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MEGASync\SENTENCIA T-606 2015\01. Plan Maestro\Seguimiento\2020_Año III\"/>
    </mc:Choice>
  </mc:AlternateContent>
  <bookViews>
    <workbookView xWindow="0" yWindow="0" windowWidth="22920" windowHeight="8172" activeTab="2"/>
  </bookViews>
  <sheets>
    <sheet name="General" sheetId="1" r:id="rId1"/>
    <sheet name="COMPILADO" sheetId="2" state="hidden" r:id="rId2"/>
    <sheet name="PNN" sheetId="3" r:id="rId3"/>
    <sheet name="ANLA " sheetId="4" r:id="rId4"/>
    <sheet name="ARMADA" sheetId="5" r:id="rId5"/>
    <sheet name="AUNAP" sheetId="6" r:id="rId6"/>
    <sheet name="AUT. INDIGENA" sheetId="7" r:id="rId7"/>
    <sheet name="CORPOGUAJIRA" sheetId="8" r:id="rId8"/>
    <sheet name="CORPAMAG" sheetId="9" r:id="rId9"/>
    <sheet name="DADSA" sheetId="10" r:id="rId10"/>
    <sheet name="COTELCO" sheetId="11" r:id="rId11"/>
    <sheet name="DIAN" sheetId="12" r:id="rId12"/>
    <sheet name="DIMAR" sheetId="13" r:id="rId13"/>
    <sheet name="DIST SANTA MARTA" sheetId="14" r:id="rId14"/>
    <sheet name="GOB GUAJIRA" sheetId="15" r:id="rId15"/>
    <sheet name="GOB MAGDALENA" sheetId="16" r:id="rId16"/>
    <sheet name="ICAHN" sheetId="17" r:id="rId17"/>
    <sheet name="ICA" sheetId="18" r:id="rId18"/>
    <sheet name="IGAC" sheetId="19" r:id="rId19"/>
    <sheet name="IDEAM" sheetId="20" r:id="rId20"/>
    <sheet name="IAvH" sheetId="21" r:id="rId21"/>
    <sheet name="INVEMAR" sheetId="22" r:id="rId22"/>
    <sheet name="MIN. AMBIENTE" sheetId="23" r:id="rId23"/>
    <sheet name="MINCIT" sheetId="24" r:id="rId24"/>
    <sheet name="MIN INTERIOR" sheetId="25" r:id="rId25"/>
    <sheet name="MUN CIENAGA" sheetId="26" r:id="rId26"/>
    <sheet name="MUN DIBULLA" sheetId="27" r:id="rId27"/>
    <sheet name="MUN PUEBLOVIEJO" sheetId="28" r:id="rId28"/>
    <sheet name="MUN SITIO NUEVO" sheetId="29" r:id="rId29"/>
    <sheet name="POLICIA" sheetId="30" r:id="rId30"/>
    <sheet name="SENA" sheetId="31" r:id="rId31"/>
    <sheet name="UNIMAGDALENA" sheetId="32" r:id="rId32"/>
    <sheet name="SUPERSERVICIOS" sheetId="33" r:id="rId33"/>
    <sheet name="UNAL" sheetId="34" r:id="rId34"/>
  </sheets>
  <definedNames>
    <definedName name="_xlnm._FilterDatabase" localSheetId="1" hidden="1">COMPILADO!$A$1:$P$1105</definedName>
    <definedName name="_xlnm._FilterDatabase" localSheetId="8" hidden="1">CORPAMAG!$A$1:$P$93</definedName>
    <definedName name="_xlnm._FilterDatabase" localSheetId="7" hidden="1">CORPOGUAJIRA!$F$1:$F$280</definedName>
    <definedName name="_xlnm._FilterDatabase" localSheetId="13" hidden="1">'DIST SANTA MARTA'!$A$1:$P$102</definedName>
    <definedName name="_xlnm._FilterDatabase" localSheetId="0" hidden="1">General!$B$1:$S$993</definedName>
    <definedName name="_xlnm._FilterDatabase" localSheetId="25" hidden="1">'MUN CIENAGA'!$F$1:$F$285</definedName>
    <definedName name="_xlnm._FilterDatabase" localSheetId="26" hidden="1">'MUN DIBULLA'!$A$1:$P$75</definedName>
    <definedName name="_xlnm._FilterDatabase" localSheetId="28" hidden="1">'MUN SITIO NUEVO'!$A$1:$P$82</definedName>
    <definedName name="_xlnm._FilterDatabase" localSheetId="2" hidden="1">PNN!$A$1:$T$85</definedName>
    <definedName name="Z_1E7ED8E3_1D4D_4B89_9130_1F93EA2E0BCD_.wvu.FilterData" localSheetId="0" hidden="1">General!$A$1:$Z$993</definedName>
  </definedNames>
  <calcPr calcId="152511"/>
  <customWorkbookViews>
    <customWorkbookView name="Filtro 1" guid="{1E7ED8E3-1D4D-4B89-9130-1F93EA2E0BCD}" maximized="1" windowWidth="0" windowHeight="0" activeSheetId="0"/>
  </customWorkbookViews>
  <extLst>
    <ext uri="GoogleSheetsCustomDataVersion1">
      <go:sheetsCustomData xmlns:go="http://customooxmlschemas.google.com/" r:id="rId38" roundtripDataSignature="AMtx7mgpP/WuQTGVsS8s1/CMctcnjJqJVQ=="/>
    </ext>
  </extLst>
</workbook>
</file>

<file path=xl/calcChain.xml><?xml version="1.0" encoding="utf-8"?>
<calcChain xmlns="http://schemas.openxmlformats.org/spreadsheetml/2006/main">
  <c r="P7" i="34" l="1"/>
  <c r="P5" i="34"/>
  <c r="P4" i="34"/>
  <c r="P3" i="34"/>
  <c r="K9" i="26"/>
  <c r="M3" i="20"/>
  <c r="M62" i="10"/>
  <c r="M54" i="10"/>
  <c r="M45" i="10"/>
  <c r="M41" i="10"/>
  <c r="M40" i="10"/>
  <c r="M39" i="10"/>
  <c r="M37" i="10"/>
  <c r="M34" i="10"/>
  <c r="M30" i="10"/>
  <c r="M24" i="10"/>
  <c r="M22" i="10"/>
  <c r="M21" i="10"/>
  <c r="M20" i="10"/>
  <c r="M19" i="10"/>
  <c r="M18" i="10"/>
  <c r="M17" i="10"/>
  <c r="M16" i="10"/>
  <c r="M3" i="10"/>
  <c r="M10" i="4"/>
  <c r="T75" i="3"/>
  <c r="K964" i="2"/>
  <c r="M962" i="2"/>
  <c r="O945" i="2"/>
  <c r="N945" i="2"/>
  <c r="M945" i="2"/>
  <c r="O944" i="2"/>
  <c r="N944" i="2"/>
  <c r="O942" i="2"/>
  <c r="N942" i="2"/>
  <c r="O940" i="2"/>
  <c r="N940" i="2"/>
  <c r="O939" i="2"/>
  <c r="N939" i="2"/>
  <c r="O937" i="2"/>
  <c r="N937" i="2"/>
  <c r="O935" i="2"/>
  <c r="N935" i="2"/>
  <c r="M893" i="2"/>
  <c r="K890" i="2"/>
  <c r="M846" i="2"/>
  <c r="K844" i="2"/>
  <c r="K838" i="2"/>
  <c r="K795" i="2"/>
  <c r="M775" i="2"/>
  <c r="K769" i="2"/>
  <c r="K722" i="2"/>
  <c r="M720" i="2"/>
  <c r="M716" i="2"/>
  <c r="K714" i="2"/>
  <c r="M693" i="2"/>
  <c r="K682" i="2"/>
  <c r="M622" i="2"/>
  <c r="K620" i="2"/>
  <c r="K611" i="2"/>
  <c r="M562" i="2"/>
  <c r="K560" i="2"/>
  <c r="M480" i="2"/>
  <c r="O475" i="2"/>
  <c r="N475" i="2"/>
  <c r="M423" i="2"/>
  <c r="M377" i="2"/>
  <c r="M347" i="2"/>
  <c r="M343" i="2"/>
  <c r="M333" i="2"/>
  <c r="M323" i="2"/>
  <c r="M305" i="2"/>
  <c r="M293" i="2"/>
  <c r="M282" i="2"/>
  <c r="K280" i="2"/>
  <c r="K233" i="2"/>
  <c r="M200" i="2"/>
  <c r="K196" i="2"/>
  <c r="M134" i="2"/>
  <c r="M123" i="2"/>
  <c r="M119" i="2"/>
  <c r="M81" i="2"/>
  <c r="K57" i="2"/>
  <c r="O3" i="2"/>
  <c r="T993" i="1"/>
  <c r="T991" i="1"/>
  <c r="T990" i="1"/>
  <c r="T989" i="1"/>
  <c r="T988" i="1"/>
  <c r="T987" i="1"/>
  <c r="T986" i="1"/>
  <c r="T985" i="1"/>
  <c r="T984" i="1"/>
  <c r="T983" i="1"/>
  <c r="O982" i="1"/>
  <c r="T982" i="1" s="1"/>
  <c r="T981" i="1"/>
  <c r="T980" i="1"/>
  <c r="T979" i="1"/>
  <c r="T978" i="1"/>
  <c r="T977" i="1"/>
  <c r="T976" i="1"/>
  <c r="T975" i="1"/>
  <c r="T974" i="1"/>
  <c r="T973" i="1"/>
  <c r="T972" i="1"/>
  <c r="T971" i="1"/>
  <c r="T970" i="1"/>
  <c r="T969" i="1"/>
  <c r="T968" i="1"/>
  <c r="T967" i="1"/>
  <c r="T966" i="1"/>
  <c r="T965" i="1"/>
  <c r="T964" i="1"/>
  <c r="T963" i="1"/>
  <c r="T962" i="1"/>
  <c r="T961" i="1"/>
  <c r="T960" i="1"/>
  <c r="T959" i="1"/>
  <c r="T958" i="1"/>
  <c r="T957" i="1"/>
  <c r="T956" i="1"/>
  <c r="T955" i="1"/>
  <c r="T954" i="1"/>
  <c r="T953" i="1"/>
  <c r="T952" i="1"/>
  <c r="T951" i="1"/>
  <c r="T950" i="1"/>
  <c r="T949" i="1"/>
  <c r="T948" i="1"/>
  <c r="T947" i="1"/>
  <c r="T946" i="1"/>
  <c r="T945" i="1"/>
  <c r="T944" i="1"/>
  <c r="T943" i="1"/>
  <c r="T942" i="1"/>
  <c r="T941" i="1"/>
  <c r="T940" i="1"/>
  <c r="T939" i="1"/>
  <c r="T938" i="1"/>
  <c r="T937" i="1"/>
  <c r="T936" i="1"/>
  <c r="T935" i="1"/>
  <c r="T934" i="1"/>
  <c r="T933" i="1"/>
  <c r="T932" i="1"/>
  <c r="T931" i="1"/>
  <c r="T930" i="1"/>
  <c r="T929" i="1"/>
  <c r="T928" i="1"/>
  <c r="T927" i="1"/>
  <c r="T926" i="1"/>
  <c r="T925" i="1"/>
  <c r="T924" i="1"/>
  <c r="T923" i="1"/>
  <c r="T922" i="1"/>
  <c r="T921" i="1"/>
  <c r="T920" i="1"/>
  <c r="T919" i="1"/>
  <c r="T918" i="1"/>
  <c r="T917" i="1"/>
  <c r="T916" i="1"/>
  <c r="T915" i="1"/>
  <c r="T914" i="1"/>
  <c r="T913" i="1"/>
  <c r="T912" i="1"/>
  <c r="T911" i="1"/>
  <c r="T910" i="1"/>
  <c r="T909" i="1"/>
  <c r="T908" i="1"/>
  <c r="T907" i="1"/>
  <c r="T906" i="1"/>
  <c r="T905" i="1"/>
  <c r="T904" i="1"/>
  <c r="T903" i="1"/>
  <c r="T902" i="1"/>
  <c r="T901" i="1"/>
  <c r="T900" i="1"/>
  <c r="T899" i="1"/>
  <c r="T898" i="1"/>
  <c r="T897" i="1"/>
  <c r="T896" i="1"/>
  <c r="T895" i="1"/>
  <c r="T894" i="1"/>
  <c r="T893" i="1"/>
  <c r="T892" i="1"/>
  <c r="T891" i="1"/>
  <c r="T890" i="1"/>
  <c r="T889" i="1"/>
  <c r="T888" i="1"/>
  <c r="T887" i="1"/>
  <c r="T886" i="1"/>
  <c r="T885" i="1"/>
  <c r="T884" i="1"/>
  <c r="T883" i="1"/>
  <c r="T882" i="1"/>
  <c r="T881" i="1"/>
  <c r="T880" i="1"/>
  <c r="T879" i="1"/>
  <c r="T878" i="1"/>
  <c r="Q877" i="1"/>
  <c r="O877" i="1"/>
  <c r="K877" i="1"/>
  <c r="M877" i="1" s="1"/>
  <c r="T876" i="1"/>
  <c r="T875" i="1"/>
  <c r="T874" i="1"/>
  <c r="Q873" i="1"/>
  <c r="O873" i="1"/>
  <c r="M873" i="1"/>
  <c r="T873" i="1" s="1"/>
  <c r="K873" i="1"/>
  <c r="T872" i="1"/>
  <c r="T871" i="1"/>
  <c r="T870" i="1"/>
  <c r="T869" i="1"/>
  <c r="T868" i="1"/>
  <c r="T867" i="1"/>
  <c r="T866" i="1"/>
  <c r="T865" i="1"/>
  <c r="T864" i="1"/>
  <c r="T863" i="1"/>
  <c r="T862" i="1"/>
  <c r="T861" i="1"/>
  <c r="T860" i="1"/>
  <c r="T859" i="1"/>
  <c r="T858" i="1"/>
  <c r="K857" i="1"/>
  <c r="T857" i="1" s="1"/>
  <c r="T856" i="1"/>
  <c r="O855" i="1"/>
  <c r="M855" i="1"/>
  <c r="T854" i="1"/>
  <c r="T853" i="1"/>
  <c r="T852" i="1"/>
  <c r="T851" i="1"/>
  <c r="T850" i="1"/>
  <c r="T849" i="1"/>
  <c r="T848" i="1"/>
  <c r="T847" i="1"/>
  <c r="T846" i="1"/>
  <c r="T845" i="1"/>
  <c r="T844" i="1"/>
  <c r="T843" i="1"/>
  <c r="T842" i="1"/>
  <c r="T841" i="1"/>
  <c r="T840" i="1"/>
  <c r="T839" i="1"/>
  <c r="S838" i="1"/>
  <c r="T838" i="1" s="1"/>
  <c r="M838" i="1"/>
  <c r="T837" i="1"/>
  <c r="T836" i="1"/>
  <c r="T835" i="1"/>
  <c r="T834" i="1"/>
  <c r="T833" i="1"/>
  <c r="T832" i="1"/>
  <c r="T831" i="1"/>
  <c r="T830" i="1"/>
  <c r="T829" i="1"/>
  <c r="T828" i="1"/>
  <c r="T827" i="1"/>
  <c r="T826" i="1"/>
  <c r="T825" i="1"/>
  <c r="S824" i="1"/>
  <c r="T824" i="1" s="1"/>
  <c r="Q824" i="1"/>
  <c r="O824" i="1"/>
  <c r="M824" i="1"/>
  <c r="T823" i="1"/>
  <c r="T822" i="1"/>
  <c r="T821" i="1"/>
  <c r="T820" i="1"/>
  <c r="T819" i="1"/>
  <c r="T818" i="1"/>
  <c r="T817" i="1"/>
  <c r="T816" i="1"/>
  <c r="T815" i="1"/>
  <c r="T814" i="1"/>
  <c r="T813" i="1"/>
  <c r="T812" i="1"/>
  <c r="T811" i="1"/>
  <c r="T810" i="1"/>
  <c r="T809" i="1"/>
  <c r="T808" i="1"/>
  <c r="T807" i="1"/>
  <c r="T806" i="1"/>
  <c r="T805" i="1"/>
  <c r="T804" i="1"/>
  <c r="T803" i="1"/>
  <c r="T802" i="1"/>
  <c r="T801" i="1"/>
  <c r="T800" i="1"/>
  <c r="T799" i="1"/>
  <c r="T798" i="1"/>
  <c r="T797" i="1"/>
  <c r="T796" i="1"/>
  <c r="T795" i="1"/>
  <c r="T794" i="1"/>
  <c r="T793" i="1"/>
  <c r="T792" i="1"/>
  <c r="T791" i="1"/>
  <c r="T790" i="1"/>
  <c r="T789" i="1"/>
  <c r="T788" i="1"/>
  <c r="M787" i="1"/>
  <c r="O787" i="1" s="1"/>
  <c r="T786" i="1"/>
  <c r="S785" i="1"/>
  <c r="Q785" i="1"/>
  <c r="O785" i="1"/>
  <c r="M785" i="1"/>
  <c r="T785" i="1" s="1"/>
  <c r="K784" i="1"/>
  <c r="T784" i="1" s="1"/>
  <c r="T783" i="1"/>
  <c r="T782" i="1"/>
  <c r="T781" i="1"/>
  <c r="T780" i="1"/>
  <c r="T779" i="1"/>
  <c r="T778" i="1"/>
  <c r="T777" i="1"/>
  <c r="T776" i="1"/>
  <c r="T775" i="1"/>
  <c r="Q774" i="1"/>
  <c r="O774" i="1"/>
  <c r="M774" i="1"/>
  <c r="T774" i="1" s="1"/>
  <c r="T773" i="1"/>
  <c r="T772" i="1"/>
  <c r="S771" i="1"/>
  <c r="Q771" i="1"/>
  <c r="O771" i="1"/>
  <c r="M771" i="1"/>
  <c r="T771" i="1" s="1"/>
  <c r="T770" i="1"/>
  <c r="T769" i="1"/>
  <c r="T768" i="1"/>
  <c r="T767" i="1"/>
  <c r="T766" i="1"/>
  <c r="T765" i="1"/>
  <c r="T764" i="1"/>
  <c r="T763" i="1"/>
  <c r="T762" i="1"/>
  <c r="T761" i="1"/>
  <c r="T760" i="1"/>
  <c r="T759" i="1"/>
  <c r="T758" i="1"/>
  <c r="T757" i="1"/>
  <c r="T756" i="1"/>
  <c r="T755" i="1"/>
  <c r="T754" i="1"/>
  <c r="T753" i="1"/>
  <c r="T752" i="1"/>
  <c r="T751" i="1"/>
  <c r="T750" i="1"/>
  <c r="T749" i="1"/>
  <c r="T748" i="1"/>
  <c r="T747" i="1"/>
  <c r="T746" i="1"/>
  <c r="T745" i="1"/>
  <c r="T744" i="1"/>
  <c r="T743" i="1"/>
  <c r="T742" i="1"/>
  <c r="T741" i="1"/>
  <c r="M740" i="1"/>
  <c r="T739" i="1"/>
  <c r="T738" i="1"/>
  <c r="K738" i="1"/>
  <c r="S737" i="1"/>
  <c r="Q737" i="1"/>
  <c r="O737" i="1"/>
  <c r="M737" i="1"/>
  <c r="T737" i="1" s="1"/>
  <c r="T736" i="1"/>
  <c r="Q735" i="1"/>
  <c r="S735" i="1" s="1"/>
  <c r="T735" i="1" s="1"/>
  <c r="T734" i="1"/>
  <c r="K733" i="1"/>
  <c r="T733" i="1" s="1"/>
  <c r="S732" i="1"/>
  <c r="Q732" i="1"/>
  <c r="T732" i="1" s="1"/>
  <c r="O732" i="1"/>
  <c r="M732" i="1"/>
  <c r="T731" i="1"/>
  <c r="T730" i="1"/>
  <c r="T729" i="1"/>
  <c r="T728" i="1"/>
  <c r="S727" i="1"/>
  <c r="Q727" i="1"/>
  <c r="O727" i="1"/>
  <c r="M727" i="1"/>
  <c r="T727" i="1" s="1"/>
  <c r="T726" i="1"/>
  <c r="T725" i="1"/>
  <c r="T724" i="1"/>
  <c r="T723" i="1"/>
  <c r="T722" i="1"/>
  <c r="Q721" i="1"/>
  <c r="O721" i="1"/>
  <c r="M721" i="1"/>
  <c r="T721" i="1" s="1"/>
  <c r="T720" i="1"/>
  <c r="T719" i="1"/>
  <c r="S718" i="1"/>
  <c r="Q718" i="1"/>
  <c r="O718" i="1"/>
  <c r="M718" i="1"/>
  <c r="T718" i="1" s="1"/>
  <c r="T717" i="1"/>
  <c r="T716" i="1"/>
  <c r="T715" i="1"/>
  <c r="T714" i="1"/>
  <c r="T713" i="1"/>
  <c r="T712" i="1"/>
  <c r="T711" i="1"/>
  <c r="T710" i="1"/>
  <c r="T709" i="1"/>
  <c r="T708" i="1"/>
  <c r="T707" i="1"/>
  <c r="T706" i="1"/>
  <c r="T705" i="1"/>
  <c r="T704" i="1"/>
  <c r="T703" i="1"/>
  <c r="T702" i="1"/>
  <c r="T701" i="1"/>
  <c r="T700" i="1"/>
  <c r="T699" i="1"/>
  <c r="T698" i="1"/>
  <c r="T697" i="1"/>
  <c r="T696" i="1"/>
  <c r="T695" i="1"/>
  <c r="T694" i="1"/>
  <c r="K694" i="1"/>
  <c r="T693" i="1"/>
  <c r="T692" i="1"/>
  <c r="T691" i="1"/>
  <c r="T690" i="1"/>
  <c r="T689" i="1"/>
  <c r="T688" i="1"/>
  <c r="T687" i="1"/>
  <c r="T686" i="1"/>
  <c r="T685" i="1"/>
  <c r="T684" i="1"/>
  <c r="T683" i="1"/>
  <c r="T682" i="1"/>
  <c r="T681" i="1"/>
  <c r="T680" i="1"/>
  <c r="T679" i="1"/>
  <c r="M678" i="1"/>
  <c r="O678" i="1" s="1"/>
  <c r="Q678" i="1" s="1"/>
  <c r="S678" i="1" s="1"/>
  <c r="T677" i="1"/>
  <c r="T676" i="1"/>
  <c r="T675" i="1"/>
  <c r="T674" i="1"/>
  <c r="K673" i="1"/>
  <c r="T673" i="1" s="1"/>
  <c r="T672" i="1"/>
  <c r="T671" i="1"/>
  <c r="T670" i="1"/>
  <c r="T669" i="1"/>
  <c r="T668" i="1"/>
  <c r="T667" i="1"/>
  <c r="T666" i="1"/>
  <c r="T665" i="1"/>
  <c r="T664" i="1"/>
  <c r="T663" i="1"/>
  <c r="T662" i="1"/>
  <c r="T661" i="1"/>
  <c r="T660" i="1"/>
  <c r="T659" i="1"/>
  <c r="T658" i="1"/>
  <c r="T657" i="1"/>
  <c r="T656" i="1"/>
  <c r="T655" i="1"/>
  <c r="T654" i="1"/>
  <c r="T653" i="1"/>
  <c r="T652" i="1"/>
  <c r="T651" i="1"/>
  <c r="T650" i="1"/>
  <c r="T649" i="1"/>
  <c r="T648" i="1"/>
  <c r="T647" i="1"/>
  <c r="T646" i="1"/>
  <c r="T645" i="1"/>
  <c r="T644" i="1"/>
  <c r="T643" i="1"/>
  <c r="T642" i="1"/>
  <c r="T641" i="1"/>
  <c r="T640" i="1"/>
  <c r="T639" i="1"/>
  <c r="K639" i="1"/>
  <c r="T638" i="1"/>
  <c r="O637" i="1"/>
  <c r="Q637" i="1" s="1"/>
  <c r="M637" i="1"/>
  <c r="T636" i="1"/>
  <c r="T635" i="1"/>
  <c r="T634" i="1"/>
  <c r="O633" i="1"/>
  <c r="Q633" i="1" s="1"/>
  <c r="M633" i="1"/>
  <c r="T632" i="1"/>
  <c r="K631" i="1"/>
  <c r="T631" i="1" s="1"/>
  <c r="T630" i="1"/>
  <c r="T629" i="1"/>
  <c r="T628" i="1"/>
  <c r="T627" i="1"/>
  <c r="T626" i="1"/>
  <c r="T625" i="1"/>
  <c r="T624" i="1"/>
  <c r="T623" i="1"/>
  <c r="T622" i="1"/>
  <c r="T621" i="1"/>
  <c r="T620" i="1"/>
  <c r="T619" i="1"/>
  <c r="T618" i="1"/>
  <c r="O617" i="1"/>
  <c r="Q617" i="1" s="1"/>
  <c r="M617" i="1"/>
  <c r="T616" i="1"/>
  <c r="T615" i="1"/>
  <c r="T614" i="1"/>
  <c r="T613" i="1"/>
  <c r="T612" i="1"/>
  <c r="T611" i="1"/>
  <c r="O610" i="1"/>
  <c r="Q610" i="1" s="1"/>
  <c r="T609" i="1"/>
  <c r="T608" i="1"/>
  <c r="K608" i="1"/>
  <c r="T607" i="1"/>
  <c r="T606" i="1"/>
  <c r="T605" i="1"/>
  <c r="T604" i="1"/>
  <c r="T603" i="1"/>
  <c r="T602" i="1"/>
  <c r="T601" i="1"/>
  <c r="T600" i="1"/>
  <c r="T599" i="1"/>
  <c r="T598" i="1"/>
  <c r="T597" i="1"/>
  <c r="T596" i="1"/>
  <c r="T595" i="1"/>
  <c r="T594" i="1"/>
  <c r="T593" i="1"/>
  <c r="T592" i="1"/>
  <c r="T591" i="1"/>
  <c r="T590" i="1"/>
  <c r="T589" i="1"/>
  <c r="T588" i="1"/>
  <c r="T587" i="1"/>
  <c r="T586" i="1"/>
  <c r="T585" i="1"/>
  <c r="T584" i="1"/>
  <c r="T583" i="1"/>
  <c r="T582" i="1"/>
  <c r="T581" i="1"/>
  <c r="T580" i="1"/>
  <c r="T579" i="1"/>
  <c r="T578" i="1"/>
  <c r="T577" i="1"/>
  <c r="T576" i="1"/>
  <c r="T575" i="1"/>
  <c r="T574" i="1"/>
  <c r="T573" i="1"/>
  <c r="T572" i="1"/>
  <c r="T571" i="1"/>
  <c r="M570" i="1"/>
  <c r="T569" i="1"/>
  <c r="K568" i="1"/>
  <c r="T568" i="1" s="1"/>
  <c r="T567" i="1"/>
  <c r="T566" i="1"/>
  <c r="T565" i="1"/>
  <c r="T564" i="1"/>
  <c r="T563" i="1"/>
  <c r="K562" i="1"/>
  <c r="T562" i="1" s="1"/>
  <c r="T561" i="1"/>
  <c r="S560" i="1"/>
  <c r="Q560" i="1"/>
  <c r="O560" i="1"/>
  <c r="M560" i="1"/>
  <c r="T560" i="1" s="1"/>
  <c r="T559" i="1"/>
  <c r="T558" i="1"/>
  <c r="T557" i="1"/>
  <c r="T556" i="1"/>
  <c r="T555" i="1"/>
  <c r="T554" i="1"/>
  <c r="T553" i="1"/>
  <c r="T552" i="1"/>
  <c r="T551" i="1"/>
  <c r="T550" i="1"/>
  <c r="T549" i="1"/>
  <c r="T548" i="1"/>
  <c r="T547" i="1"/>
  <c r="T546" i="1"/>
  <c r="T545" i="1"/>
  <c r="T544" i="1"/>
  <c r="T543" i="1"/>
  <c r="T542" i="1"/>
  <c r="T541" i="1"/>
  <c r="T540" i="1"/>
  <c r="T539" i="1"/>
  <c r="T538" i="1"/>
  <c r="T537" i="1"/>
  <c r="T536" i="1"/>
  <c r="T535" i="1"/>
  <c r="T534" i="1"/>
  <c r="T533" i="1"/>
  <c r="T532" i="1"/>
  <c r="T531" i="1"/>
  <c r="T530" i="1"/>
  <c r="T529" i="1"/>
  <c r="T528" i="1"/>
  <c r="T527" i="1"/>
  <c r="T526" i="1"/>
  <c r="T525" i="1"/>
  <c r="T524" i="1"/>
  <c r="T523" i="1"/>
  <c r="M522" i="1"/>
  <c r="T521" i="1"/>
  <c r="K520" i="1"/>
  <c r="T520" i="1" s="1"/>
  <c r="T519" i="1"/>
  <c r="T518" i="1"/>
  <c r="T517" i="1"/>
  <c r="T516" i="1"/>
  <c r="T515" i="1"/>
  <c r="T514" i="1"/>
  <c r="T513" i="1"/>
  <c r="T512" i="1"/>
  <c r="T511" i="1"/>
  <c r="T510" i="1"/>
  <c r="T509" i="1"/>
  <c r="T508" i="1"/>
  <c r="T507" i="1"/>
  <c r="T506" i="1"/>
  <c r="T505" i="1"/>
  <c r="T504" i="1"/>
  <c r="T503" i="1"/>
  <c r="T502" i="1"/>
  <c r="T501" i="1"/>
  <c r="T500" i="1"/>
  <c r="T499" i="1"/>
  <c r="T498" i="1"/>
  <c r="T497" i="1"/>
  <c r="T496" i="1"/>
  <c r="T495" i="1"/>
  <c r="T494" i="1"/>
  <c r="T493" i="1"/>
  <c r="T492" i="1"/>
  <c r="T491" i="1"/>
  <c r="T490" i="1"/>
  <c r="T489" i="1"/>
  <c r="T488" i="1"/>
  <c r="T487" i="1"/>
  <c r="T486" i="1"/>
  <c r="T485" i="1"/>
  <c r="T484" i="1"/>
  <c r="T483" i="1"/>
  <c r="T482" i="1"/>
  <c r="T481" i="1"/>
  <c r="T480" i="1"/>
  <c r="T479" i="1"/>
  <c r="T478" i="1"/>
  <c r="T477" i="1"/>
  <c r="T476" i="1"/>
  <c r="T475" i="1"/>
  <c r="T474" i="1"/>
  <c r="T473" i="1"/>
  <c r="T472" i="1"/>
  <c r="T471" i="1"/>
  <c r="T470" i="1"/>
  <c r="T469" i="1"/>
  <c r="T468" i="1"/>
  <c r="T467" i="1"/>
  <c r="T466" i="1"/>
  <c r="T465" i="1"/>
  <c r="T464" i="1"/>
  <c r="T463" i="1"/>
  <c r="T462" i="1"/>
  <c r="T461" i="1"/>
  <c r="T460" i="1"/>
  <c r="T459" i="1"/>
  <c r="T458" i="1"/>
  <c r="T457" i="1"/>
  <c r="T456" i="1"/>
  <c r="T455" i="1"/>
  <c r="T454" i="1"/>
  <c r="T453" i="1"/>
  <c r="T452" i="1"/>
  <c r="O451" i="1"/>
  <c r="Q451" i="1" s="1"/>
  <c r="S451" i="1" s="1"/>
  <c r="M451" i="1"/>
  <c r="T450" i="1"/>
  <c r="T449" i="1"/>
  <c r="T448" i="1"/>
  <c r="T447" i="1"/>
  <c r="T446" i="1"/>
  <c r="T445" i="1"/>
  <c r="T444" i="1"/>
  <c r="T443" i="1"/>
  <c r="T442" i="1"/>
  <c r="T441" i="1"/>
  <c r="T440" i="1"/>
  <c r="T439" i="1"/>
  <c r="T438" i="1"/>
  <c r="T437" i="1"/>
  <c r="T436" i="1"/>
  <c r="T435" i="1"/>
  <c r="T434" i="1"/>
  <c r="T433" i="1"/>
  <c r="T432" i="1"/>
  <c r="T431" i="1"/>
  <c r="T430" i="1"/>
  <c r="T429" i="1"/>
  <c r="T428" i="1"/>
  <c r="T427" i="1"/>
  <c r="T426" i="1"/>
  <c r="T425" i="1"/>
  <c r="T424" i="1"/>
  <c r="T423" i="1"/>
  <c r="T422" i="1"/>
  <c r="T421" i="1"/>
  <c r="T420" i="1"/>
  <c r="T419" i="1"/>
  <c r="T418" i="1"/>
  <c r="T417" i="1"/>
  <c r="T416" i="1"/>
  <c r="T415" i="1"/>
  <c r="T414" i="1"/>
  <c r="T413" i="1"/>
  <c r="T412" i="1"/>
  <c r="T411" i="1"/>
  <c r="T410" i="1"/>
  <c r="T409" i="1"/>
  <c r="T408" i="1"/>
  <c r="T407" i="1"/>
  <c r="T406" i="1"/>
  <c r="T405" i="1"/>
  <c r="T404" i="1"/>
  <c r="T403" i="1"/>
  <c r="T402" i="1"/>
  <c r="O401" i="1"/>
  <c r="Q401" i="1" s="1"/>
  <c r="M401" i="1"/>
  <c r="T400" i="1"/>
  <c r="T399" i="1"/>
  <c r="T398" i="1"/>
  <c r="T397" i="1"/>
  <c r="T396" i="1"/>
  <c r="T395" i="1"/>
  <c r="T394" i="1"/>
  <c r="T393" i="1"/>
  <c r="T392" i="1"/>
  <c r="T391" i="1"/>
  <c r="T390" i="1"/>
  <c r="T389" i="1"/>
  <c r="T388" i="1"/>
  <c r="T387" i="1"/>
  <c r="S386" i="1"/>
  <c r="Q386" i="1"/>
  <c r="T386" i="1" s="1"/>
  <c r="O386" i="1"/>
  <c r="M386" i="1"/>
  <c r="T385" i="1"/>
  <c r="T384" i="1"/>
  <c r="T383" i="1"/>
  <c r="T382" i="1"/>
  <c r="T381" i="1"/>
  <c r="T380" i="1"/>
  <c r="T379" i="1"/>
  <c r="T378" i="1"/>
  <c r="T377" i="1"/>
  <c r="T376" i="1"/>
  <c r="S375" i="1"/>
  <c r="Q375" i="1"/>
  <c r="O375" i="1"/>
  <c r="T375" i="1" s="1"/>
  <c r="M375" i="1"/>
  <c r="T374" i="1"/>
  <c r="T373" i="1"/>
  <c r="T372" i="1"/>
  <c r="T371" i="1"/>
  <c r="T370" i="1"/>
  <c r="T369" i="1"/>
  <c r="T368" i="1"/>
  <c r="T367" i="1"/>
  <c r="T366" i="1"/>
  <c r="T365" i="1"/>
  <c r="T364" i="1"/>
  <c r="T363" i="1"/>
  <c r="T362" i="1"/>
  <c r="T361" i="1"/>
  <c r="T360" i="1"/>
  <c r="T359" i="1"/>
  <c r="M358" i="1"/>
  <c r="T357" i="1"/>
  <c r="T356" i="1"/>
  <c r="T355" i="1"/>
  <c r="T354" i="1"/>
  <c r="T353" i="1"/>
  <c r="T352" i="1"/>
  <c r="T351" i="1"/>
  <c r="T350" i="1"/>
  <c r="T349" i="1"/>
  <c r="T348" i="1"/>
  <c r="T347" i="1"/>
  <c r="T346" i="1"/>
  <c r="T345" i="1"/>
  <c r="T344" i="1"/>
  <c r="T343" i="1"/>
  <c r="T342" i="1"/>
  <c r="T341" i="1"/>
  <c r="T340" i="1"/>
  <c r="T339" i="1"/>
  <c r="T338" i="1"/>
  <c r="T337" i="1"/>
  <c r="T336" i="1"/>
  <c r="T335" i="1"/>
  <c r="T334" i="1"/>
  <c r="T333" i="1"/>
  <c r="T332" i="1"/>
  <c r="T331" i="1"/>
  <c r="M330" i="1"/>
  <c r="T329" i="1"/>
  <c r="T328" i="1"/>
  <c r="T327" i="1"/>
  <c r="M326" i="1"/>
  <c r="T325" i="1"/>
  <c r="T324" i="1"/>
  <c r="T323" i="1"/>
  <c r="T322" i="1"/>
  <c r="T321" i="1"/>
  <c r="T320" i="1"/>
  <c r="T319" i="1"/>
  <c r="T318" i="1"/>
  <c r="T317" i="1"/>
  <c r="O316" i="1"/>
  <c r="Q316" i="1" s="1"/>
  <c r="M316" i="1"/>
  <c r="T315" i="1"/>
  <c r="T314" i="1"/>
  <c r="T313" i="1"/>
  <c r="T312" i="1"/>
  <c r="T311" i="1"/>
  <c r="T310" i="1"/>
  <c r="T309" i="1"/>
  <c r="T308" i="1"/>
  <c r="T307" i="1"/>
  <c r="M306" i="1"/>
  <c r="O306" i="1" s="1"/>
  <c r="T305" i="1"/>
  <c r="T304" i="1"/>
  <c r="T303" i="1"/>
  <c r="T302" i="1"/>
  <c r="T301" i="1"/>
  <c r="T300" i="1"/>
  <c r="T299" i="1"/>
  <c r="T298" i="1"/>
  <c r="T297" i="1"/>
  <c r="T296" i="1"/>
  <c r="T295" i="1"/>
  <c r="T294" i="1"/>
  <c r="T293" i="1"/>
  <c r="T292" i="1"/>
  <c r="T291" i="1"/>
  <c r="T290" i="1"/>
  <c r="T289" i="1"/>
  <c r="M288" i="1"/>
  <c r="O288" i="1" s="1"/>
  <c r="Q288" i="1" s="1"/>
  <c r="S288" i="1" s="1"/>
  <c r="T287" i="1"/>
  <c r="T286" i="1"/>
  <c r="T285" i="1"/>
  <c r="T284" i="1"/>
  <c r="T283" i="1"/>
  <c r="T282" i="1"/>
  <c r="T281" i="1"/>
  <c r="T280" i="1"/>
  <c r="T279" i="1"/>
  <c r="T278" i="1"/>
  <c r="T277" i="1"/>
  <c r="M276" i="1"/>
  <c r="O276" i="1" s="1"/>
  <c r="Q276" i="1" s="1"/>
  <c r="S276" i="1" s="1"/>
  <c r="T275" i="1"/>
  <c r="T274" i="1"/>
  <c r="T273" i="1"/>
  <c r="T272" i="1"/>
  <c r="T271" i="1"/>
  <c r="T270" i="1"/>
  <c r="T269" i="1"/>
  <c r="T268" i="1"/>
  <c r="T267" i="1"/>
  <c r="T266" i="1"/>
  <c r="O265" i="1"/>
  <c r="Q265" i="1" s="1"/>
  <c r="M265" i="1"/>
  <c r="T264" i="1"/>
  <c r="K263" i="1"/>
  <c r="T263" i="1" s="1"/>
  <c r="T262" i="1"/>
  <c r="T261" i="1"/>
  <c r="T260" i="1"/>
  <c r="T259" i="1"/>
  <c r="T258" i="1"/>
  <c r="T257" i="1"/>
  <c r="T256" i="1"/>
  <c r="T255" i="1"/>
  <c r="T254" i="1"/>
  <c r="T253" i="1"/>
  <c r="T252" i="1"/>
  <c r="T251" i="1"/>
  <c r="T250" i="1"/>
  <c r="T249" i="1"/>
  <c r="T248" i="1"/>
  <c r="T247" i="1"/>
  <c r="T246" i="1"/>
  <c r="T245" i="1"/>
  <c r="T244" i="1"/>
  <c r="T243" i="1"/>
  <c r="T242" i="1"/>
  <c r="T241" i="1"/>
  <c r="T240" i="1"/>
  <c r="T239" i="1"/>
  <c r="T238" i="1"/>
  <c r="T237" i="1"/>
  <c r="T236" i="1"/>
  <c r="T235" i="1"/>
  <c r="T234" i="1"/>
  <c r="T233" i="1"/>
  <c r="T232" i="1"/>
  <c r="T231" i="1"/>
  <c r="T230" i="1"/>
  <c r="T229" i="1"/>
  <c r="T228" i="1"/>
  <c r="T227" i="1"/>
  <c r="T226" i="1"/>
  <c r="T225" i="1"/>
  <c r="T224" i="1"/>
  <c r="T223" i="1"/>
  <c r="T222" i="1"/>
  <c r="T221" i="1"/>
  <c r="T220" i="1"/>
  <c r="T219" i="1"/>
  <c r="K218" i="1"/>
  <c r="T218" i="1" s="1"/>
  <c r="T217" i="1"/>
  <c r="T216" i="1"/>
  <c r="T215" i="1"/>
  <c r="T214" i="1"/>
  <c r="T213" i="1"/>
  <c r="T212" i="1"/>
  <c r="T211" i="1"/>
  <c r="T210" i="1"/>
  <c r="T209" i="1"/>
  <c r="T208" i="1"/>
  <c r="T207" i="1"/>
  <c r="T206" i="1"/>
  <c r="T205" i="1"/>
  <c r="T204" i="1"/>
  <c r="T203" i="1"/>
  <c r="T202" i="1"/>
  <c r="T201" i="1"/>
  <c r="T200" i="1"/>
  <c r="T199" i="1"/>
  <c r="T198" i="1"/>
  <c r="T197" i="1"/>
  <c r="T196" i="1"/>
  <c r="T195" i="1"/>
  <c r="T194" i="1"/>
  <c r="T193" i="1"/>
  <c r="T192" i="1"/>
  <c r="T191" i="1"/>
  <c r="T190" i="1"/>
  <c r="T189" i="1"/>
  <c r="T188" i="1"/>
  <c r="T187" i="1"/>
  <c r="T186" i="1"/>
  <c r="M185" i="1"/>
  <c r="T184" i="1"/>
  <c r="T183" i="1"/>
  <c r="T182" i="1"/>
  <c r="K181" i="1"/>
  <c r="T181" i="1" s="1"/>
  <c r="T180" i="1"/>
  <c r="T179" i="1"/>
  <c r="T178" i="1"/>
  <c r="T177" i="1"/>
  <c r="T176" i="1"/>
  <c r="T175" i="1"/>
  <c r="T174" i="1"/>
  <c r="T173" i="1"/>
  <c r="T172" i="1"/>
  <c r="T171" i="1"/>
  <c r="T170" i="1"/>
  <c r="T169" i="1"/>
  <c r="T168" i="1"/>
  <c r="T167" i="1"/>
  <c r="T166" i="1"/>
  <c r="T165" i="1"/>
  <c r="T164" i="1"/>
  <c r="T163" i="1"/>
  <c r="T162" i="1"/>
  <c r="T161" i="1"/>
  <c r="T160" i="1"/>
  <c r="T159" i="1"/>
  <c r="T158" i="1"/>
  <c r="S157" i="1"/>
  <c r="Q157" i="1"/>
  <c r="O157" i="1"/>
  <c r="M157" i="1"/>
  <c r="T157" i="1" s="1"/>
  <c r="T156" i="1"/>
  <c r="T155" i="1"/>
  <c r="T154" i="1"/>
  <c r="T153" i="1"/>
  <c r="T152" i="1"/>
  <c r="T151" i="1"/>
  <c r="T150" i="1"/>
  <c r="T149" i="1"/>
  <c r="T148" i="1"/>
  <c r="T147" i="1"/>
  <c r="T146" i="1"/>
  <c r="T145" i="1"/>
  <c r="T144" i="1"/>
  <c r="T143" i="1"/>
  <c r="T142" i="1"/>
  <c r="T141" i="1"/>
  <c r="T140" i="1"/>
  <c r="Q139" i="1"/>
  <c r="O139" i="1"/>
  <c r="M139" i="1"/>
  <c r="S139" i="1" s="1"/>
  <c r="T139" i="1" s="1"/>
  <c r="T138" i="1"/>
  <c r="T137" i="1"/>
  <c r="T136" i="1"/>
  <c r="T135" i="1"/>
  <c r="T134" i="1"/>
  <c r="T133" i="1"/>
  <c r="T132" i="1"/>
  <c r="T131" i="1"/>
  <c r="T130" i="1"/>
  <c r="T129" i="1"/>
  <c r="T128" i="1"/>
  <c r="T127" i="1"/>
  <c r="T126" i="1"/>
  <c r="T125" i="1"/>
  <c r="O124" i="1"/>
  <c r="Q124" i="1" s="1"/>
  <c r="M124" i="1"/>
  <c r="T123" i="1"/>
  <c r="T122" i="1"/>
  <c r="T121" i="1"/>
  <c r="T120" i="1"/>
  <c r="T119" i="1"/>
  <c r="T118" i="1"/>
  <c r="T117" i="1"/>
  <c r="T116" i="1"/>
  <c r="T115" i="1"/>
  <c r="T114" i="1"/>
  <c r="M113" i="1"/>
  <c r="T112" i="1"/>
  <c r="T111" i="1"/>
  <c r="T110" i="1"/>
  <c r="M109" i="1"/>
  <c r="S108" i="1"/>
  <c r="Q108" i="1"/>
  <c r="O108" i="1"/>
  <c r="M108" i="1"/>
  <c r="T108" i="1" s="1"/>
  <c r="T107" i="1"/>
  <c r="T106" i="1"/>
  <c r="T105" i="1"/>
  <c r="T104" i="1"/>
  <c r="T103" i="1"/>
  <c r="T102" i="1"/>
  <c r="T101" i="1"/>
  <c r="T100" i="1"/>
  <c r="T99" i="1"/>
  <c r="T98" i="1"/>
  <c r="T97" i="1"/>
  <c r="S96" i="1"/>
  <c r="Q96" i="1"/>
  <c r="O96" i="1"/>
  <c r="M96" i="1"/>
  <c r="T96" i="1" s="1"/>
  <c r="T95" i="1"/>
  <c r="T94" i="1"/>
  <c r="T93" i="1"/>
  <c r="T92" i="1"/>
  <c r="T91" i="1"/>
  <c r="T90" i="1"/>
  <c r="S89" i="1"/>
  <c r="Q89" i="1"/>
  <c r="O89" i="1"/>
  <c r="M89" i="1"/>
  <c r="T89" i="1" s="1"/>
  <c r="T88" i="1"/>
  <c r="T87" i="1"/>
  <c r="T86" i="1"/>
  <c r="T85" i="1"/>
  <c r="T84" i="1"/>
  <c r="T83" i="1"/>
  <c r="T82" i="1"/>
  <c r="T81" i="1"/>
  <c r="S80" i="1"/>
  <c r="Q80" i="1"/>
  <c r="O80" i="1"/>
  <c r="M80" i="1"/>
  <c r="T80" i="1" s="1"/>
  <c r="T79" i="1"/>
  <c r="T78" i="1"/>
  <c r="T77" i="1"/>
  <c r="T76" i="1"/>
  <c r="T75" i="1"/>
  <c r="T74" i="1"/>
  <c r="M73" i="1"/>
  <c r="T72" i="1"/>
  <c r="T71" i="1"/>
  <c r="T70" i="1"/>
  <c r="T69" i="1"/>
  <c r="T68" i="1"/>
  <c r="S67" i="1"/>
  <c r="Q67" i="1"/>
  <c r="O67" i="1"/>
  <c r="M67" i="1"/>
  <c r="T67" i="1" s="1"/>
  <c r="T66" i="1"/>
  <c r="T65" i="1"/>
  <c r="T64" i="1"/>
  <c r="T63" i="1"/>
  <c r="T62" i="1"/>
  <c r="T61" i="1"/>
  <c r="T60" i="1"/>
  <c r="T59" i="1"/>
  <c r="S58" i="1"/>
  <c r="Q58" i="1"/>
  <c r="O58" i="1"/>
  <c r="M58" i="1"/>
  <c r="T58" i="1" s="1"/>
  <c r="T57" i="1"/>
  <c r="T56" i="1"/>
  <c r="T55" i="1"/>
  <c r="T54" i="1"/>
  <c r="T53" i="1"/>
  <c r="T52" i="1"/>
  <c r="T51" i="1"/>
  <c r="T50" i="1"/>
  <c r="T49" i="1"/>
  <c r="K49" i="1"/>
  <c r="T48" i="1"/>
  <c r="T47" i="1"/>
  <c r="S46" i="1"/>
  <c r="Q46" i="1"/>
  <c r="O46" i="1"/>
  <c r="M46" i="1"/>
  <c r="T46" i="1" s="1"/>
  <c r="T45" i="1"/>
  <c r="T44" i="1"/>
  <c r="T43" i="1"/>
  <c r="T42" i="1"/>
  <c r="T41" i="1"/>
  <c r="T40" i="1"/>
  <c r="T39" i="1"/>
  <c r="T38" i="1"/>
  <c r="T37" i="1"/>
  <c r="T36" i="1"/>
  <c r="T35" i="1"/>
  <c r="T34" i="1"/>
  <c r="T33" i="1"/>
  <c r="S33" i="1"/>
  <c r="Q33" i="1"/>
  <c r="O33" i="1"/>
  <c r="M33" i="1"/>
  <c r="T32" i="1"/>
  <c r="T31" i="1"/>
  <c r="T30" i="1"/>
  <c r="T29" i="1"/>
  <c r="S28" i="1"/>
  <c r="Q28" i="1"/>
  <c r="O28" i="1"/>
  <c r="M28" i="1"/>
  <c r="T28" i="1" s="1"/>
  <c r="T27" i="1"/>
  <c r="T26" i="1"/>
  <c r="T25" i="1"/>
  <c r="T24" i="1"/>
  <c r="T23" i="1"/>
  <c r="T22" i="1"/>
  <c r="T21" i="1"/>
  <c r="T20" i="1"/>
  <c r="S20" i="1"/>
  <c r="Q20" i="1"/>
  <c r="O20" i="1"/>
  <c r="M20" i="1"/>
  <c r="T19" i="1"/>
  <c r="T18" i="1"/>
  <c r="T17" i="1"/>
  <c r="T16" i="1"/>
  <c r="T15" i="1"/>
  <c r="T14" i="1"/>
  <c r="T13" i="1"/>
  <c r="S13" i="1"/>
  <c r="Q13" i="1"/>
  <c r="O13" i="1"/>
  <c r="M13" i="1"/>
  <c r="T12" i="1"/>
  <c r="T11" i="1"/>
  <c r="T10" i="1"/>
  <c r="T9" i="1"/>
  <c r="S8" i="1"/>
  <c r="Q8" i="1"/>
  <c r="O8" i="1"/>
  <c r="M8" i="1"/>
  <c r="T8" i="1" s="1"/>
  <c r="K8" i="1"/>
  <c r="T7" i="1"/>
  <c r="T6" i="1"/>
  <c r="T5" i="1"/>
  <c r="S4" i="1"/>
  <c r="Q4" i="1"/>
  <c r="O4" i="1"/>
  <c r="T4" i="1" s="1"/>
  <c r="M4" i="1"/>
  <c r="T3" i="1"/>
  <c r="T2" i="1"/>
  <c r="S265" i="1" l="1"/>
  <c r="T265" i="1" s="1"/>
  <c r="S401" i="1"/>
  <c r="T401" i="1" s="1"/>
  <c r="Q306" i="1"/>
  <c r="S306" i="1" s="1"/>
  <c r="T330" i="1"/>
  <c r="Q787" i="1"/>
  <c r="S787" i="1" s="1"/>
  <c r="S316" i="1"/>
  <c r="T316" i="1"/>
  <c r="S637" i="1"/>
  <c r="T637" i="1" s="1"/>
  <c r="S633" i="1"/>
  <c r="T633" i="1" s="1"/>
  <c r="T73" i="1"/>
  <c r="T109" i="1"/>
  <c r="S124" i="1"/>
  <c r="T124" i="1" s="1"/>
  <c r="S877" i="1"/>
  <c r="T877" i="1" s="1"/>
  <c r="S610" i="1"/>
  <c r="T610" i="1" s="1"/>
  <c r="T617" i="1"/>
  <c r="S617" i="1"/>
  <c r="O73" i="1"/>
  <c r="Q73" i="1" s="1"/>
  <c r="S73" i="1" s="1"/>
  <c r="O109" i="1"/>
  <c r="Q109" i="1" s="1"/>
  <c r="S109" i="1" s="1"/>
  <c r="O113" i="1"/>
  <c r="Q113" i="1" s="1"/>
  <c r="S113" i="1" s="1"/>
  <c r="O326" i="1"/>
  <c r="Q326" i="1" s="1"/>
  <c r="S326" i="1" s="1"/>
  <c r="O330" i="1"/>
  <c r="Q330" i="1" s="1"/>
  <c r="S330" i="1" s="1"/>
  <c r="O358" i="1"/>
  <c r="Q358" i="1" s="1"/>
  <c r="S358" i="1" s="1"/>
  <c r="T451" i="1"/>
  <c r="O740" i="1"/>
  <c r="Q740" i="1" s="1"/>
  <c r="S740" i="1" s="1"/>
  <c r="O185" i="1"/>
  <c r="Q185" i="1" s="1"/>
  <c r="S185" i="1" s="1"/>
  <c r="T276" i="1"/>
  <c r="T288" i="1"/>
  <c r="O522" i="1"/>
  <c r="Q522" i="1" s="1"/>
  <c r="S522" i="1" s="1"/>
  <c r="T678" i="1"/>
  <c r="O570" i="1"/>
  <c r="Q570" i="1" s="1"/>
  <c r="S570" i="1" s="1"/>
  <c r="Q855" i="1"/>
  <c r="S855" i="1" s="1"/>
  <c r="T306" i="1" l="1"/>
  <c r="T358" i="1"/>
  <c r="T113" i="1"/>
  <c r="T326" i="1"/>
  <c r="T787" i="1"/>
  <c r="T855" i="1"/>
  <c r="T185" i="1"/>
  <c r="T570" i="1"/>
  <c r="T740" i="1"/>
  <c r="T522" i="1"/>
</calcChain>
</file>

<file path=xl/comments1.xml><?xml version="1.0" encoding="utf-8"?>
<comments xmlns="http://schemas.openxmlformats.org/spreadsheetml/2006/main">
  <authors>
    <author/>
  </authors>
  <commentList>
    <comment ref="K82" authorId="0" shapeId="0">
      <text>
        <r>
          <rPr>
            <sz val="11"/>
            <color theme="1"/>
            <rFont val="Arial"/>
          </rPr>
          <t>======
ID#AAAAH3WJAb8
Liz Johanna Díaz Cubillos    (2020-02-24 22:45:55)
El presupuesto se proyecta para 3 mesas de trabajo en un semestre.  La totalidad del presupuesto, dependería de la duración del diseño del programa.</t>
        </r>
      </text>
    </comment>
    <comment ref="J372" authorId="0" shapeId="0">
      <text>
        <r>
          <rPr>
            <sz val="11"/>
            <color theme="1"/>
            <rFont val="Arial"/>
          </rPr>
          <t>======
ID#AAAAH3WJAdM
Liz Johanna Díaz Cubillos    (2020-02-24 22:45:55)
Entrega de datos 1 vez /
 año.</t>
        </r>
      </text>
    </comment>
    <comment ref="L372" authorId="0" shapeId="0">
      <text>
        <r>
          <rPr>
            <sz val="11"/>
            <color theme="1"/>
            <rFont val="Arial"/>
          </rPr>
          <t>======
ID#AAAAH3WJAd8
Liz Johanna Díaz Cubillos    (2020-02-24 22:45:55)
Entrega de datos 1 vez /
 año.</t>
        </r>
      </text>
    </comment>
    <comment ref="N372" authorId="0" shapeId="0">
      <text>
        <r>
          <rPr>
            <sz val="11"/>
            <color theme="1"/>
            <rFont val="Arial"/>
          </rPr>
          <t>======
ID#AAAAH3WJAdg
Liz Johanna Díaz Cubillos    (2020-02-24 22:45:55)
Entrega de datos 1 vez /
 año.</t>
        </r>
      </text>
    </comment>
    <comment ref="P372" authorId="0" shapeId="0">
      <text>
        <r>
          <rPr>
            <sz val="11"/>
            <color theme="1"/>
            <rFont val="Arial"/>
          </rPr>
          <t>======
ID#AAAAH3WJAao
Liz Johanna Díaz Cubillos    (2020-02-24 22:45:55)
Entrega de datos 1 vez /
 año.</t>
        </r>
      </text>
    </comment>
    <comment ref="R372" authorId="0" shapeId="0">
      <text>
        <r>
          <rPr>
            <sz val="11"/>
            <color theme="1"/>
            <rFont val="Arial"/>
          </rPr>
          <t>======
ID#AAAAH3WJAaU
Liz Johanna Díaz Cubillos    (2020-02-24 22:45:55)
Entrega de datos 1 vez /
 año.</t>
        </r>
      </text>
    </comment>
    <comment ref="K446" authorId="0" shapeId="0">
      <text>
        <r>
          <rPr>
            <sz val="11"/>
            <color theme="1"/>
            <rFont val="Arial"/>
          </rPr>
          <t>======
ID#AAAAH3WJAdQ
Martha Lucia Ramírez Huertas    (2020-02-24 22:45:55)
Salario Promedio un profesional por un mes</t>
        </r>
      </text>
    </comment>
    <comment ref="M446" authorId="0" shapeId="0">
      <text>
        <r>
          <rPr>
            <sz val="11"/>
            <color theme="1"/>
            <rFont val="Arial"/>
          </rPr>
          <t>======
ID#AAAAH3WJAdI
Martha Lucia Ramírez Huertas    (2020-02-24 22:45:55)
Salario promedio 1 profesional por un mes por cada año</t>
        </r>
      </text>
    </comment>
    <comment ref="O446" authorId="0" shapeId="0">
      <text>
        <r>
          <rPr>
            <sz val="11"/>
            <color theme="1"/>
            <rFont val="Arial"/>
          </rPr>
          <t>======
ID#AAAAH3WJAd4
Martha Lucia Ramírez Huertas    (2020-02-24 22:45:55)
Salario promedio 1 profesional por un mes por cada año</t>
        </r>
      </text>
    </comment>
    <comment ref="Q446" authorId="0" shapeId="0">
      <text>
        <r>
          <rPr>
            <sz val="11"/>
            <color theme="1"/>
            <rFont val="Arial"/>
          </rPr>
          <t>======
ID#AAAAH3WJAac
Martha Lucia Ramírez Huertas    (2020-02-24 22:45:55)
Salario promedio 1 profesional por un mes por cada año</t>
        </r>
      </text>
    </comment>
    <comment ref="S446" authorId="0" shapeId="0">
      <text>
        <r>
          <rPr>
            <sz val="11"/>
            <color theme="1"/>
            <rFont val="Arial"/>
          </rPr>
          <t>======
ID#AAAAH3WJAcs
Martha Lucia Ramírez Huertas    (2020-02-24 22:45:55)
Salario promedio profesional por un mes por cada año</t>
        </r>
      </text>
    </comment>
    <comment ref="I536" authorId="0" shapeId="0">
      <text>
        <r>
          <rPr>
            <sz val="11"/>
            <color theme="1"/>
            <rFont val="Arial"/>
          </rPr>
          <t>======
ID#AAAAH3WJAdo
Daniel Bermúdez    (2020-02-24 22:45:55)
En esta acción, el distrito no estaba en esta matriz, si estaba en su matriz</t>
        </r>
      </text>
    </comment>
    <comment ref="H549" authorId="0" shapeId="0">
      <text>
        <r>
          <rPr>
            <sz val="11"/>
            <color theme="1"/>
            <rFont val="Arial"/>
          </rPr>
          <t>======
ID#AAAAH3WJAbA
Daniel Bermúdez    (2020-02-24 22:45:55)
JURISDICCION ??</t>
        </r>
      </text>
    </comment>
    <comment ref="H551" authorId="0" shapeId="0">
      <text>
        <r>
          <rPr>
            <sz val="11"/>
            <color theme="1"/>
            <rFont val="Arial"/>
          </rPr>
          <t>======
ID#AAAAH3WJAbI
Daniel Bermúdez    (2020-02-24 22:45:55)
JURISDICCION??</t>
        </r>
      </text>
    </comment>
    <comment ref="K825" authorId="0" shapeId="0">
      <text>
        <r>
          <rPr>
            <sz val="11"/>
            <color theme="1"/>
            <rFont val="Arial"/>
          </rPr>
          <t>======
ID#AAAAH3WJAZ4
Liz Johanna Díaz Cubillos    (2020-02-24 22:45:55)
El presupuesto se proyecta para 3 mesas de trabajo en un semestre.  La totalidad del presupuesto, dependería de la duración del diseño del portafolio.</t>
        </r>
      </text>
    </comment>
    <comment ref="K830" authorId="0" shapeId="0">
      <text>
        <r>
          <rPr>
            <sz val="11"/>
            <color theme="1"/>
            <rFont val="Arial"/>
          </rPr>
          <t>======
ID#AAAAH3WJAcA
Martha Lucia Ramírez Huertas    (2020-02-24 22:45:55)
Salario actual mensual medio tiempo*tres profesionales*6 meses (líder de grupo, profesionales aire y ruido regionalización)</t>
        </r>
      </text>
    </comment>
    <comment ref="K832" authorId="0" shapeId="0">
      <text>
        <r>
          <rPr>
            <sz val="11"/>
            <color theme="1"/>
            <rFont val="Arial"/>
          </rPr>
          <t>======
ID#AAAAH3WJAaQ
Martha Lucia Ramírez Huertas    (2020-02-24 22:45:55)
Salario actual mensual medio tiempo*tres profesionales*6 meses (líder de grupo, profesionales aire y ruido regionalización)</t>
        </r>
      </text>
    </comment>
    <comment ref="M835" authorId="0" shapeId="0">
      <text>
        <r>
          <rPr>
            <sz val="11"/>
            <color theme="1"/>
            <rFont val="Arial"/>
          </rPr>
          <t>======
ID#AAAAH3WJAcE
Martha Lucia Ramírez Huertas    (2020-02-24 22:45:55)
Salario promedio día*nueve profesionales*5 días (líder de grupo, profesionales aire y ruido regionalización, dos profesionales bióticos, dos profesionales físicos y dos profesionales socioeconómicos)</t>
        </r>
      </text>
    </comment>
    <comment ref="K837" authorId="0" shapeId="0">
      <text>
        <r>
          <rPr>
            <sz val="11"/>
            <color theme="1"/>
            <rFont val="Arial"/>
          </rPr>
          <t>======
ID#AAAAH3WJAa4
Daniel Bermúdez    (2020-02-24 22:45:55)
MISMO PRESUPUESTO 5D2</t>
        </r>
      </text>
    </comment>
    <comment ref="M837" authorId="0" shapeId="0">
      <text>
        <r>
          <rPr>
            <sz val="11"/>
            <color theme="1"/>
            <rFont val="Arial"/>
          </rPr>
          <t>======
ID#AAAAH3WJAbw
Daniel Bermúdez    (2020-02-24 22:45:55)
MISMO PRESUPUESTO 5D2</t>
        </r>
      </text>
    </comment>
    <comment ref="O837" authorId="0" shapeId="0">
      <text>
        <r>
          <rPr>
            <sz val="11"/>
            <color theme="1"/>
            <rFont val="Arial"/>
          </rPr>
          <t>======
ID#AAAAH3WJAcQ
Daniel Bermúdez    (2020-02-24 22:45:55)
MISMO PRESUPUESTO 5D2</t>
        </r>
      </text>
    </comment>
    <comment ref="Q837" authorId="0" shapeId="0">
      <text>
        <r>
          <rPr>
            <sz val="11"/>
            <color theme="1"/>
            <rFont val="Arial"/>
          </rPr>
          <t>======
ID#AAAAH3WJAcY
Daniel Bermúdez    (2020-02-24 22:45:55)
MISMO PRESUPUESTO 5D2</t>
        </r>
      </text>
    </comment>
    <comment ref="S837" authorId="0" shapeId="0">
      <text>
        <r>
          <rPr>
            <sz val="11"/>
            <color theme="1"/>
            <rFont val="Arial"/>
          </rPr>
          <t>======
ID#AAAAH3WJAd0
Daniel Bermúdez    (2020-02-24 22:45:55)
MISMO PRESUPUESTO 5D2</t>
        </r>
      </text>
    </comment>
    <comment ref="K838" authorId="0" shapeId="0">
      <text>
        <r>
          <rPr>
            <sz val="11"/>
            <color theme="1"/>
            <rFont val="Arial"/>
          </rPr>
          <t>======
ID#AAAAH3WJAaA
Martha Lucia Ramírez Huertas    (2020-02-24 22:45:55)
Salario actual inspectora regional*12 meses</t>
        </r>
      </text>
    </comment>
    <comment ref="M838" authorId="0" shapeId="0">
      <text>
        <r>
          <rPr>
            <sz val="11"/>
            <color theme="1"/>
            <rFont val="Arial"/>
          </rPr>
          <t>======
ID#AAAAH3WJAdk
Martha Lucia Ramírez Huertas    (2020-02-24 22:45:55)
Salario actual inspectora regional*12 meses*2 años</t>
        </r>
      </text>
    </comment>
    <comment ref="O838" authorId="0" shapeId="0">
      <text>
        <r>
          <rPr>
            <sz val="11"/>
            <color theme="1"/>
            <rFont val="Arial"/>
          </rPr>
          <t>======
ID#AAAAH3WJAaM
Martha Lucia Ramírez Huertas    (2020-02-24 22:45:55)
Salario actual inspectora regional*12 meses*2 años</t>
        </r>
      </text>
    </comment>
    <comment ref="Q838" authorId="0" shapeId="0">
      <text>
        <r>
          <rPr>
            <sz val="11"/>
            <color theme="1"/>
            <rFont val="Arial"/>
          </rPr>
          <t>======
ID#AAAAH3WJAbM
Martha Lucia Ramírez Huertas    (2020-02-24 22:45:55)
Salario actual inspectora regional*12 meses*2 años</t>
        </r>
      </text>
    </comment>
    <comment ref="S838" authorId="0" shapeId="0">
      <text>
        <r>
          <rPr>
            <sz val="11"/>
            <color theme="1"/>
            <rFont val="Arial"/>
          </rPr>
          <t>======
ID#AAAAH3WJAb0
Martha Lucia Ramírez Huertas    (2020-02-24 22:45:55)
Salario actual inspectora regional*12 meses*3 años</t>
        </r>
      </text>
    </comment>
    <comment ref="K935" authorId="0" shapeId="0">
      <text>
        <r>
          <rPr>
            <sz val="11"/>
            <color theme="1"/>
            <rFont val="Arial"/>
          </rPr>
          <t>======
ID#AAAAH3WJAc0
Liz Johanna Diaz Cubillos    (2020-02-24 22:45:55)
El presupuesto se proyecta para 3 mesas de trabajo en un semestre.  La totalidad del presupuesto, dependeria de la duración del proceso de apoyo.</t>
        </r>
      </text>
    </comment>
  </commentList>
  <extLst>
    <ext xmlns:r="http://schemas.openxmlformats.org/officeDocument/2006/relationships" uri="GoogleSheetsCustomDataVersion1">
      <go:sheetsCustomData xmlns:go="http://customooxmlschemas.google.com/" r:id="rId1" roundtripDataSignature="AMtx7miFIjkSO8D37JpQIMnTKoZ6XDWhIA=="/>
    </ext>
  </extLst>
</comments>
</file>

<file path=xl/comments2.xml><?xml version="1.0" encoding="utf-8"?>
<comments xmlns="http://schemas.openxmlformats.org/spreadsheetml/2006/main">
  <authors>
    <author/>
  </authors>
  <commentList>
    <comment ref="K90" authorId="0" shapeId="0">
      <text>
        <r>
          <rPr>
            <sz val="11"/>
            <color theme="1"/>
            <rFont val="Arial"/>
          </rPr>
          <t>======
ID#AAAAH3WJAdE
Liz Johanna Díaz Cubillos    (2021-02-20 05:30:59)
El presupuesto se proyecta para 3 mesas de trabajo en un semestre.  La totalidad del presupuesto, dependería de la duración del diseño del programa.</t>
        </r>
      </text>
    </comment>
    <comment ref="J391" authorId="0" shapeId="0">
      <text>
        <r>
          <rPr>
            <sz val="11"/>
            <color theme="1"/>
            <rFont val="Arial"/>
          </rPr>
          <t>======
ID#AAAAH3WJAaE
Liz Johanna Díaz Cubillos    (2021-02-20 05:30:59)
Entrega de datos 1 vez /
 año.</t>
        </r>
      </text>
    </comment>
    <comment ref="L391" authorId="0" shapeId="0">
      <text>
        <r>
          <rPr>
            <sz val="11"/>
            <color theme="1"/>
            <rFont val="Arial"/>
          </rPr>
          <t>======
ID#AAAAH3WJAaI
Liz Johanna Díaz Cubillos    (2021-02-20 05:30:59)
Entrega de datos 1 vez /
 año.</t>
        </r>
      </text>
    </comment>
    <comment ref="N391" authorId="0" shapeId="0">
      <text>
        <r>
          <rPr>
            <sz val="11"/>
            <color theme="1"/>
            <rFont val="Arial"/>
          </rPr>
          <t>======
ID#AAAAH3WJAb4
Liz Johanna Díaz Cubillos    (2020-02-24 22:45:55)
Entrega de datos 1 vez /
 año.</t>
        </r>
      </text>
    </comment>
    <comment ref="O391" authorId="0" shapeId="0">
      <text>
        <r>
          <rPr>
            <sz val="11"/>
            <color theme="1"/>
            <rFont val="Arial"/>
          </rPr>
          <t>======
ID#AAAAH3WJAck
Liz Johanna Díaz Cubillos    (2020-02-24 22:45:55)
Entrega de datos 1 vez /
 año.</t>
        </r>
      </text>
    </comment>
    <comment ref="K475" authorId="0" shapeId="0">
      <text>
        <r>
          <rPr>
            <sz val="11"/>
            <color theme="1"/>
            <rFont val="Arial"/>
          </rPr>
          <t>======
ID#AAAAH3WJAdw
Martha Lucia Ramírez Huertas    (2021-02-20 05:30:59)
Salario Promedio un profesional por un mes</t>
        </r>
      </text>
    </comment>
    <comment ref="M475" authorId="0" shapeId="0">
      <text>
        <r>
          <rPr>
            <sz val="11"/>
            <color theme="1"/>
            <rFont val="Arial"/>
          </rPr>
          <t>======
ID#AAAAH3WJAds
Martha Lucia Ramírez Huertas    (2021-02-20 05:30:59)
Salario promedio 1 profesional por un mes por cada año</t>
        </r>
      </text>
    </comment>
    <comment ref="I579" authorId="0" shapeId="0">
      <text>
        <r>
          <rPr>
            <sz val="11"/>
            <color theme="1"/>
            <rFont val="Arial"/>
          </rPr>
          <t>======
ID#AAAAH3WJAdA
Daniel Bermúdez    (2020-02-24 22:45:55)
En esta acción, el distrito no estaba en esta matriz, si estaba en su matriz</t>
        </r>
      </text>
    </comment>
    <comment ref="I580" authorId="0" shapeId="0">
      <text>
        <r>
          <rPr>
            <sz val="11"/>
            <color theme="1"/>
            <rFont val="Arial"/>
          </rPr>
          <t>======
ID#AAAAH3WJAbU
Daniel Bermúdez    (2020-02-24 22:45:55)
En esta acción, el distrito no estaba en esta matriz, si estaba en su matriz</t>
        </r>
      </text>
    </comment>
    <comment ref="H598" authorId="0" shapeId="0">
      <text>
        <r>
          <rPr>
            <sz val="11"/>
            <color theme="1"/>
            <rFont val="Arial"/>
          </rPr>
          <t>======
ID#AAAAH3WJAas
Daniel Bermúdez    (2020-02-24 22:45:55)
JURISDICCION??</t>
        </r>
      </text>
    </comment>
    <comment ref="H599" authorId="0" shapeId="0">
      <text>
        <r>
          <rPr>
            <sz val="11"/>
            <color theme="1"/>
            <rFont val="Arial"/>
          </rPr>
          <t>======
ID#AAAAH3WJAbo
Daniel Bermúdez    (2020-02-24 22:45:55)
JURISDICCION??</t>
        </r>
      </text>
    </comment>
    <comment ref="K931" authorId="0" shapeId="0">
      <text>
        <r>
          <rPr>
            <sz val="11"/>
            <color theme="1"/>
            <rFont val="Arial"/>
          </rPr>
          <t>======
ID#AAAAH3WJAbc
Liz Johanna Díaz Cubillos    (2021-02-20 05:30:59)
El presupuesto se proyecta para 3 mesas de trabajo en un semestre.  La totalidad del presupuesto, dependería de la duración del diseño del portafolio.</t>
        </r>
      </text>
    </comment>
    <comment ref="K937" authorId="0" shapeId="0">
      <text>
        <r>
          <rPr>
            <sz val="11"/>
            <color theme="1"/>
            <rFont val="Arial"/>
          </rPr>
          <t>======
ID#AAAAH3WJAcc
Martha Lucia Ramírez Huertas    (2021-02-20 05:30:59)
Salario actual mensual medio tiempo*tres profesionales*6 meses (líder de grupo, profesionales aire y ruido regionalización)</t>
        </r>
      </text>
    </comment>
    <comment ref="K939" authorId="0" shapeId="0">
      <text>
        <r>
          <rPr>
            <sz val="11"/>
            <color theme="1"/>
            <rFont val="Arial"/>
          </rPr>
          <t>======
ID#AAAAH3WJAdU
Martha Lucia Ramírez Huertas    (2021-02-20 05:30:59)
Salario actual mensual medio tiempo*tres profesionales*6 meses (líder de grupo, profesionales aire y ruido regionalización)</t>
        </r>
      </text>
    </comment>
    <comment ref="M942" authorId="0" shapeId="0">
      <text>
        <r>
          <rPr>
            <sz val="11"/>
            <color theme="1"/>
            <rFont val="Arial"/>
          </rPr>
          <t>======
ID#AAAAH3WJAcU
Martha Lucia Ramírez Huertas    (2021-02-20 05:30:59)
Salario promedio día*nueve profesionales*5 días (líder de grupo, profesionales aire y ruido regionalización, dos profesionales bióticos, dos profesionales físicos y dos profesionales socioeconómicos)</t>
        </r>
      </text>
    </comment>
    <comment ref="K944" authorId="0" shapeId="0">
      <text>
        <r>
          <rPr>
            <sz val="11"/>
            <color theme="1"/>
            <rFont val="Arial"/>
          </rPr>
          <t>======
ID#AAAAH3WJAcM
Daniel Bermúdez    (2021-02-20 05:30:59)
MISMO PRESUPUESTO 5D2</t>
        </r>
      </text>
    </comment>
    <comment ref="M944" authorId="0" shapeId="0">
      <text>
        <r>
          <rPr>
            <sz val="11"/>
            <color theme="1"/>
            <rFont val="Arial"/>
          </rPr>
          <t>======
ID#AAAAH3WJAZ8
Daniel Bermúdez    (2021-02-20 05:30:59)
MISMO PRESUPUESTO 5D2</t>
        </r>
      </text>
    </comment>
    <comment ref="K945" authorId="0" shapeId="0">
      <text>
        <r>
          <rPr>
            <sz val="11"/>
            <color theme="1"/>
            <rFont val="Arial"/>
          </rPr>
          <t>======
ID#AAAAH3WJAcI
Martha Lucia Ramírez Huertas    (2021-02-20 05:30:59)
Salario actual inspectora regional*12 meses</t>
        </r>
      </text>
    </comment>
    <comment ref="M945" authorId="0" shapeId="0">
      <text>
        <r>
          <rPr>
            <sz val="11"/>
            <color theme="1"/>
            <rFont val="Arial"/>
          </rPr>
          <t>======
ID#AAAAH3WJAaY
Martha Lucia Ramírez Huertas    (2021-02-20 05:30:59)
Salario actual inspectora regional*12 meses*2 años</t>
        </r>
      </text>
    </comment>
    <comment ref="K1042" authorId="0" shapeId="0">
      <text>
        <r>
          <rPr>
            <sz val="11"/>
            <color theme="1"/>
            <rFont val="Arial"/>
          </rPr>
          <t>======
ID#AAAAH3WJAbs
Liz Johanna Diaz Cubillos    (2021-02-20 05:30:59)
El presupuesto se proyecta para 3 mesas de trabajo en un semestre.  La totalidad del presupuesto, dependeria de la duración del proceso de apoyo.</t>
        </r>
      </text>
    </comment>
  </commentList>
  <extLst>
    <ext xmlns:r="http://schemas.openxmlformats.org/officeDocument/2006/relationships" uri="GoogleSheetsCustomDataVersion1">
      <go:sheetsCustomData xmlns:go="http://customooxmlschemas.google.com/" r:id="rId1" roundtripDataSignature="AMtx7miZ5qRZwNz3VZEiNFh4EwY6UhQddg=="/>
    </ext>
  </extLst>
</comments>
</file>

<file path=xl/comments3.xml><?xml version="1.0" encoding="utf-8"?>
<comments xmlns="http://schemas.openxmlformats.org/spreadsheetml/2006/main">
  <authors>
    <author/>
  </authors>
  <commentList>
    <comment ref="K3" authorId="0" shapeId="0">
      <text>
        <r>
          <rPr>
            <sz val="11"/>
            <color theme="1"/>
            <rFont val="Arial"/>
          </rPr>
          <t>======
ID#AAAAH3WJAcw
Martha Lucia Ramírez Huertas    (2020-02-24 22:45:55)
Salario Promedio un profesional por un mes</t>
        </r>
      </text>
    </comment>
    <comment ref="K5" authorId="0" shapeId="0">
      <text>
        <r>
          <rPr>
            <sz val="11"/>
            <color theme="1"/>
            <rFont val="Arial"/>
          </rPr>
          <t>======
ID#AAAAH3WJAbQ
Martha Lucia Ramírez Huertas    (2020-02-24 22:45:55)
Salario actual mensual medio tiempo*tres profesionales*6 meses (líder de grupo, profesionales aire y ruido regionalización)</t>
        </r>
      </text>
    </comment>
    <comment ref="K6" authorId="0" shapeId="0">
      <text>
        <r>
          <rPr>
            <sz val="11"/>
            <color theme="1"/>
            <rFont val="Arial"/>
          </rPr>
          <t>======
ID#AAAAH3WJAbg
Martha Lucia Ramírez Huertas    (2020-02-24 22:45:55)
Salario actual mensual medio tiempo*tres profesionales*6 meses (líder de grupo, profesionales aire y ruido regionalización)</t>
        </r>
      </text>
    </comment>
    <comment ref="K9" authorId="0" shapeId="0">
      <text>
        <r>
          <rPr>
            <sz val="11"/>
            <color theme="1"/>
            <rFont val="Arial"/>
          </rPr>
          <t>======
ID#AAAAH3WJAc8
Daniel Bermúdez    (2020-02-24 22:45:55)
MISMO PRESUPUESTO 5D2</t>
        </r>
      </text>
    </comment>
    <comment ref="P9" authorId="0" shapeId="0">
      <text>
        <r>
          <rPr>
            <sz val="11"/>
            <color theme="1"/>
            <rFont val="Arial"/>
          </rPr>
          <t>======
ID#AAAAH3WJAag
Daniel Bermúdez    (2020-02-24 22:45:55)
MISMO PRESUPUESTO 5D2</t>
        </r>
      </text>
    </comment>
    <comment ref="K10" authorId="0" shapeId="0">
      <text>
        <r>
          <rPr>
            <sz val="11"/>
            <color theme="1"/>
            <rFont val="Arial"/>
          </rPr>
          <t>======
ID#AAAAH3WJAa8
Martha Lucia Ramírez Huertas    (2020-02-24 22:45:55)
Salario actual inspectora regional*12 meses</t>
        </r>
      </text>
    </comment>
    <comment ref="P10" authorId="0" shapeId="0">
      <text>
        <r>
          <rPr>
            <sz val="11"/>
            <color theme="1"/>
            <rFont val="Arial"/>
          </rPr>
          <t>======
ID#AAAAH3WJAaw
Martha Lucia Ramírez Huertas    (2020-02-24 22:45:55)
Salario actual inspectora regional*12 meses*2 años</t>
        </r>
      </text>
    </comment>
  </commentList>
  <extLst>
    <ext xmlns:r="http://schemas.openxmlformats.org/officeDocument/2006/relationships" uri="GoogleSheetsCustomDataVersion1">
      <go:sheetsCustomData xmlns:go="http://customooxmlschemas.google.com/" r:id="rId1" roundtripDataSignature="AMtx7mj0rkfxojGfe386Rv24xzSbdHU+Ag=="/>
    </ext>
  </extLst>
</comments>
</file>

<file path=xl/comments4.xml><?xml version="1.0" encoding="utf-8"?>
<comments xmlns="http://schemas.openxmlformats.org/spreadsheetml/2006/main">
  <authors>
    <author/>
  </authors>
  <commentList>
    <comment ref="H36" authorId="0" shapeId="0">
      <text>
        <r>
          <rPr>
            <sz val="11"/>
            <color theme="1"/>
            <rFont val="Arial"/>
          </rPr>
          <t>======
ID#AAAAH3WJAcg
Daniel Bermúdez    (2020-02-24 22:45:55)
JURISDICCION ??</t>
        </r>
      </text>
    </comment>
    <comment ref="H37" authorId="0" shapeId="0">
      <text>
        <r>
          <rPr>
            <sz val="11"/>
            <color theme="1"/>
            <rFont val="Arial"/>
          </rPr>
          <t>======
ID#AAAAH3WJAak
Daniel Bermúdez    (2020-02-24 22:45:55)
JURISDICCION??</t>
        </r>
      </text>
    </comment>
    <comment ref="I62" authorId="0" shapeId="0">
      <text>
        <r>
          <rPr>
            <sz val="11"/>
            <color theme="1"/>
            <rFont val="Arial"/>
          </rPr>
          <t>======
ID#AAAAH3WJAc4
Daniel Bermúdez    (2020-02-24 22:45:55)
En esta acción, el distrito no estaba en esta matriz, si estaba en su matriz</t>
        </r>
      </text>
    </comment>
  </commentList>
  <extLst>
    <ext xmlns:r="http://schemas.openxmlformats.org/officeDocument/2006/relationships" uri="GoogleSheetsCustomDataVersion1">
      <go:sheetsCustomData xmlns:go="http://customooxmlschemas.google.com/" r:id="rId1" roundtripDataSignature="AMtx7mhLBkME14boSxNdSZiLi7xDstMqcA=="/>
    </ext>
  </extLst>
</comments>
</file>

<file path=xl/comments5.xml><?xml version="1.0" encoding="utf-8"?>
<comments xmlns="http://schemas.openxmlformats.org/spreadsheetml/2006/main">
  <authors>
    <author/>
  </authors>
  <commentList>
    <comment ref="K4" authorId="0" shapeId="0">
      <text>
        <r>
          <rPr>
            <sz val="11"/>
            <color theme="1"/>
            <rFont val="Arial"/>
          </rPr>
          <t>======
ID#AAAAH3WJAa0
Liz Johanna Díaz Cubillos    (2020-02-24 22:45:55)
El presupuesto se proyecta para 3 mesas de trabajo en un semestre.  La totalidad del presupuesto, dependería de la duración del diseño del programa.</t>
        </r>
      </text>
    </comment>
    <comment ref="J8" authorId="0" shapeId="0">
      <text>
        <r>
          <rPr>
            <sz val="11"/>
            <color theme="1"/>
            <rFont val="Arial"/>
          </rPr>
          <t>======
ID#AAAAH3WJAbk
Liz Johanna Díaz Cubillos    (2020-02-24 22:45:55)
Entrega de datos 1 vez /
 año.</t>
        </r>
      </text>
    </comment>
    <comment ref="L8" authorId="0" shapeId="0">
      <text>
        <r>
          <rPr>
            <sz val="11"/>
            <color theme="1"/>
            <rFont val="Arial"/>
          </rPr>
          <t>======
ID#AAAAH3WJAdc
Liz Johanna Díaz Cubillos    (2020-02-24 22:45:55)
Entrega de datos 1 vez /
 año.</t>
        </r>
      </text>
    </comment>
    <comment ref="N8" authorId="0" shapeId="0">
      <text>
        <r>
          <rPr>
            <sz val="11"/>
            <color theme="1"/>
            <rFont val="Arial"/>
          </rPr>
          <t>======
ID#AAAAH3WJAdY
Liz Johanna Díaz Cubillos    (2020-02-24 22:45:55)
Entrega de datos 1 vez /
 año.</t>
        </r>
      </text>
    </comment>
    <comment ref="O8" authorId="0" shapeId="0">
      <text>
        <r>
          <rPr>
            <sz val="11"/>
            <color theme="1"/>
            <rFont val="Arial"/>
          </rPr>
          <t>======
ID#AAAAH3WJAbE
Liz Johanna Díaz Cubillos    (2020-02-24 22:45:55)
Entrega de datos 1 vez /
 año.</t>
        </r>
      </text>
    </comment>
    <comment ref="K16" authorId="0" shapeId="0">
      <text>
        <r>
          <rPr>
            <sz val="11"/>
            <color theme="1"/>
            <rFont val="Arial"/>
          </rPr>
          <t>======
ID#AAAAH3WJAbY
Liz Johanna Díaz Cubillos    (2020-02-24 22:45:55)
El presupuesto se proyecta para 3 mesas de trabajo en un semestre.  La totalidad del presupuesto, dependería de la duración del diseño del portafolio.</t>
        </r>
      </text>
    </comment>
    <comment ref="K18" authorId="0" shapeId="0">
      <text>
        <r>
          <rPr>
            <sz val="11"/>
            <color theme="1"/>
            <rFont val="Arial"/>
          </rPr>
          <t>======
ID#AAAAH3WJAco
Liz Johanna Diaz Cubillos    (2020-02-24 22:45:55)
El presupuesto se proyecta para 3 mesas de trabajo en un semestre.  La totalidad del presupuesto, dependeria de la duración del proceso de apoyo.</t>
        </r>
      </text>
    </comment>
  </commentList>
  <extLst>
    <ext xmlns:r="http://schemas.openxmlformats.org/officeDocument/2006/relationships" uri="GoogleSheetsCustomDataVersion1">
      <go:sheetsCustomData xmlns:go="http://customooxmlschemas.google.com/" r:id="rId1" roundtripDataSignature="AMtx7mj/+aF9TPQgmmYLKRQ+xhfRvDdqYw=="/>
    </ext>
  </extLst>
</comments>
</file>

<file path=xl/comments6.xml><?xml version="1.0" encoding="utf-8"?>
<comments xmlns="http://schemas.openxmlformats.org/spreadsheetml/2006/main">
  <authors>
    <author/>
  </authors>
  <commentList>
    <comment ref="N1" authorId="0" shapeId="0">
      <text>
        <r>
          <rPr>
            <sz val="11"/>
            <color theme="1"/>
            <rFont val="Arial"/>
          </rPr>
          <t>======
ID#AAAALipvxvY
Wilson Ariel Ramirez Hernández    (2021-02-23 13:31:21)
Debería ser el 2 de 2020</t>
        </r>
      </text>
    </comment>
  </commentList>
  <extLst>
    <ext xmlns:r="http://schemas.openxmlformats.org/officeDocument/2006/relationships" uri="GoogleSheetsCustomDataVersion1">
      <go:sheetsCustomData xmlns:go="http://customooxmlschemas.google.com/" r:id="rId1" roundtripDataSignature="AMtx7mjabZSmYOrv17B4v8h3cHlB6P91/w=="/>
    </ext>
  </extLst>
</comments>
</file>

<file path=xl/sharedStrings.xml><?xml version="1.0" encoding="utf-8"?>
<sst xmlns="http://schemas.openxmlformats.org/spreadsheetml/2006/main" count="34767" uniqueCount="3919">
  <si>
    <t xml:space="preserve"> </t>
  </si>
  <si>
    <t>FACTOR</t>
  </si>
  <si>
    <t>Problema</t>
  </si>
  <si>
    <t>Medida</t>
  </si>
  <si>
    <t>Acción</t>
  </si>
  <si>
    <t>RESPONSABLES DIRECTO</t>
  </si>
  <si>
    <t>ENTIDADES DE APOYO</t>
  </si>
  <si>
    <t>ENTREGABLES POR PERIODO</t>
  </si>
  <si>
    <t>PERIODO 2020-2</t>
  </si>
  <si>
    <t>A</t>
  </si>
  <si>
    <t>A)      Protección y conservación de la Biodiversidad</t>
  </si>
  <si>
    <t>Disminución de los recursos hidrobiológicos (peces, moluscos y crustáceos)</t>
  </si>
  <si>
    <t>1A</t>
  </si>
  <si>
    <t>Aunar esfuerzos interinstitucionales para diseñar e implementar estrategias que permitan  realizar un uso y aprovechamiento sostenible del recurso hidrobiológico en el área de estudio del plan maestro y aumentar acciones de prevención, control y vigilancia al interior del PNNT.</t>
  </si>
  <si>
    <t>1A1</t>
  </si>
  <si>
    <t>Identificar y sociabilizar áreas promisorias para el desarrollo de pesca artesanal por fuera del PNN Tayrona, en coordinación con el "Plan de Compensación de la Sentencia T606-2015"</t>
  </si>
  <si>
    <t>AUNAP</t>
  </si>
  <si>
    <t>Revisión de información secundaria y talleres en el marco del NODO del Magdalena  para la validación de la información</t>
  </si>
  <si>
    <t>Sociabilizar y sensibilización de las áreas promisorias para el desarrollo de la pesca artesanal por fuera de PNN Tayrona</t>
  </si>
  <si>
    <t>INVEMAR</t>
  </si>
  <si>
    <t>Asesoría técnica para brindar recomendaciones a partir de resultados de investigaciones en apoyo al proceso de identificación de áreas promisorias para el desarrollo de la pesca artesanal por fuera del PNNT.</t>
  </si>
  <si>
    <t xml:space="preserve">UNIMAGDALENA </t>
  </si>
  <si>
    <t>• Inscribir el Plan Maestro del PNNT como un proyecto de investigación en la Vicerrectoría de investigación de la Universidad del Magdalena con el fin de formalizar los planes de trabajo de cada  docente.
• Un docente e investigador del programa de Ingeniería pesquera con 1 hora semanal (total de 40 horas anuales) en su plan de trabajo como asesor técnico para acompañar a la entidad responsable en el desarrollo de la presente acción.</t>
  </si>
  <si>
    <t>• Un docente e investigador del programa de Ingeniería pesquera con 1 hora semanal (total de 40 horas anuales) en su plan de trabajo como asesor técnico para acompañar a la entidad responsable en el desarrollo de la presente acción.</t>
  </si>
  <si>
    <t>PNN</t>
  </si>
  <si>
    <t>Reuniones con las instituciones locales nacionales e internacionales para definir planes de trabajo en temas tales como análisis de la información de investigación y monitoreo, acciones de ordenamiento conjuntas así como participación en espacios como: los nodos de pesca que agrupan diferentes actores coordinado por la Dirección de Pesca y Acuicultura del Min. Agricultura.
Producto: Informe técnico</t>
  </si>
  <si>
    <t xml:space="preserve">Estamos </t>
  </si>
  <si>
    <t xml:space="preserve">GOBERNACION DEL MAGDALENA </t>
  </si>
  <si>
    <t>1A2</t>
  </si>
  <si>
    <t>Construir e implementar un Plan de Ordenamiento Pesquero para la zona costera del departamento del Magdalena</t>
  </si>
  <si>
    <t>Revisión de información secundaria y talleres en el marco del NODO del Magdalena  para la validación de la información y revisión de los POP realizados en años anteriores en la zona costera del Magdalena.</t>
  </si>
  <si>
    <t>Implementar las acciones identificadas en el Plan ordenamiento Pesquero</t>
  </si>
  <si>
    <t>UNIMAGDALENA</t>
  </si>
  <si>
    <t>• Inscribir el Plan Maestro del PNNT como un proyecto de investigación en la Vicerrectoría de investigación de la Universidad del Magdalena con el fin de formalizar los planes de trabajo de cada  docente.
• Un docente e investigador del programa de Ingeniería pesquera  con 1 hora semanal (total de 40 horas anuales) en su plan de trabajo como asesor técnico para acompañar a la entidad responsable en el desarrollo de la presente acción.
• Un docente e investigador del programa de Biología  con 1 hora semanal (total de 40 horas anuales) en su plan de trabajo como asesor técnico para acompañar a la entidad responsable en el desarrollo de la presente acción.</t>
  </si>
  <si>
    <t>• Un docente e investigador del programa de Ingeniería pesquera  con 1 hora semanal (total de 40 horas anuales) en su plan de trabajo como asesor técnico para acompañar a la entidad responsable en el desarrollo de la presente acción.
• Un docente e investigador del programa de Biología  con 1 hora semanal (total de 40 horas anuales) en su plan de trabajo como asesor técnico para acompañar a la entidad responsable en el desarrollo de la presente acción.</t>
  </si>
  <si>
    <t xml:space="preserve">INVEMAR </t>
  </si>
  <si>
    <t>Asesoría técnica para brindar recomendaciones para la construcción del Plan de Ordenamiento Pesquero de la zona costera del departamento del Magdalena</t>
  </si>
  <si>
    <t>PRESUPUESTO INCLUIDO CON ACCION 1A1</t>
  </si>
  <si>
    <t>1A3</t>
  </si>
  <si>
    <t>Formular un documento basado en el análisis histórico de las investigaciones pesqueras realizadas en la zona marina del departamento del Magdalena, como insumo para la construcción del  Plan de Ordenamiento Pesquero para la zona costera del departamento del Magdalena.</t>
  </si>
  <si>
    <t>Revisión de información secundaria y reuniones  en el marco del NODO del Magdalena para la validación de la información y estructuración del documento a entregar</t>
  </si>
  <si>
    <t>Entrega del Documento y sociabilización del mismo</t>
  </si>
  <si>
    <t>Formular un documento basado en el análisis histórico de las investigaciones pesqueras realizadas en la zona marina del departamento del Magdalena, como insumo para la construcción del  Plan de Ordenamiento Pesquero para la zona costera del departamento del Magdalena</t>
  </si>
  <si>
    <t>Asesoría técnica para brindar recomendaciones a partir de resultados de investigaciones realizadas por el Invemar.</t>
  </si>
  <si>
    <t>• Inscribir el Plan Maestro del PNNT como un proyecto de investigación en la Vicerrectoría de investigación de la Universidad del Magdalena con el fin de formalizar los planes de trabajo de cada  docente.
• Un docente e investigador del programa de Ingeniería pesquera  con 1 hora semanal (total de 40 horas anuales) en su plan de trabajo como asesor técnico para acompañar a la entidad responsable en el desarrollo de la presente acción.</t>
  </si>
  <si>
    <t>• Un docente e investigador del programa de Ingeniería pesquera  con 1 hora semanal (total de 40 horas anuales) en su plan de trabajo como asesor técnico para acompañar a la entidad responsable en el desarrollo de la presente acción.</t>
  </si>
  <si>
    <t>Consolidar y entregar información existente generada al interior de PNN que aporte para el documento del análisis histórico como insumo para la construcción del Plan de Ordenamiento Pesquero 
Producto: Compilado de información entregada.</t>
  </si>
  <si>
    <t>Consolidar y entregar información existente generada al interior de PNN que aporte para el documento del análisis histórico como insumo para la construcción del Plan de Ordenamiento Pesquero 
Producto: Compilado de información entregada</t>
  </si>
  <si>
    <t>1A4</t>
  </si>
  <si>
    <t>Incorporar en la cartografía náutica oficial la delimitación del PNN Tayrona y su zonificación interna.</t>
  </si>
  <si>
    <t>Elaboración de informe técnico con precisión de límites del PNN Tayrona
Producto:  Informe técnico con delimitación del PNN Tayrona, capa geográfica.</t>
  </si>
  <si>
    <t>Socializar y entregar la información cartográfica actualizada del PNNT, que corresponda a la zonificación marina al interior del AP.
Producto: Informe técnico con cartografía de la zonificación marina del PNNT, capas geográficas.</t>
  </si>
  <si>
    <t>DIMAR</t>
  </si>
  <si>
    <t>Cartas Náuticas Oficiales - delimitación zona de parque. En esta actividad la Administración del PNN Tayrona entregaría los insumos de información del área marítima protegida con el fin de ser plasmados en la Cartografía Náutica Oficial contribuyendo con su difusión a la protección ambiental del Parque Nacional Natural.</t>
  </si>
  <si>
    <t>1A5</t>
  </si>
  <si>
    <t>Diseñar e implementar un esquema o convenio interinstitucional de prevención, control y vigilancia,  que permita reforzar el desarrollo de esta actividad, de manera articulada entre las instituciones con competencia.</t>
  </si>
  <si>
    <t>Propuesta del diseño del convenio con la Armada Nacional para fortalecer el desarrollo de la actividad de PVC.
Producto: Propuesta de diseño del convenio.</t>
  </si>
  <si>
    <t>Gestionar convenio con la Armada para fortalecer el desarrollo de las actividades de PVC
Producto: Convenio</t>
  </si>
  <si>
    <t>Implementación de convenio 
Producto: Plan de trabajo</t>
  </si>
  <si>
    <t>ARMADA</t>
  </si>
  <si>
    <t>Implementación de un convenio marco entre Armada Nacional y PNN que incluyan 40 patrullajes ambientales anuales de 02 horas sector PNN Tayrona para prevención, control y vigilancia.  NOTA: LA ARMADA NACIONAL NO POSEE LOS RECURSOS FINANCIEROS PARA ESTE COMPROMISO. ESTO SE REALIZARÁ BAJO EL MARCO DE UN CONVENIO INTERINSTITUCIONAL ENTRE LA ARMADA NACIONAL Y PNN.</t>
  </si>
  <si>
    <t>120 patrullajes ambientales de 02 horas sector PNN Tayrona para prevención, control y vigilancia.</t>
  </si>
  <si>
    <t>200 patrullajes ambientales de 02 horas sector PNN Tayrona para prevención, control y vigilancia.</t>
  </si>
  <si>
    <t>280 patrullajes ambientales de 02 horas sector PNN Tayrona para prevención, control y vigilancia.</t>
  </si>
  <si>
    <t>400 patrullajes ambientales de 02 horas sector PNN Tayrona para prevención, control y vigilancia.</t>
  </si>
  <si>
    <t>1A6</t>
  </si>
  <si>
    <t>Realizar el censo de los pescadores artesanales y las unidades económicas de pesca de la zona de influencia del PNNT</t>
  </si>
  <si>
    <t>Realización de jordanas de sensibilización en la normatividad pesquera vigente , Continuar actualizando la base de datos de los pescadores artesanales y revisar los diagnosticos socioeconómicos realizados por diferente entidades y la autoridad Pesquera, Jornadas de formalización de la actividad pesquera artesanal.</t>
  </si>
  <si>
    <t xml:space="preserve">Continuar actualizando el censo pesquero </t>
  </si>
  <si>
    <t>Realización de jordanas de sensibilización en la normatividad pesquera vigente , Revisión de los censos y diagnósticos socioeconómicos realizados por diferente entidades y la autoridad Pesquera, Jornadas de formalización de la actividad pesquera artesanal</t>
  </si>
  <si>
    <t xml:space="preserve">Actualización del censo pesquero </t>
  </si>
  <si>
    <t>1A7</t>
  </si>
  <si>
    <t>Revisar y generar reglamentación pesquera  en el marco del Plan de Ordenamiento Pesquero para la zona costera del departamento del Magdalena.</t>
  </si>
  <si>
    <t>Reuniones en el marco del NODO del Magdalena  para la revisión de la normatividad pesquera en la zona del magdalena</t>
  </si>
  <si>
    <t xml:space="preserve">Validación científica y jurídica para la expedición de reglamentación </t>
  </si>
  <si>
    <t>Santa Marta</t>
  </si>
  <si>
    <t>Taller concertado con pescadores e instituciones para delimitación Zonas de pesca para la zona costera Santa Marta
Producto: Informe técnico, Mapas</t>
  </si>
  <si>
    <t>Plan de Ordenamiento Pesquero para la zona costera de Santa Marta
Producto: Informe técnico</t>
  </si>
  <si>
    <t>Ciénaga</t>
  </si>
  <si>
    <t xml:space="preserve">Caracterización de pescadores
INFORME DE CARACTERIZACION DE PESCADORES. </t>
  </si>
  <si>
    <t>Pueblo Viejo</t>
  </si>
  <si>
    <t xml:space="preserve">convocatoria a las asociaciones de pescadores para socializar la implementación del plan de ordenamiento pesquero    producto actas de las reuniones con las asociaciones de pescadores </t>
  </si>
  <si>
    <t>talleres de capacitación sobre el plan de ordenamiento pesquero productos 6 talleres realizados</t>
  </si>
  <si>
    <t>talleres de capacitación sobre el plan de ordenamiento pesquero productos 10  talleres realizados</t>
  </si>
  <si>
    <t>talleres de socialización del plan de ordenamiento pesquero producto 12 talleres realizados</t>
  </si>
  <si>
    <t>talleres de socialización del plan de ordenamiento pesquero  producto 15 talleres realizados</t>
  </si>
  <si>
    <t>Sitio Nuevo</t>
  </si>
  <si>
    <t xml:space="preserve">Apoyar a la AUNAP como entidad responsable en la convocatoria a las asociaciones de pescadores para socializar la implementación del plan de ordenamiento pesquero    Producto: Documento técnico de actas de las reuniones con las asociaciones de pescadores. </t>
  </si>
  <si>
    <t xml:space="preserve">Mantener el apoyo  a la AUNAP como entidad responsable en las directrices  para socializar la implementación del plan de ordenamiento pesquero   
Producto: Documento técnico de actas de las reuniones con las asociaciones de pescadores. </t>
  </si>
  <si>
    <t>• Inscribir el Plan Maestro del PNNT como un proyecto de investigación en la Vicerrectoría de investigación de la Universidad del Magdalena con el fin de formalizar los planes de trabajo de cada  docente.
• Un docente e investigador del programa de Biología  con 1 hora semanal (total de 40 horas anuales) en su plan de trabajo como asesor técnico para acompañar a la entidad responsable en el desarrollo de la presente acción.</t>
  </si>
  <si>
    <t>• Un docente e investigador del programa de Biología  con 1 hora semanal (total de 40 horas anuales) en su plan de trabajo como asesor técnico para acompañar a la entidad responsable en el desarrollo de la presente acción.</t>
  </si>
  <si>
    <t>1A8</t>
  </si>
  <si>
    <t>Generar una estrategia de comunicación y educación ambiental dirigida a informar, sensibilizar y posicionar al área protegida PNN Tayrona como determinante ambiental y proveedora de bienes y servicios ecosistémicos, la cual debe ser protegida y conservada de manera sostenible y en articulación con la comunidad.</t>
  </si>
  <si>
    <t>Implementar los mecanismos de acción priorizados de la estrategia nacional de PNN de comunicación y educación para la conservación de la biodiversidad y la diversidad cultural priorizados.
Producto:  Informe técnico con acciones de educación ambiental en implementación.</t>
  </si>
  <si>
    <t>1A9</t>
  </si>
  <si>
    <t xml:space="preserve">Desarrollar alternativas productivas sostenibles dirigidas a la comunidad de pescadores incluidos en el "Plan de Compensación - Sentencia T-606 de 2015". Las alternativas deberán priorizarse y ajustarse a las necesidades y particularidades de cada comunidad o grupo de pescadores </t>
  </si>
  <si>
    <t>GOBERNACION DEL MAGDALENA</t>
  </si>
  <si>
    <t>1. Desarrollo de talleres de capacitación en alternativas   productivas sostenibles dirigidas a la comunidad de pescadores incluidos en el "Plan de Compensación - Sentencia T-606 de 2015"
Indicador: Numero de personas beneficiadas. 
1. un taller anual de capacitación.</t>
  </si>
  <si>
    <t>Plan de Fortalecimiento de asociaciones de pescadores
Producto: Informe final plan de fortalecimiento de una asociación de pescadores.</t>
  </si>
  <si>
    <t xml:space="preserve">Plan de Fortalecimiento de asociaciones de  pescadores
Producto: Informe final plan de fortalecimiento de una asociación de pescadores </t>
  </si>
  <si>
    <t>• Inscribir el Plan Maestro del PNNT como un proyecto de investigación en la Vicerrectoría de investigación de la Universidad del Magdalena con el fin de formalizar los planes de trabajo de cada  docente.
• Un docente e investigador del programa de Ingeniería Pesquera  con 1 hora semanal (total de 40 horas anuales) en su plan de trabajo como asesor técnico para acompañar a la entidad responsable en el desarrollo de la presente acción.</t>
  </si>
  <si>
    <t xml:space="preserve">• Un docente e investigador del programa de Ingeniería Pesquera  con 1 hora semanal (total de 40 horas anuales) en su plan de trabajo como asesor técnico para acompañar a la entidad responsable en el desarrollo de la presente acción.
</t>
  </si>
  <si>
    <t>MININTERIOR</t>
  </si>
  <si>
    <t>El Ministerio del Interior suscribió con Parques Nacionales Naturales el Convenio 011 de 2017 (PNN) - No. 1339 de 2017 (Min interior) para la realización de las Consultas Previas de comunidades étnicas relacionadas con Parques Nacionales Naturales, con un valor de los aportes distribuidos así: Parques: 336,000,000 destinados al pago de profesionales. Min interior: $8,651,282 de gastos operativos. Producto: Consultas previas realizadas</t>
  </si>
  <si>
    <t>2A</t>
  </si>
  <si>
    <t>Diseñar e implementar estrategias dirigidas al monitoreo y control de poblaciones de Pez León en el área de estudio, así como a la generación de conocimiento que permita desarrollar acciones efectivas para evitar el aumento de las abundancias locales.</t>
  </si>
  <si>
    <t>2A1</t>
  </si>
  <si>
    <t xml:space="preserve">Diseño e implementación de un programa de monitoreo y control permanente del pez león al interior y en la zona de influencia del PNNT en articulación con el programa de monitoreo de indicadores del SAMP (este programa de monitoreo y control debe tener una frecuencia adecuada de acuerdo con la información existente sobre efectividad de los programas de control). </t>
  </si>
  <si>
    <t xml:space="preserve">Diseño de  proyecto que permitan brindar herramientas informativas para la estructuración del plan de acción del pez león del PNNT, en el marco del plan para el manejo de pez león en el caribe colombiano (MADS)
Producto: Un proyecto sobre pez león
</t>
  </si>
  <si>
    <t xml:space="preserve">Formulación e implementación del plan de acción del pez león del PNNT, en el marco del plan para el manejo de pez león en el caribe colombiano (MADS)
Producto: Informe técnico
</t>
  </si>
  <si>
    <t>implementación del plan de acción del pez león del PNNT, en el marco del plan para el manejo de pez león en el caribe colombiano (MADS)
Producto: Informe técnico</t>
  </si>
  <si>
    <t>2A2</t>
  </si>
  <si>
    <t>Generar proyectos y aumentar campañas encaminadas al control poblacional del pez león dentro del PNNT y su zona de influencia en articulación con programas productivos que permitan el uso y aprovechamiento comercial de la especie.</t>
  </si>
  <si>
    <t xml:space="preserve">Realizar campañas encaminadas a la sensibilización del pez león al interior del PNNT en articulación con programas productivos. 
Producto: Informe técnico de realización de campañas de captura, extracción y consumo del pez león
</t>
  </si>
  <si>
    <t xml:space="preserve">Realizar jornadas de extracción y campañas encaminadas a la sensibilización del pez león al interior del PNNT en articulación con programas productivos. 
Producto: Informe técnico de realización de campañas de captura, extracción y consumo del pez león
</t>
  </si>
  <si>
    <t>2A3</t>
  </si>
  <si>
    <t xml:space="preserve">Gestionar la generación conocimiento que contribuya a llenar los vacíos de información y aporte en el manejo del pez león en el área del Plan Maestro (e.g. tasas de reclutamiento, dinámica poblacional, agregaciones reproductivas, entre otros). </t>
  </si>
  <si>
    <t>Un (1) artículo sobre pez león publicado en revista de carácter nacional o internacional
Producto: Articulo publicado</t>
  </si>
  <si>
    <t>Gestión de investigación sobre distribución y dinámica poblacional del pez león en el gradiente batimétrico. 
Producto: -un (1) proyecto generados que propenda a llenar los vacíos de información acerca del pez león en el área de Plan Maestro. -Un (1) informe técnico generado con información de pez león</t>
  </si>
  <si>
    <t>Gestión de investigación sobre el éxito de reclutamiento del pez león en áreas del Plan con diferentes regímenes de manejo y explotación pesquera y determinantes ambientales del reclutamiento. 
Producto:  -un (1) proyecto generados que propenda a llenar los vacíos de información acerca del pez león en el área de Plan Maestro. -Un (1) informe técnico generado con información de pez león</t>
  </si>
  <si>
    <t xml:space="preserve">CORPOGUAJIRA </t>
  </si>
  <si>
    <t>CORPAMAG</t>
  </si>
  <si>
    <t xml:space="preserve">De acuerdo a la propuesta de abordaje que genere el responsable directo - Producto: reunión </t>
  </si>
  <si>
    <t xml:space="preserve">De acuerdo a la propuesta de abordaje que genere el responsable directo  Producto: reunión </t>
  </si>
  <si>
    <t xml:space="preserve">De acuerdo a la propuesta de abordaje que genere el responsable directo -  Producto: reunión </t>
  </si>
  <si>
    <t>1. Apoyo a las acciones de generación de conocimiento a través de la gestión interinstitucional, apoyo a las convocatorias, construcción y gestión de proyectos, uso de espacios y elementos.
1. Conocimiento generado en el tema a partir de lo propuesto por el líder de acción.</t>
  </si>
  <si>
    <t>GOBERNACION DE LA GUAJIRA</t>
  </si>
  <si>
    <t xml:space="preserve">Se apoyara la gestión que realice INVEMAR en la generación de conocimiento para atender esta problemática. Así las cosas, se prestara apoyo técnico con personal de la gobernación cuando sea requerido y se remitirá un informe al responsable directo que sirva de insumo para dicho propósito. </t>
  </si>
  <si>
    <t xml:space="preserve">Con los avances presentados en el cumplimiento de dicha tarea, la gobernación continuara en el apoyo técnico y presentara un nuevo informe teniendo en cuenta el estado actual de las cosas.  </t>
  </si>
  <si>
    <t>dependiendo de los avances del proceso, y teniendo en cuenta que el responsable directo es una entidad mas cercana a esa actividad. La gobernación considera que durante ese lapso la acción ya podría estar finiquitada. No obstante lo anterior, el ente territorial queda sujeto al desarrollo del proceso.</t>
  </si>
  <si>
    <t>Técnico de apoyo tres meses mediante OPS
Producto: Informe técnico</t>
  </si>
  <si>
    <t>UN TECNICO DE APOYO
INFORME TECNICO</t>
  </si>
  <si>
    <t>Aunar esfuerzo con la corporación autónoma regional del Magdalena  para brindar asistencia técnica y talleres con los pescadores del municipio de Puebloviejo en el manejo, prevención y control del pez león.             Producto:  Talleres con pescadores</t>
  </si>
  <si>
    <r>
      <rPr>
        <sz val="11"/>
        <color theme="1"/>
        <rFont val="Arial Narrow"/>
      </rPr>
      <t xml:space="preserve">Identificar las técnicas y herramientas adecuadas y eficientes para la extracción segura de la especie del pez león.                                  </t>
    </r>
    <r>
      <rPr>
        <b/>
        <sz val="11"/>
        <color theme="1"/>
        <rFont val="Arial Narrow"/>
      </rPr>
      <t xml:space="preserve">Producto: </t>
    </r>
    <r>
      <rPr>
        <sz val="11"/>
        <color theme="1"/>
        <rFont val="Arial Narrow"/>
      </rPr>
      <t>Informe de la técnicas y entrenamiento para la captura, extracción y disposición final de los especímenes de pez león</t>
    </r>
  </si>
  <si>
    <r>
      <rPr>
        <sz val="11"/>
        <color theme="1"/>
        <rFont val="Arial Narrow"/>
      </rPr>
      <t xml:space="preserve">Aportar información de capturas (Talla, peso, cantidad, etc) de la especie del pez león a la entidad encargada para el análisis de datos de capturas e  información existente que brinden los pescadores en varias poblaciones del municipio.                          </t>
    </r>
    <r>
      <rPr>
        <b/>
        <sz val="11"/>
        <color theme="1"/>
        <rFont val="Arial Narrow"/>
      </rPr>
      <t>Producto. Documento técnico de información aportada.</t>
    </r>
  </si>
  <si>
    <r>
      <rPr>
        <sz val="11"/>
        <color theme="1"/>
        <rFont val="Arial Narrow"/>
      </rPr>
      <t xml:space="preserve">Aportar información de capturas (Talla, peso, cantidad, etc) de la especie del pez león a la entidad encargada para el análisis de datos de capturas e  información existente que brinden los pescadores en varias poblaciones del municipio.                          </t>
    </r>
    <r>
      <rPr>
        <b/>
        <sz val="11"/>
        <color theme="1"/>
        <rFont val="Arial Narrow"/>
      </rPr>
      <t>Producto. Documento técnico de información aportada.</t>
    </r>
  </si>
  <si>
    <r>
      <rPr>
        <sz val="11"/>
        <color theme="1"/>
        <rFont val="Arial Narrow"/>
      </rPr>
      <t xml:space="preserve">Aportar información de capturas (Talla, peso, cantidad, etc) de la especie del pez león a la entidad encargada para el análisis de datos de capturas e  información existente que brinden los pescadores en varias poblaciones del municipio.                          </t>
    </r>
    <r>
      <rPr>
        <b/>
        <sz val="11"/>
        <color theme="1"/>
        <rFont val="Arial Narrow"/>
      </rPr>
      <t>Producto. Documento técnico de información aportada.</t>
    </r>
  </si>
  <si>
    <t>DIBULLA</t>
  </si>
  <si>
    <r>
      <rPr>
        <sz val="11"/>
        <color theme="1"/>
        <rFont val="Arial Narrow"/>
      </rPr>
      <t xml:space="preserve">Aunar esfuerzo con la corporación autónoma regional de la guajira  para brindar asistencia técnica y capacitación a los pescadores del municipio de Dibulla en el manejo, prevención y control del pez león.             </t>
    </r>
    <r>
      <rPr>
        <b/>
        <sz val="11"/>
        <color theme="1"/>
        <rFont val="Arial Narrow"/>
      </rPr>
      <t>Producto:</t>
    </r>
    <r>
      <rPr>
        <sz val="11"/>
        <color theme="1"/>
        <rFont val="Arial Narrow"/>
      </rPr>
      <t xml:space="preserve"> Pescadores Capacitado. Producto: Pescadores capacitados en el manejo del pez león</t>
    </r>
  </si>
  <si>
    <r>
      <rPr>
        <sz val="11"/>
        <color theme="1"/>
        <rFont val="Arial Narrow"/>
      </rPr>
      <t xml:space="preserve">Identificar las técnicas y herramientas adecuadas y eficientes para la extracción segura de la especie del pes león.                                  </t>
    </r>
    <r>
      <rPr>
        <b/>
        <sz val="11"/>
        <color theme="1"/>
        <rFont val="Arial Narrow"/>
      </rPr>
      <t xml:space="preserve">Producto: </t>
    </r>
    <r>
      <rPr>
        <sz val="11"/>
        <color theme="1"/>
        <rFont val="Arial Narrow"/>
      </rPr>
      <t>Protocolo para la captura, extracción y disposición final de los especímenes de pez león</t>
    </r>
  </si>
  <si>
    <r>
      <rPr>
        <sz val="11"/>
        <color theme="1"/>
        <rFont val="Arial Narrow"/>
      </rPr>
      <t xml:space="preserve">Seguimiento  y evaluación a las asistencia técnica y capacitación a los pescadores del municipio de Dibulla en el manejo, prevención y control del pez león.                            </t>
    </r>
    <r>
      <rPr>
        <b/>
        <sz val="11"/>
        <color theme="1"/>
        <rFont val="Arial Narrow"/>
      </rPr>
      <t xml:space="preserve"> Producto:</t>
    </r>
    <r>
      <rPr>
        <sz val="11"/>
        <color theme="1"/>
        <rFont val="Arial Narrow"/>
      </rPr>
      <t xml:space="preserve"> informe de seguimiento a las Capacitaciones </t>
    </r>
  </si>
  <si>
    <r>
      <rPr>
        <sz val="11"/>
        <color theme="1"/>
        <rFont val="Arial Narrow"/>
      </rPr>
      <t xml:space="preserve">Establecer la estructura poblacional de la especie del pez león a través del análisis de datos de capturas e  información existente que brinden los pescadores en varias poblaciones del municipio.                          </t>
    </r>
    <r>
      <rPr>
        <b/>
        <sz val="11"/>
        <color theme="1"/>
        <rFont val="Arial Narrow"/>
      </rPr>
      <t xml:space="preserve">Producto. </t>
    </r>
    <r>
      <rPr>
        <sz val="11"/>
        <color theme="1"/>
        <rFont val="Arial Narrow"/>
      </rPr>
      <t>Caracterización de las estrategias biológicas y ecológicas que permiten definir  el establecimiento de la especie en condiciones locales</t>
    </r>
  </si>
  <si>
    <r>
      <rPr>
        <sz val="11"/>
        <color theme="1"/>
        <rFont val="Arial Narrow"/>
      </rPr>
      <t>Seguimiento y evaluación de  la estructura poblacional de la especie del pez león a través del análisis de datos de capturas e  información existente.</t>
    </r>
    <r>
      <rPr>
        <b/>
        <sz val="11"/>
        <color theme="1"/>
        <rFont val="Arial Narrow"/>
      </rPr>
      <t xml:space="preserve"> Producto</t>
    </r>
    <r>
      <rPr>
        <sz val="11"/>
        <color theme="1"/>
        <rFont val="Arial Narrow"/>
      </rPr>
      <t xml:space="preserve">: informe Técnico de seguimiento </t>
    </r>
  </si>
  <si>
    <t xml:space="preserve">U Nacional </t>
  </si>
  <si>
    <t>Entregar bases de datos con información de las jornadas de extracción de pez león en el Parque Tayrona
producto: Informe técnico (bases de datos)</t>
  </si>
  <si>
    <t>2A4</t>
  </si>
  <si>
    <t>Las entidades con competencia, deberán desarrollar las medidas señaladas en la resolución 675 de 2013 por la cual se adopta el plan de manejo y control del pez león (Pterois volitans) en el Caribe colombiano.  </t>
  </si>
  <si>
    <t>Implementación de 1 medida de manejo de Pez León
Producto: informe técnico</t>
  </si>
  <si>
    <t xml:space="preserve">Implementación de 1 medida de manejo de Pez León Producto: informe técnico
</t>
  </si>
  <si>
    <t xml:space="preserve">Implementación de 1 medida de manejo de Pez León - Producto: informe
</t>
  </si>
  <si>
    <t xml:space="preserve">Implementación de 1 medida de manejo de Pez León - Producto Informe técnico
</t>
  </si>
  <si>
    <t>Monitoreo de la densidad del pez león  una vez al año en  el Parque Nacional Natural Tayrona
                                                                                                                                Mantener activo  del portal web de avistamientos de pez león. Producto: Portal web de pez león actualizado. -Un (1) informe técnico con información de registros  del pez león en el área</t>
  </si>
  <si>
    <t>Monitoreo de la densidad del pez león  una vez al año en  el Parque Nacional Natural Tayrona                                                                                                                                            
Mantener activo  el portal web de avistamientos de pez león.
Producto: Portal web de pez león actualizado. -Un (1) informe técnico con información de registros  del pez león en el área</t>
  </si>
  <si>
    <t>Monitoreo de la densidad del pez león  una vez al año en  el Parque Nacional Natural Tayrona                                                                                                                                            
Mantener activo  el portal web de avistamientos de pez león. 
Producto: Portal web de pez león actualizado. -Un (1) informe técnico con información de registros  del pez león en el área</t>
  </si>
  <si>
    <t>Monitoreo de la densidad del pez león  una vez al año en  el Parque Nacional Natural Tayrona                                                                                                                                            
Mantener activo  del portal web de avistamientos de pez león. 
Producto: Portal web de pez león actualizado. -Un (1) informe técnico con información de registros  del pez león en el área</t>
  </si>
  <si>
    <t xml:space="preserve">Realizar jornadas de extracción del pez león en PNNT, como aporte a las medidas señaladas en la resolución 675 de 2013 por la cual se adopta el plan de manejo y control del Pez León (Pterois volitans) en el Caribe colombiano.
Producto: Informe técnico (base de datos)
</t>
  </si>
  <si>
    <t>1. Apoyo en la coordinación de actividades, movilización, uso de vehículos, equipos y espacios para planear e implementar las medidas dispuestas en el plan y planificadas por las entidades líder.
1. medidas desarrolladas y actividades ejecutadas según plan  de entidades líder.</t>
  </si>
  <si>
    <t>La gobernación apoyara la gestión que realice INVEMAR y las CARs facilitando personal de la gobernación, con el propósito de cumplir las metas de la Resolución 675 de 2013. De igual manera, se prestaran las instalaciones de la gobernación en el caso de ser requeridas.</t>
  </si>
  <si>
    <t>Teniendo en cuenta el estado actual de las cosas, se realizara un análisis sobre las metas alcanzadas en el control del pez león y se analizaran las medidas a tomar.</t>
  </si>
  <si>
    <t>coordinar con Corpamag, Invemar y PNN  talleres a pescadores del municipio sobre las medidas señaladas en la resolución 675 del 2013 e 
producto: informe técnico de talleres.</t>
  </si>
  <si>
    <t>Seguimiento en apoyo con Corpamag, Invemar y PNN a la implementación de las medidas de la resolución.  
Producto: informe técnico de seguimiento y control</t>
  </si>
  <si>
    <t>Desarrollar las medidas señaladas en la resolución 675 de 2013 por la cual se adopta el plan de manejo y control del pez león (Pterois volitans).  </t>
  </si>
  <si>
    <t>2A5</t>
  </si>
  <si>
    <t>Capacitar a pescadores del  "Plan de Compensación - Sentencia T606-2015" en la extracción segura y responsable del Pez León y su uso como materia prima en la elaboración de productos alimenticios</t>
  </si>
  <si>
    <t>SENA</t>
  </si>
  <si>
    <r>
      <rPr>
        <b/>
        <sz val="11"/>
        <color theme="1"/>
        <rFont val="Arial Narrow"/>
      </rPr>
      <t xml:space="preserve">Actividades: </t>
    </r>
    <r>
      <rPr>
        <sz val="11"/>
        <color theme="1"/>
        <rFont val="Arial Narrow"/>
      </rPr>
      <t xml:space="preserve">
Impartir un curso complementario relacionado con  la extracción segura y responsable del Pez León y su uso como materia prima en la elaboración de productos alimenticios.
</t>
    </r>
    <r>
      <rPr>
        <b/>
        <sz val="11"/>
        <color theme="1"/>
        <rFont val="Arial Narrow"/>
      </rPr>
      <t>Productos:</t>
    </r>
    <r>
      <rPr>
        <sz val="11"/>
        <color theme="1"/>
        <rFont val="Arial Narrow"/>
      </rPr>
      <t xml:space="preserve">
Pescadores del  "Plan de Compensación - Sentencia T606-2015" capacitados en la formación dictada.</t>
    </r>
  </si>
  <si>
    <r>
      <rPr>
        <b/>
        <sz val="11"/>
        <color theme="1"/>
        <rFont val="Arial Narrow"/>
      </rPr>
      <t xml:space="preserve">Actividades: </t>
    </r>
    <r>
      <rPr>
        <sz val="11"/>
        <color theme="1"/>
        <rFont val="Arial Narrow"/>
      </rPr>
      <t xml:space="preserve">
Impartir un curso complementario relacionado con  la extracción segura y responsable del Pez León y su uso como materia prima en la elaboración de productos alimenticios.
</t>
    </r>
    <r>
      <rPr>
        <b/>
        <sz val="11"/>
        <color theme="1"/>
        <rFont val="Arial Narrow"/>
      </rPr>
      <t>Productos:</t>
    </r>
    <r>
      <rPr>
        <sz val="11"/>
        <color theme="1"/>
        <rFont val="Arial Narrow"/>
      </rPr>
      <t xml:space="preserve">
Pescadores del  "Plan de Compensación - Sentencia T606-2015" capacitados en la formación dictada.</t>
    </r>
  </si>
  <si>
    <r>
      <rPr>
        <b/>
        <sz val="11"/>
        <color theme="1"/>
        <rFont val="Arial Narrow"/>
      </rPr>
      <t xml:space="preserve">Actividades: </t>
    </r>
    <r>
      <rPr>
        <sz val="11"/>
        <color theme="1"/>
        <rFont val="Arial Narrow"/>
      </rPr>
      <t xml:space="preserve">
Impartir un curso complementario relacionado con  la extracción segura y responsable del Pez León y su uso como materia prima en la elaboración de productos alimenticios.
</t>
    </r>
    <r>
      <rPr>
        <b/>
        <sz val="11"/>
        <color theme="1"/>
        <rFont val="Arial Narrow"/>
      </rPr>
      <t>Productos:</t>
    </r>
    <r>
      <rPr>
        <sz val="11"/>
        <color theme="1"/>
        <rFont val="Arial Narrow"/>
      </rPr>
      <t xml:space="preserve">
Pescadores del  "Plan de Compensación - Sentencia T606-2015" capacitados en la formación dictada.</t>
    </r>
  </si>
  <si>
    <r>
      <rPr>
        <b/>
        <sz val="11"/>
        <color theme="1"/>
        <rFont val="Arial Narrow"/>
      </rPr>
      <t xml:space="preserve">Actividades: </t>
    </r>
    <r>
      <rPr>
        <sz val="11"/>
        <color theme="1"/>
        <rFont val="Arial Narrow"/>
      </rPr>
      <t xml:space="preserve">
Impartir un curso complementario relacionado con  la extracción segura y responsable del Pez León y su uso como materia prima en la elaboración de productos alimenticios.
</t>
    </r>
    <r>
      <rPr>
        <b/>
        <sz val="11"/>
        <color theme="1"/>
        <rFont val="Arial Narrow"/>
      </rPr>
      <t>Productos:</t>
    </r>
    <r>
      <rPr>
        <sz val="11"/>
        <color theme="1"/>
        <rFont val="Arial Narrow"/>
      </rPr>
      <t xml:space="preserve">
Pescadores del  "Plan de Compensación - Sentencia T606-2015" capacitados en la formación dictada.</t>
    </r>
  </si>
  <si>
    <r>
      <rPr>
        <b/>
        <sz val="11"/>
        <color theme="1"/>
        <rFont val="Arial Narrow"/>
      </rPr>
      <t xml:space="preserve">Actividades: </t>
    </r>
    <r>
      <rPr>
        <sz val="11"/>
        <color theme="1"/>
        <rFont val="Arial Narrow"/>
      </rPr>
      <t xml:space="preserve">
De acuerdo a la implementación del plan maestro se evaluará la continuación de las actividades ejecutadas.
</t>
    </r>
    <r>
      <rPr>
        <b/>
        <sz val="11"/>
        <color theme="1"/>
        <rFont val="Arial Narrow"/>
      </rPr>
      <t>Productos:</t>
    </r>
    <r>
      <rPr>
        <sz val="11"/>
        <color theme="1"/>
        <rFont val="Arial Narrow"/>
      </rPr>
      <t xml:space="preserve">
Informe relacionado con la evaluación de la  implementación del plan maestro.</t>
    </r>
  </si>
  <si>
    <t>Durante el primer semestre del 2020 quedó la planeación y el alistamiento de la formación, pero por la pandemia por Covid-19 que ha afectado todas las actividades que se tenian programadas no fue posbile desarrollarlas, tambien el instructor no pudo trasladarse de Cartajena a Santa Marta por el aislamiento de todos sus funcionarios y constratistas del SENA por reglamento y por orden del gobierno nacional se decreto trabajo desde casa y el desarrollo de las formaciones de manera virtual.
Esta formación la iniciaremos una vez Parques no envie la relaciòn de los aspirantes, al igual que los documentos necesarios para iniciar el programa, como tambien que se autorice teniendo en cuenta los protocolos de bioseguridad la presencialidad..</t>
  </si>
  <si>
    <t>1. apoyo al desarrollo de talleres de capacitación mediante el uso de espacios físicos, logística y equipos.
1.  Pescadores capacitados según el plan de capacitación propuesto por las entidades líder.</t>
  </si>
  <si>
    <t xml:space="preserve">SANTA MARTA </t>
  </si>
  <si>
    <t>Apoyo en procesos de capacitación sobre el "Protocolo para la captura, extracción y disposición final del pez león (Pterois volitans) en Colombia", así como en temas relacionados con la invasión biológica por pez león en general 
El producto debe asumirlo la entidad responsable</t>
  </si>
  <si>
    <t xml:space="preserve">participar en los escenarios convocados por la entidad responsable 
productos: Informe técnico </t>
  </si>
  <si>
    <t>participar en los escenarios convocados por la entidad responsable 
productos: Informe técnico</t>
  </si>
  <si>
    <t>2A6</t>
  </si>
  <si>
    <t>Gestionar la creación e implementación de un banco de pez león (centro de acopio) donde se decepcionarán todos los ejemplares extraídos en el PNN Tayrona y su área de influencia, y se convertirá en el principal punto de comercialización del Pez león, como alternativa para los pescadores incluidos en el "Plan de Compensación Sentencia T606-2015".</t>
  </si>
  <si>
    <t xml:space="preserve">Apoyo en la formulación de 1 proyecto para gestión de recursos - Producto documento técnico
Empalme con el plan de compensación para seguimiento. </t>
  </si>
  <si>
    <t>Aportar los individuos capturados en las jornadas de extracción al centro de acopio que se establezca 
Producto: Informe técnico</t>
  </si>
  <si>
    <t>aportar los individuos capturados en las jornadas de extracción al centro de acopio que se establezca 
Producto: Informe técnico</t>
  </si>
  <si>
    <t xml:space="preserve">aportar los individuos capturados en las jornadas de extracción al centro de acopio que se establezca
Producto: Informe técnico </t>
  </si>
  <si>
    <r>
      <rPr>
        <b/>
        <sz val="11"/>
        <color theme="1"/>
        <rFont val="Arial Narrow"/>
      </rPr>
      <t xml:space="preserve">Actividades:
</t>
    </r>
    <r>
      <rPr>
        <sz val="11"/>
        <color theme="1"/>
        <rFont val="Arial Narrow"/>
      </rPr>
      <t xml:space="preserve">Apoyar a la entidad responsable en la implementación del banco de pez león, en lo relacionado con la capacitación de los operarios, en temas afines a la manipulación de los alimentos.
</t>
    </r>
    <r>
      <rPr>
        <b/>
        <sz val="11"/>
        <color theme="1"/>
        <rFont val="Arial Narrow"/>
      </rPr>
      <t xml:space="preserve">Productos:
</t>
    </r>
    <r>
      <rPr>
        <sz val="11"/>
        <color theme="1"/>
        <rFont val="Arial Narrow"/>
      </rPr>
      <t>Operarios del banco del pez León, capacitados en las formaciones solicitadas</t>
    </r>
    <r>
      <rPr>
        <b/>
        <sz val="11"/>
        <color theme="1"/>
        <rFont val="Arial Narrow"/>
      </rPr>
      <t>.</t>
    </r>
  </si>
  <si>
    <r>
      <rPr>
        <b/>
        <sz val="11"/>
        <color theme="1"/>
        <rFont val="Arial Narrow"/>
      </rPr>
      <t xml:space="preserve">Actividades:
</t>
    </r>
    <r>
      <rPr>
        <sz val="11"/>
        <color theme="1"/>
        <rFont val="Arial Narrow"/>
      </rPr>
      <t xml:space="preserve">Apoyar a la entidad responsable en la implementación del banco de pez león, en lo relacionado con la capacitación de los operarios, en temas afines a la manipulación de los alimentos.
</t>
    </r>
    <r>
      <rPr>
        <b/>
        <sz val="11"/>
        <color theme="1"/>
        <rFont val="Arial Narrow"/>
      </rPr>
      <t xml:space="preserve">Productos:
</t>
    </r>
    <r>
      <rPr>
        <sz val="11"/>
        <color theme="1"/>
        <rFont val="Arial Narrow"/>
      </rPr>
      <t>Operarios del banco del pez León, capacitados en las formaciones solicitadas</t>
    </r>
    <r>
      <rPr>
        <b/>
        <sz val="11"/>
        <color theme="1"/>
        <rFont val="Arial Narrow"/>
      </rPr>
      <t>.</t>
    </r>
  </si>
  <si>
    <r>
      <rPr>
        <b/>
        <sz val="11"/>
        <color theme="1"/>
        <rFont val="Arial Narrow"/>
      </rPr>
      <t xml:space="preserve">Actividades:
</t>
    </r>
    <r>
      <rPr>
        <sz val="11"/>
        <color theme="1"/>
        <rFont val="Arial Narrow"/>
      </rPr>
      <t xml:space="preserve">Apoyar a la entidad responsable en la implementación del banco de pez león, en lo relacionado con la capacitación de los operarios, en temas afines a la manipulación de los alimentos.
</t>
    </r>
    <r>
      <rPr>
        <b/>
        <sz val="11"/>
        <color theme="1"/>
        <rFont val="Arial Narrow"/>
      </rPr>
      <t xml:space="preserve">Productos:
</t>
    </r>
    <r>
      <rPr>
        <sz val="11"/>
        <color theme="1"/>
        <rFont val="Arial Narrow"/>
      </rPr>
      <t>Operarios del banco del pez León, capacitados en las formaciones solicitadas</t>
    </r>
    <r>
      <rPr>
        <b/>
        <sz val="11"/>
        <color theme="1"/>
        <rFont val="Arial Narrow"/>
      </rPr>
      <t>.</t>
    </r>
  </si>
  <si>
    <r>
      <rPr>
        <b/>
        <sz val="11"/>
        <color theme="1"/>
        <rFont val="Arial Narrow"/>
      </rPr>
      <t xml:space="preserve">Actividades:
</t>
    </r>
    <r>
      <rPr>
        <sz val="11"/>
        <color theme="1"/>
        <rFont val="Arial Narrow"/>
      </rPr>
      <t xml:space="preserve">Apoyar a la entidad responsable en la implementación del banco de pez león, en lo relacionado con la capacitación de los operarios, en temas afines a la manipulación de los alimentos.
</t>
    </r>
    <r>
      <rPr>
        <b/>
        <sz val="11"/>
        <color theme="1"/>
        <rFont val="Arial Narrow"/>
      </rPr>
      <t xml:space="preserve">Productos:
</t>
    </r>
    <r>
      <rPr>
        <sz val="11"/>
        <color theme="1"/>
        <rFont val="Arial Narrow"/>
      </rPr>
      <t>Operarios del banco del pez León, capacitados en las formaciones solicitadas</t>
    </r>
    <r>
      <rPr>
        <b/>
        <sz val="11"/>
        <color theme="1"/>
        <rFont val="Arial Narrow"/>
      </rPr>
      <t>.</t>
    </r>
  </si>
  <si>
    <r>
      <rPr>
        <b/>
        <sz val="11"/>
        <color theme="1"/>
        <rFont val="Arial Narrow"/>
      </rPr>
      <t xml:space="preserve">Actividades: </t>
    </r>
    <r>
      <rPr>
        <sz val="11"/>
        <color theme="1"/>
        <rFont val="Arial Narrow"/>
      </rPr>
      <t xml:space="preserve">
De acuerdo a la implementación del plan maestro se evaluará la continuación de las actividades ejecutadas.
</t>
    </r>
    <r>
      <rPr>
        <b/>
        <sz val="11"/>
        <color theme="1"/>
        <rFont val="Arial Narrow"/>
      </rPr>
      <t>Productos:</t>
    </r>
    <r>
      <rPr>
        <sz val="11"/>
        <color theme="1"/>
        <rFont val="Arial Narrow"/>
      </rPr>
      <t xml:space="preserve">
Informe relacionado con la evaluación de la  implementación del plan maestro.</t>
    </r>
  </si>
  <si>
    <t>Se requiere que Parque Nacional Tayrona y Corpamag implementen el Banco del Pez León, para iniciar las capacitacion de los operarios in situ.  Tambíen tenemos la situación de contagio por COVID-19 que ha generado las cuarentenas, lo que no ha permitido el desarrollo de actividades presenciales. 
Esta formación la iniciaremos una vez identifiquemos la ruta de atención más confiable, atendiendo las medidas de seguridad que nos exige la emergencia sanitaria (COVID -19) que atraviesa nuestro país, tanto para nuestros instructores como para la población a atender.</t>
  </si>
  <si>
    <t>2A7</t>
  </si>
  <si>
    <t>Fomentar la extracción y comercialización del pez león.</t>
  </si>
  <si>
    <t>CORPOGUAJIRA</t>
  </si>
  <si>
    <t>Articular acciones con la  AUNAP para apoyar a los pescadores en técnica de pesca especializado en la  extracción del pez león en el municipio</t>
  </si>
  <si>
    <t>Articular acciones con el Nodo de pesca artesanal para fomentar la ferias de  comercialización del pez león</t>
  </si>
  <si>
    <t>Realizar seguimiento y ajustes juntos con los pescadores de las actividades que conlleven  la extracción y comercialización del pez león.</t>
  </si>
  <si>
    <t>Articular Acciones con los comités de Procesamientos de Marisco del municipio para que genere valor agregado a la carne de pescado del pez León e incentiven la comercialización.</t>
  </si>
  <si>
    <t>Seguimiento y evaluación de las acciones de valor agregado de la carnes del pez león con los comités de procesamiento.</t>
  </si>
  <si>
    <t>Pérdida de conectividad ecosistémica</t>
  </si>
  <si>
    <t>3A</t>
  </si>
  <si>
    <t>Diseñar e implementar estrategias que permitan controlar y prevenir los cambios en los ecosistemas terrestres y marinos del área de estudio del plan maestro</t>
  </si>
  <si>
    <t>3A1</t>
  </si>
  <si>
    <t xml:space="preserve">Diseñar coordinadamente entre las entidades responsables programas de fortalecimiento de capacidades a comunidades locales en conservación y uso sostenible del bosque seco tropical y el bosque húmedo tropical </t>
  </si>
  <si>
    <t>Sensibilización de comunidades respecto de la conservación de la biodiversidad - en el marco del programa guardabosques corazón del mundo en la cuenca media del río Fundación -</t>
  </si>
  <si>
    <t>Análisis, selección y priorización de predios donde implementar el proyecto.
Debido al Estado de Emergencia Economómica, Social y Ecológica en todo el territorio nacional a raíz del COVID-19, se suspendieron las reuniones de forma presencial como medida para evitar el contagio</t>
  </si>
  <si>
    <t>Capacitación  en restauración Ecológica de áreas  de bosque seco con especies forestales amenazadas en la cuenca del rio Palomino.                     -treinta y seis talleres de capacitación.</t>
  </si>
  <si>
    <t xml:space="preserve">DADSA </t>
  </si>
  <si>
    <t>Meta: Ejecutar  1 actividad o acción, orientada a la preservación, conservación y uso sostenible del bosque seco tropical y bosque húmedo tropical desde la sensibilización a la comunidad. Parámetro de control: Documento Técnico Unidad de medida: Número Cantidad:  1 Meta Anual: 1 Indicador: (No. DT realizados / No. DT programados) *100</t>
  </si>
  <si>
    <t>Meta: Ejecutar  2 actividades o acciones, orientadas a la preservación, conservación y uso sostenible del bosque seco tropical y bosque húmedo tropical desde la sensibilización a la comunidad. Parámetro de control: Documento Técnico Unidad de medida: Número Cantidad:  2 Meta Anual: 1 Indicador: (No. DT realizados / No. DT programados) *100</t>
  </si>
  <si>
    <t>Meta: Ejecutar  3 actividades o acciones, orientadas a la preservación, conservación y uso sostenible del bosque seco tropical y bosque húmedo tropical desde la sensibilización a la comunidad. Parámetro de control: Documento Técnico Unidad de medida: Número Cantidad:  3 Meta Anual: 1 Indicador: (No. DT realizados / No. DT programados) *100</t>
  </si>
  <si>
    <t>Participar coordinadamente con las demás entidades responsables, en la elaboración de un plan de trabajo para el diseño de programas de fortalecimiento de capacidades a comunidades locales en conservación y uso sostenible del bosque seco tropical y el bosque húmedo tropical 
Producto:  Informe técnico de participación, actas y listas de asistencias.</t>
  </si>
  <si>
    <t>Participar en el desarrollo del plan de trabajo definido con las demás entidades responsables, para el diseño de programas de fortalecimiento de capacidades a comunidades locales en conservación y uso sostenible del bosque seco tropical y el bosque húmedo tropical,  
Producto:  Informe técnico de participación, actas y listas de asistencias.</t>
  </si>
  <si>
    <t xml:space="preserve">
Implementar la estrategia de comunicación y educación para la conservación de la biodiversidad y la diversidad cultural 
Producto: Informe técnico</t>
  </si>
  <si>
    <t>Participar en el desarrollo del plan de trabajo definido con las demás entidades responsables, para el diseño de programas de fortalecimiento de capacidades a comunidades locales en conservación y uso sostenible del bosque seco tropical y el bosque húmedo tropical,  
Producto:  Informe técnico de participación, actas y listas de asistencias</t>
  </si>
  <si>
    <t>Implementar la estrategia de comunicación y educación para la conservación de la biodiversidad y la diversidad cultural 
Producto: Informe técnico</t>
  </si>
  <si>
    <t xml:space="preserve">Santa Marta </t>
  </si>
  <si>
    <t>Acompañamiento Técnico a mesas de trabajo
Producto: Informe o memoria técnica, acta o lista de asistencia a las reuniones.</t>
  </si>
  <si>
    <t xml:space="preserve">un Profesional de apoyo
INFORME TECNICO DE IDENTIFICACION DE ESPECIES Y AREAS PROTEGIDAS. </t>
  </si>
  <si>
    <t xml:space="preserve">Identificación de especies y áreas protegidas - capacitación de comunidades en áreas de influencia
INFORME TECNICO DE IDENTIFICACION DE ESPECIES Y AREAS PROTEGIDAS. </t>
  </si>
  <si>
    <t xml:space="preserve">Conformar grupos y/o asociaciones protectoras y conservadoras de bosques (Guardabosques)
INFORME TECNICO DE IDENTIFICACION DE ESPECIES Y AREAS PROTEGIDAS. </t>
  </si>
  <si>
    <t xml:space="preserve">Recuperación de ronda hidráulica
INFORME TECNICO DE IDENTIFICACION DE ESPECIES Y AREAS PROTEGIDAS. </t>
  </si>
  <si>
    <r>
      <rPr>
        <sz val="11"/>
        <color theme="1"/>
        <rFont val="Arial Narrow"/>
      </rPr>
      <t xml:space="preserve">Apoyar con la estrategia BanCO2 la conservación de bosque seco y bosque húmedo tropical y en coordinación con las entidades participantes, actividades de educación ambiental.                               </t>
    </r>
    <r>
      <rPr>
        <b/>
        <sz val="11"/>
        <color theme="1"/>
        <rFont val="Arial Narrow"/>
      </rPr>
      <t>Producto:</t>
    </r>
    <r>
      <rPr>
        <sz val="11"/>
        <color theme="1"/>
        <rFont val="Arial Narrow"/>
      </rPr>
      <t xml:space="preserve"> informe técnico de resultados</t>
    </r>
  </si>
  <si>
    <t>Seguimiento a la estrategia BanCO2 la conservación de bosque seco y bosque húmedo tropical y en coordinación con las entidades participantes, actividades de educación ambiental.                               Producto: informe técnico de resultados</t>
  </si>
  <si>
    <t>Apoyar las acciones que CORPAMAG como entidad responsable en los programas de fortalecimiento de capacidades a comunidades locales en conservación y uso sostenible del bosque seco tropical y el bosque húmedo tropical 
producto: informe técnico</t>
  </si>
  <si>
    <t>Mantener el apoyo a las acciones que CORPAMAG como entidad responsable en los programas de fortalecimiento de capacidades a comunidades locales en conservación y uso sostenible del bosque seco tropical y el bosque húmedo tropical 
producto:  informe técnico de seguimiento, evaluación y control de las acciones.</t>
  </si>
  <si>
    <r>
      <rPr>
        <sz val="11"/>
        <color theme="1"/>
        <rFont val="Arial Narrow"/>
      </rPr>
      <t xml:space="preserve">Apoyar estrategia de conservación de bosque seco y bosque húmedo tropical  a través del esquema de pago por servicios ambientales BanCO2                               </t>
    </r>
    <r>
      <rPr>
        <b/>
        <sz val="11"/>
        <color theme="1"/>
        <rFont val="Arial Narrow"/>
      </rPr>
      <t>Producto:</t>
    </r>
    <r>
      <rPr>
        <sz val="11"/>
        <color theme="1"/>
        <rFont val="Arial Narrow"/>
      </rPr>
      <t xml:space="preserve"> familias beneficiadas con el programa</t>
    </r>
  </si>
  <si>
    <t>Verificación de cumplimiento de la estrategia de conservación de bosque seco para si se requiere ajustar y aumentar nuevas familias  a la estrategia del esquema de pago por servicios ambientales BanCO2. Producto. informe técnico de seguimiento</t>
  </si>
  <si>
    <t>seguimiento  y evaluación de las estrategia de conservación de bosque seco y bosque húmedo tropical  a través del esquema de pago por servicios ambientales BanCO2                               Producto: familias beneficiadas con el programa</t>
  </si>
  <si>
    <t>Articular acciones con el programa mundial de alimento (PMA)  para generar un incentivo alimentario a las familias que se involucren en la  estrategia de conservación de bosque seco y bosque húmedo tropical. Producto. Informe técnico de seguimiento</t>
  </si>
  <si>
    <t>seguimiento a las acciones de incentivo alimentario a las familias involucrada en la conservación del bosque seco y bosque húmedo tropical . Producto informe técnico de seguimiento</t>
  </si>
  <si>
    <r>
      <rPr>
        <b/>
        <sz val="11"/>
        <color theme="1"/>
        <rFont val="Arial Narrow"/>
      </rPr>
      <t xml:space="preserve">Actividades: </t>
    </r>
    <r>
      <rPr>
        <sz val="11"/>
        <color theme="1"/>
        <rFont val="Arial Narrow"/>
      </rPr>
      <t xml:space="preserve">
Impartir un curso complementario relacionado con   programas de fortalecimiento de capacidades a comunidades locales en conservación y uso sostenible del bosque seco tropical y el bosque húmedo tropical.
</t>
    </r>
    <r>
      <rPr>
        <b/>
        <sz val="11"/>
        <color theme="1"/>
        <rFont val="Arial Narrow"/>
      </rPr>
      <t>Productos:</t>
    </r>
    <r>
      <rPr>
        <sz val="11"/>
        <color theme="1"/>
        <rFont val="Arial Narrow"/>
      </rPr>
      <t xml:space="preserve">
Comunidad capacitada en  programas de fortalecimiento de capacidades a comunidades locales en conservación y uso sostenible del bosque seco tropical y el bosque húmedo tropical </t>
    </r>
  </si>
  <si>
    <r>
      <rPr>
        <b/>
        <sz val="11"/>
        <color theme="1"/>
        <rFont val="Arial Narrow"/>
      </rPr>
      <t xml:space="preserve">Actividades: </t>
    </r>
    <r>
      <rPr>
        <sz val="11"/>
        <color theme="1"/>
        <rFont val="Arial Narrow"/>
      </rPr>
      <t xml:space="preserve">
Impartir un curso complementario relacionado con   programas de fortalecimiento de capacidades a comunidades locales en conservación y uso sostenible del bosque seco tropical y el bosque húmedo tropical.
</t>
    </r>
    <r>
      <rPr>
        <b/>
        <sz val="11"/>
        <color theme="1"/>
        <rFont val="Arial Narrow"/>
      </rPr>
      <t>Productos:</t>
    </r>
    <r>
      <rPr>
        <sz val="11"/>
        <color theme="1"/>
        <rFont val="Arial Narrow"/>
      </rPr>
      <t xml:space="preserve">
Comunidad capacitada en  programas de fortalecimiento de capacidades a comunidades locales en conservación y uso sostenible del bosque seco tropical y el bosque húmedo tropical </t>
    </r>
  </si>
  <si>
    <r>
      <rPr>
        <b/>
        <sz val="11"/>
        <color theme="1"/>
        <rFont val="Arial Narrow"/>
      </rPr>
      <t xml:space="preserve">Actividades: </t>
    </r>
    <r>
      <rPr>
        <sz val="11"/>
        <color theme="1"/>
        <rFont val="Arial Narrow"/>
      </rPr>
      <t xml:space="preserve">
Impartir un curso complementario relacionado con   programas de fortalecimiento de capacidades a comunidades locales en conservación y uso sostenible del bosque seco tropical y el bosque húmedo tropical.
</t>
    </r>
    <r>
      <rPr>
        <b/>
        <sz val="11"/>
        <color theme="1"/>
        <rFont val="Arial Narrow"/>
      </rPr>
      <t>Productos:</t>
    </r>
    <r>
      <rPr>
        <sz val="11"/>
        <color theme="1"/>
        <rFont val="Arial Narrow"/>
      </rPr>
      <t xml:space="preserve">
Comunidad capacitada en  programas de fortalecimiento de capacidades a comunidades locales en conservación y uso sostenible del bosque seco tropical y el bosque húmedo tropical </t>
    </r>
  </si>
  <si>
    <r>
      <rPr>
        <b/>
        <sz val="11"/>
        <color theme="1"/>
        <rFont val="Arial Narrow"/>
      </rPr>
      <t xml:space="preserve">Actividades: </t>
    </r>
    <r>
      <rPr>
        <sz val="11"/>
        <color theme="1"/>
        <rFont val="Arial Narrow"/>
      </rPr>
      <t xml:space="preserve">
Impartir un curso complementario relacionado con   programas de fortalecimiento de capacidades a comunidades locales en conservación y uso sostenible del bosque seco tropical y el bosque húmedo tropical.
</t>
    </r>
    <r>
      <rPr>
        <b/>
        <sz val="11"/>
        <color theme="1"/>
        <rFont val="Arial Narrow"/>
      </rPr>
      <t>Productos:</t>
    </r>
    <r>
      <rPr>
        <sz val="11"/>
        <color theme="1"/>
        <rFont val="Arial Narrow"/>
      </rPr>
      <t xml:space="preserve">
Comunidad capacitada en  programas de fortalecimiento de capacidades a comunidades locales en conservación y uso sostenible del bosque seco tropical y el bosque húmedo tropical </t>
    </r>
  </si>
  <si>
    <r>
      <rPr>
        <b/>
        <sz val="11"/>
        <color theme="1"/>
        <rFont val="Arial Narrow"/>
      </rPr>
      <t xml:space="preserve">Actividades: </t>
    </r>
    <r>
      <rPr>
        <sz val="11"/>
        <color theme="1"/>
        <rFont val="Arial Narrow"/>
      </rPr>
      <t xml:space="preserve">
De acuerdo a la implementación del plan maestro se evaluará la continuación de las actividades ejecutadas.
</t>
    </r>
    <r>
      <rPr>
        <b/>
        <sz val="11"/>
        <color theme="1"/>
        <rFont val="Arial Narrow"/>
      </rPr>
      <t>Productos:</t>
    </r>
    <r>
      <rPr>
        <sz val="11"/>
        <color theme="1"/>
        <rFont val="Arial Narrow"/>
      </rPr>
      <t xml:space="preserve">
Informe relacionado con la evaluación de la  implementación del plan maestro.</t>
    </r>
  </si>
  <si>
    <t xml:space="preserve"> Durante el primer semestre de 2020 quedó la planeación y el alistamiento de la formación.  Tambíen tenemos la situación de contagio por COVID-19 que ha generado las cuarentenas, lo que no ha permitido el desarrollo de actividades presenciales. 
Esta formación la iniciaremos una vez identifiquemos la ruta de atención más confiable, atendiendo las medidas de seguridad que nos exige la emergencia sanitaria (COVID -19) que atraviesa nuestro país, tanto para nuestros instructores como para la población a atender</t>
  </si>
  <si>
    <t>IDEAM</t>
  </si>
  <si>
    <t>Actividad:  asistencia mesas de trabajo.   
Producto: Informe o memoria técnica, acta o lista de asistencia a las reuniones.</t>
  </si>
  <si>
    <t>HUMBOLDT</t>
  </si>
  <si>
    <t xml:space="preserve">Acompañamiento técnico e información alas actividades de fortalecimiento sobre Boques secos y Húmedos en la zona
Memoria donde figuran las actividades de Acompañamiento técnico e información alas actividades de fortalecimiento sobre Boques secos y Húmedos en la zona
</t>
  </si>
  <si>
    <t>Acompañamiento técnico e información alas actividades de fortalecimiento sobre Boques secos y Húmedos en la zona
Memoria donde figuran las actividades de Acompañamiento técnico e información alas actividades de fortalecimiento sobre Boques secos y Húmedos en la zona</t>
  </si>
  <si>
    <t>3A2</t>
  </si>
  <si>
    <t>Gestionar la generación de conocimiento que permita identificar y seleccionar especies con potencial para restauración de boque seco tropical y bosque húmedo tropical</t>
  </si>
  <si>
    <t xml:space="preserve">CORPAMAG </t>
  </si>
  <si>
    <t>Determinación de la línea base del Plan de Ordenación forestal del Departamento del Magdalena. Producto: Documento técnico de avance del proyecto</t>
  </si>
  <si>
    <t>Se cuenta con documento la línea base (flora, fauna, condiciones socioeconómicas y culturales) y una propuesta de zonificación ambiental.</t>
  </si>
  <si>
    <t>Se deberá definir en el Plan de Acción vigente a 2020</t>
  </si>
  <si>
    <t>Capacitación en identificación, recolección, manejo y propagación de especies forestales del Bosque  Seco.                                                                            -5 talleres de capacitación.</t>
  </si>
  <si>
    <t>DADSA</t>
  </si>
  <si>
    <t xml:space="preserve"> Meta: Proyecto gestionado y formulado que permita identificar y seleccionar especies  con potencial para la restauración de bosque seco tropical y bosque húmedo tropical Parámetro de control: Documento Técnico Unidad de Medida: Número Cantidad: 1 Indicador: (No. DT realizados / No. DT programados)*100</t>
  </si>
  <si>
    <t>Debido a que un único proyecto deberá ser gestionado por más de dos entidades, no es posible determinar un presupuesto claro y preciso a esta acción. A modo de cumplimiento, se asignará personal técnico de la autoridad ambiental en la labor de seguimiento, cuya asignación salarial dependerá de la capacidad financiera de la entidad en el año de ejecución</t>
  </si>
  <si>
    <t>Implementar  estrategias  de restauración en el PNN Tayrona
Producto: Informe técnico</t>
  </si>
  <si>
    <t>Implementar el programa de restauración en el PNN Tayrona
Producto: Informe técnico</t>
  </si>
  <si>
    <t>Talleres de identificación de especies prioritarias y prioridades de restauración
Listado de especies prioritarias para restauración</t>
  </si>
  <si>
    <t>Actividades de viverismo encaminadas a la propagación de especies claves para restauración
al menos 10 viveros con especies prioritarias produciendo</t>
  </si>
  <si>
    <t>Seguimiento a las actividades de viverismo de las especies
Memorias del seguimiento</t>
  </si>
  <si>
    <t>Divulgación técnicas conservación y uso sostenible del bosque seco tropical y el bosque húmedo tropical 
Producto: Cartilla</t>
  </si>
  <si>
    <t>3A3</t>
  </si>
  <si>
    <t>Gestionar la generación de conocimiento que permita identificar y seleccionar áreas prioritarias para restauración a una escala detallada.</t>
  </si>
  <si>
    <t>Entrega de insumo Propuesta de Zonificación ambiental que incluye áreas de restauración ecológica identificados derivados del proceso de formulación de  POMCAS SZH 1501 y ZSS 2906-1 a escala 1:25.000
Producto: Entrega de Archivos shapefiles</t>
  </si>
  <si>
    <r>
      <rPr>
        <sz val="11"/>
        <rFont val="Arial Narrow"/>
      </rPr>
      <t xml:space="preserve">POMCA SZH 1501 y NSS 2906-01 adoptados mediante Resoluciones 689 y 690 del 11 de marzo de 2019 respectivamente, donde se encuentra la propuesta de Zonificación y sus archivos cartográficos. 
(Acción cumplida)=5
Link de descarga resoluciones: 
NSS 2906 - 01: https://www.corpamag.gov.co/archivos/resoluciones/Resol_689-2019.pdf
SZH 1501: https://www.corpamag.gov.co/archivos/resoluciones/Resol_690-2019.pdf
Link de descarga POMCA: </t>
    </r>
    <r>
      <rPr>
        <u/>
        <sz val="11"/>
        <color rgb="FF1155CC"/>
        <rFont val="Arial"/>
      </rPr>
      <t>https://www.corpamag.gov.co/index.php/es/proceso-pomcas/documentacion-pomcas</t>
    </r>
  </si>
  <si>
    <t>Diagnostico de Áreas perturbadas y /o intervenidas de Bosque  Seco.                                               -un documento diagnostico con su respectiva cartografía.</t>
  </si>
  <si>
    <t>Meta: Proyecto gestionado y formulado  que permita identificar y seleccionar áreas prioritarias para restauración a una escala detallada Parámetro de control: Documento Técnico Unidad de Medida: Número Cantidad: 1 Indicador: (No. DT realizados / No. DT programados)*100</t>
  </si>
  <si>
    <t xml:space="preserve">Priorizar áreas para implementar estrategias de restauración en el PNN Tayrona 
Producto: Informe técnico
</t>
  </si>
  <si>
    <t>Acompañamiento técnico a las actividades programadas de generación de conocimiento por parte de las Instituciones líderes
Memoria donde se detallan las actividades de acompañamiento técnico a las actividades programadas de generación de conocimiento por parte de las Instituciones líderes</t>
  </si>
  <si>
    <t>3A4</t>
  </si>
  <si>
    <t>Gestionar la generación de conocimiento que permita implementar proyectos de restauración en las áreas afectadas priorizadas.</t>
  </si>
  <si>
    <r>
      <rPr>
        <sz val="10"/>
        <rFont val="Calibri"/>
      </rPr>
      <t>Meta cumplida. Formulación y adopción del POMCA SZH 1501 - Producto: Informe técnico.
SZH 1501: https://www.corpamag.gov.co/archivos/resoluciones/Resol_690-2019.pdf
Link de descarga POMCA:</t>
    </r>
    <r>
      <rPr>
        <sz val="11"/>
        <color rgb="FF000000"/>
        <rFont val="Arial"/>
      </rPr>
      <t xml:space="preserve"> </t>
    </r>
    <r>
      <rPr>
        <u/>
        <sz val="11"/>
        <color rgb="FF1155CC"/>
        <rFont val="Arial"/>
      </rPr>
      <t>https://www.corpamag.gov.co/index.php/es/proceso-pomcas/documentacion-pomcas</t>
    </r>
  </si>
  <si>
    <t>De acuerdo a presupuesto del POMCA proyectado</t>
  </si>
  <si>
    <t>Proyecto de restauración Ecológica en área de bosque seco con especies forestales amenazadas en la cuenca del rio Palomino.                    -proyecto elaborado y radicado Banco de proyecto.</t>
  </si>
  <si>
    <t>Meta: Proyecto de restauración de las áreas afectadas priorizadas gestionado y formulado Parámetro de control: Documento Técnico Unidad de Medida: Número Cantidad: 1 Indicador: (No. DT realizados / No. DT programados)*100</t>
  </si>
  <si>
    <t>Meta: Proyecto de restauración de las áreas afectadas priorizadas implementado Parámetro de control: Documento Técnico Unidad de Medida: Número Cantidad: 1 Indicador: (No. DT realizados / No. DT programados)*100</t>
  </si>
  <si>
    <t>presupuesto año 7
Debido a que un único proyecto deberá ser gestionado por más de dos entidades, no es posible determinar un presupuesto claro y preciso a esta acción. A modo de cumplimiento, se asignará personal técnico de la autoridad ambiental en la labor de seguimiento, cuya asignación salarial dependerá de la capacidad financiera de la entidad en el año de ejecución
presupuesto año 10
Debido a que un único proyecto deberá ser implementado por más de dos entidades, no es posible determinar un presupuesto claro y preciso a esta acción. A modo de cumplimiento, se asignará personal técnico de la autoridad ambiental en la labor de seguimiento, cuya asignación salarial dependerá de la capacidad financiera de la entidad en el año de ejecución</t>
  </si>
  <si>
    <t>Formular proyectos de restauración  en las áreas afectadas priorizadas.
Producto: Informe técnico</t>
  </si>
  <si>
    <t>Implementar  proyectos de restauración  en las áreas afectadas priorizadas.
Producto: Informe técnico</t>
  </si>
  <si>
    <t>Talleres de identificación de especies prioritarias y prioridades de restauración
Zonas y diseños de restauración concertados</t>
  </si>
  <si>
    <t>Implementación de estrategias piloto de restauración 
Hectáreas con estrategias implementadas</t>
  </si>
  <si>
    <t>Implementación de estrategias piloto de restauración  fase 2
Hectáreas con estrategias implementadas</t>
  </si>
  <si>
    <t>Implementación de estrategias piloto de restauración  fase 3
Hectáreas con estrategias implementadas</t>
  </si>
  <si>
    <t>presupuesto año 1
Cubiertos por la actividad 3A2</t>
  </si>
  <si>
    <t>3A5</t>
  </si>
  <si>
    <t>Realizar caracterización del uso del suelo en el área de estudio, donde se identifique el uso actual, su vocación y el área.</t>
  </si>
  <si>
    <t>IGAC</t>
  </si>
  <si>
    <t xml:space="preserve">Actividad: elaborar el mapa de cobertura de las tierras, a través de la metodología Corine Land Cover, en el área continental del Parque Nacional Natural Tayrona, a escala 1:25.000, con temporalidad del año 2019, en un área de 12.249,52 hectáreas. </t>
  </si>
  <si>
    <t>3A6</t>
  </si>
  <si>
    <t>Gestionar la generación de conocimiento que permita priorizar zonas de intervención que presenten conflicto por uso del suelo, para su protección y restauración.</t>
  </si>
  <si>
    <r>
      <rPr>
        <sz val="10"/>
        <rFont val="Calibri"/>
      </rPr>
      <t xml:space="preserve">Meta cumplida. Formulación y adopción del POMCA SZH 1501 - Producto: Informe técnico.
https://www.corpamag.gov.co/archivos/resoluciones/Resol_690-2019.pdf
Link de descarga POMCA: </t>
    </r>
    <r>
      <rPr>
        <u/>
        <sz val="11"/>
        <color rgb="FF1155CC"/>
        <rFont val="Arial"/>
      </rPr>
      <t>https://www.corpamag.gov.co/index.php/es/proceso-pomcas/documentacion-pomcas</t>
    </r>
  </si>
  <si>
    <t>Proyecto de reconversión laboral</t>
  </si>
  <si>
    <t>Saneamiento predial</t>
  </si>
  <si>
    <t>Meta: Proyecto gestionado y formulado que permita priorizar zonas de intervención que presenten conflictos por uso del suelo, para su protección y restauración Parámetro de control: Documento Técnico Unidad de Medida: Número Cantidad: 1 Indicador: (No. DT realizados / No. DT programados)*100</t>
  </si>
  <si>
    <t>Realizar estudios  jurídicos y técnicos para el saneamiento predial de las áreas protegidas y adelantar su adquisición. 
Producto: Informe técnico</t>
  </si>
  <si>
    <t xml:space="preserve">Planificación espacial participativa con las comunidades locales para dicha priorización a escala detallada
SIG con prioridades de restauración </t>
  </si>
  <si>
    <t>• Inscribir el Plan Maestro del PNNT como un proyecto de investigación en la Vicerrectoría de investigación de la Universidad del Magdalena con el fin de formalizar los planes de trabajo de cada  docente.
• Un docente e investigador del programa de Ingeniería Agronómica  con 1 hora semanal (total de 40 horas anuales) en su plan de trabajo como asesor técnico para acompañar a la entidad responsable en el desarrollo de la presente acción.</t>
  </si>
  <si>
    <t>• Un docente e investigador del programa de Ingeniería Agronómica  con 1 hora semanal (total de 40 horas anuales) en su plan de trabajo como asesor técnico para acompañar a la entidad responsable en el desarrollo de la presente acción.</t>
  </si>
  <si>
    <t>3A7</t>
  </si>
  <si>
    <t>Gestionar la generación de conocimiento para realizar entre las instituciones con competencia, un monitoreo y seguimiento a los cambios en la cobertura vegetal natural del área de estudio, a escala detallada (1:25000).</t>
  </si>
  <si>
    <t xml:space="preserve">IDEAM </t>
  </si>
  <si>
    <t>Actividad: Elaboración del  Mapa de cobertura de la tierra CLC escala 1:25.000 para el año 2017, zona continental del plan maestro (1'260.454 Ha), corresponde aproximadamente a 84 planchas 1.25.000
Producto: Línea base para el monitoreo y seguimiento de la cobertura vegetal CLC a escala 1:25.000, año 2017 en formato shape</t>
  </si>
  <si>
    <t>Actividad: Elaboración Mapa de cobertura de la tierra CLC escala 1:25.000 para el año 2019, zona continental del plan maestro (1'260.454 Ha), corresponde aproximadamente a 84 planchas 1.25.000
Producto: Mapa CLC escala 1:25.000 para el año 2019.
Cambio de cobertura del periodo 2017-2019, para la zona de estudio.</t>
  </si>
  <si>
    <t>Actividad: Elaboración Mapa de cobertura de la tierra CLC escala 1:25.000 para el año 2021, zona continental del plan maestro (1'260.454 Ha), corresponde aproximadamente a 84 planchas 1.25.000
Producto: Mapa CLC escala 1:25.000 para el año 2021.
Cambio de cobertura del periodo 2019-2021, para la zona de estudio.</t>
  </si>
  <si>
    <t>Actividad: Elaboración Mapa de cobertura de la tierra CLC escala 1:25.000 para el año 2021, zona continental del plan maestro (1'260.454 Ha), corresponde aproximadamente a 84 planchas 1.25.000
Producto: Mapa CLC escala 1:25.000 para el año 2023.
Cambio de cobertura del periodo 2021-2023, para la zona de estudio.</t>
  </si>
  <si>
    <t>Actividad: Elaboración Mapa de cobertura de la tierra CLC escala 1:25.000 para el año 2026, zona continental del plan maestro (1'260.454 Ha), corresponde aproximadamente a 84 planchas 1.25.000
Producto: Mapa CLC escala 1:25.000 para el año 2026.
Cambio de cobertura del periodo 2023-2026, para la zona de estudio.</t>
  </si>
  <si>
    <t>De acuerdo a la propuesta de abordaje que genere el responsable directo - Producto: reunión o mesa de trabajo</t>
  </si>
  <si>
    <t>Estudio de monitoreo  y seguimiento sobre cambio de cobertura</t>
  </si>
  <si>
    <t>Inventarios forestales en el área de estudio</t>
  </si>
  <si>
    <t>Seguimiento a la información recolectada</t>
  </si>
  <si>
    <t>Meta: Realizar 1 informe de monitoreo y seguimiento a los cambios de la cobertura vegetal natural del área de jurisdicción del DADSA a escala detallada (1:25000) Parámetro de control:  Documento Técnico Unidad de medida: Número Cantidad:  1 Meta anual:  1 Indicador: (No. DT realizados / No. DT programados) *100</t>
  </si>
  <si>
    <t>Meta: Realizar 2  informe de monitoreo y seguimiento a los cambios de la cobertura vegetal natural del área de jurisdicción del DADSA a escala detallada (1:25000) Parámetro de control:  Documento Técnico Unidad de medida: Número Cantidad:  2 Meta anual:  1 Indicador: (No. DT realizados / No. DT programados) *100</t>
  </si>
  <si>
    <t>Meta: Realizar 3 informe de monitoreo y seguimiento a los cambios de la cobertura vegetal natural del área de jurisdicción del DADSA a escala detallada (1:25000) Parámetro de control:  Documento Técnico Unidad de medida: Número Cantidad:  3 Meta anual:  1 Indicador: (No. DT realizados / No. DT programados) *100</t>
  </si>
  <si>
    <t xml:space="preserve">Identificar los elementos a monitorear, que evidencien solución de la pérdida de conectividad; definir los diseños de monitoreo, presupuestos y temporalidad (frecuencia). 
Producto: Informe técnico de investigaciones_Documento de Monitoreo  del PNN Tayrona  </t>
  </si>
  <si>
    <t xml:space="preserve">Seguimiento y monitoreo de coberturas.
Producto: Informe Técnico </t>
  </si>
  <si>
    <t>3A8</t>
  </si>
  <si>
    <t xml:space="preserve">Gestionar la generación de conocimiento para formular e implementar  un sistema interinstitucional de alertas tempranas para prevenir la deforestación en el que se involucre la participación de la ciudadanía. </t>
  </si>
  <si>
    <t>1. Construir participativamente con base en los análisis de deforestación, un proyecto conjunto de alertas tempranas para prevenir la deforestación.
1.  Documento técnico de análisis de deforestación.
2. Documento técnico de propuesta de sistema de alertas tempranas de deforestación.</t>
  </si>
  <si>
    <t>Se realizara la coordinación con los actores competentes para iniciar las acciones que permitan involucrar a la ciudadanía en la implementación de un sistema de alertas tempranas. Para tal efecto desde la unidad de gestión del riesgo departamental se prestará el apoyo técnico requerido con personal capacitado.</t>
  </si>
  <si>
    <t>se llevaran a cabo reuniones y talleres con la comunidad para incentivarlos a comunicar a los entes con competencia cualquier novedad que puedan advertir en el asunto de deforestación. De esta forma aprovechar el conocimiento de la zona que tienen sus propios habitantes. Adicional a lo anterior, se incorporara al sistema de alertas tempranas departamental un componente ambiental que advierta a las entidades competentes la perdida de biodiversidad y deforestación</t>
  </si>
  <si>
    <t>con la experiencia acumulada se analizaran los resultados en la prevención de la deforestación y se analizaran las opciones para atacar la problemática.</t>
  </si>
  <si>
    <t>dependiendo de los avances del proceso, la gobernación considera que durante ese lapso la acción ya podría estar finiquitada. No obstante lo anterior, el ente territorial queda sujeto al desarrollo del proceso.</t>
  </si>
  <si>
    <t xml:space="preserve">Aporte en el diseño de un sistema  interinstitucional de alertas tempranas para prevenir la deforestación en el que se involucre la participación de la ciudadanía. 
Producto: Informe técnico </t>
  </si>
  <si>
    <t xml:space="preserve">Seguimiento al funcionamiento de un sistema  interinstitucional de alertas tempranas para prevenir la deforestación en el que se involucre la participación de la ciudadanía. 
Producto: Informe técnico </t>
  </si>
  <si>
    <t xml:space="preserve">Convenio para entrega de estaciones meteorológicas e hidroclimáticas pertenecientes al municipio de Ciénaga (Proyecto de cambio climático) a entidades encargadas del monitoreo de alertas tempranas de deforestación. 
Convenio para entrega de estaciones meteorológicas e hidroclimáticas pertenecientes al municipio de Ciénaga (Proyecto de cambio climático) a entidades encargadas del monitoreo de alertas tempranas de deforestación. 
PRODUCTO PARRA TODOS LOS AÑOS
Convenio para entrega de estaciones meteorológicas e hidroclimáticas pertenecientes al municipio de Ciénaga (Proyecto de cambio climático) a entidades encargadas del monitoreo de alertas tempranas de deforestación. </t>
  </si>
  <si>
    <t>Definición de alcances presupuestales del convenio</t>
  </si>
  <si>
    <t>un Profesional de apoyo</t>
  </si>
  <si>
    <t xml:space="preserve">el presupuesto varia dependiendo del porcentaje de ejecución y generación de la información.  </t>
  </si>
  <si>
    <t>Puebloviejo</t>
  </si>
  <si>
    <t>Aunar esfuerzo con la corporación Autónoma regional del magdalena para crear en el municipio la estrategia denominada Burbujas Ambientales de Control a la Deforestación con el apoyo del IDEAM,  el ejército de Colombia, la Policía Nacional,  la Fiscalía General de la Nación -CTI, Procuraduría General de la Nación, Parqués Nacionales Naturales y la Gobernación.. producto. informe técnico de seguimiento</t>
  </si>
  <si>
    <t xml:space="preserve">Revisar informe de deforestación del IDEAM y comparación últimos años comportamiento del municipio de Puebloviejo. producto. Documentos técnicos de control y seguimiento </t>
  </si>
  <si>
    <t>Aunar esfuerzo con la corporación autónoma y empresas privadas para brindar Capacitación de vigías ambientales que permitan brindar  alertas tempranas para prevenir  y evitar la deforestación en el municipio de Puebloviejo.                           Producto: vigía ambientales capacitado</t>
  </si>
  <si>
    <t>seguimiento y evaluación al  equipo interdisciplinario  de alertas tempranas para prevenir la deforestación en el municipio. Producto. Documentos técnicos de control y seguimiento</t>
  </si>
  <si>
    <t>seguimiento y evaluación a las estrategias  de alertas tempranas para prevenir la deforestación en el municipio. Producto. Documentos técnicos de control y seguimiento</t>
  </si>
  <si>
    <t xml:space="preserve">Sitio Nuevo </t>
  </si>
  <si>
    <t xml:space="preserve">En coordinación con las entidades que regulan el medio ambiente generar talleres de socialización a los principales actores del proceso de deforestación.
Producto: Documento técnico de acciones y compromisos.
</t>
  </si>
  <si>
    <t>Dentro de los compromisos adquiridos realizar talleres de socialización y procesos de vigilancia con la policía y las autoridades ambientales en las áreas afectadas.
Aplicar sanciones y acciones que conlleven de forma definitiva a evitar los procesos de deforestación en las áreas afectadas.
Producto: Focalización de áreas afectadas y actores que incidan en la deforestación.</t>
  </si>
  <si>
    <t>Mantener los talleres de socialización y procesos de vigilancia con la policía y las autoridades ambientales en las áreas afectadas.
Aplicar sanciones y acciones que conlleven de forma definitiva a evitar los procesos de deforestación en las áreas afectadas.
Producto: Informe técnico y de seguimiento para evitar reincidencias en las malas actuaciones.</t>
  </si>
  <si>
    <t>Determinar los resultados obtenidos con el fin establecer un balance positivo en cuanto a la erradicación definitiva de la deforestación.
Producto: Informe técnico, cuantitativo y cualitativo de las acciones realizadas en los periodos anteriores.</t>
  </si>
  <si>
    <t>Mantener los resultados obtenidos con el fin establecer un balance positivo en cuanto a la erradicación definitiva de la deforestación.
Producto: Informe técnico, cuantitativo y cualitativo de las acciones realizadas en los periodos anteriores y dejar enmarcadas a largo plazo las acciones registradas.</t>
  </si>
  <si>
    <t>Aunar esfuerzo con la corporación Autónoma regional de La Guajira para crear en el municipio la estrategia denominada Burbujas Ambientales de Control a la Deforestación con el apoyo del IDEAM,  el ejército de Colombia, la Policía Nacional,  la Fiscalía General de la Nación -CTI, Procuraduría General de la Nación, Parqués Nacionales Naturales y la Gobernación.. producto. informe técnico de seguimiento</t>
  </si>
  <si>
    <t xml:space="preserve">Revisar informe de deforestación del IDEAM y comparación últimos años comportamiento del municipio de Dibulla. producto. Documentos técnicos de control y seguimiento </t>
  </si>
  <si>
    <t>Aunar esfuerzo con la corporación autónoma y empresas privadas para brindar Capacitación de vigías ambientales que permitan brindar  alertas tempranas para prevenir  y evitar la deforestación en el municipio de Dibulla.                           Producto: vigía ambientales capacitado</t>
  </si>
  <si>
    <t>De acuerdo a la propuesta de abordaje que genere el responsable directo -Producto: reunión o mesa de trabajo</t>
  </si>
  <si>
    <t>Restaurción, protección y conservción de áreas estratégicas para la regulación hídrica</t>
  </si>
  <si>
    <t>Implementación de Redes de Vigías Rurales para la prevención de deforestación - Producto Taller</t>
  </si>
  <si>
    <t>Se deberá definir en el Plan de Acción vigente a 2022</t>
  </si>
  <si>
    <t>SAT para protección de los bosques.</t>
  </si>
  <si>
    <t>Fortalecimiento del SAT para protección de bosques</t>
  </si>
  <si>
    <t>Meta: Realizar 2 acciones para la reforestación y control de erosión por medio de la participación comunitaria, como una estrategia de Seguridad Social y Capacitación a la población vulnerada por los diferentes fenómenos sociales, políticos y ambientales ocurridos en Colombia (desplazados de la violencia, re-insertados, desempleados y damnificados, entre otros  Parámetro de control:  Documento Técnico Unidad de medida: Número Cantidad:  1 Meta anual:  1 Indicador: (No. DT realizados / No. DT programados) *100</t>
  </si>
  <si>
    <t>Meta: Realizar 4 acciones para la reforestación y control de erosión por medio de la participación comunitaria, como una estrategia de Seguridad Social y Capacitación a la población vulnerada por los diferentes fenómenos sociales, políticos y ambientales ocurridos en Colombia (desplazados de la violencia, re-insertados, desempleados y damnificados, entre otros  Parámetro de control:  Documento Técnico Unidad de medida: Número Cantidad:  2 Meta anual:  1 Indicador: (No. DT realizados / No. DT programados) *100</t>
  </si>
  <si>
    <t>Meta: Realizar 6 acciones para la reforestación y control de erosión por medio de la participación comunitaria, como una estrategia de Seguridad Social y Capacitación a la población vulnerada por los diferentes fenómenos sociales, políticos y ambientales ocurridos en Colombia (desplazados de la violencia, re-insertados, desempleados y damnificados, entre otros  Parámetro de control:  Documento Técnico Unidad de medida: Número Cantidad:  2 Meta anual:  1 Indicador: (No. DT realizados / No. DT programados) *100</t>
  </si>
  <si>
    <t>Actividad: aportar información técnica y científica sobre la deforestación.
Producto: Información suministrada</t>
  </si>
  <si>
    <t xml:space="preserve">
Prevenir y mitigar riesgos y atender eventos generados por fenómenos naturales e incendios forestales u otras situaciones de riesgo que afecten la gobernabilidad de las áreas protegidas. 
Producto:  Informe técnico</t>
  </si>
  <si>
    <t>Prevenir y mitigar riesgos y atender eventos generados por fenómenos naturales e incendios forestales u otras situaciones de riesgo que afecten la gobernabilidad de las áreas protegidas. 
Producto:  Informe técnico</t>
  </si>
  <si>
    <t>3A9</t>
  </si>
  <si>
    <t>Integrar en los planes de ordenamiento, la vocación de usos del suelo y las áreas destinadas para la conservación y protección de los mismos.</t>
  </si>
  <si>
    <t xml:space="preserve">1. Documentar técnicamente en el proyecto Plan de ordenamiento departamental POD,  la vocación de usos del suelo y las áreas destinadas para la conservación y protección.                                   1. Documento Técnico POD en su fase inicial (fase 1) que integre  la vocación de usos del suelo y las áreas destinadas para la conservación y protección.       </t>
  </si>
  <si>
    <t xml:space="preserve">1. Documentar técnicamente en el proyecto Plan de ordenamiento departamental POD,  la vocación de usos del suelo y las áreas destinadas para la conservación y protección.                                   1. Documento Técnico POD en su fase inicial (fase 2) que integre  la vocación de usos del suelo y las áreas destinadas para la conservación y protección.       </t>
  </si>
  <si>
    <t>Definición de usos del suelo y áreas de protección en Santa Marta 
Producto: DTS, Documento normativo POT</t>
  </si>
  <si>
    <t>incorporación de políticas, planes, programas y proyectos determinados dentro del plan maestro, en el proyecto de revisión y ajuste del POT
INFORMES TECNICOS DE RESULTADOS</t>
  </si>
  <si>
    <t>Control y seguimiento. 
INFORMES TECNICOS DE RESULTADOS</t>
  </si>
  <si>
    <t>Articulación del   EOT del municipio con el Plan Maestro
Producto: Documento técnico de articulación.</t>
  </si>
  <si>
    <t>seguimiento, evaluación  y ajustes al EOT
Producto: Documento técnico de seguimiento</t>
  </si>
  <si>
    <t>Dejar insertado en el ajuste del  EOT las acciones que conlleven a generar a nivel Municipal y en coordinación con lo establecido por las entidades que regulan la áreas protegidas del suelo.
Estas acciones deberán ser establecidas acordes a las determinantes ambientales suscritas por el POMCA.
Producto: Documento técnico de acciones y compromisos.</t>
  </si>
  <si>
    <t xml:space="preserve">Seguimiento a las actividades insertadas en el EOT y mantener los procesos de evaluación y ajustes.
Producto: Documento técnico de seguimiento, evaluación y ajuste. </t>
  </si>
  <si>
    <t>Insertar en el nuevo Plan de Ordenamiento EOT/PBOT  y las nuevas acciones o determinantes que arrojen los nuevos planes ambientales si así se presentaran
Producto: Documento técnico.</t>
  </si>
  <si>
    <t xml:space="preserve">Revisar y ajustar junto con la corporación autónoma regional de la Guajira, el Plan básico de ordenamiento territorial a fin de definir las áreas destinadas para la conservación y la vocación de uso de suelo </t>
  </si>
  <si>
    <t>realizar seguimiento al plan básico de ordenamiento territorial frente a las  áreas destinadas para la conservación y la vocación de uso de suelo.                                 Producto. Informe técnico de control y seguimiento</t>
  </si>
  <si>
    <t>3A10</t>
  </si>
  <si>
    <t>Gestionar la generación de conocimiento que permita identificar corredores biológicos estratégicos con relación al flujo genético y la conectividad en el área de estudio del Plan maestro, involucrando la mayor parte de ecosistemas importantes para la conectividad, y articularlos como determinantes ambientales con los instrumentos de ordenamiento que correspondan</t>
  </si>
  <si>
    <t>Identificación e inclusión de corredores biológicos en el proceso de actualización del POT Santa Marta
Producto: DTS, Documento normativo POT</t>
  </si>
  <si>
    <t>Costos incluidos en el presupuesto  3A9</t>
  </si>
  <si>
    <t>Formulación y adopción del POMCA SZH 1501 - Producto informe técnico</t>
  </si>
  <si>
    <r>
      <rPr>
        <sz val="11"/>
        <rFont val="Arial Narrow"/>
      </rPr>
      <t xml:space="preserve">Meta cumplida. Formulación y adopción del POMCA SZH 1501 - Producto: Informe técnico. SZH 1501: https://www.corpamag.gov.co/archivos/resoluciones/Resol_690-2019.pdf
Link de descarga POMCA: </t>
    </r>
    <r>
      <rPr>
        <u/>
        <sz val="11"/>
        <color rgb="FF1155CC"/>
        <rFont val="Arial"/>
      </rPr>
      <t>https://www.corpamag.gov.co/index.php/es/proceso-pomcas/documentacion-pomcas</t>
    </r>
  </si>
  <si>
    <t>Diagnostico en ecosistemas estratégicos que permitan identificar corredores de interés en el área de estudio.                         -documento diagnostico con su respectiva cartografía.</t>
  </si>
  <si>
    <t>Meta: Proyecto formulado y gestionado que permita identificar corredores biológicos estratégicos para el flujo genético y la conectividad en el área de estudio del Plan Maestro Parámetro de control: Documento Técnico Unidad de Medida: Número Cantidad: 1 Indicador: (No. DT realizados / No. DT programados)*100</t>
  </si>
  <si>
    <t xml:space="preserve">Desarrollar  las estrategias de investigación y portafolio de investigación que contribuyan al establecimiento de portafolio. 
Producto: Documento portafolio. 
</t>
  </si>
  <si>
    <t xml:space="preserve">Desarrollar  las estrategias de investigación y portafolio de investigación que contribuyan al establecimiento de portafolio. 
Producto: Informe técnico que contenga el avance de las investigaciones </t>
  </si>
  <si>
    <t>Se adelantara la planificación de los corredores con lo que se ha cubierto en los talleres y presupuesto de la actividad 3A6
SIG donde figura el diseño de los corredores ha ser implementados</t>
  </si>
  <si>
    <t>3A11</t>
  </si>
  <si>
    <t>Controlar y regular las expansiones urbana y  agropecuaria a través del seguimiento y monitoreo frecuente y permanente.</t>
  </si>
  <si>
    <t>Controlar y regular las expansiones urbana y  agropecuaria en Santa Marta
Producto: Expediente municipal</t>
  </si>
  <si>
    <t xml:space="preserve">Control y seguimiento. 
INFORME DE CONTROLY SEGUIMIENTO. </t>
  </si>
  <si>
    <t>Controlar y regular la expansión la frontera agrícola y el uso del suelo urbano, mediante el EOT
Producto: Informe técnico</t>
  </si>
  <si>
    <t>El presupuesto esta incluido en la acción 3A9</t>
  </si>
  <si>
    <t>Acciones a través de la oficina de Prospectiva Estratégica y Desarrollo Territorial en cuanto a controlar y regulara el uso del suelo acorde a lo estipulado en el EOT.
Y donde sea necesario solicitar acompañamiento de la Policía Nacional.
Producto: Informe técnico que contenga la focalización de las áreas afectadas y los actores puntuales .</t>
  </si>
  <si>
    <t>Crear dentro de la  oficina de Prospectiva Estratégica y Desarrollo Territorial el área de control urbano que regule y controle  el uso del suelo acorde a lo estipulado en el EOT.
Y donde sea necesario solicitar acompañamiento de la Policía Nacional.
Producto: Generar un plan de sanciones a los incidentes.</t>
  </si>
  <si>
    <t>Mantener Acciones a través de la oficina de Prospectiva Estratégica y Desarrollo Territorial en cuanto a controlar y regulara el uso del suelo acorde a lo estipulado en el EOT.
Y donde sea necesario solicitar acompañamiento de la Policía Nacional.
Producto: Informe permanente de gestión y control.</t>
  </si>
  <si>
    <t>No se requiere presupuesto dado que son acciones con empleados y contratistas de la Administración.</t>
  </si>
  <si>
    <t xml:space="preserve">realizar seguimiento al plan básico de ordenamiento territorial con el fin de Controlar y regular las expansiones urbana y  agropecuaria.                                         Producto. Documento técnico de seguimiento y control </t>
  </si>
  <si>
    <t xml:space="preserve">realizar seguimiento al plan básico de ordenamiento territorial con el fin de Controlar y regular las expansiones urbana y  agropecuaria.                                               Producto. Documento técnico de seguimiento y control </t>
  </si>
  <si>
    <t>3A12</t>
  </si>
  <si>
    <t>Desarrollar un proyecto de catastro multipropósito en los municipios costeros del área de estudio del Plan Maestro.</t>
  </si>
  <si>
    <t>Catastro Multipropósito rural de Santa Marta
Producto: Informe técnico Cartografía</t>
  </si>
  <si>
    <t>Convenio IGAC, Supernotariado, Distrito, DNP</t>
  </si>
  <si>
    <t xml:space="preserve">Formulación del proyecto
CREACION DEL CATASTRO MULTIPROPOSITO. </t>
  </si>
  <si>
    <t xml:space="preserve">Implementación del catastro multipropósito. </t>
  </si>
  <si>
    <t xml:space="preserve">Participar en escenarios de socialización e implementación del proyecto catastro multipropósito convocados por la entidad encargada.
Producto: Informe técnico de participación </t>
  </si>
  <si>
    <t>Iniciar un proceso en coordinación con el IGAC de la actualización catastral del Municipio.
Producto: Documento técnico de compromisos y acciones.</t>
  </si>
  <si>
    <t>De darse la actualización catastral con una base de datos dar a conocer a sus propietarios el uso permitido en cada uno de los predios y además establecer los pagos de impuestos prediales que ayuden a una inversión en los planes de protección, control y vigilancia especialmente en las áreas protegidas y en las afectadas por el mal uso de los recursos naturales.
Producto: Documento técnico de participación como una herramienta que incluya aspectos físicos como la ubicación, individualización, georreferenciación y linderos; económicos que reflejen la condición física de los predios y su comportamiento en el mercado inmobiliario; jurídicos como la información de tenedores, ocupantes, poseedores y propietarios); y una actualización y conservación continuas</t>
  </si>
  <si>
    <t>De darse la actualización catastral con una base de datos dar a conocer a sus propietarios el uso permitido en cada uno de los predios y además establecer los pagos de impuestos prediales que ayuden a una inversión en los planes de protección, control y vigilancia especialmente en las áreas protegidas y en las afectadas por el mal uso de los recursos naturales.
Producto: Formalización de la información Geocatastral y de registro de los predios actualizados.</t>
  </si>
  <si>
    <t>Con la actualización catastral y una base de datos dar a conocer a sus propietarios el uso permitido en cada uno de los predios y además establecer los pagos de impuestos prediales que ayuden a una inversión en los planes de protección, control y vigilancia especialmente en las áreas protegidas y en las afectadas por el mal uso de los recursos naturales.
Producto: Base de datos actualizada de los predios con fines inmobiliarios y de organización para cobro de impuestos.</t>
  </si>
  <si>
    <t>Con la actualización catastral y una base de datos dar a conocer a sus propietarios el uso permitido en cada uno de los predios y además establecer los pagos de impuestos prediales que ayuden a una inversión en los planes de protección, control y vigilancia especialmente en las áreas protegidas y en las afectadas por el mal uso de los recursos naturales.
Producto: Producto: Base de datos actualizada de los predios con fines inmobiliarios y de organización para cobro de impuestos.</t>
  </si>
  <si>
    <t>Aunar esfuerzo con la Agencia Nacional de Tierra, Instituto Geográfico Agustín Codazzi y el municipio de Dibulla para desarrollar un proyecto de catastro multipropósito.                             Producto: catastro multipropósito se está implementando</t>
  </si>
  <si>
    <t>seguimiento, ajuste  y evaluación de  actividades de  Catastro multipropósito. Producto Documentos técnicos de control y seguimiento</t>
  </si>
  <si>
    <t>Creación de un sistema de información actualizado y completo; que incluya la identificación de la tenencia de las tierras, adecuada para el cálculo de los predios, un conocimiento de los mercados inmobiliarios y una articulación entre el catastro y el registro. producto. Documentos técnicos de control y seguimiento</t>
  </si>
  <si>
    <t>revisión y ajuste al sistema de información actualizado y completo; que incluya la identificación de la tenencia de las tierras, adecuada para el cálculo de los predios, un conocimiento de los mercados inmobiliarios y una articulación entre el catastro y el registro. producto. Documentos técnicos de control y seguimiento</t>
  </si>
  <si>
    <t>seguimiento al sistema de información actualizado y completo; que incluya la identificación de la tenencia de las tierras, adecuada para el cálculo de los predios, un conocimiento de los mercados inmobiliarios y una articulación entre el catastro y el registro. producto Documentos técnicos de control y seguimiento</t>
  </si>
  <si>
    <t>3A13</t>
  </si>
  <si>
    <t>Establecer los límites de las áreas a destinar para desarrollo agropecuario en el área de estudio del Plan maestro, de acuerdo con la vocación de usos del suelo.</t>
  </si>
  <si>
    <t>Identificación e inclusión de zonas para desarrollo agropecuario en el proceso de actualización del POT Santa Marta
Producto: DTS, Documento normativo POT</t>
  </si>
  <si>
    <t>Identificar y establecer las zonas dentro del proyecto de revisión y ajuste POT - 
MAPAS DE ZONAS HOMOGENEAS</t>
  </si>
  <si>
    <t xml:space="preserve">Control y seguimiento. </t>
  </si>
  <si>
    <t>Actividad articulada con la acción 3A9</t>
  </si>
  <si>
    <t>Presupuesto incluido en la acción 3A9</t>
  </si>
  <si>
    <t>Basado en las determinantes ajustadas en el EOT a través de la Secretaría de Prospectiva Estratégica y Desarrollo Territorial socializar en talleres de trabajo con la comunidad y propietarios los limites de la áreas destinadas para el desarrollo agropecuario.
Producto: : Documento técnico de compromisos y acciones.</t>
  </si>
  <si>
    <t>Mantener control y vigilancia de los limites establecidos en el EOT a través de la Secretaría 
Producto: Documento técnico de programa de control y vigilancia.</t>
  </si>
  <si>
    <t>Mantener control y vigilancia de los limites establecidos en el EOT a través de la Secretaría de Prospectiva Estratégica y Desarrollo Territorial.
Producto: Documento técnico de programa de control y vigilancia.</t>
  </si>
  <si>
    <t>Mantener control y vigilancia de los limites establecidos en el EOT a través de la Secretaría de Prospectiva Estratégica y Desarrollo Territorial. 
Producto: Documento técnico de programa de control y vigilancia.</t>
  </si>
  <si>
    <t xml:space="preserve">Articular el plan básico de ordenamiento territorial con el plan maestro afín de definir los limites de las áreas para el desarrollo agropecuario.                                      Documentos técnicos de control y seguimiento </t>
  </si>
  <si>
    <t xml:space="preserve">seguimiento y ajuste al plan básico de ordenamiento territorial según áreas destinadas para el desarrollo agropecuario.               Documentos técnicos de control y seguimiento </t>
  </si>
  <si>
    <t>3A14</t>
  </si>
  <si>
    <t>Gestionar la generación de conocimiento que permita el diseño e implementación de programas de restauración en ecosistemas marino costeros al interior y en la zona de  influencia del PNNT</t>
  </si>
  <si>
    <t>Meta: Proyecto formulado y gestionado que permita el diseño e implementación de programas de restauración en ecosistemas marino costeros al interior y en la zona de  influencia del PNNT Parámetro de control: Documento Técnico Unidad de Medida: Número Cantidad: 1 Indicador: (No. DT realizados / No. DT programados)*100</t>
  </si>
  <si>
    <t xml:space="preserve">Implementar  estrategias  de restauración en el PNN Tayrona
Producto: Informe técnico
</t>
  </si>
  <si>
    <t xml:space="preserve">Asesoría técnica para la elaboración de un documento con recomendaciones para el diseño e implementación de programas de restauración en ecosistemas marinos y costeros al interior y en l a zona de influencia del PNNT
Producto: 
Registro de asistencia a las sesiones de trabajo para la asesoría técnica a PNNT en el documento de recomendaciones para el diseño del programa de restauración
</t>
  </si>
  <si>
    <t>Implementarción de acciones de restauración de ecosistemas marino-costeros</t>
  </si>
  <si>
    <t>4A</t>
  </si>
  <si>
    <t xml:space="preserve">Declarar la zona Amortiguadora del PNN Tayrona </t>
  </si>
  <si>
    <t>4A1</t>
  </si>
  <si>
    <t>Las entidades con competencia deberán generar insumos técnicos y jurídicos para la formulación del decreto reglamentario de la zona amortiguadora del PNNT ante la Dirección de Bosques, Biodiversidad y Servicios Ecosistémicos del MADS.</t>
  </si>
  <si>
    <t>Mesas técnicas para la incorporación de la zona de amortiguación en el POT de Santa Marta
Producto: Informe técnico, actas de reuniones</t>
  </si>
  <si>
    <t>Convocar a mesa de trabajo para  analizar la propuesta de lineamientos técnico-jurídicos para las zonas amortiguadoras expedidos por el MADS y sus implicaciones sobre la propuesta de zona amortiguadora del PNN Tayrona elaborada previamente por la entidad
Producto: Acta de reunión</t>
  </si>
  <si>
    <t xml:space="preserve">Analisis de la normatividad relacionada con las zonas amortiguadoras para elaboración de un documento base para convocar a la mesa de trabajo
POT de Santa Marta concertado ambientalmente mediante Resolución No. 4747 de octubre 25 de 2019, donde plantearon conectividades ecológicas, tanto continentales como marinas. </t>
  </si>
  <si>
    <t xml:space="preserve">Participar en espacios generados por la dirección de Bosques, Biodiversidad y Servicios Ecosistémicos del MADS en la formulación del decreto reglamentario de la zona amortiguadora del PNNT. 
Producto: Informe Técnico 
</t>
  </si>
  <si>
    <t xml:space="preserve">Generar insumos técnicos y jurídicos de los criterios de Ordenamiento pesquero para la formulación del decreto reglamentario de la zona amortiguadora del PNNT
Producto: Informe Técnico 
</t>
  </si>
  <si>
    <t>4A2</t>
  </si>
  <si>
    <t>Realizar e identificar una propuesta de zona amortiguadora que cubra las necesidades del área protegida y que involucre en su construcción, la participación de las entidades competentes. </t>
  </si>
  <si>
    <t xml:space="preserve">Analisis de la normatividad relacionada con las zonas amortiguadoras para elaboración de un documento base para convocar a la mesa de trabajo
</t>
  </si>
  <si>
    <t xml:space="preserve">Identificar los sectores del PNNT, que cumple con los criterios de zonas amortiguadoras. Acción sujeta al acto administrativo de la expedición del decreto reglamentario
Producto: sitios identificados 
</t>
  </si>
  <si>
    <t xml:space="preserve">Identificar los sectores del PNNT, que cumple con los criterios de zonas amortiguadoras. Acción sujeta al acto administrativo de la expedición del decreto reglamentario
Producto: sitios identificados 
</t>
  </si>
  <si>
    <t>4A3</t>
  </si>
  <si>
    <t>Declarar la zona amortiguadora para el PNN Tayrona, de acuerdo con el Artículo 16 del Decreto 3570 de 2011.</t>
  </si>
  <si>
    <t>MADS</t>
  </si>
  <si>
    <t xml:space="preserve">SE REALIZARA EVALUACION POR VIA DE ACTO ADMINISTRATIVO DE LOS INSUMOS Y LA PROPUESTA ´RESENTADA POR PARQUES NACINOALES NATURALES Y CORPAMAG PARA LA DECLARATORIA DE LA ZONA AMORTIGUADORA DEL PNNT, LA CUAL EFECTUARA DURANTE LA EJECUCION DEL PLAN MAESTRO. SOLO ASI PROCEDEREMOS ASUMIR EL COMPROMISO.// PARA ESTA ACTIVIDAD NO SE ESTABLECERA COMPROMISOS DE TIEMPOS - DURANTE LA EJECUCION DEL PLAN MAESTRO </t>
  </si>
  <si>
    <t xml:space="preserve">EVALUANCIÓN POR VÍA DE ACTO ADMINISTRATIVO. PRODUCTO: ACTO ADMINSTRATIVO </t>
  </si>
  <si>
    <t>DICHA EVALUACIÓN SE REALIZARÁ POR PARTE DE LOS FUNCIONARIOS Y ASESORES DEL MINISTERIO DE AMBIENTE Y DESARROLLO SOSTENIBLE.</t>
  </si>
  <si>
    <t>5A</t>
  </si>
  <si>
    <t>Diseñar e implementar estrategias que permitan obtener una adecuada integración y compatibilidad entre los instrumentos de ordenamiento territorial y ambiental del área de estudio del plan maestro.</t>
  </si>
  <si>
    <t>5A1</t>
  </si>
  <si>
    <t>Incluir en los instrumentos de planificación territorial y ambiental, acciones que permitan mitigar o atender las presiones externas identificadas en el plan de manejo del PNN Tayrona</t>
  </si>
  <si>
    <t>El plan de desarrollo actual tiene un eje de protección al medio ambiente. No obstante lo anterior, se incluirán acciones mas especificas para atender las presiones externas sobre el área de estudio.</t>
  </si>
  <si>
    <t xml:space="preserve">se realizara la actualización del instrumento de planificación para incluir acciones que permitan mitigar las presiones externas </t>
  </si>
  <si>
    <t>Con la experiencia acumulada se continuara en la actualización del instrumento de planificación en la que se incluyan mas acciones</t>
  </si>
  <si>
    <t>En el desarrollo de los instrumentos de planificación se incluirá un componente ambiental y acciones que atiendan la problemática planteada.</t>
  </si>
  <si>
    <t>1. Documentar técnicamente dentro del POD, acciones de mitigación y atención de presiones   externas identificadas en el plan de manejo del PNN Tayrona.      1. Documento técnico POD que  incluya acciones de mitigación y atención de presiones   externas identificadas en el plan de manejo del PNN Tayrona.</t>
  </si>
  <si>
    <t>Identificación e inclusión de instrumentos de planificación territorial y ambiental, acciones que permitan mitigar o atender las presiones externas identificadas en el plan de manejo del PNN Tayrona en el proceso de actualización del POT Santa Marta
Producto: DTS, Documento normativo POT</t>
  </si>
  <si>
    <t xml:space="preserve">incluir las acciones de mitigación a presiones externas dentro del proyecto de revisión y ajuste POT
COMPONENTE DEL PMT INCLUIDO DENTRO DEL POT
</t>
  </si>
  <si>
    <t>actualización de los instrumentos de planificación para incluir las acciones que permitan mitigar o atender las presiones externas identificadas en el plan de manejo del PNN Tayrona  
Producto informe técnico de actualización</t>
  </si>
  <si>
    <t>Incluir las acciones de mitigación a presiones externas dentro del proyecto de revisión y ajuste del EOT que conlleven a recuperar los recursos hidrobiológicos (peces, moluscos y crustáceos).
Producto: Documento técnico de acciones y compromisos.</t>
  </si>
  <si>
    <t>Mantener las acciones de mitigación a presiones externas dentro del proyecto de revisión y ajuste del EOT que conlleven a recuperar los recursos hidrobiológicos (peces, moluscos y crustáceos).
Producto: Documento técnico de acciones de evaluación, seguimiento y control.</t>
  </si>
  <si>
    <t>Realizar ajustes de l as acciones de mitigación a presiones externas dentro del proyecto de revisión y ajuste del EOT que conlleven a recuperar los recursos hidrobiológicos (peces, moluscos y crustáceos).
Producto: Documento técnico de acciones de evaluación, seguimiento y control.</t>
  </si>
  <si>
    <t>A través de la  secretaria de Planeación municipal socialice acciones del plan de manejo del PNN Tayrona  con el concejo municipal y el Consejo territorial de planeación                                           producto.  Acciones del plan de manejo del PNN Tayrona incluida en el plan de desarrollo</t>
  </si>
  <si>
    <t xml:space="preserve">formulación del  plan de desarrollo  municipal 2020-2024  articulado con el plan de manejo del PNN Tayrona . Producto. Plan de desarrollo 2020-2024 formulado </t>
  </si>
  <si>
    <t>revisión de metas del plan de desarrollo articulado con el plan de Manejo del PNN Tayrona. Producto. Documentos técnicos de control y seguimiento</t>
  </si>
  <si>
    <t>seguimiento  y evaluación al plan de desarrollo municipal articulado con el plan de manejo del PNN Tayrona.producto.Documentos técnicos de control y seguimiento</t>
  </si>
  <si>
    <t>seguimiento  y evaluación al plan de desarrollo municipal articulado con el plan de manejo del PNN Tayrona. Producto.Documentos técnicos de control y seguimiento</t>
  </si>
  <si>
    <t>POMCA/POMIUAC - informe técnico</t>
  </si>
  <si>
    <t>Se cuenta con el POMCA adoptado mediante Resolución de adopción 690 del 11 de marzo de 2019. Link de descarga: https://www.corpamag.gov.co/archivos/resoluciones/Resol_690-2019.pdf
En el Plan de Acción Institucional 2020-2023 se incluyó la ejecución del POMCA mediante la actividad "4.1.4 Implementar Planes Operativos de los POMCA adoptados en el departamento"</t>
  </si>
  <si>
    <t>Ejecución del POMCA SZH 1501 y POMIUAC VNSNSM</t>
  </si>
  <si>
    <t>De acuerdo a presupuesto del POMCA y POMIUAC proyectado</t>
  </si>
  <si>
    <t>Programas de educación ambiental, programas de reconversión e incentivos</t>
  </si>
  <si>
    <t>Asesorar a los municipios en la incorporación de acciones de reducción de la presión de las áreas protegidas</t>
  </si>
  <si>
    <t>Meta: Plan de Acción del DADSA revisado y ajustado a las presiones externas identificadas en el Plan de Manejo del PNN Tayrona Parámetro de control: Documento Técnico Unidad de Medida: Número Cantidad: 1 Meta anual:  1 Indicador:  (No. DT realizados / No. DT programados)*100</t>
  </si>
  <si>
    <t>Meta: Plan de Acción del DADSA revisado y ajustado a las presiones externas identificadas en el Plan de Manejo del PNN Tayrona Parámetro de control: Documento Técnico Unidad de Medida: Número Cantidad: 2 Meta anual:  1 Indicador:  (No. DT realizados / No. DT programados)*100</t>
  </si>
  <si>
    <t>Meta: Plan de Acción del DADSA revisado y ajustado a las presiones externas identificadas en el Plan de Manejo del PNN Tayrona Parámetro de control: Documento Técnico Unidad de Medida: Número Cantidad: 3 Meta anual:  1 Indicador:  (No. DT realizados / No. DT programados)*100</t>
  </si>
  <si>
    <t>5A2</t>
  </si>
  <si>
    <t>Fomentar e implementar los POMCAS del área de estudio </t>
  </si>
  <si>
    <t xml:space="preserve">Implementación del Plan Operativo de los POMCAS SZH 1501 río piedras manzares y otros directos al caribe y ciénaga grande de santa marta NSS 2906-01 </t>
  </si>
  <si>
    <t xml:space="preserve">Ejecución del POMCA SZH 1501 </t>
  </si>
  <si>
    <t>Formulación del POMCA del rio Palomino</t>
  </si>
  <si>
    <t>Seguimiento y evaluación al POMCA del rio ancho y otros directos al Caribe y el POMCA del rio Palomino</t>
  </si>
  <si>
    <t xml:space="preserve">Generar insumos como apoyo a la implementación de los Planes  de Ordenamiento y Manejo de Cuencas -POMCA del área de estudio.
Producto: Informe Técnico </t>
  </si>
  <si>
    <t>5A3</t>
  </si>
  <si>
    <t>Realizar la revisión y actualización de los POT- EOT en los términos de la ley</t>
  </si>
  <si>
    <t>revisión y actualización del POT Santa Marta
Producto: DTS, Documento normativo POT</t>
  </si>
  <si>
    <t>Aprobación del proyecto de revisión y ajuste del POT (Actualmente en ejecución)
DOCUMENTO POT ACTUALIZADO</t>
  </si>
  <si>
    <t>571.484.098 (POT) + 57.148.560 interventoría.</t>
  </si>
  <si>
    <t>Actualmente se viene realizando revisión y actualización del EOT implementando Unidades de Planificación Rural que ayudaran a regular el uso del suelo en a cada uno de las áreas sectorizadas para estas unidades.
Producto: Documento técnico de revisión, ajuste y actualización.</t>
  </si>
  <si>
    <t>Aplicar la normatividad que se encuentre vigente.
Producto: Documento técnico de control y vigilancia.</t>
  </si>
  <si>
    <t>Actualizar el EOT dentro de los parámetros de Ley.
Producto: Documento técnico.</t>
  </si>
  <si>
    <t xml:space="preserve">Informar al consultor sobre plan de manejo del área protegida PNN Tayrona.                                                    Producto. Acciones del plan de manejo del PNN Tayrona incluida en el EOT. Producto. Esquema de Ordenamiento formulado </t>
  </si>
  <si>
    <t>seguimiento y evaluación  al esquema de ordenamiento territorial articulado con el plan de manejo del PNN Tayrona. Producto. Documentos técnicos de control y seguimiento</t>
  </si>
  <si>
    <t>Revisión del componente ambiental del POT entregado por los entes territoriales en jurisdicción del Plan Maestro - informe técnico</t>
  </si>
  <si>
    <t xml:space="preserve">Reunión Concertación ambiental  del POT de Santa Marta mediante Acta de concertación y Resolución No. 4747 de octubre 25 de 2019.
Requerimiento mediante oficios a los PBOT de Ciénaga, Aracataca y Fundación. </t>
  </si>
  <si>
    <t>Revisión del componente ambiental del POT entregado por los entes territoriales en jurisdicción del Plan Maestro  - informe técnico</t>
  </si>
  <si>
    <t>Asesoría, asistencia y apoyo en la revisión de los POT</t>
  </si>
  <si>
    <t>Seguimiento a la ejecución de los asuntos ambientales de los POT</t>
  </si>
  <si>
    <t xml:space="preserve">Generar insumos técnicos  que aporten a la revisión y actualización de  los instrumentos de Planificación  y ordenamiento (POT-EOT)   
Producto:  Informe Técnico </t>
  </si>
  <si>
    <t xml:space="preserve">Generar insumos técnicos  que aporten a la revisión y actualización de  los instrumentos de Planificación  y ordenamiento (POT-EOT)   
Producto:  Informe Técnico 
</t>
  </si>
  <si>
    <t>5A4</t>
  </si>
  <si>
    <t>Articular el plan de manejo del área protegida PNN Tayrona, con la formulación, revisión y actualización de los instrumentos de planificación territorial y ambiental.</t>
  </si>
  <si>
    <t xml:space="preserve">1. Formulación de un documento técnico POD  que se encuentre revisado y actualizado y articulado al  plan de manejo del área protegida PNN Tayrona.        1. Documento técnico POD  revisado y actualizado y articulado al  plan de manejo del área protegida PNN Tayrona.  </t>
  </si>
  <si>
    <t xml:space="preserve">El plan de desarrollo actual tiene un eje de protección al medio ambiente. No obstante lo anterior, se incluirán acciones mas especificas para atender las presiones externas sobre el área de estudio. </t>
  </si>
  <si>
    <t>El próximo plan de desarrollo incluirá acciones mas especificas que se articulen con el plan maestro del PNN Tayrona</t>
  </si>
  <si>
    <t>El instrumento de planificación incluirá nuevas acciones para articular en la protección del PNN Tayrona.</t>
  </si>
  <si>
    <t>Con la experiencia acumulada el plan de desarrollo deberá continuar en la articulación de las acciones que permitan cumplir las meta de protección.</t>
  </si>
  <si>
    <t>A diez años, el instrumento de planificación deberá continuar en la articulación de acciones que permitan cumplir con el propósito de conservación.</t>
  </si>
  <si>
    <t>Presentación del plan maestro PNN para incorporación al proyecto de revisión y ajuste del POT
COMPONENTE INCLUIDO DENTRO DEL POT</t>
  </si>
  <si>
    <t xml:space="preserve">Incorporar acciones que permitan visibilizar los determinantes ambientales en los instrumentos de planificación territorial, en coordinación con las demás entidades
Productos: Informe  técnico </t>
  </si>
  <si>
    <t xml:space="preserve">Articular acciones que permitan visibilizar los determinantes ambientales en los instrumentos de planificación territorial, en coordinación con las demás entidades
Productos: Informe  técnico </t>
  </si>
  <si>
    <t>Articular  las estrategias y los instrumentos que regulen, vigilen y controlen La conectividad ecológica y que sea utilizada como herramienta de ordenamiento  territorial y ambiental.
Producto: Documento técnico de acciones y compromisos.</t>
  </si>
  <si>
    <t>Mantener las estrategias y los instrumentos que regulen, vigilen y controlen La conectividad ecológica y que sea utilizada como herramienta de ordenamiento  territorial y ambiental.
Producto: socialización, divulgación por medio de talleres, charlas a los actores directos y comunidad en general.</t>
  </si>
  <si>
    <t>Actualizar las estrategias y los instrumentos que regulen, vigilen y controlen La conectividad ecológica y que sea utilizada como herramienta de ordenamiento  territorial y ambiental.
Producto: socialización, divulgación por medio de talleres, charlas a los actores directos y comunidad en general.</t>
  </si>
  <si>
    <t>Articular el  plan de manejo del área protegida PNN Tayrona con el plan indicativo y el sistema de manejo ambiental municipal (SIGAM).                                             Producto. Acciones del plan de manejo del PNN Tayrona incluida en el Plan indicativo y sistema de Gestión ambiental municipal</t>
  </si>
  <si>
    <t>ajuste del nuevo plan indicativo y seguimiento de sistema de gestión ambiental municipal. Producto. Documentos técnicos de control y seguimiento</t>
  </si>
  <si>
    <t>seguimiento y evaluación del plan indicativo y el sistema de gestión ambiental municipal articulado con el plan de manejo PNN Tayrona. Producto. Documentos técnicos de control y seguimiento</t>
  </si>
  <si>
    <t>Se abordará en cuanto se conozca el PMA del Parque que en este momento esta siendo modificado por PNN.</t>
  </si>
  <si>
    <t>Integración del plan de manejo del área protegida PNN Tayrona con todos los instrumentos a través de una consultoría.</t>
  </si>
  <si>
    <t>Meta: Plan de manejo del área protegida PNN revisado y articulado con las determinantes ambientales en el área de jurisdicción del DADSA Parámetro de control: Documento Técnico Unidad de Medida: Número Cantidad: 1 Meta anual:  1 Indicador:  (No. DT realizados / No. DT programados)*100</t>
  </si>
  <si>
    <t xml:space="preserve">Incorporar acciones tendientes a la conservación in situ  del PNNT en los instrumentos de Planificación  y ordenamiento (POT-EOT)  
Producto:  Instrumento de Planificación y Ordenamiento 
</t>
  </si>
  <si>
    <t xml:space="preserve">Generar insumos técnicos relacionados con acciones tendientes a la conservación in situ  del PNNT en  la actualización de los instrumentos de Planificación  y ordenamiento (POT-EOT)   
Producto:  Informe Técnico </t>
  </si>
  <si>
    <t xml:space="preserve">Participar en espacios  técnicos relacionados con la  actualización de los instrumentos de Planificación  y ordenamiento (POT-EOT)   
Producto:  Informe Técnico </t>
  </si>
  <si>
    <t xml:space="preserve">Incorporar acciones tendientes a la conservación in situ  del PNNT en los instrumentos de Planificación  y ordenamiento (POT-EOT)  
Producto:  Instrumento de Planificación y Ordenamiento </t>
  </si>
  <si>
    <t>6A</t>
  </si>
  <si>
    <t>Determinar, caracterizar y mitigar el riesgo de incendios forestales que se puedan generar en los municipios costeros del área de estudio del plan maestro por causas naturales y antrópicas.</t>
  </si>
  <si>
    <t>6A1</t>
  </si>
  <si>
    <t>Realizar campañas preventivas en tiempos de sequia </t>
  </si>
  <si>
    <t>1.  Realizar dos talleres por municipio (Sitio Nuevo, pueblo viejo y Ciénaga)talleres preventivos de incendios forestales en conjunto con miembros de los comités municipales de gestión de riesgo.
1. Campañas y talleres preventivos en época seca.</t>
  </si>
  <si>
    <t>A través de la unidad de gestión del riesgo departamental se prestara apoyo técnico con personal capacitado para la realización de campañas preventivas en acompañamiento a los demás entes con competencia. Se efectuara una campaña anual.</t>
  </si>
  <si>
    <t>Campaña de prevención de incendios forestales
Producto: Informe técnico</t>
  </si>
  <si>
    <t>1ra campaña preventiva 
INFORMES DE CAMPAÑAS REALIZADAS</t>
  </si>
  <si>
    <t>replicas y seguimiento de campañas preventivas
INFORMES DE CAMPAÑAS REALIZADAS</t>
  </si>
  <si>
    <t>Actualizar  el plan de ahorro y uso eficiente del agua y articular con el Plan Maestro.                                                                                  Incluir campana de socialización en el plan general de asistencia técnica agropecuaria.                       Producto. plan de Ahorro actualizado y articulado con el Plan Maestro y Campesinos capacitado en uso eficiente del agua</t>
  </si>
  <si>
    <t>Seguimiento y evaluación  del plan de ahorro y uso eficiente del agua y articular con el Plan Maestro.                                                                                  Incluir campana de socialización en el plan general de asistencia técnica agropecuaria.                       Producto.  Documentos técnicos de control y seguimiento</t>
  </si>
  <si>
    <t>verificación de cumplimiento de actividades del plan de uso eficiente y ahorro y plan general de asistencia técnica municipal. Producto. Documentos técnicos de control y seguimiento</t>
  </si>
  <si>
    <t>seguimiento y evaluación del plan de uso eficiente y ahorro y plan general de asistencia técnica municipal articulado con el plan de manejo PNN Tayrona. Producto. Documentos técnicos de control y seguimiento</t>
  </si>
  <si>
    <t xml:space="preserve"> Caracterización general del escenario de riesgo por sequía.
Producto: Plan Municipal de Gestión de Riesgo de Desastres. (Documento técnico Ya elaborado y aprobado por el Concejo municipal) Presupuesto año 2017</t>
  </si>
  <si>
    <t>Socialización y puesta en marcha el PMRD del cual se tienen la acciones definidas en cuanto a la mitigación del riesgo de incendios forestales, además la creación del Cuerpo de Bomberos Municipal el cual tiene como programa la realización de talleres y socialización de sus acciones a nivel rural y urbano.
Producto: Talleres de socialización, uso racional del agua y su captación en épocas de lluvia para su uso en tiempos de sequía.</t>
  </si>
  <si>
    <t>Mantener las estrategias y los instrumentos que regulen, vigilen y control de los riesgos de incendio y que sea utilizada como herramienta para evitar la Incidencia de las prácticas culturales: las quemas descontroladas realizadas por la comunidad de la zona rural la cual  incide en el cambio climático por lo que inciden en la falta de agua, al igual que en la ocurrencia de incendios forestales por las temporadas secas. 
Producto: socialización, divulgación por medio de talleres, charlas uso racional del agua.</t>
  </si>
  <si>
    <t>Actualizar  el plan de ahorro y uso eficiente del agua y articular con el plan de manejo del área protegida PNN Tayrona.                                                                                  Incluir campana de socialización en el plan general de asistencia técnica agropecuaria.                       Producto. plan de Ahorro actualizado y articulado con el Plan de manejo y Campesinos capacitado en uso eficiente del agua</t>
  </si>
  <si>
    <t>seguimiento y evaluación al plan de uso eficiente y ahorro del agua y  capacitaciones incluida en el nuevo plan general de asistencia técnica agropecuaria municipal. Producto. Documentos técnicos de control y seguimiento</t>
  </si>
  <si>
    <t xml:space="preserve">Desarrollar 1 campaña  preventiva 
Producto:
Taller realizado de campaña preventiva </t>
  </si>
  <si>
    <t>8 Grupos Capacitados en prevención de incendios forestales .  (Grupos capacitados)</t>
  </si>
  <si>
    <t>10 Grupos Capacitados en prevención de incendios forestales. (Grupos capacitados)</t>
  </si>
  <si>
    <t xml:space="preserve">12 Grupos Capacitados en prevención de incendios forestales </t>
  </si>
  <si>
    <t>Prevenir y mitigar riesgos y atender eventos generados por fenómenos naturales e incendios forestales u otras situaciones de riesgo que afecten la gobernabilidad de las áreas protegidas, a través de procesos conjuntos que se viene desarrollando con la línea de educación ambiental del área protegida.
Producto: Informe técnico</t>
  </si>
  <si>
    <t>Actividad: generación de boletines agrometereológicos se envía a los actores interesados.
Producto: Boletines agrometereológicos suministrados</t>
  </si>
  <si>
    <t>6A2</t>
  </si>
  <si>
    <t>Creación de bancos de semillas de especies nativas previamente identificadas, para realizar jornadas de reforestación en áreas afectadas por incendios forestales. </t>
  </si>
  <si>
    <t>PROCEDA para impulsar vivero forestal con especies nativas en jurisdicción del área de influencia del Plan Maestro - informe del proyecto.</t>
  </si>
  <si>
    <t>Propagación de especies forestales nativas que soportaran programas de reforestación en el municipio de Dibulla La  Guajira.                                         -cinco mil (5.000.000 (individuos) de especies forestales nativas</t>
  </si>
  <si>
    <t xml:space="preserve">Meta: Crear un banco de semillas de especies nativas para jornadas de reforestación Parámetro de Control: Banco de Semillas Unidad de Medida: Número Cantidad: 1 </t>
  </si>
  <si>
    <t>Campaña de reforestación con especies nativas
Producto: Informe técnico</t>
  </si>
  <si>
    <t xml:space="preserve">creación de propuesta y formulación del proyecto. 
INFORME TECNICO </t>
  </si>
  <si>
    <t xml:space="preserve">Inicio de proyecto creación banco de semillas.
INFORME TECNICO </t>
  </si>
  <si>
    <t xml:space="preserve">Seguimiento y reforestación
INFORME TECNICO </t>
  </si>
  <si>
    <t>Articular Acciones con la Corporación autónoma regional del magdalena  para la creación del  centro agroecológico de la Ciénaga grande del magdalena  que permita fortalecer el vivero de especies nativas.               Producto. Banco de semillas de especies nativa en vivero públicos</t>
  </si>
  <si>
    <t>Campañas de arborización y Reforestación en zonas afectadas con banco de semillas de viveros publico. Producto Documentos técnicos de control y seguimiento</t>
  </si>
  <si>
    <t>Institucionalizar el vivero del centro agroecológico de la Ciénaga grande del magdalena como banco de semillas nativas público en donde a la comunidad se le puedan donar árboles para realizar siembra en sitio de interés. Producto. Documentos técnicos de control y seguimiento</t>
  </si>
  <si>
    <t>Campañas de arborización y Reforestación en zonas afectadas con banco de semillas de viveros publico. Producto. Documentos técnicos de control y seguimiento</t>
  </si>
  <si>
    <t>En coordinación con CORPAMAG Articular Acciones con la  para la implementación de un Vivero de especies nativas, solicitar al SENA capacitaciones a la comunidad y grupos ambientalistas de la región.           Producto. Banco de semillas de especies nativa en viveros públicos</t>
  </si>
  <si>
    <t>Implementar programas de reforestación y siembra de especies nativas, coordinadas con CORPAMAG, SENA, en áreas afectadas por la deforestación causad por incendios forestales.
Producto: Documento técnico de programa con acciones y compromisos.</t>
  </si>
  <si>
    <t>Evaluación, control y seguimiento de lo procesos de reforestación.
Producto: Evidenciar los procesos de reforestación con muestras de las zonas intervenidas.</t>
  </si>
  <si>
    <t>Articular Acciones con la Corporación autónoma regional de La Guajira para fortalecer el centro agroecológico de Rio Claro que permita fortalecer el vivero de especies nativas.               Producto. Banco de semillas de especies nativa en vivero públicos</t>
  </si>
  <si>
    <t>Institucionalizar el vivero del centro agroecológico de rio claro como banco de semillas nativas público en donde a la comunidad se le puedan donar árboles para realizar siembra en sitio de interés. Producto. Documentos técnicos de control y seguimiento</t>
  </si>
  <si>
    <t>6A3</t>
  </si>
  <si>
    <t>Identificar zonas más vulnerables a partir de la evaluación de los registros históricos de incendios forestales. </t>
  </si>
  <si>
    <t>1 Mapa de incendios forestales - documento técnico</t>
  </si>
  <si>
    <t>Se cuenta con el mapa de sectores vulnerables a incendios forestales en el Departamento del Magdalena. 
Se formuló Propuesta Temática en el Marco de la Prevención, Mitigación y Contingencia de Incendios Forestales, la cual fue enviada a PNN.</t>
  </si>
  <si>
    <t>1 Mapa de incendios forestales</t>
  </si>
  <si>
    <t>Proyecto para la prevención y atención de incendios forestales</t>
  </si>
  <si>
    <t>Meta: Identificar zonas más vulnerables a partir de la evaluación de los registros históricos de incendios forestales Parámetro de control: Documento Técnico Unidad de Medida: Número Cantidad: 1 Meta anual:  1 Indicador:  (No. DT realizados / No. DT programados)*100</t>
  </si>
  <si>
    <t>Alimentar y actualizar el mapa de riesgo de acuerdo al formato que se desarrolla de la unidad nacional del gestión del riesgo.
Producto: Informe técnico y mapas</t>
  </si>
  <si>
    <t>Actividad: Generación de información técnica y científica sobre registros históricos de incendios forestales, para identificar las zonas susceptibles a estos.
Producto: Informe técnico con datos de registros históricos  y con la zonas susceptibles a incendios.</t>
  </si>
  <si>
    <t xml:space="preserve">Actividad: Generación de información técnica y científica sobre registros históricos de incendios forestales, para identificar las zonas susceptibles a estos.
Producto: Informe técnico con datos de registros históricos  y con la zonas susceptibles a incendios.
</t>
  </si>
  <si>
    <t>A través de la unidad de gestión del riesgo departamental se prestara apoyo técnico con personal capacitado. Lo anterior, teniendo en cuenta que ya existe un conocimiento de la unidad a partir de los registros históricos de este tipo de eventos. En ese orden de ideas, se articulara con los demás entes la identificación de estos puntos y se aportara un reporte sobre los puntos mas vulnerables del departamento.</t>
  </si>
  <si>
    <t>Se tendrán en cuenta los registros históricos para presentar una actualización del proceso de identificación y se presentara en un reporte a los demás entes con competencia.</t>
  </si>
  <si>
    <t>1.apoyo institucional mediante la coordinación del comité departamental de gestión de riesgos y espacios para el desarrollo de reuniones del comité y sus mesas de trabajo especificas.
1. zonas de vulnerabilidad identificadas para su gestión interinstitucional.</t>
  </si>
  <si>
    <t>SANTA MARTA</t>
  </si>
  <si>
    <t>Generación de información técnica y científica sobre registros históricos de incendios forestales, para identificar las zonas susceptibles a estos.
Producto:  Informe técnico con datos de registros históricos  y con la zonas susceptibles a incendios.</t>
  </si>
  <si>
    <t>Inventario de zonas vulnerables</t>
  </si>
  <si>
    <t>Articular acciones con la corporación Autónoma Regional del magdalena  para la identificación de zonas vulnerables.                         Producto. Mapa de Zonificación de Zona vulnerable de incendio forestal según registro histórico.</t>
  </si>
  <si>
    <t>realizar  actualización de los mapas de zonificación, además realizar campañas de concientización en las zona identificadas en los mapas de zonas vulnerables . Producto. Documentos técnicos de control y seguimiento</t>
  </si>
  <si>
    <t>realizar  actualización de los mapas de zonificación, además realizar campañas de concientización en las zona identificadas en los mapas de zonas vulnerables. Producto. Documentos técnicos de control y seguimiento</t>
  </si>
  <si>
    <t xml:space="preserve"> Caracterización general del escenario de riesgo por sequía.
Producto: Plan Municipal de Gestión de Riesgo de Desastres. (Documento técnico mapa de identificación zonal)</t>
  </si>
  <si>
    <t>Socializar con CORPAMAG las zonas identificadas, evaluadas, con el fin de generar planes de contingencia para evitar que estas se extiendan.
Producto: Documento técnico.</t>
  </si>
  <si>
    <t>Actualización de los mapas de zonificación, además realizar campañas de concientización en las zona identificadas en los mapas de zonas vulnerables . Producto. Documentos técnicos de control y seguimiento</t>
  </si>
  <si>
    <t>Articular acciones con la corporación Autónoma Regional de La Guajira para la identificación de zonas vulnerables.                         Producto. Mapa de Zonificación de Zona vulnerable de incendio forestal según registro histórico.</t>
  </si>
  <si>
    <t>6A4</t>
  </si>
  <si>
    <t>Diseñar e implementar un plan interinstitucional de prevención, mitigación y contingencia de incendios forestales dentro del PNNT y zonas aledañas</t>
  </si>
  <si>
    <t>A través de la Unidad de gestión del riesgo departamental, se realizaran las gestiones con los demás entes competentes para diseñar y poner en marcha el plan interinstitucional.</t>
  </si>
  <si>
    <t>se presentara una propuesta conjunta con las demás entidades para atender la problemática de incendios forestales en la zona protegida.</t>
  </si>
  <si>
    <t>Al año cinco deberá esta en marcha el plan interinstitucional para atender la problemática de incendios forestales en la área protegida.</t>
  </si>
  <si>
    <t>1. Construcción de un plan conjunto  con los miembros del comité de Gestión de riesgo Dptal y Municipales de ante incendios forestales  dentro del PNNT y zonas aledañas.
1.  Documento Plan interinstitucional de  prevención, mitigación y contingencia de incendios forestales dentro del PNNT y zonas aledañas.</t>
  </si>
  <si>
    <t xml:space="preserve">Diseño e Implementación del plan de prevención, mitigación y contingencia de incendios forestales dentro del PNNT y zonas aledañas
Producto: plan interinstitucional de prevención, mitigación y contingencia de incendios forestales </t>
  </si>
  <si>
    <t xml:space="preserve">Implementación del plan de prevención, mitigación y contingencia de incendios forestales dentro del PNNT y zonas aledañas
plan interinstitucional de prevención, mitigación y contingencia de incendios forestales </t>
  </si>
  <si>
    <t xml:space="preserve">Diseño del plan.
plan interinstitucional de prevención, mitigación y contingencia de incendios forestales </t>
  </si>
  <si>
    <t xml:space="preserve">Implementación del plan fase 1. 
plan interinstitucional de prevención, mitigación y contingencia de incendios forestales </t>
  </si>
  <si>
    <t xml:space="preserve">Implementación del plan fase 2. 
plan interinstitucional de prevención, mitigación y contingencia de incendios forestales </t>
  </si>
  <si>
    <t xml:space="preserve">Implementación del plan fase 3. 
plan interinstitucional de prevención, mitigación y contingencia de incendios forestales </t>
  </si>
  <si>
    <t>Participar junto con las demás entidades identificadas con el fin de crear un comité  interinstitucional de prevención, mitigación y contingencia de incendios forestales dentro del PNNT y zonas aledañas 
Producto comité de prevención y mitigación de incendios creado</t>
  </si>
  <si>
    <t>Implementar las actividades definidas en el plan interinstitucional  de prevención, mitigación y contingencia de incendios forestales
producto.: informe técnico de actividades implementadas</t>
  </si>
  <si>
    <t>En coordinación con las entidades comprometidas crear un comité  interinstitucional de prevención, mitigación y contingencia de incendios forestales dentro del PNNT y zonas aledañas 
Producto: organización del comité de prevención y mitigación de incendios forestales dentro del PNNT y zonas aledañas.</t>
  </si>
  <si>
    <t xml:space="preserve">Creación y capacitación de grupos vigías de las zonas mas vulnerables con propósitos específicos de control y vigilancia sobre los actores antrópicos y naturales.
Producto: Documento de Esquema de acciones y de control. </t>
  </si>
  <si>
    <t xml:space="preserve">Continuidad de grupos vigías de las zonas mas vulnerables con propósitos específicos de control y vigilancia sobre los actores antrópicos y naturales.
Producto: Documento técnico  de acciones y de control. </t>
  </si>
  <si>
    <t>aunar esfuerzo con la corporación autónoma, defensa civil, policía, ejercito, bombero y empresas privadas con el fin de crear un comité  interinstitucional de prevención, mitigación y contingencia de incendios forestales dentro del PNNT y zonas aledañas</t>
  </si>
  <si>
    <t>Realizar capacitaciones que generen cambio de actitud de la comunidad en general, frente a la problemática de los incendios forestales                                                producto. Comunidad capacitada frente a los incendio forestal</t>
  </si>
  <si>
    <t>seguimientos y evaluación de actividades y capacitaciones realizada a la comunidad en general frente a la problemática de incendio forestal</t>
  </si>
  <si>
    <t>Participar en el diseño del plan interinstitucional de prevención, mitigación y contingencia de los incendios forestales dentro del PNNT y zonas aledañas, en el marco de la ley 1523 del 2012
Producto: actas de reunión</t>
  </si>
  <si>
    <t>Socialización y gestión en el diseño del plan interinstitucional de prevención, mitigación y contingencia de los incendios forestales dentro del PNNT y zonas aledañas, en el marco de la ley 1523 del 2012
Producto: actas de reunión</t>
  </si>
  <si>
    <t xml:space="preserve">Ajustes y entrega del  plan interinstitucional de prevención, mitigación y contingencia de los incendios forestales dentro del PNNT y zonas aledañas, en el marco de la ley 1523 del 2012
Producto: plan interinstitucional </t>
  </si>
  <si>
    <t xml:space="preserve">Implementación del  plan interinstitucional de prevención, mitigación y contingencia de los incendios forestales dentro del PNNT y zonas aledañas, en el marco de la ley 1523 del 2012
Producto: Informe </t>
  </si>
  <si>
    <t>6A5</t>
  </si>
  <si>
    <t>Restringir al PNN Tayrona el ingreso de elementos que contribuyan a la generación de incendios forestales accidentales.</t>
  </si>
  <si>
    <t>Jornadas de prevención y vigilancia que contribuyan a prevenir presiones originadas por infracciones ambientales mediante el ejercicio efectivo de la función de la autoridad ambiental 
Producto:
Informe técnico, listado de elementos que contribuyan a generación de  incendios forestales</t>
  </si>
  <si>
    <t>7A</t>
  </si>
  <si>
    <t>Diseñar e implementar estrategias que permitan conocer, controlar y prevenir la extracción de fauna y flora silvestre en el área de estudio.</t>
  </si>
  <si>
    <t>7A1</t>
  </si>
  <si>
    <t>Diseñar e implementar un sistema que permita reforzar el ejercicio de prevención, control y vigilancia para el tráfico de especies silvestres y aquellas de interés comercial (bovinos, equinos, porcinos, etc), de manera interinstitucional en el que se involucren entidades con funciones policivas en conjunto con la comunidad. </t>
  </si>
  <si>
    <t>Implementación de 3 acciones de prevención y control de especies silvestres</t>
  </si>
  <si>
    <t>Puesto de control
-informes de los puestos de control.</t>
  </si>
  <si>
    <t>Meta: Conformación del Sistema Interinstitucional de prevención, control y vigilancia del tráfico de especies silvestres Parámetro de control: Documento Técnico Unidad de Medida: Número Cantidad: 1 Meta anual:  1 Indicador:  (No. DT realizados / No. DT programados)*100</t>
  </si>
  <si>
    <t>Participar en el diseño del sistema para reforzar el ejercicio de PVyC de conformidad con el articulo 248 del decreto ley 2811 del 74 ley 1333 del 2009 y decreto 1791 del 96 la fauna y flora silvestre que se encuentra en le territorio nacional pertenece a la nación salvo las especies de zoocriaderos, costos de caza  de propiedad particular y viveros. 
Producto: actas de reunión, y actas únicas de control al trafico ilegal de flora y fauna silvestre, informe de PVyC</t>
  </si>
  <si>
    <t>Socializar el diseño del sistema para reforzar el ejercicio de PVyC de conformidad con el articulo 248 del decreto ley 2811 del 74 ley 1333 del 2009 y decreto 1791 del 96 la fauna y flora silvestre que se encuentra en le territorio nacional pertenece a la nación salvo las especies de zoocriaderos, costos de caza  de propiedad particular y viveros. 
Producto: actas de reunión, y actas únicas de control al trafico ilegal de flora y fauna silvestre, informe de PVyC</t>
  </si>
  <si>
    <t xml:space="preserve">1. apoyo a la coordinación y convocatoria de mesas de trabajo interinstitucionales para el diseño e implementación del plan, uso de espacios  locativos, equipos y logística.
1. plan diseñado e implementándose según la coordinación de las entidades líder.
</t>
  </si>
  <si>
    <t>Se incluirán en las campañas de prevención del delito dinámicas y temáticas que apunten a la sensibilización de asuntos ambientales en especial la extracción ilegal de especies.</t>
  </si>
  <si>
    <t>se dará continuidad a este programa y se evaluaran los resultados para la actualización del plan.</t>
  </si>
  <si>
    <t xml:space="preserve">Diseño del sistema en conjunto. </t>
  </si>
  <si>
    <t xml:space="preserve">Implementación y seguimiento. 
INFORME DE IMPLEMENTACION Y SEGUMIENTO. </t>
  </si>
  <si>
    <t>Apoyar acciones con las entidades responsables  para reforzar el ejercicio de  prevención, control y vigilancia para el tráfico de especies silvestres y aquellas de interés comercial                                        
producto: informe técnico</t>
  </si>
  <si>
    <t>Apoyar las acciones que CORPAMAG como entidad responsable  direccione para reforzar el ejercicio de  prevención, control y vigilancia para el tráfico de especies silvestres y que las de interés comercial cumplan con las disposiciones legales para su trafico y venta.                                  
producto: informe técnico</t>
  </si>
  <si>
    <t>Mantener  las acciones de apoyo que CORPAMAG como entidad responsable  direccione para reforzar el ejercicio de  prevención, control y vigilancia para el tráfico de especies silvestres y que las de interés comercial cumplan con las disposiciones legales para su trafico y venta.                                  
producto: informe técnico</t>
  </si>
  <si>
    <t>Mantener las acciones de apoyo  que CORPAMAG como entidad responsable  direccione para reforzar el ejercicio de  prevención, control y vigilancia para el tráfico de especies silvestres y que las de interés comercial cumplan con las disposiciones legales para su trafico y venta.                                  
producto: informe técnico</t>
  </si>
  <si>
    <t>Articular acciones con los vigía ambientales, la corporación Autónoma  y el ICA para reforzar el ejercicio de  prevención, control y vigilancia para el tráfico de especies silvestres y aquellas de interés comercial                                                 producto. definir guía para realizar ejercicio de prevención, control y vigilancia. Producto. Documento técnico de seguimiento y control</t>
  </si>
  <si>
    <t xml:space="preserve">seguimiento y evaluación del sistema de  prevención, control y vigilancia para el tráfico de especies silvestres y aquellas de interés comercial. Producto. Documentos técnicos de control y seguimiento </t>
  </si>
  <si>
    <t xml:space="preserve">seguimiento y evaluación del sistema de  prevención, control y vigilancia para el tráfico de especies silvestres y aquellas de interés comercial. Producto. Documentos técnicos de control y seguimiento  </t>
  </si>
  <si>
    <t>40 patrullajes ambientales anuales de 02 horas sector PNN Tayrona para prevención, control y vigilancia de tráfico de especies silvestres.  NOTA: LA ARMADA NACIONAL NO POSEE LOS RECURSOS FINANCIEROS PARA ESTE COMPROMISO. ESTO SE REALIZARÁ BAJO EL MARCO DE UN CONVENIO INTERINSTITUCIONAL ENTRE LA ARMADA NACIONAL Y PNN.</t>
  </si>
  <si>
    <t>120 patrullajes ambientales de 02 horas sector PNN Tayrona para prevención, control y vigilancia de tráfico de especies silvestres.</t>
  </si>
  <si>
    <t>200 patrullajes ambientales de 02 horas sector PNN Tayrona para prevención, control y vigilancia de tráfico de especies silvestres.</t>
  </si>
  <si>
    <t>280 patrullajes ambientales de 02 horas sector PNN Tayrona para prevención, control y vigilancia de tráfico de especies silvestres.</t>
  </si>
  <si>
    <t>400 patrullajes ambientales de 02 horas sector PNN Tayrona para prevención, control y vigilancia de tráfico de especies silvestres.</t>
  </si>
  <si>
    <t>ICA</t>
  </si>
  <si>
    <t>Programas de vigilancia epidemiológica y control de movilización por intermedio de expedición de guías de movilización animal, interactuando con entes como la Policía Aduanera, Policía de Carreteras para el control en las movilizaciones y verificación de la legalidad del transporte y mantenimiento de las condiciones sanitarias para el mismo. Producto= Guías Sanitarias de Movilización Interna expedidas por el ICA</t>
  </si>
  <si>
    <t>Realizar actividades de inspección, vigilancia y control en las rutas establecidas para el tráfico de animales de interés comercial (bovinos, equinos, asnales, mulares, ovinos, caprinos, etc), en aras de mantener la inocuidad animal en la zona de influencia del Plan Maestro de Recuperación y Restauración del Parque Tayrona. Producto= Guías Sanitarias de Movilizacion Interna expedidas por el ICA. 
Coordinar con los propietarios, poseedores o tenederos de asociaciones que utilizan animales de interés comercial para su lucro, jornadas de sensibilización y prevención de enfermedades de control oficial del ICA, en aras de mantener la inocuidad animal de las zonas de influencia del Plan Maestro de Recuperación y restauración del PNN. Producto = Registros Únicos de Vacunación
Realizar control epidemiológico en las especies animales y vegetales de aprovechamiento económico en la zona de influencia del Plan Maestro de Recuperación y Restauración del PNN.  Producto = En animales, Registros Únicos de Vacunación expedidos por el ICA, formato 3-106 para toma de muestras. En vegetales: actas de visita a predios y formatos para vegetales 3-1033 para toma de muestras en campo, formato 3-752 para analísis diagnóstico en labortorio.
Ejercer las acciones preventivas y de control de enfermedades que afecten a los animales de interés comercial y los cultivos de aprovechamiento económico en la zona de influencia del Plan Maestro de Recuperación y Restauración del PNN. Producto = En animales, Registros Únicos de Vacunación expedidos por el ICA, formato 3-106 para toma de muestras. En vegetales: actas de visita a predios y formatos para vegetales 3-1033 para toma de muestras en campo, formato 3-752 para analísis diagnóstico en labortorio
Realizar control epidemiológico en las especies animales y vegetales de aprovechamiento económico en la zona de influencia del Plan Maestro de Recuperación y Restauración del PNN. Lograr mantener el estatus fitosanitario de la zona de influencia del Plan Maestro de Recuperación y Restauración del PNN. Producto = En animales, Registros Únicos de Vacunación expedidos por el ICA, formato 3-106 para toma de muestras. En vegetales: actas de visita a predios y formatos para vegetales 3-1033 para toma de muestras en campo, formato 3-752 para analísis diagnóstico en labortorio</t>
  </si>
  <si>
    <t>Realizar actividades de inspección, vigilancia y control en las rutas establecidas para el tráfico de animales de interés comercial (bovinos, equinos, asnales, mulares, ovinos, caprinos, etc), en aras de mantener la inocuidad animal en la zona de influencia del Plan Maestro de Recuperación y Restauración del Parque Tayrona. Producto= Guías Sanitarias de Movilizacion Interna expedidas por el ICA. 
Coordinar con los propietarios, poseedores o tenederos de asociaciones que utilizan animales de interés comercial para su lucro, jornadas de sensibilización y prevención de enfermedades de control oficial del ICA, en aras de mantener la inocuidad animal de las zonas de influencia del Plan Maestro de Recuperación y restauración del PNN. Producto = Registros Únicos de Vacunación expedidos por el ICA y formatos 3-106 toma de muestras
Realizar control epidemiológico en las especies animales y vegetales de aprovechamiento económico en la zona de influencia del Plan Maestro de Recuperación y Restauración del PNN.  Producto = En animales, Registros Únicos de Vacunación expedidos por el ICA, formato 3-106 para toma de muestras. En vegetales: actas de visita a predios y formatos para vegetales 3-1033 para toma de muestras en campo, formato 3-752 para analísis diagnóstico en labortorio.
Ejercer las acciones preventivas y de control de enfermedades que afecten a los animales de interés comercial y los cultivos de aprovechamiento económico en la zona de influencia del Plan Maestro de Recuperación y Restauración del PNN. Producto = En animales, Registros Únicos de Vacunación expedidos por el ICA, formato 3-106 para toma de muestras. En vegetales: actas de visita a predios y formatos para vegetales 3-1033 para toma de muestras en campo, formato 3-752 para analísis diagnóstico en labortorio
Realizar control epidemiológico en las especies animales y vegetales de aprovechamiento económico en la zona de influencia del  Plan Maestro de Recuperación y Restauración del PNN.</t>
  </si>
  <si>
    <t>Realizar actividades de inspección, vigilancia y control en las rutas establecidas para el tráfico de animales de interés comercial (bovinos, equinos, asnales, mulares, ovinos, caprinos, etc), en aras de mantener la inocuidad animal en la zona de influencia del Plan Maestro de Recuperación y Restauración del Parque Tayrona. Producto= Guías Sanitarias de Movilizacion Interna expedidas por el ICA. 
Coordinar con los propietarios, poseedores o tenederos de asociaciones que utilizan animales de interés comercial para su lucro, jornadas de sensibilización y prevención de enfermedades de control oficial del ICA, en aras de mantener la inocuidad animal de las zonas de influencia del Plan Maestro de Recuperación y restauración del PNN. Producto = Registros Únicos de Vacunación expedidos por el ICA y formatos 3-106 toma de muestras
Realizar control epidemiológico en las especies animales y vegetales de aprovechamiento económico en la zona de influencia del Plan Maestro de Recuperación y Restauración del PNN.  Producto = Registros Únicos de Vacunación y actas de visita a predios 
Ejercer las acciones preventivas y de control de enfermedades que afecten a los animales de interés comercial y los cultivos de aprovechamiento económico en la zona de influencia del Plan Maestro de Recuperación y Restauración del PNN. Producto = En animales, Registros Únicos de Vacunación expedidos por el ICA, formato 3-106 para toma de muestras. En vegetales: actas de visita a predios y formatos para vegetales 3-1033 para toma de muestras en campo, formato 3-752 para analísis diagnóstico en labortorio
Realizar control epidemiológico en las especies animales y vegetales de aprovechamiento económico en la zona de influencia del  Plan Maestro de Recuperación y Restauración del PNN. Producto = En animales, Registros Únicos de Vacunación expedidos por el ICA, formato 3-106 para toma de muestras. En vegetales: actas de visita a predios y formatos para vegetales 3-1033 para toma de muestras en campo, formato 3-752 para analísis diagnóstico en labortorio</t>
  </si>
  <si>
    <t>Realizar actividades de inspección, vigilancia y control en las rutas establecidas para el tráfico de animales de interés comercial (bovinos, equinos, asnales, mulares, ovinos, caprinos, etc), en aras de mantener la inocuidad animal en la zona de influencia del Plan Maestro de Recuperación y Restauración del Parque Tayrona. Producto= Guías Sanitarias de Movilizacion Interna expedidas por el ICA. 
Coordinar con los propietarios, poseedores o tenederos de asociaciones que utilizan animales de interés comercial para su lucro, jornadas de sensibilización y prevención de enfermedades de control oficial del ICA, en aras de mantener la inocuidad animal de las zonas de influencia del Plan Maestro de Recuperación y restauración del PNN. Producto = Registros Únicos de Vacunación expedidos por el ICA y formatos 3-106 toma de muestras
Realizar control epidemiológico en las especies animales y vegetales de aprovechamiento económico en la zona de influencia del Plan Maestro de Recuperación y Restauración del PNN.  Producto = En animales, Registros Únicos de Vacunación expedidos por el ICA, formato 3-106 para toma de muestras. En vegetales: actas de visita a predios y formatos para vegetales 3-1033 para toma de muestras en campo, formato 3-752 para analísis diagnóstico en labortorio
Ejercer las acciones preventivas y de control de enfermedades que afecten a los animales de interés comercial y los cultivos de aprovechamiento económico en la zona de influencia del Plan Maestro de Recuperación y Restauración del PNN. Producto = En animales, Registros Únicos de Vacunación expedidos por el ICA, formato 3-106 para toma de muestras. En vegetales: actas de visita a predios y formatos para vegetales 3-1033 para toma de muestras en campo, formato 3-752 para analísis diagnóstico en labortorio
Lograr mantener el estatus fitosanitario de la zona de influecia del Plan Maestro de Recuperación y Restauración del PNN. Producto = En animales, Registros Únicos de Vacunación expedidos por el ICA, formato 3-106 para toma de muestras. En vegetales: actas de visita a predios y formatos para vegetales 3-1033 para toma de muestras en campo, formato 3-752 para analísis diagnóstico en labortorio</t>
  </si>
  <si>
    <t xml:space="preserve">Subgerencia de protección animal: en este rubro se contemplan los recursos destinados para ejecutar por parte de la Gerencia Seccional del ICA - Magdalena para la vigencia 2017, en cuantía de $157.300.000. </t>
  </si>
  <si>
    <t>7A2</t>
  </si>
  <si>
    <t>Revisar y ajustar las necesidades en las actividades de control y en los procedimientos de incautación, disposición (Flora), reubicación, rehabilitación de la fauna silvestre. </t>
  </si>
  <si>
    <t>Jornadas de Capacitación en procedimientos y operativos de control y vigilancia de RRNN - taller</t>
  </si>
  <si>
    <t>Jornadas de Capacitación en procedimientos y operativos de control y vigilancia de RRNN</t>
  </si>
  <si>
    <t>realizar ajustes a los procedimientos establecidos para la incautación y disposición final de flora como también de fauna incautada y hacer un análisis situacional y fortalecimiento de las debilidades para el control de la incautación.</t>
  </si>
  <si>
    <t>Meta: Identificar las necesidad y ajustes en las actividades de control y procedimientos de incautación y disposición de flora y fauna silvestre. Parámetro de control: Informe  Técnico Unidad de Medida: Número Cantidad: 1 Meta anual:  1 Indicador:  (No. DT realizados / No. DT programados)*100</t>
  </si>
  <si>
    <t xml:space="preserve">
1. apoyo a los ejercicios de revisión y ajustes al control de estos procedimientos en el departamento mediante el uso de espacios físicos y su logística asociada, emisión de directrices y normativa de orden departamental.
1. procedimientos ajustados según los ejercicios de análisis y participación  dirigidos por entidades líder</t>
  </si>
  <si>
    <t>Se prestara apoyo técnico con personal de la gobernación para la revisión de las necesidades en los procesos de incautación.</t>
  </si>
  <si>
    <t>se presentaran unas recomendaciones a los responsables directos de la actividad de control.</t>
  </si>
  <si>
    <t>Acciones de prevención y control de especies silvestres
Producto: Informe T{técnico</t>
  </si>
  <si>
    <t xml:space="preserve">UN TECNICO DE APOYO
INFORMES DE CONTROL Y SEGUIMIENTO. </t>
  </si>
  <si>
    <t>Apoyar acciones con las entidades responsables  en las actividades de control y en los procedimientos de incautación, disposición (Flora), reubicación, rehabilitación de la fauna silvestre en el centro agroecológico de la Ciénaga grande del magdalena
Producto. Informe técnico</t>
  </si>
  <si>
    <t>Apoyar las acciones que CORPAMAG como entidad responsable  direccione para reforzar el ejercicio de  control, procedimientos de incautación, disposición, reubicación, rehabilitación de la fauna silvestre.           
producto: informe técnico</t>
  </si>
  <si>
    <t>Mantener  las acciones de apoyo que CORPAMAG como entidad responsable  direccione para reforzar el ejercicio de  prevención, control y reforzar el ejercicio de  control, procedimientos de incautación, disposición, reubicación, rehabilitación de la fauna silvestre.           
producto: informe técnico</t>
  </si>
  <si>
    <t>Articular acciones con la corporación autónoma regional de la Guajira para definir y socializar metodología en las actividades de control y en los procedimientos de incautación, disposición (Flora), reubicación, rehabilitación de la fauna silvestre en el centro agroecológico de Rio Claro. Documento técnico de seguimiento y control</t>
  </si>
  <si>
    <t>seguimiento, evaluación y control de la metodología  en las actividades de control y en los procedimientos de incautación, disposición (Flora), reubicación, rehabilitación de la fauna silvestre en el centro agroecológico de Rio Claro. Documento técnico de seguimiento y control</t>
  </si>
  <si>
    <t>04 capacitaciones anuales al personal de la Estación Guardacostas Santa Marta sobre actividades de control y procedimientos para el manejo de flora y fauna silvestre.  NOTA: LA ARMADA NACIONAL NO POSEE LOS RECURSOS FINANCIEROS PARA ESTE COMPROMISO. ESTO SE REALIZARÁ BAJO EL MARCO DE UN CONVENIO INTERINSTITUCIONAL ENTRE LA ARMADA NACIONAL Y PNN.</t>
  </si>
  <si>
    <t xml:space="preserve">12 capacitaciones al personal de la Estación Guardacostas Santa Marta sobre actividades de control y procedimientos para el manejo de flora y fauna silvestre. </t>
  </si>
  <si>
    <t xml:space="preserve">20 capacitaciones al personal de la Estación Guardacostas Santa Marta sobre actividades de control y procedimientos para el manejo de flora y fauna silvestre. </t>
  </si>
  <si>
    <t xml:space="preserve">28 capacitaciones al personal de la Estación Guardacostas Santa Marta sobre actividades de control y procedimientos para el manejo de flora y fauna silvestre. </t>
  </si>
  <si>
    <t xml:space="preserve">40 capacitaciones al personal de la Estación Guardacostas Santa Marta sobre actividades de control y procedimientos para el manejo de flora y fauna silvestre. </t>
  </si>
  <si>
    <t>7A3</t>
  </si>
  <si>
    <t>Identificar los principales puntos de extracción ilegal de fauna y flora. </t>
  </si>
  <si>
    <t>Identificación de los puntos de extracción ilegal de fauna y flora - informe de recorrido</t>
  </si>
  <si>
    <t>Identificación de los puntos de extracción ilegal de fauna y flora</t>
  </si>
  <si>
    <t>Implementar acciones del diagnostico de minería ilegal, trafico de flora y fauna .
-mapa temático con sitios de trafico y minería ilegal</t>
  </si>
  <si>
    <t>Meta: Identificar los principales puntos de extracción de fauna y flora en el perímetro urbano de Santa Marta Parámetro de control: Informe Técnico Unidad de medida: Número Cantidad: 1 Meta Anual: 1 Indicador: (No. Informes realizados / No. Informes programados) * 100</t>
  </si>
  <si>
    <t>Meta: Identificar los principales puntos de extracción de fauna y flora en el perímetro urbano de Santa Marta Parámetro de control: Informe de Registro Unidad de medida: Número Cantidad: 2 Meta Anual: 1 Indicador: (No. Informes realizados / No. Informes programados) * 100</t>
  </si>
  <si>
    <t>Meta: Identificar los principales puntos de extracción de fauna y flora en el perímetro urbano de Santa Marta Parámetro de control: Informe de Registro Unidad de medida: Número Cantidad: 3 Meta Anual: 1 Indicador: (No. Informes realizados / No. Informes programados) * 100</t>
  </si>
  <si>
    <t xml:space="preserve">
1. Apoyo a las mesas de análisis mediante uso de espacios, equipos y logística para identificación de puntos.
1. Puntos de extracción identificados </t>
  </si>
  <si>
    <t>Con la ayuda de la policía ambiental se identificaran los principales puntos de extracción del departamento y se informara a los demás entes competentes para que sean tenidos en cuenta en ese sistema interinstitucional, lo cual ayudara en la toma de decisiones conjuntas. En ese orden de ideas, se presentara un informe que identifique los principales puntos de extracción en el departamento.</t>
  </si>
  <si>
    <t>se presentara un informe que actualice los puntos de extracción ilegal de fauna y flora del departamento de la Guajira.</t>
  </si>
  <si>
    <t>de acuerdo con el estado actual de las cosas se actualizaran los puntos de extracción en el evento en el cual hayan cambiado.</t>
  </si>
  <si>
    <t>Jornadas técnicas de identificación principales puntos de extracción ilegal de fauna y flora. 
Producto: Informe Técnico, Actas de reunión, informe visitas de campo</t>
  </si>
  <si>
    <t xml:space="preserve">Identificación de puntos de extracción en acompañamiento con la policía y Corpamag. 
MAPA DE IDENTIDICACION DE PUNTOS DE EXTRACCION. </t>
  </si>
  <si>
    <t>Apoyar acciones con las entidades responsables  para la identificación de los principales pintos de extracción ilegal de fauna y flora  en las actividades de control y en los procedimientos de incautación y disposición .
Producto.  Informe técnico</t>
  </si>
  <si>
    <t>Apoyar las acciones que CORPAMAG como entidad responsable  direccione para identificar los principales puntos de extracción ilegal de fauna y flora.
producto: informe técnico</t>
  </si>
  <si>
    <t>Mantener las acciones de apoyo que CORPAMAG como entidad responsable  direccione para identificar los principales puntos de extracción ilegal de fauna y flora.
producto: informe técnico</t>
  </si>
  <si>
    <t>Articular acciones con la corporación autónoma regional de La Guajira para identificar necesidades en las actividades de control y en los procedimientos de incautación, disposición (Flora)           Producto.  Socializar procedimiento de incautación con las autoridades y personal de interés. Documento técnico de seguimiento y control</t>
  </si>
  <si>
    <t>Relacionar en bitácora los punto de extracción ilegal de fauna y flora. Producto. Documentos técnicos de control y seguimiento. Documento técnico de seguimiento y control</t>
  </si>
  <si>
    <t>Seguimiento y evaluación de los procedimientos de extracción ilegal de fauna y flora. Producto. Documentos técnicos de control y seguimiento</t>
  </si>
  <si>
    <t>Actualización de procedimiento de  extracción ilegal de fauna y flora. Producto. Documentos técnicos de control y seguimiento</t>
  </si>
  <si>
    <t>Seguimiento y evaluación del procedimiento de extracción ilegal de fauna y flora. Producto. Documentos técnicos de control y seguimiento</t>
  </si>
  <si>
    <t>POLICIA</t>
  </si>
  <si>
    <t xml:space="preserve">• GRUCA: Se realizaran recorridos de acuerdo al  cronograma de Parques Nacionales Naturales con el fin de realizar el reconocimiento sobre puntos de extracción de caza y pesca.
• GUPAE: Acompañamiento de acuerdo a requerimientos y planes de desarrollar por las autoridades ambientales competentes en los municipios de la jurisdicción de la policía metropolitana de santa marta (DADSA, Corpamag, parques nacionales). 
• SIJIN: Apoyar en actividades de policía judicial a las autoridades ambientales de acuerdo a los requerimientos de la fiscalía general encaminados a identificar el delito frente al tráfico ilegal de fauna silvestre.
PRODUCTOS:
 Realizar un informe de las actividades realizadas de semestral ( dos por año) 
</t>
  </si>
  <si>
    <t xml:space="preserve">• GRUCA: Se realizaran recorridos de acuerdo al  cronograma de Parques Nacionales Naturales con el fin de realizar el reconocimiento sobre puntos de extracción de caza y pesca.
• GUPAE: Acompañamiento de acuerdo a requerimientos y planes de desarrollar por las autoridades ambientales competentes en los municipios de la jurisdicción de la policía metropolitana de santa marta (DADSA, Corpamag, parques nacionales). 
• SIJIN: Apoyar en actividades de policía judicial a las autoridades ambientales de acuerdo a los requerimientos de la fiscalía general encaminados a identificar el delito frente al tráfico ilegal de fauna silvestre.
PRODUCTOS:
 Realizar un informe de las actividades realizadas de semestral ( dos por año) </t>
  </si>
  <si>
    <t>7A4</t>
  </si>
  <si>
    <t>Identificar principales rutas de transporte y comercialización ilegal de fauna y flora.  </t>
  </si>
  <si>
    <t>Identificación de las rutas de transporte y comercialización ilegal de fauna y flora - informe de la acción de control</t>
  </si>
  <si>
    <t>Implementar acciones del diagnostico de minería ilegal, trafico de flora y fauna .
-documentos con diagnostico y mapas temáticos sobre esas actividades ilegales.</t>
  </si>
  <si>
    <t>Meta: Identificar principales rutas de transporte y comercialización ilegal de fauna y flora en el perímetro urbano de Santa Marta Parámetro de control: Informe de Registro Unidad de medida: Número Cantidad: 1 Meta Anual: 1 Indicador: (No. Informes realizados / No. Informes programados) * 100</t>
  </si>
  <si>
    <t>Meta: Identificar principales rutas de transporte y comercialización ilegal de fauna y flora en el perímetro urbano de Santa Marta Parámetro de control: Informe de Registro Unidad de medida: Número Cantidad: 2 Meta Anual: 1 Indicador: (No. Informes realizados / No. Informes programados) * 100</t>
  </si>
  <si>
    <t>Meta: Identificar principales rutas de transporte y comercialización ilegal de fauna y flora en el perímetro urbano de Santa Marta Parámetro de control: Informe de Registro Unidad de medida: Número Cantidad: 3 Meta Anual: 1 Indicador: (No. Informes realizados / No. Informes programados) * 100</t>
  </si>
  <si>
    <t>Realizar actividades de inspección, vigilancia y control en las rutas establecidas para el tráfico de animales de interés comercial (bovinos, equinos, asnales, mulares, ovinos, caprinos, etc), en aras de mantener la inocuidad animal en la zona de influencia del Plan Maestro de Recuperación y Restauración del Parque Tayrona.  Producto = Guías Sanitarias de Movilización Interna expedidas por el ICA
Coordinar con los propietarios, poseedores o tenederos de asociaciones que utilizan animales de interés comercial para su lucro, jornadas de sensibilización y prevención de enfermedades de control oficial del ICA, en aras de mantener la inocuidad animal de las zonas de influencia del Plan Maestro de Recuperación y restauración del PNN. Producto = Registros Únicos de Vacunación expedidos por el ICA
Realizar control epidemiológico en las especies animales y vegetales de aprovechamiento económico en la zona de influencia del Plan Maestro de Recuperación y Restauración del PNN.  Producto = En animales, Registros Únicos de Vacunación expedidos por el ICA, formato 3-106 para toma de muestras. En vegetales: actas de visita a predios y formatos para vegetales 3-1033 para toma de muestras en campo, formato 3-752 para analísis diagnóstico en labortorio
Ejercer las acciones preventivas y de control de enfermedades que afecten a los animales de interés comercial y los cultivos de aprovechamiento económico en la zona de influencia del Plan Maestro de Recuperación y Restauración del PNN. Producto = En animales, Registros Únicos de Vacunación expedidos por el ICA, formato 3-106 para toma de muestras. En vegetales: actas de visita a predios y formatos para vegetales 3-1033 para toma de muestras en campo, formato 3-752 para analísis diagnóstico en labortorio
Realizar control epidemiologico en las especies animales y vegetales de aprovechamiento económico en la zona de influencia del Plan Maestro de Recuperación y Restauración del PNN. En animales, Registros Únicos de Vacunación expedidos por el ICA, formato 3-106 para toma de muestras. En vegetales: actas de visita a predios y formatos para vegetales 3-1033 para toma de muestras en campo, formato 3-752 para analísis diagnóstico en labortorio</t>
  </si>
  <si>
    <t>Realizar actividades de inspección, vigilancia y control en las rutas establecidas para el tráfico de animales de interés comercial (bovinos, equinos, asnales, mulares, ovinos, caprinos, etc), en aras de mantener la inocuidad animal en la zona de influencia del Plan Maestro de Recuperación y Restauración del Parque Tayrona. 
Coordinar con los propietarios, poseedores o tenederos de asociaciones que utilizan animales de interés comercial para su lucro, jornadas de sensibilización y prevención de enfermedades de control oficial del ICA, en aras de mantener la inocuidad animal de las zonas de influencia del Plan Maestro de Recuperación y restauración del PNN. 
Realizar control epidemiológico en las especies animales y vegetales de aprovechamiento económico en la zona de influencia del Plan Maestro de Recuperación y Restauración del PNN. Producto = En animales, Registros Únicos de Vacunación expedidos por el ICA, formato 3-106 para toma de muestras. En vegetales: actas de visita a predios y formatos para vegetales 3-1033 para toma de muestras en campo, formato 3-752 para analísis diagnóstico en labortorio  
Ejercer las acciones preventivas y de control de enfermedades que afecten a los animales de interés comercial y los cultivos de aprovechamiento económico en la zona de influencia del Plan Maestro de Recuperación y Restauración del PNN.  Producto = En animales, Registros Únicos de Vacunación expedidos por el ICA, formato 3-106 para toma de muestras. En vegetales: actas de visita a predios y formatos para vegetales 3-1033 para toma de muestras en campo, formato 3-752 para analísis diagnóstico en labortorio
Realizar control epidemiologico en las especies animales y vegetales de aprovechamiento económico en la zona de influencia del Plan Maestro de Recuperación y Restauración del PNN. Producto = En animales, Registros Únicos de Vacunación expedidos por el ICA, formato 3-106 para toma de muestras. En vegetales: actas de visita a predios y formatos para vegetales 3-1033 para toma de muestras en campo, formato 3-752 para analísis diagnóstico en labortorio</t>
  </si>
  <si>
    <t>Realizar actividades de inspección, vigilancia y control en las rutas establecidas para el tráfico de animales de interés comercial (bovinos, equinos, asnales, mulares, ovinos, caprinos, etc), en aras de mantener la inocuidad animal en la zona de influencia del Plan Maestro de Recuperación y Restauración del Parque Tayrona. Producto = Guías Sanitarias de Movilización Interna expedidas por el ICA
Coordinar con los propietarios, poseedores o tenederos de asociaciones que utilizan animales de interés comercial para su lucro, jornadas de sensibilización y prevención de enfermedades de control oficial del ICA, en aras de mantener la inocuidad animal de las zonas de influencia del Plan Maestro de Recuperación y restauración del PNN. Producto = En animales, Registros Únicos de Vacunación expedidos por el ICA, formato 3-106 para toma de muestras. En vegetales: actas de visita a predios y formatos para vegetales 3-1033 para toma de muestras en campo, formato 3-752 para analísis diagnóstico en labortorio
Realizar control epidemiológico en las especies animales y vegetales de aprovechamiento económico en la zona de influencia del Plan Maestro de Recuperación y Restauración del PNN. Producto = En animales, Registros Únicos de Vacunación expedidos por el ICA, formato 3-106 para toma de muestras. En vegetales: actas de visita a predios y formatos para vegetales 3-1033 para toma de muestras en campo, formato 3-752 para analísis diagnóstico en labortorio  
Ejercer las acciones preventivas y de control de enfermedades que afecten a los animales de interés comercial y los cultivos de aprovechamiento económico en la zona de influencia del Plan Maestro de Recuperación y Restauración del PNN. = En animales, Registros Únicos de Vacunación expedidos por el ICA, formato 3-106 para toma de muestras. En vegetales: actas de visita a predios y formatos para vegetales 3-1033 para toma de muestras en campo, formato 3-752 para analísis diagnóstico en labortorio  
Realizar control epidemiologico en las especies animales y vegetales de aprovechamiento económico en la zona de influencia del Plan Maestro de Recuperación y Restauración del PNN. = En animales, Registros Únicos de Vacunación expedidos por el ICA, formato 3-106 para toma de muestras. En vegetales: actas de visita a predios y formatos para vegetales 3-1033 para toma de muestras en campo, formato 3-752 para analísis diagnóstico en labortorio</t>
  </si>
  <si>
    <t>Realizar actividades de inspección, vigilancia y control en las rutas establecidas para el tráfico de animales de interés comercial (bovinos, equinos, asnales, mulares, ovinos, caprinos, etc), en aras de mantener la inocuidad animal en la zona de influencia del Plan Maestro de Recuperación y Restauración del Parque Tayrona. Producto = Guías Sanitarias de Movilización Interna expedidas por el ICA
Coordinar con los propietarios, poseedores o tenederos de asociaciones que utilizan animales de interés comercial para su lucro, jornadas de sensibilización y prevención de enfermedades de control oficial del ICA, en aras de mantener la inocuidad animal de las zonas de influencia del Plan Maestro de Recuperación y restauración del PNN. Producto = Registros Únicos de Vacunación expedidos por el ICA y formato 3-106 para toma de muestras en animales
Realizar control epidemiológico en las especies animales y vegetales de aprovechamiento económico en la zona de influencia del Plan Maestro de Recuperación y Restauración del PNN.  Producto = En animales, Registros Únicos de Vacunación expedidos por el ICA, formato 3-106 para toma de muestras. En vegetales: actas de visita a predios y formatos para vegetales 3-1033 para toma de muestras en campo, formato 3-752 para analísis diagnóstico en labortorio
Registros Únicos de Vacunación expedidos por el ICA, formato 3-106 para toma de muestras. En vegetales: actas de visita a predios y formatos para vegetales 3-1033 para toma de muestras en campo, formato 3-752 para analísis diagnóstico en labortorio 
Realizar control epidemiologico en las especies animales y vegetales de aprovechamiento económico en la zona de influencia del Plan Maestro de Recuperación y Restauración del PNN. Producto = En animales, Registros Únicos de Vacunación expedidos por el ICA, formato 3-106 para toma de muestras. En vegetales: actas de visita a predios y formatos para vegetales 3-1033 para toma de muestras en campo, formato 3-752 para analísis diagnóstico en labortorio</t>
  </si>
  <si>
    <t>El presupuesto para actividades está contemplado en la actividad 7A 1</t>
  </si>
  <si>
    <t>1.Inspección sanitaria y fitosanitaria en motonaves de transporte marítimo y fluvial internacional. 2.Inspección fitosanitaria de las plantas, productos vegetales y artículos reglamentados de importación</t>
  </si>
  <si>
    <t>1.Se realiza como actividad misional y como primera barrera fitosanitaria y zoosanitaria del país y para no permitir el ingreso de plagas y enfermedades. Se realiarón 985 inspecciones a motonaves de comercio internacional alcanzando un 76% del total proyectado. Pero debido a la recesión a nivel mundial presentada por la pandemia del nuevo Coronavirus (COVID-19), se ha dado una baja en este porcentaje debido a la restricción de ingreso de veleros y cruceros al Puerto. Estos datos se registran en Actas de recepción de buques Forma 3-431. 2. Se realiza de acuerdo a los protocolos y exigencias definidas por el país en materia de declaración adicional y de igual manera de no permitir el ingreso de plagas y enfermedades que pueden comprometer el estatus fito y zoosanitario del país. Se tiene un total de 1465 certificaciones en terminos del 2020, de igual manera, fue afectado este indicador debido a la recesión a nivel mundial presentada por la pandemia del nuevo Coronavirus(COVID-19) Datos se registran en el Sistema de Información Sanitario para Importación y Exportación de Productos Agropecuarios- SISPAP.</t>
  </si>
  <si>
    <t>Con la ayuda de los entes policivos  se identificaran las principales rutas de transporte del departamento y se informara a los demás entes competentes para que sean tenidos en cuenta en ese sistema interinstitucional, lo cual ayudara en la toma de decisiones conjuntas. Así las cosas, se presentara un informe que identifiquen las rutas ilegales en el departamento.</t>
  </si>
  <si>
    <t>se presentara un informe que actualice las principales rutas de transporte ilegal de fauna y flora</t>
  </si>
  <si>
    <t>de acuerdo con el estado actual de las cosas se actualizaran las principales rutas de transporte y comercialización ilegal de fauna y flora</t>
  </si>
  <si>
    <t>Jornadas técnicas de Identificar principales rutas de transporte y comercialización ilegal de fauna y flora.   
Producto: Informe Técnico, Actas de reunión, informe visitas de campo</t>
  </si>
  <si>
    <t>Incluido presupuesto 7A4</t>
  </si>
  <si>
    <t>UN TECNICO DE APOYO
DOCUMENTO DE IDENTIFICACION DE RUTAS</t>
  </si>
  <si>
    <t>Apoyar en la identificación de las principales rutas de transporte y comercialización ilegal de fauna y flora con las entidades responsables.
 Producto. Informe técnico de identificación de rutas (mapa de zonificación de rutas)</t>
  </si>
  <si>
    <t>Apoyar las acciones que CORPAMAG como entidad responsable  direccione para identificar las principales rutas de transporte y comercialización ilegal de fauna y flora.
producto: informe técnico, mapa de vías.</t>
  </si>
  <si>
    <t>Mantener las acciones de apoyo que CORPAMAG como entidad responsable  direccione para identificar las principales rutas de transporte y comercialización ilegal de fauna y flora.
producto: informe técnico</t>
  </si>
  <si>
    <t>Articular acciones desde de la secretaria de Gobierno y la Subsecretaria de desarrollo rural y gestión Ambiental en común acuerdo con la policía Ambiental la identificación de  los principales punto de extracción  ilegal de fauna y flora.                                                          Producto. mapa de zonificación de rutas</t>
  </si>
  <si>
    <t>Articular acciones con la policía para que se incrementen los operativos de vigilancia y control de tráfico ilegal de fauna silvestre en la vía troncal del caribe y vías terciarias del municipio de Dibulla   Producto. Informe de seguimiento de puesto de control.</t>
  </si>
  <si>
    <t>Realizar capacitaciones para concientizar a la comunidad asentada en los puntos críticos de extracción ilegal de fauna y flora. Producto. Documentos técnicos de control y seguimiento</t>
  </si>
  <si>
    <t>seguimiento y evaluación de las acciones por parte de la policía en cuanto a los operativos de vigilancia y control de tráfico ilegal de fauna silvestre. Producto. Documentos técnicos de control y seguimiento</t>
  </si>
  <si>
    <t>Seguimiento, ajuste y actualización de mapa de zonificación de posibles rutas de rutas de transporte y comercialización ilegal de fauna y flora. Producto. Documentos técnicos de control y seguimiento  </t>
  </si>
  <si>
    <t xml:space="preserve">• GRUCA, GUPAE: Realizan apoyo al puesto de control de POLFA en el sector de Tinajas y los puestos de control de SETRA en la YE de ciénaga y tasajera en compañía de CORPAMAG para realizar verificación del trasporte ilegal de fauna.
• SETRA: mantendrán cuadrantes viales o unidades de control y seguridad (UNCOS), en los siguientes puntos: YE de ciénaga, Tasajera, Laureano Gómez, Neguanje, Marquetalia, las 24 horas, realizando el control del trasporte ilegal de fauna y flora silvestre.
PRODUCTOS:
Realizar un informe de las actividades realizadas de semestral ( dos por año) </t>
  </si>
  <si>
    <t xml:space="preserve">• GRUCA, GUPAE: Realizan apoyo al puesto de control de POLFA en el sector de Tinajas y los puestos de control de SETRA en la YE de ciénaga y tasajera en compañía de CORPAMAG para realizar verificación del trasporte ilegal de fauna.
• SETRA: mantendrán cuadrantes viales o unidades de control y seguridad (UNCOS), en los siguientes puntos: YE de ciénaga, Tasajera, Laureano Gómez, Neguanje, Marquetalia, las 24 horas, realizando el control del trasporte ilegal de fauna y flora silvestre.
PRODUCTOS:
Realizar un informe de las actividades realizadas de semestral ( dos por año) </t>
  </si>
  <si>
    <t xml:space="preserve">Año 1 
$                                                                   354.246.192
Año 3
$                                                     1.062.738.576
Año 5 
$                                                                      1.771.230.960
Año 7 
$                                                                      2.479.723.344
Año 10 
$                                                                      3.542.461.920
</t>
  </si>
  <si>
    <t>7A5</t>
  </si>
  <si>
    <t>Incrementar operativos de vigilancia y control de tráfico ilegal de fauna silvestre en vías principales y secundarias, terminales de transporte marino, terrestre y aéreos.  </t>
  </si>
  <si>
    <t>Realización de operativos de control al tráfico de especies silvestres - informe del recorrido.-</t>
  </si>
  <si>
    <t>Meta: Incrementar en 50 acciones de control y vigilancia para el tráfico de la fauna silvestre Parámetro de control: Informe de Registro Unidad de medida: Número Cantidad: 1 Meta Anual: 1 Indicador: (No. Informes realizados / No. Informes programados) * 100</t>
  </si>
  <si>
    <t>Meta: Incrementar en 100 acciones de control y vigilancia para el tráfico de la fauna silvestre Parámetro de control: Informe de Registro Unidad de medida: Número Cantidad: 2 Meta Anual: 1 Indicador: (No. Informes realizados / No. Informes programados) * 100</t>
  </si>
  <si>
    <t>Meta: Incrementar en 150 acciones de control y vigilancia para el tráfico de la fauna silvestre Parámetro de control: Informe de Registro Unidad de medida: Número Cantidad: 2 Meta Anual: 1 Indicador: (No. Informes realizados / No. Informes programados) * 100</t>
  </si>
  <si>
    <t>1. apoyo a la coordinación y ejecución  de operativos,  participando activamente con personal de apoyo, equipos, vehículos.
1. Operativos de vigilancia y control realizados bajo la coordinación de las entidades líder con competencias especificas del tema.</t>
  </si>
  <si>
    <t>Con las autoridades de policía del departamento y demás entes competentes se prestara apoyo administrativo para incrementar la frecuencia de operativos de control. Se presentaran unas recomendaciones a las autoridades competentes</t>
  </si>
  <si>
    <t>Con las autoridades de policía del departamento y demás entes competentes se prestara apoyo administrativo para incrementar la frecuencia de operativos de control. Se presentaran unas nuevas recomendaciones a las autoridades competentes</t>
  </si>
  <si>
    <t>10 operativos de vigilancia y control de tráfico ilegal de fauna silvestre en vías principales y secundarias, terminales de trasporte marino, terrestre y aéreos.  
Producto: Informe técnico inspectores de policía</t>
  </si>
  <si>
    <t xml:space="preserve">Aporte de apoyo
INFORMES PRESENTADOS POR LA POLICIA. </t>
  </si>
  <si>
    <t>Apoyar en el incremento de los operativos de control y vigilancia de trafico ilegal de fauna silvestre                
Producto. Informe de operativos</t>
  </si>
  <si>
    <t>Apoyar las acciones que CORPAMAG como entidad responsable  direccione para incrementar los operativos de vigilancia y control de tráfico ilegal de fauna silvestre en vías principales, secundarias, terminales de transporte marino, terrestre y aéreos.
producto: informe técnico, mapa de vías principales y secundarias, terminales de transporte marino, terrestre y aéreos para ubicación policiva.</t>
  </si>
  <si>
    <t>Mantener las acciones de apoyo que CORPAMAG como entidad responsable  direccione para incrementar los operativos de vigilancia y control de tráfico ilegal de fauna silvestre en vías principales, secundarias, terminales de transporte marino, terrestre y aéreos.
producto: informe técnico, mapa de vías principales y secundarias, terminales de transporte marino, terrestre y aéreos para ubicación policiva.</t>
  </si>
  <si>
    <t xml:space="preserve">A través de la secretaria de Gobierno notificar a los inspectores de policía y a los comandante de estaciones para llevar registro de las captura de las personas que  transporte y comercializan de forma  ilegal fauna y flora                                                           Producto. bitácora de registro de personas capturadas </t>
  </si>
  <si>
    <t>apoyar a la corporación autónoma regional de la guajira  para brindar capacitación a la comunidad sobre marco legal del tráfico ilegal de fauna silvestre. Producto. Documentos técnicos de control y seguimiento</t>
  </si>
  <si>
    <t>Revisar proceso de Captura y capacitar personas involucradas en proceso de transporte y comercializan de forma  ilegal fauna y flora. Producto. Documentos técnicos de control y seguimiento</t>
  </si>
  <si>
    <t>Seguimiento y evaluación de las bitácoras de Capturas de personas que trafican de forma ilegal  fauna silvestre. Afín de capacitar . Producto. Documentos técnicos de control y seguimiento</t>
  </si>
  <si>
    <t>seguimiento y evaluación de las acciones encaminada a evitar el  tráfico ilegal de fauna silvestre. Producto. Documentos técnicos de control y seguimiento</t>
  </si>
  <si>
    <t xml:space="preserve">• GRUCA: Solicitar a la Alcaldía de Santa Marta, la adquisición o compra de un canino para la asociación y entrenamiento en detección  de flora y fauna silvestre.
• Con el canino en detección de fauna silvestre, realizar intervención una vez al mes, terminales de transporte aéreo, terrestre y vías principales.
• GUPAE: Realizar intervención una vez al mes y de acuerdo a las necesidades; de operativos de vigilancia y control de tráfico de fauna silvestre en vías principales y secundarias, así como en terminales de transporte aéreo, terrestre.
• DISTRITO 1, 2,3: realizaran el apoyo a las autoridades ambientales en control acerca de fauna y flora en ejes viales donde los cuadrantes se vean inmersos o por jurisdicción tenga responsabilidad
PRODUCTOS:
Realizar un informe de las actividades realizadas de semestral ( dos por año) 
</t>
  </si>
  <si>
    <t xml:space="preserve">• GRUCA: Solicitar a la Alcaldía de Santa Marta, la adquisición o compra de un canino para la asociación y entrenamiento en detección  de flora y fauna silvestre.
• Con el canino en detección de fauna silvestre, realizar intervención una vez al mes, terminales de transporte aéreo, terrestre y vías principales.
• GUPAE: Realizar intervención una vez al mes y de acuerdo a las necesidades; de operativos de vigilancia y control de tráfico de fauna silvestre en vías principales y secundarias, así como en terminales de transporte aéreo, terrestre.                                      
• DISTRITO 1, 2,3: realizaran el apoyo a las autoridades ambientales en control acerca de fauna y flora en ejes viales donde los cuadrantes se vean inmersos o por jurisdicción tenga responsabilidad.  
PRODUCTOS:
Realizar un informe de las actividades realizadas de semestral ( dos por año) </t>
  </si>
  <si>
    <t>Año 1 $1.198.911.312
Año 3 $3.596.733.936
Año 5 $5.994.556.560
Año 7 $8.392.379.184
Año 10 $11.989.113.120</t>
  </si>
  <si>
    <t>7A6</t>
  </si>
  <si>
    <t>Fomentar la vigilancia ciudadana que permita alertar y avisar a las autoridades competentes de manera oportuna sobre la extracción ilegal de fauna y flora silvestre.</t>
  </si>
  <si>
    <t>1. Desarrollo de  3 talleres (uno por municipio)Talleres conjuntos de fomento de la vigilancia sobre la extracción ilegal de fauna a y flora.
1. un taller anual de  fomento de la vigilancia de la extracción ilegal de fauna a y flora.</t>
  </si>
  <si>
    <t>Se prestara apoyo técnico con personal de la gobernación a los demás entes competentes para la realización de campañas en la comunidad que incentiven la participación ciudadana en la lucha con la extracción de flora y fauna silvestre. Se aunaran esfuerzos para hacer una campaña conjunta en la que se involucre a la comunidad.</t>
  </si>
  <si>
    <t>Se realizara una capacitación a la comunidad que permita generar los espacios de confianza con la población para que esta sea una aliada en la vigilancia ciudadana.</t>
  </si>
  <si>
    <t>Campaña educativa para Fomentar la vigilancia ciudadana que permita alertar y avisar a las autoridades competentes de manera oportuna sobre la extracción ilegal de fauna y flora silvestre.
Producto: Afiches informativos con información pertinente</t>
  </si>
  <si>
    <t>Campañas de educación ambiental que fomente la participación y vigilancia ciudadana en el control de extracción ilegal de fauna y flora.               
Producto. Informe de campañas</t>
  </si>
  <si>
    <t>Establecer programas de capacitación y vigilancia ciudadana, que ayuden a detectar y dar aviso a las autoridades de manera oportuna la extracción ilegal de fauna y flora silvestre.
Producto: Documento técnico de Cronograma de capacitaciones y de comunicación con las autoridades</t>
  </si>
  <si>
    <t>Mantener los programas de capacitación y vigilancia ciudadana, que ayuden a detectar y dar aviso a las autoridades de manera oportuna la extracción ilegal de fauna y flora silvestre.
Producto: Documento técnico de Cronograma de capacitaciones y de comunicación con las autoridades</t>
  </si>
  <si>
    <t>Ajuste a los programas de capacitación y vigilancia ciudadana, que ayuden a detectar y dar aviso a las autoridades de manera oportuna la extracción ilegal de fauna y flora silvestre.
Producto: Documento técnico de Cronograma de capacitaciones y de comunicación con las autoridades</t>
  </si>
  <si>
    <t>A través de la secretaria de Gobierno notificar a los inspectores de policía y a los comandantes de estaciones para que se incrementen los operativos de vigilancia y control de tráfico ilegal de fauna silvestre                      Producto. Mayor número de Retenes</t>
  </si>
  <si>
    <t>Realizar campañas de capacitación en las comunidades para prevenir extracción ilegal de fauna y flora silvestre. Producto. Documentos técnicos de control y seguimiento</t>
  </si>
  <si>
    <t>Conformar red de apoyo entre la policía y  vigías ambientales (comunidad) que permitan brindar  alertas y aviso  sobre la extracción ilegal de fauna y flora silvestre. Producto. Documentos técnicos de control y seguimiento</t>
  </si>
  <si>
    <t>Seguimiento y evaluación de las acciones que permitan alertar y avisar sobre la extracción ilegal de fauna y flora silvestre. Producto. Documentos técnicos de control y seguimiento</t>
  </si>
  <si>
    <t>Implementar estrategia comunicativa - informe</t>
  </si>
  <si>
    <t>Puestos de control, campañas educativas.                                 -Disminución del trafico ilegal de fauna y flora .                          -sensibilización de  la población al cuido de la fauna y la flora.</t>
  </si>
  <si>
    <t>Puestos de control, campañas educativas.           -Disminución del trafico ilegal de fauna y flora .                          -sensibilización de  la población al cuido de la fauna y la flora.</t>
  </si>
  <si>
    <t>Puestos de control, campañas educativas.                                        -Disminución del trafico ilegal de fauna y flora .                          -sensibilización de  la población al cuido de la fauna y la flora.</t>
  </si>
  <si>
    <t>Puestos de control, campañas educativas.             -Disminución del trafico ilegal de fauna y flora .                          -sensibilización de  la población al cuido de la fauna y la flora.</t>
  </si>
  <si>
    <t>Meta: Realizar reuniones con los principales líderes comunales para la prevención, aviso y alerta temprana  del tráfico ilegal de fauna y flora silvestre Parámetro de control: Documento Técnico Unidad de Medida: Número Cantidad: 2 Indicador: (No. DT realizados / No. DT programados)*100</t>
  </si>
  <si>
    <t>Meta: Realizar reuniones con los principales líderes comunales para la prevención, aviso y alerta temprana  del tráfico ilegal de fauna y flora silvestre Parámetro de control: Documento Técnico Unidad de Medida: Número Cantidad: 3 Indicador: (No. DT realizados / No. DT programados)*100</t>
  </si>
  <si>
    <t xml:space="preserve">• GRUCA, GUPAE: Se realizara campañas de sensibilización en compañía de las autoridades ambientales (PNN, DADSA, CORPAMAG) hacia la comunidad en la jurisdicción de la Policía Metropolitana de Santa Marta referente a la importancia del cuidado de la fauna silvestre.
• DISTRITO 1, 2,3: Durante los turnos de vigilancia se realizaran actividades dejándolas plasmadas en las TAMIR, como consigna permanente, con la corresponsabilidad por parte de las autoridades ambientales en caso de realizar algún tipo de procedimiento. 
PRODUCTOS:
Realizar un informe de las actividades realizadas de manera mensual. </t>
  </si>
  <si>
    <t xml:space="preserve">• GRUCA, GUPAE: Se realizara campañas de sensibilización en compañía de las autoridades ambientales (PNN, DADSA, CORPAMAG) hacia la comunidad en la jurisdicción de la Policía Metropolitana de Santa Marta referente a la importancia del cuidado de la fauna silvestre.
• DISTRITO 1, 2,3: Durante los turnos de vigilancia se realizaran actividades dejándolas plasmadas en las TAMIR, como consigna permanente, con la corresponsabilidad por parte de las autoridades ambientales en caso de realizar algún tipo de procedimiento. 
Realizar un informe de las actividades realizadas de manera mensual. </t>
  </si>
  <si>
    <t>7A7</t>
  </si>
  <si>
    <t>Diseñar y desarrollar programas educativos, enfocados al conocimiento y apropiación del territorio y las especies.  </t>
  </si>
  <si>
    <t>1. Talleres educativos sobre apropiación de territorio y conocimiento de especies.    1. Desarrollo de un taller anual educativo.</t>
  </si>
  <si>
    <t>Se prestara apoyo para la gestión y puesta en marcha de una mesa interinstitucional que atienda el desarrollo de programas educativos. Para tal efecto, se destinara un contratista para que atienda a dicha mesa cuando sea requerido.</t>
  </si>
  <si>
    <t>se presentara una propuesta a la mesa sobre un programa educativo que apoye al ya existente en la corporación autónoma.</t>
  </si>
  <si>
    <t>Campaña educativa para Fomentar el conocimiento y apropiación del territorio y las especies.  
Producto: Afiches informativos con información pertinente</t>
  </si>
  <si>
    <t>Aporte de apoyo
DISEÑO DE PROGRAMAS EDUCATIVOS</t>
  </si>
  <si>
    <t>A través, de  la secretaria de Educación municipal se articularan acciones con las instituciones educativas del municipio para que por medio de los proyectos escolares (PRAES) se propendan por la apropiación del territorio y  las especies  la formulación de alternativas económicas.                
 Producto. Proyecto PRAES implementado en colegios</t>
  </si>
  <si>
    <t>ajuste, seguimiento y evaluación de los proyectos escolares ambientales implementados. Producto. Documentos técnicos de control y seguimiento</t>
  </si>
  <si>
    <t>Establecer programas desde la básica educacional que ayuden al conocimiento y apropiación del territorio y sus especies.
Producto: Documento técnico de Cronograma educacional.</t>
  </si>
  <si>
    <t>Mantener los  programas desde la básica educacional que ayuden al conocimiento y apropiación del territorio y sus especies.
Producto: Documento técnico de evaluación, seguimiento y control del Cronograma educacional.</t>
  </si>
  <si>
    <t>Ajustar los  programas desde la básica educacional que ayuden al conocimiento y apropiación del territorio y sus especies.
Producto: Documento técnico de evaluación, seguimiento y control del Cronograma educacional.</t>
  </si>
  <si>
    <t>Desarrollar 1 campaña de sensibilización y comunicación en el área de influencia del Plan Maestro</t>
  </si>
  <si>
    <t>presupuesto año 1
Valor presupuestado actividad 7A6</t>
  </si>
  <si>
    <t>5 comunidades beneficiadas de los programas educativos, enfocados al conocimiento y apropiación del territorio y las especies.  </t>
  </si>
  <si>
    <t>8 comunidades beneficiadas de los programas educativos, enfocados al conocimiento y apropiación del territorio y las especies.  </t>
  </si>
  <si>
    <t>10 comunidades beneficiadas de los programas educativos, enfocados al conocimiento y apropiación del territorio y las especies.  </t>
  </si>
  <si>
    <t>12 comunidades beneficiadas de los programas educativos, enfocados al conocimiento y apropiación del territorio y las especies.  </t>
  </si>
  <si>
    <t>15 comunidades beneficiadas de los programas educativos, enfocados al conocimiento y apropiación del territorio y las especies.  </t>
  </si>
  <si>
    <t>Meta: Ejecutar  1 actividad o acción, orientada al conocimiento y apropiación del territorio y las especies  Parámetro de control: Documento Técnico Unidad de medida: Número Cantidad:  1 Meta Anual: 1 Indicador: (No. DT realizados / No. DT programados) *100</t>
  </si>
  <si>
    <t>Meta: Ejecutar  2 actividades o acciones, orientadas al conocimiento y apropiación del territorio y las especies Parámetro de control: Documento Técnico Unidad de medida: Número Cantidad:  2 Meta Anual: 1 Indicador: (No. DT realizados / No. DT programados) *100</t>
  </si>
  <si>
    <t>Meta: Ejecutar  2 actividades o acciones, orientadas  al conocimiento y apropiación del territorio y las especies Parámetro de control: Documento Técnico Unidad de medida: Número Cantidad:  2 Meta Anual: 1 Indicador: (No. DT realizados / No. DT programados) *100</t>
  </si>
  <si>
    <t>Meta: Ejecutar  3 actividades o acciones, orientadas al conocimiento y apropiación del territorio y las especies . Parámetro de control: Documento Técnico Unidad de medida: Número Cantidad:  3 Meta Anual: 1 Indicador: (No. DT realizados / No. DT programados) *100</t>
  </si>
  <si>
    <t>7A8</t>
  </si>
  <si>
    <t>Fomentar programas educativos y  turísticos que propendan por la protección de las especies susceptibles al tráfico ilegal, mediante la formulación de alternativas económicas</t>
  </si>
  <si>
    <t>1. Talleres educativos sobre protección de especies de trafico ilegal y su potencial económico.                                  1. un taller anual educativo conjunto en protección de especies susceptibles de trafico ilegal.</t>
  </si>
  <si>
    <t>1. Asistencia técnica y apoyo a las instituciones educativas para el diseño y desarrollo de programas.
Ind. Numero de programas apoyados y numero de Inst. Educativas apoyadas</t>
  </si>
  <si>
    <t>A través de la dirección de turismo del departamento se prestara apoyo técnico de personal capacitado a las demás entidades responsables en la generación de un programa educativo. Se destinara tiempo de un contratista para que apoye  la elaboración de los programas.</t>
  </si>
  <si>
    <t>se presentara una propuesta a la mesa sobre un programa educativo turístico que propenda por incluir aspectos de preservación de biodiversidad en la zona protegida y que atienda las necesidades frente a la problemática del trafico de especies.</t>
  </si>
  <si>
    <t>Campaña educativa para Fomentar programas educativos y  turísticos que propendan por la protección de las especies susceptibles al tráfico ilegal, mediante la formulación de alternativas económicas
Producto: Afiches informativos con información pertinente</t>
  </si>
  <si>
    <t>Aporte de apoyo
DISEÑO DE PROGRAMAS EDUCATIVOS Y TURISTICOS</t>
  </si>
  <si>
    <t>A través, de  la secretaria de Educación municipal se articularan acciones con las entidades encargadas para fomentar programas educativos y turísticos a través de las estrategias de educación ambiental (CIDEAS)  que propendan por la protección las especies susceptibles al tráfico ilegal, mediante la formulación de alternativas económicas.                  Producto. Informe técnico</t>
  </si>
  <si>
    <t>Generar  desde la básica educacional y con las organizaciones de perfiles turísticos programas que propendan por la protección de las especies susceptibles al trafico ilegal con proyectos de incentivos económicos en coordinación con entidades de protección del medio ambiente.
Producto: Documento técnico de proyectos ecoturísticos.</t>
  </si>
  <si>
    <t>Mantener  desde la básica educacional y con las organizaciones de perfiles turísticos programas que propendan por la protección de las especies susceptibles al trafico ilegal con proyectos de incentivos económicos en coordinación con entidades de protección del medio ambiente.
Producto: Documento técnico de seguimiento y evaluación de los proyectos ecoturísticos.</t>
  </si>
  <si>
    <t>Realizar ajustes  desde la básica educacional y con las organizaciones de perfiles turísticos programas que propendan por la protección de las especies susceptibles al trafico ilegal con proyectos de incentivos económicos en coordinación con entidades de protección del medio ambiente.
Producto: Documento técnico de seguimiento y evaluación de los proyectos ecoturísticos.</t>
  </si>
  <si>
    <t>A través, de  la secretaria de Educación municipal se articularan acciones con las instituciones educativas del municipio para que por medio de los proyectos escolares (PRAES) se propendan por la protección las especies susceptibles al tráfico ilegal, mediante la formulación de alternativas económicas.                  Producto. Proyecto PRAES implementado en colegios</t>
  </si>
  <si>
    <t xml:space="preserve">1 Asesoría para la formulación de alternativas económicas mediante la implementación del programa educativo para la protección de especies susceptibles de trafico ilegal </t>
  </si>
  <si>
    <t xml:space="preserve">3 Asesorías para la formulación de alternativas económicas mediante la implementación del programa educativo para la protección de especies susceptibles de trafico ilegal </t>
  </si>
  <si>
    <t xml:space="preserve">5 Asesorías para la formulación de alternativas económicas mediante la implementación del programa educativo para la protección de especies susceptibles de trafico ilegal </t>
  </si>
  <si>
    <t xml:space="preserve">7 Asesorías para la formulación de alternativas económicas mediante la implementación del programa educativo para la protección de especies susceptibles de trafico ilegal </t>
  </si>
  <si>
    <t xml:space="preserve">10 Asesorías para la formulación de alternativas económicas mediante la implementación del programa educativo para la protección de especies susceptibles de trafico ilegal </t>
  </si>
  <si>
    <t>Meta: Realizar un curso, capacitación o taller sobre protección de especies susceptibles de tráfico ilegal Parámetro de control: Documento Técnico Unidad de Medida: Número Cantidad: 1 Meta Anual: 1  Indicador: (No. DT realizados / No. DT programados) *100</t>
  </si>
  <si>
    <t>Meta: Realizar dos cursos, capacitaciones o talleres sobre protección de especies susceptibles de tráfico ilegal Parámetro de control: Documento Técnico Unidad de Medida: Número Cantidad: 2 Meta Anual: 1  Indicador: (No. DT realizados / No. DT programados) *100</t>
  </si>
  <si>
    <t>Meta: Realizar tres cursos, capacitaciones o talleres sobre protección de especies susceptibles de tráfico ilegal Parámetro de control: Documento Técnico Unidad de Medida: Número Cantidad: 3 Meta Anual: 1  Indicador: (No. DT realizados / No. DT programados) *100</t>
  </si>
  <si>
    <t>MINCIT</t>
  </si>
  <si>
    <t>Participación de MINCIT como apoyo técnico en la planeación e implementación de la acción propuesta. Producto: Asistencia Técnica.</t>
  </si>
  <si>
    <t>Se destinará un experto de MINCIT que destine 20% de su tiempo contractual para brindar apoyo técnico en la elaboración e implementación de dicha acción. Valor propuesto de $8,400,000 COP.</t>
  </si>
  <si>
    <t>7A9</t>
  </si>
  <si>
    <t>Fortalecer y adecuar la capacidad operativa y funcional para la recepción de fauna y flora silvestre. </t>
  </si>
  <si>
    <t>CAVFS de CORPAMAG operando
CAVF marino operando</t>
  </si>
  <si>
    <t>Rehabilitación ,Diagnostico físico sanitario, evaluación etológica , rescate y liberaciones y seguimiento de fauna , mantenimiento de viveros para propagación de especies de flora en riesgo de amenazas.                                              -Mayor numero de animales rehabilitados y liberados a su medio natural sin patologías que puedan afectar la población natural.</t>
  </si>
  <si>
    <t xml:space="preserve"> Rehabilitación ,Diagnostico físico sanitario, evaluación etológica , rescate y liberaciones y seguimiento de fauna , mantenimiento de viveros para propagación de especies de flora en riesgo de amenazas.                              -Mayor numero de animales rehabilitados y liberados a su medio natural sin patologías que puedan afectar la población natural.</t>
  </si>
  <si>
    <t>Rehabilitación ,Diagnostico físico sanitario, evaluación etológica , rescate y liberaciones y seguimiento de fauna , mantenimiento de viveros para propagación de especies de flora en riesgo de amenazas.                  -Mayor numero de animales rehabilitados y liberados a su medio natural sin patologías que puedan afectar la población natural.</t>
  </si>
  <si>
    <t xml:space="preserve"> Rehabilitación ,Diagnostico físico sanitario, evaluación etológica , rescate y liberaciones y seguimiento de fauna , mantenimiento de viveros para propagación de especies de flora en riesgo de amenazas.                                       -Mayor numero de animales rehabilitados y liberados a su medio natural sin patologías que puedan afectar la población natural.</t>
  </si>
  <si>
    <t>Rehabilitación ,Diagnostico físico sanitario, evaluación etológica , rescate y liberaciones y seguimiento de fauna , mantenimiento de viveros para propagación de especies de flora en riesgo de amenazas.                                      -Mayor numero de animales rehabilitados y liberados a su medio natural sin patologías que puedan afectar la población natural.</t>
  </si>
  <si>
    <t>Meta: Realizar un convenio para fortalecer y adecuar la capacidad operativa en la recepción de fauna y flora silvestre Parámetro de control: Documento Técnico Unidad de medida: Número  Indicador: (No. DT realizados / No. DT programados) *100</t>
  </si>
  <si>
    <t xml:space="preserve">Meta: Mantenimiento del centro de recepción de fauna y flora silvestre Parámetro de control: Informe de registro Unidad de medida: Número Cantidad: 2 Meta anual: 1 Indicador:  (No. Informes realizados / No. Informes programados) </t>
  </si>
  <si>
    <t xml:space="preserve">Meta: Mantenimiento del centro de recepción de fauna y flora silvestre Parámetro de control: Informe de registro Unidad de medida: Número Cantidad: 3 Meta anual: 1 Indicador:  (No. Informes realizados / No. Informes programados) </t>
  </si>
  <si>
    <t>1. apoyo a los espacios de discusión y coordinación para el fortalecimiento de capacidades.
1. capacidades fortalecidas según las necesidades identificadas por las entidades líder</t>
  </si>
  <si>
    <t>Se prestara apoyo técnico a las Cars y DADSA en lo referente a la recepción de fauna y flora silvestre</t>
  </si>
  <si>
    <t>diseño e implementación cadena custodia para remisión y transporte de  fauna y flora silvestre. 
Producto: Informe técnico</t>
  </si>
  <si>
    <t>Implementación cadena custodia para remisión y transporte de  fauna y flora silvestre. 
Producto: Informe técnico</t>
  </si>
  <si>
    <t>Diseño del proyecto para la implementación del COSO municipal del municipio de ciénaga. 
INFORME TECNICO DE EJECUCIÓN DEL PROYECTO COSO MUNICIPAL</t>
  </si>
  <si>
    <t>Implementación de coso municipal</t>
  </si>
  <si>
    <t>Control y seguimiento</t>
  </si>
  <si>
    <t>Articular Acciones con la Corporación autónoma regional del Magdalena para fortalecer el centro agroecológico de la Ciénaga grande del magdalena  que permita  la recepción de fauna y flora silvestre.                                           
Producto. Informe de fortalecimiento del centro agroecológico</t>
  </si>
  <si>
    <t>Apoyar las acciones que CORPAMAG como entidad responsable  direccione para fortalecer y adecuar la capacidad operativa y funcional para la recepción de fauna y flora silvestre.
producto: informe técnico</t>
  </si>
  <si>
    <t>Mantener el apoyo a las acciones que CORPAMAG como entidad responsable  direccione para fortalecer y adecuar la capacidad operativa y funcional para la recepción de fauna y flora silvestre.
producto: informe técnico</t>
  </si>
  <si>
    <t xml:space="preserve">Articular Acciones con la Corporación autónoma regional de La Guajira para fortalecer el centro agroecológico de Rio Claro que permita  la recepción de fauna y flora silvestre.                                           Producto. Centro agroecológico con mayor capacidad de recesión </t>
  </si>
  <si>
    <t>Ajuste de las acciones, Seguimiento y Evaluación del centro de Agroecológico de Rio claro. Producto. Documentos técnicos de control y seguimiento</t>
  </si>
  <si>
    <t>Ajuste de las acciones, Seguimiento y Evaluación del centro de Agroecológico de Rio claro. Reducto. Documentos técnicos de control y seguimiento</t>
  </si>
  <si>
    <t>DIAN</t>
  </si>
  <si>
    <t xml:space="preserve">. Se ejercerá control  en los Puertos de Santa Marta en los procesos de exportación de mercancías encaminados a identificar el trafico ilegal de fauna silvestre. labor que se realiza constantemente dentro del proceso de exportación de mercancías, .                                                                                                                                                                                                                                                                                                                                                      
 Apoyar en actividades de  control en las vías  de la jurisdicción de magdalena para  con ello evitar  el  tráfico ilegal de fauna silvestre.
PRODUCTOS:
 Realizar un informe de las actividades realizadas  semestralmente ( dos por año) 
</t>
  </si>
  <si>
    <t xml:space="preserve">Se ejercerá control  en los Puertos de Santa Marta en los procesos de exportación de mercancías encaminados a identificar el trafico ilegal de fauna silvestre. labor que se realiza constantemente dentro del proceso de exportación de mercancías, .                                                                                                                                                                                                                                                                                                                                                      
 Apoyar en actividades de  control en las vías  de la jurisdicción de magdalena para  con ello evitar  el  tráfico ilegal de fauna silvestre.
PRODUCTOS:
 Realizar un informe de las actividades realizadas  semestralmente ( dos por año) </t>
  </si>
  <si>
    <t xml:space="preserve">Se ejercerá control  en los Puertos de Santa Marta en los procesos de exportación de mercancías encaminados a identificar el trafico ilegal de fauna silvestre. labor que se realiza constantemente dentro del proceso de exportación de mercancías.                                                                                                                                                                                                                                                                                                                                                      
 Apoyar en actividades de  control en las vías  de la jurisdicción de magdalena para  con ello evitar  el  tráfico ilegal de fauna silvestre.
PRODUCTOS:
 Realizar un informe de las actividades realizadas  semestralmente ( dos por año) </t>
  </si>
  <si>
    <t>. Se ejercerá control  en los Puertos de Santa Marta en los procesos de exportación de mercancías encaminados a identificar el trafico ilegal de fauna silvestre. labor que se realiza constantemente dentro del proceso de exportación de mercancías, .                                                                                                                                                                                                                                                                                                                                                      
 Apoyar en actividades de  control en las vías  de la jurisdicción de magdalena para  con ello evitar  el  tráfico ilegal de fauna silvestre
PRODUCTOS:
 Realizar un informe de las actividades realizadas  semestralmente ( dos por año) .</t>
  </si>
  <si>
    <t xml:space="preserve">.Se ejercerá control  en los Puertos de Santa Marta en los procesos de exportación de mercancías encaminados a identificar el trafico ilegal de fauna silvestre. labor que se realiza constantemente dentro del proceso de exportación de mercancías, .                                                                                                                                                                                                                                                                                                                                                      
 Apoyar en actividades de  control en las vías  de la jurisdicción de magdalena para  con ello evitar  el  tráfico ilegal de fauna silvestre.
PRODUCTOS:
 Realizar un informe de las actividades realizadas  semestralmente ( dos por año) </t>
  </si>
  <si>
    <t>7A10</t>
  </si>
  <si>
    <t xml:space="preserve">Conformar un comité interinstitucional de control de tráfico ilegal de especies silvestres, de acuerdo al artículo 62 de la ley 1333 de 2009, el cual debe contar con presupuesto de los entes que lo conforman. 
</t>
  </si>
  <si>
    <t>Formalización de la conformación del Comité interinstitucional de control de tráfico ilegal de especies silvestres -CIFFAM.
Producto: Acta de conformación.</t>
  </si>
  <si>
    <t xml:space="preserve">Puesta en marcha del CIFA
-actas de reunión y planificación de actividades del CIFA. </t>
  </si>
  <si>
    <t>Conformar un comité interinstitucional de control de tráfico ilegal de especies silvestres, de acuerdo al artículo 62 de la ley 1333 de 2009, el cual debe contar con presupuesto de los entes que lo conforman. </t>
  </si>
  <si>
    <t>Meta: Conformación del comité interinstitucional de control de tráfico ilegal de especies silvestres, de acuerdo al artículo 62 de la ley 1333 de 2009, el cual debe contar con presupuesto de los entes que lo conforman Parámetro de control: Documento Técnico Unidad de Medida: Número Cantidad: 1 Meta anual:  1 Indicador:  (No. DT realizados / No. DT programados)*100</t>
  </si>
  <si>
    <t xml:space="preserve">Participar en el comité interinstitucional de control de tráfico ilegal de especies silvestres, con el fin de generar insumos  y/o estrategias de prevención y control .
Producto: Informe Técnico 
</t>
  </si>
  <si>
    <t xml:space="preserve">Participar en el comité interinstitucional de control de tráfico ilegal de especies silvestres, con el fin de generar insumos  y/o estrategias de prevención y control .
Producto: Informe Técnico </t>
  </si>
  <si>
    <t>Realizar actividades de inspección, vigilancia y control en las rutas establecidas para el tráfico de animales de interés comercial (bovinos, equinos, asnales, mulares, ovinos, caprinos, etc), en aras de mantener la inocuidad animal en la zona de influencia del Plan Maestro de Recuperación y Restauración del Parque Tayrona. Producto = Guías Sanitarias de Movilización Interna expedidas por el ICA</t>
  </si>
  <si>
    <t>1. apoyo a la conformación del comité y participación activa en el mismo de manera institucional
1. comité interinstitucional creado para el control de trafico de especies.</t>
  </si>
  <si>
    <t>Se realizaran las gestiones pertinentes con las demás entidades con el propósito de crear el comité interinstitucional. En caso de requerirse se prestaran las instalaciones de la gobernación para las reuniones pertinentes.</t>
  </si>
  <si>
    <t>se destinara a un funcionario de la gobernación que asista a las reuniones del comité y que atienda los requerimientos de este frente a la gobernación.</t>
  </si>
  <si>
    <t>Apoyo comité interinstitucional de control de tráfico ilegal de especies silvestres, de acuerdo al artículo 62 de la ley 1333 de 2009
Producto: Actas de reuniones, listado de asistencia</t>
  </si>
  <si>
    <t>PRODUCTO: RESOLUCION DE CONFOMACIÓN DEL COMITÉ, ACTAS DE REUNION Y LISTAS DE ASISTENCIA.</t>
  </si>
  <si>
    <t>Participar en el comité  de control al tráfico ilegal de especies silvestres a fin de prevenir, evitar y controlar el aprovechamiento, la movilización, transformación, comercialización nacional e internacional de las mismas.           
Producto. Informe de actividades</t>
  </si>
  <si>
    <t>Apoyar las acciones que CORPAMAG como entidad responsable  direccione para conformar un comité interinstitucional de control de tráfico ilegal de especies silvestres, de acuerdo al artículo 62 de la ley 1333 de 2009, el cual debe contar con presupuesto de los entes que lo conforman. 
producto: informe técnico</t>
  </si>
  <si>
    <t>Mantener el apoyo a las acciones que CORPAMAG como entidad responsable  direccione con el fin de participar en el comité interinstitucional de control de tráfico ilegal de especies silvestres, de acuerdo al artículo 62 de la ley 1333 de 2009, el cual debe contar con presupuesto de los entes que lo conforman. 
producto: informe técnico.</t>
  </si>
  <si>
    <t>Solicitar a la corporación Autónoma regional de La Guajira la reactivación del comité de control al tráfico ilegal de especies silvestres a fin de prevenir, evitar y controlar el aprovechamiento, la movilización, transformación, comercialización nacional e internacional de las mismas.           Producto. comité interinstitucional activado y operando</t>
  </si>
  <si>
    <t>Brindar acompañamiento al Comité de control al tráfico ilegal de especies silvestres con el fin de que  operare de manera conjunta y coordinada. Producto. Documentos técnicos de control y seguimiento</t>
  </si>
  <si>
    <t>40 patrullajes ambientales anuales de 02 horas sector PNN Tayrona para control y vigilancia de ecosistemas en la franja marino costera.  NOTA: LA ARMADA NACIONAL NO POSEE LOS RECURSOS FINANCIEROS PARA ESTE COMPROMISO. ESTO SE REALIZARÁ BAJO EL MARCO DE UN CONVENIO INTERINSTITUCIONAL ENTRE LA ARMADA NACIONAL Y PNN.</t>
  </si>
  <si>
    <t>120 patrullajes ambientales de 02 horas sector PNN Tayrona para control y vigilancia de ecosistemas en la franja marino costera.</t>
  </si>
  <si>
    <t>200 patrullajes ambientales de 02 horas sector PNN Tayrona para control y vigilancia de ecosistemas en la franja marino costera.</t>
  </si>
  <si>
    <t>280 patrullajes ambientales de 02 horas sector PNN Tayrona para control y vigilancia de ecosistemas en la franja marino costera.</t>
  </si>
  <si>
    <t>400 patrullajes ambientales de 02 horas sector PNN Tayrona para control y vigilancia de ecosistemas en la franja marino costera.</t>
  </si>
  <si>
    <t xml:space="preserve">La U.A.E. Dirección de impuestos y  Aduanas Nacionales a través de la Dirección Seccional de Santa Marta,  adelantara campaña de sensibilización  entre sus Usuarios y Contribuyentes del la no comercialización o trafico ilegal de especies silvestres,  a través de los diferentes medios con los que contamos
PRODUCTOS: 
Realizar un informe de las actividades realizadas semestralmente ( dos por año) </t>
  </si>
  <si>
    <t xml:space="preserve">a U.A.E. Dirección de impuestos y  Aduanas Nacionales a través de la Dirección Seccional de Santa Marta,  adelantara campaña de sensibilización  entre sus Usuarios y Contribuyentes del la no comercialización o trafico ilegal de especies silvestres,  a través de los diferentes medios con los que contamos
PRODUCTOS: 
Realizar un informe de las actividades realizadas semestralmente ( dos por año) </t>
  </si>
  <si>
    <t>Perdida de cobertura viva coralina</t>
  </si>
  <si>
    <t>8A</t>
  </si>
  <si>
    <t>Aunar esfuerzos interinstitucionales para diseñar e implementar estrategias de sensibilidad ambiental que conlleven o contribuyan al adecuado uso de los ecosistemas marinos del área de estudio  por parte de todos los usuarios.</t>
  </si>
  <si>
    <t>8A1</t>
  </si>
  <si>
    <t>Capacitar y educar a los operadores, prestadores de servicios turísticos, centros de buceo y entes de vigilancia y control sobre el adecuado uso de las zonas de careteo y buceo en ecosistemas estratégicos.</t>
  </si>
  <si>
    <t xml:space="preserve">Plan de fortalecimiento de las capacidades técnicas dirigido a prestadores de servicio con relación a actividades de buceo y careteo en zonas priorizadas por el área protegida. Identificación de prestadores de servicio que recibirán la capacitación.
Producto: Plan de capacitación. Listado de actores y zonas priorizadas. </t>
  </si>
  <si>
    <t>Convenio para capacitación en buenas prácticas de uso adecuado de zonas de careteo y buceo en ecosistemas estratégicos</t>
  </si>
  <si>
    <t>1 Grupo de operadores, prestadores de servicios turísticos, centros de buceo o entes de vigilancia y control capacitados sobre el adecuado uso de las zonas de careteo y buceo en ecosistemas estratégicos.</t>
  </si>
  <si>
    <t>3 Grupos de operadores, prestadores de servicios turísticos, centros de buceo o entes de vigilancia o control capacitados sobre el adecuado uso de las zonas de careteo y buceo en ecosistemas estratégicos.</t>
  </si>
  <si>
    <t>5 Grupos de operadores, prestadores de servicios turísticos, centros de buceo o entes de vigilancia o control capacitados sobre el adecuado uso de las zonas de careteo y buceo en ecosistemas estratégicos.</t>
  </si>
  <si>
    <t>7 Grupos de operadores, prestadores de servicios turísticos, centros de buceo o entes de vigilancia o control capacitados sobre el adecuado uso de las zonas de careteo y buceo en ecosistemas estratégicos.</t>
  </si>
  <si>
    <t>10 Grupos de operadores, prestadores de servicios turísticos, centros de buceo o entes de vigilancia o control capacitados sobre el adecuado uso de las zonas de careteo y buceo en ecosistemas estratégicos.</t>
  </si>
  <si>
    <t>8A2</t>
  </si>
  <si>
    <t xml:space="preserve">Realizar campañas publicitarias de sensibilidad ambiental
</t>
  </si>
  <si>
    <t>10 Capacitaciones a grupos de interés presentes en área de influencia</t>
  </si>
  <si>
    <t>13 Capacitaciones a grupos de interés presentes en área de influencia</t>
  </si>
  <si>
    <t>15 Capacitaciones a grupos de interés presentes en área de influencia</t>
  </si>
  <si>
    <t>17 Capacitaciones a grupos de interés presentes en área de influencia</t>
  </si>
  <si>
    <t>20 Capacitaciones a grupos de interés presentes en área de influencia</t>
  </si>
  <si>
    <t>Realizar campañas publicitarias de sensibilidad ambiental</t>
  </si>
  <si>
    <t>Meta: Realizar campañas publicitarias de sensibilidad ambiental por redes sociales y medios de comunicación Parámetro de control:  Informe de registro Unidad de medida:  Número Cantidad: 1 Meta Anual: 1 Indicador:  (No. Informe realizados / No. Informe programados) * 100</t>
  </si>
  <si>
    <t>Meta: Realizar campañas publicitarias de sensibilidad ambiental por redes sociales y medios de comunicación Parámetro de control:  Informe de registro Unidad de medida:  Número Cantidad: 2 Meta Anual: 1 Indicador:  (No. Informe realizados / No. Informe programados) * 100</t>
  </si>
  <si>
    <t>Meta: Realizar campañas publicitarias de sensibilidad ambiental por redes sociales y medios de comunicación Parámetro de control:  Informe de registro Unidad de medida:  Número Cantidad: 3 Meta Anual: 1 Indicador:  (No. Informe realizados / No. Informe programados) * 100</t>
  </si>
  <si>
    <t>8A3</t>
  </si>
  <si>
    <t>Fortalecer las actividades de control y vigilancia en las zonas de ecosistemas estratégicos en la franja marino costera del PNN Tayrona y su zona de influencia.</t>
  </si>
  <si>
    <t>Convenios con Estación de Guardacostas y Policía Metropolitana para apoyo en las actividades de Control y Vigilancia franja marino costera del PNN Tayrona y su área de influencia.</t>
  </si>
  <si>
    <t>Realizar patrullaje en ecosistema estratégico marino costero. Informe de la gestión</t>
  </si>
  <si>
    <t>Meta: Diseñar y adoptar un instrumento para el Control y Vigilancia Ambiental en el Distrito de Santa Marta Parámetro de control:  Documento Técnico  Unidad de medida: Número Cantidad: 1 Indicador: (No. DT realizados / No DT programados) *100</t>
  </si>
  <si>
    <t>Está incluido en el plan de acción del DADSA, pero no se le ha asignado presupuesto (se encuentra en proceso de validación y concertación)</t>
  </si>
  <si>
    <t>Controlar el uso y aprovechamiento de los recursos naturales en las áreas protegidas.
Producto: Informe técnico</t>
  </si>
  <si>
    <t>Ejercer acciones de inspección, vigilancia y control en la Sociedad Portuaria de Santa Marta con el objeto de prevenir la introducción de enfermedades que afecten la producción agropecuaria en la zona de influencia del Plan Maestro de Recuperación y Restauración del PNNT. Producto = acta de recepción de buques formato 3-431 
Se realizaran actividades de muestreo en las especies de aves migratorias  con el objeto de prevenir la instroducción de enfermedades que afecten la producción agropecuaria en la zona de influencia del Plan Maetsro de Recuperación y Restauración del PNNT. Producto = toma de muestras en aves formatos 3-098 para Newcastle y 3-099 para influenza aviar</t>
  </si>
  <si>
    <t xml:space="preserve">ARMADA </t>
  </si>
  <si>
    <t>8A4</t>
  </si>
  <si>
    <t>Generar guías didácticas que incluyan mapas físicos y virtuales, con el fin de presentar armónicamente al usuario el área protegida PNN Tayrona, incluyendo zonificación, usos, principales atractivos, objetos de conservación, etc.</t>
  </si>
  <si>
    <t xml:space="preserve">Desarrollar plan de trabajo y el diseño de guías didácticas del PNN Tayrona.
Producto: Diseño de guías didácticas </t>
  </si>
  <si>
    <t xml:space="preserve">Divulgación de guías didácticas del PNN Tayrona.
Producto: Plan de trabajo y diseño. </t>
  </si>
  <si>
    <t xml:space="preserve">Actualización, ajustes de la información y divulgación de guías didácticas del PNN Tayrona.
Producto: Plan de trabajo y diseño. </t>
  </si>
  <si>
    <t>8A5</t>
  </si>
  <si>
    <t>Prohibir el uso de ecosistemas estratégicos sin el acompañamiento de personal debidamente certificado y/o autorizado por PNNT para el desarrollo de las actividades relacionadas con el ecosistema en cuestión.</t>
  </si>
  <si>
    <t>Jornadas de prevención y vigilancia que contribuyan a prevenir presiones originadas por infracciones ambientales mediante el ejercicio efectivo de la función de la autoridad ambiental,
Producto:
Informe técnico</t>
  </si>
  <si>
    <t>8A6</t>
  </si>
  <si>
    <t>Ordenar las actividades recreativas y turísticas que dependan de los ecosistemas estratégicos marino costeros. </t>
  </si>
  <si>
    <t>Identificación ordenación de la zonas recreativas y turísticas que dependan de los ecosistemas estratégicos marino costeros.
Producto: DTS, Documento normativo POT</t>
  </si>
  <si>
    <t>8A7</t>
  </si>
  <si>
    <t>Identificar la capacidad de carga para el desarrollo de actividades subacuáticas que dependan de los ecosistemas estratégicos. </t>
  </si>
  <si>
    <t xml:space="preserve">Insumos que aporten a la construcción del diagnóstico que contenga la información base para la determinación de la capacidad de carga. 
Producto: Informe técnico. </t>
  </si>
  <si>
    <t xml:space="preserve">Adelantar evaluación Ecológica Rápida de los puntos priorizados. 
Producto: Informe técnico. </t>
  </si>
  <si>
    <t xml:space="preserve">Documento diagnóstico que contenga la información base para la determinación la capacidad de carga en las zonas marinas. 
Producto: Documento diagnóstico. </t>
  </si>
  <si>
    <t xml:space="preserve">Determinación de la capacidad de carga para zonas marinas  
Producto: Documento diagnóstico. </t>
  </si>
  <si>
    <t>9A</t>
  </si>
  <si>
    <t>Aunar esfuerzos interinstitucionales para diseñar e implementar estrategias efectivas que permitan fortalecer el ejercicio de control y vigilancia en los  ecosistemas marinos del área PNNT, con el fin de obtener un adecuado uso sostenible de los mismos.</t>
  </si>
  <si>
    <t>9A1</t>
  </si>
  <si>
    <t xml:space="preserve">Fortalecer el sistema de financiación para la investigación y manejo de los ecosistemas marino costeros del PNNT </t>
  </si>
  <si>
    <t>Desarrollar los programas de monitoreo e investigación para conocer el estado de conservación de los valores naturales, culturales y beneficios ambientales de las áreas protegidas nacionales.
Informe técnico</t>
  </si>
  <si>
    <t>9A2</t>
  </si>
  <si>
    <t>Construcción y ubicación de guías informativas "in situ" referentes a  los ecosistemas estratégicos del PNN Tayrona (playas, corales, pastos marinos, manglares, etc.)</t>
  </si>
  <si>
    <t>9A3</t>
  </si>
  <si>
    <t>Reforzar el acompañamiento a grupos de visitantes, en actividades náuticas y subacuáticas.</t>
  </si>
  <si>
    <t xml:space="preserve">Capacitar y actualizar a guías subacuáticos autorizados por el AP, con el fin de reforzar el acompañamiento a grupos de visitantes, en actividades náuticas y subacuáticas.
Producto: Informe Técnico 
</t>
  </si>
  <si>
    <t xml:space="preserve">Capacitar y actualizar a guías subacuáticos autorizados por el AP, con el fin de reforzar el acompañamiento a grupos de visitantes, en actividades náuticas y subacuáticas.
Producto: Informe Técnico </t>
  </si>
  <si>
    <t>9A4</t>
  </si>
  <si>
    <t>Asociar los datos climatológicos, hidrológicos, meteorológicos, y ecosistémicos disponibles para el desarrollo de investigación y generación de conocimiento.</t>
  </si>
  <si>
    <t>Actividad: Aporte de datos de estaciones continentales localizadas cerca del área costera del Parque y de  2 estaciones mareográficas localizadas en La Guajira y en Cartagena. Producto: Bases de datos anuales  de las estaciones continentales y mareográficas mencionadas.</t>
  </si>
  <si>
    <t>Desarrollar los programas de monitoreo e investigación para conocer el estado de conservación de los valores naturales, culturales y beneficios ambientales de las áreas protegidas nacionales.</t>
  </si>
  <si>
    <t>Actualización del SIAM con los datos de monitoreo ecosistémico, oceanográficos y productos de información que el instituto genere o custodie.
Producto:  Portal Web del SIAM con servicios de consulta en línea</t>
  </si>
  <si>
    <t>Informe técnico</t>
  </si>
  <si>
    <t>B</t>
  </si>
  <si>
    <t>B)      Gestión y saneamiento de residuos sólidos</t>
  </si>
  <si>
    <t>Incremento de residuos sólidos en el PNN Tayrona</t>
  </si>
  <si>
    <t>1B</t>
  </si>
  <si>
    <t>Diseñar e implementar estrategias que permitan incrementar la cobertura y frecuencia de recolección de residuos sólidos en las cuencas de los municipios costeros del área de estudio del plan maestro como parte de la gestión integral en el manejo de residuos sólidos.</t>
  </si>
  <si>
    <t>1B1</t>
  </si>
  <si>
    <t>Gestionar la generación de conocimiento que permita diagnosticar la presencia de residuos plásticos, incluido microplásticos y su impacto sobre los ecosistemas de la zona de influencia del PNN Tayrona.</t>
  </si>
  <si>
    <t>Realizar el monitoreo de calidad de aguas y sedimentos marinos  y costeros y la determinación de la contaminación por basura marina en playas turísticas del Dpto del Magdalena.</t>
  </si>
  <si>
    <t>Caracterización y monitoreo del impacto de los residuos plásticos y microplásticos sobre los ecosistemas presentes en el área de influencia del PNN Tayrona adscrita la municipio de Dibulla</t>
  </si>
  <si>
    <t>Meta: Proyecto gestionado y formulado  que permita diagnosticar la presencia de residuos plásticos incluido microplásticos y su impacto sobre los ecosistemas de la zona de influencia del PNN Tayrona. Parámetro de control: Documento Técnico Unidad de Medida: Número Cantidad: 1 Indicador: (No. DT realizados / No. DT programados)*100</t>
  </si>
  <si>
    <t>Diagnóstico del estado de contaminación por plásticos y microplásticos en aguas y sedimentos en seis playas de interés turístico y ambiental del departamento del Magdalena playas el Muerto (PNNT), Neguanje, Taganga, Municipal, Los Cocos y Rodadero.
Producto: Informe técnico con el diagnóstico</t>
  </si>
  <si>
    <t>Formulación del componente rural del PGIRS
Producto: Documento T{técnico, acuerdo Distrital</t>
  </si>
  <si>
    <t>seguimiento componente rural del PGIRS
Producto: Documento Técnico</t>
  </si>
  <si>
    <t xml:space="preserve">CREACION DEL DIAGNOSTICO
DIAGNOSTICO DE PRESENCIA DE RESIDUOS PLASTICOS EN EL MUNICIPIO DE CIENAGA. </t>
  </si>
  <si>
    <t>control y seguimiento</t>
  </si>
  <si>
    <t>Generar y aportar información  que permita diagnosticar la presencia de residuos plásticos incluido micro plásticos y su impacto sobre los ecosistemas de la zona de influencia del PNN Tayrona.            
Producto. Información aportada</t>
  </si>
  <si>
    <r>
      <rPr>
        <sz val="11"/>
        <color theme="1"/>
        <rFont val="Arial Narrow"/>
      </rPr>
      <t xml:space="preserve">Generar conocimiento para la identificación  de residuos plásticos incluido microplásticos presentes en los ecosistemas de la zona de influencia del PNN Tayrona y su impacto sobre ellos. </t>
    </r>
    <r>
      <rPr>
        <b/>
        <sz val="11"/>
        <color theme="1"/>
        <rFont val="Arial Narrow"/>
      </rPr>
      <t>PRODUCTO</t>
    </r>
    <r>
      <rPr>
        <sz val="11"/>
        <color theme="1"/>
        <rFont val="Arial Narrow"/>
      </rPr>
      <t>: Documento del diagnostico realizado</t>
    </r>
  </si>
  <si>
    <r>
      <rPr>
        <sz val="11"/>
        <color theme="1"/>
        <rFont val="Arial Narrow"/>
      </rPr>
      <t xml:space="preserve">Generar conocimiento para la identificación  de residuos plásticos incluido microplásticos presentes en los ecosistemas de la zona de influencia del PNN Tayrona y su impacto sobre ellos. </t>
    </r>
    <r>
      <rPr>
        <b/>
        <sz val="11"/>
        <color theme="1"/>
        <rFont val="Arial Narrow"/>
      </rPr>
      <t>PRODUCTO</t>
    </r>
    <r>
      <rPr>
        <sz val="11"/>
        <color theme="1"/>
        <rFont val="Arial Narrow"/>
      </rPr>
      <t>: Documento del diagnostico realizado</t>
    </r>
  </si>
  <si>
    <r>
      <rPr>
        <sz val="11"/>
        <color theme="1"/>
        <rFont val="Arial Narrow"/>
      </rPr>
      <t xml:space="preserve">Generar conocimiento para la identificación  de residuos plásticos incluido microplásticos presentes en los ecosistemas de la zona de influencia del PNN Tayrona y su impacto sobre ellos. </t>
    </r>
    <r>
      <rPr>
        <b/>
        <sz val="11"/>
        <color theme="1"/>
        <rFont val="Arial Narrow"/>
      </rPr>
      <t>PRODUCTO</t>
    </r>
    <r>
      <rPr>
        <sz val="11"/>
        <color theme="1"/>
        <rFont val="Arial Narrow"/>
      </rPr>
      <t>: Documento del diagnostico realizado</t>
    </r>
  </si>
  <si>
    <r>
      <rPr>
        <sz val="11"/>
        <color theme="1"/>
        <rFont val="Arial Narrow"/>
      </rPr>
      <t xml:space="preserve">Generar conocimiento para la identificación  de residuos plásticos incluido microplásticos presentes en los ecosistemas de la zona de influencia del PNN Tayrona y su impacto sobre ellos. </t>
    </r>
    <r>
      <rPr>
        <b/>
        <sz val="11"/>
        <color theme="1"/>
        <rFont val="Arial Narrow"/>
      </rPr>
      <t>PRODUCTO</t>
    </r>
    <r>
      <rPr>
        <sz val="11"/>
        <color theme="1"/>
        <rFont val="Arial Narrow"/>
      </rPr>
      <t>: Documento del diagnostico realizado</t>
    </r>
  </si>
  <si>
    <r>
      <rPr>
        <sz val="11"/>
        <color theme="1"/>
        <rFont val="Arial Narrow"/>
      </rPr>
      <t xml:space="preserve">Generar conocimiento para la identificación  de residuos plásticos incluido microplásticos presentes en los ecosistemas de la zona de influencia del PNN Tayrona y su impacto sobre ellos. </t>
    </r>
    <r>
      <rPr>
        <b/>
        <sz val="11"/>
        <color theme="1"/>
        <rFont val="Arial Narrow"/>
      </rPr>
      <t>PRODUCTO</t>
    </r>
    <r>
      <rPr>
        <sz val="11"/>
        <color theme="1"/>
        <rFont val="Arial Narrow"/>
      </rPr>
      <t>: Documento del diagnostico realizado</t>
    </r>
  </si>
  <si>
    <t>Revisar las capacitaciones del plan de Gestión integral de Residuos solido del municipio de Dibulla (PGIRS) con el fin que permita diagnosticar la presencia de residuos plásticos incluido micro plásticos y su impacto sobre los ecosistemas de la zona de influencia del PNN Tayrona.            Producto. Diagnóstico de presencia de residuos y comunidad capacitada para recolección del mismo</t>
  </si>
  <si>
    <t>seguimiento y evaluación al plan de gestión integral de Residuos Solido del municipio. Producto. Documentos técnicos de control y seguimiento</t>
  </si>
  <si>
    <t>1B2</t>
  </si>
  <si>
    <t>Reformular los PGIRS de los municipios costeros del área de estudio, incluyendo la zona rural (contemplando cuencas costeras y áreas marino costeras) que correspondan.</t>
  </si>
  <si>
    <t>Formulación del PGIRS Santa Marta
Producto: Documento Técnico, acuerdo Distrital</t>
  </si>
  <si>
    <t>seguimiento del PGIRS
Producto: Documento Técnico</t>
  </si>
  <si>
    <t xml:space="preserve">PGIRS ACTUALIZADO
PGIRS ACTUALIZADO Y DOCUMENTO DE ADOPCION. </t>
  </si>
  <si>
    <t xml:space="preserve">El PGIRS del municipio está actualizado </t>
  </si>
  <si>
    <r>
      <rPr>
        <sz val="11"/>
        <color theme="1"/>
        <rFont val="Arial Narrow"/>
      </rPr>
      <t>Revisión y ajustes del PGIRS municipal.</t>
    </r>
    <r>
      <rPr>
        <b/>
        <sz val="11"/>
        <color theme="1"/>
        <rFont val="Arial Narrow"/>
      </rPr>
      <t xml:space="preserve"> Producto</t>
    </r>
    <r>
      <rPr>
        <sz val="11"/>
        <color theme="1"/>
        <rFont val="Arial Narrow"/>
      </rPr>
      <t>: Documento PGIRS ajustado.</t>
    </r>
  </si>
  <si>
    <r>
      <rPr>
        <sz val="11"/>
        <color theme="1"/>
        <rFont val="Arial Narrow"/>
      </rPr>
      <t xml:space="preserve">Realizar ajustes del Pgirs Municipal. </t>
    </r>
    <r>
      <rPr>
        <b/>
        <sz val="11"/>
        <color theme="1"/>
        <rFont val="Arial Narrow"/>
      </rPr>
      <t>Producto:</t>
    </r>
    <r>
      <rPr>
        <sz val="11"/>
        <color theme="1"/>
        <rFont val="Arial Narrow"/>
      </rPr>
      <t xml:space="preserve"> Documento PGIRS ajustado.</t>
    </r>
  </si>
  <si>
    <r>
      <rPr>
        <sz val="11"/>
        <color theme="1"/>
        <rFont val="Arial Narrow"/>
      </rPr>
      <t>Actualización del PGIRS Municipal.</t>
    </r>
    <r>
      <rPr>
        <b/>
        <sz val="11"/>
        <color theme="1"/>
        <rFont val="Arial Narrow"/>
      </rPr>
      <t xml:space="preserve"> Producto</t>
    </r>
    <r>
      <rPr>
        <sz val="11"/>
        <color theme="1"/>
        <rFont val="Arial Narrow"/>
      </rPr>
      <t>: PGIRS actualizado.</t>
    </r>
  </si>
  <si>
    <r>
      <rPr>
        <sz val="11"/>
        <color theme="1"/>
        <rFont val="Arial Narrow"/>
      </rPr>
      <t>Revisión y justes al PGIRS Municipal.</t>
    </r>
    <r>
      <rPr>
        <b/>
        <sz val="11"/>
        <color theme="1"/>
        <rFont val="Arial Narrow"/>
      </rPr>
      <t xml:space="preserve"> Product</t>
    </r>
    <r>
      <rPr>
        <sz val="11"/>
        <color theme="1"/>
        <rFont val="Arial Narrow"/>
      </rPr>
      <t>o: Documento PGIRS ajustado.</t>
    </r>
  </si>
  <si>
    <r>
      <rPr>
        <sz val="11"/>
        <color theme="1"/>
        <rFont val="Arial Narrow"/>
      </rPr>
      <t>Revisión y ajustes al PGIRS Municipal.</t>
    </r>
    <r>
      <rPr>
        <b/>
        <sz val="11"/>
        <color theme="1"/>
        <rFont val="Arial Narrow"/>
      </rPr>
      <t xml:space="preserve"> Product</t>
    </r>
    <r>
      <rPr>
        <sz val="11"/>
        <color theme="1"/>
        <rFont val="Arial Narrow"/>
      </rPr>
      <t>o: Documento PGIRS ajustado.</t>
    </r>
  </si>
  <si>
    <t>Articular el plan de Gestión integral de residuos solido con el plan de manejo  del PNN Tayrona. Producto. Plan de gestión integral ajustado</t>
  </si>
  <si>
    <t>Realizar un Diagnóstico sobre las condiciones de las rutas para la prestación de éste servicio y evaluar las condiciones de eficiencia y cobertura. Producto. Documentos técnicos de control y seguimiento</t>
  </si>
  <si>
    <t>seguimiento y evaluación del PGIRS. Producto. Documentos técnicos de control y seguimiento</t>
  </si>
  <si>
    <t>1B3</t>
  </si>
  <si>
    <t>Implementación y seguimiento de los PGIRS de los municipios costeros del área de estudio que correspondan. Se deberá incluir la zona rural, cuencas y áreas marino costeras.</t>
  </si>
  <si>
    <t>Incluido 1B2</t>
  </si>
  <si>
    <t>Seguimiento a Pgirs actualizado
INFORMES DE SEGUIMIENTO DEL PGIRS</t>
  </si>
  <si>
    <t>A través de la secretaria de Planeación supervisar el cumplimiento del plan de Gestión integral de Residuos solido del municipio de Puebloviejo (PGIRS). Producto. Documentos técnicos de control y seguimiento</t>
  </si>
  <si>
    <r>
      <rPr>
        <sz val="11"/>
        <color theme="1"/>
        <rFont val="Arial Narrow"/>
      </rPr>
      <t xml:space="preserve"> Desarrollar las actividades consignadas en los programas del PGIRs ,realizando el seguimientos a la ejecución </t>
    </r>
    <r>
      <rPr>
        <b/>
        <sz val="11"/>
        <color theme="1"/>
        <rFont val="Arial Narrow"/>
      </rPr>
      <t>Producto</t>
    </r>
    <r>
      <rPr>
        <sz val="11"/>
        <color theme="1"/>
        <rFont val="Arial Narrow"/>
      </rPr>
      <t>: Informe técnico de seguimiento .</t>
    </r>
  </si>
  <si>
    <r>
      <rPr>
        <sz val="11"/>
        <color theme="1"/>
        <rFont val="Arial Narrow"/>
      </rPr>
      <t xml:space="preserve"> Desarrollar las actividades consignadas en los programas del PGIRs ,realizando el seguimientos a la ejecución  </t>
    </r>
    <r>
      <rPr>
        <b/>
        <sz val="11"/>
        <color theme="1"/>
        <rFont val="Arial Narrow"/>
      </rPr>
      <t>.Producto:</t>
    </r>
    <r>
      <rPr>
        <sz val="11"/>
        <color theme="1"/>
        <rFont val="Arial Narrow"/>
      </rPr>
      <t xml:space="preserve"> Informe técnico de seguimiento </t>
    </r>
  </si>
  <si>
    <r>
      <rPr>
        <sz val="11"/>
        <color theme="1"/>
        <rFont val="Arial Narrow"/>
      </rPr>
      <t xml:space="preserve"> Desarrollar las actividades consignadas en los programas del PGIRs ,realizando el seguimientos a la ejecución.</t>
    </r>
    <r>
      <rPr>
        <b/>
        <sz val="11"/>
        <color theme="1"/>
        <rFont val="Arial Narrow"/>
      </rPr>
      <t xml:space="preserve"> Producto:</t>
    </r>
    <r>
      <rPr>
        <sz val="11"/>
        <color theme="1"/>
        <rFont val="Arial Narrow"/>
      </rPr>
      <t xml:space="preserve"> Informe técnico de seguimiento </t>
    </r>
  </si>
  <si>
    <r>
      <rPr>
        <sz val="11"/>
        <color theme="1"/>
        <rFont val="Arial Narrow"/>
      </rPr>
      <t xml:space="preserve"> Desarrollar las actividades consignadas en los programas del PGIRs ,realizando el seguimientos a la ejecución .</t>
    </r>
    <r>
      <rPr>
        <b/>
        <sz val="11"/>
        <color theme="1"/>
        <rFont val="Arial Narrow"/>
      </rPr>
      <t xml:space="preserve">Producto: </t>
    </r>
    <r>
      <rPr>
        <sz val="11"/>
        <color theme="1"/>
        <rFont val="Arial Narrow"/>
      </rPr>
      <t xml:space="preserve">Informe técnico de seguimiento </t>
    </r>
  </si>
  <si>
    <r>
      <rPr>
        <sz val="11"/>
        <color theme="1"/>
        <rFont val="Arial Narrow"/>
      </rPr>
      <t xml:space="preserve"> Desarrollar las actividades consignadas en los programas del PGIRs ,realizando el seguimientos a la ejecución.</t>
    </r>
    <r>
      <rPr>
        <b/>
        <sz val="11"/>
        <color theme="1"/>
        <rFont val="Arial Narrow"/>
      </rPr>
      <t xml:space="preserve"> Product</t>
    </r>
    <r>
      <rPr>
        <sz val="11"/>
        <color theme="1"/>
        <rFont val="Arial Narrow"/>
      </rPr>
      <t xml:space="preserve">o: Informe técnico de seguimiento  </t>
    </r>
  </si>
  <si>
    <t>A través de la secretaria de Planeación supervisar el cumplimiento del plan de Gestión integral de Residuos solido del municipio de Dibulla (PGIRS). Producto. Documentos técnicos de control y seguimiento</t>
  </si>
  <si>
    <t>Diseñar micro rutas para la recolección y transportes del material aprovechable de la zona rural a un centro de acopio legalmente constituido. Producto. Documentos técnicos de control y seguimiento</t>
  </si>
  <si>
    <t>Implementación y seguimiento del Plan de Manejo de Residuos Sólidos en articulación con el Plan de Manejo del área protegida. 
Producto: Informe técnico</t>
  </si>
  <si>
    <t>Imnforme de seguimientos</t>
  </si>
  <si>
    <t>Seguimiento PGIRS del Municipio de Dibulla. Informe de Seguimiento</t>
  </si>
  <si>
    <t>Meta: Realizar seguimiento al PGIRS de Santa Marta en su zona urbana Parámetro de control:  Informe de registro  Unidad de medida: Número Cantidad:  1 Meta anual:  1 Indicador: (No. Informes realizados / No. Informes  programados) *100</t>
  </si>
  <si>
    <t>Meta: Realizar seguimiento al PGIRS de Santa Marta en su zona urbana Parámetro de control:  Informe de registro  Unidad de medida: Número Cantidad:  2 Meta anual:  1 Indicador: (No. Informes realizados /   programados) *100</t>
  </si>
  <si>
    <t>Meta: Realizar seguimiento al PGIRS de Santa Marta en su zona urbana Parámetro de control:  Informe de registro  Unidad de medida: Número Cantidad:  3 Meta anual:  1 Indicador: (No. Informes realizados /   programados) *100</t>
  </si>
  <si>
    <t>Seguimiento a los PGIR de al Distrito de Santa Marta, y a los Municipios de Cienaga, Pieblo Viejo y Sieto Nuevo.</t>
  </si>
  <si>
    <r>
      <rPr>
        <sz val="11"/>
        <color rgb="FF000000"/>
        <rFont val="Arial Narrow"/>
      </rPr>
      <t xml:space="preserve">Se le hizo seguimiento al Plan de Gestion Integral de Residuos Solidos del Distrito de </t>
    </r>
    <r>
      <rPr>
        <b/>
        <sz val="11"/>
        <color rgb="FF000000"/>
        <rFont val="Arial Narrow"/>
      </rPr>
      <t>Santa Marta</t>
    </r>
    <r>
      <rPr>
        <sz val="11"/>
        <color rgb="FF000000"/>
        <rFont val="Arial Narrow"/>
      </rPr>
      <t xml:space="preserve">, Magdalena, teniendo en cuenta el Componente de Disposicion Final, el Componente de Aprovechamiento, la Gestion de Residuos de Cnstruccion y Demolicion, y el Plan de Financiacion. El cual consta con Radicado de salida No. 1700 - 12.01 - 0954. Se le hizo seguimiento al Plan de Gestion Integral de Residuos Solidos del municipio de </t>
    </r>
    <r>
      <rPr>
        <b/>
        <sz val="11"/>
        <color rgb="FF000000"/>
        <rFont val="Arial Narrow"/>
      </rPr>
      <t>Cienaga</t>
    </r>
    <r>
      <rPr>
        <sz val="11"/>
        <color rgb="FF000000"/>
        <rFont val="Arial Narrow"/>
      </rPr>
      <t xml:space="preserve">, Magdalena, teniendo en cuenta el Componente de Disposicion Final, el Componente de Aprovechamiento, la Gestion de Residuos de Cnstruccion y Demolicion, y el Plan de Financiacion. El cual consta con Radicado de salida No. 1700 - 12.01 - 0955. Se le hizo seguimiento al Plan de Gestion Integral de Residuos Solidos del municipio de </t>
    </r>
    <r>
      <rPr>
        <b/>
        <sz val="11"/>
        <color rgb="FF000000"/>
        <rFont val="Arial Narrow"/>
      </rPr>
      <t>Pueblo Viejo</t>
    </r>
    <r>
      <rPr>
        <sz val="11"/>
        <color rgb="FF000000"/>
        <rFont val="Arial Narrow"/>
      </rPr>
      <t xml:space="preserve">, Magdalena, teniendo en cuenta el Componente de Disposicion Final, el Componente de Aprovechamiento, la Gestion de Residuos de Cnstruccion y Demolicion, y el Plan de Financiacion. El cual consta con Radicado de salida No. 1700 - 12.01 - 0956 Se le hizo seguimiento al Plan de Gestion Integral de Residuos Solidos del municipio de </t>
    </r>
    <r>
      <rPr>
        <b/>
        <sz val="11"/>
        <color rgb="FF000000"/>
        <rFont val="Arial Narrow"/>
      </rPr>
      <t>Sitio Nuevo</t>
    </r>
    <r>
      <rPr>
        <sz val="11"/>
        <color rgb="FF000000"/>
        <rFont val="Arial Narrow"/>
      </rPr>
      <t>, Magdalena, teniendo en cuenta el Componente de Disposicion Final, el Componente de Aprovechamiento, la Gestion de Residuos de Cnstruccion y Demolicion, y el Plan de Financiacion. El cual consta con Radicado de salida No. 1700 - 12.01 - 0957</t>
    </r>
  </si>
  <si>
    <t>1B4</t>
  </si>
  <si>
    <t>Modificar y ampliar las rutas de recolección existentes, de acuerdo con las necesidades y características de los municipios involucrados.</t>
  </si>
  <si>
    <t>Formulación programa de recolección y transporte del PGIRS Santa Marta
Producto: Documento Técnico, acuerdo Distrital</t>
  </si>
  <si>
    <t xml:space="preserve">Actualización del contracto y convenio con la empresa prestadora del servicio para ampliación de la capacidad operativa. 
CONTRATO ACTUALIZADO CON LA EMPRESA PRESTADORA DEL SERVICIO. </t>
  </si>
  <si>
    <t>DEPENDE DE LO QUE SE ESTIPULE EN EL CONTRATO</t>
  </si>
  <si>
    <t xml:space="preserve">Articular acciones con la secretaria de planeación municipal para que ejerza supervisión a la prestación del servicio de aseo en el municipio  para el Diseño de micro rutas de recolección y transportes del material aprovechable de la zona rural a un centro de acopio legalmente constituido. 
Producto. Documentos técnicos de control y seguimiento                  </t>
  </si>
  <si>
    <t>Seguimiento de supervisión a la prestación de servicio de aseo para adelantar los procesos de certificación que permita ampliar las rutas de  recolección existente, con Cargue al SUI de la información correspondiente. 
Producto. Documentos técnicos de control y seguimiento</t>
  </si>
  <si>
    <t>Implementación de nuevas micro rutas de recolección de residuos solidos en las zonas identificadas de acuerdo al PGIRS 
Producto. Documentos técnicos de control y seguimiento</t>
  </si>
  <si>
    <r>
      <rPr>
        <sz val="11"/>
        <color theme="1"/>
        <rFont val="Arial Narrow"/>
      </rPr>
      <t>Revisar el Plan operativo para la prestación del servicio de aseo en el Municipio, en coordinación con la unidad de servicios públicos y la secretaria de prospectiva.</t>
    </r>
    <r>
      <rPr>
        <b/>
        <sz val="11"/>
        <color theme="1"/>
        <rFont val="Arial Narrow"/>
      </rPr>
      <t xml:space="preserve"> Producto: </t>
    </r>
    <r>
      <rPr>
        <sz val="11"/>
        <color theme="1"/>
        <rFont val="Arial Narrow"/>
      </rPr>
      <t xml:space="preserve">Plan operativo revisado </t>
    </r>
  </si>
  <si>
    <t xml:space="preserve">Articular  con la secretarias competentes la supervisión a la prestación del servicio de aseo en el municipio  para el Diseño de las nuevas rutas y micro rutas de recolección y transportes de los residuos de las zona rural y urbana a un centro de acopio legalmente constituido. </t>
  </si>
  <si>
    <t>Implementación de nuevas micro rutas de recolección de residuos solidos en las zonas identificadas de acuerdo al PGIRS  y a las necesidades identificadas. Producto: Documento técnico de control y seguimiento</t>
  </si>
  <si>
    <r>
      <rPr>
        <sz val="11"/>
        <color theme="1"/>
        <rFont val="Arial Narrow"/>
      </rPr>
      <t xml:space="preserve">Seguimiento de la prestación del servicio de aseo por parte de la secretaria prospectiva del Municipio. </t>
    </r>
    <r>
      <rPr>
        <b/>
        <sz val="11"/>
        <color theme="1"/>
        <rFont val="Arial Narrow"/>
      </rPr>
      <t>Producto:</t>
    </r>
    <r>
      <rPr>
        <sz val="11"/>
        <color theme="1"/>
        <rFont val="Arial Narrow"/>
      </rPr>
      <t xml:space="preserve"> Informe técnico de seguimiento.</t>
    </r>
  </si>
  <si>
    <r>
      <rPr>
        <sz val="11"/>
        <color theme="1"/>
        <rFont val="Arial Narrow"/>
      </rPr>
      <t xml:space="preserve">Seguimiento de la prestación del servicio de aseo por parte de la secretaria prospectiva del Municipio. </t>
    </r>
    <r>
      <rPr>
        <b/>
        <sz val="11"/>
        <color theme="1"/>
        <rFont val="Arial Narrow"/>
      </rPr>
      <t>Producto:</t>
    </r>
    <r>
      <rPr>
        <sz val="11"/>
        <color theme="1"/>
        <rFont val="Arial Narrow"/>
      </rPr>
      <t xml:space="preserve"> Informe técnico de seguimiento.</t>
    </r>
  </si>
  <si>
    <t>Articular acciones con la secretaria de planeación municipal para ejerza supervisión a la prestación del servicio de aseo en el municipio                              Producto. Informe de supervisión de Actividades  del servicio de Aseo.</t>
  </si>
  <si>
    <t>Adelantar los procesos de certificación de calidad en la prestación del servicio de aseo, con Cargue al SUI de la información correspondiente al servicio de aseo. Producto. Documentos técnicos de control y seguimiento</t>
  </si>
  <si>
    <t>1B5</t>
  </si>
  <si>
    <t>Involucrar a las poblaciones locales en alternativas productivas que propendan por la recolección, manejo y/o aprovechamiento de residuos sólidos en áreas de difícil acceso.</t>
  </si>
  <si>
    <t>Formulación programa de aprovechamiento del PGIRS Santa Marta
Producto: Documento Técnico, acuerdo Distrital</t>
  </si>
  <si>
    <t>Conformación de PROCEDAS y apoyo a cooperativas de recicladores. 
PROCEDAS IMPLEMENTADOS EN EL MUNICIPIO DE Ciénaga</t>
  </si>
  <si>
    <t>Formular programas de aprovechamiento como alternativa productiva con las comunidades. 
Producto. Documento del programa.</t>
  </si>
  <si>
    <t xml:space="preserve">Implementar programas de aprovechamiento como alternativa productiva con las comunidades. 
Producto. Informe de implementación. </t>
  </si>
  <si>
    <t>Seguimiento y retroalimentación del programas de aprovechamiento como alternativa productiva con las comunidades. 
Producto. Informe de seguimiento.</t>
  </si>
  <si>
    <r>
      <rPr>
        <sz val="11"/>
        <color theme="1"/>
        <rFont val="Arial Narrow"/>
      </rPr>
      <t>Formular programas de aprovechamiento como alternativa productiva con las comunidades.</t>
    </r>
    <r>
      <rPr>
        <b/>
        <sz val="11"/>
        <color theme="1"/>
        <rFont val="Arial Narrow"/>
      </rPr>
      <t xml:space="preserve"> Product</t>
    </r>
    <r>
      <rPr>
        <sz val="11"/>
        <color theme="1"/>
        <rFont val="Arial Narrow"/>
      </rPr>
      <t>o: Programas diseñados</t>
    </r>
  </si>
  <si>
    <r>
      <rPr>
        <sz val="11"/>
        <color theme="1"/>
        <rFont val="Arial Narrow"/>
      </rPr>
      <t>Implementación de los programas de aprovechamiento, con un proyecto piloto con la participación de las comunidades.</t>
    </r>
    <r>
      <rPr>
        <b/>
        <sz val="11"/>
        <color theme="1"/>
        <rFont val="Arial Narrow"/>
      </rPr>
      <t xml:space="preserve"> Producto</t>
    </r>
    <r>
      <rPr>
        <sz val="11"/>
        <color theme="1"/>
        <rFont val="Arial Narrow"/>
      </rPr>
      <t>: Proyecto piloto implementado.</t>
    </r>
  </si>
  <si>
    <r>
      <rPr>
        <sz val="11"/>
        <color theme="1"/>
        <rFont val="Arial Narrow"/>
      </rPr>
      <t>Realizar seguimiento  de los  programas de aprovechamiento como alternativa productiva con las comunidades.</t>
    </r>
    <r>
      <rPr>
        <b/>
        <sz val="11"/>
        <color theme="1"/>
        <rFont val="Arial Narrow"/>
      </rPr>
      <t xml:space="preserve"> Producto: </t>
    </r>
    <r>
      <rPr>
        <sz val="11"/>
        <color theme="1"/>
        <rFont val="Arial Narrow"/>
      </rPr>
      <t>Informe técnico de seguimiento.</t>
    </r>
  </si>
  <si>
    <r>
      <rPr>
        <sz val="11"/>
        <color theme="1"/>
        <rFont val="Arial Narrow"/>
      </rPr>
      <t>Realizar seguimiento  de los  programas de aprovechamiento como alternativa productiva con las comunidades.</t>
    </r>
    <r>
      <rPr>
        <b/>
        <sz val="11"/>
        <color theme="1"/>
        <rFont val="Arial Narrow"/>
      </rPr>
      <t xml:space="preserve"> Producto:</t>
    </r>
    <r>
      <rPr>
        <sz val="11"/>
        <color theme="1"/>
        <rFont val="Arial Narrow"/>
      </rPr>
      <t xml:space="preserve"> Informe técnico de seguimiento.</t>
    </r>
  </si>
  <si>
    <r>
      <rPr>
        <sz val="11"/>
        <color theme="1"/>
        <rFont val="Arial Narrow"/>
      </rPr>
      <t xml:space="preserve">Realizar seguimiento  de los  programas de aprovechamiento como alternativa productiva con las comunidades. </t>
    </r>
    <r>
      <rPr>
        <b/>
        <sz val="11"/>
        <color theme="1"/>
        <rFont val="Arial Narrow"/>
      </rPr>
      <t xml:space="preserve">Producto: </t>
    </r>
    <r>
      <rPr>
        <sz val="11"/>
        <color theme="1"/>
        <rFont val="Arial Narrow"/>
      </rPr>
      <t>Informe técnico de seguimiento.</t>
    </r>
  </si>
  <si>
    <t xml:space="preserve">Articular acciones con la empresa prestadora del servicio de aseo, con el fin de fortalecer iniciativas productivas  que presenten los recicladores del municipio. Producto. Iniciativas productivas fortalecidas </t>
  </si>
  <si>
    <t xml:space="preserve">supervisar, evaluar y fortalecer las alternativas productivas implementadas y/o  crear nuevas alternativas si lo amerita. Producto. Documentos técnicos de control y seguimiento  </t>
  </si>
  <si>
    <t>Crear programa de aprovechamiento según las características de los residuos. Producto. Documentos técnicos de control y seguimiento</t>
  </si>
  <si>
    <t>Se generara una mesa interinstitucional con el municipio de Dibulla para la búsqueda y elección de alternativas productivas en el manejo de residuos solidos. Se destinara a un contratista que tenga dentro de sus funciones presentar alternativas para la disposición de los residuos solidos</t>
  </si>
  <si>
    <t>Se propondrá la realización de un convenio que permita poner en marcha una alternativa productiva para el manejo de residuos solidos.</t>
  </si>
  <si>
    <t>Dependiendo de la evolución del proceso, la acción ya debería estar finalizada. Sin embargo, la gobernación queda atenta a desarrollo de la temática.</t>
  </si>
  <si>
    <t>1B6</t>
  </si>
  <si>
    <t>Disminuir la inadecuada disposición de residuos sólidos en las cuencas  de los municipios costeros del área de estudio del Plan Maestro.</t>
  </si>
  <si>
    <t>Se prestara apoyo técnico al municipio de Dibulla en lo referente a la gestión de residuos solidos. Se destinara a un contratista que tenga dentro de sus funciones acompañar a Dibulla en la presentación de un proyecto. Lo anterior con el propósito que el municipio de  Dibulla pueda acceder a los recursos del sistema general de regalías en aras a dar solución a esta problemática</t>
  </si>
  <si>
    <t>se hará el acompañamiento, estructuración y vigilancia para el proyecto una vez ya este formulado.</t>
  </si>
  <si>
    <t>Se dará continuidad a las medidas tomadas para atender la problemática y se evaluaran sus resultados para verificar su efectividad.</t>
  </si>
  <si>
    <t>Verificación con el municipio del avance en la estructuración del proyecto y seguimiento a los PGIR</t>
  </si>
  <si>
    <t>Verificación con el municipio del avance en la estructuración del proyecto y seguimiento a los PGIR
Presupuesto incluido en la acción 1B6</t>
  </si>
  <si>
    <t>1. un contrato de consultoría consultoría para el análisis de rellenos sanitarios regionales que ofrezcan alternativas ante la inadecuada disposición de residuos solidos.                               1. documento técnico con resultados del análisis contratado.</t>
  </si>
  <si>
    <t>Formulación programa de manejo de residuos en cuencas ribereñas del PGIRS Santa Marta
Producto: Documento Técnico, acuerdo Distrital</t>
  </si>
  <si>
    <t xml:space="preserve">plan de gestión de residuos rural. 
DOCUMENTO DE PLAN DE GESTION DE RESIDUOS SOLIDOS RURAL. </t>
  </si>
  <si>
    <t>A través de la secretaria de Planeación realizar seguimiento en la implementación de las actividades del plan de gestión integral de residuos solido PGIRS                                                      Producto. Informe de supervisión de Actividades del PGIRS</t>
  </si>
  <si>
    <t>realizar capacitaciones para concientizar a la comunidad asentada a las orilla de la Ciénaga sobre la inadecuada disposición de los residuos. Producto. Documentos técnicos de control y seguimiento</t>
  </si>
  <si>
    <t>Instalar cestas de almacenamiento en c zonas aledañas a las playas. Producto. Documentos técnicos de control y seguimiento</t>
  </si>
  <si>
    <r>
      <rPr>
        <sz val="11"/>
        <color theme="1"/>
        <rFont val="Arial Narrow"/>
      </rPr>
      <t>Optimizar la prestación del servicio de aseo en el municipio.</t>
    </r>
    <r>
      <rPr>
        <b/>
        <sz val="11"/>
        <color theme="1"/>
        <rFont val="Arial Narrow"/>
      </rPr>
      <t xml:space="preserve"> Producto:</t>
    </r>
    <r>
      <rPr>
        <sz val="11"/>
        <color theme="1"/>
        <rFont val="Arial Narrow"/>
      </rPr>
      <t xml:space="preserve"> informe de estado de la prestación del servicio de aseo.</t>
    </r>
  </si>
  <si>
    <r>
      <rPr>
        <sz val="11"/>
        <color theme="1"/>
        <rFont val="Arial Narrow"/>
      </rPr>
      <t>Realizar talleres ,socializaciones , con las comunidades sobre manejo y  disposición final de  residuos Solidos, e impactos en los cuerpos de agua.</t>
    </r>
    <r>
      <rPr>
        <b/>
        <sz val="11"/>
        <color theme="1"/>
        <rFont val="Arial Narrow"/>
      </rPr>
      <t xml:space="preserve"> Producto</t>
    </r>
    <r>
      <rPr>
        <sz val="11"/>
        <color theme="1"/>
        <rFont val="Arial Narrow"/>
      </rPr>
      <t xml:space="preserve"> :Numero de personas capacitadas</t>
    </r>
  </si>
  <si>
    <r>
      <rPr>
        <sz val="11"/>
        <color theme="1"/>
        <rFont val="Arial Narrow"/>
      </rPr>
      <t>Realizar el seguimiento a la prestación del servicio de aseo y control a las actividades  de recolección informal.</t>
    </r>
    <r>
      <rPr>
        <b/>
        <sz val="11"/>
        <color theme="1"/>
        <rFont val="Arial Narrow"/>
      </rPr>
      <t xml:space="preserve"> Producto:</t>
    </r>
    <r>
      <rPr>
        <sz val="11"/>
        <color theme="1"/>
        <rFont val="Arial Narrow"/>
      </rPr>
      <t xml:space="preserve"> Informe técnico de seguimiento y control.</t>
    </r>
  </si>
  <si>
    <t>Realizar el seguimiento a la prestación del servicio de aseo y control a las actividades  de recolección informal. Producto: Informe técnico de seguimiento y control.</t>
  </si>
  <si>
    <t>realizar capacitaciones para concientizar a la comunidad rivereña sobre la inadecuada disposición de los residuos. Producto. Documentos técnicos de control y seguimiento</t>
  </si>
  <si>
    <t>Instalar cestas de almacenamiento en cuenca y zonas aledañas a las playas. Producto. Documentos técnicos de control y seguimiento</t>
  </si>
  <si>
    <t>2B</t>
  </si>
  <si>
    <t>Diseñar e implementar estrategias para incrementar las unidades de almacenamiento transitorio y de disposición final de residuos sólidos generados en las cuencas de los municipios costeros del área de estudio del plan maestro, para lograr un manejo integral de los mismos.</t>
  </si>
  <si>
    <t>2B1</t>
  </si>
  <si>
    <t>Aumentar los sistemas de almacenamiento transitorio y  disposición final de los residuos sólidos generados en las cuencas  de los municipios costeros del área de estudio del Plan Maestro</t>
  </si>
  <si>
    <t>Formulación programa de disposición final del PGIRS Santa Marta
Producto: Documento Técnico, acuerdo Distrital</t>
  </si>
  <si>
    <t>un Profesional de apoyo
INFORME DE GESTION DE ADQUISICION DE PREDIOS PARA ALMACENAMIENTO.</t>
  </si>
  <si>
    <t>Apoyo a cooperativas de recicladores en el municipio. 
INFORME DE GESTION DE ADQUISICION DE PREDIOS PARA ALMACENAMIENTO.</t>
  </si>
  <si>
    <t>Articular acciones con la empresa prestadora del servicio de aseo con el fin de poder Actualizar inventario de puntos críticos. Producto. Documentos técnicos de control y seguimiento</t>
  </si>
  <si>
    <t>Articular acciones con la empresa prestadora del servicio de aseo para disponer de canecas en los sitios de interés                                                                                         Producto.: informe técnico .</t>
  </si>
  <si>
    <t>Seguimiento y control de canecas dispuestas en sitio de interés e identificar nuevos sitios. Producto. Documentos técnicos de control y seguimiento</t>
  </si>
  <si>
    <t>Realizar un diagnostico e identificación de las unidades de almacenamiento , instaladas , verificar :uso. Capacidad , estado actual y pertinencia. Producto :Informe de diagnostico.</t>
  </si>
  <si>
    <r>
      <rPr>
        <sz val="11"/>
        <color theme="1"/>
        <rFont val="Arial Narrow"/>
      </rPr>
      <t>concertación y participación de la Unidad de aguas para la instalación de los puntos de almacenamientos transitorios y de disposición final de Residuos Sólidos.</t>
    </r>
    <r>
      <rPr>
        <b/>
        <sz val="11"/>
        <color theme="1"/>
        <rFont val="Arial Narrow"/>
      </rPr>
      <t xml:space="preserve"> Producto</t>
    </r>
    <r>
      <rPr>
        <sz val="11"/>
        <color theme="1"/>
        <rFont val="Arial Narrow"/>
      </rPr>
      <t>: Actas de reuniones y compromisos.</t>
    </r>
  </si>
  <si>
    <r>
      <rPr>
        <sz val="11"/>
        <color theme="1"/>
        <rFont val="Arial Narrow"/>
      </rPr>
      <t xml:space="preserve">Realizar el seguimiento y monitoreo a las unidades de almacenamiento, </t>
    </r>
    <r>
      <rPr>
        <b/>
        <sz val="11"/>
        <color theme="1"/>
        <rFont val="Arial Narrow"/>
      </rPr>
      <t xml:space="preserve">Producto </t>
    </r>
    <r>
      <rPr>
        <sz val="11"/>
        <color theme="1"/>
        <rFont val="Arial Narrow"/>
      </rPr>
      <t>: Informe técnico de seguimiento.</t>
    </r>
  </si>
  <si>
    <t>Realizar el seguimiento y monitoreo a las unidades de almacenamiento, Producto : Informe técnico de seguimiento.</t>
  </si>
  <si>
    <t>Articular acciones con la empresa prestadora del servicio de aseo para disponer de canecas en los sitios de interés                                                                                         Producto. Canecas dispuestas en sitio de interés.</t>
  </si>
  <si>
    <t>2B2</t>
  </si>
  <si>
    <t>Diseñar, construir y ubicar centros de acopio que permitan realizar una recolección selectiva para el aprovechamiento de residuos sólidos en las zonas bajas de las cuencas de los municipios costeros del área de estudio del Plan maestro. </t>
  </si>
  <si>
    <t>Construcción de centro de acopio general
INFORME DE GESTION DE ADQUISICION DE PREDIOS PARA ALMACENAMIENTO</t>
  </si>
  <si>
    <t xml:space="preserve">Seguimiento y manteamiento de los centros de acopio de recolección selectiva ya existentes
 Producto. Informe de seguimiento </t>
  </si>
  <si>
    <t xml:space="preserve">Seguimiento, mantenimiento y retroalimentación de los centros de acopio de recolección selectiva ya existentes
 Producto. Informe de seguimiento </t>
  </si>
  <si>
    <r>
      <rPr>
        <sz val="11"/>
        <color theme="1"/>
        <rFont val="Arial Narrow"/>
      </rPr>
      <t>Realizar el estudio técnico para la ubicación ,capacidad y funcionamiento de los centros de acopio.</t>
    </r>
    <r>
      <rPr>
        <b/>
        <sz val="11"/>
        <color theme="1"/>
        <rFont val="Arial Narrow"/>
      </rPr>
      <t xml:space="preserve"> Producto:</t>
    </r>
    <r>
      <rPr>
        <sz val="11"/>
        <color theme="1"/>
        <rFont val="Arial Narrow"/>
      </rPr>
      <t xml:space="preserve"> Estudio técnico.</t>
    </r>
  </si>
  <si>
    <t>Realizar el diseño para la construcción   de centro de acopio. Producto : Diseño centro de acopio.</t>
  </si>
  <si>
    <t>Construir centros de acopio que permitan realizar una recolección selectiva para el aprovechamiento de residuos sólidos. Producto : Centro de acopio construido.</t>
  </si>
  <si>
    <t>Realizar seguimiento y mantenimiento  al centro de acopio. Producto : Informe técnico de mantenimiento y seguimiento.</t>
  </si>
  <si>
    <t>Realizar seguimiento y mantenimiento  al centro de acopio. Producto : Informe técnico de mantenimiento y seguimiento</t>
  </si>
  <si>
    <t>Realizar capacitaciones que generen cambio de actitud de la comunidad en general, frente a la problemática de los residuos sólido.                                             Producto. Comunidad capacitada frente a los residuos solido</t>
  </si>
  <si>
    <t>Organizar estratégicamente las temáticas de sensibilización, comunicación y culturización sobre el manejo adecuado de los residuos sólidos. Producto. Documentos técnicos de control y seguimiento</t>
  </si>
  <si>
    <t xml:space="preserve">seguimiento de actividades del plan de Gestión integral de residuos solido en cuanto cumplimiento de actividad de capacitación a comunidad sobre separación en la fuente. Producto. Documentos técnicos de control y seguimiento </t>
  </si>
  <si>
    <t>seguimiento de actividades del plan de Gestión integral de residuos solido en cuanto cumplimiento de actividad de capacitación a comunidad sobre separación en la fuente. Producto. Documentos técnicos de control y seguimiento</t>
  </si>
  <si>
    <t>2B3</t>
  </si>
  <si>
    <t>Realizar acuerdos con las comunidades para que  éstas administren centros de acopio de recolección selectiva. </t>
  </si>
  <si>
    <t>Formulación programa de inclusión población recicladora del PGIRS Santa Marta
Producto: Documento Técnico, acuerdo Distrital</t>
  </si>
  <si>
    <t>Incluido 1B3</t>
  </si>
  <si>
    <t xml:space="preserve">Afianzar alianzas con cooperativas de recicladores locales y vincular a los PROCEDAS. 
ACUERDOS REALIZADOS CON LAS COMUNIDADES. </t>
  </si>
  <si>
    <t xml:space="preserve">Identificar la base de la población teniendo en cuenta los perfiles ocupacionales de los gestores ambientales del municipio, susceptibles de realizar acuerdos de administración de centros de acopio de recolección selectiva. 
Producto. Documentos técnicos </t>
  </si>
  <si>
    <t xml:space="preserve">Formalizar acuerdos de administración de centros de acopio de recolección selectiva con la población identificada. 
Producto. Documentos técnicos </t>
  </si>
  <si>
    <t xml:space="preserve">Implementación y seguimiento de acuerdos de administración de centros de acopio de recolección selectiva con la población identificada. 
Producto. Documentos técnicos </t>
  </si>
  <si>
    <t xml:space="preserve">Seguimiento de acuerdos de administración de centros de acopio de recolección selectiva con la población identificada. 
Producto. Documentos técnicos </t>
  </si>
  <si>
    <t>Realizar mesas de trabajo con las comunidad para la administración y manejo de los centros de acopio. Productos :Actas de mesas de trabajo realizadas.</t>
  </si>
  <si>
    <r>
      <rPr>
        <sz val="11"/>
        <color theme="1"/>
        <rFont val="Arial Narrow"/>
      </rPr>
      <t xml:space="preserve">Formalizar acuerdos de administración de centros de acopio de recolección selectiva con la población identificada. </t>
    </r>
    <r>
      <rPr>
        <b/>
        <sz val="11"/>
        <color theme="1"/>
        <rFont val="Arial Narrow"/>
      </rPr>
      <t xml:space="preserve">Producto </t>
    </r>
    <r>
      <rPr>
        <sz val="11"/>
        <color theme="1"/>
        <rFont val="Arial Narrow"/>
      </rPr>
      <t>:Informe técnico.</t>
    </r>
  </si>
  <si>
    <r>
      <rPr>
        <sz val="11"/>
        <color theme="1"/>
        <rFont val="Arial Narrow"/>
      </rPr>
      <t>Seguimiento e implementación de los acuerdos formalizados para la administración de los centros por parte de la población estipulada.</t>
    </r>
    <r>
      <rPr>
        <b/>
        <sz val="11"/>
        <color theme="1"/>
        <rFont val="Arial Narrow"/>
      </rPr>
      <t xml:space="preserve"> Producto:</t>
    </r>
    <r>
      <rPr>
        <sz val="11"/>
        <color theme="1"/>
        <rFont val="Arial Narrow"/>
      </rPr>
      <t xml:space="preserve"> Informe técnico de seguimiento.</t>
    </r>
  </si>
  <si>
    <t>Seguimiento e implementación de los acuerdos formalizados para la administración de los centros por parte de la población estipulada. Producto: Informe técnico de seguimiento</t>
  </si>
  <si>
    <t>creación de las actividades encaminadas al mejoramiento del programa de separación en la fuente. Producto. Documentos técnicos de control y seguimiento</t>
  </si>
  <si>
    <t>Identificación de los perfiles ocupacionales de la población recicladora de oficio. Producto. Documentos técnicos de control y seguimiento</t>
  </si>
  <si>
    <t>ajuste, seguimiento y evaluación al plan de gestión integral de Residuos Solido del municipio. Producto. Documentos técnicos de control y seguimiento</t>
  </si>
  <si>
    <t>2B4</t>
  </si>
  <si>
    <t>Fomento, creación y seguimiento de programas de separación en la fuente, recolección selectiva y aprovechamiento de los residuos sólidos en los municipios costeros del área de estudio del Plan maestro.</t>
  </si>
  <si>
    <t>Campañas educativas
PROCEDAS IMPLEMENTADOS EN EL MUNICIPIO DE Ciénaga PLAN DE EDUCACION AMBIENTAL MUNICIPAL</t>
  </si>
  <si>
    <r>
      <rPr>
        <sz val="11"/>
        <color theme="1"/>
        <rFont val="Arial Narrow"/>
      </rPr>
      <t>incentivar a las comunidades a través de jornadas pedagógicas y educativas sobre las ventajas productivas  del aprovechamiento .</t>
    </r>
    <r>
      <rPr>
        <b/>
        <sz val="11"/>
        <color theme="1"/>
        <rFont val="Arial Narrow"/>
      </rPr>
      <t>Producto:</t>
    </r>
    <r>
      <rPr>
        <sz val="11"/>
        <color theme="1"/>
        <rFont val="Arial Narrow"/>
      </rPr>
      <t xml:space="preserve"> Numero de personas capacitadas</t>
    </r>
  </si>
  <si>
    <r>
      <rPr>
        <sz val="11"/>
        <color theme="1"/>
        <rFont val="Arial Narrow"/>
      </rPr>
      <t>creación y diseño  de programas de separación en la fuente, recolección selectiva y aprovechamiento de los residuos sólidos.</t>
    </r>
    <r>
      <rPr>
        <b/>
        <sz val="11"/>
        <color theme="1"/>
        <rFont val="Arial Narrow"/>
      </rPr>
      <t xml:space="preserve"> Producto:</t>
    </r>
    <r>
      <rPr>
        <sz val="11"/>
        <color theme="1"/>
        <rFont val="Arial Narrow"/>
      </rPr>
      <t xml:space="preserve"> Documento técnico de programas. </t>
    </r>
  </si>
  <si>
    <r>
      <rPr>
        <sz val="11"/>
        <color theme="1"/>
        <rFont val="Arial Narrow"/>
      </rPr>
      <t>Seguimiento de programas de separación en la fuente, recolección selectiva y aprovechamiento de los residuos sólidos.</t>
    </r>
    <r>
      <rPr>
        <b/>
        <sz val="11"/>
        <color theme="1"/>
        <rFont val="Arial Narrow"/>
      </rPr>
      <t xml:space="preserve"> Producto </t>
    </r>
    <r>
      <rPr>
        <sz val="11"/>
        <color theme="1"/>
        <rFont val="Arial Narrow"/>
      </rPr>
      <t xml:space="preserve">Documento técnico de  seguimiento a los programas. </t>
    </r>
  </si>
  <si>
    <r>
      <rPr>
        <sz val="11"/>
        <color theme="1"/>
        <rFont val="Arial Narrow"/>
      </rPr>
      <t>Seguimiento de programas de separación en la fuente, recolección selectiva y aprovechamiento de los residuos sólidos.</t>
    </r>
    <r>
      <rPr>
        <b/>
        <sz val="11"/>
        <color theme="1"/>
        <rFont val="Arial Narrow"/>
      </rPr>
      <t xml:space="preserve"> Producto</t>
    </r>
    <r>
      <rPr>
        <sz val="11"/>
        <color theme="1"/>
        <rFont val="Arial Narrow"/>
      </rPr>
      <t xml:space="preserve"> Documento técnico de  seguimiento a los programas. </t>
    </r>
  </si>
  <si>
    <r>
      <rPr>
        <sz val="11"/>
        <color theme="1"/>
        <rFont val="Arial Narrow"/>
      </rPr>
      <t>Seguimiento de programas de separación en la fuente, recolección selectiva y aprovechamiento de los residuos sólidos.</t>
    </r>
    <r>
      <rPr>
        <b/>
        <sz val="11"/>
        <color theme="1"/>
        <rFont val="Arial Narrow"/>
      </rPr>
      <t xml:space="preserve"> Producto</t>
    </r>
    <r>
      <rPr>
        <sz val="11"/>
        <color theme="1"/>
        <rFont val="Arial Narrow"/>
      </rPr>
      <t xml:space="preserve"> Documento técnico de  seguimiento a los programas. </t>
    </r>
  </si>
  <si>
    <t>Aunar esfuerzo con el operador para Diseñar e implementar unos protocolos para la recolección y transporte de residuos sólidos ordinarios (presentación, separación, residuos especiales entre otros).Producto. Documentos técnicos de control y seguimiento</t>
  </si>
  <si>
    <t>seguimiento y evaluación de programa de capacitación a la comunidad sobre la separación en la fuente. Producto. Documentos técnicos de control y seguimiento</t>
  </si>
  <si>
    <t>Seguimientos interadministrativos a la prestación del servicio de aseo. Producto. Documentos técnicos de control y seguimiento</t>
  </si>
  <si>
    <t>Ajuste y Seguimientos interadministrativos a la prestación del servicio de aseo. Producto. Documentos técnicos de control y seguimiento</t>
  </si>
  <si>
    <t>Realización de acciones de control y seguimiento a las metas y programas propuestos en los PGIRS</t>
  </si>
  <si>
    <t>Desarrollar un programa de separación en la fuente, recolección selectiva y aprovechamiento de los residuos sólidos en el Municipio de Dibulla, La Guajira. Informe del programa</t>
  </si>
  <si>
    <t>Fomento, creación y seguimiento de programas de separación en la fuente, recolección selectiva y aprovechamiento de los residuos sólidos en el Municipio de Dibulla, La Guajira</t>
  </si>
  <si>
    <t>Fomentar en los usuarios y en las actividades de seguimiento y control la separación en la fuente, recolección selectiva y aprovechamiento de los residuos sólidos</t>
  </si>
  <si>
    <t xml:space="preserve">Ligado al presupuesto de las acciones de control y seguimiento, </t>
  </si>
  <si>
    <t>3B</t>
  </si>
  <si>
    <t>Diseñar e implementar estrategias educativas encaminadas a fortalecer y crear cultura ciudadana para generar una gestión integral de los residuos sólidos en las cuencas de los municipios costeros del área de estudio del plan maestro.</t>
  </si>
  <si>
    <t>3B1</t>
  </si>
  <si>
    <t>Realizar el seguimiento a las metas establecidas en el programa de uso racional de bolsas plásticas (Resolución 668 del 26 de abril de 2016 expedida por el MADS), según aplique para los distribuidores de bolsas plásticas ubicados en el área de estudio del Plan maestro.</t>
  </si>
  <si>
    <t>Realización de acciones de control y seguimiento</t>
  </si>
  <si>
    <t xml:space="preserve">ANLA </t>
  </si>
  <si>
    <t xml:space="preserve">Actividad: Seguimiento anual a las metas establecidas en el programa de uso racional de bolsas plásticas (Resolución 668 del 26 de abril de 2016 expedida por el MADS), según aplique para los distribuidores de bolsas plásticas ubicados en el área de estudio del Plan maestro. Este informe será elaborado por un profesional de la subdirección de instrumentos, permisos y trámites ambientales de ANLA, con una destinación de un mes al año. Producto: Un (1) Informe anual de seguimiento </t>
  </si>
  <si>
    <t>Realizar seguimiento a las metas establecidas en el programa de uso racional de bolsas plásticas en el municipio de Dibulla, La Guajira. Informe Anual de seguimiento.</t>
  </si>
  <si>
    <t>Realizar el seguimiento a las metas establecidas en el programa de uso racional de bolsas plásticas en el municipio de Dibulla, La Guajira.</t>
  </si>
  <si>
    <t>Realizar seguimiento a las metas de la Resolución 668 del 2016, en los casos que apliquen</t>
  </si>
  <si>
    <t>Actualmente, no ha existido la necesidad de realizar seguimiento a la Resolución 668/16, porque no se han presentado casos en que la competencia sea exclusivamente del DADSA. Por lo anterior, no es factible asignar presupuesto y metas</t>
  </si>
  <si>
    <t>3B2</t>
  </si>
  <si>
    <t>Incluir programas de educación ambiental en los instrumentos de planificación de las entidades involucradas, enfocadas a la gestión y manejo integral de los residuos sólidos (Campañas educativas interinstitucionales y constantes).</t>
  </si>
  <si>
    <t xml:space="preserve">Promover en los CIDEAS constituidos una línea de acción concerniente a la gestión y manejo integral de los residuos sólidos </t>
  </si>
  <si>
    <t>Consolidar y fortalecer el Plan de Educación Ambiental Municipal concertado con los actores del CIDEA, enfocado a la gestión y manejo integral de los residuos sólidos (Campañas educativas interinstitucionales y constantes).  Informe de Gestión.</t>
  </si>
  <si>
    <t xml:space="preserve">Consolidar y fortalecer el Plan de Educación Ambiental Municipal concertado con los actores del CIDEA, enfocado a la gestión y manejo integral de los residuos sólidos (Campañas educativas interinstitucionales y constantes). </t>
  </si>
  <si>
    <t>Consolidar y fortalecer el Plan de Educación Ambiental Municipal concertado con los actores del CIDEA, enfocado a la gestión y manejo integral de los residuos sólidos (Campañas educativas interinstitucionales y constantes).</t>
  </si>
  <si>
    <t>Meta: Realizar un informe anual de los resultados obtenidos con la implementación del Grupo de Educación Ambiental - GEA del DADSA Parámetro de control:  Documento Técnico Unidad de medida: Numero  Cantidad  1  Meta anual  1 Indicador  (No DT realizados / No DT programados)*100</t>
  </si>
  <si>
    <t>Meta: Realizar un informe anual de los resultados obtenidos con la implementación del Grupo de Educación Ambiental - GEA del DADSA Parámetro de control:  Documento Técnico Unidad de medida: Numero  Cantidad  2  Meta anual  1 Indicador  (No DT realizados / No DT programados)*100</t>
  </si>
  <si>
    <t>Meta: Realizar un informe anual de los resultados obtenidos con la implementación del Grupo de Educación Ambiental - GEA del DADSA Parámetro de control:  Documento Técnico Unidad de medida: Numero  Cantidad  3  Meta anual  1 Indicador  (No DT realizados / No DT programados)*100</t>
  </si>
  <si>
    <t>3B3</t>
  </si>
  <si>
    <t>Fomentar alternativas productivas enmarcadas en el manejo integral de residuos sólidos, dirigidas  a comunidades locales</t>
  </si>
  <si>
    <t>procedas
PROCEDAS IMPLEMENTADOS EN EL MUNICIPIO DE Ciénaga</t>
  </si>
  <si>
    <t xml:space="preserve">Articular Acciones para formular programas de aprovechamiento como alternativa productiva enmarcadas en el manejo integral de residuos sólidos con las comunidades. 
Producto. Documento del programa.                                                                                        </t>
  </si>
  <si>
    <t xml:space="preserve">Seguimiento a los programas de aprovechamiento como alternativa productiva enmarcadas en el manejo integral de residuos sólidos con las comunidades. 
Producto. Documento de seguimiento y control                                                                </t>
  </si>
  <si>
    <t xml:space="preserve">Seguimiento a los programas de aprovechamiento como alternativa productiva enmarcadas en el manejo integral de residuos sólidos con las comunidades. 
Producto. Documento del programa.                                                                                        </t>
  </si>
  <si>
    <t xml:space="preserve">Seguimiento a los programas de aprovechamiento como alternativa productiva enmarcadas en el manejo integral de residuos sólidos con las comunidades. 
Producto. Documento de seguimiento y control                                                                      </t>
  </si>
  <si>
    <t>seguimiento y evaluación de actividades de fortalecimiento de gremio de recicladores del municipio. Producto. Documentos técnicos de control y seguimiento</t>
  </si>
  <si>
    <t>incentivar a las comunidades a través de jornadas pedagógicas, charlas , talleres sobre las ventajas económicas  del aprovechamiento . Producto: Numero de personas capacitadas</t>
  </si>
  <si>
    <r>
      <rPr>
        <sz val="11"/>
        <color theme="1"/>
        <rFont val="Arial Narrow"/>
      </rPr>
      <t xml:space="preserve">Articular Acciones y estrategias  para formular programas de aprovechamiento como alternativa productiva enmarcadas en el manejo integral de residuos sólidos con las comunidades. </t>
    </r>
    <r>
      <rPr>
        <b/>
        <sz val="11"/>
        <color theme="1"/>
        <rFont val="Arial Narrow"/>
      </rPr>
      <t>Producto:</t>
    </r>
    <r>
      <rPr>
        <sz val="11"/>
        <color theme="1"/>
        <rFont val="Arial Narrow"/>
      </rPr>
      <t xml:space="preserve"> Documento diseño de programas.</t>
    </r>
  </si>
  <si>
    <t xml:space="preserve">Seguimiento a los programas de aprovechamiento como alternativa productiva enmarcadas en el manejo integral de residuos sólidos con las comunidades. Producto: Informe técnico de seguimiento </t>
  </si>
  <si>
    <t xml:space="preserve">Seguimiento a los programas de aprovechamiento como alternativa productiva enmarcadas en el manejo integral de residuos sólidos con las comunidades. </t>
  </si>
  <si>
    <t>Articular Acciones para fortalecer las organizaciones de recicladores del municipio de Dibulla.                                                                                        Producto. Organizaciones de recicladores fortalecidos</t>
  </si>
  <si>
    <t>Aunar esfuerzo con el operador para identificar los sistemas de aprovechamiento, según el tipo de residuos que genera el municipio. Producto. Documentos técnicos de control y seguimiento</t>
  </si>
  <si>
    <t>Aunar esfuerzo con el operador para Crear programa de aprovechamiento según las características de los residuos del municipio. Producto. Documentos técnicos de control y seguimiento</t>
  </si>
  <si>
    <t>Capacitación a la comunidad  en cuanto al manejo de los residuos aprovechables en el municipio. Producto. Documentos técnicos de control y seguimiento</t>
  </si>
  <si>
    <t>4B</t>
  </si>
  <si>
    <t>Diseñar e implementar estrategias que permitan incrementar la cobertura y frecuencia de recolección de residuos sólidos en las vías principales y secundarias del área de estudio del plan maestro como parte de la gestión integral en el manejo de residuos sólidos.</t>
  </si>
  <si>
    <t>4B1</t>
  </si>
  <si>
    <t>Incrementar la frecuencia y la cobertura de recolección de residuos sólidos sobre las vías principales y secundarias de los municipios costeros del área de estudio del Plan maestro.</t>
  </si>
  <si>
    <t xml:space="preserve">Aplicación convenio y contrato con empresa prestadora del servicio.
CONTRATO ACTUALIZADO CON LA EMPRESA PRESTADORA DEL SERVICIO.  </t>
  </si>
  <si>
    <t>A través de la secretaria de Planeación realizar seguimiento al plan de gestión de residuos solidos e identificar botaderos satélite en vías publicas. .Producto. Documentos técnicos de control y seguimiento</t>
  </si>
  <si>
    <t xml:space="preserve">Aunar esfuerzo con el operador para Actualizar los kilómetros de vías públicas a barrer. Producto. Documentos técnicos de control y seguimiento </t>
  </si>
  <si>
    <t>En temporada vacacional aumentar las frecuencias de limpieza y recolección de residuos de cestas en sitio de interés y  en las playas. Producto. Documentos técnicos de control y seguimiento</t>
  </si>
  <si>
    <t>Ajustes, seguimiento y evaluación a través de la secretaria de planeación a la actividades del plan de gestión integral de residuos solidos. Producto. Documentos técnicos de control y seguimiento</t>
  </si>
  <si>
    <r>
      <rPr>
        <sz val="11"/>
        <color theme="1"/>
        <rFont val="Arial Narrow"/>
      </rPr>
      <t>Aumentar la cobertura en la prestación del servicio  de aseo en el municipio</t>
    </r>
    <r>
      <rPr>
        <b/>
        <sz val="11"/>
        <color theme="1"/>
        <rFont val="Arial Narrow"/>
      </rPr>
      <t xml:space="preserve"> Product</t>
    </r>
    <r>
      <rPr>
        <sz val="11"/>
        <color theme="1"/>
        <rFont val="Arial Narrow"/>
      </rPr>
      <t>o: Numero de usuarios del servicio de aseo</t>
    </r>
  </si>
  <si>
    <r>
      <rPr>
        <sz val="11"/>
        <color theme="1"/>
        <rFont val="Arial Narrow"/>
      </rPr>
      <t xml:space="preserve">Aumentar la cobertura en la prestación del servicio  de aseo en el municipio . </t>
    </r>
    <r>
      <rPr>
        <b/>
        <sz val="11"/>
        <color theme="1"/>
        <rFont val="Arial Narrow"/>
      </rPr>
      <t>Producto</t>
    </r>
    <r>
      <rPr>
        <sz val="11"/>
        <color theme="1"/>
        <rFont val="Arial Narrow"/>
      </rPr>
      <t>: Numero de usuarios del servicio de aseo</t>
    </r>
  </si>
  <si>
    <r>
      <rPr>
        <sz val="11"/>
        <color theme="1"/>
        <rFont val="Arial Narrow"/>
      </rPr>
      <t>Seguimiento  y supervisión de la prestación del servicio de aseo.</t>
    </r>
    <r>
      <rPr>
        <b/>
        <sz val="11"/>
        <color theme="1"/>
        <rFont val="Arial Narrow"/>
      </rPr>
      <t xml:space="preserve"> Producto:</t>
    </r>
    <r>
      <rPr>
        <sz val="11"/>
        <color theme="1"/>
        <rFont val="Arial Narrow"/>
      </rPr>
      <t xml:space="preserve"> informe técnico de seguimiento.</t>
    </r>
  </si>
  <si>
    <r>
      <rPr>
        <sz val="11"/>
        <color theme="1"/>
        <rFont val="Arial Narrow"/>
      </rPr>
      <t>Seguimiento  y supervisión de la prestación del servicio de aseo.</t>
    </r>
    <r>
      <rPr>
        <b/>
        <sz val="11"/>
        <color theme="1"/>
        <rFont val="Arial Narrow"/>
      </rPr>
      <t xml:space="preserve"> Producto: </t>
    </r>
    <r>
      <rPr>
        <sz val="11"/>
        <color theme="1"/>
        <rFont val="Arial Narrow"/>
      </rPr>
      <t>informe técnico de seguimiento.</t>
    </r>
  </si>
  <si>
    <r>
      <rPr>
        <sz val="11"/>
        <color theme="1"/>
        <rFont val="Arial Narrow"/>
      </rPr>
      <t>Seguimiento  y supervisión de la prestación del servicio de aseo.</t>
    </r>
    <r>
      <rPr>
        <b/>
        <sz val="11"/>
        <color theme="1"/>
        <rFont val="Arial Narrow"/>
      </rPr>
      <t xml:space="preserve"> Producto</t>
    </r>
    <r>
      <rPr>
        <sz val="11"/>
        <color theme="1"/>
        <rFont val="Arial Narrow"/>
      </rPr>
      <t>: informe técnico de seguimiento.</t>
    </r>
  </si>
  <si>
    <t>A través de la secretaria de Planeación realizar seguimiento al plan de gestión de residuos solido e identificar botaderos satélite en vías publica. .Producto. Documentos técnicos de control y seguimiento</t>
  </si>
  <si>
    <t>4B2</t>
  </si>
  <si>
    <t>Realizar el seguimiento y monitoreo a la prestación del servicio (frecuencia de recolección de residuos solidos) en vías principales y secundarias, de los municipios costeros del área de estudio del Plan maestro, teniendo en cuenta su tipología.</t>
  </si>
  <si>
    <t>un Profesional de apoyo
INFORME DE SEGUIMIENTO Y MONITOREO</t>
  </si>
  <si>
    <t>Esta actividad se articula con la acción 4B1</t>
  </si>
  <si>
    <t xml:space="preserve">Realizar la supervisión de la prestación del servicio de aseo en el municipio y cumplimiento del  Plan operativo. Producto: Informes de supervisión. </t>
  </si>
  <si>
    <t>Realizar la supervisión de la prestación del servicio de aseo en el municipio y cumplimiento del  Plan operativo. Producto: Informes de supervisión.</t>
  </si>
  <si>
    <t>A través de la secretaria de Planeación realizar seguimiento al plan de gestión de residuos sólido y las responsabilidades del operador  en cuanto a la prestación del servicio. Producto. Documentos técnicos de control y seguimiento</t>
  </si>
  <si>
    <t>seguimiento y evaluación a través de la secretaria de planeación a la empresa prestadora del servicio de aseo sobre frecuencia y cobertura. Producto. Documentos técnicos de control y seguimiento</t>
  </si>
  <si>
    <t>Actualización de catastro de suscriptores y estratificación socioeconómica. Producto. Documentos técnicos de control y seguimiento</t>
  </si>
  <si>
    <t>A través de la secretaria de Planeación realizar Supervisión permanente de la actividad de barrido. Producto. Documentos técnicos de control y seguimiento</t>
  </si>
  <si>
    <t>Superservicios</t>
  </si>
  <si>
    <r>
      <rPr>
        <b/>
        <sz val="11"/>
        <color theme="1"/>
        <rFont val="Arial Narrow"/>
      </rPr>
      <t>Actividad</t>
    </r>
    <r>
      <rPr>
        <sz val="11"/>
        <color theme="1"/>
        <rFont val="Arial Narrow"/>
      </rPr>
      <t xml:space="preserve">: Realizar requerimientos de seguimiento a la prestación del servicio de aseo para garantizar la cobertura y frecuencia de recolección de residuos sólidos.
</t>
    </r>
    <r>
      <rPr>
        <b/>
        <sz val="11"/>
        <color theme="1"/>
        <rFont val="Arial Narrow"/>
      </rPr>
      <t xml:space="preserve">Producto: </t>
    </r>
    <r>
      <rPr>
        <sz val="11"/>
        <color theme="1"/>
        <rFont val="Arial Narrow"/>
      </rPr>
      <t xml:space="preserve">Comunicaciones oficiales de seguimiento a la prestación del servicio de aseo.
</t>
    </r>
  </si>
  <si>
    <t xml:space="preserve">Actividad: Realizar requerimientos de seguimiento a la prestación del servicio de aseo para garantizar la cobertura y frecuencia de recolección de residuos sólidos.
Producto: Comunicaciones de seguimiento a la prestación del servicio de aseo.
</t>
  </si>
  <si>
    <t>Los recursos asignados serán los determinados para las acciones de vigilancia y control inherentes a las competencias de la Superservicios.</t>
  </si>
  <si>
    <t>4B3</t>
  </si>
  <si>
    <t>Aplicar controles efectivos al incumplimiento en la prestación del servicio de recolección de residuos solidos en los municipios costeros del área de estudio del Plan Maestro.</t>
  </si>
  <si>
    <r>
      <rPr>
        <b/>
        <sz val="11"/>
        <color theme="1"/>
        <rFont val="Arial Narrow"/>
      </rPr>
      <t>Actividad:</t>
    </r>
    <r>
      <rPr>
        <sz val="11"/>
        <color theme="1"/>
        <rFont val="Arial Narrow"/>
      </rPr>
      <t xml:space="preserve"> Realizar acciones de control a las que haya lugar, por hallazgos encontrados en el segundo semestre de 2017 y el año 2018, que den cuenta de presuntos incumplimientos normativos en la prestación del servicio público de aseo por parte de las empresas de la región.
</t>
    </r>
    <r>
      <rPr>
        <b/>
        <sz val="11"/>
        <color theme="1"/>
        <rFont val="Arial Narrow"/>
      </rPr>
      <t>Producto:</t>
    </r>
    <r>
      <rPr>
        <sz val="11"/>
        <color theme="1"/>
        <rFont val="Arial Narrow"/>
      </rPr>
      <t xml:space="preserve"> Solicitudes de investigación y/o programas de gestión.
</t>
    </r>
  </si>
  <si>
    <r>
      <rPr>
        <b/>
        <sz val="11"/>
        <color theme="1"/>
        <rFont val="Arial Narrow"/>
      </rPr>
      <t>Actividad:</t>
    </r>
    <r>
      <rPr>
        <sz val="11"/>
        <color theme="1"/>
        <rFont val="Arial Narrow"/>
      </rPr>
      <t xml:space="preserve"> Realizar acciones de control a las que haya lugar, por hallazgos encontrados en el segundo semestre de 2017 y el año 2018, que den cuenta de presuntos incumplimientos normativos en la prestación del servicio público de aseo por parte de las empresas de la región.
</t>
    </r>
    <r>
      <rPr>
        <b/>
        <sz val="11"/>
        <color theme="1"/>
        <rFont val="Arial Narrow"/>
      </rPr>
      <t>Producto:</t>
    </r>
    <r>
      <rPr>
        <sz val="11"/>
        <color theme="1"/>
        <rFont val="Arial Narrow"/>
      </rPr>
      <t xml:space="preserve"> Solicitudes de investigación y/o programas de gestión.
</t>
    </r>
  </si>
  <si>
    <t>4B4</t>
  </si>
  <si>
    <t>Socializar y divulgar efectivamente los horarios y rutas de recolección por parte de los prestadores del servicio a los usuarios en los municipios costeros del área de estudio del Plan Maestro.</t>
  </si>
  <si>
    <t xml:space="preserve">Socialización por parte de la empresa prestadora del servicio.
ACTAS Y LISTADOS DE ASISTENCIAS DE LAS SOCIALIZACIONES REALIZADAS </t>
  </si>
  <si>
    <t xml:space="preserve">Aunar esfuerzo con el operador del servicio de aseo para que mediante campañas informativas donde se divulgue a la comunidad  los horarios y rutas de recolección de los residuos. Producto. Documentos técnicos de control y seguimiento </t>
  </si>
  <si>
    <t xml:space="preserve">Seguimiento a la efectividad y retroalimentación de campañas informativas donde se divulgue a la comunidad los horarios y rutas de recolección de los residuos. Producto. Documentos técnicos de control y seguimiento </t>
  </si>
  <si>
    <t xml:space="preserve">Realizar en el Municipio la socialización de la frecuencia, horarios y rutas para la recolección de los residuos sólidos. Producto: Número de personas informadas a través de los medios de comunicación seleccionados. </t>
  </si>
  <si>
    <t xml:space="preserve">Aunar esfuerzo con el operador del servicio de aseo para que mediante volante se le informe a la comunidad  efectivamente los horarios y rutas de recolección de los residuos. Producto. Documentos técnicos de control y seguimiento </t>
  </si>
  <si>
    <t xml:space="preserve">seguimiento y evaluación a través de la secretaria de planeación  de las  rutas y frecuencia por parte del prestadores del servicio de aseo. Producto. Documentos técnicos de control y seguimiento </t>
  </si>
  <si>
    <t>A través de la secretaria de planeación Supervisar el cumplimiento de las rutas  y frecuencia de la empresa prestadora del servicio de aseo en el municipio                                                                                Producto. Informe de supervisión de cumplimientos de rutas y frecuencia</t>
  </si>
  <si>
    <t xml:space="preserve">Supervisión  permanente de la actividad de barrido y Seguimientos interadministrativos a la prestación del servicio de aseo. Producto. Documentos técnicos de control y seguimiento </t>
  </si>
  <si>
    <t>5B</t>
  </si>
  <si>
    <t>Incrementar las unidades de almacenamiento transitorio y de disposición final de residuos sólidos generados en las vías principales y secundarias en los municipios costeros del área de estudio del plan maestro, para lograr un manejo integral de los mismos.</t>
  </si>
  <si>
    <t>5B1</t>
  </si>
  <si>
    <t>Ampliar los sistemas de almacenamiento transitorio de residuos sólidos dispuestos en las vías principales y secundarias, generados en los municipios costeros del área de estudio del Plan Maestro.</t>
  </si>
  <si>
    <t>0
PRODUCTOS:
PROCEDAS IMPLEMENTADOS EN EL MUNICIPIO DE Ciénaga</t>
  </si>
  <si>
    <t xml:space="preserve">Supervisar el cumplimiento de las rutas de la empresa prestadora del servicio de aseo en el municipio                                                                                  Producto. Informe de supervisión de cumplimientos de rutas. Producto. Documentos técnicos de control y seguimiento </t>
  </si>
  <si>
    <t xml:space="preserve">Aunar esfuerzo con el operador para Actualizar inventario de puntos críticos, de disposición inadecuada de residuos. Producto. Documentos técnicos de control y seguimiento </t>
  </si>
  <si>
    <t xml:space="preserve">Instalar cestas de almacenamiento en zonas de interés y aledañas a las playas. Producto. Documentos técnicos de control y seguimiento </t>
  </si>
  <si>
    <r>
      <rPr>
        <sz val="11"/>
        <color theme="1"/>
        <rFont val="Arial Narrow"/>
      </rPr>
      <t>Realizar un diagnostico e identificación de las unidades de almacenamiento , instaladas , verificar :uso. Capacidad , estado actual y pertinencia.</t>
    </r>
    <r>
      <rPr>
        <b/>
        <sz val="11"/>
        <color theme="1"/>
        <rFont val="Arial Narrow"/>
      </rPr>
      <t xml:space="preserve"> Producto</t>
    </r>
    <r>
      <rPr>
        <sz val="11"/>
        <color theme="1"/>
        <rFont val="Arial Narrow"/>
      </rPr>
      <t xml:space="preserve"> :Informe de diagnostico.</t>
    </r>
  </si>
  <si>
    <r>
      <rPr>
        <sz val="11"/>
        <color theme="1"/>
        <rFont val="Arial Narrow"/>
      </rPr>
      <t>concertación y participación de la Unidad de aguas para la instalación de los puntos de almacenamientos transitorios y de disposición final de Residuos Sólidos.</t>
    </r>
    <r>
      <rPr>
        <b/>
        <sz val="11"/>
        <color theme="1"/>
        <rFont val="Arial Narrow"/>
      </rPr>
      <t xml:space="preserve"> Producto</t>
    </r>
    <r>
      <rPr>
        <sz val="11"/>
        <color theme="1"/>
        <rFont val="Arial Narrow"/>
      </rPr>
      <t>: Actas de reuniones y compromiso</t>
    </r>
  </si>
  <si>
    <r>
      <rPr>
        <sz val="11"/>
        <color theme="1"/>
        <rFont val="Arial Narrow"/>
      </rPr>
      <t xml:space="preserve">Realizar el seguimiento y monitoreo a las unidades de almacenamiento, </t>
    </r>
    <r>
      <rPr>
        <b/>
        <sz val="11"/>
        <color theme="1"/>
        <rFont val="Arial Narrow"/>
      </rPr>
      <t>Producto</t>
    </r>
    <r>
      <rPr>
        <sz val="11"/>
        <color theme="1"/>
        <rFont val="Arial Narrow"/>
      </rPr>
      <t xml:space="preserve"> : Informe técnico de seguimiento.</t>
    </r>
  </si>
  <si>
    <r>
      <rPr>
        <sz val="11"/>
        <color theme="1"/>
        <rFont val="Arial Narrow"/>
      </rPr>
      <t xml:space="preserve">Realizar el seguimiento y monitoreo a las unidades de almacenamiento, </t>
    </r>
    <r>
      <rPr>
        <b/>
        <sz val="11"/>
        <color theme="1"/>
        <rFont val="Arial Narrow"/>
      </rPr>
      <t>Producto :</t>
    </r>
    <r>
      <rPr>
        <sz val="11"/>
        <color theme="1"/>
        <rFont val="Arial Narrow"/>
      </rPr>
      <t xml:space="preserve"> Informe técnico de seguimiento.</t>
    </r>
  </si>
  <si>
    <r>
      <rPr>
        <sz val="11"/>
        <color theme="1"/>
        <rFont val="Arial Narrow"/>
      </rPr>
      <t xml:space="preserve">Realizar el seguimiento y monitoreo a las unidades de almacenamiento, </t>
    </r>
    <r>
      <rPr>
        <b/>
        <sz val="11"/>
        <color theme="1"/>
        <rFont val="Arial Narrow"/>
      </rPr>
      <t xml:space="preserve">Producto </t>
    </r>
    <r>
      <rPr>
        <sz val="11"/>
        <color theme="1"/>
        <rFont val="Arial Narrow"/>
      </rPr>
      <t>: Informe técnico de seguimiento.</t>
    </r>
  </si>
  <si>
    <t>5B2</t>
  </si>
  <si>
    <t>Diseñar, construir y ubicar centros de acopio que permitan una recolección selectiva y el aprovechamiento de los residuos sólidos generados en las vías principales y secundarias de los municipios costeros del área de estudio del Plan Maestro</t>
  </si>
  <si>
    <t>CREACION DEL PROYECTO DE DISEÑO Y CONSTRUCCION DEL CENTRO DE ACOPIO
INFORME DE GESTION DE ADQUISICION DE PREDIOS PARA ALMACENAMIENTO</t>
  </si>
  <si>
    <t>Identificar puntos para ubicar centros de acopio en las vías principales y secundarias del municipio. 
Producto. Informe técnico de puntos ubicados para centros de acopio.</t>
  </si>
  <si>
    <t xml:space="preserve">Diseñar, construir y ubicar centros de acopio en las vías principales y secundarias del municipio. 
Producto. Informe de instalación y contrucción de centros de acopio construidos y ubicados. </t>
  </si>
  <si>
    <t xml:space="preserve">Seguimiento y mantenimiento de centros de acopio en las vías principales y secundarias del municipio. 
Producto. Informe de instalación y contrucción de centros de acopio construidos y ubicados. </t>
  </si>
  <si>
    <r>
      <rPr>
        <sz val="11"/>
        <color theme="1"/>
        <rFont val="Arial Narrow"/>
      </rPr>
      <t>Realizar el estudio técnico para la ubicación ,capacidad y funcionamiento de los centros de acopio.</t>
    </r>
    <r>
      <rPr>
        <b/>
        <sz val="11"/>
        <color theme="1"/>
        <rFont val="Arial Narrow"/>
      </rPr>
      <t xml:space="preserve"> Product</t>
    </r>
    <r>
      <rPr>
        <sz val="11"/>
        <color theme="1"/>
        <rFont val="Arial Narrow"/>
      </rPr>
      <t>o: Estudio técnico.</t>
    </r>
  </si>
  <si>
    <r>
      <rPr>
        <sz val="11"/>
        <color theme="1"/>
        <rFont val="Arial Narrow"/>
      </rPr>
      <t>Realizar el diseño para la construcción   de centro de acopio.</t>
    </r>
    <r>
      <rPr>
        <b/>
        <sz val="11"/>
        <color theme="1"/>
        <rFont val="Arial Narrow"/>
      </rPr>
      <t xml:space="preserve"> Producto </t>
    </r>
    <r>
      <rPr>
        <sz val="11"/>
        <color theme="1"/>
        <rFont val="Arial Narrow"/>
      </rPr>
      <t>: Diseño centro de acopio.</t>
    </r>
  </si>
  <si>
    <r>
      <rPr>
        <sz val="11"/>
        <color theme="1"/>
        <rFont val="Arial Narrow"/>
      </rPr>
      <t>Construir centros de acopio que permitan realizar una recolección selectiva para el aprovechamiento de residuos sólidos.</t>
    </r>
    <r>
      <rPr>
        <b/>
        <sz val="11"/>
        <color theme="1"/>
        <rFont val="Arial Narrow"/>
      </rPr>
      <t xml:space="preserve"> Producto </t>
    </r>
    <r>
      <rPr>
        <sz val="11"/>
        <color theme="1"/>
        <rFont val="Arial Narrow"/>
      </rPr>
      <t>: Centro de acopio construido.</t>
    </r>
  </si>
  <si>
    <r>
      <rPr>
        <sz val="11"/>
        <color theme="1"/>
        <rFont val="Arial Narrow"/>
      </rPr>
      <t>Realizar seguimiento y mantenimiento  al centro de acopio</t>
    </r>
    <r>
      <rPr>
        <b/>
        <sz val="11"/>
        <color theme="1"/>
        <rFont val="Arial Narrow"/>
      </rPr>
      <t xml:space="preserve">. Producto </t>
    </r>
    <r>
      <rPr>
        <sz val="11"/>
        <color theme="1"/>
        <rFont val="Arial Narrow"/>
      </rPr>
      <t>: Informe técnico de mantenimiento y seguimiento.</t>
    </r>
  </si>
  <si>
    <r>
      <rPr>
        <sz val="11"/>
        <color theme="1"/>
        <rFont val="Arial Narrow"/>
      </rPr>
      <t xml:space="preserve">Realizar el seguimiento y monitoreo a las unidades de almacenamiento, </t>
    </r>
    <r>
      <rPr>
        <b/>
        <sz val="11"/>
        <color theme="1"/>
        <rFont val="Arial Narrow"/>
      </rPr>
      <t xml:space="preserve">Producto </t>
    </r>
    <r>
      <rPr>
        <sz val="11"/>
        <color theme="1"/>
        <rFont val="Arial Narrow"/>
      </rPr>
      <t>: Informe técnico de seguimiento.</t>
    </r>
  </si>
  <si>
    <t xml:space="preserve">articular acciones con la empresa prestadora del servicio de aseo con el fin de poder definir canecas de acopios para el aprovechamiento de los residuos. Producto. Documentos técnicos de control y seguimiento </t>
  </si>
  <si>
    <t xml:space="preserve">seguimiento y evaluación de sitios de acopios (canecas) donde se realiza recolección selectiva. Producto. Documentos técnicos de control y seguimiento </t>
  </si>
  <si>
    <t xml:space="preserve">Articular acciones con el operador para capacitar a la comunidad y personas que intervienen en los centro de acopio a fin de que realicen una recolección selectiva y el aprovechamiento de los residuos sólidos. Producto. Documentos técnicos de control y seguimiento </t>
  </si>
  <si>
    <t xml:space="preserve">A través de la secretaria de planeación Supervisar el cumplimiento las actividades del plan de gestión integral de residuos. Producto. Documentos técnicos de control y seguimiento </t>
  </si>
  <si>
    <t>6B</t>
  </si>
  <si>
    <t>Diseñar e implementar estrategias educativas encaminadas a fortalecer y crear cultura ciudadana para generar una gestión integral de los residuos sólidos en las vías principales y secundarias de los municipios costeros del área de estudio del plan maestro.</t>
  </si>
  <si>
    <t>6B1</t>
  </si>
  <si>
    <t>Diseñar e implementar herramientas de comunicación estratégica para fomentar la reducción en el uso de plásticos e icopor, que a su vez propendan por el manejo integral de residuos sólidos, que permita reducir la presencia de residuos en las vías principales y secundarias de los municipios costeros del área de estudio del plan maestro.</t>
  </si>
  <si>
    <t>FORMULACIÓN DE GESTIÓN Y PROVECHAMIENTO DE PLASTICOS E ICOPOR.
INFORME PROYECTO FORMULADO DE GESTIÓN Y APROVECHAMIENTO DE PLASTICOS E ICOPOR.</t>
  </si>
  <si>
    <t>SEGUIMIENTO Y CONTROL.</t>
  </si>
  <si>
    <t>Diseñar estrategia comunicativa para fomentar la reducción en el uso de plásticos e icopor. Producto. Estrategia de comunicación.</t>
  </si>
  <si>
    <t>Implementación de la estrategia comunicativa para fomentar la reducción en el uso de plásticos e icopor. Producto. Estrategia de comunicación.</t>
  </si>
  <si>
    <t>Seguimiento de la estrategia comunicativa para fomentar la reducción en el uso de plásticos e icopor. Producto. Estrategia de comunicación.</t>
  </si>
  <si>
    <r>
      <rPr>
        <sz val="11"/>
        <color theme="1"/>
        <rFont val="Arial Narrow"/>
      </rPr>
      <t xml:space="preserve">Diseñar programas educativos , socializaciones , talleres , ferias, para fortalecer en las comunidades buenas practicas ambientales en la Gestión integral de los Residuos sóidos. </t>
    </r>
    <r>
      <rPr>
        <b/>
        <sz val="11"/>
        <color theme="1"/>
        <rFont val="Arial Narrow"/>
      </rPr>
      <t>Producto</t>
    </r>
    <r>
      <rPr>
        <sz val="11"/>
        <color theme="1"/>
        <rFont val="Arial Narrow"/>
      </rPr>
      <t>: talleres realizados</t>
    </r>
  </si>
  <si>
    <t>Desarrollar socializaciones , talleres , ferias, para fortalecer en las comunidades buenas practicas ambientales en la Gestión integral de los Residuos sólidos. Prpoducto: talleres realizados.</t>
  </si>
  <si>
    <r>
      <rPr>
        <sz val="11"/>
        <color theme="1"/>
        <rFont val="Arial Narrow"/>
      </rPr>
      <t xml:space="preserve">Desarrollar socializaciones , talleres , ferias, para fortalecer en las comunidades buenas practicas ambientales en la Gestión integral de los Residuos sóidos. </t>
    </r>
    <r>
      <rPr>
        <b/>
        <sz val="11"/>
        <color theme="1"/>
        <rFont val="Arial Narrow"/>
      </rPr>
      <t>Producto</t>
    </r>
    <r>
      <rPr>
        <sz val="11"/>
        <color theme="1"/>
        <rFont val="Arial Narrow"/>
      </rPr>
      <t>: talleres realizados</t>
    </r>
  </si>
  <si>
    <r>
      <rPr>
        <sz val="11"/>
        <color theme="1"/>
        <rFont val="Arial Narrow"/>
      </rPr>
      <t xml:space="preserve">Desarrollar socializaciones , talleres , ferias, para fortalecer en las comunidades buenas practicas ambientales en la Gestión integral de los Residuos sóidos. </t>
    </r>
    <r>
      <rPr>
        <b/>
        <sz val="11"/>
        <color theme="1"/>
        <rFont val="Arial Narrow"/>
      </rPr>
      <t>Producto:</t>
    </r>
    <r>
      <rPr>
        <sz val="11"/>
        <color theme="1"/>
        <rFont val="Arial Narrow"/>
      </rPr>
      <t xml:space="preserve"> talleres realizados</t>
    </r>
  </si>
  <si>
    <r>
      <rPr>
        <sz val="11"/>
        <color theme="1"/>
        <rFont val="Arial Narrow"/>
      </rPr>
      <t xml:space="preserve">Desarrollar socializaciones , talleres , ferias, para fortalecer en las comunidades buenas practicas ambientales en la Gestión integral de los Residuos solidos. </t>
    </r>
    <r>
      <rPr>
        <b/>
        <sz val="11"/>
        <color theme="1"/>
        <rFont val="Arial Narrow"/>
      </rPr>
      <t>Producto:</t>
    </r>
    <r>
      <rPr>
        <sz val="11"/>
        <color theme="1"/>
        <rFont val="Arial Narrow"/>
      </rPr>
      <t xml:space="preserve"> talleres realizados</t>
    </r>
  </si>
  <si>
    <t xml:space="preserve">Desarrollar charlas a las comunidades para mejorar la prestación del servicio de aseo. Producto. Documentos técnicos de control y seguimiento </t>
  </si>
  <si>
    <t xml:space="preserve">creación de las actividades encaminadas al mejoramiento del programa de separación en la fuente. Producto. Documentos técnicos de control y seguimiento </t>
  </si>
  <si>
    <t xml:space="preserve">fortalecimiento de educación en cuanto al manejo de los residuos aprovechables en el municipio. Producto. Documentos técnicos de control y seguimiento </t>
  </si>
  <si>
    <t xml:space="preserve">Sensibilización ambiental y Aplicación del comparendo a los infractores por el mal manejo de los residuos. Producto. Documentos técnicos de control y seguimiento </t>
  </si>
  <si>
    <t xml:space="preserve">seguimiento y evaluación del plan de gestión de los residuos solidos. Producto. Documentos técnicos de control y seguimiento </t>
  </si>
  <si>
    <t>Desarrollar acciones en el marco de las Jornadas de recolección de residuos postconsumo.
Producto: campaña implementada.</t>
  </si>
  <si>
    <t>Desarrollar programa de educación ambiental y comunicación para la separación en la fuente, aprovechamiento de Residuos Reciclables y eliminación de botaderos satélites en el Municipio de Dibulla, La Guajira. Informe de Gestión.</t>
  </si>
  <si>
    <t>Está ligado al presupuesto de la acción 8A2</t>
  </si>
  <si>
    <t>Se prestara apoyo técnico con personal de la gobernación a las demás entidades competentes en la elaboración de estrategias para disminuir el uso de plásticos e icopor. Así las cosas, dentro de las funciones del contratista se incluirá la presentación de una propuesta dirigida a esa mesa interinstitucional que aporte en el mencionado estudio.</t>
  </si>
  <si>
    <t>se desarrollara junto con los demás entes competentes una campaña a través de los medios de comunicación dirigida a la reducción en el uso de plásticos e icopor</t>
  </si>
  <si>
    <t xml:space="preserve">se dará continuidad a la campaña de educación para la reducción del uso de plásticos. </t>
  </si>
  <si>
    <t>6B2</t>
  </si>
  <si>
    <t>Aplicación de la Ley 1801 de 2016 del Código Nacional de Policía en cuanto a la aplicación de comparendos por la inadecuada disposición de residuos sólidos en las vías principales y secundarias de los municipios costeros del área de estudio del Plan Maestro.</t>
  </si>
  <si>
    <t>Aplicación de comparendos ambientales
Producto: Informe inspectores de policía</t>
  </si>
  <si>
    <t>A través de la secretaria de gobierno notificar a los comandantes de estaciones de policía para Aplicación de la Ley 1801 de 2016 del código nacional de policía en cuanto a la aplicación de comparendos por la inadecuada disposición de residuos sólidos                                                                   Producto. Oficio de notificación de necesidad de aplicabilidad de ley 1801 del 2016</t>
  </si>
  <si>
    <t>Concertación con la policía Nacional para la aplicación  de comparendos por la inadecuada disposición de Residuos Sólidos. Producto: número de comparendos impuestos.</t>
  </si>
  <si>
    <t>Aunar esfuerzos con la Policía Nacional para la organización de operativos que permitan controlar la disposición inadecuada de residuos sólidos. Producto: número de comparendos impuestos.</t>
  </si>
  <si>
    <t>concertación con la policía Nacional para la aplicación  de comparendos por la inadecuada disposición de Residuos Sólidos. Producto: número de comparendos impuestos.</t>
  </si>
  <si>
    <t xml:space="preserve">Aplicación del comparendo a la comunidad que realice disposición inadecuada o  por el mal manejo de los residuos. Producto. Documentos técnicos de control y seguimiento </t>
  </si>
  <si>
    <t xml:space="preserve">seguimiento y evaluación de aplicación de norma sobre comparendo por inadecuada disposición de residuos sólidos y seguimiento y verificación de basurero satélite. Producto. Documentos técnicos de control y seguimiento </t>
  </si>
  <si>
    <t xml:space="preserve">Sensibilización ambiental y capacitación a la persona reincidente en el mal manejo de los residuos. Producto. Documentos técnicos de control y seguimiento </t>
  </si>
  <si>
    <t xml:space="preserve">seguimiento y evaluación al plan de gestión integral de Residuos Solido del municipio. Producto. Documentos técnicos de control y seguimiento </t>
  </si>
  <si>
    <t>Policía</t>
  </si>
  <si>
    <t>6B3</t>
  </si>
  <si>
    <t>Verificar que se realice el manejo integral de los residuos producto del mantenimiento vial por parte de la concesión vial.</t>
  </si>
  <si>
    <t>Mesas técnicas para Verificar que se realice el manejo integral de los residuos producto del mantenimiento vial por parte de la concesión vial.
Producto: Informe técnico, actas de reuniones</t>
  </si>
  <si>
    <t>INFORME DE CUMPLIMIENTOS Y SEGUIMIENTO A LOS PMA.
INFORME DE SEGUIMIENTO Y CONTROL.</t>
  </si>
  <si>
    <t>De acuerdo a la propuesta de abordaje que genere el responsable directo</t>
  </si>
  <si>
    <t>Seguimiento al Plan de Manejo Ambiental de la Concesión Carretera. Informe de seguimiento.</t>
  </si>
  <si>
    <t>Meta: Realizar seguimiento al manejo integral de los residuos producto del mantenimiento vial por parte de la concesión vial  Parámetro de control:  Informe de registro Unidad de medida:  Número Cantidad: 1 Meta Anual: 1 Indicador:  (No. Informe realizados / No. Informe programados) * 100</t>
  </si>
  <si>
    <t>Meta: Realizar seguimiento al manejo integral de los residuos producto del mantenimiento vial por parte de la concesión vial  Parámetro de control:  Informe de registro Unidad de medida:  Número Cantidad: 2 Meta Anual: 1 Indicador:  (No. Informe realizados / No. Informe programados) * 100</t>
  </si>
  <si>
    <t>Meta: Realizar seguimiento al manejo integral de los residuos producto del mantenimiento vial por parte de la concesión vial  Parámetro de control:  Informe de registro Unidad de medida:  Número Cantidad: 3 Meta Anual: 1 Indicador:  (No. Informe realizados / No. Informe programados) * 100</t>
  </si>
  <si>
    <t xml:space="preserve">En el caso que se genere la necesidad, se asignará personal técnico de la autoridad ambiental con su respectiva asignación salarial. </t>
  </si>
  <si>
    <t>6B4</t>
  </si>
  <si>
    <t>Seguimiento al cumplimiento del decreto 63 de 2016 del distrito de Santa Marta.</t>
  </si>
  <si>
    <t>seguimiento aplicación decreto 63 de 2016 
Producto: Informe inspectores de policía</t>
  </si>
  <si>
    <t>Meta: Realizar  acciones de control y vigilancia del cumplimiento del Decreto 63/16 Parámetro de control: Informe de Registro Unidad de medida: Número Cantidad: 1 Meta Anual: 1 Indicador: (No. Informes realizados / No. Informes programados) * 100</t>
  </si>
  <si>
    <t>Meta: Realizar  acciones de control y vigilancia del cumplimiento del Decreto 63/16 Parámetro de control: Informe de Registro Unidad de medida: Número Cantidad: 2 Meta Anual: 1 Indicador: (No. Informes realizados / No. Informes programados) * 100</t>
  </si>
  <si>
    <t>Meta: Realizar  acciones de control y vigilancia del cumplimiento del Decreto 63/16 Parámetro de control: Informe de Registro Unidad de medida: Número Cantidad: 3 Meta Anual: 1 Indicador: (No. Informes realizados / No. Informes programados) * 100</t>
  </si>
  <si>
    <t>• GRUCA, GUPAE, D1, D2, D3: Realizar campañas de prevención e implementación de comparendos, con el fin de concientizar la población que se encuentra en la jurisdicción de la Policía Metropolitana de santa marta y la población flotante del Parque Tayrona, sobre el manejo de residuos sólidos, de acuerdo a los establecido la Ley 1801 de 2016 en su  Art. 111 del CNP.
PRODUCTOS
 Realizar un informe de las actividades realizadas de semestral ( dos por año)</t>
  </si>
  <si>
    <t>• GRUCA, GUPAE, D1, D2, D3: Realizar campañas de prevención e implementación de comparendos, con el fin de concientizar la población que se encuentra en la jurisdicción de la Policía Metropolitana de santa marta y la población flotante del Parque Tayrona, sobre el manejo de residuos sólidos, de acuerdo a los establecido la Ley 1801 de 2016 en su  Art. 111 del CNP.
PRODUCTOS
 Realizar un informe de las actividades realizadas de semestral ( dos por año)</t>
  </si>
  <si>
    <t>7B</t>
  </si>
  <si>
    <t>Implementar sistema de tratamiento y disposición final que involucre el manejo integral de los residuos sólidos de los municipios costeros del área de estudio del plan maestro.</t>
  </si>
  <si>
    <t>7B1</t>
  </si>
  <si>
    <t xml:space="preserve">Diseñar, construir y ubicar relleno sanitario regional que responda a la realidad local y que beneficie entre otros a los municipios costeros del área de estudio del Plan Maestro </t>
  </si>
  <si>
    <t>1. Contratación de una consultoría que aporte propuestas  de rellenos sanitarios regionales a construir hacia los municipios  costeros del área de estudio del Plan Maestro (Sitio Nuevo, Pueblo Viejo, Ciénaga, Santa Marta, Dibulla, Zona Bananera).                                    1. documento técnico con propuestas de diseños de los rellenos sanitarios regionales.</t>
  </si>
  <si>
    <t>Esta acción no aplica para el municipio de Pueblo Viejo pues ya se tiene convenio con el municipio de Ciénaga para disposición final en el relleno Sanitario Regional La María</t>
  </si>
  <si>
    <t>Realizar mesas de trabajo con los Municipios y otras entidades   involucradas. Producto: mesas de trabajo realizadas.</t>
  </si>
  <si>
    <t>7B2</t>
  </si>
  <si>
    <t>Clausurar botaderos a cielo abierto</t>
  </si>
  <si>
    <t>Erradicación de puntos críticos
Producto: Documento Técnico</t>
  </si>
  <si>
    <t>PRESUPUESTO INCLUIDO DENTRO DE LAS METAS DEL PGIRS.
INFORME DE SEGUIMIENTO Y CUMPLIMIENTO DE METAS DEL PGIRS.</t>
  </si>
  <si>
    <t xml:space="preserve">Diseñar y articular acciones con el operador del servicio de aseo  para la identificación de puntos críticos y/o botaderos satélite Producto. Documentos técnicos de control y seguimiento </t>
  </si>
  <si>
    <t xml:space="preserve">Implementar las acciones para la erradicación de puntos críticos y/o botaderos satélites, en articulación con la empresa prestadora de servicio de aseo.
Producto. Documentos técnicos de control y seguimiento </t>
  </si>
  <si>
    <t xml:space="preserve">Seguimiento a las acciones para la erradicación de puntos críticos y/o botaderos satélites, en articulación con la empresa prestadora de servicio de aseo.
Producto. Documentos técnicos de control y seguimiento </t>
  </si>
  <si>
    <t>Realizar el seguimiento y actualización de los botaderos a cielo abierto en el Municipio. Producto : Documento técnico.</t>
  </si>
  <si>
    <t>Realizar erradicación de los basureros a cielo abierto en el Municipio. Producto: botaderos intervenidos.</t>
  </si>
  <si>
    <t>seguimiento y control de los basureros a cielo abierto intervenidos. Producto: Informe técnico de seguimiento.</t>
  </si>
  <si>
    <t xml:space="preserve">El municipio cuenta con relleno sanitario licenciado con resolución 2364 del 28 de noviembre del 2016 y ajustada mediante resolución 0189 del 6 de febrero del 2017. Producto. Documentos técnicos de control y seguimiento </t>
  </si>
  <si>
    <t xml:space="preserve">Diseñar y establecer las fechas y las acciones para la erradicación de puntos críticos, esta es responsabilidad de la persona prestadora del servicio público de aseo. Producto. Documentos técnicos de control y seguimiento </t>
  </si>
  <si>
    <t xml:space="preserve">Seguimiento y evaluación de las actividades del plan de gestión integral de residuos solido del municipio. Producto. Documentos técnicos de control y seguimiento </t>
  </si>
  <si>
    <t>7B3</t>
  </si>
  <si>
    <t xml:space="preserve">Concertar con la empresa de aseo de la zonas afectadas,  acuerdos de recolección, barrido y limpieza </t>
  </si>
  <si>
    <t>Intervención del municipio-prestador del servicio para la recuperación de la zona afectada. Producto: Número de intervenciones</t>
  </si>
  <si>
    <t>7B4</t>
  </si>
  <si>
    <t>Ejercer medidas de seguimiento, control y vigilancia a los generadores de residuos peligrosos.</t>
  </si>
  <si>
    <t>1. Establecer un plan de seguimiento, control y vigilancia de generadores de RESPEL en la mesa de residuos solidos de la Sec. De Salud. Dptal.                          1. un documento plan de acción con medidas de seguimiento, control y evaluación de RESPEL.</t>
  </si>
  <si>
    <t>1. Presentación de una estrategia ante la mesa del tema coordinada por la secretaria de salud Dptal.
Ind. Propuesta para la estrategia de control y vigilancia presentada por la mesa.</t>
  </si>
  <si>
    <t>Se abordaran estas temáticas y todas aquellas relacionadas con la secretaria de salud departamental en mesas y reuniones con la administración temporal que se encuentra a cargo de esta cartera. Para efectos vigilar los residuos hospitalarios.</t>
  </si>
  <si>
    <t>se utilizaran los reportes generados para continuar para darle continuidad a los procesos de control y vigilancia</t>
  </si>
  <si>
    <t>Realizar visitas de  Seguimiento a los generadores de residuos peligrosos. Producto :acta de visita</t>
  </si>
  <si>
    <t>Seguimiento ambiental a Generadores de RESPEL
-Informes y actos administrativos de los procedimientos realizados para mejorar esta actividad.</t>
  </si>
  <si>
    <t>Meta: Realizar acciones de seguimiento, control y vigilancia a los generadores de residuos peligrosos Parámetros de control:  Informes de registro Unidad de Medida:  Número Cantidad:  1 Meta Anual:  1  Indicador:  (No. Informes realizados / No. Informes programados) *100</t>
  </si>
  <si>
    <t>Meta: Realizar acciones de seguimiento, control y vigilancia a los generadores de residuos peligrosos Parámetros de control:  Informes de registro Unidad de Medida:  Número Cantidad:  2 Meta Anual:  1  Indicador:  (No. Informes realizados / No. Informes programados) *100</t>
  </si>
  <si>
    <t>Meta: Realizar acciones de seguimiento, control y vigilancia a los generadores de residuos peligrosos Parámetros de control:  Informes de registro Unidad de Medida:  Número Cantidad:  3 Meta Anual:  1  Indicador:  (No. Informes realizados / No. Informes programados) *100</t>
  </si>
  <si>
    <t xml:space="preserve">A través de la secretaria de salud y la oficina de gestión ambiental se realizara seguimiento a las empresas generadora de residuos peligrosos         producto: informe de supervisión del servicio  y registro de entrega de residuos peligroso a empresa prestadora del servicio especial de aseo. Producto. Documentos técnicos de control y seguimiento </t>
  </si>
  <si>
    <t xml:space="preserve">seguimiento y evaluación a las empresas generadoras de residuos peligroso. Producto. Documentos técnicos de control y seguimiento </t>
  </si>
  <si>
    <t>7B5</t>
  </si>
  <si>
    <t>Generar estrategias y alianzas con otros municipios para el manejo de los residuos</t>
  </si>
  <si>
    <t>1. Construir conjuntamente un plan de acción que involucre a los municipios en el manejo de residuos y la gestión de rellenos regionales.                                  1. un plan de acción conjunto con estrategia de involucramiento municipal.</t>
  </si>
  <si>
    <t xml:space="preserve">DEPENDERA DE LOS ACUERDO A LOS QUE SE LLEGUEN CON LAS ENTIDADES INVOLUCRADAS.
ENTREGA DE DOCUMENTO DE ACUERDO QUE SE REALICE ENTRE LAS ENTIDADES INVOLUCRADAS </t>
  </si>
  <si>
    <t>Se buscarán alianzas con otros municipios para generar estrategias para el manejo de los residuos sólidos. 
Producto: Informe técnico</t>
  </si>
  <si>
    <t>Realizar mesas de trabajo con otros municipio y entidades para generar estrategias en conjunto para el manejo de os residuos sólidos. Producto: Informe de actividades .</t>
  </si>
  <si>
    <t>7B6</t>
  </si>
  <si>
    <t>Implementar un sistema de aprovechamiento de residuos orgánicos</t>
  </si>
  <si>
    <t>FORMULACIÓN DE PROYECTOS PROCEDARURALES.
PROCEDAS RURALES IMPLEMENTADOS EN EL MUNICIPIO DE Ciénaga PLAN DE EDUCACION AMBIENTAL MUNICIPAL</t>
  </si>
  <si>
    <t>SEGUIMIENTO Y CONTROL</t>
  </si>
  <si>
    <t xml:space="preserve">Elaborar un diagnóstico identificando la composición y producción de los residuos orgánicos producidos, generando cultura ciudadana en torno al manejo de este tipo de residuos. Producto. Documentos técnicos de control y seguimiento </t>
  </si>
  <si>
    <t xml:space="preserve">Diseño de un sistema de aprovechamiento de residuos orgánicos identificados. 
Producto: Documento técnico. </t>
  </si>
  <si>
    <t xml:space="preserve">Implementación del sistema de aprovechamiento de residuos orgánicos identificados. 
Producto: Documento técnico. </t>
  </si>
  <si>
    <t xml:space="preserve">Seguimiento al sistema de aprovechamiento de residuos orgánicos identificados. 
Producto: Documento técnico. </t>
  </si>
  <si>
    <t xml:space="preserve">Elaborar un diagnóstico identificando la composición y producción de los residuos orgánicos generados,  Producto. Documentos técnicos de control y seguimiento </t>
  </si>
  <si>
    <t>Diseño de un sistema de aprovechamiento de residuos orgánicos identificados. Producto: Documento Técnico.</t>
  </si>
  <si>
    <t>Implementación del sistema de aprovechamiento de residuos orgánicos identificados. Producto: Documento técnico.</t>
  </si>
  <si>
    <t xml:space="preserve">Seguimiento al sistema de aprovechamiento de residuos orgánicos identificados. Producto: Documento técnico. </t>
  </si>
  <si>
    <t xml:space="preserve">Elaborar un diagnóstico identificando la composición y producción de los residuos sólidos generados. Producto. Documentos técnicos de control y seguimiento </t>
  </si>
  <si>
    <t xml:space="preserve">Fortalecimiento de la cadena de valor del aprovechamiento de R.S. Producto. Documentos técnicos de control y seguimiento </t>
  </si>
  <si>
    <t xml:space="preserve">Generar cultura ciudadana en torno al manejo de este tipo de residuos. Producto. Documentos técnicos de control y seguimiento </t>
  </si>
  <si>
    <t xml:space="preserve">seguimiento al plan de gestión integral de residuos solido del municipio, articulado con el plan de manejo del  PNN Tayrona. Producto. Documentos técnicos de control y seguimiento </t>
  </si>
  <si>
    <t>8B</t>
  </si>
  <si>
    <t>Regular y controlar el uso y manejo de los residuos sólidos provenientes de los usuarios al interior del PNN Tayrona.</t>
  </si>
  <si>
    <t>8B1</t>
  </si>
  <si>
    <t>Apoyar a Parques Nacionales Naturales de Colombia en la formulación y puesta en marcha de un programa de gestión integral de residuos solidos en el PNN Tayrona.</t>
  </si>
  <si>
    <t xml:space="preserve">Formulación y puesta en marcha de un programa de gestión integral de residuos sólidos en el PNN Tayrona. 
Producto: Informe Técnico </t>
  </si>
  <si>
    <t xml:space="preserve">MADS </t>
  </si>
  <si>
    <r>
      <rPr>
        <u/>
        <sz val="11"/>
        <color theme="1"/>
        <rFont val="Arial Narrow"/>
      </rPr>
      <t>COMO ENTIDAD DE APOYO</t>
    </r>
    <r>
      <rPr>
        <sz val="11"/>
        <color theme="1"/>
        <rFont val="Arial Narrow"/>
      </rPr>
      <t xml:space="preserve"> ASESORÍA TÉCNICA POR PARTE DE FUNCIONARIOS Y/O CONTRATISTAS DE LA DIRECCIÓN DE ASUNTOS, SECTORIAL Y URBANA DEL MINISTERIO DE AMBIENTE Y DESARROLLO SOSTENIBLE - PRODUCTO: INSUMO TÉCNICO</t>
    </r>
  </si>
  <si>
    <t>APORTE DE PERSONAL TÉCNICO.</t>
  </si>
  <si>
    <t>Técnico de apoyo un mes mediante OPS
Producto: Informe técnico</t>
  </si>
  <si>
    <t>8B2</t>
  </si>
  <si>
    <t>Exigir a los usuarios del PNN Tayrona la eliminación del uso de icopor al interior del área protegida</t>
  </si>
  <si>
    <t xml:space="preserve">Adelantar campañas, charlas de sensibilización, divulgación de buenas prácticas que fomenten la separación en la fuente, recolección selectiva y aprovechamiento de los residuos sólidos generados al interior del PNN Tayrona.
Producto: Informe técnico. </t>
  </si>
  <si>
    <t>8B3</t>
  </si>
  <si>
    <t>Fomentar la certificación del Sello Ambiental Colombiano para establecimientos de alojamiento y hospedaje al interior del PNN Tayrona, así como la NTC 5133 de criterios ambientales, para turismo. La certificación establece beneficios al ambiente como, producir una menor cantidad de residuos, establecer  planes de ahorro y uso eficiente del agua, y energía, utilización de energías renovables, uso sostenible de la biodiversidad, minimización de emisiones, entre otros.</t>
  </si>
  <si>
    <t xml:space="preserve">COMO ENTIDAD DE APOYO: EL MINISTERIO DE AMBIENTE Y DESARROLLO SOSTENIBLE BRINDARÁ APOYO A LAS CAPACITACIONES AL SECTOR HOTELERO EN LA NTC 5133- PRODUCTO: ACTA DE CAPACITACIÓN </t>
  </si>
  <si>
    <t>recurso técnico necesario para el
cumplimiento de la misma, con los profesionales que manejan el tema y pueden brindar
el apoyo necesario</t>
  </si>
  <si>
    <t>Divulgación a  través de los medios de comunicación de la corporación el fomento del sello ambiental colombiano
Producto:
Publicación en pagina web</t>
  </si>
  <si>
    <t>9B</t>
  </si>
  <si>
    <t>Generar alternativas productivas sostenibles para las comunidades locales relacionadas con el manejo y aprovechamiento de los residuos sólidos.</t>
  </si>
  <si>
    <t>9B1</t>
  </si>
  <si>
    <t xml:space="preserve">Fomento de alternativas productivas enmarcadas en el manejo integral de residuos sólidos dirigidas  a las comunidades de la zona de influencia del PNN Tayrona </t>
  </si>
  <si>
    <t>1. Desarrollo de talleres conjuntos que propongan alternativas productivas frente al manejo integral de Residuos solidos.                   1.  diseño e implementación un taller conjunto en manejo de residuos solidos.</t>
  </si>
  <si>
    <t xml:space="preserve">Diseñar alternativas productivas enmarcadas en el manejo integral de los residuos sólidos. Producto Documento técnico </t>
  </si>
  <si>
    <t xml:space="preserve">Socializar y concertar con las comunidades las alternativas productivas enmarcadas en el manejo integral de los residuos sólidos. Producto Documento técnico </t>
  </si>
  <si>
    <t xml:space="preserve">Implementación con las comunidades delas alternativas productivas generadas en el manejo integral de los residuos sólidos. Producto Documento técnico </t>
  </si>
  <si>
    <t xml:space="preserve">seguimiento de las alternativas productivas generadas en el manejo integral de los residuos sólidos. Producto Documento técnico </t>
  </si>
  <si>
    <t xml:space="preserve">Implementación con las comunidades las alternativas productivas generadas en el manejo integral de los residuos sólidos. Producto Documento técnico </t>
  </si>
  <si>
    <t xml:space="preserve">Seguimiento de las alternativas productivas generadas en el manejo integral de los residuos sólidos. Producto Documento técnico </t>
  </si>
  <si>
    <t>9B2</t>
  </si>
  <si>
    <t>Fomentar la separación en la fuente, recolección selectiva y aprovechamiento de los residuos sólidos generados al interior del PNN Tayrona</t>
  </si>
  <si>
    <t>10B</t>
  </si>
  <si>
    <t>Diseñar, construir y ubicar unidades de almacenamiento transitorio para el manejo y aprovechamiento adecuado de los residuos sólidos al interior del PNN Tayrona.</t>
  </si>
  <si>
    <t>10B1</t>
  </si>
  <si>
    <t>Proveer unidades de almacenamiento transitorio (centros de acopio) en puntos estratégicos al interior del PNNT, con criterios de separación en la fuente</t>
  </si>
  <si>
    <t>Asertoria Técnica en mesas de trabajo
Producto: Documento Técnico, actas de asistencia</t>
  </si>
  <si>
    <t xml:space="preserve">Implementar la estrategia de comunicación y educación para la conservación de la biodiversidad y la diversidad cultural 
Producto: Informe técnico
</t>
  </si>
  <si>
    <t xml:space="preserve">Implementar la estrategia de comunicación y educación para la conservación de la biodiversidad y la diversidad cultural 
Producto: Informe técnico </t>
  </si>
  <si>
    <t>10B2</t>
  </si>
  <si>
    <t>Desarrollo de la Infraestructura necesaria para la gestión y el manejo integral de los residuos sólidos al interior del área protegida</t>
  </si>
  <si>
    <t>10B3</t>
  </si>
  <si>
    <t>Exigir a usuarios y vendedores del PNN Tayrona el retiro de los residuos que genere (el usuario deberá llevarse su basura).</t>
  </si>
  <si>
    <t>Controlar el uso y aprovechamiento de los recursos naturales en las áreas protegidas.
Informe técnico</t>
  </si>
  <si>
    <t xml:space="preserve">
Controlar el uso y aprovechamiento de los recursos naturales en las áreas protegidas.
Informe técnico</t>
  </si>
  <si>
    <t>10B4</t>
  </si>
  <si>
    <t>Identificar núcleos de concentración de residuos sólidos al interior del PNN Tayrona.</t>
  </si>
  <si>
    <t>11B</t>
  </si>
  <si>
    <t>Incrementar la cobertura y frecuencia de recolección de  residuos sólidos en bahía concha</t>
  </si>
  <si>
    <t>11B1</t>
  </si>
  <si>
    <t>Incrementar la cantidad de góndolas y la frecuencia de evacuación de las góndolas en bahía concha.</t>
  </si>
  <si>
    <t>Formulación programa de manejo de residuos solidos en el área rural del PGIRS Santa Marta
Producto: Documento Técnico, acuerdo Distrital</t>
  </si>
  <si>
    <t>11B2</t>
  </si>
  <si>
    <t>Incluir a la población local en los planes de recolección de residuos sólidos como mecanismo de responsabilidad ambiental.</t>
  </si>
  <si>
    <t>C</t>
  </si>
  <si>
    <t>C)      Gestión y saneamiento de vertimientos</t>
  </si>
  <si>
    <t>Degradación de la calidad ambiental marina en el área de influencia del PNNT</t>
  </si>
  <si>
    <t>1C</t>
  </si>
  <si>
    <t>Diseñar e implementar estrategias que permitan disminuir cargas orgánicas, químicas y microbiológicas (coliformes termotolerantes, nitritos, nitratos, amonio, sólidos suspendidos totales), como mecanismo que contribuya a mejorar la calidad ambiental marina en el área de influencia del PNN Tayrona.</t>
  </si>
  <si>
    <t>1C1</t>
  </si>
  <si>
    <t xml:space="preserve">Realizar monitoreo de los parámetros de calidad y contaminantes en los cuerpos de agua de la zonas marinos costeras en el marco de la Red de Vigilancia para la conservación y protección de la calidad de las aguas marinas y costeras - REDCAM </t>
  </si>
  <si>
    <t>Un Diagnóstico y evaluación de la calidad de las aguas marino- costeras de los departamentos de Magdalena y La Guajira. 
Producto: Informe técnico con el diagnóstico</t>
  </si>
  <si>
    <t>Implementación de alianza interinstitucional para el ejercicio de la autoridad ambiental (Convenio INVEMAR-REDCAM)</t>
  </si>
  <si>
    <t>Realizar monitoreo de calidad y contaminantes en cuerpos de agua de la zona marina costera del Municipio de Dibulla, La Guajira. Reporte de Resultados.</t>
  </si>
  <si>
    <t>Meta: Diseño de la Red de Monitoreo del Acuífero de Santa Marta Parámetro de control:  Documento Técnico Unidad de medida: Numero  Cantidad  1  Meta anual  1 Indicador  (No DT realizados / No DT programados)*100</t>
  </si>
  <si>
    <t>Meta: Adquisición de equipos e Implementación de la Red de Monitoreo del Acuífero de Santa Marta Parámetro de control:  Informe Técnico Unidad de medida: Numero  Cantidad:  2  Meta anual  1 Indicador  (No DT realizados / No DT programados)*100</t>
  </si>
  <si>
    <t>Meta: Implementación de la Red de Monitoreo del Acuífero de Santa Marta Parámetro de control:  Informe Técnico Unidad de medida: Numero  Cantidad:  2  Meta anual  1 Indicador  (No DT realizados / No DT programados)*100</t>
  </si>
  <si>
    <t>Meta: Implementación de la Red de Monitoreo del Acuífero de Santa Marta Parámetro de control:  Informe Técnico Unidad de medida: Numero  Cantidad:  3  Meta anual  1 Indicador  (No DT realizados / No DT programados)*100</t>
  </si>
  <si>
    <t>Ligado al presupuesto de la 1D3</t>
  </si>
  <si>
    <t>• Inscribir el Plan Maestro del PNNT como un proyecto de investigación en la Vicerrectoría de investigación de la Universidad del Magdalena con el fin de formalizar los planes de trabajo de cada  docente.
• Un docente e investigador del programa de Ingeniería Ambiental  con 1 hora semanal (total de 40 horas anuales) en su plan de trabajo como asesor técnico para acompañar a la entidad responsable en el desarrollo de la presente acción.</t>
  </si>
  <si>
    <t>• Un docente e investigador del programa de Ingeniería Ambiental  con 1 hora semanal (total de 40 horas anuales) en su plan de trabajo como asesor técnico para acompañar a la entidad responsable en el desarrollo de la presente acción.</t>
  </si>
  <si>
    <t>1C2</t>
  </si>
  <si>
    <t>Incrementar cobertura y frecuencia en el control y seguimiento realizado a los vertimientos generados por los municipios costeros del plan maestro.</t>
  </si>
  <si>
    <t>Realización de acciones de control y seguimiento (Santa Marta y Ciénaga)</t>
  </si>
  <si>
    <t>Visitas de seguimiento ambiental
-Informe semestral de seguimiento</t>
  </si>
  <si>
    <t>Formulación programa de control y seguimiento de vertimientos del PMSV de Santa Marta
Producto: Documento Técnico</t>
  </si>
  <si>
    <t>incluido en el 1C6</t>
  </si>
  <si>
    <t>control y seguimiento
INFORMES DE CONTROL Y SEGUIMIENTO.</t>
  </si>
  <si>
    <t xml:space="preserve">Contribuir y acompañar el seguimiento de las entidades responsables al control de los vertimientos generados por el municipio
Producto: Informe de acompañamiento al seguimiento. </t>
  </si>
  <si>
    <t xml:space="preserve">Participación, acompañamiento y seguimiento con las entidades responsables del control de los vertimientos generados por el municipio
Producto: Documento técnico de Informe de acompañamiento al seguimiento. </t>
  </si>
  <si>
    <t xml:space="preserve">Mantener la participación, acompañamiento y seguimiento con las entidades responsables del control de los vertimientos generados por el municipio
Producto: Documento técnico de Informe de acompañamiento al seguimiento. </t>
  </si>
  <si>
    <t xml:space="preserve">Evaluación de la participación, acompañamiento y seguimiento con las entidades responsables del control de los vertimientos generados por el municipio.
Producto: Documento técnico de Informe de acompañamiento al seguimiento. </t>
  </si>
  <si>
    <t>1C3</t>
  </si>
  <si>
    <t>Implementar seguimiento y monitoreo a los vertimientos realizados por actividades agropecuarias y/o industriales sobre los cuerpos de agua receptores en los municipios costeros del área de estudio del plan maestro.</t>
  </si>
  <si>
    <t>Meta: Realizar seguimiento y monitoreo a los vertimientos realizados a cuerpos de agua dentro del perímetro urbano de la ciudad de Santa Marta Parámetros de control: Informes de registro Unidad de Medida: Número Cantidad:  1 Meta Anual:  1 Indicador:  (No. Informes realizados / No. Informes programados) *100</t>
  </si>
  <si>
    <t>Meta: Realizar seguimiento y monitoreo a los vertimientos realizados a cuerpos de agua dentro del perímetro urbano de la ciudad de Santa Marta Parámetros de control: Informes de registro Unidad de Medida: Número Cantidad:  2 Meta Anual:  1 Indicador:  (No. Informes realizados / No. Informes programados) *100</t>
  </si>
  <si>
    <t>Meta: Realizar seguimiento y monitoreo a los vertimientos realizados a cuerpos de agua dentro del perímetro urbano de la ciudad de Santa Marta Parámetros de control: Informes de registro Unidad de Medida: Número Cantidad:  3 Meta Anual:  1 Indicador:  (No. Informes realizados / No. Informes programados) *100</t>
  </si>
  <si>
    <t>implementación del programa de control y seguimiento de vertimientos del PMSV de Santa Marta
Producto: Documento Técnico</t>
  </si>
  <si>
    <t>control y seguimiento
INFORMES DE CONTROL Y SEGUIMIENTO Y PMA.</t>
  </si>
  <si>
    <t>Identificación de puntos de descarga.</t>
  </si>
  <si>
    <t xml:space="preserve">Contribuir y acompañar el seguimiento de las entidades responsables al control de los vertimientos realizados por actividades agropecuarias y/o industriales sobre los cuerpos de agua receptores en el municipio
Producto: Informe de acompañamiento al seguimiento. </t>
  </si>
  <si>
    <t xml:space="preserve">Participación, acompañamiento y seguimiento con las entidades responsables del control de los vertimientos por actividades agropecuarias y/o industriales.
Producto: Documento técnico de Informe de acompañamiento al seguimiento. </t>
  </si>
  <si>
    <t xml:space="preserve">Evaluación de la participación, acompañamiento y seguimiento con las entidades responsables del control de los vertimientos por actividades agropecuarias y/o industriales.
Producto: Documento técnico de Informe de acompañamiento al seguimiento. </t>
  </si>
  <si>
    <t xml:space="preserve">Mantener la participación, acompañamiento y seguimiento con las entidades responsables del control de los vertimientos por actividades agropecuarias y/o industriales.
Producto: Documento técnico de Informe de acompañamiento al seguimiento. </t>
  </si>
  <si>
    <t>1C4</t>
  </si>
  <si>
    <t>Diseñar e implementar (donde no existe) sistemas de tratamiento de aguas residuales que respondan a las necesidades de los municipios costeros del área de estudio del Plan Maestro (áreas urbana y rural).</t>
  </si>
  <si>
    <t>Ya existe</t>
  </si>
  <si>
    <t xml:space="preserve">Gestionar los recursos para el diseño y la implementación de sistemas de tratamiento de aguas residuales en el municipio. 
Producto: Informe de gestión </t>
  </si>
  <si>
    <t xml:space="preserve">Diseño e implementación de sistemas de tratamiento de aguas residuales en el municipio. 
Producto: Informe técnico de diseño e implementación </t>
  </si>
  <si>
    <t xml:space="preserve">Seguimiento al  sistema de tratamiento de aguas residuales en el municipio. 
Producto: Informe de seguimiento </t>
  </si>
  <si>
    <t>Gestionar los recursos para el diseño y la implementación de sistemas de tratamiento de aguas residuales en el municipio. Producto: Informe de gestión</t>
  </si>
  <si>
    <t xml:space="preserve">Diseño e implementación de sistemas de tratamiento de aguas residuales en el municipio. Producto: Informe técnico de diseño e implementación </t>
  </si>
  <si>
    <t>Seguimiento al  sistema de tratamiento de aguas residuales en el municipio. Producto: Informe de seguimiento</t>
  </si>
  <si>
    <t xml:space="preserve">Realizar Diagnostico según uso y costumbre que permita verificar la existencia de obras de sistemas de acueducto y alcantarillado y sistemas de tratamiento de aguas residuales en corregimiento de rio ancho, palomino y asentamientos rurales e indígenas como santa Rita de la sierra y weipiapa. Producto. Documentos técnicos de control y seguimiento </t>
  </si>
  <si>
    <t xml:space="preserve">Realizar gestiones ante la corporación autónoma regional de la guajira, Gobernación de la guajira y/o ministerio de Ambiente y/o vivienda para la consecución de recurso para la construcción de acueducto, alcantarillado y los sistemas de tratamiento. Producto. Documentos técnicos de control y seguimiento </t>
  </si>
  <si>
    <t xml:space="preserve">Realizar gestiones antes instituciones antes mencionadas  para construcción de sistemas de  acueducto, alcantarillado y los sistemas de tratamiento y realizar seguimiento de los mismos que ya fueron construidos. Producto. Documentos técnicos de control y seguimiento </t>
  </si>
  <si>
    <t xml:space="preserve">La gobernación se compromete a prestar personal de apoyo al Municipio para implementar los sistemas de tratamiento de aguas residuales través de los recursos del sistema de regalías y a trabajar con el PDA con este propósito. Vale la pena anotar, que el tema de aguas esta intervenido por el gobierno central, por lo tanto el apoyo será para trabajar en la mesa con los actores pertinentes y esta manera priorizar la implementación de un sistema de tratamiento de aguas. </t>
  </si>
  <si>
    <t>se generara una mesa de trabajo con Dibulla en la cual se apoye al municipio para que presente al PDA una propuesta para la implementación de un sistema de tratamiento de aguas residuales.</t>
  </si>
  <si>
    <t xml:space="preserve">De acuerdo con el cronograma del PDA y los avances del proceso, la gobernación acompañara al municipio de Dibulla en el seguimiento del proyecto. </t>
  </si>
  <si>
    <t>Seguimiento al municipio de Dibulla en la estructuración, radicación y viabilización de proyectos de nuevos STAR</t>
  </si>
  <si>
    <t>Seguimiento al municipio de Dibulla en la estructuración, radicación y viabilización de proyectos de nuevos STAR
El presupuesto fue incluido en la acción 1C4</t>
  </si>
  <si>
    <t>1. ampliación de la cobertura -Alcantarillado Sitio Nuevo.
2. construcción en Pueblo Viejo: alcantarillado- i
Ind. cobertura. presupuesto aprobado pero con observaciones técnicas:.
3. construcción en Palermo-Sitio Nuevo: de sistema de Alcantarillado (laguna Oxidación) 
indo. Obra y cobertura.</t>
  </si>
  <si>
    <t xml:space="preserve"> 1. 13.800 millones
2. 12.800 millones
3. 11.400 millones
(Recursos conjuntos del PDA Municipios+Gobernacion+SGR+Nacion)</t>
  </si>
  <si>
    <t>1C5</t>
  </si>
  <si>
    <t>Fortalecer (donde existan) los sistemas de tratamiento de aguas residuales de los municipios costeros del área de estudio del Plan Maestro. Esto comprende adecuación de redes, plantas de tratamiento, canalizaciones, entre otras.</t>
  </si>
  <si>
    <t>INFORME DE CONTROL Y SEGUIMIENTO.</t>
  </si>
  <si>
    <t xml:space="preserve">Realizar diagnostico que permita optimizar  los sistemas de tratamiento de los corregimientos de la punta de los remedios, cabecera municipal, corregimiento de las flores y corregimiento de Mingueo. Producto. Documentos técnicos de control y seguimiento </t>
  </si>
  <si>
    <t xml:space="preserve">realizar gestiones ante la corporación autónoma regional de la guajira, Gobernación de la guajira y/o ministerio de Ambiente y/o vivienda para la consecución de recurso para optimizar los sistemas de tratamiento  de la punta de los remedios, cabecera municipal, corregimiento de las flores y corregimiento de Mingueo. Producto. Documentos técnicos de control y seguimiento </t>
  </si>
  <si>
    <t xml:space="preserve">realizar gestiones antes instituciones antes mencionadas  para construcción de sistemas de tratamiento y seguimiento, evaluación de los sistemas de tratamientos optimizado  de la punta de los remedios, cabecera municipal, corregimiento de las flores y corregimiento de Mingueo. Producto. Documentos técnicos de control y seguimiento </t>
  </si>
  <si>
    <t>Seguimiento al municipio de Dibulla en la estructuración, radicación y viabilización de proyectos de optimización de STAR existentes</t>
  </si>
  <si>
    <t>Seguimiento al municipio de Dibulla en la estructuración, radicación y viabilización de proyectos de optimización de STAR existentes
El presupuesto fue incluido en la acción 1C5</t>
  </si>
  <si>
    <t>1. Construcción Alcantarillado Sta. Mta. Sector Zuca. 
Ind. Aumento de Cobertura.
2. Apoyo del Plan aseguramiento.</t>
  </si>
  <si>
    <t>1. 11.700 millones
2. 42.000 millones por fases. De Plan de aseguramiento
(Recursos conjuntos del PDA Municipios+Gobernacion+SGR+Nacion)</t>
  </si>
  <si>
    <t>1C6</t>
  </si>
  <si>
    <t>Formular e implementar los PSMV en los municipios costeros del área de estudio del plan maestro.</t>
  </si>
  <si>
    <t>Formulación del PMSV de Santa Marta
Producto: Documento Técnico</t>
  </si>
  <si>
    <t xml:space="preserve">INFORME DE CONTROL Y SEGUIMIENTO.
PSMV FORMULADO Y EN PROCESO DE ACTUALIZACION. </t>
  </si>
  <si>
    <t xml:space="preserve">Gestionar los recursos para el estudio de los diseños e implementación de los PSMV
Producto: Informes de gestión. </t>
  </si>
  <si>
    <t>Diseño e implementación del PSMV
Producto: Informes técnico</t>
  </si>
  <si>
    <t xml:space="preserve">Seguimiento al diseño e implementación del PSMV
Producto: Informes de seguimiento </t>
  </si>
  <si>
    <t>Formular los PSMV en el municipio..Producto: PSMV documento elaborado</t>
  </si>
  <si>
    <t>Implementar los PSMV en el Municipio. Producto : informe de actividades.</t>
  </si>
  <si>
    <t>realizar el seguimiento a los PSMV del Municipio .Producto: informe técnico de seguimiento.</t>
  </si>
  <si>
    <t>Realizar el seguimiento a los PSMV del Municipio .Producto: informe técnico de seguimiento.</t>
  </si>
  <si>
    <t>Realizar el seguimiento a los PSMV del Municipio .Producto: informe técnico de seguimiento</t>
  </si>
  <si>
    <t xml:space="preserve">Actualizar el plan de saneamiento y manejo de Vertido del municipio y articularlo con el plan de manejo del PNN Tayrona. Producto. Documentos técnicos de control y seguimiento  </t>
  </si>
  <si>
    <t xml:space="preserve">Seguimiento y evaluación del plan de saneamiento y manejo de vertido. Producto. Documentos técnicos de control y seguimiento </t>
  </si>
  <si>
    <t xml:space="preserve">Seguimiento y evaluación del plan de saneamiento y manejo de vertido. Producto. Documentos técnicos de control y seguimiento  </t>
  </si>
  <si>
    <t xml:space="preserve">La gobernación se compromete a prestar personal de apoyo al Municipio para implementar los PSMV y a trabajar con el PDA con este propósito. Vale la pena anotar, que el tema de aguas esta intervenido por el gobierno central, por lo tanto el apoyo será para trabajar en la mesa con los actores pertinentes y esta manera priorizar la implementación de un sistema de tratamiento de aguas. </t>
  </si>
  <si>
    <t>se generara una mesa de trabajo con Dibulla en la cual se apoye al municipio para que presente al PDA una propuesta para la implementación de PSMV</t>
  </si>
  <si>
    <t xml:space="preserve">De acuerdo con el cronograma del PDA y los avances del proceso, la gobernación acompañara al municipio de Dibulla en el seguimiento del proceso. </t>
  </si>
  <si>
    <t>Seguimiento Corpoguajira y municipio para la aprobación de los PSMV presentados</t>
  </si>
  <si>
    <t>Seguimiento Corpoguajira y municipio para la aprobación de los PSMV presentados
El presupuesto fue incluido en la acción 1C6</t>
  </si>
  <si>
    <t>ya hechos por los municipios</t>
  </si>
  <si>
    <t>ya hechos por los municipios.  No $ PDA</t>
  </si>
  <si>
    <t>1C7</t>
  </si>
  <si>
    <t>Incluir el componente rural dentro del PSMV de Santa Marta.</t>
  </si>
  <si>
    <t>Formulación del PMSV para caseríos poblados de Santa Marta
Producto: Documento Técnico</t>
  </si>
  <si>
    <t>1C8</t>
  </si>
  <si>
    <t>Aumentar la cobertura de redes de acueducto y alcantarillado en las zonas rurales y urbanas de los municipios costeros del área de estudio del plan maestro</t>
  </si>
  <si>
    <t>ejecución Plan de obras alcantarillado Santa marta
Producto: Documento Técnico</t>
  </si>
  <si>
    <t>Aumento de la cobertura de redes. 
INFORME Y SEGUIMIENTO AL PROYECTO DE AMPLIACION.</t>
  </si>
  <si>
    <t>ampliación de las redes de acueducto para aumentar la cobertura del servicio Producto: Informe de metros lineales de tuberías instaladas</t>
  </si>
  <si>
    <t>ampliación de las redes de acueducto para aumentar la cobertura del servicio</t>
  </si>
  <si>
    <t>Gestionar  con entidades departamentales y nacionales los recursos para la instalación de redes de acueducto y alcantarillado en la zona urbana del municipio. Producto: Informe de Gestión</t>
  </si>
  <si>
    <t>Instalar  redes de acueducto y alcantarillado en las zonas  urbanas del Municipio. Producto: Numero de viviendas beneficiadas</t>
  </si>
  <si>
    <t xml:space="preserve">Realizar diagnóstico de los sistemas de tratamiento de aguas residuales del municipio de Dibulla                                                                                        Producto. Diagnóstico de sistemas de tratamiento de aguas residuales. Producto. Documentos técnicos de control y seguimiento </t>
  </si>
  <si>
    <t xml:space="preserve">Actualización de catastro de suscriptores y estratificación socioeconómica. Producto. Documentos técnicos de control y seguimiento </t>
  </si>
  <si>
    <t xml:space="preserve">Implementación de equipos y herramientas necesarias para aumentar la cobertura y la prestación del servicio. Producto. Documentos técnicos de control y seguimiento </t>
  </si>
  <si>
    <t xml:space="preserve">seguimiento y evaluación a la empresa prestadora del servicio publico. Producto. Documentos técnicos de control y seguimiento </t>
  </si>
  <si>
    <t xml:space="preserve">La gobernación se compromete a prestar personal de apoyo al Municipio para aumentar la cobertura del sistema de acueducto y alcantarillado a través de los recursos del sistema de regalías y a trabajar con el PDA con este propósito. Vale la pena anotar, que el tema de aguas esta intervenido por el gobierno central, por lo tanto el apoyo será para trabajar en la mesa con los actores pertinentes y esta manera priorizar la implementación de un sistema de tratamiento de aguas. </t>
  </si>
  <si>
    <t>Seguimiento al municipio de Dibulla en la estructuración, radicación y viabilización de proyectos de optimización de sistemas de acueducto y a la formulación y viabilización del proyecto de optimización de acuerducto del regional de Dibulla promovido por el PDA</t>
  </si>
  <si>
    <t>Seguimiento al municipio de Dibulla en la estructuración, radicación y viabilización de proyectos de optimización de sistemas de acueducto y a la formulación y viabilización del proyecto de optimización de acuerducto del regional de Dibulla promovido por el PDA
El presupuesto fue incluido en la acción 1C8</t>
  </si>
  <si>
    <t>1. Optimización acueducto Palermo indo. Cobertura
2. Línea Impulsión acueducto Ciénaga -pueblo viejo . Ind. Cobertura</t>
  </si>
  <si>
    <t>1. 6.000 millones
2. 11.878 millones. 
(Recursos conjuntos del PDA Municipios+Gobernacion+SGR+Nacion)</t>
  </si>
  <si>
    <t>1C9</t>
  </si>
  <si>
    <t>Revisión y actualización del Plan Departamental de aguas enfocados a los municipios costeros del área de estudio del plan maestro</t>
  </si>
  <si>
    <t xml:space="preserve">La gobernación se compromete a trabajar con el PDA con este propósito. Vale la pena anotar, que el tema de aguas esta intervenido por el gobierno central, por lo tanto el apoyo será para trabajar en la mesa con los actores pertinentes y esta manera priorizar la  actualización del PDA. </t>
  </si>
  <si>
    <t>Articulación de Acciones sectoriales de APSB con el municipio de Dibulla en el marco del Decreto 1425 de 2019</t>
  </si>
  <si>
    <t>Articulación de Acciones sectoriales de APSB con el municipio de Dibulla en el marco del Decreto 1425 de 2019
El presupuesto fue incluido en la acción 1C9</t>
  </si>
  <si>
    <t>1. desarrollo de mesas de trabajo con Aguas del Magdalena para revisar y actualizar el PDA enfocado al área de estudio.                    1. Documentos técnicos de las mesas de trabajo de revisión y actualización del PDA.</t>
  </si>
  <si>
    <t>Participación en mesas técnicas 
Producto: actas de reuniones, registro fotográfico</t>
  </si>
  <si>
    <t xml:space="preserve">en proceso de revisión. </t>
  </si>
  <si>
    <t>articular con el plan departamental de agua la revisión y actualización de las actividades a realizar en los municipio   Producto documento técnico de seguimiento y control</t>
  </si>
  <si>
    <t>seguimiento y evaluación de las actividades del plan departamental de agua   Producto documento técnico de control</t>
  </si>
  <si>
    <t xml:space="preserve"> En coordinación con el Plan Departamental d Aguas del Magdalena revisar y actualizar los programas de acciones del plan maestro. 
Producto: Documento técnico del resultado de la actualización.</t>
  </si>
  <si>
    <t>Generar acciones de los programas de ampliación de cobertura en el Plan Departamental de Aguas del Magdalena.
Producto: Ampliación y mejoramiento d la cobertura del Plan.</t>
  </si>
  <si>
    <t>Mantener las  acciones de los programas de ampliación de cobertura en el Plan Departamental de Aguas del Magdalena.
Producto: Ampliación y mejoramiento d la cobertura del Plan.</t>
  </si>
  <si>
    <t>Evaluar y mantener las  acciones de los programas de ampliación de cobertura en el Plan Departamental de Aguas del Magdalena.
Producto: Ampliación y mejoramiento d la cobertura del Plan.</t>
  </si>
  <si>
    <t>1C10</t>
  </si>
  <si>
    <t>Realizar seguimiento periódico a los PSMV de los municipios costeros área de estudio del plan maestro, una vez estén implementados</t>
  </si>
  <si>
    <t>Meta: Realizar dos seguimiento periódico a al PSMV del distrito de Santa Marta, una vez esté aprobado e implementado Parámetros de control: Informes de registro Unidad de Medida: Número Cantidad:  4 Meta Anual:  2 Indicador:  (No. Informes realizados / No. Informes programados) *100</t>
  </si>
  <si>
    <t>Meta: Realizar dos seguimiento periódico a al PSMV del distrito de Santa Marta, una vez esté aprobado e implementado Parámetros de control: Informes de registro Unidad de Medida: Número Cantidad:  6 Meta Anual:  2 Indicador:  (No. Informes realizados / No. Informes programados) *100</t>
  </si>
  <si>
    <t>1C11</t>
  </si>
  <si>
    <t xml:space="preserve">Generar programas que promuevan el uso eficiente del agua.
</t>
  </si>
  <si>
    <t xml:space="preserve">Articular acciones con la empresa prestadora de servicio público para actualizar el programa de uso eficiente y ahorro de agua. Producto. Documentos técnicos de control y seguimiento </t>
  </si>
  <si>
    <t xml:space="preserve">Fortalecimiento de  la educación en la comunidad sobre el uso eficiente y ahorro del agua. Producto. Documentos técnicos de control y seguimiento </t>
  </si>
  <si>
    <t xml:space="preserve">seguimiento a las capacitaciones del programa de uso eficiente y ahorro del agua. Producto. Documentos técnicos de control y seguimiento </t>
  </si>
  <si>
    <t xml:space="preserve">seguimiento y evaluación al plan de saneamiento y manejo de vertido. Producto. Documentos técnicos de control y seguimiento </t>
  </si>
  <si>
    <t>Articular acciones con la unidad de servicios públicos del municipio para actualizar el programa de uso eficiente y ahorro de agua. Producto. Documentos técnicos actualización.</t>
  </si>
  <si>
    <t xml:space="preserve">Fortalecer  la educación y buenas prácticas ambientales en la comunidad sobre el uso eficiente y ahorro del agua. Producto. Documentos técnicos de control y seguimiento </t>
  </si>
  <si>
    <t>Realizar seguimiento a los programas de uso eficiente del recurso hídrico. Producto :Informe técnico de seguimiento</t>
  </si>
  <si>
    <t>FORMULACIÓN DE PROGRAMAS DE USO EFICIENTE DENTRO DEL PLAN
INCLUSION DEL COMPONETE CONSERVACION DEL AGUA DENTRO DEL PLAN DE EDUCACIÓN AMBIENTAL DEL MUNICIPIO.</t>
  </si>
  <si>
    <t>IMPLMEMETACION DE LOS PROGRAMAS EDUCATIVOS.</t>
  </si>
  <si>
    <t>SEGUIMIENTO Y CONTROL A LOS PLANES.</t>
  </si>
  <si>
    <t xml:space="preserve">Se propone excluir a CORPOGUAJIRA. Es competencia de los usuarios del recurso hídrico. </t>
  </si>
  <si>
    <t xml:space="preserve">Meta: Realizar 10 acciones  de seguimiento y control a los programa de uso eficiente y ahorro de agua Parámetro de control:  Informes de registro Unidad de Medida:  Número  Cantidad: 2 Meta Anual:  1  Indicador: (No. Informes realizados / No. Informes programados) *100 </t>
  </si>
  <si>
    <t>Realizar 30 acciones  de seguimiento y control a los programa de uso eficiente y ahorro de agua</t>
  </si>
  <si>
    <t>Realizar 40 acciones  de seguimiento y control a los programa de uso eficiente y ahorro de agua</t>
  </si>
  <si>
    <t>Realizar 50 acciones  de seguimiento y control a los programa de uso eficiente y ahorro de agua</t>
  </si>
  <si>
    <t>Realizar 70 acciones  de seguimiento y control a los programa de uso eficiente y ahorro de agua</t>
  </si>
  <si>
    <t>Se coordinara CAR y el municipio de Dibulla la generación de una campaña masiva radial y un programa educativo para fomentar el uso eficiente del agua.</t>
  </si>
  <si>
    <t>Dependiendo de los resultados se continuara con la campaña radial en la cual se promueva el uso eficiente de agua.</t>
  </si>
  <si>
    <t>Contratar las líneas de comunicación y capacitación del nuevo PGS del PDA y hacer seguimiento a su ejecución y resultados</t>
  </si>
  <si>
    <t>Contratar las líneas de comunicación y capacitación del nuevo PGS del PDA y hacer seguimiento a su ejecución y resultados
El presupuesto fue incluido en la acción 1C11</t>
  </si>
  <si>
    <t>1a Fase Plan de Aseguramiento componente Socia: Cultura hídrica, articulación institucional y trabajo comunitario</t>
  </si>
  <si>
    <t>42.000 millones : total del plan de aseguramiento.
(Recursos conjuntos del PDA Municipios+Gobernacion+SGR+Nacion)</t>
  </si>
  <si>
    <t>1C12</t>
  </si>
  <si>
    <t>Priorizar recursos para el aumento de redes de acueducto y alcantarillado en los municipios costeros del área de estudio del plan maestro</t>
  </si>
  <si>
    <t>Articular acciones con la empresa prestadora del servicio de acueducto y  alcantarillado para Aumentar la cobertura de redes                                           Acueducto y alcantarillado. Producto: Informe de Cobertura aumentada de acueducto y alcantarillado</t>
  </si>
  <si>
    <t>Gestionar ante la Gobernación del magdalena, el ministerio de vivienda y territorio y/o Corpamag los proyecto para aumentar las redes de acueducto</t>
  </si>
  <si>
    <t xml:space="preserve">seguimiento al plan de acueducto y alcantarillado. Producto. Documentos técnicos de control y seguimiento </t>
  </si>
  <si>
    <t xml:space="preserve">seguimiento al plan maestro de acueducto y alcantarillado. Producto. Documentos técnicos de control y seguimiento </t>
  </si>
  <si>
    <t>Gestionar ante el departamento en el marco del plan departamental de agua la puesta en marcha en funcionamiento del plan municipal de acueducto y alcantarillado. Producto: Informe de gestión</t>
  </si>
  <si>
    <t>Instalar redes de alcantarillado. Producto:;metros de redes instaladas</t>
  </si>
  <si>
    <t>EL RUBRO DE PRESUPUESTO SE ASIGNO EN EL ITEM 1C8.</t>
  </si>
  <si>
    <t>Articular acciones con la empresa prestadora del servicio de acueducto y  alcantarillado para Aumentar la cobertura de redes                                           Acueducto y alcantarillado. Cobertura aumentada de acueducto y alcantarillado. Documento técnico de seguimiento y control</t>
  </si>
  <si>
    <t>Gestionar ante la Gobernación de la Guajira, el ministerio de vivienda y territorio y/o (No hay sugerencias) los proyecto para aumentar las redes de acueducto. Documento técnico de seguimiento y control</t>
  </si>
  <si>
    <t>Seguimiento al municipio de Dibulla en la estructuración, radicación y viabilización de proyectos de optimización de sistemas de acueducto y a la formulación y viabilización del proyecto de optimización de acuerducto del regional de Dibulla promovido por el PDA
El presupuesto fue incluido en la acción 1C12</t>
  </si>
  <si>
    <t>Ya los recursos fueron priorizados en el PDA en su construcción, algunos se están ejecutando otros en planeación.</t>
  </si>
  <si>
    <t>1C13</t>
  </si>
  <si>
    <t>Ampliar la cobertura en saneamiento básico de los municipios costeros del área de estudio del Plan Maestro</t>
  </si>
  <si>
    <t>Articular acciones con la empresa prestadora del servicio de acueducto y  alcantarillado para Aumentar la cobertura de saneamiento básico                                               producto. Cobertura aumentada de saneamiento.</t>
  </si>
  <si>
    <t xml:space="preserve">Gestionar ante el plan departamental de agua la puesta en marcha en funcionamiento del plan municipal de acueducto y alcantarillado. Producto. Documentos técnicos de control y seguimiento </t>
  </si>
  <si>
    <t xml:space="preserve">Adecuación con los equipos y herramientas necesarias para aumentar la cobertura en saneamiento básico y la prestación del servicio. Producto. Documentos técnicos de control y seguimiento </t>
  </si>
  <si>
    <t xml:space="preserve">Seguimiento al plan de acueducto y alcantarillado municipal. Producto. Documentos técnicos de control y seguimiento </t>
  </si>
  <si>
    <t xml:space="preserve">seguimiento al plan de acueducto y alcantarillado municipal. Producto. Documentos técnicos de control y seguimiento </t>
  </si>
  <si>
    <t>Aunar  esfuerzos con las entidades para aumentar la cobertura en  saneamiento básico.</t>
  </si>
  <si>
    <t>Gestionar ante el plan departamental de agua la puesta en marcha en funcionamiento del plan municipal de acueducto y alcantarillado. Producto: Informe de gestión</t>
  </si>
  <si>
    <t>Instalar redes de acueducto y alcantarillado en el Municipio. Producto: número de usuarios atendidos.</t>
  </si>
  <si>
    <t xml:space="preserve">Implementación de equipos y herramientas necesarias para aumentar la cobertura en saneamiento básico y la prestación del servicio. Producto. Documentos técnicos de control y seguimiento </t>
  </si>
  <si>
    <t xml:space="preserve">Seguimiento al plan maestro de acueducto y alcantarillado municipal. Producto. Documentos técnicos de control y seguimiento </t>
  </si>
  <si>
    <t xml:space="preserve">seguimiento al plan maestro de acueducto y alcantarillado municipal. Producto. Documentos técnicos de control y seguimiento </t>
  </si>
  <si>
    <t>Seguimiento al municipio de Dibulla en la estructuración, radicación y viabilización de proyectos de optimización de los sistemas de alcantarillado en poblaciones costeras</t>
  </si>
  <si>
    <t>Seguimiento al municipio de Dibulla en la estructuración, radicación y viabilización de proyectos de optimización de los sistemas de alcantarillado en poblaciones costeras
El presupuesto fue incluido en la acción 1C13</t>
  </si>
  <si>
    <t>Contratación consultoría para el análisis de rellenos sanitarios regionales.</t>
  </si>
  <si>
    <t>1C14</t>
  </si>
  <si>
    <t>Fortalecer el seguimiento y control a los permisos de vertimiento  de aguas residuales domésticas e industriales que se generen en los municipios costeros del área de estudio del plan maestro</t>
  </si>
  <si>
    <t>Meta: Realizar acciones para el fortalecimiento institucional en el control de los permisos de vertimientos de aguas residuales Parámetro de control:  Documento Técnico Unidad de Medida:  Número Cantidad: 1  Meta Anual: 1 Indicador: (No. DT realizados / No. DT programados) * 100</t>
  </si>
  <si>
    <t>Meta: Realizar acciones para el fortalecimiento institucional en el control de los permisos de vertimientos de aguas residuales Parámetro de control:  Documento Técnico Unidad de Medida:  Número Cantidad: 2  Meta Anual: 1 Indicador: (No. DT realizados / No. DT programados) * 100</t>
  </si>
  <si>
    <t>1C15</t>
  </si>
  <si>
    <t>Promover y ajustar en los permisos de vertimientos, la caracterización de éstos que se realicen  en las cuencas y cuerpos de aguas de los municipios costeros del plan maestro</t>
  </si>
  <si>
    <t xml:space="preserve">Realizar monitoreos que permitan el cumplimiento de los objetivos de calidad propuestos para cada una de las cuencas y cuerpos de agua costeros </t>
  </si>
  <si>
    <t>Promover y ajustar los permisos de vertimientos la caracterización de estos que se realizan en las cuencas y cuerpos de aguas del Municipio de Dibulla, La Guajira. Permiso Ajustado.</t>
  </si>
  <si>
    <t>Meta: Revisión sistemática de las caracterizaciones periódicas de las aguas residuales en los permisos de vertimientos Parámetros de control: Informes de registro Unidad de Medida: Número Cantidad:  1 Meta Anual:  1 Indicador:  (No. Informes realizados / No. Informes programados) *100</t>
  </si>
  <si>
    <t>Meta: Revisión sistemática de las caracterizaciones periódicas de las aguas residuales en los permisos de vertimientos Parámetros de control: Informes de registro Unidad de Medida: Número Cantidad:  2 Meta Anual:  1 Indicador:  (No. Informes realizados / No. Informes programados) *100</t>
  </si>
  <si>
    <t>Meta: Revisión sistemática de las caracterizaciones periódicas de las aguas residuales en los permisos de vertimientos Parámetros de control: Informes de registro Unidad de Medida: Número Cantidad:  3 Meta Anual:  1 Indicador:  (No. Informes realizados / No. Informes programados) *100</t>
  </si>
  <si>
    <t>1C16</t>
  </si>
  <si>
    <t>Aclarar el estado de legalidad de los usuarios que realizan vertimientos a las cuencas y cuerpos de agua de los municipios costeros del Plan Maestro</t>
  </si>
  <si>
    <t xml:space="preserve">Meta: Actualización periódica de la base de datos de usuarios que realizan vertimientos a cuerpos de agua en el área de jurisdicción del DADSA Parámetro de control:  Informes de registro Unidad de Medida:  Número  Cantidad: 1 Meta Anual:  1  Indicador: (No. Informes realizados / No. Informes programados) *100 </t>
  </si>
  <si>
    <t xml:space="preserve">Meta: Actualización periódica de la base de datos de usuarios que realizan vertimientos a cuerpos de agua en el área de jurisdicción del DADSA Parámetro de control:  Informes de registro Unidad de Medida:  Número  Cantidad: 2 Meta Anual:  1  Indicador: (No. Informes realizados / No. Informes programados) *100 </t>
  </si>
  <si>
    <t xml:space="preserve">Meta: Actualización periódica de la base de datos de usuarios que realizan vertimientos a cuerpos de agua en el área de jurisdicción del DADSA Parámetro de control:  Informes de registro Unidad de Medida:  Número  Cantidad: 3 Meta Anual:  1  Indicador: (No. Informes realizados / No. Informes programados) *100 </t>
  </si>
  <si>
    <t>Gastos de funcionamiento  de la entidad</t>
  </si>
  <si>
    <t>INFORME DE CONTROL Y SEGUIMIENTO.
INFORME TECNICO SOBRE EL ESTADO DE LEGALIDAD DE LOS USUARIOS QUE REALIZAN VERTIMIENTOS.</t>
  </si>
  <si>
    <t xml:space="preserve">Articular acciones con la empresa prestadora del servicio de acueducto y alcantarillado para verificar el estado de legalidad de los sistemas de tratamiento y brindar esta información a las entidades responsables. Producto. Documentos técnicos de control y seguimiento </t>
  </si>
  <si>
    <t>Realizar estudio del estado de legalidad de los usuarios que realizan vertimientos a las cuencas y cuerpos de agua del Municipio.
Producto: Documento técnico.</t>
  </si>
  <si>
    <t>Mantener acciones con la empresa prestadora del servicio de acueducto y alcantarillado para legalizar procesos de tratamientos y vertimientos a los cuerpos de agua del Municipio.
Producto: Documento técnico de control y seguimiento.</t>
  </si>
  <si>
    <t>Evaluar y mantener las  acciones con la empresa prestadora del servicio de acueducto y alcantarillado para legalizar procesos de tratamientos y vertimientos a los cuerpos de agua del Municipio.
Producto: Documento técnico de control y seguimiento.</t>
  </si>
  <si>
    <t xml:space="preserve">Articular acciones con la empresa prestadora del servicio de acueducto y alcantarillado para verificar el estado de legalidad de los sistemas de tratamiento. Producto. Documentos técnicos de control y seguimiento </t>
  </si>
  <si>
    <t xml:space="preserve">Acatar las recomendaciones de la corporación autónoma regional de La Guajira para aclarar la legalidad de los vertimientos y Reducir  y controlar  los parámetros y los valores límites máximos permisibles  de las sustancias contaminantes. Producto. Documentos técnicos de control y seguimiento </t>
  </si>
  <si>
    <t xml:space="preserve">Realizar seguimiento y control a los vertimiento puntuales según el  informe de taza retributiva con el fin de Reducir la carga de contaminante y  la cantidad de vertimientos generados. Producto. Documentos técnicos de control y seguimiento </t>
  </si>
  <si>
    <t xml:space="preserve">Realizar seguimiento y control a los vertimientos puntuales con el fin de Reducir la carga de contaminante y  la cantidad de vertimientos generados. Producto. Documentos técnicos de control y seguimiento </t>
  </si>
  <si>
    <t>1C17</t>
  </si>
  <si>
    <t>Gestionar la generación de conocimiento que permita evaluar los efectos acumulativos de los vertimientos en las rondas y cuerpos de agua de las cuencas de los municipios costeros del área de estudio del Plan Maestro</t>
  </si>
  <si>
    <t>Aporte de Informes de resultados de monitoreos que permitan el cumplimiento de los objetivos de calidad propuestos para cada una de las cuencas y cuerpos de agua costeros, en el área de estudio del Plan Maestro</t>
  </si>
  <si>
    <t>Gestionar la generación de conocimiento que permita evaluar los efectos acumulativos de los vertimientos en las rondas y cuerpos de agua de las cuencas del municipio de Dibulla, La Guajira. Documento del Estudio.</t>
  </si>
  <si>
    <t>Meta: Proyecto gestionado y formulado  que permita evaluar los efectos acumulativos de los vertimientos en las rondas y cuerpos de agua de las cuencas de los municipios costeros del área de estudio del Plan Maestro. Parámetro de control: Documento Técnico Unidad de Medida: Número Cantidad: 1 Indicador: (No. DT realizados / No. DT programados)*100</t>
  </si>
  <si>
    <t xml:space="preserve">INFORME TECNICO
INFORME DE CONTROL Y SEGUIMIENTO </t>
  </si>
  <si>
    <t>coordinar con CORPAMAG la evaluación de los efectos acumulativos de los vertimientos en las rondas de los cuerpos de agua
Producto: Informe técnico.</t>
  </si>
  <si>
    <t>Apoyar a la autoridad ambiental del departamento en la evaluación  de los efectos acumulativos de los vertimientos en las rondas de los cuerpos de agua. Producto :Informe técnico.</t>
  </si>
  <si>
    <t>1C18</t>
  </si>
  <si>
    <t>Gestionar la generación de conocimiento que permita la implementación de programas  de restauración activa, de acuerdo a los resultados de la evaluación de efectos acumulativos de los vertimientos en las rondas y cuerpos de agua de las cuencas de los municipios costeros del área de estudio del Plan Maestro</t>
  </si>
  <si>
    <t xml:space="preserve">Diagnostico preliminar de las condiciones.
DIAGNOATICO DE CONDICIONES DE VERTIMIENTOS </t>
  </si>
  <si>
    <t>Diseñar programas de restauración activa en rondas y cuerpos de agua identificados en los resultados de evaluación de efectos acumulativos. 
Producto: Programas de restauración diseñados</t>
  </si>
  <si>
    <t>Implementación y seguimiento de programas de restauración activa en rondas y cuerpos de agua identificados en los resultados de evaluación de efectos acumulativos. 
Producto: Informes de seguimiento de zonas restauradas.</t>
  </si>
  <si>
    <t>Diseñar programas que ayuden a asistir al ecosistema para garantizar que se puedan desarrollar procesos de recuperación en sus diferentes fases y superar las barreras que impiden la regeneración en rondas y cuerpos de agua identificados en los resultados de evaluación de efectos acumulativos. 
Producto: Programas de restauración diseñados</t>
  </si>
  <si>
    <t>Activar los programas en coordinación con Corpamag que ayuden a asistir al ecosistema para garantizar que se puedan desarrollar procesos de recuperación en sus diferentes fases y superar las barreras que impiden la regeneración en rondas y cuerpos de agua identificados en los resultados de evaluación de efectos acumulativos. 
Producto: Activación de  Programas de restauración diseñados</t>
  </si>
  <si>
    <t>Mantener  los programas en coordinación con Corpamag que ayuden a asistir al ecosistema para garantizar que se puedan desarrollar procesos de recuperación en sus diferentes fases y superar las barreras que impiden la regeneración en rondas y cuerpos de agua identificados en los resultados de evaluación de efectos acumulativos. 
Producto: Activación de  Programas de restauración diseñados</t>
  </si>
  <si>
    <t>Evaluar y Mantener  los programas en coordinación con Corpamag que ayuden a asistir al ecosistema para garantizar que se puedan desarrollar procesos de recuperación en sus diferentes fases y superar las barreras que impiden la regeneración en rondas y cuerpos de agua identificados en los resultados de evaluación de efectos acumulativos. 
Producto: Documento técnico de evaluación y seguimiento.</t>
  </si>
  <si>
    <t xml:space="preserve">Realizar diagnóstico de los sistemas de  alcantarillado del municipio de Dibulla con el fin de definir las obras de adecuación                                                                       Producto. Informe de diagnóstico de sistemas de acueducto y alcantarillado Producto. Documentos técnicos de control y seguimiento </t>
  </si>
  <si>
    <t xml:space="preserve">Realizar zonificación de los vertimientos en las rondas y cuerpos de agua con el fin de establecer zonas de seguridad o protección adecuadas para dispersar los contaminantes antes de que lleguen a receptores sensibles. Producto. Documentos técnicos de control y seguimiento </t>
  </si>
  <si>
    <t>Gestionar Estudio que permita la implementación de programas  de restauración activa de acuerdo a los resultados de la evaluación de efectos acumulativos de los vertimientos en las rondas y cuerpos de agua de Dibulla, La Guajira. Documento del Estudio.</t>
  </si>
  <si>
    <t>Meta: Proyecto gestionado y formulado  que permita la implementación de programas  de restauración activa de acuerdo a los resultados de la evaluación de efectos acumulativos de los vertimientos en las rondas y cuerpos de agua de las cuencas de los municipios costeros del área de estudio del Plan Maestro Parámetro de control: Documento Técnico Unidad de Medida: Número Cantidad: 1 Indicador: (No. DT realizados / No. DT programados)*100</t>
  </si>
  <si>
    <t>Gestión de recursos para la contratación del PMAA e inclusión del estudio de impacto causado por vertimientos en cuerpos de agua en poblaciones costeras</t>
  </si>
  <si>
    <t>Gestión de recursos para la contratación del PMAA e inclusión del estudio de impacto causado por vertimientos en cuerpos de agua en poblaciones costeras
El presupuesto fue incluido en la acción 1C18</t>
  </si>
  <si>
    <t>1C19</t>
  </si>
  <si>
    <t>Articular el proceso del Plan Departamental de Aguas del Magdalena con las acciones identificadas en el Plan Maestro.</t>
  </si>
  <si>
    <t>1. desarrollo de mesas de trabajo con Aguas del Magdalena para articular el proceso del PDA con las acciones del plan maestro.                 1. Documentos técnicos de las mesas de trabajo de articulación del PDA.</t>
  </si>
  <si>
    <t>Incluido en el 1C9</t>
  </si>
  <si>
    <t>Presentación del plan maestro PNN para incorporación en el plan departamental
COMPONENTE DE INCLUSION EN EL PLAN DEPARTAMENTAL DE AGUAS DEL MAGDALENA</t>
  </si>
  <si>
    <t>INFORME TECNICO</t>
  </si>
  <si>
    <t>Articular las acciones del plan maestro con el plan departamental de agua Producto: Informe técnico.</t>
  </si>
  <si>
    <t>Articular el proceso del plan departamental de aguas del magdalena con las acciones identificadas en el plan maestro.</t>
  </si>
  <si>
    <t>1C20</t>
  </si>
  <si>
    <t>Desarrollar un programa de monitoreo y seguimiento a la calidad hídrica de los cuerpos de agua receptores de los vertimientos, cumpliendo con los límites máximos permitidos por  la normatividad ambiental y sanitaria</t>
  </si>
  <si>
    <t>Desarrollar un programa de monitoreo y seguimiento a la calidad hídrica de los cuerpos de agua receptores de los vertimientos en el Municipio de Dibulla, La Guajira. Informe de seguimiento</t>
  </si>
  <si>
    <t>Ligado a la acción 1C3</t>
  </si>
  <si>
    <t>1C21</t>
  </si>
  <si>
    <t>Fortalecer el seguimiento y control a las lagunas de oxidación identificadas en los municipios costeros del área de estudio del Plan Maestro.</t>
  </si>
  <si>
    <t>No hay , ni se tienen proyectadas lagunas de oxidación en Santa Marta para el tratamiento de las aguas residuales</t>
  </si>
  <si>
    <t xml:space="preserve">INFORME DE CONTROL Y SEGUIMIENTO </t>
  </si>
  <si>
    <t xml:space="preserve">seguimiento y control de  los informe de taza retributiva en cada uno de los sistemas de tratamiento del operador del servicio de alcantarillado para constatar la carga contaminante de los vertimientos. Producto. Documentos técnicos de control y seguimiento </t>
  </si>
  <si>
    <t>1C22</t>
  </si>
  <si>
    <t xml:space="preserve">Investigar y sancionar  a los infractores </t>
  </si>
  <si>
    <t xml:space="preserve">Meta: Imponer sanciones económicas a infractores de la norma de vertimientos realizadas Parámetro de control:  Informes de registro Unidad de Medida:  Número  Cantidad: 1 Meta Anual:  1  Indicador: (No. Informes realizados / No. Informes programados) *100 </t>
  </si>
  <si>
    <t xml:space="preserve">Meta: Imponer sanciones económicas a infractores de la norma de vertimientos realizadas Parámetro de control:  Informes de registro Unidad de Medida:  Número  Cantidad: 2 Meta Anual:  1  Indicador: (No. Informes realizados / No. Informes programados) *100 </t>
  </si>
  <si>
    <t xml:space="preserve">Meta: Imponer sanciones económicas a infractores de la norma de vertimientos realizadas Parámetro de control:  Informes de registro Unidad de Medida:  Número  Cantidad: 3 Meta Anual:  1  Indicador: (No. Informes realizados / No. Informes programados) *100 </t>
  </si>
  <si>
    <t>Investigar y sancionar al infractor previa verificación técnica de los vertimientos realizados en seguimiento ambiental o del proyecto, obra o actividad.
Producto:
Informe Técnico de seguimiento</t>
  </si>
  <si>
    <t>Presupuesto ligado a la acción 1C1</t>
  </si>
  <si>
    <t>1C23</t>
  </si>
  <si>
    <t>Requerir, diseñar e implementar programas de producción más limpia, enfocado a la reducción de la contaminación de los cuerpos de agua receptores de los municipios costeros del área de estudio del Plan Maestro</t>
  </si>
  <si>
    <t>incluido en el 1C3</t>
  </si>
  <si>
    <t>FORMULACIÓN PROCEDAS, 
INFORMES DE SEGUIMIETO Y CONTROL A LOS SECTORES PRODUCTIVOS DEL MUNICIPIO Y DE INPLEMENTACION DE PRODEDAS  DEL LOS PROCEDAS COMUNALES</t>
  </si>
  <si>
    <t>SEGUIMIENTO Y CONTROL
INFORMES DE SEGUIMIETO Y CONTROL A LOS SECTORES PRODUCTIVOS DEL MUNICIPIO Y DE INPLEMENTACION DE PRODEDAS  DEL LOS PROCEDAS COMUNALES</t>
  </si>
  <si>
    <t>Realizar diagnóstico de los sistemas de optimización de la Punta de los Remedios, Cabecera Municipal, y corregimiento de Mingueo y diseño y construcción de los sistemas de optimización de las Flores, palomino y Rio Ancho.                                              Producto. Informe de Diagnostico de lagunas realizado y proyecto de construcción formulado</t>
  </si>
  <si>
    <t>Realizar gestiones para  optimizar  los sistemas de tratamiento de aguas residuales de la punta de los remedios, cabecera municipal y corregimiento de Mingueo y la construcción de los sistemas de optimización de los corregimientos de las Flores, palomino y Rio Ancho.                                 Producto. Proyectos formulados y gestionado para realizar optimización de sistemas de tratamiento.</t>
  </si>
  <si>
    <t xml:space="preserve">seguimiento, evaluación  y control de los sistemas de optimización de los corregimientos antes mencionados. Producto. Documentos técnicos de control y seguimiento </t>
  </si>
  <si>
    <t>realizar programas de producción limpia en los productores del municipio.
Producto: Informe técnico</t>
  </si>
  <si>
    <t>Apoyar las actividades realizadas por CORPAMG DE seguimiento y control, para la reducción de la contaminación de los cuerpo de agua. Producto: Informe de visita.</t>
  </si>
  <si>
    <t>Oficiar a los prestadores de servicios de acueductos y alcantarillado y entes territoriales.</t>
  </si>
  <si>
    <t>N.A</t>
  </si>
  <si>
    <t>Asesoría Técnica para la implementación del programa de producción más limpia y consumo sostenible en el municipio de Dibulla, La Guajira. Informe de Gestión.</t>
  </si>
  <si>
    <t xml:space="preserve">Promover en  los usuarios industriales en las actividades de seguimiento y control,  la implementación de programas de producción más limpia </t>
  </si>
  <si>
    <t>1C24</t>
  </si>
  <si>
    <t>Expedir la normatividad para el manejo de los vertimientos al mar para el territorio nacional.</t>
  </si>
  <si>
    <t xml:space="preserve">EMITIR LA NORMATIVIDAD - PRODUCTO- ACTO ADMINISTRATIVO </t>
  </si>
  <si>
    <t xml:space="preserve">CON LOS PROFESIONALES DE LA DIRECCIÓN DE ASUNTOS MARINOS COSTEROS </t>
  </si>
  <si>
    <t>1C25</t>
  </si>
  <si>
    <t>Aumentar la cobertura de alcantarillado pluvial</t>
  </si>
  <si>
    <t xml:space="preserve">Construcción colectores pluviales, barrio jardín, Parque del agua, y carrera 19 </t>
  </si>
  <si>
    <t>Realizar la Gestión ante entidades departamentales y nacionales para obtener los recursos que nos permitan avanzar en la a instalación de  alcantarillado de aguas luvias. Producto :Informe de Gestión.</t>
  </si>
  <si>
    <t>Realizar la Gestión ante entidades departamentales y nacionales para obtener los recursos que nos permitan avanzar en la a instalación de  alcantarillado de aguas  :Informe de Gestión.</t>
  </si>
  <si>
    <t xml:space="preserve">Dibulla </t>
  </si>
  <si>
    <t xml:space="preserve">Realizar diagnostico en las comunidades para verificar la necesidad de construcción de los alcantarillado pluvial del corregimiento de Mingueo, la punta de los Remedio y un tramo en la cabecera municipal.                     Producto. Proyectos formulado  y Documentos técnicos de control y seguimiento </t>
  </si>
  <si>
    <t>Realizar las gestiones para construcción y operación de los alcantarillados pluviales del corregimiento de Mingueo, la punta de los Remedio y un tramo en la cabecera municipal.              Producto Alcantarillado construido y  Documentos técnicos de control y seguimiento </t>
  </si>
  <si>
    <t xml:space="preserve">Gestiones para construcción y operación de los alcantarillado pluvial y seguimiento y evaluación de los mismos construidos. Producto. Documentos técnicos de control y seguimiento </t>
  </si>
  <si>
    <t>FORMULACIIÓN DEL PROYECTO.
FORMULACION DE PROYETO  PARA ALCANTARILLADO PLUVIAL.</t>
  </si>
  <si>
    <t>CONSULTORIA PARA IMPLEMENTACIÓN DEL DISEÑO DEL ALCANTARILLADO PLUVIAL PARA EL MUNICIO DE CIENAGA.</t>
  </si>
  <si>
    <t xml:space="preserve">EJECUCIÓN DE PROYECTO </t>
  </si>
  <si>
    <t>DEFINIDO SEGÚN LA CONSULTORIA DEL DISEÑO.</t>
  </si>
  <si>
    <t xml:space="preserve">La gobernación se compromete a prestar personal de apoyo al Municipio para aumentar la cobertura del alcantarillado pluvial a través de los recursos del sistema de regalías y a trabajar con el PDA con este propósito. Vale la pena anotar, que el tema de aguas esta intervenido por el gobierno central, por lo tanto el apoyo será para trabajar en la mesa con los actores pertinentes y esta manera priorizar la implementación de un sistema de tratamiento de aguas. </t>
  </si>
  <si>
    <t>se generara una mesa de trabajo con Dibulla en la cual se apoye al municipio para que presente al PDA una propuesta para aumentar la cobertura del alcantarillado pluvial.</t>
  </si>
  <si>
    <t>Gestión de recursos para la contratación del PMAA e inclusión del diseño de suistemas pluviales que eviten sobrecargas del sistema sanitario en poblaciones costeras</t>
  </si>
  <si>
    <t>Gestión de recursos para la contratación del PMAA e inclusión del diseño de suistemas pluviales que eviten sobrecargas del sistema sanitario en poblaciones costeras
El presupuesto fue incluido en la acción 1C25</t>
  </si>
  <si>
    <t>1C26</t>
  </si>
  <si>
    <t>Incrementar seguimiento y control a la licencia ambiental del emisario submarino, ajustando las medidas de manejo ambiental de acuerdo con la normatividad vigente</t>
  </si>
  <si>
    <t>Verificar el cumplimientos de los Informes de Cumplimiento Ambiental (ICA) de la licencia ambiental del emisario submarino - CONCEPTO TECNICO</t>
  </si>
  <si>
    <t>Verificar el cumplimientos de los Informes de Cumplimiento Ambiental (ICA) de la licencia ambiental del emisario submarino</t>
  </si>
  <si>
    <t>1C27</t>
  </si>
  <si>
    <t>Exigir la implementación de un sistema de tratamiento previo para el emisario submarino.</t>
  </si>
  <si>
    <t>PROACTIVA (VEOLIA)</t>
  </si>
  <si>
    <t>1C28</t>
  </si>
  <si>
    <t>Exigir la implementación del sistema de aguas residuales, como cumplimiento del Decreto 1076 de 2015 y Resolución del 0631 de 2015 del Ministerio de Ambiente y Desarrollo Sostenible</t>
  </si>
  <si>
    <t>Verificar el cumplimientos de los Informes de Cumplimiento Ambiental (ICA) de la licencia ambiental del emisario submarino - 
Producto
CONCEPTO TECNICO (mismo informe de la acción 1C26)</t>
  </si>
  <si>
    <t>presupuesto ligado a la acción 1C26</t>
  </si>
  <si>
    <t xml:space="preserve">Adelantar las acciones legales pertinentes -Usuarios implementando y cumpliendo la legislación ambiental de agua residuales. </t>
  </si>
  <si>
    <t>Adelantar las acciones legales pertinentes -Usuarios implementando y cumpliendo la legislación ambiental de agua residuales.</t>
  </si>
  <si>
    <t>Requerir a los usuarios  en las actividades de seguimiento y control,  la implementación de sistema de tratamiento de aguas residuales</t>
  </si>
  <si>
    <t>Ligada a las acciones de control y seguimiento</t>
  </si>
  <si>
    <t>1C29</t>
  </si>
  <si>
    <t>Reubicación para la población residente en las zonas de rondas hídricas en los ríos Manzanares y Gaira.</t>
  </si>
  <si>
    <t>Formulación Política de Vivienda Distrito De santa Marta
Producto: Documento Técnico</t>
  </si>
  <si>
    <t>Formulación Planes parciales para la habilitación de suelos
Producto: Documento Técnico, decretos plan parcial</t>
  </si>
  <si>
    <t>oferta de vivienda VIP y VIS con esfuerzo territorial y subsidios
Producto: Documento Técnico,</t>
  </si>
  <si>
    <t>Degradación de la calidad ambiental marina en los sectores de bahía concha y Neguanje del PNN Tayrona</t>
  </si>
  <si>
    <t>2C</t>
  </si>
  <si>
    <t>Implementar estrategias para prevenir, regular y controlar los aportes de desechos orgánicos en los sectores de Bahía concha y Neguanje provenientes de la actividad turística.</t>
  </si>
  <si>
    <t>2C1</t>
  </si>
  <si>
    <t>Generar campañas educativas dirigidas a la protección de las rondas hídricas</t>
  </si>
  <si>
    <t xml:space="preserve">Jornadas de divulgación protección de las rondas hídricas
Producto: Afiche </t>
  </si>
  <si>
    <t xml:space="preserve">incluir dentro del plan general de asistencia técnica agropecuaria  charlas a las comunidades campesinas para mejorar  la protección de las rondas hídricas según uso y costumbres de las poblaciones. Producto. Documentos técnicos de control y seguimiento </t>
  </si>
  <si>
    <t>A través de las escuelas de Campo capacitar a los campesinos en la protección de las rondas hídricas.                                                                                    Producto: Informe de capacitaciones</t>
  </si>
  <si>
    <t>capacitar a los campesinos en la protección de las rondas hídricas.                                                                                    Producto: Informe de capacitaciones</t>
  </si>
  <si>
    <t>Realizar campañas educativas dirigidas a la protección de las ronda hidrica. Producto: número de campañas realizadas.</t>
  </si>
  <si>
    <t>Desarrollar 1 campañas educativas para la protección de las rondas hídricas en los municipios ubicados en el área de influencia</t>
  </si>
  <si>
    <t>Desarrollar 3 campañas educativas para la protección de las rondas hídricas en los municipios ubicados en el área de influencia</t>
  </si>
  <si>
    <t>Desarrollar 5 campañas educativas para la protección de las rondas hídricas en los municipios ubicados en el área de influencia</t>
  </si>
  <si>
    <t>Desarrollar 7 campañas educativas para la protección de las rondas hídricas en los municipios ubicados en el área de influencia</t>
  </si>
  <si>
    <t>Desarrollar 10 campañas educativas para la protección de las rondas hídricas en los municipios ubicados en el área de influencia</t>
  </si>
  <si>
    <t>Ligado a la acción 3B2</t>
  </si>
  <si>
    <t>Se articulara con la CAR y el municipio de Dibulla y demás entes competentes las actividades para generar las campañas educativas de protección de las rondas hídricas. Se destinara a un funcionario que entre sus funciones este la de apoyar la generación de la campaña educativa.</t>
  </si>
  <si>
    <t>se le dará continuidad a la campaña educativa generada en la mesa intersectorial aumentando la cobertura en la comunidad de la zona.</t>
  </si>
  <si>
    <t>Contratar las líneas de comunicación y capacitación del nuevo PGS del PDA para desarrollar las campañas de sensibilización en generación de entornos saludables</t>
  </si>
  <si>
    <t>Contratar las líneas de comunicación y capacitación del nuevo PGS del PDA para desarrollar las campañas de sensibilización en generación de entornos saludables
El presupuesto fue incluido en la acción 2C1</t>
  </si>
  <si>
    <t>1.  desarrollo de talleres de protección de rondas hídricas según  contempla la primera fase del Plan de Aseguramiento por fases.    1. un taller anual de protección de rondas hídricas ubicados según el  Plan de Aseguramiento por fases del PDA.</t>
  </si>
  <si>
    <t>campañas educativas
INFORME DE CAPACITACIÓN, ACTAS Y LISTAS DE ASISTENCIA.</t>
  </si>
  <si>
    <t>recuperación de rondas hídricas.
INFORME DE CAPACITACIÓN, ACTAS Y LISTAS DE ASISTENCIA.</t>
  </si>
  <si>
    <t xml:space="preserve">Implementar la estrategia de comunicación y educación para la conservación de la biodiversidad y la diversidad cultural 
Producto: Informe técnico
</t>
  </si>
  <si>
    <t xml:space="preserve">Incluir dentro del plan general de asistencia técnica agropecuaria  charlas a las comunidades campesinas para mejorar  la protección de las rondas hídricas según uso y costumbres de las poblaciones. Producto. Documentos técnicos de control y seguimiento </t>
  </si>
  <si>
    <t>A través de las escuelas de Campo capacitar a los campesinos en la protección de las rondas hídricas.                                                                                    Producto campesinos capacitados en cuidado y protección de ronda hídrica</t>
  </si>
  <si>
    <t xml:space="preserve">seguimientos y evaluación  a las charlas y capacitaciones dirigida a los campesinos. Producto. Documentos técnicos de control y seguimiento </t>
  </si>
  <si>
    <t xml:space="preserve">seguimientos y evaluación  a las charlas y capacitaciones dirigida a los campesinos Producto. Documentos técnicos de control y seguimiento </t>
  </si>
  <si>
    <t>2C2</t>
  </si>
  <si>
    <t>Desarrollar proyectos de investigación encaminados a la identificación de un sistema de baños sostenibles y amigables con el medio ambiente.</t>
  </si>
  <si>
    <t xml:space="preserve">Desarrollar los programas de monitoreo e investigación para conocer el estado de conservación de los valores naturales, culturales y beneficios ambientales de las áreas protegidas nacionales.
Informe técnico
</t>
  </si>
  <si>
    <t>2C3</t>
  </si>
  <si>
    <t>Gestionar el recurso financiero para realizar el inventario  local de las fuentes de contaminación terrestres y marinas al interior del PNN Tayrona</t>
  </si>
  <si>
    <t>Un documento con el inventario de fuentes terrestres y marinas de contaminación al interior del PNN Tayrona
Producto: Informe técnico con el inventario</t>
  </si>
  <si>
    <t>2C4</t>
  </si>
  <si>
    <t xml:space="preserve">Evaluar el impacto del uso turístico en la calidad de las playas del PNN Tayrona relacionadas con la calidad del agua y arenas, y la dinámica turística (residuos y personas) </t>
  </si>
  <si>
    <t>Un documento con la evaluación del impacto del uso turístico en la calidad de las playas del PNNT relacionadas con la calidad aguas y arenas, y la dinámica turística (residuos y personas) 
Producto: Informe técnico con la evaluación</t>
  </si>
  <si>
    <t>Análisis de la información y apoyo en la logística de toma de información.
Producto: Informe técnico</t>
  </si>
  <si>
    <t>2C5</t>
  </si>
  <si>
    <t>Implementar un sistema piloto de baños sostenibles y amigables con el ambiente, previamente identificados.</t>
  </si>
  <si>
    <t>Implementar los Planes de Ordenamiento Ecoturístico de áreas protegidas con vocación de ecoturismo.
Producto: Informe Técnico</t>
  </si>
  <si>
    <t>2C6</t>
  </si>
  <si>
    <t>Realizar el análisis de vulnerabilidad de los ecosistemas al interior del PNNT, el deterioro de los servicios ecosistémicos y su capacidad de adaptación ocasionada por la contaminación</t>
  </si>
  <si>
    <t>D</t>
  </si>
  <si>
    <t>D)      GESTIÓN Y REDUCCIÓN DEL RIESGO POR ACTIVIDADES ANTRÓPICAS</t>
  </si>
  <si>
    <t>Desabastecimiento de agua para el consumo humano y conservación de ecosistemas</t>
  </si>
  <si>
    <t>1D</t>
  </si>
  <si>
    <t>Diseñar e implementar estrategias que permitan conocer la oferta y demanda hídrica sectorial para  el aprovechamiento sostenible del recurso hídrico en el área de estudio del plan maestro.</t>
  </si>
  <si>
    <t>1D1</t>
  </si>
  <si>
    <t>Gestionar la generación de conocimiento que permita realizar una modelación y  análisis de escenarios de gestión del recurso hídrico en los componentes oferta, demanda, calidad, riesgos y gobernanza, que contempla la Política Nacional para la Gestión Integral del recurso Hídrico - PNGIRH a cargo de las Autoridades Ambientales</t>
  </si>
  <si>
    <t xml:space="preserve">Formulación y adopción del POMCA SZH 1501 </t>
  </si>
  <si>
    <t>Se cuenta con el POMCA adoptado mediante Resolución de adopción 690 del 11 de marzo de 2019.
Link de descarga: https://www.corpamag.gov.co/archivos/resoluciones/Resol_690-2019.pdf
En el Plan de Acción Institucional 2020-2023 se incluyó la ejecución del POMCA mediante la actividad "4.1.4 Implementar Planes Operativos de los POMCA adoptados en el departamento".</t>
  </si>
  <si>
    <t>Gestionar Estudio que permita realizar una modelación y  análisis de escenarios de gestión del recurso hídrico en los componentes oferta, demanda, calidad, riesgos y gobernanza, que contempla la PNGIRH a cargo de las Autoridades Ambientales. Documento del Estudio.</t>
  </si>
  <si>
    <t>Meta: Proyecto gestionado y formulado  que permita realizar una modelación y  análisis de escenarios de gestión del recurso hídrico en los componentes oferta, demanda, calidad, riesgos y gobernanza, que contempla la Política Nacional para la Gestión Integral del recurso Hídrico - PNGIRH a cargo de las Autoridades Ambientales Parámetro de control: Documento Técnico Unidad de Medida: Número Cantidad: 1 Indicador: (No. DT realizados / No. DT programados)*100</t>
  </si>
  <si>
    <t>Actividades: Adquisición, instalación y operación de equipos y sensores hidro-meteorológicos autónomos de vida útil 3 años para 24 sitios de monitoreo de precipitación  y temperatura y 16 sitios de caudal-
El numero de sitios corresponde a los necesidad de modelación para la escala detallada.  
Productos: Estaciones instaladas y operando.
Incluye reinstalación de una estación meteorológica en el PNNT</t>
  </si>
  <si>
    <t>Actividad: Renovación de sensores hidrometeorológicos autónomos.         
Incluye campañas periódicas de aforos y mantenimiento preventivo.
Producto: Equipos renovados y operando.</t>
  </si>
  <si>
    <t>• Inscribir el Plan Maestro del PNNT como un proyecto de investigación en la Vicerrectoría de investigación de la Universidad del Magdalena con el fin de formalizar los planes de trabajo de cada  docente.
• Un docente e investigador del programa de Biología con 1 hora semanal (total de 40 horas anuales) en su plan de trabajo como asesor técnico para acompañar a la entidad responsable en el desarrollo de la presente acción.</t>
  </si>
  <si>
    <t>• Un docente e investigador del programa de Biología con 1 hora semanal (total de 40 horas anuales) en su plan de trabajo como asesor técnico para acompañar a la entidad responsable en el desarrollo de la presente acción.</t>
  </si>
  <si>
    <t>1D2</t>
  </si>
  <si>
    <t>Gestionar la generación de conocimiento que permita generar la línea base para conocer el estado de la oferta y la demanda del recurso hídrico en el área de estudio de plan maestro.</t>
  </si>
  <si>
    <t>Formulación y adopción del POMCA SZH 1502, Iniciar la formulación del PORH y Reglamentación de corrientes en el sector</t>
  </si>
  <si>
    <t>Se estimó la oferta de las corrientes: Manzanares, Gaira, Mendihuaca, Guachaca, Palomino Buritaca, Don Diego, Córdoba, Toribio, Frio, Sevilla, Tucurinca, Aracataca y Fundación</t>
  </si>
  <si>
    <t xml:space="preserve">Ejecución del POMCA SZH 1502, Ejecución del PORH </t>
  </si>
  <si>
    <t>De acuerdo a presupuestos proyectados</t>
  </si>
  <si>
    <t>Gestionar estudio que permita generar la línea base para conocer el estado de la oferta y la demanda del recurso hídrico en el municipio de Dibulla, La Guajira. Documento del estudio.</t>
  </si>
  <si>
    <t>Meta: Proyecto gestionado y formulado  que permita generar la línea base para conocer el estado de la oferta y la demanda del recurso hídrico en el área de estudio de plan maestro. Parámetro de control: Documento Técnico Unidad de Medida: Número Cantidad: 1 Indicador: (No. DT realizados / No. DT programados)*100</t>
  </si>
  <si>
    <t xml:space="preserve">_No hay actividad debido a que desde el primer año hasta el tercero, se recopilan datos de la red de sensores hidroclimatológicos instalados en esos años para poder reaizar la modelación- </t>
  </si>
  <si>
    <t xml:space="preserve">Actividad: Contratación de equipo de profesionales para emisión de modelación de serie de datos de 5 años. Producto: Generacion de la modelacion hidroclimatologica para 5 años.
</t>
  </si>
  <si>
    <t xml:space="preserve">Actividad: Contratación de equipo de profesionales para emisión de modelación de serie de datos de 10 años. Producto: Generacion de la modelacion hidroclimatologica para 10 años.
</t>
  </si>
  <si>
    <t>1D3</t>
  </si>
  <si>
    <t>Realizar un monitoreo periódico de los caudales de las cuencas del área de estudio, que incluya las partes baja, media y alta de las cuencas, así como en los puntos donde hay concesión para aprovechamiento de agua.</t>
  </si>
  <si>
    <t>Realizar mediciones de caudales en concesiones de agua en las cuencas del área de influencia del Plan Maestro</t>
  </si>
  <si>
    <t>Realizar mediciones de caudales y regulaciones en concesiones de agua en las cuencas del área de influencia del Plan Maestro</t>
  </si>
  <si>
    <t>Monitoreo Semestral de los caudales de las cuencas del Mpio de Dibulla, La Guajira. Reporte de Resultados.</t>
  </si>
  <si>
    <t xml:space="preserve">Esta acción estaría incluida en la 1D1.  
Se presenta presupuesto integral en 1D1. </t>
  </si>
  <si>
    <t xml:space="preserve">Liz Johanna Díaz Cubillos:
Esta acción estaría incluida en la 1D1.  
Se presenta presupuesto integral en 1D1. </t>
  </si>
  <si>
    <t>1D4</t>
  </si>
  <si>
    <t>Realizar seguimientos periódicos a las concesiones e implementar límites de captación que se sujeten a los resultados de un monitoreo periódico de los puntos de abastecimiento.</t>
  </si>
  <si>
    <t>Realizar  regulaciones en concesiones de agua en las cuencas del área de influencia del Plan Maestro</t>
  </si>
  <si>
    <t>Meta: Incrementar en 30 acciones de control y vigilancia de las concesiones de aguas Parámetro de control: Informe de Registro Unidad de medida: Número Cantidad: 1 Meta Anual: 1 Indicador: (No. Informes realizados / No. Informes programados) * 100</t>
  </si>
  <si>
    <t>Meta: Incrementar en 60 acciones de control y vigilancia de las concesiones de aguas Parámetro de control: Informe de Registro Unidad de medida: Número Cantidad: 2 Meta Anual: 1 Indicador: (No. Informes realizados / No. Informes programados) * 100</t>
  </si>
  <si>
    <t>Meta: Incrementar en 90 acciones de control y vigilancia de las concesiones de aguas Parámetro de control: Informe de Registro Unidad de medida: Número Cantidad: 3 Meta Anual: 1 Indicador: (No. Informes realizados / No. Informes programados) * 100</t>
  </si>
  <si>
    <t>1D5</t>
  </si>
  <si>
    <t xml:space="preserve">Incluir programas de educación ambiental en los instrumentos de planificación de las entidades involucradas, enfocadas a la gestión y manejo integral del recurso hídrico </t>
  </si>
  <si>
    <t>Acompañamiento y promoción de los CIDEA municipales y Departamental en el área de influencia del Plan Maestro</t>
  </si>
  <si>
    <t>Consolidar y fortalecer el Plan de Educación Ambiental Municipal concertado con los actores del CIDEA, enfocado a la gestión y manejo integral del recurso hídrico (Campañas educativas interinstitucionales y constantes). Informe de Gestión.</t>
  </si>
  <si>
    <t>Ligado a la acción 3B2 y 2C1</t>
  </si>
  <si>
    <t>El plan de desarrollo actual tiene un eje de protección al medio ambiente. No obstante lo anterior, se incluirán acciones mas especificas para atender la gestión y manejo integral del recurso hídrico a través de programas educativos ambientales.</t>
  </si>
  <si>
    <t>El instrumento de planificación contara con un eje educativo ambiental con el propósito de atender la gestión y manejo integral del recurso hídrico.</t>
  </si>
  <si>
    <t>1. Desarrollar el componente de educación ambiental que hace parte del  Plan de Aseguramiento por fases del PDA en el área de estudio.                                        1. una capacitaciones en relación al recurso hídrico (oferta y demanda, etc) en el área de desarrollo del Plan de Aseguramiento por fases del PDA.</t>
  </si>
  <si>
    <t>Implementación y puesta en marcha del CIDEA municipal</t>
  </si>
  <si>
    <t>CREACION DE PROCEDAS COMUNALES Y RURALES, SEGUIMENTO Y CONTROL A LOS PRAE EXISTENTE.</t>
  </si>
  <si>
    <t>CONTROL Y SEGUIMIENTO DE PROGRAMAS Y PROYECTOS DE EDUCACIÓN AMBIENTAL.</t>
  </si>
  <si>
    <t>Fomento del programa de educación ambiental en IED
Producto: Documento técnico contenido programático</t>
  </si>
  <si>
    <t>seguimiento a la implementación del programa de educación ambiental en IED
Producto: Documento técnico contenido programático</t>
  </si>
  <si>
    <t>Generar programas de ahorro y uso eficiente del recurso hídrico en coordinación con las entidades involucradas.
Producto documento técnico.</t>
  </si>
  <si>
    <t>Implementar  los programas de ahorro y uso eficiente del recurso hídrico en coordinación con las entidades involucradas.
Producto documento técnico.</t>
  </si>
  <si>
    <t>Mantener los programas de ahorro y uso eficiente del recurso hídrico en coordinación con las entidades involucradas.
Producto documento técnico.</t>
  </si>
  <si>
    <t>Ajustar los programas de ahorro y uso eficiente del recurso hídrico en coordinación con las entidades involucradas.
Producto documento técnico.</t>
  </si>
  <si>
    <t>coordinar con la secretaria de planeación la inclusión de programas de educación ambiental en los instrumentos de planificación Producto documentos actualizados</t>
  </si>
  <si>
    <t>implementación del plan municipal de educación ambiental Producto documento técnico de seguimiento</t>
  </si>
  <si>
    <t>1D6</t>
  </si>
  <si>
    <t>Finalizar e implementar los Planes de Ordenación de la Cuenca Hidrográfica - POMCAS de la Subzonas Hidrográficas con Código 1501 la cual cubre los ríos Piedras, Manzanares y Otros Directos Caribe, por encontrarse en el área de influencia del PNNT.</t>
  </si>
  <si>
    <t>Se cuenta con el POMCA adoptado mediante Resolución de adopción 690 del 11 de marzo de 2019.
Link de descarga: https://www.corpamag.gov.co/archivos/resoluciones/Resol_690-2019.pdf
En el Plan de Acción Institucional 2020-2023 se incluyó la ejecución del POMCA mediante la actividad "4.1.4 Implementar Planes Operativos de los POMCA adoptados en el departamento"</t>
  </si>
  <si>
    <t>Presupuesto incluido en la acción 5A1.</t>
  </si>
  <si>
    <t>Se prestara apoyo  a la CAR en lo que corresponde a la finalización e implementación de POMCAS. En caso de que se requiera la gobernación podrá facilitar las instalaciones para las reuniones que correspondan</t>
  </si>
  <si>
    <t>Teniendo en cuenta que el rol protagónico de los POMCAS son de la cars, la gobernación considera que su apoyo debería haber finalizado en este punto.</t>
  </si>
  <si>
    <t>1. Talleres de Difusión y divulgación del POMCA articulados al  POD                 1. dos talleres anuales de difusión, material didáctico, logística, etc..</t>
  </si>
  <si>
    <t>PROFESIONAL DE APOYO 
INFORME DE APOYO Y SEGUIMIENTO</t>
  </si>
  <si>
    <t xml:space="preserve">Articular acciones con la Corporación autónoma regional de la Guajira para implementar los planes de ordenamiento de cuenca. Producto. Documentos técnicos de control y seguimiento </t>
  </si>
  <si>
    <t xml:space="preserve">Seguimiento y evaluación de los planes de Ordenación de la Cuenca Hidrográfica - POMCAS. Producto. Documentos técnicos de control y seguimiento </t>
  </si>
  <si>
    <t>1D7</t>
  </si>
  <si>
    <t xml:space="preserve">Promover el uso de sistemas de aprovechamiento de aguas lluvias en los sectores productivos que operan en los municipios costeros del área de estudio del Plan Maestro (e.g. agrícolas, pecuarios, turísticos, mineros, etc.) </t>
  </si>
  <si>
    <t>Campaña de promoción de sistemas de aprovechamiento y uso eficiente de aguas lluvias</t>
  </si>
  <si>
    <t>Promover la estrategia de cosechas de agua en los sectores productivos del Mpio de Dibulla, La Guajira. Informe de gestión.</t>
  </si>
  <si>
    <t>Promover en los usuarios en las respectivas acciones de control y seguimiento, el uso y aprovechamiento de las aguas lluvias</t>
  </si>
  <si>
    <t>REALIZACIÓN DEL PROGRAMA DE CAPACITACIÓN. 
PROGRAMA DE CAPACITACION PARA EL APROVECHAMIENTO DE AGIAS LLUVIAS EN LOS SECTORES PRODUCTIVOS DEL MUNICIPIO DE Ciénaga.</t>
  </si>
  <si>
    <t xml:space="preserve">articular acciones con la empresa de acueducto del municipio para promover  sistemas con aprovechamiento de aguas lluvias dentro del marco de  Ley 373 de 1997, de uso eficiente del recurso hídrico. Documentos técnicos de control y seguimiento </t>
  </si>
  <si>
    <t xml:space="preserve">seguimiento al plan de uso eficiente y ahorro del agua. Documentos técnicos de control y seguimiento </t>
  </si>
  <si>
    <t>Promover sistemas tecnológicos innovadores para el aprovechamiento y almacenamiento de las aguas lluvias, con políticas administrativas de incentivos para la construcción de sistemas de almacenamiento.
Producto Documento técnico.</t>
  </si>
  <si>
    <t>Implementar los proyectos innovadores para el aprovechamiento y almacenamiento de las aguas lluvias, con políticas administrativas de incentivos para la construcción de sistemas de almacenamiento.
Producto Documento técnico.</t>
  </si>
  <si>
    <t>mantener en funcionamiento los proyectos innovadores para el aprovechamiento y almacenamiento de las aguas lluvias, con políticas administrativas de incentivos para la construcción de sistemas de almacenamiento.
Producto Documento técnico de seguimiento, evaluación y control.</t>
  </si>
  <si>
    <t>campañas de información y capacitación para el aprovechamiento del agua lluvia Producto: Informes de capacitaciones</t>
  </si>
  <si>
    <t xml:space="preserve">Se prestara apoyo para la elaboración de campañas educativas que inviten a los sectores productivos a poner en marcha el uso de sistemas de aprovechamiento y recolección de aguas lluvias. </t>
  </si>
  <si>
    <t>se promoverá la presentación de un proyecto productivo que incluya el aprovechamiento de aguas lluvias en los municipios costeros.</t>
  </si>
  <si>
    <t>2D</t>
  </si>
  <si>
    <t>Generar conocimiento a la escala local y regional referente a la dinámica hídrica asociada al área de estudio.</t>
  </si>
  <si>
    <t>2D1</t>
  </si>
  <si>
    <t>Elaborar diagnóstico de estado y dinámica hídrica, junto con un modelamiento hidrológico (a la escala adecuada) para las cuencas al interior del PNN Tayrona y sus zonas aledañas.</t>
  </si>
  <si>
    <t>Se realizó socialización de los resultados del Cálculo de Caudal Ambiental en las Cuencas del Río Frío y Río Sevilla.</t>
  </si>
  <si>
    <t xml:space="preserve">Gestionar alianza interinstitucional para la elaboración del diagnóstico </t>
  </si>
  <si>
    <t xml:space="preserve">Desarrollar los programas de monitoreo e investigación para conocer el estado de conservación de los valores naturales, culturales y beneficios ambientales de las áreas protegidas nacionales.
Informe técnico </t>
  </si>
  <si>
    <t>N/A</t>
  </si>
  <si>
    <t>Liz Johanna Díaz Cubillos:
Esta acción se incluye en la acción  1D2.</t>
  </si>
  <si>
    <t>Esta acción se incluye en la acción  1D2.</t>
  </si>
  <si>
    <t xml:space="preserve">• Inscribir el Plan Maestro del PNNT como un proyecto de investigación en la Vicerrectoría de investigación de la Universidad del Magdalena con el fin de formalizar los planes de trabajo de cada  docente.
• Un docente e investigador del programa de Biología  con 1 hora semanal (total de 40 horas anuales) en su plan de trabajo como asesor técnico para acompañar a la entidad responsable en el desarrollo de la presente acción.
</t>
  </si>
  <si>
    <t xml:space="preserve">• Un docente e investigador del programa de Biología  con 1 hora semanal (total de 40 horas anuales) en su plan de trabajo como asesor técnico para acompañar a la entidad responsable en el desarrollo de la presente acción.
</t>
  </si>
  <si>
    <t>2D2</t>
  </si>
  <si>
    <t>Diseñar y establecer monitoreo hidrológico en las cuencas al interior del PNN Tayrona y sus zonas aledañas.</t>
  </si>
  <si>
    <t>Se contempló dentro del PAI 2020-2023 en la actividad 4.2.1 control y seguimiento de aguas superficiales y vertimiento en las 14 cuencas con objetivos de calidad.</t>
  </si>
  <si>
    <t>Desarrollar los programas de monitoreo e investigación para conocer el estado de conservación de los valores naturales, culturales y beneficios ambientales de las áreas protegidas nacionales.
Producto: Informe técnico</t>
  </si>
  <si>
    <t>Liz Johanna Díaz Cubillos:
Esta acción hace parte de lo requerido para cumplir la 1D1;  por tanto su presupuesto se incluye en la acción 1D1.</t>
  </si>
  <si>
    <t>2D3</t>
  </si>
  <si>
    <t>Socializar y generar productos de divulgación permanente del estado de las cuencas (boletines, observatorios, etc.) en el marco de los comités de gestión del riesgo departamental y municipal</t>
  </si>
  <si>
    <t>A través de la unidad de riesgo departamental se divulgaran por medio de boletines y mesas de trabajo que involucren a la comunidad el estado de las cuencas hídricas</t>
  </si>
  <si>
    <t>con la experiencia acumulada, se le dará continuidad a la socialización del estado de las cuencas a la comunidad ubicada en la área de estudio del departamento de la Guajira.</t>
  </si>
  <si>
    <t>1.  desarrollo de Socializaciones, discusiones y propuestas de productos divulgativos del tema en los comités Dptal de GdR y su integración con los comité municipales.    
1. Un Acta de socialización conjuntos desarrollados anualmente</t>
  </si>
  <si>
    <t xml:space="preserve">Articular acciones con la corporación autónoma regional de La Guajira, el Sistema de Alerta Temprana de La Guajira y la Gobernación  para  generar productos de divulgación en medios escritos y electrónicos, tales como boletines de prensa y la página web, sobre el estado de las cuencas que bajan de la sierra nevada de Santa Marta, con el fin de identificar los escenarios de riesgo y seleccionar las medidas correctivas y prospectivas requeridas en función de la complejidad. Producto. Documentos técnicos de control y seguimiento </t>
  </si>
  <si>
    <t xml:space="preserve">seguimiento y evaluación de los productos de divulgación en medios escritos y electrónicos, tales como boletines de prensa y la página web, sobre el estado de las cuencas que bajan de la sierra nevada de Santa Marta, con el fin de identificar los escenarios de riesgo. Producto. Documentos técnicos de control y seguimiento </t>
  </si>
  <si>
    <t>Preparar informes técnicos de productos de divulgación permanente del estado de las cuencas (boletines, observatorios, etc.) en el marco de los comité de gestión del  y municipal.
Producto Informe técnico.</t>
  </si>
  <si>
    <t>Mantener y actualizar los  informes técnicos de productos de divulgación permanente del estado de las cuencas (boletines, observatorios, etc.) en el marco de los comité de gestión del  y municipal.
Producto Informe técnico.</t>
  </si>
  <si>
    <t xml:space="preserve">Articular acciones con la corporación autónoma regional del magdalena  y la Gobernación  para  generar productos de divulgación en medios escritos y electrónicos, tales como boletines de prensa y la página web, sobre el estado de las cuencas que bajan de la sierra nevada de Santa Marta, con el fin de identificar los escenarios de riesgo y seleccionar las medidas correctivas y prospectivas requeridas en función de la complejidad. Producto. Documentos técnicos de control y seguimiento </t>
  </si>
  <si>
    <t>Divulgación de la información del estado de las cuencas en el marco de los comité de gestión del riesgo departamental y municipal</t>
  </si>
  <si>
    <t>Actividad: Emitir los documentos técnico y apoyo de profesionales para definición de temas para la toma de decisiones.
Producto: Entrega de documentos técnicos; memorias técnicas, actas o listas de asistencia de la participación de los profesionales a las mesas convocadas.</t>
  </si>
  <si>
    <t>Meta: Socializar  productos de divulgación permanente del estado de las cuencas (boletines, observatorios, etc.) en el marco de los comité de gestión del riesgo departamental y municipal Parámetro de control:  Informe de registro Unidad de medida: Número Cantidad:  1 Meta anual:  1 Indicador: (No. Informes realizados /   programados) *100</t>
  </si>
  <si>
    <t>Meta: Socializar  productos de divulgación permanente del estado de las cuencas (boletines, observatorios, etc.) en el marco de los comité de gestión del riesgo departamental y municipal Parámetro de control:  Informe de registro Unidad de medida: Número Cantidad:  2 Meta anual:  1 Indicador: (No. Informes realizados /   programados) *100</t>
  </si>
  <si>
    <t>Meta: Socializar  productos de divulgación permanente del estado de las cuencas (boletines, observatorios, etc.) en el marco de los comité de gestión del riesgo departamental y municipal Parámetro de control:  Informe de registro Unidad de medida: Número Cantidad:  3 Meta anual:  1 Indicador: (No. Informes realizados /   programados) *100</t>
  </si>
  <si>
    <t>3D</t>
  </si>
  <si>
    <t>Elaborar, adoptar y/o ajustar e implementar POMCAS en el área de estudio del plan maestro.</t>
  </si>
  <si>
    <t>3D1</t>
  </si>
  <si>
    <t>Implementar mecanismo de articulación de los diferentes instrumentos de planificación del territorio (POMCAS, POMIUAC, POT/EOT, PORH, PMAP, PDD, PMSV, etc.)</t>
  </si>
  <si>
    <t>Documento de Plan de acción con la inclusión de los instrumentos de planificación del territorio (POMCAS, POMIUAC, POT/EOT, PORH, PDD, PMSV)
Producto:
Informe Técnico de gestión del plan de acción</t>
  </si>
  <si>
    <t>Los instrumentos de planificación se encuentran en proceso de adopción para el PORH.
Los POMCA se encuentran adoptados.
POMIUAC Vertiente Norte, se encuentra formulado y aprobado por comisión conjunta, en proceso la consulta previa con los indígenas.</t>
  </si>
  <si>
    <t>Diseño de una estrategia marco para la articulación de los diferentes instrumentos de planificación. Informe de Gestión.</t>
  </si>
  <si>
    <t>Plan de Acción del DADSA revisado y articulado con los diferentes instrumentos de planificación del territorio</t>
  </si>
  <si>
    <t xml:space="preserve">Una vez se cuenten con los instrumentos de planificación formulados y aprobados, se aginará personal técnico de la entidad para la revisión del Plan de Acción, definiendo su respectiva asignación salarial y mecanismo de control </t>
  </si>
  <si>
    <t>El plan de desarrollo contiene un eje ambiental. Sin embargo, se incluirán mas acciones que permitan articular ese instrumento de planificación con el plan maestro.</t>
  </si>
  <si>
    <t>el plan de desarrollo se actualizara con el fin de articular con los demás instrumentos de planificación.</t>
  </si>
  <si>
    <t>1. Implementar de manera articulada en el POD a través de la  fase de Alistamiento y Diagnostico lo dispuesto en los POMCAS, POMIUAC, POT/EOT, PORH, PMAP, PDD, PMSV,  POMCA.  
1. Documento POD que incluye de manera articulada e implementa lo dispuesto los POMCA.</t>
  </si>
  <si>
    <t>incorporación de políticas, planes, programas y proyectos determinados dentro del plan maestro, en el proyecto de revisión y ajuste del POT</t>
  </si>
  <si>
    <t xml:space="preserve">creación de los POMCAS municipales para articulación con los demás instrumentos de planificación. </t>
  </si>
  <si>
    <t xml:space="preserve">COMO ENTIDAD DE APOYO EL MINISTERIO DE AMBIENTE Y DESARROLLO SOSTENIBLE PARITICPARÁ EN LA ARTICULACIÓN DE LAS ENTIDADES A TRAVÉS DE LAS COMISIONES CONJUNTAS EN LAS QUE EL MINISTERIO PRESIDA PRODUCTO: ACTA DE COMISIONES </t>
  </si>
  <si>
    <t xml:space="preserve">CON LA PARTICIPACIÓN DE  LOS PROFESIONALES DEL MINISTERIO </t>
  </si>
  <si>
    <t xml:space="preserve">
Promover la participación de actores estratégicos en la consolidación del Sistema Nacional de Áreas Protegidas, SINAP
Producto: Informe técnico
</t>
  </si>
  <si>
    <t>Promover la participación de actores estratégicos en la consolidación del Sistema Nacional de Áreas Protegidas, SINAP
Producto: Informe técnico</t>
  </si>
  <si>
    <t xml:space="preserve">Articular con la corporación autónoma regional de la guajira para formular los diferentes mecanismos de planificación.                                                                   Productos. Diferentes Mecanismos Formulados. Producto. Documentos técnicos de control y seguimiento </t>
  </si>
  <si>
    <t xml:space="preserve">Seguimiento e implementación de los diferentes mecanismos de planificación del territorio (POMCAS, POMIUAC, POT/EOT, PORH, PMAP, PDD, PMSV. Producto. Documentos técnicos de control y seguimiento </t>
  </si>
  <si>
    <t xml:space="preserve">Articular con la corporación autónoma regional del magdalena para formular los diferentes mecanismos de planificación.                                                                   Productos. Diferentes Mecanismos Formulados. Producto. Documentos técnicos de control y seguimiento </t>
  </si>
  <si>
    <t>Articular los planes de Ordenamiento ya adoptados con el POMCA Y EOT en el área de estudio del plan maestro.
Producto Documento técnico</t>
  </si>
  <si>
    <t>Implementar los planes de Ordenamiento ya adoptados con el POMCA Y EOT en el área de estudio del plan maestro.
Producto Documento técnico de seguimiento, y control.</t>
  </si>
  <si>
    <t>Mantener los planes de Ordenamiento ya adoptados con el POMCA Y EOT en el área de estudio del plan maestro.
Producto Documento técnico de seguimiento, evaluación y control.</t>
  </si>
  <si>
    <t>3D2</t>
  </si>
  <si>
    <t>Se debe incluir y articular de manera  prioritaria la protección del recurso hídrico (cuerpos de agua lenticos y loticos, rondas hídrica, acuíferos, zonas de recarga, coberturas vegetales asociadas, etc.) en el ordenamiento del territorio.</t>
  </si>
  <si>
    <t xml:space="preserve">aunar esfuerzo con la corporación autónoma regional de La Guajira para proteger el recurso hídrico del humedal Mamavita, Boca de río Lagarto, boquita del icacal, Michiragua, río Jerez, río Cañas, Río San Salvador, Río Palomino, Rio maría mina, rio curual, arrollo maluisa entre otros. Producto. Documentos técnicos de control y seguimiento </t>
  </si>
  <si>
    <t xml:space="preserve">Realizar Gestiones ante la corporación y el ministerio de medio ambiente para proteger el recurso hídrico de los cuerpos de agua lenticos y loticos del municipio de Dibulla. Producto. Documentos técnicos de control y seguimiento </t>
  </si>
  <si>
    <t xml:space="preserve">seguimiento y evaluación de los proyectos de protección del recurso hídrico de los cuerpos de agua lenticos y loticos del municipio de Dibulla. Producto. Documentos técnicos de control y seguimiento </t>
  </si>
  <si>
    <t xml:space="preserve">aunar esfuerzo con la corporación autónoma regional del magdalena para proteger el recurso hídrico del humedal Ciénaga grande de santa marta , rio frio , rio Aracataca , rio fundación , entre otros. Producto. Documentos técnicos de control y seguimiento </t>
  </si>
  <si>
    <t xml:space="preserve">Realizar Gestiones ante la corporación y el ministerio de medio ambiente para proteger el recurso hídrico de los cuerpos de agua lenticos y loticos del municipio de Puebloviejo. Producto. Documentos técnicos de control y seguimiento </t>
  </si>
  <si>
    <t xml:space="preserve">seguimiento y evaluación de los proyectos de protección del recurso hídrico de los cuerpos de agua lenticos y loticos del municipio de Puebloviejo. Producto. Documentos técnicos de control y seguimiento </t>
  </si>
  <si>
    <t>Darle cumplimiento a las directrices establecidas por las autoridades ambientales (Corpamag), en cuanto a la protección del recurso hídrico (cuerpos de agua lenticos y loticos, rondas hídrica, acuíferos, zonas de recarga, coberturas vegetales asociadas, etc.)
Producto Documento técnico.</t>
  </si>
  <si>
    <t>Darle cumplimiento a las directrices establecidas por las autoridades ambientales (Corpamag), en cuanto a la protección del recurso hídrico (cuerpos de agua lenticos y loticos, rondas hídrica, acuíferos, zonas de recarga, coberturas vegetales asociadas, etc.)
Producto Documento técnico de seguimiento, evaluación y control.</t>
  </si>
  <si>
    <t>Darle continuidad al cumplimiento de las directrices establecidas por las autoridades ambientales (Corpamag), en cuanto a la protección del recurso hídrico (cuerpos de agua lenticos y loticos, rondas hídrica, acuíferos, zonas de recarga, coberturas vegetales asociadas, etc.)
Producto Documento técnico de seguimiento, evaluación y control.</t>
  </si>
  <si>
    <t>Realizar ajustes a las directrices establecidas por las autoridades ambientales (Corpamag), en cuanto a la protección del recurso hídrico (cuerpos de agua lenticos y loticos, rondas hídrica, acuíferos, zonas de recarga, coberturas vegetales asociadas, etc.)
Producto Documento técnico de seguimiento, evaluación y control.</t>
  </si>
  <si>
    <t>Incluir y articular de manera  prioritaria la protección del recurso hídrico (cuerpos de agua lenticos y loticos, rondas hídrica, acuíferos, zonas de recarga, coberturas vegetales asociadas, etc.) en el POT del Mpio de Dibulla, La Guajira.</t>
  </si>
  <si>
    <t>Incluir y articular de manera  prioritaria la protección del recurso hídrico (cuerpos de agua lenticos y loticos, rondas hídrica, acuíferos, zonas de recarga, coberturas vegetales asociadas, etc.) en el Plan de Acción del DADSA</t>
  </si>
  <si>
    <t>El plan de desarrollo contiene un eje ambiental. Sin embargo, se incluirán mas acciones que permitan articular la protección del recurso hídrico.</t>
  </si>
  <si>
    <t>el plan de desarrollo se actualizara con el fin de incluir mas acciones que propendan por la protección del recurso hídrico.</t>
  </si>
  <si>
    <t>1. aportar a los municipios involucrados, la información proveniente del recurso hídrico del plan de ordenamiento departamental para ser incluido en sus elementos de planeación de manera coordinada.
1. informe del POD en tema de recurso hídrico remitido a las entidades territoriales municipales.</t>
  </si>
  <si>
    <t>Documento de determinantes ambientales del Departamento del Magdalena</t>
  </si>
  <si>
    <t>En  revisión el documento Acuerdo de Resolución para la adopción de las Determinantes Ambientales.</t>
  </si>
  <si>
    <t>3D3</t>
  </si>
  <si>
    <t>Articular la expansión urbana, los proyectos de infraestructura portuaria, los desarrollos urbanísticos, hoteleros y de actividades productivas  a los DETERMINANTES AMBIENTALES incluidos en los POT's y en los Planes de Ordenación y Manejo de Cuencas Hidrográficas - POMCAS.</t>
  </si>
  <si>
    <t>Hacer seguimiento a la ejecución de los POT y POMCAs, procurando la incorporación con medidas de proyectos productivos, hoteleros y urbanísticos. Informe de seguimiento</t>
  </si>
  <si>
    <t>Meta: Articular la expansión urbana, los proyectos de infraestructura portuaria, los desarrollos urbanísticos, hoteleros y de actividades productivas  a los DETERMINANTES AMBIENTALES incluidos en los POT y en los Planes de Ordenación y Manejo de Cuencas Hidrográficas - POMCAS. Parámetro de control: Documento Técnico Unidad de Medida: Número Cantidad: 1 Meta anual:  1 Indicador:  (No. DT realizados / No. DT programados)*100</t>
  </si>
  <si>
    <t xml:space="preserve">realizar seguimiento al plan básico de ordenamiento territorial con el fin de articular la expansión urbana según determinantes ambientales.                                         Producto. Documento técnico de seguimiento y control </t>
  </si>
  <si>
    <t xml:space="preserve">Articular con la corporación autónoma regional del magdalena para formular los diferentes mecanismos de planificación. para coordinar la expansión urbana y los proyecto de infraestructura portuaria                                                                  Productos. Diferentes Mecanismos Formulados. </t>
  </si>
  <si>
    <t xml:space="preserve"> implementación de los diferentes mecanismos de planificación del territorio (POMCAS,  POT/EOT. Producto. Documentos técnicos de control y seguimiento </t>
  </si>
  <si>
    <t xml:space="preserve">Seguimiento e implementación de los diferentes mecanismos de planificación del territorio (POMCAS,  POT/EOT,. Producto. Documentos técnicos de control y seguimiento </t>
  </si>
  <si>
    <t xml:space="preserve">Seguimiento e implementación de los diferentes mecanismos de planificación del territorio (POMCAS, POT/EOT. Producto. Documentos técnicos de control y seguimiento </t>
  </si>
  <si>
    <t>SITIO NUEVO</t>
  </si>
  <si>
    <t>Actualmente se viene realizando revisión y actualización del EOT implementando Unidades de Planificación Rural que ayudaran a Articular la expansión urbana, los proyectos de infraestructura portuaria, los desarrollos urbanísticos, hoteleros y de actividades productivas  a los DETERMINANTES AMBIENTALES incluidos en los POT y en los Planes de Ordenación y Manejo de Cuencas Hidrográficas - POMCAS.
Producto: Documento técnico de revisión, ajuste y actualización.</t>
  </si>
  <si>
    <t>Implementar los ajustes y actualización del EOT en las Unidades de Planificación Rural que  Articulan la expansión urbana, los proyectos de infraestructura portuaria, los desarrollos urbanísticos, hoteleros y de actividades productivas  a los DETERMINANTES AMBIENTALES incluidos en los POT y en los Planes de Ordenación y Manejo de Cuencas Hidrográficas - POMCAS.
Producto: Documento técnico de seguimiento, evaluación y control.</t>
  </si>
  <si>
    <t>Mantener los ajustes y actualización del EOT en las Unidades de Planificación Rural que  Articulan la expansión urbana, los proyectos de infraestructura portuaria, los desarrollos urbanísticos, hoteleros y de actividades productivas  a los DETERMINANTES AMBIENTALES incluidos en los POT y en los Planes de Ordenación y Manejo de Cuencas Hidrográficas - POMCAS.
Producto: Documento técnico de seguimiento, evaluación y control.</t>
  </si>
  <si>
    <t>Actualizar el Plan de Ordenamiento que permita Articular la expansión urbana, los proyectos de infraestructura portuaria, los desarrollos urbanísticos, hoteleros y de actividades productivas  a los DETERMINANTES AMBIENTALES incluidos en los POT y en los Planes de Ordenación y Manejo de Cuencas Hidrográficas - POMCAS.
Producto: Documento técnico de seguimiento, evaluación y control.</t>
  </si>
  <si>
    <t>4D</t>
  </si>
  <si>
    <t>Generar conocimiento a la escala local y regional de la dinámica hídrica del área de estudio del plan maestro.</t>
  </si>
  <si>
    <t>4D1</t>
  </si>
  <si>
    <t>Gestionar la generación de conocimiento que permita la creación de un portafolio y plan de investigaciones, específicamente para el área hidrológica que abarque temas asociados a ecohidrología, relación de las cuencas sobre la salud humana dando respuesta al problema planteado, valoración integral de cuencas, efecto cambio climático sobre el estado de cuencas, microclima, protección y sostenibilidad de las rondas hídricas y acuíferos, entre otros.</t>
  </si>
  <si>
    <t>Meta: Proyecto gestionado y formulado  que permita la creación de un portafolio y plan de investigaciones específicamente para el área hidrológica que abarque temas asociados a ecohidrología, relación de las cuencas sobre la salud humana dando respuesta al problema planteado, valoración integral de cuencas, Efecto cambio climático sobre el estado de cuencas, microclima, protección y sostenibilidad de las rondas hídricas y acuíferos, entre otros. Parámetro de control: Documento Técnico Unidad de Medida: Número Cantidad: 1 Indicador: (No. DT realizados / No. DT programados)*100</t>
  </si>
  <si>
    <t>Estudio hidrológico de las cuencas hidrográficas del municipio de Dibulla, La Guajira. Documento del estudio.</t>
  </si>
  <si>
    <t>Actividad: Participación de un profesional en las mesas de trabajo de diseño de los programas y planes de investigación.
Producto: Entrega de documentos técnicos; memorias técnicas, actas o listas de asistencia de la participación de los profesionales a las mesas convocadas.</t>
  </si>
  <si>
    <t>Riesgo asociado a la presencia de material particulado de carbón mineral en las playas y el lecho marino, por operación portuaria.</t>
  </si>
  <si>
    <t>5D</t>
  </si>
  <si>
    <t>Adelantar las acciones pertinentes para controlar el riesgo inherente a las actividades portuarias en el área de estudio</t>
  </si>
  <si>
    <t>5D1</t>
  </si>
  <si>
    <t>ACCION ELIMINIDA</t>
  </si>
  <si>
    <t>5D2</t>
  </si>
  <si>
    <t>Seguimiento anual en el cumplimiento de las obligaciones impuestas en los instrumentos de manejo (licencias ambientales y Planes de Manejo Ambiental) otorgados a los diferentes operadores portuarios en la zona del estudio</t>
  </si>
  <si>
    <t>Actividades: 1. Revisión documental informes de cumplimiento ambiental entregados por los operadores portuarios. 2. Revisión datos generados por el SCVA de CORPAMAG y a los datos generados en los SCVA industrial instalados por los operadores de los proyectos portuarios licenciados por ANLA. 3. Evaluación cumplimiento medidas de manejo y marco normativo. 4. Solicitud en el cumplimiento de las medidas de manejo ya impuestas o medidas de manejo adicionales según los resultados de la revisión realizada. Producto: Un informe de seguimiento para cada uno de los seis expedientes ubicados en el sector portuario al año</t>
  </si>
  <si>
    <t>5D3</t>
  </si>
  <si>
    <t>Articulación interinstitucional ANLA-CORPAMAG en la revisión de Sistema de Vigilancia de Calidad del Aire recientemente rediseñado por CORPAMAG</t>
  </si>
  <si>
    <t>SVCA de CORPAMAG operando</t>
  </si>
  <si>
    <t>ANLA</t>
  </si>
  <si>
    <t>Actividades: 1.Revisión documentación sistema de vigilancia del calidad del aire recientemente rediseñado por CORPAMAG. 2. Elaboración documento que incluirá los resultados de la revisión. 3. Socialización del documento a CORPAMAG y entrega del documento para observaciones y sugerencias. 4. Ajuste del documento de acuerdo a observaciones generadas por CORPAMAG. Producto: Un documento de resultados en la revisión de sistema conjunta del sistema de vigilancia de calidad del aire recientemente rediseñado por CORPAMAG. El documento será elaborado por tres profesionales durante seis meses medio tiempo.</t>
  </si>
  <si>
    <r>
      <rPr>
        <b/>
        <sz val="10"/>
        <color theme="1"/>
        <rFont val="Calibri Light"/>
      </rPr>
      <t>Actividad:</t>
    </r>
    <r>
      <rPr>
        <sz val="10"/>
        <color theme="1"/>
        <rFont val="Calibri Light"/>
      </rPr>
      <t xml:space="preserve"> Apoyar técnicamente a CORPAMAG y a los proyectos licenciados de la ANLA con SVCA permanente, en la realización del reporte al Subsistema de Información de Calidad del Aire - SISAIRE.
</t>
    </r>
    <r>
      <rPr>
        <b/>
        <sz val="10"/>
        <color theme="1"/>
        <rFont val="Calibri Light"/>
      </rPr>
      <t xml:space="preserve">Producto: </t>
    </r>
    <r>
      <rPr>
        <sz val="10"/>
        <color theme="1"/>
        <rFont val="Calibri Light"/>
      </rPr>
      <t xml:space="preserve">reporte al SISAIRE para el área de estudio.
</t>
    </r>
    <r>
      <rPr>
        <b/>
        <sz val="10"/>
        <color theme="1"/>
        <rFont val="Calibri Light"/>
      </rPr>
      <t xml:space="preserve">Actividad: </t>
    </r>
    <r>
      <rPr>
        <sz val="10"/>
        <color theme="1"/>
        <rFont val="Calibri Light"/>
      </rPr>
      <t xml:space="preserve">Fortalecer las capacidades técnicas e institucionales en los temas correspondientes al monitoreo y evaluación de la contaminación atmosférica en el área de estudio. 
</t>
    </r>
    <r>
      <rPr>
        <b/>
        <sz val="10"/>
        <color theme="1"/>
        <rFont val="Calibri Light"/>
      </rPr>
      <t>Producto:</t>
    </r>
    <r>
      <rPr>
        <sz val="10"/>
        <color theme="1"/>
        <rFont val="Calibri Light"/>
      </rPr>
      <t xml:space="preserve"> capacitaciones virtuales realizadas a la Autoridad Ambiental y operadores de SVCA en el área de estudio. 
</t>
    </r>
    <r>
      <rPr>
        <b/>
        <sz val="10"/>
        <color theme="1"/>
        <rFont val="Calibri Light"/>
      </rPr>
      <t>Actividad:</t>
    </r>
    <r>
      <rPr>
        <sz val="10"/>
        <color theme="1"/>
        <rFont val="Calibri Light"/>
      </rPr>
      <t xml:space="preserve"> Realizar visita técnica a las tres estaciones de calidad del aire donadas por el Gobierno de la República de Corea (KOICA).
</t>
    </r>
    <r>
      <rPr>
        <b/>
        <sz val="10"/>
        <color theme="1"/>
        <rFont val="Calibri Light"/>
      </rPr>
      <t>Producto:</t>
    </r>
    <r>
      <rPr>
        <sz val="10"/>
        <color theme="1"/>
        <rFont val="Calibri Light"/>
      </rPr>
      <t xml:space="preserve"> Documento diagnóstico de las tres estaciones.</t>
    </r>
  </si>
  <si>
    <r>
      <rPr>
        <b/>
        <sz val="10"/>
        <color theme="1"/>
        <rFont val="Calibri Light"/>
      </rPr>
      <t>Actividad:</t>
    </r>
    <r>
      <rPr>
        <sz val="10"/>
        <color theme="1"/>
        <rFont val="Calibri Light"/>
      </rPr>
      <t xml:space="preserve"> Apoyar técnicamente a CORPAMAG y a los proyectos licenciados de la ANLA con SVCA permanente, en la realización del reporte al Subsistema de Información de Calidad del Aire - SISAIRE.
</t>
    </r>
    <r>
      <rPr>
        <b/>
        <sz val="10"/>
        <color theme="1"/>
        <rFont val="Calibri Light"/>
      </rPr>
      <t xml:space="preserve">Producto: </t>
    </r>
    <r>
      <rPr>
        <sz val="10"/>
        <color theme="1"/>
        <rFont val="Calibri Light"/>
      </rPr>
      <t xml:space="preserve">reporte al SISAIRE para el área de estudio.
</t>
    </r>
    <r>
      <rPr>
        <b/>
        <sz val="10"/>
        <color theme="1"/>
        <rFont val="Calibri Light"/>
      </rPr>
      <t xml:space="preserve">Actividad: </t>
    </r>
    <r>
      <rPr>
        <sz val="10"/>
        <color theme="1"/>
        <rFont val="Calibri Light"/>
      </rPr>
      <t xml:space="preserve">Fortalecer las capacidades técnicas e institucionales en los temas correspondientes al monitoreo y evaluación de la contaminación atmosférica en el área de estudio. 
</t>
    </r>
    <r>
      <rPr>
        <b/>
        <sz val="10"/>
        <color theme="1"/>
        <rFont val="Calibri Light"/>
      </rPr>
      <t>Producto:</t>
    </r>
    <r>
      <rPr>
        <sz val="10"/>
        <color theme="1"/>
        <rFont val="Calibri Light"/>
      </rPr>
      <t xml:space="preserve"> capacitaciones virtuales realizadas a la Autoridad Ambiental y operadores de SVCA en el área de estudio. </t>
    </r>
  </si>
  <si>
    <r>
      <rPr>
        <b/>
        <sz val="10"/>
        <color theme="1"/>
        <rFont val="Calibri Light"/>
      </rPr>
      <t>Actividad:</t>
    </r>
    <r>
      <rPr>
        <sz val="10"/>
        <color theme="1"/>
        <rFont val="Calibri Light"/>
      </rPr>
      <t xml:space="preserve"> Apoyar técnicamente a CORPAMAG y a los proyectos licenciados de la ANLA con SVCA permanente, en la realización del reporte al Subsistema de Información de Calidad del Aire - SISAIRE.
</t>
    </r>
    <r>
      <rPr>
        <b/>
        <sz val="10"/>
        <color theme="1"/>
        <rFont val="Calibri Light"/>
      </rPr>
      <t xml:space="preserve">Producto: </t>
    </r>
    <r>
      <rPr>
        <sz val="10"/>
        <color theme="1"/>
        <rFont val="Calibri Light"/>
      </rPr>
      <t xml:space="preserve">reporte al SISAIRE para el área de estudio.
</t>
    </r>
    <r>
      <rPr>
        <b/>
        <sz val="10"/>
        <color theme="1"/>
        <rFont val="Calibri Light"/>
      </rPr>
      <t xml:space="preserve">Actividad: </t>
    </r>
    <r>
      <rPr>
        <sz val="10"/>
        <color theme="1"/>
        <rFont val="Calibri Light"/>
      </rPr>
      <t xml:space="preserve">Fortalecer las capacidades técnicas e institucionales en los temas correspondientes al monitoreo y evaluación de la contaminación atmosférica en el área de estudio. 
</t>
    </r>
    <r>
      <rPr>
        <b/>
        <sz val="10"/>
        <color theme="1"/>
        <rFont val="Calibri Light"/>
      </rPr>
      <t>Producto:</t>
    </r>
    <r>
      <rPr>
        <sz val="10"/>
        <color theme="1"/>
        <rFont val="Calibri Light"/>
      </rPr>
      <t xml:space="preserve"> capacitaciones virtuales realizadas a la Autoridad Ambiental y operadores de SVCA en el área de estudio. </t>
    </r>
  </si>
  <si>
    <r>
      <rPr>
        <b/>
        <sz val="10"/>
        <color theme="1"/>
        <rFont val="Calibri Light"/>
      </rPr>
      <t>Actividad:</t>
    </r>
    <r>
      <rPr>
        <sz val="10"/>
        <color theme="1"/>
        <rFont val="Calibri Light"/>
      </rPr>
      <t xml:space="preserve"> Apoyar técnicamente a CORPAMAG y a los proyectos licenciados de la ANLA con SVCA permanente, en la realización del reporte al Subsistema de Información de Calidad del Aire - SISAIRE.
</t>
    </r>
    <r>
      <rPr>
        <b/>
        <sz val="10"/>
        <color theme="1"/>
        <rFont val="Calibri Light"/>
      </rPr>
      <t xml:space="preserve">Producto: </t>
    </r>
    <r>
      <rPr>
        <sz val="10"/>
        <color theme="1"/>
        <rFont val="Calibri Light"/>
      </rPr>
      <t xml:space="preserve">reporte al SISAIRE para el área de estudio.
</t>
    </r>
    <r>
      <rPr>
        <b/>
        <sz val="10"/>
        <color theme="1"/>
        <rFont val="Calibri Light"/>
      </rPr>
      <t xml:space="preserve">Actividad: </t>
    </r>
    <r>
      <rPr>
        <sz val="10"/>
        <color theme="1"/>
        <rFont val="Calibri Light"/>
      </rPr>
      <t xml:space="preserve">Fortalecer las capacidades técnicas e institucionales en los temas correspondientes al monitoreo y evaluación de la contaminación atmosférica en el área de estudio. 
</t>
    </r>
    <r>
      <rPr>
        <b/>
        <sz val="10"/>
        <color theme="1"/>
        <rFont val="Calibri Light"/>
      </rPr>
      <t>Producto:</t>
    </r>
    <r>
      <rPr>
        <sz val="10"/>
        <color theme="1"/>
        <rFont val="Calibri Light"/>
      </rPr>
      <t xml:space="preserve"> capacitaciones virtuales realizadas a la Autoridad Ambiental y operadores de SVCA en el área de estudio. </t>
    </r>
  </si>
  <si>
    <r>
      <rPr>
        <b/>
        <sz val="10"/>
        <color theme="1"/>
        <rFont val="Calibri Light"/>
      </rPr>
      <t>Actividad:</t>
    </r>
    <r>
      <rPr>
        <sz val="10"/>
        <color theme="1"/>
        <rFont val="Calibri Light"/>
      </rPr>
      <t xml:space="preserve"> Apoyar técnicamente a CORPAMAG y a los proyectos licenciados de la ANLA con SVCA permanente, en la realización del reporte al Subsistema de Información de Calidad del Aire - SISAIRE.
</t>
    </r>
    <r>
      <rPr>
        <b/>
        <sz val="10"/>
        <color theme="1"/>
        <rFont val="Calibri Light"/>
      </rPr>
      <t xml:space="preserve">Producto: </t>
    </r>
    <r>
      <rPr>
        <sz val="10"/>
        <color theme="1"/>
        <rFont val="Calibri Light"/>
      </rPr>
      <t xml:space="preserve">reporte al SISAIRE para el área de estudio.
</t>
    </r>
    <r>
      <rPr>
        <b/>
        <sz val="10"/>
        <color theme="1"/>
        <rFont val="Calibri Light"/>
      </rPr>
      <t xml:space="preserve">Actividad: </t>
    </r>
    <r>
      <rPr>
        <sz val="10"/>
        <color theme="1"/>
        <rFont val="Calibri Light"/>
      </rPr>
      <t xml:space="preserve">Fortalecer las capacidades técnicas e institucionales en los temas correspondientes al monitoreo y evaluación de la contaminación atmosférica en el área de estudio. 
</t>
    </r>
    <r>
      <rPr>
        <b/>
        <sz val="10"/>
        <color theme="1"/>
        <rFont val="Calibri Light"/>
      </rPr>
      <t>Producto:</t>
    </r>
    <r>
      <rPr>
        <sz val="10"/>
        <color theme="1"/>
        <rFont val="Calibri Light"/>
      </rPr>
      <t xml:space="preserve"> capacitaciones virtuales realizadas a la Autoridad Ambiental y operadores de SVCA en el área de estudio. </t>
    </r>
  </si>
  <si>
    <t>5D4</t>
  </si>
  <si>
    <t>Análisis de la aplicabilidad del SCVA para los objetivos de seguimiento a licencias ANLA.</t>
  </si>
  <si>
    <t>Actividades: 1. Revisión documental. 2. Elaboración del documento. Producto: Un documento de Análisis de la aplicabilidad del SCVA para los objetivos de seguimiento a licencias ANLA. El documento será elaborado por tres profesionales durante seis meses medio tiempo.</t>
  </si>
  <si>
    <t>5D5</t>
  </si>
  <si>
    <t>Revisión y ajuste de los lineamientos técnicos para el seguimiento del componente atmosférico para los proyectos portuarios de competencia de ANLA con el fin de determinar la eficiencia de los sistemas de control implementados en las actividades portuarias.</t>
  </si>
  <si>
    <t>Actividad: Elaboración documento lineamientos. Producto: Un documento de  lineamientos técnicos para el seguimiento del componente atmosférico para los proyectos portuarios de competencia de ANLA. El documento se elaboraría durante el segundo año. Oct2020</t>
  </si>
  <si>
    <t>5D6</t>
  </si>
  <si>
    <t>Capacitación SIPTA-SES metodologías para el análisis de los datos generados por el SCVA de CORPAMAG y a los datos generados en los SCVA industrial instalados por los operadores de los proyectos portuarios licenciados por ANLA</t>
  </si>
  <si>
    <t>Actividad: 1. Elaboración presentación a realizar. 2. Convocatoria a los profesionales de seguimiento al sector. 3. Capacitación a los profesionales de seguimiento al sector. Producto: Listados de asistencia, registro fotográfico y presentación en power point de la capacitación realizada. La capacitación se realizaría durante el segundo año. Oct 2019.</t>
  </si>
  <si>
    <t>5D7</t>
  </si>
  <si>
    <t>Seguimiento anual a los datos generados por el SCVA de CORPAMAG y a los datos generados en los SCVA industrial instalados por los operadores de los proyectos portuarios licenciados por ANLA, con fines de detectar tempranamente cambios en la calidad del aire del área de influencia del sector portuario con respecto a la calidad de aire de las zonas pobladas y su relación con la dispersión de contaminantes en el entorno</t>
  </si>
  <si>
    <t>Publicación de informes mensuales en el SISAIRE</t>
  </si>
  <si>
    <t>5D8</t>
  </si>
  <si>
    <t xml:space="preserve">Seguimiento permanente a las contingencias, incidentes, quejas y denuncias presentadas por las comunidades y entidades competentes para el área de estudio
</t>
  </si>
  <si>
    <t>Actividades. 1. Seguimiento documental y en campo a las contingencias, incidentes, quejas y denuncias presentadas en la región, 2. Elaboración de respuestas a solicitudes relacionadas y 3. acompañamiento al seguimiento realizado por los profesionales del sector. Producto: Un informe anual de seguimiento a las contingencias, incidentes, quejas y denuncias elaborado por la inspectora regional de ANLA</t>
  </si>
  <si>
    <t>E</t>
  </si>
  <si>
    <t>E)      Conservación de los valores culturales</t>
  </si>
  <si>
    <t>Restricción en el uso de los espacios sagrados para las prácticas culturales y espirituales en el PNNT y  áreas aledañas</t>
  </si>
  <si>
    <t>1E</t>
  </si>
  <si>
    <t>Garantizar el acceso a los espacios sagrados y la realización de  prácticas culturales y espirituales de los cuatro pueblos indígenas de la SNSM en el PNN Tayrona y su zona de influencia.</t>
  </si>
  <si>
    <t>1E1</t>
  </si>
  <si>
    <t xml:space="preserve">Apoyar la implementación de las prácticas culturales y espirituales en los espacios sagrados ubicados en el PNN Tayrona   y su monitoreo cultural (vigilancia cultural para el mantenimiento y cumplimiento de la función original) </t>
  </si>
  <si>
    <t xml:space="preserve">Construcción conjunto de plan de Manejo del PNNT con los cuatro pueblos indígenas de la Sierra Nevada de Santa Marta 
Producto:  Plan de Manejo. 
</t>
  </si>
  <si>
    <t xml:space="preserve">Implementación de las líneas de acción del  plan de Manejo conjunto  del PNNT con los cuatro pueblos indígenas de la Sierra Nevada de Santa Marta 
Producto: Informe Técnico   
</t>
  </si>
  <si>
    <t xml:space="preserve">Implementación y seguimiento  de las líneas de acción del  plan de Manejo conjunto  del PNNT con los cuatro pueblos indígenas de la Sierra Nevada de Santa Marta 
Producto: Informe Técnico   
</t>
  </si>
  <si>
    <t xml:space="preserve">Implementación y seguimiento  de las líneas de acción del  plan de Manejo conjunto  del PNNT con los cuatro pueblos indígenas de la Sierra Nevada de Santa Marta 
Producto: Informe Técnico   </t>
  </si>
  <si>
    <t>Perdida de la conectividad espiritual y física por afectación de la función espiritual de los espacios sagrados  por actividades humanas</t>
  </si>
  <si>
    <t>2E</t>
  </si>
  <si>
    <t>Recuperación y protección de los espacios sagrados en el territorio ancestral de la Línea Negra de acuerdo con los principios del orden ancestral indígena de los cuatro pueblos de la SNSM</t>
  </si>
  <si>
    <t>2E1</t>
  </si>
  <si>
    <t>Identificar los espacios sagrados impactados en las  zonas aledañas al PNN Tayrona, e identificar las medidas de recuperación cultural, ambiental y espiritual.</t>
  </si>
  <si>
    <t>Acompañamiento en la identificación de medidas de recuperación ambiental</t>
  </si>
  <si>
    <t>Seguimiento y evaluación de los POMCAS específicamente a los acuerdos establecidos con la etnias relacionados con los sitios sagrados. Informe seguimiento</t>
  </si>
  <si>
    <t xml:space="preserve">ICANH </t>
  </si>
  <si>
    <t>1.  Identificar los espacios que componen los sitios sagrados de la línea negra                                       2. Apoyar la elaboración de la política de sitios sagrados encabezada por el Ministerio de Cultura.      3.  Construir espacios de discusión técnica interinstitucional para precisar los ejes para la  caracterización, prevención y reparación del daño cultural.</t>
  </si>
  <si>
    <t>1.  Apoyar la elaboración de la política de sitios sagrados encabezada por el Ministerio de Cultura.      2.  Construir espacios de discusión técnica interinstitucional para precisar los ejes para la  caracterización, prevención y reparación del daño cultural.</t>
  </si>
  <si>
    <t>El Ministerio del Interior en cabeza de la Dirección de Consulta Previa ha venido trabajando desde 2015 en el cumplimiento de los acuerdos adquiridos por el gobierno nacional el 8 y 9 de septiembre de 2015, espacio en el cual se determinó la necesidad de formular un protocolo de consulta previa con los pueblos indígenas de la SNSM. Es así que en 2015, el gobierno nacional destinó $487.531.000 con el fin de ejecutar la primera fase del protocolo de consulta previa. 
Esta primera fase se basó en la propuesta presentada en 2015 por los cuatro pueblos de la SNSM y tuvo el siguiente esquema de ejecución:
1. Dando cumplimiento al compromiso adquirido por el MI-DCP, y posterior a la presentación de la propuesta de financiamiento en la mesa de diálogo con los cuatro pueblos de la SNSM, el Ministerio del Interior asumió los gastos correspondientes a los talleres propuestos por los cuatro pueblos en el marco de la ejecución de la primera fase de construcción del protocolo. Se financiaron 9 talleres con recursos del MI, por un valor correspondiente a COP $183.360.000 millones. La ANM por su parte, financió el primer taller contemplado en la propuesta por un monto de COP $70 millones. En total, la realización de los talleres en el marco de la primera fase de construcción del Protocolo de Consulta Previa liderados por los cuatro pueblos tuvo un costo de COP $ 253.360.000.
2. ·       Por otro lado, para la consolidación del equipo formulador del protocolo (primera fase) y la formulación de productos base para la segunda fase de construcción del protocolo el Ministerio del Interior en colaboración con FONADE y la Agencia Nacional de Hidrocarburos, se llevó a cabo la formalización de un contrato de servicios No. 2152199 con el Resguardo Arhuaco desde el 18 de diciembre de 2015 hasta el 31 de diciembre de 2015. El convenio se firmó por un monto de COP $234.171.000 y permitió obtener tres productos de base para la iniciación de la segunda fase, estos fueron:
a)     Documento con las directrices unificadas de los lineamientos, principios, procedimiento y criterios para el protocolo que garantice la protección del territorio ancestral  y conocimiento ancestral.
b)     Documento consolidado  preliminar de análisis cultural de los lineamientos, principios, procedimiento, criterios y el enfoque del estudio diagnostico (territorio ancestral, cultura propia, gobierno propio y consentimiento propio) para construir la propuesta del protocolo propio de los pueblos indígenas de la SNSM.
c)     Documento preliminar de estudio diagnóstico de la afectación cultural material- espiritual y ambiental  de los principios y derechos fundamentales generados por la intervención pública y privada en la política de desarrollo económico del país en la sierra nevada.
La ejecución de primera fase del protocolo de consulta previa finalizó en marzo de 2016 con la entrega de los productos mencionados anteriormente.
Ahora bien, teniendo en cuenta la necesidad de continuar con la segunda fase del protocolo de consulta previa, el Ministerio del Interior en cabeza de la Dirección de Consulta Previa suscribió el convenio interadministrativo M-2242 del 09 de noviembre de 2017. 
Dicho convenio tienen como objeto "Aunar esfuerzos técnicos y recursos económicos para la elaboración de la segunda II fase del protocolo de consulta previa entre el Gobierno Nacional y los 4 pueblos indígenas de la Sierra Nevada de Santa Marta" para lo cual se destinaron $308.960.000 y que se espera se entregue como derivado de su ejecución una propuesta de protocolo de consultas previas de los pueblos indígenas de la Sierra Nevada de Santa Marta. 
Este convenio se prorrogó el 20 de diciembre de 2017, con el objetivo de extender las fechas de entrega de dichos productos para el 04 de febrero de 2018. Así las cosas, se presenta la gestión realizada por esta dirección en pro de atender las reclamaciones de los pueblos de la SNSM en cuanto a la necesidad de avanzar en un protocolo propio de consulta previa tal y como es mencionado en su comunicación</t>
  </si>
  <si>
    <t>AUTORIDAD INDIGENA</t>
  </si>
  <si>
    <t>Desconocimiento de las dinámicas sociales y culturales de los grupos étnicos en su territorio - Línea Negra</t>
  </si>
  <si>
    <t>3E</t>
  </si>
  <si>
    <t>Incorporar en los procesos de consulta previa la garantía de protección de los principios del territorio ancestral de la línea Negra y la cultura de los cuatro pueblos indígenas de la SNSM.</t>
  </si>
  <si>
    <t>3E1</t>
  </si>
  <si>
    <t>Implementar un protocolo de consulta previa con base en los principios ancestrales sobre la protección, afectación y daños a los espacios sagrados y la cultura indígena.</t>
  </si>
  <si>
    <t>Protocolo de consulta previa con los pueblos indígenas de la SNSM. Cabe señalar que la primera fase del protocolo ya se surtió, con ejecución presupuestal por valor de $487.531.000. La segunda etapa, de acuerdo con los compromisos establecidos quedó a cargo de las Corporaciones Autónomas y del Ministerio del Interior para la realización de actividades que comprender entre otros, Estudio, revisión  y definición del protocolo para los procesos de consulta previa en sierra nevada, Concertación con entidades el protocolo de los procesos de consulta previa en la sierra nevada y su implementación, por valor estimado total de $406.000.000, distribuidos entre las mencionadas entidades, distribuidos de la siguiente manera: CORPAMAG: $135,000,000, CORPOGUAJIRA: $50.000.000, MINISTERIO DEL INTERIOR: $221.000.000. Este presupuesto está sujeto ajustes y revisiones por parte de las entidades. Producto: Protocolo de consulta previa con pueblos de la Sierra</t>
  </si>
  <si>
    <t>4E</t>
  </si>
  <si>
    <t>Coordinación entre las instituciones públicas con las autoridades públicas indígenas de los cuatro pueblos de la SNSM para el ordenamiento del territorio de acuerdo con la visión ancestral indígena.</t>
  </si>
  <si>
    <t>4E1</t>
  </si>
  <si>
    <t>Garantizar la participación de las Autoridades Indígenas en la planeación y ordenamiento del territorio, teniendo en cuenta los principios y criterios ancestrales de los pueblos indígenas.</t>
  </si>
  <si>
    <t>1. Desarrollo de mesas de trabajo con autoridades indígenas durante el desarrollo de la fase de Alistamiento y Diagnostico que garantice la participación indígena en el  POD.
1. una mesa anual de participación indígena en elaboración del POD.</t>
  </si>
  <si>
    <t xml:space="preserve">Implementación de la línea de acción  del ordenamiento del territorio incluida en el  plan de manejo conjunto. 
Producto: Informe Técnico   
</t>
  </si>
  <si>
    <t xml:space="preserve">Implementación y seguimiento  de la línea de acción  del ordenamiento del territorio incluida en el  plan de manejo conjunto. 
Producto: Informe Técnico   
</t>
  </si>
  <si>
    <t xml:space="preserve">Implementación y seguimiento  de la línea de acción  del ordenamiento del territorio incluida en el  plan de manejo conjunto. 
Producto: Informe Técnico   </t>
  </si>
  <si>
    <t>Plan de socialización y concertación del POT
Producto: actas de reuniones, registro fotográfico</t>
  </si>
  <si>
    <t>Garantizar participación de autoridades indígenas en la planeación y ordenamiento del territorio.  Informe de Gestión.</t>
  </si>
  <si>
    <t>5E</t>
  </si>
  <si>
    <t>Fortalecimiento de las culturas de los cuatro pueblos indígenas de la SNSM y su capacidad de gobernanza para la conservación en el PNN Tayrona y su zona de influencia.</t>
  </si>
  <si>
    <t>5E1</t>
  </si>
  <si>
    <t>Articular con las Autoridades Indígenas ejercicios de vigilancia, control y manejo ambiental de los espacios sagrados en el PNN Tayrona y zonas aledañas de acuerdo con la visión ancestral.</t>
  </si>
  <si>
    <t>visitas conjuntas con el CTC a los sitios sagrados 
-Sitios sagrados conservados y con libre acceso de las comunidades indígenas de la Sierra. Informe de visitas</t>
  </si>
  <si>
    <t>Meta: Realizar dos reuniones de articulación con las autoridades indígenas para el ejercicio de acciones de vigilancia y control ambiental Parámetro de control: Documento Técnico Unidad de Medida: Número Cantidad: 2 Indicador: (No. DT realizados / No. DT programados)*100</t>
  </si>
  <si>
    <t>Meta: Realizar tres reuniones de articulación con las autoridades indígenas para el ejercicio de acciones de vigilancia y control ambiental Parámetro de control: Documento Técnico Unidad de Medida: Número Cantidad: 3 Indicador: (No. DT realizados / No. DT programados)*100</t>
  </si>
  <si>
    <t xml:space="preserve">Implementación de la línea de acción  de los ejercicios vigilancia, control y manejo ambiental de los espacios sagrados en el PNN Tayrona y zonas aledañas de acuerdo con la visión ancestral. Incluida en el  plan de manejo conjunto. 
Producto: Informe  Técnico   
</t>
  </si>
  <si>
    <t xml:space="preserve">Implementación y seguimiento  de la línea de acción  de los ejercicios vigilancia, control y manejo ambiental de los espacios sagrados en el PNN Tayrona y zonas aledañas de acuerdo con la visión ancestral. Incluida en el  plan de manejo conjunto. 
Producto: Informe  Técnico   
</t>
  </si>
  <si>
    <t>F</t>
  </si>
  <si>
    <t>F) GOBERNANZA</t>
  </si>
  <si>
    <t>Insuficiente reconocimiento de competencias de entidades, autoridades y dependencias del estado en el territorio por parte de actores sociales</t>
  </si>
  <si>
    <t>1F</t>
  </si>
  <si>
    <t>Diseñar e implementar estrategias educativas, como mecanismo que conlleve al reconocimiento de competencias de las entidades, autoridades y dependencias del estado por parte de las comunidades y actores sociales en general de la zona de estudio</t>
  </si>
  <si>
    <t>1F1</t>
  </si>
  <si>
    <t>Generar programas de educación ambiental y de comunicaciones que permitan posicionar la importancia de la conservación de las  áreas protegidas, así como las competencias de las entidades, autoridades y dependencias del Estado en materia ambiental en el área de estudio.</t>
  </si>
  <si>
    <t>Promover en los CIDEAS constituidos una línea de acción concerniente al tema de áreas protegidas</t>
  </si>
  <si>
    <t>Ligado a la acción 3B2, 2C1, 1D5</t>
  </si>
  <si>
    <t>Se articulara con los demás entes competentes un programa de educación ambiental para posicionar la conservación de las áreas protegidas. En ese sentido, se destinará a un contratista que tenga dentro de sus funciones apoyar esta mesa interinstitucional y presentar una propuesta para la generación del programa educativo</t>
  </si>
  <si>
    <t>se le dará continuidad al proceso de consolidación del programa educativo ambiental para llevarlo a las comunidades del área de estudio.</t>
  </si>
  <si>
    <t>1. Presentar ante el CIDEA departamental propuesta de programas de educación PROCEDA que contemple el tema para su evaluación conjunta.
1. Mesas de trabajo del CIDEA dptal para discutir e incluir el tema.</t>
  </si>
  <si>
    <t xml:space="preserve">CONTROL Y SEGUIMIENTO </t>
  </si>
  <si>
    <t>implementación y puesta en marcha del CIDEA MUNICIPAL</t>
  </si>
  <si>
    <t>PRUESUPUESTO INCLUIDO EN LOS PLANES, PROYECTOS Y PROGRAMAS.</t>
  </si>
  <si>
    <t>Articular acciones con la corporación autónoma regional de La Guajira, el resguardo Kogui-Malayo- Arhuaco para adelantan estudios de línea base que permita la declaratoria como área protegida de los humedales costeros en el municipio de Dibulla</t>
  </si>
  <si>
    <t>presentación y socialización de los alcances y ejecución  de proyecto área protegida de los humedales costeros a las autoridades locales e instituciones educativas de la zona de influencia, con el fin de explicar las ventajas de la declaratoria de un área protegida</t>
  </si>
  <si>
    <t xml:space="preserve">Seguimiento y evaluación proyecto área protegida de los humedales costeros </t>
  </si>
  <si>
    <t>Realizar Talleres con representantes de las comunidades del Municipio de Dibulla, La Guajira. Listado de Asistencia.</t>
  </si>
  <si>
    <t>Implementar un programa de educación desde la básica educacional, organismos, dependencias municipales y autoridades con la finalidad de reconocimiento de las competencias y funcionamiento del Estado pero también su interacción y relación con otros actores públicos y privados.
Producto Documento técnico.</t>
  </si>
  <si>
    <t>Mantener los programas de educación desde la básica educacional, organismos, dependencias municipales y autoridades con la finalidad de reconocimiento de las competencias y funcionamiento del Estado pero también su interacción y relación con otros actores públicos y privados.
Producto Documento técnico.</t>
  </si>
  <si>
    <t>Articular acciones con la corporación autónoma regional del magdalena , los moradores de las áreas protegida para socializar la importancias de las  área protegida de los humedales costeros en el municipio de Puebloviejo Producto talleres de socialización y boletines radiales</t>
  </si>
  <si>
    <t>ejecución de programas de educación ambiental de  área protegida de  los humedales costeros con las  autoridades locales e instituciones educativas de la zona de influencia, con el fin de explicar las ventajas de la declaratoria de un área protegida Producto documento técnico de  control</t>
  </si>
  <si>
    <t>Seguimiento y evaluación a las  área protegida de los humedales costeros Producto documento técnico de seguimiento y control</t>
  </si>
  <si>
    <t xml:space="preserve">programas de educación ambiental y de comunicaciones y Jornadas de divulgación protección de las rondas hídricas
Producto: Afiche </t>
  </si>
  <si>
    <t xml:space="preserve">• GRUCA, GUPAE: Realizar acompañamiento a las diferentes autoridades ambientales de la jurisdicción de la policía metropolitana de santa marta en el desarrollo de campañas de prevención y sensibilización sobre  la importancia de la conservación de las  áreas protegidas (ecosistemas, fauna, flora silvestre).  
• DERECHOS HUMANOS: será el encargado del acompañamiento a las autoridades ambientales y demás instituciones, generando un enlace con la población y actores sociales para la conservación de las áreas protegidas. 
PRODUCTOS:
Realizar un informe de las actividades realizadas de semestral ( dos por año) </t>
  </si>
  <si>
    <t>Conflictos entre las autoridades y los  actores que hacen usos no permitidos al interior del área protegida</t>
  </si>
  <si>
    <t>2F</t>
  </si>
  <si>
    <t>Establecimiento de acto administrativo que  defina las condiciones de  la comunidad de Taganga frente a la ancestralita que reclaman.</t>
  </si>
  <si>
    <t>2F1</t>
  </si>
  <si>
    <t>Definir la condición de  ancestralita reclamada  por la comunidad de Taganga</t>
  </si>
  <si>
    <r>
      <rPr>
        <sz val="11"/>
        <color theme="1"/>
        <rFont val="Arial Narrow"/>
      </rPr>
      <t xml:space="preserve">Durante el segundo semestre del año 2016 se inicio el estudio para establecer la condición de "comunidad" indígena de este colectivo. Siguiendo la metodología estipulada para estos casos que conciernen  pueblos desconocidos o "desaparecidos", dicho estudio está compuesto de tres etapas que concluyen con un concepto etnohistórico, un concepto antropológico y uno jurídico. En el año 2016 fue realizado el concepto etnohistórico y en la actualidad se están desarrollando los estudios jurídicos y antropológico. Para diciembre del año en curso (2017), se espera tener el estudio definitivo que permitirá definir la pertinencia o no de la reivindicación  en términos de indígenas de este colectivo. Durante el año 2016 se destinó un presupuesto aproximado de 35.000.000 distribuidos en los honorarios  del profesional encargado de realizar el concepto etnohistórico y en segundo lugar, la realización del debido trabajo de campo para su desarrollo. En el año 2017 se han destinado  </t>
    </r>
    <r>
      <rPr>
        <b/>
        <sz val="11"/>
        <color theme="1"/>
        <rFont val="Arial Narrow"/>
      </rPr>
      <t xml:space="preserve">$66.562.952 </t>
    </r>
    <r>
      <rPr>
        <sz val="11"/>
        <color theme="1"/>
        <rFont val="Arial Narrow"/>
      </rPr>
      <t xml:space="preserve">millones de pesos que conciernen los honorarios del antropólogo y el jurídico que están a cargo  de realizar los conceptos antropológico y jurídico, así como el trabajo de campo necesario para su desarrollo. Sin embargo, es de anotar que este presupuesto basado en los honorarios de los profesionales cubre igualmente otras obligaciones contractuales  que   no están relacionadas con el desarrollo del estudio de Taganga. </t>
    </r>
    <r>
      <rPr>
        <b/>
        <sz val="11"/>
        <color theme="1"/>
        <rFont val="Arial Narrow"/>
      </rPr>
      <t>Producto: Estudio etnológico</t>
    </r>
  </si>
  <si>
    <t>2F2</t>
  </si>
  <si>
    <t xml:space="preserve">Suscribir acuerdos para la conservación del área protegida con pescadores artesanales que ejercen su labor en dicha zona </t>
  </si>
  <si>
    <t>Mesas de trabajo y gestión para las propuestas de acuerdos de conservación del área protegida con pescadores artesanales
Producto: Actas de reunión</t>
  </si>
  <si>
    <t>3F</t>
  </si>
  <si>
    <t>Coordinar con las entidades competentes la caracterización de la población que ocupa la zonas aledañas al PNNT con la finalidad de que sean tenidas en cuenta para  programas sociales y de formación que les permitan acceder a espacios laborales</t>
  </si>
  <si>
    <t>3F1</t>
  </si>
  <si>
    <t>Caracterizar la población  ubicada en las zonas aledañas al PNNT con la finalidad de identificar la capacidad y vocación laboral para la formulación de alternativas de proyectos y programas que le beneficien.</t>
  </si>
  <si>
    <t>1. Desarrollar un proceso de caracterización de la población aledaña al PNNT según se contempla en el plan de compensación, para identificar capacidad labora y vocación laboral y formación de alternativas de proyectos..
1. Documento técnico de caracterización poblacional ubicada aledaños al PNNT.</t>
  </si>
  <si>
    <t>Caracterización socioeconómica metodóloga sisben área rural
Producto: Documento técnico</t>
  </si>
  <si>
    <t xml:space="preserve">• Inscribir el Plan Maestro del PNNT como un proyecto de investigación en la Vicerrectoría de investigación de la Universidad del Magdalena con el fin de formalizar los planes de trabajo de cada  docente.
• Un docente e investigador del programa de Economía  con 1 hora semanal (total de 40 horas anuales) en su plan de trabajo como asesor técnico para acompañar a la entidad responsable en el desarrollo de la presente acción.
• Un docente e investigador del programa de Antropología  con 1 hora semanal (total de 40 horas anuales) en su plan de trabajo como asesor técnico para acompañar a la entidad responsable en el desarrollo de la presente acción.
</t>
  </si>
  <si>
    <t xml:space="preserve">• Un docente e investigador del programa de Economía  con 1 hora semanal (total de 40 horas anuales) en su plan de trabajo como asesor técnico para acompañar a la entidad responsable en el desarrollo de la presente acción.
• Un docente e investigador del programa de Antropología  con 1 hora semanal (total de 40 horas anuales) en su plan de trabajo como asesor técnico para acompañar a la entidad responsable en el desarrollo de la presente acción.
</t>
  </si>
  <si>
    <t>3F2</t>
  </si>
  <si>
    <t>Incluir  a  la población desempleada que se encuentran  asentada en zonas aledañas al PNNT, en  programas sociales y de formación educativa técnica que le permita  oportunidades económicas.</t>
  </si>
  <si>
    <t>Brindar formación en cursos de corta duración de acuerdo con las orientaciones ocupacionales de los beneficiarios.
Brindar acompañamiento para identificar y formular proyectos productivos de mejoramiento socioeconómico para los beneficiarios.</t>
  </si>
  <si>
    <t>Brindar formación de nivel técnico de acuerdo con los proyectos productivos definidos por los beneficiarios.
Brindar acompañamiento para fortalecer las unidades productivas de los beneficiarios</t>
  </si>
  <si>
    <t>Brindar formación en cursos de corta duración de acuerdo con las orientaciones ocupacionales de los beneficiarios.
Brindar acompañamiento para identificar y formular proyectos productivos de mejoramiento socioeconómico para los beneficiarios.
Brindar formación de nivel técnico de acuerdo con los proyectos productivos definidos por los beneficiarios.
Brindar acompañamiento para fortalecer las unidades productivas de los beneficiarios.</t>
  </si>
  <si>
    <t>El presupuesto para Brindar formación en cursos de corta duración, formación técnica y tecnológica depende de la cantidad de personas que se inscriban a los cursos de formación, sin embargo, realizando un cálculo estimado, de que por lo menos se dicte una formación complementaria, con una intensidad horaria en promedio de ochenta (80) horas, cuya duración sea de dos (2) meses aproximadamente, para lo cual se necesitará un (1) instructor, es de siete millones de pesos ($7.000.000).
Así mismo, el presupuesto para brindar acompañamiento en la formulación de proyectos depende de la cantidad de personas que soliciten orientación, sin embargo, realizando un cálculo estimado de la asesoría de por lo menos un (1) proyecto productivo, por parte de los asesores de emprendimiento del SENA Regional Magdalena, por un tiempo de dos (2) meses aproximadamente, el presupuesto total sería de siete millones de pesos ($7.000.000).
Por lo tanto, el presupuesto para este año es de catorce millones de pesos (14.000.000).
Cabe reiterar, que este presupuesto es un estimado, toda vez que se debe caracterizar la población que será atendida y elaborar el Plan Operativo que le va a permitir al SENA tener un cronograma con fechas, número de personas que se van a formar y los nombres de las formaciones que desean, tanto complementaria como titulada. Con esta información el SENA podrá realizar la asignación de recursos presupuestales para atender el Plan Operativo presentado por ustedes.</t>
  </si>
  <si>
    <t>1. Desarrollar un proceso de inclusión de población desempleada en los programas sociales y de formación para las oportunidades económicas, según se defina  en el plan de compensación. 
1. Documento técnico del proceso de inclusión según el plan de compensación.</t>
  </si>
  <si>
    <t xml:space="preserve">santa marta </t>
  </si>
  <si>
    <t>Programa la sierra vuelve a siembra
Producto: Documento técnico</t>
  </si>
  <si>
    <t>G</t>
  </si>
  <si>
    <t>G) coordinación interinstitucional</t>
  </si>
  <si>
    <t>Insuficiente articulación interinstitucional para el manejo del territorio como estado</t>
  </si>
  <si>
    <t>1G</t>
  </si>
  <si>
    <t>Diseñar estrategias de trabajo conjunto entre las distintas entidades del estado que permitan la articulación eficaz de acciones en el territorio</t>
  </si>
  <si>
    <t>1G1</t>
  </si>
  <si>
    <t>Establecer en los instrumentos de planificación de las entidades, mecanismos de coordinación y cooperación interinstitucional para fortalecer la gestión y manejo en el territorio</t>
  </si>
  <si>
    <t>Involucrar a Comunidad del Mpio de Dibulla, La Guajira en la formulación del Plan de Acción de la Corporación. Documento Plan de Acción.</t>
  </si>
  <si>
    <t>Meta: Realizar convenios con otras entidades tendientes a fortalecer la gestión ambiental del DADSA Parámetro de Control: Convenios Indicador: Número de convenios realizados</t>
  </si>
  <si>
    <t>No es factible predecir el costo de cada convenio. Sin embargo, a modo de cumplimiento, se dispondrá de personal técnico cuya asignación salarial dependerá de la capacidad financiera de la entidad en el año de ejecución</t>
  </si>
  <si>
    <t>El plan de desarrollo contiene un eje ambiental que incluye cooperación interinstitucional con las autoridades ambientales. No obstante lo anterior, se incluirán mecanismos mas específicos para atender la gestión y manejo en el territorio.</t>
  </si>
  <si>
    <t xml:space="preserve">se actualizara el plan de desarrollo para establecer mecanismos de coordinación, en el manejo del territorio. </t>
  </si>
  <si>
    <t>Con el fin de darle continuidad a la acción propuesta, el nuevo instrumento de planificación contendrá mecanismos de coordinación interinstitucional para la gestión en el territorio.</t>
  </si>
  <si>
    <t xml:space="preserve">El instrumento de planificación continuara fijando mecanismos que faciliten el trabajo mancomunado en aras de fortalecer las acciones en el territorio. </t>
  </si>
  <si>
    <t xml:space="preserve">el instrumento de planificación deberá contener instrumentos precisos y eficaces para la toma de acciones interinstitucionales que fortalezcan la gestión y manejo del territorio. </t>
  </si>
  <si>
    <t>1. Establecer desde el desarrollo de la fase de Alistamiento y Diagnostico los instrumentos para la coordinación y cooperación interinstitucional que fortalezca a través del  POD la gestión y manejo del territorio.
1. un documento de construcción de POD que establezca los mecanismos de coordinación y cooperación interinstitucional.</t>
  </si>
  <si>
    <t xml:space="preserve">
Promover la participación de actores estratégicos en la consolidación del Sistema Nacional de Áreas Protegidas, SINAP
Producto: Documento de instrumentos de ordenamiento del territorio donde se desarrollan acciones  tendientes a la conservación in situ </t>
  </si>
  <si>
    <t xml:space="preserve">Promover la participación de actores estratégicos en la consolidación del Sistema Nacional de Áreas Protegidas, SINAP
Producto: Documento de instrumentos de ordenamiento del territorio donde se desarrollan acciones  tendientes a la conservación in situ </t>
  </si>
  <si>
    <t xml:space="preserve">Promover el intercambio de información entre la Corporaciones Autónomas Regional de La Guajira y el municipio de Dibulla para  para fortalecer la gestión y manejo en el territorio. Producto. Documentos técnicos de control y seguimiento </t>
  </si>
  <si>
    <t xml:space="preserve">Impulsar la protocolización, formalización y estandarización de los mecanismos de coordinación interinstitucional,  fortalecer la gestión y manejo en el territorio. Producto. Documentos técnicos de control y seguimiento </t>
  </si>
  <si>
    <t xml:space="preserve">Elaborar una metodología de seguimiento y aplicarla para los protocolos de fortalecimiento de la  gestión y manejo en el territorio. Producto. Documentos técnicos de control y seguimiento </t>
  </si>
  <si>
    <t xml:space="preserve">Seguimiento y evaluación de la metodología de fortalecimiento de la  gestión y manejo en el territorio. Producto. Documentos técnicos de control y seguimiento </t>
  </si>
  <si>
    <t>Promover el intercambio de información entre la Corporaciones Autónomas Regional del magdalena  y el municipio de Puebloviejo para  para fortalecer la gestión y actualización de los documentos de planificación para el  manejo en el territorio. Producto. Documentos de planificación actualizado</t>
  </si>
  <si>
    <t xml:space="preserve">implementación de los mecanismos de planificación fortalecer la   coordinación interinstitucional, para  la gestión y manejo en el territorio. Producto. Documentos técnicos de control y seguimiento </t>
  </si>
  <si>
    <t xml:space="preserve">Elaborar una metodología de seguimiento y aplicarla para el  fortalecimiento de la  gestión y manejo en el territorio. Producto. Documentos técnicos de control y seguimiento </t>
  </si>
  <si>
    <t>Incorporar políticas, planes, programas y proyectos determinados dentro del plan maestro que permitan la articulación eficaz de acciones en el territorio.
Producto Documento técnico</t>
  </si>
  <si>
    <t>implementación de las políticas, planes, programas y proyectos determinados dentro del plan maestro que permitan la articulación eficaz de acciones en el territorio.
Producto Documento técnico de control y seguimiento.</t>
  </si>
  <si>
    <t>Mantener las políticas, planes, programas y proyectos determinados dentro del plan maestro que permitan la articulación eficaz de acciones en el territorio.
Producto Documento técnico de control y seguimiento.</t>
  </si>
  <si>
    <t>2G</t>
  </si>
  <si>
    <t>Fortalecer e incrementar  la capacidad de gestión y participación  en los procesos de planificación  entre entidades y  con actores sociales</t>
  </si>
  <si>
    <t>2G1</t>
  </si>
  <si>
    <t xml:space="preserve">Formular y ejecutar proyectos conjuntos entre las distintas entidades, tendientes a fortalecer la gestión ambiental, protección y conservación del territorio </t>
  </si>
  <si>
    <t>Suscribir y ejecutar convenios interinstitucionales para la protección y conservación en el uso del territorio. Documento Convenio e informe seguimiento.</t>
  </si>
  <si>
    <t>se establecerá una mesa interinstitucional para coordinar la elaboración de proyectos conjuntos tendientes a fortalecer la gestión ambiental y la conservación del territorio. Para tal efecto, un contratista tendrá dentro de sus funciones apoyar dicho proceso y presentar una propuesta para desarrollar esta actividad.</t>
  </si>
  <si>
    <t>Se realizaran las acciones tendientes a la puesta en marcha de proyectos interinstitucionales que permitan fortalecer la gestión ambiental.</t>
  </si>
  <si>
    <t>1. Formular un proyecto  conjunto, ante los distintos fondos que aporten a la gestión ambiental del territorio y el fortalecimiento de la gobernanza y la participación.
1. un proyecto diseñado que fortalezca la gestión ambiental, protección y conservación del territorio.</t>
  </si>
  <si>
    <t>formulación y implementación del SIGAM</t>
  </si>
  <si>
    <t xml:space="preserve">Aunar esfuerzo con distinta entidades encaminadas a lograr la máxima racionalidad en el proceso de decisión relativo a la conservación, defensa, protección y mejora del medio ambiente del municipio. Producto. Documentos técnicos de control y seguimiento </t>
  </si>
  <si>
    <t xml:space="preserve">Aunar esfuerzo con corporación autónoma regional de La Guajira  para fortalecer la gestión ambiental, protección y conservación del territorio                                     Productos. Proyectos formulados y ejecutado y Documentos técnicos de control y seguimiento </t>
  </si>
  <si>
    <t xml:space="preserve">Seguimiento y evaluación de los proyectos ejecutados y formulados tendientes a fortalecer la gestión ambiental, protección y conservación del territorio. Producto. Documentos técnicos de control y seguimiento </t>
  </si>
  <si>
    <t xml:space="preserve">Aunar esfuerzo con corporación autónoma regional del magdalena  para fortalecer la gestión ambiental, protección y conservación del territorio                                     Productos. Proyectos formulados y ejecutado y Documentos técnicos de control y seguimiento </t>
  </si>
  <si>
    <t>Coordinar esfuerzos con distinta entidades encaminadas Fortalecer e incrementar  la capacidad de gestión y participación  en los procesos de planificación  entre entidades y  con actores sociales Producto. Documentos técnicos.</t>
  </si>
  <si>
    <t>Mantener la capacidad  de gestión y participación  en los procesos de planificación  entre entidades y  con actores sociales Producto. Documentos técnicos de control y seguimiento</t>
  </si>
  <si>
    <t>Desarticulación entre el sector ambiental y económico</t>
  </si>
  <si>
    <t>3G</t>
  </si>
  <si>
    <t>Fortalecer los canales de comunicación y articulación que busquen armonizar el sector productivo con el sector ambiental frente a proyectos sostenibles de desarrollo económico</t>
  </si>
  <si>
    <t>3G1</t>
  </si>
  <si>
    <t>Desarrollar estrategias de protección y conservación, frente al uso  del territorio a través de la adopción de actos administrativos o convenios que formalicen y armonicen la gestión interinstitucional.</t>
  </si>
  <si>
    <t>Suscribir convenios interinstitucionales para la protección y conservación en el uso del territorio</t>
  </si>
  <si>
    <t>El presupuesto está incluido en la acción 2G1</t>
  </si>
  <si>
    <t>A través de la secretaria de desarrollo económico se tomaran las medidas de carácter administrativo para armonizar el sector ambiental con el sector productivo. Con las mesas de trabajo adelantadas con las demás entidades en temas como protección de biodiversidad, se cumpliría con el propósito de armonización de los procesos productivos y los fines de conservación</t>
  </si>
  <si>
    <t>Se adoptaran actos administrativos que permitan articular las estrategias de conservación ambiental con los procesos productivos dentro del territorio.</t>
  </si>
  <si>
    <t>se dará continuidad a las medidas administrativas tomadas previo estudio de resultados frente a las metas de conservación.</t>
  </si>
  <si>
    <t>1. Incluir dentro de la fase  de Alistamiento y Diagnostico del POD, mecanismos de armonización de la gestión interinstitucional y la protección  y manejo del territorio.
1. Documento (acto administrativo)  de adopción de POD que armonice la gestión interinstitucional.</t>
  </si>
  <si>
    <t xml:space="preserve">realizar seguimiento al plan de desarrollo camino al bienestar con el fin de hacer seguimiento al programa protección del capital natural y crecimiento verde para el bienestar.                                                      Producto. Documento técnico de seguimiento y control </t>
  </si>
  <si>
    <t>Implementar estrategias de  estrategias de protección y conservación, frente al uso  del territorio en el nuevo plan de desarrollo 2019-2023.                 documento técnico de seguimiento y control.</t>
  </si>
  <si>
    <t>seguimiento a las estrategias de protección y conservación, frente al uso  del territorio en el nuevo plan de desarrollo 2019-2023.                 documento técnico de seguimiento y control.</t>
  </si>
  <si>
    <t xml:space="preserve">Aunar esfuerzo con corporación autónoma regional del magdalena  para la adopción de actos administrativos que formalicen la gestión institucional en el municipio para la protección y conservación                                     Productos. Actos administrativos  ejecutado </t>
  </si>
  <si>
    <t>aplicación de los actos administrativos sancionados Producto documento técnico de control</t>
  </si>
  <si>
    <t xml:space="preserve">Seguimiento y evaluación de los de los actos administrativos sancionados  y formulados tendientes a fortalecer la gestión ambiental, protección y conservación del territorio. Producto. Documentos técnicos de control y seguimiento </t>
  </si>
  <si>
    <t xml:space="preserve">Coordinar esfuerzo con CORPAMAG Y Gobernación del Magdalena para la adopción de actos administrativos que formalicen la gestión institucional en el municipio que busquen armonizar el sector productivo con el sector ambiental frente a proyectos sostenibles de desarrollo económico para la protección y conservación.                                     Productos. Actos administrativos  ejecutado </t>
  </si>
  <si>
    <t>Implementar  actos administrativos que formalicen la gestión institucional en el municipio que busquen armonizar el sector productivo con el sector ambiental frente a proyectos sostenibles de desarrollo económico para la protección y conservación.                                     Productos. Documento técnico de control seguimiento y evaluación.</t>
  </si>
  <si>
    <t>3G2</t>
  </si>
  <si>
    <t xml:space="preserve">Implementar la política nacional relacionada con la sostenibilidad ambiental como eje fundamental para la toma de decisiones en el manejo del territorio.
</t>
  </si>
  <si>
    <t>Implementar la política nacional relacionada con la sostenibilidad ambiental como eje fundamental para la toma de decisiones en el manejo del territorio. Informe seguimiento.</t>
  </si>
  <si>
    <t>Implementar la política nacional relacionada con la sostenibilidad ambiental como eje fundamental para la toma de decisiones en el manejo del territorio.</t>
  </si>
  <si>
    <t>En la toma de decisiones que efectúe el departamento para el manejo del territorio se tendrá en cuenta la política nacional relacionada con la sostenibilidad ambiental.</t>
  </si>
  <si>
    <t>se le dará continuidad al criterio de toma de decisiones en el manejo del territorio con plena observancia de la Política nacional relacionada con la sostenibilidad ambiental.</t>
  </si>
  <si>
    <t>se le dará continuidad al criterio de toma de decisiones en el manejo del territorio con plena observancia de la política nacional relacionada con la sostenibilidad ambiental.</t>
  </si>
  <si>
    <t>1. Desarrollar un proceso de implementación de la política nacional de sostenibilidad ambiental como eje de la toma de decisiones del manejo del territorio en las mesas y comités que lidera la entidad territorial.
1. actas del desarrollo de la implementación de políticas.</t>
  </si>
  <si>
    <t>PRODUCTOS
EJECUCION Y APLICACIÓN  DE POLITICAS PUBLICAS AMBIENTALES GENRADAS DESDE EL GOBIERNO CENTRAL.</t>
  </si>
  <si>
    <t xml:space="preserve">Aunar esfuerzo con corporación autónoma regional del magdalena  para la implementación de las políticas nacional relacionada con la sostenibilidad ambiental como eje fundamental en la toma de decisiones        Productos. Documentos técnicos de control y seguimiento </t>
  </si>
  <si>
    <t xml:space="preserve">implementación de  las políticas publicas de sostenibilidad . Producto. Documentos técnicos de control y seguimiento </t>
  </si>
  <si>
    <t xml:space="preserve">Seguimiento y evaluación a las políticas publicas de sostenibilidad . Producto. Documentos técnicos de control y seguimiento </t>
  </si>
  <si>
    <t>Coordinar esfuerzo con CORPAMAG Y Gobernación del Magdalena para implementar la política nacional relacionada con la sostenibilidad ambiental como eje fundamental para la toma de decisiones en el manejo del territorio.                                 Productos Documento técnico de compromisos.</t>
  </si>
  <si>
    <t>implementar las políticas nacionales relacionadas con la sostenibilidad ambiental como eje fundamental para la toma de decisiones en el manejo del territorio.                                 Productos Documento técnico de seguimiento control y evaluación{en.</t>
  </si>
  <si>
    <t>Mantener las políticas nacionales relacionadas con la sostenibilidad ambiental como eje fundamental para la toma de decisiones en el manejo del territorio.                                 Productos Documento técnico de seguimiento control y evaluación{en.</t>
  </si>
  <si>
    <t>Contar con un marco de política y normativo adecuado que dinamice el cumplimiento de la misión institucional
Producto: Informe técnico</t>
  </si>
  <si>
    <t xml:space="preserve">articular el plan de desarrollo municipal 2019-2023 con el plan nacional de desarrollo 2018-2022 sobre la sostenibilidad ambiental. Producto. Documento técnico de seguimiento y control </t>
  </si>
  <si>
    <t xml:space="preserve">seguimiento y control al plan de desarrollo municipal 2019-2023 articulado con el  plan nacional de desarrollo 2018-2022 sobre la sostenibilidad ambiental. Producto. Documento técnico de seguimiento y control  </t>
  </si>
  <si>
    <t>Corpamag</t>
  </si>
  <si>
    <t>Implementación del programa de gestión ambiental del Plan de Acción Institucional 2016-2019</t>
  </si>
  <si>
    <t>Implementación del programa de gestión ambiental del Plan de Acción Institucional 2020-2023</t>
  </si>
  <si>
    <t>Implementación del programa de gestión ambiental del Plan de Acción Institucional 2024-2027</t>
  </si>
  <si>
    <t>Implementación del programa de gestión ambiental del Plan de Acción Institucional 2028-2031</t>
  </si>
  <si>
    <t>H</t>
  </si>
  <si>
    <t>H) Política y normativa</t>
  </si>
  <si>
    <t>Deficiencias en el marco legal</t>
  </si>
  <si>
    <t>1H</t>
  </si>
  <si>
    <t>Proponer normatividad que  contemple los usos del suelo (estatuto)</t>
  </si>
  <si>
    <t>1H1</t>
  </si>
  <si>
    <t>2H</t>
  </si>
  <si>
    <t>Proponer normatividad que contemple todas  las conductas prohibidas al interior de áreas protegidas</t>
  </si>
  <si>
    <t>2H1</t>
  </si>
  <si>
    <t>Deficiencias  del marco de políticas públicas</t>
  </si>
  <si>
    <t>3H</t>
  </si>
  <si>
    <t>Propender por  la incorporación de la actividad pesquera en los instrumentos de planificación nacional, departamental y municipal</t>
  </si>
  <si>
    <t>3H1</t>
  </si>
  <si>
    <t>Establecer líneas de acción y agendas de trabajo compartidas que busquen  incorporar la actividad pesquera en los instrumentos de planificación departamental, municipal y local.</t>
  </si>
  <si>
    <t>1. Incluir dentro de fase de Alistamiento y Diagnostico de la elaboración del POD a través de líneas de acción, la actividad pesquera .
1. Documento POD o de avances del POD que incorpore la actividad pesquera en una de sus líneas de acción.</t>
  </si>
  <si>
    <t xml:space="preserve">Incorporación de políticas, planes, programas y proyectos determinados dentro del plan maestro, en el proyecto de revisión y ajuste del POT
</t>
  </si>
  <si>
    <t>Incorporar en el plan general de asistencia técnica municipal la actividad pesquera y definir unas líneas de trabajo                                                                                  Producto. Líneas de trabajo definidas en el plan de asistencia técnica municipal</t>
  </si>
  <si>
    <t xml:space="preserve">implementación de las líneas de acción para la incorporación de la actividad pesquera en los instrumentos de planificación. Producto. Documentos técnicos de control y seguimiento </t>
  </si>
  <si>
    <t xml:space="preserve">seguimiento y evaluación de la línea de trabajo establecido en el plan general de asistencia técnica municipal. Producto. Documentos técnicos de control y seguimiento </t>
  </si>
  <si>
    <t>Programa general de asistencia técnica municipal de la actividad pesquera y definir unas líneas de acciones y agendas de trabajo para incluirlas como instrumentos de planificación pesquera departamental, municipal y local.
Producto: Documento técnico.</t>
  </si>
  <si>
    <t>Implementar el Programa general de asistencia técnica municipal de la actividad pesquera y definir unas líneas de acciones y agendas de trabajo para incluirlas como instrumentos de planificación pesquera departamental, municipal y local.
Producto: Documento técnico de acciones, seguimiento y evaluación.</t>
  </si>
  <si>
    <t>Darle continuidad al  Programa general de asistencia técnica municipal de la actividad pesquera y definir unas líneas de acciones y agendas de trabajo para incluirlas como instrumentos de planificación pesquera departamental, municipal y local.
Producto: Documento técnico de acciones, seguimiento y evaluación.</t>
  </si>
  <si>
    <t>Ajustar el   Programa general de asistencia técnica municipal de la actividad pesquera y definir unas líneas de acciones y agendas de trabajo para incluirlas como instrumentos de planificación pesquera departamental, municipal y local.
Producto: Documento técnico de acciones, seguimiento y evaluación.</t>
  </si>
  <si>
    <t>4H</t>
  </si>
  <si>
    <t>Propender por la integración de las políticas nacionales y sectoriales</t>
  </si>
  <si>
    <t>4H1</t>
  </si>
  <si>
    <t>Implementar mecanismos  que permitan integrar las distintas políticas públicas nacionales y sectoriales con la política ambiental</t>
  </si>
  <si>
    <t>Participar de las reuniones de coordinación que para tal fin propongan la mesa del Plan Maestro</t>
  </si>
  <si>
    <t>Implementar mecanismos  que permitan integrar las distintas políticas públicas nacionales y sectoriales con la política ambiental. Informe seguimiento.</t>
  </si>
  <si>
    <t>A través de los instrumentos de planificación se implementaran mecanismos que permitan  alcanzar el objetivo de integrar las políticas publicas territoriales con la política ambiental</t>
  </si>
  <si>
    <t>UniMagdalena</t>
  </si>
  <si>
    <t>Todos los docentes de la Universidad del Magdalena involucrados  en el Plan Maestro apoyaran esta acción como parte de sus actividades en sus planes de trabajo.</t>
  </si>
  <si>
    <t>Actvidad: Participación de un profesional para el apoyo del proceso de implementación de politica ambiental con los objetivos y/o misionalidad del IDEAM.
Producto:  memorias técnicas, actas o listas de asistencia de la participación de los profesionales a las mesas convocadas.</t>
  </si>
  <si>
    <t xml:space="preserve"> Participación de MINCIT como apoyo técnico en la implementación de dichos mecanismos. Producto: Asistencia Técnica.</t>
  </si>
  <si>
    <t xml:space="preserve">Participar en el desarrollo de los mecanismos de integración de la política pública de turismo con la política nacional ambiental. </t>
  </si>
  <si>
    <t>COTELCO</t>
  </si>
  <si>
    <r>
      <rPr>
        <sz val="11"/>
        <color theme="1"/>
        <rFont val="Arial Narrow"/>
      </rPr>
      <t>Elaborar un convenio interinstitucional con las entidades e instituciones competentes para dar a conocer las políticas ambientales vigentes a los Prestadores de Servicios Turísticos.                                Producto</t>
    </r>
    <r>
      <rPr>
        <b/>
        <sz val="11"/>
        <color theme="1"/>
        <rFont val="Arial Narrow"/>
      </rPr>
      <t>:</t>
    </r>
    <r>
      <rPr>
        <sz val="11"/>
        <color theme="1"/>
        <rFont val="Arial Narrow"/>
      </rPr>
      <t xml:space="preserve"> </t>
    </r>
    <r>
      <rPr>
        <b/>
        <sz val="11"/>
        <color theme="1"/>
        <rFont val="Arial Narrow"/>
      </rPr>
      <t xml:space="preserve"> Convenio interinstitucional firmado.</t>
    </r>
  </si>
  <si>
    <r>
      <rPr>
        <sz val="11"/>
        <color theme="1"/>
        <rFont val="Arial Narrow"/>
      </rPr>
      <t xml:space="preserve">Implementación del convenio interinstitucional firmado anteriormente.                 </t>
    </r>
    <r>
      <rPr>
        <b/>
        <sz val="11"/>
        <color theme="1"/>
        <rFont val="Arial Narrow"/>
      </rPr>
      <t>Producto: Informe técnico de avances</t>
    </r>
  </si>
  <si>
    <r>
      <rPr>
        <sz val="11"/>
        <color theme="1"/>
        <rFont val="Arial Narrow"/>
      </rPr>
      <t>Implementación y  finalización del convenio interinstitucional firmado anteriormente.</t>
    </r>
    <r>
      <rPr>
        <b/>
        <sz val="11"/>
        <color theme="1"/>
        <rFont val="Arial Narrow"/>
      </rPr>
      <t xml:space="preserve"> Producto: Cierre de convenio . Informe Final de convenio. </t>
    </r>
  </si>
  <si>
    <r>
      <rPr>
        <sz val="11"/>
        <color theme="1"/>
        <rFont val="Arial Narrow"/>
      </rPr>
      <t xml:space="preserve"> Evaluación de la posibilidad de generar un nuevo convenio y firma del mismo.  </t>
    </r>
    <r>
      <rPr>
        <b/>
        <sz val="11"/>
        <color theme="1"/>
        <rFont val="Arial Narrow"/>
      </rPr>
      <t>Resultados: Documento de evaluación o Convenio Interinstitucional Firmado.</t>
    </r>
  </si>
  <si>
    <r>
      <rPr>
        <sz val="11"/>
        <color theme="1"/>
        <rFont val="Arial Narrow"/>
      </rPr>
      <t xml:space="preserve">Implementación y  finalización del convenio interinstitucional firmado anteriormente. </t>
    </r>
    <r>
      <rPr>
        <b/>
        <sz val="11"/>
        <color theme="1"/>
        <rFont val="Arial Narrow"/>
      </rPr>
      <t xml:space="preserve">Producto: Cierre de convenio . Informe Final de convenio. </t>
    </r>
  </si>
  <si>
    <t>Esta se refiere a las actividades diarias de cooperación en función del ejercicio de la Autoridad Marítima, a través de las inspecciones y toma de información del proceso de M9 Gestión para el Ordenamiento Territorial de Litorales y Áreas Marinas, realizando actividades sobre la jurisdicción de la Capitanía de Puerto; en la determinación de ocupaciones indebidas, sectorización de playas, entre otras actividades, en conjunto con el PNN Tayrona. Informe de inspección.</t>
  </si>
  <si>
    <t>Inicio del trámite de Consulta Previa del proyecto de Ley de Consulta con las comunidades étnicas del país. De acuerdo con la información reportada por el Despacho del Viceministro de Participación, se estima la ejecución de presupuesto por valor de $5,000 millones de pesos. Producto: Actas de reuniones de consulta previa con los espacios de representación de las comunidades étnicas</t>
  </si>
  <si>
    <t>1. Desarrollar un proceso de integración de la política nacional y sectorial  con la política ambiental en las mesas y comités que lidera la entidad territorial.
1. actas del desarrollo de la implementación de políticas.</t>
  </si>
  <si>
    <t>Acuerdos realizados con los entes involucrados</t>
  </si>
  <si>
    <t xml:space="preserve">Articular con la corporación autónoma regional del magdalena para formular los diferentes mecanismos de planificación que permitan integrar las distintas políticas publicas ambientales                                                                   Productos. Diferentes Mecanismos Formulados. </t>
  </si>
  <si>
    <t xml:space="preserve">implementación de los diferentes mecanismos de planificación del territorio para implementar las políticas publicas ambientales Producto. Documentos técnicos de control y seguimiento </t>
  </si>
  <si>
    <t xml:space="preserve">Seguimiento e implementación de los diferentes mecanismos de planificación del territorio para implementar las políticas publicas ambientales Producto. Documentos técnicos de control y seguimiento </t>
  </si>
  <si>
    <t>Articular con las entidades responsables  para formular e implementar los  diferentes mecanismos de planificación que permitan integrar las distintas políticas publicas ambientales                                                                   Productos. Documento técnico que indique los diferentes Mecanismos Formulados.</t>
  </si>
  <si>
    <t>Implementar los  diferentes mecanismos de planificación que permitan integrar las distintas políticas publicas ambientales                                                                   Productos. Documento técnico de control y evaluación.</t>
  </si>
  <si>
    <t>Ajustar los  diferentes mecanismos de planificación que permitan integrar las distintas políticas publicas ambientales                                                                   Productos. Documento técnico de control y evaluación.</t>
  </si>
  <si>
    <t>12 mesas de trabajo anuales  que permitan desarrollar mecanismos para optimizar las políticas públicas nacionales y sectoriales con la política ambiental.</t>
  </si>
  <si>
    <t>36 mesas de trabajo que permitan desarrollar mecanismos para optimizar las políticas públicas nacionales y sectoriales con la política ambiental.</t>
  </si>
  <si>
    <t>60 mesas de trabajo que permitan desarrollar mecanismos para optimizar las políticas públicas nacionales y sectoriales con la política ambiental.</t>
  </si>
  <si>
    <t>84 mesas de trabajo que permitan desarrollar mecanismos para optimizar las políticas públicas nacionales y sectoriales con la política ambiental.</t>
  </si>
  <si>
    <t>120 mesas de trabajo que permitan desarrollar mecanismos para optimizar las políticas públicas nacionales y sectoriales con la política ambiental.</t>
  </si>
  <si>
    <r>
      <rPr>
        <b/>
        <sz val="11"/>
        <color theme="1"/>
        <rFont val="Arial Narrow"/>
      </rPr>
      <t xml:space="preserve">Actividad: </t>
    </r>
    <r>
      <rPr>
        <sz val="11"/>
        <color theme="1"/>
        <rFont val="Arial Narrow"/>
      </rPr>
      <t xml:space="preserve">Participar en la elaboración de políticas nacionales y sectoriales a las cuales sea invitada la Superservicios.
</t>
    </r>
    <r>
      <rPr>
        <b/>
        <sz val="11"/>
        <color theme="1"/>
        <rFont val="Arial Narrow"/>
      </rPr>
      <t xml:space="preserve">Producto: </t>
    </r>
    <r>
      <rPr>
        <sz val="11"/>
        <color theme="1"/>
        <rFont val="Arial Narrow"/>
      </rPr>
      <t>Planes, programas y/o políticas públicas integradas interinstitucionalmente.</t>
    </r>
  </si>
  <si>
    <r>
      <rPr>
        <b/>
        <sz val="11"/>
        <color theme="1"/>
        <rFont val="Arial Narrow"/>
      </rPr>
      <t xml:space="preserve">Actividad: </t>
    </r>
    <r>
      <rPr>
        <sz val="11"/>
        <color theme="1"/>
        <rFont val="Arial Narrow"/>
      </rPr>
      <t xml:space="preserve">Participar en la elaboración de políticas nacionales y sectoriales a las cuales sea invitada la Superservicios.
</t>
    </r>
    <r>
      <rPr>
        <b/>
        <sz val="11"/>
        <color theme="1"/>
        <rFont val="Arial Narrow"/>
      </rPr>
      <t xml:space="preserve">Producto: </t>
    </r>
    <r>
      <rPr>
        <sz val="11"/>
        <color theme="1"/>
        <rFont val="Arial Narrow"/>
      </rPr>
      <t>Planes, programas y/o políticas públicas integradas interinstitucionalmente.</t>
    </r>
  </si>
  <si>
    <t xml:space="preserve">La U.A.E. Dirección de impuestos y  Aduanas Nacionales a través de la Dirección Seccional de Santa Marta, hará presencia en las convocatorias a que se le inviten para de esa manera, fortalecer los vínculos con las otras entidades del Estado,  con el propósito de realizar integración y mancomunar esfuerzos en aras de implementar las distintas políticas nacionales y sectoriales con las políticas ambientales. Se entregará informe de actividades y aportes realizados durante el período de trabajo.
PRODUCTOS:
Participación activa en las mesas intersectoriales con el Capital Humano disponible por parte de la DIAN Santa Marta. Se realizará informe de actividades y aportes realizados durante el período de trabajo (semestral).
</t>
  </si>
  <si>
    <t>La U.A.E. Dirección de impuestos y  Aduanas Nacionales a través de la Dirección Seccional de Santa Marta, hará presencia en las convocatorias a que se le inviten para de esa manera, fortalecer los vínculos con las otras entidades del Estado,  con el propósito de realizar integración y mancomunar esfuerzos en aras de implementar las distintas políticas nacionales y sectoriales con las políticas ambientales. Se entregará informe de actividades y aportes realizados durante el período de trabajo.
PRODUCTOS:
Participación activa en las mesas intersectoriales con el Capital Humano disponible por parte de la DIAN Santa Marta. Se realizará informe de actividades y aportes realizados durante el período de trabajo (semestral).</t>
  </si>
  <si>
    <t xml:space="preserve">Aplicar la política fijada por el Ministerio de Agricultura de prevención y control de enfermedades que afecten la actividad agropecuaria en la zona de influencia del Plan Maestro de Recuperación y Restauración del PNN. Ejecutar las actividades misionales para controlar y evitar la propagación de enfermedades que afecten las especies animales y vegetales de interés económico en la zona de influencia del Plan Maestro de Recuperación y Restauración del PNN. </t>
  </si>
  <si>
    <r>
      <rPr>
        <b/>
        <sz val="11"/>
        <color theme="1"/>
        <rFont val="Arial Narrow"/>
      </rPr>
      <t xml:space="preserve">Actividades: </t>
    </r>
    <r>
      <rPr>
        <sz val="11"/>
        <color theme="1"/>
        <rFont val="Arial Narrow"/>
      </rPr>
      <t xml:space="preserve">
Apoyar en la implementación de mecanismos  que permitan integrar las distintas políticas públicas nacionales y sectoriales con la política ambiental.
</t>
    </r>
    <r>
      <rPr>
        <b/>
        <sz val="11"/>
        <color theme="1"/>
        <rFont val="Arial Narrow"/>
      </rPr>
      <t>Productos:</t>
    </r>
    <r>
      <rPr>
        <sz val="11"/>
        <color theme="1"/>
        <rFont val="Arial Narrow"/>
      </rPr>
      <t xml:space="preserve">
Informe sobre la implementación de mecanismos  que permitan integrar las distintas políticas públicas nacionales y sectoriales con la política ambiental.
</t>
    </r>
  </si>
  <si>
    <r>
      <rPr>
        <b/>
        <sz val="11"/>
        <color theme="1"/>
        <rFont val="Arial Narrow"/>
      </rPr>
      <t xml:space="preserve">Actividades: </t>
    </r>
    <r>
      <rPr>
        <sz val="11"/>
        <color theme="1"/>
        <rFont val="Arial Narrow"/>
      </rPr>
      <t xml:space="preserve">
Apoyar en la implementación de mecanismos  que permitan integrar las distintas políticas públicas nacionales y sectoriales con la política ambiental.
</t>
    </r>
    <r>
      <rPr>
        <b/>
        <sz val="11"/>
        <color theme="1"/>
        <rFont val="Arial Narrow"/>
      </rPr>
      <t>Productos:</t>
    </r>
    <r>
      <rPr>
        <sz val="11"/>
        <color theme="1"/>
        <rFont val="Arial Narrow"/>
      </rPr>
      <t xml:space="preserve">
Informe sobre la implementación de mecanismos  que permitan integrar las distintas políticas públicas nacionales y sectoriales con la política ambiental.
</t>
    </r>
  </si>
  <si>
    <r>
      <rPr>
        <b/>
        <sz val="11"/>
        <color theme="1"/>
        <rFont val="Arial Narrow"/>
      </rPr>
      <t xml:space="preserve">Actividades: </t>
    </r>
    <r>
      <rPr>
        <sz val="11"/>
        <color theme="1"/>
        <rFont val="Arial Narrow"/>
      </rPr>
      <t xml:space="preserve">
Apoyar en la implementación de mecanismos  que permitan integrar las distintas políticas públicas nacionales y sectoriales con la política ambiental.
</t>
    </r>
    <r>
      <rPr>
        <b/>
        <sz val="11"/>
        <color theme="1"/>
        <rFont val="Arial Narrow"/>
      </rPr>
      <t>Productos:</t>
    </r>
    <r>
      <rPr>
        <sz val="11"/>
        <color theme="1"/>
        <rFont val="Arial Narrow"/>
      </rPr>
      <t xml:space="preserve">
Informe sobre la implementación de mecanismos  que permitan integrar las distintas políticas públicas nacionales y sectoriales con la política ambiental.
</t>
    </r>
  </si>
  <si>
    <r>
      <rPr>
        <b/>
        <sz val="11"/>
        <color theme="1"/>
        <rFont val="Arial Narrow"/>
      </rPr>
      <t xml:space="preserve">Actividades: </t>
    </r>
    <r>
      <rPr>
        <sz val="11"/>
        <color theme="1"/>
        <rFont val="Arial Narrow"/>
      </rPr>
      <t xml:space="preserve">
Apoyar en la implementación de mecanismos  que permitan integrar las distintas políticas públicas nacionales y sectoriales con la política ambiental.
</t>
    </r>
    <r>
      <rPr>
        <b/>
        <sz val="11"/>
        <color theme="1"/>
        <rFont val="Arial Narrow"/>
      </rPr>
      <t>Productos:</t>
    </r>
    <r>
      <rPr>
        <sz val="11"/>
        <color theme="1"/>
        <rFont val="Arial Narrow"/>
      </rPr>
      <t xml:space="preserve">
Informe sobre la implementación de mecanismos  que permitan integrar las distintas políticas públicas nacionales y sectoriales con la política ambiental.
</t>
    </r>
  </si>
  <si>
    <r>
      <rPr>
        <b/>
        <sz val="11"/>
        <color theme="1"/>
        <rFont val="Arial Narrow"/>
      </rPr>
      <t xml:space="preserve">Actividades: </t>
    </r>
    <r>
      <rPr>
        <sz val="11"/>
        <color theme="1"/>
        <rFont val="Arial Narrow"/>
      </rPr>
      <t xml:space="preserve">
De acuerdo a la implementación del plan maestro se evaluará la continuación de las actividades ejecutadas.
</t>
    </r>
    <r>
      <rPr>
        <b/>
        <sz val="11"/>
        <color theme="1"/>
        <rFont val="Arial Narrow"/>
      </rPr>
      <t>Productos:</t>
    </r>
    <r>
      <rPr>
        <sz val="11"/>
        <color theme="1"/>
        <rFont val="Arial Narrow"/>
      </rPr>
      <t xml:space="preserve">
Informe relacionado con la evaluación de la  implementación del plan maestro.</t>
    </r>
  </si>
  <si>
    <t xml:space="preserve">Realizar proceso de interlocución y comunicación entre la comunidad y el municipio encaminada a solucionar problemas de la comunidad  en materia ambiental. Producto. Documento técnico de seguimiento y control </t>
  </si>
  <si>
    <t xml:space="preserve">seguimiento y control a los  proceso de interlocución y comunicación entre la comunidad y el municipio encaminada a solucionar problemas de la comunidad  en materia ambiental. Producto. Documento técnico de seguimiento y control </t>
  </si>
  <si>
    <t>santa marta</t>
  </si>
  <si>
    <t>Humboldt</t>
  </si>
  <si>
    <t>5H</t>
  </si>
  <si>
    <t>Propender por iniciativa del ministerio de ambiente y desarrollo sostenible por que se establezca por el ministerio de comercio, industria y turismo una política pública que contenga directrices  sobre ordenación de asentamientos urbanos y expansión urbana</t>
  </si>
  <si>
    <t>5H1</t>
  </si>
  <si>
    <t>I</t>
  </si>
  <si>
    <t>I)         Planificación y ordenamiento</t>
  </si>
  <si>
    <t>Conflicto entre las actividades económicas  marino costeras</t>
  </si>
  <si>
    <t>1I</t>
  </si>
  <si>
    <t>Diseñar e implementar herramientas que permitan fortalecer los procesos de articulación, planificación y ordenamiento frente a temas de uso y conservación de las zonas marino costeras y continentales</t>
  </si>
  <si>
    <t>1I1</t>
  </si>
  <si>
    <t>Adoptar e implementar acuerdos interinstitucionales que permitan la articulación, planificación y desarrollo de acciones conjuntas que contribuyan al uso sostenible de los recursos naturales y la conservación de los ecosistemas marino costeros que hacen parte del área de estudio.</t>
  </si>
  <si>
    <t>Ejecución del POMIUAC VNSNSM
Producto:
Informe Técnico</t>
  </si>
  <si>
    <t>De acuerdo a presupuesto del POMIUAC proyectado</t>
  </si>
  <si>
    <t>Adoptar e implementar acuerdo que contribuya al uso sostenible de los recursos naturales y la conservación de los ecosistemas marino costero del municipio de Dibulla, La Guajira. Informe de gestión.</t>
  </si>
  <si>
    <t xml:space="preserve">Promover la participación de actores estratégicos en la consolidación del Sistema Nacional de Áreas Protegidas, SINAP
Producto: Documento de instrumentos de ordenamiento del territorio donde se desarrollan acciones  tendientes a la conservación in situ  </t>
  </si>
  <si>
    <t>1I2</t>
  </si>
  <si>
    <t xml:space="preserve">Priorizar la adopción e implementación del plan de ordenamiento y manejo de la Unidad Ambiental Costera de la Vertiente Norte de la Sierra Nevada de Santa Marta "POMIUAC", como herramienta que contribuya al uso y conservación de la zona marino costera del área de estudio </t>
  </si>
  <si>
    <t>POMIUAC Vertiente Norte, se encuentra formulado y aprobado por comisión conjunta, en proceso la consulta previa con los indígenas.</t>
  </si>
  <si>
    <t>Ejecución del POMIUAC VNSNSM</t>
  </si>
  <si>
    <t>FORMULACIÓN
-AVANCE DOCUMENTO ZOONIFICACION .</t>
  </si>
  <si>
    <t>FINALIZAR FORMULACIÓN Y REALIZAR CONSULTA PREVIA
-SIN DEFINIR.</t>
  </si>
  <si>
    <t>SEGÚN EL DOCUMENTO INSTITUCIONAL DE CORPOGUAJIRA - INVEMAR POMIUAC VNSNSM SECTOR LA GUAJIRA (AÑO 2013), SE ESTIMA LA NECESIDAD DE CONSEGUIR RECURSOS PARA LA IMPLEMENTACION (EN MILL DE PESOS, AÑO BASE 2013):
-SIN DEFINIR</t>
  </si>
  <si>
    <t xml:space="preserve">año 1
SIN DETERMINAR
AÑO 3
SIN DETERMINAR
AÑO 5
33.482 (POR CONSEGUIR)
AÑO 7
4.556 (POR CONSEGUIR)
AÑO 10
3.679 (POR CONSEGUIR)
</t>
  </si>
  <si>
    <t xml:space="preserve">Priorizar la adopción e implementación del plan de ordenamiento y manejo de la Unidad Ambiental Costera de la Vertiente Norte de la Sierra Nevada de Santa Marta "POMIUAC" como herramienta que contribuya al uso y conservación de la zona marino costera del área de estudio </t>
  </si>
  <si>
    <t>EL MINISTERIO: PARTICIPARA EN LAS COMISIONES CONJUNTAS  - PRODUCTO: ACTAS DE LAS COMISIONES EN LAS QUE SE APRUEBAN AVANCES DEL POMIUAC ( 2018 Y 2019) E</t>
  </si>
  <si>
    <t>A LA ESPERADE LA CONSULTA PREVIA PARA LA ADOPCIÓN ( POR PARTE DE LA COMISIÓN )  Y SU POSTERIOR IMPLEMENTACIÓN POR LAS CARS</t>
  </si>
  <si>
    <t xml:space="preserve">INVERSIÓN A TRAVES DE CONVENIOS CARS -60.000 MILLONES ANUALES. </t>
  </si>
  <si>
    <t>Se prestara apoyo técnico con el propósito que la CAR adopte el POMIUAC. Para tal efecto un funcionario de la gobernación atenderá a las reuniones que los responsables directos citen para tal efecto.</t>
  </si>
  <si>
    <t>coordinar  con la corporación autónoma regional del magdalena para la adopción ,  capacitación e implementación  del POMUAC a los habitantes del municipio  Producto documento técnico de control y seguimiento</t>
  </si>
  <si>
    <t xml:space="preserve"> implementación del POMUAC en el municipio de Puebloviejo Producto  documento técnico de control y seguimiento</t>
  </si>
  <si>
    <t>seguimiento a la implementación del POMUAC Producto  documento técnico de control y seguimiento</t>
  </si>
  <si>
    <t>seguimiento a la implementación del POMUAC  Producto  documento técnico de control y seguimiento</t>
  </si>
  <si>
    <t>seguimiento a la implementación del POMIUAC Produecto  documento técnico de control y seguimiento</t>
  </si>
  <si>
    <t>Dibulla</t>
  </si>
  <si>
    <t>Deficiente incorporación de las áreas protegidas como determinantes ambientales en los instrumentos de planificación y ordenamiento territorial</t>
  </si>
  <si>
    <t>1I3</t>
  </si>
  <si>
    <t xml:space="preserve">Diseñar, adoptar e implementar un plan integral de ordenamiento turístico  para el área de estudio, que articule los instrumentos de planificación existentes con la participación de las entidades públicas, empresas  privadas y actores sociales. </t>
  </si>
  <si>
    <t>A través de la dirección de turismo se prestara apoyo técnico con personal de la gobernación para la puesta en marcha del plan de ordenamiento turístico para el área de estudio. En ese sentido, se presentara una propuesta para el análisis de los demás entes competentes.</t>
  </si>
  <si>
    <t>1. Diseño participativo  plan integral sostenible de ordenamiento turístico  para el área de estudio
1. Documento Plan que articule el ordenamiento turístico del área de estudio.</t>
  </si>
  <si>
    <t>coordinar la corporación autónoma regional del magdalena ,  con la gobernación del magdalena   y otras entidades la elaboración de un plan de ordenamiento turístico Producto plan turístico elaborado</t>
  </si>
  <si>
    <t>implementación  del plan seguimiento y control a la implementación del plan de ordenamiento turístico Producto documento técnico de control y seguimiento</t>
  </si>
  <si>
    <t>implementación y seguimiento del plan seguimiento y control a la implementación del plan de ordenamiento turístico Producto documento técnico de control y seguimiento</t>
  </si>
  <si>
    <t xml:space="preserve">Elaborar en coordinación con las entidades de resortes turísticos  un plan de ordenamiento y desarrollo eco turístico que  articule los instrumentos de planificación existentes con la participación de las entidades públicas, empresas  privadas y actores sociales.
Producto: Documento técnico del plan turístico. </t>
  </si>
  <si>
    <t xml:space="preserve">Implementar en coordinación con las entidades de resortes turísticos  el plan de ordenamiento y desarrollo eco turístico que  articulado con los instrumentos de planificación existentes con la participación de las entidades públicas, empresas  privadas y actores sociales.
Producto: Documento técnico de desarrollo, seguimiento y evaluación. </t>
  </si>
  <si>
    <t xml:space="preserve">Mantener  en coordinación con las entidades de resortes turísticos  el plan de ordenamiento y desarrollo eco turístico que  articulado con los instrumentos de planificación existentes con la participación de las entidades públicas, empresas  privadas y actores sociales.
Producto: Documento técnico de desarrollo, seguimiento y evaluación. </t>
  </si>
  <si>
    <t xml:space="preserve">Ajustar  en coordinación con las entidades de resortes turísticos  el plan de ordenamiento y desarrollo eco turístico que  articulado con los instrumentos de planificación existentes con la participación de las entidades públicas, empresas  privadas y actores sociales.
Producto: Documento técnico de desarrollo, seguimiento y evaluación. </t>
  </si>
  <si>
    <t xml:space="preserve">transferir apoyo técnico y económico  para que la secretaria de turismo y cultura formule el plan de desarrollo turístico del municipio de Dibulla. Documento técnico de seguimiento y control </t>
  </si>
  <si>
    <t xml:space="preserve">seguimiento y control al plan de desarrollo turístico del municipio de Dibulla. Documento técnico de seguimiento y control </t>
  </si>
  <si>
    <t xml:space="preserve">ajuste, seguimiento y control al plan de desarrollo turístico del municipio de Dibulla. Documento técnico de seguimiento y control </t>
  </si>
  <si>
    <t>Presentar proyecto al fondo de turismo (FONTUR) para la contratación del desarrollo de una consultoría para la elaboración del plan de desarrollo turístico del Parque Nacional Natural Tayrona. Producto: Proyecto para aprobación del Comité Directivo de FONTUR.</t>
  </si>
  <si>
    <t>Apoyo de MinCIT en la elaboración del Plan de Ordenamiento Turístico liderado por la Gobernación del Magdalena.</t>
  </si>
  <si>
    <t>De ser aprobado el proyecto: lo recursos destinados por parte de MinCIT serían de $200,000,000.00 COP.</t>
  </si>
  <si>
    <t>Participar en el diseño de la construcción del plan de ordenamiento turístico (plan integral de ordenamiento turístico para el área del plan maestro) y su articulación con el Plan de Ordenamiento Ecoturístico del PNN Tayrona. 
Informe técnico</t>
  </si>
  <si>
    <t>Apoyo a la formulación del plan integral de ordenamiento turístico del Mpio de Dibulla,  La Guajira.</t>
  </si>
  <si>
    <r>
      <rPr>
        <sz val="11"/>
        <color theme="1"/>
        <rFont val="Arial Narrow"/>
      </rPr>
      <t xml:space="preserve">Participación en mesas de trabajo convocadas por las entidades competentes para el diseño del plan integral  de ordenamiento turístico.
Socialización con el sector hotelero sobre los avances. . Brindar información estadística sobre turismo que oriente la formulación de la política publica sobre turismo en el área de estudio. Recopilar información estadística  de turismo dentro del área de estudio. 
</t>
    </r>
    <r>
      <rPr>
        <b/>
        <sz val="11"/>
        <color theme="1"/>
        <rFont val="Arial Narrow"/>
      </rPr>
      <t>Producto:
Informe técnico.</t>
    </r>
  </si>
  <si>
    <r>
      <rPr>
        <sz val="11"/>
        <color theme="1"/>
        <rFont val="Arial Narrow"/>
      </rPr>
      <t xml:space="preserve">Presentar y socializar resultados del proceso de construcción del plan integral de ordenamiento turístico a diferentes empresas interesadas. 
</t>
    </r>
    <r>
      <rPr>
        <b/>
        <sz val="11"/>
        <color theme="1"/>
        <rFont val="Arial Narrow"/>
      </rPr>
      <t>Producto:
Informe técnico de avances</t>
    </r>
  </si>
  <si>
    <r>
      <rPr>
        <sz val="11"/>
        <color theme="1"/>
        <rFont val="Arial Narrow"/>
      </rPr>
      <t xml:space="preserve">Acompañamiento de la implementación de las primeras acciones competentes con el sector hotelero.
Socialización con las entidades privadas y actores locales de las zonas de influencia.
</t>
    </r>
    <r>
      <rPr>
        <b/>
        <sz val="11"/>
        <color theme="1"/>
        <rFont val="Arial Narrow"/>
      </rPr>
      <t>Productos: Informe técnico de avances</t>
    </r>
  </si>
  <si>
    <r>
      <rPr>
        <sz val="11"/>
        <color theme="1"/>
        <rFont val="Arial Narrow"/>
      </rPr>
      <t xml:space="preserve">Implementación de las primeras acciones concertadas dentro del plan integral de ordenamiento turístico al sector hotelero u otros sectores económicos.
Socialización con las entidades privadas y actores locales de las zonas de influencia,
</t>
    </r>
    <r>
      <rPr>
        <b/>
        <sz val="11"/>
        <color theme="1"/>
        <rFont val="Arial Narrow"/>
      </rPr>
      <t>Productos: Informe técnico de avances</t>
    </r>
  </si>
  <si>
    <r>
      <rPr>
        <sz val="11"/>
        <color theme="1"/>
        <rFont val="Arial Narrow"/>
      </rPr>
      <t xml:space="preserve">Finalización de las acciones.
Socialización de resultados con los interesados.
</t>
    </r>
    <r>
      <rPr>
        <b/>
        <sz val="11"/>
        <color theme="1"/>
        <rFont val="Arial Narrow"/>
      </rPr>
      <t xml:space="preserve">Productos: Informe final de actividades. </t>
    </r>
  </si>
  <si>
    <t>1I4</t>
  </si>
  <si>
    <t>Generar información cartográfica de las actividades económicas en el área de estudio (inicialmente en los municipios costeros)  a escala detallada (1:5000-1:25000)</t>
  </si>
  <si>
    <t>1I5</t>
  </si>
  <si>
    <t>Generar propuestas técnicas  que contemplen la zonificación marina, asociada al uso y aprovechamiento sostenible de los recursos naturales; a partir de la información cartográfica que se genere a 1:25000 -1:50001</t>
  </si>
  <si>
    <t>Se cuenta con caracterización de pastos y corales marinos para la zona de Taganga, Pozos Colorados, Bahía Blanca e Inka Inka.
Se cuenta con la onificación ambiental de la Unidad Ambiental Costera vertiente norte Sierra Nevada de Santa Marta y río Magdalena complejo canal del Dique sistema lagunar de la ciénaga grande de Santa Marta, aprobados por Comisión Conjunta</t>
  </si>
  <si>
    <t>Gestionar convenio interinstitucional para la generación de propuestas técnicas</t>
  </si>
  <si>
    <t>Generar propuestas técnicas  que contemplen la zonificación marina, asociada al uso y aprovechamiento sostenible de los recursos naturales; a partir de la información cartográfica que se genere a 1:25000 -1:50002</t>
  </si>
  <si>
    <t xml:space="preserve">Generar propuestas técnicas  que contemplen la zonificación marina, asociada al uso y aprovechamiento sostenible de los recursos naturales; a partir de la información cartográfica que se genere a 1:25000 -1:50001. Documento propuesta técnica </t>
  </si>
  <si>
    <t>Generar propuestas técnicas  que contemplen la zonificación marina, asociada al uso y aprovechamiento sostenible de los recursos naturales; a partir de la información cartográfica que se genere a 1:25000 -1:50000</t>
  </si>
  <si>
    <t>Esta actividad está asociada a los proyectos de cartografía temática que las Corporaciones Autónomas Regionales son responsables de realizar y para la cual solicitan el acompañamiento y apoyo técnico del Servicio Hidrográfico de la Dimar - CIOH en el área marítima. Informe de asesoría</t>
  </si>
  <si>
    <t>1I6</t>
  </si>
  <si>
    <t>Incrementar las temáticas del componente ambiental y de conservación del área protegida PNN Tayrona,  dentro de los instrumentos de planificación territorial.</t>
  </si>
  <si>
    <t>El plan de desarrollo contiene un eje ambiental para la protección de la biodiversidad. No obstante lo anterior, se incluirán temáticas para la conservación de las áreas protegidas.</t>
  </si>
  <si>
    <t>El plan de desarrollo se actualizara para incluir temáticas efectivas para la conservación de las áreas protegidas.</t>
  </si>
  <si>
    <t>El instrumento de planificación en su constante dinamismo y con base a experiencia acumulada durante ese lapso de tiempo deberá actualizarse para incrementar temáticas de conservación de áreas protegidas en especial la del PNN Tayrona.</t>
  </si>
  <si>
    <t>1. Incrementar durante el desarrollo de la fase de Alistamiento y Diagnostico que contemple a través del  POD el componente ambiental y de conservación del área de PNN Tayrona  
1. Documento elaboración del POD que contemple las temáticas del componente ambiental de conservación del PNNT.</t>
  </si>
  <si>
    <t>aunar esfuerzos con la corporación autónoma regional  para incrementar la temática ambiental en los OET , plan de desarrollo y otros Producto instrumentos de planificación actualizados</t>
  </si>
  <si>
    <t>seguimiento y evaluación de la implementación de la temática ambiental en los instrumentos de planificación Producto documento técnico de control y evaluación</t>
  </si>
  <si>
    <t xml:space="preserve">Coordinar con CORPAMAG Y Gobernación del Magdalena  la temática ambiental que tenga injerencia en el PNN Tayrona en los Planes de Ordenamiento y otros  instrumentos de Planificación actualizados.
Producto: Documento técnico .
</t>
  </si>
  <si>
    <t xml:space="preserve">Implementar las  temática ambientales que tengan injerencia en el PNN Tayrona en los Planes de Ordenamiento y otros  instrumentos de Planificación actualizados.
Producto: Documento técnico de seguimiento.
</t>
  </si>
  <si>
    <t>1 AÑOS
Actividades</t>
  </si>
  <si>
    <t>PRESUPUESTO</t>
  </si>
  <si>
    <t>3 AÑOS-oct2020
Actividades</t>
  </si>
  <si>
    <t>5 AÑOS - oct 2022
Actividades</t>
  </si>
  <si>
    <t>7 AÑOS oct 2024
Actividades</t>
  </si>
  <si>
    <t>10 AÑOS - oct 2027
Actividades</t>
  </si>
  <si>
    <t>TOTAL</t>
  </si>
  <si>
    <t xml:space="preserve">COMENTARIOS </t>
  </si>
  <si>
    <r>
      <rPr>
        <b/>
        <sz val="11"/>
        <color theme="1"/>
        <rFont val="Arial Narrow"/>
      </rPr>
      <t>Actividad:</t>
    </r>
    <r>
      <rPr>
        <sz val="11"/>
        <color theme="1"/>
        <rFont val="Arial Narrow"/>
      </rPr>
      <t xml:space="preserve"> Apoyar tecnicamente a CORPAMAG y a los usuarios inscritos en el Registro de Generadores de Residuos Peligrosos para el reporte, interpretación y utilización de la información.
</t>
    </r>
    <r>
      <rPr>
        <b/>
        <sz val="11"/>
        <color theme="1"/>
        <rFont val="Arial Narrow"/>
      </rPr>
      <t xml:space="preserve">Producto: </t>
    </r>
    <r>
      <rPr>
        <sz val="11"/>
        <color theme="1"/>
        <rFont val="Arial Narrow"/>
      </rPr>
      <t xml:space="preserve">Reporte al Registro de Generadores de Residuos Peligrosos para el área de estudio, y estadísticas locales para priorización de políticas ambientales en el tema.
</t>
    </r>
    <r>
      <rPr>
        <b/>
        <sz val="11"/>
        <color theme="1"/>
        <rFont val="Arial Narrow"/>
      </rPr>
      <t xml:space="preserve">Actividad: </t>
    </r>
    <r>
      <rPr>
        <sz val="11"/>
        <color theme="1"/>
        <rFont val="Arial Narrow"/>
      </rPr>
      <t xml:space="preserve">Fortalecer las capacidades técnicas e institucionales en los temas correspondientes a residuos peligrosos en la Autoridad Ambiental. 
</t>
    </r>
    <r>
      <rPr>
        <b/>
        <sz val="11"/>
        <color theme="1"/>
        <rFont val="Arial Narrow"/>
      </rPr>
      <t>Producto:</t>
    </r>
    <r>
      <rPr>
        <sz val="11"/>
        <color theme="1"/>
        <rFont val="Arial Narrow"/>
      </rPr>
      <t xml:space="preserve"> capacitaciones realizadas a la Autoridad Ambiental y usuarios del Registro de Generadores de Residuos Peligrosos.</t>
    </r>
  </si>
  <si>
    <r>
      <rPr>
        <b/>
        <sz val="11"/>
        <color theme="1"/>
        <rFont val="Arial Narrow"/>
      </rPr>
      <t>Actividad:</t>
    </r>
    <r>
      <rPr>
        <sz val="11"/>
        <color theme="1"/>
        <rFont val="Arial Narrow"/>
      </rPr>
      <t xml:space="preserve"> Apoyar tecnicamente a CORPAMAG y a los usuarios inscritos en el Registro de Generadores de Residuos Peligrosos para el reporte, interpretación y utilización de la información.
</t>
    </r>
    <r>
      <rPr>
        <b/>
        <sz val="11"/>
        <color theme="1"/>
        <rFont val="Arial Narrow"/>
      </rPr>
      <t xml:space="preserve">Producto: </t>
    </r>
    <r>
      <rPr>
        <sz val="11"/>
        <color theme="1"/>
        <rFont val="Arial Narrow"/>
      </rPr>
      <t xml:space="preserve">Reporte al Registro de Generadores de Residuos Peligrosos para el área de estudio, y estadísticas locales para priorización de políticas ambientales en el tema.
</t>
    </r>
    <r>
      <rPr>
        <b/>
        <sz val="11"/>
        <color theme="1"/>
        <rFont val="Arial Narrow"/>
      </rPr>
      <t xml:space="preserve">Actividad: </t>
    </r>
    <r>
      <rPr>
        <sz val="11"/>
        <color theme="1"/>
        <rFont val="Arial Narrow"/>
      </rPr>
      <t xml:space="preserve">Fortalecer las capacidades técnicas e institucionales en los temas correspondientes a residuos peligrosos en la Autoridad Ambiental. 
</t>
    </r>
    <r>
      <rPr>
        <b/>
        <sz val="11"/>
        <color theme="1"/>
        <rFont val="Arial Narrow"/>
      </rPr>
      <t>Producto:</t>
    </r>
    <r>
      <rPr>
        <sz val="11"/>
        <color theme="1"/>
        <rFont val="Arial Narrow"/>
      </rPr>
      <t xml:space="preserve"> capacitaciones realizadas a la Autoridad Ambiental y usuarios del Registro de Generadores de Residuos Peligrosos.</t>
    </r>
  </si>
  <si>
    <r>
      <rPr>
        <b/>
        <sz val="11"/>
        <color theme="1"/>
        <rFont val="Arial Narrow"/>
      </rPr>
      <t>Actividad:</t>
    </r>
    <r>
      <rPr>
        <sz val="11"/>
        <color theme="1"/>
        <rFont val="Arial Narrow"/>
      </rPr>
      <t xml:space="preserve"> Apoyar tecnicamente a CORPAMAG y a los usuarios inscritos en el Registro de Generadores de Residuos Peligrosos para el reporte, interpretación y utilización de la información.
</t>
    </r>
    <r>
      <rPr>
        <b/>
        <sz val="11"/>
        <color theme="1"/>
        <rFont val="Arial Narrow"/>
      </rPr>
      <t xml:space="preserve">Producto: </t>
    </r>
    <r>
      <rPr>
        <sz val="11"/>
        <color theme="1"/>
        <rFont val="Arial Narrow"/>
      </rPr>
      <t xml:space="preserve">Reporte al Registro de Generadores de Residuos Peligrosos para el área de estudio, y estadísticas locales para priorización de políticas ambientales en el tema.
</t>
    </r>
    <r>
      <rPr>
        <b/>
        <sz val="11"/>
        <color theme="1"/>
        <rFont val="Arial Narrow"/>
      </rPr>
      <t xml:space="preserve">Actividad: </t>
    </r>
    <r>
      <rPr>
        <sz val="11"/>
        <color theme="1"/>
        <rFont val="Arial Narrow"/>
      </rPr>
      <t xml:space="preserve">Fortalecer las capacidades técnicas e institucionales en los temas correspondientes a residuos peligrosos en la Autoridad Ambiental. 
</t>
    </r>
    <r>
      <rPr>
        <b/>
        <sz val="11"/>
        <color theme="1"/>
        <rFont val="Arial Narrow"/>
      </rPr>
      <t>Producto:</t>
    </r>
    <r>
      <rPr>
        <sz val="11"/>
        <color theme="1"/>
        <rFont val="Arial Narrow"/>
      </rPr>
      <t xml:space="preserve"> capacitaciones realizadas a la Autoridad Ambiental y usuarios del Registro de Generadores de Residuos Peligrosos.</t>
    </r>
  </si>
  <si>
    <r>
      <rPr>
        <b/>
        <sz val="11"/>
        <color theme="1"/>
        <rFont val="Arial Narrow"/>
      </rPr>
      <t>Actividad:</t>
    </r>
    <r>
      <rPr>
        <sz val="11"/>
        <color theme="1"/>
        <rFont val="Arial Narrow"/>
      </rPr>
      <t xml:space="preserve"> Apoyar tecnicamente a CORPAMAG y a los usuarios inscritos en el Registro de Generadores de Residuos Peligrosos para el reporte, interpretación y utilización de la información.
</t>
    </r>
    <r>
      <rPr>
        <b/>
        <sz val="11"/>
        <color theme="1"/>
        <rFont val="Arial Narrow"/>
      </rPr>
      <t xml:space="preserve">Producto: </t>
    </r>
    <r>
      <rPr>
        <sz val="11"/>
        <color theme="1"/>
        <rFont val="Arial Narrow"/>
      </rPr>
      <t xml:space="preserve">Reporte al Registro de Generadores de Residuos Peligrosos para el área de estudio, y estadísticas locales para priorización de políticas ambientales en el tema.
</t>
    </r>
    <r>
      <rPr>
        <b/>
        <sz val="11"/>
        <color theme="1"/>
        <rFont val="Arial Narrow"/>
      </rPr>
      <t xml:space="preserve">Actividad: </t>
    </r>
    <r>
      <rPr>
        <sz val="11"/>
        <color theme="1"/>
        <rFont val="Arial Narrow"/>
      </rPr>
      <t xml:space="preserve">Fortalecer las capacidades técnicas e institucionales en los temas correspondientes a residuos peligrosos en la Autoridad Ambiental. 
</t>
    </r>
    <r>
      <rPr>
        <b/>
        <sz val="11"/>
        <color theme="1"/>
        <rFont val="Arial Narrow"/>
      </rPr>
      <t>Producto:</t>
    </r>
    <r>
      <rPr>
        <sz val="11"/>
        <color theme="1"/>
        <rFont val="Arial Narrow"/>
      </rPr>
      <t xml:space="preserve"> capacitaciones realizadas a la Autoridad Ambiental y usuarios del Registro de Generadores de Residuos Peligrosos.</t>
    </r>
  </si>
  <si>
    <r>
      <rPr>
        <b/>
        <sz val="11"/>
        <color theme="1"/>
        <rFont val="Arial Narrow"/>
      </rPr>
      <t>Actividad:</t>
    </r>
    <r>
      <rPr>
        <sz val="11"/>
        <color theme="1"/>
        <rFont val="Arial Narrow"/>
      </rPr>
      <t xml:space="preserve"> Apoyar tecnicamente a CORPAMAG y a los usuarios inscritos en el Registro de Generadores de Residuos Peligrosos para el reporte, interpretación y utilización de la información.
</t>
    </r>
    <r>
      <rPr>
        <b/>
        <sz val="11"/>
        <color theme="1"/>
        <rFont val="Arial Narrow"/>
      </rPr>
      <t xml:space="preserve">Producto: </t>
    </r>
    <r>
      <rPr>
        <sz val="11"/>
        <color theme="1"/>
        <rFont val="Arial Narrow"/>
      </rPr>
      <t xml:space="preserve">Reporte al Registro de Generadores de Residuos Peligrosos para el área de estudio, y estadísticas locales para priorización de políticas ambientales en el tema.
</t>
    </r>
    <r>
      <rPr>
        <b/>
        <sz val="11"/>
        <color theme="1"/>
        <rFont val="Arial Narrow"/>
      </rPr>
      <t xml:space="preserve">Actividad: </t>
    </r>
    <r>
      <rPr>
        <sz val="11"/>
        <color theme="1"/>
        <rFont val="Arial Narrow"/>
      </rPr>
      <t xml:space="preserve">Fortalecer las capacidades técnicas e institucionales en los temas correspondientes a residuos peligrosos en la Autoridad Ambiental. 
</t>
    </r>
    <r>
      <rPr>
        <b/>
        <sz val="11"/>
        <color theme="1"/>
        <rFont val="Arial Narrow"/>
      </rPr>
      <t>Producto:</t>
    </r>
    <r>
      <rPr>
        <sz val="11"/>
        <color theme="1"/>
        <rFont val="Arial Narrow"/>
      </rPr>
      <t xml:space="preserve"> capacitaciones realizadas a la Autoridad Ambiental y usuarios del Registro de Generadores de Residuos Peligrosos.</t>
    </r>
  </si>
  <si>
    <t>Ítem</t>
  </si>
  <si>
    <t>INFORME II - 2020</t>
  </si>
  <si>
    <t>INFORME II- 2020</t>
  </si>
  <si>
    <t>Acciones que ha tomado la entidad para dar cumplimiento al compromiso</t>
  </si>
  <si>
    <t xml:space="preserve">Elementos que acreditan el cumplimiento de la obligación pactada </t>
  </si>
  <si>
    <t xml:space="preserve">1. Se ejecuta el convenio 275 de 2020 suscrito entre AUNAP e INVEMAR que tuvo por objeto "Identificar y caracterizar caladeros de pesca en el área de estudio definida para el Plan Maestro del Parque Natural Tayrona que pueden ser susceptible de explotación por los pescadores artesanales beneficiarios del Plan de Compensación (Sentencia T-606-2015).", que dentro de sus productos se obtuvo un informe tecnico final y como insumo de relevancia se genera una carta pesquera en el se ubican los puntos y/o coordenadas de los sitios promisorios . </t>
  </si>
  <si>
    <t xml:space="preserve">1. ciento noventa y cinco millones seiscientos cuatro mil doscientos noventa y un pesos m/cte ($195.604.291). Aportes de la AUNAP.
2. cuarenta y cuatro millones novecientos cincuenta y nueve mil ochocientos ochenta y nueve pesos. .Aportes del INVEMAR.
</t>
  </si>
  <si>
    <t>ACTIVIDADES A REPORTAR:
 Gestión de una propuesta de investigación, para contribuir a Identificar y sociabilizar áreas promisorias fuera del parque Tayrona, en alianza con la AUNAP, denominada: Identificación de zonas promisorias para pesca artesanal en el área del Plan Maestro de Protección y Restauración del Parque Nacional Natural Tayrona, Caribe colombiano.
Se concretó la Propuesta y se firmó Convenio 275 AUNAP-INVEMAR del 22 de julio de 2020, el cual dio inció con acta del 28 de julio de 2020 con una duración de 5 meses, hasta el 27 de diciembre.</t>
  </si>
  <si>
    <t>MEDIO DE VERIFICACIÓN:
 - Concepto Técnico Viabilidad Propuesta “Identificación zonas promisorias pesca artesanal área Plan Maestro….PNNT...”. AUNAP-OGCI-0082. Rad. S2020NC000457. Mayo-19-2020.
  - Invitación a participar en proyecto y presentar propuesta de investigación Identificación caladeros Plan Compensación Sentencia T-606-15. AUNAP-OGCI-0087. Rad. S2020NC000472. Mayo 21 de 2020.
 - Respuesta INVEMAR Invitación de la AUNAP, entrega de propuesta y gestión de Convenio. Rad. DGI-SCI-VAR-0591. 19 de junio de 2020. 
 - Acto Administrativo Justificación Contratación Directa para ejecución de proyecto. AUNAP-INVEMAR - Caladeros de Pesca (Art. 2.2.1.2.1.4.1 del Decreto 1082 de 2015). 21-07-2020.
 Ver Anexos 1, 2, 3 y 4 en línea: 
 https://invemarsantamarta-my.sharepoint.com/:f:/g/personal/jorge_alvarez_invemar_org_co/EhIXwVuL0ftEqZOQCaoYPPgBw0CL7jwW0GVLKZ2h21ugNQ?e=JInp6t</t>
  </si>
  <si>
    <t>TOTAL: $ 240.564.179
 AUNAP: $ 195.604.291
 INVEMAR: $ 44.959.888</t>
  </si>
  <si>
    <t>• Inscribir el Plan Maestro del PNNT como un proyecto de investigación en la Vicerrectoría de investigación de la Universidad del Magdalena con el fin de formalizar los planes de trabajo de cada docente.
 • Un docente e investigador del programa de Ingeniería pesquera con 1 hora semanal (total de 40 horas anuales) en su plan de trabajo como asesor técnico para acompañar a la entidad responsable en el desarrollo de la presente acción. MODIFICACION Producto - Segun Mesa Jurídica del 6 marzo 2020: Se elimina el anterior producto y se reemplaza por: Creación de un Comité Científico que apoye la generación de conocimiento</t>
  </si>
  <si>
    <t>• Un docente e investigador del programa de Ingeniería pesquera con 1 hora semanal (total de 40 horas anuales) en su plan de trabajo como asesor técnico para acompañar a la entidad responsable en el desarrollo de la presente acción. MODIFICACION Producto - Segun Mesa Jurídica del 6 marzo 2020: Se elimina el anterior producto y se reemplaza por: Creación de un Comité Científico que apoye la generación de conocimiento</t>
  </si>
  <si>
    <t>Propuestas de investigación o Proyectos activos:
  1. El profesor Jorge Paramo del programa de Ingeniería Pesquera, lidera los siguientes proyectos de investigación (financiación: externa): Biología reproductiva de las especies de Crustáceos de aguas profundas de importancia comercial en el Caribe Colombiano; Conservacion de la biodiversidad y desarrollo sostenible de los recursos hidrobiológicos con potencial pesquero en aguas profundas basado en un enfoque ecosistémico en el Caribe Colombiano; Conservación de la biodiversidad y hábitats vulnerables para el aprovechamiento y manejo sostenible de los recursos hidrobiológicos en las bahías Portete, Honda y Hondita y las zonas costeras, La Guajira, Caribe Colombiano.
  2. El profesor Luis Manjarrés del programa de Ingeniería Pesquera, lidera el siguiente proyecto de investigación (financiación: interna): Variaciones espacio-temporales de las capturas efectuadas por la pesquería artesanal de palangres de fondo en el Caribe colombiano (2012-2018).
 3. El profesor Luis Duarte del programa de Ingeniería Pesquera, lidera el siguiente proyecto de investigación (financiación: interna): Variabilidad anual de parámetros demográficos y madurez de Xiphopenaeus kroyeri en el golfo de Salamanca (mar Caribe de Colombia). Insumo para la formulación de medidas de manejo en una pesquería de pequeña escala. 
 4. La profesora Lina Saavedra del programa de Biología, formuló el siguiente proyecto de investigación (financiación: externa): Mainstreaming Small-Scale Fisheries in Policy and Governance: the Latin American and the Caribbean Platform.
 Publicaciones:
  • El Profesor Jairo Altamar publicó el artículos científicos: Reconstructed data of landings for the artisanal beach seine fishery in the marine-coastal area of Taganga, Colombian Caribbean Sea. https://doi.org/10.1016/j.dib.2020.105604</t>
  </si>
  <si>
    <t>Cada proyecto activo, generará a futuro productos que aportan a esta acción. Cada propuesta ha sido aplicada a diferentes convocatorias, entrando a concurso y de ser elegidas, obtendran los recursos financieros para ser ejecutadas en el año 2021. 
  • Los artículos científicos se encuentran disponibles en los siguientes links: https://doi.org/10.1016/j.dib.2020.105604</t>
  </si>
  <si>
    <t>$ 1.025.240</t>
  </si>
  <si>
    <t>PNN como entidad de apoyo para esta acción no ha sido convocada para apoyar durante este semestre por la AUNAP que es la entidad responsable de esta acción.</t>
  </si>
  <si>
    <t>PNN como entidad de apoyo para esta acción no ha sido convocada para apoyar durante este semestre por la AUNAP que es la entidad responsable de esta acción.
 El 29 de abril de asistió a una reunión para revisar las acciones de RHB que aportan a Plan Maestro.
 El 07 de Junio se realizó una reunión institucional con las AP de la DTCA para definir las metas del indicador “Porcentaje de avance en la implementación de acciones de ordenamiento de los Recursos Hidrobiológicos pesqueros en las áreas protegidas (SPNN - DNMI) y en articulación a los procesos de ordenación pesquera” para las áreas protegidas de la DTCA que tienen priorizado este indicador en el 2020.</t>
  </si>
  <si>
    <t>Actas de definición de metas del indicador : porcentaje de avance en la implementacion de acciones de ordenamiento del recurso hidrobiologico pesquero en areas protegidas (SPNN-DNMI) y concertacion de metas para el 2020.</t>
  </si>
  <si>
    <t xml:space="preserve">1. Trescientos millones de pesos $300.000.000. Aporte AUNAP
2. Ciento treinta y cuatro millones quinientos ochenta mil quiniento dos pesos $ 134.580.502,00. Aportes Unimag. </t>
  </si>
  <si>
    <t>• Inscribir el Plan Maestro del PNNT como un proyecto de investigación en la Vicerrectoría de investigación de la Universidad del Magdalena con el fin de formalizar los planes de trabajo de cada docente.
 • Un docente e investigador del programa de Ingeniería pesquera con 1 hora semanal (total de 40 horas anuales) en su plan de trabajo como asesor técnico para acompañar a la entidad responsable en el desarrollo de la presente acción.
 • Un docente e investigador del programa de Biología con 1 hora semanal (total de 40 horas anuales) en su plan de trabajo como asesor técnico para acompañar a la entidad responsable en el desarrollo de la presente acción. MODIFICACION Producto - Segun Mesa Jurídica del 6 marzo 2020: Se elimina el anterior producto y se reemplaza por: Creación de un Comité Científico que apoye la generación de conocimiento</t>
  </si>
  <si>
    <t>• Un docente e investigador del programa de Ingeniería pesquera con 1 hora semanal (total de 40 horas anuales) en su plan de trabajo como asesor técnico para acompañar a la entidad responsable en el desarrollo de la presente acción.
 • Un docente e investigador del programa de Biología con 1 hora semanal (total de 40 horas anuales) en su plan de trabajo como asesor técnico para acompañar a la entidad responsable en el desarrollo de la presente acción. MODIFICACION Producto - Segun Mesa Jurídica del 6 marzo 2020: Se elimina el anterior producto y se reemplaza por: Creación de un Comité Científico que apoye la generación de conocimiento</t>
  </si>
  <si>
    <t>La entidad responsable de esta acción publicó este semestre, un artículo científico sobre la abundancia de pez león, que presenta datos obtenidos en el PNN Tayrona y para lo cual el Parque prestó apoyo en la logística y toma de datos durante los muestreos en el área protegida</t>
  </si>
  <si>
    <t>La publicación digital está disponible en https://doi.org/10.25268/bimc.invemar.2020.49.1.779</t>
  </si>
  <si>
    <t>$ 2.186.520</t>
  </si>
  <si>
    <t>Se adjunta acta de cronograma propuesta por el SENA para capacitaciones y la base de datos de pescadores</t>
  </si>
  <si>
    <t>Se realizó una charla educativa sobre la conservación del área protegida y el proceso de restauración coralina, a diferentes escuelas de buceo en Taganga.
 Ejercicio de planeación de la Educación Ambiental mediante taller cero, que articula los componentes de Educación Ambiental y Recursos Hidrobiológicos para el área.</t>
  </si>
  <si>
    <t>En el siguiente link podrán encontrar el ajuste de las capas y el análisis multitemporal: https://pnnc.maps.arcgis.com/apps/webappviewer/index.html?id=e43a129239d94438abd7274fac0ba408</t>
  </si>
  <si>
    <t>Se definió  el diseño arquitectonico de la carpas de reposo para la playas, el cual fue desarrollado conjuntamente entre prestadores de servicios en playa blanca, Fundación Creata, AP y ecotutirmo-comunicaciones de la DTCA, con el objetivo de avanzar en la incitiva productiva sostenible en la playa de Bahia Concha en el marco del convenio entre Creata, KFW y PNNC, así mismo, se realizaron durante el periodo 2020-1 reuniones con Creata y KFW y beneficiciaros del plan compensación sobre senderimos subacuatico, deportes nauticos en bahia concha y gayraca, como avance en las alternativas productivas.</t>
  </si>
  <si>
    <t>https://pnnc.maps.arcgis.com/apps/opsdashboard/index.html#/d63c9ef74c954af087bb362e74edc6ab</t>
  </si>
  <si>
    <t>Se cuenta con el plan de acción del pez león para el PNN Tayrona articulado con el Plan de acción Nacional de Manejo Nacional. Las acciones que se han adelantado durante este semestre que responden a dicho plan son:
 El 11 de Mayo se realizó una reunión para comenzar a planear el Torneo de Pez León y se planteó realizarlo en el marco del rescate del Festival de nacimiento del PNN Tayrona. 
 El 17 de Junio se adelantó Reunión de revisión de los indicadores de plan maestro relacionados con pez león. Para destacar se propone que estos indicadores sean más de impacto que de gestión ya que de esa manera se puede evidenciar la recuperación y restauración del PNN Tayrona
 El 29 de Abril se llevó a cabo una reunión para revisar las acciones de Plan Maestro relacionadas con el tema pez león.
 El 30 de Junio se realizó una reunión con los tres niveles de gestión para revisar los lineamientos para la entrega de productos de la hoja metodológica de especie invasoras.</t>
  </si>
  <si>
    <t>En lo que va corrido de este año (enero a junio de 2020) se han realizado 11 jornadas de Captura y Extracción, en las que se han observado 56 peces León y se capturaron 24</t>
  </si>
  <si>
    <t>Actas de reunión</t>
  </si>
  <si>
    <t>$ 1.005.860</t>
  </si>
  <si>
    <t xml:space="preserve">Acción cumplida y reportada en el informe 2019-2 .
Delimitación cartográfica correspondiente al área de influencia del Parque Nacional Natural Tayrona. </t>
  </si>
  <si>
    <t>Se ha avanzado en la elaboración de cronograma para agendar capacitaciones a pescadores del plan de compansación sobre extracción segura y resposable de pez león.</t>
  </si>
  <si>
    <t>Actas de jornadas de trabajo con comité temáticos del factor B de residuos sólidos</t>
  </si>
  <si>
    <t>Se realizó la propuesta economica  y los respectivos términos de referencia del convenio con la ARMADA</t>
  </si>
  <si>
    <t>Convenio : Estudio previo de guardacostas (EGSAM) y PNNC con cotizaciones para el proyecto del puesto de control PNNT</t>
  </si>
  <si>
    <t>Se  avanzó en la articulación con comunidades locales en temas de Educación Ambiental, para la conservación del BST y BHT, contemplando el agua como eje articulador. Así mismo, se elaboró  la cartilla de bosque seco con información con conservación y uso sostenible del BST Y BHT</t>
  </si>
  <si>
    <t>Informe "Balance hídrico" y "caracterización recurso hídrico"</t>
  </si>
  <si>
    <t>Pendiente establecer alcance del proyecto. $ 64.248.001</t>
  </si>
  <si>
    <t>Se avanza en el informe de los avances del proyecto de restauración del sector de bahía Concha</t>
  </si>
  <si>
    <t>Acción articulada con la 3A2</t>
  </si>
  <si>
    <t xml:space="preserve">PNN ha venido adelantando reuniones virtuales basado en la ficha de caracterización reportado en el periodo anterior, con el fin de avanzar en las actividades proyectadas para darle cumplimiento a esta acción. </t>
  </si>
  <si>
    <t>Documento base sobre el analisis tecnico de las metodologias y alcances esperados</t>
  </si>
  <si>
    <t>Análisis realizado por la subdirección de gestión y manejo y específicamente el grupo de sistemas de información y radiocomunicaciones, el análisis es entre los periodos comprendidos entre 2002 y 2019, con respecto a este último año se hace la claridad que el área protegida tiene 19.309,44 ha, sin embargo el análisis menciona un total de 19.450,36 ha, esta diferencia está dada porque al momento del análisis la capa de coberturas estaba en construcción y se tomaron los datos existentes a la fecha, así informar que este último análisis no es comparable con las series de tiempo anteriores porque están en escalas diferentes, esta última construida a 1:25 000 y las anteriores a 1:100 000</t>
  </si>
  <si>
    <t>Se solicitara por escrito al AUNAP sus avances en el tema, plan de accion o estrategia para poder brindar apoyos</t>
  </si>
  <si>
    <t>Se avanzó en la actualizacion de la plataforma de PNN de coberturas análisis de coberturas presionadas o por cambios antrópicos y dentro de todas las posibles presiones esta la deforestación</t>
  </si>
  <si>
    <t>Se ha venido trabajando en la Estrategia para la implementación del Enfoque de Conectividades Socioecosistémicas para la Conservación y Uso Sostenible de la Biodiversidad de la Región Caribe de Colombia en la plataforma Conexión Caribe, y se ha venido capacitando a las corporaciones autonomas para el manejo de la plataforma</t>
  </si>
  <si>
    <t>Actas de reunion con PNNT</t>
  </si>
  <si>
    <t>El Parque Nacional Natural Tayrona, adelanta acciones de restauración ecológica en el sector de Bahía Concha. Como reporte se cuenta con shape de las zonas priorizadas y el diagnóstico para la restauración ecológica, y el informe del proyecto de restauración.Acción articulada con 3 A2</t>
  </si>
  <si>
    <t>Se realizaron varios acercamientos con CORPAMAG via correo electronico para inicar este proceso a nivel interinstitucional teniendo en cuenta que las 4 areas protegidas estan en jurisdiccion de esta CAR, como respuesta se programò la primera reunion para el 7 de Julio de 2020.</t>
  </si>
  <si>
    <t>• Inscribir el Plan Maestro del PNNT como un proyecto de investigación en la Vicerrectoría de investigación de la Universidad del Magdalena con el fin de formalizar los planes de trabajo de cada docente.
 • Un docente e investigador del programa de Biología con 1 hora semanal (total de 40 horas anuales) en su plan de trabajo como asesor técnico para acompañar a la entidad responsable en el desarrollo de la presente acción. MODIFICACION Producto - Segun Mesa Jurídica del 6 marzo 2020: Se elimina el anterior producto y se reemplaza por: Creación de un Comité Científico que apoye la generación de conocimiento</t>
  </si>
  <si>
    <t>• Un docente e investigador del programa de Biología con 1 hora semanal (total de 40 horas anuales) en su plan de trabajo como asesor técnico para acompañar a la entidad responsable en el desarrollo de la presente acción. MODIFICACION Producto - Segun Mesa Jurídica del 6 marzo 2020: Se elimina el anterior producto y se reemplaza por: Creación de un Comité Científico que apoye la generación de conocimiento</t>
  </si>
  <si>
    <t>PNN como entidad de apoyo, está brindando asesoría y apoyo en el componente ambiental y rural del POT del Distrito, donde se está incluyendo una  propuesta de zona de amortiguación del PNN Tayrona, donde se tienen en cuenta aportes técnicos dados por PNN en vigencia anterior</t>
  </si>
  <si>
    <t>Cada proyecto activo, generará a futuro productos que aportan a esta acción. Cada propuesta ha sido aplicada a diferentes convocatorias, entrando a concurso y de ser elegidas, obtendran los recursos financieros para ser ejecutadas en el año 2021. 
  • Los artículos científicos se encuentran disponibles en los siguientes links: https://doi.org/10.5751/ES-11299-250112 y https://doi.org/10.1016/j.envpol.2020.114000</t>
  </si>
  <si>
    <t>$ 1.161.280</t>
  </si>
  <si>
    <t>Memoria de la charla (Temáticas, listado de asistencia, registro fotográfico).
 Matriz de Taller cero.</t>
  </si>
  <si>
    <t xml:space="preserve">PNN como entidad de apoyo, está brndando asesoría y apoyo en el componente ambiental y rural del POT del Distrito, donde se está incluyendo una  propuesta de zona de amortiguación del PNN Tayrona, donde se tienen en cuenta aportes técnicos dados por PNN </t>
  </si>
  <si>
    <t>Actas de Reunion
Registros Fotograficos
Listados de Asistencia
Plan de Trabajo - Actividades en coordinacion con Secretaria de Desarrollo Economico
Anexo. 1</t>
  </si>
  <si>
    <t>Se evidencia el acta de reunión con Creata, KFW, PNN y beneficiarios de plan compensación y la ficha tecnica para carpas de reposo para las platas en áreas protegidas con vocación turistica del SPNN y el informe tecnico PNN KFW</t>
  </si>
  <si>
    <t>Se reporta el PEC actualizado 2019-2020, documento en proceso de validación y aprobación por parte de la oficia de gestión del riesgo del nivel central de PNN.</t>
  </si>
  <si>
    <t>• Inscribir el Plan Maestro del PNNT como un proyecto de investigación en la Vicerrectoría de investigación de la Universidad del Magdalena con el fin de formalizar los planes de trabajo de cada docente.
 • Un docente e investigador del programa de Ingeniería Pesquera con 1 hora semanal (total de 40 horas anuales) en su plan de trabajo como asesor técnico para acompañar a la entidad responsable en el desarrollo de la presente acción. MODIFICACION Producto - Segun Mesa Jurídica del 6 marzo 2020: Se elimina el anterior producto y se reemplaza por: Creación de un Comité Científico que apoye la generación de conocimiento</t>
  </si>
  <si>
    <t>• Un docente e investigador del programa de Ingeniería Pesquera con 1 hora semanal (total de 40 horas anuales) en su plan de trabajo como asesor técnico para acompañar a la entidad responsable en el desarrollo de la presente acción. MODIFICACION Producto - Segun Mesa Jurídica del 6 marzo 2020: Se elimina el anterior producto y se reemplaza por: Creación de un Comité Científico que apoye la generación de conocimiento</t>
  </si>
  <si>
    <t>Acción articulada en la 6A1</t>
  </si>
  <si>
    <t>Cada proyecto activo, generará a futuro productos que aportan a esta acción. Cada propuesta ha sido aplicada a diferentes convocatorias, entrando a concurso y de ser elegidas, obtendran los recursos financieros para ser ejecutadas en el año 2021. 
  • Los artículos científicos se encuentran disponibles en los siguientes links: https://doi.org/10.1016/j.envpol.2020.114000</t>
  </si>
  <si>
    <t>$ 1.016.500</t>
  </si>
  <si>
    <t>Acción articulada en la 6A3 Y 6A1</t>
  </si>
  <si>
    <t>Producto: Consultas previas realizadas</t>
  </si>
  <si>
    <t>Actas de mesas de trabajo en temas de revision de indicadores, torneo de pez león, plan de acción del pez leon para el PNN Tayrona y acciones relacionadas con el pez león en el marco del plan maestro.</t>
  </si>
  <si>
    <t>CIENAGA</t>
  </si>
  <si>
    <t>PUEBLOVIEJO</t>
  </si>
  <si>
    <t>SITIONUEVO</t>
  </si>
  <si>
    <t>Se evidencia la base de datos de registros actuales sobre las capturas de pez león la cual esta actualizada hasta la fecha.</t>
  </si>
  <si>
    <t xml:space="preserve">Reactivación de revisión de acta de conformación de comité CIFFAM por reuniones virtuales
</t>
  </si>
  <si>
    <t>El 12 de Junio durante el PRIMER FORO INTERNO: ESTRATEGIAS DE CONSERVACION MARINAS DEL PARQUE NACIONAL NATURAL TAYRONA, se socializó la estrategia de guarderías de coral con el objetivo de dar a conocer los avances y resultados y como fortalecimiento interno para que la información pueda ser divulgada con otros actores.
 El 10 de Marzo se realizó una charla a las escuelas de buceo en Taganga sobre Generalidades del Parque, corales y restauración coralina.
 En el marco de la celebración del Mes de los Océanos se participó como expositor en dos ciclos de foros virtuales a través de Facebook Live por las redes sociales de Parques Nacionales Naturales, abierta a todo el público para socializar la estrategia de Restauración de ecosistemas marinos el 16 de Junio y Especies Invasoras vs. Endémicas el 25 de Junio, para socializar la importancia de estas en el manejo de los ecosistemas marinos.
 Se avanzó en la redacción conjunta con PNN Corales y PNN Old Providence de un artículo sobre los resultados de la estrategia regional de restauración coralina para el boletín de Invemar en la edición especial de los 60 años de Parques Nacionales Naturales de Colombia.</t>
  </si>
  <si>
    <t>No se reporta información</t>
  </si>
  <si>
    <t>Se registra el informe tecnico trimestral con las acciones programadas de manera mensual a los diferentes sectores de manejo del área protegida, así como las acciones conjuntas con PONAL, ARMADA NACIONAL, y demás entidades.</t>
  </si>
  <si>
    <t>Se generaron nuevos guiones para las charlas de ingreso al área protegida, con información que contempla la zonificación, usos, actividades permitidas y no permitidas y valores objeto de conservación. 
 Durante el semestre, el 04 de Febrero y el 01 de Abril, se realizaron reuniones de articulación del plan de trabajo entre los subprogramas de Educación Ambiental y Recursos Hidrobiológicos donde se adelantó el plan de trabajo para consolidar información divulgativa sobre ecosistemas marino costeros del Parque Tayrona.</t>
  </si>
  <si>
    <t>Durante esta vigencia, se realizaron 552 recorridos en los diferentes sectores del área protegida.De igual manera se procedio hacer la sistematización en el aplicativo SICO SMART,</t>
  </si>
  <si>
    <t>Informe donde se demuestra la
formación del talento humano a nivel de maestría y doctorado, cumpliendo con la
acción de la generación de conocimiento que contribuya a llenar los vacíos de
información y aporte en el manejo de pez león en el área del Plan Maestro.
Oficio enviado a los operadores para reactivar las actividades de los convenio 074 y 070 de 2015</t>
  </si>
  <si>
    <t>Jornadas de trabajo con el equipo del AP con el fin de definir y ajustas los TdR para contratación para la estimación de la Capacidad de Carga Turistica Marina en el PNN Tayrona, en el marco del proyecto Áreas Potegidas y Diversidad del Banco Aleman KFW</t>
  </si>
  <si>
    <t>Las diferentes campañas sobre la captura del Pez León donde se involucran pescadores y empresas de buceo</t>
  </si>
  <si>
    <t>$ 13.455.000</t>
  </si>
  <si>
    <t>Acción articulada con la 3A2 y 3A3</t>
  </si>
  <si>
    <r>
      <rPr>
        <sz val="8"/>
        <color theme="1"/>
        <rFont val="Arial Narrow"/>
      </rPr>
      <t xml:space="preserve">Identificar las técnicas y herramientas adecuadas y eficientes para la extracción segura de la especie del pez león.                                  </t>
    </r>
    <r>
      <rPr>
        <b/>
        <sz val="8"/>
        <color theme="1"/>
        <rFont val="Arial Narrow"/>
      </rPr>
      <t xml:space="preserve">Producto: </t>
    </r>
    <r>
      <rPr>
        <sz val="8"/>
        <color theme="1"/>
        <rFont val="Arial Narrow"/>
      </rPr>
      <t>Informe de la técnicas y entrenamiento para la captura, extracción y disposición final de los especímenes de pez león</t>
    </r>
  </si>
  <si>
    <t>Se está trabajando en el diseño de las estrategias de comunicación y educación ambiental internamente dentro del subprograma de PNN: Educación ambiental, para ello se proyecta evidenciar el diseño para el segundo periodo de 2020.</t>
  </si>
  <si>
    <r>
      <rPr>
        <sz val="8"/>
        <color theme="1"/>
        <rFont val="Arial Narrow"/>
      </rPr>
      <t xml:space="preserve">Aunar esfuerzo con la corporación autónoma regional de la guajira  para brindar asistencia técnica y capacitación a los pescadores del municipio de Dibulla en el manejo, prevención y control del pez león.             </t>
    </r>
    <r>
      <rPr>
        <b/>
        <sz val="8"/>
        <color theme="1"/>
        <rFont val="Arial Narrow"/>
      </rPr>
      <t>Producto:</t>
    </r>
    <r>
      <rPr>
        <sz val="8"/>
        <color theme="1"/>
        <rFont val="Arial Narrow"/>
      </rPr>
      <t xml:space="preserve"> Pescadores Capacitado. Producto: Pescadores capacitados en el manejo del pez león</t>
    </r>
  </si>
  <si>
    <r>
      <rPr>
        <sz val="8"/>
        <color theme="1"/>
        <rFont val="Arial Narrow"/>
      </rPr>
      <t xml:space="preserve">Identificar las técnicas y herramientas adecuadas y eficientes para la extracción segura de la especie del pes león.                                  </t>
    </r>
    <r>
      <rPr>
        <b/>
        <sz val="8"/>
        <color theme="1"/>
        <rFont val="Arial Narrow"/>
      </rPr>
      <t xml:space="preserve">Producto: </t>
    </r>
    <r>
      <rPr>
        <sz val="8"/>
        <color theme="1"/>
        <rFont val="Arial Narrow"/>
      </rPr>
      <t>Protocolo para la captura, extracción y disposición final de los especímenes de pez león</t>
    </r>
  </si>
  <si>
    <t>Debido a la contigencia sanitaria, ha sido imposibilitado el acompañamiento y capacitación a los guias para el primer periodo de 2020, sin embargo, se proyecta iniciar estas actividades a inicio del segundo semestre de 2020.</t>
  </si>
  <si>
    <t>https://drive.google.com/file/d/1uKUpuHDEvIN55L4YfhvHs2255WP9OyHU/view?usp=sharing</t>
  </si>
  <si>
    <t>Para este periodo 2020-1 no se realizan avances, sin embargo, está proyectado la realización del programa de monitoreo para el siguiente periodo de 2020.</t>
  </si>
  <si>
    <t>Acción articulada con la 1B3</t>
  </si>
  <si>
    <t>Tesis de doctorado en desarrollo en Biología Marina de la Universidad Nacional en desarrollo: “Influencia del potencial reproductivo en el éxito de la invasión del pez león (Pterois volitans) en el Caribe” (proyecto en el Anexo 1 del informe 2018). Avance: publicación: Bustos-Montes, D.M. et al. 2020. Growth parameters of the  invasive lionfish (Pterois volitans) in the Colombian Caribbean. Regional Studies in Marine Science 38, 101362: 1-9. (Anexo 1: pdf publicación)</t>
  </si>
  <si>
    <t>$ 22.454.736</t>
  </si>
  <si>
    <t>Se desarrolló una guía tecnica de lineamientos para gestíón integral de los residuos sólitos en el PNNTayrona</t>
  </si>
  <si>
    <t>Se realizó socialización prestadores de servicio y equipo de trabajo, de la resolución 1558 de 2019 que prohíbe el ingreso de plásticos de un solo uso a las áreas del sistema de Parques Nacionales.</t>
  </si>
  <si>
    <t>El portal web con informacion de pez león se puede consultar en http://invasoresmarinos.invemar.org.co/</t>
  </si>
  <si>
    <t>Acción articulada con 2A2</t>
  </si>
  <si>
    <t>Gestión e instalación del punto limpio para el sector de Bahía Concha, trabajo que se llevó a cabo con Plan Maestro y ESSMAR.</t>
  </si>
  <si>
    <t>Acción articulada con 10B1</t>
  </si>
  <si>
    <t>Acción articulada con 10B1-10B2</t>
  </si>
  <si>
    <t>Se avanzó e el diseño y Caracterización del PGIRS a la espera de la Guía técnica para la gestión de residuos en los PNN por parte de la Subdirección de Gestión y Manejo</t>
  </si>
  <si>
    <t>Se realizó un taller sobre recolección de residuos sólidos con miembros de asociaciones de la zona , en el marco de eduacion ambietal y pedagogía en el territorio y con ellos además, se hizo una jornada de recolección de residuos con miembros de asociaciones en Sector occidental- Bahía Concha</t>
  </si>
  <si>
    <t xml:space="preserve">Por temas prediales en el sector de bahía concha sumado las medidas de contingencia por la pandemia no se ha realizado más actividades relacionadas con manglar en este sector, sin embargo se avanza en un nuevo proyecto para la rehabilitación del sendero el Cangrejal entre cañaveral y arrecifes. </t>
  </si>
  <si>
    <t>Plan de Acción de CORPOGUAJIRA 2020-2023 proyecto “Ecosistemas Marinos y Costeros”</t>
  </si>
  <si>
    <t>Hay permisos de vertimientos por parte de PNN, pero para este periodo no se reportan requerimientos</t>
  </si>
  <si>
    <r>
      <rPr>
        <b/>
        <sz val="8"/>
        <color theme="1"/>
        <rFont val="Arial Narrow"/>
      </rPr>
      <t xml:space="preserve">Actividades: </t>
    </r>
    <r>
      <rPr>
        <sz val="8"/>
        <color theme="1"/>
        <rFont val="Arial Narrow"/>
      </rPr>
      <t xml:space="preserve">
Impartir un curso complementario relacionado con  la extracción segura y responsable del Pez León y su uso como materia prima en la elaboración de productos alimenticios.
</t>
    </r>
    <r>
      <rPr>
        <b/>
        <sz val="8"/>
        <color theme="1"/>
        <rFont val="Arial Narrow"/>
      </rPr>
      <t>Productos:</t>
    </r>
    <r>
      <rPr>
        <sz val="8"/>
        <color theme="1"/>
        <rFont val="Arial Narrow"/>
      </rPr>
      <t xml:space="preserve">
Pescadores del  "Plan de Compensación - Sentencia T606-2015" capacitados en la formación dictada.</t>
    </r>
  </si>
  <si>
    <r>
      <rPr>
        <b/>
        <sz val="8"/>
        <color theme="1"/>
        <rFont val="Arial Narrow"/>
      </rPr>
      <t xml:space="preserve">Actividades: </t>
    </r>
    <r>
      <rPr>
        <sz val="8"/>
        <color theme="1"/>
        <rFont val="Arial Narrow"/>
      </rPr>
      <t xml:space="preserve">
Impartir un curso complementario relacionado con  la extracción segura y responsable del Pez León y su uso como materia prima en la elaboración de productos alimenticios.
</t>
    </r>
    <r>
      <rPr>
        <b/>
        <sz val="8"/>
        <color theme="1"/>
        <rFont val="Arial Narrow"/>
      </rPr>
      <t>Productos:</t>
    </r>
    <r>
      <rPr>
        <sz val="8"/>
        <color theme="1"/>
        <rFont val="Arial Narrow"/>
      </rPr>
      <t xml:space="preserve">
Pescadores del  "Plan de Compensación - Sentencia T606-2015" capacitados en la formación dictada.</t>
    </r>
  </si>
  <si>
    <t>Correos electronicos, listado de aspirrantes y alistamiento.</t>
  </si>
  <si>
    <t>Se trabajó en el documento tecnico de balance hídrico, si embargo, no hay vertimientos en cuencas ni cuerpos de agua dentro del área de estudio</t>
  </si>
  <si>
    <t>Acción articulada con 1C17</t>
  </si>
  <si>
    <t>Con relación a esta actividad se concretó que se haría con el apoyo del presupuesto de un convenio con los indígenas de este año para trabajar una cartilla de bosque seco, sin embargo, el presupuesto fue ajustado y la actividad no se lograra por motivos de COVID 19 y las medidas tomadas para ello, por lo que ya no contamos con tal presupuesto, sin embargo, se adelanta la cartilla con información de las especies seleccionadas de bosque seco para trabajar su línea base y generar estrategias de comunicación y educación para la conservación de la biodiversidad.</t>
  </si>
  <si>
    <t>Se avanza en reuniones y mesas de trabajo con la Universidad del Magdalena para incorporar el tema de baños secos.</t>
  </si>
  <si>
    <t>CAPACITACION FINALIZADA</t>
  </si>
  <si>
    <t>Debido a la contigencia sanitaria, ha sido imposibilitado las salidas de campo para la toma de información para el primer periodo de 2020, sin embargo, se proyecta iniciar estas actividades a inicio del segundo semestre de 2020.</t>
  </si>
  <si>
    <t>Se está analizando la poca viabilidad respecto al Banco de Pez león, teniendo en cuenta que no todos los pescadores desembarcan en el mismo punto, lo que requeriría gastar en más combustible o transporte adicional para acopiar los ejemplares pescados para su comercialización. Se sugiere a cambio, realizar acciones que fortalezcan la articulación directa entre los eslabones de la cadena productiva (pescadores, restaurantes y consumidores), sin embargo, para este periodo no se reportan avances.</t>
  </si>
  <si>
    <t>Se encuentra en construcción un portafolio con línea de investigación sobre la vulnerabilidad de los ecosistemas al interior del parque y el deterioro de los servicios ecosistemicos</t>
  </si>
  <si>
    <r>
      <rPr>
        <b/>
        <sz val="8"/>
        <color theme="1"/>
        <rFont val="Arial Narrow"/>
      </rPr>
      <t xml:space="preserve">Actividades:
</t>
    </r>
    <r>
      <rPr>
        <sz val="8"/>
        <color theme="1"/>
        <rFont val="Arial Narrow"/>
      </rPr>
      <t xml:space="preserve">Apoyar a la entidad responsable en la implementación del banco de pez león, en lo relacionado con la capacitación de los operarios, en temas afines a la manipulación de los alimentos.
</t>
    </r>
    <r>
      <rPr>
        <b/>
        <sz val="8"/>
        <color theme="1"/>
        <rFont val="Arial Narrow"/>
      </rPr>
      <t xml:space="preserve">Productos:
</t>
    </r>
    <r>
      <rPr>
        <sz val="8"/>
        <color theme="1"/>
        <rFont val="Arial Narrow"/>
      </rPr>
      <t>Operarios del banco del pez León, capacitados en las formaciones solicitadas</t>
    </r>
    <r>
      <rPr>
        <b/>
        <sz val="8"/>
        <color theme="1"/>
        <rFont val="Arial Narrow"/>
      </rPr>
      <t>.</t>
    </r>
  </si>
  <si>
    <r>
      <rPr>
        <b/>
        <sz val="8"/>
        <color theme="1"/>
        <rFont val="Arial Narrow"/>
      </rPr>
      <t xml:space="preserve">Actividades:
</t>
    </r>
    <r>
      <rPr>
        <sz val="8"/>
        <color theme="1"/>
        <rFont val="Arial Narrow"/>
      </rPr>
      <t xml:space="preserve">Apoyar a la entidad responsable en la implementación del banco de pez león, en lo relacionado con la capacitación de los operarios, en temas afines a la manipulación de los alimentos.
</t>
    </r>
    <r>
      <rPr>
        <b/>
        <sz val="8"/>
        <color theme="1"/>
        <rFont val="Arial Narrow"/>
      </rPr>
      <t xml:space="preserve">Productos:
</t>
    </r>
    <r>
      <rPr>
        <sz val="8"/>
        <color theme="1"/>
        <rFont val="Arial Narrow"/>
      </rPr>
      <t>Operarios del banco del pez León, capacitados en las formaciones solicitadas</t>
    </r>
    <r>
      <rPr>
        <b/>
        <sz val="8"/>
        <color theme="1"/>
        <rFont val="Arial Narrow"/>
      </rPr>
      <t>.</t>
    </r>
  </si>
  <si>
    <t>Acción articulada con 1C17,1C20</t>
  </si>
  <si>
    <t>A espera de la programación de Parque Nacionales y Corpamag.</t>
  </si>
  <si>
    <t>Acción articulada con 1C17,1C20 Y 1D1</t>
  </si>
  <si>
    <t>Se avanza en el análisis de los datos y en la continua toma de estos para la determinación de los caudales ambientales</t>
  </si>
  <si>
    <t>No se ha avanzado pues la competencia para generar productos de divulgación sobre el estado de las cuencas la realiza IDEAM, si embargo PNN está a disposición frente a las solicitudes de apoyo que se requieran.</t>
  </si>
  <si>
    <t>Con el fin de lograr la efectiva incorporacion de las Areas Protegidas en los planes de desarrollo municipales y departamental se realizo un taller de socializacion hacia las AP de la DTCA para la socializacion de la ficha incorporada en el Kit de Planeacion Territorial elaborada por el DNP, en donde se describe la manera de incluir estas areas de interes natural en los procesos de desarrollo territorial. Posteriormente se procedio a elaborar un documento tecnico de apoyo a los municipios en donde el area tiene jurisdiccion para la gestion con los responsables de los Planes de Desarrollo. Asi mismo se realizo el seguimiento a este proceso desde los concejos municipales y departamentales de planeacion</t>
  </si>
  <si>
    <t>Se avanzará en el segundo semestre de la vigencia 2020</t>
  </si>
  <si>
    <t>Acción articulada con 2D1</t>
  </si>
  <si>
    <t>Anexo 1. Proyecto Bosques Urbanos, que contiene la formulación técnica del proyecto, el informe de avance con las actividades realizadas y la georeferenciación de los árboles sembrados en el marco del proyecto, mientras las campañas de donatón de árboles realizadas</t>
  </si>
  <si>
    <t>Cartilla de Bosque seco</t>
  </si>
  <si>
    <t>Apoyamos al DADSA cuando esta institucion lo solicite.</t>
  </si>
  <si>
    <t>Pendiente a desarrollar por contrato</t>
  </si>
  <si>
    <r>
      <rPr>
        <sz val="8"/>
        <color theme="1"/>
        <rFont val="Arial Narrow"/>
      </rPr>
      <t xml:space="preserve">Apoyar con la estrategia BanCO2 la conservación de bosque seco y bosque húmedo tropical y en coordinación con las entidades participantes, actividades de educación ambiental.                               </t>
    </r>
    <r>
      <rPr>
        <b/>
        <sz val="8"/>
        <color theme="1"/>
        <rFont val="Arial Narrow"/>
      </rPr>
      <t>Producto:</t>
    </r>
    <r>
      <rPr>
        <sz val="8"/>
        <color theme="1"/>
        <rFont val="Arial Narrow"/>
      </rPr>
      <t xml:space="preserve"> informe técnico de resultados</t>
    </r>
  </si>
  <si>
    <t>No se ha articulado con la entidad</t>
  </si>
  <si>
    <r>
      <rPr>
        <sz val="8"/>
        <color theme="1"/>
        <rFont val="Arial Narrow"/>
      </rPr>
      <t xml:space="preserve">Apoyar estrategia de conservación de bosque seco y bosque húmedo tropical  a través del esquema de pago por servicios ambientales BanCO2                               </t>
    </r>
    <r>
      <rPr>
        <b/>
        <sz val="8"/>
        <color theme="1"/>
        <rFont val="Arial Narrow"/>
      </rPr>
      <t>Producto:</t>
    </r>
    <r>
      <rPr>
        <sz val="8"/>
        <color theme="1"/>
        <rFont val="Arial Narrow"/>
      </rPr>
      <t xml:space="preserve"> familias beneficiadas con el programa</t>
    </r>
  </si>
  <si>
    <t>en convenio con PNUD se destino un area como reserva natural de Bosque seco resolucion 012 de25 febrero 2020 POR MEDIO DE LA CUAL SE REGISTRA LA RESERVA NATURAL DE LA SOCIEDAD CIVIL
"MIRAMAR" RNSC 018-19  Reserva Miramar y MINAMBIENTE</t>
  </si>
  <si>
    <t>https://drive.google.com/drive/folders/1lhWp0ZVL1MrtG-Qm1OHZlVHn_SCuTm03?usp=sharing</t>
  </si>
  <si>
    <t>Propuestas de investigación o Proyectos activos:
  1. El profesor Larry Jiménez del programa de Biología, lidera el siguiente proyecto de investigación (financiación: interna): Capital natural, servicios ecosistémicos y estrategias participativas de conservación: dimensiones necesarias para el manejo y uso sostenible del bosque seco tropical al norte de la región Caribe de Colombia 
 2. La profesora Astrid Perafán del programa de Antropología, lidera el siguiente proyecto de investigación (financiación: externa): Escalamiento de la Apicultura de Conservación y el Turismo Rural Comunitario en la Sierra Nevada de Santa Marta.
 3. El profesor Cesar Tamaris del programa de Biología, lidera el siguiente proyecto de investigación (financiación: externa): Investigación para el crecimiento verde de la Sierra Nevada de Santa Marta: conocimientos aplicados a la conservación, gobernanza ambiental y a la adaptación al cambio climático.
 4. El profesor Freddy Vargas del programa de Economía, lidera el siguiente proyecto de investigación (financiación: externa): Capital social en el desarrollo del ecoturismo communitario: caso de estudio campesinos de la Sierra Nevada de Santa Marta (Minca).</t>
  </si>
  <si>
    <t>Cada proyecto activo, generará a futuro productos que aportan a esta acción. Cada propuesta ha sido aplicada a diferentes convocatorias, entrando a concurso y de ser elegidas, obtendran los recursos financieros para ser ejecutadas en el año 2021.</t>
  </si>
  <si>
    <t>$ 852.720</t>
  </si>
  <si>
    <r>
      <rPr>
        <b/>
        <sz val="8"/>
        <color theme="1"/>
        <rFont val="Arial Narrow"/>
      </rPr>
      <t xml:space="preserve">Actividades: </t>
    </r>
    <r>
      <rPr>
        <sz val="8"/>
        <color theme="1"/>
        <rFont val="Arial Narrow"/>
      </rPr>
      <t xml:space="preserve">
Impartir un curso complementario relacionado con   programas de fortalecimiento de capacidades a comunidades locales en conservación y uso sostenible del bosque seco tropical y el bosque húmedo tropical.
</t>
    </r>
    <r>
      <rPr>
        <b/>
        <sz val="8"/>
        <color theme="1"/>
        <rFont val="Arial Narrow"/>
      </rPr>
      <t>Productos:</t>
    </r>
    <r>
      <rPr>
        <sz val="8"/>
        <color theme="1"/>
        <rFont val="Arial Narrow"/>
      </rPr>
      <t xml:space="preserve">
Comunidad capacitada en  programas de fortalecimiento de capacidades a comunidades locales en conservación y uso sostenible del bosque seco tropical y el bosque húmedo tropical </t>
    </r>
  </si>
  <si>
    <r>
      <rPr>
        <b/>
        <sz val="8"/>
        <color theme="1"/>
        <rFont val="Arial Narrow"/>
      </rPr>
      <t xml:space="preserve">Actividades: </t>
    </r>
    <r>
      <rPr>
        <sz val="8"/>
        <color theme="1"/>
        <rFont val="Arial Narrow"/>
      </rPr>
      <t xml:space="preserve">
Impartir un curso complementario relacionado con   programas de fortalecimiento de capacidades a comunidades locales en conservación y uso sostenible del bosque seco tropical y el bosque húmedo tropical.
</t>
    </r>
    <r>
      <rPr>
        <b/>
        <sz val="8"/>
        <color theme="1"/>
        <rFont val="Arial Narrow"/>
      </rPr>
      <t>Productos:</t>
    </r>
    <r>
      <rPr>
        <sz val="8"/>
        <color theme="1"/>
        <rFont val="Arial Narrow"/>
      </rPr>
      <t xml:space="preserve">
Comunidad capacitada en  programas de fortalecimiento de capacidades a comunidades locales en conservación y uso sostenible del bosque seco tropical y el bosque húmedo tropical </t>
    </r>
  </si>
  <si>
    <t xml:space="preserve"> Durante el primer semestre quedó la planeación y el alistamiento de la formación.  Tambíen tenemos la situación de contagio por COVID-19 que ha generado las cuarentenas, lo que no ha permitido el desarrollo de actividades presenciales. 
Esta formación la iniciaremos una vez identifiquemos la ruta de atención más confiable, atendiendo las medidas de seguridad que nos exige la emergencia sanitaria (COVID -19) que atraviesa nuestro país, tanto para nuestros instructores como para la población a atender</t>
  </si>
  <si>
    <t>No se adelantaron acciones dado que se continua a la espera de la convocatoria por parte de los responsables de la actividad , para asistir y brindar el apoyo técnico de acuerdo a las competencias del Instituto.</t>
  </si>
  <si>
    <t xml:space="preserve">A espera de la coordinación por parte de las entidades responsables, para apoyar el diseño de los programas de fortalecimiento de capacidades a comunidades locales en conservación y uso sostenible del bosque seco tropical y el bosque húmedo tropical </t>
  </si>
  <si>
    <t>Se cuenta con documento la línea base (flora, fauna, condiciones socioeconómicas y culturales) y una propuesta de zonificación ambiental.
 Se cuenta con los estudios previos formulados para el Plan de Ordenación Forestal Parcial</t>
  </si>
  <si>
    <t>Términos de referencia</t>
  </si>
  <si>
    <t>Teniendo en cuenta la pandemia por COVID-19 y las restricciones de desplazamiento impuestas por el Gobierno Nacional, se avanzará en el segundo semestre de la vigencia 2020.</t>
  </si>
  <si>
    <t>Con base al documento elaborado en el año 2017 por esta autoridad ambiental donde se identificó las áreas susceptibles para realizar la actividad de plantación del arbolado urbano en el área de jurisdicción, se realizó una identificación preliminar de las espcies con potencial para la restauración de bosque seco tropical, especies nativas que están siendo requeridas por el DADSA en las respectivas compensaciones por permisos de aprovechamiento forestales, y que se emplean en las actividades de siembra ejecutadas por la entidad. Adicionalmente, en el proyecto formulado en el año 2020, denominado BOSQUES URBANOS se realizó la identificación y selección de las especies que se están utilizando para la restauración y establecimiento de bosques urbanos en la ciudad, con criterios de conectividad ecológica. Cabe resaltar que, adicionalmente esta autoridad ambiental cuenta con un Plan y Manual de Silvicultura urbana que definie lineamientos referentes a la acción 3A2, al igual que la Resolución que establece la metodología de compensación arborea, los cuales fueron puestos a validación por parte de expertos en el marco de las mesas técnicas realizadas para el proyecto BOSQUES URBANOS.</t>
  </si>
  <si>
    <t>Anexo 1. Proyecto Bosques Urbanos Anexo 2. Identificación y selección de especies con potencial de restauración de bosque seco tropical, que contiene la metodología de compensación arborea, plan y manual de silvicultura urbana</t>
  </si>
  <si>
    <t>Ligado Acción 3A1</t>
  </si>
  <si>
    <t>Informe de actividades de restauración de Bahia concha</t>
  </si>
  <si>
    <t>Propuestas de investigación o Proyectos activos:
 1. El profesor Roberto Guerrero del programa de Biología, lidera el siguiente proyecto de investigación (financiación: interna): Diversidad de hormigas en los ambientes urbanos de la ciudad de Santa Marta (Colombia).
 2. El profesor Sigmer Quiroga del programa de Biología, lidera el siguiente proyecto de investigación (financiación: interna): Diversidad genética, taxonómica y funcional y algunos aspectos poblacionales de grupos taxonómicos con importancia para la conservación del bosque seco tropical en los Montes de María y la serranía de Piojo en el Caribe colombiano
 3. El profesor Pedro Eslava del programa de Ingeniería Pesquera, lidera el siguiente proyecto de investigación (financiación: interna): Fauna del bosque seco tropical en estribaciones de la Sierra Nevada de Santa Marta y matorrales espinosos de La Guajira, Colombia.
 4. El profesor Luis Rueda del programa de Biología, lidera el siguiente proyecto de investigación (financiación: externa): Uso de Microhábitat y dieta en la Anurofauna de San Lorenzo, Sierra Nevada de Santa Marta
 5. El profesor Jeiner De Jesús Castellanos Barliza del programa de Biología, lidera el siguiente proyecto de investigación (financiación: externa): Dinámica de la regeneración natural en fragmentos urbanos de bosque seco.
 6. El profesor Bladimir Zúñiga Céspedes del programa de Biología, lidera el siguiente proyecto de investigación (financiación: externa): Evaluación del potencial del banco de semillas para la regeneración y rehabilitación Postincendio de la vegetación de un ecosistema montañoso de la sierra nevada de santa marta
 7. La profesora Liliana Ojeda del programa de Biología, lidera el siguiente proyecto de investigación (financiación: externa): Morfoanatomía foliar comparativa en tres especies amenazadas del bosque seco tropical
 Publicaciones:
 • El Profesor Hector Garcia publicó el artículo científico: Does ecotourism impact biodiversity? An assessment using dung beetles (Coleoptera: Scarabaeinae) as bioindicators in a tropical dry forest natural park. https://doi.org/10.1016/j.ecolind.2020.106580</t>
  </si>
  <si>
    <t>Cada proyecto activo, generará a futuro productos que aportan a esta acción. 
  • Los artículos científicos se encuentran disponibles en los siguientes links: https://doi.org/10.1016/j.ecolind.2020.106580</t>
  </si>
  <si>
    <t>POMCA SZH 1501 y NSS 2906-01 adoptados mediante Resoluciones 689 y 690 del 11 de marzo de 2019 respectivamente, donde se encuentra la propuesta de Zonificación y sus archivos cartográficos. 
 (Acción cumplida)=5
 Link de descarga resoluciones: 
 NSS 2906 - 01: https://www.corpamag.gov.co/archivos/resoluciones/Resol_689-2019.pdf
 SZH 1501: https://www.corpamag.gov.co/archivos/resoluciones/Resol_690-2019.pdf
 Link de descarga POMCA: https://www.corpamag.gov.co/index.php/es/proceso-pomcas/documentacion-pomcas</t>
  </si>
  <si>
    <t>Entrega de archivos shape.
 Consulta en la página</t>
  </si>
  <si>
    <t xml:space="preserve">Se suscribió un memorando de entendimiento entre Riqueza Natural y CORPOGUAJIRA. Durante el segundo semestre de la vigencia 2020 se avanzará en la elaboración de la línea base del bosque seco tropical en jurisdicción de La Guajira, priorizando el municipio de Dibulla, Riohacha y Manaure. Dicho estudio incluirá el diagnostico de las áreas perturbadas y/o intervenidas de bosque seco con su respectiva cartografía. </t>
  </si>
  <si>
    <t>Memorando de entendimiento</t>
  </si>
  <si>
    <t>Aunque esta acción estaba programada para el año 5, en el año 2 esta autoridad ambiental dió cumplimiento a la misma a tráves de la elaboración y adopción mediante la Resolución No 0448 del 05 de noviembre del 2019, del Portafolio de áres prioritarias para la conservación en el perímetro urbano de la ciudad de Santa Marta, donde se priorizarán las jornadas de reforestación y restauración. El Portafolio fue realizado a una escala 1:3500.                                                                                                                                                         Por otro lado, para el fortalecimiento de la meta, en repuesta al manifiesto de trabajar en conjunto en el desarrollo de proyectos de investigación a través del Comité Científico Técnico Interdisciplinario de la Universidad del Magdalena, comunicó al alma mater mediante Oficio No. 002-014-4-0564 del 20 de marzo del 2020, la disposición para la realización de las mesas de trabajo necesarias para la articulación interinstitucional. No obstante, el proceso se espera retomar en el segundo semestre del año 3 producto de la emergencia sanitaria del COVID-19.</t>
  </si>
  <si>
    <t>Anexo 3. Áreas prioritarias para la conservación, que contiene el acto adminsitrativo de adopción del Portafolio, salidas gráficas y archivos shapefiles.                                      Anexo 4. Oficio 002-014-4-0564</t>
  </si>
  <si>
    <t>NA</t>
  </si>
  <si>
    <t>Se entrega la Información de método novedoso de identificación de la Huella Espacial Humana a escala espacial y multitemporal (40 años de historia), este método permite identificar y seleccionar áreas prioritarias para restauración y conservación a una escala detallada. A espera de poder tener un espacio de capacitación para a implementación de la herramienta.</t>
  </si>
  <si>
    <t>https://authors.elsevier.com/a/1bHOq,XRNLggSD</t>
  </si>
  <si>
    <t>100'000.000</t>
  </si>
  <si>
    <t>Propuestas de investigación o Proyectos activos:
 1. El profesor Sigmer Quiroga del programa de Biología, lidera el siguiente proyecto de investigación (financiación: externo): Diversidad genética, taxonómica y funcional y algunos aspectos poblacionales de grupos taxonómicos con importancia para la conservación del bosque seco tropical en los Montes de María y la serranía de Piojo en el Caribe colombiano
 2. El profesor Pedro Eslava del programa de Ingeniería Pesquera, lidera el siguiente proyecto de investigación (financiación: externo): Fauna del bosque seco tropical en estribaciones de la Sierra Nevada de Santa Marta y matorrales espinosos de La Guajira, Colombia.</t>
  </si>
  <si>
    <t>Cada proyecto activo, generará a futuro productos que aportan a esta acción.</t>
  </si>
  <si>
    <t>$ 1.443.620</t>
  </si>
  <si>
    <t>Formulación y adopción del POMCA SZH 1501 - Producto: Informe técnico.</t>
  </si>
  <si>
    <t>Implementación de Proyectos Ambientales Escolares PRAE´s y Proyectos Ciudadanos de Educación Ambiental PROCEDA´s en alianza con entidades partícipes de estos procesos de acuerdo a los lineamientos legales.</t>
  </si>
  <si>
    <t>Actas de Reunión
Listados de Asistencia
Formulación de PRAE´s y PROCEDA´s
Informes Técnicos</t>
  </si>
  <si>
    <t>Se avanzará en el segundo semestre de la vigencia 2020.</t>
  </si>
  <si>
    <t>Aunque esta acción está planificada para ejecutarse en el año 7 del Plan Maestro, despues de haber sido ejecutadas otras acciones que se requieren para su implementación, mediante el Oficio No 002-014-4-0564 del 20 de marzo del 2020, se puso en manifiesto la disposición de la entidad para trabajar en conjunto con el Comíte Cientifico de la Universidad del Magdalena, y generar avances específicos en las acciones 3A2, 3A3, 3A4, 3A6, 3A10, 3A14, 1B1, 1C17, 1C18, 1D1, 1D2, 4D1</t>
  </si>
  <si>
    <t>Anexo 4. Oficio 002-014-4-0564</t>
  </si>
  <si>
    <t xml:space="preserve">Con el objetivo de Incrementar la cobertura de los bosques secos, húmedos y rodales de manglar afectados por acciones antrópicas, tratando de recuperar las condiciones ecológicas iniciales para propiciar la conectividad entre fragmentos que contribuyan al flujo natural de especies, se ha avanzado en reuniones dentro del área protegida para lograr definir actividades encaminadas a procesos de restauración de zonas afectadas priorizadas.
</t>
  </si>
  <si>
    <t>Listas de asistencia a reuniones</t>
  </si>
  <si>
    <t>La Subdirección de Agrología realizó la interpretación digital de productos de sensores remotos, para la elaboración del mapa de Cobertura de las Tierras durante el año 2019, en el área límite del Parque Nacional Natural Tayrona, a escala 1:25.000, en su área continental y correspondiente a 12.249,52 hectáreas.
Este producto se encuentra pendiente de verificación en campo, como parte del proceso metodológico.</t>
  </si>
  <si>
    <t xml:space="preserve">Se hace entrega del mapa correspondiente en formatos shapefile y geodatabase, a través de comunicado oficial y correo electrónico. </t>
  </si>
  <si>
    <t>Durante el primer semestre de la vigencia 2020 se desarrolla el proyecto “RECUPERACION DE ECOSISTEMAS CON LA ESPECIE PROMISORIA PALMA AMARGA (Sabal mouritiriformis) EN LOS MUNICIPIOS DE DIBULLA Y URUMITA DEPARTAMENTO DE LA GUAJIRA con código BPIN 201932180000002”. En Dibulla el proceso se lleva en la vereda Las Marías, sector El Mamey. Se benefician 60 familias. A través de este proyecto se conformará una asociación de campesinos, el registro de la plantación ante el ICA y la vinculación al programa de negocios verdes.</t>
  </si>
  <si>
    <t>Contrato No. 003 de 2020</t>
  </si>
  <si>
    <t>Aunque esta acción está planificada para ejecutarse en el año 5 del Plan Maestro,  mediante el Oficio No 002-014-4-0564 del 20 de marzo del 2020, se puso en manifiesto la disposición de la entidad para trabajar en conjunto con el Comíte Cientifico de la Universidad del Magdalena, y generar avances específicos en las acciones 3A2, 3A3, 3A4, 3A6, 3A10, 3A14, 1B1, 1C17, 1C18, 1D1, 1D2, 4D1</t>
  </si>
  <si>
    <t>Informe técnico- Ficha de caracterización y reuniones virtuales</t>
  </si>
  <si>
    <t>Se entrega Protocolo desarrollado por el Instituto Humboldt y la UICN donde se detalla el método de priorización espacial para la restauración, modelo que es aplicable a la zona de influencia de la Sentencia. A espera de abrir un espacio de capacitación.</t>
  </si>
  <si>
    <t>https://www.iucn.org/sites/dev/files/content/documents/socializacion_roam_antioquia.pdf</t>
  </si>
  <si>
    <t>70'000.000</t>
  </si>
  <si>
    <t>• Inscribir el Plan Maestro del PNNT como un proyecto de investigación en la Vicerrectoría de investigación de la Universidad del Magdalena con el fin de formalizar los planes de trabajo de cada docente.
 • Un docente e investigador del programa de Ingeniería Agronómica con 1 hora semanal (total de 40 horas anuales) en su plan de trabajo como asesor técnico para acompañar a la entidad responsable en el desarrollo de la presente acción. MODIFICACION Producto - Segun Mesa Jurídica del 6 marzo 2020: Se elimina el anterior producto y se reemplaza por: Creación de un Comité Científico que apoye la generación de conocimiento</t>
  </si>
  <si>
    <t>• Un docente e investigador del programa de Ingeniería Agronómica con 1 hora semanal (total de 40 horas anuales) en su plan de trabajo como asesor técnico para acompañar a la entidad responsable en el desarrollo de la presente acción. MODIFICACION Producto - Segun Mesa Jurídica del 6 marzo 2020: Se elimina el anterior producto y se reemplaza por: Creación de un Comité Científico que apoye la generación de conocimiento</t>
  </si>
  <si>
    <t>Propuestas de investigación o Proyectos activos:
 1. El profesor Jean Linero del programa de Biología, lidera el siguiente proyecto de investigación (financiación: externo): Evaluación del ciclo biogeoquímico del Carbono y Nitrógeno vía hojarasca fina en fragmentos de bosque secos secundarios en el departamento del Magdalena, Colombia.
 2. El profesor Bladimir Zuñiga del programa de Ingeniería Pesquera, lidera el siguiente proyecto de investigación (financiación: externo): Evaluación del potencial del banco de semillas para la regeneración y rehabilitación post-incendio de la vegetación de un ecosistema montañoso de la Sierra Nevada de Santa Marta</t>
  </si>
  <si>
    <t>$ 1.285.540</t>
  </si>
  <si>
    <t>Se generó y envió oficio a PNNC (radicado 20201020000911), reiterando la solicitud de ajuste respecto a los responsables, actividades y alcance de la Actividad 3A7.
  El dia 6 de marzo de 2020, se asistio virtualmente al Comité Juridico, en el cual se sustentaron y reiteró la solicitud de ajuste respecto a los responsables, actividades y alcance de algunas actividades entre esas la Actividad 3A7.</t>
  </si>
  <si>
    <t>Anexo 1_3A7_ Radicado IDEAM Nº 20201020000911, de reiteración de modificaciones a la matriz de acividades para ajustar responsables y activiaddes.
Drive: https://drive.google.com/drive/u/4/folders/1WtNMojSHdn9pxm_fXnFxnu9b7CEF2zuj</t>
  </si>
  <si>
    <t>$500.000</t>
  </si>
  <si>
    <t>Propuesta en las reuniones CIDEA</t>
  </si>
  <si>
    <t>Se suscribió un memorando de entendimiento entre Riqueza Natural y CORPOGUAJIRA. Durante el segundo semestre de la vigencia 2020 se avanzará en la elaboración de la línea base del bosque seco tropical en jurisdicción de La Guajira, priorizando el municipio de Dibulla, Riohacha y Manaure.</t>
  </si>
  <si>
    <t>Se realizó un Analisis del Indice de Vegetación de Diferencia Normalizada - NVDI con los datos de imágenes satelitales disponibles para los meses de enero, marzo y mayo del 2020, para así verificar cambios en la cobertura vegetal en el área de jurisdicción de la entidad a escala 1:25000. Cabe resaltar que este tipo de analisis se realiza con base a la disponibilidad de imagenes satelitales.</t>
  </si>
  <si>
    <t>Anexo 17. NVDI</t>
  </si>
  <si>
    <t>Avances de formulacion de la estructuracion de la propuesta, que incluye un SAT.
Solicitudes de informacion de importancia para la formulacion (recursos, capacidades, etc)
Estructuracion del sistema de Alertas tempranas SAT que incluye riesgo de incendios forestales
Bases de datos de Eventos de Incendios Forestales</t>
  </si>
  <si>
    <t>Documentos Tecnicos, Bases de Datos Digitales.
Plan de Accion - Actividades en coordinacion de Oficina de Gestion de Riesgos
Anexo. 2</t>
  </si>
  <si>
    <t>En el nuevo Plan de Desarrollo Departamental 2020- 2023 "Unidos por el cambio", se incluyó acciones específicas sobre la gestión del Riesgo de Desastres. Ver pág. 123 – 128</t>
  </si>
  <si>
    <t>Actividad proyecteda para el tercer año octubre 2020</t>
  </si>
  <si>
    <t>Se está realizando control y seguimiento a la incorporación de las estaciones meteorológicas, se tiene una línea de comunicación de emergencia con la oficina de riesgos municipal y bomberos. PLAN DE ORDENAMIENTO TERRITORIAL</t>
  </si>
  <si>
    <t>La línea de atención a emergencias en manejada por la estación de bomberos de Ciénaga magdalena y la oficina de riesgos y desastres. EL POT en su componente de riesgo se encuentra actualizado.</t>
  </si>
  <si>
    <t>El CIDEA muicipal en conjunto con CORPAMAG viene realizando en la Institución Educativa Departamental Rural Isla Del Rosario Corregimeitno de Puebloviejo, la elababoración y formulacion del PRAE Consturccion de un vivero bioclimatico que ayudara a producir plantas nativas y cuyo fin es reforestar al municipio en general.
Jornada de arborizacion con la comunidad.</t>
  </si>
  <si>
    <t>Fotos y reuniones de reuiones de elaboracion y formulacion.
https://www.facebook.com/photo?fbid=303269660804759&amp;set=pcb.303270327471359</t>
  </si>
  <si>
    <t xml:space="preserve">El entidad a realizado campañas en vigilancia con la policia y autoridades ambientales  para proteger y conservar el medio ambiente, mediante talleres con la comunidad cercana al sitio de influencia </t>
  </si>
  <si>
    <t>el informe del IDEAM muestra los valores en hectareas deforestadas para el regiones, en el caribe se ve un dessenso de la deforestacion, en esta region se determinan 2 focos de esta actividad Los Montes de Maria Y la Sierra nevadade Santa MArta, no se observan registros especificos para el municipio de Dibulla</t>
  </si>
  <si>
    <t>Acciones programadas para el período II-2020 debido al cese de actividades ocasionado por el estado de emergencia producto del COVID19.</t>
  </si>
  <si>
    <t>Se suscribió un memorando de entendimiento entre Riqueza Natural y CORPOGUAJIRA. En el marco del mismo, Riqueza natural suscribió un convenio con IDEAM, para implementar la generación operacional de detecciones tempranas de transformación de ecosistemas claves, que permitan identificar núcleos activos de cambio como apoyo a la toma efectiva de decisiones en el control y vigilancia, priorizando el bosque seco.
Durante el primer semestre de la vigencia se avanzó en el  informe de detección temprana de cambios en ecosistemas claves en el Departamento de La Guajira, emitiendo el informe trimestral de enero a marzo de 2020. 
En el segundo semestre de la vigencia 2020, se construirá un plan de difusión para recibir y distribuir las detecciones tempranas de cambio de coberturas (inicialmente deforestación) en la jurisdicción de Corpoguajira, y distribuir estas detecciones tempranas de cambio a los usuarios de la Corporación y a comunidades locales.</t>
  </si>
  <si>
    <t>Memorando de entendimiento
 Boletín No. 1 de detección temprana de cambios en ecosistemas claves del Caribe y la Orinoquía colombiana. Periodo Enero-Marzo de 2020.</t>
  </si>
  <si>
    <t>Para el  año 3, correspondía realizar 2 acciones para la reforestación y control de erosión por medio de la participación comunitaria, para lo cual esta autoridad ambiental actualmente se encuente implementando el proyecto estratégico MI BARRIO, MI RÍO, y ha realizado dos jornadas de limpieza y mantenimiento de playas y el Río Manzanares como control de la erosión con participación comunitaria</t>
  </si>
  <si>
    <t>Anexo 18. Proyecto Mi Barrio, Mi Rio                   Anexo 19. Jornadas de limpieza</t>
  </si>
  <si>
    <t>Se emitió el boletín No 21 de Alertas tempranas de deforestación y se realizó el informe de las cifras de deforestación del año 2019.</t>
  </si>
  <si>
    <r>
      <rPr>
        <sz val="8"/>
        <color theme="1"/>
        <rFont val="Arial Narrow"/>
      </rPr>
      <t>Anexo 2_3A8
 -Boletin 21 de AT- deforestación 
 Igualmente se remite como se puede consultar en http://smbyc.ideam.gov.co/MonitoreoBC-WEB/pub/alertasDeforestacion.jsp?0.39833472144397564 . 
 - PPT de presentación del Informe de cifras de deforestación para el 2019.
Drive: https://drive.google.com/drive/u/4/folders/1WtNMojSHdn9pxm_fXnFxnu9b7CEF2zuj</t>
    </r>
    <r>
      <rPr>
        <sz val="8"/>
        <color theme="1"/>
        <rFont val="Arial Narrow"/>
      </rPr>
      <t xml:space="preserve"> </t>
    </r>
  </si>
  <si>
    <t>Recursos de cooperación Internacional</t>
  </si>
  <si>
    <t xml:space="preserve">Cumplido y Reportado en Periodo Anterior </t>
  </si>
  <si>
    <t>La DIMENSIÓN AMBIENTAL del POT incorporó los suelos de protección y los grupos eco sistémicos que se deben conservar bajo el siguiente modelo: Territorio biodiverso, ambientalmente sostenible y resiliente. El sistema ambiental se compone del Sistema nacional de Áreas Protegidas –SNAP-, El Sistema Ambiental Distrital –SAD-y el Sistema Cultural Ambiental Ancestral –SCAA- Sistema Nacional de Áreas Protegidas SNAP. El Sistema nacional de áreas protegidas reconoce la importancia a nivel de nacional de los ecosistemas que están asociados a la formación montañosa de la Sierra de Santa Marta a orillas del mar caribe, es por ellos que declaro dos áreas a proteger: Parque Natural Nacional Sierra Nevada de Santa Marta –PNNSNSM-: La Sierra es la cuna de los Tayrona, una civilización indígena monumental que existió en el país. Aún viven allí descendientes de esa cultura con alrededor de 70.000 indígenas de las etnias Kogui, Arhuaco, Kankuamo y Wiwa. Es la formación montañosa litoral más elevada del mundo, con dos picos de 5.775 m de altitud; el pico Cristóbal Colón y el pico Simón Bolívar. Por su variedad de ecosistemas, pisos térmicos junto al mar, su belleza singular y su riqueza histórica y cultural. Fue declarado Reserva de la Biosfera por la UNESCO en 1979. Dentro de este macizo montañoso se encuentra un área de particular belleza paisajística y con gran significado cultural, considerado sitio sagrado para los cuatro pueblos indígenas de la Sierra, se trata del Parque Arqueológico Teyuna “Ciudad Perdida”, el cual es administrado por el Instituto Colombiano de Antropología e Historia – ICANH. Parque Natural Nacional Tayrona – PNNT-. Las estribaciones de la Sierra Nevada de Santa Marta, la montaña costera más alta del mundo, se hunden en el mar como los dedos de una mano gigantesca entre los que se forman bahías y ensenadas de belleza singular: Chengue, Gayraca, Cinto, Neguanje, Concha, Guachaquita, con sus playas de arenas blancas delimitadas por, manglares, matorrales o bosques, y bañadas todas por las aguas cristalinas del mar Caribe. El parque Tayrona tiene también vestigios arqueológicos de una antigua ciudad del pueblo Tayrona Adicionalmente el sistema nacional de áreas protegidas lo conformas los ámbitos de protección de las reservas de la sociedad civil y la reserva forestal protectora. Sistema Ambiental Distrital SAD. El territorio del Distrito se ordena a partir de un conjunto de ecosistemas que poseen complementariedad e interdependencia, el territorio se lee como un espacio continuo en donde existen diferentes formas de habitarlo en el marco de una coexistencia con el ambiente, de manera que la conservación, preservación y restauración de este son elementos claves para crear condiciones de sustentabilidad en el tiempo. Las dimensiones del desarrollo en las que se enmarca el ordenamiento del territorio; ambiental, social y económico toman fuerza dentro del sistema ambiental: Con la finalidad que el ordenamiento del territorio se lea de manera sencilla y se reconozca colectivamente la importancia de la conservación del medio ambiente como base del desarrollo, este Plan propone que la entrada para el sistema ambiental sea a través de los ecosistemas, con lo cual se identifican un conjunto de hábitats que agrupados generan valores para objetivos específicos de conservación: biodiversidad, mitigación del cambio climático, herencia cultural, abastecimiento de agua, etc., Los ecosistemas que acá se definen parten de tres grandes áreas que ya se han demarcado con fines de conservación: los parques nacionales naturales Tayrona y Sierra Nevada y el resguardo indígena. Los ecosistemas identificados son: Ecosistemas estratégicos para la regulación y abastecimiento de agua, Ecosistemas estratégicos para la conservación de la biodiversidad, ecosistemas estratégicos para la adaptación al cambio climático, ecosistemas estratégicos marino costeros y ecosistemas estratégicos para la autonomía y seguridad alimentaria. Cada ecosistema responde a un fin de conservación, el cual está relacionado con los servicios ecosistémicos y la clasificación de suelo según su nivel de conservación, esto genera un sistema cerrado en donde cada actuación en el territorio repercute sobre todos los ecosistemas. Sistema Cultural Ambiental Ancestral SCAA. La cosmovisión ancestral es determinante para la construcción del sistema ambiental, los elementos naturales como La Ninanulan y el Nujuakala son las dimensiones estructurantes del modelo de ocupación, la conservación y conexión de los ecosistemas garantiza: la provisión de recursos naturales en especial el agua, la biodiversidad, a la vez que permite una mejor gestión del riesgo y mitigación de los efectos del cambio climático. Ninanulan (el Agua). El territorio ancestral nació del mar, y de allí el agua interconecta y delimita los cerros y otras jurisdicciones del territorio. El agua es mujer, de ella nace toda la vida. Es el hilo que unifica todo nuestro territorio. Las lagunas en los páramos (la cabeza del territorio) son las madres de los principios del territorio, y ellas conectan con las lagunas costeras, desembocaduras y humedales de la Línea Negra (las madres de la base del territorio). Los espacios sagrados a lo largo de estos cuerpos de agua regulan las interconexiones del agua a nivel espiritual y material, tomando la forma de las lluvias, vientos, nubes, nieve y todo el sistema hídrico que interconecta los espacios del territorio ancestral y garantiza su salud, desarrollo y equilibrio. Nujuakala (los cerros). El territorio ancestral se organiza a través de los espacios de los cerros y montañas importantes que son los espacios de los padres o Jates principales. Cada uno representa principios y funciones dados desde el origen, y garantiza su manejo en el territorio ancestral. Los cerros forman cadenas que conectan los espacios y sitios sagrados de todo el territorio ancestral, desde los picos hasta la Línea Negra. El cerro principal de la Sierra Nevada es el Cerro Gonawindúa (llamado Pico Bolívar) en el hermanito menor), cuya jurisdicción comprende toda la Sierra Nevada, dividida sucesivamente entre las jurisdicciones de los demás cerros mayores desde allí para abajo hasta la Línea Negra. En este sentido, los cerros forman y delimitan los espacios interrelacionados que son el tejido del territorio ancestral. Cada cerro o Jate es también un Nujwé, o la casa ceremonial, y así mismo el cerro maneja la comunidad de Jabas y Jates quienes habitan su espacio o casa. Estos términos territoriales, corresponde a un espacio del Nujuakala, que se delimita por los ríos o quebradas que separan cada cerro del otro. Su casa, o comunidad está compuesta por todos los demás Jabas y Jates, que son los diferentes espacios sagrados, quienes viven en su jurisdicción. Cada uno de estos sitios maneja el agua, los cultivos, la tierra, los animales, bosques y clima para el cerro Nujuakala, dentro de su jurisdicción. Hay espacios sagrados que corresponden a las diferentes comunidades de plantas y árboles, o bosques, animales, pájaros e insectos, hongos, líquenes y otras comunidades vivas en cada área de cada cerro, y en los diferentes pisos climáticos. De esta manera, los cerros ordenan el territorio ancestral entre jurisdicciones, o espacios de manejo y uso. Podemos hablar de diferentes espacios de manejo, como son los espacios de boques de diferentes tipos, espacios intocables, espacios para cultivo, o para pastos o diversas funciones. En resumen, los espacios de cada Nujuakala corresponderían en cierto sentido a los diferentes tipos de ecosistemas, paisajes y zonas de vida de las ciencias ambientales. Los cerros también manejan otros tipos de conectividades en el territorio ancestral, fuera de sus espacios de manejo o Nujwé. Los Nujuakala principales se conectan entre la parte alta con la Línea Negra o parte baja con otros cerros principales. Los cerros también se conectan con otros espacios sagrados y los mamos hacen pagamentos entre varias regiones interconectadas por los cerros. Este tipo de manejo de los Nujuakala también corresponde a los pisos climáticos altos, medios y bajos de la Sierra Nevada. De esta manera trabaja el ordenamiento ancestral de la Sierra Nevada. Es un orden dictado desde la Ley de Origen, que las comunidades deben seguir, respetar y garantizar. Línea Negra. El conjunto energético de sitios sagrados ubicados sobra la costa estructura una continuidad entre los elementos ambientales, reforzando su valor ambiental con el carácter cultural que le imprime la declaratoria de línea negra. El ordenamiento reconoce que los sitios sagrados hacer parte integral del territorio y quedan en la categoría de protección ambiental, los ecosistemas de los que hace parte se plantearon en conjunto como un sistema interdependiente continuo que se conecta a través de los ecosistemas marino costeros y a la vez se crean conexiones con la Sierra, creando un escenario propicio para la conservación y la comunicación de la parte alta con el mar.</t>
  </si>
  <si>
    <t>Se anexan los documentos del Diagnóstico en la dimensión ambiental, el documento de formulación en donde están los proyectos y programas asociados a las dimensión ambiental. También el acta de concertación ambientas, el Proyecto de Acuerdo y la Cartografia oficial del proyecto de POT</t>
  </si>
  <si>
    <t>GESTION DEL RIESGO Y CAMBIO CLIMÁTICO MUNICIPAL</t>
  </si>
  <si>
    <t>Documento actualizado POT</t>
  </si>
  <si>
    <t>El EOT O PBOT del municipio se encuentra desactualizado, sin embargo se encuentra en revision .</t>
  </si>
  <si>
    <t xml:space="preserve">Se estan tomando las acciones para la formulacion  del Plan Basico de Ordenamiento Territorial  del Municipal y establecer la delimitacion de las áreas protegidas del suelo.
Estas acciones deberán ser establecidas acordes a las determinantes ambientales suscritas por el POMCA y en articulacion con la coorporacion. </t>
  </si>
  <si>
    <t>GOBERN GUAJIRA</t>
  </si>
  <si>
    <t>se tomaron los estudios ambientales que la corporacion autonoma de  la guajira facilito para cumplimineto de los determinantes ambientales</t>
  </si>
  <si>
    <t>POMCAS, BOSQUE SECO TROPICAL, entre otros (para consulta estan en Corpoguajira)- Resolucion 012 del 25 febrero de 2020 https://drive.google.com/file/d/1iPX8qrhWyT29uE24IH3gHqOf4ELqo5Sk/view?usp=sharing</t>
  </si>
  <si>
    <t>Dentro del plan de ordenamiento se creó un sistema de conectividad ecosistémicos basados en la propuesta de POT indígena, el proceso de construcción y cartografía ambiental construido con los campesinos en Calabazo, La Lisa, Guachaca, Buritaca, Don Diego, Masinga, Minca, Don Jaca y la Tagua, los estudios de felinos de CORPAMAG, el estudio de manejo ambiental para el Caimán Aguja de CORPAMAG, las áreas de avistamiento de aves y análisis propios del POT permitieron proponer la conexión diferentes coberturas que estaban fragmentadas y debían encontrarse elementos conectores como las fuentes hídricas. Se tomaron las siguientes decisiones frente a la conectividad ecosistémica: 1. El concepto de los cerros y el gua fue fundamental para iniciar con la construcción del sistema ambiental distrital y su articulación con el sistema nacional de áreas protegidas, entendiendo el territorio como un escenario interconectado e interdependiente que funciona como un todo. 2. Con los campesinos en el proceso de socialización del diagnóstico construimos cartografía ambiental que nos permitió reforzar la contenida en diversas fuentes y en algunos precisar las áreas estratégicas que conciben los habitantes de estas zonas 3. Con la información de estudio de Felinos de CORPAMAG, incorporamos esa información al ordenamiento creando la base de los ecosistemas estratégicos para la biodiversidad, se complementó con las áreas fundamentales para el abastecimiento de aves. De esta forma se construyó la gran base del tratamiento rural ambiental de conservación que estructura la masa de ecosistemas de la parte media de la Sierra y conecta las áreas altas protegidas y la parte baja de pie de montaña y playas. 4. Con la información del Plan de Manejo Ambiental del Caimán Aguja y en reuniones con los habitantes de Guachaca, Buritaca y Teyuna María Angeli (Don Diego), construimos un corredor asociado al sistema de humedales y lagunas costeras que esta trazado entre la desembocadura del río Piedras y la el río Don Diego. 5. Conforme a las decisiones tomadas en los POMCAS de los ríos Piedras, Manzanares y Gaira se tomó la decisión de incorporar al suelo de protección las coberturas de Bosque Seco, estás se incluyeron en el grupo de los Ecosistemas estratégicos para la adaptación al cambio climático, por su función de regulador del regimen de lluvias en la parte media y alta de la Sierra. A su vez es un ecosistema muy amenazado por la huella urbana y los procesos de suburbanización en torno a la ciudad. Estas áreas de protección se conjugan con los parques Dumbira y Bondigua y los límites del PNN Tayrona, creando conectividad ecosistémicos en la parte norte de la ciudad. Los cerros del Ziruma y La Llorona entran en la protección del Bosque Seco y a través de la formulación de planes parciales se tendrá que generar conectividad a través de ellos con la Sierra y la Playa, al igual que en los cerros de Gaira y la Gloria.</t>
  </si>
  <si>
    <t>Se anexan los documentos de diagnóstico de la dimensión ambiental y la cartografia de los tratamientos ambientales rurales, el Sistema Ambinental y el modelo de ordenamiento.</t>
  </si>
  <si>
    <r>
      <rPr>
        <sz val="8"/>
        <color theme="1"/>
        <rFont val="Arial Narrow"/>
      </rPr>
      <t xml:space="preserve">Meta cumplida. Formulación y adopción del POMCA SZH 1501 - Producto: Informe técnico. SZH 1501: https://www.corpamag.gov.co/archivos/resoluciones/Resol_690-2019.pdf
 Link de descarga POMCA: </t>
    </r>
    <r>
      <rPr>
        <u/>
        <sz val="8"/>
        <color theme="1"/>
        <rFont val="Arial Narrow"/>
      </rPr>
      <t>https://www.corpamag.gov.co/index.php/es/proceso-pomcas/documentacion-pomcas</t>
    </r>
  </si>
  <si>
    <r>
      <rPr>
        <sz val="8"/>
        <color theme="1"/>
        <rFont val="Arial Narrow"/>
      </rPr>
      <t xml:space="preserve">Dentro de los lineamientos contemplados en el proyecto BOSQUES URBANOS, se encuentra definido la identificación de  áreas para la implementación de conectividad ecosistémica, permitiendo el establecimiento de corredores biológicos urbanos con las jornadas de reforestación que se están realizando en el marco del proyecto. Por otro lado, la entidad formuló la propuesta de Plan de Acción Institucional 2020-2023 "COMPROMETIDOS CON EL AMBIENTE", dentro del cual se encuentra la meta de </t>
    </r>
    <r>
      <rPr>
        <b/>
        <sz val="8"/>
        <color theme="1"/>
        <rFont val="Arial Narrow"/>
      </rPr>
      <t xml:space="preserve">Formular un Plan de Acción para la identificación y establecimiento de corredores ecológicos urbanos, </t>
    </r>
    <r>
      <rPr>
        <sz val="8"/>
        <color theme="1"/>
        <rFont val="Arial Narrow"/>
      </rPr>
      <t>el cual se encuentra en revisión para la aprobación por parte del Consejo Directivo de la entidad, y de esta forma contar con el rubro presupuestal que permita la ejecución de la precitada meta.</t>
    </r>
  </si>
  <si>
    <t>Anexo 1. Proyecto Bosques Urbanos                                                         Anexo 5. Propuesta Plan de Acción</t>
  </si>
  <si>
    <t>https://conexionbiocaribe-pnnc.opendata.arcgis.com/</t>
  </si>
  <si>
    <t xml:space="preserve">Se hace entrega del trabajo de identificación de las prioridades de restauración de ecosistemas terrestres para la zona de influencia de la sentencia, dicha informaciión es clave para las autoridades definir los sitios de intervención en terreno. </t>
  </si>
  <si>
    <t>https://drive.google.com/a/humboldt.org.co/file/d/16EqCCJrO1P7n8nnKAMILyW1vtxatPnD9/view?usp=drive_web</t>
  </si>
  <si>
    <t>Propuestas de investigación o Proyectos activos:
 1. El profesor Roberto Guerrero del programa de Biología, lidera el siguiente proyecto de investigación (financiación: externo): Diversidad de hormigas en los ambientes urbanos de la ciudad de Santa Marta (Colombia)
 2. El profesor Jorge Paramo del programa de Ingeniería Pesquera, lidera el siguiente proyecto de investigación (financiación: externo): Cambios de largo plazo en la biomasa, productividad y dominancia de la comunidad del fitoplancton en el sistema de Surgencia del Caribe Colombiano
 3. La profesora Rocio Garcia del programa de Biología, lidera el siguiente proyecto de investigación (financiación: externo): Caracterización de especies crípticas asociadas a la formación arrecifal del banco de las ánimas es de coral mediante metabarcoding
 Publicaciones:
 • La profesora Rocio Garcia publicó el artículo científico: Current status of Acropora palmata and Acropora cervicornis in the Colombian Caribbean: demography, coral cover and condition assessment. https://doi.org/10.1007/s10750-020-04238-6 y el libro: El banco de las ánimas: valoración de su biodiversidad https://doi.org/10.21676/9789587462654 
 • La profesora Luz Adriana Velasco publicó el artículo científico: Assessing the genetic diversity in Argopecten nucleus (Bivalvia: Pectinidae), a functional hermaphrodite species with extremely low population density and self-fertilization: Effect of null alleles. https://doi.org/10.1002/ece3.6080</t>
  </si>
  <si>
    <t>Cada proyecto activo, generará a futuro productos que aportan a esta acción. 
  • Los artículos científicos se encuentran disponibles en los siguientes links: https://doi.org/10.1007/s10750-020-04238-6, https://doi.org/10.21676/9789587462654, https://doi.org/10.1002/ece3.6080</t>
  </si>
  <si>
    <t>Control urbanistico, realizado por inspectores Urbanisticos y acompañamiento del Inspector de Policia de Guachaca, SUSPENSION DE OBRAS.</t>
  </si>
  <si>
    <t>Actas.
medio de veificacion:Archivo fisico, inspeccion Urbanistica Localidad 2.</t>
  </si>
  <si>
    <t>Incorporación de políticas, planes, programas y proyectos determinados dentro del plan maestro, en el proyecto aprobado del POT</t>
  </si>
  <si>
    <t>No se registran problemas por la línea de expansión urbana, los controles van dirigidos a la expansión agropecuaria, estos mismos se encuentran dentro de la clasificación del suelo rural POT y como se están controlando</t>
  </si>
  <si>
    <t xml:space="preserve">se estan tomando las acciones para la formulacion  del Plan Basico de Ordenamiento Territorial  del Municipal y establecer la delimitacion de las áreas protegidas del suelo.
Estas acciones deberán ser establecidas acordes a las determinantes ambientales suscritas por el POMCA y en articulacion con la coorporacion. </t>
  </si>
  <si>
    <t>definido en el PBOT el cual se encuentra en proceso de ajuste para presentar a la corporacion</t>
  </si>
  <si>
    <t>Se solicitó ante el Instituto geografico de agustin codazzi, la habilitacion del Distrito de Santa Marta como gestor catastral. La solicitud se radico en el mes de marzo del año 2020, luego nos solicitaron unas aclaraciones, y en la actualiadad estamos en el proceso de aporte de informacion pertinente. Una vez delegada, se podra operar el catastro multiproposito.</t>
  </si>
  <si>
    <t>Ajustes al documento técnico para la Habilitación del Distrito de Santa Marta como Gestor Catastral</t>
  </si>
  <si>
    <t>Esta presupuestado para ejecutarse en el segundo periodo del año 2021 dentro de la información que se encuentra en el plan de desarrollo municipal, se necesita una inversión de recursos a nivel nacional para este proyecto.</t>
  </si>
  <si>
    <t>Plan de Desarrollo municipal 2020-2023</t>
  </si>
  <si>
    <t>No se adelantaron acciones referentes a esta actividad.</t>
  </si>
  <si>
    <t>se estan tomando acciones para realizar los procesos catastrales, para que el municipio se operador catastral</t>
  </si>
  <si>
    <t>Para el catastro multiproposito ya se gestionaron los recursos para dar inicio el primer semestre del 2021</t>
  </si>
  <si>
    <t>consultar en IGAC</t>
  </si>
  <si>
    <t>El POT dentro de sus estructura de usos define los ecosistema estratégicos para la autonomia y seguridad alimentaria, los cuales estan asociados con las actividades agrícolas dentro de Distrito. Se definieron de la siguiente forma:
 1. Las coberturas del ámbito occidental de la Sierra fueron definidas en los POMCAS de los ríos Piedras, Manzanares y Gaira.
 2. Las áreas fuera de los ámbitos de los POMCAS y que son la cara Norte de la Sierra fueron definidos a traves de metologías Corine Landcover y construcción de cartografía con los campesinos.
 La norma contenida en el POT se basa los conceptos de economia de bienes comunes, en donde la base del desarrollo son la conservación mediambiental, reconocido este como el bien común que contribuimos a mantener, pero a la vez aprochando de manera racional los servicios ecosistemicos que nos brindan. Es por ellos que en el trabajo del POT con los campesinos hablamos de la necesidad de generar una agricultura responsable con el territorio en el que vivimos, buscando que cada acción individual en la forma en la que ocupamos el territorio contribuya a la conservación: la materialización de esto en el POT es la clasificación del suelo rural en tratamientos rurales ambientales: protección, conservación, restauración, uso sostenible y los referidos a suelo suburbano y centros poblados, de esta manera el aprovechamiento esta asociado a la vulnerabilidad ecosistemica, de forma que el suelo de protección es el de mayor restricción y el uso sostenible (áreas de autonomia y seguridad alimentaria) tienen mayor aprovechamiento.</t>
  </si>
  <si>
    <t>Documento de diagnóstico en la dimensión ambiental.</t>
  </si>
  <si>
    <t xml:space="preserve">El esquema de ordemaniento territorial se encuentra desactualizado, se cuenta con una unidad de planificacion rural UPR N1. </t>
  </si>
  <si>
    <t>Decreto No 036 de 2018</t>
  </si>
  <si>
    <t>Informe Sobre los Procesos de Restauración en Bahía Concha.</t>
  </si>
  <si>
    <t>Propuestas de investigación o Proyectos activos:
 1. El profesor Juan Carlos Narváez del programa de Biología, lidera el siguiente proyecto de investigación (financiación: externo): Evaluación de la composición y estructura de especies de coral y esponja asociadas a naufragios del sector de Punta Betín, Santa Marta D.T.C.H-Colombia
 2. La profesora Rocio Garcia del programa de Biología, lidera los siguientes proyectos de investigación (financiación: externo): Programa para la conservación de las especies de Acropora en el Caribe colombiano: Gestión basada en el trabajo comunitario y ecológico, restauración por reproducción sexual y probioticos coralinos como promotores de salud; Caracterización de especies crípticas asociadas a la formación arrecifal del banco de las ánimas es de coral mediante metabarcoding.
 Publicaciones:
 • La profesora Rocio Garcia publicó el artículo científico: Current status of Acropora palmata and Acropora cervicornis in the Colombian Caribbean: demography, coral cover and condition assessment. https://doi.org/10.1007/s10750-020-04238-6</t>
  </si>
  <si>
    <t>Cada proyecto activo, generará a futuro productos que aportan a esta acción. Cada propuesta ha sido aplicada a diferentes convocatorias, entrando a concurso y de ser elegidas, obtendran los recursos financieros para ser ejecutadas en el año 2021. 
  • Los artículos científicos se encuentran disponibles en los siguientes links: https://doi.org/10.1007/s10750-020-04238-6</t>
  </si>
  <si>
    <t>Actividades Investigación básica a través de trabajos de grado, tesis de posgrado y proyectos de investigación en temas relacionados con el estado de los ecosistemas,comunidades y poblaciones de organismos marinos, y opciones de restauración.</t>
  </si>
  <si>
    <t>Publicación aceptada: Daza-Guerra, C.A., A.M. Osorno-Arango, M.C. Gómez-Cubillos y S. Zea. Aceptado (2020). Efecto de la herbivoría de Cittarium pica (Gastropoda: Tegulidae) y la estacionalidad climática en el ensamblaje algal del litoral rocoso de Bonito Gordo (Parque Nacional Natural Tayrona), Caribe colombiano. Revista Mexicana de Biodiversidad. (Anexo 2: manuscrito aceptado)
Entre las tareas de una propuesta de investigación sometida en Alianza interinstitucional para obtener fondos de Regalías, y que se presenta abajo en la Acción 9A4, se evaluará el estado de los ecosistemas arrecifales del PNNT y la influencia de factores naturales y de origen antropogénico, y tendrá un componente de restauración coralina mediante trasplante de corales juveniles del litoral rocoso (donde no perduran) a los arrecifes de profundidad media.</t>
  </si>
  <si>
    <t>AÑO 5</t>
  </si>
  <si>
    <t>Implementar acciones de restauración de ecosistemas marino-costeros</t>
  </si>
  <si>
    <t>El POT interviene el uso de suelo en la ciudad, y provee las definiciones necesarias para tal fin. Como consta en el anexo normativo ambiental y rural, donde se evidencia la información para la incorporación de la zona de amortiguación.</t>
  </si>
  <si>
    <t>Anexo normativo ambiental y rural</t>
  </si>
  <si>
    <t>Analisis de la normatividad relacionada con las zonas amortiguadoras para elaboración de un documento base para convocar a la mesa de trabajo
 POT de Santa Marta concertado ambientalmente mediante Resolución No. 4747 de octubre 25 de 2019, donde plantearon conectividades ecológicas, tanto continentales como marinas.</t>
  </si>
  <si>
    <t>Documento de trabajo
 Acto Administrativo</t>
  </si>
  <si>
    <t>Correos electronicos</t>
  </si>
  <si>
    <t xml:space="preserve">Convocar a mesa de trabajo para generar insumos técnicos y jurídicos para abordar el proceso de elaboración  de zona amortiguadora del PNN Tayrona 
Producto:
Informe Técnico (Mismo informe de 4A1)  </t>
  </si>
  <si>
    <t>Analisis de la normatividad relacionada con las zonas amortiguadoras para elaboración de un documento base para convocar a la mesa de trabajo</t>
  </si>
  <si>
    <t>Documento de trabajo</t>
  </si>
  <si>
    <t>DISTRITO STA MTA</t>
  </si>
  <si>
    <t>DISTRITO SANTA MARTA</t>
  </si>
  <si>
    <t>Proyecto de determinación de zonas susceptibles a incendios forestales en el área de estudio</t>
  </si>
  <si>
    <t>Informe técnico MODIFICACION Producto - Segun Mesa Jurídica del 6 marzo 2020: Se elimina el anterior producto y se reemplaza por: Creación de un Comité Científico que apoye la generación de conocimiento</t>
  </si>
  <si>
    <t>Santa Marta 
 SE MODIFICA COMPETENCIA según Mesa Jurídica 6 marzo 2020: Se incluye a Essmar ESP como responsable solidario</t>
  </si>
  <si>
    <t>ESSMAR</t>
  </si>
  <si>
    <r>
      <rPr>
        <sz val="8"/>
        <color theme="1"/>
        <rFont val="Arial Narrow"/>
      </rPr>
      <t xml:space="preserve">Generar conocimiento para la identificación  de residuos plásticos incluido microplásticos presentes en los ecosistemas de la zona de influencia del PNN Tayrona y su impacto sobre ellos. </t>
    </r>
    <r>
      <rPr>
        <b/>
        <sz val="8"/>
        <color theme="1"/>
        <rFont val="Arial Narrow"/>
      </rPr>
      <t>PRODUCTO</t>
    </r>
    <r>
      <rPr>
        <sz val="8"/>
        <color theme="1"/>
        <rFont val="Arial Narrow"/>
      </rPr>
      <t>: Documento del diagnostico realizado</t>
    </r>
  </si>
  <si>
    <r>
      <rPr>
        <sz val="8"/>
        <color theme="1"/>
        <rFont val="Arial Narrow"/>
      </rPr>
      <t xml:space="preserve">Generar conocimiento para la identificación  de residuos plásticos incluido microplásticos presentes en los ecosistemas de la zona de influencia del PNN Tayrona y su impacto sobre ellos. </t>
    </r>
    <r>
      <rPr>
        <b/>
        <sz val="8"/>
        <color theme="1"/>
        <rFont val="Arial Narrow"/>
      </rPr>
      <t>PRODUCTO</t>
    </r>
    <r>
      <rPr>
        <sz val="8"/>
        <color theme="1"/>
        <rFont val="Arial Narrow"/>
      </rPr>
      <t>: Documento del diagnostico realizado</t>
    </r>
  </si>
  <si>
    <r>
      <rPr>
        <sz val="8"/>
        <color theme="1"/>
        <rFont val="Arial Narrow"/>
      </rPr>
      <t>Revisión y ajustes del PGIRS municipal.</t>
    </r>
    <r>
      <rPr>
        <b/>
        <sz val="8"/>
        <color theme="1"/>
        <rFont val="Arial Narrow"/>
      </rPr>
      <t xml:space="preserve"> Producto</t>
    </r>
    <r>
      <rPr>
        <sz val="8"/>
        <color theme="1"/>
        <rFont val="Arial Narrow"/>
      </rPr>
      <t>: Documento PGIRS ajustado.</t>
    </r>
  </si>
  <si>
    <r>
      <rPr>
        <sz val="8"/>
        <color theme="1"/>
        <rFont val="Arial Narrow"/>
      </rPr>
      <t xml:space="preserve">Realizar ajustes del Pgirs Municipal. </t>
    </r>
    <r>
      <rPr>
        <b/>
        <sz val="8"/>
        <color theme="1"/>
        <rFont val="Arial Narrow"/>
      </rPr>
      <t>Producto:</t>
    </r>
    <r>
      <rPr>
        <sz val="8"/>
        <color theme="1"/>
        <rFont val="Arial Narrow"/>
      </rPr>
      <t xml:space="preserve"> Documento PGIRS ajustado.</t>
    </r>
  </si>
  <si>
    <r>
      <rPr>
        <sz val="8"/>
        <color theme="1"/>
        <rFont val="Arial Narrow"/>
      </rPr>
      <t xml:space="preserve"> Desarrollar las actividades consignadas en los programas del PGIRs ,realizando el seguimientos a la ejecución </t>
    </r>
    <r>
      <rPr>
        <b/>
        <sz val="8"/>
        <color theme="1"/>
        <rFont val="Arial Narrow"/>
      </rPr>
      <t>Producto</t>
    </r>
    <r>
      <rPr>
        <sz val="8"/>
        <color theme="1"/>
        <rFont val="Arial Narrow"/>
      </rPr>
      <t>: Informe técnico de seguimiento .</t>
    </r>
  </si>
  <si>
    <r>
      <rPr>
        <sz val="8"/>
        <color theme="1"/>
        <rFont val="Arial Narrow"/>
      </rPr>
      <t xml:space="preserve"> Desarrollar las actividades consignadas en los programas del PGIRs ,realizando el seguimientos a la ejecución  </t>
    </r>
    <r>
      <rPr>
        <b/>
        <sz val="8"/>
        <color theme="1"/>
        <rFont val="Arial Narrow"/>
      </rPr>
      <t>.Producto:</t>
    </r>
    <r>
      <rPr>
        <sz val="8"/>
        <color theme="1"/>
        <rFont val="Arial Narrow"/>
      </rPr>
      <t xml:space="preserve"> Informe técnico de seguimiento </t>
    </r>
  </si>
  <si>
    <r>
      <rPr>
        <sz val="8"/>
        <color theme="1"/>
        <rFont val="Arial Narrow"/>
      </rPr>
      <t>Revisar el Plan operativo para la prestación del servicio de aseo en el Municipio, en coordinación con la unidad de servicios públicos y la secretaria de prospectiva.</t>
    </r>
    <r>
      <rPr>
        <b/>
        <sz val="8"/>
        <color theme="1"/>
        <rFont val="Arial Narrow"/>
      </rPr>
      <t xml:space="preserve"> Producto: </t>
    </r>
    <r>
      <rPr>
        <sz val="8"/>
        <color theme="1"/>
        <rFont val="Arial Narrow"/>
      </rPr>
      <t xml:space="preserve">Plan operativo revisado </t>
    </r>
  </si>
  <si>
    <r>
      <rPr>
        <sz val="8"/>
        <color theme="1"/>
        <rFont val="Arial Narrow"/>
      </rPr>
      <t>Formular programas de aprovechamiento como alternativa productiva con las comunidades.</t>
    </r>
    <r>
      <rPr>
        <b/>
        <sz val="8"/>
        <color theme="1"/>
        <rFont val="Arial Narrow"/>
      </rPr>
      <t xml:space="preserve"> Product</t>
    </r>
    <r>
      <rPr>
        <sz val="8"/>
        <color theme="1"/>
        <rFont val="Arial Narrow"/>
      </rPr>
      <t>o: Programas diseñados</t>
    </r>
  </si>
  <si>
    <r>
      <rPr>
        <sz val="8"/>
        <color theme="1"/>
        <rFont val="Arial Narrow"/>
      </rPr>
      <t>Implementación de los programas de aprovechamiento, con un proyecto piloto con la participación de las comunidades.</t>
    </r>
    <r>
      <rPr>
        <b/>
        <sz val="8"/>
        <color theme="1"/>
        <rFont val="Arial Narrow"/>
      </rPr>
      <t xml:space="preserve"> Producto</t>
    </r>
    <r>
      <rPr>
        <sz val="8"/>
        <color theme="1"/>
        <rFont val="Arial Narrow"/>
      </rPr>
      <t>: Proyecto piloto implementado.</t>
    </r>
  </si>
  <si>
    <t>GOBERNACION DE LA GUAJIRA Modificación Competencia según Mesa Jurídica 6 marzo 2020: Entidad Responsable: Ministerio de Vivienda, Ciudad y Territorio</t>
  </si>
  <si>
    <t>Se realiza revisión preliminar a la documentación enviada por el municipio de Dibulla para el proceso de adquisición de 2 vehículos compactadores de 16 Y3 destinado a la optimización del servicio de aseo en la cabecera municipal y sus corregimientos, con el objeto de poder radicar el proyecto al mecanismo de evaluación del MVCT, área de desarrollo sostenible, para su viabilización. La financiación del proyecto la Hará el PDA cn recursos del SGP departamental.</t>
  </si>
  <si>
    <t>Plan Acción Municipal Articulado</t>
  </si>
  <si>
    <t>$ 992.920.000</t>
  </si>
  <si>
    <r>
      <rPr>
        <sz val="8"/>
        <color theme="1"/>
        <rFont val="Arial Narrow"/>
      </rPr>
      <t>Optimizar la prestación del servicio de aseo en el municipio.</t>
    </r>
    <r>
      <rPr>
        <b/>
        <sz val="8"/>
        <color theme="1"/>
        <rFont val="Arial Narrow"/>
      </rPr>
      <t xml:space="preserve"> Producto:</t>
    </r>
    <r>
      <rPr>
        <sz val="8"/>
        <color theme="1"/>
        <rFont val="Arial Narrow"/>
      </rPr>
      <t xml:space="preserve"> informe de estado de la prestación del servicio de aseo.</t>
    </r>
  </si>
  <si>
    <r>
      <rPr>
        <sz val="8"/>
        <color theme="1"/>
        <rFont val="Arial Narrow"/>
      </rPr>
      <t>Realizar talleres ,socializaciones , con las comunidades sobre manejo y  disposición final de  residuos Solidos, e impactos en los cuerpos de agua.</t>
    </r>
    <r>
      <rPr>
        <b/>
        <sz val="8"/>
        <color theme="1"/>
        <rFont val="Arial Narrow"/>
      </rPr>
      <t xml:space="preserve"> Producto</t>
    </r>
    <r>
      <rPr>
        <sz val="8"/>
        <color theme="1"/>
        <rFont val="Arial Narrow"/>
      </rPr>
      <t xml:space="preserve"> :Numero de personas capacitadas</t>
    </r>
  </si>
  <si>
    <r>
      <rPr>
        <sz val="8"/>
        <color theme="1"/>
        <rFont val="Arial Narrow"/>
      </rPr>
      <t>concertación y participación de la Unidad de aguas para la instalación de los puntos de almacenamientos transitorios y de disposición final de Residuos Sólidos.</t>
    </r>
    <r>
      <rPr>
        <b/>
        <sz val="8"/>
        <color theme="1"/>
        <rFont val="Arial Narrow"/>
      </rPr>
      <t xml:space="preserve"> Producto</t>
    </r>
    <r>
      <rPr>
        <sz val="8"/>
        <color theme="1"/>
        <rFont val="Arial Narrow"/>
      </rPr>
      <t>: Actas de reuniones y compromisos.</t>
    </r>
  </si>
  <si>
    <r>
      <rPr>
        <sz val="8"/>
        <color theme="1"/>
        <rFont val="Arial Narrow"/>
      </rPr>
      <t>Realizar el estudio técnico para la ubicación ,capacidad y funcionamiento de los centros de acopio.</t>
    </r>
    <r>
      <rPr>
        <b/>
        <sz val="8"/>
        <color theme="1"/>
        <rFont val="Arial Narrow"/>
      </rPr>
      <t xml:space="preserve"> Producto:</t>
    </r>
    <r>
      <rPr>
        <sz val="8"/>
        <color theme="1"/>
        <rFont val="Arial Narrow"/>
      </rPr>
      <t xml:space="preserve"> Estudio técnico.</t>
    </r>
  </si>
  <si>
    <r>
      <rPr>
        <sz val="8"/>
        <color theme="1"/>
        <rFont val="Arial Narrow"/>
      </rPr>
      <t xml:space="preserve">Formalizar acuerdos de administración de centros de acopio de recolección selectiva con la población identificada. </t>
    </r>
    <r>
      <rPr>
        <b/>
        <sz val="8"/>
        <color theme="1"/>
        <rFont val="Arial Narrow"/>
      </rPr>
      <t xml:space="preserve">Producto </t>
    </r>
    <r>
      <rPr>
        <sz val="8"/>
        <color theme="1"/>
        <rFont val="Arial Narrow"/>
      </rPr>
      <t>:Informe técnico.</t>
    </r>
  </si>
  <si>
    <r>
      <rPr>
        <sz val="8"/>
        <color theme="1"/>
        <rFont val="Arial Narrow"/>
      </rPr>
      <t>incentivar a las comunidades a través de jornadas pedagógicas y educativas sobre las ventajas productivas  del aprovechamiento .</t>
    </r>
    <r>
      <rPr>
        <b/>
        <sz val="8"/>
        <color theme="1"/>
        <rFont val="Arial Narrow"/>
      </rPr>
      <t>Producto:</t>
    </r>
    <r>
      <rPr>
        <sz val="8"/>
        <color theme="1"/>
        <rFont val="Arial Narrow"/>
      </rPr>
      <t xml:space="preserve"> Numero de personas capacitadas</t>
    </r>
  </si>
  <si>
    <r>
      <rPr>
        <sz val="8"/>
        <color theme="1"/>
        <rFont val="Arial Narrow"/>
      </rPr>
      <t>creación y diseño  de programas de separación en la fuente, recolección selectiva y aprovechamiento de los residuos sólidos.</t>
    </r>
    <r>
      <rPr>
        <b/>
        <sz val="8"/>
        <color theme="1"/>
        <rFont val="Arial Narrow"/>
      </rPr>
      <t xml:space="preserve"> Producto:</t>
    </r>
    <r>
      <rPr>
        <sz val="8"/>
        <color theme="1"/>
        <rFont val="Arial Narrow"/>
      </rPr>
      <t xml:space="preserve"> Documento técnico de programas. </t>
    </r>
  </si>
  <si>
    <r>
      <rPr>
        <sz val="8"/>
        <color theme="1"/>
        <rFont val="Arial Narrow"/>
      </rPr>
      <t xml:space="preserve">Articular Acciones y estrategias  para formular programas de aprovechamiento como alternativa productiva enmarcadas en el manejo integral de residuos sólidos con las comunidades. </t>
    </r>
    <r>
      <rPr>
        <b/>
        <sz val="8"/>
        <color theme="1"/>
        <rFont val="Arial Narrow"/>
      </rPr>
      <t>Producto:</t>
    </r>
    <r>
      <rPr>
        <sz val="8"/>
        <color theme="1"/>
        <rFont val="Arial Narrow"/>
      </rPr>
      <t xml:space="preserve"> Documento diseño de programas.</t>
    </r>
  </si>
  <si>
    <r>
      <rPr>
        <sz val="8"/>
        <color theme="1"/>
        <rFont val="Arial Narrow"/>
      </rPr>
      <t>Aumentar la cobertura en la prestación del servicio  de aseo en el municipio</t>
    </r>
    <r>
      <rPr>
        <b/>
        <sz val="8"/>
        <color theme="1"/>
        <rFont val="Arial Narrow"/>
      </rPr>
      <t xml:space="preserve"> Product</t>
    </r>
    <r>
      <rPr>
        <sz val="8"/>
        <color theme="1"/>
        <rFont val="Arial Narrow"/>
      </rPr>
      <t>o: Numero de usuarios del servicio de aseo</t>
    </r>
  </si>
  <si>
    <r>
      <rPr>
        <sz val="8"/>
        <color theme="1"/>
        <rFont val="Arial Narrow"/>
      </rPr>
      <t xml:space="preserve">Aumentar la cobertura en la prestación del servicio  de aseo en el municipio . </t>
    </r>
    <r>
      <rPr>
        <b/>
        <sz val="8"/>
        <color theme="1"/>
        <rFont val="Arial Narrow"/>
      </rPr>
      <t>Producto</t>
    </r>
    <r>
      <rPr>
        <sz val="8"/>
        <color theme="1"/>
        <rFont val="Arial Narrow"/>
      </rPr>
      <t>: Numero de usuarios del servicio de aseo</t>
    </r>
  </si>
  <si>
    <r>
      <rPr>
        <b/>
        <sz val="8"/>
        <color theme="1"/>
        <rFont val="Arial Narrow"/>
      </rPr>
      <t>Actividad</t>
    </r>
    <r>
      <rPr>
        <sz val="8"/>
        <color theme="1"/>
        <rFont val="Arial Narrow"/>
      </rPr>
      <t xml:space="preserve">: Realizar requerimientos de seguimiento a la prestación del servicio de aseo para garantizar la cobertura y frecuencia de recolección de residuos sólidos.
</t>
    </r>
    <r>
      <rPr>
        <b/>
        <sz val="8"/>
        <color theme="1"/>
        <rFont val="Arial Narrow"/>
      </rPr>
      <t xml:space="preserve">Producto: </t>
    </r>
    <r>
      <rPr>
        <sz val="8"/>
        <color theme="1"/>
        <rFont val="Arial Narrow"/>
      </rPr>
      <t xml:space="preserve">Comunicaciones oficiales de seguimiento a la prestación del servicio de aseo.
</t>
    </r>
  </si>
  <si>
    <r>
      <rPr>
        <b/>
        <sz val="8"/>
        <color theme="1"/>
        <rFont val="Arial Narrow"/>
      </rPr>
      <t>Actividad:</t>
    </r>
    <r>
      <rPr>
        <sz val="8"/>
        <color theme="1"/>
        <rFont val="Arial Narrow"/>
      </rPr>
      <t xml:space="preserve"> Realizar acciones de control a las que haya lugar, por hallazgos encontrados en el segundo semestre de 2017 y el año 2018, que den cuenta de presuntos incumplimientos normativos en la prestación del servicio público de aseo por parte de las empresas de la región.
</t>
    </r>
    <r>
      <rPr>
        <b/>
        <sz val="8"/>
        <color theme="1"/>
        <rFont val="Arial Narrow"/>
      </rPr>
      <t>Producto:</t>
    </r>
    <r>
      <rPr>
        <sz val="8"/>
        <color theme="1"/>
        <rFont val="Arial Narrow"/>
      </rPr>
      <t xml:space="preserve"> Solicitudes de investigación y/o programas de gestión.
</t>
    </r>
  </si>
  <si>
    <r>
      <rPr>
        <b/>
        <sz val="8"/>
        <color theme="1"/>
        <rFont val="Arial Narrow"/>
      </rPr>
      <t>Actividad:</t>
    </r>
    <r>
      <rPr>
        <sz val="8"/>
        <color theme="1"/>
        <rFont val="Arial Narrow"/>
      </rPr>
      <t xml:space="preserve"> Realizar acciones de control a las que haya lugar, por hallazgos encontrados en el segundo semestre de 2017 y el año 2018, que den cuenta de presuntos incumplimientos normativos en la prestación del servicio público de aseo por parte de las empresas de la región.
</t>
    </r>
    <r>
      <rPr>
        <b/>
        <sz val="8"/>
        <color theme="1"/>
        <rFont val="Arial Narrow"/>
      </rPr>
      <t>Producto:</t>
    </r>
    <r>
      <rPr>
        <sz val="8"/>
        <color theme="1"/>
        <rFont val="Arial Narrow"/>
      </rPr>
      <t xml:space="preserve"> Solicitudes de investigación y/o programas de gestión.
</t>
    </r>
  </si>
  <si>
    <r>
      <rPr>
        <sz val="8"/>
        <color theme="1"/>
        <rFont val="Arial Narrow"/>
      </rPr>
      <t>Realizar un diagnostico e identificación de las unidades de almacenamiento , instaladas , verificar :uso. Capacidad , estado actual y pertinencia.</t>
    </r>
    <r>
      <rPr>
        <b/>
        <sz val="8"/>
        <color theme="1"/>
        <rFont val="Arial Narrow"/>
      </rPr>
      <t xml:space="preserve"> Producto</t>
    </r>
    <r>
      <rPr>
        <sz val="8"/>
        <color theme="1"/>
        <rFont val="Arial Narrow"/>
      </rPr>
      <t xml:space="preserve"> :Informe de diagnostico.</t>
    </r>
  </si>
  <si>
    <r>
      <rPr>
        <sz val="8"/>
        <color theme="1"/>
        <rFont val="Arial Narrow"/>
      </rPr>
      <t>concertación y participación de la Unidad de aguas para la instalación de los puntos de almacenamientos transitorios y de disposición final de Residuos Sólidos.</t>
    </r>
    <r>
      <rPr>
        <b/>
        <sz val="8"/>
        <color theme="1"/>
        <rFont val="Arial Narrow"/>
      </rPr>
      <t xml:space="preserve"> Producto</t>
    </r>
    <r>
      <rPr>
        <sz val="8"/>
        <color theme="1"/>
        <rFont val="Arial Narrow"/>
      </rPr>
      <t>: Actas de reuniones y compromiso</t>
    </r>
  </si>
  <si>
    <r>
      <rPr>
        <sz val="8"/>
        <color theme="1"/>
        <rFont val="Arial Narrow"/>
      </rPr>
      <t>Realizar el estudio técnico para la ubicación ,capacidad y funcionamiento de los centros de acopio.</t>
    </r>
    <r>
      <rPr>
        <b/>
        <sz val="8"/>
        <color theme="1"/>
        <rFont val="Arial Narrow"/>
      </rPr>
      <t xml:space="preserve"> Product</t>
    </r>
    <r>
      <rPr>
        <sz val="8"/>
        <color theme="1"/>
        <rFont val="Arial Narrow"/>
      </rPr>
      <t>o: Estudio técnico.</t>
    </r>
  </si>
  <si>
    <r>
      <rPr>
        <sz val="8"/>
        <color theme="1"/>
        <rFont val="Arial Narrow"/>
      </rPr>
      <t>Realizar el diseño para la construcción   de centro de acopio.</t>
    </r>
    <r>
      <rPr>
        <b/>
        <sz val="8"/>
        <color theme="1"/>
        <rFont val="Arial Narrow"/>
      </rPr>
      <t xml:space="preserve"> Producto </t>
    </r>
    <r>
      <rPr>
        <sz val="8"/>
        <color theme="1"/>
        <rFont val="Arial Narrow"/>
      </rPr>
      <t>: Diseño centro de acopio.</t>
    </r>
  </si>
  <si>
    <r>
      <rPr>
        <sz val="8"/>
        <color theme="1"/>
        <rFont val="Arial Narrow"/>
      </rPr>
      <t xml:space="preserve">Diseñar programas educativos , socializaciones , talleres , ferias, para fortalecer en las comunidades buenas practicas ambientales en la Gestión integral de los Residuos sóidos. </t>
    </r>
    <r>
      <rPr>
        <b/>
        <sz val="8"/>
        <color theme="1"/>
        <rFont val="Arial Narrow"/>
      </rPr>
      <t>Producto</t>
    </r>
    <r>
      <rPr>
        <sz val="8"/>
        <color theme="1"/>
        <rFont val="Arial Narrow"/>
      </rPr>
      <t>: talleres realizados</t>
    </r>
  </si>
  <si>
    <r>
      <rPr>
        <b/>
        <sz val="8"/>
        <color theme="1"/>
        <rFont val="Arial Narrow"/>
      </rPr>
      <t>Actividad:</t>
    </r>
    <r>
      <rPr>
        <sz val="8"/>
        <color theme="1"/>
        <rFont val="Arial Narrow"/>
      </rPr>
      <t xml:space="preserve"> Apoyar tecnicamente a CORPAMAG y a los usuarios inscritos en el Registro de Generadores de Residuos Peligrosos para el reporte, interpretación y utilización de la información.
</t>
    </r>
    <r>
      <rPr>
        <b/>
        <sz val="8"/>
        <color theme="1"/>
        <rFont val="Arial Narrow"/>
      </rPr>
      <t xml:space="preserve">Producto: </t>
    </r>
    <r>
      <rPr>
        <sz val="8"/>
        <color theme="1"/>
        <rFont val="Arial Narrow"/>
      </rPr>
      <t xml:space="preserve">Reporte al Registro de Generadores de Residuos Peligrosos para el área de estudio, y estadísticas locales para priorización de políticas ambientales en el tema.
</t>
    </r>
    <r>
      <rPr>
        <b/>
        <sz val="8"/>
        <color theme="1"/>
        <rFont val="Arial Narrow"/>
      </rPr>
      <t xml:space="preserve">Actividad: </t>
    </r>
    <r>
      <rPr>
        <sz val="8"/>
        <color theme="1"/>
        <rFont val="Arial Narrow"/>
      </rPr>
      <t xml:space="preserve">Fortalecer las capacidades técnicas e institucionales en los temas correspondientes a residuos peligrosos en la Autoridad Ambiental. 
</t>
    </r>
    <r>
      <rPr>
        <b/>
        <sz val="8"/>
        <color theme="1"/>
        <rFont val="Arial Narrow"/>
      </rPr>
      <t>Producto:</t>
    </r>
    <r>
      <rPr>
        <sz val="8"/>
        <color theme="1"/>
        <rFont val="Arial Narrow"/>
      </rPr>
      <t xml:space="preserve"> capacitaciones realizadas a la Autoridad Ambiental y usuarios del Registro de Generadores de Residuos Peligrosos.</t>
    </r>
  </si>
  <si>
    <r>
      <rPr>
        <b/>
        <sz val="8"/>
        <color theme="1"/>
        <rFont val="Arial Narrow"/>
      </rPr>
      <t>Actividad:</t>
    </r>
    <r>
      <rPr>
        <sz val="8"/>
        <color theme="1"/>
        <rFont val="Arial Narrow"/>
      </rPr>
      <t xml:space="preserve"> Apoyar tecnicamente a CORPAMAG y a los usuarios inscritos en el Registro de Generadores de Residuos Peligrosos para el reporte, interpretación y utilización de la información.
</t>
    </r>
    <r>
      <rPr>
        <b/>
        <sz val="8"/>
        <color theme="1"/>
        <rFont val="Arial Narrow"/>
      </rPr>
      <t xml:space="preserve">Producto: </t>
    </r>
    <r>
      <rPr>
        <sz val="8"/>
        <color theme="1"/>
        <rFont val="Arial Narrow"/>
      </rPr>
      <t xml:space="preserve">Reporte al Registro de Generadores de Residuos Peligrosos para el área de estudio, y estadísticas locales para priorización de políticas ambientales en el tema.
</t>
    </r>
    <r>
      <rPr>
        <b/>
        <sz val="8"/>
        <color theme="1"/>
        <rFont val="Arial Narrow"/>
      </rPr>
      <t xml:space="preserve">Actividad: </t>
    </r>
    <r>
      <rPr>
        <sz val="8"/>
        <color theme="1"/>
        <rFont val="Arial Narrow"/>
      </rPr>
      <t xml:space="preserve">Fortalecer las capacidades técnicas e institucionales en los temas correspondientes a residuos peligrosos en la Autoridad Ambiental. 
</t>
    </r>
    <r>
      <rPr>
        <b/>
        <sz val="8"/>
        <color theme="1"/>
        <rFont val="Arial Narrow"/>
      </rPr>
      <t>Producto:</t>
    </r>
    <r>
      <rPr>
        <sz val="8"/>
        <color theme="1"/>
        <rFont val="Arial Narrow"/>
      </rPr>
      <t xml:space="preserve"> capacitaciones realizadas a la Autoridad Ambiental y usuarios del Registro de Generadores de Residuos Peligrosos.</t>
    </r>
  </si>
  <si>
    <r>
      <rPr>
        <u/>
        <sz val="8"/>
        <color theme="1"/>
        <rFont val="Arial Narrow"/>
      </rPr>
      <t>COMO ENTIDAD DE APOYO</t>
    </r>
    <r>
      <rPr>
        <sz val="8"/>
        <color theme="1"/>
        <rFont val="Arial Narrow"/>
      </rPr>
      <t xml:space="preserve"> ASESORÍA TÉCNICA POR PARTE DE FUNCIONARIOS Y/O CONTRATISTAS DE LA DIRECCIÓN DE ASUNTOS, SECTORIAL Y URBANA DEL MINISTERIO DE AMBIENTE Y DESARROLLO SOSTENIBLE - PRODUCTO: INSUMO TÉCNICO</t>
    </r>
  </si>
  <si>
    <t>Cienaga</t>
  </si>
  <si>
    <t>• Inscribir el Plan Maestro del PNNT como un proyecto de investigación en la Vicerrectoría de investigación de la Universidad del Magdalena con el fin de formalizar los planes de trabajo de cada docente.
 • Un docente e investigador del programa de Ingeniería Ambiental con 1 hora semanal (total de 40 horas anuales) en su plan de trabajo como asesor técnico para acompañar a la entidad responsable en el desarrollo de la presente acción. MODIFICACION Producto - Segun Mesa Jurídica del 6 marzo 2020: Se elimina el anterior producto y se reemplaza por: Creación de un Comité Científico que apoye la generación de conocimiento</t>
  </si>
  <si>
    <t>• Un docente e investigador del programa de Ingeniería Ambiental con 1 hora semanal (total de 40 horas anuales) en su plan de trabajo como asesor técnico para acompañar a la entidad responsable en el desarrollo de la presente acción. MODIFICACION Producto - Segun Mesa Jurídica del 6 marzo 2020: Se elimina el anterior producto y se reemplaza por: Creación de un Comité Científico que apoye la generación de conocimiento</t>
  </si>
  <si>
    <t>Pueblo Viejo SE MODIFICA COMPETENCIA según Mesa Jurídica 6 marzo 2020: Se incluye a Aguas de Magdalena y la empresa Operadores del Servicio de la Sierra S.A. E.S.P. como responsables solidarios</t>
  </si>
  <si>
    <t>AGUAS DEL MAGD</t>
  </si>
  <si>
    <t>OPERADORES DEL SERVICIO LA SIERRA</t>
  </si>
  <si>
    <t>Puebloviejo SE MODIFICA COMPETENCIA según Mesa Jurídica 6 marzo 2020:  Se incluye a Aguas de Magdalena y la empresa Operadores del Servicio de la Sierra S.A. E.S.P. como responsables solidarios</t>
  </si>
  <si>
    <t>AGUASA DEL MAGDALENA</t>
  </si>
  <si>
    <t>OPERADORES DEL SERVICIO DE LA SIERRA</t>
  </si>
  <si>
    <t>El municipio ha estructurado proyectos de tratamiento de aguas en los corregimientos de Palomino, Mingueo, Campana y La Punta de Los Remedios, los cuales cursan revisión para optar a recursos del OCAD PAZ por ser un municipio PDET. Prosigue la estructuración de los proyectos para Rioancho y cabecera municipal.</t>
  </si>
  <si>
    <t>$ 36.457.773.040</t>
  </si>
  <si>
    <t>GOBERNACION DEL MAGDALENA Modificación Competencia según Mesa Jurídica 6 marzo 2020:  Se incluye a Aguas del Magdalena como responsable solidaria</t>
  </si>
  <si>
    <t>En el Plan de Acción Municipal articulado con Dibulla está incluida la optimización de los sistemas de tratamiento de aguas residuales existentes; la estructuración de las consultorías está a cargo del Municipio y los proyectos se radicarán para la gestión de recursos de OCAD PAZ por ser un municipio PDET, o de la Nación o PDA si es necesario. El municipio ya tiene diseñados los proyectos para optimización de los STAR de La Punta y Mingueo, los cuales cursan revisión por parte de la nación.</t>
  </si>
  <si>
    <t>Todos los PSMV de corregimientos costeros del municipio de Dibulla han sido elaborados y presentados a Corpoguajira para aprobación; ya aprobaron el PSMV del corregimeinto de Palomino, los restantes prosiguen en revisión de Corpoguajira. A través del Plan de Gestión Ambiental del PDA se viene apoyando a varios municipios en el cumplimiento de mínimos ambientales.</t>
  </si>
  <si>
    <t>Resolución aprobación PSMV Palomino</t>
  </si>
  <si>
    <t>$ 125.000.000</t>
  </si>
  <si>
    <t>$52.694.282</t>
  </si>
  <si>
    <t>Se está viabilizando el proyecto para la optimización hidráulica del sistema regional de acueducto de Dibulla. El municipio viene desarrollando un proyecto para mejorar la bocatoma y también viene estructurando vavrios proyectos para optimización de sistemas de acueducto y alcantarillado con tratamiento de aguas rediduales de las poblaciones costeras, los cuales se financiarían con recursos del OCAD PAZ por se un municipio PDET y con recursos del PDA en la zona urbana.</t>
  </si>
  <si>
    <t>$ 9.769.556.768</t>
  </si>
  <si>
    <t>AGUAS DEL MAGD Solidario con la Gob Magd</t>
  </si>
  <si>
    <t>MINVIVIENDA</t>
  </si>
  <si>
    <t>Se desarrolló el contrato 010-2019 Consultoría especializada para la revisión y formulación de esquemas de aseguramiento para la prestación de los servicios públicos del sector de APSB en la cabecera Urbana de Dibulla y actualmente se desarrolla el contrato 013-2020 Consultoría especializada para el diagnóstico integral sectorial para zona rural dispersa y formulación de estrategia de aseguramiento de la prestación de los servicios en el área rural para establecer las ncesidades del sector en estas zonas.</t>
  </si>
  <si>
    <t>Contratos suscritos, Informes de ejecución</t>
  </si>
  <si>
    <t>$ 2.188.662.527</t>
  </si>
  <si>
    <t>GOBERNACION DEL MAGDALENA SE MODIFICA COMPETENCIA según Mesa Jurídica 6 marzo 2020: Se incluye al Ministerio de Vivienda, Ciudad y Territorio y al Departamento Nacional de Planeación -DNP- como responsables solidarios en la actualización del PDA</t>
  </si>
  <si>
    <t>1. desarrollo de mesas de trabajo con Aguas del Magdalena para revisar y actualizar el PDA enfocado al área de estudio. 1. Documentos técnicos de las mesas de trabajo de revisión y actualización del PDA. SE MODIFICA ALCANCE DEL PRODUCTO según Mesa Jurídica realizada el 6 de marzo de 2020, así: 1. desarrollo de mesas de trabajo con Aguas del Magdalena para revisar el PDA enfocado al área de estudio. 1. Documentos técnicos de las mesas de trabajo de revisión del PDA.</t>
  </si>
  <si>
    <t>1. desarrollo de mesas de trabajo con Aguas del Magdalena para actualizar el proceso del PDA con las acciones del plan maestro.                 1. Documentos técnicos de las mesas de trabajo de articulación del PDA.</t>
  </si>
  <si>
    <t>MINVIVIENDA  Solidario con Gob Magd</t>
  </si>
  <si>
    <t>ESSMAAR Solidario con Distrito Sta Mta</t>
  </si>
  <si>
    <t xml:space="preserve">AGUAS DEL MAGDALENA                   </t>
  </si>
  <si>
    <t xml:space="preserve">OPERADORES DEL SERVICIO LA SIERRA </t>
  </si>
  <si>
    <t>Se aprobó el nuevo Plan de Gestión Social del PDA donde se incluyó en sus líneas de comunicación y capacitación estrategias para sensibilización de la comunidad al uso eficiente del agua y a la generación de entornos saludables. Estas líneas incluyen campañas educativas por distintos medios de comunicación y reuniones de capacitación tanto a instituciones educativas como a grupos de interés en la comundiad.</t>
  </si>
  <si>
    <t>Plan de Gestión Social PDA</t>
  </si>
  <si>
    <t>$ 443.837.000</t>
  </si>
  <si>
    <t>MINVIVIEDA</t>
  </si>
  <si>
    <t>El PDA está viabilizando el proyecto para la optimización del sistema regional de acueducto de Dibulla. De otra parte el municipio viene estructurando proyectos para la optimización de sistemas de acueducto y alcantarillado de las poblaciones costeras, los cuales se financiarían con recursos del OCAD PAZ por ser municipio PDET .</t>
  </si>
  <si>
    <t>En acuerdo al Plan de Acción sucrito con el PDA, el municipio ya estructuró proyectos de expansión y optimización del servicio de alcantarillado sanitario de poblaciones costeras, incluyendo la construcción u optimización de los sistemas de tratamiento de aguas en los corregimientos de Palomino, Mingueo, Campana y La Punta de Los Remedios, los cuales ya cursan revisión para optar a recursos OCAD PAZ por ser Dibulla un municipio PDET. Prosigue la estructuración de los proeyctos para Rioancho y cabecera municipal.</t>
  </si>
  <si>
    <t>ESSMAR Solidario DTCH</t>
  </si>
  <si>
    <t>Se tiene proyectado para las vigencia 2020-2021 la contratación de la consultoría mediante la cual se elabore el Plan Maestro de Acueducto y Alcantarillado del municipio de Dibulla, ya que actualmente no cuentan con estos instrumentos. Se están gestionando recursos para adelantar esta consultoría. Se hará énfasis durante la ejecución de esta consultoría en el tema de evaluación de efectos de la contaminación y la definición de proyectos de restauración una vez se construyan los sistemas de tratamiento de Aguas residuales</t>
  </si>
  <si>
    <t>$ 921.000.000</t>
  </si>
  <si>
    <t>GOBERNACION DEL MAGDALENA Modificación Competencia según Mesa Jurídica 6 marzo 2020: Se incluye a Aguas del Magdalena como responsable solidaria</t>
  </si>
  <si>
    <t>Se tiene proyectado para las vigencia 2020-2021 la contratación de la consultoría mediante la cual se elabore el Plan Maestro de Acueducto y Alcantarillado del municipio de Dibulla, ya que actualmente no cuentan con estos instrumentos. Se están gestionando recursos para adelantar esta consultoría. Se hará énfasis durante la ejecución de esta consultoría en el tema de evaluación y concepción de proyectos de sistemas pluviales que prevengan la saturación y colapso de sistemas de manejo de aguas residuales.</t>
  </si>
  <si>
    <t>Plan de Gestióon Social PDA</t>
  </si>
  <si>
    <t>IDEAM Se modifica competencia, según mesa jurídica 6 de marzo 2020, pasa a ser ente de apoyo</t>
  </si>
  <si>
    <t>Ejecución del POMCA SZH 1502, Ejecución del PORH</t>
  </si>
  <si>
    <t>• Inscribir el Plan Maestro del PNNT como un proyecto de investigación en la Vicerrectoría de investigación de la Universidad del Magdalena con el fin de formalizar los planes de trabajo de cada docente.
 • Un docente e investigador del programa de Biología con 1 hora semanal (total de 40 horas anuales) en su plan de trabajo como asesor técnico para acompañar a la entidad responsable en el desarrollo de la presente acción. MODIFICACION Producto - Segun Mesa Jurídica del 6 marzo 2020: Se elimina el anterior producto y se reemplaza por:  Creación de un Comité Científico que apoye la generación de conocimiento</t>
  </si>
  <si>
    <r>
      <rPr>
        <b/>
        <sz val="8"/>
        <color theme="1"/>
        <rFont val="Arial Narrow"/>
      </rPr>
      <t>Actividad:</t>
    </r>
    <r>
      <rPr>
        <sz val="8"/>
        <color theme="1"/>
        <rFont val="Arial Narrow"/>
      </rPr>
      <t xml:space="preserve"> Apoyar técnicamente a CORPAMAG y a los proyectos licenciados de la ANLA con SVCA permanente, en la realización del reporte al Subsistema de Información de Calidad del Aire - SISAIRE.
</t>
    </r>
    <r>
      <rPr>
        <b/>
        <sz val="8"/>
        <color theme="1"/>
        <rFont val="Arial Narrow"/>
      </rPr>
      <t xml:space="preserve">Producto: </t>
    </r>
    <r>
      <rPr>
        <sz val="8"/>
        <color theme="1"/>
        <rFont val="Arial Narrow"/>
      </rPr>
      <t xml:space="preserve">reporte al SISAIRE para el área de estudio.
</t>
    </r>
    <r>
      <rPr>
        <b/>
        <sz val="8"/>
        <color theme="1"/>
        <rFont val="Arial Narrow"/>
      </rPr>
      <t xml:space="preserve">Actividad: </t>
    </r>
    <r>
      <rPr>
        <sz val="8"/>
        <color theme="1"/>
        <rFont val="Arial Narrow"/>
      </rPr>
      <t xml:space="preserve">Fortalecer las capacidades técnicas e institucionales en los temas correspondientes al monitoreo y evaluación de la contaminación atmosférica en el área de estudio. 
</t>
    </r>
    <r>
      <rPr>
        <b/>
        <sz val="8"/>
        <color theme="1"/>
        <rFont val="Arial Narrow"/>
      </rPr>
      <t>Producto:</t>
    </r>
    <r>
      <rPr>
        <sz val="8"/>
        <color theme="1"/>
        <rFont val="Arial Narrow"/>
      </rPr>
      <t xml:space="preserve"> capacitaciones virtuales realizadas a la Autoridad Ambiental y operadores de SVCA en el área de estudio. 
</t>
    </r>
    <r>
      <rPr>
        <b/>
        <sz val="8"/>
        <color theme="1"/>
        <rFont val="Arial Narrow"/>
      </rPr>
      <t>Actividad:</t>
    </r>
    <r>
      <rPr>
        <sz val="8"/>
        <color theme="1"/>
        <rFont val="Arial Narrow"/>
      </rPr>
      <t xml:space="preserve"> Realizar visita técnica a las tres estaciones de calidad del aire donadas por el Gobierno de la República de Corea (KOICA).
</t>
    </r>
    <r>
      <rPr>
        <b/>
        <sz val="8"/>
        <color theme="1"/>
        <rFont val="Arial Narrow"/>
      </rPr>
      <t>Producto:</t>
    </r>
    <r>
      <rPr>
        <sz val="8"/>
        <color theme="1"/>
        <rFont val="Arial Narrow"/>
      </rPr>
      <t xml:space="preserve"> Documento diagnóstico de las tres estaciones.</t>
    </r>
  </si>
  <si>
    <r>
      <rPr>
        <b/>
        <sz val="8"/>
        <color theme="1"/>
        <rFont val="Arial Narrow"/>
      </rPr>
      <t>Actividad:</t>
    </r>
    <r>
      <rPr>
        <sz val="8"/>
        <color theme="1"/>
        <rFont val="Arial Narrow"/>
      </rPr>
      <t xml:space="preserve"> Apoyar técnicamente a CORPAMAG y a los proyectos licenciados de la ANLA con SVCA permanente, en la realización del reporte al Subsistema de Información de Calidad del Aire - SISAIRE.
</t>
    </r>
    <r>
      <rPr>
        <b/>
        <sz val="8"/>
        <color theme="1"/>
        <rFont val="Arial Narrow"/>
      </rPr>
      <t xml:space="preserve">Producto: </t>
    </r>
    <r>
      <rPr>
        <sz val="8"/>
        <color theme="1"/>
        <rFont val="Arial Narrow"/>
      </rPr>
      <t xml:space="preserve">reporte al SISAIRE para el área de estudio.
</t>
    </r>
    <r>
      <rPr>
        <b/>
        <sz val="8"/>
        <color theme="1"/>
        <rFont val="Arial Narrow"/>
      </rPr>
      <t xml:space="preserve">Actividad: </t>
    </r>
    <r>
      <rPr>
        <sz val="8"/>
        <color theme="1"/>
        <rFont val="Arial Narrow"/>
      </rPr>
      <t xml:space="preserve">Fortalecer las capacidades técnicas e institucionales en los temas correspondientes al monitoreo y evaluación de la contaminación atmosférica en el área de estudio. 
</t>
    </r>
    <r>
      <rPr>
        <b/>
        <sz val="8"/>
        <color theme="1"/>
        <rFont val="Arial Narrow"/>
      </rPr>
      <t>Producto:</t>
    </r>
    <r>
      <rPr>
        <sz val="8"/>
        <color theme="1"/>
        <rFont val="Arial Narrow"/>
      </rPr>
      <t xml:space="preserve"> capacitaciones virtuales realizadas a la Autoridad Ambiental y operadores de SVCA en el área de estudio. </t>
    </r>
  </si>
  <si>
    <r>
      <rPr>
        <sz val="8"/>
        <color theme="1"/>
        <rFont val="Arial Narrow"/>
      </rPr>
      <t>Actividad: Elaboración documento lineamientos. Producto: Un documento de  lineamientos técnicos para el seguimiento del componente atmosférico para los proyectos portuarios de competencia de ANLA. El documento se elaboraría durante el segundo año. Oct2020</t>
    </r>
  </si>
  <si>
    <r>
      <rPr>
        <sz val="8"/>
        <color theme="1"/>
        <rFont val="Arial Narrow"/>
      </rPr>
      <t xml:space="preserve">Durante el segundo semestre del año 2016 se inicio el estudio para establecer la condición de "comunidad" indígena de este colectivo. Siguiendo la metodología estipulada para estos casos que conciernen  pueblos desconocidos o "desaparecidos", dicho estudio está compuesto de tres etapas que concluyen con un concepto etnohistórico, un concepto antropológico y uno jurídico. En el año 2016 fue realizado el concepto etnohistórico y en la actualidad se están desarrollando los estudios jurídicos y antropológico. Para diciembre del año en curso (2017), se espera tener el estudio definitivo que permitirá definir la pertinencia o no de la reivindicación  en términos de indígenas de este colectivo. Durante el año 2016 se destinó un presupuesto aproximado de 35.000.000 distribuidos en los honorarios  del profesional encargado de realizar el concepto etnohistórico y en segundo lugar, la realización del debido trabajo de campo para su desarrollo. En el año 2017 se han destinado  </t>
    </r>
    <r>
      <rPr>
        <b/>
        <sz val="8"/>
        <color theme="1"/>
        <rFont val="Arial Narrow"/>
      </rPr>
      <t xml:space="preserve">$66.562.952 </t>
    </r>
    <r>
      <rPr>
        <sz val="8"/>
        <color theme="1"/>
        <rFont val="Arial Narrow"/>
      </rPr>
      <t xml:space="preserve">millones de pesos que conciernen los honorarios del antropólogo y el jurídico que están a cargo  de realizar los conceptos antropológico y jurídico, así como el trabajo de campo necesario para su desarrollo. Sin embargo, es de anotar que este presupuesto basado en los honorarios de los profesionales cubre igualmente otras obligaciones contractuales  que   no están relacionadas con el desarrollo del estudio de Taganga. </t>
    </r>
    <r>
      <rPr>
        <b/>
        <sz val="8"/>
        <color theme="1"/>
        <rFont val="Arial Narrow"/>
      </rPr>
      <t>Producto: Estudio etnológico</t>
    </r>
  </si>
  <si>
    <t>• Inscribir el Plan Maestro del PNNT como un proyecto de investigación en la Vicerrectoría de investigación de la Universidad del Magdalena con el fin de formalizar los planes de trabajo de cada docente.
 • Un docente e investigador del programa de Economía con 1 hora semanal (total de 40 horas anuales) en su plan de trabajo como asesor técnico para acompañar a la entidad responsable en el desarrollo de la presente acción.
 • Un docente e investigador del programa de Antropología con 1 hora semanal (total de 40 horas anuales) en su plan de trabajo como asesor técnico para acompañar a la entidad responsable en el desarrollo de la presente acción. MODIFICACION Producto - Segun Mesa Jurídica del 6 marzo 2020: Se elimina el anterior producto y se reemplaza por: Creación de un Comité Científico que apoye la generación de conocimiento</t>
  </si>
  <si>
    <t>• Un docente e investigador del programa de Economía con 1 hora semanal (total de 40 horas anuales) en su plan de trabajo como asesor técnico para acompañar a la entidad responsable en el desarrollo de la presente acción.
 • Un docente e investigador del programa de Antropología con 1 hora semanal (total de 40 horas anuales) en su plan de trabajo como asesor técnico para acompañar a la entidad responsable en el desarrollo de la presente acción. MODIFICACION Producto - Segun Mesa Jurídica del 6 marzo 2020: Se elimina el anterior producto y se reemplaza por: Creación de un Comité Científico que apoye la generación de conocimiento</t>
  </si>
  <si>
    <r>
      <rPr>
        <sz val="8"/>
        <color theme="1"/>
        <rFont val="Arial Narrow"/>
      </rPr>
      <t xml:space="preserve">Implementar la política nacional relacionada con la sostenibilidad ambiental como eje fundamental para la toma de decisiones en el manejo del territorio.
</t>
    </r>
  </si>
  <si>
    <r>
      <rPr>
        <sz val="8"/>
        <color theme="1"/>
        <rFont val="Arial Narrow"/>
      </rPr>
      <t xml:space="preserve">Implementar la política nacional relacionada con la sostenibilidad ambiental como eje fundamental para la toma de decisiones en el manejo del territorio.
</t>
    </r>
  </si>
  <si>
    <r>
      <rPr>
        <sz val="8"/>
        <color theme="1"/>
        <rFont val="Arial Narrow"/>
      </rPr>
      <t xml:space="preserve">Implementar la política nacional relacionada con la sostenibilidad ambiental como eje fundamental para la toma de decisiones en el manejo del territorio.
</t>
    </r>
  </si>
  <si>
    <r>
      <rPr>
        <sz val="8"/>
        <color theme="1"/>
        <rFont val="Arial Narrow"/>
      </rPr>
      <t xml:space="preserve">Implementar la política nacional relacionada con la sostenibilidad ambiental como eje fundamental para la toma de decisiones en el manejo del territorio.
</t>
    </r>
  </si>
  <si>
    <r>
      <rPr>
        <sz val="8"/>
        <color theme="1"/>
        <rFont val="Arial Narrow"/>
      </rPr>
      <t xml:space="preserve">Implementar la política nacional relacionada con la sostenibilidad ambiental como eje fundamental para la toma de decisiones en el manejo del territorio.
</t>
    </r>
  </si>
  <si>
    <r>
      <rPr>
        <sz val="8"/>
        <color theme="1"/>
        <rFont val="Arial Narrow"/>
      </rPr>
      <t xml:space="preserve">Implementar la política nacional relacionada con la sostenibilidad ambiental como eje fundamental para la toma de decisiones en el manejo del territorio.
</t>
    </r>
  </si>
  <si>
    <r>
      <rPr>
        <sz val="8"/>
        <color theme="1"/>
        <rFont val="Arial Narrow"/>
      </rPr>
      <t xml:space="preserve">Implementar la política nacional relacionada con la sostenibilidad ambiental como eje fundamental para la toma de decisiones en el manejo del territorio.
</t>
    </r>
  </si>
  <si>
    <r>
      <rPr>
        <sz val="8"/>
        <color theme="1"/>
        <rFont val="Arial Narrow"/>
      </rPr>
      <t xml:space="preserve">Implementar la política nacional relacionada con la sostenibilidad ambiental como eje fundamental para la toma de decisiones en el manejo del territorio.
</t>
    </r>
  </si>
  <si>
    <r>
      <rPr>
        <sz val="8"/>
        <color theme="1"/>
        <rFont val="Arial Narrow"/>
      </rPr>
      <t xml:space="preserve">Implementar la política nacional relacionada con la sostenibilidad ambiental como eje fundamental para la toma de decisiones en el manejo del territorio.
</t>
    </r>
  </si>
  <si>
    <r>
      <rPr>
        <sz val="8"/>
        <color theme="1"/>
        <rFont val="Arial Narrow"/>
      </rPr>
      <t xml:space="preserve">Implementar la política nacional relacionada con la sostenibilidad ambiental como eje fundamental para la toma de decisiones en el manejo del territorio.
</t>
    </r>
  </si>
  <si>
    <r>
      <rPr>
        <sz val="8"/>
        <color theme="1"/>
        <rFont val="Arial Narrow"/>
      </rPr>
      <t>Implementar la política nacional relacionada con la sostenibilidad ambiental como eje fundamental para la toma de decisiones en el manejo del territorio.</t>
    </r>
  </si>
  <si>
    <t>Todos los docentes de la Universidad del Magdalena involucrados en el Plan Maestro apoyaran esta acción como parte de sus actividades en sus planes de trabajo. MODIFICACION Producto - Segun Mesa Jurídica del 6 marzo 2020: Se elimina el anterior producto y se reemplaza por: Creación de un Comité Científico que apoye la generación de conocimiento</t>
  </si>
  <si>
    <t>Participación del Viceministerio de Turismo en los talleres con autoridades ambientales y entidades territoriales para la elaboración de los Lineamientos de Turismo de Naturaleza en las áreas protegidas del SINAP.</t>
  </si>
  <si>
    <t>Actas y memorias de talleres</t>
  </si>
  <si>
    <r>
      <rPr>
        <sz val="8"/>
        <color theme="1"/>
        <rFont val="Arial Narrow"/>
      </rPr>
      <t>Elaborar un convenio interinstitucional con las entidades e instituciones competentes para dar a conocer las políticas ambientales vigentes a los Prestadores de Servicios Turísticos.                                Producto</t>
    </r>
    <r>
      <rPr>
        <b/>
        <sz val="8"/>
        <color theme="1"/>
        <rFont val="Arial Narrow"/>
      </rPr>
      <t>:</t>
    </r>
    <r>
      <rPr>
        <sz val="8"/>
        <color theme="1"/>
        <rFont val="Arial Narrow"/>
      </rPr>
      <t xml:space="preserve"> </t>
    </r>
    <r>
      <rPr>
        <b/>
        <sz val="8"/>
        <color theme="1"/>
        <rFont val="Arial Narrow"/>
      </rPr>
      <t xml:space="preserve"> Convenio interinstitucional firmado.</t>
    </r>
  </si>
  <si>
    <r>
      <rPr>
        <sz val="8"/>
        <color theme="1"/>
        <rFont val="Arial Narrow"/>
      </rPr>
      <t xml:space="preserve">Implementación del convenio interinstitucional firmado anteriormente.                 </t>
    </r>
    <r>
      <rPr>
        <b/>
        <sz val="8"/>
        <color theme="1"/>
        <rFont val="Arial Narrow"/>
      </rPr>
      <t>Producto: Informe técnico de avances</t>
    </r>
  </si>
  <si>
    <r>
      <rPr>
        <b/>
        <sz val="8"/>
        <color theme="1"/>
        <rFont val="Arial Narrow"/>
      </rPr>
      <t xml:space="preserve">Actividades: </t>
    </r>
    <r>
      <rPr>
        <sz val="8"/>
        <color theme="1"/>
        <rFont val="Arial Narrow"/>
      </rPr>
      <t xml:space="preserve">
Apoyar en la implementación de mecanismos  que permitan integrar las distintas políticas públicas nacionales y sectoriales con la política ambiental.
</t>
    </r>
    <r>
      <rPr>
        <b/>
        <sz val="8"/>
        <color theme="1"/>
        <rFont val="Arial Narrow"/>
      </rPr>
      <t>Productos:</t>
    </r>
    <r>
      <rPr>
        <sz val="8"/>
        <color theme="1"/>
        <rFont val="Arial Narrow"/>
      </rPr>
      <t xml:space="preserve">
Informe sobre la implementación de mecanismos  que permitan integrar las distintas políticas públicas nacionales y sectoriales con la política ambiental.
</t>
    </r>
  </si>
  <si>
    <r>
      <rPr>
        <b/>
        <sz val="8"/>
        <color theme="1"/>
        <rFont val="Arial Narrow"/>
      </rPr>
      <t xml:space="preserve">Actividades: </t>
    </r>
    <r>
      <rPr>
        <sz val="8"/>
        <color theme="1"/>
        <rFont val="Arial Narrow"/>
      </rPr>
      <t xml:space="preserve">
Apoyar en la implementación de mecanismos  que permitan integrar las distintas políticas públicas nacionales y sectoriales con la política ambiental.
</t>
    </r>
    <r>
      <rPr>
        <b/>
        <sz val="8"/>
        <color theme="1"/>
        <rFont val="Arial Narrow"/>
      </rPr>
      <t>Productos:</t>
    </r>
    <r>
      <rPr>
        <sz val="8"/>
        <color theme="1"/>
        <rFont val="Arial Narrow"/>
      </rPr>
      <t xml:space="preserve">
Informe sobre la implementación de mecanismos  que permitan integrar las distintas políticas públicas nacionales y sectoriales con la política ambiental.
</t>
    </r>
  </si>
  <si>
    <t>Participación del Viceministerio de Turismo en las reuniones de articulación para la elaboración del Plan de Ordenamiento Turístico del área de estudio. Inclusión del MinCIT en el Plan de Compensación para las familias de los pescadores beneficiarios de la medida.</t>
  </si>
  <si>
    <t>Actas de reuniones</t>
  </si>
  <si>
    <r>
      <rPr>
        <sz val="8"/>
        <color theme="1"/>
        <rFont val="Arial Narrow"/>
      </rPr>
      <t xml:space="preserve">Participación en mesas de trabajo convocadas por las entidades competentes para el diseño del plan integral  de ordenamiento turístico.
Socialización con el sector hotelero sobre los avances. . Brindar información estadística sobre turismo que oriente la formulación de la política publica sobre turismo en el área de estudio. Recopilar información estadística  de turismo dentro del área de estudio. 
</t>
    </r>
    <r>
      <rPr>
        <b/>
        <sz val="8"/>
        <color theme="1"/>
        <rFont val="Arial Narrow"/>
      </rPr>
      <t>Producto:
Informe técnico.</t>
    </r>
  </si>
  <si>
    <r>
      <rPr>
        <sz val="8"/>
        <color theme="1"/>
        <rFont val="Arial Narrow"/>
      </rPr>
      <t xml:space="preserve">Presentar y socializar resultados del proceso de construcción del plan integral de ordenamiento turístico a diferentes empresas interesadas. 
</t>
    </r>
    <r>
      <rPr>
        <b/>
        <sz val="8"/>
        <color theme="1"/>
        <rFont val="Arial Narrow"/>
      </rPr>
      <t>Producto:
Informe técnico de avances</t>
    </r>
  </si>
  <si>
    <t>RESPONSABLE</t>
  </si>
  <si>
    <t>APOYO</t>
  </si>
  <si>
    <t>COMPROMISOS PROYECTADOS POR PERIODO</t>
  </si>
  <si>
    <t>1 AÑOS
 Actividades</t>
  </si>
  <si>
    <t>3 AÑOS-oct2020
 Actividades</t>
  </si>
  <si>
    <t>Elementos que acreditan el cumplimiento de la obligación pactada</t>
  </si>
  <si>
    <t>A) Protección y conservación de la Biodiversidad</t>
  </si>
  <si>
    <t>Aunar esfuerzos interinstitucionales para diseñar e implementar estrategias que permitan realizar un uso y aprovechamiento sostenible del recurso hidrobiológico en el área de estudio del plan maestro y aumentar acciones de prevención, control y vigilancia al interior del PNNT.</t>
  </si>
  <si>
    <t>Reuniones con las instituciones locales nacionales e internacionales para definir planes de trabajo en temas tales como análisis de la información de investigación y monitoreo, acciones de ordenamiento conjuntas así como participación en espacios como: los nodos de pesca que agrupan diferentes actores coordinado por la Dirección de Pesca y Acuicultura del Min. Agricultura.
 Producto: Informe técnico</t>
  </si>
  <si>
    <t>QWETUO</t>
  </si>
  <si>
    <t>Formular un documento basado en el análisis histórico de las investigaciones pesqueras realizadas en la zona marina del departamento del Magdalena, como insumo para la construcción del Plan de Ordenamiento Pesquero para la zona costera del departamento del Magdalena</t>
  </si>
  <si>
    <t>-</t>
  </si>
  <si>
    <t>Consolidar y entregar información existente generada al interior de PNN que aporte para el documento del análisis histórico como insumo para la construcción del Plan de Ordenamiento Pesquero 
 Producto: Compilado de información entregada</t>
  </si>
  <si>
    <t>Parques entregó la información. Bases de datos de información SIPEIN, información sobre esfuerzo y captura. Información resultados de la tesis que hizo como pasante con información que le suministró DTCA.  No se ha realizado nuevas investigaciones relacionadas en el área para este periodo.</t>
  </si>
  <si>
    <t>Elaboración de informe técnico con precisión de límites del PNN Tayrona
 Producto: Informe técnico con delimitación del PNN Tayrona, capa geográfica.</t>
  </si>
  <si>
    <t>Socializar y entregar la información cartográfica actualizada del PNNT, que corresponda a la zonificación marina al interior del AP.
 Producto: Informe técnico con cartografía de la zonificación marina del PNNT, capas geográficas.</t>
  </si>
  <si>
    <t>Acción cumplida y reportada en periodo 2019-2</t>
  </si>
  <si>
    <t>Diseñar e implementar un esquema o convenio interinstitucional de prevención, control y vigilancia, que permita reforzar el desarrollo de esta actividad, de manera articulada entre las instituciones con competencia.</t>
  </si>
  <si>
    <t>Propuesta del diseño del convenio con la Armada Nacional para fortalecer el desarrollo de la actividad de PVC.
 Producto: Propuesta de diseño del convenio.</t>
  </si>
  <si>
    <t>Gestionar convenio con la Armada para fortalecer el desarrollo de las actividades de PVC
 Producto: Convenio</t>
  </si>
  <si>
    <t xml:space="preserve">Se sigue avanzando con los acuerdos para establecer el mecanismo de acciones conjuntas. </t>
  </si>
  <si>
    <t>Reuniones 2020-II
Listados de asistencia</t>
  </si>
  <si>
    <t>Actualización del censo pesquero</t>
  </si>
  <si>
    <t>No se realizá censo de pescadores por emergencia COVID-19, sin embargo, también se requieren aclaraciones jurídica para avanzar de manera acorde con la normatividad vigente y en el marco de lo establecido por la S T-606 2015. Adicionalmente, el Parque se encuentra en construcción de su modelo de ordenamiento en el marco del nuevo Plan de Manejo</t>
  </si>
  <si>
    <t>Implementar los mecanismos de acción priorizados de la estrategia nacional de PNN de comunicación y educación para la conservación de la biodiversidad y la diversidad cultural priorizados.
 Producto: Informe técnico con acciones de educación ambiental en implementación.</t>
  </si>
  <si>
    <t>Parques Nacionales cuenta con una estrategia de Comunicación y Educación para la conservación de la biodiversidad y la diversidad cultural con respecto al SINAP. Accion conjunta con 1F1</t>
  </si>
  <si>
    <t>Se evidencia estrategtia de comuniacacion</t>
  </si>
  <si>
    <t>Desarrollar alternativas productivas sostenibles dirigidas a la comunidad de pescadores incluidos en el "Plan de Compensación - Sentencia T-606 de 2015". Las alternativas deberán priorizarse y ajustarse a las necesidades y particularidades de cada comunidad o grupo de pescadores</t>
  </si>
  <si>
    <t>1. Desarrollo de talleres de capacitación en alternativas productivas sostenibles dirigidas a la comunidad de pescadores incluidos en el "Plan de Compensación - Sentencia T-606 de 2015"
 Indicador: Numero de personas beneficiadas. 
 1. un taller anual de capacitación.</t>
  </si>
  <si>
    <t>Se avanza con acciones para dar cumplimiento al Plan de Compensación- Sentencia T 606 de 2015, el detalle de las acciones se presenta en el informe de seguimiento presentado por la Gobernación del Magdalena de dicho Plan.</t>
  </si>
  <si>
    <t>Diseño e implementación de un programa de monitoreo y control permanente del pez león al interior y en la zona de influencia del PNNT en articulación con el programa de monitoreo de indicadores del SAMP (este programa de monitoreo y control debe tener una frecuencia adecuada de acuerdo con la información existente sobre efectividad de los programas de control).</t>
  </si>
  <si>
    <t>Diseño de proyecto que permitan brindar herramientas informativas para la estructuración del plan de acción del pez león del PNNT, en el marco del plan para el manejo de pez león en el caribe colombiano (MADS)
 Producto: Un proyecto sobre pez león</t>
  </si>
  <si>
    <t>Formulación e implementación del plan de acción del pez león del PNNT, en el marco del plan para el manejo de pez león en el caribe colombiano (MADS)
 Producto: Informe técnico</t>
  </si>
  <si>
    <t xml:space="preserve">Reunión con Invemar- DTC y NC, para vanzar en el monitoreo de pez león, para definir la implementación del protocolo de Monitoreo de SAMP. Se realizó el 21 de Octubre una reunión con Plan Maestro y los tres niveles de gestión  con miras a retomar el monitoreo de pez león en el PNN Tayrona en articulación con Invemar.Comíté Temático. </t>
  </si>
  <si>
    <t>Se adjuntan las actas de reuniones y comités</t>
  </si>
  <si>
    <t>Realizar campañas encaminadas a la sensibilización del pez león al interior del PNNT en articulación con programas productivos. 
 Producto: Informe técnico de realización de campañas de captura, extracción y consumo del pez león</t>
  </si>
  <si>
    <t>Realizar jornadas de extracción y campañas encaminadas a la sensibilización del pez león al interior del PNNT en articulación con programas productivos. 
 Producto: Informe técnico de realización de campañas de captura, extracción y consumo del pez león</t>
  </si>
  <si>
    <t>Se han realizaron 2 jornadas de Captura y Extracción (una en la Cuerda del Ahorcado-Gayraca y otra en Manzanillo- Cinto) en las cuales se observaron 22 peces León y se capturaron 10 ejemplares en Cinto.
 Debido a la pandemia por COVID 19 no se pudieron realizar más salidas. Por convocatoria de la Defensa Civil, se realizó el 23 de Octubre una charla de sensibilizaciñon a lancheros y prestadores de transporte marítimo sobre la especie invasora pez león, su biología, impactos ne lso ecossitemas y medidas de control y manejo.</t>
  </si>
  <si>
    <t>RHB</t>
  </si>
  <si>
    <t>Gestionar la generación conocimiento que contribuya a llenar los vacíos de información y aporte en el manejo del pez león en el área del Plan Maestro (e.g. tasas de reclutamiento, dinámica poblacional, agregaciones reproductivas, entre otros).</t>
  </si>
  <si>
    <t>Entregar bases de datos con información de las jornadas de extracción de pez león en el Parque Tayrona
 producto: Informe técnico (bases de datos)</t>
  </si>
  <si>
    <t>El área protegida realizó la "Ficha de línea base para el dignostico del estado de conocimiento de las especie invasora en el área protegida con toda la información entre el 2013 y 2020.</t>
  </si>
  <si>
    <t>Las entidades con competencia, deberán desarrollar las medidas señaladas en la resolución 675 de 2013 por la cual se adopta el plan de manejo y control del pez león (Pterois volitans) en el Caribe colombiano.</t>
  </si>
  <si>
    <t>Realizar jornadas de extracción del pez león en PNNT, como aporte a las medidas señaladas en la resolución 675 de 2013 por la cual se adopta el plan de manejo y control del Pez León (Pterois volitans) en el Caribe colombiano.
 Producto: Informe técnico (base de datos)</t>
  </si>
  <si>
    <t xml:space="preserve">Matriz actualizada de pez león que da cuenta de las jornadas de captura que realiza el AP. </t>
  </si>
  <si>
    <t>Se adjunta la matriz actualizada de capturas</t>
  </si>
  <si>
    <t>Capacitar a pescadores del "Plan de Compensación - Sentencia T606-2015" en la extracción segura y responsable del Pez León y su uso como materia prima en la elaboración de productos alimenticios</t>
  </si>
  <si>
    <t>participar en los escenarios convocados por la entidad responsable 
 productos: Informe técnico</t>
  </si>
  <si>
    <t>No hay avances para este periodo</t>
  </si>
  <si>
    <t>Gestionar la creación e implementación de un banco de pez león (centro de acopio) donde se recepcionarán todos los ejemplares extraídos en el PNN Tayrona y su área de influencia, y se convertirá en el principal punto de comercialización del Pez león, como alternativa para los pescadores incluidos en el "Plan de Compensación Sentencia T606-2015".</t>
  </si>
  <si>
    <t>Aportar los individuos capturados en las jornadas de extracción al centro de acopio que se establezca 
 Producto: Informe técnico</t>
  </si>
  <si>
    <t>En diversas reuniones del Comité de especie invasoras, se ha analizado la poca viabilidad respecto al Banco de Pez león, teniendo en cuenta que no todos los pescadores desembarcan en el mismo punto, lo que requeriría gastar en más combustible o transporte adicional para acopiar los ejemplares pescados para su comercialización. Se sugiere a cambio, realizar acciones que fortalezcan la articulación directa entre los eslabones de la cadena productiva (pescadores, restaurantes y consumidores)</t>
  </si>
  <si>
    <t>Diseñar coordinadamente entre las entidades responsables programas de fortalecimiento de capacidades a comunidades locales en conservación y uso sostenible del bosque seco tropical y el bosque húmedo tropical</t>
  </si>
  <si>
    <t>Participar coordinadamente con las demás entidades responsables, en la elaboración de un plan de trabajo para el diseño de programas de fortalecimiento de capacidades a comunidades locales en conservación y uso sostenible del bosque seco tropical y el bosque húmedo tropical 
 Producto: Informe técnico de participación, actas y listas de asistencias.</t>
  </si>
  <si>
    <t>Participar en el desarrollo del plan de trabajo definido con las demás entidades responsables, para el diseño de programas de fortalecimiento de capacidades a comunidades locales en conservación y uso sostenible del bosque seco tropical y el bosque húmedo tropical, 
 Producto: Informe técnico de participación, actas y listas de asistencias.</t>
  </si>
  <si>
    <t xml:space="preserve">Propuesta de taller a docentes de la zona de influencia del Area Protegida, donde se incorpora como componente importante un módulo con información sobre ecosistemas terrestres. </t>
  </si>
  <si>
    <t>Documento de la propuesta</t>
  </si>
  <si>
    <t>Implementar estrategias de restauración en el PNN Tayrona
 Producto: Informe técnico</t>
  </si>
  <si>
    <t xml:space="preserve">Se realizó documento proyecto en sendero del Cangrejal 2020 </t>
  </si>
  <si>
    <t>Se adjunta informe del sendero cangrejal</t>
  </si>
  <si>
    <t>Priorizar áreas para implementar estrategias de restauración en el PNN Tayrona 
 Producto: Informe técnico</t>
  </si>
  <si>
    <t xml:space="preserve">Se presentó la propuesta  para restauracion del  parque tayrona , con la reactivacion economica se avanza en la propuesta </t>
  </si>
  <si>
    <t>Se adjunta resumen de la propuesta</t>
  </si>
  <si>
    <t>Formular proyectos de restauración en las áreas afectadas priorizadas.
 Producto: Informe técnico</t>
  </si>
  <si>
    <t>Implementar proyectos de restauración en las áreas afectadas priorizadas.
 Producto: Informe técnico</t>
  </si>
  <si>
    <t xml:space="preserve">No se ralizaron los seguimientos a los procesos de restauración ralizados en las zonas Cedro, Cabo San Juan y Bukaru por que no se pudo hacer ingreso al AP. 
Se tiene presupuesto para un viviero de 12500 plantulas de bosque seco y manglar. </t>
  </si>
  <si>
    <t>Realizar estudios jurídicos y técnicos para el saneamiento predial de las áreas protegidas y adelantar su adquisición. 
 Producto: Informe técnico</t>
  </si>
  <si>
    <t>Durante este periodo no se reportan avances, sin embargo  se proyecta avanzar en este tema para el 2021</t>
  </si>
  <si>
    <t>Identificar los elementos a monitorear, que evidencien solución de la pérdida de conectividad; definir los diseños de monitoreo, presupuestos y temporalidad (frecuencia). 
 Producto: Informe técnico de investigaciones_Documento de Monitoreo del PNN Tayrona</t>
  </si>
  <si>
    <t>Seguimiento y monitoreo de coberturas.
 Producto: Informe Técnico</t>
  </si>
  <si>
    <t>En 2020 se generó una capa de coberturas antrópicas a escala 1:25.000 y cuenta con una capa actualizada de cobertura 1:100.000 con la precisión antrópica, y se desarrollo un geovisor que evidencia la condicion del estado de esas coberruras y sus cambios, y sus calculos de hectareas.</t>
  </si>
  <si>
    <t>Gestionar la generación de conocimiento para formular e implementar un sistema interinstitucional de alertas tempranas para prevenir la deforestación en el que se involucre la participación de la ciudadanía.</t>
  </si>
  <si>
    <t>Prevenir y mitigar riesgos y atender eventos generados por fenómenos naturales e incendios forestales u otras situaciones de riesgo que afecten la gobernabilidad de las áreas protegidas. 
 Producto: Informe técnico</t>
  </si>
  <si>
    <t xml:space="preserve">Parques Nacionales trabajó durante el año 2020 en la revisión y cuantificación de las áreas transformadas, sobre imágenes planet scope, en los puntos de alertas tempranas de deforestación publicados semanal y trimestralmente por el IDEAM, como parte del ejercicio de la oficina del sistema de monitoreo de bosques y carbono, reportando los hallazgos en un cuadro de control </t>
  </si>
  <si>
    <t>consultar en el siguiente enlace:
https://arcg.is/19We48.</t>
  </si>
  <si>
    <t>Desarrollar las estrategias de investigación y portafolio de investigación que contribuyan al establecimiento de portafolio. 
 Producto: Documento portafolio.</t>
  </si>
  <si>
    <t>Desarrollar las estrategias de investigación y portafolio de investigación que contribuyan al establecimiento de portafolio. 
 Producto: Informe técnico que contenga el avance de las investigaciones</t>
  </si>
  <si>
    <t>Para este periodo 2020-2  no se avanzo en el desarrollo de modelos de conectividad puesto que ya se cuenta con una estrategia regional que se llama: la estrategia conexion biocaribe la cual contempla la actualizacion de los corredores en funcion de las nuevas capas oficiales de los centros de investigaciones para el seguimiento de las actualizacion de los modelos de conectividad. este modelos no se ha implementado hasta el momento ningun corredor.</t>
  </si>
  <si>
    <r>
      <rPr>
        <u/>
        <sz val="11"/>
        <color rgb="FF000000"/>
        <rFont val="Arial"/>
      </rPr>
      <t>plataforma conexion caribe</t>
    </r>
    <r>
      <rPr>
        <u/>
        <sz val="11"/>
        <color rgb="FF000000"/>
        <rFont val="Arial"/>
      </rPr>
      <t xml:space="preserve">
</t>
    </r>
    <r>
      <rPr>
        <u/>
        <sz val="11"/>
        <color rgb="FF1155CC"/>
        <rFont val="Arial"/>
      </rPr>
      <t>https://conexionbiocaribe-pnnc.opendata.arcgis.com</t>
    </r>
    <r>
      <rPr>
        <u/>
        <sz val="11"/>
        <color rgb="FF1155CC"/>
        <rFont val="Arial"/>
      </rPr>
      <t>/</t>
    </r>
  </si>
  <si>
    <t>Gestionar la generación de conocimiento que permita el diseño e implementación de programas de restauración en ecosistemas marino costeros al interior y en la zona de influencia del PNNT</t>
  </si>
  <si>
    <t xml:space="preserve">Se generó un informe de los proyectos de restauración. </t>
  </si>
  <si>
    <t>Se evidencia informe</t>
  </si>
  <si>
    <t>Declarar la zona Amortiguadora del PNN Tayrona</t>
  </si>
  <si>
    <t>Participar en espacios generados por la dirección de Bosques, Biodiversidad y Servicios Ecosistémicos del MADS en la formulación del decreto reglamentario de la zona amortiguadora del PNNT. 
 Producto: Informe Técnico</t>
  </si>
  <si>
    <t xml:space="preserve">Se realizó una reunión para revisar conjuntamente con CORPAMAG la ruta para el cumplimiento de la medida 4A del Plan Maestro de Restauración del Parque Tayrona consistente en “DECLARAR LA ZONA AMOTIGUADORA DEL PARQUE TAYRONA” </t>
  </si>
  <si>
    <t>Actas de reuniones, listas de asistencia y presentaciones.</t>
  </si>
  <si>
    <t>Realizar e identificar una propuesta de zona amortiguadora que cubra las necesidades del área protegida y que involucre en su construcción, la participación de las entidades competentes.</t>
  </si>
  <si>
    <t>Identificar los sectores del PNNT, que cumple con los criterios de zonas amortiguadoras. Acción sujeta al acto administrativo de la expedición del decreto reglamentario
 Producto: sitios identificados</t>
  </si>
  <si>
    <t>.+++++++++++++++++++++++</t>
  </si>
  <si>
    <t>Acción conjunta con 4A1</t>
  </si>
  <si>
    <t>Fomentar e implementar los POMCAS del área de estudio</t>
  </si>
  <si>
    <t>Generar insumos como apoyo a la implementación de los Planes de Ordenamiento y Manejo de Cuencas -POMCA del área de estudio.
 Producto: Informe Técnico</t>
  </si>
  <si>
    <t xml:space="preserve">De acuerdo al Decreto 1640 de 2012 Parques Nacionales fue excluido de las comisiones conjunta de los POMCAS, pero desde el NC se viene trabajando para ser incorporados, teniendo en cuenta que varias de las cuencas nacen dentro de los Parques del sistema Nacional. De hecho, la Procuraduría hizo un llamado a Ministerio de Ambiente y Desarrollo Sostenible a evidenciar como en sus políticas públicas ha incluido a Parques Nacionales y las Áreas Protegidas y le pide un plan de mejora en el que se solicita el ajuste del decreto 1640 para el tema de cuencas  -POMCAS. 
El pasado 10 de julio de 2020 participamos en la mesa de trabajo: Sesión Preparatoria Actualización Guía POMCAS-Grupo 8 Región Caribe. </t>
  </si>
  <si>
    <t>Documentos de la participación talleres y listados de asistencia</t>
  </si>
  <si>
    <t>Generar insumos técnicos que aporten a la revisión y actualización de los instrumentos de Planificación y ordenamiento (POT-EOT) 
 Producto: Informe Técnico</t>
  </si>
  <si>
    <t xml:space="preserve">No se ha revisado ningún POMCA entre julio y diciembre de 2020.  Durante el segundo semestre de 2020 no se realizaron actividades de revisión de POT, PBOT y/o EOT ya que los municipios que hacen parte de la jurisdicción de las AP no tenían estos procesos activados.
</t>
  </si>
  <si>
    <t>Incorporar acciones tendientes a la conservación in situ del PNNT en los instrumentos de Planificación y ordenamiento (POT-EOT) 
 Producto: Instrumento de Planificación y Ordenamiento</t>
  </si>
  <si>
    <t>Generar insumos técnicos relacionados con acciones tendientes a la conservación in situ del PNNT en la actualización de los instrumentos de Planificación y ordenamiento (POT-EOT) 
 Producto: Informe Técnico</t>
  </si>
  <si>
    <t xml:space="preserve">Al ser entidad de apoyo estamos a disposición de la entidad responsable </t>
  </si>
  <si>
    <t>Realizar campañas preventivas en tiempos de sequia</t>
  </si>
  <si>
    <t>Prevenir y mitigar riesgos y atender eventos generados por fenómenos naturales e incendios forestales u otras situaciones de riesgo que afecten la gobernabilidad de las áreas protegidas, a través de procesos conjuntos que se viene desarrollando con la línea de educación ambiental del área protegida.
 Producto: Informe técnico</t>
  </si>
  <si>
    <t>Avances en materia de gestión del riesgo por amenazas naturales a través del Plan de Emergencias y Contingencias .- PEC</t>
  </si>
  <si>
    <t xml:space="preserve"> PEC actualizado 2020-2021, documento fue validado y aprobado por parte de la Oficina de Gestión del Riesgo de Nivel Central el pasado 10 de agosto 2019</t>
  </si>
  <si>
    <t>Identificar zonas más vulnerables a partir de la evaluación de los registros históricos de incendios forestales.</t>
  </si>
  <si>
    <t>Alimentar y actualizar el mapa de riesgo de acuerdo al formato que se desarrolla de la unidad nacional del gestión del riesgo.
 Producto: Informe técnico y mapas</t>
  </si>
  <si>
    <t>Participar en el diseño del plan interinstitucional de prevención, mitigación y contingencia de los incendios forestales dentro del PNNT y zonas aledañas, en el marco de la ley 1523 del 2012
 Producto: actas de reunión</t>
  </si>
  <si>
    <t>Socialización y gestión en el diseño del plan interinstitucional de prevención, mitigación y contingencia de los incendios forestales dentro del PNNT y zonas aledañas, en el marco de la ley 1523 del 2012
 Producto: actas de reunión</t>
  </si>
  <si>
    <t>Jornadas de prevención y vigilancia que contribuyan a prevenir presiones originadas por infracciones ambientales mediante el ejercicio efectivo de la función de la autoridad ambiental 
 Producto:
 Informe técnico, listado de elementos que contribuyan a generación de incendios forestales</t>
  </si>
  <si>
    <t xml:space="preserve">En las aduanas ecológicas establecidas en las entradas al interior del Parque se realizan revisiones para evitar la entrada de elementos que puedan generar incendios. Adicionalmente, en las jornadas de limpieza y en el control a los prestadores de servicio para que retiren los residuos que genera, se contribuye a minimizar el riesgo a incendios que generan estos elementos y materiales. </t>
  </si>
  <si>
    <t>Informe de PVC III y IV Trimestre</t>
  </si>
  <si>
    <t>Diseñar e implementar un sistema que permita reforzar el ejercicio de prevención, control y vigilancia para el tráfico de especies silvestres y aquellas de interés comercial (bovinos, equinos, porcinos, etc), de manera interinstitucional en el que se involucren entidades con funciones policivas en conjunto con la comunidad.</t>
  </si>
  <si>
    <t>Participar en el diseño del sistema para reforzar el ejercicio de PVyC de conformidad con el articulo 248 del decreto ley 2811 del 74 ley 1333 del 2009 y decreto 1791 del 96 la fauna y flora silvestre que se encuentra en le territorio nacional pertenece a la nación salvo las especies de zoocriaderos, costos de caza de propiedad particular y viveros. 
 Producto: actas de reunión, y actas únicas de control al trafico ilegal de flora y fauna silvestre, informe de PVyC</t>
  </si>
  <si>
    <t>Socializar el diseño del sistema para reforzar el ejercicio de PVyC de conformidad con el articulo 248 del decreto ley 2811 del 74 ley 1333 del 2009 y decreto 1791 del 96 la fauna y flora silvestre que se encuentra en le territorio nacional pertenece a la nación salvo las especies de zoocriaderos, costos de caza de propiedad particular y viveros. 
 Producto: actas de reunión, y actas únicas de control al trafico ilegal de flora y fauna silvestre, informe de PVyC</t>
  </si>
  <si>
    <t>En conjunto con Corpamag se  adelantó operativos de control en las diferentes áreas circundantes al área de influencia de la Sentencia T-606 que correspondería al Parque Nacional Natural Tayrona, generando acciones de sensibilización sobre el cuidado y conservación de la fauna silvestre en la comunidad, usuarios de transporte público y particular, entre otros.</t>
  </si>
  <si>
    <t>Conceptos técnicos elaborados por profesionales en las áreas de biología o veterinaria</t>
  </si>
  <si>
    <t>Conformar un comité interinstitucional de control de tráfico ilegal de especies silvestres, de acuerdo al artículo 62 de la ley 1333 de 2009, el cual debe contar con presupuesto de los entes que lo conforman.</t>
  </si>
  <si>
    <t>Participar en el comité interinstitucional de control de tráfico ilegal de especies silvestres, con el fin de generar insumos y/o estrategias de prevención y control .
 Producto: Informe Técnico</t>
  </si>
  <si>
    <t xml:space="preserve">Parques Nacionales Naturales de Colombia Territorial Caribe jjunto con Corpamag elaboró con un equipo técnico-jurídico junto a  el reglamento de conformación al Comité Interinstitucional de Flora y Fauna del Magdalena. Asimismo, envió a los municipios del departamento y entidades que acorde a la Ley 1333 del 2009 son los que conformarán dicho comité. </t>
  </si>
  <si>
    <t>Reglamento de conformación CIFFAM
Oficio enviado por CORPAMAG No: 1700-12.01-3160 y 1700-12.014046</t>
  </si>
  <si>
    <t>Aunar esfuerzos interinstitucionales para diseñar e implementar estrategias de sensibilidad ambiental que conlleven o contribuyan al adecuado uso de los ecosistemas marinos del área de estudio por parte de todos los usuarios.</t>
  </si>
  <si>
    <t>Plan de fortalecimiento de las capacidades técnicas dirigido a prestadores de servicio con relación a actividades de buceo y careteo en zonas priorizadas por el área protegida. Identificación de prestadores de servicio que recibirán la capacitación.
 Producto: Plan de capacitación. Listado de actores y zonas priorizadas.</t>
  </si>
  <si>
    <t xml:space="preserve">
Dentro de los alcances de Parques no se capacita, por lo que se hace son acciones de sensibilización a los prestadores de servicio de buceo y careteo. </t>
  </si>
  <si>
    <t>Controlar el uso y aprovechamiento de los recursos naturales en las áreas protegidas.
 Producto: Informe técnico</t>
  </si>
  <si>
    <t xml:space="preserve">Se realizaron recorridos de Control y Vigilancia en la zona costera del AP, así como reuniónes con DIMAR para articulación de acciones de prevención. </t>
  </si>
  <si>
    <t>Desarrollar plan de trabajo y el diseño de guías didácticas del PNN Tayrona.
 Producto: Diseño de guías didácticas</t>
  </si>
  <si>
    <t>Divulgación de guías didácticas del PNN Tayrona.
 Producto: Plan de trabajo y diseño.</t>
  </si>
  <si>
    <t xml:space="preserve">Se generaron dos guiones para videos de inducción a visitantes. 
Se generó el documento lo minino que debemos saber sobre el Parque Tayrona.
Pendones informativos sobre regulación del área y recomendaciones a visitantes. 
</t>
  </si>
  <si>
    <t xml:space="preserve">Dos guiones.
Documento mínimos.
Fotos de pendones. 
</t>
  </si>
  <si>
    <t>Jornadas de prevención y vigilancia que contribuyan a prevenir presiones originadas por infracciones ambientales mediante el ejercicio efectivo de la función de la autoridad ambiental,
 Producto:
 Informe técnico</t>
  </si>
  <si>
    <t xml:space="preserve"> En nuevo plan de manejo del área protegida se establece la zonificación con usos permitidos. </t>
  </si>
  <si>
    <t>Informe de PVC III y IV Trimestre
Plan de Manejo</t>
  </si>
  <si>
    <t>Identificar la capacidad de carga para el desarrollo de actividades subacuáticas que dependan de los ecosistemas estratégicos.</t>
  </si>
  <si>
    <t>Insumos que aporten a la construcción del diagnóstico que contenga la información base para la determinación de la capacidad de carga. 
 Producto: Informe técnico.</t>
  </si>
  <si>
    <t>Adelantar evaluación Ecológica Rápida de los puntos priorizados. 
 Producto: Informe técnico.</t>
  </si>
  <si>
    <t>Se ha venido ajustando al capacidad de carga en Bahia Concha, para 2020 se acordo con los pueblos indigenas se acordo la estructura de los terminos de referencia para la determinacion de capacidad marina del PNNT en el marco del programa de diversidad de areas protegidas de KWF</t>
  </si>
  <si>
    <t>Aunar esfuerzos interinstitucionales para diseñar e implementar estrategias efectivas que permitan fortalecer el ejercicio de control y vigilancia en los ecosistemas marinos del área PNNT, con el fin de obtener un adecuado uso sostenible de los mismos.</t>
  </si>
  <si>
    <t>Fortalecer el sistema de financiación para la investigación y manejo de los ecosistemas marino costeros del PNNT</t>
  </si>
  <si>
    <t>Desarrollar los programas de monitoreo e investigación para conocer el estado de conservación de los valores naturales, culturales y beneficios ambientales de las áreas protegidas nacionales.
 Informe técnico</t>
  </si>
  <si>
    <t>Se tramito un aval ara varios como ejemlo  estudio :  Ecología espacial del Caimán aguja (Crocodylus acutus) en el Parque Nacional Natural Tayrona, Cuenta con Aval de investigacion , Documento con informe parcial para el IV trimestre. se solicitara renovacion por un año mas. Ya se tiene el aval estmaos a la esera de los recursos. Proyecto aval "Línea base de poblaciones y caracterización pesquera de tiburones en áreas protegidas de la Dirección Territorial Caribe de Parques Nacionales Naturales del Caribe Colombiano"</t>
  </si>
  <si>
    <t>Se evidencia los proyectos formulados</t>
  </si>
  <si>
    <t>Construcción y ubicación de guías informativas "in situ" referentes a los ecosistemas estratégicos del PNN Tayrona (playas, corales, pastos marinos, manglares, etc.)</t>
  </si>
  <si>
    <t>Implementar la estrategia de comunicación y educación para la conservación de la biodiversidad y la diversidad cultural 
 Producto: Informe técnico</t>
  </si>
  <si>
    <t>Diseño de vallas informativas sobre ecosistemas estratégicos y espacios sagrados de línea negra.</t>
  </si>
  <si>
    <t>Documento con el diseño de las vallas y foto de vallas puestas en campo.</t>
  </si>
  <si>
    <t>Capacitar y actualizar a guías subacuáticos autorizados por el AP, con el fin de reforzar el acompañamiento a grupos de visitantes, en actividades náuticas y subacuáticas.
 Producto: Informe Técnico</t>
  </si>
  <si>
    <t>Se relaizaron reunión de socialización de propuesta de trabajo por parte de la asociación de empresas de buceo de Santa Marta, asi como el acompañamiento a las escuelas de buceo</t>
  </si>
  <si>
    <t>se adjuntan listados de asistencia a reuniones</t>
  </si>
  <si>
    <t xml:space="preserve">Junto con el IDEAM- Instalación estación meteorológica dentro del AP. Entrega formal de la estación por parte del IDEAM. Noviembre
Lineamiento de investigación enfocado clima en el portafolio y su relación con las PIC. </t>
  </si>
  <si>
    <t>Evidencias fotograficas de la estación y reporte</t>
  </si>
  <si>
    <t>B) Gestión y saneamiento de residuos sólidos</t>
  </si>
  <si>
    <t>Articular el plan de Gestión integral de residuos solido con el plan de manejo del PNN Tayrona. Producto. Plan de gestión integral ajustado</t>
  </si>
  <si>
    <t>Parques como entidad de apoyo está a la espera cuando la entidad responsable solicite colaboracion</t>
  </si>
  <si>
    <t>Implementación y seguimiento del Plan de Manejo de Residuos Sólidos en articulación con el Plan de Manejo del área protegida. 
 Producto: Informe técnico</t>
  </si>
  <si>
    <t>Formulación y puesta en marcha de un programa de gestión integral de residuos sólidos en el PNN Tayrona. 
 Producto: Informe Técnico</t>
  </si>
  <si>
    <t xml:space="preserve">Desde PNN y el area de residuos solidos, se realizo la socializacion de la guia de lineamientos de residuos solidos por medio de la participacion de las mesas tenicas y aportes al documento: diagnóstico y antecedentes, marco legal, datos de caracterización 2018. (Etapa 0 y 1).
</t>
  </si>
  <si>
    <t>Se adjunta la guia de lineamientos de residuos solidos del PNNT y actas de reunion de socializacion del mismo en las mesas tecnicas</t>
  </si>
  <si>
    <t>Adelantar campañas, charlas de sensibilización, divulgación de buenas prácticas que fomenten la separación en la fuente, recolección selectiva y aprovechamiento de los residuos sólidos generados al interior del PNN Tayrona.
 Producto: Informe técnico.</t>
  </si>
  <si>
    <t xml:space="preserve">Se realizó socialización de la resolución 1558 de 2019 que prohíbe el ingreso de plásticos de un solo uso a las áreas del sistema de Parques Nacionales, a prestadores de servicios del sector los Naranjos. </t>
  </si>
  <si>
    <t>Listas de asistencias</t>
  </si>
  <si>
    <t xml:space="preserve">Entrega de material divulgativo e informativo sobre la resolución 1558 de 2019. 
Diseño de un programa de sensibilización sobre residuos sólidos dirigido a actores internos y externos del área. 
</t>
  </si>
  <si>
    <t xml:space="preserve">Registro fotográfico.  Presentación del programa.
</t>
  </si>
  <si>
    <t>Acción conjunta con 8B1</t>
  </si>
  <si>
    <t>Controlar el uso y aprovechamiento de los recursos naturales en las áreas protegidas.
 Informe técnico</t>
  </si>
  <si>
    <t xml:space="preserve">Se genera senbilización de la Resolución 1558 de 2019. Adicionalmente por medio de la vigilancia se insta a los prestadores de servicio para el retiro de los residuos sólidos. </t>
  </si>
  <si>
    <t>Se adjunta socializaciones de la resolucion e Informe de PVC III y IV Trimestre</t>
  </si>
  <si>
    <t>Incrementar la cobertura y frecuencia de recolección de residuos sólidos en bahía concha</t>
  </si>
  <si>
    <t xml:space="preserve">Se realizaron avance de sensibilziacion a los prestadores de servicio sobre la importancia del manejo de los residuos sólidos y la restauración de zonas que han sufrido daños ambientales.en el sector de Zaino, Neguanje y Bahia Concha, </t>
  </si>
  <si>
    <t>Informes de actividades</t>
  </si>
  <si>
    <t>C) Gestión y saneamiento de vertimientos</t>
  </si>
  <si>
    <t>Fortalecer el seguimiento y control a los permisos de vertimiento de aguas residuales domésticas e industriales que se generen en los municipios costeros del área de estudio del plan maestro</t>
  </si>
  <si>
    <t>Se autorizaron dos ingresos de materiales para la instalación de los sistemas sépticos de los permisos de vertimientos de la Sociedad Arrecifes SAS</t>
  </si>
  <si>
    <t>se adjunta la carta de solicitud de inicio de obras aprobadas</t>
  </si>
  <si>
    <t>Promover y ajustar en los permisos de vertimientos, la caracterización de éstos que se realicen en las cuencas y cuerpos de aguas de los municipios costeros del plan maestro</t>
  </si>
  <si>
    <t>Debido a que se instalaron en el último trimestre de 2020, no se tiene caracterización de vertimientos aún</t>
  </si>
  <si>
    <t>Se cuenta con  un permiso de vertimientos otorgado a la Sociedad Arrecifes SAS a través de Resolución No. 110 de 24/07/2019</t>
  </si>
  <si>
    <t>Acto administrativo</t>
  </si>
  <si>
    <t>Por temas de Pandemia, no se reportan avances para esta accion</t>
  </si>
  <si>
    <t>Desarrollar un programa de monitoreo y seguimiento a la calidad hídrica de los cuerpos de agua receptores de los vertimientos, cumpliendo con los límites máximos permitidos por la normatividad ambiental y sanitaria</t>
  </si>
  <si>
    <t>No hay avances para este periodo debido a la pandemia</t>
  </si>
  <si>
    <t>No hubo avances para el periodo 2020-2, porque la propouesta estuvo condicionada a loque dijeran los indigenas en el marco de la consulta que se realizó con ellos.</t>
  </si>
  <si>
    <t>Gestionar el recurso financiero para realizar el inventario local de las fuentes de contaminación terrestres y marinas al interior del PNN Tayrona</t>
  </si>
  <si>
    <t xml:space="preserve">Apoyó proyecto Alianza Tayrona presentado al Fondo Nacional de Regalias. 
Se llegó a montár en la plataforma MGA. 
Se viene planteando un monitoreo regional con los Pueblos Indigenas, para identificar fuentes de contaminación externa. 
Convenio 001 se plantean acciones para que las comunidades indigenas realizaran recorridos conjuntos al interior del AP, para caracterización de sitios sagrados. </t>
  </si>
  <si>
    <t xml:space="preserve"> Informe de taller de los recorridos</t>
  </si>
  <si>
    <t>Evaluar el impacto del uso turístico en la calidad de las playas del PNN Tayrona relacionadas con la calidad del agua y arenas, y la dinámica turística (residuos y personas)</t>
  </si>
  <si>
    <t>Análisis de la información y apoyo en la logística de toma de información.
 Producto: Informe técnico</t>
  </si>
  <si>
    <t>En 2020 Invemar apoyó en el avance de la actividad, mediante la publicacion del un artículo cientifico sobre el impacto del turismo en la contaminación por basura marina y la percepción de los turistas sobre las basuras en las playas de Santa Marta, con resultados de monitoreos de basuras realizados en 2018 y 2019, donde incluian las playas del Parque Tayrona. Avance reportado por dicha entidad.</t>
  </si>
  <si>
    <t>Articulo cientitico publicado por Invemar</t>
  </si>
  <si>
    <t>Implementar los Planes de Ordenamiento Ecoturístico de áreas protegidas con vocación de ecoturismo.
 Producto: Informe Técnico</t>
  </si>
  <si>
    <t xml:space="preserve">Se avanza en la construcción del programa de monitoreo ambiental y cultural y el portafolio de investigación, a la luz del nuevo plan de manejo del AP, documentos que tenia el AP anteriormente aprobados, pero que deben constriurse conjuntamente con los pueblos indígenas. Se realizaron mesas de trabajo para definición de lineas de monitoreo. </t>
  </si>
  <si>
    <t>Listado de asistencias
Documento borrador con anotaciones</t>
  </si>
  <si>
    <t>D) GESTIÓN Y REDUCCIÓN DEL RIESGO POR ACTIVIDADES ANTRÓPICAS</t>
  </si>
  <si>
    <t>Diseñar e implementar estrategias que permitan conocer la oferta y demanda hídrica sectorial para el aprovechamiento sostenible del recurso hídrico en el área de estudio del plan maestro.</t>
  </si>
  <si>
    <t>Gestionar la generación de conocimiento que permita realizar una modelación y análisis de escenarios de gestión del recurso hídrico en los componentes oferta, demanda, calidad, riesgos y gobernanza, que contempla la Política Nacional para la Gestión Integral del recurso Hídrico - PNGIRH a cargo de las Autoridades Ambientales</t>
  </si>
  <si>
    <t xml:space="preserve">Reuniones con NC para homogenizar la toma de monitoreo de caudal, para análisis integrado.
Se avanza con la implementación del Programa de Monitoreo al agua
</t>
  </si>
  <si>
    <t>Informe de balance hidrico</t>
  </si>
  <si>
    <t>Acción conjunta con 1D1</t>
  </si>
  <si>
    <t>Desarrollar los programas de monitoreo e investigación para conocer el estado de conservación de los valores naturales, culturales y beneficios ambientales de las áreas protegidas nacionales.
 Producto: Informe técnico</t>
  </si>
  <si>
    <t xml:space="preserve">Somos entidad de apoyo, por ende estamos a la espera de quela entidad de apoyo solicite colaboracion </t>
  </si>
  <si>
    <t>Promover la participación de actores estratégicos en la consolidación del Sistema Nacional de Áreas Protegidas, SINAP
 Producto: Informe técnico</t>
  </si>
  <si>
    <t>Desde la DTCA se realizó el envío del acta revisada, ajustada y firmada por la directora territorial para los fines pertinentes en el marco de la conformación de la Comisión Conjunta del Plan de Ordenamiento del Recurso Hídrico del Río Jerez</t>
  </si>
  <si>
    <t>Acta de conformación firmada por la directora de la DTCA</t>
  </si>
  <si>
    <t>Se debe incluir y articular de manera prioritaria la protección del recurso hídrico (cuerpos de agua lenticos y loticos, rondas hídrica, acuíferos, zonas de recarga, coberturas vegetales asociadas, etc.) en el ordenamiento del territorio.</t>
  </si>
  <si>
    <t>PNN es entidad de apoyo pero es importante  Revisar POT Santa Marta en donde se hace mención especial al recurso hidrico como estructurante del territorio.</t>
  </si>
  <si>
    <t>www.santamarta.gov.co/plan-de-ordemamiento-territorial</t>
  </si>
  <si>
    <t>Se plantea en el PEA del plan de manejo la necesidad de replantear el portafolio trabajado conjuntamente con las comunidades indígenas. 
Para la nueva construcción del portafolio con lineas enfocadas en agua</t>
  </si>
  <si>
    <t xml:space="preserve">Se adelantó la implementación del Plan de Manejo de los Parques Nacionales Naturales Sierra Nevada de Santa Marta y Tayrona “Hacia una policita ambiental del territorio ancestral de la línea negra de los Pueblos Iku, Kággaba, Wiwa y Kankuamo de la Sierra Nevada de Santa Marta en la construcción conjunta con Parques Nacionales Naturales. Adicionalmente se suscribió el Convenio 001 de 2020 , en el que se destaca la iniciativa Respira Tayrona que permite la aplicación de las prácticas culturales de los cuatro pueblos indígenas de la Sierra de acuerdo con su calendario cultural y espiritual para la recuperación material y espiritual de los espacios sagrados dentro del área protegida.
</t>
  </si>
  <si>
    <t>Actas de asistencia a los comites y reuniones</t>
  </si>
  <si>
    <t>E) Conservación de los valores culturales</t>
  </si>
  <si>
    <t>Implementación de la línea de acción del ordenamiento del territorio incluida en el plan de manejo conjunto. 
 Producto: Informe Técnico</t>
  </si>
  <si>
    <t>Implementación y seguimiento de la línea de acción del ordenamiento del territorio incluida en el plan de manejo conjunto. 
 Producto: Informe Técnico</t>
  </si>
  <si>
    <t>Se desarrolló el Cuarto Comité Directivo de Plan de Manejo entre PNN y CTC, programado para el día 22 de Octubre en la comunidad de Ikarwa, en el corregimiento de Besotes, Valledupar y Quinto Comité Técnico de Plan de Manejo entre PNN y CTC, programado entre los días 10 y 12 de octubre en el sector de Cañaveral, PNN Tayrona.</t>
  </si>
  <si>
    <t>Convenio 001 con los pueblos indigenas, donde se plantea la actividad enfocada a ejercicios de control y vigilancia</t>
  </si>
  <si>
    <t>Convenio 001 con Pueblos Indígenas</t>
  </si>
  <si>
    <t>Generar programas de educación ambiental y de comunicaciones que permitan posicionar la importancia de la conservación de las áreas protegidas, así como las competencias de las entidades, autoridades y dependencias del Estado en materia ambiental en el área de estudio.</t>
  </si>
  <si>
    <t>Parques Nacionales cuenta con una estrategia de Comunicación y Educación para la conservación de la biodiversidad y la diversidad cultural con respecto al SINAP.</t>
  </si>
  <si>
    <t xml:space="preserve">Documento de la estrategia. </t>
  </si>
  <si>
    <t>Conflictos entre las autoridades y los actores que hacen usos no permitidos al interior del área protegida</t>
  </si>
  <si>
    <t>Establecimiento de acto administrativo que defina las condiciones de la comunidad de Taganga frente a la ancestralidad que reclaman.</t>
  </si>
  <si>
    <t>Suscribir acuerdos para la conservación del área protegida con pescadores artesanales que ejercen su labor en dicha zona</t>
  </si>
  <si>
    <t>Mesas de trabajo y gestión para las propuestas de acuerdos de conservación del área protegida con pescadores artesanales
 Producto: Actas de reunión</t>
  </si>
  <si>
    <t xml:space="preserve">En el marco del Programa Apoyo Presupuestario Desarrollo Local Sostenible financiado por la Unión Europea y El Parque Nacional Natural Tayrona, se ha venido trabajando desde el año 2016 en la Formulación e Implementación de alternativas productivas sostenibles con un grupo de familias que venían desarrollando la actividad de pesca en playas que hacen parte de Parque, familias que en la actualidad gracias al apoyo técnico y organizativo de Parques Nacionales se encuentran bajo la figura de Asociación con objeto social de AECOTAG-Asociación Ecoturística de Taganga. Este proceso que se ha llevado de manera conjunta, ha  generado como resultado la formulación y puesta en marcha de la iniciativa Paseo en Bote con Fondo de Cristal, iniciativa que requería en su momento inversiones para la compra de insumos y equipo necesarios para la implementación de la misma, la cual se encuentra condicionada bajo la firma de acuerdos de conservación con la familias beneficiarias pescadoras, donde estas reorientan la actividad de pesca por la actividad ecoturística “Paseo en Bote con Fondo de Cristal”, iniciativa que consiste en el desarrollo de un recorrido marino a través de 2 embarcaciones que fueron dotadas con recursos del proyecto DLS-UE según  planes de inversión que responden a los resultados generados en diferentes espacios participativos con las familias beneficiarias. </t>
  </si>
  <si>
    <t>Este resultado se puede evidenciar en el informe adjunto</t>
  </si>
  <si>
    <t>Promover la participación de actores estratégicos en la consolidación del Sistema Nacional de Áreas Protegidas, SINAP
 Producto: Documento de instrumentos de ordenamiento del territorio donde se desarrollan acciones tendientes a la conservación in situ</t>
  </si>
  <si>
    <t xml:space="preserve">Durante el segundo semestre de 2020 no se realizaron actividades </t>
  </si>
  <si>
    <t>Fortalecer e incrementar la capacidad de gestión y participación en los procesos de planificación entre entidades y con actores sociales</t>
  </si>
  <si>
    <t>Formular y ejecutar proyectos conjuntos entre las distintas entidades, tendientes a fortalecer la gestión ambiental, protección y conservación del territorio</t>
  </si>
  <si>
    <t>Desarrollar estrategias de protección y conservación, frente al uso del territorio a través de la adopción de actos administrativos o convenios que formalicen y armonicen la gestión interinstitucional.</t>
  </si>
  <si>
    <t>Contar con un marco de política y normativo adecuado que dinamice el cumplimiento de la misión institucional
 Producto: Informe técnico</t>
  </si>
  <si>
    <t>Deficiencias del marco de políticas públicas</t>
  </si>
  <si>
    <t>Implementar mecanismos que permitan integrar las distintas políticas públicas nacionales y sectoriales con la política ambiental</t>
  </si>
  <si>
    <t>I) Planificación y ordenamiento</t>
  </si>
  <si>
    <t>Conflicto entre las actividades económicas marino costeras</t>
  </si>
  <si>
    <t>Durante el segundo semestre de 2020 no se realizaron actividades en el marco de este tema.</t>
  </si>
  <si>
    <t>Priorizar la adopción e implementación del plan de ordenamiento y manejo de la Unidad Ambiental Costera de la Vertiente Norte de la Sierra Nevada de Santa Marta "POMIUAC", como herramienta que contribuya al uso y conservación de la zona marino costera del área de estudio</t>
  </si>
  <si>
    <t>Actualmente el POMIUAC VNSNSM se encuentra con versión institucional aprobada por la comisión conjunta. Para su adopción e implementación falta la consulta previa a las comunidades. El Ministerio deberá dar lineamientos para este proceso.  El pasado 27 de julio la DTCA fue convocada por la Dirección de Asuntos Marinos, Costeros y Recursos Acuáticos (DAMCRA) para participar en la socialización de los INDICADORES de SEGUIMIENTO a este POMIUAC</t>
  </si>
  <si>
    <t xml:space="preserve">Listado de asistencia </t>
  </si>
  <si>
    <t>Diseñar, adoptar e implementar un plan integral de ordenamiento turístico para el área de estudio, que articule los instrumentos de planificación existentes con la participación de las entidades públicas, empresas privadas y actores sociales.</t>
  </si>
  <si>
    <t>Participar en el diseño de la construcción del plan de ordenamiento turístico (plan integral de ordenamiento turístico para el área del plan maestro) y su articulación con el Plan de Ordenamiento Ecoturístico del PNN Tayrona. 
 Informe técnico</t>
  </si>
  <si>
    <t>Se avanzó con la construccion del documento la ruta del plan de trabajo del tayrona, se espera para este periodo entrante volver a retomar el tema y dar las observaciones y ajustes al documento para que quede avalado y evidenciar el documento y socializacion.</t>
  </si>
  <si>
    <t>El documento borrador lo tiene la gobernacion del Magdalena quien lidera este proceso</t>
  </si>
  <si>
    <t>012.........2</t>
  </si>
  <si>
    <t>133333333333333333333333333333333333333333333333333333333333333333333333333</t>
  </si>
  <si>
    <t>.............................................................................................................................................................................................................................................................................................]]+}</t>
  </si>
  <si>
    <t>}</t>
  </si>
  <si>
    <t xml:space="preserve">En el  segundo semestre del año 2020, debido a que continua las condiciones particulares generadas a partir de la emergencia sanitaria por la Pandemia COVID-19 y en cumplimiento de las medidas adoptadas por el Gobierno Nacional, esta Autoridad Ambiental con el fin de prevenir y controlar la propagación del COVID-19, a través  de las Resoluciones 00470 del 19 de marzo de 2020 y la Resolución 00574 del 21 de marzo de 2020, ordenó la suspensión de la prestación de los servicios presenciales, entre estos, las visitas técnicas de evaluación y de control y seguimiento ambiental, por el término de duración del aislamiento preventivo obligatorio ordenado por el Presidente de la República de Colombia. 
Por lo anterior, para el año 2020 se replanteó la dinámica del seguimiento, teniendo en cuenta las dificultades para realizar el seguimiento técnico con visita, a causa de la pandemia originada por el virus COVID 19.  En tal sentido, esta Autoridad Ambiental efectuó los seguimientos de forma documental, los cuales se llevaron a cabo verificando la información presentada en los informes de Avance de los Distribuidores identificados en el área de influencia del plan maestro. 
1. Exp. URB0001-00-2017, ALMACENES MÁXIMO S.A.S, seguimiento; Concepto Técnico 3802 del 25/06/2020, acogido mediante Acto Administrativo 6463 del 09/07/2020. SAN0126-00-2018; - Auto 8576 del 02 de septiembre de 2020 “Por el cual se formula un pliego de cargos dentro en un procedimiento sancionatorio ambiental y se toman otras determinaciones”. - Resolución 01259 del 24 de julio de 2020 “Por la cual se levanta una medida preventiva de amonestación escrita impuesta mediante la resolución no. 01392 del 27 de agosto de 2018, y se adoptan otras determinaciones” 
2. Exp. URB0003-00-2017, ALMACENES ÉXITO S.A., seguimiento; Concepto Técnico 5512 del 03/09/2020, acogido mediante Acto Administrativo 9051 del 15/09/2020. 
3. Exp. URB0005-00-2017, droguerías Y FARMACIAS CRUZ VERDE, seguimiento; Concepto Técnico 5796 del 17/09/2020, acogido mediante Acto Administrativo 9614 del 01/10/2020. 
4. Exp. URB0008-00-2017, JERONIMO MARTINS COLOMBIA S.A.S., seguimiento; Concepto Técnico 6047 del 30/09/2020, acogido mediante Acto Administrativo 9946 del 14/10/2020. 
5. Exp. URB0010-00-2017, FALABELLA COLOMBIA S.A., seguimiento; Concepto Técnico 5903 del 23/09/2020, acogido mediante Acto Administrativo 9766 del 07/10/2020. 
6. Exp. URB0011-00-2017, AUDIFARMA S. A, seguimiento; Concepto Técnico 5872 del 22/09/2020, acogido mediante Acto Administrativo 9703 del 05/10/2020.
7. Exp. URB0013-00-2017, COLSUBSIDIO, seguimiento; Concepto Técnico 4825 del 04/08/2020, acogido mediante Acto Administrativo 8092 del 24/08/2020. 
8. Exp. URB0016-00-2017, SODIMAC COLOMBIA S.A – HOMCENTER, seguimiento; Concepto Técnico 4975 del 12/08/2020, acogido Acto Administrativo 8099 del 24/08/2020. 
9. Exp. URB0017-00-2017, TRIDEAZ S. A, seguimiento; Concepto Técnico 5919 del 24/09/2020, acogido mediante Acto Administrativo 9767 del 07/10/2020.
10. Exp. URB0019-00-2017, LA RIVIERA S.A.S, seguimiento; Concepto Técnico 6030 del 29/09/2020, acogido mediante Acto Administrativo 9945 del 14/10/2020. 
11. Exp. URB0020-00-2017, CAFAM, seguimiento; Concepto Técnico 6949 del 13/11/2020, acogido mediante Acto Administrativo 11307 del 30/11/2020. 
12. Exp. URB0022-00-2017, COOPERATIVA COLANTA, seguimiento; Concepto Técnico 6120 del 02/10/2020, acogido mediante Acto Administrativo 10045 del 16/10/2020. 
13. Exp. URB0024-00-2017, TEXART S.A.S, seguimiento; Concepto Técnico 6241 del 09/10/2020, acogido mediante Acto Administrativo 10289 del 22/10/2020. 
14. Exp. URB0026-00-2017, IBEROMODA S.A.S., seguimiento; Concepto Técnico 6366 del 15/10/2020, acogido mediante Acto Administrativo 10466 del 28/10/2020. 
15. Exp. URB0029-00-2017, TEXMODA S.A.S., seguimiento; Concepto Técnico 6472 del 21/10/2020, acogido mediante Acto Administrativo 10532 del 29/10/2020. 
16. Exp. URB0033-00-2017, INVESAKK LTDA, seguimiento; Concepto Técnico 6351 del 15/10/2020, acogido mediante Acto Administrativo 10390 del 27/10/2020.
17. Exp. URB0035-00-2017, SUPERTIENDAS Y DROGUERIAS OLIMPICA S.A., seguimiento; Concepto Técnico 6383 del 16/10/2020, acogido mediante Acto Administrativo 10528 del 29/10/2020. 
18. Exp. URB0002-00-2018, TEXTILES LAFAYETTE SAS, seguimiento; Concepto Técnico 5614 del 09/09/2020, acogido mediante Acto Administrativo 9264 del 22/09/2020. 
19. Exp. URB0004-00-2018, CAMPOLLO S.A., seguimiento; Concepto Técnico 5791 del 17/09/2020, acogido mediante Acto Administrativo 9613 del 01/10/2020. 
20.. Exp. URB0005-00-2018, OPERACIONES Y SERVICIOS DE COMBUSTIBLE SAS, seguimiento;: Concepto Técnico 6672 del 29/10/2020, acogido mediante Acto Administrativo 10846 del 13/11/2020. 
21. Exp. URB0008-00-2018, CERESCOS S.A.S, seguimiento; Concepto Técnico 5876 del 22/09/2020, acogido mediante Acto Administrativo 9765 del 07/10/2020. 
22. Exp. URB0010-00-2018, CONTINENTE S.A.S (Archivado), seguimiento; Concepto Técnico 4461 del 23/07/2020, acogido mediante Acto Administrativo 7427 del 05/08/2020. 
23. Exp. URB0013-00-2018, CENTURY SPORTS SAS, seguimiento; Concepto Técnico 6774 del 05/11/2020, acogido mediante Acto Administrativo 10967 del 19/11/2020.
La implementación de los Programas de Uso Racional– PURBP ha permitido la reducción en unidades de bolsas plásticas de 56,91 % en el año 2019 con respecto al año 2015, lo anterior, para los establecimientos comerciales que tienen presencia en el área de estudio delimitada en el plan maestro del PNN Tayrona y que se encuentran en la jurisdicción de dos o más autoridades regionales, que cuentan con los datos de todas las vigencias y que se han presentado para seguimiento ante la ANLA. 
El presupuesto total ejecutado para esta acción es de $5.628.668. Se aporta informe sobre la metodología para el cálculo del presupuesto ejecutado.
</t>
  </si>
  <si>
    <t xml:space="preserve">1. Memorando 2020224585-3-000. 
2. Informe de avance de las actividades de seguimiento (incluye estadística). 
3.  Acta de visita de seguimiento año 2020. Exp. URB0001-00-2017. 
4. Acto Administrativo 6463 del 09/07/2020. (URB0001-00-2017). 
5. Concepto Técnico 3802 del 25/06/2020. (URB0001-00-2017). 
6. Auto 8576 del 02 de septiembre de 2020. (SAN0126-00-2018).
7. Resolución 01259 del 24 de julio de 2020. (SAN0126-00-2018).
8. Acto Administrativo 9051 del 15/09/2020. (Exp. URB0003-00-2017). 
9. Concepto Técnico 5512 del 03/09/2020. (Exp. URB0003-00-2017).  
10. Acto Administrativo 9614 del 01/10/2020 (Exp. URB0005-00-2017).
11 concepto Técnico 5796 del 17/09/2020 (Exp. URB0005-00-2017). 
12. Acto Administrativo 9946 del 14/10/2020 (Exp. URB0008-00-2017). 
13. Concepto Técnico 6047 del 30/09/2020 (Exp. URB0008-00-2017). 
14. Acto Administrativo 9766 del 07/10/2020. (Exp. URB0010-00-2017). 
15. Concepto Técnico 5903 del 23/09/2020 (Exp. URB0010-00-2017). 
16. Acto Administrativo 9703 del 05/10/2020 (Exp. URB0011-00-2017).
17. Concepto Técnico 5872 del 22/09/2020, (Exp. URB0011-00-2017).
18. Acto Administrativo 8092 del 24/08/2020 (Exp. URB0013-00-2017)
19. Concepto Técnico 4825 del 04/08/2020 (Exp. URB0013-00-2017). 
20. Acto Administrativo 8099 del 24/08/2020 (Exp. URB0016-00-2017).. 
21. Concepto Técnico 4975 del 12/08/2020 (Exp. URB0016-00-2017). 
22. Acto Administrativo 9767 del 07/10/2020 (Exp. URB0017-00-2017). 
23. Concepto Técnico 5919 del 24/09/2020 (Exp. URB0017-00-2017). 
24. Acto Administrativo 9945 del 14/10/2020 (Exp. URB0019-00-2017)
25. Concepto Técnico 6030 del 29/09/2020 (Exp. URB0019-00-2017)
26. Acto Administrativo 11307 del 30/11/2020 (Exp. URB0020-00-2017). 
27. Concepto Técnico 6949 del 13/11/2020 (Exp. URB0020-00-2017).
28.  Administrativo 10045 del 16/10/2020 (Exp. URB0022-00-2017). 
29. Concepto Técnico 6120 del 02/10/2020 (Exp. URB0022-00-2017). 
30. Acto Administrativo 10289 del 22/10/2020 (URB0024-00-2017). 
31. Concepto Técnico 6241 del 09/10/2020 (URB0024-00-2017). 
32. Acto Administrativo 10466 del 28/10/2020 (Exp. URB0026-00-2017). 
33. Concepto Técnico 6366 del 15/10/2020 (Exp. URB0026-00-2017). 
34. Acto Administrativo 10532 del 29/10/2020 (Exp. URB0029-00-2017).  
35. Concepto Técnico 6472 del 21/10/2020 (Exp. URB0029-00-2017). 
36. Acto Administrativo 10390 del 27/10/2020 (Exp. URB0033-00-2017). 
37. Concepto Técnico 6351 del 15/10/2020 (Exp. URB0033-00-2017).
38. Acto Administrativo 10528 del 29/10/2020 (Exp. URB0035-00-2017). 
39. Concepto Técnico 6383 del 16/10/2020 (Exp. URB0035-00-2017). 
40. Acto Administrativo 9264 del 22/09/2020 (Exp. URB0002-00-2018). 
41. Concepto Técnico 5614 del 09/09/2020 (Exp. URB0002-00-2018).
42. Acto Administrativo 9613 del 01/10/2020 (Exp. URB0004-00-2018). 
43. Concepto Técnico 5791 del 17/09/2020 (Exp. URB0004-00-2018). 
44. Acto Administrativo 10846 del 13/11/2020 (Exp. URB0005-00-2018). 
45. Concepto Técnico 6672 del 29/10/2020 (Exp. URB0005-00-2018).  
46. Acto Administrativo 9765 del 07/10/2020 (Exp. URB0008-00-2018). 
47. Concepto Técnico 5876 del 22/09/2020 (Exp. URB0008-00-2018). 
48.  Acto Administrativo 7427 del 05/08/2020 (Exp. URB0010-00-2018). 
49. Concepto Técnico 4461 del 23/07/2020 (Exp. URB0010-00-2018).
50. Acto Administrativo 10967 del 19/11/2020 (Exp. URB0013-00-2018).
51. Concepto Técnico 6774 del 05/11/2020 (Exp. URB0013-00-2018).
 52. Informe presupuesto ejecutado.
</t>
  </si>
  <si>
    <t xml:space="preserve">En atención a las medidas para prevenir y controlar la propagación del COVID-19, la ANLA, mediante las Resoluciones 470 del 19 de marzo de 2020 y Resolución 574 del 21 de marzo de 2020, suspendió las visitas técnicas presenciales  de evaluación y de control y seguimiento, no obstante, estableció los lineamientos para sus actuaciones administrativas ambientales en el marco de seguimiento y control ambiental a los proyectos, obras o actividades sujetos a licenciamiento ambiental, priorizando el uso de tecnologías de la información y las comunicaciones. 
En cumplimiento de lo anterior, esta Autoridad Nacional estableció un protocolo para el desarrollo de la visita guiada virtual, en el marco del seguimiento y control ambiental, el cual fue socializado de manera preliminar a los representantes legales y responsables de los proyectos licenciados. 
En ese sentido, en el segundo semestre de 2020, y en cumplimiento a lo establecido en el Plan Maestro, está Autoridad realizó visita de seguimiento y control a los siguientes proyectos:
1. Expediente LAM0528: “El proyecto Área de influencia del Puerto de Santa Marta tiene como objetivo operar y comercializar servicios marítimo - portuarios y logísticos para el comercio exterior por el terminal multipropósito de aguas profundas de Santa Marta”. Se realizó visita guiada de seguimiento y control los días 22 y 23 de octubre de 2020, como resultado de dicha visita se elaboró el Concepto Técnico No. 6680 del 29 de  octubre de 2020, acogido mediante Acta No. 438 del  del 12 de noviembre de 2020,  a través del cual esta autoridad  impone obligaciones producto del seguimiento y específicamente en cumplimiento de la Ficha 7.1. Monitoreo Y Seguimiento Componente Atmosférico: "(..) a. Integrar el análisis meteorológico en los informes de calidad de aire, teniendo en cuenta lo establecido en el Manual de Diseño del Protocolo para el Monitoreo y Seguimiento de la Calidad de aire, adoptado mediante Resolución 650 de 2010 y ajustado por la Resolución 2154 de 2010. b. Entregar un informe consolidado según los lineamientos establecidos numeral 7.6., del Manual de Operación del Protocolo para el Monitoreo Seguimiento de la Calidad del Aire, adoptado mediante Resolución 650 de 2010 y ajustado por la Resolución 2154 de 2017. c. Realizar monitoreo de material particulado expresado como PM 2.5, por un periodo mínimo de un año presentando los análisis de los mismos, respecto a la normatividad vigente (resolución 2254 de 2017), para ser presentado en el ICA del 2021. d. Desarrollar los monitoreos de gases teniendo en cuenta los tiempos de exposición planteados en la normatividad vigente, de tal manera que permitan realizar las comparaciones con los niveles máximos permisibles vigentes. (...)". En lo relacionado al tema de material particulado, no se registraron quejas ambientales. 
2. Expediente LAM4276: proyecto “Construcción y Operación del Puerto Marítimo "Puerto Nuevo", cuyo objetivo es la construcción y operación de la infraestructura de un nuevo puerto marítimo para la exportación de carbón de los yacimientos explotados por C.I. PRODECO S.A, y de otros productores de la región del Cesar. Se realizó visita guiada de seguimiento el 15 y 16 de octubre de 2020, como resultado de dicha visita se elaboró el Concepto Técnico No. 7328 del 30 de noviembre de 2020, acogido mediante el Auto No. 12483 del 31 de diciembre de 2020,  a través del cual esta autoridad impone obligaciones, entre las cuales se tiene relacionadas con la emisiones de material particulado, así:  “(..) Realizar la limpieza de partículas y polvillo de carbón que son producidas por la operación en la base del shiploader; en cumplimiento de la ficha PMA FIS01 Programa de manejo de aire; Presentar un informe que describa el proceso de gestión y programación de los mantenimientos del sistema de cargue directo al interior del puerto, en donde se realizan dichos mantenimientos y los que aplicaron al área ambiental en el año 2019, de conformidad con la Ficha PMA FIS-01 Programa de manejo de aire. Presentar un informe de todas las medidas y actividades desarrolladas en el muelle de cargue de carbón en relación con el mantenimiento y limpieza del sistema de cargue, relacionado con el shiploader y con la plataforma de la pasarela; en cumplimiento del numeral 3 del artículo primero de la Resolución 663 de 5 de junio de 2015, numeral 23 del artículo primero del Auto 3585 de 4 de agosto de 2016, numeral 64 del artículo primero del Auto 5492 del 27 de noviembre de 2017, y numeral 46 del artículo primero del Auto 817 del 6 de marzo de 2019 y Presentar los resultados de los análisis mineralógicos de los filtros de las estaciones de calidad del aire para la vigencia 2019; en cumplimiento del artículo primero de la Resolución 1203 del 29 de septiembre de 2015.(...)".  En lo relacionado al tema de material particulado, no se registraron quejas ambientales.
3. Expediente LAM0399, proyecto "Construcción y operación de un muelle privado para cargue de carbón en el municipio de Ciénaga en el departamento del Magdalena" tiene como objetivo, operar un muelle privado para el cargue de carbón, sin embargo, a partir del 1 de enero de 2014, la SPRC suspendió las actividades de cargue de carbón. No obstante, SPRC continúa realizando el almacenamiento de carbón en los patios del proyecto, el cual llega mediante trenes provenientes de las minas del Cesar, para posteriormente, ser transportarlo mediante camiones hasta las instalaciones de Gecelca.  Se realizó visita guiada  de seguimiento el 21 y 22 de septiembre de 2020, como resultado del seguimiento, se elaboró Concepto Técnico 06062 del 30 de septiembre de 2020, acogido mediante Acta No. 396 del 22 octubre de 2020, se realizan algunos requerimientos, a través de la cual se imponen obligaciones a saber: “Integrar el análisis meteorológico en los informes de calidad de aire, teniendo en cuenta lo establecido en el Manual de Diseño del Protocolo para el Monitoreo y Seguimiento de la Calidad del Aire, adoptado mediante Resolución 650 de 2010 y ajustado por la Resolución 2154 de 2010, en cumplimiento de la ficha PMA-PUE-02 Plan de monitoreo y seguimiento - Calidad del aire", Ajustar el Plan de Contingencia, de acuerdo con lo establecido en el Decreto 2157 de 2017, teniendo en cuenta para el efecto, las siguientes observaciones: a. Proceso de conocimiento del riesgo:...". En lo relacionado al tema de material particulado, no se registraron quejas ambientales.
4. Expediente LAM1186, proyecto “Puerto Carbonífero de Santa Marta” de la Sociedad C.I. PRODECO S.A". Es de precisar, que este proyecto está en fase de desmantelamiento y abandono desde el año 2013, etapa aprobada por esta Autoridad mediante Auto 2808 del 21 de julio de 2015, por el cual se declaró iniciada la fase de desmantelamiento y abandono. Sin embargo, esta Autoridad continúa realizando seguimiento y control al Plan de desmantelamiento. Mediante concepto técnico documental  se realizó seguimiento al proyecto, como resultado del seguimiento se elaboró el concepto técnico No. 06072 del 30 de septiembre de 2020, acogido mediante Acta No. 367 del 13 de octubre de 2020, a través de la cual se solicitó a la Empresa Prodeco lo siguiente: "(...) Presentar en el término de nueve (9) meses, contado a partir de la notificación de estas decisiones, la evidencia documental y fotográfica (imagen geoposicionada) que dé cuenta del correcto manejo del material remanente de carbón que se halla en las coordenadas N 11°6’58” y O 74°13’46”, en cumplimiento de la Ficha PA-3 MANEJO DEL CARBÓN REMANENTE EN EL PREDIO" y "Presentar la justificación técnica de los valores ingresados al software RBCA Tool Kit for Chemical Releases relacionados con los parámetros de: 1. Longitud de suelo afectado paralelo a la dirección del viento 2. Área de suelo afectado...". En lo relacionado al tema de material particulado, no se registraron quejas ambientales. 
5. Expediente LAM0150: Proyecto "Puerto Carbonífero En La Ensenada de Alcatraz Municipio de Ciénaga Magdalena, tiene como objetivo, operar las instalaciones portuarias para la exportación del carbón producto de la explotación minera en las minas localizadas en el departamento del Cesar".  Se realizó visita guiada de seguimiento y control ambiental al proyecto los días 15 y 16 de febrero de 2021, cuyo resultado será consignado en el concepto técnico que se encuentra en elaboración. 
6. Expediente LAM2619: Puerto multipropósito Brisa en el departamento de La Guajira, PUERTO BRISA S.A.. Se efectuó seguimiento y control ambiental; Concepto Técnico 2550 de 29 de abril de 2020, acogido mediante Auto 05761 del 23 de junio de 2020; en el que se requiere al titular de la licencia "Calidad de aire: a. Llevar a cabo monitoreo continuo de calidad de aire para material particulado acorde a la normatividad vigente, por tanto, como mínimo se deberá incluir monitoreos de PM10 y PM2.5 en tres estaciones. Para gases como óxidos de nitrógeno, óxidos de azufre y monóxido de carbono se deben realizar
monitoreos semestrales, utilizando los mismos puntos propuestos para el monitoreo de material particulado.". 
7. Expediente LAM0734: Proyecto “Puerto Carbonífero de Santa Marta-Carbosan: El seguimiento Ambiental del se realizó y reportó en el primero semestre de 2020. Se informa que, durante el segundo periodo de 2020, en relación con material particulado, no se registraron quejas ambientales por el proyecto. 
El presupuesto ejecutado para esta acción será reportado en el siguiente informe.
</t>
  </si>
  <si>
    <t>53. Acta 438 del 12 de noviembre de 2020 Seguimiento LAM0528.
54. Auto 12483 del 31 de diciembre de 2020 Seguimiento LAM4276
55. Acta 396 del 22 octubre de 2020 Seguimiento LAM0399
56. Acta No. 367 Seguimiento LAM1186.
57. Auto 05761 del 23 de junio de 2020 Seguimiento LAM2619.</t>
  </si>
  <si>
    <t xml:space="preserve">Esta acción se encuentra culminada. El soporte es el documento "Diseño de Sistemas de Vigilancia de Calidad del Aire Industriales (SVCAI) a partir del Sistema de Vigilancia de Calidad del Aire (SVCA) de las Autoridades Ambientales. Proyecto Piloto para el Corredor Portuario Ciénaga - Santa Marta"
El presupuesto ejecutado para el año 1 fue de $ 43.751.203, y para el año 3 fue de $ 1.809.626. Se aporta informe sobre la metodología para el cálculo del presupuesto ejecutado.
</t>
  </si>
  <si>
    <t xml:space="preserve">58. Documento "Diseño de Sistemas de Vigilancia de Calidad del Aire Industriales (SVCAI) a partir del Sistema de Vigilancia de Calidad del Aire (SVCA) de las Autoridades Ambientales. Proyecto Piloto para el Corredor Portuario Ciénaga - Santa Marta". 
59. Informe presupuesto ejecutado para las acciones 5D3, 5D4, 5D5, 5D6 y 5D7. </t>
  </si>
  <si>
    <t xml:space="preserve">Esta acción se encuentra culminada. El soporte es el documento "Diseño de Sistemas de Vigilancia de Calidad del Aire Industriales (SVCAI) a partir del Sistema de Vigilancia de Calidad del Aire (SVCA) de las Autoridades Ambientales. Proyecto Piloto para el Corredor Portuario Ciénaga - Santa Marta"
El presupuesto ejecutado para el año 1 fue de $ 66.313.314. Se aporta informe sobre la metodología para el cálculo del presupuesto ejecutado.
</t>
  </si>
  <si>
    <t xml:space="preserve">Esta acción se encuentra culminada. El soporte es el documento "Diseño de Sistemas de Vigilancia de Calidad del Aire Industriales (SVCAI) a partir del Sistema de Vigilancia de Calidad del Aire (SVCA) de las Autoridades Ambientales. Proyecto Piloto para el Corredor Portuario Ciénaga - Santa Marta"
El presupuesto ejecutado para el año 1 fue de $32.124.000. Se aporta informe sobre la metodología para el cálculo del presupuesto ejecutado.
</t>
  </si>
  <si>
    <t xml:space="preserve">Las capacitaciones se desarrollaron desde el primer año hasta primer semestre de 2020, teniendo en cuenta el proceso de reestructuración de la ANLA.
El presupuesto ejecutado para el año 3 fue de $11.303.154. Se aporta informe sobre la metodología para el cálculo del presupuesto ejecutado.
</t>
  </si>
  <si>
    <t>59. Informe presupuesto ejecutado para las acciones 5D3, 5D4, 5D5, 5D6 y 5D7. 
60. Presentación y acta de reunión con líder técnico infraestructura. 
61. Presentación y acta de reunión coordinadora Grupo Región Caribe-Pacífico.</t>
  </si>
  <si>
    <t xml:space="preserve">En el área de estudio del Plan Maestro de Protección y Restauración del Parque Nacional Tayrona actualmente existen siete (7) proyectos portuarios con manejo de carbón, ubicados en el departamento de Magdalena y La Guajira. De estos generalmente se realiza un seguimiento anual y en el segundo semestre del año 2020 la Subdirección de Instrumentos, Permisos y Trámites Ambientales de la ANLA participó en el seguimiento de los siguientes tres (3) proyectos:
1.Expediente LAM0528 —Puerto Santa Marta, SOCIEDAD PORTUARIA REGIONAL DE SANTA MARTA S.A.: Mediante Concepto Técnico No. 06680 del 29 de octubre de 2020 (Anexo 1) se plantearon recomendaciones generadas en el documento denominado “Diseño de Sistemas de Vigilancia de Calidad del Aire Industriales (SVCAI) a partir del Sistema de Vigilancia de Calidad del Aire (SVCA) de las Autoridades Ambientales”. En este sentido, ANLA requirió al proyecto: i) incluir medición PM10 y PM2.5, ii) integrar en el análisis la información meteorológica y iii) lineamientos del reporte.
2. Expediente LAM4276 —Puerto Nuevo, SOCIEDAD PORTUARIA PUERTO NUEVO S.A.: Mediante Concepto Técnico No. 07328 del 30 de noviembre de 2020 (Anexo 2) se plantearon recomendaciones generadas en el documento denominado “Diseño de Sistemas de Vigilancia de Calidad del Aire Industriales (SVCAI) a partir del Sistema de Vigilancia de Calidad del Aire (SVCA) de las Autoridades Ambientales”. En este sentido, ANLA solicitó al proyecto un documento soporte de diseño y operación del SVCA y se indicó que el mismo debe cumplir, entre otros, los siguientes lineamientos: i) microlocalización, macrolocalización establecidos en el Protocolo para el Monitoreo y Seguimiento de la Calidad del Aire aprobado mediante Resolución 650 de 2010 y ajustado por la Resolución 2154 de 2010, ii) incluir medición PM10 y PM2.5, iii) la frecuencia de monitoreo y tecnologías de medición, iv) integrar en el análisis la información meteorológica y v) lineamientos del reporte.
3. Expediente LAM0399 —Muelle Privado en Ciénaga, SOCIEDAD PORTUARIA RÍO CÓRDOBA S.A.: Mediante Concepto Técnico No. 06062 del 30 de septiembre de 2020 (Anexo 3) se plantearon recomendaciones generadas en el documento denominado “Diseño de Sistemas de Vigilancia de Calidad del Aire Industriales (SVCAI) a partir del Sistema de Vigilancia de Calidad del Aire (SVCA) de las Autoridades Ambientales”. En este sentido, ANLA requirió al proyecto: i) integrar en el análisis la información meteorológica y ii) lineamientos del reporte.
Respecto a los proyectos restantes se indica lo siguiente:
4. Expediente LAM1186 —Puerto Carbonífero de Santa Marta, C.I. PRODECO S.A.: Mediante Concepto Técnico No. 06072 del 30 de septiembre de 2020, se realizó seguimiento ambiental documental. Sin embargo, no se realiza pronunciamiento respecto al Sistema de Vigilancia de Calidad de Aire dado que está en la etapa de desmantelamiento y abandono.
5. Expediente LAM0734 —Puerto Carbonífero en Santa Marta, CARBOSAN LTDA.: Se participo en el seguimiento realizado en primer semestre de 2020.
6. Expediente LAM2619 —Puerto multipropósito Brisa en el departamento de La Guajira, PUERTO BRISA S.A.: Se participo en el seguimiento realizado en primer semestre de 2020.
7. Expediente LAM0150 —Puerto Drummond, AMERICAN PORT COMPANY INC.: Esta priorizado para primer semestre de 2021.
El presupuesto ejecutado para el año 3 fue de $11.947.557. Se aporta informe sobre la metodología para el cálculo del presupuesto ejecutado.
</t>
  </si>
  <si>
    <t xml:space="preserve">62. Concepto Técnico 06680 del 29 de octubre de 2020 (acogido mediante Acta No. 438 del  del 12 de noviembre de 2020).
63. Concepto Técnico 07328 del 30 de noviembre de 2020 (acogido mediante el Auto No. 12483 del 31 de diciembre de 2020).
64. Concepto Técnico 06062 del 30 de septiembre de 2020. (acogido mediante Acta No. 396 del 22 octubre de 2020). </t>
  </si>
  <si>
    <t xml:space="preserve">La ANLA, cuenta con una estrategia denominada “Inspectores Ambientales Regionales”, que busca contribuir al fortalecimiento y celeridad en la atención de las peticiones, quejas y denuncias ambientales relacionadas con proyectos, obras y actividades de competencia de la ANLA, que requirieran visitas de inspección en las zonas intervenidas. 
Durante el periodo reportado se contó en el área de estudio, con presencia de la inspectora ambiental regional para la recepción de las quejas y atención de peticiones y denuncias ambientales; así como para las respectivas visitas, y los conceptos técnicos que sean necesarios, atendiendo para ello el procedimiento y demás condiciones establecidas en el protocolo para Inspectores Ambientales Regionales de la ANLA. 
En el segundo semestre de 2020, no se presentaron quejas relacionadas con emisiones de material particulado en el PNN Tayrona, sin embargo, se atendió las siguientes solicitudes: 
1. Expediente LAM0150: Se recibió reporte de Presencia de humos y olores fuertes propios de la combustión de azufre en el sector de alcatraces por parte de AMERICAN PORT COMPANY INC, mediante radicado ANLA 2020091956-1-000 del 10 de junio de 2020. Se adelantaron las siguientes acciones:
 - Se indagó telefónicamente con los representantes de las terminales portuarias que cuentan con Licencia Ambiental. 
- Se dio respuesta mediante Oficio ANLA   2020112161-2-000 del 14 de julio de 2020. 
2. Expediente LAM4276: Esta Autoridad mediante radicado 2020112389-2-000 del 14 de julio de 2020, solicitó información a la Sociedad Puerto Nuevo S.A., por un evento de ignición presentado en una pila de carbón, el 10 de junio de 2020. 
Finalmente, se informa que la ANLA tiene un formato establecido para reportar los datos de las Quejas, Denuncias Ambientales y Solicitudes de Información -QUEDASI, se precisa que, para el segundo semestre del año 2020, no se presentaron quejas o denuncias ambientales relacionadas con emisiones de material particulado en el PNN Tayrona.
De otro lado, esta Autoridad cuenta con un monitoreo de denuncias ambientales a través de un tablero de control, donde ingresan las presuntas denuncias en tiempo real, se precisa que, para el periodo reportado, no se presentaron quejas y/o denuncias ambientales relacionadas con el Parque Nacional Natural Tayrona.  
A través de la figura de Inspector Regional Ambiental, se apoya en reuniones relacionadas con la interlocución interinstitucional y en las solicitadas por las empresas que cuentan con Licencia Ambiental y /o Plan de Manejo Ambiental, durante el año 2020, aunque se asistió de manera virtual a varias reuniones es de precisar que ninguna de estas está relacionada con emisiones de material particulado en el PNN Tayrona. 
Durante el periodo reportado no se presentaron contingencias con el sector portuario en el departamento del Magdalena, sin embargo, en caso de ocurridas se elabora un concepto técnico que es acogido por acto administrativo con los respectivos requerimientos para superar la contingencia y eventualmente sirve de antecedente técnico para iniciar procesos sancionatorios si previo análisis se considera procedente.
De otro lado el área de contingencias realizó la búsqueda de contingencias por NIT de la empresa, informando que, no se reportaron eventos de contingencias para los expedientes LAM0528, LAM0734, LAM0150, LAM0399, LAM4276 y LAM1186 a través de la plataforma VITAL.
El presupuesto ejecutado para esta acción será reportado en el siguiente informe.
</t>
  </si>
  <si>
    <t xml:space="preserve">65. Oficio ANLA   2020112161-2-000 del 14 de julio de 2020.
66. Oficio ANLA 2020112389-2-000 del 14 de julio de 2020.
67. Captura del Tablero de control.
68. soportes revisión vital, reporte de contingencias.
</t>
  </si>
  <si>
    <t>INFORME I - 2020</t>
  </si>
  <si>
    <t>Se ha entregado por parte de Guardacostas Santa Marta un Estudio Previo que permita definir el convenio entre Armada Nacional y Parques Nacionales Naturales, con lo cual se busca fortalecer las actividades de control y vigilancia en las zonas de ecosistemas estratégicos en la franja marino costera del PNN Tayrona y su zona de influencia, atendiendo los delitos ambientales en el mar mediante el desarrollo de 40 patrullajes ambientales anuales.</t>
  </si>
  <si>
    <t>Acuerdo estudio Previo para la estructuración del convenio entre la Estación de Guardacostas de Santa Marta (EGSAM) y Parques Nacionales Naturales (PNN) cuyo objeto es la cooperación y mutuo beneficio operativo para el desarrollo del medio ambiente en el PNNT no se ha recibido respuesta por ende se recabo con el Oficio No. 20210042260799663 de feha  25 de febrero 2021 solicitando concepto juridico por parte de la Armada</t>
  </si>
  <si>
    <t>El estudio previo se encuentra en evaluación por parte de PNN, donde se espera tener un resultado positivo que permita implementar un convenio interinstitucional. Se resalta que, aunque a la fecha no se ha establecido el convenio, por parte del cuerpo de Guardacostas de la Armada Nacional se ha cumplido a cabalidad con el compromiso de los 40 patrullajes anuales.</t>
  </si>
  <si>
    <t>En el Estudio previo, el Señor Comandante de la Estación de Guardacostas Santa Marta desarrolla una propuesta de efectuar 40 patrullaje ambientales al año hacia el sector del PNNT, con lo cual se busca fortalecer las actividades de control y vigilancia en las zonas del PNN Tayrona y su zona de influencia. Se espera que el aporte de PNN sea mediante el suministro de aproximadamente 8400 galones de combustible anuales.</t>
  </si>
  <si>
    <t>Se recaba Estudio Previo para la estructuración del convenio entre la Estación de Guardacostas de Santa Marta (EGSAM) y Parques Nacionales Naturales (PNN) por medio de oficio No. 20210042260799663 cuyo objeto es la cooperación y mutuo beneficio operativo para el desarrollo del medio ambiente en el PNNT a través de patrullajes ambientales en los cuales se efectúen actividades de prevención, control y vigilancia en el sector.</t>
  </si>
  <si>
    <t>Por parte del cuerpo de Guardacostas de la Armada Nacional se ha cumplido a cabalidad con el compromiso de los 40 patrullajes anuales, así el convenio no esté aún establecido.</t>
  </si>
  <si>
    <t>Se han realizado 04 capacitaciones anuales dirigidas al personal de la Estación Guardacostas Santa Marta aprovechando el espacio de instrucción y entrenamiento tratando temas sobre actividades de control y procedimientos para el manejo de flora y fauna silvestre</t>
  </si>
  <si>
    <t xml:space="preserve">
Se anexan planillas de asistencia de las capacitaciones desarrolladas en el transcurso del segundo semestre del 2020  
-        Capacitación sobre delitos ambientales en coordinación con personal del ministerio del medio ambiental.  
-        Capacitacion normativa ambiental control y vigilancia.                                                                                                                                    -        Capacitacion el procedimientos de control de flora y fauna                                                                                                                           -        Capacitacion en el proceso de rehabilitacion y reubicacion de la fauna silvestre</t>
  </si>
  <si>
    <t>Actividad desarrollada sin novedad.</t>
  </si>
  <si>
    <t>Se ha participado activamente en el comité interinstitucional – sentencia T-606 del 2015 (Fase de implementación).</t>
  </si>
  <si>
    <t>Se anexa listado de asistencia al II Comité interinstitucional – sentencia T-606 del 2015. El cual se desarrolló el día 5 de diciembre de 2019 en instalaciones de la universidad del Magdalena.</t>
  </si>
  <si>
    <t>Durante el año 2018 se desarrollaron 40 patrullajes ambientales, con una duración aproximada de 02 horas cada uno en sector PNN Tayrona para control y vigilancia de ecosistemas en la franja marino costera.</t>
  </si>
  <si>
    <t>Se anexa un certificado donde se relaciona las órdenes de operaciones (OROPER) bajo las cuales se han efectuado patrullajes ambientales en el área del Parque Nacional Natural Tayrona (PNNT) especificando la fecha y los sectores donde se desarrollaron las actividades de control y vigilancia.</t>
  </si>
  <si>
    <t>Se resalta que, aunque a la fecha no se ha establecido el convenio; por parte del cuerpo de Guardacostas de la Armada Nacional se ha cumplido a cabalidad con el compromiso de los 40 patrullajes anuales.</t>
  </si>
  <si>
    <t>1. Orden de inicio del inicio de las actividades del convenio 275 de 2020 AUNAP/INVEMAR. Suscrito por medio de Memorando Interno SG 405 de 2020.
2. Se establecen obligaciones especificas que enmarcan el cumplimiento del objeto general del convenio 275 de 2020 entre AUNAP/INVEMAR</t>
  </si>
  <si>
    <t>$ 195.604.291</t>
  </si>
  <si>
    <t xml:space="preserve">A partir de los resultados obtenidos en la ejecución del convenio 275 de 2020 entre AUNAP e INVEMAR se elabora concepto tecnico que se utilizará como insumo en la formulación del Plan de Ordenación y hace parte del diagnostico. </t>
  </si>
  <si>
    <t>Concepto tecnico emitido por la Oficina de Generación del Conocimiento y de la Información En el marco del convenio 275 de 2020 entre AUNAP e INVEMAR</t>
  </si>
  <si>
    <t xml:space="preserve">Se hace un analisis de contenido relacionado con el informe final producto del convenio 275 de 2020 entre AUNAP e INVEMAR en el capitulo 5 de este documento donde se relacionan una línea temporal de estudios que aportan a la información historica del estado de la pesca artesanal en el Departamento del Magdalena. </t>
  </si>
  <si>
    <t xml:space="preserve">Documento tecnico final producto del convenio 275 de 2020 entre AUNAp e INVEMAR. </t>
  </si>
  <si>
    <t xml:space="preserve">El proceso de censo ha avanzando en un proceso de verificación de los datos relevantes de los pescadores censados. </t>
  </si>
  <si>
    <t xml:space="preserve">Bases de datos de censo de pescadores. </t>
  </si>
  <si>
    <t xml:space="preserve">Se ha avanzado en reuniones internas de la AUNAP para validar la información reciente generada a partir del informe tecnico final del convenio 275 de 2020 entre AUNAP e INVEMAr, con el fin de incorporar herramientas utilies de este documento para avanzar en la formulación del Plan de ordenación pesquera. </t>
  </si>
  <si>
    <t xml:space="preserve">Documento tecnico de analisis de contenido del Informe tencico final del convenio 275 de 2020 entre AUNAP e INVEMAR. </t>
  </si>
  <si>
    <t>Durante la vigencia 2020 se desarrollaron 5 talleres de sensibilización sobre la conservación del bosque seco en la cuenca del río Tapias, en el sector de Juan y Medio, en las comundiades de Tigreras-Choles; Pelechúa-Comejenes- Puente Bomba, Cascajalito-Matitas-Las Casitas y El Totumo. Se registró un total de 254 asistentes a los talleres. No se pudo cumplir con el total de talleres programados debido a restricciones a desplazamiento y reuniones masivas a causa del COVID-19, los cuales se retomarán en la vigencia 2021.</t>
  </si>
  <si>
    <t>Listados de asistencia</t>
  </si>
  <si>
    <t>Se suscribió un memorando de entendimiento entre Riqueza Natural y CORPOGUAJIRA. Se contrató un profesional que apoyará la elaboración de la línea base del bosque seco tropical en jurisdicción de La Guajira, priorizando el municipio de Dibulla, Riohacha y Manaure. Dicho estudio incluirá el diagnostico de las áreas perturbadas y/o intervenidas de bosque seco con su respectiva cartografía. Se espera que durante la vigencia 2021 se obtenga el documento.</t>
  </si>
  <si>
    <t>Durante la vigencia 2020 se formuló el proyecto REHABILITACIÓN DE ECOSISTEMAS FORESTALES EN EL NIVEL SUBSIGUIENTE DEL RIO ANCHO, RIO NEGRO, RIO MALUISA Y OTROS DIRECTOS AL CARIBE, MUNICIPIO DE DIBULLA, DEPARTAMENTO DE LA GUAJIRA.el cual financiado por el SGR, en 2020 se elaboraron los estudios previos y en 2021 se inicia su ejecución. Con el proyecto se lográra la restauración activa de 470 hectáreas y 65 Km de aislamiento.</t>
  </si>
  <si>
    <t>Proyecto formulado</t>
  </si>
  <si>
    <t>Durante la vigencia 2020 se desarrolló el proyecto “RECUPERACION DE ECOSISTEMAS CON LA ESPECIE PROMISORIA PALMA AMARGA (Sabal mouritiriformis) EN LOS MUNICIPIOS DE DIBULLA Y URUMITA DEPARTAMENTO DE LA GUAJIRA con código BPIN 201932180000002”. En Dibulla el proceso se lleva en la vereda Las Marías, sector El Mamey. Se benefician 60 familias. Se avanzó la restauración de 16.8 hectáreas de palma amarga, a través de 5.6 Km de aislamiento. Se realizó siembra en 8 hectaréas.
 A través de este proyecto se conformará una asociación de campesinos, el registro de la plantación ante el ICA y la vinculación al programa de negocios verdes.</t>
  </si>
  <si>
    <t>Se contrataron Servicios Ambientales de educación ambiental en relación con los impactos ambientales generados por el sector turístico de los corregimientos de Palomino y MIngueo. Municipio de Dibulla, cuyo propósito es disminuir las presiones ilegales sobre los recursos naturales del sector implicado.</t>
  </si>
  <si>
    <t>Contrato 0070 de 2020</t>
  </si>
  <si>
    <t>Pomca del NSS Rio Palomino, priorizado para su formulación en las Metas del Plan de Acción de La Corporación.</t>
  </si>
  <si>
    <t>Plan de Acción de Corpoguajira 2020 – 2023 Proyecto Planificación, Ordenamiento e Información Ambiental TerritorialActividad “Formulación y ajuste de los POMCAS de las subzonas hidrográficas y niveles subsiguientes y Planes de Manejo de Microcuencas (PMM)”</t>
  </si>
  <si>
    <t>$3..302.482.428</t>
  </si>
  <si>
    <t>No se han adelantado acciones para esta actividad, en la medida que se formulen los documentos de Planificación se integrara lo dispuesto en el Plan Tayrona.</t>
  </si>
  <si>
    <t>Pendiente</t>
  </si>
  <si>
    <t>Se formuló el Plan de Acción ante los impactos de la temporada seca 2020, con las acciones y actividades realizadas por la Corporación.</t>
  </si>
  <si>
    <t>Documento que se encuentra en la página de Corpoguajira, “Temporada Seca y probabilidad Fenómeno del niño”. Realización de Taller en el marco del proyecto mplementacion de mecanismos para la generación del conocimiento en gestion de riesgo la variabilidad climatica en el departamento de La Guajira”, Capacitando al Consejo Municipal de Gestión de Riesgo y grupo interés, acta de asistencia.</t>
  </si>
  <si>
    <t>A través del vivero propiedad de CORPOGUAJIRA ubicado en el sector de Jerez (Dibulla) se ha autorizado la entrega de 5000 individuos de especies forestales nativas para apoyar procesos de restauración en la zona.</t>
  </si>
  <si>
    <t>Relación de árboles entregados.</t>
  </si>
  <si>
    <t>Se identificaron zonas Vulnerables a partir de la información entregada por el Pomca del Rio Ancho y otros directos al Caribe Fase de Diagnostico.. Con la Formulación del pomca del rio palomino se completaran las áreas en La Guajira. Revisión de sitios históricos con afectaciones con incendios forestales para procesos de restauración.</t>
  </si>
  <si>
    <t>Fase de Diagnostico del Pomca del rio Ancho y otros directos al caribe aprobada por CORPOGUAJIRA. Expedición y envió de información de Focos de Calor presentes en el Municipío de Dibulla, mapas e información de cartografia</t>
  </si>
  <si>
    <t>Durante 2020 Se realizaron 7 Operativos en conjunto con la Policía Nacional 
 Como producto de estos operativos se decomisaron 79 animales:
 Aves: 38
 Primates: 7
 Reptiles: 10
 Pequeños mamíferos: 16
 Tortugas dulceacuícolas: 1
 Tortugas Marinas: 4
 Tortugas Terrestres: 3</t>
  </si>
  <si>
    <t>Base de datos de decomisos, se cuenta con base de datos 2003-2020, la cual se reporta al MADS.</t>
  </si>
  <si>
    <t>Se elaboró un documento para ajustes del protocolo de manejo de fauna silvestre incautada por tráfico ilegal, restaurada o entregada voluntariamente. Actualmente se encuentra en trámite para su aprobación e inclusión al Sistema Integrado de Gestión.</t>
  </si>
  <si>
    <t>Protocolo elaborado</t>
  </si>
  <si>
    <t>Durante el 2020 se continuo con la visitas a sitios reportados por quejas Ambientales y en el estudios Caracterización de unidades productivas mineras informales en los municipios de Riohacha, Maicao, Dibulla, , Manaure, Hatonuevo, Fonseca, San Juan del Cesar, Villanueva y Uribia – Minas- Corpoguajira.</t>
  </si>
  <si>
    <t>Se adjunta base de datos de sitios visitados y Estudio</t>
  </si>
  <si>
    <t>Se elaboró mapa de ubicación de los sitios reportados con minería ilegal y que están en la base de datos .</t>
  </si>
  <si>
    <t>Se Adjunta Informes de atención de quejas, Shape file de sitios con minería Ilegal y mapas temático de ubicación</t>
  </si>
  <si>
    <t>Durante el primer semestre Se realizaron 7 Operativos en conjunto con la Policía Nacional 
 Como producto de estos operativos se decomisaron 79 animales:
 Aves: 38
 Primates: 7
 Reptiles: 10
 Pequeños mamíferos: 16
 Tortugas dulceacuícolas: 1
 Tortugas Marinas: 4
 Tortugas Terrestres: 3</t>
  </si>
  <si>
    <t>Se desarrolló capacitación en temas relacionados con tráfico ilegal de fauna, el día 04/11/2020 en la IED San Antonio de Palomino. Durante el mes de noviembre de 2020, se realizó concurso en temas de educación de fauna silvestre, en el cual participó la IED San Antonio de Palomino, entre otras del resto del Departamento. Se pasaron 12 cuñas radiales en Guajira Stereo sobre conservación y tráfico ilegal de especies.</t>
  </si>
  <si>
    <t>Listados de asistencia
 Informe No. 09 contrato 008 de 2020.</t>
  </si>
  <si>
    <t>Diseño e implementación de la estrategia de prevención de incendios forestales en los sectores productivos .(agropecuario y Turístico)</t>
  </si>
  <si>
    <t>Estrategia formulada y aplicada en el territorio</t>
  </si>
  <si>
    <t>Diseño e implementación del programa de formación de normas técnicas sectoriales de sostenibilidad turistíca</t>
  </si>
  <si>
    <t>Estrategia formulada y aplicada.</t>
  </si>
  <si>
    <t>A partir de la ejecución del contrato No. 008 de 2020, durante el primer semestre de a vigencia 2020 se han atendido un total de 793 especies ingresadas al CAVFS por entrega voluntaria o decomiso por parte de la Policía Ambiental. Se realizó liberación de 545.</t>
  </si>
  <si>
    <t>Informe</t>
  </si>
  <si>
    <t>Se envió segunda comunicación radicada con No. SAL-2251 de 09/09/2020 (ver anexo), dirigida a la Dra. Sindy Cotes Varela, Secretaria de Desarrollo del municipio de Dibulla, en la cual se reitera la solicitud de información de zonas de careteo y buceo  en los sectores de Mingueo y Palomino (Dibulla) o en algún otro sector del municipio, y sobre las zonas específicas para realizarlas, así como otra información pertinente (ver anexo). Hasta el momento no se ha recibido respuesta al particular.</t>
  </si>
  <si>
    <t>Se anexa la comunicación de CORPOGUAJIRA radicada con No. SAL-2251 de 09/09/2020 y oficio SAl-800 de 12/03/2020</t>
  </si>
  <si>
    <t>Se Diseñó el currículo para el curso de formación cuyo objetivo es Capacitar a los prestadores de servicio Turístico del Departamento de La Guajira, para la implementación y revisión de los requisitos ambientales de la Norma Técnica Sectorial de Turismo Sostenible-NTS TS, que les permita adoptar buenas prácticas de gestión sostenibles para maximizar los beneficios al medio ambiente y disminuir los impactos generados. Además, se han adelantado gestiones con las asociaciones ASOTELCA y ACODRES para la inscripción de los operadores turístico para el proceso de formación. Po lo cual se diseñó un formulario de inscripción online, y el curso iniciara a finales de julio de 2020.</t>
  </si>
  <si>
    <t>Formulario de inscripción.
 Listado de operadores turísticos
 Diseño de la estrategia de los requisitos ambientales de la norma técnica Sectorial de turismo sostenible</t>
  </si>
  <si>
    <t>En conjunto con la Subdirección de Autoridad Ambiental se realizaron visitas de evaluación, control y monitoreo a ocupaciones con estructuras construidas en zonas costeras con ecosistemas de playa en enramadas de Dibulla y Hoteles de Mamavita, municipio de Dibulla, y se generaron los Informes Técnicos pertinentes para la elaboración de los pronunciamientos oficiales de la entidad, los cuales están debidamente firmados por los Profesionales que realizaron las visitas, y se encuentran en proceso de radicación en la ventanilla de correspondencia de la entidad. 
 Se realizó el rescate y liberación de un ejemplar de Caimán aguja, Crocodylus acutus, enredado en una red de pesca, y entregado voluntariamente a la Fundación Casa Ecológica el día 1 de agosto de 2020 en la Boca de la Enea, municipio de Dibulla (ver Fotografía 1 y 2). Asimismo, el 2 de noviembre de 2020, se realizó traslado al Centro Agroecológico y Ecoturístico Jerez, para valoración y recuperación de un ejemplar de Babilla, Caimán crocodylus fuscus, el cual había sido entregado voluntariamente a la Policía Nacional por parte de un particular de la comunidad del corregimiento de Palomino, municipio de Dibulla (ver Fotografìa 3 y 4).</t>
  </si>
  <si>
    <t>Dos (2) Informes Técnicos de los Profesionales que practicaron las visitas, debidamente firmados. 
 Fotografías del rescate de caimán aguja</t>
  </si>
  <si>
    <t>Se avanzará en el primer semestre de la vigencia 2021</t>
  </si>
  <si>
    <t>Se adelantaron 2 jornadas de limpieza en el rio Cañas en el corregimiento de Mingueo con la participación de la comunidad</t>
  </si>
  <si>
    <t>Informe 
 Listado de Asistencia
 Fotos
 Publicaciones en Redes sociales</t>
  </si>
  <si>
    <t>Se adelanta el diseño y formulación de un PROCEDA para manejo de residuos sólidos, seguridad vial y gestión ambiental urbana en el corregimiento de Mingueo y en zonas aledañas a la vía para aumentar seguridad vial, con participación de Puerto Brisa y el Cidea municipal, así como otro con El Cerrejón. El objeto del Proyecto. Mediante el contrato 0070 de 2020 se contemplan actividades de recolección y limpieza de inservibles en sectores turísticos del municipio de Dibulla.</t>
  </si>
  <si>
    <t>1- Acta de reunión 
 2- Documento para Consolidación de alianza SENA- Corpoguajira- Alcaldiia Dibulla y programa de formación para fortalecimiento de competencias y habilidades de los recicladores de oficio en Dibulla para fortalecer el programa de inclusión de recicladores del PGIRS
 3- Foto de reunión virtual 
 4- 4. Contrato 0070 de 2020</t>
  </si>
  <si>
    <t>Se aclara que el documento Plan de Manejo Ambiental de la concesión, no aplica en el departamento de La Guajira. 
 Se realizó seguimiento a la estación de peaje Ebanal donde se acopian los residuos recolectados en la vía nacional del tramo Dibulla y al contratista de las obras de la vía Construcciones El Condor. Se presenta informe explicativo de la gestión realizada por la Concesión SM-P, en el tramo vial Dibulla.</t>
  </si>
  <si>
    <t>Se adjuntan 3 informes técnicos.</t>
  </si>
  <si>
    <t xml:space="preserve">Se ha realizado seguimiento ambiental a los siguientes generadores de RESPEL ubicados en el municipio de Dibulla: 
Promigas Estación Palomino
EDS El Bosque
EDS Los Dos José
EDS El Zafiro
EDS El Papi &amp; Cia
EDS La Macuira 
EDS La Tropicana 
EDS Sinahi
Agregados Rio Negro
Puerto Brisas
Gecelca
Administración Plataforma RESPEL
</t>
  </si>
  <si>
    <t xml:space="preserve">Se adjuntan 12 informes referenciados. </t>
  </si>
  <si>
    <t>Se ha realizado seguimiento a vertimientos generados por el municipio de Dibulla y sus corregimientos.
 PSMV del corregimiento de Palomino
 Manejo de Aguas Residuales del municipio de Dibulla y La Punta de Los Remedios.
 Manejo de Aguas Residuales de los corregimientos de Mingueo y Rio Ancho.</t>
  </si>
  <si>
    <t>Se presentan 3 Informes técnicos</t>
  </si>
  <si>
    <t>Se realizó seguimiento ambiental a la bananera Agricola Traveceda y Tamara, ubicada en jurisdicción el municipio de Dibulla.</t>
  </si>
  <si>
    <t>Se adjunta Informe técnico de seguimiento.</t>
  </si>
  <si>
    <t>Se realizó seguimiento al PSMV del corregimiento de Palomino y manejo de aguas residuales del municipio de Dibulla y demás corregimientos.</t>
  </si>
  <si>
    <t>Se presentan 3 Informes técnicos de seguimiento ambiental.</t>
  </si>
  <si>
    <t>Se realizo seguimiento ambiental al proyecto Generadora y Comercializadora de Energía  del Caribe – GECELCA.</t>
  </si>
  <si>
    <t>Se presentan 2 informes técnicos, correspondientes a 3 puntos de vertimientos otorgados a la empresa Gecelca.</t>
  </si>
  <si>
    <t>Se realizó seguimiento al sistema de tratamiento y vertimientos del municipio de Dibulla y corregimientos.</t>
  </si>
  <si>
    <t>Se adjuntan 3 informes técnicos de seguimiento ambiental.</t>
  </si>
  <si>
    <t>Elaboración de Informe seguimiento calidad hídrica, en Dibulla - La Guajira</t>
  </si>
  <si>
    <t>Informe año  2020</t>
  </si>
  <si>
    <t>Se realizó seguimiento al PSMV de Palomino y control al sistema de tratamiento de aguas residuales del municipio de Dibulla y corregimientos.</t>
  </si>
  <si>
    <t>Jornada de limpieza, organizada por la comunidad y por diferentes entidades públicas y privadas, con el fin de erradicar puntos de contaminación y sensibilizar a la población que reside en la zona, con recorrido por parte de funcionarios de las diferentes entidades públicas presentes, sobre el sendero al río Cañas, que presenta puntos contaminados por residuos sólidos, árboles talados por aprovechamiento maderable y explotación de material pétreo sin control, para realizar gestiones y ejecutar acciones que den correctivo de estas situaciones que atentan contra la protección del recurso hídrico, de la  biodiversidad de los ecosistemas y de los recursos naturales propios de la zona.
Mediante el contrato 0070 de 2020 se contempla análisis del estado de los humedales de zona rural de Dibulla y desarrollo de acciones de limpieza de residuos en sus allrededores. Antes que finalice el primer semestre 2021 deberán haberse desarrollado las acciones.</t>
  </si>
  <si>
    <t>Informe 
 Fotos 
 Lista de asistencia. Contrato 0070 de 2020</t>
  </si>
  <si>
    <t>En 2020 se adelantaron monitoreos de los caudales de la cuenca del río Jerez y Tapias en jurisdicción del municipio de Dibulla, departamento de La Guajira. Se tienen reporte de resultados</t>
  </si>
  <si>
    <t>Memorando INT-761 del 02/03/2020- Informe técnico monitoreo de caudales río Tapias
 Memorando INT-922 del 12/03/2020-Informe técnico monitoreo de caudales río Jerez</t>
  </si>
  <si>
    <t>Se realizó seguimiento a concesión de aguas superficiales otorgadas al municipio de Dibulla y corregimientos.</t>
  </si>
  <si>
    <t>Se adjuntan 4 informes técnicos de seguimiento ambiental.</t>
  </si>
  <si>
    <t>Se formuló la Estrategia de Educación, Participación y Cultura Ambiental, para fomentar la gobernanza y cultura del agua en el sector agroindustrial en el departamento de La Guajira. Entre las acciones a desarrollar para mitigar las problemáticas relacionadas por el conflicto del agua, se diseñó una caja de herramientas digitales pedagógicas para el desarrollo de los talleres basadas en la Guía Metodológica para el diseño e implementación de procesos de prevención y transformación de conflictos por el agua, elaborada por el MADS.
 .</t>
  </si>
  <si>
    <t>Estrategia formulada.</t>
  </si>
  <si>
    <t>Formulación del Proyecto Pomca del NSS Rio Palomino, priorizado para su formulación en las Metas del Plan de Acción de La Corporación.</t>
  </si>
  <si>
    <t>Plan de Acción de Corpoguajira 2020 – 2023 Proyecto Planificación, Ordenamiento e Información Ambiental TerritorialActividad “Formulación y ajuste de los POMCAS de las subzonas hidrográficas y niveles subsiguientes y Planes de Manejo de Microcuencas (PMM)”, actualización del proyecto y Presupuesto</t>
  </si>
  <si>
    <t>Corpoguajira formuló en el año 2020 la Estrategia para Fomentar la Gobernanza y la Cultura del Agua en el sector Agroindustria. En el año 2021 se inicia su implementación.</t>
  </si>
  <si>
    <t>Estrategia formulada</t>
  </si>
  <si>
    <t>No se han adelantado acciones para esta actividad, en la medida que se formulen los documentos de Planificación se integrara lo dispuesto en el Plan Tayrona</t>
  </si>
  <si>
    <t>Actualización de las Determinantes Ambientales de Corpoguajira y engrega a los Municipios (Dibulla) para tener en cuenta en la Formulación del Plan de Ordenamiento Territorial. En la medida que se aprueben los documentos se realizará el seguimiento a la ejecución.</t>
  </si>
  <si>
    <t>Resolución 3337 de 2019, compilación de Determinantes Ambientales de Corpoguajira. Entregadas al municipio de Dibulla. Además de las Determinantes se entregaron las Fichas y la información cartográfica de referencia para el municipio.</t>
  </si>
  <si>
    <t>En la Formulación del Plan de Ordenamiento de la cuenca hidrográfica del Río Jerez, jurisdicción del municipio de Riohacha, dentro de las actividades a desarrollar está contemplado Estudio Hidrológico de esta cuenca, sin embargo pese a que el contrato se inició en el mes de marzo de 2020, el mismo fue suspendido debido a la emergencia sanitaria decretada por el Gobierno Nacional  a causa de la infección respiratoria aguda denominada COVID -19, (Coronavirus). Se espera contar con el producto durante el primer semestre de la vigencia 2021.</t>
  </si>
  <si>
    <t>Contrato No. 0015 de 2020
 Acta de suspensión</t>
  </si>
  <si>
    <t>Contrato para realizar la Consulta previa en el área del Pomca Rio Ancho y otros directos al Caribe, con los 4 pueblos indígenas de la Sierra Nevada de Santa Marta</t>
  </si>
  <si>
    <t>Contrato 055 de 2019 con la organización Gonawindua Tayrona actualmente suspendido, en aras de poder finalizar y liquidar pero con el propósito de firmar un nuevo convenio de ejecución de acciones con los 4 pueblos de SNSM.</t>
  </si>
  <si>
    <t>Se formuló la Estrategia de formación y sensibilización para la prevención, control y manejo de incendios forestales, dirigida a los sectores agropecuario y turismo en el departamento de La Guajira.</t>
  </si>
  <si>
    <t>Formulación, diseño de la estrategia con sus respectivas acciones de planeación para ejecutar.</t>
  </si>
  <si>
    <t>Se adelantaron 2 reuniones o Mesa de trabajo para la Formulación del plan de Acción Institucional de Corpoguajira 2020- 2023 con la comunidad de Dibulla y  los 4 pueblos indígenas de la Sierra Nevada de Santa Marta</t>
  </si>
  <si>
    <t>Oficio de invitación a la Mesa y Listado de asistencia realizado en marzo de 2020</t>
  </si>
  <si>
    <t>Suscripción de Memorando de Entendimiento entre CORPOGUAJIRA y Chemonics International INC (Riqueza Natural) para aunar esfuerzs en la implementación de acciones necesarias para la conseración, preservación y manejo de los ecosistemas naturales, principalmente el bosque seco; así como los bienes, servicios y valores socio-ambientales asociados a estos ecosistemas con el objetivo de promover la conservación de la biodiversidad y complementar esfuerzos para el desarrollo económico resiliente y sostenible de corredores de conservación en donde coincidan las iniciativas del Programa Riqueza Natural y La Corporación.</t>
  </si>
  <si>
    <t>Memorando de entendimiento suscrito</t>
  </si>
  <si>
    <t>Durante la vigencia 2020 CORPOGUAJIRA formuló el Plan de Acción Institucional 2020-2023, el cual recoge las acciones a implementar por parte de la Corporación, con base en las políticas y normatividad ambiental vigente, así como el Plan Nacional de Desarrollo.Así mismo, se dio inicio a la actualización del Plan de Gestión Ambiental Regional, como instrumento de planificación a largo plazo.</t>
  </si>
  <si>
    <t>Informe de gestión Junio-2020 y Diciembre-2020, los cuales pueden descargarse del enlace http://corpoguajira.gov.co/wp/informe-de-gestion-vigencia-2020/</t>
  </si>
  <si>
    <t>Se gestionó y recibió de INVEMAR una propuesta técnico económica – PTE (ver anexo) para la elaboración de un estudio de zonificación ambiental de ecosistemas marino costeros como las playas del Distrito de Riohacha, y se inició la búsqueda de financiación para su ejecución.</t>
  </si>
  <si>
    <t>Documento de PTE de INVEMAR, de 2020.</t>
  </si>
  <si>
    <t>Se estructuró el documento interno de trabajo: “Propuesta de acciones para el manejo y control de especies exóticas e invasoras: Pez León (Pterois volitans) y Camarón Jumbo (Penaeus monodon) en, 2021” (ver anexo), con base en la Resolución de Minambiente No. 675 de 2013 y se inicia gestión con INVEMAR, con el fin de reportar y acceder a las bases de datos de especies invasoras del Sistema de Información Ambiental Marina - SIAM</t>
  </si>
  <si>
    <t>Se anexa documento interno de trabajo: “Propuesta de acciones para el manejo y control de especies exóticas invasoras Pez León (Pterois volitans) y Camarón Jumbo (Penaeus monodon) en 2021”</t>
  </si>
  <si>
    <t>Se suscribió un memorando de entendimiento entre Riqueza Natural y CORPOGUAJIRA. En el marco del mismo, Riqueza natural suscribió un convenio con IDEAM, para implementar la generación operacional de detecciones tempranas de transformación de ecosistemas claves, que permitan identificar núcleos activos de cambio como apoyo a la toma efectiva de decisiones en el control y vigilancia, priorizando el bosque seco.
Durante la vigencia 2020 se avanzó en el informe de detección temprana de cambios en ecosistemas claves en el Departamento de La Guajira, emitiendo 3 informes entre el periodo ene-mar, abr-jun, jul-ago.</t>
  </si>
  <si>
    <t>Memorando de entendimiento
Boletín No. 1, 2 y 3 de detección temprana de cambios en ecosistemas claves del Caribe y la Orinoquía colombiana. Periodo Enero-Agosto de 2020.</t>
  </si>
  <si>
    <t>Municipios asesorados o asistidos en la inclusión del componente ambiental en los procesos de planificación y ordenamiento territorial, con énfasis en la incorporación de las Determinantes ambientales para la revisión y ajuste de los POT,.</t>
  </si>
  <si>
    <t>Capacitación realizada al municipio de Dibulla con las direcciones de Ordenamiento Ambiental Territorial y de Cambio Climatico y Gestión del Riesgo del MADS y el grupo de OAT de Corpoguajira, Oficios de invitación y registros de asistencia. Con ART Mesa de apoyo al municipio de Dibulla para brindar asistencia técnica y seguimiento frente al estado de los POT/EOT/PBOT y frente a la inclusión del componente de gestión del riesgo en los planes de ordenamiento territorial en jurisdicción de Corpoguajira, Acta de Reunión</t>
  </si>
  <si>
    <t>Se realizó seguimiento ambiental al Plan de Gestión Integral de Residuos Sólidos Urbanos del municipio de Dibulla</t>
  </si>
  <si>
    <t>Se adjunta Informe técnico de seguimiento ambiental al PGIRS, INT – 774 de 2020</t>
  </si>
  <si>
    <t>Se incluye la actividad  dentro de las acciones que se realizan con el CIDEA Dibulla con los que trabajamos PROCEDA de Mingueo , Palomino y Dibulla . En el 2021 se adelantan capacitaciones sobre manejo de residuos sólidos y de reciclaje con grupos de interés, en el marco del contrato 0070 de 2020</t>
  </si>
  <si>
    <t xml:space="preserve">Listado de asistencia
Fotos
Publicación en redes sociales de la actividad de Mingueo.
Diseño de la estrategia para implementación.
Informe de Avance Numero 02 del contrato 0070 de 2020.
</t>
  </si>
  <si>
    <t>Tomas y análisis de muestras de agua en el Mar Caribe y en los ríos Cañas, Jerez y Palomino, en Dibulla</t>
  </si>
  <si>
    <t>Informes de Resultados 08520, 08620, 10520, 10620, 10720,10820, 10920, 11520, 11620, 11720, 11820 y 11920</t>
  </si>
  <si>
    <t>Se trabaja en el diseño de la estrategia. Se avanza en el diseño y formulación de un proceso contractual para las Buenas Prácticas Ambiebtales y sostenibles en diversos sectores, incluido el municipio de Dibulla. En el segundo semestre de 2021 deberán haberse implementado acciones efectivas.</t>
  </si>
  <si>
    <t>Mesa de trabajo para la Formulación del plan de Acción Institucional de Corpoguajira 2020- 2023 con los 4 pueblos indígenas de la Sierra Nevada de Santa Marta</t>
  </si>
  <si>
    <t>La Corporación participó en una reunión de trabajo para la formulación del Plan de ordenamiento turístico de Dibulla, convocada por la Gobernación del Magdalena, la cual se llevó a cabo de manera virtual en agosto 24 de 2020, según como se informa en comunicación de CORPOGUAJIRA SAL-2049 de 24/08/2020 (ver anexo).</t>
  </si>
  <si>
    <t>Se anexa comunicación de CORPOGUAJIRA SAL-2049 de 24/08/2020 .</t>
  </si>
  <si>
    <t>La Corporación Autónoma Regional del Magdalena suscribió un contrato de asociación No. 446 del 2020 con Conservación Internacional. Debido a los impases que se presentaron por la emergencia sanitaria del COVID-19 las actividades se estarán realizando en el primer semestre del 2021.</t>
  </si>
  <si>
    <t>Contrato de asociación No. 446 del 2020</t>
  </si>
  <si>
    <r>
      <rPr>
        <u/>
        <sz val="11"/>
        <color theme="1"/>
        <rFont val="Arial"/>
      </rPr>
      <t xml:space="preserve">Meta cumplida. Formulación y adopción del POMCA SZH 1501 - Producto: Informe técnico. SZH 1501: https://www.corpamag.gov.co/archivos/resoluciones/Resol_690-2019.pdf
 Link de descarga POMCA: </t>
    </r>
    <r>
      <rPr>
        <u/>
        <sz val="11"/>
        <color rgb="FF1155CC"/>
        <rFont val="Arial"/>
      </rPr>
      <t>https://www.corpamag.gov.co/index.php/es/proceso-pomcas/documentacion-pomcas</t>
    </r>
  </si>
  <si>
    <t>Documento técnico POMCA</t>
  </si>
  <si>
    <t>Implementación de acciones de restauración de ecosistemas marino-costeros</t>
  </si>
  <si>
    <t>Se cuenta con documento la línea base (flora, fauna, condiciones socioeconómicas y culturales) y una propuesta de zonificación ambiental.
Se cuenta con los estudios previos formulados para el Plan de Ordenación Forestal Parcial</t>
  </si>
  <si>
    <r>
      <rPr>
        <u/>
        <sz val="11"/>
        <color theme="1"/>
        <rFont val="Arial"/>
      </rPr>
      <t xml:space="preserve">Meta cumplida
POMCA SZH 1501 y NSS 2906-01 adoptados mediante Resoluciones 689 y 690 del 11 de marzo de 2019 respectivamente, donde se encuentra la propuesta de Zonificación y sus archivos cartográficos. 
 (Acción cumplida)=5
 Link de descarga resoluciones: 
 NSS 2906 - 01: https://www.corpamag.gov.co/archivos/resoluciones/Resol_689-2019.pdf
 SZH 1501: https://www.corpamag.gov.co/archivos/resoluciones/Resol_690-2019.pdf
 Link de descarga POMCA: </t>
    </r>
    <r>
      <rPr>
        <u/>
        <sz val="11"/>
        <color rgb="FF1155CC"/>
        <rFont val="Arial"/>
      </rPr>
      <t>https://www.corpamag.gov.co/index.php/es/proceso-pomcas/documentacion-pomcas</t>
    </r>
  </si>
  <si>
    <t>Entrega de archivos shape.
 Consulta en la página</t>
  </si>
  <si>
    <t>Entrega de información sobre plantaciones establecidas, y suministro de información concerniente a catografia a traves de diligenciamiento de excel de nombre (Formato recoleccion informacion coberturas_Ideam.xlsx)</t>
  </si>
  <si>
    <t>Actas de reunión, envió de informacion a Comité tecnico 4 de diciembre de 2020</t>
  </si>
  <si>
    <t xml:space="preserve">Reunión con MADS, PNN y CORPAMAG 18 DE NOVIEMBRE DE 2020. OBJETIVO: Revisar la ruta para el cumplimiento de la medida 4A del Plan Maestro de Restauración del Parque Tayrona consistente en “DECLARAR LA ZONA AMOTIGUADORA DEL PARQUE TAYRONA” </t>
  </si>
  <si>
    <t>Acta de reunión</t>
  </si>
  <si>
    <t>Convocar a mesa de trabajo para generar insumos técnicos y jurídicos para abordar el proceso de elaboración de zona amortiguadora del PNN Tayrona
Producto: 
Informe Técnico (Mismo informe de 4A1)</t>
  </si>
  <si>
    <t xml:space="preserve">Proyecto 1 - Meta 1 - Actividad 1: Identificación de las áreas estratégicas para la regulación hídrica.
Proyecto 2 - Meta 1 - Actividad 1:  Formulación de los Planes de Ordenamiento del Recurso Hídrico (PORH) para las unidades hidrográficas priorizadas.
Proyecto 5 - Meta 1 - Actividades 1 y 2: 1. Implementar un método de actualización y mejora continua de la información contenida del sistema. 2. Definir los parámetros y las reglas cartográficas para el cargue de la información al sistema implementando normas topológicas y verificando el empalme entre los diferentes temáticos. 
Proyecto 6 - Meta 1: Mantener el monitoreo periódico de parámetros de calidad del agua, por lo menos en las 20 estaciones definidas para la fase de Diagnóstico del POMCA. </t>
  </si>
  <si>
    <t xml:space="preserve">Verificación P1M1A1: Identificación y establecimiento de las Áreas de Importancia Estratégica para la conservación de recursos hídricos que surten de agua a los acueductos municipales, distritales y regionales, consideradas como zonas de interés estratégico y de producción hídrica en la cuenca. Dichas zonas pueden ser consultadas en los mapas disponibles en formato shape que se encuentran publicados en la web de la Corporación mediante los siguientes enlaces: 
	https://www.corpamag.gov.co/index.php/es/informacion-ambiental/recurso-hidrico/decreto-953-de-2013
	https://drive.google.com/drive/folders/1juh6pGwlRJWyjLsjheTedsx0BNjbEkek?usp=sharing
Verificación P2M1A1: Se encuentra formulado el PORH para la corriente Río Manzanares, está en construcción la Resolución de Adopción. 
VerificaciónP5M1A1y2: Convenio con Sigma Ingeniería para la puesta en funcionamiento del Geovisor Web de la Corporación, mediante el cual se podrá visualizar la información geográfica de la cuenca. En el mes de noviembre se establecieron los requerimientos para el módulo de los POMCA y durante el mes de diciembre se entregó la información necesaria para acoplar en el sistema, la cual corresponde a la Zonificación Ambiental de la cuenca. 
Verificación P6M1: Se viene realizando monitoreo de calidad de agua en 2 de las estaciones establecidas en el POMCA mediante el convenio REDCAM con Invemar (Convenio Interadministrativo 451 de 2020). </t>
  </si>
  <si>
    <t>El 17 de diciembre, un Webinar sobre Planificación y Gestión Ambiental Municipal. Insumos para la toma de decisiones ambientales, donde se realizó socialización de las Determinantes Ambientales, POMCAS adoptados (determinantes ambientales para la inclusión en los planes de ordenamiento territorial), áreas protegidas y estrategias complementarias para la conservación, adaptación al cambio climático.</t>
  </si>
  <si>
    <r>
      <rPr>
        <sz val="11"/>
        <color theme="1"/>
        <rFont val="Arial"/>
      </rPr>
      <t xml:space="preserve">•	Enlace Webinar a la transmisión en vivo por Youtube: https://youtu.be/GKxUR6uHv7o
•	Nota Informativa en la página web con acceso a las Presentaciones </t>
    </r>
    <r>
      <rPr>
        <u/>
        <sz val="11"/>
        <color rgb="FF1155CC"/>
        <rFont val="Arial"/>
      </rPr>
      <t>https://www.corpamag.gov.co/index.php/es/homepage/79-contenido-espanol/noticias/856-webinar-alcaldias</t>
    </r>
  </si>
  <si>
    <t>Se hizo solicitud, mediante oficio al PNT del PM actual.</t>
  </si>
  <si>
    <t>Realización mapa de incendios recurrentes del departamento, año 2020</t>
  </si>
  <si>
    <t xml:space="preserve">Sistema de Información Ambiental </t>
  </si>
  <si>
    <t>La Corporación adelantó operativos de control en las diferentes áreas circundantes al área de influencia de la Sentencia T-606 que correspondería al Parque Nacional Natural Tayrona, generando acciones de sensibilización sobre el cuidado y conservación de la fauna silvestre en la comunidad, usuarios de transporte público y particular, entre otros.</t>
  </si>
  <si>
    <t>Conceptos técnicos elavorados por profesionales en las áreas de biología o veterinaria</t>
  </si>
  <si>
    <t xml:space="preserve">La Corporación elaboró con un equipo técnico-jurídico junto a Parques Nacionales Naturales de Colombia Territorial Caribe, el reglamento de conformación al Comité Interinstitucional de Flora y Fauna del Magdalena. Asimismo, envió a los municipios del departamento y entidades que acorde a la Ley 1333 del 2009 son los que conformarán dicho comité. </t>
  </si>
  <si>
    <t>La Corporación Autónoma Regional del Magdale elaboró de acurdo con la información que se obtienen de los ingresos en el Centro de Atención y Valoración de Fauna Silvestre de esta Corporación, asimismo, con el apoyo de los técnicos que se encuentran en los diferentes Ecosistemas para generar el documento con los puntos de extracción ilegal de fauna y flora</t>
  </si>
  <si>
    <t xml:space="preserve">Concepto técnico </t>
  </si>
  <si>
    <t>La Corporación Autónoma Regional del Magdale elaboró de acurdo con la información que se obtienen de los ingresos en el Centro de Atención y Valoración de Fauna Silvestre de esta Corporación, asimismo, con el apoyo de los técnicos que se encuentran en los diferentes Ecosistemas y las Fuerzas Militares de Colombia como la Policía Nacional y Ejército para generar el documento con los rutas de transporte y comercialización de ilegal de fauna y flora</t>
  </si>
  <si>
    <t>Durante el 2020 la Corporación Autónoma Regional del Magdalena adelantó en compañía de la Policía Nacional ocho (8) operativos de control al tráfico ilegal de fauna y flora silvestre</t>
  </si>
  <si>
    <t>La Corporación elaboró estrategias comunicativas mediante el uso de las redes sociales (Instagram, Twitter y Facebook) sobre la protección y conservación de los recursos naturales</t>
  </si>
  <si>
    <t>La Corporación adelantó campañas de sensibilzación mediante la elaboración de Flyers en redes sociales sobre la protección y cuidado de los recursos naturales, prevención contra la comercialización de fauna silvestre y zoonosis.</t>
  </si>
  <si>
    <t>La Corporación adelantó campañas de sensibilzación mediante la elaboración de Flyers en redes sociales para dar a conocer a la comunidad en general  al Centro de Atención y Valoración de Fauna Silvestre -CAVFS y del Centro de Atención y Recuperación de Fauna Marina -CAVR marino. Con lo anterior, se atiende alerta a la comunidad en general vigilar y denunciar a las personas que tengan animales silvestres.</t>
  </si>
  <si>
    <t>La Corporación Autónoma cuenta con los CAVFS y CAVR marino en operación.</t>
  </si>
  <si>
    <t>Contrato proveedor exclusivo No. 321 del 2020 suscrito entre Corpamag y Acuario y Museo del Mar FOSPINA SA
Contrato prestación de servicios No. SAMC 009 del 2020</t>
  </si>
  <si>
    <t>Durante el segundo semestre de 2020 se celebró el Contrato No. 382 de 2020 con la empresa Inversiones Marina Turística S.A. cuyo objeto consiste en contratar el suministro de combustible como insumo para apoyar las inspecciones realizadas por GUARDACOSTAS en zonas marinas de jurisdicción de CORPAMAG. Debido a impases originados producto de la pandemia por COVID-19 el suministro de combustible se realizará durante el 2021.</t>
  </si>
  <si>
    <t>Contrato No. 382 de 2020 celebrado entre CORPAMAG e Inversiones Marina Turística S.A.</t>
  </si>
  <si>
    <t>Para el segundo semestre de 2020 no fue posible realizar el monitoreo de basura marina en el departamento del Magdalena como consecuencia de la pandemia originada por el COVID-19. No Obstante, en diciembre de 2020 fue firmada la celebración del Convenio Interadministrativo No. 451 de 2020 en el cual se plantean los monitoreos que se pretenden desarrollar en el transcurso del 2021 siempre y cuando las condiciones lo permitan.</t>
  </si>
  <si>
    <t>Convenio Interadministrativo No. 451 de 2020 celebrado entre CORPAMAG e INVEMAR</t>
  </si>
  <si>
    <t xml:space="preserve">1)-Se desarrolló una Jornada exclusiva a la recolección de envases vacios de plásticos de plaguicidas en diversas presentaciones. Envases provenientes despues de su uso del sector bananero , palmero arrocero, entre otros, que cumplieron con el triple lavado y perforado para su entrega. Se realizó la actividad en alianza con la Gobernación del Magdalena y el programa Posconsumo Campo Limpio. Esta actividad se denominó "Jornada de Recolección de Residuos Posconsumo agroquímicos en el departamento del Magdalena". Se desarrolló en los dias 27 y 28 de agosto de 2020 con puntos de acopio para el publico ubicados en Ciénaga, Zona Bananera, Aracataca, Fundación. Se contó con la participacion de 73 establecimientos en total. En esta jornada se recogieron 2.81 toneladas, residuos entregados al programa posconsumo CAMPO LIMPIO para su aprovechamiento y disposicion final segura de estos envases con los gestores autorizados. Se realizó pieza publicitaria para ser compartida en redes sociales y facilidad de divulgación de la actividad.   2)- Se desarrolló  posteriormente una 2da  actividad liderada por CORPAMAG, denominada VI Jornada de Recolección de Residuos Posconsumo en el departamento del Magdalena. Se contó con la participacion de 54  establecimientos en total. Se desarrolló en los dias 09 y 10 de Noviembre de 2020 con puntos de acopio para el publico ubicados en Santa Marta, Ciénaga y Zona Bananera. En esta jornada se recogieron 46.52 toneladas, residuos entregados a los programas posconsumo  de CAMPO LIMPIO, LUMINA, ECOGESTIONES , RECOPILA, RLG, COÉXITO Y DIGITAL GREEN para su aprovechamiento y disposicion final segura de Computadores y perifericos, envases vacios de plaguicidas plasticos, baterias, llantas, pilas e iluminarias con los gestores autorizados. Se realizó pieza publicitaria para ser compartida en redes sociales y facilidad de divulgación de la actividad. </t>
  </si>
  <si>
    <t>Invitaciones y piezas publicitarias compartidas en redes sociales</t>
  </si>
  <si>
    <t xml:space="preserve">En el segundo semestre se procedió con las inscripciones de generadores de residuos peligrosos allegadas de manera oficial a la autoridad ambiental y se reportaron Novedades registradas en la pagina web. Se realizó revisión y ajuste de datos atipicos e inconsistencias detectadas por la autoridad ambiental y por el IDEAM sobre lo reportado por los establecimientos industriales.  Posteriormente una vez ajustada la informacion,se procedió con la transmision de la informacion aportada por los usuarios generadores de residuos peligrosos al IDEAM. </t>
  </si>
  <si>
    <t>Plataforma web de registro de generadores de Residuos peligrosos -RESPEL</t>
  </si>
  <si>
    <t>Para el segundo semestre de 2020 no fue posible realizar el monitoreo de calidad del agua en la estaciones REDCAM del departamento del Magdalena como consecuencia de la pandemia originada por el COVID-19. No Obstante, en diciembre de 2020 fue firmada la celebración del Convenio Interadministrativo No. 451 de 2020 en el cual se plantean los monitoreos que se pretenden desarrollar en el transcurso del 2021 siempre y cuando las condiciones lo permitan.</t>
  </si>
  <si>
    <t>1. DISTRITO DE SANTA MARTA: Mediante oficio No. 1700-12.01-3147 del 10 de noviembre de 2020, se hace un requerimiento de ajuste del PSMV del Distrito a la ESSMAR E.S.P., de la información presentada mediante radicado 5280 del 26 de agosto de 2020.
 2. CIENAGA: Medinte Auto 834 del 30 de octubre de 2020, se ordenó la evaluación de los ajustes al PSMV presentado por Operadores de Servicios de La Sierra S.A.S. E.S.P., a través de radicado 7353 del 27 de octubre de 2020.
 3. SITIONUEVO: A través de oficio de requerimiento No. 1700-12.01-1411 del 08 de julio de 2020, se solicitó informe de avance de las obras proyectadas, tanto en el permiso de vertimientos otorgado mediante Resolución 4504 del 29/12/2017, como en el PSMV aprobado en Resolución 1849 del 11/10/2010.
 4. PUEBLO VIEJO: Mediante oficio dirigido a la Alcaldía de Pueblo Viejo No. 1700-12.01-1437 del 08 de julio de 2020, se envía notificación por aviso del Auto 2032 de 2019 mediante el cual se ordenó el inicio de un proceso sancionatorio por no contar con PSMV aprobado.</t>
  </si>
  <si>
    <t>1. Oficio de requerimiento dirigido a la ESSMAR E.S.P. No. 1700-12.01-3147 del 10 de noviembre de 2020 - Santa Marta 
 2. Auto 834 del 30 de octubre de 2020 - ordena evaluación ajustes PSMV Ciénaga 
 3. Oficio de requerimiento dirigido a la Alcaldía de Sitionuevo No. 1700-12.01-1411 del 08 de julio de 2020
 4. Oficio de Notificación por Aviso No. 1700-12.01-1437 del 08 de julio de 2020 del Auto 2032 de 2019 mediante el cual se ordenó el inicio de un proceso sancionatorio por no contar con PSMV aprobado.</t>
  </si>
  <si>
    <t>Teniendo en cuenta las restricciones derivadas del estado actual de Emergencia Económica, Social y Ecológica declarado a nivel Nacional, en el segundo semestre del año 2020, se reportan los siguientes seguimientos a permsios de vertimientos con actividades de servicios en los municipios de influecia del PMPNNT:
 1. Constructora Infante Vives oficio 1700-12.01-0028 de 2020
 2. Mipko Constructores S.A.S. oficio 1700-12.01-0040 de 2020
 3. Aeropuertos de Oriente S.A.S. oficios 1700-12.01-3488 de 2020, 1700-12.01-4037 de 2020, 1700-12.01-4038 de 2020</t>
  </si>
  <si>
    <t>1. Constructora Infante Vives: oficio 1700-12.01-0028 de 2020
 2. Mipko Constructores S.A.S: oficio 1700-12.01-0040 de 2020
 3. Aeropuertos de Oriente S.A.S: oficios 1700-12.01-3488 de 2020, 1700-12.01-4037 de 2020, 1700-12.01-4038 de 2020</t>
  </si>
  <si>
    <t>Corpamag realiza monitoreos a los vertimientos, por lo cual suscribió el siguiente contrato  en el segundo semestre del año 2020:
Contrato 366 de 2020 celebrado entre la Corporación Autónoma Regional del Magdalena Corpamag y Laboratorios Nancy Florez Garcia con el objeto de Prestación de servicios profesionales de un laboratorio acreditado por el IDEAM para realizar toma de muestras y análisis fisicoquímico y microbiológico de aguas residuales y superficiales. El contrato incluye el monitoreo de las 14 corrientes que cuentan con objetivos de calidad en la jurisdiccion de Corpamag.</t>
  </si>
  <si>
    <t>Acta de inicio de contrato 366 de 2020.</t>
  </si>
  <si>
    <t>En el segundo semestre del año 2020, en el marco de las acciones encaminadas a la legalización de vertimientos en los municipios de influencia del PMPNNT, CORPAMAG ha otorgado permisos de vertimientos a aguas superficiales o marinas a los siguientes usuarios:
 1. Organización TERPEL S.A. - Estación de Servicio Terpel Palermo, Sitio Nuevo
 2. OPERADORES DE LA SIERRA S.A.S. E.S.P. - Sistema de Alcantarillado del municipio de Ciénaga
 3. Compañía Colombiana de Construcción y Comercio S.A. - COLCOCO S.A.</t>
  </si>
  <si>
    <t>Las Resoluciones aquí relacionadas, pueden ser consultadas en la página web de CORPAMAG: www.corpamag.gov.co, en la opción Transparencia y Acceso a la Información Pública - Normatividad – Resoluciones:
 1. Resolución 0937 de 2020-06-01 - Organización TERPEL S.A. - Estación de Servicio Terpel Palermo, Sitio Nuevo
 2. Resolución 169 de 2020-01-31 - OPERADORES DE LA SIERRA S.A.S. E.S.P. - Sistema de Alcantarillado del municipio de Ciénaga
 3. Resolución 1770 de 2020-10-05 - Compañía Colombiana de Construcción y Comercio S.A. - COLCOCO S.A. - Distrito de Santa Marta</t>
  </si>
  <si>
    <t>Corpamag realiza monitoreos a los vertimientos, por lo cual suscribió el siguiente contrato  en el segundo semestre del año 2020:
Contrato 366 de 2020 celebrado entre la Corporación Autónoma Regional del Magdalena Corpamag y Laboratorios Nancy Florez Garcia con el objeto de Prestación de servicios profesionales de un laboratorio acreditado por el IDEAM para realizar toma de muestras y análisis fisicoquímico y microbiológico de aguas residuales y superficiales. El contrato incluye el monitoreo de las 14 corrientes que cuentan con objetivos de calidad en la jurisdiccion de Corpamag.                       Asi mismo en el segundo semestre del año 2020, se suscribe contrato de prestacion de servicios profesionales C-447 de 2020, el cual tiene como objeto " Prestación de servicios para implementar acciones de fortalecimiento en el manejo y disposición de vertimientos de aguas residuales domésticas, a través del apoyo en el ajuste y actualización de los Planes de Saneamiento y Manejo de Vertimientos-PSMV a los municipios priorizados en el departamento del Magdalena.</t>
  </si>
  <si>
    <t>1. Acta de inicio Contrato 366 de 2020  2. Acta de Inicio contrato 447 de 2020</t>
  </si>
  <si>
    <t>Corpamag realiza monitoreos a los vertimientos, por lo cual suscribió el siguiente contrato en el segundo semestre del año 2020: Contrato 366 de 2020 celebrado entre la Corporación Autónoma Regional del Magdalena Corpamag y Laboratorios Nancy Florez Garcia con el objeto de Prestación de servicios profesionales de un laboratorio acreditado por el IDEAM para realizar toma de muestras y análisis fisicoquímico y microbiológico de aguas residuales y superficiales. El contrato incluye el monitoreo de las 14 corrientes que cuentan con objetivos de calidad en la jurisdiccion de Corpamag. Asi mismo en el segundo semestre del año 2020, se suscribe contrato de prestacion de servicios profesionales C-447 de 2020, el cual tiene como objeto " Prestación de servicios para implementar acciones de fortalecimiento en el manejo y disposición de vertimientos de aguas residuales domésticas, a través del apoyo en el ajuste y actualización de los Planes de Saneamiento y Manejo de Vertimientos-PSMV a los municipios priorizados en el departamento del Magdalena.</t>
  </si>
  <si>
    <t xml:space="preserve">1. Acta de inicio C-366 de 2020      2. Acta de inicio C-447 de 2020          </t>
  </si>
  <si>
    <t>Seguimiento a municipios que cuentan con Lagunas de Oxidación:
 1. CIENAGA: Se realizó seguimiento el día 10 de julio de 2020, a la empresa Operadores de Servicios de La Sierra SAS ESP, emitiendose requermieto con relación al mantenimiento de las lagunas y sus alrededores
 2. SITIO NUEVO: A través de oficio de requerimiento No. 1700-12.01-1411 del 08 de julio de 2020, se solicitó informe de avance de las obras proyectadas, tanto en el permiso de vertimientos otorgado mediante Resolución 4504 del 29/12/2017, como en el PSMV aprobado en Resolución 1849 del 11/10/2010.</t>
  </si>
  <si>
    <t>1. Acta de visita de fecha 10 de julio de 2020 - seguimiento a Operadores de Servicios de La Sierra SAS ESP
 2. Oficio de requerimiento No. 1700-12.01-1411 del 08 de julio de 2020 - Sitio Nuevo</t>
  </si>
  <si>
    <t>Se encuentra en curso el proceso sancionatorio iniciado contra el MUNICIPIO DE PUEBLO VIEJO, por no tener PSMV aprobado ni contar con Permiso de Vertimientos. Mediante oficio dirigido a la Alcaldía de Pueblo Viejo No. 1700-12.01-1437 del 08 de julio de 2020, se envía notificación por aviso del Auto 2032 de 2019 mediante el cual se ordenó el inicio de un proceso sancionatorio por no contar con PSMV aprobado.</t>
  </si>
  <si>
    <t>Oficio de Notificación por Aviso No. 1700-12.01-1437 del 08 de julio de 2020 del Auto 2032 de 2019 mediante el cual se ordenó el inicio de un proceso sancionatorio por no contar con PSMV aprobado.</t>
  </si>
  <si>
    <t xml:space="preserve">Teniendo en cuenta las restricciones derivadas del estado actual de Emergencia Económica, Social y Ecológica declarado a nivel Nacional, en el segundo semestre del año 2020, se reportan los siguientes seguimientos a permsios de vertimientos con actividades de servicios en los municipios de influecia del PMPNNT:
 1. Constructora Infante Vives oficio 1700-12.01-0028 de 2020
 2. Mipko Constructores S.A.S. oficio 1700-12.01-0040 de 2020
 3. Aeropuertos de Oriente S.A.S. oficios 1700-12.01-3488 de 2020, 1700-12.01-4037 de 2020, 1700-12.01-4038 de 2020                                              Corpamag realiza monitoreos a los vertimientos, por lo cual suscribió el siguiente contrato  en el segundo semestre del año 2020:
Contrato 366 de 2020 celebrado entre la Corporación Autónoma Regional del Magdalena Corpamag y Laboratorios Nancy Florez Garcia con el objeto de Prestación de servicios profesionales de un laboratorio acreditado por el IDEAM para realizar toma de muestras y análisis fisicoquímico y microbiológico de aguas residuales y superficiales.
En el marco del contrato  387 de 2019, se adelanto la modelacion de calidad de aguas marinas en el sector del emisario submarino a fin de establecer los Objetivos de Calidad de las Aguas Marinas en la Jurisdicción de Corpamag a Corto, Mediano y Largo Plazo, Periodo 2019-2023 y Ajuste del Acuerdo de Metas de Cargas Contaminantes con la Inclusión de Usuarios que Vierten sus Aguas Residuales Domésticas y no Domesticas a las Aguas Marinas y Costeras en el Departamento del Magdalena.”.
                                                                  </t>
  </si>
  <si>
    <t>1. Constructora Infante Vives: oficio 1700-12.01-0028 de 2020
 2. Mipko Constructores S.A.S: oficio 1700-12.01-0040 de 2020
 3. Aeropuertos de Oriente S.A.S: oficios 1700-12.01-3488 de 2020, 1700-12.01-4037 de 2020, 1700-12.01-4038 de 2020                                                                      Acta de inicio C-366 de 2020                                                                                                   Informe de modelacion de aguas marinas afectadas por el emisario submarino realizado por la empresa GEMA proyectos y consultorias en el marco del contrato 387 de 2019.</t>
  </si>
  <si>
    <t>Ejecución del POMCA SZH 1501</t>
  </si>
  <si>
    <t xml:space="preserve">Proyecto 2 - Meta 1 - Actividad 1:  Formulación de los Planes de Ordenamiento del Recurso Hídrico (PORH) para las unidades hidrográficas priorizadas: </t>
  </si>
  <si>
    <t xml:space="preserve">Verificación P2M1A1: Se encuentra formulado el PORH para la corriente Río Manzanares, está en construcción la Resolución de Adopción. </t>
  </si>
  <si>
    <t>Formulación y adopción del POMCA SZH 1502, Iniciar la formulación del PORH y Reglamentación de corrientes en el sector MODIFICACION alcance del Producto, según Mesa Jurídica 6 marzo 2020: Formulación y adopción del POMCA SZH 1502, Iniciar la formulación del PORH o Reglamentación de corrientes en el sector</t>
  </si>
  <si>
    <t>Ejecución del POMCA SZH 1502, ejecución del PORH</t>
  </si>
  <si>
    <t xml:space="preserve">En atención a las restricciones ocasionadas a causa de la Emergencia sanitaria generada por el COVID-19 declarada por el Ministerio de Salud y Protección Social  en todo el territorio nacional y que fue acogida por esta Corporación a través de la Resolución 883-2020,  para el periodo 2020-II (segundo semestre) no se realizaron salidas a campo para el desarrollo de esta actividad </t>
  </si>
  <si>
    <t>Realizar regulaciones en concesiones de agua en las cuencas del área de influencia del Plan Maestro MODIFICACION alcance del Producto, según Mesa Jurídica 6 marzo 2020: Realizar seguimiento en concesiones de agua en las cuencas del área de influencia del Plan Maestro</t>
  </si>
  <si>
    <t>En atención a las restricciones ocasionadas a causa de la Emergencia sanitaria generada por el COVID-19 declarada por el Ministerio de Salud y Protección Social en todo el territorio nacional y que fue acogida por esta Corporación a través de la Resolución 883-2020, para el periodo 2020-II (segundo semestre) se reportan los siguientes seguimientos realizados a las concesiones de aguas en las cuencas del área de influencia del plan maestro:                                                                                                                      1.- Diego Jose Romero. Expediente: 4967. Ofi:4419-2020.                                                                                                2.- Carlos Rueda Vesga. Expediente. 655. Ofi: 3439-2020 .                                                                                               3.- Mirna Ferrer Ornes. Expediente. 2562. Ofi: 4377-2020.                                                                                                4.- Gloria Carmona Ospina. Expediente. 2660. Ofi: 078-2020.                                                                                           5.- Universidad Cooperativa de Colombia Expediente. 4682 . Ofi: 4266-2020 .                                                                                          6.- Santa Cruz de Papare S.A.S . Expediente. 4059 . Ofi: 1796-2020 .                                                                              7.- Juan Miguel de Vengoechea y CIA S EN C. Expediente. 3086. Ofi: 2272-2020 .                                                             8.- Victoria Bernier Feliciano Expediente. 3313 OfI: 3466-2020</t>
  </si>
  <si>
    <t>1.- Expediente: 4967. Ofi:4419-2020.                                       2.- Expediente. 655. Ofi: 3439-2020 .                                          3.- Expediente. 2562. Ofi: 4377-2020.                                     4.- Expediente. 2660. Ofi: 078-2020.                                          5.- Expediente. 4682 . Ofi: 4266-2020 .                                          6.- Expediente. 4059 . Ofi: 1796-2020 .                                    7.- Expediente. 3086. Ofi: 2272-2020 .                                            8.- Expediente. 3313 OfI: 3466-2020</t>
  </si>
  <si>
    <t>Incluir progranas, actividades enfocadas en la gestion y manejo integral del recurso hídrico en los instrumentos de planificacion de las entidades</t>
  </si>
  <si>
    <t>Adopción del PORH Manzanares. Resolución 3091 del 30 de diciembre de 2020</t>
  </si>
  <si>
    <t>Página WEB de la Corporación</t>
  </si>
  <si>
    <t xml:space="preserve">Se realizó la adopción de las Determinantes Ambientales del Departamento del Magdalena mediante la resolución 2791 del 7 de diciembre de 2020 “Por la cual se acogen las Determinantes Ambientales para su incorporación en los Planes de Ordenamiento Territorial de los Municipios y Distritos en Jurisdicción de la Corporación Autónoma Regional del Magdalena – Corpamag”.  </t>
  </si>
  <si>
    <r>
      <rPr>
        <sz val="11"/>
        <color theme="1"/>
        <rFont val="Arial Narrow"/>
      </rPr>
      <t xml:space="preserve">Verificación: Esta resolución puede ser consultada en nuestra web mediante el siguiente enlace </t>
    </r>
    <r>
      <rPr>
        <u/>
        <sz val="11"/>
        <color rgb="FF1155CC"/>
        <rFont val="Arial Narrow"/>
      </rPr>
      <t>https://www.corpamag.gov.co/archivos/resoluciones/Resol_2791-2020.pdf</t>
    </r>
  </si>
  <si>
    <t>Documento de determinantes ambientales del Departamento del Magdalena.</t>
  </si>
  <si>
    <r>
      <rPr>
        <sz val="11"/>
        <color theme="1"/>
        <rFont val="Arial Narrow"/>
      </rPr>
      <t>Verificación: Esta resolución puede ser consultada en nuestra web mediante el siguiente enlace</t>
    </r>
    <r>
      <rPr>
        <u/>
        <sz val="11"/>
        <color rgb="FF1155CC"/>
        <rFont val="Arial Narrow"/>
      </rPr>
      <t>https://www.corpamag.gov.co/archivos/resoluciones/Resol_2791-2020.pdf</t>
    </r>
    <r>
      <rPr>
        <sz val="11"/>
        <color theme="1"/>
        <rFont val="Arial Narrow"/>
      </rPr>
      <t>f</t>
    </r>
  </si>
  <si>
    <t>Corpamag no ha recibido solicitud alguna por parte de las autoridades indígenas para emprender acción de identificación de sitios sagrados; la responsabilidad de esta acción no debe ser  competencia de la Corporación dado que se sale del resorte de sus funciones.</t>
  </si>
  <si>
    <t xml:space="preserve">
POMIUAC Vertiente Norte, se encuentra formulado y aprobado por comisión conjunta, en proceso la consulta previa con los indígenas.</t>
  </si>
  <si>
    <t>Concertación para el monitoreo de coral, inicialmente en un punto</t>
  </si>
  <si>
    <t>Convenio con INVEMAR</t>
  </si>
  <si>
    <t xml:space="preserve">Durante el segundo semestre del Año 3, esta autoridad ambiental continuo con la implementación del proyecto estratégico denominado BOSQUES URBANOS, a tráves del cual durante el primer semestre del 2020 se sembraron 2130 individuos forestales en el perímetro urbano de la ciudad de Santa Marta, propendiendo por la preservación, conservación y uso sostenible del bosque seco tropical desde la sensibilización a la comunidad, la cual va acompañado las jornadas de reforestación. Mediante la implementación del proyecto se lograron implementar 4.7 hectareas de bosque urbanos en el sector de Villa Bolivariana y La Paz.                                                                                                                                                                                Así mismo, se ejecutó la Campaña denominada "Santa Marta, Siembra" durante la cual se realizó la plantación de 10.058 árboles en menos de 2 meses, contando con la participación de las comunidades a través de la conformación de 40 comités barriales de cuidado y protección de los individuos arbóreos que fueron donados por los gremios y sector privado de la ciudad, contribuyendo así al rescate de la flora nativa urbana de Santa Marta, y llegando a la cifra de 12.188 árboles sembrados durante el 2020
</t>
  </si>
  <si>
    <t>Anexo 1. Proyectos Bosques Urbanos con su respectivo informe de avance y cálculo de las hectáreas de bosque urbano implementadas                                                                Anexo 2. Informe de implementación de la Campaña Santa Marta, Siembra</t>
  </si>
  <si>
    <t>Se ejecutó con donaciones del sector privado y compensaciones forestales de usuarios que solicitaron aprovechamiento forestal</t>
  </si>
  <si>
    <t>Meta Cumplida, Con base al documento elaborado en el año 2017 por esta autoridad ambiental donde se identificó las áreas susceptibles para realizar la actividad de plantación del arbolado urbano en el área de jurisdicción, se realizó una identificación de las espcies con potencial para la restauración de bosque seco tropical, especies nativas que están siendo requeridas por el DADSA en las respectivas compensaciones por permisos de aprovechamiento forestales, y que se emplean en las actividades de siembra ejecutadas por la entidad. Adicionalmente, en el proyecto formulado en el año 2020, denominado BOSQUES URBANOS se realizó la identificación y selección de 36 especies que se están utilizando para la restauración y establecimiento de bosques urbanos en la ciudad, con criterios de conectividad ecológica. Cabe resaltar que, adicionalmente esta autoridad ambiental cuenta con un Plan y Manual de Silvicultura urbana que definie lineamientos referentes a la acción 3A2, al igual que la Resolución que establece la metodología de compensación arborea, los cuales fueron puestos a validación por parte de expertos en el marco de las mesas técnicas realizadas para el proyecto BOSQUES URBANOS.</t>
  </si>
  <si>
    <t>Anexo 1. Proyecto Bosques Urbanos Anexo 3. Identificación y selección de especies con potencial de restauración de bosque seco tropical, que contiene la metodología de compensación arborea, plan y manual de silvicultura urbana, listado de especies que se están utilizando para la reforestación urbana</t>
  </si>
  <si>
    <t>Aunque esta acción estaba programada para el año 5, en el año 2 esta autoridad ambiental dió cumplimiento a la misma a tráves de la elaboración y adopción mediante la Resolución No 0448 del 05 de noviembre del 2019, del Portafolio de áres prioritarias para la conservación en el perímetro urbano de la ciudad de Santa Marta, donde se priorizarán las jornadas de reforestación y restauración. El Portafolio fue realizado a una escala 1:2500. Por otro lado, para el fortalecimiento de la meta, en repuesta al manifiesto de trabajar en conjunto en el desarrollo de proyectos de investigación a través del Comité Científico Técnico Interdisciplinario de la Universidad del Magdalena, comunicó al alma mater mediante Oficio No. 002-014-4-0564 del 20 de marzo del 2020, la disposición para la realización de las mesas de trabajo necesarias para la articulación interinstitucional. No obstante, el proceso se espera retomar una vez sea superada la emergencia sanitaria del COVID-19, resaltando que esta programada para el año 5 de ejecución del Plan Maestro</t>
  </si>
  <si>
    <t>Anexo 4. Áreas prioritarias para la conservación, que contiene el acto adminsitrativo de adopción del Portafolio, salidas gráficas y archivos shapefiles.                                                            Anexo 5. Oficio 002-014-4-0564</t>
  </si>
  <si>
    <t>Está programada para el año 7 de ejecución del Plan Maestro</t>
  </si>
  <si>
    <t>Está programada para el año 5 de ejecución del Plan Maestro</t>
  </si>
  <si>
    <t xml:space="preserve">Dentro de los lineamientos contemplados en el proyecto BOSQUES URBANOS, se encuentra definido la identificación de áreas para la implementación de conectividad ecosistémica, permitiendo el establecimiento de corredores biológicos urbanos con las jornadas de reforestación que se están realizando en el marco del proyecto. Por otro lado, la entidad formuló el Plan de Acción Institucional 2021-2023 "COMPROMETIDOS CON EL AMBIENTE", dentro del cual se encuentra la meta de Formular un Plan de Acción para la identificación y establecimiento de corredores ecológicos urbanos, el cual fue aprobado por parte del Consejo Directivo de la entidad, mediante el Acuerdo No 002 del 11 de diciembre del 2020 y de esta forma contar con el rubro presupuestal que permita la ejecución de la precitada meta en el 2021; pero durante la vigencia 2020 se comenzaron a realizar acciones tendientes a la formulación del plan, consistente en la elaboración de mapas y línea base que permitan identficiar necesidades de conectividad ecosistemica, que son criterios determinantes para la implementación de los proyectos de reforestación de la entidad. </t>
  </si>
  <si>
    <t>Anexo 1. Proyecto Bosques Urbanos Anexo 6. Plan de Acción 2021-2023                               Anexo 19. Corredores Biológicos</t>
  </si>
  <si>
    <t>$ 0</t>
  </si>
  <si>
    <t xml:space="preserve">Está programada para el año 5 de ejecución del Plan Maestro. No obstante, actualmente se avanza en el Protocolo de Monitoreo de 4 Humedales del perímetro urbano de la ciudad de Santa Marta, como ecosistemas marinos costeros donde se pretenden implementar estrategias de restauración (Lagos del Dulcino. San Francisco, Las Iguanas, El Manantial). Así mismo, se tiene priorizado los Humedales Costeros Lagos de Dulcino y Pozos Colorados, para lo cual se elaboró los Planes de Manejo Ambiental, que se encuentran en proceso de validación para su posterior aprobación e implementación. </t>
  </si>
  <si>
    <t>Anexo 7. Acciones para la protección y conservación de humedales</t>
  </si>
  <si>
    <t xml:space="preserve">Mediante Acuerdo No. 002 del 11 de diciembre del 2020, se aprobó el Plan de Acción del DADSA 2021-2023 "COMPROMEDITOS CON EL AMBIENTE", donde se encuentra revisado y ajustado a las presiones externas identificadas en el Plan de Manejo del PNN Tayrona. </t>
  </si>
  <si>
    <t>Anexo 6. Plan de Acción del DADSA Ver CAPÍTULO II - SINTESIS AMBIENTAL</t>
  </si>
  <si>
    <t>El área de jurisdicción del DADSA concebida como el perímetro urbano de la ciudad de Santa Marta no tiene influencia directa con el área de acción del Plan de Manejo del área protegida del Parque Nacional Natural Tayrona. No obstante, en el Plan de Acción 2021-2023 del DADSA se incluye como instrumento regulador el Plan Maestro PNN Tayrona.</t>
  </si>
  <si>
    <t>Anexo 6. Plan de Acción del DADSA Ver Ítem2.8. INSTRUMENTOS NACIONALES Y REGIONALES ARTICULADORES DE PLANIFICACIÓN AMBIENTAL,</t>
  </si>
  <si>
    <t>Está programada para el año 5 de ejecución del Plan Maestro. No obsante, actualmente se trabaja en el diseño del proyecto denominado Viveros Urbanos Distritales, donde se pretenden establecer un banco de semillas y generar 360.000 plantulas al año de especies nativas de la región</t>
  </si>
  <si>
    <t>Est acción ya fue ejecutada, dentro del perímetro urbano de la ciudad de Santa Marta, se han identificado los cerros como las principales zonas con mayores registros históricos de incendios forestales, esto es en mayor medida por las condiciones físicas de estos y por el tipo de cobertura vegetal predominante, al cual corresponde bosque seco subxerofitico. Para lo cual, se realizó la delimitación de dichas zonas y se anexan las respectivas salidas gráficas.</t>
  </si>
  <si>
    <t>Anexo 8. Documento Técnico de delimitación de Zonas Vulnerables de Incendios Forestales</t>
  </si>
  <si>
    <t xml:space="preserve">La entidad se encuentra participando en el comité interinstitucional de productos cárnicos (bobinos, equinos, porcinos, ect) para el ejercicio de prevención, control y vigilancia. Así mismo, se encuentra participando en la conformación del Comité del Interinstitucional de control del tráfico de especies silvestres, resaltando que a finales del 2020 se realizó la suscripción del Reglamento del Comité el cual ya se encuentra conformado y se encuentra asistiendo a las reuniones convocadas por el mismo. </t>
  </si>
  <si>
    <t xml:space="preserve"> Anexo 9. Informe Comité de Productos Cárnicos                                         Anexo 10. Informe Comité CIFFAM</t>
  </si>
  <si>
    <t>$ 2.000.000</t>
  </si>
  <si>
    <t>Se revisó las necesidades en las actividades de control y procedimientos de incautación, disposición, reubicación, rehabilitación de fauna y flora silvestre; proponiendo a su vez alternativas para el fortalecimiento operativo de la entidad. Es así, como esta autoridad ambiental el 03 de marzo del 2020, puso en funcionamiento y operación la Unidad Móvil de Rescate de Fauna Silvestre, como medida de fortalecimiento de los procedimientos de incautación y disposición de fauna silvestre</t>
  </si>
  <si>
    <t>Anexo 11. Informe de implementación Unidad Móvil de Rescate de Fauna Silvestre                                                Anexo 12. Informe Acciones Fauna Silvestre Plan Masestro - Numeral 2</t>
  </si>
  <si>
    <t>No se han presentado modificaciones o novedades en los puntos de extracción identificados en el año 1</t>
  </si>
  <si>
    <t>Anexo 12. Informe Acciones Fauna Silvestre Plan Masestro - Numeral 3                                                          Anexo 13. Informe Rutas de Fauna y flora, donde se describe los puntos de extracción ilegal</t>
  </si>
  <si>
    <t>No se han presentado modificaciones o novedades en las rutas de transporte y comercialización identificadas en el año 1</t>
  </si>
  <si>
    <t>Anexo 12. Informe Acciones Fauna Silvestre Plan Masestro - Numeral 3                                                          Anexo 13. Informe Rutas de Fauna y flora,</t>
  </si>
  <si>
    <t>Para el año 3 del Plan Maestro correspondía la ejecución de 50 acciones de control y vigilancia. Es así, como en el 2020 se lleva el registro de que se han entregado de manera voluntaria y recuperados por operativos policivos 347 especies de fauna silvestre, de los cuales 160 fueron liberadas posteriormente a su hábitat natural.</t>
  </si>
  <si>
    <t>Anexo 11. Informe de implementación Unidad Móvil de Rescate de Fauna Silvestre                                                Anexo 12. Informe Acciones Fauna Silvestre Plan Masestro                                                                                 Anexo 14. Actas de entrega al CAVFS</t>
  </si>
  <si>
    <t>$ 16.500.000</t>
  </si>
  <si>
    <t>Durante el lanzamiento de la Unidad Móvil de Rescate de Fauna Silvestre, se contó con la participación de líderes comunales donde se impartió sensibilización para el tráfico ilegal de fauna y flora silvestre. Así mismo, a tráves de la implementación de la Unidad Móvil y el Grupo de Educación Ambiental, se imparte sensibilización ambiental para la aletra temprana de tráfico ilegal de fauna y flora silvestre, resaltando los mecanismos que se han implementado donde las comundiades son las que denuncia la tenencia ilegal de fauna silvestre, siendo atendidos por la Unidad Móvil</t>
  </si>
  <si>
    <t>Anexo 11. Informe de implementación Unidad Móvil de Rescate de Fauna Silvestre                                                Anexo 12. Informe Acciones Fauna Silvestre Plan Masestro                  Anexo 15. Informe Tëcnico de acciones de educación ambiental en el marco del Plan Maestro Parque Nacional Natural Tayrona                                Anexo 16. Informe Redes Sociales</t>
  </si>
  <si>
    <t xml:space="preserve">A través del programa de la autoridad ambiental denominado Grupo de Educación Ambiental - GEA se fomenta en la comunidad e instituciones educativas el conocimiento y apropiación del territorio y las especies, el cual fue consolidado a traves del Diplomado en Cultura y Protección Ambiental desde la Participación Comunitaria,donde se certificaron 47 estudiantes de un proceso que inició con 308 inscritos
</t>
  </si>
  <si>
    <t>Anexo 15. Informe Tëcnico de acciones de educación ambiental en el marco del Plan Maestro Parque Nacional Natural Tayrona - Numeral 1</t>
  </si>
  <si>
    <t>En el marco del proyecto de la Unidad Móvil de Rescate de Fauna Silvestre, se realizó una capacitación en centros educativos y sensibilización en el sector del mercado público referente al tráfico ilgeal de fauna silvestre. Así mismo, en cada uno de los operativos realizados y a traves del Grupo de Educación Ambientaly redes sociales de la entidad se suministra información al respecto</t>
  </si>
  <si>
    <t>Anexo 11. Informe de implementación Unidad Móvil de Rescate de Fauna Silvestre                                                Anexo 12. Informe Acciones Fauna Silvestre Plan Masestro                                      Anexo 15. Informe Tëcnico de acciones de educación ambiental en el marco del Plan Maestro Parque Nacional Natural Tayrona - Numeral 2</t>
  </si>
  <si>
    <t>Se revisó las necesidades en las actividades de control y procedimientos de incautación, disposición, reubicación, rehabilitación de fauna y flora silvestre; proponiendo a su vez alternativas para el fortalecimiento operativo de la entidad; adicionalmente se realiza una coordinación con el CAVFS de CORPAMAG, donde son entregados los individuos de fauna silvestres incautados por esta entidad, como se puede identificar en las actas de entregas. Cabe resaltar, que esta autoridad ambiental y la Alcaldía Distrital de Santa Marta, el 03 de marzo del 2020, puso en funcionamiento y operación la Unidad Móvil de Rescate de Fauna Silvestre, como medida de fortalecimiento de los procedimientos de incautación y disposición de fauna silvestre</t>
  </si>
  <si>
    <t>Anexo 12. Informe Acciones Fauna Silvestre Plan Masestro                                                                                                                                                          Anexo 14. Actas de entrega al CAVFS</t>
  </si>
  <si>
    <t>Ligado Acción 7A5</t>
  </si>
  <si>
    <t xml:space="preserve">Esta entidad se encuentra participando en la conformación del Comité del Interinstitucional de control del tráfico de especies silvestres, denominado COMITÉ INTERINSTITUCIONAL DE FLORA Y FAUNA DEL MAGDALENA– CIFFAM, resaltando que a finales del 2020 se realizó la suscripción del Reglamento del Comité y la entidad se encuentra asistiendo a las reuniones convocadas por el mismo. </t>
  </si>
  <si>
    <t>Anexo 10. Informe Comité CIFFAM</t>
  </si>
  <si>
    <t>Se realizó un Informe de Registro de las campañas publicitarias de sensibilidad ambiental realizadas por la entidad por redes sociales y medios de comunicación del año 2020</t>
  </si>
  <si>
    <t>Anexo 16. informe Redes Sociales</t>
  </si>
  <si>
    <t>Esta acción ya fue ejecutada por la entidad, donde el instrumento para el Control y Vigilancia Ambiental fue adoptado mediante el Programa de Calidad Ambiental Urbana. No osbtante, para cada vigencia se actualiza el instrumento.</t>
  </si>
  <si>
    <t>Anexo 17. Programa Calidad Ambiental Urbana Vigencia 2020</t>
  </si>
  <si>
    <t>En el año 1 y 2 de ejecución del Plan Maestro, se venía trabajando en el analisis del Indice de Vegetación de Diferencia Normalizada - NVDI, los cuales fueron insumos para el año 3 donde se consolidaron estos resultados y se realizó un Mapa de coberturas de la tierra año 2020, para realizar monitoreo y seguimiento a los cambios de la cobertura vegetal natural del área de jurisdicción del DADSA</t>
  </si>
  <si>
    <t>Anexo 18. Mapas Cobertura de la Tierra</t>
  </si>
  <si>
    <t xml:space="preserve">Para el año 3, correspondía realizar 2 acciones para la reforestación y control de erosión por medio de la participación comunitaria, para lo cual esta autoridad ambiental implementó el proyecto estratégico MI BARRIO, MI RÍO donde hasta diciembre del 2020 se conformaron 21 comités barriales y se realizaron jornadas de limpieza y recolección de inservibles, jornadas de limpieza y mantenimiento de playas y el Río Manzanares como control de la erosión con participación comunitaria. Así mismo, con la implementación de la Campaña Santa Marta, Siembra se conformaron 40 comités barriales de cuidado y protección de los individuos arbóreos que fueron donados por los gremios y sector privado de la ciudad, contribuyendo así al rescate de la flora nativa urbana de Santa Marta. 
</t>
  </si>
  <si>
    <t>Anexo 2. Informe de la campaña Santa Marta, Siembra                                                       Anexo 20. Proyecto Mi Barrio, Mi Rio                                    Anexo 21. Jornadas de limpieza</t>
  </si>
  <si>
    <t xml:space="preserve">El 23 de junio del 2020, se participó de la reunión virtual de socialización de los resultados del proyecto "Investigación para la gestión y protección de los ecosistemas de la zona marino-costera del Departamento del Magdalena" en el marco del convenio 181-2019 CORPAMAG-INVEMAR, donde se dieron a conocer los resultados del diagnóstico de basura marina y microplásticos y su impacto sobre los ecosistemas.                                                                                                              Adicionalmente, se realizó la conformación del Grupo de Investigación MANEJO INTEGRADO DE PLASTICOS EN RIOS Y COSTAS (MINPLAS), el cual fue registrado en el Ministerio de Ciencia, Tecnología e Innovación, del mismo modo que se registró a la entidad, y por medio del cual se pretende articular todas las investigaciones que se realicen en la entidad sobre la presencia de residuos plásticos en el marco del proyecto estratégico DESPLASTIFICA TU CIUDAD </t>
  </si>
  <si>
    <t>Anexo 22. Resultados Informe INVEMAR                                    Anexo 23. Registro InstitutoLac                                               Anexo 24. Aval GrupLac MINPLAS</t>
  </si>
  <si>
    <t>La Resolución No 668 del 2016 aplica para los almacenes de cadena, grandes superficies comerciales, superetes de cadena y farmacias de cadena que en ejercicio de su actividad comercial distribuyan bolsas plásticas en los puntos de pago. En ese orden de ideas, no ha existido la necesidad de realizar seguimiento a la Resolución puesto que los establecimientos identificados cuentan con sucursales en otras áreas fuera de la jurisdicción del DADSA, y en concordancia con el Art. 7 de la norma ídem, la Autoridad Nacional de Licencias Ambientales (ANLA) es la autoridad competente del seguimiento en caso de que los distribuidores de bolsas plásticas cuenten con sucursales en la jurisdicción de dos o más autoridades ambientales. No osbtante, se tiene identificados aquellas empresas distribuidoras ubicadas dentro del área de nuestra jurisdicción. Tales, como: Jumbo, Almacenes Éxito, Rapimercar, Tiendas Ara, Justo y bueno, D1, Supertiendas y droguerías Olímpica, entre otras. A este tipo de establecimientos se les realiza seguimiento de control y vigilancia con el fin de verificar el cumplimiento de la normativa que favorece al medio ambiente, pero el seguimiento a la Res 668 del 2016, le correspondería a la ANLA. 
 Por otro lado, en el marco de nuestro proyecto Desplastifica tu ciudad, se estarán implementando estrategias para sustituir materiales como las bolsas plásticas, es allí donde esa información será valiosa para compartir y crear espacios de acercamientos con los actores principales en la cadena de distribución.</t>
  </si>
  <si>
    <t>Durante el año 3 de ejecución del Plan Maestro, el Grupo de Educación Ambiental - GEA, participó en jornadas de limpieza y recolección de residuos sólidos, y realizó 05 capacitaciones virutales sobre el adecuado manejo de los residuos sólidos. Por otro lado, con la reapertura de playas se realizó trabajo de sensibilización en diez playas de la ciudad de Santa Marta, sobre los temas de Resolución 1017 del 2018 Prevención en el consumo de plásticos de un solo uso e icopor, Resolución 250 del 2020 Prohibición de fumar en playas y arrojar colillas en las bahías, Disposición final de residuos sólidos y promoción en el uso responsable de elementos de protección personal, aislamiento preventivo y distanciamiento social durante el uso de las playas, con un alcance de 2.094 personas</t>
  </si>
  <si>
    <t>Anexo 15. Informe Tëcnico de acciones de educación ambiental en el marco del Plan Maestro Parque Nacional Natural Tayrona - numeral 3</t>
  </si>
  <si>
    <t xml:space="preserve">La autoridad ambiental diseño el proyecto DESPLASTIFICA TU CIUDAD y emitió la Resolución No. 1017 del 2018 por medio del cual se prohíbe los plásticos de un solo uso e icopor en la ciudad de Santa Marta, y se promueve constantemente en redes sociales la reducción en el uso de plásticos e icopor, que a su vez propendan por el manejo integral de residuos sólidos. Así mismo, se han realizado acciones de educación ambiental tendientes a la reducción del uso de plásticas en el marco del proyecto Desplastifica, como el lanzamiento del Sello Desplastifica, expedición de la Resolucion 250 del 2020 por medio de la cual se prohibe las colillas de cigarrillo en zonas de playas, la realización de dos mesas técnicas, instalación de estructuras metálicas de recolección de residuos plásticos en zonas de playas, implementación del proyecto piloto ECOBOTELLAS, Sensibilización e instalación de publicidad alusiva a la reducción, eliminación y disposición final del plástico de un solo uso e icopor como parte de la estrategia de concientización de la Resolución 1017 del 2018.                                                                                                                                                                 Cabe resaltar que, con la implementación del proyecto se  contribuyó para que –en solo dos años de aplicación de la medida- la reutilización de bolsas sintéticas pasara del 58% al 145% -promedio mensual-, según manifiestan las Cooperativas de Recicladores.                                                            </t>
  </si>
  <si>
    <t>Anexo 15. Informe Tëcnico de acciones de educación ambiental en el marco del Plan Maestro Parque Nacional Natural Tayrona - numeral 4               Anexo 25. Informe de Avance Proyecto Desplastifica Tu Ciudad</t>
  </si>
  <si>
    <t xml:space="preserve">En el marco de las obligaciones de las actividades desarrolladas por la concesión vial, se encuentra el manejo integral de los residuos. Para verificar dicho cumplimiento, se ha recibido por parte de la empresa informes periódicos de limpieza y mantenimiento vial y se ha verificado y atendido las quejas que se han presentado al respecto.
</t>
  </si>
  <si>
    <t>Anexo 26. Mantenimiento Vial</t>
  </si>
  <si>
    <t xml:space="preserve">Durante el primer semestre del año 3 del Plan Maestro, se realizaron 25 operativos en el sector constructivo para dar cumplimiento al decreto 63 de 2016. Además, se han atendido 24 quejas por manejo inadecuado de RCD y se han otorgado 9 permisos de escombros donde se imponen obligaciones relacionadas con el Decreto 63 del 2016.                                                              Del mismo, durante el segundo semestre del año 3, se otorgaron 23 permisos de transporte y disposición final de RCD y se realizaron 7 operativos en el sector constructivo y atención de 25 quejas por manejo inadecuado de RCD. </t>
  </si>
  <si>
    <t>Anexo 27. Cumplimiento Decreto 063 del 2016</t>
  </si>
  <si>
    <t xml:space="preserve">"Durante el periodo de primer semestre del año 2020, se realizó la inscripción de 14 usuarios a la plataforma RESPEL del IDEAM, esto producto de los requerimientos hechos en actividades de seguimiento y control por parte de la autoridad.  
Durante la realización de las visitas, se verifica la generación de Residuos Peligrosos y se le solicita en caso de ser necesario a la empresa y/o establecimiento, una caracterización de sus residuos junto con la cantidad producida, esto con el fin de identificar si se encuentran en el marco de las obligaciones del Decreto 4741 del 2005 y la Resolución 1362 del 2007 compiladas en el Decreto Único Ambiental 1076 del 2015. Se verifico y actualizo las cantidades registradas. También, se atendieron solicitudes de cambio de información, modificación de valores reportados por los usuarios. Así mismo, en la plataforma se encontraban inscritos un total de 302 establecimientos, de los cuales solo 169 realizaron en la fecha establecida el reporte del periodo de balance correspondiente al año 2019. Razón por la cual, se inició una identificación de aquellos que no habían reportado ningún periodo de balance, con el fin de que en conjunto con el área de la oficina asesora jurídica se definan las medidas jurídicas a tomar. 
</t>
  </si>
  <si>
    <t>Anexo 28. Seguimiento RESPEL</t>
  </si>
  <si>
    <t xml:space="preserve">Esta autoridad ambiental no ha podido cumplir a cabalidad esta acción, debido a que el PGIRS en la ciudad de Santa Marta no ha sido actualizado ni presentado ante esta entidad, por lo que no ha sido posible efectuar el respectivo seguimiento. No obstante, se realizó solicitud formal a la empresa prestador del servicio de aseo (ESSMAR) del PGRIS vigente, y solo hasta el 27 de septiembre del 2019 se pudo obtener dicho documento, identificando que efectivamente no se encuentra actualizado conforme a la normativa vigente que regula la materia. </t>
  </si>
  <si>
    <t>"La Política Nacional para la Gestión Integral de Residuos Sólidos como política nacional de interés social, económico, ambiental y sanitario; se compone de cuatro ejes estratégicos. El primer eje busca adoptar medidas encaminadas hacia (i) la prevención en la generación de residuos; (ii) la minimización de aquellos que van a sitios de disposición final; (iii) la promoción de la reutilización, aprovechamiento y tratamiento de residuos sólidos; y (iv) evitar la generación de gases de efecto invernadero. Como complemento, el segundo eje apunta a mejorar la cultura ciudadana, la educación e innovación en gestión integral de residuos sólidos para incrementar los niveles de separación en la fuente, de aprovechamiento y de tratamiento. 
Para aumentar el nivel de separación en la fuente, el país ha adoptado medidas como: (i) la norma GTC 24:3 del año 2009 Guía para la separación en la fuente; (ii) la obligatoriedad de la separación en la fuente establecida en el Titulo 2 del Decreto 1077 de 2015; (iii) campañas educativas en los niveles municipales y por parte de operadores y sector productivo; (iv) incentivos a la separación en la fuente como el definido recientemente en el marco tarifario de aseo, Resolución CRA 720 de 2015, el cual corresponde a un descuento de hasta el 4% para los suscriptores de aquellas macro rutas de recolección de residuos aprovechables que tengan niveles de rechazo inferiores al 20% de los residuos presentados; y así también, (v) el Código Nacional de Policía y Convivencia estipula que no separar en la fuente los residuos sólidos, ni depositarlos selectivamente en un lugar destinado para tal efecto se considera como un comportamiento relacionado con la salud pública que afecta la actividad económica.
En marco de lo anterior, durante el 2020 esta autoridad ambiental dentro de los seguimientos realizados a los establecimientos reitero sus obligaciones como generadores y se impuso la obligación de llevar registro de la cantidad y disposición final de estos residuos aprovechables, haciendo énfasis en la en la OBLIGACIÓN de realizar separación en la fuente.
También, en el el marco de los proyectos Eco Barrios y Mi Barrio Mi Rio se desarrollan acciones tendientes a promover la separación en la fuente, recolección selectiva y aprovechamiento de los residuos sólidos como estrategia comunitaria para el mejoramiento en las condiciones ambientales de barrios focalizados en el distrito de Santa Marta; a partir de la promoción del reciclaje con gremios asociados y también mediante la construcciones de huertas, jardines y parques ecológicos con la participación de la comunidad.</t>
  </si>
  <si>
    <t xml:space="preserve">Anexo 29. Acciones de vigilancia y control,  donde a su vez se anexa el listado detallado de los usuarios que han sido objeto de evaluación, operativo y seguimiento por parte de esta entidad, con su respectivo número de expediente o radicación que puede ser consultado en cualquier momento </t>
  </si>
  <si>
    <t>En cumplimiento al Art. 214 de la Ley 1450/2011 esta autoridad ambiental solamente cuenta con competencias sobre los afluentes de los ríos principales, quebradas, arroyos y humedales. En ese orden de ideas, hasta la fecha no se han otorgado permiso de vertimientos industriales a cuerpos de agua que sean de jurisdicción de la entidad. Por lo que, no ha existido la necesidad de implementar seguimiento y monitoreo.</t>
  </si>
  <si>
    <t>Esta autoridad ambiental no ha podido cumplir a cabalidad esta acción, debido a que el distrito de Santa Marta no cuenta con un PSMV aprobado e implementado, y por tanto no es factible realizar el seguimiento periódico.</t>
  </si>
  <si>
    <t>Para el año 3 de ejecución del Plan Maestro, correspondía realizar 15 acciones de seguimiento y control a los programa de uso eficiente y ahorro de agua, para lo cual esta autoridad ambiental ha realizado 27 evaluaciones de Programas de Uso Eficiente y Ahorro de Agua en el marco de solicitudes de Concesión de aguas subterráneas y seguimiento a 21 PUEAA, para un total de 48 acciones de seguimiento y control.</t>
  </si>
  <si>
    <t xml:space="preserve">Anexo 29. Acciones de vigilancia y control,  </t>
  </si>
  <si>
    <t>Se ha realizado 337 acciones de seguimiento y control donde se ha verificado el cumplimiento de obligaciones de los permisos o manejo de vertimientos de aguas residuales domesticas e industriales a la red de alcantarillado público, que posteriormente son vertidos al mar por el emisario submarino, cuya responsabilidad de seguimiento y control es de la Corporación Autónoma Regional.</t>
  </si>
  <si>
    <t>Ligado al presupuesto de acciones de vigilancia y control</t>
  </si>
  <si>
    <t>En cumplimiento al Art. 214 de la Ley 1450/2011 esta autoridad ambiental solamente cuenta con competencias sobre los afluentes de los ríos principales, quebradas, arroyos y humedales. En ese orden de ideas, no se han presentado solicitudes u otorgado permiso de vertimientos industriales a cuerpos de agua que sean de jurisdicción de la entidad. Por lo que, no ha existido la necesidad de realizar ajustes a los permisos, en el entendido que no se han otorgado permisos de vertimientos a cuerpos de agua de jurisdicción de la entidad, debido a que se caracterizan por ser secos o pluviales.</t>
  </si>
  <si>
    <t>Durante el año 3 de ejecución del Plan Maestro, no se han presentado solicitudes u otorgados permisos de vertimientos industriales a cuerpos de agua que sean de jurisdicción de la entidad. No obstante, la entidad se encuentra en constante análisis en sus acciones de seguimiento, vigilancia y control para verificar si existen usuarios que realicen vertimientos a cuerpos de agua y de esta forma generar la base de datos; resaltando que hasta la fecha solo se han encontrado vertimientos al alcantarrillado y al suelo.</t>
  </si>
  <si>
    <t xml:space="preserve">Durante el segundo semestre del 2020, se formuló e implementó el proyecto denominado FORTALECIMIENTO DE LA CULTURA CIUDADANA Y MEJORAMIENTO AMBIENTAL, A PARTIR DE ESTRATEGIAS PREVENTIVAS EN LA DISPOSICIÓN DE RESIDUOS SÓLIDOS GENERADOS POR LAS COMUNIDADES ALEDAÑAS EN EL PERIMETRO URBANO DE LA QUEBRADA TAMACÁ, donde se ejecutaron unas encuestas con las comunidades aledañadas pero además de idenficar las problemáticas ambientales en relación con la disposición de residuos sólidos, se identificaron puntos críticos de vertimientos directos a la Quebrada Tamaca, y para lo cual se realizaron 5 jornadas de limpieza de la zona. Para el 2021, se propone una segunda fase del proyecto, donde con base al diagnostico realizado se evalue los efectos acumulativos de los vertimientos en este cuerpo de agua. </t>
  </si>
  <si>
    <t>Anexo 30. Proyecto Quebrada Tamaca</t>
  </si>
  <si>
    <t>Durante el año 3 , a parte de los procesos sancionatorios que se encuentran en curso, se realizaron tres aperturas de indagaciones preliminar para determinar si procede o no un procedimiento sancionatorio ambiental por manejo inadecuado de residuos sólidos y vertimientos. Así mismo, se impusieron 50 medidas preventivas por el manejo inadecuado de residuos sólidos o vertimientos en el área de estudio del Plan maestro</t>
  </si>
  <si>
    <t xml:space="preserve">Anexo 31. Medidas preventivas </t>
  </si>
  <si>
    <t>En el marco de las distintas inspecciones que realiza la entidad, en cumplimiento del Decreto 1076 del 2015, en su artículo 2.2.3.2.20.5 que establece “Prohibición de verter sin tratamiento previo. Se prohíbe verter, sin tratamiento, residuos sólidos, líquidos o gaseosos, que puedan contaminar o eutroficarlas aguas, causar daño o poner en peligro la salud humana o el normal desarrollo de la flora o fauna, o impedir u obstaculizar su empleo para otros usos. El grado de tratamiento para cada tipo de vertimiento dependerá de la destinación e los tramos o cuerpo de aguas, de los efectos para la salud y de las implicaciones ecológicas y económicas”, se ha solicitado a 25 establecimientos comerciales y de servicios, el tratamiento previo antes de realizar el vertimiento al sistema de alcantarillado. Así mismo, de conformidad con lo establecido en el Artículo 2.2.3.3.4.17. del Decreto 1076 del 2015, en conjunto con la EMPRESA DE SERVICIOS PÚBLICOS DEL DISTRITO DE SANTA MARTA – ESSMAR E.S.P. como operador de los servicios de Acueducto y Alcantarillado en el Distrito de Santa Marta, se realizó una priorización de los usuarios que generaban descargar considerables ya sea por la carga orgánica que poseen y/o por la actividad económica realizada, descartando usuarios como iglesias, colegios, establecimientos del ICBF, guarderías, oficinas, baños y áreas comunes y se solicitó la caracterización del vertimiento al sistema de alcantarillado. Se adjunta informe de las caracterizaciones.                                                                                                             Por otro lado, se adjunta informe con las actividades de seguimiento y control realizadas por la entidad en materia de vertimientos para la implementación del sistema de tratamiento de aguas residuales, Así mismo, en las labores de seguimiento relacionadas en el Anexo 29 se verifica el cumplimiento a la norma de vertimientos</t>
  </si>
  <si>
    <t>Anexo 32. Informe Caracterizaciones ESSMAR                                                         Anexo 33 Informe de acciones en materia de vertimientos</t>
  </si>
  <si>
    <t>Durante el primer semestre del año 3 de ejecución del Plan Maestro, el Grupo de Educación Ambiental - GEA del DADSA, ha realizado capactiaciones sobre el uso adecuado del recurso hídrico y protección de rondas hídricas. Así mismo, a tráves de las redes sociales se ha promovido el uso eficiente del recurso hídrico</t>
  </si>
  <si>
    <t>Anexo 15. Informe Tëcnico de acciones de educación ambiental en el marco del Plan Maestro Parque Nacional Natural Tayrona - numeral 7</t>
  </si>
  <si>
    <t>Actualmente, no se ha presentado solicitudes u otorgado permiso de vertimientos industriales a cuerpos de agua que sean de jurisdicción de la entidad. Por lo que, no ha existido la necesidad de implementar seguimiento y monitoreo, añadiendo el hecho de que los cuerpos de agua de competencia del DADSA se caracterizan por ser secos y torrenciales, lo que dificulta la implementación de un programa de monitoreo de la calidad hídrica.</t>
  </si>
  <si>
    <t xml:space="preserve">Actualmente, se encuentra en implementación la Red de Monitoreo del Acuífero de Santa Marta, para lo cual se anexa el Informe Técnico de la campaña de monitoreo realizada durante el 2020. Cabe resaltar que,en el mes de septiembre del 2020 se suscribió convenio interadministrativo de cooperación interinstitucional con el Servicio Geológico Colombiano – SGC, para la generación de conocimiento geo científico del potencial de las aguas subterráneas en las cuencas de los ríos Manzanares y Gaira, municipio de Santa Marta, Magdalena.  
En el marco de ese convenio se pretende realizar un intercambio de información hidrogeológica y temática, la investigación y el apoyo técnico mutuo para la gestión del recurso hídrico subterráneo en las cuencas de los ríos Manzanares y Gaira, en jurisdicción del municipio de santa marta, departamento del Magdalena. Este convenio, se encuentra en implementación siguiendo los procedimientos metodológicos y tiempos establecidos, por lo que una vez sean procesados, analizados y validados los resultados serán dados a conocer oportunamente, y permitirán el ejercicio adecuado en la toma de decisiones. 
 </t>
  </si>
  <si>
    <t>Anexo 34. Informe Campaña Monitoreo de Aguas Subterraneas</t>
  </si>
  <si>
    <t>Ligado presupuesto Accion 1D3</t>
  </si>
  <si>
    <t xml:space="preserve">Durante el  año 3 de ejecución del Plan Maestro, el DADSA ha realizado 337 acciones de seguimiento y control donde se promueve programas de producción más limpias a las grandes empresas del perímetro urbano de la ciudad de Santa Marta, a tráves de la imposición de obligaciones ambientales dada la naturaleza de la actividad. No obstante, en las mesas temáticas y comites interinsitucionales se ha discutido sobre la aplicabilidad de los programas de producción más limpia en el marco del Plan Maestro, donde actualmente se habla de Modelos de Economía Circular, para lo cual esta autoridad viene trabajo en la promoción de un Modelo Distrital de Economía Circular, liderando la Mesa Regional con distintos actores, para lo cual se anexa el informe técnico de las mesas técnicas realizadas por el DADSA en compañia del Ministerio de Ambiente y Desarrollo Sostenible </t>
  </si>
  <si>
    <t xml:space="preserve">Anexo 29. Acciones de Vigilancia y Control Ambiental                                 Anexo 35. Resumen Mesas Técnicas Economía Circular </t>
  </si>
  <si>
    <t>Para el año 3 de ejecución del Plan Maestro, correspondía realizar 30 acciones de seguimiento y control a los concesiones de agua, para lo cual esta autoridad ambiental ha realizado 27 evaluaciones de solicitudes de Concesión de aguas subterráneas y seguimiento a 30 usuarios del recurso hídrico, para un total de 57 acciones de seguimiento y control.</t>
  </si>
  <si>
    <t>Durante el primer semestre del año 3 de ejecución del Plan Maestro, el Grupo de Educación Ambiental - GEA del DADSA, ha realizado capactiaciones sobre el uso adecuado del recurso hídrico y protección de rondas hídricas. Así mismo, a tráves de las redes sociales se ha promovido la gestion integral del recurso hídrico</t>
  </si>
  <si>
    <t>Anexo 15. Informe Tëcnico de acciones de educación ambiental en el marco del Plan Maestro Parque Nacional Natural Tayrona - numeral 8</t>
  </si>
  <si>
    <t>Se ha realizado 337 acciones de seguimiento y control donde se promueve el aprovechamiento de aguas llvuias o estrategias de uso eficiente y ahorro de agua</t>
  </si>
  <si>
    <t>Está programada para el año 5 de ejecución del Plan Maestro, puesto que se está a la espera de la aprobación de los diferentes instrumentos de planificación, para iniciar el proceso de articulación, falta actualización del POMIUAC, PMSV, PORH, etc.</t>
  </si>
  <si>
    <t>Acción ejecutada en el año 1</t>
  </si>
  <si>
    <t xml:space="preserve">A tráves de las redes sociales de la entidad, se socializa información permanente al estado de las cuencas en el marco del Comite Municipal de Gestión de Riesgos, </t>
  </si>
  <si>
    <t>En el Plan de acción y las actividades de la entidad, se establece de manera prioritaria la protección del recurso hídrico</t>
  </si>
  <si>
    <t xml:space="preserve">Anexo 6. Plan de Acción del DADSA </t>
  </si>
  <si>
    <t xml:space="preserve">El 27 de agosto del 2020, se realizó una reunión de articulación con las autoridades de las comunidades indigenas Wiwa, para el ejercicio de acciones de vigilancia y control ambiental. Por otro lado, El Departamento Administrativo Distrital de Sostenibilidad Ambiental -Dadsa- y los pueblos ancestrales de la Sierra Nevada, unieron fuerzas para extender la campaña ‘Santa Marta Siembra’ hacia el macizo montañoso, en aras de preservar este importante ecosistema. Este histórico hecho se llevó a cabo, por medio de una visita de la directora del Dadsa, Patricia Caicedo, quien atendió el llamado de la comunidad Arahuaca que habita en el asentamiento de Katunsama, ubicado en el sector de La Lengüeta, parte baja de la Sierra, que colinda con la salida al mar de la vereda Don Diego, lugar sagrado, donde la autoridad ambiental y el pueblo originario completaron la siembra de 1374 sujetos arbóreos, de los 10 mil que se apuestan plantar en menos de un mes, con miras a posicionar a la capital del Magdalena como el primer Distrito Verde de Colombia.
</t>
  </si>
  <si>
    <t>Anexo 36. Reunión Comunidades Indígenas                                             Ver Página Anexo 16 Informe Redes Sociales</t>
  </si>
  <si>
    <t>Durante el año 3 de ejecución del Plan Maestro el DADSA ccontinuó con la implementación de su programa denominado Grupo de Educación Ambiental, que se plantea como una estrategia transversal a los demás factores de intervención del Plan Maestro, para lo cual se anexa el informe de los resultados obtenidos.</t>
  </si>
  <si>
    <t>Anexo 15. Informe Tëcnico de acciones de educación ambiental en el marco del Plan Maestro Parque Nacional Natural Tayrona</t>
  </si>
  <si>
    <t>En el Plan de Acción Institucional 2021-2023 "COMPROMETIDOS CON EL AMBIENTE" aprobado por parte del Consejo Directivo mediante Acuerdo No 002 del 11 de diciembre del 2020, se encuentra incluido en el Capítulo III - ACCIONES OPERATIVAS, la meta de Fomentar e implementar alianzas interinstitucionales para el ejercicio de la autoridad ambiental, de esta forma se pretende establecer este mecanismo de coordinación y cooperación interinstitucional en los instrumentos de planificación del DADSA</t>
  </si>
  <si>
    <t xml:space="preserve">Durante el 2020, se suscribieron dos convenios con instituciones educativas tendientes a fortalecer la generación de conocimiento y procesos de educación ambiental del DADSA. Del mismo modo, que se suscribió convenio con la SGC para la generación de conocimiento geo científico del potencial de las aguas subterráneas en las cuencas de los ríos Manzanares y Gaira, municipio de Santa Marta, Magdalena.  </t>
  </si>
  <si>
    <t>Anexo 37. Informe Convenios</t>
  </si>
  <si>
    <t>En el día a día de la autoridad ambiental y con cada una de sus actividades misionales, se da cumplimiento a la Política Nacional de Sostenibilidad Ambiental. Lo anterior, debido a que las acciones operativas diseñadas en el Plan de Acción de la entidad, se encuentran articuladas con las políticas nacionales en materia ambiental, las cuales son instrumentos articuladores de la Planeación Institucional del DADSA</t>
  </si>
  <si>
    <t>Como se puede identificar en el Plan de Acción del DADSA, se encuentran integradas y articuladas a las acciones operativas la Política Nacional Ambiental, por ser este un ente de índole ambiental.</t>
  </si>
  <si>
    <t>Actualmente el Plan de ordenación y Manejo Integrado de la Unidad Ambiental Costera de la Vertiente Norte de la Sierra Nevada de Santa Marta POMIAC-VNSNSM, en conformidad con la Guía Técnica adoptada mediante la Resolución N° 768 del 17 de abril de 2017 expedida por el Ministerio de Ambiente y Desarrollo Sostenible MADS, se encuentra en la Fase N° 4 Formulación y Adopción.  Así mismo, mediante Ofico No. 1896 del 29 de diciembre del 2020, se solicitó información a la Corporación Autonoma Regional del Magdalena - CORPAMAG como secretaria tecnica del POMIUAC, el estado de avance y documentación refernete a este instrumento de planificación, la cual fue suministrada mediante Oficio No 0229 del 25 de enero del 2021, y se encuentra en analisis por parte de la entidad.</t>
  </si>
  <si>
    <t>Anexo 38. POMIUAC</t>
  </si>
  <si>
    <r>
      <rPr>
        <sz val="11"/>
        <color theme="1"/>
        <rFont val="Arial Narrow"/>
      </rPr>
      <t>Elaborar un convenio interinstitucional con las entidades e instituciones competentes para dar a conocer las políticas ambientales vigentes a los Prestadores de Servicios Turísticos.                                Producto</t>
    </r>
    <r>
      <rPr>
        <b/>
        <sz val="11"/>
        <color theme="1"/>
        <rFont val="Arial Narrow"/>
      </rPr>
      <t>:</t>
    </r>
    <r>
      <rPr>
        <sz val="11"/>
        <color theme="1"/>
        <rFont val="Arial Narrow"/>
      </rPr>
      <t xml:space="preserve"> </t>
    </r>
    <r>
      <rPr>
        <b/>
        <sz val="11"/>
        <color theme="1"/>
        <rFont val="Arial Narrow"/>
      </rPr>
      <t xml:space="preserve"> Convenio interinstitucional firmado.</t>
    </r>
  </si>
  <si>
    <r>
      <rPr>
        <sz val="11"/>
        <color theme="1"/>
        <rFont val="Arial Narrow"/>
      </rPr>
      <t xml:space="preserve">Implementación del convenio interinstitucional firmado anteriormente.                 </t>
    </r>
    <r>
      <rPr>
        <b/>
        <sz val="11"/>
        <color theme="1"/>
        <rFont val="Arial Narrow"/>
      </rPr>
      <t>Producto: Informe técnico de avances</t>
    </r>
  </si>
  <si>
    <r>
      <rPr>
        <sz val="11"/>
        <color theme="1"/>
        <rFont val="Arial Narrow"/>
      </rPr>
      <t xml:space="preserve">Participación en mesas de trabajo convocadas por las entidades competentes para el diseño del plan integral  de ordenamiento turístico.
Socialización con el sector hotelero sobre los avances. . Brindar información estadística sobre turismo que oriente la formulación de la política publica sobre turismo en el área de estudio. Recopilar información estadística  de turismo dentro del área de estudio. 
</t>
    </r>
    <r>
      <rPr>
        <b/>
        <sz val="11"/>
        <color theme="1"/>
        <rFont val="Arial Narrow"/>
      </rPr>
      <t>Producto:
Informe técnico.</t>
    </r>
  </si>
  <si>
    <r>
      <rPr>
        <sz val="11"/>
        <color theme="1"/>
        <rFont val="Arial Narrow"/>
      </rPr>
      <t xml:space="preserve">Presentar y socializar resultados del proceso de construcción del plan integral de ordenamiento turístico a diferentes empresas interesadas. 
</t>
    </r>
    <r>
      <rPr>
        <b/>
        <sz val="11"/>
        <color theme="1"/>
        <rFont val="Arial Narrow"/>
      </rPr>
      <t>Producto:
Informe técnico de avances</t>
    </r>
  </si>
  <si>
    <t xml:space="preserve">Mediante  Acta  de  Comite  3 del  3-09-2020.  se  fijan  lineamientos y  se  imparten  instrucciones en la prevención y control del trafico ilegal de fauna y flora que ingresa al departamento del Magdalena,  Durante  el  II  Semestre  del  2020.Dentro de los factores de protección y conservación de la biodiversidad se programaron y ejecutaron visitas y/o acciones de control aduaneras a los establecimientos de comercio cuya actividad comercial es la comercialización de productos de origen marino, con el fin de verificar su legal introducción al territorio aduanero nacional.   Acciones  de  control  en  las  pescaderia de  Santa  Marta,  que  se  realizarón  el    19-10-2020.   Con  la  presencia  de  funcionarios  de  la  División  de  Fiscalización  y  la Polfa.  .     </t>
  </si>
  <si>
    <t xml:space="preserve">Acta  de  Comite  3  del  3-09-2020. -   Autos  Comisorios  001560    y  .  Actas  de  hecho 3791-3792-3794 y  3793  del  19-10-2020.      Registro  fotografico    del  control  realizado  en  las pescaderias.                                                                         </t>
  </si>
  <si>
    <t>Para la conservación de los factores sociales y culturales se planearon y desarrollaron actividades tales como la distribución de volantes informativos respecto a la conservación de los productos de origen marino y la formalizacion de las personas naturales y/o jurídicas cuya actividad económica principal es su comercialización y que su asiento principal son las respectivas áreas geográficas del Parque Natural Nacional Tayrona..  Actividad  ejecutada  el    7 de octubre   del  2020.   en convenio con la POLFA y  cuyo  finalidad  fué  la  sensibilización sobre el tráfico y tenencia ilegal de fauna y flora silvestre, a través de la plataforma Meet y estuvo dirigida a miembros de las juntas de acción comunal y contribuyentes de los sectores que hacen parte de la reserva natural del Parque Tayrona y sus alrededores.  La  campaña  de  sensibilización  se  realizó  en  todos  los   puntos de control aduanero.</t>
  </si>
  <si>
    <t>Registro  fotografico  de  la  capacitación    y  de la  campaña de  sensibilización  en  los  puntos  de  control  aduanero a  través  de    volantes</t>
  </si>
  <si>
    <t>Asistencia y participación en las reuniones programadas por la entidad coordinadora del Plan Maes-tro, tales como i) mesa jurídica. ii) Bateria de Indicadores – medición de metas del Plan Maestro y las convocadas por los entes territoriales para tratar el Plan de Compensacion a Pescadores Artesa-nales.</t>
  </si>
  <si>
    <t xml:space="preserve">Registro  de  Asistencia  que  reposan  en  Coordinadora Cumplimiento Sentencia T-606 2015
Parques Nacionales Naturales de Colombia
</t>
  </si>
  <si>
    <t xml:space="preserve">
Mediante oficio interno N° 080903R MD-DIMAR-SUBDEMAR-CIOH-ARHID de fecha 8 de noviembre de 2019, suscrito por el señor Director del Centro de Investigaciones Oceanográficas e Hidrográficas del Caribe – CIOH, se informó que que los límites de los Parques Nacionales Naturales-PNN de Santa Marta han sido incluidos en la nueva actualización de la carta náutica 406 Santa Marta a Cabo San Agustín, escala 1:100.000, en cumplimiento a la sentencia T-606 de 2015.
</t>
  </si>
  <si>
    <t xml:space="preserve">
Oficio interno N° 080903R MD-DIMAR-SUBDEMAR-CIOH-ARHID de fecha 8 de noviembre de 2019, suscrito por el señor Director del Centro de Investigaciones Oceanográficas e Hidrográficas del Caribe – CIOH.
La Carta Náutica 406 Santa Marta a Cabo San Agustín en escala 1:100.000. (Se anexa en formato digital).</t>
  </si>
  <si>
    <t xml:space="preserve">A la fecha no se ha recibió solicitud de apoyo técnico en el área marítima de ninguna Corporación Autónoma Regional para realizar dicha asesoría y apoyo técnico del Servicio Hidrográfico del Centro de Investigaciones Oceanográficas e Hidrográficas del Caribe – CIOH. </t>
  </si>
  <si>
    <t>El día 1 de julio de 2020 se realizó una reunión por videoconferencia con el Instituto Distrital de Turismo - INDETUR y la Coordinadora del Cumplimiento de la sentencia T - 606/2015, funcionaria de Parques Nacionales Naturales de Colombia, con el fin de adoptar medidas para la socialización, implementación de medidas y protocolos de bioseguridad en las playas del PNN Tayrona.
El día 26 de noviembre de 2020 se realizó inspección por parte de los funcionarios de la Capitanía de Puerto de Santa Marta y de Parques Nacionales Naturales de Colombia, con el fin de tratar el tema sobre la recuperación y ordenamiento del área protegida de Bahía Concha.
El día 22 de diciembre de 2020 se realizó inspección por parte de los funcionarios de la Capitanía de Puerto de Santa Marta y de Parques Nacionales Naturales de Colombia, con el fin de tratar el tema sobre la recuperación y ordenamiento del área protegida de Bahía Concha.</t>
  </si>
  <si>
    <t xml:space="preserve">
Acta de reunión de fecha 1 de julio de 2020, expedida por la Capitanía de Puerto de Santa Marta.
Acta de inspección de fecha 26 de noviembre de 2020, expedida por la Capitanía de Puerto de Santa Marta. 
Acta de inspección de fecha 22 de diciembre de 2020, expedida por la Capitanía de Puerto de Santa Marta. 
</t>
  </si>
  <si>
    <t>Dispuestos apoyar de forma proactiativa cuando se nos solicite el acompañamiento interinsdtitucional.</t>
  </si>
  <si>
    <t xml:space="preserve">Se estructuró un plan de compensación de pescadores incluidos en la Sentencia T-606/15, el cual en primera instancia beneficiará a 14 pescadores que han sido caracterizados e identificados, mediante la entrega de unas herramientas de producción que les permita desarrollar una actividad sostenible y que les arroje beneficios económicos y a sus familias. </t>
  </si>
  <si>
    <t>SECRETARIA DE DESARROLLO ECONOMICO</t>
  </si>
  <si>
    <t>POR DEFINIR</t>
  </si>
  <si>
    <t>Dispuestos apoyar de forma proactiva cuando se nos solicite el acompañamiento interinsdtitucional.</t>
  </si>
  <si>
    <t>Dispuestos apoyar de forma proacativa cuando se nos solicite el acompañamiento interinsdtitucional.</t>
  </si>
  <si>
    <t xml:space="preserve">1.        QUERELLA        La querella con fecha 25 de agosto 2020, radicada en la Dirección de Asuntos Policivos y Regulación de Espacio Público el 26 de agosto de 2020 por el Dr. ANDRES FELIPE VELASCO RIVERA identificado con cedula de ciudadanía No. 1.113.622.677 y T.P. 197.780 del C. S. de la J. como apoderado de PARQUES NACIONALES NATURALES DE COLOMBIA.
SOLICITUD: “En síntesis, se solicita respetuosamente al señor Inspector la aplicación inmediata de la medida correctiva de restitución y protección del bien inmueble cuyo titular es la nación, identificado con Folio de Matrícula Inmobiliaria No. 080-4164, consagrada en el artículo 190 y el párrafo del artículo 79 de la Ley 1801 de 2016 así como, de estimarlo pertinente, se apliquen las medidas correctivas consagradas en los artículos 180 y 188 de la misma normativa, imponiendo la multa correspondiente a los ocupantes ilegales y ordenando que los mismos retornen el costo que Parques Nacionales Naturales debe sufragar para reparar el daño causado al predio en mención por la construcción ilegal de infraestructura”.
-Mediante el Auto  No. 001 del 28 de Septiembre de 2020 se avoca de conocimiento la presente querella civil policiva POR COMPORTAMIENTO CONTRARIO A LA POSESIÓN POR PERTURBACIÓN POR OCUPACIÓN DE HECHO.
-El Inspector de Policía JOSE DAVID LOPEZ AREVALO, fue el encargado de darle trámite a la presente querella. 
-A partir del 26 de octubre de 2020 y posteriores días se llevó a cabo las diligencias de Inspección Ocular. 
1.        ASPECTO TECNICO:
En total fueron 29 predios denunciados divididos en 2 sectores del Parque Tayrona:
BONITO GORDO (15 Ocupaciones)
GRANATE (14 Ocupaciones)
1.	 DECISION DEL INSPECTOR DE POLICIA: DR. JOSE DAVID LOPEZ AREVALO	
Se impuso medida correctiva por comportamiento contrario a la posesión y la mera tenencia de bienes inmuebles. Art. 77 de la ley 1801 de 2016.
En consecuencia se ordenó cesar la actividad perturbadora y retornar a Parques Nacionales los predios ocupados.
Esta medida fue impuesta en las 29 ocupaciones, denunciadas en la Querella Civil Policía, adelantada por Parques Nacionales.
2.	ESTADO
Se encuentra en Apelación.
</t>
  </si>
  <si>
    <t>Se anexan documentos sobre gestion en la inpeccion de policia, 102 paginas</t>
  </si>
  <si>
    <t>Mediante Resolución 766 de 2020 Instituto Geográfico Agustín Codazzi (Igac), habilitó como Gestor Catastral al Distrito de Santa Marta tras comprobar que cumple con todos los requisitos jurídicos, técnicos, económicos y financieros.</t>
  </si>
  <si>
    <t>Resolución 766 de 2020 del Instituto Geográfico Agustín Codazzi (Igac),</t>
  </si>
  <si>
    <t xml:space="preserve">Es importante precisar que la Oficina Gestion del Riesgo y el Cambio Climatico (OGRICC)en el marco de sus funciones establecidas en la Ley 1523 del 2012  no tiene las competencias para el desarrollo de esta acción en el entendido que no hace parte de sus funciones y de su Núcleo Básico del Conocimiento. autoridades ambientales son las que tiene las competencias (no porque se indique que es un sistema de alerta temprana es de competencia de la oficina de gestión del riesgo el desarrollo de estas acciones) </t>
  </si>
  <si>
    <t>La DIMENSIÓN AMBIENTAL del POT incorporó los suelos de protección y los grupos eco sistémicos que se deben conservar bajo el siguiente modelo: Territorio biodiverso, ambientalmente sostenible y resiliente. El sistema ambiental se compone del Sistema nacional de Áreas Protegidas –SNAP-, El Sistema Ambiental Distrital –SAD-y el Sistema Cultural Ambiental Ancestral –SCAA- Sistema Nacional de Áreas Protegidas SNAP. El Sistema nacional de áreas protegidas reconoce la importancia a nivel de nacional de los ecosistemas que están asociados a la formación montañosa de la Sierra de Santa Marta a orillas del mar caribe, es por ellos que declaro dos áreas a proteger: Parque Natural Nacional Sierra Nevada de Santa Marta –PNNSNSM-: La Sierra es la cuna de los Tayrona, una civilización indígena monumental que existió en el país. Aún viven allí descendientes de esa cultura con alrededor de 70.000 indígenas de las etnias Kogui, Arhuaco, Kankuamo y Wiwa. Es la formación montañosa litoral más elevada del mundo, con dos picos de 5.775 m de altitud; el pico Cristóbal Colón y el pico Simón Bolívar. Por su variedad de ecosistemas, pisos térmicos junto al mar, su belleza singular y su riqueza histórica y cultural. Fue declarado Reserva de la Biosfera por la UNESCO en 1979. Dentro de este macizo montañoso se encuentra un área de particular belleza paisajística y con gran significado cultural, considerado sitio sagrado para los cuatro pueblos indígenas de la Sierra, se trata del Parque Arqueológico Teyuna “Ciudad Perdida”, el cual es administrado por el Instituto Colombiano de Antropología e Historia – ICANH. Parque Natural Nacional Tayrona – PNNT-. Las estribaciones de la Sierra Nevada de Santa Marta, la montaña costera más alta del mundo, se hunden en el mar como los dedos de una mano gigantesca entre los que se forman bahías y ensenadas de belleza singular: Chengue, Gayraca, Cinto, Neguanje, Concha, Guachaquita, con sus playas de arenas blancas delimitadas por, manglares, matorrales o bosques, y bañadas todas por las aguas cristalinas del mar Caribe. El parque Tayrona tiene también vestigios arqueológicos de una antigua ciudad del pueblo Tayrona Adicionalmente el sistema nacional de áreas protegidas lo conformas los ámbitos de protección de las reservas de la sociedad civil y la reserva forestal protectora. Sistema Ambiental Distrital SAD. El territorio del Distrito se ordena a partir de un conjunto de ecosistemas que poseen complementariedad e interdependencia, el territorio se lee como un espacio continuo en donde existen diferentes formas de habitarlo en el marco de una coexistencia con el ambiente, de manera que la conservación, preservación y restauración de este son elementos claves para crear condiciones de sustentabilidad en el tiempo. Las dimensiones del desarrollo en las que se enmarca el ordenamiento del territorio; ambiental, social y económico toman fuerza dentro del sistema ambiental: Con la finalidad que el ordenamiento del territorio se lea de manera sencilla y se reconozca colectivamente la importancia de la conservación del medio ambiente como base del desarrollo, este Plan propone que la entrada para el sistema ambiental sea a través de los ecosistemas, con lo cual se identifican un conjunto de hábitats que agrupados generan valores para objetivos específicos de conservación: biodiversidad, mitigación del cambio climático, herencia cultural, abastecimiento de agua, etc., Los ecosistemas que acá se definen parten de tres grandes áreas que ya se han demarcado con fines de conservación: los parques nacionales naturales Tayrona y Sierra Nevada y el resguardo indígena. Los ecosistemas identificados son: Ecosistemas estratégicos para la regulación y abastecimiento de agua, Ecosistemas estratégicos para la conservación de la biodiversidad, ecosistemas estratégicos para la adaptación al cambio climático, ecosistemas estratégicos marino costeros y ecosistemas estratégicos para la autonomía y seguridad alimentaria. Cada ecosistema responde a un fin de conservación, el cual está relacionado con los servicios ecosistémicos y la clasificación de suelo según su nivel de conservación, esto genera un sistema cerrado en donde cada actuación en el territorio repercute sobre todos los ecosistemas. Sistema Cultural Ambiental Ancestral SCAA. La cosmovisión ancestral es determinante para la construcción del sistema ambiental, los elementos naturales como La Ninanulan y el Nujuakala son las dimensiones estructurantes del modelo de ocupación, la conservación y conexión de los ecosistemas garantiza: la provisión de recursos naturales en especial el agua, la biodiversidad, a la vez que permite una mejor gestión del riesgo y mitigación de los efectos del cambio climático. Ninanulan (el Agua). El territorio ancestral nació del mar, y de allí el agua interconecta y delimita los cerros y otras jurisdicciones del territorio. El agua es mujer, de ella nace toda la vida. Es el hilo que unifica todo nuestro territorio. Las lagunas en los páramos (la cabeza del territorio) son las madres de los principios del territorio, y ellas conectan con las lagunas costeras, desembocaduras y humedales de la Línea Negra (las madres de la base del territorio). Los espacios sagrados a lo largo de estos cuerpos de agua regulan las interconexiones del agua a nivel espiritual y material, tomando la forma de las lluvias, vientos, nubes, nieve y todo el sistema hídrico que interconecta los espacios del territorio ancestral y garantiza su salud, desarrollo y equilibrio. Nujuakala (los cerros). El territorio ancestral se organiza a través de los espacios de los cerros y montañas importantes que son los espacios de los padres o Jates principales. Cada uno representa principios y funciones dados desde el origen, y garantiza su manejo en el territorio ancestral. Los cerros forman cadenas que conectan los espacios y sitios sagrados de todo el territorio ancestral, desde los picos hasta la Línea Negra. El cerro principal de la Sierra Nevada es el Cerro Gonawindúa (llamado Pico Bolívar) en el hermanito menor), cuya jurisdicción comprende toda la Sierra Nevada, dividida sucesivamente entre las jurisdicciones de los demás cerros mayores desde allí para abajo hasta la Línea Negra. En este sentido, los cerros forman y delimitan los espacios interrelacionados que son el tejido del territorio ancestral. Cada cerro o Jate es también un Nujwé, o la casa ceremonial, y así mismo el cerro maneja la comunidad de Jabas y Jates quienes habitan su espacio o casa. Estos términos territoriales, corresponde a un espacio del Nujuakala, que se delimita por los ríos o quebradas que separan cada cerro del otro. Su casa, o comunidad está compuesta por todos los demás Jabas y Jates, que son los diferentes espacios sagrados, quienes viven en su jurisdicción. Cada uno de estos sitios maneja el agua, los cultivos, la tierra, los animales, bosques y clima para el cerro Nujuakala, dentro de su jurisdicción. Hay espacios sagrados que corresponden a las diferentes comunidades de plantas y árboles, o bosques, animales, pájaros e insectos, hongos, líquenes y otras comunidades vivas en cada área de cada cerro, y en los diferentes pisos climáticos. De esta manera, los cerros ordenan el territorio ancestral entre jurisdicciones, o espacios de manejo y uso. Podemos hablar de diferentes espacios de manejo, como son los espacios de boques de diferentes tipos, espacios intocables, espacios para cultivo, o para pastos o diversas funciones. En resumen, los espacios de cada Nujuakala corresponderían en cierto sentido a los diferentes tipos de ecosistemas, paisajes y zonas de vida de las ciencias ambientales. Los cerros también manejan otros tipos de conectividades en el territorio ancestral, fuera de sus espacios de manejo o Nujwé. Los Nujuakala principales se conectan entre la parte alta con la Línea Negra o parte baja con otros cerros principales. Los cerros también se conectan con otros espacios sagrados y los mamos hacen pagamentos entre varias regiones interconectadas por los cerros. Este tipo de manejo de los Nujuakala también corresponde a los pisos climáticos altos, medios y bajos de la Sierra Nevada. De esta manera trabaja el ordenamiento ancestral de la Sierra Nevada. Es un orden dictado desde la Ley de Origen, que las comunidades deben seguir, respetar y garantizar. Línea Negra. El co njunto energético de sitios sagrados ubicados sobra la costa estructura una continuidad entre los elementos ambientales, reforzando su valor ambiental con el carácter cultural que le imprime la declaratoria de línea negra. El ordenamiento reconoce que los sitios sagrados hacer parte integral del territorio y quedan en la categoría de protección ambiental, los ecosistemas de los que hace parte se plantearon en conjunto como un sistema interdependiente continuo que se conecta a través de los ecosistemas marino costeros y a la vez se crean conexiones con la Sierra, creando un escenario propicio para la conservación y la comunicación de la parte alta con el mar.</t>
  </si>
  <si>
    <t>. Las áreas fuera de los ámbitos de los POMCAS  (Planes de Ordenacion y Manejo de Cuencas Hidrografica) y que son la cara Norte de la Sierra fueron definidos a traves de metologías Corine Landcover y construcción de cartografía con los campesinos.</t>
  </si>
  <si>
    <t xml:space="preserve">  Las entidades con competencia deberán generar insumos técnicos y jurídicos para la formulación del decreto reglamentario de la zona amortiguadora del PNNT ante la Dirección de Bosques, Biodiversidad y Servicios Ecosistémicos del MADS.</t>
  </si>
  <si>
    <t xml:space="preserve">Anexo normativo ambiental y rural
</t>
  </si>
  <si>
    <t>El POT se estructuro sobre un Modelo Cuantitativo de Análisis Espacial Territorial que permitió crear una batería de indicadores, un ejemplo de ello: Las rondas hídricas de los ríos Don Diego, Buritaca, Guachaca, Mendihuaca, Piedras, Manzanares y Gaira tienen un área total de 2304,9 hectáreas, este primer INDICADOR DE CANTIDAD: permite saber cuál es el área asociada a la cobertura, posteriormente se definió un INDICADOR DE CALIDAD: para este mismo caso se precisa que el 58,7% equivalente a 1352 hectáreas hacen parte de las coberturas en buen estado de bosque ripario y de galería que se encuentra en estás rondas hídricas, mientras que 952,9 hectáreas son para restaurar. De esta manera se puede hacer seguimiento periódicamente a través de análisis del territorio y del seguimiento necesario para determinar el impacto sobre las áreas que limitan con los PNN Tayrona y Sierra Nevada.</t>
  </si>
  <si>
    <t>Geodatabase con la información de los ecosistemas</t>
  </si>
  <si>
    <t xml:space="preserve">El POT DE SANTA MARTA FUE REVISADO MEDIANTE El ACUERDO 011 de 2020, POR EL CUAL SE REVISA, MODIFICA Y EXPIDE EL PLAN DE
ORDENAMIENTO TERRITORIAL “POT 500 AÑOS” DEL DISTRITO
TURÍSTICO, CULTURAL E HISTÓRICO DE SANTA MARTA 2020 – 2032, SANCIONADOl 16 de OCTUBRE.
</t>
  </si>
  <si>
    <t>Formulacion del Plan de Ordenamiento Territorial 500 Años.</t>
  </si>
  <si>
    <t xml:space="preserve">El Acuerdo 011 de 2020, POR EL CUAL SE REVISA, MODIFICA Y EXPIDE EL PLAN DE
ORDENAMIENTO TERRITORIAL “POT 500 AÑOS” DEL DISTRITO
TURÍSTICO, CULTURAL E HISTÓRICO DE SANTA MARTA 2020 – 2032, sancionado el 16 de Octubre incorpora tres dimensiones: Ambiental, Social, y Productiva.
La dimensión ambiental incorpora se compone del Sistema nacional de Áreas Protegidas –SNAP-, El Sistema Ambiental Distrital –SAD-y el Sistema Cultural Ambiental Ancestral –SCAA, es decir, el PNN Tayrona y varios componentes del plan de manejo fueron incorporados al ordenamiento a través del POT 500 Años.
</t>
  </si>
  <si>
    <t xml:space="preserve">Se informa que la OGRICC (Oficina Gestion de Riesgo y Cambio Climatico) no tiene incidencias o competencias sobre otros municipios del departamento ya en reuniones anteriores se habia tratado el tema pero con respecto al año inmediatamente anterior especificamente en el segundo semestre Santa Marta vivio una temporada de huracanes y segunda temporada de lluvias por encima de lo normal y por tal motivo todos los esfuerzos se volcaron hacia los deslizamientos e inundaciones ya que por las grandes cantidades de presipitaciones no generaban un riesgo de incendios forestales. Para el periodo asociado al año 2020, debido a las restricciones que se tomaron a nivel nacional para evitar el contagio por COVID-19, y dado que esta actividad involucra la participación de la ciudadanía, no se desarrollo avance sobre los compromisos proyectados. </t>
  </si>
  <si>
    <t>Cabe resaltar que debido a las declaratorias de emergencias, calamidad por el Covid -19 que vive el pais y a la restricciones de movilidad y de realizar reuniones para capacitaciones ha sido imposible cumplir a cabalidad con lo contemplado, asi como realizar inversiones.</t>
  </si>
  <si>
    <t xml:space="preserve">Apoyamos al DADSA CORPAMAG cuando esta institucion lo solicite, para desarrollar esta actividad.
</t>
  </si>
  <si>
    <t>Desde el Área Calidad Educativa se promovió la implementación de Proyectos Educativos Zonales, y en ese sentido, las escuelas IETDI La Revuelta y el CEDI Orinoco con incidencia en la zona del PNN Tayrona declararon estar implementando al respecto los Proyectos Pedagógicos Transversales como el Compartir Sabiduría Ancestral Kogui (por parte del CEDI Orinoco).</t>
  </si>
  <si>
    <t xml:space="preserve">INFORMES DE RENDICIÓN DE CUENTAS </t>
  </si>
  <si>
    <t>Recursos de Gratuidad Educativa asignados a EE: CEDI Orinoco ($51.066.858)</t>
  </si>
  <si>
    <t>Las escuelas en cuestión propenden por la protección de las especies endemicas, estas iniciativas se adelantaron en el marco del Programa Colegios Amigos del Turismo. Estas iniciativas se organizaron en PPT que se presentaron con enfoque turistico y dieron lugar a la Certificación de dichas escuelas como Colegios Amigos del Turismo.</t>
  </si>
  <si>
    <t>En el anexo normativo rural y en el anexo de Taganga, se dan las indicaciones de la norma para estos lugares.</t>
  </si>
  <si>
    <t>Anexo normativo rural y en el anexo de Taganga en el POT</t>
  </si>
  <si>
    <r>
      <rPr>
        <b/>
        <sz val="11"/>
        <color theme="1"/>
        <rFont val="Arial"/>
      </rPr>
      <t xml:space="preserve">
</t>
    </r>
    <r>
      <rPr>
        <sz val="11"/>
        <color theme="1"/>
        <rFont val="Arial"/>
      </rPr>
      <t xml:space="preserve">En cumplimiento a los compromisos por parte de la ESSMAR E.S.P, realizo donación de un punto Limpio tipo contenedor en el Sector de Bahía Concha, para la Separación de los residuos sólidos. Se incluyó dentro de las rutas selectivas con la organización de recicladores COOEMPREMAC E.S.P con frecuencia semanal la recolección, en l mes se recolecta aproximadamente 3 toneladas de residuos aprovechables, se colocó a disposición del camión de la Essmar para transportar los residuos aprovechables, se recolecta los residuos ordinarios con frecuencia  de 2 a 4 veces al mes, dependiendo la generación de residuos, en promedio mensual se genera 12 toneladas de residuos ordinarios, que son dispuesto adecuadamente en el Relleno Sanitario Palangana.
ACTIVIDADES DE LIMPIEZA DE PLAYAS – BAHIA CONCHA
Fecha: mes de noviembre de 2020
En la ‘Playatón Tayrona’  se extraen 395 kilos de desechos en Bahía Concha y Bonito Gordo, Con una significativa participación de 300 voluntarios, prestadores de servicios, guardaparques, estudiantes y personal de entidades y empresas, se pudo cumplir la primera ‘Playatón Tayrona’: Únete a la conservación’, que se hizo en el año en la cual pudieron extraer 395 kilogramos de desechos sólidos de los sectores Bahía Concha y Bonito Gordo pertenecientes al Parque Nacional Natural Tayrona.
PARTICIPANTES:
En esta jornada también hizo parte la Dirección General Marítima, Dimar, la Armada Nacional, Estación de Guardacostas de Santa Marta, Essmar, Interaseo, Cooempremac, la Alcaldía Distrital de Santa Marta, Dadsa, Corpamag, Invemar, IED Liceo Samario, la Fundación Salva Tu Río, Ekored, la Fundación Akwa Mare, la Policía Nacional, voluntarios de la Universidad del Magdalena, Escuela de Buceo Reefshepherd, Red de Jóvenes de Ambiente, Sena, Movimiento RE (el cuál se encuentra conformado por Postobón, Coca Cola, Bavaria, Femsa y PepsiCo), las empresas Daabón y Drummond, los prestadores de servicios de Apesa, Aprested, Cootrabahiacon y Oceantour SAS, las aseguradoras Zebra Asistencia y Meflife, entre otros.
</t>
    </r>
  </si>
  <si>
    <t>Anexo:1. Informe de seguimiento – BAHIA CONCHA</t>
  </si>
  <si>
    <t xml:space="preserve">Realizamos jornadas de sensibilización de manejo adecuado de residuos sólidos en los hogares samarios, entidades y playas, con el objetivo de proteger nuestros recursos naturales.
Durante el segundo semestre de 2020, hemos logrado sensibilizar a más de 12.000 personas en separación en la fuente de los residuos sólidos, 80 barrios cuentan con rutas selectivas para la recolección de residuos aprovechables, para el segundo semestre se recolectaron alrededor de 1800 toneladas de residuos aprovechables – reporte de la Superintendencia de Servicios Públicos Domiciliarios.
</t>
  </si>
  <si>
    <t>Anexos 2. Informe técnico de sensibilización</t>
  </si>
  <si>
    <t>Se formula el proyecto de actualización del PGIRS en formato MGA, se encuentra en el banco de proyectos de SECRETARIA DE PLANEACION DISTRITAL – SANTA MARTA</t>
  </si>
  <si>
    <t>Anexo: Estudio previo - Avance de actualización PGIRS</t>
  </si>
  <si>
    <t>SEGÚN LA RESOLUCION 754 DEL 2014 EN EL NUMERAL 4.4 PROGRAMA DE LIMPIEZAS PLAYAS COSTERAS Y RIVEREÑAS,  ESTE PGIRS HA CONSTRUIR ESTARÁ EN CUMPLIMIENTO.</t>
  </si>
  <si>
    <t>Anexo:  Estudio previo - Avance de actualización PGIRS</t>
  </si>
  <si>
    <t xml:space="preserve">NUEVAS RUTAS
LUNES
N°        BARRIOS        JORNADA
58        PLAYA GRANDE        7:0 AM - 12.00 PM
59        TROPICAL COFFEE        7:0 AM - 12.00 PM
60        LA HAMACA        7:0 AM - 12.00 PM
MARTES
61        8 DE FEBRERO        7:0 AM - 12.00 PM
62        HOTEL IROTAMA        7:0 AM - 12.00 PM
63        PARQUE DE BOLIVAR 2-4        7:0 AM - 12.00 PM
MIERCOLES
64        AV. DEL LIBERTADOR        7.00 AM - 12:00 PM
65        EL REPOSO        7.00 AM - 12:00 PM
66        VILLA AURA        7.00 AM - 12:00 PM
67        PLAYA BLANCA        7.00 AM - 12:00 PM
68        BARRIO TAYRONA        7.00 AM - 12:00 PM
69        DISTRIBUCIONES BAVARIA        7.00 AM - 12:00 PM
70        CLINICA SALUD TOTAL        7.00 AM - 12:00 PM
JUEVES
71        PANTANO        7.00 AM - 12:00 PM
72        CENTRO COMERCIAL ZAZUE        7.00 AM - 12:00 PM
73        HOTEL HILTON        7.00 AM - 12:00 PM
74        ZONA FRANCA        7.00 AM - 12:00 PM
75        LAS AMERICAS        7.00 AM - 12:00 PM
76        REFINERIA        7.00 AM - 12:00 PM
77        TEQUENDAMA        7.00 AM - 12:00 PM
78        VEREDA SAN ISIDRO DE LA SIERRA BONDA        7.00 AM - 12:00 PM
79        VILLA DONANA        7.00 AM - 12:00 PM
80        CARTAGENA        7.00 AM - 12:00 PM
81        LAURELES        7.00 AM - 12:00 PM
82        VILLA DANIA        7.00 AM - 12:00 PM
VIERNES
83        HOTEL IROTAMA        7.00 AM - 12:00 PM
84        PARQUE DEL SOL        7.00 AM - 12:00 PM
</t>
  </si>
  <si>
    <t>Anexo 5: Planillas de ruta selectiva – Microrutas de Interaseo – PPSA – Informe De Gestión Essmar 2020</t>
  </si>
  <si>
    <t xml:space="preserve">JORNADA INSERVIBLE BARRIO MARIA EUGENIA
Teniendo en cuenta la condición climática que se presenta en esta temporada en la ciudad y la ubicación referente al rio manzanares del barrio en cuestión, la ESSMAR E.S.P. tomó la iniciativa de realizar esta jornada en la que se realizó la recolección de materiales voluminosos con el fin de evitar la errada disposición de estos en terrenos baldíos, canales o el cauce del rio; y de esta manera contribuir al embellecimiento y calidad ambiental de la ciudad.
Esta actividad se llevó a cabo el día 6 de noviembre de 2020, inicio con una jornada de sensibilización donde se le informaba a la comunidad acerca del uso adecuado de los Residuos Sólidos y la separación en la fuente continuo a esto se realizó la recolección del material inservible y aprovechable. En esta se contó con el apoyo de sensibilizadores del área de aseo y aprovechamiento y personal de la asociación de recicladores.
SENSIBILIZACION SOBRE EL ADECUADO MANEJO DE LOS RESIDUOS SOLIDOS PLAYAS TAGANGA Y RODADERO
Apoyando la gestión del distrito frente a la reapertura económica producto de la cuarentena causada por la emergencia sanitaria del Covid-19, la ESSMAR E.S.P. toma la iniciativa de realizar una jornada de sensibilización en playas sobre el manejo de los residuos sólidos con el fin de lograr que esta reapertura económica no sea un motivo de afectación ecológica, ya que el ecosistema en tiempo de cuarentena se ha rehabilitado y es importante seguir aportando a su recuperación.
Esta jornada se llevó acabo el día 7 de noviembre, se inició con el recibimiento de los bañistas a la playa, en tal recibimiento se les comunicaba la información sobre la gestión de los residuos sólidos en la zona de playa, sus características y clasificación como, por ejemplo; el lugar donde debían disponer los residuos biológicos (tapa bocas), los residuos aprovechables y no aprovechables. En esta también se colocaron banners de reconocimiento en las canecas para asegurarnos de que los usuarios identifiquen plenamente donde va cada material. Para esta actividad se contó con el apoyo de sensibilizadores del área de aseo y aprovechamiento, esta consto de dos jornadas una en la mañana de 8 a 12 y otra en la tarde de 2 a 6.
</t>
  </si>
  <si>
    <t>Anexo 6: informes técnicos de los meses junio, julio, agosto, septiembre, octubre, noviembre y diciembre 2020</t>
  </si>
  <si>
    <t xml:space="preserve">INFORME DE GESTION EN EL MARCO DEL PLAN DE GESTION INTEGRAL DE RESIDUOS SOLIDOS DEL DISTRITO DE SANTA MARTA - II SEMESTRE DE 2020
RESPONSABLE: ASEO Y APROVECHAMIENTO ESSMAR E.S.P ACTIVIDADES DE APROVECHAMIENTO DE RESIDUOS EN SANTA MARTA
Dando cumplimiento a los programas establecidos en el plan de gestión integral de residuos sólidos, actividades especificas en el plan de acción y compromisos con los entes reguladores, a continuación, se evidencia las actividades realizadas en el presente año.
TONELADAS APROVECHABLE DURANTE II SEMESTRE 2020
REPORTE RESIDUOS APROVECHABLE (TON)
MES	CANTIDAD (TON)
JULIO	525
AGOSTO	400
SEPTIEMBRE	643
OCTUBRE	592
NOVIEMBRE	394
DICIEMBRE	713
TOTAL	3265
Teniendo en cuenta el aumento de 90 barrios a 110 barrios con ruta selectiva en la ciudad de Santa Marta para el aprovechamiento de los residuos sólidos vemos un incremento en tonelada mes a mes con respecto a los registros del año pasado (2019) en los reportes realizados por las asociaciones de recicladores de oficio en proceso de formalización ante la plataforma del Sistema único de Información (SUI) de la Superintendencia de Servicios públicos donde su promedio mensual hasta el mes de septiembre se encuentra en 514,48 toneladas por todas las asociaciones registradas en el distrito.
VIVIENDAS SENSIBILIZADAS DESDE JUNIO HASTA EL MES DICIEMBRE DEL AÑO 2020
Con el objetivo de generar conciencia a la ciudadanía y fortalecer las rutas de material aprovechable, hemos venido realizando jornadas de sensibilización casa a casa en todos los barrios del distrito dando a conocer temas relacionados con la separación en la fuente, puntos críticos, frecuencia de recolección de material ordinario y/o aprovechable y uso adecuado del sistema de contenerización.
VIVIENDAS SENSIBILIZADAS EN EL DISTRITO DE SANTA MARTA
MES	VIVIENDAS VISITADAS
2020
ENERO	0
FEBRERO	3892
MARZO	2823
ABRIL	0
MAYO	888
JUNIO	3002
JULIO	3887
AGOSTO	3001
SEPTIEMBRE	13311
OCTUBRE	9298
TOTAL	202000
CAPACITACIONES REALIZADAS AÑO 2020
TIPO DE
CAPACITACION	CANTIDAD	NUMERO DE
PARTICIPANTES
PRESENCIAL	30	580
VIRTUAL PIENSA PLANETA MODULO
1	
70	
2856
VIRTUAL PIENSA PLANETA MODULO
2	
74	
3160
PLATAFORMA ZOOM	2	325
TOTAL	176	6921
CAPACITACIONES AMBIENTALES
Durante el año 2020, el área de aprovechamiento ha venido realizando jornada de capacitaciones ambientales en distintas modalidades (presencial y/o virtual) ajustada a los acontecimientos actuales (COVID_19).
JORNADAS DE LIMPIEZAS Y SENSIBILIZACION
ACTIVIDADES REALIZADAS EN EL AÑO
#	
LUGAR	PESO MATERIAL APROVECHABLE (Kg)	PESO MATERIAL INSERVIBE Y/O VEGETAL (Kg)	
FOTOS
1	
RECOLECCION INSERVIBLE I.E.D ALFONSO LOPEZ	
440	
250	 
2	
RECOLECCION INSERVIBLE I.E.D FRANCISCO DE PAULA SANTANDER	
310	
4000	 
3	
LIMPIEZA A LA DESEMBOCADURA DEL RIO GAIRA		
3800	 
</t>
  </si>
  <si>
    <t>Anexo 7: Informe de gestión de PGIRS</t>
  </si>
  <si>
    <t xml:space="preserve">ASEO Y APROVECHAMIENTO
INFORME DE SEGUIMIENTO DEL II SEMESTRE DE 2020 – BAHIA CONCHA FECHA: 16 DE MARZO DE 2021
OBJETO: Seguimiento y cumplimiento de los compromisos realizados en el Plan Maestro de Protección y Restauración del PNN Tayrona, de acuerdo con el objetivo planteado en la Sentencia T-606 de 2015.
ACTIVIDADES DESARROLLADAS
•	Jornadas de limpiezas de playas y ríos en el Distrito de Santa Marta – mediante proyecto
PLAYATON.
•	Jornadas de sensibilización de rutas selectivas y ordinarios.
•	Jornada de recolección de inservibles y especiales.
•	Instalación de cajas estacionaria transitoria en diferentes lugares del distrito.
RESPONSABLE:
DIRECCION DE ASEO Y APROVECHAMIENTO - ESSMAR E.S.P.
</t>
  </si>
  <si>
    <t xml:space="preserve">Anexo 8: Acta de entrega de punto limpios, informes de cajas estacionaria, ubicación de contenerización.
</t>
  </si>
  <si>
    <t xml:space="preserve">ASEO Y APROVECHAMIENTO
INFORME DE SEGUIMIENTO DEL II SEMESTRE DE 2020 – BAHIA CONCHA FECHA: 16 DE MARZO DE 2021
OBJETO: Seguimiento y cumplimiento de los compromisos realizados en el Plan Maestro de Protección y Restauración del PNN Tayrona, de acuerdo con el objetivo planteado en la Sentencia T-606 de 2015.
ACTIVIDADES DESARROLLADAS
•	Jornadas de limpiezas de playas y ríos en el Distrito de Santa Marta – mediante proyecto
PLAYATON.
•	Jornadas de sensibilización de rutas selectivas y ordinarios.
•	Jornada de recolección de inservibles y especiales.
•	Instalación de cajas estacionaria transitoria en diferentes lugares del distrito.
RESPONSABLE:
DIRECCION DE ASEO Y APROVECHAMIENTO - ESSMAR E.S.P.
</t>
  </si>
  <si>
    <t>Anexo 9: informe de bodegas y estación de clasificación y aprovechamiento</t>
  </si>
  <si>
    <t xml:space="preserve">CENSO DE CENTROS DE ACOPIO, BODEGAS Y ESTACIONES DE CLASIFICACIÓN Y APROVECHAMIENTO
RESPONSABLE: DIRECCION DE ASEO Y APROVECHAMIENTO – ESSMAR ESP
Información General Del Establecimiento
Para efectos del análisis y lectura de los datos recolectados en las encuestas aplicadas a estaciones de clasificación y aprovechamiento “ECAS”, y otros dentro del CENSO DE CENTROS DE ACOPIO, BODEGAS Y ESTACIONES DE CLASIFICACIÓN Y APROVECHAMIENTO
adelantamos el presente informe que incluye las tablas y los gráficos correspondientes al desarrollo de los ítem evaluado.
Tipo De Lugar
El 82% de las unidades económicas de reciclaje encuestadas corresponden a bodegas, el 8% centros de acopio y a estaciones de clasificación y el 7 % a otro tipo de lugares.
Es de aclarar que efectivamente existen otros establecimientos que se dedican a la actividad que fueron visitados a efectos de aplicarles la encuesta, pero la negación del acceso a la información, al lugar y al dialogo por lo menos con la persona encarga fue evidente y no permitió la aplicación de la misma.
Igual se determina que existe un caso en donde la unidad encuestada plantea la existencia de un centro de acopia e igual ECA.
TIPO DE LUGAR	CANTIDAD	PORCENTAJE (%)
Bodega	70	81
Centro de acopio	2	2
E.C.A.S.	7	8
Otro	7	8
Nombre Comercial
Se mencionan las 86 unidades económicas de reciclaje encuestadas.
UNIDAD ECONÓMICA	UBICACIÓN
NOMBRE COMERCIAL	DIRECCIÓN
CHIVERA CAMAR	CALLE 30 # 88-35
COOPERATIVA MULTIACTIVA DE RECICLADORES - COORENACER E.S.P	
CAR 4 # 9-38
ASOREGAR GAIRA - BASURA CERO SANTA MARTA	CAR 3 #12-26
GERALDIN GAMEZ CHARRIZ	CALLLE 7 # 8-34
CHIVERA LOS MUCHACHOS	PUENTE DE TIMAYUI
CHIVERA YULI	CALLE 154 # 36-95
CHATARRERIA CARTA	CALLE 2 # 11-36 GAIRA
DEPOSITO METAL GRED	VIA ALTERNA DIG 60 #27-28
CHATARRERIA GONZALES	CALLE 30 # 80-43
INVERSIONES RECUPERAR S.A.S.	CALLE 30 # 77-02 11 DE NOV
E. METALICAS ELVIS	20 DE OCTUBRE
CHATARRERIA EL TOÑO	CAR 21 ENTRE 2Y3 DE GAIRA
CHIVERA DON NACHO	CALLE 9 #12C-03 LA PAZ
CHATARRERIA JUNTO AL TANQUE	CALLE 16 #12-182 LA PAZ
CHIVERA EL TOLI	9A #57
MIGUEL ARAUJO	CALLE 9 # 9-21D
EL COSTEÑO	TRNS 60 CALLE 10-89
LA FORTALEZA	CARRERA 9 CALLE 8 Y 7
ECOBANK	CARRERA 9 #8-04 LOCAL 4
COORPORECICLAR - BASURA CERO SANTA MARTA- SEDE 2	
CARRERA 89 # 33-35
ASOCIACION DE RECUPERADORA AMB.NUEVO ESFUERZO	
CARRERA 89 #35-33 20 DE OCT
EL PORVENIR	CALLE 9F2 # 5-96
MOTA	CARRERA 9 # 9-21
RECICLADORA BLEINS	CALLE 9 # 26-58
BODEGA DE RECICLAJE NACHO	CALLE 9 CARRERA 9A-05
COMERCIALIZADORA RH	CARRERA 21 # 43-126 LAS ACASIAS
ASOCIACION DE RECICLADORES DEL MAGDALENA Y COLOMBIA	
CALLE 16 #32A-23 GALICIA
EKORECICLAR S.A.S	CARRERA 200 # 41A-06
RECICLADORA LA LUCHA	CALLE 30 # 204-131 SEC LA LUCHA
CHATARRERIA JT	CALLE 30 #18-35
CHATARRERIA PUNTO LA 30	CALLE 30 #21-65
NUEVO ESFUERZO - SEDE 2	CALLE 30 #219-48
CHATARRERIA P.K	CALLE 30 # 79-37
RECUPERAR PET	TIMAYUI
ASOREGAR GAIRA - BASURA CERO SANTA MARTA	CARRERA 42 #39-25
COMPRA Y VENTA LOS MUCHACHOS	MZ Y CASA 26 CANTILITO
COOEMPREMAC ESP. - ECA GALÁN.	Barrio Galán, Carrera 53, Cl. 9k #3, Santa Marta,
COOEMPREMAC ESP. - ECA AV DEL RIO	Avenida del Río, No. 24 A 02
RECICLADORA CAMAR	CALLE 30 Nº 88-52 20 DE OCTUBRE
CHATARRERIA LA VALLENATA	CRA 19 Nº 29D -46
RECICLADORA LA AVENIDA	AV.FERROCARRIL
COMERCIALIZADOR	LA LUCHA
CHATARRERIA PUNTO 30	CALLE 30 Nº 21-65
DEPOSITO MARTHA	CRA 9 Nº 9-47
DEPOSITO LA NEGRA	CRA 9 Nº 9-21
BODEGA RECICLAJE NACHO	CRA 9 Nº 9A-05
CHIVERA EL TALYS	CALLE 9A Nº 9A-57
RECICLADORA LUIFER	CALLE 9A Nº 9A-07
CHIVERA SUAREZ	CRA 10 Nº 9A-14
DEPOSITO REMETAL	CRA 10 CALLE 9 ESQUINA
CHIVERA EL NEGRO	CALLE 9 Nº 810
CHIVERA MI HERMANO	Cl. 8 #9-03
HLC	CRA 9 Nº 903 LOCAL 2
CHIVERA MICOLTA	CRA 9 Nº 985
CHIVERA FREDDY JR	CALLE 5 Nº 5-12
RECUPERADORA PARA EL MEDIO AMBIENTE	CALLE 2 Nº 242 LOCAL 2
RECUPERADORA EL JORDAN	CALLE 2Nº 12-42 LOCAL 2
RECILADORA LA FE	CRA 24 Nº23-42
CHIVERA EL PORVENIR	CALLE 9F2 59B-05
CHIVERA EL COSTEÑO	ONDAS DEL CARIBE
CHIVERA EL PALOMAR	CRA 59ª Nº 9J-99 LUIS CARLOS GALAN
CHIVERA EL BOSQUE	MZ I CASA 11 EL OASIS
ASOMOG COL	CALLE 23 Nº 16-05
CHIVERA A CVD	CALLE 30 Nº 80-43
RECUPERA PET	CRA 56 Nº 29-77 LOCAL 2
CHIVERA CSPK	CALLE 30 Nº 79-37
EL PRECIO ES CORRECTO	TIMAYUI
ADAN BELTRAN	CALLE 154 AEROMAR
CHIVERA EL TIGRE	CALLE 157G-13 AEROMAR
RECICLADORA EL MERCADO 1	AVENIDA AEROMAR
RECICLADORA EL MERCADO 2	AVENIDA AEROMAR
CHATARRERIA JUNTO AL TANQUE DEL AGUA	CALLE 116 Nº 12-102
DEPOSITOS MATERIALES MARY	CALLE 13 CRA 9-43 GAIRA
Deposito chivera la 41	Cra. 41, Santa Marta
Chivera Pablo	Cr 10 # 9-51
Taller y Chivera el Bonett	Cra. 10 #8-37
Chivera Suárez	Cra. 9 #9A-14,
Chivera Miicolta	Cl. 8a #9-85
Chivera Lalo	Cra. 9 #8-10
Chivera El Talys	Cl. 9 #9-32
Bodega Reciclajes NaCho	#9- a, Cra. 9 #971
Recicladora Luifer	Cra. 10 #9A-07
Recicladora Caribe	Cl. 9 #9-32
Recicladora El Palacio del Tanque	Cl. 9 #9-16
Depósito Remetal	Carrera 10 Calle 9
Chatarreria Santa Marta	Cra. 9 #8A-30
</t>
  </si>
  <si>
    <t>Anexo 10: Acta de concertación con la comunidad</t>
  </si>
  <si>
    <t xml:space="preserve">CENSO DE CENTROS DE ACOPIO, BODEGAS Y ESTACIONES DE CLASIFICACIÓN Y APROVECHAMIENTO
RESPONSABLE: DIRECCION DE ASEO Y APROVECHAMIENTO – ESSMAR ESP
Información General Del Establecimiento
Para efectos del análisis y lectura de los datos recolectados en las encuestas aplicadas a estaciones de clasificación y aprovechamiento “ECAS”, y otros dentro del CENSO DE CENTROS DE ACOPIO, BODEGAS Y ESTACIONES DE CLASIFICACIÓN Y APROVECHAMIENTO
adelantamos el presente informe que incluye las tablas y los gráficos correspondientes al desarrollo de los ítem evaluado.
Tipo De Lugar
El 82% de las unidades económicas de reciclaje encuestadas corresponden a bodegas, el 8% centros de acopio y a estaciones de clasificación y el 7 % a otro tipo de lugares.
Es de aclarar que efectivamente existen otros establecimientos que se dedican a la actividad que fueron visitados a efectos de aplicarles la encuesta, pero la negación del acceso a la información, al lugar y al dialogo por lo menos con la persona encarga fue evidente y no permitió la aplicación de la misma.
Igual se determina que existe un caso en donde la unidad encuestada plantea la existencia de un centro de acopia e igual ECA.
TIPO DE LUGAR        CANTIDAD        PORCENTAJE (%)
Bodega        70        81
Centro de acopio        2        2
E.C.A.S.        7        8
Otro        7        8
Nombre Comercial
Se mencionan las 86 unidades económicas de reciclaje encuestadas.
UNIDAD ECONÓMICA        UBICACIÓN
NOMBRE COMERCIAL        DIRECCIÓN
CHIVERA CAMAR        CALLE 30 # 88-35
COOPERATIVA MULTIACTIVA DE RECICLADORES - COORENACER E.S.P        
CAR 4 # 9-38
ASOREGAR GAIRA - BASURA CERO SANTA MARTA        CAR 3 #12-26
GERALDIN GAMEZ CHARRIZ        CALLLE 7 # 8-34
CHIVERA LOS MUCHACHOS        PUENTE DE TIMAYUI
CHIVERA YULI        CALLE 154 # 36-95
CHATARRERIA CARTA        CALLE 2 # 11-36 GAIRA
DEPOSITO METAL GRED        VIA ALTERNA DIG 60 #27-28
CHATARRERIA GONZALES        CALLE 30 # 80-43
INVERSIONES RECUPERAR S.A.S.        CALLE 30 # 77-02 11 DE NOV
E. METALICAS ELVIS        20 DE OCTUBRE
CHATARRERIA EL TOÑO        CAR 21 ENTRE 2Y3 DE GAIRA
CHIVERA DON NACHO        CALLE 9 #12C-03 LA PAZ
CHATARRERIA JUNTO AL TANQUE        CALLE 16 #12-182 LA PAZ
CHIVERA EL TOLI        9A #57
MIGUEL ARAUJO        CALLE 9 # 9-21D
EL COSTEÑO        TRNS 60 CALLE 10-89
LA FORTALEZA        CARRERA 9 CALLE 8 Y 7
ECOBANK        CARRERA 9 #8-04 LOCAL 4
COORPORECICLAR - BASURA CERO SANTA MARTA- SEDE 2        
CARRERA 89 # 33-35
ASOCIACION DE RECUPERADORA AMB.NUEVO ESFUERZO        
CARRERA 89 #35-33 20 DE OCT
EL PORVENIR        CALLE 9F2 # 5-96
MOTA        CARRERA 9 # 9-21
RECICLADORA BLEINS        CALLE 9 # 26-58
BODEGA DE RECICLAJE NACHO        CALLE 9 CARRERA 9A-05
COMERCIALIZADORA RH        CARRERA 21 # 43-126 LAS ACASIAS
ASOCIACION DE RECICLADORES DEL MAGDALENA Y COLOMBIA        
CALLE 16 #32A-23 GALICIA
EKORECICLAR S.A.S        CARRERA 200 # 41A-06
RECICLADORA LA LUCHA        CALLE 30 # 204-131 SEC LA LUCHA
CHATARRERIA JT        CALLE 30 #18-35
CHATARRERIA PUNTO LA 30        CALLE 30 #21-65
NUEVO ESFUERZO - SEDE 2        CALLE 30 #219-48
CHATARRERIA P.K        CALLE 30 # 79-37
RECUPERAR PET        TIMAYUI
ASOREGAR GAIRA - BASURA CERO SANTA MARTA        CARRERA 42 #39-25
COMPRA Y VENTA LOS MUCHACHOS        MZ Y CASA 26 CANTILITO
COOEMPREMAC ESP. - ECA GALÁN.        Barrio Galán, Carrera 53, Cl. 9k #3, Santa Marta,
COOEMPREMAC ESP. - ECA AV DEL RIO        Avenida del Río, No. 24 A 02
RECICLADORA CAMAR        CALLE 30 Nº 88-52 20 DE OCTUBRE
CHATARRERIA LA VALLENATA        CRA 19 Nº 29D -46
RECICLADORA LA AVENIDA        AV.FERROCARRIL
COMERCIALIZADOR        LA LUCHA
CHATARRERIA PUNTO 30        CALLE 30 Nº 21-65
DEPOSITO MARTHA        CRA 9 Nº 9-47
DEPOSITO LA NEGRA        CRA 9 Nº 9-21
BODEGA RECICLAJE NACHO        CRA 9 Nº 9A-05
CHIVERA EL TALYS        CALLE 9A Nº 9A-57
RECICLADORA LUIFER        CALLE 9A Nº 9A-07
CHIVERA SUAREZ        CRA 10 Nº 9A-14
DEPOSITO REMETAL        CRA 10 CALLE 9 ESQUINA
CHIVERA EL NEGRO        CALLE 9 Nº 810
CHIVERA MI HERMANO        Cl. 8 #9-03
HLC        CRA 9 Nº 903 LOCAL 2
CHIVERA MICOLTA        CRA 9 Nº 985
CHIVERA FREDDY JR        CALLE 5 Nº 5-12
RECUPERADORA PARA EL MEDIO AMBIENTE        CALLE 2 Nº 242 LOCAL 2
RECUPERADORA EL JORDAN        CALLE 2Nº 12-42 LOCAL 2
RECILADORA LA FE        CRA 24 Nº23-42
CHIVERA EL PORVENIR        CALLE 9F2 59B-05
CHIVERA EL COSTEÑO        ONDAS DEL CARIBE
CHIVERA EL PALOMAR        CRA 59ª Nº 9J-99 LUIS CARLOS GALAN
CHIVERA EL BOSQUE        MZ I CASA 11 EL OASIS
ASOMOG COL        CALLE 23 Nº 16-05
CHIVERA A CVD        CALLE 30 Nº 80-43
RECUPERA PET        CRA 56 Nº 29-77 LOCAL 2
CHIVERA CSPK        CALLE 30 Nº 79-37
EL PRECIO ES CORRECTO        TIMAYUI
ADAN BELTRAN        CALLE 154 AEROMAR
CHIVERA EL TIGRE        CALLE 157G-13 AEROMAR
RECICLADORA EL MERCADO 1        AVENIDA AEROMAR
RECICLADORA EL MERCADO 2        AVENIDA AEROMAR
CHATARRERIA JUNTO AL TANQUE DEL AGUA        CALLE 116 Nº 12-102
DEPOSITOS MATERIALES MARY        CALLE 13 CRA 9-43 GAIRA
Deposito chivera la 41        Cra. 41, Santa Marta
Chivera Pablo        Cr 10 # 9-51
Taller y Chivera el Bonett        Cra. 10 #8-37
Chivera Suárez        Cra. 9 #9A-14,
Chivera Miicolta        Cl. 8a #9-85
Chivera Lalo        Cra. 9 #8-10
Chivera El Talys        Cl. 9 #9-32
Bodega Reciclajes NaCho        #9- a, Cra. 9 #971
Recicladora Luifer        Cra. 10 #9A-07
Recicladora Caribe        Cl. 9 #9-32
Recicladora El Palacio del Tanque        Cl. 9 #9-16
Depósito Remetal        Carrera 10 Calle 9
Chatarreria Santa Marta        Cra. 9 #8A-30
Cargo De Quien Responde
El 58% de las personas que respondieron a la encuesta de unidades económicas de reciclaje corresponde al cargo de propietario, el 29% a los administradores, el 8% a empleados, el 5% a otro tipo de persona.
CARGO DE QUIEN RESPONDE	CANTIDAD	PORCENTAJE(%)
Propietario	50	58
Administrador	25	29
Empleado	7	8
Otro	4	5
Matriculado En La Cámara De Comercio
El 44% de las unidades económicas encuestadas si se encuentra matriculadas en el registro de cámara de comercio, por otro lado, el 56% no lo está.
MATRICULADO	CANTIDAD	PORCENTAJE (%)
Si	38	44
No	48	56
Total	86	100
44					
Conclusiones
Es claro que el Censo para la CARACTERIZACIÓN DE LA POBLACIÓN RECICLADORA DE OFICIO EN EL DISTRITO DE SANTA MARTA y de UNIDADES ECONÓMICAS DEL
RECICLAJE, plantea unos resultados que prácticamente coinciden con la información que se ha manejado en la ciudad respecto al número de ciudadanos y ciudadanas que se dedican a la loable labor del reciclaje e igualmente los identifica y caracteriza, así como a los sitios donde afianzan su actividad, la ejercen o con la cual mantienen una relación comercial, quiere decir el reciclador de oficio a manera general subsiste con la venta diaria del material que acopia, indistintamente si está afiliado, asociado o agrupado a una organización. Es de destacar que el censo probablemente no alcanzo a cubrir el 100% de las personas que se dedican a la actividad por indistintas razones, sin embargo si es claro que se generaron todos los esfuerzos, se aplicaron métodos persuasivos, se visitaron los lugares de comercio de reciclaje, se acudió a la prensa hablada y escrita para dar la información, se efectuaron dos grandes jornadas censales y por último se accedió a lugares de la ciudad donde quizás en ningún otra oportunidad se habría accedido con el fin de buscar las personas dedicadas a la actividad. En resumen no se escatimaron esfuerzos para lograr censar a los recicladores
de oficio en el distrito de Santa Marta.
Igual sucede con las unidades económicas del reciclaje solo que a diferencia del reciclador de oficio por ser las unidades económicas negocios de particulares es probable que existiera alguna resistencia a entregar información acerca de su negocio, lo que es inclusive concebible dado a que muchas se manejan de manera informal, por no decir que no son legales en cuanto a documentación, registro mercantil etc.
Sí se evidencia una mayor organización en las asociaciones que agrupan recicladores de oficio o entidades de este tipo que además hoy se encuentran en proceso de formalización atendiendo a la legislación colombiana que permite este proceso (decreto 596 de 2016), sin embargo es importante hacer algunos ajustes que la administración debe entrar a abordar sobre todo en lo que tiene que ver con el acompañamiento y el adelantar los procesos de sensibilización de la comunidad de acuerdo a la recolección de los residuos potencialmente aprovechables bajo el esquema del acompañamiento; no obstante se evidencio que en el distrito de Santa Marta hoy se denota un boom del reciclaje producto quizás del proceso de impulso que se le dio al mismo Censo y la información que se le dio a muchos ciudadanos del beneficio que se obtiene del reciclar y especialmente los beneficios que tienen los recicladores de oficio, lo que en nuestro concepto hay que aprovechar, estimular y en adelante inclusive dentro del proceso organizativo.
La fundación Palmeros del Sol además destaca que luego de formar y capacitar a las personas que trabajaron como encuestadores, estos dieron los resultados que se esperaban sobre todo atendiendo a que en su mayoría un 90% eran personas que fueron recomendadas por las mismas organizaciones de recicladores de oficio en el Distrito de Santa Marta.
LISTADO DE RECICLADORAS DEL DISTRITO DE SANTA MARTA
COMUNA	NOMBRE O RAZON
SOCIAL	DIRECCION	TELEFONO
CORREGIMIENTO
BONDA	RECICLADORA CAMAR	CALLE 30 Nº 88-52
20 DE OCTUBRE	314 584 9261
320 576 3356
COMUNA 1- MARIA EUGENIA, PANDO	CHATARRERIA LA
VALLENATA	CRA 19 Nº 29D -46	420 5913
	RECICLADORA LA AVENIDA	AV.FERROCARRIL	310 353 4667
	COMERCIALIZADOR	LA LUCHA	313 581 7224
	NUEVO ESFUERZO	LA 30	323 390 7989
	CHATARRERIA PUNTO 30	CALLE 30 Nº 21-65	300 545 3678
COMUNA 3- PESCAITO	DEPOSITO MARTHA	CRA 9 Nº 9-47	315 660 9184
	DEPOSITO LA NEGRA	CRA 9 Nº 9-21	301 466 2537
	BODEGA RECICLAJE
NACHO	CRA 9 Nº 9A-05	301 250 6277
	CHIVERA EL TALYS	CALLE 9A Nº 9A-57	315 683 4311
	RECICLADORA LUIFER	CALLE 9A Nº 9A-07	300 578 1085
	CHIVERA SUAREZ	CRA 10 Nº 9A-14	
	DEPOSITO REMETAL	CRA 10 CALLE 9
ESQUINA	421 6031
	CHIVERA EL NEGRO	CALLE 9 Nº 810	315 719 8453
	CHIVERA MI HERMANO	CRA 9 Nº 903	300 420 6328
	HLC	CRA 9 Nº 903 LOCAL
2	300 420 6328
	CHIVERA MICOLTA	CRA 9 Nº 985	310 726 3850
	CHIVERA FREDDY JR	CALLE 5 Nº 5-12	310 648 6842
	RECUPERADORA PARA
EL MEDIO AMBIENTE	CALLE 2 Nº 242
LOCAL 2	316 827 5976
	RECUPERADORA EL JORDAN	CALLE 2Nº 12-42
LOCAL 2	313 534 1347
	RECILADORA LA FE	CRA 24 Nº23-42	301 569 4429
COMUNA 5 SANTA FE- BASTIDAS	CHIVERA EL PORVENIR	CALLE 9F2 59B-05	314 510 3645
	CHIVERA EL COSTEÑO	ONDAS DEL CARIBE	300 672 1759
	CHIVERA EL PALOMAR	CRA 59ª Nº 9J-99 LUIS
CARLOS GALAN	316 503 98 30
	CHIVERA EL BOSQUE	MZ I CASA 11 EL OASIS	312 624 6124
	ASOMOG COL	CALLE 23 Nº 16-05	300 892 7599
COMUNA 6
MAMATOCO -11 NOVIEMBRE	CHIVERA A CVD	CALLE 30 Nº 80-43	319 641 8615
	RECUPERA PET	CRA 56 Nº 29-77 LOCAL
2	301 226 5153
	CHIVERA CSPK	CALLE 30 Nº 79-37	432 5598
	EL PRECIO ES
CORRECTO	TIMAYUI	314 580 6747
COMUNA 7 GAIRA- RODADERO	ADAN BELTRAN	CALLE 154 AEROMAR	301 542 0942
	CHIVERA EL TIGRE	CALLE 157G-13 AEROMAR	
	RECICLADORA EL
MERCADO 1	AVENIDA AEROMAR	321 853 0051
	RECICLADORA EL
MERCADO 2	AVENIDA AEROMAR	311 428 8364
	CHATARRERIA JUNTO AL TANQUE DEL AGUA	CALLE 116 Nº 12-102	312 640 2322
	DEPOSITOS
MATERIALES MARY	CALLE 13 CRA 9-43
GAIRA	301 780 7742
COOPERATIVAS QUE APOYA LA ESPA	COORPORECICLAR	20 OCTUBRE	321 671 8073
	NUEVO ESFUERZO	20 OCTUBRE	319 778 7014
	ASOREGAR	CRA 56 Nº 29-77	301 476 3311
	COOEMPREMAG	AV DEL RIO	
	COORENACER	CRA 4 CALLE 10 BORO	316 389 8568
</t>
  </si>
  <si>
    <t>Anexo 11: Informes de gestión</t>
  </si>
  <si>
    <t xml:space="preserve">La Playatón 2020 se dio inicio el 15 de diciembre del 2020, a partir de las 7:00 de la mañana, se realizaron oxigenación y perfilación de playas, limpieza del litoral
marino, limpieza submarina, recolección de residuos sólidos, posconsumo y aceite de cocina; específicamente, en El Rodadero, Taganga y Los Cocos.
El evento contó con el respaldo de 40 empresas convocadas y más de 300 voluntarios quienes le hicieron un llamado a la comunidad sobre el cuidado de las playas y los litorales marinos.
ENTIDADES INVITADAS:
Bomberos, Defensa Civil, Ejercito Nacional Armada, Policía Ambiental, Policía De Turismo, DADSA, INRED, Santa Marta Sostenible, Unitel De La Costa, Bavaria, Donde Chucho, Conlus, Tamacá, Azobuzos, Interaseo, Funco, Bahía Linda, Postobón, Drummond, Prorodadero, Fundación Explora Ambiente, Basura Cero, Cooempremac, Recoils, mangle, bioeyza, grupo armonía, Banservice, tienda de buzeo del rodadero, buzos zeasy centro comercial Arrecife
Durante esta importante jornada se desarrollaron espacios de baile, actividades lúdicas y dinámicas y el grupo de música Armonía fue el encargado de darle apertura a la actividad con un show navideño.
Asimismo, hicieron presencia en el evento diferentes grupos de aeróbicos pertenecientes al Instituto Distrital para la Recreación y el Deporte -Inred y El Mellos Cañas.
VINCULACIÓN DEL DADSA AL PLAYATON 2020:
Este año el payaton se realizó de manera articulada con el DASDA (Departamento Administrativo Distrital De Sostenibilidad Ambiental) con el propósito de realizar una recolección del material de posconsumo y aceites de cocina.
Esta estrategia le apunta a que los materiales que componen los residuos posconsumo puedan ser reciclados, aprovechados o valorizados por empresas que cumplan con la normatividad ambiental vigente y que los consumidores asuman comportamientos y hábitos de consumo sostenible.
Durante los días 11 y 13 de diciembre se realizaron sensibilización en temas relacionados al playaton y los tipos de residuos que se estarían recolectando para el evento en las diferentes playas.
LOGÍSTICA PLAYA RODADERO, LOS COCOS Y TAGANGA
PLAYATON 2020
ITEM	PRODUCTO	CANTIDAD	PLAYA LOS COCOS	TAGANGA	RODADERO
1	MESONES VESTIDOS	16	2	2	12
2	SILLAS PLASTICAS BLANCAS SIN BRAZOS	26	4	4	18
3	TARIMA 4.80*4.80	1			1
4	CARPA 4*4	10	2	2	6
5	TECHO DE TARIMA 12*6	1			1
8	SONIDO DE 20.000	1			1
10	CIRCUITO CERRADO CON UNA CAMARA	2			2
11	SALA LONGE	1			1
12	DRONE CON GRABACION EN 4K	1			1
13	PLANTA ELECTRICA DE 4WA	2			2
14					
	Insumos Entregados en cada playa
	Guantes	Gafas	Bolsas Plasticas	Chuzos	Dispensador	Botellones de agua	Pintura	Brochas	Plastico de caracterizacion
COCOS	40	40	50	30	1	5	5galones	10	10mts
TAGANGA	40	40	50	30	1	5			10mts
RODADERO	100	100	100	50	2	50			15mts
Playa	Numero de personas
Rodadero	364 participantes
Cocos	62 participantes
Taganga	76 participantes
Total	484 participantes
DISTRIBUCIÓN DEL PERSONAL LOGÍSTICO DE ESSMAR EN CADA UNA DE LAS PLAYAS
PLAYAS RODADERO	PLAYAS LOS COCOS	PLAYA TAGANGA
PERSONA A CARGO: LILIANA BRITO	PERSONA A CARGO : JOHANA DIAZGRANADOS	PERSONA A CARGO : ROSANA ARCE
CARPA DE HERRAMIENTAS	BASCULA	CARPA DE HERRAMIENTAS	BASCULA	CARPA DE HERRAMIENTAS	BASCULA
DIANA ROMERO LEONEL VILORIA VIRGINIA QUINTERO	
MARCELINO	OSVALDO ROJAS EDGAR HERNANDEZ	
VICTOR GOMEZ	ROSANA AGUDELO ANATXI  PEÑA ALBA SABALLETH	JULIAN RIVAS
CARPA DE REFRIGERIO E HIDRATACION	CARPA DE REFRIGERIO E HIDRATACION	CARPA DE REFRIGERIO E HIDRATACION
		ROSANA ARCE
GUSTAVO PEREZ	JOHANA DIAZGRANADOS	VIVIANA HERNANDEZ
MIRIAN CASTAÑEDA	KAREN NOGUERA	
YAMIT GONZALES		
SANDRA ROMERO		
CIRO GONZALES		
COMITÉ DE REGISTRO	COMITÉ DE REGISTRO	COMITÉ DE REGISTRO
		YORYELIS ROBLES
LAURA PACHECO	MARTHA REDONDO	LAURA QUINTANA
YAMILE MONTAGOT	STEFANY GUERRA	
LICETH GARCIA		
CRISTINA PEREZ		
COMITÉ DE RECOLECCION	COMITÉ DE RECOLECCION	COMITÉ DE RECOLECCION
WALTER ZAMBRANO	YANGEL DAVILA	SANTIAGO SUAREZ
PAULA CASADO	CESAR CERPA	YIMMY MOYA
GUSTAVO FONSECA	ALIRIO ( CAPITAL HUMANO)	JOHANA VILARDI
ANDREA MONTEJO	ANDREA ESCORCIA	YOISMAR IBAÑES
DAYANA MARTINEZ		DIEGO ROMO
DIANA SARATE		
ANDRES RODRIGUEZ		
JESUS PERAZA		
	COPERATIVA : COEMPREMAG	COPERATIVA: COEMPREMAG
CARPA COMERCIAL								
NATALIA LOPEZ								
HILDA BORJA								
CARLOS MARTINEZ								
ALBEIRO CANO								
EDITH NIÑO								
CARLOS CABA								
AMILCAR BARROZO								
COPERTIVA : BASURA CERO								
ORDEN DEL DÍA
Playas: El Rodadero
	5:00 AM Limpieza mecánica – Oxigenación de playas.
	07:00 a 7:20 AM Registro de participantes y voluntarios.
	07: 20 a 07:40 AM Rumbaterapia a cargo del Instituto Nacional de Recreación y Deportes (INRED).
	07:40 a 08:00 AM Inicio de actividad de limpieza terrestre y submarina con los voluntarios.
	08:00 a 08:15 AM Grupo Armonía Show Navideño.
	08:15 a 08:30 AM Palabras de la alcaldesa Virna Johnson en vivo a través de Plataformas Digitales.
	08:30 a 08:45 AM Palabras de la directora del Dadsa Patricia Caicedo.
	08:45 a 09:00 AM Palabras del Gerente de la Essmar Carlos Páez Cantillo.
	09:00 a 09:30 AM Grupo musical los Mellos Cañas.
	10:30 a 11: 00 AM Grupo de baile Fundación Explora Ambiente de Pescaíto.
	11:00 AM Pesaje final de limpieza de playas (El Rodadero, Los Cocos y Taganga).
	12:00 AM Cierre del evento.
CONSOLIDADO PLAYATON – RODADERO
LOS COCOS
Entidad	# personas	Aporte
Santa marta sostenible	5	apoyo
defensa civil	10	apoyo
interaseo	5	operarios
dadsa	2	voluntarios +lona
Cooempremac	2	Bascula
Actividades complementarias	3	apoyo
Armada	3	apoyo
indetur	15	voluntarios
CONSOLIDADO PLAYATON – COCOS
Material reciclable - playa	115 klg
Residuos no aprovechables	854 klg
Material voluminoso	31.630 toneladas
Total	32.598,9
CONSOLIDADO PLAYATON – TAGANGA
TAGANGA
Entidad	# personas	Aporte
Defensa civil	10	apoyo
Actividades complementarias	3	apoyo
Armada	3	apoyo
FUNCO	6	apoyo
Cooempremac	3	BASCULA
DADSA	3	voluntarios +lona
indetur	30	voluntarios
Interaseo	5	operarios
Material reciclable - playa	15klg
Residuos no aprovechables	429klg
Material voluminoso	1.628 toneladas
Total	2.072 Toneladas
RODADERO
Entidad	# personas	Aporte
DADSA	14	lona,moto carro
Dabon		50 refrigerios, 1 tanque de recoleccion
RECOILS		3 camiones, 6 tanques, 1 carpa
ECOSOAP	1	
MANGLE MI HUELLA VERDE	2	Sensibilizacion
BANASERVICE	2	
INDUROD	1	50 Botellones
		4 neveras de hicopor de 120 litros
		300 kilos de hielo en tubo (van dentro de las neveras de icopor)
		15 thermos
		1 persona en el rodadero
		1 carpa - rodadero
		7 dispensadores electricos
BIOEYZA	2	
INTERASEO	15	2 cudrillas clus,10 operarios y 200 bolsas
ARMADA	6	Lancha para trasportar alcaldesa +juguetes
EJERCITO	6	
BUZOS ZEAS	2	Limpieza submarina
LOS MEYOS CAÑA	2	Presentacion musical
GRUPO ARMONIA	12	Presentacion musical SHOW NAVIDEÑO
EXPLORAMBIENTE	16	Presentacion musical - BAILE
Act. Complementarias	6	operarios
INDETUR	70	Carperos,silleteros.
Policia Ambiental	6	
Policia de turismo	3	
Policia Ambiental	3	
Basura cero	10	2 moto carro
Drumonds		200 refrIjerios
UNITEL		50 Refrigerios
Blanca Gaviria		50 Refrigerios
Porvedore		204 vive100
Conluz	3	50 Refrijerios
TAMACA		10 refrigerios  + 2 PASADIAS
RESTAURANTE Donde chucho	50 mil pesos para refrigerios
marina internacional		conbustible
C.C ARRECIFES	5	Bonos de articulos + Refrigerios + Hidratacion
BAVARIA		300 UND DE PONI MALTA + 135 ARTICULOS BARIOS
TODO ELECTRICO		1,500 PASABOCAS
INRED	32	AEROBICOS
Bonberos	5	apoyo
pro-rodadero	40	apoyo
defenza civil	12	apoyo
afroraices	20	
prestadores de servicio	68	
trenceras	12	
bonberos	4	
Material reciclable - playa	22.1klg
Residuos no aprovechables	93.61klg
Material voluminoso	2.420 toneladas
Total	2.536 toneladas
</t>
  </si>
  <si>
    <t>Anexo 12: Informe de piensa planeta -proyecto eco navidad, informe Playaton 2020</t>
  </si>
  <si>
    <t>NOTA: En el anexo 13 estan toda la informacion no se pega por ser demasiado extensa.</t>
  </si>
  <si>
    <t>Anexo 13: MICRORUTA – PPSA – PLANILLAS  INTERASEO</t>
  </si>
  <si>
    <t>NOTA: En el anexo 14 estan toda la informacion no se pega por ser demasiado extensa.</t>
  </si>
  <si>
    <t xml:space="preserve">Anexo 14: Planillas de supervisión a interaseo – microrutas
</t>
  </si>
  <si>
    <t xml:space="preserve">SEGUIMIENTO DE SENSIBILIZACION DEL MES DE SEPTIEMBRE 						
LUGAR SENSIBILIZADO 	TIPO SENSIBILIZACION	CV	CR	CC	CN	
17 DE DICIEMBRE	RUTA SELECTIVA	264	159	60	45	
MINUTO DE DIOS	SENSIBILIZACION PARA JORNADA DE INSEVIBLE	137		30		
VILLAS DE SANTA DCRUZ	RUTA SELECTIVA	180	64	30	86	
TERRANOVA	RUTA SELECTIVA	87	47	17	23	
ANDREA CAROLINA	RUTA SELECTIVA	50	36	10	4	
CURINCA	SENSIBILIZACION PARA JORNADA DE INSEVIBLE	260	30	53		
LA BOLIVARIANA 	RUTA SELECTIVA	88	61	19	8	
VILLA MARBELLA 	RUTA SELECTIVA	44	30	10	4	
PIÑON 	RUTA SELECTIVA	22	19	3		
LOS LAURELES	RUTA SELECTIVA	22	22			
VILLA TRINIDAD	RUTA SELECTIVA	22	17	5		
VILLA CANARIAS 	RUTA SELECTIVA	22	18	4		
EL TREBOL	RUTA SELECTIVA	22	18	4		
VILLA DEL MAR	RUTA SELECTIVA	22	19	3		
CIUDAD EQUIDAD MZ 5	RUTA SELECTIVA	466	209	175	84	
CIUDAD EQUIDAD MZ 10	RUTA SELECTIVA	375	186	136	53	
GALICIA 	RUTA SELECTIVA	79	44	12	23	
ROSALIA	RUTA SELECTIVA	256	156	56	44	
VILLA ALEXANDRA	RUTA SELECTIVA	180	79	34	67	
VILLA DEL CAMPO	RUTA SELECTIVA	117	68	16	33	
MARIA EUGENIA	RUTA SELECTIVA	501	103	105	62	
CIUDAD EQUIDAD MZ 2	RUTA SELECTIVA	317	230	54	33	
CIUDAD EQUIDAD MZ 9	RUTA SELECTIVA	132	132			
BULEVAR DEL RIO						
11 DE NOVIEMBRE	RUTA SELECTIVA	325	144	72	36	
SAN JORGE	SENSIBILIZACION SOBRE EL MANEJO DE LOS RESIDUOS 	75		15		
AYAPEL	SENSIBILIZACION PARA JORNADA DE INSEVIBLE	52		15		
FIDADELFIA	RUTA SELECTIVA	240	68	65	45	
LOS PINOS	RUTA SELECTIVA	142	46	48	28	
CIUDAD DEL SOL	RUTA SELECTIVA	229	79	87	63	
CONCEPCION 2	SENSIBILIZACION PARA JORNADA DE INSEVIBLE	69		14		
TAGANGA	RUTA SELECTIVA	116	61	46	9	
CISNE	RUTA SELECTIVA	252	125	57	74	
SIERRA MORENA 	RUTA SELECTIVA	106	72	49	57	
BRISAS DE LA SIERRA	RUTA SELECTIVA	50	2	15	33	
GAIRA	RUTA SELECTIVA	115	81	10	24	
VILLA DEL CARMEN 3	RUTA SELECTIVA	77	14	25	19	
LA ESTRELLA 	RUTA SELECTIVA	13	9	2	2	
NUEVA GALICIA	RUTA SELECTIVA	51	24	10	17	
OLAYA HERREEA 	SENSIBILIZACION DE JORNADA DE INSERVIBLE 	88		11		
MANZANARES 	RUTA SELECTIVA	450	194	187	76	
COREA 	RUTA SELECTIVA	76	24	20	32	
FIDADELFIA 	SENSIBILIZACION DE JORNADA DE INSERVIBLE 	193	113	23		
LUZ DEL MUNDO 	RUTA SELECTIVA 	96	56	14	26	
CONCEPCION 1	RUTA SELECTIVA 	48	29	10	9	
EL PARQUE 	RUTA SELECTIVA 	88	35	18	24	
LIBANO 	RUTA SELECTIVA 	54	41	9	4	
ASOCOM	RUTA SELECTIVA	49	28	8	13	
TEJARES DEL LIBERTADOR 	RUTA SELECTIVA 	97	57	20	20	
SIERRA ADENTRO	RUTA SELECTIVA 	27	8	11	5	
PORTAL DE LAS AVENIDAS 	RUTA SELECTIVA 	61	25	20	16	
VILLA ALEJANDRIA 	SENSIBILIZACION DE JORNADA DE INSERVIBLE 	103		48		
VILLA TOLEDO	SENSIBILIZACION DE JORNADA DE INSERVIBLE 	81		7		
VILLA LUCY	RUTA SELECTIVA	44	4	4		
11 DE NOVIEMBRE 	SENSIBILIZACION DE JORNADA DE INSERVIBLE 	66		2		
MAMATOCO	RUTA SELECTIVA 	149	85	35	29	
VILLA ELLY 	RUTA SELECTIVA 	37	37			
SAN PEDRO ALEJANDRINO 	RUTA SELECTIVA	101	70	21	10	
MANZANARES 	SENSIBILIZACION DE JORNADA DE INSERVIBLE 	46		16		
RODRIGO AHUMADA	RUTA SELECTIVA	42	28	5	9	
FIDADELFIA 	SENSIBILIZACION SOBRE EL MANEJO DE RESIDUOS SOLIDOS 	53		2		
LOS PINOS 	SENSIBILIZACION SOBRE EL MANEJO DE RESIDUOS SOLIDOS 	35		4		
CIUDAD DEL SOL	SENSIBILIZACION SOBRE EL MANEJO DE RESIDUOS SOLIDOS 	88		19		
NUEVO TEJARES DDEL LIBERTADOR	RUTA SELECTIVA	94	60	14	20	
CIUDAD EQUIDAD MZ 3	RUTA SELECTIVA	428	185	157	86	
EL BOSQUE 	RUTA SELECTIVA 	11	11			
CIUDAD EQUIDAD MZ 7	RUTA SELECTIVA 	88	27	61		
BULEVAR DE LAS ROSAS 	SENSIBILIZACION SOBRE EL MANEJO DE RESIDUOS SOLIDOS 	49		11		
	TOTAL 	8419	3589	2123	1355	
</t>
  </si>
  <si>
    <t xml:space="preserve"> 
Anexo 15 : Planillas de sensibilización, informes de actividades 
</t>
  </si>
  <si>
    <t xml:space="preserve">INFORME DE ENTREGA DE PUNTOS LIMPIOS EN LAS INSTITUCIONES EDUCATIVAS
En virtud del convenio interadministrativa N.002 del 20 de noviembre de 2018, celebrando entre el distrito de Santa Marta y la empresa de servicios públicos del distrito ESSMAR E.S.P, cuyo objeto es ´´aunar esfuerzo administrativo, técnico y económico para la implementación, fortalecimiento y seguimiento del plan de gestión integral de residuos sólidos PGIRS del distrito de Santa Marta´´, estamos entregando una dotación de puntos limpios por tres (3) canecas de 55 galones de colores verde( Residuos orgánicos), azul ( Residuos reciclables) y gris ( papel y cartón). A las instituciones públicas del distrito de santa marta entre las cuales se encuentras aquellas que hacen parte de la ruta de aprovechamiento escolar.
El 23 de octubre se realiza entrega de 8 puntos limpios en las siguientes instituciones.
IED JAQUELINE KENNEDY IED PRIMERO DE MAYO
IED NUESTRA SEÑORA DEL PILAR IED ONDAS DEL CARIBE
IED LUIS CARLOS GALAN sede 2
IED ALTOS DE BUENOS AIRES sede 3 IED ALTOS DE BAHIA CONCHA
IED AEROMAR
</t>
  </si>
  <si>
    <t>Anexo 16: listado de contenedores y ubicación, Puntos limpios.</t>
  </si>
  <si>
    <t xml:space="preserve">CENSO DE CENTROS DE ACOPIO, BODEGAS Y ESTACIONES DE CLASIFICACIÓN Y APROVECHAMIENTO
RESPONSABLE: DIRECCION DE ASEO Y APROVECHAMIENTO – ESSMAR ESP
Información General Del Establecimiento
Para efectos del análisis y lectura de los datos recolectados en las encuestas aplicadas a estaciones de clasificación y aprovechamiento “ECAS”, y otros dentro del CENSO DE CENTROS DE ACOPIO, BODEGAS Y ESTACIONES DE CLASIFICACIÓN Y APROVECHAMIENTO
adelantamos el presente informe que incluye las tablas y los gráficos correspondientes al desarrollo del ítem evaluado.
Tipo De Lugar
El 82% de las unidades económicas de reciclaje encuestadas corresponden a bodegas, el 8% centros de acopio y a estaciones de clasificación y el 7 % a otro tipo de lugares.
Es de aclarar que efectivamente existen otros establecimientos que se dedican a la actividad que fueron visitados a efectos de aplicarles la encuesta, pero la negación del acceso a la información, al lugar y al dialogo por lo menos con la persona encarga fue evidente y no permitió la aplicación de la misma.
Igual se determina que existe un caso en donde la unidad encuestada plantea la existencia de un centro de acopia e igual ECA.
TIPO DE LUGAR	CANTIDAD	PORCENTAJE (%)
Bodega	70	81
Centro de acopio	2	2
E.C.A.S.	7	8
Otro	7	8
Nombre Comercial
Se mencionan las 86 unidades económicas de reciclaje encuestadas.
UNIDAD ECONÓMICA	UBICACIÓN
NOMBRE COMERCIAL	DIRECCIÓN
CHIVERA CAMAR	CALLE 30 # 88-35
COOPERATIVA MULTIACTIVA DE RECICLADORES - COORENACER E.S.P	
CAR 4 # 9-38
ASOREGAR GAIRA - BASURA CERO SANTA MARTA	CAR 3 #12-26
GERALDIN GAMEZ CHARRIZ	CALLLE 7 # 8-34
CHIVERA LOS MUCHACHOS	PUENTE DE TIMAYUI
CHIVERA YULI	CALLE 154 # 36-95
CHATARRERIA CARTA	CALLE 2 # 11-36 GAIRA
DEPOSITO METAL GRED	VIA ALTERNA DIG 60 #27-28
CHATARRERIA GONZALES	CALLE 30 # 80-43
INVERSIONES RECUPERAR S.A.S.	CALLE 30 # 77-02 11 DE NOV
E. METALICAS ELVIS	20 DE OCTUBRE
CHATARRERIA EL TOÑO	CAR 21 ENTRE 2Y3 DE GAIRA
CHIVERA DON NACHO	CALLE 9 #12C-03 LA PAZ
CHATARRERIA JUNTO AL TANQUE	CALLE 16 #12-182 LA PAZ
CHIVERA EL TOLI	9A #57
MIGUEL ARAUJO	CALLE 9 # 9-21D
EL COSTEÑO	TRNS 60 CALLE 10-89
LA FORTALEZA	CARRERA 9 CALLE 8 Y 7
ECOBANK	CARRERA 9 #8-04 LOCAL 4
COORPORECICLAR - BASURA CERO SANTA MARTA- SEDE 2	
CARRERA 89 # 33-35
ASOCIACION DE RECUPERADORA AMB.NUEVO ESFUERZO	
CARRERA 89 #35-33 20 DE OCT
EL PORVENIR	CALLE 9F2 # 5-96
MOTA	CARRERA 9 # 9-21
RECICLADORA BLEINS	CALLE 9 # 26-58
BODEGA DE RECICLAJE NACHO	CALLE 9 CARRERA 9A-05
COMERCIALIZADORA RH	CARRERA 21 # 43-126 LAS ACASIAS
ASOCIACION DE RECICLADORES DEL MAGDALENA Y COLOMBIA	
CALLE 16 #32A-23 GALICIA
EKORECICLAR S.A.S	CARRERA 200 # 41A-06
RECICLADORA LA LUCHA	CALLE 30 # 204-131 SEC LA LUCHA
CHATARRERIA JT	CALLE 30 #18-35
CHATARRERIA PUNTO LA 30	CALLE 30 #21-65
NUEVO ESFUERZO - SEDE 2	CALLE 30 #219-48
CHATARRERIA P.K	CALLE 30 # 79-37
RECUPERAR PET	TIMAYUI
ASOREGAR GAIRA - BASURA CERO SANTA MARTA	CARRERA 42 #39-25
COMPRA Y VENTA LOS MUCHACHOS	MZ Y CASA 26 CANTILITO
COOEMPREMAC ESP. - ECA GALÁN.	Barrio Galán, Carrera 53, Cl. 9k #3, Santa Marta,
COOEMPREMAC ESP. - ECA AV DEL RIO	Avenida del Río, No. 24 A 02
RECICLADORA CAMAR	CALLE 30 Nº 88-52 20 DE OCTUBRE
CHATARRERIA LA VALLENATA	CRA 19 Nº 29D -46
RECICLADORA LA AVENIDA	AV.FERROCARRIL
COMERCIALIZADOR	LA LUCHA
CHATARRERIA PUNTO 30	CALLE 30 Nº 21-65
DEPOSITO MARTHA	CRA 9 Nº 9-47
DEPOSITO LA NEGRA	CRA 9 Nº 9-21
BODEGA RECICLAJE NACHO	CRA 9 Nº 9A-05
CHIVERA EL TALYS	CALLE 9A Nº 9A-57
RECICLADORA LUIFER	CALLE 9A Nº 9A-07
CHIVERA SUAREZ	CRA 10 Nº 9A-14
DEPOSITO REMETAL	CRA 10 CALLE 9 ESQUINA
CHIVERA EL NEGRO	CALLE 9 Nº 810
CHIVERA MI HERMANO	Cl. 8 #9-03
HLC	CRA 9 Nº 903 LOCAL 2
CHIVERA MICOLTA	CRA 9 Nº 985
CHIVERA FREDDY JR	CALLE 5 Nº 5-12
RECUPERADORA PARA EL MEDIO AMBIENTE	CALLE 2 Nº 242 LOCAL 2
RECUPERADORA EL JORDAN	CALLE 2Nº 12-42 LOCAL 2
RECILADORA LA FE	CRA 24 Nº23-42
CHIVERA EL PORVENIR	CALLE 9F2 59B-05
CHIVERA EL COSTEÑO	ONDAS DEL CARIBE
CHIVERA EL PALOMAR	CRA 59ª Nº 9J-99 LUIS CARLOS GALAN
CHIVERA EL BOSQUE	MZ I CASA 11 EL OASIS
ASOMOG COL	CALLE 23 Nº 16-05
CHIVERA A CVD	CALLE 30 Nº 80-43
RECUPERA PET	CRA 56 Nº 29-77 LOCAL 2
CHIVERA CSPK	CALLE 30 Nº 79-37
EL PRECIO ES CORRECTO	TIMAYUI
ADAN BELTRAN	CALLE 154 AEROMAR
CHIVERA EL TIGRE	CALLE 157G-13 AEROMAR
RECICLADORA EL MERCADO 1	AVENIDA AEROMAR
RECICLADORA EL MERCADO 2	AVENIDA AEROMAR
CHATARRERIA JUNTO AL TANQUE DEL AGUA	CALLE 116 Nº 12-102
DEPOSITOS MATERIALES MARY	CALLE 13 CRA 9-43 GAIRA
Deposito chivera la 41	Cra. 41, Santa Marta
Chivera Pablo	Cr 10 # 9-51
Taller y Chivera el Bonett	Cra. 10 #8-37
Chivera Suárez	Cra. 9 #9A-14,
Chivera Miicolta	Cl. 8a #9-85
Chivera Lalo	Cra. 9 #8-10
Chivera El Talys	Cl. 9 #9-32
Bodega Reciclajes NaCho	#9- a, Cra. 9 #971
Recicladora Luifer	Cra. 10 #9A-07
Recicladora Caribe	Cl. 9 #9-32
Recicladora El Palacio del Tanque	Cl. 9 #9-16
Depósito Remetal	Carrera 10 Calle 9
Chatarreria Santa Marta	Cra. 9 #8A-30
Cargo De Quien Responde
El 58% de las personas que respondieron a la encuesta de unidades económicas de reciclaje corresponde al cargo de propietario, el 29% a los administradores, el 8% a empleados, el 5% a otro tipo de persona.
CARGO DE QUIEN RESPONDE	CANTIDAD	PORCENTAJE(%)
Propietario	50	58
Administrador	25	29
Empleado	7	8
Otro	4	5
Matriculado En La Cámara De Comercio
El 44% de las unidades económicas encuestadas si se encuentra matriculadas en el registro de cámara de comercio, por otro lado, el 56% no lo está.
MATRICULADO	CANTIDAD	PORCENTAJE (%)
Si	38	44
No	48	56
Total	86	100
44					
Conclusiones
Es claro que el Censo para la CARACTERIZACIÓN DE LA POBLACIÓN RECICLADORA DE OFICIO EN EL DISTRITO DE SANTA MARTA y de UNIDADES ECONÓMICAS DEL
RECICLAJE, plantea unos resultados que prácticamente coinciden con la información que se ha manejado en la ciudad respecto al número de ciudadanos y ciudadanas que se dedican a la loable labor del reciclaje e igualmente los identifica y caracteriza, así como a los sitios donde afianzan su actividad, la ejercen o con la cual mantienen una relación comercial, quiere decir el reciclador de oficio a manera general subsiste con la venta diaria del material que acopia, indistintamente si está afiliado, asociado o agrupado a una organización. Es de destacar que el censo probablemente no alcanzo a cubrir el 100% de las personas que se dedican a la actividad por indistintas razones, sin embargo si es claro que se generaron todos los esfuerzos, se aplicaron métodos persuasivos, se visitaron los lugares de comercio de reciclaje, se acudió a la prensa hablada y escrita para dar la información, se efectuaron dos grandes jornadas censales y por último se accedió a lugares de la ciudad donde quizás en ningún otra oportunidad se habría accedido con el fin de buscar las personas dedicadas a la actividad. En resumen no se escatimaron esfuerzos para lograr censar a los recicladores
de oficio en el distrito de Santa Marta.
Igual sucede con las unidades económicas del reciclaje solo que a diferencia del reciclador de oficio por ser las unidades económicas negocios de particulares es probable que existiera alguna resistencia a entregar información acerca de su negocio, lo que es inclusive concebible dado a que muchas se manejan de manera informal, por no decir que no son legales en cuanto a documentación, registro mercantil etc.
Sí se evidencia una mayor organización en las asociaciones que agrupan recicladores de oficio o entidades de este tipo que además hoy se encuentran en proceso de formalización atendiendo a la legislación colombiana que permite este proceso (decreto 596 de 2016), sin embargo es importante hacer algunos ajustes que la administración debe entrar a abordar sobre todo en lo que tiene que ver con el acompañamiento y el adelantar los procesos de sensibilización de la comunidad de acuerdo a la recolección de los residuos potencialmente aprovechables bajo el esquema del acompañamiento; no obstante se evidencio que en el distrito de Santa Marta hoy se denota un boom del reciclaje producto quizás del proceso de impulso que se le dio al mismo Censo y la información que se le dio a muchos ciudadanos del beneficio que se obtiene del reciclar y especialmente los beneficios que tienen los recicladores de oficio, lo que en nuestro concepto hay que aprovechar, estimular y en adelante inclusive dentro del proceso organizativo.
La fundación Palmeros del Sol además destaca que luego de formar y capacitar a las personas que trabajaron como encuestadores, estos dieron los resultados que se esperaban sobre todo atendiendo a que en su mayoría un 90% eran personas que fueron recomendadas por las mismas organizaciones de recicladores de oficio en el Distrito de Santa Marta.
LISTADO DE RECICLADORAS DEL DISTRITO DE SANTA MARTA
COMUNA	NOMBRE O RAZON
SOCIAL	DIRECCION	TELEFONO
CORREGIMIENTO
BONDA	RECICLADORA CAMAR	CALLE 30 Nº 88-52
20 DE OCTUBRE	314 584 9261
320 576 3356
COMUNA 1- MARIA EUGENIA, PANDO	CHATARRERIA LA
VALLENATA	CRA 19 Nº 29D -46	420 5913
	RECICLADORA LA AVENIDA	AV.FERROCARRIL	310 353 4667
	COMERCIALIZADOR	LA LUCHA	313 581 7224
	NUEVO ESFUERZO	LA 30	323 390 7989
	CHATARRERIA PUNTO 30	CALLE 30 Nº 21-65	300 545 3678
COMUNA 3- PESCAITO	DEPOSITO MARTHA	CRA 9 Nº 9-47	315 660 9184
	DEPOSITO LA NEGRA	CRA 9 Nº 9-21	301 466 2537
	BODEGA RECICLAJE
NACHO	CRA 9 Nº 9A-05	301 250 6277
	CHIVERA EL TALYS	CALLE 9A Nº 9A-57	315 683 4311
	RECICLADORA LUIFER	CALLE 9A Nº 9A-07	300 578 1085
	CHIVERA SUAREZ	CRA 10 Nº 9A-14	
	DEPOSITO REMETAL	CRA 10 CALLE 9
ESQUINA	421 6031
	CHIVERA EL NEGRO	CALLE 9 Nº 810	315 719 8453
	CHIVERA MI HERMANO	CRA 9 Nº 903	300 420 6328
	HLC	CRA 9 Nº 903 LOCAL
2	300 420 6328
	CHIVERA MICOLTA	CRA 9 Nº 985	310 726 3850
	CHIVERA FREDDY JR	CALLE 5 Nº 5-12	310 648 6842
	RECUPERADORA PARA
EL MEDIO AMBIENTE	CALLE 2 Nº 242
LOCAL 2	316 827 5976
	RECUPERADORA EL JORDAN	CALLE 2Nº 12-42
LOCAL 2	313 534 1347
	RECILADORA LA FE	CRA 24 Nº23-42	301 569 4429
COMUNA 5 SANTA FE- BASTIDAS	CHIVERA EL PORVENIR	CALLE 9F2 59B-05	314 510 3645
	CHIVERA EL COSTEÑO	ONDAS DEL CARIBE	300 672 1759
	CHIVERA EL PALOMAR	CRA 59ª Nº 9J-99 LUIS
CARLOS GALAN	316 503 98 30
	CHIVERA EL BOSQUE	MZ I CASA 11 EL OASIS	312 624 6124
	ASOMOG COL	CALLE 23 Nº 16-05	300 892 7599
COMUNA 6
MAMATOCO -11 NOVIEMBRE	CHIVERA A CVD	CALLE 30 Nº 80-43	319 641 8615
	RECUPERA PET	CRA 56 Nº 29-77 LOCAL
2	301 226 5153
	CHIVERA CSPK	CALLE 30 Nº 79-37	432 5598
	EL PRECIO ES
CORRECTO	TIMAYUI	314 580 6747
COMUNA 7 GAIRA- RODADERO	ADAN BELTRAN	CALLE 154 AEROMAR	301 542 0942
	CHIVERA EL TIGRE	CALLE 157G-13 AEROMAR	
	RECICLADORA EL
MERCADO 1	AVENIDA AEROMAR	321 853 0051
	RECICLADORA EL
MERCADO 2	AVENIDA AEROMAR	311 428 8364
	CHATARRERIA JUNTO AL TANQUE DEL AGUA	CALLE 116 Nº 12-102	312 640 2322
	DEPOSITOS
MATERIALES MARY	CALLE 13 CRA 9-43
GAIRA	301 780 7742
COOPERATIVAS QUE APOYA LA ESPA	COORPORECICLAR	20 OCTUBRE	321 671 8073
	NUEVO ESFUERZO	20 OCTUBRE	319 778 7014
	ASOREGAR	CRA 56 Nº 29-77	301 476 3311
	COOEMPREMAG	AV DEL RIO	
	COORENACER	CRA 4 CALLE 10 BORO	316 389 8568
</t>
  </si>
  <si>
    <t>Anexo 17: informe de bodegas y estación de clasificación y aprovechamiento.</t>
  </si>
  <si>
    <t xml:space="preserve">Ref.: Piensa Planeta Modulo Dos (2) mes de agosto y septiembre
El inicio y Proceso del de Piensa planeta modulo 2 el cual tuvo como inicio el día 12 de agosto del presente año, Consiste en un Video dinámico de 2:34 segundos, Una actividad de autoevaluación, que a la fecha cuenta con 2.847 participantes entre 50 entidades públicas, privadas y personas de la comunidad hasta la fecha.
30084 visualizaciones del video animado, la meta prevista es de 3000 participantes.
Meses	Piensa planeta
modulo 1	Piensa planeta
modulo 2	Sensibilizaciones ambientales
virtuales (zoom)	Cantidad	de Entidades
sensibilizadas
Agosto	204	955	325	30
Septiembre	61	1867		22
Total	265	2.822	325	52
Anexo evidencia:
Anexo imágenes de cuadros estadísticos
Anexo archivo Excel con el listado de los participantes
Anexo certificados de participación sensibilizaciones virtuale
</t>
  </si>
  <si>
    <t>Anexo 18:  carpeta de actividades de educación virtual – informes de piensa planeta modulo 1 y 2 – carpeta de julio con informes del módulo 1-Primer informe del módulo 2 del mes de agosto –-proyecto eco navidad.Anexo evidencia:
Anexo imágenes de cuadros estadísticos
Anexo archivo Excel con el listado de los participantes
Anexo certificados de participación sensibilizaciones virtuale</t>
  </si>
  <si>
    <t xml:space="preserve">INFORME DE ACTIVIDADES DE PRESTACIÓN DE SERVICIOS DE APOYO A LA GESTIÓN PARA CONTINUAR EL CUMPLIMIENTO DE LAS METAS ESTABLECIDAS EN EL PGIRS EN LO CONCERNIENTE PUESTA EN MARCHA DE LA IDENTIFICACIÓN DE PUNTOS CRITICOS Y SU ERRADICACIÓN DE LA DISPOSICIÓN DE RESIDUOS SOLIDOS, RECOLECCIÓN Y MANEJO DE LOS MISMOS EN EL AREA URBANA Y RURAL DEL DISTRITO DE SANTA MARTA, DEPARTAMENTO DE MAGDALENA.
EMPRESA DE SERVICIOS PUBLICOS DEL DISTRITO DE SANTA MARTA – ESSMAR E.S.P
Respuesta a:
Corte Constitucional en la Sentencia T-606 de 2015 – Parques Nacionales Naturales Tayrona - PNN
II semestre 2020
RESPONSABLE:
DIRECCION ASEO Y APROVECHAMIENTO – ACTIVIDADES COMPLEMENTARIAS
1.	INTRODUCCIÓN
Pensar en la basura nos genera un rechazo inmediato hacia está, sin embargo, tenemos que convivir con ella y no solo en nuestro hogares, sino a la vuelta de cualquier esquina, en calles, a orillas de las carreteras, en los parques, en las plazas de mercado; en fin en cualquier lugar. Todo esto es el resultado de las diversas actividades que realiza el hombre en su diario vivir, donde ha generado una producción excesiva de desechos, los cuales se convierten en un inconveniente mayor a la hora de almacenarlos, disponerlos o eliminarlos. Es por eso que se hace necesario aprender a manejar y aprovechar adecuadamente las basuras que producimos, dejarlas de ver como la percibimos y verlas como residuos que son objetos y que se puede transformar en otro bien, con valor económico; en especial los sólidos. El Distrito de Santa Marta, departamento de Magdalena no es ajena a la problemática ambiental causada por el manejo inadecuado de residuos sólidos; porque en este lugar se generan a diario, una gran producción de residuos sólidos, a los cuales no se les da un tratamiento adecuado tanto en su generación, separación, recolección, transporte y almacenamiento; generando contaminación ambiental. Teniendo en cuenta que en su mayoría los residuos sólidos que se producen en este Distrito son orgánicos e inorgánicos, surge de la necesidad de aportar para que se lleve un mejor manejo de estos y así reducir los impactos ambientales negativos que producen. Por todo lo anterior presentamos el siguiente informe de apoyo a la gestión para continuar el cumplimiento de las metas establecidas en el PGIRS en lo concerniente a puntos críticos de disposición de residuos sólidos, recolección y manejo de los mismos en el área urbana y rural del Distrito de Santa Marta, departamento de Magdalena. A través de la identificación de los puntos críticos donde existían gran cantidad de residuos sólidos generados por usuarios indisciplinados con el fin de intervenir con estrategias educativas y comunicativas que permitan la erradicación de los sectores identificados y así disminuir los impactos ambientales generados o causados por el uso inadecuado de los residuos sólidos.
2.	JUSTIFICACIÓN
El manejo inadecuado de los residuos sólidos genera una problemática ambiental en el Distrito de Santa Marta, que rompe con el equilibrio ecológico y dinámico del ambiente; A pesar que se cuenta con tratamientos y aprovechamientos de residuos, y contamos con charlas casa a casa para realizar la separación en la fuente, implementación de las rutas selectivas y aproyo en la formalización a los organizaciones de recicladores, implementación de Residuos de Construcción y Demolición- RCD, Disposición final de residuos ordinarios en el Relleno Sanitario Palangana, todavía nos falta mas cultura ciudadana de la comunidad. Esta problemática ambiental se puede ver reflejada en la calidad del ambiente y de la vida de las personas; es por eso que es de gran importancia reducir de algún modo la contaminación que se genera en el Distrito; La ESSMAR E.S.P cuenta con un portafolicio amplio de servicios para la recolección, transporte y disposición final de Residuos de Construcción y
Demolición, de residuos inservibles, de residuos vegetales. que estas son acciones que permite controlar y mitigar los impactos ambientales por los arrojos clandestinos de residuos sólidos.
EJECUCIÓN Y DESARROLLO DE LAS ACTIVIDADES
Talleres de capacitación en y sensibilización de los residuos solidos
La Alcaldía atreves de la ESSMAR E.S.P con el grupo de PGIRS, realiza actividades y supervisión del manejo adecuados de los residuos solidos en el Distrito de Santa Marta.
Las charlas y capacitaciones se realiza en los siguientes temas: Manejo, almacenamiento y disposición final adecuada de los residuos sólidos. -Aprovechamiento de los residuos sólidos. - Clasificación de los residuos sólidos. -Separación en la fuente de los residuos en el hogar. - Identificación de recipientes para la separación de los residuos. Inclusión de rutas selectivas -Efectos del manejo inadecuado de los residuos. -Recursos renovables y no renovables. -Calentamiento Global. Esta socialización y capacitación se realiza con el objetivo de formar a la comunidad hacia el buen uso, manejo y almacenamiento de los residuos sólidos y así mitigar la problemática ambiental negativa que se observaba en el Distrito de Santa Marta. Mostrando así las acciones a emprender por parte de la administración Distrital (Alcaldía) para atenuar estos impactos socioambientales; a través de la puesta en marcha de actividades de identificación de puntos críticos de acumulación de residuos sólidos, jornadas de limpieza de puntos críticos, concientización y sensibilización a las familias y recolección de residuos sólidos en los puntos críticos identificados de la zona urbana y rural del Distrito.
Socialización y capacitación en Manejos adecuados de residuo solidos
Se realizó jornadas de concientización y sensibilización a familias de los sectores críticos de la zona urbana del Distrito de Santa Marta en la importancia que genera el buen manejo de los residuos sólidos en el campo ambiental e incluso en la disminución del calentamiento global que hoy atraviesa nuestro planeta. Esta actividad se ejecutó a través de jornadas de visitas domiciliarias a las familias de los sectores críticos como lo fueron: Vía alterna al puerto, sector tres cazuelas, Gaira, Villa del mar, universidad del Magdalena, Ondas del caribe, Pantano, Cementerio San Miguel, Bastidas, Pescaito. Troncal del Caribe.
CENSO DE PUNTOS CRÍTICOS
Le Essmar E.S.P, cuenta con la siguiente maquinaria y equipos para erradicar la mala disposición de Residuos de Construcción y Demolición y residuos aprovechables:
4 camiones tipo furgón para recolección de material aprovechables
contratación de mas de 40 personas para sensibilizar a la comunidad
1 motoniveladora, 1 Retrocargador, 2 volqueta doble troque, una volqueta sencilla, un Bobcat, contratación de mas de 30 operarios, una chipeadora para tratamiento de residuos vegetal.
Se intervino puntos críticos por acumulación de basuras acciones que se realizaron a través de jornadas de limpieza que se llevaron a cabo por personal de la ESSMAR E.S.P y con participación de las juntas de acción comunal. se han erradicado 8 puntos críticos de los 31 puntos críticos censados.
Continuamente se están interviniendo los puntos críticos faltantes y lo hacemos con sensibilización a la comunidad, a pesar de todos estos esfuerzos, se continúan presentando poca cultura ambiental y concientización de los habitantes de los diferentes sectores.
A continuación se presenta gráfico con el porcentaje (%) de acumulación de basuras de los puntos críticos intervenidos:
PUNTOS CRITICOS - Censo	
PROMEDIO RESIDUOS RETIRADOS TON/AÑO
TRONCAL CARIBE GAIRA (PUENTE VIEJO GAIRA)	948
PUENTE GAIRA 4TA	80
AV FERROCARRIL ENTRE 3 Y 4	1218
VIA ALTERNA SAN MARTIN	764
VIA ALTERNA VILLA TABLA	264
VIA ALTERNA ENTRE 11 Y 12	158
VIA ALTERNA ENTRADA NACHO VIVES	152
VIA ALTERNA CON 16	428
VIA ALTERNA PARQUE DE JUAN 23	223
VIA ALTERNA PUENTE DE JUAN 23	1328
VIA ALTERNA JUAN 23	219
VIA ALTERNA BOXCOLVERT DE GALICIA	442
VIA ALTERNA PUENTE DE BASTIDA PARTE BAJA	1833
VIA ALTERNA PUENTE DE BASTIDA PARTAE ALTA	1101
VIA ALTERNA BOXCOLVERT DEL PANTANO	301
VIA ALTERNA ENTRADA ONDAR DEL CARIBE	518
VIA ALTERNA PUNTO 5	181
DESTADADA DE ASORRESAN	1328
TRONCAL DEL CARIBE, BOLIVARIANA AL LADO DE
DABON	
273
DESTAPADA DE LA U	808
DESTAPADA DE SANTA ANA	330
PARQUE LINEAL DEL PARQUE	119
DESTAPADA DE DOLE	130
3	AV FERROCARRIL ENTRE 3 Y 4	768	1920	967
4	VIA ALTERNA SAN MARTIN	656	867	769
5	VIA ALTERNA VILLA TABLA	215	234	342
6	VIA ALTERNA ENTRE 11 Y 12	97	165	212
7	VIA ALTERNA ENTRADA NACHO VIVES	124	145	186
8	VIA ALTERNA CON 16	156	806	323
9	VIA ALTERNA PARQUE DE JUAN 23	112	345	212
10	VIA ALTERNA PUENTE DE JUAN 23	1124	1847	1012
11	VIA ALTERNA JUAN 23	197	223	236
12	VIA ALTERNA BOXCOLVERT DE GALICIA	354	521	450
13	VIA ALTERNA PUENTE DE BASTIDA PARTE BAJA	1224	1934	2340
14	VIA ALTERNA PUENTE DE BASTIDA PARTAE ALTA	1324	1012	967
15	VIA ALTERNA BOXCOLVERT DEL PANTANO	295	302	306
16	VIA ALTERNA ENTRADA ONDAR DEL CARIBE	436	585	532
17	VIA ALTERNA PUNTO 5	145	187	212
18	DESTADADA DE ASORRESAN	1087	1574	1322
19	TRONCAL DEL CARIBE, BOLIVARIANA AL LADO DE DABON	0	343	476
20	DESTAPADA DE LA U	656	1012	756
21	DESTAPADA DE SANTA ANA	256	423	312
22	PARQUE LINEAL DEL PARQUE	78	176	102
23	DESTAPADA DE DOLE	103	123	165
	TOTAL	10149	16143	13142
CONCLUSIONES
A través de las capacitaciones, jornadas de limpieza, jornadas de sensibilización y concientización, así como la recolección de los residuos sólidos en los diferentes puntos críticos; se logró mitigar la situación ambiental negativa que se estaba produciendo en ciertos puntos de la zona urbana y rural del Distrito de Santa Marta por acumulación de residuos sólidos generada por la misma comunidad que viven en esos sectores y los transeúntes de la zona. Se intervino puntos críticos por acumulación de basuras acciones que se realizaron a través de jornadas de limpieza que se llevaron a acompañamiento de los líderes comunitarios.
Observándose el mayor porcentaje (%) de acumulación de basuras de los puntos críticos intervenidos en en la zona de la Vial Alterna al Puerto.
Se realizó jornadas de recolección de residuos sólidos en los puntos críticos identificados y trasladados al lugar respectivo de su disposición final. Estas jornadas de recolección de residuos sólidos como estrategia educativa y comunitaria permitió la concientización de las familias en la erradicación de los puntos críticos con el manejo, almacenamiento y disposición final adecuada de los residuos sólidos generados en sus hogares. Contamos con 8 puntos críticos erradicados.
</t>
  </si>
  <si>
    <t>Anexo 19: Informe de erradicación de puntos críticos</t>
  </si>
  <si>
    <t>Competencia de la gobernacion del Magdalena. El ESSMAR solo le compete la parte disdtrital de Santa Marta.</t>
  </si>
  <si>
    <t>Ver Proyecto Anexo 20.    28 hojas</t>
  </si>
  <si>
    <t>Anexo 20: Estudio de planta de aprovechamiento de residuos orgánicos</t>
  </si>
  <si>
    <t xml:space="preserve">En cumplimiento a los compromisos por parte de la ESSMAR E.S.P, realizo donación de un punto Limpio tipo contenedor en el Sector de Bahía Concha, para la Separación de los residuos sólidos. Se incluyó dentro de las rutas selectivas con la organización de recicladores COOEMPREMAC E.S.P con frecuencia semanal la recolección, en l mes se recolecta aproximadamente 3 toneladas de residuos aprovechables, se colocó a disposición del camión de la Essmar para transportar los residuos aprovechables, se recolecta los residuos ordinarios con frecuencia  de 2 a 4 veces al mes, dependiendo la generación de residuos, en promedio mensual se genera 12 toneladas de residuos ordinarios, que son dispuesto adecuadamente en el Relleno Sanitario Palangana.
ACTIVIDADES DE LIMPIEZA DE PLAYAS – BAHIA CONCHA
Fecha: mes de noviembre de 2020
En la ‘Playatón Tayrona’  se extraen 395 kilos de desechos en Bahía Concha y Bonito Gordo, Con una significativa participación de 300 voluntarios, prestadores de servicios, guardaparques, estudiantes y personal de entidades y empresas, se pudo cumplir la primera ‘Playatón Tayrona’: Únete a la conservación’, que se hizo en el año en la cual pudieron extraer 395 kilogramos de desechos sólidos de los sectores Bahía Concha y Bonito Gordo pertenecientes al Parque Nacional Natural Tayrona.
PARTICIPANTES:
En esta jornada también hizo parte la Dirección General Marítima, Dimar, la Armada Nacional, Estación de Guardacostas de Santa Marta, Essmar, Interaseo, Cooempremac, la Alcaldía Distrital de Santa Marta, Dadsa, Corpamag, Invemar, IED Liceo Samario, la Fundación Salva Tu Río, Ekored, la Fundación Akwa Mare, la Policía Nacional, voluntarios de la Universidad del Magdalena, Escuela de Buceo Reefshepherd, Red de Jóvenes de Ambiente, Sena, Movimiento RE (el cuál se encuentra conformado por Postobón, Coca Cola, Bavaria, Femsa y PepsiCo), las empresas Daabón y Drummond, los prestadores de servicios de Apesa, Aprested, Cootrabahiacon y Oceantour SAS, las aseguradoras Zebra Asistencia y Meflife, entre otros.
</t>
  </si>
  <si>
    <t>Anexo 21: Informe de actividades realizadas</t>
  </si>
  <si>
    <t>Competencia de la Gobernacion del Magdalena, por cuanto la ingerencia de ESSMAR es solo en el Distrito de Santa Marta.</t>
  </si>
  <si>
    <t xml:space="preserve">Para garantizar el funcionamiento de las Estaciones de Bombeo de Agua Residual (EBAR), las cuales se encargan de bombear el agua residual del Distrito de Santa Marta hasta el punto de disposición final, Emisario Submarino de Santa Marta, la Dirección de Alcantarillado de la ESSMAR E.S.P. diariamente planifica una ruta de mantenimientos preventivos en zonas críticas de la ciudad que ayudan a minimizar los riesgos de reboses por obstrucciones y adicionalmente tener en óptimas condiciones el sistema de Alcantarillado. De igual forma, en las EBAR’s diariamente se realiza un mantenimiento a las rejillas ubicadas en la cámaras de llegada con el fin de evitar que los residuos sólidos de gran tamaño ingresen a los pozos húmedos y generen daños a los equipos que impulsan las aguas residuales hacia el Emisario Submarino de la ciudad de Santa Marta. 
Las acciones realizadas por la Dirección de Alcantarillado de la ESSMAR E.S.P. en el segundo semestre del año 2020, encaminadas al cumplimiento de esta acción, se encuentran en el archivo adjunto “Informe Actividades Alcantarillado 2020II.pdf”
</t>
  </si>
  <si>
    <t>Las acciones realizadas por la Dirección de Alcantarillado de la ESSMAR E.S.P. en el segundo semestre del año 2020, encaminadas al cumplimiento de esta acción, se encuentran en el archivo adjunto “Informe Actividades Alcantarillado 2020II.pdf”</t>
  </si>
  <si>
    <t>Es importante aclarar que Santa Marta no cuenta con lagunas de oxidación en su sistema de alcantarillado, razón por la cual esta acción no aplica para el Distrito de Santa Marta.</t>
  </si>
  <si>
    <t>Debido a que este es un proyecto que se encuentra en proceso de prediseño por parte de la ESSMAR E.S.P., no se genera un rubro adicional en el primer semestre del año 2020</t>
  </si>
  <si>
    <t xml:space="preserve">La Gerencia de Infraestructura del Distrito manifiesta que, para el periodo a reportar (AÑO –ENERO A JUNIO 2020) se informa que no se formularon proyectos en lo que competente Aumentar la cobertura de alcantarillado pluvial en el Distrito. 
Sin embargo, se le comunica que para el periodo ENERO A JUNIO 2020, se encontraba en ejecución   el contrato de Obra No. 004 del 13 de junio de 2018 cuyo objeto es Construcción a precios unitarios fijos del colector de aguas lluvias en el sector Troncal del Caribe hasta el Rio Manzanares, Distrito de  Santa Marta
</t>
  </si>
  <si>
    <t xml:space="preserve">    </t>
  </si>
  <si>
    <t xml:space="preserve">Dentro de las obligaciones misionales del SETP(Sistema Estrategico de Transporte Publico),  se encuentra realizar las obras de infraestructura vial que permita mejorar la prestación del sevicio transporte público. Con base en ello,  dentro de las obras a realizar, se encuentra la ampliación de la calle 30, que va desde la carrera 4 hasta la troncal del caribe sector de la Lucha.  Para la ampliación de este tramo vial, se  hace necesario realizar la adquisición predial de algunas viviviendas,  se han visto reflejada de manera indirecta en la reubicación de algunas familias que habitaban o habitan en las ronda hidrica. Sin embargo es  importante precisar que a la entidad no le corresponde realizar actividad alguna para la reubicación de la población que se encuentra en la ronda hidrica de estos 2 rios, lo que  le corresponde es el reasentamiento de la población a la cual se le ha comprado su predio, dado que ha sido requerido para  la ejecución del proyecto vial. </t>
  </si>
  <si>
    <t xml:space="preserve">La ESSMAR E.S.P. dando cumplimiento a las obligaciones exigidas en los artículos 2.2.3.3.4.17. y 2.2.3.3.4.18. del Decreto 1076 del 2015, en lo que respecta a la entrega del informe detallado de las descargas de agua residual que los Usuarios No Residenciales (Comercial, Industrial, Especial y Oficial) realizan al Sistema de Alcantarillado Sanitario de Santa Marta, en el segundo semestre del año 2020, realizó la identificación de los Usuarios No Residenciales que hacen parte del Catastro de Usuarios de la empresa. En dicha identificación se pudieron identificar los siguientes usuarios: 
USUARIOS NO RESIDENCIALES
COMERCIAL        ESPECIAL        INDUSTRIAL        OFICIAL        TOTAL
4.272        127        66        139        4.604
Teniendo en cuenta las características de estos establecimientos ya previamente identificados, se realizó una priorización de los usuarios que generaban descargar considerables, ya sea por la carga orgánica que poseen y/o por la actividad económica realizada, descartando usuarios como iglesias, colegios, establecimientos del ICBF, guarderías, oficinas, baños y áreas comunes, pues su aporte al sistema de alcantarillado es bajo. Una vez realizada la priorización de usuarios, se obtuvieron los siguientes datos:
USUARIOS NO RESIDENCIALES PRIORIZADOS
COMERCIAL        ESPECIAL        INDUSTRIAL        OFICIAL        TOTAL
1.250        19        50        119        1.438
Una vez establecido el total de Usuario No Residenciales priorizados, que para el año 2020 fue de 1.438 usuarios, se realizó el envío de un oficio para cada usuario identificado en donde se solicitaba la entrega de caracterización de sus aguas residuales en el período comprendido del 01 de enero hasta el 31 de diciembre de 2020. Dicha solicitud se entregó en los meses de Octubre, Noviembre y Diciembre del año 2020. 
De los 84 usuarios que entregaron la caracterización de sus descargas de agua residual al sistema de Alcantarillado operado por la ESSMAR E.S.P., solo 37 usuarios cumplieron con todos los parámetros y límites máximos permisibles aplicables a la actividad económica realizada. Se entrega como adjunto los archivos “Oficios enviados 2020.pdf” y “Caracterizaciones Ambientales 2020.7z”, que corresponde a los oficios entregados a los Usuarios No Residenciales 2020 y las caracterizaciones de las descargas de aguas residuales de estos usuarios que entregaron a la ESSMAR E.S.P. y corresponden a la vigencia 2020.
</t>
  </si>
  <si>
    <t xml:space="preserve">En el año 2018, la ESSMAR E.S.P. suscribió un contrato con FUNDACIÓN HUELLA CARIBE con el objeto de “(..) formular y obtener la posterior aprobación por parte de la Autoridad Ambiental competente del Plan de Saneamiento y Manejo de Vertimientos - PSMV - del Distrito de Santa Marta (..)” , de dicho contrato se entregó como producto final el PSMV formulado para el Distrito de Santa Marta, el cual fue presentado ante CORPAMAG a finales del año 2018 para su revisión. En el año 2019, CORPAMAG emitió la Resolución No. 2287 del 10 de junio de 2019, “Por medio de la cual se niega la aprobación del Plan de Saneamiento y Manejo de Vertimientos - PSMV del Distrito de Santa Marta”, en el que se encontraban las observaciones realizadas al documento presentado por la ESSMAR E.S.P. para su respectiva corrección. 
Una vez revisado en detalle todas las observaciones entregadas por CORPAMAG, se procedió a recopilar la información técnica requerida para suplir dichas observaciones. Así pues, en el año 2020 se suscribió un contrato con FUNDACIÓN HUELLA CARIBE con el objeto de “Realizar una consultoría especializada para la actualización del Plan de Saneamiento y Manejo de Vertimientos - PSMV de la ESSMAR E.S.P.”, de dicho contrato se entregó como producto final el PSMV con las correcciones solicitadas por la Corporación, el cual se radicó en el correo institucional de CORPAMAG los días 31 de Julio, 25 de Agosto y 31 de Agosto del año 2020.
El día 11 de Noviembre del 2020, CORPAMAG radicó el oficio No. 1700-12.01-3147 con NURC de recibido de la ESSMAR E.S.P. 2020500003765, en donde informaba de los requerimientos de ajustes al Plan de Saneamiento y Manejo de Vertimientos - PSMV entregado en los meses de Julio y Agosto de dicha anualidad. Para dar respuesta a esta solicitud y tener mayor claridad en los criterios a evaluar por parte de la Corporación, la ESSMAR E.S.P. envío el oficio con NURC xx  y con radicado de recibo de Corpamag No. xx del xx de diciembre del 2020, solicitando una mesa técnica interinstitucional para avanzar de manera eficiente y lograr la aprobación del instrumento de planificación PSMV. En el archivo adjunto “Soportes PSMV.pdf” se encuentra la trazabilidad del proceso de entrega y aprobación del PSMV realizado en la segunda vigencia del año 2020.
</t>
  </si>
  <si>
    <t>En el archivo adjunto “Soportes PSMV.pdf” se encuentra la trazabilidad del proceso de entrega y aprobación del PSMV realizado en la segunda vigencia del año 2020.</t>
  </si>
  <si>
    <t xml:space="preserve">Para garantizar el funcionamiento de las Estaciones de Bombeo de Agua Residual (EBAR), las cuales se encargan de bombear el agua residual del Distrito de Santa Marta hasta el punto de disposición final, Emisario Submarino de Santa Marta, la Dirección de Alcantarillado de la ESSMAR E.S.P. diariamente planifica una ruta de mantenimientos preventivos en zonas críticas de la ciudad que ayudan a minimizar los riesgos de reboses por obstrucciones y adicionalmente tener en óptimas condiciones el sistema de Alcantarillado. De igual forma, en las EBAR’s diariamente se realiza un mantenimiento a las rejillas ubicadas en la cámaras de llegada con el fin de evitar que los residuos sólidos de gran tamaño ingresen a los pozos húmedos y generen daños a los equipos que impulsan las aguas residuales hacia el Emisario Submarino de la ciudad de Santa Marta. 
Las acciones realizadas por la Dirección de Alcantarillado de la ESSMAR E.S.P. en el segundo semestre del año 2020, encaminadas al cumplimiento de esta acción, se encuentran en el archivo adjunto “Informe Actividades Alcantarillado 2020II.pdf”
</t>
  </si>
  <si>
    <t xml:space="preserve">En el año 2018, la ESSMAR E.S.P. suscribió un contrato con FUNDACIÓN HUELLA CARIBE con el objeto de “(..) formular y obtener la posterior aprobación por parte de la Autoridad Ambiental competente del Plan de Saneamiento y Manejo de Vertimientos - PSMV - del Distrito de Santa Marta (..)” , de dicho contrato se entregó como producto final el PSMV formulado para el Distrito de Santa Marta, el cual fue presentado ante CORPAMAG a finales del año 2018 para su revisión. En el año 2019, CORPAMAG emitió la Resolución No. 2287 del 10 de junio de 2019, “Por medio de la cual se niega la aprobación del Plan de Saneamiento y Manejo de Vertimientos - PSMV del Distrito de Santa Marta”, en el que se encontraban las observaciones realizadas al documento presentado por la ESSMAR E.S.P. para su respectiva corrección. 
Una vez revisado en detalle todas las observaciones entregadas por CORPAMAG, se procedió a recopilar la información técnica requerida para suplir dichas observaciones. Así pues, en el año 2020 se suscribió un contrato con FUNDACIÓN HUELLA CARIBE con el objeto de “Realizar una consultoría especializada para la actualización del Plan de Saneamiento y Manejo de Vertimientos - PSMV de la ESSMAR E.S.P.”, de dicho contrato se entregó como producto final el PSMV con las correcciones solicitadas por la Corporación, el cual se radicó en el correo institucional de CORPAMAG los días 31 de Julio, 25 de Agosto y 31 de Agosto del año 2020.
El día 11 de Noviembre del 2020, CORPAMAG radicó el oficio No. 1700-12.01-3147 con NURC de recibido de la ESSMAR E.S.P. 2020500003765, en donde informaba de los requerimientos de ajustes al Plan de Saneamiento y Manejo de Vertimientos - PSMV entregado en los meses de Julio y Agosto de dicha anualidad. Para dar respuesta a esta solicitud y tener mayor claridad en los criterios a evaluar por parte de la Corporación, la ESSMAR E.S.P. envío el oficio con NURC xx  y con radicado de recibo de Corpamag No. xx del xx de diciembre del 2020, solicitando una mesa técnica interinstitucional para avanzar de manera eficiente y lograr la aprobación del instrumento de planificación PSMV. En el archivo adjunto “Soportes PSMV.pdf” se encuentra la trazabilidad del proceso de entrega y aprobación del PSMV realizado en la segunda vigencia del año 2020.
</t>
  </si>
  <si>
    <t xml:space="preserve">En el archivo adjunto “Soportes PSMV.pdf” se encuentra la trazabilidad del proceso de entrega y aprobación del PSMV realizado en la segunda vigencia del año 2020.
</t>
  </si>
  <si>
    <t xml:space="preserve">En el año 2020, la ESSMAR E.S.P. trabajo de la mano con los usuarios del Distrito de Santa Marta, para lograr mejoras en las redes de los sistemas de Acueducto y Alcantarillado, y de esta forma, obtener un crecimiento en los usuarios que realizaron el proceso de normalización de sus sistemas, principalmente en las zonas urbanas de Santa Marta. Se presenta a continuación, el cuadro resumen del comportamiento de los usuarios en el segundo semestre del año 2020:
Detalle        Año 2020
        Julio        Agosto        Septiembre        Octubre        Noviembre        Diciembre
Usuarios alcantarillado        100.502        101.255        101.542        102.108        102.642        103.015
% Cobertura Alcantarillado        85%        85%        85%        86%        86%        87%
</t>
  </si>
  <si>
    <t>Revisión y actualización del Plan departamental de aguas enfocados a los municipios costeros del area de estudio del plan maestro</t>
  </si>
  <si>
    <t>Es importante aclarar que Santa Marta por ser Distrito Capital, no hace parte del Plan Departamental de Aguas, razón por la cual en el año 2020 la ESSMAR E.S.P. no estuvo como asistente a estas reuniones, sin embargo nos encontramos prestos a colaborar en todos los procesos que se requieran en pro del cuidado y conservaciones de los ecosistemas marinos y costeros de influencia para el Distrito de Santa Marta.</t>
  </si>
  <si>
    <t xml:space="preserve">Desde la Subgerencia de Aseo y Aprovechamiento, y con apoyo de las distintas áreas misionales de la ESSMAR E.S.P., en el año 2020 se realizaron diferentes campañas educativas y de mejora encaminadas a la protección de las rondas hídricas a través de:
❖        Sensibilización de las comunidades cercanas y de influencia directa de los ríos y playas del Distrito de Santa Marta.
❖        Limpieza y recolección de residuos sólidos de pequeño y gran tamaño en playas y ríos del Distrito de Santa Marta.
❖        Campañas educativas sobre el correcto manejo y disposición final de los residuos sólidos a población estudiantil de diferentes colegios del Distrito de Santa Marta. 
Estas actividades se encuentran en el archivo adjunto “Campañas para la protección de las rondas hídricas.pdf.” y en el archivo “Informe Playatón 2020.pdf”.
</t>
  </si>
  <si>
    <t xml:space="preserve">Estas actividades se encuentran en el archivo adjunto “Campañas para la protección de las rondas hídricas.pdf.” y en el archivo “Informe Playatón 2020.pdf”.
</t>
  </si>
  <si>
    <t>Con la cooperación de las escuelas del sector, se ha promovido desde los PRAE el desarrollo de acciones de manejo responsable de recursos hidricos. En el CEDI Orinoco se aborda temática del Agua a través del PPT "Escuela Biosustentable".</t>
  </si>
  <si>
    <t>El Plan de Ordenamiento Territorial para su formulación, incluye como determinantes de ordenación los POMCAS de los Ríos Manzanares y Piedra, que profirió la autoridad ambiental. Ellos fueron tenidos en cuenta para la definición de los ecosistemas estratégicos marino costeros, ecosistemas estratégicos para la regulación y el abastecimiento del agua, los ecosistemas estratégicos para la conservación de la biodiversidad, los ecosistemas estratégicos para la adaptación al cambio climático, los ecosistemas estratégicos para la seguridad alimentaria, que hacen parte de la dimensión ambiental de la formulación en el Plan de Ordenamiento Territorial. El Plan de saneamiento y manejo de vertimientos que rige actualmente, también fue incorporado dentro del proyecto de formulación, además de algunos ajustes que venían en el proceso de revisión del mismo PMSV, y el Plan de gestión integral de residuos sólidos que se encuentra en proceso de actualización, se asume como determinante del ordenamiento.</t>
  </si>
  <si>
    <t>Proyecto de Acuerdo, ver especialmente el Titulo I, II y IV. Donde se condensan las normas para el área urbana y suelo rural y se definen las cargas y el sistema de estimulos.</t>
  </si>
  <si>
    <t>El programa PIENSA PLANETA es una herramienta alternativa de manera virtual que instruye y capacita a la comunidad en general en el manejo de los residuos sólidos y proteccion de las rondas hidricas.</t>
  </si>
  <si>
    <t>Se adjunta programa ´´PIENSA PLANETA´´</t>
  </si>
  <si>
    <t>Esta accion debe ser tratada por la autoridad ambiental CORPAMAG, quien es la competente para elaborar estos boletines de las cuencas hidrograficas por sus facultades.</t>
  </si>
  <si>
    <t>El Plan de Ordenamiento Territorial para su formulación, incluye como determinantes de ordenación los POMCAS de los Ríos Manzanares y Piedra, que profirió la autoridad ambiental. Ellos fueron tenidos en cuenta para la definición de los ecosistemas estratégicos marino costeros, ecosistemas estratégicos para la regulación y el abastecimiento del agua, los ecosistemas estratégicos para la conservación de la biodiversidad, los ecosistemas estratégicos para la adaptación al cambio climático, los ecosistemas estratégicos para la seguridad alimentaria, que hacen parte de la dimensión ambiental de la formulación en el Plan de Ordenamiento Territorial. El Plan de Saneamiento y Manejo de Vertimientos (PMSV) que rige actualmente, también fue incorporado dentro del proyecto de formulación, además de algunos ajustes que venían en el proceso de revisión del mismo PMSV, y el Plan de Gestión Integral de Residuos Sólidos (PGIRS) que se encuentra en proceso de actualización, se asume como determinante del ordenamiento.</t>
  </si>
  <si>
    <t>Formulacion del Plan de Ordenamiento Territorial 500 Años</t>
  </si>
  <si>
    <t>Formulacion del Plan de Ordenamiento territorial 500 Años</t>
  </si>
  <si>
    <t>La temporalidad en la que se adoptaron los POMCAS (Planes de Ordenación y Manejo de Cuencas Hidrográficas) y el POT permitió que las decisiones contenidas en el POMCAS fuesen incorporadas al ordenamiento territorial, de manera que los dos instrumentos están armonizados y permiten hacer una gestión más efectiva de las mismas. El suelo de expansión de Santa Marta tiene definidas las coberturas ambientales, lo cual se tendrá que precisar en los planes parciales, en el momento que se inicien los procesos de urbanización. Para lograr que el suelo de expansión logre una mayor integración con el ecosistema de bosque seco, creando vida y un proceso de apropiación por parte de los ciudadanos que garantice una constante veeduría de los bordes de la ciudad, el POT propone que parte de las cargas urbanísticas sean para la construcción de un parque lineal de borde que configure un cinturón ambiental alrededor de la ciudad.</t>
  </si>
  <si>
    <t>En el proceso de construcción del Plan de Ordenamiento Territorial, se dieron las debidas instancias legales de socialización tanto con el Consejo Territorial de Planeación y la Comunidad, y en el tema concreto de los pueblos indígenas, se incorpora un insumo importante que es el POT Indígena que se construyó en el año 2015, además de eso el POT incorpora al suelo de protección, todos los elementos y polígonos de la línea negra, de esta forma el POT queda ligado a los derechos de las comunidades indígenas, como se evidencia en el documento de participación, el Cabildo Indígena tuvo una participación activa en la elaboración del POT. En este caso no se están tomando decisiones que: 1) Modifique los límites del resguardo indígena - Kogui - Malayo - Arahuaco. 2) Alteren las competencias de las autoridades indígenas en sus territorios. 3) Que alternen las disposiciones del decreto nacional 1500 del 2018. 4) Modifiquen la titularidad de ningún suelo, tampoco en los ámbitos del resguardo, la línea negra y sus sitios sagrados. Adicionalmente el proceso de trabajo con el cabildo indígena ha sido constante desde el 2015 cuando se formuló el POT Indígena que fue determinante para la formulación del plan y posteriormente en el proceso de incorporación de la línea negra, y los sitios sagrados al ordenamiento territorial. El resultado es que se crea el Sistema Cultural Ambiental Ancestral, determinante para el ordenamiento y en el cual se reconocen e incorporan sin modificaciones, afectaciones a la soberanía de las autoridades indígenas.</t>
  </si>
  <si>
    <t>DOCUMENTO DE PARTICIPACION</t>
  </si>
  <si>
    <t xml:space="preserve">Se está adelantando un plan de caracterización a la población ubicada en las zonas aledañas al PNNT con el objetivo de analizar y estudiar las posibilidades laborales mediante proyectos alternativos de producción que beneficien a los habitantes del sector.  </t>
  </si>
  <si>
    <t>Secretaria de Desarrollo Economico y Competitividad.</t>
  </si>
  <si>
    <t xml:space="preserve">Se viene desarrollando por parte de la Secretaría de Desarrollo Economico un programa estratégico para la implementación de un modelo de capacitaciones que permita incluir a la población desempleada del PNNT aplicar a oportunidades económicas y sociales en el distrito. </t>
  </si>
  <si>
    <t>En el proyecto de Acuerdo presentado al Distrito crea el Comité de Parques Ecológicos Distritales en el que están todas las entidades que toman decisiones en el territorio y el comité de unidades de planifcación rural en que estan todas las entidads que toman decisiones en los ámbitos de suelo suburbano.</t>
  </si>
  <si>
    <t>Se anexa el proyecto de acuerdo del POT y estos comites estan contenidos en el Titulo V y VI</t>
  </si>
  <si>
    <t xml:space="preserve">Esta acción esta más asociada a la autoridad ambiental que hace parte del SINA y no del ente territorial, en el entendido que son estos los que cuentan con el personal técnico, el marco normativo regulatorio y las funciones del desarrollo de estas acciones, para que a partir de estas se tomen las medidas necesarias que evite el avance de fenómenos que impacten el medio ambiente </t>
  </si>
  <si>
    <t xml:space="preserve">El POT de Santa Marta fue revisado mediante El Acuerdo 011 de 2020, POR EL CUAL SE REVISA, MODIFICA Y EXPIDE EL PLAN DE
ORDENAMIENTO TERRITORIAL “POT 500 AÑOS” DEL DISTRITO
TURÍSTICO, CULTURAL E HISTÓRICO DE SANTA MARTA 2020 – 2032, sancionado el 16 de Octubre.
</t>
  </si>
  <si>
    <t xml:space="preserve">Mediante la caracterización adelantada y los trabajos que se han hecho, se han fijado varias agendas que buscarán integrar la actividad pesquera en la economía distrital y de departamento, consiguiendo una unidad y transformación de las unidades productivas locales. </t>
  </si>
  <si>
    <t xml:space="preserve">LA DIMENSIÓN AMBIENTAL DEL POT
Incorporó los suelos de protección y los grupos eco sistémicos que se deben conservar bajo el siguiente modelo: Territorio biodiverso, ambientalmente sostenible y resiliente.
El sistema ambiental se compone: 
SISTEMA NACIONAL DE ÁREAS PROTEGIDAS SNAP:
Reconoce la importancia a nivel de nacional de los ecosistemas que están asociados a la formación montañosa de la Sierra Nevada de Santa Marta a orillas del mar caribe, es por ello que declaró dos áreas a proteger: Parque Natural Nacional Sierra Nevada de Santa Marta –PNNSNSM, Parque Arqueológico Teyuna “Ciudad Perdida”
EL SISTEMA AMBIENTAL DISTRITAL –SAD:
El territorio del Distrito se ordena a partir de un conjunto de ecosistemas que poseen complementariedad e interdependencia: Ecosistemas estratégicos para la regulación y, abastecimiento de agua, Ecosistemas estratégicos para la conservación de la biodiversidad, Ecosistemas estratégicos para la adaptación al cambio climático, ecosistemas estratégicos marino costeros, Ecosistemas estratégicos para la autonomía y seguridad alimentaria. 
Cada ecosistema responde a un fin de conservación, el cual está relacionado con los servicios ecosistémicos y la clasificación de suelo según su nivel de conservación, esto genera un sistema cerrado en donde cada actuación en el territorio repercute sobre todos los ecosistemas
SISTEMA CULTURAL AMBIENTAL ANCESTRAL –SCAA- 
El conjunto energético de sitios sagrados ubicados sobra la costa estructura una continuidad entre los elementos ambientales, reforzando su valor ambiental con el carácter cultural que le imprime la declaratoria de línea negra. El ordenamiento reconoce que los sitios sagrados hacer parte integral del territorio y quedan en la categoría de protección ambiental, los ecosistemas de los que hace parte se plantearon en conjunto como un sistema interdependiente continuo que se conecta a través de los ecosistemas marino costeros y a la vez se crean conexiones con la Sierra, creando un escenario propicio para la conservación y la comunicación de la parte alta con el mar.
</t>
  </si>
  <si>
    <t>Se anexan los documentos del Diagnóstico en la dimensión ambiental, el documento de formulación en donde están los proyectos y programas asociados a las dimensión ambiental. También el acta de concertación ambiental, el Proyecto de Acuerdo y la Cartografia oficial del proyecto de POT</t>
  </si>
  <si>
    <t xml:space="preserve"> Diseñar, adoptar e implementar un plan integral de ordenamiento turístico  para el área de estudio, que articule los instrumentos de planificación existentes con la participación de las entidades públicas, empresas  privadas y actores sociales. 
</t>
  </si>
  <si>
    <t>Santa Marta, marzo 24 de 2021.
2-21-168
Doctor
RAUL PACHECO GRANADOS
Secretario de Planeación
Calle 17 #3 - 120 Centro Histórico
planeacion@santamarta.gov.co
Ciudad
Asunto: Matriz de cumplimiento de acciones - Sentencia T-606/15.
En mérito de lo expuesto mediante oficio 2-21-160 remitido a su dependencia el día 15
de marzo del presente año, nos permitimos sugerir incluir en el reporte de cumplimiento
de la matriz de la Sentencia T606 de 2015 a la Alcaldía Distrital; varias actividades sobre
las cuales trabajaremos durante la vigencia 2021, las cuales generarán insumos técnicos
para el cumplimiento de las acciones 1I3 y 8 A5 por parte de la entidad competente.
Cabe recalcar que tal y como se sustenta en el citado oficio 2-21-160, el Instituto Distrital
de Turismo de Santa Marta - INDETUR, ha participado en el apoyo técnico para el plan
de compensación de las personas que fueron tuteladas, sin embargo la entidad no es
parte procesal de la misma, pues para la fecha del fallo la entidad no existía;
considerando a su vez que revisadas las funciones y misionalidad de la entidad,
consignadas en el Decreto distrital 0312 del 29 de diciembre de 2016, no contamos con
la facultad para la planificación y ordenamiento territorial, puesto que existe una entidad
orgánica de la Administración Distrital con dicha competencia, la cual corresponde a la
Secretaría de Planeación Distrital.
De esta manera, reiteramos nuestro apoyo como ente asesor técnico, dando respuesta
de fondo a su requerimiento, el cual se notifica dentro del término establecido.
Atentamente,
LAURA CAROLINA AGUDELO GARCÍA
Directora General INDETUR
Anexo. - Matriz de cumplimiento de acciones del plan maestro de la Sentencia T606/15 (01 folio).</t>
  </si>
  <si>
    <t>Anexo. - Matriz de cumplimiento de acciones del plan maestro de la Sentencia T606/15 (01 folio).</t>
  </si>
  <si>
    <t>Se incorporaron en el ambito del Parque segun la informacion suministrada por Parques Nacionales y se definieron suelos de proteccion en torno al PNNT POR FUERA DE SU AMBITO, ESPECIFICAMENTE las areas de bossques secos y los ecosistmas estrategicos para la connservacion de la biodiversidad.</t>
  </si>
  <si>
    <t>Se anexa la cartografia del sistema ambiental</t>
  </si>
  <si>
    <t xml:space="preserve">Plan de Gestión Social PDA </t>
  </si>
  <si>
    <t>Se tiene proyectado para las vigencia 2020-2021  la contratación de la consultoría mediante la cual se elabore el Plan Maestro de Acueducto y Alcantarillado del municipio de Dibulla, ya que actualmente no cuentan con estos instrumentos. Se están gestionando recursos para adelantar esta consultoría. Se hará énfasis durante la ejecución de esta consultoría en el tema de evaluación de efectos de la contaminación y la definición de proyectos de restauración una vez se construyan los sistemas de tratamiento de Aguas residuales</t>
  </si>
  <si>
    <t>En el Plan de Acción Municipal articulado con Dibulla está incluida la optimización de los sistemas de tratamiento de aguas residuales existentes; la estructuración de las consultorías está a cargo del Municipio y los proyectos se radicarán para la gestión de recursos de OCAD PAZ por ser un municipio PDET, o de la Nación o PDA si es necesario. El municipio ya tiene diseñados los proyectos para optimización de los STAR de La Punta y Mingueo, los cuales cursan revisión  por parte de la nación.</t>
  </si>
  <si>
    <t xml:space="preserve">Plan de Gestióon Social PDA </t>
  </si>
  <si>
    <t>Sujetos a solicitudes de apoyo por la autoridad competente para brindar los apoyos respectivos</t>
  </si>
  <si>
    <t>Mediante ofico E-2020-007429 del 30/8/2020, la Gobernación del Magdalena ofició a la AUNAP con el propósito de organizar jornadas de capacitación y asistencia técnica ambiental, Acciones contempladas en el Plan de Desarrollo 2020 – 2023 Magdalena Renace, en el marco del cumplimiento de lo ordenado en la Sentencia T-606 de 2015, para orientar y dar nuevas oportunidades a las comunidades afectadas, protegiendo al mismo tiempo los recursos hidrobiológicos y pesqueros. Además, se puso de manifiesto la disposición de la Gobernación para aunar esfuerzos, compartir capacidades técnicas y firmar convenios con el propósito de lograr el objetivo del Plan Maestro para la protección y restauración del PNN Tayrona</t>
  </si>
  <si>
    <t>Ofico E-2020-007429 del 30/8/2020 Autoridad Nacional de Acuicultura y Pesca - AUNAP</t>
  </si>
  <si>
    <t>El Plan de Compensación que se desarrolla a cargo de las Secretarías de Planeación y de Desarrollo Económico presentó avances en el desarrollo del documento de Plan Compensación donde se incluyen las líneas estratégicas de Fase I y Fase II de plan compensación y así mismo se gestiono los recursos correspondientes a $2.097,800,411millones de pesos, con el número de radicacion E2021-002170, los cuales serán destinados a la implementación de las alternativas productivas que serán financiadas por la Gobernación del Magdalena y el pago del mínimo vital a los pescadores artesanales mientras se implementan las alternativas productivas como lo ordenó la Sentencia.</t>
  </si>
  <si>
    <t>Ofico E-2020-007429 del 30/8/2020</t>
  </si>
  <si>
    <t>Con base en los resultados de la consultoría CONTRATO No 002 de 2017 y en los diferentes espacios del Comité de Residuos Sólidos, la Gobernación continúa analizando las diferentes recomendaciones del informe de consultoría y basado en las necesidades de los muncipios participantes del Departamento, evaluar las posibilidades de apoyo que se requiera de parte de este ente territorial. Con respecto a Ciénaga y Puebloviejo se observa que disponen los residuos sólidos en el Relleno Sanitario "La María" ubicado en el municipio de Ciénaga y el cual cuenta con una vida útil prevista hasta el año 2023, completando así 17 años de vida útil. Para el caso del municipio de Santa Marta, la disposición se realiza en el Relleno Sanitario "Palangana", ubicado en el Distrito y una vida útil prevista hasta el año 2024. El caso del municipio de Sitio Nuevo consiste en el botadero a cielo abierto dispuesto por la administración municipal para tal fin en un lote de aproximadamente 10 hectáreas que se encuentra ubicado a un (1) kilómetro de distancia por la vía que conduce del municipio hacia el corregimiento de Nueva Venecia. Cuenta con una priorización de atención como Alta, luego de la evaluación de parámetros adelantada a los diferentes municipios del Departamento con disposición de residuos a cielo abierto.</t>
  </si>
  <si>
    <t>CONTRATO No 002 de 2017 - Aguas del Magdalena.</t>
  </si>
  <si>
    <t>Por medio de los oficios AMG-0945-2020, AMG-0946-2020, AMG-0947-2020, AMG-0948-2020 del 06 de agosto de 2020, se convocó a los municipios Ciénaga, Pueblo Viejo, Santa Marta y Sitio Nuevo, a reuniones de trabajo para analizar acciones de cumplimiento a la Sentencia. Así mismo, se desarrollaron reuniones internas entre las diferentes dependencias de trabajo de la Gobernación para continuar la articulación del PDA con el Plan Maestro. En ese sentido, se aprobó en Comité Directivo de fecha 06 de agosto de 2020, la modificación dedel manual operativo del PDA y la aprobación del plan estratégico de inversiones (PEI) 2020-2023.</t>
  </si>
  <si>
    <t>Oficio AMG-0945-2020 6/8/2020 Ciénaga, Magdalena Oficio AMG-0946-2020 6/8/2020 Pueblo Viejo, Magdalena Oficio AMG-0947-2020 6/8/2020 Santa Marta,Magdalena Oficio AMG-0948-2020 6/8/2020 Sitio Nuevo, Magdalena.</t>
  </si>
  <si>
    <t>Se avanza en la formulacion de un proyecto de recuperacion ambiental a traves de procesos de restauracion activa en los municipios PDET del magdalena, Ciénaga, Santa Marta, Fundacion y Aracataca, mediante los cuales se identificarán áreas de importancia ambiental susceptibles de acciones de reforestacion, en especial en torno a cuencas hídricas, humedales, acuíferos, entre otros, con elfin de proteger el patrimonio ambiental, la biodiversidad y la prestacion de bienes y servicios ambientales.</t>
  </si>
  <si>
    <t>Oficio AMG-0945-2020 6/8/2020 Ciénaga, Magdalena Oficio AMG-0946-2020 6/8/2020 Pueblo Viejo, Magdalena Oficio AMG-0947-2020 6/8/2020 Santa Marta,Magdalena Oficio AMG-0948-2020 6/8/2020 Sitio Nuevo, Magdalena.
  CONTRATO LP-003-2020
  CONTRATO LP-002-2020
  CERTIFICACION APROBACION ACTA COMITE DIRECTIVO 060
  AMG-0857-2020
  AMG-0770-2020
  AMG-0742-2020
  AMG-0699-2020
  AMG-0576-2020
  AMG-0900-2020
  AMG-0901-2020
  AMG-0903-2020
  AMG-0904-2020
  AMG-0906-2020_0001
  AMG-0907-2020
  AMG-0908-2020
  AMG-0909-2020
  AMG-0910-2020
  AMG-0911-2020
  AMG-0912-2020
  AMG-0929-2020
  AMG-0930-2020
  AMG-0931-2020
  AMG-0932-2020
  AMG-0933-2020
  AMG-0934-2020
  AMG-0935-2020
  AMG-0936-2020
  AMG-0938-2020
  AMG-0939-2020
  AMG-0940-2020
  AMG-0941-2020
  AMG-0943-2020</t>
  </si>
  <si>
    <t>Debido a la emergencia sanitaria relacionada con la COVID-19, esta acción debió ser aplazada hasta tanto se cuente con las condiciones que permitan la realización de las actividades contempladas.</t>
  </si>
  <si>
    <t>La Gobernación permanece atenta de adelantar la coordinación con la autoridad ambiental Corpamag para coordinar los procesos de implemantacion que se puedan realizar articuladamente.</t>
  </si>
  <si>
    <t>No se cuenta con avance para esta acción. Se proyecta para la siguiente vigencia impulsar articulación con las demás entidades participantes responsables y de apoyo.</t>
  </si>
  <si>
    <t>El proceso del Plan de Desarrollo Departamental está en proceso de revisión del equipo técnico, para su posterior adopción mediante acto administrativo</t>
  </si>
  <si>
    <t>La Gobernación del Magdalena asumió el liderazgo en el desarrollo del Plan de Ordenamiento Turístico para el área de estudio de los municipios participantes del Magdalena. Dicho documento se encuentra en revisión técnica final para iniciar socializaciones externas con los actores a intervenir y participación de las demás entidades responsables del desarrollo de la acción.</t>
  </si>
  <si>
    <t>Oficio I-2020-008636 16/9/2020 Oficina De Turismo.
  INFORME PLAN INTEGRAL Marzo 2021 DOC OFICIAL - PDOTUR</t>
  </si>
  <si>
    <t>El proceso del Plan de Desarrollo Departamental está en proceso de revisión del equipo técnico, para su posterior adopción mediante acto administrativo.</t>
  </si>
  <si>
    <t>Se desarrollaron 3 Consejos de Gestión del Riesgo, (30-10-2020, 02-11-2020 y 30-12-2020) donde entre otros se habló sobre el estado de las cuencas.</t>
  </si>
  <si>
    <t>Oficio I-2020-008637 16/9/2020 Oficina para la Gestion de Riesgo de Desastre. 
  Anexo: Respuesta a la solicitud de información radicado I-2021-003627</t>
  </si>
  <si>
    <t>Por medio de diferentes oficios, la Gobernación del Magdalena contactó a las demás entidades participantes de esta acción con el fin de ofrecer el apoyo en el desarrollo conjunto y articulado de esta acción, la cual además se encuentra contemplada en el Plan de Desarrollo 2020 - 2023.</t>
  </si>
  <si>
    <t>Oficio E-2020-008183 15/9/2020 Corpoguajira Oficio E-2020-008172 15/9/2020 Alcaldia Cienaga, Magdalena Oficio E-2020-008178 15/9/2020 Alcaldia municipal Dibulla, Guajira Oficio E-2020-008180 15/9/2020 Corpamag Oficio E-2020-008182 15/9/2020 Directora territorial caibe PNN Oficio E-2020-008181 15/9/2020 DADSA Oficio E-2020-008177 15/9/2020 Gobernacion de la Guajira Oficio E-2020-008176 15/9/2020 Alcaldia municipal Pueblo Viejo, Magdalena Oficio E-2020-008174 15/9/2020 Alcaldia municipal Sitio Nuevo, Magdalena</t>
  </si>
  <si>
    <t>Con base en las acciones adelantadas del periodo inmediatamente anterior, se ha continuado con la estructuracion de un SAT enfocado a incendios forestales y deforestacion, asi como la consolidacion de la base de datos.</t>
  </si>
  <si>
    <t>Oficio I-2020-008637 16/9/2020 Oficina para la Gestion de Riesgo de Desastre
  Anexo: Respuesta a la solicitud de información radicado I-2021-003627</t>
  </si>
  <si>
    <t>Aportar a los municipios involucrados, la información proveniente del recurso hídrico del plan de ordenamiento departamental para ser incluido en sus elementos de planeación de manera coordinada.
1. informe del POD en tema de recurso hídrico remitido a las entidades territoriales municipales.</t>
  </si>
  <si>
    <t>En el marco del documento planteado sobre el Plan de Ordenamiento Turístico para el área de estudio de los municipios participantes del Magdalena, se cuenta con una caracterización de los cuatro muncipíos que permite dar un diagnóstico general de las poblaciones y las debilidades, oportunidades, fortalezas y amenazas desde la perspectivas de las oportunidades que pueden ofrecer las actitivdades turísticas teneindo en cuenta el potencial del Departamento en este bloque económico.</t>
  </si>
  <si>
    <t>Documento: Propuesta de Plan de Ordenamiento Turistico.</t>
  </si>
  <si>
    <t>Se gestionaron los recursos correspondientes a $2.097,800,411millones de pesos, con el número de radicacion E2021-002170, los cuales serán destinados a la implementación de las alternativas productivas que serán financiadas por la Gobernación del Magdalena y el pago del mínimo vital a los pescadores artesanales mientras se implementan las alternativas productivas como lo ordenó la Sentencia.</t>
  </si>
  <si>
    <t>Oficio Radicado E2021-002170</t>
  </si>
  <si>
    <t>En la actualidad se tiene conformado tanto para Sitio Nuevo y Pueblo Viejo comités municipales de gestión de riesgo. Se realizaron en estos tres municipios (Sitio Nuevo, Pueblo Viejo y Cienaga) talleres preventivos de incendios forestales. Para el segundo periodo del año, se presenta la temporada de Huracanes (inicia tradicionalmente el 01 de Junio hasta el 30 de noviembre del 2020) y la segunda temporada de lluvias (la cual inicia el 15 de septiembre y se proyecta hasta mediados de diciembre) por lo que no es normal desarrollar Campañas y talleres preventivos de época seca.</t>
  </si>
  <si>
    <t>Oficio I-2020-008637 16/9/2020 Oficina para la Gestion de Riesgo de Desastre 
  Anexo: Respuesta a la solicitud de información radicado I-2021-003627</t>
  </si>
  <si>
    <t>Desde el 2020 se han venido identificando estas zonas en distinos espacios, talleres y comites de Gestion del Riesgo. Se proyecta para la siguiente vigencia impulsar articulación con las demás entidades participantes responsables y de apoyo.</t>
  </si>
  <si>
    <t>La Gobernación del Magdalena junto con la Alcaldía y los bomberos de la ciudad de Santa Marta apoyan las acciones de prevención, mitigación y contingencia de incendios forestales dentro del PNNT.</t>
  </si>
  <si>
    <t>La Gobernación del Magdalena firmó la conformación del Comité Interinstitucional de Fauna y Flora del Magdalena y se participó en los diferentes espacios de trabajo convocados por Corpamag, líder del proceso; así mismo, se prepararon y proyectaron las diferentes campañas educativas frente a la extracción ilegal, principalmente de Iguana,</t>
  </si>
  <si>
    <t>Documento Adopcion de Reglamento CIFFAM por los miembros
  Oficio E-2020-007431 30/8/2020 Corpoguajira</t>
  </si>
  <si>
    <t>Oficio E-2020-007431 30/8/2020 Corpoguajira
  Plan de Accion CIFFAM</t>
  </si>
  <si>
    <t>Oficio E-2020-008188 15/9/2020 Alcalde Pueblo Viejo Oficio E-2020-008187 15/9/2020 Alcalde Sitio Nuevo Oficio: E-2020-008185 15/9/2020 Alcalde Santa Marta Oficio E-2020-008186 15/9/2020 Alcalde Cienaga M Oficio E-2020-008189 15/9/2020 Director Corpamag Oficio E-2020-008190 15/9/2020 Directora Dadsa</t>
  </si>
  <si>
    <t>Se desarrollo con apoyo del programa de Colegios amigos del turismo, apyado por mincit, un taller en relacion al conocimiento de los ecosistemas, especies y elementos propios de la biodiversidad del area de estudio de plan maestro.</t>
  </si>
  <si>
    <t>Oficio E-2020-008188 15/9/2020 Alcalde Pueblo Viejo Oficio E-2020-008187 15/9/2020 Alcalde Sitio Nuevo Oficio: E-2020-008185 15/9/2020 Alcalde Santa Marta Oficio E2-2020-008186 15/9/2020 Alcalde Cienaga M Oficio E-2020-008189 15/9/2020 Director Corpamag Oficio E-2020-008190 15/9/2020 Directora Dadsa
  Invitacion Programa CAT-Magdalena. Taller Conocimiento y Apropiacion de la Biodiversidad del area Plan Maestro.
  Copia de Presentacion Virtual realizada</t>
  </si>
  <si>
    <t>Oficio E-2020-00818815/9/2020 Alcaldia Pueblo Viejo Oficio E-2020-008187 15/9/2020 Alcaldia Sitio Nuevo Oficio E-2020-008185 15/9/2020 Alcaldia Santa Marta Oficio E2-2020-008186 15/9/2020 Alcaldia Cienaga M Oficio E-2020-008189 15/9/2020 Corpamag Oficio E-2020-008190 15/9/2020 Dadsa</t>
  </si>
  <si>
    <t>Oficio E-2020-007431 30/8/2020 Corpoguajira</t>
  </si>
  <si>
    <t>CONTRATO No 002 de 2017. Agas del Magdalena</t>
  </si>
  <si>
    <t>En reunión del COTSA del mes de octubre se presentó a los miembros del consejo la propuesta de estrategia intersectorial de IVC de RESPEL , realizando el respectivo debate y quedando como compromiso el ajuste del documento y la revisión de plan y aval por las partes. Al plan de acción intersectorial fue enviado a la oficina de medio ambiente a través de plataforma INFODOC mediante oficio I-2020-011890 y vía correo electrónico. Se incorporó al COTSA el plan de acción para dar alcance a la sentencia. Se realizó reunión del comité de residuos de conformidad con lo planteado en el plan de acción.</t>
  </si>
  <si>
    <t>Oficio I-2020-008635 Fecha 16/9/2020 Secretaria de Salud 
  Anexo: Innforme IV 2020</t>
  </si>
  <si>
    <t>Oficio I-2020-008635 Fecha 16/9/2020 Secretaria de Salud</t>
  </si>
  <si>
    <r>
      <rPr>
        <sz val="11"/>
        <color theme="1"/>
        <rFont val="Arial Narrow"/>
      </rPr>
      <t xml:space="preserve">110000000
</t>
    </r>
    <r>
      <rPr>
        <sz val="11"/>
        <color rgb="FFFF0000"/>
        <rFont val="Arial Narrow"/>
      </rPr>
      <t>El presupuesto del ICANH para dar cumplimiento es de $6.400.000.oo destinados para la realización de los talleres. El apoyo técnico al comité no requiere recursos adicionales. Se solicita actualizar el valor de compromisos de la entidad.</t>
    </r>
  </si>
  <si>
    <t xml:space="preserve">1. .Se ha brindado apoyo técnico en el comité que los ministerios de Cultura y del Interior conformaron para la formulación de la Política de Sitios Sagrados. En 2020 el ICANH fue convocado a 3 comités técnicos los meses junio, julio y septiembre.
 • En 2020, se estructuraron talleres llamados “El daño cultural en el marco del Plan maestro de protección y restauración del PNN Tayrona” cuyo objetivo es construir espacios de discusión técnica interinstitucional para precisar con las entidades encargadas de la sentencia, los ejes para la caracterización, prevención y reparación del daño cultural. Por otra parte, con los talleres se busca generar un espacio de discusión sobre los conceptos asociados al daño cultural y sus fundamentos desde una perspectiva antropológica, para potenciar las capacidades institucionales para caracterizar, prevenir y reparar las afectaciones culturales, fortaleciendo las capacidades de las y los participantes en abordar escenarios concretos de implementación. Se desarrolló una primera sesión el 26 de noviembre. En 2021 se desarrollarán 5 sesiones.
 Mediante comunicación enviada el 19 de febrero de 2021 al correo coordinador.planmaestro@parquesnacionales.gov.co, se realizó la solicitud de exclusión de la actividad "identificar los espacios que componen los sitios sagrados de la línea negra" ya que esta acción no tiene cabida dentro de las funciones y competencias del instituto establecidas en el decreto 2667 de 1999 y por estas razones supera la capacidad técnica y financiera de la Institución.
</t>
  </si>
  <si>
    <t xml:space="preserve">Invitaciones al taller
 Listado de asistencia. 
 Actas de asistencia Comité sitios sagrados
</t>
  </si>
  <si>
    <t>$ 1.280.000
Las acciones propuestas para el 2020 por el icanh no tienen un valor de $110.000.000, como se aclaró en la sesión del 14 de noviembre del Comité Interinstitucional del Plan Maestro. El valor reportado como ejecutado corresponde a la primera sesión del taller "Daño cultural" realizado el 26 de noviembre de 2020</t>
  </si>
  <si>
    <t>El presupuesto del ICANH para dar cumplimiento es de $6.400.000.oo destinados para la realización de los talleres. El apoyo técnico al comité no requiere recursos adicionales. Se solicita actualizar el valor de compromisos de la entidad.</t>
  </si>
  <si>
    <t>1. se realizaron visita de inspeccion, vigilancia y control a predios de alto riesgo en la zona                                                                                                            2. no se realizaron jornadas de sencibilizacion debido a la pandemia que se vive actualmente.                                                                                                    3. no se realizo jornada de vacunacion debido a que se realizara este año.</t>
  </si>
  <si>
    <t>1. se visitaron quince predios donde se realizo vigilancia epidemiologica a predios de alto riesgo, las especies vigiladas, bovina, equina, porcina, aves, se verificaba el estado sanitario de los animales, que no tengas signos de enfermedades de control oficial, si cumplen con los ciclos de vacuancion establecido para cada especie.</t>
  </si>
  <si>
    <t>1. Se realizo expedicion de guias sanitarias de movilizacion interna en la oficina local de santa marta</t>
  </si>
  <si>
    <t>1. Desde el primero de agosto hasta el treinta y uno de diciembre del 2020 se expidieron 421 guias sanitarias de movilizacion interna por solicitud de los ganaderos cumpliendo con los requisitos exigidos por el ICA.</t>
  </si>
  <si>
    <t>1.Inspección sanitaria y fitosanitaria en motonaves de transporte marítimo y fluvial internacional.                                                                                                                                    2.Inspección fitosanitaria de las plantas, productos vegetales y artículos reglamentados de importación                            3.Se tomo muestras en una granja dedicada a la produccion de huevos.</t>
  </si>
  <si>
    <t xml:space="preserve">1.Se realiza como actividad misional y como primera barrera fitosanitaria y zoosanitaria del país y para no permitir el ingreso de plagas y enfermedades. Se realiarón 985 inspecciones a motonaves de comercio internacional alcanzando un 76%  del total proyectado. Pero debido  a la recesión a nivel mundial presentada por la pandemia del nuevo Coronavirus (COVID-19), se ha dado una baja en este porcentaje debido a la restricción  de ingreso de veleros y cruceros al Puerto. Estos datos se registran en Actas de recepción de buques Forma 3-431.                                                                                         2. Se realiza de acuerdo a los protocolos y exigencias definidas por el país en materia de declaración adicional y de igual manera de no permitir el ingreso de plagas y enfermedades que pueden comprometer el estatus fito y zoosanitario del país. Se tiene un total de 1465 certificaciones en terminos del 2020, de igual manera, fue afectado este indicador debido a la recesión a nivel mundial presentada por la pandemia del nuevo Coronavirus(COVID-19) Datos se registran en el Sistema de Información Sanitario para Importación y Exportación de Productos Agropecuarios- SISPAP.                                                                3.se realizo monitoreo de las enfermedades de control oficial Newcastle he infleunza aviar en una granja avicola dedicada a la produccion de huevo que son para distribuirlos en la ciudad de santa marta. </t>
  </si>
  <si>
    <t>1. mediante la expedicion de guias sanitarias de movilizacion interna para las especie bovina, bufalina, porcina, ovina son expedida por que cumplen con los requisitos exigidos por el ICA</t>
  </si>
  <si>
    <t>1. para realizar movilizaciones los propietarios de los predios deben de cumplir con un estatus saniatario garantizando que los animales trasportados no vayan a propagar alguna enfemermedad, cumplan con todos ciclos de vacunacion exigidos según la especie.</t>
  </si>
  <si>
    <t>Actividad: Durante el segundo semestre del año 2020 se realizó entrega de la siguiente información: 
Mapa de coberturas de la tierra, en versión final a escala 1:25.000, de Ciénaga Grande de Santa Marta, año 2018, cubrimiento de 386.699 ha, en formato Geodatabase y leyenda en formato Excel.
Mapa de coberturas de la tierra en su versión final a escala 1:25.000, del departamento de Magdalena, año 2017, cubrimiento de 103.657 ha, en formato Geodatabase y leyenda en formato Excel.
Mapa de coberturas de la tierra, versión en edición a escala 1:25.000, de Magdalena, año 2019, un cubrimiento de 455.502 ha, en formato Geodatabase y leyenda en formato Excel.</t>
  </si>
  <si>
    <t>Oficio IGAC 8002020EE9153 del 13 de Noviembre de 2020.
Enviado a: coordinador.planmaestro@parquesnacionales.gov.co
Albena Lucia Jaramillo</t>
  </si>
  <si>
    <t>Actividad, como apoyo al IDEAM, responsable de este compromiso: 
Durante el segundo semestre del año 2020 se realizó entrega de la siguiente información: 
Mapa de coberturas de la tierra, en versión final a escala 1:25.000, de Ciénaga Grande de Santa Marta, año 2018, cubrimiento de 386.699 ha, en formato Geodatabase y leyenda en formato Excel.
Mapa de coberturas de la tierra en su versión final a escala 1:25.000, del departamento de Magdalena, año 2017, cubrimiento de 103.657 ha, en formato Geodatabase y leyenda en formato Excel.
Mapa de coberturas de la tierra, versión en edición a escala 1:25.000, de Magdalena, año 2019, un cubrimiento de 455.502 ha, en formato Geodatabase y leyenda en formato Excel.</t>
  </si>
  <si>
    <t>Durante el segundo semestre del año 2020 se discutió sobre la responsabilidad principal de este compromiso finalmente se concluyó que será responsabilidad del DANE, así como de las entidades territoriales, y el IGAC estará como apoyo.</t>
  </si>
  <si>
    <t>Se participó activamente en los comités técnicos convocados, especialmente en el Comité temático de Conectividad, para determinar los insumos requeridos, tal como la capa de coberturas de la tierra. Basados en estos requerimientos se estableció y estructuró un formato de compilación de la información de coberturas de la tierra producida por las diferentes entidades, a fin de caracterizarla y determinar la posibilidad de consolidación de una capa continua como linea base del proceso de monitoreo.</t>
  </si>
  <si>
    <t>Formato recolección información coberturas_Ideam.xlsx dispuesto en el drive conjunto del Plan Maestro ubicado en la URL: 
 https://drive.google.com/file/d/1MqBrciDMJn4RDxR3VA1-evPjoGXFEcK0/view?ts=5f8f7725</t>
  </si>
  <si>
    <t>$ 1.300.000</t>
  </si>
  <si>
    <t>No se adelantaron acciones y por lo tanto se continua a la espera a la convocatoria por parte de los responsables para asistir y brindar el apoyo técnico de acuerdo a las competencias del instituto</t>
  </si>
  <si>
    <t>Se elaboraron 2 boletines regionales de detección temprana de deforestación durante el periodo y se encuentra en fase de aprobación el boletin número 3, el se socializará luego de la aprobación de la Dirección General.</t>
  </si>
  <si>
    <t>Anexo 1-3A8 - Se presentan 2 boletines en la ruta del drive: https://drive.google.com/drive/u/3/folders/1Jm0rllsesLNNqsDJO-rom8Hl67fy_XkR</t>
  </si>
  <si>
    <t>Financiado por recursos de cooperación internacional</t>
  </si>
  <si>
    <t>Se publica El Boletin Semanal de Pronostico Agrometeorologico en la Pagina Web en el siguiente link http://www.pronosticosyalertas.gov.co/web/tiempo-y-clima/boletin-semanal-de-seguimiento-y-pronostico</t>
  </si>
  <si>
    <t>Boletines Semanales de Pronostico Agrometeorologico publicados en el siguiente link: http://www.pronosticosyalertas.gov.co/web/tiempo-y-clima/boletin-semanal-de-seguimiento-y-pronostico</t>
  </si>
  <si>
    <t>Se actualizó la información a 2019 correspondiente a la variación de la superficie de la cobertura vegetal afectada por incendios, en la cual se pueden consutlar datos de nivel regional y departamental.
 Se continua a la espera de la convocatoria por parte de los responsables de la mesa de incendios del Plan Maestro, para continuar con el apoyo técnico qeu se pueda brindar desde las competencias del Instituto.</t>
  </si>
  <si>
    <t>Información disponible en: http://www.ideam.gov.co/web/ecosistemas/bosques-y-recurso-forestal</t>
  </si>
  <si>
    <t>Actividad: Aporte de datos de estaciones continentales localizadas cerca del área costera del Parque y de 2 estaciones mareográficas localizadas en La Guajira y en Cartagena. Producto: Bases de datos anuales de las estaciones continentales y mareográficas mencionadas. MODIFICACION PRODUCTO, según Mesa Jurídica realizada 6 de marzo de 2020, el lcual quedará así: Actividad: Aporte de datos de estaciones continentales localizadas cerca del área costera del Parque y de 2 estaciones mareográficas localizadas en La Guajira y en Cartagena. Producto: Bases de datos anuales de las estaciones continentales y mareográficas mencionadas y/o información anual nacional</t>
  </si>
  <si>
    <r>
      <rPr>
        <b/>
        <sz val="11"/>
        <color theme="1"/>
        <rFont val="Arial Narrow"/>
      </rPr>
      <t>Actividad:</t>
    </r>
    <r>
      <rPr>
        <sz val="11"/>
        <color theme="1"/>
        <rFont val="Arial Narrow"/>
      </rPr>
      <t xml:space="preserve"> Apoyar tecnicamente a CORPAMAG y a los usuarios inscritos en el Registro de Generadores de Residuos Peligrosos para el reporte, interpretación y utilización de la información.
</t>
    </r>
    <r>
      <rPr>
        <b/>
        <sz val="11"/>
        <color theme="1"/>
        <rFont val="Arial Narrow"/>
      </rPr>
      <t xml:space="preserve">Producto: </t>
    </r>
    <r>
      <rPr>
        <sz val="11"/>
        <color theme="1"/>
        <rFont val="Arial Narrow"/>
      </rPr>
      <t xml:space="preserve">Reporte al Registro de Generadores de Residuos Peligrosos para el área de estudio, y estadísticas locales para priorización de políticas ambientales en el tema.
</t>
    </r>
    <r>
      <rPr>
        <b/>
        <sz val="11"/>
        <color theme="1"/>
        <rFont val="Arial Narrow"/>
      </rPr>
      <t xml:space="preserve">Actividad: </t>
    </r>
    <r>
      <rPr>
        <sz val="11"/>
        <color theme="1"/>
        <rFont val="Arial Narrow"/>
      </rPr>
      <t xml:space="preserve">Fortalecer las capacidades técnicas e institucionales en los temas correspondientes a residuos peligrosos en la Autoridad Ambiental. 
</t>
    </r>
    <r>
      <rPr>
        <b/>
        <sz val="11"/>
        <color theme="1"/>
        <rFont val="Arial Narrow"/>
      </rPr>
      <t>Producto:</t>
    </r>
    <r>
      <rPr>
        <sz val="11"/>
        <color theme="1"/>
        <rFont val="Arial Narrow"/>
      </rPr>
      <t xml:space="preserve"> capacitaciones realizadas a la Autoridad Ambiental y usuarios del Registro de Generadores de Residuos Peligrosos.</t>
    </r>
  </si>
  <si>
    <r>
      <rPr>
        <b/>
        <sz val="11"/>
        <color theme="1"/>
        <rFont val="Arial Narrow"/>
      </rPr>
      <t>Actividad:</t>
    </r>
    <r>
      <rPr>
        <sz val="11"/>
        <color theme="1"/>
        <rFont val="Arial Narrow"/>
      </rPr>
      <t xml:space="preserve"> Apoyar tecnicamente a CORPAMAG y a los usuarios inscritos en el Registro de Generadores de Residuos Peligrosos para el reporte, interpretación y utilización de la información.
</t>
    </r>
    <r>
      <rPr>
        <b/>
        <sz val="11"/>
        <color theme="1"/>
        <rFont val="Arial Narrow"/>
      </rPr>
      <t xml:space="preserve">Producto: </t>
    </r>
    <r>
      <rPr>
        <sz val="11"/>
        <color theme="1"/>
        <rFont val="Arial Narrow"/>
      </rPr>
      <t xml:space="preserve">Reporte al Registro de Generadores de Residuos Peligrosos para el área de estudio, y estadísticas locales para priorización de políticas ambientales en el tema.
</t>
    </r>
    <r>
      <rPr>
        <b/>
        <sz val="11"/>
        <color theme="1"/>
        <rFont val="Arial Narrow"/>
      </rPr>
      <t xml:space="preserve">Actividad: </t>
    </r>
    <r>
      <rPr>
        <sz val="11"/>
        <color theme="1"/>
        <rFont val="Arial Narrow"/>
      </rPr>
      <t xml:space="preserve">Fortalecer las capacidades técnicas e institucionales en los temas correspondientes a residuos peligrosos en la Autoridad Ambiental. 
</t>
    </r>
    <r>
      <rPr>
        <b/>
        <sz val="11"/>
        <color theme="1"/>
        <rFont val="Arial Narrow"/>
      </rPr>
      <t>Producto:</t>
    </r>
    <r>
      <rPr>
        <sz val="11"/>
        <color theme="1"/>
        <rFont val="Arial Narrow"/>
      </rPr>
      <t xml:space="preserve"> capacitaciones realizadas a la Autoridad Ambiental y usuarios del Registro de Generadores de Residuos Peligrosos.</t>
    </r>
  </si>
  <si>
    <t>Actividad: Apoyar tecnicamente a CORPAMAG y a los usuarios inscritos en el Registro de Generadores de Residuos Peligrosos para el reporte, interpretación y utilización de la información.
 *A este respecto el IDEAM prestó su apoyo técnico permanente tanto a las Autoridades Ambientales (dentro de las que se encuentra CORPAMAG, DADSA y CORPOGUAJIRA) como a los usuarios del Registro de Generadores de Residuos Peligrosos.
 Actividad: Fortalecer las capacidades técnicas e institucionales en los temas correspondientes a residuos peligrosos en la Autoridad Ambiental. 
 *A este respecto, se realizaron las siguientes actividades: 
 1. Presentación el 30 de junio de 2020, durante el encuentro virtual con Autoridades Ambientales de Grandes Centros Urbanos, Corporaciones Autónomas Regionales y de Desarrollo Sostenible con tema específico RUA MANUFECTURERO, sobre el capítulo 8B (correspondiente a RESPEL en este aplicativo) y se suministró a las Autoridades Ambientales, el documento denominado "GENERACIÓN DE RESIDUOS PELIGROSOS PROMEDIO POR ACTIVIDAD ECONÓMICA Y CATEGORÍA DEL GENERADOR (kg) 2018", como base para la validación de información por parte de ellos. 
 Este evento, realizó por medio de la aplicación MEET, donde asistieron las diferentes Autoridades Ambientales del país.
 2. Reuniones con personal de la unidad de Parques Nacionales Naturales, Autoridades Ambientales y representantes de otras entidades, para asesoria y apoyo en la re-formulación de los indicadores sobre residuos peligrosos. 
 3. Reunión de resultados del informe RESPEL 2019, gestores y RUA. 
 De igual manera, el IDEAM recibió la información trasmitida para el año 2019 por las Autoridades Ambientales, siendo estas las responsables de la revisión de la información que reportan los generadores. Los datos para las Autoridades antes mencionadas son: 
 CORPAMAG:
 Generación respel (t): 9817
 Transmisión (%): 100
 DADSA:
 Generación respel (t): 1080
 Transmisión (%): 97
 CORPOGUAJIRA:
 Generación respel (t): 6440
 Transmisión (%): 98
 La anterior información podrá consultarse, una vez se encuentre publicado el “INFORME NACIONAL DE RESIDUOS O DESECHOS PELIGROSOS EN COLOMBIA, 2019”, cuyo objetivo es el de poner a disposición del público en general información sobre la generación y manejo de los RESPEL en el país.</t>
  </si>
  <si>
    <t>(7B4_1): Se anexan:
 Archivos donse se evidencia el soporte técnico prestado por el Grupo de Seguimiento a la Sostenibilidad del Desarrollo al cual pertenece el Subsistema de Información sobre Registro de generadores-RESPEL.
 Presentación y lista de asistencia evento del 30 de junio de 2020.
 Evidencias de reuniones sostenidas de asesoria y apoyo en la re formulación del indicador. 
 Evidencia reunión de resultados informe RESPEL 2019.</t>
  </si>
  <si>
    <t>$ 1.800.000</t>
  </si>
  <si>
    <t>1. En el segundo semestre del año 2020 se realizó una visita (Operación - Mantenimiento) a las estaciones que se encuentran dentro del área contemplada en la sentencia T- 606 de 2015, la cual se realizó para el mes de octubre con un total de 15 estaciones visitadas.
 2. Reinstalación nueva estación meteorológica ( Automatica y Climatologica Ordinaria - Parque Tayrona)</t>
  </si>
  <si>
    <t>1.Informe Operación y mantenimiento de Red Hidrometeorologica 
 2. Presentación proceso de instalación estación meteorológica ( Automatica y Climatologica Ordinaria - Parque Tayrona
 3. Relación equipos convencionales estación CO Parque Tayrona
 Valor equipos estación CO:
 $10.600.000</t>
  </si>
  <si>
    <t>$ 21.600.000,00</t>
  </si>
  <si>
    <t>En el segundo semestre del año 2020 se realizó una visita (Operación - Mantenimiento) a las estaciones que se encuentran dentro del área contemplada en la sentencia T- 606 de 2015, la cual se realizó para el mes de octubre con un total de 15 estaciones visitadas.</t>
  </si>
  <si>
    <t>1.Informe Operación y mantenimiento de Red Hidrometeorologica</t>
  </si>
  <si>
    <t>*Se generaron 183 boletines de informes especiales de pronóstico del tiempo para el departamento de Cesar ; La Guajira y Sierra Nevada de Santa Marta, incluyendo el estado de alerta por amenaza y probabiliad de incendios y la susceptibilidad de deslizamientos en zonas de alta pendiente del flanco oriental de la Sierra Nevada de Santa Marta, periodo 1 de julio-31 de diciembre 2020</t>
  </si>
  <si>
    <t>Se adjunta archivo zip boetines de los boletines realizados: boletines sierra nev sta marta II sem 2020.zip</t>
  </si>
  <si>
    <t>$98.100.000,00</t>
  </si>
  <si>
    <r>
      <rPr>
        <b/>
        <sz val="10"/>
        <color theme="1"/>
        <rFont val="Calibri Light"/>
      </rPr>
      <t>Actividad:</t>
    </r>
    <r>
      <rPr>
        <sz val="10"/>
        <color theme="1"/>
        <rFont val="Calibri Light"/>
      </rPr>
      <t xml:space="preserve"> Apoyar técnicamente a CORPAMAG y a los proyectos licenciados de la ANLA con SVCA permanente, en la realización del reporte al Subsistema de Información de Calidad del Aire - SISAIRE.
</t>
    </r>
    <r>
      <rPr>
        <b/>
        <sz val="10"/>
        <color theme="1"/>
        <rFont val="Calibri Light"/>
      </rPr>
      <t xml:space="preserve">Producto: </t>
    </r>
    <r>
      <rPr>
        <sz val="10"/>
        <color theme="1"/>
        <rFont val="Calibri Light"/>
      </rPr>
      <t xml:space="preserve">reporte al SISAIRE para el área de estudio.
</t>
    </r>
    <r>
      <rPr>
        <b/>
        <sz val="10"/>
        <color theme="1"/>
        <rFont val="Calibri Light"/>
      </rPr>
      <t xml:space="preserve">Actividad: </t>
    </r>
    <r>
      <rPr>
        <sz val="10"/>
        <color theme="1"/>
        <rFont val="Calibri Light"/>
      </rPr>
      <t xml:space="preserve">Fortalecer las capacidades técnicas e institucionales en los temas correspondientes al monitoreo y evaluación de la contaminación atmosférica en el área de estudio. 
</t>
    </r>
    <r>
      <rPr>
        <b/>
        <sz val="10"/>
        <color theme="1"/>
        <rFont val="Calibri Light"/>
      </rPr>
      <t>Producto:</t>
    </r>
    <r>
      <rPr>
        <sz val="10"/>
        <color theme="1"/>
        <rFont val="Calibri Light"/>
      </rPr>
      <t xml:space="preserve"> capacitaciones virtuales realizadas a la Autoridad Ambiental y operadores de SVCA en el área de estudio. 
</t>
    </r>
    <r>
      <rPr>
        <b/>
        <sz val="10"/>
        <color theme="1"/>
        <rFont val="Calibri Light"/>
      </rPr>
      <t>Actividad:</t>
    </r>
    <r>
      <rPr>
        <sz val="10"/>
        <color theme="1"/>
        <rFont val="Calibri Light"/>
      </rPr>
      <t xml:space="preserve"> Realizar visita técnica a las tres estaciones de calidad del aire donadas por el Gobierno de la República de Corea (KOICA).
</t>
    </r>
    <r>
      <rPr>
        <b/>
        <sz val="10"/>
        <color theme="1"/>
        <rFont val="Calibri Light"/>
      </rPr>
      <t>Producto:</t>
    </r>
    <r>
      <rPr>
        <sz val="10"/>
        <color theme="1"/>
        <rFont val="Calibri Light"/>
      </rPr>
      <t xml:space="preserve"> Documento diagnóstico de las tres estaciones.</t>
    </r>
  </si>
  <si>
    <r>
      <rPr>
        <b/>
        <sz val="10"/>
        <color theme="1"/>
        <rFont val="Calibri Light"/>
      </rPr>
      <t>Actividad:</t>
    </r>
    <r>
      <rPr>
        <sz val="10"/>
        <color theme="1"/>
        <rFont val="Calibri Light"/>
      </rPr>
      <t xml:space="preserve"> Apoyar técnicamente a CORPAMAG y a los proyectos licenciados de la ANLA con SVCA permanente, en la realización del reporte al Subsistema de Información de Calidad del Aire - SISAIRE.
</t>
    </r>
    <r>
      <rPr>
        <b/>
        <sz val="10"/>
        <color theme="1"/>
        <rFont val="Calibri Light"/>
      </rPr>
      <t xml:space="preserve">Producto: </t>
    </r>
    <r>
      <rPr>
        <sz val="10"/>
        <color theme="1"/>
        <rFont val="Calibri Light"/>
      </rPr>
      <t xml:space="preserve">reporte al SISAIRE para el área de estudio.
</t>
    </r>
    <r>
      <rPr>
        <b/>
        <sz val="10"/>
        <color theme="1"/>
        <rFont val="Calibri Light"/>
      </rPr>
      <t xml:space="preserve">Actividad: </t>
    </r>
    <r>
      <rPr>
        <sz val="10"/>
        <color theme="1"/>
        <rFont val="Calibri Light"/>
      </rPr>
      <t xml:space="preserve">Fortalecer las capacidades técnicas e institucionales en los temas correspondientes al monitoreo y evaluación de la contaminación atmosférica en el área de estudio. 
</t>
    </r>
    <r>
      <rPr>
        <b/>
        <sz val="10"/>
        <color theme="1"/>
        <rFont val="Calibri Light"/>
      </rPr>
      <t>Producto:</t>
    </r>
    <r>
      <rPr>
        <sz val="10"/>
        <color theme="1"/>
        <rFont val="Calibri Light"/>
      </rPr>
      <t xml:space="preserve"> capacitaciones virtuales realizadas a la Autoridad Ambiental y operadores de SVCA en el área de estudio. </t>
    </r>
  </si>
  <si>
    <t>Actividad: Apoyar técnicamente a CORPAMAG y a los proyectos licenciados de la ANLA con SVCA permanente, en la realización del reporte al Subsistema de Información de Calidad del Aire - SISAIRE.
 *A este respecto, el IDEAM prestó su apoyo técnico permanente tanto a las Autoridades Ambientales (dentro de las que se encuentra CORPAMAG y CORPOGUAIIRA) así como a las personas jurídicas que deban reportar información al SISAIRE. 
 Actividad: Fortalecer las capacidades técnicas e institucionales en los temas correspondientes al monitoreo y evaluación de la contaminación atmosférica en el área de estudio. 
 *A este respecto, en el mes de mayo se realizó el lanzamiento oficial de la nueva plataforma del SISAIRE, por medio de la aplicación de Google MEET, al evento asistieron las Autoridades Ambientales dueños de SVCA, el Ministerio de Ambiente y Desarrollo Sostenible y Universidades. Cuyo objetivo fue presentar el nuevo ambiente del Subsistema de Información de Calidad del Aire - SISAIRE.
 De igual manera, el IDEAM para el segundo semestre del 2020, finalizó el “INFORME DEL ESTADO DE LA CALIDAD DEL AIRE EN COLOMBIA 2019”, el cual será publicado para consulta proximamente. 
 Para el caso de CORPAMAG, este informe, sirve como como base para la formulación e implementación de políticas, estrategias e instrumentos orientados a la calidad del aire en su territorio. 
 NOTA: con respecto al tema de calidad del aire CORPAMAG y CORPOGUAJIRA cuentan con SVCA, pero DADSA no. Por otro lado, es necesario tener en cuenta que CORPOGUAJIRA suspendió el monitoreo por la pandemia de COVID19.
 Actividad: Realizar visita técnica a las tres estaciones de calidad del aire donadas por el Gobierno de la República de Corea (KOICA).
 *A este respecto, en el mes de octubre se realizó reunión entre funcionarios de IDEAM y CORPAMAG, con el fin de revisar el estado de las estaciones de calidad del aire de CORPAMAG. La anterior reunión, se realizó via meet toda vez que no fue posible realizar la visita técnica dada la contigencia a nivel nacional por el COVID 19.</t>
  </si>
  <si>
    <t>(5D3_1): Se anexan: 
 Archivos donse se evidencia el soporte técnico prestado por el Grupo de Seguimiento a la Sostenibilidad del Desarrollo al cual pertenece el Subsistema de Información sobre Calidad del Aire SISAIRE.
 Listado de asistencia al lanzamiento del nuevo SISAIRE.
 Evidencia reunión sobre estaciones de calidad del aire donadas por KOICA.</t>
  </si>
  <si>
    <t>$ 1.500.000</t>
  </si>
  <si>
    <t>Celebración y firma de convenio marco entre PNNC e IDEAM Nº 002 de 2020
 Se estructuró una propuesta de plan de trabajo vigencia 2020-2021 en donde se encuentran actividades a ejecutarse conjuntamente en el marco del convenio para la sentencia</t>
  </si>
  <si>
    <t>Anexo 1-4H1. Minuta del Convenio 
 Anexo 2-4H1. Plan de acción de actividades del convenio marco 
 La información puede ser consultada en la ruta https://drive.google.com/drive/u/3/folders/1wUrXXJPssbZerWQkzRJyM2YVxbXseEx8</t>
  </si>
  <si>
    <t>$ 700.000,00</t>
  </si>
  <si>
    <t>Acompañamiento técnico e información a las actividades de fortalecimiento sobre Boques secos y Húmedos en la zona
Memoria donde figuran las actividades de Acompañamiento técnico e información alas actividades de fortalecimiento sobre Boques secos y Húmedos en la zona</t>
  </si>
  <si>
    <t xml:space="preserve">Se ha trabajado en conjunto en el segudno semetre de 2020, en 3 talleres virtuales junto con la coordinación del Plan Maestro en la definición de los indicadores para el componente 3A. </t>
  </si>
  <si>
    <t>Las listas de asistencia y actas de las reuniones las tiene la coordinación de Plan Maestro</t>
  </si>
  <si>
    <t>Cartografía SIG con las prioridades de restauración en el polígono de interés de la sentencia</t>
  </si>
  <si>
    <t>En el 2020 se ha entregado a la coordnación del plan y a las Alcaldías la información en formato SHP, del análisis de Prioridades de resauración en el polígono de interés de la sentencia. Esta información será determinante para la ubicación de las áreas de acción.</t>
  </si>
  <si>
    <t>Se ha elaborado en 2020 una guía de la biodiversidad del bosque seco bajo contextos históricos de transformación y uso del territorio. Estas guías tienen como objetivo documentar las principales especies de fauna y flora del bosque seco , resaltando su valor para la conservación de la biodiversidad y su importancia para el bienestar de las comunidades locales. Esta información es clave para las estrategias de trabajo en campo.</t>
  </si>
  <si>
    <t>http://repository.humboldt.org.co/handle/20.500.11761/35305</t>
  </si>
  <si>
    <t xml:space="preserve"> Se entrega la Información de método novedoso de identificación de la Huella Espacial Humana a escala espacial y multitemporal (40 años de historia), este método permite identificar y seleccionar áreas prioritarias para restauración y conservación a una escala detallada. A espera de poder tener un espacio de capacitación para a implementación de la herramienta. Estamos atentos a las convocatorias de las actividades de generación de conocimiento por parte de las Instituciones líderes.</t>
  </si>
  <si>
    <t>Estamos atentos a las convocatorias de las actividades de generación de conocimiento por parte de las Instituciones líderes.</t>
  </si>
  <si>
    <t>Reiteramos de nuevo que el Instituto no hace politicas publicas. Hemos pedido que nos retiren de esta actividad.</t>
  </si>
  <si>
    <t>Se ejecutó un proyecto de investigación, para contribuir a Identificar y socializar áreas promisorias fuera del Parque Tayrona, en alianza con la AUNAP, denominada: Identificación de zonas promisorias para pesca artesanal en el área del Plan Maestro de Protección y Restauración del Parque Nacional Natural Tayrona, Caribe colombiano.
 Se ejecutó la Propuesta en el marco del Convenio 275 AUNAP-INVEMAR del 22 de julio de 2020, con acta de inició del 28 de julio de 2020 con una duración de 5 meses, hasta el 27 de diciembre de 2020.</t>
  </si>
  <si>
    <t>MEDIO DE VERIFICACIÓN:
  - Informe Técnico Final, con anexos y oficio remisorio dirigido a la AUNAP.
  Ver en línea en enlace adjunto: https://tinyurl.com/CONV27520AUNAPINVEMAR</t>
  </si>
  <si>
    <t>TOTAL: $ 240.564.179
  AUNAP: $ 195.604.291
  INVEMAR: $ 44.959.888</t>
  </si>
  <si>
    <t>Para el período II-2020, el INVEMAR confirma la disposición de apoyo al proceso del Plan Maestro, en cuanto al Factor A para sustentar indicadores del problema "Disminución de los recursos hidrobiológicos", información histórica disponible de por lo menos dos décadas del monitoreo pesquero de la Ciénaga Grande de Santa Marta-CGSM, con el fin de respaldar medidas técnicas que contribuyan a la formulación de un plan de ordenamiento pesquero en el área del Plan Maestro del PNNT.</t>
  </si>
  <si>
    <t>Informes técnicos Monitoreo de las Condiciones Ambientales y los Cambios Estructurales y Funcionales de las Comunidades Vegetales y de los Recursos Pesqueros Durante la Rehabilitación de la CGSM. 1999-2020. En línea: http://www.invemar.org.co/inf-cgsm
  Bases de datos pesqueros SIPEIN-INVEMAR-CGSM-1999-2020. En línea: http://sipein.invemar.org.co/informes/cpue/externos/. http://sipein.invemar.org.co/informes/tallas_media/externos/</t>
  </si>
  <si>
    <t>Se interactúo con PNN-DTCA, Universidad del Magdalena y AUNAP, en diferentes escenarios (reuniones, comités eje temático Factor A, Medida 1A), con el próposito de analizar indicadores y otras informaciones, para contribuir al proceso de formulación de un documento basado en el análisis histórico de las investigaciones pesqueras realizadas en la zona marina del departamento del Magdalena, como insumo para la construcción del Plan de Ordenamiento Pesquero para la zona costera del departamento del Magdalena.</t>
  </si>
  <si>
    <t>Se participó en diferentes reuniones y escenarios interinstitucionales, para aunar esfuerzos, entre el INVEMAR, con la Universidad del Magdalena y la AUNAP, entidades que hacen parte del eje temático del Factor A (Acciones 1A1, 1A2 y 1A3). Las temáticas tratadas se encuentran consignadas en Actas de fechas: 17 de julio, 11 de agosto, 5 de noviembre y 23 de noviembre de 2020, en custodia de la Coordinación del Plan Maestro del Cumplimiento Sentencia T-606 2015 (PNN de Colombia).</t>
  </si>
  <si>
    <t>Se realizó un muestreo de macrobasura y microplásticos en la arena de cinco playas, entre las cuales están las playas Cristal y Concha del Parque Tayrona para hacer seguimiento de la contaminación por basura marina en las playas turísticas de Santa Marta, en la época seca de marzo de 2020. Este monitoreo se realizó en el marco del Monitoreo REDCAM. Para el 2020 se tenía programado una segunda salida en época lluviosa (septiembre), la cual no se pudo ejecutar por la pandemia de la COVID-19.</t>
  </si>
  <si>
    <t>Plan de muestreo de la salida de campo ejecutada en marzo de 2020.</t>
  </si>
  <si>
    <t>$ 10.000.000</t>
  </si>
  <si>
    <t>En febrero y marzo de 2020 se realizó un monitoreo de la calidad del agua en las estaciones REDCAM La Guajira y REDCAM Magdalena priorizadas, respectivamente, donde se midieron parametros fisicoquímicos, microbiológicos, contaminantes
  orgánicos y metales pesados. El segundo monitoreo del 2020 en La Guajira y Magdalena no se pudo realizar debido a la pandemia por la COVID-19.
 En el laboratorio de Calidad Ambiental Marina del INVEMAR se realizaron los analisis de las muestras colectadas y se actualizó el sistema de información REDCAM con los resultados, los cuales están disponibles para la consulta del publico en general.</t>
  </si>
  <si>
    <t>Plan de muestreo de las salidas de campo ejecutada en febrero y marzo 2020.
 Sistema de información REDCAM actualizado y disponible para la consulta del público en: https://siam.invemar.org.co/redcam-geovisor/</t>
  </si>
  <si>
    <t>$ 90.000.000</t>
  </si>
  <si>
    <t>Un (1) artículo sobre pez león publicado en revista de carácter nacional o internacional
 Producto: Articulo publicado MODIFICACION alcance del Producto, según Mesa Jurídica 6 marzo 2020:  Cartilla con información en 10 años (2009-2018) sobre conocimiento del Pez León</t>
  </si>
  <si>
    <t>Se escribió un borrador de publicación analizando la presencia del pez león en diferentes profundidades en Colombia.</t>
  </si>
  <si>
    <t>Borrador de publicación: Registros de pez león en el gradiente batimétrico: desde los arrecifes someros a los ecosistemas de coral mesofóticos.</t>
  </si>
  <si>
    <t>El Programa de Biodiversidad del INVEMAR realizó el monitoreo de pez león en septiembre de 2020 en el marco de las actividades del equipo técnico de SIMAC</t>
  </si>
  <si>
    <t>1. Informe: Sánchez-Valencia, L., J. González-Corredor, A. Acosta Chaparro, A. Polanco y M. Parrado. Reporte de Indicadores de condición-tendencia en las áreas coralinas de Colombia: año 2020. Instituto de Investigaciones Marinas y Costeras José Benito Vives de Andréis, Santa Marta. 16 p. 
 2. Portal web de especies invasoras con información sobre registros de pez león actualizada.</t>
  </si>
  <si>
    <t>EJECUTADA</t>
  </si>
  <si>
    <t>FINALIZADA</t>
  </si>
  <si>
    <t>*Se realizaron tres reuniones tecnicas con funcionarios del PNNT y el jefe del área protegida
 *Se realizó una revisión sistematica para identificar las presiones ambientales dentro del PNNT
 *Se realizó una encuesta dirigida a personal técnico y guardaparques con el objetivo de identificar fuentes terrestres y marinas de contaminación al interior del PNN Tayrona
 *Se realizó un taller de identificacion de fuentes terrestres y marinas de contaminacion, modalidad virtual con personal tecnico del PNN Tayrona
 *Se elaboró el informe tecnico del inventario de las fuentes de contaminación terrestres y marinas de los sectores Bahia Concha y Neguanje del Parque Nacional Tayrona</t>
  </si>
  <si>
    <t>* Resultado de la encuesta realizada a trabajadores del Parque Tayrona 
 * LISTA DE ASISTENCIA del taller de identificacion de fuentes terrestres y marinas de contaminación con un total de 68 asistentes 
 * Informe tecnico del inventario de las fuentes de contaminacion del Parque Nacional Natural Tayrona sector Bahia Concha, Gayraca y Neguanje</t>
  </si>
  <si>
    <t>En el 2020 se publicó un artículo cientifico sobre el impacto del turismo en la contaminación por basura marina y la percepción de los turistas sobre las basuras en las playas de Santa Marta, con resultados de monitoreos de basuras realizados en 2018 y 2019.</t>
  </si>
  <si>
    <t>Artículo cientifico publicado.</t>
  </si>
  <si>
    <t>$ 5.000.000</t>
  </si>
  <si>
    <t>SIN INICIAR - AÑO 5</t>
  </si>
  <si>
    <t>Actualización del SIAM con los datos de monitoreo ecosistémico, oceanográficos y productos de información que el instituto genere o custodie.
 Producto: Portal Web del SIAM con servicios de consulta en línea</t>
  </si>
  <si>
    <t>Se actualizó el SIAM con un total de 38.442 registros para 2020, de los subcomponentes Redcam, Areas Coralinas y datos meteorológicos.</t>
  </si>
  <si>
    <t>Portal Web del SIAM con servicios de consulta en línea
 http://siam.invemar.org.co/</t>
  </si>
  <si>
    <t>INFORME - 2020 II</t>
  </si>
  <si>
    <t xml:space="preserve">LA DIRECCIÓN DE BOSQUES BIODIVERSIDAD Y SERVICIOS ECOSISTÉMICOS PRECISÓ QUE ESTA ACCIÓN NO ES AISLADA,  SINO QUE COMNLLEVA UN ASOCIADO PARA SU CUMPLIMIENTO  EL DESARROLLO DOE LAS ACCIONES 4A1 Y 4A2, A SU VEZ ESAS DOS ACCIONES SE ENCUENTRAN ASOCIADAS A LAS REGULACIONES Y ESTRATEGIAS QUE DESDE ESTE MINISTERIO SE GENEREN, PARA LA DETERMINACIÓNY REGULACIÓN DE LAS ZONAS AMORTIGUADORAS DE LAS AREAS DE SISTEMA DE PARQUES NACIONALES NATURALES;  IGUALMENTE INFORMA QUE HAN VENIDO TRABAJANDO DE MANERA CONJUNTA  CON PNN Y EL DNP EN LA FORMULACIÓN DE UNA POLÍTICA PÚBLICA PARA EL SNAP CON UNA VISIÓN 2020-2023, QUE ENFATICE EN SU MANEJO EFECTIVO, EN LA PREVENCIÓN A FIN DE ESTABLECER LINEAMIENTOS PARA RACIONALIZAR LA CREACIÓN DE NUEVAS ÁREAS; AVANCE EN EL RECONOCIMIENTO DE ESTRATEGIAS COMPLEMENTARIAS DE CONSERVACIÓN Y PERMITA ALINEAR LOS INSTRUMENTOS DE PLANIFICACIÓN DEL sISTEMA. ESTO EN EL CUMPLIMIENTO DE LOS ESTIÚLADO EN EL PLAN NACIONAL DE DESARROLLO. </t>
  </si>
  <si>
    <t xml:space="preserve">MEDIANTE MEMORANDO 2101-3-0052 DE 18 DE DICIEMBRE DE 2021, LA DIRECCIÓN DE BOSQUES BIODIVERSIDAD Y SERVICIOS ECOSISTÉMICOS </t>
  </si>
  <si>
    <t xml:space="preserve">CON EL PROPOSITO DE BRINDAR APOYO TÉCNICA ORIENTADO AL FORTALECIMIENTO DEL SECTOR TURISTICO DE LA REGIÓN EN TEMA DE  LA IMPLEMENTACIÓN DE LA NTC 5133 DESDE EL GRUPO DE PRODUCCIÓN Y CONSUMO SOSTENIBLE  DE LA DIRECCIÓN DE ASUNTOS AMBIENTALES SECTORIAL Y URBANA SE ESTABLECIÓ CONTACTO CON LA OFICINA DE PLANEACIÓN DE LA CORPORACIÓN AUTÓNIMA REGIONAL DEL MAGDALENA COMO ENTE PROMOTOR DE LA SOSTENIBILIDAD DE LA REGIÓN DONDE SE LACAMIZA EL PNNT TAYRONA, EN BUSCA DE GEBERAR ESPACIOS QUE PERMITAN CAPACITAR AL SECTOR TURISTICO EN TEMAS DE SOSTENIBILIDAD AMBIENTAL, ENTRE LOS CUALES  SE PRESENTE LA MANERA EN LA CUAL EL SELLO AMBIENTAL COLOMBIANO GENERA BENEFICIOS  RESPECTO AL SECTOR EMPRESARIAL, A LOS CONSUMIDORES Y  A LA SOCIEDAD  </t>
  </si>
  <si>
    <t xml:space="preserve">MEDIANTE MEMORANDO 2402-3-0018  DE 16 DE MARZO DE 2021 LA DIRECCIÓN DE ASUNTOS AMBIENTALES SECTORIAL Y URBANA  </t>
  </si>
  <si>
    <r>
      <rPr>
        <u/>
        <sz val="11"/>
        <color theme="1"/>
        <rFont val="Arial"/>
      </rPr>
      <t>COMO ENTIDAD DE APOYO</t>
    </r>
    <r>
      <rPr>
        <sz val="11"/>
        <color theme="1"/>
        <rFont val="Arial"/>
      </rPr>
      <t xml:space="preserve"> ASESORÍA TÉCNICA POR PARTE DE FUNCIONARIOS Y/O CONTRATISTAS DE LA DIRECCIÓN DE ASUNTOS, SECTORIAL Y URBANA DEL MINISTERIO DE AMBIENTE Y DESARROLLO SOSTENIBLE - PRODUCTO: INSUMO TÉCNICO</t>
    </r>
  </si>
  <si>
    <t xml:space="preserve"> EN ARTICULACIÓN CON PARQUES NACIONALES NATURALES DE COLOMBIA, HA AVANZADO EN LA CONSTRUCCIÓN DE LA GUÍA TÉCNICA PARA LA GESTIÓN INTEGRAL Y EL MANEJO DE RESIDUOS SÓLIDOS EN LOS PARQUES NACIONALES NATURALES DE COLOMBIA, QUE TIENE COMO OBJETIVO “SUMINISTRAR INFORMACIÓN TÉCNICA QUE ORIENTE AL ADECUADO MANEJO DE RESIDUOS SÓLIDOS GENERADOS AL INTERIOR DE ÁREAS DEL SISTEMA DE PARQUES NACIONALES NATURALES, DESDE LA IDENTIFICACIÓN DE SITIOS GENERADORES, SEPARACIÓN EN LA FUENTE, RECOLECCIÓN DE LOS RESIDUOS, ALMACENAMIENTO DE LOS RESIDUOS, APROVECHAMIENTO, TRATAMIENTO, DISPOSICIÓN FINAL Y MANEJO EXTERNO ADECUADO.”</t>
  </si>
  <si>
    <t xml:space="preserve">MEDIANTE MEMORANDO 2402-3-0017  DE 10 DE MARZO DE 2021 LA DIRECCIÓN DE ASUNTOS AMBIENTALES SECTORIAL Y URBANA  </t>
  </si>
  <si>
    <t>COMO YA SE HA INFORMADO EN LOS ANTERIORES REPORTES SE EXPIDIÓ LA RESOLUCIÓN 883 DE 18 DE MAYO DE 2018, POR LA CUAL SE ESTABLECIERON LOS PARÁMETROS Y LOS VALORES LÍMITES MÁXIMOS PERMISIBLES EN LOS VERTIMIENTOS PUNTUALES A CUERPOS DE AGUAS MARINAS.</t>
  </si>
  <si>
    <t xml:space="preserve">EL ACTO ADMINISTRATIVO FUE REMITIDO EN OCASIONES ANTERIORES EN LOS INFORMES Y REPOSA EN EL EXPEDIENTE PROCESAL EN EL DESPACHO JUDICIAL </t>
  </si>
  <si>
    <t>DESDE DAMCRA SE INFORMA QUE  SE HAN ADELANTADO ACTIVIDADES PUNTUALES RELACIONADAS PARA EL CUMPLIMIENTO DE LA SENTENCIA EN DESARROLLO, GENERANDO HERRAMIENTAS PARA LA IMPLEMENTACIÓN DE LAS POMIUAC, ES ASÍ QUE ATRAVÉS DEL CONTRATO 286 DE 2020, OBTUBIERON COMO PRODUCTO DEL MISMO EL DOCUMENTO FINAL CON LOS ELEMENTOS A SER INCORPORADOS EN LA BATERÍA DE LOS SERVICIOS DE INFORMACIÓN ORIENTADOS A LAS NECESIDADES DE LA INFORMACIÓN Y PLANIFICACIÓN DE LOS SECTORES PRODUCTUVOS Y TAMBIÉN PARA LOS ENTES TERRITORIALES Y AUTORIDADES AMBIENTALES Y USUARIOS EN GENERAL, QUE CONTRIBUYAN A PRCOESOS DE GESTIÓN INTEGRAL DE LAS ZONAS MARINAS Y COSTERAS. ASI MISMO COMO DIRECCIÓN SE HA TRABAJADO EN ARTICULACIÓN CON LA DIRECCIÓN DE GESTIÓN INTEGRAL DE RECURSO HÍDIRCO DE ESTE MINSITERIO PARA INTEGRAR  INFORMACIÓN DE LAS UAC Y LOSPOMIUAC INCLUIDA LA UAC VNSNSM AL SISTEMA DE INDOEMACIÓN DEL RECURSO HÍDRICO SIRH</t>
  </si>
  <si>
    <t xml:space="preserve">MEDIANTE CORREO ELECTRÓNICO EL 19 DE MARZO DE 2021 PROFESIONAL DE LA DIRECCIÓN DE ASUNTOS AMBIENTALES MARINOS, COSTERIOS Y RECURSOS ACUÁTIOS.  </t>
  </si>
  <si>
    <t>Actas y memorias de los talleres. Documento final de Lineamientos de Turismo de Naturaleza en áreas del SINAP.</t>
  </si>
  <si>
    <t xml:space="preserve">Actas de reuniones. </t>
  </si>
  <si>
    <t>INFORME I - 2020-2</t>
  </si>
  <si>
    <t xml:space="preserve">El Ministerio del Interior suscribió con Parques Nacionales Naturales el Convenio 011 de 2017 (PNN) - No. 1339 de 2017 (Min interior) para la realización de las  Consultas Previas de comunidades étnicas relacionadas con Parques Nacionales Naturales, con un valor de los aportes distribuidos así: 
Parques: 336,000,000 destinados al pago de profesionales. Min interior: $8,651,282 de gastos operativos. </t>
  </si>
  <si>
    <t xml:space="preserve">Se propone como acción para dar cumplimiento a este factor, dar continuidad con la implementación del “COMITÉ TECNICO: PROTECCIÓN Y CONSERVACIÓN DE LA BIODIVERSIDAD” ; la propuesta es que este comité sea el único que discuta de manera conjunta lo relacionado con la acción del factor A) Protección y conservación de la Biodiversidad, así como las demás problemáticas, medidas y acciones, de acuerdo con sus competencias.  Esta propuesta se enmarca en el trabajo en dinámico y conjunto que pueden desarrollar todas las entidades que componen este comité, de igual manera facilitará el recaudo de la información y las estrategias de trabajo institucional en equipo.
</t>
  </si>
  <si>
    <t>Teniendo en cuenta la necesidad de continuar con la segunda fase del protocolo de consulta previa, el Ministerio del Interior en cabeza de la Dirección de Consulta Previa suscribió el convenio interadministrativo M-2242 del 09 de noviembre de 2017. 
Dicho convenio tienen como objeto "Aunar esfuerzos técnicos y recursos económicos para la elaboración de la segunda II fase del protocolo de consulta previa entre el Gobierno Nacional y los 4 pueblos indígenas de la Sierra Nevada de Santa Marta" para lo cual se destinaron $308.960.000 y que se espera se entregue como derivado de su ejecución una propuesta de protocolo de consultas previas de los pueblos indígenas de la Sierra Nevada de Santa Marta. 
Este convenio se prorrogó el 20 de diciembre de 2017, con el objetivo de extender las fechas de entrega de dichos productos para el 04 de febrero de 2018. Así las cosas, se presenta la gestión realizada por esta dirección en pro de atender las reclamaciones de los pueblos de la SNSM en cuanto a la necesidad de avanzar en un protocolo propio de consulta previa tal y como es mencionado en su comunicación</t>
  </si>
  <si>
    <t>En el año 2020, se suscribió el convenio 1202-2020, cuyo objeto fue  "Aunar esfuerzos entre el Ministerio del Interior a través de la Dirección de Asuntos Indígenas, ROM y Minorías y La Asociación de Autoridades Tradicionales Kogui del Magdalena Muñkuawinmaku; para fortalecer el gobierno propio mediante la implementación de la estrategia de posicionamiento político, productivo y administrativo del pueblo Arhuaco asentado en los departamentos del Magdalena y La Guajira, en el marco del plan salvaguarda étnico conforme a lo ordenado en el auto de de seguimiento 004 de 2009 de la sentencia T 025 de 2004”, por la suma de  $500.000.000.   Igualmente, se suscribió el convenio 919-2020  cuyo objeto fue “Aunar esfuerzos entre el Ministerio del Interior a través de la Dirección de Asuntos Indígenas, Rom y Minorías y el Resguardo indígena Kankuamo para el mejoramiento de la institucionalidad indígena y el gobierno propio, a través de la cosmovisión, procesos culturales y organizativos en el marco del fortalecimiento de gobierno propio dentro de la implementación del Plan Salvaguarda y el cumplimiento del Auto 004 del 2009, sentencia T025 del 2004 de la corte constitucional y las medidas de protección colectiva del pueblo Kankuamo", por la suma de $344.000.000</t>
  </si>
  <si>
    <t xml:space="preserve">Durante el II COMITÉ INTERINSTITUCIONAL AÑO II - 2019, el cual se ejecutó el día 5 de diciembre de 2019, se plantearon una serie de compromisos y acciones a desarrollar las cuales se describen a continuación.
Garantizar la participación de las autoridades indígenas
¿cómo lo vamos adelantar?: por medio de una convocatoria efectico
2. Garantizar la presencia en la mesa de los factores culturales, de las entidades con competencia en el factor E
Propósito: concertar las acciones de intervención, la consolidación de los indicadores y cumplimiento efectivo de las metas conjuntas. 
¿cómo lo vamos adelantar?: por medio de una convocatoria efectico
AUTORIDAD INDIGENA 
PNN 
CORPAMAG 
CORPOGUAJIRA 
ICANH 
MININTERIOR
GOBERNACION DEL MAGDALENA 
DADSA 
ALCALDIA DE SANTA MARTA
UNIVERSIDAD DEL MAGDALENA
FECHA CUMPLIMIENTO COMPROMISO: Presencia autoridades indígenas y entidades Fecha: Jueves 13 de febrero de 2020 - 2:00pm propuesta sede ICANH : Definir la línea de base de los dos objetivos 
3. Necesidad de establecer submesas de acuerdo a los temas (o identificación de los grupos) entre las entidades y las autoridades indígenas. </t>
  </si>
  <si>
    <t>$221.000.00</t>
  </si>
  <si>
    <t>En la vigencia 2020, se remitió el  OFI2020-42794 del 01 de diciembre, mediante el cual la Direccción de la Autoridad Nacional de Consulta Previa, del Min Interior manifestó el interés  de continuar con el avance de la fase III del protocolo a los gobernadores de los cuatro pueblos indígenas de la Sierra Nevada de Santa Marta y además se solicitó un espacio para realizar una reunión en el primer trimestre de 2021 con el fin de tratar el inicio de la fase III, la concertación, aprobación e implementación de Protocolo de consulta previa. Y por ultimo  esta
Dirección manifestó que dispondría nuevamente de los recursos técnicos y financieros para dicho protocolo en la vigencia 2021.</t>
  </si>
  <si>
    <t>"Protocolo para la garantia y ejercicio del derecho a la participación plena y efectiva de los Pueblos Indigenas de la Sierra Nevda de Santa Marta".</t>
  </si>
  <si>
    <r>
      <rPr>
        <sz val="11"/>
        <color theme="1"/>
        <rFont val="Arial Narrow"/>
      </rPr>
      <t xml:space="preserve">Durante el segundo semestre del año 2016 se inicio el estudio para establecer la condición de "comunidad" indígena de este colectivo. Siguiendo la metodología estipulada para estos casos que conciernen  pueblos desconocidos o "desaparecidos", dicho estudio está compuesto de tres etapas que concluyen con un concepto etnohistórico, un concepto antropológico y uno jurídico. En el año 2016 fue realizado el concepto etnohistórico y en la actualidad se están desarrollando los estudios jurídicos y antropológico. Para diciembre del año en curso (2017), se espera tener el estudio definitivo que permitirá definir la pertinencia o no de la reivindicación  en términos de indígenas de este colectivo. Durante el año 2016 se destinó un presupuesto aproximado de 35.000.000 distribuidos en los honorarios  del profesional encargado de realizar el concepto etnohistórico y en segundo lugar, la realización del debido trabajo de campo para su desarrollo. En el año 2017 se han destinado  </t>
    </r>
    <r>
      <rPr>
        <b/>
        <sz val="11"/>
        <color theme="1"/>
        <rFont val="Arial Narrow"/>
      </rPr>
      <t xml:space="preserve">$66.562.952 </t>
    </r>
    <r>
      <rPr>
        <sz val="11"/>
        <color theme="1"/>
        <rFont val="Arial Narrow"/>
      </rPr>
      <t xml:space="preserve">millones de pesos que conciernen los honorarios del antropólogo y el jurídico que están a cargo  de realizar los conceptos antropológico y jurídico, así como el trabajo de campo necesario para su desarrollo. Sin embargo, es de anotar que este presupuesto basado en los honorarios de los profesionales cubre igualmente otras obligaciones contractuales  que   no están relacionadas con el desarrollo del estudio de Taganga. </t>
    </r>
    <r>
      <rPr>
        <b/>
        <sz val="11"/>
        <color theme="1"/>
        <rFont val="Arial Narrow"/>
      </rPr>
      <t>Producto: Estudio etnológico</t>
    </r>
  </si>
  <si>
    <t>Durante el segundo semestre del año 2016 se inicio el estudio para establecer la condición de "comunidad" indígena de este colectivo. Siguiendo la metodología estipulada para estos casos que conciernen  pueblos desconocidos o "desaparecidos", dicho estudio está compuesto de tres etapas que concluyen con un concepto etnohistórico, un concepto antropológico y uno jurídico. En el año 2016 fue realizado el concepto etnohistórico y en la actualidad se están desarrollando los estudios jurídicos y antropológico. Para diciembre del año en curso (2017), se espera tener el estudio definitivo que permitirá definir la pertinencia o no de la reivindicación  en términos de indígenas de este colectivo. Durante el año 2016 se destinó un presupuesto aproximado de 35.000.000 distribuidos en los honorarios  del profesional encargado de realizar el concepto etnohistórico y en segundo lugar, la realización del debido trabajo de campo para su desarrollo. En el año 2017 se han destinado  $66.562.952 millones de pesos que conciernen los honorarios del antropólogo y el jurídico que están a cargo  de realizar los conceptos antropológico y jurídico, así como el trabajo de campo necesario para su desarrollo. Sin embargo, es de anotar que este presupuesto basado en los honorarios de los profesionales cubre igualmente otras obligaciones contractuales  que   no están relacionadas con el desarrollo del estudio de Taganga. Producto: Estudio etnológico</t>
  </si>
  <si>
    <t>$15.000.000</t>
  </si>
  <si>
    <t>De conformidad con la resolución N° 010 del 05 de febrero de 2020, el Director (E) de Asuntos Indígenas, Rom y Minorías, resolvió inscribir en el Registro de Comunidades Indígenas, la Comunidad Indígena Taganga, perteneciente al pueblo Taganga, ubicada en el corregimiento del mismo nombre en jurisdicción del Distrito Turístico, Cultural e Histórico de Santa Marta, Departamento del Magdalena, la cual está conformada por ochenta (80) núcleos familiares, que equivalen a trescientos veintiún (321) personas, de acuerdo con el censo de la comunidad.La mencionada inscripción fue posible después de realizado estudio etnológico respecto de la comunidad durante los años 2016 y 2017, que permitió la aproximación histórica y etnohistórica realizada por la Dirección de Asuntos Indígenas, Rom y Minorías, destacándose cuatro (4) elementos principales en relación con la comunidad: una constante presencia y defensa del territorio otorgado a sus antepasados durante la dominación colonial; la preservación de unas formas de subsistencia y económicas tradicionales; la conciencia de identidad y de su origen indígena; y la implementación por parte de los integrantes de la comunidad de iniciativas de recuperación sociocultural.</t>
  </si>
  <si>
    <t>Inscripción en el registro</t>
  </si>
  <si>
    <t>En proceso de trámite del proyecto de  Ley de Consulta Previa 
 con las comunidades étnicas del país. De acuerdo con la información 
reportada por el Despacho del Viceministro de Participación, se estima
 la ejecución de presupuesto por valor de $5,000 millones de pesos. 
Producto: Actas de reuniones de consulta previa con los espacios de
 representación de las comunidades étnicas</t>
  </si>
  <si>
    <t>INFORME DE CONTROLY SEGUIMIENTO POT</t>
  </si>
  <si>
    <t>POT actualizado 2020 No se registran problemas por la línea de expansión urbana, los controles van dirigidos a la expansión agropecuaria, estos mismos se encuentran dentro de la clasificación del suelo rural POT y como se están controlando</t>
  </si>
  <si>
    <t>POT actualizado 2020</t>
  </si>
  <si>
    <t>pendiente</t>
  </si>
  <si>
    <t>pendiente por desarrollo Plan de Desarrollo municipal 2020-2023</t>
  </si>
  <si>
    <t>pendiente por desarrollo</t>
  </si>
  <si>
    <t>Protocolo en tiempos de sequia. Contamos con campañas en las zonas rurales, planes de gestión del riesgo.
Dentro del POT contamos con la gestión del riesgo y cambio climático municipal</t>
  </si>
  <si>
    <t>Documento PLAN DE ORDENAMIENTO TERRITORIAL
GESTION DEL RIESGO Y CAMBIO CLIMÁTICO MUNICIPAL</t>
  </si>
  <si>
    <t xml:space="preserve">Implementación del plan fase 1. 
plan interinstitucional de prevención, mitigación y contingencia de incendios forestales </t>
  </si>
  <si>
    <t xml:space="preserve">Implementación del plan fase 1. 
Actas de trabajos PNNT </t>
  </si>
  <si>
    <t>Activacion del Comite Insteristitucional de flora y fauna CIFFAN
Jornadas de recuperación de especies silvestres, jornadas de control de flora y transporte de maderas                                                                              Campañas ambientales anuales de “tu jaula no es mi casa” y protección de las iguanas “no te comas mi futuro” 
Mesas de trabajo y Actas de notificaciones hechas a los procedimientos adelantados por parte de policía ambiental y oficina de medio ambiente de Ciénaga.</t>
  </si>
  <si>
    <t>Registros fotográfico al control de fauna y flora en articulación con policía ambiental, Alcaldia de PuebloViejo, Corpamag, Gobernacion del Magdalena, y bomberos</t>
  </si>
  <si>
    <t>NO se desarrollo en este semestre</t>
  </si>
  <si>
    <t>Comite CIFFAN
Se desarrollo una campaña hacia la disminucion de la comercializacion de la iguana verde y sus huevos</t>
  </si>
  <si>
    <t xml:space="preserve">Actas de reunion con PNNT
</t>
  </si>
  <si>
    <t xml:space="preserve">Jornadas de extracción y degustación del pez león junto a PNNT	Actas de reunion con PNNT
</t>
  </si>
  <si>
    <t>Contrato por ejecutar "mas arboles para cienaga", donde se desarrollara un componente educacion ambiental y cuidado de nuestra flora y fauna</t>
  </si>
  <si>
    <t>alcaldia de Ciénaga</t>
  </si>
  <si>
    <t>Desarrollo de actividades enmarcadas en el comité interinstitucional de incendios forestales realizado junto a PNNT</t>
  </si>
  <si>
    <t>Actualizacion de informacon con bomeros y registros de incendios forestales 2020</t>
  </si>
  <si>
    <t>Activacion del Comite Insteristitucional de flora y fauna CIFFAN
Jornadas de recuperación de especies silvestres, jornadas de control de flora y transporte de maderas</t>
  </si>
  <si>
    <t>actas de desarrollo y registros fotograficos</t>
  </si>
  <si>
    <t>Seguimiento y socializaciones al plan de silvicultura urbana donde se fomenta el buen trato, desarrollo y siembra de especies nativas en el municipio de Ciénaga</t>
  </si>
  <si>
    <t>Jornadas de siembra y sencibilizacion</t>
  </si>
  <si>
    <t>Activacion del CIFFAN con el fin de hacer parte del comité interinstitucional de control de tráfico ilegal de especies silvestres, de acuerdo al artículo 62 de la ley 1333 de 2009, el cual debe contar con presupuesto de los entes que lo conforman.</t>
  </si>
  <si>
    <t>jornadas de conrol, actas y registros fotograficos</t>
  </si>
  <si>
    <t>Documento PGIRS Actualizado</t>
  </si>
  <si>
    <t>En ejecucion</t>
  </si>
  <si>
    <t xml:space="preserve">El municipio cuenta con el 100% de la recolección urbana bajo contrato de concesión de la empresa Operadores del servicio de la sierra S.A ESP 
a través de la resolución 596 de 24 de agosto de 2020 se adjudica el contrato de selección abreviada de menor cuantía SA-MC N° 005-2020 cuyo objeto es “implementación al plan de contingencia para la evaluación de las basuras acumuladas y educación ambiental para la población objeto en el corregimiento de San Pedro y San Javier de la Sierra, en el municipio de Ciénaga” </t>
  </si>
  <si>
    <t xml:space="preserve"> resolución 596 de 24 de agosto de 2020 </t>
  </si>
  <si>
    <t xml:space="preserve">Parque Ciénaga recicla es un centro de acopio que permite realizar una recolección selectiva para el aprovechamiento de residuos sólido y orgánicos, en la jornada se recolectaron y clasificaron los residuos sólidos. Además, se ofrecieron charlas de sensibilización a la ciudadanía para evitar el arrojo de desechos en las playas de Ciénaga. </t>
  </si>
  <si>
    <t>en adopcion y reapertura</t>
  </si>
  <si>
    <t xml:space="preserve">a través de la resolución 596 de 24 de agosto de 2020 se adjudica el contrato de selección abreviada de menor cuantía SA-MC N° 005-2020 cuyo objeto es “implementación al plan de contingencia para la evaluación de las basuras acumuladas y educación ambiental para la población objeto en el corregimiento de San Pedro y San Javier de la Sierra, en el municipio de Ciénaga” </t>
  </si>
  <si>
    <t xml:space="preserve">resolución 596 de 24 de agosto de 2020 </t>
  </si>
  <si>
    <t>Convenio  N°009 de 2019 proyecto de residuos sólidos ‘Ciénaga Recicla’ junto a la empresa Prodeco y la Fundación MIMA</t>
  </si>
  <si>
    <t>Parque Ciénaga recicla es un centro de acopio que permite realizar una recolección selectiva para el aprovechamiento de residuos sólido y orgánicos, en la jornada se recolectaron y clasificaron los residuos sólidos. Además, se ofrecieron charlas de sensibilización a la ciudadanía para evitar el arrojo de desechos en las playas de Ciénaga.</t>
  </si>
  <si>
    <t>Ciénaga recicla costos 300.000.000 convenio N°009 de 2019 con objeto de aunar esfuerzos para la implementación de un modelo comunitario de manejo integrado de residuos sólidos en el área rural y el barrio costa verde del municipio de Cienaga</t>
  </si>
  <si>
    <t>Creacion del Plan de Educacion Ambiental Municipal PEAM</t>
  </si>
  <si>
    <t>En desarrollo</t>
  </si>
  <si>
    <t>Desarrollo y entrega de actividades dentro de los objetivos del CIDEA</t>
  </si>
  <si>
    <t>La Empresa Operadores de la Sierra SAS ESP ha realizado por medio de su oficina de RSE y Oficina de medio ambiente de la alcaldia Municipal  realiza la socialización y divulgación en todo el municipio de sus rutas y horarios de recolección, se contempla 3 días semanales y se ha cumplido con las rutas</t>
  </si>
  <si>
    <t>El municipio cuenta con el 100% de la recolección urbana bajo contrato de concesión de la empresa Operadores del servicio de la sierra S.A .S E.S.P.
PGIRS 2018</t>
  </si>
  <si>
    <t>El municipio no cuenta con almacenamientos transitorios dado que la disposición final se realiza directamente sobre el relleno sanitario.</t>
  </si>
  <si>
    <t>Convenio N°009 de 2019 con objeto de "aunar esfuerzos para la implementación de un modelo comunitario de manejo integrado de residuos sólidos en el área rural y el barrio costa verde del municipio de Cienaga".
El proyecto busca reciclar las basuras para transformarla y reutilizarla para nuevos productos, dándole una vida útil para poder negociarlos, siendo un sostén para muchas familias de estos sectores que se integraran. Es un proyecto que inicia en Cordobita y Costa Verde inicialmente, pero queremos que se extienda a lo que es el Corregimiento de Sevillano y la Sierra Nevada.
Producción de más de 3 toneladas mensuales de abono orgánico, aumento en el reciclaje del municipio a un 10% de total de residuos aprovechables.</t>
  </si>
  <si>
    <t xml:space="preserve">Convenio N°009 de 2019 </t>
  </si>
  <si>
    <t>Adopción de planes y proyectos que se encuentran en el PGIRS, se Elaborara un acto administrativo con el fin de disminuir el uso del plástico e icopor y ponerlo en marcha. 
Campañas que se realizan cada año de manera expontanea spbr eel uso, aprovechamiento y reciclaje.</t>
  </si>
  <si>
    <t>Pgirs 2020
campañas dentro del informe de gestion ambiental 2020</t>
  </si>
  <si>
    <t>La Administración Municipal, a través de la Oficina de Medio Ambiente, activó mesas de trabajo y visitas de inspección con la nueva Unidad de Policía Ambiental, Operadores de la Sierra. grupo MECO, Intracienaga que brindará el apoyo en temas relacionados a mala disposicion y traslado de residuos solidos en vehicuilos no actos para este fin.
Control del transporte ilegal de residuos a puntos criticos estaran vgilados por parte del grupo de facilitadores viales.
construccion de una via para la salida de las basuras de los barrios subnormales del municipio.
inmovilizacion e vehiculos que se sorprendan llevando residuos a puntos criticos en el municipio.
De igual manera, la Oficina de Medio Ambiente, estará haciendo una sensibilización para concientizar a la población sobre la existencia del Código de Policía y el cumplimiento que deben hacer sobre las normas que protegen al medio ambiente.</t>
  </si>
  <si>
    <t xml:space="preserve">Informe de cumplimientos y seguimiento a los PMA a la constructora ruta de sol, YUMA, MECO y seguimiento a la empresa Operadores de la Sierra. </t>
  </si>
  <si>
    <t>actas de visita y controles oculares</t>
  </si>
  <si>
    <t>En el municipio se clausuraron todos los botaderos</t>
  </si>
  <si>
    <t>Informe de operadores de la sierra del 21 de agosto de 2019</t>
  </si>
  <si>
    <t>Aforo por disposición final de residuos solidos en el relleno sanitario “La María” perteneciente al municipio de cienaga por parte del municipio de Pueblo Viejo.</t>
  </si>
  <si>
    <t>Convenio Operadores de la sierra - Pueblo Viejo</t>
  </si>
  <si>
    <t xml:space="preserve">En la parte de educacion se manejaran temas de aprovechamiento, a través de la resolución 596 de 24 de agosto de 2020 se adjudica el contrato de selección abreviada de menor cuantía SA-MC N° 005-2020 cuyo objeto es “implementación al plan de contingencia para la evaluación de las basuras acumuladas y educación ambiental para la población objeto en el corregimiento de San Pedro y San Javier de la Sierra, en el municipio de Ciénaga” </t>
  </si>
  <si>
    <t>Resolución 596 de 24 de agosto de 2020</t>
  </si>
  <si>
    <t>no hay acciones</t>
  </si>
  <si>
    <t>Ya existe, se esta estudiando la adopcion a una Planta de tratamiento de aguas residuales.</t>
  </si>
  <si>
    <t>Operadores de la Sierra SAS ESP Resolución 1969 del 03 de octubre de 2012</t>
  </si>
  <si>
    <t>PSMV formulado y actualizada, pero no aprobado, esta en fase de estudio nuevamente</t>
  </si>
  <si>
    <t>Resolucion 169 de 30 de enero de 2020, Corpamag. Por medio de la cual se otorga renovación del permiso de vertimientos a la empresa operadores de ala sierra SAS ESP para beneficio del sistema de alcantarillado del municipio de Ciénaga, Magdalena</t>
  </si>
  <si>
    <t>Continua la ultima fase de Ampliación de 4772m lineales de tubería principal y 4980m lineales de tubería domiciliaria en los barrios Nelson Pérez y Elisa Celedon
Ampliación de 8318m lineales de tubería principal y 6048m lineales de tubería domiciliaria en el barrio 5 de febrero.                                                         El municipio cuenta con una cobertura del 75% en línea base de acueducto y un 71% de línea base de alcantarillado.</t>
  </si>
  <si>
    <t>Plataforma SUI Superservicios. Aguas del Magdalena</t>
  </si>
  <si>
    <t>Se han realizado diversas campañas junto a Operadores de la Sierra con el fin de dar complimiento a los programas de uso eficiente y ahorro del agua</t>
  </si>
  <si>
    <t>Actas y registros fotograficos</t>
  </si>
  <si>
    <t>Continua la ultima fase de Ampliación de 4772m lineales de tubería principal y 4980m lineales de tubería domiciliaria en los barrios Nelson Pérez y Elisa Celedon
Ampliación de 8318m lineales de tubería principal y 6048m lineales de tubería domiciliaria en el barrio 5 de febrero.                                                         El municipio cuenta con una cobertura del 75% en línea base de acueducto y un 71% de línea base de alcantarillado.</t>
  </si>
  <si>
    <t>Marco de acuerdos de cooperacion entre corpamag y plataforma custodia del agua
Documento Plan de Ordenación y Manejo de la Cuenca Hidrográfica Complejo Humedales Ciénaga Grande de Santa Marta (NSS 2906-01) (2019-06-14)                                                                                                     Resolucion 169 de 30 de enero de 2020, Corpamag. Por medio de la cual se otorga renovación del permiso de vertimientos a la empresa operadores de ala sierra SAS ESP para beneficio del sistema de alcantarillado del municipio de Ciénaga, Magdalena</t>
  </si>
  <si>
    <t>registos y actas Plataformacustodia del agua
Resolucion 169 de 30 de enero de 2020, Corpamag.</t>
  </si>
  <si>
    <t>Inclusión en el plan departamental de aguas del Magdalena con inversiones superiores a 4.500.000 millones de pesos en ampliación de redes de acueducto y alcantarillado.                                                                      Documento Plan de Ordenación y Manejo de la Cuenca Hidrográfica Complejo Humedales Ciénaga Grande de Santa Marta (NSS 2906-01) (2019-06-14)</t>
  </si>
  <si>
    <t>"Marco de acuerdos de cooperacion entre corpamag y plataforma custodia del agua
Documento Plan de Ordenación y Manejo de la Cuenca Hidrográfica Complejo Humedales Ciénaga Grande de Santa Marta (NSS 2906-01) (2019-06-14)                                                                                                     Resolucion 169 de 30 de enero de 2020, Corpamag. Por medio de la cual se otorga renovación del permiso de vertimientos a la empresa operadores de ala sierra SAS ESP para beneficio del sistema de alcantarillado del municipio de Ciénaga, Magdalena"</t>
  </si>
  <si>
    <t>registos y actas Plataformacustodia del agua
Resolucion 169 de 30 de enero de 2020, Corpamag.</t>
  </si>
  <si>
    <t xml:space="preserve">no tenemos alcantarillado pluvial        </t>
  </si>
  <si>
    <t>Siembra de 100 arboles alrededor de la ronda hidrica del rio cordobita, con la cual se busca incrementar la  proteccion de la ronda y evitar la erosion debido a las crecientes generadas en tiempos de lluvia</t>
  </si>
  <si>
    <t>registros fotograficos</t>
  </si>
  <si>
    <t>no se realizo en este semestre campañas</t>
  </si>
  <si>
    <t>no aplica</t>
  </si>
  <si>
    <t xml:space="preserve">Control a los vertimientos realizados a las empresas en el municipio
Resolucion 169 de 30 de enero de 2020, Corpamag. Por medio de la cual se otorga renovación del permiso de vertimientos a la empresa operadores de ala sierra SAS ESP para beneficio del sistema de alcantarillado del municipio de Ciénaga, Magdalena
</t>
  </si>
  <si>
    <t>actas de visitas oculares OMA</t>
  </si>
  <si>
    <t>Continua la ultima fase de Ampliación</t>
  </si>
  <si>
    <t>Reactivar los controles y seguimientos por medio de actas de inspección.</t>
  </si>
  <si>
    <t>Participación activa en foros de preservación del recurso hídrico con organizaciones gubernamentales y no gubernamentales</t>
  </si>
  <si>
    <t xml:space="preserve">Memorias socialización resultados Caudal ambiental ríos Frío y Sevilla 15 junio 2020- Plataforma de custodia del agua                                                            Programa de preparacion para la adaptacion nacional al cambio climatico </t>
  </si>
  <si>
    <t>Se estan realizando control por parte de la oficina de medio ambiente</t>
  </si>
  <si>
    <t>Acciones desarrolladas por actividades de educación ambiental llevadas a cabo por el grupo de profesionales de la oficina de medio ambiente ligadas al plan de desarrollo municipal y Proyectos de Educaciom Ambental, objetivos de desarrollo sostenible y políticas nacionales ambientales.
Contamos con siembras, educación y desarrollo de comité interinstitucional de educación ambiental CIDEA</t>
  </si>
  <si>
    <t>PRAE el Carmen, PRAE La Alianza, PRAE la Maria.</t>
  </si>
  <si>
    <t>Documento Plan de Ordenación y Manejo de la Cuenca Hidrográfica Complejo Humedales Ciénaga Grande de Santa Marta (NSS 2906-01) (2019-06-14)
Corpamag, Estudio base para la reglamentación de corrientes de los ríos Buritaca, Gaira, Toribio, Córdoba, Orihueca y Sevilla, a partir de la oferta y disponibilidad del recurso hídrico.</t>
  </si>
  <si>
    <t>Actualizados</t>
  </si>
  <si>
    <t>no hay acciones por parte de la alcaldia, pero se estan realizados campañas por medio de empresas privadas y cafeteras</t>
  </si>
  <si>
    <t>Documento Plan de Ordenación y Manejo de la Cuenca Hidrográfica Complejo Humedales Ciénaga Grande de Santa Marta (NSS 2906-01) (2019-06-14)
Corpamag, Estudio base para la reglamentación de corrientes de los ríos Buritaca, Gaira, Toribio, Córdoba, Orihueca y Sevilla, a partir de la oferta y disponibilidad del recurso hídrico.                                                                Incorporación de políticas, planes, programas y proyectos determinados dentro del plan maestro, en el proyecto de revisión y ajuste del POT</t>
  </si>
  <si>
    <t>Incorporación de políticas, planes, programas y proyectos determinados dentro del plan maestro, en el proyecto de revisión y ajuste del POT
Disminuir la inadecuada disposición de residuos sólidos en las cuencas de los municipios por medio de estudio base para la reglamentación de corrientes de los ríos Buritaca, Gaira, Toribio, Córdoba, Orihueca y Sevilla, a partir de la oferta y disponibilidad del recurso hídrico.
Documento POMCAS Complejo Humedales Ciénaga Grande de Santa Marta (NSS 2906-01)</t>
  </si>
  <si>
    <t>Aprobación del proyecto de revisión y ajuste del  POT ACTUALIZADO</t>
  </si>
  <si>
    <t>actualizado 2020</t>
  </si>
  <si>
    <t>Se encuentra incorporados dentro de las políticas, planes, programas y proyectos determinados en el POT y plan de desarrollo municipal</t>
  </si>
  <si>
    <t>POT actualizado</t>
  </si>
  <si>
    <t>Formulacion del PEAM</t>
  </si>
  <si>
    <t>En creacion</t>
  </si>
  <si>
    <t xml:space="preserve">Formulación del decreto de playas.
Elaborar un acto administrativo con el fin de disminuir el uso del plástico e icopor y ponerlo en marcha. </t>
  </si>
  <si>
    <t>En marcha</t>
  </si>
  <si>
    <t>Formulacion del PEAM y el SIGAM.
Desarrollo de actividads del PGIRS
CIDEA, PRAES en funcionamiento</t>
  </si>
  <si>
    <t>Prodeco firmó la Alianza para la Pesca Artesanal Responsable y la Seguridad Alimentaria en el Golfo de Salamanca, con Conservación International - CI y la ONG norteamericana ACDI-VOCA, con el apoyo del Instituto de Investigaciones Marinas y Costeras - INVEMAR y la AUNAP. La alianza busca promover la conservación y el manejo responsable de los recursos pesqueros, así como un modelo comercial sostenible y equitativo para los pescadores artesanales en el municipio de Ciénaga, departamento del Magdalena. La certificación de los capacitads sera realizada por la Dirección General Marítima –DIMAR,  y beneficiara de manera directa a 17 asociaciones de pescadores del municipio de Ciénaga.</t>
  </si>
  <si>
    <t>Accion de prodeco dentro de sus compromisos ambbientales con su area de influencia.</t>
  </si>
  <si>
    <t>Formulacion del PEAM y el SIGAM.
Desarrollo de actividads del PGIRS
CIDEA, PRAES en funcionamiento</t>
  </si>
  <si>
    <t xml:space="preserve">en desarrollo </t>
  </si>
  <si>
    <t>Estudio de ordenamiento de playas del municipio de Cienaga Magdalena, La medida ecológica y de reciclaje, comprende la instalación de 35 puntos limpios –instalando 5 por día hasta llegar a su totalidad– en alrededor de 522 metros, contemplados en los estudios realizados durante el proceso de viabilidad, tres garitas salvavidas y tres rampas para permitir un fácil acceso a personas con discapacidad, cada una de ellas, ubicadas en puntos georreferenciados.
Cabe resaltar, que luego de estas instalaciones, será realizado un balizamiento de playas y se dispondrá para la comunidad cienaguera, 150 carpas a lo largo del sector y otros elementos de utilidad en las playas.                                                                                                                                                                                            Plan de Desarrollo Turistico</t>
  </si>
  <si>
    <t xml:space="preserve"> Se desarrolla por sanción interpuesta por la Agencia Nacional de Licencias Ambientales- Anla, mediante la Resolución 1309, a la Multinacional Drummond Ltd., por el vertimiento de carbón mineral en el lecho marino de Ciénaga en el año 2013, y es en articulación con la empresa Interaseo S.A.S E.S.P.</t>
  </si>
  <si>
    <t>Incorporación de políticas, planes, programas y proyectos determinados dentro del plan maestro, en el proyecto aprobado del POT, areas protegidas</t>
  </si>
  <si>
    <t>APOYO PARA LOS PESCADORES ARTESANALES EN EL CONTROL, CAPTURA Y APROVECHAMIENTO DEL PEZ LEÓN (PTEROIS VOLITANS) EN EL MUNICIPIO DE DIBULLA.</t>
  </si>
  <si>
    <t>https://www.contratos.gov.co/consultas/detalleProceso.do?numConstancia=20-13-11209688&amp;g-recaptcha-response=03AGdBq248Or0-wdy4NeIZxxBvXYJ8LGVOzPH3DVshzhBaGu1GxxaYMFQJpIIoyD_KkGIFR5TY3dBM4YxamHG_m8zNHKBBSCyZkUCbhWd-p8P3zTAJ9ZZFBj7nkLJYdvw1FH7jHQhVQTvQzrgGMRaR4cgF0UdfOzi6ctVKV3R9Z5ThHELJkdMUe9Q5Tg6PqK-B_HaodEfgtNd5So5ZYVcpHQwYMx0fJnaoR11dAhWy29pVOg_jR804K4dWABPjkCCx49VJ-ME7kSZODZ38HuBvWNpqyfGvhx-sisQFzKPkGjjmWEV7M6GYXlifvW71le1lqFPzBTwWr_JyY4-Cww1DhHhVVsPQ_4lESFO5qxwDUtrL2CFsLDs8aAkL6mZGxTa8eRTnSlmyRCg4sx8zKuU4PKZAqXPHGjq6YWgQLJCdc6KRD1B6gjQ-R-21GX09uU0IABXRLYrqD-34CLFgKvtZqZRrobbdzbljHQ</t>
  </si>
  <si>
    <t>$ 24,493,500</t>
  </si>
  <si>
    <t>RECUPERACIÓN DE LA ZONA COSTERA EN EL TRAMO COMPRENDIDO ENTRE EL CORREGIMIENTO DE PALOMINO Y LA BOCA DE ENEA, CORREGIMIENTO DE LA PUNTA MUNICIPIO DE DIBULLA</t>
  </si>
  <si>
    <t>https://www.contratos.gov.co/consultas/detalleProceso.do?numConstancia=20-12-11446314&amp;g-recaptcha-response=03AGdBq25oBv8ePDaStINvRu1txBr1NNnDlWM79VO7I4sVyZQqq9U_CpjeshelWksvEEaqAw30i4MmKt9ZDCZXJEJLjokNafV_NuJI6i5-tiGGc-JBnBFSNNWJfgRSfGa2_MbE-9nODIkwvcmOWogow6WoNnVcSjewWUfhg8RbCHPxgRJAXUHjALCeXGTbVHLzHmf3wMk47_7Xe61YBbYEUzt4HPFO-RkRoYuH4cHWxxGotH8FasPjP5wj-SzWZyrxXEa2dyXiQuK7VjcF9EjbxiKKkNKvepWcdbicKaFWj0Sxie93a1QOM-O9fN1zEoiMnpduL9oc3SHWgFbuOyhUvnNqHNNMZ9Y5q7rKFofoLUPlEKtsGxLHS44Q4mxyLoZMaYi-sX4YkcAcD1RzEtNunOdPa55n43aPlh646OzZSZBir7pfTRQ0EbMjs6FbWZ5PzupLAktsjBIdxVsjLbIV9G0uAqohWcQAzA</t>
  </si>
  <si>
    <t>$ 99,278,172</t>
  </si>
  <si>
    <r>
      <rPr>
        <sz val="11"/>
        <color theme="1"/>
        <rFont val="Arial Narrow"/>
      </rPr>
      <t xml:space="preserve">Aunar esfuerzo con la corporación autónoma regional de la guajira  para brindar asistencia técnica y capacitación a los pescadores del municipio de Dibulla en el manejo, prevención y control del pez león.             </t>
    </r>
    <r>
      <rPr>
        <b/>
        <sz val="11"/>
        <color theme="1"/>
        <rFont val="Arial Narrow"/>
      </rPr>
      <t>Producto:</t>
    </r>
    <r>
      <rPr>
        <sz val="11"/>
        <color theme="1"/>
        <rFont val="Arial Narrow"/>
      </rPr>
      <t xml:space="preserve"> Pescadores Capacitado. Producto: Pescadores capacitados en el manejo del pez león</t>
    </r>
  </si>
  <si>
    <r>
      <rPr>
        <sz val="11"/>
        <color theme="1"/>
        <rFont val="Arial Narrow"/>
      </rPr>
      <t xml:space="preserve">Identificar las técnicas y herramientas adecuadas y eficientes para la extracción segura de la especie del pes león.                                  </t>
    </r>
    <r>
      <rPr>
        <b/>
        <sz val="11"/>
        <color theme="1"/>
        <rFont val="Arial Narrow"/>
      </rPr>
      <t xml:space="preserve">Producto: </t>
    </r>
    <r>
      <rPr>
        <sz val="11"/>
        <color theme="1"/>
        <rFont val="Arial Narrow"/>
      </rPr>
      <t>Protocolo para la captura, extracción y disposición final de los especímenes de pez león</t>
    </r>
  </si>
  <si>
    <r>
      <rPr>
        <sz val="11"/>
        <color theme="1"/>
        <rFont val="Arial Narrow"/>
      </rPr>
      <t xml:space="preserve">Apoyar estrategia de conservación de bosque seco y bosque húmedo tropical  a través del esquema de pago por servicios ambientales BanCO2                               </t>
    </r>
    <r>
      <rPr>
        <b/>
        <sz val="11"/>
        <color theme="1"/>
        <rFont val="Arial Narrow"/>
      </rPr>
      <t>Producto:</t>
    </r>
    <r>
      <rPr>
        <sz val="11"/>
        <color theme="1"/>
        <rFont val="Arial Narrow"/>
      </rPr>
      <t xml:space="preserve"> familias beneficiadas con el programa</t>
    </r>
  </si>
  <si>
    <t>actualizacion viegente del PGIRS adoptado por el municicpio</t>
  </si>
  <si>
    <t>se realiza seguimiento año a año por la secretaria de planeacione infraestructura desde su adopcion por parte del municipio de dibulla, al igual se radican los informes de seguimiento ante la corporacion autonoma de la gaujiara y el concejo municipal de Dibulla</t>
  </si>
  <si>
    <t>RECUPERACIÓN Y LIMPIEZA DEL CAUCE DEL RÍO JEREZ, DESDE LA DESEMBOCADURA EN EL MAR CARIBE HASTA LA VEREDA EL LIMONAL, CORREGIMIENTO DE LA PUNTA DE LOS REMEDIOS MUNICIPIO DE DIBULLA.</t>
  </si>
  <si>
    <t>https://www.contratos.gov.co/consultas/detalleProceso.do?numConstancia=20-13-10726111&amp;g-recaptcha-response=03AGdBq27DlcHYayo3PLzADaEYI2hxSSke3_Orcz-awRP0JkWhH0wAbVGf_Z4TVXTp_o_op5DP5AXg4Bu7Gwr7Th4ZbxdkujYfsPzn64R_0fiOtr6Zui0u0nZ-ahae5oi0lzNYzQcXQ23PDE2F2Nv3yyRWWkv6K0oG8R1rGFGELt-Rn9rmuVBb3T5bku1Lgo11lTOc5c27ipyr3hSRaJYgYMUaEY9lAfCefpod6RR8NqN4briutUWZeGfbqZ2FAFglKfny0wbr-4FCMX0y77EwSZlNA4P4BrP0Ep3HHvZvfGdGCFQtAa7cLkwEz7QVyeiHQC8dtloHegVd7xeDOywkuW_FisW_ul9ad8mYKyqyDTJXKQ_u2paVP95WnMGC6QVYCQp0OksGTxITeFgTgNyNAOQXM0IpBSdGNb3J3eq-a1lGeJ4vON9LaNn2OCA8mYBNw5ugqj4i-18GrN0MopKoGFtVyDWKBM1NMw</t>
  </si>
  <si>
    <t>$ 24,405,000</t>
  </si>
  <si>
    <r>
      <rPr>
        <sz val="11"/>
        <color theme="1"/>
        <rFont val="Arial Narrow"/>
      </rPr>
      <t>1. ERRADICACIÓN DE BOTADEROS SATÉLITES UBICADOS EN DIFERENTES PUNTOS DE LA ZONA URBANA DEL MUNICIPIO DE DIBULLA</t>
    </r>
    <r>
      <rPr>
        <sz val="11"/>
        <color rgb="FF000000"/>
        <rFont val="Arial Narrow"/>
      </rPr>
      <t xml:space="preserve">
</t>
    </r>
    <r>
      <rPr>
        <sz val="11"/>
        <color theme="1"/>
        <rFont val="Arial Narrow"/>
      </rPr>
      <t>2. Inpeccion de botadero satelite Rivera del Rio cañas corregimiento de Mingueo</t>
    </r>
  </si>
  <si>
    <r>
      <rPr>
        <u/>
        <sz val="11"/>
        <color rgb="FF000000"/>
        <rFont val="Arial Narrow"/>
      </rPr>
      <t xml:space="preserve">https://www.contratos.gov.co/consultas/detalleProceso.do?numConstancia=20-13-10782123&amp;g-recaptcha-response=03AGdBq25RtFptep2tl8g00fqZPSTmgApIU-2pPtWy7JJZ8NLsxrEQyqn2Y243xHoFKpoAuaLaKxVKYcBwX5ZTihAzU-NRmJ0QVtZDRvmH-TQIo8ESOHkH5WNZtt91IgE71z0QL6-P6gRFQVneb9l1nxKOhVlb4kSYeJDUwtiU8-Ly1Q2Ghdwd3fH2ZpmL3H_vsSQytiNDCUza2Cm-w5w2OC9ptmFBeep2eJnwCxtAFgSc498e1FEkU1scaV9iXoJicW5t212-Jmi8X8xcVYmxlj6BfFdPLOfqHf3mgq60uvj5rEfsvoJ8S5fE3rtLjxtuG9yo4fbbq5Ivu7ZtW36j3iW5qQQFwFljB3EMvQOBF28V3I_MarCbWTAAJcha_PuM5K6e5ZZFiuD5dVwEuk2hoY3L9-GvnJfLNZ26Cg275ESibLF_YZPqURdJiRqqoKBoNkcvEgX3ulfh70pm2oyj2oQLjOmL00gsqQ
</t>
    </r>
    <r>
      <rPr>
        <u/>
        <sz val="11"/>
        <color rgb="FF1155CC"/>
        <rFont val="Arial Narrow"/>
      </rPr>
      <t>https://drive.google.com/file/d/1SqG46JbWUUOeMh-vVpSIOhAb-XEfLHsn/view?usp=sharing</t>
    </r>
  </si>
  <si>
    <t>$ 24,307,516</t>
  </si>
  <si>
    <t>reporte empresa  Aguas de Dibulla</t>
  </si>
  <si>
    <t>https://drive.google.com/file/d/1WrM5-5Y0KalDYr_fjCxFLbx7BgObZgBU/view?usp=sharing</t>
  </si>
  <si>
    <r>
      <rPr>
        <sz val="11"/>
        <color rgb="FF000000"/>
        <rFont val="Arial Narrow"/>
      </rPr>
      <t xml:space="preserve">
</t>
    </r>
    <r>
      <rPr>
        <sz val="11"/>
        <color theme="1"/>
        <rFont val="Arial Narrow"/>
      </rPr>
      <t xml:space="preserve"> Inpeccion de botadero satelite Rivera del Rio cañas corregimiento de Mingueo</t>
    </r>
  </si>
  <si>
    <r>
      <rPr>
        <u/>
        <sz val="11"/>
        <color rgb="FF000000"/>
        <rFont val="Arial Narrow"/>
      </rPr>
      <t xml:space="preserve">
</t>
    </r>
    <r>
      <rPr>
        <u/>
        <sz val="11"/>
        <color rgb="FF1155CC"/>
        <rFont val="Arial Narrow"/>
      </rPr>
      <t>https://drive.google.com/file/d/1SqG46JbWUUOeMh-vVpSIOhAb-XEfLHsn/view?usp=sharing</t>
    </r>
  </si>
  <si>
    <r>
      <rPr>
        <sz val="11"/>
        <color theme="1"/>
        <rFont val="Arial Narrow"/>
      </rPr>
      <t>1. ERRADICACIÓN DE BOTADEROS SATÉLITES UBICADOS EN DIFERENTES PUNTOS DE LA ZONA URBANA DEL MUNICIPIO DE DIBULLA</t>
    </r>
    <r>
      <rPr>
        <sz val="11"/>
        <color rgb="FF000000"/>
        <rFont val="Arial Narrow"/>
      </rPr>
      <t xml:space="preserve">
</t>
    </r>
    <r>
      <rPr>
        <sz val="11"/>
        <color theme="1"/>
        <rFont val="Arial Narrow"/>
      </rPr>
      <t>2. Inpeccion de botadero satelite Rivera del Rio cañas corregimiento de Mingueo</t>
    </r>
  </si>
  <si>
    <r>
      <rPr>
        <u/>
        <sz val="11"/>
        <color rgb="FF000000"/>
        <rFont val="Arial Narrow"/>
      </rPr>
      <t xml:space="preserve">https://www.contratos.gov.co/consultas/detalleProceso.do?numConstancia=20-13-10782123&amp;g-recaptcha-response=03AGdBq25RtFptep2tl8g00fqZPSTmgApIU-2pPtWy7JJZ8NLsxrEQyqn2Y243xHoFKpoAuaLaKxVKYcBwX5ZTihAzU-NRmJ0QVtZDRvmH-TQIo8ESOHkH5WNZtt91IgE71z0QL6-P6gRFQVneb9l1nxKOhVlb4kSYeJDUwtiU8-Ly1Q2Ghdwd3fH2ZpmL3H_vsSQytiNDCUza2Cm-w5w2OC9ptmFBeep2eJnwCxtAFgSc498e1FEkU1scaV9iXoJicW5t212-Jmi8X8xcVYmxlj6BfFdPLOfqHf3mgq60uvj5rEfsvoJ8S5fE3rtLjxtuG9yo4fbbq5Ivu7ZtW36j3iW5qQQFwFljB3EMvQOBF28V3I_MarCbWTAAJcha_PuM5K6e5ZZFiuD5dVwEuk2hoY3L9-GvnJfLNZ26Cg275ESibLF_YZPqURdJiRqqoKBoNkcvEgX3ulfh70pm2oyj2oQLjOmL00gsqQ
</t>
    </r>
    <r>
      <rPr>
        <u/>
        <sz val="11"/>
        <color rgb="FF1155CC"/>
        <rFont val="Arial Narrow"/>
      </rPr>
      <t>https://drive.google.com/file/d/1SqG46JbWUUOeMh-vVpSIOhAb-XEfLHsn/view?usp=sharing</t>
    </r>
  </si>
  <si>
    <t>en el 2020 se aprovaron todods los PSMV de los corregiminetosd de Dibulla por parte de la corporacion autonoma de la Guajira CORPOGUAJIRA</t>
  </si>
  <si>
    <t>https://drive.google.com/drive/folders/1vSyJh5tr6VhpvGTLV2Rz0WQUEGEmOA3D?usp=sharing</t>
  </si>
  <si>
    <t>DESCONTAMINACIÓN DE CANALES PARA PREVENIR RIESGO DE INUNDACIONES DE LAS COMUNIDADES DEL CORREGIMIENTO DE MINGUEO, MUNICIPIO DE DIBULLA</t>
  </si>
  <si>
    <t>https://www.contratos.gov.co/consultas/detalleProceso.do?numConstancia=20-13-11276478&amp;g-recaptcha-response=03AGdBq26NjNmhM_VfiRPjscmouYcN9pEYQ6H0VNgos76M7kmrFeUmkYmWKNH7tM_fvuq4zrbxKen_uErRgfYbQgW1RTA1iMiKXf0_Vtu2vXRmfJDZicDekS6vgQ72U68GtFLDvb4p3cBnZuZzI729cSX2PKHLNwDpIs_IWnwaquuYWYGhj4MEJEgEQjBllnpwPdSFrKqarF4jbKRGJm8vzhztSVBPIt9Zq76Lbg--n9X12eBFUz1FIYfUJbgPGvbIoqdaRW5BtY2S9cN_pg3ccBorSxu8yALfh3E-TyLAJs5rPuLPDl4xw5VP7bp3feKk2iRqLBD0TjcvdNVmmeeaD-ZbEQWqw_0oTAtbSrWlprPG4lAUWEzEDsb98bfDGxhkQypltPH5NCSyopbdZNDxR6kIpo9RtpEGykJsYkm4S9_st0c4ksCj7YkpDALxog7YQ9al-ogYJ0ZByrqdJzm_B8ELtLL94w28LQ</t>
  </si>
  <si>
    <t>En conjunto con la Corporación Autónoma Regional del Magdalena CORPAMAG, el comité interinstitucional de educación ambiental CIDEA se construyó el Proyecto Ambiental Escolar PRAES en el colegio del corregimiento de la Isla del Rosario Jurisdicción del municipio de Puebloviejo, denominado “Construcción de un vivero Bioclimatico para generar especies nativas” con el fin de reforestar áreas degradadas con ayuda de toda la comunidad educativa, el vivero ya se encuentra construido y las plantas en proceso de reproduccion.</t>
  </si>
  <si>
    <t>PRAE Formula, socializado e implementado.</t>
  </si>
  <si>
    <t>El esquema de ordenamiento de se encuentra desactualizado.</t>
  </si>
  <si>
    <t>No se evidencian avances del mismo.</t>
  </si>
  <si>
    <t>Nos encontramos en procesos de socializacion y adopcion de los planes de manejo ambiental y manejo de residuos solidos y Esperar que aprueben el Plan de Manejo del PNNT no ha sido aprobado.</t>
  </si>
  <si>
    <t>Documentos
ACTUALIZACION PGIRS PUEBLOVIEJO 2020
PMA PUEBLOVIEJO</t>
  </si>
  <si>
    <t>En proceso de revison y adopcion</t>
  </si>
  <si>
    <t>Educacion en Manejo de residuos</t>
  </si>
  <si>
    <t>Debido a que el municipio no cuenta con un cuerpo de bomberos, se realizó un convenio con el cuerpo de bomberos del Municipio de Zona Bananera.</t>
  </si>
  <si>
    <t>CONVENIO</t>
  </si>
  <si>
    <t>se realizo la primera reunion del CIFFAM con las entidades de apoyo para abordar el tema a comienzos del 2021.</t>
  </si>
  <si>
    <t>FOTOS REUNION VIRTUAL Y ACTA DE REUNION</t>
  </si>
  <si>
    <t>En conjunto con la Corporación Autónoma Regional del Magdalena CORPAMAG, el comité interinstitucional de educación ambiental CIDEA se construyó el Proyecto Ambiental Escolar PRAES en el colegio del corregimiento de la Isla del Rosario Jurisdicción del municipio de Puebloviejo, denominado “Construccion de un vivero Bioclimatico para reproducir epecies nativas”.</t>
  </si>
  <si>
    <t>FOTOS Y REUNION VIRTUAL CIDEA</t>
  </si>
  <si>
    <t>No se ha articulado los talleres para los pescadores de la zona.</t>
  </si>
  <si>
    <r>
      <rPr>
        <sz val="11"/>
        <color theme="1"/>
        <rFont val="Arial Narrow"/>
      </rPr>
      <t xml:space="preserve">Identificar las técnicas y herramientas adecuadas y eficientes para la extracción segura de la especie del pez león.                                  </t>
    </r>
    <r>
      <rPr>
        <b/>
        <sz val="11"/>
        <color theme="1"/>
        <rFont val="Arial Narrow"/>
      </rPr>
      <t xml:space="preserve">Producto: </t>
    </r>
    <r>
      <rPr>
        <sz val="11"/>
        <color theme="1"/>
        <rFont val="Arial Narrow"/>
      </rPr>
      <t>Informe de la técnicas y entrenamiento para la captura, extracción y disposición final de los especímenes de pez león</t>
    </r>
  </si>
  <si>
    <t>capacitacion a pescadores sobre el manejo del pez leon por parte de la AUNAP.</t>
  </si>
  <si>
    <t>FOTOS CAPACITACION</t>
  </si>
  <si>
    <r>
      <rPr>
        <sz val="11"/>
        <color theme="1"/>
        <rFont val="Arial Narrow"/>
      </rPr>
      <t xml:space="preserve">Apoyar con la estrategia BanCO2 la conservación de bosque seco y bosque húmedo tropical y en coordinación con las entidades participantes, actividades de educación ambiental.                               </t>
    </r>
    <r>
      <rPr>
        <b/>
        <sz val="11"/>
        <color theme="1"/>
        <rFont val="Arial Narrow"/>
      </rPr>
      <t>Producto:</t>
    </r>
    <r>
      <rPr>
        <sz val="11"/>
        <color theme="1"/>
        <rFont val="Arial Narrow"/>
      </rPr>
      <t xml:space="preserve"> informe técnico de resultados</t>
    </r>
  </si>
  <si>
    <t>No se ha diseñado programas enfocados a la estrategia, sin embargo dentro de nuestro plan de desarrollo quedo consigando la reforestacion y siembra de 2000 arboles como meta, el proximo año se haran alianzas con fundaciones y entidades imortantes para esto.</t>
  </si>
  <si>
    <t>no se evidencian avances del mismo.</t>
  </si>
  <si>
    <t>no se ha coordinado la actividad.</t>
  </si>
  <si>
    <t>En procesos de socialización y adopción.</t>
  </si>
  <si>
    <t>Una vez adoptado el pgris se procederá a su ejecución</t>
  </si>
  <si>
    <t>El operador de aseo Servipueblo tiene un contrato para recoger todos los residuos sólidos generados en los pueblos palafitos.</t>
  </si>
  <si>
    <t>CONTRATO</t>
  </si>
  <si>
    <t>Durante la actualización del Pgirs se fomentó y educó a muestras municipales sobre la correcta separación y aprovechamiento de residuos solidos.</t>
  </si>
  <si>
    <t>PGIRS FORMULADO</t>
  </si>
  <si>
    <t>A través de la supervisión se realiza seguimiento de en la operación de recolección de residuos</t>
  </si>
  <si>
    <t>Los horarios y las rutas de recolección fueron divulgados en la comunidad.</t>
  </si>
  <si>
    <t>no he evidencia la realizacion de la actividad.</t>
  </si>
  <si>
    <t>El secretario de gobierno procedió a notificar al comandante de la estación de policía del municipio de Puebloviejo, y hacen sus comparendos el aplicacion de medidas correstivas.</t>
  </si>
  <si>
    <t>Los residuos sólidos del municipio son dispuestos en el relleno sanitario La Maria del municipio de Ciénaga Magdalena.</t>
  </si>
  <si>
    <t>Jornadas de limpieza con la comunidad, en los puntos críticos de botaderos a cielo abierto identificados en el municipio.</t>
  </si>
  <si>
    <t>Los residuos sólidos del municipio son dispuestos en el relleno sanitario La María del municipio de Ciénaga Magdalena, además que el operador de aseo recolecta la basura de los pueblos palafitos que algunos pertenecen al municipio de Sitionuevo.</t>
  </si>
  <si>
    <t>CONVENIO CON OPERADORES DE LA SIERRA</t>
  </si>
  <si>
    <t>no se ha articulado con la entidad de apoyo.</t>
  </si>
  <si>
    <t>El municipio, no cuenta con un sistema de alcantarillado, la disposición de aguas residuales se realiza a través de tanques sépticos, sin embargo aguas del magdalena viene adelantando un estudio técnico para la elaboración de la red de alcantarillado en el municipio.</t>
  </si>
  <si>
    <t>Durante la vigencia 2020 se dispuso la intervención  y optimización de redes de acueducto en áreas rurales del municipio corregimientos de isla del rosario, palmira y tasajera logrando aumentar el suministro de agua potable en sectores donde históricamente no contaban con el preciado liquido.</t>
  </si>
  <si>
    <t xml:space="preserve">PLAN DE SOCIALIZACION </t>
  </si>
  <si>
    <t>Formulado y socializado plan de ahorro y uso eficiente del agua</t>
  </si>
  <si>
    <t>PROGRAMA DE USO EFICIENTE Y AHORRO DEL AGUA</t>
  </si>
  <si>
    <t>Priorizado y ejecutado fase 1 en mejoramiento de acueductos sectores isla del rosario, palmira y tasajera</t>
  </si>
  <si>
    <t>El municipio ha venido adelantando el aumento de la cobertura en de acueducto en sectores del municipio.</t>
  </si>
  <si>
    <t>Debido a que el municipio no cuenta con la red de acueducto no hemos realizado dicho plan,</t>
  </si>
  <si>
    <t>El municipio no elabora el plan departamental de agua, por lo tanto esta actividad es responsabilidad de la gobernación.</t>
  </si>
  <si>
    <t>Debido a que el municipio no cuenta con la red de acueducto no hemos realizado dicho plan</t>
  </si>
  <si>
    <t>no se ha evidenciado la realizacion de esta actividad.</t>
  </si>
  <si>
    <t>no se ha coordinado la actividad con las entidades de apoyo.</t>
  </si>
  <si>
    <t>En el plan de desarrollo municipal, PGIRS, PMA quedo articulada esta acción.</t>
  </si>
  <si>
    <t>PGIRS y PMA Formulados</t>
  </si>
  <si>
    <t>no se ha realizado articulacion con las entidades de apoyo</t>
  </si>
  <si>
    <t>el PGIRS Y El PGAM del municipio se encuantran formulados y articulados.</t>
  </si>
  <si>
    <t>EOT desactualizado.</t>
  </si>
  <si>
    <t>Activacion del CIDEAM y articulacion con los actores para elbaoracion del PEAM.</t>
  </si>
  <si>
    <t>PRAE formulado y en proceso de ejecucion.</t>
  </si>
  <si>
    <t>Creación del CIFFAM como mecanismo para promover la gestion para la proteccion y conservacion del territorio.</t>
  </si>
  <si>
    <t>No se ha adelantado acciones para realizar esta actividad.</t>
  </si>
  <si>
    <t>Dentro del plan de desarrollo municipal se encuentran contempladas líneas de acción encaminadas al fortalecimiento de la actividad pesquera del municipio.</t>
  </si>
  <si>
    <t>documento del Plan de Desarrollo 2020 - 2023</t>
  </si>
  <si>
    <t>Al revisar el E.O.T del municipio se encuentra desactualizado.</t>
  </si>
  <si>
    <t>Al revisar el E.O.T del municipio se encuentra desactualizado</t>
  </si>
  <si>
    <t>No se articulado con la entidad de apoyo.</t>
  </si>
  <si>
    <t xml:space="preserve">Fortalecer las politicas ambientales mediante jornadas de limpieza y mesas de trabajo con la finalidad de mitigar los impactos en contaminacion ambiental asi mismo se fortalecio en educacion ambiental  a la comunidad en general del municipio de sitionuevo </t>
  </si>
  <si>
    <t>Contrato ESAL -001 - 2020</t>
  </si>
  <si>
    <t>cabe manisfestar que el municipio de sitionuevo , siempre esta atento a cualquier requerimiento solicitado por cualquier entidad , en lo transcurrido del año 2020 , esta municipalidad inicio el proceso para la creacion de Esquema de ordemaniento territorial, teniendo en cuenta el plan de desarrollo municipal 2020 -2023. sin embargo, es importante resaltar que elñ gobierno nacional, mediante decreto Nº 417 de 17 de marzo de 2020, declaro un estado de emergencia economica, social y ecologico en todo el territorio nacional, el cual ha sido prorrogado duirante el 2020 y lo que ha transcurrido de 2021 sitionuevo no fue ajeno a todos los estragos y retrasos ocasionados a causa de la pandemia COVID - 19  lo que genero atrasos en todas las areas .</t>
  </si>
  <si>
    <t>Informe se seguimiento</t>
  </si>
  <si>
    <t>se crea ajustes reglamentarios de acuerdo a lo estipulado en el esquema de ordenamiento territorial EOT y unidad de planificacion rural UPR</t>
  </si>
  <si>
    <t>se realizan los procesos de vigilancia de acuerdo a los instrumentos de ordenamiento territoreial del municipio de sitionuevo magdalena.</t>
  </si>
  <si>
    <t>Esquema de ordemaniento territorioa (EOT SITIONUEVO ACUERDO No. 05 DE SEPTIEMBRE 23 DE 2001) ,  ACUERDO No. 05 DE AGOSTO 06 DEL 2010 MODIFICACION EOT - ZONAS PALERMO 1 y UNIDAD DE PLANIFICACION RURAL (UPR). DECRETO N° 036 DE ABRIL 13 DE 2018...</t>
  </si>
  <si>
    <t xml:space="preserve">el municipio de sitionuevo inicio el proceso para la creacion de Esquema de ordemaniento territorial, teniendo en cuenta el plan de desarrollo municipal 2020 -2023. sin embargo, es importante resaltar que elñ gobierno nacional, mediante decreto Nº 417 de 17 de marzo de 2020, declaro un estado de emergencia economica, social y ecologico en todo el territorio nacional, el cual ha sido prorrogado duirante el 2020 y lo que ha transcurrido de 2021 sitionuevo no fue ajeno a todos los estragos y retrasos ocasionados a causa de la pandemia COVID - 19  lo que genero atrasos en todas las areas, con el nuevo EOT se determinar las areas que deternimen la consevavion de las zonas protegidas en el municipo. </t>
  </si>
  <si>
    <t>En proceso de realizar socializaciones e incluirlas dentro del cronograma de capacitaciones y de comunicacion con las autoridades, en cordinacion con la autoridad ambiental (CORPAMAG) en el municipio de sitionuevo y zonas aledañas correspondiente a la extracion ilegal de fauna y flora silvestre .</t>
  </si>
  <si>
    <t>Convocatorias al comite de gestion del riesgo de desatres Municipal para la socializacion del CIFFAM  Comite Insterinstucional  de Fauna y Flora en cordinacion de la autoridad ambiental (CORPAMAG)</t>
  </si>
  <si>
    <t xml:space="preserve">talleres de capacitacion a la comunidad en general del municipio de sitionuevo en cordinacion por el cuerpo de bomberos de sitionuevo  en correspondecia ala temporada seca y la vulnerabilidad que esta trae cosigo mismo  de incendios forestales en articulacion y orientacion de la ANI </t>
  </si>
  <si>
    <t xml:space="preserve">Actas de asistencia , registro fotografico,  </t>
  </si>
  <si>
    <t xml:space="preserve">Hasta el momento el municipio de sitionuevo magdalena no  ah realizado una actualizacion catastral que acrediten los impuestos prediales </t>
  </si>
  <si>
    <t>en proceso de articulacion para la implementacion  de programas de reforestacion y siembra de especies nativas, en las partes afectadas por incendios Forestales. en cordinacion de Corpamag. en el municipio de sitonuevo</t>
  </si>
  <si>
    <t>En proceso de realizar socializaciones e incluirlas dentro del cronograma de capacitaciones y de comunicacion con las autoridades, en cordinacion con la autoridad ambiental (CORPAMAG) en el municipio de sitionuevo y zonas aledañas correspondiente a los oprativos de vigilancia y control del trafico ilegal de fauna y flora silvestre en el departamento del magdaena.</t>
  </si>
  <si>
    <t>Formato de suscripcion Reglamento Comite Interinstitucional Fauna y Flora Silvestres del Magdalena CIFFAM</t>
  </si>
  <si>
    <t xml:space="preserve">El municipo actualmente no cuenta con restaurante y/o lugares que realizen la comercializacion de sus menus de carne de monte (FAUNA Y FLORA )el cual la entidad territorial en base a lo anterior se articula al comite interinstitucional de (FAUNA Y FLORA) silvestre CIFFAM. del departamento, para identificar en orientacion de CORPAMAG  para la educacion , prevencion y control al trafico de (FAUNA Y FLORA) silvestre CIFFAM del departamento .  </t>
  </si>
  <si>
    <t>El municipio plantea dentro sus propuestas para la educacion , prevencion y control ilegal de (FAUNA Y FLORA) Como: promover y realizar campañas de de identificacion de restaurantes en el municipio y sus corregimientos en base ala comercializacion de carne de monte (FAUNA Y FLORA) en el departamento</t>
  </si>
  <si>
    <t xml:space="preserve">Dentro de sus propuestas el municipio al igual plantea promover y realizar actividades en articulacion con CORPAMAG  para la educacion , 'prevencion, manejo y control del trafico ilegal de FAUNA Y FLORA  silvestre en el municipio de sitionuevo. </t>
  </si>
  <si>
    <r>
      <rPr>
        <sz val="11"/>
        <color theme="1"/>
        <rFont val="Arial Narrow"/>
      </rPr>
      <t>Revisión y ajustes del PGIRS municipal.</t>
    </r>
    <r>
      <rPr>
        <b/>
        <sz val="11"/>
        <color theme="1"/>
        <rFont val="Arial Narrow"/>
      </rPr>
      <t xml:space="preserve"> Producto</t>
    </r>
    <r>
      <rPr>
        <sz val="11"/>
        <color theme="1"/>
        <rFont val="Arial Narrow"/>
      </rPr>
      <t>: Documento PGIRS ajustado.</t>
    </r>
  </si>
  <si>
    <r>
      <rPr>
        <sz val="11"/>
        <color theme="1"/>
        <rFont val="Arial Narrow"/>
      </rPr>
      <t xml:space="preserve">Realizar ajustes del Pgirs Municipal. </t>
    </r>
    <r>
      <rPr>
        <b/>
        <sz val="11"/>
        <color theme="1"/>
        <rFont val="Arial Narrow"/>
      </rPr>
      <t>Producto:</t>
    </r>
    <r>
      <rPr>
        <sz val="11"/>
        <color theme="1"/>
        <rFont val="Arial Narrow"/>
      </rPr>
      <t xml:space="preserve"> Documento PGIRS ajustado.</t>
    </r>
  </si>
  <si>
    <t>sea lo primero manisfestar que el municipio de sitionuevo , siempre esta atento a cualquier requerimiento solicitado por cualquier entiddad , en lo transcurrido del año 2020 , esta municipalidad inicio el proceso para la crear el Plan integral de residuoas solidos PGRS bajo los lineamientos del decreto 2981 del 2013 y decreto 475 del 2014 . teniendo en cuenta el plan de desarrollo municipal 2020 -2023 , con el fin de cumplir con lo estipulado y acorde alas leyes ambientales vigentes el municipio esta comprometido a dar prioridad ala creacion  del PGRS</t>
  </si>
  <si>
    <t>INFORME DEL PLAN INTEGRAL DE RESIDUOS SOLIDOS  2020</t>
  </si>
  <si>
    <r>
      <rPr>
        <sz val="11"/>
        <color theme="1"/>
        <rFont val="Arial Narrow"/>
      </rPr>
      <t xml:space="preserve"> Desarrollar las actividades consignadas en los programas del PGIRs ,realizando el seguimientos a la ejecución </t>
    </r>
    <r>
      <rPr>
        <b/>
        <sz val="11"/>
        <color theme="1"/>
        <rFont val="Arial Narrow"/>
      </rPr>
      <t>Producto</t>
    </r>
    <r>
      <rPr>
        <sz val="11"/>
        <color theme="1"/>
        <rFont val="Arial Narrow"/>
      </rPr>
      <t>: Informe técnico de seguimiento .</t>
    </r>
  </si>
  <si>
    <r>
      <rPr>
        <sz val="11"/>
        <color theme="1"/>
        <rFont val="Arial Narrow"/>
      </rPr>
      <t xml:space="preserve"> Desarrollar las actividades consignadas en los programas del PGIRs ,realizando el seguimientos a la ejecución  </t>
    </r>
    <r>
      <rPr>
        <b/>
        <sz val="11"/>
        <color theme="1"/>
        <rFont val="Arial Narrow"/>
      </rPr>
      <t>.Producto:</t>
    </r>
    <r>
      <rPr>
        <sz val="11"/>
        <color theme="1"/>
        <rFont val="Arial Narrow"/>
      </rPr>
      <t xml:space="preserve"> Informe técnico de seguimiento </t>
    </r>
  </si>
  <si>
    <t xml:space="preserve"> muy apesar de quew el municio y/o entidda territorial aun no cuenta con plan integral de residuos solidos actualizados la entidad  han desarrollado actividades de rehabilitacion y limpieza en laderas del rio magdalena del municipio de sitionuevo magdalena </t>
  </si>
  <si>
    <t>Contrato ESAL 004 - 2020</t>
  </si>
  <si>
    <r>
      <rPr>
        <sz val="11"/>
        <color theme="1"/>
        <rFont val="Arial Narrow"/>
      </rPr>
      <t>Revisar el Plan operativo para la prestación del servicio de aseo en el Municipio, en coordinación con la unidad de servicios públicos y la secretaria de prospectiva.</t>
    </r>
    <r>
      <rPr>
        <b/>
        <sz val="11"/>
        <color theme="1"/>
        <rFont val="Arial Narrow"/>
      </rPr>
      <t xml:space="preserve"> Producto: </t>
    </r>
    <r>
      <rPr>
        <sz val="11"/>
        <color theme="1"/>
        <rFont val="Arial Narrow"/>
      </rPr>
      <t xml:space="preserve">Plan operativo revisado </t>
    </r>
  </si>
  <si>
    <t xml:space="preserve">Durante el transcurso del año se realizan los respectivos recorridos diarios por las diferentes calles de la cabecera municipal y en el corregimiento de palermo , como no se cuenta con rutas identificadas debido que algunas calles se encuentran en mal estado. el municipio no cuenta con relleno sanitario legalmente constituido </t>
  </si>
  <si>
    <t>No cuenta con informacion</t>
  </si>
  <si>
    <r>
      <rPr>
        <sz val="11"/>
        <color theme="1"/>
        <rFont val="Arial Narrow"/>
      </rPr>
      <t>Formular programas de aprovechamiento como alternativa productiva con las comunidades.</t>
    </r>
    <r>
      <rPr>
        <b/>
        <sz val="11"/>
        <color theme="1"/>
        <rFont val="Arial Narrow"/>
      </rPr>
      <t xml:space="preserve"> Product</t>
    </r>
    <r>
      <rPr>
        <sz val="11"/>
        <color theme="1"/>
        <rFont val="Arial Narrow"/>
      </rPr>
      <t>o: Programas diseñados</t>
    </r>
  </si>
  <si>
    <r>
      <rPr>
        <sz val="11"/>
        <color theme="1"/>
        <rFont val="Arial Narrow"/>
      </rPr>
      <t>Implementación de los programas de aprovechamiento, con un proyecto piloto con la participación de las comunidades.</t>
    </r>
    <r>
      <rPr>
        <b/>
        <sz val="11"/>
        <color theme="1"/>
        <rFont val="Arial Narrow"/>
      </rPr>
      <t xml:space="preserve"> Producto</t>
    </r>
    <r>
      <rPr>
        <sz val="11"/>
        <color theme="1"/>
        <rFont val="Arial Narrow"/>
      </rPr>
      <t>: Proyecto piloto implementado.</t>
    </r>
  </si>
  <si>
    <t>Fortalecimiento del comite interinstitucional de educacion ambiental CIDEA  atraves de la conformacion de grupos promotores ambientales y actividades de sencibilizacion en el manejo de residuos solidos en lugares publicos en el corregimiento de palermo Municvipio de Sitionuevo .</t>
  </si>
  <si>
    <t>Contrato minima cuantia CMC 075 - 2020</t>
  </si>
  <si>
    <r>
      <rPr>
        <sz val="11"/>
        <color theme="1"/>
        <rFont val="Arial Narrow"/>
      </rPr>
      <t>Optimizar la prestación del servicio de aseo en el municipio.</t>
    </r>
    <r>
      <rPr>
        <b/>
        <sz val="11"/>
        <color theme="1"/>
        <rFont val="Arial Narrow"/>
      </rPr>
      <t xml:space="preserve"> Producto:</t>
    </r>
    <r>
      <rPr>
        <sz val="11"/>
        <color theme="1"/>
        <rFont val="Arial Narrow"/>
      </rPr>
      <t xml:space="preserve"> informe de estado de la prestación del servicio de aseo.</t>
    </r>
  </si>
  <si>
    <r>
      <rPr>
        <sz val="11"/>
        <color theme="1"/>
        <rFont val="Arial Narrow"/>
      </rPr>
      <t>Realizar talleres ,socializaciones , con las comunidades sobre manejo y  disposición final de  residuos Solidos, e impactos en los cuerpos de agua.</t>
    </r>
    <r>
      <rPr>
        <b/>
        <sz val="11"/>
        <color theme="1"/>
        <rFont val="Arial Narrow"/>
      </rPr>
      <t xml:space="preserve"> Producto</t>
    </r>
    <r>
      <rPr>
        <sz val="11"/>
        <color theme="1"/>
        <rFont val="Arial Narrow"/>
      </rPr>
      <t xml:space="preserve"> :Numero de personas capacitadas</t>
    </r>
  </si>
  <si>
    <r>
      <rPr>
        <sz val="11"/>
        <color theme="1"/>
        <rFont val="Arial Narrow"/>
      </rPr>
      <t>concertación y participación de la Unidad de aguas para la instalación de los puntos de almacenamientos transitorios y de disposición final de Residuos Sólidos.</t>
    </r>
    <r>
      <rPr>
        <b/>
        <sz val="11"/>
        <color theme="1"/>
        <rFont val="Arial Narrow"/>
      </rPr>
      <t xml:space="preserve"> Producto</t>
    </r>
    <r>
      <rPr>
        <sz val="11"/>
        <color theme="1"/>
        <rFont val="Arial Narrow"/>
      </rPr>
      <t>: Actas de reuniones y compromisos.</t>
    </r>
  </si>
  <si>
    <t xml:space="preserve"> no se cuenta con puntos de almacenamientos transitorios y de disposición final de Residuos Sólidos</t>
  </si>
  <si>
    <r>
      <rPr>
        <sz val="11"/>
        <color theme="1"/>
        <rFont val="Arial Narrow"/>
      </rPr>
      <t>Realizar el estudio técnico para la ubicación ,capacidad y funcionamiento de los centros de acopio.</t>
    </r>
    <r>
      <rPr>
        <b/>
        <sz val="11"/>
        <color theme="1"/>
        <rFont val="Arial Narrow"/>
      </rPr>
      <t xml:space="preserve"> Producto:</t>
    </r>
    <r>
      <rPr>
        <sz val="11"/>
        <color theme="1"/>
        <rFont val="Arial Narrow"/>
      </rPr>
      <t xml:space="preserve"> Estudio técnico.</t>
    </r>
  </si>
  <si>
    <t>Construcción y reubicación del centro de acopio en estructura palafítica para el almacenamiento y aprovechamiento transitorio de los residuos sólidos producidos  en el corregimiento de buenavista, municipio de  Sitionuevo</t>
  </si>
  <si>
    <r>
      <rPr>
        <sz val="11"/>
        <color theme="1"/>
        <rFont val="Arial Narrow"/>
      </rPr>
      <t xml:space="preserve">Formalizar acuerdos de administración de centros de acopio de recolección selectiva con la población identificada. </t>
    </r>
    <r>
      <rPr>
        <b/>
        <sz val="11"/>
        <color theme="1"/>
        <rFont val="Arial Narrow"/>
      </rPr>
      <t xml:space="preserve">Producto </t>
    </r>
    <r>
      <rPr>
        <sz val="11"/>
        <color theme="1"/>
        <rFont val="Arial Narrow"/>
      </rPr>
      <t>:Informe técnico.</t>
    </r>
  </si>
  <si>
    <t>el municipio de sitionuevo , siempre esta atento a cualquier requerimiento solicitado por cualquier entiddad , en lo transcurrido del año 2020 , esta municipalidad inicio el proceso para la crear el Plan integral de residuoas solidos PGRS bajo los lineamientos del decreto 2981 del 2013 y decreto 475 del 2014 . teniendo en cuenta el plan de desarrollo municipal 2020 -2023 , con el fin de cumplir con lo estipulado y acorde alas leyes ambientales vigentes el municipio esta comprometido a dar prioridad ala creacion  del PGRS</t>
  </si>
  <si>
    <t>no cuenta con informacion debido aque no se encuentra totalmentte implementado el PGRS</t>
  </si>
  <si>
    <r>
      <rPr>
        <sz val="11"/>
        <color theme="1"/>
        <rFont val="Arial Narrow"/>
      </rPr>
      <t>incentivar a las comunidades a través de jornadas pedagógicas y educativas sobre las ventajas productivas  del aprovechamiento .</t>
    </r>
    <r>
      <rPr>
        <b/>
        <sz val="11"/>
        <color theme="1"/>
        <rFont val="Arial Narrow"/>
      </rPr>
      <t>Producto:</t>
    </r>
    <r>
      <rPr>
        <sz val="11"/>
        <color theme="1"/>
        <rFont val="Arial Narrow"/>
      </rPr>
      <t xml:space="preserve"> Numero de personas capacitadas</t>
    </r>
  </si>
  <si>
    <r>
      <rPr>
        <sz val="11"/>
        <color theme="1"/>
        <rFont val="Arial Narrow"/>
      </rPr>
      <t>creación y diseño  de programas de separación en la fuente, recolección selectiva y aprovechamiento de los residuos sólidos.</t>
    </r>
    <r>
      <rPr>
        <b/>
        <sz val="11"/>
        <color theme="1"/>
        <rFont val="Arial Narrow"/>
      </rPr>
      <t xml:space="preserve"> Producto:</t>
    </r>
    <r>
      <rPr>
        <sz val="11"/>
        <color theme="1"/>
        <rFont val="Arial Narrow"/>
      </rPr>
      <t xml:space="preserve"> Documento técnico de programas. </t>
    </r>
  </si>
  <si>
    <t>No se cuentan con implementacion de programas dado aque no esta actualizado el plan integral de residuos solidos PGRS</t>
  </si>
  <si>
    <t xml:space="preserve">no se cuenta con fuente de verifcacion </t>
  </si>
  <si>
    <r>
      <rPr>
        <sz val="11"/>
        <color theme="1"/>
        <rFont val="Arial Narrow"/>
      </rPr>
      <t xml:space="preserve">Articular Acciones y estrategias  para formular programas de aprovechamiento como alternativa productiva enmarcadas en el manejo integral de residuos sólidos con las comunidades. </t>
    </r>
    <r>
      <rPr>
        <b/>
        <sz val="11"/>
        <color theme="1"/>
        <rFont val="Arial Narrow"/>
      </rPr>
      <t>Producto:</t>
    </r>
    <r>
      <rPr>
        <sz val="11"/>
        <color theme="1"/>
        <rFont val="Arial Narrow"/>
      </rPr>
      <t xml:space="preserve"> Documento diseño de programas.</t>
    </r>
  </si>
  <si>
    <r>
      <rPr>
        <sz val="11"/>
        <color theme="1"/>
        <rFont val="Arial Narrow"/>
      </rPr>
      <t>Aumentar la cobertura en la prestación del servicio  de aseo en el municipio</t>
    </r>
    <r>
      <rPr>
        <b/>
        <sz val="11"/>
        <color theme="1"/>
        <rFont val="Arial Narrow"/>
      </rPr>
      <t xml:space="preserve"> Product</t>
    </r>
    <r>
      <rPr>
        <sz val="11"/>
        <color theme="1"/>
        <rFont val="Arial Narrow"/>
      </rPr>
      <t>o: Numero de usuarios del servicio de aseo</t>
    </r>
  </si>
  <si>
    <r>
      <rPr>
        <sz val="11"/>
        <color theme="1"/>
        <rFont val="Arial Narrow"/>
      </rPr>
      <t xml:space="preserve">Aumentar la cobertura en la prestación del servicio  de aseo en el municipio . </t>
    </r>
    <r>
      <rPr>
        <b/>
        <sz val="11"/>
        <color theme="1"/>
        <rFont val="Arial Narrow"/>
      </rPr>
      <t>Producto</t>
    </r>
    <r>
      <rPr>
        <sz val="11"/>
        <color theme="1"/>
        <rFont val="Arial Narrow"/>
      </rPr>
      <t>: Numero de usuarios del servicio de aseo</t>
    </r>
  </si>
  <si>
    <t xml:space="preserve">fortalecimiento del grupo  de usuarios en la prestacion del servio de aseo en el municipio con un total de numeros de usuarios en la cabecera 2451 usuarios </t>
  </si>
  <si>
    <t xml:space="preserve">la prestacion del servio de aseo en el municipio de sitionuevo esta bajo la supervision de la secretaria de prospectiva estrategica y ordenamiento territoral  del municipio de sitionuevo magdalena </t>
  </si>
  <si>
    <t xml:space="preserve">no se cuenta actualmente con rutas de recolecion defifidas </t>
  </si>
  <si>
    <t>no se cuenta con informacion</t>
  </si>
  <si>
    <r>
      <rPr>
        <sz val="11"/>
        <color theme="1"/>
        <rFont val="Arial Narrow"/>
      </rPr>
      <t>Realizar un diagnostico e identificación de las unidades de almacenamiento , instaladas , verificar :uso. Capacidad , estado actual y pertinencia.</t>
    </r>
    <r>
      <rPr>
        <b/>
        <sz val="11"/>
        <color theme="1"/>
        <rFont val="Arial Narrow"/>
      </rPr>
      <t xml:space="preserve"> Producto</t>
    </r>
    <r>
      <rPr>
        <sz val="11"/>
        <color theme="1"/>
        <rFont val="Arial Narrow"/>
      </rPr>
      <t xml:space="preserve"> :Informe de diagnostico.</t>
    </r>
  </si>
  <si>
    <r>
      <rPr>
        <sz val="11"/>
        <color theme="1"/>
        <rFont val="Arial Narrow"/>
      </rPr>
      <t>concertación y participación de la Unidad de aguas para la instalación de los puntos de almacenamientos transitorios y de disposición final de Residuos Sólidos.</t>
    </r>
    <r>
      <rPr>
        <b/>
        <sz val="11"/>
        <color theme="1"/>
        <rFont val="Arial Narrow"/>
      </rPr>
      <t xml:space="preserve"> Producto</t>
    </r>
    <r>
      <rPr>
        <sz val="11"/>
        <color theme="1"/>
        <rFont val="Arial Narrow"/>
      </rPr>
      <t>: Actas de reuniones y compromiso</t>
    </r>
  </si>
  <si>
    <t xml:space="preserve">No se cuentas con puntos de almacenamiento transcitorios , en la cabecera municipal </t>
  </si>
  <si>
    <r>
      <rPr>
        <sz val="11"/>
        <color theme="1"/>
        <rFont val="Arial Narrow"/>
      </rPr>
      <t>Realizar el estudio técnico para la ubicación ,capacidad y funcionamiento de los centros de acopio.</t>
    </r>
    <r>
      <rPr>
        <b/>
        <sz val="11"/>
        <color theme="1"/>
        <rFont val="Arial Narrow"/>
      </rPr>
      <t xml:space="preserve"> Product</t>
    </r>
    <r>
      <rPr>
        <sz val="11"/>
        <color theme="1"/>
        <rFont val="Arial Narrow"/>
      </rPr>
      <t>o: Estudio técnico.</t>
    </r>
  </si>
  <si>
    <r>
      <rPr>
        <sz val="11"/>
        <color theme="1"/>
        <rFont val="Arial Narrow"/>
      </rPr>
      <t>Realizar el diseño para la construcción   de centro de acopio.</t>
    </r>
    <r>
      <rPr>
        <b/>
        <sz val="11"/>
        <color theme="1"/>
        <rFont val="Arial Narrow"/>
      </rPr>
      <t xml:space="preserve"> Producto </t>
    </r>
    <r>
      <rPr>
        <sz val="11"/>
        <color theme="1"/>
        <rFont val="Arial Narrow"/>
      </rPr>
      <t>: Diseño centro de acopio.</t>
    </r>
  </si>
  <si>
    <t>Contrato minima cuantia  CMC 056 -2020</t>
  </si>
  <si>
    <r>
      <rPr>
        <sz val="11"/>
        <color theme="1"/>
        <rFont val="Arial Narrow"/>
      </rPr>
      <t xml:space="preserve">Diseñar programas educativos , socializaciones , talleres , ferias, para fortalecer en las comunidades buenas practicas ambientales en la Gestión integral de los Residuos sóidos. </t>
    </r>
    <r>
      <rPr>
        <b/>
        <sz val="11"/>
        <color theme="1"/>
        <rFont val="Arial Narrow"/>
      </rPr>
      <t>Producto</t>
    </r>
    <r>
      <rPr>
        <sz val="11"/>
        <color theme="1"/>
        <rFont val="Arial Narrow"/>
      </rPr>
      <t>: talleres realizados</t>
    </r>
  </si>
  <si>
    <t xml:space="preserve">se realizaron contratos relacionados con la protecion y conservacion del medio ambiente </t>
  </si>
  <si>
    <t>Contrato CMC 054 -2020</t>
  </si>
  <si>
    <t xml:space="preserve">remocion , recolecion , limpieza y retiro de residuos solidos axcu,mulados en los diferentes sitios y vias de asceso de la cabecera municipal y corregimiento de palermo municipio de sitionuevo magdalena </t>
  </si>
  <si>
    <t>Contrato CMC 067 - 2020</t>
  </si>
  <si>
    <t xml:space="preserve">prestacion del servicio y disposicion final de los residuos solidos ordinarios generados en los corregimientos palafitos de nueva venecia ( morro ) y buena vista </t>
  </si>
  <si>
    <t>Contrato SPS 008 - 2020</t>
  </si>
  <si>
    <t xml:space="preserve">No se ah implementado un sistema de aprovechamiento de residuos organicos </t>
  </si>
  <si>
    <t xml:space="preserve">NO se cuenta con informacion </t>
  </si>
  <si>
    <r>
      <rPr>
        <sz val="11"/>
        <color theme="1"/>
        <rFont val="Arial Narrow"/>
      </rPr>
      <t xml:space="preserve">Generar conocimiento para la identificación  de residuos plásticos incluido microplásticos presentes en los ecosistemas de la zona de influencia del PNN Tayrona y su impacto sobre ellos. </t>
    </r>
    <r>
      <rPr>
        <b/>
        <sz val="11"/>
        <color theme="1"/>
        <rFont val="Arial Narrow"/>
      </rPr>
      <t>PRODUCTO</t>
    </r>
    <r>
      <rPr>
        <sz val="11"/>
        <color theme="1"/>
        <rFont val="Arial Narrow"/>
      </rPr>
      <t>: Documento del diagnostico realizado</t>
    </r>
  </si>
  <si>
    <r>
      <rPr>
        <sz val="11"/>
        <color theme="1"/>
        <rFont val="Arial Narrow"/>
      </rPr>
      <t xml:space="preserve">Generar conocimiento para la identificación  de residuos plásticos incluido microplásticos presentes en los ecosistemas de la zona de influencia del PNN Tayrona y su impacto sobre ellos. </t>
    </r>
    <r>
      <rPr>
        <b/>
        <sz val="11"/>
        <color theme="1"/>
        <rFont val="Arial Narrow"/>
      </rPr>
      <t>PRODUCTO</t>
    </r>
    <r>
      <rPr>
        <sz val="11"/>
        <color theme="1"/>
        <rFont val="Arial Narrow"/>
      </rPr>
      <t>: Documento del diagnostico realizado</t>
    </r>
  </si>
  <si>
    <t xml:space="preserve">el municipio de sitinuevo ya cuenta con la estacion de bombeo de aguas residuales y la laguna de oxidacion que ambas se complementas para el tratamiento de aguas residuales </t>
  </si>
  <si>
    <t>Contrato SP 001 - 2016</t>
  </si>
  <si>
    <t xml:space="preserve">	Se tendrán en cuenta las áreas de expansión esperando que Planeación Municipal haga cumplir a los urbanizadores los diseños aprobados en el presente proyecto. Obviamente, se excluirán las áreas tributarias de los sectores no urbanizables, según la Secretaria de Planeación Municipal, así como las zonas de protección y las franjas de retiro de las fuentes de agua superficial. </t>
  </si>
  <si>
    <t>en proceso</t>
  </si>
  <si>
    <t>Suministro e instalacion de 246 ml tuberia   de presion de red 21 de ø 3” en la carrera 6 entre calles (1y2 - 65mt, 2 y 3 - 55mt, y 3 y 4 - 53mt) y calle (2) dos con carrera uno (1) hacia el norte 73mt municipio de  Sitionuevo</t>
  </si>
  <si>
    <t>Contrato CMC 069 - 2020.</t>
  </si>
  <si>
    <t>Segun el informe de proyecto de alcantarillado el municipio de sitionuevo se encuentran segun los contratos en la cabecera municpial se encuentran en un 95 %</t>
  </si>
  <si>
    <t>Contrato LP 001 - 2016 Construccion del sistema de alcantarillado sanitario del municipio de sitionuevo departamento del magdaelna</t>
  </si>
  <si>
    <t xml:space="preserve">se implementa como primera medida la  UNIDAD DE PLANIFICACION RURAL (UPR). DECRETO N° 036 DE ABRIL 13 DE 2018 con el POMCA en el area de estudio del plan maesto, debido a que han determinados zonas de proteccioon en areas compredida en la UPR </t>
  </si>
  <si>
    <t>resolusion 0955 del 04  de abril del 2018</t>
  </si>
  <si>
    <t xml:space="preserve">como medida se implemento la unidada de planificacion riural UPR  Nª 1 como instrumento de desarroolo o complemento del esquema de ordenamiento territorial del municipio dre sitionuevo en suelo rural </t>
  </si>
  <si>
    <t>se tienen en cuenta las concertaciones ambientale bajo la resolusion 0955 del 04  de abril del 2018</t>
  </si>
  <si>
    <t>GRUCA: En  el  sector  de  palangana kilómetro  20  vía  santa  marta  la  guajira ,  se  estu vo  controlando  la  casa y pesca ilícita en el sector. De igual forma,  orientando a la comunidad sobre el accionar  delictivo y dando a conocer las líneas habilitadas para denunciar el actuar delincuencial y  los  respectivos cierres  por decretos  debido a  la  ca lamidad  Pública  en  la  Ciudad  y  Departamento  del Magdalena al igual recalcando las medidas de autocuidado para prevenir el Covid - 19. • GUPAE: En compañía con la Autoridad Ambiental CORPAMAG y Ejército Nacional, se realiza actividades para contrarrestar la lucha contra el tráfico ilegal de la fauna silvestre, durante la situación de la pandemia y así realizar controles para la disminución de este flagelo que  coloca en peligro la vida silvestre. En compañía con el Grupo de Protección al Turismo y Patrimonio Nacional,  funcionarios de Indetur de la Alcaldía Distrital y la autoridad ambiental Corpamag se realizó actividad de sensibilización a la comunidad en general  temas referentes a la ley 1801 del 2016 y ley 1333 del 2009 con el fin de disminuir la tenencia de fauna silvestre en calidad de animales de compañía o como mascotas, con el fin de concientizar a la ciudadanía en el cuidado de las especies silvestres. • SIJIN: La Seccional de Investigación Criminal, durante la vigencia 2020 no adelanto actividades encaminadas a la identificación del delito frente al trafico de fauna silvestre; toda vez que acuerdo a lo ordenado por el mando institucional el 30% de esta modalidad, estuvo de apoyo a las actividades del Modelo de Vigilancia Comunitaria por Cuadrantes, bajo la Coordinación del Comando Operativo de Seguridad Ciudadana, para evitar el recrudecimiento del orden publico de acuerdo los mandatos presidenciales y locales en atención al COVID-19. Sin embargo el personal de investigadores asignados para tal fin, se encontraba a disposicion permanente, ante cualquier requerimiento y apoyo por parte de Policia Judicial y la FGN, en cuento a a las actividades del trafico ilegal de fauna silvestre.</t>
  </si>
  <si>
    <t xml:space="preserve">• GRUCA: Actividad reportada mediante Comunicado Oficial S-2020-027452-MESAN, S-2020-039518-MESAN.
• GUPAE: 1. Numero Aplicativo SITIES (sistema de informacion de trafico ilegal de especies silvestres 27344132. 2. Numero Aplicativo SITIES (sistema de informacion de trafico ilegal de especies silvestres n° 27753849.
• SIJIN: No se tiene antecedentes.
</t>
  </si>
  <si>
    <t xml:space="preserve"> GRUCA: Mediante  planes  de  registro y control a personas, Por  parte  de  funcionarios  de  la  unidad  se efectuó  Puesto  de  control  en  el  sector  de  tinajas vía  troncal  del  caribe,  realizando  registro  a  personas y vehículos, control contra el tráfico ilícito de flora y fauna silvestre, control abigeato  para contrarrestar el delito de hurto de semovientes en la jurisdicción y poblaciones cercanas,  control  al  tráfico  ilícito  de  madera,  sensibilización  y  vinculación  de  personas  a  la  re d  de  participación cívica (RPC),  La actividad se desarrolló, en cumplimiento al Plan Maestro. • GUPAE: En Cumplimiento de los compromisos pactados durante el Sexto Comité de vigilancia estratégico para el mes de julio del 2020, De manera atenta y respetuosa me permito informar las actividades de prevención  desarrolladas por parte del Grupo de Protección a la Ambiental y Ecológica MESAN así: El Grupo Protección Ambiental y Ecológica de la Metropolitana en Santa Marta, realizó puesto control en compañía del Grupo Carabineros, SIJIN, Grupo de Reacción, integrantes del MNVCC, a la altura de la vereda Puerto Nuevo corregimiento de Guachaca, para la prevención y control de delitos ambientales como el tráfico ilegal de la Biodiversidad Colombiana.  El Grupo Protección Ambiental y Ecológica de la Metropolitana en Santa Marta, realizó puesto control en compañía del Grupo de la seccional de  Tránsito y transporte en la verificación de los diferentes vehículos en el sector del peaje de Neguanje, para la prevención y control de delitos ambientales como el tráfico ilegal de la Biodiversidad Colombiana realizó sensibilización para la  prevención de la caza ilegal de especies silvestres y desforestación en zona rural de la vereda de Calabazo,  y se les socializo sobre el Código Nacional  de Seguridad y Convivencia Ciudadana, Ley 1801 de 2016,  en compañía del Grupo Protección al Turismo y Patrimonio Nacional MESAN. Grupo de Protección Ambiental y Ecológica MESAN, en compañía de integrantes de GINAG, GUTUR Y SETRA, se realizó control al tráfico ilegal de especies silvestre, sobre la troncal del caribe, sector la (Y), en el municipio de Ciénaga Magdalena. • SETRA: En cumplimiento al desarrollo de las actividades, comedidamente me permito colocar en conocimiento que por parte de la Seccional de Tránsito y Transporte MESAN, en lo corrido del primer trimestre del presente año de se desarrollaron estrategias que permitieron ejercer funciones de control y prevención a la extracción de fauna y flora silvestre en la jurisdicción de la Metropolitana de Santa Marta donde policía de carreteras ejerce control operativo, dando cumplimiento a los compromisos planteados en el plan maestro sentencia t-605 plan de acción N° 7 A4, se realizan acciones permanentes en los puesto de control y observación en el sector ye de ciénaga, Neguanje, y sector Mendihuaca, lo anterior con el fin de prevenir el tráfico y comercialización ilegal de flora y fauna. A través de actividades de registros y control aplicado en los 06 puestos de Policía de Carretera  ubicados sobre los tramos viales en la vía Santa Marta – Palomino y Barranquilla-Santa Marta, teniendo en cuenta la emergencia sanitaria por la que atraviesa el país y la restricción al tránsito de automotores, se ha logrado la incautación y captura en flagrancia por el delito de ilícito aprovechamiento de recursos naturales: Capturas: 12 capturados por el delito de aprovechamiento de recursos naturales renovables, dejados a disposición de la fiscalía en turno.  </t>
  </si>
  <si>
    <t xml:space="preserve"> GRUCA: Actividad reportada mediante Comunicado Oficial S-2020-036100-MESAN, S-2020-035070-MESAN.
• GUPAE: Numero Aplicativo SITIES (sistema de informacion de trafico ilegal de especies silvestres N 27753848.
• SETRA: Evidencia: Poligrama 48 Fecha 15/01/2021     SPOA 4700160010182021410. Poligrama 87 Fecha 27/01/2021 SPOA 4718960011024202100046. Poligrama 108 Fecha 30/01/2021 SPOA 470016001018202100250. Poligrama 109 Fecha 09/02/2021 SPOA 471896001024202100070. Poligrama 150 Fecha 05/02/2021 SPOA 4700160010182021000115. Poligrama 246 Fecha 24/02/2021 SPAO 471896001023202100189. Poligrama 280 Fecha 04/03/2021 SPAO 47001600101800641.
</t>
  </si>
  <si>
    <t xml:space="preserve"> GRUCA: La Policía Nacional adquirió un canino en detección de fauna silvestre el cual está asignado Grupo para  la  protección Ambiental  y  Ecológica de la Metropolitana de Santa Marta, el cual se encuentra realizando sus labores para tal fin. Es de resaltar que mediante planes de registro y control, Por parte de funcionarios de la unidad Carabineros se logró significados resultados en toda la jurisdicción de la Metropolitana de Santa Marta La actividad se desarrolló, en cumplimiento al Plan Maestro los resultados son:
• DISTRITO CIENAGA: Se vienen realizando el acompañamiento a las autoridades competente para los controles en las diferentes jurisdicciones enfocando en la fauna y flora, en los depósitos de madrera verificando la procedencia de este material para su compra y venta de los minerales otorgados para el control de la venta y la explotación ilícita y maderas, en cumplimiento Directiva Operativa Transitoria No.036, contaminación y aprovechamientos de recursos naturales. El seguimiento a los recursos naturales y la utilización de la misma para el control de los residuos hídricos y la explotación ilícita y maderas, el personal del modelo nacional de vigilancia y las especialidades vienen trabajando mancomunadamente con las autoridades competente realizando las acciones correspondientes por la mala utilización de la misma y generando la escasez a los lugares aledaños ya que realizan el desvió de los ríos. • GUPAE: El grupo de protección ambiental y ecológica de la policía metropolitana de santa Marta realiza prevención y control de tráfico ilegal de fauna y flora silvestre en la central de transporte Santa Marta con el binomio canino en las bodegas de equipajes, se hace registro y verificación en 01 bus de Rápido Ochoa, 01 de Brasilia y 02 de Copetran que viajan a diferentes destinos del país con un promedio de 25 pasajeros cada uno, para un total de 100 personas. • DISTRITO RODADERO: Informe Actividades Comunicado Oficial Directiva Operativa Transitoria 007 DIPON DICAR ejecutan planes y programas de prevención y control tendientes a minimizar los riesgos que puedan afectar la integridad de las comunidades donde se ha iniciado el proceso de restitución de tierras.
</t>
  </si>
  <si>
    <t xml:space="preserve"> • DISTRITO CIENAGA: Actividad reportada mediante Comunicado Oficial S-2021-011901-MESAN.                            
 • GUPAE: Boletín Informativo Policial Número 23 (Santa Marta) Fecha 23/11/2020. 
• DISTRITO RODADERO: Actividad reportada mediante Comunicado Oficial S-2021-012128-MESAN
</t>
  </si>
  <si>
    <t xml:space="preserve"> GRUCA: Informe actividades Vía Parque Isla Salamanca, donde da conocer actividades de carácter permanente y continuo que deben ser adelantadas por la unidad en pro del área protegida Vía Parque Isla Salamanca, las actividades desarrolladas por el Grupo de Carabineros y Guías Caninos Mesan así: La realización de actividades en pro de la seguridad de la fauna y flora del área protegida por parte de parques Nacionales, concientización de campesinos de la tala y quema de las especies nativas. • DISTRITO CIENAGA: CAPTURA POR ILÍCITO APROVECHAMIENTO DE LOS RECURSOS NATURALES RENOVABLES: El Día 05-02-2021, a las 11:15 horas, en la vía que de Barranquilla conduce a Santa Marta, kilómetro 59+900 metros, entrada al barrio El Carmen, fue capturado ALVARO RAFAEL BRAVO SERNA, CC. 1.082.405.476 de Puebloviejo (Magdalena), 39 años de edad, fecha de nacimiento 15/08/1981, unión libare, mototaxista, bachiller, hijo de José Bravo y María Serna, resiente en la calle 18 carrera 1, barrio Puerto Nuevo, a quien se le incautó (150) huevos de iguana, avaluados en $1.500.000, valor ecológico. • GUPAE: El grupo de protección ambiental y ecológica de la policía metropolitana de santa Marta realiza prevención y control de tráfico ilegal de fauna y flora silvestre en la central de transporte Santa Marta con el binomio canino en las bodegas de equipajes, se hace registro y verificación en 01 bus de Rápido Ochoa, 01 de Brasilia y 02 de Copetran que viajan a diferentes destinos del país con un promedio de 25 pasajeros cada uno, para un total de 100 personas. • DISTRITO SANTA MARTA: El personal del MNVCC, a través de Puerta Puerta y en transportes públicos, viene realizando la socialización del artículo 111 del CNP. sobre el manejo de residuos sólidos, de acuerdo a los establecido la Ley 1801 de 2016, con el fin de dan a conocer a la comunidad las consecuencias que acarrea al incurrir en comportamiento contrarios a la convivencia. Dejando como sensibilizado 75 personas. • DISTRITO RODADERO: informe de actividades preventivas disuasivas y control teniendo en cuenta lo ordenado por la Directiva Operativa Transitoria Nro. 036 / DIPON-DICAR 23.2 de fecha 08/11/2019 “PARAMETROS DE Actuación Policial de la Estrategia Nacional Contra la Minería Ilícita – EIMIL”.</t>
  </si>
  <si>
    <t xml:space="preserve">• GRUCA: Actividad reportada mediante Comunicado Oficial S-2020-034478-MESAN, S-2020-032092-MESAN.
• DISTRITO CIENAGA: Disposición de la Fiscalía Seccional del Municipio de Ciénaga. SPOA Nº 471896001023202100118. Consecutivo Nº C-0048.
• GUPAE: Boletín Informativo Policial Número 23 (Santa Marta) Fecha 23/11/2020. • DISTRITO SANTA MARTA: Comunicado oficial S-2020-024873-MESAN. • DISTRITO RODADERO: Actividad reportada mediante Comunicado Oficial S-2021-012135-MESAN
</t>
  </si>
  <si>
    <t>No hay reporte</t>
  </si>
  <si>
    <t xml:space="preserve">GRUCA: En el marco del “Plan Choq ue Construyendo Seguridad tercera fase 3 la Policía Nacional a través de la  Dirección de Carabineros y Seguridad Rural, viene trabajando en la implementación del programa de Carabineros Guardabosques, que se busca preservar  las  reservas  naturales  y  forest ales  de  la  Metropolitana de Santa Marta, personal de Carabineros trabajan con el objetivo determinante en pro de  los  recursos  naturales  como  lo  es,  contribuir  a  la  prevención,  protección  y  defensa  del  capital  natural,  además, serán estos “Carabineros Guard abosques” los encargados de contribuir en la solución integral a  problemáticas sociales y a la reconstrucción del tejido social, atendiendo las demandas comunitarias de  los habitantes de la zona rural. Es por ello personal que se encuentra en el sector de  Guachaca realizo  actividades  registro a los diferentes vehículos, guías de movilidad y correcto transporte de los semovientes,  El motivo de la s actividades  se  efectuaron para el control de las inconsistencia en la guía de movilización  y por incumplimiento con la tabla categórica de la guía kilómetro 38 entrada parque Tayrona en el sector de cañaveral.                                                                                           • DISTRITO CIENAGA: En atención a las pautas y directrices que permiten dar cumplimiento a las responsabilidades asignadas a la Policía Nacional, para la articulación y fortalecimiento de las capacidades institucionales para el efectivo acompañamiento del proceso de restitución de tierras, respetuosamente me permito informar a mi Mayor las actividades realizada, casos reportados en relación a este factor, por consiguiente, se realizó mesas de trabajo con relación a dicho tema. Se vienen realizando los controles en las diferentes jurisdicciones enfocando en la Estrategia Institucional para la Restitución de Tierras “ESIRT”, extraídos de forma ilícita afectando el medio ambiente, el personal del modelo y la especialidad de ambiental vienen realizando el respectivo control con las personas que extraen la tierra para venderla, el cual se aplica el código de convivencia y seguridad ciudadana la ley 1801. Se vienen realizando el acompañamiento a las autoridades competente para los controles en las diferentes jurisdicciones enfocando en la fauna y flora, en cumplimiento Directiva Operativa Transitoria No.036, contaminación y aprovechamientos de recursos naturales, el personal del modelo nacional de vigilancia viene trabajando mancomunadamente con las autoridades competente para el control de la explotación ilícita.                    • GUPAE:  El Grupo de Protección Ambiental y Ecológica, en coordinación con la empresa de servicios públicos del distrito de Santa Marta (ESSMAR), autoridad ambiental (DADSA), secretaria de gobierno, secretaria de seguridad, Interaseo, realizo mesa de trabajo para tocar temas relacionados al mal manejo de residuos sólidos y la inadecuada disposición final del mismo, en la jurisdiccion de la Policia Metropolitana de santa marta, de la misma forma en compañía con la empresa de servicios públicos del distrito de santa marta (ESSMAR), el grupo de protección al turismo y patrimonio nacional y el grupo de protección a la infancia y adolescencia, se realizó actividad de vigilancia y control en el sector del barrio Líbano para prevenir la incorrecta disposición final de los residuos sólidos y malas prácticas habitacionales. donde se logro la imposicion de de 08 Ordenes de Comparendo - Ley 1801/2016 - Art 111. en pro al cuidado del medio ambiente realizó acompañamiento a funcionario del departamento administrativo distrital de sostenibilidad ambiental DADSA, empresa de servicios públicos ESSMAR ESP, Policía de turismo, Ejército Nacional, Armada, Defensa Civil y gremios de prestadores de servicios del rodadero.  a la actividad denominada Playaton donde se realizará  jornada de limpieza submarina, terrestre y embellecimiento de las playas del rodadero donde se logró la recolección de 87,62 kg de residuos terrestres y beneficiar en charlas a 55 adultos y 32 N.N.A  en temas referentes al manejo de los residuos sólidos. • DISTRITO SANTA MARTA: Sobre las vías principales, se viene realizando el procedimiento de registro a personas, vehículos y motocicletas con el fin de verificar que las personas que ingresan y salen de la ciudad NO transporten cualquier tipo de especie de Flora y Fauna, de igual manera se viene realizando controles en el sector del mercado público con el fin de supervisar que los lugares de ventas de alimentos para mascotas y veterinarias NO este animales exóticos en vías de extinción. </t>
  </si>
  <si>
    <t>• GRUCA: Actividad reportada mediante Comunicado Oficial S-2020-030137-MESAN.                                                                  • DISTRITO CIENAGA: Actividad reportada mediante Comunicado Oficial S-2021-012654-MESAN.                             • GUPAE: 1. Orden de Servicio No. 171 SUBCO-COSEC de fecha 10/10/2020, Despliegue de 3 Intervención integral "Actividades de vigilancia y control ambiental frente a la limpieza recolección de residuos, escombros y malas prácticas habitacionales" en jurisdicción de la Metropolitana de Policía de Santa Marta, se emitió orden para la coordinar y realizar la Campaña en conjunto “Actividades de vigilancia y control ambiental frente a la limpieza, recolección de residuos, escombros y malas prácticas habitacionales”. 2.  Boletin Informativo Policial Número 15 (Santa Marta) Fecha 15/12/2020. • DISTRITO SANTA MARTA: comunicado oficial S-2020-024873-MESAN, APLICACIÓN LEY 1801 Artículo 101 Num.5- 47-1-070824, 47-1-037115, Artículo 111 47-1-046466, 47-001-62021-829, 47-001-62021-2154, 47-001-62021-3278, 47-001-62021-3279.</t>
  </si>
  <si>
    <t>GRUCA: Se le presto el acompañamiento al personal de COORPAMAG y de igual forma se desarrolló una reunión en el sector de cabañas de Buritaca, en la cual se contó con la presencia del señor teniente Triana Comandante de la Estación de Buritaca, Personal de ambiental, Personal de turismo y Funcionarios de COORPAMAG Dra. María Victoria corzo, Bióloga amparo castillo González. También se contó con la presencia de la Junta acción Comunal del sector de cabañas de Buritaca señor José Libardo Toloza, Jhon Carlos palacio Ibarra cc 1083004291 Asistentes de la Comunidad Roque Sánchez Toloza cc 7140121 y el señor Abel Suárez López cc 84451835. Los Temas tratados principalmente son: 
Queja por la tala de mangle en la zona de protección ambiental por parte de personas de la comunidad. La comunidad en cabeza de los representantes de la JAC manifestaron a los funcionarios de coorpamag así como años atrás se realizó la tala de ciertos árboles de mangle para realizar la construcción de viviendas a familias de la misma comunidad y población migrante que se vio afectada por la pandemia y no cuentan con la capacidad económica de pagar un arriendo Por parte de las funcionarias de coorpamag se dio a conocer la prohibición del corte de material biológico y las implicaciones tanto sociales como eco sistémica que acarrea está acción. • GUPAE: El grupo de protección ambiental y ecológica MESAN. Policía de carabineros "Gruca"  realiza acompañamiento a parques naturales nacionales en cabeza de los señores funcionarios alcadio altahona operario calificado, Henry Figueroa operario contratista, Omar Gutiérrez operario contratista, Emiro Pérez operario contratista en actividades de prevención dirigida a la comunidad de campesinos y pescadores que viven   dentro parque nacionales en temas referentes al tráfico de fauna y flora silvestre, quemas, y caza furtiva. Implementación de puesto de control, en compañía con el canino detector de especies silvestre (BLAKI), con el fin de prevenir el tráfico ilegal de especies silvestre contemplado en la ley 1333 del 2009, ley 599 del 2000, a los trasportadores y ciudadanos que se movilizan por las vías Nacionales. En coordinación con la Autoridad Ambiental Corpamag, la oficina de Medio Ambiente de la Alcaldía Municipal de Ciénaga, se realiza la socialización sobre la actividad de la tenencia de fauna Silvestre en calidad de animales de compañía o cómo mascotas, la cual se llevó a cabo en el sector del mercado público ubicado entre las calle 18 a la 20 y carrera entre 5 y 6 y donde se logró sensibilizar a propietarios de establecimientos públicos, a la comunidad general, con el fin de contrarrestar el tráfico ilegal de especies silvestres.</t>
  </si>
  <si>
    <t>• GRUCA: Actividad reportada mediante Comunicado Oficial S-2020-026802-MESAN. • GUPAE: 1. Boletín Informativo Policial Número 21 (Santa Marta) Fecha 21/08/2020. 2. Numero Aplicativo SITIES (sistema de informacion de trafico ilegal de especies silvestres 27093526
3. Numero Aplicativo SITIES (sistema de informacion de trafico ilegal de especies silvestres 27753890.</t>
  </si>
  <si>
    <r>
      <rPr>
        <b/>
        <sz val="11"/>
        <color theme="1"/>
        <rFont val="Arial Narrow"/>
      </rPr>
      <t xml:space="preserve">Actividades: </t>
    </r>
    <r>
      <rPr>
        <sz val="11"/>
        <color theme="1"/>
        <rFont val="Arial Narrow"/>
      </rPr>
      <t xml:space="preserve">
Impartir un curso complementario relacionado con  la extracción segura y responsable del Pez León y su uso como materia prima en la elaboración de productos alimenticios.
</t>
    </r>
    <r>
      <rPr>
        <b/>
        <sz val="11"/>
        <color theme="1"/>
        <rFont val="Arial Narrow"/>
      </rPr>
      <t>Productos:</t>
    </r>
    <r>
      <rPr>
        <sz val="11"/>
        <color theme="1"/>
        <rFont val="Arial Narrow"/>
      </rPr>
      <t xml:space="preserve">
Pescadores del  "Plan de Compensación - Sentencia T606-2015" capacitados en la formación dictada.</t>
    </r>
  </si>
  <si>
    <r>
      <rPr>
        <b/>
        <sz val="11"/>
        <color theme="1"/>
        <rFont val="Arial Narrow"/>
      </rPr>
      <t xml:space="preserve">Actividades: </t>
    </r>
    <r>
      <rPr>
        <sz val="11"/>
        <color theme="1"/>
        <rFont val="Arial Narrow"/>
      </rPr>
      <t xml:space="preserve">
Impartir un curso complementario relacionado con  la extracción segura y responsable del Pez León y su uso como materia prima en la elaboración de productos alimenticios.
</t>
    </r>
    <r>
      <rPr>
        <b/>
        <sz val="11"/>
        <color theme="1"/>
        <rFont val="Arial Narrow"/>
      </rPr>
      <t>Productos:</t>
    </r>
    <r>
      <rPr>
        <sz val="11"/>
        <color theme="1"/>
        <rFont val="Arial Narrow"/>
      </rPr>
      <t xml:space="preserve">
Pescadores del  "Plan de Compensación - Sentencia T606-2015" capacitados en la formación dictada.</t>
    </r>
  </si>
  <si>
    <r>
      <rPr>
        <b/>
        <sz val="11"/>
        <color theme="1"/>
        <rFont val="Arial Narrow"/>
      </rPr>
      <t xml:space="preserve">Actividades:
</t>
    </r>
    <r>
      <rPr>
        <sz val="11"/>
        <color theme="1"/>
        <rFont val="Arial Narrow"/>
      </rPr>
      <t xml:space="preserve">Apoyar a la entidad responsable en la implementación del banco de pez león, en lo relacionado con la capacitación de los operarios, en temas afines a la manipulación de los alimentos.
</t>
    </r>
    <r>
      <rPr>
        <b/>
        <sz val="11"/>
        <color theme="1"/>
        <rFont val="Arial Narrow"/>
      </rPr>
      <t xml:space="preserve">Productos:
</t>
    </r>
    <r>
      <rPr>
        <sz val="11"/>
        <color theme="1"/>
        <rFont val="Arial Narrow"/>
      </rPr>
      <t>Operarios del banco del pez León, capacitados en las formaciones solicitadas</t>
    </r>
    <r>
      <rPr>
        <b/>
        <sz val="11"/>
        <color theme="1"/>
        <rFont val="Arial Narrow"/>
      </rPr>
      <t>.</t>
    </r>
  </si>
  <si>
    <r>
      <rPr>
        <b/>
        <sz val="11"/>
        <color theme="1"/>
        <rFont val="Arial Narrow"/>
      </rPr>
      <t xml:space="preserve">Actividades:
</t>
    </r>
    <r>
      <rPr>
        <sz val="11"/>
        <color theme="1"/>
        <rFont val="Arial Narrow"/>
      </rPr>
      <t xml:space="preserve">Apoyar a la entidad responsable en la implementación del banco de pez león, en lo relacionado con la capacitación de los operarios, en temas afines a la manipulación de los alimentos.
</t>
    </r>
    <r>
      <rPr>
        <b/>
        <sz val="11"/>
        <color theme="1"/>
        <rFont val="Arial Narrow"/>
      </rPr>
      <t xml:space="preserve">Productos:
</t>
    </r>
    <r>
      <rPr>
        <sz val="11"/>
        <color theme="1"/>
        <rFont val="Arial Narrow"/>
      </rPr>
      <t>Operarios del banco del pez León, capacitados en las formaciones solicitadas</t>
    </r>
    <r>
      <rPr>
        <b/>
        <sz val="11"/>
        <color theme="1"/>
        <rFont val="Arial Narrow"/>
      </rPr>
      <t>.</t>
    </r>
  </si>
  <si>
    <r>
      <rPr>
        <b/>
        <sz val="11"/>
        <color theme="1"/>
        <rFont val="Arial Narrow"/>
      </rPr>
      <t xml:space="preserve">Actividades: </t>
    </r>
    <r>
      <rPr>
        <sz val="11"/>
        <color theme="1"/>
        <rFont val="Arial Narrow"/>
      </rPr>
      <t xml:space="preserve">
Impartir un curso complementario relacionado con   programas de fortalecimiento de capacidades a comunidades locales en conservación y uso sostenible del bosque seco tropical y el bosque húmedo tropical.
</t>
    </r>
    <r>
      <rPr>
        <b/>
        <sz val="11"/>
        <color theme="1"/>
        <rFont val="Arial Narrow"/>
      </rPr>
      <t>Productos:</t>
    </r>
    <r>
      <rPr>
        <sz val="11"/>
        <color theme="1"/>
        <rFont val="Arial Narrow"/>
      </rPr>
      <t xml:space="preserve">
Comunidad capacitada en  programas de fortalecimiento de capacidades a comunidades locales en conservación y uso sostenible del bosque seco tropical y el bosque húmedo tropical </t>
    </r>
  </si>
  <si>
    <r>
      <rPr>
        <b/>
        <sz val="11"/>
        <color theme="1"/>
        <rFont val="Arial Narrow"/>
      </rPr>
      <t xml:space="preserve">Actividades: </t>
    </r>
    <r>
      <rPr>
        <sz val="11"/>
        <color theme="1"/>
        <rFont val="Arial Narrow"/>
      </rPr>
      <t xml:space="preserve">
Impartir un curso complementario relacionado con   programas de fortalecimiento de capacidades a comunidades locales en conservación y uso sostenible del bosque seco tropical y el bosque húmedo tropical.
</t>
    </r>
    <r>
      <rPr>
        <b/>
        <sz val="11"/>
        <color theme="1"/>
        <rFont val="Arial Narrow"/>
      </rPr>
      <t>Productos:</t>
    </r>
    <r>
      <rPr>
        <sz val="11"/>
        <color theme="1"/>
        <rFont val="Arial Narrow"/>
      </rPr>
      <t xml:space="preserve">
Comunidad capacitada en  programas de fortalecimiento de capacidades a comunidades locales en conservación y uso sostenible del bosque seco tropical y el bosque húmedo tropical </t>
    </r>
  </si>
  <si>
    <r>
      <rPr>
        <b/>
        <sz val="11"/>
        <color theme="1"/>
        <rFont val="Arial Narrow"/>
      </rPr>
      <t xml:space="preserve">Actividades: </t>
    </r>
    <r>
      <rPr>
        <sz val="11"/>
        <color theme="1"/>
        <rFont val="Arial Narrow"/>
      </rPr>
      <t xml:space="preserve">
Apoyar en la implementación de mecanismos  que permitan integrar las distintas políticas públicas nacionales y sectoriales con la política ambiental.
</t>
    </r>
    <r>
      <rPr>
        <b/>
        <sz val="11"/>
        <color theme="1"/>
        <rFont val="Arial Narrow"/>
      </rPr>
      <t>Productos:</t>
    </r>
    <r>
      <rPr>
        <sz val="11"/>
        <color theme="1"/>
        <rFont val="Arial Narrow"/>
      </rPr>
      <t xml:space="preserve">
Informe sobre la implementación de mecanismos  que permitan integrar las distintas políticas públicas nacionales y sectoriales con la política ambiental.
</t>
    </r>
  </si>
  <si>
    <r>
      <rPr>
        <b/>
        <sz val="11"/>
        <color theme="1"/>
        <rFont val="Arial Narrow"/>
      </rPr>
      <t xml:space="preserve">Actividades: </t>
    </r>
    <r>
      <rPr>
        <sz val="11"/>
        <color theme="1"/>
        <rFont val="Arial Narrow"/>
      </rPr>
      <t xml:space="preserve">
Apoyar en la implementación de mecanismos  que permitan integrar las distintas políticas públicas nacionales y sectoriales con la política ambiental.
</t>
    </r>
    <r>
      <rPr>
        <b/>
        <sz val="11"/>
        <color theme="1"/>
        <rFont val="Arial Narrow"/>
      </rPr>
      <t>Productos:</t>
    </r>
    <r>
      <rPr>
        <sz val="11"/>
        <color theme="1"/>
        <rFont val="Arial Narrow"/>
      </rPr>
      <t xml:space="preserve">
Informe sobre la implementación de mecanismos  que permitan integrar las distintas políticas públicas nacionales y sectoriales con la política ambiental.
</t>
    </r>
  </si>
  <si>
    <t>Propuestas de investigación:
  1. El profesor Jairo Altamar del programa de Ingeniería Pesquera ejecutó el siguiente proyecto de investigación: Programa de Observadores Pesqueros de Colombia, 2020. (Externo). Ejecutado para la AUNAP.
 Además formuló la propuesta: Programa de Observadores Pesqueros de Colombia, 2021. (Externo), para financiación de la AUNAP. Ambas proyectos (ejecutado y propuesto) conducentes a conocer la distribución espacial de abundancia relativa de los recursos pesqueros.
  Publicaciones:
  • El Profesor Jairo Altamar publicó los artículos científicos: 
 - Acevedo-Mendivelso, A. F., Cuello, F., &amp; Altamar, J. (2020). Cambios históricos en el esfuerzo pesquero de la flota parguera de Taganga, Caribe Colombiano. Revista UDCA Actualidad &amp; Divulgación Científica, 23(2).
 Publicó el informe técnico: 
 Correa-Helbrum, J., Cuello, F., Marmol, D., Flórez J. y Altamar, J. 2020. Informe técnico final Composición de las capturas e indicadores biológico-pesqueros resultantes de los muestreos efectuados a bordo en el Pacífico y el Caribe colombiano (periodo septiembre-diciembre 2020). Autoridad Nacional de Acuicultura y Pesca (AUNAP), Bogotá, 62 p.
 Pasantía de investigación:
 Comparación espacio-temporal de las tasas de captura de las flotas artesanales boqueras y pargueras que operan en el Caribe colombiano, durante el periodo septiembre-diciembre de 2020, desarrollada por el estudiante Emersón Ibarra y dirigida por Jairo Altamar</t>
  </si>
  <si>
    <t>La nueva propuesta ha sido sometida a la AUNAP para su estudio y ejecución en 2021 (PDF, entregado a la AUNAP)
 Se anexa archivos PDF de un (1) trabajo de grado en la modalidad de Pasantía de Investigación</t>
  </si>
  <si>
    <t>$ 2.698.000</t>
  </si>
  <si>
    <t>Publicaciones:
  • El Profesor Jairo Altamar publicó los artículos científicos que sirven como insumo a la elaboración del plan: 
 -Altamar, J., Wong-Lubo, J., De la Hoz, J., &amp; Martínez-Dallos, I. (2020). Evaluación de la selectividad de redes de enmalle y líneas de mano para la captura de cojinoa (Caranx crysos) en áreas de influencia marina del Parque Nacional Natural Tayrona. Boletín de Investigaciones Marinas y Costeras, 49(SuplEsp), 209-222.
 - Posada, M., Noriega, L., &amp; Altamar, J. (2020). Selectividad de red de encierro para Lisa (Mugil Incilis), Ciénaga Grande de Santa Marta. Producción+ Limpia, 15(2), 9-23.
 Sometió el articulo: 
 Altamar, J, Correa, J. &amp; Erzini, K. Selectivity of hooks in the handline fishery for Bigeye scad, Selar crumenophthalmus
 (Perciformes: Carangidae), in the Colombian Caribbean Sea. Aquaculture &amp; Fisheries
 Suministro a la AUNPA de referencias bibliográficas recientes producidas por la Universidad del Magdalena, que contribuyen a la formulación del Plan</t>
  </si>
  <si>
    <t>• Los artículos científicos se encuentran disponibles en los siguientes links: 
 DOI: https://doi.org/10.25268/bimc.invemar.2020.49.SuplEsp.1074
 DOI: https://doi.org/10.22507/pml.v15n2a1
 Se anexa PDF de artículo sometido
 Se anexa PDF con la evidencia de correo electrónico dirigido a la AUNAP, suministrando información bibliográfica recientemente producida por la Universidad del Magdalena</t>
  </si>
  <si>
    <t>$ 5.754.000</t>
  </si>
  <si>
    <r>
      <rPr>
        <sz val="11"/>
        <color rgb="FF000000"/>
        <rFont val="Arial, sans-serif"/>
      </rPr>
      <t xml:space="preserve">Propuestas de investigación:
 La profesora Lina M. Saavedra D. del programa de Biología, lidera los proyectos de investigación:
 • Financiación Externa - AUNAP: DIAGNÓSTICO Y FORMULACIÓN DE ACUERDOS CONSENSUADOS DE MANEJO PESQUERO (ACMP) COMO LÍNEA-BASE AL CO-MANEJO ADAPTATIVO EN COMUNIDADES COSTERAS EN COLOMBIA.
 • Financiación Externa – Beijer Institute: Mejorando estrategias para enfrentar la creciente escasez de recursos pesqueros y la variabilidad en la pesca a pequeña escala.
 • Financiación Externa – Conservación Internacional: Fortalecimiento y empoderamiento de comunidades y organizaciones de pescadores artesanales marino-costeros asociadas al Golfo de Salamanca.
 Publicaciones:
 La Profesora Lina M. Saavedra D. del programa de Biología publicó:
 El articulo científico: Rocha JC, Schill C, Saavedra-Díaz LM, Moreno RdP, Maldonado JH (2020) Cooperation in the face of thresholds, risk, and uncertainty: Experimental evidence in fisher communities from Colombia. PLoS ONE 15(12): e0242363. https:// doi.org/10.1371/journal.pone.0242363
 El capítulo del libro-e: Saavedra-Díaz, L.M., Figueroa, I., Cordero Díaz, G.P., Satizábal, P., Leyva Tafur, W.A., Noriega Narváez, G. (2020). The sea-side of coal mining: Resisting coal ports in the Caribbean coast of Colombia. In: Kerezi, V., Pietruszka, D.K., &amp; Chuenpagdee, R. (Eds.) Blue Justice For Small-Scale Fisheries: A Global Scan. TBTI Global E-Publication Series, St. John's, NL, Canada. http://toobigtoignore.net/blue-justice-for-small-scale-fisheries-a-global-scan-e-book-released/
 El capítulo del libro-e: Saavedra-Díaz, L.M., Figueroa, I., Cordero Díaz, G.P., Satizábal, P., Leyva Tafur, W.A., Noriega Narváez, G. (2020). Waiting for justice: Fishing ban contestation and the fight for reparation in the Tayrona National Natural Park, Colombia. In: Kerezi, V., Pietruszka, D.K., &amp; Chuenpagdee, R. (Eds.) Blue Justice For Small-Scale Fisheries: A Global Scan. TBTI Global E-Publication Series, St. John's, NL, Canada. http://toobigtoignore.net/blue-justice-for-small-scale-fisheries-a-global-scan-e-book-released/
 El capítulo del libro-e: De Paula Gutiérrez-Bonilla, F., Saavedra Díaz, L.M., Roa-Hernández, L.Y., Maya-Aguirre, A.L., Cardona-Guerrero, F., and Negrete Montes, R. 2020. Unlocking legal and policy frameworks for small-scale fisheries in Colombia. In Kerezi, V., Nakamura, J., El Halimi, M., and Chuenpagdee, R. (Eds.) Unlocking Legal and Policy Frameworks for Small-Scale Fisheries: Global Illustrations. TBTI Global Publication Series, St. John's, NL, Canada. </t>
    </r>
    <r>
      <rPr>
        <u/>
        <sz val="11"/>
        <color rgb="FF1155CC"/>
        <rFont val="Arial, sans-serif"/>
      </rPr>
      <t>http://toobigtoignore.net/unlocking-legal-and-policy-frameworks-for-ssf-global-illustrations/</t>
    </r>
  </si>
  <si>
    <t>Los artículos científicos y capítulos de libro-e se encuentran disponibles en los siguientes links:
 • https:// doi.org/10.1371/journal.pone.0242363 
 • http://toobigtoignore.net/blue-justice-for-small-scale-fisheries-a-global-scan-e-book-released/
 • http://toobigtoignore.net/blue-justice-for-small-scale-fisheries-a-global-scan-e-book-released/
 • http://toobigtoignore.net/unlocking-legal-and-policy-frameworks-for-ssf-global-illustrations/</t>
  </si>
  <si>
    <t>Proyectos de investigación: Jorge Enrique Paramo Granados. Biologia reproductiva de las especies de Crustaceos de aguas profundas de importancia comercial en el Caribe Colombiano. Publicaciones:
  • El Profesor Jairo Altamar publicó los artículos científicos que sirven como insumo a la elaboración del plan: - Acevedo-Mendivelso, A. F., Cuello, F., &amp; Altamar, J. (2020). Cambios históricos en el esfuerzo pesquero de la flota parguera de Taganga, Caribe Colombiano. Revista UDCA Actualidad &amp; Divulgación Científica, 23(2).
 Informe técnico:
 Duarte L.O., C. Cuervo, O. Vargas, B. Gil-Manrique, F. Cuello, G. De León, E. Isaza, K. Tejeda, L. Manjarrés–Martínez y H. Reyes-Ardila. 2020. Estadísticas de desembarco y esfuerzo de las pesquerías artesanales de Colombia 2020. Informe técnico. Autoridad Nacional de Acuicultura y Pesca (AUNAP), Universidad del Magdalena, Santa Marta, 154 p.
 Pasantía de investigación:
 Distribución de tamaños de las principales especies desembarcadas por la pesquería artesanal que opera en el sector de Pozos Colorados, Caribe colombiano, desarrollada por el estudiante Stiven Mendoza y dirigida por Jairo Altamar</t>
  </si>
  <si>
    <t>• Los artículos científicos se encuentran disponibles en los siguientes links:
 DOI: https://doi.org/10.31910/rudca.v23.n2.2020.1200
 El informe técnico adjunto actualiza las cifras del desembarco pesquero, cuyo documento es parte de las obligaciones contractuales de la Universidad del Magdalena con el SEPEC (AUNAP).
 Se anexa archivo PDF del documento mencionado
 Se anexa archivo PDF de un (1) trabajo de grado en la modalidad de Pasantía de Investigación</t>
  </si>
  <si>
    <t>$ 2.647.000</t>
  </si>
  <si>
    <t>Publicó el informe técnico: 
 Salazar-Pérez, C., J. Altamar-López., R. Rivera-Mendoza., L. Manjarrés-Martínez. y L. O. Duarte. 2021. Encuesta estructural de sitios de desembarco y unidades económicas de pesca artesanales en los dos litorales y las principales cuencas continentales de Colombia. Informe técnico. Autoridad Nacional de Acuicultura y Pesca (AUNAP), Universidad del Magdalena. 119p.</t>
  </si>
  <si>
    <t>El documento que da cuenta del numero de UEPs, pescadores y sus artes de pesca fue entregado como parte de las obligaciones contractuales de la Universidad del Magdalena con el SEPEC (AUNAP).
 Se anexa archivo PDF del documento mencionado</t>
  </si>
  <si>
    <t>Publicaciones:
  • El Profesor Jairo Altamar publicó los artículos científicos que sirven como insumo a la elaboración del plan: 
 -Altamar, J., Wong-Lubo, J., De la Hoz, J., &amp; Martínez-Dallos, I. (2020). Evaluación de la selectividad de redes de enmalle y líneas de mano para la captura de cojinoa (Caranx crysos) en áreas de influencia marina del Parque Nacional Natural Tayrona. Boletín de Investigaciones Marinas y Costeras, 49(SuplEsp), 209-222.
 - Posada, M., Noriega, L., &amp; Altamar, J. (2020). Selectividad de red de encierro para Lisa (Mugil Incilis), Ciénaga Grande de Santa Marta. Producción+ Limpia, 15(2), 9-23.
 Sometió el articulo: 
 Altamar, J, Correa, J. &amp; Erzini, K. Selectivity of hooks in the handline fishery for Bigeye scad, Selar crumenophthalmus
 (Perciformes: Carangidae), in the Colombian Caribbean Sea. Aquaculture &amp; Fisheries</t>
  </si>
  <si>
    <t>• Los artículos científicos se encuentran disponibles en los siguientes links: 
 DOI: https://doi.org/10.25268/bimc.invemar.2020.49.SuplEsp.1074
 DOI: https://doi.org/10.22507/pml.v15n2a1
 Se anexa PDF de artículo sometido</t>
  </si>
  <si>
    <t>$ 3.056.000</t>
  </si>
  <si>
    <t>• Los profesores Harley Zúñiga y Jairo Altamar están dirigiendo el trabajo de tesis "DISEÑO Y CÁLCULO DE UN HALADOR MECÁNICO PARA EMBARCACIONES PESQUERAS ARTESANALES CON MOTOR FUERA DE BORDA" desarrollado con los estudiantes Stiven Galindo y Martín De La Hoz del Programa de Ingeniería Pesquera. 
 Pasantía de investigación:
 Estimación de la renta operacional de las unidades económicas de pesca artesanales utilizadas en la bahía de Pozos Colorados, Caribe colombiano, desarrollada por la estudiante Kelly Sánchezy dirigida por Jairo Altamar. Propuestas de investigación:
  1. Las profesoras Luz Adriana Velasco y Judith Barros Gómez del programa de Biología y de Ingeniería Pesquera, respectivamente, formularon y continúan en la ejecución del siguiente proyecto de investigación: 
 DESARROLLO DE LA TECNOLOGÍA PARA LA PRODUCCIÓN DE JUVENILES DE LA ALMEJA ESTUARINA Polymesoda arctata (Deshayes, 1854) CON FINES DE REPOBLACIÓN Y USO SOSTENIBLE
 Convocatoria: Minciencias 808 de 2018 
 Contrato: Unimagdalena-Minciencias No. 170 de 2019
 Proyecto de grado tutor: Armando Lacera. Titulado: Diseño del plan haccp para la línea de conservas (rallado de atún en aceite y salmuera) del centro planta piloto pesquera de taganga</t>
  </si>
  <si>
    <t>Se anexa archivo PDF con el docuemento sometido a la evaluación de los evaluadores del trabajo de grado, asignados por la dirección del Programa de Ingeniería pesquera 
 Se anexa archivo PDF de un (1) trabajo de grado en la modalidad de Pasantía de Investigación</t>
  </si>
  <si>
    <t>$ 2.675.000</t>
  </si>
  <si>
    <t>Proyecto de Investigación: Juan Manuel Álvarez. Bioprospección de bacterias marinas del Caribe Colombiano para el control de fitopatógenos del género Colletotrichum con aplicación en el sector agrícula de la Región Caribe.</t>
  </si>
  <si>
    <t>Artículo: Eliana Buenaventura, César Valverde-Castro, Marta Wolff. New carrion-visiting flesh flies (Diptera: Sarcophagidae) from tropical. Artículo: Rueda-Solano, L.A., Pérez-González, J.L., Rivera-Correa, M., Vargas-Salinas, F. Acoustic signal diversity in the harlequin toad atelopus laetissimus (Anura: Bufonidae) 
 dry forests of Colombia and their phylogenetic affinities</t>
  </si>
  <si>
    <t>https://doi.org/10.1016/j.actatropica.2020.105720 https://doi.org/10.1643/CE-19-251</t>
  </si>
  <si>
    <t>$ 2.244.000</t>
  </si>
  <si>
    <t>Publicación 1: Current status of Acropora palmata and Acropora cervicornis in the Colombian Caribbean: demography, coral cover and condition assessment. Rocío García-Urueña, Marco A. Garzón-Machado Publicaciones 2: : Does ecotourism impact biodiversity? An assessment using dung beetles (Coleoptera: Scarabaeinae) as bioindicators in a tropical dry forest natural park.Jorge Ari Noriega, Charles Zapata-Prisco, Héctor García, Elkin Hernández, José Hernández, Ricardo Martínez, Javier H. Santos-Santos, José D. Pablo-Cea, Joaquín Calatayud. Publicaciones 3. José Juan Camargo-Vanegas, Roberto Jose Guerrero. The pheidole ants (Formicidae: Myrmicinae) in the tropical dry forest of Santa Marta, Colombia. Ramírez-Roncallo, K., Gómez-Ramírez, H., Negritto, M.A. New records of lichenized fungi in sierra nevada de santa marta, colombia</t>
  </si>
  <si>
    <t>https://doi.org/10.15560/16.6.1421</t>
  </si>
  <si>
    <t>Proyecto de investigación: Relación Entre Variables Ambientales, Riqueza Y Abundancia Local De Passalidae (Coleoptera: Scarabaeoidea) En Un Parche De Selva Tropical En La Sierra Nevada De Santa Marta, Colombia 
 Artículo: Barros, J., Winkler, F. M., &amp; Velasco, L. A. Assessing the genetic diversity in Argopecten nucleus (Bivalvia: Pectinidae), a functional hermaphrodite species with extremely low population density and self-fertilization: Effect of null alleles</t>
  </si>
  <si>
    <t>https://doi.org/10.1002/ece3.6080</t>
  </si>
  <si>
    <t>$ 3.799.000</t>
  </si>
  <si>
    <t>Z. Benitez-Polo, L.A. Velasco. Effects of suspended mineral coal dust on the energetic physiology of the Caribbean scallop Argopecten nucleus (Born, 1778)</t>
  </si>
  <si>
    <t>https://doi.org/10.1016/j.envpol.2020.114000</t>
  </si>
  <si>
    <t>$ 3.383.000</t>
  </si>
  <si>
    <t>Propuesta de investigación: Cesar Enrique Tamaris Turizo. Redes tróficas de charcas estacionales en el norte del departamento de la Guajira (Colombia).Artículo:  García-Urueña, R., &amp; Garzón-Machado, M. A. Current status of Acropora palmata and Acropora cervicornis in the Colombian Caribbean: demography, coral cover and condition assessment.</t>
  </si>
  <si>
    <t>https://doi.org/10.1007/s10750-020-04238-6</t>
  </si>
  <si>
    <t>De La Rosa, L. C., Velasco, L. A., &amp; Winkler, F. M. Effects of triploidy induction on productive traits of the Caribbean pectinid, Argopecten nucleus (Mollusca: Bivalvia). José Luis Pérez González, Marco Rada, Fernando Vargas Salinas, Luis Rueda Solano. The Tadpoles of Two Atelopus Species (Anura: Bufonidae) from the Sierra Nevada de Santa Marta, Colombia, with Notes on their Ecology and Comments on the Morphology of Atelopus Larvae</t>
  </si>
  <si>
    <t>https://doi.org/10.1016/j.aquaculture.2020.735083. https://doi.org/10.2994/SAJH-D-17-00093.1</t>
  </si>
  <si>
    <t>Oliveros-Villanueva, J.D., Tamaris-Turizo, C.E., Serna-Macias, D.J. Trichoptera larvae in an altitudinal gradient in a Neotropical river.</t>
  </si>
  <si>
    <t>https://doi.org/10.18257/raccefyn.1148</t>
  </si>
  <si>
    <t>$ 2.360.000</t>
  </si>
  <si>
    <t>La profesora Lina M. Saavedra D. del programa de Biología, codirige el trabajo de grado titulado: Microplásticos en peces de importancia comercial y su impacto en el bienestar de las comunidades humanas en la Ciénaga Grande de Santa Marta.</t>
  </si>
  <si>
    <t>Propuesta de investigación: Jhon Taborda. Susceptibilidad socio-natural al efecto de intervenciones humanas como insumo para los procesos de ordenamiento territorial marino-costero (GIZC y PEM) con énfasis en energías alternativas marinas</t>
  </si>
  <si>
    <t>$ 1.018.000</t>
  </si>
  <si>
    <t>La profesora Lina M. Saavedra D. del programa de Biología, formularon componentes dentro del siguiente proyecto Marco de investigación (financiación: externo): Efectos oceanográficos y antropogénicos sobre el estado de las formaciones coralinas del área de Santa Marta y el Parque Nacional Natural Tayrona-PNNT, Caribe Colombiano, en un contexto de variabilidad climática.</t>
  </si>
  <si>
    <t>$ 3.504.000</t>
  </si>
  <si>
    <t>Trabajo de grado: Jair Manjarréz Cuesta. Diseño de estructura hidráulica para el control de la erosión desde la abscisa k0+240 hasta la abscisa k0+540 (11° 30´ 29,82” n -72° 47’ 36,98” w) del río ranchería en el sector guaymaral del municipio de manaure, la guajira</t>
  </si>
  <si>
    <t>http://repositorio.unimagdalena.edu.co/jspui/handle/123456789/5127</t>
  </si>
  <si>
    <t>La profesora Yiniva Camargo y otros escribió capítulo de libro titulado: Residuos de Plaguicidas en Cultivos del Municipio Zona Bananera-Departamento del Magdalena, Colombia</t>
  </si>
  <si>
    <t>Trabajo de grado: Análisis de la variabilidad de albedo en nieve en la Sierra Nevada de Santa Marta. Proyecto de investigación: Jaime Alberto Morón Cárdenas. Gestión del recurso hídrico en sistemas productivos y adaptación a la variabilidad climática en los Departamentos del Magdalena y La Guajira.</t>
  </si>
  <si>
    <t>La profesora Luz Helena Díaz Rocca formuló un proyecto de investigación titulado: gobernanza e impactos socio -económicos del ecoturismo en el Parque Natural Nacional Tayrona (tiempo de ejecución 2021-2022). Ejecutó el proyecto de investigación titulado: Capital social en el desarrollo del ecoturismo communitario: caso de estudio campesinos de la Sierra Nevada de Santa Marta (Minca)</t>
  </si>
  <si>
    <t>$ 5.607.000</t>
  </si>
  <si>
    <r>
      <rPr>
        <b/>
        <sz val="11"/>
        <color theme="1"/>
        <rFont val="Arial Narrow"/>
      </rPr>
      <t>Actividad</t>
    </r>
    <r>
      <rPr>
        <sz val="11"/>
        <color theme="1"/>
        <rFont val="Arial Narrow"/>
      </rPr>
      <t xml:space="preserve">: Realizar requerimientos de seguimiento a la prestación del servicio de aseo para garantizar la cobertura y frecuencia de recolección de residuos sólidos.
</t>
    </r>
    <r>
      <rPr>
        <b/>
        <sz val="11"/>
        <color theme="1"/>
        <rFont val="Arial Narrow"/>
      </rPr>
      <t xml:space="preserve">Producto: </t>
    </r>
    <r>
      <rPr>
        <sz val="11"/>
        <color theme="1"/>
        <rFont val="Arial Narrow"/>
      </rPr>
      <t xml:space="preserve">Comunicaciones oficiales de seguimiento a la prestación del servicio de aseo.
</t>
    </r>
  </si>
  <si>
    <t>Requerimientos de información asociados al seguimiento del servicio público domiciliario de aseo para los municipios de Sitionuevo, Puebloviejo, Santa Marta, Ciénaga y Dibulla.</t>
  </si>
  <si>
    <t>Comunicaciones oficiales de seguimiento a la prestación del servicio de aseo. Comunicaciones SSPD No. 20204360009161 y 20204360009171 del 28 de diciembre de 2020. (Sitionuevo y Puebloviejo)
 Comunicaciones SSPD No. 20204370008571 del del 30 de julio de 2020, 20204370008231 del 24 de julio de 2020, 20204350013841 del 24 de agosto de 2020, 20204370010011 del 4 de septiembre de 2020 y 20204350019571 del 15 de diciembre de 2020 (Santa Marta). 
  Comunicaciones SSPD No 20204370011161 del 1 de octubre de 2020 (Ciénaga).
 Comunicaciones SSPD No 20204300760311 del 5 de agosto de 2020 (Dibulla).</t>
  </si>
  <si>
    <r>
      <rPr>
        <b/>
        <sz val="11"/>
        <color theme="1"/>
        <rFont val="Arial Narrow"/>
      </rPr>
      <t>Actividad:</t>
    </r>
    <r>
      <rPr>
        <sz val="11"/>
        <color theme="1"/>
        <rFont val="Arial Narrow"/>
      </rPr>
      <t xml:space="preserve"> Realizar acciones de control a las que haya lugar, por hallazgos encontrados en el segundo semestre de 2017 y el año 2018, que den cuenta de presuntos incumplimientos normativos en la prestación del servicio público de aseo por parte de las empresas de la región.
</t>
    </r>
    <r>
      <rPr>
        <b/>
        <sz val="11"/>
        <color theme="1"/>
        <rFont val="Arial Narrow"/>
      </rPr>
      <t>Producto:</t>
    </r>
    <r>
      <rPr>
        <sz val="11"/>
        <color theme="1"/>
        <rFont val="Arial Narrow"/>
      </rPr>
      <t xml:space="preserve"> Solicitudes de investigación y/o programas de gestión.
</t>
    </r>
  </si>
  <si>
    <r>
      <rPr>
        <b/>
        <sz val="11"/>
        <color theme="1"/>
        <rFont val="Arial Narrow"/>
      </rPr>
      <t>Actividad:</t>
    </r>
    <r>
      <rPr>
        <sz val="11"/>
        <color theme="1"/>
        <rFont val="Arial Narrow"/>
      </rPr>
      <t xml:space="preserve"> Realizar acciones de control a las que haya lugar, por hallazgos encontrados en el segundo semestre de 2017 y el año 2018, que den cuenta de presuntos incumplimientos normativos en la prestación del servicio público de aseo por parte de las empresas de la región.
</t>
    </r>
    <r>
      <rPr>
        <b/>
        <sz val="11"/>
        <color theme="1"/>
        <rFont val="Arial Narrow"/>
      </rPr>
      <t>Producto:</t>
    </r>
    <r>
      <rPr>
        <sz val="11"/>
        <color theme="1"/>
        <rFont val="Arial Narrow"/>
      </rPr>
      <t xml:space="preserve"> Solicitudes de investigación y/o programas de gestión.
</t>
    </r>
  </si>
  <si>
    <t>Solicitudes de apertura de invesitgación administrativa</t>
  </si>
  <si>
    <t>Solicitudes de investigación. Memorandos SSPD No. 20204360000173 del 28 de julio de 2020 (Puebloviejo), 20204360000343 del 28 degosto de 2020 (Sitionuevo) y 20204350001783 del 16 de octubre de 2020 (Ciénaga)</t>
  </si>
  <si>
    <r>
      <rPr>
        <b/>
        <sz val="11"/>
        <color theme="1"/>
        <rFont val="Arial Narrow"/>
      </rPr>
      <t xml:space="preserve">Actividad: </t>
    </r>
    <r>
      <rPr>
        <sz val="11"/>
        <color theme="1"/>
        <rFont val="Arial Narrow"/>
      </rPr>
      <t xml:space="preserve">Participar en la elaboración de políticas nacionales y sectoriales a las cuales sea invitada la Superservicios.
</t>
    </r>
    <r>
      <rPr>
        <b/>
        <sz val="11"/>
        <color theme="1"/>
        <rFont val="Arial Narrow"/>
      </rPr>
      <t xml:space="preserve">Producto: </t>
    </r>
    <r>
      <rPr>
        <sz val="11"/>
        <color theme="1"/>
        <rFont val="Arial Narrow"/>
      </rPr>
      <t>Planes, programas y/o políticas públicas integradas interinstitucionalmente.</t>
    </r>
  </si>
  <si>
    <r>
      <rPr>
        <b/>
        <sz val="11"/>
        <color theme="1"/>
        <rFont val="Arial Narrow"/>
      </rPr>
      <t xml:space="preserve">Actividad: </t>
    </r>
    <r>
      <rPr>
        <sz val="11"/>
        <color theme="1"/>
        <rFont val="Arial Narrow"/>
      </rPr>
      <t xml:space="preserve">Participar en la elaboración de políticas nacionales y sectoriales a las cuales sea invitada la Superservicios.
</t>
    </r>
    <r>
      <rPr>
        <b/>
        <sz val="11"/>
        <color theme="1"/>
        <rFont val="Arial Narrow"/>
      </rPr>
      <t xml:space="preserve">Producto: </t>
    </r>
    <r>
      <rPr>
        <sz val="11"/>
        <color theme="1"/>
        <rFont val="Arial Narrow"/>
      </rPr>
      <t>Planes, programas y/o políticas públicas integradas interinstitucionalmente.</t>
    </r>
  </si>
  <si>
    <t>Se participa en la Junta Técnica del RAS el día 7 de septiembre de 2020, donde se presentan por parte del MVCT la propuesta de modificación del Título F Sistemas Urbanos de Aseo, del Sector de Agua Potable y Saneamiento Básico.</t>
  </si>
  <si>
    <t>Presentación propuesta actualización Título F RAS.</t>
  </si>
  <si>
    <t>Actividades de investigación básica a través de trabajos de grado y tesis de posgrado que pretenden determinar cómo la dieta del pez león influye sobre su fecundidad y éxito reproductivo. Incluye el área de Santa Marta y el PNNT.</t>
  </si>
  <si>
    <t>Tesis de doctorado en desarrollo en Biología Marina de la Universidad Nacional en desarrollo: “Influencia del potencial reproductivo en el éxito de la invasión del pez león (Pterois volitans) en el Caribe” (proyecto en el Anexo 1 del informe 2018). Avance: etapa de escritura de la tesis que se entregará en el primer semestre de 2021.</t>
  </si>
  <si>
    <r>
      <rPr>
        <sz val="11"/>
        <color theme="1"/>
        <rFont val="Calibri"/>
      </rPr>
      <t xml:space="preserve">Artículo publicado: Daza-Guerra, C.A., A.M. Osorno-Arango, M.C. Gómez-Cubillos y S. Zea. Aceptado (2020). Efecto de la herbivoría de </t>
    </r>
    <r>
      <rPr>
        <i/>
        <sz val="11"/>
        <color theme="1"/>
        <rFont val="Calibri"/>
      </rPr>
      <t>Cittarium pica</t>
    </r>
    <r>
      <rPr>
        <sz val="11"/>
        <color theme="1"/>
        <rFont val="Calibri"/>
      </rPr>
      <t xml:space="preserve"> (Gastropoda: Tegulidae) y la estacionalidad climática en el ensamblaje algal del litoral rocoso de Bonito Gordo (Parque Nacional Natural Tayrona), Caribe colombiano. Revista Mexicana de Biodiversidad. 91, e913192: 1-16.  (Anexo 1: publicación).
Artículo publicado: Gómez-Cubillos, C., B. Gavio y S. Zea. 2020. Estructura de la comunidad de céspedes algales en interacciones con corales masivos en arrecifes del Parque Nacional Natural Tayrona, Caribe colombiano / Community structure of turf algae in interactions with massive corals in Tayrona National Natural Park, Colombian Caribbean. Boletín de Investigaciones Marinas y Costeras. 49 (Supl. Esp.), 45-72.  (Anexo 2: publicación).
Entre las tareas de una propuesta de investigación sometida en Alianza interinstitucional para obtener fondos de Regalías, y que se presenta abajo en la Acción 9A4, se evaluará el estado de los ecosistemas arrecifales del PNNT y la influencia de factores naturales y de origen antropogénico, y tendrá un componente de restauración coralina mediante trasplante de corales juveniles del litoral rocoso (donde no perduran) a los arrecifes de profundidad media.</t>
    </r>
  </si>
  <si>
    <t>Alianza de grupos de investigación de la Universidad Nacional de Colombia, Universidad del Magdalena e INVEMAR, con Parques Nacionales, financiada con capital semilla de la Universidad Nacional, para formular una propuesta de investigación para aportar conocimiento para la protección y conservación de la biodiversidad de las formaciones coralinas del área de Santa Marta y el Parque Nacional Natural Tayrona.</t>
  </si>
  <si>
    <t>Propuesta de investigación (que se formuló en el marco del proyecto capital semilla): “Efectos oceanográficos y antropogénicos sobre el estado de las formaciones coralinas del área de Santa Marta y el Parque Nacional Natural Tayrona-PNNT, Caribe Colombiano, en un contexto de variabilidad climática”, formulada y sometida en el marco de la CONVOCATORIA COLCIENCIAS  006-2019 DE PROYECTOS ELEGIBLES DE INVESTIGACIÓN Y DESARROLLO – SISTEMA GENERAL DE REGALÍAS - FONDO DE CTI. La propuesta salió como Elegible en tercer lugar. Hasta septiembre de 2020 se incorporó en el Modelo General Ajustado - MGA de Planeación Nacional, bajo el nuevo título "Caracterización de efectos oceanográficos y antropogénicos sobre las formaciones coralinas del área del Parque Nacional Natural Tayrona – PNNT, Magdalena". Para finales de 2020 Minciencias no ha nombrado el comité evaluador para la etapa de verificación de requisitos de viabilidad. (Anexo 3: Versión MGA del proyecto)</t>
  </si>
  <si>
    <t xml:space="preserve">Una de las tareas de investigación la propuesta de investigación de regalías sometida en Alianza interinstitucional mencionado en la Acción 9A4 tiene que ver con evaluación de microplásticos en organismos arrecifales del PNNT. </t>
  </si>
  <si>
    <t>Propuesta de investigación presentada en la Acción 9A4</t>
  </si>
  <si>
    <t>Investigación básica mediante tesis de posgrado del contenido y el efecto del contaminante tributilo de estaño (usado en las pinturas anti-incrustantes de cascos de embarcaciones) cerca y lejos de áreas portuarias sobre el cambio de sexo (fenómeno Imposex, en el que las hembras desarrollan órganos masculinos) y en la morfología de las conchas en caracoles del litoral rocoso.</t>
  </si>
  <si>
    <r>
      <rPr>
        <sz val="11"/>
        <color theme="1"/>
        <rFont val="Calibri"/>
      </rPr>
      <t xml:space="preserve">Artículo publicado: Rodríguez‑Grimón, R., N.H. Campos e Í. Braga Castro. 2020. Imposex Incidence in Gastropod Species from Santa Marta Coastal Zone, Colombian Caribbean Sea. Bulletin of Environmental Contamination and Toxicology , </t>
    </r>
    <r>
      <rPr>
        <u/>
        <sz val="11"/>
        <color rgb="FF1155CC"/>
        <rFont val="Calibri"/>
      </rPr>
      <t>https://doi.org/10.1007/s00128-020-03020-7</t>
    </r>
    <r>
      <rPr>
        <sz val="11"/>
        <color theme="1"/>
        <rFont val="Calibri"/>
      </rPr>
      <t xml:space="preserve"> (Anexo 4: publicación).</t>
    </r>
  </si>
  <si>
    <t>En una de las tareas de investigación de la propuesta sometida a regalías en Alianza interinstitucional mencionada en la Acción 9A4  se evaluará la presencia de contaminantes como metales pesados en los sedimentos y organismos del arrecife del PNNT.</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</si>
</sst>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quot;$&quot;* #,##0_-;\-&quot;$&quot;* #,##0_-;_-&quot;$&quot;* &quot;-&quot;_-;_-@"/>
    <numFmt numFmtId="165" formatCode="_(&quot;$&quot;\ * #,##0_);_(&quot;$&quot;\ * \(#,##0\);_(&quot;$&quot;\ * &quot;-&quot;??_);_(@_)"/>
    <numFmt numFmtId="166" formatCode="_-[$$-240A]\ * #,##0_ ;_-[$$-240A]\ * \-#,##0\ ;_-[$$-240A]\ * &quot;-&quot;??_ ;_-@_ "/>
    <numFmt numFmtId="167" formatCode="&quot;$&quot;#,##0;[Red]\-&quot;$&quot;#,##0"/>
    <numFmt numFmtId="168" formatCode="_-&quot;$&quot;* #,##0_-;\-&quot;$&quot;* #,##0_-;_-&quot;$&quot;* &quot;-&quot;??_-;_-@"/>
    <numFmt numFmtId="169" formatCode="&quot;$&quot;\ #,##0"/>
    <numFmt numFmtId="170" formatCode="#,##0.00\ [$€-1]"/>
  </numFmts>
  <fonts count="105">
    <font>
      <sz val="11"/>
      <color theme="1"/>
      <name val="Arial"/>
    </font>
    <font>
      <sz val="11"/>
      <color theme="1"/>
      <name val="Arial Narrow"/>
    </font>
    <font>
      <b/>
      <sz val="11"/>
      <color theme="1"/>
      <name val="Arial Narrow"/>
    </font>
    <font>
      <sz val="11"/>
      <name val="Arial"/>
    </font>
    <font>
      <sz val="8"/>
      <color theme="1"/>
      <name val="Calibri"/>
    </font>
    <font>
      <u/>
      <sz val="11"/>
      <color rgb="FF0000FF"/>
      <name val="Arial Narrow"/>
    </font>
    <font>
      <u/>
      <sz val="10"/>
      <color rgb="FF0000FF"/>
      <name val="Calibri"/>
    </font>
    <font>
      <sz val="10"/>
      <color theme="1"/>
      <name val="Calibri"/>
    </font>
    <font>
      <sz val="12"/>
      <color rgb="FF000000"/>
      <name val="Arial"/>
    </font>
    <font>
      <sz val="9"/>
      <color rgb="FF000000"/>
      <name val="Arial"/>
    </font>
    <font>
      <sz val="11"/>
      <color rgb="FF000000"/>
      <name val="&quot;docs-Arial Narrow&quot;"/>
    </font>
    <font>
      <sz val="11"/>
      <color rgb="FF000000"/>
      <name val="Arial Narrow"/>
    </font>
    <font>
      <sz val="11"/>
      <color theme="1"/>
      <name val="Calibri"/>
    </font>
    <font>
      <sz val="11"/>
      <color rgb="FF000000"/>
      <name val="&quot;Arial Narrow&quot;"/>
    </font>
    <font>
      <b/>
      <sz val="8"/>
      <color theme="1"/>
      <name val="Arial Narrow"/>
    </font>
    <font>
      <sz val="8"/>
      <color theme="1"/>
      <name val="Arial Narrow"/>
    </font>
    <font>
      <sz val="8"/>
      <color theme="1"/>
      <name val="Arial"/>
    </font>
    <font>
      <sz val="10"/>
      <color theme="1"/>
      <name val="Arial Narrow"/>
    </font>
    <font>
      <u/>
      <sz val="10"/>
      <color theme="1"/>
      <name val="Arial Narrow"/>
    </font>
    <font>
      <u/>
      <sz val="8"/>
      <color theme="1"/>
      <name val="Arial Narrow"/>
    </font>
    <font>
      <u/>
      <sz val="8"/>
      <color theme="1"/>
      <name val="Arial Narrow"/>
    </font>
    <font>
      <u/>
      <sz val="8"/>
      <color theme="1"/>
      <name val="Arial Narrow"/>
    </font>
    <font>
      <u/>
      <sz val="8"/>
      <color theme="1"/>
      <name val="Arial Narrow"/>
    </font>
    <font>
      <u/>
      <sz val="8"/>
      <color theme="1"/>
      <name val="Arial Narrow"/>
    </font>
    <font>
      <u/>
      <sz val="8"/>
      <color theme="1"/>
      <name val="Arial Narrow"/>
    </font>
    <font>
      <u/>
      <sz val="8"/>
      <color theme="1"/>
      <name val="Arial"/>
    </font>
    <font>
      <u/>
      <sz val="8"/>
      <color theme="1"/>
      <name val="Arial Narrow"/>
    </font>
    <font>
      <u/>
      <sz val="8"/>
      <color theme="1"/>
      <name val="Arial Narrow"/>
    </font>
    <font>
      <u/>
      <sz val="8"/>
      <color theme="1"/>
      <name val="Arial Narrow"/>
    </font>
    <font>
      <u/>
      <sz val="8"/>
      <color theme="1"/>
      <name val="Arial"/>
    </font>
    <font>
      <u/>
      <sz val="8"/>
      <color theme="1"/>
      <name val="Arial"/>
    </font>
    <font>
      <sz val="8"/>
      <color rgb="FF000000"/>
      <name val="&quot;Arial Narrow&quot;"/>
    </font>
    <font>
      <b/>
      <sz val="10"/>
      <color rgb="FF000000"/>
      <name val="Arial Narrow"/>
    </font>
    <font>
      <sz val="10"/>
      <color rgb="FF000000"/>
      <name val="Arial Narrow"/>
    </font>
    <font>
      <u/>
      <sz val="10"/>
      <color rgb="FF1155CC"/>
      <name val="Arial Narrow"/>
    </font>
    <font>
      <u/>
      <sz val="11"/>
      <color rgb="FF000000"/>
      <name val="Arial"/>
    </font>
    <font>
      <sz val="11"/>
      <color theme="1"/>
      <name val="Calibri"/>
    </font>
    <font>
      <sz val="10"/>
      <color theme="1"/>
      <name val="Arial"/>
    </font>
    <font>
      <i/>
      <sz val="11"/>
      <color theme="1"/>
      <name val="Arial"/>
    </font>
    <font>
      <sz val="11"/>
      <color rgb="FF000000"/>
      <name val="&quot;Arial Narrow&quot;"/>
    </font>
    <font>
      <u/>
      <sz val="11"/>
      <color theme="1"/>
      <name val="Arial"/>
    </font>
    <font>
      <u/>
      <sz val="11"/>
      <color theme="1"/>
      <name val="Arial"/>
    </font>
    <font>
      <u/>
      <sz val="11"/>
      <color theme="1"/>
      <name val="Arial"/>
    </font>
    <font>
      <sz val="11"/>
      <color rgb="FF000000"/>
      <name val="Arial"/>
    </font>
    <font>
      <u/>
      <sz val="11"/>
      <color theme="1"/>
      <name val="Arial Narrow"/>
    </font>
    <font>
      <u/>
      <sz val="11"/>
      <color theme="1"/>
      <name val="Arial Narrow"/>
    </font>
    <font>
      <sz val="11"/>
      <color theme="1"/>
      <name val="&quot;Arial Narrow&quot;"/>
    </font>
    <font>
      <sz val="12"/>
      <color theme="1"/>
      <name val="Calibri"/>
    </font>
    <font>
      <b/>
      <sz val="11"/>
      <color theme="1"/>
      <name val="Arial"/>
    </font>
    <font>
      <sz val="11"/>
      <color rgb="FF000000"/>
      <name val="Calibri"/>
    </font>
    <font>
      <i/>
      <sz val="12"/>
      <color theme="1"/>
      <name val="Calibri"/>
    </font>
    <font>
      <i/>
      <sz val="11"/>
      <color theme="1"/>
      <name val="Calibri"/>
    </font>
    <font>
      <sz val="9"/>
      <color theme="1"/>
      <name val="Arial"/>
    </font>
    <font>
      <sz val="11"/>
      <color rgb="FF000000"/>
      <name val="Docs-Calibri"/>
    </font>
    <font>
      <b/>
      <sz val="12"/>
      <color theme="1"/>
      <name val="Calibri"/>
    </font>
    <font>
      <b/>
      <sz val="11"/>
      <color theme="1"/>
      <name val="Calibri"/>
    </font>
    <font>
      <sz val="14"/>
      <color theme="1"/>
      <name val="Arial"/>
    </font>
    <font>
      <sz val="11"/>
      <color rgb="FF000000"/>
      <name val="&quot;Ȫrial Narrow\&quot;&quot;"/>
    </font>
    <font>
      <sz val="11"/>
      <color theme="1"/>
      <name val="&quot;Ȫrial Narrow\&quot;&quot;"/>
    </font>
    <font>
      <sz val="10"/>
      <color rgb="FFFF0000"/>
      <name val="Arial"/>
    </font>
    <font>
      <sz val="9"/>
      <color rgb="FFFF0000"/>
      <name val="Arial"/>
    </font>
    <font>
      <sz val="9"/>
      <color theme="1"/>
      <name val="Calibri"/>
    </font>
    <font>
      <sz val="9"/>
      <color rgb="FFFF0000"/>
      <name val="Calibri"/>
    </font>
    <font>
      <sz val="9"/>
      <color rgb="FF000000"/>
      <name val="Calibri"/>
    </font>
    <font>
      <sz val="12"/>
      <color rgb="FF000000"/>
      <name val="&quot;Times New Roman&quot;"/>
    </font>
    <font>
      <sz val="12"/>
      <color theme="1"/>
      <name val="Arial"/>
    </font>
    <font>
      <sz val="9"/>
      <color theme="1"/>
      <name val="Arial Narrow"/>
    </font>
    <font>
      <u/>
      <sz val="11"/>
      <color theme="1"/>
      <name val="Arial"/>
    </font>
    <font>
      <sz val="11"/>
      <color rgb="FF000000"/>
      <name val="Arial Narrow"/>
    </font>
    <font>
      <u/>
      <sz val="11"/>
      <color theme="1"/>
      <name val="Arial Narrow"/>
    </font>
    <font>
      <u/>
      <sz val="14"/>
      <color rgb="FF007398"/>
      <name val="Roboto"/>
    </font>
    <font>
      <sz val="14"/>
      <color theme="1"/>
      <name val="Roboto"/>
    </font>
    <font>
      <u/>
      <sz val="11"/>
      <color rgb="FF0000FF"/>
      <name val="Arial"/>
    </font>
    <font>
      <sz val="10"/>
      <color rgb="FF000000"/>
      <name val="Arial"/>
    </font>
    <font>
      <sz val="10"/>
      <color rgb="FFFF0000"/>
      <name val="&quot;Arial Narrow&quot;"/>
    </font>
    <font>
      <sz val="11"/>
      <color rgb="FFFF0000"/>
      <name val="&quot;Arial Narrow&quot;"/>
    </font>
    <font>
      <b/>
      <i/>
      <sz val="11"/>
      <color theme="1"/>
      <name val="Arial"/>
    </font>
    <font>
      <sz val="8"/>
      <color rgb="FF3D3D3D"/>
      <name val="Arial"/>
    </font>
    <font>
      <u/>
      <sz val="11"/>
      <color theme="1"/>
      <name val="Calibri"/>
    </font>
    <font>
      <u/>
      <sz val="11"/>
      <color theme="1"/>
      <name val="Arial Narrow"/>
    </font>
    <font>
      <sz val="8"/>
      <color rgb="FF000000"/>
      <name val="&quot;docs-Arial Narrow&quot;"/>
    </font>
    <font>
      <sz val="8"/>
      <color rgb="FF000000"/>
      <name val="Arial Narrow"/>
    </font>
    <font>
      <sz val="6"/>
      <color rgb="FF000000"/>
      <name val="&quot;docs-Arial Narrow&quot;"/>
    </font>
    <font>
      <u/>
      <sz val="11"/>
      <color theme="1"/>
      <name val="Arial"/>
    </font>
    <font>
      <u/>
      <sz val="11"/>
      <color theme="1"/>
      <name val="Arial"/>
    </font>
    <font>
      <sz val="8"/>
      <color rgb="FF000000"/>
      <name val="Arial"/>
    </font>
    <font>
      <b/>
      <u/>
      <sz val="11"/>
      <color rgb="FF000000"/>
      <name val="&quot;Arial Narrow&quot;"/>
    </font>
    <font>
      <b/>
      <u/>
      <sz val="11"/>
      <color rgb="FF000000"/>
      <name val="Arial"/>
    </font>
    <font>
      <u/>
      <sz val="11"/>
      <color rgb="FF000000"/>
      <name val="Arial"/>
    </font>
    <font>
      <u/>
      <sz val="11"/>
      <color rgb="FF0563C1"/>
      <name val="Arial"/>
    </font>
    <font>
      <u/>
      <sz val="11"/>
      <color rgb="FF000000"/>
      <name val="Arial"/>
    </font>
    <font>
      <u/>
      <sz val="11"/>
      <color rgb="FF000000"/>
      <name val="Arial"/>
    </font>
    <font>
      <u/>
      <sz val="11"/>
      <color theme="1"/>
      <name val="Calibri"/>
    </font>
    <font>
      <sz val="11"/>
      <name val="Arial Narrow"/>
    </font>
    <font>
      <u/>
      <sz val="11"/>
      <color rgb="FF1155CC"/>
      <name val="Arial"/>
    </font>
    <font>
      <sz val="10"/>
      <name val="Calibri"/>
    </font>
    <font>
      <b/>
      <sz val="11"/>
      <color rgb="FF000000"/>
      <name val="Arial Narrow"/>
    </font>
    <font>
      <b/>
      <sz val="10"/>
      <color theme="1"/>
      <name val="Calibri Light"/>
    </font>
    <font>
      <sz val="10"/>
      <color theme="1"/>
      <name val="Calibri Light"/>
    </font>
    <font>
      <u/>
      <sz val="11"/>
      <color rgb="FF1155CC"/>
      <name val="Arial Narrow"/>
    </font>
    <font>
      <sz val="11"/>
      <color rgb="FFFF0000"/>
      <name val="Arial Narrow"/>
    </font>
    <font>
      <u/>
      <sz val="11"/>
      <color rgb="FF000000"/>
      <name val="Arial Narrow"/>
    </font>
    <font>
      <sz val="11"/>
      <color rgb="FF000000"/>
      <name val="Arial, sans-serif"/>
    </font>
    <font>
      <u/>
      <sz val="11"/>
      <color rgb="FF1155CC"/>
      <name val="Arial, sans-serif"/>
    </font>
    <font>
      <u/>
      <sz val="11"/>
      <color rgb="FF1155CC"/>
      <name val="Calibri"/>
    </font>
  </fonts>
  <fills count="9">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rgb="FFFCE5CD"/>
        <bgColor rgb="FFFCE5CD"/>
      </patternFill>
    </fill>
    <fill>
      <patternFill patternType="solid">
        <fgColor rgb="FFC9DAF8"/>
        <bgColor rgb="FFC9DAF8"/>
      </patternFill>
    </fill>
    <fill>
      <patternFill patternType="solid">
        <fgColor rgb="FFFFE599"/>
        <bgColor rgb="FFFFE599"/>
      </patternFill>
    </fill>
    <fill>
      <patternFill patternType="solid">
        <fgColor rgb="FFB6D7A8"/>
        <bgColor rgb="FFB6D7A8"/>
      </patternFill>
    </fill>
    <fill>
      <patternFill patternType="solid">
        <fgColor rgb="FFFFFF00"/>
        <bgColor rgb="FFFFFF00"/>
      </patternFill>
    </fill>
  </fills>
  <borders count="93">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top style="medium">
        <color rgb="FF000000"/>
      </top>
      <bottom style="thin">
        <color rgb="FF000000"/>
      </bottom>
      <diagonal/>
    </border>
    <border>
      <left style="thin">
        <color rgb="FF000000"/>
      </left>
      <right style="thin">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right/>
      <top/>
      <bottom/>
      <diagonal/>
    </border>
    <border>
      <left/>
      <right style="thin">
        <color rgb="FF000000"/>
      </right>
      <top/>
      <bottom/>
      <diagonal/>
    </border>
    <border>
      <left/>
      <right/>
      <top style="thin">
        <color rgb="FF000000"/>
      </top>
      <bottom/>
      <diagonal/>
    </border>
    <border>
      <left style="thin">
        <color rgb="FF000000"/>
      </left>
      <right/>
      <top/>
      <bottom/>
      <diagonal/>
    </border>
    <border>
      <left/>
      <right/>
      <top style="thin">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style="medium">
        <color rgb="FF000000"/>
      </bottom>
      <diagonal/>
    </border>
    <border>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bottom style="thin">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top style="medium">
        <color rgb="FF000000"/>
      </top>
      <bottom style="medium">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style="medium">
        <color rgb="FF000000"/>
      </right>
      <top/>
      <bottom style="thin">
        <color rgb="FF000000"/>
      </bottom>
      <diagonal/>
    </border>
    <border>
      <left style="thin">
        <color rgb="FF000000"/>
      </left>
      <right/>
      <top style="thin">
        <color rgb="FF000000"/>
      </top>
      <bottom style="medium">
        <color rgb="FF000000"/>
      </bottom>
      <diagonal/>
    </border>
    <border>
      <left style="thin">
        <color rgb="FF000000"/>
      </left>
      <right style="thin">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n">
        <color rgb="FF000000"/>
      </left>
      <right style="thin">
        <color rgb="FF000000"/>
      </right>
      <top/>
      <bottom style="medium">
        <color rgb="FF000000"/>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rgb="FF000000"/>
      </left>
      <right/>
      <top style="medium">
        <color rgb="FF000000"/>
      </top>
      <bottom/>
      <diagonal/>
    </border>
    <border>
      <left style="thin">
        <color rgb="FF000000"/>
      </left>
      <right/>
      <top/>
      <bottom style="thin">
        <color rgb="FF000000"/>
      </bottom>
      <diagonal/>
    </border>
    <border>
      <left style="thin">
        <color rgb="FF000000"/>
      </left>
      <right/>
      <top style="thin">
        <color rgb="FF000000"/>
      </top>
      <bottom/>
      <diagonal/>
    </border>
    <border>
      <left style="thin">
        <color rgb="FF000000"/>
      </left>
      <right/>
      <top style="thin">
        <color rgb="FF000000"/>
      </top>
      <bottom/>
      <diagonal/>
    </border>
    <border>
      <left style="thin">
        <color rgb="FF000000"/>
      </left>
      <right style="medium">
        <color rgb="FF000000"/>
      </right>
      <top style="medium">
        <color rgb="FF000000"/>
      </top>
      <bottom/>
      <diagonal/>
    </border>
    <border>
      <left style="thin">
        <color rgb="FF000000"/>
      </left>
      <right style="medium">
        <color rgb="FF000000"/>
      </right>
      <top style="thin">
        <color rgb="FF000000"/>
      </top>
      <bottom/>
      <diagonal/>
    </border>
    <border>
      <left/>
      <right/>
      <top style="thin">
        <color rgb="FF000000"/>
      </top>
      <bottom/>
      <diagonal/>
    </border>
    <border>
      <left style="thin">
        <color rgb="FF000000"/>
      </left>
      <right/>
      <top/>
      <bottom/>
      <diagonal/>
    </border>
    <border>
      <left/>
      <right/>
      <top/>
      <bottom style="thin">
        <color rgb="FF000000"/>
      </bottom>
      <diagonal/>
    </border>
    <border>
      <left/>
      <right/>
      <top style="thin">
        <color rgb="FF000000"/>
      </top>
      <bottom/>
      <diagonal/>
    </border>
    <border>
      <left style="thin">
        <color rgb="FF000000"/>
      </left>
      <right/>
      <top/>
      <bottom/>
      <diagonal/>
    </border>
    <border>
      <left/>
      <right/>
      <top style="thin">
        <color rgb="FF000000"/>
      </top>
      <bottom/>
      <diagonal/>
    </border>
    <border>
      <left/>
      <right/>
      <top/>
      <bottom/>
      <diagonal/>
    </border>
    <border>
      <left/>
      <right style="thin">
        <color rgb="FF000000"/>
      </right>
      <top/>
      <bottom/>
      <diagonal/>
    </border>
    <border>
      <left style="thin">
        <color rgb="FF000000"/>
      </left>
      <right/>
      <top/>
      <bottom style="medium">
        <color rgb="FF000000"/>
      </bottom>
      <diagonal/>
    </border>
    <border>
      <left style="medium">
        <color rgb="FF000000"/>
      </left>
      <right style="thin">
        <color rgb="FF000000"/>
      </right>
      <top/>
      <bottom/>
      <diagonal/>
    </border>
    <border>
      <left/>
      <right style="thin">
        <color rgb="FF000000"/>
      </right>
      <top style="thin">
        <color rgb="FF000000"/>
      </top>
      <bottom/>
      <diagonal/>
    </border>
    <border>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right style="medium">
        <color rgb="FF000000"/>
      </right>
      <top style="thin">
        <color rgb="FF000000"/>
      </top>
      <bottom style="medium">
        <color rgb="FF000000"/>
      </bottom>
      <diagonal/>
    </border>
    <border>
      <left/>
      <right/>
      <top/>
      <bottom/>
      <diagonal/>
    </border>
    <border>
      <left/>
      <right/>
      <top style="medium">
        <color rgb="FF000000"/>
      </top>
      <bottom/>
      <diagonal/>
    </border>
    <border>
      <left/>
      <right/>
      <top/>
      <bottom style="medium">
        <color rgb="FF000000"/>
      </bottom>
      <diagonal/>
    </border>
    <border>
      <left style="thin">
        <color rgb="FF000000"/>
      </left>
      <right style="medium">
        <color rgb="FF000000"/>
      </right>
      <top/>
      <bottom/>
      <diagonal/>
    </border>
    <border>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rgb="FF000000"/>
      </left>
      <right style="thin">
        <color rgb="FF000000"/>
      </right>
      <top style="thin">
        <color rgb="FF000000"/>
      </top>
      <bottom/>
      <diagonal/>
    </border>
  </borders>
  <cellStyleXfs count="1">
    <xf numFmtId="0" fontId="0" fillId="0" borderId="0"/>
  </cellStyleXfs>
  <cellXfs count="850">
    <xf numFmtId="0" fontId="0" fillId="0" borderId="0" xfId="0" applyFont="1" applyAlignment="1"/>
    <xf numFmtId="0" fontId="1" fillId="0" borderId="1" xfId="0" applyFont="1" applyBorder="1" applyAlignment="1">
      <alignment horizontal="center" vertical="center" wrapText="1"/>
    </xf>
    <xf numFmtId="0" fontId="2" fillId="0" borderId="1" xfId="0" applyFont="1" applyBorder="1" applyAlignment="1">
      <alignment horizontal="center" vertical="center" wrapText="1"/>
    </xf>
    <xf numFmtId="0" fontId="2" fillId="0" borderId="1" xfId="0" applyFont="1" applyBorder="1" applyAlignment="1">
      <alignment horizontal="center" vertical="center" textRotation="90" wrapText="1"/>
    </xf>
    <xf numFmtId="0" fontId="2" fillId="0" borderId="5" xfId="0" applyFont="1" applyBorder="1" applyAlignment="1">
      <alignment horizontal="left" vertical="center" textRotation="90" wrapText="1"/>
    </xf>
    <xf numFmtId="0" fontId="2" fillId="0" borderId="5" xfId="0" applyFont="1" applyBorder="1" applyAlignment="1">
      <alignment horizontal="center" vertical="center" wrapText="1"/>
    </xf>
    <xf numFmtId="0" fontId="2" fillId="0" borderId="5" xfId="0" applyFont="1" applyBorder="1" applyAlignment="1">
      <alignment horizontal="left" vertical="center" wrapText="1"/>
    </xf>
    <xf numFmtId="0" fontId="1" fillId="0" borderId="6" xfId="0" applyFont="1" applyBorder="1" applyAlignment="1">
      <alignment horizontal="center" vertical="center" wrapText="1"/>
    </xf>
    <xf numFmtId="0" fontId="1" fillId="0" borderId="6" xfId="0" applyFont="1" applyBorder="1" applyAlignment="1">
      <alignment vertical="center" wrapText="1"/>
    </xf>
    <xf numFmtId="0" fontId="1" fillId="0" borderId="6" xfId="0" applyFont="1" applyBorder="1" applyAlignment="1">
      <alignment horizontal="left" vertical="center" wrapText="1"/>
    </xf>
    <xf numFmtId="0" fontId="1" fillId="0" borderId="6" xfId="0" applyFont="1" applyBorder="1" applyAlignment="1">
      <alignment horizontal="left" vertical="center" textRotation="90" wrapText="1"/>
    </xf>
    <xf numFmtId="0" fontId="1" fillId="0" borderId="5" xfId="0" applyFont="1" applyBorder="1" applyAlignment="1">
      <alignment horizontal="left" vertical="center" wrapText="1"/>
    </xf>
    <xf numFmtId="164" fontId="1" fillId="0" borderId="5" xfId="0" applyNumberFormat="1" applyFont="1" applyBorder="1" applyAlignment="1">
      <alignment horizontal="center" vertical="center" textRotation="90" wrapText="1"/>
    </xf>
    <xf numFmtId="164" fontId="1" fillId="0" borderId="5" xfId="0" applyNumberFormat="1" applyFont="1" applyBorder="1" applyAlignment="1">
      <alignment horizontal="left" vertical="center" textRotation="90" wrapText="1"/>
    </xf>
    <xf numFmtId="0" fontId="2" fillId="0" borderId="5" xfId="0" applyFont="1" applyBorder="1" applyAlignment="1">
      <alignment horizontal="center" vertical="center" wrapText="1"/>
    </xf>
    <xf numFmtId="0" fontId="1" fillId="0" borderId="5" xfId="0" applyFont="1" applyBorder="1" applyAlignment="1">
      <alignment horizontal="center" vertical="center" wrapText="1"/>
    </xf>
    <xf numFmtId="0" fontId="1" fillId="0" borderId="5" xfId="0" applyFont="1" applyBorder="1" applyAlignment="1">
      <alignment vertical="center" wrapText="1"/>
    </xf>
    <xf numFmtId="0" fontId="1" fillId="0" borderId="5" xfId="0" applyFont="1" applyBorder="1" applyAlignment="1">
      <alignment horizontal="left" vertical="center" textRotation="90" wrapText="1"/>
    </xf>
    <xf numFmtId="0" fontId="1" fillId="0" borderId="5" xfId="0" applyFont="1" applyBorder="1" applyAlignment="1">
      <alignment horizontal="left" vertical="center" wrapText="1"/>
    </xf>
    <xf numFmtId="164" fontId="1" fillId="0" borderId="5" xfId="0" applyNumberFormat="1" applyFont="1" applyBorder="1" applyAlignment="1">
      <alignment horizontal="right" vertical="center" textRotation="90" wrapText="1"/>
    </xf>
    <xf numFmtId="164" fontId="1" fillId="0" borderId="5" xfId="0" applyNumberFormat="1" applyFont="1" applyBorder="1" applyAlignment="1">
      <alignment horizontal="right" vertical="center" wrapText="1"/>
    </xf>
    <xf numFmtId="0" fontId="1" fillId="0" borderId="5" xfId="0" applyFont="1" applyBorder="1" applyAlignment="1">
      <alignment horizontal="left" vertical="top" wrapText="1"/>
    </xf>
    <xf numFmtId="49" fontId="1" fillId="0" borderId="5" xfId="0" applyNumberFormat="1" applyFont="1" applyBorder="1" applyAlignment="1">
      <alignment horizontal="left" vertical="center" wrapText="1"/>
    </xf>
    <xf numFmtId="164" fontId="1" fillId="0" borderId="5" xfId="0" applyNumberFormat="1" applyFont="1" applyBorder="1" applyAlignment="1">
      <alignment horizontal="left" vertical="center" wrapText="1"/>
    </xf>
    <xf numFmtId="165" fontId="1" fillId="0" borderId="5" xfId="0" applyNumberFormat="1" applyFont="1" applyBorder="1" applyAlignment="1">
      <alignment horizontal="center" vertical="center" textRotation="90"/>
    </xf>
    <xf numFmtId="0" fontId="4" fillId="0" borderId="5" xfId="0" applyFont="1" applyBorder="1" applyAlignment="1">
      <alignment horizontal="left" vertical="top" wrapText="1"/>
    </xf>
    <xf numFmtId="165" fontId="4" fillId="0" borderId="5" xfId="0" applyNumberFormat="1" applyFont="1" applyBorder="1" applyAlignment="1">
      <alignment horizontal="center" vertical="center" textRotation="90"/>
    </xf>
    <xf numFmtId="0" fontId="5" fillId="0" borderId="5" xfId="0" applyFont="1" applyBorder="1" applyAlignment="1">
      <alignment horizontal="left" vertical="center" wrapText="1"/>
    </xf>
    <xf numFmtId="0" fontId="6" fillId="0" borderId="5" xfId="0" applyFont="1" applyBorder="1" applyAlignment="1">
      <alignment horizontal="left" vertical="top" wrapText="1"/>
    </xf>
    <xf numFmtId="164" fontId="4" fillId="0" borderId="5" xfId="0" applyNumberFormat="1" applyFont="1" applyBorder="1" applyAlignment="1">
      <alignment horizontal="center" vertical="top" textRotation="90" wrapText="1"/>
    </xf>
    <xf numFmtId="166" fontId="1" fillId="0" borderId="5" xfId="0" applyNumberFormat="1" applyFont="1" applyBorder="1" applyAlignment="1">
      <alignment horizontal="center" vertical="center" textRotation="90" wrapText="1"/>
    </xf>
    <xf numFmtId="166" fontId="1" fillId="0" borderId="5" xfId="0" applyNumberFormat="1" applyFont="1" applyBorder="1" applyAlignment="1">
      <alignment horizontal="left" vertical="center" textRotation="90" wrapText="1"/>
    </xf>
    <xf numFmtId="167" fontId="1" fillId="0" borderId="5" xfId="0" applyNumberFormat="1" applyFont="1" applyBorder="1" applyAlignment="1">
      <alignment horizontal="left" vertical="center" wrapText="1"/>
    </xf>
    <xf numFmtId="0" fontId="1" fillId="0" borderId="0" xfId="0" applyFont="1" applyAlignment="1">
      <alignment horizontal="left" vertical="center" wrapText="1"/>
    </xf>
    <xf numFmtId="0" fontId="7" fillId="0" borderId="5" xfId="0" applyFont="1" applyBorder="1" applyAlignment="1">
      <alignment horizontal="left" vertical="top" wrapText="1"/>
    </xf>
    <xf numFmtId="164" fontId="4" fillId="0" borderId="5" xfId="0" applyNumberFormat="1" applyFont="1" applyBorder="1" applyAlignment="1">
      <alignment horizontal="center" vertical="center" textRotation="90"/>
    </xf>
    <xf numFmtId="164" fontId="4" fillId="0" borderId="5" xfId="0" applyNumberFormat="1" applyFont="1" applyBorder="1" applyAlignment="1">
      <alignment horizontal="center" vertical="center" textRotation="90" wrapText="1"/>
    </xf>
    <xf numFmtId="164" fontId="4" fillId="0" borderId="5" xfId="0" applyNumberFormat="1" applyFont="1" applyBorder="1" applyAlignment="1">
      <alignment horizontal="left" vertical="center" textRotation="90" wrapText="1"/>
    </xf>
    <xf numFmtId="0" fontId="8" fillId="0" borderId="5" xfId="0" applyFont="1" applyBorder="1" applyAlignment="1">
      <alignment horizontal="left" vertical="top"/>
    </xf>
    <xf numFmtId="0" fontId="9" fillId="0" borderId="7" xfId="0" applyFont="1" applyBorder="1" applyAlignment="1">
      <alignment horizontal="left" vertical="top"/>
    </xf>
    <xf numFmtId="164" fontId="1" fillId="0" borderId="4" xfId="0" applyNumberFormat="1" applyFont="1" applyBorder="1" applyAlignment="1">
      <alignment horizontal="left" vertical="center" textRotation="90" wrapText="1"/>
    </xf>
    <xf numFmtId="165" fontId="1" fillId="0" borderId="5" xfId="0" applyNumberFormat="1" applyFont="1" applyBorder="1" applyAlignment="1">
      <alignment horizontal="center" vertical="center" textRotation="90" wrapText="1"/>
    </xf>
    <xf numFmtId="164" fontId="1" fillId="0" borderId="5" xfId="0" applyNumberFormat="1" applyFont="1" applyBorder="1" applyAlignment="1">
      <alignment vertical="center" textRotation="90" wrapText="1"/>
    </xf>
    <xf numFmtId="164" fontId="1" fillId="0" borderId="5" xfId="0" applyNumberFormat="1" applyFont="1" applyBorder="1" applyAlignment="1">
      <alignment horizontal="center" vertical="center" textRotation="90"/>
    </xf>
    <xf numFmtId="3" fontId="1" fillId="0" borderId="5" xfId="0" applyNumberFormat="1" applyFont="1" applyBorder="1" applyAlignment="1">
      <alignment horizontal="left" vertical="center" wrapText="1"/>
    </xf>
    <xf numFmtId="3" fontId="1" fillId="0" borderId="5" xfId="0" applyNumberFormat="1" applyFont="1" applyBorder="1" applyAlignment="1">
      <alignment horizontal="center" vertical="center" wrapText="1"/>
    </xf>
    <xf numFmtId="0" fontId="10" fillId="0" borderId="0" xfId="0" applyFont="1" applyAlignment="1">
      <alignment horizontal="left"/>
    </xf>
    <xf numFmtId="0" fontId="1" fillId="0" borderId="5" xfId="0" applyFont="1" applyBorder="1" applyAlignment="1">
      <alignment horizontal="center" vertical="center" wrapText="1"/>
    </xf>
    <xf numFmtId="0" fontId="1" fillId="0" borderId="0" xfId="0" applyFont="1" applyAlignment="1">
      <alignment horizontal="left" vertical="top" wrapText="1"/>
    </xf>
    <xf numFmtId="165" fontId="1" fillId="0" borderId="5" xfId="0" applyNumberFormat="1" applyFont="1" applyBorder="1" applyAlignment="1">
      <alignment horizontal="left" vertical="center" textRotation="90" wrapText="1"/>
    </xf>
    <xf numFmtId="3" fontId="1" fillId="0" borderId="5" xfId="0" applyNumberFormat="1" applyFont="1" applyBorder="1" applyAlignment="1">
      <alignment horizontal="left" vertical="center" wrapText="1"/>
    </xf>
    <xf numFmtId="0" fontId="11" fillId="2" borderId="0" xfId="0" applyFont="1" applyFill="1" applyAlignment="1">
      <alignment horizontal="left"/>
    </xf>
    <xf numFmtId="0" fontId="1" fillId="0" borderId="1" xfId="0" applyFont="1" applyBorder="1" applyAlignment="1">
      <alignment horizontal="center" vertical="center" wrapText="1"/>
    </xf>
    <xf numFmtId="0" fontId="1" fillId="0" borderId="1" xfId="0" applyFont="1" applyBorder="1" applyAlignment="1">
      <alignment horizontal="left" vertical="center" wrapText="1"/>
    </xf>
    <xf numFmtId="0" fontId="1" fillId="0" borderId="5" xfId="0" applyFont="1" applyBorder="1" applyAlignment="1">
      <alignment horizontal="left" vertical="center"/>
    </xf>
    <xf numFmtId="168" fontId="1" fillId="0" borderId="5" xfId="0" applyNumberFormat="1" applyFont="1" applyBorder="1" applyAlignment="1">
      <alignment horizontal="left" vertical="center" wrapText="1"/>
    </xf>
    <xf numFmtId="164" fontId="1" fillId="0" borderId="5" xfId="0" applyNumberFormat="1" applyFont="1" applyBorder="1" applyAlignment="1">
      <alignment horizontal="center" vertical="top" textRotation="90" wrapText="1"/>
    </xf>
    <xf numFmtId="164" fontId="1" fillId="0" borderId="5" xfId="0" applyNumberFormat="1" applyFont="1" applyBorder="1" applyAlignment="1">
      <alignment horizontal="center" vertical="center" wrapText="1"/>
    </xf>
    <xf numFmtId="164" fontId="12" fillId="0" borderId="5" xfId="0" applyNumberFormat="1" applyFont="1" applyBorder="1" applyAlignment="1">
      <alignment horizontal="center" vertical="center" textRotation="90" wrapText="1"/>
    </xf>
    <xf numFmtId="49" fontId="1" fillId="0" borderId="5" xfId="0" applyNumberFormat="1" applyFont="1" applyBorder="1" applyAlignment="1">
      <alignment horizontal="center" vertical="center" wrapText="1"/>
    </xf>
    <xf numFmtId="0" fontId="1" fillId="3" borderId="5" xfId="0" applyFont="1" applyFill="1" applyBorder="1" applyAlignment="1">
      <alignment horizontal="center" vertical="center" wrapText="1"/>
    </xf>
    <xf numFmtId="164" fontId="1" fillId="0" borderId="5" xfId="0" applyNumberFormat="1" applyFont="1" applyBorder="1" applyAlignment="1">
      <alignment horizontal="left" vertical="center" textRotation="90"/>
    </xf>
    <xf numFmtId="164" fontId="1" fillId="0" borderId="5" xfId="0" applyNumberFormat="1" applyFont="1" applyBorder="1" applyAlignment="1">
      <alignment horizontal="center" textRotation="90" wrapText="1"/>
    </xf>
    <xf numFmtId="0" fontId="13" fillId="2" borderId="5" xfId="0" applyFont="1" applyFill="1" applyBorder="1" applyAlignment="1">
      <alignment horizontal="left" wrapText="1"/>
    </xf>
    <xf numFmtId="0" fontId="2" fillId="0" borderId="5" xfId="0" applyFont="1" applyBorder="1" applyAlignment="1">
      <alignment horizontal="center" vertical="center" textRotation="90" wrapText="1"/>
    </xf>
    <xf numFmtId="164" fontId="2" fillId="0" borderId="5" xfId="0" applyNumberFormat="1" applyFont="1" applyBorder="1" applyAlignment="1">
      <alignment horizontal="center" vertical="center" textRotation="90" wrapText="1"/>
    </xf>
    <xf numFmtId="164" fontId="2" fillId="0" borderId="5" xfId="0" applyNumberFormat="1" applyFont="1" applyBorder="1" applyAlignment="1">
      <alignment vertical="center" textRotation="90" wrapText="1"/>
    </xf>
    <xf numFmtId="0" fontId="0" fillId="0" borderId="0" xfId="0" applyFont="1"/>
    <xf numFmtId="0" fontId="14" fillId="3" borderId="8" xfId="0" applyFont="1" applyFill="1" applyBorder="1" applyAlignment="1">
      <alignment horizontal="center" vertical="center" wrapText="1"/>
    </xf>
    <xf numFmtId="0" fontId="14" fillId="3" borderId="8" xfId="0" applyFont="1" applyFill="1" applyBorder="1" applyAlignment="1">
      <alignment horizontal="center" vertical="center" textRotation="90" wrapText="1"/>
    </xf>
    <xf numFmtId="0" fontId="14" fillId="3" borderId="5" xfId="0" applyFont="1" applyFill="1" applyBorder="1" applyAlignment="1">
      <alignment horizontal="left" vertical="center" wrapText="1"/>
    </xf>
    <xf numFmtId="0" fontId="14" fillId="3" borderId="13" xfId="0" applyFont="1" applyFill="1" applyBorder="1" applyAlignment="1">
      <alignment horizontal="center" vertical="center" wrapText="1"/>
    </xf>
    <xf numFmtId="0" fontId="14" fillId="3" borderId="13" xfId="0" applyFont="1" applyFill="1" applyBorder="1" applyAlignment="1">
      <alignment horizontal="center" vertical="center" textRotation="90" wrapText="1"/>
    </xf>
    <xf numFmtId="0" fontId="14" fillId="3" borderId="5" xfId="0" applyFont="1" applyFill="1" applyBorder="1" applyAlignment="1">
      <alignment horizontal="center" vertical="center" wrapText="1"/>
    </xf>
    <xf numFmtId="164" fontId="14" fillId="3" borderId="5" xfId="0" applyNumberFormat="1" applyFont="1" applyFill="1" applyBorder="1" applyAlignment="1">
      <alignment horizontal="center" vertical="center" textRotation="90" wrapText="1"/>
    </xf>
    <xf numFmtId="0" fontId="14" fillId="3" borderId="14" xfId="0" applyFont="1" applyFill="1" applyBorder="1" applyAlignment="1">
      <alignment horizontal="center" vertical="center" wrapText="1"/>
    </xf>
    <xf numFmtId="0" fontId="14" fillId="3" borderId="15" xfId="0" applyFont="1" applyFill="1" applyBorder="1" applyAlignment="1">
      <alignment horizontal="center" vertical="center" wrapText="1"/>
    </xf>
    <xf numFmtId="169" fontId="14" fillId="3" borderId="5" xfId="0" applyNumberFormat="1" applyFont="1" applyFill="1" applyBorder="1" applyAlignment="1">
      <alignment horizontal="center" vertical="center" textRotation="90" wrapText="1"/>
    </xf>
    <xf numFmtId="0" fontId="15" fillId="3" borderId="5" xfId="0" applyFont="1" applyFill="1" applyBorder="1" applyAlignment="1">
      <alignment horizontal="center" vertical="center" wrapText="1"/>
    </xf>
    <xf numFmtId="0" fontId="15" fillId="3" borderId="5" xfId="0" applyFont="1" applyFill="1" applyBorder="1" applyAlignment="1">
      <alignment vertical="center" wrapText="1"/>
    </xf>
    <xf numFmtId="0" fontId="15" fillId="3" borderId="5" xfId="0" applyFont="1" applyFill="1" applyBorder="1" applyAlignment="1">
      <alignment horizontal="left" vertical="center" wrapText="1"/>
    </xf>
    <xf numFmtId="0" fontId="15" fillId="3" borderId="5" xfId="0" applyFont="1" applyFill="1" applyBorder="1" applyAlignment="1">
      <alignment horizontal="left" vertical="center" textRotation="90" wrapText="1"/>
    </xf>
    <xf numFmtId="164" fontId="15" fillId="3" borderId="5" xfId="0" applyNumberFormat="1" applyFont="1" applyFill="1" applyBorder="1" applyAlignment="1">
      <alignment horizontal="right" vertical="center" textRotation="90" wrapText="1"/>
    </xf>
    <xf numFmtId="164" fontId="15" fillId="3" borderId="5" xfId="0" applyNumberFormat="1" applyFont="1" applyFill="1" applyBorder="1" applyAlignment="1">
      <alignment horizontal="left" vertical="center" textRotation="90" wrapText="1"/>
    </xf>
    <xf numFmtId="0" fontId="15" fillId="3" borderId="14" xfId="0" applyFont="1" applyFill="1" applyBorder="1" applyAlignment="1">
      <alignment horizontal="left" vertical="center" wrapText="1"/>
    </xf>
    <xf numFmtId="0" fontId="15" fillId="3" borderId="15" xfId="0" applyFont="1" applyFill="1" applyBorder="1" applyAlignment="1">
      <alignment horizontal="left" vertical="center" wrapText="1"/>
    </xf>
    <xf numFmtId="0" fontId="15" fillId="3" borderId="16" xfId="0" applyFont="1" applyFill="1" applyBorder="1" applyAlignment="1">
      <alignment horizontal="left" vertical="center" wrapText="1"/>
    </xf>
    <xf numFmtId="164" fontId="15" fillId="3" borderId="17" xfId="0" applyNumberFormat="1" applyFont="1" applyFill="1" applyBorder="1" applyAlignment="1">
      <alignment horizontal="center" wrapText="1"/>
    </xf>
    <xf numFmtId="0" fontId="16" fillId="3" borderId="5" xfId="0" applyFont="1" applyFill="1" applyBorder="1" applyAlignment="1">
      <alignment horizontal="left" wrapText="1"/>
    </xf>
    <xf numFmtId="169" fontId="15" fillId="3" borderId="13" xfId="0" applyNumberFormat="1" applyFont="1" applyFill="1" applyBorder="1" applyAlignment="1">
      <alignment horizontal="center" vertical="center" textRotation="90" wrapText="1"/>
    </xf>
    <xf numFmtId="169" fontId="15" fillId="3" borderId="18" xfId="0" applyNumberFormat="1" applyFont="1" applyFill="1" applyBorder="1" applyAlignment="1">
      <alignment horizontal="center" vertical="center" textRotation="90" wrapText="1"/>
    </xf>
    <xf numFmtId="0" fontId="16" fillId="3" borderId="5" xfId="0" applyFont="1" applyFill="1" applyBorder="1" applyAlignment="1">
      <alignment horizontal="left" vertical="center" wrapText="1"/>
    </xf>
    <xf numFmtId="0" fontId="16" fillId="3" borderId="16" xfId="0" applyFont="1" applyFill="1" applyBorder="1" applyAlignment="1">
      <alignment horizontal="left" vertical="center" wrapText="1"/>
    </xf>
    <xf numFmtId="0" fontId="15" fillId="3" borderId="19" xfId="0" applyFont="1" applyFill="1" applyBorder="1" applyAlignment="1">
      <alignment horizontal="center" wrapText="1"/>
    </xf>
    <xf numFmtId="0" fontId="15" fillId="3" borderId="20" xfId="0" applyFont="1" applyFill="1" applyBorder="1" applyAlignment="1">
      <alignment horizontal="center" wrapText="1"/>
    </xf>
    <xf numFmtId="0" fontId="17" fillId="3" borderId="5" xfId="0" applyFont="1" applyFill="1" applyBorder="1" applyAlignment="1">
      <alignment horizontal="center" wrapText="1"/>
    </xf>
    <xf numFmtId="0" fontId="17" fillId="3" borderId="20" xfId="0" applyFont="1" applyFill="1" applyBorder="1" applyAlignment="1">
      <alignment horizontal="center" wrapText="1"/>
    </xf>
    <xf numFmtId="0" fontId="17" fillId="3" borderId="13" xfId="0" applyFont="1" applyFill="1" applyBorder="1" applyAlignment="1">
      <alignment horizontal="center" wrapText="1"/>
    </xf>
    <xf numFmtId="169" fontId="15" fillId="3" borderId="5" xfId="0" applyNumberFormat="1" applyFont="1" applyFill="1" applyBorder="1" applyAlignment="1">
      <alignment horizontal="center" vertical="center" textRotation="90" wrapText="1"/>
    </xf>
    <xf numFmtId="169" fontId="15" fillId="3" borderId="21" xfId="0" applyNumberFormat="1" applyFont="1" applyFill="1" applyBorder="1" applyAlignment="1">
      <alignment horizontal="center" vertical="center" textRotation="90" wrapText="1"/>
    </xf>
    <xf numFmtId="0" fontId="18" fillId="3" borderId="20" xfId="0" applyFont="1" applyFill="1" applyBorder="1" applyAlignment="1">
      <alignment horizontal="center" wrapText="1"/>
    </xf>
    <xf numFmtId="0" fontId="16" fillId="3" borderId="13" xfId="0" applyFont="1" applyFill="1" applyBorder="1" applyAlignment="1">
      <alignment horizontal="left" wrapText="1"/>
    </xf>
    <xf numFmtId="0" fontId="15" fillId="3" borderId="5" xfId="0" applyFont="1" applyFill="1" applyBorder="1" applyAlignment="1">
      <alignment horizontal="center" wrapText="1"/>
    </xf>
    <xf numFmtId="0" fontId="15" fillId="3" borderId="13" xfId="0" applyFont="1" applyFill="1" applyBorder="1" applyAlignment="1">
      <alignment horizontal="center" wrapText="1"/>
    </xf>
    <xf numFmtId="164" fontId="15" fillId="3" borderId="15" xfId="0" applyNumberFormat="1" applyFont="1" applyFill="1" applyBorder="1" applyAlignment="1">
      <alignment horizontal="left" vertical="center" wrapText="1"/>
    </xf>
    <xf numFmtId="164" fontId="15" fillId="3" borderId="5" xfId="0" applyNumberFormat="1" applyFont="1" applyFill="1" applyBorder="1" applyAlignment="1">
      <alignment horizontal="center" vertical="center" textRotation="90" wrapText="1"/>
    </xf>
    <xf numFmtId="0" fontId="16" fillId="3" borderId="20" xfId="0" applyFont="1" applyFill="1" applyBorder="1" applyAlignment="1">
      <alignment horizontal="left" wrapText="1"/>
    </xf>
    <xf numFmtId="0" fontId="15" fillId="3" borderId="22" xfId="0" applyFont="1" applyFill="1" applyBorder="1" applyAlignment="1">
      <alignment horizontal="left" vertical="center" wrapText="1"/>
    </xf>
    <xf numFmtId="0" fontId="15" fillId="3" borderId="20" xfId="0" applyFont="1" applyFill="1" applyBorder="1" applyAlignment="1">
      <alignment horizontal="left" vertical="center" wrapText="1"/>
    </xf>
    <xf numFmtId="0" fontId="15" fillId="3" borderId="5" xfId="0" applyFont="1" applyFill="1" applyBorder="1" applyAlignment="1">
      <alignment horizontal="left" vertical="top" wrapText="1"/>
    </xf>
    <xf numFmtId="0" fontId="17" fillId="3" borderId="23" xfId="0" applyFont="1" applyFill="1" applyBorder="1" applyAlignment="1">
      <alignment horizontal="center" wrapText="1"/>
    </xf>
    <xf numFmtId="0" fontId="16" fillId="3" borderId="20" xfId="0" applyFont="1" applyFill="1" applyBorder="1" applyAlignment="1">
      <alignment horizontal="left" vertical="center" wrapText="1"/>
    </xf>
    <xf numFmtId="49" fontId="15" fillId="3" borderId="5" xfId="0" applyNumberFormat="1" applyFont="1" applyFill="1" applyBorder="1" applyAlignment="1">
      <alignment horizontal="left" vertical="center" wrapText="1"/>
    </xf>
    <xf numFmtId="0" fontId="19" fillId="3" borderId="5" xfId="0" applyFont="1" applyFill="1" applyBorder="1" applyAlignment="1">
      <alignment horizontal="left" vertical="center" wrapText="1"/>
    </xf>
    <xf numFmtId="0" fontId="15" fillId="3" borderId="24" xfId="0" applyFont="1" applyFill="1" applyBorder="1" applyAlignment="1">
      <alignment vertical="center" wrapText="1"/>
    </xf>
    <xf numFmtId="164" fontId="15" fillId="3" borderId="15" xfId="0" applyNumberFormat="1" applyFont="1" applyFill="1" applyBorder="1" applyAlignment="1">
      <alignment horizontal="center" vertical="center" textRotation="90" wrapText="1"/>
    </xf>
    <xf numFmtId="0" fontId="20" fillId="3" borderId="20" xfId="0" applyFont="1" applyFill="1" applyBorder="1" applyAlignment="1">
      <alignment horizontal="center" wrapText="1"/>
    </xf>
    <xf numFmtId="49" fontId="15" fillId="3" borderId="20" xfId="0" applyNumberFormat="1" applyFont="1" applyFill="1" applyBorder="1" applyAlignment="1">
      <alignment horizontal="left" vertical="center" wrapText="1"/>
    </xf>
    <xf numFmtId="0" fontId="15" fillId="3" borderId="23" xfId="0" applyFont="1" applyFill="1" applyBorder="1" applyAlignment="1">
      <alignment horizontal="center" wrapText="1"/>
    </xf>
    <xf numFmtId="0" fontId="15" fillId="3" borderId="13" xfId="0" applyFont="1" applyFill="1" applyBorder="1" applyAlignment="1">
      <alignment horizontal="left" vertical="center" wrapText="1"/>
    </xf>
    <xf numFmtId="0" fontId="16" fillId="3" borderId="13" xfId="0" applyFont="1" applyFill="1" applyBorder="1" applyAlignment="1">
      <alignment horizontal="left" vertical="center" wrapText="1"/>
    </xf>
    <xf numFmtId="0" fontId="15" fillId="3" borderId="14" xfId="0" applyFont="1" applyFill="1" applyBorder="1" applyAlignment="1">
      <alignment horizontal="left" vertical="top" wrapText="1"/>
    </xf>
    <xf numFmtId="165" fontId="15" fillId="3" borderId="5" xfId="0" applyNumberFormat="1" applyFont="1" applyFill="1" applyBorder="1" applyAlignment="1">
      <alignment vertical="center" textRotation="90" wrapText="1"/>
    </xf>
    <xf numFmtId="0" fontId="15" fillId="3" borderId="5" xfId="0" applyFont="1" applyFill="1" applyBorder="1" applyAlignment="1">
      <alignment horizontal="left" wrapText="1"/>
    </xf>
    <xf numFmtId="0" fontId="15" fillId="3" borderId="16" xfId="0" applyFont="1" applyFill="1" applyBorder="1" applyAlignment="1">
      <alignment horizontal="center" wrapText="1"/>
    </xf>
    <xf numFmtId="0" fontId="21" fillId="3" borderId="13" xfId="0" applyFont="1" applyFill="1" applyBorder="1" applyAlignment="1">
      <alignment horizontal="left" wrapText="1"/>
    </xf>
    <xf numFmtId="0" fontId="22" fillId="3" borderId="23" xfId="0" applyFont="1" applyFill="1" applyBorder="1" applyAlignment="1">
      <alignment vertical="center" wrapText="1"/>
    </xf>
    <xf numFmtId="164" fontId="15" fillId="3" borderId="5" xfId="0" applyNumberFormat="1" applyFont="1" applyFill="1" applyBorder="1" applyAlignment="1">
      <alignment horizontal="center" vertical="top" textRotation="90" wrapText="1"/>
    </xf>
    <xf numFmtId="164" fontId="15" fillId="3" borderId="5" xfId="0" applyNumberFormat="1" applyFont="1" applyFill="1" applyBorder="1" applyAlignment="1">
      <alignment horizontal="left" vertical="top" textRotation="90" wrapText="1"/>
    </xf>
    <xf numFmtId="0" fontId="23" fillId="3" borderId="16" xfId="0" applyFont="1" applyFill="1" applyBorder="1" applyAlignment="1">
      <alignment horizontal="left" vertical="top" wrapText="1"/>
    </xf>
    <xf numFmtId="4" fontId="15" fillId="3" borderId="16" xfId="0" applyNumberFormat="1" applyFont="1" applyFill="1" applyBorder="1" applyAlignment="1">
      <alignment horizontal="left" vertical="top" wrapText="1"/>
    </xf>
    <xf numFmtId="0" fontId="15" fillId="3" borderId="21" xfId="0" applyFont="1" applyFill="1" applyBorder="1" applyAlignment="1">
      <alignment vertical="center" wrapText="1"/>
    </xf>
    <xf numFmtId="166" fontId="15" fillId="3" borderId="5" xfId="0" applyNumberFormat="1" applyFont="1" applyFill="1" applyBorder="1" applyAlignment="1">
      <alignment horizontal="left" vertical="center" textRotation="90" wrapText="1"/>
    </xf>
    <xf numFmtId="0" fontId="15" fillId="3" borderId="16" xfId="0" applyFont="1" applyFill="1" applyBorder="1" applyAlignment="1">
      <alignment horizontal="left" vertical="top" wrapText="1"/>
    </xf>
    <xf numFmtId="0" fontId="15" fillId="3" borderId="18" xfId="0" applyFont="1" applyFill="1" applyBorder="1" applyAlignment="1">
      <alignment vertical="center" wrapText="1"/>
    </xf>
    <xf numFmtId="0" fontId="15" fillId="3" borderId="13" xfId="0" applyFont="1" applyFill="1" applyBorder="1" applyAlignment="1">
      <alignment vertical="center" wrapText="1"/>
    </xf>
    <xf numFmtId="0" fontId="15" fillId="3" borderId="23" xfId="0" applyFont="1" applyFill="1" applyBorder="1" applyAlignment="1">
      <alignment horizontal="left" wrapText="1"/>
    </xf>
    <xf numFmtId="0" fontId="15" fillId="3" borderId="23" xfId="0" applyFont="1" applyFill="1" applyBorder="1" applyAlignment="1">
      <alignment vertical="top" wrapText="1"/>
    </xf>
    <xf numFmtId="0" fontId="24" fillId="3" borderId="5" xfId="0" applyFont="1" applyFill="1" applyBorder="1" applyAlignment="1">
      <alignment horizontal="left" vertical="top" wrapText="1"/>
    </xf>
    <xf numFmtId="0" fontId="25" fillId="3" borderId="23" xfId="0" applyFont="1" applyFill="1" applyBorder="1" applyAlignment="1">
      <alignment horizontal="center" wrapText="1"/>
    </xf>
    <xf numFmtId="0" fontId="15" fillId="3" borderId="20" xfId="0" applyFont="1" applyFill="1" applyBorder="1" applyAlignment="1">
      <alignment vertical="center" wrapText="1"/>
    </xf>
    <xf numFmtId="0" fontId="15" fillId="3" borderId="16" xfId="0" applyFont="1" applyFill="1" applyBorder="1" applyAlignment="1">
      <alignment horizontal="left" wrapText="1"/>
    </xf>
    <xf numFmtId="0" fontId="15" fillId="3" borderId="23" xfId="0" applyFont="1" applyFill="1" applyBorder="1" applyAlignment="1">
      <alignment horizontal="left" vertical="top" wrapText="1"/>
    </xf>
    <xf numFmtId="164" fontId="15" fillId="3" borderId="5" xfId="0" applyNumberFormat="1" applyFont="1" applyFill="1" applyBorder="1" applyAlignment="1">
      <alignment vertical="center" textRotation="90" wrapText="1"/>
    </xf>
    <xf numFmtId="0" fontId="15" fillId="3" borderId="14" xfId="0" applyFont="1" applyFill="1" applyBorder="1" applyAlignment="1">
      <alignment vertical="top" wrapText="1"/>
    </xf>
    <xf numFmtId="164" fontId="15" fillId="3" borderId="5" xfId="0" applyNumberFormat="1" applyFont="1" applyFill="1" applyBorder="1" applyAlignment="1">
      <alignment horizontal="left" vertical="center" wrapText="1"/>
    </xf>
    <xf numFmtId="0" fontId="15" fillId="3" borderId="13" xfId="0" applyFont="1" applyFill="1" applyBorder="1" applyAlignment="1">
      <alignment horizontal="left" wrapText="1"/>
    </xf>
    <xf numFmtId="164" fontId="15" fillId="3" borderId="20" xfId="0" applyNumberFormat="1" applyFont="1" applyFill="1" applyBorder="1" applyAlignment="1">
      <alignment horizontal="left" vertical="center" wrapText="1"/>
    </xf>
    <xf numFmtId="0" fontId="15" fillId="3" borderId="23" xfId="0" applyFont="1" applyFill="1" applyBorder="1" applyAlignment="1">
      <alignment horizontal="left" vertical="center" wrapText="1"/>
    </xf>
    <xf numFmtId="0" fontId="15" fillId="3" borderId="23" xfId="0" applyFont="1" applyFill="1" applyBorder="1" applyAlignment="1">
      <alignment wrapText="1"/>
    </xf>
    <xf numFmtId="0" fontId="15" fillId="3" borderId="5" xfId="0" applyFont="1" applyFill="1" applyBorder="1" applyAlignment="1">
      <alignment horizontal="center" vertical="top" wrapText="1"/>
    </xf>
    <xf numFmtId="0" fontId="15" fillId="3" borderId="23" xfId="0" applyFont="1" applyFill="1" applyBorder="1" applyAlignment="1">
      <alignment vertical="center" wrapText="1"/>
    </xf>
    <xf numFmtId="170" fontId="15" fillId="3" borderId="5" xfId="0" applyNumberFormat="1" applyFont="1" applyFill="1" applyBorder="1" applyAlignment="1">
      <alignment horizontal="center" vertical="center" wrapText="1"/>
    </xf>
    <xf numFmtId="0" fontId="15" fillId="3" borderId="25" xfId="0" applyFont="1" applyFill="1" applyBorder="1" applyAlignment="1">
      <alignment vertical="center" wrapText="1"/>
    </xf>
    <xf numFmtId="0" fontId="15" fillId="3" borderId="23" xfId="0" applyFont="1" applyFill="1" applyBorder="1" applyAlignment="1">
      <alignment horizontal="center" vertical="center" wrapText="1"/>
    </xf>
    <xf numFmtId="0" fontId="15" fillId="3" borderId="5" xfId="0" applyFont="1" applyFill="1" applyBorder="1" applyAlignment="1">
      <alignment wrapText="1"/>
    </xf>
    <xf numFmtId="0" fontId="15" fillId="3" borderId="16" xfId="0" applyFont="1" applyFill="1" applyBorder="1" applyAlignment="1">
      <alignment wrapText="1"/>
    </xf>
    <xf numFmtId="0" fontId="15" fillId="3" borderId="8" xfId="0" applyFont="1" applyFill="1" applyBorder="1" applyAlignment="1">
      <alignment horizontal="left" vertical="center" wrapText="1"/>
    </xf>
    <xf numFmtId="0" fontId="16" fillId="3" borderId="23" xfId="0" applyFont="1" applyFill="1" applyBorder="1" applyAlignment="1">
      <alignment wrapText="1"/>
    </xf>
    <xf numFmtId="0" fontId="15" fillId="3" borderId="8" xfId="0" applyFont="1" applyFill="1" applyBorder="1" applyAlignment="1">
      <alignment horizontal="left" vertical="top" wrapText="1"/>
    </xf>
    <xf numFmtId="0" fontId="15" fillId="3" borderId="19" xfId="0" applyFont="1" applyFill="1" applyBorder="1" applyAlignment="1">
      <alignment horizontal="left" wrapText="1"/>
    </xf>
    <xf numFmtId="0" fontId="15" fillId="3" borderId="26" xfId="0" applyFont="1" applyFill="1" applyBorder="1" applyAlignment="1">
      <alignment horizontal="left" wrapText="1"/>
    </xf>
    <xf numFmtId="165" fontId="15" fillId="3" borderId="5" xfId="0" applyNumberFormat="1" applyFont="1" applyFill="1" applyBorder="1" applyAlignment="1">
      <alignment horizontal="left" vertical="center" textRotation="90" wrapText="1"/>
    </xf>
    <xf numFmtId="0" fontId="15" fillId="3" borderId="14" xfId="0" applyFont="1" applyFill="1" applyBorder="1" applyAlignment="1">
      <alignment vertical="center" wrapText="1"/>
    </xf>
    <xf numFmtId="3" fontId="15" fillId="3" borderId="5" xfId="0" applyNumberFormat="1" applyFont="1" applyFill="1" applyBorder="1" applyAlignment="1">
      <alignment horizontal="left" vertical="center" wrapText="1"/>
    </xf>
    <xf numFmtId="0" fontId="26" fillId="3" borderId="5" xfId="0" applyFont="1" applyFill="1" applyBorder="1" applyAlignment="1">
      <alignment horizontal="left" wrapText="1"/>
    </xf>
    <xf numFmtId="0" fontId="15" fillId="3" borderId="27" xfId="0" applyFont="1" applyFill="1" applyBorder="1" applyAlignment="1">
      <alignment horizontal="left" vertical="top" wrapText="1"/>
    </xf>
    <xf numFmtId="0" fontId="15" fillId="3" borderId="19" xfId="0" applyFont="1" applyFill="1" applyBorder="1" applyAlignment="1">
      <alignment horizontal="left" vertical="center" wrapText="1"/>
    </xf>
    <xf numFmtId="0" fontId="15" fillId="3" borderId="15" xfId="0" applyFont="1" applyFill="1" applyBorder="1" applyAlignment="1">
      <alignment horizontal="left" vertical="center" textRotation="90" wrapText="1"/>
    </xf>
    <xf numFmtId="0" fontId="15" fillId="3" borderId="5" xfId="0" applyFont="1" applyFill="1" applyBorder="1" applyAlignment="1">
      <alignment horizontal="left" textRotation="90" wrapText="1"/>
    </xf>
    <xf numFmtId="0" fontId="15" fillId="3" borderId="28" xfId="0" applyFont="1" applyFill="1" applyBorder="1" applyAlignment="1">
      <alignment horizontal="left" vertical="center" wrapText="1"/>
    </xf>
    <xf numFmtId="0" fontId="27" fillId="3" borderId="23" xfId="0" applyFont="1" applyFill="1" applyBorder="1" applyAlignment="1">
      <alignment wrapText="1"/>
    </xf>
    <xf numFmtId="169" fontId="15" fillId="3" borderId="5" xfId="0" applyNumberFormat="1" applyFont="1" applyFill="1" applyBorder="1" applyAlignment="1">
      <alignment horizontal="center" vertical="top" textRotation="90" wrapText="1"/>
    </xf>
    <xf numFmtId="0" fontId="15" fillId="3" borderId="5" xfId="0" applyFont="1" applyFill="1" applyBorder="1" applyAlignment="1">
      <alignment vertical="top" wrapText="1"/>
    </xf>
    <xf numFmtId="0" fontId="28" fillId="3" borderId="5" xfId="0" applyFont="1" applyFill="1" applyBorder="1" applyAlignment="1">
      <alignment vertical="top" wrapText="1"/>
    </xf>
    <xf numFmtId="0" fontId="15" fillId="3" borderId="5" xfId="0" applyFont="1" applyFill="1" applyBorder="1" applyAlignment="1">
      <alignment horizontal="right" vertical="top" wrapText="1"/>
    </xf>
    <xf numFmtId="0" fontId="15" fillId="3" borderId="15" xfId="0" applyFont="1" applyFill="1" applyBorder="1" applyAlignment="1">
      <alignment horizontal="left" vertical="top" textRotation="90" wrapText="1"/>
    </xf>
    <xf numFmtId="169" fontId="15" fillId="3" borderId="21" xfId="0" applyNumberFormat="1" applyFont="1" applyFill="1" applyBorder="1" applyAlignment="1">
      <alignment horizontal="center" vertical="top" textRotation="90" wrapText="1"/>
    </xf>
    <xf numFmtId="0" fontId="15" fillId="3" borderId="5" xfId="0" applyFont="1" applyFill="1" applyBorder="1" applyAlignment="1">
      <alignment horizontal="left" vertical="top" textRotation="90" wrapText="1"/>
    </xf>
    <xf numFmtId="0" fontId="15" fillId="3" borderId="8" xfId="0" applyFont="1" applyFill="1" applyBorder="1" applyAlignment="1">
      <alignment horizontal="center" vertical="center" wrapText="1"/>
    </xf>
    <xf numFmtId="0" fontId="15" fillId="3" borderId="14" xfId="0" applyFont="1" applyFill="1" applyBorder="1" applyAlignment="1">
      <alignment horizontal="center" vertical="top" wrapText="1"/>
    </xf>
    <xf numFmtId="0" fontId="15" fillId="3" borderId="29" xfId="0" applyFont="1" applyFill="1" applyBorder="1" applyAlignment="1">
      <alignment horizontal="left" vertical="center" wrapText="1"/>
    </xf>
    <xf numFmtId="0" fontId="15" fillId="3" borderId="22" xfId="0" applyFont="1" applyFill="1" applyBorder="1" applyAlignment="1">
      <alignment horizontal="center" vertical="center" wrapText="1"/>
    </xf>
    <xf numFmtId="164" fontId="15" fillId="3" borderId="21" xfId="0" applyNumberFormat="1" applyFont="1" applyFill="1" applyBorder="1" applyAlignment="1">
      <alignment horizontal="center" vertical="center" textRotation="90" wrapText="1"/>
    </xf>
    <xf numFmtId="0" fontId="15" fillId="3" borderId="14" xfId="0" applyFont="1" applyFill="1" applyBorder="1" applyAlignment="1">
      <alignment horizontal="center" vertical="center" wrapText="1"/>
    </xf>
    <xf numFmtId="0" fontId="29" fillId="3" borderId="5" xfId="0" applyFont="1" applyFill="1" applyBorder="1" applyAlignment="1">
      <alignment horizontal="left" vertical="center" wrapText="1"/>
    </xf>
    <xf numFmtId="169" fontId="15" fillId="3" borderId="5" xfId="0" applyNumberFormat="1" applyFont="1" applyFill="1" applyBorder="1" applyAlignment="1">
      <alignment horizontal="center" wrapText="1"/>
    </xf>
    <xf numFmtId="167" fontId="15" fillId="3" borderId="5" xfId="0" applyNumberFormat="1" applyFont="1" applyFill="1" applyBorder="1" applyAlignment="1">
      <alignment horizontal="left" vertical="center" wrapText="1"/>
    </xf>
    <xf numFmtId="168" fontId="15" fillId="3" borderId="5" xfId="0" applyNumberFormat="1" applyFont="1" applyFill="1" applyBorder="1" applyAlignment="1">
      <alignment horizontal="left" vertical="center" wrapText="1"/>
    </xf>
    <xf numFmtId="168" fontId="15" fillId="3" borderId="14" xfId="0" applyNumberFormat="1" applyFont="1" applyFill="1" applyBorder="1" applyAlignment="1">
      <alignment horizontal="left" vertical="center" wrapText="1"/>
    </xf>
    <xf numFmtId="0" fontId="15" fillId="3" borderId="30" xfId="0" applyFont="1" applyFill="1" applyBorder="1" applyAlignment="1">
      <alignment vertical="center" wrapText="1"/>
    </xf>
    <xf numFmtId="164" fontId="15" fillId="3" borderId="31" xfId="0" applyNumberFormat="1" applyFont="1" applyFill="1" applyBorder="1" applyAlignment="1">
      <alignment horizontal="center" vertical="center" textRotation="90" wrapText="1"/>
    </xf>
    <xf numFmtId="0" fontId="30" fillId="3" borderId="20" xfId="0" applyFont="1" applyFill="1" applyBorder="1" applyAlignment="1">
      <alignment horizontal="left" vertical="center" wrapText="1"/>
    </xf>
    <xf numFmtId="0" fontId="15" fillId="3" borderId="16" xfId="0" applyFont="1" applyFill="1" applyBorder="1" applyAlignment="1">
      <alignment horizontal="center" vertical="top" wrapText="1"/>
    </xf>
    <xf numFmtId="0" fontId="15" fillId="3" borderId="21" xfId="0" applyFont="1" applyFill="1" applyBorder="1" applyAlignment="1">
      <alignment horizontal="left" vertical="center" wrapText="1"/>
    </xf>
    <xf numFmtId="169" fontId="15" fillId="3" borderId="22" xfId="0" applyNumberFormat="1" applyFont="1" applyFill="1" applyBorder="1" applyAlignment="1">
      <alignment horizontal="left" vertical="center" textRotation="90" wrapText="1"/>
    </xf>
    <xf numFmtId="169" fontId="15" fillId="3" borderId="5" xfId="0" applyNumberFormat="1" applyFont="1" applyFill="1" applyBorder="1" applyAlignment="1">
      <alignment horizontal="left" vertical="center" textRotation="90" wrapText="1"/>
    </xf>
    <xf numFmtId="49" fontId="15" fillId="3" borderId="5" xfId="0" applyNumberFormat="1" applyFont="1" applyFill="1" applyBorder="1" applyAlignment="1">
      <alignment horizontal="center" vertical="center" wrapText="1"/>
    </xf>
    <xf numFmtId="164" fontId="15" fillId="3" borderId="5" xfId="0" applyNumberFormat="1" applyFont="1" applyFill="1" applyBorder="1" applyAlignment="1">
      <alignment horizontal="center" textRotation="90" wrapText="1"/>
    </xf>
    <xf numFmtId="169" fontId="15" fillId="3" borderId="22" xfId="0" applyNumberFormat="1" applyFont="1" applyFill="1" applyBorder="1" applyAlignment="1">
      <alignment horizontal="center" vertical="center" textRotation="90" wrapText="1"/>
    </xf>
    <xf numFmtId="169" fontId="15" fillId="3" borderId="32" xfId="0" applyNumberFormat="1" applyFont="1" applyFill="1" applyBorder="1" applyAlignment="1">
      <alignment horizontal="center" vertical="center" textRotation="90" wrapText="1"/>
    </xf>
    <xf numFmtId="0" fontId="15" fillId="3" borderId="5" xfId="0" applyFont="1" applyFill="1" applyBorder="1" applyAlignment="1">
      <alignment horizontal="center" vertical="center" wrapText="1"/>
    </xf>
    <xf numFmtId="0" fontId="13" fillId="2" borderId="0" xfId="0" applyFont="1" applyFill="1" applyAlignment="1">
      <alignment horizontal="left" wrapText="1"/>
    </xf>
    <xf numFmtId="0" fontId="15" fillId="3" borderId="5" xfId="0" applyFont="1" applyFill="1" applyBorder="1" applyAlignment="1">
      <alignment horizontal="left" vertical="center" wrapText="1"/>
    </xf>
    <xf numFmtId="0" fontId="14" fillId="3" borderId="14" xfId="0" applyFont="1" applyFill="1" applyBorder="1" applyAlignment="1">
      <alignment horizontal="left" vertical="center" wrapText="1"/>
    </xf>
    <xf numFmtId="164" fontId="15" fillId="3" borderId="31" xfId="0" applyNumberFormat="1" applyFont="1" applyFill="1" applyBorder="1" applyAlignment="1">
      <alignment horizontal="left" vertical="center" textRotation="90" wrapText="1"/>
    </xf>
    <xf numFmtId="0" fontId="15" fillId="3" borderId="29" xfId="0" applyFont="1" applyFill="1" applyBorder="1" applyAlignment="1">
      <alignment vertical="center" wrapText="1"/>
    </xf>
    <xf numFmtId="0" fontId="15" fillId="3" borderId="22" xfId="0" applyFont="1" applyFill="1" applyBorder="1" applyAlignment="1">
      <alignment vertical="center" wrapText="1"/>
    </xf>
    <xf numFmtId="164" fontId="15" fillId="3" borderId="31" xfId="0" applyNumberFormat="1" applyFont="1" applyFill="1" applyBorder="1" applyAlignment="1">
      <alignment horizontal="left" vertical="center" wrapText="1"/>
    </xf>
    <xf numFmtId="0" fontId="15" fillId="3" borderId="29" xfId="0" applyFont="1" applyFill="1" applyBorder="1" applyAlignment="1">
      <alignment horizontal="left" vertical="top" wrapText="1"/>
    </xf>
    <xf numFmtId="0" fontId="14" fillId="3" borderId="23" xfId="0" applyFont="1" applyFill="1" applyBorder="1" applyAlignment="1">
      <alignment horizontal="center" vertical="center" wrapText="1"/>
    </xf>
    <xf numFmtId="0" fontId="14" fillId="3" borderId="23" xfId="0" applyFont="1" applyFill="1" applyBorder="1" applyAlignment="1">
      <alignment vertical="center" wrapText="1"/>
    </xf>
    <xf numFmtId="0" fontId="31" fillId="2" borderId="0" xfId="0" applyFont="1" applyFill="1" applyAlignment="1">
      <alignment horizontal="left" wrapText="1"/>
    </xf>
    <xf numFmtId="0" fontId="32" fillId="0" borderId="1" xfId="0" applyFont="1" applyBorder="1" applyAlignment="1">
      <alignment horizontal="center" wrapText="1"/>
    </xf>
    <xf numFmtId="0" fontId="32" fillId="0" borderId="0" xfId="0" applyFont="1" applyAlignment="1">
      <alignment horizontal="center" wrapText="1"/>
    </xf>
    <xf numFmtId="0" fontId="32" fillId="0" borderId="6" xfId="0" applyFont="1" applyBorder="1" applyAlignment="1">
      <alignment horizontal="center" wrapText="1"/>
    </xf>
    <xf numFmtId="0" fontId="33" fillId="0" borderId="6" xfId="0" applyFont="1" applyBorder="1" applyAlignment="1">
      <alignment horizontal="center" wrapText="1"/>
    </xf>
    <xf numFmtId="0" fontId="32" fillId="0" borderId="33" xfId="0" applyFont="1" applyBorder="1" applyAlignment="1">
      <alignment horizontal="center" wrapText="1"/>
    </xf>
    <xf numFmtId="0" fontId="32" fillId="0" borderId="33" xfId="0" applyFont="1" applyBorder="1" applyAlignment="1">
      <alignment horizontal="center" textRotation="90" wrapText="1"/>
    </xf>
    <xf numFmtId="0" fontId="32" fillId="0" borderId="34" xfId="0" applyFont="1" applyBorder="1" applyAlignment="1">
      <alignment horizontal="center" textRotation="90" wrapText="1"/>
    </xf>
    <xf numFmtId="0" fontId="33" fillId="0" borderId="33" xfId="0" applyFont="1" applyBorder="1" applyAlignment="1">
      <alignment horizontal="center" wrapText="1"/>
    </xf>
    <xf numFmtId="0" fontId="33" fillId="0" borderId="33" xfId="0" applyFont="1" applyBorder="1" applyAlignment="1">
      <alignment horizontal="center"/>
    </xf>
    <xf numFmtId="0" fontId="33" fillId="0" borderId="33" xfId="0" applyFont="1" applyBorder="1" applyAlignment="1">
      <alignment horizontal="center" textRotation="90"/>
    </xf>
    <xf numFmtId="0" fontId="33" fillId="0" borderId="0" xfId="0" applyFont="1" applyAlignment="1">
      <alignment horizontal="center"/>
    </xf>
    <xf numFmtId="0" fontId="33" fillId="0" borderId="0" xfId="0" applyFont="1" applyAlignment="1">
      <alignment horizontal="center"/>
    </xf>
    <xf numFmtId="0" fontId="33" fillId="0" borderId="33" xfId="0" applyFont="1" applyBorder="1" applyAlignment="1">
      <alignment horizontal="center" wrapText="1"/>
    </xf>
    <xf numFmtId="0" fontId="33" fillId="0" borderId="34" xfId="0" applyFont="1" applyBorder="1" applyAlignment="1">
      <alignment horizontal="center" wrapText="1"/>
    </xf>
    <xf numFmtId="0" fontId="33" fillId="0" borderId="33" xfId="0" applyFont="1" applyBorder="1" applyAlignment="1">
      <alignment horizontal="center" textRotation="90" wrapText="1"/>
    </xf>
    <xf numFmtId="0" fontId="33" fillId="0" borderId="0" xfId="0" applyFont="1" applyAlignment="1">
      <alignment horizontal="center" wrapText="1"/>
    </xf>
    <xf numFmtId="0" fontId="33" fillId="0" borderId="0" xfId="0" applyFont="1" applyAlignment="1">
      <alignment horizontal="center" wrapText="1"/>
    </xf>
    <xf numFmtId="0" fontId="33" fillId="0" borderId="5" xfId="0" applyFont="1" applyBorder="1" applyAlignment="1">
      <alignment horizontal="center" wrapText="1"/>
    </xf>
    <xf numFmtId="0" fontId="33" fillId="0" borderId="33" xfId="0" applyFont="1" applyBorder="1" applyAlignment="1">
      <alignment horizontal="center" vertical="center" wrapText="1"/>
    </xf>
    <xf numFmtId="0" fontId="1" fillId="3" borderId="5" xfId="0" applyFont="1" applyFill="1" applyBorder="1" applyAlignment="1">
      <alignment horizontal="left" vertical="center" wrapText="1"/>
    </xf>
    <xf numFmtId="0" fontId="1" fillId="3" borderId="14" xfId="0" applyFont="1" applyFill="1" applyBorder="1" applyAlignment="1">
      <alignment horizontal="left" vertical="center" wrapText="1"/>
    </xf>
    <xf numFmtId="49" fontId="33" fillId="0" borderId="5" xfId="0" applyNumberFormat="1" applyFont="1" applyBorder="1" applyAlignment="1">
      <alignment horizontal="center" wrapText="1"/>
    </xf>
    <xf numFmtId="0" fontId="33" fillId="0" borderId="5" xfId="0" applyFont="1" applyBorder="1" applyAlignment="1">
      <alignment horizontal="center" textRotation="90" wrapText="1"/>
    </xf>
    <xf numFmtId="164" fontId="33" fillId="0" borderId="5" xfId="0" applyNumberFormat="1" applyFont="1" applyBorder="1" applyAlignment="1">
      <alignment horizontal="center" textRotation="90" wrapText="1"/>
    </xf>
    <xf numFmtId="49" fontId="33" fillId="0" borderId="33" xfId="0" applyNumberFormat="1" applyFont="1" applyBorder="1" applyAlignment="1">
      <alignment horizontal="center" wrapText="1"/>
    </xf>
    <xf numFmtId="0" fontId="32" fillId="0" borderId="0" xfId="0" applyFont="1" applyAlignment="1">
      <alignment horizontal="center" textRotation="90" wrapText="1"/>
    </xf>
    <xf numFmtId="0" fontId="33" fillId="0" borderId="0" xfId="0" applyFont="1" applyAlignment="1">
      <alignment horizontal="center" textRotation="90" wrapText="1"/>
    </xf>
    <xf numFmtId="0" fontId="2" fillId="0" borderId="0" xfId="0" applyFont="1" applyAlignment="1">
      <alignment horizontal="center" vertical="center" wrapText="1"/>
    </xf>
    <xf numFmtId="0" fontId="2" fillId="0" borderId="41" xfId="0" applyFont="1" applyBorder="1" applyAlignment="1">
      <alignment horizontal="center" vertical="center" wrapText="1"/>
    </xf>
    <xf numFmtId="169" fontId="2" fillId="0" borderId="6" xfId="0" applyNumberFormat="1" applyFont="1" applyBorder="1" applyAlignment="1">
      <alignment horizontal="center" vertical="center" textRotation="90" wrapText="1"/>
    </xf>
    <xf numFmtId="0" fontId="2" fillId="0" borderId="6" xfId="0" applyFont="1" applyBorder="1" applyAlignment="1">
      <alignment horizontal="center" vertical="center" wrapText="1"/>
    </xf>
    <xf numFmtId="169" fontId="2" fillId="0" borderId="42" xfId="0" applyNumberFormat="1" applyFont="1" applyBorder="1" applyAlignment="1">
      <alignment horizontal="center" vertical="center" textRotation="90"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169" fontId="2" fillId="0" borderId="5" xfId="0" applyNumberFormat="1" applyFont="1" applyBorder="1" applyAlignment="1">
      <alignment horizontal="center" vertical="center" textRotation="90" wrapText="1"/>
    </xf>
    <xf numFmtId="0" fontId="1" fillId="0" borderId="2" xfId="0" applyFont="1" applyBorder="1" applyAlignment="1">
      <alignment horizontal="left" vertical="center" textRotation="90" wrapText="1"/>
    </xf>
    <xf numFmtId="0" fontId="1" fillId="0" borderId="14" xfId="0" applyFont="1" applyBorder="1" applyAlignment="1">
      <alignment horizontal="left" vertical="center" wrapText="1"/>
    </xf>
    <xf numFmtId="169" fontId="1" fillId="0" borderId="5" xfId="0" applyNumberFormat="1" applyFont="1" applyBorder="1" applyAlignment="1">
      <alignment horizontal="center" vertical="center" textRotation="90" wrapText="1"/>
    </xf>
    <xf numFmtId="169" fontId="1" fillId="0" borderId="15" xfId="0" applyNumberFormat="1" applyFont="1" applyBorder="1" applyAlignment="1">
      <alignment horizontal="center" vertical="center" textRotation="90"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169" fontId="1" fillId="0" borderId="5" xfId="0" applyNumberFormat="1" applyFont="1" applyBorder="1" applyAlignment="1">
      <alignment horizontal="center" vertical="center" textRotation="90" wrapText="1"/>
    </xf>
    <xf numFmtId="0" fontId="12" fillId="0" borderId="0" xfId="0" applyFont="1"/>
    <xf numFmtId="0" fontId="1" fillId="0" borderId="29" xfId="0" applyFont="1" applyBorder="1" applyAlignment="1">
      <alignment horizontal="left" vertical="center" wrapText="1"/>
    </xf>
    <xf numFmtId="169" fontId="1" fillId="0" borderId="22" xfId="0" applyNumberFormat="1" applyFont="1" applyBorder="1" applyAlignment="1">
      <alignment horizontal="center" vertical="center" textRotation="90" wrapText="1"/>
    </xf>
    <xf numFmtId="0" fontId="1" fillId="0" borderId="22" xfId="0" applyFont="1" applyBorder="1" applyAlignment="1">
      <alignment horizontal="left" vertical="center" wrapText="1"/>
    </xf>
    <xf numFmtId="169" fontId="1" fillId="0" borderId="31" xfId="0" applyNumberFormat="1" applyFont="1" applyBorder="1" applyAlignment="1">
      <alignment horizontal="center" vertical="center" textRotation="90" wrapText="1"/>
    </xf>
    <xf numFmtId="0" fontId="1" fillId="0" borderId="29" xfId="0" applyFont="1" applyBorder="1" applyAlignment="1">
      <alignment horizontal="left" vertical="center" wrapText="1"/>
    </xf>
    <xf numFmtId="0" fontId="1" fillId="0" borderId="31" xfId="0" applyFont="1" applyBorder="1" applyAlignment="1">
      <alignment horizontal="left" vertical="center" wrapText="1"/>
    </xf>
    <xf numFmtId="169" fontId="1" fillId="0" borderId="22" xfId="0" applyNumberFormat="1" applyFont="1" applyBorder="1" applyAlignment="1">
      <alignment horizontal="left" vertical="center" textRotation="90" wrapText="1"/>
    </xf>
    <xf numFmtId="169" fontId="1" fillId="0" borderId="5" xfId="0" applyNumberFormat="1" applyFont="1" applyBorder="1" applyAlignment="1">
      <alignment horizontal="left" vertical="center" textRotation="90" wrapText="1"/>
    </xf>
    <xf numFmtId="169" fontId="12" fillId="0" borderId="0" xfId="0" applyNumberFormat="1" applyFont="1"/>
    <xf numFmtId="0" fontId="2" fillId="3" borderId="23" xfId="0" applyFont="1" applyFill="1" applyBorder="1" applyAlignment="1">
      <alignment horizontal="center" vertical="center" wrapText="1"/>
    </xf>
    <xf numFmtId="0" fontId="2" fillId="3" borderId="5" xfId="0" applyFont="1" applyFill="1" applyBorder="1" applyAlignment="1">
      <alignment horizontal="center" vertical="center" wrapText="1"/>
    </xf>
    <xf numFmtId="169" fontId="2" fillId="3" borderId="5" xfId="0" applyNumberFormat="1" applyFont="1" applyFill="1" applyBorder="1" applyAlignment="1">
      <alignment horizontal="center" vertical="center" textRotation="90" wrapText="1"/>
    </xf>
    <xf numFmtId="0" fontId="1" fillId="3" borderId="5" xfId="0" applyFont="1" applyFill="1" applyBorder="1" applyAlignment="1">
      <alignment horizontal="center" vertical="center" wrapText="1"/>
    </xf>
    <xf numFmtId="0" fontId="1" fillId="3" borderId="5" xfId="0" applyFont="1" applyFill="1" applyBorder="1" applyAlignment="1">
      <alignment vertical="center" wrapText="1"/>
    </xf>
    <xf numFmtId="0" fontId="1" fillId="3" borderId="5" xfId="0" applyFont="1" applyFill="1" applyBorder="1" applyAlignment="1">
      <alignment horizontal="left" vertical="center" wrapText="1"/>
    </xf>
    <xf numFmtId="0" fontId="1" fillId="3" borderId="5" xfId="0" applyFont="1" applyFill="1" applyBorder="1" applyAlignment="1">
      <alignment horizontal="center" vertical="center" textRotation="90" wrapText="1"/>
    </xf>
    <xf numFmtId="169" fontId="1" fillId="3" borderId="5" xfId="0" applyNumberFormat="1" applyFont="1" applyFill="1" applyBorder="1" applyAlignment="1">
      <alignment horizontal="center" vertical="center" textRotation="90" wrapText="1"/>
    </xf>
    <xf numFmtId="0" fontId="16" fillId="0" borderId="0" xfId="0" applyFont="1" applyAlignment="1">
      <alignment vertical="center" wrapText="1"/>
    </xf>
    <xf numFmtId="0" fontId="16" fillId="0" borderId="5" xfId="0" applyFont="1" applyBorder="1" applyAlignment="1">
      <alignment vertical="center" wrapText="1"/>
    </xf>
    <xf numFmtId="0" fontId="2" fillId="3" borderId="43" xfId="0" applyFont="1" applyFill="1" applyBorder="1" applyAlignment="1">
      <alignment horizontal="left" vertical="center" wrapText="1"/>
    </xf>
    <xf numFmtId="0" fontId="2" fillId="3" borderId="23" xfId="0" applyFont="1" applyFill="1" applyBorder="1" applyAlignment="1">
      <alignment horizontal="left" vertical="center" wrapText="1"/>
    </xf>
    <xf numFmtId="0" fontId="36" fillId="0" borderId="5" xfId="0" applyFont="1" applyBorder="1" applyAlignment="1">
      <alignment vertical="center" wrapText="1"/>
    </xf>
    <xf numFmtId="0" fontId="36" fillId="0" borderId="4" xfId="0" applyFont="1" applyBorder="1" applyAlignment="1">
      <alignment vertical="center" wrapText="1"/>
    </xf>
    <xf numFmtId="170" fontId="36" fillId="0" borderId="4" xfId="0" applyNumberFormat="1" applyFont="1" applyBorder="1" applyAlignment="1">
      <alignment vertical="center" wrapText="1"/>
    </xf>
    <xf numFmtId="170" fontId="16" fillId="0" borderId="5" xfId="0" applyNumberFormat="1" applyFont="1" applyBorder="1" applyAlignment="1">
      <alignment vertical="center" wrapText="1"/>
    </xf>
    <xf numFmtId="0" fontId="12" fillId="3" borderId="43" xfId="0" applyFont="1" applyFill="1" applyBorder="1"/>
    <xf numFmtId="0" fontId="12" fillId="3" borderId="23" xfId="0" applyFont="1" applyFill="1" applyBorder="1"/>
    <xf numFmtId="0" fontId="16" fillId="0" borderId="5" xfId="0" applyFont="1" applyBorder="1" applyAlignment="1">
      <alignment horizontal="center" vertical="center" wrapText="1"/>
    </xf>
    <xf numFmtId="0" fontId="37" fillId="0" borderId="6" xfId="0" applyFont="1" applyBorder="1" applyAlignment="1">
      <alignment horizontal="center" vertical="center" wrapText="1"/>
    </xf>
    <xf numFmtId="0" fontId="36" fillId="0" borderId="33" xfId="0" applyFont="1" applyBorder="1" applyAlignment="1">
      <alignment vertical="center" wrapText="1"/>
    </xf>
    <xf numFmtId="170" fontId="36" fillId="0" borderId="33" xfId="0" applyNumberFormat="1" applyFont="1" applyBorder="1" applyAlignment="1">
      <alignment vertical="center" wrapText="1"/>
    </xf>
    <xf numFmtId="0" fontId="12" fillId="3" borderId="5" xfId="0" applyFont="1" applyFill="1" applyBorder="1"/>
    <xf numFmtId="0" fontId="12" fillId="3" borderId="13" xfId="0" applyFont="1" applyFill="1" applyBorder="1"/>
    <xf numFmtId="0" fontId="12" fillId="3" borderId="13" xfId="0" applyFont="1" applyFill="1" applyBorder="1" applyAlignment="1">
      <alignment horizontal="center"/>
    </xf>
    <xf numFmtId="0" fontId="12" fillId="3" borderId="18" xfId="0" applyFont="1" applyFill="1" applyBorder="1" applyAlignment="1">
      <alignment horizontal="center"/>
    </xf>
    <xf numFmtId="169" fontId="12" fillId="3" borderId="13" xfId="0" applyNumberFormat="1" applyFont="1" applyFill="1" applyBorder="1"/>
    <xf numFmtId="169" fontId="12" fillId="3" borderId="18" xfId="0" applyNumberFormat="1" applyFont="1" applyFill="1" applyBorder="1"/>
    <xf numFmtId="0" fontId="12" fillId="3" borderId="5" xfId="0" applyFont="1" applyFill="1" applyBorder="1" applyAlignment="1">
      <alignment horizontal="center"/>
    </xf>
    <xf numFmtId="0" fontId="12" fillId="3" borderId="21" xfId="0" applyFont="1" applyFill="1" applyBorder="1" applyAlignment="1">
      <alignment horizontal="center"/>
    </xf>
    <xf numFmtId="169" fontId="12" fillId="3" borderId="5" xfId="0" applyNumberFormat="1" applyFont="1" applyFill="1" applyBorder="1"/>
    <xf numFmtId="169" fontId="12" fillId="3" borderId="21" xfId="0" applyNumberFormat="1" applyFont="1" applyFill="1" applyBorder="1"/>
    <xf numFmtId="0" fontId="0" fillId="3" borderId="23" xfId="0" applyFont="1" applyFill="1" applyBorder="1"/>
    <xf numFmtId="0" fontId="2" fillId="3" borderId="28" xfId="0" applyFont="1" applyFill="1" applyBorder="1" applyAlignment="1">
      <alignment horizontal="center" vertical="center" wrapText="1"/>
    </xf>
    <xf numFmtId="169" fontId="2" fillId="3" borderId="13" xfId="0" applyNumberFormat="1" applyFont="1" applyFill="1" applyBorder="1" applyAlignment="1">
      <alignment horizontal="center" vertical="center" textRotation="90" wrapText="1"/>
    </xf>
    <xf numFmtId="0" fontId="2" fillId="3" borderId="13" xfId="0" applyFont="1" applyFill="1" applyBorder="1" applyAlignment="1">
      <alignment horizontal="center" vertical="center" wrapText="1"/>
    </xf>
    <xf numFmtId="169" fontId="2" fillId="3" borderId="18" xfId="0" applyNumberFormat="1" applyFont="1" applyFill="1" applyBorder="1" applyAlignment="1">
      <alignment horizontal="center" vertical="center" textRotation="90" wrapText="1"/>
    </xf>
    <xf numFmtId="169" fontId="2" fillId="3" borderId="51" xfId="0" applyNumberFormat="1" applyFont="1" applyFill="1" applyBorder="1" applyAlignment="1">
      <alignment horizontal="center" vertical="center" textRotation="90" wrapText="1"/>
    </xf>
    <xf numFmtId="0" fontId="1" fillId="3" borderId="28" xfId="0" applyFont="1" applyFill="1" applyBorder="1" applyAlignment="1">
      <alignment horizontal="center" vertical="center" wrapText="1"/>
    </xf>
    <xf numFmtId="0" fontId="1" fillId="3" borderId="13" xfId="0" applyFont="1" applyFill="1" applyBorder="1" applyAlignment="1">
      <alignment vertical="center" wrapText="1"/>
    </xf>
    <xf numFmtId="0" fontId="1" fillId="3" borderId="13" xfId="0" applyFont="1" applyFill="1" applyBorder="1" applyAlignment="1">
      <alignment horizontal="center" vertical="center" wrapText="1"/>
    </xf>
    <xf numFmtId="0" fontId="1" fillId="3" borderId="13" xfId="0" applyFont="1" applyFill="1" applyBorder="1" applyAlignment="1">
      <alignment horizontal="left" vertical="center" wrapText="1"/>
    </xf>
    <xf numFmtId="0" fontId="1" fillId="3" borderId="13" xfId="0" applyFont="1" applyFill="1" applyBorder="1" applyAlignment="1">
      <alignment horizontal="left" vertical="center" textRotation="90" wrapText="1"/>
    </xf>
    <xf numFmtId="0" fontId="1" fillId="3" borderId="51" xfId="0" applyFont="1" applyFill="1" applyBorder="1" applyAlignment="1">
      <alignment horizontal="left" vertical="center" textRotation="90" wrapText="1"/>
    </xf>
    <xf numFmtId="0" fontId="1" fillId="3" borderId="28" xfId="0" applyFont="1" applyFill="1" applyBorder="1" applyAlignment="1">
      <alignment horizontal="left" vertical="center" wrapText="1"/>
    </xf>
    <xf numFmtId="169" fontId="1" fillId="3" borderId="13" xfId="0" applyNumberFormat="1" applyFont="1" applyFill="1" applyBorder="1" applyAlignment="1">
      <alignment horizontal="center" vertical="center" textRotation="90" wrapText="1"/>
    </xf>
    <xf numFmtId="169" fontId="1" fillId="3" borderId="18" xfId="0" applyNumberFormat="1" applyFont="1" applyFill="1" applyBorder="1" applyAlignment="1">
      <alignment horizontal="center" vertical="center" textRotation="90" wrapText="1"/>
    </xf>
    <xf numFmtId="3" fontId="1" fillId="3" borderId="15" xfId="0" applyNumberFormat="1" applyFont="1" applyFill="1" applyBorder="1" applyAlignment="1">
      <alignment horizontal="left" vertical="center" wrapText="1"/>
    </xf>
    <xf numFmtId="0" fontId="1" fillId="3" borderId="23" xfId="0" applyFont="1" applyFill="1" applyBorder="1" applyAlignment="1">
      <alignment horizontal="left" vertical="center" wrapText="1"/>
    </xf>
    <xf numFmtId="0" fontId="1" fillId="3" borderId="14" xfId="0" applyFont="1" applyFill="1" applyBorder="1" applyAlignment="1">
      <alignment horizontal="center" vertical="center" wrapText="1"/>
    </xf>
    <xf numFmtId="0" fontId="1" fillId="3" borderId="5" xfId="0" applyFont="1" applyFill="1" applyBorder="1" applyAlignment="1">
      <alignment horizontal="left" vertical="center" textRotation="90" wrapText="1"/>
    </xf>
    <xf numFmtId="0" fontId="1" fillId="3" borderId="15" xfId="0" applyFont="1" applyFill="1" applyBorder="1" applyAlignment="1">
      <alignment horizontal="left" vertical="center" textRotation="90" wrapText="1"/>
    </xf>
    <xf numFmtId="0" fontId="1" fillId="3" borderId="14" xfId="0" applyFont="1" applyFill="1" applyBorder="1" applyAlignment="1">
      <alignment horizontal="left" vertical="center" wrapText="1"/>
    </xf>
    <xf numFmtId="169" fontId="1" fillId="3" borderId="21" xfId="0" applyNumberFormat="1" applyFont="1" applyFill="1" applyBorder="1" applyAlignment="1">
      <alignment horizontal="center" vertical="center" textRotation="90" wrapText="1"/>
    </xf>
    <xf numFmtId="0" fontId="1" fillId="3" borderId="15" xfId="0" applyFont="1" applyFill="1" applyBorder="1" applyAlignment="1">
      <alignment horizontal="left" vertical="center" wrapText="1"/>
    </xf>
    <xf numFmtId="0" fontId="1" fillId="3" borderId="14" xfId="0" applyFont="1" applyFill="1" applyBorder="1" applyAlignment="1">
      <alignment vertical="center" wrapText="1"/>
    </xf>
    <xf numFmtId="0" fontId="1" fillId="3" borderId="29" xfId="0" applyFont="1" applyFill="1" applyBorder="1" applyAlignment="1">
      <alignment horizontal="center" vertical="center" wrapText="1"/>
    </xf>
    <xf numFmtId="0" fontId="1" fillId="3" borderId="22" xfId="0" applyFont="1" applyFill="1" applyBorder="1" applyAlignment="1">
      <alignment vertical="center" wrapText="1"/>
    </xf>
    <xf numFmtId="0" fontId="1" fillId="3" borderId="22" xfId="0" applyFont="1" applyFill="1" applyBorder="1" applyAlignment="1">
      <alignment horizontal="center" vertical="center" wrapText="1"/>
    </xf>
    <xf numFmtId="0" fontId="1" fillId="3" borderId="22" xfId="0" applyFont="1" applyFill="1" applyBorder="1" applyAlignment="1">
      <alignment horizontal="left" vertical="center" wrapText="1"/>
    </xf>
    <xf numFmtId="0" fontId="1" fillId="3" borderId="22" xfId="0" applyFont="1" applyFill="1" applyBorder="1" applyAlignment="1">
      <alignment horizontal="left" vertical="center" textRotation="90" wrapText="1"/>
    </xf>
    <xf numFmtId="0" fontId="1" fillId="3" borderId="31" xfId="0" applyFont="1" applyFill="1" applyBorder="1" applyAlignment="1">
      <alignment horizontal="left" vertical="center" textRotation="90" wrapText="1"/>
    </xf>
    <xf numFmtId="0" fontId="1" fillId="3" borderId="29" xfId="0" applyFont="1" applyFill="1" applyBorder="1" applyAlignment="1">
      <alignment horizontal="left" vertical="center" wrapText="1"/>
    </xf>
    <xf numFmtId="169" fontId="1" fillId="3" borderId="22" xfId="0" applyNumberFormat="1" applyFont="1" applyFill="1" applyBorder="1" applyAlignment="1">
      <alignment horizontal="center" vertical="center" textRotation="90" wrapText="1"/>
    </xf>
    <xf numFmtId="169" fontId="1" fillId="3" borderId="32" xfId="0" applyNumberFormat="1" applyFont="1" applyFill="1" applyBorder="1" applyAlignment="1">
      <alignment horizontal="center" vertical="center" textRotation="90" wrapText="1"/>
    </xf>
    <xf numFmtId="0" fontId="1" fillId="3" borderId="29" xfId="0" applyFont="1" applyFill="1" applyBorder="1" applyAlignment="1">
      <alignment horizontal="left" vertical="center" wrapText="1"/>
    </xf>
    <xf numFmtId="0" fontId="1" fillId="3" borderId="22" xfId="0" applyFont="1" applyFill="1" applyBorder="1" applyAlignment="1">
      <alignment horizontal="left" vertical="center" wrapText="1"/>
    </xf>
    <xf numFmtId="0" fontId="1" fillId="3" borderId="31" xfId="0" applyFont="1" applyFill="1" applyBorder="1" applyAlignment="1">
      <alignment horizontal="left" vertical="center" wrapText="1"/>
    </xf>
    <xf numFmtId="169" fontId="1" fillId="3" borderId="13" xfId="0" applyNumberFormat="1" applyFont="1" applyFill="1" applyBorder="1" applyAlignment="1">
      <alignment horizontal="center" textRotation="90" wrapText="1"/>
    </xf>
    <xf numFmtId="0" fontId="1" fillId="3" borderId="18" xfId="0" applyFont="1" applyFill="1" applyBorder="1" applyAlignment="1">
      <alignment horizontal="left" vertical="center" wrapText="1"/>
    </xf>
    <xf numFmtId="169" fontId="1" fillId="3" borderId="5" xfId="0" applyNumberFormat="1" applyFont="1" applyFill="1" applyBorder="1" applyAlignment="1">
      <alignment horizontal="center" textRotation="90" wrapText="1"/>
    </xf>
    <xf numFmtId="0" fontId="1" fillId="3" borderId="21" xfId="0" applyFont="1" applyFill="1" applyBorder="1" applyAlignment="1">
      <alignment horizontal="left" vertical="center" wrapText="1"/>
    </xf>
    <xf numFmtId="169" fontId="2" fillId="0" borderId="40" xfId="0" applyNumberFormat="1" applyFont="1" applyBorder="1" applyAlignment="1">
      <alignment horizontal="center" vertical="center" textRotation="90" wrapText="1"/>
    </xf>
    <xf numFmtId="0" fontId="1" fillId="0" borderId="41" xfId="0" applyFont="1" applyBorder="1" applyAlignment="1">
      <alignment horizontal="center" vertical="center" wrapText="1"/>
    </xf>
    <xf numFmtId="49" fontId="1" fillId="0" borderId="6" xfId="0" applyNumberFormat="1" applyFont="1" applyBorder="1" applyAlignment="1">
      <alignment horizontal="center" vertical="center" wrapText="1"/>
    </xf>
    <xf numFmtId="0" fontId="1" fillId="0" borderId="42" xfId="0" applyFont="1" applyBorder="1" applyAlignment="1">
      <alignment horizontal="left" vertical="center" textRotation="90" wrapText="1"/>
    </xf>
    <xf numFmtId="0" fontId="1" fillId="0" borderId="41" xfId="0" applyFont="1" applyBorder="1" applyAlignment="1">
      <alignment horizontal="left" vertical="center" wrapText="1"/>
    </xf>
    <xf numFmtId="169" fontId="1" fillId="0" borderId="6" xfId="0" applyNumberFormat="1" applyFont="1" applyBorder="1" applyAlignment="1">
      <alignment horizontal="center" vertical="center" textRotation="90" wrapText="1"/>
    </xf>
    <xf numFmtId="169" fontId="1" fillId="0" borderId="40" xfId="0" applyNumberFormat="1" applyFont="1" applyBorder="1" applyAlignment="1">
      <alignment horizontal="center" vertical="center" textRotation="90" wrapText="1"/>
    </xf>
    <xf numFmtId="0" fontId="1" fillId="0" borderId="14" xfId="0" applyFont="1" applyBorder="1" applyAlignment="1">
      <alignment horizontal="center" vertical="center" wrapText="1"/>
    </xf>
    <xf numFmtId="164" fontId="1" fillId="0" borderId="15" xfId="0" applyNumberFormat="1" applyFont="1" applyBorder="1" applyAlignment="1">
      <alignment horizontal="left" vertical="center" textRotation="90" wrapText="1"/>
    </xf>
    <xf numFmtId="0" fontId="1" fillId="0" borderId="15" xfId="0" applyFont="1" applyBorder="1" applyAlignment="1">
      <alignment horizontal="left" vertical="center" textRotation="90" wrapText="1"/>
    </xf>
    <xf numFmtId="169" fontId="1" fillId="0" borderId="2" xfId="0" applyNumberFormat="1" applyFont="1" applyBorder="1" applyAlignment="1">
      <alignment horizontal="center" vertical="center" textRotation="90" wrapText="1"/>
    </xf>
    <xf numFmtId="0" fontId="12" fillId="0" borderId="15" xfId="0" applyFont="1" applyBorder="1"/>
    <xf numFmtId="0" fontId="1" fillId="0" borderId="48" xfId="0" applyFont="1" applyBorder="1" applyAlignment="1">
      <alignment horizontal="center" vertical="center" wrapText="1"/>
    </xf>
    <xf numFmtId="0" fontId="1" fillId="0" borderId="49" xfId="0" applyFont="1" applyBorder="1" applyAlignment="1">
      <alignment vertical="center" wrapText="1"/>
    </xf>
    <xf numFmtId="0" fontId="1" fillId="0" borderId="49" xfId="0" applyFont="1" applyBorder="1" applyAlignment="1">
      <alignment horizontal="center" vertical="center" wrapText="1"/>
    </xf>
    <xf numFmtId="0" fontId="1" fillId="0" borderId="49" xfId="0" applyFont="1" applyBorder="1" applyAlignment="1">
      <alignment horizontal="left" vertical="center" wrapText="1"/>
    </xf>
    <xf numFmtId="49" fontId="1" fillId="0" borderId="49" xfId="0" applyNumberFormat="1" applyFont="1" applyBorder="1" applyAlignment="1">
      <alignment horizontal="center" vertical="center" wrapText="1"/>
    </xf>
    <xf numFmtId="0" fontId="1" fillId="0" borderId="49" xfId="0" applyFont="1" applyBorder="1" applyAlignment="1">
      <alignment horizontal="left" vertical="center" textRotation="90" wrapText="1"/>
    </xf>
    <xf numFmtId="0" fontId="1" fillId="0" borderId="50" xfId="0" applyFont="1" applyBorder="1" applyAlignment="1">
      <alignment horizontal="left" vertical="center" textRotation="90" wrapText="1"/>
    </xf>
    <xf numFmtId="169" fontId="1" fillId="0" borderId="52" xfId="0" applyNumberFormat="1" applyFont="1" applyBorder="1" applyAlignment="1">
      <alignment horizontal="center" vertical="center" textRotation="90" wrapText="1"/>
    </xf>
    <xf numFmtId="0" fontId="1" fillId="0" borderId="29" xfId="0" applyFont="1" applyBorder="1" applyAlignment="1">
      <alignment horizontal="center" vertical="center" wrapText="1"/>
    </xf>
    <xf numFmtId="0" fontId="1" fillId="0" borderId="22" xfId="0" applyFont="1" applyBorder="1" applyAlignment="1">
      <alignment horizontal="center" vertical="center" wrapText="1"/>
    </xf>
    <xf numFmtId="164" fontId="1" fillId="0" borderId="31" xfId="0" applyNumberFormat="1" applyFont="1" applyBorder="1" applyAlignment="1">
      <alignment horizontal="left" vertical="center" textRotation="90" wrapText="1"/>
    </xf>
    <xf numFmtId="0" fontId="2" fillId="3" borderId="53" xfId="0" applyFont="1" applyFill="1" applyBorder="1" applyAlignment="1">
      <alignment horizontal="center" vertical="center" wrapText="1"/>
    </xf>
    <xf numFmtId="0" fontId="0" fillId="3" borderId="57" xfId="0" applyFont="1" applyFill="1" applyBorder="1"/>
    <xf numFmtId="164" fontId="1" fillId="3" borderId="5" xfId="0" applyNumberFormat="1" applyFont="1" applyFill="1" applyBorder="1" applyAlignment="1">
      <alignment horizontal="center" vertical="center" textRotation="90" wrapText="1"/>
    </xf>
    <xf numFmtId="164" fontId="1" fillId="3" borderId="21" xfId="0" applyNumberFormat="1" applyFont="1" applyFill="1" applyBorder="1" applyAlignment="1">
      <alignment horizontal="center" vertical="center" textRotation="90" wrapText="1"/>
    </xf>
    <xf numFmtId="0" fontId="1" fillId="3" borderId="5" xfId="0" applyFont="1" applyFill="1" applyBorder="1" applyAlignment="1">
      <alignment horizontal="left" vertical="center" wrapText="1"/>
    </xf>
    <xf numFmtId="0" fontId="38" fillId="3" borderId="19" xfId="0" applyFont="1" applyFill="1" applyBorder="1"/>
    <xf numFmtId="0" fontId="1" fillId="3" borderId="16" xfId="0" applyFont="1" applyFill="1" applyBorder="1" applyAlignment="1">
      <alignment horizontal="left" vertical="center" wrapText="1"/>
    </xf>
    <xf numFmtId="164" fontId="1" fillId="3" borderId="5" xfId="0" applyNumberFormat="1" applyFont="1" applyFill="1" applyBorder="1" applyAlignment="1">
      <alignment horizontal="center" vertical="center" textRotation="90"/>
    </xf>
    <xf numFmtId="0" fontId="1" fillId="3" borderId="14" xfId="0" applyFont="1" applyFill="1" applyBorder="1" applyAlignment="1">
      <alignment vertical="center" wrapText="1"/>
    </xf>
    <xf numFmtId="3" fontId="1" fillId="3" borderId="5" xfId="0" applyNumberFormat="1" applyFont="1" applyFill="1" applyBorder="1" applyAlignment="1">
      <alignment horizontal="left" vertical="center" wrapText="1"/>
    </xf>
    <xf numFmtId="164" fontId="1" fillId="3" borderId="5" xfId="0" applyNumberFormat="1" applyFont="1" applyFill="1" applyBorder="1" applyAlignment="1">
      <alignment horizontal="center" vertical="center" textRotation="90" wrapText="1"/>
    </xf>
    <xf numFmtId="0" fontId="39" fillId="2" borderId="5" xfId="0" applyFont="1" applyFill="1" applyBorder="1" applyAlignment="1">
      <alignment vertical="center" wrapText="1"/>
    </xf>
    <xf numFmtId="0" fontId="1" fillId="3" borderId="14" xfId="0" applyFont="1" applyFill="1" applyBorder="1" applyAlignment="1">
      <alignment horizontal="left" vertical="center"/>
    </xf>
    <xf numFmtId="0" fontId="0" fillId="3" borderId="5" xfId="0" applyFont="1" applyFill="1" applyBorder="1" applyAlignment="1">
      <alignment vertical="top"/>
    </xf>
    <xf numFmtId="49" fontId="1" fillId="3" borderId="5" xfId="0" applyNumberFormat="1" applyFont="1" applyFill="1" applyBorder="1" applyAlignment="1">
      <alignment horizontal="center" vertical="center" wrapText="1"/>
    </xf>
    <xf numFmtId="0" fontId="1" fillId="3" borderId="16" xfId="0" applyFont="1" applyFill="1" applyBorder="1" applyAlignment="1">
      <alignment horizontal="left" vertical="center" wrapText="1"/>
    </xf>
    <xf numFmtId="0" fontId="1" fillId="3" borderId="5" xfId="0" applyFont="1" applyFill="1" applyBorder="1" applyAlignment="1">
      <alignment horizontal="left" vertical="center"/>
    </xf>
    <xf numFmtId="3" fontId="1" fillId="3" borderId="14" xfId="0" applyNumberFormat="1" applyFont="1" applyFill="1" applyBorder="1" applyAlignment="1">
      <alignment horizontal="left" vertical="center" wrapText="1"/>
    </xf>
    <xf numFmtId="3" fontId="1" fillId="3" borderId="5" xfId="0" applyNumberFormat="1" applyFont="1" applyFill="1" applyBorder="1" applyAlignment="1">
      <alignment horizontal="left" vertical="center" wrapText="1"/>
    </xf>
    <xf numFmtId="164" fontId="1" fillId="3" borderId="22" xfId="0" applyNumberFormat="1" applyFont="1" applyFill="1" applyBorder="1" applyAlignment="1">
      <alignment horizontal="center" textRotation="90" wrapText="1"/>
    </xf>
    <xf numFmtId="164" fontId="1" fillId="3" borderId="32" xfId="0" applyNumberFormat="1" applyFont="1" applyFill="1" applyBorder="1" applyAlignment="1">
      <alignment horizontal="center" vertical="center" textRotation="90" wrapText="1"/>
    </xf>
    <xf numFmtId="0" fontId="2" fillId="3" borderId="58" xfId="0" applyFont="1" applyFill="1" applyBorder="1" applyAlignment="1">
      <alignment horizontal="center" vertical="center" wrapText="1"/>
    </xf>
    <xf numFmtId="0" fontId="2" fillId="3" borderId="53" xfId="0" applyFont="1" applyFill="1" applyBorder="1" applyAlignment="1">
      <alignment horizontal="center" vertical="center" textRotation="90" wrapText="1"/>
    </xf>
    <xf numFmtId="0" fontId="2" fillId="3" borderId="59" xfId="0" applyFont="1" applyFill="1" applyBorder="1" applyAlignment="1">
      <alignment horizontal="center" vertical="center" textRotation="90" wrapText="1"/>
    </xf>
    <xf numFmtId="0" fontId="2" fillId="3" borderId="16" xfId="0" applyFont="1" applyFill="1" applyBorder="1" applyAlignment="1">
      <alignment horizontal="left" vertical="center" wrapText="1"/>
    </xf>
    <xf numFmtId="0" fontId="2" fillId="3" borderId="5" xfId="0" applyFont="1" applyFill="1" applyBorder="1" applyAlignment="1">
      <alignment horizontal="left" vertical="center" wrapText="1"/>
    </xf>
    <xf numFmtId="0" fontId="0" fillId="3" borderId="60" xfId="0" applyFont="1" applyFill="1" applyBorder="1"/>
    <xf numFmtId="0" fontId="0" fillId="3" borderId="61" xfId="0" applyFont="1" applyFill="1" applyBorder="1"/>
    <xf numFmtId="0" fontId="2" fillId="3" borderId="16" xfId="0" applyFont="1" applyFill="1" applyBorder="1" applyAlignment="1">
      <alignment horizontal="center" vertical="center" wrapText="1"/>
    </xf>
    <xf numFmtId="0" fontId="1" fillId="3" borderId="21" xfId="0" applyFont="1" applyFill="1" applyBorder="1" applyAlignment="1">
      <alignment horizontal="left" vertical="center" textRotation="90" wrapText="1"/>
    </xf>
    <xf numFmtId="0" fontId="1" fillId="3" borderId="15" xfId="0" applyFont="1" applyFill="1" applyBorder="1" applyAlignment="1">
      <alignment horizontal="left" vertical="center" wrapText="1"/>
    </xf>
    <xf numFmtId="0" fontId="1" fillId="3" borderId="16" xfId="0" applyFont="1" applyFill="1" applyBorder="1" applyAlignment="1">
      <alignment horizontal="left" vertical="center" wrapText="1"/>
    </xf>
    <xf numFmtId="164" fontId="1" fillId="3" borderId="15" xfId="0" applyNumberFormat="1" applyFont="1" applyFill="1" applyBorder="1" applyAlignment="1">
      <alignment horizontal="left" vertical="center" wrapText="1"/>
    </xf>
    <xf numFmtId="0" fontId="0" fillId="3" borderId="23" xfId="0" applyFont="1" applyFill="1" applyBorder="1" applyAlignment="1">
      <alignment vertical="center" wrapText="1"/>
    </xf>
    <xf numFmtId="0" fontId="40" fillId="3" borderId="5" xfId="0" applyFont="1" applyFill="1" applyBorder="1" applyAlignment="1">
      <alignment horizontal="left" vertical="top" wrapText="1"/>
    </xf>
    <xf numFmtId="0" fontId="0" fillId="3" borderId="16" xfId="0" applyFont="1" applyFill="1" applyBorder="1" applyAlignment="1">
      <alignment horizontal="left" vertical="center"/>
    </xf>
    <xf numFmtId="0" fontId="7" fillId="3" borderId="5" xfId="0" applyFont="1" applyFill="1" applyBorder="1" applyAlignment="1">
      <alignment horizontal="left" vertical="top" wrapText="1"/>
    </xf>
    <xf numFmtId="164" fontId="4" fillId="3" borderId="21" xfId="0" applyNumberFormat="1" applyFont="1" applyFill="1" applyBorder="1" applyAlignment="1">
      <alignment horizontal="center" vertical="center" textRotation="90"/>
    </xf>
    <xf numFmtId="0" fontId="1" fillId="3" borderId="5" xfId="0" applyFont="1" applyFill="1" applyBorder="1" applyAlignment="1">
      <alignment horizontal="left" vertical="top" wrapText="1"/>
    </xf>
    <xf numFmtId="165" fontId="1" fillId="3" borderId="5" xfId="0" applyNumberFormat="1" applyFont="1" applyFill="1" applyBorder="1" applyAlignment="1">
      <alignment horizontal="center" vertical="center" textRotation="90"/>
    </xf>
    <xf numFmtId="0" fontId="0" fillId="3" borderId="5" xfId="0" applyFont="1" applyFill="1" applyBorder="1" applyAlignment="1">
      <alignment horizontal="left" wrapText="1"/>
    </xf>
    <xf numFmtId="0" fontId="0" fillId="3" borderId="16" xfId="0" applyFont="1" applyFill="1" applyBorder="1" applyAlignment="1">
      <alignment horizontal="left" vertical="center" wrapText="1"/>
    </xf>
    <xf numFmtId="165" fontId="4" fillId="3" borderId="5" xfId="0" applyNumberFormat="1" applyFont="1" applyFill="1" applyBorder="1" applyAlignment="1">
      <alignment horizontal="center" vertical="center" textRotation="90"/>
    </xf>
    <xf numFmtId="0" fontId="41" fillId="3" borderId="13" xfId="0" applyFont="1" applyFill="1" applyBorder="1" applyAlignment="1">
      <alignment horizontal="left" wrapText="1"/>
    </xf>
    <xf numFmtId="0" fontId="0" fillId="3" borderId="20" xfId="0" applyFont="1" applyFill="1" applyBorder="1" applyAlignment="1">
      <alignment horizontal="left" vertical="center" wrapText="1"/>
    </xf>
    <xf numFmtId="164" fontId="4" fillId="3" borderId="21" xfId="0" applyNumberFormat="1" applyFont="1" applyFill="1" applyBorder="1" applyAlignment="1">
      <alignment horizontal="center" vertical="top" textRotation="90" wrapText="1"/>
    </xf>
    <xf numFmtId="0" fontId="0" fillId="3" borderId="5" xfId="0" applyFont="1" applyFill="1" applyBorder="1" applyAlignment="1">
      <alignment horizontal="left" vertical="center" wrapText="1"/>
    </xf>
    <xf numFmtId="0" fontId="1" fillId="3" borderId="14" xfId="0" applyFont="1" applyFill="1" applyBorder="1" applyAlignment="1">
      <alignment horizontal="left" vertical="top" wrapText="1"/>
    </xf>
    <xf numFmtId="164" fontId="4" fillId="3" borderId="21" xfId="0" applyNumberFormat="1" applyFont="1" applyFill="1" applyBorder="1" applyAlignment="1">
      <alignment horizontal="center" vertical="center" textRotation="90" wrapText="1"/>
    </xf>
    <xf numFmtId="0" fontId="0" fillId="3" borderId="13" xfId="0" applyFont="1" applyFill="1" applyBorder="1" applyAlignment="1">
      <alignment horizontal="left" vertical="center" wrapText="1"/>
    </xf>
    <xf numFmtId="164" fontId="1" fillId="3" borderId="14" xfId="0" applyNumberFormat="1" applyFont="1" applyFill="1" applyBorder="1" applyAlignment="1">
      <alignment horizontal="left" vertical="center" wrapText="1"/>
    </xf>
    <xf numFmtId="164" fontId="1" fillId="3" borderId="5" xfId="0" applyNumberFormat="1" applyFont="1" applyFill="1" applyBorder="1" applyAlignment="1">
      <alignment horizontal="left" vertical="center" wrapText="1"/>
    </xf>
    <xf numFmtId="0" fontId="0" fillId="3" borderId="13" xfId="0" applyFont="1" applyFill="1" applyBorder="1" applyAlignment="1">
      <alignment horizontal="left" wrapText="1"/>
    </xf>
    <xf numFmtId="164" fontId="0" fillId="3" borderId="20" xfId="0" applyNumberFormat="1" applyFont="1" applyFill="1" applyBorder="1" applyAlignment="1">
      <alignment horizontal="left" vertical="center" wrapText="1"/>
    </xf>
    <xf numFmtId="0" fontId="42" fillId="3" borderId="20" xfId="0" applyFont="1" applyFill="1" applyBorder="1" applyAlignment="1">
      <alignment horizontal="left" vertical="center" wrapText="1"/>
    </xf>
    <xf numFmtId="0" fontId="0" fillId="3" borderId="20" xfId="0" applyFont="1" applyFill="1" applyBorder="1" applyAlignment="1">
      <alignment horizontal="left" wrapText="1"/>
    </xf>
    <xf numFmtId="165" fontId="1" fillId="3" borderId="5" xfId="0" applyNumberFormat="1" applyFont="1" applyFill="1" applyBorder="1" applyAlignment="1">
      <alignment horizontal="center" vertical="center" textRotation="90" wrapText="1"/>
    </xf>
    <xf numFmtId="0" fontId="1" fillId="3" borderId="23" xfId="0" applyFont="1" applyFill="1" applyBorder="1" applyAlignment="1">
      <alignment horizontal="left" wrapText="1"/>
    </xf>
    <xf numFmtId="165" fontId="1" fillId="3" borderId="21" xfId="0" applyNumberFormat="1" applyFont="1" applyFill="1" applyBorder="1" applyAlignment="1">
      <alignment horizontal="center" vertical="center" textRotation="90" wrapText="1"/>
    </xf>
    <xf numFmtId="0" fontId="1" fillId="4" borderId="23" xfId="0" applyFont="1" applyFill="1" applyBorder="1" applyAlignment="1">
      <alignment horizontal="left" wrapText="1"/>
    </xf>
    <xf numFmtId="0" fontId="1" fillId="5" borderId="14" xfId="0" applyFont="1" applyFill="1" applyBorder="1" applyAlignment="1">
      <alignment horizontal="left" vertical="center" wrapText="1"/>
    </xf>
    <xf numFmtId="0" fontId="0" fillId="3" borderId="23" xfId="0" applyFont="1" applyFill="1" applyBorder="1" applyAlignment="1">
      <alignment horizontal="left" wrapText="1"/>
    </xf>
    <xf numFmtId="164" fontId="1" fillId="3" borderId="2" xfId="0" applyNumberFormat="1" applyFont="1" applyFill="1" applyBorder="1" applyAlignment="1">
      <alignment horizontal="center" vertical="center" textRotation="90" wrapText="1"/>
    </xf>
    <xf numFmtId="0" fontId="11" fillId="2" borderId="0" xfId="0" applyFont="1" applyFill="1" applyAlignment="1">
      <alignment horizontal="left" wrapText="1"/>
    </xf>
    <xf numFmtId="0" fontId="2" fillId="3" borderId="14" xfId="0" applyFont="1" applyFill="1" applyBorder="1" applyAlignment="1">
      <alignment horizontal="left" vertical="center" wrapText="1"/>
    </xf>
    <xf numFmtId="168" fontId="1" fillId="3" borderId="5" xfId="0" applyNumberFormat="1" applyFont="1" applyFill="1" applyBorder="1" applyAlignment="1">
      <alignment horizontal="left" vertical="center" wrapText="1"/>
    </xf>
    <xf numFmtId="168" fontId="1" fillId="3" borderId="14" xfId="0" applyNumberFormat="1" applyFont="1" applyFill="1" applyBorder="1" applyAlignment="1">
      <alignment horizontal="left" vertical="center" wrapText="1"/>
    </xf>
    <xf numFmtId="164" fontId="1" fillId="3" borderId="15" xfId="0" applyNumberFormat="1" applyFont="1" applyFill="1" applyBorder="1" applyAlignment="1">
      <alignment horizontal="center" vertical="center" wrapText="1"/>
    </xf>
    <xf numFmtId="0" fontId="0" fillId="3" borderId="5" xfId="0" applyFont="1" applyFill="1" applyBorder="1" applyAlignment="1">
      <alignment horizontal="left"/>
    </xf>
    <xf numFmtId="0" fontId="43" fillId="2" borderId="5" xfId="0" applyFont="1" applyFill="1" applyBorder="1" applyAlignment="1">
      <alignment horizontal="left" wrapText="1"/>
    </xf>
    <xf numFmtId="0" fontId="43" fillId="2" borderId="0" xfId="0" applyFont="1" applyFill="1" applyAlignment="1">
      <alignment horizontal="left" wrapText="1"/>
    </xf>
    <xf numFmtId="0" fontId="0" fillId="3" borderId="5" xfId="0" applyFont="1" applyFill="1" applyBorder="1" applyAlignment="1">
      <alignment horizontal="left" vertical="center" wrapText="1"/>
    </xf>
    <xf numFmtId="0" fontId="0" fillId="3" borderId="16" xfId="0" applyFont="1" applyFill="1" applyBorder="1" applyAlignment="1">
      <alignment horizontal="left" vertical="center" wrapText="1"/>
    </xf>
    <xf numFmtId="0" fontId="0" fillId="3" borderId="13" xfId="0" applyFont="1" applyFill="1" applyBorder="1" applyAlignment="1">
      <alignment horizontal="left" vertical="center" wrapText="1"/>
    </xf>
    <xf numFmtId="0" fontId="0" fillId="3" borderId="20" xfId="0" applyFont="1" applyFill="1" applyBorder="1" applyAlignment="1">
      <alignment horizontal="left" vertical="center" wrapText="1"/>
    </xf>
    <xf numFmtId="0" fontId="44" fillId="3" borderId="5" xfId="0" applyFont="1" applyFill="1" applyBorder="1" applyAlignment="1">
      <alignment horizontal="left" vertical="center" wrapText="1"/>
    </xf>
    <xf numFmtId="0" fontId="45" fillId="3" borderId="5" xfId="0" applyFont="1" applyFill="1" applyBorder="1" applyAlignment="1">
      <alignment horizontal="left" vertical="center" wrapText="1"/>
    </xf>
    <xf numFmtId="164" fontId="1" fillId="3" borderId="5" xfId="0" applyNumberFormat="1" applyFont="1" applyFill="1" applyBorder="1" applyAlignment="1">
      <alignment horizontal="center" textRotation="90" wrapText="1"/>
    </xf>
    <xf numFmtId="0" fontId="1" fillId="3" borderId="32" xfId="0" applyFont="1" applyFill="1" applyBorder="1" applyAlignment="1">
      <alignment horizontal="left" vertical="center" textRotation="90" wrapText="1"/>
    </xf>
    <xf numFmtId="164" fontId="1" fillId="3" borderId="22" xfId="0" applyNumberFormat="1" applyFont="1" applyFill="1" applyBorder="1" applyAlignment="1">
      <alignment horizontal="center" vertical="center" textRotation="90" wrapText="1"/>
    </xf>
    <xf numFmtId="0" fontId="1" fillId="3" borderId="31" xfId="0" applyFont="1" applyFill="1" applyBorder="1" applyAlignment="1">
      <alignment horizontal="left" vertical="center" wrapText="1"/>
    </xf>
    <xf numFmtId="0" fontId="1" fillId="3" borderId="18" xfId="0" applyFont="1" applyFill="1" applyBorder="1" applyAlignment="1">
      <alignment horizontal="center" vertical="center" wrapText="1"/>
    </xf>
    <xf numFmtId="0" fontId="1" fillId="3" borderId="28" xfId="0" applyFont="1" applyFill="1" applyBorder="1" applyAlignment="1">
      <alignment vertical="center" wrapText="1"/>
    </xf>
    <xf numFmtId="169" fontId="1" fillId="3" borderId="5" xfId="0" applyNumberFormat="1" applyFont="1" applyFill="1" applyBorder="1" applyAlignment="1">
      <alignment horizontal="center" vertical="center" textRotation="90" wrapText="1"/>
    </xf>
    <xf numFmtId="0" fontId="1" fillId="3" borderId="21" xfId="0" applyFont="1" applyFill="1" applyBorder="1" applyAlignment="1">
      <alignment horizontal="center" vertical="center" wrapText="1"/>
    </xf>
    <xf numFmtId="0" fontId="0" fillId="3" borderId="43" xfId="0" applyFont="1" applyFill="1" applyBorder="1"/>
    <xf numFmtId="0" fontId="46" fillId="2" borderId="4" xfId="0" applyFont="1" applyFill="1" applyBorder="1" applyAlignment="1">
      <alignment horizontal="left"/>
    </xf>
    <xf numFmtId="0" fontId="46" fillId="2" borderId="33" xfId="0" applyFont="1" applyFill="1" applyBorder="1" applyAlignment="1">
      <alignment horizontal="left"/>
    </xf>
    <xf numFmtId="0" fontId="46" fillId="2" borderId="5" xfId="0" applyFont="1" applyFill="1" applyBorder="1" applyAlignment="1">
      <alignment horizontal="left"/>
    </xf>
    <xf numFmtId="0" fontId="1" fillId="3" borderId="29" xfId="0" applyFont="1" applyFill="1" applyBorder="1" applyAlignment="1">
      <alignment vertical="center" wrapText="1"/>
    </xf>
    <xf numFmtId="0" fontId="1" fillId="3" borderId="22" xfId="0" applyFont="1" applyFill="1" applyBorder="1" applyAlignment="1">
      <alignment horizontal="center" vertical="center" wrapText="1"/>
    </xf>
    <xf numFmtId="169" fontId="12" fillId="3" borderId="23" xfId="0" applyNumberFormat="1" applyFont="1" applyFill="1" applyBorder="1"/>
    <xf numFmtId="0" fontId="2" fillId="3" borderId="66" xfId="0" applyFont="1" applyFill="1" applyBorder="1" applyAlignment="1">
      <alignment horizontal="center" vertical="center" textRotation="90" wrapText="1"/>
    </xf>
    <xf numFmtId="164" fontId="1" fillId="3" borderId="5" xfId="0" applyNumberFormat="1" applyFont="1" applyFill="1" applyBorder="1" applyAlignment="1">
      <alignment horizontal="left" vertical="center" textRotation="90" wrapText="1"/>
    </xf>
    <xf numFmtId="164" fontId="1" fillId="3" borderId="21" xfId="0" applyNumberFormat="1" applyFont="1" applyFill="1" applyBorder="1" applyAlignment="1">
      <alignment horizontal="left" vertical="center" textRotation="90" wrapText="1"/>
    </xf>
    <xf numFmtId="0" fontId="2" fillId="3" borderId="15" xfId="0" applyFont="1" applyFill="1" applyBorder="1" applyAlignment="1">
      <alignment horizontal="center" vertical="center" wrapText="1"/>
    </xf>
    <xf numFmtId="0" fontId="2" fillId="3" borderId="23" xfId="0" applyFont="1" applyFill="1" applyBorder="1" applyAlignment="1">
      <alignment vertical="center" wrapText="1"/>
    </xf>
    <xf numFmtId="0" fontId="2" fillId="3" borderId="23" xfId="0" applyFont="1" applyFill="1" applyBorder="1" applyAlignment="1">
      <alignment vertical="center" textRotation="90" wrapText="1"/>
    </xf>
    <xf numFmtId="164" fontId="2" fillId="3" borderId="23" xfId="0" applyNumberFormat="1" applyFont="1" applyFill="1" applyBorder="1" applyAlignment="1">
      <alignment horizontal="center" vertical="center" textRotation="90" wrapText="1"/>
    </xf>
    <xf numFmtId="0" fontId="1" fillId="3" borderId="5" xfId="0" applyFont="1" applyFill="1" applyBorder="1" applyAlignment="1">
      <alignment vertical="center" wrapText="1"/>
    </xf>
    <xf numFmtId="0" fontId="1" fillId="3" borderId="29" xfId="0" applyFont="1" applyFill="1" applyBorder="1" applyAlignment="1">
      <alignment vertical="center" wrapText="1"/>
    </xf>
    <xf numFmtId="0" fontId="1" fillId="3" borderId="22" xfId="0" applyFont="1" applyFill="1" applyBorder="1" applyAlignment="1">
      <alignment vertical="center" wrapText="1"/>
    </xf>
    <xf numFmtId="169" fontId="2" fillId="3" borderId="23" xfId="0" applyNumberFormat="1" applyFont="1" applyFill="1" applyBorder="1" applyAlignment="1">
      <alignment vertical="center" wrapText="1"/>
    </xf>
    <xf numFmtId="169" fontId="2" fillId="3" borderId="23" xfId="0" applyNumberFormat="1" applyFont="1" applyFill="1" applyBorder="1" applyAlignment="1">
      <alignment vertical="center" textRotation="90" wrapText="1"/>
    </xf>
    <xf numFmtId="169" fontId="2" fillId="3" borderId="23" xfId="0" applyNumberFormat="1" applyFont="1" applyFill="1" applyBorder="1" applyAlignment="1">
      <alignment horizontal="center" vertical="center" textRotation="90" wrapText="1"/>
    </xf>
    <xf numFmtId="164" fontId="1" fillId="3" borderId="15" xfId="0" applyNumberFormat="1" applyFont="1" applyFill="1" applyBorder="1" applyAlignment="1">
      <alignment horizontal="left" vertical="center" textRotation="90" wrapText="1"/>
    </xf>
    <xf numFmtId="164" fontId="1" fillId="3" borderId="31" xfId="0" applyNumberFormat="1" applyFont="1" applyFill="1" applyBorder="1" applyAlignment="1">
      <alignment horizontal="left" vertical="center" textRotation="90" wrapText="1"/>
    </xf>
    <xf numFmtId="0" fontId="2" fillId="3" borderId="68" xfId="0" applyFont="1" applyFill="1" applyBorder="1" applyAlignment="1">
      <alignment horizontal="center" vertical="center" textRotation="90" wrapText="1"/>
    </xf>
    <xf numFmtId="0" fontId="0" fillId="3" borderId="28" xfId="0" applyFont="1" applyFill="1" applyBorder="1"/>
    <xf numFmtId="0" fontId="0" fillId="3" borderId="13" xfId="0" applyFont="1" applyFill="1" applyBorder="1"/>
    <xf numFmtId="0" fontId="0" fillId="3" borderId="51" xfId="0" applyFont="1" applyFill="1" applyBorder="1"/>
    <xf numFmtId="0" fontId="1" fillId="3" borderId="4" xfId="0" applyFont="1" applyFill="1" applyBorder="1" applyAlignment="1">
      <alignment horizontal="left" vertical="center" wrapText="1"/>
    </xf>
    <xf numFmtId="0" fontId="0" fillId="3" borderId="5" xfId="0" applyFont="1" applyFill="1" applyBorder="1" applyAlignment="1">
      <alignment horizontal="center" vertical="center" wrapText="1"/>
    </xf>
    <xf numFmtId="0" fontId="0" fillId="3" borderId="5" xfId="0" applyFont="1" applyFill="1" applyBorder="1" applyAlignment="1">
      <alignment horizontal="center" vertical="center"/>
    </xf>
    <xf numFmtId="0" fontId="1" fillId="3" borderId="69" xfId="0" applyFont="1" applyFill="1" applyBorder="1" applyAlignment="1">
      <alignment horizontal="left" vertical="center" wrapText="1"/>
    </xf>
    <xf numFmtId="0" fontId="0" fillId="3" borderId="21" xfId="0" applyFont="1" applyFill="1" applyBorder="1" applyAlignment="1">
      <alignment horizontal="center" wrapText="1"/>
    </xf>
    <xf numFmtId="0" fontId="0" fillId="3" borderId="5" xfId="0" applyFont="1" applyFill="1" applyBorder="1" applyAlignment="1">
      <alignment horizontal="center"/>
    </xf>
    <xf numFmtId="0" fontId="1" fillId="3" borderId="51" xfId="0" applyFont="1" applyFill="1" applyBorder="1" applyAlignment="1">
      <alignment horizontal="left" vertical="center" wrapText="1"/>
    </xf>
    <xf numFmtId="0" fontId="47" fillId="3" borderId="43" xfId="0" applyFont="1" applyFill="1" applyBorder="1" applyAlignment="1">
      <alignment vertical="top" wrapText="1"/>
    </xf>
    <xf numFmtId="0" fontId="12" fillId="3" borderId="5" xfId="0" applyFont="1" applyFill="1" applyBorder="1" applyAlignment="1">
      <alignment horizontal="left" vertical="center" wrapText="1"/>
    </xf>
    <xf numFmtId="167" fontId="1" fillId="3" borderId="15" xfId="0" applyNumberFormat="1" applyFont="1" applyFill="1" applyBorder="1" applyAlignment="1">
      <alignment horizontal="left" vertical="center" wrapText="1"/>
    </xf>
    <xf numFmtId="0" fontId="1" fillId="3" borderId="2" xfId="0" applyFont="1" applyFill="1" applyBorder="1" applyAlignment="1">
      <alignment horizontal="left" vertical="center" textRotation="90" wrapText="1"/>
    </xf>
    <xf numFmtId="0" fontId="12" fillId="3" borderId="5" xfId="0" applyFont="1" applyFill="1" applyBorder="1" applyAlignment="1">
      <alignment horizontal="left" wrapText="1"/>
    </xf>
    <xf numFmtId="0" fontId="12" fillId="3" borderId="70" xfId="0" applyFont="1" applyFill="1" applyBorder="1" applyAlignment="1">
      <alignment horizontal="left" wrapText="1"/>
    </xf>
    <xf numFmtId="0" fontId="12" fillId="3" borderId="5" xfId="0" applyFont="1" applyFill="1" applyBorder="1" applyAlignment="1">
      <alignment horizontal="center" vertical="center"/>
    </xf>
    <xf numFmtId="0" fontId="1" fillId="3" borderId="14" xfId="0" applyFont="1" applyFill="1" applyBorder="1" applyAlignment="1">
      <alignment horizontal="left" vertical="center" wrapText="1"/>
    </xf>
    <xf numFmtId="169" fontId="1" fillId="3" borderId="2" xfId="0" applyNumberFormat="1" applyFont="1" applyFill="1" applyBorder="1" applyAlignment="1">
      <alignment horizontal="center" vertical="center" textRotation="90" wrapText="1"/>
    </xf>
    <xf numFmtId="0" fontId="13" fillId="0" borderId="5" xfId="0" applyFont="1" applyBorder="1" applyAlignment="1">
      <alignment horizontal="center" vertical="center"/>
    </xf>
    <xf numFmtId="0" fontId="12" fillId="0" borderId="0" xfId="0" applyFont="1" applyAlignment="1">
      <alignment horizontal="center" vertical="center"/>
    </xf>
    <xf numFmtId="0" fontId="12" fillId="3" borderId="5"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5" xfId="0" applyFont="1" applyFill="1" applyBorder="1" applyAlignment="1">
      <alignment horizontal="left" vertical="center" wrapText="1"/>
    </xf>
    <xf numFmtId="0" fontId="12" fillId="0" borderId="0" xfId="0" applyFont="1" applyAlignment="1">
      <alignment wrapText="1"/>
    </xf>
    <xf numFmtId="0" fontId="16" fillId="0" borderId="0" xfId="0" applyFont="1" applyAlignment="1">
      <alignment wrapText="1"/>
    </xf>
    <xf numFmtId="0" fontId="0" fillId="3" borderId="8" xfId="0" applyFont="1" applyFill="1" applyBorder="1" applyAlignment="1">
      <alignment horizontal="left" vertical="top" wrapText="1"/>
    </xf>
    <xf numFmtId="0" fontId="0" fillId="3" borderId="8" xfId="0" applyFont="1" applyFill="1" applyBorder="1" applyAlignment="1">
      <alignment horizontal="center" vertical="center" wrapText="1"/>
    </xf>
    <xf numFmtId="0" fontId="0" fillId="3" borderId="66" xfId="0" applyFont="1" applyFill="1" applyBorder="1" applyAlignment="1">
      <alignment horizontal="left" wrapText="1"/>
    </xf>
    <xf numFmtId="0" fontId="36" fillId="0" borderId="5" xfId="0" applyFont="1" applyBorder="1" applyAlignment="1">
      <alignment horizontal="center" vertical="center" wrapText="1"/>
    </xf>
    <xf numFmtId="0" fontId="0" fillId="3" borderId="5" xfId="0" applyFont="1" applyFill="1" applyBorder="1" applyAlignment="1">
      <alignment horizontal="left" wrapText="1"/>
    </xf>
    <xf numFmtId="0" fontId="48" fillId="3" borderId="5" xfId="0" applyFont="1" applyFill="1" applyBorder="1" applyAlignment="1">
      <alignment horizontal="center" vertical="center" wrapText="1"/>
    </xf>
    <xf numFmtId="3" fontId="1" fillId="3" borderId="15" xfId="0" applyNumberFormat="1" applyFont="1" applyFill="1" applyBorder="1" applyAlignment="1">
      <alignment horizontal="left" vertical="center" wrapText="1"/>
    </xf>
    <xf numFmtId="0" fontId="46" fillId="0" borderId="5" xfId="0" applyFont="1" applyBorder="1" applyAlignment="1">
      <alignment horizontal="center" vertical="center" wrapText="1"/>
    </xf>
    <xf numFmtId="0" fontId="1" fillId="3" borderId="14" xfId="0" applyFont="1" applyFill="1" applyBorder="1" applyAlignment="1">
      <alignment horizontal="center" vertical="center" wrapText="1"/>
    </xf>
    <xf numFmtId="0" fontId="0" fillId="3" borderId="18" xfId="0" applyFont="1" applyFill="1" applyBorder="1" applyAlignment="1">
      <alignment horizontal="center" vertical="center" wrapText="1"/>
    </xf>
    <xf numFmtId="0" fontId="12" fillId="3" borderId="71" xfId="0" applyFont="1" applyFill="1" applyBorder="1" applyAlignment="1">
      <alignment horizontal="center" vertical="center" wrapText="1"/>
    </xf>
    <xf numFmtId="0" fontId="1" fillId="3" borderId="14" xfId="0" applyFont="1" applyFill="1" applyBorder="1" applyAlignment="1">
      <alignment horizontal="center" vertical="center" wrapText="1"/>
    </xf>
    <xf numFmtId="0" fontId="12" fillId="0" borderId="5" xfId="0" applyFont="1" applyBorder="1" applyAlignment="1">
      <alignment horizontal="center" vertical="center" wrapText="1"/>
    </xf>
    <xf numFmtId="0" fontId="0" fillId="3" borderId="5" xfId="0" applyFont="1" applyFill="1" applyBorder="1" applyAlignment="1">
      <alignment horizontal="left" vertical="center"/>
    </xf>
    <xf numFmtId="0" fontId="12" fillId="3" borderId="72" xfId="0" applyFont="1" applyFill="1" applyBorder="1" applyAlignment="1">
      <alignment horizontal="center" vertical="center" wrapText="1"/>
    </xf>
    <xf numFmtId="0" fontId="0" fillId="3" borderId="5" xfId="0" applyFont="1" applyFill="1" applyBorder="1" applyAlignment="1">
      <alignment horizontal="left"/>
    </xf>
    <xf numFmtId="0" fontId="12" fillId="0" borderId="0" xfId="0" applyFont="1" applyAlignment="1">
      <alignment horizontal="center" vertical="center"/>
    </xf>
    <xf numFmtId="0" fontId="0" fillId="3" borderId="72" xfId="0" applyFont="1" applyFill="1" applyBorder="1" applyAlignment="1">
      <alignment horizontal="center" vertical="center" wrapText="1"/>
    </xf>
    <xf numFmtId="0" fontId="0" fillId="3" borderId="65" xfId="0" applyFont="1" applyFill="1" applyBorder="1" applyAlignment="1">
      <alignment vertical="center" wrapText="1"/>
    </xf>
    <xf numFmtId="0" fontId="12" fillId="3" borderId="65" xfId="0" applyFont="1" applyFill="1" applyBorder="1" applyAlignment="1">
      <alignment wrapText="1"/>
    </xf>
    <xf numFmtId="0" fontId="12" fillId="3" borderId="43" xfId="0" applyFont="1" applyFill="1" applyBorder="1" applyAlignment="1">
      <alignment wrapText="1"/>
    </xf>
    <xf numFmtId="0" fontId="12" fillId="3" borderId="5" xfId="0" applyFont="1" applyFill="1" applyBorder="1" applyAlignment="1">
      <alignment vertical="center" wrapText="1"/>
    </xf>
    <xf numFmtId="0" fontId="12" fillId="3" borderId="43" xfId="0" applyFont="1" applyFill="1" applyBorder="1" applyAlignment="1">
      <alignment vertical="center" wrapText="1"/>
    </xf>
    <xf numFmtId="0" fontId="0" fillId="3" borderId="73" xfId="0" applyFont="1" applyFill="1" applyBorder="1" applyAlignment="1">
      <alignment horizontal="center" vertical="center" wrapText="1"/>
    </xf>
    <xf numFmtId="0" fontId="0" fillId="3" borderId="70" xfId="0" applyFont="1" applyFill="1" applyBorder="1" applyAlignment="1">
      <alignment wrapText="1"/>
    </xf>
    <xf numFmtId="169" fontId="0" fillId="3" borderId="5" xfId="0" applyNumberFormat="1" applyFont="1" applyFill="1" applyBorder="1" applyAlignment="1">
      <alignment horizontal="center" wrapText="1"/>
    </xf>
    <xf numFmtId="0" fontId="0" fillId="3" borderId="5" xfId="0" applyFont="1" applyFill="1" applyBorder="1" applyAlignment="1">
      <alignment horizontal="center" wrapText="1"/>
    </xf>
    <xf numFmtId="0" fontId="0" fillId="3" borderId="5" xfId="0" applyFont="1" applyFill="1" applyBorder="1" applyAlignment="1">
      <alignment horizontal="center" wrapText="1"/>
    </xf>
    <xf numFmtId="169" fontId="0" fillId="3" borderId="5" xfId="0" applyNumberFormat="1" applyFont="1" applyFill="1" applyBorder="1" applyAlignment="1">
      <alignment horizontal="center" vertical="center" wrapText="1"/>
    </xf>
    <xf numFmtId="0" fontId="47" fillId="0" borderId="0" xfId="0" applyFont="1" applyAlignment="1">
      <alignment wrapText="1"/>
    </xf>
    <xf numFmtId="0" fontId="47" fillId="0" borderId="5" xfId="0" applyFont="1" applyBorder="1" applyAlignment="1">
      <alignment wrapText="1"/>
    </xf>
    <xf numFmtId="0" fontId="43" fillId="0" borderId="5" xfId="0" applyFont="1" applyBorder="1" applyAlignment="1">
      <alignment horizontal="center" vertical="center" wrapText="1"/>
    </xf>
    <xf numFmtId="0" fontId="12" fillId="0" borderId="0" xfId="0" applyFont="1"/>
    <xf numFmtId="167" fontId="1" fillId="3" borderId="14" xfId="0" applyNumberFormat="1" applyFont="1" applyFill="1" applyBorder="1" applyAlignment="1">
      <alignment horizontal="left" vertical="center" wrapText="1"/>
    </xf>
    <xf numFmtId="0" fontId="49" fillId="0" borderId="5" xfId="0" applyFont="1" applyBorder="1" applyAlignment="1">
      <alignment horizontal="left" wrapText="1"/>
    </xf>
    <xf numFmtId="0" fontId="47" fillId="0" borderId="74" xfId="0" applyFont="1" applyBorder="1" applyAlignment="1">
      <alignment wrapText="1"/>
    </xf>
    <xf numFmtId="0" fontId="50" fillId="0" borderId="34" xfId="0" applyFont="1" applyBorder="1" applyAlignment="1">
      <alignment wrapText="1"/>
    </xf>
    <xf numFmtId="0" fontId="50" fillId="0" borderId="5" xfId="0" applyFont="1" applyBorder="1" applyAlignment="1">
      <alignment wrapText="1"/>
    </xf>
    <xf numFmtId="0" fontId="47" fillId="2" borderId="0" xfId="0" applyFont="1" applyFill="1" applyAlignment="1">
      <alignment vertical="center" wrapText="1"/>
    </xf>
    <xf numFmtId="0" fontId="51" fillId="0" borderId="0" xfId="0" applyFont="1" applyAlignment="1">
      <alignment wrapText="1"/>
    </xf>
    <xf numFmtId="0" fontId="51" fillId="0" borderId="74" xfId="0" applyFont="1" applyBorder="1" applyAlignment="1">
      <alignment wrapText="1"/>
    </xf>
    <xf numFmtId="0" fontId="50" fillId="0" borderId="75" xfId="0" applyFont="1" applyBorder="1" applyAlignment="1">
      <alignment wrapText="1"/>
    </xf>
    <xf numFmtId="0" fontId="51" fillId="0" borderId="75" xfId="0" applyFont="1" applyBorder="1" applyAlignment="1">
      <alignment wrapText="1"/>
    </xf>
    <xf numFmtId="0" fontId="51" fillId="0" borderId="5" xfId="0" applyFont="1" applyBorder="1" applyAlignment="1">
      <alignment wrapText="1"/>
    </xf>
    <xf numFmtId="0" fontId="50" fillId="2" borderId="5" xfId="0" applyFont="1" applyFill="1" applyBorder="1" applyAlignment="1">
      <alignment wrapText="1"/>
    </xf>
    <xf numFmtId="0" fontId="0" fillId="3" borderId="13" xfId="0" applyFont="1" applyFill="1" applyBorder="1" applyAlignment="1">
      <alignment horizontal="center" wrapText="1"/>
    </xf>
    <xf numFmtId="0" fontId="51" fillId="2" borderId="0" xfId="0" applyFont="1" applyFill="1" applyAlignment="1">
      <alignment wrapText="1"/>
    </xf>
    <xf numFmtId="169" fontId="47" fillId="2" borderId="0" xfId="0" applyNumberFormat="1" applyFont="1" applyFill="1" applyAlignment="1">
      <alignment wrapText="1"/>
    </xf>
    <xf numFmtId="0" fontId="47" fillId="2" borderId="0" xfId="0" applyFont="1" applyFill="1" applyAlignment="1">
      <alignment wrapText="1"/>
    </xf>
    <xf numFmtId="0" fontId="12" fillId="2" borderId="5" xfId="0" applyFont="1" applyFill="1" applyBorder="1" applyAlignment="1">
      <alignment vertical="center" wrapText="1"/>
    </xf>
    <xf numFmtId="0" fontId="52" fillId="3" borderId="5" xfId="0" applyFont="1" applyFill="1" applyBorder="1" applyAlignment="1">
      <alignment horizontal="center" vertical="center" wrapText="1"/>
    </xf>
    <xf numFmtId="0" fontId="0" fillId="3" borderId="21" xfId="0" applyFont="1" applyFill="1" applyBorder="1" applyAlignment="1">
      <alignment horizontal="left" wrapText="1"/>
    </xf>
    <xf numFmtId="0" fontId="47" fillId="2" borderId="5" xfId="0" applyFont="1" applyFill="1" applyBorder="1" applyAlignment="1">
      <alignment wrapText="1"/>
    </xf>
    <xf numFmtId="0" fontId="12" fillId="2" borderId="0" xfId="0" applyFont="1" applyFill="1" applyAlignment="1">
      <alignment vertical="center" wrapText="1"/>
    </xf>
    <xf numFmtId="0" fontId="47" fillId="2" borderId="5" xfId="0" applyFont="1" applyFill="1" applyBorder="1" applyAlignment="1">
      <alignment horizontal="center" vertical="center" wrapText="1"/>
    </xf>
    <xf numFmtId="0" fontId="12" fillId="2" borderId="5" xfId="0" applyFont="1" applyFill="1" applyBorder="1" applyAlignment="1">
      <alignment wrapText="1"/>
    </xf>
    <xf numFmtId="0" fontId="12" fillId="3" borderId="76" xfId="0" applyFont="1" applyFill="1" applyBorder="1" applyAlignment="1">
      <alignment horizontal="left" vertical="center" wrapText="1"/>
    </xf>
    <xf numFmtId="0" fontId="0" fillId="3" borderId="21" xfId="0" applyFont="1" applyFill="1" applyBorder="1" applyAlignment="1">
      <alignment horizontal="left" wrapText="1"/>
    </xf>
    <xf numFmtId="0" fontId="1" fillId="2" borderId="5" xfId="0" applyFont="1" applyFill="1" applyBorder="1" applyAlignment="1">
      <alignment horizontal="center" vertical="center" wrapText="1"/>
    </xf>
    <xf numFmtId="0" fontId="12" fillId="3" borderId="43" xfId="0" applyFont="1" applyFill="1" applyBorder="1" applyAlignment="1">
      <alignment horizontal="center" vertical="center" wrapText="1"/>
    </xf>
    <xf numFmtId="0" fontId="47" fillId="3" borderId="43" xfId="0" applyFont="1" applyFill="1" applyBorder="1" applyAlignment="1">
      <alignment horizontal="center" wrapText="1"/>
    </xf>
    <xf numFmtId="0" fontId="36" fillId="0" borderId="5" xfId="0" applyFont="1" applyBorder="1" applyAlignment="1">
      <alignment wrapText="1"/>
    </xf>
    <xf numFmtId="0" fontId="53" fillId="2" borderId="0" xfId="0" applyFont="1" applyFill="1" applyAlignment="1">
      <alignment horizontal="left" vertical="center" wrapText="1"/>
    </xf>
    <xf numFmtId="0" fontId="47" fillId="3" borderId="76" xfId="0" applyFont="1" applyFill="1" applyBorder="1" applyAlignment="1">
      <alignment horizontal="center" wrapText="1"/>
    </xf>
    <xf numFmtId="0" fontId="49" fillId="0" borderId="5" xfId="0" applyFont="1" applyBorder="1" applyAlignment="1">
      <alignment horizontal="left" vertical="center"/>
    </xf>
    <xf numFmtId="0" fontId="54" fillId="3" borderId="23" xfId="0" applyFont="1" applyFill="1" applyBorder="1"/>
    <xf numFmtId="0" fontId="55" fillId="3" borderId="23" xfId="0" applyFont="1" applyFill="1" applyBorder="1"/>
    <xf numFmtId="0" fontId="56" fillId="3" borderId="23" xfId="0" applyFont="1" applyFill="1" applyBorder="1" applyAlignment="1">
      <alignment wrapText="1"/>
    </xf>
    <xf numFmtId="164" fontId="1" fillId="3" borderId="15" xfId="0" applyNumberFormat="1" applyFont="1" applyFill="1" applyBorder="1" applyAlignment="1">
      <alignment horizontal="left" vertical="center" textRotation="90" wrapText="1"/>
    </xf>
    <xf numFmtId="0" fontId="1" fillId="3" borderId="14" xfId="0" applyFont="1" applyFill="1" applyBorder="1" applyAlignment="1">
      <alignment vertical="top" wrapText="1"/>
    </xf>
    <xf numFmtId="0" fontId="56" fillId="3" borderId="23" xfId="0" applyFont="1" applyFill="1" applyBorder="1"/>
    <xf numFmtId="0" fontId="57" fillId="2" borderId="5" xfId="0" applyFont="1" applyFill="1" applyBorder="1" applyAlignment="1">
      <alignment horizontal="left" vertical="center" wrapText="1"/>
    </xf>
    <xf numFmtId="0" fontId="58" fillId="2" borderId="4" xfId="0" applyFont="1" applyFill="1" applyBorder="1" applyAlignment="1">
      <alignment horizontal="left" vertical="center" wrapText="1"/>
    </xf>
    <xf numFmtId="0" fontId="57" fillId="2" borderId="6" xfId="0" applyFont="1" applyFill="1" applyBorder="1" applyAlignment="1">
      <alignment horizontal="left" vertical="center" wrapText="1"/>
    </xf>
    <xf numFmtId="0" fontId="58" fillId="2" borderId="33" xfId="0" applyFont="1" applyFill="1" applyBorder="1" applyAlignment="1">
      <alignment horizontal="left" vertical="center" wrapText="1"/>
    </xf>
    <xf numFmtId="0" fontId="58" fillId="2" borderId="6" xfId="0" applyFont="1" applyFill="1" applyBorder="1" applyAlignment="1">
      <alignment horizontal="left" vertical="center" wrapText="1"/>
    </xf>
    <xf numFmtId="0" fontId="13" fillId="2" borderId="6" xfId="0" applyFont="1" applyFill="1" applyBorder="1" applyAlignment="1">
      <alignment horizontal="left" vertical="center" wrapText="1"/>
    </xf>
    <xf numFmtId="0" fontId="13" fillId="2" borderId="33" xfId="0" applyFont="1" applyFill="1" applyBorder="1" applyAlignment="1">
      <alignment horizontal="left" vertical="center" wrapText="1"/>
    </xf>
    <xf numFmtId="0" fontId="13" fillId="2" borderId="6" xfId="0" applyFont="1" applyFill="1" applyBorder="1" applyAlignment="1">
      <alignment horizontal="left" vertical="center" wrapText="1"/>
    </xf>
    <xf numFmtId="164" fontId="1" fillId="3" borderId="23" xfId="0" applyNumberFormat="1" applyFont="1" applyFill="1" applyBorder="1" applyAlignment="1">
      <alignment horizontal="left" vertical="center" wrapText="1"/>
    </xf>
    <xf numFmtId="0" fontId="57" fillId="2" borderId="33" xfId="0" applyFont="1" applyFill="1" applyBorder="1" applyAlignment="1">
      <alignment horizontal="left" vertical="center" wrapText="1"/>
    </xf>
    <xf numFmtId="0" fontId="57" fillId="2" borderId="35" xfId="0" applyFont="1" applyFill="1" applyBorder="1" applyAlignment="1">
      <alignment horizontal="left" vertical="center" wrapText="1"/>
    </xf>
    <xf numFmtId="0" fontId="57" fillId="2" borderId="77" xfId="0" applyFont="1" applyFill="1" applyBorder="1" applyAlignment="1">
      <alignment horizontal="left" vertical="center" wrapText="1"/>
    </xf>
    <xf numFmtId="0" fontId="58" fillId="2" borderId="0" xfId="0" applyFont="1" applyFill="1" applyAlignment="1">
      <alignment horizontal="left" vertical="center" wrapText="1"/>
    </xf>
    <xf numFmtId="0" fontId="13" fillId="2" borderId="4" xfId="0" applyFont="1" applyFill="1" applyBorder="1" applyAlignment="1">
      <alignment horizontal="left" vertical="center" wrapText="1"/>
    </xf>
    <xf numFmtId="0" fontId="13" fillId="2" borderId="33" xfId="0" applyFont="1" applyFill="1" applyBorder="1" applyAlignment="1">
      <alignment horizontal="left" vertical="center" wrapText="1"/>
    </xf>
    <xf numFmtId="0" fontId="2" fillId="0" borderId="0" xfId="0" applyFont="1" applyAlignment="1">
      <alignment horizontal="left" vertical="center" wrapText="1"/>
    </xf>
    <xf numFmtId="169" fontId="1" fillId="0" borderId="49" xfId="0" applyNumberFormat="1" applyFont="1" applyBorder="1" applyAlignment="1">
      <alignment horizontal="center" vertical="center" textRotation="90" wrapText="1"/>
    </xf>
    <xf numFmtId="169" fontId="1" fillId="6" borderId="78" xfId="0" applyNumberFormat="1" applyFont="1" applyFill="1" applyBorder="1" applyAlignment="1">
      <alignment horizontal="center" vertical="center" textRotation="90" wrapText="1"/>
    </xf>
    <xf numFmtId="0" fontId="9" fillId="6" borderId="5" xfId="0" applyFont="1" applyFill="1" applyBorder="1" applyAlignment="1">
      <alignment horizontal="center" vertical="center" wrapText="1"/>
    </xf>
    <xf numFmtId="0" fontId="59" fillId="6" borderId="4" xfId="0" applyFont="1" applyFill="1" applyBorder="1" applyAlignment="1">
      <alignment horizontal="center" vertical="center" wrapText="1"/>
    </xf>
    <xf numFmtId="164" fontId="60" fillId="6" borderId="34" xfId="0" applyNumberFormat="1" applyFont="1" applyFill="1" applyBorder="1" applyAlignment="1">
      <alignment horizontal="center" vertical="center" wrapText="1"/>
    </xf>
    <xf numFmtId="164" fontId="1" fillId="0" borderId="0" xfId="0" applyNumberFormat="1" applyFont="1" applyAlignment="1">
      <alignment horizontal="left" vertical="center" textRotation="90" wrapText="1"/>
    </xf>
    <xf numFmtId="0" fontId="61" fillId="0" borderId="0" xfId="0" applyFont="1"/>
    <xf numFmtId="169" fontId="61" fillId="0" borderId="0" xfId="0" applyNumberFormat="1" applyFont="1"/>
    <xf numFmtId="0" fontId="62" fillId="0" borderId="0" xfId="0" applyFont="1" applyAlignment="1">
      <alignment horizontal="left" wrapText="1"/>
    </xf>
    <xf numFmtId="169" fontId="63" fillId="0" borderId="0" xfId="0" applyNumberFormat="1" applyFont="1" applyAlignment="1">
      <alignment wrapText="1"/>
    </xf>
    <xf numFmtId="0" fontId="63" fillId="0" borderId="0" xfId="0" applyFont="1" applyAlignment="1">
      <alignment wrapText="1"/>
    </xf>
    <xf numFmtId="0" fontId="63" fillId="0" borderId="0" xfId="0" applyFont="1" applyAlignment="1">
      <alignment horizontal="left" wrapText="1"/>
    </xf>
    <xf numFmtId="0" fontId="61" fillId="0" borderId="0" xfId="0" applyFont="1"/>
    <xf numFmtId="0" fontId="2" fillId="3" borderId="79" xfId="0" applyFont="1" applyFill="1" applyBorder="1" applyAlignment="1">
      <alignment horizontal="center" vertical="center" wrapText="1"/>
    </xf>
    <xf numFmtId="0" fontId="1" fillId="3" borderId="80" xfId="0" applyFont="1" applyFill="1" applyBorder="1" applyAlignment="1">
      <alignment horizontal="left" vertical="center" wrapText="1"/>
    </xf>
    <xf numFmtId="164" fontId="1" fillId="3" borderId="15" xfId="0" applyNumberFormat="1" applyFont="1" applyFill="1" applyBorder="1" applyAlignment="1">
      <alignment horizontal="center" vertical="center" textRotation="90" wrapText="1"/>
    </xf>
    <xf numFmtId="0" fontId="64" fillId="2" borderId="5" xfId="0" applyFont="1" applyFill="1" applyBorder="1" applyAlignment="1">
      <alignment horizontal="left" wrapText="1"/>
    </xf>
    <xf numFmtId="0" fontId="13" fillId="2" borderId="5" xfId="0" applyFont="1" applyFill="1" applyBorder="1" applyAlignment="1">
      <alignment horizontal="left" wrapText="1"/>
    </xf>
    <xf numFmtId="164" fontId="1" fillId="3" borderId="81" xfId="0" applyNumberFormat="1" applyFont="1" applyFill="1" applyBorder="1" applyAlignment="1">
      <alignment horizontal="center" vertical="center" textRotation="90" wrapText="1"/>
    </xf>
    <xf numFmtId="0" fontId="36" fillId="0" borderId="5" xfId="0" applyFont="1" applyBorder="1"/>
    <xf numFmtId="164" fontId="1" fillId="3" borderId="82" xfId="0" applyNumberFormat="1" applyFont="1" applyFill="1" applyBorder="1" applyAlignment="1">
      <alignment horizontal="center" vertical="center" textRotation="90" wrapText="1"/>
    </xf>
    <xf numFmtId="0" fontId="65" fillId="3" borderId="5" xfId="0" applyFont="1" applyFill="1" applyBorder="1" applyAlignment="1">
      <alignment horizontal="left" wrapText="1"/>
    </xf>
    <xf numFmtId="0" fontId="43" fillId="2" borderId="5" xfId="0" applyFont="1" applyFill="1" applyBorder="1" applyAlignment="1">
      <alignment horizontal="left" wrapText="1"/>
    </xf>
    <xf numFmtId="164" fontId="1" fillId="3" borderId="83" xfId="0" applyNumberFormat="1" applyFont="1" applyFill="1" applyBorder="1" applyAlignment="1">
      <alignment horizontal="center" vertical="center" textRotation="90" wrapText="1"/>
    </xf>
    <xf numFmtId="0" fontId="12" fillId="3" borderId="23" xfId="0" applyFont="1" applyFill="1" applyBorder="1" applyAlignment="1">
      <alignment wrapText="1"/>
    </xf>
    <xf numFmtId="0" fontId="12" fillId="3" borderId="23" xfId="0" applyFont="1" applyFill="1" applyBorder="1" applyAlignment="1">
      <alignment horizontal="center"/>
    </xf>
    <xf numFmtId="0" fontId="12" fillId="3" borderId="23" xfId="0" applyFont="1" applyFill="1" applyBorder="1" applyAlignment="1">
      <alignment horizontal="left"/>
    </xf>
    <xf numFmtId="0" fontId="1" fillId="3" borderId="13" xfId="0" applyFont="1" applyFill="1" applyBorder="1" applyAlignment="1">
      <alignment horizontal="center" vertical="center" textRotation="90" wrapText="1"/>
    </xf>
    <xf numFmtId="0" fontId="1" fillId="3" borderId="51" xfId="0" applyFont="1" applyFill="1" applyBorder="1" applyAlignment="1">
      <alignment horizontal="center" vertical="center" textRotation="90" wrapText="1"/>
    </xf>
    <xf numFmtId="0" fontId="66" fillId="3" borderId="5" xfId="0" applyFont="1" applyFill="1" applyBorder="1" applyAlignment="1">
      <alignment horizontal="left" vertical="center" wrapText="1"/>
    </xf>
    <xf numFmtId="0" fontId="1" fillId="3" borderId="5" xfId="0" applyFont="1" applyFill="1" applyBorder="1" applyAlignment="1">
      <alignment horizontal="center" vertical="center" textRotation="90" wrapText="1"/>
    </xf>
    <xf numFmtId="0" fontId="1" fillId="3" borderId="15" xfId="0" applyFont="1" applyFill="1" applyBorder="1" applyAlignment="1">
      <alignment horizontal="center" vertical="center" textRotation="90" wrapText="1"/>
    </xf>
    <xf numFmtId="0" fontId="1" fillId="3" borderId="22" xfId="0" applyFont="1" applyFill="1" applyBorder="1" applyAlignment="1">
      <alignment horizontal="center" vertical="center" textRotation="90" wrapText="1"/>
    </xf>
    <xf numFmtId="0" fontId="1" fillId="3" borderId="31" xfId="0" applyFont="1" applyFill="1" applyBorder="1" applyAlignment="1">
      <alignment horizontal="center" vertical="center" textRotation="90" wrapText="1"/>
    </xf>
    <xf numFmtId="0" fontId="2" fillId="3" borderId="23" xfId="0" applyFont="1" applyFill="1" applyBorder="1" applyAlignment="1">
      <alignment horizontal="center" vertical="center" textRotation="90" wrapText="1"/>
    </xf>
    <xf numFmtId="0" fontId="2" fillId="3" borderId="84" xfId="0" applyFont="1" applyFill="1" applyBorder="1" applyAlignment="1">
      <alignment vertical="center" wrapText="1"/>
    </xf>
    <xf numFmtId="0" fontId="12" fillId="3" borderId="23" xfId="0" applyFont="1" applyFill="1" applyBorder="1" applyAlignment="1">
      <alignment horizontal="center" vertical="center"/>
    </xf>
    <xf numFmtId="0" fontId="2" fillId="3" borderId="85" xfId="0" applyFont="1" applyFill="1" applyBorder="1" applyAlignment="1">
      <alignment horizontal="left" vertical="center" wrapText="1"/>
    </xf>
    <xf numFmtId="0" fontId="2" fillId="3" borderId="86" xfId="0" applyFont="1" applyFill="1" applyBorder="1" applyAlignment="1">
      <alignment horizontal="center" vertical="center" wrapText="1"/>
    </xf>
    <xf numFmtId="0" fontId="1" fillId="7" borderId="13" xfId="0" applyFont="1" applyFill="1" applyBorder="1" applyAlignment="1">
      <alignment horizontal="center" vertical="center" wrapText="1"/>
    </xf>
    <xf numFmtId="0" fontId="1" fillId="3" borderId="28" xfId="0" applyFont="1" applyFill="1" applyBorder="1" applyAlignment="1">
      <alignment horizontal="left" vertical="top" wrapText="1"/>
    </xf>
    <xf numFmtId="164" fontId="1" fillId="3" borderId="13" xfId="0" applyNumberFormat="1" applyFont="1" applyFill="1" applyBorder="1" applyAlignment="1">
      <alignment horizontal="center" vertical="center" textRotation="90" wrapText="1"/>
    </xf>
    <xf numFmtId="0" fontId="1" fillId="3" borderId="13" xfId="0" applyFont="1" applyFill="1" applyBorder="1" applyAlignment="1">
      <alignment horizontal="left" vertical="top" wrapText="1"/>
    </xf>
    <xf numFmtId="164" fontId="1" fillId="3" borderId="18" xfId="0" applyNumberFormat="1" applyFont="1" applyFill="1" applyBorder="1" applyAlignment="1">
      <alignment horizontal="center" vertical="center" textRotation="90" wrapText="1"/>
    </xf>
    <xf numFmtId="0" fontId="13" fillId="2" borderId="5" xfId="0" applyFont="1" applyFill="1" applyBorder="1" applyAlignment="1">
      <alignment horizontal="left" vertical="top" wrapText="1"/>
    </xf>
    <xf numFmtId="0" fontId="13" fillId="2" borderId="4" xfId="0" applyFont="1" applyFill="1" applyBorder="1" applyAlignment="1">
      <alignment horizontal="left" wrapText="1"/>
    </xf>
    <xf numFmtId="4" fontId="13" fillId="2" borderId="4" xfId="0" applyNumberFormat="1" applyFont="1" applyFill="1" applyBorder="1" applyAlignment="1">
      <alignment horizontal="right"/>
    </xf>
    <xf numFmtId="0" fontId="1" fillId="7" borderId="5" xfId="0" applyFont="1" applyFill="1" applyBorder="1" applyAlignment="1">
      <alignment horizontal="center" vertical="center" wrapText="1"/>
    </xf>
    <xf numFmtId="0" fontId="13" fillId="2" borderId="5" xfId="0" applyFont="1" applyFill="1" applyBorder="1" applyAlignment="1">
      <alignment horizontal="left" wrapText="1"/>
    </xf>
    <xf numFmtId="0" fontId="0" fillId="3" borderId="15" xfId="0" applyFont="1" applyFill="1" applyBorder="1" applyAlignment="1">
      <alignment horizontal="left" vertical="center" wrapText="1"/>
    </xf>
    <xf numFmtId="0" fontId="13" fillId="2" borderId="4" xfId="0" applyFont="1" applyFill="1" applyBorder="1" applyAlignment="1">
      <alignment horizontal="left" vertical="top" wrapText="1"/>
    </xf>
    <xf numFmtId="0" fontId="11" fillId="2" borderId="5" xfId="0" applyFont="1" applyFill="1" applyBorder="1" applyAlignment="1">
      <alignment horizontal="left" wrapText="1"/>
    </xf>
    <xf numFmtId="0" fontId="11" fillId="2" borderId="4" xfId="0" applyFont="1" applyFill="1" applyBorder="1" applyAlignment="1">
      <alignment horizontal="left" vertical="top" wrapText="1"/>
    </xf>
    <xf numFmtId="0" fontId="0" fillId="3" borderId="5" xfId="0" applyFont="1" applyFill="1" applyBorder="1" applyAlignment="1">
      <alignment horizontal="center" vertical="top" wrapText="1"/>
    </xf>
    <xf numFmtId="0" fontId="67" fillId="3" borderId="5" xfId="0" applyFont="1" applyFill="1" applyBorder="1" applyAlignment="1">
      <alignment horizontal="left" wrapText="1"/>
    </xf>
    <xf numFmtId="0" fontId="0" fillId="3" borderId="27" xfId="0" applyFont="1" applyFill="1" applyBorder="1" applyAlignment="1">
      <alignment horizontal="left" vertical="top" wrapText="1"/>
    </xf>
    <xf numFmtId="0" fontId="68" fillId="0" borderId="5" xfId="0" applyFont="1" applyBorder="1" applyAlignment="1">
      <alignment horizontal="left" vertical="top" wrapText="1"/>
    </xf>
    <xf numFmtId="0" fontId="68" fillId="0" borderId="4" xfId="0" applyFont="1" applyBorder="1" applyAlignment="1">
      <alignment horizontal="left" vertical="top" wrapText="1"/>
    </xf>
    <xf numFmtId="0" fontId="11" fillId="2" borderId="4" xfId="0" applyFont="1" applyFill="1" applyBorder="1" applyAlignment="1">
      <alignment horizontal="left" wrapText="1"/>
    </xf>
    <xf numFmtId="0" fontId="43" fillId="2" borderId="4" xfId="0" applyFont="1" applyFill="1" applyBorder="1" applyAlignment="1">
      <alignment horizontal="left" wrapText="1"/>
    </xf>
    <xf numFmtId="164" fontId="1" fillId="3" borderId="5" xfId="0" applyNumberFormat="1" applyFont="1" applyFill="1" applyBorder="1" applyAlignment="1">
      <alignment horizontal="center" vertical="top" textRotation="90" wrapText="1"/>
    </xf>
    <xf numFmtId="164" fontId="1" fillId="3" borderId="21" xfId="0" applyNumberFormat="1" applyFont="1" applyFill="1" applyBorder="1" applyAlignment="1">
      <alignment horizontal="center" vertical="top" textRotation="90" wrapText="1"/>
    </xf>
    <xf numFmtId="0" fontId="0" fillId="3" borderId="14" xfId="0" applyFont="1" applyFill="1" applyBorder="1" applyAlignment="1">
      <alignment horizontal="center" vertical="center" wrapText="1"/>
    </xf>
    <xf numFmtId="0" fontId="13" fillId="2" borderId="4" xfId="0" applyFont="1" applyFill="1" applyBorder="1" applyAlignment="1">
      <alignment horizontal="left" wrapText="1"/>
    </xf>
    <xf numFmtId="0" fontId="0" fillId="3" borderId="14" xfId="0" applyFont="1" applyFill="1" applyBorder="1" applyAlignment="1">
      <alignment horizontal="left" vertical="center" wrapText="1"/>
    </xf>
    <xf numFmtId="0" fontId="11" fillId="2" borderId="5" xfId="0" applyFont="1" applyFill="1" applyBorder="1" applyAlignment="1">
      <alignment horizontal="left" vertical="top" wrapText="1"/>
    </xf>
    <xf numFmtId="0" fontId="7" fillId="3" borderId="14" xfId="0" applyFont="1" applyFill="1" applyBorder="1" applyAlignment="1">
      <alignment horizontal="left" vertical="top" wrapText="1"/>
    </xf>
    <xf numFmtId="164" fontId="12" fillId="3" borderId="5" xfId="0" applyNumberFormat="1" applyFont="1" applyFill="1" applyBorder="1" applyAlignment="1">
      <alignment horizontal="center" vertical="center" textRotation="90" wrapText="1"/>
    </xf>
    <xf numFmtId="164" fontId="12" fillId="3" borderId="21" xfId="0" applyNumberFormat="1" applyFont="1" applyFill="1" applyBorder="1" applyAlignment="1">
      <alignment horizontal="center" vertical="center" textRotation="90" wrapText="1"/>
    </xf>
    <xf numFmtId="0" fontId="11" fillId="0" borderId="4" xfId="0" applyFont="1" applyBorder="1" applyAlignment="1">
      <alignment horizontal="left" wrapText="1"/>
    </xf>
    <xf numFmtId="0" fontId="1" fillId="3" borderId="29" xfId="0" applyFont="1" applyFill="1" applyBorder="1" applyAlignment="1">
      <alignment horizontal="left" vertical="top" wrapText="1"/>
    </xf>
    <xf numFmtId="0" fontId="13" fillId="2" borderId="4" xfId="0" applyFont="1" applyFill="1" applyBorder="1" applyAlignment="1">
      <alignment horizontal="right" wrapText="1"/>
    </xf>
    <xf numFmtId="0" fontId="2" fillId="3" borderId="18" xfId="0" applyFont="1" applyFill="1" applyBorder="1" applyAlignment="1">
      <alignment vertical="center" wrapText="1"/>
    </xf>
    <xf numFmtId="164" fontId="2" fillId="3" borderId="23" xfId="0" applyNumberFormat="1" applyFont="1" applyFill="1" applyBorder="1" applyAlignment="1">
      <alignment vertical="center" textRotation="90" wrapText="1"/>
    </xf>
    <xf numFmtId="0" fontId="2" fillId="3" borderId="21" xfId="0" applyFont="1" applyFill="1" applyBorder="1" applyAlignment="1">
      <alignment vertical="center" wrapText="1"/>
    </xf>
    <xf numFmtId="0" fontId="2" fillId="3" borderId="19" xfId="0" applyFont="1" applyFill="1" applyBorder="1" applyAlignment="1">
      <alignment horizontal="center" vertical="center" wrapText="1"/>
    </xf>
    <xf numFmtId="169" fontId="2" fillId="3" borderId="19" xfId="0" applyNumberFormat="1" applyFont="1" applyFill="1" applyBorder="1" applyAlignment="1">
      <alignment horizontal="center" vertical="center" textRotation="90" wrapText="1"/>
    </xf>
    <xf numFmtId="0" fontId="1" fillId="3" borderId="13" xfId="0" applyFont="1" applyFill="1" applyBorder="1" applyAlignment="1">
      <alignment horizontal="left" vertical="center" wrapText="1"/>
    </xf>
    <xf numFmtId="0" fontId="69" fillId="3" borderId="5" xfId="0" applyFont="1" applyFill="1" applyBorder="1" applyAlignment="1">
      <alignment horizontal="left" vertical="center" wrapText="1"/>
    </xf>
    <xf numFmtId="0" fontId="70" fillId="2" borderId="0" xfId="0" applyFont="1" applyFill="1" applyAlignment="1">
      <alignment vertical="center" wrapText="1"/>
    </xf>
    <xf numFmtId="0" fontId="71" fillId="3" borderId="5" xfId="0" applyFont="1" applyFill="1" applyBorder="1"/>
    <xf numFmtId="0" fontId="72" fillId="0" borderId="0" xfId="0" applyFont="1" applyAlignment="1">
      <alignment vertical="center" wrapText="1"/>
    </xf>
    <xf numFmtId="0" fontId="1" fillId="8" borderId="22" xfId="0" applyFont="1" applyFill="1" applyBorder="1" applyAlignment="1">
      <alignment horizontal="left" vertical="center" wrapText="1"/>
    </xf>
    <xf numFmtId="169" fontId="2" fillId="3" borderId="87" xfId="0" applyNumberFormat="1" applyFont="1" applyFill="1" applyBorder="1" applyAlignment="1">
      <alignment horizontal="center" vertical="center" textRotation="90" wrapText="1"/>
    </xf>
    <xf numFmtId="0" fontId="1" fillId="3" borderId="13" xfId="0" applyFont="1" applyFill="1" applyBorder="1" applyAlignment="1">
      <alignment horizontal="left" vertical="center" textRotation="90" wrapText="1"/>
    </xf>
    <xf numFmtId="0" fontId="73" fillId="2" borderId="5" xfId="0" applyFont="1" applyFill="1" applyBorder="1" applyAlignment="1">
      <alignment horizontal="left" wrapText="1"/>
    </xf>
    <xf numFmtId="0" fontId="73" fillId="2" borderId="3" xfId="0" applyFont="1" applyFill="1" applyBorder="1" applyAlignment="1">
      <alignment horizontal="left" wrapText="1"/>
    </xf>
    <xf numFmtId="164" fontId="73" fillId="2" borderId="5" xfId="0" applyNumberFormat="1" applyFont="1" applyFill="1" applyBorder="1" applyAlignment="1">
      <alignment horizontal="center" wrapText="1"/>
    </xf>
    <xf numFmtId="0" fontId="73" fillId="2" borderId="6" xfId="0" applyFont="1" applyFill="1" applyBorder="1" applyAlignment="1">
      <alignment horizontal="left" wrapText="1"/>
    </xf>
    <xf numFmtId="0" fontId="73" fillId="2" borderId="33" xfId="0" applyFont="1" applyFill="1" applyBorder="1" applyAlignment="1">
      <alignment horizontal="left" wrapText="1"/>
    </xf>
    <xf numFmtId="164" fontId="73" fillId="2" borderId="33" xfId="0" applyNumberFormat="1" applyFont="1" applyFill="1" applyBorder="1" applyAlignment="1">
      <alignment horizontal="left" wrapText="1"/>
    </xf>
    <xf numFmtId="164" fontId="1" fillId="3" borderId="23" xfId="0" applyNumberFormat="1" applyFont="1" applyFill="1" applyBorder="1" applyAlignment="1">
      <alignment horizontal="right" vertical="center" wrapText="1"/>
    </xf>
    <xf numFmtId="164" fontId="73" fillId="2" borderId="33" xfId="0" applyNumberFormat="1" applyFont="1" applyFill="1" applyBorder="1" applyAlignment="1">
      <alignment horizontal="center" wrapText="1"/>
    </xf>
    <xf numFmtId="49" fontId="0" fillId="3" borderId="5" xfId="0" applyNumberFormat="1" applyFont="1" applyFill="1" applyBorder="1" applyAlignment="1">
      <alignment horizontal="left"/>
    </xf>
    <xf numFmtId="49" fontId="1" fillId="3" borderId="14" xfId="0" applyNumberFormat="1" applyFont="1" applyFill="1" applyBorder="1" applyAlignment="1">
      <alignment horizontal="left" vertical="center" wrapText="1"/>
    </xf>
    <xf numFmtId="49" fontId="1" fillId="3" borderId="5" xfId="0" applyNumberFormat="1" applyFont="1" applyFill="1" applyBorder="1" applyAlignment="1">
      <alignment horizontal="left" vertical="center" wrapText="1"/>
    </xf>
    <xf numFmtId="49" fontId="73" fillId="2" borderId="6" xfId="0" applyNumberFormat="1" applyFont="1" applyFill="1" applyBorder="1" applyAlignment="1">
      <alignment horizontal="left" wrapText="1"/>
    </xf>
    <xf numFmtId="49" fontId="73" fillId="2" borderId="33" xfId="0" applyNumberFormat="1" applyFont="1" applyFill="1" applyBorder="1" applyAlignment="1">
      <alignment horizontal="left" wrapText="1"/>
    </xf>
    <xf numFmtId="0" fontId="74" fillId="2" borderId="6" xfId="0" applyFont="1" applyFill="1" applyBorder="1" applyAlignment="1">
      <alignment horizontal="left" wrapText="1"/>
    </xf>
    <xf numFmtId="0" fontId="59" fillId="2" borderId="33" xfId="0" applyFont="1" applyFill="1" applyBorder="1" applyAlignment="1">
      <alignment horizontal="left" wrapText="1"/>
    </xf>
    <xf numFmtId="164" fontId="73" fillId="2" borderId="33" xfId="0" applyNumberFormat="1" applyFont="1" applyFill="1" applyBorder="1" applyAlignment="1">
      <alignment horizontal="left" wrapText="1"/>
    </xf>
    <xf numFmtId="0" fontId="75" fillId="2" borderId="5" xfId="0" applyFont="1" applyFill="1" applyBorder="1" applyAlignment="1">
      <alignment horizontal="left"/>
    </xf>
    <xf numFmtId="0" fontId="13" fillId="2" borderId="6" xfId="0" applyFont="1" applyFill="1" applyBorder="1" applyAlignment="1">
      <alignment horizontal="left"/>
    </xf>
    <xf numFmtId="0" fontId="12" fillId="3" borderId="23" xfId="0" applyFont="1" applyFill="1" applyBorder="1" applyAlignment="1">
      <alignment vertical="center" wrapText="1"/>
    </xf>
    <xf numFmtId="0" fontId="13" fillId="0" borderId="5" xfId="0" applyFont="1" applyBorder="1" applyAlignment="1">
      <alignment horizontal="left" wrapText="1"/>
    </xf>
    <xf numFmtId="0" fontId="13" fillId="0" borderId="4" xfId="0" applyFont="1" applyBorder="1" applyAlignment="1">
      <alignment horizontal="left" wrapText="1"/>
    </xf>
    <xf numFmtId="0" fontId="46" fillId="0" borderId="5" xfId="0" applyFont="1" applyBorder="1" applyAlignment="1">
      <alignment horizontal="left" wrapText="1"/>
    </xf>
    <xf numFmtId="0" fontId="1" fillId="3" borderId="88" xfId="0" applyFont="1" applyFill="1" applyBorder="1" applyAlignment="1">
      <alignment horizontal="left" vertical="center" wrapText="1"/>
    </xf>
    <xf numFmtId="164" fontId="1" fillId="3" borderId="52" xfId="0" applyNumberFormat="1" applyFont="1" applyFill="1" applyBorder="1" applyAlignment="1">
      <alignment horizontal="center" vertical="center" textRotation="90" wrapText="1"/>
    </xf>
    <xf numFmtId="0" fontId="11" fillId="2" borderId="5" xfId="0" applyFont="1" applyFill="1" applyBorder="1" applyAlignment="1">
      <alignment horizontal="left"/>
    </xf>
    <xf numFmtId="0" fontId="2" fillId="3" borderId="84" xfId="0" applyFont="1" applyFill="1" applyBorder="1" applyAlignment="1">
      <alignment vertical="center" wrapText="1"/>
    </xf>
    <xf numFmtId="0" fontId="11" fillId="2" borderId="5" xfId="0" applyFont="1" applyFill="1" applyBorder="1" applyAlignment="1">
      <alignment horizontal="left" vertical="center"/>
    </xf>
    <xf numFmtId="0" fontId="0" fillId="3" borderId="5" xfId="0" applyFont="1" applyFill="1" applyBorder="1" applyAlignment="1">
      <alignment vertical="center" wrapText="1"/>
    </xf>
    <xf numFmtId="0" fontId="0" fillId="3" borderId="13" xfId="0" applyFont="1" applyFill="1" applyBorder="1" applyAlignment="1">
      <alignment vertical="center" wrapText="1"/>
    </xf>
    <xf numFmtId="3" fontId="0" fillId="3" borderId="13" xfId="0" applyNumberFormat="1" applyFont="1" applyFill="1" applyBorder="1" applyAlignment="1">
      <alignment horizontal="left" vertical="center" wrapText="1"/>
    </xf>
    <xf numFmtId="0" fontId="1" fillId="3" borderId="23" xfId="0" applyFont="1" applyFill="1" applyBorder="1" applyAlignment="1">
      <alignment horizontal="center" vertical="center" wrapText="1"/>
    </xf>
    <xf numFmtId="0" fontId="1" fillId="3" borderId="23" xfId="0" applyFont="1" applyFill="1" applyBorder="1" applyAlignment="1">
      <alignment vertical="center" wrapText="1"/>
    </xf>
    <xf numFmtId="0" fontId="12" fillId="3" borderId="23" xfId="0" applyFont="1" applyFill="1" applyBorder="1" applyAlignment="1">
      <alignment vertical="center"/>
    </xf>
    <xf numFmtId="0" fontId="0" fillId="3" borderId="23" xfId="0" applyFont="1" applyFill="1" applyBorder="1" applyAlignment="1">
      <alignment vertical="center"/>
    </xf>
    <xf numFmtId="0" fontId="76" fillId="3" borderId="5" xfId="0" applyFont="1" applyFill="1" applyBorder="1" applyAlignment="1">
      <alignment horizontal="center" wrapText="1"/>
    </xf>
    <xf numFmtId="164" fontId="77" fillId="2" borderId="0" xfId="0" applyNumberFormat="1" applyFont="1" applyFill="1" applyAlignment="1">
      <alignment horizontal="center" textRotation="90"/>
    </xf>
    <xf numFmtId="164" fontId="77" fillId="2" borderId="0" xfId="0" applyNumberFormat="1" applyFont="1" applyFill="1" applyAlignment="1">
      <alignment textRotation="90"/>
    </xf>
    <xf numFmtId="0" fontId="78" fillId="3" borderId="23" xfId="0" applyFont="1" applyFill="1" applyBorder="1" applyAlignment="1">
      <alignment wrapText="1"/>
    </xf>
    <xf numFmtId="0" fontId="79" fillId="3" borderId="14" xfId="0" applyFont="1" applyFill="1" applyBorder="1" applyAlignment="1">
      <alignment horizontal="left" vertical="center" wrapText="1"/>
    </xf>
    <xf numFmtId="0" fontId="12" fillId="0" borderId="0" xfId="0" applyFont="1" applyAlignment="1"/>
    <xf numFmtId="0" fontId="80" fillId="2" borderId="0" xfId="0" applyFont="1" applyFill="1" applyAlignment="1">
      <alignment horizontal="left"/>
    </xf>
    <xf numFmtId="0" fontId="81" fillId="2" borderId="0" xfId="0" applyFont="1" applyFill="1" applyAlignment="1">
      <alignment horizontal="left"/>
    </xf>
    <xf numFmtId="0" fontId="82" fillId="2" borderId="0" xfId="0" applyFont="1" applyFill="1" applyAlignment="1">
      <alignment horizontal="left"/>
    </xf>
    <xf numFmtId="0" fontId="12" fillId="3" borderId="23" xfId="0" applyFont="1" applyFill="1" applyBorder="1" applyAlignment="1">
      <alignment wrapText="1"/>
    </xf>
    <xf numFmtId="0" fontId="12" fillId="0" borderId="5" xfId="0" applyFont="1" applyBorder="1" applyAlignment="1">
      <alignment vertical="top"/>
    </xf>
    <xf numFmtId="0" fontId="0" fillId="3" borderId="23" xfId="0" applyFont="1" applyFill="1" applyBorder="1" applyAlignment="1">
      <alignment wrapText="1"/>
    </xf>
    <xf numFmtId="0" fontId="83" fillId="3" borderId="23" xfId="0" applyFont="1" applyFill="1" applyBorder="1"/>
    <xf numFmtId="0" fontId="84" fillId="3" borderId="23" xfId="0" applyFont="1" applyFill="1" applyBorder="1" applyAlignment="1"/>
    <xf numFmtId="0" fontId="85" fillId="2" borderId="0" xfId="0" applyFont="1" applyFill="1" applyAlignment="1">
      <alignment horizontal="left"/>
    </xf>
    <xf numFmtId="0" fontId="0" fillId="3" borderId="89" xfId="0" applyFont="1" applyFill="1" applyBorder="1"/>
    <xf numFmtId="166" fontId="1" fillId="3" borderId="13" xfId="0" applyNumberFormat="1" applyFont="1" applyFill="1" applyBorder="1" applyAlignment="1">
      <alignment horizontal="center" vertical="center" textRotation="90" wrapText="1"/>
    </xf>
    <xf numFmtId="166" fontId="1" fillId="3" borderId="26" xfId="0" applyNumberFormat="1" applyFont="1" applyFill="1" applyBorder="1" applyAlignment="1">
      <alignment horizontal="center" vertical="center" textRotation="90" wrapText="1"/>
    </xf>
    <xf numFmtId="166" fontId="1" fillId="3" borderId="5" xfId="0" applyNumberFormat="1" applyFont="1" applyFill="1" applyBorder="1" applyAlignment="1">
      <alignment horizontal="center" vertical="center" textRotation="90" wrapText="1"/>
    </xf>
    <xf numFmtId="0" fontId="1" fillId="3" borderId="14" xfId="0" applyFont="1" applyFill="1" applyBorder="1" applyAlignment="1">
      <alignment horizontal="left" vertical="top" wrapText="1"/>
    </xf>
    <xf numFmtId="0" fontId="1" fillId="3" borderId="5" xfId="0" applyFont="1" applyFill="1" applyBorder="1" applyAlignment="1">
      <alignment horizontal="left" vertical="top" wrapText="1"/>
    </xf>
    <xf numFmtId="0" fontId="4" fillId="3" borderId="14" xfId="0" applyFont="1" applyFill="1" applyBorder="1" applyAlignment="1">
      <alignment horizontal="left" vertical="top" wrapText="1"/>
    </xf>
    <xf numFmtId="164" fontId="4" fillId="3" borderId="5" xfId="0" applyNumberFormat="1" applyFont="1" applyFill="1" applyBorder="1" applyAlignment="1">
      <alignment horizontal="center" vertical="center" textRotation="90" wrapText="1"/>
    </xf>
    <xf numFmtId="0" fontId="4" fillId="3" borderId="5" xfId="0" applyFont="1" applyFill="1" applyBorder="1" applyAlignment="1">
      <alignment horizontal="left" vertical="top" wrapText="1"/>
    </xf>
    <xf numFmtId="166" fontId="1" fillId="3" borderId="21" xfId="0" applyNumberFormat="1" applyFont="1" applyFill="1" applyBorder="1" applyAlignment="1">
      <alignment horizontal="center" vertical="center" textRotation="90" wrapText="1"/>
    </xf>
    <xf numFmtId="0" fontId="17" fillId="3" borderId="5" xfId="0" applyFont="1" applyFill="1" applyBorder="1" applyAlignment="1">
      <alignment vertical="center" wrapText="1"/>
    </xf>
    <xf numFmtId="0" fontId="10" fillId="2" borderId="0" xfId="0" applyFont="1" applyFill="1" applyAlignment="1">
      <alignment horizontal="left"/>
    </xf>
    <xf numFmtId="0" fontId="17" fillId="3" borderId="5" xfId="0" applyFont="1" applyFill="1" applyBorder="1" applyAlignment="1">
      <alignment vertical="center"/>
    </xf>
    <xf numFmtId="3" fontId="1" fillId="3" borderId="14" xfId="0" applyNumberFormat="1" applyFont="1" applyFill="1" applyBorder="1" applyAlignment="1">
      <alignment horizontal="left" vertical="center" wrapText="1"/>
    </xf>
    <xf numFmtId="0" fontId="17" fillId="3" borderId="5" xfId="0" applyFont="1" applyFill="1" applyBorder="1" applyAlignment="1">
      <alignment vertical="center"/>
    </xf>
    <xf numFmtId="0" fontId="0" fillId="3" borderId="5" xfId="0" applyFont="1" applyFill="1" applyBorder="1" applyAlignment="1">
      <alignment wrapText="1"/>
    </xf>
    <xf numFmtId="0" fontId="0" fillId="3" borderId="16" xfId="0" applyFont="1" applyFill="1" applyBorder="1" applyAlignment="1">
      <alignment horizontal="left" wrapText="1"/>
    </xf>
    <xf numFmtId="0" fontId="0" fillId="3" borderId="16" xfId="0" applyFont="1" applyFill="1" applyBorder="1" applyAlignment="1">
      <alignment wrapText="1"/>
    </xf>
    <xf numFmtId="0" fontId="0" fillId="3" borderId="26" xfId="0" applyFont="1" applyFill="1" applyBorder="1" applyAlignment="1">
      <alignment horizontal="center" wrapText="1"/>
    </xf>
    <xf numFmtId="0" fontId="1" fillId="3" borderId="29" xfId="0" applyFont="1" applyFill="1" applyBorder="1" applyAlignment="1">
      <alignment horizontal="center" vertical="center" wrapText="1"/>
    </xf>
    <xf numFmtId="0" fontId="0" fillId="3" borderId="23" xfId="0" applyFont="1" applyFill="1" applyBorder="1" applyAlignment="1">
      <alignment wrapText="1"/>
    </xf>
    <xf numFmtId="0" fontId="1" fillId="3" borderId="22" xfId="0" applyFont="1" applyFill="1" applyBorder="1" applyAlignment="1">
      <alignment horizontal="left" vertical="top" wrapText="1"/>
    </xf>
    <xf numFmtId="169" fontId="1" fillId="3" borderId="90" xfId="0" applyNumberFormat="1" applyFont="1" applyFill="1" applyBorder="1" applyAlignment="1">
      <alignment horizontal="center" vertical="center" textRotation="90" wrapText="1"/>
    </xf>
    <xf numFmtId="0" fontId="86" fillId="2" borderId="5" xfId="0" applyFont="1" applyFill="1" applyBorder="1" applyAlignment="1">
      <alignment horizontal="left" vertical="top" wrapText="1"/>
    </xf>
    <xf numFmtId="0" fontId="13" fillId="2" borderId="6" xfId="0" applyFont="1" applyFill="1" applyBorder="1" applyAlignment="1">
      <alignment horizontal="center"/>
    </xf>
    <xf numFmtId="0" fontId="87" fillId="2" borderId="5" xfId="0" applyFont="1" applyFill="1" applyBorder="1" applyAlignment="1">
      <alignment horizontal="left" vertical="top" wrapText="1"/>
    </xf>
    <xf numFmtId="0" fontId="43" fillId="2" borderId="5" xfId="0" applyFont="1" applyFill="1" applyBorder="1" applyAlignment="1">
      <alignment horizontal="left" vertical="top" wrapText="1"/>
    </xf>
    <xf numFmtId="0" fontId="13" fillId="2" borderId="4" xfId="0" applyFont="1" applyFill="1" applyBorder="1" applyAlignment="1">
      <alignment horizontal="center"/>
    </xf>
    <xf numFmtId="0" fontId="88" fillId="2" borderId="5" xfId="0" applyFont="1" applyFill="1" applyBorder="1" applyAlignment="1">
      <alignment horizontal="left" vertical="top" wrapText="1"/>
    </xf>
    <xf numFmtId="0" fontId="0" fillId="3" borderId="5" xfId="0" applyFont="1" applyFill="1" applyBorder="1" applyAlignment="1">
      <alignment horizontal="left" vertical="top" wrapText="1"/>
    </xf>
    <xf numFmtId="0" fontId="0" fillId="3" borderId="91" xfId="0" applyFont="1" applyFill="1" applyBorder="1" applyAlignment="1">
      <alignment horizontal="left"/>
    </xf>
    <xf numFmtId="0" fontId="43" fillId="2" borderId="5" xfId="0" applyFont="1" applyFill="1" applyBorder="1" applyAlignment="1">
      <alignment horizontal="left" vertical="top" wrapText="1"/>
    </xf>
    <xf numFmtId="0" fontId="43" fillId="2" borderId="5" xfId="0" applyFont="1" applyFill="1" applyBorder="1" applyAlignment="1">
      <alignment horizontal="left" vertical="top" wrapText="1"/>
    </xf>
    <xf numFmtId="0" fontId="89" fillId="2" borderId="5" xfId="0" applyFont="1" applyFill="1" applyBorder="1" applyAlignment="1">
      <alignment horizontal="left" vertical="top" wrapText="1"/>
    </xf>
    <xf numFmtId="0" fontId="90" fillId="2" borderId="5" xfId="0" applyFont="1" applyFill="1" applyBorder="1" applyAlignment="1">
      <alignment horizontal="left" vertical="top" wrapText="1"/>
    </xf>
    <xf numFmtId="0" fontId="13" fillId="2" borderId="33" xfId="0" applyFont="1" applyFill="1" applyBorder="1" applyAlignment="1">
      <alignment horizontal="center"/>
    </xf>
    <xf numFmtId="0" fontId="13" fillId="2" borderId="33" xfId="0" applyFont="1" applyFill="1" applyBorder="1" applyAlignment="1">
      <alignment horizontal="center"/>
    </xf>
    <xf numFmtId="0" fontId="91" fillId="2" borderId="5" xfId="0" applyFont="1" applyFill="1" applyBorder="1" applyAlignment="1">
      <alignment horizontal="left" vertical="top" wrapText="1"/>
    </xf>
    <xf numFmtId="0" fontId="43" fillId="2" borderId="33" xfId="0" applyFont="1" applyFill="1" applyBorder="1" applyAlignment="1">
      <alignment horizontal="left"/>
    </xf>
    <xf numFmtId="0" fontId="43" fillId="2" borderId="5" xfId="0" applyFont="1" applyFill="1" applyBorder="1" applyAlignment="1">
      <alignment horizontal="left" vertical="top" wrapText="1"/>
    </xf>
    <xf numFmtId="169" fontId="1" fillId="3" borderId="52" xfId="0" applyNumberFormat="1" applyFont="1" applyFill="1" applyBorder="1" applyAlignment="1">
      <alignment horizontal="center" vertical="center" textRotation="90" wrapText="1"/>
    </xf>
    <xf numFmtId="0" fontId="2" fillId="3" borderId="84" xfId="0" applyFont="1" applyFill="1" applyBorder="1" applyAlignment="1">
      <alignment horizontal="left" vertical="center" wrapText="1"/>
    </xf>
    <xf numFmtId="0" fontId="12" fillId="3" borderId="23" xfId="0" applyFont="1" applyFill="1" applyBorder="1" applyAlignment="1">
      <alignment horizontal="left" vertical="center"/>
    </xf>
    <xf numFmtId="0" fontId="1" fillId="3" borderId="5" xfId="0" applyFont="1" applyFill="1" applyBorder="1" applyAlignment="1">
      <alignment horizontal="center" vertical="top" wrapText="1"/>
    </xf>
    <xf numFmtId="0" fontId="13" fillId="2" borderId="5" xfId="0" applyFont="1" applyFill="1" applyBorder="1" applyAlignment="1">
      <alignment horizontal="center" wrapText="1"/>
    </xf>
    <xf numFmtId="0" fontId="13" fillId="2" borderId="4" xfId="0" applyFont="1" applyFill="1" applyBorder="1" applyAlignment="1">
      <alignment horizontal="center" wrapText="1"/>
    </xf>
    <xf numFmtId="0" fontId="13" fillId="2" borderId="5" xfId="0" applyFont="1" applyFill="1" applyBorder="1" applyAlignment="1">
      <alignment horizontal="center"/>
    </xf>
    <xf numFmtId="0" fontId="13" fillId="2" borderId="35" xfId="0" applyFont="1" applyFill="1" applyBorder="1" applyAlignment="1">
      <alignment horizontal="center" wrapText="1"/>
    </xf>
    <xf numFmtId="0" fontId="13" fillId="2" borderId="77" xfId="0" applyFont="1" applyFill="1" applyBorder="1" applyAlignment="1">
      <alignment horizontal="center" wrapText="1"/>
    </xf>
    <xf numFmtId="0" fontId="13" fillId="2" borderId="35" xfId="0" applyFont="1" applyFill="1" applyBorder="1" applyAlignment="1">
      <alignment horizontal="center"/>
    </xf>
    <xf numFmtId="0" fontId="1" fillId="3" borderId="22" xfId="0" applyFont="1" applyFill="1" applyBorder="1" applyAlignment="1">
      <alignment horizontal="center" vertical="top" wrapText="1"/>
    </xf>
    <xf numFmtId="0" fontId="2" fillId="3" borderId="23" xfId="0" applyFont="1" applyFill="1" applyBorder="1" applyAlignment="1">
      <alignment horizontal="center" vertical="top" wrapText="1"/>
    </xf>
    <xf numFmtId="0" fontId="2" fillId="3" borderId="23" xfId="0" applyFont="1" applyFill="1" applyBorder="1" applyAlignment="1">
      <alignment vertical="top" wrapText="1"/>
    </xf>
    <xf numFmtId="0" fontId="12" fillId="3" borderId="23" xfId="0" applyFont="1" applyFill="1" applyBorder="1" applyAlignment="1">
      <alignment horizontal="center" vertical="top"/>
    </xf>
    <xf numFmtId="0" fontId="12" fillId="3" borderId="23" xfId="0" applyFont="1" applyFill="1" applyBorder="1" applyAlignment="1">
      <alignment vertical="top"/>
    </xf>
    <xf numFmtId="0" fontId="1" fillId="3" borderId="92" xfId="0" applyFont="1" applyFill="1" applyBorder="1" applyAlignment="1">
      <alignment horizontal="center" vertical="center" wrapText="1"/>
    </xf>
    <xf numFmtId="0" fontId="1" fillId="3" borderId="8" xfId="0" applyFont="1" applyFill="1" applyBorder="1" applyAlignment="1">
      <alignment vertical="center" wrapText="1"/>
    </xf>
    <xf numFmtId="0" fontId="1" fillId="3" borderId="8" xfId="0" applyFont="1" applyFill="1" applyBorder="1" applyAlignment="1">
      <alignment horizontal="center" vertical="center" wrapText="1"/>
    </xf>
    <xf numFmtId="0" fontId="1" fillId="3" borderId="8" xfId="0" applyFont="1" applyFill="1" applyBorder="1" applyAlignment="1">
      <alignment horizontal="left" vertical="center" wrapText="1"/>
    </xf>
    <xf numFmtId="0" fontId="1" fillId="3" borderId="8" xfId="0" applyFont="1" applyFill="1" applyBorder="1" applyAlignment="1">
      <alignment horizontal="left" vertical="center" textRotation="90" wrapText="1"/>
    </xf>
    <xf numFmtId="0" fontId="1" fillId="3" borderId="69" xfId="0" applyFont="1" applyFill="1" applyBorder="1" applyAlignment="1">
      <alignment horizontal="left" vertical="center" textRotation="90" wrapText="1"/>
    </xf>
    <xf numFmtId="0" fontId="1" fillId="3" borderId="92" xfId="0" applyFont="1" applyFill="1" applyBorder="1" applyAlignment="1">
      <alignment horizontal="left" vertical="center" wrapText="1"/>
    </xf>
    <xf numFmtId="164" fontId="1" fillId="3" borderId="8" xfId="0" applyNumberFormat="1" applyFont="1" applyFill="1" applyBorder="1" applyAlignment="1">
      <alignment horizontal="center" vertical="center" textRotation="90" wrapText="1"/>
    </xf>
    <xf numFmtId="0" fontId="92" fillId="3" borderId="5" xfId="0" applyFont="1" applyFill="1" applyBorder="1" applyAlignment="1">
      <alignment vertical="center" wrapText="1"/>
    </xf>
    <xf numFmtId="0" fontId="2" fillId="0" borderId="2" xfId="0" applyFont="1" applyBorder="1" applyAlignment="1">
      <alignment horizontal="center" vertical="center" wrapText="1"/>
    </xf>
    <xf numFmtId="0" fontId="3" fillId="0" borderId="3" xfId="0" applyFont="1" applyBorder="1"/>
    <xf numFmtId="0" fontId="3" fillId="0" borderId="4" xfId="0" applyFont="1" applyBorder="1"/>
    <xf numFmtId="0" fontId="14" fillId="3" borderId="2" xfId="0" applyFont="1" applyFill="1" applyBorder="1" applyAlignment="1">
      <alignment horizontal="center" vertical="center" wrapText="1"/>
    </xf>
    <xf numFmtId="0" fontId="3" fillId="0" borderId="9" xfId="0" applyFont="1" applyBorder="1"/>
    <xf numFmtId="0" fontId="14" fillId="3" borderId="10" xfId="0" applyFont="1" applyFill="1" applyBorder="1" applyAlignment="1">
      <alignment horizontal="center" vertical="center" wrapText="1"/>
    </xf>
    <xf numFmtId="0" fontId="3" fillId="0" borderId="11" xfId="0" applyFont="1" applyBorder="1"/>
    <xf numFmtId="0" fontId="3" fillId="0" borderId="12" xfId="0" applyFont="1" applyBorder="1"/>
    <xf numFmtId="0" fontId="32" fillId="0" borderId="3" xfId="0" applyFont="1" applyBorder="1" applyAlignment="1">
      <alignment horizontal="center" wrapText="1"/>
    </xf>
    <xf numFmtId="0" fontId="32" fillId="0" borderId="2" xfId="0" applyFont="1" applyBorder="1" applyAlignment="1">
      <alignment horizontal="center" wrapText="1"/>
    </xf>
    <xf numFmtId="0" fontId="2" fillId="0" borderId="1" xfId="0" applyFont="1" applyBorder="1" applyAlignment="1">
      <alignment horizontal="center" vertical="center" textRotation="90" wrapText="1"/>
    </xf>
    <xf numFmtId="0" fontId="3" fillId="0" borderId="6" xfId="0" applyFont="1" applyBorder="1"/>
    <xf numFmtId="0" fontId="2" fillId="0" borderId="36" xfId="0" applyFont="1" applyBorder="1" applyAlignment="1">
      <alignment horizontal="center" vertical="center" textRotation="90" wrapText="1"/>
    </xf>
    <xf numFmtId="0" fontId="3" fillId="0" borderId="40" xfId="0" applyFont="1" applyBorder="1"/>
    <xf numFmtId="0" fontId="2" fillId="0" borderId="37" xfId="0" applyFont="1" applyBorder="1" applyAlignment="1">
      <alignment horizontal="center" vertical="center" wrapText="1"/>
    </xf>
    <xf numFmtId="0" fontId="3" fillId="0" borderId="38" xfId="0" applyFont="1" applyBorder="1"/>
    <xf numFmtId="0" fontId="3" fillId="0" borderId="39" xfId="0" applyFont="1" applyBorder="1"/>
    <xf numFmtId="0" fontId="2" fillId="0" borderId="10" xfId="0" applyFont="1" applyBorder="1" applyAlignment="1">
      <alignment horizontal="center" vertical="center" wrapText="1"/>
    </xf>
    <xf numFmtId="0" fontId="2" fillId="0" borderId="1" xfId="0" applyFont="1" applyBorder="1" applyAlignment="1">
      <alignment horizontal="center" vertical="center" wrapText="1"/>
    </xf>
    <xf numFmtId="0" fontId="2" fillId="3" borderId="1" xfId="0" applyFont="1" applyFill="1" applyBorder="1" applyAlignment="1">
      <alignment horizontal="center" vertical="center" textRotation="90" wrapText="1"/>
    </xf>
    <xf numFmtId="0" fontId="2" fillId="3" borderId="2"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45" xfId="0" applyFont="1" applyFill="1" applyBorder="1" applyAlignment="1">
      <alignment horizontal="center" vertical="center" textRotation="90" wrapText="1"/>
    </xf>
    <xf numFmtId="0" fontId="3" fillId="0" borderId="49" xfId="0" applyFont="1" applyBorder="1"/>
    <xf numFmtId="0" fontId="2" fillId="3" borderId="46" xfId="0" applyFont="1" applyFill="1" applyBorder="1" applyAlignment="1">
      <alignment horizontal="center" vertical="center" textRotation="90" wrapText="1"/>
    </xf>
    <xf numFmtId="0" fontId="3" fillId="0" borderId="50" xfId="0" applyFont="1" applyBorder="1"/>
    <xf numFmtId="0" fontId="2" fillId="3" borderId="37" xfId="0" applyFont="1" applyFill="1" applyBorder="1" applyAlignment="1">
      <alignment horizontal="center" vertical="center" wrapText="1"/>
    </xf>
    <xf numFmtId="0" fontId="3" fillId="0" borderId="47" xfId="0" applyFont="1" applyBorder="1"/>
    <xf numFmtId="0" fontId="2" fillId="3" borderId="44" xfId="0" applyFont="1" applyFill="1" applyBorder="1" applyAlignment="1">
      <alignment horizontal="center" vertical="center" wrapText="1"/>
    </xf>
    <xf numFmtId="0" fontId="3" fillId="0" borderId="48" xfId="0" applyFont="1" applyBorder="1"/>
    <xf numFmtId="0" fontId="2" fillId="3" borderId="45" xfId="0" applyFont="1" applyFill="1" applyBorder="1" applyAlignment="1">
      <alignment horizontal="center" vertical="center" wrapText="1"/>
    </xf>
    <xf numFmtId="0" fontId="2" fillId="3" borderId="46" xfId="0" applyFont="1" applyFill="1" applyBorder="1" applyAlignment="1">
      <alignment horizontal="center" vertical="center" wrapText="1"/>
    </xf>
    <xf numFmtId="0" fontId="2" fillId="0" borderId="45" xfId="0" applyFont="1" applyBorder="1" applyAlignment="1">
      <alignment horizontal="center" vertical="center" textRotation="90" wrapText="1"/>
    </xf>
    <xf numFmtId="0" fontId="2" fillId="0" borderId="46" xfId="0" applyFont="1" applyBorder="1" applyAlignment="1">
      <alignment horizontal="center" vertical="center" textRotation="90" wrapText="1"/>
    </xf>
    <xf numFmtId="0" fontId="2" fillId="0" borderId="44" xfId="0" applyFont="1" applyBorder="1" applyAlignment="1">
      <alignment horizontal="center" vertical="center" wrapText="1"/>
    </xf>
    <xf numFmtId="0" fontId="2" fillId="0" borderId="45" xfId="0" applyFont="1" applyBorder="1" applyAlignment="1">
      <alignment horizontal="center" vertical="center" wrapText="1"/>
    </xf>
    <xf numFmtId="0" fontId="2" fillId="3" borderId="54" xfId="0" applyFont="1" applyFill="1" applyBorder="1" applyAlignment="1">
      <alignment horizontal="center" vertical="center" wrapText="1"/>
    </xf>
    <xf numFmtId="0" fontId="3" fillId="0" borderId="55" xfId="0" applyFont="1" applyBorder="1"/>
    <xf numFmtId="0" fontId="3" fillId="0" borderId="56" xfId="0" applyFont="1" applyBorder="1"/>
    <xf numFmtId="0" fontId="2" fillId="3" borderId="62" xfId="0" applyFont="1" applyFill="1" applyBorder="1" applyAlignment="1">
      <alignment horizontal="center" vertical="center" wrapText="1"/>
    </xf>
    <xf numFmtId="0" fontId="3" fillId="0" borderId="63" xfId="0" applyFont="1" applyBorder="1"/>
    <xf numFmtId="0" fontId="2" fillId="3" borderId="64" xfId="0" applyFont="1" applyFill="1" applyBorder="1" applyAlignment="1">
      <alignment horizontal="center" vertical="center" textRotation="90" wrapText="1"/>
    </xf>
    <xf numFmtId="0" fontId="3" fillId="0" borderId="65" xfId="0" applyFont="1" applyBorder="1"/>
    <xf numFmtId="0" fontId="3" fillId="0" borderId="41" xfId="0" applyFont="1" applyBorder="1"/>
    <xf numFmtId="0" fontId="2" fillId="3" borderId="67" xfId="0" applyFont="1" applyFill="1" applyBorder="1" applyAlignment="1">
      <alignment horizontal="center" vertical="center" textRotation="90" wrapText="1"/>
    </xf>
    <xf numFmtId="0" fontId="3" fillId="0" borderId="42" xfId="0" applyFont="1" applyBorder="1"/>
    <xf numFmtId="0" fontId="43" fillId="2" borderId="1" xfId="0" applyFont="1" applyFill="1" applyBorder="1" applyAlignment="1">
      <alignment horizontal="left" vertical="top" wrapText="1"/>
    </xf>
    <xf numFmtId="0" fontId="2" fillId="3" borderId="45" xfId="0" applyFont="1" applyFill="1" applyBorder="1" applyAlignment="1">
      <alignment horizontal="center" vertical="top" wrapText="1"/>
    </xf>
    <xf numFmtId="0" fontId="33" fillId="0" borderId="5" xfId="0" applyFont="1" applyBorder="1" applyAlignment="1">
      <alignment horizontal="center" vertical="top" wrapText="1"/>
    </xf>
    <xf numFmtId="0" fontId="33" fillId="0" borderId="6" xfId="0" applyFont="1" applyBorder="1" applyAlignment="1">
      <alignment horizontal="center" vertical="top" wrapText="1"/>
    </xf>
    <xf numFmtId="0" fontId="17" fillId="3" borderId="14" xfId="0" applyFont="1" applyFill="1" applyBorder="1" applyAlignment="1">
      <alignment horizontal="left" vertical="top" wrapText="1"/>
    </xf>
    <xf numFmtId="0" fontId="32" fillId="0" borderId="0" xfId="0" applyFont="1" applyAlignment="1">
      <alignment horizontal="center" vertical="top" wrapText="1"/>
    </xf>
    <xf numFmtId="0" fontId="33" fillId="0" borderId="0" xfId="0" applyFont="1" applyAlignment="1">
      <alignment horizontal="center" vertical="top" wrapText="1"/>
    </xf>
    <xf numFmtId="0" fontId="0" fillId="0" borderId="0" xfId="0" applyFont="1" applyAlignment="1">
      <alignment vertical="top"/>
    </xf>
    <xf numFmtId="0" fontId="33" fillId="0" borderId="35" xfId="0" applyFont="1" applyBorder="1" applyAlignment="1">
      <alignment horizontal="left" vertical="top" wrapText="1"/>
    </xf>
    <xf numFmtId="0" fontId="33" fillId="0" borderId="5" xfId="0" applyFont="1" applyBorder="1" applyAlignment="1">
      <alignment horizontal="left" vertical="top" wrapText="1"/>
    </xf>
    <xf numFmtId="0" fontId="33" fillId="0" borderId="6" xfId="0" applyFont="1" applyBorder="1" applyAlignment="1">
      <alignment horizontal="left" vertical="top" wrapText="1"/>
    </xf>
    <xf numFmtId="0" fontId="33" fillId="2" borderId="6" xfId="0" applyFont="1" applyFill="1" applyBorder="1" applyAlignment="1">
      <alignment horizontal="left" vertical="top" wrapText="1"/>
    </xf>
    <xf numFmtId="0" fontId="33" fillId="2" borderId="5" xfId="0" applyFont="1" applyFill="1" applyBorder="1" applyAlignment="1">
      <alignment horizontal="left" vertical="top" wrapText="1"/>
    </xf>
    <xf numFmtId="0" fontId="32" fillId="0" borderId="0" xfId="0" applyFont="1" applyAlignment="1">
      <alignment horizontal="left" vertical="top" wrapText="1"/>
    </xf>
    <xf numFmtId="0" fontId="33" fillId="0" borderId="0" xfId="0" applyFont="1" applyAlignment="1">
      <alignment horizontal="left" vertical="top" wrapText="1"/>
    </xf>
    <xf numFmtId="0" fontId="0" fillId="0" borderId="0" xfId="0" applyFont="1" applyAlignment="1">
      <alignment horizontal="left" vertical="top"/>
    </xf>
    <xf numFmtId="0" fontId="32" fillId="0" borderId="6" xfId="0" applyFont="1" applyBorder="1" applyAlignment="1">
      <alignment horizontal="left" vertical="center" wrapText="1"/>
    </xf>
    <xf numFmtId="0" fontId="33" fillId="0" borderId="33" xfId="0" applyFont="1" applyBorder="1" applyAlignment="1">
      <alignment horizontal="center" vertical="top" wrapText="1"/>
    </xf>
    <xf numFmtId="0" fontId="33" fillId="0" borderId="33" xfId="0" applyFont="1" applyBorder="1" applyAlignment="1">
      <alignment horizontal="left" vertical="top" wrapText="1"/>
    </xf>
    <xf numFmtId="0" fontId="33" fillId="0" borderId="4" xfId="0" applyFont="1" applyBorder="1" applyAlignment="1">
      <alignment horizontal="left" vertical="top" wrapText="1"/>
    </xf>
    <xf numFmtId="0" fontId="33" fillId="2" borderId="33" xfId="0" applyFont="1" applyFill="1" applyBorder="1" applyAlignment="1">
      <alignment horizontal="left" vertical="top" wrapText="1"/>
    </xf>
    <xf numFmtId="0" fontId="34" fillId="0" borderId="33" xfId="0" applyFont="1" applyBorder="1" applyAlignment="1">
      <alignment horizontal="left" vertical="top" wrapText="1"/>
    </xf>
    <xf numFmtId="0" fontId="35" fillId="2" borderId="0" xfId="0" applyFont="1" applyFill="1" applyAlignment="1">
      <alignment horizontal="left" vertical="top" wrapText="1"/>
    </xf>
    <xf numFmtId="0" fontId="32" fillId="0" borderId="33" xfId="0" applyFont="1" applyBorder="1" applyAlignment="1">
      <alignment horizontal="center" vertical="center" wrapText="1"/>
    </xf>
    <xf numFmtId="0" fontId="32" fillId="0" borderId="1" xfId="0" applyFont="1" applyBorder="1" applyAlignment="1">
      <alignment horizontal="center" vertical="center" wrapText="1"/>
    </xf>
  </cellXfs>
  <cellStyles count="1">
    <cellStyle name="Normal" xfId="0" builtinId="0"/>
  </cellStyles>
  <dxfs count="4">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customschemas.google.com/relationships/workbookmetadata" Target="metadata"/><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corpamag.gov.co/index.php/es/proceso-pomcas/documentacion-pomcas" TargetMode="External"/><Relationship Id="rId2" Type="http://schemas.openxmlformats.org/officeDocument/2006/relationships/hyperlink" Target="https://www.corpamag.gov.co/index.php/es/proceso-pomcas/documentacion-pomcas" TargetMode="External"/><Relationship Id="rId1" Type="http://schemas.openxmlformats.org/officeDocument/2006/relationships/hyperlink" Target="https://www.corpamag.gov.co/index.php/es/proceso-pomcas/documentacion-pomcas"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hyperlink" Target="https://www.corpamag.gov.co/index.php/es/proceso-pomcas/documentacion-pomcas" TargetMode="External"/></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2.xml.rels><?xml version="1.0" encoding="UTF-8" standalone="yes"?>
<Relationships xmlns="http://schemas.openxmlformats.org/package/2006/relationships"><Relationship Id="rId8" Type="http://schemas.openxmlformats.org/officeDocument/2006/relationships/hyperlink" Target="https://authors.elsevier.com/a/1bHOq,XRNLggSD" TargetMode="External"/><Relationship Id="rId13" Type="http://schemas.openxmlformats.org/officeDocument/2006/relationships/hyperlink" Target="https://pnnc.maps.arcgis.com/apps/opsdashboard/index.html" TargetMode="External"/><Relationship Id="rId18" Type="http://schemas.openxmlformats.org/officeDocument/2006/relationships/vmlDrawing" Target="../drawings/vmlDrawing2.vml"/><Relationship Id="rId3" Type="http://schemas.openxmlformats.org/officeDocument/2006/relationships/hyperlink" Target="https://drive.google.com/file/d/1uKUpuHDEvIN55L4YfhvHs2255WP9OyHU/view?usp=sharing" TargetMode="External"/><Relationship Id="rId7" Type="http://schemas.openxmlformats.org/officeDocument/2006/relationships/hyperlink" Target="https://www.corpamag.gov.co/index.php/es/proceso-pomcas/documentacion-pomcas" TargetMode="External"/><Relationship Id="rId12" Type="http://schemas.openxmlformats.org/officeDocument/2006/relationships/hyperlink" Target="https://drive.google.com/drive/u/4/folders/1WtNMojSHdn9pxm_fXnFxnu9b7CEF2zuj" TargetMode="External"/><Relationship Id="rId17" Type="http://schemas.openxmlformats.org/officeDocument/2006/relationships/hyperlink" Target="https://drive.google.com/a/humboldt.org.co/file/d/16EqCCJrO1P7n8nnKAMILyW1vtxatPnD9/view?usp=drive_web" TargetMode="External"/><Relationship Id="rId2" Type="http://schemas.openxmlformats.org/officeDocument/2006/relationships/hyperlink" Target="https://pnnc.maps.arcgis.com/apps/opsdashboard/index.html" TargetMode="External"/><Relationship Id="rId16" Type="http://schemas.openxmlformats.org/officeDocument/2006/relationships/hyperlink" Target="https://conexionbiocaribe-pnnc.opendata.arcgis.com/" TargetMode="External"/><Relationship Id="rId1" Type="http://schemas.openxmlformats.org/officeDocument/2006/relationships/hyperlink" Target="https://doi.org/10.25268/bimc.invemar.2020.49.1.779" TargetMode="External"/><Relationship Id="rId6" Type="http://schemas.openxmlformats.org/officeDocument/2006/relationships/hyperlink" Target="https://drive.google.com/drive/folders/1lhWp0ZVL1MrtG-Qm1OHZlVHn_SCuTm03?usp=sharing" TargetMode="External"/><Relationship Id="rId11" Type="http://schemas.openxmlformats.org/officeDocument/2006/relationships/hyperlink" Target="https://www.facebook.com/photo?fbid=303269660804759&amp;set=pcb.303270327471359" TargetMode="External"/><Relationship Id="rId5" Type="http://schemas.openxmlformats.org/officeDocument/2006/relationships/hyperlink" Target="https://drive.google.com/file/d/1uKUpuHDEvIN55L4YfhvHs2255WP9OyHU/view?usp=sharing" TargetMode="External"/><Relationship Id="rId15" Type="http://schemas.openxmlformats.org/officeDocument/2006/relationships/hyperlink" Target="https://www.corpamag.gov.co/index.php/es/proceso-pomcas/documentacion-pomcas" TargetMode="External"/><Relationship Id="rId10" Type="http://schemas.openxmlformats.org/officeDocument/2006/relationships/hyperlink" Target="https://drive.google.com/drive/u/4/folders/1WtNMojSHdn9pxm_fXnFxnu9b7CEF2zuj" TargetMode="External"/><Relationship Id="rId19" Type="http://schemas.openxmlformats.org/officeDocument/2006/relationships/comments" Target="../comments2.xml"/><Relationship Id="rId4" Type="http://schemas.openxmlformats.org/officeDocument/2006/relationships/hyperlink" Target="https://doi.org/10.25268/bimc.invemar.2020.49.1.779" TargetMode="External"/><Relationship Id="rId9" Type="http://schemas.openxmlformats.org/officeDocument/2006/relationships/hyperlink" Target="https://www.iucn.org/sites/dev/files/content/documents/socializacion_roam_antioquia.pdf" TargetMode="External"/><Relationship Id="rId14" Type="http://schemas.openxmlformats.org/officeDocument/2006/relationships/hyperlink" Target="https://drive.google.com/file/d/1iPX8qrhWyT29uE24IH3gHqOf4ELqo5Sk/view?usp=sharing" TargetMode="External"/></Relationships>
</file>

<file path=xl/worksheets/_rels/sheet2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21.xml.rels><?xml version="1.0" encoding="UTF-8" standalone="yes"?>
<Relationships xmlns="http://schemas.openxmlformats.org/package/2006/relationships"><Relationship Id="rId3" Type="http://schemas.openxmlformats.org/officeDocument/2006/relationships/hyperlink" Target="https://authors.elsevier.com/a/1bHOq,XRNLggSD" TargetMode="External"/><Relationship Id="rId2" Type="http://schemas.openxmlformats.org/officeDocument/2006/relationships/hyperlink" Target="http://repository.humboldt.org.co/handle/20.500.11761/35305" TargetMode="External"/><Relationship Id="rId1" Type="http://schemas.openxmlformats.org/officeDocument/2006/relationships/hyperlink" Target="https://drive.google.com/a/humboldt.org.co/file/d/16EqCCJrO1P7n8nnKAMILyW1vtxatPnD9/view?usp=drive_web" TargetMode="External"/><Relationship Id="rId6" Type="http://schemas.openxmlformats.org/officeDocument/2006/relationships/comments" Target="../comments6.xml"/><Relationship Id="rId5" Type="http://schemas.openxmlformats.org/officeDocument/2006/relationships/vmlDrawing" Target="../drawings/vmlDrawing6.vml"/><Relationship Id="rId4" Type="http://schemas.openxmlformats.org/officeDocument/2006/relationships/hyperlink" Target="https://www.iucn.org/sites/dev/files/content/documents/socializacion_roam_antioquia.pdf" TargetMode="External"/></Relationships>
</file>

<file path=xl/worksheets/_rels/sheet27.xml.rels><?xml version="1.0" encoding="UTF-8" standalone="yes"?>
<Relationships xmlns="http://schemas.openxmlformats.org/package/2006/relationships"><Relationship Id="rId8" Type="http://schemas.openxmlformats.org/officeDocument/2006/relationships/hyperlink" Target="https://drive.google.com/file/d/1SqG46JbWUUOeMh-vVpSIOhAb-XEfLHsn/view?usp=sharing" TargetMode="External"/><Relationship Id="rId13" Type="http://schemas.openxmlformats.org/officeDocument/2006/relationships/hyperlink" Target="https://www.contratos.gov.co/consultas/detalleProceso.do?numConstancia=20-13-11276478&amp;g-recaptcha-response=03AGdBq26NjNmhM_VfiRPjscmouYcN9pEYQ6H0VNgos76M7kmrFeUmkYmWKNH7tM_fvuq4zrbxKen_uErRgfYbQgW1RTA1iMiKXf0_Vtu2vXRmfJDZicDekS6vgQ72U68GtFLDvb4p3cBnZuZzI729cSX2PKHLNwDpIs_IWnwaquuYWYGhj4MEJEgEQjBllnpwPdSFrKqarF4jbKRGJm8vzhztSVBPIt9Zq76Lbg--n9X12eBFUz1FIYfUJbgPGvbIoqdaRW5BtY2S9cN_pg3ccBorSxu8yALfh3E-TyLAJs5rPuLPDl4xw5VP7bp3feKk2iRqLBD0TjcvdNVmmeeaD-ZbEQWqw_0oTAtbSrWlprPG4lAUWEzEDsb98bfDGxhkQypltPH5NCSyopbdZNDxR6kIpo9RtpEGykJsYkm4S9_st0c4ksCj7YkpDALxog7YQ9al-ogYJ0ZByrqdJzm_B8ELtLL94w28LQ" TargetMode="External"/><Relationship Id="rId3" Type="http://schemas.openxmlformats.org/officeDocument/2006/relationships/hyperlink" Target="https://www.contratos.gov.co/consultas/detalleProceso.do?numConstancia=20-13-11209688&amp;g-recaptcha-response=03AGdBq248Or0-wdy4NeIZxxBvXYJ8LGVOzPH3DVshzhBaGu1GxxaYMFQJpIIoyD_KkGIFR5TY3dBM4YxamHG_m8zNHKBBSCyZkUCbhWd-p8P3zTAJ9ZZFBj7nkLJYdvw1FH7jHQhVQTvQzrgGMRaR4cgF0UdfOzi6ctVKV3R9Z5ThHELJkdMUe9Q5Tg6PqK-B_HaodEfgtNd5So5ZYVcpHQwYMx0fJnaoR11dAhWy29pVOg_jR804K4dWABPjkCCx49VJ-ME7kSZODZ38HuBvWNpqyfGvhx-sisQFzKPkGjjmWEV7M6GYXlifvW71le1lqFPzBTwWr_JyY4-Cww1DhHhVVsPQ_4lESFO5qxwDUtrL2CFsLDs8aAkL6mZGxTa8eRTnSlmyRCg4sx8zKuU4PKZAqXPHGjq6YWgQLJCdc6KRD1B6gjQ-R-21GX09uU0IABXRLYrqD-34CLFgKvtZqZRrobbdzbljHQ" TargetMode="External"/><Relationship Id="rId7" Type="http://schemas.openxmlformats.org/officeDocument/2006/relationships/hyperlink" Target="https://drive.google.com/file/d/1WrM5-5Y0KalDYr_fjCxFLbx7BgObZgBU/view?usp=sharing" TargetMode="External"/><Relationship Id="rId12" Type="http://schemas.openxmlformats.org/officeDocument/2006/relationships/hyperlink" Target="https://drive.google.com/drive/folders/1vSyJh5tr6VhpvGTLV2Rz0WQUEGEmOA3D?usp=sharing" TargetMode="External"/><Relationship Id="rId2" Type="http://schemas.openxmlformats.org/officeDocument/2006/relationships/hyperlink" Target="https://www.contratos.gov.co/consultas/detalleProceso.do?numConstancia=20-12-11446314&amp;g-recaptcha-response=03AGdBq25oBv8ePDaStINvRu1txBr1NNnDlWM79VO7I4sVyZQqq9U_CpjeshelWksvEEaqAw30i4MmKt9ZDCZXJEJLjokNafV_NuJI6i5-tiGGc-JBnBFSNNWJfgRSfGa2_MbE-9nODIkwvcmOWogow6WoNnVcSjewWUfhg8RbCHPxgRJAXUHjALCeXGTbVHLzHmf3wMk47_7Xe61YBbYEUzt4HPFO-RkRoYuH4cHWxxGotH8FasPjP5wj-SzWZyrxXEa2dyXiQuK7VjcF9EjbxiKKkNKvepWcdbicKaFWj0Sxie93a1QOM-O9fN1zEoiMnpduL9oc3SHWgFbuOyhUvnNqHNNMZ9Y5q7rKFofoLUPlEKtsGxLHS44Q4mxyLoZMaYi-sX4YkcAcD1RzEtNunOdPa55n43aPlh646OzZSZBir7pfTRQ0EbMjs6FbWZ5PzupLAktsjBIdxVsjLbIV9G0uAqohWcQAzA" TargetMode="External"/><Relationship Id="rId1" Type="http://schemas.openxmlformats.org/officeDocument/2006/relationships/hyperlink" Target="https://www.contratos.gov.co/consultas/detalleProceso.do?numConstancia=20-13-11209688&amp;g-recaptcha-response=03AGdBq248Or0-wdy4NeIZxxBvXYJ8LGVOzPH3DVshzhBaGu1GxxaYMFQJpIIoyD_KkGIFR5TY3dBM4YxamHG_m8zNHKBBSCyZkUCbhWd-p8P3zTAJ9ZZFBj7nkLJYdvw1FH7jHQhVQTvQzrgGMRaR4cgF0UdfOzi6ctVKV3R9Z5ThHELJkdMUe9Q5Tg6PqK-B_HaodEfgtNd5So5ZYVcpHQwYMx0fJnaoR11dAhWy29pVOg_jR804K4dWABPjkCCx49VJ-ME7kSZODZ38HuBvWNpqyfGvhx-sisQFzKPkGjjmWEV7M6GYXlifvW71le1lqFPzBTwWr_JyY4-Cww1DhHhVVsPQ_4lESFO5qxwDUtrL2CFsLDs8aAkL6mZGxTa8eRTnSlmyRCg4sx8zKuU4PKZAqXPHGjq6YWgQLJCdc6KRD1B6gjQ-R-21GX09uU0IABXRLYrqD-34CLFgKvtZqZRrobbdzbljHQ" TargetMode="External"/><Relationship Id="rId6" Type="http://schemas.openxmlformats.org/officeDocument/2006/relationships/hyperlink" Target="https://www.contratos.gov.co/consultas/detalleProceso.do?numConstancia=20-13-10782123&amp;g-recaptcha-response=03AGdBq25RtFptep2tl8g00fqZPSTmgApIU-2pPtWy7JJZ8NLsxrEQyqn2Y243xHoFKpoAuaLaKxVKYcBwX5ZTihAzU-NRmJ0QVtZDRvmH-TQIo8ESOHkH5WNZtt91IgE71z0QL6-P6gRFQVneb9l1nxKOhVlb4kSYeJDUwtiU8-Ly1Q2Ghdwd3fH2ZpmL3H_vsSQytiNDCUza2Cm-w5w2OC9ptmFBeep2eJnwCxtAFgSc498e1FEkU1scaV9iXoJicW5t212-Jmi8X8xcVYmxlj6BfFdPLOfqHf3mgq60uvj5rEfsvoJ8S5fE3rtLjxtuG9yo4fbbq5Ivu7ZtW36j3iW5qQQFwFljB3EMvQOBF28V3I_MarCbWTAAJcha_PuM5K6e5ZZFiuD5dVwEuk2hoY3L9-GvnJfLNZ26Cg275ESibLF_YZPqURdJiRqqoKBoNkcvEgX3ulfh70pm2oyj2oQLjOmL00gsqQ" TargetMode="External"/><Relationship Id="rId11" Type="http://schemas.openxmlformats.org/officeDocument/2006/relationships/hyperlink" Target="https://www.contratos.gov.co/consultas/detalleProceso.do?numConstancia=20-13-10782123&amp;g-recaptcha-response=03AGdBq25RtFptep2tl8g00fqZPSTmgApIU-2pPtWy7JJZ8NLsxrEQyqn2Y243xHoFKpoAuaLaKxVKYcBwX5ZTihAzU-NRmJ0QVtZDRvmH-TQIo8ESOHkH5WNZtt91IgE71z0QL6-P6gRFQVneb9l1nxKOhVlb4kSYeJDUwtiU8-Ly1Q2Ghdwd3fH2ZpmL3H_vsSQytiNDCUza2Cm-w5w2OC9ptmFBeep2eJnwCxtAFgSc498e1FEkU1scaV9iXoJicW5t212-Jmi8X8xcVYmxlj6BfFdPLOfqHf3mgq60uvj5rEfsvoJ8S5fE3rtLjxtuG9yo4fbbq5Ivu7ZtW36j3iW5qQQFwFljB3EMvQOBF28V3I_MarCbWTAAJcha_PuM5K6e5ZZFiuD5dVwEuk2hoY3L9-GvnJfLNZ26Cg275ESibLF_YZPqURdJiRqqoKBoNkcvEgX3ulfh70pm2oyj2oQLjOmL00gsqQ" TargetMode="External"/><Relationship Id="rId5" Type="http://schemas.openxmlformats.org/officeDocument/2006/relationships/hyperlink" Target="https://drive.google.com/file/d/1SqG46JbWUUOeMh-vVpSIOhAb-XEfLHsn/view?usp=sharing" TargetMode="External"/><Relationship Id="rId10" Type="http://schemas.openxmlformats.org/officeDocument/2006/relationships/hyperlink" Target="https://drive.google.com/file/d/1SqG46JbWUUOeMh-vVpSIOhAb-XEfLHsn/view?usp=sharing" TargetMode="External"/><Relationship Id="rId4" Type="http://schemas.openxmlformats.org/officeDocument/2006/relationships/hyperlink" Target="https://www.contratos.gov.co/consultas/detalleProceso.do?numConstancia=20-13-10726111&amp;g-recaptcha-response=03AGdBq27DlcHYayo3PLzADaEYI2hxSSke3_Orcz-awRP0JkWhH0wAbVGf_Z4TVXTp_o_op5DP5AXg4Bu7Gwr7Th4ZbxdkujYfsPzn64R_0fiOtr6Zui0u0nZ-ahae5oi0lzNYzQcXQ23PDE2F2Nv3yyRWWkv6K0oG8R1rGFGELt-Rn9rmuVBb3T5bku1Lgo11lTOc5c27ipyr3hSRaJYgYMUaEY9lAfCefpod6RR8NqN4briutUWZeGfbqZ2FAFglKfny0wbr-4FCMX0y77EwSZlNA4P4BrP0Ep3HHvZvfGdGCFQtAa7cLkwEz7QVyeiHQC8dtloHegVd7xeDOywkuW_FisW_ul9ad8mYKyqyDTJXKQ_u2paVP95WnMGC6QVYCQp0OksGTxITeFgTgNyNAOQXM0IpBSdGNb3J3eq-a1lGeJ4vON9LaNn2OCA8mYBNw5ugqj4i-18GrN0MopKoGFtVyDWKBM1NMw" TargetMode="External"/><Relationship Id="rId9" Type="http://schemas.openxmlformats.org/officeDocument/2006/relationships/hyperlink" Target="https://www.contratos.gov.co/consultas/detalleProceso.do?numConstancia=20-13-10782123&amp;g-recaptcha-response=03AGdBq25RtFptep2tl8g00fqZPSTmgApIU-2pPtWy7JJZ8NLsxrEQyqn2Y243xHoFKpoAuaLaKxVKYcBwX5ZTihAzU-NRmJ0QVtZDRvmH-TQIo8ESOHkH5WNZtt91IgE71z0QL6-P6gRFQVneb9l1nxKOhVlb4kSYeJDUwtiU8-Ly1Q2Ghdwd3fH2ZpmL3H_vsSQytiNDCUza2Cm-w5w2OC9ptmFBeep2eJnwCxtAFgSc498e1FEkU1scaV9iXoJicW5t212-Jmi8X8xcVYmxlj6BfFdPLOfqHf3mgq60uvj5rEfsvoJ8S5fE3rtLjxtuG9yo4fbbq5Ivu7ZtW36j3iW5qQQFwFljB3EMvQOBF28V3I_MarCbWTAAJcha_PuM5K6e5ZZFiuD5dVwEuk2hoY3L9-GvnJfLNZ26Cg275ESibLF_YZPqURdJiRqqoKBoNkcvEgX3ulfh70pm2oyj2oQLjOmL00gsqQ"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www.santamarta.gov.co/plan-de-ordemamiento-territorial" TargetMode="External"/><Relationship Id="rId2" Type="http://schemas.openxmlformats.org/officeDocument/2006/relationships/hyperlink" Target="https://conexionbiocaribe-pnnc.opendata.arcgis.com/" TargetMode="External"/><Relationship Id="rId1" Type="http://schemas.openxmlformats.org/officeDocument/2006/relationships/hyperlink" Target="https://pnnc.maps.arcgis.com/apps/opsdashboard/index.html" TargetMode="External"/></Relationships>
</file>

<file path=xl/worksheets/_rels/sheet32.xml.rels><?xml version="1.0" encoding="UTF-8" standalone="yes"?>
<Relationships xmlns="http://schemas.openxmlformats.org/package/2006/relationships"><Relationship Id="rId8" Type="http://schemas.openxmlformats.org/officeDocument/2006/relationships/hyperlink" Target="http://repositorio.unimagdalena.edu.co/jspui/handle/123456789/5127" TargetMode="External"/><Relationship Id="rId3" Type="http://schemas.openxmlformats.org/officeDocument/2006/relationships/hyperlink" Target="https://doi.org/10.15560/16.6.1421" TargetMode="External"/><Relationship Id="rId7" Type="http://schemas.openxmlformats.org/officeDocument/2006/relationships/hyperlink" Target="https://doi.org/10.18257/raccefyn.1148" TargetMode="External"/><Relationship Id="rId2" Type="http://schemas.openxmlformats.org/officeDocument/2006/relationships/hyperlink" Target="https://doi.org/10.1016/j.actatropica.2020.105720" TargetMode="External"/><Relationship Id="rId1" Type="http://schemas.openxmlformats.org/officeDocument/2006/relationships/hyperlink" Target="http://toobigtoignore.net/unlocking-legal-and-policy-frameworks-for-ssf-global-illustrations/" TargetMode="External"/><Relationship Id="rId6" Type="http://schemas.openxmlformats.org/officeDocument/2006/relationships/hyperlink" Target="https://doi.org/10.1007/s10750-020-04238-6" TargetMode="External"/><Relationship Id="rId5" Type="http://schemas.openxmlformats.org/officeDocument/2006/relationships/hyperlink" Target="https://doi.org/10.1016/j.envpol.2020.114000" TargetMode="External"/><Relationship Id="rId4" Type="http://schemas.openxmlformats.org/officeDocument/2006/relationships/hyperlink" Target="https://doi.org/10.1002/ece3.6080" TargetMode="External"/></Relationships>
</file>

<file path=xl/worksheets/_rels/sheet34.xml.rels><?xml version="1.0" encoding="UTF-8" standalone="yes"?>
<Relationships xmlns="http://schemas.openxmlformats.org/package/2006/relationships"><Relationship Id="rId1" Type="http://schemas.openxmlformats.org/officeDocument/2006/relationships/hyperlink" Target="https://doi.org/10.1007/s00128-020-03020-7" TargetMode="Externa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3" Type="http://schemas.openxmlformats.org/officeDocument/2006/relationships/hyperlink" Target="https://www.corpamag.gov.co/index.php/es/homepage/79-contenido-espanol/noticias/856-webinar-alcaldias" TargetMode="External"/><Relationship Id="rId2" Type="http://schemas.openxmlformats.org/officeDocument/2006/relationships/hyperlink" Target="https://www.corpamag.gov.co/index.php/es/proceso-pomcas/documentacion-pomcas" TargetMode="External"/><Relationship Id="rId1" Type="http://schemas.openxmlformats.org/officeDocument/2006/relationships/hyperlink" Target="https://www.corpamag.gov.co/index.php/es/proceso-pomcas/documentacion-pomcas" TargetMode="External"/><Relationship Id="rId5" Type="http://schemas.openxmlformats.org/officeDocument/2006/relationships/hyperlink" Target="https://www.corpamag.gov.co/archivos/resoluciones/Resol_2791-2020.pdf" TargetMode="External"/><Relationship Id="rId4" Type="http://schemas.openxmlformats.org/officeDocument/2006/relationships/hyperlink" Target="https://www.corpamag.gov.co/archivos/resoluciones/Resol_2791-2020.pdf"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pane xSplit="9" ySplit="1" topLeftCell="J2" activePane="bottomRight" state="frozen"/>
      <selection pane="topRight" activeCell="J1" sqref="J1"/>
      <selection pane="bottomLeft" activeCell="A2" sqref="A2"/>
      <selection pane="bottomRight" activeCell="J2" sqref="J2"/>
    </sheetView>
  </sheetViews>
  <sheetFormatPr baseColWidth="10" defaultColWidth="12.59765625" defaultRowHeight="15" customHeight="1"/>
  <cols>
    <col min="1" max="1" width="3.59765625" customWidth="1"/>
    <col min="2" max="2" width="11.19921875" customWidth="1"/>
    <col min="3" max="3" width="10.5" customWidth="1"/>
    <col min="4" max="4" width="9.8984375" customWidth="1"/>
    <col min="5" max="5" width="17.09765625" customWidth="1"/>
    <col min="6" max="6" width="9.69921875" customWidth="1"/>
    <col min="7" max="7" width="23.09765625" customWidth="1"/>
    <col min="8" max="8" width="9.3984375" customWidth="1"/>
    <col min="9" max="9" width="8.3984375" customWidth="1"/>
    <col min="10" max="10" width="26" customWidth="1"/>
    <col min="11" max="11" width="5.09765625" customWidth="1"/>
    <col min="12" max="12" width="22.09765625" customWidth="1"/>
    <col min="13" max="13" width="4.5" customWidth="1"/>
    <col min="14" max="14" width="23.19921875" customWidth="1"/>
    <col min="15" max="15" width="5.69921875" customWidth="1"/>
    <col min="16" max="16" width="22.8984375" customWidth="1"/>
    <col min="17" max="17" width="6.5" customWidth="1"/>
    <col min="18" max="18" width="20.3984375" customWidth="1"/>
    <col min="19" max="19" width="5.5" customWidth="1"/>
    <col min="20" max="20" width="6.19921875" customWidth="1"/>
    <col min="21" max="21" width="74.09765625" customWidth="1"/>
    <col min="22" max="26" width="38.5" customWidth="1"/>
  </cols>
  <sheetData>
    <row r="1" spans="1:26" ht="48" customHeight="1">
      <c r="A1" s="1" t="s">
        <v>0</v>
      </c>
      <c r="B1" s="2" t="s">
        <v>1</v>
      </c>
      <c r="C1" s="2" t="s">
        <v>2</v>
      </c>
      <c r="D1" s="2" t="s">
        <v>3</v>
      </c>
      <c r="E1" s="2" t="s">
        <v>3</v>
      </c>
      <c r="F1" s="2" t="s">
        <v>4</v>
      </c>
      <c r="G1" s="2" t="s">
        <v>4</v>
      </c>
      <c r="H1" s="3" t="s">
        <v>5</v>
      </c>
      <c r="I1" s="3" t="s">
        <v>6</v>
      </c>
      <c r="J1" s="779" t="s">
        <v>7</v>
      </c>
      <c r="K1" s="780"/>
      <c r="L1" s="780"/>
      <c r="M1" s="780"/>
      <c r="N1" s="780"/>
      <c r="O1" s="780"/>
      <c r="P1" s="780"/>
      <c r="Q1" s="780"/>
      <c r="R1" s="780"/>
      <c r="S1" s="781"/>
      <c r="T1" s="4"/>
      <c r="U1" s="5" t="s">
        <v>8</v>
      </c>
      <c r="V1" s="6"/>
      <c r="W1" s="6"/>
      <c r="X1" s="6"/>
      <c r="Y1" s="6"/>
      <c r="Z1" s="6"/>
    </row>
    <row r="2" spans="1:26" ht="204.75" customHeight="1">
      <c r="A2" s="7" t="s">
        <v>9</v>
      </c>
      <c r="B2" s="8" t="s">
        <v>10</v>
      </c>
      <c r="C2" s="8" t="s">
        <v>11</v>
      </c>
      <c r="D2" s="7" t="s">
        <v>12</v>
      </c>
      <c r="E2" s="9" t="s">
        <v>13</v>
      </c>
      <c r="F2" s="7" t="s">
        <v>14</v>
      </c>
      <c r="G2" s="9" t="s">
        <v>15</v>
      </c>
      <c r="H2" s="10" t="s">
        <v>16</v>
      </c>
      <c r="I2" s="10"/>
      <c r="J2" s="11" t="s">
        <v>17</v>
      </c>
      <c r="K2" s="12">
        <v>10000000</v>
      </c>
      <c r="L2" s="11" t="s">
        <v>18</v>
      </c>
      <c r="M2" s="12">
        <v>20000000</v>
      </c>
      <c r="N2" s="11"/>
      <c r="O2" s="13">
        <v>0</v>
      </c>
      <c r="P2" s="11"/>
      <c r="Q2" s="13">
        <v>0</v>
      </c>
      <c r="R2" s="11"/>
      <c r="S2" s="13">
        <v>0</v>
      </c>
      <c r="T2" s="13">
        <f t="shared" ref="T2:T163" si="0">SUM(K2+M2+O2+Q2+S2)</f>
        <v>30000000</v>
      </c>
      <c r="U2" s="11"/>
      <c r="V2" s="14"/>
      <c r="W2" s="14"/>
      <c r="X2" s="14"/>
      <c r="Y2" s="14"/>
      <c r="Z2" s="14"/>
    </row>
    <row r="3" spans="1:26" ht="139.5" customHeight="1">
      <c r="A3" s="15" t="s">
        <v>9</v>
      </c>
      <c r="B3" s="16" t="s">
        <v>10</v>
      </c>
      <c r="C3" s="16" t="s">
        <v>11</v>
      </c>
      <c r="D3" s="15" t="s">
        <v>12</v>
      </c>
      <c r="E3" s="11" t="s">
        <v>13</v>
      </c>
      <c r="F3" s="15" t="s">
        <v>14</v>
      </c>
      <c r="G3" s="11" t="s">
        <v>15</v>
      </c>
      <c r="H3" s="17"/>
      <c r="I3" s="17" t="s">
        <v>19</v>
      </c>
      <c r="J3" s="11" t="s">
        <v>20</v>
      </c>
      <c r="K3" s="12">
        <v>19624043</v>
      </c>
      <c r="L3" s="11" t="s">
        <v>20</v>
      </c>
      <c r="M3" s="12">
        <v>43465295</v>
      </c>
      <c r="N3" s="11" t="s">
        <v>20</v>
      </c>
      <c r="O3" s="13">
        <v>49763415</v>
      </c>
      <c r="P3" s="11" t="s">
        <v>20</v>
      </c>
      <c r="Q3" s="13">
        <v>56974134</v>
      </c>
      <c r="R3" s="11" t="s">
        <v>20</v>
      </c>
      <c r="S3" s="13">
        <v>101307690</v>
      </c>
      <c r="T3" s="13">
        <f t="shared" si="0"/>
        <v>271134577</v>
      </c>
      <c r="U3" s="11"/>
      <c r="V3" s="11"/>
      <c r="W3" s="11"/>
      <c r="X3" s="11"/>
      <c r="Y3" s="11"/>
      <c r="Z3" s="11"/>
    </row>
    <row r="4" spans="1:26" ht="139.5" customHeight="1">
      <c r="A4" s="15" t="s">
        <v>9</v>
      </c>
      <c r="B4" s="16" t="s">
        <v>10</v>
      </c>
      <c r="C4" s="16" t="s">
        <v>11</v>
      </c>
      <c r="D4" s="15" t="s">
        <v>12</v>
      </c>
      <c r="E4" s="11" t="s">
        <v>13</v>
      </c>
      <c r="F4" s="15" t="s">
        <v>14</v>
      </c>
      <c r="G4" s="11" t="s">
        <v>15</v>
      </c>
      <c r="H4" s="17"/>
      <c r="I4" s="17" t="s">
        <v>21</v>
      </c>
      <c r="J4" s="11" t="s">
        <v>22</v>
      </c>
      <c r="K4" s="12">
        <v>2698000</v>
      </c>
      <c r="L4" s="11" t="s">
        <v>23</v>
      </c>
      <c r="M4" s="12">
        <f>((K4*14/100)+K4)*2</f>
        <v>6151440</v>
      </c>
      <c r="N4" s="11" t="s">
        <v>23</v>
      </c>
      <c r="O4" s="13">
        <f>((K4*28/100)+K4)*2</f>
        <v>6906880</v>
      </c>
      <c r="P4" s="11" t="s">
        <v>23</v>
      </c>
      <c r="Q4" s="13">
        <f>((K4*42/100)+K4)*2</f>
        <v>7662320</v>
      </c>
      <c r="R4" s="11" t="s">
        <v>23</v>
      </c>
      <c r="S4" s="13">
        <f>((K4*56/100)+K4)*2</f>
        <v>8417760</v>
      </c>
      <c r="T4" s="13">
        <f t="shared" si="0"/>
        <v>31836400</v>
      </c>
      <c r="U4" s="11"/>
      <c r="V4" s="11"/>
      <c r="W4" s="11"/>
      <c r="X4" s="11"/>
      <c r="Y4" s="11"/>
      <c r="Z4" s="11"/>
    </row>
    <row r="5" spans="1:26" ht="139.5" customHeight="1">
      <c r="A5" s="15" t="s">
        <v>9</v>
      </c>
      <c r="B5" s="16" t="s">
        <v>10</v>
      </c>
      <c r="C5" s="16" t="s">
        <v>11</v>
      </c>
      <c r="D5" s="15" t="s">
        <v>12</v>
      </c>
      <c r="E5" s="11" t="s">
        <v>13</v>
      </c>
      <c r="F5" s="15" t="s">
        <v>14</v>
      </c>
      <c r="G5" s="11" t="s">
        <v>15</v>
      </c>
      <c r="H5" s="17"/>
      <c r="I5" s="17" t="s">
        <v>24</v>
      </c>
      <c r="J5" s="11" t="s">
        <v>25</v>
      </c>
      <c r="K5" s="12">
        <v>3581926</v>
      </c>
      <c r="L5" s="11" t="s">
        <v>25</v>
      </c>
      <c r="M5" s="12">
        <v>3101756</v>
      </c>
      <c r="N5" s="11"/>
      <c r="O5" s="13"/>
      <c r="P5" s="11"/>
      <c r="Q5" s="13"/>
      <c r="R5" s="11"/>
      <c r="S5" s="13"/>
      <c r="T5" s="13">
        <f t="shared" si="0"/>
        <v>6683682</v>
      </c>
      <c r="U5" s="11"/>
      <c r="V5" s="18" t="s">
        <v>26</v>
      </c>
      <c r="W5" s="11"/>
      <c r="X5" s="11"/>
      <c r="Y5" s="11"/>
      <c r="Z5" s="11"/>
    </row>
    <row r="6" spans="1:26" ht="139.5" customHeight="1">
      <c r="A6" s="15" t="s">
        <v>9</v>
      </c>
      <c r="B6" s="16" t="s">
        <v>10</v>
      </c>
      <c r="C6" s="16" t="s">
        <v>11</v>
      </c>
      <c r="D6" s="15" t="s">
        <v>12</v>
      </c>
      <c r="E6" s="11" t="s">
        <v>13</v>
      </c>
      <c r="F6" s="15" t="s">
        <v>14</v>
      </c>
      <c r="G6" s="11" t="s">
        <v>15</v>
      </c>
      <c r="H6" s="17"/>
      <c r="I6" s="17" t="s">
        <v>27</v>
      </c>
      <c r="J6" s="11"/>
      <c r="K6" s="12">
        <v>0</v>
      </c>
      <c r="L6" s="11"/>
      <c r="M6" s="12">
        <v>0</v>
      </c>
      <c r="N6" s="11"/>
      <c r="O6" s="13">
        <v>0</v>
      </c>
      <c r="P6" s="11"/>
      <c r="Q6" s="13">
        <v>0</v>
      </c>
      <c r="R6" s="11"/>
      <c r="S6" s="13">
        <v>0</v>
      </c>
      <c r="T6" s="13">
        <f t="shared" si="0"/>
        <v>0</v>
      </c>
      <c r="U6" s="11"/>
      <c r="V6" s="11"/>
      <c r="W6" s="11"/>
      <c r="X6" s="11"/>
      <c r="Y6" s="11"/>
      <c r="Z6" s="11"/>
    </row>
    <row r="7" spans="1:26" ht="139.5" customHeight="1">
      <c r="A7" s="15" t="s">
        <v>9</v>
      </c>
      <c r="B7" s="16" t="s">
        <v>10</v>
      </c>
      <c r="C7" s="16" t="s">
        <v>11</v>
      </c>
      <c r="D7" s="15" t="s">
        <v>12</v>
      </c>
      <c r="E7" s="11" t="s">
        <v>13</v>
      </c>
      <c r="F7" s="15" t="s">
        <v>28</v>
      </c>
      <c r="G7" s="11" t="s">
        <v>29</v>
      </c>
      <c r="H7" s="17" t="s">
        <v>16</v>
      </c>
      <c r="I7" s="17"/>
      <c r="J7" s="11" t="s">
        <v>30</v>
      </c>
      <c r="K7" s="12">
        <v>20000000</v>
      </c>
      <c r="L7" s="11" t="s">
        <v>31</v>
      </c>
      <c r="M7" s="12">
        <v>40000000</v>
      </c>
      <c r="N7" s="11"/>
      <c r="O7" s="19">
        <v>0</v>
      </c>
      <c r="P7" s="11"/>
      <c r="Q7" s="19">
        <v>0</v>
      </c>
      <c r="R7" s="11"/>
      <c r="S7" s="19">
        <v>0</v>
      </c>
      <c r="T7" s="13">
        <f t="shared" si="0"/>
        <v>60000000</v>
      </c>
      <c r="U7" s="11"/>
      <c r="V7" s="11"/>
      <c r="W7" s="11"/>
      <c r="X7" s="11"/>
      <c r="Y7" s="11"/>
      <c r="Z7" s="11"/>
    </row>
    <row r="8" spans="1:26" ht="139.5" customHeight="1">
      <c r="A8" s="15" t="s">
        <v>9</v>
      </c>
      <c r="B8" s="16" t="s">
        <v>10</v>
      </c>
      <c r="C8" s="16" t="s">
        <v>11</v>
      </c>
      <c r="D8" s="15" t="s">
        <v>12</v>
      </c>
      <c r="E8" s="11" t="s">
        <v>13</v>
      </c>
      <c r="F8" s="15" t="s">
        <v>28</v>
      </c>
      <c r="G8" s="11" t="s">
        <v>29</v>
      </c>
      <c r="H8" s="17"/>
      <c r="I8" s="17" t="s">
        <v>32</v>
      </c>
      <c r="J8" s="11" t="s">
        <v>33</v>
      </c>
      <c r="K8" s="12">
        <f>(3056000+2698000)</f>
        <v>5754000</v>
      </c>
      <c r="L8" s="11" t="s">
        <v>34</v>
      </c>
      <c r="M8" s="12">
        <f>((K8*14/100)+K8)*2</f>
        <v>13119120</v>
      </c>
      <c r="N8" s="11" t="s">
        <v>34</v>
      </c>
      <c r="O8" s="13">
        <f>((K8*28/100)+K8)*2</f>
        <v>14730240</v>
      </c>
      <c r="P8" s="11" t="s">
        <v>34</v>
      </c>
      <c r="Q8" s="13">
        <f>((K8*42/100)+K8)*2</f>
        <v>16341360</v>
      </c>
      <c r="R8" s="11" t="s">
        <v>34</v>
      </c>
      <c r="S8" s="13">
        <f>((K8*56/100)+K8)*2</f>
        <v>17952480</v>
      </c>
      <c r="T8" s="13">
        <f t="shared" si="0"/>
        <v>67897200</v>
      </c>
      <c r="U8" s="11"/>
      <c r="V8" s="11"/>
      <c r="W8" s="11"/>
      <c r="X8" s="11"/>
      <c r="Y8" s="11"/>
      <c r="Z8" s="11"/>
    </row>
    <row r="9" spans="1:26" ht="139.5" customHeight="1">
      <c r="A9" s="15" t="s">
        <v>9</v>
      </c>
      <c r="B9" s="16" t="s">
        <v>10</v>
      </c>
      <c r="C9" s="16" t="s">
        <v>11</v>
      </c>
      <c r="D9" s="15" t="s">
        <v>12</v>
      </c>
      <c r="E9" s="11" t="s">
        <v>13</v>
      </c>
      <c r="F9" s="15" t="s">
        <v>28</v>
      </c>
      <c r="G9" s="11" t="s">
        <v>29</v>
      </c>
      <c r="H9" s="17"/>
      <c r="I9" s="17" t="s">
        <v>35</v>
      </c>
      <c r="J9" s="11" t="s">
        <v>36</v>
      </c>
      <c r="K9" s="12">
        <v>0</v>
      </c>
      <c r="L9" s="11" t="s">
        <v>36</v>
      </c>
      <c r="M9" s="12">
        <v>0</v>
      </c>
      <c r="N9" s="11" t="s">
        <v>36</v>
      </c>
      <c r="O9" s="19">
        <v>0</v>
      </c>
      <c r="P9" s="11" t="s">
        <v>36</v>
      </c>
      <c r="Q9" s="19">
        <v>0</v>
      </c>
      <c r="R9" s="11" t="s">
        <v>36</v>
      </c>
      <c r="S9" s="13">
        <v>0</v>
      </c>
      <c r="T9" s="13">
        <f t="shared" si="0"/>
        <v>0</v>
      </c>
      <c r="U9" s="20" t="s">
        <v>37</v>
      </c>
      <c r="V9" s="11"/>
      <c r="W9" s="11"/>
      <c r="X9" s="11"/>
      <c r="Y9" s="11"/>
      <c r="Z9" s="11"/>
    </row>
    <row r="10" spans="1:26" ht="139.5" customHeight="1">
      <c r="A10" s="15" t="s">
        <v>9</v>
      </c>
      <c r="B10" s="16" t="s">
        <v>10</v>
      </c>
      <c r="C10" s="16" t="s">
        <v>11</v>
      </c>
      <c r="D10" s="15" t="s">
        <v>12</v>
      </c>
      <c r="E10" s="11" t="s">
        <v>13</v>
      </c>
      <c r="F10" s="15" t="s">
        <v>38</v>
      </c>
      <c r="G10" s="11" t="s">
        <v>39</v>
      </c>
      <c r="H10" s="17" t="s">
        <v>16</v>
      </c>
      <c r="I10" s="17"/>
      <c r="J10" s="11" t="s">
        <v>40</v>
      </c>
      <c r="K10" s="12">
        <v>8000000</v>
      </c>
      <c r="L10" s="11" t="s">
        <v>41</v>
      </c>
      <c r="M10" s="12">
        <v>10000000</v>
      </c>
      <c r="N10" s="11"/>
      <c r="O10" s="13">
        <v>0</v>
      </c>
      <c r="P10" s="11"/>
      <c r="Q10" s="13">
        <v>0</v>
      </c>
      <c r="R10" s="11"/>
      <c r="S10" s="13">
        <v>0</v>
      </c>
      <c r="T10" s="13">
        <f t="shared" si="0"/>
        <v>18000000</v>
      </c>
      <c r="U10" s="11"/>
      <c r="V10" s="11"/>
      <c r="W10" s="11"/>
      <c r="X10" s="11"/>
      <c r="Y10" s="11"/>
      <c r="Z10" s="11"/>
    </row>
    <row r="11" spans="1:26" ht="139.5" customHeight="1">
      <c r="A11" s="15" t="s">
        <v>9</v>
      </c>
      <c r="B11" s="16" t="s">
        <v>10</v>
      </c>
      <c r="C11" s="16" t="s">
        <v>11</v>
      </c>
      <c r="D11" s="15" t="s">
        <v>12</v>
      </c>
      <c r="E11" s="11" t="s">
        <v>13</v>
      </c>
      <c r="F11" s="15" t="s">
        <v>38</v>
      </c>
      <c r="G11" s="11" t="s">
        <v>42</v>
      </c>
      <c r="H11" s="17"/>
      <c r="I11" s="17" t="s">
        <v>27</v>
      </c>
      <c r="J11" s="11"/>
      <c r="K11" s="12">
        <v>0</v>
      </c>
      <c r="L11" s="11"/>
      <c r="M11" s="12">
        <v>0</v>
      </c>
      <c r="N11" s="11"/>
      <c r="O11" s="13">
        <v>0</v>
      </c>
      <c r="P11" s="11"/>
      <c r="Q11" s="13">
        <v>0</v>
      </c>
      <c r="R11" s="11"/>
      <c r="S11" s="13">
        <v>0</v>
      </c>
      <c r="T11" s="13">
        <f t="shared" si="0"/>
        <v>0</v>
      </c>
      <c r="U11" s="11"/>
      <c r="V11" s="11"/>
      <c r="W11" s="11"/>
      <c r="X11" s="11"/>
      <c r="Y11" s="11"/>
      <c r="Z11" s="11"/>
    </row>
    <row r="12" spans="1:26" ht="139.5" customHeight="1">
      <c r="A12" s="15" t="s">
        <v>9</v>
      </c>
      <c r="B12" s="16" t="s">
        <v>10</v>
      </c>
      <c r="C12" s="16" t="s">
        <v>11</v>
      </c>
      <c r="D12" s="15" t="s">
        <v>12</v>
      </c>
      <c r="E12" s="11" t="s">
        <v>13</v>
      </c>
      <c r="F12" s="15" t="s">
        <v>38</v>
      </c>
      <c r="G12" s="11" t="s">
        <v>42</v>
      </c>
      <c r="H12" s="17"/>
      <c r="I12" s="17" t="s">
        <v>35</v>
      </c>
      <c r="J12" s="11" t="s">
        <v>43</v>
      </c>
      <c r="K12" s="12">
        <v>0</v>
      </c>
      <c r="L12" s="11" t="s">
        <v>43</v>
      </c>
      <c r="M12" s="12">
        <v>0</v>
      </c>
      <c r="N12" s="11" t="s">
        <v>43</v>
      </c>
      <c r="O12" s="19">
        <v>0</v>
      </c>
      <c r="P12" s="11" t="s">
        <v>43</v>
      </c>
      <c r="Q12" s="19">
        <v>0</v>
      </c>
      <c r="R12" s="11" t="s">
        <v>43</v>
      </c>
      <c r="S12" s="13">
        <v>0</v>
      </c>
      <c r="T12" s="13">
        <f t="shared" si="0"/>
        <v>0</v>
      </c>
      <c r="U12" s="20" t="s">
        <v>37</v>
      </c>
      <c r="V12" s="11"/>
      <c r="W12" s="11"/>
      <c r="X12" s="11"/>
      <c r="Y12" s="11"/>
      <c r="Z12" s="11"/>
    </row>
    <row r="13" spans="1:26" ht="139.5" customHeight="1">
      <c r="A13" s="15" t="s">
        <v>9</v>
      </c>
      <c r="B13" s="16" t="s">
        <v>10</v>
      </c>
      <c r="C13" s="16" t="s">
        <v>11</v>
      </c>
      <c r="D13" s="15" t="s">
        <v>12</v>
      </c>
      <c r="E13" s="11" t="s">
        <v>13</v>
      </c>
      <c r="F13" s="15" t="s">
        <v>38</v>
      </c>
      <c r="G13" s="11" t="s">
        <v>42</v>
      </c>
      <c r="H13" s="17"/>
      <c r="I13" s="17" t="s">
        <v>32</v>
      </c>
      <c r="J13" s="11" t="s">
        <v>44</v>
      </c>
      <c r="K13" s="12">
        <v>2647000</v>
      </c>
      <c r="L13" s="11" t="s">
        <v>45</v>
      </c>
      <c r="M13" s="12">
        <f>((K13*14/100)+K13)*2</f>
        <v>6035160</v>
      </c>
      <c r="N13" s="11" t="s">
        <v>45</v>
      </c>
      <c r="O13" s="13">
        <f>((K13*28/100)+K13)*2</f>
        <v>6776320</v>
      </c>
      <c r="P13" s="11" t="s">
        <v>45</v>
      </c>
      <c r="Q13" s="13">
        <f>((K13*42/100)+K13)*2</f>
        <v>7517480</v>
      </c>
      <c r="R13" s="11" t="s">
        <v>45</v>
      </c>
      <c r="S13" s="13">
        <f>((K13*56/100)+K13)*2</f>
        <v>8258640</v>
      </c>
      <c r="T13" s="13">
        <f t="shared" si="0"/>
        <v>31234600</v>
      </c>
      <c r="U13" s="11"/>
      <c r="V13" s="11"/>
      <c r="W13" s="11"/>
      <c r="X13" s="11"/>
      <c r="Y13" s="11"/>
      <c r="Z13" s="11"/>
    </row>
    <row r="14" spans="1:26" ht="139.5" customHeight="1">
      <c r="A14" s="15" t="s">
        <v>9</v>
      </c>
      <c r="B14" s="16" t="s">
        <v>10</v>
      </c>
      <c r="C14" s="16" t="s">
        <v>11</v>
      </c>
      <c r="D14" s="15" t="s">
        <v>12</v>
      </c>
      <c r="E14" s="11" t="s">
        <v>13</v>
      </c>
      <c r="F14" s="15" t="s">
        <v>38</v>
      </c>
      <c r="G14" s="11" t="s">
        <v>42</v>
      </c>
      <c r="H14" s="17"/>
      <c r="I14" s="17" t="s">
        <v>24</v>
      </c>
      <c r="J14" s="11" t="s">
        <v>46</v>
      </c>
      <c r="K14" s="12">
        <v>2693695</v>
      </c>
      <c r="L14" s="11" t="s">
        <v>47</v>
      </c>
      <c r="M14" s="12">
        <v>6713587</v>
      </c>
      <c r="N14" s="11"/>
      <c r="O14" s="13"/>
      <c r="P14" s="11"/>
      <c r="Q14" s="13"/>
      <c r="R14" s="11"/>
      <c r="S14" s="13"/>
      <c r="T14" s="13">
        <f t="shared" si="0"/>
        <v>9407282</v>
      </c>
      <c r="U14" s="11"/>
      <c r="V14" s="11"/>
      <c r="W14" s="11"/>
      <c r="X14" s="11"/>
      <c r="Y14" s="11"/>
      <c r="Z14" s="11"/>
    </row>
    <row r="15" spans="1:26" ht="139.5" customHeight="1">
      <c r="A15" s="15" t="s">
        <v>9</v>
      </c>
      <c r="B15" s="16" t="s">
        <v>10</v>
      </c>
      <c r="C15" s="16" t="s">
        <v>11</v>
      </c>
      <c r="D15" s="15" t="s">
        <v>12</v>
      </c>
      <c r="E15" s="11" t="s">
        <v>13</v>
      </c>
      <c r="F15" s="15" t="s">
        <v>48</v>
      </c>
      <c r="G15" s="11" t="s">
        <v>49</v>
      </c>
      <c r="H15" s="17" t="s">
        <v>24</v>
      </c>
      <c r="I15" s="17"/>
      <c r="J15" s="11" t="s">
        <v>50</v>
      </c>
      <c r="K15" s="12">
        <v>228444</v>
      </c>
      <c r="L15" s="11" t="s">
        <v>51</v>
      </c>
      <c r="M15" s="12">
        <v>4498457</v>
      </c>
      <c r="N15" s="11"/>
      <c r="O15" s="13"/>
      <c r="P15" s="11"/>
      <c r="Q15" s="13"/>
      <c r="R15" s="11"/>
      <c r="S15" s="13"/>
      <c r="T15" s="13">
        <f t="shared" si="0"/>
        <v>4726901</v>
      </c>
      <c r="U15" s="11"/>
      <c r="V15" s="11"/>
      <c r="W15" s="11"/>
      <c r="X15" s="11"/>
      <c r="Y15" s="11"/>
      <c r="Z15" s="11"/>
    </row>
    <row r="16" spans="1:26" ht="139.5" customHeight="1">
      <c r="A16" s="15" t="s">
        <v>9</v>
      </c>
      <c r="B16" s="16" t="s">
        <v>10</v>
      </c>
      <c r="C16" s="16" t="s">
        <v>11</v>
      </c>
      <c r="D16" s="15" t="s">
        <v>12</v>
      </c>
      <c r="E16" s="11" t="s">
        <v>13</v>
      </c>
      <c r="F16" s="15" t="s">
        <v>48</v>
      </c>
      <c r="G16" s="11" t="s">
        <v>49</v>
      </c>
      <c r="H16" s="17"/>
      <c r="I16" s="17" t="s">
        <v>52</v>
      </c>
      <c r="J16" s="11" t="s">
        <v>53</v>
      </c>
      <c r="K16" s="12">
        <v>158550</v>
      </c>
      <c r="L16" s="11" t="s">
        <v>53</v>
      </c>
      <c r="M16" s="12">
        <v>181014</v>
      </c>
      <c r="N16" s="11" t="s">
        <v>53</v>
      </c>
      <c r="O16" s="13">
        <v>207437</v>
      </c>
      <c r="P16" s="11" t="s">
        <v>53</v>
      </c>
      <c r="Q16" s="13">
        <v>242624</v>
      </c>
      <c r="R16" s="11" t="s">
        <v>53</v>
      </c>
      <c r="S16" s="13">
        <v>313914</v>
      </c>
      <c r="T16" s="13">
        <f t="shared" si="0"/>
        <v>1103539</v>
      </c>
      <c r="U16" s="11"/>
      <c r="V16" s="11"/>
      <c r="W16" s="11"/>
      <c r="X16" s="11"/>
      <c r="Y16" s="11"/>
      <c r="Z16" s="11"/>
    </row>
    <row r="17" spans="1:26" ht="139.5" customHeight="1">
      <c r="A17" s="15" t="s">
        <v>9</v>
      </c>
      <c r="B17" s="16" t="s">
        <v>10</v>
      </c>
      <c r="C17" s="16" t="s">
        <v>11</v>
      </c>
      <c r="D17" s="15" t="s">
        <v>12</v>
      </c>
      <c r="E17" s="11" t="s">
        <v>13</v>
      </c>
      <c r="F17" s="15" t="s">
        <v>54</v>
      </c>
      <c r="G17" s="11" t="s">
        <v>55</v>
      </c>
      <c r="H17" s="17" t="s">
        <v>24</v>
      </c>
      <c r="I17" s="17"/>
      <c r="J17" s="11" t="s">
        <v>56</v>
      </c>
      <c r="K17" s="12">
        <v>2081605</v>
      </c>
      <c r="L17" s="11" t="s">
        <v>57</v>
      </c>
      <c r="M17" s="12">
        <v>4163210</v>
      </c>
      <c r="N17" s="11" t="s">
        <v>58</v>
      </c>
      <c r="O17" s="13">
        <v>4163210</v>
      </c>
      <c r="P17" s="11" t="s">
        <v>58</v>
      </c>
      <c r="Q17" s="13">
        <v>4163210</v>
      </c>
      <c r="R17" s="11" t="s">
        <v>58</v>
      </c>
      <c r="S17" s="19">
        <v>6244815</v>
      </c>
      <c r="T17" s="13">
        <f t="shared" si="0"/>
        <v>20816050</v>
      </c>
      <c r="U17" s="11"/>
      <c r="V17" s="11"/>
      <c r="W17" s="11"/>
      <c r="X17" s="11"/>
      <c r="Y17" s="11"/>
      <c r="Z17" s="11"/>
    </row>
    <row r="18" spans="1:26" ht="139.5" customHeight="1">
      <c r="A18" s="15" t="s">
        <v>9</v>
      </c>
      <c r="B18" s="16" t="s">
        <v>10</v>
      </c>
      <c r="C18" s="16" t="s">
        <v>11</v>
      </c>
      <c r="D18" s="15" t="s">
        <v>12</v>
      </c>
      <c r="E18" s="11" t="s">
        <v>13</v>
      </c>
      <c r="F18" s="15" t="s">
        <v>54</v>
      </c>
      <c r="G18" s="11" t="s">
        <v>55</v>
      </c>
      <c r="H18" s="17"/>
      <c r="I18" s="17" t="s">
        <v>59</v>
      </c>
      <c r="J18" s="11" t="s">
        <v>60</v>
      </c>
      <c r="K18" s="12">
        <v>80000000</v>
      </c>
      <c r="L18" s="11" t="s">
        <v>61</v>
      </c>
      <c r="M18" s="12">
        <v>240000000</v>
      </c>
      <c r="N18" s="11" t="s">
        <v>62</v>
      </c>
      <c r="O18" s="12">
        <v>400000000</v>
      </c>
      <c r="P18" s="11" t="s">
        <v>63</v>
      </c>
      <c r="Q18" s="12">
        <v>560000000</v>
      </c>
      <c r="R18" s="11" t="s">
        <v>64</v>
      </c>
      <c r="S18" s="12">
        <v>800000000</v>
      </c>
      <c r="T18" s="13">
        <f t="shared" si="0"/>
        <v>2080000000</v>
      </c>
      <c r="U18" s="11"/>
      <c r="V18" s="11"/>
      <c r="W18" s="11"/>
      <c r="X18" s="11"/>
      <c r="Y18" s="11"/>
      <c r="Z18" s="11"/>
    </row>
    <row r="19" spans="1:26" ht="139.5" customHeight="1">
      <c r="A19" s="15" t="s">
        <v>9</v>
      </c>
      <c r="B19" s="16" t="s">
        <v>10</v>
      </c>
      <c r="C19" s="16" t="s">
        <v>11</v>
      </c>
      <c r="D19" s="15" t="s">
        <v>12</v>
      </c>
      <c r="E19" s="11" t="s">
        <v>13</v>
      </c>
      <c r="F19" s="15" t="s">
        <v>65</v>
      </c>
      <c r="G19" s="11" t="s">
        <v>66</v>
      </c>
      <c r="H19" s="17" t="s">
        <v>16</v>
      </c>
      <c r="I19" s="17"/>
      <c r="J19" s="11" t="s">
        <v>67</v>
      </c>
      <c r="K19" s="12">
        <v>15000000</v>
      </c>
      <c r="L19" s="11" t="s">
        <v>68</v>
      </c>
      <c r="M19" s="12">
        <v>50000000</v>
      </c>
      <c r="N19" s="11"/>
      <c r="O19" s="13">
        <v>0</v>
      </c>
      <c r="P19" s="11"/>
      <c r="Q19" s="13">
        <v>0</v>
      </c>
      <c r="R19" s="11"/>
      <c r="S19" s="13">
        <v>0</v>
      </c>
      <c r="T19" s="13">
        <f t="shared" si="0"/>
        <v>65000000</v>
      </c>
      <c r="U19" s="11"/>
      <c r="V19" s="11"/>
      <c r="W19" s="11"/>
      <c r="X19" s="11"/>
      <c r="Y19" s="11"/>
      <c r="Z19" s="11"/>
    </row>
    <row r="20" spans="1:26" ht="139.5" customHeight="1">
      <c r="A20" s="15" t="s">
        <v>9</v>
      </c>
      <c r="B20" s="16" t="s">
        <v>10</v>
      </c>
      <c r="C20" s="16" t="s">
        <v>11</v>
      </c>
      <c r="D20" s="15" t="s">
        <v>12</v>
      </c>
      <c r="E20" s="11" t="s">
        <v>13</v>
      </c>
      <c r="F20" s="15" t="s">
        <v>65</v>
      </c>
      <c r="G20" s="11" t="s">
        <v>66</v>
      </c>
      <c r="H20" s="17"/>
      <c r="I20" s="17" t="s">
        <v>32</v>
      </c>
      <c r="J20" s="11" t="s">
        <v>44</v>
      </c>
      <c r="K20" s="12">
        <v>2647000</v>
      </c>
      <c r="L20" s="11" t="s">
        <v>45</v>
      </c>
      <c r="M20" s="12">
        <f>((K20*14/100)+K20)*2</f>
        <v>6035160</v>
      </c>
      <c r="N20" s="11" t="s">
        <v>45</v>
      </c>
      <c r="O20" s="13">
        <f>((K20*28/100)+K20)*2</f>
        <v>6776320</v>
      </c>
      <c r="P20" s="11" t="s">
        <v>45</v>
      </c>
      <c r="Q20" s="13">
        <f>((K20*42/100)+K20)*2</f>
        <v>7517480</v>
      </c>
      <c r="R20" s="11" t="s">
        <v>45</v>
      </c>
      <c r="S20" s="13">
        <f>((K20*56/100)+K20)*2</f>
        <v>8258640</v>
      </c>
      <c r="T20" s="13">
        <f t="shared" si="0"/>
        <v>31234600</v>
      </c>
      <c r="U20" s="11"/>
      <c r="V20" s="11"/>
      <c r="W20" s="11"/>
      <c r="X20" s="11"/>
      <c r="Y20" s="11"/>
      <c r="Z20" s="11"/>
    </row>
    <row r="21" spans="1:26" ht="139.5" customHeight="1">
      <c r="A21" s="15" t="s">
        <v>9</v>
      </c>
      <c r="B21" s="16" t="s">
        <v>10</v>
      </c>
      <c r="C21" s="16" t="s">
        <v>11</v>
      </c>
      <c r="D21" s="15" t="s">
        <v>12</v>
      </c>
      <c r="E21" s="11" t="s">
        <v>13</v>
      </c>
      <c r="F21" s="15" t="s">
        <v>65</v>
      </c>
      <c r="G21" s="11" t="s">
        <v>66</v>
      </c>
      <c r="H21" s="17"/>
      <c r="I21" s="17" t="s">
        <v>24</v>
      </c>
      <c r="J21" s="11" t="s">
        <v>69</v>
      </c>
      <c r="K21" s="12">
        <v>2693695</v>
      </c>
      <c r="L21" s="15" t="s">
        <v>70</v>
      </c>
      <c r="M21" s="12">
        <v>6713587</v>
      </c>
      <c r="N21" s="11"/>
      <c r="O21" s="13"/>
      <c r="P21" s="11"/>
      <c r="Q21" s="13"/>
      <c r="R21" s="15"/>
      <c r="S21" s="19"/>
      <c r="T21" s="13">
        <f t="shared" si="0"/>
        <v>9407282</v>
      </c>
      <c r="U21" s="11"/>
      <c r="V21" s="11"/>
      <c r="W21" s="11"/>
      <c r="X21" s="11"/>
      <c r="Y21" s="11"/>
      <c r="Z21" s="11"/>
    </row>
    <row r="22" spans="1:26" ht="139.5" customHeight="1">
      <c r="A22" s="15" t="s">
        <v>9</v>
      </c>
      <c r="B22" s="16" t="s">
        <v>10</v>
      </c>
      <c r="C22" s="16" t="s">
        <v>11</v>
      </c>
      <c r="D22" s="15" t="s">
        <v>12</v>
      </c>
      <c r="E22" s="11" t="s">
        <v>13</v>
      </c>
      <c r="F22" s="15" t="s">
        <v>71</v>
      </c>
      <c r="G22" s="11" t="s">
        <v>72</v>
      </c>
      <c r="H22" s="17" t="s">
        <v>16</v>
      </c>
      <c r="I22" s="17"/>
      <c r="J22" s="11" t="s">
        <v>73</v>
      </c>
      <c r="K22" s="12">
        <v>5000000</v>
      </c>
      <c r="L22" s="11" t="s">
        <v>74</v>
      </c>
      <c r="M22" s="12">
        <v>5000000</v>
      </c>
      <c r="N22" s="11"/>
      <c r="O22" s="13">
        <v>0</v>
      </c>
      <c r="P22" s="11"/>
      <c r="Q22" s="13">
        <v>0</v>
      </c>
      <c r="R22" s="11"/>
      <c r="S22" s="13">
        <v>0</v>
      </c>
      <c r="T22" s="13">
        <f t="shared" si="0"/>
        <v>10000000</v>
      </c>
      <c r="U22" s="11"/>
      <c r="V22" s="11"/>
      <c r="W22" s="11"/>
      <c r="X22" s="11"/>
      <c r="Y22" s="11"/>
      <c r="Z22" s="11"/>
    </row>
    <row r="23" spans="1:26" ht="139.5" customHeight="1">
      <c r="A23" s="15" t="s">
        <v>9</v>
      </c>
      <c r="B23" s="16" t="s">
        <v>10</v>
      </c>
      <c r="C23" s="16" t="s">
        <v>11</v>
      </c>
      <c r="D23" s="15" t="s">
        <v>12</v>
      </c>
      <c r="E23" s="11" t="s">
        <v>13</v>
      </c>
      <c r="F23" s="15" t="s">
        <v>71</v>
      </c>
      <c r="G23" s="11" t="s">
        <v>72</v>
      </c>
      <c r="H23" s="17"/>
      <c r="I23" s="17" t="s">
        <v>27</v>
      </c>
      <c r="J23" s="11"/>
      <c r="K23" s="12">
        <v>0</v>
      </c>
      <c r="L23" s="11"/>
      <c r="M23" s="12">
        <v>0</v>
      </c>
      <c r="N23" s="11"/>
      <c r="O23" s="13">
        <v>0</v>
      </c>
      <c r="P23" s="11"/>
      <c r="Q23" s="13">
        <v>0</v>
      </c>
      <c r="R23" s="11"/>
      <c r="S23" s="13">
        <v>0</v>
      </c>
      <c r="T23" s="13">
        <f t="shared" si="0"/>
        <v>0</v>
      </c>
      <c r="U23" s="11"/>
      <c r="V23" s="11"/>
      <c r="W23" s="11"/>
      <c r="X23" s="11"/>
      <c r="Y23" s="11"/>
      <c r="Z23" s="11"/>
    </row>
    <row r="24" spans="1:26" ht="139.5" customHeight="1">
      <c r="A24" s="15" t="s">
        <v>9</v>
      </c>
      <c r="B24" s="16" t="s">
        <v>10</v>
      </c>
      <c r="C24" s="16" t="s">
        <v>11</v>
      </c>
      <c r="D24" s="15" t="s">
        <v>12</v>
      </c>
      <c r="E24" s="11" t="s">
        <v>13</v>
      </c>
      <c r="F24" s="15" t="s">
        <v>71</v>
      </c>
      <c r="G24" s="11" t="s">
        <v>72</v>
      </c>
      <c r="H24" s="17"/>
      <c r="I24" s="17" t="s">
        <v>75</v>
      </c>
      <c r="J24" s="11" t="s">
        <v>76</v>
      </c>
      <c r="K24" s="12">
        <v>10000000</v>
      </c>
      <c r="L24" s="11" t="s">
        <v>77</v>
      </c>
      <c r="M24" s="12">
        <v>100000000</v>
      </c>
      <c r="N24" s="11"/>
      <c r="O24" s="13">
        <v>0</v>
      </c>
      <c r="P24" s="11"/>
      <c r="Q24" s="13">
        <v>0</v>
      </c>
      <c r="R24" s="11"/>
      <c r="S24" s="13">
        <v>0</v>
      </c>
      <c r="T24" s="13">
        <f t="shared" si="0"/>
        <v>110000000</v>
      </c>
      <c r="U24" s="11"/>
      <c r="V24" s="11"/>
      <c r="W24" s="11"/>
      <c r="X24" s="11"/>
      <c r="Y24" s="11"/>
      <c r="Z24" s="11"/>
    </row>
    <row r="25" spans="1:26" ht="139.5" customHeight="1">
      <c r="A25" s="15" t="s">
        <v>9</v>
      </c>
      <c r="B25" s="16" t="s">
        <v>10</v>
      </c>
      <c r="C25" s="16" t="s">
        <v>11</v>
      </c>
      <c r="D25" s="15" t="s">
        <v>12</v>
      </c>
      <c r="E25" s="11" t="s">
        <v>13</v>
      </c>
      <c r="F25" s="15" t="s">
        <v>71</v>
      </c>
      <c r="G25" s="11" t="s">
        <v>72</v>
      </c>
      <c r="H25" s="17"/>
      <c r="I25" s="17" t="s">
        <v>78</v>
      </c>
      <c r="J25" s="11"/>
      <c r="K25" s="12">
        <v>0</v>
      </c>
      <c r="L25" s="11" t="s">
        <v>79</v>
      </c>
      <c r="M25" s="12">
        <v>100000000</v>
      </c>
      <c r="N25" s="11"/>
      <c r="O25" s="13">
        <v>0</v>
      </c>
      <c r="P25" s="11"/>
      <c r="Q25" s="13">
        <v>0</v>
      </c>
      <c r="R25" s="11"/>
      <c r="S25" s="13">
        <v>0</v>
      </c>
      <c r="T25" s="13">
        <f t="shared" si="0"/>
        <v>100000000</v>
      </c>
      <c r="U25" s="11"/>
      <c r="V25" s="11"/>
      <c r="W25" s="11"/>
      <c r="X25" s="11"/>
      <c r="Y25" s="11"/>
      <c r="Z25" s="11"/>
    </row>
    <row r="26" spans="1:26" ht="139.5" customHeight="1">
      <c r="A26" s="15" t="s">
        <v>9</v>
      </c>
      <c r="B26" s="16" t="s">
        <v>10</v>
      </c>
      <c r="C26" s="16" t="s">
        <v>11</v>
      </c>
      <c r="D26" s="15" t="s">
        <v>12</v>
      </c>
      <c r="E26" s="11" t="s">
        <v>13</v>
      </c>
      <c r="F26" s="15" t="s">
        <v>71</v>
      </c>
      <c r="G26" s="11" t="s">
        <v>72</v>
      </c>
      <c r="H26" s="17"/>
      <c r="I26" s="17" t="s">
        <v>80</v>
      </c>
      <c r="J26" s="11" t="s">
        <v>81</v>
      </c>
      <c r="K26" s="12">
        <v>500000</v>
      </c>
      <c r="L26" s="11" t="s">
        <v>82</v>
      </c>
      <c r="M26" s="12">
        <v>600000</v>
      </c>
      <c r="N26" s="11" t="s">
        <v>83</v>
      </c>
      <c r="O26" s="13">
        <v>3000000</v>
      </c>
      <c r="P26" s="11" t="s">
        <v>84</v>
      </c>
      <c r="Q26" s="13">
        <v>2000000</v>
      </c>
      <c r="R26" s="11" t="s">
        <v>85</v>
      </c>
      <c r="S26" s="13">
        <v>3000000</v>
      </c>
      <c r="T26" s="13">
        <f t="shared" si="0"/>
        <v>9100000</v>
      </c>
      <c r="U26" s="11"/>
      <c r="V26" s="11"/>
      <c r="W26" s="11"/>
      <c r="X26" s="11"/>
      <c r="Y26" s="11"/>
      <c r="Z26" s="11"/>
    </row>
    <row r="27" spans="1:26" ht="139.5" customHeight="1">
      <c r="A27" s="15" t="s">
        <v>9</v>
      </c>
      <c r="B27" s="16" t="s">
        <v>10</v>
      </c>
      <c r="C27" s="16" t="s">
        <v>11</v>
      </c>
      <c r="D27" s="15" t="s">
        <v>12</v>
      </c>
      <c r="E27" s="11" t="s">
        <v>13</v>
      </c>
      <c r="F27" s="15" t="s">
        <v>71</v>
      </c>
      <c r="G27" s="11" t="s">
        <v>72</v>
      </c>
      <c r="H27" s="17"/>
      <c r="I27" s="17" t="s">
        <v>86</v>
      </c>
      <c r="J27" s="21" t="s">
        <v>87</v>
      </c>
      <c r="K27" s="12">
        <v>2000000</v>
      </c>
      <c r="L27" s="21" t="s">
        <v>88</v>
      </c>
      <c r="M27" s="12">
        <v>2000000</v>
      </c>
      <c r="N27" s="21" t="s">
        <v>88</v>
      </c>
      <c r="O27" s="13">
        <v>2000000</v>
      </c>
      <c r="P27" s="21" t="s">
        <v>88</v>
      </c>
      <c r="Q27" s="13">
        <v>2000000</v>
      </c>
      <c r="R27" s="21" t="s">
        <v>88</v>
      </c>
      <c r="S27" s="13">
        <v>2000000</v>
      </c>
      <c r="T27" s="13">
        <f t="shared" si="0"/>
        <v>10000000</v>
      </c>
      <c r="U27" s="11"/>
      <c r="V27" s="11"/>
      <c r="W27" s="11"/>
      <c r="X27" s="11"/>
      <c r="Y27" s="11"/>
      <c r="Z27" s="11"/>
    </row>
    <row r="28" spans="1:26" ht="139.5" customHeight="1">
      <c r="A28" s="15" t="s">
        <v>9</v>
      </c>
      <c r="B28" s="16" t="s">
        <v>10</v>
      </c>
      <c r="C28" s="16" t="s">
        <v>11</v>
      </c>
      <c r="D28" s="15" t="s">
        <v>12</v>
      </c>
      <c r="E28" s="11" t="s">
        <v>13</v>
      </c>
      <c r="F28" s="15" t="s">
        <v>71</v>
      </c>
      <c r="G28" s="11" t="s">
        <v>72</v>
      </c>
      <c r="H28" s="17"/>
      <c r="I28" s="17" t="s">
        <v>32</v>
      </c>
      <c r="J28" s="11" t="s">
        <v>89</v>
      </c>
      <c r="K28" s="12">
        <v>3056000</v>
      </c>
      <c r="L28" s="11" t="s">
        <v>90</v>
      </c>
      <c r="M28" s="12">
        <f>((K28*14/100)+K28)*2</f>
        <v>6967680</v>
      </c>
      <c r="N28" s="11" t="s">
        <v>90</v>
      </c>
      <c r="O28" s="13">
        <f>((K28*28/100)+K28)*2</f>
        <v>7823360</v>
      </c>
      <c r="P28" s="11" t="s">
        <v>90</v>
      </c>
      <c r="Q28" s="13">
        <f>((K28*42/100)+K28)*2</f>
        <v>8679040</v>
      </c>
      <c r="R28" s="11" t="s">
        <v>90</v>
      </c>
      <c r="S28" s="13">
        <f>((K28*56/100)+K28)*2</f>
        <v>9534720</v>
      </c>
      <c r="T28" s="13">
        <f t="shared" si="0"/>
        <v>36060800</v>
      </c>
      <c r="U28" s="11"/>
      <c r="V28" s="11"/>
      <c r="W28" s="11"/>
      <c r="X28" s="11"/>
      <c r="Y28" s="11"/>
      <c r="Z28" s="11"/>
    </row>
    <row r="29" spans="1:26" ht="139.5" customHeight="1">
      <c r="A29" s="15" t="s">
        <v>9</v>
      </c>
      <c r="B29" s="16" t="s">
        <v>10</v>
      </c>
      <c r="C29" s="16" t="s">
        <v>11</v>
      </c>
      <c r="D29" s="15" t="s">
        <v>12</v>
      </c>
      <c r="E29" s="11" t="s">
        <v>13</v>
      </c>
      <c r="F29" s="15" t="s">
        <v>91</v>
      </c>
      <c r="G29" s="11" t="s">
        <v>92</v>
      </c>
      <c r="H29" s="17" t="s">
        <v>24</v>
      </c>
      <c r="I29" s="17"/>
      <c r="J29" s="11" t="s">
        <v>93</v>
      </c>
      <c r="K29" s="12">
        <v>3006507</v>
      </c>
      <c r="L29" s="11" t="s">
        <v>93</v>
      </c>
      <c r="M29" s="12">
        <v>6503468</v>
      </c>
      <c r="N29" s="11" t="s">
        <v>93</v>
      </c>
      <c r="O29" s="19">
        <v>6503468</v>
      </c>
      <c r="P29" s="11" t="s">
        <v>93</v>
      </c>
      <c r="Q29" s="13">
        <v>6458167</v>
      </c>
      <c r="R29" s="11" t="s">
        <v>93</v>
      </c>
      <c r="S29" s="19">
        <v>9486693</v>
      </c>
      <c r="T29" s="13">
        <f t="shared" si="0"/>
        <v>31958303</v>
      </c>
      <c r="U29" s="11"/>
      <c r="V29" s="11"/>
      <c r="W29" s="11"/>
      <c r="X29" s="11"/>
      <c r="Y29" s="11"/>
      <c r="Z29" s="11"/>
    </row>
    <row r="30" spans="1:26" ht="139.5" customHeight="1">
      <c r="A30" s="15" t="s">
        <v>9</v>
      </c>
      <c r="B30" s="16" t="s">
        <v>10</v>
      </c>
      <c r="C30" s="16" t="s">
        <v>11</v>
      </c>
      <c r="D30" s="15" t="s">
        <v>12</v>
      </c>
      <c r="E30" s="11" t="s">
        <v>13</v>
      </c>
      <c r="F30" s="15" t="s">
        <v>94</v>
      </c>
      <c r="G30" s="11" t="s">
        <v>95</v>
      </c>
      <c r="H30" s="17" t="s">
        <v>96</v>
      </c>
      <c r="I30" s="17"/>
      <c r="J30" s="11" t="s">
        <v>97</v>
      </c>
      <c r="K30" s="12">
        <v>100000000</v>
      </c>
      <c r="L30" s="11"/>
      <c r="M30" s="12">
        <v>0</v>
      </c>
      <c r="N30" s="11"/>
      <c r="O30" s="13">
        <v>0</v>
      </c>
      <c r="P30" s="11"/>
      <c r="Q30" s="13">
        <v>0</v>
      </c>
      <c r="R30" s="11"/>
      <c r="S30" s="13">
        <v>0</v>
      </c>
      <c r="T30" s="13">
        <f t="shared" si="0"/>
        <v>100000000</v>
      </c>
      <c r="U30" s="11"/>
      <c r="V30" s="11"/>
      <c r="W30" s="11"/>
      <c r="X30" s="11"/>
      <c r="Y30" s="11"/>
      <c r="Z30" s="11"/>
    </row>
    <row r="31" spans="1:26" ht="139.5" customHeight="1">
      <c r="A31" s="15" t="s">
        <v>9</v>
      </c>
      <c r="B31" s="16" t="s">
        <v>10</v>
      </c>
      <c r="C31" s="16" t="s">
        <v>11</v>
      </c>
      <c r="D31" s="15" t="s">
        <v>12</v>
      </c>
      <c r="E31" s="11" t="s">
        <v>13</v>
      </c>
      <c r="F31" s="15" t="s">
        <v>94</v>
      </c>
      <c r="G31" s="11" t="s">
        <v>95</v>
      </c>
      <c r="H31" s="17" t="s">
        <v>24</v>
      </c>
      <c r="I31" s="17"/>
      <c r="J31" s="11" t="s">
        <v>97</v>
      </c>
      <c r="K31" s="12">
        <v>170000000</v>
      </c>
      <c r="L31" s="11"/>
      <c r="M31" s="12"/>
      <c r="N31" s="11"/>
      <c r="O31" s="13"/>
      <c r="P31" s="11"/>
      <c r="Q31" s="13"/>
      <c r="R31" s="11"/>
      <c r="S31" s="13"/>
      <c r="T31" s="13">
        <f t="shared" si="0"/>
        <v>170000000</v>
      </c>
      <c r="U31" s="11"/>
      <c r="V31" s="11"/>
      <c r="W31" s="11"/>
      <c r="X31" s="11"/>
      <c r="Y31" s="11"/>
      <c r="Z31" s="11"/>
    </row>
    <row r="32" spans="1:26" ht="139.5" customHeight="1">
      <c r="A32" s="15" t="s">
        <v>9</v>
      </c>
      <c r="B32" s="16" t="s">
        <v>10</v>
      </c>
      <c r="C32" s="16" t="s">
        <v>11</v>
      </c>
      <c r="D32" s="15" t="s">
        <v>12</v>
      </c>
      <c r="E32" s="11" t="s">
        <v>13</v>
      </c>
      <c r="F32" s="15" t="s">
        <v>94</v>
      </c>
      <c r="G32" s="11" t="s">
        <v>95</v>
      </c>
      <c r="H32" s="17"/>
      <c r="I32" s="17" t="s">
        <v>75</v>
      </c>
      <c r="J32" s="11" t="s">
        <v>98</v>
      </c>
      <c r="K32" s="12">
        <v>50000000</v>
      </c>
      <c r="L32" s="11" t="s">
        <v>99</v>
      </c>
      <c r="M32" s="12">
        <v>50000000</v>
      </c>
      <c r="N32" s="11" t="s">
        <v>99</v>
      </c>
      <c r="O32" s="13">
        <v>50000000</v>
      </c>
      <c r="P32" s="11" t="s">
        <v>99</v>
      </c>
      <c r="Q32" s="13">
        <v>50000000</v>
      </c>
      <c r="R32" s="11" t="s">
        <v>99</v>
      </c>
      <c r="S32" s="13">
        <v>50000000</v>
      </c>
      <c r="T32" s="13">
        <f t="shared" si="0"/>
        <v>250000000</v>
      </c>
      <c r="U32" s="11"/>
      <c r="V32" s="11"/>
      <c r="W32" s="11"/>
      <c r="X32" s="11"/>
      <c r="Y32" s="11"/>
      <c r="Z32" s="11"/>
    </row>
    <row r="33" spans="1:26" ht="139.5" customHeight="1">
      <c r="A33" s="15" t="s">
        <v>9</v>
      </c>
      <c r="B33" s="16" t="s">
        <v>10</v>
      </c>
      <c r="C33" s="16" t="s">
        <v>11</v>
      </c>
      <c r="D33" s="15" t="s">
        <v>12</v>
      </c>
      <c r="E33" s="11" t="s">
        <v>13</v>
      </c>
      <c r="F33" s="15" t="s">
        <v>94</v>
      </c>
      <c r="G33" s="11" t="s">
        <v>95</v>
      </c>
      <c r="H33" s="17"/>
      <c r="I33" s="17" t="s">
        <v>32</v>
      </c>
      <c r="J33" s="11" t="s">
        <v>100</v>
      </c>
      <c r="K33" s="12">
        <v>2675000</v>
      </c>
      <c r="L33" s="11" t="s">
        <v>101</v>
      </c>
      <c r="M33" s="12">
        <f>((K33*14/100)+K33)*2</f>
        <v>6099000</v>
      </c>
      <c r="N33" s="11" t="s">
        <v>101</v>
      </c>
      <c r="O33" s="13">
        <f>((K33*28/100)+K33)*2</f>
        <v>6848000</v>
      </c>
      <c r="P33" s="11" t="s">
        <v>101</v>
      </c>
      <c r="Q33" s="13">
        <f>((K33*42/100)+K33)*2</f>
        <v>7597000</v>
      </c>
      <c r="R33" s="11" t="s">
        <v>101</v>
      </c>
      <c r="S33" s="13">
        <f>((K33*56/100)+K33)*2</f>
        <v>8346000</v>
      </c>
      <c r="T33" s="13">
        <f t="shared" si="0"/>
        <v>31565000</v>
      </c>
      <c r="U33" s="11"/>
      <c r="V33" s="11"/>
      <c r="W33" s="11"/>
      <c r="X33" s="11"/>
      <c r="Y33" s="11"/>
      <c r="Z33" s="11"/>
    </row>
    <row r="34" spans="1:26" ht="139.5" customHeight="1">
      <c r="A34" s="15" t="s">
        <v>9</v>
      </c>
      <c r="B34" s="16" t="s">
        <v>10</v>
      </c>
      <c r="C34" s="16" t="s">
        <v>11</v>
      </c>
      <c r="D34" s="15" t="s">
        <v>12</v>
      </c>
      <c r="E34" s="11" t="s">
        <v>13</v>
      </c>
      <c r="F34" s="15" t="s">
        <v>94</v>
      </c>
      <c r="G34" s="11" t="s">
        <v>95</v>
      </c>
      <c r="H34" s="17"/>
      <c r="I34" s="17" t="s">
        <v>102</v>
      </c>
      <c r="J34" s="11" t="s">
        <v>103</v>
      </c>
      <c r="K34" s="12">
        <v>83651282</v>
      </c>
      <c r="L34" s="11"/>
      <c r="M34" s="12">
        <v>0</v>
      </c>
      <c r="N34" s="11"/>
      <c r="O34" s="13">
        <v>0</v>
      </c>
      <c r="P34" s="11"/>
      <c r="Q34" s="13">
        <v>0</v>
      </c>
      <c r="R34" s="11"/>
      <c r="S34" s="13">
        <v>0</v>
      </c>
      <c r="T34" s="13">
        <f t="shared" si="0"/>
        <v>83651282</v>
      </c>
      <c r="U34" s="11"/>
      <c r="V34" s="11"/>
      <c r="W34" s="11"/>
      <c r="X34" s="11"/>
      <c r="Y34" s="11"/>
      <c r="Z34" s="11"/>
    </row>
    <row r="35" spans="1:26" ht="139.5" customHeight="1">
      <c r="A35" s="15" t="s">
        <v>9</v>
      </c>
      <c r="B35" s="16" t="s">
        <v>10</v>
      </c>
      <c r="C35" s="16" t="s">
        <v>11</v>
      </c>
      <c r="D35" s="15" t="s">
        <v>104</v>
      </c>
      <c r="E35" s="11" t="s">
        <v>105</v>
      </c>
      <c r="F35" s="15" t="s">
        <v>106</v>
      </c>
      <c r="G35" s="11" t="s">
        <v>107</v>
      </c>
      <c r="H35" s="17" t="s">
        <v>24</v>
      </c>
      <c r="I35" s="17"/>
      <c r="J35" s="11" t="s">
        <v>108</v>
      </c>
      <c r="K35" s="12">
        <v>3581926</v>
      </c>
      <c r="L35" s="11" t="s">
        <v>109</v>
      </c>
      <c r="M35" s="12">
        <v>5470372</v>
      </c>
      <c r="N35" s="11" t="s">
        <v>110</v>
      </c>
      <c r="O35" s="19">
        <v>5215334</v>
      </c>
      <c r="P35" s="11" t="s">
        <v>110</v>
      </c>
      <c r="Q35" s="19">
        <v>7164755</v>
      </c>
      <c r="R35" s="11" t="s">
        <v>110</v>
      </c>
      <c r="S35" s="19">
        <v>16411116</v>
      </c>
      <c r="T35" s="13">
        <f t="shared" si="0"/>
        <v>37843503</v>
      </c>
      <c r="U35" s="11"/>
      <c r="V35" s="11"/>
      <c r="W35" s="11"/>
      <c r="X35" s="11"/>
      <c r="Y35" s="11"/>
      <c r="Z35" s="11"/>
    </row>
    <row r="36" spans="1:26" ht="139.5" customHeight="1">
      <c r="A36" s="15" t="s">
        <v>9</v>
      </c>
      <c r="B36" s="16" t="s">
        <v>10</v>
      </c>
      <c r="C36" s="16" t="s">
        <v>11</v>
      </c>
      <c r="D36" s="15" t="s">
        <v>104</v>
      </c>
      <c r="E36" s="11" t="s">
        <v>105</v>
      </c>
      <c r="F36" s="15" t="s">
        <v>111</v>
      </c>
      <c r="G36" s="11" t="s">
        <v>112</v>
      </c>
      <c r="H36" s="17" t="s">
        <v>24</v>
      </c>
      <c r="I36" s="17"/>
      <c r="J36" s="11" t="s">
        <v>113</v>
      </c>
      <c r="K36" s="12">
        <v>3581926</v>
      </c>
      <c r="L36" s="11" t="s">
        <v>114</v>
      </c>
      <c r="M36" s="12">
        <v>5470372</v>
      </c>
      <c r="N36" s="11" t="s">
        <v>114</v>
      </c>
      <c r="O36" s="13">
        <v>32081605</v>
      </c>
      <c r="P36" s="11" t="s">
        <v>114</v>
      </c>
      <c r="Q36" s="13">
        <v>27081605</v>
      </c>
      <c r="R36" s="11" t="s">
        <v>114</v>
      </c>
      <c r="S36" s="19">
        <v>96244815</v>
      </c>
      <c r="T36" s="13">
        <f t="shared" si="0"/>
        <v>164460323</v>
      </c>
      <c r="U36" s="11"/>
      <c r="V36" s="11"/>
      <c r="W36" s="11"/>
      <c r="X36" s="11"/>
      <c r="Y36" s="11"/>
      <c r="Z36" s="11"/>
    </row>
    <row r="37" spans="1:26" ht="139.5" customHeight="1">
      <c r="A37" s="15" t="s">
        <v>9</v>
      </c>
      <c r="B37" s="16" t="s">
        <v>10</v>
      </c>
      <c r="C37" s="16" t="s">
        <v>11</v>
      </c>
      <c r="D37" s="15" t="s">
        <v>104</v>
      </c>
      <c r="E37" s="11" t="s">
        <v>105</v>
      </c>
      <c r="F37" s="15" t="s">
        <v>115</v>
      </c>
      <c r="G37" s="11" t="s">
        <v>116</v>
      </c>
      <c r="H37" s="17" t="s">
        <v>19</v>
      </c>
      <c r="I37" s="17"/>
      <c r="J37" s="22" t="s">
        <v>117</v>
      </c>
      <c r="K37" s="12">
        <v>13000000</v>
      </c>
      <c r="L37" s="11" t="s">
        <v>118</v>
      </c>
      <c r="M37" s="12">
        <v>22000000</v>
      </c>
      <c r="N37" s="11" t="s">
        <v>119</v>
      </c>
      <c r="O37" s="13">
        <v>23000000</v>
      </c>
      <c r="P37" s="11"/>
      <c r="Q37" s="13">
        <v>0</v>
      </c>
      <c r="R37" s="11"/>
      <c r="S37" s="13">
        <v>0</v>
      </c>
      <c r="T37" s="13">
        <f t="shared" si="0"/>
        <v>58000000</v>
      </c>
      <c r="U37" s="11"/>
      <c r="V37" s="11"/>
      <c r="W37" s="11"/>
      <c r="X37" s="11"/>
      <c r="Y37" s="11"/>
      <c r="Z37" s="11"/>
    </row>
    <row r="38" spans="1:26" ht="139.5" customHeight="1">
      <c r="A38" s="15" t="s">
        <v>9</v>
      </c>
      <c r="B38" s="16" t="s">
        <v>10</v>
      </c>
      <c r="C38" s="16" t="s">
        <v>11</v>
      </c>
      <c r="D38" s="15" t="s">
        <v>104</v>
      </c>
      <c r="E38" s="11" t="s">
        <v>105</v>
      </c>
      <c r="F38" s="15" t="s">
        <v>115</v>
      </c>
      <c r="G38" s="11" t="s">
        <v>116</v>
      </c>
      <c r="H38" s="17"/>
      <c r="I38" s="17" t="s">
        <v>120</v>
      </c>
      <c r="J38" s="11"/>
      <c r="K38" s="12"/>
      <c r="L38" s="11" t="s">
        <v>116</v>
      </c>
      <c r="M38" s="12">
        <v>20000000</v>
      </c>
      <c r="N38" s="11"/>
      <c r="O38" s="13">
        <v>0</v>
      </c>
      <c r="P38" s="11"/>
      <c r="Q38" s="13">
        <v>0</v>
      </c>
      <c r="R38" s="11"/>
      <c r="S38" s="13">
        <v>0</v>
      </c>
      <c r="T38" s="13">
        <f t="shared" si="0"/>
        <v>20000000</v>
      </c>
      <c r="U38" s="11"/>
      <c r="V38" s="11"/>
      <c r="W38" s="11"/>
      <c r="X38" s="11"/>
      <c r="Y38" s="11"/>
      <c r="Z38" s="11"/>
    </row>
    <row r="39" spans="1:26" ht="139.5" customHeight="1">
      <c r="A39" s="15" t="s">
        <v>9</v>
      </c>
      <c r="B39" s="16" t="s">
        <v>10</v>
      </c>
      <c r="C39" s="16" t="s">
        <v>11</v>
      </c>
      <c r="D39" s="15" t="s">
        <v>104</v>
      </c>
      <c r="E39" s="11" t="s">
        <v>105</v>
      </c>
      <c r="F39" s="15" t="s">
        <v>115</v>
      </c>
      <c r="G39" s="11" t="s">
        <v>116</v>
      </c>
      <c r="H39" s="17"/>
      <c r="I39" s="17" t="s">
        <v>121</v>
      </c>
      <c r="J39" s="11" t="s">
        <v>122</v>
      </c>
      <c r="K39" s="12"/>
      <c r="L39" s="11" t="s">
        <v>123</v>
      </c>
      <c r="M39" s="12">
        <v>0</v>
      </c>
      <c r="N39" s="11" t="s">
        <v>124</v>
      </c>
      <c r="O39" s="13">
        <v>0</v>
      </c>
      <c r="P39" s="11" t="s">
        <v>122</v>
      </c>
      <c r="Q39" s="13">
        <v>0</v>
      </c>
      <c r="R39" s="11" t="s">
        <v>123</v>
      </c>
      <c r="S39" s="13">
        <v>0</v>
      </c>
      <c r="T39" s="13">
        <f t="shared" si="0"/>
        <v>0</v>
      </c>
      <c r="U39" s="11"/>
      <c r="V39" s="11"/>
      <c r="W39" s="11"/>
      <c r="X39" s="11"/>
      <c r="Y39" s="11"/>
      <c r="Z39" s="11"/>
    </row>
    <row r="40" spans="1:26" ht="139.5" customHeight="1">
      <c r="A40" s="15" t="s">
        <v>9</v>
      </c>
      <c r="B40" s="16" t="s">
        <v>10</v>
      </c>
      <c r="C40" s="16" t="s">
        <v>11</v>
      </c>
      <c r="D40" s="15" t="s">
        <v>104</v>
      </c>
      <c r="E40" s="11" t="s">
        <v>105</v>
      </c>
      <c r="F40" s="15" t="s">
        <v>115</v>
      </c>
      <c r="G40" s="11" t="s">
        <v>116</v>
      </c>
      <c r="H40" s="17"/>
      <c r="I40" s="17" t="s">
        <v>27</v>
      </c>
      <c r="J40" s="11" t="s">
        <v>125</v>
      </c>
      <c r="K40" s="12"/>
      <c r="L40" s="11"/>
      <c r="M40" s="12">
        <v>0</v>
      </c>
      <c r="N40" s="11"/>
      <c r="O40" s="13">
        <v>0</v>
      </c>
      <c r="P40" s="11"/>
      <c r="Q40" s="13">
        <v>0</v>
      </c>
      <c r="R40" s="11"/>
      <c r="S40" s="13">
        <v>0</v>
      </c>
      <c r="T40" s="13">
        <f t="shared" si="0"/>
        <v>0</v>
      </c>
      <c r="U40" s="11"/>
      <c r="V40" s="11"/>
      <c r="W40" s="11"/>
      <c r="X40" s="11"/>
      <c r="Y40" s="11"/>
      <c r="Z40" s="11"/>
    </row>
    <row r="41" spans="1:26" ht="139.5" customHeight="1">
      <c r="A41" s="15" t="s">
        <v>9</v>
      </c>
      <c r="B41" s="16" t="s">
        <v>10</v>
      </c>
      <c r="C41" s="16" t="s">
        <v>11</v>
      </c>
      <c r="D41" s="15" t="s">
        <v>104</v>
      </c>
      <c r="E41" s="11" t="s">
        <v>105</v>
      </c>
      <c r="F41" s="15" t="s">
        <v>115</v>
      </c>
      <c r="G41" s="11" t="s">
        <v>116</v>
      </c>
      <c r="H41" s="17"/>
      <c r="I41" s="17" t="s">
        <v>126</v>
      </c>
      <c r="J41" s="11" t="s">
        <v>127</v>
      </c>
      <c r="K41" s="12">
        <v>3000000</v>
      </c>
      <c r="L41" s="11" t="s">
        <v>128</v>
      </c>
      <c r="M41" s="12">
        <v>3000000</v>
      </c>
      <c r="N41" s="11" t="s">
        <v>129</v>
      </c>
      <c r="O41" s="13">
        <v>0</v>
      </c>
      <c r="P41" s="11"/>
      <c r="Q41" s="13">
        <v>0</v>
      </c>
      <c r="R41" s="11"/>
      <c r="S41" s="13">
        <v>0</v>
      </c>
      <c r="T41" s="13">
        <f t="shared" si="0"/>
        <v>6000000</v>
      </c>
      <c r="U41" s="11"/>
      <c r="V41" s="11"/>
      <c r="W41" s="11"/>
      <c r="X41" s="11"/>
      <c r="Y41" s="11"/>
      <c r="Z41" s="11"/>
    </row>
    <row r="42" spans="1:26" ht="139.5" customHeight="1">
      <c r="A42" s="15" t="s">
        <v>9</v>
      </c>
      <c r="B42" s="16" t="s">
        <v>10</v>
      </c>
      <c r="C42" s="16" t="s">
        <v>11</v>
      </c>
      <c r="D42" s="15" t="s">
        <v>104</v>
      </c>
      <c r="E42" s="11" t="s">
        <v>105</v>
      </c>
      <c r="F42" s="15" t="s">
        <v>115</v>
      </c>
      <c r="G42" s="11" t="s">
        <v>116</v>
      </c>
      <c r="H42" s="17"/>
      <c r="I42" s="17" t="s">
        <v>75</v>
      </c>
      <c r="J42" s="11" t="s">
        <v>130</v>
      </c>
      <c r="K42" s="12">
        <v>7500000</v>
      </c>
      <c r="L42" s="11" t="s">
        <v>130</v>
      </c>
      <c r="M42" s="12">
        <v>7500000</v>
      </c>
      <c r="N42" s="11" t="s">
        <v>130</v>
      </c>
      <c r="O42" s="13">
        <v>7500000</v>
      </c>
      <c r="P42" s="11" t="s">
        <v>130</v>
      </c>
      <c r="Q42" s="13">
        <v>7500000</v>
      </c>
      <c r="R42" s="11" t="s">
        <v>130</v>
      </c>
      <c r="S42" s="13">
        <v>7500000</v>
      </c>
      <c r="T42" s="13">
        <f t="shared" si="0"/>
        <v>37500000</v>
      </c>
      <c r="U42" s="11"/>
      <c r="V42" s="11"/>
      <c r="W42" s="11"/>
      <c r="X42" s="11"/>
      <c r="Y42" s="11"/>
      <c r="Z42" s="11"/>
    </row>
    <row r="43" spans="1:26" ht="139.5" customHeight="1">
      <c r="A43" s="15" t="s">
        <v>9</v>
      </c>
      <c r="B43" s="16" t="s">
        <v>10</v>
      </c>
      <c r="C43" s="16" t="s">
        <v>11</v>
      </c>
      <c r="D43" s="15" t="s">
        <v>104</v>
      </c>
      <c r="E43" s="11" t="s">
        <v>105</v>
      </c>
      <c r="F43" s="15" t="s">
        <v>115</v>
      </c>
      <c r="G43" s="11" t="s">
        <v>116</v>
      </c>
      <c r="H43" s="17"/>
      <c r="I43" s="17" t="s">
        <v>78</v>
      </c>
      <c r="J43" s="11">
        <v>0</v>
      </c>
      <c r="K43" s="12">
        <v>0</v>
      </c>
      <c r="L43" s="11" t="s">
        <v>131</v>
      </c>
      <c r="M43" s="12">
        <v>14400000</v>
      </c>
      <c r="N43" s="11" t="s">
        <v>131</v>
      </c>
      <c r="O43" s="13">
        <v>14400000</v>
      </c>
      <c r="P43" s="11" t="s">
        <v>131</v>
      </c>
      <c r="Q43" s="13">
        <v>14400000</v>
      </c>
      <c r="R43" s="11" t="s">
        <v>131</v>
      </c>
      <c r="S43" s="13">
        <v>14400000</v>
      </c>
      <c r="T43" s="13">
        <f t="shared" si="0"/>
        <v>57600000</v>
      </c>
      <c r="U43" s="11"/>
      <c r="V43" s="11"/>
      <c r="W43" s="11"/>
      <c r="X43" s="11"/>
      <c r="Y43" s="11"/>
      <c r="Z43" s="11"/>
    </row>
    <row r="44" spans="1:26" ht="139.5" customHeight="1">
      <c r="A44" s="15" t="s">
        <v>9</v>
      </c>
      <c r="B44" s="16" t="s">
        <v>10</v>
      </c>
      <c r="C44" s="16" t="s">
        <v>11</v>
      </c>
      <c r="D44" s="15" t="s">
        <v>104</v>
      </c>
      <c r="E44" s="11" t="s">
        <v>105</v>
      </c>
      <c r="F44" s="15" t="s">
        <v>115</v>
      </c>
      <c r="G44" s="11" t="s">
        <v>116</v>
      </c>
      <c r="H44" s="17"/>
      <c r="I44" s="17" t="s">
        <v>80</v>
      </c>
      <c r="J44" s="11" t="s">
        <v>132</v>
      </c>
      <c r="K44" s="12">
        <v>2000000</v>
      </c>
      <c r="L44" s="11" t="s">
        <v>133</v>
      </c>
      <c r="M44" s="12">
        <v>3000000</v>
      </c>
      <c r="N44" s="11" t="s">
        <v>134</v>
      </c>
      <c r="O44" s="13">
        <v>5000000</v>
      </c>
      <c r="P44" s="11" t="s">
        <v>135</v>
      </c>
      <c r="Q44" s="13">
        <v>7000000</v>
      </c>
      <c r="R44" s="11" t="s">
        <v>136</v>
      </c>
      <c r="S44" s="13">
        <v>8000000</v>
      </c>
      <c r="T44" s="13">
        <f t="shared" si="0"/>
        <v>25000000</v>
      </c>
      <c r="U44" s="11"/>
      <c r="V44" s="11"/>
      <c r="W44" s="11"/>
      <c r="X44" s="11"/>
      <c r="Y44" s="11"/>
      <c r="Z44" s="11"/>
    </row>
    <row r="45" spans="1:26" ht="139.5" customHeight="1">
      <c r="A45" s="15" t="s">
        <v>9</v>
      </c>
      <c r="B45" s="16" t="s">
        <v>10</v>
      </c>
      <c r="C45" s="16" t="s">
        <v>11</v>
      </c>
      <c r="D45" s="15" t="s">
        <v>104</v>
      </c>
      <c r="E45" s="11" t="s">
        <v>105</v>
      </c>
      <c r="F45" s="15" t="s">
        <v>115</v>
      </c>
      <c r="G45" s="11" t="s">
        <v>116</v>
      </c>
      <c r="H45" s="17"/>
      <c r="I45" s="17" t="s">
        <v>137</v>
      </c>
      <c r="J45" s="11" t="s">
        <v>138</v>
      </c>
      <c r="K45" s="12">
        <v>20000000</v>
      </c>
      <c r="L45" s="11" t="s">
        <v>139</v>
      </c>
      <c r="M45" s="12">
        <v>10000000</v>
      </c>
      <c r="N45" s="11" t="s">
        <v>140</v>
      </c>
      <c r="O45" s="12">
        <v>10000000</v>
      </c>
      <c r="P45" s="11" t="s">
        <v>141</v>
      </c>
      <c r="Q45" s="12">
        <v>10000000</v>
      </c>
      <c r="R45" s="11" t="s">
        <v>142</v>
      </c>
      <c r="S45" s="12">
        <v>5000000</v>
      </c>
      <c r="T45" s="13">
        <f t="shared" si="0"/>
        <v>55000000</v>
      </c>
      <c r="U45" s="11"/>
      <c r="V45" s="11"/>
      <c r="W45" s="11"/>
      <c r="X45" s="11"/>
      <c r="Y45" s="11"/>
      <c r="Z45" s="11"/>
    </row>
    <row r="46" spans="1:26" ht="139.5" customHeight="1">
      <c r="A46" s="15" t="s">
        <v>9</v>
      </c>
      <c r="B46" s="16" t="s">
        <v>10</v>
      </c>
      <c r="C46" s="16" t="s">
        <v>11</v>
      </c>
      <c r="D46" s="15" t="s">
        <v>104</v>
      </c>
      <c r="E46" s="11" t="s">
        <v>105</v>
      </c>
      <c r="F46" s="15" t="s">
        <v>115</v>
      </c>
      <c r="G46" s="11" t="s">
        <v>116</v>
      </c>
      <c r="H46" s="17"/>
      <c r="I46" s="17" t="s">
        <v>32</v>
      </c>
      <c r="J46" s="11" t="s">
        <v>89</v>
      </c>
      <c r="K46" s="12">
        <v>3056000</v>
      </c>
      <c r="L46" s="11" t="s">
        <v>90</v>
      </c>
      <c r="M46" s="12">
        <f>((K46*14/100)+K46)*2</f>
        <v>6967680</v>
      </c>
      <c r="N46" s="11" t="s">
        <v>90</v>
      </c>
      <c r="O46" s="13">
        <f>((K46*28/100)+K46)*2</f>
        <v>7823360</v>
      </c>
      <c r="P46" s="11" t="s">
        <v>90</v>
      </c>
      <c r="Q46" s="13">
        <f>((K46*42/100)+K46)*2</f>
        <v>8679040</v>
      </c>
      <c r="R46" s="11" t="s">
        <v>90</v>
      </c>
      <c r="S46" s="13">
        <f>((K46*56/100)+K46)*2</f>
        <v>9534720</v>
      </c>
      <c r="T46" s="13">
        <f t="shared" si="0"/>
        <v>36060800</v>
      </c>
      <c r="U46" s="11"/>
      <c r="V46" s="11"/>
      <c r="W46" s="11"/>
      <c r="X46" s="11"/>
      <c r="Y46" s="11"/>
      <c r="Z46" s="11"/>
    </row>
    <row r="47" spans="1:26" ht="139.5" customHeight="1">
      <c r="A47" s="15" t="s">
        <v>9</v>
      </c>
      <c r="B47" s="16" t="s">
        <v>10</v>
      </c>
      <c r="C47" s="16" t="s">
        <v>11</v>
      </c>
      <c r="D47" s="15" t="s">
        <v>104</v>
      </c>
      <c r="E47" s="11" t="s">
        <v>105</v>
      </c>
      <c r="F47" s="15" t="s">
        <v>115</v>
      </c>
      <c r="G47" s="11" t="s">
        <v>116</v>
      </c>
      <c r="H47" s="17"/>
      <c r="I47" s="17" t="s">
        <v>143</v>
      </c>
      <c r="J47" s="11"/>
      <c r="K47" s="12">
        <v>0</v>
      </c>
      <c r="L47" s="11"/>
      <c r="M47" s="12">
        <v>0</v>
      </c>
      <c r="N47" s="11"/>
      <c r="O47" s="13">
        <v>0</v>
      </c>
      <c r="P47" s="11"/>
      <c r="Q47" s="13">
        <v>0</v>
      </c>
      <c r="R47" s="11"/>
      <c r="S47" s="13">
        <v>0</v>
      </c>
      <c r="T47" s="13">
        <f t="shared" si="0"/>
        <v>0</v>
      </c>
      <c r="U47" s="11"/>
      <c r="V47" s="11"/>
      <c r="W47" s="11"/>
      <c r="X47" s="11"/>
      <c r="Y47" s="11"/>
      <c r="Z47" s="11"/>
    </row>
    <row r="48" spans="1:26" ht="139.5" customHeight="1">
      <c r="A48" s="15" t="s">
        <v>9</v>
      </c>
      <c r="B48" s="16" t="s">
        <v>10</v>
      </c>
      <c r="C48" s="16" t="s">
        <v>11</v>
      </c>
      <c r="D48" s="15" t="s">
        <v>104</v>
      </c>
      <c r="E48" s="11" t="s">
        <v>105</v>
      </c>
      <c r="F48" s="15" t="s">
        <v>115</v>
      </c>
      <c r="G48" s="11" t="s">
        <v>116</v>
      </c>
      <c r="H48" s="17"/>
      <c r="I48" s="17" t="s">
        <v>24</v>
      </c>
      <c r="J48" s="11" t="s">
        <v>144</v>
      </c>
      <c r="K48" s="12">
        <v>13581926</v>
      </c>
      <c r="L48" s="11" t="s">
        <v>144</v>
      </c>
      <c r="M48" s="12">
        <v>15470372</v>
      </c>
      <c r="N48" s="11" t="s">
        <v>144</v>
      </c>
      <c r="O48" s="19">
        <v>12081605</v>
      </c>
      <c r="P48" s="11" t="s">
        <v>144</v>
      </c>
      <c r="Q48" s="19">
        <v>12081605</v>
      </c>
      <c r="R48" s="11" t="s">
        <v>144</v>
      </c>
      <c r="S48" s="19">
        <v>36244815</v>
      </c>
      <c r="T48" s="13">
        <f t="shared" si="0"/>
        <v>89460323</v>
      </c>
      <c r="U48" s="11"/>
      <c r="V48" s="11"/>
      <c r="W48" s="11"/>
      <c r="X48" s="11"/>
      <c r="Y48" s="11"/>
      <c r="Z48" s="11"/>
    </row>
    <row r="49" spans="1:26" ht="139.5" customHeight="1">
      <c r="A49" s="15" t="s">
        <v>9</v>
      </c>
      <c r="B49" s="16" t="s">
        <v>10</v>
      </c>
      <c r="C49" s="16" t="s">
        <v>11</v>
      </c>
      <c r="D49" s="15" t="s">
        <v>104</v>
      </c>
      <c r="E49" s="11" t="s">
        <v>105</v>
      </c>
      <c r="F49" s="15" t="s">
        <v>145</v>
      </c>
      <c r="G49" s="11" t="s">
        <v>146</v>
      </c>
      <c r="H49" s="17" t="s">
        <v>121</v>
      </c>
      <c r="I49" s="17"/>
      <c r="J49" s="11" t="s">
        <v>147</v>
      </c>
      <c r="K49" s="12">
        <f>2951229</f>
        <v>2951229</v>
      </c>
      <c r="L49" s="11" t="s">
        <v>148</v>
      </c>
      <c r="M49" s="12">
        <v>3039765.87</v>
      </c>
      <c r="N49" s="11" t="s">
        <v>148</v>
      </c>
      <c r="O49" s="13">
        <v>3130958.8461000002</v>
      </c>
      <c r="P49" s="11" t="s">
        <v>149</v>
      </c>
      <c r="Q49" s="13">
        <v>3224887.6114830002</v>
      </c>
      <c r="R49" s="11" t="s">
        <v>150</v>
      </c>
      <c r="S49" s="13">
        <v>3321634.2398274904</v>
      </c>
      <c r="T49" s="13">
        <f t="shared" si="0"/>
        <v>15668475.567410491</v>
      </c>
      <c r="U49" s="11"/>
      <c r="V49" s="11"/>
      <c r="W49" s="11"/>
      <c r="X49" s="11"/>
      <c r="Y49" s="11"/>
      <c r="Z49" s="11"/>
    </row>
    <row r="50" spans="1:26" ht="139.5" customHeight="1">
      <c r="A50" s="15" t="s">
        <v>9</v>
      </c>
      <c r="B50" s="16" t="s">
        <v>10</v>
      </c>
      <c r="C50" s="16" t="s">
        <v>11</v>
      </c>
      <c r="D50" s="15" t="s">
        <v>104</v>
      </c>
      <c r="E50" s="11" t="s">
        <v>105</v>
      </c>
      <c r="F50" s="15" t="s">
        <v>145</v>
      </c>
      <c r="G50" s="11" t="s">
        <v>146</v>
      </c>
      <c r="H50" s="17" t="s">
        <v>19</v>
      </c>
      <c r="I50" s="17"/>
      <c r="J50" s="22" t="s">
        <v>151</v>
      </c>
      <c r="K50" s="12">
        <v>5000000</v>
      </c>
      <c r="L50" s="22" t="s">
        <v>152</v>
      </c>
      <c r="M50" s="12">
        <v>11000000</v>
      </c>
      <c r="N50" s="22" t="s">
        <v>153</v>
      </c>
      <c r="O50" s="13">
        <v>12000000</v>
      </c>
      <c r="P50" s="22" t="s">
        <v>154</v>
      </c>
      <c r="Q50" s="13">
        <v>13000000</v>
      </c>
      <c r="R50" s="22" t="s">
        <v>153</v>
      </c>
      <c r="S50" s="13">
        <v>20000000</v>
      </c>
      <c r="T50" s="13">
        <f t="shared" si="0"/>
        <v>61000000</v>
      </c>
      <c r="U50" s="11"/>
      <c r="V50" s="11"/>
      <c r="W50" s="11"/>
      <c r="X50" s="11"/>
      <c r="Y50" s="11"/>
      <c r="Z50" s="11"/>
    </row>
    <row r="51" spans="1:26" ht="139.5" customHeight="1">
      <c r="A51" s="15" t="s">
        <v>9</v>
      </c>
      <c r="B51" s="16" t="s">
        <v>10</v>
      </c>
      <c r="C51" s="16" t="s">
        <v>11</v>
      </c>
      <c r="D51" s="15" t="s">
        <v>104</v>
      </c>
      <c r="E51" s="11" t="s">
        <v>105</v>
      </c>
      <c r="F51" s="15" t="s">
        <v>145</v>
      </c>
      <c r="G51" s="11" t="s">
        <v>146</v>
      </c>
      <c r="H51" s="17" t="s">
        <v>24</v>
      </c>
      <c r="I51" s="17"/>
      <c r="J51" s="11" t="s">
        <v>155</v>
      </c>
      <c r="K51" s="12">
        <v>3296836</v>
      </c>
      <c r="L51" s="11" t="s">
        <v>155</v>
      </c>
      <c r="M51" s="12">
        <v>35470372</v>
      </c>
      <c r="N51" s="11" t="s">
        <v>155</v>
      </c>
      <c r="O51" s="13">
        <v>52087605</v>
      </c>
      <c r="P51" s="11" t="s">
        <v>155</v>
      </c>
      <c r="Q51" s="13">
        <v>52081605</v>
      </c>
      <c r="R51" s="11" t="s">
        <v>155</v>
      </c>
      <c r="S51" s="19">
        <v>96244815</v>
      </c>
      <c r="T51" s="13">
        <f t="shared" si="0"/>
        <v>239181233</v>
      </c>
      <c r="U51" s="11"/>
      <c r="V51" s="11"/>
      <c r="W51" s="11"/>
      <c r="X51" s="11"/>
      <c r="Y51" s="11"/>
      <c r="Z51" s="11"/>
    </row>
    <row r="52" spans="1:26" ht="139.5" customHeight="1">
      <c r="A52" s="15" t="s">
        <v>9</v>
      </c>
      <c r="B52" s="16" t="s">
        <v>10</v>
      </c>
      <c r="C52" s="16" t="s">
        <v>11</v>
      </c>
      <c r="D52" s="15" t="s">
        <v>104</v>
      </c>
      <c r="E52" s="11" t="s">
        <v>105</v>
      </c>
      <c r="F52" s="15" t="s">
        <v>145</v>
      </c>
      <c r="G52" s="11" t="s">
        <v>146</v>
      </c>
      <c r="H52" s="17"/>
      <c r="I52" s="17" t="s">
        <v>27</v>
      </c>
      <c r="J52" s="11" t="s">
        <v>156</v>
      </c>
      <c r="K52" s="12">
        <v>0</v>
      </c>
      <c r="L52" s="11"/>
      <c r="M52" s="12">
        <v>0</v>
      </c>
      <c r="N52" s="11"/>
      <c r="O52" s="13">
        <v>0</v>
      </c>
      <c r="P52" s="11"/>
      <c r="Q52" s="13">
        <v>0</v>
      </c>
      <c r="R52" s="11"/>
      <c r="S52" s="19">
        <v>0</v>
      </c>
      <c r="T52" s="13">
        <f t="shared" si="0"/>
        <v>0</v>
      </c>
      <c r="U52" s="11"/>
      <c r="V52" s="11"/>
      <c r="W52" s="11"/>
      <c r="X52" s="11"/>
      <c r="Y52" s="11"/>
      <c r="Z52" s="11"/>
    </row>
    <row r="53" spans="1:26" ht="139.5" customHeight="1">
      <c r="A53" s="15" t="s">
        <v>9</v>
      </c>
      <c r="B53" s="16" t="s">
        <v>10</v>
      </c>
      <c r="C53" s="16" t="s">
        <v>11</v>
      </c>
      <c r="D53" s="15" t="s">
        <v>104</v>
      </c>
      <c r="E53" s="11" t="s">
        <v>105</v>
      </c>
      <c r="F53" s="15" t="s">
        <v>145</v>
      </c>
      <c r="G53" s="11" t="s">
        <v>146</v>
      </c>
      <c r="H53" s="17"/>
      <c r="I53" s="17" t="s">
        <v>126</v>
      </c>
      <c r="J53" s="11" t="s">
        <v>157</v>
      </c>
      <c r="K53" s="12">
        <v>3000000</v>
      </c>
      <c r="L53" s="11" t="s">
        <v>158</v>
      </c>
      <c r="M53" s="12">
        <v>3000000</v>
      </c>
      <c r="N53" s="11" t="s">
        <v>129</v>
      </c>
      <c r="O53" s="13">
        <v>0</v>
      </c>
      <c r="P53" s="11"/>
      <c r="Q53" s="13">
        <v>0</v>
      </c>
      <c r="R53" s="11"/>
      <c r="S53" s="13">
        <v>0</v>
      </c>
      <c r="T53" s="13">
        <f t="shared" si="0"/>
        <v>6000000</v>
      </c>
      <c r="U53" s="11"/>
      <c r="V53" s="11"/>
      <c r="W53" s="11"/>
      <c r="X53" s="11"/>
      <c r="Y53" s="11"/>
      <c r="Z53" s="11"/>
    </row>
    <row r="54" spans="1:26" ht="139.5" customHeight="1">
      <c r="A54" s="15" t="s">
        <v>9</v>
      </c>
      <c r="B54" s="16" t="s">
        <v>10</v>
      </c>
      <c r="C54" s="16" t="s">
        <v>11</v>
      </c>
      <c r="D54" s="15" t="s">
        <v>104</v>
      </c>
      <c r="E54" s="11" t="s">
        <v>105</v>
      </c>
      <c r="F54" s="15" t="s">
        <v>145</v>
      </c>
      <c r="G54" s="11" t="s">
        <v>146</v>
      </c>
      <c r="H54" s="17"/>
      <c r="I54" s="17" t="s">
        <v>75</v>
      </c>
      <c r="J54" s="11" t="s">
        <v>130</v>
      </c>
      <c r="K54" s="12">
        <v>7500000</v>
      </c>
      <c r="L54" s="11" t="s">
        <v>130</v>
      </c>
      <c r="M54" s="12">
        <v>7500000</v>
      </c>
      <c r="N54" s="11" t="s">
        <v>130</v>
      </c>
      <c r="O54" s="13">
        <v>7500000</v>
      </c>
      <c r="P54" s="11" t="s">
        <v>130</v>
      </c>
      <c r="Q54" s="13">
        <v>7500000</v>
      </c>
      <c r="R54" s="11" t="s">
        <v>130</v>
      </c>
      <c r="S54" s="13">
        <v>7500000</v>
      </c>
      <c r="T54" s="13">
        <f t="shared" si="0"/>
        <v>37500000</v>
      </c>
      <c r="U54" s="11"/>
      <c r="V54" s="11"/>
      <c r="W54" s="11"/>
      <c r="X54" s="11"/>
      <c r="Y54" s="11"/>
      <c r="Z54" s="11"/>
    </row>
    <row r="55" spans="1:26" ht="139.5" customHeight="1">
      <c r="A55" s="15" t="s">
        <v>9</v>
      </c>
      <c r="B55" s="16" t="s">
        <v>10</v>
      </c>
      <c r="C55" s="16" t="s">
        <v>11</v>
      </c>
      <c r="D55" s="15" t="s">
        <v>104</v>
      </c>
      <c r="E55" s="11" t="s">
        <v>105</v>
      </c>
      <c r="F55" s="15" t="s">
        <v>145</v>
      </c>
      <c r="G55" s="11" t="s">
        <v>146</v>
      </c>
      <c r="H55" s="17"/>
      <c r="I55" s="17" t="s">
        <v>78</v>
      </c>
      <c r="J55" s="11">
        <v>0</v>
      </c>
      <c r="K55" s="12">
        <v>0</v>
      </c>
      <c r="L55" s="11" t="s">
        <v>131</v>
      </c>
      <c r="M55" s="12">
        <v>14400000</v>
      </c>
      <c r="N55" s="11" t="s">
        <v>131</v>
      </c>
      <c r="O55" s="13">
        <v>14400000</v>
      </c>
      <c r="P55" s="11" t="s">
        <v>131</v>
      </c>
      <c r="Q55" s="13">
        <v>14400000</v>
      </c>
      <c r="R55" s="11" t="s">
        <v>131</v>
      </c>
      <c r="S55" s="13">
        <v>14400000</v>
      </c>
      <c r="T55" s="13">
        <f t="shared" si="0"/>
        <v>57600000</v>
      </c>
      <c r="U55" s="11"/>
      <c r="V55" s="11"/>
      <c r="W55" s="11"/>
      <c r="X55" s="11"/>
      <c r="Y55" s="11"/>
      <c r="Z55" s="11"/>
    </row>
    <row r="56" spans="1:26" ht="139.5" customHeight="1">
      <c r="A56" s="15" t="s">
        <v>9</v>
      </c>
      <c r="B56" s="16" t="s">
        <v>10</v>
      </c>
      <c r="C56" s="16" t="s">
        <v>11</v>
      </c>
      <c r="D56" s="15" t="s">
        <v>104</v>
      </c>
      <c r="E56" s="11" t="s">
        <v>105</v>
      </c>
      <c r="F56" s="15" t="s">
        <v>145</v>
      </c>
      <c r="G56" s="11" t="s">
        <v>146</v>
      </c>
      <c r="H56" s="17"/>
      <c r="I56" s="17" t="s">
        <v>80</v>
      </c>
      <c r="J56" s="11" t="s">
        <v>159</v>
      </c>
      <c r="K56" s="12">
        <v>2000000</v>
      </c>
      <c r="L56" s="11" t="s">
        <v>160</v>
      </c>
      <c r="M56" s="12">
        <v>3000000</v>
      </c>
      <c r="N56" s="11" t="s">
        <v>160</v>
      </c>
      <c r="O56" s="13">
        <v>4000000</v>
      </c>
      <c r="P56" s="11" t="s">
        <v>160</v>
      </c>
      <c r="Q56" s="13">
        <v>5000000</v>
      </c>
      <c r="R56" s="11" t="s">
        <v>160</v>
      </c>
      <c r="S56" s="13">
        <v>8000000</v>
      </c>
      <c r="T56" s="13">
        <f t="shared" si="0"/>
        <v>22000000</v>
      </c>
      <c r="U56" s="11"/>
      <c r="V56" s="11"/>
      <c r="W56" s="11"/>
      <c r="X56" s="11"/>
      <c r="Y56" s="11"/>
      <c r="Z56" s="11"/>
    </row>
    <row r="57" spans="1:26" ht="139.5" customHeight="1">
      <c r="A57" s="15" t="s">
        <v>9</v>
      </c>
      <c r="B57" s="16" t="s">
        <v>10</v>
      </c>
      <c r="C57" s="16" t="s">
        <v>11</v>
      </c>
      <c r="D57" s="15" t="s">
        <v>104</v>
      </c>
      <c r="E57" s="11" t="s">
        <v>105</v>
      </c>
      <c r="F57" s="15" t="s">
        <v>145</v>
      </c>
      <c r="G57" s="11" t="s">
        <v>146</v>
      </c>
      <c r="H57" s="17"/>
      <c r="I57" s="17" t="s">
        <v>120</v>
      </c>
      <c r="J57" s="11"/>
      <c r="K57" s="12"/>
      <c r="L57" s="11" t="s">
        <v>161</v>
      </c>
      <c r="M57" s="12">
        <v>200000000</v>
      </c>
      <c r="N57" s="11"/>
      <c r="O57" s="13">
        <v>0</v>
      </c>
      <c r="P57" s="11"/>
      <c r="Q57" s="13">
        <v>0</v>
      </c>
      <c r="R57" s="11"/>
      <c r="S57" s="13">
        <v>0</v>
      </c>
      <c r="T57" s="13">
        <f t="shared" si="0"/>
        <v>200000000</v>
      </c>
      <c r="U57" s="11"/>
      <c r="V57" s="11"/>
      <c r="W57" s="11"/>
      <c r="X57" s="11"/>
      <c r="Y57" s="11"/>
      <c r="Z57" s="11"/>
    </row>
    <row r="58" spans="1:26" ht="139.5" customHeight="1">
      <c r="A58" s="15" t="s">
        <v>9</v>
      </c>
      <c r="B58" s="16" t="s">
        <v>10</v>
      </c>
      <c r="C58" s="16" t="s">
        <v>11</v>
      </c>
      <c r="D58" s="15" t="s">
        <v>104</v>
      </c>
      <c r="E58" s="11" t="s">
        <v>105</v>
      </c>
      <c r="F58" s="15" t="s">
        <v>145</v>
      </c>
      <c r="G58" s="11" t="s">
        <v>146</v>
      </c>
      <c r="H58" s="17"/>
      <c r="I58" s="17" t="s">
        <v>32</v>
      </c>
      <c r="J58" s="11" t="s">
        <v>89</v>
      </c>
      <c r="K58" s="12">
        <v>3056000</v>
      </c>
      <c r="L58" s="11" t="s">
        <v>90</v>
      </c>
      <c r="M58" s="12">
        <f>((K58*14/100)+K58)*2</f>
        <v>6967680</v>
      </c>
      <c r="N58" s="11" t="s">
        <v>90</v>
      </c>
      <c r="O58" s="13">
        <f>((K58*28/100)+K58)*2</f>
        <v>7823360</v>
      </c>
      <c r="P58" s="11" t="s">
        <v>90</v>
      </c>
      <c r="Q58" s="13">
        <f>((K58*42/100)+K58)*2</f>
        <v>8679040</v>
      </c>
      <c r="R58" s="11" t="s">
        <v>90</v>
      </c>
      <c r="S58" s="13">
        <f>((K58*56/100)+K58)*2</f>
        <v>9534720</v>
      </c>
      <c r="T58" s="13">
        <f t="shared" si="0"/>
        <v>36060800</v>
      </c>
      <c r="U58" s="11"/>
      <c r="V58" s="11"/>
      <c r="W58" s="11"/>
      <c r="X58" s="11"/>
      <c r="Y58" s="11"/>
      <c r="Z58" s="11"/>
    </row>
    <row r="59" spans="1:26" ht="139.5" customHeight="1">
      <c r="A59" s="15" t="s">
        <v>9</v>
      </c>
      <c r="B59" s="16" t="s">
        <v>10</v>
      </c>
      <c r="C59" s="16" t="s">
        <v>11</v>
      </c>
      <c r="D59" s="15" t="s">
        <v>104</v>
      </c>
      <c r="E59" s="11" t="s">
        <v>105</v>
      </c>
      <c r="F59" s="15" t="s">
        <v>162</v>
      </c>
      <c r="G59" s="11" t="s">
        <v>163</v>
      </c>
      <c r="H59" s="17" t="s">
        <v>164</v>
      </c>
      <c r="I59" s="17"/>
      <c r="J59" s="21" t="s">
        <v>165</v>
      </c>
      <c r="K59" s="12">
        <v>1000000</v>
      </c>
      <c r="L59" s="21" t="s">
        <v>166</v>
      </c>
      <c r="M59" s="12">
        <v>1000000</v>
      </c>
      <c r="N59" s="21" t="s">
        <v>167</v>
      </c>
      <c r="O59" s="13">
        <v>1000000</v>
      </c>
      <c r="P59" s="21" t="s">
        <v>168</v>
      </c>
      <c r="Q59" s="13">
        <v>1000000</v>
      </c>
      <c r="R59" s="21" t="s">
        <v>169</v>
      </c>
      <c r="S59" s="13">
        <v>1000000</v>
      </c>
      <c r="T59" s="13">
        <f t="shared" si="0"/>
        <v>5000000</v>
      </c>
      <c r="U59" s="18" t="s">
        <v>170</v>
      </c>
      <c r="V59" s="11"/>
      <c r="W59" s="11"/>
      <c r="X59" s="11"/>
      <c r="Y59" s="11"/>
      <c r="Z59" s="11"/>
    </row>
    <row r="60" spans="1:26" ht="139.5" customHeight="1">
      <c r="A60" s="15" t="s">
        <v>9</v>
      </c>
      <c r="B60" s="16" t="s">
        <v>10</v>
      </c>
      <c r="C60" s="16" t="s">
        <v>11</v>
      </c>
      <c r="D60" s="15" t="s">
        <v>104</v>
      </c>
      <c r="E60" s="11" t="s">
        <v>105</v>
      </c>
      <c r="F60" s="15" t="s">
        <v>162</v>
      </c>
      <c r="G60" s="11" t="s">
        <v>163</v>
      </c>
      <c r="H60" s="17"/>
      <c r="I60" s="17" t="s">
        <v>121</v>
      </c>
      <c r="J60" s="11" t="s">
        <v>122</v>
      </c>
      <c r="K60" s="12">
        <v>0</v>
      </c>
      <c r="L60" s="11" t="s">
        <v>122</v>
      </c>
      <c r="M60" s="12">
        <v>0</v>
      </c>
      <c r="N60" s="11" t="s">
        <v>122</v>
      </c>
      <c r="O60" s="13">
        <v>0</v>
      </c>
      <c r="P60" s="11" t="s">
        <v>122</v>
      </c>
      <c r="Q60" s="13">
        <v>0</v>
      </c>
      <c r="R60" s="11" t="s">
        <v>122</v>
      </c>
      <c r="S60" s="13">
        <v>0</v>
      </c>
      <c r="T60" s="13">
        <f t="shared" si="0"/>
        <v>0</v>
      </c>
      <c r="U60" s="11"/>
      <c r="V60" s="11"/>
      <c r="W60" s="11"/>
      <c r="X60" s="11"/>
      <c r="Y60" s="11"/>
      <c r="Z60" s="11"/>
    </row>
    <row r="61" spans="1:26" ht="139.5" customHeight="1">
      <c r="A61" s="15" t="s">
        <v>9</v>
      </c>
      <c r="B61" s="16" t="s">
        <v>10</v>
      </c>
      <c r="C61" s="16" t="s">
        <v>11</v>
      </c>
      <c r="D61" s="15" t="s">
        <v>104</v>
      </c>
      <c r="E61" s="11" t="s">
        <v>105</v>
      </c>
      <c r="F61" s="15" t="s">
        <v>162</v>
      </c>
      <c r="G61" s="11" t="s">
        <v>163</v>
      </c>
      <c r="H61" s="17"/>
      <c r="I61" s="17" t="s">
        <v>27</v>
      </c>
      <c r="J61" s="11" t="s">
        <v>171</v>
      </c>
      <c r="K61" s="12"/>
      <c r="L61" s="11"/>
      <c r="M61" s="12"/>
      <c r="N61" s="11"/>
      <c r="O61" s="13"/>
      <c r="P61" s="11"/>
      <c r="Q61" s="13"/>
      <c r="R61" s="11"/>
      <c r="S61" s="13"/>
      <c r="T61" s="13">
        <f t="shared" si="0"/>
        <v>0</v>
      </c>
      <c r="U61" s="11"/>
      <c r="V61" s="11"/>
      <c r="W61" s="11"/>
      <c r="X61" s="11"/>
      <c r="Y61" s="11"/>
      <c r="Z61" s="11"/>
    </row>
    <row r="62" spans="1:26" ht="139.5" customHeight="1">
      <c r="A62" s="15" t="s">
        <v>9</v>
      </c>
      <c r="B62" s="16" t="s">
        <v>10</v>
      </c>
      <c r="C62" s="16" t="s">
        <v>11</v>
      </c>
      <c r="D62" s="15" t="s">
        <v>104</v>
      </c>
      <c r="E62" s="11" t="s">
        <v>105</v>
      </c>
      <c r="F62" s="15" t="s">
        <v>162</v>
      </c>
      <c r="G62" s="11" t="s">
        <v>163</v>
      </c>
      <c r="H62" s="17"/>
      <c r="I62" s="17" t="s">
        <v>172</v>
      </c>
      <c r="J62" s="11" t="s">
        <v>130</v>
      </c>
      <c r="K62" s="12">
        <v>7500000</v>
      </c>
      <c r="L62" s="11" t="s">
        <v>130</v>
      </c>
      <c r="M62" s="12">
        <v>7500000</v>
      </c>
      <c r="N62" s="11" t="s">
        <v>130</v>
      </c>
      <c r="O62" s="13">
        <v>7500000</v>
      </c>
      <c r="P62" s="11" t="s">
        <v>130</v>
      </c>
      <c r="Q62" s="13">
        <v>7500000</v>
      </c>
      <c r="R62" s="11" t="s">
        <v>130</v>
      </c>
      <c r="S62" s="13">
        <v>7500000</v>
      </c>
      <c r="T62" s="13">
        <f t="shared" si="0"/>
        <v>37500000</v>
      </c>
      <c r="U62" s="11"/>
      <c r="V62" s="11"/>
      <c r="W62" s="11"/>
      <c r="X62" s="11"/>
      <c r="Y62" s="11"/>
      <c r="Z62" s="11"/>
    </row>
    <row r="63" spans="1:26" ht="139.5" customHeight="1">
      <c r="A63" s="15" t="s">
        <v>9</v>
      </c>
      <c r="B63" s="16" t="s">
        <v>10</v>
      </c>
      <c r="C63" s="16" t="s">
        <v>11</v>
      </c>
      <c r="D63" s="15" t="s">
        <v>104</v>
      </c>
      <c r="E63" s="11" t="s">
        <v>105</v>
      </c>
      <c r="F63" s="15" t="s">
        <v>162</v>
      </c>
      <c r="G63" s="11" t="s">
        <v>163</v>
      </c>
      <c r="H63" s="17"/>
      <c r="I63" s="17" t="s">
        <v>35</v>
      </c>
      <c r="J63" s="22" t="s">
        <v>173</v>
      </c>
      <c r="K63" s="12">
        <v>9000000</v>
      </c>
      <c r="L63" s="11"/>
      <c r="M63" s="12">
        <v>0</v>
      </c>
      <c r="N63" s="11"/>
      <c r="O63" s="13">
        <v>0</v>
      </c>
      <c r="P63" s="11"/>
      <c r="Q63" s="13">
        <v>0</v>
      </c>
      <c r="R63" s="11"/>
      <c r="S63" s="13">
        <v>0</v>
      </c>
      <c r="T63" s="13">
        <f t="shared" si="0"/>
        <v>9000000</v>
      </c>
      <c r="U63" s="11"/>
      <c r="V63" s="11"/>
      <c r="W63" s="11"/>
      <c r="X63" s="11"/>
      <c r="Y63" s="11"/>
      <c r="Z63" s="11"/>
    </row>
    <row r="64" spans="1:26" ht="139.5" customHeight="1">
      <c r="A64" s="15" t="s">
        <v>9</v>
      </c>
      <c r="B64" s="16" t="s">
        <v>10</v>
      </c>
      <c r="C64" s="16" t="s">
        <v>11</v>
      </c>
      <c r="D64" s="15" t="s">
        <v>104</v>
      </c>
      <c r="E64" s="11" t="s">
        <v>105</v>
      </c>
      <c r="F64" s="15" t="s">
        <v>162</v>
      </c>
      <c r="G64" s="11" t="s">
        <v>163</v>
      </c>
      <c r="H64" s="17"/>
      <c r="I64" s="17" t="s">
        <v>24</v>
      </c>
      <c r="J64" s="11" t="s">
        <v>174</v>
      </c>
      <c r="K64" s="12">
        <v>4185936</v>
      </c>
      <c r="L64" s="11" t="s">
        <v>175</v>
      </c>
      <c r="M64" s="12">
        <v>12855142</v>
      </c>
      <c r="N64" s="11" t="s">
        <v>175</v>
      </c>
      <c r="O64" s="19">
        <v>13784412</v>
      </c>
      <c r="P64" s="11" t="s">
        <v>175</v>
      </c>
      <c r="Q64" s="19">
        <v>15688532</v>
      </c>
      <c r="R64" s="11" t="s">
        <v>175</v>
      </c>
      <c r="S64" s="19">
        <v>21620703</v>
      </c>
      <c r="T64" s="13">
        <f t="shared" si="0"/>
        <v>68134725</v>
      </c>
      <c r="U64" s="11"/>
      <c r="V64" s="11"/>
      <c r="W64" s="11"/>
      <c r="X64" s="11"/>
      <c r="Y64" s="11"/>
      <c r="Z64" s="11"/>
    </row>
    <row r="65" spans="1:26" ht="139.5" customHeight="1">
      <c r="A65" s="15" t="s">
        <v>9</v>
      </c>
      <c r="B65" s="16" t="s">
        <v>10</v>
      </c>
      <c r="C65" s="16" t="s">
        <v>11</v>
      </c>
      <c r="D65" s="15" t="s">
        <v>104</v>
      </c>
      <c r="E65" s="11" t="s">
        <v>105</v>
      </c>
      <c r="F65" s="15" t="s">
        <v>176</v>
      </c>
      <c r="G65" s="11" t="s">
        <v>177</v>
      </c>
      <c r="H65" s="17" t="s">
        <v>121</v>
      </c>
      <c r="I65" s="17"/>
      <c r="J65" s="11"/>
      <c r="K65" s="12">
        <v>0</v>
      </c>
      <c r="L65" s="11" t="s">
        <v>178</v>
      </c>
      <c r="M65" s="12">
        <v>12238014</v>
      </c>
      <c r="N65" s="11"/>
      <c r="O65" s="13">
        <v>0</v>
      </c>
      <c r="P65" s="11"/>
      <c r="Q65" s="13">
        <v>0</v>
      </c>
      <c r="R65" s="11"/>
      <c r="S65" s="13"/>
      <c r="T65" s="13">
        <f t="shared" si="0"/>
        <v>12238014</v>
      </c>
      <c r="U65" s="11"/>
      <c r="V65" s="11"/>
      <c r="W65" s="11"/>
      <c r="X65" s="11"/>
      <c r="Y65" s="11"/>
      <c r="Z65" s="11"/>
    </row>
    <row r="66" spans="1:26" ht="139.5" customHeight="1">
      <c r="A66" s="15" t="s">
        <v>9</v>
      </c>
      <c r="B66" s="16" t="s">
        <v>10</v>
      </c>
      <c r="C66" s="16" t="s">
        <v>11</v>
      </c>
      <c r="D66" s="15" t="s">
        <v>104</v>
      </c>
      <c r="E66" s="11" t="s">
        <v>105</v>
      </c>
      <c r="F66" s="15" t="s">
        <v>176</v>
      </c>
      <c r="G66" s="11" t="s">
        <v>177</v>
      </c>
      <c r="H66" s="17" t="s">
        <v>24</v>
      </c>
      <c r="I66" s="17"/>
      <c r="J66" s="11" t="s">
        <v>179</v>
      </c>
      <c r="K66" s="12">
        <v>12969836</v>
      </c>
      <c r="L66" s="11" t="s">
        <v>180</v>
      </c>
      <c r="M66" s="12">
        <v>14450221</v>
      </c>
      <c r="N66" s="11" t="s">
        <v>180</v>
      </c>
      <c r="O66" s="13">
        <v>12081605</v>
      </c>
      <c r="P66" s="11" t="s">
        <v>180</v>
      </c>
      <c r="Q66" s="13">
        <v>12081605</v>
      </c>
      <c r="R66" s="11" t="s">
        <v>181</v>
      </c>
      <c r="S66" s="19">
        <v>36244815</v>
      </c>
      <c r="T66" s="13">
        <f t="shared" si="0"/>
        <v>87828082</v>
      </c>
      <c r="U66" s="11"/>
      <c r="V66" s="11"/>
      <c r="W66" s="11"/>
      <c r="X66" s="11"/>
      <c r="Y66" s="11"/>
      <c r="Z66" s="11"/>
    </row>
    <row r="67" spans="1:26" ht="139.5" customHeight="1">
      <c r="A67" s="15" t="s">
        <v>9</v>
      </c>
      <c r="B67" s="16" t="s">
        <v>10</v>
      </c>
      <c r="C67" s="16" t="s">
        <v>11</v>
      </c>
      <c r="D67" s="15" t="s">
        <v>104</v>
      </c>
      <c r="E67" s="11" t="s">
        <v>105</v>
      </c>
      <c r="F67" s="15" t="s">
        <v>176</v>
      </c>
      <c r="G67" s="11" t="s">
        <v>177</v>
      </c>
      <c r="H67" s="17"/>
      <c r="I67" s="17" t="s">
        <v>21</v>
      </c>
      <c r="J67" s="11" t="s">
        <v>89</v>
      </c>
      <c r="K67" s="12">
        <v>3056000</v>
      </c>
      <c r="L67" s="11" t="s">
        <v>90</v>
      </c>
      <c r="M67" s="12">
        <f>((K67*14/100)+K67)*2</f>
        <v>6967680</v>
      </c>
      <c r="N67" s="11" t="s">
        <v>90</v>
      </c>
      <c r="O67" s="13">
        <f>((K67*28/100)+K67)*2</f>
        <v>7823360</v>
      </c>
      <c r="P67" s="11" t="s">
        <v>90</v>
      </c>
      <c r="Q67" s="13">
        <f>((K67*42/100)+K67)*2</f>
        <v>8679040</v>
      </c>
      <c r="R67" s="11" t="s">
        <v>90</v>
      </c>
      <c r="S67" s="13">
        <f>((K67*56/100)+K67)*2</f>
        <v>9534720</v>
      </c>
      <c r="T67" s="13">
        <f t="shared" si="0"/>
        <v>36060800</v>
      </c>
      <c r="U67" s="11"/>
      <c r="V67" s="11"/>
      <c r="W67" s="11"/>
      <c r="X67" s="11"/>
      <c r="Y67" s="11"/>
      <c r="Z67" s="11"/>
    </row>
    <row r="68" spans="1:26" ht="139.5" customHeight="1">
      <c r="A68" s="15" t="s">
        <v>9</v>
      </c>
      <c r="B68" s="16" t="s">
        <v>10</v>
      </c>
      <c r="C68" s="16" t="s">
        <v>11</v>
      </c>
      <c r="D68" s="15" t="s">
        <v>104</v>
      </c>
      <c r="E68" s="11" t="s">
        <v>105</v>
      </c>
      <c r="F68" s="15" t="s">
        <v>176</v>
      </c>
      <c r="G68" s="11" t="s">
        <v>177</v>
      </c>
      <c r="H68" s="17"/>
      <c r="I68" s="17" t="s">
        <v>164</v>
      </c>
      <c r="J68" s="21" t="s">
        <v>182</v>
      </c>
      <c r="K68" s="12">
        <v>500000</v>
      </c>
      <c r="L68" s="21" t="s">
        <v>183</v>
      </c>
      <c r="M68" s="12">
        <v>3000000</v>
      </c>
      <c r="N68" s="21" t="s">
        <v>184</v>
      </c>
      <c r="O68" s="13">
        <v>3000000</v>
      </c>
      <c r="P68" s="21" t="s">
        <v>185</v>
      </c>
      <c r="Q68" s="13">
        <v>3000000</v>
      </c>
      <c r="R68" s="21" t="s">
        <v>186</v>
      </c>
      <c r="S68" s="13">
        <v>1000000</v>
      </c>
      <c r="T68" s="13">
        <f t="shared" si="0"/>
        <v>10500000</v>
      </c>
      <c r="U68" s="18" t="s">
        <v>187</v>
      </c>
      <c r="V68" s="11"/>
      <c r="W68" s="11"/>
      <c r="X68" s="11"/>
      <c r="Y68" s="11"/>
      <c r="Z68" s="11"/>
    </row>
    <row r="69" spans="1:26" ht="139.5" customHeight="1">
      <c r="A69" s="15" t="s">
        <v>9</v>
      </c>
      <c r="B69" s="16" t="s">
        <v>10</v>
      </c>
      <c r="C69" s="16" t="s">
        <v>11</v>
      </c>
      <c r="D69" s="15" t="s">
        <v>104</v>
      </c>
      <c r="E69" s="11" t="s">
        <v>105</v>
      </c>
      <c r="F69" s="15" t="s">
        <v>188</v>
      </c>
      <c r="G69" s="11" t="s">
        <v>189</v>
      </c>
      <c r="H69" s="17" t="s">
        <v>190</v>
      </c>
      <c r="I69" s="17"/>
      <c r="J69" s="11"/>
      <c r="K69" s="12">
        <v>0</v>
      </c>
      <c r="L69" s="11"/>
      <c r="M69" s="12">
        <v>0</v>
      </c>
      <c r="N69" s="11" t="s">
        <v>189</v>
      </c>
      <c r="O69" s="13">
        <v>25000000</v>
      </c>
      <c r="P69" s="11"/>
      <c r="Q69" s="13">
        <v>0</v>
      </c>
      <c r="R69" s="11"/>
      <c r="S69" s="13">
        <v>0</v>
      </c>
      <c r="T69" s="13">
        <f t="shared" si="0"/>
        <v>25000000</v>
      </c>
      <c r="U69" s="11"/>
      <c r="V69" s="11"/>
      <c r="W69" s="11"/>
      <c r="X69" s="11"/>
      <c r="Y69" s="11"/>
      <c r="Z69" s="11"/>
    </row>
    <row r="70" spans="1:26" ht="139.5" customHeight="1">
      <c r="A70" s="15" t="s">
        <v>9</v>
      </c>
      <c r="B70" s="16" t="s">
        <v>10</v>
      </c>
      <c r="C70" s="16" t="s">
        <v>11</v>
      </c>
      <c r="D70" s="15" t="s">
        <v>104</v>
      </c>
      <c r="E70" s="11" t="s">
        <v>105</v>
      </c>
      <c r="F70" s="15" t="s">
        <v>188</v>
      </c>
      <c r="G70" s="11" t="s">
        <v>189</v>
      </c>
      <c r="H70" s="17" t="s">
        <v>137</v>
      </c>
      <c r="I70" s="17"/>
      <c r="J70" s="16" t="s">
        <v>191</v>
      </c>
      <c r="K70" s="12">
        <v>10000000</v>
      </c>
      <c r="L70" s="11" t="s">
        <v>192</v>
      </c>
      <c r="M70" s="12">
        <v>10000000</v>
      </c>
      <c r="N70" s="11" t="s">
        <v>193</v>
      </c>
      <c r="O70" s="12">
        <v>8000000</v>
      </c>
      <c r="P70" s="11" t="s">
        <v>194</v>
      </c>
      <c r="Q70" s="12">
        <v>9000000</v>
      </c>
      <c r="R70" s="11" t="s">
        <v>195</v>
      </c>
      <c r="S70" s="12">
        <v>8000000</v>
      </c>
      <c r="T70" s="13">
        <f t="shared" si="0"/>
        <v>45000000</v>
      </c>
      <c r="U70" s="11"/>
      <c r="V70" s="11"/>
      <c r="W70" s="11"/>
      <c r="X70" s="11"/>
      <c r="Y70" s="11"/>
      <c r="Z70" s="11"/>
    </row>
    <row r="71" spans="1:26" ht="139.5" customHeight="1">
      <c r="A71" s="15" t="s">
        <v>9</v>
      </c>
      <c r="B71" s="16" t="s">
        <v>10</v>
      </c>
      <c r="C71" s="16" t="s">
        <v>196</v>
      </c>
      <c r="D71" s="15" t="s">
        <v>197</v>
      </c>
      <c r="E71" s="11" t="s">
        <v>198</v>
      </c>
      <c r="F71" s="15" t="s">
        <v>199</v>
      </c>
      <c r="G71" s="11" t="s">
        <v>200</v>
      </c>
      <c r="H71" s="17" t="s">
        <v>121</v>
      </c>
      <c r="I71" s="17"/>
      <c r="J71" s="16" t="s">
        <v>201</v>
      </c>
      <c r="K71" s="12">
        <v>16000000</v>
      </c>
      <c r="L71" s="11" t="s">
        <v>202</v>
      </c>
      <c r="M71" s="12"/>
      <c r="N71" s="11"/>
      <c r="O71" s="13"/>
      <c r="P71" s="11"/>
      <c r="Q71" s="13"/>
      <c r="R71" s="11"/>
      <c r="S71" s="13"/>
      <c r="T71" s="13">
        <f t="shared" si="0"/>
        <v>16000000</v>
      </c>
      <c r="U71" s="23"/>
      <c r="V71" s="11"/>
      <c r="W71" s="11"/>
      <c r="X71" s="11"/>
      <c r="Y71" s="11"/>
      <c r="Z71" s="11"/>
    </row>
    <row r="72" spans="1:26" ht="139.5" customHeight="1">
      <c r="A72" s="15" t="s">
        <v>9</v>
      </c>
      <c r="B72" s="16" t="s">
        <v>10</v>
      </c>
      <c r="C72" s="16" t="s">
        <v>196</v>
      </c>
      <c r="D72" s="15" t="s">
        <v>197</v>
      </c>
      <c r="E72" s="11" t="s">
        <v>198</v>
      </c>
      <c r="F72" s="15" t="s">
        <v>199</v>
      </c>
      <c r="G72" s="11" t="s">
        <v>200</v>
      </c>
      <c r="H72" s="17" t="s">
        <v>190</v>
      </c>
      <c r="I72" s="17"/>
      <c r="J72" s="11"/>
      <c r="K72" s="12">
        <v>0</v>
      </c>
      <c r="L72" s="11" t="s">
        <v>203</v>
      </c>
      <c r="M72" s="12">
        <v>100000000</v>
      </c>
      <c r="N72" s="11"/>
      <c r="O72" s="13">
        <v>0</v>
      </c>
      <c r="P72" s="11"/>
      <c r="Q72" s="13">
        <v>0</v>
      </c>
      <c r="R72" s="11"/>
      <c r="S72" s="13">
        <v>0</v>
      </c>
      <c r="T72" s="13">
        <f t="shared" si="0"/>
        <v>100000000</v>
      </c>
      <c r="U72" s="11"/>
      <c r="V72" s="11"/>
      <c r="W72" s="11"/>
      <c r="X72" s="11"/>
      <c r="Y72" s="11"/>
      <c r="Z72" s="11"/>
    </row>
    <row r="73" spans="1:26" ht="139.5" customHeight="1">
      <c r="A73" s="15" t="s">
        <v>9</v>
      </c>
      <c r="B73" s="16" t="s">
        <v>10</v>
      </c>
      <c r="C73" s="16" t="s">
        <v>196</v>
      </c>
      <c r="D73" s="15" t="s">
        <v>197</v>
      </c>
      <c r="E73" s="11" t="s">
        <v>198</v>
      </c>
      <c r="F73" s="15" t="s">
        <v>199</v>
      </c>
      <c r="G73" s="11" t="s">
        <v>200</v>
      </c>
      <c r="H73" s="17" t="s">
        <v>204</v>
      </c>
      <c r="I73" s="17"/>
      <c r="J73" s="11" t="s">
        <v>205</v>
      </c>
      <c r="K73" s="12">
        <v>3000000</v>
      </c>
      <c r="L73" s="11" t="s">
        <v>206</v>
      </c>
      <c r="M73" s="12">
        <f>2*K73*1.1</f>
        <v>6600000.0000000009</v>
      </c>
      <c r="N73" s="11" t="s">
        <v>206</v>
      </c>
      <c r="O73" s="13">
        <f>M73*1.1</f>
        <v>7260000.0000000019</v>
      </c>
      <c r="P73" s="11" t="s">
        <v>206</v>
      </c>
      <c r="Q73" s="13">
        <f>O73*1.1</f>
        <v>7986000.0000000028</v>
      </c>
      <c r="R73" s="11" t="s">
        <v>207</v>
      </c>
      <c r="S73" s="13">
        <f>Q73*1.15</f>
        <v>9183900.0000000019</v>
      </c>
      <c r="T73" s="13">
        <f t="shared" si="0"/>
        <v>34029900.000000007</v>
      </c>
      <c r="U73" s="11"/>
      <c r="V73" s="11"/>
      <c r="W73" s="11"/>
      <c r="X73" s="11"/>
      <c r="Y73" s="11"/>
      <c r="Z73" s="11"/>
    </row>
    <row r="74" spans="1:26" ht="139.5" customHeight="1">
      <c r="A74" s="15" t="s">
        <v>9</v>
      </c>
      <c r="B74" s="16" t="s">
        <v>10</v>
      </c>
      <c r="C74" s="16" t="s">
        <v>196</v>
      </c>
      <c r="D74" s="15" t="s">
        <v>197</v>
      </c>
      <c r="E74" s="11" t="s">
        <v>198</v>
      </c>
      <c r="F74" s="15" t="s">
        <v>199</v>
      </c>
      <c r="G74" s="11" t="s">
        <v>200</v>
      </c>
      <c r="H74" s="17" t="s">
        <v>24</v>
      </c>
      <c r="I74" s="17"/>
      <c r="J74" s="11" t="s">
        <v>208</v>
      </c>
      <c r="K74" s="12">
        <v>5011554</v>
      </c>
      <c r="L74" s="11" t="s">
        <v>209</v>
      </c>
      <c r="M74" s="12">
        <v>2567526</v>
      </c>
      <c r="N74" s="11" t="s">
        <v>210</v>
      </c>
      <c r="O74" s="13">
        <v>5967526</v>
      </c>
      <c r="P74" s="11" t="s">
        <v>211</v>
      </c>
      <c r="Q74" s="13">
        <v>5522232</v>
      </c>
      <c r="R74" s="11" t="s">
        <v>212</v>
      </c>
      <c r="S74" s="19">
        <v>8283348</v>
      </c>
      <c r="T74" s="13">
        <f t="shared" si="0"/>
        <v>27352186</v>
      </c>
      <c r="U74" s="11"/>
      <c r="V74" s="11"/>
      <c r="W74" s="11"/>
      <c r="X74" s="11"/>
      <c r="Y74" s="11"/>
      <c r="Z74" s="11"/>
    </row>
    <row r="75" spans="1:26" ht="139.5" customHeight="1">
      <c r="A75" s="15" t="s">
        <v>9</v>
      </c>
      <c r="B75" s="16" t="s">
        <v>10</v>
      </c>
      <c r="C75" s="16" t="s">
        <v>196</v>
      </c>
      <c r="D75" s="15" t="s">
        <v>197</v>
      </c>
      <c r="E75" s="11" t="s">
        <v>198</v>
      </c>
      <c r="F75" s="15" t="s">
        <v>199</v>
      </c>
      <c r="G75" s="11" t="s">
        <v>200</v>
      </c>
      <c r="H75" s="17"/>
      <c r="I75" s="17" t="s">
        <v>213</v>
      </c>
      <c r="J75" s="11" t="s">
        <v>214</v>
      </c>
      <c r="K75" s="12">
        <v>1500000</v>
      </c>
      <c r="L75" s="11" t="s">
        <v>214</v>
      </c>
      <c r="M75" s="12">
        <v>1500000</v>
      </c>
      <c r="N75" s="11" t="s">
        <v>214</v>
      </c>
      <c r="O75" s="13">
        <v>1500000</v>
      </c>
      <c r="P75" s="11" t="s">
        <v>214</v>
      </c>
      <c r="Q75" s="13">
        <v>1500000</v>
      </c>
      <c r="R75" s="11" t="s">
        <v>214</v>
      </c>
      <c r="S75" s="13">
        <v>1500000</v>
      </c>
      <c r="T75" s="13">
        <f t="shared" si="0"/>
        <v>7500000</v>
      </c>
      <c r="U75" s="11"/>
      <c r="V75" s="11"/>
      <c r="W75" s="11"/>
      <c r="X75" s="11"/>
      <c r="Y75" s="11"/>
      <c r="Z75" s="11"/>
    </row>
    <row r="76" spans="1:26" ht="139.5" customHeight="1">
      <c r="A76" s="15" t="s">
        <v>9</v>
      </c>
      <c r="B76" s="16" t="s">
        <v>10</v>
      </c>
      <c r="C76" s="16" t="s">
        <v>196</v>
      </c>
      <c r="D76" s="15" t="s">
        <v>197</v>
      </c>
      <c r="E76" s="11" t="s">
        <v>198</v>
      </c>
      <c r="F76" s="15" t="s">
        <v>199</v>
      </c>
      <c r="G76" s="11" t="s">
        <v>200</v>
      </c>
      <c r="H76" s="17"/>
      <c r="I76" s="17" t="s">
        <v>78</v>
      </c>
      <c r="J76" s="11" t="s">
        <v>215</v>
      </c>
      <c r="K76" s="12">
        <v>30000000</v>
      </c>
      <c r="L76" s="11" t="s">
        <v>216</v>
      </c>
      <c r="M76" s="12">
        <v>210000000</v>
      </c>
      <c r="N76" s="11" t="s">
        <v>217</v>
      </c>
      <c r="O76" s="13">
        <v>200000000</v>
      </c>
      <c r="P76" s="11" t="s">
        <v>215</v>
      </c>
      <c r="Q76" s="13">
        <v>30000000</v>
      </c>
      <c r="R76" s="11" t="s">
        <v>218</v>
      </c>
      <c r="S76" s="13">
        <v>200000000</v>
      </c>
      <c r="T76" s="13">
        <f t="shared" si="0"/>
        <v>670000000</v>
      </c>
      <c r="U76" s="11"/>
      <c r="V76" s="11"/>
      <c r="W76" s="11"/>
      <c r="X76" s="11"/>
      <c r="Y76" s="11"/>
      <c r="Z76" s="11"/>
    </row>
    <row r="77" spans="1:26" ht="139.5" customHeight="1">
      <c r="A77" s="15" t="s">
        <v>9</v>
      </c>
      <c r="B77" s="16" t="s">
        <v>10</v>
      </c>
      <c r="C77" s="16" t="s">
        <v>196</v>
      </c>
      <c r="D77" s="15" t="s">
        <v>197</v>
      </c>
      <c r="E77" s="11" t="s">
        <v>198</v>
      </c>
      <c r="F77" s="15" t="s">
        <v>199</v>
      </c>
      <c r="G77" s="11" t="s">
        <v>200</v>
      </c>
      <c r="H77" s="17"/>
      <c r="I77" s="17" t="s">
        <v>80</v>
      </c>
      <c r="J77" s="11" t="s">
        <v>219</v>
      </c>
      <c r="K77" s="12">
        <v>2000000</v>
      </c>
      <c r="L77" s="11" t="s">
        <v>220</v>
      </c>
      <c r="M77" s="12">
        <v>3000000</v>
      </c>
      <c r="N77" s="11" t="s">
        <v>220</v>
      </c>
      <c r="O77" s="12">
        <v>6000000</v>
      </c>
      <c r="P77" s="11" t="s">
        <v>220</v>
      </c>
      <c r="Q77" s="12">
        <v>8000000</v>
      </c>
      <c r="R77" s="11" t="s">
        <v>220</v>
      </c>
      <c r="S77" s="12">
        <v>9000000</v>
      </c>
      <c r="T77" s="13">
        <f t="shared" si="0"/>
        <v>28000000</v>
      </c>
      <c r="U77" s="11"/>
      <c r="V77" s="11"/>
      <c r="W77" s="11"/>
      <c r="X77" s="11"/>
      <c r="Y77" s="11"/>
      <c r="Z77" s="11"/>
    </row>
    <row r="78" spans="1:26" ht="139.5" customHeight="1">
      <c r="A78" s="15" t="s">
        <v>9</v>
      </c>
      <c r="B78" s="16" t="s">
        <v>10</v>
      </c>
      <c r="C78" s="16" t="s">
        <v>196</v>
      </c>
      <c r="D78" s="15" t="s">
        <v>197</v>
      </c>
      <c r="E78" s="11" t="s">
        <v>198</v>
      </c>
      <c r="F78" s="15" t="s">
        <v>199</v>
      </c>
      <c r="G78" s="11" t="s">
        <v>200</v>
      </c>
      <c r="H78" s="17"/>
      <c r="I78" s="17" t="s">
        <v>86</v>
      </c>
      <c r="J78" s="21" t="s">
        <v>221</v>
      </c>
      <c r="K78" s="12">
        <v>2000000</v>
      </c>
      <c r="L78" s="21" t="s">
        <v>222</v>
      </c>
      <c r="M78" s="12">
        <v>2000000</v>
      </c>
      <c r="N78" s="21" t="s">
        <v>222</v>
      </c>
      <c r="O78" s="13">
        <v>2000000</v>
      </c>
      <c r="P78" s="21" t="s">
        <v>222</v>
      </c>
      <c r="Q78" s="13">
        <v>2000000</v>
      </c>
      <c r="R78" s="21" t="s">
        <v>222</v>
      </c>
      <c r="S78" s="13">
        <v>2000000</v>
      </c>
      <c r="T78" s="13">
        <f t="shared" si="0"/>
        <v>10000000</v>
      </c>
      <c r="U78" s="11"/>
      <c r="V78" s="11"/>
      <c r="W78" s="11"/>
      <c r="X78" s="11"/>
      <c r="Y78" s="11"/>
      <c r="Z78" s="11"/>
    </row>
    <row r="79" spans="1:26" ht="139.5" customHeight="1">
      <c r="A79" s="15" t="s">
        <v>9</v>
      </c>
      <c r="B79" s="16" t="s">
        <v>10</v>
      </c>
      <c r="C79" s="16" t="s">
        <v>196</v>
      </c>
      <c r="D79" s="15" t="s">
        <v>197</v>
      </c>
      <c r="E79" s="11" t="s">
        <v>198</v>
      </c>
      <c r="F79" s="15" t="s">
        <v>199</v>
      </c>
      <c r="G79" s="11" t="s">
        <v>200</v>
      </c>
      <c r="H79" s="17"/>
      <c r="I79" s="17" t="s">
        <v>137</v>
      </c>
      <c r="J79" s="11" t="s">
        <v>223</v>
      </c>
      <c r="K79" s="12">
        <v>50000000</v>
      </c>
      <c r="L79" s="11" t="s">
        <v>224</v>
      </c>
      <c r="M79" s="12">
        <v>60000000</v>
      </c>
      <c r="N79" s="11" t="s">
        <v>225</v>
      </c>
      <c r="O79" s="12">
        <v>30000000</v>
      </c>
      <c r="P79" s="11" t="s">
        <v>226</v>
      </c>
      <c r="Q79" s="12">
        <v>30000000</v>
      </c>
      <c r="R79" s="11" t="s">
        <v>227</v>
      </c>
      <c r="S79" s="12">
        <v>20000000</v>
      </c>
      <c r="T79" s="13">
        <f t="shared" si="0"/>
        <v>190000000</v>
      </c>
      <c r="U79" s="11"/>
      <c r="V79" s="11"/>
      <c r="W79" s="11"/>
      <c r="X79" s="11"/>
      <c r="Y79" s="11"/>
      <c r="Z79" s="11"/>
    </row>
    <row r="80" spans="1:26" ht="139.5" customHeight="1">
      <c r="A80" s="15" t="s">
        <v>9</v>
      </c>
      <c r="B80" s="16" t="s">
        <v>10</v>
      </c>
      <c r="C80" s="16" t="s">
        <v>196</v>
      </c>
      <c r="D80" s="15" t="s">
        <v>197</v>
      </c>
      <c r="E80" s="11" t="s">
        <v>198</v>
      </c>
      <c r="F80" s="15" t="s">
        <v>199</v>
      </c>
      <c r="G80" s="11" t="s">
        <v>200</v>
      </c>
      <c r="H80" s="17"/>
      <c r="I80" s="17" t="s">
        <v>32</v>
      </c>
      <c r="J80" s="11" t="s">
        <v>89</v>
      </c>
      <c r="K80" s="12">
        <v>2244000</v>
      </c>
      <c r="L80" s="11" t="s">
        <v>90</v>
      </c>
      <c r="M80" s="12">
        <f>((K80*14/100)+K80)*2</f>
        <v>5116320</v>
      </c>
      <c r="N80" s="11" t="s">
        <v>90</v>
      </c>
      <c r="O80" s="13">
        <f>((K80*28/100)+K80)*2</f>
        <v>5744640</v>
      </c>
      <c r="P80" s="11" t="s">
        <v>90</v>
      </c>
      <c r="Q80" s="13">
        <f>((K80*42/100)+K80)*2</f>
        <v>6372960</v>
      </c>
      <c r="R80" s="11" t="s">
        <v>90</v>
      </c>
      <c r="S80" s="13">
        <f>((M80*42/100)+M80)*2</f>
        <v>14530348.800000001</v>
      </c>
      <c r="T80" s="13">
        <f t="shared" si="0"/>
        <v>34008268.799999997</v>
      </c>
      <c r="U80" s="11"/>
      <c r="V80" s="11"/>
      <c r="W80" s="11"/>
      <c r="X80" s="11"/>
      <c r="Y80" s="11"/>
      <c r="Z80" s="11"/>
    </row>
    <row r="81" spans="1:26" ht="139.5" customHeight="1">
      <c r="A81" s="15" t="s">
        <v>9</v>
      </c>
      <c r="B81" s="16" t="s">
        <v>10</v>
      </c>
      <c r="C81" s="16" t="s">
        <v>196</v>
      </c>
      <c r="D81" s="15" t="s">
        <v>197</v>
      </c>
      <c r="E81" s="11" t="s">
        <v>198</v>
      </c>
      <c r="F81" s="15" t="s">
        <v>199</v>
      </c>
      <c r="G81" s="11" t="s">
        <v>200</v>
      </c>
      <c r="H81" s="17"/>
      <c r="I81" s="17" t="s">
        <v>164</v>
      </c>
      <c r="J81" s="21" t="s">
        <v>228</v>
      </c>
      <c r="K81" s="12">
        <v>1200000</v>
      </c>
      <c r="L81" s="21" t="s">
        <v>229</v>
      </c>
      <c r="M81" s="12">
        <v>1200000</v>
      </c>
      <c r="N81" s="21" t="s">
        <v>230</v>
      </c>
      <c r="O81" s="13">
        <v>1200000</v>
      </c>
      <c r="P81" s="21" t="s">
        <v>231</v>
      </c>
      <c r="Q81" s="13">
        <v>1200000</v>
      </c>
      <c r="R81" s="21" t="s">
        <v>232</v>
      </c>
      <c r="S81" s="13">
        <v>1000000</v>
      </c>
      <c r="T81" s="13">
        <f t="shared" si="0"/>
        <v>5800000</v>
      </c>
      <c r="U81" s="18" t="s">
        <v>233</v>
      </c>
      <c r="V81" s="11"/>
      <c r="W81" s="11"/>
      <c r="X81" s="11"/>
      <c r="Y81" s="11"/>
      <c r="Z81" s="11"/>
    </row>
    <row r="82" spans="1:26" ht="139.5" customHeight="1">
      <c r="A82" s="15" t="s">
        <v>9</v>
      </c>
      <c r="B82" s="16" t="s">
        <v>10</v>
      </c>
      <c r="C82" s="16" t="s">
        <v>196</v>
      </c>
      <c r="D82" s="15" t="s">
        <v>197</v>
      </c>
      <c r="E82" s="11" t="s">
        <v>198</v>
      </c>
      <c r="F82" s="15" t="s">
        <v>199</v>
      </c>
      <c r="G82" s="11" t="s">
        <v>200</v>
      </c>
      <c r="H82" s="17"/>
      <c r="I82" s="17" t="s">
        <v>234</v>
      </c>
      <c r="J82" s="11" t="s">
        <v>235</v>
      </c>
      <c r="K82" s="12">
        <v>4000000</v>
      </c>
      <c r="L82" s="11" t="s">
        <v>235</v>
      </c>
      <c r="M82" s="12">
        <v>4600000</v>
      </c>
      <c r="N82" s="11" t="s">
        <v>235</v>
      </c>
      <c r="O82" s="12">
        <v>5300000</v>
      </c>
      <c r="P82" s="11"/>
      <c r="Q82" s="12">
        <v>0</v>
      </c>
      <c r="R82" s="15"/>
      <c r="S82" s="12">
        <v>0</v>
      </c>
      <c r="T82" s="13">
        <f t="shared" si="0"/>
        <v>13900000</v>
      </c>
      <c r="U82" s="11"/>
      <c r="V82" s="11"/>
      <c r="W82" s="11"/>
      <c r="X82" s="11"/>
      <c r="Y82" s="11"/>
      <c r="Z82" s="11"/>
    </row>
    <row r="83" spans="1:26" ht="139.5" customHeight="1">
      <c r="A83" s="15" t="s">
        <v>9</v>
      </c>
      <c r="B83" s="16" t="s">
        <v>10</v>
      </c>
      <c r="C83" s="16" t="s">
        <v>196</v>
      </c>
      <c r="D83" s="15" t="s">
        <v>197</v>
      </c>
      <c r="E83" s="11" t="s">
        <v>198</v>
      </c>
      <c r="F83" s="15" t="s">
        <v>199</v>
      </c>
      <c r="G83" s="11" t="s">
        <v>200</v>
      </c>
      <c r="H83" s="17"/>
      <c r="I83" s="17" t="s">
        <v>236</v>
      </c>
      <c r="J83" s="11" t="s">
        <v>237</v>
      </c>
      <c r="K83" s="12">
        <v>20000000</v>
      </c>
      <c r="L83" s="11" t="s">
        <v>238</v>
      </c>
      <c r="M83" s="12">
        <v>20000000</v>
      </c>
      <c r="N83" s="11" t="s">
        <v>238</v>
      </c>
      <c r="O83" s="13">
        <v>20000000</v>
      </c>
      <c r="P83" s="11" t="s">
        <v>238</v>
      </c>
      <c r="Q83" s="13">
        <v>20000000</v>
      </c>
      <c r="R83" s="11"/>
      <c r="S83" s="13"/>
      <c r="T83" s="13">
        <f t="shared" si="0"/>
        <v>80000000</v>
      </c>
      <c r="U83" s="11"/>
      <c r="V83" s="11"/>
      <c r="W83" s="11"/>
      <c r="X83" s="11"/>
      <c r="Y83" s="11"/>
      <c r="Z83" s="11"/>
    </row>
    <row r="84" spans="1:26" ht="139.5" customHeight="1">
      <c r="A84" s="15" t="s">
        <v>9</v>
      </c>
      <c r="B84" s="16" t="s">
        <v>10</v>
      </c>
      <c r="C84" s="16" t="s">
        <v>196</v>
      </c>
      <c r="D84" s="15" t="s">
        <v>197</v>
      </c>
      <c r="E84" s="11" t="s">
        <v>198</v>
      </c>
      <c r="F84" s="15" t="s">
        <v>239</v>
      </c>
      <c r="G84" s="11" t="s">
        <v>240</v>
      </c>
      <c r="H84" s="17" t="s">
        <v>241</v>
      </c>
      <c r="I84" s="17"/>
      <c r="J84" s="11" t="s">
        <v>242</v>
      </c>
      <c r="K84" s="24">
        <v>377639220</v>
      </c>
      <c r="L84" s="11" t="s">
        <v>243</v>
      </c>
      <c r="M84" s="12">
        <v>0</v>
      </c>
      <c r="N84" s="11"/>
      <c r="O84" s="13">
        <v>0</v>
      </c>
      <c r="P84" s="11"/>
      <c r="Q84" s="13">
        <v>0</v>
      </c>
      <c r="R84" s="11"/>
      <c r="S84" s="13">
        <v>0</v>
      </c>
      <c r="T84" s="13">
        <f t="shared" si="0"/>
        <v>377639220</v>
      </c>
      <c r="U84" s="23" t="s">
        <v>244</v>
      </c>
      <c r="V84" s="11"/>
      <c r="W84" s="11"/>
      <c r="X84" s="11"/>
      <c r="Y84" s="11"/>
      <c r="Z84" s="11"/>
    </row>
    <row r="85" spans="1:26" ht="139.5" customHeight="1">
      <c r="A85" s="15" t="s">
        <v>9</v>
      </c>
      <c r="B85" s="16" t="s">
        <v>10</v>
      </c>
      <c r="C85" s="16" t="s">
        <v>196</v>
      </c>
      <c r="D85" s="15" t="s">
        <v>197</v>
      </c>
      <c r="E85" s="11" t="s">
        <v>198</v>
      </c>
      <c r="F85" s="15" t="s">
        <v>239</v>
      </c>
      <c r="G85" s="11" t="s">
        <v>240</v>
      </c>
      <c r="H85" s="17" t="s">
        <v>190</v>
      </c>
      <c r="I85" s="17"/>
      <c r="J85" s="11"/>
      <c r="K85" s="12">
        <v>0</v>
      </c>
      <c r="L85" s="11" t="s">
        <v>245</v>
      </c>
      <c r="M85" s="12">
        <v>50000000</v>
      </c>
      <c r="N85" s="11"/>
      <c r="O85" s="13">
        <v>0</v>
      </c>
      <c r="P85" s="11"/>
      <c r="Q85" s="13">
        <v>0</v>
      </c>
      <c r="R85" s="11"/>
      <c r="S85" s="13">
        <v>0</v>
      </c>
      <c r="T85" s="13">
        <f t="shared" si="0"/>
        <v>50000000</v>
      </c>
      <c r="U85" s="11"/>
      <c r="V85" s="11"/>
      <c r="W85" s="11"/>
      <c r="X85" s="11"/>
      <c r="Y85" s="11"/>
      <c r="Z85" s="11"/>
    </row>
    <row r="86" spans="1:26" ht="139.5" customHeight="1">
      <c r="A86" s="15" t="s">
        <v>9</v>
      </c>
      <c r="B86" s="16" t="s">
        <v>10</v>
      </c>
      <c r="C86" s="16" t="s">
        <v>196</v>
      </c>
      <c r="D86" s="15" t="s">
        <v>197</v>
      </c>
      <c r="E86" s="11" t="s">
        <v>198</v>
      </c>
      <c r="F86" s="15" t="s">
        <v>239</v>
      </c>
      <c r="G86" s="11" t="s">
        <v>240</v>
      </c>
      <c r="H86" s="17" t="s">
        <v>246</v>
      </c>
      <c r="I86" s="17"/>
      <c r="J86" s="11"/>
      <c r="K86" s="12"/>
      <c r="L86" s="11" t="s">
        <v>247</v>
      </c>
      <c r="M86" s="12">
        <v>0</v>
      </c>
      <c r="N86" s="11"/>
      <c r="O86" s="13">
        <v>0</v>
      </c>
      <c r="P86" s="11"/>
      <c r="Q86" s="13">
        <v>0</v>
      </c>
      <c r="R86" s="11"/>
      <c r="S86" s="13">
        <v>0</v>
      </c>
      <c r="T86" s="13">
        <f t="shared" si="0"/>
        <v>0</v>
      </c>
      <c r="U86" s="11" t="s">
        <v>248</v>
      </c>
      <c r="V86" s="11"/>
      <c r="W86" s="11"/>
      <c r="X86" s="11"/>
      <c r="Y86" s="11"/>
      <c r="Z86" s="11"/>
    </row>
    <row r="87" spans="1:26" ht="139.5" customHeight="1">
      <c r="A87" s="15" t="s">
        <v>9</v>
      </c>
      <c r="B87" s="16" t="s">
        <v>10</v>
      </c>
      <c r="C87" s="16" t="s">
        <v>196</v>
      </c>
      <c r="D87" s="15" t="s">
        <v>197</v>
      </c>
      <c r="E87" s="11" t="s">
        <v>198</v>
      </c>
      <c r="F87" s="15" t="s">
        <v>239</v>
      </c>
      <c r="G87" s="11" t="s">
        <v>240</v>
      </c>
      <c r="H87" s="17" t="s">
        <v>24</v>
      </c>
      <c r="I87" s="17"/>
      <c r="J87" s="11" t="s">
        <v>249</v>
      </c>
      <c r="K87" s="12">
        <v>4407544</v>
      </c>
      <c r="L87" s="11" t="s">
        <v>249</v>
      </c>
      <c r="M87" s="12">
        <v>10932290</v>
      </c>
      <c r="N87" s="11" t="s">
        <v>249</v>
      </c>
      <c r="O87" s="13">
        <v>9248526</v>
      </c>
      <c r="P87" s="11" t="s">
        <v>249</v>
      </c>
      <c r="Q87" s="13">
        <v>9046480</v>
      </c>
      <c r="R87" s="11" t="s">
        <v>250</v>
      </c>
      <c r="S87" s="19">
        <v>13956255</v>
      </c>
      <c r="T87" s="13">
        <f t="shared" si="0"/>
        <v>47591095</v>
      </c>
      <c r="U87" s="11"/>
      <c r="V87" s="11"/>
      <c r="W87" s="11"/>
      <c r="X87" s="11"/>
      <c r="Y87" s="11"/>
      <c r="Z87" s="11"/>
    </row>
    <row r="88" spans="1:26" ht="139.5" customHeight="1">
      <c r="A88" s="15" t="s">
        <v>9</v>
      </c>
      <c r="B88" s="16" t="s">
        <v>10</v>
      </c>
      <c r="C88" s="16" t="s">
        <v>196</v>
      </c>
      <c r="D88" s="15" t="s">
        <v>197</v>
      </c>
      <c r="E88" s="11" t="s">
        <v>198</v>
      </c>
      <c r="F88" s="15" t="s">
        <v>239</v>
      </c>
      <c r="G88" s="11" t="s">
        <v>240</v>
      </c>
      <c r="H88" s="17"/>
      <c r="I88" s="17" t="s">
        <v>236</v>
      </c>
      <c r="J88" s="11" t="s">
        <v>251</v>
      </c>
      <c r="K88" s="12">
        <v>10000000</v>
      </c>
      <c r="L88" s="11" t="s">
        <v>252</v>
      </c>
      <c r="M88" s="12">
        <v>200000000</v>
      </c>
      <c r="N88" s="11" t="s">
        <v>253</v>
      </c>
      <c r="O88" s="13">
        <v>20000000</v>
      </c>
      <c r="P88" s="11"/>
      <c r="Q88" s="13">
        <v>0</v>
      </c>
      <c r="R88" s="11"/>
      <c r="S88" s="13">
        <v>0</v>
      </c>
      <c r="T88" s="13">
        <f t="shared" si="0"/>
        <v>230000000</v>
      </c>
      <c r="U88" s="11"/>
      <c r="V88" s="11"/>
      <c r="W88" s="11"/>
      <c r="X88" s="11"/>
      <c r="Y88" s="11"/>
      <c r="Z88" s="11"/>
    </row>
    <row r="89" spans="1:26" ht="139.5" customHeight="1">
      <c r="A89" s="15" t="s">
        <v>9</v>
      </c>
      <c r="B89" s="16" t="s">
        <v>10</v>
      </c>
      <c r="C89" s="16" t="s">
        <v>196</v>
      </c>
      <c r="D89" s="15" t="s">
        <v>197</v>
      </c>
      <c r="E89" s="11" t="s">
        <v>198</v>
      </c>
      <c r="F89" s="15" t="s">
        <v>239</v>
      </c>
      <c r="G89" s="11" t="s">
        <v>240</v>
      </c>
      <c r="H89" s="17"/>
      <c r="I89" s="17" t="s">
        <v>32</v>
      </c>
      <c r="J89" s="11" t="s">
        <v>89</v>
      </c>
      <c r="K89" s="12">
        <v>2244000</v>
      </c>
      <c r="L89" s="11" t="s">
        <v>90</v>
      </c>
      <c r="M89" s="12">
        <f>((K89*14/100)+K89)*2</f>
        <v>5116320</v>
      </c>
      <c r="N89" s="11" t="s">
        <v>90</v>
      </c>
      <c r="O89" s="13">
        <f>((K89*28/100)+K89)*2</f>
        <v>5744640</v>
      </c>
      <c r="P89" s="11" t="s">
        <v>90</v>
      </c>
      <c r="Q89" s="13">
        <f>((K89*42/100)+K89)*2</f>
        <v>6372960</v>
      </c>
      <c r="R89" s="11" t="s">
        <v>90</v>
      </c>
      <c r="S89" s="13">
        <f>((M89*42/100)+M89)*2</f>
        <v>14530348.800000001</v>
      </c>
      <c r="T89" s="13">
        <f t="shared" si="0"/>
        <v>34008268.799999997</v>
      </c>
      <c r="U89" s="11"/>
      <c r="V89" s="11"/>
      <c r="W89" s="11"/>
      <c r="X89" s="11"/>
      <c r="Y89" s="11"/>
      <c r="Z89" s="11"/>
    </row>
    <row r="90" spans="1:26" ht="139.5" customHeight="1">
      <c r="A90" s="15" t="s">
        <v>9</v>
      </c>
      <c r="B90" s="16" t="s">
        <v>10</v>
      </c>
      <c r="C90" s="16" t="s">
        <v>196</v>
      </c>
      <c r="D90" s="15" t="s">
        <v>197</v>
      </c>
      <c r="E90" s="11" t="s">
        <v>198</v>
      </c>
      <c r="F90" s="15" t="s">
        <v>239</v>
      </c>
      <c r="G90" s="11" t="s">
        <v>240</v>
      </c>
      <c r="H90" s="17"/>
      <c r="I90" s="17" t="s">
        <v>75</v>
      </c>
      <c r="J90" s="11" t="s">
        <v>254</v>
      </c>
      <c r="K90" s="12">
        <v>15000000</v>
      </c>
      <c r="L90" s="11" t="s">
        <v>254</v>
      </c>
      <c r="M90" s="12">
        <v>15000000</v>
      </c>
      <c r="N90" s="11" t="s">
        <v>254</v>
      </c>
      <c r="O90" s="13">
        <v>15000000</v>
      </c>
      <c r="P90" s="11" t="s">
        <v>254</v>
      </c>
      <c r="Q90" s="13">
        <v>15000000</v>
      </c>
      <c r="R90" s="11" t="s">
        <v>254</v>
      </c>
      <c r="S90" s="13">
        <v>15000000</v>
      </c>
      <c r="T90" s="13">
        <f t="shared" si="0"/>
        <v>75000000</v>
      </c>
      <c r="U90" s="11"/>
      <c r="V90" s="11"/>
      <c r="W90" s="11"/>
      <c r="X90" s="11"/>
      <c r="Y90" s="11"/>
      <c r="Z90" s="11"/>
    </row>
    <row r="91" spans="1:26" ht="139.5" customHeight="1">
      <c r="A91" s="15" t="s">
        <v>9</v>
      </c>
      <c r="B91" s="16" t="s">
        <v>10</v>
      </c>
      <c r="C91" s="16" t="s">
        <v>196</v>
      </c>
      <c r="D91" s="15" t="s">
        <v>197</v>
      </c>
      <c r="E91" s="11" t="s">
        <v>198</v>
      </c>
      <c r="F91" s="15" t="s">
        <v>255</v>
      </c>
      <c r="G91" s="11" t="s">
        <v>256</v>
      </c>
      <c r="H91" s="17" t="s">
        <v>241</v>
      </c>
      <c r="I91" s="17"/>
      <c r="J91" s="25" t="s">
        <v>257</v>
      </c>
      <c r="K91" s="26">
        <v>200000000</v>
      </c>
      <c r="L91" s="27" t="s">
        <v>258</v>
      </c>
      <c r="M91" s="12">
        <v>0</v>
      </c>
      <c r="N91" s="11"/>
      <c r="O91" s="13">
        <v>0</v>
      </c>
      <c r="P91" s="11"/>
      <c r="Q91" s="13">
        <v>0</v>
      </c>
      <c r="R91" s="11"/>
      <c r="S91" s="13">
        <v>0</v>
      </c>
      <c r="T91" s="13">
        <f t="shared" si="0"/>
        <v>200000000</v>
      </c>
      <c r="U91" s="23" t="s">
        <v>244</v>
      </c>
      <c r="V91" s="11"/>
      <c r="W91" s="11"/>
      <c r="X91" s="11"/>
      <c r="Y91" s="11"/>
      <c r="Z91" s="11"/>
    </row>
    <row r="92" spans="1:26" ht="139.5" customHeight="1">
      <c r="A92" s="15" t="s">
        <v>9</v>
      </c>
      <c r="B92" s="16" t="s">
        <v>10</v>
      </c>
      <c r="C92" s="16" t="s">
        <v>196</v>
      </c>
      <c r="D92" s="15" t="s">
        <v>197</v>
      </c>
      <c r="E92" s="11" t="s">
        <v>198</v>
      </c>
      <c r="F92" s="15" t="s">
        <v>255</v>
      </c>
      <c r="G92" s="11" t="s">
        <v>256</v>
      </c>
      <c r="H92" s="17" t="s">
        <v>190</v>
      </c>
      <c r="I92" s="17"/>
      <c r="J92" s="11"/>
      <c r="K92" s="12">
        <v>0</v>
      </c>
      <c r="L92" s="11" t="s">
        <v>259</v>
      </c>
      <c r="M92" s="12">
        <v>50000000</v>
      </c>
      <c r="N92" s="11"/>
      <c r="O92" s="13">
        <v>0</v>
      </c>
      <c r="P92" s="11"/>
      <c r="Q92" s="13">
        <v>0</v>
      </c>
      <c r="R92" s="11"/>
      <c r="S92" s="13">
        <v>0</v>
      </c>
      <c r="T92" s="13">
        <f t="shared" si="0"/>
        <v>50000000</v>
      </c>
      <c r="U92" s="11"/>
      <c r="V92" s="11"/>
      <c r="W92" s="11"/>
      <c r="X92" s="11"/>
      <c r="Y92" s="11"/>
      <c r="Z92" s="11"/>
    </row>
    <row r="93" spans="1:26" ht="139.5" customHeight="1">
      <c r="A93" s="15" t="s">
        <v>9</v>
      </c>
      <c r="B93" s="16" t="s">
        <v>10</v>
      </c>
      <c r="C93" s="16" t="s">
        <v>196</v>
      </c>
      <c r="D93" s="15" t="s">
        <v>197</v>
      </c>
      <c r="E93" s="11" t="s">
        <v>198</v>
      </c>
      <c r="F93" s="15" t="s">
        <v>255</v>
      </c>
      <c r="G93" s="11" t="s">
        <v>256</v>
      </c>
      <c r="H93" s="17" t="s">
        <v>246</v>
      </c>
      <c r="I93" s="17"/>
      <c r="J93" s="11"/>
      <c r="K93" s="12">
        <v>0</v>
      </c>
      <c r="L93" s="11"/>
      <c r="M93" s="12">
        <v>0</v>
      </c>
      <c r="N93" s="11" t="s">
        <v>260</v>
      </c>
      <c r="O93" s="13">
        <v>0</v>
      </c>
      <c r="P93" s="11"/>
      <c r="Q93" s="13">
        <v>0</v>
      </c>
      <c r="R93" s="11"/>
      <c r="S93" s="13">
        <v>0</v>
      </c>
      <c r="T93" s="13">
        <f t="shared" si="0"/>
        <v>0</v>
      </c>
      <c r="U93" s="11" t="s">
        <v>248</v>
      </c>
      <c r="V93" s="11"/>
      <c r="W93" s="11"/>
      <c r="X93" s="11"/>
      <c r="Y93" s="11"/>
      <c r="Z93" s="11"/>
    </row>
    <row r="94" spans="1:26" ht="139.5" customHeight="1">
      <c r="A94" s="15" t="s">
        <v>9</v>
      </c>
      <c r="B94" s="16" t="s">
        <v>10</v>
      </c>
      <c r="C94" s="16" t="s">
        <v>196</v>
      </c>
      <c r="D94" s="15" t="s">
        <v>197</v>
      </c>
      <c r="E94" s="11" t="s">
        <v>198</v>
      </c>
      <c r="F94" s="15" t="s">
        <v>255</v>
      </c>
      <c r="G94" s="11" t="s">
        <v>256</v>
      </c>
      <c r="H94" s="17" t="s">
        <v>24</v>
      </c>
      <c r="I94" s="17"/>
      <c r="J94" s="11" t="s">
        <v>261</v>
      </c>
      <c r="K94" s="12">
        <v>3215297</v>
      </c>
      <c r="L94" s="11" t="s">
        <v>261</v>
      </c>
      <c r="M94" s="12">
        <v>8822859</v>
      </c>
      <c r="N94" s="11" t="s">
        <v>261</v>
      </c>
      <c r="O94" s="13">
        <v>6593752</v>
      </c>
      <c r="P94" s="11" t="s">
        <v>261</v>
      </c>
      <c r="Q94" s="13">
        <v>6935587</v>
      </c>
      <c r="R94" s="11" t="s">
        <v>261</v>
      </c>
      <c r="S94" s="19">
        <v>10041706</v>
      </c>
      <c r="T94" s="13">
        <f t="shared" si="0"/>
        <v>35609201</v>
      </c>
      <c r="U94" s="11"/>
      <c r="V94" s="11"/>
      <c r="W94" s="11"/>
      <c r="X94" s="11"/>
      <c r="Y94" s="11"/>
      <c r="Z94" s="11"/>
    </row>
    <row r="95" spans="1:26" ht="139.5" customHeight="1">
      <c r="A95" s="15" t="s">
        <v>9</v>
      </c>
      <c r="B95" s="16" t="s">
        <v>10</v>
      </c>
      <c r="C95" s="16" t="s">
        <v>196</v>
      </c>
      <c r="D95" s="15" t="s">
        <v>197</v>
      </c>
      <c r="E95" s="11" t="s">
        <v>198</v>
      </c>
      <c r="F95" s="15" t="s">
        <v>255</v>
      </c>
      <c r="G95" s="11" t="s">
        <v>256</v>
      </c>
      <c r="H95" s="17"/>
      <c r="I95" s="17" t="s">
        <v>236</v>
      </c>
      <c r="J95" s="11" t="s">
        <v>262</v>
      </c>
      <c r="K95" s="12">
        <v>20000000</v>
      </c>
      <c r="L95" s="11" t="s">
        <v>262</v>
      </c>
      <c r="M95" s="12">
        <v>20000000</v>
      </c>
      <c r="N95" s="11" t="s">
        <v>262</v>
      </c>
      <c r="O95" s="13">
        <v>20000000</v>
      </c>
      <c r="P95" s="11" t="s">
        <v>262</v>
      </c>
      <c r="Q95" s="13">
        <v>20000000</v>
      </c>
      <c r="R95" s="11"/>
      <c r="S95" s="13">
        <v>0</v>
      </c>
      <c r="T95" s="13">
        <f t="shared" si="0"/>
        <v>80000000</v>
      </c>
      <c r="U95" s="11"/>
      <c r="V95" s="11"/>
      <c r="W95" s="11"/>
      <c r="X95" s="11"/>
      <c r="Y95" s="11"/>
      <c r="Z95" s="11"/>
    </row>
    <row r="96" spans="1:26" ht="139.5" customHeight="1">
      <c r="A96" s="15" t="s">
        <v>9</v>
      </c>
      <c r="B96" s="16" t="s">
        <v>10</v>
      </c>
      <c r="C96" s="16" t="s">
        <v>196</v>
      </c>
      <c r="D96" s="15" t="s">
        <v>197</v>
      </c>
      <c r="E96" s="11" t="s">
        <v>198</v>
      </c>
      <c r="F96" s="15" t="s">
        <v>255</v>
      </c>
      <c r="G96" s="11" t="s">
        <v>256</v>
      </c>
      <c r="H96" s="17"/>
      <c r="I96" s="17" t="s">
        <v>32</v>
      </c>
      <c r="J96" s="11" t="s">
        <v>89</v>
      </c>
      <c r="K96" s="12">
        <v>3799000</v>
      </c>
      <c r="L96" s="11" t="s">
        <v>90</v>
      </c>
      <c r="M96" s="12">
        <f>((K96*14/100)+K96)*2</f>
        <v>8661720</v>
      </c>
      <c r="N96" s="11" t="s">
        <v>90</v>
      </c>
      <c r="O96" s="13">
        <f>((K96*28/100)+K96)*2</f>
        <v>9725440</v>
      </c>
      <c r="P96" s="11" t="s">
        <v>90</v>
      </c>
      <c r="Q96" s="13">
        <f>((K96*42/100)+K96)*2</f>
        <v>10789160</v>
      </c>
      <c r="R96" s="11" t="s">
        <v>90</v>
      </c>
      <c r="S96" s="13">
        <f>((M96*42/100)+M96)*2</f>
        <v>24599284.800000001</v>
      </c>
      <c r="T96" s="13">
        <f t="shared" si="0"/>
        <v>57574604.799999997</v>
      </c>
      <c r="U96" s="11"/>
      <c r="V96" s="11"/>
      <c r="W96" s="11"/>
      <c r="X96" s="11"/>
      <c r="Y96" s="11"/>
      <c r="Z96" s="11"/>
    </row>
    <row r="97" spans="1:26" ht="139.5" customHeight="1">
      <c r="A97" s="15" t="s">
        <v>9</v>
      </c>
      <c r="B97" s="16" t="s">
        <v>10</v>
      </c>
      <c r="C97" s="16" t="s">
        <v>196</v>
      </c>
      <c r="D97" s="15" t="s">
        <v>197</v>
      </c>
      <c r="E97" s="11" t="s">
        <v>198</v>
      </c>
      <c r="F97" s="15" t="s">
        <v>263</v>
      </c>
      <c r="G97" s="11" t="s">
        <v>264</v>
      </c>
      <c r="H97" s="17" t="s">
        <v>121</v>
      </c>
      <c r="I97" s="17"/>
      <c r="J97" s="11"/>
      <c r="K97" s="12">
        <v>0</v>
      </c>
      <c r="L97" s="28" t="s">
        <v>265</v>
      </c>
      <c r="M97" s="29">
        <v>0</v>
      </c>
      <c r="N97" s="11"/>
      <c r="O97" s="13">
        <v>0</v>
      </c>
      <c r="P97" s="11"/>
      <c r="Q97" s="13">
        <v>0</v>
      </c>
      <c r="R97" s="11"/>
      <c r="S97" s="13">
        <v>0</v>
      </c>
      <c r="T97" s="13">
        <f t="shared" si="0"/>
        <v>0</v>
      </c>
      <c r="U97" s="11" t="s">
        <v>266</v>
      </c>
      <c r="V97" s="11"/>
      <c r="W97" s="11"/>
      <c r="X97" s="11"/>
      <c r="Y97" s="11"/>
      <c r="Z97" s="11"/>
    </row>
    <row r="98" spans="1:26" ht="139.5" customHeight="1">
      <c r="A98" s="15" t="s">
        <v>9</v>
      </c>
      <c r="B98" s="16" t="s">
        <v>10</v>
      </c>
      <c r="C98" s="16" t="s">
        <v>196</v>
      </c>
      <c r="D98" s="15" t="s">
        <v>197</v>
      </c>
      <c r="E98" s="11" t="s">
        <v>198</v>
      </c>
      <c r="F98" s="15" t="s">
        <v>263</v>
      </c>
      <c r="G98" s="11" t="s">
        <v>264</v>
      </c>
      <c r="H98" s="17" t="s">
        <v>190</v>
      </c>
      <c r="I98" s="17"/>
      <c r="J98" s="11"/>
      <c r="K98" s="12">
        <v>0</v>
      </c>
      <c r="L98" s="11" t="s">
        <v>267</v>
      </c>
      <c r="M98" s="12">
        <v>2000000000</v>
      </c>
      <c r="N98" s="11"/>
      <c r="O98" s="13">
        <v>0</v>
      </c>
      <c r="P98" s="11"/>
      <c r="Q98" s="13">
        <v>0</v>
      </c>
      <c r="R98" s="11"/>
      <c r="S98" s="13">
        <v>0</v>
      </c>
      <c r="T98" s="13">
        <f t="shared" si="0"/>
        <v>2000000000</v>
      </c>
      <c r="U98" s="11"/>
      <c r="V98" s="11"/>
      <c r="W98" s="11"/>
      <c r="X98" s="11"/>
      <c r="Y98" s="11"/>
      <c r="Z98" s="11"/>
    </row>
    <row r="99" spans="1:26" ht="139.5" customHeight="1">
      <c r="A99" s="15" t="s">
        <v>9</v>
      </c>
      <c r="B99" s="16" t="s">
        <v>10</v>
      </c>
      <c r="C99" s="16" t="s">
        <v>196</v>
      </c>
      <c r="D99" s="15" t="s">
        <v>197</v>
      </c>
      <c r="E99" s="11" t="s">
        <v>198</v>
      </c>
      <c r="F99" s="15" t="s">
        <v>263</v>
      </c>
      <c r="G99" s="11" t="s">
        <v>264</v>
      </c>
      <c r="H99" s="17" t="s">
        <v>246</v>
      </c>
      <c r="I99" s="17"/>
      <c r="J99" s="11"/>
      <c r="K99" s="12">
        <v>0</v>
      </c>
      <c r="L99" s="11"/>
      <c r="M99" s="12">
        <v>0</v>
      </c>
      <c r="N99" s="11"/>
      <c r="O99" s="13">
        <v>0</v>
      </c>
      <c r="P99" s="11" t="s">
        <v>268</v>
      </c>
      <c r="Q99" s="13">
        <v>0</v>
      </c>
      <c r="R99" s="11" t="s">
        <v>269</v>
      </c>
      <c r="S99" s="13">
        <v>0</v>
      </c>
      <c r="T99" s="13">
        <f t="shared" si="0"/>
        <v>0</v>
      </c>
      <c r="U99" s="11" t="s">
        <v>270</v>
      </c>
      <c r="V99" s="11"/>
      <c r="W99" s="11"/>
      <c r="X99" s="11"/>
      <c r="Y99" s="11"/>
      <c r="Z99" s="11"/>
    </row>
    <row r="100" spans="1:26" ht="139.5" customHeight="1">
      <c r="A100" s="15" t="s">
        <v>9</v>
      </c>
      <c r="B100" s="16" t="s">
        <v>10</v>
      </c>
      <c r="C100" s="16" t="s">
        <v>196</v>
      </c>
      <c r="D100" s="15" t="s">
        <v>197</v>
      </c>
      <c r="E100" s="11" t="s">
        <v>198</v>
      </c>
      <c r="F100" s="15" t="s">
        <v>263</v>
      </c>
      <c r="G100" s="11" t="s">
        <v>264</v>
      </c>
      <c r="H100" s="17" t="s">
        <v>24</v>
      </c>
      <c r="I100" s="17"/>
      <c r="J100" s="11" t="s">
        <v>271</v>
      </c>
      <c r="K100" s="12">
        <v>30962928</v>
      </c>
      <c r="L100" s="11" t="s">
        <v>272</v>
      </c>
      <c r="M100" s="12">
        <v>46822899</v>
      </c>
      <c r="N100" s="11" t="s">
        <v>272</v>
      </c>
      <c r="O100" s="13">
        <v>44593752</v>
      </c>
      <c r="P100" s="11" t="s">
        <v>272</v>
      </c>
      <c r="Q100" s="13">
        <v>44935587</v>
      </c>
      <c r="R100" s="11" t="s">
        <v>272</v>
      </c>
      <c r="S100" s="19">
        <v>67041706</v>
      </c>
      <c r="T100" s="13">
        <f t="shared" si="0"/>
        <v>234356872</v>
      </c>
      <c r="U100" s="11"/>
      <c r="V100" s="11"/>
      <c r="W100" s="11"/>
      <c r="X100" s="11"/>
      <c r="Y100" s="11"/>
      <c r="Z100" s="11"/>
    </row>
    <row r="101" spans="1:26" ht="139.5" customHeight="1">
      <c r="A101" s="15" t="s">
        <v>9</v>
      </c>
      <c r="B101" s="16" t="s">
        <v>10</v>
      </c>
      <c r="C101" s="16" t="s">
        <v>196</v>
      </c>
      <c r="D101" s="15" t="s">
        <v>197</v>
      </c>
      <c r="E101" s="11" t="s">
        <v>198</v>
      </c>
      <c r="F101" s="15" t="s">
        <v>263</v>
      </c>
      <c r="G101" s="11" t="s">
        <v>264</v>
      </c>
      <c r="H101" s="17"/>
      <c r="I101" s="17" t="s">
        <v>236</v>
      </c>
      <c r="J101" s="11" t="s">
        <v>273</v>
      </c>
      <c r="K101" s="12">
        <v>0</v>
      </c>
      <c r="L101" s="11" t="s">
        <v>274</v>
      </c>
      <c r="M101" s="12">
        <v>7000000</v>
      </c>
      <c r="N101" s="11" t="s">
        <v>275</v>
      </c>
      <c r="O101" s="13">
        <v>7000000</v>
      </c>
      <c r="P101" s="11" t="s">
        <v>276</v>
      </c>
      <c r="Q101" s="13">
        <v>7000000</v>
      </c>
      <c r="R101" s="11"/>
      <c r="S101" s="13">
        <v>0</v>
      </c>
      <c r="T101" s="13">
        <f t="shared" si="0"/>
        <v>21000000</v>
      </c>
      <c r="U101" s="11" t="s">
        <v>277</v>
      </c>
      <c r="V101" s="11"/>
      <c r="W101" s="11"/>
      <c r="X101" s="11"/>
      <c r="Y101" s="11"/>
      <c r="Z101" s="11"/>
    </row>
    <row r="102" spans="1:26" ht="139.5" customHeight="1">
      <c r="A102" s="15" t="s">
        <v>9</v>
      </c>
      <c r="B102" s="16" t="s">
        <v>10</v>
      </c>
      <c r="C102" s="16" t="s">
        <v>196</v>
      </c>
      <c r="D102" s="15" t="s">
        <v>197</v>
      </c>
      <c r="E102" s="11" t="s">
        <v>198</v>
      </c>
      <c r="F102" s="15" t="s">
        <v>278</v>
      </c>
      <c r="G102" s="11" t="s">
        <v>279</v>
      </c>
      <c r="H102" s="17" t="s">
        <v>280</v>
      </c>
      <c r="I102" s="17"/>
      <c r="J102" s="11"/>
      <c r="K102" s="12">
        <v>1413768000</v>
      </c>
      <c r="L102" s="11" t="s">
        <v>281</v>
      </c>
      <c r="M102" s="12">
        <v>58000000</v>
      </c>
      <c r="N102" s="11"/>
      <c r="O102" s="13">
        <v>0</v>
      </c>
      <c r="P102" s="11"/>
      <c r="Q102" s="13">
        <v>0</v>
      </c>
      <c r="R102" s="11"/>
      <c r="S102" s="13">
        <v>0</v>
      </c>
      <c r="T102" s="13">
        <f t="shared" si="0"/>
        <v>1471768000</v>
      </c>
      <c r="U102" s="11"/>
      <c r="V102" s="11"/>
      <c r="W102" s="11"/>
      <c r="X102" s="11"/>
      <c r="Y102" s="11"/>
      <c r="Z102" s="11"/>
    </row>
    <row r="103" spans="1:26" ht="139.5" customHeight="1">
      <c r="A103" s="15" t="s">
        <v>9</v>
      </c>
      <c r="B103" s="16" t="s">
        <v>10</v>
      </c>
      <c r="C103" s="16" t="s">
        <v>196</v>
      </c>
      <c r="D103" s="15" t="s">
        <v>197</v>
      </c>
      <c r="E103" s="11" t="s">
        <v>198</v>
      </c>
      <c r="F103" s="15" t="s">
        <v>282</v>
      </c>
      <c r="G103" s="11" t="s">
        <v>283</v>
      </c>
      <c r="H103" s="17" t="s">
        <v>121</v>
      </c>
      <c r="I103" s="17"/>
      <c r="J103" s="11"/>
      <c r="K103" s="12">
        <v>0</v>
      </c>
      <c r="L103" s="28" t="s">
        <v>284</v>
      </c>
      <c r="M103" s="29">
        <v>0</v>
      </c>
      <c r="N103" s="11"/>
      <c r="O103" s="13">
        <v>0</v>
      </c>
      <c r="P103" s="11"/>
      <c r="Q103" s="13">
        <v>0</v>
      </c>
      <c r="R103" s="11"/>
      <c r="S103" s="13">
        <v>0</v>
      </c>
      <c r="T103" s="13">
        <f t="shared" si="0"/>
        <v>0</v>
      </c>
      <c r="U103" s="23" t="s">
        <v>266</v>
      </c>
      <c r="V103" s="11"/>
      <c r="W103" s="11"/>
      <c r="X103" s="11"/>
      <c r="Y103" s="11"/>
      <c r="Z103" s="11"/>
    </row>
    <row r="104" spans="1:26" ht="139.5" customHeight="1">
      <c r="A104" s="15" t="s">
        <v>9</v>
      </c>
      <c r="B104" s="16" t="s">
        <v>10</v>
      </c>
      <c r="C104" s="16" t="s">
        <v>196</v>
      </c>
      <c r="D104" s="15" t="s">
        <v>197</v>
      </c>
      <c r="E104" s="11" t="s">
        <v>198</v>
      </c>
      <c r="F104" s="15" t="s">
        <v>282</v>
      </c>
      <c r="G104" s="11" t="s">
        <v>283</v>
      </c>
      <c r="H104" s="17" t="s">
        <v>190</v>
      </c>
      <c r="I104" s="17"/>
      <c r="J104" s="11"/>
      <c r="K104" s="12"/>
      <c r="L104" s="11" t="s">
        <v>285</v>
      </c>
      <c r="M104" s="12">
        <v>700000000</v>
      </c>
      <c r="N104" s="11" t="s">
        <v>286</v>
      </c>
      <c r="O104" s="13">
        <v>3000000000</v>
      </c>
      <c r="P104" s="11"/>
      <c r="Q104" s="13">
        <v>0</v>
      </c>
      <c r="R104" s="11"/>
      <c r="S104" s="13">
        <v>0</v>
      </c>
      <c r="T104" s="13">
        <f t="shared" si="0"/>
        <v>3700000000</v>
      </c>
      <c r="U104" s="11"/>
      <c r="V104" s="11"/>
      <c r="W104" s="11"/>
      <c r="X104" s="11"/>
      <c r="Y104" s="11"/>
      <c r="Z104" s="11"/>
    </row>
    <row r="105" spans="1:26" ht="139.5" customHeight="1">
      <c r="A105" s="15" t="s">
        <v>9</v>
      </c>
      <c r="B105" s="16" t="s">
        <v>10</v>
      </c>
      <c r="C105" s="16" t="s">
        <v>196</v>
      </c>
      <c r="D105" s="15" t="s">
        <v>197</v>
      </c>
      <c r="E105" s="11" t="s">
        <v>198</v>
      </c>
      <c r="F105" s="15" t="s">
        <v>282</v>
      </c>
      <c r="G105" s="11" t="s">
        <v>283</v>
      </c>
      <c r="H105" s="17" t="s">
        <v>246</v>
      </c>
      <c r="I105" s="17"/>
      <c r="J105" s="11"/>
      <c r="K105" s="12">
        <v>0</v>
      </c>
      <c r="L105" s="11"/>
      <c r="M105" s="12">
        <v>0</v>
      </c>
      <c r="N105" s="15" t="s">
        <v>287</v>
      </c>
      <c r="O105" s="13">
        <v>0</v>
      </c>
      <c r="P105" s="11"/>
      <c r="Q105" s="13">
        <v>0</v>
      </c>
      <c r="R105" s="11"/>
      <c r="S105" s="13">
        <v>0</v>
      </c>
      <c r="T105" s="13">
        <f t="shared" si="0"/>
        <v>0</v>
      </c>
      <c r="U105" s="11" t="s">
        <v>248</v>
      </c>
      <c r="V105" s="11"/>
      <c r="W105" s="11"/>
      <c r="X105" s="11"/>
      <c r="Y105" s="11"/>
      <c r="Z105" s="11"/>
    </row>
    <row r="106" spans="1:26" ht="139.5" customHeight="1">
      <c r="A106" s="15" t="s">
        <v>9</v>
      </c>
      <c r="B106" s="16" t="s">
        <v>10</v>
      </c>
      <c r="C106" s="16" t="s">
        <v>196</v>
      </c>
      <c r="D106" s="15" t="s">
        <v>197</v>
      </c>
      <c r="E106" s="11" t="s">
        <v>198</v>
      </c>
      <c r="F106" s="15" t="s">
        <v>282</v>
      </c>
      <c r="G106" s="11" t="s">
        <v>283</v>
      </c>
      <c r="H106" s="17" t="s">
        <v>24</v>
      </c>
      <c r="I106" s="17"/>
      <c r="J106" s="11" t="s">
        <v>288</v>
      </c>
      <c r="K106" s="12">
        <v>11389090</v>
      </c>
      <c r="L106" s="11" t="s">
        <v>288</v>
      </c>
      <c r="M106" s="12">
        <v>15764394</v>
      </c>
      <c r="N106" s="11" t="s">
        <v>288</v>
      </c>
      <c r="O106" s="13">
        <v>22228370</v>
      </c>
      <c r="P106" s="11" t="s">
        <v>288</v>
      </c>
      <c r="Q106" s="13">
        <v>21998780</v>
      </c>
      <c r="R106" s="11" t="s">
        <v>288</v>
      </c>
      <c r="S106" s="19">
        <v>32555632</v>
      </c>
      <c r="T106" s="13">
        <f t="shared" si="0"/>
        <v>103936266</v>
      </c>
      <c r="U106" s="11"/>
      <c r="V106" s="11"/>
      <c r="W106" s="11"/>
      <c r="X106" s="11"/>
      <c r="Y106" s="11"/>
      <c r="Z106" s="11"/>
    </row>
    <row r="107" spans="1:26" ht="139.5" customHeight="1">
      <c r="A107" s="15" t="s">
        <v>9</v>
      </c>
      <c r="B107" s="16" t="s">
        <v>10</v>
      </c>
      <c r="C107" s="16" t="s">
        <v>196</v>
      </c>
      <c r="D107" s="15" t="s">
        <v>197</v>
      </c>
      <c r="E107" s="11" t="s">
        <v>198</v>
      </c>
      <c r="F107" s="15" t="s">
        <v>282</v>
      </c>
      <c r="G107" s="11" t="s">
        <v>283</v>
      </c>
      <c r="H107" s="17"/>
      <c r="I107" s="17" t="s">
        <v>236</v>
      </c>
      <c r="J107" s="11" t="s">
        <v>289</v>
      </c>
      <c r="K107" s="12">
        <v>200000000</v>
      </c>
      <c r="L107" s="11"/>
      <c r="M107" s="12">
        <v>0</v>
      </c>
      <c r="N107" s="15"/>
      <c r="O107" s="13">
        <v>0</v>
      </c>
      <c r="P107" s="11"/>
      <c r="Q107" s="13">
        <v>0</v>
      </c>
      <c r="R107" s="11"/>
      <c r="S107" s="13">
        <v>0</v>
      </c>
      <c r="T107" s="13">
        <f t="shared" si="0"/>
        <v>200000000</v>
      </c>
      <c r="U107" s="11"/>
      <c r="V107" s="11"/>
      <c r="W107" s="11"/>
      <c r="X107" s="11"/>
      <c r="Y107" s="11"/>
      <c r="Z107" s="11"/>
    </row>
    <row r="108" spans="1:26" ht="139.5" customHeight="1">
      <c r="A108" s="15" t="s">
        <v>9</v>
      </c>
      <c r="B108" s="16" t="s">
        <v>10</v>
      </c>
      <c r="C108" s="16" t="s">
        <v>196</v>
      </c>
      <c r="D108" s="15" t="s">
        <v>197</v>
      </c>
      <c r="E108" s="11" t="s">
        <v>198</v>
      </c>
      <c r="F108" s="15" t="s">
        <v>282</v>
      </c>
      <c r="G108" s="11" t="s">
        <v>283</v>
      </c>
      <c r="H108" s="17"/>
      <c r="I108" s="17" t="s">
        <v>32</v>
      </c>
      <c r="J108" s="11" t="s">
        <v>290</v>
      </c>
      <c r="K108" s="12">
        <v>3383000</v>
      </c>
      <c r="L108" s="11" t="s">
        <v>291</v>
      </c>
      <c r="M108" s="12">
        <f>((K108*14/100)+K108)*2</f>
        <v>7713240</v>
      </c>
      <c r="N108" s="11" t="s">
        <v>291</v>
      </c>
      <c r="O108" s="13">
        <f>((K108*28/100)+K108)*2</f>
        <v>8660480</v>
      </c>
      <c r="P108" s="11" t="s">
        <v>291</v>
      </c>
      <c r="Q108" s="13">
        <f>((K108*42/100)+K108)*2</f>
        <v>9607720</v>
      </c>
      <c r="R108" s="11" t="s">
        <v>291</v>
      </c>
      <c r="S108" s="13">
        <f>((K108*56/100)+K108)*2</f>
        <v>10554960</v>
      </c>
      <c r="T108" s="13">
        <f t="shared" si="0"/>
        <v>39919400</v>
      </c>
      <c r="U108" s="11"/>
      <c r="V108" s="11"/>
      <c r="W108" s="11"/>
      <c r="X108" s="11"/>
      <c r="Y108" s="11"/>
      <c r="Z108" s="11"/>
    </row>
    <row r="109" spans="1:26" ht="139.5" customHeight="1">
      <c r="A109" s="15" t="s">
        <v>9</v>
      </c>
      <c r="B109" s="16" t="s">
        <v>10</v>
      </c>
      <c r="C109" s="16" t="s">
        <v>196</v>
      </c>
      <c r="D109" s="15" t="s">
        <v>197</v>
      </c>
      <c r="E109" s="11" t="s">
        <v>198</v>
      </c>
      <c r="F109" s="15" t="s">
        <v>292</v>
      </c>
      <c r="G109" s="11" t="s">
        <v>293</v>
      </c>
      <c r="H109" s="17" t="s">
        <v>294</v>
      </c>
      <c r="I109" s="17"/>
      <c r="J109" s="21" t="s">
        <v>295</v>
      </c>
      <c r="K109" s="12">
        <v>1075000000</v>
      </c>
      <c r="L109" s="21" t="s">
        <v>296</v>
      </c>
      <c r="M109" s="12">
        <f>K109*1.12</f>
        <v>1204000000</v>
      </c>
      <c r="N109" s="21" t="s">
        <v>297</v>
      </c>
      <c r="O109" s="12">
        <f>M109*1.12</f>
        <v>1348480000.0000002</v>
      </c>
      <c r="P109" s="21" t="s">
        <v>298</v>
      </c>
      <c r="Q109" s="12">
        <f>O109*1.12</f>
        <v>1510297600.0000005</v>
      </c>
      <c r="R109" s="21" t="s">
        <v>299</v>
      </c>
      <c r="S109" s="12">
        <f>Q109*1.12</f>
        <v>1691533312.0000007</v>
      </c>
      <c r="T109" s="13">
        <f t="shared" si="0"/>
        <v>6829310912.000001</v>
      </c>
      <c r="U109" s="11"/>
      <c r="V109" s="11"/>
      <c r="W109" s="11"/>
      <c r="X109" s="11"/>
      <c r="Y109" s="11"/>
      <c r="Z109" s="11"/>
    </row>
    <row r="110" spans="1:26" ht="139.5" customHeight="1">
      <c r="A110" s="15" t="s">
        <v>9</v>
      </c>
      <c r="B110" s="16" t="s">
        <v>10</v>
      </c>
      <c r="C110" s="16" t="s">
        <v>196</v>
      </c>
      <c r="D110" s="15" t="s">
        <v>197</v>
      </c>
      <c r="E110" s="11" t="s">
        <v>198</v>
      </c>
      <c r="F110" s="15" t="s">
        <v>292</v>
      </c>
      <c r="G110" s="11" t="s">
        <v>293</v>
      </c>
      <c r="H110" s="17"/>
      <c r="I110" s="17" t="s">
        <v>280</v>
      </c>
      <c r="J110" s="11"/>
      <c r="K110" s="12">
        <v>0</v>
      </c>
      <c r="L110" s="11"/>
      <c r="M110" s="12">
        <v>0</v>
      </c>
      <c r="N110" s="11"/>
      <c r="O110" s="13">
        <v>0</v>
      </c>
      <c r="P110" s="11"/>
      <c r="Q110" s="13">
        <v>0</v>
      </c>
      <c r="R110" s="11"/>
      <c r="S110" s="13">
        <v>0</v>
      </c>
      <c r="T110" s="13">
        <f t="shared" si="0"/>
        <v>0</v>
      </c>
      <c r="U110" s="11"/>
      <c r="V110" s="11"/>
      <c r="W110" s="11"/>
      <c r="X110" s="11"/>
      <c r="Y110" s="11"/>
      <c r="Z110" s="11"/>
    </row>
    <row r="111" spans="1:26" ht="139.5" customHeight="1">
      <c r="A111" s="15" t="s">
        <v>9</v>
      </c>
      <c r="B111" s="16" t="s">
        <v>10</v>
      </c>
      <c r="C111" s="16" t="s">
        <v>196</v>
      </c>
      <c r="D111" s="15" t="s">
        <v>197</v>
      </c>
      <c r="E111" s="11" t="s">
        <v>198</v>
      </c>
      <c r="F111" s="15" t="s">
        <v>292</v>
      </c>
      <c r="G111" s="11" t="s">
        <v>293</v>
      </c>
      <c r="H111" s="17"/>
      <c r="I111" s="17" t="s">
        <v>121</v>
      </c>
      <c r="J111" s="11" t="s">
        <v>300</v>
      </c>
      <c r="K111" s="12">
        <v>0</v>
      </c>
      <c r="L111" s="11"/>
      <c r="M111" s="12">
        <v>0</v>
      </c>
      <c r="N111" s="11"/>
      <c r="O111" s="13">
        <v>0</v>
      </c>
      <c r="P111" s="11"/>
      <c r="Q111" s="13">
        <v>0</v>
      </c>
      <c r="R111" s="11"/>
      <c r="S111" s="13">
        <v>0</v>
      </c>
      <c r="T111" s="13">
        <f t="shared" si="0"/>
        <v>0</v>
      </c>
      <c r="U111" s="11"/>
      <c r="V111" s="11"/>
      <c r="W111" s="11"/>
      <c r="X111" s="11"/>
      <c r="Y111" s="11"/>
      <c r="Z111" s="11"/>
    </row>
    <row r="112" spans="1:26" ht="139.5" customHeight="1">
      <c r="A112" s="15" t="s">
        <v>9</v>
      </c>
      <c r="B112" s="16" t="s">
        <v>10</v>
      </c>
      <c r="C112" s="16" t="s">
        <v>196</v>
      </c>
      <c r="D112" s="15" t="s">
        <v>197</v>
      </c>
      <c r="E112" s="11" t="s">
        <v>198</v>
      </c>
      <c r="F112" s="15" t="s">
        <v>292</v>
      </c>
      <c r="G112" s="11" t="s">
        <v>293</v>
      </c>
      <c r="H112" s="17"/>
      <c r="I112" s="17" t="s">
        <v>120</v>
      </c>
      <c r="J112" s="11"/>
      <c r="K112" s="12">
        <v>0</v>
      </c>
      <c r="L112" s="11" t="s">
        <v>301</v>
      </c>
      <c r="M112" s="12">
        <v>600000000</v>
      </c>
      <c r="N112" s="11" t="s">
        <v>302</v>
      </c>
      <c r="O112" s="13">
        <v>1500000000</v>
      </c>
      <c r="P112" s="11" t="s">
        <v>303</v>
      </c>
      <c r="Q112" s="13">
        <v>600000000</v>
      </c>
      <c r="R112" s="11"/>
      <c r="S112" s="13">
        <v>0</v>
      </c>
      <c r="T112" s="13">
        <f t="shared" si="0"/>
        <v>2700000000</v>
      </c>
      <c r="U112" s="11"/>
      <c r="V112" s="11"/>
      <c r="W112" s="11"/>
      <c r="X112" s="11"/>
      <c r="Y112" s="11"/>
      <c r="Z112" s="11"/>
    </row>
    <row r="113" spans="1:26" ht="139.5" customHeight="1">
      <c r="A113" s="15" t="s">
        <v>9</v>
      </c>
      <c r="B113" s="16" t="s">
        <v>10</v>
      </c>
      <c r="C113" s="16" t="s">
        <v>196</v>
      </c>
      <c r="D113" s="15" t="s">
        <v>197</v>
      </c>
      <c r="E113" s="11" t="s">
        <v>198</v>
      </c>
      <c r="F113" s="15" t="s">
        <v>292</v>
      </c>
      <c r="G113" s="11" t="s">
        <v>293</v>
      </c>
      <c r="H113" s="17"/>
      <c r="I113" s="17" t="s">
        <v>246</v>
      </c>
      <c r="J113" s="11" t="s">
        <v>304</v>
      </c>
      <c r="K113" s="12">
        <v>3000000</v>
      </c>
      <c r="L113" s="11" t="s">
        <v>305</v>
      </c>
      <c r="M113" s="12">
        <f>2*K113*1.1</f>
        <v>6600000.0000000009</v>
      </c>
      <c r="N113" s="11" t="s">
        <v>305</v>
      </c>
      <c r="O113" s="13">
        <f>M113*1.1</f>
        <v>7260000.0000000019</v>
      </c>
      <c r="P113" s="11" t="s">
        <v>305</v>
      </c>
      <c r="Q113" s="13">
        <f>O113*1.1</f>
        <v>7986000.0000000028</v>
      </c>
      <c r="R113" s="11" t="s">
        <v>306</v>
      </c>
      <c r="S113" s="13">
        <f>Q113*1.15</f>
        <v>9183900.0000000019</v>
      </c>
      <c r="T113" s="13">
        <f t="shared" si="0"/>
        <v>34029900.000000007</v>
      </c>
      <c r="U113" s="11"/>
      <c r="V113" s="11"/>
      <c r="W113" s="11"/>
      <c r="X113" s="11"/>
      <c r="Y113" s="11"/>
      <c r="Z113" s="11"/>
    </row>
    <row r="114" spans="1:26" ht="139.5" customHeight="1">
      <c r="A114" s="15" t="s">
        <v>9</v>
      </c>
      <c r="B114" s="16" t="s">
        <v>10</v>
      </c>
      <c r="C114" s="16" t="s">
        <v>196</v>
      </c>
      <c r="D114" s="15" t="s">
        <v>197</v>
      </c>
      <c r="E114" s="11" t="s">
        <v>198</v>
      </c>
      <c r="F114" s="15" t="s">
        <v>292</v>
      </c>
      <c r="G114" s="11" t="s">
        <v>293</v>
      </c>
      <c r="H114" s="17"/>
      <c r="I114" s="17" t="s">
        <v>24</v>
      </c>
      <c r="J114" s="11" t="s">
        <v>307</v>
      </c>
      <c r="K114" s="12">
        <v>3215297</v>
      </c>
      <c r="L114" s="11" t="s">
        <v>308</v>
      </c>
      <c r="M114" s="12">
        <v>6370814</v>
      </c>
      <c r="N114" s="11" t="s">
        <v>308</v>
      </c>
      <c r="O114" s="13">
        <v>603706</v>
      </c>
      <c r="P114" s="11" t="s">
        <v>308</v>
      </c>
      <c r="Q114" s="13">
        <v>6289492</v>
      </c>
      <c r="R114" s="11" t="s">
        <v>308</v>
      </c>
      <c r="S114" s="19">
        <v>10759368</v>
      </c>
      <c r="T114" s="13">
        <f t="shared" si="0"/>
        <v>27238677</v>
      </c>
      <c r="U114" s="11"/>
      <c r="V114" s="11"/>
      <c r="W114" s="11"/>
      <c r="X114" s="11"/>
      <c r="Y114" s="11"/>
      <c r="Z114" s="11"/>
    </row>
    <row r="115" spans="1:26" ht="139.5" customHeight="1">
      <c r="A115" s="15" t="s">
        <v>9</v>
      </c>
      <c r="B115" s="16" t="s">
        <v>10</v>
      </c>
      <c r="C115" s="16" t="s">
        <v>196</v>
      </c>
      <c r="D115" s="15" t="s">
        <v>197</v>
      </c>
      <c r="E115" s="11" t="s">
        <v>198</v>
      </c>
      <c r="F115" s="15" t="s">
        <v>309</v>
      </c>
      <c r="G115" s="11" t="s">
        <v>310</v>
      </c>
      <c r="H115" s="17" t="s">
        <v>96</v>
      </c>
      <c r="I115" s="17"/>
      <c r="J115" s="11" t="s">
        <v>311</v>
      </c>
      <c r="K115" s="12">
        <v>22275000</v>
      </c>
      <c r="L115" s="11" t="s">
        <v>311</v>
      </c>
      <c r="M115" s="12">
        <v>22275000</v>
      </c>
      <c r="N115" s="11" t="s">
        <v>311</v>
      </c>
      <c r="O115" s="13">
        <v>22275000</v>
      </c>
      <c r="P115" s="11"/>
      <c r="Q115" s="12">
        <v>0</v>
      </c>
      <c r="R115" s="11"/>
      <c r="S115" s="12">
        <v>0</v>
      </c>
      <c r="T115" s="13">
        <f t="shared" si="0"/>
        <v>66825000</v>
      </c>
      <c r="U115" s="11"/>
      <c r="V115" s="11"/>
      <c r="W115" s="11"/>
      <c r="X115" s="11"/>
      <c r="Y115" s="11"/>
      <c r="Z115" s="11"/>
    </row>
    <row r="116" spans="1:26" ht="139.5" customHeight="1">
      <c r="A116" s="15" t="s">
        <v>9</v>
      </c>
      <c r="B116" s="16" t="s">
        <v>10</v>
      </c>
      <c r="C116" s="16" t="s">
        <v>196</v>
      </c>
      <c r="D116" s="15" t="s">
        <v>197</v>
      </c>
      <c r="E116" s="11" t="s">
        <v>198</v>
      </c>
      <c r="F116" s="15" t="s">
        <v>309</v>
      </c>
      <c r="G116" s="11" t="s">
        <v>310</v>
      </c>
      <c r="H116" s="17" t="s">
        <v>126</v>
      </c>
      <c r="I116" s="17"/>
      <c r="J116" s="11" t="s">
        <v>312</v>
      </c>
      <c r="K116" s="12">
        <v>5000000</v>
      </c>
      <c r="L116" s="11" t="s">
        <v>313</v>
      </c>
      <c r="M116" s="12">
        <v>5000000</v>
      </c>
      <c r="N116" s="11" t="s">
        <v>314</v>
      </c>
      <c r="O116" s="12">
        <v>5000000</v>
      </c>
      <c r="P116" s="11" t="s">
        <v>315</v>
      </c>
      <c r="Q116" s="13">
        <v>0</v>
      </c>
      <c r="R116" s="11"/>
      <c r="S116" s="13">
        <v>0</v>
      </c>
      <c r="T116" s="13">
        <f t="shared" si="0"/>
        <v>15000000</v>
      </c>
      <c r="U116" s="11"/>
      <c r="V116" s="11"/>
      <c r="W116" s="11"/>
      <c r="X116" s="11"/>
      <c r="Y116" s="11"/>
      <c r="Z116" s="11"/>
    </row>
    <row r="117" spans="1:26" ht="139.5" customHeight="1">
      <c r="A117" s="15" t="s">
        <v>9</v>
      </c>
      <c r="B117" s="16" t="s">
        <v>10</v>
      </c>
      <c r="C117" s="16" t="s">
        <v>196</v>
      </c>
      <c r="D117" s="15" t="s">
        <v>197</v>
      </c>
      <c r="E117" s="11" t="s">
        <v>198</v>
      </c>
      <c r="F117" s="15" t="s">
        <v>309</v>
      </c>
      <c r="G117" s="11" t="s">
        <v>310</v>
      </c>
      <c r="H117" s="17" t="s">
        <v>213</v>
      </c>
      <c r="I117" s="17"/>
      <c r="J117" s="11"/>
      <c r="K117" s="12"/>
      <c r="L117" s="11" t="s">
        <v>316</v>
      </c>
      <c r="M117" s="12">
        <v>50000000</v>
      </c>
      <c r="N117" s="11" t="s">
        <v>317</v>
      </c>
      <c r="O117" s="13">
        <v>2000000</v>
      </c>
      <c r="P117" s="11" t="s">
        <v>317</v>
      </c>
      <c r="Q117" s="13">
        <v>2000000</v>
      </c>
      <c r="R117" s="11" t="s">
        <v>317</v>
      </c>
      <c r="S117" s="13">
        <v>2000000</v>
      </c>
      <c r="T117" s="13">
        <f t="shared" si="0"/>
        <v>56000000</v>
      </c>
      <c r="U117" s="11"/>
      <c r="V117" s="11"/>
      <c r="W117" s="11"/>
      <c r="X117" s="11"/>
      <c r="Y117" s="11"/>
      <c r="Z117" s="11"/>
    </row>
    <row r="118" spans="1:26" ht="139.5" customHeight="1">
      <c r="A118" s="15" t="s">
        <v>9</v>
      </c>
      <c r="B118" s="16" t="s">
        <v>10</v>
      </c>
      <c r="C118" s="16" t="s">
        <v>196</v>
      </c>
      <c r="D118" s="15" t="s">
        <v>197</v>
      </c>
      <c r="E118" s="11" t="s">
        <v>198</v>
      </c>
      <c r="F118" s="15" t="s">
        <v>309</v>
      </c>
      <c r="G118" s="11" t="s">
        <v>310</v>
      </c>
      <c r="H118" s="17" t="s">
        <v>78</v>
      </c>
      <c r="I118" s="17"/>
      <c r="J118" s="11" t="s">
        <v>318</v>
      </c>
      <c r="K118" s="12">
        <v>30000000</v>
      </c>
      <c r="L118" s="11" t="s">
        <v>319</v>
      </c>
      <c r="M118" s="12">
        <v>0</v>
      </c>
      <c r="N118" s="11" t="s">
        <v>320</v>
      </c>
      <c r="O118" s="13">
        <v>30000000</v>
      </c>
      <c r="P118" s="11" t="s">
        <v>320</v>
      </c>
      <c r="Q118" s="13">
        <v>30000000</v>
      </c>
      <c r="R118" s="11" t="s">
        <v>320</v>
      </c>
      <c r="S118" s="13">
        <v>30000000</v>
      </c>
      <c r="T118" s="13">
        <f t="shared" si="0"/>
        <v>120000000</v>
      </c>
      <c r="U118" s="11" t="s">
        <v>321</v>
      </c>
      <c r="V118" s="11"/>
      <c r="W118" s="11"/>
      <c r="X118" s="11"/>
      <c r="Y118" s="11"/>
      <c r="Z118" s="11"/>
    </row>
    <row r="119" spans="1:26" ht="139.5" customHeight="1">
      <c r="A119" s="15" t="s">
        <v>9</v>
      </c>
      <c r="B119" s="16" t="s">
        <v>10</v>
      </c>
      <c r="C119" s="16" t="s">
        <v>196</v>
      </c>
      <c r="D119" s="15" t="s">
        <v>197</v>
      </c>
      <c r="E119" s="11" t="s">
        <v>198</v>
      </c>
      <c r="F119" s="15" t="s">
        <v>309</v>
      </c>
      <c r="G119" s="11" t="s">
        <v>310</v>
      </c>
      <c r="H119" s="17" t="s">
        <v>322</v>
      </c>
      <c r="I119" s="17"/>
      <c r="J119" s="11" t="s">
        <v>323</v>
      </c>
      <c r="K119" s="12">
        <v>2000000</v>
      </c>
      <c r="L119" s="11" t="s">
        <v>324</v>
      </c>
      <c r="M119" s="12">
        <v>3000000</v>
      </c>
      <c r="N119" s="11" t="s">
        <v>325</v>
      </c>
      <c r="O119" s="12">
        <v>5000000</v>
      </c>
      <c r="P119" s="11" t="s">
        <v>326</v>
      </c>
      <c r="Q119" s="12">
        <v>7000000</v>
      </c>
      <c r="R119" s="11" t="s">
        <v>327</v>
      </c>
      <c r="S119" s="13">
        <v>0</v>
      </c>
      <c r="T119" s="13">
        <f t="shared" si="0"/>
        <v>17000000</v>
      </c>
      <c r="U119" s="11"/>
      <c r="V119" s="11"/>
      <c r="W119" s="11"/>
      <c r="X119" s="11"/>
      <c r="Y119" s="11"/>
      <c r="Z119" s="11"/>
    </row>
    <row r="120" spans="1:26" ht="139.5" customHeight="1">
      <c r="A120" s="15" t="s">
        <v>9</v>
      </c>
      <c r="B120" s="16" t="s">
        <v>10</v>
      </c>
      <c r="C120" s="16" t="s">
        <v>196</v>
      </c>
      <c r="D120" s="15" t="s">
        <v>197</v>
      </c>
      <c r="E120" s="11" t="s">
        <v>198</v>
      </c>
      <c r="F120" s="15" t="s">
        <v>309</v>
      </c>
      <c r="G120" s="11" t="s">
        <v>310</v>
      </c>
      <c r="H120" s="17" t="s">
        <v>328</v>
      </c>
      <c r="I120" s="17"/>
      <c r="J120" s="11" t="s">
        <v>329</v>
      </c>
      <c r="K120" s="30">
        <v>2000000</v>
      </c>
      <c r="L120" s="11" t="s">
        <v>330</v>
      </c>
      <c r="M120" s="30">
        <v>2000000</v>
      </c>
      <c r="N120" s="11" t="s">
        <v>331</v>
      </c>
      <c r="O120" s="31">
        <v>3000000</v>
      </c>
      <c r="P120" s="11" t="s">
        <v>332</v>
      </c>
      <c r="Q120" s="31">
        <v>3000000</v>
      </c>
      <c r="R120" s="11" t="s">
        <v>333</v>
      </c>
      <c r="S120" s="31">
        <v>3000000</v>
      </c>
      <c r="T120" s="13">
        <f t="shared" si="0"/>
        <v>13000000</v>
      </c>
      <c r="U120" s="11"/>
      <c r="V120" s="11"/>
      <c r="W120" s="11"/>
      <c r="X120" s="11"/>
      <c r="Y120" s="11"/>
      <c r="Z120" s="11"/>
    </row>
    <row r="121" spans="1:26" ht="139.5" customHeight="1">
      <c r="A121" s="15" t="s">
        <v>9</v>
      </c>
      <c r="B121" s="16" t="s">
        <v>10</v>
      </c>
      <c r="C121" s="16" t="s">
        <v>196</v>
      </c>
      <c r="D121" s="15" t="s">
        <v>197</v>
      </c>
      <c r="E121" s="11" t="s">
        <v>198</v>
      </c>
      <c r="F121" s="15" t="s">
        <v>309</v>
      </c>
      <c r="G121" s="11" t="s">
        <v>310</v>
      </c>
      <c r="H121" s="17" t="s">
        <v>137</v>
      </c>
      <c r="I121" s="17"/>
      <c r="J121" s="11" t="s">
        <v>334</v>
      </c>
      <c r="K121" s="12">
        <v>2000000</v>
      </c>
      <c r="L121" s="11" t="s">
        <v>335</v>
      </c>
      <c r="M121" s="12">
        <v>2000000</v>
      </c>
      <c r="N121" s="11" t="s">
        <v>336</v>
      </c>
      <c r="O121" s="12">
        <v>70000000</v>
      </c>
      <c r="P121" s="11" t="s">
        <v>326</v>
      </c>
      <c r="Q121" s="12">
        <v>10000000</v>
      </c>
      <c r="R121" s="11" t="s">
        <v>327</v>
      </c>
      <c r="S121" s="12">
        <v>10000000</v>
      </c>
      <c r="T121" s="13">
        <f t="shared" si="0"/>
        <v>94000000</v>
      </c>
      <c r="U121" s="11"/>
      <c r="V121" s="11"/>
      <c r="W121" s="11"/>
      <c r="X121" s="11"/>
      <c r="Y121" s="11"/>
      <c r="Z121" s="11"/>
    </row>
    <row r="122" spans="1:26" ht="139.5" customHeight="1">
      <c r="A122" s="15" t="s">
        <v>9</v>
      </c>
      <c r="B122" s="16" t="s">
        <v>10</v>
      </c>
      <c r="C122" s="16" t="s">
        <v>196</v>
      </c>
      <c r="D122" s="15" t="s">
        <v>197</v>
      </c>
      <c r="E122" s="11" t="s">
        <v>198</v>
      </c>
      <c r="F122" s="15" t="s">
        <v>309</v>
      </c>
      <c r="G122" s="11" t="s">
        <v>310</v>
      </c>
      <c r="H122" s="17"/>
      <c r="I122" s="17" t="s">
        <v>121</v>
      </c>
      <c r="J122" s="11" t="s">
        <v>337</v>
      </c>
      <c r="K122" s="12">
        <v>0</v>
      </c>
      <c r="L122" s="11" t="s">
        <v>338</v>
      </c>
      <c r="M122" s="12">
        <v>0</v>
      </c>
      <c r="N122" s="11" t="s">
        <v>339</v>
      </c>
      <c r="O122" s="13">
        <v>0</v>
      </c>
      <c r="P122" s="11"/>
      <c r="Q122" s="13">
        <v>0</v>
      </c>
      <c r="R122" s="11"/>
      <c r="S122" s="13">
        <v>0</v>
      </c>
      <c r="T122" s="13">
        <f t="shared" si="0"/>
        <v>0</v>
      </c>
      <c r="U122" s="23" t="s">
        <v>340</v>
      </c>
      <c r="V122" s="11"/>
      <c r="W122" s="11"/>
      <c r="X122" s="11"/>
      <c r="Y122" s="11"/>
      <c r="Z122" s="11"/>
    </row>
    <row r="123" spans="1:26" ht="139.5" customHeight="1">
      <c r="A123" s="15" t="s">
        <v>9</v>
      </c>
      <c r="B123" s="16" t="s">
        <v>10</v>
      </c>
      <c r="C123" s="16" t="s">
        <v>196</v>
      </c>
      <c r="D123" s="15" t="s">
        <v>197</v>
      </c>
      <c r="E123" s="11" t="s">
        <v>198</v>
      </c>
      <c r="F123" s="15" t="s">
        <v>309</v>
      </c>
      <c r="G123" s="11" t="s">
        <v>310</v>
      </c>
      <c r="H123" s="17"/>
      <c r="I123" s="17" t="s">
        <v>120</v>
      </c>
      <c r="J123" s="11"/>
      <c r="K123" s="12">
        <v>0</v>
      </c>
      <c r="L123" s="11" t="s">
        <v>341</v>
      </c>
      <c r="M123" s="12">
        <v>600000000</v>
      </c>
      <c r="N123" s="11" t="s">
        <v>342</v>
      </c>
      <c r="O123" s="13">
        <v>1200000000</v>
      </c>
      <c r="P123" s="11"/>
      <c r="Q123" s="13">
        <v>0</v>
      </c>
      <c r="R123" s="11"/>
      <c r="S123" s="13">
        <v>0</v>
      </c>
      <c r="T123" s="13">
        <f t="shared" si="0"/>
        <v>1800000000</v>
      </c>
      <c r="U123" s="11"/>
      <c r="V123" s="11"/>
      <c r="W123" s="11"/>
      <c r="X123" s="11"/>
      <c r="Y123" s="11"/>
      <c r="Z123" s="11"/>
    </row>
    <row r="124" spans="1:26" ht="139.5" customHeight="1">
      <c r="A124" s="15" t="s">
        <v>9</v>
      </c>
      <c r="B124" s="16" t="s">
        <v>10</v>
      </c>
      <c r="C124" s="16" t="s">
        <v>196</v>
      </c>
      <c r="D124" s="15" t="s">
        <v>197</v>
      </c>
      <c r="E124" s="11" t="s">
        <v>198</v>
      </c>
      <c r="F124" s="15" t="s">
        <v>309</v>
      </c>
      <c r="G124" s="11" t="s">
        <v>310</v>
      </c>
      <c r="H124" s="17"/>
      <c r="I124" s="17" t="s">
        <v>246</v>
      </c>
      <c r="J124" s="11" t="s">
        <v>343</v>
      </c>
      <c r="K124" s="12">
        <v>3000000</v>
      </c>
      <c r="L124" s="11" t="s">
        <v>344</v>
      </c>
      <c r="M124" s="12">
        <f>2*K124*1.1</f>
        <v>6600000.0000000009</v>
      </c>
      <c r="N124" s="11" t="s">
        <v>344</v>
      </c>
      <c r="O124" s="13">
        <f>M124*1.1</f>
        <v>7260000.0000000019</v>
      </c>
      <c r="P124" s="11" t="s">
        <v>344</v>
      </c>
      <c r="Q124" s="13">
        <f>O124*1.1</f>
        <v>7986000.0000000028</v>
      </c>
      <c r="R124" s="11" t="s">
        <v>345</v>
      </c>
      <c r="S124" s="13">
        <f>Q124*1.15</f>
        <v>9183900.0000000019</v>
      </c>
      <c r="T124" s="13">
        <f t="shared" si="0"/>
        <v>34029900.000000007</v>
      </c>
      <c r="U124" s="11"/>
      <c r="V124" s="11"/>
      <c r="W124" s="11"/>
      <c r="X124" s="11"/>
      <c r="Y124" s="11"/>
      <c r="Z124" s="11"/>
    </row>
    <row r="125" spans="1:26" ht="139.5" customHeight="1">
      <c r="A125" s="15" t="s">
        <v>9</v>
      </c>
      <c r="B125" s="16" t="s">
        <v>10</v>
      </c>
      <c r="C125" s="16" t="s">
        <v>196</v>
      </c>
      <c r="D125" s="15" t="s">
        <v>197</v>
      </c>
      <c r="E125" s="11" t="s">
        <v>198</v>
      </c>
      <c r="F125" s="15" t="s">
        <v>309</v>
      </c>
      <c r="G125" s="11" t="s">
        <v>310</v>
      </c>
      <c r="H125" s="17"/>
      <c r="I125" s="17" t="s">
        <v>234</v>
      </c>
      <c r="J125" s="11" t="s">
        <v>346</v>
      </c>
      <c r="K125" s="12">
        <v>7500000</v>
      </c>
      <c r="L125" s="11" t="s">
        <v>346</v>
      </c>
      <c r="M125" s="12">
        <v>8700000</v>
      </c>
      <c r="N125" s="11" t="s">
        <v>346</v>
      </c>
      <c r="O125" s="12">
        <v>10000000</v>
      </c>
      <c r="P125" s="11" t="s">
        <v>346</v>
      </c>
      <c r="Q125" s="12">
        <v>11500000</v>
      </c>
      <c r="R125" s="11" t="s">
        <v>346</v>
      </c>
      <c r="S125" s="12">
        <v>14200000</v>
      </c>
      <c r="T125" s="13">
        <f t="shared" si="0"/>
        <v>51900000</v>
      </c>
      <c r="U125" s="11"/>
      <c r="V125" s="11"/>
      <c r="W125" s="11"/>
      <c r="X125" s="11"/>
      <c r="Y125" s="11"/>
      <c r="Z125" s="11"/>
    </row>
    <row r="126" spans="1:26" ht="139.5" customHeight="1">
      <c r="A126" s="15" t="s">
        <v>9</v>
      </c>
      <c r="B126" s="16" t="s">
        <v>10</v>
      </c>
      <c r="C126" s="16" t="s">
        <v>196</v>
      </c>
      <c r="D126" s="15" t="s">
        <v>197</v>
      </c>
      <c r="E126" s="11" t="s">
        <v>198</v>
      </c>
      <c r="F126" s="15" t="s">
        <v>309</v>
      </c>
      <c r="G126" s="11" t="s">
        <v>310</v>
      </c>
      <c r="H126" s="17"/>
      <c r="I126" s="17" t="s">
        <v>24</v>
      </c>
      <c r="J126" s="11" t="s">
        <v>347</v>
      </c>
      <c r="K126" s="12">
        <v>4750015</v>
      </c>
      <c r="L126" s="11" t="s">
        <v>348</v>
      </c>
      <c r="M126" s="12">
        <v>19791067</v>
      </c>
      <c r="N126" s="11" t="s">
        <v>348</v>
      </c>
      <c r="O126" s="13">
        <v>19123759</v>
      </c>
      <c r="P126" s="11" t="s">
        <v>348</v>
      </c>
      <c r="Q126" s="13">
        <v>18588924</v>
      </c>
      <c r="R126" s="11" t="s">
        <v>348</v>
      </c>
      <c r="S126" s="19">
        <v>29272389</v>
      </c>
      <c r="T126" s="13">
        <f t="shared" si="0"/>
        <v>91526154</v>
      </c>
      <c r="U126" s="11"/>
      <c r="V126" s="11"/>
      <c r="W126" s="11"/>
      <c r="X126" s="11"/>
      <c r="Y126" s="11"/>
      <c r="Z126" s="11"/>
    </row>
    <row r="127" spans="1:26" ht="139.5" customHeight="1">
      <c r="A127" s="15" t="s">
        <v>9</v>
      </c>
      <c r="B127" s="16" t="s">
        <v>10</v>
      </c>
      <c r="C127" s="16" t="s">
        <v>196</v>
      </c>
      <c r="D127" s="15" t="s">
        <v>197</v>
      </c>
      <c r="E127" s="11" t="s">
        <v>198</v>
      </c>
      <c r="F127" s="15" t="s">
        <v>349</v>
      </c>
      <c r="G127" s="11" t="s">
        <v>350</v>
      </c>
      <c r="H127" s="17" t="s">
        <v>96</v>
      </c>
      <c r="I127" s="17"/>
      <c r="J127" s="11" t="s">
        <v>351</v>
      </c>
      <c r="K127" s="12">
        <v>10448275.859999999</v>
      </c>
      <c r="L127" s="11" t="s">
        <v>352</v>
      </c>
      <c r="M127" s="12">
        <v>10448275.859999999</v>
      </c>
      <c r="N127" s="11"/>
      <c r="O127" s="13">
        <v>0</v>
      </c>
      <c r="P127" s="11"/>
      <c r="Q127" s="13">
        <v>0</v>
      </c>
      <c r="R127" s="11"/>
      <c r="S127" s="13">
        <v>0</v>
      </c>
      <c r="T127" s="13">
        <f t="shared" si="0"/>
        <v>20896551.719999999</v>
      </c>
      <c r="U127" s="11"/>
      <c r="V127" s="11"/>
      <c r="W127" s="11"/>
      <c r="X127" s="11"/>
      <c r="Y127" s="11"/>
      <c r="Z127" s="11"/>
    </row>
    <row r="128" spans="1:26" ht="139.5" customHeight="1">
      <c r="A128" s="15" t="s">
        <v>9</v>
      </c>
      <c r="B128" s="16" t="s">
        <v>10</v>
      </c>
      <c r="C128" s="16" t="s">
        <v>196</v>
      </c>
      <c r="D128" s="15" t="s">
        <v>197</v>
      </c>
      <c r="E128" s="11" t="s">
        <v>198</v>
      </c>
      <c r="F128" s="15" t="s">
        <v>349</v>
      </c>
      <c r="G128" s="11" t="s">
        <v>350</v>
      </c>
      <c r="H128" s="17" t="s">
        <v>172</v>
      </c>
      <c r="I128" s="17"/>
      <c r="J128" s="11" t="s">
        <v>353</v>
      </c>
      <c r="K128" s="12">
        <v>1350000000</v>
      </c>
      <c r="L128" s="11"/>
      <c r="M128" s="12">
        <v>0</v>
      </c>
      <c r="N128" s="11"/>
      <c r="O128" s="13">
        <v>0</v>
      </c>
      <c r="P128" s="11"/>
      <c r="Q128" s="13">
        <v>0</v>
      </c>
      <c r="R128" s="11"/>
      <c r="S128" s="13">
        <v>0</v>
      </c>
      <c r="T128" s="13">
        <f t="shared" si="0"/>
        <v>1350000000</v>
      </c>
      <c r="U128" s="11"/>
      <c r="V128" s="11"/>
      <c r="W128" s="11"/>
      <c r="X128" s="11"/>
      <c r="Y128" s="11"/>
      <c r="Z128" s="11"/>
    </row>
    <row r="129" spans="1:26" ht="139.5" customHeight="1">
      <c r="A129" s="15" t="s">
        <v>9</v>
      </c>
      <c r="B129" s="16" t="s">
        <v>10</v>
      </c>
      <c r="C129" s="16" t="s">
        <v>196</v>
      </c>
      <c r="D129" s="15" t="s">
        <v>197</v>
      </c>
      <c r="E129" s="11" t="s">
        <v>198</v>
      </c>
      <c r="F129" s="15" t="s">
        <v>349</v>
      </c>
      <c r="G129" s="11" t="s">
        <v>350</v>
      </c>
      <c r="H129" s="17" t="s">
        <v>78</v>
      </c>
      <c r="I129" s="17"/>
      <c r="J129" s="11" t="s">
        <v>354</v>
      </c>
      <c r="K129" s="12">
        <v>30000000</v>
      </c>
      <c r="L129" s="11" t="s">
        <v>355</v>
      </c>
      <c r="M129" s="12">
        <v>30000000</v>
      </c>
      <c r="N129" s="11" t="s">
        <v>355</v>
      </c>
      <c r="O129" s="13">
        <v>30000000</v>
      </c>
      <c r="P129" s="11" t="s">
        <v>355</v>
      </c>
      <c r="Q129" s="13">
        <v>30000000</v>
      </c>
      <c r="R129" s="11" t="s">
        <v>355</v>
      </c>
      <c r="S129" s="13">
        <v>30000000</v>
      </c>
      <c r="T129" s="13">
        <f t="shared" si="0"/>
        <v>150000000</v>
      </c>
      <c r="U129" s="11"/>
      <c r="V129" s="11"/>
      <c r="W129" s="11"/>
      <c r="X129" s="11"/>
      <c r="Y129" s="11"/>
      <c r="Z129" s="11"/>
    </row>
    <row r="130" spans="1:26" ht="139.5" customHeight="1">
      <c r="A130" s="15" t="s">
        <v>9</v>
      </c>
      <c r="B130" s="16" t="s">
        <v>10</v>
      </c>
      <c r="C130" s="16" t="s">
        <v>196</v>
      </c>
      <c r="D130" s="15" t="s">
        <v>197</v>
      </c>
      <c r="E130" s="11" t="s">
        <v>198</v>
      </c>
      <c r="F130" s="15" t="s">
        <v>349</v>
      </c>
      <c r="G130" s="11" t="s">
        <v>350</v>
      </c>
      <c r="H130" s="17" t="s">
        <v>322</v>
      </c>
      <c r="I130" s="17"/>
      <c r="J130" s="11" t="s">
        <v>356</v>
      </c>
      <c r="K130" s="12">
        <v>2000000</v>
      </c>
      <c r="L130" s="11" t="s">
        <v>357</v>
      </c>
      <c r="M130" s="12">
        <v>4000000</v>
      </c>
      <c r="N130" s="11" t="s">
        <v>357</v>
      </c>
      <c r="O130" s="13">
        <v>6000000</v>
      </c>
      <c r="P130" s="11" t="s">
        <v>357</v>
      </c>
      <c r="Q130" s="13">
        <v>8000000</v>
      </c>
      <c r="R130" s="11" t="s">
        <v>357</v>
      </c>
      <c r="S130" s="13">
        <v>9000000</v>
      </c>
      <c r="T130" s="13">
        <f t="shared" si="0"/>
        <v>29000000</v>
      </c>
      <c r="U130" s="11"/>
      <c r="V130" s="11"/>
      <c r="W130" s="11"/>
      <c r="X130" s="11"/>
      <c r="Y130" s="11"/>
      <c r="Z130" s="11"/>
    </row>
    <row r="131" spans="1:26" ht="139.5" customHeight="1">
      <c r="A131" s="15" t="s">
        <v>9</v>
      </c>
      <c r="B131" s="16" t="s">
        <v>10</v>
      </c>
      <c r="C131" s="16" t="s">
        <v>196</v>
      </c>
      <c r="D131" s="15" t="s">
        <v>197</v>
      </c>
      <c r="E131" s="11" t="s">
        <v>198</v>
      </c>
      <c r="F131" s="15" t="s">
        <v>349</v>
      </c>
      <c r="G131" s="11" t="s">
        <v>350</v>
      </c>
      <c r="H131" s="17" t="s">
        <v>328</v>
      </c>
      <c r="I131" s="17"/>
      <c r="J131" s="11" t="s">
        <v>358</v>
      </c>
      <c r="K131" s="30">
        <v>2000000</v>
      </c>
      <c r="L131" s="11" t="s">
        <v>359</v>
      </c>
      <c r="M131" s="30">
        <v>2000000</v>
      </c>
      <c r="N131" s="11" t="s">
        <v>359</v>
      </c>
      <c r="O131" s="31">
        <v>4000000</v>
      </c>
      <c r="P131" s="11" t="s">
        <v>359</v>
      </c>
      <c r="Q131" s="31">
        <v>6000000</v>
      </c>
      <c r="R131" s="11" t="s">
        <v>360</v>
      </c>
      <c r="S131" s="31">
        <v>10000000</v>
      </c>
      <c r="T131" s="13">
        <f t="shared" si="0"/>
        <v>24000000</v>
      </c>
      <c r="U131" s="11"/>
      <c r="V131" s="11"/>
      <c r="W131" s="11"/>
      <c r="X131" s="11"/>
      <c r="Y131" s="11"/>
      <c r="Z131" s="11"/>
    </row>
    <row r="132" spans="1:26" ht="139.5" customHeight="1">
      <c r="A132" s="15" t="s">
        <v>9</v>
      </c>
      <c r="B132" s="16" t="s">
        <v>10</v>
      </c>
      <c r="C132" s="16" t="s">
        <v>196</v>
      </c>
      <c r="D132" s="15" t="s">
        <v>197</v>
      </c>
      <c r="E132" s="11" t="s">
        <v>198</v>
      </c>
      <c r="F132" s="15" t="s">
        <v>349</v>
      </c>
      <c r="G132" s="11" t="s">
        <v>350</v>
      </c>
      <c r="H132" s="17" t="s">
        <v>137</v>
      </c>
      <c r="I132" s="17"/>
      <c r="J132" s="11" t="s">
        <v>361</v>
      </c>
      <c r="K132" s="12">
        <v>10000000</v>
      </c>
      <c r="L132" s="11" t="s">
        <v>362</v>
      </c>
      <c r="M132" s="12">
        <v>10000000</v>
      </c>
      <c r="N132" s="11" t="s">
        <v>362</v>
      </c>
      <c r="O132" s="12">
        <v>10000000</v>
      </c>
      <c r="P132" s="11" t="s">
        <v>362</v>
      </c>
      <c r="Q132" s="12">
        <v>10000000</v>
      </c>
      <c r="R132" s="11" t="s">
        <v>362</v>
      </c>
      <c r="S132" s="12">
        <v>10000000</v>
      </c>
      <c r="T132" s="13">
        <f t="shared" si="0"/>
        <v>50000000</v>
      </c>
      <c r="U132" s="11"/>
      <c r="V132" s="11"/>
      <c r="W132" s="11"/>
      <c r="X132" s="11"/>
      <c r="Y132" s="11"/>
      <c r="Z132" s="11"/>
    </row>
    <row r="133" spans="1:26" ht="139.5" customHeight="1">
      <c r="A133" s="15" t="s">
        <v>9</v>
      </c>
      <c r="B133" s="16" t="s">
        <v>10</v>
      </c>
      <c r="C133" s="16" t="s">
        <v>196</v>
      </c>
      <c r="D133" s="15" t="s">
        <v>197</v>
      </c>
      <c r="E133" s="11" t="s">
        <v>198</v>
      </c>
      <c r="F133" s="15" t="s">
        <v>363</v>
      </c>
      <c r="G133" s="11" t="s">
        <v>364</v>
      </c>
      <c r="H133" s="17" t="s">
        <v>213</v>
      </c>
      <c r="I133" s="17"/>
      <c r="J133" s="11" t="s">
        <v>365</v>
      </c>
      <c r="K133" s="12">
        <v>0</v>
      </c>
      <c r="L133" s="11"/>
      <c r="M133" s="12">
        <v>0</v>
      </c>
      <c r="N133" s="11"/>
      <c r="O133" s="13">
        <v>0</v>
      </c>
      <c r="P133" s="11"/>
      <c r="Q133" s="13">
        <v>0</v>
      </c>
      <c r="R133" s="11"/>
      <c r="S133" s="13">
        <v>0</v>
      </c>
      <c r="T133" s="13">
        <f t="shared" si="0"/>
        <v>0</v>
      </c>
      <c r="U133" s="32" t="s">
        <v>366</v>
      </c>
      <c r="V133" s="11"/>
      <c r="W133" s="11"/>
      <c r="X133" s="11"/>
      <c r="Y133" s="11"/>
      <c r="Z133" s="11"/>
    </row>
    <row r="134" spans="1:26" ht="139.5" customHeight="1">
      <c r="A134" s="15" t="s">
        <v>9</v>
      </c>
      <c r="B134" s="16" t="s">
        <v>10</v>
      </c>
      <c r="C134" s="16" t="s">
        <v>196</v>
      </c>
      <c r="D134" s="15" t="s">
        <v>197</v>
      </c>
      <c r="E134" s="11" t="s">
        <v>198</v>
      </c>
      <c r="F134" s="15" t="s">
        <v>363</v>
      </c>
      <c r="G134" s="11" t="s">
        <v>364</v>
      </c>
      <c r="H134" s="17" t="s">
        <v>241</v>
      </c>
      <c r="I134" s="17"/>
      <c r="J134" s="11" t="s">
        <v>367</v>
      </c>
      <c r="K134" s="12">
        <v>0</v>
      </c>
      <c r="L134" s="27" t="s">
        <v>368</v>
      </c>
      <c r="M134" s="12">
        <v>0</v>
      </c>
      <c r="N134" s="11"/>
      <c r="O134" s="13">
        <v>0</v>
      </c>
      <c r="P134" s="11"/>
      <c r="Q134" s="13">
        <v>0</v>
      </c>
      <c r="R134" s="11"/>
      <c r="S134" s="13">
        <v>0</v>
      </c>
      <c r="T134" s="13">
        <f t="shared" si="0"/>
        <v>0</v>
      </c>
      <c r="U134" s="23" t="s">
        <v>266</v>
      </c>
      <c r="V134" s="11"/>
      <c r="W134" s="11"/>
      <c r="X134" s="11"/>
      <c r="Y134" s="11"/>
      <c r="Z134" s="11"/>
    </row>
    <row r="135" spans="1:26" ht="139.5" customHeight="1">
      <c r="A135" s="15" t="s">
        <v>9</v>
      </c>
      <c r="B135" s="16" t="s">
        <v>10</v>
      </c>
      <c r="C135" s="16" t="s">
        <v>196</v>
      </c>
      <c r="D135" s="15" t="s">
        <v>197</v>
      </c>
      <c r="E135" s="11" t="s">
        <v>198</v>
      </c>
      <c r="F135" s="15" t="s">
        <v>363</v>
      </c>
      <c r="G135" s="11" t="s">
        <v>364</v>
      </c>
      <c r="H135" s="17" t="s">
        <v>190</v>
      </c>
      <c r="I135" s="17"/>
      <c r="J135" s="11" t="s">
        <v>369</v>
      </c>
      <c r="K135" s="12">
        <v>200000000</v>
      </c>
      <c r="L135" s="11"/>
      <c r="M135" s="12">
        <v>0</v>
      </c>
      <c r="N135" s="11"/>
      <c r="O135" s="13">
        <v>0</v>
      </c>
      <c r="P135" s="11"/>
      <c r="Q135" s="13">
        <v>0</v>
      </c>
      <c r="R135" s="11"/>
      <c r="S135" s="13">
        <v>0</v>
      </c>
      <c r="T135" s="13">
        <f t="shared" si="0"/>
        <v>200000000</v>
      </c>
      <c r="U135" s="11"/>
      <c r="V135" s="11"/>
      <c r="W135" s="11"/>
      <c r="X135" s="11"/>
      <c r="Y135" s="11"/>
      <c r="Z135" s="11"/>
    </row>
    <row r="136" spans="1:26" ht="139.5" customHeight="1">
      <c r="A136" s="15" t="s">
        <v>9</v>
      </c>
      <c r="B136" s="16" t="s">
        <v>10</v>
      </c>
      <c r="C136" s="16" t="s">
        <v>196</v>
      </c>
      <c r="D136" s="15" t="s">
        <v>197</v>
      </c>
      <c r="E136" s="11" t="s">
        <v>198</v>
      </c>
      <c r="F136" s="15" t="s">
        <v>363</v>
      </c>
      <c r="G136" s="11" t="s">
        <v>364</v>
      </c>
      <c r="H136" s="17" t="s">
        <v>246</v>
      </c>
      <c r="I136" s="17"/>
      <c r="J136" s="11"/>
      <c r="K136" s="12">
        <v>0</v>
      </c>
      <c r="L136" s="11" t="s">
        <v>370</v>
      </c>
      <c r="M136" s="12">
        <v>0</v>
      </c>
      <c r="N136" s="11"/>
      <c r="O136" s="13">
        <v>0</v>
      </c>
      <c r="P136" s="11"/>
      <c r="Q136" s="13">
        <v>0</v>
      </c>
      <c r="R136" s="11"/>
      <c r="S136" s="13">
        <v>0</v>
      </c>
      <c r="T136" s="13">
        <f t="shared" si="0"/>
        <v>0</v>
      </c>
      <c r="U136" s="11" t="s">
        <v>248</v>
      </c>
      <c r="V136" s="11"/>
      <c r="W136" s="11"/>
      <c r="X136" s="11"/>
      <c r="Y136" s="11"/>
      <c r="Z136" s="11"/>
    </row>
    <row r="137" spans="1:26" ht="139.5" customHeight="1">
      <c r="A137" s="15" t="s">
        <v>9</v>
      </c>
      <c r="B137" s="16" t="s">
        <v>10</v>
      </c>
      <c r="C137" s="16" t="s">
        <v>196</v>
      </c>
      <c r="D137" s="15" t="s">
        <v>197</v>
      </c>
      <c r="E137" s="11" t="s">
        <v>198</v>
      </c>
      <c r="F137" s="15" t="s">
        <v>363</v>
      </c>
      <c r="G137" s="11" t="s">
        <v>364</v>
      </c>
      <c r="H137" s="17" t="s">
        <v>24</v>
      </c>
      <c r="I137" s="17"/>
      <c r="J137" s="11" t="s">
        <v>371</v>
      </c>
      <c r="K137" s="12">
        <v>3215351</v>
      </c>
      <c r="L137" s="11" t="s">
        <v>372</v>
      </c>
      <c r="M137" s="12">
        <v>6676859</v>
      </c>
      <c r="N137" s="11" t="s">
        <v>372</v>
      </c>
      <c r="O137" s="13">
        <v>6593752</v>
      </c>
      <c r="P137" s="11" t="s">
        <v>372</v>
      </c>
      <c r="Q137" s="13">
        <v>6935587</v>
      </c>
      <c r="R137" s="11" t="s">
        <v>372</v>
      </c>
      <c r="S137" s="19">
        <v>9932310</v>
      </c>
      <c r="T137" s="13">
        <f t="shared" si="0"/>
        <v>33353859</v>
      </c>
      <c r="U137" s="11"/>
      <c r="V137" s="11"/>
      <c r="W137" s="11"/>
      <c r="X137" s="11"/>
      <c r="Y137" s="11"/>
      <c r="Z137" s="11"/>
    </row>
    <row r="138" spans="1:26" ht="139.5" customHeight="1">
      <c r="A138" s="15" t="s">
        <v>9</v>
      </c>
      <c r="B138" s="16" t="s">
        <v>10</v>
      </c>
      <c r="C138" s="16" t="s">
        <v>196</v>
      </c>
      <c r="D138" s="15" t="s">
        <v>197</v>
      </c>
      <c r="E138" s="11" t="s">
        <v>198</v>
      </c>
      <c r="F138" s="15" t="s">
        <v>363</v>
      </c>
      <c r="G138" s="11" t="s">
        <v>364</v>
      </c>
      <c r="H138" s="17"/>
      <c r="I138" s="17" t="s">
        <v>236</v>
      </c>
      <c r="J138" s="11" t="s">
        <v>373</v>
      </c>
      <c r="K138" s="12">
        <v>80000000</v>
      </c>
      <c r="L138" s="11"/>
      <c r="M138" s="12">
        <v>0</v>
      </c>
      <c r="N138" s="11"/>
      <c r="O138" s="13">
        <v>0</v>
      </c>
      <c r="P138" s="11"/>
      <c r="Q138" s="13">
        <v>0</v>
      </c>
      <c r="R138" s="11"/>
      <c r="S138" s="13">
        <v>0</v>
      </c>
      <c r="T138" s="13">
        <f t="shared" si="0"/>
        <v>80000000</v>
      </c>
      <c r="U138" s="11"/>
      <c r="V138" s="11"/>
      <c r="W138" s="11"/>
      <c r="X138" s="11"/>
      <c r="Y138" s="11"/>
      <c r="Z138" s="11"/>
    </row>
    <row r="139" spans="1:26" ht="139.5" customHeight="1">
      <c r="A139" s="15" t="s">
        <v>9</v>
      </c>
      <c r="B139" s="16" t="s">
        <v>10</v>
      </c>
      <c r="C139" s="16" t="s">
        <v>196</v>
      </c>
      <c r="D139" s="15" t="s">
        <v>197</v>
      </c>
      <c r="E139" s="11" t="s">
        <v>198</v>
      </c>
      <c r="F139" s="15" t="s">
        <v>363</v>
      </c>
      <c r="G139" s="11" t="s">
        <v>364</v>
      </c>
      <c r="H139" s="17"/>
      <c r="I139" s="17" t="s">
        <v>32</v>
      </c>
      <c r="J139" s="11" t="s">
        <v>89</v>
      </c>
      <c r="K139" s="12">
        <v>2244000</v>
      </c>
      <c r="L139" s="11" t="s">
        <v>90</v>
      </c>
      <c r="M139" s="12">
        <f>((K139*14/100)+K139)*2</f>
        <v>5116320</v>
      </c>
      <c r="N139" s="11" t="s">
        <v>90</v>
      </c>
      <c r="O139" s="13">
        <f>((K139*28/100)+K139)*2</f>
        <v>5744640</v>
      </c>
      <c r="P139" s="11" t="s">
        <v>90</v>
      </c>
      <c r="Q139" s="13">
        <f>((K139*42/100)+K139)*2</f>
        <v>6372960</v>
      </c>
      <c r="R139" s="11" t="s">
        <v>90</v>
      </c>
      <c r="S139" s="13">
        <f>((M139*42/100)+M139)*2</f>
        <v>14530348.800000001</v>
      </c>
      <c r="T139" s="13">
        <f t="shared" si="0"/>
        <v>34008268.799999997</v>
      </c>
      <c r="U139" s="11"/>
      <c r="V139" s="11"/>
      <c r="W139" s="11"/>
      <c r="X139" s="11"/>
      <c r="Y139" s="11"/>
      <c r="Z139" s="11"/>
    </row>
    <row r="140" spans="1:26" ht="139.5" customHeight="1">
      <c r="A140" s="15" t="s">
        <v>9</v>
      </c>
      <c r="B140" s="16" t="s">
        <v>10</v>
      </c>
      <c r="C140" s="16" t="s">
        <v>196</v>
      </c>
      <c r="D140" s="15" t="s">
        <v>197</v>
      </c>
      <c r="E140" s="11" t="s">
        <v>198</v>
      </c>
      <c r="F140" s="15" t="s">
        <v>374</v>
      </c>
      <c r="G140" s="11" t="s">
        <v>375</v>
      </c>
      <c r="H140" s="17" t="s">
        <v>75</v>
      </c>
      <c r="I140" s="17"/>
      <c r="J140" s="11" t="s">
        <v>376</v>
      </c>
      <c r="K140" s="12">
        <v>50000000</v>
      </c>
      <c r="L140" s="11" t="s">
        <v>376</v>
      </c>
      <c r="M140" s="12">
        <v>50000000</v>
      </c>
      <c r="N140" s="11" t="s">
        <v>376</v>
      </c>
      <c r="O140" s="13">
        <v>50000000</v>
      </c>
      <c r="P140" s="11" t="s">
        <v>376</v>
      </c>
      <c r="Q140" s="13">
        <v>50000000</v>
      </c>
      <c r="R140" s="11" t="s">
        <v>376</v>
      </c>
      <c r="S140" s="13">
        <v>50000000</v>
      </c>
      <c r="T140" s="13">
        <f t="shared" si="0"/>
        <v>250000000</v>
      </c>
      <c r="U140" s="11"/>
      <c r="V140" s="11"/>
      <c r="W140" s="11"/>
      <c r="X140" s="11"/>
      <c r="Y140" s="11"/>
      <c r="Z140" s="11"/>
    </row>
    <row r="141" spans="1:26" ht="139.5" customHeight="1">
      <c r="A141" s="15" t="s">
        <v>9</v>
      </c>
      <c r="B141" s="16" t="s">
        <v>10</v>
      </c>
      <c r="C141" s="16" t="s">
        <v>196</v>
      </c>
      <c r="D141" s="15" t="s">
        <v>197</v>
      </c>
      <c r="E141" s="11" t="s">
        <v>198</v>
      </c>
      <c r="F141" s="15" t="s">
        <v>374</v>
      </c>
      <c r="G141" s="11" t="s">
        <v>375</v>
      </c>
      <c r="H141" s="17" t="s">
        <v>78</v>
      </c>
      <c r="I141" s="17"/>
      <c r="J141" s="11" t="s">
        <v>377</v>
      </c>
      <c r="K141" s="12">
        <v>30000000</v>
      </c>
      <c r="L141" s="11" t="s">
        <v>377</v>
      </c>
      <c r="M141" s="12">
        <v>30000000</v>
      </c>
      <c r="N141" s="11" t="s">
        <v>377</v>
      </c>
      <c r="O141" s="13">
        <v>30000000</v>
      </c>
      <c r="P141" s="11" t="s">
        <v>377</v>
      </c>
      <c r="Q141" s="13">
        <v>30000000</v>
      </c>
      <c r="R141" s="11" t="s">
        <v>377</v>
      </c>
      <c r="S141" s="13">
        <v>30000000</v>
      </c>
      <c r="T141" s="13">
        <f t="shared" si="0"/>
        <v>150000000</v>
      </c>
      <c r="U141" s="11"/>
      <c r="V141" s="11"/>
      <c r="W141" s="11"/>
      <c r="X141" s="11"/>
      <c r="Y141" s="11"/>
      <c r="Z141" s="11"/>
    </row>
    <row r="142" spans="1:26" ht="139.5" customHeight="1">
      <c r="A142" s="15" t="s">
        <v>9</v>
      </c>
      <c r="B142" s="16" t="s">
        <v>10</v>
      </c>
      <c r="C142" s="16" t="s">
        <v>196</v>
      </c>
      <c r="D142" s="15" t="s">
        <v>197</v>
      </c>
      <c r="E142" s="11" t="s">
        <v>198</v>
      </c>
      <c r="F142" s="15" t="s">
        <v>374</v>
      </c>
      <c r="G142" s="11" t="s">
        <v>375</v>
      </c>
      <c r="H142" s="17" t="s">
        <v>322</v>
      </c>
      <c r="I142" s="17"/>
      <c r="J142" s="11" t="s">
        <v>378</v>
      </c>
      <c r="K142" s="12">
        <v>0</v>
      </c>
      <c r="L142" s="11" t="s">
        <v>378</v>
      </c>
      <c r="M142" s="12">
        <v>0</v>
      </c>
      <c r="N142" s="11" t="s">
        <v>378</v>
      </c>
      <c r="O142" s="13">
        <v>0</v>
      </c>
      <c r="P142" s="11" t="s">
        <v>378</v>
      </c>
      <c r="Q142" s="13">
        <v>0</v>
      </c>
      <c r="R142" s="11" t="s">
        <v>378</v>
      </c>
      <c r="S142" s="13">
        <v>0</v>
      </c>
      <c r="T142" s="13">
        <f t="shared" si="0"/>
        <v>0</v>
      </c>
      <c r="U142" s="11" t="s">
        <v>379</v>
      </c>
      <c r="V142" s="11"/>
      <c r="W142" s="11"/>
      <c r="X142" s="11"/>
      <c r="Y142" s="11"/>
      <c r="Z142" s="11"/>
    </row>
    <row r="143" spans="1:26" ht="139.5" customHeight="1">
      <c r="A143" s="15" t="s">
        <v>9</v>
      </c>
      <c r="B143" s="16" t="s">
        <v>10</v>
      </c>
      <c r="C143" s="16" t="s">
        <v>196</v>
      </c>
      <c r="D143" s="15" t="s">
        <v>197</v>
      </c>
      <c r="E143" s="11" t="s">
        <v>198</v>
      </c>
      <c r="F143" s="15" t="s">
        <v>374</v>
      </c>
      <c r="G143" s="11" t="s">
        <v>375</v>
      </c>
      <c r="H143" s="17" t="s">
        <v>328</v>
      </c>
      <c r="I143" s="17"/>
      <c r="J143" s="21" t="s">
        <v>380</v>
      </c>
      <c r="K143" s="12">
        <v>3000000</v>
      </c>
      <c r="L143" s="21" t="s">
        <v>381</v>
      </c>
      <c r="M143" s="12">
        <v>5000000</v>
      </c>
      <c r="N143" s="21" t="s">
        <v>382</v>
      </c>
      <c r="O143" s="13">
        <v>5000000</v>
      </c>
      <c r="P143" s="21" t="s">
        <v>382</v>
      </c>
      <c r="Q143" s="13">
        <v>8000000</v>
      </c>
      <c r="R143" s="21" t="s">
        <v>382</v>
      </c>
      <c r="S143" s="13">
        <v>10000000</v>
      </c>
      <c r="T143" s="13">
        <f t="shared" si="0"/>
        <v>31000000</v>
      </c>
      <c r="U143" s="11" t="s">
        <v>383</v>
      </c>
      <c r="V143" s="11"/>
      <c r="W143" s="11"/>
      <c r="X143" s="11"/>
      <c r="Y143" s="11"/>
      <c r="Z143" s="11"/>
    </row>
    <row r="144" spans="1:26" ht="139.5" customHeight="1">
      <c r="A144" s="15" t="s">
        <v>9</v>
      </c>
      <c r="B144" s="16" t="s">
        <v>10</v>
      </c>
      <c r="C144" s="16" t="s">
        <v>196</v>
      </c>
      <c r="D144" s="15" t="s">
        <v>197</v>
      </c>
      <c r="E144" s="11" t="s">
        <v>198</v>
      </c>
      <c r="F144" s="15" t="s">
        <v>374</v>
      </c>
      <c r="G144" s="11" t="s">
        <v>375</v>
      </c>
      <c r="H144" s="17" t="s">
        <v>137</v>
      </c>
      <c r="I144" s="17"/>
      <c r="J144" s="11" t="s">
        <v>384</v>
      </c>
      <c r="K144" s="12">
        <v>10000000</v>
      </c>
      <c r="L144" s="11" t="s">
        <v>385</v>
      </c>
      <c r="M144" s="12">
        <v>8000000</v>
      </c>
      <c r="N144" s="11" t="s">
        <v>385</v>
      </c>
      <c r="O144" s="13">
        <v>9000000</v>
      </c>
      <c r="P144" s="11" t="s">
        <v>385</v>
      </c>
      <c r="Q144" s="13">
        <v>11000000</v>
      </c>
      <c r="R144" s="11" t="s">
        <v>385</v>
      </c>
      <c r="S144" s="13">
        <v>10000000</v>
      </c>
      <c r="T144" s="13">
        <f t="shared" si="0"/>
        <v>48000000</v>
      </c>
      <c r="U144" s="11"/>
      <c r="V144" s="11"/>
      <c r="W144" s="11"/>
      <c r="X144" s="11"/>
      <c r="Y144" s="11"/>
      <c r="Z144" s="11"/>
    </row>
    <row r="145" spans="1:26" ht="139.5" customHeight="1">
      <c r="A145" s="15" t="s">
        <v>9</v>
      </c>
      <c r="B145" s="16" t="s">
        <v>10</v>
      </c>
      <c r="C145" s="16" t="s">
        <v>196</v>
      </c>
      <c r="D145" s="15" t="s">
        <v>197</v>
      </c>
      <c r="E145" s="11" t="s">
        <v>198</v>
      </c>
      <c r="F145" s="15" t="s">
        <v>386</v>
      </c>
      <c r="G145" s="11" t="s">
        <v>387</v>
      </c>
      <c r="H145" s="17" t="s">
        <v>75</v>
      </c>
      <c r="I145" s="17"/>
      <c r="J145" s="11" t="s">
        <v>388</v>
      </c>
      <c r="K145" s="12">
        <v>0</v>
      </c>
      <c r="L145" s="11"/>
      <c r="M145" s="12">
        <v>0</v>
      </c>
      <c r="N145" s="11"/>
      <c r="O145" s="13">
        <v>0</v>
      </c>
      <c r="P145" s="11"/>
      <c r="Q145" s="13">
        <v>0</v>
      </c>
      <c r="R145" s="11"/>
      <c r="S145" s="13">
        <v>0</v>
      </c>
      <c r="T145" s="13">
        <f t="shared" si="0"/>
        <v>0</v>
      </c>
      <c r="U145" s="32" t="s">
        <v>389</v>
      </c>
      <c r="V145" s="11"/>
      <c r="W145" s="11"/>
      <c r="X145" s="11"/>
      <c r="Y145" s="11"/>
      <c r="Z145" s="11"/>
    </row>
    <row r="146" spans="1:26" ht="139.5" customHeight="1">
      <c r="A146" s="15" t="s">
        <v>9</v>
      </c>
      <c r="B146" s="16" t="s">
        <v>10</v>
      </c>
      <c r="C146" s="16" t="s">
        <v>196</v>
      </c>
      <c r="D146" s="15" t="s">
        <v>197</v>
      </c>
      <c r="E146" s="11" t="s">
        <v>198</v>
      </c>
      <c r="F146" s="15" t="s">
        <v>386</v>
      </c>
      <c r="G146" s="11" t="s">
        <v>387</v>
      </c>
      <c r="H146" s="17" t="s">
        <v>78</v>
      </c>
      <c r="I146" s="17"/>
      <c r="J146" s="11" t="s">
        <v>390</v>
      </c>
      <c r="K146" s="12">
        <v>50000000</v>
      </c>
      <c r="L146" s="11" t="s">
        <v>391</v>
      </c>
      <c r="M146" s="12">
        <v>100000000</v>
      </c>
      <c r="N146" s="11" t="s">
        <v>391</v>
      </c>
      <c r="O146" s="13">
        <v>100000000</v>
      </c>
      <c r="P146" s="11" t="s">
        <v>391</v>
      </c>
      <c r="Q146" s="13">
        <v>100000000</v>
      </c>
      <c r="R146" s="11" t="s">
        <v>391</v>
      </c>
      <c r="S146" s="13">
        <v>100000000</v>
      </c>
      <c r="T146" s="13">
        <f t="shared" si="0"/>
        <v>450000000</v>
      </c>
      <c r="U146" s="11"/>
      <c r="V146" s="11"/>
      <c r="W146" s="11"/>
      <c r="X146" s="11"/>
      <c r="Y146" s="11"/>
      <c r="Z146" s="11"/>
    </row>
    <row r="147" spans="1:26" ht="139.5" customHeight="1">
      <c r="A147" s="15" t="s">
        <v>9</v>
      </c>
      <c r="B147" s="16" t="s">
        <v>10</v>
      </c>
      <c r="C147" s="16" t="s">
        <v>196</v>
      </c>
      <c r="D147" s="15" t="s">
        <v>197</v>
      </c>
      <c r="E147" s="11" t="s">
        <v>198</v>
      </c>
      <c r="F147" s="15" t="s">
        <v>386</v>
      </c>
      <c r="G147" s="11" t="s">
        <v>387</v>
      </c>
      <c r="H147" s="17" t="s">
        <v>322</v>
      </c>
      <c r="I147" s="17"/>
      <c r="J147" s="11"/>
      <c r="K147" s="12">
        <v>0</v>
      </c>
      <c r="L147" s="11" t="s">
        <v>392</v>
      </c>
      <c r="M147" s="12">
        <v>3000000</v>
      </c>
      <c r="N147" s="11" t="s">
        <v>392</v>
      </c>
      <c r="O147" s="13">
        <v>5000000</v>
      </c>
      <c r="P147" s="11" t="s">
        <v>392</v>
      </c>
      <c r="Q147" s="13">
        <v>7000000</v>
      </c>
      <c r="R147" s="11" t="s">
        <v>392</v>
      </c>
      <c r="S147" s="13">
        <v>9000000</v>
      </c>
      <c r="T147" s="13">
        <f t="shared" si="0"/>
        <v>24000000</v>
      </c>
      <c r="U147" s="11"/>
      <c r="V147" s="11"/>
      <c r="W147" s="11"/>
      <c r="X147" s="11"/>
      <c r="Y147" s="11"/>
      <c r="Z147" s="11"/>
    </row>
    <row r="148" spans="1:26" ht="139.5" customHeight="1">
      <c r="A148" s="15" t="s">
        <v>9</v>
      </c>
      <c r="B148" s="16" t="s">
        <v>10</v>
      </c>
      <c r="C148" s="16" t="s">
        <v>196</v>
      </c>
      <c r="D148" s="15" t="s">
        <v>197</v>
      </c>
      <c r="E148" s="11" t="s">
        <v>198</v>
      </c>
      <c r="F148" s="15" t="s">
        <v>386</v>
      </c>
      <c r="G148" s="11" t="s">
        <v>387</v>
      </c>
      <c r="H148" s="17" t="s">
        <v>328</v>
      </c>
      <c r="I148" s="17"/>
      <c r="J148" s="11" t="s">
        <v>393</v>
      </c>
      <c r="K148" s="12">
        <v>3000000</v>
      </c>
      <c r="L148" s="21" t="s">
        <v>394</v>
      </c>
      <c r="M148" s="12">
        <v>10000000</v>
      </c>
      <c r="N148" s="21" t="s">
        <v>395</v>
      </c>
      <c r="O148" s="13">
        <v>20000000</v>
      </c>
      <c r="P148" s="21" t="s">
        <v>396</v>
      </c>
      <c r="Q148" s="13">
        <v>10000000</v>
      </c>
      <c r="R148" s="21" t="s">
        <v>397</v>
      </c>
      <c r="S148" s="13">
        <v>10000000</v>
      </c>
      <c r="T148" s="13">
        <f t="shared" si="0"/>
        <v>53000000</v>
      </c>
      <c r="U148" s="11" t="s">
        <v>383</v>
      </c>
      <c r="V148" s="11"/>
      <c r="W148" s="11"/>
      <c r="X148" s="11"/>
      <c r="Y148" s="11"/>
      <c r="Z148" s="11"/>
    </row>
    <row r="149" spans="1:26" ht="139.5" customHeight="1">
      <c r="A149" s="15" t="s">
        <v>9</v>
      </c>
      <c r="B149" s="16" t="s">
        <v>10</v>
      </c>
      <c r="C149" s="16" t="s">
        <v>196</v>
      </c>
      <c r="D149" s="15" t="s">
        <v>197</v>
      </c>
      <c r="E149" s="11" t="s">
        <v>198</v>
      </c>
      <c r="F149" s="15" t="s">
        <v>386</v>
      </c>
      <c r="G149" s="11" t="s">
        <v>387</v>
      </c>
      <c r="H149" s="17" t="s">
        <v>137</v>
      </c>
      <c r="I149" s="17"/>
      <c r="J149" s="11" t="s">
        <v>398</v>
      </c>
      <c r="K149" s="12">
        <v>120000000</v>
      </c>
      <c r="L149" s="33" t="s">
        <v>399</v>
      </c>
      <c r="M149" s="12">
        <v>10000000</v>
      </c>
      <c r="N149" s="33" t="s">
        <v>400</v>
      </c>
      <c r="O149" s="12">
        <v>10000000</v>
      </c>
      <c r="P149" s="33" t="s">
        <v>401</v>
      </c>
      <c r="Q149" s="12">
        <v>10000000</v>
      </c>
      <c r="R149" s="33" t="s">
        <v>402</v>
      </c>
      <c r="S149" s="12">
        <v>10000000</v>
      </c>
      <c r="T149" s="13">
        <f t="shared" si="0"/>
        <v>160000000</v>
      </c>
      <c r="U149" s="11"/>
      <c r="V149" s="11"/>
      <c r="W149" s="11"/>
      <c r="X149" s="11"/>
      <c r="Y149" s="11"/>
      <c r="Z149" s="11"/>
    </row>
    <row r="150" spans="1:26" ht="139.5" customHeight="1">
      <c r="A150" s="15" t="s">
        <v>9</v>
      </c>
      <c r="B150" s="16" t="s">
        <v>10</v>
      </c>
      <c r="C150" s="16" t="s">
        <v>196</v>
      </c>
      <c r="D150" s="15" t="s">
        <v>197</v>
      </c>
      <c r="E150" s="11" t="s">
        <v>198</v>
      </c>
      <c r="F150" s="15" t="s">
        <v>403</v>
      </c>
      <c r="G150" s="11" t="s">
        <v>404</v>
      </c>
      <c r="H150" s="17" t="s">
        <v>75</v>
      </c>
      <c r="I150" s="17"/>
      <c r="J150" s="11" t="s">
        <v>405</v>
      </c>
      <c r="K150" s="12">
        <v>0</v>
      </c>
      <c r="L150" s="11"/>
      <c r="M150" s="12">
        <v>0</v>
      </c>
      <c r="N150" s="11"/>
      <c r="O150" s="13">
        <v>0</v>
      </c>
      <c r="P150" s="11"/>
      <c r="Q150" s="13">
        <v>0</v>
      </c>
      <c r="R150" s="11"/>
      <c r="S150" s="13">
        <v>0</v>
      </c>
      <c r="T150" s="13">
        <f t="shared" si="0"/>
        <v>0</v>
      </c>
      <c r="U150" s="32" t="s">
        <v>366</v>
      </c>
      <c r="V150" s="11"/>
      <c r="W150" s="11"/>
      <c r="X150" s="11"/>
      <c r="Y150" s="11"/>
      <c r="Z150" s="11"/>
    </row>
    <row r="151" spans="1:26" ht="139.5" customHeight="1">
      <c r="A151" s="15" t="s">
        <v>9</v>
      </c>
      <c r="B151" s="16" t="s">
        <v>10</v>
      </c>
      <c r="C151" s="16" t="s">
        <v>196</v>
      </c>
      <c r="D151" s="15" t="s">
        <v>197</v>
      </c>
      <c r="E151" s="11" t="s">
        <v>198</v>
      </c>
      <c r="F151" s="15" t="s">
        <v>403</v>
      </c>
      <c r="G151" s="11" t="s">
        <v>404</v>
      </c>
      <c r="H151" s="17" t="s">
        <v>78</v>
      </c>
      <c r="I151" s="17"/>
      <c r="J151" s="11" t="s">
        <v>406</v>
      </c>
      <c r="K151" s="12">
        <v>30000000</v>
      </c>
      <c r="L151" s="11" t="s">
        <v>407</v>
      </c>
      <c r="M151" s="12">
        <v>30000000</v>
      </c>
      <c r="N151" s="11" t="s">
        <v>407</v>
      </c>
      <c r="O151" s="13">
        <v>30000000</v>
      </c>
      <c r="P151" s="11" t="s">
        <v>407</v>
      </c>
      <c r="Q151" s="13">
        <v>30000000</v>
      </c>
      <c r="R151" s="11" t="s">
        <v>407</v>
      </c>
      <c r="S151" s="13">
        <v>30000000</v>
      </c>
      <c r="T151" s="13">
        <f t="shared" si="0"/>
        <v>150000000</v>
      </c>
      <c r="U151" s="11"/>
      <c r="V151" s="11"/>
      <c r="W151" s="11"/>
      <c r="X151" s="11"/>
      <c r="Y151" s="11"/>
      <c r="Z151" s="11"/>
    </row>
    <row r="152" spans="1:26" ht="139.5" customHeight="1">
      <c r="A152" s="15" t="s">
        <v>9</v>
      </c>
      <c r="B152" s="16" t="s">
        <v>10</v>
      </c>
      <c r="C152" s="16" t="s">
        <v>196</v>
      </c>
      <c r="D152" s="15" t="s">
        <v>197</v>
      </c>
      <c r="E152" s="11" t="s">
        <v>198</v>
      </c>
      <c r="F152" s="15" t="s">
        <v>403</v>
      </c>
      <c r="G152" s="11" t="s">
        <v>404</v>
      </c>
      <c r="H152" s="17" t="s">
        <v>322</v>
      </c>
      <c r="I152" s="17"/>
      <c r="J152" s="11" t="s">
        <v>408</v>
      </c>
      <c r="K152" s="12">
        <v>0</v>
      </c>
      <c r="L152" s="11" t="s">
        <v>408</v>
      </c>
      <c r="M152" s="12">
        <v>0</v>
      </c>
      <c r="N152" s="11" t="s">
        <v>408</v>
      </c>
      <c r="O152" s="13">
        <v>0</v>
      </c>
      <c r="P152" s="11" t="s">
        <v>408</v>
      </c>
      <c r="Q152" s="13">
        <v>0</v>
      </c>
      <c r="R152" s="11" t="s">
        <v>408</v>
      </c>
      <c r="S152" s="13">
        <v>0</v>
      </c>
      <c r="T152" s="13">
        <f t="shared" si="0"/>
        <v>0</v>
      </c>
      <c r="U152" s="11" t="s">
        <v>409</v>
      </c>
      <c r="V152" s="11"/>
      <c r="W152" s="11"/>
      <c r="X152" s="11"/>
      <c r="Y152" s="11"/>
      <c r="Z152" s="11"/>
    </row>
    <row r="153" spans="1:26" ht="139.5" customHeight="1">
      <c r="A153" s="15" t="s">
        <v>9</v>
      </c>
      <c r="B153" s="16" t="s">
        <v>10</v>
      </c>
      <c r="C153" s="16" t="s">
        <v>196</v>
      </c>
      <c r="D153" s="15" t="s">
        <v>197</v>
      </c>
      <c r="E153" s="11" t="s">
        <v>198</v>
      </c>
      <c r="F153" s="15" t="s">
        <v>403</v>
      </c>
      <c r="G153" s="11" t="s">
        <v>404</v>
      </c>
      <c r="H153" s="17" t="s">
        <v>328</v>
      </c>
      <c r="I153" s="17"/>
      <c r="J153" s="21" t="s">
        <v>410</v>
      </c>
      <c r="K153" s="12">
        <v>3000000</v>
      </c>
      <c r="L153" s="21" t="s">
        <v>411</v>
      </c>
      <c r="M153" s="12">
        <v>5000000</v>
      </c>
      <c r="N153" s="21" t="s">
        <v>412</v>
      </c>
      <c r="O153" s="13">
        <v>5000000</v>
      </c>
      <c r="P153" s="21" t="s">
        <v>412</v>
      </c>
      <c r="Q153" s="13">
        <v>10000000</v>
      </c>
      <c r="R153" s="21" t="s">
        <v>413</v>
      </c>
      <c r="S153" s="13">
        <v>10000000</v>
      </c>
      <c r="T153" s="13">
        <f t="shared" si="0"/>
        <v>33000000</v>
      </c>
      <c r="U153" s="11" t="s">
        <v>383</v>
      </c>
      <c r="V153" s="11"/>
      <c r="W153" s="11"/>
      <c r="X153" s="11"/>
      <c r="Y153" s="11"/>
      <c r="Z153" s="11"/>
    </row>
    <row r="154" spans="1:26" ht="139.5" customHeight="1">
      <c r="A154" s="15" t="s">
        <v>9</v>
      </c>
      <c r="B154" s="16" t="s">
        <v>10</v>
      </c>
      <c r="C154" s="16" t="s">
        <v>196</v>
      </c>
      <c r="D154" s="15" t="s">
        <v>197</v>
      </c>
      <c r="E154" s="11" t="s">
        <v>198</v>
      </c>
      <c r="F154" s="15" t="s">
        <v>403</v>
      </c>
      <c r="G154" s="11" t="s">
        <v>404</v>
      </c>
      <c r="H154" s="17" t="s">
        <v>137</v>
      </c>
      <c r="I154" s="17"/>
      <c r="J154" s="11" t="s">
        <v>414</v>
      </c>
      <c r="K154" s="12">
        <v>10000000</v>
      </c>
      <c r="L154" s="11" t="s">
        <v>415</v>
      </c>
      <c r="M154" s="12">
        <v>10000000</v>
      </c>
      <c r="N154" s="11" t="s">
        <v>415</v>
      </c>
      <c r="O154" s="12">
        <v>8000000</v>
      </c>
      <c r="P154" s="11" t="s">
        <v>415</v>
      </c>
      <c r="Q154" s="12">
        <v>9000000</v>
      </c>
      <c r="R154" s="11" t="s">
        <v>415</v>
      </c>
      <c r="S154" s="12">
        <v>10000000</v>
      </c>
      <c r="T154" s="13">
        <f t="shared" si="0"/>
        <v>47000000</v>
      </c>
      <c r="U154" s="11"/>
      <c r="V154" s="11"/>
      <c r="W154" s="11"/>
      <c r="X154" s="11"/>
      <c r="Y154" s="11"/>
      <c r="Z154" s="11"/>
    </row>
    <row r="155" spans="1:26" ht="139.5" customHeight="1">
      <c r="A155" s="15" t="s">
        <v>9</v>
      </c>
      <c r="B155" s="16" t="s">
        <v>10</v>
      </c>
      <c r="C155" s="16" t="s">
        <v>196</v>
      </c>
      <c r="D155" s="15" t="s">
        <v>197</v>
      </c>
      <c r="E155" s="11" t="s">
        <v>198</v>
      </c>
      <c r="F155" s="15" t="s">
        <v>416</v>
      </c>
      <c r="G155" s="11" t="s">
        <v>417</v>
      </c>
      <c r="H155" s="17" t="s">
        <v>246</v>
      </c>
      <c r="I155" s="17"/>
      <c r="J155" s="11"/>
      <c r="K155" s="12">
        <v>0</v>
      </c>
      <c r="L155" s="11"/>
      <c r="M155" s="12">
        <v>0</v>
      </c>
      <c r="N155" s="11" t="s">
        <v>418</v>
      </c>
      <c r="O155" s="13">
        <v>0</v>
      </c>
      <c r="P155" s="11"/>
      <c r="Q155" s="13">
        <v>0</v>
      </c>
      <c r="R155" s="11"/>
      <c r="S155" s="13">
        <v>0</v>
      </c>
      <c r="T155" s="13">
        <f t="shared" si="0"/>
        <v>0</v>
      </c>
      <c r="U155" s="11" t="s">
        <v>248</v>
      </c>
      <c r="V155" s="11"/>
      <c r="W155" s="11"/>
      <c r="X155" s="11"/>
      <c r="Y155" s="11"/>
      <c r="Z155" s="11"/>
    </row>
    <row r="156" spans="1:26" ht="139.5" customHeight="1">
      <c r="A156" s="15" t="s">
        <v>9</v>
      </c>
      <c r="B156" s="16" t="s">
        <v>10</v>
      </c>
      <c r="C156" s="16" t="s">
        <v>196</v>
      </c>
      <c r="D156" s="15" t="s">
        <v>197</v>
      </c>
      <c r="E156" s="11" t="s">
        <v>198</v>
      </c>
      <c r="F156" s="15" t="s">
        <v>416</v>
      </c>
      <c r="G156" s="11" t="s">
        <v>417</v>
      </c>
      <c r="H156" s="17" t="s">
        <v>24</v>
      </c>
      <c r="I156" s="17"/>
      <c r="J156" s="11" t="s">
        <v>419</v>
      </c>
      <c r="K156" s="12">
        <v>3215297</v>
      </c>
      <c r="L156" s="11" t="s">
        <v>419</v>
      </c>
      <c r="M156" s="12">
        <v>6676859</v>
      </c>
      <c r="N156" s="11" t="s">
        <v>419</v>
      </c>
      <c r="O156" s="13">
        <v>6593752</v>
      </c>
      <c r="P156" s="11" t="s">
        <v>419</v>
      </c>
      <c r="Q156" s="13">
        <v>6935587</v>
      </c>
      <c r="R156" s="11" t="s">
        <v>419</v>
      </c>
      <c r="S156" s="19">
        <v>12306744</v>
      </c>
      <c r="T156" s="13">
        <f t="shared" si="0"/>
        <v>35728239</v>
      </c>
      <c r="U156" s="11"/>
      <c r="V156" s="11"/>
      <c r="W156" s="11"/>
      <c r="X156" s="11"/>
      <c r="Y156" s="11"/>
      <c r="Z156" s="11"/>
    </row>
    <row r="157" spans="1:26" ht="139.5" customHeight="1">
      <c r="A157" s="15" t="s">
        <v>9</v>
      </c>
      <c r="B157" s="16" t="s">
        <v>10</v>
      </c>
      <c r="C157" s="16" t="s">
        <v>196</v>
      </c>
      <c r="D157" s="15" t="s">
        <v>197</v>
      </c>
      <c r="E157" s="11" t="s">
        <v>198</v>
      </c>
      <c r="F157" s="15" t="s">
        <v>416</v>
      </c>
      <c r="G157" s="11" t="s">
        <v>417</v>
      </c>
      <c r="H157" s="17"/>
      <c r="I157" s="17" t="s">
        <v>32</v>
      </c>
      <c r="J157" s="11" t="s">
        <v>89</v>
      </c>
      <c r="K157" s="12">
        <v>3056000</v>
      </c>
      <c r="L157" s="11" t="s">
        <v>90</v>
      </c>
      <c r="M157" s="12">
        <f>((K157*14/100)+K157)*2</f>
        <v>6967680</v>
      </c>
      <c r="N157" s="11" t="s">
        <v>90</v>
      </c>
      <c r="O157" s="13">
        <f>((K157*28/100)+K157)*2</f>
        <v>7823360</v>
      </c>
      <c r="P157" s="11" t="s">
        <v>90</v>
      </c>
      <c r="Q157" s="13">
        <f>((K157*42/100)+K157)*2</f>
        <v>8679040</v>
      </c>
      <c r="R157" s="11" t="s">
        <v>90</v>
      </c>
      <c r="S157" s="13">
        <f>((K157*56/100)+K157)*2</f>
        <v>9534720</v>
      </c>
      <c r="T157" s="13">
        <f t="shared" si="0"/>
        <v>36060800</v>
      </c>
      <c r="U157" s="11"/>
      <c r="V157" s="11"/>
      <c r="W157" s="11"/>
      <c r="X157" s="11"/>
      <c r="Y157" s="11"/>
      <c r="Z157" s="11"/>
    </row>
    <row r="158" spans="1:26" ht="139.5" customHeight="1">
      <c r="A158" s="15" t="s">
        <v>9</v>
      </c>
      <c r="B158" s="16" t="s">
        <v>10</v>
      </c>
      <c r="C158" s="16" t="s">
        <v>196</v>
      </c>
      <c r="D158" s="15" t="s">
        <v>197</v>
      </c>
      <c r="E158" s="11" t="s">
        <v>198</v>
      </c>
      <c r="F158" s="15" t="s">
        <v>416</v>
      </c>
      <c r="G158" s="11" t="s">
        <v>417</v>
      </c>
      <c r="H158" s="17"/>
      <c r="I158" s="17" t="s">
        <v>143</v>
      </c>
      <c r="J158" s="11"/>
      <c r="K158" s="12">
        <v>0</v>
      </c>
      <c r="L158" s="11"/>
      <c r="M158" s="12">
        <v>0</v>
      </c>
      <c r="N158" s="11"/>
      <c r="O158" s="13">
        <v>0</v>
      </c>
      <c r="P158" s="11"/>
      <c r="Q158" s="13">
        <v>0</v>
      </c>
      <c r="R158" s="11"/>
      <c r="S158" s="13">
        <v>0</v>
      </c>
      <c r="T158" s="13">
        <f t="shared" si="0"/>
        <v>0</v>
      </c>
      <c r="U158" s="11"/>
      <c r="V158" s="11"/>
      <c r="W158" s="11"/>
      <c r="X158" s="11"/>
      <c r="Y158" s="11"/>
      <c r="Z158" s="11"/>
    </row>
    <row r="159" spans="1:26" ht="139.5" customHeight="1">
      <c r="A159" s="15" t="s">
        <v>9</v>
      </c>
      <c r="B159" s="16" t="s">
        <v>10</v>
      </c>
      <c r="C159" s="16" t="s">
        <v>196</v>
      </c>
      <c r="D159" s="15" t="s">
        <v>197</v>
      </c>
      <c r="E159" s="11" t="s">
        <v>198</v>
      </c>
      <c r="F159" s="15" t="s">
        <v>416</v>
      </c>
      <c r="G159" s="11" t="s">
        <v>417</v>
      </c>
      <c r="H159" s="17"/>
      <c r="I159" s="17" t="s">
        <v>35</v>
      </c>
      <c r="J159" s="11"/>
      <c r="K159" s="12">
        <v>0</v>
      </c>
      <c r="L159" s="11"/>
      <c r="M159" s="12">
        <v>0</v>
      </c>
      <c r="N159" s="11" t="s">
        <v>420</v>
      </c>
      <c r="O159" s="12">
        <v>80000000</v>
      </c>
      <c r="P159" s="11"/>
      <c r="Q159" s="13">
        <v>0</v>
      </c>
      <c r="R159" s="11"/>
      <c r="S159" s="13">
        <v>0</v>
      </c>
      <c r="T159" s="13">
        <f t="shared" si="0"/>
        <v>80000000</v>
      </c>
      <c r="U159" s="11"/>
      <c r="V159" s="11"/>
      <c r="W159" s="11"/>
      <c r="X159" s="11"/>
      <c r="Y159" s="11"/>
      <c r="Z159" s="11"/>
    </row>
    <row r="160" spans="1:26" ht="139.5" customHeight="1">
      <c r="A160" s="15" t="s">
        <v>9</v>
      </c>
      <c r="B160" s="16" t="s">
        <v>10</v>
      </c>
      <c r="C160" s="16" t="s">
        <v>196</v>
      </c>
      <c r="D160" s="15" t="s">
        <v>197</v>
      </c>
      <c r="E160" s="11" t="s">
        <v>198</v>
      </c>
      <c r="F160" s="15" t="s">
        <v>416</v>
      </c>
      <c r="G160" s="11" t="s">
        <v>417</v>
      </c>
      <c r="H160" s="17"/>
      <c r="I160" s="17" t="s">
        <v>121</v>
      </c>
      <c r="J160" s="11"/>
      <c r="K160" s="12">
        <v>0</v>
      </c>
      <c r="L160" s="34" t="s">
        <v>421</v>
      </c>
      <c r="M160" s="35">
        <v>100000000</v>
      </c>
      <c r="N160" s="11"/>
      <c r="O160" s="13">
        <v>0</v>
      </c>
      <c r="P160" s="11"/>
      <c r="Q160" s="13">
        <v>0</v>
      </c>
      <c r="R160" s="11"/>
      <c r="S160" s="13">
        <v>0</v>
      </c>
      <c r="T160" s="13">
        <f t="shared" si="0"/>
        <v>100000000</v>
      </c>
      <c r="U160" s="11"/>
      <c r="V160" s="11"/>
      <c r="W160" s="11"/>
      <c r="X160" s="11"/>
      <c r="Y160" s="11"/>
      <c r="Z160" s="11"/>
    </row>
    <row r="161" spans="1:26" ht="139.5" customHeight="1">
      <c r="A161" s="15" t="s">
        <v>9</v>
      </c>
      <c r="B161" s="16" t="s">
        <v>10</v>
      </c>
      <c r="C161" s="16" t="s">
        <v>196</v>
      </c>
      <c r="D161" s="15" t="s">
        <v>422</v>
      </c>
      <c r="E161" s="11" t="s">
        <v>423</v>
      </c>
      <c r="F161" s="15" t="s">
        <v>424</v>
      </c>
      <c r="G161" s="11" t="s">
        <v>425</v>
      </c>
      <c r="H161" s="17" t="s">
        <v>75</v>
      </c>
      <c r="I161" s="17"/>
      <c r="J161" s="11" t="s">
        <v>426</v>
      </c>
      <c r="K161" s="12">
        <v>0</v>
      </c>
      <c r="L161" s="11"/>
      <c r="M161" s="12">
        <v>0</v>
      </c>
      <c r="N161" s="11"/>
      <c r="O161" s="13">
        <v>0</v>
      </c>
      <c r="P161" s="11"/>
      <c r="Q161" s="13">
        <v>0</v>
      </c>
      <c r="R161" s="11"/>
      <c r="S161" s="13">
        <v>0</v>
      </c>
      <c r="T161" s="13">
        <f t="shared" si="0"/>
        <v>0</v>
      </c>
      <c r="U161" s="32" t="s">
        <v>366</v>
      </c>
      <c r="V161" s="11"/>
      <c r="W161" s="11"/>
      <c r="X161" s="11"/>
      <c r="Y161" s="11"/>
      <c r="Z161" s="11"/>
    </row>
    <row r="162" spans="1:26" ht="139.5" customHeight="1">
      <c r="A162" s="15" t="s">
        <v>9</v>
      </c>
      <c r="B162" s="16" t="s">
        <v>10</v>
      </c>
      <c r="C162" s="16" t="s">
        <v>196</v>
      </c>
      <c r="D162" s="15" t="s">
        <v>422</v>
      </c>
      <c r="E162" s="11" t="s">
        <v>423</v>
      </c>
      <c r="F162" s="15" t="s">
        <v>424</v>
      </c>
      <c r="G162" s="11" t="s">
        <v>425</v>
      </c>
      <c r="H162" s="17" t="s">
        <v>121</v>
      </c>
      <c r="I162" s="17"/>
      <c r="J162" s="21" t="s">
        <v>427</v>
      </c>
      <c r="K162" s="12">
        <v>4079338</v>
      </c>
      <c r="L162" s="11" t="s">
        <v>428</v>
      </c>
      <c r="M162" s="12">
        <v>0</v>
      </c>
      <c r="N162" s="11"/>
      <c r="O162" s="13">
        <v>0</v>
      </c>
      <c r="P162" s="11"/>
      <c r="Q162" s="13">
        <v>0</v>
      </c>
      <c r="R162" s="11"/>
      <c r="S162" s="13">
        <v>0</v>
      </c>
      <c r="T162" s="13">
        <f t="shared" si="0"/>
        <v>4079338</v>
      </c>
      <c r="U162" s="11"/>
      <c r="V162" s="11"/>
      <c r="W162" s="11"/>
      <c r="X162" s="11"/>
      <c r="Y162" s="11"/>
      <c r="Z162" s="11"/>
    </row>
    <row r="163" spans="1:26" ht="139.5" customHeight="1">
      <c r="A163" s="15" t="s">
        <v>9</v>
      </c>
      <c r="B163" s="16" t="s">
        <v>10</v>
      </c>
      <c r="C163" s="16" t="s">
        <v>196</v>
      </c>
      <c r="D163" s="15" t="s">
        <v>422</v>
      </c>
      <c r="E163" s="11" t="s">
        <v>423</v>
      </c>
      <c r="F163" s="15" t="s">
        <v>424</v>
      </c>
      <c r="G163" s="11" t="s">
        <v>425</v>
      </c>
      <c r="H163" s="17" t="s">
        <v>24</v>
      </c>
      <c r="I163" s="17"/>
      <c r="J163" s="11" t="s">
        <v>429</v>
      </c>
      <c r="K163" s="12">
        <v>2686238</v>
      </c>
      <c r="L163" s="11" t="s">
        <v>429</v>
      </c>
      <c r="M163" s="12">
        <v>5674793</v>
      </c>
      <c r="N163" s="11" t="s">
        <v>430</v>
      </c>
      <c r="O163" s="13">
        <v>5977110</v>
      </c>
      <c r="P163" s="11" t="s">
        <v>430</v>
      </c>
      <c r="Q163" s="13">
        <v>7791010</v>
      </c>
      <c r="R163" s="11" t="s">
        <v>430</v>
      </c>
      <c r="S163" s="19">
        <v>11686515</v>
      </c>
      <c r="T163" s="13">
        <f t="shared" si="0"/>
        <v>33815666</v>
      </c>
      <c r="U163" s="11"/>
      <c r="V163" s="11"/>
      <c r="W163" s="11"/>
      <c r="X163" s="11"/>
      <c r="Y163" s="11"/>
      <c r="Z163" s="11"/>
    </row>
    <row r="164" spans="1:26" ht="139.5" customHeight="1">
      <c r="A164" s="15" t="s">
        <v>9</v>
      </c>
      <c r="B164" s="16" t="s">
        <v>10</v>
      </c>
      <c r="C164" s="16" t="s">
        <v>196</v>
      </c>
      <c r="D164" s="15" t="s">
        <v>422</v>
      </c>
      <c r="E164" s="11" t="s">
        <v>423</v>
      </c>
      <c r="F164" s="15" t="s">
        <v>431</v>
      </c>
      <c r="G164" s="11" t="s">
        <v>432</v>
      </c>
      <c r="H164" s="17" t="s">
        <v>241</v>
      </c>
      <c r="I164" s="17"/>
      <c r="J164" s="11"/>
      <c r="K164" s="12"/>
      <c r="L164" s="11" t="s">
        <v>433</v>
      </c>
      <c r="M164" s="36">
        <v>4079338</v>
      </c>
      <c r="N164" s="11"/>
      <c r="O164" s="13">
        <v>0</v>
      </c>
      <c r="P164" s="11"/>
      <c r="Q164" s="13">
        <v>0</v>
      </c>
      <c r="R164" s="11"/>
      <c r="S164" s="13">
        <v>0</v>
      </c>
      <c r="T164" s="13">
        <f>SUM(M164+M164+O164+Q164+S164)</f>
        <v>8158676</v>
      </c>
      <c r="U164" s="11"/>
      <c r="V164" s="11"/>
      <c r="W164" s="11"/>
      <c r="X164" s="11"/>
      <c r="Y164" s="11"/>
      <c r="Z164" s="11"/>
    </row>
    <row r="165" spans="1:26" ht="139.5" customHeight="1">
      <c r="A165" s="15" t="s">
        <v>9</v>
      </c>
      <c r="B165" s="16" t="s">
        <v>10</v>
      </c>
      <c r="C165" s="16" t="s">
        <v>196</v>
      </c>
      <c r="D165" s="15" t="s">
        <v>422</v>
      </c>
      <c r="E165" s="11" t="s">
        <v>423</v>
      </c>
      <c r="F165" s="15" t="s">
        <v>431</v>
      </c>
      <c r="G165" s="11" t="s">
        <v>432</v>
      </c>
      <c r="H165" s="17" t="s">
        <v>24</v>
      </c>
      <c r="I165" s="17"/>
      <c r="J165" s="11" t="s">
        <v>434</v>
      </c>
      <c r="K165" s="12">
        <v>5025233</v>
      </c>
      <c r="L165" s="11" t="s">
        <v>435</v>
      </c>
      <c r="M165" s="12">
        <v>7721414</v>
      </c>
      <c r="N165" s="11" t="s">
        <v>435</v>
      </c>
      <c r="O165" s="13">
        <v>0</v>
      </c>
      <c r="P165" s="11" t="s">
        <v>435</v>
      </c>
      <c r="Q165" s="13">
        <v>0</v>
      </c>
      <c r="R165" s="11" t="s">
        <v>435</v>
      </c>
      <c r="S165" s="19">
        <v>0</v>
      </c>
      <c r="T165" s="13">
        <f t="shared" ref="T165:T991" si="1">SUM(K165+M165+O165+Q165+S165)</f>
        <v>12746647</v>
      </c>
      <c r="U165" s="11"/>
      <c r="V165" s="11"/>
      <c r="W165" s="11"/>
      <c r="X165" s="11"/>
      <c r="Y165" s="11"/>
      <c r="Z165" s="11"/>
    </row>
    <row r="166" spans="1:26" ht="139.5" customHeight="1">
      <c r="A166" s="15" t="s">
        <v>9</v>
      </c>
      <c r="B166" s="16" t="s">
        <v>10</v>
      </c>
      <c r="C166" s="16" t="s">
        <v>196</v>
      </c>
      <c r="D166" s="15" t="s">
        <v>422</v>
      </c>
      <c r="E166" s="11" t="s">
        <v>423</v>
      </c>
      <c r="F166" s="15" t="s">
        <v>436</v>
      </c>
      <c r="G166" s="11" t="s">
        <v>437</v>
      </c>
      <c r="H166" s="17" t="s">
        <v>438</v>
      </c>
      <c r="I166" s="17"/>
      <c r="J166" s="11" t="s">
        <v>439</v>
      </c>
      <c r="K166" s="12">
        <v>0</v>
      </c>
      <c r="L166" s="11"/>
      <c r="M166" s="12">
        <v>0</v>
      </c>
      <c r="N166" s="11"/>
      <c r="O166" s="13">
        <v>0</v>
      </c>
      <c r="P166" s="11"/>
      <c r="Q166" s="13">
        <v>0</v>
      </c>
      <c r="R166" s="11" t="s">
        <v>440</v>
      </c>
      <c r="S166" s="13">
        <v>0</v>
      </c>
      <c r="T166" s="13">
        <f t="shared" si="1"/>
        <v>0</v>
      </c>
      <c r="U166" s="23" t="s">
        <v>441</v>
      </c>
      <c r="V166" s="11"/>
      <c r="W166" s="11"/>
      <c r="X166" s="11"/>
      <c r="Y166" s="11"/>
      <c r="Z166" s="11"/>
    </row>
    <row r="167" spans="1:26" ht="139.5" customHeight="1">
      <c r="A167" s="15" t="s">
        <v>9</v>
      </c>
      <c r="B167" s="16" t="s">
        <v>10</v>
      </c>
      <c r="C167" s="16" t="s">
        <v>196</v>
      </c>
      <c r="D167" s="15" t="s">
        <v>442</v>
      </c>
      <c r="E167" s="11" t="s">
        <v>443</v>
      </c>
      <c r="F167" s="15" t="s">
        <v>444</v>
      </c>
      <c r="G167" s="11" t="s">
        <v>445</v>
      </c>
      <c r="H167" s="17" t="s">
        <v>126</v>
      </c>
      <c r="I167" s="17"/>
      <c r="J167" s="11" t="s">
        <v>446</v>
      </c>
      <c r="K167" s="12">
        <v>4000000</v>
      </c>
      <c r="L167" s="11" t="s">
        <v>447</v>
      </c>
      <c r="M167" s="12">
        <v>4000000</v>
      </c>
      <c r="N167" s="11" t="s">
        <v>448</v>
      </c>
      <c r="O167" s="12">
        <v>4000000</v>
      </c>
      <c r="P167" s="11" t="s">
        <v>449</v>
      </c>
      <c r="Q167" s="12">
        <v>4000000</v>
      </c>
      <c r="R167" s="11" t="s">
        <v>449</v>
      </c>
      <c r="S167" s="12">
        <v>4000000</v>
      </c>
      <c r="T167" s="13">
        <f t="shared" si="1"/>
        <v>20000000</v>
      </c>
      <c r="U167" s="11"/>
      <c r="V167" s="11"/>
      <c r="W167" s="11"/>
      <c r="X167" s="11"/>
      <c r="Y167" s="11"/>
      <c r="Z167" s="11"/>
    </row>
    <row r="168" spans="1:26" ht="139.5" customHeight="1">
      <c r="A168" s="15" t="s">
        <v>9</v>
      </c>
      <c r="B168" s="16" t="s">
        <v>10</v>
      </c>
      <c r="C168" s="16" t="s">
        <v>196</v>
      </c>
      <c r="D168" s="15" t="s">
        <v>442</v>
      </c>
      <c r="E168" s="11" t="s">
        <v>443</v>
      </c>
      <c r="F168" s="15" t="s">
        <v>444</v>
      </c>
      <c r="G168" s="11" t="s">
        <v>445</v>
      </c>
      <c r="H168" s="17" t="s">
        <v>96</v>
      </c>
      <c r="I168" s="17"/>
      <c r="J168" s="11" t="s">
        <v>450</v>
      </c>
      <c r="K168" s="12">
        <v>10448275.859999999</v>
      </c>
      <c r="L168" s="11"/>
      <c r="M168" s="12">
        <v>0</v>
      </c>
      <c r="N168" s="11"/>
      <c r="O168" s="12">
        <v>0</v>
      </c>
      <c r="P168" s="11"/>
      <c r="Q168" s="12">
        <v>0</v>
      </c>
      <c r="R168" s="11"/>
      <c r="S168" s="12">
        <v>0</v>
      </c>
      <c r="T168" s="13">
        <f t="shared" si="1"/>
        <v>10448275.859999999</v>
      </c>
      <c r="U168" s="11"/>
      <c r="V168" s="11"/>
      <c r="W168" s="11"/>
      <c r="X168" s="11"/>
      <c r="Y168" s="11"/>
      <c r="Z168" s="11"/>
    </row>
    <row r="169" spans="1:26" ht="139.5" customHeight="1">
      <c r="A169" s="15" t="s">
        <v>9</v>
      </c>
      <c r="B169" s="16" t="s">
        <v>10</v>
      </c>
      <c r="C169" s="16" t="s">
        <v>196</v>
      </c>
      <c r="D169" s="15" t="s">
        <v>442</v>
      </c>
      <c r="E169" s="11" t="s">
        <v>443</v>
      </c>
      <c r="F169" s="15" t="s">
        <v>444</v>
      </c>
      <c r="G169" s="11" t="s">
        <v>445</v>
      </c>
      <c r="H169" s="17" t="s">
        <v>75</v>
      </c>
      <c r="I169" s="17"/>
      <c r="J169" s="11" t="s">
        <v>451</v>
      </c>
      <c r="K169" s="12">
        <v>0</v>
      </c>
      <c r="L169" s="11"/>
      <c r="M169" s="12">
        <v>0</v>
      </c>
      <c r="N169" s="11"/>
      <c r="O169" s="12">
        <v>0</v>
      </c>
      <c r="P169" s="11"/>
      <c r="Q169" s="12">
        <v>0</v>
      </c>
      <c r="R169" s="11"/>
      <c r="S169" s="12">
        <v>0</v>
      </c>
      <c r="T169" s="13">
        <f t="shared" si="1"/>
        <v>0</v>
      </c>
      <c r="U169" s="32" t="s">
        <v>366</v>
      </c>
      <c r="V169" s="11"/>
      <c r="W169" s="11"/>
      <c r="X169" s="11"/>
      <c r="Y169" s="11"/>
      <c r="Z169" s="11"/>
    </row>
    <row r="170" spans="1:26" ht="139.5" customHeight="1">
      <c r="A170" s="15" t="s">
        <v>9</v>
      </c>
      <c r="B170" s="16" t="s">
        <v>10</v>
      </c>
      <c r="C170" s="16" t="s">
        <v>196</v>
      </c>
      <c r="D170" s="15" t="s">
        <v>442</v>
      </c>
      <c r="E170" s="11" t="s">
        <v>443</v>
      </c>
      <c r="F170" s="15" t="s">
        <v>444</v>
      </c>
      <c r="G170" s="11" t="s">
        <v>445</v>
      </c>
      <c r="H170" s="17" t="s">
        <v>78</v>
      </c>
      <c r="I170" s="17"/>
      <c r="J170" s="11" t="s">
        <v>452</v>
      </c>
      <c r="K170" s="12">
        <v>30000000</v>
      </c>
      <c r="L170" s="11" t="s">
        <v>407</v>
      </c>
      <c r="M170" s="12">
        <v>30000000</v>
      </c>
      <c r="N170" s="11" t="s">
        <v>407</v>
      </c>
      <c r="O170" s="13">
        <v>30000000</v>
      </c>
      <c r="P170" s="11" t="s">
        <v>407</v>
      </c>
      <c r="Q170" s="13">
        <v>30000000</v>
      </c>
      <c r="R170" s="11" t="s">
        <v>407</v>
      </c>
      <c r="S170" s="13">
        <v>30000000</v>
      </c>
      <c r="T170" s="13">
        <f t="shared" si="1"/>
        <v>150000000</v>
      </c>
      <c r="U170" s="11"/>
      <c r="V170" s="11"/>
      <c r="W170" s="11"/>
      <c r="X170" s="11"/>
      <c r="Y170" s="11"/>
      <c r="Z170" s="11"/>
    </row>
    <row r="171" spans="1:26" ht="139.5" customHeight="1">
      <c r="A171" s="15" t="s">
        <v>9</v>
      </c>
      <c r="B171" s="16" t="s">
        <v>10</v>
      </c>
      <c r="C171" s="16" t="s">
        <v>196</v>
      </c>
      <c r="D171" s="15" t="s">
        <v>442</v>
      </c>
      <c r="E171" s="11" t="s">
        <v>443</v>
      </c>
      <c r="F171" s="15" t="s">
        <v>444</v>
      </c>
      <c r="G171" s="11" t="s">
        <v>445</v>
      </c>
      <c r="H171" s="17" t="s">
        <v>322</v>
      </c>
      <c r="I171" s="17"/>
      <c r="J171" s="11" t="s">
        <v>453</v>
      </c>
      <c r="K171" s="12">
        <v>2000000</v>
      </c>
      <c r="L171" s="11" t="s">
        <v>453</v>
      </c>
      <c r="M171" s="12">
        <v>4000000</v>
      </c>
      <c r="N171" s="11" t="s">
        <v>453</v>
      </c>
      <c r="O171" s="13">
        <v>6000000</v>
      </c>
      <c r="P171" s="11" t="s">
        <v>453</v>
      </c>
      <c r="Q171" s="13">
        <v>8000000</v>
      </c>
      <c r="R171" s="11" t="s">
        <v>453</v>
      </c>
      <c r="S171" s="13">
        <v>10000000</v>
      </c>
      <c r="T171" s="13">
        <f t="shared" si="1"/>
        <v>30000000</v>
      </c>
      <c r="U171" s="11"/>
      <c r="V171" s="11"/>
      <c r="W171" s="11"/>
      <c r="X171" s="11"/>
      <c r="Y171" s="11"/>
      <c r="Z171" s="11"/>
    </row>
    <row r="172" spans="1:26" ht="139.5" customHeight="1">
      <c r="A172" s="15" t="s">
        <v>9</v>
      </c>
      <c r="B172" s="16" t="s">
        <v>10</v>
      </c>
      <c r="C172" s="16" t="s">
        <v>196</v>
      </c>
      <c r="D172" s="15" t="s">
        <v>442</v>
      </c>
      <c r="E172" s="11" t="s">
        <v>443</v>
      </c>
      <c r="F172" s="15" t="s">
        <v>444</v>
      </c>
      <c r="G172" s="11" t="s">
        <v>445</v>
      </c>
      <c r="H172" s="17" t="s">
        <v>328</v>
      </c>
      <c r="I172" s="17"/>
      <c r="J172" s="21" t="s">
        <v>454</v>
      </c>
      <c r="K172" s="12">
        <v>3000000</v>
      </c>
      <c r="L172" s="21" t="s">
        <v>455</v>
      </c>
      <c r="M172" s="12">
        <v>5000000</v>
      </c>
      <c r="N172" s="21" t="s">
        <v>455</v>
      </c>
      <c r="O172" s="13">
        <v>5000000</v>
      </c>
      <c r="P172" s="21" t="s">
        <v>455</v>
      </c>
      <c r="Q172" s="13">
        <v>5000000</v>
      </c>
      <c r="R172" s="21" t="s">
        <v>456</v>
      </c>
      <c r="S172" s="13">
        <v>10000000</v>
      </c>
      <c r="T172" s="13">
        <f t="shared" si="1"/>
        <v>28000000</v>
      </c>
      <c r="U172" s="11"/>
      <c r="V172" s="11"/>
      <c r="W172" s="11"/>
      <c r="X172" s="11"/>
      <c r="Y172" s="11"/>
      <c r="Z172" s="11"/>
    </row>
    <row r="173" spans="1:26" ht="139.5" customHeight="1">
      <c r="A173" s="15" t="s">
        <v>9</v>
      </c>
      <c r="B173" s="16" t="s">
        <v>10</v>
      </c>
      <c r="C173" s="16" t="s">
        <v>196</v>
      </c>
      <c r="D173" s="15" t="s">
        <v>442</v>
      </c>
      <c r="E173" s="11" t="s">
        <v>443</v>
      </c>
      <c r="F173" s="15" t="s">
        <v>444</v>
      </c>
      <c r="G173" s="11" t="s">
        <v>445</v>
      </c>
      <c r="H173" s="17" t="s">
        <v>137</v>
      </c>
      <c r="I173" s="17"/>
      <c r="J173" s="11" t="s">
        <v>457</v>
      </c>
      <c r="K173" s="12">
        <v>3000000</v>
      </c>
      <c r="L173" s="11" t="s">
        <v>458</v>
      </c>
      <c r="M173" s="12">
        <v>10000000</v>
      </c>
      <c r="N173" s="11" t="s">
        <v>459</v>
      </c>
      <c r="O173" s="12">
        <v>8000000</v>
      </c>
      <c r="P173" s="11" t="s">
        <v>460</v>
      </c>
      <c r="Q173" s="12">
        <v>9000000</v>
      </c>
      <c r="R173" s="11" t="s">
        <v>461</v>
      </c>
      <c r="S173" s="12">
        <v>10000000</v>
      </c>
      <c r="T173" s="13">
        <f t="shared" si="1"/>
        <v>40000000</v>
      </c>
      <c r="U173" s="11"/>
      <c r="V173" s="11"/>
      <c r="W173" s="11"/>
      <c r="X173" s="11"/>
      <c r="Y173" s="11"/>
      <c r="Z173" s="11"/>
    </row>
    <row r="174" spans="1:26" ht="139.5" customHeight="1">
      <c r="A174" s="15" t="s">
        <v>9</v>
      </c>
      <c r="B174" s="16" t="s">
        <v>10</v>
      </c>
      <c r="C174" s="16" t="s">
        <v>196</v>
      </c>
      <c r="D174" s="15" t="s">
        <v>442</v>
      </c>
      <c r="E174" s="11" t="s">
        <v>443</v>
      </c>
      <c r="F174" s="15" t="s">
        <v>444</v>
      </c>
      <c r="G174" s="11" t="s">
        <v>445</v>
      </c>
      <c r="H174" s="17" t="s">
        <v>241</v>
      </c>
      <c r="I174" s="17"/>
      <c r="J174" s="23" t="s">
        <v>462</v>
      </c>
      <c r="K174" s="12">
        <v>0</v>
      </c>
      <c r="L174" s="23" t="s">
        <v>463</v>
      </c>
      <c r="M174" s="12">
        <v>0</v>
      </c>
      <c r="N174" s="23" t="s">
        <v>464</v>
      </c>
      <c r="O174" s="13">
        <v>0</v>
      </c>
      <c r="P174" s="23" t="s">
        <v>464</v>
      </c>
      <c r="Q174" s="13">
        <v>0</v>
      </c>
      <c r="R174" s="23" t="s">
        <v>464</v>
      </c>
      <c r="S174" s="13">
        <v>0</v>
      </c>
      <c r="T174" s="13">
        <f t="shared" si="1"/>
        <v>0</v>
      </c>
      <c r="U174" s="11" t="s">
        <v>465</v>
      </c>
      <c r="V174" s="11"/>
      <c r="W174" s="11"/>
      <c r="X174" s="11"/>
      <c r="Y174" s="11"/>
      <c r="Z174" s="11"/>
    </row>
    <row r="175" spans="1:26" ht="139.5" customHeight="1">
      <c r="A175" s="15" t="s">
        <v>9</v>
      </c>
      <c r="B175" s="16" t="s">
        <v>10</v>
      </c>
      <c r="C175" s="16" t="s">
        <v>196</v>
      </c>
      <c r="D175" s="15" t="s">
        <v>442</v>
      </c>
      <c r="E175" s="11" t="s">
        <v>443</v>
      </c>
      <c r="F175" s="15" t="s">
        <v>444</v>
      </c>
      <c r="G175" s="11" t="s">
        <v>445</v>
      </c>
      <c r="H175" s="17" t="s">
        <v>190</v>
      </c>
      <c r="I175" s="17"/>
      <c r="J175" s="11"/>
      <c r="K175" s="12">
        <v>0</v>
      </c>
      <c r="L175" s="11" t="s">
        <v>466</v>
      </c>
      <c r="M175" s="12">
        <v>1000000000</v>
      </c>
      <c r="N175" s="11" t="s">
        <v>467</v>
      </c>
      <c r="O175" s="13">
        <v>500000000</v>
      </c>
      <c r="P175" s="11"/>
      <c r="Q175" s="13">
        <v>0</v>
      </c>
      <c r="R175" s="11"/>
      <c r="S175" s="13">
        <v>0</v>
      </c>
      <c r="T175" s="13">
        <f t="shared" si="1"/>
        <v>1500000000</v>
      </c>
      <c r="U175" s="11"/>
      <c r="V175" s="11"/>
      <c r="W175" s="11"/>
      <c r="X175" s="11"/>
      <c r="Y175" s="11"/>
      <c r="Z175" s="11"/>
    </row>
    <row r="176" spans="1:26" ht="139.5" customHeight="1">
      <c r="A176" s="15" t="s">
        <v>9</v>
      </c>
      <c r="B176" s="16" t="s">
        <v>10</v>
      </c>
      <c r="C176" s="16" t="s">
        <v>196</v>
      </c>
      <c r="D176" s="15" t="s">
        <v>442</v>
      </c>
      <c r="E176" s="11" t="s">
        <v>443</v>
      </c>
      <c r="F176" s="15" t="s">
        <v>444</v>
      </c>
      <c r="G176" s="11" t="s">
        <v>445</v>
      </c>
      <c r="H176" s="17" t="s">
        <v>246</v>
      </c>
      <c r="I176" s="17"/>
      <c r="J176" s="11" t="s">
        <v>468</v>
      </c>
      <c r="K176" s="12">
        <v>3000000</v>
      </c>
      <c r="L176" s="11" t="s">
        <v>469</v>
      </c>
      <c r="M176" s="12">
        <v>6600000.0000000009</v>
      </c>
      <c r="N176" s="11" t="s">
        <v>469</v>
      </c>
      <c r="O176" s="13">
        <v>7260000.0000000019</v>
      </c>
      <c r="P176" s="11" t="s">
        <v>469</v>
      </c>
      <c r="Q176" s="13">
        <v>7986000.0000000028</v>
      </c>
      <c r="R176" s="11" t="s">
        <v>470</v>
      </c>
      <c r="S176" s="13">
        <v>9183900.0000000019</v>
      </c>
      <c r="T176" s="13">
        <f t="shared" si="1"/>
        <v>34029900.000000007</v>
      </c>
      <c r="U176" s="11"/>
      <c r="V176" s="11"/>
      <c r="W176" s="11"/>
      <c r="X176" s="11"/>
      <c r="Y176" s="11"/>
      <c r="Z176" s="11"/>
    </row>
    <row r="177" spans="1:26" ht="139.5" customHeight="1">
      <c r="A177" s="15" t="s">
        <v>9</v>
      </c>
      <c r="B177" s="16" t="s">
        <v>10</v>
      </c>
      <c r="C177" s="16" t="s">
        <v>196</v>
      </c>
      <c r="D177" s="15" t="s">
        <v>442</v>
      </c>
      <c r="E177" s="11" t="s">
        <v>443</v>
      </c>
      <c r="F177" s="15" t="s">
        <v>471</v>
      </c>
      <c r="G177" s="11" t="s">
        <v>472</v>
      </c>
      <c r="H177" s="17" t="s">
        <v>121</v>
      </c>
      <c r="I177" s="17"/>
      <c r="J177" s="11"/>
      <c r="K177" s="12">
        <v>0</v>
      </c>
      <c r="L177" s="11" t="s">
        <v>473</v>
      </c>
      <c r="M177" s="12">
        <v>0</v>
      </c>
      <c r="N177" s="11" t="s">
        <v>474</v>
      </c>
      <c r="O177" s="13">
        <v>0</v>
      </c>
      <c r="P177" s="11" t="s">
        <v>474</v>
      </c>
      <c r="Q177" s="13">
        <v>0</v>
      </c>
      <c r="R177" s="11" t="s">
        <v>474</v>
      </c>
      <c r="S177" s="13">
        <v>0</v>
      </c>
      <c r="T177" s="13">
        <f t="shared" si="1"/>
        <v>0</v>
      </c>
      <c r="U177" s="11" t="s">
        <v>266</v>
      </c>
      <c r="V177" s="11"/>
      <c r="W177" s="11"/>
      <c r="X177" s="11"/>
      <c r="Y177" s="11"/>
      <c r="Z177" s="11"/>
    </row>
    <row r="178" spans="1:26" ht="139.5" customHeight="1">
      <c r="A178" s="15" t="s">
        <v>9</v>
      </c>
      <c r="B178" s="16" t="s">
        <v>10</v>
      </c>
      <c r="C178" s="16" t="s">
        <v>196</v>
      </c>
      <c r="D178" s="15" t="s">
        <v>442</v>
      </c>
      <c r="E178" s="11" t="s">
        <v>443</v>
      </c>
      <c r="F178" s="15" t="s">
        <v>471</v>
      </c>
      <c r="G178" s="11" t="s">
        <v>472</v>
      </c>
      <c r="H178" s="17" t="s">
        <v>190</v>
      </c>
      <c r="I178" s="17"/>
      <c r="J178" s="11"/>
      <c r="K178" s="12">
        <v>0</v>
      </c>
      <c r="L178" s="11" t="s">
        <v>475</v>
      </c>
      <c r="M178" s="12">
        <v>1100000000</v>
      </c>
      <c r="N178" s="11" t="s">
        <v>476</v>
      </c>
      <c r="O178" s="13">
        <v>600000000</v>
      </c>
      <c r="P178" s="11"/>
      <c r="Q178" s="13">
        <v>0</v>
      </c>
      <c r="R178" s="11"/>
      <c r="S178" s="13">
        <v>0</v>
      </c>
      <c r="T178" s="13">
        <f t="shared" si="1"/>
        <v>1700000000</v>
      </c>
      <c r="U178" s="11"/>
      <c r="V178" s="11"/>
      <c r="W178" s="11"/>
      <c r="X178" s="11"/>
      <c r="Y178" s="11"/>
      <c r="Z178" s="11"/>
    </row>
    <row r="179" spans="1:26" ht="139.5" customHeight="1">
      <c r="A179" s="15" t="s">
        <v>9</v>
      </c>
      <c r="B179" s="16" t="s">
        <v>10</v>
      </c>
      <c r="C179" s="16" t="s">
        <v>196</v>
      </c>
      <c r="D179" s="15" t="s">
        <v>442</v>
      </c>
      <c r="E179" s="11" t="s">
        <v>443</v>
      </c>
      <c r="F179" s="15" t="s">
        <v>471</v>
      </c>
      <c r="G179" s="11" t="s">
        <v>472</v>
      </c>
      <c r="H179" s="17"/>
      <c r="I179" s="17" t="s">
        <v>24</v>
      </c>
      <c r="J179" s="11" t="s">
        <v>477</v>
      </c>
      <c r="K179" s="12">
        <v>5164007</v>
      </c>
      <c r="L179" s="11" t="s">
        <v>477</v>
      </c>
      <c r="M179" s="12">
        <v>12454273</v>
      </c>
      <c r="N179" s="11" t="s">
        <v>477</v>
      </c>
      <c r="O179" s="19">
        <v>11044933</v>
      </c>
      <c r="P179" s="11" t="s">
        <v>477</v>
      </c>
      <c r="Q179" s="19">
        <v>13248666</v>
      </c>
      <c r="R179" s="11" t="s">
        <v>477</v>
      </c>
      <c r="S179" s="19">
        <v>14025510</v>
      </c>
      <c r="T179" s="13">
        <f t="shared" si="1"/>
        <v>55937389</v>
      </c>
      <c r="U179" s="11"/>
      <c r="V179" s="11"/>
      <c r="W179" s="11"/>
      <c r="X179" s="11"/>
      <c r="Y179" s="11"/>
      <c r="Z179" s="11"/>
    </row>
    <row r="180" spans="1:26" ht="139.5" customHeight="1">
      <c r="A180" s="15" t="s">
        <v>9</v>
      </c>
      <c r="B180" s="16" t="s">
        <v>10</v>
      </c>
      <c r="C180" s="16" t="s">
        <v>196</v>
      </c>
      <c r="D180" s="15" t="s">
        <v>442</v>
      </c>
      <c r="E180" s="11" t="s">
        <v>443</v>
      </c>
      <c r="F180" s="15" t="s">
        <v>478</v>
      </c>
      <c r="G180" s="11" t="s">
        <v>479</v>
      </c>
      <c r="H180" s="17" t="s">
        <v>75</v>
      </c>
      <c r="I180" s="17"/>
      <c r="J180" s="11" t="s">
        <v>480</v>
      </c>
      <c r="K180" s="12">
        <v>0</v>
      </c>
      <c r="L180" s="11"/>
      <c r="M180" s="12">
        <v>0</v>
      </c>
      <c r="N180" s="11"/>
      <c r="O180" s="13">
        <v>0</v>
      </c>
      <c r="P180" s="11"/>
      <c r="Q180" s="13">
        <v>0</v>
      </c>
      <c r="R180" s="11"/>
      <c r="S180" s="13">
        <v>0</v>
      </c>
      <c r="T180" s="13">
        <f t="shared" si="1"/>
        <v>0</v>
      </c>
      <c r="U180" s="32" t="s">
        <v>366</v>
      </c>
      <c r="V180" s="11"/>
      <c r="W180" s="11"/>
      <c r="X180" s="11"/>
      <c r="Y180" s="11"/>
      <c r="Z180" s="11"/>
    </row>
    <row r="181" spans="1:26" ht="139.5" customHeight="1">
      <c r="A181" s="15" t="s">
        <v>9</v>
      </c>
      <c r="B181" s="16" t="s">
        <v>10</v>
      </c>
      <c r="C181" s="16" t="s">
        <v>196</v>
      </c>
      <c r="D181" s="15" t="s">
        <v>442</v>
      </c>
      <c r="E181" s="11" t="s">
        <v>443</v>
      </c>
      <c r="F181" s="15" t="s">
        <v>478</v>
      </c>
      <c r="G181" s="11" t="s">
        <v>479</v>
      </c>
      <c r="H181" s="17" t="s">
        <v>78</v>
      </c>
      <c r="I181" s="17"/>
      <c r="J181" s="11" t="s">
        <v>481</v>
      </c>
      <c r="K181" s="12">
        <f>571484098+57148560</f>
        <v>628632658</v>
      </c>
      <c r="L181" s="11">
        <v>0</v>
      </c>
      <c r="M181" s="12">
        <v>0</v>
      </c>
      <c r="N181" s="11">
        <v>0</v>
      </c>
      <c r="O181" s="13">
        <v>0</v>
      </c>
      <c r="P181" s="11">
        <v>0</v>
      </c>
      <c r="Q181" s="13">
        <v>0</v>
      </c>
      <c r="R181" s="11">
        <v>0</v>
      </c>
      <c r="S181" s="13"/>
      <c r="T181" s="13">
        <f t="shared" si="1"/>
        <v>628632658</v>
      </c>
      <c r="U181" s="23" t="s">
        <v>482</v>
      </c>
      <c r="V181" s="11"/>
      <c r="W181" s="11"/>
      <c r="X181" s="11"/>
      <c r="Y181" s="11"/>
      <c r="Z181" s="11"/>
    </row>
    <row r="182" spans="1:26" ht="139.5" customHeight="1">
      <c r="A182" s="15" t="s">
        <v>9</v>
      </c>
      <c r="B182" s="16" t="s">
        <v>10</v>
      </c>
      <c r="C182" s="16" t="s">
        <v>196</v>
      </c>
      <c r="D182" s="15" t="s">
        <v>442</v>
      </c>
      <c r="E182" s="11" t="s">
        <v>443</v>
      </c>
      <c r="F182" s="15" t="s">
        <v>478</v>
      </c>
      <c r="G182" s="11" t="s">
        <v>479</v>
      </c>
      <c r="H182" s="17" t="s">
        <v>322</v>
      </c>
      <c r="I182" s="17"/>
      <c r="J182" s="11" t="s">
        <v>408</v>
      </c>
      <c r="K182" s="12">
        <v>0</v>
      </c>
      <c r="L182" s="11" t="s">
        <v>408</v>
      </c>
      <c r="M182" s="12">
        <v>0</v>
      </c>
      <c r="N182" s="11" t="s">
        <v>408</v>
      </c>
      <c r="O182" s="13">
        <v>0</v>
      </c>
      <c r="P182" s="11" t="s">
        <v>408</v>
      </c>
      <c r="Q182" s="13">
        <v>0</v>
      </c>
      <c r="R182" s="11" t="s">
        <v>408</v>
      </c>
      <c r="S182" s="13">
        <v>0</v>
      </c>
      <c r="T182" s="13">
        <f t="shared" si="1"/>
        <v>0</v>
      </c>
      <c r="U182" s="11" t="s">
        <v>409</v>
      </c>
      <c r="V182" s="11"/>
      <c r="W182" s="11"/>
      <c r="X182" s="11"/>
      <c r="Y182" s="11"/>
      <c r="Z182" s="11"/>
    </row>
    <row r="183" spans="1:26" ht="139.5" customHeight="1">
      <c r="A183" s="15" t="s">
        <v>9</v>
      </c>
      <c r="B183" s="16" t="s">
        <v>10</v>
      </c>
      <c r="C183" s="16" t="s">
        <v>196</v>
      </c>
      <c r="D183" s="15" t="s">
        <v>442</v>
      </c>
      <c r="E183" s="11" t="s">
        <v>443</v>
      </c>
      <c r="F183" s="15" t="s">
        <v>478</v>
      </c>
      <c r="G183" s="11" t="s">
        <v>479</v>
      </c>
      <c r="H183" s="17" t="s">
        <v>328</v>
      </c>
      <c r="I183" s="17"/>
      <c r="J183" s="11" t="s">
        <v>483</v>
      </c>
      <c r="K183" s="30">
        <v>50000000</v>
      </c>
      <c r="L183" s="11" t="s">
        <v>484</v>
      </c>
      <c r="M183" s="30">
        <v>50000000</v>
      </c>
      <c r="N183" s="11" t="s">
        <v>484</v>
      </c>
      <c r="O183" s="31">
        <v>10000000</v>
      </c>
      <c r="P183" s="11" t="s">
        <v>484</v>
      </c>
      <c r="Q183" s="31">
        <v>10000000</v>
      </c>
      <c r="R183" s="11" t="s">
        <v>485</v>
      </c>
      <c r="S183" s="31">
        <v>100000000</v>
      </c>
      <c r="T183" s="13">
        <f t="shared" si="1"/>
        <v>220000000</v>
      </c>
      <c r="U183" s="11"/>
      <c r="V183" s="11"/>
      <c r="W183" s="11"/>
      <c r="X183" s="11"/>
      <c r="Y183" s="11"/>
      <c r="Z183" s="11"/>
    </row>
    <row r="184" spans="1:26" ht="139.5" customHeight="1">
      <c r="A184" s="15" t="s">
        <v>9</v>
      </c>
      <c r="B184" s="16" t="s">
        <v>10</v>
      </c>
      <c r="C184" s="16" t="s">
        <v>196</v>
      </c>
      <c r="D184" s="15" t="s">
        <v>442</v>
      </c>
      <c r="E184" s="11" t="s">
        <v>443</v>
      </c>
      <c r="F184" s="15" t="s">
        <v>478</v>
      </c>
      <c r="G184" s="11" t="s">
        <v>479</v>
      </c>
      <c r="H184" s="17" t="s">
        <v>137</v>
      </c>
      <c r="I184" s="17"/>
      <c r="J184" s="33" t="s">
        <v>486</v>
      </c>
      <c r="K184" s="12">
        <v>10000000</v>
      </c>
      <c r="L184" s="11" t="s">
        <v>487</v>
      </c>
      <c r="M184" s="12">
        <v>10000000</v>
      </c>
      <c r="N184" s="11" t="s">
        <v>487</v>
      </c>
      <c r="O184" s="12">
        <v>10000000</v>
      </c>
      <c r="P184" s="11" t="s">
        <v>487</v>
      </c>
      <c r="Q184" s="12">
        <v>10000000</v>
      </c>
      <c r="R184" s="11" t="s">
        <v>487</v>
      </c>
      <c r="S184" s="12">
        <v>10000000</v>
      </c>
      <c r="T184" s="13">
        <f t="shared" si="1"/>
        <v>50000000</v>
      </c>
      <c r="U184" s="11"/>
      <c r="V184" s="11"/>
      <c r="W184" s="11"/>
      <c r="X184" s="11"/>
      <c r="Y184" s="11"/>
      <c r="Z184" s="11"/>
    </row>
    <row r="185" spans="1:26" ht="139.5" customHeight="1">
      <c r="A185" s="15" t="s">
        <v>9</v>
      </c>
      <c r="B185" s="16" t="s">
        <v>10</v>
      </c>
      <c r="C185" s="16" t="s">
        <v>196</v>
      </c>
      <c r="D185" s="15" t="s">
        <v>442</v>
      </c>
      <c r="E185" s="11" t="s">
        <v>443</v>
      </c>
      <c r="F185" s="15" t="s">
        <v>478</v>
      </c>
      <c r="G185" s="11" t="s">
        <v>479</v>
      </c>
      <c r="H185" s="17"/>
      <c r="I185" s="17" t="s">
        <v>121</v>
      </c>
      <c r="J185" s="11" t="s">
        <v>488</v>
      </c>
      <c r="K185" s="12">
        <v>21404893</v>
      </c>
      <c r="L185" s="11" t="s">
        <v>489</v>
      </c>
      <c r="M185" s="12">
        <f>+PRODUCT(K185,1.03)</f>
        <v>22047039.789999999</v>
      </c>
      <c r="N185" s="11" t="s">
        <v>490</v>
      </c>
      <c r="O185" s="13">
        <f>+PRODUCT(M185,1.03)</f>
        <v>22708450.9837</v>
      </c>
      <c r="P185" s="11" t="s">
        <v>490</v>
      </c>
      <c r="Q185" s="13">
        <f>+PRODUCT(O185,1.03)</f>
        <v>23389704.513211001</v>
      </c>
      <c r="R185" s="11" t="s">
        <v>490</v>
      </c>
      <c r="S185" s="13">
        <f>+PRODUCT(Q185,1.03)</f>
        <v>24091395.648607332</v>
      </c>
      <c r="T185" s="13">
        <f t="shared" si="1"/>
        <v>113641483.93551832</v>
      </c>
      <c r="U185" s="11"/>
      <c r="V185" s="11"/>
      <c r="W185" s="11"/>
      <c r="X185" s="11"/>
      <c r="Y185" s="11"/>
      <c r="Z185" s="11"/>
    </row>
    <row r="186" spans="1:26" ht="139.5" customHeight="1">
      <c r="A186" s="15" t="s">
        <v>9</v>
      </c>
      <c r="B186" s="16" t="s">
        <v>10</v>
      </c>
      <c r="C186" s="16" t="s">
        <v>196</v>
      </c>
      <c r="D186" s="15" t="s">
        <v>442</v>
      </c>
      <c r="E186" s="11" t="s">
        <v>443</v>
      </c>
      <c r="F186" s="15" t="s">
        <v>478</v>
      </c>
      <c r="G186" s="11" t="s">
        <v>479</v>
      </c>
      <c r="H186" s="17"/>
      <c r="I186" s="17" t="s">
        <v>120</v>
      </c>
      <c r="J186" s="11"/>
      <c r="K186" s="12">
        <v>0</v>
      </c>
      <c r="L186" s="11" t="s">
        <v>491</v>
      </c>
      <c r="M186" s="12">
        <v>300000000</v>
      </c>
      <c r="N186" s="11" t="s">
        <v>492</v>
      </c>
      <c r="O186" s="13">
        <v>400000000</v>
      </c>
      <c r="P186" s="11" t="s">
        <v>492</v>
      </c>
      <c r="Q186" s="13">
        <v>500000000</v>
      </c>
      <c r="R186" s="11"/>
      <c r="S186" s="13">
        <v>0</v>
      </c>
      <c r="T186" s="13">
        <f t="shared" si="1"/>
        <v>1200000000</v>
      </c>
      <c r="U186" s="11"/>
      <c r="V186" s="11"/>
      <c r="W186" s="11"/>
      <c r="X186" s="11"/>
      <c r="Y186" s="11"/>
      <c r="Z186" s="11"/>
    </row>
    <row r="187" spans="1:26" ht="139.5" customHeight="1">
      <c r="A187" s="15" t="s">
        <v>9</v>
      </c>
      <c r="B187" s="16" t="s">
        <v>10</v>
      </c>
      <c r="C187" s="16" t="s">
        <v>196</v>
      </c>
      <c r="D187" s="15" t="s">
        <v>442</v>
      </c>
      <c r="E187" s="11" t="s">
        <v>443</v>
      </c>
      <c r="F187" s="15" t="s">
        <v>478</v>
      </c>
      <c r="G187" s="11" t="s">
        <v>479</v>
      </c>
      <c r="H187" s="17"/>
      <c r="I187" s="17" t="s">
        <v>24</v>
      </c>
      <c r="J187" s="11" t="s">
        <v>493</v>
      </c>
      <c r="K187" s="12">
        <v>5164007</v>
      </c>
      <c r="L187" s="11" t="s">
        <v>494</v>
      </c>
      <c r="M187" s="12">
        <v>12454273</v>
      </c>
      <c r="N187" s="11" t="s">
        <v>494</v>
      </c>
      <c r="O187" s="19">
        <v>11044933</v>
      </c>
      <c r="P187" s="11" t="s">
        <v>494</v>
      </c>
      <c r="Q187" s="19">
        <v>13248666</v>
      </c>
      <c r="R187" s="11" t="s">
        <v>493</v>
      </c>
      <c r="S187" s="19">
        <v>14025510</v>
      </c>
      <c r="T187" s="13">
        <f t="shared" si="1"/>
        <v>55937389</v>
      </c>
      <c r="U187" s="11"/>
      <c r="V187" s="11"/>
      <c r="W187" s="11"/>
      <c r="X187" s="11"/>
      <c r="Y187" s="11"/>
      <c r="Z187" s="11"/>
    </row>
    <row r="188" spans="1:26" ht="139.5" customHeight="1">
      <c r="A188" s="15" t="s">
        <v>9</v>
      </c>
      <c r="B188" s="16" t="s">
        <v>10</v>
      </c>
      <c r="C188" s="16" t="s">
        <v>196</v>
      </c>
      <c r="D188" s="15" t="s">
        <v>442</v>
      </c>
      <c r="E188" s="11" t="s">
        <v>443</v>
      </c>
      <c r="F188" s="15" t="s">
        <v>495</v>
      </c>
      <c r="G188" s="11" t="s">
        <v>496</v>
      </c>
      <c r="H188" s="17" t="s">
        <v>96</v>
      </c>
      <c r="I188" s="17"/>
      <c r="J188" s="11" t="s">
        <v>497</v>
      </c>
      <c r="K188" s="12">
        <v>10448275.859999999</v>
      </c>
      <c r="L188" s="11"/>
      <c r="M188" s="12">
        <v>0</v>
      </c>
      <c r="N188" s="11"/>
      <c r="O188" s="12">
        <v>0</v>
      </c>
      <c r="P188" s="11"/>
      <c r="Q188" s="12">
        <v>0</v>
      </c>
      <c r="R188" s="11"/>
      <c r="S188" s="12">
        <v>0</v>
      </c>
      <c r="T188" s="13">
        <f t="shared" si="1"/>
        <v>10448275.859999999</v>
      </c>
      <c r="U188" s="11"/>
      <c r="V188" s="11"/>
      <c r="W188" s="11"/>
      <c r="X188" s="11"/>
      <c r="Y188" s="11"/>
      <c r="Z188" s="11"/>
    </row>
    <row r="189" spans="1:26" ht="139.5" customHeight="1">
      <c r="A189" s="15" t="s">
        <v>9</v>
      </c>
      <c r="B189" s="16" t="s">
        <v>10</v>
      </c>
      <c r="C189" s="16" t="s">
        <v>196</v>
      </c>
      <c r="D189" s="15" t="s">
        <v>442</v>
      </c>
      <c r="E189" s="11" t="s">
        <v>443</v>
      </c>
      <c r="F189" s="15" t="s">
        <v>495</v>
      </c>
      <c r="G189" s="11" t="s">
        <v>496</v>
      </c>
      <c r="H189" s="17" t="s">
        <v>126</v>
      </c>
      <c r="I189" s="17"/>
      <c r="J189" s="11" t="s">
        <v>498</v>
      </c>
      <c r="K189" s="12">
        <v>5000000</v>
      </c>
      <c r="L189" s="11" t="s">
        <v>499</v>
      </c>
      <c r="M189" s="12">
        <v>5000000</v>
      </c>
      <c r="N189" s="11" t="s">
        <v>500</v>
      </c>
      <c r="O189" s="12">
        <v>5000000</v>
      </c>
      <c r="P189" s="11" t="s">
        <v>501</v>
      </c>
      <c r="Q189" s="12">
        <v>5000000</v>
      </c>
      <c r="R189" s="11" t="s">
        <v>502</v>
      </c>
      <c r="S189" s="12">
        <v>5000000</v>
      </c>
      <c r="T189" s="13">
        <f t="shared" si="1"/>
        <v>25000000</v>
      </c>
      <c r="U189" s="11"/>
      <c r="V189" s="11"/>
      <c r="W189" s="11"/>
      <c r="X189" s="11"/>
      <c r="Y189" s="11"/>
      <c r="Z189" s="11"/>
    </row>
    <row r="190" spans="1:26" ht="139.5" customHeight="1">
      <c r="A190" s="15" t="s">
        <v>9</v>
      </c>
      <c r="B190" s="16" t="s">
        <v>10</v>
      </c>
      <c r="C190" s="16" t="s">
        <v>196</v>
      </c>
      <c r="D190" s="15" t="s">
        <v>442</v>
      </c>
      <c r="E190" s="11" t="s">
        <v>443</v>
      </c>
      <c r="F190" s="15" t="s">
        <v>495</v>
      </c>
      <c r="G190" s="11" t="s">
        <v>496</v>
      </c>
      <c r="H190" s="17" t="s">
        <v>75</v>
      </c>
      <c r="I190" s="17"/>
      <c r="J190" s="11" t="s">
        <v>480</v>
      </c>
      <c r="K190" s="12">
        <v>0</v>
      </c>
      <c r="L190" s="11"/>
      <c r="M190" s="12">
        <v>0</v>
      </c>
      <c r="N190" s="11"/>
      <c r="O190" s="13">
        <v>0</v>
      </c>
      <c r="P190" s="11"/>
      <c r="Q190" s="13">
        <v>0</v>
      </c>
      <c r="R190" s="11"/>
      <c r="S190" s="13">
        <v>0</v>
      </c>
      <c r="T190" s="13">
        <f t="shared" si="1"/>
        <v>0</v>
      </c>
      <c r="U190" s="32" t="s">
        <v>366</v>
      </c>
      <c r="V190" s="11"/>
      <c r="W190" s="11"/>
      <c r="X190" s="11"/>
      <c r="Y190" s="11"/>
      <c r="Z190" s="11"/>
    </row>
    <row r="191" spans="1:26" ht="139.5" customHeight="1">
      <c r="A191" s="15" t="s">
        <v>9</v>
      </c>
      <c r="B191" s="16" t="s">
        <v>10</v>
      </c>
      <c r="C191" s="16" t="s">
        <v>196</v>
      </c>
      <c r="D191" s="15" t="s">
        <v>442</v>
      </c>
      <c r="E191" s="11" t="s">
        <v>443</v>
      </c>
      <c r="F191" s="15" t="s">
        <v>495</v>
      </c>
      <c r="G191" s="11" t="s">
        <v>496</v>
      </c>
      <c r="H191" s="17" t="s">
        <v>78</v>
      </c>
      <c r="I191" s="17"/>
      <c r="J191" s="11" t="s">
        <v>503</v>
      </c>
      <c r="K191" s="12">
        <v>0</v>
      </c>
      <c r="L191" s="11"/>
      <c r="M191" s="12">
        <v>0</v>
      </c>
      <c r="N191" s="11"/>
      <c r="O191" s="13">
        <v>0</v>
      </c>
      <c r="P191" s="11"/>
      <c r="Q191" s="13">
        <v>0</v>
      </c>
      <c r="R191" s="11"/>
      <c r="S191" s="13">
        <v>0</v>
      </c>
      <c r="T191" s="13">
        <f t="shared" si="1"/>
        <v>0</v>
      </c>
      <c r="U191" s="11"/>
      <c r="V191" s="11"/>
      <c r="W191" s="11"/>
      <c r="X191" s="11"/>
      <c r="Y191" s="11"/>
      <c r="Z191" s="11"/>
    </row>
    <row r="192" spans="1:26" ht="139.5" customHeight="1">
      <c r="A192" s="15" t="s">
        <v>9</v>
      </c>
      <c r="B192" s="16" t="s">
        <v>10</v>
      </c>
      <c r="C192" s="16" t="s">
        <v>196</v>
      </c>
      <c r="D192" s="15" t="s">
        <v>442</v>
      </c>
      <c r="E192" s="11" t="s">
        <v>443</v>
      </c>
      <c r="F192" s="15" t="s">
        <v>495</v>
      </c>
      <c r="G192" s="11" t="s">
        <v>496</v>
      </c>
      <c r="H192" s="17" t="s">
        <v>322</v>
      </c>
      <c r="I192" s="17"/>
      <c r="J192" s="11" t="s">
        <v>504</v>
      </c>
      <c r="K192" s="12">
        <v>5000000</v>
      </c>
      <c r="L192" s="11" t="s">
        <v>505</v>
      </c>
      <c r="M192" s="12">
        <v>7000000</v>
      </c>
      <c r="N192" s="11" t="s">
        <v>505</v>
      </c>
      <c r="O192" s="13">
        <v>9000000</v>
      </c>
      <c r="P192" s="11" t="s">
        <v>505</v>
      </c>
      <c r="Q192" s="13">
        <v>12000000</v>
      </c>
      <c r="R192" s="11" t="s">
        <v>505</v>
      </c>
      <c r="S192" s="13">
        <v>15000000</v>
      </c>
      <c r="T192" s="13">
        <f t="shared" si="1"/>
        <v>48000000</v>
      </c>
      <c r="U192" s="11"/>
      <c r="V192" s="11"/>
      <c r="W192" s="11"/>
      <c r="X192" s="11"/>
      <c r="Y192" s="11"/>
      <c r="Z192" s="11"/>
    </row>
    <row r="193" spans="1:26" ht="139.5" customHeight="1">
      <c r="A193" s="15" t="s">
        <v>9</v>
      </c>
      <c r="B193" s="16" t="s">
        <v>10</v>
      </c>
      <c r="C193" s="16" t="s">
        <v>196</v>
      </c>
      <c r="D193" s="15" t="s">
        <v>442</v>
      </c>
      <c r="E193" s="11" t="s">
        <v>443</v>
      </c>
      <c r="F193" s="15" t="s">
        <v>495</v>
      </c>
      <c r="G193" s="11" t="s">
        <v>496</v>
      </c>
      <c r="H193" s="17" t="s">
        <v>86</v>
      </c>
      <c r="I193" s="17"/>
      <c r="J193" s="11" t="s">
        <v>506</v>
      </c>
      <c r="K193" s="30">
        <v>6000000</v>
      </c>
      <c r="L193" s="11" t="s">
        <v>507</v>
      </c>
      <c r="M193" s="30">
        <v>6000000</v>
      </c>
      <c r="N193" s="11" t="s">
        <v>507</v>
      </c>
      <c r="O193" s="31">
        <v>6000000</v>
      </c>
      <c r="P193" s="11" t="s">
        <v>507</v>
      </c>
      <c r="Q193" s="31">
        <v>8000000</v>
      </c>
      <c r="R193" s="11" t="s">
        <v>508</v>
      </c>
      <c r="S193" s="31">
        <v>10000000</v>
      </c>
      <c r="T193" s="13">
        <f t="shared" si="1"/>
        <v>36000000</v>
      </c>
      <c r="U193" s="11"/>
      <c r="V193" s="11"/>
      <c r="W193" s="11"/>
      <c r="X193" s="11"/>
      <c r="Y193" s="11"/>
      <c r="Z193" s="11"/>
    </row>
    <row r="194" spans="1:26" ht="139.5" customHeight="1">
      <c r="A194" s="15" t="s">
        <v>9</v>
      </c>
      <c r="B194" s="16" t="s">
        <v>10</v>
      </c>
      <c r="C194" s="16" t="s">
        <v>196</v>
      </c>
      <c r="D194" s="15" t="s">
        <v>442</v>
      </c>
      <c r="E194" s="11" t="s">
        <v>443</v>
      </c>
      <c r="F194" s="15" t="s">
        <v>495</v>
      </c>
      <c r="G194" s="11" t="s">
        <v>496</v>
      </c>
      <c r="H194" s="17" t="s">
        <v>137</v>
      </c>
      <c r="I194" s="17"/>
      <c r="J194" s="11" t="s">
        <v>509</v>
      </c>
      <c r="K194" s="12">
        <v>20000000</v>
      </c>
      <c r="L194" s="11" t="s">
        <v>510</v>
      </c>
      <c r="M194" s="12">
        <v>10000000</v>
      </c>
      <c r="N194" s="11" t="s">
        <v>511</v>
      </c>
      <c r="O194" s="12">
        <v>7000000</v>
      </c>
      <c r="P194" s="11" t="s">
        <v>511</v>
      </c>
      <c r="Q194" s="12">
        <v>9000000</v>
      </c>
      <c r="R194" s="11" t="s">
        <v>511</v>
      </c>
      <c r="S194" s="12">
        <v>8000000</v>
      </c>
      <c r="T194" s="13">
        <f t="shared" si="1"/>
        <v>54000000</v>
      </c>
      <c r="U194" s="11"/>
      <c r="V194" s="11"/>
      <c r="W194" s="11"/>
      <c r="X194" s="11"/>
      <c r="Y194" s="11"/>
      <c r="Z194" s="11"/>
    </row>
    <row r="195" spans="1:26" ht="139.5" customHeight="1">
      <c r="A195" s="15" t="s">
        <v>9</v>
      </c>
      <c r="B195" s="16" t="s">
        <v>10</v>
      </c>
      <c r="C195" s="16" t="s">
        <v>196</v>
      </c>
      <c r="D195" s="15" t="s">
        <v>442</v>
      </c>
      <c r="E195" s="11" t="s">
        <v>443</v>
      </c>
      <c r="F195" s="15" t="s">
        <v>495</v>
      </c>
      <c r="G195" s="11" t="s">
        <v>496</v>
      </c>
      <c r="H195" s="17" t="s">
        <v>241</v>
      </c>
      <c r="I195" s="17"/>
      <c r="J195" s="11" t="s">
        <v>512</v>
      </c>
      <c r="K195" s="12">
        <v>0</v>
      </c>
      <c r="L195" s="11" t="s">
        <v>512</v>
      </c>
      <c r="M195" s="12">
        <v>0</v>
      </c>
      <c r="N195" s="11" t="s">
        <v>512</v>
      </c>
      <c r="O195" s="13">
        <v>0</v>
      </c>
      <c r="P195" s="11" t="s">
        <v>512</v>
      </c>
      <c r="Q195" s="13">
        <v>0</v>
      </c>
      <c r="R195" s="11" t="s">
        <v>512</v>
      </c>
      <c r="S195" s="13">
        <v>0</v>
      </c>
      <c r="T195" s="13">
        <f t="shared" si="1"/>
        <v>0</v>
      </c>
      <c r="U195" s="11"/>
      <c r="V195" s="11"/>
      <c r="W195" s="11"/>
      <c r="X195" s="11"/>
      <c r="Y195" s="11"/>
      <c r="Z195" s="11"/>
    </row>
    <row r="196" spans="1:26" ht="139.5" customHeight="1">
      <c r="A196" s="15" t="s">
        <v>9</v>
      </c>
      <c r="B196" s="16" t="s">
        <v>10</v>
      </c>
      <c r="C196" s="16" t="s">
        <v>196</v>
      </c>
      <c r="D196" s="15" t="s">
        <v>442</v>
      </c>
      <c r="E196" s="11" t="s">
        <v>443</v>
      </c>
      <c r="F196" s="15" t="s">
        <v>495</v>
      </c>
      <c r="G196" s="11" t="s">
        <v>496</v>
      </c>
      <c r="H196" s="17" t="s">
        <v>190</v>
      </c>
      <c r="I196" s="17"/>
      <c r="J196" s="11"/>
      <c r="K196" s="12">
        <v>0</v>
      </c>
      <c r="L196" s="11" t="s">
        <v>513</v>
      </c>
      <c r="M196" s="12">
        <v>700000000</v>
      </c>
      <c r="N196" s="11"/>
      <c r="O196" s="13">
        <v>0</v>
      </c>
      <c r="P196" s="11"/>
      <c r="Q196" s="13">
        <v>0</v>
      </c>
      <c r="R196" s="11"/>
      <c r="S196" s="13">
        <v>0</v>
      </c>
      <c r="T196" s="13">
        <f t="shared" si="1"/>
        <v>700000000</v>
      </c>
      <c r="U196" s="11"/>
      <c r="V196" s="11"/>
      <c r="W196" s="11"/>
      <c r="X196" s="11"/>
      <c r="Y196" s="11"/>
      <c r="Z196" s="11"/>
    </row>
    <row r="197" spans="1:26" ht="139.5" customHeight="1">
      <c r="A197" s="15" t="s">
        <v>9</v>
      </c>
      <c r="B197" s="16" t="s">
        <v>10</v>
      </c>
      <c r="C197" s="16" t="s">
        <v>196</v>
      </c>
      <c r="D197" s="15" t="s">
        <v>442</v>
      </c>
      <c r="E197" s="11" t="s">
        <v>443</v>
      </c>
      <c r="F197" s="15" t="s">
        <v>495</v>
      </c>
      <c r="G197" s="11" t="s">
        <v>496</v>
      </c>
      <c r="H197" s="17" t="s">
        <v>246</v>
      </c>
      <c r="I197" s="17"/>
      <c r="J197" s="11" t="s">
        <v>514</v>
      </c>
      <c r="K197" s="12">
        <v>3000000</v>
      </c>
      <c r="L197" s="11"/>
      <c r="M197" s="12">
        <v>0</v>
      </c>
      <c r="N197" s="11"/>
      <c r="O197" s="13">
        <v>0</v>
      </c>
      <c r="P197" s="11"/>
      <c r="Q197" s="13">
        <v>0</v>
      </c>
      <c r="R197" s="11"/>
      <c r="S197" s="13">
        <v>0</v>
      </c>
      <c r="T197" s="13">
        <f t="shared" si="1"/>
        <v>3000000</v>
      </c>
      <c r="U197" s="11"/>
      <c r="V197" s="11"/>
      <c r="W197" s="11"/>
      <c r="X197" s="11"/>
      <c r="Y197" s="11"/>
      <c r="Z197" s="11"/>
    </row>
    <row r="198" spans="1:26" ht="139.5" customHeight="1">
      <c r="A198" s="15" t="s">
        <v>9</v>
      </c>
      <c r="B198" s="16" t="s">
        <v>10</v>
      </c>
      <c r="C198" s="16" t="s">
        <v>196</v>
      </c>
      <c r="D198" s="15" t="s">
        <v>442</v>
      </c>
      <c r="E198" s="11" t="s">
        <v>443</v>
      </c>
      <c r="F198" s="15" t="s">
        <v>495</v>
      </c>
      <c r="G198" s="11" t="s">
        <v>496</v>
      </c>
      <c r="H198" s="17"/>
      <c r="I198" s="17" t="s">
        <v>24</v>
      </c>
      <c r="J198" s="11" t="s">
        <v>515</v>
      </c>
      <c r="K198" s="12">
        <v>5025233</v>
      </c>
      <c r="L198" s="11" t="s">
        <v>516</v>
      </c>
      <c r="M198" s="12">
        <v>950632</v>
      </c>
      <c r="N198" s="11" t="s">
        <v>517</v>
      </c>
      <c r="O198" s="19">
        <v>11183707</v>
      </c>
      <c r="P198" s="11" t="s">
        <v>518</v>
      </c>
      <c r="Q198" s="19">
        <v>13248664</v>
      </c>
      <c r="R198" s="11" t="s">
        <v>516</v>
      </c>
      <c r="S198" s="19">
        <v>14025510</v>
      </c>
      <c r="T198" s="13">
        <f t="shared" si="1"/>
        <v>44433746</v>
      </c>
      <c r="U198" s="11"/>
      <c r="V198" s="11"/>
      <c r="W198" s="11"/>
      <c r="X198" s="11"/>
      <c r="Y198" s="11"/>
      <c r="Z198" s="11"/>
    </row>
    <row r="199" spans="1:26" ht="139.5" customHeight="1">
      <c r="A199" s="15" t="s">
        <v>9</v>
      </c>
      <c r="B199" s="16" t="s">
        <v>10</v>
      </c>
      <c r="C199" s="16" t="s">
        <v>196</v>
      </c>
      <c r="D199" s="15" t="s">
        <v>519</v>
      </c>
      <c r="E199" s="11" t="s">
        <v>520</v>
      </c>
      <c r="F199" s="15" t="s">
        <v>521</v>
      </c>
      <c r="G199" s="11" t="s">
        <v>522</v>
      </c>
      <c r="H199" s="17" t="s">
        <v>96</v>
      </c>
      <c r="I199" s="17"/>
      <c r="J199" s="11" t="s">
        <v>523</v>
      </c>
      <c r="K199" s="12">
        <v>30000000</v>
      </c>
      <c r="L199" s="11"/>
      <c r="M199" s="12">
        <v>0</v>
      </c>
      <c r="N199" s="11"/>
      <c r="O199" s="12">
        <v>0</v>
      </c>
      <c r="P199" s="11"/>
      <c r="Q199" s="12">
        <v>0</v>
      </c>
      <c r="R199" s="11"/>
      <c r="S199" s="12">
        <v>0</v>
      </c>
      <c r="T199" s="13">
        <f t="shared" si="1"/>
        <v>30000000</v>
      </c>
      <c r="U199" s="11"/>
      <c r="V199" s="11"/>
      <c r="W199" s="11"/>
      <c r="X199" s="11"/>
      <c r="Y199" s="11"/>
      <c r="Z199" s="11"/>
    </row>
    <row r="200" spans="1:26" ht="139.5" customHeight="1">
      <c r="A200" s="15" t="s">
        <v>9</v>
      </c>
      <c r="B200" s="16" t="s">
        <v>10</v>
      </c>
      <c r="C200" s="16" t="s">
        <v>196</v>
      </c>
      <c r="D200" s="15" t="s">
        <v>519</v>
      </c>
      <c r="E200" s="11" t="s">
        <v>520</v>
      </c>
      <c r="F200" s="15" t="s">
        <v>521</v>
      </c>
      <c r="G200" s="11" t="s">
        <v>522</v>
      </c>
      <c r="H200" s="17" t="s">
        <v>126</v>
      </c>
      <c r="I200" s="17"/>
      <c r="J200" s="11" t="s">
        <v>524</v>
      </c>
      <c r="K200" s="12">
        <v>5000000</v>
      </c>
      <c r="L200" s="11" t="s">
        <v>524</v>
      </c>
      <c r="M200" s="12">
        <v>5000000</v>
      </c>
      <c r="N200" s="11" t="s">
        <v>524</v>
      </c>
      <c r="O200" s="12">
        <v>5000000</v>
      </c>
      <c r="P200" s="11" t="s">
        <v>524</v>
      </c>
      <c r="Q200" s="12">
        <v>5000000</v>
      </c>
      <c r="R200" s="11" t="s">
        <v>524</v>
      </c>
      <c r="S200" s="12">
        <v>5000000</v>
      </c>
      <c r="T200" s="13">
        <f t="shared" si="1"/>
        <v>25000000</v>
      </c>
      <c r="U200" s="11"/>
      <c r="V200" s="11"/>
      <c r="W200" s="11"/>
      <c r="X200" s="11"/>
      <c r="Y200" s="11"/>
      <c r="Z200" s="11"/>
    </row>
    <row r="201" spans="1:26" ht="139.5" customHeight="1">
      <c r="A201" s="15" t="s">
        <v>9</v>
      </c>
      <c r="B201" s="16" t="s">
        <v>10</v>
      </c>
      <c r="C201" s="16" t="s">
        <v>196</v>
      </c>
      <c r="D201" s="15" t="s">
        <v>519</v>
      </c>
      <c r="E201" s="11" t="s">
        <v>520</v>
      </c>
      <c r="F201" s="15" t="s">
        <v>521</v>
      </c>
      <c r="G201" s="11" t="s">
        <v>522</v>
      </c>
      <c r="H201" s="17" t="s">
        <v>172</v>
      </c>
      <c r="I201" s="17"/>
      <c r="J201" s="11" t="s">
        <v>525</v>
      </c>
      <c r="K201" s="12">
        <v>10000000</v>
      </c>
      <c r="L201" s="11" t="s">
        <v>525</v>
      </c>
      <c r="M201" s="12">
        <v>10000000</v>
      </c>
      <c r="N201" s="11" t="s">
        <v>525</v>
      </c>
      <c r="O201" s="13">
        <v>10000000</v>
      </c>
      <c r="P201" s="11" t="s">
        <v>525</v>
      </c>
      <c r="Q201" s="13">
        <v>10000000</v>
      </c>
      <c r="R201" s="11" t="s">
        <v>525</v>
      </c>
      <c r="S201" s="13">
        <v>10000000</v>
      </c>
      <c r="T201" s="13">
        <f t="shared" si="1"/>
        <v>50000000</v>
      </c>
      <c r="U201" s="11"/>
      <c r="V201" s="11"/>
      <c r="W201" s="11"/>
      <c r="X201" s="11"/>
      <c r="Y201" s="11"/>
      <c r="Z201" s="11"/>
    </row>
    <row r="202" spans="1:26" ht="139.5" customHeight="1">
      <c r="A202" s="15" t="s">
        <v>9</v>
      </c>
      <c r="B202" s="16" t="s">
        <v>10</v>
      </c>
      <c r="C202" s="16" t="s">
        <v>196</v>
      </c>
      <c r="D202" s="15" t="s">
        <v>519</v>
      </c>
      <c r="E202" s="11" t="s">
        <v>520</v>
      </c>
      <c r="F202" s="15" t="s">
        <v>521</v>
      </c>
      <c r="G202" s="11" t="s">
        <v>522</v>
      </c>
      <c r="H202" s="17" t="s">
        <v>78</v>
      </c>
      <c r="I202" s="17"/>
      <c r="J202" s="11" t="s">
        <v>526</v>
      </c>
      <c r="K202" s="12">
        <v>28000000</v>
      </c>
      <c r="L202" s="11" t="s">
        <v>527</v>
      </c>
      <c r="M202" s="12">
        <v>60000000</v>
      </c>
      <c r="N202" s="11" t="s">
        <v>527</v>
      </c>
      <c r="O202" s="13">
        <v>60000000</v>
      </c>
      <c r="P202" s="11" t="s">
        <v>527</v>
      </c>
      <c r="Q202" s="13">
        <v>60000000</v>
      </c>
      <c r="R202" s="11" t="s">
        <v>527</v>
      </c>
      <c r="S202" s="13">
        <v>60000000</v>
      </c>
      <c r="T202" s="13">
        <f t="shared" si="1"/>
        <v>268000000</v>
      </c>
      <c r="U202" s="11"/>
      <c r="V202" s="11"/>
      <c r="W202" s="11"/>
      <c r="X202" s="11"/>
      <c r="Y202" s="11"/>
      <c r="Z202" s="11"/>
    </row>
    <row r="203" spans="1:26" ht="139.5" customHeight="1">
      <c r="A203" s="15" t="s">
        <v>9</v>
      </c>
      <c r="B203" s="16" t="s">
        <v>10</v>
      </c>
      <c r="C203" s="16" t="s">
        <v>196</v>
      </c>
      <c r="D203" s="15" t="s">
        <v>519</v>
      </c>
      <c r="E203" s="11" t="s">
        <v>520</v>
      </c>
      <c r="F203" s="15" t="s">
        <v>521</v>
      </c>
      <c r="G203" s="11" t="s">
        <v>522</v>
      </c>
      <c r="H203" s="17" t="s">
        <v>322</v>
      </c>
      <c r="I203" s="17"/>
      <c r="J203" s="11" t="s">
        <v>528</v>
      </c>
      <c r="K203" s="12">
        <v>3000000</v>
      </c>
      <c r="L203" s="11" t="s">
        <v>529</v>
      </c>
      <c r="M203" s="12">
        <v>5000000</v>
      </c>
      <c r="N203" s="11" t="s">
        <v>530</v>
      </c>
      <c r="O203" s="13">
        <v>6000000</v>
      </c>
      <c r="P203" s="11" t="s">
        <v>531</v>
      </c>
      <c r="Q203" s="13">
        <v>7000000</v>
      </c>
      <c r="R203" s="11" t="s">
        <v>531</v>
      </c>
      <c r="S203" s="13">
        <v>9000000</v>
      </c>
      <c r="T203" s="13">
        <f t="shared" si="1"/>
        <v>30000000</v>
      </c>
      <c r="U203" s="11"/>
      <c r="V203" s="11"/>
      <c r="W203" s="11"/>
      <c r="X203" s="11"/>
      <c r="Y203" s="11"/>
      <c r="Z203" s="11"/>
    </row>
    <row r="204" spans="1:26" ht="139.5" customHeight="1">
      <c r="A204" s="15" t="s">
        <v>9</v>
      </c>
      <c r="B204" s="16" t="s">
        <v>10</v>
      </c>
      <c r="C204" s="16" t="s">
        <v>196</v>
      </c>
      <c r="D204" s="15" t="s">
        <v>519</v>
      </c>
      <c r="E204" s="11" t="s">
        <v>520</v>
      </c>
      <c r="F204" s="15" t="s">
        <v>521</v>
      </c>
      <c r="G204" s="11" t="s">
        <v>522</v>
      </c>
      <c r="H204" s="17" t="s">
        <v>328</v>
      </c>
      <c r="I204" s="17"/>
      <c r="J204" s="11" t="s">
        <v>532</v>
      </c>
      <c r="K204" s="12">
        <v>6000000</v>
      </c>
      <c r="L204" s="11" t="s">
        <v>533</v>
      </c>
      <c r="M204" s="12">
        <v>6000000</v>
      </c>
      <c r="N204" s="11" t="s">
        <v>534</v>
      </c>
      <c r="O204" s="13">
        <v>6000000</v>
      </c>
      <c r="P204" s="11" t="s">
        <v>534</v>
      </c>
      <c r="Q204" s="13">
        <v>8000000</v>
      </c>
      <c r="R204" s="11" t="s">
        <v>534</v>
      </c>
      <c r="S204" s="13">
        <v>10000000</v>
      </c>
      <c r="T204" s="13">
        <f t="shared" si="1"/>
        <v>36000000</v>
      </c>
      <c r="U204" s="11"/>
      <c r="V204" s="11"/>
      <c r="W204" s="11"/>
      <c r="X204" s="11"/>
      <c r="Y204" s="11"/>
      <c r="Z204" s="11"/>
    </row>
    <row r="205" spans="1:26" ht="139.5" customHeight="1">
      <c r="A205" s="15" t="s">
        <v>9</v>
      </c>
      <c r="B205" s="16" t="s">
        <v>10</v>
      </c>
      <c r="C205" s="16" t="s">
        <v>196</v>
      </c>
      <c r="D205" s="15" t="s">
        <v>519</v>
      </c>
      <c r="E205" s="11" t="s">
        <v>520</v>
      </c>
      <c r="F205" s="15" t="s">
        <v>521</v>
      </c>
      <c r="G205" s="11" t="s">
        <v>522</v>
      </c>
      <c r="H205" s="17" t="s">
        <v>137</v>
      </c>
      <c r="I205" s="17"/>
      <c r="J205" s="11" t="s">
        <v>535</v>
      </c>
      <c r="K205" s="12">
        <v>40000000</v>
      </c>
      <c r="L205" s="11" t="s">
        <v>536</v>
      </c>
      <c r="M205" s="12">
        <v>10000000</v>
      </c>
      <c r="N205" s="11" t="s">
        <v>530</v>
      </c>
      <c r="O205" s="13">
        <v>10000000</v>
      </c>
      <c r="P205" s="11" t="s">
        <v>531</v>
      </c>
      <c r="Q205" s="13">
        <v>10000000</v>
      </c>
      <c r="R205" s="11" t="s">
        <v>531</v>
      </c>
      <c r="S205" s="13">
        <v>9000000</v>
      </c>
      <c r="T205" s="13">
        <f t="shared" si="1"/>
        <v>79000000</v>
      </c>
      <c r="U205" s="11"/>
      <c r="V205" s="11"/>
      <c r="W205" s="11"/>
      <c r="X205" s="11"/>
      <c r="Y205" s="11"/>
      <c r="Z205" s="11"/>
    </row>
    <row r="206" spans="1:26" ht="139.5" customHeight="1">
      <c r="A206" s="15" t="s">
        <v>9</v>
      </c>
      <c r="B206" s="16" t="s">
        <v>10</v>
      </c>
      <c r="C206" s="16" t="s">
        <v>196</v>
      </c>
      <c r="D206" s="15" t="s">
        <v>519</v>
      </c>
      <c r="E206" s="11" t="s">
        <v>520</v>
      </c>
      <c r="F206" s="15" t="s">
        <v>521</v>
      </c>
      <c r="G206" s="11" t="s">
        <v>522</v>
      </c>
      <c r="H206" s="17" t="s">
        <v>121</v>
      </c>
      <c r="I206" s="17"/>
      <c r="J206" s="11" t="s">
        <v>537</v>
      </c>
      <c r="K206" s="12">
        <v>5000000</v>
      </c>
      <c r="L206" s="11" t="s">
        <v>537</v>
      </c>
      <c r="M206" s="12">
        <v>5000000</v>
      </c>
      <c r="N206" s="11" t="s">
        <v>537</v>
      </c>
      <c r="O206" s="13">
        <v>5000000</v>
      </c>
      <c r="P206" s="11" t="s">
        <v>537</v>
      </c>
      <c r="Q206" s="13">
        <v>5000000</v>
      </c>
      <c r="R206" s="11" t="s">
        <v>537</v>
      </c>
      <c r="S206" s="13">
        <v>5000000</v>
      </c>
      <c r="T206" s="13">
        <f t="shared" si="1"/>
        <v>25000000</v>
      </c>
      <c r="U206" s="11"/>
      <c r="V206" s="11"/>
      <c r="W206" s="11"/>
      <c r="X206" s="11"/>
      <c r="Y206" s="11"/>
      <c r="Z206" s="11"/>
    </row>
    <row r="207" spans="1:26" ht="139.5" customHeight="1">
      <c r="A207" s="15" t="s">
        <v>9</v>
      </c>
      <c r="B207" s="16" t="s">
        <v>10</v>
      </c>
      <c r="C207" s="16" t="s">
        <v>196</v>
      </c>
      <c r="D207" s="15" t="s">
        <v>519</v>
      </c>
      <c r="E207" s="11" t="s">
        <v>520</v>
      </c>
      <c r="F207" s="15" t="s">
        <v>521</v>
      </c>
      <c r="G207" s="11" t="s">
        <v>522</v>
      </c>
      <c r="H207" s="17" t="s">
        <v>190</v>
      </c>
      <c r="I207" s="17"/>
      <c r="J207" s="11"/>
      <c r="K207" s="12"/>
      <c r="L207" s="11" t="s">
        <v>538</v>
      </c>
      <c r="M207" s="12">
        <v>42981909.25</v>
      </c>
      <c r="N207" s="11" t="s">
        <v>539</v>
      </c>
      <c r="O207" s="12">
        <v>48139738.359999999</v>
      </c>
      <c r="P207" s="11" t="s">
        <v>540</v>
      </c>
      <c r="Q207" s="12">
        <v>55016843.839999996</v>
      </c>
      <c r="R207" s="11" t="s">
        <v>540</v>
      </c>
      <c r="S207" s="12">
        <v>62581659.868000008</v>
      </c>
      <c r="T207" s="13">
        <f t="shared" si="1"/>
        <v>208720151.31799999</v>
      </c>
      <c r="U207" s="11"/>
      <c r="V207" s="11"/>
      <c r="W207" s="11"/>
      <c r="X207" s="11"/>
      <c r="Y207" s="11"/>
      <c r="Z207" s="11"/>
    </row>
    <row r="208" spans="1:26" ht="139.5" customHeight="1">
      <c r="A208" s="15" t="s">
        <v>9</v>
      </c>
      <c r="B208" s="16" t="s">
        <v>10</v>
      </c>
      <c r="C208" s="16" t="s">
        <v>196</v>
      </c>
      <c r="D208" s="15" t="s">
        <v>519</v>
      </c>
      <c r="E208" s="11" t="s">
        <v>520</v>
      </c>
      <c r="F208" s="15" t="s">
        <v>521</v>
      </c>
      <c r="G208" s="11" t="s">
        <v>522</v>
      </c>
      <c r="H208" s="17" t="s">
        <v>24</v>
      </c>
      <c r="I208" s="17"/>
      <c r="J208" s="11" t="s">
        <v>541</v>
      </c>
      <c r="K208" s="12">
        <v>3867432</v>
      </c>
      <c r="L208" s="11" t="s">
        <v>541</v>
      </c>
      <c r="M208" s="12">
        <v>19791067</v>
      </c>
      <c r="N208" s="11" t="s">
        <v>541</v>
      </c>
      <c r="O208" s="13">
        <v>19143759</v>
      </c>
      <c r="P208" s="11" t="s">
        <v>541</v>
      </c>
      <c r="Q208" s="13">
        <v>18588924</v>
      </c>
      <c r="R208" s="11" t="s">
        <v>541</v>
      </c>
      <c r="S208" s="19">
        <v>27476507</v>
      </c>
      <c r="T208" s="13">
        <f t="shared" si="1"/>
        <v>88867689</v>
      </c>
      <c r="U208" s="11"/>
      <c r="V208" s="11"/>
      <c r="W208" s="11"/>
      <c r="X208" s="11"/>
      <c r="Y208" s="11"/>
      <c r="Z208" s="11"/>
    </row>
    <row r="209" spans="1:26" ht="139.5" customHeight="1">
      <c r="A209" s="15" t="s">
        <v>9</v>
      </c>
      <c r="B209" s="16" t="s">
        <v>10</v>
      </c>
      <c r="C209" s="16" t="s">
        <v>196</v>
      </c>
      <c r="D209" s="15" t="s">
        <v>519</v>
      </c>
      <c r="E209" s="11" t="s">
        <v>520</v>
      </c>
      <c r="F209" s="15" t="s">
        <v>521</v>
      </c>
      <c r="G209" s="11" t="s">
        <v>522</v>
      </c>
      <c r="H209" s="17"/>
      <c r="I209" s="17" t="s">
        <v>234</v>
      </c>
      <c r="J209" s="11" t="s">
        <v>542</v>
      </c>
      <c r="K209" s="12">
        <v>7500000</v>
      </c>
      <c r="L209" s="11" t="s">
        <v>542</v>
      </c>
      <c r="M209" s="12">
        <v>8700000</v>
      </c>
      <c r="N209" s="11" t="s">
        <v>542</v>
      </c>
      <c r="O209" s="12">
        <v>10000000</v>
      </c>
      <c r="P209" s="11" t="s">
        <v>542</v>
      </c>
      <c r="Q209" s="12">
        <v>11500000</v>
      </c>
      <c r="R209" s="11" t="s">
        <v>542</v>
      </c>
      <c r="S209" s="12">
        <v>14200000</v>
      </c>
      <c r="T209" s="13">
        <f t="shared" si="1"/>
        <v>51900000</v>
      </c>
      <c r="U209" s="11"/>
      <c r="V209" s="11"/>
      <c r="W209" s="11"/>
      <c r="X209" s="11"/>
      <c r="Y209" s="11"/>
      <c r="Z209" s="11"/>
    </row>
    <row r="210" spans="1:26" ht="139.5" customHeight="1">
      <c r="A210" s="15" t="s">
        <v>9</v>
      </c>
      <c r="B210" s="16" t="s">
        <v>10</v>
      </c>
      <c r="C210" s="16" t="s">
        <v>196</v>
      </c>
      <c r="D210" s="15" t="s">
        <v>519</v>
      </c>
      <c r="E210" s="11" t="s">
        <v>520</v>
      </c>
      <c r="F210" s="15" t="s">
        <v>543</v>
      </c>
      <c r="G210" s="11" t="s">
        <v>544</v>
      </c>
      <c r="H210" s="17" t="s">
        <v>121</v>
      </c>
      <c r="I210" s="17"/>
      <c r="J210" s="11"/>
      <c r="K210" s="12">
        <v>0</v>
      </c>
      <c r="L210" s="11" t="s">
        <v>545</v>
      </c>
      <c r="M210" s="12">
        <v>20000000</v>
      </c>
      <c r="N210" s="11"/>
      <c r="O210" s="13">
        <v>0</v>
      </c>
      <c r="P210" s="11"/>
      <c r="Q210" s="13">
        <v>0</v>
      </c>
      <c r="R210" s="11"/>
      <c r="S210" s="13">
        <v>0</v>
      </c>
      <c r="T210" s="13">
        <f t="shared" si="1"/>
        <v>20000000</v>
      </c>
      <c r="U210" s="11"/>
      <c r="V210" s="11"/>
      <c r="W210" s="11"/>
      <c r="X210" s="11"/>
      <c r="Y210" s="11"/>
      <c r="Z210" s="11"/>
    </row>
    <row r="211" spans="1:26" ht="139.5" customHeight="1">
      <c r="A211" s="15" t="s">
        <v>9</v>
      </c>
      <c r="B211" s="16" t="s">
        <v>10</v>
      </c>
      <c r="C211" s="16" t="s">
        <v>196</v>
      </c>
      <c r="D211" s="15" t="s">
        <v>519</v>
      </c>
      <c r="E211" s="11" t="s">
        <v>520</v>
      </c>
      <c r="F211" s="15" t="s">
        <v>543</v>
      </c>
      <c r="G211" s="11" t="s">
        <v>544</v>
      </c>
      <c r="H211" s="17" t="s">
        <v>120</v>
      </c>
      <c r="I211" s="17"/>
      <c r="J211" s="11"/>
      <c r="K211" s="12">
        <v>0</v>
      </c>
      <c r="L211" s="11" t="s">
        <v>546</v>
      </c>
      <c r="M211" s="12">
        <v>140000000</v>
      </c>
      <c r="N211" s="11"/>
      <c r="O211" s="13">
        <v>0</v>
      </c>
      <c r="P211" s="11"/>
      <c r="Q211" s="13">
        <v>0</v>
      </c>
      <c r="R211" s="11"/>
      <c r="S211" s="13">
        <v>0</v>
      </c>
      <c r="T211" s="13">
        <f t="shared" si="1"/>
        <v>140000000</v>
      </c>
      <c r="U211" s="11"/>
      <c r="V211" s="11"/>
      <c r="W211" s="11"/>
      <c r="X211" s="11"/>
      <c r="Y211" s="11"/>
      <c r="Z211" s="11"/>
    </row>
    <row r="212" spans="1:26" ht="139.5" customHeight="1">
      <c r="A212" s="15" t="s">
        <v>9</v>
      </c>
      <c r="B212" s="16" t="s">
        <v>10</v>
      </c>
      <c r="C212" s="16" t="s">
        <v>196</v>
      </c>
      <c r="D212" s="15" t="s">
        <v>519</v>
      </c>
      <c r="E212" s="11" t="s">
        <v>520</v>
      </c>
      <c r="F212" s="15" t="s">
        <v>543</v>
      </c>
      <c r="G212" s="11" t="s">
        <v>544</v>
      </c>
      <c r="H212" s="17" t="s">
        <v>246</v>
      </c>
      <c r="I212" s="17"/>
      <c r="J212" s="11"/>
      <c r="K212" s="12">
        <v>0</v>
      </c>
      <c r="L212" s="11"/>
      <c r="M212" s="12">
        <v>0</v>
      </c>
      <c r="N212" s="11" t="s">
        <v>547</v>
      </c>
      <c r="O212" s="13">
        <v>10000000</v>
      </c>
      <c r="P212" s="11"/>
      <c r="Q212" s="13">
        <v>0</v>
      </c>
      <c r="R212" s="11"/>
      <c r="S212" s="13">
        <v>0</v>
      </c>
      <c r="T212" s="13">
        <f t="shared" si="1"/>
        <v>10000000</v>
      </c>
      <c r="U212" s="11"/>
      <c r="V212" s="11"/>
      <c r="W212" s="11"/>
      <c r="X212" s="11"/>
      <c r="Y212" s="11"/>
      <c r="Z212" s="11"/>
    </row>
    <row r="213" spans="1:26" ht="139.5" customHeight="1">
      <c r="A213" s="15" t="s">
        <v>9</v>
      </c>
      <c r="B213" s="16" t="s">
        <v>10</v>
      </c>
      <c r="C213" s="16" t="s">
        <v>196</v>
      </c>
      <c r="D213" s="15" t="s">
        <v>519</v>
      </c>
      <c r="E213" s="11" t="s">
        <v>520</v>
      </c>
      <c r="F213" s="15" t="s">
        <v>543</v>
      </c>
      <c r="G213" s="11" t="s">
        <v>544</v>
      </c>
      <c r="H213" s="17"/>
      <c r="I213" s="17" t="s">
        <v>172</v>
      </c>
      <c r="J213" s="11" t="s">
        <v>548</v>
      </c>
      <c r="K213" s="12">
        <v>50000000</v>
      </c>
      <c r="L213" s="11" t="s">
        <v>548</v>
      </c>
      <c r="M213" s="12">
        <v>50000000</v>
      </c>
      <c r="N213" s="11" t="s">
        <v>548</v>
      </c>
      <c r="O213" s="13">
        <v>50000000</v>
      </c>
      <c r="P213" s="11" t="s">
        <v>548</v>
      </c>
      <c r="Q213" s="13">
        <v>50000000</v>
      </c>
      <c r="R213" s="11" t="s">
        <v>548</v>
      </c>
      <c r="S213" s="13">
        <v>50000000</v>
      </c>
      <c r="T213" s="13">
        <f t="shared" si="1"/>
        <v>250000000</v>
      </c>
      <c r="U213" s="11"/>
      <c r="V213" s="11"/>
      <c r="W213" s="11"/>
      <c r="X213" s="11"/>
      <c r="Y213" s="11"/>
      <c r="Z213" s="11"/>
    </row>
    <row r="214" spans="1:26" ht="139.5" customHeight="1">
      <c r="A214" s="15" t="s">
        <v>9</v>
      </c>
      <c r="B214" s="16" t="s">
        <v>10</v>
      </c>
      <c r="C214" s="16" t="s">
        <v>196</v>
      </c>
      <c r="D214" s="15" t="s">
        <v>519</v>
      </c>
      <c r="E214" s="11" t="s">
        <v>520</v>
      </c>
      <c r="F214" s="15" t="s">
        <v>543</v>
      </c>
      <c r="G214" s="11" t="s">
        <v>544</v>
      </c>
      <c r="H214" s="17"/>
      <c r="I214" s="17" t="s">
        <v>78</v>
      </c>
      <c r="J214" s="11"/>
      <c r="K214" s="12">
        <v>0</v>
      </c>
      <c r="L214" s="11" t="s">
        <v>549</v>
      </c>
      <c r="M214" s="12">
        <v>33000000</v>
      </c>
      <c r="N214" s="11" t="s">
        <v>550</v>
      </c>
      <c r="O214" s="13">
        <v>80000000</v>
      </c>
      <c r="P214" s="11" t="s">
        <v>551</v>
      </c>
      <c r="Q214" s="13">
        <v>20000000</v>
      </c>
      <c r="R214" s="11" t="s">
        <v>551</v>
      </c>
      <c r="S214" s="13">
        <v>20000000</v>
      </c>
      <c r="T214" s="13">
        <f t="shared" si="1"/>
        <v>153000000</v>
      </c>
      <c r="U214" s="11"/>
      <c r="V214" s="11"/>
      <c r="W214" s="11"/>
      <c r="X214" s="11"/>
      <c r="Y214" s="11"/>
      <c r="Z214" s="11"/>
    </row>
    <row r="215" spans="1:26" ht="139.5" customHeight="1">
      <c r="A215" s="15" t="s">
        <v>9</v>
      </c>
      <c r="B215" s="16" t="s">
        <v>10</v>
      </c>
      <c r="C215" s="16" t="s">
        <v>196</v>
      </c>
      <c r="D215" s="15" t="s">
        <v>519</v>
      </c>
      <c r="E215" s="11" t="s">
        <v>520</v>
      </c>
      <c r="F215" s="15" t="s">
        <v>543</v>
      </c>
      <c r="G215" s="11" t="s">
        <v>544</v>
      </c>
      <c r="H215" s="17"/>
      <c r="I215" s="17" t="s">
        <v>80</v>
      </c>
      <c r="J215" s="11" t="s">
        <v>552</v>
      </c>
      <c r="K215" s="12">
        <v>3000000</v>
      </c>
      <c r="L215" s="11" t="s">
        <v>553</v>
      </c>
      <c r="M215" s="12">
        <v>5000000</v>
      </c>
      <c r="N215" s="11" t="s">
        <v>554</v>
      </c>
      <c r="O215" s="13">
        <v>6000000</v>
      </c>
      <c r="P215" s="11" t="s">
        <v>555</v>
      </c>
      <c r="Q215" s="13">
        <v>7000000</v>
      </c>
      <c r="R215" s="11" t="s">
        <v>555</v>
      </c>
      <c r="S215" s="13">
        <v>9000000</v>
      </c>
      <c r="T215" s="13">
        <f t="shared" si="1"/>
        <v>30000000</v>
      </c>
      <c r="U215" s="11"/>
      <c r="V215" s="11"/>
      <c r="W215" s="11"/>
      <c r="X215" s="11"/>
      <c r="Y215" s="11"/>
      <c r="Z215" s="11"/>
    </row>
    <row r="216" spans="1:26" ht="139.5" customHeight="1">
      <c r="A216" s="15" t="s">
        <v>9</v>
      </c>
      <c r="B216" s="16" t="s">
        <v>10</v>
      </c>
      <c r="C216" s="16" t="s">
        <v>196</v>
      </c>
      <c r="D216" s="15" t="s">
        <v>519</v>
      </c>
      <c r="E216" s="11" t="s">
        <v>520</v>
      </c>
      <c r="F216" s="15" t="s">
        <v>543</v>
      </c>
      <c r="G216" s="11" t="s">
        <v>544</v>
      </c>
      <c r="H216" s="17"/>
      <c r="I216" s="17" t="s">
        <v>86</v>
      </c>
      <c r="J216" s="21" t="s">
        <v>556</v>
      </c>
      <c r="K216" s="12">
        <v>3000000</v>
      </c>
      <c r="L216" s="21" t="s">
        <v>557</v>
      </c>
      <c r="M216" s="12">
        <v>3000000</v>
      </c>
      <c r="N216" s="21" t="s">
        <v>558</v>
      </c>
      <c r="O216" s="13">
        <v>6000000</v>
      </c>
      <c r="P216" s="21" t="s">
        <v>558</v>
      </c>
      <c r="Q216" s="13">
        <v>10000000</v>
      </c>
      <c r="R216" s="21" t="s">
        <v>558</v>
      </c>
      <c r="S216" s="13">
        <v>10000000</v>
      </c>
      <c r="T216" s="13">
        <f t="shared" si="1"/>
        <v>32000000</v>
      </c>
      <c r="U216" s="11"/>
      <c r="V216" s="11"/>
      <c r="W216" s="11"/>
      <c r="X216" s="11"/>
      <c r="Y216" s="11"/>
      <c r="Z216" s="11"/>
    </row>
    <row r="217" spans="1:26" ht="139.5" customHeight="1">
      <c r="A217" s="15" t="s">
        <v>9</v>
      </c>
      <c r="B217" s="16" t="s">
        <v>10</v>
      </c>
      <c r="C217" s="16" t="s">
        <v>196</v>
      </c>
      <c r="D217" s="15" t="s">
        <v>519</v>
      </c>
      <c r="E217" s="11" t="s">
        <v>520</v>
      </c>
      <c r="F217" s="15" t="s">
        <v>543</v>
      </c>
      <c r="G217" s="11" t="s">
        <v>544</v>
      </c>
      <c r="H217" s="17"/>
      <c r="I217" s="17" t="s">
        <v>137</v>
      </c>
      <c r="J217" s="11" t="s">
        <v>559</v>
      </c>
      <c r="K217" s="12">
        <v>20000000</v>
      </c>
      <c r="L217" s="11" t="s">
        <v>553</v>
      </c>
      <c r="M217" s="12">
        <v>40000000</v>
      </c>
      <c r="N217" s="11" t="s">
        <v>560</v>
      </c>
      <c r="O217" s="13">
        <v>12000000</v>
      </c>
      <c r="P217" s="11" t="s">
        <v>555</v>
      </c>
      <c r="Q217" s="13">
        <v>20000000</v>
      </c>
      <c r="R217" s="11" t="s">
        <v>555</v>
      </c>
      <c r="S217" s="13">
        <v>19000000</v>
      </c>
      <c r="T217" s="13">
        <f t="shared" si="1"/>
        <v>111000000</v>
      </c>
      <c r="U217" s="11"/>
      <c r="V217" s="11"/>
      <c r="W217" s="11"/>
      <c r="X217" s="11"/>
      <c r="Y217" s="11"/>
      <c r="Z217" s="11"/>
    </row>
    <row r="218" spans="1:26" ht="139.5" customHeight="1">
      <c r="A218" s="15" t="s">
        <v>9</v>
      </c>
      <c r="B218" s="16" t="s">
        <v>10</v>
      </c>
      <c r="C218" s="16" t="s">
        <v>196</v>
      </c>
      <c r="D218" s="15" t="s">
        <v>519</v>
      </c>
      <c r="E218" s="11" t="s">
        <v>520</v>
      </c>
      <c r="F218" s="15" t="s">
        <v>561</v>
      </c>
      <c r="G218" s="11" t="s">
        <v>562</v>
      </c>
      <c r="H218" s="17" t="s">
        <v>121</v>
      </c>
      <c r="I218" s="17"/>
      <c r="J218" s="11" t="s">
        <v>563</v>
      </c>
      <c r="K218" s="12">
        <f>+PRODUCT(2590707,2)</f>
        <v>5181414</v>
      </c>
      <c r="L218" s="11" t="s">
        <v>564</v>
      </c>
      <c r="M218" s="12">
        <v>0</v>
      </c>
      <c r="N218" s="11" t="s">
        <v>565</v>
      </c>
      <c r="O218" s="13">
        <v>5492298.8399999999</v>
      </c>
      <c r="P218" s="11"/>
      <c r="Q218" s="13">
        <v>0</v>
      </c>
      <c r="R218" s="11" t="s">
        <v>565</v>
      </c>
      <c r="S218" s="13">
        <v>5821836.7703999998</v>
      </c>
      <c r="T218" s="13">
        <f t="shared" si="1"/>
        <v>16495549.610399999</v>
      </c>
      <c r="U218" s="11"/>
      <c r="V218" s="11"/>
      <c r="W218" s="11"/>
      <c r="X218" s="11"/>
      <c r="Y218" s="11"/>
      <c r="Z218" s="11"/>
    </row>
    <row r="219" spans="1:26" ht="139.5" customHeight="1">
      <c r="A219" s="15" t="s">
        <v>9</v>
      </c>
      <c r="B219" s="16" t="s">
        <v>10</v>
      </c>
      <c r="C219" s="16" t="s">
        <v>196</v>
      </c>
      <c r="D219" s="15" t="s">
        <v>519</v>
      </c>
      <c r="E219" s="11" t="s">
        <v>520</v>
      </c>
      <c r="F219" s="15" t="s">
        <v>561</v>
      </c>
      <c r="G219" s="11" t="s">
        <v>562</v>
      </c>
      <c r="H219" s="17" t="s">
        <v>120</v>
      </c>
      <c r="I219" s="17"/>
      <c r="J219" s="11"/>
      <c r="K219" s="12">
        <v>0</v>
      </c>
      <c r="L219" s="11"/>
      <c r="M219" s="12">
        <v>1200000000</v>
      </c>
      <c r="N219" s="11" t="s">
        <v>566</v>
      </c>
      <c r="O219" s="13">
        <v>700000000</v>
      </c>
      <c r="P219" s="11"/>
      <c r="Q219" s="13">
        <v>0</v>
      </c>
      <c r="R219" s="11"/>
      <c r="S219" s="13">
        <v>0</v>
      </c>
      <c r="T219" s="13">
        <f t="shared" si="1"/>
        <v>1900000000</v>
      </c>
      <c r="U219" s="11"/>
      <c r="V219" s="11"/>
      <c r="W219" s="11"/>
      <c r="X219" s="11"/>
      <c r="Y219" s="11"/>
      <c r="Z219" s="11"/>
    </row>
    <row r="220" spans="1:26" ht="139.5" customHeight="1">
      <c r="A220" s="15" t="s">
        <v>9</v>
      </c>
      <c r="B220" s="16" t="s">
        <v>10</v>
      </c>
      <c r="C220" s="16" t="s">
        <v>196</v>
      </c>
      <c r="D220" s="15" t="s">
        <v>519</v>
      </c>
      <c r="E220" s="11" t="s">
        <v>520</v>
      </c>
      <c r="F220" s="15" t="s">
        <v>561</v>
      </c>
      <c r="G220" s="11" t="s">
        <v>562</v>
      </c>
      <c r="H220" s="17" t="s">
        <v>246</v>
      </c>
      <c r="I220" s="17"/>
      <c r="J220" s="11" t="s">
        <v>567</v>
      </c>
      <c r="K220" s="12">
        <v>3000000</v>
      </c>
      <c r="L220" s="11"/>
      <c r="M220" s="12">
        <v>0</v>
      </c>
      <c r="N220" s="11"/>
      <c r="O220" s="13">
        <v>0</v>
      </c>
      <c r="P220" s="11"/>
      <c r="Q220" s="13">
        <v>0</v>
      </c>
      <c r="R220" s="11"/>
      <c r="S220" s="13">
        <v>0</v>
      </c>
      <c r="T220" s="13">
        <f t="shared" si="1"/>
        <v>3000000</v>
      </c>
      <c r="U220" s="11"/>
      <c r="V220" s="11"/>
      <c r="W220" s="11"/>
      <c r="X220" s="11"/>
      <c r="Y220" s="11"/>
      <c r="Z220" s="11"/>
    </row>
    <row r="221" spans="1:26" ht="139.5" customHeight="1">
      <c r="A221" s="15" t="s">
        <v>9</v>
      </c>
      <c r="B221" s="16" t="s">
        <v>10</v>
      </c>
      <c r="C221" s="16" t="s">
        <v>196</v>
      </c>
      <c r="D221" s="15" t="s">
        <v>519</v>
      </c>
      <c r="E221" s="11" t="s">
        <v>520</v>
      </c>
      <c r="F221" s="15" t="s">
        <v>561</v>
      </c>
      <c r="G221" s="11" t="s">
        <v>562</v>
      </c>
      <c r="H221" s="17" t="s">
        <v>24</v>
      </c>
      <c r="I221" s="17"/>
      <c r="J221" s="11" t="s">
        <v>568</v>
      </c>
      <c r="K221" s="12">
        <v>2942530</v>
      </c>
      <c r="L221" s="11" t="s">
        <v>568</v>
      </c>
      <c r="M221" s="12">
        <v>19791067</v>
      </c>
      <c r="N221" s="11" t="s">
        <v>568</v>
      </c>
      <c r="O221" s="13">
        <v>19282533</v>
      </c>
      <c r="P221" s="11" t="s">
        <v>568</v>
      </c>
      <c r="Q221" s="13">
        <v>18588924</v>
      </c>
      <c r="R221" s="11" t="s">
        <v>568</v>
      </c>
      <c r="S221" s="19">
        <v>27476507</v>
      </c>
      <c r="T221" s="13">
        <f t="shared" si="1"/>
        <v>88081561</v>
      </c>
      <c r="U221" s="11"/>
      <c r="V221" s="11"/>
      <c r="W221" s="11"/>
      <c r="X221" s="11"/>
      <c r="Y221" s="11"/>
      <c r="Z221" s="11"/>
    </row>
    <row r="222" spans="1:26" ht="139.5" customHeight="1">
      <c r="A222" s="15" t="s">
        <v>9</v>
      </c>
      <c r="B222" s="16" t="s">
        <v>10</v>
      </c>
      <c r="C222" s="16" t="s">
        <v>196</v>
      </c>
      <c r="D222" s="15" t="s">
        <v>519</v>
      </c>
      <c r="E222" s="11" t="s">
        <v>520</v>
      </c>
      <c r="F222" s="15" t="s">
        <v>561</v>
      </c>
      <c r="G222" s="11" t="s">
        <v>562</v>
      </c>
      <c r="H222" s="17" t="s">
        <v>234</v>
      </c>
      <c r="I222" s="17"/>
      <c r="J222" s="11" t="s">
        <v>569</v>
      </c>
      <c r="K222" s="12">
        <v>6000000</v>
      </c>
      <c r="L222" s="11" t="s">
        <v>570</v>
      </c>
      <c r="M222" s="12">
        <v>13000000</v>
      </c>
      <c r="N222" s="11" t="s">
        <v>570</v>
      </c>
      <c r="O222" s="12">
        <v>14000000</v>
      </c>
      <c r="P222" s="11" t="s">
        <v>570</v>
      </c>
      <c r="Q222" s="12">
        <v>15000000</v>
      </c>
      <c r="R222" s="11" t="s">
        <v>570</v>
      </c>
      <c r="S222" s="12">
        <v>18500000</v>
      </c>
      <c r="T222" s="13">
        <f t="shared" si="1"/>
        <v>66500000</v>
      </c>
      <c r="U222" s="11"/>
      <c r="V222" s="11"/>
      <c r="W222" s="11"/>
      <c r="X222" s="11"/>
      <c r="Y222" s="11"/>
      <c r="Z222" s="11"/>
    </row>
    <row r="223" spans="1:26" ht="139.5" customHeight="1">
      <c r="A223" s="15" t="s">
        <v>9</v>
      </c>
      <c r="B223" s="16" t="s">
        <v>10</v>
      </c>
      <c r="C223" s="16" t="s">
        <v>196</v>
      </c>
      <c r="D223" s="15" t="s">
        <v>519</v>
      </c>
      <c r="E223" s="11" t="s">
        <v>520</v>
      </c>
      <c r="F223" s="15" t="s">
        <v>561</v>
      </c>
      <c r="G223" s="11" t="s">
        <v>562</v>
      </c>
      <c r="H223" s="17"/>
      <c r="I223" s="17" t="s">
        <v>126</v>
      </c>
      <c r="J223" s="11" t="s">
        <v>571</v>
      </c>
      <c r="K223" s="12">
        <v>3000000</v>
      </c>
      <c r="L223" s="11" t="s">
        <v>572</v>
      </c>
      <c r="M223" s="12">
        <v>3000000</v>
      </c>
      <c r="N223" s="11" t="s">
        <v>315</v>
      </c>
      <c r="O223" s="13">
        <v>0</v>
      </c>
      <c r="P223" s="11"/>
      <c r="Q223" s="13">
        <v>0</v>
      </c>
      <c r="R223" s="11"/>
      <c r="S223" s="13">
        <v>0</v>
      </c>
      <c r="T223" s="13">
        <f t="shared" si="1"/>
        <v>6000000</v>
      </c>
      <c r="U223" s="11"/>
      <c r="V223" s="11"/>
      <c r="W223" s="11"/>
      <c r="X223" s="11"/>
      <c r="Y223" s="11"/>
      <c r="Z223" s="11"/>
    </row>
    <row r="224" spans="1:26" ht="139.5" customHeight="1">
      <c r="A224" s="15" t="s">
        <v>9</v>
      </c>
      <c r="B224" s="16" t="s">
        <v>10</v>
      </c>
      <c r="C224" s="16" t="s">
        <v>196</v>
      </c>
      <c r="D224" s="15" t="s">
        <v>519</v>
      </c>
      <c r="E224" s="11" t="s">
        <v>520</v>
      </c>
      <c r="F224" s="15" t="s">
        <v>561</v>
      </c>
      <c r="G224" s="11" t="s">
        <v>562</v>
      </c>
      <c r="H224" s="17"/>
      <c r="I224" s="17" t="s">
        <v>27</v>
      </c>
      <c r="J224" s="11" t="s">
        <v>573</v>
      </c>
      <c r="K224" s="12">
        <v>0</v>
      </c>
      <c r="L224" s="11"/>
      <c r="M224" s="12">
        <v>0</v>
      </c>
      <c r="N224" s="11"/>
      <c r="O224" s="13">
        <v>0</v>
      </c>
      <c r="P224" s="11"/>
      <c r="Q224" s="13">
        <v>0</v>
      </c>
      <c r="R224" s="11"/>
      <c r="S224" s="13">
        <v>0</v>
      </c>
      <c r="T224" s="13">
        <f t="shared" si="1"/>
        <v>0</v>
      </c>
      <c r="U224" s="11"/>
      <c r="V224" s="11"/>
      <c r="W224" s="11"/>
      <c r="X224" s="11"/>
      <c r="Y224" s="11"/>
      <c r="Z224" s="11"/>
    </row>
    <row r="225" spans="1:26" ht="139.5" customHeight="1">
      <c r="A225" s="15" t="s">
        <v>9</v>
      </c>
      <c r="B225" s="16" t="s">
        <v>10</v>
      </c>
      <c r="C225" s="16" t="s">
        <v>196</v>
      </c>
      <c r="D225" s="15" t="s">
        <v>519</v>
      </c>
      <c r="E225" s="11" t="s">
        <v>520</v>
      </c>
      <c r="F225" s="15" t="s">
        <v>561</v>
      </c>
      <c r="G225" s="11" t="s">
        <v>562</v>
      </c>
      <c r="H225" s="17"/>
      <c r="I225" s="17" t="s">
        <v>574</v>
      </c>
      <c r="J225" s="11" t="s">
        <v>575</v>
      </c>
      <c r="K225" s="12">
        <v>5000000</v>
      </c>
      <c r="L225" s="11" t="s">
        <v>575</v>
      </c>
      <c r="M225" s="12">
        <v>5000000</v>
      </c>
      <c r="N225" s="11" t="s">
        <v>575</v>
      </c>
      <c r="O225" s="13">
        <v>5000000</v>
      </c>
      <c r="P225" s="11" t="s">
        <v>575</v>
      </c>
      <c r="Q225" s="13">
        <v>5000000</v>
      </c>
      <c r="R225" s="11" t="s">
        <v>575</v>
      </c>
      <c r="S225" s="13">
        <v>5000000</v>
      </c>
      <c r="T225" s="13">
        <f t="shared" si="1"/>
        <v>25000000</v>
      </c>
      <c r="U225" s="11"/>
      <c r="V225" s="11"/>
      <c r="W225" s="11"/>
      <c r="X225" s="11"/>
      <c r="Y225" s="11"/>
      <c r="Z225" s="11"/>
    </row>
    <row r="226" spans="1:26" ht="139.5" customHeight="1">
      <c r="A226" s="15" t="s">
        <v>9</v>
      </c>
      <c r="B226" s="16" t="s">
        <v>10</v>
      </c>
      <c r="C226" s="16" t="s">
        <v>196</v>
      </c>
      <c r="D226" s="15" t="s">
        <v>519</v>
      </c>
      <c r="E226" s="11" t="s">
        <v>520</v>
      </c>
      <c r="F226" s="15" t="s">
        <v>561</v>
      </c>
      <c r="G226" s="11" t="s">
        <v>562</v>
      </c>
      <c r="H226" s="17"/>
      <c r="I226" s="17" t="s">
        <v>78</v>
      </c>
      <c r="J226" s="11"/>
      <c r="K226" s="12">
        <v>0</v>
      </c>
      <c r="L226" s="11" t="s">
        <v>576</v>
      </c>
      <c r="M226" s="12">
        <v>33000000</v>
      </c>
      <c r="N226" s="11" t="s">
        <v>576</v>
      </c>
      <c r="O226" s="13">
        <v>33000000</v>
      </c>
      <c r="P226" s="11" t="s">
        <v>576</v>
      </c>
      <c r="Q226" s="13">
        <v>33000000</v>
      </c>
      <c r="R226" s="11" t="s">
        <v>576</v>
      </c>
      <c r="S226" s="13">
        <v>33000000</v>
      </c>
      <c r="T226" s="13">
        <f t="shared" si="1"/>
        <v>132000000</v>
      </c>
      <c r="U226" s="11"/>
      <c r="V226" s="11"/>
      <c r="W226" s="11"/>
      <c r="X226" s="11"/>
      <c r="Y226" s="11"/>
      <c r="Z226" s="11"/>
    </row>
    <row r="227" spans="1:26" ht="139.5" customHeight="1">
      <c r="A227" s="15" t="s">
        <v>9</v>
      </c>
      <c r="B227" s="16" t="s">
        <v>10</v>
      </c>
      <c r="C227" s="16" t="s">
        <v>196</v>
      </c>
      <c r="D227" s="15" t="s">
        <v>519</v>
      </c>
      <c r="E227" s="11" t="s">
        <v>520</v>
      </c>
      <c r="F227" s="15" t="s">
        <v>561</v>
      </c>
      <c r="G227" s="11" t="s">
        <v>562</v>
      </c>
      <c r="H227" s="17"/>
      <c r="I227" s="17" t="s">
        <v>80</v>
      </c>
      <c r="J227" s="11" t="s">
        <v>577</v>
      </c>
      <c r="K227" s="12">
        <v>3000000</v>
      </c>
      <c r="L227" s="11" t="s">
        <v>578</v>
      </c>
      <c r="M227" s="12">
        <v>5000000</v>
      </c>
      <c r="N227" s="11" t="s">
        <v>578</v>
      </c>
      <c r="O227" s="13">
        <v>6000000</v>
      </c>
      <c r="P227" s="11" t="s">
        <v>579</v>
      </c>
      <c r="Q227" s="13">
        <v>7000000</v>
      </c>
      <c r="R227" s="11" t="s">
        <v>579</v>
      </c>
      <c r="S227" s="13">
        <v>9000000</v>
      </c>
      <c r="T227" s="13">
        <f t="shared" si="1"/>
        <v>30000000</v>
      </c>
      <c r="U227" s="11"/>
      <c r="V227" s="11"/>
      <c r="W227" s="11"/>
      <c r="X227" s="11"/>
      <c r="Y227" s="11"/>
      <c r="Z227" s="11"/>
    </row>
    <row r="228" spans="1:26" ht="139.5" customHeight="1">
      <c r="A228" s="15" t="s">
        <v>9</v>
      </c>
      <c r="B228" s="16" t="s">
        <v>10</v>
      </c>
      <c r="C228" s="16" t="s">
        <v>196</v>
      </c>
      <c r="D228" s="15" t="s">
        <v>519</v>
      </c>
      <c r="E228" s="11" t="s">
        <v>520</v>
      </c>
      <c r="F228" s="15" t="s">
        <v>561</v>
      </c>
      <c r="G228" s="11" t="s">
        <v>562</v>
      </c>
      <c r="H228" s="17"/>
      <c r="I228" s="17" t="s">
        <v>86</v>
      </c>
      <c r="J228" s="21" t="s">
        <v>580</v>
      </c>
      <c r="K228" s="12">
        <v>3000000</v>
      </c>
      <c r="L228" s="21" t="s">
        <v>581</v>
      </c>
      <c r="M228" s="12">
        <v>3000000</v>
      </c>
      <c r="N228" s="21" t="s">
        <v>582</v>
      </c>
      <c r="O228" s="13">
        <v>5000000</v>
      </c>
      <c r="P228" s="21" t="s">
        <v>582</v>
      </c>
      <c r="Q228" s="13">
        <v>5000000</v>
      </c>
      <c r="R228" s="21" t="s">
        <v>582</v>
      </c>
      <c r="S228" s="13">
        <v>5000000</v>
      </c>
      <c r="T228" s="13">
        <f t="shared" si="1"/>
        <v>21000000</v>
      </c>
      <c r="U228" s="11"/>
      <c r="V228" s="11"/>
      <c r="W228" s="11"/>
      <c r="X228" s="11"/>
      <c r="Y228" s="11"/>
      <c r="Z228" s="11"/>
    </row>
    <row r="229" spans="1:26" ht="139.5" customHeight="1">
      <c r="A229" s="15" t="s">
        <v>9</v>
      </c>
      <c r="B229" s="16" t="s">
        <v>10</v>
      </c>
      <c r="C229" s="16" t="s">
        <v>196</v>
      </c>
      <c r="D229" s="15" t="s">
        <v>519</v>
      </c>
      <c r="E229" s="11" t="s">
        <v>520</v>
      </c>
      <c r="F229" s="15" t="s">
        <v>561</v>
      </c>
      <c r="G229" s="11" t="s">
        <v>562</v>
      </c>
      <c r="H229" s="17"/>
      <c r="I229" s="17" t="s">
        <v>137</v>
      </c>
      <c r="J229" s="11" t="s">
        <v>583</v>
      </c>
      <c r="K229" s="12">
        <v>20000000</v>
      </c>
      <c r="L229" s="11" t="s">
        <v>578</v>
      </c>
      <c r="M229" s="12">
        <v>10000000</v>
      </c>
      <c r="N229" s="33" t="s">
        <v>578</v>
      </c>
      <c r="O229" s="13">
        <v>10000000</v>
      </c>
      <c r="P229" s="33" t="s">
        <v>579</v>
      </c>
      <c r="Q229" s="13">
        <v>10000000</v>
      </c>
      <c r="R229" s="33" t="s">
        <v>579</v>
      </c>
      <c r="S229" s="13">
        <v>10000000</v>
      </c>
      <c r="T229" s="13">
        <f t="shared" si="1"/>
        <v>60000000</v>
      </c>
      <c r="U229" s="11"/>
      <c r="V229" s="11"/>
      <c r="W229" s="11"/>
      <c r="X229" s="11"/>
      <c r="Y229" s="11"/>
      <c r="Z229" s="11"/>
    </row>
    <row r="230" spans="1:26" ht="139.5" customHeight="1">
      <c r="A230" s="15" t="s">
        <v>9</v>
      </c>
      <c r="B230" s="16" t="s">
        <v>10</v>
      </c>
      <c r="C230" s="16" t="s">
        <v>196</v>
      </c>
      <c r="D230" s="15" t="s">
        <v>519</v>
      </c>
      <c r="E230" s="11" t="s">
        <v>520</v>
      </c>
      <c r="F230" s="15" t="s">
        <v>584</v>
      </c>
      <c r="G230" s="11" t="s">
        <v>585</v>
      </c>
      <c r="H230" s="17" t="s">
        <v>126</v>
      </c>
      <c r="I230" s="17"/>
      <c r="J230" s="11" t="s">
        <v>586</v>
      </c>
      <c r="K230" s="12">
        <v>8000000</v>
      </c>
      <c r="L230" s="11" t="s">
        <v>587</v>
      </c>
      <c r="M230" s="12">
        <v>8000000</v>
      </c>
      <c r="N230" s="11" t="s">
        <v>588</v>
      </c>
      <c r="O230" s="12">
        <v>8000000</v>
      </c>
      <c r="P230" s="11"/>
      <c r="Q230" s="13">
        <v>0</v>
      </c>
      <c r="R230" s="11"/>
      <c r="S230" s="13">
        <v>0</v>
      </c>
      <c r="T230" s="13">
        <f t="shared" si="1"/>
        <v>24000000</v>
      </c>
      <c r="U230" s="11"/>
      <c r="V230" s="11"/>
      <c r="W230" s="11"/>
      <c r="X230" s="11"/>
      <c r="Y230" s="11"/>
      <c r="Z230" s="11"/>
    </row>
    <row r="231" spans="1:26" ht="139.5" customHeight="1">
      <c r="A231" s="15" t="s">
        <v>9</v>
      </c>
      <c r="B231" s="16" t="s">
        <v>10</v>
      </c>
      <c r="C231" s="16" t="s">
        <v>196</v>
      </c>
      <c r="D231" s="15" t="s">
        <v>519</v>
      </c>
      <c r="E231" s="11" t="s">
        <v>520</v>
      </c>
      <c r="F231" s="15" t="s">
        <v>584</v>
      </c>
      <c r="G231" s="11" t="s">
        <v>585</v>
      </c>
      <c r="H231" s="17" t="s">
        <v>96</v>
      </c>
      <c r="I231" s="17"/>
      <c r="J231" s="11" t="s">
        <v>589</v>
      </c>
      <c r="K231" s="12">
        <v>22275000</v>
      </c>
      <c r="L231" s="11" t="s">
        <v>589</v>
      </c>
      <c r="M231" s="12">
        <v>22275000</v>
      </c>
      <c r="N231" s="11" t="s">
        <v>589</v>
      </c>
      <c r="O231" s="13">
        <v>22275000</v>
      </c>
      <c r="P231" s="11"/>
      <c r="Q231" s="13">
        <v>0</v>
      </c>
      <c r="R231" s="11"/>
      <c r="S231" s="13">
        <v>0</v>
      </c>
      <c r="T231" s="13">
        <f t="shared" si="1"/>
        <v>66825000</v>
      </c>
      <c r="U231" s="11"/>
      <c r="V231" s="11"/>
      <c r="W231" s="11"/>
      <c r="X231" s="11"/>
      <c r="Y231" s="11"/>
      <c r="Z231" s="11"/>
    </row>
    <row r="232" spans="1:26" ht="139.5" customHeight="1">
      <c r="A232" s="15" t="s">
        <v>9</v>
      </c>
      <c r="B232" s="16" t="s">
        <v>10</v>
      </c>
      <c r="C232" s="16" t="s">
        <v>196</v>
      </c>
      <c r="D232" s="15" t="s">
        <v>519</v>
      </c>
      <c r="E232" s="11" t="s">
        <v>520</v>
      </c>
      <c r="F232" s="15" t="s">
        <v>584</v>
      </c>
      <c r="G232" s="11" t="s">
        <v>585</v>
      </c>
      <c r="H232" s="17" t="s">
        <v>75</v>
      </c>
      <c r="I232" s="17"/>
      <c r="J232" s="11" t="s">
        <v>590</v>
      </c>
      <c r="K232" s="12">
        <v>50000000</v>
      </c>
      <c r="L232" s="11" t="s">
        <v>591</v>
      </c>
      <c r="M232" s="12">
        <v>50000000</v>
      </c>
      <c r="N232" s="11" t="s">
        <v>591</v>
      </c>
      <c r="O232" s="13">
        <v>50000000</v>
      </c>
      <c r="P232" s="11" t="s">
        <v>591</v>
      </c>
      <c r="Q232" s="13">
        <v>50000000</v>
      </c>
      <c r="R232" s="11" t="s">
        <v>591</v>
      </c>
      <c r="S232" s="13">
        <v>50000000</v>
      </c>
      <c r="T232" s="13">
        <f t="shared" si="1"/>
        <v>250000000</v>
      </c>
      <c r="U232" s="11"/>
      <c r="V232" s="11"/>
      <c r="W232" s="11"/>
      <c r="X232" s="11"/>
      <c r="Y232" s="11"/>
      <c r="Z232" s="11"/>
    </row>
    <row r="233" spans="1:26" ht="139.5" customHeight="1">
      <c r="A233" s="15" t="s">
        <v>9</v>
      </c>
      <c r="B233" s="16" t="s">
        <v>10</v>
      </c>
      <c r="C233" s="16" t="s">
        <v>196</v>
      </c>
      <c r="D233" s="15" t="s">
        <v>519</v>
      </c>
      <c r="E233" s="11" t="s">
        <v>520</v>
      </c>
      <c r="F233" s="15" t="s">
        <v>584</v>
      </c>
      <c r="G233" s="11" t="s">
        <v>585</v>
      </c>
      <c r="H233" s="17" t="s">
        <v>78</v>
      </c>
      <c r="I233" s="17"/>
      <c r="J233" s="11" t="s">
        <v>592</v>
      </c>
      <c r="K233" s="12">
        <v>33000000</v>
      </c>
      <c r="L233" s="11" t="s">
        <v>593</v>
      </c>
      <c r="M233" s="12">
        <v>100000000</v>
      </c>
      <c r="N233" s="11" t="s">
        <v>594</v>
      </c>
      <c r="O233" s="13">
        <v>100000000</v>
      </c>
      <c r="P233" s="11" t="s">
        <v>595</v>
      </c>
      <c r="Q233" s="13">
        <v>200000000</v>
      </c>
      <c r="R233" s="11" t="s">
        <v>595</v>
      </c>
      <c r="S233" s="13">
        <v>200000000</v>
      </c>
      <c r="T233" s="13">
        <f t="shared" si="1"/>
        <v>633000000</v>
      </c>
      <c r="U233" s="11"/>
      <c r="V233" s="11"/>
      <c r="W233" s="11"/>
      <c r="X233" s="11"/>
      <c r="Y233" s="11"/>
      <c r="Z233" s="11"/>
    </row>
    <row r="234" spans="1:26" ht="139.5" customHeight="1">
      <c r="A234" s="15" t="s">
        <v>9</v>
      </c>
      <c r="B234" s="16" t="s">
        <v>10</v>
      </c>
      <c r="C234" s="16" t="s">
        <v>196</v>
      </c>
      <c r="D234" s="15" t="s">
        <v>519</v>
      </c>
      <c r="E234" s="11" t="s">
        <v>520</v>
      </c>
      <c r="F234" s="15" t="s">
        <v>584</v>
      </c>
      <c r="G234" s="11" t="s">
        <v>585</v>
      </c>
      <c r="H234" s="17" t="s">
        <v>322</v>
      </c>
      <c r="I234" s="17"/>
      <c r="J234" s="11" t="s">
        <v>596</v>
      </c>
      <c r="K234" s="12">
        <v>3000000</v>
      </c>
      <c r="L234" s="11" t="s">
        <v>597</v>
      </c>
      <c r="M234" s="12">
        <v>5000000</v>
      </c>
      <c r="N234" s="11" t="s">
        <v>597</v>
      </c>
      <c r="O234" s="13">
        <v>6000000</v>
      </c>
      <c r="P234" s="11" t="s">
        <v>597</v>
      </c>
      <c r="Q234" s="13">
        <v>7000000</v>
      </c>
      <c r="R234" s="11" t="s">
        <v>597</v>
      </c>
      <c r="S234" s="13">
        <v>9000000</v>
      </c>
      <c r="T234" s="13">
        <f t="shared" si="1"/>
        <v>30000000</v>
      </c>
      <c r="U234" s="11"/>
      <c r="V234" s="11"/>
      <c r="W234" s="11"/>
      <c r="X234" s="11"/>
      <c r="Y234" s="11"/>
      <c r="Z234" s="11"/>
    </row>
    <row r="235" spans="1:26" ht="139.5" customHeight="1">
      <c r="A235" s="15" t="s">
        <v>9</v>
      </c>
      <c r="B235" s="16" t="s">
        <v>10</v>
      </c>
      <c r="C235" s="16" t="s">
        <v>196</v>
      </c>
      <c r="D235" s="15" t="s">
        <v>519</v>
      </c>
      <c r="E235" s="11" t="s">
        <v>520</v>
      </c>
      <c r="F235" s="15" t="s">
        <v>584</v>
      </c>
      <c r="G235" s="11" t="s">
        <v>585</v>
      </c>
      <c r="H235" s="17" t="s">
        <v>328</v>
      </c>
      <c r="I235" s="17"/>
      <c r="J235" s="25" t="s">
        <v>598</v>
      </c>
      <c r="K235" s="36">
        <v>3000000</v>
      </c>
      <c r="L235" s="25" t="s">
        <v>599</v>
      </c>
      <c r="M235" s="36">
        <v>10000000</v>
      </c>
      <c r="N235" s="25" t="s">
        <v>600</v>
      </c>
      <c r="O235" s="37">
        <v>8000000</v>
      </c>
      <c r="P235" s="25" t="s">
        <v>600</v>
      </c>
      <c r="Q235" s="37">
        <v>8000000</v>
      </c>
      <c r="R235" s="25" t="s">
        <v>600</v>
      </c>
      <c r="S235" s="37">
        <v>8000000</v>
      </c>
      <c r="T235" s="13">
        <f t="shared" si="1"/>
        <v>37000000</v>
      </c>
      <c r="U235" s="11"/>
      <c r="V235" s="11"/>
      <c r="W235" s="11"/>
      <c r="X235" s="11"/>
      <c r="Y235" s="11"/>
      <c r="Z235" s="11"/>
    </row>
    <row r="236" spans="1:26" ht="139.5" customHeight="1">
      <c r="A236" s="15" t="s">
        <v>9</v>
      </c>
      <c r="B236" s="16" t="s">
        <v>10</v>
      </c>
      <c r="C236" s="16" t="s">
        <v>196</v>
      </c>
      <c r="D236" s="15" t="s">
        <v>519</v>
      </c>
      <c r="E236" s="11" t="s">
        <v>520</v>
      </c>
      <c r="F236" s="15" t="s">
        <v>584</v>
      </c>
      <c r="G236" s="11" t="s">
        <v>585</v>
      </c>
      <c r="H236" s="17" t="s">
        <v>137</v>
      </c>
      <c r="I236" s="17"/>
      <c r="J236" s="11" t="s">
        <v>601</v>
      </c>
      <c r="K236" s="12">
        <v>10000000</v>
      </c>
      <c r="L236" s="33" t="s">
        <v>602</v>
      </c>
      <c r="M236" s="12">
        <v>5000000</v>
      </c>
      <c r="N236" s="16" t="s">
        <v>603</v>
      </c>
      <c r="O236" s="13">
        <v>10000000</v>
      </c>
      <c r="P236" s="16" t="s">
        <v>603</v>
      </c>
      <c r="Q236" s="13">
        <v>10000000</v>
      </c>
      <c r="R236" s="16" t="s">
        <v>603</v>
      </c>
      <c r="S236" s="13">
        <v>10000000</v>
      </c>
      <c r="T236" s="13">
        <f t="shared" si="1"/>
        <v>45000000</v>
      </c>
      <c r="U236" s="11"/>
      <c r="V236" s="11"/>
      <c r="W236" s="11"/>
      <c r="X236" s="11"/>
      <c r="Y236" s="11"/>
      <c r="Z236" s="11"/>
    </row>
    <row r="237" spans="1:26" ht="139.5" customHeight="1">
      <c r="A237" s="15" t="s">
        <v>9</v>
      </c>
      <c r="B237" s="16" t="s">
        <v>10</v>
      </c>
      <c r="C237" s="16" t="s">
        <v>196</v>
      </c>
      <c r="D237" s="15" t="s">
        <v>519</v>
      </c>
      <c r="E237" s="11" t="s">
        <v>520</v>
      </c>
      <c r="F237" s="15" t="s">
        <v>584</v>
      </c>
      <c r="G237" s="11" t="s">
        <v>585</v>
      </c>
      <c r="H237" s="17" t="s">
        <v>24</v>
      </c>
      <c r="I237" s="17"/>
      <c r="J237" s="11" t="s">
        <v>604</v>
      </c>
      <c r="K237" s="12">
        <v>39836323</v>
      </c>
      <c r="L237" s="11" t="s">
        <v>605</v>
      </c>
      <c r="M237" s="12">
        <v>74984760</v>
      </c>
      <c r="N237" s="11" t="s">
        <v>606</v>
      </c>
      <c r="O237" s="13">
        <v>74234511</v>
      </c>
      <c r="P237" s="11" t="s">
        <v>607</v>
      </c>
      <c r="Q237" s="13">
        <v>73782617</v>
      </c>
      <c r="R237" s="11" t="s">
        <v>607</v>
      </c>
      <c r="S237" s="19">
        <v>109865576</v>
      </c>
      <c r="T237" s="13">
        <f t="shared" si="1"/>
        <v>372703787</v>
      </c>
      <c r="U237" s="11"/>
      <c r="V237" s="11"/>
      <c r="W237" s="11"/>
      <c r="X237" s="11"/>
      <c r="Y237" s="11"/>
      <c r="Z237" s="11"/>
    </row>
    <row r="238" spans="1:26" ht="139.5" customHeight="1">
      <c r="A238" s="15" t="s">
        <v>9</v>
      </c>
      <c r="B238" s="16" t="s">
        <v>10</v>
      </c>
      <c r="C238" s="16" t="s">
        <v>196</v>
      </c>
      <c r="D238" s="15" t="s">
        <v>519</v>
      </c>
      <c r="E238" s="11" t="s">
        <v>520</v>
      </c>
      <c r="F238" s="15" t="s">
        <v>608</v>
      </c>
      <c r="G238" s="11" t="s">
        <v>609</v>
      </c>
      <c r="H238" s="17" t="s">
        <v>24</v>
      </c>
      <c r="I238" s="17"/>
      <c r="J238" s="11" t="s">
        <v>610</v>
      </c>
      <c r="K238" s="12">
        <v>39836323</v>
      </c>
      <c r="L238" s="11" t="s">
        <v>610</v>
      </c>
      <c r="M238" s="12">
        <v>74984760</v>
      </c>
      <c r="N238" s="11" t="s">
        <v>610</v>
      </c>
      <c r="O238" s="13">
        <v>74234511</v>
      </c>
      <c r="P238" s="11" t="s">
        <v>610</v>
      </c>
      <c r="Q238" s="13">
        <v>73782617</v>
      </c>
      <c r="R238" s="11" t="s">
        <v>610</v>
      </c>
      <c r="S238" s="19">
        <v>109865576</v>
      </c>
      <c r="T238" s="13">
        <f t="shared" si="1"/>
        <v>372703787</v>
      </c>
      <c r="U238" s="11"/>
      <c r="V238" s="11"/>
      <c r="W238" s="11"/>
      <c r="X238" s="11"/>
      <c r="Y238" s="11"/>
      <c r="Z238" s="11"/>
    </row>
    <row r="239" spans="1:26" ht="139.5" customHeight="1">
      <c r="A239" s="15" t="s">
        <v>9</v>
      </c>
      <c r="B239" s="16" t="s">
        <v>10</v>
      </c>
      <c r="C239" s="16" t="s">
        <v>196</v>
      </c>
      <c r="D239" s="15" t="s">
        <v>611</v>
      </c>
      <c r="E239" s="11" t="s">
        <v>612</v>
      </c>
      <c r="F239" s="15" t="s">
        <v>613</v>
      </c>
      <c r="G239" s="11" t="s">
        <v>614</v>
      </c>
      <c r="H239" s="17" t="s">
        <v>121</v>
      </c>
      <c r="I239" s="17"/>
      <c r="J239" s="11" t="s">
        <v>615</v>
      </c>
      <c r="K239" s="12">
        <v>8853687</v>
      </c>
      <c r="L239" s="11" t="s">
        <v>615</v>
      </c>
      <c r="M239" s="12">
        <v>9119298</v>
      </c>
      <c r="N239" s="11" t="s">
        <v>615</v>
      </c>
      <c r="O239" s="13">
        <v>9392887</v>
      </c>
      <c r="P239" s="11" t="s">
        <v>615</v>
      </c>
      <c r="Q239" s="13">
        <v>9674663</v>
      </c>
      <c r="R239" s="11" t="s">
        <v>615</v>
      </c>
      <c r="S239" s="13">
        <v>9664903</v>
      </c>
      <c r="T239" s="13">
        <f t="shared" si="1"/>
        <v>46705438</v>
      </c>
      <c r="U239" s="11"/>
      <c r="V239" s="11"/>
      <c r="W239" s="11"/>
      <c r="X239" s="11"/>
      <c r="Y239" s="11"/>
      <c r="Z239" s="11"/>
    </row>
    <row r="240" spans="1:26" ht="139.5" customHeight="1">
      <c r="A240" s="15" t="s">
        <v>9</v>
      </c>
      <c r="B240" s="16" t="s">
        <v>10</v>
      </c>
      <c r="C240" s="16" t="s">
        <v>196</v>
      </c>
      <c r="D240" s="15" t="s">
        <v>611</v>
      </c>
      <c r="E240" s="11" t="s">
        <v>612</v>
      </c>
      <c r="F240" s="15" t="s">
        <v>613</v>
      </c>
      <c r="G240" s="11" t="s">
        <v>614</v>
      </c>
      <c r="H240" s="17" t="s">
        <v>190</v>
      </c>
      <c r="I240" s="17"/>
      <c r="J240" s="11" t="s">
        <v>616</v>
      </c>
      <c r="K240" s="12">
        <v>25000000</v>
      </c>
      <c r="L240" s="11" t="s">
        <v>616</v>
      </c>
      <c r="M240" s="12">
        <v>50000000</v>
      </c>
      <c r="N240" s="11" t="s">
        <v>616</v>
      </c>
      <c r="O240" s="13">
        <v>75000000</v>
      </c>
      <c r="P240" s="11" t="s">
        <v>616</v>
      </c>
      <c r="Q240" s="13">
        <v>100000000</v>
      </c>
      <c r="R240" s="11" t="s">
        <v>616</v>
      </c>
      <c r="S240" s="13">
        <v>120000000</v>
      </c>
      <c r="T240" s="13">
        <f t="shared" si="1"/>
        <v>370000000</v>
      </c>
      <c r="U240" s="11"/>
      <c r="V240" s="11"/>
      <c r="W240" s="11"/>
      <c r="X240" s="11"/>
      <c r="Y240" s="11"/>
      <c r="Z240" s="11"/>
    </row>
    <row r="241" spans="1:26" ht="139.5" customHeight="1">
      <c r="A241" s="15" t="s">
        <v>9</v>
      </c>
      <c r="B241" s="16" t="s">
        <v>10</v>
      </c>
      <c r="C241" s="16" t="s">
        <v>196</v>
      </c>
      <c r="D241" s="15" t="s">
        <v>611</v>
      </c>
      <c r="E241" s="11" t="s">
        <v>612</v>
      </c>
      <c r="F241" s="15" t="s">
        <v>613</v>
      </c>
      <c r="G241" s="11" t="s">
        <v>614</v>
      </c>
      <c r="H241" s="17" t="s">
        <v>246</v>
      </c>
      <c r="I241" s="17"/>
      <c r="J241" s="11" t="s">
        <v>617</v>
      </c>
      <c r="K241" s="12">
        <v>0</v>
      </c>
      <c r="L241" s="11"/>
      <c r="M241" s="12">
        <v>0</v>
      </c>
      <c r="N241" s="11"/>
      <c r="O241" s="13">
        <v>0</v>
      </c>
      <c r="P241" s="11"/>
      <c r="Q241" s="13">
        <v>0</v>
      </c>
      <c r="R241" s="11"/>
      <c r="S241" s="13">
        <v>0</v>
      </c>
      <c r="T241" s="13">
        <f t="shared" si="1"/>
        <v>0</v>
      </c>
      <c r="U241" s="11"/>
      <c r="V241" s="11"/>
      <c r="W241" s="11"/>
      <c r="X241" s="11"/>
      <c r="Y241" s="11"/>
      <c r="Z241" s="11"/>
    </row>
    <row r="242" spans="1:26" ht="139.5" customHeight="1">
      <c r="A242" s="15" t="s">
        <v>9</v>
      </c>
      <c r="B242" s="16" t="s">
        <v>10</v>
      </c>
      <c r="C242" s="16" t="s">
        <v>196</v>
      </c>
      <c r="D242" s="15" t="s">
        <v>611</v>
      </c>
      <c r="E242" s="11" t="s">
        <v>612</v>
      </c>
      <c r="F242" s="15" t="s">
        <v>613</v>
      </c>
      <c r="G242" s="11" t="s">
        <v>614</v>
      </c>
      <c r="H242" s="17" t="s">
        <v>24</v>
      </c>
      <c r="I242" s="17"/>
      <c r="J242" s="11" t="s">
        <v>618</v>
      </c>
      <c r="K242" s="12">
        <v>39836323</v>
      </c>
      <c r="L242" s="11" t="s">
        <v>619</v>
      </c>
      <c r="M242" s="12">
        <v>74984760</v>
      </c>
      <c r="N242" s="11" t="s">
        <v>606</v>
      </c>
      <c r="O242" s="13">
        <v>74234511</v>
      </c>
      <c r="P242" s="11" t="s">
        <v>607</v>
      </c>
      <c r="Q242" s="13">
        <v>73782617</v>
      </c>
      <c r="R242" s="11" t="s">
        <v>607</v>
      </c>
      <c r="S242" s="19">
        <v>109865576</v>
      </c>
      <c r="T242" s="13">
        <f t="shared" si="1"/>
        <v>372703787</v>
      </c>
      <c r="U242" s="11"/>
      <c r="V242" s="11"/>
      <c r="W242" s="11"/>
      <c r="X242" s="11"/>
      <c r="Y242" s="11"/>
      <c r="Z242" s="11"/>
    </row>
    <row r="243" spans="1:26" ht="139.5" customHeight="1">
      <c r="A243" s="15" t="s">
        <v>9</v>
      </c>
      <c r="B243" s="16" t="s">
        <v>10</v>
      </c>
      <c r="C243" s="16" t="s">
        <v>196</v>
      </c>
      <c r="D243" s="15" t="s">
        <v>611</v>
      </c>
      <c r="E243" s="11" t="s">
        <v>612</v>
      </c>
      <c r="F243" s="15" t="s">
        <v>613</v>
      </c>
      <c r="G243" s="11" t="s">
        <v>614</v>
      </c>
      <c r="H243" s="17"/>
      <c r="I243" s="17" t="s">
        <v>27</v>
      </c>
      <c r="J243" s="11" t="s">
        <v>620</v>
      </c>
      <c r="K243" s="12">
        <v>0</v>
      </c>
      <c r="L243" s="11"/>
      <c r="M243" s="12">
        <v>0</v>
      </c>
      <c r="N243" s="11"/>
      <c r="O243" s="13">
        <v>0</v>
      </c>
      <c r="P243" s="11"/>
      <c r="Q243" s="13">
        <v>0</v>
      </c>
      <c r="R243" s="11"/>
      <c r="S243" s="13">
        <v>0</v>
      </c>
      <c r="T243" s="13">
        <f t="shared" si="1"/>
        <v>0</v>
      </c>
      <c r="U243" s="11"/>
      <c r="V243" s="11"/>
      <c r="W243" s="11"/>
      <c r="X243" s="11"/>
      <c r="Y243" s="11"/>
      <c r="Z243" s="11"/>
    </row>
    <row r="244" spans="1:26" ht="139.5" customHeight="1">
      <c r="A244" s="15" t="s">
        <v>9</v>
      </c>
      <c r="B244" s="16" t="s">
        <v>10</v>
      </c>
      <c r="C244" s="16" t="s">
        <v>196</v>
      </c>
      <c r="D244" s="15" t="s">
        <v>611</v>
      </c>
      <c r="E244" s="11" t="s">
        <v>612</v>
      </c>
      <c r="F244" s="15" t="s">
        <v>613</v>
      </c>
      <c r="G244" s="11" t="s">
        <v>614</v>
      </c>
      <c r="H244" s="17"/>
      <c r="I244" s="17" t="s">
        <v>126</v>
      </c>
      <c r="J244" s="11" t="s">
        <v>621</v>
      </c>
      <c r="K244" s="12">
        <v>8000000</v>
      </c>
      <c r="L244" s="11" t="s">
        <v>622</v>
      </c>
      <c r="M244" s="12">
        <v>8000000</v>
      </c>
      <c r="N244" s="11" t="s">
        <v>622</v>
      </c>
      <c r="O244" s="12">
        <v>8000000</v>
      </c>
      <c r="P244" s="11" t="s">
        <v>622</v>
      </c>
      <c r="Q244" s="12">
        <v>8000000</v>
      </c>
      <c r="R244" s="11" t="s">
        <v>622</v>
      </c>
      <c r="S244" s="12">
        <v>8000000</v>
      </c>
      <c r="T244" s="13">
        <f t="shared" si="1"/>
        <v>40000000</v>
      </c>
      <c r="U244" s="11"/>
      <c r="V244" s="11"/>
      <c r="W244" s="11"/>
      <c r="X244" s="11"/>
      <c r="Y244" s="11"/>
      <c r="Z244" s="11"/>
    </row>
    <row r="245" spans="1:26" ht="139.5" customHeight="1">
      <c r="A245" s="15" t="s">
        <v>9</v>
      </c>
      <c r="B245" s="16" t="s">
        <v>10</v>
      </c>
      <c r="C245" s="16" t="s">
        <v>196</v>
      </c>
      <c r="D245" s="15" t="s">
        <v>611</v>
      </c>
      <c r="E245" s="11" t="s">
        <v>612</v>
      </c>
      <c r="F245" s="15" t="s">
        <v>613</v>
      </c>
      <c r="G245" s="11" t="s">
        <v>614</v>
      </c>
      <c r="H245" s="17"/>
      <c r="I245" s="17" t="s">
        <v>78</v>
      </c>
      <c r="J245" s="11" t="s">
        <v>623</v>
      </c>
      <c r="K245" s="12">
        <v>20000000</v>
      </c>
      <c r="L245" s="11" t="s">
        <v>624</v>
      </c>
      <c r="M245" s="12">
        <v>20000000</v>
      </c>
      <c r="N245" s="11" t="s">
        <v>624</v>
      </c>
      <c r="O245" s="13">
        <v>20000000</v>
      </c>
      <c r="P245" s="11" t="s">
        <v>624</v>
      </c>
      <c r="Q245" s="13">
        <v>20000000</v>
      </c>
      <c r="R245" s="11" t="s">
        <v>624</v>
      </c>
      <c r="S245" s="13">
        <v>20000000</v>
      </c>
      <c r="T245" s="13">
        <f t="shared" si="1"/>
        <v>100000000</v>
      </c>
      <c r="U245" s="11"/>
      <c r="V245" s="11"/>
      <c r="W245" s="11"/>
      <c r="X245" s="11"/>
      <c r="Y245" s="11"/>
      <c r="Z245" s="11"/>
    </row>
    <row r="246" spans="1:26" ht="139.5" customHeight="1">
      <c r="A246" s="15" t="s">
        <v>9</v>
      </c>
      <c r="B246" s="16" t="s">
        <v>10</v>
      </c>
      <c r="C246" s="16" t="s">
        <v>196</v>
      </c>
      <c r="D246" s="15" t="s">
        <v>611</v>
      </c>
      <c r="E246" s="11" t="s">
        <v>612</v>
      </c>
      <c r="F246" s="15" t="s">
        <v>613</v>
      </c>
      <c r="G246" s="11" t="s">
        <v>614</v>
      </c>
      <c r="H246" s="17"/>
      <c r="I246" s="17" t="s">
        <v>80</v>
      </c>
      <c r="J246" s="11" t="s">
        <v>625</v>
      </c>
      <c r="K246" s="12">
        <v>3000000</v>
      </c>
      <c r="L246" s="11" t="s">
        <v>625</v>
      </c>
      <c r="M246" s="12">
        <v>5000000</v>
      </c>
      <c r="N246" s="11" t="s">
        <v>625</v>
      </c>
      <c r="O246" s="13">
        <v>6000000</v>
      </c>
      <c r="P246" s="11" t="s">
        <v>625</v>
      </c>
      <c r="Q246" s="13">
        <v>7000000</v>
      </c>
      <c r="R246" s="11" t="s">
        <v>625</v>
      </c>
      <c r="S246" s="13">
        <v>9000000</v>
      </c>
      <c r="T246" s="13">
        <f t="shared" si="1"/>
        <v>30000000</v>
      </c>
      <c r="U246" s="11"/>
      <c r="V246" s="11"/>
      <c r="W246" s="11"/>
      <c r="X246" s="11"/>
      <c r="Y246" s="11"/>
      <c r="Z246" s="11"/>
    </row>
    <row r="247" spans="1:26" ht="139.5" customHeight="1">
      <c r="A247" s="15" t="s">
        <v>9</v>
      </c>
      <c r="B247" s="16" t="s">
        <v>10</v>
      </c>
      <c r="C247" s="16" t="s">
        <v>196</v>
      </c>
      <c r="D247" s="15" t="s">
        <v>611</v>
      </c>
      <c r="E247" s="11" t="s">
        <v>612</v>
      </c>
      <c r="F247" s="15" t="s">
        <v>613</v>
      </c>
      <c r="G247" s="11" t="s">
        <v>614</v>
      </c>
      <c r="H247" s="17"/>
      <c r="I247" s="17" t="s">
        <v>86</v>
      </c>
      <c r="J247" s="11" t="s">
        <v>626</v>
      </c>
      <c r="K247" s="12">
        <v>3000000</v>
      </c>
      <c r="L247" s="11" t="s">
        <v>627</v>
      </c>
      <c r="M247" s="12">
        <v>3000000</v>
      </c>
      <c r="N247" s="11" t="s">
        <v>627</v>
      </c>
      <c r="O247" s="13">
        <v>3000000</v>
      </c>
      <c r="P247" s="11" t="s">
        <v>628</v>
      </c>
      <c r="Q247" s="13">
        <v>5000000</v>
      </c>
      <c r="R247" s="11" t="s">
        <v>628</v>
      </c>
      <c r="S247" s="13">
        <v>5000000</v>
      </c>
      <c r="T247" s="13">
        <f t="shared" si="1"/>
        <v>19000000</v>
      </c>
      <c r="U247" s="11"/>
      <c r="V247" s="11"/>
      <c r="W247" s="11"/>
      <c r="X247" s="11"/>
      <c r="Y247" s="11"/>
      <c r="Z247" s="11"/>
    </row>
    <row r="248" spans="1:26" ht="139.5" customHeight="1">
      <c r="A248" s="15" t="s">
        <v>9</v>
      </c>
      <c r="B248" s="16" t="s">
        <v>10</v>
      </c>
      <c r="C248" s="16" t="s">
        <v>196</v>
      </c>
      <c r="D248" s="15" t="s">
        <v>611</v>
      </c>
      <c r="E248" s="11" t="s">
        <v>612</v>
      </c>
      <c r="F248" s="15" t="s">
        <v>613</v>
      </c>
      <c r="G248" s="11" t="s">
        <v>614</v>
      </c>
      <c r="H248" s="17"/>
      <c r="I248" s="17" t="s">
        <v>172</v>
      </c>
      <c r="J248" s="11" t="s">
        <v>130</v>
      </c>
      <c r="K248" s="12">
        <v>7500000</v>
      </c>
      <c r="L248" s="11" t="s">
        <v>130</v>
      </c>
      <c r="M248" s="12">
        <v>7500000</v>
      </c>
      <c r="N248" s="11" t="s">
        <v>130</v>
      </c>
      <c r="O248" s="13">
        <v>7500000</v>
      </c>
      <c r="P248" s="11" t="s">
        <v>130</v>
      </c>
      <c r="Q248" s="13">
        <v>7500000</v>
      </c>
      <c r="R248" s="11" t="s">
        <v>130</v>
      </c>
      <c r="S248" s="13">
        <v>7500000</v>
      </c>
      <c r="T248" s="13">
        <f t="shared" si="1"/>
        <v>37500000</v>
      </c>
      <c r="U248" s="11"/>
      <c r="V248" s="11"/>
      <c r="W248" s="11"/>
      <c r="X248" s="11"/>
      <c r="Y248" s="11"/>
      <c r="Z248" s="11"/>
    </row>
    <row r="249" spans="1:26" ht="139.5" customHeight="1">
      <c r="A249" s="15" t="s">
        <v>9</v>
      </c>
      <c r="B249" s="16" t="s">
        <v>10</v>
      </c>
      <c r="C249" s="16" t="s">
        <v>196</v>
      </c>
      <c r="D249" s="15" t="s">
        <v>611</v>
      </c>
      <c r="E249" s="11" t="s">
        <v>612</v>
      </c>
      <c r="F249" s="15" t="s">
        <v>613</v>
      </c>
      <c r="G249" s="11" t="s">
        <v>614</v>
      </c>
      <c r="H249" s="17"/>
      <c r="I249" s="17" t="s">
        <v>137</v>
      </c>
      <c r="J249" s="11" t="s">
        <v>629</v>
      </c>
      <c r="K249" s="12">
        <v>20000000</v>
      </c>
      <c r="L249" s="11" t="s">
        <v>630</v>
      </c>
      <c r="M249" s="12">
        <v>12000000</v>
      </c>
      <c r="N249" s="11" t="s">
        <v>631</v>
      </c>
      <c r="O249" s="13">
        <v>10000000</v>
      </c>
      <c r="P249" s="11" t="s">
        <v>631</v>
      </c>
      <c r="Q249" s="13">
        <v>10000000</v>
      </c>
      <c r="R249" s="11" t="s">
        <v>630</v>
      </c>
      <c r="S249" s="13">
        <v>10000000</v>
      </c>
      <c r="T249" s="13">
        <f t="shared" si="1"/>
        <v>62000000</v>
      </c>
      <c r="U249" s="11"/>
      <c r="V249" s="11"/>
      <c r="W249" s="11"/>
      <c r="X249" s="11"/>
      <c r="Y249" s="11"/>
      <c r="Z249" s="11"/>
    </row>
    <row r="250" spans="1:26" ht="139.5" customHeight="1">
      <c r="A250" s="15" t="s">
        <v>9</v>
      </c>
      <c r="B250" s="16" t="s">
        <v>10</v>
      </c>
      <c r="C250" s="16" t="s">
        <v>196</v>
      </c>
      <c r="D250" s="15" t="s">
        <v>611</v>
      </c>
      <c r="E250" s="11" t="s">
        <v>612</v>
      </c>
      <c r="F250" s="15" t="s">
        <v>613</v>
      </c>
      <c r="G250" s="11" t="s">
        <v>614</v>
      </c>
      <c r="H250" s="17"/>
      <c r="I250" s="17" t="s">
        <v>59</v>
      </c>
      <c r="J250" s="11" t="s">
        <v>632</v>
      </c>
      <c r="K250" s="12">
        <v>80000000</v>
      </c>
      <c r="L250" s="15" t="s">
        <v>633</v>
      </c>
      <c r="M250" s="12">
        <v>240000000</v>
      </c>
      <c r="N250" s="15" t="s">
        <v>634</v>
      </c>
      <c r="O250" s="12">
        <v>400000000</v>
      </c>
      <c r="P250" s="15" t="s">
        <v>635</v>
      </c>
      <c r="Q250" s="12">
        <v>560000000</v>
      </c>
      <c r="R250" s="15" t="s">
        <v>636</v>
      </c>
      <c r="S250" s="12">
        <v>800000000</v>
      </c>
      <c r="T250" s="13">
        <f t="shared" si="1"/>
        <v>2080000000</v>
      </c>
      <c r="U250" s="11"/>
      <c r="V250" s="11"/>
      <c r="W250" s="11"/>
      <c r="X250" s="11"/>
      <c r="Y250" s="11"/>
      <c r="Z250" s="11"/>
    </row>
    <row r="251" spans="1:26" ht="139.5" customHeight="1">
      <c r="A251" s="15" t="s">
        <v>9</v>
      </c>
      <c r="B251" s="16" t="s">
        <v>10</v>
      </c>
      <c r="C251" s="16" t="s">
        <v>196</v>
      </c>
      <c r="D251" s="15" t="s">
        <v>611</v>
      </c>
      <c r="E251" s="11" t="s">
        <v>612</v>
      </c>
      <c r="F251" s="15" t="s">
        <v>613</v>
      </c>
      <c r="G251" s="11" t="s">
        <v>614</v>
      </c>
      <c r="H251" s="17"/>
      <c r="I251" s="17" t="s">
        <v>637</v>
      </c>
      <c r="J251" s="11" t="s">
        <v>638</v>
      </c>
      <c r="K251" s="12">
        <v>176000000</v>
      </c>
      <c r="L251" s="11" t="s">
        <v>639</v>
      </c>
      <c r="M251" s="12">
        <v>367100000</v>
      </c>
      <c r="N251" s="11" t="s">
        <v>640</v>
      </c>
      <c r="O251" s="13">
        <v>367100000</v>
      </c>
      <c r="P251" s="11" t="s">
        <v>641</v>
      </c>
      <c r="Q251" s="13">
        <v>367100000</v>
      </c>
      <c r="R251" s="11" t="s">
        <v>642</v>
      </c>
      <c r="S251" s="13">
        <v>367100000</v>
      </c>
      <c r="T251" s="13">
        <f t="shared" si="1"/>
        <v>1644400000</v>
      </c>
      <c r="U251" s="23" t="s">
        <v>643</v>
      </c>
      <c r="V251" s="11"/>
      <c r="W251" s="11"/>
      <c r="X251" s="11"/>
      <c r="Y251" s="11"/>
      <c r="Z251" s="11"/>
    </row>
    <row r="252" spans="1:26" ht="139.5" customHeight="1">
      <c r="A252" s="15" t="s">
        <v>9</v>
      </c>
      <c r="B252" s="16" t="s">
        <v>10</v>
      </c>
      <c r="C252" s="16" t="s">
        <v>196</v>
      </c>
      <c r="D252" s="15" t="s">
        <v>611</v>
      </c>
      <c r="E252" s="11" t="s">
        <v>612</v>
      </c>
      <c r="F252" s="15" t="s">
        <v>644</v>
      </c>
      <c r="G252" s="11" t="s">
        <v>645</v>
      </c>
      <c r="H252" s="17" t="s">
        <v>121</v>
      </c>
      <c r="I252" s="17"/>
      <c r="J252" s="11" t="s">
        <v>646</v>
      </c>
      <c r="K252" s="12">
        <v>10000000</v>
      </c>
      <c r="L252" s="11" t="s">
        <v>647</v>
      </c>
      <c r="M252" s="12">
        <v>10000000</v>
      </c>
      <c r="N252" s="11" t="s">
        <v>647</v>
      </c>
      <c r="O252" s="13">
        <v>10000000</v>
      </c>
      <c r="P252" s="11" t="s">
        <v>647</v>
      </c>
      <c r="Q252" s="13">
        <v>10000000</v>
      </c>
      <c r="R252" s="11" t="s">
        <v>647</v>
      </c>
      <c r="S252" s="13">
        <v>0</v>
      </c>
      <c r="T252" s="13">
        <f t="shared" si="1"/>
        <v>40000000</v>
      </c>
      <c r="U252" s="11"/>
      <c r="V252" s="11"/>
      <c r="W252" s="11"/>
      <c r="X252" s="11"/>
      <c r="Y252" s="11"/>
      <c r="Z252" s="11"/>
    </row>
    <row r="253" spans="1:26" ht="139.5" customHeight="1">
      <c r="A253" s="15" t="s">
        <v>9</v>
      </c>
      <c r="B253" s="16" t="s">
        <v>10</v>
      </c>
      <c r="C253" s="16" t="s">
        <v>196</v>
      </c>
      <c r="D253" s="15" t="s">
        <v>611</v>
      </c>
      <c r="E253" s="11" t="s">
        <v>612</v>
      </c>
      <c r="F253" s="15" t="s">
        <v>644</v>
      </c>
      <c r="G253" s="11" t="s">
        <v>645</v>
      </c>
      <c r="H253" s="17" t="s">
        <v>190</v>
      </c>
      <c r="I253" s="17"/>
      <c r="J253" s="11" t="s">
        <v>648</v>
      </c>
      <c r="K253" s="12">
        <v>10000000</v>
      </c>
      <c r="L253" s="11" t="s">
        <v>648</v>
      </c>
      <c r="M253" s="12">
        <v>20000000</v>
      </c>
      <c r="N253" s="11" t="s">
        <v>648</v>
      </c>
      <c r="O253" s="13">
        <v>30000000</v>
      </c>
      <c r="P253" s="11" t="s">
        <v>648</v>
      </c>
      <c r="Q253" s="13">
        <v>40000000</v>
      </c>
      <c r="R253" s="11" t="s">
        <v>648</v>
      </c>
      <c r="S253" s="13">
        <v>50000000</v>
      </c>
      <c r="T253" s="13">
        <f t="shared" si="1"/>
        <v>150000000</v>
      </c>
      <c r="U253" s="11"/>
      <c r="V253" s="11"/>
      <c r="W253" s="11"/>
      <c r="X253" s="11"/>
      <c r="Y253" s="11"/>
      <c r="Z253" s="11"/>
    </row>
    <row r="254" spans="1:26" ht="139.5" customHeight="1">
      <c r="A254" s="15" t="s">
        <v>9</v>
      </c>
      <c r="B254" s="16" t="s">
        <v>10</v>
      </c>
      <c r="C254" s="16" t="s">
        <v>196</v>
      </c>
      <c r="D254" s="15" t="s">
        <v>611</v>
      </c>
      <c r="E254" s="11" t="s">
        <v>612</v>
      </c>
      <c r="F254" s="15" t="s">
        <v>644</v>
      </c>
      <c r="G254" s="11" t="s">
        <v>645</v>
      </c>
      <c r="H254" s="17" t="s">
        <v>246</v>
      </c>
      <c r="I254" s="17"/>
      <c r="J254" s="11" t="s">
        <v>649</v>
      </c>
      <c r="K254" s="12">
        <v>1000000</v>
      </c>
      <c r="L254" s="11"/>
      <c r="M254" s="12">
        <v>0</v>
      </c>
      <c r="N254" s="11"/>
      <c r="O254" s="13">
        <v>0</v>
      </c>
      <c r="P254" s="11"/>
      <c r="Q254" s="13">
        <v>0</v>
      </c>
      <c r="R254" s="11"/>
      <c r="S254" s="13">
        <v>0</v>
      </c>
      <c r="T254" s="13">
        <f t="shared" si="1"/>
        <v>1000000</v>
      </c>
      <c r="U254" s="11"/>
      <c r="V254" s="11"/>
      <c r="W254" s="11"/>
      <c r="X254" s="11"/>
      <c r="Y254" s="11"/>
      <c r="Z254" s="11"/>
    </row>
    <row r="255" spans="1:26" ht="139.5" customHeight="1">
      <c r="A255" s="15" t="s">
        <v>9</v>
      </c>
      <c r="B255" s="16" t="s">
        <v>10</v>
      </c>
      <c r="C255" s="16" t="s">
        <v>196</v>
      </c>
      <c r="D255" s="15" t="s">
        <v>611</v>
      </c>
      <c r="E255" s="11" t="s">
        <v>612</v>
      </c>
      <c r="F255" s="15" t="s">
        <v>644</v>
      </c>
      <c r="G255" s="11" t="s">
        <v>645</v>
      </c>
      <c r="H255" s="17"/>
      <c r="I255" s="17" t="s">
        <v>27</v>
      </c>
      <c r="J255" s="11" t="s">
        <v>650</v>
      </c>
      <c r="K255" s="12">
        <v>0</v>
      </c>
      <c r="L255" s="11"/>
      <c r="M255" s="12">
        <v>0</v>
      </c>
      <c r="N255" s="11"/>
      <c r="O255" s="13">
        <v>0</v>
      </c>
      <c r="P255" s="11"/>
      <c r="Q255" s="13">
        <v>0</v>
      </c>
      <c r="R255" s="11"/>
      <c r="S255" s="13">
        <v>0</v>
      </c>
      <c r="T255" s="13">
        <f t="shared" si="1"/>
        <v>0</v>
      </c>
      <c r="U255" s="11"/>
      <c r="V255" s="11"/>
      <c r="W255" s="11"/>
      <c r="X255" s="11"/>
      <c r="Y255" s="11"/>
      <c r="Z255" s="11"/>
    </row>
    <row r="256" spans="1:26" ht="139.5" customHeight="1">
      <c r="A256" s="15" t="s">
        <v>9</v>
      </c>
      <c r="B256" s="16" t="s">
        <v>10</v>
      </c>
      <c r="C256" s="16" t="s">
        <v>196</v>
      </c>
      <c r="D256" s="15" t="s">
        <v>611</v>
      </c>
      <c r="E256" s="11" t="s">
        <v>612</v>
      </c>
      <c r="F256" s="15" t="s">
        <v>644</v>
      </c>
      <c r="G256" s="11" t="s">
        <v>645</v>
      </c>
      <c r="H256" s="17"/>
      <c r="I256" s="17" t="s">
        <v>126</v>
      </c>
      <c r="J256" s="11" t="s">
        <v>651</v>
      </c>
      <c r="K256" s="12">
        <v>3000000</v>
      </c>
      <c r="L256" s="11" t="s">
        <v>652</v>
      </c>
      <c r="M256" s="12">
        <v>3000000</v>
      </c>
      <c r="N256" s="11" t="s">
        <v>129</v>
      </c>
      <c r="O256" s="13">
        <v>0</v>
      </c>
      <c r="P256" s="11"/>
      <c r="Q256" s="13">
        <v>0</v>
      </c>
      <c r="R256" s="11"/>
      <c r="S256" s="13">
        <v>0</v>
      </c>
      <c r="T256" s="13">
        <f t="shared" si="1"/>
        <v>6000000</v>
      </c>
      <c r="U256" s="11"/>
      <c r="V256" s="11"/>
      <c r="W256" s="11"/>
      <c r="X256" s="11"/>
      <c r="Y256" s="11"/>
      <c r="Z256" s="11"/>
    </row>
    <row r="257" spans="1:26" ht="139.5" customHeight="1">
      <c r="A257" s="15" t="s">
        <v>9</v>
      </c>
      <c r="B257" s="16" t="s">
        <v>10</v>
      </c>
      <c r="C257" s="16" t="s">
        <v>196</v>
      </c>
      <c r="D257" s="15" t="s">
        <v>611</v>
      </c>
      <c r="E257" s="11" t="s">
        <v>612</v>
      </c>
      <c r="F257" s="15" t="s">
        <v>644</v>
      </c>
      <c r="G257" s="11" t="s">
        <v>645</v>
      </c>
      <c r="H257" s="17"/>
      <c r="I257" s="17" t="s">
        <v>75</v>
      </c>
      <c r="J257" s="11" t="s">
        <v>653</v>
      </c>
      <c r="K257" s="12">
        <v>3000000</v>
      </c>
      <c r="L257" s="11" t="s">
        <v>653</v>
      </c>
      <c r="M257" s="12">
        <v>3000000</v>
      </c>
      <c r="N257" s="11" t="s">
        <v>653</v>
      </c>
      <c r="O257" s="13">
        <v>3000000</v>
      </c>
      <c r="P257" s="11" t="s">
        <v>653</v>
      </c>
      <c r="Q257" s="13">
        <v>3000000</v>
      </c>
      <c r="R257" s="11" t="s">
        <v>653</v>
      </c>
      <c r="S257" s="13">
        <v>3000000</v>
      </c>
      <c r="T257" s="13">
        <f t="shared" si="1"/>
        <v>15000000</v>
      </c>
      <c r="U257" s="11"/>
      <c r="V257" s="11"/>
      <c r="W257" s="11"/>
      <c r="X257" s="11"/>
      <c r="Y257" s="11"/>
      <c r="Z257" s="11"/>
    </row>
    <row r="258" spans="1:26" ht="139.5" customHeight="1">
      <c r="A258" s="15" t="s">
        <v>9</v>
      </c>
      <c r="B258" s="16" t="s">
        <v>10</v>
      </c>
      <c r="C258" s="16" t="s">
        <v>196</v>
      </c>
      <c r="D258" s="15" t="s">
        <v>611</v>
      </c>
      <c r="E258" s="11" t="s">
        <v>612</v>
      </c>
      <c r="F258" s="15" t="s">
        <v>644</v>
      </c>
      <c r="G258" s="11" t="s">
        <v>645</v>
      </c>
      <c r="H258" s="17"/>
      <c r="I258" s="17" t="s">
        <v>78</v>
      </c>
      <c r="J258" s="11" t="s">
        <v>654</v>
      </c>
      <c r="K258" s="12">
        <v>14000000</v>
      </c>
      <c r="L258" s="11" t="s">
        <v>654</v>
      </c>
      <c r="M258" s="12">
        <v>14000000</v>
      </c>
      <c r="N258" s="11" t="s">
        <v>654</v>
      </c>
      <c r="O258" s="13">
        <v>14000000</v>
      </c>
      <c r="P258" s="11" t="s">
        <v>654</v>
      </c>
      <c r="Q258" s="13">
        <v>14000000</v>
      </c>
      <c r="R258" s="11" t="s">
        <v>654</v>
      </c>
      <c r="S258" s="13">
        <v>14000000</v>
      </c>
      <c r="T258" s="13">
        <f t="shared" si="1"/>
        <v>70000000</v>
      </c>
      <c r="U258" s="11"/>
      <c r="V258" s="11"/>
      <c r="W258" s="11"/>
      <c r="X258" s="11"/>
      <c r="Y258" s="11"/>
      <c r="Z258" s="11"/>
    </row>
    <row r="259" spans="1:26" ht="139.5" customHeight="1">
      <c r="A259" s="15" t="s">
        <v>9</v>
      </c>
      <c r="B259" s="16" t="s">
        <v>10</v>
      </c>
      <c r="C259" s="16" t="s">
        <v>196</v>
      </c>
      <c r="D259" s="15" t="s">
        <v>611</v>
      </c>
      <c r="E259" s="11" t="s">
        <v>612</v>
      </c>
      <c r="F259" s="15" t="s">
        <v>644</v>
      </c>
      <c r="G259" s="11" t="s">
        <v>645</v>
      </c>
      <c r="H259" s="17"/>
      <c r="I259" s="17" t="s">
        <v>80</v>
      </c>
      <c r="J259" s="11" t="s">
        <v>655</v>
      </c>
      <c r="K259" s="12">
        <v>3000000</v>
      </c>
      <c r="L259" s="11" t="s">
        <v>655</v>
      </c>
      <c r="M259" s="12">
        <v>5000000</v>
      </c>
      <c r="N259" s="11" t="s">
        <v>655</v>
      </c>
      <c r="O259" s="12">
        <v>6000000</v>
      </c>
      <c r="P259" s="11" t="s">
        <v>655</v>
      </c>
      <c r="Q259" s="12">
        <v>7000000</v>
      </c>
      <c r="R259" s="11" t="s">
        <v>655</v>
      </c>
      <c r="S259" s="13">
        <v>9000000</v>
      </c>
      <c r="T259" s="13">
        <f t="shared" si="1"/>
        <v>30000000</v>
      </c>
      <c r="U259" s="11"/>
      <c r="V259" s="11"/>
      <c r="W259" s="11"/>
      <c r="X259" s="11"/>
      <c r="Y259" s="11"/>
      <c r="Z259" s="11"/>
    </row>
    <row r="260" spans="1:26" ht="139.5" customHeight="1">
      <c r="A260" s="15" t="s">
        <v>9</v>
      </c>
      <c r="B260" s="16" t="s">
        <v>10</v>
      </c>
      <c r="C260" s="16" t="s">
        <v>196</v>
      </c>
      <c r="D260" s="15" t="s">
        <v>611</v>
      </c>
      <c r="E260" s="11" t="s">
        <v>612</v>
      </c>
      <c r="F260" s="15" t="s">
        <v>644</v>
      </c>
      <c r="G260" s="11" t="s">
        <v>645</v>
      </c>
      <c r="H260" s="17"/>
      <c r="I260" s="17" t="s">
        <v>86</v>
      </c>
      <c r="J260" s="11" t="s">
        <v>656</v>
      </c>
      <c r="K260" s="12">
        <v>3000000</v>
      </c>
      <c r="L260" s="11" t="s">
        <v>657</v>
      </c>
      <c r="M260" s="12">
        <v>3000000</v>
      </c>
      <c r="N260" s="11" t="s">
        <v>657</v>
      </c>
      <c r="O260" s="13">
        <v>3000000</v>
      </c>
      <c r="P260" s="11" t="s">
        <v>657</v>
      </c>
      <c r="Q260" s="13">
        <v>5000000</v>
      </c>
      <c r="R260" s="11" t="s">
        <v>657</v>
      </c>
      <c r="S260" s="13">
        <v>5000000</v>
      </c>
      <c r="T260" s="13">
        <f t="shared" si="1"/>
        <v>19000000</v>
      </c>
      <c r="U260" s="11"/>
      <c r="V260" s="11"/>
      <c r="W260" s="11"/>
      <c r="X260" s="11"/>
      <c r="Y260" s="11"/>
      <c r="Z260" s="11"/>
    </row>
    <row r="261" spans="1:26" ht="139.5" customHeight="1">
      <c r="A261" s="15" t="s">
        <v>9</v>
      </c>
      <c r="B261" s="16" t="s">
        <v>10</v>
      </c>
      <c r="C261" s="16" t="s">
        <v>196</v>
      </c>
      <c r="D261" s="15" t="s">
        <v>611</v>
      </c>
      <c r="E261" s="11" t="s">
        <v>612</v>
      </c>
      <c r="F261" s="15" t="s">
        <v>644</v>
      </c>
      <c r="G261" s="11" t="s">
        <v>645</v>
      </c>
      <c r="H261" s="17"/>
      <c r="I261" s="17" t="s">
        <v>137</v>
      </c>
      <c r="J261" s="11" t="s">
        <v>658</v>
      </c>
      <c r="K261" s="12">
        <v>30000000</v>
      </c>
      <c r="L261" s="11" t="s">
        <v>659</v>
      </c>
      <c r="M261" s="12">
        <v>10000000</v>
      </c>
      <c r="N261" s="11" t="s">
        <v>659</v>
      </c>
      <c r="O261" s="12">
        <v>11000000</v>
      </c>
      <c r="P261" s="11" t="s">
        <v>659</v>
      </c>
      <c r="Q261" s="12">
        <v>13000000</v>
      </c>
      <c r="R261" s="11" t="s">
        <v>659</v>
      </c>
      <c r="S261" s="12">
        <v>10000000</v>
      </c>
      <c r="T261" s="13">
        <f t="shared" si="1"/>
        <v>74000000</v>
      </c>
      <c r="U261" s="11"/>
      <c r="V261" s="11"/>
      <c r="W261" s="11"/>
      <c r="X261" s="11"/>
      <c r="Y261" s="11"/>
      <c r="Z261" s="11"/>
    </row>
    <row r="262" spans="1:26" ht="139.5" customHeight="1">
      <c r="A262" s="15" t="s">
        <v>9</v>
      </c>
      <c r="B262" s="16" t="s">
        <v>10</v>
      </c>
      <c r="C262" s="16" t="s">
        <v>196</v>
      </c>
      <c r="D262" s="15" t="s">
        <v>611</v>
      </c>
      <c r="E262" s="11" t="s">
        <v>612</v>
      </c>
      <c r="F262" s="15" t="s">
        <v>644</v>
      </c>
      <c r="G262" s="11" t="s">
        <v>645</v>
      </c>
      <c r="H262" s="17"/>
      <c r="I262" s="17" t="s">
        <v>59</v>
      </c>
      <c r="J262" s="11" t="s">
        <v>660</v>
      </c>
      <c r="K262" s="12">
        <v>10000000</v>
      </c>
      <c r="L262" s="11" t="s">
        <v>661</v>
      </c>
      <c r="M262" s="12">
        <v>30000000</v>
      </c>
      <c r="N262" s="11" t="s">
        <v>662</v>
      </c>
      <c r="O262" s="12">
        <v>50000000</v>
      </c>
      <c r="P262" s="11" t="s">
        <v>663</v>
      </c>
      <c r="Q262" s="12">
        <v>70000000</v>
      </c>
      <c r="R262" s="11" t="s">
        <v>664</v>
      </c>
      <c r="S262" s="12">
        <v>100000000</v>
      </c>
      <c r="T262" s="13">
        <f t="shared" si="1"/>
        <v>260000000</v>
      </c>
      <c r="U262" s="11"/>
      <c r="V262" s="11"/>
      <c r="W262" s="11"/>
      <c r="X262" s="11"/>
      <c r="Y262" s="11"/>
      <c r="Z262" s="11"/>
    </row>
    <row r="263" spans="1:26" ht="139.5" customHeight="1">
      <c r="A263" s="15" t="s">
        <v>9</v>
      </c>
      <c r="B263" s="16" t="s">
        <v>10</v>
      </c>
      <c r="C263" s="16" t="s">
        <v>196</v>
      </c>
      <c r="D263" s="15" t="s">
        <v>611</v>
      </c>
      <c r="E263" s="11" t="s">
        <v>612</v>
      </c>
      <c r="F263" s="15" t="s">
        <v>665</v>
      </c>
      <c r="G263" s="11" t="s">
        <v>666</v>
      </c>
      <c r="H263" s="17" t="s">
        <v>241</v>
      </c>
      <c r="I263" s="17"/>
      <c r="J263" s="11" t="s">
        <v>667</v>
      </c>
      <c r="K263" s="12">
        <f>2951229</f>
        <v>2951229</v>
      </c>
      <c r="L263" s="11" t="s">
        <v>668</v>
      </c>
      <c r="M263" s="12">
        <v>3039765.87</v>
      </c>
      <c r="N263" s="11" t="s">
        <v>668</v>
      </c>
      <c r="O263" s="13">
        <v>3130958.8461000002</v>
      </c>
      <c r="P263" s="11" t="s">
        <v>668</v>
      </c>
      <c r="Q263" s="13">
        <v>3224887.6114830002</v>
      </c>
      <c r="R263" s="11" t="s">
        <v>668</v>
      </c>
      <c r="S263" s="13">
        <v>3321634.2398274904</v>
      </c>
      <c r="T263" s="13">
        <f t="shared" si="1"/>
        <v>15668475.567410491</v>
      </c>
      <c r="U263" s="11"/>
      <c r="V263" s="11"/>
      <c r="W263" s="11"/>
      <c r="X263" s="11"/>
      <c r="Y263" s="11"/>
      <c r="Z263" s="11"/>
    </row>
    <row r="264" spans="1:26" ht="139.5" customHeight="1">
      <c r="A264" s="15" t="s">
        <v>9</v>
      </c>
      <c r="B264" s="16" t="s">
        <v>10</v>
      </c>
      <c r="C264" s="16" t="s">
        <v>196</v>
      </c>
      <c r="D264" s="15" t="s">
        <v>611</v>
      </c>
      <c r="E264" s="11" t="s">
        <v>612</v>
      </c>
      <c r="F264" s="15" t="s">
        <v>665</v>
      </c>
      <c r="G264" s="11" t="s">
        <v>666</v>
      </c>
      <c r="H264" s="17" t="s">
        <v>190</v>
      </c>
      <c r="I264" s="17"/>
      <c r="J264" s="11"/>
      <c r="K264" s="12">
        <v>0</v>
      </c>
      <c r="L264" s="11" t="s">
        <v>669</v>
      </c>
      <c r="M264" s="12">
        <v>120000000</v>
      </c>
      <c r="N264" s="11" t="s">
        <v>669</v>
      </c>
      <c r="O264" s="13">
        <v>120000000</v>
      </c>
      <c r="P264" s="11"/>
      <c r="Q264" s="13">
        <v>0</v>
      </c>
      <c r="R264" s="11"/>
      <c r="S264" s="13">
        <v>0</v>
      </c>
      <c r="T264" s="13">
        <f t="shared" si="1"/>
        <v>240000000</v>
      </c>
      <c r="U264" s="11"/>
      <c r="V264" s="11"/>
      <c r="W264" s="11"/>
      <c r="X264" s="11"/>
      <c r="Y264" s="11"/>
      <c r="Z264" s="11"/>
    </row>
    <row r="265" spans="1:26" ht="139.5" customHeight="1">
      <c r="A265" s="15" t="s">
        <v>9</v>
      </c>
      <c r="B265" s="16" t="s">
        <v>10</v>
      </c>
      <c r="C265" s="16" t="s">
        <v>196</v>
      </c>
      <c r="D265" s="15" t="s">
        <v>611</v>
      </c>
      <c r="E265" s="11" t="s">
        <v>612</v>
      </c>
      <c r="F265" s="15" t="s">
        <v>665</v>
      </c>
      <c r="G265" s="11" t="s">
        <v>666</v>
      </c>
      <c r="H265" s="17" t="s">
        <v>246</v>
      </c>
      <c r="I265" s="17"/>
      <c r="J265" s="11" t="s">
        <v>670</v>
      </c>
      <c r="K265" s="12">
        <v>300000</v>
      </c>
      <c r="L265" s="11" t="s">
        <v>671</v>
      </c>
      <c r="M265" s="12">
        <f>2*K265*1.1</f>
        <v>660000</v>
      </c>
      <c r="N265" s="11" t="s">
        <v>671</v>
      </c>
      <c r="O265" s="13">
        <f>M265*1.1</f>
        <v>726000.00000000012</v>
      </c>
      <c r="P265" s="11" t="s">
        <v>671</v>
      </c>
      <c r="Q265" s="13">
        <f>O265*1.1</f>
        <v>798600.00000000023</v>
      </c>
      <c r="R265" s="11" t="s">
        <v>672</v>
      </c>
      <c r="S265" s="13">
        <f>Q265*1.15</f>
        <v>918390.00000000023</v>
      </c>
      <c r="T265" s="13">
        <f t="shared" si="1"/>
        <v>3402990</v>
      </c>
      <c r="U265" s="11"/>
      <c r="V265" s="11"/>
      <c r="W265" s="11"/>
      <c r="X265" s="11"/>
      <c r="Y265" s="11"/>
      <c r="Z265" s="11"/>
    </row>
    <row r="266" spans="1:26" ht="139.5" customHeight="1">
      <c r="A266" s="15" t="s">
        <v>9</v>
      </c>
      <c r="B266" s="16" t="s">
        <v>10</v>
      </c>
      <c r="C266" s="16" t="s">
        <v>196</v>
      </c>
      <c r="D266" s="15" t="s">
        <v>611</v>
      </c>
      <c r="E266" s="11" t="s">
        <v>612</v>
      </c>
      <c r="F266" s="15" t="s">
        <v>665</v>
      </c>
      <c r="G266" s="11" t="s">
        <v>666</v>
      </c>
      <c r="H266" s="17"/>
      <c r="I266" s="17" t="s">
        <v>27</v>
      </c>
      <c r="J266" s="11" t="s">
        <v>673</v>
      </c>
      <c r="K266" s="12">
        <v>0</v>
      </c>
      <c r="L266" s="11"/>
      <c r="M266" s="12">
        <v>0</v>
      </c>
      <c r="N266" s="11"/>
      <c r="O266" s="13">
        <v>0</v>
      </c>
      <c r="P266" s="11"/>
      <c r="Q266" s="13">
        <v>0</v>
      </c>
      <c r="R266" s="11"/>
      <c r="S266" s="13">
        <v>0</v>
      </c>
      <c r="T266" s="13">
        <f t="shared" si="1"/>
        <v>0</v>
      </c>
      <c r="U266" s="11"/>
      <c r="V266" s="11"/>
      <c r="W266" s="11"/>
      <c r="X266" s="11"/>
      <c r="Y266" s="11"/>
      <c r="Z266" s="11"/>
    </row>
    <row r="267" spans="1:26" ht="139.5" customHeight="1">
      <c r="A267" s="15" t="s">
        <v>9</v>
      </c>
      <c r="B267" s="16" t="s">
        <v>10</v>
      </c>
      <c r="C267" s="16" t="s">
        <v>196</v>
      </c>
      <c r="D267" s="15" t="s">
        <v>611</v>
      </c>
      <c r="E267" s="11" t="s">
        <v>612</v>
      </c>
      <c r="F267" s="15" t="s">
        <v>665</v>
      </c>
      <c r="G267" s="11" t="s">
        <v>666</v>
      </c>
      <c r="H267" s="17"/>
      <c r="I267" s="17" t="s">
        <v>126</v>
      </c>
      <c r="J267" s="11" t="s">
        <v>674</v>
      </c>
      <c r="K267" s="12">
        <v>3000000</v>
      </c>
      <c r="L267" s="11" t="s">
        <v>675</v>
      </c>
      <c r="M267" s="12">
        <v>3000000</v>
      </c>
      <c r="N267" s="11" t="s">
        <v>676</v>
      </c>
      <c r="O267" s="12">
        <v>3000000</v>
      </c>
      <c r="P267" s="11" t="s">
        <v>129</v>
      </c>
      <c r="Q267" s="13">
        <v>0</v>
      </c>
      <c r="R267" s="11"/>
      <c r="S267" s="13">
        <v>0</v>
      </c>
      <c r="T267" s="13">
        <f t="shared" si="1"/>
        <v>9000000</v>
      </c>
      <c r="U267" s="11"/>
      <c r="V267" s="11"/>
      <c r="W267" s="11"/>
      <c r="X267" s="11"/>
      <c r="Y267" s="11"/>
      <c r="Z267" s="11"/>
    </row>
    <row r="268" spans="1:26" ht="139.5" customHeight="1">
      <c r="A268" s="15" t="s">
        <v>9</v>
      </c>
      <c r="B268" s="16" t="s">
        <v>10</v>
      </c>
      <c r="C268" s="16" t="s">
        <v>196</v>
      </c>
      <c r="D268" s="15" t="s">
        <v>611</v>
      </c>
      <c r="E268" s="11" t="s">
        <v>612</v>
      </c>
      <c r="F268" s="15" t="s">
        <v>665</v>
      </c>
      <c r="G268" s="11" t="s">
        <v>666</v>
      </c>
      <c r="H268" s="17"/>
      <c r="I268" s="17" t="s">
        <v>75</v>
      </c>
      <c r="J268" s="11" t="s">
        <v>677</v>
      </c>
      <c r="K268" s="12">
        <v>3000000</v>
      </c>
      <c r="L268" s="11" t="s">
        <v>677</v>
      </c>
      <c r="M268" s="12">
        <v>3000000</v>
      </c>
      <c r="N268" s="11" t="s">
        <v>677</v>
      </c>
      <c r="O268" s="13">
        <v>3000000</v>
      </c>
      <c r="P268" s="11" t="s">
        <v>677</v>
      </c>
      <c r="Q268" s="13">
        <v>3000000</v>
      </c>
      <c r="R268" s="11" t="s">
        <v>677</v>
      </c>
      <c r="S268" s="13">
        <v>3000000</v>
      </c>
      <c r="T268" s="13">
        <f t="shared" si="1"/>
        <v>15000000</v>
      </c>
      <c r="U268" s="11"/>
      <c r="V268" s="11"/>
      <c r="W268" s="11"/>
      <c r="X268" s="11"/>
      <c r="Y268" s="11"/>
      <c r="Z268" s="11"/>
    </row>
    <row r="269" spans="1:26" ht="139.5" customHeight="1">
      <c r="A269" s="15" t="s">
        <v>9</v>
      </c>
      <c r="B269" s="16" t="s">
        <v>10</v>
      </c>
      <c r="C269" s="16" t="s">
        <v>196</v>
      </c>
      <c r="D269" s="15" t="s">
        <v>611</v>
      </c>
      <c r="E269" s="11" t="s">
        <v>612</v>
      </c>
      <c r="F269" s="15" t="s">
        <v>665</v>
      </c>
      <c r="G269" s="11" t="s">
        <v>666</v>
      </c>
      <c r="H269" s="17"/>
      <c r="I269" s="17" t="s">
        <v>78</v>
      </c>
      <c r="J269" s="11" t="s">
        <v>320</v>
      </c>
      <c r="K269" s="12">
        <v>33000000</v>
      </c>
      <c r="L269" s="11" t="s">
        <v>678</v>
      </c>
      <c r="M269" s="12">
        <v>50000000</v>
      </c>
      <c r="N269" s="11" t="s">
        <v>320</v>
      </c>
      <c r="O269" s="13">
        <v>33000000</v>
      </c>
      <c r="P269" s="11" t="s">
        <v>320</v>
      </c>
      <c r="Q269" s="13">
        <v>33000000</v>
      </c>
      <c r="R269" s="11" t="s">
        <v>320</v>
      </c>
      <c r="S269" s="13">
        <v>33000000</v>
      </c>
      <c r="T269" s="13">
        <f t="shared" si="1"/>
        <v>182000000</v>
      </c>
      <c r="U269" s="11"/>
      <c r="V269" s="11"/>
      <c r="W269" s="11"/>
      <c r="X269" s="11"/>
      <c r="Y269" s="11"/>
      <c r="Z269" s="11"/>
    </row>
    <row r="270" spans="1:26" ht="139.5" customHeight="1">
      <c r="A270" s="15" t="s">
        <v>9</v>
      </c>
      <c r="B270" s="16" t="s">
        <v>10</v>
      </c>
      <c r="C270" s="16" t="s">
        <v>196</v>
      </c>
      <c r="D270" s="15" t="s">
        <v>611</v>
      </c>
      <c r="E270" s="11" t="s">
        <v>612</v>
      </c>
      <c r="F270" s="15" t="s">
        <v>665</v>
      </c>
      <c r="G270" s="11" t="s">
        <v>666</v>
      </c>
      <c r="H270" s="17"/>
      <c r="I270" s="17" t="s">
        <v>80</v>
      </c>
      <c r="J270" s="11" t="s">
        <v>679</v>
      </c>
      <c r="K270" s="12">
        <v>2000000</v>
      </c>
      <c r="L270" s="11" t="s">
        <v>679</v>
      </c>
      <c r="M270" s="12">
        <v>4000000</v>
      </c>
      <c r="N270" s="11" t="s">
        <v>679</v>
      </c>
      <c r="O270" s="12">
        <v>6000000</v>
      </c>
      <c r="P270" s="11" t="s">
        <v>679</v>
      </c>
      <c r="Q270" s="12">
        <v>7000000</v>
      </c>
      <c r="R270" s="11" t="s">
        <v>679</v>
      </c>
      <c r="S270" s="13">
        <v>8000000</v>
      </c>
      <c r="T270" s="13">
        <f t="shared" si="1"/>
        <v>27000000</v>
      </c>
      <c r="U270" s="11"/>
      <c r="V270" s="11"/>
      <c r="W270" s="11"/>
      <c r="X270" s="11"/>
      <c r="Y270" s="11"/>
      <c r="Z270" s="11"/>
    </row>
    <row r="271" spans="1:26" ht="139.5" customHeight="1">
      <c r="A271" s="15" t="s">
        <v>9</v>
      </c>
      <c r="B271" s="16" t="s">
        <v>10</v>
      </c>
      <c r="C271" s="16" t="s">
        <v>196</v>
      </c>
      <c r="D271" s="15" t="s">
        <v>611</v>
      </c>
      <c r="E271" s="11" t="s">
        <v>612</v>
      </c>
      <c r="F271" s="15" t="s">
        <v>665</v>
      </c>
      <c r="G271" s="11" t="s">
        <v>666</v>
      </c>
      <c r="H271" s="17"/>
      <c r="I271" s="17" t="s">
        <v>86</v>
      </c>
      <c r="J271" s="21" t="s">
        <v>680</v>
      </c>
      <c r="K271" s="12">
        <v>3000000</v>
      </c>
      <c r="L271" s="21" t="s">
        <v>681</v>
      </c>
      <c r="M271" s="12">
        <v>3000000</v>
      </c>
      <c r="N271" s="21" t="s">
        <v>681</v>
      </c>
      <c r="O271" s="13">
        <v>3000000</v>
      </c>
      <c r="P271" s="21" t="s">
        <v>681</v>
      </c>
      <c r="Q271" s="13">
        <v>5000000</v>
      </c>
      <c r="R271" s="21" t="s">
        <v>681</v>
      </c>
      <c r="S271" s="13">
        <v>5000000</v>
      </c>
      <c r="T271" s="13">
        <f t="shared" si="1"/>
        <v>19000000</v>
      </c>
      <c r="U271" s="11"/>
      <c r="V271" s="11"/>
      <c r="W271" s="11"/>
      <c r="X271" s="11"/>
      <c r="Y271" s="11"/>
      <c r="Z271" s="11"/>
    </row>
    <row r="272" spans="1:26" ht="139.5" customHeight="1">
      <c r="A272" s="15" t="s">
        <v>9</v>
      </c>
      <c r="B272" s="16" t="s">
        <v>10</v>
      </c>
      <c r="C272" s="16" t="s">
        <v>196</v>
      </c>
      <c r="D272" s="15" t="s">
        <v>611</v>
      </c>
      <c r="E272" s="11" t="s">
        <v>612</v>
      </c>
      <c r="F272" s="15" t="s">
        <v>665</v>
      </c>
      <c r="G272" s="11" t="s">
        <v>666</v>
      </c>
      <c r="H272" s="17"/>
      <c r="I272" s="17" t="s">
        <v>137</v>
      </c>
      <c r="J272" s="11" t="s">
        <v>682</v>
      </c>
      <c r="K272" s="12">
        <v>20000000</v>
      </c>
      <c r="L272" s="11" t="s">
        <v>683</v>
      </c>
      <c r="M272" s="12">
        <v>4000000</v>
      </c>
      <c r="N272" s="11" t="s">
        <v>684</v>
      </c>
      <c r="O272" s="12">
        <v>5000000</v>
      </c>
      <c r="P272" s="11" t="s">
        <v>685</v>
      </c>
      <c r="Q272" s="12">
        <v>3000000</v>
      </c>
      <c r="R272" s="11" t="s">
        <v>686</v>
      </c>
      <c r="S272" s="12">
        <v>5000000</v>
      </c>
      <c r="T272" s="13">
        <f t="shared" si="1"/>
        <v>37000000</v>
      </c>
      <c r="U272" s="11"/>
      <c r="V272" s="11"/>
      <c r="W272" s="11"/>
      <c r="X272" s="11"/>
      <c r="Y272" s="11"/>
      <c r="Z272" s="11"/>
    </row>
    <row r="273" spans="1:26" ht="139.5" customHeight="1">
      <c r="A273" s="15" t="s">
        <v>9</v>
      </c>
      <c r="B273" s="16" t="s">
        <v>10</v>
      </c>
      <c r="C273" s="16" t="s">
        <v>196</v>
      </c>
      <c r="D273" s="15" t="s">
        <v>611</v>
      </c>
      <c r="E273" s="11" t="s">
        <v>612</v>
      </c>
      <c r="F273" s="15" t="s">
        <v>665</v>
      </c>
      <c r="G273" s="11" t="s">
        <v>666</v>
      </c>
      <c r="H273" s="17"/>
      <c r="I273" s="17" t="s">
        <v>687</v>
      </c>
      <c r="J273" s="11" t="s">
        <v>688</v>
      </c>
      <c r="K273" s="12">
        <v>8886024</v>
      </c>
      <c r="L273" s="11" t="s">
        <v>688</v>
      </c>
      <c r="M273" s="12">
        <v>26658072</v>
      </c>
      <c r="N273" s="11" t="s">
        <v>689</v>
      </c>
      <c r="O273" s="12">
        <v>44430120</v>
      </c>
      <c r="P273" s="11" t="s">
        <v>689</v>
      </c>
      <c r="Q273" s="12">
        <v>62202168</v>
      </c>
      <c r="R273" s="11" t="s">
        <v>688</v>
      </c>
      <c r="S273" s="12">
        <v>88860240</v>
      </c>
      <c r="T273" s="13">
        <f t="shared" si="1"/>
        <v>231036624</v>
      </c>
      <c r="U273" s="11"/>
      <c r="V273" s="11"/>
      <c r="W273" s="11"/>
      <c r="X273" s="11"/>
      <c r="Y273" s="11"/>
      <c r="Z273" s="11"/>
    </row>
    <row r="274" spans="1:26" ht="139.5" customHeight="1">
      <c r="A274" s="15" t="s">
        <v>9</v>
      </c>
      <c r="B274" s="16" t="s">
        <v>10</v>
      </c>
      <c r="C274" s="16" t="s">
        <v>196</v>
      </c>
      <c r="D274" s="15" t="s">
        <v>611</v>
      </c>
      <c r="E274" s="11" t="s">
        <v>612</v>
      </c>
      <c r="F274" s="15" t="s">
        <v>690</v>
      </c>
      <c r="G274" s="11" t="s">
        <v>691</v>
      </c>
      <c r="H274" s="17" t="s">
        <v>121</v>
      </c>
      <c r="I274" s="17"/>
      <c r="J274" s="11"/>
      <c r="K274" s="12">
        <v>0</v>
      </c>
      <c r="L274" s="11" t="s">
        <v>692</v>
      </c>
      <c r="M274" s="12">
        <v>3039765.87</v>
      </c>
      <c r="N274" s="11"/>
      <c r="O274" s="13">
        <v>0</v>
      </c>
      <c r="P274" s="11"/>
      <c r="Q274" s="13">
        <v>0</v>
      </c>
      <c r="R274" s="11"/>
      <c r="S274" s="13">
        <v>0</v>
      </c>
      <c r="T274" s="13">
        <f t="shared" si="1"/>
        <v>3039765.87</v>
      </c>
      <c r="U274" s="11"/>
      <c r="V274" s="11"/>
      <c r="W274" s="11"/>
      <c r="X274" s="11"/>
      <c r="Y274" s="11"/>
      <c r="Z274" s="11"/>
    </row>
    <row r="275" spans="1:26" ht="139.5" customHeight="1">
      <c r="A275" s="15" t="s">
        <v>9</v>
      </c>
      <c r="B275" s="16" t="s">
        <v>10</v>
      </c>
      <c r="C275" s="16" t="s">
        <v>196</v>
      </c>
      <c r="D275" s="15" t="s">
        <v>611</v>
      </c>
      <c r="E275" s="11" t="s">
        <v>612</v>
      </c>
      <c r="F275" s="15" t="s">
        <v>690</v>
      </c>
      <c r="G275" s="11" t="s">
        <v>691</v>
      </c>
      <c r="H275" s="17" t="s">
        <v>120</v>
      </c>
      <c r="I275" s="17"/>
      <c r="J275" s="11" t="s">
        <v>693</v>
      </c>
      <c r="K275" s="12">
        <v>120000000</v>
      </c>
      <c r="L275" s="11" t="s">
        <v>693</v>
      </c>
      <c r="M275" s="12">
        <v>120000000</v>
      </c>
      <c r="N275" s="11"/>
      <c r="O275" s="13">
        <v>0</v>
      </c>
      <c r="P275" s="11"/>
      <c r="Q275" s="13">
        <v>0</v>
      </c>
      <c r="R275" s="11"/>
      <c r="S275" s="13">
        <v>0</v>
      </c>
      <c r="T275" s="13">
        <f t="shared" si="1"/>
        <v>240000000</v>
      </c>
      <c r="U275" s="11"/>
      <c r="V275" s="11"/>
      <c r="W275" s="11"/>
      <c r="X275" s="11"/>
      <c r="Y275" s="11"/>
      <c r="Z275" s="11"/>
    </row>
    <row r="276" spans="1:26" ht="139.5" customHeight="1">
      <c r="A276" s="15" t="s">
        <v>9</v>
      </c>
      <c r="B276" s="16" t="s">
        <v>10</v>
      </c>
      <c r="C276" s="16" t="s">
        <v>196</v>
      </c>
      <c r="D276" s="15" t="s">
        <v>611</v>
      </c>
      <c r="E276" s="11" t="s">
        <v>612</v>
      </c>
      <c r="F276" s="15" t="s">
        <v>690</v>
      </c>
      <c r="G276" s="11" t="s">
        <v>691</v>
      </c>
      <c r="H276" s="17" t="s">
        <v>246</v>
      </c>
      <c r="I276" s="17"/>
      <c r="J276" s="11" t="s">
        <v>694</v>
      </c>
      <c r="K276" s="12">
        <v>300000</v>
      </c>
      <c r="L276" s="11" t="s">
        <v>695</v>
      </c>
      <c r="M276" s="12">
        <f>2*K276*1.1</f>
        <v>660000</v>
      </c>
      <c r="N276" s="11" t="s">
        <v>695</v>
      </c>
      <c r="O276" s="13">
        <f>M276*1.1</f>
        <v>726000.00000000012</v>
      </c>
      <c r="P276" s="11" t="s">
        <v>695</v>
      </c>
      <c r="Q276" s="13">
        <f>O276*1.1</f>
        <v>798600.00000000023</v>
      </c>
      <c r="R276" s="11" t="s">
        <v>696</v>
      </c>
      <c r="S276" s="13">
        <f>Q276*1.15</f>
        <v>918390.00000000023</v>
      </c>
      <c r="T276" s="13">
        <f t="shared" si="1"/>
        <v>3402990</v>
      </c>
      <c r="U276" s="11"/>
      <c r="V276" s="11"/>
      <c r="W276" s="11"/>
      <c r="X276" s="11"/>
      <c r="Y276" s="11"/>
      <c r="Z276" s="11"/>
    </row>
    <row r="277" spans="1:26" ht="139.5" customHeight="1">
      <c r="A277" s="15" t="s">
        <v>9</v>
      </c>
      <c r="B277" s="16" t="s">
        <v>10</v>
      </c>
      <c r="C277" s="16" t="s">
        <v>196</v>
      </c>
      <c r="D277" s="15" t="s">
        <v>611</v>
      </c>
      <c r="E277" s="11" t="s">
        <v>612</v>
      </c>
      <c r="F277" s="15" t="s">
        <v>690</v>
      </c>
      <c r="G277" s="11" t="s">
        <v>691</v>
      </c>
      <c r="H277" s="17" t="s">
        <v>637</v>
      </c>
      <c r="I277" s="17"/>
      <c r="J277" s="11" t="s">
        <v>697</v>
      </c>
      <c r="K277" s="12">
        <v>0</v>
      </c>
      <c r="L277" s="11" t="s">
        <v>698</v>
      </c>
      <c r="M277" s="12">
        <v>0</v>
      </c>
      <c r="N277" s="11" t="s">
        <v>699</v>
      </c>
      <c r="O277" s="13">
        <v>0</v>
      </c>
      <c r="P277" s="11" t="s">
        <v>700</v>
      </c>
      <c r="Q277" s="13">
        <v>0</v>
      </c>
      <c r="R277" s="11" t="s">
        <v>700</v>
      </c>
      <c r="S277" s="13">
        <v>0</v>
      </c>
      <c r="T277" s="13">
        <f t="shared" si="1"/>
        <v>0</v>
      </c>
      <c r="U277" s="11" t="s">
        <v>701</v>
      </c>
      <c r="V277" s="38" t="s">
        <v>702</v>
      </c>
      <c r="W277" s="39" t="s">
        <v>703</v>
      </c>
      <c r="X277" s="11"/>
      <c r="Y277" s="11"/>
      <c r="Z277" s="11"/>
    </row>
    <row r="278" spans="1:26" ht="139.5" customHeight="1">
      <c r="A278" s="15" t="s">
        <v>9</v>
      </c>
      <c r="B278" s="16" t="s">
        <v>10</v>
      </c>
      <c r="C278" s="16" t="s">
        <v>196</v>
      </c>
      <c r="D278" s="15" t="s">
        <v>611</v>
      </c>
      <c r="E278" s="11" t="s">
        <v>612</v>
      </c>
      <c r="F278" s="15" t="s">
        <v>690</v>
      </c>
      <c r="G278" s="11" t="s">
        <v>691</v>
      </c>
      <c r="H278" s="17"/>
      <c r="I278" s="17" t="s">
        <v>27</v>
      </c>
      <c r="J278" s="11"/>
      <c r="K278" s="12">
        <v>0</v>
      </c>
      <c r="L278" s="11"/>
      <c r="M278" s="12">
        <v>0</v>
      </c>
      <c r="N278" s="11"/>
      <c r="O278" s="13">
        <v>0</v>
      </c>
      <c r="P278" s="11"/>
      <c r="Q278" s="13">
        <v>0</v>
      </c>
      <c r="R278" s="11"/>
      <c r="S278" s="13">
        <v>0</v>
      </c>
      <c r="T278" s="13">
        <f t="shared" si="1"/>
        <v>0</v>
      </c>
      <c r="U278" s="11"/>
      <c r="V278" s="11"/>
      <c r="W278" s="11"/>
      <c r="X278" s="11"/>
      <c r="Y278" s="11"/>
      <c r="Z278" s="11"/>
    </row>
    <row r="279" spans="1:26" ht="139.5" customHeight="1">
      <c r="A279" s="15" t="s">
        <v>9</v>
      </c>
      <c r="B279" s="16" t="s">
        <v>10</v>
      </c>
      <c r="C279" s="16" t="s">
        <v>196</v>
      </c>
      <c r="D279" s="15" t="s">
        <v>611</v>
      </c>
      <c r="E279" s="11" t="s">
        <v>612</v>
      </c>
      <c r="F279" s="15" t="s">
        <v>690</v>
      </c>
      <c r="G279" s="11" t="s">
        <v>691</v>
      </c>
      <c r="H279" s="17"/>
      <c r="I279" s="17" t="s">
        <v>126</v>
      </c>
      <c r="J279" s="11" t="s">
        <v>704</v>
      </c>
      <c r="K279" s="12">
        <v>3000000</v>
      </c>
      <c r="L279" s="11" t="s">
        <v>705</v>
      </c>
      <c r="M279" s="12">
        <v>3000000</v>
      </c>
      <c r="N279" s="11" t="s">
        <v>706</v>
      </c>
      <c r="O279" s="12">
        <v>3000000</v>
      </c>
      <c r="P279" s="11" t="s">
        <v>129</v>
      </c>
      <c r="Q279" s="13">
        <v>0</v>
      </c>
      <c r="R279" s="11"/>
      <c r="S279" s="13">
        <v>0</v>
      </c>
      <c r="T279" s="13">
        <f t="shared" si="1"/>
        <v>9000000</v>
      </c>
      <c r="U279" s="11"/>
      <c r="V279" s="11"/>
      <c r="W279" s="11"/>
      <c r="X279" s="11"/>
      <c r="Y279" s="11"/>
      <c r="Z279" s="11"/>
    </row>
    <row r="280" spans="1:26" ht="139.5" customHeight="1">
      <c r="A280" s="15" t="s">
        <v>9</v>
      </c>
      <c r="B280" s="16" t="s">
        <v>10</v>
      </c>
      <c r="C280" s="16" t="s">
        <v>196</v>
      </c>
      <c r="D280" s="15" t="s">
        <v>611</v>
      </c>
      <c r="E280" s="11" t="s">
        <v>612</v>
      </c>
      <c r="F280" s="15" t="s">
        <v>690</v>
      </c>
      <c r="G280" s="11" t="s">
        <v>691</v>
      </c>
      <c r="H280" s="17"/>
      <c r="I280" s="17" t="s">
        <v>75</v>
      </c>
      <c r="J280" s="11" t="s">
        <v>707</v>
      </c>
      <c r="K280" s="12">
        <v>0</v>
      </c>
      <c r="L280" s="11" t="s">
        <v>707</v>
      </c>
      <c r="M280" s="12">
        <v>0</v>
      </c>
      <c r="N280" s="11" t="s">
        <v>707</v>
      </c>
      <c r="O280" s="13">
        <v>0</v>
      </c>
      <c r="P280" s="11" t="s">
        <v>707</v>
      </c>
      <c r="Q280" s="13">
        <v>0</v>
      </c>
      <c r="R280" s="11" t="s">
        <v>707</v>
      </c>
      <c r="S280" s="13">
        <v>0</v>
      </c>
      <c r="T280" s="13">
        <f t="shared" si="1"/>
        <v>0</v>
      </c>
      <c r="U280" s="32" t="s">
        <v>708</v>
      </c>
      <c r="V280" s="11"/>
      <c r="W280" s="11"/>
      <c r="X280" s="11"/>
      <c r="Y280" s="11"/>
      <c r="Z280" s="11"/>
    </row>
    <row r="281" spans="1:26" ht="139.5" customHeight="1">
      <c r="A281" s="15" t="s">
        <v>9</v>
      </c>
      <c r="B281" s="16" t="s">
        <v>10</v>
      </c>
      <c r="C281" s="16" t="s">
        <v>196</v>
      </c>
      <c r="D281" s="15" t="s">
        <v>611</v>
      </c>
      <c r="E281" s="11" t="s">
        <v>612</v>
      </c>
      <c r="F281" s="15" t="s">
        <v>690</v>
      </c>
      <c r="G281" s="11" t="s">
        <v>691</v>
      </c>
      <c r="H281" s="17"/>
      <c r="I281" s="17" t="s">
        <v>78</v>
      </c>
      <c r="J281" s="11" t="s">
        <v>709</v>
      </c>
      <c r="K281" s="12">
        <v>14000000</v>
      </c>
      <c r="L281" s="11" t="s">
        <v>709</v>
      </c>
      <c r="M281" s="12">
        <v>14000000</v>
      </c>
      <c r="N281" s="11" t="s">
        <v>709</v>
      </c>
      <c r="O281" s="13">
        <v>14000000</v>
      </c>
      <c r="P281" s="11" t="s">
        <v>709</v>
      </c>
      <c r="Q281" s="13">
        <v>14000000</v>
      </c>
      <c r="R281" s="11" t="s">
        <v>709</v>
      </c>
      <c r="S281" s="13">
        <v>14000000</v>
      </c>
      <c r="T281" s="13">
        <f t="shared" si="1"/>
        <v>70000000</v>
      </c>
      <c r="U281" s="11"/>
      <c r="V281" s="11"/>
      <c r="W281" s="11"/>
      <c r="X281" s="11"/>
      <c r="Y281" s="11"/>
      <c r="Z281" s="11"/>
    </row>
    <row r="282" spans="1:26" ht="139.5" customHeight="1">
      <c r="A282" s="15" t="s">
        <v>9</v>
      </c>
      <c r="B282" s="16" t="s">
        <v>10</v>
      </c>
      <c r="C282" s="16" t="s">
        <v>196</v>
      </c>
      <c r="D282" s="15" t="s">
        <v>611</v>
      </c>
      <c r="E282" s="11" t="s">
        <v>612</v>
      </c>
      <c r="F282" s="15" t="s">
        <v>690</v>
      </c>
      <c r="G282" s="11" t="s">
        <v>691</v>
      </c>
      <c r="H282" s="17"/>
      <c r="I282" s="17" t="s">
        <v>80</v>
      </c>
      <c r="J282" s="11" t="s">
        <v>710</v>
      </c>
      <c r="K282" s="12">
        <v>2000000</v>
      </c>
      <c r="L282" s="11" t="s">
        <v>710</v>
      </c>
      <c r="M282" s="12">
        <v>4000000</v>
      </c>
      <c r="N282" s="11" t="s">
        <v>710</v>
      </c>
      <c r="O282" s="12">
        <v>6000000</v>
      </c>
      <c r="P282" s="11" t="s">
        <v>710</v>
      </c>
      <c r="Q282" s="12">
        <v>7000000</v>
      </c>
      <c r="R282" s="11" t="s">
        <v>710</v>
      </c>
      <c r="S282" s="13">
        <v>8000000</v>
      </c>
      <c r="T282" s="13">
        <f t="shared" si="1"/>
        <v>27000000</v>
      </c>
      <c r="U282" s="11"/>
      <c r="V282" s="11"/>
      <c r="W282" s="11"/>
      <c r="X282" s="11"/>
      <c r="Y282" s="11"/>
      <c r="Z282" s="11"/>
    </row>
    <row r="283" spans="1:26" ht="139.5" customHeight="1">
      <c r="A283" s="15" t="s">
        <v>9</v>
      </c>
      <c r="B283" s="16" t="s">
        <v>10</v>
      </c>
      <c r="C283" s="16" t="s">
        <v>196</v>
      </c>
      <c r="D283" s="15" t="s">
        <v>611</v>
      </c>
      <c r="E283" s="11" t="s">
        <v>612</v>
      </c>
      <c r="F283" s="15" t="s">
        <v>690</v>
      </c>
      <c r="G283" s="11" t="s">
        <v>691</v>
      </c>
      <c r="H283" s="17"/>
      <c r="I283" s="17" t="s">
        <v>86</v>
      </c>
      <c r="J283" s="21" t="s">
        <v>711</v>
      </c>
      <c r="K283" s="12">
        <v>3000000</v>
      </c>
      <c r="L283" s="21" t="s">
        <v>712</v>
      </c>
      <c r="M283" s="12">
        <v>3000000</v>
      </c>
      <c r="N283" s="21" t="s">
        <v>712</v>
      </c>
      <c r="O283" s="13">
        <v>3000000</v>
      </c>
      <c r="P283" s="21" t="s">
        <v>712</v>
      </c>
      <c r="Q283" s="13">
        <v>5000000</v>
      </c>
      <c r="R283" s="21" t="s">
        <v>712</v>
      </c>
      <c r="S283" s="13">
        <v>5000000</v>
      </c>
      <c r="T283" s="13">
        <f t="shared" si="1"/>
        <v>19000000</v>
      </c>
      <c r="U283" s="11"/>
      <c r="V283" s="11"/>
      <c r="W283" s="11"/>
      <c r="X283" s="11"/>
      <c r="Y283" s="11"/>
      <c r="Z283" s="11"/>
    </row>
    <row r="284" spans="1:26" ht="139.5" customHeight="1">
      <c r="A284" s="15" t="s">
        <v>9</v>
      </c>
      <c r="B284" s="16" t="s">
        <v>10</v>
      </c>
      <c r="C284" s="16" t="s">
        <v>196</v>
      </c>
      <c r="D284" s="15" t="s">
        <v>611</v>
      </c>
      <c r="E284" s="11" t="s">
        <v>612</v>
      </c>
      <c r="F284" s="15" t="s">
        <v>690</v>
      </c>
      <c r="G284" s="11" t="s">
        <v>691</v>
      </c>
      <c r="H284" s="17"/>
      <c r="I284" s="17" t="s">
        <v>137</v>
      </c>
      <c r="J284" s="11" t="s">
        <v>713</v>
      </c>
      <c r="K284" s="12">
        <v>20000000</v>
      </c>
      <c r="L284" s="11" t="s">
        <v>714</v>
      </c>
      <c r="M284" s="12">
        <v>10000000</v>
      </c>
      <c r="N284" s="11" t="s">
        <v>715</v>
      </c>
      <c r="O284" s="12">
        <v>11000000</v>
      </c>
      <c r="P284" s="11" t="s">
        <v>716</v>
      </c>
      <c r="Q284" s="12">
        <v>12000000</v>
      </c>
      <c r="R284" s="11" t="s">
        <v>717</v>
      </c>
      <c r="S284" s="13">
        <v>10000000</v>
      </c>
      <c r="T284" s="13">
        <f t="shared" si="1"/>
        <v>63000000</v>
      </c>
      <c r="U284" s="11"/>
      <c r="V284" s="11"/>
      <c r="W284" s="11"/>
      <c r="X284" s="11"/>
      <c r="Y284" s="11"/>
      <c r="Z284" s="11"/>
    </row>
    <row r="285" spans="1:26" ht="139.5" customHeight="1">
      <c r="A285" s="15" t="s">
        <v>9</v>
      </c>
      <c r="B285" s="16" t="s">
        <v>10</v>
      </c>
      <c r="C285" s="16" t="s">
        <v>196</v>
      </c>
      <c r="D285" s="15" t="s">
        <v>611</v>
      </c>
      <c r="E285" s="11" t="s">
        <v>612</v>
      </c>
      <c r="F285" s="15" t="s">
        <v>690</v>
      </c>
      <c r="G285" s="11" t="s">
        <v>691</v>
      </c>
      <c r="H285" s="17"/>
      <c r="I285" s="17" t="s">
        <v>687</v>
      </c>
      <c r="J285" s="11" t="s">
        <v>718</v>
      </c>
      <c r="K285" s="12"/>
      <c r="L285" s="11" t="s">
        <v>719</v>
      </c>
      <c r="M285" s="12"/>
      <c r="N285" s="11" t="s">
        <v>719</v>
      </c>
      <c r="O285" s="12"/>
      <c r="P285" s="11" t="s">
        <v>719</v>
      </c>
      <c r="Q285" s="12"/>
      <c r="R285" s="11" t="s">
        <v>719</v>
      </c>
      <c r="S285" s="12"/>
      <c r="T285" s="13">
        <f t="shared" si="1"/>
        <v>0</v>
      </c>
      <c r="U285" s="11" t="s">
        <v>720</v>
      </c>
      <c r="V285" s="11"/>
      <c r="W285" s="11"/>
      <c r="X285" s="11"/>
      <c r="Y285" s="11"/>
      <c r="Z285" s="11"/>
    </row>
    <row r="286" spans="1:26" ht="139.5" customHeight="1">
      <c r="A286" s="15" t="s">
        <v>9</v>
      </c>
      <c r="B286" s="16" t="s">
        <v>10</v>
      </c>
      <c r="C286" s="16" t="s">
        <v>196</v>
      </c>
      <c r="D286" s="15" t="s">
        <v>611</v>
      </c>
      <c r="E286" s="11" t="s">
        <v>612</v>
      </c>
      <c r="F286" s="15" t="s">
        <v>721</v>
      </c>
      <c r="G286" s="11" t="s">
        <v>722</v>
      </c>
      <c r="H286" s="17" t="s">
        <v>241</v>
      </c>
      <c r="I286" s="17"/>
      <c r="J286" s="11" t="s">
        <v>723</v>
      </c>
      <c r="K286" s="12">
        <v>15000000</v>
      </c>
      <c r="L286" s="11" t="s">
        <v>723</v>
      </c>
      <c r="M286" s="12">
        <v>15000000</v>
      </c>
      <c r="N286" s="11" t="s">
        <v>723</v>
      </c>
      <c r="O286" s="13">
        <v>15000000</v>
      </c>
      <c r="P286" s="11" t="s">
        <v>723</v>
      </c>
      <c r="Q286" s="13">
        <v>15000000</v>
      </c>
      <c r="R286" s="11" t="s">
        <v>723</v>
      </c>
      <c r="S286" s="13">
        <v>15000000</v>
      </c>
      <c r="T286" s="13">
        <f t="shared" si="1"/>
        <v>75000000</v>
      </c>
      <c r="U286" s="11"/>
      <c r="V286" s="11"/>
      <c r="W286" s="11"/>
      <c r="X286" s="11"/>
      <c r="Y286" s="11"/>
      <c r="Z286" s="11"/>
    </row>
    <row r="287" spans="1:26" ht="139.5" customHeight="1">
      <c r="A287" s="15" t="s">
        <v>9</v>
      </c>
      <c r="B287" s="16" t="s">
        <v>10</v>
      </c>
      <c r="C287" s="16" t="s">
        <v>196</v>
      </c>
      <c r="D287" s="15" t="s">
        <v>611</v>
      </c>
      <c r="E287" s="11" t="s">
        <v>612</v>
      </c>
      <c r="F287" s="15" t="s">
        <v>721</v>
      </c>
      <c r="G287" s="11" t="s">
        <v>722</v>
      </c>
      <c r="H287" s="17" t="s">
        <v>190</v>
      </c>
      <c r="I287" s="17"/>
      <c r="J287" s="11" t="s">
        <v>616</v>
      </c>
      <c r="K287" s="12">
        <v>80000000</v>
      </c>
      <c r="L287" s="11" t="s">
        <v>616</v>
      </c>
      <c r="M287" s="12">
        <v>150000000</v>
      </c>
      <c r="N287" s="11" t="s">
        <v>616</v>
      </c>
      <c r="O287" s="13">
        <v>200000000</v>
      </c>
      <c r="P287" s="11" t="s">
        <v>616</v>
      </c>
      <c r="Q287" s="13">
        <v>200000000</v>
      </c>
      <c r="R287" s="11" t="s">
        <v>616</v>
      </c>
      <c r="S287" s="13">
        <v>250000000</v>
      </c>
      <c r="T287" s="13">
        <f t="shared" si="1"/>
        <v>880000000</v>
      </c>
      <c r="U287" s="11"/>
      <c r="V287" s="11"/>
      <c r="W287" s="11"/>
      <c r="X287" s="11"/>
      <c r="Y287" s="11"/>
      <c r="Z287" s="11"/>
    </row>
    <row r="288" spans="1:26" ht="139.5" customHeight="1">
      <c r="A288" s="15" t="s">
        <v>9</v>
      </c>
      <c r="B288" s="16" t="s">
        <v>10</v>
      </c>
      <c r="C288" s="16" t="s">
        <v>196</v>
      </c>
      <c r="D288" s="15" t="s">
        <v>611</v>
      </c>
      <c r="E288" s="11" t="s">
        <v>612</v>
      </c>
      <c r="F288" s="15" t="s">
        <v>721</v>
      </c>
      <c r="G288" s="11" t="s">
        <v>722</v>
      </c>
      <c r="H288" s="17" t="s">
        <v>246</v>
      </c>
      <c r="I288" s="17"/>
      <c r="J288" s="11" t="s">
        <v>724</v>
      </c>
      <c r="K288" s="12">
        <v>30000000</v>
      </c>
      <c r="L288" s="11" t="s">
        <v>725</v>
      </c>
      <c r="M288" s="12">
        <f>2*K288*1.1</f>
        <v>66000000.000000007</v>
      </c>
      <c r="N288" s="11" t="s">
        <v>725</v>
      </c>
      <c r="O288" s="13">
        <f>M288*1.1</f>
        <v>72600000.000000015</v>
      </c>
      <c r="P288" s="11" t="s">
        <v>725</v>
      </c>
      <c r="Q288" s="13">
        <f>O288*1.1</f>
        <v>79860000.00000003</v>
      </c>
      <c r="R288" s="11" t="s">
        <v>726</v>
      </c>
      <c r="S288" s="13">
        <f>Q288*1.15</f>
        <v>91839000.00000003</v>
      </c>
      <c r="T288" s="13">
        <f t="shared" si="1"/>
        <v>340299000.00000006</v>
      </c>
      <c r="U288" s="11"/>
      <c r="V288" s="11"/>
      <c r="W288" s="11"/>
      <c r="X288" s="11"/>
      <c r="Y288" s="11"/>
      <c r="Z288" s="11"/>
    </row>
    <row r="289" spans="1:26" ht="139.5" customHeight="1">
      <c r="A289" s="15" t="s">
        <v>9</v>
      </c>
      <c r="B289" s="16" t="s">
        <v>10</v>
      </c>
      <c r="C289" s="16" t="s">
        <v>196</v>
      </c>
      <c r="D289" s="15" t="s">
        <v>611</v>
      </c>
      <c r="E289" s="11" t="s">
        <v>612</v>
      </c>
      <c r="F289" s="15" t="s">
        <v>721</v>
      </c>
      <c r="G289" s="11" t="s">
        <v>722</v>
      </c>
      <c r="H289" s="17"/>
      <c r="I289" s="17" t="s">
        <v>27</v>
      </c>
      <c r="J289" s="11" t="s">
        <v>727</v>
      </c>
      <c r="K289" s="12">
        <v>0</v>
      </c>
      <c r="L289" s="11"/>
      <c r="M289" s="12">
        <v>0</v>
      </c>
      <c r="N289" s="11"/>
      <c r="O289" s="13">
        <v>0</v>
      </c>
      <c r="P289" s="11"/>
      <c r="Q289" s="13">
        <v>0</v>
      </c>
      <c r="R289" s="11"/>
      <c r="S289" s="13">
        <v>0</v>
      </c>
      <c r="T289" s="13">
        <f t="shared" si="1"/>
        <v>0</v>
      </c>
      <c r="U289" s="11"/>
      <c r="V289" s="11"/>
      <c r="W289" s="11"/>
      <c r="X289" s="11"/>
      <c r="Y289" s="11"/>
      <c r="Z289" s="11"/>
    </row>
    <row r="290" spans="1:26" ht="139.5" customHeight="1">
      <c r="A290" s="15" t="s">
        <v>9</v>
      </c>
      <c r="B290" s="16" t="s">
        <v>10</v>
      </c>
      <c r="C290" s="16" t="s">
        <v>196</v>
      </c>
      <c r="D290" s="15" t="s">
        <v>611</v>
      </c>
      <c r="E290" s="11" t="s">
        <v>612</v>
      </c>
      <c r="F290" s="15" t="s">
        <v>721</v>
      </c>
      <c r="G290" s="11" t="s">
        <v>722</v>
      </c>
      <c r="H290" s="17"/>
      <c r="I290" s="17" t="s">
        <v>126</v>
      </c>
      <c r="J290" s="11" t="s">
        <v>728</v>
      </c>
      <c r="K290" s="12">
        <v>5000000</v>
      </c>
      <c r="L290" s="11" t="s">
        <v>729</v>
      </c>
      <c r="M290" s="12">
        <v>5000000</v>
      </c>
      <c r="N290" s="11" t="s">
        <v>129</v>
      </c>
      <c r="O290" s="13">
        <v>0</v>
      </c>
      <c r="P290" s="11"/>
      <c r="Q290" s="13">
        <v>0</v>
      </c>
      <c r="R290" s="11"/>
      <c r="S290" s="13">
        <v>0</v>
      </c>
      <c r="T290" s="13">
        <f t="shared" si="1"/>
        <v>10000000</v>
      </c>
      <c r="U290" s="11"/>
      <c r="V290" s="11"/>
      <c r="W290" s="11"/>
      <c r="X290" s="11"/>
      <c r="Y290" s="11"/>
      <c r="Z290" s="11"/>
    </row>
    <row r="291" spans="1:26" ht="139.5" customHeight="1">
      <c r="A291" s="15" t="s">
        <v>9</v>
      </c>
      <c r="B291" s="16" t="s">
        <v>10</v>
      </c>
      <c r="C291" s="16" t="s">
        <v>196</v>
      </c>
      <c r="D291" s="15" t="s">
        <v>611</v>
      </c>
      <c r="E291" s="11" t="s">
        <v>612</v>
      </c>
      <c r="F291" s="15" t="s">
        <v>721</v>
      </c>
      <c r="G291" s="11" t="s">
        <v>722</v>
      </c>
      <c r="H291" s="17"/>
      <c r="I291" s="17" t="s">
        <v>213</v>
      </c>
      <c r="J291" s="11" t="s">
        <v>730</v>
      </c>
      <c r="K291" s="12">
        <v>15000000</v>
      </c>
      <c r="L291" s="11" t="s">
        <v>730</v>
      </c>
      <c r="M291" s="12">
        <v>15000000</v>
      </c>
      <c r="N291" s="11" t="s">
        <v>730</v>
      </c>
      <c r="O291" s="13">
        <v>15000000</v>
      </c>
      <c r="P291" s="11" t="s">
        <v>730</v>
      </c>
      <c r="Q291" s="13">
        <v>15000000</v>
      </c>
      <c r="R291" s="11" t="s">
        <v>730</v>
      </c>
      <c r="S291" s="13">
        <v>15000000</v>
      </c>
      <c r="T291" s="13">
        <f t="shared" si="1"/>
        <v>75000000</v>
      </c>
      <c r="U291" s="11"/>
      <c r="V291" s="11"/>
      <c r="W291" s="11"/>
      <c r="X291" s="11"/>
      <c r="Y291" s="11"/>
      <c r="Z291" s="11"/>
    </row>
    <row r="292" spans="1:26" ht="139.5" customHeight="1">
      <c r="A292" s="15" t="s">
        <v>9</v>
      </c>
      <c r="B292" s="16" t="s">
        <v>10</v>
      </c>
      <c r="C292" s="16" t="s">
        <v>196</v>
      </c>
      <c r="D292" s="15" t="s">
        <v>611</v>
      </c>
      <c r="E292" s="11" t="s">
        <v>612</v>
      </c>
      <c r="F292" s="15" t="s">
        <v>721</v>
      </c>
      <c r="G292" s="11" t="s">
        <v>722</v>
      </c>
      <c r="H292" s="17"/>
      <c r="I292" s="17" t="s">
        <v>78</v>
      </c>
      <c r="J292" s="11" t="s">
        <v>731</v>
      </c>
      <c r="K292" s="12">
        <v>10000000</v>
      </c>
      <c r="L292" s="11" t="s">
        <v>731</v>
      </c>
      <c r="M292" s="12">
        <v>30000000</v>
      </c>
      <c r="N292" s="11" t="s">
        <v>731</v>
      </c>
      <c r="O292" s="13">
        <v>20000000</v>
      </c>
      <c r="P292" s="11" t="s">
        <v>731</v>
      </c>
      <c r="Q292" s="13">
        <v>30000000</v>
      </c>
      <c r="R292" s="11" t="s">
        <v>731</v>
      </c>
      <c r="S292" s="13">
        <v>30000000</v>
      </c>
      <c r="T292" s="13">
        <f t="shared" si="1"/>
        <v>120000000</v>
      </c>
      <c r="U292" s="11"/>
      <c r="V292" s="11"/>
      <c r="W292" s="11"/>
      <c r="X292" s="11"/>
      <c r="Y292" s="11"/>
      <c r="Z292" s="11"/>
    </row>
    <row r="293" spans="1:26" ht="139.5" customHeight="1">
      <c r="A293" s="15" t="s">
        <v>9</v>
      </c>
      <c r="B293" s="16" t="s">
        <v>10</v>
      </c>
      <c r="C293" s="16" t="s">
        <v>196</v>
      </c>
      <c r="D293" s="15" t="s">
        <v>611</v>
      </c>
      <c r="E293" s="11" t="s">
        <v>612</v>
      </c>
      <c r="F293" s="15" t="s">
        <v>721</v>
      </c>
      <c r="G293" s="11" t="s">
        <v>722</v>
      </c>
      <c r="H293" s="17"/>
      <c r="I293" s="17" t="s">
        <v>80</v>
      </c>
      <c r="J293" s="11" t="s">
        <v>732</v>
      </c>
      <c r="K293" s="12">
        <v>2000000</v>
      </c>
      <c r="L293" s="11" t="s">
        <v>732</v>
      </c>
      <c r="M293" s="12">
        <v>4000000</v>
      </c>
      <c r="N293" s="11" t="s">
        <v>732</v>
      </c>
      <c r="O293" s="12">
        <v>6000000</v>
      </c>
      <c r="P293" s="11" t="s">
        <v>732</v>
      </c>
      <c r="Q293" s="12">
        <v>8000000</v>
      </c>
      <c r="R293" s="11" t="s">
        <v>732</v>
      </c>
      <c r="S293" s="40">
        <v>9000000</v>
      </c>
      <c r="T293" s="13">
        <f t="shared" si="1"/>
        <v>29000000</v>
      </c>
      <c r="U293" s="11"/>
      <c r="V293" s="11"/>
      <c r="W293" s="11"/>
      <c r="X293" s="11"/>
      <c r="Y293" s="11"/>
      <c r="Z293" s="11"/>
    </row>
    <row r="294" spans="1:26" ht="139.5" customHeight="1">
      <c r="A294" s="15" t="s">
        <v>9</v>
      </c>
      <c r="B294" s="16" t="s">
        <v>10</v>
      </c>
      <c r="C294" s="16" t="s">
        <v>196</v>
      </c>
      <c r="D294" s="15" t="s">
        <v>611</v>
      </c>
      <c r="E294" s="11" t="s">
        <v>612</v>
      </c>
      <c r="F294" s="15" t="s">
        <v>721</v>
      </c>
      <c r="G294" s="11" t="s">
        <v>722</v>
      </c>
      <c r="H294" s="17"/>
      <c r="I294" s="17" t="s">
        <v>86</v>
      </c>
      <c r="J294" s="21" t="s">
        <v>733</v>
      </c>
      <c r="K294" s="12">
        <v>3000000</v>
      </c>
      <c r="L294" s="21" t="s">
        <v>734</v>
      </c>
      <c r="M294" s="12">
        <v>3000000</v>
      </c>
      <c r="N294" s="21" t="s">
        <v>734</v>
      </c>
      <c r="O294" s="13">
        <v>3000000</v>
      </c>
      <c r="P294" s="21" t="s">
        <v>734</v>
      </c>
      <c r="Q294" s="13">
        <v>5000000</v>
      </c>
      <c r="R294" s="21" t="s">
        <v>734</v>
      </c>
      <c r="S294" s="40">
        <v>10000000</v>
      </c>
      <c r="T294" s="13">
        <f t="shared" si="1"/>
        <v>24000000</v>
      </c>
      <c r="U294" s="11"/>
      <c r="V294" s="11"/>
      <c r="W294" s="11"/>
      <c r="X294" s="11"/>
      <c r="Y294" s="11"/>
      <c r="Z294" s="11"/>
    </row>
    <row r="295" spans="1:26" ht="139.5" customHeight="1">
      <c r="A295" s="15" t="s">
        <v>9</v>
      </c>
      <c r="B295" s="16" t="s">
        <v>10</v>
      </c>
      <c r="C295" s="16" t="s">
        <v>196</v>
      </c>
      <c r="D295" s="15" t="s">
        <v>611</v>
      </c>
      <c r="E295" s="11" t="s">
        <v>612</v>
      </c>
      <c r="F295" s="15" t="s">
        <v>721</v>
      </c>
      <c r="G295" s="11" t="s">
        <v>722</v>
      </c>
      <c r="H295" s="17"/>
      <c r="I295" s="17" t="s">
        <v>137</v>
      </c>
      <c r="J295" s="11" t="s">
        <v>735</v>
      </c>
      <c r="K295" s="12">
        <v>10000000</v>
      </c>
      <c r="L295" s="11" t="s">
        <v>736</v>
      </c>
      <c r="M295" s="12">
        <v>8000000</v>
      </c>
      <c r="N295" s="11" t="s">
        <v>737</v>
      </c>
      <c r="O295" s="12">
        <v>6000000</v>
      </c>
      <c r="P295" s="11" t="s">
        <v>738</v>
      </c>
      <c r="Q295" s="12">
        <v>8000000</v>
      </c>
      <c r="R295" s="11" t="s">
        <v>739</v>
      </c>
      <c r="S295" s="40">
        <v>10000000</v>
      </c>
      <c r="T295" s="13">
        <f t="shared" si="1"/>
        <v>42000000</v>
      </c>
      <c r="U295" s="11"/>
      <c r="V295" s="11"/>
      <c r="W295" s="11"/>
      <c r="X295" s="11"/>
      <c r="Y295" s="11"/>
      <c r="Z295" s="11"/>
    </row>
    <row r="296" spans="1:26" ht="139.5" customHeight="1">
      <c r="A296" s="15" t="s">
        <v>9</v>
      </c>
      <c r="B296" s="16" t="s">
        <v>10</v>
      </c>
      <c r="C296" s="16" t="s">
        <v>196</v>
      </c>
      <c r="D296" s="15" t="s">
        <v>611</v>
      </c>
      <c r="E296" s="11" t="s">
        <v>612</v>
      </c>
      <c r="F296" s="15" t="s">
        <v>721</v>
      </c>
      <c r="G296" s="11" t="s">
        <v>722</v>
      </c>
      <c r="H296" s="17"/>
      <c r="I296" s="17" t="s">
        <v>687</v>
      </c>
      <c r="J296" s="11" t="s">
        <v>740</v>
      </c>
      <c r="K296" s="12">
        <v>0</v>
      </c>
      <c r="L296" s="11" t="s">
        <v>741</v>
      </c>
      <c r="M296" s="12">
        <v>0</v>
      </c>
      <c r="N296" s="11" t="s">
        <v>741</v>
      </c>
      <c r="O296" s="12">
        <v>0</v>
      </c>
      <c r="P296" s="11" t="s">
        <v>741</v>
      </c>
      <c r="Q296" s="12">
        <v>0</v>
      </c>
      <c r="R296" s="11" t="s">
        <v>741</v>
      </c>
      <c r="S296" s="12">
        <v>0</v>
      </c>
      <c r="T296" s="13">
        <f t="shared" si="1"/>
        <v>0</v>
      </c>
      <c r="U296" s="11" t="s">
        <v>742</v>
      </c>
      <c r="V296" s="11"/>
      <c r="W296" s="11"/>
      <c r="X296" s="11"/>
      <c r="Y296" s="11"/>
      <c r="Z296" s="11"/>
    </row>
    <row r="297" spans="1:26" ht="139.5" customHeight="1">
      <c r="A297" s="15" t="s">
        <v>9</v>
      </c>
      <c r="B297" s="16" t="s">
        <v>10</v>
      </c>
      <c r="C297" s="16" t="s">
        <v>196</v>
      </c>
      <c r="D297" s="15" t="s">
        <v>611</v>
      </c>
      <c r="E297" s="11" t="s">
        <v>612</v>
      </c>
      <c r="F297" s="15" t="s">
        <v>743</v>
      </c>
      <c r="G297" s="11" t="s">
        <v>744</v>
      </c>
      <c r="H297" s="17" t="s">
        <v>96</v>
      </c>
      <c r="I297" s="17"/>
      <c r="J297" s="11" t="s">
        <v>745</v>
      </c>
      <c r="K297" s="12">
        <v>15000000</v>
      </c>
      <c r="L297" s="11" t="s">
        <v>745</v>
      </c>
      <c r="M297" s="12">
        <v>15000000</v>
      </c>
      <c r="N297" s="11" t="s">
        <v>745</v>
      </c>
      <c r="O297" s="13">
        <v>15000000</v>
      </c>
      <c r="P297" s="11"/>
      <c r="Q297" s="12">
        <v>0</v>
      </c>
      <c r="R297" s="11"/>
      <c r="S297" s="12">
        <v>0</v>
      </c>
      <c r="T297" s="13">
        <f t="shared" si="1"/>
        <v>45000000</v>
      </c>
      <c r="U297" s="11"/>
      <c r="V297" s="11"/>
      <c r="W297" s="11"/>
      <c r="X297" s="11"/>
      <c r="Y297" s="11"/>
      <c r="Z297" s="11"/>
    </row>
    <row r="298" spans="1:26" ht="139.5" customHeight="1">
      <c r="A298" s="15" t="s">
        <v>9</v>
      </c>
      <c r="B298" s="16" t="s">
        <v>10</v>
      </c>
      <c r="C298" s="16" t="s">
        <v>196</v>
      </c>
      <c r="D298" s="15" t="s">
        <v>611</v>
      </c>
      <c r="E298" s="11" t="s">
        <v>612</v>
      </c>
      <c r="F298" s="15" t="s">
        <v>743</v>
      </c>
      <c r="G298" s="11" t="s">
        <v>744</v>
      </c>
      <c r="H298" s="17" t="s">
        <v>126</v>
      </c>
      <c r="I298" s="17"/>
      <c r="J298" s="11" t="s">
        <v>746</v>
      </c>
      <c r="K298" s="12">
        <v>3000000</v>
      </c>
      <c r="L298" s="11" t="s">
        <v>747</v>
      </c>
      <c r="M298" s="12">
        <v>3000000</v>
      </c>
      <c r="N298" s="11" t="s">
        <v>129</v>
      </c>
      <c r="O298" s="13">
        <v>0</v>
      </c>
      <c r="P298" s="11"/>
      <c r="Q298" s="13">
        <v>0</v>
      </c>
      <c r="R298" s="11"/>
      <c r="S298" s="13">
        <v>0</v>
      </c>
      <c r="T298" s="13">
        <f t="shared" si="1"/>
        <v>6000000</v>
      </c>
      <c r="U298" s="11"/>
      <c r="V298" s="11"/>
      <c r="W298" s="11"/>
      <c r="X298" s="11"/>
      <c r="Y298" s="11"/>
      <c r="Z298" s="11"/>
    </row>
    <row r="299" spans="1:26" ht="139.5" customHeight="1">
      <c r="A299" s="15" t="s">
        <v>9</v>
      </c>
      <c r="B299" s="16" t="s">
        <v>10</v>
      </c>
      <c r="C299" s="16" t="s">
        <v>196</v>
      </c>
      <c r="D299" s="15" t="s">
        <v>611</v>
      </c>
      <c r="E299" s="11" t="s">
        <v>612</v>
      </c>
      <c r="F299" s="15" t="s">
        <v>743</v>
      </c>
      <c r="G299" s="11" t="s">
        <v>744</v>
      </c>
      <c r="H299" s="17" t="s">
        <v>213</v>
      </c>
      <c r="I299" s="17"/>
      <c r="J299" s="11" t="s">
        <v>748</v>
      </c>
      <c r="K299" s="12">
        <v>5000000</v>
      </c>
      <c r="L299" s="11" t="s">
        <v>748</v>
      </c>
      <c r="M299" s="12">
        <v>5000000</v>
      </c>
      <c r="N299" s="11" t="s">
        <v>748</v>
      </c>
      <c r="O299" s="13">
        <v>5000000</v>
      </c>
      <c r="P299" s="11" t="s">
        <v>748</v>
      </c>
      <c r="Q299" s="13">
        <v>5000000</v>
      </c>
      <c r="R299" s="11" t="s">
        <v>748</v>
      </c>
      <c r="S299" s="13">
        <v>5000000</v>
      </c>
      <c r="T299" s="13">
        <f t="shared" si="1"/>
        <v>25000000</v>
      </c>
      <c r="U299" s="11"/>
      <c r="V299" s="11"/>
      <c r="W299" s="11"/>
      <c r="X299" s="11"/>
      <c r="Y299" s="11"/>
      <c r="Z299" s="11"/>
    </row>
    <row r="300" spans="1:26" ht="139.5" customHeight="1">
      <c r="A300" s="15" t="s">
        <v>9</v>
      </c>
      <c r="B300" s="16" t="s">
        <v>10</v>
      </c>
      <c r="C300" s="16" t="s">
        <v>196</v>
      </c>
      <c r="D300" s="15" t="s">
        <v>611</v>
      </c>
      <c r="E300" s="11" t="s">
        <v>612</v>
      </c>
      <c r="F300" s="15" t="s">
        <v>743</v>
      </c>
      <c r="G300" s="11" t="s">
        <v>744</v>
      </c>
      <c r="H300" s="17" t="s">
        <v>78</v>
      </c>
      <c r="I300" s="17"/>
      <c r="J300" s="11"/>
      <c r="K300" s="12">
        <v>0</v>
      </c>
      <c r="L300" s="11"/>
      <c r="M300" s="12">
        <v>0</v>
      </c>
      <c r="N300" s="11"/>
      <c r="O300" s="13">
        <v>0</v>
      </c>
      <c r="P300" s="11"/>
      <c r="Q300" s="12">
        <v>0</v>
      </c>
      <c r="R300" s="11"/>
      <c r="S300" s="12">
        <v>0</v>
      </c>
      <c r="T300" s="13">
        <f t="shared" si="1"/>
        <v>0</v>
      </c>
      <c r="U300" s="11"/>
      <c r="V300" s="11"/>
      <c r="W300" s="11"/>
      <c r="X300" s="11"/>
      <c r="Y300" s="11"/>
      <c r="Z300" s="11"/>
    </row>
    <row r="301" spans="1:26" ht="139.5" customHeight="1">
      <c r="A301" s="15" t="s">
        <v>9</v>
      </c>
      <c r="B301" s="16" t="s">
        <v>10</v>
      </c>
      <c r="C301" s="16" t="s">
        <v>196</v>
      </c>
      <c r="D301" s="15" t="s">
        <v>611</v>
      </c>
      <c r="E301" s="11" t="s">
        <v>612</v>
      </c>
      <c r="F301" s="15" t="s">
        <v>743</v>
      </c>
      <c r="G301" s="11" t="s">
        <v>744</v>
      </c>
      <c r="H301" s="17" t="s">
        <v>322</v>
      </c>
      <c r="I301" s="17"/>
      <c r="J301" s="11" t="s">
        <v>749</v>
      </c>
      <c r="K301" s="12">
        <v>2000000</v>
      </c>
      <c r="L301" s="11" t="s">
        <v>749</v>
      </c>
      <c r="M301" s="12">
        <v>3000000</v>
      </c>
      <c r="N301" s="11" t="s">
        <v>749</v>
      </c>
      <c r="O301" s="12">
        <v>5000000</v>
      </c>
      <c r="P301" s="11" t="s">
        <v>749</v>
      </c>
      <c r="Q301" s="12">
        <v>7000000</v>
      </c>
      <c r="R301" s="11" t="s">
        <v>749</v>
      </c>
      <c r="S301" s="13">
        <v>9000000</v>
      </c>
      <c r="T301" s="13">
        <f t="shared" si="1"/>
        <v>26000000</v>
      </c>
      <c r="U301" s="11"/>
      <c r="V301" s="11"/>
      <c r="W301" s="11"/>
      <c r="X301" s="11"/>
      <c r="Y301" s="11"/>
      <c r="Z301" s="11"/>
    </row>
    <row r="302" spans="1:26" ht="139.5" customHeight="1">
      <c r="A302" s="15" t="s">
        <v>9</v>
      </c>
      <c r="B302" s="16" t="s">
        <v>10</v>
      </c>
      <c r="C302" s="16" t="s">
        <v>196</v>
      </c>
      <c r="D302" s="15" t="s">
        <v>611</v>
      </c>
      <c r="E302" s="11" t="s">
        <v>612</v>
      </c>
      <c r="F302" s="15" t="s">
        <v>743</v>
      </c>
      <c r="G302" s="11" t="s">
        <v>744</v>
      </c>
      <c r="H302" s="17" t="s">
        <v>86</v>
      </c>
      <c r="I302" s="17"/>
      <c r="J302" s="21" t="s">
        <v>750</v>
      </c>
      <c r="K302" s="12">
        <v>3000000</v>
      </c>
      <c r="L302" s="21" t="s">
        <v>751</v>
      </c>
      <c r="M302" s="12">
        <v>3000000</v>
      </c>
      <c r="N302" s="21" t="s">
        <v>752</v>
      </c>
      <c r="O302" s="13">
        <v>3000000</v>
      </c>
      <c r="P302" s="21" t="s">
        <v>752</v>
      </c>
      <c r="Q302" s="13">
        <v>5000000</v>
      </c>
      <c r="R302" s="21" t="s">
        <v>752</v>
      </c>
      <c r="S302" s="13">
        <v>10000000</v>
      </c>
      <c r="T302" s="13">
        <f t="shared" si="1"/>
        <v>24000000</v>
      </c>
      <c r="U302" s="11"/>
      <c r="V302" s="11"/>
      <c r="W302" s="11"/>
      <c r="X302" s="11"/>
      <c r="Y302" s="11"/>
      <c r="Z302" s="11"/>
    </row>
    <row r="303" spans="1:26" ht="139.5" customHeight="1">
      <c r="A303" s="15" t="s">
        <v>9</v>
      </c>
      <c r="B303" s="16" t="s">
        <v>10</v>
      </c>
      <c r="C303" s="16" t="s">
        <v>196</v>
      </c>
      <c r="D303" s="15" t="s">
        <v>611</v>
      </c>
      <c r="E303" s="11" t="s">
        <v>612</v>
      </c>
      <c r="F303" s="15" t="s">
        <v>743</v>
      </c>
      <c r="G303" s="11" t="s">
        <v>744</v>
      </c>
      <c r="H303" s="17" t="s">
        <v>137</v>
      </c>
      <c r="I303" s="17"/>
      <c r="J303" s="11" t="s">
        <v>753</v>
      </c>
      <c r="K303" s="12">
        <v>10000000</v>
      </c>
      <c r="L303" s="11" t="s">
        <v>754</v>
      </c>
      <c r="M303" s="12">
        <v>10000000</v>
      </c>
      <c r="N303" s="11" t="s">
        <v>755</v>
      </c>
      <c r="O303" s="12">
        <v>8000000</v>
      </c>
      <c r="P303" s="16" t="s">
        <v>756</v>
      </c>
      <c r="Q303" s="12">
        <v>8000000</v>
      </c>
      <c r="R303" s="16" t="s">
        <v>756</v>
      </c>
      <c r="S303" s="13">
        <v>10000000</v>
      </c>
      <c r="T303" s="13">
        <f t="shared" si="1"/>
        <v>46000000</v>
      </c>
      <c r="U303" s="11"/>
      <c r="V303" s="11"/>
      <c r="W303" s="11"/>
      <c r="X303" s="11"/>
      <c r="Y303" s="11"/>
      <c r="Z303" s="11"/>
    </row>
    <row r="304" spans="1:26" ht="139.5" customHeight="1">
      <c r="A304" s="15" t="s">
        <v>9</v>
      </c>
      <c r="B304" s="16" t="s">
        <v>10</v>
      </c>
      <c r="C304" s="16" t="s">
        <v>196</v>
      </c>
      <c r="D304" s="15" t="s">
        <v>611</v>
      </c>
      <c r="E304" s="11" t="s">
        <v>612</v>
      </c>
      <c r="F304" s="15" t="s">
        <v>743</v>
      </c>
      <c r="G304" s="11" t="s">
        <v>744</v>
      </c>
      <c r="H304" s="17" t="s">
        <v>121</v>
      </c>
      <c r="I304" s="17"/>
      <c r="J304" s="11" t="s">
        <v>757</v>
      </c>
      <c r="K304" s="12">
        <v>5000000</v>
      </c>
      <c r="L304" s="11" t="s">
        <v>757</v>
      </c>
      <c r="M304" s="12">
        <v>5000000</v>
      </c>
      <c r="N304" s="11" t="s">
        <v>757</v>
      </c>
      <c r="O304" s="13">
        <v>5000000</v>
      </c>
      <c r="P304" s="11" t="s">
        <v>757</v>
      </c>
      <c r="Q304" s="13">
        <v>5000000</v>
      </c>
      <c r="R304" s="11" t="s">
        <v>757</v>
      </c>
      <c r="S304" s="13">
        <v>5000000</v>
      </c>
      <c r="T304" s="13">
        <f t="shared" si="1"/>
        <v>25000000</v>
      </c>
      <c r="U304" s="11"/>
      <c r="V304" s="11"/>
      <c r="W304" s="11"/>
      <c r="X304" s="11"/>
      <c r="Y304" s="11"/>
      <c r="Z304" s="11"/>
    </row>
    <row r="305" spans="1:26" ht="139.5" customHeight="1">
      <c r="A305" s="15" t="s">
        <v>9</v>
      </c>
      <c r="B305" s="16" t="s">
        <v>10</v>
      </c>
      <c r="C305" s="16" t="s">
        <v>196</v>
      </c>
      <c r="D305" s="15" t="s">
        <v>611</v>
      </c>
      <c r="E305" s="11" t="s">
        <v>612</v>
      </c>
      <c r="F305" s="15" t="s">
        <v>743</v>
      </c>
      <c r="G305" s="11" t="s">
        <v>744</v>
      </c>
      <c r="H305" s="17" t="s">
        <v>120</v>
      </c>
      <c r="I305" s="17"/>
      <c r="J305" s="11" t="s">
        <v>758</v>
      </c>
      <c r="K305" s="12">
        <v>25000000</v>
      </c>
      <c r="L305" s="11" t="s">
        <v>759</v>
      </c>
      <c r="M305" s="12">
        <v>75000000</v>
      </c>
      <c r="N305" s="11" t="s">
        <v>760</v>
      </c>
      <c r="O305" s="13">
        <v>125000000</v>
      </c>
      <c r="P305" s="11" t="s">
        <v>759</v>
      </c>
      <c r="Q305" s="13">
        <v>150000000</v>
      </c>
      <c r="R305" s="11" t="s">
        <v>761</v>
      </c>
      <c r="S305" s="13">
        <v>240000000</v>
      </c>
      <c r="T305" s="13">
        <f t="shared" si="1"/>
        <v>615000000</v>
      </c>
      <c r="U305" s="11"/>
      <c r="V305" s="11"/>
      <c r="W305" s="11"/>
      <c r="X305" s="11"/>
      <c r="Y305" s="11"/>
      <c r="Z305" s="11"/>
    </row>
    <row r="306" spans="1:26" ht="139.5" customHeight="1">
      <c r="A306" s="15" t="s">
        <v>9</v>
      </c>
      <c r="B306" s="16" t="s">
        <v>10</v>
      </c>
      <c r="C306" s="16" t="s">
        <v>196</v>
      </c>
      <c r="D306" s="15" t="s">
        <v>611</v>
      </c>
      <c r="E306" s="11" t="s">
        <v>612</v>
      </c>
      <c r="F306" s="15" t="s">
        <v>743</v>
      </c>
      <c r="G306" s="11" t="s">
        <v>744</v>
      </c>
      <c r="H306" s="17" t="s">
        <v>246</v>
      </c>
      <c r="I306" s="17"/>
      <c r="J306" s="11" t="s">
        <v>762</v>
      </c>
      <c r="K306" s="12">
        <v>500000</v>
      </c>
      <c r="L306" s="11" t="s">
        <v>762</v>
      </c>
      <c r="M306" s="12">
        <f>2*K306*1.1</f>
        <v>1100000</v>
      </c>
      <c r="N306" s="11" t="s">
        <v>762</v>
      </c>
      <c r="O306" s="13">
        <f>M306*1.1</f>
        <v>1210000</v>
      </c>
      <c r="P306" s="11" t="s">
        <v>762</v>
      </c>
      <c r="Q306" s="13">
        <f>O306*1.1</f>
        <v>1331000</v>
      </c>
      <c r="R306" s="11" t="s">
        <v>763</v>
      </c>
      <c r="S306" s="13">
        <f>Q306*1.15</f>
        <v>1530649.9999999998</v>
      </c>
      <c r="T306" s="13">
        <f t="shared" si="1"/>
        <v>5671650</v>
      </c>
      <c r="U306" s="11"/>
      <c r="V306" s="11"/>
      <c r="W306" s="11"/>
      <c r="X306" s="11"/>
      <c r="Y306" s="11"/>
      <c r="Z306" s="11"/>
    </row>
    <row r="307" spans="1:26" ht="139.5" customHeight="1">
      <c r="A307" s="15" t="s">
        <v>9</v>
      </c>
      <c r="B307" s="16" t="s">
        <v>10</v>
      </c>
      <c r="C307" s="16" t="s">
        <v>196</v>
      </c>
      <c r="D307" s="15" t="s">
        <v>611</v>
      </c>
      <c r="E307" s="11" t="s">
        <v>612</v>
      </c>
      <c r="F307" s="15" t="s">
        <v>743</v>
      </c>
      <c r="G307" s="11" t="s">
        <v>744</v>
      </c>
      <c r="H307" s="17"/>
      <c r="I307" s="17" t="s">
        <v>687</v>
      </c>
      <c r="J307" s="11" t="s">
        <v>764</v>
      </c>
      <c r="K307" s="12">
        <v>0</v>
      </c>
      <c r="L307" s="11" t="s">
        <v>765</v>
      </c>
      <c r="M307" s="12">
        <v>0</v>
      </c>
      <c r="N307" s="11" t="s">
        <v>765</v>
      </c>
      <c r="O307" s="12">
        <v>0</v>
      </c>
      <c r="P307" s="11" t="s">
        <v>765</v>
      </c>
      <c r="Q307" s="12">
        <v>0</v>
      </c>
      <c r="R307" s="11" t="s">
        <v>765</v>
      </c>
      <c r="S307" s="12">
        <v>0</v>
      </c>
      <c r="T307" s="13">
        <f t="shared" si="1"/>
        <v>0</v>
      </c>
      <c r="U307" s="11" t="s">
        <v>742</v>
      </c>
      <c r="V307" s="11"/>
      <c r="W307" s="11"/>
      <c r="X307" s="11"/>
      <c r="Y307" s="11"/>
      <c r="Z307" s="11"/>
    </row>
    <row r="308" spans="1:26" ht="139.5" customHeight="1">
      <c r="A308" s="15" t="s">
        <v>9</v>
      </c>
      <c r="B308" s="16" t="s">
        <v>10</v>
      </c>
      <c r="C308" s="16" t="s">
        <v>196</v>
      </c>
      <c r="D308" s="15" t="s">
        <v>611</v>
      </c>
      <c r="E308" s="11" t="s">
        <v>612</v>
      </c>
      <c r="F308" s="15" t="s">
        <v>766</v>
      </c>
      <c r="G308" s="11" t="s">
        <v>767</v>
      </c>
      <c r="H308" s="17" t="s">
        <v>96</v>
      </c>
      <c r="I308" s="17"/>
      <c r="J308" s="11" t="s">
        <v>768</v>
      </c>
      <c r="K308" s="12">
        <v>30000000</v>
      </c>
      <c r="L308" s="11" t="s">
        <v>768</v>
      </c>
      <c r="M308" s="12">
        <v>30000000</v>
      </c>
      <c r="N308" s="11" t="s">
        <v>768</v>
      </c>
      <c r="O308" s="13">
        <v>30000000</v>
      </c>
      <c r="P308" s="11"/>
      <c r="Q308" s="13">
        <v>0</v>
      </c>
      <c r="R308" s="11"/>
      <c r="S308" s="13">
        <v>0</v>
      </c>
      <c r="T308" s="13">
        <f t="shared" si="1"/>
        <v>90000000</v>
      </c>
      <c r="U308" s="11"/>
      <c r="V308" s="11"/>
      <c r="W308" s="11"/>
      <c r="X308" s="11"/>
      <c r="Y308" s="11"/>
      <c r="Z308" s="11"/>
    </row>
    <row r="309" spans="1:26" ht="139.5" customHeight="1">
      <c r="A309" s="15" t="s">
        <v>9</v>
      </c>
      <c r="B309" s="16" t="s">
        <v>10</v>
      </c>
      <c r="C309" s="16" t="s">
        <v>196</v>
      </c>
      <c r="D309" s="15" t="s">
        <v>611</v>
      </c>
      <c r="E309" s="11" t="s">
        <v>612</v>
      </c>
      <c r="F309" s="15" t="s">
        <v>766</v>
      </c>
      <c r="G309" s="11" t="s">
        <v>767</v>
      </c>
      <c r="H309" s="17" t="s">
        <v>126</v>
      </c>
      <c r="I309" s="17"/>
      <c r="J309" s="11" t="s">
        <v>769</v>
      </c>
      <c r="K309" s="12">
        <v>4000000</v>
      </c>
      <c r="L309" s="11" t="s">
        <v>770</v>
      </c>
      <c r="M309" s="12">
        <v>4000000</v>
      </c>
      <c r="N309" s="11" t="s">
        <v>129</v>
      </c>
      <c r="O309" s="13">
        <v>0</v>
      </c>
      <c r="P309" s="11"/>
      <c r="Q309" s="13">
        <v>0</v>
      </c>
      <c r="R309" s="11"/>
      <c r="S309" s="13">
        <v>0</v>
      </c>
      <c r="T309" s="13">
        <f t="shared" si="1"/>
        <v>8000000</v>
      </c>
      <c r="U309" s="11"/>
      <c r="V309" s="11"/>
      <c r="W309" s="11"/>
      <c r="X309" s="11"/>
      <c r="Y309" s="11"/>
      <c r="Z309" s="11"/>
    </row>
    <row r="310" spans="1:26" ht="139.5" customHeight="1">
      <c r="A310" s="15" t="s">
        <v>9</v>
      </c>
      <c r="B310" s="16" t="s">
        <v>10</v>
      </c>
      <c r="C310" s="16" t="s">
        <v>196</v>
      </c>
      <c r="D310" s="15" t="s">
        <v>611</v>
      </c>
      <c r="E310" s="11" t="s">
        <v>612</v>
      </c>
      <c r="F310" s="15" t="s">
        <v>766</v>
      </c>
      <c r="G310" s="11" t="s">
        <v>767</v>
      </c>
      <c r="H310" s="17" t="s">
        <v>213</v>
      </c>
      <c r="I310" s="17"/>
      <c r="J310" s="11" t="s">
        <v>771</v>
      </c>
      <c r="K310" s="12">
        <v>5000000</v>
      </c>
      <c r="L310" s="11" t="s">
        <v>771</v>
      </c>
      <c r="M310" s="12">
        <v>5000000</v>
      </c>
      <c r="N310" s="11" t="s">
        <v>771</v>
      </c>
      <c r="O310" s="13">
        <v>5000000</v>
      </c>
      <c r="P310" s="11" t="s">
        <v>771</v>
      </c>
      <c r="Q310" s="13">
        <v>5000000</v>
      </c>
      <c r="R310" s="11" t="s">
        <v>771</v>
      </c>
      <c r="S310" s="13">
        <v>5000000</v>
      </c>
      <c r="T310" s="13">
        <f t="shared" si="1"/>
        <v>25000000</v>
      </c>
      <c r="U310" s="11"/>
      <c r="V310" s="11"/>
      <c r="W310" s="11"/>
      <c r="X310" s="11"/>
      <c r="Y310" s="11"/>
      <c r="Z310" s="11"/>
    </row>
    <row r="311" spans="1:26" ht="139.5" customHeight="1">
      <c r="A311" s="15" t="s">
        <v>9</v>
      </c>
      <c r="B311" s="16" t="s">
        <v>10</v>
      </c>
      <c r="C311" s="16" t="s">
        <v>196</v>
      </c>
      <c r="D311" s="15" t="s">
        <v>611</v>
      </c>
      <c r="E311" s="11" t="s">
        <v>612</v>
      </c>
      <c r="F311" s="15" t="s">
        <v>766</v>
      </c>
      <c r="G311" s="11" t="s">
        <v>767</v>
      </c>
      <c r="H311" s="17" t="s">
        <v>78</v>
      </c>
      <c r="I311" s="17"/>
      <c r="J311" s="11" t="s">
        <v>772</v>
      </c>
      <c r="K311" s="12">
        <v>5000000</v>
      </c>
      <c r="L311" s="11" t="s">
        <v>772</v>
      </c>
      <c r="M311" s="12">
        <v>15000000</v>
      </c>
      <c r="N311" s="11" t="s">
        <v>772</v>
      </c>
      <c r="O311" s="13">
        <v>10000000</v>
      </c>
      <c r="P311" s="11" t="s">
        <v>772</v>
      </c>
      <c r="Q311" s="13">
        <v>10000000</v>
      </c>
      <c r="R311" s="11" t="s">
        <v>772</v>
      </c>
      <c r="S311" s="13">
        <v>15000000</v>
      </c>
      <c r="T311" s="13">
        <f t="shared" si="1"/>
        <v>55000000</v>
      </c>
      <c r="U311" s="11"/>
      <c r="V311" s="11"/>
      <c r="W311" s="11"/>
      <c r="X311" s="11"/>
      <c r="Y311" s="11"/>
      <c r="Z311" s="11"/>
    </row>
    <row r="312" spans="1:26" ht="139.5" customHeight="1">
      <c r="A312" s="15" t="s">
        <v>9</v>
      </c>
      <c r="B312" s="16" t="s">
        <v>10</v>
      </c>
      <c r="C312" s="16" t="s">
        <v>196</v>
      </c>
      <c r="D312" s="15" t="s">
        <v>611</v>
      </c>
      <c r="E312" s="11" t="s">
        <v>612</v>
      </c>
      <c r="F312" s="15" t="s">
        <v>766</v>
      </c>
      <c r="G312" s="11" t="s">
        <v>767</v>
      </c>
      <c r="H312" s="17" t="s">
        <v>322</v>
      </c>
      <c r="I312" s="17"/>
      <c r="J312" s="11" t="s">
        <v>773</v>
      </c>
      <c r="K312" s="12">
        <v>2000000</v>
      </c>
      <c r="L312" s="11" t="s">
        <v>774</v>
      </c>
      <c r="M312" s="12">
        <v>3000000</v>
      </c>
      <c r="N312" s="11" t="s">
        <v>774</v>
      </c>
      <c r="O312" s="12">
        <v>4000000</v>
      </c>
      <c r="P312" s="11" t="s">
        <v>774</v>
      </c>
      <c r="Q312" s="12">
        <v>6000000</v>
      </c>
      <c r="R312" s="11" t="s">
        <v>774</v>
      </c>
      <c r="S312" s="13">
        <v>1600000</v>
      </c>
      <c r="T312" s="13">
        <f t="shared" si="1"/>
        <v>16600000</v>
      </c>
      <c r="U312" s="11"/>
      <c r="V312" s="11"/>
      <c r="W312" s="11"/>
      <c r="X312" s="11"/>
      <c r="Y312" s="11"/>
      <c r="Z312" s="11"/>
    </row>
    <row r="313" spans="1:26" ht="139.5" customHeight="1">
      <c r="A313" s="15" t="s">
        <v>9</v>
      </c>
      <c r="B313" s="16" t="s">
        <v>10</v>
      </c>
      <c r="C313" s="16" t="s">
        <v>196</v>
      </c>
      <c r="D313" s="15" t="s">
        <v>611</v>
      </c>
      <c r="E313" s="11" t="s">
        <v>612</v>
      </c>
      <c r="F313" s="15" t="s">
        <v>766</v>
      </c>
      <c r="G313" s="11" t="s">
        <v>767</v>
      </c>
      <c r="H313" s="17" t="s">
        <v>86</v>
      </c>
      <c r="I313" s="17"/>
      <c r="J313" s="21" t="s">
        <v>775</v>
      </c>
      <c r="K313" s="12">
        <v>3000000</v>
      </c>
      <c r="L313" s="21" t="s">
        <v>776</v>
      </c>
      <c r="M313" s="12">
        <v>3000000</v>
      </c>
      <c r="N313" s="21" t="s">
        <v>776</v>
      </c>
      <c r="O313" s="13">
        <v>3000000</v>
      </c>
      <c r="P313" s="21" t="s">
        <v>777</v>
      </c>
      <c r="Q313" s="13">
        <v>5000000</v>
      </c>
      <c r="R313" s="21" t="s">
        <v>777</v>
      </c>
      <c r="S313" s="13">
        <v>5000000</v>
      </c>
      <c r="T313" s="13">
        <f t="shared" si="1"/>
        <v>19000000</v>
      </c>
      <c r="U313" s="11"/>
      <c r="V313" s="11"/>
      <c r="W313" s="11"/>
      <c r="X313" s="11"/>
      <c r="Y313" s="11"/>
      <c r="Z313" s="11"/>
    </row>
    <row r="314" spans="1:26" ht="139.5" customHeight="1">
      <c r="A314" s="15" t="s">
        <v>9</v>
      </c>
      <c r="B314" s="16" t="s">
        <v>10</v>
      </c>
      <c r="C314" s="16" t="s">
        <v>196</v>
      </c>
      <c r="D314" s="15" t="s">
        <v>611</v>
      </c>
      <c r="E314" s="11" t="s">
        <v>612</v>
      </c>
      <c r="F314" s="15" t="s">
        <v>766</v>
      </c>
      <c r="G314" s="11" t="s">
        <v>767</v>
      </c>
      <c r="H314" s="17" t="s">
        <v>241</v>
      </c>
      <c r="I314" s="17"/>
      <c r="J314" s="11" t="s">
        <v>778</v>
      </c>
      <c r="K314" s="12">
        <v>0</v>
      </c>
      <c r="L314" s="11" t="s">
        <v>778</v>
      </c>
      <c r="M314" s="12">
        <v>5000000</v>
      </c>
      <c r="N314" s="11" t="s">
        <v>778</v>
      </c>
      <c r="O314" s="13">
        <v>5000000</v>
      </c>
      <c r="P314" s="11" t="s">
        <v>778</v>
      </c>
      <c r="Q314" s="13">
        <v>5000000</v>
      </c>
      <c r="R314" s="11" t="s">
        <v>778</v>
      </c>
      <c r="S314" s="13">
        <v>5000000</v>
      </c>
      <c r="T314" s="13">
        <f t="shared" si="1"/>
        <v>20000000</v>
      </c>
      <c r="U314" s="11" t="s">
        <v>779</v>
      </c>
      <c r="V314" s="11"/>
      <c r="W314" s="11"/>
      <c r="X314" s="11"/>
      <c r="Y314" s="11"/>
      <c r="Z314" s="11"/>
    </row>
    <row r="315" spans="1:26" ht="139.5" customHeight="1">
      <c r="A315" s="15" t="s">
        <v>9</v>
      </c>
      <c r="B315" s="16" t="s">
        <v>10</v>
      </c>
      <c r="C315" s="16" t="s">
        <v>196</v>
      </c>
      <c r="D315" s="15" t="s">
        <v>611</v>
      </c>
      <c r="E315" s="11" t="s">
        <v>612</v>
      </c>
      <c r="F315" s="15" t="s">
        <v>766</v>
      </c>
      <c r="G315" s="11" t="s">
        <v>767</v>
      </c>
      <c r="H315" s="17" t="s">
        <v>190</v>
      </c>
      <c r="I315" s="17"/>
      <c r="J315" s="11" t="s">
        <v>780</v>
      </c>
      <c r="K315" s="12">
        <v>30161872.84</v>
      </c>
      <c r="L315" s="11" t="s">
        <v>781</v>
      </c>
      <c r="M315" s="12">
        <v>37702341.049999997</v>
      </c>
      <c r="N315" s="11" t="s">
        <v>782</v>
      </c>
      <c r="O315" s="12">
        <v>42226621.975999996</v>
      </c>
      <c r="P315" s="11" t="s">
        <v>783</v>
      </c>
      <c r="Q315" s="12">
        <v>48258996.544</v>
      </c>
      <c r="R315" s="11" t="s">
        <v>784</v>
      </c>
      <c r="S315" s="12">
        <v>54894608.568799995</v>
      </c>
      <c r="T315" s="13">
        <f t="shared" si="1"/>
        <v>213244440.9788</v>
      </c>
      <c r="U315" s="11"/>
      <c r="V315" s="11"/>
      <c r="W315" s="11"/>
      <c r="X315" s="11"/>
      <c r="Y315" s="11"/>
      <c r="Z315" s="11"/>
    </row>
    <row r="316" spans="1:26" ht="139.5" customHeight="1">
      <c r="A316" s="15" t="s">
        <v>9</v>
      </c>
      <c r="B316" s="16" t="s">
        <v>10</v>
      </c>
      <c r="C316" s="16" t="s">
        <v>196</v>
      </c>
      <c r="D316" s="15" t="s">
        <v>611</v>
      </c>
      <c r="E316" s="11" t="s">
        <v>612</v>
      </c>
      <c r="F316" s="15" t="s">
        <v>766</v>
      </c>
      <c r="G316" s="11" t="s">
        <v>767</v>
      </c>
      <c r="H316" s="17" t="s">
        <v>246</v>
      </c>
      <c r="I316" s="17"/>
      <c r="J316" s="11" t="s">
        <v>785</v>
      </c>
      <c r="K316" s="12">
        <v>3000000</v>
      </c>
      <c r="L316" s="11" t="s">
        <v>786</v>
      </c>
      <c r="M316" s="12">
        <f>2*K316*1.1</f>
        <v>6600000.0000000009</v>
      </c>
      <c r="N316" s="11" t="s">
        <v>787</v>
      </c>
      <c r="O316" s="13">
        <f>M316*1.1</f>
        <v>7260000.0000000019</v>
      </c>
      <c r="P316" s="11" t="s">
        <v>786</v>
      </c>
      <c r="Q316" s="13">
        <f>O316*1.1</f>
        <v>7986000.0000000028</v>
      </c>
      <c r="R316" s="11" t="s">
        <v>788</v>
      </c>
      <c r="S316" s="13">
        <f>Q316*1.15</f>
        <v>9183900.0000000019</v>
      </c>
      <c r="T316" s="13">
        <f t="shared" si="1"/>
        <v>34029900.000000007</v>
      </c>
      <c r="U316" s="11"/>
      <c r="V316" s="11"/>
      <c r="W316" s="11"/>
      <c r="X316" s="11"/>
      <c r="Y316" s="11"/>
      <c r="Z316" s="11"/>
    </row>
    <row r="317" spans="1:26" ht="139.5" customHeight="1">
      <c r="A317" s="15" t="s">
        <v>9</v>
      </c>
      <c r="B317" s="16" t="s">
        <v>10</v>
      </c>
      <c r="C317" s="16" t="s">
        <v>196</v>
      </c>
      <c r="D317" s="15" t="s">
        <v>611</v>
      </c>
      <c r="E317" s="11" t="s">
        <v>612</v>
      </c>
      <c r="F317" s="15" t="s">
        <v>789</v>
      </c>
      <c r="G317" s="11" t="s">
        <v>790</v>
      </c>
      <c r="H317" s="17" t="s">
        <v>96</v>
      </c>
      <c r="I317" s="17"/>
      <c r="J317" s="11" t="s">
        <v>791</v>
      </c>
      <c r="K317" s="12">
        <v>22275000</v>
      </c>
      <c r="L317" s="11" t="s">
        <v>792</v>
      </c>
      <c r="M317" s="12">
        <v>22275000</v>
      </c>
      <c r="N317" s="11" t="s">
        <v>792</v>
      </c>
      <c r="O317" s="13">
        <v>22275000</v>
      </c>
      <c r="P317" s="11"/>
      <c r="Q317" s="13">
        <v>0</v>
      </c>
      <c r="R317" s="11"/>
      <c r="S317" s="13">
        <v>0</v>
      </c>
      <c r="T317" s="13">
        <f t="shared" si="1"/>
        <v>66825000</v>
      </c>
      <c r="U317" s="11"/>
      <c r="V317" s="11"/>
      <c r="W317" s="11"/>
      <c r="X317" s="11"/>
      <c r="Y317" s="11"/>
      <c r="Z317" s="11"/>
    </row>
    <row r="318" spans="1:26" ht="139.5" customHeight="1">
      <c r="A318" s="15" t="s">
        <v>9</v>
      </c>
      <c r="B318" s="16" t="s">
        <v>10</v>
      </c>
      <c r="C318" s="16" t="s">
        <v>196</v>
      </c>
      <c r="D318" s="15" t="s">
        <v>611</v>
      </c>
      <c r="E318" s="11" t="s">
        <v>612</v>
      </c>
      <c r="F318" s="15" t="s">
        <v>789</v>
      </c>
      <c r="G318" s="11" t="s">
        <v>790</v>
      </c>
      <c r="H318" s="17" t="s">
        <v>126</v>
      </c>
      <c r="I318" s="17"/>
      <c r="J318" s="11" t="s">
        <v>793</v>
      </c>
      <c r="K318" s="12">
        <v>4000000</v>
      </c>
      <c r="L318" s="11" t="s">
        <v>794</v>
      </c>
      <c r="M318" s="12">
        <v>4000000</v>
      </c>
      <c r="N318" s="11"/>
      <c r="O318" s="13">
        <v>0</v>
      </c>
      <c r="P318" s="11"/>
      <c r="Q318" s="13">
        <v>0</v>
      </c>
      <c r="R318" s="11"/>
      <c r="S318" s="13">
        <v>0</v>
      </c>
      <c r="T318" s="13">
        <f t="shared" si="1"/>
        <v>8000000</v>
      </c>
      <c r="U318" s="11"/>
      <c r="V318" s="11"/>
      <c r="W318" s="11"/>
      <c r="X318" s="11"/>
      <c r="Y318" s="11"/>
      <c r="Z318" s="11"/>
    </row>
    <row r="319" spans="1:26" ht="139.5" customHeight="1">
      <c r="A319" s="15" t="s">
        <v>9</v>
      </c>
      <c r="B319" s="16" t="s">
        <v>10</v>
      </c>
      <c r="C319" s="16" t="s">
        <v>196</v>
      </c>
      <c r="D319" s="15" t="s">
        <v>611</v>
      </c>
      <c r="E319" s="11" t="s">
        <v>612</v>
      </c>
      <c r="F319" s="15" t="s">
        <v>789</v>
      </c>
      <c r="G319" s="11" t="s">
        <v>790</v>
      </c>
      <c r="H319" s="17" t="s">
        <v>75</v>
      </c>
      <c r="I319" s="17"/>
      <c r="J319" s="11" t="s">
        <v>795</v>
      </c>
      <c r="K319" s="12">
        <v>5000000</v>
      </c>
      <c r="L319" s="11" t="s">
        <v>795</v>
      </c>
      <c r="M319" s="12">
        <v>5000000</v>
      </c>
      <c r="N319" s="11" t="s">
        <v>795</v>
      </c>
      <c r="O319" s="13">
        <v>5000000</v>
      </c>
      <c r="P319" s="11" t="s">
        <v>795</v>
      </c>
      <c r="Q319" s="13">
        <v>5000000</v>
      </c>
      <c r="R319" s="11" t="s">
        <v>795</v>
      </c>
      <c r="S319" s="13">
        <v>5000000</v>
      </c>
      <c r="T319" s="13">
        <f t="shared" si="1"/>
        <v>25000000</v>
      </c>
      <c r="U319" s="11"/>
      <c r="V319" s="11"/>
      <c r="W319" s="11"/>
      <c r="X319" s="11"/>
      <c r="Y319" s="11"/>
      <c r="Z319" s="11"/>
    </row>
    <row r="320" spans="1:26" ht="139.5" customHeight="1">
      <c r="A320" s="15" t="s">
        <v>9</v>
      </c>
      <c r="B320" s="16" t="s">
        <v>10</v>
      </c>
      <c r="C320" s="16" t="s">
        <v>196</v>
      </c>
      <c r="D320" s="15" t="s">
        <v>611</v>
      </c>
      <c r="E320" s="11" t="s">
        <v>612</v>
      </c>
      <c r="F320" s="15" t="s">
        <v>789</v>
      </c>
      <c r="G320" s="11" t="s">
        <v>790</v>
      </c>
      <c r="H320" s="17" t="s">
        <v>78</v>
      </c>
      <c r="I320" s="17"/>
      <c r="J320" s="11" t="s">
        <v>796</v>
      </c>
      <c r="K320" s="12">
        <v>5000000</v>
      </c>
      <c r="L320" s="11" t="s">
        <v>796</v>
      </c>
      <c r="M320" s="12">
        <v>15000000</v>
      </c>
      <c r="N320" s="11" t="s">
        <v>796</v>
      </c>
      <c r="O320" s="13">
        <v>10000000</v>
      </c>
      <c r="P320" s="11" t="s">
        <v>796</v>
      </c>
      <c r="Q320" s="13">
        <v>10000000</v>
      </c>
      <c r="R320" s="11" t="s">
        <v>796</v>
      </c>
      <c r="S320" s="13">
        <v>15000000</v>
      </c>
      <c r="T320" s="13">
        <f t="shared" si="1"/>
        <v>55000000</v>
      </c>
      <c r="U320" s="11"/>
      <c r="V320" s="11"/>
      <c r="W320" s="11"/>
      <c r="X320" s="11"/>
      <c r="Y320" s="11"/>
      <c r="Z320" s="11"/>
    </row>
    <row r="321" spans="1:26" ht="139.5" customHeight="1">
      <c r="A321" s="15" t="s">
        <v>9</v>
      </c>
      <c r="B321" s="16" t="s">
        <v>10</v>
      </c>
      <c r="C321" s="16" t="s">
        <v>196</v>
      </c>
      <c r="D321" s="15" t="s">
        <v>611</v>
      </c>
      <c r="E321" s="11" t="s">
        <v>612</v>
      </c>
      <c r="F321" s="15" t="s">
        <v>789</v>
      </c>
      <c r="G321" s="11" t="s">
        <v>790</v>
      </c>
      <c r="H321" s="17" t="s">
        <v>322</v>
      </c>
      <c r="I321" s="17"/>
      <c r="J321" s="11" t="s">
        <v>797</v>
      </c>
      <c r="K321" s="12">
        <v>2000000</v>
      </c>
      <c r="L321" s="11" t="s">
        <v>797</v>
      </c>
      <c r="M321" s="12">
        <v>3000000</v>
      </c>
      <c r="N321" s="11" t="s">
        <v>797</v>
      </c>
      <c r="O321" s="12">
        <v>4000000</v>
      </c>
      <c r="P321" s="11" t="s">
        <v>797</v>
      </c>
      <c r="Q321" s="12">
        <v>6000000</v>
      </c>
      <c r="R321" s="11" t="s">
        <v>797</v>
      </c>
      <c r="S321" s="13">
        <v>8000000</v>
      </c>
      <c r="T321" s="13">
        <f t="shared" si="1"/>
        <v>23000000</v>
      </c>
      <c r="U321" s="11"/>
      <c r="V321" s="11"/>
      <c r="W321" s="11"/>
      <c r="X321" s="11"/>
      <c r="Y321" s="11"/>
      <c r="Z321" s="11"/>
    </row>
    <row r="322" spans="1:26" ht="139.5" customHeight="1">
      <c r="A322" s="15" t="s">
        <v>9</v>
      </c>
      <c r="B322" s="16" t="s">
        <v>10</v>
      </c>
      <c r="C322" s="16" t="s">
        <v>196</v>
      </c>
      <c r="D322" s="15" t="s">
        <v>611</v>
      </c>
      <c r="E322" s="11" t="s">
        <v>612</v>
      </c>
      <c r="F322" s="15" t="s">
        <v>789</v>
      </c>
      <c r="G322" s="11" t="s">
        <v>790</v>
      </c>
      <c r="H322" s="17" t="s">
        <v>86</v>
      </c>
      <c r="I322" s="17"/>
      <c r="J322" s="21" t="s">
        <v>798</v>
      </c>
      <c r="K322" s="12">
        <v>3000000</v>
      </c>
      <c r="L322" s="21" t="s">
        <v>799</v>
      </c>
      <c r="M322" s="12">
        <v>3000000</v>
      </c>
      <c r="N322" s="21" t="s">
        <v>799</v>
      </c>
      <c r="O322" s="13">
        <v>3000000</v>
      </c>
      <c r="P322" s="21" t="s">
        <v>800</v>
      </c>
      <c r="Q322" s="13">
        <v>5000000</v>
      </c>
      <c r="R322" s="21" t="s">
        <v>800</v>
      </c>
      <c r="S322" s="13">
        <v>5000000</v>
      </c>
      <c r="T322" s="13">
        <f t="shared" si="1"/>
        <v>19000000</v>
      </c>
      <c r="U322" s="11"/>
      <c r="V322" s="11"/>
      <c r="W322" s="11"/>
      <c r="X322" s="11"/>
      <c r="Y322" s="11"/>
      <c r="Z322" s="11"/>
    </row>
    <row r="323" spans="1:26" ht="139.5" customHeight="1">
      <c r="A323" s="15" t="s">
        <v>9</v>
      </c>
      <c r="B323" s="16" t="s">
        <v>10</v>
      </c>
      <c r="C323" s="16" t="s">
        <v>196</v>
      </c>
      <c r="D323" s="15" t="s">
        <v>611</v>
      </c>
      <c r="E323" s="11" t="s">
        <v>612</v>
      </c>
      <c r="F323" s="15" t="s">
        <v>789</v>
      </c>
      <c r="G323" s="11" t="s">
        <v>790</v>
      </c>
      <c r="H323" s="17" t="s">
        <v>137</v>
      </c>
      <c r="I323" s="17"/>
      <c r="J323" s="11" t="s">
        <v>801</v>
      </c>
      <c r="K323" s="12">
        <v>20000000</v>
      </c>
      <c r="L323" s="11" t="s">
        <v>774</v>
      </c>
      <c r="M323" s="12">
        <v>10000000</v>
      </c>
      <c r="N323" s="11" t="s">
        <v>774</v>
      </c>
      <c r="O323" s="12">
        <v>10000000</v>
      </c>
      <c r="P323" s="11" t="s">
        <v>774</v>
      </c>
      <c r="Q323" s="12">
        <v>10000000</v>
      </c>
      <c r="R323" s="11" t="s">
        <v>774</v>
      </c>
      <c r="S323" s="12">
        <v>10000000</v>
      </c>
      <c r="T323" s="13">
        <f t="shared" si="1"/>
        <v>60000000</v>
      </c>
      <c r="U323" s="11"/>
      <c r="V323" s="11"/>
      <c r="W323" s="11"/>
      <c r="X323" s="11"/>
      <c r="Y323" s="11"/>
      <c r="Z323" s="11"/>
    </row>
    <row r="324" spans="1:26" ht="139.5" customHeight="1">
      <c r="A324" s="15" t="s">
        <v>9</v>
      </c>
      <c r="B324" s="16" t="s">
        <v>10</v>
      </c>
      <c r="C324" s="16" t="s">
        <v>196</v>
      </c>
      <c r="D324" s="15" t="s">
        <v>611</v>
      </c>
      <c r="E324" s="11" t="s">
        <v>612</v>
      </c>
      <c r="F324" s="15" t="s">
        <v>789</v>
      </c>
      <c r="G324" s="11" t="s">
        <v>790</v>
      </c>
      <c r="H324" s="17" t="s">
        <v>121</v>
      </c>
      <c r="I324" s="17"/>
      <c r="J324" s="11" t="s">
        <v>778</v>
      </c>
      <c r="K324" s="12">
        <v>5000000</v>
      </c>
      <c r="L324" s="11" t="s">
        <v>778</v>
      </c>
      <c r="M324" s="12">
        <v>5000000</v>
      </c>
      <c r="N324" s="11" t="s">
        <v>778</v>
      </c>
      <c r="O324" s="13">
        <v>5000000</v>
      </c>
      <c r="P324" s="11" t="s">
        <v>778</v>
      </c>
      <c r="Q324" s="13">
        <v>5000000</v>
      </c>
      <c r="R324" s="11" t="s">
        <v>778</v>
      </c>
      <c r="S324" s="13">
        <v>5000000</v>
      </c>
      <c r="T324" s="13">
        <f t="shared" si="1"/>
        <v>25000000</v>
      </c>
      <c r="U324" s="11"/>
      <c r="V324" s="11"/>
      <c r="W324" s="11"/>
      <c r="X324" s="11"/>
      <c r="Y324" s="11"/>
      <c r="Z324" s="11"/>
    </row>
    <row r="325" spans="1:26" ht="139.5" customHeight="1">
      <c r="A325" s="15" t="s">
        <v>9</v>
      </c>
      <c r="B325" s="16" t="s">
        <v>10</v>
      </c>
      <c r="C325" s="16" t="s">
        <v>196</v>
      </c>
      <c r="D325" s="15" t="s">
        <v>611</v>
      </c>
      <c r="E325" s="11" t="s">
        <v>612</v>
      </c>
      <c r="F325" s="15" t="s">
        <v>789</v>
      </c>
      <c r="G325" s="11" t="s">
        <v>790</v>
      </c>
      <c r="H325" s="17" t="s">
        <v>190</v>
      </c>
      <c r="I325" s="17"/>
      <c r="J325" s="11" t="s">
        <v>802</v>
      </c>
      <c r="K325" s="12">
        <v>39936825.280000001</v>
      </c>
      <c r="L325" s="11" t="s">
        <v>803</v>
      </c>
      <c r="M325" s="12">
        <v>49921031.600000001</v>
      </c>
      <c r="N325" s="11" t="s">
        <v>804</v>
      </c>
      <c r="O325" s="12">
        <v>55911555.392000005</v>
      </c>
      <c r="P325" s="11" t="s">
        <v>805</v>
      </c>
      <c r="Q325" s="12">
        <v>63898920.447999999</v>
      </c>
      <c r="R325" s="11" t="s">
        <v>806</v>
      </c>
      <c r="S325" s="12">
        <v>72685022.009599999</v>
      </c>
      <c r="T325" s="13">
        <f t="shared" si="1"/>
        <v>282353354.72960001</v>
      </c>
      <c r="U325" s="11"/>
      <c r="V325" s="11"/>
      <c r="W325" s="11"/>
      <c r="X325" s="11"/>
      <c r="Y325" s="11"/>
      <c r="Z325" s="11"/>
    </row>
    <row r="326" spans="1:26" ht="139.5" customHeight="1">
      <c r="A326" s="15" t="s">
        <v>9</v>
      </c>
      <c r="B326" s="16" t="s">
        <v>10</v>
      </c>
      <c r="C326" s="16" t="s">
        <v>196</v>
      </c>
      <c r="D326" s="15" t="s">
        <v>611</v>
      </c>
      <c r="E326" s="11" t="s">
        <v>612</v>
      </c>
      <c r="F326" s="15" t="s">
        <v>789</v>
      </c>
      <c r="G326" s="11" t="s">
        <v>790</v>
      </c>
      <c r="H326" s="17" t="s">
        <v>246</v>
      </c>
      <c r="I326" s="17"/>
      <c r="J326" s="11" t="s">
        <v>807</v>
      </c>
      <c r="K326" s="12">
        <v>3000000</v>
      </c>
      <c r="L326" s="11" t="s">
        <v>808</v>
      </c>
      <c r="M326" s="12">
        <f>2*K326*1.1</f>
        <v>6600000.0000000009</v>
      </c>
      <c r="N326" s="11" t="s">
        <v>808</v>
      </c>
      <c r="O326" s="13">
        <f>M326*1.1</f>
        <v>7260000.0000000019</v>
      </c>
      <c r="P326" s="11" t="s">
        <v>808</v>
      </c>
      <c r="Q326" s="13">
        <f>O326*1.1</f>
        <v>7986000.0000000028</v>
      </c>
      <c r="R326" s="11" t="s">
        <v>809</v>
      </c>
      <c r="S326" s="13">
        <f>Q326*1.15</f>
        <v>9183900.0000000019</v>
      </c>
      <c r="T326" s="13">
        <f t="shared" si="1"/>
        <v>34029900.000000007</v>
      </c>
      <c r="U326" s="11"/>
      <c r="V326" s="11"/>
      <c r="W326" s="11"/>
      <c r="X326" s="11"/>
      <c r="Y326" s="11"/>
      <c r="Z326" s="11"/>
    </row>
    <row r="327" spans="1:26" ht="139.5" customHeight="1">
      <c r="A327" s="15" t="s">
        <v>9</v>
      </c>
      <c r="B327" s="16" t="s">
        <v>10</v>
      </c>
      <c r="C327" s="16" t="s">
        <v>196</v>
      </c>
      <c r="D327" s="15" t="s">
        <v>611</v>
      </c>
      <c r="E327" s="11" t="s">
        <v>612</v>
      </c>
      <c r="F327" s="15" t="s">
        <v>789</v>
      </c>
      <c r="G327" s="11" t="s">
        <v>790</v>
      </c>
      <c r="H327" s="17"/>
      <c r="I327" s="17" t="s">
        <v>810</v>
      </c>
      <c r="J327" s="11" t="s">
        <v>811</v>
      </c>
      <c r="K327" s="12">
        <v>8400000</v>
      </c>
      <c r="L327" s="11"/>
      <c r="M327" s="12">
        <v>0</v>
      </c>
      <c r="N327" s="11"/>
      <c r="O327" s="13">
        <v>0</v>
      </c>
      <c r="P327" s="11"/>
      <c r="Q327" s="13">
        <v>0</v>
      </c>
      <c r="R327" s="11"/>
      <c r="S327" s="13">
        <v>0</v>
      </c>
      <c r="T327" s="13">
        <f t="shared" si="1"/>
        <v>8400000</v>
      </c>
      <c r="U327" s="23" t="s">
        <v>812</v>
      </c>
      <c r="V327" s="11"/>
      <c r="W327" s="11"/>
      <c r="X327" s="11"/>
      <c r="Y327" s="11"/>
      <c r="Z327" s="11"/>
    </row>
    <row r="328" spans="1:26" ht="139.5" customHeight="1">
      <c r="A328" s="15" t="s">
        <v>9</v>
      </c>
      <c r="B328" s="16" t="s">
        <v>10</v>
      </c>
      <c r="C328" s="16" t="s">
        <v>196</v>
      </c>
      <c r="D328" s="15" t="s">
        <v>611</v>
      </c>
      <c r="E328" s="11" t="s">
        <v>612</v>
      </c>
      <c r="F328" s="15" t="s">
        <v>813</v>
      </c>
      <c r="G328" s="11" t="s">
        <v>814</v>
      </c>
      <c r="H328" s="17" t="s">
        <v>121</v>
      </c>
      <c r="I328" s="17"/>
      <c r="J328" s="11" t="s">
        <v>815</v>
      </c>
      <c r="K328" s="12">
        <v>270000000</v>
      </c>
      <c r="L328" s="11" t="s">
        <v>815</v>
      </c>
      <c r="M328" s="12">
        <v>270000000</v>
      </c>
      <c r="N328" s="11" t="s">
        <v>815</v>
      </c>
      <c r="O328" s="13">
        <v>270000000</v>
      </c>
      <c r="P328" s="11" t="s">
        <v>815</v>
      </c>
      <c r="Q328" s="13">
        <v>270000000</v>
      </c>
      <c r="R328" s="11" t="s">
        <v>815</v>
      </c>
      <c r="S328" s="13">
        <v>270000000</v>
      </c>
      <c r="T328" s="13">
        <f t="shared" si="1"/>
        <v>1350000000</v>
      </c>
      <c r="U328" s="11"/>
      <c r="V328" s="11"/>
      <c r="W328" s="11"/>
      <c r="X328" s="11"/>
      <c r="Y328" s="11"/>
      <c r="Z328" s="11"/>
    </row>
    <row r="329" spans="1:26" ht="139.5" customHeight="1">
      <c r="A329" s="15" t="s">
        <v>9</v>
      </c>
      <c r="B329" s="16" t="s">
        <v>10</v>
      </c>
      <c r="C329" s="16" t="s">
        <v>196</v>
      </c>
      <c r="D329" s="15" t="s">
        <v>611</v>
      </c>
      <c r="E329" s="11" t="s">
        <v>612</v>
      </c>
      <c r="F329" s="15" t="s">
        <v>813</v>
      </c>
      <c r="G329" s="11" t="s">
        <v>814</v>
      </c>
      <c r="H329" s="17" t="s">
        <v>190</v>
      </c>
      <c r="I329" s="17"/>
      <c r="J329" s="11" t="s">
        <v>816</v>
      </c>
      <c r="K329" s="12">
        <v>200000000</v>
      </c>
      <c r="L329" s="11" t="s">
        <v>817</v>
      </c>
      <c r="M329" s="12">
        <v>600000000</v>
      </c>
      <c r="N329" s="11" t="s">
        <v>818</v>
      </c>
      <c r="O329" s="13">
        <v>1000000000</v>
      </c>
      <c r="P329" s="11" t="s">
        <v>819</v>
      </c>
      <c r="Q329" s="13">
        <v>1600000000</v>
      </c>
      <c r="R329" s="11" t="s">
        <v>820</v>
      </c>
      <c r="S329" s="13">
        <v>2000000000</v>
      </c>
      <c r="T329" s="13">
        <f t="shared" si="1"/>
        <v>5400000000</v>
      </c>
      <c r="U329" s="11"/>
      <c r="V329" s="11"/>
      <c r="W329" s="11"/>
      <c r="X329" s="11"/>
      <c r="Y329" s="11"/>
      <c r="Z329" s="11"/>
    </row>
    <row r="330" spans="1:26" ht="139.5" customHeight="1">
      <c r="A330" s="15" t="s">
        <v>9</v>
      </c>
      <c r="B330" s="16" t="s">
        <v>10</v>
      </c>
      <c r="C330" s="16" t="s">
        <v>196</v>
      </c>
      <c r="D330" s="15" t="s">
        <v>611</v>
      </c>
      <c r="E330" s="11" t="s">
        <v>612</v>
      </c>
      <c r="F330" s="15" t="s">
        <v>813</v>
      </c>
      <c r="G330" s="11" t="s">
        <v>814</v>
      </c>
      <c r="H330" s="17" t="s">
        <v>246</v>
      </c>
      <c r="I330" s="17"/>
      <c r="J330" s="11" t="s">
        <v>821</v>
      </c>
      <c r="K330" s="12">
        <v>5000000</v>
      </c>
      <c r="L330" s="11" t="s">
        <v>822</v>
      </c>
      <c r="M330" s="12">
        <f>2*K330*1.1</f>
        <v>11000000</v>
      </c>
      <c r="N330" s="11" t="s">
        <v>822</v>
      </c>
      <c r="O330" s="13">
        <f>M330*1.1</f>
        <v>12100000.000000002</v>
      </c>
      <c r="P330" s="11" t="s">
        <v>822</v>
      </c>
      <c r="Q330" s="13">
        <f>O330*1.1</f>
        <v>13310000.000000004</v>
      </c>
      <c r="R330" s="11" t="s">
        <v>823</v>
      </c>
      <c r="S330" s="13">
        <f>Q330*1.15</f>
        <v>15306500.000000004</v>
      </c>
      <c r="T330" s="13">
        <f t="shared" si="1"/>
        <v>56716500</v>
      </c>
      <c r="U330" s="11"/>
      <c r="V330" s="11"/>
      <c r="W330" s="11"/>
      <c r="X330" s="11"/>
      <c r="Y330" s="11"/>
      <c r="Z330" s="11"/>
    </row>
    <row r="331" spans="1:26" ht="139.5" customHeight="1">
      <c r="A331" s="15" t="s">
        <v>9</v>
      </c>
      <c r="B331" s="16" t="s">
        <v>10</v>
      </c>
      <c r="C331" s="16" t="s">
        <v>196</v>
      </c>
      <c r="D331" s="15" t="s">
        <v>611</v>
      </c>
      <c r="E331" s="11" t="s">
        <v>612</v>
      </c>
      <c r="F331" s="15" t="s">
        <v>813</v>
      </c>
      <c r="G331" s="11" t="s">
        <v>814</v>
      </c>
      <c r="H331" s="17"/>
      <c r="I331" s="17" t="s">
        <v>27</v>
      </c>
      <c r="J331" s="11" t="s">
        <v>824</v>
      </c>
      <c r="K331" s="12">
        <v>0</v>
      </c>
      <c r="L331" s="11"/>
      <c r="M331" s="12">
        <v>0</v>
      </c>
      <c r="N331" s="11"/>
      <c r="O331" s="13">
        <v>0</v>
      </c>
      <c r="P331" s="11"/>
      <c r="Q331" s="13">
        <v>0</v>
      </c>
      <c r="R331" s="11"/>
      <c r="S331" s="13">
        <v>0</v>
      </c>
      <c r="T331" s="13">
        <f t="shared" si="1"/>
        <v>0</v>
      </c>
      <c r="U331" s="11"/>
      <c r="V331" s="11"/>
      <c r="W331" s="11"/>
      <c r="X331" s="11"/>
      <c r="Y331" s="11"/>
      <c r="Z331" s="11"/>
    </row>
    <row r="332" spans="1:26" ht="139.5" customHeight="1">
      <c r="A332" s="15" t="s">
        <v>9</v>
      </c>
      <c r="B332" s="16" t="s">
        <v>10</v>
      </c>
      <c r="C332" s="16" t="s">
        <v>196</v>
      </c>
      <c r="D332" s="15" t="s">
        <v>611</v>
      </c>
      <c r="E332" s="11" t="s">
        <v>612</v>
      </c>
      <c r="F332" s="15" t="s">
        <v>813</v>
      </c>
      <c r="G332" s="11" t="s">
        <v>814</v>
      </c>
      <c r="H332" s="17"/>
      <c r="I332" s="17" t="s">
        <v>126</v>
      </c>
      <c r="J332" s="11" t="s">
        <v>825</v>
      </c>
      <c r="K332" s="12">
        <v>4000000</v>
      </c>
      <c r="L332" s="11" t="s">
        <v>129</v>
      </c>
      <c r="M332" s="12">
        <v>0</v>
      </c>
      <c r="N332" s="11"/>
      <c r="O332" s="13">
        <v>0</v>
      </c>
      <c r="P332" s="11"/>
      <c r="Q332" s="13">
        <v>0</v>
      </c>
      <c r="R332" s="11"/>
      <c r="S332" s="13">
        <v>0</v>
      </c>
      <c r="T332" s="13">
        <f t="shared" si="1"/>
        <v>4000000</v>
      </c>
      <c r="U332" s="11"/>
      <c r="V332" s="11"/>
      <c r="W332" s="11"/>
      <c r="X332" s="11"/>
      <c r="Y332" s="11"/>
      <c r="Z332" s="11"/>
    </row>
    <row r="333" spans="1:26" ht="139.5" customHeight="1">
      <c r="A333" s="15" t="s">
        <v>9</v>
      </c>
      <c r="B333" s="16" t="s">
        <v>10</v>
      </c>
      <c r="C333" s="16" t="s">
        <v>196</v>
      </c>
      <c r="D333" s="15" t="s">
        <v>611</v>
      </c>
      <c r="E333" s="11" t="s">
        <v>612</v>
      </c>
      <c r="F333" s="15" t="s">
        <v>813</v>
      </c>
      <c r="G333" s="11" t="s">
        <v>814</v>
      </c>
      <c r="H333" s="17"/>
      <c r="I333" s="17" t="s">
        <v>75</v>
      </c>
      <c r="J333" s="11" t="s">
        <v>826</v>
      </c>
      <c r="K333" s="12">
        <v>2000000</v>
      </c>
      <c r="L333" s="11" t="s">
        <v>827</v>
      </c>
      <c r="M333" s="12">
        <v>2000000</v>
      </c>
      <c r="N333" s="11" t="s">
        <v>827</v>
      </c>
      <c r="O333" s="13">
        <v>2000000</v>
      </c>
      <c r="P333" s="11" t="s">
        <v>827</v>
      </c>
      <c r="Q333" s="13">
        <v>2000000</v>
      </c>
      <c r="R333" s="11" t="s">
        <v>827</v>
      </c>
      <c r="S333" s="13">
        <v>2000000</v>
      </c>
      <c r="T333" s="13">
        <f t="shared" si="1"/>
        <v>10000000</v>
      </c>
      <c r="U333" s="11"/>
      <c r="V333" s="11"/>
      <c r="W333" s="11"/>
      <c r="X333" s="11"/>
      <c r="Y333" s="11"/>
      <c r="Z333" s="11"/>
    </row>
    <row r="334" spans="1:26" ht="139.5" customHeight="1">
      <c r="A334" s="15" t="s">
        <v>9</v>
      </c>
      <c r="B334" s="16" t="s">
        <v>10</v>
      </c>
      <c r="C334" s="16" t="s">
        <v>196</v>
      </c>
      <c r="D334" s="15" t="s">
        <v>611</v>
      </c>
      <c r="E334" s="11" t="s">
        <v>612</v>
      </c>
      <c r="F334" s="15" t="s">
        <v>813</v>
      </c>
      <c r="G334" s="11" t="s">
        <v>814</v>
      </c>
      <c r="H334" s="17"/>
      <c r="I334" s="17" t="s">
        <v>78</v>
      </c>
      <c r="J334" s="11" t="s">
        <v>828</v>
      </c>
      <c r="K334" s="12">
        <v>10000000</v>
      </c>
      <c r="L334" s="11" t="s">
        <v>829</v>
      </c>
      <c r="M334" s="12">
        <v>300000000</v>
      </c>
      <c r="N334" s="11" t="s">
        <v>830</v>
      </c>
      <c r="O334" s="13">
        <v>10000000</v>
      </c>
      <c r="P334" s="11" t="s">
        <v>830</v>
      </c>
      <c r="Q334" s="13">
        <v>10000000</v>
      </c>
      <c r="R334" s="11" t="s">
        <v>830</v>
      </c>
      <c r="S334" s="13">
        <v>10000000</v>
      </c>
      <c r="T334" s="13">
        <f t="shared" si="1"/>
        <v>340000000</v>
      </c>
      <c r="U334" s="11"/>
      <c r="V334" s="11"/>
      <c r="W334" s="11"/>
      <c r="X334" s="11"/>
      <c r="Y334" s="11"/>
      <c r="Z334" s="11"/>
    </row>
    <row r="335" spans="1:26" ht="139.5" customHeight="1">
      <c r="A335" s="15" t="s">
        <v>9</v>
      </c>
      <c r="B335" s="16" t="s">
        <v>10</v>
      </c>
      <c r="C335" s="16" t="s">
        <v>196</v>
      </c>
      <c r="D335" s="15" t="s">
        <v>611</v>
      </c>
      <c r="E335" s="11" t="s">
        <v>612</v>
      </c>
      <c r="F335" s="15" t="s">
        <v>813</v>
      </c>
      <c r="G335" s="11" t="s">
        <v>814</v>
      </c>
      <c r="H335" s="17"/>
      <c r="I335" s="17" t="s">
        <v>80</v>
      </c>
      <c r="J335" s="11" t="s">
        <v>831</v>
      </c>
      <c r="K335" s="12">
        <v>2000000</v>
      </c>
      <c r="L335" s="11" t="s">
        <v>831</v>
      </c>
      <c r="M335" s="12">
        <v>3000000</v>
      </c>
      <c r="N335" s="11" t="s">
        <v>831</v>
      </c>
      <c r="O335" s="12">
        <v>4000000</v>
      </c>
      <c r="P335" s="11" t="s">
        <v>831</v>
      </c>
      <c r="Q335" s="12">
        <v>6000000</v>
      </c>
      <c r="R335" s="11" t="s">
        <v>831</v>
      </c>
      <c r="S335" s="13">
        <v>8000000</v>
      </c>
      <c r="T335" s="13">
        <f t="shared" si="1"/>
        <v>23000000</v>
      </c>
      <c r="U335" s="11"/>
      <c r="V335" s="11"/>
      <c r="W335" s="11"/>
      <c r="X335" s="11"/>
      <c r="Y335" s="11"/>
      <c r="Z335" s="11"/>
    </row>
    <row r="336" spans="1:26" ht="139.5" customHeight="1">
      <c r="A336" s="15" t="s">
        <v>9</v>
      </c>
      <c r="B336" s="16" t="s">
        <v>10</v>
      </c>
      <c r="C336" s="16" t="s">
        <v>196</v>
      </c>
      <c r="D336" s="15" t="s">
        <v>611</v>
      </c>
      <c r="E336" s="11" t="s">
        <v>612</v>
      </c>
      <c r="F336" s="15" t="s">
        <v>813</v>
      </c>
      <c r="G336" s="11" t="s">
        <v>814</v>
      </c>
      <c r="H336" s="17"/>
      <c r="I336" s="17" t="s">
        <v>86</v>
      </c>
      <c r="J336" s="21" t="s">
        <v>832</v>
      </c>
      <c r="K336" s="12">
        <v>3000000</v>
      </c>
      <c r="L336" s="21" t="s">
        <v>833</v>
      </c>
      <c r="M336" s="12">
        <v>3000000</v>
      </c>
      <c r="N336" s="21" t="s">
        <v>833</v>
      </c>
      <c r="O336" s="13">
        <v>3000000</v>
      </c>
      <c r="P336" s="21" t="s">
        <v>833</v>
      </c>
      <c r="Q336" s="13">
        <v>5000000</v>
      </c>
      <c r="R336" s="21" t="s">
        <v>833</v>
      </c>
      <c r="S336" s="13">
        <v>5000000</v>
      </c>
      <c r="T336" s="13">
        <f t="shared" si="1"/>
        <v>19000000</v>
      </c>
      <c r="U336" s="11"/>
      <c r="V336" s="11"/>
      <c r="W336" s="11"/>
      <c r="X336" s="11"/>
      <c r="Y336" s="11"/>
      <c r="Z336" s="11"/>
    </row>
    <row r="337" spans="1:26" ht="139.5" customHeight="1">
      <c r="A337" s="15" t="s">
        <v>9</v>
      </c>
      <c r="B337" s="16" t="s">
        <v>10</v>
      </c>
      <c r="C337" s="16" t="s">
        <v>196</v>
      </c>
      <c r="D337" s="15" t="s">
        <v>611</v>
      </c>
      <c r="E337" s="11" t="s">
        <v>612</v>
      </c>
      <c r="F337" s="15" t="s">
        <v>813</v>
      </c>
      <c r="G337" s="11" t="s">
        <v>814</v>
      </c>
      <c r="H337" s="17"/>
      <c r="I337" s="17" t="s">
        <v>137</v>
      </c>
      <c r="J337" s="11" t="s">
        <v>834</v>
      </c>
      <c r="K337" s="12">
        <v>10000000</v>
      </c>
      <c r="L337" s="11" t="s">
        <v>835</v>
      </c>
      <c r="M337" s="12">
        <v>10000000</v>
      </c>
      <c r="N337" s="11" t="s">
        <v>835</v>
      </c>
      <c r="O337" s="12">
        <v>8000000</v>
      </c>
      <c r="P337" s="11" t="s">
        <v>835</v>
      </c>
      <c r="Q337" s="12">
        <v>8000000</v>
      </c>
      <c r="R337" s="11" t="s">
        <v>836</v>
      </c>
      <c r="S337" s="12">
        <v>8000000</v>
      </c>
      <c r="T337" s="13">
        <f t="shared" si="1"/>
        <v>44000000</v>
      </c>
      <c r="U337" s="11"/>
      <c r="V337" s="11"/>
      <c r="W337" s="11"/>
      <c r="X337" s="11"/>
      <c r="Y337" s="11"/>
      <c r="Z337" s="11"/>
    </row>
    <row r="338" spans="1:26" ht="139.5" customHeight="1">
      <c r="A338" s="15" t="s">
        <v>9</v>
      </c>
      <c r="B338" s="16" t="s">
        <v>10</v>
      </c>
      <c r="C338" s="16" t="s">
        <v>196</v>
      </c>
      <c r="D338" s="15" t="s">
        <v>611</v>
      </c>
      <c r="E338" s="11" t="s">
        <v>612</v>
      </c>
      <c r="F338" s="15" t="s">
        <v>813</v>
      </c>
      <c r="G338" s="11" t="s">
        <v>814</v>
      </c>
      <c r="H338" s="17"/>
      <c r="I338" s="17" t="s">
        <v>837</v>
      </c>
      <c r="J338" s="11" t="s">
        <v>838</v>
      </c>
      <c r="K338" s="12">
        <v>21078920</v>
      </c>
      <c r="L338" s="11" t="s">
        <v>839</v>
      </c>
      <c r="M338" s="12">
        <v>24912894</v>
      </c>
      <c r="N338" s="11" t="s">
        <v>840</v>
      </c>
      <c r="O338" s="12">
        <v>30891989</v>
      </c>
      <c r="P338" s="11" t="s">
        <v>841</v>
      </c>
      <c r="Q338" s="12">
        <v>49427182</v>
      </c>
      <c r="R338" s="11" t="s">
        <v>842</v>
      </c>
      <c r="S338" s="12">
        <v>0</v>
      </c>
      <c r="T338" s="13">
        <f t="shared" si="1"/>
        <v>126310985</v>
      </c>
      <c r="U338" s="11"/>
      <c r="V338" s="11"/>
      <c r="W338" s="11"/>
      <c r="X338" s="11"/>
      <c r="Y338" s="11"/>
      <c r="Z338" s="11"/>
    </row>
    <row r="339" spans="1:26" ht="139.5" customHeight="1">
      <c r="A339" s="15" t="s">
        <v>9</v>
      </c>
      <c r="B339" s="16" t="s">
        <v>10</v>
      </c>
      <c r="C339" s="16" t="s">
        <v>196</v>
      </c>
      <c r="D339" s="15" t="s">
        <v>611</v>
      </c>
      <c r="E339" s="11" t="s">
        <v>612</v>
      </c>
      <c r="F339" s="15" t="s">
        <v>843</v>
      </c>
      <c r="G339" s="11" t="s">
        <v>844</v>
      </c>
      <c r="H339" s="17" t="s">
        <v>121</v>
      </c>
      <c r="I339" s="17"/>
      <c r="J339" s="11" t="s">
        <v>845</v>
      </c>
      <c r="K339" s="41">
        <v>17500000</v>
      </c>
      <c r="L339" s="11"/>
      <c r="M339" s="12">
        <v>0</v>
      </c>
      <c r="N339" s="11"/>
      <c r="O339" s="13">
        <v>0</v>
      </c>
      <c r="P339" s="11"/>
      <c r="Q339" s="13">
        <v>0</v>
      </c>
      <c r="R339" s="11"/>
      <c r="S339" s="13">
        <v>0</v>
      </c>
      <c r="T339" s="13">
        <f t="shared" si="1"/>
        <v>17500000</v>
      </c>
      <c r="U339" s="23"/>
      <c r="V339" s="11"/>
      <c r="W339" s="11"/>
      <c r="X339" s="11"/>
      <c r="Y339" s="11"/>
      <c r="Z339" s="11"/>
    </row>
    <row r="340" spans="1:26" ht="139.5" customHeight="1">
      <c r="A340" s="15" t="s">
        <v>9</v>
      </c>
      <c r="B340" s="16" t="s">
        <v>10</v>
      </c>
      <c r="C340" s="16" t="s">
        <v>196</v>
      </c>
      <c r="D340" s="15" t="s">
        <v>611</v>
      </c>
      <c r="E340" s="11" t="s">
        <v>612</v>
      </c>
      <c r="F340" s="15" t="s">
        <v>843</v>
      </c>
      <c r="G340" s="11" t="s">
        <v>844</v>
      </c>
      <c r="H340" s="17" t="s">
        <v>190</v>
      </c>
      <c r="I340" s="17"/>
      <c r="J340" s="11" t="s">
        <v>846</v>
      </c>
      <c r="K340" s="12">
        <v>30000000</v>
      </c>
      <c r="L340" s="11" t="s">
        <v>846</v>
      </c>
      <c r="M340" s="12">
        <v>50000000</v>
      </c>
      <c r="N340" s="11" t="s">
        <v>846</v>
      </c>
      <c r="O340" s="13">
        <v>60000000</v>
      </c>
      <c r="P340" s="11" t="s">
        <v>846</v>
      </c>
      <c r="Q340" s="13">
        <v>80000000</v>
      </c>
      <c r="R340" s="11" t="s">
        <v>846</v>
      </c>
      <c r="S340" s="13">
        <v>80000000</v>
      </c>
      <c r="T340" s="13">
        <f t="shared" si="1"/>
        <v>300000000</v>
      </c>
      <c r="U340" s="11"/>
      <c r="V340" s="11"/>
      <c r="W340" s="11"/>
      <c r="X340" s="11"/>
      <c r="Y340" s="11"/>
      <c r="Z340" s="11"/>
    </row>
    <row r="341" spans="1:26" ht="139.5" customHeight="1">
      <c r="A341" s="15" t="s">
        <v>9</v>
      </c>
      <c r="B341" s="16" t="s">
        <v>10</v>
      </c>
      <c r="C341" s="16" t="s">
        <v>196</v>
      </c>
      <c r="D341" s="15" t="s">
        <v>611</v>
      </c>
      <c r="E341" s="11" t="s">
        <v>612</v>
      </c>
      <c r="F341" s="15" t="s">
        <v>843</v>
      </c>
      <c r="G341" s="11" t="s">
        <v>847</v>
      </c>
      <c r="H341" s="17" t="s">
        <v>246</v>
      </c>
      <c r="I341" s="17"/>
      <c r="J341" s="11" t="s">
        <v>848</v>
      </c>
      <c r="K341" s="12">
        <v>0</v>
      </c>
      <c r="L341" s="11"/>
      <c r="M341" s="12">
        <v>0</v>
      </c>
      <c r="N341" s="11"/>
      <c r="O341" s="13">
        <v>0</v>
      </c>
      <c r="P341" s="11"/>
      <c r="Q341" s="13">
        <v>0</v>
      </c>
      <c r="R341" s="11"/>
      <c r="S341" s="13">
        <v>0</v>
      </c>
      <c r="T341" s="13">
        <f t="shared" si="1"/>
        <v>0</v>
      </c>
      <c r="U341" s="11"/>
      <c r="V341" s="11"/>
      <c r="W341" s="11"/>
      <c r="X341" s="11"/>
      <c r="Y341" s="11"/>
      <c r="Z341" s="11"/>
    </row>
    <row r="342" spans="1:26" ht="139.5" customHeight="1">
      <c r="A342" s="15" t="s">
        <v>9</v>
      </c>
      <c r="B342" s="16" t="s">
        <v>10</v>
      </c>
      <c r="C342" s="16" t="s">
        <v>196</v>
      </c>
      <c r="D342" s="15" t="s">
        <v>611</v>
      </c>
      <c r="E342" s="11" t="s">
        <v>612</v>
      </c>
      <c r="F342" s="15" t="s">
        <v>843</v>
      </c>
      <c r="G342" s="11" t="s">
        <v>844</v>
      </c>
      <c r="H342" s="17" t="s">
        <v>24</v>
      </c>
      <c r="I342" s="17"/>
      <c r="J342" s="11" t="s">
        <v>849</v>
      </c>
      <c r="K342" s="12">
        <v>39836323</v>
      </c>
      <c r="L342" s="11" t="s">
        <v>849</v>
      </c>
      <c r="M342" s="12">
        <v>74984760</v>
      </c>
      <c r="N342" s="11" t="s">
        <v>849</v>
      </c>
      <c r="O342" s="13">
        <v>74234511</v>
      </c>
      <c r="P342" s="11" t="s">
        <v>849</v>
      </c>
      <c r="Q342" s="13">
        <v>73782617</v>
      </c>
      <c r="R342" s="11" t="s">
        <v>850</v>
      </c>
      <c r="S342" s="19">
        <v>109865576</v>
      </c>
      <c r="T342" s="13">
        <f t="shared" si="1"/>
        <v>372703787</v>
      </c>
      <c r="U342" s="11"/>
      <c r="V342" s="11"/>
      <c r="W342" s="11"/>
      <c r="X342" s="11"/>
      <c r="Y342" s="11"/>
      <c r="Z342" s="11"/>
    </row>
    <row r="343" spans="1:26" ht="139.5" customHeight="1">
      <c r="A343" s="15" t="s">
        <v>9</v>
      </c>
      <c r="B343" s="16" t="s">
        <v>10</v>
      </c>
      <c r="C343" s="16" t="s">
        <v>196</v>
      </c>
      <c r="D343" s="15" t="s">
        <v>611</v>
      </c>
      <c r="E343" s="11" t="s">
        <v>612</v>
      </c>
      <c r="F343" s="15" t="s">
        <v>843</v>
      </c>
      <c r="G343" s="11" t="s">
        <v>844</v>
      </c>
      <c r="H343" s="17"/>
      <c r="I343" s="17" t="s">
        <v>637</v>
      </c>
      <c r="J343" s="11" t="s">
        <v>851</v>
      </c>
      <c r="K343" s="12">
        <v>0</v>
      </c>
      <c r="L343" s="11" t="s">
        <v>851</v>
      </c>
      <c r="M343" s="12">
        <v>0</v>
      </c>
      <c r="N343" s="11" t="s">
        <v>851</v>
      </c>
      <c r="O343" s="13">
        <v>0</v>
      </c>
      <c r="P343" s="11" t="s">
        <v>851</v>
      </c>
      <c r="Q343" s="13">
        <v>0</v>
      </c>
      <c r="R343" s="11" t="s">
        <v>851</v>
      </c>
      <c r="S343" s="13">
        <v>0</v>
      </c>
      <c r="T343" s="13">
        <f t="shared" si="1"/>
        <v>0</v>
      </c>
      <c r="U343" s="11" t="s">
        <v>701</v>
      </c>
      <c r="V343" s="11"/>
      <c r="W343" s="11"/>
      <c r="X343" s="11"/>
      <c r="Y343" s="11"/>
      <c r="Z343" s="11"/>
    </row>
    <row r="344" spans="1:26" ht="139.5" customHeight="1">
      <c r="A344" s="15" t="s">
        <v>9</v>
      </c>
      <c r="B344" s="16" t="s">
        <v>10</v>
      </c>
      <c r="C344" s="16" t="s">
        <v>196</v>
      </c>
      <c r="D344" s="15" t="s">
        <v>611</v>
      </c>
      <c r="E344" s="11" t="s">
        <v>612</v>
      </c>
      <c r="F344" s="15" t="s">
        <v>843</v>
      </c>
      <c r="G344" s="11" t="s">
        <v>844</v>
      </c>
      <c r="H344" s="17"/>
      <c r="I344" s="17" t="s">
        <v>27</v>
      </c>
      <c r="J344" s="11" t="s">
        <v>852</v>
      </c>
      <c r="K344" s="12">
        <v>0</v>
      </c>
      <c r="L344" s="11"/>
      <c r="M344" s="12">
        <v>0</v>
      </c>
      <c r="N344" s="11"/>
      <c r="O344" s="13">
        <v>0</v>
      </c>
      <c r="P344" s="11"/>
      <c r="Q344" s="13">
        <v>0</v>
      </c>
      <c r="R344" s="11"/>
      <c r="S344" s="13">
        <v>0</v>
      </c>
      <c r="T344" s="13">
        <f t="shared" si="1"/>
        <v>0</v>
      </c>
      <c r="U344" s="11"/>
      <c r="V344" s="11"/>
      <c r="W344" s="11"/>
      <c r="X344" s="11"/>
      <c r="Y344" s="11"/>
      <c r="Z344" s="11"/>
    </row>
    <row r="345" spans="1:26" ht="139.5" customHeight="1">
      <c r="A345" s="15" t="s">
        <v>9</v>
      </c>
      <c r="B345" s="16" t="s">
        <v>10</v>
      </c>
      <c r="C345" s="16" t="s">
        <v>196</v>
      </c>
      <c r="D345" s="15" t="s">
        <v>611</v>
      </c>
      <c r="E345" s="11" t="s">
        <v>612</v>
      </c>
      <c r="F345" s="15" t="s">
        <v>843</v>
      </c>
      <c r="G345" s="11" t="s">
        <v>844</v>
      </c>
      <c r="H345" s="17"/>
      <c r="I345" s="17" t="s">
        <v>126</v>
      </c>
      <c r="J345" s="11" t="s">
        <v>853</v>
      </c>
      <c r="K345" s="12">
        <v>4000000</v>
      </c>
      <c r="L345" s="11" t="s">
        <v>854</v>
      </c>
      <c r="M345" s="12">
        <v>4000000</v>
      </c>
      <c r="N345" s="11" t="s">
        <v>129</v>
      </c>
      <c r="O345" s="13">
        <v>0</v>
      </c>
      <c r="P345" s="11"/>
      <c r="Q345" s="13">
        <v>0</v>
      </c>
      <c r="R345" s="11"/>
      <c r="S345" s="13">
        <v>0</v>
      </c>
      <c r="T345" s="13">
        <f t="shared" si="1"/>
        <v>8000000</v>
      </c>
      <c r="U345" s="11"/>
      <c r="V345" s="11"/>
      <c r="W345" s="11"/>
      <c r="X345" s="11"/>
      <c r="Y345" s="11"/>
      <c r="Z345" s="11"/>
    </row>
    <row r="346" spans="1:26" ht="139.5" customHeight="1">
      <c r="A346" s="15" t="s">
        <v>9</v>
      </c>
      <c r="B346" s="16" t="s">
        <v>10</v>
      </c>
      <c r="C346" s="16" t="s">
        <v>196</v>
      </c>
      <c r="D346" s="15" t="s">
        <v>611</v>
      </c>
      <c r="E346" s="11" t="s">
        <v>612</v>
      </c>
      <c r="F346" s="15" t="s">
        <v>843</v>
      </c>
      <c r="G346" s="11" t="s">
        <v>844</v>
      </c>
      <c r="H346" s="17"/>
      <c r="I346" s="17" t="s">
        <v>213</v>
      </c>
      <c r="J346" s="11" t="s">
        <v>855</v>
      </c>
      <c r="K346" s="12">
        <v>2000000</v>
      </c>
      <c r="L346" s="11" t="s">
        <v>855</v>
      </c>
      <c r="M346" s="12">
        <v>2000000</v>
      </c>
      <c r="N346" s="11" t="s">
        <v>855</v>
      </c>
      <c r="O346" s="13">
        <v>2000000</v>
      </c>
      <c r="P346" s="11" t="s">
        <v>855</v>
      </c>
      <c r="Q346" s="13">
        <v>2000000</v>
      </c>
      <c r="R346" s="11" t="s">
        <v>855</v>
      </c>
      <c r="S346" s="13">
        <v>2000000</v>
      </c>
      <c r="T346" s="13">
        <f t="shared" si="1"/>
        <v>10000000</v>
      </c>
      <c r="U346" s="11"/>
      <c r="V346" s="11"/>
      <c r="W346" s="11"/>
      <c r="X346" s="11"/>
      <c r="Y346" s="11"/>
      <c r="Z346" s="11"/>
    </row>
    <row r="347" spans="1:26" ht="139.5" customHeight="1">
      <c r="A347" s="15" t="s">
        <v>9</v>
      </c>
      <c r="B347" s="16" t="s">
        <v>10</v>
      </c>
      <c r="C347" s="16" t="s">
        <v>196</v>
      </c>
      <c r="D347" s="15" t="s">
        <v>611</v>
      </c>
      <c r="E347" s="11" t="s">
        <v>612</v>
      </c>
      <c r="F347" s="15" t="s">
        <v>843</v>
      </c>
      <c r="G347" s="11" t="s">
        <v>844</v>
      </c>
      <c r="H347" s="17"/>
      <c r="I347" s="17" t="s">
        <v>78</v>
      </c>
      <c r="J347" s="11" t="s">
        <v>856</v>
      </c>
      <c r="K347" s="12">
        <v>0</v>
      </c>
      <c r="L347" s="11"/>
      <c r="M347" s="12">
        <v>0</v>
      </c>
      <c r="N347" s="11"/>
      <c r="O347" s="13">
        <v>0</v>
      </c>
      <c r="P347" s="11"/>
      <c r="Q347" s="13">
        <v>0</v>
      </c>
      <c r="R347" s="11"/>
      <c r="S347" s="13">
        <v>0</v>
      </c>
      <c r="T347" s="13">
        <f t="shared" si="1"/>
        <v>0</v>
      </c>
      <c r="U347" s="23" t="s">
        <v>321</v>
      </c>
      <c r="V347" s="11"/>
      <c r="W347" s="11"/>
      <c r="X347" s="11"/>
      <c r="Y347" s="11"/>
      <c r="Z347" s="11"/>
    </row>
    <row r="348" spans="1:26" ht="139.5" customHeight="1">
      <c r="A348" s="15" t="s">
        <v>9</v>
      </c>
      <c r="B348" s="16" t="s">
        <v>10</v>
      </c>
      <c r="C348" s="16" t="s">
        <v>196</v>
      </c>
      <c r="D348" s="15" t="s">
        <v>611</v>
      </c>
      <c r="E348" s="11" t="s">
        <v>612</v>
      </c>
      <c r="F348" s="15" t="s">
        <v>843</v>
      </c>
      <c r="G348" s="11" t="s">
        <v>844</v>
      </c>
      <c r="H348" s="17"/>
      <c r="I348" s="17" t="s">
        <v>80</v>
      </c>
      <c r="J348" s="11" t="s">
        <v>857</v>
      </c>
      <c r="K348" s="12">
        <v>2000000</v>
      </c>
      <c r="L348" s="11" t="s">
        <v>857</v>
      </c>
      <c r="M348" s="12">
        <v>3000000</v>
      </c>
      <c r="N348" s="11" t="s">
        <v>857</v>
      </c>
      <c r="O348" s="12">
        <v>4000000</v>
      </c>
      <c r="P348" s="11" t="s">
        <v>857</v>
      </c>
      <c r="Q348" s="12">
        <v>6000000</v>
      </c>
      <c r="R348" s="11" t="s">
        <v>857</v>
      </c>
      <c r="S348" s="13">
        <v>8000000</v>
      </c>
      <c r="T348" s="13">
        <f t="shared" si="1"/>
        <v>23000000</v>
      </c>
      <c r="U348" s="11"/>
      <c r="V348" s="11"/>
      <c r="W348" s="11"/>
      <c r="X348" s="11"/>
      <c r="Y348" s="11"/>
      <c r="Z348" s="11"/>
    </row>
    <row r="349" spans="1:26" ht="139.5" customHeight="1">
      <c r="A349" s="15" t="s">
        <v>9</v>
      </c>
      <c r="B349" s="16" t="s">
        <v>10</v>
      </c>
      <c r="C349" s="16" t="s">
        <v>196</v>
      </c>
      <c r="D349" s="15" t="s">
        <v>611</v>
      </c>
      <c r="E349" s="11" t="s">
        <v>612</v>
      </c>
      <c r="F349" s="15" t="s">
        <v>843</v>
      </c>
      <c r="G349" s="11" t="s">
        <v>844</v>
      </c>
      <c r="H349" s="17"/>
      <c r="I349" s="17" t="s">
        <v>328</v>
      </c>
      <c r="J349" s="21" t="s">
        <v>858</v>
      </c>
      <c r="K349" s="12">
        <v>3000000</v>
      </c>
      <c r="L349" s="21" t="s">
        <v>859</v>
      </c>
      <c r="M349" s="12">
        <v>3000000</v>
      </c>
      <c r="N349" s="21" t="s">
        <v>859</v>
      </c>
      <c r="O349" s="13">
        <v>3000000</v>
      </c>
      <c r="P349" s="21" t="s">
        <v>859</v>
      </c>
      <c r="Q349" s="13">
        <v>5000000</v>
      </c>
      <c r="R349" s="21" t="s">
        <v>859</v>
      </c>
      <c r="S349" s="13">
        <v>5000000</v>
      </c>
      <c r="T349" s="13">
        <f t="shared" si="1"/>
        <v>19000000</v>
      </c>
      <c r="U349" s="11"/>
      <c r="V349" s="11"/>
      <c r="W349" s="11"/>
      <c r="X349" s="11"/>
      <c r="Y349" s="11"/>
      <c r="Z349" s="11"/>
    </row>
    <row r="350" spans="1:26" ht="139.5" customHeight="1">
      <c r="A350" s="15" t="s">
        <v>9</v>
      </c>
      <c r="B350" s="16" t="s">
        <v>10</v>
      </c>
      <c r="C350" s="16" t="s">
        <v>196</v>
      </c>
      <c r="D350" s="15" t="s">
        <v>611</v>
      </c>
      <c r="E350" s="11" t="s">
        <v>612</v>
      </c>
      <c r="F350" s="15" t="s">
        <v>843</v>
      </c>
      <c r="G350" s="11" t="s">
        <v>844</v>
      </c>
      <c r="H350" s="17"/>
      <c r="I350" s="17" t="s">
        <v>137</v>
      </c>
      <c r="J350" s="11" t="s">
        <v>860</v>
      </c>
      <c r="K350" s="12">
        <v>10000000</v>
      </c>
      <c r="L350" s="11" t="s">
        <v>861</v>
      </c>
      <c r="M350" s="12">
        <v>4000000</v>
      </c>
      <c r="N350" s="11" t="s">
        <v>861</v>
      </c>
      <c r="O350" s="12">
        <v>5000000</v>
      </c>
      <c r="P350" s="11" t="s">
        <v>861</v>
      </c>
      <c r="Q350" s="12">
        <v>6000000</v>
      </c>
      <c r="R350" s="11" t="s">
        <v>861</v>
      </c>
      <c r="S350" s="12">
        <v>7000000</v>
      </c>
      <c r="T350" s="13">
        <f t="shared" si="1"/>
        <v>32000000</v>
      </c>
      <c r="U350" s="11"/>
      <c r="V350" s="11"/>
      <c r="W350" s="11"/>
      <c r="X350" s="11"/>
      <c r="Y350" s="11"/>
      <c r="Z350" s="11"/>
    </row>
    <row r="351" spans="1:26" ht="139.5" customHeight="1">
      <c r="A351" s="15" t="s">
        <v>9</v>
      </c>
      <c r="B351" s="16" t="s">
        <v>10</v>
      </c>
      <c r="C351" s="16" t="s">
        <v>196</v>
      </c>
      <c r="D351" s="15" t="s">
        <v>611</v>
      </c>
      <c r="E351" s="11" t="s">
        <v>612</v>
      </c>
      <c r="F351" s="15" t="s">
        <v>843</v>
      </c>
      <c r="G351" s="11" t="s">
        <v>847</v>
      </c>
      <c r="H351" s="17"/>
      <c r="I351" s="17" t="s">
        <v>59</v>
      </c>
      <c r="J351" s="11" t="s">
        <v>862</v>
      </c>
      <c r="K351" s="12">
        <v>80000000</v>
      </c>
      <c r="L351" s="15" t="s">
        <v>863</v>
      </c>
      <c r="M351" s="12">
        <v>240000000</v>
      </c>
      <c r="N351" s="15" t="s">
        <v>864</v>
      </c>
      <c r="O351" s="12">
        <v>400000000</v>
      </c>
      <c r="P351" s="15" t="s">
        <v>865</v>
      </c>
      <c r="Q351" s="12">
        <v>560000000</v>
      </c>
      <c r="R351" s="15" t="s">
        <v>866</v>
      </c>
      <c r="S351" s="12">
        <v>800000000</v>
      </c>
      <c r="T351" s="13">
        <f t="shared" si="1"/>
        <v>2080000000</v>
      </c>
      <c r="U351" s="11"/>
      <c r="V351" s="11"/>
      <c r="W351" s="11"/>
      <c r="X351" s="11"/>
      <c r="Y351" s="11"/>
      <c r="Z351" s="11"/>
    </row>
    <row r="352" spans="1:26" ht="139.5" customHeight="1">
      <c r="A352" s="15" t="s">
        <v>9</v>
      </c>
      <c r="B352" s="16" t="s">
        <v>10</v>
      </c>
      <c r="C352" s="16" t="s">
        <v>196</v>
      </c>
      <c r="D352" s="15" t="s">
        <v>611</v>
      </c>
      <c r="E352" s="11" t="s">
        <v>612</v>
      </c>
      <c r="F352" s="15" t="s">
        <v>843</v>
      </c>
      <c r="G352" s="11" t="s">
        <v>844</v>
      </c>
      <c r="H352" s="17"/>
      <c r="I352" s="17" t="s">
        <v>837</v>
      </c>
      <c r="J352" s="16" t="s">
        <v>867</v>
      </c>
      <c r="K352" s="12">
        <v>2812992</v>
      </c>
      <c r="L352" s="16" t="s">
        <v>868</v>
      </c>
      <c r="M352" s="12">
        <v>3339584</v>
      </c>
      <c r="N352" s="16" t="s">
        <v>868</v>
      </c>
      <c r="O352" s="42">
        <v>4141085</v>
      </c>
      <c r="P352" s="16" t="s">
        <v>868</v>
      </c>
      <c r="Q352" s="42">
        <v>5631876</v>
      </c>
      <c r="R352" s="16" t="s">
        <v>868</v>
      </c>
      <c r="S352" s="42">
        <v>10700056</v>
      </c>
      <c r="T352" s="13">
        <f t="shared" si="1"/>
        <v>26625593</v>
      </c>
      <c r="U352" s="11"/>
      <c r="V352" s="11"/>
      <c r="W352" s="11"/>
      <c r="X352" s="11"/>
      <c r="Y352" s="11"/>
      <c r="Z352" s="11"/>
    </row>
    <row r="353" spans="1:26" ht="139.5" customHeight="1">
      <c r="A353" s="15" t="s">
        <v>9</v>
      </c>
      <c r="B353" s="16" t="s">
        <v>10</v>
      </c>
      <c r="C353" s="16" t="s">
        <v>869</v>
      </c>
      <c r="D353" s="15" t="s">
        <v>870</v>
      </c>
      <c r="E353" s="11" t="s">
        <v>871</v>
      </c>
      <c r="F353" s="15" t="s">
        <v>872</v>
      </c>
      <c r="G353" s="11" t="s">
        <v>873</v>
      </c>
      <c r="H353" s="17" t="s">
        <v>24</v>
      </c>
      <c r="I353" s="17"/>
      <c r="J353" s="11" t="s">
        <v>874</v>
      </c>
      <c r="K353" s="12">
        <v>5490472</v>
      </c>
      <c r="L353" s="11" t="s">
        <v>874</v>
      </c>
      <c r="M353" s="12">
        <v>6108315</v>
      </c>
      <c r="N353" s="11" t="s">
        <v>874</v>
      </c>
      <c r="O353" s="13">
        <v>6063014</v>
      </c>
      <c r="P353" s="11" t="s">
        <v>874</v>
      </c>
      <c r="Q353" s="13">
        <v>6063014</v>
      </c>
      <c r="R353" s="11" t="s">
        <v>874</v>
      </c>
      <c r="S353" s="19">
        <v>18189042</v>
      </c>
      <c r="T353" s="13">
        <f t="shared" si="1"/>
        <v>41913857</v>
      </c>
      <c r="U353" s="11"/>
      <c r="V353" s="11"/>
      <c r="W353" s="11"/>
      <c r="X353" s="11"/>
      <c r="Y353" s="11"/>
      <c r="Z353" s="11"/>
    </row>
    <row r="354" spans="1:26" ht="139.5" customHeight="1">
      <c r="A354" s="15" t="s">
        <v>9</v>
      </c>
      <c r="B354" s="16" t="s">
        <v>10</v>
      </c>
      <c r="C354" s="16" t="s">
        <v>869</v>
      </c>
      <c r="D354" s="15" t="s">
        <v>870</v>
      </c>
      <c r="E354" s="11" t="s">
        <v>871</v>
      </c>
      <c r="F354" s="15" t="s">
        <v>872</v>
      </c>
      <c r="G354" s="11" t="s">
        <v>873</v>
      </c>
      <c r="H354" s="17" t="s">
        <v>121</v>
      </c>
      <c r="I354" s="17"/>
      <c r="J354" s="11"/>
      <c r="K354" s="12">
        <v>0</v>
      </c>
      <c r="L354" s="11" t="s">
        <v>875</v>
      </c>
      <c r="M354" s="12">
        <v>10000000</v>
      </c>
      <c r="N354" s="11"/>
      <c r="O354" s="13">
        <v>0</v>
      </c>
      <c r="P354" s="11"/>
      <c r="Q354" s="13">
        <v>0</v>
      </c>
      <c r="R354" s="11"/>
      <c r="S354" s="13">
        <v>0</v>
      </c>
      <c r="T354" s="13">
        <f t="shared" si="1"/>
        <v>10000000</v>
      </c>
      <c r="U354" s="11"/>
      <c r="V354" s="11"/>
      <c r="W354" s="11"/>
      <c r="X354" s="11"/>
      <c r="Y354" s="11"/>
      <c r="Z354" s="11"/>
    </row>
    <row r="355" spans="1:26" ht="139.5" customHeight="1">
      <c r="A355" s="15" t="s">
        <v>9</v>
      </c>
      <c r="B355" s="16" t="s">
        <v>10</v>
      </c>
      <c r="C355" s="16" t="s">
        <v>869</v>
      </c>
      <c r="D355" s="15" t="s">
        <v>870</v>
      </c>
      <c r="E355" s="11" t="s">
        <v>871</v>
      </c>
      <c r="F355" s="15" t="s">
        <v>872</v>
      </c>
      <c r="G355" s="11" t="s">
        <v>873</v>
      </c>
      <c r="H355" s="17" t="s">
        <v>190</v>
      </c>
      <c r="I355" s="17"/>
      <c r="J355" s="11" t="s">
        <v>876</v>
      </c>
      <c r="K355" s="43">
        <v>37824080</v>
      </c>
      <c r="L355" s="11" t="s">
        <v>877</v>
      </c>
      <c r="M355" s="12">
        <v>47280100</v>
      </c>
      <c r="N355" s="11" t="s">
        <v>878</v>
      </c>
      <c r="O355" s="12">
        <v>52953712</v>
      </c>
      <c r="P355" s="11" t="s">
        <v>879</v>
      </c>
      <c r="Q355" s="12">
        <v>60518528</v>
      </c>
      <c r="R355" s="11" t="s">
        <v>880</v>
      </c>
      <c r="S355" s="12">
        <v>68839825.599999994</v>
      </c>
      <c r="T355" s="13">
        <f t="shared" si="1"/>
        <v>267416245.59999999</v>
      </c>
      <c r="U355" s="11"/>
      <c r="V355" s="11"/>
      <c r="W355" s="11"/>
      <c r="X355" s="11"/>
      <c r="Y355" s="11"/>
      <c r="Z355" s="11"/>
    </row>
    <row r="356" spans="1:26" ht="139.5" customHeight="1">
      <c r="A356" s="15" t="s">
        <v>9</v>
      </c>
      <c r="B356" s="16" t="s">
        <v>10</v>
      </c>
      <c r="C356" s="16" t="s">
        <v>869</v>
      </c>
      <c r="D356" s="15" t="s">
        <v>870</v>
      </c>
      <c r="E356" s="11" t="s">
        <v>871</v>
      </c>
      <c r="F356" s="15" t="s">
        <v>881</v>
      </c>
      <c r="G356" s="11" t="s">
        <v>882</v>
      </c>
      <c r="H356" s="17" t="s">
        <v>241</v>
      </c>
      <c r="I356" s="17"/>
      <c r="J356" s="11"/>
      <c r="K356" s="12">
        <v>0</v>
      </c>
      <c r="L356" s="11" t="s">
        <v>778</v>
      </c>
      <c r="M356" s="12">
        <v>5000000</v>
      </c>
      <c r="N356" s="11" t="s">
        <v>778</v>
      </c>
      <c r="O356" s="13">
        <v>5000000</v>
      </c>
      <c r="P356" s="11" t="s">
        <v>778</v>
      </c>
      <c r="Q356" s="13">
        <v>5000000</v>
      </c>
      <c r="R356" s="11" t="s">
        <v>778</v>
      </c>
      <c r="S356" s="13">
        <v>5000000</v>
      </c>
      <c r="T356" s="13">
        <f t="shared" si="1"/>
        <v>20000000</v>
      </c>
      <c r="U356" s="11"/>
      <c r="V356" s="11"/>
      <c r="W356" s="11"/>
      <c r="X356" s="11"/>
      <c r="Y356" s="11"/>
      <c r="Z356" s="11"/>
    </row>
    <row r="357" spans="1:26" ht="139.5" customHeight="1">
      <c r="A357" s="15" t="s">
        <v>9</v>
      </c>
      <c r="B357" s="16" t="s">
        <v>10</v>
      </c>
      <c r="C357" s="16" t="s">
        <v>869</v>
      </c>
      <c r="D357" s="15" t="s">
        <v>870</v>
      </c>
      <c r="E357" s="11" t="s">
        <v>871</v>
      </c>
      <c r="F357" s="15" t="s">
        <v>881</v>
      </c>
      <c r="G357" s="11" t="s">
        <v>882</v>
      </c>
      <c r="H357" s="17" t="s">
        <v>190</v>
      </c>
      <c r="I357" s="17"/>
      <c r="J357" s="16" t="s">
        <v>883</v>
      </c>
      <c r="K357" s="12">
        <v>28836745.399999999</v>
      </c>
      <c r="L357" s="44" t="s">
        <v>884</v>
      </c>
      <c r="M357" s="12">
        <v>34274855.5</v>
      </c>
      <c r="N357" s="44" t="s">
        <v>885</v>
      </c>
      <c r="O357" s="12">
        <v>38387838.160000004</v>
      </c>
      <c r="P357" s="44" t="s">
        <v>886</v>
      </c>
      <c r="Q357" s="12">
        <v>43871815.040000007</v>
      </c>
      <c r="R357" s="44" t="s">
        <v>887</v>
      </c>
      <c r="S357" s="12">
        <v>49904189.608000003</v>
      </c>
      <c r="T357" s="13">
        <f t="shared" si="1"/>
        <v>195275443.70800003</v>
      </c>
      <c r="U357" s="11"/>
      <c r="V357" s="11"/>
      <c r="W357" s="11"/>
      <c r="X357" s="11"/>
      <c r="Y357" s="11"/>
      <c r="Z357" s="11"/>
    </row>
    <row r="358" spans="1:26" ht="139.5" customHeight="1">
      <c r="A358" s="15" t="s">
        <v>9</v>
      </c>
      <c r="B358" s="16" t="s">
        <v>10</v>
      </c>
      <c r="C358" s="16" t="s">
        <v>869</v>
      </c>
      <c r="D358" s="15" t="s">
        <v>870</v>
      </c>
      <c r="E358" s="11" t="s">
        <v>871</v>
      </c>
      <c r="F358" s="15" t="s">
        <v>881</v>
      </c>
      <c r="G358" s="11" t="s">
        <v>888</v>
      </c>
      <c r="H358" s="17" t="s">
        <v>246</v>
      </c>
      <c r="I358" s="17"/>
      <c r="J358" s="11" t="s">
        <v>889</v>
      </c>
      <c r="K358" s="12">
        <v>500000</v>
      </c>
      <c r="L358" s="11" t="s">
        <v>890</v>
      </c>
      <c r="M358" s="12">
        <f>2*K358*1.1</f>
        <v>1100000</v>
      </c>
      <c r="N358" s="11" t="s">
        <v>890</v>
      </c>
      <c r="O358" s="13">
        <f>M358*1.1</f>
        <v>1210000</v>
      </c>
      <c r="P358" s="11" t="s">
        <v>890</v>
      </c>
      <c r="Q358" s="13">
        <f>O358*1.1</f>
        <v>1331000</v>
      </c>
      <c r="R358" s="11" t="s">
        <v>891</v>
      </c>
      <c r="S358" s="13">
        <f>Q358*1.15</f>
        <v>1530649.9999999998</v>
      </c>
      <c r="T358" s="13">
        <f t="shared" si="1"/>
        <v>5671650</v>
      </c>
      <c r="U358" s="11"/>
      <c r="V358" s="11"/>
      <c r="W358" s="11"/>
      <c r="X358" s="11"/>
      <c r="Y358" s="11"/>
      <c r="Z358" s="11"/>
    </row>
    <row r="359" spans="1:26" ht="139.5" customHeight="1">
      <c r="A359" s="15" t="s">
        <v>9</v>
      </c>
      <c r="B359" s="16" t="s">
        <v>10</v>
      </c>
      <c r="C359" s="16" t="s">
        <v>869</v>
      </c>
      <c r="D359" s="15" t="s">
        <v>870</v>
      </c>
      <c r="E359" s="11" t="s">
        <v>871</v>
      </c>
      <c r="F359" s="15" t="s">
        <v>892</v>
      </c>
      <c r="G359" s="11" t="s">
        <v>893</v>
      </c>
      <c r="H359" s="17" t="s">
        <v>241</v>
      </c>
      <c r="I359" s="17"/>
      <c r="J359" s="11" t="s">
        <v>894</v>
      </c>
      <c r="K359" s="12">
        <v>70000000</v>
      </c>
      <c r="L359" s="11" t="s">
        <v>894</v>
      </c>
      <c r="M359" s="12">
        <v>70000000</v>
      </c>
      <c r="N359" s="11" t="s">
        <v>894</v>
      </c>
      <c r="O359" s="13">
        <v>70000000</v>
      </c>
      <c r="P359" s="11" t="s">
        <v>894</v>
      </c>
      <c r="Q359" s="13">
        <v>70000000</v>
      </c>
      <c r="R359" s="11" t="s">
        <v>894</v>
      </c>
      <c r="S359" s="13">
        <v>70000000</v>
      </c>
      <c r="T359" s="13">
        <f t="shared" si="1"/>
        <v>350000000</v>
      </c>
      <c r="U359" s="11"/>
      <c r="V359" s="11"/>
      <c r="W359" s="11"/>
      <c r="X359" s="11"/>
      <c r="Y359" s="11"/>
      <c r="Z359" s="11"/>
    </row>
    <row r="360" spans="1:26" ht="139.5" customHeight="1">
      <c r="A360" s="15" t="s">
        <v>9</v>
      </c>
      <c r="B360" s="16" t="s">
        <v>10</v>
      </c>
      <c r="C360" s="16" t="s">
        <v>869</v>
      </c>
      <c r="D360" s="15" t="s">
        <v>870</v>
      </c>
      <c r="E360" s="11" t="s">
        <v>871</v>
      </c>
      <c r="F360" s="15" t="s">
        <v>892</v>
      </c>
      <c r="G360" s="11" t="s">
        <v>893</v>
      </c>
      <c r="H360" s="17" t="s">
        <v>190</v>
      </c>
      <c r="I360" s="17"/>
      <c r="J360" s="11" t="s">
        <v>895</v>
      </c>
      <c r="K360" s="12">
        <v>50000000</v>
      </c>
      <c r="L360" s="11" t="s">
        <v>895</v>
      </c>
      <c r="M360" s="12">
        <v>60000000</v>
      </c>
      <c r="N360" s="11" t="s">
        <v>895</v>
      </c>
      <c r="O360" s="13">
        <v>80000000</v>
      </c>
      <c r="P360" s="11" t="s">
        <v>895</v>
      </c>
      <c r="Q360" s="13">
        <v>100000000</v>
      </c>
      <c r="R360" s="11" t="s">
        <v>895</v>
      </c>
      <c r="S360" s="13">
        <v>120000000</v>
      </c>
      <c r="T360" s="13">
        <f t="shared" si="1"/>
        <v>410000000</v>
      </c>
      <c r="U360" s="11"/>
      <c r="V360" s="11"/>
      <c r="W360" s="11"/>
      <c r="X360" s="11"/>
      <c r="Y360" s="11"/>
      <c r="Z360" s="11"/>
    </row>
    <row r="361" spans="1:26" ht="139.5" customHeight="1">
      <c r="A361" s="15" t="s">
        <v>9</v>
      </c>
      <c r="B361" s="16" t="s">
        <v>10</v>
      </c>
      <c r="C361" s="16" t="s">
        <v>869</v>
      </c>
      <c r="D361" s="15" t="s">
        <v>870</v>
      </c>
      <c r="E361" s="11" t="s">
        <v>871</v>
      </c>
      <c r="F361" s="15" t="s">
        <v>892</v>
      </c>
      <c r="G361" s="11" t="s">
        <v>893</v>
      </c>
      <c r="H361" s="17" t="s">
        <v>246</v>
      </c>
      <c r="I361" s="17"/>
      <c r="J361" s="11" t="s">
        <v>896</v>
      </c>
      <c r="K361" s="12">
        <v>0</v>
      </c>
      <c r="L361" s="11"/>
      <c r="M361" s="12">
        <v>0</v>
      </c>
      <c r="N361" s="11"/>
      <c r="O361" s="13">
        <v>0</v>
      </c>
      <c r="P361" s="11"/>
      <c r="Q361" s="13">
        <v>0</v>
      </c>
      <c r="R361" s="11"/>
      <c r="S361" s="13">
        <v>0</v>
      </c>
      <c r="T361" s="13">
        <f t="shared" si="1"/>
        <v>0</v>
      </c>
      <c r="U361" s="23" t="s">
        <v>897</v>
      </c>
      <c r="V361" s="11"/>
      <c r="W361" s="11"/>
      <c r="X361" s="11"/>
      <c r="Y361" s="11"/>
      <c r="Z361" s="11"/>
    </row>
    <row r="362" spans="1:26" ht="139.5" customHeight="1">
      <c r="A362" s="15" t="s">
        <v>9</v>
      </c>
      <c r="B362" s="16" t="s">
        <v>10</v>
      </c>
      <c r="C362" s="16" t="s">
        <v>869</v>
      </c>
      <c r="D362" s="15" t="s">
        <v>870</v>
      </c>
      <c r="E362" s="11" t="s">
        <v>871</v>
      </c>
      <c r="F362" s="15" t="s">
        <v>892</v>
      </c>
      <c r="G362" s="11" t="s">
        <v>893</v>
      </c>
      <c r="H362" s="17" t="s">
        <v>24</v>
      </c>
      <c r="I362" s="17"/>
      <c r="J362" s="11" t="s">
        <v>898</v>
      </c>
      <c r="K362" s="12">
        <v>39836323</v>
      </c>
      <c r="L362" s="11" t="s">
        <v>898</v>
      </c>
      <c r="M362" s="12">
        <v>74984760</v>
      </c>
      <c r="N362" s="11" t="s">
        <v>898</v>
      </c>
      <c r="O362" s="13">
        <v>74234511</v>
      </c>
      <c r="P362" s="11" t="s">
        <v>898</v>
      </c>
      <c r="Q362" s="13">
        <v>73782617</v>
      </c>
      <c r="R362" s="11" t="s">
        <v>898</v>
      </c>
      <c r="S362" s="19">
        <v>109865576</v>
      </c>
      <c r="T362" s="13">
        <f t="shared" si="1"/>
        <v>372703787</v>
      </c>
      <c r="U362" s="11"/>
      <c r="V362" s="11"/>
      <c r="W362" s="11"/>
      <c r="X362" s="11"/>
      <c r="Y362" s="11"/>
      <c r="Z362" s="11"/>
    </row>
    <row r="363" spans="1:26" ht="139.5" customHeight="1">
      <c r="A363" s="15" t="s">
        <v>9</v>
      </c>
      <c r="B363" s="16" t="s">
        <v>10</v>
      </c>
      <c r="C363" s="16" t="s">
        <v>869</v>
      </c>
      <c r="D363" s="15" t="s">
        <v>870</v>
      </c>
      <c r="E363" s="11" t="s">
        <v>871</v>
      </c>
      <c r="F363" s="15" t="s">
        <v>892</v>
      </c>
      <c r="G363" s="11" t="s">
        <v>893</v>
      </c>
      <c r="H363" s="17"/>
      <c r="I363" s="17" t="s">
        <v>637</v>
      </c>
      <c r="J363" s="11" t="s">
        <v>899</v>
      </c>
      <c r="K363" s="12">
        <v>0</v>
      </c>
      <c r="L363" s="11" t="s">
        <v>899</v>
      </c>
      <c r="M363" s="12">
        <v>0</v>
      </c>
      <c r="N363" s="11" t="s">
        <v>899</v>
      </c>
      <c r="O363" s="13">
        <v>0</v>
      </c>
      <c r="P363" s="11" t="s">
        <v>899</v>
      </c>
      <c r="Q363" s="13">
        <v>0</v>
      </c>
      <c r="R363" s="11" t="s">
        <v>899</v>
      </c>
      <c r="S363" s="13">
        <v>0</v>
      </c>
      <c r="T363" s="13">
        <f t="shared" si="1"/>
        <v>0</v>
      </c>
      <c r="U363" s="11" t="s">
        <v>701</v>
      </c>
      <c r="V363" s="11"/>
      <c r="W363" s="11"/>
      <c r="X363" s="11"/>
      <c r="Y363" s="11"/>
      <c r="Z363" s="11"/>
    </row>
    <row r="364" spans="1:26" ht="139.5" customHeight="1">
      <c r="A364" s="15" t="s">
        <v>9</v>
      </c>
      <c r="B364" s="16" t="s">
        <v>10</v>
      </c>
      <c r="C364" s="16" t="s">
        <v>869</v>
      </c>
      <c r="D364" s="15" t="s">
        <v>870</v>
      </c>
      <c r="E364" s="11" t="s">
        <v>871</v>
      </c>
      <c r="F364" s="15" t="s">
        <v>892</v>
      </c>
      <c r="G364" s="11" t="s">
        <v>893</v>
      </c>
      <c r="H364" s="17"/>
      <c r="I364" s="17" t="s">
        <v>900</v>
      </c>
      <c r="J364" s="11" t="s">
        <v>862</v>
      </c>
      <c r="K364" s="12">
        <v>80000000</v>
      </c>
      <c r="L364" s="15" t="s">
        <v>863</v>
      </c>
      <c r="M364" s="12">
        <v>240000000</v>
      </c>
      <c r="N364" s="15" t="s">
        <v>864</v>
      </c>
      <c r="O364" s="12">
        <v>400000000</v>
      </c>
      <c r="P364" s="15" t="s">
        <v>865</v>
      </c>
      <c r="Q364" s="12">
        <v>560000000</v>
      </c>
      <c r="R364" s="15" t="s">
        <v>866</v>
      </c>
      <c r="S364" s="12">
        <v>800000000</v>
      </c>
      <c r="T364" s="13">
        <f t="shared" si="1"/>
        <v>2080000000</v>
      </c>
      <c r="U364" s="11"/>
      <c r="V364" s="11"/>
      <c r="W364" s="11"/>
      <c r="X364" s="11"/>
      <c r="Y364" s="11"/>
      <c r="Z364" s="11"/>
    </row>
    <row r="365" spans="1:26" ht="139.5" customHeight="1">
      <c r="A365" s="15" t="s">
        <v>9</v>
      </c>
      <c r="B365" s="16" t="s">
        <v>10</v>
      </c>
      <c r="C365" s="16" t="s">
        <v>869</v>
      </c>
      <c r="D365" s="15" t="s">
        <v>870</v>
      </c>
      <c r="E365" s="11" t="s">
        <v>871</v>
      </c>
      <c r="F365" s="15" t="s">
        <v>901</v>
      </c>
      <c r="G365" s="11" t="s">
        <v>902</v>
      </c>
      <c r="H365" s="17" t="s">
        <v>24</v>
      </c>
      <c r="I365" s="17"/>
      <c r="J365" s="11" t="s">
        <v>903</v>
      </c>
      <c r="K365" s="12">
        <v>5490472</v>
      </c>
      <c r="L365" s="11" t="s">
        <v>904</v>
      </c>
      <c r="M365" s="12">
        <v>11996343</v>
      </c>
      <c r="N365" s="11" t="s">
        <v>905</v>
      </c>
      <c r="O365" s="13">
        <v>13429839</v>
      </c>
      <c r="P365" s="11" t="s">
        <v>905</v>
      </c>
      <c r="Q365" s="13">
        <v>12319239</v>
      </c>
      <c r="R365" s="11" t="s">
        <v>905</v>
      </c>
      <c r="S365" s="19">
        <v>18189042</v>
      </c>
      <c r="T365" s="13">
        <f t="shared" si="1"/>
        <v>61424935</v>
      </c>
      <c r="U365" s="11"/>
      <c r="V365" s="11"/>
      <c r="W365" s="11"/>
      <c r="X365" s="11"/>
      <c r="Y365" s="11"/>
      <c r="Z365" s="11"/>
    </row>
    <row r="366" spans="1:26" ht="139.5" customHeight="1">
      <c r="A366" s="15" t="s">
        <v>9</v>
      </c>
      <c r="B366" s="16" t="s">
        <v>10</v>
      </c>
      <c r="C366" s="16" t="s">
        <v>869</v>
      </c>
      <c r="D366" s="15" t="s">
        <v>870</v>
      </c>
      <c r="E366" s="11" t="s">
        <v>871</v>
      </c>
      <c r="F366" s="15" t="s">
        <v>906</v>
      </c>
      <c r="G366" s="11" t="s">
        <v>907</v>
      </c>
      <c r="H366" s="17" t="s">
        <v>24</v>
      </c>
      <c r="I366" s="17"/>
      <c r="J366" s="11" t="s">
        <v>908</v>
      </c>
      <c r="K366" s="12">
        <v>14836323</v>
      </c>
      <c r="L366" s="11" t="s">
        <v>908</v>
      </c>
      <c r="M366" s="12">
        <v>2484760</v>
      </c>
      <c r="N366" s="11" t="s">
        <v>908</v>
      </c>
      <c r="O366" s="13">
        <v>24234511</v>
      </c>
      <c r="P366" s="11" t="s">
        <v>908</v>
      </c>
      <c r="Q366" s="13">
        <v>23782617</v>
      </c>
      <c r="R366" s="11" t="s">
        <v>908</v>
      </c>
      <c r="S366" s="19">
        <v>34865576</v>
      </c>
      <c r="T366" s="13">
        <f t="shared" si="1"/>
        <v>100203787</v>
      </c>
      <c r="U366" s="11"/>
      <c r="V366" s="11"/>
      <c r="W366" s="11"/>
      <c r="X366" s="11"/>
      <c r="Y366" s="11"/>
      <c r="Z366" s="11"/>
    </row>
    <row r="367" spans="1:26" ht="139.5" customHeight="1">
      <c r="A367" s="15" t="s">
        <v>9</v>
      </c>
      <c r="B367" s="16" t="s">
        <v>10</v>
      </c>
      <c r="C367" s="16" t="s">
        <v>869</v>
      </c>
      <c r="D367" s="15" t="s">
        <v>870</v>
      </c>
      <c r="E367" s="11" t="s">
        <v>871</v>
      </c>
      <c r="F367" s="15" t="s">
        <v>909</v>
      </c>
      <c r="G367" s="11" t="s">
        <v>910</v>
      </c>
      <c r="H367" s="17" t="s">
        <v>75</v>
      </c>
      <c r="I367" s="17"/>
      <c r="J367" s="11" t="s">
        <v>911</v>
      </c>
      <c r="K367" s="12">
        <v>0</v>
      </c>
      <c r="L367" s="11"/>
      <c r="M367" s="12">
        <v>0</v>
      </c>
      <c r="N367" s="11"/>
      <c r="O367" s="13">
        <v>0</v>
      </c>
      <c r="P367" s="11"/>
      <c r="Q367" s="13">
        <v>0</v>
      </c>
      <c r="R367" s="11"/>
      <c r="S367" s="13">
        <v>0</v>
      </c>
      <c r="T367" s="13">
        <f t="shared" si="1"/>
        <v>0</v>
      </c>
      <c r="U367" s="32" t="s">
        <v>366</v>
      </c>
      <c r="V367" s="11"/>
      <c r="W367" s="11"/>
      <c r="X367" s="11"/>
      <c r="Y367" s="11"/>
      <c r="Z367" s="11"/>
    </row>
    <row r="368" spans="1:26" ht="139.5" customHeight="1">
      <c r="A368" s="15" t="s">
        <v>9</v>
      </c>
      <c r="B368" s="16" t="s">
        <v>10</v>
      </c>
      <c r="C368" s="16" t="s">
        <v>869</v>
      </c>
      <c r="D368" s="15" t="s">
        <v>870</v>
      </c>
      <c r="E368" s="11" t="s">
        <v>871</v>
      </c>
      <c r="F368" s="15" t="s">
        <v>912</v>
      </c>
      <c r="G368" s="11" t="s">
        <v>913</v>
      </c>
      <c r="H368" s="17" t="s">
        <v>24</v>
      </c>
      <c r="I368" s="17"/>
      <c r="J368" s="11" t="s">
        <v>914</v>
      </c>
      <c r="K368" s="12">
        <v>6952534</v>
      </c>
      <c r="L368" s="11" t="s">
        <v>915</v>
      </c>
      <c r="M368" s="12">
        <v>25228309</v>
      </c>
      <c r="N368" s="11" t="s">
        <v>916</v>
      </c>
      <c r="O368" s="13">
        <v>23837818</v>
      </c>
      <c r="P368" s="11" t="s">
        <v>917</v>
      </c>
      <c r="Q368" s="13">
        <v>23505646</v>
      </c>
      <c r="R368" s="11"/>
      <c r="S368" s="19"/>
      <c r="T368" s="13">
        <f t="shared" si="1"/>
        <v>79524307</v>
      </c>
      <c r="U368" s="11"/>
      <c r="V368" s="11"/>
      <c r="W368" s="11"/>
      <c r="X368" s="11"/>
      <c r="Y368" s="11"/>
      <c r="Z368" s="11"/>
    </row>
    <row r="369" spans="1:26" ht="139.5" customHeight="1">
      <c r="A369" s="15" t="s">
        <v>9</v>
      </c>
      <c r="B369" s="16" t="s">
        <v>10</v>
      </c>
      <c r="C369" s="16" t="s">
        <v>869</v>
      </c>
      <c r="D369" s="15" t="s">
        <v>918</v>
      </c>
      <c r="E369" s="11" t="s">
        <v>919</v>
      </c>
      <c r="F369" s="15" t="s">
        <v>920</v>
      </c>
      <c r="G369" s="11" t="s">
        <v>921</v>
      </c>
      <c r="H369" s="17" t="s">
        <v>24</v>
      </c>
      <c r="I369" s="17"/>
      <c r="J369" s="11" t="s">
        <v>922</v>
      </c>
      <c r="K369" s="12">
        <v>6478068</v>
      </c>
      <c r="L369" s="11" t="s">
        <v>922</v>
      </c>
      <c r="M369" s="12">
        <v>12143985</v>
      </c>
      <c r="N369" s="11" t="s">
        <v>922</v>
      </c>
      <c r="O369" s="13">
        <v>13345969</v>
      </c>
      <c r="P369" s="11" t="s">
        <v>922</v>
      </c>
      <c r="Q369" s="13">
        <v>13735802</v>
      </c>
      <c r="R369" s="11" t="s">
        <v>922</v>
      </c>
      <c r="S369" s="19">
        <v>21491670</v>
      </c>
      <c r="T369" s="13">
        <f t="shared" si="1"/>
        <v>67195494</v>
      </c>
      <c r="U369" s="11"/>
      <c r="V369" s="11"/>
      <c r="W369" s="11"/>
      <c r="X369" s="11"/>
      <c r="Y369" s="11"/>
      <c r="Z369" s="11"/>
    </row>
    <row r="370" spans="1:26" ht="139.5" customHeight="1">
      <c r="A370" s="15" t="s">
        <v>9</v>
      </c>
      <c r="B370" s="16" t="s">
        <v>10</v>
      </c>
      <c r="C370" s="16" t="s">
        <v>869</v>
      </c>
      <c r="D370" s="15" t="s">
        <v>918</v>
      </c>
      <c r="E370" s="11" t="s">
        <v>919</v>
      </c>
      <c r="F370" s="15" t="s">
        <v>923</v>
      </c>
      <c r="G370" s="11" t="s">
        <v>924</v>
      </c>
      <c r="H370" s="17" t="s">
        <v>24</v>
      </c>
      <c r="I370" s="17"/>
      <c r="J370" s="11" t="s">
        <v>212</v>
      </c>
      <c r="K370" s="12">
        <v>3573846</v>
      </c>
      <c r="L370" s="11" t="s">
        <v>212</v>
      </c>
      <c r="M370" s="12">
        <v>15265767</v>
      </c>
      <c r="N370" s="11" t="s">
        <v>212</v>
      </c>
      <c r="O370" s="13">
        <v>21354409</v>
      </c>
      <c r="P370" s="11" t="s">
        <v>212</v>
      </c>
      <c r="Q370" s="13">
        <v>8657645</v>
      </c>
      <c r="R370" s="11" t="s">
        <v>212</v>
      </c>
      <c r="S370" s="19">
        <v>25851282</v>
      </c>
      <c r="T370" s="13">
        <f t="shared" si="1"/>
        <v>74702949</v>
      </c>
      <c r="U370" s="11"/>
      <c r="V370" s="11"/>
      <c r="W370" s="11"/>
      <c r="X370" s="11"/>
      <c r="Y370" s="11"/>
      <c r="Z370" s="11"/>
    </row>
    <row r="371" spans="1:26" ht="139.5" customHeight="1">
      <c r="A371" s="15" t="s">
        <v>9</v>
      </c>
      <c r="B371" s="16" t="s">
        <v>10</v>
      </c>
      <c r="C371" s="16" t="s">
        <v>869</v>
      </c>
      <c r="D371" s="15" t="s">
        <v>918</v>
      </c>
      <c r="E371" s="11" t="s">
        <v>919</v>
      </c>
      <c r="F371" s="15" t="s">
        <v>925</v>
      </c>
      <c r="G371" s="11" t="s">
        <v>926</v>
      </c>
      <c r="H371" s="17" t="s">
        <v>24</v>
      </c>
      <c r="I371" s="17"/>
      <c r="J371" s="11" t="s">
        <v>927</v>
      </c>
      <c r="K371" s="12">
        <v>16573901</v>
      </c>
      <c r="L371" s="11" t="s">
        <v>928</v>
      </c>
      <c r="M371" s="12">
        <v>11350443</v>
      </c>
      <c r="N371" s="11" t="s">
        <v>928</v>
      </c>
      <c r="O371" s="13">
        <v>10504319</v>
      </c>
      <c r="P371" s="11" t="s">
        <v>928</v>
      </c>
      <c r="Q371" s="13">
        <v>10829923</v>
      </c>
      <c r="R371" s="11" t="s">
        <v>928</v>
      </c>
      <c r="S371" s="19">
        <v>15754155</v>
      </c>
      <c r="T371" s="13">
        <f t="shared" si="1"/>
        <v>65012741</v>
      </c>
      <c r="U371" s="11"/>
      <c r="V371" s="11"/>
      <c r="W371" s="11"/>
      <c r="X371" s="11"/>
      <c r="Y371" s="11"/>
      <c r="Z371" s="11"/>
    </row>
    <row r="372" spans="1:26" ht="139.5" customHeight="1">
      <c r="A372" s="15" t="s">
        <v>9</v>
      </c>
      <c r="B372" s="16" t="s">
        <v>10</v>
      </c>
      <c r="C372" s="16" t="s">
        <v>869</v>
      </c>
      <c r="D372" s="15" t="s">
        <v>918</v>
      </c>
      <c r="E372" s="11" t="s">
        <v>919</v>
      </c>
      <c r="F372" s="15" t="s">
        <v>929</v>
      </c>
      <c r="G372" s="11" t="s">
        <v>930</v>
      </c>
      <c r="H372" s="17" t="s">
        <v>234</v>
      </c>
      <c r="I372" s="17"/>
      <c r="J372" s="11" t="s">
        <v>931</v>
      </c>
      <c r="K372" s="12">
        <v>400000</v>
      </c>
      <c r="L372" s="11" t="s">
        <v>931</v>
      </c>
      <c r="M372" s="12">
        <v>450000</v>
      </c>
      <c r="N372" s="11" t="s">
        <v>931</v>
      </c>
      <c r="O372" s="12">
        <v>550000</v>
      </c>
      <c r="P372" s="11" t="s">
        <v>931</v>
      </c>
      <c r="Q372" s="12">
        <v>600000</v>
      </c>
      <c r="R372" s="11" t="s">
        <v>931</v>
      </c>
      <c r="S372" s="12">
        <v>650000</v>
      </c>
      <c r="T372" s="13">
        <f t="shared" si="1"/>
        <v>2650000</v>
      </c>
      <c r="U372" s="11"/>
      <c r="V372" s="11"/>
      <c r="W372" s="11"/>
      <c r="X372" s="11"/>
      <c r="Y372" s="11"/>
      <c r="Z372" s="11"/>
    </row>
    <row r="373" spans="1:26" ht="139.5" customHeight="1">
      <c r="A373" s="15" t="s">
        <v>9</v>
      </c>
      <c r="B373" s="16" t="s">
        <v>10</v>
      </c>
      <c r="C373" s="16" t="s">
        <v>869</v>
      </c>
      <c r="D373" s="15" t="s">
        <v>918</v>
      </c>
      <c r="E373" s="11" t="s">
        <v>919</v>
      </c>
      <c r="F373" s="15" t="s">
        <v>929</v>
      </c>
      <c r="G373" s="11" t="s">
        <v>930</v>
      </c>
      <c r="H373" s="17" t="s">
        <v>24</v>
      </c>
      <c r="I373" s="17"/>
      <c r="J373" s="11" t="s">
        <v>932</v>
      </c>
      <c r="K373" s="12">
        <v>2734235</v>
      </c>
      <c r="L373" s="11" t="s">
        <v>932</v>
      </c>
      <c r="M373" s="12">
        <v>5729522</v>
      </c>
      <c r="N373" s="11" t="s">
        <v>932</v>
      </c>
      <c r="O373" s="12">
        <v>5631628</v>
      </c>
      <c r="P373" s="11"/>
      <c r="Q373" s="12">
        <v>0</v>
      </c>
      <c r="R373" s="11"/>
      <c r="S373" s="12">
        <v>0</v>
      </c>
      <c r="T373" s="13">
        <f t="shared" si="1"/>
        <v>14095385</v>
      </c>
      <c r="U373" s="11"/>
      <c r="V373" s="11"/>
      <c r="W373" s="11"/>
      <c r="X373" s="11"/>
      <c r="Y373" s="11"/>
      <c r="Z373" s="11"/>
    </row>
    <row r="374" spans="1:26" ht="139.5" customHeight="1">
      <c r="A374" s="15" t="s">
        <v>9</v>
      </c>
      <c r="B374" s="16" t="s">
        <v>10</v>
      </c>
      <c r="C374" s="16" t="s">
        <v>869</v>
      </c>
      <c r="D374" s="15" t="s">
        <v>918</v>
      </c>
      <c r="E374" s="11" t="s">
        <v>919</v>
      </c>
      <c r="F374" s="15" t="s">
        <v>929</v>
      </c>
      <c r="G374" s="11" t="s">
        <v>930</v>
      </c>
      <c r="H374" s="17"/>
      <c r="I374" s="17" t="s">
        <v>19</v>
      </c>
      <c r="J374" s="11"/>
      <c r="K374" s="12">
        <v>19000000</v>
      </c>
      <c r="L374" s="11"/>
      <c r="M374" s="12">
        <v>43000000</v>
      </c>
      <c r="N374" s="11"/>
      <c r="O374" s="12">
        <v>49000000</v>
      </c>
      <c r="P374" s="11" t="s">
        <v>933</v>
      </c>
      <c r="Q374" s="12">
        <v>56900000</v>
      </c>
      <c r="R374" s="11" t="s">
        <v>933</v>
      </c>
      <c r="S374" s="12">
        <v>60000000</v>
      </c>
      <c r="T374" s="13">
        <f t="shared" si="1"/>
        <v>227900000</v>
      </c>
      <c r="U374" s="11"/>
      <c r="V374" s="11"/>
      <c r="W374" s="11"/>
      <c r="X374" s="11"/>
      <c r="Y374" s="11"/>
      <c r="Z374" s="11"/>
    </row>
    <row r="375" spans="1:26" ht="139.5" customHeight="1">
      <c r="A375" s="15" t="s">
        <v>9</v>
      </c>
      <c r="B375" s="16" t="s">
        <v>10</v>
      </c>
      <c r="C375" s="16" t="s">
        <v>869</v>
      </c>
      <c r="D375" s="15" t="s">
        <v>918</v>
      </c>
      <c r="E375" s="11" t="s">
        <v>919</v>
      </c>
      <c r="F375" s="15" t="s">
        <v>929</v>
      </c>
      <c r="G375" s="11" t="s">
        <v>930</v>
      </c>
      <c r="H375" s="17"/>
      <c r="I375" s="17" t="s">
        <v>32</v>
      </c>
      <c r="J375" s="11" t="s">
        <v>934</v>
      </c>
      <c r="K375" s="12">
        <v>2360000</v>
      </c>
      <c r="L375" s="11" t="s">
        <v>934</v>
      </c>
      <c r="M375" s="12">
        <f>((K375*14/100)+K375)*2</f>
        <v>5380800</v>
      </c>
      <c r="N375" s="11" t="s">
        <v>934</v>
      </c>
      <c r="O375" s="13">
        <f>((K375*28/100)+K375)*2</f>
        <v>6041600</v>
      </c>
      <c r="P375" s="11" t="s">
        <v>90</v>
      </c>
      <c r="Q375" s="13">
        <f>((K375*42/100)+K375)*2</f>
        <v>6702400</v>
      </c>
      <c r="R375" s="11" t="s">
        <v>90</v>
      </c>
      <c r="S375" s="13">
        <f>((M375*42/100)+M375)*2</f>
        <v>15281472</v>
      </c>
      <c r="T375" s="13">
        <f t="shared" si="1"/>
        <v>35766272</v>
      </c>
      <c r="U375" s="11"/>
      <c r="V375" s="11"/>
      <c r="W375" s="11"/>
      <c r="X375" s="11"/>
      <c r="Y375" s="11"/>
      <c r="Z375" s="11"/>
    </row>
    <row r="376" spans="1:26" ht="139.5" customHeight="1">
      <c r="A376" s="15" t="s">
        <v>9</v>
      </c>
      <c r="B376" s="16" t="s">
        <v>10</v>
      </c>
      <c r="C376" s="16" t="s">
        <v>869</v>
      </c>
      <c r="D376" s="15" t="s">
        <v>918</v>
      </c>
      <c r="E376" s="11" t="s">
        <v>919</v>
      </c>
      <c r="F376" s="15" t="s">
        <v>929</v>
      </c>
      <c r="G376" s="11" t="s">
        <v>930</v>
      </c>
      <c r="H376" s="17"/>
      <c r="I376" s="17" t="s">
        <v>143</v>
      </c>
      <c r="J376" s="11"/>
      <c r="K376" s="12">
        <v>0</v>
      </c>
      <c r="L376" s="11"/>
      <c r="M376" s="12">
        <v>0</v>
      </c>
      <c r="N376" s="11"/>
      <c r="O376" s="13">
        <v>0</v>
      </c>
      <c r="P376" s="11"/>
      <c r="Q376" s="13">
        <v>0</v>
      </c>
      <c r="R376" s="11"/>
      <c r="S376" s="13">
        <v>0</v>
      </c>
      <c r="T376" s="13">
        <f t="shared" si="1"/>
        <v>0</v>
      </c>
      <c r="U376" s="11"/>
      <c r="V376" s="11"/>
      <c r="W376" s="11"/>
      <c r="X376" s="11"/>
      <c r="Y376" s="11"/>
      <c r="Z376" s="11"/>
    </row>
    <row r="377" spans="1:26" ht="139.5" customHeight="1">
      <c r="A377" s="15" t="s">
        <v>935</v>
      </c>
      <c r="B377" s="16" t="s">
        <v>936</v>
      </c>
      <c r="C377" s="16" t="s">
        <v>937</v>
      </c>
      <c r="D377" s="15" t="s">
        <v>938</v>
      </c>
      <c r="E377" s="11" t="s">
        <v>939</v>
      </c>
      <c r="F377" s="15" t="s">
        <v>940</v>
      </c>
      <c r="G377" s="11" t="s">
        <v>941</v>
      </c>
      <c r="H377" s="17" t="s">
        <v>121</v>
      </c>
      <c r="I377" s="17"/>
      <c r="J377" s="11" t="s">
        <v>942</v>
      </c>
      <c r="K377" s="41">
        <v>300000000</v>
      </c>
      <c r="L377" s="11"/>
      <c r="M377" s="12">
        <v>0</v>
      </c>
      <c r="N377" s="11"/>
      <c r="O377" s="13">
        <v>0</v>
      </c>
      <c r="P377" s="11"/>
      <c r="Q377" s="13">
        <v>0</v>
      </c>
      <c r="R377" s="11"/>
      <c r="S377" s="13">
        <v>0</v>
      </c>
      <c r="T377" s="13">
        <f t="shared" si="1"/>
        <v>300000000</v>
      </c>
      <c r="U377" s="11"/>
      <c r="V377" s="11"/>
      <c r="W377" s="11"/>
      <c r="X377" s="11"/>
      <c r="Y377" s="11"/>
      <c r="Z377" s="11"/>
    </row>
    <row r="378" spans="1:26" ht="139.5" customHeight="1">
      <c r="A378" s="15" t="s">
        <v>935</v>
      </c>
      <c r="B378" s="16" t="s">
        <v>936</v>
      </c>
      <c r="C378" s="16" t="s">
        <v>937</v>
      </c>
      <c r="D378" s="15" t="s">
        <v>938</v>
      </c>
      <c r="E378" s="11" t="s">
        <v>939</v>
      </c>
      <c r="F378" s="15" t="s">
        <v>940</v>
      </c>
      <c r="G378" s="11" t="s">
        <v>941</v>
      </c>
      <c r="H378" s="17" t="s">
        <v>120</v>
      </c>
      <c r="I378" s="17"/>
      <c r="J378" s="11" t="s">
        <v>943</v>
      </c>
      <c r="K378" s="12">
        <v>27419884.400000002</v>
      </c>
      <c r="L378" s="11" t="s">
        <v>943</v>
      </c>
      <c r="M378" s="12">
        <v>34274855.5</v>
      </c>
      <c r="N378" s="11" t="s">
        <v>943</v>
      </c>
      <c r="O378" s="12">
        <v>38387838.160000004</v>
      </c>
      <c r="P378" s="11" t="s">
        <v>943</v>
      </c>
      <c r="Q378" s="12">
        <v>43871815.040000007</v>
      </c>
      <c r="R378" s="45" t="s">
        <v>943</v>
      </c>
      <c r="S378" s="12">
        <v>49904189.608000003</v>
      </c>
      <c r="T378" s="13">
        <f t="shared" si="1"/>
        <v>193858582.70800003</v>
      </c>
      <c r="U378" s="11"/>
      <c r="V378" s="11"/>
      <c r="W378" s="11"/>
      <c r="X378" s="11"/>
      <c r="Y378" s="11"/>
      <c r="Z378" s="11"/>
    </row>
    <row r="379" spans="1:26" ht="139.5" customHeight="1">
      <c r="A379" s="15" t="s">
        <v>935</v>
      </c>
      <c r="B379" s="16" t="s">
        <v>936</v>
      </c>
      <c r="C379" s="16" t="s">
        <v>937</v>
      </c>
      <c r="D379" s="15" t="s">
        <v>938</v>
      </c>
      <c r="E379" s="11" t="s">
        <v>939</v>
      </c>
      <c r="F379" s="15" t="s">
        <v>940</v>
      </c>
      <c r="G379" s="11" t="s">
        <v>941</v>
      </c>
      <c r="H379" s="17" t="s">
        <v>246</v>
      </c>
      <c r="I379" s="17"/>
      <c r="J379" s="11"/>
      <c r="K379" s="12">
        <v>0</v>
      </c>
      <c r="L379" s="15" t="s">
        <v>944</v>
      </c>
      <c r="M379" s="12">
        <v>0</v>
      </c>
      <c r="N379" s="11"/>
      <c r="O379" s="12">
        <v>0</v>
      </c>
      <c r="P379" s="11"/>
      <c r="Q379" s="12">
        <v>0</v>
      </c>
      <c r="R379" s="45"/>
      <c r="S379" s="12">
        <v>0</v>
      </c>
      <c r="T379" s="13">
        <f t="shared" si="1"/>
        <v>0</v>
      </c>
      <c r="U379" s="11" t="s">
        <v>248</v>
      </c>
      <c r="V379" s="11"/>
      <c r="W379" s="11"/>
      <c r="X379" s="11"/>
      <c r="Y379" s="11"/>
      <c r="Z379" s="11"/>
    </row>
    <row r="380" spans="1:26" ht="139.5" customHeight="1">
      <c r="A380" s="15" t="s">
        <v>935</v>
      </c>
      <c r="B380" s="16" t="s">
        <v>936</v>
      </c>
      <c r="C380" s="16" t="s">
        <v>937</v>
      </c>
      <c r="D380" s="15" t="s">
        <v>938</v>
      </c>
      <c r="E380" s="11" t="s">
        <v>939</v>
      </c>
      <c r="F380" s="15" t="s">
        <v>940</v>
      </c>
      <c r="G380" s="11" t="s">
        <v>941</v>
      </c>
      <c r="H380" s="17" t="s">
        <v>19</v>
      </c>
      <c r="I380" s="17"/>
      <c r="J380" s="11" t="s">
        <v>945</v>
      </c>
      <c r="K380" s="12">
        <v>17000000</v>
      </c>
      <c r="L380" s="15"/>
      <c r="M380" s="12">
        <v>0</v>
      </c>
      <c r="N380" s="11"/>
      <c r="O380" s="12">
        <v>0</v>
      </c>
      <c r="P380" s="11"/>
      <c r="Q380" s="12">
        <v>0</v>
      </c>
      <c r="R380" s="45"/>
      <c r="S380" s="12">
        <v>0</v>
      </c>
      <c r="T380" s="13">
        <f t="shared" si="1"/>
        <v>17000000</v>
      </c>
      <c r="U380" s="11"/>
      <c r="V380" s="11"/>
      <c r="W380" s="11"/>
      <c r="X380" s="11"/>
      <c r="Y380" s="11"/>
      <c r="Z380" s="11"/>
    </row>
    <row r="381" spans="1:26" ht="139.5" customHeight="1">
      <c r="A381" s="15" t="s">
        <v>935</v>
      </c>
      <c r="B381" s="16" t="s">
        <v>936</v>
      </c>
      <c r="C381" s="16" t="s">
        <v>937</v>
      </c>
      <c r="D381" s="15" t="s">
        <v>938</v>
      </c>
      <c r="E381" s="11" t="s">
        <v>939</v>
      </c>
      <c r="F381" s="15" t="s">
        <v>940</v>
      </c>
      <c r="G381" s="11" t="s">
        <v>941</v>
      </c>
      <c r="H381" s="17"/>
      <c r="I381" s="17" t="s">
        <v>75</v>
      </c>
      <c r="J381" s="11" t="s">
        <v>946</v>
      </c>
      <c r="K381" s="12">
        <v>20000000</v>
      </c>
      <c r="L381" s="11" t="s">
        <v>947</v>
      </c>
      <c r="M381" s="12">
        <v>2000000</v>
      </c>
      <c r="N381" s="11" t="s">
        <v>947</v>
      </c>
      <c r="O381" s="13">
        <v>2000000</v>
      </c>
      <c r="P381" s="11" t="s">
        <v>947</v>
      </c>
      <c r="Q381" s="13">
        <v>2000000</v>
      </c>
      <c r="R381" s="11" t="s">
        <v>947</v>
      </c>
      <c r="S381" s="13">
        <v>2000000</v>
      </c>
      <c r="T381" s="13">
        <f t="shared" si="1"/>
        <v>28000000</v>
      </c>
      <c r="U381" s="11"/>
      <c r="V381" s="11"/>
      <c r="W381" s="11"/>
      <c r="X381" s="11"/>
      <c r="Y381" s="11"/>
      <c r="Z381" s="11"/>
    </row>
    <row r="382" spans="1:26" ht="139.5" customHeight="1">
      <c r="A382" s="15" t="s">
        <v>935</v>
      </c>
      <c r="B382" s="16" t="s">
        <v>936</v>
      </c>
      <c r="C382" s="16" t="s">
        <v>937</v>
      </c>
      <c r="D382" s="15" t="s">
        <v>938</v>
      </c>
      <c r="E382" s="11" t="s">
        <v>939</v>
      </c>
      <c r="F382" s="15" t="s">
        <v>940</v>
      </c>
      <c r="G382" s="11" t="s">
        <v>941</v>
      </c>
      <c r="H382" s="17"/>
      <c r="I382" s="17" t="s">
        <v>78</v>
      </c>
      <c r="J382" s="11" t="s">
        <v>948</v>
      </c>
      <c r="K382" s="12">
        <v>33000000</v>
      </c>
      <c r="L382" s="11" t="s">
        <v>949</v>
      </c>
      <c r="M382" s="12">
        <v>30000000</v>
      </c>
      <c r="N382" s="11" t="s">
        <v>949</v>
      </c>
      <c r="O382" s="13">
        <v>30000000</v>
      </c>
      <c r="P382" s="11" t="s">
        <v>949</v>
      </c>
      <c r="Q382" s="13">
        <v>30000000</v>
      </c>
      <c r="R382" s="11" t="s">
        <v>949</v>
      </c>
      <c r="S382" s="13">
        <v>30000000</v>
      </c>
      <c r="T382" s="13">
        <f t="shared" si="1"/>
        <v>153000000</v>
      </c>
      <c r="U382" s="11"/>
      <c r="V382" s="11"/>
      <c r="W382" s="11"/>
      <c r="X382" s="11"/>
      <c r="Y382" s="11"/>
      <c r="Z382" s="11"/>
    </row>
    <row r="383" spans="1:26" ht="139.5" customHeight="1">
      <c r="A383" s="15" t="s">
        <v>935</v>
      </c>
      <c r="B383" s="16" t="s">
        <v>936</v>
      </c>
      <c r="C383" s="16" t="s">
        <v>937</v>
      </c>
      <c r="D383" s="15" t="s">
        <v>938</v>
      </c>
      <c r="E383" s="11" t="s">
        <v>939</v>
      </c>
      <c r="F383" s="15" t="s">
        <v>940</v>
      </c>
      <c r="G383" s="11" t="s">
        <v>941</v>
      </c>
      <c r="H383" s="17"/>
      <c r="I383" s="17" t="s">
        <v>80</v>
      </c>
      <c r="J383" s="11" t="s">
        <v>950</v>
      </c>
      <c r="K383" s="12">
        <v>2000000</v>
      </c>
      <c r="L383" s="11" t="s">
        <v>950</v>
      </c>
      <c r="M383" s="12">
        <v>3000000</v>
      </c>
      <c r="N383" s="11" t="s">
        <v>950</v>
      </c>
      <c r="O383" s="12">
        <v>4000000</v>
      </c>
      <c r="P383" s="11" t="s">
        <v>950</v>
      </c>
      <c r="Q383" s="12">
        <v>5000000</v>
      </c>
      <c r="R383" s="11" t="s">
        <v>950</v>
      </c>
      <c r="S383" s="13">
        <v>8000000</v>
      </c>
      <c r="T383" s="13">
        <f t="shared" si="1"/>
        <v>22000000</v>
      </c>
      <c r="U383" s="11"/>
      <c r="V383" s="11"/>
      <c r="W383" s="11"/>
      <c r="X383" s="11"/>
      <c r="Y383" s="11"/>
      <c r="Z383" s="11"/>
    </row>
    <row r="384" spans="1:26" ht="139.5" customHeight="1">
      <c r="A384" s="15" t="s">
        <v>935</v>
      </c>
      <c r="B384" s="16" t="s">
        <v>936</v>
      </c>
      <c r="C384" s="16" t="s">
        <v>937</v>
      </c>
      <c r="D384" s="15" t="s">
        <v>938</v>
      </c>
      <c r="E384" s="11" t="s">
        <v>939</v>
      </c>
      <c r="F384" s="15" t="s">
        <v>940</v>
      </c>
      <c r="G384" s="11" t="s">
        <v>941</v>
      </c>
      <c r="H384" s="17"/>
      <c r="I384" s="17" t="s">
        <v>86</v>
      </c>
      <c r="J384" s="21" t="s">
        <v>951</v>
      </c>
      <c r="K384" s="12">
        <v>3000000</v>
      </c>
      <c r="L384" s="21" t="s">
        <v>952</v>
      </c>
      <c r="M384" s="12">
        <v>4000000</v>
      </c>
      <c r="N384" s="21" t="s">
        <v>953</v>
      </c>
      <c r="O384" s="13">
        <v>4000000</v>
      </c>
      <c r="P384" s="21" t="s">
        <v>954</v>
      </c>
      <c r="Q384" s="13">
        <v>4000000</v>
      </c>
      <c r="R384" s="21" t="s">
        <v>955</v>
      </c>
      <c r="S384" s="13">
        <v>5000000</v>
      </c>
      <c r="T384" s="13">
        <f t="shared" si="1"/>
        <v>20000000</v>
      </c>
      <c r="U384" s="11"/>
      <c r="V384" s="11"/>
      <c r="W384" s="11"/>
      <c r="X384" s="11"/>
      <c r="Y384" s="11"/>
      <c r="Z384" s="11"/>
    </row>
    <row r="385" spans="1:26" ht="139.5" customHeight="1">
      <c r="A385" s="15" t="s">
        <v>935</v>
      </c>
      <c r="B385" s="16" t="s">
        <v>936</v>
      </c>
      <c r="C385" s="16" t="s">
        <v>937</v>
      </c>
      <c r="D385" s="15" t="s">
        <v>938</v>
      </c>
      <c r="E385" s="11" t="s">
        <v>939</v>
      </c>
      <c r="F385" s="15" t="s">
        <v>940</v>
      </c>
      <c r="G385" s="11" t="s">
        <v>941</v>
      </c>
      <c r="H385" s="17"/>
      <c r="I385" s="17" t="s">
        <v>137</v>
      </c>
      <c r="J385" s="11" t="s">
        <v>956</v>
      </c>
      <c r="K385" s="12">
        <v>20000000</v>
      </c>
      <c r="L385" s="11" t="s">
        <v>957</v>
      </c>
      <c r="M385" s="12">
        <v>9000000</v>
      </c>
      <c r="N385" s="11" t="s">
        <v>957</v>
      </c>
      <c r="O385" s="12">
        <v>10000000</v>
      </c>
      <c r="P385" s="11" t="s">
        <v>957</v>
      </c>
      <c r="Q385" s="12">
        <v>11000000</v>
      </c>
      <c r="R385" s="11" t="s">
        <v>957</v>
      </c>
      <c r="S385" s="12">
        <v>12000000</v>
      </c>
      <c r="T385" s="13">
        <f t="shared" si="1"/>
        <v>62000000</v>
      </c>
      <c r="U385" s="11"/>
      <c r="V385" s="11"/>
      <c r="W385" s="11"/>
      <c r="X385" s="11"/>
      <c r="Y385" s="11"/>
      <c r="Z385" s="11"/>
    </row>
    <row r="386" spans="1:26" ht="139.5" customHeight="1">
      <c r="A386" s="15" t="s">
        <v>935</v>
      </c>
      <c r="B386" s="16" t="s">
        <v>936</v>
      </c>
      <c r="C386" s="16" t="s">
        <v>937</v>
      </c>
      <c r="D386" s="15" t="s">
        <v>938</v>
      </c>
      <c r="E386" s="11" t="s">
        <v>939</v>
      </c>
      <c r="F386" s="15" t="s">
        <v>940</v>
      </c>
      <c r="G386" s="11" t="s">
        <v>941</v>
      </c>
      <c r="H386" s="17"/>
      <c r="I386" s="17" t="s">
        <v>32</v>
      </c>
      <c r="J386" s="11" t="s">
        <v>89</v>
      </c>
      <c r="K386" s="12">
        <v>3056000</v>
      </c>
      <c r="L386" s="11" t="s">
        <v>90</v>
      </c>
      <c r="M386" s="12">
        <f>((K386*14/100)+K386)*2</f>
        <v>6967680</v>
      </c>
      <c r="N386" s="11" t="s">
        <v>90</v>
      </c>
      <c r="O386" s="13">
        <f>((K386*28/100)+K386)*2</f>
        <v>7823360</v>
      </c>
      <c r="P386" s="11" t="s">
        <v>90</v>
      </c>
      <c r="Q386" s="13">
        <f>((K386*42/100)+K386)*2</f>
        <v>8679040</v>
      </c>
      <c r="R386" s="11" t="s">
        <v>90</v>
      </c>
      <c r="S386" s="13">
        <f>((K386*56/100)+K386)*2</f>
        <v>9534720</v>
      </c>
      <c r="T386" s="13">
        <f t="shared" si="1"/>
        <v>36060800</v>
      </c>
      <c r="U386" s="11"/>
      <c r="V386" s="11"/>
      <c r="W386" s="11"/>
      <c r="X386" s="11"/>
      <c r="Y386" s="11"/>
      <c r="Z386" s="11"/>
    </row>
    <row r="387" spans="1:26" ht="139.5" customHeight="1">
      <c r="A387" s="15" t="s">
        <v>935</v>
      </c>
      <c r="B387" s="16" t="s">
        <v>936</v>
      </c>
      <c r="C387" s="16" t="s">
        <v>937</v>
      </c>
      <c r="D387" s="15" t="s">
        <v>938</v>
      </c>
      <c r="E387" s="11" t="s">
        <v>939</v>
      </c>
      <c r="F387" s="15" t="s">
        <v>940</v>
      </c>
      <c r="G387" s="11" t="s">
        <v>941</v>
      </c>
      <c r="H387" s="17"/>
      <c r="I387" s="17" t="s">
        <v>143</v>
      </c>
      <c r="J387" s="11"/>
      <c r="K387" s="12">
        <v>0</v>
      </c>
      <c r="L387" s="11"/>
      <c r="M387" s="12">
        <v>0</v>
      </c>
      <c r="N387" s="11"/>
      <c r="O387" s="13">
        <v>0</v>
      </c>
      <c r="P387" s="11"/>
      <c r="Q387" s="13">
        <v>0</v>
      </c>
      <c r="R387" s="11"/>
      <c r="S387" s="13">
        <v>0</v>
      </c>
      <c r="T387" s="13">
        <f t="shared" si="1"/>
        <v>0</v>
      </c>
      <c r="U387" s="11"/>
      <c r="V387" s="11"/>
      <c r="W387" s="11"/>
      <c r="X387" s="11"/>
      <c r="Y387" s="11"/>
      <c r="Z387" s="11"/>
    </row>
    <row r="388" spans="1:26" ht="139.5" customHeight="1">
      <c r="A388" s="15" t="s">
        <v>935</v>
      </c>
      <c r="B388" s="16" t="s">
        <v>936</v>
      </c>
      <c r="C388" s="16" t="s">
        <v>937</v>
      </c>
      <c r="D388" s="15" t="s">
        <v>938</v>
      </c>
      <c r="E388" s="11" t="s">
        <v>939</v>
      </c>
      <c r="F388" s="15" t="s">
        <v>958</v>
      </c>
      <c r="G388" s="11" t="s">
        <v>959</v>
      </c>
      <c r="H388" s="17" t="s">
        <v>75</v>
      </c>
      <c r="I388" s="17"/>
      <c r="J388" s="11" t="s">
        <v>960</v>
      </c>
      <c r="K388" s="12">
        <v>200000000</v>
      </c>
      <c r="L388" s="11" t="s">
        <v>961</v>
      </c>
      <c r="M388" s="12">
        <v>20000000</v>
      </c>
      <c r="N388" s="11" t="s">
        <v>961</v>
      </c>
      <c r="O388" s="13">
        <v>20000000</v>
      </c>
      <c r="P388" s="11" t="s">
        <v>961</v>
      </c>
      <c r="Q388" s="13">
        <v>20000000</v>
      </c>
      <c r="R388" s="11" t="s">
        <v>961</v>
      </c>
      <c r="S388" s="13">
        <v>20000000</v>
      </c>
      <c r="T388" s="13">
        <f t="shared" si="1"/>
        <v>280000000</v>
      </c>
      <c r="U388" s="11"/>
      <c r="V388" s="11"/>
      <c r="W388" s="11"/>
      <c r="X388" s="11"/>
      <c r="Y388" s="11"/>
      <c r="Z388" s="11"/>
    </row>
    <row r="389" spans="1:26" ht="139.5" customHeight="1">
      <c r="A389" s="15" t="s">
        <v>935</v>
      </c>
      <c r="B389" s="16" t="s">
        <v>936</v>
      </c>
      <c r="C389" s="16" t="s">
        <v>937</v>
      </c>
      <c r="D389" s="15" t="s">
        <v>938</v>
      </c>
      <c r="E389" s="11" t="s">
        <v>939</v>
      </c>
      <c r="F389" s="15" t="s">
        <v>958</v>
      </c>
      <c r="G389" s="11" t="s">
        <v>959</v>
      </c>
      <c r="H389" s="17" t="s">
        <v>78</v>
      </c>
      <c r="I389" s="17"/>
      <c r="J389" s="11" t="s">
        <v>962</v>
      </c>
      <c r="K389" s="12">
        <v>0</v>
      </c>
      <c r="L389" s="11">
        <v>0</v>
      </c>
      <c r="M389" s="12">
        <v>0</v>
      </c>
      <c r="N389" s="11">
        <v>0</v>
      </c>
      <c r="O389" s="13">
        <v>0</v>
      </c>
      <c r="P389" s="11">
        <v>0</v>
      </c>
      <c r="Q389" s="13">
        <v>0</v>
      </c>
      <c r="R389" s="11">
        <v>0</v>
      </c>
      <c r="S389" s="13">
        <v>0</v>
      </c>
      <c r="T389" s="13">
        <f t="shared" si="1"/>
        <v>0</v>
      </c>
      <c r="U389" s="11"/>
      <c r="V389" s="11"/>
      <c r="W389" s="11"/>
      <c r="X389" s="11"/>
      <c r="Y389" s="11"/>
      <c r="Z389" s="11"/>
    </row>
    <row r="390" spans="1:26" ht="139.5" customHeight="1">
      <c r="A390" s="15" t="s">
        <v>935</v>
      </c>
      <c r="B390" s="16" t="s">
        <v>936</v>
      </c>
      <c r="C390" s="16" t="s">
        <v>937</v>
      </c>
      <c r="D390" s="15" t="s">
        <v>938</v>
      </c>
      <c r="E390" s="11" t="s">
        <v>939</v>
      </c>
      <c r="F390" s="15" t="s">
        <v>958</v>
      </c>
      <c r="G390" s="11" t="s">
        <v>959</v>
      </c>
      <c r="H390" s="17" t="s">
        <v>322</v>
      </c>
      <c r="I390" s="17"/>
      <c r="J390" s="11" t="s">
        <v>963</v>
      </c>
      <c r="K390" s="12">
        <v>0</v>
      </c>
      <c r="L390" s="16"/>
      <c r="M390" s="12">
        <v>0</v>
      </c>
      <c r="N390" s="11"/>
      <c r="O390" s="12">
        <v>0</v>
      </c>
      <c r="P390" s="11"/>
      <c r="Q390" s="12">
        <v>0</v>
      </c>
      <c r="R390" s="11"/>
      <c r="S390" s="13">
        <v>0</v>
      </c>
      <c r="T390" s="13">
        <f t="shared" si="1"/>
        <v>0</v>
      </c>
      <c r="U390" s="11"/>
      <c r="V390" s="11"/>
      <c r="W390" s="11"/>
      <c r="X390" s="11"/>
      <c r="Y390" s="11"/>
      <c r="Z390" s="11"/>
    </row>
    <row r="391" spans="1:26" ht="139.5" customHeight="1">
      <c r="A391" s="15" t="s">
        <v>935</v>
      </c>
      <c r="B391" s="16" t="s">
        <v>936</v>
      </c>
      <c r="C391" s="16" t="s">
        <v>937</v>
      </c>
      <c r="D391" s="15" t="s">
        <v>938</v>
      </c>
      <c r="E391" s="11" t="s">
        <v>939</v>
      </c>
      <c r="F391" s="15" t="s">
        <v>958</v>
      </c>
      <c r="G391" s="11" t="s">
        <v>959</v>
      </c>
      <c r="H391" s="17" t="s">
        <v>86</v>
      </c>
      <c r="I391" s="17"/>
      <c r="J391" s="11" t="s">
        <v>964</v>
      </c>
      <c r="K391" s="12">
        <v>3000000</v>
      </c>
      <c r="L391" s="11" t="s">
        <v>965</v>
      </c>
      <c r="M391" s="12">
        <v>3000000</v>
      </c>
      <c r="N391" s="11" t="s">
        <v>966</v>
      </c>
      <c r="O391" s="13">
        <v>20000000</v>
      </c>
      <c r="P391" s="11" t="s">
        <v>967</v>
      </c>
      <c r="Q391" s="13">
        <v>4000000</v>
      </c>
      <c r="R391" s="11" t="s">
        <v>968</v>
      </c>
      <c r="S391" s="13">
        <v>5000000</v>
      </c>
      <c r="T391" s="13">
        <f t="shared" si="1"/>
        <v>35000000</v>
      </c>
      <c r="U391" s="11"/>
      <c r="V391" s="11"/>
      <c r="W391" s="11"/>
      <c r="X391" s="11"/>
      <c r="Y391" s="11"/>
      <c r="Z391" s="11"/>
    </row>
    <row r="392" spans="1:26" ht="139.5" customHeight="1">
      <c r="A392" s="15" t="s">
        <v>935</v>
      </c>
      <c r="B392" s="16" t="s">
        <v>936</v>
      </c>
      <c r="C392" s="16" t="s">
        <v>937</v>
      </c>
      <c r="D392" s="15" t="s">
        <v>938</v>
      </c>
      <c r="E392" s="11" t="s">
        <v>939</v>
      </c>
      <c r="F392" s="15" t="s">
        <v>958</v>
      </c>
      <c r="G392" s="11" t="s">
        <v>959</v>
      </c>
      <c r="H392" s="17" t="s">
        <v>137</v>
      </c>
      <c r="I392" s="17"/>
      <c r="J392" s="11" t="s">
        <v>969</v>
      </c>
      <c r="K392" s="12">
        <v>15000000</v>
      </c>
      <c r="L392" s="16" t="s">
        <v>970</v>
      </c>
      <c r="M392" s="12">
        <v>10000000</v>
      </c>
      <c r="N392" s="11" t="s">
        <v>971</v>
      </c>
      <c r="O392" s="12">
        <v>11000000</v>
      </c>
      <c r="P392" s="11" t="s">
        <v>971</v>
      </c>
      <c r="Q392" s="12">
        <v>12000000</v>
      </c>
      <c r="R392" s="11" t="s">
        <v>971</v>
      </c>
      <c r="S392" s="13">
        <v>10000000</v>
      </c>
      <c r="T392" s="13">
        <f t="shared" si="1"/>
        <v>58000000</v>
      </c>
      <c r="U392" s="11"/>
      <c r="V392" s="11"/>
      <c r="W392" s="11"/>
      <c r="X392" s="11"/>
      <c r="Y392" s="11"/>
      <c r="Z392" s="11"/>
    </row>
    <row r="393" spans="1:26" ht="139.5" customHeight="1">
      <c r="A393" s="15" t="s">
        <v>935</v>
      </c>
      <c r="B393" s="16" t="s">
        <v>936</v>
      </c>
      <c r="C393" s="16" t="s">
        <v>937</v>
      </c>
      <c r="D393" s="15" t="s">
        <v>938</v>
      </c>
      <c r="E393" s="11" t="s">
        <v>939</v>
      </c>
      <c r="F393" s="15" t="s">
        <v>958</v>
      </c>
      <c r="G393" s="11" t="s">
        <v>959</v>
      </c>
      <c r="H393" s="17"/>
      <c r="I393" s="17" t="s">
        <v>24</v>
      </c>
      <c r="J393" s="11" t="s">
        <v>969</v>
      </c>
      <c r="K393" s="12">
        <v>2685615</v>
      </c>
      <c r="L393" s="16" t="s">
        <v>970</v>
      </c>
      <c r="M393" s="12">
        <v>5567533</v>
      </c>
      <c r="N393" s="11" t="s">
        <v>971</v>
      </c>
      <c r="O393" s="12">
        <v>5567533</v>
      </c>
      <c r="P393" s="11" t="s">
        <v>971</v>
      </c>
      <c r="Q393" s="12">
        <v>5522232</v>
      </c>
      <c r="R393" s="11" t="s">
        <v>971</v>
      </c>
      <c r="S393" s="13">
        <v>8283348</v>
      </c>
      <c r="T393" s="13">
        <f t="shared" si="1"/>
        <v>27626261</v>
      </c>
      <c r="U393" s="11"/>
      <c r="V393" s="11"/>
      <c r="W393" s="11"/>
      <c r="X393" s="11"/>
      <c r="Y393" s="11"/>
      <c r="Z393" s="11"/>
    </row>
    <row r="394" spans="1:26" ht="139.5" customHeight="1">
      <c r="A394" s="15" t="s">
        <v>935</v>
      </c>
      <c r="B394" s="16" t="s">
        <v>936</v>
      </c>
      <c r="C394" s="16" t="s">
        <v>937</v>
      </c>
      <c r="D394" s="15" t="s">
        <v>938</v>
      </c>
      <c r="E394" s="11" t="s">
        <v>939</v>
      </c>
      <c r="F394" s="15" t="s">
        <v>972</v>
      </c>
      <c r="G394" s="11" t="s">
        <v>973</v>
      </c>
      <c r="H394" s="17" t="s">
        <v>75</v>
      </c>
      <c r="I394" s="17"/>
      <c r="J394" s="11"/>
      <c r="K394" s="12">
        <v>0</v>
      </c>
      <c r="L394" s="11" t="s">
        <v>961</v>
      </c>
      <c r="M394" s="12">
        <v>0</v>
      </c>
      <c r="N394" s="11" t="s">
        <v>961</v>
      </c>
      <c r="O394" s="13">
        <v>0</v>
      </c>
      <c r="P394" s="11" t="s">
        <v>961</v>
      </c>
      <c r="Q394" s="13">
        <v>0</v>
      </c>
      <c r="R394" s="11" t="s">
        <v>961</v>
      </c>
      <c r="S394" s="13">
        <v>0</v>
      </c>
      <c r="T394" s="13">
        <f t="shared" si="1"/>
        <v>0</v>
      </c>
      <c r="U394" s="44" t="s">
        <v>974</v>
      </c>
      <c r="V394" s="11"/>
      <c r="W394" s="11"/>
      <c r="X394" s="11"/>
      <c r="Y394" s="11"/>
      <c r="Z394" s="11"/>
    </row>
    <row r="395" spans="1:26" ht="139.5" customHeight="1">
      <c r="A395" s="15" t="s">
        <v>935</v>
      </c>
      <c r="B395" s="16" t="s">
        <v>936</v>
      </c>
      <c r="C395" s="16" t="s">
        <v>937</v>
      </c>
      <c r="D395" s="15" t="s">
        <v>938</v>
      </c>
      <c r="E395" s="11" t="s">
        <v>939</v>
      </c>
      <c r="F395" s="15" t="s">
        <v>972</v>
      </c>
      <c r="G395" s="11" t="s">
        <v>973</v>
      </c>
      <c r="H395" s="17" t="s">
        <v>78</v>
      </c>
      <c r="I395" s="17"/>
      <c r="J395" s="11" t="s">
        <v>975</v>
      </c>
      <c r="K395" s="12">
        <v>100000000</v>
      </c>
      <c r="L395" s="11" t="s">
        <v>975</v>
      </c>
      <c r="M395" s="12">
        <v>300000000</v>
      </c>
      <c r="N395" s="11" t="s">
        <v>975</v>
      </c>
      <c r="O395" s="13">
        <v>200000000</v>
      </c>
      <c r="P395" s="11" t="s">
        <v>975</v>
      </c>
      <c r="Q395" s="13">
        <v>200000000</v>
      </c>
      <c r="R395" s="11" t="s">
        <v>975</v>
      </c>
      <c r="S395" s="13">
        <v>300000000</v>
      </c>
      <c r="T395" s="13">
        <f t="shared" si="1"/>
        <v>1100000000</v>
      </c>
      <c r="U395" s="11"/>
      <c r="V395" s="11"/>
      <c r="W395" s="11"/>
      <c r="X395" s="11"/>
      <c r="Y395" s="11"/>
      <c r="Z395" s="11"/>
    </row>
    <row r="396" spans="1:26" ht="139.5" customHeight="1">
      <c r="A396" s="15" t="s">
        <v>935</v>
      </c>
      <c r="B396" s="16" t="s">
        <v>936</v>
      </c>
      <c r="C396" s="16" t="s">
        <v>937</v>
      </c>
      <c r="D396" s="15" t="s">
        <v>938</v>
      </c>
      <c r="E396" s="11" t="s">
        <v>939</v>
      </c>
      <c r="F396" s="15" t="s">
        <v>972</v>
      </c>
      <c r="G396" s="11" t="s">
        <v>973</v>
      </c>
      <c r="H396" s="17" t="s">
        <v>322</v>
      </c>
      <c r="I396" s="17"/>
      <c r="J396" s="11" t="s">
        <v>976</v>
      </c>
      <c r="K396" s="12">
        <v>3000000</v>
      </c>
      <c r="L396" s="11" t="s">
        <v>976</v>
      </c>
      <c r="M396" s="12">
        <v>4000000</v>
      </c>
      <c r="N396" s="11" t="s">
        <v>976</v>
      </c>
      <c r="O396" s="12">
        <v>5000000</v>
      </c>
      <c r="P396" s="11" t="s">
        <v>976</v>
      </c>
      <c r="Q396" s="12">
        <v>6000000</v>
      </c>
      <c r="R396" s="11" t="s">
        <v>976</v>
      </c>
      <c r="S396" s="13">
        <v>9000000</v>
      </c>
      <c r="T396" s="13">
        <f t="shared" si="1"/>
        <v>27000000</v>
      </c>
      <c r="U396" s="11"/>
      <c r="V396" s="11"/>
      <c r="W396" s="11"/>
      <c r="X396" s="11"/>
      <c r="Y396" s="11"/>
      <c r="Z396" s="11"/>
    </row>
    <row r="397" spans="1:26" ht="139.5" customHeight="1">
      <c r="A397" s="15" t="s">
        <v>935</v>
      </c>
      <c r="B397" s="16" t="s">
        <v>936</v>
      </c>
      <c r="C397" s="16" t="s">
        <v>937</v>
      </c>
      <c r="D397" s="15" t="s">
        <v>938</v>
      </c>
      <c r="E397" s="11" t="s">
        <v>939</v>
      </c>
      <c r="F397" s="15" t="s">
        <v>972</v>
      </c>
      <c r="G397" s="11" t="s">
        <v>973</v>
      </c>
      <c r="H397" s="17" t="s">
        <v>86</v>
      </c>
      <c r="I397" s="17"/>
      <c r="J397" s="11" t="s">
        <v>977</v>
      </c>
      <c r="K397" s="12">
        <v>10000000</v>
      </c>
      <c r="L397" s="11" t="s">
        <v>978</v>
      </c>
      <c r="M397" s="12">
        <v>12000000</v>
      </c>
      <c r="N397" s="11" t="s">
        <v>979</v>
      </c>
      <c r="O397" s="13">
        <v>14000000</v>
      </c>
      <c r="P397" s="11" t="s">
        <v>980</v>
      </c>
      <c r="Q397" s="13">
        <v>16000000</v>
      </c>
      <c r="R397" s="11" t="s">
        <v>981</v>
      </c>
      <c r="S397" s="13">
        <v>18000000</v>
      </c>
      <c r="T397" s="13">
        <f t="shared" si="1"/>
        <v>70000000</v>
      </c>
      <c r="U397" s="11"/>
      <c r="V397" s="11"/>
      <c r="W397" s="11"/>
      <c r="X397" s="11"/>
      <c r="Y397" s="11"/>
      <c r="Z397" s="11"/>
    </row>
    <row r="398" spans="1:26" ht="139.5" customHeight="1">
      <c r="A398" s="15" t="s">
        <v>935</v>
      </c>
      <c r="B398" s="16" t="s">
        <v>936</v>
      </c>
      <c r="C398" s="16" t="s">
        <v>937</v>
      </c>
      <c r="D398" s="15" t="s">
        <v>938</v>
      </c>
      <c r="E398" s="11" t="s">
        <v>939</v>
      </c>
      <c r="F398" s="15" t="s">
        <v>972</v>
      </c>
      <c r="G398" s="11" t="s">
        <v>973</v>
      </c>
      <c r="H398" s="17" t="s">
        <v>137</v>
      </c>
      <c r="I398" s="17"/>
      <c r="J398" s="11" t="s">
        <v>982</v>
      </c>
      <c r="K398" s="12">
        <v>10000000</v>
      </c>
      <c r="L398" s="11" t="s">
        <v>983</v>
      </c>
      <c r="M398" s="12">
        <v>15000000</v>
      </c>
      <c r="N398" s="11" t="s">
        <v>957</v>
      </c>
      <c r="O398" s="12">
        <v>10000000</v>
      </c>
      <c r="P398" s="11" t="s">
        <v>957</v>
      </c>
      <c r="Q398" s="12">
        <v>11000000</v>
      </c>
      <c r="R398" s="11" t="s">
        <v>957</v>
      </c>
      <c r="S398" s="12">
        <v>12000000</v>
      </c>
      <c r="T398" s="13">
        <f t="shared" si="1"/>
        <v>58000000</v>
      </c>
      <c r="U398" s="11"/>
      <c r="V398" s="11"/>
      <c r="W398" s="11"/>
      <c r="X398" s="11"/>
      <c r="Y398" s="11"/>
      <c r="Z398" s="11"/>
    </row>
    <row r="399" spans="1:26" ht="139.5" customHeight="1">
      <c r="A399" s="15" t="s">
        <v>935</v>
      </c>
      <c r="B399" s="16" t="s">
        <v>936</v>
      </c>
      <c r="C399" s="16" t="s">
        <v>937</v>
      </c>
      <c r="D399" s="15" t="s">
        <v>938</v>
      </c>
      <c r="E399" s="11" t="s">
        <v>939</v>
      </c>
      <c r="F399" s="15" t="s">
        <v>972</v>
      </c>
      <c r="G399" s="11" t="s">
        <v>973</v>
      </c>
      <c r="H399" s="17"/>
      <c r="I399" s="17" t="s">
        <v>24</v>
      </c>
      <c r="J399" s="11" t="s">
        <v>984</v>
      </c>
      <c r="K399" s="12">
        <v>2685615</v>
      </c>
      <c r="L399" s="11" t="s">
        <v>984</v>
      </c>
      <c r="M399" s="12">
        <v>5567533</v>
      </c>
      <c r="N399" s="11" t="s">
        <v>984</v>
      </c>
      <c r="O399" s="13">
        <v>5567533</v>
      </c>
      <c r="P399" s="11" t="s">
        <v>984</v>
      </c>
      <c r="Q399" s="13">
        <v>5522232</v>
      </c>
      <c r="R399" s="11" t="s">
        <v>984</v>
      </c>
      <c r="S399" s="19">
        <v>8283348</v>
      </c>
      <c r="T399" s="13">
        <f t="shared" si="1"/>
        <v>27626261</v>
      </c>
      <c r="U399" s="11"/>
      <c r="V399" s="11"/>
      <c r="W399" s="11"/>
      <c r="X399" s="11"/>
      <c r="Y399" s="11"/>
      <c r="Z399" s="11"/>
    </row>
    <row r="400" spans="1:26" ht="139.5" customHeight="1">
      <c r="A400" s="15" t="s">
        <v>935</v>
      </c>
      <c r="B400" s="16" t="s">
        <v>936</v>
      </c>
      <c r="C400" s="16" t="s">
        <v>937</v>
      </c>
      <c r="D400" s="15" t="s">
        <v>938</v>
      </c>
      <c r="E400" s="11" t="s">
        <v>939</v>
      </c>
      <c r="F400" s="15" t="s">
        <v>972</v>
      </c>
      <c r="G400" s="11" t="s">
        <v>973</v>
      </c>
      <c r="H400" s="17"/>
      <c r="I400" s="17" t="s">
        <v>120</v>
      </c>
      <c r="J400" s="18" t="s">
        <v>985</v>
      </c>
      <c r="K400" s="12">
        <v>20000000</v>
      </c>
      <c r="L400" s="11" t="s">
        <v>986</v>
      </c>
      <c r="M400" s="12">
        <v>25000000</v>
      </c>
      <c r="N400" s="11" t="s">
        <v>986</v>
      </c>
      <c r="O400" s="13">
        <v>30000000</v>
      </c>
      <c r="P400" s="11" t="s">
        <v>986</v>
      </c>
      <c r="Q400" s="13">
        <v>35000000</v>
      </c>
      <c r="R400" s="11" t="s">
        <v>986</v>
      </c>
      <c r="S400" s="13">
        <v>40000000</v>
      </c>
      <c r="T400" s="13">
        <f t="shared" si="1"/>
        <v>150000000</v>
      </c>
      <c r="U400" s="11"/>
      <c r="V400" s="11"/>
      <c r="W400" s="11"/>
      <c r="X400" s="11"/>
      <c r="Y400" s="11"/>
      <c r="Z400" s="11"/>
    </row>
    <row r="401" spans="1:26" ht="139.5" customHeight="1">
      <c r="A401" s="15" t="s">
        <v>935</v>
      </c>
      <c r="B401" s="16" t="s">
        <v>936</v>
      </c>
      <c r="C401" s="16" t="s">
        <v>937</v>
      </c>
      <c r="D401" s="15" t="s">
        <v>938</v>
      </c>
      <c r="E401" s="11" t="s">
        <v>939</v>
      </c>
      <c r="F401" s="15" t="s">
        <v>972</v>
      </c>
      <c r="G401" s="11" t="s">
        <v>973</v>
      </c>
      <c r="H401" s="17"/>
      <c r="I401" s="17" t="s">
        <v>204</v>
      </c>
      <c r="J401" s="11" t="s">
        <v>987</v>
      </c>
      <c r="K401" s="12">
        <v>3000000</v>
      </c>
      <c r="L401" s="11" t="s">
        <v>988</v>
      </c>
      <c r="M401" s="12">
        <f>2*K401*1.1</f>
        <v>6600000.0000000009</v>
      </c>
      <c r="N401" s="11" t="s">
        <v>988</v>
      </c>
      <c r="O401" s="13">
        <f>M401*1.1</f>
        <v>7260000.0000000019</v>
      </c>
      <c r="P401" s="11" t="s">
        <v>988</v>
      </c>
      <c r="Q401" s="13">
        <f>O401*1.1</f>
        <v>7986000.0000000028</v>
      </c>
      <c r="R401" s="11" t="s">
        <v>989</v>
      </c>
      <c r="S401" s="13">
        <f>Q401*1.15</f>
        <v>9183900.0000000019</v>
      </c>
      <c r="T401" s="13">
        <f t="shared" si="1"/>
        <v>34029900.000000007</v>
      </c>
      <c r="U401" s="11"/>
      <c r="V401" s="11"/>
      <c r="W401" s="11"/>
      <c r="X401" s="11"/>
      <c r="Y401" s="11"/>
      <c r="Z401" s="11"/>
    </row>
    <row r="402" spans="1:26" ht="139.5" customHeight="1">
      <c r="A402" s="15" t="s">
        <v>935</v>
      </c>
      <c r="B402" s="16" t="s">
        <v>936</v>
      </c>
      <c r="C402" s="16" t="s">
        <v>937</v>
      </c>
      <c r="D402" s="15" t="s">
        <v>938</v>
      </c>
      <c r="E402" s="11" t="s">
        <v>939</v>
      </c>
      <c r="F402" s="15" t="s">
        <v>972</v>
      </c>
      <c r="G402" s="11" t="s">
        <v>973</v>
      </c>
      <c r="H402" s="17"/>
      <c r="I402" s="17" t="s">
        <v>121</v>
      </c>
      <c r="J402" s="18" t="s">
        <v>990</v>
      </c>
      <c r="K402" s="12">
        <v>0</v>
      </c>
      <c r="L402" s="11"/>
      <c r="M402" s="12">
        <v>0</v>
      </c>
      <c r="N402" s="11"/>
      <c r="O402" s="13">
        <v>0</v>
      </c>
      <c r="P402" s="11"/>
      <c r="Q402" s="13">
        <v>0</v>
      </c>
      <c r="R402" s="11"/>
      <c r="S402" s="13">
        <v>0</v>
      </c>
      <c r="T402" s="13">
        <f t="shared" si="1"/>
        <v>0</v>
      </c>
      <c r="U402" s="46" t="s">
        <v>991</v>
      </c>
      <c r="V402" s="11"/>
      <c r="W402" s="11"/>
      <c r="X402" s="11"/>
      <c r="Y402" s="11"/>
      <c r="Z402" s="11"/>
    </row>
    <row r="403" spans="1:26" ht="139.5" customHeight="1">
      <c r="A403" s="15" t="s">
        <v>935</v>
      </c>
      <c r="B403" s="16" t="s">
        <v>936</v>
      </c>
      <c r="C403" s="16" t="s">
        <v>937</v>
      </c>
      <c r="D403" s="15" t="s">
        <v>938</v>
      </c>
      <c r="E403" s="11" t="s">
        <v>939</v>
      </c>
      <c r="F403" s="15" t="s">
        <v>992</v>
      </c>
      <c r="G403" s="11" t="s">
        <v>993</v>
      </c>
      <c r="H403" s="17" t="s">
        <v>75</v>
      </c>
      <c r="I403" s="17"/>
      <c r="J403" s="11" t="s">
        <v>994</v>
      </c>
      <c r="K403" s="12">
        <v>0</v>
      </c>
      <c r="L403" s="11" t="s">
        <v>961</v>
      </c>
      <c r="M403" s="12">
        <v>0</v>
      </c>
      <c r="N403" s="11" t="s">
        <v>961</v>
      </c>
      <c r="O403" s="13">
        <v>0</v>
      </c>
      <c r="P403" s="11" t="s">
        <v>961</v>
      </c>
      <c r="Q403" s="13">
        <v>0</v>
      </c>
      <c r="R403" s="11" t="s">
        <v>961</v>
      </c>
      <c r="S403" s="13">
        <v>0</v>
      </c>
      <c r="T403" s="13">
        <f t="shared" si="1"/>
        <v>0</v>
      </c>
      <c r="U403" s="44" t="s">
        <v>974</v>
      </c>
      <c r="V403" s="11"/>
      <c r="W403" s="11"/>
      <c r="X403" s="11"/>
      <c r="Y403" s="11"/>
      <c r="Z403" s="11"/>
    </row>
    <row r="404" spans="1:26" ht="139.5" customHeight="1">
      <c r="A404" s="15" t="s">
        <v>935</v>
      </c>
      <c r="B404" s="16" t="s">
        <v>936</v>
      </c>
      <c r="C404" s="16" t="s">
        <v>937</v>
      </c>
      <c r="D404" s="15" t="s">
        <v>938</v>
      </c>
      <c r="E404" s="11" t="s">
        <v>939</v>
      </c>
      <c r="F404" s="15" t="s">
        <v>992</v>
      </c>
      <c r="G404" s="11" t="s">
        <v>993</v>
      </c>
      <c r="H404" s="17" t="s">
        <v>78</v>
      </c>
      <c r="I404" s="17"/>
      <c r="J404" s="11" t="s">
        <v>995</v>
      </c>
      <c r="K404" s="12">
        <v>0</v>
      </c>
      <c r="L404" s="11"/>
      <c r="M404" s="12">
        <v>0</v>
      </c>
      <c r="N404" s="11"/>
      <c r="O404" s="13">
        <v>0</v>
      </c>
      <c r="P404" s="11"/>
      <c r="Q404" s="13">
        <v>0</v>
      </c>
      <c r="R404" s="11"/>
      <c r="S404" s="13">
        <v>0</v>
      </c>
      <c r="T404" s="13">
        <f t="shared" si="1"/>
        <v>0</v>
      </c>
      <c r="U404" s="23" t="s">
        <v>996</v>
      </c>
      <c r="V404" s="11"/>
      <c r="W404" s="11"/>
      <c r="X404" s="11"/>
      <c r="Y404" s="11"/>
      <c r="Z404" s="11"/>
    </row>
    <row r="405" spans="1:26" ht="139.5" customHeight="1">
      <c r="A405" s="15" t="s">
        <v>935</v>
      </c>
      <c r="B405" s="16" t="s">
        <v>936</v>
      </c>
      <c r="C405" s="16" t="s">
        <v>937</v>
      </c>
      <c r="D405" s="15" t="s">
        <v>938</v>
      </c>
      <c r="E405" s="11" t="s">
        <v>939</v>
      </c>
      <c r="F405" s="15" t="s">
        <v>992</v>
      </c>
      <c r="G405" s="11" t="s">
        <v>993</v>
      </c>
      <c r="H405" s="17" t="s">
        <v>322</v>
      </c>
      <c r="I405" s="17"/>
      <c r="J405" s="11" t="s">
        <v>997</v>
      </c>
      <c r="K405" s="12">
        <v>2000000</v>
      </c>
      <c r="L405" s="11" t="s">
        <v>998</v>
      </c>
      <c r="M405" s="12">
        <v>3000000</v>
      </c>
      <c r="N405" s="11" t="s">
        <v>999</v>
      </c>
      <c r="O405" s="12">
        <v>5000000</v>
      </c>
      <c r="P405" s="11" t="s">
        <v>957</v>
      </c>
      <c r="Q405" s="12">
        <v>6000000</v>
      </c>
      <c r="R405" s="11" t="s">
        <v>957</v>
      </c>
      <c r="S405" s="13">
        <v>8000000</v>
      </c>
      <c r="T405" s="13">
        <f t="shared" si="1"/>
        <v>24000000</v>
      </c>
      <c r="U405" s="11"/>
      <c r="V405" s="11"/>
      <c r="W405" s="11"/>
      <c r="X405" s="11"/>
      <c r="Y405" s="11"/>
      <c r="Z405" s="11"/>
    </row>
    <row r="406" spans="1:26" ht="139.5" customHeight="1">
      <c r="A406" s="15" t="s">
        <v>935</v>
      </c>
      <c r="B406" s="16" t="s">
        <v>936</v>
      </c>
      <c r="C406" s="16" t="s">
        <v>937</v>
      </c>
      <c r="D406" s="15" t="s">
        <v>938</v>
      </c>
      <c r="E406" s="11" t="s">
        <v>939</v>
      </c>
      <c r="F406" s="15" t="s">
        <v>992</v>
      </c>
      <c r="G406" s="11" t="s">
        <v>993</v>
      </c>
      <c r="H406" s="17" t="s">
        <v>86</v>
      </c>
      <c r="I406" s="17"/>
      <c r="J406" s="11" t="s">
        <v>1000</v>
      </c>
      <c r="K406" s="12">
        <v>10000000</v>
      </c>
      <c r="L406" s="11" t="s">
        <v>1001</v>
      </c>
      <c r="M406" s="12">
        <v>5000000</v>
      </c>
      <c r="N406" s="11" t="s">
        <v>1002</v>
      </c>
      <c r="O406" s="13">
        <v>10000000</v>
      </c>
      <c r="P406" s="11" t="s">
        <v>1003</v>
      </c>
      <c r="Q406" s="13">
        <v>4000000</v>
      </c>
      <c r="R406" s="11" t="s">
        <v>1004</v>
      </c>
      <c r="S406" s="13">
        <v>5000000</v>
      </c>
      <c r="T406" s="13">
        <f t="shared" si="1"/>
        <v>34000000</v>
      </c>
      <c r="U406" s="11"/>
      <c r="V406" s="11"/>
      <c r="W406" s="11"/>
      <c r="X406" s="11"/>
      <c r="Y406" s="11"/>
      <c r="Z406" s="11"/>
    </row>
    <row r="407" spans="1:26" ht="139.5" customHeight="1">
      <c r="A407" s="15" t="s">
        <v>935</v>
      </c>
      <c r="B407" s="16" t="s">
        <v>936</v>
      </c>
      <c r="C407" s="16" t="s">
        <v>937</v>
      </c>
      <c r="D407" s="15" t="s">
        <v>938</v>
      </c>
      <c r="E407" s="11" t="s">
        <v>939</v>
      </c>
      <c r="F407" s="15" t="s">
        <v>992</v>
      </c>
      <c r="G407" s="11" t="s">
        <v>993</v>
      </c>
      <c r="H407" s="17" t="s">
        <v>137</v>
      </c>
      <c r="I407" s="17"/>
      <c r="J407" s="11" t="s">
        <v>1005</v>
      </c>
      <c r="K407" s="12">
        <v>10000000</v>
      </c>
      <c r="L407" s="11" t="s">
        <v>1006</v>
      </c>
      <c r="M407" s="12">
        <v>10000000</v>
      </c>
      <c r="N407" s="11" t="s">
        <v>957</v>
      </c>
      <c r="O407" s="12">
        <v>7000000</v>
      </c>
      <c r="P407" s="11" t="s">
        <v>957</v>
      </c>
      <c r="Q407" s="12">
        <v>8000000</v>
      </c>
      <c r="R407" s="11" t="s">
        <v>957</v>
      </c>
      <c r="S407" s="12">
        <v>9000000</v>
      </c>
      <c r="T407" s="13">
        <f t="shared" si="1"/>
        <v>44000000</v>
      </c>
      <c r="U407" s="11"/>
      <c r="V407" s="11"/>
      <c r="W407" s="11"/>
      <c r="X407" s="11"/>
      <c r="Y407" s="11"/>
      <c r="Z407" s="11"/>
    </row>
    <row r="408" spans="1:26" ht="139.5" customHeight="1">
      <c r="A408" s="15" t="s">
        <v>935</v>
      </c>
      <c r="B408" s="16" t="s">
        <v>936</v>
      </c>
      <c r="C408" s="16" t="s">
        <v>937</v>
      </c>
      <c r="D408" s="15" t="s">
        <v>938</v>
      </c>
      <c r="E408" s="11" t="s">
        <v>939</v>
      </c>
      <c r="F408" s="15" t="s">
        <v>1007</v>
      </c>
      <c r="G408" s="11" t="s">
        <v>1008</v>
      </c>
      <c r="H408" s="17" t="s">
        <v>213</v>
      </c>
      <c r="I408" s="17"/>
      <c r="J408" s="11" t="s">
        <v>1009</v>
      </c>
      <c r="K408" s="12">
        <v>0</v>
      </c>
      <c r="L408" s="11" t="s">
        <v>961</v>
      </c>
      <c r="M408" s="12">
        <v>0</v>
      </c>
      <c r="N408" s="11" t="s">
        <v>961</v>
      </c>
      <c r="O408" s="13">
        <v>0</v>
      </c>
      <c r="P408" s="11" t="s">
        <v>961</v>
      </c>
      <c r="Q408" s="13">
        <v>0</v>
      </c>
      <c r="R408" s="11" t="s">
        <v>961</v>
      </c>
      <c r="S408" s="13">
        <v>0</v>
      </c>
      <c r="T408" s="13">
        <f t="shared" si="1"/>
        <v>0</v>
      </c>
      <c r="U408" s="44" t="s">
        <v>974</v>
      </c>
      <c r="V408" s="11"/>
      <c r="W408" s="11"/>
      <c r="X408" s="11"/>
      <c r="Y408" s="11"/>
      <c r="Z408" s="11"/>
    </row>
    <row r="409" spans="1:26" ht="139.5" customHeight="1">
      <c r="A409" s="15" t="s">
        <v>935</v>
      </c>
      <c r="B409" s="16" t="s">
        <v>936</v>
      </c>
      <c r="C409" s="16" t="s">
        <v>937</v>
      </c>
      <c r="D409" s="15" t="s">
        <v>938</v>
      </c>
      <c r="E409" s="11" t="s">
        <v>939</v>
      </c>
      <c r="F409" s="15" t="s">
        <v>1007</v>
      </c>
      <c r="G409" s="11" t="s">
        <v>1008</v>
      </c>
      <c r="H409" s="17" t="s">
        <v>78</v>
      </c>
      <c r="I409" s="17"/>
      <c r="J409" s="11" t="s">
        <v>1010</v>
      </c>
      <c r="K409" s="12">
        <v>0</v>
      </c>
      <c r="L409" s="11" t="s">
        <v>1010</v>
      </c>
      <c r="M409" s="12">
        <v>100000000</v>
      </c>
      <c r="N409" s="11" t="s">
        <v>1010</v>
      </c>
      <c r="O409" s="13">
        <v>100000000</v>
      </c>
      <c r="P409" s="11" t="s">
        <v>1010</v>
      </c>
      <c r="Q409" s="13">
        <v>100000000</v>
      </c>
      <c r="R409" s="11" t="s">
        <v>1010</v>
      </c>
      <c r="S409" s="13">
        <v>100000000</v>
      </c>
      <c r="T409" s="13">
        <f t="shared" si="1"/>
        <v>400000000</v>
      </c>
      <c r="U409" s="11"/>
      <c r="V409" s="11"/>
      <c r="W409" s="11"/>
      <c r="X409" s="11"/>
      <c r="Y409" s="11"/>
      <c r="Z409" s="11"/>
    </row>
    <row r="410" spans="1:26" ht="139.5" customHeight="1">
      <c r="A410" s="15" t="s">
        <v>935</v>
      </c>
      <c r="B410" s="16" t="s">
        <v>936</v>
      </c>
      <c r="C410" s="16" t="s">
        <v>937</v>
      </c>
      <c r="D410" s="15" t="s">
        <v>938</v>
      </c>
      <c r="E410" s="11" t="s">
        <v>939</v>
      </c>
      <c r="F410" s="15" t="s">
        <v>1007</v>
      </c>
      <c r="G410" s="11" t="s">
        <v>1008</v>
      </c>
      <c r="H410" s="17" t="s">
        <v>322</v>
      </c>
      <c r="I410" s="17"/>
      <c r="J410" s="11" t="s">
        <v>1011</v>
      </c>
      <c r="K410" s="12">
        <v>2000000</v>
      </c>
      <c r="L410" s="11" t="s">
        <v>1012</v>
      </c>
      <c r="M410" s="12">
        <v>3000000</v>
      </c>
      <c r="N410" s="11" t="s">
        <v>1013</v>
      </c>
      <c r="O410" s="12">
        <v>5000000</v>
      </c>
      <c r="P410" s="11" t="s">
        <v>1013</v>
      </c>
      <c r="Q410" s="12">
        <v>6000000</v>
      </c>
      <c r="R410" s="11" t="s">
        <v>1013</v>
      </c>
      <c r="S410" s="13">
        <v>8000000</v>
      </c>
      <c r="T410" s="13">
        <f t="shared" si="1"/>
        <v>24000000</v>
      </c>
      <c r="U410" s="11"/>
      <c r="V410" s="11"/>
      <c r="W410" s="11"/>
      <c r="X410" s="11"/>
      <c r="Y410" s="11"/>
      <c r="Z410" s="11"/>
    </row>
    <row r="411" spans="1:26" ht="139.5" customHeight="1">
      <c r="A411" s="15" t="s">
        <v>935</v>
      </c>
      <c r="B411" s="16" t="s">
        <v>936</v>
      </c>
      <c r="C411" s="16" t="s">
        <v>937</v>
      </c>
      <c r="D411" s="15" t="s">
        <v>938</v>
      </c>
      <c r="E411" s="11" t="s">
        <v>939</v>
      </c>
      <c r="F411" s="15" t="s">
        <v>1007</v>
      </c>
      <c r="G411" s="11" t="s">
        <v>1008</v>
      </c>
      <c r="H411" s="17" t="s">
        <v>86</v>
      </c>
      <c r="I411" s="17"/>
      <c r="J411" s="11" t="s">
        <v>1014</v>
      </c>
      <c r="K411" s="12">
        <v>3000000</v>
      </c>
      <c r="L411" s="11" t="s">
        <v>1015</v>
      </c>
      <c r="M411" s="12">
        <v>10000000</v>
      </c>
      <c r="N411" s="11" t="s">
        <v>1016</v>
      </c>
      <c r="O411" s="13">
        <v>3000000</v>
      </c>
      <c r="P411" s="11" t="s">
        <v>1017</v>
      </c>
      <c r="Q411" s="13">
        <v>3000000</v>
      </c>
      <c r="R411" s="11" t="s">
        <v>1018</v>
      </c>
      <c r="S411" s="13">
        <v>4000000</v>
      </c>
      <c r="T411" s="13">
        <f t="shared" si="1"/>
        <v>23000000</v>
      </c>
      <c r="U411" s="11"/>
      <c r="V411" s="11"/>
      <c r="W411" s="11"/>
      <c r="X411" s="11"/>
      <c r="Y411" s="11"/>
      <c r="Z411" s="11"/>
    </row>
    <row r="412" spans="1:26" ht="139.5" customHeight="1">
      <c r="A412" s="15" t="s">
        <v>935</v>
      </c>
      <c r="B412" s="16" t="s">
        <v>936</v>
      </c>
      <c r="C412" s="16" t="s">
        <v>937</v>
      </c>
      <c r="D412" s="15" t="s">
        <v>938</v>
      </c>
      <c r="E412" s="11" t="s">
        <v>939</v>
      </c>
      <c r="F412" s="15" t="s">
        <v>1007</v>
      </c>
      <c r="G412" s="11" t="s">
        <v>1008</v>
      </c>
      <c r="H412" s="17" t="s">
        <v>137</v>
      </c>
      <c r="I412" s="17"/>
      <c r="J412" s="11" t="s">
        <v>1019</v>
      </c>
      <c r="K412" s="12">
        <v>8000000</v>
      </c>
      <c r="L412" s="11" t="s">
        <v>1020</v>
      </c>
      <c r="M412" s="12">
        <v>10000000</v>
      </c>
      <c r="N412" s="11" t="s">
        <v>1021</v>
      </c>
      <c r="O412" s="12">
        <v>7000000</v>
      </c>
      <c r="P412" s="11" t="s">
        <v>957</v>
      </c>
      <c r="Q412" s="12">
        <v>8000000</v>
      </c>
      <c r="R412" s="11" t="s">
        <v>957</v>
      </c>
      <c r="S412" s="12">
        <v>9000000</v>
      </c>
      <c r="T412" s="13">
        <f t="shared" si="1"/>
        <v>42000000</v>
      </c>
      <c r="U412" s="11"/>
      <c r="V412" s="11"/>
      <c r="W412" s="11"/>
      <c r="X412" s="11"/>
      <c r="Y412" s="11"/>
      <c r="Z412" s="11"/>
    </row>
    <row r="413" spans="1:26" ht="139.5" customHeight="1">
      <c r="A413" s="15" t="s">
        <v>935</v>
      </c>
      <c r="B413" s="16" t="s">
        <v>936</v>
      </c>
      <c r="C413" s="16" t="s">
        <v>937</v>
      </c>
      <c r="D413" s="15" t="s">
        <v>938</v>
      </c>
      <c r="E413" s="11" t="s">
        <v>939</v>
      </c>
      <c r="F413" s="15" t="s">
        <v>1007</v>
      </c>
      <c r="G413" s="11" t="s">
        <v>1008</v>
      </c>
      <c r="H413" s="17"/>
      <c r="I413" s="17" t="s">
        <v>126</v>
      </c>
      <c r="J413" s="11" t="s">
        <v>1022</v>
      </c>
      <c r="K413" s="12">
        <v>8000000</v>
      </c>
      <c r="L413" s="11" t="s">
        <v>1023</v>
      </c>
      <c r="M413" s="12">
        <v>8000000</v>
      </c>
      <c r="N413" s="11" t="s">
        <v>1024</v>
      </c>
      <c r="O413" s="13">
        <v>0</v>
      </c>
      <c r="P413" s="11"/>
      <c r="Q413" s="13">
        <v>0</v>
      </c>
      <c r="R413" s="11"/>
      <c r="S413" s="13">
        <v>0</v>
      </c>
      <c r="T413" s="13">
        <f t="shared" si="1"/>
        <v>16000000</v>
      </c>
      <c r="U413" s="11"/>
      <c r="V413" s="11"/>
      <c r="W413" s="11"/>
      <c r="X413" s="11"/>
      <c r="Y413" s="11"/>
      <c r="Z413" s="11"/>
    </row>
    <row r="414" spans="1:26" ht="139.5" customHeight="1">
      <c r="A414" s="15" t="s">
        <v>935</v>
      </c>
      <c r="B414" s="16" t="s">
        <v>936</v>
      </c>
      <c r="C414" s="16" t="s">
        <v>937</v>
      </c>
      <c r="D414" s="15" t="s">
        <v>938</v>
      </c>
      <c r="E414" s="11" t="s">
        <v>939</v>
      </c>
      <c r="F414" s="15" t="s">
        <v>1007</v>
      </c>
      <c r="G414" s="11" t="s">
        <v>1008</v>
      </c>
      <c r="H414" s="17"/>
      <c r="I414" s="17" t="s">
        <v>27</v>
      </c>
      <c r="J414" s="11"/>
      <c r="K414" s="12">
        <v>0</v>
      </c>
      <c r="L414" s="11"/>
      <c r="M414" s="12">
        <v>0</v>
      </c>
      <c r="N414" s="11"/>
      <c r="O414" s="13">
        <v>0</v>
      </c>
      <c r="P414" s="11"/>
      <c r="Q414" s="13">
        <v>0</v>
      </c>
      <c r="R414" s="11"/>
      <c r="S414" s="13">
        <v>0</v>
      </c>
      <c r="T414" s="13">
        <f t="shared" si="1"/>
        <v>0</v>
      </c>
      <c r="U414" s="11"/>
      <c r="V414" s="11"/>
      <c r="W414" s="11"/>
      <c r="X414" s="11"/>
      <c r="Y414" s="11"/>
      <c r="Z414" s="11"/>
    </row>
    <row r="415" spans="1:26" ht="139.5" customHeight="1">
      <c r="A415" s="15" t="s">
        <v>935</v>
      </c>
      <c r="B415" s="16" t="s">
        <v>936</v>
      </c>
      <c r="C415" s="16" t="s">
        <v>937</v>
      </c>
      <c r="D415" s="15" t="s">
        <v>938</v>
      </c>
      <c r="E415" s="11" t="s">
        <v>939</v>
      </c>
      <c r="F415" s="15" t="s">
        <v>1025</v>
      </c>
      <c r="G415" s="11" t="s">
        <v>1026</v>
      </c>
      <c r="H415" s="17" t="s">
        <v>126</v>
      </c>
      <c r="I415" s="17"/>
      <c r="J415" s="11" t="s">
        <v>1027</v>
      </c>
      <c r="K415" s="12">
        <v>8000000</v>
      </c>
      <c r="L415" s="11" t="s">
        <v>1028</v>
      </c>
      <c r="M415" s="12">
        <v>8000000</v>
      </c>
      <c r="N415" s="11" t="s">
        <v>1029</v>
      </c>
      <c r="O415" s="12">
        <v>8000000</v>
      </c>
      <c r="P415" s="11" t="s">
        <v>1024</v>
      </c>
      <c r="Q415" s="13"/>
      <c r="R415" s="18" t="s">
        <v>1030</v>
      </c>
      <c r="S415" s="13"/>
      <c r="T415" s="13">
        <f t="shared" si="1"/>
        <v>24000000</v>
      </c>
      <c r="U415" s="47" t="s">
        <v>1031</v>
      </c>
      <c r="V415" s="11"/>
      <c r="W415" s="11"/>
      <c r="X415" s="11"/>
      <c r="Y415" s="11"/>
      <c r="Z415" s="11"/>
    </row>
    <row r="416" spans="1:26" ht="139.5" customHeight="1">
      <c r="A416" s="15" t="s">
        <v>935</v>
      </c>
      <c r="B416" s="16" t="s">
        <v>936</v>
      </c>
      <c r="C416" s="16" t="s">
        <v>937</v>
      </c>
      <c r="D416" s="15" t="s">
        <v>938</v>
      </c>
      <c r="E416" s="11" t="s">
        <v>939</v>
      </c>
      <c r="F416" s="15" t="s">
        <v>1025</v>
      </c>
      <c r="G416" s="11" t="s">
        <v>1026</v>
      </c>
      <c r="H416" s="17" t="s">
        <v>96</v>
      </c>
      <c r="I416" s="17"/>
      <c r="J416" s="11" t="s">
        <v>1032</v>
      </c>
      <c r="K416" s="12">
        <v>10000000</v>
      </c>
      <c r="L416" s="11"/>
      <c r="M416" s="12">
        <v>0</v>
      </c>
      <c r="N416" s="11"/>
      <c r="O416" s="12">
        <v>0</v>
      </c>
      <c r="P416" s="11"/>
      <c r="Q416" s="13">
        <v>0</v>
      </c>
      <c r="R416" s="11"/>
      <c r="S416" s="13">
        <v>0</v>
      </c>
      <c r="T416" s="13">
        <f t="shared" si="1"/>
        <v>10000000</v>
      </c>
      <c r="U416" s="11"/>
      <c r="V416" s="11"/>
      <c r="W416" s="11"/>
      <c r="X416" s="11"/>
      <c r="Y416" s="11"/>
      <c r="Z416" s="11"/>
    </row>
    <row r="417" spans="1:26" ht="139.5" customHeight="1">
      <c r="A417" s="15" t="s">
        <v>935</v>
      </c>
      <c r="B417" s="16" t="s">
        <v>936</v>
      </c>
      <c r="C417" s="16" t="s">
        <v>937</v>
      </c>
      <c r="D417" s="15" t="s">
        <v>938</v>
      </c>
      <c r="E417" s="11" t="s">
        <v>939</v>
      </c>
      <c r="F417" s="15" t="s">
        <v>1025</v>
      </c>
      <c r="G417" s="11" t="s">
        <v>1026</v>
      </c>
      <c r="H417" s="17" t="s">
        <v>75</v>
      </c>
      <c r="I417" s="17"/>
      <c r="J417" s="11" t="s">
        <v>1033</v>
      </c>
      <c r="K417" s="12">
        <v>0</v>
      </c>
      <c r="L417" s="11" t="s">
        <v>961</v>
      </c>
      <c r="M417" s="12">
        <v>0</v>
      </c>
      <c r="N417" s="11" t="s">
        <v>961</v>
      </c>
      <c r="O417" s="13">
        <v>0</v>
      </c>
      <c r="P417" s="11" t="s">
        <v>961</v>
      </c>
      <c r="Q417" s="13">
        <v>0</v>
      </c>
      <c r="R417" s="11" t="s">
        <v>961</v>
      </c>
      <c r="S417" s="13">
        <v>0</v>
      </c>
      <c r="T417" s="13">
        <f t="shared" si="1"/>
        <v>0</v>
      </c>
      <c r="U417" s="44" t="s">
        <v>974</v>
      </c>
      <c r="V417" s="11"/>
      <c r="W417" s="11"/>
      <c r="X417" s="11"/>
      <c r="Y417" s="11"/>
      <c r="Z417" s="11"/>
    </row>
    <row r="418" spans="1:26" ht="139.5" customHeight="1">
      <c r="A418" s="15" t="s">
        <v>935</v>
      </c>
      <c r="B418" s="16" t="s">
        <v>936</v>
      </c>
      <c r="C418" s="16" t="s">
        <v>937</v>
      </c>
      <c r="D418" s="15" t="s">
        <v>938</v>
      </c>
      <c r="E418" s="11" t="s">
        <v>939</v>
      </c>
      <c r="F418" s="15" t="s">
        <v>1025</v>
      </c>
      <c r="G418" s="11" t="s">
        <v>1026</v>
      </c>
      <c r="H418" s="17" t="s">
        <v>78</v>
      </c>
      <c r="I418" s="17"/>
      <c r="J418" s="11" t="s">
        <v>1034</v>
      </c>
      <c r="K418" s="12">
        <v>100000000</v>
      </c>
      <c r="L418" s="11" t="s">
        <v>1034</v>
      </c>
      <c r="M418" s="12">
        <v>300000000</v>
      </c>
      <c r="N418" s="11" t="s">
        <v>1034</v>
      </c>
      <c r="O418" s="13">
        <v>200000000</v>
      </c>
      <c r="P418" s="11" t="s">
        <v>1034</v>
      </c>
      <c r="Q418" s="13">
        <v>200000000</v>
      </c>
      <c r="R418" s="11" t="s">
        <v>1034</v>
      </c>
      <c r="S418" s="13">
        <v>300000000</v>
      </c>
      <c r="T418" s="13">
        <f t="shared" si="1"/>
        <v>1100000000</v>
      </c>
      <c r="U418" s="11"/>
      <c r="V418" s="11"/>
      <c r="W418" s="11"/>
      <c r="X418" s="11"/>
      <c r="Y418" s="11"/>
      <c r="Z418" s="11"/>
    </row>
    <row r="419" spans="1:26" ht="139.5" customHeight="1">
      <c r="A419" s="15" t="s">
        <v>935</v>
      </c>
      <c r="B419" s="16" t="s">
        <v>936</v>
      </c>
      <c r="C419" s="16" t="s">
        <v>937</v>
      </c>
      <c r="D419" s="15" t="s">
        <v>938</v>
      </c>
      <c r="E419" s="11" t="s">
        <v>939</v>
      </c>
      <c r="F419" s="15" t="s">
        <v>1025</v>
      </c>
      <c r="G419" s="11" t="s">
        <v>1026</v>
      </c>
      <c r="H419" s="17" t="s">
        <v>322</v>
      </c>
      <c r="I419" s="17"/>
      <c r="J419" s="11" t="s">
        <v>1035</v>
      </c>
      <c r="K419" s="12">
        <v>2000000</v>
      </c>
      <c r="L419" s="11" t="s">
        <v>1036</v>
      </c>
      <c r="M419" s="12">
        <v>3000000</v>
      </c>
      <c r="N419" s="11" t="s">
        <v>1037</v>
      </c>
      <c r="O419" s="12">
        <v>4000000</v>
      </c>
      <c r="P419" s="11" t="s">
        <v>957</v>
      </c>
      <c r="Q419" s="12">
        <v>6000000</v>
      </c>
      <c r="R419" s="11" t="s">
        <v>957</v>
      </c>
      <c r="S419" s="13">
        <v>8000000</v>
      </c>
      <c r="T419" s="13">
        <f t="shared" si="1"/>
        <v>23000000</v>
      </c>
      <c r="U419" s="11"/>
      <c r="V419" s="11"/>
      <c r="W419" s="11"/>
      <c r="X419" s="11"/>
      <c r="Y419" s="11"/>
      <c r="Z419" s="11"/>
    </row>
    <row r="420" spans="1:26" ht="139.5" customHeight="1">
      <c r="A420" s="15" t="s">
        <v>935</v>
      </c>
      <c r="B420" s="16" t="s">
        <v>936</v>
      </c>
      <c r="C420" s="16" t="s">
        <v>937</v>
      </c>
      <c r="D420" s="15" t="s">
        <v>938</v>
      </c>
      <c r="E420" s="11" t="s">
        <v>939</v>
      </c>
      <c r="F420" s="15" t="s">
        <v>1025</v>
      </c>
      <c r="G420" s="11" t="s">
        <v>1026</v>
      </c>
      <c r="H420" s="17" t="s">
        <v>86</v>
      </c>
      <c r="I420" s="17"/>
      <c r="J420" s="11" t="s">
        <v>1038</v>
      </c>
      <c r="K420" s="12">
        <v>3000000</v>
      </c>
      <c r="L420" s="11" t="s">
        <v>1039</v>
      </c>
      <c r="M420" s="12">
        <v>10000000</v>
      </c>
      <c r="N420" s="11" t="s">
        <v>1040</v>
      </c>
      <c r="O420" s="13">
        <v>4000000</v>
      </c>
      <c r="P420" s="11" t="s">
        <v>1041</v>
      </c>
      <c r="Q420" s="13">
        <v>4000000</v>
      </c>
      <c r="R420" s="11" t="s">
        <v>1041</v>
      </c>
      <c r="S420" s="13">
        <v>4000000</v>
      </c>
      <c r="T420" s="13">
        <f t="shared" si="1"/>
        <v>25000000</v>
      </c>
      <c r="U420" s="11"/>
      <c r="V420" s="11"/>
      <c r="W420" s="11"/>
      <c r="X420" s="11"/>
      <c r="Y420" s="11"/>
      <c r="Z420" s="11"/>
    </row>
    <row r="421" spans="1:26" ht="139.5" customHeight="1">
      <c r="A421" s="15" t="s">
        <v>935</v>
      </c>
      <c r="B421" s="16" t="s">
        <v>936</v>
      </c>
      <c r="C421" s="16" t="s">
        <v>937</v>
      </c>
      <c r="D421" s="15" t="s">
        <v>938</v>
      </c>
      <c r="E421" s="11" t="s">
        <v>939</v>
      </c>
      <c r="F421" s="15" t="s">
        <v>1025</v>
      </c>
      <c r="G421" s="11" t="s">
        <v>1026</v>
      </c>
      <c r="H421" s="17" t="s">
        <v>137</v>
      </c>
      <c r="I421" s="17"/>
      <c r="J421" s="11" t="s">
        <v>1035</v>
      </c>
      <c r="K421" s="12">
        <v>10000000</v>
      </c>
      <c r="L421" s="11" t="s">
        <v>1042</v>
      </c>
      <c r="M421" s="12">
        <v>10000000</v>
      </c>
      <c r="N421" s="11" t="s">
        <v>1043</v>
      </c>
      <c r="O421" s="12">
        <v>7000000</v>
      </c>
      <c r="P421" s="11" t="s">
        <v>957</v>
      </c>
      <c r="Q421" s="12">
        <v>8000000</v>
      </c>
      <c r="R421" s="11" t="s">
        <v>957</v>
      </c>
      <c r="S421" s="12">
        <v>9000000</v>
      </c>
      <c r="T421" s="13">
        <f t="shared" si="1"/>
        <v>44000000</v>
      </c>
      <c r="U421" s="11"/>
      <c r="V421" s="11"/>
      <c r="W421" s="11"/>
      <c r="X421" s="11"/>
      <c r="Y421" s="11"/>
      <c r="Z421" s="11"/>
    </row>
    <row r="422" spans="1:26" ht="139.5" customHeight="1">
      <c r="A422" s="15" t="s">
        <v>935</v>
      </c>
      <c r="B422" s="16" t="s">
        <v>936</v>
      </c>
      <c r="C422" s="16" t="s">
        <v>937</v>
      </c>
      <c r="D422" s="15" t="s">
        <v>1044</v>
      </c>
      <c r="E422" s="11" t="s">
        <v>1045</v>
      </c>
      <c r="F422" s="15" t="s">
        <v>1046</v>
      </c>
      <c r="G422" s="11" t="s">
        <v>1047</v>
      </c>
      <c r="H422" s="17" t="s">
        <v>75</v>
      </c>
      <c r="I422" s="17"/>
      <c r="J422" s="11" t="s">
        <v>1048</v>
      </c>
      <c r="K422" s="12">
        <v>0</v>
      </c>
      <c r="L422" s="11" t="s">
        <v>961</v>
      </c>
      <c r="M422" s="12">
        <v>0</v>
      </c>
      <c r="N422" s="11" t="s">
        <v>961</v>
      </c>
      <c r="O422" s="13">
        <v>0</v>
      </c>
      <c r="P422" s="11" t="s">
        <v>961</v>
      </c>
      <c r="Q422" s="13">
        <v>0</v>
      </c>
      <c r="R422" s="11" t="s">
        <v>961</v>
      </c>
      <c r="S422" s="13">
        <v>0</v>
      </c>
      <c r="T422" s="13">
        <f t="shared" si="1"/>
        <v>0</v>
      </c>
      <c r="U422" s="44" t="s">
        <v>974</v>
      </c>
      <c r="V422" s="11"/>
      <c r="W422" s="11"/>
      <c r="X422" s="11"/>
      <c r="Y422" s="11"/>
      <c r="Z422" s="11"/>
    </row>
    <row r="423" spans="1:26" ht="139.5" customHeight="1">
      <c r="A423" s="15" t="s">
        <v>935</v>
      </c>
      <c r="B423" s="16" t="s">
        <v>936</v>
      </c>
      <c r="C423" s="16" t="s">
        <v>937</v>
      </c>
      <c r="D423" s="15" t="s">
        <v>1044</v>
      </c>
      <c r="E423" s="11" t="s">
        <v>1045</v>
      </c>
      <c r="F423" s="15" t="s">
        <v>1046</v>
      </c>
      <c r="G423" s="11" t="s">
        <v>1047</v>
      </c>
      <c r="H423" s="17" t="s">
        <v>78</v>
      </c>
      <c r="I423" s="17"/>
      <c r="J423" s="11" t="s">
        <v>1049</v>
      </c>
      <c r="K423" s="12">
        <v>30000000</v>
      </c>
      <c r="L423" s="11" t="s">
        <v>1050</v>
      </c>
      <c r="M423" s="12">
        <v>30000000</v>
      </c>
      <c r="N423" s="11" t="s">
        <v>1050</v>
      </c>
      <c r="O423" s="13">
        <v>30000000</v>
      </c>
      <c r="P423" s="11" t="s">
        <v>1050</v>
      </c>
      <c r="Q423" s="13">
        <v>30000000</v>
      </c>
      <c r="R423" s="11" t="s">
        <v>1050</v>
      </c>
      <c r="S423" s="13">
        <v>0</v>
      </c>
      <c r="T423" s="13">
        <f t="shared" si="1"/>
        <v>120000000</v>
      </c>
      <c r="U423" s="11"/>
      <c r="V423" s="11"/>
      <c r="W423" s="11"/>
      <c r="X423" s="11"/>
      <c r="Y423" s="11"/>
      <c r="Z423" s="11"/>
    </row>
    <row r="424" spans="1:26" ht="139.5" customHeight="1">
      <c r="A424" s="15" t="s">
        <v>935</v>
      </c>
      <c r="B424" s="16" t="s">
        <v>936</v>
      </c>
      <c r="C424" s="16" t="s">
        <v>937</v>
      </c>
      <c r="D424" s="15" t="s">
        <v>1044</v>
      </c>
      <c r="E424" s="11" t="s">
        <v>1045</v>
      </c>
      <c r="F424" s="15" t="s">
        <v>1046</v>
      </c>
      <c r="G424" s="11" t="s">
        <v>1047</v>
      </c>
      <c r="H424" s="17" t="s">
        <v>322</v>
      </c>
      <c r="I424" s="17"/>
      <c r="J424" s="11" t="s">
        <v>1051</v>
      </c>
      <c r="K424" s="12">
        <v>2000000</v>
      </c>
      <c r="L424" s="11" t="s">
        <v>1052</v>
      </c>
      <c r="M424" s="12">
        <v>3000000</v>
      </c>
      <c r="N424" s="11" t="s">
        <v>1053</v>
      </c>
      <c r="O424" s="12">
        <v>4000000</v>
      </c>
      <c r="P424" s="11" t="s">
        <v>957</v>
      </c>
      <c r="Q424" s="12">
        <v>6000000</v>
      </c>
      <c r="R424" s="11" t="s">
        <v>957</v>
      </c>
      <c r="S424" s="13">
        <v>8000000</v>
      </c>
      <c r="T424" s="13">
        <f t="shared" si="1"/>
        <v>23000000</v>
      </c>
      <c r="U424" s="11"/>
      <c r="V424" s="11"/>
      <c r="W424" s="11"/>
      <c r="X424" s="11"/>
      <c r="Y424" s="11"/>
      <c r="Z424" s="11"/>
    </row>
    <row r="425" spans="1:26" ht="139.5" customHeight="1">
      <c r="A425" s="15" t="s">
        <v>935</v>
      </c>
      <c r="B425" s="16" t="s">
        <v>936</v>
      </c>
      <c r="C425" s="16" t="s">
        <v>937</v>
      </c>
      <c r="D425" s="15" t="s">
        <v>1044</v>
      </c>
      <c r="E425" s="11" t="s">
        <v>1045</v>
      </c>
      <c r="F425" s="15" t="s">
        <v>1046</v>
      </c>
      <c r="G425" s="11" t="s">
        <v>1047</v>
      </c>
      <c r="H425" s="17" t="s">
        <v>86</v>
      </c>
      <c r="I425" s="17"/>
      <c r="J425" s="11" t="s">
        <v>1054</v>
      </c>
      <c r="K425" s="12">
        <v>3000000</v>
      </c>
      <c r="L425" s="11" t="s">
        <v>1055</v>
      </c>
      <c r="M425" s="12">
        <v>5000000</v>
      </c>
      <c r="N425" s="11" t="s">
        <v>1056</v>
      </c>
      <c r="O425" s="13">
        <v>3000000</v>
      </c>
      <c r="P425" s="11" t="s">
        <v>1057</v>
      </c>
      <c r="Q425" s="13">
        <v>4000000</v>
      </c>
      <c r="R425" s="11" t="s">
        <v>1057</v>
      </c>
      <c r="S425" s="13">
        <v>4000000</v>
      </c>
      <c r="T425" s="13">
        <f t="shared" si="1"/>
        <v>19000000</v>
      </c>
      <c r="U425" s="11"/>
      <c r="V425" s="11"/>
      <c r="W425" s="11"/>
      <c r="X425" s="11"/>
      <c r="Y425" s="11"/>
      <c r="Z425" s="11"/>
    </row>
    <row r="426" spans="1:26" ht="139.5" customHeight="1">
      <c r="A426" s="15" t="s">
        <v>935</v>
      </c>
      <c r="B426" s="16" t="s">
        <v>936</v>
      </c>
      <c r="C426" s="16" t="s">
        <v>937</v>
      </c>
      <c r="D426" s="15" t="s">
        <v>1044</v>
      </c>
      <c r="E426" s="11" t="s">
        <v>1045</v>
      </c>
      <c r="F426" s="15" t="s">
        <v>1046</v>
      </c>
      <c r="G426" s="11" t="s">
        <v>1047</v>
      </c>
      <c r="H426" s="17" t="s">
        <v>137</v>
      </c>
      <c r="I426" s="17"/>
      <c r="J426" s="33" t="s">
        <v>1051</v>
      </c>
      <c r="K426" s="12">
        <v>10000000</v>
      </c>
      <c r="L426" s="11" t="s">
        <v>1058</v>
      </c>
      <c r="M426" s="12">
        <v>8000000</v>
      </c>
      <c r="N426" s="11" t="s">
        <v>1053</v>
      </c>
      <c r="O426" s="12">
        <v>8000000</v>
      </c>
      <c r="P426" s="11" t="s">
        <v>957</v>
      </c>
      <c r="Q426" s="12">
        <v>8000000</v>
      </c>
      <c r="R426" s="11" t="s">
        <v>957</v>
      </c>
      <c r="S426" s="12">
        <v>9000000</v>
      </c>
      <c r="T426" s="13">
        <f t="shared" si="1"/>
        <v>43000000</v>
      </c>
      <c r="U426" s="11"/>
      <c r="V426" s="11"/>
      <c r="W426" s="11"/>
      <c r="X426" s="11"/>
      <c r="Y426" s="11"/>
      <c r="Z426" s="11"/>
    </row>
    <row r="427" spans="1:26" ht="139.5" customHeight="1">
      <c r="A427" s="15" t="s">
        <v>935</v>
      </c>
      <c r="B427" s="16" t="s">
        <v>936</v>
      </c>
      <c r="C427" s="16" t="s">
        <v>937</v>
      </c>
      <c r="D427" s="15" t="s">
        <v>1044</v>
      </c>
      <c r="E427" s="11" t="s">
        <v>1045</v>
      </c>
      <c r="F427" s="15" t="s">
        <v>1059</v>
      </c>
      <c r="G427" s="11" t="s">
        <v>1060</v>
      </c>
      <c r="H427" s="17" t="s">
        <v>75</v>
      </c>
      <c r="I427" s="17"/>
      <c r="J427" s="11" t="s">
        <v>994</v>
      </c>
      <c r="K427" s="12">
        <v>0</v>
      </c>
      <c r="L427" s="11" t="s">
        <v>961</v>
      </c>
      <c r="M427" s="12">
        <v>0</v>
      </c>
      <c r="N427" s="11" t="s">
        <v>961</v>
      </c>
      <c r="O427" s="13">
        <v>0</v>
      </c>
      <c r="P427" s="11" t="s">
        <v>961</v>
      </c>
      <c r="Q427" s="13">
        <v>0</v>
      </c>
      <c r="R427" s="11" t="s">
        <v>961</v>
      </c>
      <c r="S427" s="13">
        <v>0</v>
      </c>
      <c r="T427" s="13">
        <f t="shared" si="1"/>
        <v>0</v>
      </c>
      <c r="U427" s="44" t="s">
        <v>974</v>
      </c>
      <c r="V427" s="11"/>
      <c r="W427" s="11"/>
      <c r="X427" s="11"/>
      <c r="Y427" s="11"/>
      <c r="Z427" s="11"/>
    </row>
    <row r="428" spans="1:26" ht="139.5" customHeight="1">
      <c r="A428" s="15" t="s">
        <v>935</v>
      </c>
      <c r="B428" s="16" t="s">
        <v>936</v>
      </c>
      <c r="C428" s="16" t="s">
        <v>937</v>
      </c>
      <c r="D428" s="15" t="s">
        <v>1044</v>
      </c>
      <c r="E428" s="11" t="s">
        <v>1045</v>
      </c>
      <c r="F428" s="15" t="s">
        <v>1059</v>
      </c>
      <c r="G428" s="11" t="s">
        <v>1060</v>
      </c>
      <c r="H428" s="17" t="s">
        <v>78</v>
      </c>
      <c r="I428" s="17"/>
      <c r="J428" s="11"/>
      <c r="K428" s="12">
        <v>0</v>
      </c>
      <c r="L428" s="11"/>
      <c r="M428" s="12">
        <v>0</v>
      </c>
      <c r="N428" s="11" t="s">
        <v>1061</v>
      </c>
      <c r="O428" s="13">
        <v>200000000</v>
      </c>
      <c r="P428" s="11"/>
      <c r="Q428" s="13">
        <v>0</v>
      </c>
      <c r="R428" s="11"/>
      <c r="S428" s="13">
        <v>0</v>
      </c>
      <c r="T428" s="13">
        <f t="shared" si="1"/>
        <v>200000000</v>
      </c>
      <c r="U428" s="11"/>
      <c r="V428" s="11"/>
      <c r="W428" s="11"/>
      <c r="X428" s="11"/>
      <c r="Y428" s="11"/>
      <c r="Z428" s="11"/>
    </row>
    <row r="429" spans="1:26" ht="139.5" customHeight="1">
      <c r="A429" s="15" t="s">
        <v>935</v>
      </c>
      <c r="B429" s="16" t="s">
        <v>936</v>
      </c>
      <c r="C429" s="16" t="s">
        <v>937</v>
      </c>
      <c r="D429" s="15" t="s">
        <v>1044</v>
      </c>
      <c r="E429" s="11" t="s">
        <v>1045</v>
      </c>
      <c r="F429" s="15" t="s">
        <v>1059</v>
      </c>
      <c r="G429" s="11" t="s">
        <v>1060</v>
      </c>
      <c r="H429" s="17" t="s">
        <v>322</v>
      </c>
      <c r="I429" s="17"/>
      <c r="J429" s="11" t="s">
        <v>1062</v>
      </c>
      <c r="K429" s="12">
        <v>2000000</v>
      </c>
      <c r="L429" s="11" t="s">
        <v>1063</v>
      </c>
      <c r="M429" s="12">
        <v>3000000</v>
      </c>
      <c r="N429" s="11" t="s">
        <v>1063</v>
      </c>
      <c r="O429" s="12">
        <v>4000000</v>
      </c>
      <c r="P429" s="11" t="s">
        <v>1063</v>
      </c>
      <c r="Q429" s="12">
        <v>6000000</v>
      </c>
      <c r="R429" s="11" t="s">
        <v>1063</v>
      </c>
      <c r="S429" s="13">
        <v>9000000</v>
      </c>
      <c r="T429" s="13">
        <f t="shared" si="1"/>
        <v>24000000</v>
      </c>
      <c r="U429" s="11"/>
      <c r="V429" s="11"/>
      <c r="W429" s="11"/>
      <c r="X429" s="11"/>
      <c r="Y429" s="11"/>
      <c r="Z429" s="11"/>
    </row>
    <row r="430" spans="1:26" ht="139.5" customHeight="1">
      <c r="A430" s="15" t="s">
        <v>935</v>
      </c>
      <c r="B430" s="16" t="s">
        <v>936</v>
      </c>
      <c r="C430" s="16" t="s">
        <v>937</v>
      </c>
      <c r="D430" s="15" t="s">
        <v>1044</v>
      </c>
      <c r="E430" s="11" t="s">
        <v>1045</v>
      </c>
      <c r="F430" s="15" t="s">
        <v>1059</v>
      </c>
      <c r="G430" s="11" t="s">
        <v>1060</v>
      </c>
      <c r="H430" s="17" t="s">
        <v>86</v>
      </c>
      <c r="I430" s="17"/>
      <c r="J430" s="11" t="s">
        <v>1064</v>
      </c>
      <c r="K430" s="12">
        <v>5000000</v>
      </c>
      <c r="L430" s="11" t="s">
        <v>1065</v>
      </c>
      <c r="M430" s="12">
        <v>5000000</v>
      </c>
      <c r="N430" s="11" t="s">
        <v>1066</v>
      </c>
      <c r="O430" s="13">
        <v>25000000</v>
      </c>
      <c r="P430" s="11" t="s">
        <v>1067</v>
      </c>
      <c r="Q430" s="13">
        <v>5000000</v>
      </c>
      <c r="R430" s="11" t="s">
        <v>1068</v>
      </c>
      <c r="S430" s="13">
        <v>5000000</v>
      </c>
      <c r="T430" s="13">
        <f t="shared" si="1"/>
        <v>45000000</v>
      </c>
      <c r="U430" s="11"/>
      <c r="V430" s="11"/>
      <c r="W430" s="11"/>
      <c r="X430" s="11"/>
      <c r="Y430" s="11"/>
      <c r="Z430" s="11"/>
    </row>
    <row r="431" spans="1:26" ht="139.5" customHeight="1">
      <c r="A431" s="15" t="s">
        <v>935</v>
      </c>
      <c r="B431" s="16" t="s">
        <v>936</v>
      </c>
      <c r="C431" s="16" t="s">
        <v>937</v>
      </c>
      <c r="D431" s="15" t="s">
        <v>1044</v>
      </c>
      <c r="E431" s="11" t="s">
        <v>1045</v>
      </c>
      <c r="F431" s="15" t="s">
        <v>1059</v>
      </c>
      <c r="G431" s="11" t="s">
        <v>1060</v>
      </c>
      <c r="H431" s="17" t="s">
        <v>137</v>
      </c>
      <c r="I431" s="17"/>
      <c r="J431" s="11" t="s">
        <v>1069</v>
      </c>
      <c r="K431" s="12">
        <v>20000000</v>
      </c>
      <c r="L431" s="11" t="s">
        <v>1070</v>
      </c>
      <c r="M431" s="12">
        <v>18000000</v>
      </c>
      <c r="N431" s="11" t="s">
        <v>1071</v>
      </c>
      <c r="O431" s="12">
        <v>10000000</v>
      </c>
      <c r="P431" s="11" t="s">
        <v>1072</v>
      </c>
      <c r="Q431" s="12">
        <v>11000000</v>
      </c>
      <c r="R431" s="11" t="s">
        <v>1072</v>
      </c>
      <c r="S431" s="12">
        <v>12000000</v>
      </c>
      <c r="T431" s="13">
        <f t="shared" si="1"/>
        <v>71000000</v>
      </c>
      <c r="U431" s="11"/>
      <c r="V431" s="11"/>
      <c r="W431" s="11"/>
      <c r="X431" s="11"/>
      <c r="Y431" s="11"/>
      <c r="Z431" s="11"/>
    </row>
    <row r="432" spans="1:26" ht="139.5" customHeight="1">
      <c r="A432" s="15" t="s">
        <v>935</v>
      </c>
      <c r="B432" s="16" t="s">
        <v>936</v>
      </c>
      <c r="C432" s="16" t="s">
        <v>937</v>
      </c>
      <c r="D432" s="15" t="s">
        <v>1044</v>
      </c>
      <c r="E432" s="11" t="s">
        <v>1045</v>
      </c>
      <c r="F432" s="15" t="s">
        <v>1073</v>
      </c>
      <c r="G432" s="11" t="s">
        <v>1074</v>
      </c>
      <c r="H432" s="17" t="s">
        <v>75</v>
      </c>
      <c r="I432" s="17"/>
      <c r="J432" s="11" t="s">
        <v>1075</v>
      </c>
      <c r="K432" s="12">
        <v>0</v>
      </c>
      <c r="L432" s="11" t="s">
        <v>961</v>
      </c>
      <c r="M432" s="12">
        <v>0</v>
      </c>
      <c r="N432" s="11" t="s">
        <v>961</v>
      </c>
      <c r="O432" s="13">
        <v>0</v>
      </c>
      <c r="P432" s="11" t="s">
        <v>961</v>
      </c>
      <c r="Q432" s="13">
        <v>0</v>
      </c>
      <c r="R432" s="11" t="s">
        <v>961</v>
      </c>
      <c r="S432" s="13">
        <v>0</v>
      </c>
      <c r="T432" s="13">
        <f t="shared" si="1"/>
        <v>0</v>
      </c>
      <c r="U432" s="44" t="s">
        <v>1076</v>
      </c>
      <c r="V432" s="11"/>
      <c r="W432" s="11"/>
      <c r="X432" s="11"/>
      <c r="Y432" s="11"/>
      <c r="Z432" s="11"/>
    </row>
    <row r="433" spans="1:26" ht="139.5" customHeight="1">
      <c r="A433" s="15" t="s">
        <v>935</v>
      </c>
      <c r="B433" s="16" t="s">
        <v>936</v>
      </c>
      <c r="C433" s="16" t="s">
        <v>937</v>
      </c>
      <c r="D433" s="15" t="s">
        <v>1044</v>
      </c>
      <c r="E433" s="11" t="s">
        <v>1045</v>
      </c>
      <c r="F433" s="15" t="s">
        <v>1073</v>
      </c>
      <c r="G433" s="11" t="s">
        <v>1074</v>
      </c>
      <c r="H433" s="17" t="s">
        <v>78</v>
      </c>
      <c r="I433" s="17"/>
      <c r="J433" s="11" t="s">
        <v>1077</v>
      </c>
      <c r="K433" s="12">
        <v>0</v>
      </c>
      <c r="L433" s="11"/>
      <c r="M433" s="12">
        <v>0</v>
      </c>
      <c r="N433" s="11"/>
      <c r="O433" s="13">
        <v>0</v>
      </c>
      <c r="P433" s="11"/>
      <c r="Q433" s="13">
        <v>0</v>
      </c>
      <c r="R433" s="11"/>
      <c r="S433" s="13">
        <v>0</v>
      </c>
      <c r="T433" s="13">
        <f t="shared" si="1"/>
        <v>0</v>
      </c>
      <c r="U433" s="11"/>
      <c r="V433" s="11"/>
      <c r="W433" s="11"/>
      <c r="X433" s="11"/>
      <c r="Y433" s="11"/>
      <c r="Z433" s="11"/>
    </row>
    <row r="434" spans="1:26" ht="139.5" customHeight="1">
      <c r="A434" s="15" t="s">
        <v>935</v>
      </c>
      <c r="B434" s="16" t="s">
        <v>936</v>
      </c>
      <c r="C434" s="16" t="s">
        <v>937</v>
      </c>
      <c r="D434" s="15" t="s">
        <v>1044</v>
      </c>
      <c r="E434" s="11" t="s">
        <v>1045</v>
      </c>
      <c r="F434" s="15" t="s">
        <v>1073</v>
      </c>
      <c r="G434" s="11" t="s">
        <v>1074</v>
      </c>
      <c r="H434" s="17" t="s">
        <v>322</v>
      </c>
      <c r="I434" s="17"/>
      <c r="J434" s="11" t="s">
        <v>1078</v>
      </c>
      <c r="K434" s="12">
        <v>2000000</v>
      </c>
      <c r="L434" s="11" t="s">
        <v>1079</v>
      </c>
      <c r="M434" s="12">
        <v>3000000</v>
      </c>
      <c r="N434" s="11" t="s">
        <v>1080</v>
      </c>
      <c r="O434" s="12">
        <v>4000000</v>
      </c>
      <c r="P434" s="11" t="s">
        <v>1080</v>
      </c>
      <c r="Q434" s="12">
        <v>6000000</v>
      </c>
      <c r="R434" s="11" t="s">
        <v>1081</v>
      </c>
      <c r="S434" s="13">
        <v>9000000</v>
      </c>
      <c r="T434" s="13">
        <f t="shared" si="1"/>
        <v>24000000</v>
      </c>
      <c r="U434" s="11"/>
      <c r="V434" s="11"/>
      <c r="W434" s="11"/>
      <c r="X434" s="11"/>
      <c r="Y434" s="11"/>
      <c r="Z434" s="11"/>
    </row>
    <row r="435" spans="1:26" ht="139.5" customHeight="1">
      <c r="A435" s="15" t="s">
        <v>935</v>
      </c>
      <c r="B435" s="16" t="s">
        <v>936</v>
      </c>
      <c r="C435" s="16" t="s">
        <v>937</v>
      </c>
      <c r="D435" s="15" t="s">
        <v>1044</v>
      </c>
      <c r="E435" s="11" t="s">
        <v>1045</v>
      </c>
      <c r="F435" s="15" t="s">
        <v>1073</v>
      </c>
      <c r="G435" s="11" t="s">
        <v>1074</v>
      </c>
      <c r="H435" s="17" t="s">
        <v>86</v>
      </c>
      <c r="I435" s="17"/>
      <c r="J435" s="11" t="s">
        <v>1082</v>
      </c>
      <c r="K435" s="12">
        <v>3000000</v>
      </c>
      <c r="L435" s="11" t="s">
        <v>1083</v>
      </c>
      <c r="M435" s="12">
        <v>4000000</v>
      </c>
      <c r="N435" s="11" t="s">
        <v>1084</v>
      </c>
      <c r="O435" s="13">
        <v>4000000</v>
      </c>
      <c r="P435" s="11" t="s">
        <v>1085</v>
      </c>
      <c r="Q435" s="13">
        <v>4000000</v>
      </c>
      <c r="R435" s="11" t="s">
        <v>1085</v>
      </c>
      <c r="S435" s="13">
        <v>5000000</v>
      </c>
      <c r="T435" s="13">
        <f t="shared" si="1"/>
        <v>20000000</v>
      </c>
      <c r="U435" s="11"/>
      <c r="V435" s="11"/>
      <c r="W435" s="11"/>
      <c r="X435" s="11"/>
      <c r="Y435" s="11"/>
      <c r="Z435" s="11"/>
    </row>
    <row r="436" spans="1:26" ht="139.5" customHeight="1">
      <c r="A436" s="15" t="s">
        <v>935</v>
      </c>
      <c r="B436" s="16" t="s">
        <v>936</v>
      </c>
      <c r="C436" s="16" t="s">
        <v>937</v>
      </c>
      <c r="D436" s="15" t="s">
        <v>1044</v>
      </c>
      <c r="E436" s="11" t="s">
        <v>1045</v>
      </c>
      <c r="F436" s="15" t="s">
        <v>1073</v>
      </c>
      <c r="G436" s="11" t="s">
        <v>1074</v>
      </c>
      <c r="H436" s="17" t="s">
        <v>137</v>
      </c>
      <c r="I436" s="17"/>
      <c r="J436" s="11" t="s">
        <v>1086</v>
      </c>
      <c r="K436" s="12">
        <v>10000000</v>
      </c>
      <c r="L436" s="11" t="s">
        <v>1087</v>
      </c>
      <c r="M436" s="12">
        <v>15000000</v>
      </c>
      <c r="N436" s="11" t="s">
        <v>1088</v>
      </c>
      <c r="O436" s="12">
        <v>10000000</v>
      </c>
      <c r="P436" s="11" t="s">
        <v>1088</v>
      </c>
      <c r="Q436" s="12">
        <v>10000000</v>
      </c>
      <c r="R436" s="11" t="s">
        <v>1088</v>
      </c>
      <c r="S436" s="12">
        <v>10000000</v>
      </c>
      <c r="T436" s="13">
        <f t="shared" si="1"/>
        <v>55000000</v>
      </c>
      <c r="U436" s="11"/>
      <c r="V436" s="11"/>
      <c r="W436" s="11"/>
      <c r="X436" s="11"/>
      <c r="Y436" s="11"/>
      <c r="Z436" s="11"/>
    </row>
    <row r="437" spans="1:26" ht="139.5" customHeight="1">
      <c r="A437" s="15" t="s">
        <v>935</v>
      </c>
      <c r="B437" s="16" t="s">
        <v>936</v>
      </c>
      <c r="C437" s="16" t="s">
        <v>937</v>
      </c>
      <c r="D437" s="15" t="s">
        <v>1044</v>
      </c>
      <c r="E437" s="11" t="s">
        <v>1045</v>
      </c>
      <c r="F437" s="15" t="s">
        <v>1089</v>
      </c>
      <c r="G437" s="11" t="s">
        <v>1090</v>
      </c>
      <c r="H437" s="17" t="s">
        <v>75</v>
      </c>
      <c r="I437" s="17"/>
      <c r="J437" s="11" t="s">
        <v>1075</v>
      </c>
      <c r="K437" s="12">
        <v>0</v>
      </c>
      <c r="L437" s="11" t="s">
        <v>961</v>
      </c>
      <c r="M437" s="12">
        <v>0</v>
      </c>
      <c r="N437" s="11" t="s">
        <v>961</v>
      </c>
      <c r="O437" s="13">
        <v>0</v>
      </c>
      <c r="P437" s="11" t="s">
        <v>961</v>
      </c>
      <c r="Q437" s="13">
        <v>0</v>
      </c>
      <c r="R437" s="11" t="s">
        <v>961</v>
      </c>
      <c r="S437" s="13">
        <v>0</v>
      </c>
      <c r="T437" s="13">
        <f t="shared" si="1"/>
        <v>0</v>
      </c>
      <c r="U437" s="44" t="s">
        <v>974</v>
      </c>
      <c r="V437" s="11"/>
      <c r="W437" s="11"/>
      <c r="X437" s="11"/>
      <c r="Y437" s="11"/>
      <c r="Z437" s="11"/>
    </row>
    <row r="438" spans="1:26" ht="139.5" customHeight="1">
      <c r="A438" s="15" t="s">
        <v>935</v>
      </c>
      <c r="B438" s="16" t="s">
        <v>936</v>
      </c>
      <c r="C438" s="16" t="s">
        <v>937</v>
      </c>
      <c r="D438" s="15" t="s">
        <v>1044</v>
      </c>
      <c r="E438" s="11" t="s">
        <v>1045</v>
      </c>
      <c r="F438" s="15" t="s">
        <v>1089</v>
      </c>
      <c r="G438" s="11" t="s">
        <v>1090</v>
      </c>
      <c r="H438" s="17" t="s">
        <v>78</v>
      </c>
      <c r="I438" s="17"/>
      <c r="J438" s="11" t="s">
        <v>1091</v>
      </c>
      <c r="K438" s="12">
        <v>10000000</v>
      </c>
      <c r="L438" s="11" t="s">
        <v>1091</v>
      </c>
      <c r="M438" s="12">
        <v>20000000</v>
      </c>
      <c r="N438" s="11" t="s">
        <v>1091</v>
      </c>
      <c r="O438" s="13">
        <v>20000000</v>
      </c>
      <c r="P438" s="11" t="s">
        <v>1091</v>
      </c>
      <c r="Q438" s="13">
        <v>20000000</v>
      </c>
      <c r="R438" s="11" t="s">
        <v>1091</v>
      </c>
      <c r="S438" s="13">
        <v>20000000</v>
      </c>
      <c r="T438" s="13">
        <f t="shared" si="1"/>
        <v>90000000</v>
      </c>
      <c r="U438" s="11"/>
      <c r="V438" s="11"/>
      <c r="W438" s="11"/>
      <c r="X438" s="11"/>
      <c r="Y438" s="11"/>
      <c r="Z438" s="11"/>
    </row>
    <row r="439" spans="1:26" ht="139.5" customHeight="1">
      <c r="A439" s="15" t="s">
        <v>935</v>
      </c>
      <c r="B439" s="16" t="s">
        <v>936</v>
      </c>
      <c r="C439" s="16" t="s">
        <v>937</v>
      </c>
      <c r="D439" s="15" t="s">
        <v>1044</v>
      </c>
      <c r="E439" s="11" t="s">
        <v>1045</v>
      </c>
      <c r="F439" s="15" t="s">
        <v>1089</v>
      </c>
      <c r="G439" s="11" t="s">
        <v>1090</v>
      </c>
      <c r="H439" s="17" t="s">
        <v>322</v>
      </c>
      <c r="I439" s="17"/>
      <c r="J439" s="16" t="s">
        <v>1070</v>
      </c>
      <c r="K439" s="12">
        <v>2000000</v>
      </c>
      <c r="L439" s="16" t="s">
        <v>1070</v>
      </c>
      <c r="M439" s="12">
        <v>3000000</v>
      </c>
      <c r="N439" s="16" t="s">
        <v>1070</v>
      </c>
      <c r="O439" s="12">
        <v>4000000</v>
      </c>
      <c r="P439" s="16" t="s">
        <v>1070</v>
      </c>
      <c r="Q439" s="12">
        <v>6000000</v>
      </c>
      <c r="R439" s="16" t="s">
        <v>1070</v>
      </c>
      <c r="S439" s="13">
        <v>8000000</v>
      </c>
      <c r="T439" s="13">
        <f t="shared" si="1"/>
        <v>23000000</v>
      </c>
      <c r="U439" s="11"/>
      <c r="V439" s="11"/>
      <c r="W439" s="11"/>
      <c r="X439" s="11"/>
      <c r="Y439" s="11"/>
      <c r="Z439" s="11"/>
    </row>
    <row r="440" spans="1:26" ht="139.5" customHeight="1">
      <c r="A440" s="15" t="s">
        <v>935</v>
      </c>
      <c r="B440" s="16" t="s">
        <v>936</v>
      </c>
      <c r="C440" s="16" t="s">
        <v>937</v>
      </c>
      <c r="D440" s="15" t="s">
        <v>1044</v>
      </c>
      <c r="E440" s="11" t="s">
        <v>1045</v>
      </c>
      <c r="F440" s="15" t="s">
        <v>1089</v>
      </c>
      <c r="G440" s="11" t="s">
        <v>1090</v>
      </c>
      <c r="H440" s="17" t="s">
        <v>86</v>
      </c>
      <c r="I440" s="17"/>
      <c r="J440" s="11" t="s">
        <v>1092</v>
      </c>
      <c r="K440" s="12">
        <v>5000000</v>
      </c>
      <c r="L440" s="11" t="s">
        <v>1093</v>
      </c>
      <c r="M440" s="12">
        <v>5000000</v>
      </c>
      <c r="N440" s="11" t="s">
        <v>1094</v>
      </c>
      <c r="O440" s="13">
        <v>5000000</v>
      </c>
      <c r="P440" s="11" t="s">
        <v>1095</v>
      </c>
      <c r="Q440" s="13">
        <v>5000000</v>
      </c>
      <c r="R440" s="11" t="s">
        <v>1096</v>
      </c>
      <c r="S440" s="13">
        <v>5000000</v>
      </c>
      <c r="T440" s="13">
        <f t="shared" si="1"/>
        <v>25000000</v>
      </c>
      <c r="U440" s="11"/>
      <c r="V440" s="11"/>
      <c r="W440" s="11"/>
      <c r="X440" s="11"/>
      <c r="Y440" s="11"/>
      <c r="Z440" s="11"/>
    </row>
    <row r="441" spans="1:26" ht="139.5" customHeight="1">
      <c r="A441" s="15" t="s">
        <v>935</v>
      </c>
      <c r="B441" s="16" t="s">
        <v>936</v>
      </c>
      <c r="C441" s="16" t="s">
        <v>937</v>
      </c>
      <c r="D441" s="15" t="s">
        <v>1044</v>
      </c>
      <c r="E441" s="11" t="s">
        <v>1045</v>
      </c>
      <c r="F441" s="15" t="s">
        <v>1089</v>
      </c>
      <c r="G441" s="11" t="s">
        <v>1090</v>
      </c>
      <c r="H441" s="17" t="s">
        <v>137</v>
      </c>
      <c r="I441" s="17"/>
      <c r="J441" s="16" t="s">
        <v>1070</v>
      </c>
      <c r="K441" s="12">
        <v>15000000</v>
      </c>
      <c r="L441" s="16" t="s">
        <v>1097</v>
      </c>
      <c r="M441" s="12">
        <v>10000000</v>
      </c>
      <c r="N441" s="11" t="s">
        <v>1098</v>
      </c>
      <c r="O441" s="12">
        <v>8000000</v>
      </c>
      <c r="P441" s="11" t="s">
        <v>1099</v>
      </c>
      <c r="Q441" s="12">
        <v>9000000</v>
      </c>
      <c r="R441" s="11" t="s">
        <v>1100</v>
      </c>
      <c r="S441" s="12">
        <v>10000000</v>
      </c>
      <c r="T441" s="13">
        <f t="shared" si="1"/>
        <v>52000000</v>
      </c>
      <c r="U441" s="11"/>
      <c r="V441" s="11"/>
      <c r="W441" s="11"/>
      <c r="X441" s="11"/>
      <c r="Y441" s="11"/>
      <c r="Z441" s="11"/>
    </row>
    <row r="442" spans="1:26" ht="139.5" customHeight="1">
      <c r="A442" s="15" t="s">
        <v>935</v>
      </c>
      <c r="B442" s="16" t="s">
        <v>936</v>
      </c>
      <c r="C442" s="16" t="s">
        <v>937</v>
      </c>
      <c r="D442" s="15" t="s">
        <v>1044</v>
      </c>
      <c r="E442" s="11" t="s">
        <v>1045</v>
      </c>
      <c r="F442" s="15" t="s">
        <v>1089</v>
      </c>
      <c r="G442" s="11" t="s">
        <v>1090</v>
      </c>
      <c r="H442" s="17"/>
      <c r="I442" s="17" t="s">
        <v>121</v>
      </c>
      <c r="J442" s="11" t="s">
        <v>1101</v>
      </c>
      <c r="K442" s="12">
        <v>2651629</v>
      </c>
      <c r="L442" s="11" t="s">
        <v>1101</v>
      </c>
      <c r="M442" s="12">
        <v>2731177.87</v>
      </c>
      <c r="N442" s="11" t="s">
        <v>1101</v>
      </c>
      <c r="O442" s="13">
        <v>2813113.2061000001</v>
      </c>
      <c r="P442" s="11" t="s">
        <v>1101</v>
      </c>
      <c r="Q442" s="13">
        <v>2897506.602283</v>
      </c>
      <c r="R442" s="11" t="s">
        <v>1101</v>
      </c>
      <c r="S442" s="13">
        <v>2984431.8003514903</v>
      </c>
      <c r="T442" s="13">
        <f t="shared" si="1"/>
        <v>14077858.47873449</v>
      </c>
      <c r="U442" s="11"/>
      <c r="V442" s="11"/>
      <c r="W442" s="11"/>
      <c r="X442" s="11"/>
      <c r="Y442" s="11"/>
      <c r="Z442" s="11"/>
    </row>
    <row r="443" spans="1:26" ht="139.5" customHeight="1">
      <c r="A443" s="15" t="s">
        <v>935</v>
      </c>
      <c r="B443" s="16" t="s">
        <v>936</v>
      </c>
      <c r="C443" s="16" t="s">
        <v>937</v>
      </c>
      <c r="D443" s="15" t="s">
        <v>1044</v>
      </c>
      <c r="E443" s="11" t="s">
        <v>1045</v>
      </c>
      <c r="F443" s="15" t="s">
        <v>1089</v>
      </c>
      <c r="G443" s="11" t="s">
        <v>1090</v>
      </c>
      <c r="H443" s="17"/>
      <c r="I443" s="17" t="s">
        <v>120</v>
      </c>
      <c r="J443" s="11"/>
      <c r="K443" s="12">
        <v>0</v>
      </c>
      <c r="L443" s="11" t="s">
        <v>1102</v>
      </c>
      <c r="M443" s="12">
        <v>30000000</v>
      </c>
      <c r="N443" s="11" t="s">
        <v>1103</v>
      </c>
      <c r="O443" s="12">
        <v>35000000</v>
      </c>
      <c r="P443" s="11"/>
      <c r="Q443" s="13">
        <v>0</v>
      </c>
      <c r="R443" s="11"/>
      <c r="S443" s="13">
        <v>0</v>
      </c>
      <c r="T443" s="13">
        <f t="shared" si="1"/>
        <v>65000000</v>
      </c>
      <c r="U443" s="11"/>
      <c r="V443" s="11"/>
      <c r="W443" s="11"/>
      <c r="X443" s="11"/>
      <c r="Y443" s="11"/>
      <c r="Z443" s="11"/>
    </row>
    <row r="444" spans="1:26" ht="139.5" customHeight="1">
      <c r="A444" s="15" t="s">
        <v>935</v>
      </c>
      <c r="B444" s="16" t="s">
        <v>936</v>
      </c>
      <c r="C444" s="16" t="s">
        <v>937</v>
      </c>
      <c r="D444" s="15" t="s">
        <v>1044</v>
      </c>
      <c r="E444" s="11" t="s">
        <v>1045</v>
      </c>
      <c r="F444" s="15" t="s">
        <v>1089</v>
      </c>
      <c r="G444" s="11" t="s">
        <v>1090</v>
      </c>
      <c r="H444" s="17"/>
      <c r="I444" s="17" t="s">
        <v>246</v>
      </c>
      <c r="J444" s="11" t="s">
        <v>1104</v>
      </c>
      <c r="K444" s="12">
        <v>0</v>
      </c>
      <c r="L444" s="11" t="s">
        <v>1104</v>
      </c>
      <c r="M444" s="12">
        <v>0</v>
      </c>
      <c r="N444" s="11" t="s">
        <v>1104</v>
      </c>
      <c r="O444" s="13">
        <v>0</v>
      </c>
      <c r="P444" s="11" t="s">
        <v>1104</v>
      </c>
      <c r="Q444" s="13">
        <v>0</v>
      </c>
      <c r="R444" s="11" t="s">
        <v>1104</v>
      </c>
      <c r="S444" s="13">
        <v>0</v>
      </c>
      <c r="T444" s="13">
        <f t="shared" si="1"/>
        <v>0</v>
      </c>
      <c r="U444" s="23" t="s">
        <v>1105</v>
      </c>
      <c r="V444" s="11"/>
      <c r="W444" s="11"/>
      <c r="X444" s="11"/>
      <c r="Y444" s="11"/>
      <c r="Z444" s="11"/>
    </row>
    <row r="445" spans="1:26" ht="139.5" customHeight="1">
      <c r="A445" s="15" t="s">
        <v>935</v>
      </c>
      <c r="B445" s="16" t="s">
        <v>936</v>
      </c>
      <c r="C445" s="16" t="s">
        <v>937</v>
      </c>
      <c r="D445" s="15" t="s">
        <v>1106</v>
      </c>
      <c r="E445" s="11" t="s">
        <v>1107</v>
      </c>
      <c r="F445" s="15" t="s">
        <v>1108</v>
      </c>
      <c r="G445" s="11" t="s">
        <v>1109</v>
      </c>
      <c r="H445" s="17" t="s">
        <v>121</v>
      </c>
      <c r="I445" s="17"/>
      <c r="J445" s="11" t="s">
        <v>1110</v>
      </c>
      <c r="K445" s="12">
        <v>2651629</v>
      </c>
      <c r="L445" s="11" t="s">
        <v>1110</v>
      </c>
      <c r="M445" s="12">
        <v>2731177.87</v>
      </c>
      <c r="N445" s="11" t="s">
        <v>1110</v>
      </c>
      <c r="O445" s="13">
        <v>2813113.2061000001</v>
      </c>
      <c r="P445" s="11" t="s">
        <v>1110</v>
      </c>
      <c r="Q445" s="13">
        <v>2897506.602283</v>
      </c>
      <c r="R445" s="11" t="s">
        <v>1110</v>
      </c>
      <c r="S445" s="13">
        <v>2984431.8003514903</v>
      </c>
      <c r="T445" s="13">
        <f t="shared" si="1"/>
        <v>14077858.47873449</v>
      </c>
      <c r="U445" s="11"/>
      <c r="V445" s="11"/>
      <c r="W445" s="11"/>
      <c r="X445" s="11"/>
      <c r="Y445" s="11"/>
      <c r="Z445" s="11"/>
    </row>
    <row r="446" spans="1:26" ht="139.5" customHeight="1">
      <c r="A446" s="15" t="s">
        <v>935</v>
      </c>
      <c r="B446" s="16" t="s">
        <v>936</v>
      </c>
      <c r="C446" s="16" t="s">
        <v>937</v>
      </c>
      <c r="D446" s="15" t="s">
        <v>1106</v>
      </c>
      <c r="E446" s="11" t="s">
        <v>1107</v>
      </c>
      <c r="F446" s="15" t="s">
        <v>1108</v>
      </c>
      <c r="G446" s="11" t="s">
        <v>1109</v>
      </c>
      <c r="H446" s="17" t="s">
        <v>1111</v>
      </c>
      <c r="I446" s="17"/>
      <c r="J446" s="11" t="s">
        <v>1112</v>
      </c>
      <c r="K446" s="12">
        <v>7500000</v>
      </c>
      <c r="L446" s="11" t="s">
        <v>1112</v>
      </c>
      <c r="M446" s="12">
        <v>15000000</v>
      </c>
      <c r="N446" s="11" t="s">
        <v>1112</v>
      </c>
      <c r="O446" s="12">
        <v>15000000</v>
      </c>
      <c r="P446" s="11" t="s">
        <v>1112</v>
      </c>
      <c r="Q446" s="12">
        <v>15000000</v>
      </c>
      <c r="R446" s="11" t="s">
        <v>1112</v>
      </c>
      <c r="S446" s="12">
        <v>22500000</v>
      </c>
      <c r="T446" s="13">
        <f t="shared" si="1"/>
        <v>75000000</v>
      </c>
      <c r="U446" s="11"/>
      <c r="V446" s="11"/>
      <c r="W446" s="11"/>
      <c r="X446" s="11"/>
      <c r="Y446" s="11"/>
      <c r="Z446" s="11"/>
    </row>
    <row r="447" spans="1:26" ht="139.5" customHeight="1">
      <c r="A447" s="15" t="s">
        <v>935</v>
      </c>
      <c r="B447" s="16" t="s">
        <v>936</v>
      </c>
      <c r="C447" s="16" t="s">
        <v>937</v>
      </c>
      <c r="D447" s="15" t="s">
        <v>1106</v>
      </c>
      <c r="E447" s="11" t="s">
        <v>1107</v>
      </c>
      <c r="F447" s="15" t="s">
        <v>1108</v>
      </c>
      <c r="G447" s="11" t="s">
        <v>1109</v>
      </c>
      <c r="H447" s="17" t="s">
        <v>190</v>
      </c>
      <c r="I447" s="17"/>
      <c r="J447" s="11" t="s">
        <v>1113</v>
      </c>
      <c r="K447" s="12">
        <v>20000000</v>
      </c>
      <c r="L447" s="11"/>
      <c r="M447" s="12">
        <v>0</v>
      </c>
      <c r="N447" s="11" t="s">
        <v>1114</v>
      </c>
      <c r="O447" s="13">
        <v>25000000</v>
      </c>
      <c r="P447" s="11"/>
      <c r="Q447" s="12">
        <v>0</v>
      </c>
      <c r="R447" s="11"/>
      <c r="S447" s="12">
        <v>0</v>
      </c>
      <c r="T447" s="13">
        <f t="shared" si="1"/>
        <v>45000000</v>
      </c>
      <c r="U447" s="11"/>
      <c r="V447" s="11"/>
      <c r="W447" s="11"/>
      <c r="X447" s="11"/>
      <c r="Y447" s="11"/>
      <c r="Z447" s="11"/>
    </row>
    <row r="448" spans="1:26" ht="139.5" customHeight="1">
      <c r="A448" s="15" t="s">
        <v>935</v>
      </c>
      <c r="B448" s="16" t="s">
        <v>936</v>
      </c>
      <c r="C448" s="16" t="s">
        <v>937</v>
      </c>
      <c r="D448" s="15" t="s">
        <v>1106</v>
      </c>
      <c r="E448" s="11" t="s">
        <v>1107</v>
      </c>
      <c r="F448" s="15" t="s">
        <v>1108</v>
      </c>
      <c r="G448" s="11" t="s">
        <v>1109</v>
      </c>
      <c r="H448" s="17" t="s">
        <v>246</v>
      </c>
      <c r="I448" s="17"/>
      <c r="J448" s="11" t="s">
        <v>1115</v>
      </c>
      <c r="K448" s="12">
        <v>0</v>
      </c>
      <c r="L448" s="11" t="s">
        <v>1115</v>
      </c>
      <c r="M448" s="12">
        <v>0</v>
      </c>
      <c r="N448" s="11" t="s">
        <v>1115</v>
      </c>
      <c r="O448" s="13">
        <v>0</v>
      </c>
      <c r="P448" s="11" t="s">
        <v>1115</v>
      </c>
      <c r="Q448" s="13">
        <v>0</v>
      </c>
      <c r="R448" s="11" t="s">
        <v>1115</v>
      </c>
      <c r="S448" s="13">
        <v>0</v>
      </c>
      <c r="T448" s="13">
        <f t="shared" si="1"/>
        <v>0</v>
      </c>
      <c r="U448" s="23" t="s">
        <v>1116</v>
      </c>
      <c r="V448" s="11"/>
      <c r="W448" s="11"/>
      <c r="X448" s="11"/>
      <c r="Y448" s="11"/>
      <c r="Z448" s="11"/>
    </row>
    <row r="449" spans="1:26" ht="139.5" customHeight="1">
      <c r="A449" s="15" t="s">
        <v>935</v>
      </c>
      <c r="B449" s="16" t="s">
        <v>936</v>
      </c>
      <c r="C449" s="16" t="s">
        <v>937</v>
      </c>
      <c r="D449" s="15" t="s">
        <v>1106</v>
      </c>
      <c r="E449" s="11" t="s">
        <v>1107</v>
      </c>
      <c r="F449" s="15" t="s">
        <v>1117</v>
      </c>
      <c r="G449" s="11" t="s">
        <v>1118</v>
      </c>
      <c r="H449" s="17" t="s">
        <v>121</v>
      </c>
      <c r="I449" s="17"/>
      <c r="J449" s="11" t="s">
        <v>1119</v>
      </c>
      <c r="K449" s="12">
        <v>5642147</v>
      </c>
      <c r="L449" s="11"/>
      <c r="M449" s="12">
        <v>0</v>
      </c>
      <c r="N449" s="11"/>
      <c r="O449" s="13">
        <v>0</v>
      </c>
      <c r="P449" s="11"/>
      <c r="Q449" s="13">
        <v>0</v>
      </c>
      <c r="R449" s="11"/>
      <c r="S449" s="13">
        <v>0</v>
      </c>
      <c r="T449" s="13">
        <f t="shared" si="1"/>
        <v>5642147</v>
      </c>
      <c r="U449" s="11"/>
      <c r="V449" s="11"/>
      <c r="W449" s="11"/>
      <c r="X449" s="11"/>
      <c r="Y449" s="11"/>
      <c r="Z449" s="11"/>
    </row>
    <row r="450" spans="1:26" ht="139.5" customHeight="1">
      <c r="A450" s="15" t="s">
        <v>935</v>
      </c>
      <c r="B450" s="16" t="s">
        <v>936</v>
      </c>
      <c r="C450" s="16" t="s">
        <v>937</v>
      </c>
      <c r="D450" s="15" t="s">
        <v>1106</v>
      </c>
      <c r="E450" s="11" t="s">
        <v>1107</v>
      </c>
      <c r="F450" s="15" t="s">
        <v>1117</v>
      </c>
      <c r="G450" s="11" t="s">
        <v>1118</v>
      </c>
      <c r="H450" s="17" t="s">
        <v>190</v>
      </c>
      <c r="I450" s="17"/>
      <c r="J450" s="11" t="s">
        <v>1120</v>
      </c>
      <c r="K450" s="12">
        <v>17594374</v>
      </c>
      <c r="L450" s="44" t="s">
        <v>1121</v>
      </c>
      <c r="M450" s="12">
        <v>21992967.5</v>
      </c>
      <c r="N450" s="44" t="s">
        <v>1122</v>
      </c>
      <c r="O450" s="12">
        <v>24632123.600000001</v>
      </c>
      <c r="P450" s="44" t="s">
        <v>1122</v>
      </c>
      <c r="Q450" s="12">
        <v>28150998.399999999</v>
      </c>
      <c r="R450" s="44" t="s">
        <v>1122</v>
      </c>
      <c r="S450" s="12">
        <v>32021760.68</v>
      </c>
      <c r="T450" s="13">
        <f t="shared" si="1"/>
        <v>124392224.18000001</v>
      </c>
      <c r="U450" s="11"/>
      <c r="V450" s="11"/>
      <c r="W450" s="11"/>
      <c r="X450" s="11"/>
      <c r="Y450" s="11"/>
      <c r="Z450" s="11"/>
    </row>
    <row r="451" spans="1:26" ht="139.5" customHeight="1">
      <c r="A451" s="15" t="s">
        <v>935</v>
      </c>
      <c r="B451" s="16" t="s">
        <v>936</v>
      </c>
      <c r="C451" s="16" t="s">
        <v>937</v>
      </c>
      <c r="D451" s="15" t="s">
        <v>1106</v>
      </c>
      <c r="E451" s="11" t="s">
        <v>1107</v>
      </c>
      <c r="F451" s="15" t="s">
        <v>1117</v>
      </c>
      <c r="G451" s="11" t="s">
        <v>1118</v>
      </c>
      <c r="H451" s="17" t="s">
        <v>246</v>
      </c>
      <c r="I451" s="17"/>
      <c r="J451" s="11" t="s">
        <v>1123</v>
      </c>
      <c r="K451" s="12">
        <v>3000000</v>
      </c>
      <c r="L451" s="11" t="s">
        <v>1124</v>
      </c>
      <c r="M451" s="12">
        <f>2*K451*1.1</f>
        <v>6600000.0000000009</v>
      </c>
      <c r="N451" s="11" t="s">
        <v>1124</v>
      </c>
      <c r="O451" s="13">
        <f>M451*1.1</f>
        <v>7260000.0000000019</v>
      </c>
      <c r="P451" s="11" t="s">
        <v>1124</v>
      </c>
      <c r="Q451" s="13">
        <f>O451*1.1</f>
        <v>7986000.0000000028</v>
      </c>
      <c r="R451" s="11" t="s">
        <v>1125</v>
      </c>
      <c r="S451" s="13">
        <f>Q451*1.15</f>
        <v>9183900.0000000019</v>
      </c>
      <c r="T451" s="13">
        <f t="shared" si="1"/>
        <v>34029900.000000007</v>
      </c>
      <c r="U451" s="11"/>
      <c r="V451" s="11"/>
      <c r="W451" s="11"/>
      <c r="X451" s="11"/>
      <c r="Y451" s="11"/>
      <c r="Z451" s="11"/>
    </row>
    <row r="452" spans="1:26" ht="139.5" customHeight="1">
      <c r="A452" s="15" t="s">
        <v>935</v>
      </c>
      <c r="B452" s="16" t="s">
        <v>936</v>
      </c>
      <c r="C452" s="16" t="s">
        <v>937</v>
      </c>
      <c r="D452" s="15" t="s">
        <v>1106</v>
      </c>
      <c r="E452" s="11" t="s">
        <v>1107</v>
      </c>
      <c r="F452" s="15" t="s">
        <v>1126</v>
      </c>
      <c r="G452" s="11" t="s">
        <v>1127</v>
      </c>
      <c r="H452" s="17" t="s">
        <v>75</v>
      </c>
      <c r="I452" s="17"/>
      <c r="J452" s="11" t="s">
        <v>1075</v>
      </c>
      <c r="K452" s="12">
        <v>0</v>
      </c>
      <c r="L452" s="11" t="s">
        <v>961</v>
      </c>
      <c r="M452" s="12">
        <v>0</v>
      </c>
      <c r="N452" s="11" t="s">
        <v>961</v>
      </c>
      <c r="O452" s="13">
        <v>0</v>
      </c>
      <c r="P452" s="11" t="s">
        <v>961</v>
      </c>
      <c r="Q452" s="13">
        <v>0</v>
      </c>
      <c r="R452" s="11" t="s">
        <v>961</v>
      </c>
      <c r="S452" s="13">
        <v>0</v>
      </c>
      <c r="T452" s="13">
        <f t="shared" si="1"/>
        <v>0</v>
      </c>
      <c r="U452" s="44" t="s">
        <v>974</v>
      </c>
      <c r="V452" s="11"/>
      <c r="W452" s="11"/>
      <c r="X452" s="11"/>
      <c r="Y452" s="11"/>
      <c r="Z452" s="11"/>
    </row>
    <row r="453" spans="1:26" ht="139.5" customHeight="1">
      <c r="A453" s="15" t="s">
        <v>935</v>
      </c>
      <c r="B453" s="16" t="s">
        <v>936</v>
      </c>
      <c r="C453" s="16" t="s">
        <v>937</v>
      </c>
      <c r="D453" s="15" t="s">
        <v>1106</v>
      </c>
      <c r="E453" s="11" t="s">
        <v>1107</v>
      </c>
      <c r="F453" s="15" t="s">
        <v>1126</v>
      </c>
      <c r="G453" s="11" t="s">
        <v>1127</v>
      </c>
      <c r="H453" s="17" t="s">
        <v>78</v>
      </c>
      <c r="I453" s="17"/>
      <c r="J453" s="11" t="s">
        <v>1128</v>
      </c>
      <c r="K453" s="12">
        <v>0</v>
      </c>
      <c r="L453" s="11">
        <v>0</v>
      </c>
      <c r="M453" s="12">
        <v>0</v>
      </c>
      <c r="N453" s="11">
        <v>0</v>
      </c>
      <c r="O453" s="13">
        <v>0</v>
      </c>
      <c r="P453" s="11">
        <v>0</v>
      </c>
      <c r="Q453" s="13">
        <v>0</v>
      </c>
      <c r="R453" s="11">
        <v>0</v>
      </c>
      <c r="S453" s="13">
        <v>0</v>
      </c>
      <c r="T453" s="13">
        <f t="shared" si="1"/>
        <v>0</v>
      </c>
      <c r="U453" s="11"/>
      <c r="V453" s="11"/>
      <c r="W453" s="11"/>
      <c r="X453" s="11"/>
      <c r="Y453" s="11"/>
      <c r="Z453" s="11"/>
    </row>
    <row r="454" spans="1:26" ht="139.5" customHeight="1">
      <c r="A454" s="15" t="s">
        <v>935</v>
      </c>
      <c r="B454" s="16" t="s">
        <v>936</v>
      </c>
      <c r="C454" s="16" t="s">
        <v>937</v>
      </c>
      <c r="D454" s="15" t="s">
        <v>1106</v>
      </c>
      <c r="E454" s="11" t="s">
        <v>1107</v>
      </c>
      <c r="F454" s="15" t="s">
        <v>1126</v>
      </c>
      <c r="G454" s="11" t="s">
        <v>1127</v>
      </c>
      <c r="H454" s="17" t="s">
        <v>322</v>
      </c>
      <c r="I454" s="17"/>
      <c r="J454" s="11" t="s">
        <v>1129</v>
      </c>
      <c r="K454" s="12">
        <v>2000000</v>
      </c>
      <c r="L454" s="11" t="s">
        <v>1130</v>
      </c>
      <c r="M454" s="12">
        <v>3000000</v>
      </c>
      <c r="N454" s="11" t="s">
        <v>1131</v>
      </c>
      <c r="O454" s="12">
        <v>4000000</v>
      </c>
      <c r="P454" s="11" t="s">
        <v>1132</v>
      </c>
      <c r="Q454" s="12">
        <v>6000000</v>
      </c>
      <c r="R454" s="11" t="s">
        <v>1133</v>
      </c>
      <c r="S454" s="13">
        <v>8000000</v>
      </c>
      <c r="T454" s="13">
        <f t="shared" si="1"/>
        <v>23000000</v>
      </c>
      <c r="U454" s="11"/>
      <c r="V454" s="11"/>
      <c r="W454" s="11"/>
      <c r="X454" s="11"/>
      <c r="Y454" s="11"/>
      <c r="Z454" s="11"/>
    </row>
    <row r="455" spans="1:26" ht="139.5" customHeight="1">
      <c r="A455" s="15" t="s">
        <v>935</v>
      </c>
      <c r="B455" s="16" t="s">
        <v>936</v>
      </c>
      <c r="C455" s="16" t="s">
        <v>937</v>
      </c>
      <c r="D455" s="15" t="s">
        <v>1106</v>
      </c>
      <c r="E455" s="11" t="s">
        <v>1107</v>
      </c>
      <c r="F455" s="15" t="s">
        <v>1126</v>
      </c>
      <c r="G455" s="11" t="s">
        <v>1127</v>
      </c>
      <c r="H455" s="17" t="s">
        <v>86</v>
      </c>
      <c r="I455" s="17"/>
      <c r="J455" s="11" t="s">
        <v>1134</v>
      </c>
      <c r="K455" s="12">
        <v>5000000</v>
      </c>
      <c r="L455" s="11" t="s">
        <v>1135</v>
      </c>
      <c r="M455" s="12">
        <v>5000000</v>
      </c>
      <c r="N455" s="11" t="s">
        <v>1136</v>
      </c>
      <c r="O455" s="13">
        <v>4000000</v>
      </c>
      <c r="P455" s="11" t="s">
        <v>1136</v>
      </c>
      <c r="Q455" s="13">
        <v>4000000</v>
      </c>
      <c r="R455" s="11" t="s">
        <v>1137</v>
      </c>
      <c r="S455" s="13">
        <v>4000000</v>
      </c>
      <c r="T455" s="13">
        <f t="shared" si="1"/>
        <v>22000000</v>
      </c>
      <c r="U455" s="11"/>
      <c r="V455" s="11"/>
      <c r="W455" s="11"/>
      <c r="X455" s="11"/>
      <c r="Y455" s="11"/>
      <c r="Z455" s="11"/>
    </row>
    <row r="456" spans="1:26" ht="139.5" customHeight="1">
      <c r="A456" s="15" t="s">
        <v>935</v>
      </c>
      <c r="B456" s="16" t="s">
        <v>936</v>
      </c>
      <c r="C456" s="16" t="s">
        <v>937</v>
      </c>
      <c r="D456" s="15" t="s">
        <v>1106</v>
      </c>
      <c r="E456" s="11" t="s">
        <v>1107</v>
      </c>
      <c r="F456" s="15" t="s">
        <v>1126</v>
      </c>
      <c r="G456" s="11" t="s">
        <v>1127</v>
      </c>
      <c r="H456" s="17" t="s">
        <v>137</v>
      </c>
      <c r="I456" s="17"/>
      <c r="J456" s="11" t="s">
        <v>1138</v>
      </c>
      <c r="K456" s="12">
        <v>14000000</v>
      </c>
      <c r="L456" s="11" t="s">
        <v>1139</v>
      </c>
      <c r="M456" s="12">
        <v>10000000</v>
      </c>
      <c r="N456" s="11" t="s">
        <v>1140</v>
      </c>
      <c r="O456" s="12">
        <v>13000000</v>
      </c>
      <c r="P456" s="11" t="s">
        <v>1141</v>
      </c>
      <c r="Q456" s="12">
        <v>10000000</v>
      </c>
      <c r="R456" s="11" t="s">
        <v>1133</v>
      </c>
      <c r="S456" s="12">
        <v>10000000</v>
      </c>
      <c r="T456" s="13">
        <f t="shared" si="1"/>
        <v>57000000</v>
      </c>
      <c r="U456" s="11"/>
      <c r="V456" s="11"/>
      <c r="W456" s="11"/>
      <c r="X456" s="11"/>
      <c r="Y456" s="11"/>
      <c r="Z456" s="11"/>
    </row>
    <row r="457" spans="1:26" ht="139.5" customHeight="1">
      <c r="A457" s="15" t="s">
        <v>935</v>
      </c>
      <c r="B457" s="16" t="s">
        <v>936</v>
      </c>
      <c r="C457" s="16" t="s">
        <v>937</v>
      </c>
      <c r="D457" s="15" t="s">
        <v>1142</v>
      </c>
      <c r="E457" s="11" t="s">
        <v>1143</v>
      </c>
      <c r="F457" s="15" t="s">
        <v>1144</v>
      </c>
      <c r="G457" s="11" t="s">
        <v>1145</v>
      </c>
      <c r="H457" s="17" t="s">
        <v>213</v>
      </c>
      <c r="I457" s="17"/>
      <c r="J457" s="11" t="s">
        <v>994</v>
      </c>
      <c r="K457" s="12">
        <v>0</v>
      </c>
      <c r="L457" s="11" t="s">
        <v>961</v>
      </c>
      <c r="M457" s="12">
        <v>0</v>
      </c>
      <c r="N457" s="11" t="s">
        <v>961</v>
      </c>
      <c r="O457" s="13">
        <v>0</v>
      </c>
      <c r="P457" s="11" t="s">
        <v>961</v>
      </c>
      <c r="Q457" s="13">
        <v>0</v>
      </c>
      <c r="R457" s="11" t="s">
        <v>961</v>
      </c>
      <c r="S457" s="13">
        <v>0</v>
      </c>
      <c r="T457" s="13">
        <f t="shared" si="1"/>
        <v>0</v>
      </c>
      <c r="U457" s="44" t="s">
        <v>974</v>
      </c>
      <c r="V457" s="11"/>
      <c r="W457" s="11"/>
      <c r="X457" s="11"/>
      <c r="Y457" s="11"/>
      <c r="Z457" s="11"/>
    </row>
    <row r="458" spans="1:26" ht="139.5" customHeight="1">
      <c r="A458" s="15" t="s">
        <v>935</v>
      </c>
      <c r="B458" s="16" t="s">
        <v>936</v>
      </c>
      <c r="C458" s="16" t="s">
        <v>937</v>
      </c>
      <c r="D458" s="15" t="s">
        <v>1142</v>
      </c>
      <c r="E458" s="11" t="s">
        <v>1143</v>
      </c>
      <c r="F458" s="15" t="s">
        <v>1144</v>
      </c>
      <c r="G458" s="11" t="s">
        <v>1145</v>
      </c>
      <c r="H458" s="17" t="s">
        <v>78</v>
      </c>
      <c r="I458" s="17"/>
      <c r="J458" s="11" t="s">
        <v>1146</v>
      </c>
      <c r="K458" s="12">
        <v>0</v>
      </c>
      <c r="L458" s="11">
        <v>0</v>
      </c>
      <c r="M458" s="12">
        <v>0</v>
      </c>
      <c r="N458" s="11">
        <v>0</v>
      </c>
      <c r="O458" s="13">
        <v>0</v>
      </c>
      <c r="P458" s="11">
        <v>0</v>
      </c>
      <c r="Q458" s="13">
        <v>0</v>
      </c>
      <c r="R458" s="11">
        <v>0</v>
      </c>
      <c r="S458" s="13">
        <v>0</v>
      </c>
      <c r="T458" s="13">
        <f t="shared" si="1"/>
        <v>0</v>
      </c>
      <c r="U458" s="11"/>
      <c r="V458" s="11"/>
      <c r="W458" s="11"/>
      <c r="X458" s="11"/>
      <c r="Y458" s="11"/>
      <c r="Z458" s="11"/>
    </row>
    <row r="459" spans="1:26" ht="139.5" customHeight="1">
      <c r="A459" s="15" t="s">
        <v>935</v>
      </c>
      <c r="B459" s="16" t="s">
        <v>936</v>
      </c>
      <c r="C459" s="16" t="s">
        <v>937</v>
      </c>
      <c r="D459" s="15" t="s">
        <v>1142</v>
      </c>
      <c r="E459" s="11" t="s">
        <v>1143</v>
      </c>
      <c r="F459" s="15" t="s">
        <v>1144</v>
      </c>
      <c r="G459" s="11" t="s">
        <v>1145</v>
      </c>
      <c r="H459" s="17" t="s">
        <v>322</v>
      </c>
      <c r="I459" s="17"/>
      <c r="J459" s="11" t="s">
        <v>1147</v>
      </c>
      <c r="K459" s="12">
        <v>2000000</v>
      </c>
      <c r="L459" s="16" t="s">
        <v>1148</v>
      </c>
      <c r="M459" s="12">
        <v>3000000</v>
      </c>
      <c r="N459" s="11" t="s">
        <v>1149</v>
      </c>
      <c r="O459" s="12">
        <v>4000000</v>
      </c>
      <c r="P459" s="11" t="s">
        <v>1150</v>
      </c>
      <c r="Q459" s="12">
        <v>6000000</v>
      </c>
      <c r="R459" s="11" t="s">
        <v>1150</v>
      </c>
      <c r="S459" s="13">
        <v>9000000</v>
      </c>
      <c r="T459" s="13">
        <f t="shared" si="1"/>
        <v>24000000</v>
      </c>
      <c r="U459" s="11"/>
      <c r="V459" s="11"/>
      <c r="W459" s="11"/>
      <c r="X459" s="11"/>
      <c r="Y459" s="11"/>
      <c r="Z459" s="11"/>
    </row>
    <row r="460" spans="1:26" ht="139.5" customHeight="1">
      <c r="A460" s="15" t="s">
        <v>935</v>
      </c>
      <c r="B460" s="16" t="s">
        <v>936</v>
      </c>
      <c r="C460" s="16" t="s">
        <v>937</v>
      </c>
      <c r="D460" s="15" t="s">
        <v>1142</v>
      </c>
      <c r="E460" s="11" t="s">
        <v>1143</v>
      </c>
      <c r="F460" s="15" t="s">
        <v>1144</v>
      </c>
      <c r="G460" s="11" t="s">
        <v>1145</v>
      </c>
      <c r="H460" s="17" t="s">
        <v>86</v>
      </c>
      <c r="I460" s="17"/>
      <c r="J460" s="11" t="s">
        <v>1151</v>
      </c>
      <c r="K460" s="12">
        <v>3000000</v>
      </c>
      <c r="L460" s="11" t="s">
        <v>1152</v>
      </c>
      <c r="M460" s="12">
        <v>3000000</v>
      </c>
      <c r="N460" s="11" t="s">
        <v>1153</v>
      </c>
      <c r="O460" s="13">
        <v>5000000</v>
      </c>
      <c r="P460" s="11" t="s">
        <v>1154</v>
      </c>
      <c r="Q460" s="13">
        <v>4000000</v>
      </c>
      <c r="R460" s="11" t="s">
        <v>1155</v>
      </c>
      <c r="S460" s="13">
        <v>4000000</v>
      </c>
      <c r="T460" s="13">
        <f t="shared" si="1"/>
        <v>19000000</v>
      </c>
      <c r="U460" s="11"/>
      <c r="V460" s="11"/>
      <c r="W460" s="11"/>
      <c r="X460" s="11"/>
      <c r="Y460" s="11"/>
      <c r="Z460" s="11"/>
    </row>
    <row r="461" spans="1:26" ht="139.5" customHeight="1">
      <c r="A461" s="15" t="s">
        <v>935</v>
      </c>
      <c r="B461" s="16" t="s">
        <v>936</v>
      </c>
      <c r="C461" s="16" t="s">
        <v>937</v>
      </c>
      <c r="D461" s="15" t="s">
        <v>1142</v>
      </c>
      <c r="E461" s="11" t="s">
        <v>1143</v>
      </c>
      <c r="F461" s="15" t="s">
        <v>1144</v>
      </c>
      <c r="G461" s="11" t="s">
        <v>1145</v>
      </c>
      <c r="H461" s="17" t="s">
        <v>137</v>
      </c>
      <c r="I461" s="17"/>
      <c r="J461" s="11" t="s">
        <v>1156</v>
      </c>
      <c r="K461" s="12">
        <v>7000000</v>
      </c>
      <c r="L461" s="16" t="s">
        <v>1148</v>
      </c>
      <c r="M461" s="12">
        <v>8000000</v>
      </c>
      <c r="N461" s="11" t="s">
        <v>1149</v>
      </c>
      <c r="O461" s="12">
        <v>15000000</v>
      </c>
      <c r="P461" s="11" t="s">
        <v>1150</v>
      </c>
      <c r="Q461" s="12">
        <v>9000000</v>
      </c>
      <c r="R461" s="11" t="s">
        <v>1150</v>
      </c>
      <c r="S461" s="12">
        <v>10000000</v>
      </c>
      <c r="T461" s="13">
        <f t="shared" si="1"/>
        <v>49000000</v>
      </c>
      <c r="U461" s="11"/>
      <c r="V461" s="11"/>
      <c r="W461" s="11"/>
      <c r="X461" s="11"/>
      <c r="Y461" s="11"/>
      <c r="Z461" s="11"/>
    </row>
    <row r="462" spans="1:26" ht="139.5" customHeight="1">
      <c r="A462" s="15" t="s">
        <v>935</v>
      </c>
      <c r="B462" s="16" t="s">
        <v>936</v>
      </c>
      <c r="C462" s="16" t="s">
        <v>937</v>
      </c>
      <c r="D462" s="15" t="s">
        <v>1142</v>
      </c>
      <c r="E462" s="11" t="s">
        <v>1143</v>
      </c>
      <c r="F462" s="15" t="s">
        <v>1157</v>
      </c>
      <c r="G462" s="11" t="s">
        <v>1158</v>
      </c>
      <c r="H462" s="17" t="s">
        <v>75</v>
      </c>
      <c r="I462" s="17"/>
      <c r="J462" s="11" t="s">
        <v>994</v>
      </c>
      <c r="K462" s="12">
        <v>0</v>
      </c>
      <c r="L462" s="11" t="s">
        <v>961</v>
      </c>
      <c r="M462" s="12">
        <v>0</v>
      </c>
      <c r="N462" s="11" t="s">
        <v>961</v>
      </c>
      <c r="O462" s="13">
        <v>0</v>
      </c>
      <c r="P462" s="11" t="s">
        <v>961</v>
      </c>
      <c r="Q462" s="13">
        <v>0</v>
      </c>
      <c r="R462" s="11" t="s">
        <v>961</v>
      </c>
      <c r="S462" s="13">
        <v>0</v>
      </c>
      <c r="T462" s="13">
        <f t="shared" si="1"/>
        <v>0</v>
      </c>
      <c r="U462" s="44" t="s">
        <v>974</v>
      </c>
      <c r="V462" s="11"/>
      <c r="W462" s="11"/>
      <c r="X462" s="11"/>
      <c r="Y462" s="11"/>
      <c r="Z462" s="11"/>
    </row>
    <row r="463" spans="1:26" ht="139.5" customHeight="1">
      <c r="A463" s="15" t="s">
        <v>935</v>
      </c>
      <c r="B463" s="16" t="s">
        <v>936</v>
      </c>
      <c r="C463" s="16" t="s">
        <v>937</v>
      </c>
      <c r="D463" s="15" t="s">
        <v>1142</v>
      </c>
      <c r="E463" s="11" t="s">
        <v>1143</v>
      </c>
      <c r="F463" s="15" t="s">
        <v>1157</v>
      </c>
      <c r="G463" s="11" t="s">
        <v>1158</v>
      </c>
      <c r="H463" s="17" t="s">
        <v>78</v>
      </c>
      <c r="I463" s="17"/>
      <c r="J463" s="11" t="s">
        <v>1159</v>
      </c>
      <c r="K463" s="12">
        <v>30000000</v>
      </c>
      <c r="L463" s="11" t="s">
        <v>1159</v>
      </c>
      <c r="M463" s="12">
        <v>30000000</v>
      </c>
      <c r="N463" s="11" t="s">
        <v>1159</v>
      </c>
      <c r="O463" s="13">
        <v>30000000</v>
      </c>
      <c r="P463" s="11" t="s">
        <v>1159</v>
      </c>
      <c r="Q463" s="13">
        <v>30000000</v>
      </c>
      <c r="R463" s="11" t="s">
        <v>1159</v>
      </c>
      <c r="S463" s="13">
        <v>30000000</v>
      </c>
      <c r="T463" s="13">
        <f t="shared" si="1"/>
        <v>150000000</v>
      </c>
      <c r="U463" s="11"/>
      <c r="V463" s="11"/>
      <c r="W463" s="11"/>
      <c r="X463" s="11"/>
      <c r="Y463" s="11"/>
      <c r="Z463" s="11"/>
    </row>
    <row r="464" spans="1:26" ht="139.5" customHeight="1">
      <c r="A464" s="15" t="s">
        <v>935</v>
      </c>
      <c r="B464" s="16" t="s">
        <v>936</v>
      </c>
      <c r="C464" s="16" t="s">
        <v>937</v>
      </c>
      <c r="D464" s="15" t="s">
        <v>1142</v>
      </c>
      <c r="E464" s="11" t="s">
        <v>1143</v>
      </c>
      <c r="F464" s="15" t="s">
        <v>1157</v>
      </c>
      <c r="G464" s="11" t="s">
        <v>1158</v>
      </c>
      <c r="H464" s="17" t="s">
        <v>322</v>
      </c>
      <c r="I464" s="17"/>
      <c r="J464" s="11" t="s">
        <v>1160</v>
      </c>
      <c r="K464" s="12">
        <v>2000000</v>
      </c>
      <c r="L464" s="11" t="s">
        <v>1160</v>
      </c>
      <c r="M464" s="12">
        <v>3000000</v>
      </c>
      <c r="N464" s="11" t="s">
        <v>1160</v>
      </c>
      <c r="O464" s="12">
        <v>4000000</v>
      </c>
      <c r="P464" s="11" t="s">
        <v>1160</v>
      </c>
      <c r="Q464" s="12">
        <v>6000000</v>
      </c>
      <c r="R464" s="11" t="s">
        <v>1160</v>
      </c>
      <c r="S464" s="13">
        <v>8000000</v>
      </c>
      <c r="T464" s="13">
        <f t="shared" si="1"/>
        <v>23000000</v>
      </c>
      <c r="U464" s="11"/>
      <c r="V464" s="11"/>
      <c r="W464" s="11"/>
      <c r="X464" s="11"/>
      <c r="Y464" s="11"/>
      <c r="Z464" s="11"/>
    </row>
    <row r="465" spans="1:26" ht="139.5" customHeight="1">
      <c r="A465" s="15" t="s">
        <v>935</v>
      </c>
      <c r="B465" s="16" t="s">
        <v>936</v>
      </c>
      <c r="C465" s="16" t="s">
        <v>937</v>
      </c>
      <c r="D465" s="15" t="s">
        <v>1142</v>
      </c>
      <c r="E465" s="11" t="s">
        <v>1143</v>
      </c>
      <c r="F465" s="15" t="s">
        <v>1157</v>
      </c>
      <c r="G465" s="11" t="s">
        <v>1158</v>
      </c>
      <c r="H465" s="17" t="s">
        <v>328</v>
      </c>
      <c r="I465" s="17"/>
      <c r="J465" s="11" t="s">
        <v>1161</v>
      </c>
      <c r="K465" s="12">
        <v>3000000</v>
      </c>
      <c r="L465" s="11" t="s">
        <v>1162</v>
      </c>
      <c r="M465" s="12">
        <v>3000000</v>
      </c>
      <c r="N465" s="11" t="s">
        <v>1162</v>
      </c>
      <c r="O465" s="13">
        <v>3000000</v>
      </c>
      <c r="P465" s="11" t="s">
        <v>1162</v>
      </c>
      <c r="Q465" s="13">
        <v>4000000</v>
      </c>
      <c r="R465" s="11" t="s">
        <v>1162</v>
      </c>
      <c r="S465" s="13">
        <v>4000000</v>
      </c>
      <c r="T465" s="13">
        <f t="shared" si="1"/>
        <v>17000000</v>
      </c>
      <c r="U465" s="11"/>
      <c r="V465" s="11"/>
      <c r="W465" s="11"/>
      <c r="X465" s="11"/>
      <c r="Y465" s="11"/>
      <c r="Z465" s="11"/>
    </row>
    <row r="466" spans="1:26" ht="139.5" customHeight="1">
      <c r="A466" s="15" t="s">
        <v>935</v>
      </c>
      <c r="B466" s="16" t="s">
        <v>936</v>
      </c>
      <c r="C466" s="16" t="s">
        <v>937</v>
      </c>
      <c r="D466" s="15" t="s">
        <v>1142</v>
      </c>
      <c r="E466" s="11" t="s">
        <v>1143</v>
      </c>
      <c r="F466" s="15" t="s">
        <v>1157</v>
      </c>
      <c r="G466" s="11" t="s">
        <v>1158</v>
      </c>
      <c r="H466" s="17" t="s">
        <v>137</v>
      </c>
      <c r="I466" s="17"/>
      <c r="J466" s="11" t="s">
        <v>1163</v>
      </c>
      <c r="K466" s="12">
        <v>7000000</v>
      </c>
      <c r="L466" s="11" t="s">
        <v>1164</v>
      </c>
      <c r="M466" s="12">
        <v>7000000</v>
      </c>
      <c r="N466" s="11" t="s">
        <v>1165</v>
      </c>
      <c r="O466" s="12">
        <v>20000000</v>
      </c>
      <c r="P466" s="11" t="s">
        <v>1166</v>
      </c>
      <c r="Q466" s="12">
        <v>8000000</v>
      </c>
      <c r="R466" s="11" t="s">
        <v>1166</v>
      </c>
      <c r="S466" s="12">
        <v>9000000</v>
      </c>
      <c r="T466" s="13">
        <f t="shared" si="1"/>
        <v>51000000</v>
      </c>
      <c r="U466" s="11"/>
      <c r="V466" s="11"/>
      <c r="W466" s="11"/>
      <c r="X466" s="11"/>
      <c r="Y466" s="11"/>
      <c r="Z466" s="11"/>
    </row>
    <row r="467" spans="1:26" ht="139.5" customHeight="1">
      <c r="A467" s="15" t="s">
        <v>935</v>
      </c>
      <c r="B467" s="16" t="s">
        <v>936</v>
      </c>
      <c r="C467" s="16" t="s">
        <v>937</v>
      </c>
      <c r="D467" s="15" t="s">
        <v>1142</v>
      </c>
      <c r="E467" s="11" t="s">
        <v>1143</v>
      </c>
      <c r="F467" s="15" t="s">
        <v>1157</v>
      </c>
      <c r="G467" s="11" t="s">
        <v>1158</v>
      </c>
      <c r="H467" s="17" t="s">
        <v>1167</v>
      </c>
      <c r="I467" s="17"/>
      <c r="J467" s="21" t="s">
        <v>1168</v>
      </c>
      <c r="K467" s="12">
        <v>0</v>
      </c>
      <c r="L467" s="21" t="s">
        <v>1169</v>
      </c>
      <c r="M467" s="12">
        <v>0</v>
      </c>
      <c r="N467" s="11"/>
      <c r="O467" s="12">
        <v>0</v>
      </c>
      <c r="P467" s="11"/>
      <c r="Q467" s="12">
        <v>0</v>
      </c>
      <c r="R467" s="11"/>
      <c r="S467" s="12">
        <v>0</v>
      </c>
      <c r="T467" s="13">
        <f t="shared" si="1"/>
        <v>0</v>
      </c>
      <c r="U467" s="11" t="s">
        <v>1170</v>
      </c>
      <c r="V467" s="11"/>
      <c r="W467" s="11"/>
      <c r="X467" s="11"/>
      <c r="Y467" s="11"/>
      <c r="Z467" s="11"/>
    </row>
    <row r="468" spans="1:26" ht="139.5" customHeight="1">
      <c r="A468" s="15" t="s">
        <v>935</v>
      </c>
      <c r="B468" s="16" t="s">
        <v>936</v>
      </c>
      <c r="C468" s="16" t="s">
        <v>937</v>
      </c>
      <c r="D468" s="15" t="s">
        <v>1142</v>
      </c>
      <c r="E468" s="11" t="s">
        <v>1143</v>
      </c>
      <c r="F468" s="15" t="s">
        <v>1171</v>
      </c>
      <c r="G468" s="11" t="s">
        <v>1172</v>
      </c>
      <c r="H468" s="17" t="s">
        <v>1167</v>
      </c>
      <c r="I468" s="17"/>
      <c r="J468" s="48" t="s">
        <v>1173</v>
      </c>
      <c r="K468" s="12">
        <v>0</v>
      </c>
      <c r="L468" s="48" t="s">
        <v>1174</v>
      </c>
      <c r="M468" s="12">
        <v>0</v>
      </c>
      <c r="N468" s="11"/>
      <c r="O468" s="13">
        <v>0</v>
      </c>
      <c r="P468" s="11"/>
      <c r="Q468" s="13">
        <v>0</v>
      </c>
      <c r="R468" s="11"/>
      <c r="S468" s="13">
        <v>0</v>
      </c>
      <c r="T468" s="13">
        <f t="shared" si="1"/>
        <v>0</v>
      </c>
      <c r="U468" s="11" t="s">
        <v>1170</v>
      </c>
      <c r="V468" s="11"/>
      <c r="W468" s="11"/>
      <c r="X468" s="11"/>
      <c r="Y468" s="11"/>
      <c r="Z468" s="11"/>
    </row>
    <row r="469" spans="1:26" ht="139.5" customHeight="1">
      <c r="A469" s="15" t="s">
        <v>935</v>
      </c>
      <c r="B469" s="16" t="s">
        <v>936</v>
      </c>
      <c r="C469" s="16" t="s">
        <v>937</v>
      </c>
      <c r="D469" s="15" t="s">
        <v>1142</v>
      </c>
      <c r="E469" s="11" t="s">
        <v>1143</v>
      </c>
      <c r="F469" s="15" t="s">
        <v>1175</v>
      </c>
      <c r="G469" s="11" t="s">
        <v>1176</v>
      </c>
      <c r="H469" s="17" t="s">
        <v>75</v>
      </c>
      <c r="I469" s="17"/>
      <c r="J469" s="11" t="s">
        <v>994</v>
      </c>
      <c r="K469" s="12">
        <v>0</v>
      </c>
      <c r="L469" s="11" t="s">
        <v>961</v>
      </c>
      <c r="M469" s="12">
        <v>0</v>
      </c>
      <c r="N469" s="11" t="s">
        <v>961</v>
      </c>
      <c r="O469" s="13">
        <v>0</v>
      </c>
      <c r="P469" s="11" t="s">
        <v>961</v>
      </c>
      <c r="Q469" s="13">
        <v>0</v>
      </c>
      <c r="R469" s="11" t="s">
        <v>961</v>
      </c>
      <c r="S469" s="13">
        <v>0</v>
      </c>
      <c r="T469" s="13">
        <f t="shared" si="1"/>
        <v>0</v>
      </c>
      <c r="U469" s="44" t="s">
        <v>974</v>
      </c>
      <c r="V469" s="11"/>
      <c r="W469" s="11"/>
      <c r="X469" s="11"/>
      <c r="Y469" s="11"/>
      <c r="Z469" s="11"/>
    </row>
    <row r="470" spans="1:26" ht="139.5" customHeight="1">
      <c r="A470" s="15" t="s">
        <v>935</v>
      </c>
      <c r="B470" s="16" t="s">
        <v>936</v>
      </c>
      <c r="C470" s="16" t="s">
        <v>937</v>
      </c>
      <c r="D470" s="15" t="s">
        <v>1142</v>
      </c>
      <c r="E470" s="11" t="s">
        <v>1143</v>
      </c>
      <c r="F470" s="15" t="s">
        <v>1175</v>
      </c>
      <c r="G470" s="11" t="s">
        <v>1176</v>
      </c>
      <c r="H470" s="17" t="s">
        <v>78</v>
      </c>
      <c r="I470" s="17"/>
      <c r="J470" s="11" t="s">
        <v>1177</v>
      </c>
      <c r="K470" s="12">
        <v>0</v>
      </c>
      <c r="L470" s="11">
        <v>0</v>
      </c>
      <c r="M470" s="12">
        <v>0</v>
      </c>
      <c r="N470" s="11">
        <v>0</v>
      </c>
      <c r="O470" s="13">
        <v>0</v>
      </c>
      <c r="P470" s="11">
        <v>0</v>
      </c>
      <c r="Q470" s="13">
        <v>0</v>
      </c>
      <c r="R470" s="11">
        <v>0</v>
      </c>
      <c r="S470" s="13">
        <v>0</v>
      </c>
      <c r="T470" s="13">
        <f t="shared" si="1"/>
        <v>0</v>
      </c>
      <c r="U470" s="11"/>
      <c r="V470" s="11"/>
      <c r="W470" s="11"/>
      <c r="X470" s="11"/>
      <c r="Y470" s="11"/>
      <c r="Z470" s="11"/>
    </row>
    <row r="471" spans="1:26" ht="139.5" customHeight="1">
      <c r="A471" s="15" t="s">
        <v>935</v>
      </c>
      <c r="B471" s="16" t="s">
        <v>936</v>
      </c>
      <c r="C471" s="16" t="s">
        <v>937</v>
      </c>
      <c r="D471" s="15" t="s">
        <v>1142</v>
      </c>
      <c r="E471" s="11" t="s">
        <v>1143</v>
      </c>
      <c r="F471" s="15" t="s">
        <v>1175</v>
      </c>
      <c r="G471" s="11" t="s">
        <v>1176</v>
      </c>
      <c r="H471" s="17" t="s">
        <v>322</v>
      </c>
      <c r="I471" s="17"/>
      <c r="J471" s="11" t="s">
        <v>1178</v>
      </c>
      <c r="K471" s="12">
        <v>2000000</v>
      </c>
      <c r="L471" s="11" t="s">
        <v>1179</v>
      </c>
      <c r="M471" s="12">
        <v>4000000</v>
      </c>
      <c r="N471" s="11" t="s">
        <v>1179</v>
      </c>
      <c r="O471" s="12">
        <v>6000000</v>
      </c>
      <c r="P471" s="11" t="s">
        <v>1179</v>
      </c>
      <c r="Q471" s="12">
        <v>7000000</v>
      </c>
      <c r="R471" s="11" t="s">
        <v>1179</v>
      </c>
      <c r="S471" s="13">
        <v>9000000</v>
      </c>
      <c r="T471" s="13">
        <f t="shared" si="1"/>
        <v>28000000</v>
      </c>
      <c r="U471" s="11"/>
      <c r="V471" s="11"/>
      <c r="W471" s="11"/>
      <c r="X471" s="11"/>
      <c r="Y471" s="11"/>
      <c r="Z471" s="11"/>
    </row>
    <row r="472" spans="1:26" ht="139.5" customHeight="1">
      <c r="A472" s="15" t="s">
        <v>935</v>
      </c>
      <c r="B472" s="16" t="s">
        <v>936</v>
      </c>
      <c r="C472" s="16" t="s">
        <v>937</v>
      </c>
      <c r="D472" s="15" t="s">
        <v>1142</v>
      </c>
      <c r="E472" s="11" t="s">
        <v>1143</v>
      </c>
      <c r="F472" s="15" t="s">
        <v>1175</v>
      </c>
      <c r="G472" s="11" t="s">
        <v>1176</v>
      </c>
      <c r="H472" s="17" t="s">
        <v>86</v>
      </c>
      <c r="I472" s="17"/>
      <c r="J472" s="11" t="s">
        <v>1180</v>
      </c>
      <c r="K472" s="12">
        <v>3000000</v>
      </c>
      <c r="L472" s="11" t="s">
        <v>1180</v>
      </c>
      <c r="M472" s="12">
        <v>3000000</v>
      </c>
      <c r="N472" s="11" t="s">
        <v>1180</v>
      </c>
      <c r="O472" s="13">
        <v>3000000</v>
      </c>
      <c r="P472" s="11" t="s">
        <v>1180</v>
      </c>
      <c r="Q472" s="13">
        <v>3000000</v>
      </c>
      <c r="R472" s="11" t="s">
        <v>1180</v>
      </c>
      <c r="S472" s="13">
        <v>3000000</v>
      </c>
      <c r="T472" s="13">
        <f t="shared" si="1"/>
        <v>15000000</v>
      </c>
      <c r="U472" s="11"/>
      <c r="V472" s="11"/>
      <c r="W472" s="11"/>
      <c r="X472" s="11"/>
      <c r="Y472" s="11"/>
      <c r="Z472" s="11"/>
    </row>
    <row r="473" spans="1:26" ht="139.5" customHeight="1">
      <c r="A473" s="15" t="s">
        <v>935</v>
      </c>
      <c r="B473" s="16" t="s">
        <v>936</v>
      </c>
      <c r="C473" s="16" t="s">
        <v>937</v>
      </c>
      <c r="D473" s="15" t="s">
        <v>1142</v>
      </c>
      <c r="E473" s="11" t="s">
        <v>1143</v>
      </c>
      <c r="F473" s="15" t="s">
        <v>1175</v>
      </c>
      <c r="G473" s="11" t="s">
        <v>1176</v>
      </c>
      <c r="H473" s="17" t="s">
        <v>137</v>
      </c>
      <c r="I473" s="17"/>
      <c r="J473" s="11" t="s">
        <v>1181</v>
      </c>
      <c r="K473" s="12">
        <v>15000000</v>
      </c>
      <c r="L473" s="11" t="s">
        <v>1182</v>
      </c>
      <c r="M473" s="12">
        <v>9000000</v>
      </c>
      <c r="N473" s="11" t="s">
        <v>1165</v>
      </c>
      <c r="O473" s="12">
        <v>7000000</v>
      </c>
      <c r="P473" s="11" t="s">
        <v>1183</v>
      </c>
      <c r="Q473" s="12">
        <v>8000000</v>
      </c>
      <c r="R473" s="11" t="s">
        <v>1184</v>
      </c>
      <c r="S473" s="12">
        <v>9000000</v>
      </c>
      <c r="T473" s="13">
        <f t="shared" si="1"/>
        <v>48000000</v>
      </c>
      <c r="U473" s="11"/>
      <c r="V473" s="11"/>
      <c r="W473" s="11"/>
      <c r="X473" s="11"/>
      <c r="Y473" s="11"/>
      <c r="Z473" s="11"/>
    </row>
    <row r="474" spans="1:26" ht="139.5" customHeight="1">
      <c r="A474" s="15" t="s">
        <v>935</v>
      </c>
      <c r="B474" s="16" t="s">
        <v>936</v>
      </c>
      <c r="C474" s="16" t="s">
        <v>937</v>
      </c>
      <c r="D474" s="15" t="s">
        <v>1185</v>
      </c>
      <c r="E474" s="11" t="s">
        <v>1186</v>
      </c>
      <c r="F474" s="15" t="s">
        <v>1187</v>
      </c>
      <c r="G474" s="11" t="s">
        <v>1188</v>
      </c>
      <c r="H474" s="17" t="s">
        <v>75</v>
      </c>
      <c r="I474" s="17"/>
      <c r="J474" s="11" t="s">
        <v>994</v>
      </c>
      <c r="K474" s="12">
        <v>0</v>
      </c>
      <c r="L474" s="11" t="s">
        <v>961</v>
      </c>
      <c r="M474" s="12">
        <v>0</v>
      </c>
      <c r="N474" s="11" t="s">
        <v>961</v>
      </c>
      <c r="O474" s="13">
        <v>0</v>
      </c>
      <c r="P474" s="11" t="s">
        <v>961</v>
      </c>
      <c r="Q474" s="13">
        <v>0</v>
      </c>
      <c r="R474" s="11" t="s">
        <v>961</v>
      </c>
      <c r="S474" s="13">
        <v>0</v>
      </c>
      <c r="T474" s="13">
        <f t="shared" si="1"/>
        <v>0</v>
      </c>
      <c r="U474" s="44" t="s">
        <v>974</v>
      </c>
      <c r="V474" s="11"/>
      <c r="W474" s="11"/>
      <c r="X474" s="11"/>
      <c r="Y474" s="11"/>
      <c r="Z474" s="11"/>
    </row>
    <row r="475" spans="1:26" ht="139.5" customHeight="1">
      <c r="A475" s="15" t="s">
        <v>935</v>
      </c>
      <c r="B475" s="16" t="s">
        <v>936</v>
      </c>
      <c r="C475" s="16" t="s">
        <v>937</v>
      </c>
      <c r="D475" s="15" t="s">
        <v>1185</v>
      </c>
      <c r="E475" s="11" t="s">
        <v>1186</v>
      </c>
      <c r="F475" s="15" t="s">
        <v>1187</v>
      </c>
      <c r="G475" s="11" t="s">
        <v>1188</v>
      </c>
      <c r="H475" s="17" t="s">
        <v>78</v>
      </c>
      <c r="I475" s="17"/>
      <c r="J475" s="11" t="s">
        <v>1189</v>
      </c>
      <c r="K475" s="12">
        <v>0</v>
      </c>
      <c r="L475" s="11" t="s">
        <v>1189</v>
      </c>
      <c r="M475" s="12">
        <v>0</v>
      </c>
      <c r="N475" s="11" t="s">
        <v>1189</v>
      </c>
      <c r="O475" s="13">
        <v>0</v>
      </c>
      <c r="P475" s="11" t="s">
        <v>1189</v>
      </c>
      <c r="Q475" s="13">
        <v>0</v>
      </c>
      <c r="R475" s="11" t="s">
        <v>1189</v>
      </c>
      <c r="S475" s="13">
        <v>0</v>
      </c>
      <c r="T475" s="13">
        <f t="shared" si="1"/>
        <v>0</v>
      </c>
      <c r="U475" s="11"/>
      <c r="V475" s="11"/>
      <c r="W475" s="11"/>
      <c r="X475" s="11"/>
      <c r="Y475" s="11"/>
      <c r="Z475" s="11"/>
    </row>
    <row r="476" spans="1:26" ht="139.5" customHeight="1">
      <c r="A476" s="15" t="s">
        <v>935</v>
      </c>
      <c r="B476" s="16" t="s">
        <v>936</v>
      </c>
      <c r="C476" s="16" t="s">
        <v>937</v>
      </c>
      <c r="D476" s="15" t="s">
        <v>1185</v>
      </c>
      <c r="E476" s="11" t="s">
        <v>1186</v>
      </c>
      <c r="F476" s="15" t="s">
        <v>1187</v>
      </c>
      <c r="G476" s="11" t="s">
        <v>1188</v>
      </c>
      <c r="H476" s="17" t="s">
        <v>322</v>
      </c>
      <c r="I476" s="17"/>
      <c r="J476" s="11" t="s">
        <v>1190</v>
      </c>
      <c r="K476" s="12">
        <v>3000000</v>
      </c>
      <c r="L476" s="16" t="s">
        <v>1191</v>
      </c>
      <c r="M476" s="12">
        <v>5000000</v>
      </c>
      <c r="N476" s="11" t="s">
        <v>1192</v>
      </c>
      <c r="O476" s="12">
        <v>6000000</v>
      </c>
      <c r="P476" s="11" t="s">
        <v>1184</v>
      </c>
      <c r="Q476" s="12">
        <v>7000000</v>
      </c>
      <c r="R476" s="11" t="s">
        <v>1184</v>
      </c>
      <c r="S476" s="13">
        <v>9000000</v>
      </c>
      <c r="T476" s="13">
        <f t="shared" si="1"/>
        <v>30000000</v>
      </c>
      <c r="U476" s="11"/>
      <c r="V476" s="11"/>
      <c r="W476" s="11"/>
      <c r="X476" s="11"/>
      <c r="Y476" s="11"/>
      <c r="Z476" s="11"/>
    </row>
    <row r="477" spans="1:26" ht="139.5" customHeight="1">
      <c r="A477" s="15" t="s">
        <v>935</v>
      </c>
      <c r="B477" s="16" t="s">
        <v>936</v>
      </c>
      <c r="C477" s="16" t="s">
        <v>937</v>
      </c>
      <c r="D477" s="15" t="s">
        <v>1185</v>
      </c>
      <c r="E477" s="11" t="s">
        <v>1186</v>
      </c>
      <c r="F477" s="15" t="s">
        <v>1187</v>
      </c>
      <c r="G477" s="11" t="s">
        <v>1188</v>
      </c>
      <c r="H477" s="17" t="s">
        <v>328</v>
      </c>
      <c r="I477" s="17"/>
      <c r="J477" s="11" t="s">
        <v>1193</v>
      </c>
      <c r="K477" s="12">
        <v>5000000</v>
      </c>
      <c r="L477" s="11" t="s">
        <v>1194</v>
      </c>
      <c r="M477" s="12">
        <v>3000000</v>
      </c>
      <c r="N477" s="11" t="s">
        <v>1195</v>
      </c>
      <c r="O477" s="13">
        <v>3000000</v>
      </c>
      <c r="P477" s="11" t="s">
        <v>1196</v>
      </c>
      <c r="Q477" s="13">
        <v>4000000</v>
      </c>
      <c r="R477" s="11" t="s">
        <v>1197</v>
      </c>
      <c r="S477" s="13">
        <v>4000000</v>
      </c>
      <c r="T477" s="13">
        <f t="shared" si="1"/>
        <v>19000000</v>
      </c>
      <c r="U477" s="11"/>
      <c r="V477" s="11"/>
      <c r="W477" s="11"/>
      <c r="X477" s="11"/>
      <c r="Y477" s="11"/>
      <c r="Z477" s="11"/>
    </row>
    <row r="478" spans="1:26" ht="139.5" customHeight="1">
      <c r="A478" s="15" t="s">
        <v>935</v>
      </c>
      <c r="B478" s="16" t="s">
        <v>936</v>
      </c>
      <c r="C478" s="16" t="s">
        <v>937</v>
      </c>
      <c r="D478" s="15" t="s">
        <v>1185</v>
      </c>
      <c r="E478" s="11" t="s">
        <v>1186</v>
      </c>
      <c r="F478" s="15" t="s">
        <v>1187</v>
      </c>
      <c r="G478" s="11" t="s">
        <v>1188</v>
      </c>
      <c r="H478" s="17" t="s">
        <v>137</v>
      </c>
      <c r="I478" s="17"/>
      <c r="J478" s="11" t="s">
        <v>1190</v>
      </c>
      <c r="K478" s="12">
        <v>8000000</v>
      </c>
      <c r="L478" s="16" t="s">
        <v>1191</v>
      </c>
      <c r="M478" s="12">
        <v>10000000</v>
      </c>
      <c r="N478" s="11" t="s">
        <v>1192</v>
      </c>
      <c r="O478" s="12">
        <v>10000000</v>
      </c>
      <c r="P478" s="11" t="s">
        <v>1184</v>
      </c>
      <c r="Q478" s="12">
        <v>8000000</v>
      </c>
      <c r="R478" s="11" t="s">
        <v>1184</v>
      </c>
      <c r="S478" s="12">
        <v>9000000</v>
      </c>
      <c r="T478" s="13">
        <f t="shared" si="1"/>
        <v>45000000</v>
      </c>
      <c r="U478" s="11"/>
      <c r="V478" s="11"/>
      <c r="W478" s="11"/>
      <c r="X478" s="11"/>
      <c r="Y478" s="11"/>
      <c r="Z478" s="11"/>
    </row>
    <row r="479" spans="1:26" ht="139.5" customHeight="1">
      <c r="A479" s="15" t="s">
        <v>935</v>
      </c>
      <c r="B479" s="16" t="s">
        <v>936</v>
      </c>
      <c r="C479" s="16" t="s">
        <v>937</v>
      </c>
      <c r="D479" s="15" t="s">
        <v>1185</v>
      </c>
      <c r="E479" s="11" t="s">
        <v>1186</v>
      </c>
      <c r="F479" s="15" t="s">
        <v>1198</v>
      </c>
      <c r="G479" s="11" t="s">
        <v>1199</v>
      </c>
      <c r="H479" s="17" t="s">
        <v>75</v>
      </c>
      <c r="I479" s="17"/>
      <c r="J479" s="11" t="s">
        <v>994</v>
      </c>
      <c r="K479" s="12">
        <v>0</v>
      </c>
      <c r="L479" s="11" t="s">
        <v>961</v>
      </c>
      <c r="M479" s="12">
        <v>0</v>
      </c>
      <c r="N479" s="11" t="s">
        <v>961</v>
      </c>
      <c r="O479" s="13">
        <v>0</v>
      </c>
      <c r="P479" s="11" t="s">
        <v>961</v>
      </c>
      <c r="Q479" s="13">
        <v>0</v>
      </c>
      <c r="R479" s="11" t="s">
        <v>961</v>
      </c>
      <c r="S479" s="13">
        <v>0</v>
      </c>
      <c r="T479" s="13">
        <f t="shared" si="1"/>
        <v>0</v>
      </c>
      <c r="U479" s="44" t="s">
        <v>974</v>
      </c>
      <c r="V479" s="11"/>
      <c r="W479" s="11"/>
      <c r="X479" s="11"/>
      <c r="Y479" s="11"/>
      <c r="Z479" s="11"/>
    </row>
    <row r="480" spans="1:26" ht="139.5" customHeight="1">
      <c r="A480" s="15" t="s">
        <v>935</v>
      </c>
      <c r="B480" s="16" t="s">
        <v>936</v>
      </c>
      <c r="C480" s="16" t="s">
        <v>937</v>
      </c>
      <c r="D480" s="15" t="s">
        <v>1185</v>
      </c>
      <c r="E480" s="11" t="s">
        <v>1186</v>
      </c>
      <c r="F480" s="15" t="s">
        <v>1198</v>
      </c>
      <c r="G480" s="11" t="s">
        <v>1199</v>
      </c>
      <c r="H480" s="17" t="s">
        <v>78</v>
      </c>
      <c r="I480" s="17"/>
      <c r="J480" s="11"/>
      <c r="K480" s="12">
        <v>0</v>
      </c>
      <c r="L480" s="23" t="s">
        <v>1200</v>
      </c>
      <c r="M480" s="12">
        <v>50000000</v>
      </c>
      <c r="N480" s="44"/>
      <c r="O480" s="13">
        <v>0</v>
      </c>
      <c r="P480" s="11">
        <v>0</v>
      </c>
      <c r="Q480" s="13">
        <v>0</v>
      </c>
      <c r="R480" s="11">
        <v>0</v>
      </c>
      <c r="S480" s="13">
        <v>0</v>
      </c>
      <c r="T480" s="13">
        <f t="shared" si="1"/>
        <v>50000000</v>
      </c>
      <c r="U480" s="11"/>
      <c r="V480" s="11"/>
      <c r="W480" s="11"/>
      <c r="X480" s="11"/>
      <c r="Y480" s="11"/>
      <c r="Z480" s="11"/>
    </row>
    <row r="481" spans="1:26" ht="139.5" customHeight="1">
      <c r="A481" s="15" t="s">
        <v>935</v>
      </c>
      <c r="B481" s="16" t="s">
        <v>936</v>
      </c>
      <c r="C481" s="16" t="s">
        <v>937</v>
      </c>
      <c r="D481" s="15" t="s">
        <v>1185</v>
      </c>
      <c r="E481" s="11" t="s">
        <v>1186</v>
      </c>
      <c r="F481" s="15" t="s">
        <v>1198</v>
      </c>
      <c r="G481" s="11" t="s">
        <v>1199</v>
      </c>
      <c r="H481" s="17" t="s">
        <v>322</v>
      </c>
      <c r="I481" s="17"/>
      <c r="J481" s="11" t="s">
        <v>1201</v>
      </c>
      <c r="K481" s="12">
        <v>2000000</v>
      </c>
      <c r="L481" s="11" t="s">
        <v>1202</v>
      </c>
      <c r="M481" s="12">
        <v>3000000</v>
      </c>
      <c r="N481" s="11" t="s">
        <v>1203</v>
      </c>
      <c r="O481" s="12">
        <v>5000000</v>
      </c>
      <c r="P481" s="11" t="s">
        <v>1203</v>
      </c>
      <c r="Q481" s="12">
        <v>7000000</v>
      </c>
      <c r="R481" s="11" t="s">
        <v>1203</v>
      </c>
      <c r="S481" s="13">
        <v>9000000</v>
      </c>
      <c r="T481" s="13">
        <f t="shared" si="1"/>
        <v>26000000</v>
      </c>
      <c r="U481" s="11"/>
      <c r="V481" s="11"/>
      <c r="W481" s="11"/>
      <c r="X481" s="11"/>
      <c r="Y481" s="11"/>
      <c r="Z481" s="11"/>
    </row>
    <row r="482" spans="1:26" ht="139.5" customHeight="1">
      <c r="A482" s="15" t="s">
        <v>935</v>
      </c>
      <c r="B482" s="16" t="s">
        <v>936</v>
      </c>
      <c r="C482" s="16" t="s">
        <v>937</v>
      </c>
      <c r="D482" s="15" t="s">
        <v>1185</v>
      </c>
      <c r="E482" s="11" t="s">
        <v>1186</v>
      </c>
      <c r="F482" s="15" t="s">
        <v>1198</v>
      </c>
      <c r="G482" s="11" t="s">
        <v>1199</v>
      </c>
      <c r="H482" s="17" t="s">
        <v>328</v>
      </c>
      <c r="I482" s="17"/>
      <c r="J482" s="11" t="s">
        <v>1204</v>
      </c>
      <c r="K482" s="12">
        <v>5000000</v>
      </c>
      <c r="L482" s="11" t="s">
        <v>1205</v>
      </c>
      <c r="M482" s="12">
        <v>5000000</v>
      </c>
      <c r="N482" s="44" t="s">
        <v>1206</v>
      </c>
      <c r="O482" s="13">
        <v>10000000</v>
      </c>
      <c r="P482" s="11" t="s">
        <v>1207</v>
      </c>
      <c r="Q482" s="13">
        <v>4000000</v>
      </c>
      <c r="R482" s="11" t="s">
        <v>1208</v>
      </c>
      <c r="S482" s="13">
        <v>4000000</v>
      </c>
      <c r="T482" s="13">
        <f t="shared" si="1"/>
        <v>28000000</v>
      </c>
      <c r="U482" s="11"/>
      <c r="V482" s="11"/>
      <c r="W482" s="11"/>
      <c r="X482" s="11"/>
      <c r="Y482" s="11"/>
      <c r="Z482" s="11"/>
    </row>
    <row r="483" spans="1:26" ht="139.5" customHeight="1">
      <c r="A483" s="15" t="s">
        <v>935</v>
      </c>
      <c r="B483" s="16" t="s">
        <v>936</v>
      </c>
      <c r="C483" s="16" t="s">
        <v>937</v>
      </c>
      <c r="D483" s="15" t="s">
        <v>1185</v>
      </c>
      <c r="E483" s="11" t="s">
        <v>1186</v>
      </c>
      <c r="F483" s="15" t="s">
        <v>1198</v>
      </c>
      <c r="G483" s="11" t="s">
        <v>1199</v>
      </c>
      <c r="H483" s="17" t="s">
        <v>137</v>
      </c>
      <c r="I483" s="17"/>
      <c r="J483" s="33" t="s">
        <v>1209</v>
      </c>
      <c r="K483" s="12">
        <v>7000000</v>
      </c>
      <c r="L483" s="11" t="s">
        <v>1210</v>
      </c>
      <c r="M483" s="12">
        <v>8000000</v>
      </c>
      <c r="N483" s="11" t="s">
        <v>1211</v>
      </c>
      <c r="O483" s="12">
        <v>10000000</v>
      </c>
      <c r="P483" s="11" t="s">
        <v>1212</v>
      </c>
      <c r="Q483" s="12">
        <v>7000000</v>
      </c>
      <c r="R483" s="11" t="s">
        <v>1212</v>
      </c>
      <c r="S483" s="12">
        <v>8000000</v>
      </c>
      <c r="T483" s="13">
        <f t="shared" si="1"/>
        <v>40000000</v>
      </c>
      <c r="U483" s="11"/>
      <c r="V483" s="11"/>
      <c r="W483" s="11"/>
      <c r="X483" s="11"/>
      <c r="Y483" s="11"/>
      <c r="Z483" s="11"/>
    </row>
    <row r="484" spans="1:26" ht="139.5" customHeight="1">
      <c r="A484" s="15" t="s">
        <v>935</v>
      </c>
      <c r="B484" s="16" t="s">
        <v>936</v>
      </c>
      <c r="C484" s="16" t="s">
        <v>937</v>
      </c>
      <c r="D484" s="15" t="s">
        <v>1213</v>
      </c>
      <c r="E484" s="11" t="s">
        <v>1214</v>
      </c>
      <c r="F484" s="15" t="s">
        <v>1215</v>
      </c>
      <c r="G484" s="11" t="s">
        <v>1216</v>
      </c>
      <c r="H484" s="17" t="s">
        <v>213</v>
      </c>
      <c r="I484" s="17"/>
      <c r="J484" s="11" t="s">
        <v>1009</v>
      </c>
      <c r="K484" s="12">
        <v>0</v>
      </c>
      <c r="L484" s="11" t="s">
        <v>961</v>
      </c>
      <c r="M484" s="12">
        <v>0</v>
      </c>
      <c r="N484" s="11" t="s">
        <v>961</v>
      </c>
      <c r="O484" s="13">
        <v>0</v>
      </c>
      <c r="P484" s="11" t="s">
        <v>961</v>
      </c>
      <c r="Q484" s="13">
        <v>0</v>
      </c>
      <c r="R484" s="11" t="s">
        <v>961</v>
      </c>
      <c r="S484" s="13">
        <v>0</v>
      </c>
      <c r="T484" s="13">
        <f t="shared" si="1"/>
        <v>0</v>
      </c>
      <c r="U484" s="44" t="s">
        <v>974</v>
      </c>
      <c r="V484" s="11"/>
      <c r="W484" s="11"/>
      <c r="X484" s="11"/>
      <c r="Y484" s="11"/>
      <c r="Z484" s="11"/>
    </row>
    <row r="485" spans="1:26" ht="139.5" customHeight="1">
      <c r="A485" s="15" t="s">
        <v>935</v>
      </c>
      <c r="B485" s="16" t="s">
        <v>936</v>
      </c>
      <c r="C485" s="16" t="s">
        <v>937</v>
      </c>
      <c r="D485" s="15" t="s">
        <v>1213</v>
      </c>
      <c r="E485" s="11" t="s">
        <v>1214</v>
      </c>
      <c r="F485" s="15" t="s">
        <v>1215</v>
      </c>
      <c r="G485" s="11" t="s">
        <v>1216</v>
      </c>
      <c r="H485" s="17" t="s">
        <v>78</v>
      </c>
      <c r="I485" s="17"/>
      <c r="J485" s="11" t="s">
        <v>1217</v>
      </c>
      <c r="K485" s="12">
        <v>30000000</v>
      </c>
      <c r="L485" s="11" t="s">
        <v>1218</v>
      </c>
      <c r="M485" s="12">
        <v>30000000</v>
      </c>
      <c r="N485" s="11" t="s">
        <v>1218</v>
      </c>
      <c r="O485" s="13">
        <v>30000000</v>
      </c>
      <c r="P485" s="11" t="s">
        <v>1218</v>
      </c>
      <c r="Q485" s="13">
        <v>30000000</v>
      </c>
      <c r="R485" s="11" t="s">
        <v>1218</v>
      </c>
      <c r="S485" s="13">
        <v>30000000</v>
      </c>
      <c r="T485" s="13">
        <f t="shared" si="1"/>
        <v>150000000</v>
      </c>
      <c r="U485" s="11"/>
      <c r="V485" s="11"/>
      <c r="W485" s="11"/>
      <c r="X485" s="11"/>
      <c r="Y485" s="11"/>
      <c r="Z485" s="11"/>
    </row>
    <row r="486" spans="1:26" ht="139.5" customHeight="1">
      <c r="A486" s="15" t="s">
        <v>935</v>
      </c>
      <c r="B486" s="16" t="s">
        <v>936</v>
      </c>
      <c r="C486" s="16" t="s">
        <v>937</v>
      </c>
      <c r="D486" s="15" t="s">
        <v>1213</v>
      </c>
      <c r="E486" s="11" t="s">
        <v>1214</v>
      </c>
      <c r="F486" s="15" t="s">
        <v>1215</v>
      </c>
      <c r="G486" s="11" t="s">
        <v>1216</v>
      </c>
      <c r="H486" s="17" t="s">
        <v>322</v>
      </c>
      <c r="I486" s="17"/>
      <c r="J486" s="11" t="s">
        <v>1219</v>
      </c>
      <c r="K486" s="12">
        <v>2000000</v>
      </c>
      <c r="L486" s="11" t="s">
        <v>1220</v>
      </c>
      <c r="M486" s="12">
        <v>3000000</v>
      </c>
      <c r="N486" s="11" t="s">
        <v>1221</v>
      </c>
      <c r="O486" s="12">
        <v>4000000</v>
      </c>
      <c r="P486" s="11" t="s">
        <v>1221</v>
      </c>
      <c r="Q486" s="12">
        <v>6000000</v>
      </c>
      <c r="R486" s="11" t="s">
        <v>1221</v>
      </c>
      <c r="S486" s="13">
        <v>8000000</v>
      </c>
      <c r="T486" s="13">
        <f t="shared" si="1"/>
        <v>23000000</v>
      </c>
      <c r="U486" s="11"/>
      <c r="V486" s="11"/>
      <c r="W486" s="11"/>
      <c r="X486" s="11"/>
      <c r="Y486" s="11"/>
      <c r="Z486" s="11"/>
    </row>
    <row r="487" spans="1:26" ht="139.5" customHeight="1">
      <c r="A487" s="15" t="s">
        <v>935</v>
      </c>
      <c r="B487" s="16" t="s">
        <v>936</v>
      </c>
      <c r="C487" s="16" t="s">
        <v>937</v>
      </c>
      <c r="D487" s="15" t="s">
        <v>1213</v>
      </c>
      <c r="E487" s="11" t="s">
        <v>1214</v>
      </c>
      <c r="F487" s="15" t="s">
        <v>1215</v>
      </c>
      <c r="G487" s="11" t="s">
        <v>1216</v>
      </c>
      <c r="H487" s="17" t="s">
        <v>328</v>
      </c>
      <c r="I487" s="17"/>
      <c r="J487" s="11" t="s">
        <v>1222</v>
      </c>
      <c r="K487" s="12">
        <v>10000000</v>
      </c>
      <c r="L487" s="11" t="s">
        <v>1223</v>
      </c>
      <c r="M487" s="12">
        <v>10000000</v>
      </c>
      <c r="N487" s="11" t="s">
        <v>1224</v>
      </c>
      <c r="O487" s="13">
        <v>10000000</v>
      </c>
      <c r="P487" s="11" t="s">
        <v>1225</v>
      </c>
      <c r="Q487" s="13">
        <v>10000000</v>
      </c>
      <c r="R487" s="11" t="s">
        <v>1226</v>
      </c>
      <c r="S487" s="13">
        <v>12000000</v>
      </c>
      <c r="T487" s="13">
        <f t="shared" si="1"/>
        <v>52000000</v>
      </c>
      <c r="U487" s="11"/>
      <c r="V487" s="11"/>
      <c r="W487" s="11"/>
      <c r="X487" s="11"/>
      <c r="Y487" s="11"/>
      <c r="Z487" s="11"/>
    </row>
    <row r="488" spans="1:26" ht="139.5" customHeight="1">
      <c r="A488" s="15" t="s">
        <v>935</v>
      </c>
      <c r="B488" s="16" t="s">
        <v>936</v>
      </c>
      <c r="C488" s="16" t="s">
        <v>937</v>
      </c>
      <c r="D488" s="15" t="s">
        <v>1213</v>
      </c>
      <c r="E488" s="11" t="s">
        <v>1214</v>
      </c>
      <c r="F488" s="15" t="s">
        <v>1215</v>
      </c>
      <c r="G488" s="11" t="s">
        <v>1216</v>
      </c>
      <c r="H488" s="17" t="s">
        <v>137</v>
      </c>
      <c r="I488" s="17"/>
      <c r="J488" s="11" t="s">
        <v>1227</v>
      </c>
      <c r="K488" s="12">
        <v>10000000</v>
      </c>
      <c r="L488" s="11" t="s">
        <v>1228</v>
      </c>
      <c r="M488" s="12">
        <v>10000000</v>
      </c>
      <c r="N488" s="11" t="s">
        <v>1229</v>
      </c>
      <c r="O488" s="12">
        <v>11000000</v>
      </c>
      <c r="P488" s="11" t="s">
        <v>1230</v>
      </c>
      <c r="Q488" s="12">
        <v>12000000</v>
      </c>
      <c r="R488" s="11" t="s">
        <v>1231</v>
      </c>
      <c r="S488" s="12">
        <v>8000000</v>
      </c>
      <c r="T488" s="13">
        <f t="shared" si="1"/>
        <v>51000000</v>
      </c>
      <c r="U488" s="11"/>
      <c r="V488" s="11"/>
      <c r="W488" s="11"/>
      <c r="X488" s="11"/>
      <c r="Y488" s="11"/>
      <c r="Z488" s="11"/>
    </row>
    <row r="489" spans="1:26" ht="139.5" customHeight="1">
      <c r="A489" s="15" t="s">
        <v>935</v>
      </c>
      <c r="B489" s="16" t="s">
        <v>936</v>
      </c>
      <c r="C489" s="16" t="s">
        <v>937</v>
      </c>
      <c r="D489" s="15" t="s">
        <v>1213</v>
      </c>
      <c r="E489" s="11" t="s">
        <v>1214</v>
      </c>
      <c r="F489" s="15" t="s">
        <v>1215</v>
      </c>
      <c r="G489" s="11" t="s">
        <v>1216</v>
      </c>
      <c r="H489" s="17" t="s">
        <v>241</v>
      </c>
      <c r="I489" s="17"/>
      <c r="J489" s="11" t="s">
        <v>1232</v>
      </c>
      <c r="K489" s="41">
        <v>10000000</v>
      </c>
      <c r="L489" s="11" t="s">
        <v>778</v>
      </c>
      <c r="M489" s="41">
        <v>10000000</v>
      </c>
      <c r="N489" s="11" t="s">
        <v>778</v>
      </c>
      <c r="O489" s="49">
        <v>10000000</v>
      </c>
      <c r="P489" s="11" t="s">
        <v>778</v>
      </c>
      <c r="Q489" s="49">
        <v>10000000</v>
      </c>
      <c r="R489" s="11" t="s">
        <v>778</v>
      </c>
      <c r="S489" s="49">
        <v>10000000</v>
      </c>
      <c r="T489" s="13">
        <f t="shared" si="1"/>
        <v>50000000</v>
      </c>
      <c r="U489" s="23"/>
      <c r="V489" s="11"/>
      <c r="W489" s="11"/>
      <c r="X489" s="11"/>
      <c r="Y489" s="11"/>
      <c r="Z489" s="11"/>
    </row>
    <row r="490" spans="1:26" ht="139.5" customHeight="1">
      <c r="A490" s="15" t="s">
        <v>935</v>
      </c>
      <c r="B490" s="16" t="s">
        <v>936</v>
      </c>
      <c r="C490" s="16" t="s">
        <v>937</v>
      </c>
      <c r="D490" s="15" t="s">
        <v>1213</v>
      </c>
      <c r="E490" s="11" t="s">
        <v>1214</v>
      </c>
      <c r="F490" s="15" t="s">
        <v>1215</v>
      </c>
      <c r="G490" s="11" t="s">
        <v>1216</v>
      </c>
      <c r="H490" s="17" t="s">
        <v>120</v>
      </c>
      <c r="I490" s="17"/>
      <c r="J490" s="11" t="s">
        <v>1233</v>
      </c>
      <c r="K490" s="12">
        <v>47198066.240000002</v>
      </c>
      <c r="L490" s="11" t="s">
        <v>1233</v>
      </c>
      <c r="M490" s="12">
        <v>58997582.799999997</v>
      </c>
      <c r="N490" s="11" t="s">
        <v>1233</v>
      </c>
      <c r="O490" s="12">
        <v>66077292.736000001</v>
      </c>
      <c r="P490" s="11" t="s">
        <v>1233</v>
      </c>
      <c r="Q490" s="12">
        <v>75516905.983999997</v>
      </c>
      <c r="R490" s="11" t="s">
        <v>1233</v>
      </c>
      <c r="S490" s="12">
        <v>85900480.556799993</v>
      </c>
      <c r="T490" s="13">
        <f t="shared" si="1"/>
        <v>333690328.3168</v>
      </c>
      <c r="U490" s="11"/>
      <c r="V490" s="11"/>
      <c r="W490" s="11"/>
      <c r="X490" s="11"/>
      <c r="Y490" s="11"/>
      <c r="Z490" s="11"/>
    </row>
    <row r="491" spans="1:26" ht="139.5" customHeight="1">
      <c r="A491" s="15" t="s">
        <v>935</v>
      </c>
      <c r="B491" s="16" t="s">
        <v>936</v>
      </c>
      <c r="C491" s="16" t="s">
        <v>937</v>
      </c>
      <c r="D491" s="15" t="s">
        <v>1213</v>
      </c>
      <c r="E491" s="11" t="s">
        <v>1214</v>
      </c>
      <c r="F491" s="15" t="s">
        <v>1215</v>
      </c>
      <c r="G491" s="11" t="s">
        <v>1216</v>
      </c>
      <c r="H491" s="17" t="s">
        <v>246</v>
      </c>
      <c r="I491" s="17"/>
      <c r="J491" s="11" t="s">
        <v>889</v>
      </c>
      <c r="K491" s="12">
        <v>0</v>
      </c>
      <c r="L491" s="11" t="s">
        <v>890</v>
      </c>
      <c r="M491" s="12">
        <v>0</v>
      </c>
      <c r="N491" s="11" t="s">
        <v>890</v>
      </c>
      <c r="O491" s="13">
        <v>0</v>
      </c>
      <c r="P491" s="11" t="s">
        <v>890</v>
      </c>
      <c r="Q491" s="13">
        <v>0</v>
      </c>
      <c r="R491" s="11" t="s">
        <v>891</v>
      </c>
      <c r="S491" s="13">
        <v>0</v>
      </c>
      <c r="T491" s="13">
        <f t="shared" si="1"/>
        <v>0</v>
      </c>
      <c r="U491" s="23" t="s">
        <v>1234</v>
      </c>
      <c r="V491" s="11"/>
      <c r="W491" s="11"/>
      <c r="X491" s="11"/>
      <c r="Y491" s="11"/>
      <c r="Z491" s="11"/>
    </row>
    <row r="492" spans="1:26" ht="139.5" customHeight="1">
      <c r="A492" s="15" t="s">
        <v>935</v>
      </c>
      <c r="B492" s="16" t="s">
        <v>936</v>
      </c>
      <c r="C492" s="16" t="s">
        <v>937</v>
      </c>
      <c r="D492" s="15" t="s">
        <v>1213</v>
      </c>
      <c r="E492" s="11" t="s">
        <v>1214</v>
      </c>
      <c r="F492" s="15" t="s">
        <v>1215</v>
      </c>
      <c r="G492" s="11" t="s">
        <v>1216</v>
      </c>
      <c r="H492" s="17"/>
      <c r="I492" s="17" t="s">
        <v>126</v>
      </c>
      <c r="J492" s="11" t="s">
        <v>1235</v>
      </c>
      <c r="K492" s="12">
        <v>5000000</v>
      </c>
      <c r="L492" s="11" t="s">
        <v>1236</v>
      </c>
      <c r="M492" s="12">
        <v>5000000</v>
      </c>
      <c r="N492" s="11" t="s">
        <v>1237</v>
      </c>
      <c r="O492" s="12">
        <v>5000000</v>
      </c>
      <c r="P492" s="11" t="s">
        <v>1024</v>
      </c>
      <c r="Q492" s="13">
        <v>0</v>
      </c>
      <c r="R492" s="11"/>
      <c r="S492" s="13">
        <v>0</v>
      </c>
      <c r="T492" s="13">
        <f t="shared" si="1"/>
        <v>15000000</v>
      </c>
      <c r="U492" s="11"/>
      <c r="V492" s="11"/>
      <c r="W492" s="11"/>
      <c r="X492" s="11"/>
      <c r="Y492" s="11"/>
      <c r="Z492" s="11"/>
    </row>
    <row r="493" spans="1:26" ht="139.5" customHeight="1">
      <c r="A493" s="15" t="s">
        <v>935</v>
      </c>
      <c r="B493" s="16" t="s">
        <v>936</v>
      </c>
      <c r="C493" s="16" t="s">
        <v>937</v>
      </c>
      <c r="D493" s="15" t="s">
        <v>1213</v>
      </c>
      <c r="E493" s="11" t="s">
        <v>1214</v>
      </c>
      <c r="F493" s="15" t="s">
        <v>1215</v>
      </c>
      <c r="G493" s="11" t="s">
        <v>1216</v>
      </c>
      <c r="H493" s="17"/>
      <c r="I493" s="17" t="s">
        <v>27</v>
      </c>
      <c r="J493" s="11"/>
      <c r="K493" s="12">
        <v>0</v>
      </c>
      <c r="L493" s="11"/>
      <c r="M493" s="12">
        <v>0</v>
      </c>
      <c r="N493" s="11"/>
      <c r="O493" s="13">
        <v>0</v>
      </c>
      <c r="P493" s="11"/>
      <c r="Q493" s="13">
        <v>0</v>
      </c>
      <c r="R493" s="11"/>
      <c r="S493" s="13">
        <v>0</v>
      </c>
      <c r="T493" s="13">
        <f t="shared" si="1"/>
        <v>0</v>
      </c>
      <c r="U493" s="11"/>
      <c r="V493" s="11"/>
      <c r="W493" s="11"/>
      <c r="X493" s="11"/>
      <c r="Y493" s="11"/>
      <c r="Z493" s="11"/>
    </row>
    <row r="494" spans="1:26" ht="139.5" customHeight="1">
      <c r="A494" s="15" t="s">
        <v>935</v>
      </c>
      <c r="B494" s="16" t="s">
        <v>936</v>
      </c>
      <c r="C494" s="16" t="s">
        <v>937</v>
      </c>
      <c r="D494" s="15" t="s">
        <v>1213</v>
      </c>
      <c r="E494" s="11" t="s">
        <v>1214</v>
      </c>
      <c r="F494" s="15" t="s">
        <v>1238</v>
      </c>
      <c r="G494" s="11" t="s">
        <v>1239</v>
      </c>
      <c r="H494" s="17" t="s">
        <v>75</v>
      </c>
      <c r="I494" s="17"/>
      <c r="J494" s="11" t="s">
        <v>1240</v>
      </c>
      <c r="K494" s="12">
        <v>15000000</v>
      </c>
      <c r="L494" s="11" t="s">
        <v>1240</v>
      </c>
      <c r="M494" s="12">
        <v>15000000</v>
      </c>
      <c r="N494" s="11" t="s">
        <v>1240</v>
      </c>
      <c r="O494" s="13">
        <v>15000000</v>
      </c>
      <c r="P494" s="11" t="s">
        <v>1240</v>
      </c>
      <c r="Q494" s="13">
        <v>15000000</v>
      </c>
      <c r="R494" s="11" t="s">
        <v>1240</v>
      </c>
      <c r="S494" s="13">
        <v>15000000</v>
      </c>
      <c r="T494" s="13">
        <f t="shared" si="1"/>
        <v>75000000</v>
      </c>
      <c r="U494" s="11"/>
      <c r="V494" s="11"/>
      <c r="W494" s="11"/>
      <c r="X494" s="11"/>
      <c r="Y494" s="11"/>
      <c r="Z494" s="11"/>
    </row>
    <row r="495" spans="1:26" ht="139.5" customHeight="1">
      <c r="A495" s="15" t="s">
        <v>935</v>
      </c>
      <c r="B495" s="16" t="s">
        <v>936</v>
      </c>
      <c r="C495" s="16" t="s">
        <v>937</v>
      </c>
      <c r="D495" s="15" t="s">
        <v>1213</v>
      </c>
      <c r="E495" s="11" t="s">
        <v>1214</v>
      </c>
      <c r="F495" s="15" t="s">
        <v>1238</v>
      </c>
      <c r="G495" s="11" t="s">
        <v>1239</v>
      </c>
      <c r="H495" s="17" t="s">
        <v>78</v>
      </c>
      <c r="I495" s="17"/>
      <c r="J495" s="11"/>
      <c r="K495" s="12">
        <v>0</v>
      </c>
      <c r="L495" s="11"/>
      <c r="M495" s="12">
        <v>0</v>
      </c>
      <c r="N495" s="11"/>
      <c r="O495" s="13">
        <v>0</v>
      </c>
      <c r="P495" s="11"/>
      <c r="Q495" s="13">
        <v>0</v>
      </c>
      <c r="R495" s="11"/>
      <c r="S495" s="13">
        <v>0</v>
      </c>
      <c r="T495" s="13">
        <f t="shared" si="1"/>
        <v>0</v>
      </c>
      <c r="U495" s="11"/>
      <c r="V495" s="11"/>
      <c r="W495" s="11"/>
      <c r="X495" s="11"/>
      <c r="Y495" s="11"/>
      <c r="Z495" s="11"/>
    </row>
    <row r="496" spans="1:26" ht="139.5" customHeight="1">
      <c r="A496" s="15" t="s">
        <v>935</v>
      </c>
      <c r="B496" s="16" t="s">
        <v>936</v>
      </c>
      <c r="C496" s="16" t="s">
        <v>937</v>
      </c>
      <c r="D496" s="15" t="s">
        <v>1213</v>
      </c>
      <c r="E496" s="11" t="s">
        <v>1214</v>
      </c>
      <c r="F496" s="15" t="s">
        <v>1238</v>
      </c>
      <c r="G496" s="11" t="s">
        <v>1239</v>
      </c>
      <c r="H496" s="17" t="s">
        <v>322</v>
      </c>
      <c r="I496" s="17"/>
      <c r="J496" s="11" t="s">
        <v>1241</v>
      </c>
      <c r="K496" s="12">
        <v>2000000</v>
      </c>
      <c r="L496" s="11" t="s">
        <v>1241</v>
      </c>
      <c r="M496" s="12">
        <v>3000000</v>
      </c>
      <c r="N496" s="11" t="s">
        <v>1241</v>
      </c>
      <c r="O496" s="12">
        <v>5000000</v>
      </c>
      <c r="P496" s="11" t="s">
        <v>1241</v>
      </c>
      <c r="Q496" s="12">
        <v>6000000</v>
      </c>
      <c r="R496" s="11" t="s">
        <v>1241</v>
      </c>
      <c r="S496" s="13">
        <v>9000000</v>
      </c>
      <c r="T496" s="13">
        <f t="shared" si="1"/>
        <v>25000000</v>
      </c>
      <c r="U496" s="11"/>
      <c r="V496" s="11"/>
      <c r="W496" s="11"/>
      <c r="X496" s="11"/>
      <c r="Y496" s="11"/>
      <c r="Z496" s="11"/>
    </row>
    <row r="497" spans="1:26" ht="139.5" customHeight="1">
      <c r="A497" s="15" t="s">
        <v>935</v>
      </c>
      <c r="B497" s="16" t="s">
        <v>936</v>
      </c>
      <c r="C497" s="16" t="s">
        <v>937</v>
      </c>
      <c r="D497" s="15" t="s">
        <v>1213</v>
      </c>
      <c r="E497" s="11" t="s">
        <v>1214</v>
      </c>
      <c r="F497" s="15" t="s">
        <v>1238</v>
      </c>
      <c r="G497" s="11" t="s">
        <v>1239</v>
      </c>
      <c r="H497" s="17" t="s">
        <v>328</v>
      </c>
      <c r="I497" s="17"/>
      <c r="J497" s="11" t="s">
        <v>1242</v>
      </c>
      <c r="K497" s="12">
        <v>3000000</v>
      </c>
      <c r="L497" s="11" t="s">
        <v>1243</v>
      </c>
      <c r="M497" s="12">
        <v>4000000</v>
      </c>
      <c r="N497" s="11" t="s">
        <v>1244</v>
      </c>
      <c r="O497" s="13">
        <v>4000000</v>
      </c>
      <c r="P497" s="11" t="s">
        <v>1244</v>
      </c>
      <c r="Q497" s="13">
        <v>4000000</v>
      </c>
      <c r="R497" s="11" t="s">
        <v>1244</v>
      </c>
      <c r="S497" s="13">
        <v>4000000</v>
      </c>
      <c r="T497" s="13">
        <f t="shared" si="1"/>
        <v>19000000</v>
      </c>
      <c r="U497" s="11"/>
      <c r="V497" s="11"/>
      <c r="W497" s="11"/>
      <c r="X497" s="11"/>
      <c r="Y497" s="11"/>
      <c r="Z497" s="11"/>
    </row>
    <row r="498" spans="1:26" ht="139.5" customHeight="1">
      <c r="A498" s="15" t="s">
        <v>935</v>
      </c>
      <c r="B498" s="16" t="s">
        <v>936</v>
      </c>
      <c r="C498" s="16" t="s">
        <v>937</v>
      </c>
      <c r="D498" s="15" t="s">
        <v>1213</v>
      </c>
      <c r="E498" s="11" t="s">
        <v>1214</v>
      </c>
      <c r="F498" s="15" t="s">
        <v>1238</v>
      </c>
      <c r="G498" s="11" t="s">
        <v>1239</v>
      </c>
      <c r="H498" s="17" t="s">
        <v>137</v>
      </c>
      <c r="I498" s="17"/>
      <c r="J498" s="11" t="s">
        <v>1241</v>
      </c>
      <c r="K498" s="12">
        <v>20000000</v>
      </c>
      <c r="L498" s="11" t="s">
        <v>1245</v>
      </c>
      <c r="M498" s="12">
        <v>12000000</v>
      </c>
      <c r="N498" s="11" t="s">
        <v>1246</v>
      </c>
      <c r="O498" s="12">
        <v>7000000</v>
      </c>
      <c r="P498" s="11" t="s">
        <v>1247</v>
      </c>
      <c r="Q498" s="12">
        <v>10000000</v>
      </c>
      <c r="R498" s="11" t="s">
        <v>1248</v>
      </c>
      <c r="S498" s="12">
        <v>8000000</v>
      </c>
      <c r="T498" s="13">
        <f t="shared" si="1"/>
        <v>57000000</v>
      </c>
      <c r="U498" s="11"/>
      <c r="V498" s="11"/>
      <c r="W498" s="11"/>
      <c r="X498" s="11"/>
      <c r="Y498" s="11"/>
      <c r="Z498" s="11"/>
    </row>
    <row r="499" spans="1:26" ht="139.5" customHeight="1">
      <c r="A499" s="15" t="s">
        <v>935</v>
      </c>
      <c r="B499" s="16" t="s">
        <v>936</v>
      </c>
      <c r="C499" s="16" t="s">
        <v>937</v>
      </c>
      <c r="D499" s="15" t="s">
        <v>1213</v>
      </c>
      <c r="E499" s="11" t="s">
        <v>1214</v>
      </c>
      <c r="F499" s="15" t="s">
        <v>1238</v>
      </c>
      <c r="G499" s="11" t="s">
        <v>1239</v>
      </c>
      <c r="H499" s="17" t="s">
        <v>1249</v>
      </c>
      <c r="I499" s="17"/>
      <c r="J499" s="11"/>
      <c r="K499" s="12">
        <v>0</v>
      </c>
      <c r="L499" s="11"/>
      <c r="M499" s="12">
        <v>0</v>
      </c>
      <c r="N499" s="11"/>
      <c r="O499" s="12">
        <v>0</v>
      </c>
      <c r="P499" s="11"/>
      <c r="Q499" s="12">
        <v>0</v>
      </c>
      <c r="R499" s="11"/>
      <c r="S499" s="12">
        <v>0</v>
      </c>
      <c r="T499" s="13">
        <f t="shared" si="1"/>
        <v>0</v>
      </c>
      <c r="U499" s="11"/>
      <c r="V499" s="11"/>
      <c r="W499" s="11"/>
      <c r="X499" s="11"/>
      <c r="Y499" s="11"/>
      <c r="Z499" s="11"/>
    </row>
    <row r="500" spans="1:26" ht="139.5" customHeight="1">
      <c r="A500" s="15" t="s">
        <v>935</v>
      </c>
      <c r="B500" s="16" t="s">
        <v>936</v>
      </c>
      <c r="C500" s="16" t="s">
        <v>937</v>
      </c>
      <c r="D500" s="15" t="s">
        <v>1213</v>
      </c>
      <c r="E500" s="11" t="s">
        <v>1214</v>
      </c>
      <c r="F500" s="15" t="s">
        <v>1250</v>
      </c>
      <c r="G500" s="11" t="s">
        <v>1251</v>
      </c>
      <c r="H500" s="17" t="s">
        <v>75</v>
      </c>
      <c r="I500" s="17"/>
      <c r="J500" s="11" t="s">
        <v>1252</v>
      </c>
      <c r="K500" s="12">
        <v>500000</v>
      </c>
      <c r="L500" s="11" t="s">
        <v>1252</v>
      </c>
      <c r="M500" s="12">
        <v>500000</v>
      </c>
      <c r="N500" s="11" t="s">
        <v>1252</v>
      </c>
      <c r="O500" s="13">
        <v>500000</v>
      </c>
      <c r="P500" s="11" t="s">
        <v>1252</v>
      </c>
      <c r="Q500" s="13">
        <v>500000</v>
      </c>
      <c r="R500" s="11" t="s">
        <v>1252</v>
      </c>
      <c r="S500" s="13">
        <v>500000</v>
      </c>
      <c r="T500" s="13">
        <f t="shared" si="1"/>
        <v>2500000</v>
      </c>
      <c r="U500" s="11"/>
      <c r="V500" s="11"/>
      <c r="W500" s="11"/>
      <c r="X500" s="11"/>
      <c r="Y500" s="11"/>
      <c r="Z500" s="11"/>
    </row>
    <row r="501" spans="1:26" ht="139.5" customHeight="1">
      <c r="A501" s="15" t="s">
        <v>935</v>
      </c>
      <c r="B501" s="16" t="s">
        <v>936</v>
      </c>
      <c r="C501" s="16" t="s">
        <v>937</v>
      </c>
      <c r="D501" s="15" t="s">
        <v>1213</v>
      </c>
      <c r="E501" s="11" t="s">
        <v>1214</v>
      </c>
      <c r="F501" s="15" t="s">
        <v>1250</v>
      </c>
      <c r="G501" s="11" t="s">
        <v>1251</v>
      </c>
      <c r="H501" s="17" t="s">
        <v>78</v>
      </c>
      <c r="I501" s="17"/>
      <c r="J501" s="11" t="s">
        <v>1253</v>
      </c>
      <c r="K501" s="12">
        <v>14500000</v>
      </c>
      <c r="L501" s="11" t="s">
        <v>1253</v>
      </c>
      <c r="M501" s="12">
        <v>14500000</v>
      </c>
      <c r="N501" s="11" t="s">
        <v>1253</v>
      </c>
      <c r="O501" s="13">
        <v>14500000</v>
      </c>
      <c r="P501" s="11" t="s">
        <v>1253</v>
      </c>
      <c r="Q501" s="13">
        <v>14500000</v>
      </c>
      <c r="R501" s="11" t="s">
        <v>1253</v>
      </c>
      <c r="S501" s="13">
        <v>14500000</v>
      </c>
      <c r="T501" s="13">
        <f t="shared" si="1"/>
        <v>72500000</v>
      </c>
      <c r="U501" s="11"/>
      <c r="V501" s="11"/>
      <c r="W501" s="11"/>
      <c r="X501" s="11"/>
      <c r="Y501" s="11"/>
      <c r="Z501" s="11"/>
    </row>
    <row r="502" spans="1:26" ht="139.5" customHeight="1">
      <c r="A502" s="15" t="s">
        <v>935</v>
      </c>
      <c r="B502" s="16" t="s">
        <v>936</v>
      </c>
      <c r="C502" s="16" t="s">
        <v>937</v>
      </c>
      <c r="D502" s="15" t="s">
        <v>1213</v>
      </c>
      <c r="E502" s="11" t="s">
        <v>1214</v>
      </c>
      <c r="F502" s="15" t="s">
        <v>1250</v>
      </c>
      <c r="G502" s="11" t="s">
        <v>1251</v>
      </c>
      <c r="H502" s="17" t="s">
        <v>241</v>
      </c>
      <c r="I502" s="17"/>
      <c r="J502" s="11" t="s">
        <v>1254</v>
      </c>
      <c r="K502" s="12">
        <v>0</v>
      </c>
      <c r="L502" s="11"/>
      <c r="M502" s="12">
        <v>0</v>
      </c>
      <c r="N502" s="11"/>
      <c r="O502" s="13">
        <v>0</v>
      </c>
      <c r="P502" s="11"/>
      <c r="Q502" s="13">
        <v>0</v>
      </c>
      <c r="R502" s="11"/>
      <c r="S502" s="13">
        <v>0</v>
      </c>
      <c r="T502" s="13">
        <f t="shared" si="1"/>
        <v>0</v>
      </c>
      <c r="U502" s="11"/>
      <c r="V502" s="11"/>
      <c r="W502" s="11"/>
      <c r="X502" s="11"/>
      <c r="Y502" s="11"/>
      <c r="Z502" s="11"/>
    </row>
    <row r="503" spans="1:26" ht="139.5" customHeight="1">
      <c r="A503" s="15" t="s">
        <v>935</v>
      </c>
      <c r="B503" s="16" t="s">
        <v>936</v>
      </c>
      <c r="C503" s="16" t="s">
        <v>937</v>
      </c>
      <c r="D503" s="15" t="s">
        <v>1213</v>
      </c>
      <c r="E503" s="11" t="s">
        <v>1214</v>
      </c>
      <c r="F503" s="15" t="s">
        <v>1250</v>
      </c>
      <c r="G503" s="11" t="s">
        <v>1251</v>
      </c>
      <c r="H503" s="17" t="s">
        <v>190</v>
      </c>
      <c r="I503" s="17"/>
      <c r="J503" s="11" t="s">
        <v>1255</v>
      </c>
      <c r="K503" s="12">
        <v>17594374</v>
      </c>
      <c r="L503" s="11" t="s">
        <v>1255</v>
      </c>
      <c r="M503" s="12">
        <v>21992967.5</v>
      </c>
      <c r="N503" s="11" t="s">
        <v>1255</v>
      </c>
      <c r="O503" s="12">
        <v>24632123.600000001</v>
      </c>
      <c r="P503" s="11" t="s">
        <v>1255</v>
      </c>
      <c r="Q503" s="12">
        <v>28150998.399999999</v>
      </c>
      <c r="R503" s="11" t="s">
        <v>1255</v>
      </c>
      <c r="S503" s="12">
        <v>32021760.68</v>
      </c>
      <c r="T503" s="13">
        <f t="shared" si="1"/>
        <v>124392224.18000001</v>
      </c>
      <c r="U503" s="11"/>
      <c r="V503" s="11"/>
      <c r="W503" s="11"/>
      <c r="X503" s="11"/>
      <c r="Y503" s="11"/>
      <c r="Z503" s="11"/>
    </row>
    <row r="504" spans="1:26" ht="139.5" customHeight="1">
      <c r="A504" s="15" t="s">
        <v>935</v>
      </c>
      <c r="B504" s="16" t="s">
        <v>936</v>
      </c>
      <c r="C504" s="16" t="s">
        <v>937</v>
      </c>
      <c r="D504" s="15" t="s">
        <v>1213</v>
      </c>
      <c r="E504" s="11" t="s">
        <v>1214</v>
      </c>
      <c r="F504" s="15" t="s">
        <v>1250</v>
      </c>
      <c r="G504" s="11" t="s">
        <v>1251</v>
      </c>
      <c r="H504" s="17" t="s">
        <v>246</v>
      </c>
      <c r="I504" s="17"/>
      <c r="J504" s="11" t="s">
        <v>1256</v>
      </c>
      <c r="K504" s="12">
        <v>0</v>
      </c>
      <c r="L504" s="11" t="s">
        <v>1257</v>
      </c>
      <c r="M504" s="12">
        <v>0</v>
      </c>
      <c r="N504" s="11" t="s">
        <v>1257</v>
      </c>
      <c r="O504" s="13">
        <v>0</v>
      </c>
      <c r="P504" s="11" t="s">
        <v>1257</v>
      </c>
      <c r="Q504" s="13">
        <v>0</v>
      </c>
      <c r="R504" s="11" t="s">
        <v>1258</v>
      </c>
      <c r="S504" s="13">
        <v>0</v>
      </c>
      <c r="T504" s="13">
        <f t="shared" si="1"/>
        <v>0</v>
      </c>
      <c r="U504" s="23" t="s">
        <v>1259</v>
      </c>
      <c r="V504" s="11"/>
      <c r="W504" s="11"/>
      <c r="X504" s="11"/>
      <c r="Y504" s="11"/>
      <c r="Z504" s="11"/>
    </row>
    <row r="505" spans="1:26" ht="139.5" customHeight="1">
      <c r="A505" s="15" t="s">
        <v>935</v>
      </c>
      <c r="B505" s="16" t="s">
        <v>936</v>
      </c>
      <c r="C505" s="16" t="s">
        <v>937</v>
      </c>
      <c r="D505" s="15" t="s">
        <v>1213</v>
      </c>
      <c r="E505" s="11" t="s">
        <v>1214</v>
      </c>
      <c r="F505" s="15" t="s">
        <v>1260</v>
      </c>
      <c r="G505" s="11" t="s">
        <v>1261</v>
      </c>
      <c r="H505" s="17" t="s">
        <v>75</v>
      </c>
      <c r="I505" s="17"/>
      <c r="J505" s="11" t="s">
        <v>1262</v>
      </c>
      <c r="K505" s="12">
        <v>2000000</v>
      </c>
      <c r="L505" s="11" t="s">
        <v>1262</v>
      </c>
      <c r="M505" s="12">
        <v>2000000</v>
      </c>
      <c r="N505" s="11" t="s">
        <v>1262</v>
      </c>
      <c r="O505" s="13">
        <v>2000000</v>
      </c>
      <c r="P505" s="11" t="s">
        <v>1262</v>
      </c>
      <c r="Q505" s="13">
        <v>2000000</v>
      </c>
      <c r="R505" s="11" t="s">
        <v>1262</v>
      </c>
      <c r="S505" s="13">
        <v>2000000</v>
      </c>
      <c r="T505" s="13">
        <f t="shared" si="1"/>
        <v>10000000</v>
      </c>
      <c r="U505" s="11"/>
      <c r="V505" s="11"/>
      <c r="W505" s="11"/>
      <c r="X505" s="11"/>
      <c r="Y505" s="11"/>
      <c r="Z505" s="11"/>
    </row>
    <row r="506" spans="1:26" ht="139.5" customHeight="1">
      <c r="A506" s="15" t="s">
        <v>935</v>
      </c>
      <c r="B506" s="16" t="s">
        <v>936</v>
      </c>
      <c r="C506" s="16" t="s">
        <v>937</v>
      </c>
      <c r="D506" s="15" t="s">
        <v>1213</v>
      </c>
      <c r="E506" s="11" t="s">
        <v>1214</v>
      </c>
      <c r="F506" s="15" t="s">
        <v>1260</v>
      </c>
      <c r="G506" s="11" t="s">
        <v>1261</v>
      </c>
      <c r="H506" s="17" t="s">
        <v>246</v>
      </c>
      <c r="I506" s="17"/>
      <c r="J506" s="11" t="s">
        <v>1263</v>
      </c>
      <c r="K506" s="12">
        <v>32000000</v>
      </c>
      <c r="L506" s="11" t="s">
        <v>1264</v>
      </c>
      <c r="M506" s="12">
        <v>70400000</v>
      </c>
      <c r="N506" s="11" t="s">
        <v>1264</v>
      </c>
      <c r="O506" s="13">
        <v>77440000</v>
      </c>
      <c r="P506" s="11" t="s">
        <v>1264</v>
      </c>
      <c r="Q506" s="13">
        <v>85184000</v>
      </c>
      <c r="R506" s="11" t="s">
        <v>1265</v>
      </c>
      <c r="S506" s="13">
        <v>97961599.999999985</v>
      </c>
      <c r="T506" s="13">
        <f t="shared" si="1"/>
        <v>362985600</v>
      </c>
      <c r="U506" s="11"/>
      <c r="V506" s="11"/>
      <c r="W506" s="11"/>
      <c r="X506" s="11"/>
      <c r="Y506" s="11"/>
      <c r="Z506" s="11"/>
    </row>
    <row r="507" spans="1:26" ht="139.5" customHeight="1">
      <c r="A507" s="15" t="s">
        <v>935</v>
      </c>
      <c r="B507" s="16" t="s">
        <v>936</v>
      </c>
      <c r="C507" s="16" t="s">
        <v>937</v>
      </c>
      <c r="D507" s="15" t="s">
        <v>1213</v>
      </c>
      <c r="E507" s="11" t="s">
        <v>1214</v>
      </c>
      <c r="F507" s="15" t="s">
        <v>1260</v>
      </c>
      <c r="G507" s="11" t="s">
        <v>1261</v>
      </c>
      <c r="H507" s="17"/>
      <c r="I507" s="17" t="s">
        <v>687</v>
      </c>
      <c r="J507" s="16" t="s">
        <v>1266</v>
      </c>
      <c r="K507" s="12">
        <v>1198911312</v>
      </c>
      <c r="L507" s="16" t="s">
        <v>1267</v>
      </c>
      <c r="M507" s="12">
        <v>3596733936</v>
      </c>
      <c r="N507" s="16" t="s">
        <v>1267</v>
      </c>
      <c r="O507" s="12">
        <v>5994556560</v>
      </c>
      <c r="P507" s="16" t="s">
        <v>1267</v>
      </c>
      <c r="Q507" s="12">
        <v>8392379184</v>
      </c>
      <c r="R507" s="16" t="s">
        <v>1267</v>
      </c>
      <c r="S507" s="12">
        <v>11989113120</v>
      </c>
      <c r="T507" s="13">
        <f t="shared" si="1"/>
        <v>31171694112</v>
      </c>
      <c r="U507" s="11"/>
      <c r="V507" s="11"/>
      <c r="W507" s="11"/>
      <c r="X507" s="11"/>
      <c r="Y507" s="11"/>
      <c r="Z507" s="11"/>
    </row>
    <row r="508" spans="1:26" ht="139.5" customHeight="1">
      <c r="A508" s="15" t="s">
        <v>935</v>
      </c>
      <c r="B508" s="16" t="s">
        <v>936</v>
      </c>
      <c r="C508" s="16" t="s">
        <v>937</v>
      </c>
      <c r="D508" s="15" t="s">
        <v>1268</v>
      </c>
      <c r="E508" s="11" t="s">
        <v>1269</v>
      </c>
      <c r="F508" s="15" t="s">
        <v>1270</v>
      </c>
      <c r="G508" s="11" t="s">
        <v>1271</v>
      </c>
      <c r="H508" s="17" t="s">
        <v>96</v>
      </c>
      <c r="I508" s="17"/>
      <c r="J508" s="11" t="s">
        <v>1272</v>
      </c>
      <c r="K508" s="12">
        <v>10000000</v>
      </c>
      <c r="L508" s="11"/>
      <c r="M508" s="12">
        <v>0</v>
      </c>
      <c r="N508" s="11"/>
      <c r="O508" s="13">
        <v>0</v>
      </c>
      <c r="P508" s="11"/>
      <c r="Q508" s="13">
        <v>0</v>
      </c>
      <c r="R508" s="11"/>
      <c r="S508" s="13">
        <v>0</v>
      </c>
      <c r="T508" s="13">
        <f t="shared" si="1"/>
        <v>10000000</v>
      </c>
      <c r="U508" s="11"/>
      <c r="V508" s="11"/>
      <c r="W508" s="11"/>
      <c r="X508" s="11"/>
      <c r="Y508" s="11"/>
      <c r="Z508" s="11"/>
    </row>
    <row r="509" spans="1:26" ht="139.5" customHeight="1">
      <c r="A509" s="15" t="s">
        <v>935</v>
      </c>
      <c r="B509" s="16" t="s">
        <v>936</v>
      </c>
      <c r="C509" s="16" t="s">
        <v>937</v>
      </c>
      <c r="D509" s="15" t="s">
        <v>1268</v>
      </c>
      <c r="E509" s="11" t="s">
        <v>1269</v>
      </c>
      <c r="F509" s="15" t="s">
        <v>1270</v>
      </c>
      <c r="G509" s="11" t="s">
        <v>1271</v>
      </c>
      <c r="H509" s="17" t="s">
        <v>322</v>
      </c>
      <c r="I509" s="17"/>
      <c r="J509" s="11" t="s">
        <v>1273</v>
      </c>
      <c r="K509" s="12">
        <v>0</v>
      </c>
      <c r="L509" s="11"/>
      <c r="M509" s="12">
        <v>0</v>
      </c>
      <c r="N509" s="11"/>
      <c r="O509" s="13">
        <v>0</v>
      </c>
      <c r="P509" s="11"/>
      <c r="Q509" s="13">
        <v>0</v>
      </c>
      <c r="R509" s="11"/>
      <c r="S509" s="13">
        <v>0</v>
      </c>
      <c r="T509" s="13">
        <f t="shared" si="1"/>
        <v>0</v>
      </c>
      <c r="U509" s="11"/>
      <c r="V509" s="11"/>
      <c r="W509" s="11"/>
      <c r="X509" s="11"/>
      <c r="Y509" s="11"/>
      <c r="Z509" s="11"/>
    </row>
    <row r="510" spans="1:26" ht="139.5" customHeight="1">
      <c r="A510" s="15" t="s">
        <v>935</v>
      </c>
      <c r="B510" s="16" t="s">
        <v>936</v>
      </c>
      <c r="C510" s="16" t="s">
        <v>937</v>
      </c>
      <c r="D510" s="15" t="s">
        <v>1268</v>
      </c>
      <c r="E510" s="11" t="s">
        <v>1269</v>
      </c>
      <c r="F510" s="15" t="s">
        <v>1270</v>
      </c>
      <c r="G510" s="11" t="s">
        <v>1271</v>
      </c>
      <c r="H510" s="17" t="s">
        <v>328</v>
      </c>
      <c r="I510" s="17"/>
      <c r="J510" s="11" t="s">
        <v>1274</v>
      </c>
      <c r="K510" s="12">
        <v>3000000</v>
      </c>
      <c r="L510" s="11" t="s">
        <v>1274</v>
      </c>
      <c r="M510" s="12">
        <v>3000000</v>
      </c>
      <c r="N510" s="11" t="s">
        <v>1274</v>
      </c>
      <c r="O510" s="13">
        <v>4000000</v>
      </c>
      <c r="P510" s="11" t="s">
        <v>1274</v>
      </c>
      <c r="Q510" s="13">
        <v>4000000</v>
      </c>
      <c r="R510" s="11" t="s">
        <v>1274</v>
      </c>
      <c r="S510" s="13">
        <v>4000000</v>
      </c>
      <c r="T510" s="13">
        <f t="shared" si="1"/>
        <v>18000000</v>
      </c>
      <c r="U510" s="11"/>
      <c r="V510" s="11"/>
      <c r="W510" s="11"/>
      <c r="X510" s="11"/>
      <c r="Y510" s="11"/>
      <c r="Z510" s="11"/>
    </row>
    <row r="511" spans="1:26" ht="139.5" customHeight="1">
      <c r="A511" s="15" t="s">
        <v>935</v>
      </c>
      <c r="B511" s="16" t="s">
        <v>936</v>
      </c>
      <c r="C511" s="16" t="s">
        <v>937</v>
      </c>
      <c r="D511" s="15" t="s">
        <v>1268</v>
      </c>
      <c r="E511" s="11" t="s">
        <v>1269</v>
      </c>
      <c r="F511" s="15" t="s">
        <v>1275</v>
      </c>
      <c r="G511" s="11" t="s">
        <v>1276</v>
      </c>
      <c r="H511" s="17" t="s">
        <v>75</v>
      </c>
      <c r="I511" s="17"/>
      <c r="J511" s="11" t="s">
        <v>1277</v>
      </c>
      <c r="K511" s="12">
        <v>2000000</v>
      </c>
      <c r="L511" s="11" t="s">
        <v>1277</v>
      </c>
      <c r="M511" s="12">
        <v>2000000</v>
      </c>
      <c r="N511" s="11" t="s">
        <v>1277</v>
      </c>
      <c r="O511" s="13">
        <v>2000000</v>
      </c>
      <c r="P511" s="11" t="s">
        <v>1277</v>
      </c>
      <c r="Q511" s="13">
        <v>2000000</v>
      </c>
      <c r="R511" s="11" t="s">
        <v>1277</v>
      </c>
      <c r="S511" s="13">
        <v>2000000</v>
      </c>
      <c r="T511" s="13">
        <f t="shared" si="1"/>
        <v>10000000</v>
      </c>
      <c r="U511" s="11"/>
      <c r="V511" s="11"/>
      <c r="W511" s="11"/>
      <c r="X511" s="11"/>
      <c r="Y511" s="11"/>
      <c r="Z511" s="11"/>
    </row>
    <row r="512" spans="1:26" ht="139.5" customHeight="1">
      <c r="A512" s="15" t="s">
        <v>935</v>
      </c>
      <c r="B512" s="16" t="s">
        <v>936</v>
      </c>
      <c r="C512" s="16" t="s">
        <v>937</v>
      </c>
      <c r="D512" s="15" t="s">
        <v>1268</v>
      </c>
      <c r="E512" s="11" t="s">
        <v>1269</v>
      </c>
      <c r="F512" s="15" t="s">
        <v>1275</v>
      </c>
      <c r="G512" s="11" t="s">
        <v>1276</v>
      </c>
      <c r="H512" s="17" t="s">
        <v>78</v>
      </c>
      <c r="I512" s="17"/>
      <c r="J512" s="11" t="s">
        <v>1278</v>
      </c>
      <c r="K512" s="12">
        <v>0</v>
      </c>
      <c r="L512" s="11" t="s">
        <v>1278</v>
      </c>
      <c r="M512" s="12">
        <v>0</v>
      </c>
      <c r="N512" s="11" t="s">
        <v>1278</v>
      </c>
      <c r="O512" s="13">
        <v>0</v>
      </c>
      <c r="P512" s="11" t="s">
        <v>1278</v>
      </c>
      <c r="Q512" s="13">
        <v>0</v>
      </c>
      <c r="R512" s="11" t="s">
        <v>1278</v>
      </c>
      <c r="S512" s="13"/>
      <c r="T512" s="13">
        <f t="shared" si="1"/>
        <v>0</v>
      </c>
      <c r="U512" s="11"/>
      <c r="V512" s="11"/>
      <c r="W512" s="11"/>
      <c r="X512" s="11"/>
      <c r="Y512" s="11"/>
      <c r="Z512" s="11"/>
    </row>
    <row r="513" spans="1:26" ht="139.5" customHeight="1">
      <c r="A513" s="15" t="s">
        <v>935</v>
      </c>
      <c r="B513" s="16" t="s">
        <v>936</v>
      </c>
      <c r="C513" s="16" t="s">
        <v>937</v>
      </c>
      <c r="D513" s="15" t="s">
        <v>1268</v>
      </c>
      <c r="E513" s="11" t="s">
        <v>1269</v>
      </c>
      <c r="F513" s="15" t="s">
        <v>1275</v>
      </c>
      <c r="G513" s="11" t="s">
        <v>1276</v>
      </c>
      <c r="H513" s="17" t="s">
        <v>322</v>
      </c>
      <c r="I513" s="17"/>
      <c r="J513" s="11" t="s">
        <v>1279</v>
      </c>
      <c r="K513" s="12">
        <v>2000000</v>
      </c>
      <c r="L513" s="11" t="s">
        <v>1280</v>
      </c>
      <c r="M513" s="12">
        <v>3000000</v>
      </c>
      <c r="N513" s="11" t="s">
        <v>1281</v>
      </c>
      <c r="O513" s="13">
        <v>5000000</v>
      </c>
      <c r="P513" s="11" t="s">
        <v>1281</v>
      </c>
      <c r="Q513" s="12">
        <v>7000000</v>
      </c>
      <c r="R513" s="11" t="s">
        <v>1281</v>
      </c>
      <c r="S513" s="13">
        <v>9000000</v>
      </c>
      <c r="T513" s="13">
        <f t="shared" si="1"/>
        <v>26000000</v>
      </c>
      <c r="U513" s="11"/>
      <c r="V513" s="11"/>
      <c r="W513" s="11"/>
      <c r="X513" s="11"/>
      <c r="Y513" s="11"/>
      <c r="Z513" s="11"/>
    </row>
    <row r="514" spans="1:26" ht="139.5" customHeight="1">
      <c r="A514" s="15" t="s">
        <v>935</v>
      </c>
      <c r="B514" s="16" t="s">
        <v>936</v>
      </c>
      <c r="C514" s="16" t="s">
        <v>937</v>
      </c>
      <c r="D514" s="15" t="s">
        <v>1268</v>
      </c>
      <c r="E514" s="11" t="s">
        <v>1269</v>
      </c>
      <c r="F514" s="15" t="s">
        <v>1275</v>
      </c>
      <c r="G514" s="11" t="s">
        <v>1276</v>
      </c>
      <c r="H514" s="17" t="s">
        <v>328</v>
      </c>
      <c r="I514" s="17"/>
      <c r="J514" s="11" t="s">
        <v>1282</v>
      </c>
      <c r="K514" s="12">
        <v>3000000</v>
      </c>
      <c r="L514" s="11" t="s">
        <v>1283</v>
      </c>
      <c r="M514" s="12">
        <v>30000000</v>
      </c>
      <c r="N514" s="11" t="s">
        <v>1284</v>
      </c>
      <c r="O514" s="13">
        <v>3000000</v>
      </c>
      <c r="P514" s="11" t="s">
        <v>1284</v>
      </c>
      <c r="Q514" s="13">
        <v>4000000</v>
      </c>
      <c r="R514" s="11" t="s">
        <v>1284</v>
      </c>
      <c r="S514" s="13">
        <v>4000000</v>
      </c>
      <c r="T514" s="13">
        <f t="shared" si="1"/>
        <v>44000000</v>
      </c>
      <c r="U514" s="11"/>
      <c r="V514" s="11"/>
      <c r="W514" s="11"/>
      <c r="X514" s="11"/>
      <c r="Y514" s="11"/>
      <c r="Z514" s="11"/>
    </row>
    <row r="515" spans="1:26" ht="139.5" customHeight="1">
      <c r="A515" s="15" t="s">
        <v>935</v>
      </c>
      <c r="B515" s="16" t="s">
        <v>936</v>
      </c>
      <c r="C515" s="16" t="s">
        <v>937</v>
      </c>
      <c r="D515" s="15" t="s">
        <v>1268</v>
      </c>
      <c r="E515" s="11" t="s">
        <v>1269</v>
      </c>
      <c r="F515" s="15" t="s">
        <v>1275</v>
      </c>
      <c r="G515" s="11" t="s">
        <v>1276</v>
      </c>
      <c r="H515" s="17" t="s">
        <v>137</v>
      </c>
      <c r="I515" s="17"/>
      <c r="J515" s="11" t="s">
        <v>1285</v>
      </c>
      <c r="K515" s="12">
        <v>300000000</v>
      </c>
      <c r="L515" s="11" t="s">
        <v>1279</v>
      </c>
      <c r="M515" s="12">
        <v>6000000</v>
      </c>
      <c r="N515" s="11" t="s">
        <v>1286</v>
      </c>
      <c r="O515" s="13">
        <v>0</v>
      </c>
      <c r="P515" s="11" t="s">
        <v>1287</v>
      </c>
      <c r="Q515" s="12">
        <v>8000000</v>
      </c>
      <c r="R515" s="11" t="s">
        <v>1287</v>
      </c>
      <c r="S515" s="12">
        <v>9000000</v>
      </c>
      <c r="T515" s="13">
        <f t="shared" si="1"/>
        <v>323000000</v>
      </c>
      <c r="U515" s="11"/>
      <c r="V515" s="11"/>
      <c r="W515" s="11"/>
      <c r="X515" s="11"/>
      <c r="Y515" s="11"/>
      <c r="Z515" s="11"/>
    </row>
    <row r="516" spans="1:26" ht="139.5" customHeight="1">
      <c r="A516" s="15" t="s">
        <v>935</v>
      </c>
      <c r="B516" s="16" t="s">
        <v>936</v>
      </c>
      <c r="C516" s="16" t="s">
        <v>937</v>
      </c>
      <c r="D516" s="15" t="s">
        <v>1268</v>
      </c>
      <c r="E516" s="11" t="s">
        <v>1269</v>
      </c>
      <c r="F516" s="15" t="s">
        <v>1288</v>
      </c>
      <c r="G516" s="11" t="s">
        <v>1289</v>
      </c>
      <c r="H516" s="17" t="s">
        <v>86</v>
      </c>
      <c r="I516" s="17"/>
      <c r="J516" s="11" t="s">
        <v>1290</v>
      </c>
      <c r="K516" s="12">
        <v>3000000</v>
      </c>
      <c r="L516" s="11" t="s">
        <v>1290</v>
      </c>
      <c r="M516" s="12">
        <v>3000000</v>
      </c>
      <c r="N516" s="11" t="s">
        <v>1290</v>
      </c>
      <c r="O516" s="13">
        <v>3000000</v>
      </c>
      <c r="P516" s="11" t="s">
        <v>1290</v>
      </c>
      <c r="Q516" s="13">
        <v>3000000</v>
      </c>
      <c r="R516" s="11" t="s">
        <v>1290</v>
      </c>
      <c r="S516" s="13">
        <v>4000000</v>
      </c>
      <c r="T516" s="13">
        <f t="shared" si="1"/>
        <v>16000000</v>
      </c>
      <c r="U516" s="11"/>
      <c r="V516" s="11"/>
      <c r="W516" s="11"/>
      <c r="X516" s="11"/>
      <c r="Y516" s="11"/>
      <c r="Z516" s="11"/>
    </row>
    <row r="517" spans="1:26" ht="139.5" customHeight="1">
      <c r="A517" s="15" t="s">
        <v>935</v>
      </c>
      <c r="B517" s="16" t="s">
        <v>936</v>
      </c>
      <c r="C517" s="16" t="s">
        <v>937</v>
      </c>
      <c r="D517" s="15" t="s">
        <v>1268</v>
      </c>
      <c r="E517" s="11" t="s">
        <v>1269</v>
      </c>
      <c r="F517" s="15" t="s">
        <v>1291</v>
      </c>
      <c r="G517" s="11" t="s">
        <v>1292</v>
      </c>
      <c r="H517" s="17" t="s">
        <v>96</v>
      </c>
      <c r="I517" s="17"/>
      <c r="J517" s="11" t="s">
        <v>1293</v>
      </c>
      <c r="K517" s="12">
        <v>22275000</v>
      </c>
      <c r="L517" s="11" t="s">
        <v>1294</v>
      </c>
      <c r="M517" s="12">
        <v>22275000</v>
      </c>
      <c r="N517" s="11"/>
      <c r="O517" s="12">
        <v>0</v>
      </c>
      <c r="P517" s="11"/>
      <c r="Q517" s="12">
        <v>0</v>
      </c>
      <c r="R517" s="11"/>
      <c r="S517" s="12">
        <v>0</v>
      </c>
      <c r="T517" s="13">
        <f t="shared" si="1"/>
        <v>44550000</v>
      </c>
      <c r="U517" s="11"/>
      <c r="V517" s="11"/>
      <c r="W517" s="11"/>
      <c r="X517" s="11"/>
      <c r="Y517" s="11"/>
      <c r="Z517" s="11"/>
    </row>
    <row r="518" spans="1:26" ht="139.5" customHeight="1">
      <c r="A518" s="15" t="s">
        <v>935</v>
      </c>
      <c r="B518" s="16" t="s">
        <v>936</v>
      </c>
      <c r="C518" s="16" t="s">
        <v>937</v>
      </c>
      <c r="D518" s="15" t="s">
        <v>1268</v>
      </c>
      <c r="E518" s="11" t="s">
        <v>1269</v>
      </c>
      <c r="F518" s="15" t="s">
        <v>1291</v>
      </c>
      <c r="G518" s="11" t="s">
        <v>1292</v>
      </c>
      <c r="H518" s="17" t="s">
        <v>126</v>
      </c>
      <c r="I518" s="17"/>
      <c r="J518" s="11" t="s">
        <v>1295</v>
      </c>
      <c r="K518" s="12">
        <v>6000000</v>
      </c>
      <c r="L518" s="11" t="s">
        <v>1296</v>
      </c>
      <c r="M518" s="12">
        <v>6000000</v>
      </c>
      <c r="N518" s="11" t="s">
        <v>1296</v>
      </c>
      <c r="O518" s="12">
        <v>6000000</v>
      </c>
      <c r="P518" s="11" t="s">
        <v>1296</v>
      </c>
      <c r="Q518" s="12">
        <v>6000000</v>
      </c>
      <c r="R518" s="11" t="s">
        <v>1296</v>
      </c>
      <c r="S518" s="12">
        <v>6000000</v>
      </c>
      <c r="T518" s="13">
        <f t="shared" si="1"/>
        <v>30000000</v>
      </c>
      <c r="U518" s="11"/>
      <c r="V518" s="11"/>
      <c r="W518" s="11"/>
      <c r="X518" s="11"/>
      <c r="Y518" s="11"/>
      <c r="Z518" s="11"/>
    </row>
    <row r="519" spans="1:26" ht="139.5" customHeight="1">
      <c r="A519" s="15" t="s">
        <v>935</v>
      </c>
      <c r="B519" s="16" t="s">
        <v>936</v>
      </c>
      <c r="C519" s="16" t="s">
        <v>937</v>
      </c>
      <c r="D519" s="15" t="s">
        <v>1268</v>
      </c>
      <c r="E519" s="11" t="s">
        <v>1269</v>
      </c>
      <c r="F519" s="15" t="s">
        <v>1291</v>
      </c>
      <c r="G519" s="11" t="s">
        <v>1292</v>
      </c>
      <c r="H519" s="17" t="s">
        <v>328</v>
      </c>
      <c r="I519" s="17"/>
      <c r="J519" s="11" t="s">
        <v>1297</v>
      </c>
      <c r="K519" s="12">
        <v>3000000</v>
      </c>
      <c r="L519" s="11" t="s">
        <v>1297</v>
      </c>
      <c r="M519" s="12">
        <v>3000000</v>
      </c>
      <c r="N519" s="11" t="s">
        <v>1297</v>
      </c>
      <c r="O519" s="13">
        <v>4000000</v>
      </c>
      <c r="P519" s="11" t="s">
        <v>1297</v>
      </c>
      <c r="Q519" s="13">
        <v>4000000</v>
      </c>
      <c r="R519" s="11" t="s">
        <v>1297</v>
      </c>
      <c r="S519" s="13">
        <v>4000000</v>
      </c>
      <c r="T519" s="13">
        <f t="shared" si="1"/>
        <v>18000000</v>
      </c>
      <c r="U519" s="11"/>
      <c r="V519" s="11"/>
      <c r="W519" s="11"/>
      <c r="X519" s="11"/>
      <c r="Y519" s="11"/>
      <c r="Z519" s="11"/>
    </row>
    <row r="520" spans="1:26" ht="139.5" customHeight="1">
      <c r="A520" s="15" t="s">
        <v>935</v>
      </c>
      <c r="B520" s="16" t="s">
        <v>936</v>
      </c>
      <c r="C520" s="16" t="s">
        <v>937</v>
      </c>
      <c r="D520" s="15" t="s">
        <v>1268</v>
      </c>
      <c r="E520" s="11" t="s">
        <v>1269</v>
      </c>
      <c r="F520" s="15" t="s">
        <v>1291</v>
      </c>
      <c r="G520" s="11" t="s">
        <v>1292</v>
      </c>
      <c r="H520" s="17" t="s">
        <v>241</v>
      </c>
      <c r="I520" s="17"/>
      <c r="J520" s="11" t="s">
        <v>1110</v>
      </c>
      <c r="K520" s="12">
        <f>+PRODUCT(3422269,6)</f>
        <v>20533614</v>
      </c>
      <c r="L520" s="11" t="s">
        <v>1110</v>
      </c>
      <c r="M520" s="12">
        <v>21149622.420000002</v>
      </c>
      <c r="N520" s="11" t="s">
        <v>1110</v>
      </c>
      <c r="O520" s="13">
        <v>21784111.092600003</v>
      </c>
      <c r="P520" s="11" t="s">
        <v>1110</v>
      </c>
      <c r="Q520" s="13">
        <v>23110763.458139341</v>
      </c>
      <c r="R520" s="11" t="s">
        <v>1110</v>
      </c>
      <c r="S520" s="13">
        <v>23804086.361883521</v>
      </c>
      <c r="T520" s="13">
        <f t="shared" si="1"/>
        <v>110382197.33262287</v>
      </c>
      <c r="U520" s="11"/>
      <c r="V520" s="11"/>
      <c r="W520" s="11"/>
      <c r="X520" s="11"/>
      <c r="Y520" s="11"/>
      <c r="Z520" s="11"/>
    </row>
    <row r="521" spans="1:26" ht="139.5" customHeight="1">
      <c r="A521" s="15" t="s">
        <v>935</v>
      </c>
      <c r="B521" s="16" t="s">
        <v>936</v>
      </c>
      <c r="C521" s="16" t="s">
        <v>937</v>
      </c>
      <c r="D521" s="15" t="s">
        <v>1268</v>
      </c>
      <c r="E521" s="11" t="s">
        <v>1269</v>
      </c>
      <c r="F521" s="15" t="s">
        <v>1291</v>
      </c>
      <c r="G521" s="11" t="s">
        <v>1292</v>
      </c>
      <c r="H521" s="17" t="s">
        <v>190</v>
      </c>
      <c r="I521" s="17"/>
      <c r="J521" s="11" t="s">
        <v>1298</v>
      </c>
      <c r="K521" s="12">
        <v>10000000</v>
      </c>
      <c r="L521" s="11" t="s">
        <v>1298</v>
      </c>
      <c r="M521" s="12">
        <v>20000000</v>
      </c>
      <c r="N521" s="11" t="s">
        <v>1298</v>
      </c>
      <c r="O521" s="13">
        <v>40000000</v>
      </c>
      <c r="P521" s="11" t="s">
        <v>1298</v>
      </c>
      <c r="Q521" s="13">
        <v>60000000</v>
      </c>
      <c r="R521" s="11" t="s">
        <v>1298</v>
      </c>
      <c r="S521" s="13">
        <v>80000000</v>
      </c>
      <c r="T521" s="13">
        <f t="shared" si="1"/>
        <v>210000000</v>
      </c>
      <c r="U521" s="11"/>
      <c r="V521" s="11"/>
      <c r="W521" s="11"/>
      <c r="X521" s="11"/>
      <c r="Y521" s="11"/>
      <c r="Z521" s="11"/>
    </row>
    <row r="522" spans="1:26" ht="139.5" customHeight="1">
      <c r="A522" s="15" t="s">
        <v>935</v>
      </c>
      <c r="B522" s="16" t="s">
        <v>936</v>
      </c>
      <c r="C522" s="16" t="s">
        <v>937</v>
      </c>
      <c r="D522" s="15" t="s">
        <v>1268</v>
      </c>
      <c r="E522" s="11" t="s">
        <v>1269</v>
      </c>
      <c r="F522" s="15" t="s">
        <v>1291</v>
      </c>
      <c r="G522" s="11" t="s">
        <v>1292</v>
      </c>
      <c r="H522" s="17" t="s">
        <v>246</v>
      </c>
      <c r="I522" s="17"/>
      <c r="J522" s="11" t="s">
        <v>1299</v>
      </c>
      <c r="K522" s="12">
        <v>32000000</v>
      </c>
      <c r="L522" s="11" t="s">
        <v>1300</v>
      </c>
      <c r="M522" s="12">
        <f>2*K522*1.1</f>
        <v>70400000</v>
      </c>
      <c r="N522" s="11" t="s">
        <v>1300</v>
      </c>
      <c r="O522" s="13">
        <f>M522*1.1</f>
        <v>77440000</v>
      </c>
      <c r="P522" s="11" t="s">
        <v>1300</v>
      </c>
      <c r="Q522" s="13">
        <f>O522*1.1</f>
        <v>85184000</v>
      </c>
      <c r="R522" s="11" t="s">
        <v>1301</v>
      </c>
      <c r="S522" s="13">
        <f>Q522*1.15</f>
        <v>97961599.999999985</v>
      </c>
      <c r="T522" s="13">
        <f t="shared" si="1"/>
        <v>362985600</v>
      </c>
      <c r="U522" s="11"/>
      <c r="V522" s="11"/>
      <c r="W522" s="11"/>
      <c r="X522" s="11"/>
      <c r="Y522" s="11"/>
      <c r="Z522" s="11"/>
    </row>
    <row r="523" spans="1:26" ht="139.5" customHeight="1">
      <c r="A523" s="15" t="s">
        <v>935</v>
      </c>
      <c r="B523" s="16" t="s">
        <v>936</v>
      </c>
      <c r="C523" s="16" t="s">
        <v>937</v>
      </c>
      <c r="D523" s="15" t="s">
        <v>1268</v>
      </c>
      <c r="E523" s="11" t="s">
        <v>1269</v>
      </c>
      <c r="F523" s="15" t="s">
        <v>1291</v>
      </c>
      <c r="G523" s="11" t="s">
        <v>1292</v>
      </c>
      <c r="H523" s="17" t="s">
        <v>137</v>
      </c>
      <c r="I523" s="17"/>
      <c r="J523" s="11" t="s">
        <v>1302</v>
      </c>
      <c r="K523" s="12">
        <v>3000000</v>
      </c>
      <c r="L523" s="11" t="s">
        <v>1303</v>
      </c>
      <c r="M523" s="12">
        <v>6000000</v>
      </c>
      <c r="N523" s="11" t="s">
        <v>1303</v>
      </c>
      <c r="O523" s="12">
        <v>7000000</v>
      </c>
      <c r="P523" s="11" t="s">
        <v>1303</v>
      </c>
      <c r="Q523" s="12">
        <v>8000000</v>
      </c>
      <c r="R523" s="11" t="s">
        <v>1303</v>
      </c>
      <c r="S523" s="12">
        <v>9000000</v>
      </c>
      <c r="T523" s="13">
        <f t="shared" si="1"/>
        <v>33000000</v>
      </c>
      <c r="U523" s="11"/>
      <c r="V523" s="11"/>
      <c r="W523" s="11"/>
      <c r="X523" s="11"/>
      <c r="Y523" s="11"/>
      <c r="Z523" s="11"/>
    </row>
    <row r="524" spans="1:26" ht="139.5" customHeight="1">
      <c r="A524" s="15" t="s">
        <v>935</v>
      </c>
      <c r="B524" s="16" t="s">
        <v>936</v>
      </c>
      <c r="C524" s="16" t="s">
        <v>937</v>
      </c>
      <c r="D524" s="15" t="s">
        <v>1268</v>
      </c>
      <c r="E524" s="11" t="s">
        <v>1269</v>
      </c>
      <c r="F524" s="15" t="s">
        <v>1304</v>
      </c>
      <c r="G524" s="11" t="s">
        <v>1305</v>
      </c>
      <c r="H524" s="17" t="s">
        <v>96</v>
      </c>
      <c r="I524" s="17"/>
      <c r="J524" s="11" t="s">
        <v>1306</v>
      </c>
      <c r="K524" s="12">
        <v>10000000</v>
      </c>
      <c r="L524" s="11"/>
      <c r="M524" s="12">
        <v>0</v>
      </c>
      <c r="N524" s="11"/>
      <c r="O524" s="13">
        <v>0</v>
      </c>
      <c r="P524" s="11"/>
      <c r="Q524" s="13">
        <v>0</v>
      </c>
      <c r="R524" s="11"/>
      <c r="S524" s="13">
        <v>0</v>
      </c>
      <c r="T524" s="13">
        <f t="shared" si="1"/>
        <v>10000000</v>
      </c>
      <c r="U524" s="11"/>
      <c r="V524" s="11"/>
      <c r="W524" s="11"/>
      <c r="X524" s="11"/>
      <c r="Y524" s="11"/>
      <c r="Z524" s="11"/>
    </row>
    <row r="525" spans="1:26" ht="139.5" customHeight="1">
      <c r="A525" s="15" t="s">
        <v>935</v>
      </c>
      <c r="B525" s="16" t="s">
        <v>936</v>
      </c>
      <c r="C525" s="16" t="s">
        <v>937</v>
      </c>
      <c r="D525" s="15" t="s">
        <v>1268</v>
      </c>
      <c r="E525" s="11" t="s">
        <v>1269</v>
      </c>
      <c r="F525" s="15" t="s">
        <v>1304</v>
      </c>
      <c r="G525" s="11" t="s">
        <v>1305</v>
      </c>
      <c r="H525" s="17" t="s">
        <v>75</v>
      </c>
      <c r="I525" s="17"/>
      <c r="J525" s="11" t="s">
        <v>960</v>
      </c>
      <c r="K525" s="12">
        <v>0</v>
      </c>
      <c r="L525" s="11" t="s">
        <v>960</v>
      </c>
      <c r="M525" s="12">
        <v>0</v>
      </c>
      <c r="N525" s="11" t="s">
        <v>960</v>
      </c>
      <c r="O525" s="13">
        <v>0</v>
      </c>
      <c r="P525" s="11" t="s">
        <v>960</v>
      </c>
      <c r="Q525" s="13">
        <v>0</v>
      </c>
      <c r="R525" s="11" t="s">
        <v>960</v>
      </c>
      <c r="S525" s="13">
        <v>0</v>
      </c>
      <c r="T525" s="13">
        <f t="shared" si="1"/>
        <v>0</v>
      </c>
      <c r="U525" s="50"/>
      <c r="V525" s="11"/>
      <c r="W525" s="11"/>
      <c r="X525" s="11"/>
      <c r="Y525" s="11"/>
      <c r="Z525" s="11"/>
    </row>
    <row r="526" spans="1:26" ht="139.5" customHeight="1">
      <c r="A526" s="15" t="s">
        <v>935</v>
      </c>
      <c r="B526" s="16" t="s">
        <v>936</v>
      </c>
      <c r="C526" s="16" t="s">
        <v>937</v>
      </c>
      <c r="D526" s="15" t="s">
        <v>1268</v>
      </c>
      <c r="E526" s="11" t="s">
        <v>1269</v>
      </c>
      <c r="F526" s="15" t="s">
        <v>1304</v>
      </c>
      <c r="G526" s="11" t="s">
        <v>1305</v>
      </c>
      <c r="H526" s="17" t="s">
        <v>78</v>
      </c>
      <c r="I526" s="17"/>
      <c r="J526" s="11" t="s">
        <v>1307</v>
      </c>
      <c r="K526" s="12">
        <v>0</v>
      </c>
      <c r="L526" s="11"/>
      <c r="M526" s="12">
        <v>0</v>
      </c>
      <c r="N526" s="11"/>
      <c r="O526" s="13">
        <v>0</v>
      </c>
      <c r="P526" s="11"/>
      <c r="Q526" s="13">
        <v>0</v>
      </c>
      <c r="R526" s="11"/>
      <c r="S526" s="13">
        <v>0</v>
      </c>
      <c r="T526" s="13">
        <f t="shared" si="1"/>
        <v>0</v>
      </c>
      <c r="U526" s="18"/>
      <c r="V526" s="11"/>
      <c r="W526" s="11"/>
      <c r="X526" s="11"/>
      <c r="Y526" s="11"/>
      <c r="Z526" s="11"/>
    </row>
    <row r="527" spans="1:26" ht="139.5" customHeight="1">
      <c r="A527" s="15" t="s">
        <v>935</v>
      </c>
      <c r="B527" s="16" t="s">
        <v>936</v>
      </c>
      <c r="C527" s="16" t="s">
        <v>937</v>
      </c>
      <c r="D527" s="15" t="s">
        <v>1268</v>
      </c>
      <c r="E527" s="11" t="s">
        <v>1269</v>
      </c>
      <c r="F527" s="15" t="s">
        <v>1304</v>
      </c>
      <c r="G527" s="11" t="s">
        <v>1305</v>
      </c>
      <c r="H527" s="17" t="s">
        <v>322</v>
      </c>
      <c r="I527" s="17"/>
      <c r="J527" s="11" t="s">
        <v>1308</v>
      </c>
      <c r="K527" s="12">
        <v>2000000</v>
      </c>
      <c r="L527" s="11" t="s">
        <v>1308</v>
      </c>
      <c r="M527" s="12">
        <v>3000000</v>
      </c>
      <c r="N527" s="11" t="s">
        <v>1308</v>
      </c>
      <c r="O527" s="13">
        <v>4000000</v>
      </c>
      <c r="P527" s="11" t="s">
        <v>1308</v>
      </c>
      <c r="Q527" s="13">
        <v>5000000</v>
      </c>
      <c r="R527" s="11" t="s">
        <v>1308</v>
      </c>
      <c r="S527" s="13">
        <v>7000000</v>
      </c>
      <c r="T527" s="13">
        <f t="shared" si="1"/>
        <v>21000000</v>
      </c>
      <c r="U527" s="51"/>
      <c r="V527" s="11"/>
      <c r="W527" s="11"/>
      <c r="X527" s="11"/>
      <c r="Y527" s="11"/>
      <c r="Z527" s="11"/>
    </row>
    <row r="528" spans="1:26" ht="139.5" customHeight="1">
      <c r="A528" s="15" t="s">
        <v>935</v>
      </c>
      <c r="B528" s="16" t="s">
        <v>936</v>
      </c>
      <c r="C528" s="16" t="s">
        <v>937</v>
      </c>
      <c r="D528" s="15" t="s">
        <v>1268</v>
      </c>
      <c r="E528" s="11" t="s">
        <v>1269</v>
      </c>
      <c r="F528" s="15" t="s">
        <v>1304</v>
      </c>
      <c r="G528" s="11" t="s">
        <v>1305</v>
      </c>
      <c r="H528" s="17" t="s">
        <v>86</v>
      </c>
      <c r="I528" s="17"/>
      <c r="J528" s="11" t="s">
        <v>1309</v>
      </c>
      <c r="K528" s="12">
        <v>3000000</v>
      </c>
      <c r="L528" s="11" t="s">
        <v>1309</v>
      </c>
      <c r="M528" s="12">
        <v>3000000</v>
      </c>
      <c r="N528" s="11" t="s">
        <v>1309</v>
      </c>
      <c r="O528" s="13">
        <v>3000000</v>
      </c>
      <c r="P528" s="11" t="s">
        <v>1309</v>
      </c>
      <c r="Q528" s="13">
        <v>4000000</v>
      </c>
      <c r="R528" s="11" t="s">
        <v>1309</v>
      </c>
      <c r="S528" s="13">
        <v>4000000</v>
      </c>
      <c r="T528" s="13">
        <f t="shared" si="1"/>
        <v>17000000</v>
      </c>
      <c r="U528" s="51"/>
      <c r="V528" s="11"/>
      <c r="W528" s="11"/>
      <c r="X528" s="11"/>
      <c r="Y528" s="11"/>
      <c r="Z528" s="11"/>
    </row>
    <row r="529" spans="1:26" ht="139.5" customHeight="1">
      <c r="A529" s="15" t="s">
        <v>935</v>
      </c>
      <c r="B529" s="16" t="s">
        <v>936</v>
      </c>
      <c r="C529" s="16" t="s">
        <v>937</v>
      </c>
      <c r="D529" s="15" t="s">
        <v>1268</v>
      </c>
      <c r="E529" s="11" t="s">
        <v>1269</v>
      </c>
      <c r="F529" s="15" t="s">
        <v>1310</v>
      </c>
      <c r="G529" s="11" t="s">
        <v>1311</v>
      </c>
      <c r="H529" s="17" t="s">
        <v>75</v>
      </c>
      <c r="I529" s="17"/>
      <c r="J529" s="11" t="s">
        <v>1009</v>
      </c>
      <c r="K529" s="12">
        <v>0</v>
      </c>
      <c r="L529" s="11" t="s">
        <v>961</v>
      </c>
      <c r="M529" s="12">
        <v>0</v>
      </c>
      <c r="N529" s="11" t="s">
        <v>961</v>
      </c>
      <c r="O529" s="13">
        <v>0</v>
      </c>
      <c r="P529" s="11" t="s">
        <v>961</v>
      </c>
      <c r="Q529" s="13">
        <v>0</v>
      </c>
      <c r="R529" s="11" t="s">
        <v>961</v>
      </c>
      <c r="S529" s="13">
        <v>0</v>
      </c>
      <c r="T529" s="13">
        <f t="shared" si="1"/>
        <v>0</v>
      </c>
      <c r="U529" s="44" t="s">
        <v>974</v>
      </c>
      <c r="V529" s="11"/>
      <c r="W529" s="11"/>
      <c r="X529" s="11"/>
      <c r="Y529" s="11"/>
      <c r="Z529" s="11"/>
    </row>
    <row r="530" spans="1:26" ht="139.5" customHeight="1">
      <c r="A530" s="15" t="s">
        <v>935</v>
      </c>
      <c r="B530" s="16" t="s">
        <v>936</v>
      </c>
      <c r="C530" s="16" t="s">
        <v>937</v>
      </c>
      <c r="D530" s="15" t="s">
        <v>1268</v>
      </c>
      <c r="E530" s="11" t="s">
        <v>1269</v>
      </c>
      <c r="F530" s="15" t="s">
        <v>1310</v>
      </c>
      <c r="G530" s="11" t="s">
        <v>1311</v>
      </c>
      <c r="H530" s="17" t="s">
        <v>78</v>
      </c>
      <c r="I530" s="17"/>
      <c r="J530" s="11" t="s">
        <v>1312</v>
      </c>
      <c r="K530" s="12">
        <v>30000000</v>
      </c>
      <c r="L530" s="11" t="s">
        <v>1313</v>
      </c>
      <c r="M530" s="12">
        <v>30000000</v>
      </c>
      <c r="N530" s="11" t="s">
        <v>1313</v>
      </c>
      <c r="O530" s="13">
        <v>30000000</v>
      </c>
      <c r="P530" s="11" t="s">
        <v>1313</v>
      </c>
      <c r="Q530" s="13">
        <v>30000000</v>
      </c>
      <c r="R530" s="11" t="s">
        <v>1313</v>
      </c>
      <c r="S530" s="13">
        <v>30000000</v>
      </c>
      <c r="T530" s="13">
        <f t="shared" si="1"/>
        <v>150000000</v>
      </c>
      <c r="U530" s="11"/>
      <c r="V530" s="11"/>
      <c r="W530" s="11"/>
      <c r="X530" s="11"/>
      <c r="Y530" s="11"/>
      <c r="Z530" s="11"/>
    </row>
    <row r="531" spans="1:26" ht="139.5" customHeight="1">
      <c r="A531" s="15" t="s">
        <v>935</v>
      </c>
      <c r="B531" s="16" t="s">
        <v>936</v>
      </c>
      <c r="C531" s="16" t="s">
        <v>937</v>
      </c>
      <c r="D531" s="15" t="s">
        <v>1268</v>
      </c>
      <c r="E531" s="11" t="s">
        <v>1269</v>
      </c>
      <c r="F531" s="15" t="s">
        <v>1310</v>
      </c>
      <c r="G531" s="11" t="s">
        <v>1311</v>
      </c>
      <c r="H531" s="17" t="s">
        <v>322</v>
      </c>
      <c r="I531" s="17"/>
      <c r="J531" s="11" t="s">
        <v>1314</v>
      </c>
      <c r="K531" s="12">
        <v>2000000</v>
      </c>
      <c r="L531" s="11" t="s">
        <v>1315</v>
      </c>
      <c r="M531" s="12">
        <v>3000000</v>
      </c>
      <c r="N531" s="11" t="s">
        <v>1316</v>
      </c>
      <c r="O531" s="12">
        <v>4000000</v>
      </c>
      <c r="P531" s="11" t="s">
        <v>1317</v>
      </c>
      <c r="Q531" s="12">
        <v>6000000</v>
      </c>
      <c r="R531" s="11" t="s">
        <v>1317</v>
      </c>
      <c r="S531" s="13">
        <v>8000000</v>
      </c>
      <c r="T531" s="13">
        <f t="shared" si="1"/>
        <v>23000000</v>
      </c>
      <c r="U531" s="11"/>
      <c r="V531" s="11"/>
      <c r="W531" s="11"/>
      <c r="X531" s="11"/>
      <c r="Y531" s="11"/>
      <c r="Z531" s="11"/>
    </row>
    <row r="532" spans="1:26" ht="139.5" customHeight="1">
      <c r="A532" s="15" t="s">
        <v>935</v>
      </c>
      <c r="B532" s="16" t="s">
        <v>936</v>
      </c>
      <c r="C532" s="16" t="s">
        <v>937</v>
      </c>
      <c r="D532" s="15" t="s">
        <v>1268</v>
      </c>
      <c r="E532" s="11" t="s">
        <v>1269</v>
      </c>
      <c r="F532" s="15" t="s">
        <v>1310</v>
      </c>
      <c r="G532" s="11" t="s">
        <v>1311</v>
      </c>
      <c r="H532" s="17" t="s">
        <v>328</v>
      </c>
      <c r="I532" s="17"/>
      <c r="J532" s="11" t="s">
        <v>1318</v>
      </c>
      <c r="K532" s="12">
        <v>10000000</v>
      </c>
      <c r="L532" s="11" t="s">
        <v>1319</v>
      </c>
      <c r="M532" s="12">
        <v>8000000</v>
      </c>
      <c r="N532" s="11" t="s">
        <v>1320</v>
      </c>
      <c r="O532" s="13">
        <v>10000000</v>
      </c>
      <c r="P532" s="11" t="s">
        <v>1321</v>
      </c>
      <c r="Q532" s="13">
        <v>4000000</v>
      </c>
      <c r="R532" s="11" t="s">
        <v>1321</v>
      </c>
      <c r="S532" s="13">
        <v>4000000</v>
      </c>
      <c r="T532" s="13">
        <f t="shared" si="1"/>
        <v>36000000</v>
      </c>
      <c r="U532" s="11"/>
      <c r="V532" s="11"/>
      <c r="W532" s="11"/>
      <c r="X532" s="11"/>
      <c r="Y532" s="11"/>
      <c r="Z532" s="11"/>
    </row>
    <row r="533" spans="1:26" ht="139.5" customHeight="1">
      <c r="A533" s="15" t="s">
        <v>935</v>
      </c>
      <c r="B533" s="16" t="s">
        <v>936</v>
      </c>
      <c r="C533" s="16" t="s">
        <v>937</v>
      </c>
      <c r="D533" s="15" t="s">
        <v>1268</v>
      </c>
      <c r="E533" s="11" t="s">
        <v>1269</v>
      </c>
      <c r="F533" s="15" t="s">
        <v>1310</v>
      </c>
      <c r="G533" s="11" t="s">
        <v>1311</v>
      </c>
      <c r="H533" s="17" t="s">
        <v>137</v>
      </c>
      <c r="I533" s="17"/>
      <c r="J533" s="11" t="s">
        <v>1322</v>
      </c>
      <c r="K533" s="12">
        <v>15000000</v>
      </c>
      <c r="L533" s="11" t="s">
        <v>1323</v>
      </c>
      <c r="M533" s="12">
        <v>13000000</v>
      </c>
      <c r="N533" s="11" t="s">
        <v>1324</v>
      </c>
      <c r="O533" s="12">
        <v>20000000</v>
      </c>
      <c r="P533" s="11" t="s">
        <v>1325</v>
      </c>
      <c r="Q533" s="12">
        <v>8000000</v>
      </c>
      <c r="R533" s="11" t="s">
        <v>1325</v>
      </c>
      <c r="S533" s="12">
        <v>9000000</v>
      </c>
      <c r="T533" s="13">
        <f t="shared" si="1"/>
        <v>65000000</v>
      </c>
      <c r="U533" s="11"/>
      <c r="V533" s="11"/>
      <c r="W533" s="11"/>
      <c r="X533" s="11"/>
      <c r="Y533" s="11"/>
      <c r="Z533" s="11"/>
    </row>
    <row r="534" spans="1:26" ht="139.5" customHeight="1">
      <c r="A534" s="15" t="s">
        <v>935</v>
      </c>
      <c r="B534" s="16" t="s">
        <v>936</v>
      </c>
      <c r="C534" s="16" t="s">
        <v>937</v>
      </c>
      <c r="D534" s="15" t="s">
        <v>1326</v>
      </c>
      <c r="E534" s="11" t="s">
        <v>1327</v>
      </c>
      <c r="F534" s="15" t="s">
        <v>1328</v>
      </c>
      <c r="G534" s="11" t="s">
        <v>1329</v>
      </c>
      <c r="H534" s="17" t="s">
        <v>24</v>
      </c>
      <c r="I534" s="17"/>
      <c r="J534" s="11"/>
      <c r="K534" s="12"/>
      <c r="L534" s="11" t="s">
        <v>1330</v>
      </c>
      <c r="M534" s="12">
        <v>5567533</v>
      </c>
      <c r="N534" s="11" t="s">
        <v>1330</v>
      </c>
      <c r="O534" s="13">
        <v>5567533</v>
      </c>
      <c r="P534" s="11" t="s">
        <v>1330</v>
      </c>
      <c r="Q534" s="13">
        <v>5522232</v>
      </c>
      <c r="R534" s="11" t="s">
        <v>1330</v>
      </c>
      <c r="S534" s="19">
        <v>8283348</v>
      </c>
      <c r="T534" s="13">
        <f t="shared" si="1"/>
        <v>24940646</v>
      </c>
      <c r="U534" s="11"/>
      <c r="V534" s="11"/>
      <c r="W534" s="11"/>
      <c r="X534" s="11"/>
      <c r="Y534" s="11"/>
      <c r="Z534" s="11"/>
    </row>
    <row r="535" spans="1:26" ht="139.5" customHeight="1">
      <c r="A535" s="15" t="s">
        <v>935</v>
      </c>
      <c r="B535" s="16" t="s">
        <v>936</v>
      </c>
      <c r="C535" s="16" t="s">
        <v>937</v>
      </c>
      <c r="D535" s="15" t="s">
        <v>1326</v>
      </c>
      <c r="E535" s="11" t="s">
        <v>1327</v>
      </c>
      <c r="F535" s="15" t="s">
        <v>1328</v>
      </c>
      <c r="G535" s="11" t="s">
        <v>1329</v>
      </c>
      <c r="H535" s="17"/>
      <c r="I535" s="17" t="s">
        <v>1331</v>
      </c>
      <c r="J535" s="11"/>
      <c r="K535" s="12">
        <v>0</v>
      </c>
      <c r="L535" s="11" t="s">
        <v>1332</v>
      </c>
      <c r="M535" s="12">
        <v>0</v>
      </c>
      <c r="N535" s="11"/>
      <c r="O535" s="13">
        <v>0</v>
      </c>
      <c r="P535" s="11"/>
      <c r="Q535" s="13">
        <v>0</v>
      </c>
      <c r="R535" s="11"/>
      <c r="S535" s="13">
        <v>0</v>
      </c>
      <c r="T535" s="13">
        <f t="shared" si="1"/>
        <v>0</v>
      </c>
      <c r="U535" s="23" t="s">
        <v>1333</v>
      </c>
      <c r="V535" s="11"/>
      <c r="W535" s="11"/>
      <c r="X535" s="11"/>
      <c r="Y535" s="11"/>
      <c r="Z535" s="11"/>
    </row>
    <row r="536" spans="1:26" ht="139.5" customHeight="1">
      <c r="A536" s="15" t="s">
        <v>935</v>
      </c>
      <c r="B536" s="16" t="s">
        <v>936</v>
      </c>
      <c r="C536" s="16" t="s">
        <v>937</v>
      </c>
      <c r="D536" s="15" t="s">
        <v>1326</v>
      </c>
      <c r="E536" s="11" t="s">
        <v>1327</v>
      </c>
      <c r="F536" s="15" t="s">
        <v>1328</v>
      </c>
      <c r="G536" s="11" t="s">
        <v>1329</v>
      </c>
      <c r="H536" s="17"/>
      <c r="I536" s="17" t="s">
        <v>172</v>
      </c>
      <c r="J536" s="11" t="s">
        <v>1334</v>
      </c>
      <c r="K536" s="12">
        <v>5000000</v>
      </c>
      <c r="L536" s="11" t="s">
        <v>961</v>
      </c>
      <c r="M536" s="12">
        <v>0</v>
      </c>
      <c r="N536" s="11" t="s">
        <v>961</v>
      </c>
      <c r="O536" s="13">
        <v>0</v>
      </c>
      <c r="P536" s="11" t="s">
        <v>961</v>
      </c>
      <c r="Q536" s="13">
        <v>0</v>
      </c>
      <c r="R536" s="11" t="s">
        <v>961</v>
      </c>
      <c r="S536" s="13">
        <v>0</v>
      </c>
      <c r="T536" s="13">
        <f t="shared" si="1"/>
        <v>5000000</v>
      </c>
      <c r="U536" s="44" t="s">
        <v>974</v>
      </c>
      <c r="V536" s="11"/>
      <c r="W536" s="11"/>
      <c r="X536" s="11"/>
      <c r="Y536" s="11"/>
      <c r="Z536" s="11"/>
    </row>
    <row r="537" spans="1:26" ht="139.5" customHeight="1">
      <c r="A537" s="15" t="s">
        <v>935</v>
      </c>
      <c r="B537" s="16" t="s">
        <v>936</v>
      </c>
      <c r="C537" s="16" t="s">
        <v>937</v>
      </c>
      <c r="D537" s="15" t="s">
        <v>1326</v>
      </c>
      <c r="E537" s="11" t="s">
        <v>1327</v>
      </c>
      <c r="F537" s="52" t="s">
        <v>1335</v>
      </c>
      <c r="G537" s="53" t="s">
        <v>1336</v>
      </c>
      <c r="H537" s="17" t="s">
        <v>24</v>
      </c>
      <c r="I537" s="17"/>
      <c r="J537" s="11" t="s">
        <v>1337</v>
      </c>
      <c r="K537" s="12">
        <v>14900300</v>
      </c>
      <c r="L537" s="11" t="s">
        <v>1337</v>
      </c>
      <c r="M537" s="12">
        <v>23881316</v>
      </c>
      <c r="N537" s="11" t="s">
        <v>1337</v>
      </c>
      <c r="O537" s="13">
        <v>23131067</v>
      </c>
      <c r="P537" s="11" t="s">
        <v>1337</v>
      </c>
      <c r="Q537" s="13">
        <v>22633872</v>
      </c>
      <c r="R537" s="11" t="s">
        <v>1337</v>
      </c>
      <c r="S537" s="19">
        <v>32330341</v>
      </c>
      <c r="T537" s="13">
        <f t="shared" si="1"/>
        <v>116876896</v>
      </c>
      <c r="U537" s="11"/>
      <c r="V537" s="11"/>
      <c r="W537" s="11"/>
      <c r="X537" s="11"/>
      <c r="Y537" s="11"/>
      <c r="Z537" s="11"/>
    </row>
    <row r="538" spans="1:26" ht="139.5" customHeight="1">
      <c r="A538" s="15" t="s">
        <v>935</v>
      </c>
      <c r="B538" s="16" t="s">
        <v>936</v>
      </c>
      <c r="C538" s="16" t="s">
        <v>937</v>
      </c>
      <c r="D538" s="15" t="s">
        <v>1326</v>
      </c>
      <c r="E538" s="11" t="s">
        <v>1327</v>
      </c>
      <c r="F538" s="52" t="s">
        <v>1338</v>
      </c>
      <c r="G538" s="53" t="s">
        <v>1339</v>
      </c>
      <c r="H538" s="17" t="s">
        <v>438</v>
      </c>
      <c r="I538" s="17"/>
      <c r="J538" s="11"/>
      <c r="K538" s="12">
        <v>0</v>
      </c>
      <c r="L538" s="11" t="s">
        <v>1340</v>
      </c>
      <c r="M538" s="12">
        <v>0</v>
      </c>
      <c r="N538" s="11"/>
      <c r="O538" s="13">
        <v>0</v>
      </c>
      <c r="P538" s="11"/>
      <c r="Q538" s="13">
        <v>0</v>
      </c>
      <c r="R538" s="11"/>
      <c r="S538" s="13">
        <v>0</v>
      </c>
      <c r="T538" s="13">
        <f t="shared" si="1"/>
        <v>0</v>
      </c>
      <c r="U538" s="23" t="s">
        <v>1341</v>
      </c>
      <c r="V538" s="11"/>
      <c r="W538" s="11"/>
      <c r="X538" s="11"/>
      <c r="Y538" s="11"/>
      <c r="Z538" s="11"/>
    </row>
    <row r="539" spans="1:26" ht="139.5" customHeight="1">
      <c r="A539" s="15" t="s">
        <v>935</v>
      </c>
      <c r="B539" s="16" t="s">
        <v>936</v>
      </c>
      <c r="C539" s="16" t="s">
        <v>937</v>
      </c>
      <c r="D539" s="15" t="s">
        <v>1326</v>
      </c>
      <c r="E539" s="11" t="s">
        <v>1327</v>
      </c>
      <c r="F539" s="52" t="s">
        <v>1338</v>
      </c>
      <c r="G539" s="53" t="s">
        <v>1339</v>
      </c>
      <c r="H539" s="17"/>
      <c r="I539" s="17" t="s">
        <v>121</v>
      </c>
      <c r="J539" s="11" t="s">
        <v>1342</v>
      </c>
      <c r="K539" s="12">
        <v>0</v>
      </c>
      <c r="L539" s="11" t="s">
        <v>1342</v>
      </c>
      <c r="M539" s="12">
        <v>0</v>
      </c>
      <c r="N539" s="11" t="s">
        <v>1342</v>
      </c>
      <c r="O539" s="13">
        <v>0</v>
      </c>
      <c r="P539" s="11" t="s">
        <v>1342</v>
      </c>
      <c r="Q539" s="13">
        <v>0</v>
      </c>
      <c r="R539" s="11" t="s">
        <v>1342</v>
      </c>
      <c r="S539" s="13">
        <v>0</v>
      </c>
      <c r="T539" s="13">
        <f t="shared" si="1"/>
        <v>0</v>
      </c>
      <c r="U539" s="18"/>
      <c r="V539" s="11"/>
      <c r="W539" s="11"/>
      <c r="X539" s="11"/>
      <c r="Y539" s="11"/>
      <c r="Z539" s="11"/>
    </row>
    <row r="540" spans="1:26" ht="139.5" customHeight="1">
      <c r="A540" s="15" t="s">
        <v>935</v>
      </c>
      <c r="B540" s="16" t="s">
        <v>936</v>
      </c>
      <c r="C540" s="16" t="s">
        <v>937</v>
      </c>
      <c r="D540" s="15" t="s">
        <v>1343</v>
      </c>
      <c r="E540" s="11" t="s">
        <v>1344</v>
      </c>
      <c r="F540" s="15" t="s">
        <v>1345</v>
      </c>
      <c r="G540" s="11" t="s">
        <v>1346</v>
      </c>
      <c r="H540" s="17" t="s">
        <v>126</v>
      </c>
      <c r="I540" s="17"/>
      <c r="J540" s="11"/>
      <c r="K540" s="12">
        <v>8000000</v>
      </c>
      <c r="L540" s="11" t="s">
        <v>1028</v>
      </c>
      <c r="M540" s="12">
        <v>8000000</v>
      </c>
      <c r="N540" s="11" t="s">
        <v>1029</v>
      </c>
      <c r="O540" s="12">
        <v>8000000</v>
      </c>
      <c r="P540" s="11" t="s">
        <v>1024</v>
      </c>
      <c r="Q540" s="13">
        <v>0</v>
      </c>
      <c r="R540" s="11"/>
      <c r="S540" s="13">
        <v>0</v>
      </c>
      <c r="T540" s="13">
        <f t="shared" si="1"/>
        <v>24000000</v>
      </c>
      <c r="U540" s="11"/>
      <c r="V540" s="11"/>
      <c r="W540" s="11"/>
      <c r="X540" s="11"/>
      <c r="Y540" s="11"/>
      <c r="Z540" s="11"/>
    </row>
    <row r="541" spans="1:26" ht="139.5" customHeight="1">
      <c r="A541" s="15" t="s">
        <v>935</v>
      </c>
      <c r="B541" s="16" t="s">
        <v>936</v>
      </c>
      <c r="C541" s="16" t="s">
        <v>937</v>
      </c>
      <c r="D541" s="15" t="s">
        <v>1343</v>
      </c>
      <c r="E541" s="11" t="s">
        <v>1344</v>
      </c>
      <c r="F541" s="15" t="s">
        <v>1345</v>
      </c>
      <c r="G541" s="11" t="s">
        <v>1346</v>
      </c>
      <c r="H541" s="17" t="s">
        <v>96</v>
      </c>
      <c r="I541" s="17"/>
      <c r="J541" s="11" t="s">
        <v>1347</v>
      </c>
      <c r="K541" s="12">
        <v>60000000</v>
      </c>
      <c r="L541" s="11"/>
      <c r="M541" s="12">
        <v>0</v>
      </c>
      <c r="N541" s="11"/>
      <c r="O541" s="12">
        <v>0</v>
      </c>
      <c r="P541" s="11"/>
      <c r="Q541" s="13">
        <v>0</v>
      </c>
      <c r="R541" s="11"/>
      <c r="S541" s="13">
        <v>0</v>
      </c>
      <c r="T541" s="13">
        <f t="shared" si="1"/>
        <v>60000000</v>
      </c>
      <c r="U541" s="11"/>
      <c r="V541" s="11"/>
      <c r="W541" s="11"/>
      <c r="X541" s="11"/>
      <c r="Y541" s="11"/>
      <c r="Z541" s="11"/>
    </row>
    <row r="542" spans="1:26" ht="139.5" customHeight="1">
      <c r="A542" s="15" t="s">
        <v>935</v>
      </c>
      <c r="B542" s="16" t="s">
        <v>936</v>
      </c>
      <c r="C542" s="16" t="s">
        <v>937</v>
      </c>
      <c r="D542" s="15" t="s">
        <v>1343</v>
      </c>
      <c r="E542" s="11" t="s">
        <v>1344</v>
      </c>
      <c r="F542" s="15" t="s">
        <v>1345</v>
      </c>
      <c r="G542" s="11" t="s">
        <v>1346</v>
      </c>
      <c r="H542" s="17" t="s">
        <v>75</v>
      </c>
      <c r="I542" s="17"/>
      <c r="J542" s="11" t="s">
        <v>1009</v>
      </c>
      <c r="K542" s="12">
        <v>0</v>
      </c>
      <c r="L542" s="11" t="s">
        <v>961</v>
      </c>
      <c r="M542" s="12">
        <v>0</v>
      </c>
      <c r="N542" s="11" t="s">
        <v>961</v>
      </c>
      <c r="O542" s="13">
        <v>0</v>
      </c>
      <c r="P542" s="11" t="s">
        <v>961</v>
      </c>
      <c r="Q542" s="13">
        <v>0</v>
      </c>
      <c r="R542" s="11" t="s">
        <v>961</v>
      </c>
      <c r="S542" s="13">
        <v>0</v>
      </c>
      <c r="T542" s="13">
        <f t="shared" si="1"/>
        <v>0</v>
      </c>
      <c r="U542" s="44" t="s">
        <v>974</v>
      </c>
      <c r="V542" s="11"/>
      <c r="W542" s="11"/>
      <c r="X542" s="11"/>
      <c r="Y542" s="11"/>
      <c r="Z542" s="11"/>
    </row>
    <row r="543" spans="1:26" ht="139.5" customHeight="1">
      <c r="A543" s="15" t="s">
        <v>935</v>
      </c>
      <c r="B543" s="16" t="s">
        <v>936</v>
      </c>
      <c r="C543" s="16" t="s">
        <v>937</v>
      </c>
      <c r="D543" s="15" t="s">
        <v>1343</v>
      </c>
      <c r="E543" s="11" t="s">
        <v>1344</v>
      </c>
      <c r="F543" s="15" t="s">
        <v>1345</v>
      </c>
      <c r="G543" s="11" t="s">
        <v>1346</v>
      </c>
      <c r="H543" s="17" t="s">
        <v>322</v>
      </c>
      <c r="I543" s="17"/>
      <c r="J543" s="11" t="s">
        <v>1348</v>
      </c>
      <c r="K543" s="12">
        <v>300000</v>
      </c>
      <c r="L543" s="11" t="s">
        <v>1349</v>
      </c>
      <c r="M543" s="12">
        <v>500000</v>
      </c>
      <c r="N543" s="11" t="s">
        <v>1350</v>
      </c>
      <c r="O543" s="13">
        <v>0</v>
      </c>
      <c r="P543" s="11" t="s">
        <v>1351</v>
      </c>
      <c r="Q543" s="13">
        <v>900000</v>
      </c>
      <c r="R543" s="11" t="s">
        <v>1351</v>
      </c>
      <c r="S543" s="13">
        <v>2000000</v>
      </c>
      <c r="T543" s="13">
        <f t="shared" si="1"/>
        <v>3700000</v>
      </c>
      <c r="U543" s="11"/>
      <c r="V543" s="11"/>
      <c r="W543" s="11"/>
      <c r="X543" s="11"/>
      <c r="Y543" s="11"/>
      <c r="Z543" s="11"/>
    </row>
    <row r="544" spans="1:26" ht="139.5" customHeight="1">
      <c r="A544" s="15" t="s">
        <v>935</v>
      </c>
      <c r="B544" s="16" t="s">
        <v>936</v>
      </c>
      <c r="C544" s="16" t="s">
        <v>937</v>
      </c>
      <c r="D544" s="15" t="s">
        <v>1343</v>
      </c>
      <c r="E544" s="11" t="s">
        <v>1344</v>
      </c>
      <c r="F544" s="15" t="s">
        <v>1345</v>
      </c>
      <c r="G544" s="11" t="s">
        <v>1346</v>
      </c>
      <c r="H544" s="17" t="s">
        <v>328</v>
      </c>
      <c r="I544" s="17"/>
      <c r="J544" s="11" t="s">
        <v>1348</v>
      </c>
      <c r="K544" s="12">
        <v>3000000</v>
      </c>
      <c r="L544" s="11" t="s">
        <v>1349</v>
      </c>
      <c r="M544" s="12">
        <v>5000000</v>
      </c>
      <c r="N544" s="11" t="s">
        <v>1352</v>
      </c>
      <c r="O544" s="13">
        <v>5000000</v>
      </c>
      <c r="P544" s="11" t="s">
        <v>1353</v>
      </c>
      <c r="Q544" s="13">
        <v>3000000</v>
      </c>
      <c r="R544" s="11" t="s">
        <v>1353</v>
      </c>
      <c r="S544" s="13">
        <v>3000000</v>
      </c>
      <c r="T544" s="13">
        <f t="shared" si="1"/>
        <v>19000000</v>
      </c>
      <c r="U544" s="11"/>
      <c r="V544" s="11"/>
      <c r="W544" s="11"/>
      <c r="X544" s="11"/>
      <c r="Y544" s="11"/>
      <c r="Z544" s="11"/>
    </row>
    <row r="545" spans="1:26" ht="139.5" customHeight="1">
      <c r="A545" s="15" t="s">
        <v>935</v>
      </c>
      <c r="B545" s="16" t="s">
        <v>936</v>
      </c>
      <c r="C545" s="16" t="s">
        <v>937</v>
      </c>
      <c r="D545" s="15" t="s">
        <v>1343</v>
      </c>
      <c r="E545" s="11" t="s">
        <v>1344</v>
      </c>
      <c r="F545" s="15" t="s">
        <v>1345</v>
      </c>
      <c r="G545" s="11" t="s">
        <v>1346</v>
      </c>
      <c r="H545" s="17" t="s">
        <v>78</v>
      </c>
      <c r="I545" s="17"/>
      <c r="J545" s="11"/>
      <c r="K545" s="12">
        <v>0</v>
      </c>
      <c r="L545" s="11"/>
      <c r="M545" s="12">
        <v>0</v>
      </c>
      <c r="N545" s="11"/>
      <c r="O545" s="13">
        <v>0</v>
      </c>
      <c r="P545" s="11"/>
      <c r="Q545" s="13">
        <v>0</v>
      </c>
      <c r="R545" s="11"/>
      <c r="S545" s="13">
        <v>0</v>
      </c>
      <c r="T545" s="13">
        <f t="shared" si="1"/>
        <v>0</v>
      </c>
      <c r="U545" s="11"/>
      <c r="V545" s="11"/>
      <c r="W545" s="11"/>
      <c r="X545" s="11"/>
      <c r="Y545" s="11"/>
      <c r="Z545" s="11"/>
    </row>
    <row r="546" spans="1:26" ht="139.5" customHeight="1">
      <c r="A546" s="15" t="s">
        <v>935</v>
      </c>
      <c r="B546" s="16" t="s">
        <v>936</v>
      </c>
      <c r="C546" s="16" t="s">
        <v>937</v>
      </c>
      <c r="D546" s="15" t="s">
        <v>1343</v>
      </c>
      <c r="E546" s="11" t="s">
        <v>1344</v>
      </c>
      <c r="F546" s="15" t="s">
        <v>1354</v>
      </c>
      <c r="G546" s="11" t="s">
        <v>1355</v>
      </c>
      <c r="H546" s="17" t="s">
        <v>24</v>
      </c>
      <c r="I546" s="17"/>
      <c r="J546" s="11" t="s">
        <v>1337</v>
      </c>
      <c r="K546" s="12">
        <v>5490472</v>
      </c>
      <c r="L546" s="11" t="s">
        <v>1337</v>
      </c>
      <c r="M546" s="12">
        <v>11996343</v>
      </c>
      <c r="N546" s="11" t="s">
        <v>1337</v>
      </c>
      <c r="O546" s="13">
        <v>13429839</v>
      </c>
      <c r="P546" s="11" t="s">
        <v>1337</v>
      </c>
      <c r="Q546" s="13">
        <v>12319239</v>
      </c>
      <c r="R546" s="11" t="s">
        <v>1337</v>
      </c>
      <c r="S546" s="13">
        <v>18189042</v>
      </c>
      <c r="T546" s="13">
        <f t="shared" si="1"/>
        <v>61424935</v>
      </c>
      <c r="U546" s="11"/>
      <c r="V546" s="11"/>
      <c r="W546" s="11"/>
      <c r="X546" s="11"/>
      <c r="Y546" s="11"/>
      <c r="Z546" s="11"/>
    </row>
    <row r="547" spans="1:26" ht="139.5" customHeight="1">
      <c r="A547" s="15" t="s">
        <v>935</v>
      </c>
      <c r="B547" s="16" t="s">
        <v>936</v>
      </c>
      <c r="C547" s="16" t="s">
        <v>937</v>
      </c>
      <c r="D547" s="15" t="s">
        <v>1356</v>
      </c>
      <c r="E547" s="11" t="s">
        <v>1357</v>
      </c>
      <c r="F547" s="15" t="s">
        <v>1358</v>
      </c>
      <c r="G547" s="11" t="s">
        <v>1359</v>
      </c>
      <c r="H547" s="17" t="s">
        <v>75</v>
      </c>
      <c r="I547" s="17"/>
      <c r="J547" s="11" t="s">
        <v>1360</v>
      </c>
      <c r="K547" s="12">
        <v>2000000</v>
      </c>
      <c r="L547" s="11" t="s">
        <v>1360</v>
      </c>
      <c r="M547" s="12">
        <v>2000000</v>
      </c>
      <c r="N547" s="11" t="s">
        <v>1360</v>
      </c>
      <c r="O547" s="13">
        <v>2000000</v>
      </c>
      <c r="P547" s="11" t="s">
        <v>1360</v>
      </c>
      <c r="Q547" s="13">
        <v>2000000</v>
      </c>
      <c r="R547" s="11" t="s">
        <v>1360</v>
      </c>
      <c r="S547" s="13">
        <v>2000000</v>
      </c>
      <c r="T547" s="13">
        <f t="shared" si="1"/>
        <v>10000000</v>
      </c>
      <c r="U547" s="11"/>
      <c r="V547" s="11"/>
      <c r="W547" s="11"/>
      <c r="X547" s="11"/>
      <c r="Y547" s="11"/>
      <c r="Z547" s="11"/>
    </row>
    <row r="548" spans="1:26" ht="139.5" customHeight="1">
      <c r="A548" s="15" t="s">
        <v>935</v>
      </c>
      <c r="B548" s="16" t="s">
        <v>936</v>
      </c>
      <c r="C548" s="16" t="s">
        <v>937</v>
      </c>
      <c r="D548" s="15" t="s">
        <v>1356</v>
      </c>
      <c r="E548" s="11" t="s">
        <v>1357</v>
      </c>
      <c r="F548" s="15" t="s">
        <v>1358</v>
      </c>
      <c r="G548" s="11" t="s">
        <v>1359</v>
      </c>
      <c r="H548" s="17" t="s">
        <v>24</v>
      </c>
      <c r="I548" s="17"/>
      <c r="J548" s="11" t="s">
        <v>1361</v>
      </c>
      <c r="K548" s="12">
        <v>4239255</v>
      </c>
      <c r="L548" s="11" t="s">
        <v>1362</v>
      </c>
      <c r="M548" s="12">
        <v>9373200</v>
      </c>
      <c r="N548" s="11" t="s">
        <v>212</v>
      </c>
      <c r="O548" s="13">
        <v>9119489</v>
      </c>
      <c r="P548" s="11" t="s">
        <v>212</v>
      </c>
      <c r="Q548" s="13">
        <v>9133694</v>
      </c>
      <c r="R548" s="11" t="s">
        <v>212</v>
      </c>
      <c r="S548" s="19">
        <v>13611282</v>
      </c>
      <c r="T548" s="13">
        <f t="shared" si="1"/>
        <v>45476920</v>
      </c>
      <c r="U548" s="11"/>
      <c r="V548" s="11"/>
      <c r="W548" s="11"/>
      <c r="X548" s="11"/>
      <c r="Y548" s="11"/>
      <c r="Z548" s="11"/>
    </row>
    <row r="549" spans="1:26" ht="139.5" customHeight="1">
      <c r="A549" s="15" t="s">
        <v>935</v>
      </c>
      <c r="B549" s="16" t="s">
        <v>936</v>
      </c>
      <c r="C549" s="16" t="s">
        <v>937</v>
      </c>
      <c r="D549" s="15" t="s">
        <v>1356</v>
      </c>
      <c r="E549" s="11" t="s">
        <v>1357</v>
      </c>
      <c r="F549" s="15" t="s">
        <v>1363</v>
      </c>
      <c r="G549" s="11" t="s">
        <v>1364</v>
      </c>
      <c r="H549" s="17" t="s">
        <v>75</v>
      </c>
      <c r="I549" s="17"/>
      <c r="J549" s="11" t="s">
        <v>1360</v>
      </c>
      <c r="K549" s="12">
        <v>2000000</v>
      </c>
      <c r="L549" s="11" t="s">
        <v>1360</v>
      </c>
      <c r="M549" s="12">
        <v>2000000</v>
      </c>
      <c r="N549" s="11" t="s">
        <v>1360</v>
      </c>
      <c r="O549" s="13">
        <v>2000000</v>
      </c>
      <c r="P549" s="11" t="s">
        <v>1360</v>
      </c>
      <c r="Q549" s="13">
        <v>2000000</v>
      </c>
      <c r="R549" s="11" t="s">
        <v>1360</v>
      </c>
      <c r="S549" s="13">
        <v>2000000</v>
      </c>
      <c r="T549" s="13">
        <f t="shared" si="1"/>
        <v>10000000</v>
      </c>
      <c r="U549" s="11"/>
      <c r="V549" s="11"/>
      <c r="W549" s="11"/>
      <c r="X549" s="11"/>
      <c r="Y549" s="11"/>
      <c r="Z549" s="11"/>
    </row>
    <row r="550" spans="1:26" ht="139.5" customHeight="1">
      <c r="A550" s="15" t="s">
        <v>935</v>
      </c>
      <c r="B550" s="16" t="s">
        <v>936</v>
      </c>
      <c r="C550" s="16" t="s">
        <v>937</v>
      </c>
      <c r="D550" s="15" t="s">
        <v>1356</v>
      </c>
      <c r="E550" s="11" t="s">
        <v>1357</v>
      </c>
      <c r="F550" s="15" t="s">
        <v>1363</v>
      </c>
      <c r="G550" s="11" t="s">
        <v>1364</v>
      </c>
      <c r="H550" s="17" t="s">
        <v>24</v>
      </c>
      <c r="I550" s="17"/>
      <c r="J550" s="11" t="s">
        <v>1361</v>
      </c>
      <c r="K550" s="12">
        <v>2685615</v>
      </c>
      <c r="L550" s="11" t="s">
        <v>212</v>
      </c>
      <c r="M550" s="12">
        <v>5567533</v>
      </c>
      <c r="N550" s="11" t="s">
        <v>212</v>
      </c>
      <c r="O550" s="13">
        <v>5567533</v>
      </c>
      <c r="P550" s="11" t="s">
        <v>212</v>
      </c>
      <c r="Q550" s="13">
        <v>5522232</v>
      </c>
      <c r="R550" s="11" t="s">
        <v>212</v>
      </c>
      <c r="S550" s="19">
        <v>8283348</v>
      </c>
      <c r="T550" s="13">
        <f t="shared" si="1"/>
        <v>27626261</v>
      </c>
      <c r="U550" s="11"/>
      <c r="V550" s="11"/>
      <c r="W550" s="11"/>
      <c r="X550" s="11"/>
      <c r="Y550" s="11"/>
      <c r="Z550" s="11"/>
    </row>
    <row r="551" spans="1:26" ht="139.5" customHeight="1">
      <c r="A551" s="15" t="s">
        <v>935</v>
      </c>
      <c r="B551" s="16" t="s">
        <v>936</v>
      </c>
      <c r="C551" s="16" t="s">
        <v>937</v>
      </c>
      <c r="D551" s="15" t="s">
        <v>1356</v>
      </c>
      <c r="E551" s="11" t="s">
        <v>1357</v>
      </c>
      <c r="F551" s="15" t="s">
        <v>1365</v>
      </c>
      <c r="G551" s="11" t="s">
        <v>1366</v>
      </c>
      <c r="H551" s="17" t="s">
        <v>75</v>
      </c>
      <c r="I551" s="17"/>
      <c r="J551" s="11" t="s">
        <v>1360</v>
      </c>
      <c r="K551" s="12">
        <v>2000000</v>
      </c>
      <c r="L551" s="11" t="s">
        <v>1360</v>
      </c>
      <c r="M551" s="12">
        <v>2000000</v>
      </c>
      <c r="N551" s="11" t="s">
        <v>1360</v>
      </c>
      <c r="O551" s="13">
        <v>2000000</v>
      </c>
      <c r="P551" s="11" t="s">
        <v>1360</v>
      </c>
      <c r="Q551" s="13">
        <v>2000000</v>
      </c>
      <c r="R551" s="11" t="s">
        <v>1360</v>
      </c>
      <c r="S551" s="13">
        <v>2000000</v>
      </c>
      <c r="T551" s="13">
        <f t="shared" si="1"/>
        <v>10000000</v>
      </c>
      <c r="U551" s="11"/>
      <c r="V551" s="11"/>
      <c r="W551" s="11"/>
      <c r="X551" s="11"/>
      <c r="Y551" s="11"/>
      <c r="Z551" s="11"/>
    </row>
    <row r="552" spans="1:26" ht="139.5" customHeight="1">
      <c r="A552" s="15" t="s">
        <v>935</v>
      </c>
      <c r="B552" s="16" t="s">
        <v>936</v>
      </c>
      <c r="C552" s="16" t="s">
        <v>937</v>
      </c>
      <c r="D552" s="15" t="s">
        <v>1356</v>
      </c>
      <c r="E552" s="11" t="s">
        <v>1357</v>
      </c>
      <c r="F552" s="15" t="s">
        <v>1365</v>
      </c>
      <c r="G552" s="11" t="s">
        <v>1366</v>
      </c>
      <c r="H552" s="17" t="s">
        <v>24</v>
      </c>
      <c r="I552" s="17"/>
      <c r="J552" s="11" t="s">
        <v>1367</v>
      </c>
      <c r="K552" s="12">
        <v>4239255</v>
      </c>
      <c r="L552" s="11" t="s">
        <v>1367</v>
      </c>
      <c r="M552" s="12">
        <v>25001057</v>
      </c>
      <c r="N552" s="11" t="s">
        <v>1368</v>
      </c>
      <c r="O552" s="13">
        <v>21100038</v>
      </c>
      <c r="P552" s="11" t="s">
        <v>1367</v>
      </c>
      <c r="Q552" s="13">
        <v>23559408</v>
      </c>
      <c r="R552" s="11" t="s">
        <v>1367</v>
      </c>
      <c r="S552" s="19">
        <v>34842974</v>
      </c>
      <c r="T552" s="13">
        <f t="shared" si="1"/>
        <v>108742732</v>
      </c>
      <c r="U552" s="11"/>
      <c r="V552" s="11"/>
      <c r="W552" s="11"/>
      <c r="X552" s="11"/>
      <c r="Y552" s="11"/>
      <c r="Z552" s="11"/>
    </row>
    <row r="553" spans="1:26" ht="139.5" customHeight="1">
      <c r="A553" s="15" t="s">
        <v>935</v>
      </c>
      <c r="B553" s="16" t="s">
        <v>936</v>
      </c>
      <c r="C553" s="16" t="s">
        <v>937</v>
      </c>
      <c r="D553" s="15" t="s">
        <v>1356</v>
      </c>
      <c r="E553" s="11" t="s">
        <v>1357</v>
      </c>
      <c r="F553" s="15" t="s">
        <v>1369</v>
      </c>
      <c r="G553" s="11" t="s">
        <v>1370</v>
      </c>
      <c r="H553" s="17" t="s">
        <v>24</v>
      </c>
      <c r="I553" s="17"/>
      <c r="J553" s="11" t="s">
        <v>212</v>
      </c>
      <c r="K553" s="12">
        <v>13905615</v>
      </c>
      <c r="L553" s="11" t="s">
        <v>212</v>
      </c>
      <c r="M553" s="12">
        <v>21195390</v>
      </c>
      <c r="N553" s="11" t="s">
        <v>212</v>
      </c>
      <c r="O553" s="13">
        <v>20548082</v>
      </c>
      <c r="P553" s="11" t="s">
        <v>212</v>
      </c>
      <c r="Q553" s="13">
        <v>19947946</v>
      </c>
      <c r="R553" s="11" t="s">
        <v>212</v>
      </c>
      <c r="S553" s="19">
        <v>29515040</v>
      </c>
      <c r="T553" s="13">
        <f t="shared" si="1"/>
        <v>105112073</v>
      </c>
      <c r="U553" s="11"/>
      <c r="V553" s="11"/>
      <c r="W553" s="11"/>
      <c r="X553" s="11"/>
      <c r="Y553" s="11"/>
      <c r="Z553" s="11"/>
    </row>
    <row r="554" spans="1:26" ht="139.5" customHeight="1">
      <c r="A554" s="15" t="s">
        <v>935</v>
      </c>
      <c r="B554" s="16" t="s">
        <v>936</v>
      </c>
      <c r="C554" s="16" t="s">
        <v>937</v>
      </c>
      <c r="D554" s="15" t="s">
        <v>1371</v>
      </c>
      <c r="E554" s="11" t="s">
        <v>1372</v>
      </c>
      <c r="F554" s="15" t="s">
        <v>1373</v>
      </c>
      <c r="G554" s="11" t="s">
        <v>1374</v>
      </c>
      <c r="H554" s="17" t="s">
        <v>75</v>
      </c>
      <c r="I554" s="17"/>
      <c r="J554" s="11" t="s">
        <v>1375</v>
      </c>
      <c r="K554" s="12">
        <v>0</v>
      </c>
      <c r="L554" s="11" t="s">
        <v>961</v>
      </c>
      <c r="M554" s="12">
        <v>0</v>
      </c>
      <c r="N554" s="11" t="s">
        <v>961</v>
      </c>
      <c r="O554" s="13">
        <v>0</v>
      </c>
      <c r="P554" s="11" t="s">
        <v>961</v>
      </c>
      <c r="Q554" s="13">
        <v>0</v>
      </c>
      <c r="R554" s="11" t="s">
        <v>961</v>
      </c>
      <c r="S554" s="13">
        <v>0</v>
      </c>
      <c r="T554" s="13">
        <f t="shared" si="1"/>
        <v>0</v>
      </c>
      <c r="U554" s="44" t="s">
        <v>974</v>
      </c>
      <c r="V554" s="11"/>
      <c r="W554" s="11"/>
      <c r="X554" s="11"/>
      <c r="Y554" s="11"/>
      <c r="Z554" s="11"/>
    </row>
    <row r="555" spans="1:26" ht="139.5" customHeight="1">
      <c r="A555" s="15" t="s">
        <v>935</v>
      </c>
      <c r="B555" s="16" t="s">
        <v>936</v>
      </c>
      <c r="C555" s="16" t="s">
        <v>937</v>
      </c>
      <c r="D555" s="15" t="s">
        <v>1371</v>
      </c>
      <c r="E555" s="11" t="s">
        <v>1372</v>
      </c>
      <c r="F555" s="15" t="s">
        <v>1376</v>
      </c>
      <c r="G555" s="11" t="s">
        <v>1377</v>
      </c>
      <c r="H555" s="17" t="s">
        <v>24</v>
      </c>
      <c r="I555" s="17"/>
      <c r="J555" s="11" t="s">
        <v>212</v>
      </c>
      <c r="K555" s="12">
        <v>2685615</v>
      </c>
      <c r="L555" s="11" t="s">
        <v>212</v>
      </c>
      <c r="M555" s="12">
        <v>5567533</v>
      </c>
      <c r="N555" s="11" t="s">
        <v>212</v>
      </c>
      <c r="O555" s="13">
        <v>5567533</v>
      </c>
      <c r="P555" s="11" t="s">
        <v>212</v>
      </c>
      <c r="Q555" s="13">
        <v>5522232</v>
      </c>
      <c r="R555" s="11" t="s">
        <v>212</v>
      </c>
      <c r="S555" s="19">
        <v>8283348</v>
      </c>
      <c r="T555" s="13">
        <f t="shared" si="1"/>
        <v>27626261</v>
      </c>
      <c r="U555" s="11"/>
      <c r="V555" s="11"/>
      <c r="W555" s="11"/>
      <c r="X555" s="11"/>
      <c r="Y555" s="11"/>
      <c r="Z555" s="11"/>
    </row>
    <row r="556" spans="1:26" ht="139.5" customHeight="1">
      <c r="A556" s="15" t="s">
        <v>1378</v>
      </c>
      <c r="B556" s="16" t="s">
        <v>1379</v>
      </c>
      <c r="C556" s="16" t="s">
        <v>1380</v>
      </c>
      <c r="D556" s="15" t="s">
        <v>1381</v>
      </c>
      <c r="E556" s="11" t="s">
        <v>1382</v>
      </c>
      <c r="F556" s="15" t="s">
        <v>1383</v>
      </c>
      <c r="G556" s="11" t="s">
        <v>1384</v>
      </c>
      <c r="H556" s="17" t="s">
        <v>19</v>
      </c>
      <c r="I556" s="17"/>
      <c r="J556" s="11" t="s">
        <v>1385</v>
      </c>
      <c r="K556" s="12">
        <v>104000000</v>
      </c>
      <c r="L556" s="11" t="s">
        <v>1385</v>
      </c>
      <c r="M556" s="12">
        <v>240000000</v>
      </c>
      <c r="N556" s="11" t="s">
        <v>1385</v>
      </c>
      <c r="O556" s="12">
        <v>280000000</v>
      </c>
      <c r="P556" s="11" t="s">
        <v>1385</v>
      </c>
      <c r="Q556" s="12">
        <v>335000000</v>
      </c>
      <c r="R556" s="11" t="s">
        <v>1385</v>
      </c>
      <c r="S556" s="12">
        <v>630000000</v>
      </c>
      <c r="T556" s="13">
        <f t="shared" si="1"/>
        <v>1589000000</v>
      </c>
      <c r="U556" s="11"/>
      <c r="V556" s="11"/>
      <c r="W556" s="11"/>
      <c r="X556" s="11"/>
      <c r="Y556" s="11"/>
      <c r="Z556" s="11"/>
    </row>
    <row r="557" spans="1:26" ht="139.5" customHeight="1">
      <c r="A557" s="15" t="s">
        <v>1378</v>
      </c>
      <c r="B557" s="16" t="s">
        <v>1379</v>
      </c>
      <c r="C557" s="16" t="s">
        <v>1380</v>
      </c>
      <c r="D557" s="15" t="s">
        <v>1381</v>
      </c>
      <c r="E557" s="11" t="s">
        <v>1382</v>
      </c>
      <c r="F557" s="15" t="s">
        <v>1383</v>
      </c>
      <c r="G557" s="11" t="s">
        <v>1384</v>
      </c>
      <c r="H557" s="17"/>
      <c r="I557" s="17" t="s">
        <v>121</v>
      </c>
      <c r="J557" s="11" t="s">
        <v>1386</v>
      </c>
      <c r="K557" s="12">
        <v>60000000</v>
      </c>
      <c r="L557" s="11" t="s">
        <v>1386</v>
      </c>
      <c r="M557" s="12">
        <v>60000000</v>
      </c>
      <c r="N557" s="11" t="s">
        <v>1386</v>
      </c>
      <c r="O557" s="13">
        <v>60000000</v>
      </c>
      <c r="P557" s="11" t="s">
        <v>1386</v>
      </c>
      <c r="Q557" s="13">
        <v>60000000</v>
      </c>
      <c r="R557" s="11" t="s">
        <v>1386</v>
      </c>
      <c r="S557" s="13">
        <v>60000000</v>
      </c>
      <c r="T557" s="13">
        <f t="shared" si="1"/>
        <v>300000000</v>
      </c>
      <c r="U557" s="11"/>
      <c r="V557" s="11"/>
      <c r="W557" s="11"/>
      <c r="X557" s="11"/>
      <c r="Y557" s="11"/>
      <c r="Z557" s="11"/>
    </row>
    <row r="558" spans="1:26" ht="139.5" customHeight="1">
      <c r="A558" s="15" t="s">
        <v>1378</v>
      </c>
      <c r="B558" s="16" t="s">
        <v>1379</v>
      </c>
      <c r="C558" s="16" t="s">
        <v>1380</v>
      </c>
      <c r="D558" s="15" t="s">
        <v>1381</v>
      </c>
      <c r="E558" s="11" t="s">
        <v>1382</v>
      </c>
      <c r="F558" s="15" t="s">
        <v>1383</v>
      </c>
      <c r="G558" s="11" t="s">
        <v>1384</v>
      </c>
      <c r="H558" s="17"/>
      <c r="I558" s="17" t="s">
        <v>120</v>
      </c>
      <c r="J558" s="54" t="s">
        <v>1387</v>
      </c>
      <c r="K558" s="12">
        <v>10000000</v>
      </c>
      <c r="L558" s="54" t="s">
        <v>1387</v>
      </c>
      <c r="M558" s="12">
        <v>12000000</v>
      </c>
      <c r="N558" s="54" t="s">
        <v>1387</v>
      </c>
      <c r="O558" s="13">
        <v>15000000</v>
      </c>
      <c r="P558" s="54" t="s">
        <v>1387</v>
      </c>
      <c r="Q558" s="13">
        <v>17000000</v>
      </c>
      <c r="R558" s="54" t="s">
        <v>1387</v>
      </c>
      <c r="S558" s="13">
        <v>20000000</v>
      </c>
      <c r="T558" s="13">
        <f t="shared" si="1"/>
        <v>74000000</v>
      </c>
      <c r="U558" s="11"/>
      <c r="V558" s="11"/>
      <c r="W558" s="11"/>
      <c r="X558" s="11"/>
      <c r="Y558" s="11"/>
      <c r="Z558" s="11"/>
    </row>
    <row r="559" spans="1:26" ht="139.5" customHeight="1">
      <c r="A559" s="15" t="s">
        <v>1378</v>
      </c>
      <c r="B559" s="16" t="s">
        <v>1379</v>
      </c>
      <c r="C559" s="16" t="s">
        <v>1380</v>
      </c>
      <c r="D559" s="15" t="s">
        <v>1381</v>
      </c>
      <c r="E559" s="11" t="s">
        <v>1382</v>
      </c>
      <c r="F559" s="15" t="s">
        <v>1383</v>
      </c>
      <c r="G559" s="11" t="s">
        <v>1384</v>
      </c>
      <c r="H559" s="17"/>
      <c r="I559" s="17" t="s">
        <v>246</v>
      </c>
      <c r="J559" s="11" t="s">
        <v>1388</v>
      </c>
      <c r="K559" s="12">
        <v>0</v>
      </c>
      <c r="L559" s="11" t="s">
        <v>1389</v>
      </c>
      <c r="M559" s="12">
        <v>0</v>
      </c>
      <c r="N559" s="11" t="s">
        <v>1390</v>
      </c>
      <c r="O559" s="13">
        <v>0</v>
      </c>
      <c r="P559" s="11" t="s">
        <v>1390</v>
      </c>
      <c r="Q559" s="13">
        <v>0</v>
      </c>
      <c r="R559" s="11" t="s">
        <v>1391</v>
      </c>
      <c r="S559" s="13">
        <v>0</v>
      </c>
      <c r="T559" s="13">
        <f t="shared" si="1"/>
        <v>0</v>
      </c>
      <c r="U559" s="11" t="s">
        <v>1392</v>
      </c>
      <c r="V559" s="11"/>
      <c r="W559" s="11"/>
      <c r="X559" s="11"/>
      <c r="Y559" s="11"/>
      <c r="Z559" s="11"/>
    </row>
    <row r="560" spans="1:26" ht="139.5" customHeight="1">
      <c r="A560" s="15" t="s">
        <v>1378</v>
      </c>
      <c r="B560" s="16" t="s">
        <v>1379</v>
      </c>
      <c r="C560" s="16" t="s">
        <v>1380</v>
      </c>
      <c r="D560" s="15" t="s">
        <v>1381</v>
      </c>
      <c r="E560" s="11" t="s">
        <v>1382</v>
      </c>
      <c r="F560" s="15" t="s">
        <v>1383</v>
      </c>
      <c r="G560" s="11" t="s">
        <v>1384</v>
      </c>
      <c r="H560" s="17"/>
      <c r="I560" s="17" t="s">
        <v>32</v>
      </c>
      <c r="J560" s="11" t="s">
        <v>1393</v>
      </c>
      <c r="K560" s="12">
        <v>1018000</v>
      </c>
      <c r="L560" s="11" t="s">
        <v>1394</v>
      </c>
      <c r="M560" s="12">
        <f>((K560*14/100)+K560)*2</f>
        <v>2321040</v>
      </c>
      <c r="N560" s="11" t="s">
        <v>1394</v>
      </c>
      <c r="O560" s="13">
        <f>((K560*28/100)+K560)*2</f>
        <v>2606080</v>
      </c>
      <c r="P560" s="11" t="s">
        <v>1394</v>
      </c>
      <c r="Q560" s="13">
        <f>((K560*42/100)+K560)*2</f>
        <v>2891120</v>
      </c>
      <c r="R560" s="11" t="s">
        <v>1394</v>
      </c>
      <c r="S560" s="13">
        <f>((M560*42/100)+M560)*2</f>
        <v>6591753.5999999996</v>
      </c>
      <c r="T560" s="13">
        <f t="shared" si="1"/>
        <v>15427993.6</v>
      </c>
      <c r="U560" s="11"/>
      <c r="V560" s="11"/>
      <c r="W560" s="11"/>
      <c r="X560" s="11"/>
      <c r="Y560" s="11"/>
      <c r="Z560" s="11"/>
    </row>
    <row r="561" spans="1:26" ht="139.5" customHeight="1">
      <c r="A561" s="15" t="s">
        <v>1378</v>
      </c>
      <c r="B561" s="16" t="s">
        <v>1379</v>
      </c>
      <c r="C561" s="16" t="s">
        <v>1380</v>
      </c>
      <c r="D561" s="15" t="s">
        <v>1381</v>
      </c>
      <c r="E561" s="11" t="s">
        <v>1382</v>
      </c>
      <c r="F561" s="15" t="s">
        <v>1383</v>
      </c>
      <c r="G561" s="11" t="s">
        <v>1384</v>
      </c>
      <c r="H561" s="17"/>
      <c r="I561" s="17" t="s">
        <v>143</v>
      </c>
      <c r="J561" s="11"/>
      <c r="K561" s="12">
        <v>0</v>
      </c>
      <c r="L561" s="11"/>
      <c r="M561" s="12">
        <v>0</v>
      </c>
      <c r="N561" s="11"/>
      <c r="O561" s="13">
        <v>0</v>
      </c>
      <c r="P561" s="11"/>
      <c r="Q561" s="13">
        <v>0</v>
      </c>
      <c r="R561" s="11"/>
      <c r="S561" s="13">
        <v>0</v>
      </c>
      <c r="T561" s="13">
        <f t="shared" si="1"/>
        <v>0</v>
      </c>
      <c r="U561" s="11"/>
      <c r="V561" s="11"/>
      <c r="W561" s="11"/>
      <c r="X561" s="11"/>
      <c r="Y561" s="11"/>
      <c r="Z561" s="11"/>
    </row>
    <row r="562" spans="1:26" ht="139.5" customHeight="1">
      <c r="A562" s="15" t="s">
        <v>1378</v>
      </c>
      <c r="B562" s="16" t="s">
        <v>1379</v>
      </c>
      <c r="C562" s="16" t="s">
        <v>1380</v>
      </c>
      <c r="D562" s="15" t="s">
        <v>1381</v>
      </c>
      <c r="E562" s="11" t="s">
        <v>1382</v>
      </c>
      <c r="F562" s="15" t="s">
        <v>1395</v>
      </c>
      <c r="G562" s="11" t="s">
        <v>1396</v>
      </c>
      <c r="H562" s="17" t="s">
        <v>241</v>
      </c>
      <c r="I562" s="17"/>
      <c r="J562" s="11" t="s">
        <v>1397</v>
      </c>
      <c r="K562" s="12">
        <f>+PRODUCT(3197964,6)</f>
        <v>19187784</v>
      </c>
      <c r="L562" s="11" t="s">
        <v>1397</v>
      </c>
      <c r="M562" s="12">
        <v>19763417.52</v>
      </c>
      <c r="N562" s="11" t="s">
        <v>1397</v>
      </c>
      <c r="O562" s="13">
        <v>20356320.045600001</v>
      </c>
      <c r="P562" s="11" t="s">
        <v>1397</v>
      </c>
      <c r="Q562" s="13">
        <v>20967009.646968</v>
      </c>
      <c r="R562" s="11" t="s">
        <v>1397</v>
      </c>
      <c r="S562" s="13">
        <v>21596019.936377041</v>
      </c>
      <c r="T562" s="13">
        <f t="shared" si="1"/>
        <v>101870551.14894503</v>
      </c>
      <c r="U562" s="11"/>
      <c r="V562" s="11"/>
      <c r="W562" s="11"/>
      <c r="X562" s="11"/>
      <c r="Y562" s="11"/>
      <c r="Z562" s="11"/>
    </row>
    <row r="563" spans="1:26" ht="139.5" customHeight="1">
      <c r="A563" s="15" t="s">
        <v>1378</v>
      </c>
      <c r="B563" s="16" t="s">
        <v>1379</v>
      </c>
      <c r="C563" s="16" t="s">
        <v>1380</v>
      </c>
      <c r="D563" s="15" t="s">
        <v>1381</v>
      </c>
      <c r="E563" s="11" t="s">
        <v>1382</v>
      </c>
      <c r="F563" s="15" t="s">
        <v>1395</v>
      </c>
      <c r="G563" s="11" t="s">
        <v>1396</v>
      </c>
      <c r="H563" s="17" t="s">
        <v>120</v>
      </c>
      <c r="I563" s="17"/>
      <c r="J563" s="11" t="s">
        <v>1398</v>
      </c>
      <c r="K563" s="12">
        <v>10000000</v>
      </c>
      <c r="L563" s="11" t="s">
        <v>1398</v>
      </c>
      <c r="M563" s="12">
        <v>20000000</v>
      </c>
      <c r="N563" s="11" t="s">
        <v>1398</v>
      </c>
      <c r="O563" s="13">
        <v>40000000</v>
      </c>
      <c r="P563" s="11" t="s">
        <v>1398</v>
      </c>
      <c r="Q563" s="13">
        <v>60000000</v>
      </c>
      <c r="R563" s="11" t="s">
        <v>1398</v>
      </c>
      <c r="S563" s="13">
        <v>80000000</v>
      </c>
      <c r="T563" s="13">
        <f t="shared" si="1"/>
        <v>210000000</v>
      </c>
      <c r="U563" s="11"/>
      <c r="V563" s="11"/>
      <c r="W563" s="11"/>
      <c r="X563" s="11"/>
      <c r="Y563" s="11"/>
      <c r="Z563" s="11"/>
    </row>
    <row r="564" spans="1:26" ht="139.5" customHeight="1">
      <c r="A564" s="15" t="s">
        <v>1378</v>
      </c>
      <c r="B564" s="16" t="s">
        <v>1379</v>
      </c>
      <c r="C564" s="16" t="s">
        <v>1380</v>
      </c>
      <c r="D564" s="15" t="s">
        <v>1381</v>
      </c>
      <c r="E564" s="11" t="s">
        <v>1382</v>
      </c>
      <c r="F564" s="15" t="s">
        <v>1395</v>
      </c>
      <c r="G564" s="11" t="s">
        <v>1396</v>
      </c>
      <c r="H564" s="17"/>
      <c r="I564" s="17" t="s">
        <v>75</v>
      </c>
      <c r="J564" s="11" t="s">
        <v>1399</v>
      </c>
      <c r="K564" s="12">
        <v>0</v>
      </c>
      <c r="L564" s="11"/>
      <c r="M564" s="12">
        <v>0</v>
      </c>
      <c r="N564" s="11"/>
      <c r="O564" s="13">
        <v>0</v>
      </c>
      <c r="P564" s="11"/>
      <c r="Q564" s="13">
        <v>0</v>
      </c>
      <c r="R564" s="11"/>
      <c r="S564" s="13">
        <v>0</v>
      </c>
      <c r="T564" s="13">
        <f t="shared" si="1"/>
        <v>0</v>
      </c>
      <c r="U564" s="44" t="s">
        <v>1400</v>
      </c>
      <c r="V564" s="11"/>
      <c r="W564" s="11"/>
      <c r="X564" s="11"/>
      <c r="Y564" s="11"/>
      <c r="Z564" s="11"/>
    </row>
    <row r="565" spans="1:26" ht="139.5" customHeight="1">
      <c r="A565" s="15" t="s">
        <v>1378</v>
      </c>
      <c r="B565" s="16" t="s">
        <v>1379</v>
      </c>
      <c r="C565" s="16" t="s">
        <v>1380</v>
      </c>
      <c r="D565" s="15" t="s">
        <v>1381</v>
      </c>
      <c r="E565" s="11" t="s">
        <v>1382</v>
      </c>
      <c r="F565" s="15" t="s">
        <v>1395</v>
      </c>
      <c r="G565" s="11" t="s">
        <v>1396</v>
      </c>
      <c r="H565" s="17"/>
      <c r="I565" s="17" t="s">
        <v>78</v>
      </c>
      <c r="J565" s="11" t="s">
        <v>1401</v>
      </c>
      <c r="K565" s="12">
        <v>10000000</v>
      </c>
      <c r="L565" s="11" t="s">
        <v>1401</v>
      </c>
      <c r="M565" s="12">
        <v>30000000</v>
      </c>
      <c r="N565" s="11" t="s">
        <v>1401</v>
      </c>
      <c r="O565" s="13">
        <v>20000000</v>
      </c>
      <c r="P565" s="11" t="s">
        <v>1401</v>
      </c>
      <c r="Q565" s="13">
        <v>20000000</v>
      </c>
      <c r="R565" s="11" t="s">
        <v>1401</v>
      </c>
      <c r="S565" s="13">
        <v>30000000</v>
      </c>
      <c r="T565" s="13">
        <f t="shared" si="1"/>
        <v>110000000</v>
      </c>
      <c r="U565" s="11"/>
      <c r="V565" s="11"/>
      <c r="W565" s="11"/>
      <c r="X565" s="11"/>
      <c r="Y565" s="11"/>
      <c r="Z565" s="11"/>
    </row>
    <row r="566" spans="1:26" ht="139.5" customHeight="1">
      <c r="A566" s="15" t="s">
        <v>1378</v>
      </c>
      <c r="B566" s="16" t="s">
        <v>1379</v>
      </c>
      <c r="C566" s="16" t="s">
        <v>1380</v>
      </c>
      <c r="D566" s="15" t="s">
        <v>1381</v>
      </c>
      <c r="E566" s="11" t="s">
        <v>1382</v>
      </c>
      <c r="F566" s="15" t="s">
        <v>1395</v>
      </c>
      <c r="G566" s="11" t="s">
        <v>1396</v>
      </c>
      <c r="H566" s="17"/>
      <c r="I566" s="17" t="s">
        <v>80</v>
      </c>
      <c r="J566" s="11" t="s">
        <v>1402</v>
      </c>
      <c r="K566" s="12">
        <v>400000</v>
      </c>
      <c r="L566" s="11" t="s">
        <v>1402</v>
      </c>
      <c r="M566" s="12">
        <v>600000</v>
      </c>
      <c r="N566" s="11" t="s">
        <v>1402</v>
      </c>
      <c r="O566" s="13">
        <v>800000</v>
      </c>
      <c r="P566" s="11" t="s">
        <v>1402</v>
      </c>
      <c r="Q566" s="13">
        <v>10000000</v>
      </c>
      <c r="R566" s="11" t="s">
        <v>1402</v>
      </c>
      <c r="S566" s="13">
        <v>12000000</v>
      </c>
      <c r="T566" s="13">
        <f t="shared" si="1"/>
        <v>23800000</v>
      </c>
      <c r="U566" s="11"/>
      <c r="V566" s="11"/>
      <c r="W566" s="11"/>
      <c r="X566" s="11"/>
      <c r="Y566" s="11"/>
      <c r="Z566" s="11"/>
    </row>
    <row r="567" spans="1:26" ht="139.5" customHeight="1">
      <c r="A567" s="15" t="s">
        <v>1378</v>
      </c>
      <c r="B567" s="16" t="s">
        <v>1379</v>
      </c>
      <c r="C567" s="16" t="s">
        <v>1380</v>
      </c>
      <c r="D567" s="15" t="s">
        <v>1381</v>
      </c>
      <c r="E567" s="11" t="s">
        <v>1382</v>
      </c>
      <c r="F567" s="15" t="s">
        <v>1395</v>
      </c>
      <c r="G567" s="11" t="s">
        <v>1396</v>
      </c>
      <c r="H567" s="17"/>
      <c r="I567" s="17" t="s">
        <v>86</v>
      </c>
      <c r="J567" s="11" t="s">
        <v>1403</v>
      </c>
      <c r="K567" s="12">
        <v>2000000</v>
      </c>
      <c r="L567" s="11" t="s">
        <v>1404</v>
      </c>
      <c r="M567" s="12">
        <v>3000000</v>
      </c>
      <c r="N567" s="11" t="s">
        <v>1405</v>
      </c>
      <c r="O567" s="13">
        <v>3000000</v>
      </c>
      <c r="P567" s="11" t="s">
        <v>1404</v>
      </c>
      <c r="Q567" s="13">
        <v>5000000</v>
      </c>
      <c r="R567" s="11" t="s">
        <v>1404</v>
      </c>
      <c r="S567" s="13">
        <v>5000000</v>
      </c>
      <c r="T567" s="13">
        <f t="shared" si="1"/>
        <v>18000000</v>
      </c>
      <c r="U567" s="11"/>
      <c r="V567" s="11"/>
      <c r="W567" s="11"/>
      <c r="X567" s="11"/>
      <c r="Y567" s="11"/>
      <c r="Z567" s="11"/>
    </row>
    <row r="568" spans="1:26" ht="139.5" customHeight="1">
      <c r="A568" s="15" t="s">
        <v>1378</v>
      </c>
      <c r="B568" s="16" t="s">
        <v>1379</v>
      </c>
      <c r="C568" s="16" t="s">
        <v>1380</v>
      </c>
      <c r="D568" s="15" t="s">
        <v>1381</v>
      </c>
      <c r="E568" s="11" t="s">
        <v>1382</v>
      </c>
      <c r="F568" s="15" t="s">
        <v>1406</v>
      </c>
      <c r="G568" s="11" t="s">
        <v>1407</v>
      </c>
      <c r="H568" s="17" t="s">
        <v>241</v>
      </c>
      <c r="I568" s="17"/>
      <c r="J568" s="11" t="s">
        <v>1397</v>
      </c>
      <c r="K568" s="12">
        <f>+PRODUCT(3197964,6)</f>
        <v>19187784</v>
      </c>
      <c r="L568" s="11" t="s">
        <v>1397</v>
      </c>
      <c r="M568" s="12">
        <v>19763417.52</v>
      </c>
      <c r="N568" s="11" t="s">
        <v>1397</v>
      </c>
      <c r="O568" s="13">
        <v>20356320.045600001</v>
      </c>
      <c r="P568" s="11" t="s">
        <v>1397</v>
      </c>
      <c r="Q568" s="13">
        <v>20967009.646968</v>
      </c>
      <c r="R568" s="11" t="s">
        <v>1397</v>
      </c>
      <c r="S568" s="13">
        <v>21596019.936377041</v>
      </c>
      <c r="T568" s="13">
        <f t="shared" si="1"/>
        <v>101870551.14894503</v>
      </c>
      <c r="U568" s="11"/>
      <c r="V568" s="11"/>
      <c r="W568" s="11"/>
      <c r="X568" s="11"/>
      <c r="Y568" s="11"/>
      <c r="Z568" s="11"/>
    </row>
    <row r="569" spans="1:26" ht="139.5" customHeight="1">
      <c r="A569" s="15" t="s">
        <v>1378</v>
      </c>
      <c r="B569" s="16" t="s">
        <v>1379</v>
      </c>
      <c r="C569" s="16" t="s">
        <v>1380</v>
      </c>
      <c r="D569" s="15" t="s">
        <v>1381</v>
      </c>
      <c r="E569" s="11" t="s">
        <v>1382</v>
      </c>
      <c r="F569" s="15" t="s">
        <v>1406</v>
      </c>
      <c r="G569" s="11" t="s">
        <v>1407</v>
      </c>
      <c r="H569" s="17" t="s">
        <v>120</v>
      </c>
      <c r="I569" s="17"/>
      <c r="J569" s="11" t="s">
        <v>1398</v>
      </c>
      <c r="K569" s="12">
        <v>10000000</v>
      </c>
      <c r="L569" s="11" t="s">
        <v>1398</v>
      </c>
      <c r="M569" s="12">
        <v>20000000</v>
      </c>
      <c r="N569" s="11" t="s">
        <v>1398</v>
      </c>
      <c r="O569" s="13">
        <v>40000000</v>
      </c>
      <c r="P569" s="11" t="s">
        <v>1398</v>
      </c>
      <c r="Q569" s="13">
        <v>60000000</v>
      </c>
      <c r="R569" s="11" t="s">
        <v>1398</v>
      </c>
      <c r="S569" s="13">
        <v>80000000</v>
      </c>
      <c r="T569" s="13">
        <f t="shared" si="1"/>
        <v>210000000</v>
      </c>
      <c r="U569" s="11"/>
      <c r="V569" s="11"/>
      <c r="W569" s="11"/>
      <c r="X569" s="11"/>
      <c r="Y569" s="11"/>
      <c r="Z569" s="11"/>
    </row>
    <row r="570" spans="1:26" ht="139.5" customHeight="1">
      <c r="A570" s="15" t="s">
        <v>1378</v>
      </c>
      <c r="B570" s="16" t="s">
        <v>1379</v>
      </c>
      <c r="C570" s="16" t="s">
        <v>1380</v>
      </c>
      <c r="D570" s="15" t="s">
        <v>1381</v>
      </c>
      <c r="E570" s="11" t="s">
        <v>1382</v>
      </c>
      <c r="F570" s="15" t="s">
        <v>1406</v>
      </c>
      <c r="G570" s="11" t="s">
        <v>1407</v>
      </c>
      <c r="H570" s="17" t="s">
        <v>246</v>
      </c>
      <c r="I570" s="17"/>
      <c r="J570" s="11" t="s">
        <v>1408</v>
      </c>
      <c r="K570" s="12">
        <v>3000000</v>
      </c>
      <c r="L570" s="11" t="s">
        <v>1409</v>
      </c>
      <c r="M570" s="12">
        <f>2*K570*1.1</f>
        <v>6600000.0000000009</v>
      </c>
      <c r="N570" s="11" t="s">
        <v>1409</v>
      </c>
      <c r="O570" s="13">
        <f>M570*1.1</f>
        <v>7260000.0000000019</v>
      </c>
      <c r="P570" s="11" t="s">
        <v>1409</v>
      </c>
      <c r="Q570" s="13">
        <f>O570*1.1</f>
        <v>7986000.0000000028</v>
      </c>
      <c r="R570" s="11" t="s">
        <v>1410</v>
      </c>
      <c r="S570" s="13">
        <f>Q570*1.15</f>
        <v>9183900.0000000019</v>
      </c>
      <c r="T570" s="13">
        <f t="shared" si="1"/>
        <v>34029900.000000007</v>
      </c>
      <c r="U570" s="11"/>
      <c r="V570" s="11"/>
      <c r="W570" s="11"/>
      <c r="X570" s="11"/>
      <c r="Y570" s="11"/>
      <c r="Z570" s="11"/>
    </row>
    <row r="571" spans="1:26" ht="139.5" customHeight="1">
      <c r="A571" s="15" t="s">
        <v>1378</v>
      </c>
      <c r="B571" s="16" t="s">
        <v>1379</v>
      </c>
      <c r="C571" s="16" t="s">
        <v>1380</v>
      </c>
      <c r="D571" s="15" t="s">
        <v>1381</v>
      </c>
      <c r="E571" s="11" t="s">
        <v>1382</v>
      </c>
      <c r="F571" s="15" t="s">
        <v>1406</v>
      </c>
      <c r="G571" s="11" t="s">
        <v>1407</v>
      </c>
      <c r="H571" s="17"/>
      <c r="I571" s="17" t="s">
        <v>75</v>
      </c>
      <c r="J571" s="11"/>
      <c r="K571" s="12"/>
      <c r="L571" s="11" t="s">
        <v>1411</v>
      </c>
      <c r="M571" s="12">
        <v>30000000</v>
      </c>
      <c r="N571" s="11" t="s">
        <v>1411</v>
      </c>
      <c r="O571" s="13">
        <v>30000000</v>
      </c>
      <c r="P571" s="11" t="s">
        <v>1411</v>
      </c>
      <c r="Q571" s="13">
        <v>30000000</v>
      </c>
      <c r="R571" s="11" t="s">
        <v>1411</v>
      </c>
      <c r="S571" s="13">
        <v>30000000</v>
      </c>
      <c r="T571" s="13">
        <f t="shared" si="1"/>
        <v>120000000</v>
      </c>
      <c r="U571" s="11"/>
      <c r="V571" s="11"/>
      <c r="W571" s="11"/>
      <c r="X571" s="11"/>
      <c r="Y571" s="11"/>
      <c r="Z571" s="11"/>
    </row>
    <row r="572" spans="1:26" ht="139.5" customHeight="1">
      <c r="A572" s="15" t="s">
        <v>1378</v>
      </c>
      <c r="B572" s="16" t="s">
        <v>1379</v>
      </c>
      <c r="C572" s="16" t="s">
        <v>1380</v>
      </c>
      <c r="D572" s="15" t="s">
        <v>1381</v>
      </c>
      <c r="E572" s="11" t="s">
        <v>1382</v>
      </c>
      <c r="F572" s="15" t="s">
        <v>1406</v>
      </c>
      <c r="G572" s="11" t="s">
        <v>1407</v>
      </c>
      <c r="H572" s="17"/>
      <c r="I572" s="17" t="s">
        <v>78</v>
      </c>
      <c r="J572" s="11" t="s">
        <v>1412</v>
      </c>
      <c r="K572" s="12">
        <v>10000000</v>
      </c>
      <c r="L572" s="11" t="s">
        <v>1413</v>
      </c>
      <c r="M572" s="12">
        <v>50000000</v>
      </c>
      <c r="N572" s="11" t="s">
        <v>1412</v>
      </c>
      <c r="O572" s="13">
        <v>20000000</v>
      </c>
      <c r="P572" s="11" t="s">
        <v>1412</v>
      </c>
      <c r="Q572" s="13">
        <v>20000000</v>
      </c>
      <c r="R572" s="11" t="s">
        <v>1412</v>
      </c>
      <c r="S572" s="13">
        <v>30000000</v>
      </c>
      <c r="T572" s="13">
        <f t="shared" si="1"/>
        <v>130000000</v>
      </c>
      <c r="U572" s="11"/>
      <c r="V572" s="11"/>
      <c r="W572" s="11"/>
      <c r="X572" s="11"/>
      <c r="Y572" s="11"/>
      <c r="Z572" s="11"/>
    </row>
    <row r="573" spans="1:26" ht="139.5" customHeight="1">
      <c r="A573" s="15" t="s">
        <v>1378</v>
      </c>
      <c r="B573" s="16" t="s">
        <v>1379</v>
      </c>
      <c r="C573" s="16" t="s">
        <v>1380</v>
      </c>
      <c r="D573" s="15" t="s">
        <v>1381</v>
      </c>
      <c r="E573" s="11" t="s">
        <v>1382</v>
      </c>
      <c r="F573" s="15" t="s">
        <v>1406</v>
      </c>
      <c r="G573" s="11" t="s">
        <v>1407</v>
      </c>
      <c r="H573" s="17"/>
      <c r="I573" s="17" t="s">
        <v>80</v>
      </c>
      <c r="J573" s="11" t="s">
        <v>1414</v>
      </c>
      <c r="K573" s="12">
        <v>300000</v>
      </c>
      <c r="L573" s="11" t="s">
        <v>1414</v>
      </c>
      <c r="M573" s="12">
        <v>500000</v>
      </c>
      <c r="N573" s="11" t="s">
        <v>1414</v>
      </c>
      <c r="O573" s="13">
        <v>700000</v>
      </c>
      <c r="P573" s="11" t="s">
        <v>1414</v>
      </c>
      <c r="Q573" s="13">
        <v>900000</v>
      </c>
      <c r="R573" s="11" t="s">
        <v>1414</v>
      </c>
      <c r="S573" s="13">
        <v>12000000</v>
      </c>
      <c r="T573" s="13">
        <f t="shared" si="1"/>
        <v>14400000</v>
      </c>
      <c r="U573" s="11"/>
      <c r="V573" s="11"/>
      <c r="W573" s="11"/>
      <c r="X573" s="11"/>
      <c r="Y573" s="11"/>
      <c r="Z573" s="11"/>
    </row>
    <row r="574" spans="1:26" ht="139.5" customHeight="1">
      <c r="A574" s="15" t="s">
        <v>1378</v>
      </c>
      <c r="B574" s="16" t="s">
        <v>1379</v>
      </c>
      <c r="C574" s="16" t="s">
        <v>1380</v>
      </c>
      <c r="D574" s="15" t="s">
        <v>1381</v>
      </c>
      <c r="E574" s="11" t="s">
        <v>1382</v>
      </c>
      <c r="F574" s="15" t="s">
        <v>1406</v>
      </c>
      <c r="G574" s="11" t="s">
        <v>1407</v>
      </c>
      <c r="H574" s="17"/>
      <c r="I574" s="17" t="s">
        <v>86</v>
      </c>
      <c r="J574" s="11" t="s">
        <v>1415</v>
      </c>
      <c r="K574" s="12">
        <v>3000000</v>
      </c>
      <c r="L574" s="11" t="s">
        <v>1415</v>
      </c>
      <c r="M574" s="12">
        <v>3000000</v>
      </c>
      <c r="N574" s="11" t="s">
        <v>1416</v>
      </c>
      <c r="O574" s="13">
        <v>3000000</v>
      </c>
      <c r="P574" s="11" t="s">
        <v>1417</v>
      </c>
      <c r="Q574" s="13">
        <v>5000000</v>
      </c>
      <c r="R574" s="11" t="s">
        <v>1417</v>
      </c>
      <c r="S574" s="13">
        <v>5000000</v>
      </c>
      <c r="T574" s="13">
        <f t="shared" si="1"/>
        <v>19000000</v>
      </c>
      <c r="U574" s="11"/>
      <c r="V574" s="11"/>
      <c r="W574" s="11"/>
      <c r="X574" s="11"/>
      <c r="Y574" s="11"/>
      <c r="Z574" s="11"/>
    </row>
    <row r="575" spans="1:26" ht="139.5" customHeight="1">
      <c r="A575" s="15" t="s">
        <v>1378</v>
      </c>
      <c r="B575" s="16" t="s">
        <v>1379</v>
      </c>
      <c r="C575" s="16" t="s">
        <v>1380</v>
      </c>
      <c r="D575" s="15" t="s">
        <v>1381</v>
      </c>
      <c r="E575" s="11" t="s">
        <v>1382</v>
      </c>
      <c r="F575" s="15" t="s">
        <v>1418</v>
      </c>
      <c r="G575" s="11" t="s">
        <v>1419</v>
      </c>
      <c r="H575" s="17" t="s">
        <v>75</v>
      </c>
      <c r="I575" s="17"/>
      <c r="J575" s="11"/>
      <c r="K575" s="12">
        <v>0</v>
      </c>
      <c r="L575" s="11"/>
      <c r="M575" s="12">
        <v>0</v>
      </c>
      <c r="N575" s="11"/>
      <c r="O575" s="13">
        <v>0</v>
      </c>
      <c r="P575" s="11"/>
      <c r="Q575" s="13">
        <v>0</v>
      </c>
      <c r="R575" s="11"/>
      <c r="S575" s="13">
        <v>0</v>
      </c>
      <c r="T575" s="13">
        <f t="shared" si="1"/>
        <v>0</v>
      </c>
      <c r="U575" s="11"/>
      <c r="V575" s="11"/>
      <c r="W575" s="11"/>
      <c r="X575" s="11"/>
      <c r="Y575" s="11"/>
      <c r="Z575" s="11"/>
    </row>
    <row r="576" spans="1:26" ht="139.5" customHeight="1">
      <c r="A576" s="15" t="s">
        <v>1378</v>
      </c>
      <c r="B576" s="16" t="s">
        <v>1379</v>
      </c>
      <c r="C576" s="16" t="s">
        <v>1380</v>
      </c>
      <c r="D576" s="15" t="s">
        <v>1381</v>
      </c>
      <c r="E576" s="11" t="s">
        <v>1382</v>
      </c>
      <c r="F576" s="15" t="s">
        <v>1418</v>
      </c>
      <c r="G576" s="11" t="s">
        <v>1419</v>
      </c>
      <c r="H576" s="17" t="s">
        <v>78</v>
      </c>
      <c r="I576" s="17"/>
      <c r="J576" s="11" t="s">
        <v>1420</v>
      </c>
      <c r="K576" s="12">
        <v>0</v>
      </c>
      <c r="L576" s="11">
        <v>0</v>
      </c>
      <c r="M576" s="12">
        <v>0</v>
      </c>
      <c r="N576" s="11">
        <v>0</v>
      </c>
      <c r="O576" s="13">
        <v>0</v>
      </c>
      <c r="P576" s="11">
        <v>0</v>
      </c>
      <c r="Q576" s="13">
        <v>0</v>
      </c>
      <c r="R576" s="11">
        <v>0</v>
      </c>
      <c r="S576" s="13">
        <v>0</v>
      </c>
      <c r="T576" s="13">
        <f t="shared" si="1"/>
        <v>0</v>
      </c>
      <c r="U576" s="11"/>
      <c r="V576" s="11"/>
      <c r="W576" s="11"/>
      <c r="X576" s="11"/>
      <c r="Y576" s="11"/>
      <c r="Z576" s="11"/>
    </row>
    <row r="577" spans="1:26" ht="139.5" customHeight="1">
      <c r="A577" s="15" t="s">
        <v>1378</v>
      </c>
      <c r="B577" s="16" t="s">
        <v>1379</v>
      </c>
      <c r="C577" s="16" t="s">
        <v>1380</v>
      </c>
      <c r="D577" s="15" t="s">
        <v>1381</v>
      </c>
      <c r="E577" s="11" t="s">
        <v>1382</v>
      </c>
      <c r="F577" s="15" t="s">
        <v>1418</v>
      </c>
      <c r="G577" s="11" t="s">
        <v>1419</v>
      </c>
      <c r="H577" s="17" t="s">
        <v>322</v>
      </c>
      <c r="I577" s="17"/>
      <c r="J577" s="11" t="s">
        <v>1421</v>
      </c>
      <c r="K577" s="12">
        <v>3000000</v>
      </c>
      <c r="L577" s="11" t="s">
        <v>1422</v>
      </c>
      <c r="M577" s="12">
        <v>5000000</v>
      </c>
      <c r="N577" s="11" t="s">
        <v>1423</v>
      </c>
      <c r="O577" s="13">
        <v>7000000</v>
      </c>
      <c r="P577" s="11" t="s">
        <v>1423</v>
      </c>
      <c r="Q577" s="13">
        <v>9000000</v>
      </c>
      <c r="R577" s="11" t="s">
        <v>1423</v>
      </c>
      <c r="S577" s="13">
        <v>12000000</v>
      </c>
      <c r="T577" s="13">
        <f t="shared" si="1"/>
        <v>36000000</v>
      </c>
      <c r="U577" s="11"/>
      <c r="V577" s="11"/>
      <c r="W577" s="11"/>
      <c r="X577" s="11"/>
      <c r="Y577" s="11"/>
      <c r="Z577" s="11"/>
    </row>
    <row r="578" spans="1:26" ht="139.5" customHeight="1">
      <c r="A578" s="15" t="s">
        <v>1378</v>
      </c>
      <c r="B578" s="16" t="s">
        <v>1379</v>
      </c>
      <c r="C578" s="16" t="s">
        <v>1380</v>
      </c>
      <c r="D578" s="15" t="s">
        <v>1381</v>
      </c>
      <c r="E578" s="11" t="s">
        <v>1382</v>
      </c>
      <c r="F578" s="15" t="s">
        <v>1418</v>
      </c>
      <c r="G578" s="11" t="s">
        <v>1419</v>
      </c>
      <c r="H578" s="17" t="s">
        <v>328</v>
      </c>
      <c r="I578" s="17"/>
      <c r="J578" s="33" t="s">
        <v>1424</v>
      </c>
      <c r="K578" s="12">
        <v>3000000</v>
      </c>
      <c r="L578" s="11" t="s">
        <v>1425</v>
      </c>
      <c r="M578" s="12"/>
      <c r="N578" s="11" t="s">
        <v>1426</v>
      </c>
      <c r="O578" s="13">
        <v>5000000</v>
      </c>
      <c r="P578" s="11" t="s">
        <v>1426</v>
      </c>
      <c r="Q578" s="13">
        <v>5000000</v>
      </c>
      <c r="R578" s="11" t="s">
        <v>1426</v>
      </c>
      <c r="S578" s="13">
        <v>5000000</v>
      </c>
      <c r="T578" s="13">
        <f t="shared" si="1"/>
        <v>18000000</v>
      </c>
      <c r="U578" s="11"/>
      <c r="V578" s="11"/>
      <c r="W578" s="11"/>
      <c r="X578" s="11"/>
      <c r="Y578" s="11"/>
      <c r="Z578" s="11"/>
    </row>
    <row r="579" spans="1:26" ht="139.5" customHeight="1">
      <c r="A579" s="15" t="s">
        <v>1378</v>
      </c>
      <c r="B579" s="16" t="s">
        <v>1379</v>
      </c>
      <c r="C579" s="16" t="s">
        <v>1380</v>
      </c>
      <c r="D579" s="15" t="s">
        <v>1381</v>
      </c>
      <c r="E579" s="11" t="s">
        <v>1382</v>
      </c>
      <c r="F579" s="15" t="s">
        <v>1418</v>
      </c>
      <c r="G579" s="11" t="s">
        <v>1419</v>
      </c>
      <c r="H579" s="17" t="s">
        <v>137</v>
      </c>
      <c r="I579" s="17"/>
      <c r="J579" s="11" t="s">
        <v>1427</v>
      </c>
      <c r="K579" s="12">
        <v>70000000</v>
      </c>
      <c r="L579" s="11" t="s">
        <v>1428</v>
      </c>
      <c r="M579" s="12">
        <v>300000000</v>
      </c>
      <c r="N579" s="11" t="s">
        <v>1429</v>
      </c>
      <c r="O579" s="12">
        <v>250000000</v>
      </c>
      <c r="P579" s="11" t="s">
        <v>1429</v>
      </c>
      <c r="Q579" s="12">
        <v>200000000</v>
      </c>
      <c r="R579" s="11" t="s">
        <v>1429</v>
      </c>
      <c r="S579" s="12">
        <v>150000000</v>
      </c>
      <c r="T579" s="13">
        <f t="shared" si="1"/>
        <v>970000000</v>
      </c>
      <c r="U579" s="11"/>
      <c r="V579" s="11"/>
      <c r="W579" s="11"/>
      <c r="X579" s="11"/>
      <c r="Y579" s="11"/>
      <c r="Z579" s="11"/>
    </row>
    <row r="580" spans="1:26" ht="139.5" customHeight="1">
      <c r="A580" s="15" t="s">
        <v>1378</v>
      </c>
      <c r="B580" s="16" t="s">
        <v>1379</v>
      </c>
      <c r="C580" s="16" t="s">
        <v>1380</v>
      </c>
      <c r="D580" s="15" t="s">
        <v>1381</v>
      </c>
      <c r="E580" s="11" t="s">
        <v>1382</v>
      </c>
      <c r="F580" s="15" t="s">
        <v>1418</v>
      </c>
      <c r="G580" s="11" t="s">
        <v>1419</v>
      </c>
      <c r="H580" s="17"/>
      <c r="I580" s="17" t="s">
        <v>126</v>
      </c>
      <c r="J580" s="15" t="s">
        <v>1430</v>
      </c>
      <c r="K580" s="12">
        <v>4000000</v>
      </c>
      <c r="L580" s="11" t="s">
        <v>1431</v>
      </c>
      <c r="M580" s="12">
        <v>4000000</v>
      </c>
      <c r="N580" s="11" t="s">
        <v>1432</v>
      </c>
      <c r="O580" s="12">
        <v>4000000</v>
      </c>
      <c r="P580" s="18" t="s">
        <v>1433</v>
      </c>
      <c r="Q580" s="13">
        <v>0</v>
      </c>
      <c r="R580" s="18" t="s">
        <v>1433</v>
      </c>
      <c r="S580" s="13">
        <v>0</v>
      </c>
      <c r="T580" s="13">
        <f t="shared" si="1"/>
        <v>12000000</v>
      </c>
      <c r="U580" s="18" t="s">
        <v>1434</v>
      </c>
      <c r="V580" s="11"/>
      <c r="W580" s="11"/>
      <c r="X580" s="11"/>
      <c r="Y580" s="11"/>
      <c r="Z580" s="11"/>
    </row>
    <row r="581" spans="1:26" ht="139.5" customHeight="1">
      <c r="A581" s="15" t="s">
        <v>1378</v>
      </c>
      <c r="B581" s="16" t="s">
        <v>1379</v>
      </c>
      <c r="C581" s="16" t="s">
        <v>1380</v>
      </c>
      <c r="D581" s="15" t="s">
        <v>1381</v>
      </c>
      <c r="E581" s="11" t="s">
        <v>1382</v>
      </c>
      <c r="F581" s="15" t="s">
        <v>1418</v>
      </c>
      <c r="G581" s="11" t="s">
        <v>1419</v>
      </c>
      <c r="H581" s="17"/>
      <c r="I581" s="17" t="s">
        <v>27</v>
      </c>
      <c r="J581" s="11" t="s">
        <v>1435</v>
      </c>
      <c r="K581" s="12">
        <v>0</v>
      </c>
      <c r="L581" s="11"/>
      <c r="M581" s="12">
        <v>0</v>
      </c>
      <c r="N581" s="11"/>
      <c r="O581" s="12">
        <v>0</v>
      </c>
      <c r="P581" s="11"/>
      <c r="Q581" s="13">
        <v>0</v>
      </c>
      <c r="R581" s="11"/>
      <c r="S581" s="13">
        <v>0</v>
      </c>
      <c r="T581" s="13">
        <f t="shared" si="1"/>
        <v>0</v>
      </c>
      <c r="U581" s="23" t="s">
        <v>1436</v>
      </c>
      <c r="V581" s="11"/>
      <c r="W581" s="11"/>
      <c r="X581" s="11"/>
      <c r="Y581" s="11"/>
      <c r="Z581" s="11"/>
    </row>
    <row r="582" spans="1:26" ht="139.5" customHeight="1">
      <c r="A582" s="15" t="s">
        <v>1378</v>
      </c>
      <c r="B582" s="16" t="s">
        <v>1379</v>
      </c>
      <c r="C582" s="16" t="s">
        <v>1380</v>
      </c>
      <c r="D582" s="15" t="s">
        <v>1381</v>
      </c>
      <c r="E582" s="11" t="s">
        <v>1382</v>
      </c>
      <c r="F582" s="15" t="s">
        <v>1437</v>
      </c>
      <c r="G582" s="11" t="s">
        <v>1438</v>
      </c>
      <c r="H582" s="17" t="s">
        <v>75</v>
      </c>
      <c r="I582" s="17"/>
      <c r="J582" s="11"/>
      <c r="K582" s="12">
        <v>0</v>
      </c>
      <c r="L582" s="11"/>
      <c r="M582" s="12">
        <v>0</v>
      </c>
      <c r="N582" s="11"/>
      <c r="O582" s="13">
        <v>0</v>
      </c>
      <c r="P582" s="11"/>
      <c r="Q582" s="13">
        <v>0</v>
      </c>
      <c r="R582" s="11"/>
      <c r="S582" s="13">
        <v>0</v>
      </c>
      <c r="T582" s="13">
        <f t="shared" si="1"/>
        <v>0</v>
      </c>
      <c r="U582" s="11"/>
      <c r="V582" s="11"/>
      <c r="W582" s="11"/>
      <c r="X582" s="11"/>
      <c r="Y582" s="11"/>
      <c r="Z582" s="11"/>
    </row>
    <row r="583" spans="1:26" ht="139.5" customHeight="1">
      <c r="A583" s="15" t="s">
        <v>1378</v>
      </c>
      <c r="B583" s="16" t="s">
        <v>1379</v>
      </c>
      <c r="C583" s="16" t="s">
        <v>1380</v>
      </c>
      <c r="D583" s="15" t="s">
        <v>1381</v>
      </c>
      <c r="E583" s="11" t="s">
        <v>1382</v>
      </c>
      <c r="F583" s="15" t="s">
        <v>1437</v>
      </c>
      <c r="G583" s="11" t="s">
        <v>1438</v>
      </c>
      <c r="H583" s="17" t="s">
        <v>78</v>
      </c>
      <c r="I583" s="17"/>
      <c r="J583" s="11" t="s">
        <v>1439</v>
      </c>
      <c r="K583" s="12">
        <v>30000000</v>
      </c>
      <c r="L583" s="11" t="s">
        <v>1439</v>
      </c>
      <c r="M583" s="12">
        <v>30000000</v>
      </c>
      <c r="N583" s="11" t="s">
        <v>1439</v>
      </c>
      <c r="O583" s="13">
        <v>30000000</v>
      </c>
      <c r="P583" s="11" t="s">
        <v>1439</v>
      </c>
      <c r="Q583" s="13">
        <v>30000000</v>
      </c>
      <c r="R583" s="11" t="s">
        <v>1439</v>
      </c>
      <c r="S583" s="13">
        <v>30000000</v>
      </c>
      <c r="T583" s="13">
        <f t="shared" si="1"/>
        <v>150000000</v>
      </c>
      <c r="U583" s="11"/>
      <c r="V583" s="11"/>
      <c r="W583" s="11"/>
      <c r="X583" s="11"/>
      <c r="Y583" s="11"/>
      <c r="Z583" s="11"/>
    </row>
    <row r="584" spans="1:26" ht="139.5" customHeight="1">
      <c r="A584" s="15" t="s">
        <v>1378</v>
      </c>
      <c r="B584" s="16" t="s">
        <v>1379</v>
      </c>
      <c r="C584" s="16" t="s">
        <v>1380</v>
      </c>
      <c r="D584" s="15" t="s">
        <v>1381</v>
      </c>
      <c r="E584" s="11" t="s">
        <v>1382</v>
      </c>
      <c r="F584" s="15" t="s">
        <v>1437</v>
      </c>
      <c r="G584" s="11" t="s">
        <v>1438</v>
      </c>
      <c r="H584" s="17" t="s">
        <v>137</v>
      </c>
      <c r="I584" s="17"/>
      <c r="J584" s="11" t="s">
        <v>1440</v>
      </c>
      <c r="K584" s="12">
        <v>150000000</v>
      </c>
      <c r="L584" s="11" t="s">
        <v>1441</v>
      </c>
      <c r="M584" s="12">
        <v>300000000</v>
      </c>
      <c r="N584" s="11" t="s">
        <v>1442</v>
      </c>
      <c r="O584" s="12">
        <v>250000000</v>
      </c>
      <c r="P584" s="11" t="s">
        <v>1442</v>
      </c>
      <c r="Q584" s="12">
        <v>200000000</v>
      </c>
      <c r="R584" s="11" t="s">
        <v>1442</v>
      </c>
      <c r="S584" s="12">
        <v>150000000</v>
      </c>
      <c r="T584" s="13">
        <f t="shared" si="1"/>
        <v>1050000000</v>
      </c>
      <c r="U584" s="11"/>
      <c r="V584" s="11"/>
      <c r="W584" s="11"/>
      <c r="X584" s="11"/>
      <c r="Y584" s="11"/>
      <c r="Z584" s="11"/>
    </row>
    <row r="585" spans="1:26" ht="139.5" customHeight="1">
      <c r="A585" s="15" t="s">
        <v>1378</v>
      </c>
      <c r="B585" s="16" t="s">
        <v>1379</v>
      </c>
      <c r="C585" s="16" t="s">
        <v>1380</v>
      </c>
      <c r="D585" s="15" t="s">
        <v>1381</v>
      </c>
      <c r="E585" s="11" t="s">
        <v>1382</v>
      </c>
      <c r="F585" s="15" t="s">
        <v>1437</v>
      </c>
      <c r="G585" s="11" t="s">
        <v>1438</v>
      </c>
      <c r="H585" s="17"/>
      <c r="I585" s="17" t="s">
        <v>126</v>
      </c>
      <c r="J585" s="15" t="s">
        <v>1430</v>
      </c>
      <c r="K585" s="12">
        <v>4000000</v>
      </c>
      <c r="L585" s="11" t="s">
        <v>1431</v>
      </c>
      <c r="M585" s="12">
        <v>4000000</v>
      </c>
      <c r="N585" s="11" t="s">
        <v>1432</v>
      </c>
      <c r="O585" s="12">
        <v>4000000</v>
      </c>
      <c r="P585" s="18" t="s">
        <v>1443</v>
      </c>
      <c r="Q585" s="13">
        <v>0</v>
      </c>
      <c r="R585" s="18" t="s">
        <v>1443</v>
      </c>
      <c r="S585" s="13">
        <v>0</v>
      </c>
      <c r="T585" s="13">
        <f t="shared" si="1"/>
        <v>12000000</v>
      </c>
      <c r="U585" s="18" t="s">
        <v>1444</v>
      </c>
      <c r="V585" s="11"/>
      <c r="W585" s="11"/>
      <c r="X585" s="11"/>
      <c r="Y585" s="11"/>
      <c r="Z585" s="11"/>
    </row>
    <row r="586" spans="1:26" ht="139.5" customHeight="1">
      <c r="A586" s="15" t="s">
        <v>1378</v>
      </c>
      <c r="B586" s="16" t="s">
        <v>1379</v>
      </c>
      <c r="C586" s="16" t="s">
        <v>1380</v>
      </c>
      <c r="D586" s="15" t="s">
        <v>1381</v>
      </c>
      <c r="E586" s="11" t="s">
        <v>1382</v>
      </c>
      <c r="F586" s="15" t="s">
        <v>1437</v>
      </c>
      <c r="G586" s="11" t="s">
        <v>1438</v>
      </c>
      <c r="H586" s="17"/>
      <c r="I586" s="17" t="s">
        <v>27</v>
      </c>
      <c r="J586" s="11" t="s">
        <v>1445</v>
      </c>
      <c r="K586" s="12">
        <v>0</v>
      </c>
      <c r="L586" s="11"/>
      <c r="M586" s="12">
        <v>0</v>
      </c>
      <c r="N586" s="11"/>
      <c r="O586" s="12">
        <v>0</v>
      </c>
      <c r="P586" s="11"/>
      <c r="Q586" s="13">
        <v>0</v>
      </c>
      <c r="R586" s="11"/>
      <c r="S586" s="13">
        <v>0</v>
      </c>
      <c r="T586" s="13">
        <f t="shared" si="1"/>
        <v>0</v>
      </c>
      <c r="U586" s="23" t="s">
        <v>1446</v>
      </c>
      <c r="V586" s="11"/>
      <c r="W586" s="11"/>
      <c r="X586" s="11"/>
      <c r="Y586" s="11"/>
      <c r="Z586" s="11"/>
    </row>
    <row r="587" spans="1:26" ht="139.5" customHeight="1">
      <c r="A587" s="15" t="s">
        <v>1378</v>
      </c>
      <c r="B587" s="16" t="s">
        <v>1379</v>
      </c>
      <c r="C587" s="16" t="s">
        <v>1380</v>
      </c>
      <c r="D587" s="15" t="s">
        <v>1381</v>
      </c>
      <c r="E587" s="11" t="s">
        <v>1382</v>
      </c>
      <c r="F587" s="15" t="s">
        <v>1447</v>
      </c>
      <c r="G587" s="11" t="s">
        <v>1448</v>
      </c>
      <c r="H587" s="17" t="s">
        <v>75</v>
      </c>
      <c r="I587" s="17"/>
      <c r="J587" s="11" t="s">
        <v>1449</v>
      </c>
      <c r="K587" s="12">
        <v>600000000</v>
      </c>
      <c r="L587" s="11"/>
      <c r="M587" s="12">
        <v>0</v>
      </c>
      <c r="N587" s="11"/>
      <c r="O587" s="13">
        <v>0</v>
      </c>
      <c r="P587" s="11"/>
      <c r="Q587" s="13">
        <v>0</v>
      </c>
      <c r="R587" s="11"/>
      <c r="S587" s="13">
        <v>0</v>
      </c>
      <c r="T587" s="13">
        <f t="shared" si="1"/>
        <v>600000000</v>
      </c>
      <c r="U587" s="11"/>
      <c r="V587" s="11"/>
      <c r="W587" s="11"/>
      <c r="X587" s="11"/>
      <c r="Y587" s="11"/>
      <c r="Z587" s="11"/>
    </row>
    <row r="588" spans="1:26" ht="139.5" customHeight="1">
      <c r="A588" s="15" t="s">
        <v>1378</v>
      </c>
      <c r="B588" s="16" t="s">
        <v>1379</v>
      </c>
      <c r="C588" s="16" t="s">
        <v>1380</v>
      </c>
      <c r="D588" s="15" t="s">
        <v>1381</v>
      </c>
      <c r="E588" s="11" t="s">
        <v>1382</v>
      </c>
      <c r="F588" s="15" t="s">
        <v>1447</v>
      </c>
      <c r="G588" s="11" t="s">
        <v>1448</v>
      </c>
      <c r="H588" s="17" t="s">
        <v>78</v>
      </c>
      <c r="I588" s="17"/>
      <c r="J588" s="11" t="s">
        <v>1450</v>
      </c>
      <c r="K588" s="12">
        <v>30000000</v>
      </c>
      <c r="L588" s="11" t="s">
        <v>1439</v>
      </c>
      <c r="M588" s="12">
        <v>30000000</v>
      </c>
      <c r="N588" s="11" t="s">
        <v>1439</v>
      </c>
      <c r="O588" s="13">
        <v>30000000</v>
      </c>
      <c r="P588" s="11" t="s">
        <v>1439</v>
      </c>
      <c r="Q588" s="13">
        <v>30000000</v>
      </c>
      <c r="R588" s="11" t="s">
        <v>1439</v>
      </c>
      <c r="S588" s="13">
        <v>0</v>
      </c>
      <c r="T588" s="13">
        <f t="shared" si="1"/>
        <v>120000000</v>
      </c>
      <c r="U588" s="11"/>
      <c r="V588" s="11"/>
      <c r="W588" s="11"/>
      <c r="X588" s="11"/>
      <c r="Y588" s="11"/>
      <c r="Z588" s="11"/>
    </row>
    <row r="589" spans="1:26" ht="139.5" customHeight="1">
      <c r="A589" s="15" t="s">
        <v>1378</v>
      </c>
      <c r="B589" s="16" t="s">
        <v>1379</v>
      </c>
      <c r="C589" s="16" t="s">
        <v>1380</v>
      </c>
      <c r="D589" s="15" t="s">
        <v>1381</v>
      </c>
      <c r="E589" s="11" t="s">
        <v>1382</v>
      </c>
      <c r="F589" s="15" t="s">
        <v>1447</v>
      </c>
      <c r="G589" s="11" t="s">
        <v>1448</v>
      </c>
      <c r="H589" s="17" t="s">
        <v>322</v>
      </c>
      <c r="I589" s="17"/>
      <c r="J589" s="11" t="s">
        <v>1451</v>
      </c>
      <c r="K589" s="12">
        <v>20000000</v>
      </c>
      <c r="L589" s="11" t="s">
        <v>1452</v>
      </c>
      <c r="M589" s="12">
        <v>20000000</v>
      </c>
      <c r="N589" s="11" t="s">
        <v>1453</v>
      </c>
      <c r="O589" s="13">
        <v>25000000</v>
      </c>
      <c r="P589" s="11" t="s">
        <v>1453</v>
      </c>
      <c r="Q589" s="13">
        <v>30000000</v>
      </c>
      <c r="R589" s="11" t="s">
        <v>1453</v>
      </c>
      <c r="S589" s="13">
        <v>35000000</v>
      </c>
      <c r="T589" s="13">
        <f t="shared" si="1"/>
        <v>130000000</v>
      </c>
      <c r="U589" s="11"/>
      <c r="V589" s="11"/>
      <c r="W589" s="11"/>
      <c r="X589" s="11"/>
      <c r="Y589" s="11"/>
      <c r="Z589" s="11"/>
    </row>
    <row r="590" spans="1:26" ht="139.5" customHeight="1">
      <c r="A590" s="15" t="s">
        <v>1378</v>
      </c>
      <c r="B590" s="16" t="s">
        <v>1379</v>
      </c>
      <c r="C590" s="16" t="s">
        <v>1380</v>
      </c>
      <c r="D590" s="15" t="s">
        <v>1381</v>
      </c>
      <c r="E590" s="11" t="s">
        <v>1382</v>
      </c>
      <c r="F590" s="15" t="s">
        <v>1447</v>
      </c>
      <c r="G590" s="11" t="s">
        <v>1448</v>
      </c>
      <c r="H590" s="17" t="s">
        <v>328</v>
      </c>
      <c r="I590" s="17"/>
      <c r="J590" s="11" t="s">
        <v>1454</v>
      </c>
      <c r="K590" s="12">
        <v>20000000</v>
      </c>
      <c r="L590" s="11" t="s">
        <v>1455</v>
      </c>
      <c r="M590" s="12"/>
      <c r="N590" s="11" t="s">
        <v>1456</v>
      </c>
      <c r="O590" s="13">
        <v>5000000</v>
      </c>
      <c r="P590" s="11" t="s">
        <v>1457</v>
      </c>
      <c r="Q590" s="13">
        <v>5000000</v>
      </c>
      <c r="R590" s="11" t="s">
        <v>1458</v>
      </c>
      <c r="S590" s="13">
        <v>5000000</v>
      </c>
      <c r="T590" s="13">
        <f t="shared" si="1"/>
        <v>35000000</v>
      </c>
      <c r="U590" s="11"/>
      <c r="V590" s="11"/>
      <c r="W590" s="11"/>
      <c r="X590" s="11"/>
      <c r="Y590" s="11"/>
      <c r="Z590" s="11"/>
    </row>
    <row r="591" spans="1:26" ht="139.5" customHeight="1">
      <c r="A591" s="15" t="s">
        <v>1378</v>
      </c>
      <c r="B591" s="16" t="s">
        <v>1379</v>
      </c>
      <c r="C591" s="16" t="s">
        <v>1380</v>
      </c>
      <c r="D591" s="15" t="s">
        <v>1381</v>
      </c>
      <c r="E591" s="11" t="s">
        <v>1382</v>
      </c>
      <c r="F591" s="15" t="s">
        <v>1447</v>
      </c>
      <c r="G591" s="11" t="s">
        <v>1448</v>
      </c>
      <c r="H591" s="17" t="s">
        <v>137</v>
      </c>
      <c r="I591" s="17"/>
      <c r="J591" s="11" t="s">
        <v>1459</v>
      </c>
      <c r="K591" s="12">
        <v>100000000</v>
      </c>
      <c r="L591" s="11" t="s">
        <v>1460</v>
      </c>
      <c r="M591" s="12">
        <v>10000000</v>
      </c>
      <c r="N591" s="11" t="s">
        <v>1460</v>
      </c>
      <c r="O591" s="12">
        <v>10000000</v>
      </c>
      <c r="P591" s="11" t="s">
        <v>1460</v>
      </c>
      <c r="Q591" s="12">
        <v>12000000</v>
      </c>
      <c r="R591" s="11" t="s">
        <v>1461</v>
      </c>
      <c r="S591" s="12">
        <v>15000000</v>
      </c>
      <c r="T591" s="13">
        <f t="shared" si="1"/>
        <v>147000000</v>
      </c>
      <c r="U591" s="11"/>
      <c r="V591" s="11"/>
      <c r="W591" s="11"/>
      <c r="X591" s="11"/>
      <c r="Y591" s="11"/>
      <c r="Z591" s="11"/>
    </row>
    <row r="592" spans="1:26" ht="139.5" customHeight="1">
      <c r="A592" s="15" t="s">
        <v>1378</v>
      </c>
      <c r="B592" s="16" t="s">
        <v>1379</v>
      </c>
      <c r="C592" s="16" t="s">
        <v>1380</v>
      </c>
      <c r="D592" s="15" t="s">
        <v>1381</v>
      </c>
      <c r="E592" s="11" t="s">
        <v>1382</v>
      </c>
      <c r="F592" s="15" t="s">
        <v>1447</v>
      </c>
      <c r="G592" s="11" t="s">
        <v>1448</v>
      </c>
      <c r="H592" s="17"/>
      <c r="I592" s="17" t="s">
        <v>126</v>
      </c>
      <c r="J592" s="15" t="s">
        <v>1462</v>
      </c>
      <c r="K592" s="12">
        <v>4000000</v>
      </c>
      <c r="L592" s="11" t="s">
        <v>1463</v>
      </c>
      <c r="M592" s="12">
        <v>4000000</v>
      </c>
      <c r="N592" s="11" t="s">
        <v>1464</v>
      </c>
      <c r="O592" s="12">
        <v>4000000</v>
      </c>
      <c r="P592" s="18" t="s">
        <v>1465</v>
      </c>
      <c r="Q592" s="13">
        <v>0</v>
      </c>
      <c r="R592" s="18" t="s">
        <v>1465</v>
      </c>
      <c r="S592" s="13">
        <v>0</v>
      </c>
      <c r="T592" s="13">
        <f t="shared" si="1"/>
        <v>12000000</v>
      </c>
      <c r="U592" s="18" t="s">
        <v>1466</v>
      </c>
      <c r="V592" s="11"/>
      <c r="W592" s="11"/>
      <c r="X592" s="11"/>
      <c r="Y592" s="11"/>
      <c r="Z592" s="11"/>
    </row>
    <row r="593" spans="1:26" ht="139.5" customHeight="1">
      <c r="A593" s="15" t="s">
        <v>1378</v>
      </c>
      <c r="B593" s="16" t="s">
        <v>1379</v>
      </c>
      <c r="C593" s="16" t="s">
        <v>1380</v>
      </c>
      <c r="D593" s="15" t="s">
        <v>1381</v>
      </c>
      <c r="E593" s="11" t="s">
        <v>1382</v>
      </c>
      <c r="F593" s="15" t="s">
        <v>1447</v>
      </c>
      <c r="G593" s="11" t="s">
        <v>1448</v>
      </c>
      <c r="H593" s="17"/>
      <c r="I593" s="17" t="s">
        <v>27</v>
      </c>
      <c r="J593" s="11" t="s">
        <v>1467</v>
      </c>
      <c r="K593" s="12">
        <v>0</v>
      </c>
      <c r="L593" s="11"/>
      <c r="M593" s="12">
        <v>0</v>
      </c>
      <c r="N593" s="11"/>
      <c r="O593" s="12">
        <v>0</v>
      </c>
      <c r="P593" s="11"/>
      <c r="Q593" s="13">
        <v>0</v>
      </c>
      <c r="R593" s="11"/>
      <c r="S593" s="13">
        <v>0</v>
      </c>
      <c r="T593" s="13">
        <f t="shared" si="1"/>
        <v>0</v>
      </c>
      <c r="U593" s="23" t="s">
        <v>1468</v>
      </c>
      <c r="V593" s="11"/>
      <c r="W593" s="11"/>
      <c r="X593" s="11"/>
      <c r="Y593" s="11"/>
      <c r="Z593" s="11"/>
    </row>
    <row r="594" spans="1:26" ht="139.5" customHeight="1">
      <c r="A594" s="15" t="s">
        <v>1378</v>
      </c>
      <c r="B594" s="16" t="s">
        <v>1379</v>
      </c>
      <c r="C594" s="16" t="s">
        <v>1380</v>
      </c>
      <c r="D594" s="15" t="s">
        <v>1381</v>
      </c>
      <c r="E594" s="11" t="s">
        <v>1382</v>
      </c>
      <c r="F594" s="15" t="s">
        <v>1469</v>
      </c>
      <c r="G594" s="11" t="s">
        <v>1470</v>
      </c>
      <c r="H594" s="17" t="s">
        <v>75</v>
      </c>
      <c r="I594" s="17"/>
      <c r="J594" s="11"/>
      <c r="K594" s="12">
        <v>0</v>
      </c>
      <c r="L594" s="11" t="s">
        <v>1471</v>
      </c>
      <c r="M594" s="12">
        <v>250000000</v>
      </c>
      <c r="N594" s="11"/>
      <c r="O594" s="13">
        <v>0</v>
      </c>
      <c r="P594" s="11"/>
      <c r="Q594" s="13">
        <v>0</v>
      </c>
      <c r="R594" s="11"/>
      <c r="S594" s="13">
        <v>0</v>
      </c>
      <c r="T594" s="13">
        <f t="shared" si="1"/>
        <v>250000000</v>
      </c>
      <c r="U594" s="11"/>
      <c r="V594" s="11"/>
      <c r="W594" s="11"/>
      <c r="X594" s="11"/>
      <c r="Y594" s="11"/>
      <c r="Z594" s="11"/>
    </row>
    <row r="595" spans="1:26" ht="139.5" customHeight="1">
      <c r="A595" s="15" t="s">
        <v>1378</v>
      </c>
      <c r="B595" s="16" t="s">
        <v>1379</v>
      </c>
      <c r="C595" s="16" t="s">
        <v>1380</v>
      </c>
      <c r="D595" s="15" t="s">
        <v>1381</v>
      </c>
      <c r="E595" s="11" t="s">
        <v>1382</v>
      </c>
      <c r="F595" s="15" t="s">
        <v>1472</v>
      </c>
      <c r="G595" s="11" t="s">
        <v>1473</v>
      </c>
      <c r="H595" s="17" t="s">
        <v>75</v>
      </c>
      <c r="I595" s="17"/>
      <c r="J595" s="11" t="s">
        <v>1474</v>
      </c>
      <c r="K595" s="12">
        <v>15000000000</v>
      </c>
      <c r="L595" s="11"/>
      <c r="M595" s="12">
        <v>0</v>
      </c>
      <c r="N595" s="11"/>
      <c r="O595" s="13">
        <v>0</v>
      </c>
      <c r="P595" s="11"/>
      <c r="Q595" s="13">
        <v>0</v>
      </c>
      <c r="R595" s="11"/>
      <c r="S595" s="13">
        <v>0</v>
      </c>
      <c r="T595" s="13">
        <f t="shared" si="1"/>
        <v>15000000000</v>
      </c>
      <c r="U595" s="11"/>
      <c r="V595" s="11"/>
      <c r="W595" s="11"/>
      <c r="X595" s="11"/>
      <c r="Y595" s="11"/>
      <c r="Z595" s="11"/>
    </row>
    <row r="596" spans="1:26" ht="139.5" customHeight="1">
      <c r="A596" s="15" t="s">
        <v>1378</v>
      </c>
      <c r="B596" s="16" t="s">
        <v>1379</v>
      </c>
      <c r="C596" s="16" t="s">
        <v>1380</v>
      </c>
      <c r="D596" s="15" t="s">
        <v>1381</v>
      </c>
      <c r="E596" s="11" t="s">
        <v>1382</v>
      </c>
      <c r="F596" s="15" t="s">
        <v>1472</v>
      </c>
      <c r="G596" s="11" t="s">
        <v>1473</v>
      </c>
      <c r="H596" s="17" t="s">
        <v>78</v>
      </c>
      <c r="I596" s="17"/>
      <c r="J596" s="11"/>
      <c r="K596" s="12">
        <v>0</v>
      </c>
      <c r="L596" s="11" t="s">
        <v>1475</v>
      </c>
      <c r="M596" s="12">
        <v>4500000000</v>
      </c>
      <c r="N596" s="11" t="s">
        <v>1439</v>
      </c>
      <c r="O596" s="13">
        <v>30000000</v>
      </c>
      <c r="P596" s="11" t="s">
        <v>1439</v>
      </c>
      <c r="Q596" s="13">
        <v>30000000</v>
      </c>
      <c r="R596" s="11" t="s">
        <v>1439</v>
      </c>
      <c r="S596" s="13">
        <v>30000000</v>
      </c>
      <c r="T596" s="13">
        <f t="shared" si="1"/>
        <v>4590000000</v>
      </c>
      <c r="U596" s="11"/>
      <c r="V596" s="11"/>
      <c r="W596" s="11"/>
      <c r="X596" s="11"/>
      <c r="Y596" s="11"/>
      <c r="Z596" s="11"/>
    </row>
    <row r="597" spans="1:26" ht="139.5" customHeight="1">
      <c r="A597" s="15" t="s">
        <v>1378</v>
      </c>
      <c r="B597" s="16" t="s">
        <v>1379</v>
      </c>
      <c r="C597" s="16" t="s">
        <v>1380</v>
      </c>
      <c r="D597" s="15" t="s">
        <v>1381</v>
      </c>
      <c r="E597" s="11" t="s">
        <v>1382</v>
      </c>
      <c r="F597" s="15" t="s">
        <v>1472</v>
      </c>
      <c r="G597" s="11" t="s">
        <v>1473</v>
      </c>
      <c r="H597" s="17" t="s">
        <v>322</v>
      </c>
      <c r="I597" s="17"/>
      <c r="J597" s="11" t="s">
        <v>1476</v>
      </c>
      <c r="K597" s="12">
        <v>3000000</v>
      </c>
      <c r="L597" s="11" t="s">
        <v>1476</v>
      </c>
      <c r="M597" s="12">
        <v>5000000</v>
      </c>
      <c r="N597" s="11" t="s">
        <v>1476</v>
      </c>
      <c r="O597" s="13">
        <v>7000000</v>
      </c>
      <c r="P597" s="11" t="s">
        <v>1476</v>
      </c>
      <c r="Q597" s="13">
        <v>9000000</v>
      </c>
      <c r="R597" s="11" t="s">
        <v>1477</v>
      </c>
      <c r="S597" s="13">
        <v>12000000</v>
      </c>
      <c r="T597" s="13">
        <f t="shared" si="1"/>
        <v>36000000</v>
      </c>
      <c r="U597" s="11"/>
      <c r="V597" s="11"/>
      <c r="W597" s="11"/>
      <c r="X597" s="11"/>
      <c r="Y597" s="11"/>
      <c r="Z597" s="11"/>
    </row>
    <row r="598" spans="1:26" ht="139.5" customHeight="1">
      <c r="A598" s="15" t="s">
        <v>1378</v>
      </c>
      <c r="B598" s="16" t="s">
        <v>1379</v>
      </c>
      <c r="C598" s="16" t="s">
        <v>1380</v>
      </c>
      <c r="D598" s="15" t="s">
        <v>1381</v>
      </c>
      <c r="E598" s="11" t="s">
        <v>1382</v>
      </c>
      <c r="F598" s="15" t="s">
        <v>1472</v>
      </c>
      <c r="G598" s="11" t="s">
        <v>1473</v>
      </c>
      <c r="H598" s="17" t="s">
        <v>328</v>
      </c>
      <c r="I598" s="17"/>
      <c r="J598" s="11" t="s">
        <v>1478</v>
      </c>
      <c r="K598" s="12">
        <v>4000000</v>
      </c>
      <c r="L598" s="11" t="s">
        <v>1479</v>
      </c>
      <c r="M598" s="12">
        <v>5000000</v>
      </c>
      <c r="N598" s="11" t="s">
        <v>1479</v>
      </c>
      <c r="O598" s="13">
        <v>5000000</v>
      </c>
      <c r="P598" s="11" t="s">
        <v>1479</v>
      </c>
      <c r="Q598" s="13">
        <v>5000000</v>
      </c>
      <c r="R598" s="11" t="s">
        <v>1479</v>
      </c>
      <c r="S598" s="13">
        <v>5000000</v>
      </c>
      <c r="T598" s="13">
        <f t="shared" si="1"/>
        <v>24000000</v>
      </c>
      <c r="U598" s="11"/>
      <c r="V598" s="11"/>
      <c r="W598" s="11"/>
      <c r="X598" s="11"/>
      <c r="Y598" s="11"/>
      <c r="Z598" s="11"/>
    </row>
    <row r="599" spans="1:26" ht="139.5" customHeight="1">
      <c r="A599" s="15" t="s">
        <v>1378</v>
      </c>
      <c r="B599" s="16" t="s">
        <v>1379</v>
      </c>
      <c r="C599" s="16" t="s">
        <v>1380</v>
      </c>
      <c r="D599" s="15" t="s">
        <v>1381</v>
      </c>
      <c r="E599" s="11" t="s">
        <v>1382</v>
      </c>
      <c r="F599" s="15" t="s">
        <v>1472</v>
      </c>
      <c r="G599" s="11" t="s">
        <v>1473</v>
      </c>
      <c r="H599" s="17" t="s">
        <v>137</v>
      </c>
      <c r="I599" s="17"/>
      <c r="J599" s="11" t="s">
        <v>1480</v>
      </c>
      <c r="K599" s="12">
        <v>20000000</v>
      </c>
      <c r="L599" s="11" t="s">
        <v>1481</v>
      </c>
      <c r="M599" s="12">
        <v>18000000</v>
      </c>
      <c r="N599" s="11" t="s">
        <v>1482</v>
      </c>
      <c r="O599" s="12">
        <v>50000000</v>
      </c>
      <c r="P599" s="11" t="s">
        <v>1483</v>
      </c>
      <c r="Q599" s="12">
        <v>15000000</v>
      </c>
      <c r="R599" s="11" t="s">
        <v>1483</v>
      </c>
      <c r="S599" s="12">
        <v>16000000</v>
      </c>
      <c r="T599" s="13">
        <f t="shared" si="1"/>
        <v>119000000</v>
      </c>
      <c r="U599" s="11"/>
      <c r="V599" s="11"/>
      <c r="W599" s="11"/>
      <c r="X599" s="11"/>
      <c r="Y599" s="11"/>
      <c r="Z599" s="11"/>
    </row>
    <row r="600" spans="1:26" ht="139.5" customHeight="1">
      <c r="A600" s="15" t="s">
        <v>1378</v>
      </c>
      <c r="B600" s="16" t="s">
        <v>1379</v>
      </c>
      <c r="C600" s="16" t="s">
        <v>1380</v>
      </c>
      <c r="D600" s="15" t="s">
        <v>1381</v>
      </c>
      <c r="E600" s="11" t="s">
        <v>1382</v>
      </c>
      <c r="F600" s="15" t="s">
        <v>1472</v>
      </c>
      <c r="G600" s="11" t="s">
        <v>1473</v>
      </c>
      <c r="H600" s="17"/>
      <c r="I600" s="17" t="s">
        <v>126</v>
      </c>
      <c r="J600" s="11" t="s">
        <v>1484</v>
      </c>
      <c r="K600" s="12">
        <v>4000000</v>
      </c>
      <c r="L600" s="11" t="s">
        <v>1431</v>
      </c>
      <c r="M600" s="12">
        <v>4000000</v>
      </c>
      <c r="N600" s="11" t="s">
        <v>1432</v>
      </c>
      <c r="O600" s="12">
        <v>4000000</v>
      </c>
      <c r="P600" s="18" t="s">
        <v>1485</v>
      </c>
      <c r="Q600" s="13">
        <v>0</v>
      </c>
      <c r="R600" s="18" t="s">
        <v>1485</v>
      </c>
      <c r="S600" s="13">
        <v>0</v>
      </c>
      <c r="T600" s="13">
        <f t="shared" si="1"/>
        <v>12000000</v>
      </c>
      <c r="U600" s="18" t="s">
        <v>1486</v>
      </c>
      <c r="V600" s="11"/>
      <c r="W600" s="11"/>
      <c r="X600" s="11"/>
      <c r="Y600" s="11"/>
      <c r="Z600" s="11"/>
    </row>
    <row r="601" spans="1:26" ht="139.5" customHeight="1">
      <c r="A601" s="15" t="s">
        <v>1378</v>
      </c>
      <c r="B601" s="16" t="s">
        <v>1379</v>
      </c>
      <c r="C601" s="16" t="s">
        <v>1380</v>
      </c>
      <c r="D601" s="15" t="s">
        <v>1381</v>
      </c>
      <c r="E601" s="11" t="s">
        <v>1382</v>
      </c>
      <c r="F601" s="15" t="s">
        <v>1472</v>
      </c>
      <c r="G601" s="11" t="s">
        <v>1473</v>
      </c>
      <c r="H601" s="17"/>
      <c r="I601" s="17" t="s">
        <v>27</v>
      </c>
      <c r="J601" s="11" t="s">
        <v>1487</v>
      </c>
      <c r="K601" s="12">
        <v>0</v>
      </c>
      <c r="L601" s="11"/>
      <c r="M601" s="12">
        <v>0</v>
      </c>
      <c r="N601" s="11"/>
      <c r="O601" s="12">
        <v>0</v>
      </c>
      <c r="P601" s="11"/>
      <c r="Q601" s="13">
        <v>0</v>
      </c>
      <c r="R601" s="11"/>
      <c r="S601" s="13">
        <v>0</v>
      </c>
      <c r="T601" s="13">
        <f t="shared" si="1"/>
        <v>0</v>
      </c>
      <c r="U601" s="23" t="s">
        <v>1488</v>
      </c>
      <c r="V601" s="11"/>
      <c r="W601" s="11"/>
      <c r="X601" s="11"/>
      <c r="Y601" s="11"/>
      <c r="Z601" s="11"/>
    </row>
    <row r="602" spans="1:26" ht="139.5" customHeight="1">
      <c r="A602" s="15" t="s">
        <v>1378</v>
      </c>
      <c r="B602" s="16" t="s">
        <v>1379</v>
      </c>
      <c r="C602" s="16" t="s">
        <v>1380</v>
      </c>
      <c r="D602" s="15" t="s">
        <v>1381</v>
      </c>
      <c r="E602" s="11" t="s">
        <v>1382</v>
      </c>
      <c r="F602" s="15" t="s">
        <v>1489</v>
      </c>
      <c r="G602" s="11" t="s">
        <v>1490</v>
      </c>
      <c r="H602" s="17" t="s">
        <v>126</v>
      </c>
      <c r="I602" s="17"/>
      <c r="J602" s="15" t="s">
        <v>1491</v>
      </c>
      <c r="K602" s="12">
        <v>4000000</v>
      </c>
      <c r="L602" s="15" t="s">
        <v>1491</v>
      </c>
      <c r="M602" s="12">
        <v>4000000</v>
      </c>
      <c r="N602" s="11"/>
      <c r="O602" s="13">
        <v>0</v>
      </c>
      <c r="P602" s="18" t="s">
        <v>1492</v>
      </c>
      <c r="Q602" s="13">
        <v>0</v>
      </c>
      <c r="R602" s="18" t="s">
        <v>1492</v>
      </c>
      <c r="S602" s="13">
        <v>0</v>
      </c>
      <c r="T602" s="13">
        <f t="shared" si="1"/>
        <v>8000000</v>
      </c>
      <c r="U602" s="18" t="s">
        <v>1493</v>
      </c>
      <c r="V602" s="11"/>
      <c r="W602" s="11"/>
      <c r="X602" s="11"/>
      <c r="Y602" s="11"/>
      <c r="Z602" s="11"/>
    </row>
    <row r="603" spans="1:26" ht="139.5" customHeight="1">
      <c r="A603" s="15" t="s">
        <v>1378</v>
      </c>
      <c r="B603" s="16" t="s">
        <v>1379</v>
      </c>
      <c r="C603" s="16" t="s">
        <v>1380</v>
      </c>
      <c r="D603" s="15" t="s">
        <v>1381</v>
      </c>
      <c r="E603" s="11" t="s">
        <v>1382</v>
      </c>
      <c r="F603" s="15" t="s">
        <v>1489</v>
      </c>
      <c r="G603" s="11" t="s">
        <v>1490</v>
      </c>
      <c r="H603" s="17" t="s">
        <v>96</v>
      </c>
      <c r="I603" s="17"/>
      <c r="J603" s="11" t="s">
        <v>1494</v>
      </c>
      <c r="K603" s="12">
        <v>22275000</v>
      </c>
      <c r="L603" s="15"/>
      <c r="M603" s="12">
        <v>0</v>
      </c>
      <c r="N603" s="11"/>
      <c r="O603" s="13">
        <v>0</v>
      </c>
      <c r="P603" s="11"/>
      <c r="Q603" s="13">
        <v>0</v>
      </c>
      <c r="R603" s="11"/>
      <c r="S603" s="13">
        <v>0</v>
      </c>
      <c r="T603" s="13">
        <f t="shared" si="1"/>
        <v>22275000</v>
      </c>
      <c r="U603" s="11"/>
      <c r="V603" s="11"/>
      <c r="W603" s="11"/>
      <c r="X603" s="11"/>
      <c r="Y603" s="11"/>
      <c r="Z603" s="11"/>
    </row>
    <row r="604" spans="1:26" ht="139.5" customHeight="1">
      <c r="A604" s="15" t="s">
        <v>1378</v>
      </c>
      <c r="B604" s="16" t="s">
        <v>1379</v>
      </c>
      <c r="C604" s="16" t="s">
        <v>1380</v>
      </c>
      <c r="D604" s="15" t="s">
        <v>1381</v>
      </c>
      <c r="E604" s="11" t="s">
        <v>1382</v>
      </c>
      <c r="F604" s="15" t="s">
        <v>1489</v>
      </c>
      <c r="G604" s="11" t="s">
        <v>1490</v>
      </c>
      <c r="H604" s="17"/>
      <c r="I604" s="17" t="s">
        <v>75</v>
      </c>
      <c r="J604" s="11" t="s">
        <v>1495</v>
      </c>
      <c r="K604" s="12">
        <v>1000000</v>
      </c>
      <c r="L604" s="11" t="s">
        <v>1495</v>
      </c>
      <c r="M604" s="12">
        <v>1000000</v>
      </c>
      <c r="N604" s="11" t="s">
        <v>1495</v>
      </c>
      <c r="O604" s="13">
        <v>1000000</v>
      </c>
      <c r="P604" s="11" t="s">
        <v>1495</v>
      </c>
      <c r="Q604" s="13">
        <v>1000000</v>
      </c>
      <c r="R604" s="11" t="s">
        <v>1495</v>
      </c>
      <c r="S604" s="13">
        <v>1000000</v>
      </c>
      <c r="T604" s="13">
        <f t="shared" si="1"/>
        <v>5000000</v>
      </c>
      <c r="U604" s="11"/>
      <c r="V604" s="11"/>
      <c r="W604" s="11"/>
      <c r="X604" s="11"/>
      <c r="Y604" s="11"/>
      <c r="Z604" s="11"/>
    </row>
    <row r="605" spans="1:26" ht="139.5" customHeight="1">
      <c r="A605" s="15" t="s">
        <v>1378</v>
      </c>
      <c r="B605" s="16" t="s">
        <v>1379</v>
      </c>
      <c r="C605" s="16" t="s">
        <v>1380</v>
      </c>
      <c r="D605" s="15" t="s">
        <v>1381</v>
      </c>
      <c r="E605" s="11" t="s">
        <v>1382</v>
      </c>
      <c r="F605" s="15" t="s">
        <v>1489</v>
      </c>
      <c r="G605" s="11" t="s">
        <v>1490</v>
      </c>
      <c r="H605" s="17"/>
      <c r="I605" s="17" t="s">
        <v>78</v>
      </c>
      <c r="J605" s="11" t="s">
        <v>1496</v>
      </c>
      <c r="K605" s="12">
        <v>30000000</v>
      </c>
      <c r="L605" s="11">
        <v>0</v>
      </c>
      <c r="M605" s="12">
        <v>30000000</v>
      </c>
      <c r="N605" s="11">
        <v>0</v>
      </c>
      <c r="O605" s="13">
        <v>30000000</v>
      </c>
      <c r="P605" s="11">
        <v>0</v>
      </c>
      <c r="Q605" s="13">
        <v>30000000</v>
      </c>
      <c r="R605" s="11">
        <v>0</v>
      </c>
      <c r="S605" s="13">
        <v>30000000</v>
      </c>
      <c r="T605" s="13">
        <f t="shared" si="1"/>
        <v>150000000</v>
      </c>
      <c r="U605" s="11"/>
      <c r="V605" s="11"/>
      <c r="W605" s="11"/>
      <c r="X605" s="11"/>
      <c r="Y605" s="11"/>
      <c r="Z605" s="11"/>
    </row>
    <row r="606" spans="1:26" ht="139.5" customHeight="1">
      <c r="A606" s="15" t="s">
        <v>1378</v>
      </c>
      <c r="B606" s="16" t="s">
        <v>1379</v>
      </c>
      <c r="C606" s="16" t="s">
        <v>1380</v>
      </c>
      <c r="D606" s="15" t="s">
        <v>1381</v>
      </c>
      <c r="E606" s="11" t="s">
        <v>1382</v>
      </c>
      <c r="F606" s="15" t="s">
        <v>1489</v>
      </c>
      <c r="G606" s="11" t="s">
        <v>1490</v>
      </c>
      <c r="H606" s="17"/>
      <c r="I606" s="17" t="s">
        <v>80</v>
      </c>
      <c r="J606" s="11" t="s">
        <v>1497</v>
      </c>
      <c r="K606" s="12">
        <v>3000000</v>
      </c>
      <c r="L606" s="11" t="s">
        <v>1498</v>
      </c>
      <c r="M606" s="12">
        <v>4000000</v>
      </c>
      <c r="N606" s="11" t="s">
        <v>1498</v>
      </c>
      <c r="O606" s="13">
        <v>6000000</v>
      </c>
      <c r="P606" s="11" t="s">
        <v>1498</v>
      </c>
      <c r="Q606" s="13">
        <v>8000000</v>
      </c>
      <c r="R606" s="11" t="s">
        <v>1498</v>
      </c>
      <c r="S606" s="13">
        <v>9000000</v>
      </c>
      <c r="T606" s="13">
        <f t="shared" si="1"/>
        <v>30000000</v>
      </c>
      <c r="U606" s="11"/>
      <c r="V606" s="11"/>
      <c r="W606" s="11"/>
      <c r="X606" s="11"/>
      <c r="Y606" s="11"/>
      <c r="Z606" s="11"/>
    </row>
    <row r="607" spans="1:26" ht="139.5" customHeight="1">
      <c r="A607" s="15" t="s">
        <v>1378</v>
      </c>
      <c r="B607" s="16" t="s">
        <v>1379</v>
      </c>
      <c r="C607" s="16" t="s">
        <v>1380</v>
      </c>
      <c r="D607" s="15" t="s">
        <v>1381</v>
      </c>
      <c r="E607" s="11" t="s">
        <v>1382</v>
      </c>
      <c r="F607" s="15" t="s">
        <v>1489</v>
      </c>
      <c r="G607" s="11" t="s">
        <v>1490</v>
      </c>
      <c r="H607" s="17"/>
      <c r="I607" s="17" t="s">
        <v>86</v>
      </c>
      <c r="J607" s="11" t="s">
        <v>1499</v>
      </c>
      <c r="K607" s="12">
        <v>5000000</v>
      </c>
      <c r="L607" s="11" t="s">
        <v>1500</v>
      </c>
      <c r="M607" s="12">
        <v>10000000</v>
      </c>
      <c r="N607" s="11" t="s">
        <v>1501</v>
      </c>
      <c r="O607" s="13">
        <v>10000000</v>
      </c>
      <c r="P607" s="11" t="s">
        <v>1502</v>
      </c>
      <c r="Q607" s="13">
        <v>10000000</v>
      </c>
      <c r="R607" s="11" t="s">
        <v>1502</v>
      </c>
      <c r="S607" s="13">
        <v>10000000</v>
      </c>
      <c r="T607" s="13">
        <f t="shared" si="1"/>
        <v>45000000</v>
      </c>
      <c r="U607" s="11"/>
      <c r="V607" s="11"/>
      <c r="W607" s="11"/>
      <c r="X607" s="11"/>
      <c r="Y607" s="11"/>
      <c r="Z607" s="11"/>
    </row>
    <row r="608" spans="1:26" ht="139.5" customHeight="1">
      <c r="A608" s="15" t="s">
        <v>1378</v>
      </c>
      <c r="B608" s="16" t="s">
        <v>1379</v>
      </c>
      <c r="C608" s="16" t="s">
        <v>1380</v>
      </c>
      <c r="D608" s="15" t="s">
        <v>1381</v>
      </c>
      <c r="E608" s="11" t="s">
        <v>1382</v>
      </c>
      <c r="F608" s="15" t="s">
        <v>1503</v>
      </c>
      <c r="G608" s="11" t="s">
        <v>1504</v>
      </c>
      <c r="H608" s="17" t="s">
        <v>241</v>
      </c>
      <c r="I608" s="17"/>
      <c r="J608" s="11" t="s">
        <v>1110</v>
      </c>
      <c r="K608" s="12">
        <f>+PRODUCT(2951629,2)</f>
        <v>5903258</v>
      </c>
      <c r="L608" s="11" t="s">
        <v>1110</v>
      </c>
      <c r="M608" s="12">
        <v>6080355.7400000002</v>
      </c>
      <c r="N608" s="11" t="s">
        <v>1110</v>
      </c>
      <c r="O608" s="13">
        <v>6262766.4122000001</v>
      </c>
      <c r="P608" s="11" t="s">
        <v>1110</v>
      </c>
      <c r="Q608" s="13">
        <v>6450649.4045660002</v>
      </c>
      <c r="R608" s="11" t="s">
        <v>1110</v>
      </c>
      <c r="S608" s="13">
        <v>6644168.8867029808</v>
      </c>
      <c r="T608" s="13">
        <f t="shared" si="1"/>
        <v>31341198.44346898</v>
      </c>
      <c r="U608" s="11"/>
      <c r="V608" s="11"/>
      <c r="W608" s="11"/>
      <c r="X608" s="11"/>
      <c r="Y608" s="11"/>
      <c r="Z608" s="11"/>
    </row>
    <row r="609" spans="1:26" ht="139.5" customHeight="1">
      <c r="A609" s="15" t="s">
        <v>1378</v>
      </c>
      <c r="B609" s="16" t="s">
        <v>1379</v>
      </c>
      <c r="C609" s="16" t="s">
        <v>1380</v>
      </c>
      <c r="D609" s="15" t="s">
        <v>1381</v>
      </c>
      <c r="E609" s="11" t="s">
        <v>1382</v>
      </c>
      <c r="F609" s="15" t="s">
        <v>1503</v>
      </c>
      <c r="G609" s="11" t="s">
        <v>1504</v>
      </c>
      <c r="H609" s="17" t="s">
        <v>120</v>
      </c>
      <c r="I609" s="17"/>
      <c r="J609" s="11" t="s">
        <v>1398</v>
      </c>
      <c r="K609" s="12">
        <v>10000000</v>
      </c>
      <c r="L609" s="11" t="s">
        <v>1398</v>
      </c>
      <c r="M609" s="12">
        <v>20000000</v>
      </c>
      <c r="N609" s="11" t="s">
        <v>1398</v>
      </c>
      <c r="O609" s="13">
        <v>30000000</v>
      </c>
      <c r="P609" s="11" t="s">
        <v>1398</v>
      </c>
      <c r="Q609" s="13">
        <v>50000000</v>
      </c>
      <c r="R609" s="11" t="s">
        <v>1398</v>
      </c>
      <c r="S609" s="13">
        <v>80000000</v>
      </c>
      <c r="T609" s="13">
        <f t="shared" si="1"/>
        <v>190000000</v>
      </c>
      <c r="U609" s="11"/>
      <c r="V609" s="11"/>
      <c r="W609" s="11"/>
      <c r="X609" s="11"/>
      <c r="Y609" s="11"/>
      <c r="Z609" s="11"/>
    </row>
    <row r="610" spans="1:26" ht="139.5" customHeight="1">
      <c r="A610" s="15" t="s">
        <v>1378</v>
      </c>
      <c r="B610" s="16" t="s">
        <v>1379</v>
      </c>
      <c r="C610" s="16" t="s">
        <v>1380</v>
      </c>
      <c r="D610" s="15" t="s">
        <v>1381</v>
      </c>
      <c r="E610" s="11" t="s">
        <v>1382</v>
      </c>
      <c r="F610" s="15" t="s">
        <v>1503</v>
      </c>
      <c r="G610" s="11" t="s">
        <v>1504</v>
      </c>
      <c r="H610" s="17" t="s">
        <v>246</v>
      </c>
      <c r="I610" s="17"/>
      <c r="J610" s="11"/>
      <c r="K610" s="12">
        <v>0</v>
      </c>
      <c r="L610" s="11" t="s">
        <v>1505</v>
      </c>
      <c r="M610" s="12">
        <v>6000000</v>
      </c>
      <c r="N610" s="11" t="s">
        <v>1505</v>
      </c>
      <c r="O610" s="13">
        <f>M610*1.1</f>
        <v>6600000.0000000009</v>
      </c>
      <c r="P610" s="11" t="s">
        <v>1505</v>
      </c>
      <c r="Q610" s="13">
        <f>O610*1.1</f>
        <v>7260000.0000000019</v>
      </c>
      <c r="R610" s="11" t="s">
        <v>1506</v>
      </c>
      <c r="S610" s="13">
        <f>Q610*1.15</f>
        <v>8349000.0000000019</v>
      </c>
      <c r="T610" s="13">
        <f t="shared" si="1"/>
        <v>28209000</v>
      </c>
      <c r="U610" s="11"/>
      <c r="V610" s="11"/>
      <c r="W610" s="11"/>
      <c r="X610" s="11"/>
      <c r="Y610" s="11"/>
      <c r="Z610" s="11"/>
    </row>
    <row r="611" spans="1:26" ht="139.5" customHeight="1">
      <c r="A611" s="15" t="s">
        <v>1378</v>
      </c>
      <c r="B611" s="16" t="s">
        <v>1379</v>
      </c>
      <c r="C611" s="16" t="s">
        <v>1380</v>
      </c>
      <c r="D611" s="15" t="s">
        <v>1381</v>
      </c>
      <c r="E611" s="11" t="s">
        <v>1382</v>
      </c>
      <c r="F611" s="15" t="s">
        <v>1507</v>
      </c>
      <c r="G611" s="11" t="s">
        <v>1508</v>
      </c>
      <c r="H611" s="17" t="s">
        <v>322</v>
      </c>
      <c r="I611" s="17"/>
      <c r="J611" s="11" t="s">
        <v>1509</v>
      </c>
      <c r="K611" s="12">
        <v>3000000</v>
      </c>
      <c r="L611" s="11" t="s">
        <v>1510</v>
      </c>
      <c r="M611" s="12">
        <v>4000000</v>
      </c>
      <c r="N611" s="11" t="s">
        <v>1511</v>
      </c>
      <c r="O611" s="12">
        <v>6000000</v>
      </c>
      <c r="P611" s="11" t="s">
        <v>1512</v>
      </c>
      <c r="Q611" s="12">
        <v>8000000</v>
      </c>
      <c r="R611" s="11" t="s">
        <v>1512</v>
      </c>
      <c r="S611" s="13">
        <v>9000000</v>
      </c>
      <c r="T611" s="13">
        <f t="shared" si="1"/>
        <v>30000000</v>
      </c>
      <c r="U611" s="11"/>
      <c r="V611" s="11"/>
      <c r="W611" s="11"/>
      <c r="X611" s="11"/>
      <c r="Y611" s="11"/>
      <c r="Z611" s="11"/>
    </row>
    <row r="612" spans="1:26" ht="139.5" customHeight="1">
      <c r="A612" s="15" t="s">
        <v>1378</v>
      </c>
      <c r="B612" s="16" t="s">
        <v>1379</v>
      </c>
      <c r="C612" s="16" t="s">
        <v>1380</v>
      </c>
      <c r="D612" s="15" t="s">
        <v>1381</v>
      </c>
      <c r="E612" s="11" t="s">
        <v>1382</v>
      </c>
      <c r="F612" s="15" t="s">
        <v>1507</v>
      </c>
      <c r="G612" s="11" t="s">
        <v>1508</v>
      </c>
      <c r="H612" s="17" t="s">
        <v>328</v>
      </c>
      <c r="I612" s="17"/>
      <c r="J612" s="11" t="s">
        <v>1513</v>
      </c>
      <c r="K612" s="12">
        <v>5000000</v>
      </c>
      <c r="L612" s="11" t="s">
        <v>1514</v>
      </c>
      <c r="M612" s="12">
        <v>5000000</v>
      </c>
      <c r="N612" s="11" t="s">
        <v>1515</v>
      </c>
      <c r="O612" s="13">
        <v>4000000</v>
      </c>
      <c r="P612" s="11" t="s">
        <v>1515</v>
      </c>
      <c r="Q612" s="13">
        <v>4000000</v>
      </c>
      <c r="R612" s="11" t="s">
        <v>1515</v>
      </c>
      <c r="S612" s="13">
        <v>4000000</v>
      </c>
      <c r="T612" s="13">
        <f t="shared" si="1"/>
        <v>22000000</v>
      </c>
      <c r="U612" s="11"/>
      <c r="V612" s="11"/>
      <c r="W612" s="11"/>
      <c r="X612" s="11"/>
      <c r="Y612" s="11"/>
      <c r="Z612" s="11"/>
    </row>
    <row r="613" spans="1:26" ht="139.5" customHeight="1">
      <c r="A613" s="15" t="s">
        <v>1378</v>
      </c>
      <c r="B613" s="16" t="s">
        <v>1379</v>
      </c>
      <c r="C613" s="16" t="s">
        <v>1380</v>
      </c>
      <c r="D613" s="15" t="s">
        <v>1381</v>
      </c>
      <c r="E613" s="11" t="s">
        <v>1382</v>
      </c>
      <c r="F613" s="15" t="s">
        <v>1507</v>
      </c>
      <c r="G613" s="11" t="s">
        <v>1508</v>
      </c>
      <c r="H613" s="17" t="s">
        <v>137</v>
      </c>
      <c r="I613" s="17"/>
      <c r="J613" s="11" t="s">
        <v>1509</v>
      </c>
      <c r="K613" s="12">
        <v>50000000</v>
      </c>
      <c r="L613" s="11" t="s">
        <v>1510</v>
      </c>
      <c r="M613" s="12">
        <v>20000000</v>
      </c>
      <c r="N613" s="11" t="s">
        <v>1511</v>
      </c>
      <c r="O613" s="12">
        <v>15000000</v>
      </c>
      <c r="P613" s="11" t="s">
        <v>1512</v>
      </c>
      <c r="Q613" s="12">
        <v>14000000</v>
      </c>
      <c r="R613" s="11" t="s">
        <v>1512</v>
      </c>
      <c r="S613" s="12">
        <v>10000000</v>
      </c>
      <c r="T613" s="13">
        <f t="shared" si="1"/>
        <v>109000000</v>
      </c>
      <c r="U613" s="11"/>
      <c r="V613" s="11"/>
      <c r="W613" s="11"/>
      <c r="X613" s="11"/>
      <c r="Y613" s="11"/>
      <c r="Z613" s="11"/>
    </row>
    <row r="614" spans="1:26" ht="139.5" customHeight="1">
      <c r="A614" s="15" t="s">
        <v>1378</v>
      </c>
      <c r="B614" s="16" t="s">
        <v>1379</v>
      </c>
      <c r="C614" s="16" t="s">
        <v>1380</v>
      </c>
      <c r="D614" s="15" t="s">
        <v>1381</v>
      </c>
      <c r="E614" s="11" t="s">
        <v>1382</v>
      </c>
      <c r="F614" s="15" t="s">
        <v>1507</v>
      </c>
      <c r="G614" s="11" t="s">
        <v>1508</v>
      </c>
      <c r="H614" s="17" t="s">
        <v>78</v>
      </c>
      <c r="I614" s="17"/>
      <c r="J614" s="11" t="s">
        <v>1516</v>
      </c>
      <c r="K614" s="12">
        <v>10000000</v>
      </c>
      <c r="L614" s="11" t="s">
        <v>1517</v>
      </c>
      <c r="M614" s="12">
        <v>30000000</v>
      </c>
      <c r="N614" s="11" t="s">
        <v>1518</v>
      </c>
      <c r="O614" s="13">
        <v>30000000</v>
      </c>
      <c r="P614" s="11" t="s">
        <v>1218</v>
      </c>
      <c r="Q614" s="13">
        <v>30000000</v>
      </c>
      <c r="R614" s="11" t="s">
        <v>1218</v>
      </c>
      <c r="S614" s="13">
        <v>50000000</v>
      </c>
      <c r="T614" s="13">
        <f t="shared" si="1"/>
        <v>150000000</v>
      </c>
      <c r="U614" s="11"/>
      <c r="V614" s="11"/>
      <c r="W614" s="11"/>
      <c r="X614" s="11"/>
      <c r="Y614" s="11"/>
      <c r="Z614" s="11"/>
    </row>
    <row r="615" spans="1:26" ht="139.5" customHeight="1">
      <c r="A615" s="15" t="s">
        <v>1378</v>
      </c>
      <c r="B615" s="16" t="s">
        <v>1379</v>
      </c>
      <c r="C615" s="16" t="s">
        <v>1380</v>
      </c>
      <c r="D615" s="15" t="s">
        <v>1381</v>
      </c>
      <c r="E615" s="11" t="s">
        <v>1382</v>
      </c>
      <c r="F615" s="15" t="s">
        <v>1507</v>
      </c>
      <c r="G615" s="11" t="s">
        <v>1508</v>
      </c>
      <c r="H615" s="17" t="s">
        <v>241</v>
      </c>
      <c r="I615" s="17"/>
      <c r="J615" s="11" t="s">
        <v>778</v>
      </c>
      <c r="K615" s="12">
        <v>5000000</v>
      </c>
      <c r="L615" s="11" t="s">
        <v>778</v>
      </c>
      <c r="M615" s="12">
        <v>5000000</v>
      </c>
      <c r="N615" s="11"/>
      <c r="O615" s="13">
        <v>0</v>
      </c>
      <c r="P615" s="11"/>
      <c r="Q615" s="13">
        <v>0</v>
      </c>
      <c r="R615" s="11"/>
      <c r="S615" s="13">
        <v>0</v>
      </c>
      <c r="T615" s="13">
        <f t="shared" si="1"/>
        <v>10000000</v>
      </c>
      <c r="U615" s="11"/>
      <c r="V615" s="11"/>
      <c r="W615" s="11"/>
      <c r="X615" s="11"/>
      <c r="Y615" s="11"/>
      <c r="Z615" s="11"/>
    </row>
    <row r="616" spans="1:26" ht="139.5" customHeight="1">
      <c r="A616" s="15" t="s">
        <v>1378</v>
      </c>
      <c r="B616" s="16" t="s">
        <v>1379</v>
      </c>
      <c r="C616" s="16" t="s">
        <v>1380</v>
      </c>
      <c r="D616" s="15" t="s">
        <v>1381</v>
      </c>
      <c r="E616" s="11" t="s">
        <v>1382</v>
      </c>
      <c r="F616" s="15" t="s">
        <v>1507</v>
      </c>
      <c r="G616" s="11" t="s">
        <v>1508</v>
      </c>
      <c r="H616" s="17" t="s">
        <v>190</v>
      </c>
      <c r="I616" s="17"/>
      <c r="J616" s="11" t="s">
        <v>1519</v>
      </c>
      <c r="K616" s="12">
        <v>0</v>
      </c>
      <c r="L616" s="11"/>
      <c r="M616" s="12">
        <v>0</v>
      </c>
      <c r="N616" s="11"/>
      <c r="O616" s="13">
        <v>0</v>
      </c>
      <c r="P616" s="11"/>
      <c r="Q616" s="13">
        <v>0</v>
      </c>
      <c r="R616" s="11"/>
      <c r="S616" s="13">
        <v>0</v>
      </c>
      <c r="T616" s="13">
        <f t="shared" si="1"/>
        <v>0</v>
      </c>
      <c r="U616" s="11"/>
      <c r="V616" s="11"/>
      <c r="W616" s="11"/>
      <c r="X616" s="11"/>
      <c r="Y616" s="11"/>
      <c r="Z616" s="11"/>
    </row>
    <row r="617" spans="1:26" ht="139.5" customHeight="1">
      <c r="A617" s="15" t="s">
        <v>1378</v>
      </c>
      <c r="B617" s="16" t="s">
        <v>1379</v>
      </c>
      <c r="C617" s="16" t="s">
        <v>1380</v>
      </c>
      <c r="D617" s="15" t="s">
        <v>1381</v>
      </c>
      <c r="E617" s="11" t="s">
        <v>1382</v>
      </c>
      <c r="F617" s="15" t="s">
        <v>1507</v>
      </c>
      <c r="G617" s="11" t="s">
        <v>1508</v>
      </c>
      <c r="H617" s="17" t="s">
        <v>246</v>
      </c>
      <c r="I617" s="17"/>
      <c r="J617" s="11" t="s">
        <v>1520</v>
      </c>
      <c r="K617" s="12">
        <v>15000000</v>
      </c>
      <c r="L617" s="11" t="s">
        <v>1521</v>
      </c>
      <c r="M617" s="12">
        <f>K617*1.1</f>
        <v>16500000.000000002</v>
      </c>
      <c r="N617" s="11" t="s">
        <v>1522</v>
      </c>
      <c r="O617" s="13">
        <f>M617*1.1</f>
        <v>18150000.000000004</v>
      </c>
      <c r="P617" s="11" t="s">
        <v>1523</v>
      </c>
      <c r="Q617" s="13">
        <f>O617*1.1</f>
        <v>19965000.000000007</v>
      </c>
      <c r="R617" s="11" t="s">
        <v>1524</v>
      </c>
      <c r="S617" s="13">
        <f>Q617*1.15</f>
        <v>22959750.000000007</v>
      </c>
      <c r="T617" s="13">
        <f t="shared" si="1"/>
        <v>92574750</v>
      </c>
      <c r="U617" s="11"/>
      <c r="V617" s="11"/>
      <c r="W617" s="11"/>
      <c r="X617" s="11"/>
      <c r="Y617" s="11"/>
      <c r="Z617" s="11"/>
    </row>
    <row r="618" spans="1:26" ht="139.5" customHeight="1">
      <c r="A618" s="15" t="s">
        <v>1378</v>
      </c>
      <c r="B618" s="16" t="s">
        <v>1379</v>
      </c>
      <c r="C618" s="16" t="s">
        <v>1380</v>
      </c>
      <c r="D618" s="15" t="s">
        <v>1381</v>
      </c>
      <c r="E618" s="11" t="s">
        <v>1382</v>
      </c>
      <c r="F618" s="15" t="s">
        <v>1507</v>
      </c>
      <c r="G618" s="11" t="s">
        <v>1508</v>
      </c>
      <c r="H618" s="17"/>
      <c r="I618" s="17" t="s">
        <v>126</v>
      </c>
      <c r="J618" s="11" t="s">
        <v>1525</v>
      </c>
      <c r="K618" s="12">
        <v>8000000</v>
      </c>
      <c r="L618" s="11" t="s">
        <v>1526</v>
      </c>
      <c r="M618" s="12">
        <v>8000000</v>
      </c>
      <c r="N618" s="11" t="s">
        <v>1526</v>
      </c>
      <c r="O618" s="12">
        <v>8000000</v>
      </c>
      <c r="P618" s="18" t="s">
        <v>1527</v>
      </c>
      <c r="Q618" s="12">
        <v>8000000</v>
      </c>
      <c r="R618" s="18" t="s">
        <v>1527</v>
      </c>
      <c r="S618" s="13"/>
      <c r="T618" s="13">
        <f t="shared" si="1"/>
        <v>32000000</v>
      </c>
      <c r="U618" s="18" t="s">
        <v>1528</v>
      </c>
      <c r="V618" s="11"/>
      <c r="W618" s="11"/>
      <c r="X618" s="11"/>
      <c r="Y618" s="11"/>
      <c r="Z618" s="11"/>
    </row>
    <row r="619" spans="1:26" ht="139.5" customHeight="1">
      <c r="A619" s="15" t="s">
        <v>1378</v>
      </c>
      <c r="B619" s="16" t="s">
        <v>1379</v>
      </c>
      <c r="C619" s="16" t="s">
        <v>1380</v>
      </c>
      <c r="D619" s="15" t="s">
        <v>1381</v>
      </c>
      <c r="E619" s="11" t="s">
        <v>1382</v>
      </c>
      <c r="F619" s="15" t="s">
        <v>1507</v>
      </c>
      <c r="G619" s="11" t="s">
        <v>1508</v>
      </c>
      <c r="H619" s="17"/>
      <c r="I619" s="17" t="s">
        <v>27</v>
      </c>
      <c r="J619" s="11" t="s">
        <v>1529</v>
      </c>
      <c r="K619" s="12"/>
      <c r="L619" s="11"/>
      <c r="M619" s="12">
        <v>0</v>
      </c>
      <c r="N619" s="11"/>
      <c r="O619" s="12">
        <v>0</v>
      </c>
      <c r="P619" s="11"/>
      <c r="Q619" s="12">
        <v>0</v>
      </c>
      <c r="R619" s="11"/>
      <c r="S619" s="13">
        <v>0</v>
      </c>
      <c r="T619" s="13">
        <f t="shared" si="1"/>
        <v>0</v>
      </c>
      <c r="U619" s="23" t="s">
        <v>1530</v>
      </c>
      <c r="V619" s="11"/>
      <c r="W619" s="11"/>
      <c r="X619" s="11"/>
      <c r="Y619" s="11"/>
      <c r="Z619" s="11"/>
    </row>
    <row r="620" spans="1:26" ht="139.5" customHeight="1">
      <c r="A620" s="15" t="s">
        <v>1378</v>
      </c>
      <c r="B620" s="16" t="s">
        <v>1379</v>
      </c>
      <c r="C620" s="16" t="s">
        <v>1380</v>
      </c>
      <c r="D620" s="15" t="s">
        <v>1381</v>
      </c>
      <c r="E620" s="11" t="s">
        <v>1382</v>
      </c>
      <c r="F620" s="15" t="s">
        <v>1531</v>
      </c>
      <c r="G620" s="11" t="s">
        <v>1532</v>
      </c>
      <c r="H620" s="17" t="s">
        <v>322</v>
      </c>
      <c r="I620" s="17"/>
      <c r="J620" s="11" t="s">
        <v>1533</v>
      </c>
      <c r="K620" s="12">
        <v>3000000</v>
      </c>
      <c r="L620" s="11" t="s">
        <v>1534</v>
      </c>
      <c r="M620" s="12">
        <v>4000000</v>
      </c>
      <c r="N620" s="11" t="s">
        <v>1535</v>
      </c>
      <c r="O620" s="12">
        <v>6000000</v>
      </c>
      <c r="P620" s="11" t="s">
        <v>1535</v>
      </c>
      <c r="Q620" s="12">
        <v>8000000</v>
      </c>
      <c r="R620" s="11" t="s">
        <v>1536</v>
      </c>
      <c r="S620" s="13">
        <v>9000000</v>
      </c>
      <c r="T620" s="13">
        <f t="shared" si="1"/>
        <v>30000000</v>
      </c>
      <c r="U620" s="11"/>
      <c r="V620" s="11"/>
      <c r="W620" s="11"/>
      <c r="X620" s="11"/>
      <c r="Y620" s="11"/>
      <c r="Z620" s="11"/>
    </row>
    <row r="621" spans="1:26" ht="139.5" customHeight="1">
      <c r="A621" s="15" t="s">
        <v>1378</v>
      </c>
      <c r="B621" s="16" t="s">
        <v>1379</v>
      </c>
      <c r="C621" s="16" t="s">
        <v>1380</v>
      </c>
      <c r="D621" s="15" t="s">
        <v>1381</v>
      </c>
      <c r="E621" s="11" t="s">
        <v>1382</v>
      </c>
      <c r="F621" s="15" t="s">
        <v>1531</v>
      </c>
      <c r="G621" s="11" t="s">
        <v>1532</v>
      </c>
      <c r="H621" s="17" t="s">
        <v>328</v>
      </c>
      <c r="I621" s="17"/>
      <c r="J621" s="11" t="s">
        <v>1537</v>
      </c>
      <c r="K621" s="12">
        <v>5000000</v>
      </c>
      <c r="L621" s="11" t="s">
        <v>1538</v>
      </c>
      <c r="M621" s="12">
        <v>5000000</v>
      </c>
      <c r="N621" s="11" t="s">
        <v>1538</v>
      </c>
      <c r="O621" s="13">
        <v>5000000</v>
      </c>
      <c r="P621" s="11" t="s">
        <v>1538</v>
      </c>
      <c r="Q621" s="13">
        <v>5000000</v>
      </c>
      <c r="R621" s="11" t="s">
        <v>1538</v>
      </c>
      <c r="S621" s="13">
        <v>5000000</v>
      </c>
      <c r="T621" s="13">
        <f t="shared" si="1"/>
        <v>25000000</v>
      </c>
      <c r="U621" s="11"/>
      <c r="V621" s="11"/>
      <c r="W621" s="11"/>
      <c r="X621" s="11"/>
      <c r="Y621" s="11"/>
      <c r="Z621" s="11"/>
    </row>
    <row r="622" spans="1:26" ht="139.5" customHeight="1">
      <c r="A622" s="15" t="s">
        <v>1378</v>
      </c>
      <c r="B622" s="16" t="s">
        <v>1379</v>
      </c>
      <c r="C622" s="16" t="s">
        <v>1380</v>
      </c>
      <c r="D622" s="15" t="s">
        <v>1381</v>
      </c>
      <c r="E622" s="11" t="s">
        <v>1382</v>
      </c>
      <c r="F622" s="15" t="s">
        <v>1531</v>
      </c>
      <c r="G622" s="11" t="s">
        <v>1532</v>
      </c>
      <c r="H622" s="17" t="s">
        <v>78</v>
      </c>
      <c r="I622" s="17"/>
      <c r="J622" s="11" t="s">
        <v>1539</v>
      </c>
      <c r="K622" s="12">
        <v>0</v>
      </c>
      <c r="L622" s="11"/>
      <c r="M622" s="12">
        <v>0</v>
      </c>
      <c r="N622" s="11"/>
      <c r="O622" s="12">
        <v>0</v>
      </c>
      <c r="P622" s="11"/>
      <c r="Q622" s="13">
        <v>0</v>
      </c>
      <c r="R622" s="11"/>
      <c r="S622" s="13">
        <v>0</v>
      </c>
      <c r="T622" s="13">
        <f t="shared" si="1"/>
        <v>0</v>
      </c>
      <c r="U622" s="11" t="s">
        <v>1539</v>
      </c>
      <c r="V622" s="11"/>
      <c r="W622" s="11"/>
      <c r="X622" s="11"/>
      <c r="Y622" s="11"/>
      <c r="Z622" s="11"/>
    </row>
    <row r="623" spans="1:26" ht="139.5" customHeight="1">
      <c r="A623" s="15" t="s">
        <v>1378</v>
      </c>
      <c r="B623" s="16" t="s">
        <v>1379</v>
      </c>
      <c r="C623" s="16" t="s">
        <v>1380</v>
      </c>
      <c r="D623" s="15" t="s">
        <v>1381</v>
      </c>
      <c r="E623" s="11" t="s">
        <v>1382</v>
      </c>
      <c r="F623" s="15" t="s">
        <v>1531</v>
      </c>
      <c r="G623" s="11" t="s">
        <v>1532</v>
      </c>
      <c r="H623" s="17" t="s">
        <v>137</v>
      </c>
      <c r="I623" s="17"/>
      <c r="J623" s="11" t="s">
        <v>1540</v>
      </c>
      <c r="K623" s="12">
        <v>100000000</v>
      </c>
      <c r="L623" s="11" t="s">
        <v>1541</v>
      </c>
      <c r="M623" s="12">
        <v>55000000</v>
      </c>
      <c r="N623" s="11" t="s">
        <v>1536</v>
      </c>
      <c r="O623" s="12">
        <v>50000000</v>
      </c>
      <c r="P623" s="11" t="s">
        <v>1536</v>
      </c>
      <c r="Q623" s="12">
        <v>45000000</v>
      </c>
      <c r="R623" s="11" t="s">
        <v>1536</v>
      </c>
      <c r="S623" s="12">
        <v>40000000</v>
      </c>
      <c r="T623" s="13">
        <f t="shared" si="1"/>
        <v>290000000</v>
      </c>
      <c r="U623" s="11"/>
      <c r="V623" s="11"/>
      <c r="W623" s="11"/>
      <c r="X623" s="11"/>
      <c r="Y623" s="11"/>
      <c r="Z623" s="11"/>
    </row>
    <row r="624" spans="1:26" ht="139.5" customHeight="1">
      <c r="A624" s="15" t="s">
        <v>1378</v>
      </c>
      <c r="B624" s="16" t="s">
        <v>1379</v>
      </c>
      <c r="C624" s="16" t="s">
        <v>1380</v>
      </c>
      <c r="D624" s="15" t="s">
        <v>1381</v>
      </c>
      <c r="E624" s="11" t="s">
        <v>1382</v>
      </c>
      <c r="F624" s="15" t="s">
        <v>1531</v>
      </c>
      <c r="G624" s="11" t="s">
        <v>1532</v>
      </c>
      <c r="H624" s="17"/>
      <c r="I624" s="17" t="s">
        <v>126</v>
      </c>
      <c r="J624" s="15" t="s">
        <v>1430</v>
      </c>
      <c r="K624" s="12">
        <v>4000000</v>
      </c>
      <c r="L624" s="11" t="s">
        <v>1431</v>
      </c>
      <c r="M624" s="12">
        <v>4000000</v>
      </c>
      <c r="N624" s="11" t="s">
        <v>1432</v>
      </c>
      <c r="O624" s="12">
        <v>4000000</v>
      </c>
      <c r="P624" s="18" t="s">
        <v>1485</v>
      </c>
      <c r="Q624" s="13">
        <v>0</v>
      </c>
      <c r="R624" s="18" t="s">
        <v>1485</v>
      </c>
      <c r="S624" s="13">
        <v>0</v>
      </c>
      <c r="T624" s="13">
        <f t="shared" si="1"/>
        <v>12000000</v>
      </c>
      <c r="U624" s="18" t="s">
        <v>1542</v>
      </c>
      <c r="V624" s="11"/>
      <c r="W624" s="11"/>
      <c r="X624" s="11"/>
      <c r="Y624" s="11"/>
      <c r="Z624" s="11"/>
    </row>
    <row r="625" spans="1:26" ht="139.5" customHeight="1">
      <c r="A625" s="15" t="s">
        <v>1378</v>
      </c>
      <c r="B625" s="16" t="s">
        <v>1379</v>
      </c>
      <c r="C625" s="16" t="s">
        <v>1380</v>
      </c>
      <c r="D625" s="15" t="s">
        <v>1381</v>
      </c>
      <c r="E625" s="11" t="s">
        <v>1382</v>
      </c>
      <c r="F625" s="15" t="s">
        <v>1531</v>
      </c>
      <c r="G625" s="11" t="s">
        <v>1532</v>
      </c>
      <c r="H625" s="17"/>
      <c r="I625" s="17" t="s">
        <v>27</v>
      </c>
      <c r="J625" s="11" t="s">
        <v>1543</v>
      </c>
      <c r="K625" s="12">
        <v>0</v>
      </c>
      <c r="L625" s="11"/>
      <c r="M625" s="12">
        <v>0</v>
      </c>
      <c r="N625" s="11"/>
      <c r="O625" s="12">
        <v>0</v>
      </c>
      <c r="P625" s="11"/>
      <c r="Q625" s="13">
        <v>0</v>
      </c>
      <c r="R625" s="11"/>
      <c r="S625" s="13">
        <v>0</v>
      </c>
      <c r="T625" s="13">
        <f t="shared" si="1"/>
        <v>0</v>
      </c>
      <c r="U625" s="11"/>
      <c r="V625" s="11"/>
      <c r="W625" s="11"/>
      <c r="X625" s="11"/>
      <c r="Y625" s="11"/>
      <c r="Z625" s="11"/>
    </row>
    <row r="626" spans="1:26" ht="139.5" customHeight="1">
      <c r="A626" s="15" t="s">
        <v>1378</v>
      </c>
      <c r="B626" s="16" t="s">
        <v>1379</v>
      </c>
      <c r="C626" s="16" t="s">
        <v>1380</v>
      </c>
      <c r="D626" s="15" t="s">
        <v>1381</v>
      </c>
      <c r="E626" s="11" t="s">
        <v>1382</v>
      </c>
      <c r="F626" s="15" t="s">
        <v>1544</v>
      </c>
      <c r="G626" s="11" t="s">
        <v>1545</v>
      </c>
      <c r="H626" s="17" t="s">
        <v>322</v>
      </c>
      <c r="I626" s="17"/>
      <c r="J626" s="11" t="s">
        <v>1546</v>
      </c>
      <c r="K626" s="12">
        <v>3000000</v>
      </c>
      <c r="L626" s="11" t="s">
        <v>1547</v>
      </c>
      <c r="M626" s="12">
        <v>4000000</v>
      </c>
      <c r="N626" s="11" t="s">
        <v>1548</v>
      </c>
      <c r="O626" s="12">
        <v>6000000</v>
      </c>
      <c r="P626" s="11" t="s">
        <v>1549</v>
      </c>
      <c r="Q626" s="12">
        <v>7000000</v>
      </c>
      <c r="R626" s="11" t="s">
        <v>1550</v>
      </c>
      <c r="S626" s="13">
        <v>9000000</v>
      </c>
      <c r="T626" s="13">
        <f t="shared" si="1"/>
        <v>29000000</v>
      </c>
      <c r="U626" s="11"/>
      <c r="V626" s="11"/>
      <c r="W626" s="11"/>
      <c r="X626" s="11"/>
      <c r="Y626" s="11"/>
      <c r="Z626" s="11"/>
    </row>
    <row r="627" spans="1:26" ht="139.5" customHeight="1">
      <c r="A627" s="15" t="s">
        <v>1378</v>
      </c>
      <c r="B627" s="16" t="s">
        <v>1379</v>
      </c>
      <c r="C627" s="16" t="s">
        <v>1380</v>
      </c>
      <c r="D627" s="15" t="s">
        <v>1381</v>
      </c>
      <c r="E627" s="11" t="s">
        <v>1382</v>
      </c>
      <c r="F627" s="15" t="s">
        <v>1544</v>
      </c>
      <c r="G627" s="11" t="s">
        <v>1545</v>
      </c>
      <c r="H627" s="17" t="s">
        <v>328</v>
      </c>
      <c r="I627" s="17"/>
      <c r="J627" s="11" t="s">
        <v>1551</v>
      </c>
      <c r="K627" s="12">
        <v>5000000</v>
      </c>
      <c r="L627" s="11" t="s">
        <v>1552</v>
      </c>
      <c r="M627" s="12">
        <v>5000000</v>
      </c>
      <c r="N627" s="11" t="s">
        <v>1553</v>
      </c>
      <c r="O627" s="13">
        <v>5000000</v>
      </c>
      <c r="P627" s="11" t="s">
        <v>1553</v>
      </c>
      <c r="Q627" s="13">
        <v>5000000</v>
      </c>
      <c r="R627" s="11" t="s">
        <v>1553</v>
      </c>
      <c r="S627" s="13">
        <v>5000000</v>
      </c>
      <c r="T627" s="13">
        <f t="shared" si="1"/>
        <v>25000000</v>
      </c>
      <c r="U627" s="11"/>
      <c r="V627" s="11"/>
      <c r="W627" s="11"/>
      <c r="X627" s="11"/>
      <c r="Y627" s="11"/>
      <c r="Z627" s="11"/>
    </row>
    <row r="628" spans="1:26" ht="139.5" customHeight="1">
      <c r="A628" s="15" t="s">
        <v>1378</v>
      </c>
      <c r="B628" s="16" t="s">
        <v>1379</v>
      </c>
      <c r="C628" s="16" t="s">
        <v>1380</v>
      </c>
      <c r="D628" s="15" t="s">
        <v>1381</v>
      </c>
      <c r="E628" s="11" t="s">
        <v>1382</v>
      </c>
      <c r="F628" s="15" t="s">
        <v>1544</v>
      </c>
      <c r="G628" s="11" t="s">
        <v>1545</v>
      </c>
      <c r="H628" s="17" t="s">
        <v>137</v>
      </c>
      <c r="I628" s="17"/>
      <c r="J628" s="11" t="s">
        <v>1546</v>
      </c>
      <c r="K628" s="12">
        <v>100000000</v>
      </c>
      <c r="L628" s="11" t="s">
        <v>1547</v>
      </c>
      <c r="M628" s="12">
        <v>20000000</v>
      </c>
      <c r="N628" s="11" t="s">
        <v>1554</v>
      </c>
      <c r="O628" s="12">
        <v>120000000</v>
      </c>
      <c r="P628" s="11" t="s">
        <v>1555</v>
      </c>
      <c r="Q628" s="12">
        <v>25000000</v>
      </c>
      <c r="R628" s="11" t="s">
        <v>1556</v>
      </c>
      <c r="S628" s="12">
        <v>30000000</v>
      </c>
      <c r="T628" s="13">
        <f t="shared" si="1"/>
        <v>295000000</v>
      </c>
      <c r="U628" s="11"/>
      <c r="V628" s="11"/>
      <c r="W628" s="11"/>
      <c r="X628" s="11"/>
      <c r="Y628" s="11"/>
      <c r="Z628" s="11"/>
    </row>
    <row r="629" spans="1:26" ht="139.5" customHeight="1">
      <c r="A629" s="15" t="s">
        <v>1378</v>
      </c>
      <c r="B629" s="16" t="s">
        <v>1379</v>
      </c>
      <c r="C629" s="16" t="s">
        <v>1380</v>
      </c>
      <c r="D629" s="15" t="s">
        <v>1381</v>
      </c>
      <c r="E629" s="11" t="s">
        <v>1382</v>
      </c>
      <c r="F629" s="15" t="s">
        <v>1544</v>
      </c>
      <c r="G629" s="11" t="s">
        <v>1545</v>
      </c>
      <c r="H629" s="17"/>
      <c r="I629" s="17" t="s">
        <v>126</v>
      </c>
      <c r="J629" s="15" t="s">
        <v>1430</v>
      </c>
      <c r="K629" s="12">
        <v>4000000</v>
      </c>
      <c r="L629" s="11" t="s">
        <v>1431</v>
      </c>
      <c r="M629" s="12">
        <v>4000000</v>
      </c>
      <c r="N629" s="11" t="s">
        <v>1432</v>
      </c>
      <c r="O629" s="12">
        <v>4000000</v>
      </c>
      <c r="P629" s="18" t="s">
        <v>1557</v>
      </c>
      <c r="Q629" s="13">
        <v>0</v>
      </c>
      <c r="R629" s="18" t="s">
        <v>1557</v>
      </c>
      <c r="S629" s="13">
        <v>0</v>
      </c>
      <c r="T629" s="13">
        <f t="shared" si="1"/>
        <v>12000000</v>
      </c>
      <c r="U629" s="18" t="s">
        <v>1558</v>
      </c>
      <c r="V629" s="11"/>
      <c r="W629" s="11"/>
      <c r="X629" s="11"/>
      <c r="Y629" s="11"/>
      <c r="Z629" s="11"/>
    </row>
    <row r="630" spans="1:26" ht="139.5" customHeight="1">
      <c r="A630" s="15" t="s">
        <v>1378</v>
      </c>
      <c r="B630" s="16" t="s">
        <v>1379</v>
      </c>
      <c r="C630" s="16" t="s">
        <v>1380</v>
      </c>
      <c r="D630" s="15" t="s">
        <v>1381</v>
      </c>
      <c r="E630" s="11" t="s">
        <v>1382</v>
      </c>
      <c r="F630" s="15" t="s">
        <v>1544</v>
      </c>
      <c r="G630" s="11" t="s">
        <v>1545</v>
      </c>
      <c r="H630" s="17"/>
      <c r="I630" s="17" t="s">
        <v>27</v>
      </c>
      <c r="J630" s="11" t="s">
        <v>1559</v>
      </c>
      <c r="K630" s="12">
        <v>2200000000</v>
      </c>
      <c r="L630" s="11"/>
      <c r="M630" s="12">
        <v>0</v>
      </c>
      <c r="N630" s="11"/>
      <c r="O630" s="12">
        <v>0</v>
      </c>
      <c r="P630" s="11"/>
      <c r="Q630" s="13">
        <v>0</v>
      </c>
      <c r="R630" s="11"/>
      <c r="S630" s="13">
        <v>0</v>
      </c>
      <c r="T630" s="13">
        <f t="shared" si="1"/>
        <v>2200000000</v>
      </c>
      <c r="U630" s="23"/>
      <c r="V630" s="11"/>
      <c r="W630" s="11"/>
      <c r="X630" s="11"/>
      <c r="Y630" s="11"/>
      <c r="Z630" s="11"/>
    </row>
    <row r="631" spans="1:26" ht="139.5" customHeight="1">
      <c r="A631" s="15" t="s">
        <v>1378</v>
      </c>
      <c r="B631" s="16" t="s">
        <v>1379</v>
      </c>
      <c r="C631" s="16" t="s">
        <v>1380</v>
      </c>
      <c r="D631" s="15" t="s">
        <v>1381</v>
      </c>
      <c r="E631" s="11" t="s">
        <v>1382</v>
      </c>
      <c r="F631" s="15" t="s">
        <v>1560</v>
      </c>
      <c r="G631" s="11" t="s">
        <v>1561</v>
      </c>
      <c r="H631" s="17" t="s">
        <v>241</v>
      </c>
      <c r="I631" s="17"/>
      <c r="J631" s="11" t="s">
        <v>1110</v>
      </c>
      <c r="K631" s="12">
        <f>+PRODUCT(2951629,2)</f>
        <v>5903258</v>
      </c>
      <c r="L631" s="11" t="s">
        <v>1110</v>
      </c>
      <c r="M631" s="12">
        <v>6080355.7400000002</v>
      </c>
      <c r="N631" s="11" t="s">
        <v>1110</v>
      </c>
      <c r="O631" s="13">
        <v>6262766.4122000001</v>
      </c>
      <c r="P631" s="11" t="s">
        <v>1110</v>
      </c>
      <c r="Q631" s="13">
        <v>6450649.4045660002</v>
      </c>
      <c r="R631" s="11" t="s">
        <v>1110</v>
      </c>
      <c r="S631" s="13">
        <v>6644168.8867029808</v>
      </c>
      <c r="T631" s="13">
        <f t="shared" si="1"/>
        <v>31341198.44346898</v>
      </c>
      <c r="U631" s="11"/>
      <c r="V631" s="11"/>
      <c r="W631" s="11"/>
      <c r="X631" s="11"/>
      <c r="Y631" s="11"/>
      <c r="Z631" s="11"/>
    </row>
    <row r="632" spans="1:26" ht="139.5" customHeight="1">
      <c r="A632" s="15" t="s">
        <v>1378</v>
      </c>
      <c r="B632" s="16" t="s">
        <v>1379</v>
      </c>
      <c r="C632" s="16" t="s">
        <v>1380</v>
      </c>
      <c r="D632" s="15" t="s">
        <v>1381</v>
      </c>
      <c r="E632" s="11" t="s">
        <v>1382</v>
      </c>
      <c r="F632" s="15" t="s">
        <v>1560</v>
      </c>
      <c r="G632" s="11" t="s">
        <v>1561</v>
      </c>
      <c r="H632" s="17" t="s">
        <v>120</v>
      </c>
      <c r="I632" s="17"/>
      <c r="J632" s="11" t="s">
        <v>1398</v>
      </c>
      <c r="K632" s="12">
        <v>10000000</v>
      </c>
      <c r="L632" s="11" t="s">
        <v>1398</v>
      </c>
      <c r="M632" s="12">
        <v>20000000</v>
      </c>
      <c r="N632" s="11" t="s">
        <v>1398</v>
      </c>
      <c r="O632" s="13">
        <v>30000000</v>
      </c>
      <c r="P632" s="11" t="s">
        <v>1398</v>
      </c>
      <c r="Q632" s="13">
        <v>50000000</v>
      </c>
      <c r="R632" s="11" t="s">
        <v>1398</v>
      </c>
      <c r="S632" s="13">
        <v>80000000</v>
      </c>
      <c r="T632" s="13">
        <f t="shared" si="1"/>
        <v>190000000</v>
      </c>
      <c r="U632" s="11"/>
      <c r="V632" s="11"/>
      <c r="W632" s="11"/>
      <c r="X632" s="11"/>
      <c r="Y632" s="11"/>
      <c r="Z632" s="11"/>
    </row>
    <row r="633" spans="1:26" ht="139.5" customHeight="1">
      <c r="A633" s="15" t="s">
        <v>1378</v>
      </c>
      <c r="B633" s="16" t="s">
        <v>1379</v>
      </c>
      <c r="C633" s="16" t="s">
        <v>1380</v>
      </c>
      <c r="D633" s="15" t="s">
        <v>1381</v>
      </c>
      <c r="E633" s="11" t="s">
        <v>1382</v>
      </c>
      <c r="F633" s="15" t="s">
        <v>1560</v>
      </c>
      <c r="G633" s="11" t="s">
        <v>1561</v>
      </c>
      <c r="H633" s="17" t="s">
        <v>246</v>
      </c>
      <c r="I633" s="17"/>
      <c r="J633" s="11" t="s">
        <v>1562</v>
      </c>
      <c r="K633" s="12">
        <v>1500000</v>
      </c>
      <c r="L633" s="11" t="s">
        <v>1563</v>
      </c>
      <c r="M633" s="12">
        <f>2*K633*1.1</f>
        <v>3300000.0000000005</v>
      </c>
      <c r="N633" s="11" t="s">
        <v>1563</v>
      </c>
      <c r="O633" s="13">
        <f>M633*1.1</f>
        <v>3630000.0000000009</v>
      </c>
      <c r="P633" s="11" t="s">
        <v>1563</v>
      </c>
      <c r="Q633" s="13">
        <f>O633*1.1</f>
        <v>3993000.0000000014</v>
      </c>
      <c r="R633" s="11" t="s">
        <v>1563</v>
      </c>
      <c r="S633" s="13">
        <f>Q633*1.15</f>
        <v>4591950.0000000009</v>
      </c>
      <c r="T633" s="13">
        <f t="shared" si="1"/>
        <v>17014950.000000004</v>
      </c>
      <c r="U633" s="11"/>
      <c r="V633" s="11"/>
      <c r="W633" s="11"/>
      <c r="X633" s="11"/>
      <c r="Y633" s="11"/>
      <c r="Z633" s="11"/>
    </row>
    <row r="634" spans="1:26" ht="139.5" customHeight="1">
      <c r="A634" s="15" t="s">
        <v>1378</v>
      </c>
      <c r="B634" s="16" t="s">
        <v>1379</v>
      </c>
      <c r="C634" s="16" t="s">
        <v>1380</v>
      </c>
      <c r="D634" s="15" t="s">
        <v>1381</v>
      </c>
      <c r="E634" s="11" t="s">
        <v>1382</v>
      </c>
      <c r="F634" s="15" t="s">
        <v>1560</v>
      </c>
      <c r="G634" s="11" t="s">
        <v>1561</v>
      </c>
      <c r="H634" s="17" t="s">
        <v>24</v>
      </c>
      <c r="I634" s="17"/>
      <c r="J634" s="11" t="s">
        <v>1367</v>
      </c>
      <c r="K634" s="12">
        <v>13975398</v>
      </c>
      <c r="L634" s="11" t="s">
        <v>1367</v>
      </c>
      <c r="M634" s="12">
        <v>13134453</v>
      </c>
      <c r="N634" s="11" t="s">
        <v>1367</v>
      </c>
      <c r="O634" s="13">
        <v>20790809</v>
      </c>
      <c r="P634" s="11" t="s">
        <v>1367</v>
      </c>
      <c r="Q634" s="13">
        <v>20338915</v>
      </c>
      <c r="R634" s="11" t="s">
        <v>1367</v>
      </c>
      <c r="S634" s="19">
        <v>29700023</v>
      </c>
      <c r="T634" s="13">
        <f t="shared" si="1"/>
        <v>97939598</v>
      </c>
      <c r="U634" s="11"/>
      <c r="V634" s="11"/>
      <c r="W634" s="11"/>
      <c r="X634" s="11"/>
      <c r="Y634" s="11"/>
      <c r="Z634" s="11"/>
    </row>
    <row r="635" spans="1:26" ht="139.5" customHeight="1">
      <c r="A635" s="15" t="s">
        <v>1378</v>
      </c>
      <c r="B635" s="16" t="s">
        <v>1379</v>
      </c>
      <c r="C635" s="16" t="s">
        <v>1380</v>
      </c>
      <c r="D635" s="15" t="s">
        <v>1381</v>
      </c>
      <c r="E635" s="11" t="s">
        <v>1382</v>
      </c>
      <c r="F635" s="15" t="s">
        <v>1564</v>
      </c>
      <c r="G635" s="11" t="s">
        <v>1565</v>
      </c>
      <c r="H635" s="17" t="s">
        <v>121</v>
      </c>
      <c r="I635" s="17"/>
      <c r="J635" s="11" t="s">
        <v>1566</v>
      </c>
      <c r="K635" s="12">
        <v>60000000</v>
      </c>
      <c r="L635" s="11" t="s">
        <v>1566</v>
      </c>
      <c r="M635" s="12">
        <v>60000000</v>
      </c>
      <c r="N635" s="11" t="s">
        <v>1566</v>
      </c>
      <c r="O635" s="13">
        <v>60000000</v>
      </c>
      <c r="P635" s="11" t="s">
        <v>1566</v>
      </c>
      <c r="Q635" s="13">
        <v>60000000</v>
      </c>
      <c r="R635" s="11" t="s">
        <v>1566</v>
      </c>
      <c r="S635" s="13">
        <v>60000000</v>
      </c>
      <c r="T635" s="13">
        <f t="shared" si="1"/>
        <v>300000000</v>
      </c>
      <c r="U635" s="11"/>
      <c r="V635" s="11"/>
      <c r="W635" s="11"/>
      <c r="X635" s="11"/>
      <c r="Y635" s="11"/>
      <c r="Z635" s="11"/>
    </row>
    <row r="636" spans="1:26" ht="139.5" customHeight="1">
      <c r="A636" s="15" t="s">
        <v>1378</v>
      </c>
      <c r="B636" s="16" t="s">
        <v>1379</v>
      </c>
      <c r="C636" s="16" t="s">
        <v>1380</v>
      </c>
      <c r="D636" s="15" t="s">
        <v>1381</v>
      </c>
      <c r="E636" s="11" t="s">
        <v>1382</v>
      </c>
      <c r="F636" s="15" t="s">
        <v>1564</v>
      </c>
      <c r="G636" s="11" t="s">
        <v>1565</v>
      </c>
      <c r="H636" s="17" t="s">
        <v>120</v>
      </c>
      <c r="I636" s="17"/>
      <c r="J636" s="54" t="s">
        <v>1567</v>
      </c>
      <c r="K636" s="12">
        <v>15000000</v>
      </c>
      <c r="L636" s="54" t="s">
        <v>1567</v>
      </c>
      <c r="M636" s="12">
        <v>20000000</v>
      </c>
      <c r="N636" s="11"/>
      <c r="O636" s="13">
        <v>0</v>
      </c>
      <c r="P636" s="11"/>
      <c r="Q636" s="13">
        <v>0</v>
      </c>
      <c r="R636" s="11"/>
      <c r="S636" s="13">
        <v>0</v>
      </c>
      <c r="T636" s="13">
        <f t="shared" si="1"/>
        <v>35000000</v>
      </c>
      <c r="U636" s="11"/>
      <c r="V636" s="11"/>
      <c r="W636" s="11"/>
      <c r="X636" s="11"/>
      <c r="Y636" s="11"/>
      <c r="Z636" s="11"/>
    </row>
    <row r="637" spans="1:26" ht="139.5" customHeight="1">
      <c r="A637" s="15" t="s">
        <v>1378</v>
      </c>
      <c r="B637" s="16" t="s">
        <v>1379</v>
      </c>
      <c r="C637" s="16" t="s">
        <v>1380</v>
      </c>
      <c r="D637" s="15" t="s">
        <v>1381</v>
      </c>
      <c r="E637" s="11" t="s">
        <v>1382</v>
      </c>
      <c r="F637" s="15" t="s">
        <v>1564</v>
      </c>
      <c r="G637" s="11" t="s">
        <v>1565</v>
      </c>
      <c r="H637" s="17" t="s">
        <v>246</v>
      </c>
      <c r="I637" s="17"/>
      <c r="J637" s="11" t="s">
        <v>1568</v>
      </c>
      <c r="K637" s="12">
        <v>1000000</v>
      </c>
      <c r="L637" s="11" t="s">
        <v>1569</v>
      </c>
      <c r="M637" s="12">
        <f>2*K637*1.1</f>
        <v>2200000</v>
      </c>
      <c r="N637" s="11" t="s">
        <v>1569</v>
      </c>
      <c r="O637" s="13">
        <f>M637*1.1</f>
        <v>2420000</v>
      </c>
      <c r="P637" s="11" t="s">
        <v>1569</v>
      </c>
      <c r="Q637" s="13">
        <f>O637*1.1</f>
        <v>2662000</v>
      </c>
      <c r="R637" s="11" t="s">
        <v>1570</v>
      </c>
      <c r="S637" s="13">
        <f>Q637*1.15</f>
        <v>3061299.9999999995</v>
      </c>
      <c r="T637" s="13">
        <f t="shared" si="1"/>
        <v>11343300</v>
      </c>
      <c r="U637" s="11"/>
      <c r="V637" s="11"/>
      <c r="W637" s="11"/>
      <c r="X637" s="11"/>
      <c r="Y637" s="11"/>
      <c r="Z637" s="11"/>
    </row>
    <row r="638" spans="1:26" ht="139.5" customHeight="1">
      <c r="A638" s="15" t="s">
        <v>1378</v>
      </c>
      <c r="B638" s="16" t="s">
        <v>1379</v>
      </c>
      <c r="C638" s="16" t="s">
        <v>1380</v>
      </c>
      <c r="D638" s="15" t="s">
        <v>1381</v>
      </c>
      <c r="E638" s="11" t="s">
        <v>1382</v>
      </c>
      <c r="F638" s="15" t="s">
        <v>1564</v>
      </c>
      <c r="G638" s="11" t="s">
        <v>1565</v>
      </c>
      <c r="H638" s="17" t="s">
        <v>24</v>
      </c>
      <c r="I638" s="17"/>
      <c r="J638" s="11" t="s">
        <v>1367</v>
      </c>
      <c r="K638" s="12">
        <v>13975398</v>
      </c>
      <c r="L638" s="11" t="s">
        <v>1367</v>
      </c>
      <c r="M638" s="12">
        <v>13134473</v>
      </c>
      <c r="N638" s="11" t="s">
        <v>1367</v>
      </c>
      <c r="O638" s="13">
        <v>20790809</v>
      </c>
      <c r="P638" s="11" t="s">
        <v>1367</v>
      </c>
      <c r="Q638" s="13">
        <v>20338915</v>
      </c>
      <c r="R638" s="11" t="s">
        <v>1367</v>
      </c>
      <c r="S638" s="19">
        <v>29700023</v>
      </c>
      <c r="T638" s="13">
        <f t="shared" si="1"/>
        <v>97939618</v>
      </c>
      <c r="U638" s="11"/>
      <c r="V638" s="11"/>
      <c r="W638" s="11"/>
      <c r="X638" s="11"/>
      <c r="Y638" s="11"/>
      <c r="Z638" s="11"/>
    </row>
    <row r="639" spans="1:26" ht="139.5" customHeight="1">
      <c r="A639" s="15" t="s">
        <v>1378</v>
      </c>
      <c r="B639" s="16" t="s">
        <v>1379</v>
      </c>
      <c r="C639" s="16" t="s">
        <v>1380</v>
      </c>
      <c r="D639" s="15" t="s">
        <v>1381</v>
      </c>
      <c r="E639" s="11" t="s">
        <v>1382</v>
      </c>
      <c r="F639" s="15" t="s">
        <v>1571</v>
      </c>
      <c r="G639" s="11" t="s">
        <v>1572</v>
      </c>
      <c r="H639" s="17" t="s">
        <v>121</v>
      </c>
      <c r="I639" s="17"/>
      <c r="J639" s="11" t="s">
        <v>1110</v>
      </c>
      <c r="K639" s="12">
        <f>+PRODUCT(2951629,2)</f>
        <v>5903258</v>
      </c>
      <c r="L639" s="11" t="s">
        <v>1110</v>
      </c>
      <c r="M639" s="12">
        <v>6080355.7400000002</v>
      </c>
      <c r="N639" s="11" t="s">
        <v>1110</v>
      </c>
      <c r="O639" s="13">
        <v>6262766.4122000001</v>
      </c>
      <c r="P639" s="11" t="s">
        <v>1110</v>
      </c>
      <c r="Q639" s="13">
        <v>6450649.4045660002</v>
      </c>
      <c r="R639" s="11" t="s">
        <v>1110</v>
      </c>
      <c r="S639" s="13">
        <v>6644168.8867029808</v>
      </c>
      <c r="T639" s="13">
        <f t="shared" si="1"/>
        <v>31341198.44346898</v>
      </c>
      <c r="U639" s="11"/>
      <c r="V639" s="11"/>
      <c r="W639" s="11"/>
      <c r="X639" s="11"/>
      <c r="Y639" s="11"/>
      <c r="Z639" s="11"/>
    </row>
    <row r="640" spans="1:26" ht="139.5" customHeight="1">
      <c r="A640" s="15" t="s">
        <v>1378</v>
      </c>
      <c r="B640" s="16" t="s">
        <v>1379</v>
      </c>
      <c r="C640" s="16" t="s">
        <v>1380</v>
      </c>
      <c r="D640" s="15" t="s">
        <v>1381</v>
      </c>
      <c r="E640" s="11" t="s">
        <v>1382</v>
      </c>
      <c r="F640" s="15" t="s">
        <v>1571</v>
      </c>
      <c r="G640" s="11" t="s">
        <v>1572</v>
      </c>
      <c r="H640" s="17" t="s">
        <v>120</v>
      </c>
      <c r="I640" s="17"/>
      <c r="J640" s="11" t="s">
        <v>1398</v>
      </c>
      <c r="K640" s="12">
        <v>10000000</v>
      </c>
      <c r="L640" s="11" t="s">
        <v>1398</v>
      </c>
      <c r="M640" s="12">
        <v>20000000</v>
      </c>
      <c r="N640" s="11" t="s">
        <v>1398</v>
      </c>
      <c r="O640" s="13">
        <v>30000000</v>
      </c>
      <c r="P640" s="11" t="s">
        <v>1398</v>
      </c>
      <c r="Q640" s="13">
        <v>50000000</v>
      </c>
      <c r="R640" s="11" t="s">
        <v>1398</v>
      </c>
      <c r="S640" s="13">
        <v>80000000</v>
      </c>
      <c r="T640" s="13">
        <f t="shared" si="1"/>
        <v>190000000</v>
      </c>
      <c r="U640" s="11"/>
      <c r="V640" s="11"/>
      <c r="W640" s="11"/>
      <c r="X640" s="11"/>
      <c r="Y640" s="11"/>
      <c r="Z640" s="11"/>
    </row>
    <row r="641" spans="1:26" ht="139.5" customHeight="1">
      <c r="A641" s="15" t="s">
        <v>1378</v>
      </c>
      <c r="B641" s="16" t="s">
        <v>1379</v>
      </c>
      <c r="C641" s="16" t="s">
        <v>1380</v>
      </c>
      <c r="D641" s="15" t="s">
        <v>1381</v>
      </c>
      <c r="E641" s="11" t="s">
        <v>1382</v>
      </c>
      <c r="F641" s="15" t="s">
        <v>1571</v>
      </c>
      <c r="G641" s="11" t="s">
        <v>1572</v>
      </c>
      <c r="H641" s="17" t="s">
        <v>246</v>
      </c>
      <c r="I641" s="17"/>
      <c r="J641" s="11" t="s">
        <v>1573</v>
      </c>
      <c r="K641" s="12">
        <v>0</v>
      </c>
      <c r="L641" s="11" t="s">
        <v>1574</v>
      </c>
      <c r="M641" s="12">
        <v>0</v>
      </c>
      <c r="N641" s="11" t="s">
        <v>1574</v>
      </c>
      <c r="O641" s="13">
        <v>0</v>
      </c>
      <c r="P641" s="11" t="s">
        <v>1574</v>
      </c>
      <c r="Q641" s="13">
        <v>0</v>
      </c>
      <c r="R641" s="11" t="s">
        <v>1575</v>
      </c>
      <c r="S641" s="13">
        <v>0</v>
      </c>
      <c r="T641" s="13">
        <f t="shared" si="1"/>
        <v>0</v>
      </c>
      <c r="U641" s="23" t="s">
        <v>1576</v>
      </c>
      <c r="V641" s="11"/>
      <c r="W641" s="11"/>
      <c r="X641" s="11"/>
      <c r="Y641" s="11"/>
      <c r="Z641" s="11"/>
    </row>
    <row r="642" spans="1:26" ht="139.5" customHeight="1">
      <c r="A642" s="15" t="s">
        <v>1378</v>
      </c>
      <c r="B642" s="16" t="s">
        <v>1379</v>
      </c>
      <c r="C642" s="16" t="s">
        <v>1380</v>
      </c>
      <c r="D642" s="15" t="s">
        <v>1381</v>
      </c>
      <c r="E642" s="11" t="s">
        <v>1382</v>
      </c>
      <c r="F642" s="15" t="s">
        <v>1571</v>
      </c>
      <c r="G642" s="11" t="s">
        <v>1572</v>
      </c>
      <c r="H642" s="17"/>
      <c r="I642" s="17" t="s">
        <v>75</v>
      </c>
      <c r="J642" s="11" t="s">
        <v>1449</v>
      </c>
      <c r="K642" s="12">
        <v>0</v>
      </c>
      <c r="L642" s="11"/>
      <c r="M642" s="12">
        <v>0</v>
      </c>
      <c r="N642" s="11"/>
      <c r="O642" s="13">
        <v>0</v>
      </c>
      <c r="P642" s="11"/>
      <c r="Q642" s="13">
        <v>0</v>
      </c>
      <c r="R642" s="11"/>
      <c r="S642" s="13">
        <v>0</v>
      </c>
      <c r="T642" s="13">
        <f t="shared" si="1"/>
        <v>0</v>
      </c>
      <c r="U642" s="44" t="s">
        <v>1400</v>
      </c>
      <c r="V642" s="11"/>
      <c r="W642" s="11"/>
      <c r="X642" s="11"/>
      <c r="Y642" s="11"/>
      <c r="Z642" s="11"/>
    </row>
    <row r="643" spans="1:26" ht="139.5" customHeight="1">
      <c r="A643" s="15" t="s">
        <v>1378</v>
      </c>
      <c r="B643" s="16" t="s">
        <v>1379</v>
      </c>
      <c r="C643" s="16" t="s">
        <v>1380</v>
      </c>
      <c r="D643" s="15" t="s">
        <v>1381</v>
      </c>
      <c r="E643" s="11" t="s">
        <v>1382</v>
      </c>
      <c r="F643" s="15" t="s">
        <v>1571</v>
      </c>
      <c r="G643" s="11" t="s">
        <v>1572</v>
      </c>
      <c r="H643" s="17"/>
      <c r="I643" s="17" t="s">
        <v>78</v>
      </c>
      <c r="J643" s="11" t="s">
        <v>1577</v>
      </c>
      <c r="K643" s="12">
        <v>30000000</v>
      </c>
      <c r="L643" s="11" t="s">
        <v>1577</v>
      </c>
      <c r="M643" s="12">
        <v>30000000</v>
      </c>
      <c r="N643" s="11" t="s">
        <v>1577</v>
      </c>
      <c r="O643" s="13">
        <v>30000000</v>
      </c>
      <c r="P643" s="11" t="s">
        <v>1577</v>
      </c>
      <c r="Q643" s="13">
        <v>30000000</v>
      </c>
      <c r="R643" s="11" t="s">
        <v>1577</v>
      </c>
      <c r="S643" s="13">
        <v>30000000</v>
      </c>
      <c r="T643" s="13">
        <f t="shared" si="1"/>
        <v>150000000</v>
      </c>
      <c r="U643" s="11"/>
      <c r="V643" s="11"/>
      <c r="W643" s="11"/>
      <c r="X643" s="11"/>
      <c r="Y643" s="11"/>
      <c r="Z643" s="11"/>
    </row>
    <row r="644" spans="1:26" ht="139.5" customHeight="1">
      <c r="A644" s="15" t="s">
        <v>1378</v>
      </c>
      <c r="B644" s="16" t="s">
        <v>1379</v>
      </c>
      <c r="C644" s="16" t="s">
        <v>1380</v>
      </c>
      <c r="D644" s="15" t="s">
        <v>1381</v>
      </c>
      <c r="E644" s="11" t="s">
        <v>1382</v>
      </c>
      <c r="F644" s="15" t="s">
        <v>1571</v>
      </c>
      <c r="G644" s="11" t="s">
        <v>1572</v>
      </c>
      <c r="H644" s="17"/>
      <c r="I644" s="17" t="s">
        <v>80</v>
      </c>
      <c r="J644" s="11" t="s">
        <v>1578</v>
      </c>
      <c r="K644" s="12">
        <v>3000000</v>
      </c>
      <c r="L644" s="11" t="s">
        <v>1578</v>
      </c>
      <c r="M644" s="12">
        <v>4000000</v>
      </c>
      <c r="N644" s="11" t="s">
        <v>1578</v>
      </c>
      <c r="O644" s="12">
        <v>6000000</v>
      </c>
      <c r="P644" s="11" t="s">
        <v>1578</v>
      </c>
      <c r="Q644" s="12">
        <v>7000000</v>
      </c>
      <c r="R644" s="11" t="s">
        <v>1578</v>
      </c>
      <c r="S644" s="13">
        <v>9000000</v>
      </c>
      <c r="T644" s="13">
        <f t="shared" si="1"/>
        <v>29000000</v>
      </c>
      <c r="U644" s="11"/>
      <c r="V644" s="11"/>
      <c r="W644" s="11"/>
      <c r="X644" s="11"/>
      <c r="Y644" s="11"/>
      <c r="Z644" s="11"/>
    </row>
    <row r="645" spans="1:26" ht="139.5" customHeight="1">
      <c r="A645" s="15" t="s">
        <v>1378</v>
      </c>
      <c r="B645" s="16" t="s">
        <v>1379</v>
      </c>
      <c r="C645" s="16" t="s">
        <v>1380</v>
      </c>
      <c r="D645" s="15" t="s">
        <v>1381</v>
      </c>
      <c r="E645" s="11" t="s">
        <v>1382</v>
      </c>
      <c r="F645" s="15" t="s">
        <v>1571</v>
      </c>
      <c r="G645" s="11" t="s">
        <v>1572</v>
      </c>
      <c r="H645" s="17"/>
      <c r="I645" s="17" t="s">
        <v>86</v>
      </c>
      <c r="J645" s="11" t="s">
        <v>1579</v>
      </c>
      <c r="K645" s="12">
        <v>5000000</v>
      </c>
      <c r="L645" s="11" t="s">
        <v>1578</v>
      </c>
      <c r="M645" s="12">
        <v>5000000</v>
      </c>
      <c r="N645" s="11" t="s">
        <v>1580</v>
      </c>
      <c r="O645" s="13">
        <v>5000000</v>
      </c>
      <c r="P645" s="11" t="s">
        <v>1581</v>
      </c>
      <c r="Q645" s="13">
        <v>5000000</v>
      </c>
      <c r="R645" s="11" t="s">
        <v>1581</v>
      </c>
      <c r="S645" s="13">
        <v>5000000</v>
      </c>
      <c r="T645" s="13">
        <f t="shared" si="1"/>
        <v>25000000</v>
      </c>
      <c r="U645" s="11"/>
      <c r="V645" s="11"/>
      <c r="W645" s="11"/>
      <c r="X645" s="11"/>
      <c r="Y645" s="11"/>
      <c r="Z645" s="11"/>
    </row>
    <row r="646" spans="1:26" ht="139.5" customHeight="1">
      <c r="A646" s="15" t="s">
        <v>1378</v>
      </c>
      <c r="B646" s="16" t="s">
        <v>1379</v>
      </c>
      <c r="C646" s="16" t="s">
        <v>1380</v>
      </c>
      <c r="D646" s="15" t="s">
        <v>1381</v>
      </c>
      <c r="E646" s="11" t="s">
        <v>1382</v>
      </c>
      <c r="F646" s="15" t="s">
        <v>1571</v>
      </c>
      <c r="G646" s="11" t="s">
        <v>1572</v>
      </c>
      <c r="H646" s="17"/>
      <c r="I646" s="17" t="s">
        <v>24</v>
      </c>
      <c r="J646" s="11" t="s">
        <v>1367</v>
      </c>
      <c r="K646" s="12">
        <v>13975398</v>
      </c>
      <c r="L646" s="11" t="s">
        <v>1367</v>
      </c>
      <c r="M646" s="12">
        <v>21541038</v>
      </c>
      <c r="N646" s="11" t="s">
        <v>1367</v>
      </c>
      <c r="O646" s="13">
        <v>20790809</v>
      </c>
      <c r="P646" s="11" t="s">
        <v>1367</v>
      </c>
      <c r="Q646" s="13">
        <v>20338915</v>
      </c>
      <c r="R646" s="11" t="s">
        <v>1367</v>
      </c>
      <c r="S646" s="19">
        <v>25536813</v>
      </c>
      <c r="T646" s="13">
        <f t="shared" si="1"/>
        <v>102182973</v>
      </c>
      <c r="U646" s="11"/>
      <c r="V646" s="11"/>
      <c r="W646" s="11"/>
      <c r="X646" s="11"/>
      <c r="Y646" s="11"/>
      <c r="Z646" s="11"/>
    </row>
    <row r="647" spans="1:26" ht="139.5" customHeight="1">
      <c r="A647" s="15" t="s">
        <v>1378</v>
      </c>
      <c r="B647" s="16" t="s">
        <v>1379</v>
      </c>
      <c r="C647" s="16" t="s">
        <v>1380</v>
      </c>
      <c r="D647" s="15" t="s">
        <v>1381</v>
      </c>
      <c r="E647" s="11" t="s">
        <v>1382</v>
      </c>
      <c r="F647" s="15" t="s">
        <v>1571</v>
      </c>
      <c r="G647" s="11" t="s">
        <v>1572</v>
      </c>
      <c r="H647" s="17"/>
      <c r="I647" s="17" t="s">
        <v>137</v>
      </c>
      <c r="J647" s="11" t="s">
        <v>1582</v>
      </c>
      <c r="K647" s="12">
        <v>30000000</v>
      </c>
      <c r="L647" s="11" t="s">
        <v>1583</v>
      </c>
      <c r="M647" s="12">
        <v>20000000</v>
      </c>
      <c r="N647" s="11" t="s">
        <v>1584</v>
      </c>
      <c r="O647" s="12">
        <v>15000000</v>
      </c>
      <c r="P647" s="11" t="s">
        <v>1585</v>
      </c>
      <c r="Q647" s="12">
        <v>15000000</v>
      </c>
      <c r="R647" s="11" t="s">
        <v>1585</v>
      </c>
      <c r="S647" s="12">
        <v>15000000</v>
      </c>
      <c r="T647" s="13">
        <f t="shared" si="1"/>
        <v>95000000</v>
      </c>
      <c r="U647" s="11"/>
      <c r="V647" s="11"/>
      <c r="W647" s="11"/>
      <c r="X647" s="11"/>
      <c r="Y647" s="11"/>
      <c r="Z647" s="11"/>
    </row>
    <row r="648" spans="1:26" ht="139.5" customHeight="1">
      <c r="A648" s="15" t="s">
        <v>1378</v>
      </c>
      <c r="B648" s="16" t="s">
        <v>1379</v>
      </c>
      <c r="C648" s="16" t="s">
        <v>1380</v>
      </c>
      <c r="D648" s="15" t="s">
        <v>1381</v>
      </c>
      <c r="E648" s="11" t="s">
        <v>1382</v>
      </c>
      <c r="F648" s="15" t="s">
        <v>1586</v>
      </c>
      <c r="G648" s="11" t="s">
        <v>1587</v>
      </c>
      <c r="H648" s="17" t="s">
        <v>241</v>
      </c>
      <c r="I648" s="17"/>
      <c r="J648" s="11" t="s">
        <v>1588</v>
      </c>
      <c r="K648" s="12">
        <v>0</v>
      </c>
      <c r="L648" s="11" t="s">
        <v>1588</v>
      </c>
      <c r="M648" s="12">
        <v>0</v>
      </c>
      <c r="N648" s="11" t="s">
        <v>1588</v>
      </c>
      <c r="O648" s="13">
        <v>0</v>
      </c>
      <c r="P648" s="11" t="s">
        <v>1588</v>
      </c>
      <c r="Q648" s="13">
        <v>0</v>
      </c>
      <c r="R648" s="11" t="s">
        <v>1588</v>
      </c>
      <c r="S648" s="13">
        <v>0</v>
      </c>
      <c r="T648" s="13">
        <f t="shared" si="1"/>
        <v>0</v>
      </c>
      <c r="U648" s="23" t="s">
        <v>1383</v>
      </c>
      <c r="V648" s="11"/>
      <c r="W648" s="11"/>
      <c r="X648" s="11"/>
      <c r="Y648" s="11"/>
      <c r="Z648" s="11"/>
    </row>
    <row r="649" spans="1:26" ht="139.5" customHeight="1">
      <c r="A649" s="15" t="s">
        <v>1378</v>
      </c>
      <c r="B649" s="16" t="s">
        <v>1379</v>
      </c>
      <c r="C649" s="16" t="s">
        <v>1380</v>
      </c>
      <c r="D649" s="15" t="s">
        <v>1381</v>
      </c>
      <c r="E649" s="11" t="s">
        <v>1382</v>
      </c>
      <c r="F649" s="15" t="s">
        <v>1586</v>
      </c>
      <c r="G649" s="11" t="s">
        <v>1587</v>
      </c>
      <c r="H649" s="17" t="s">
        <v>120</v>
      </c>
      <c r="I649" s="17"/>
      <c r="J649" s="11"/>
      <c r="K649" s="12">
        <v>0</v>
      </c>
      <c r="L649" s="54" t="s">
        <v>1589</v>
      </c>
      <c r="M649" s="12">
        <v>20000000</v>
      </c>
      <c r="N649" s="11"/>
      <c r="O649" s="13">
        <v>0</v>
      </c>
      <c r="P649" s="11"/>
      <c r="Q649" s="13">
        <v>0</v>
      </c>
      <c r="R649" s="11"/>
      <c r="S649" s="13">
        <v>0</v>
      </c>
      <c r="T649" s="13">
        <f t="shared" si="1"/>
        <v>20000000</v>
      </c>
      <c r="U649" s="11"/>
      <c r="V649" s="11"/>
      <c r="W649" s="11"/>
      <c r="X649" s="11"/>
      <c r="Y649" s="11"/>
      <c r="Z649" s="11"/>
    </row>
    <row r="650" spans="1:26" ht="139.5" customHeight="1">
      <c r="A650" s="15" t="s">
        <v>1378</v>
      </c>
      <c r="B650" s="16" t="s">
        <v>1379</v>
      </c>
      <c r="C650" s="16" t="s">
        <v>1380</v>
      </c>
      <c r="D650" s="15" t="s">
        <v>1381</v>
      </c>
      <c r="E650" s="11" t="s">
        <v>1382</v>
      </c>
      <c r="F650" s="15" t="s">
        <v>1586</v>
      </c>
      <c r="G650" s="11" t="s">
        <v>1587</v>
      </c>
      <c r="H650" s="17" t="s">
        <v>246</v>
      </c>
      <c r="I650" s="17"/>
      <c r="J650" s="11"/>
      <c r="K650" s="12">
        <v>0</v>
      </c>
      <c r="L650" s="15" t="s">
        <v>1590</v>
      </c>
      <c r="M650" s="12">
        <v>0</v>
      </c>
      <c r="N650" s="11"/>
      <c r="O650" s="13">
        <v>0</v>
      </c>
      <c r="P650" s="11"/>
      <c r="Q650" s="13">
        <v>0</v>
      </c>
      <c r="R650" s="11"/>
      <c r="S650" s="13">
        <v>0</v>
      </c>
      <c r="T650" s="13">
        <f t="shared" si="1"/>
        <v>0</v>
      </c>
      <c r="U650" s="11" t="s">
        <v>248</v>
      </c>
      <c r="V650" s="11"/>
      <c r="W650" s="11"/>
      <c r="X650" s="11"/>
      <c r="Y650" s="11"/>
      <c r="Z650" s="11"/>
    </row>
    <row r="651" spans="1:26" ht="139.5" customHeight="1">
      <c r="A651" s="15" t="s">
        <v>1378</v>
      </c>
      <c r="B651" s="16" t="s">
        <v>1379</v>
      </c>
      <c r="C651" s="16" t="s">
        <v>1380</v>
      </c>
      <c r="D651" s="15" t="s">
        <v>1381</v>
      </c>
      <c r="E651" s="11" t="s">
        <v>1382</v>
      </c>
      <c r="F651" s="15" t="s">
        <v>1586</v>
      </c>
      <c r="G651" s="11" t="s">
        <v>1587</v>
      </c>
      <c r="H651" s="17"/>
      <c r="I651" s="17" t="s">
        <v>213</v>
      </c>
      <c r="J651" s="11" t="s">
        <v>1449</v>
      </c>
      <c r="K651" s="12">
        <v>0</v>
      </c>
      <c r="L651" s="11" t="s">
        <v>1411</v>
      </c>
      <c r="M651" s="12">
        <v>0</v>
      </c>
      <c r="N651" s="11" t="s">
        <v>1411</v>
      </c>
      <c r="O651" s="13">
        <v>0</v>
      </c>
      <c r="P651" s="11" t="s">
        <v>1411</v>
      </c>
      <c r="Q651" s="13">
        <v>0</v>
      </c>
      <c r="R651" s="11" t="s">
        <v>1411</v>
      </c>
      <c r="S651" s="13">
        <v>0</v>
      </c>
      <c r="T651" s="13">
        <f t="shared" si="1"/>
        <v>0</v>
      </c>
      <c r="U651" s="44" t="s">
        <v>1400</v>
      </c>
      <c r="V651" s="11"/>
      <c r="W651" s="11"/>
      <c r="X651" s="11"/>
      <c r="Y651" s="11"/>
      <c r="Z651" s="11"/>
    </row>
    <row r="652" spans="1:26" ht="139.5" customHeight="1">
      <c r="A652" s="15" t="s">
        <v>1378</v>
      </c>
      <c r="B652" s="16" t="s">
        <v>1379</v>
      </c>
      <c r="C652" s="16" t="s">
        <v>1380</v>
      </c>
      <c r="D652" s="15" t="s">
        <v>1381</v>
      </c>
      <c r="E652" s="11" t="s">
        <v>1382</v>
      </c>
      <c r="F652" s="15" t="s">
        <v>1586</v>
      </c>
      <c r="G652" s="11" t="s">
        <v>1587</v>
      </c>
      <c r="H652" s="17"/>
      <c r="I652" s="17" t="s">
        <v>78</v>
      </c>
      <c r="J652" s="11" t="s">
        <v>1591</v>
      </c>
      <c r="K652" s="12">
        <v>30000000</v>
      </c>
      <c r="L652" s="11" t="s">
        <v>1591</v>
      </c>
      <c r="M652" s="12">
        <v>30000000</v>
      </c>
      <c r="N652" s="11" t="s">
        <v>1591</v>
      </c>
      <c r="O652" s="13">
        <v>30000000</v>
      </c>
      <c r="P652" s="11" t="s">
        <v>1591</v>
      </c>
      <c r="Q652" s="13">
        <v>30000000</v>
      </c>
      <c r="R652" s="11" t="s">
        <v>1591</v>
      </c>
      <c r="S652" s="13">
        <v>30000000</v>
      </c>
      <c r="T652" s="13">
        <f t="shared" si="1"/>
        <v>150000000</v>
      </c>
      <c r="U652" s="11"/>
      <c r="V652" s="11"/>
      <c r="W652" s="11"/>
      <c r="X652" s="11"/>
      <c r="Y652" s="11"/>
      <c r="Z652" s="11"/>
    </row>
    <row r="653" spans="1:26" ht="139.5" customHeight="1">
      <c r="A653" s="15" t="s">
        <v>1378</v>
      </c>
      <c r="B653" s="16" t="s">
        <v>1379</v>
      </c>
      <c r="C653" s="16" t="s">
        <v>1380</v>
      </c>
      <c r="D653" s="15" t="s">
        <v>1381</v>
      </c>
      <c r="E653" s="11" t="s">
        <v>1382</v>
      </c>
      <c r="F653" s="15" t="s">
        <v>1586</v>
      </c>
      <c r="G653" s="11" t="s">
        <v>1587</v>
      </c>
      <c r="H653" s="17"/>
      <c r="I653" s="17" t="s">
        <v>80</v>
      </c>
      <c r="J653" s="11" t="s">
        <v>1592</v>
      </c>
      <c r="K653" s="12">
        <v>200000</v>
      </c>
      <c r="L653" s="11" t="s">
        <v>1592</v>
      </c>
      <c r="M653" s="12">
        <v>400000</v>
      </c>
      <c r="N653" s="11" t="s">
        <v>1592</v>
      </c>
      <c r="O653" s="13">
        <v>600000</v>
      </c>
      <c r="P653" s="11" t="s">
        <v>1592</v>
      </c>
      <c r="Q653" s="13">
        <v>800000</v>
      </c>
      <c r="R653" s="11" t="s">
        <v>1592</v>
      </c>
      <c r="S653" s="13">
        <v>1000000</v>
      </c>
      <c r="T653" s="13">
        <f t="shared" si="1"/>
        <v>3000000</v>
      </c>
      <c r="U653" s="11"/>
      <c r="V653" s="11"/>
      <c r="W653" s="11"/>
      <c r="X653" s="11"/>
      <c r="Y653" s="11"/>
      <c r="Z653" s="11"/>
    </row>
    <row r="654" spans="1:26" ht="139.5" customHeight="1">
      <c r="A654" s="15" t="s">
        <v>1378</v>
      </c>
      <c r="B654" s="16" t="s">
        <v>1379</v>
      </c>
      <c r="C654" s="16" t="s">
        <v>1380</v>
      </c>
      <c r="D654" s="15" t="s">
        <v>1381</v>
      </c>
      <c r="E654" s="11" t="s">
        <v>1382</v>
      </c>
      <c r="F654" s="15" t="s">
        <v>1586</v>
      </c>
      <c r="G654" s="11" t="s">
        <v>1587</v>
      </c>
      <c r="H654" s="17"/>
      <c r="I654" s="17" t="s">
        <v>86</v>
      </c>
      <c r="J654" s="11" t="s">
        <v>1593</v>
      </c>
      <c r="K654" s="12">
        <v>5000000</v>
      </c>
      <c r="L654" s="11" t="s">
        <v>1593</v>
      </c>
      <c r="M654" s="12">
        <v>5000000</v>
      </c>
      <c r="N654" s="11" t="s">
        <v>1593</v>
      </c>
      <c r="O654" s="13">
        <v>5000000</v>
      </c>
      <c r="P654" s="11" t="s">
        <v>1593</v>
      </c>
      <c r="Q654" s="13">
        <v>5000000</v>
      </c>
      <c r="R654" s="6" t="s">
        <v>1593</v>
      </c>
      <c r="S654" s="13">
        <v>5000000</v>
      </c>
      <c r="T654" s="13">
        <f t="shared" si="1"/>
        <v>25000000</v>
      </c>
      <c r="U654" s="11"/>
      <c r="V654" s="11"/>
      <c r="W654" s="11"/>
      <c r="X654" s="11"/>
      <c r="Y654" s="11"/>
      <c r="Z654" s="11"/>
    </row>
    <row r="655" spans="1:26" ht="139.5" customHeight="1">
      <c r="A655" s="15" t="s">
        <v>1378</v>
      </c>
      <c r="B655" s="16" t="s">
        <v>1379</v>
      </c>
      <c r="C655" s="16" t="s">
        <v>1380</v>
      </c>
      <c r="D655" s="15" t="s">
        <v>1381</v>
      </c>
      <c r="E655" s="11" t="s">
        <v>1382</v>
      </c>
      <c r="F655" s="15" t="s">
        <v>1586</v>
      </c>
      <c r="G655" s="11" t="s">
        <v>1587</v>
      </c>
      <c r="H655" s="17"/>
      <c r="I655" s="17" t="s">
        <v>24</v>
      </c>
      <c r="J655" s="11" t="s">
        <v>922</v>
      </c>
      <c r="K655" s="12">
        <v>3012458</v>
      </c>
      <c r="L655" s="11" t="s">
        <v>922</v>
      </c>
      <c r="M655" s="12">
        <v>6341612</v>
      </c>
      <c r="N655" s="11" t="s">
        <v>922</v>
      </c>
      <c r="O655" s="13">
        <v>6187894</v>
      </c>
      <c r="P655" s="11" t="s">
        <v>922</v>
      </c>
      <c r="Q655" s="13">
        <v>6496103</v>
      </c>
      <c r="R655" s="11" t="s">
        <v>922</v>
      </c>
      <c r="S655" s="19">
        <v>9310879</v>
      </c>
      <c r="T655" s="13">
        <f t="shared" si="1"/>
        <v>31348946</v>
      </c>
      <c r="U655" s="11"/>
      <c r="V655" s="11"/>
      <c r="W655" s="11"/>
      <c r="X655" s="11"/>
      <c r="Y655" s="11"/>
      <c r="Z655" s="11"/>
    </row>
    <row r="656" spans="1:26" ht="139.5" customHeight="1">
      <c r="A656" s="15" t="s">
        <v>1378</v>
      </c>
      <c r="B656" s="16" t="s">
        <v>1379</v>
      </c>
      <c r="C656" s="16" t="s">
        <v>1380</v>
      </c>
      <c r="D656" s="15" t="s">
        <v>1381</v>
      </c>
      <c r="E656" s="11" t="s">
        <v>1382</v>
      </c>
      <c r="F656" s="15" t="s">
        <v>1594</v>
      </c>
      <c r="G656" s="11" t="s">
        <v>1595</v>
      </c>
      <c r="H656" s="17" t="s">
        <v>78</v>
      </c>
      <c r="I656" s="17"/>
      <c r="J656" s="11" t="s">
        <v>1596</v>
      </c>
      <c r="K656" s="12">
        <v>30000000</v>
      </c>
      <c r="L656" s="11" t="s">
        <v>1439</v>
      </c>
      <c r="M656" s="12">
        <v>30000000</v>
      </c>
      <c r="N656" s="11" t="s">
        <v>1439</v>
      </c>
      <c r="O656" s="13">
        <v>30000000</v>
      </c>
      <c r="P656" s="11" t="s">
        <v>1439</v>
      </c>
      <c r="Q656" s="13">
        <v>30000000</v>
      </c>
      <c r="R656" s="11" t="s">
        <v>1439</v>
      </c>
      <c r="S656" s="13">
        <v>30000000</v>
      </c>
      <c r="T656" s="13">
        <f t="shared" si="1"/>
        <v>150000000</v>
      </c>
      <c r="U656" s="11"/>
      <c r="V656" s="11"/>
      <c r="W656" s="11"/>
      <c r="X656" s="11"/>
      <c r="Y656" s="11"/>
      <c r="Z656" s="11"/>
    </row>
    <row r="657" spans="1:26" ht="139.5" customHeight="1">
      <c r="A657" s="15" t="s">
        <v>1378</v>
      </c>
      <c r="B657" s="16" t="s">
        <v>1379</v>
      </c>
      <c r="C657" s="16" t="s">
        <v>1380</v>
      </c>
      <c r="D657" s="15" t="s">
        <v>1381</v>
      </c>
      <c r="E657" s="11" t="s">
        <v>1382</v>
      </c>
      <c r="F657" s="15" t="s">
        <v>1594</v>
      </c>
      <c r="G657" s="11" t="s">
        <v>1595</v>
      </c>
      <c r="H657" s="17" t="s">
        <v>322</v>
      </c>
      <c r="I657" s="17"/>
      <c r="J657" s="11" t="s">
        <v>1597</v>
      </c>
      <c r="K657" s="12">
        <v>3000000</v>
      </c>
      <c r="L657" s="11" t="s">
        <v>1598</v>
      </c>
      <c r="M657" s="12">
        <v>4000000</v>
      </c>
      <c r="N657" s="11" t="s">
        <v>1598</v>
      </c>
      <c r="O657" s="12">
        <v>6000000</v>
      </c>
      <c r="P657" s="11" t="s">
        <v>1598</v>
      </c>
      <c r="Q657" s="12">
        <v>7000000</v>
      </c>
      <c r="R657" s="11" t="s">
        <v>1598</v>
      </c>
      <c r="S657" s="13">
        <v>9000000</v>
      </c>
      <c r="T657" s="13">
        <f t="shared" si="1"/>
        <v>29000000</v>
      </c>
      <c r="U657" s="11"/>
      <c r="V657" s="11"/>
      <c r="W657" s="11"/>
      <c r="X657" s="11"/>
      <c r="Y657" s="11"/>
      <c r="Z657" s="11"/>
    </row>
    <row r="658" spans="1:26" ht="139.5" customHeight="1">
      <c r="A658" s="15" t="s">
        <v>1378</v>
      </c>
      <c r="B658" s="16" t="s">
        <v>1379</v>
      </c>
      <c r="C658" s="16" t="s">
        <v>1380</v>
      </c>
      <c r="D658" s="15" t="s">
        <v>1381</v>
      </c>
      <c r="E658" s="11" t="s">
        <v>1382</v>
      </c>
      <c r="F658" s="15" t="s">
        <v>1594</v>
      </c>
      <c r="G658" s="11" t="s">
        <v>1595</v>
      </c>
      <c r="H658" s="17" t="s">
        <v>328</v>
      </c>
      <c r="I658" s="17"/>
      <c r="J658" s="11" t="s">
        <v>1599</v>
      </c>
      <c r="K658" s="12">
        <v>6000000</v>
      </c>
      <c r="L658" s="11" t="s">
        <v>1600</v>
      </c>
      <c r="M658" s="12">
        <v>6000000</v>
      </c>
      <c r="N658" s="11" t="s">
        <v>1601</v>
      </c>
      <c r="O658" s="13">
        <v>6000000</v>
      </c>
      <c r="P658" s="11" t="s">
        <v>1602</v>
      </c>
      <c r="Q658" s="13">
        <v>6000000</v>
      </c>
      <c r="R658" s="11" t="s">
        <v>1601</v>
      </c>
      <c r="S658" s="13">
        <v>6000000</v>
      </c>
      <c r="T658" s="13">
        <f t="shared" si="1"/>
        <v>30000000</v>
      </c>
      <c r="U658" s="11"/>
      <c r="V658" s="11"/>
      <c r="W658" s="11"/>
      <c r="X658" s="11"/>
      <c r="Y658" s="11"/>
      <c r="Z658" s="11"/>
    </row>
    <row r="659" spans="1:26" ht="139.5" customHeight="1">
      <c r="A659" s="15" t="s">
        <v>1378</v>
      </c>
      <c r="B659" s="16" t="s">
        <v>1379</v>
      </c>
      <c r="C659" s="16" t="s">
        <v>1380</v>
      </c>
      <c r="D659" s="15" t="s">
        <v>1381</v>
      </c>
      <c r="E659" s="11" t="s">
        <v>1382</v>
      </c>
      <c r="F659" s="15" t="s">
        <v>1594</v>
      </c>
      <c r="G659" s="11" t="s">
        <v>1595</v>
      </c>
      <c r="H659" s="17" t="s">
        <v>137</v>
      </c>
      <c r="I659" s="17"/>
      <c r="J659" s="11" t="s">
        <v>1603</v>
      </c>
      <c r="K659" s="12">
        <v>50000000</v>
      </c>
      <c r="L659" s="11" t="s">
        <v>1604</v>
      </c>
      <c r="M659" s="12">
        <v>20000000</v>
      </c>
      <c r="N659" s="11" t="s">
        <v>1584</v>
      </c>
      <c r="O659" s="12">
        <v>10000000</v>
      </c>
      <c r="P659" s="11" t="s">
        <v>1584</v>
      </c>
      <c r="Q659" s="12">
        <v>10000000</v>
      </c>
      <c r="R659" s="11" t="s">
        <v>1584</v>
      </c>
      <c r="S659" s="12">
        <v>10000000</v>
      </c>
      <c r="T659" s="13">
        <f t="shared" si="1"/>
        <v>100000000</v>
      </c>
      <c r="U659" s="11"/>
      <c r="V659" s="11"/>
      <c r="W659" s="11"/>
      <c r="X659" s="11"/>
      <c r="Y659" s="11"/>
      <c r="Z659" s="11"/>
    </row>
    <row r="660" spans="1:26" ht="139.5" customHeight="1">
      <c r="A660" s="15" t="s">
        <v>1378</v>
      </c>
      <c r="B660" s="16" t="s">
        <v>1379</v>
      </c>
      <c r="C660" s="16" t="s">
        <v>1380</v>
      </c>
      <c r="D660" s="15" t="s">
        <v>1381</v>
      </c>
      <c r="E660" s="11" t="s">
        <v>1382</v>
      </c>
      <c r="F660" s="15" t="s">
        <v>1594</v>
      </c>
      <c r="G660" s="11" t="s">
        <v>1595</v>
      </c>
      <c r="H660" s="17" t="s">
        <v>120</v>
      </c>
      <c r="I660" s="17"/>
      <c r="J660" s="11"/>
      <c r="K660" s="12">
        <v>0</v>
      </c>
      <c r="L660" s="54" t="s">
        <v>1605</v>
      </c>
      <c r="M660" s="12">
        <v>30000000</v>
      </c>
      <c r="N660" s="11"/>
      <c r="O660" s="13">
        <v>0</v>
      </c>
      <c r="P660" s="11"/>
      <c r="Q660" s="13">
        <v>0</v>
      </c>
      <c r="R660" s="11"/>
      <c r="S660" s="13">
        <v>0</v>
      </c>
      <c r="T660" s="13">
        <f t="shared" si="1"/>
        <v>30000000</v>
      </c>
      <c r="U660" s="11"/>
      <c r="V660" s="11"/>
      <c r="W660" s="11"/>
      <c r="X660" s="11"/>
      <c r="Y660" s="11"/>
      <c r="Z660" s="11"/>
    </row>
    <row r="661" spans="1:26" ht="139.5" customHeight="1">
      <c r="A661" s="15" t="s">
        <v>1378</v>
      </c>
      <c r="B661" s="16" t="s">
        <v>1379</v>
      </c>
      <c r="C661" s="16" t="s">
        <v>1380</v>
      </c>
      <c r="D661" s="15" t="s">
        <v>1381</v>
      </c>
      <c r="E661" s="11" t="s">
        <v>1382</v>
      </c>
      <c r="F661" s="15" t="s">
        <v>1594</v>
      </c>
      <c r="G661" s="11" t="s">
        <v>1595</v>
      </c>
      <c r="H661" s="17" t="s">
        <v>246</v>
      </c>
      <c r="I661" s="17"/>
      <c r="J661" s="11"/>
      <c r="K661" s="12">
        <v>0</v>
      </c>
      <c r="L661" s="54"/>
      <c r="M661" s="12">
        <v>0</v>
      </c>
      <c r="N661" s="15" t="s">
        <v>1606</v>
      </c>
      <c r="O661" s="13">
        <v>0</v>
      </c>
      <c r="P661" s="11"/>
      <c r="Q661" s="13">
        <v>0</v>
      </c>
      <c r="R661" s="11"/>
      <c r="S661" s="13">
        <v>0</v>
      </c>
      <c r="T661" s="13">
        <f t="shared" si="1"/>
        <v>0</v>
      </c>
      <c r="U661" s="11" t="s">
        <v>248</v>
      </c>
      <c r="V661" s="11"/>
      <c r="W661" s="11"/>
      <c r="X661" s="11"/>
      <c r="Y661" s="11"/>
      <c r="Z661" s="11"/>
    </row>
    <row r="662" spans="1:26" ht="139.5" customHeight="1">
      <c r="A662" s="15" t="s">
        <v>1378</v>
      </c>
      <c r="B662" s="16" t="s">
        <v>1379</v>
      </c>
      <c r="C662" s="16" t="s">
        <v>1380</v>
      </c>
      <c r="D662" s="15" t="s">
        <v>1381</v>
      </c>
      <c r="E662" s="11" t="s">
        <v>1382</v>
      </c>
      <c r="F662" s="15" t="s">
        <v>1594</v>
      </c>
      <c r="G662" s="11" t="s">
        <v>1595</v>
      </c>
      <c r="H662" s="17"/>
      <c r="I662" s="17" t="s">
        <v>126</v>
      </c>
      <c r="J662" s="11" t="s">
        <v>769</v>
      </c>
      <c r="K662" s="12">
        <v>4000000</v>
      </c>
      <c r="L662" s="11" t="s">
        <v>770</v>
      </c>
      <c r="M662" s="12">
        <v>4000000</v>
      </c>
      <c r="N662" s="11" t="s">
        <v>129</v>
      </c>
      <c r="O662" s="13">
        <v>0</v>
      </c>
      <c r="P662" s="18" t="s">
        <v>1607</v>
      </c>
      <c r="Q662" s="13">
        <v>0</v>
      </c>
      <c r="R662" s="18" t="s">
        <v>1607</v>
      </c>
      <c r="S662" s="13">
        <v>0</v>
      </c>
      <c r="T662" s="13">
        <f t="shared" si="1"/>
        <v>8000000</v>
      </c>
      <c r="U662" s="18" t="s">
        <v>1608</v>
      </c>
      <c r="V662" s="11"/>
      <c r="W662" s="11"/>
      <c r="X662" s="11"/>
      <c r="Y662" s="11"/>
      <c r="Z662" s="11"/>
    </row>
    <row r="663" spans="1:26" ht="139.5" customHeight="1">
      <c r="A663" s="15" t="s">
        <v>1378</v>
      </c>
      <c r="B663" s="16" t="s">
        <v>1379</v>
      </c>
      <c r="C663" s="16" t="s">
        <v>1380</v>
      </c>
      <c r="D663" s="15" t="s">
        <v>1381</v>
      </c>
      <c r="E663" s="11" t="s">
        <v>1382</v>
      </c>
      <c r="F663" s="15" t="s">
        <v>1594</v>
      </c>
      <c r="G663" s="11" t="s">
        <v>1595</v>
      </c>
      <c r="H663" s="17"/>
      <c r="I663" s="17" t="s">
        <v>27</v>
      </c>
      <c r="J663" s="11"/>
      <c r="K663" s="12">
        <v>0</v>
      </c>
      <c r="L663" s="11"/>
      <c r="M663" s="12">
        <v>0</v>
      </c>
      <c r="N663" s="11"/>
      <c r="O663" s="13">
        <v>0</v>
      </c>
      <c r="P663" s="11"/>
      <c r="Q663" s="13">
        <v>0</v>
      </c>
      <c r="R663" s="11"/>
      <c r="S663" s="13">
        <v>0</v>
      </c>
      <c r="T663" s="13">
        <f t="shared" si="1"/>
        <v>0</v>
      </c>
      <c r="U663" s="11"/>
      <c r="V663" s="11"/>
      <c r="W663" s="11"/>
      <c r="X663" s="11"/>
      <c r="Y663" s="11"/>
      <c r="Z663" s="11"/>
    </row>
    <row r="664" spans="1:26" ht="139.5" customHeight="1">
      <c r="A664" s="15" t="s">
        <v>1378</v>
      </c>
      <c r="B664" s="16" t="s">
        <v>1379</v>
      </c>
      <c r="C664" s="16" t="s">
        <v>1380</v>
      </c>
      <c r="D664" s="15" t="s">
        <v>1381</v>
      </c>
      <c r="E664" s="11" t="s">
        <v>1382</v>
      </c>
      <c r="F664" s="15" t="s">
        <v>1609</v>
      </c>
      <c r="G664" s="11" t="s">
        <v>1610</v>
      </c>
      <c r="H664" s="17" t="s">
        <v>96</v>
      </c>
      <c r="I664" s="17"/>
      <c r="J664" s="11" t="s">
        <v>1611</v>
      </c>
      <c r="K664" s="12">
        <v>22275000</v>
      </c>
      <c r="L664" s="11" t="s">
        <v>1611</v>
      </c>
      <c r="M664" s="12">
        <v>22275000</v>
      </c>
      <c r="N664" s="11"/>
      <c r="O664" s="13">
        <v>0</v>
      </c>
      <c r="P664" s="11"/>
      <c r="Q664" s="13">
        <v>0</v>
      </c>
      <c r="R664" s="11"/>
      <c r="S664" s="13">
        <v>0</v>
      </c>
      <c r="T664" s="13">
        <f t="shared" si="1"/>
        <v>44550000</v>
      </c>
      <c r="U664" s="11"/>
      <c r="V664" s="11"/>
      <c r="W664" s="11"/>
      <c r="X664" s="11"/>
      <c r="Y664" s="11"/>
      <c r="Z664" s="11"/>
    </row>
    <row r="665" spans="1:26" ht="139.5" customHeight="1">
      <c r="A665" s="15" t="s">
        <v>1378</v>
      </c>
      <c r="B665" s="16" t="s">
        <v>1379</v>
      </c>
      <c r="C665" s="16" t="s">
        <v>1380</v>
      </c>
      <c r="D665" s="15" t="s">
        <v>1381</v>
      </c>
      <c r="E665" s="11" t="s">
        <v>1382</v>
      </c>
      <c r="F665" s="15" t="s">
        <v>1609</v>
      </c>
      <c r="G665" s="11" t="s">
        <v>1610</v>
      </c>
      <c r="H665" s="17" t="s">
        <v>75</v>
      </c>
      <c r="I665" s="17"/>
      <c r="J665" s="11" t="s">
        <v>1495</v>
      </c>
      <c r="K665" s="12">
        <v>0</v>
      </c>
      <c r="L665" s="11" t="s">
        <v>1495</v>
      </c>
      <c r="M665" s="12">
        <v>0</v>
      </c>
      <c r="N665" s="11" t="s">
        <v>1495</v>
      </c>
      <c r="O665" s="13">
        <v>0</v>
      </c>
      <c r="P665" s="11" t="s">
        <v>1495</v>
      </c>
      <c r="Q665" s="13">
        <v>0</v>
      </c>
      <c r="R665" s="11" t="s">
        <v>1495</v>
      </c>
      <c r="S665" s="13">
        <v>0</v>
      </c>
      <c r="T665" s="13">
        <f t="shared" si="1"/>
        <v>0</v>
      </c>
      <c r="U665" s="32" t="s">
        <v>1612</v>
      </c>
      <c r="V665" s="11"/>
      <c r="W665" s="11"/>
      <c r="X665" s="11"/>
      <c r="Y665" s="11"/>
      <c r="Z665" s="11"/>
    </row>
    <row r="666" spans="1:26" ht="139.5" customHeight="1">
      <c r="A666" s="15" t="s">
        <v>1378</v>
      </c>
      <c r="B666" s="16" t="s">
        <v>1379</v>
      </c>
      <c r="C666" s="16" t="s">
        <v>1380</v>
      </c>
      <c r="D666" s="15" t="s">
        <v>1381</v>
      </c>
      <c r="E666" s="11" t="s">
        <v>1382</v>
      </c>
      <c r="F666" s="15" t="s">
        <v>1609</v>
      </c>
      <c r="G666" s="11" t="s">
        <v>1610</v>
      </c>
      <c r="H666" s="17" t="s">
        <v>78</v>
      </c>
      <c r="I666" s="17"/>
      <c r="J666" s="11" t="s">
        <v>1613</v>
      </c>
      <c r="K666" s="12">
        <v>30000000</v>
      </c>
      <c r="L666" s="11" t="s">
        <v>1614</v>
      </c>
      <c r="M666" s="12">
        <v>30000000</v>
      </c>
      <c r="N666" s="11" t="s">
        <v>1614</v>
      </c>
      <c r="O666" s="13">
        <v>30000000</v>
      </c>
      <c r="P666" s="11" t="s">
        <v>1614</v>
      </c>
      <c r="Q666" s="13">
        <v>30000000</v>
      </c>
      <c r="R666" s="11" t="s">
        <v>1614</v>
      </c>
      <c r="S666" s="13">
        <v>30000000</v>
      </c>
      <c r="T666" s="13">
        <f t="shared" si="1"/>
        <v>150000000</v>
      </c>
      <c r="U666" s="11"/>
      <c r="V666" s="11"/>
      <c r="W666" s="11"/>
      <c r="X666" s="11"/>
      <c r="Y666" s="11"/>
      <c r="Z666" s="11"/>
    </row>
    <row r="667" spans="1:26" ht="139.5" customHeight="1">
      <c r="A667" s="15" t="s">
        <v>1378</v>
      </c>
      <c r="B667" s="16" t="s">
        <v>1379</v>
      </c>
      <c r="C667" s="16" t="s">
        <v>1380</v>
      </c>
      <c r="D667" s="15" t="s">
        <v>1381</v>
      </c>
      <c r="E667" s="11" t="s">
        <v>1382</v>
      </c>
      <c r="F667" s="15" t="s">
        <v>1609</v>
      </c>
      <c r="G667" s="11" t="s">
        <v>1610</v>
      </c>
      <c r="H667" s="17" t="s">
        <v>322</v>
      </c>
      <c r="I667" s="17"/>
      <c r="J667" s="11" t="s">
        <v>1615</v>
      </c>
      <c r="K667" s="12">
        <v>3000000</v>
      </c>
      <c r="L667" s="11" t="s">
        <v>1615</v>
      </c>
      <c r="M667" s="12">
        <v>4000000</v>
      </c>
      <c r="N667" s="11" t="s">
        <v>1615</v>
      </c>
      <c r="O667" s="13">
        <v>6000000</v>
      </c>
      <c r="P667" s="11" t="s">
        <v>1615</v>
      </c>
      <c r="Q667" s="13">
        <v>800000</v>
      </c>
      <c r="R667" s="11" t="s">
        <v>1615</v>
      </c>
      <c r="S667" s="13">
        <v>900000</v>
      </c>
      <c r="T667" s="13">
        <f t="shared" si="1"/>
        <v>14700000</v>
      </c>
      <c r="U667" s="11"/>
      <c r="V667" s="11"/>
      <c r="W667" s="11"/>
      <c r="X667" s="11"/>
      <c r="Y667" s="11"/>
      <c r="Z667" s="11"/>
    </row>
    <row r="668" spans="1:26" ht="139.5" customHeight="1">
      <c r="A668" s="15" t="s">
        <v>1378</v>
      </c>
      <c r="B668" s="16" t="s">
        <v>1379</v>
      </c>
      <c r="C668" s="16" t="s">
        <v>1380</v>
      </c>
      <c r="D668" s="15" t="s">
        <v>1381</v>
      </c>
      <c r="E668" s="11" t="s">
        <v>1382</v>
      </c>
      <c r="F668" s="15" t="s">
        <v>1609</v>
      </c>
      <c r="G668" s="11" t="s">
        <v>1610</v>
      </c>
      <c r="H668" s="17" t="s">
        <v>328</v>
      </c>
      <c r="I668" s="17"/>
      <c r="J668" s="11" t="s">
        <v>1616</v>
      </c>
      <c r="K668" s="12">
        <v>5000000</v>
      </c>
      <c r="L668" s="11" t="s">
        <v>1616</v>
      </c>
      <c r="M668" s="12">
        <v>5000000</v>
      </c>
      <c r="N668" s="11" t="s">
        <v>1616</v>
      </c>
      <c r="O668" s="13">
        <v>5000000</v>
      </c>
      <c r="P668" s="11" t="s">
        <v>1616</v>
      </c>
      <c r="Q668" s="13">
        <v>5000000</v>
      </c>
      <c r="R668" s="11" t="s">
        <v>1616</v>
      </c>
      <c r="S668" s="13">
        <v>5000000</v>
      </c>
      <c r="T668" s="13">
        <f t="shared" si="1"/>
        <v>25000000</v>
      </c>
      <c r="U668" s="11"/>
      <c r="V668" s="11"/>
      <c r="W668" s="11"/>
      <c r="X668" s="11"/>
      <c r="Y668" s="11"/>
      <c r="Z668" s="11"/>
    </row>
    <row r="669" spans="1:26" ht="139.5" customHeight="1">
      <c r="A669" s="15" t="s">
        <v>1378</v>
      </c>
      <c r="B669" s="16" t="s">
        <v>1379</v>
      </c>
      <c r="C669" s="16" t="s">
        <v>1380</v>
      </c>
      <c r="D669" s="15" t="s">
        <v>1381</v>
      </c>
      <c r="E669" s="11" t="s">
        <v>1382</v>
      </c>
      <c r="F669" s="15" t="s">
        <v>1617</v>
      </c>
      <c r="G669" s="11" t="s">
        <v>1618</v>
      </c>
      <c r="H669" s="17" t="s">
        <v>241</v>
      </c>
      <c r="I669" s="17"/>
      <c r="J669" s="11" t="s">
        <v>1566</v>
      </c>
      <c r="K669" s="12">
        <v>0</v>
      </c>
      <c r="L669" s="11" t="s">
        <v>1566</v>
      </c>
      <c r="M669" s="12">
        <v>0</v>
      </c>
      <c r="N669" s="11" t="s">
        <v>1566</v>
      </c>
      <c r="O669" s="13">
        <v>0</v>
      </c>
      <c r="P669" s="11" t="s">
        <v>1566</v>
      </c>
      <c r="Q669" s="13">
        <v>0</v>
      </c>
      <c r="R669" s="11" t="s">
        <v>1566</v>
      </c>
      <c r="S669" s="13">
        <v>0</v>
      </c>
      <c r="T669" s="13">
        <f t="shared" si="1"/>
        <v>0</v>
      </c>
      <c r="U669" s="23" t="s">
        <v>244</v>
      </c>
      <c r="V669" s="11"/>
      <c r="W669" s="11"/>
      <c r="X669" s="11"/>
      <c r="Y669" s="11"/>
      <c r="Z669" s="11"/>
    </row>
    <row r="670" spans="1:26" ht="139.5" customHeight="1">
      <c r="A670" s="15" t="s">
        <v>1378</v>
      </c>
      <c r="B670" s="16" t="s">
        <v>1379</v>
      </c>
      <c r="C670" s="16" t="s">
        <v>1380</v>
      </c>
      <c r="D670" s="15" t="s">
        <v>1381</v>
      </c>
      <c r="E670" s="11" t="s">
        <v>1382</v>
      </c>
      <c r="F670" s="15" t="s">
        <v>1617</v>
      </c>
      <c r="G670" s="11" t="s">
        <v>1618</v>
      </c>
      <c r="H670" s="17" t="s">
        <v>190</v>
      </c>
      <c r="I670" s="17"/>
      <c r="J670" s="11"/>
      <c r="K670" s="12">
        <v>0</v>
      </c>
      <c r="L670" s="54" t="s">
        <v>1619</v>
      </c>
      <c r="M670" s="12">
        <v>8000000</v>
      </c>
      <c r="N670" s="54" t="s">
        <v>1619</v>
      </c>
      <c r="O670" s="13">
        <v>10000000</v>
      </c>
      <c r="P670" s="54" t="s">
        <v>1619</v>
      </c>
      <c r="Q670" s="13">
        <v>15000000</v>
      </c>
      <c r="R670" s="54" t="s">
        <v>1619</v>
      </c>
      <c r="S670" s="13">
        <v>20000000</v>
      </c>
      <c r="T670" s="13">
        <f t="shared" si="1"/>
        <v>53000000</v>
      </c>
      <c r="U670" s="11"/>
      <c r="V670" s="11"/>
      <c r="W670" s="11"/>
      <c r="X670" s="11"/>
      <c r="Y670" s="11"/>
      <c r="Z670" s="11"/>
    </row>
    <row r="671" spans="1:26" ht="139.5" customHeight="1">
      <c r="A671" s="15" t="s">
        <v>1378</v>
      </c>
      <c r="B671" s="16" t="s">
        <v>1379</v>
      </c>
      <c r="C671" s="16" t="s">
        <v>1380</v>
      </c>
      <c r="D671" s="15" t="s">
        <v>1381</v>
      </c>
      <c r="E671" s="11" t="s">
        <v>1382</v>
      </c>
      <c r="F671" s="15" t="s">
        <v>1617</v>
      </c>
      <c r="G671" s="11" t="s">
        <v>1618</v>
      </c>
      <c r="H671" s="17"/>
      <c r="I671" s="17" t="s">
        <v>246</v>
      </c>
      <c r="J671" s="11" t="s">
        <v>1408</v>
      </c>
      <c r="K671" s="12">
        <v>0</v>
      </c>
      <c r="L671" s="11" t="s">
        <v>1409</v>
      </c>
      <c r="M671" s="12">
        <v>0</v>
      </c>
      <c r="N671" s="11" t="s">
        <v>1409</v>
      </c>
      <c r="O671" s="13">
        <v>0</v>
      </c>
      <c r="P671" s="11" t="s">
        <v>1409</v>
      </c>
      <c r="Q671" s="13">
        <v>0</v>
      </c>
      <c r="R671" s="11" t="s">
        <v>1410</v>
      </c>
      <c r="S671" s="13">
        <v>0</v>
      </c>
      <c r="T671" s="13">
        <f t="shared" si="1"/>
        <v>0</v>
      </c>
      <c r="U671" s="23" t="s">
        <v>1620</v>
      </c>
      <c r="V671" s="11"/>
      <c r="W671" s="11"/>
      <c r="X671" s="11"/>
      <c r="Y671" s="11"/>
      <c r="Z671" s="11"/>
    </row>
    <row r="672" spans="1:26" ht="139.5" customHeight="1">
      <c r="A672" s="15" t="s">
        <v>1378</v>
      </c>
      <c r="B672" s="16" t="s">
        <v>1379</v>
      </c>
      <c r="C672" s="16" t="s">
        <v>1380</v>
      </c>
      <c r="D672" s="15" t="s">
        <v>1381</v>
      </c>
      <c r="E672" s="11" t="s">
        <v>1382</v>
      </c>
      <c r="F672" s="15" t="s">
        <v>1617</v>
      </c>
      <c r="G672" s="11" t="s">
        <v>1618</v>
      </c>
      <c r="H672" s="17"/>
      <c r="I672" s="17" t="s">
        <v>24</v>
      </c>
      <c r="J672" s="11" t="s">
        <v>922</v>
      </c>
      <c r="K672" s="12">
        <v>3012458</v>
      </c>
      <c r="L672" s="11" t="s">
        <v>922</v>
      </c>
      <c r="M672" s="12">
        <v>6341612</v>
      </c>
      <c r="N672" s="11" t="s">
        <v>922</v>
      </c>
      <c r="O672" s="13">
        <v>6188074</v>
      </c>
      <c r="P672" s="11" t="s">
        <v>922</v>
      </c>
      <c r="Q672" s="13">
        <v>6496103</v>
      </c>
      <c r="R672" s="11" t="s">
        <v>922</v>
      </c>
      <c r="S672" s="19">
        <v>9365577</v>
      </c>
      <c r="T672" s="13">
        <f t="shared" si="1"/>
        <v>31403824</v>
      </c>
      <c r="U672" s="11"/>
      <c r="V672" s="11"/>
      <c r="W672" s="11"/>
      <c r="X672" s="11"/>
      <c r="Y672" s="11"/>
      <c r="Z672" s="11"/>
    </row>
    <row r="673" spans="1:26" ht="139.5" customHeight="1">
      <c r="A673" s="15" t="s">
        <v>1378</v>
      </c>
      <c r="B673" s="16" t="s">
        <v>1379</v>
      </c>
      <c r="C673" s="16" t="s">
        <v>1380</v>
      </c>
      <c r="D673" s="15" t="s">
        <v>1381</v>
      </c>
      <c r="E673" s="11" t="s">
        <v>1382</v>
      </c>
      <c r="F673" s="15" t="s">
        <v>1621</v>
      </c>
      <c r="G673" s="11" t="s">
        <v>1622</v>
      </c>
      <c r="H673" s="17" t="s">
        <v>241</v>
      </c>
      <c r="I673" s="17"/>
      <c r="J673" s="11" t="s">
        <v>1110</v>
      </c>
      <c r="K673" s="12">
        <f>+PRODUCT(2951629,2)</f>
        <v>5903258</v>
      </c>
      <c r="L673" s="11" t="s">
        <v>1110</v>
      </c>
      <c r="M673" s="12">
        <v>6080355.7400000002</v>
      </c>
      <c r="N673" s="11" t="s">
        <v>1110</v>
      </c>
      <c r="O673" s="13">
        <v>6262766.4122000001</v>
      </c>
      <c r="P673" s="11" t="s">
        <v>1110</v>
      </c>
      <c r="Q673" s="13">
        <v>6450649.4045660002</v>
      </c>
      <c r="R673" s="11" t="s">
        <v>1110</v>
      </c>
      <c r="S673" s="13">
        <v>6644168.8867029808</v>
      </c>
      <c r="T673" s="13">
        <f t="shared" si="1"/>
        <v>31341198.44346898</v>
      </c>
      <c r="U673" s="11"/>
      <c r="V673" s="11"/>
      <c r="W673" s="11"/>
      <c r="X673" s="11"/>
      <c r="Y673" s="11"/>
      <c r="Z673" s="11"/>
    </row>
    <row r="674" spans="1:26" ht="139.5" customHeight="1">
      <c r="A674" s="15" t="s">
        <v>1378</v>
      </c>
      <c r="B674" s="16" t="s">
        <v>1379</v>
      </c>
      <c r="C674" s="16" t="s">
        <v>1380</v>
      </c>
      <c r="D674" s="15" t="s">
        <v>1381</v>
      </c>
      <c r="E674" s="11" t="s">
        <v>1382</v>
      </c>
      <c r="F674" s="15" t="s">
        <v>1621</v>
      </c>
      <c r="G674" s="11" t="s">
        <v>1622</v>
      </c>
      <c r="H674" s="17" t="s">
        <v>190</v>
      </c>
      <c r="I674" s="17"/>
      <c r="J674" s="11" t="s">
        <v>1398</v>
      </c>
      <c r="K674" s="12">
        <v>10000000</v>
      </c>
      <c r="L674" s="11" t="s">
        <v>1398</v>
      </c>
      <c r="M674" s="12">
        <v>20000000</v>
      </c>
      <c r="N674" s="11" t="s">
        <v>1398</v>
      </c>
      <c r="O674" s="13">
        <v>30000000</v>
      </c>
      <c r="P674" s="11" t="s">
        <v>1398</v>
      </c>
      <c r="Q674" s="13">
        <v>50000000</v>
      </c>
      <c r="R674" s="11" t="s">
        <v>1398</v>
      </c>
      <c r="S674" s="13">
        <v>80000000</v>
      </c>
      <c r="T674" s="13">
        <f t="shared" si="1"/>
        <v>190000000</v>
      </c>
      <c r="U674" s="11"/>
      <c r="V674" s="11"/>
      <c r="W674" s="11"/>
      <c r="X674" s="11"/>
      <c r="Y674" s="11"/>
      <c r="Z674" s="11"/>
    </row>
    <row r="675" spans="1:26" ht="139.5" customHeight="1">
      <c r="A675" s="15" t="s">
        <v>1378</v>
      </c>
      <c r="B675" s="16" t="s">
        <v>1379</v>
      </c>
      <c r="C675" s="16" t="s">
        <v>1380</v>
      </c>
      <c r="D675" s="15" t="s">
        <v>1381</v>
      </c>
      <c r="E675" s="11" t="s">
        <v>1382</v>
      </c>
      <c r="F675" s="15" t="s">
        <v>1621</v>
      </c>
      <c r="G675" s="11" t="s">
        <v>1622</v>
      </c>
      <c r="H675" s="17"/>
      <c r="I675" s="17" t="s">
        <v>75</v>
      </c>
      <c r="J675" s="11" t="s">
        <v>1623</v>
      </c>
      <c r="K675" s="12">
        <v>0</v>
      </c>
      <c r="L675" s="11"/>
      <c r="M675" s="12">
        <v>0</v>
      </c>
      <c r="N675" s="11"/>
      <c r="O675" s="13">
        <v>0</v>
      </c>
      <c r="P675" s="11"/>
      <c r="Q675" s="13">
        <v>0</v>
      </c>
      <c r="R675" s="11"/>
      <c r="S675" s="13">
        <v>0</v>
      </c>
      <c r="T675" s="13">
        <f t="shared" si="1"/>
        <v>0</v>
      </c>
      <c r="U675" s="11"/>
      <c r="V675" s="11"/>
      <c r="W675" s="11"/>
      <c r="X675" s="11"/>
      <c r="Y675" s="11"/>
      <c r="Z675" s="11"/>
    </row>
    <row r="676" spans="1:26" ht="139.5" customHeight="1">
      <c r="A676" s="15" t="s">
        <v>1378</v>
      </c>
      <c r="B676" s="16" t="s">
        <v>1379</v>
      </c>
      <c r="C676" s="16" t="s">
        <v>1380</v>
      </c>
      <c r="D676" s="15" t="s">
        <v>1381</v>
      </c>
      <c r="E676" s="11" t="s">
        <v>1382</v>
      </c>
      <c r="F676" s="15" t="s">
        <v>1621</v>
      </c>
      <c r="G676" s="11" t="s">
        <v>1622</v>
      </c>
      <c r="H676" s="17"/>
      <c r="I676" s="17" t="s">
        <v>78</v>
      </c>
      <c r="J676" s="11" t="s">
        <v>1624</v>
      </c>
      <c r="K676" s="12">
        <v>30000000</v>
      </c>
      <c r="L676" s="11" t="s">
        <v>1624</v>
      </c>
      <c r="M676" s="12">
        <v>30000000</v>
      </c>
      <c r="N676" s="11" t="s">
        <v>1624</v>
      </c>
      <c r="O676" s="13">
        <v>30000000</v>
      </c>
      <c r="P676" s="11" t="s">
        <v>1624</v>
      </c>
      <c r="Q676" s="13">
        <v>30000000</v>
      </c>
      <c r="R676" s="11" t="s">
        <v>1624</v>
      </c>
      <c r="S676" s="13">
        <v>30000000</v>
      </c>
      <c r="T676" s="13">
        <f t="shared" si="1"/>
        <v>150000000</v>
      </c>
      <c r="U676" s="11"/>
      <c r="V676" s="11"/>
      <c r="W676" s="11"/>
      <c r="X676" s="11"/>
      <c r="Y676" s="11"/>
      <c r="Z676" s="11"/>
    </row>
    <row r="677" spans="1:26" ht="139.5" customHeight="1">
      <c r="A677" s="15" t="s">
        <v>1378</v>
      </c>
      <c r="B677" s="16" t="s">
        <v>1379</v>
      </c>
      <c r="C677" s="16" t="s">
        <v>1380</v>
      </c>
      <c r="D677" s="15" t="s">
        <v>1381</v>
      </c>
      <c r="E677" s="11" t="s">
        <v>1382</v>
      </c>
      <c r="F677" s="15" t="s">
        <v>1621</v>
      </c>
      <c r="G677" s="11" t="s">
        <v>1622</v>
      </c>
      <c r="H677" s="17"/>
      <c r="I677" s="17" t="s">
        <v>137</v>
      </c>
      <c r="J677" s="11" t="s">
        <v>1625</v>
      </c>
      <c r="K677" s="12">
        <v>10000000</v>
      </c>
      <c r="L677" s="11" t="s">
        <v>1625</v>
      </c>
      <c r="M677" s="12">
        <v>12000000</v>
      </c>
      <c r="N677" s="11" t="s">
        <v>1625</v>
      </c>
      <c r="O677" s="12">
        <v>14000000</v>
      </c>
      <c r="P677" s="11" t="s">
        <v>1625</v>
      </c>
      <c r="Q677" s="12">
        <v>16000000</v>
      </c>
      <c r="R677" s="11" t="s">
        <v>1625</v>
      </c>
      <c r="S677" s="12">
        <v>18000000</v>
      </c>
      <c r="T677" s="13">
        <f t="shared" si="1"/>
        <v>70000000</v>
      </c>
      <c r="U677" s="11"/>
      <c r="V677" s="11"/>
      <c r="W677" s="11"/>
      <c r="X677" s="11"/>
      <c r="Y677" s="11"/>
      <c r="Z677" s="11"/>
    </row>
    <row r="678" spans="1:26" ht="139.5" customHeight="1">
      <c r="A678" s="15" t="s">
        <v>1378</v>
      </c>
      <c r="B678" s="16" t="s">
        <v>1379</v>
      </c>
      <c r="C678" s="16" t="s">
        <v>1380</v>
      </c>
      <c r="D678" s="15" t="s">
        <v>1381</v>
      </c>
      <c r="E678" s="11" t="s">
        <v>1382</v>
      </c>
      <c r="F678" s="15" t="s">
        <v>1626</v>
      </c>
      <c r="G678" s="11" t="s">
        <v>1627</v>
      </c>
      <c r="H678" s="17" t="s">
        <v>246</v>
      </c>
      <c r="I678" s="17"/>
      <c r="J678" s="11" t="s">
        <v>1628</v>
      </c>
      <c r="K678" s="12">
        <v>30000000</v>
      </c>
      <c r="L678" s="11" t="s">
        <v>1629</v>
      </c>
      <c r="M678" s="12">
        <f>2*K678*1.1</f>
        <v>66000000.000000007</v>
      </c>
      <c r="N678" s="11" t="s">
        <v>1629</v>
      </c>
      <c r="O678" s="13">
        <f>M678*1.1</f>
        <v>72600000.000000015</v>
      </c>
      <c r="P678" s="11" t="s">
        <v>1629</v>
      </c>
      <c r="Q678" s="13">
        <f>O678*1.1</f>
        <v>79860000.00000003</v>
      </c>
      <c r="R678" s="11" t="s">
        <v>1630</v>
      </c>
      <c r="S678" s="13">
        <f>Q678*1.15</f>
        <v>91839000.00000003</v>
      </c>
      <c r="T678" s="13">
        <f t="shared" si="1"/>
        <v>340299000.00000006</v>
      </c>
      <c r="U678" s="11"/>
      <c r="V678" s="11"/>
      <c r="W678" s="11"/>
      <c r="X678" s="11"/>
      <c r="Y678" s="11"/>
      <c r="Z678" s="11"/>
    </row>
    <row r="679" spans="1:26" ht="139.5" customHeight="1">
      <c r="A679" s="15" t="s">
        <v>1378</v>
      </c>
      <c r="B679" s="16" t="s">
        <v>1379</v>
      </c>
      <c r="C679" s="16" t="s">
        <v>1380</v>
      </c>
      <c r="D679" s="15" t="s">
        <v>1381</v>
      </c>
      <c r="E679" s="11" t="s">
        <v>1382</v>
      </c>
      <c r="F679" s="15" t="s">
        <v>1626</v>
      </c>
      <c r="G679" s="11" t="s">
        <v>1627</v>
      </c>
      <c r="H679" s="17" t="s">
        <v>121</v>
      </c>
      <c r="I679" s="17"/>
      <c r="J679" s="11" t="s">
        <v>1631</v>
      </c>
      <c r="K679" s="12">
        <v>0</v>
      </c>
      <c r="L679" s="11" t="s">
        <v>1631</v>
      </c>
      <c r="M679" s="12">
        <v>0</v>
      </c>
      <c r="N679" s="11" t="s">
        <v>1631</v>
      </c>
      <c r="O679" s="13">
        <v>0</v>
      </c>
      <c r="P679" s="11" t="s">
        <v>1631</v>
      </c>
      <c r="Q679" s="13">
        <v>0</v>
      </c>
      <c r="R679" s="11" t="s">
        <v>1631</v>
      </c>
      <c r="S679" s="13">
        <v>0</v>
      </c>
      <c r="T679" s="13">
        <f t="shared" si="1"/>
        <v>0</v>
      </c>
      <c r="U679" s="23" t="s">
        <v>1632</v>
      </c>
      <c r="V679" s="11"/>
      <c r="W679" s="11"/>
      <c r="X679" s="11"/>
      <c r="Y679" s="11"/>
      <c r="Z679" s="11"/>
    </row>
    <row r="680" spans="1:26" ht="139.5" customHeight="1">
      <c r="A680" s="15" t="s">
        <v>1378</v>
      </c>
      <c r="B680" s="16" t="s">
        <v>1379</v>
      </c>
      <c r="C680" s="16" t="s">
        <v>1380</v>
      </c>
      <c r="D680" s="15" t="s">
        <v>1381</v>
      </c>
      <c r="E680" s="11" t="s">
        <v>1382</v>
      </c>
      <c r="F680" s="15" t="s">
        <v>1633</v>
      </c>
      <c r="G680" s="11" t="s">
        <v>1634</v>
      </c>
      <c r="H680" s="17" t="s">
        <v>75</v>
      </c>
      <c r="I680" s="17"/>
      <c r="J680" s="11" t="s">
        <v>1449</v>
      </c>
      <c r="K680" s="12">
        <v>0</v>
      </c>
      <c r="L680" s="11" t="s">
        <v>1411</v>
      </c>
      <c r="M680" s="12">
        <v>0</v>
      </c>
      <c r="N680" s="11" t="s">
        <v>1411</v>
      </c>
      <c r="O680" s="13">
        <v>0</v>
      </c>
      <c r="P680" s="11" t="s">
        <v>1411</v>
      </c>
      <c r="Q680" s="13">
        <v>0</v>
      </c>
      <c r="R680" s="11" t="s">
        <v>1411</v>
      </c>
      <c r="S680" s="13">
        <v>0</v>
      </c>
      <c r="T680" s="13">
        <f t="shared" si="1"/>
        <v>0</v>
      </c>
      <c r="U680" s="32" t="s">
        <v>1635</v>
      </c>
      <c r="V680" s="11"/>
      <c r="W680" s="11"/>
      <c r="X680" s="11"/>
      <c r="Y680" s="11"/>
      <c r="Z680" s="11"/>
    </row>
    <row r="681" spans="1:26" ht="139.5" customHeight="1">
      <c r="A681" s="15" t="s">
        <v>1378</v>
      </c>
      <c r="B681" s="16" t="s">
        <v>1379</v>
      </c>
      <c r="C681" s="16" t="s">
        <v>1380</v>
      </c>
      <c r="D681" s="15" t="s">
        <v>1381</v>
      </c>
      <c r="E681" s="11" t="s">
        <v>1382</v>
      </c>
      <c r="F681" s="15" t="s">
        <v>1633</v>
      </c>
      <c r="G681" s="11" t="s">
        <v>1634</v>
      </c>
      <c r="H681" s="17" t="s">
        <v>78</v>
      </c>
      <c r="I681" s="17"/>
      <c r="J681" s="11" t="s">
        <v>1636</v>
      </c>
      <c r="K681" s="12">
        <v>30000000</v>
      </c>
      <c r="L681" s="11" t="s">
        <v>1637</v>
      </c>
      <c r="M681" s="12">
        <v>30000000</v>
      </c>
      <c r="N681" s="11" t="s">
        <v>1637</v>
      </c>
      <c r="O681" s="13">
        <v>30000000</v>
      </c>
      <c r="P681" s="11" t="s">
        <v>1637</v>
      </c>
      <c r="Q681" s="13">
        <v>30000000</v>
      </c>
      <c r="R681" s="11" t="s">
        <v>1637</v>
      </c>
      <c r="S681" s="13">
        <v>30000000</v>
      </c>
      <c r="T681" s="13">
        <f t="shared" si="1"/>
        <v>150000000</v>
      </c>
      <c r="U681" s="11"/>
      <c r="V681" s="11"/>
      <c r="W681" s="11"/>
      <c r="X681" s="11"/>
      <c r="Y681" s="11"/>
      <c r="Z681" s="11"/>
    </row>
    <row r="682" spans="1:26" ht="139.5" customHeight="1">
      <c r="A682" s="15" t="s">
        <v>1378</v>
      </c>
      <c r="B682" s="16" t="s">
        <v>1379</v>
      </c>
      <c r="C682" s="16" t="s">
        <v>1380</v>
      </c>
      <c r="D682" s="15" t="s">
        <v>1381</v>
      </c>
      <c r="E682" s="11" t="s">
        <v>1382</v>
      </c>
      <c r="F682" s="15" t="s">
        <v>1633</v>
      </c>
      <c r="G682" s="11" t="s">
        <v>1634</v>
      </c>
      <c r="H682" s="17" t="s">
        <v>137</v>
      </c>
      <c r="I682" s="17"/>
      <c r="J682" s="11" t="s">
        <v>1638</v>
      </c>
      <c r="K682" s="12">
        <v>70000000</v>
      </c>
      <c r="L682" s="11" t="s">
        <v>1639</v>
      </c>
      <c r="M682" s="12">
        <v>500000000</v>
      </c>
      <c r="N682" s="11" t="s">
        <v>1640</v>
      </c>
      <c r="O682" s="12">
        <v>120000000</v>
      </c>
      <c r="P682" s="11" t="s">
        <v>1640</v>
      </c>
      <c r="Q682" s="12">
        <v>130000000</v>
      </c>
      <c r="R682" s="11" t="s">
        <v>1640</v>
      </c>
      <c r="S682" s="12">
        <v>150000000</v>
      </c>
      <c r="T682" s="13">
        <f t="shared" si="1"/>
        <v>970000000</v>
      </c>
      <c r="U682" s="11"/>
      <c r="V682" s="11"/>
      <c r="W682" s="11"/>
      <c r="X682" s="11"/>
      <c r="Y682" s="11"/>
      <c r="Z682" s="11"/>
    </row>
    <row r="683" spans="1:26" ht="139.5" customHeight="1">
      <c r="A683" s="15" t="s">
        <v>1378</v>
      </c>
      <c r="B683" s="16" t="s">
        <v>1379</v>
      </c>
      <c r="C683" s="16" t="s">
        <v>1380</v>
      </c>
      <c r="D683" s="15" t="s">
        <v>1381</v>
      </c>
      <c r="E683" s="11" t="s">
        <v>1382</v>
      </c>
      <c r="F683" s="15" t="s">
        <v>1633</v>
      </c>
      <c r="G683" s="11" t="s">
        <v>1634</v>
      </c>
      <c r="H683" s="17" t="s">
        <v>322</v>
      </c>
      <c r="I683" s="17"/>
      <c r="J683" s="11" t="s">
        <v>1641</v>
      </c>
      <c r="K683" s="12">
        <v>300000</v>
      </c>
      <c r="L683" s="11" t="s">
        <v>1641</v>
      </c>
      <c r="M683" s="12">
        <v>500000</v>
      </c>
      <c r="N683" s="11" t="s">
        <v>1641</v>
      </c>
      <c r="O683" s="13">
        <v>700000</v>
      </c>
      <c r="P683" s="11" t="s">
        <v>1641</v>
      </c>
      <c r="Q683" s="13">
        <v>80000</v>
      </c>
      <c r="R683" s="11" t="s">
        <v>1641</v>
      </c>
      <c r="S683" s="13">
        <v>1000000</v>
      </c>
      <c r="T683" s="13">
        <f t="shared" si="1"/>
        <v>2580000</v>
      </c>
      <c r="U683" s="11"/>
      <c r="V683" s="11"/>
      <c r="W683" s="11"/>
      <c r="X683" s="11"/>
      <c r="Y683" s="11"/>
      <c r="Z683" s="11"/>
    </row>
    <row r="684" spans="1:26" ht="139.5" customHeight="1">
      <c r="A684" s="15" t="s">
        <v>1378</v>
      </c>
      <c r="B684" s="16" t="s">
        <v>1379</v>
      </c>
      <c r="C684" s="16" t="s">
        <v>1380</v>
      </c>
      <c r="D684" s="15" t="s">
        <v>1381</v>
      </c>
      <c r="E684" s="11" t="s">
        <v>1382</v>
      </c>
      <c r="F684" s="15" t="s">
        <v>1633</v>
      </c>
      <c r="G684" s="11" t="s">
        <v>1634</v>
      </c>
      <c r="H684" s="17" t="s">
        <v>328</v>
      </c>
      <c r="I684" s="17"/>
      <c r="J684" s="11" t="s">
        <v>1642</v>
      </c>
      <c r="K684" s="12">
        <v>5000000</v>
      </c>
      <c r="L684" s="11" t="s">
        <v>1642</v>
      </c>
      <c r="M684" s="12">
        <v>5000000</v>
      </c>
      <c r="N684" s="11" t="s">
        <v>1642</v>
      </c>
      <c r="O684" s="13">
        <v>5000000</v>
      </c>
      <c r="P684" s="11" t="s">
        <v>1642</v>
      </c>
      <c r="Q684" s="13">
        <v>5000000</v>
      </c>
      <c r="R684" s="11" t="s">
        <v>1642</v>
      </c>
      <c r="S684" s="13">
        <v>5000000</v>
      </c>
      <c r="T684" s="13">
        <f t="shared" si="1"/>
        <v>25000000</v>
      </c>
      <c r="U684" s="11"/>
      <c r="V684" s="11"/>
      <c r="W684" s="11"/>
      <c r="X684" s="11"/>
      <c r="Y684" s="11"/>
      <c r="Z684" s="11"/>
    </row>
    <row r="685" spans="1:26" ht="139.5" customHeight="1">
      <c r="A685" s="15" t="s">
        <v>1378</v>
      </c>
      <c r="B685" s="16" t="s">
        <v>1379</v>
      </c>
      <c r="C685" s="16" t="s">
        <v>1380</v>
      </c>
      <c r="D685" s="15" t="s">
        <v>1381</v>
      </c>
      <c r="E685" s="11" t="s">
        <v>1382</v>
      </c>
      <c r="F685" s="15" t="s">
        <v>1633</v>
      </c>
      <c r="G685" s="11" t="s">
        <v>1634</v>
      </c>
      <c r="H685" s="17"/>
      <c r="I685" s="17" t="s">
        <v>121</v>
      </c>
      <c r="J685" s="11" t="s">
        <v>1643</v>
      </c>
      <c r="K685" s="12">
        <v>0</v>
      </c>
      <c r="L685" s="11" t="s">
        <v>1643</v>
      </c>
      <c r="M685" s="12">
        <v>0</v>
      </c>
      <c r="N685" s="11" t="s">
        <v>1643</v>
      </c>
      <c r="O685" s="13">
        <v>0</v>
      </c>
      <c r="P685" s="11" t="s">
        <v>1643</v>
      </c>
      <c r="Q685" s="13">
        <v>0</v>
      </c>
      <c r="R685" s="11" t="s">
        <v>1643</v>
      </c>
      <c r="S685" s="13">
        <v>0</v>
      </c>
      <c r="T685" s="13">
        <f t="shared" si="1"/>
        <v>0</v>
      </c>
      <c r="U685" s="23" t="s">
        <v>1644</v>
      </c>
      <c r="V685" s="11"/>
      <c r="W685" s="11"/>
      <c r="X685" s="11"/>
      <c r="Y685" s="11"/>
      <c r="Z685" s="11"/>
    </row>
    <row r="686" spans="1:26" ht="139.5" customHeight="1">
      <c r="A686" s="15" t="s">
        <v>1378</v>
      </c>
      <c r="B686" s="16" t="s">
        <v>1379</v>
      </c>
      <c r="C686" s="16" t="s">
        <v>1380</v>
      </c>
      <c r="D686" s="15" t="s">
        <v>1381</v>
      </c>
      <c r="E686" s="11" t="s">
        <v>1382</v>
      </c>
      <c r="F686" s="15" t="s">
        <v>1633</v>
      </c>
      <c r="G686" s="11" t="s">
        <v>1634</v>
      </c>
      <c r="H686" s="17"/>
      <c r="I686" s="17" t="s">
        <v>120</v>
      </c>
      <c r="J686" s="44" t="s">
        <v>1645</v>
      </c>
      <c r="K686" s="12">
        <v>44693434.799999997</v>
      </c>
      <c r="L686" s="44" t="s">
        <v>1645</v>
      </c>
      <c r="M686" s="12">
        <v>55866793.5</v>
      </c>
      <c r="N686" s="44" t="s">
        <v>1645</v>
      </c>
      <c r="O686" s="12">
        <v>62570808.719999991</v>
      </c>
      <c r="P686" s="44" t="s">
        <v>1645</v>
      </c>
      <c r="Q686" s="12">
        <v>71509495.679999992</v>
      </c>
      <c r="R686" s="44" t="s">
        <v>1645</v>
      </c>
      <c r="S686" s="12">
        <v>81342051.335999995</v>
      </c>
      <c r="T686" s="13">
        <f t="shared" si="1"/>
        <v>315982584.03600001</v>
      </c>
      <c r="U686" s="11"/>
      <c r="V686" s="11"/>
      <c r="W686" s="11"/>
      <c r="X686" s="11"/>
      <c r="Y686" s="11"/>
      <c r="Z686" s="11"/>
    </row>
    <row r="687" spans="1:26" ht="139.5" customHeight="1">
      <c r="A687" s="15" t="s">
        <v>1378</v>
      </c>
      <c r="B687" s="16" t="s">
        <v>1379</v>
      </c>
      <c r="C687" s="16" t="s">
        <v>1380</v>
      </c>
      <c r="D687" s="15" t="s">
        <v>1381</v>
      </c>
      <c r="E687" s="11" t="s">
        <v>1382</v>
      </c>
      <c r="F687" s="15" t="s">
        <v>1633</v>
      </c>
      <c r="G687" s="11" t="s">
        <v>1634</v>
      </c>
      <c r="H687" s="17"/>
      <c r="I687" s="17" t="s">
        <v>246</v>
      </c>
      <c r="J687" s="11" t="s">
        <v>1646</v>
      </c>
      <c r="K687" s="12">
        <v>0</v>
      </c>
      <c r="L687" s="11" t="s">
        <v>1646</v>
      </c>
      <c r="M687" s="12">
        <v>0</v>
      </c>
      <c r="N687" s="11" t="s">
        <v>1646</v>
      </c>
      <c r="O687" s="13">
        <v>0</v>
      </c>
      <c r="P687" s="11" t="s">
        <v>1646</v>
      </c>
      <c r="Q687" s="13">
        <v>0</v>
      </c>
      <c r="R687" s="11" t="s">
        <v>1646</v>
      </c>
      <c r="S687" s="13">
        <v>0</v>
      </c>
      <c r="T687" s="13">
        <f t="shared" si="1"/>
        <v>0</v>
      </c>
      <c r="U687" s="23" t="s">
        <v>1105</v>
      </c>
      <c r="V687" s="11"/>
      <c r="W687" s="11"/>
      <c r="X687" s="11"/>
      <c r="Y687" s="11"/>
      <c r="Z687" s="11"/>
    </row>
    <row r="688" spans="1:26" ht="139.5" customHeight="1">
      <c r="A688" s="15" t="s">
        <v>1378</v>
      </c>
      <c r="B688" s="16" t="s">
        <v>1379</v>
      </c>
      <c r="C688" s="16" t="s">
        <v>1380</v>
      </c>
      <c r="D688" s="15" t="s">
        <v>1381</v>
      </c>
      <c r="E688" s="11" t="s">
        <v>1382</v>
      </c>
      <c r="F688" s="15" t="s">
        <v>1647</v>
      </c>
      <c r="G688" s="11" t="s">
        <v>1648</v>
      </c>
      <c r="H688" s="17" t="s">
        <v>438</v>
      </c>
      <c r="I688" s="17"/>
      <c r="J688" s="11"/>
      <c r="K688" s="12">
        <v>0</v>
      </c>
      <c r="L688" s="11" t="s">
        <v>1649</v>
      </c>
      <c r="M688" s="12">
        <v>0</v>
      </c>
      <c r="N688" s="11"/>
      <c r="O688" s="13">
        <v>0</v>
      </c>
      <c r="P688" s="11"/>
      <c r="Q688" s="13">
        <v>0</v>
      </c>
      <c r="R688" s="11"/>
      <c r="S688" s="13">
        <v>0</v>
      </c>
      <c r="T688" s="13">
        <f t="shared" si="1"/>
        <v>0</v>
      </c>
      <c r="U688" s="23" t="s">
        <v>1650</v>
      </c>
      <c r="V688" s="11"/>
      <c r="W688" s="11"/>
      <c r="X688" s="11"/>
      <c r="Y688" s="11"/>
      <c r="Z688" s="11"/>
    </row>
    <row r="689" spans="1:26" ht="139.5" customHeight="1">
      <c r="A689" s="15" t="s">
        <v>1378</v>
      </c>
      <c r="B689" s="16" t="s">
        <v>1379</v>
      </c>
      <c r="C689" s="16" t="s">
        <v>1380</v>
      </c>
      <c r="D689" s="15" t="s">
        <v>1381</v>
      </c>
      <c r="E689" s="11" t="s">
        <v>1382</v>
      </c>
      <c r="F689" s="15" t="s">
        <v>1651</v>
      </c>
      <c r="G689" s="11" t="s">
        <v>1652</v>
      </c>
      <c r="H689" s="17" t="s">
        <v>75</v>
      </c>
      <c r="I689" s="17"/>
      <c r="J689" s="32" t="s">
        <v>1653</v>
      </c>
      <c r="K689" s="12">
        <v>15000000000</v>
      </c>
      <c r="L689" s="11"/>
      <c r="M689" s="12">
        <v>0</v>
      </c>
      <c r="N689" s="11"/>
      <c r="O689" s="13">
        <v>0</v>
      </c>
      <c r="P689" s="11"/>
      <c r="Q689" s="13">
        <v>0</v>
      </c>
      <c r="R689" s="11"/>
      <c r="S689" s="13">
        <v>0</v>
      </c>
      <c r="T689" s="13">
        <f t="shared" si="1"/>
        <v>15000000000</v>
      </c>
      <c r="U689" s="11"/>
      <c r="V689" s="11"/>
      <c r="W689" s="11"/>
      <c r="X689" s="11"/>
      <c r="Y689" s="11"/>
      <c r="Z689" s="11"/>
    </row>
    <row r="690" spans="1:26" ht="139.5" customHeight="1">
      <c r="A690" s="15" t="s">
        <v>1378</v>
      </c>
      <c r="B690" s="16" t="s">
        <v>1379</v>
      </c>
      <c r="C690" s="16" t="s">
        <v>1380</v>
      </c>
      <c r="D690" s="15" t="s">
        <v>1381</v>
      </c>
      <c r="E690" s="11" t="s">
        <v>1382</v>
      </c>
      <c r="F690" s="15" t="s">
        <v>1651</v>
      </c>
      <c r="G690" s="11" t="s">
        <v>1652</v>
      </c>
      <c r="H690" s="17" t="s">
        <v>328</v>
      </c>
      <c r="I690" s="17"/>
      <c r="J690" s="11" t="s">
        <v>1654</v>
      </c>
      <c r="K690" s="12">
        <v>5000000</v>
      </c>
      <c r="L690" s="11" t="s">
        <v>1655</v>
      </c>
      <c r="M690" s="12">
        <v>5000000</v>
      </c>
      <c r="N690" s="11" t="s">
        <v>1655</v>
      </c>
      <c r="O690" s="13">
        <v>5000000</v>
      </c>
      <c r="P690" s="11" t="s">
        <v>1655</v>
      </c>
      <c r="Q690" s="13">
        <v>5000000</v>
      </c>
      <c r="R690" s="11" t="s">
        <v>1655</v>
      </c>
      <c r="S690" s="13">
        <v>5000000</v>
      </c>
      <c r="T690" s="13">
        <f t="shared" si="1"/>
        <v>25000000</v>
      </c>
      <c r="U690" s="11"/>
      <c r="V690" s="11"/>
      <c r="W690" s="11"/>
      <c r="X690" s="11"/>
      <c r="Y690" s="11"/>
      <c r="Z690" s="11"/>
    </row>
    <row r="691" spans="1:26" ht="139.5" customHeight="1">
      <c r="A691" s="15" t="s">
        <v>1378</v>
      </c>
      <c r="B691" s="16" t="s">
        <v>1379</v>
      </c>
      <c r="C691" s="16" t="s">
        <v>1380</v>
      </c>
      <c r="D691" s="15" t="s">
        <v>1381</v>
      </c>
      <c r="E691" s="11" t="s">
        <v>1382</v>
      </c>
      <c r="F691" s="15" t="s">
        <v>1651</v>
      </c>
      <c r="G691" s="11" t="s">
        <v>1652</v>
      </c>
      <c r="H691" s="17" t="s">
        <v>1656</v>
      </c>
      <c r="I691" s="17"/>
      <c r="J691" s="11" t="s">
        <v>1657</v>
      </c>
      <c r="K691" s="12">
        <v>20000000</v>
      </c>
      <c r="L691" s="11" t="s">
        <v>1658</v>
      </c>
      <c r="M691" s="12">
        <v>300000000</v>
      </c>
      <c r="N691" s="11" t="s">
        <v>1659</v>
      </c>
      <c r="O691" s="12">
        <v>250000000</v>
      </c>
      <c r="P691" s="11" t="s">
        <v>1659</v>
      </c>
      <c r="Q691" s="12">
        <v>120000000</v>
      </c>
      <c r="R691" s="11" t="s">
        <v>1659</v>
      </c>
      <c r="S691" s="12">
        <v>130000000</v>
      </c>
      <c r="T691" s="13">
        <f t="shared" si="1"/>
        <v>820000000</v>
      </c>
      <c r="U691" s="11"/>
      <c r="V691" s="11"/>
      <c r="W691" s="11"/>
      <c r="X691" s="11"/>
      <c r="Y691" s="11"/>
      <c r="Z691" s="11"/>
    </row>
    <row r="692" spans="1:26" ht="139.5" customHeight="1">
      <c r="A692" s="15" t="s">
        <v>1378</v>
      </c>
      <c r="B692" s="16" t="s">
        <v>1379</v>
      </c>
      <c r="C692" s="16" t="s">
        <v>1380</v>
      </c>
      <c r="D692" s="15" t="s">
        <v>1381</v>
      </c>
      <c r="E692" s="11" t="s">
        <v>1382</v>
      </c>
      <c r="F692" s="15" t="s">
        <v>1651</v>
      </c>
      <c r="G692" s="11" t="s">
        <v>1652</v>
      </c>
      <c r="H692" s="17" t="s">
        <v>78</v>
      </c>
      <c r="I692" s="17"/>
      <c r="J692" s="11" t="s">
        <v>1660</v>
      </c>
      <c r="K692" s="12">
        <v>15000000</v>
      </c>
      <c r="L692" s="11" t="s">
        <v>1661</v>
      </c>
      <c r="M692" s="12">
        <v>150000000</v>
      </c>
      <c r="N692" s="11" t="s">
        <v>1662</v>
      </c>
      <c r="O692" s="13">
        <v>0</v>
      </c>
      <c r="P692" s="11" t="s">
        <v>1662</v>
      </c>
      <c r="Q692" s="13">
        <v>0</v>
      </c>
      <c r="R692" s="11" t="s">
        <v>1662</v>
      </c>
      <c r="S692" s="13">
        <v>0</v>
      </c>
      <c r="T692" s="13">
        <f t="shared" si="1"/>
        <v>165000000</v>
      </c>
      <c r="U692" s="23" t="s">
        <v>1663</v>
      </c>
      <c r="V692" s="11"/>
      <c r="W692" s="11"/>
      <c r="X692" s="11"/>
      <c r="Y692" s="11"/>
      <c r="Z692" s="11"/>
    </row>
    <row r="693" spans="1:26" ht="139.5" customHeight="1">
      <c r="A693" s="15" t="s">
        <v>1378</v>
      </c>
      <c r="B693" s="16" t="s">
        <v>1379</v>
      </c>
      <c r="C693" s="16" t="s">
        <v>1380</v>
      </c>
      <c r="D693" s="15" t="s">
        <v>1381</v>
      </c>
      <c r="E693" s="11" t="s">
        <v>1382</v>
      </c>
      <c r="F693" s="15" t="s">
        <v>1651</v>
      </c>
      <c r="G693" s="11" t="s">
        <v>1652</v>
      </c>
      <c r="H693" s="17"/>
      <c r="I693" s="17" t="s">
        <v>126</v>
      </c>
      <c r="J693" s="15" t="s">
        <v>1664</v>
      </c>
      <c r="K693" s="12">
        <v>4000000</v>
      </c>
      <c r="L693" s="11" t="s">
        <v>1665</v>
      </c>
      <c r="M693" s="12">
        <v>4000000</v>
      </c>
      <c r="N693" s="11" t="s">
        <v>1432</v>
      </c>
      <c r="O693" s="12">
        <v>4000000</v>
      </c>
      <c r="P693" s="18" t="s">
        <v>1666</v>
      </c>
      <c r="Q693" s="13">
        <v>0</v>
      </c>
      <c r="R693" s="18" t="s">
        <v>1666</v>
      </c>
      <c r="S693" s="13">
        <v>0</v>
      </c>
      <c r="T693" s="13">
        <f t="shared" si="1"/>
        <v>12000000</v>
      </c>
      <c r="U693" s="18" t="s">
        <v>1667</v>
      </c>
      <c r="V693" s="11"/>
      <c r="W693" s="11"/>
      <c r="X693" s="11"/>
      <c r="Y693" s="11"/>
      <c r="Z693" s="11"/>
    </row>
    <row r="694" spans="1:26" ht="139.5" customHeight="1">
      <c r="A694" s="15" t="s">
        <v>1378</v>
      </c>
      <c r="B694" s="16" t="s">
        <v>1379</v>
      </c>
      <c r="C694" s="16" t="s">
        <v>1380</v>
      </c>
      <c r="D694" s="15" t="s">
        <v>1381</v>
      </c>
      <c r="E694" s="11" t="s">
        <v>1382</v>
      </c>
      <c r="F694" s="15" t="s">
        <v>1668</v>
      </c>
      <c r="G694" s="11" t="s">
        <v>1669</v>
      </c>
      <c r="H694" s="17" t="s">
        <v>121</v>
      </c>
      <c r="I694" s="17"/>
      <c r="J694" s="11" t="s">
        <v>1670</v>
      </c>
      <c r="K694" s="12">
        <f>+PRODUCT(3422269,2)</f>
        <v>6844538</v>
      </c>
      <c r="L694" s="11" t="s">
        <v>1671</v>
      </c>
      <c r="M694" s="12">
        <v>7049874.1400000006</v>
      </c>
      <c r="N694" s="11" t="s">
        <v>1671</v>
      </c>
      <c r="O694" s="13">
        <v>7261370.3642000007</v>
      </c>
      <c r="P694" s="11" t="s">
        <v>1671</v>
      </c>
      <c r="Q694" s="13">
        <v>7479211.4751260011</v>
      </c>
      <c r="R694" s="11" t="s">
        <v>1671</v>
      </c>
      <c r="S694" s="13">
        <v>7703587.8193797814</v>
      </c>
      <c r="T694" s="13">
        <f t="shared" si="1"/>
        <v>36338581.798705786</v>
      </c>
      <c r="U694" s="11"/>
      <c r="V694" s="11"/>
      <c r="W694" s="11"/>
      <c r="X694" s="11"/>
      <c r="Y694" s="11"/>
      <c r="Z694" s="11"/>
    </row>
    <row r="695" spans="1:26" ht="139.5" customHeight="1">
      <c r="A695" s="15" t="s">
        <v>1378</v>
      </c>
      <c r="B695" s="16" t="s">
        <v>1379</v>
      </c>
      <c r="C695" s="16" t="s">
        <v>1380</v>
      </c>
      <c r="D695" s="15" t="s">
        <v>1381</v>
      </c>
      <c r="E695" s="11" t="s">
        <v>1382</v>
      </c>
      <c r="F695" s="15" t="s">
        <v>1672</v>
      </c>
      <c r="G695" s="11" t="s">
        <v>1673</v>
      </c>
      <c r="H695" s="17" t="s">
        <v>75</v>
      </c>
      <c r="I695" s="17"/>
      <c r="J695" s="11" t="s">
        <v>1449</v>
      </c>
      <c r="K695" s="12">
        <v>0</v>
      </c>
      <c r="L695" s="11"/>
      <c r="M695" s="12">
        <v>0</v>
      </c>
      <c r="N695" s="11"/>
      <c r="O695" s="13">
        <v>0</v>
      </c>
      <c r="P695" s="11"/>
      <c r="Q695" s="13">
        <v>0</v>
      </c>
      <c r="R695" s="11"/>
      <c r="S695" s="13">
        <v>0</v>
      </c>
      <c r="T695" s="13">
        <f t="shared" si="1"/>
        <v>0</v>
      </c>
      <c r="U695" s="11" t="s">
        <v>1400</v>
      </c>
      <c r="V695" s="11"/>
      <c r="W695" s="11"/>
      <c r="X695" s="11"/>
      <c r="Y695" s="11"/>
      <c r="Z695" s="11"/>
    </row>
    <row r="696" spans="1:26" ht="139.5" customHeight="1">
      <c r="A696" s="15" t="s">
        <v>1378</v>
      </c>
      <c r="B696" s="16" t="s">
        <v>1379</v>
      </c>
      <c r="C696" s="16" t="s">
        <v>1380</v>
      </c>
      <c r="D696" s="15" t="s">
        <v>1381</v>
      </c>
      <c r="E696" s="11" t="s">
        <v>1382</v>
      </c>
      <c r="F696" s="15" t="s">
        <v>1672</v>
      </c>
      <c r="G696" s="11" t="s">
        <v>1673</v>
      </c>
      <c r="H696" s="17" t="s">
        <v>1674</v>
      </c>
      <c r="I696" s="17"/>
      <c r="J696" s="11"/>
      <c r="K696" s="12">
        <v>0</v>
      </c>
      <c r="L696" s="11"/>
      <c r="M696" s="12">
        <v>0</v>
      </c>
      <c r="N696" s="11"/>
      <c r="O696" s="13">
        <v>0</v>
      </c>
      <c r="P696" s="11"/>
      <c r="Q696" s="13">
        <v>0</v>
      </c>
      <c r="R696" s="11"/>
      <c r="S696" s="13">
        <v>0</v>
      </c>
      <c r="T696" s="13">
        <f t="shared" si="1"/>
        <v>0</v>
      </c>
      <c r="U696" s="11"/>
      <c r="V696" s="11"/>
      <c r="W696" s="11"/>
      <c r="X696" s="11"/>
      <c r="Y696" s="11"/>
      <c r="Z696" s="11"/>
    </row>
    <row r="697" spans="1:26" ht="139.5" customHeight="1">
      <c r="A697" s="15" t="s">
        <v>1378</v>
      </c>
      <c r="B697" s="16" t="s">
        <v>1379</v>
      </c>
      <c r="C697" s="16" t="s">
        <v>1380</v>
      </c>
      <c r="D697" s="15" t="s">
        <v>1381</v>
      </c>
      <c r="E697" s="11" t="s">
        <v>1382</v>
      </c>
      <c r="F697" s="15" t="s">
        <v>1675</v>
      </c>
      <c r="G697" s="11" t="s">
        <v>1676</v>
      </c>
      <c r="H697" s="17" t="s">
        <v>121</v>
      </c>
      <c r="I697" s="17"/>
      <c r="J697" s="11" t="s">
        <v>1677</v>
      </c>
      <c r="K697" s="12">
        <v>0</v>
      </c>
      <c r="L697" s="11" t="s">
        <v>1677</v>
      </c>
      <c r="M697" s="12">
        <v>0</v>
      </c>
      <c r="N697" s="11" t="s">
        <v>1677</v>
      </c>
      <c r="O697" s="13">
        <v>0</v>
      </c>
      <c r="P697" s="11" t="s">
        <v>1677</v>
      </c>
      <c r="Q697" s="13">
        <v>0</v>
      </c>
      <c r="R697" s="11" t="s">
        <v>1677</v>
      </c>
      <c r="S697" s="13">
        <v>0</v>
      </c>
      <c r="T697" s="13">
        <f t="shared" si="1"/>
        <v>0</v>
      </c>
      <c r="U697" s="23" t="s">
        <v>1678</v>
      </c>
      <c r="V697" s="11"/>
      <c r="W697" s="11"/>
      <c r="X697" s="11"/>
      <c r="Y697" s="11"/>
      <c r="Z697" s="11"/>
    </row>
    <row r="698" spans="1:26" ht="139.5" customHeight="1">
      <c r="A698" s="15" t="s">
        <v>1378</v>
      </c>
      <c r="B698" s="16" t="s">
        <v>1379</v>
      </c>
      <c r="C698" s="16" t="s">
        <v>1380</v>
      </c>
      <c r="D698" s="15" t="s">
        <v>1381</v>
      </c>
      <c r="E698" s="11" t="s">
        <v>1382</v>
      </c>
      <c r="F698" s="15" t="s">
        <v>1675</v>
      </c>
      <c r="G698" s="11" t="s">
        <v>1676</v>
      </c>
      <c r="H698" s="17" t="s">
        <v>120</v>
      </c>
      <c r="I698" s="17"/>
      <c r="J698" s="11" t="s">
        <v>1679</v>
      </c>
      <c r="K698" s="12">
        <v>10000000</v>
      </c>
      <c r="L698" s="11" t="s">
        <v>1680</v>
      </c>
      <c r="M698" s="12">
        <v>15000000</v>
      </c>
      <c r="N698" s="11" t="s">
        <v>1680</v>
      </c>
      <c r="O698" s="13">
        <v>20000000</v>
      </c>
      <c r="P698" s="11" t="s">
        <v>1680</v>
      </c>
      <c r="Q698" s="13">
        <v>25000000</v>
      </c>
      <c r="R698" s="11" t="s">
        <v>1680</v>
      </c>
      <c r="S698" s="13">
        <v>30000000</v>
      </c>
      <c r="T698" s="13">
        <f t="shared" si="1"/>
        <v>100000000</v>
      </c>
      <c r="U698" s="11"/>
      <c r="V698" s="11"/>
      <c r="W698" s="11"/>
      <c r="X698" s="11"/>
      <c r="Y698" s="11"/>
      <c r="Z698" s="11"/>
    </row>
    <row r="699" spans="1:26" ht="139.5" customHeight="1">
      <c r="A699" s="15" t="s">
        <v>1378</v>
      </c>
      <c r="B699" s="16" t="s">
        <v>1379</v>
      </c>
      <c r="C699" s="16" t="s">
        <v>1380</v>
      </c>
      <c r="D699" s="15" t="s">
        <v>1381</v>
      </c>
      <c r="E699" s="11" t="s">
        <v>1382</v>
      </c>
      <c r="F699" s="52" t="s">
        <v>1675</v>
      </c>
      <c r="G699" s="53" t="s">
        <v>1676</v>
      </c>
      <c r="H699" s="17" t="s">
        <v>246</v>
      </c>
      <c r="I699" s="17"/>
      <c r="J699" s="11" t="s">
        <v>1681</v>
      </c>
      <c r="K699" s="12">
        <v>0</v>
      </c>
      <c r="L699" s="11" t="s">
        <v>1681</v>
      </c>
      <c r="M699" s="12">
        <v>0</v>
      </c>
      <c r="N699" s="11" t="s">
        <v>1681</v>
      </c>
      <c r="O699" s="13">
        <v>0</v>
      </c>
      <c r="P699" s="11" t="s">
        <v>1681</v>
      </c>
      <c r="Q699" s="13">
        <v>0</v>
      </c>
      <c r="R699" s="11" t="s">
        <v>1681</v>
      </c>
      <c r="S699" s="13">
        <v>0</v>
      </c>
      <c r="T699" s="13">
        <f t="shared" si="1"/>
        <v>0</v>
      </c>
      <c r="U699" s="23" t="s">
        <v>1682</v>
      </c>
      <c r="V699" s="11"/>
      <c r="W699" s="11"/>
      <c r="X699" s="11"/>
      <c r="Y699" s="11"/>
      <c r="Z699" s="11"/>
    </row>
    <row r="700" spans="1:26" ht="139.5" customHeight="1">
      <c r="A700" s="15" t="s">
        <v>1378</v>
      </c>
      <c r="B700" s="16" t="s">
        <v>1379</v>
      </c>
      <c r="C700" s="16" t="s">
        <v>1380</v>
      </c>
      <c r="D700" s="15" t="s">
        <v>1381</v>
      </c>
      <c r="E700" s="11" t="s">
        <v>1382</v>
      </c>
      <c r="F700" s="52" t="s">
        <v>1683</v>
      </c>
      <c r="G700" s="53" t="s">
        <v>1684</v>
      </c>
      <c r="H700" s="17" t="s">
        <v>75</v>
      </c>
      <c r="I700" s="17"/>
      <c r="J700" s="11" t="s">
        <v>1685</v>
      </c>
      <c r="K700" s="12">
        <v>50000000</v>
      </c>
      <c r="L700" s="11" t="s">
        <v>1686</v>
      </c>
      <c r="M700" s="12">
        <v>50000000</v>
      </c>
      <c r="N700" s="11" t="s">
        <v>1687</v>
      </c>
      <c r="O700" s="13">
        <v>2500000000</v>
      </c>
      <c r="P700" s="11"/>
      <c r="Q700" s="13">
        <v>0</v>
      </c>
      <c r="R700" s="11"/>
      <c r="S700" s="13">
        <v>0</v>
      </c>
      <c r="T700" s="13">
        <f t="shared" si="1"/>
        <v>2600000000</v>
      </c>
      <c r="U700" s="11"/>
      <c r="V700" s="11"/>
      <c r="W700" s="11"/>
      <c r="X700" s="11"/>
      <c r="Y700" s="11"/>
      <c r="Z700" s="11"/>
    </row>
    <row r="701" spans="1:26" ht="139.5" customHeight="1">
      <c r="A701" s="15" t="s">
        <v>1378</v>
      </c>
      <c r="B701" s="16" t="s">
        <v>1379</v>
      </c>
      <c r="C701" s="16" t="s">
        <v>1688</v>
      </c>
      <c r="D701" s="15" t="s">
        <v>1689</v>
      </c>
      <c r="E701" s="11" t="s">
        <v>1690</v>
      </c>
      <c r="F701" s="15" t="s">
        <v>1691</v>
      </c>
      <c r="G701" s="11" t="s">
        <v>1692</v>
      </c>
      <c r="H701" s="17" t="s">
        <v>241</v>
      </c>
      <c r="I701" s="17"/>
      <c r="J701" s="11" t="s">
        <v>778</v>
      </c>
      <c r="K701" s="12">
        <v>5000000</v>
      </c>
      <c r="L701" s="55" t="s">
        <v>778</v>
      </c>
      <c r="M701" s="12">
        <v>5000000</v>
      </c>
      <c r="N701" s="55" t="s">
        <v>778</v>
      </c>
      <c r="O701" s="13">
        <v>5000000</v>
      </c>
      <c r="P701" s="55" t="s">
        <v>778</v>
      </c>
      <c r="Q701" s="13">
        <v>5000000</v>
      </c>
      <c r="R701" s="55" t="s">
        <v>778</v>
      </c>
      <c r="S701" s="13">
        <v>5000000</v>
      </c>
      <c r="T701" s="13">
        <f t="shared" si="1"/>
        <v>25000000</v>
      </c>
      <c r="U701" s="11"/>
      <c r="V701" s="11"/>
      <c r="W701" s="11"/>
      <c r="X701" s="11"/>
      <c r="Y701" s="11"/>
      <c r="Z701" s="11"/>
    </row>
    <row r="702" spans="1:26" ht="139.5" customHeight="1">
      <c r="A702" s="15" t="s">
        <v>1378</v>
      </c>
      <c r="B702" s="16" t="s">
        <v>1379</v>
      </c>
      <c r="C702" s="16" t="s">
        <v>1688</v>
      </c>
      <c r="D702" s="15" t="s">
        <v>1689</v>
      </c>
      <c r="E702" s="11" t="s">
        <v>1690</v>
      </c>
      <c r="F702" s="15" t="s">
        <v>1691</v>
      </c>
      <c r="G702" s="11" t="s">
        <v>1692</v>
      </c>
      <c r="H702" s="17" t="s">
        <v>75</v>
      </c>
      <c r="I702" s="17"/>
      <c r="J702" s="11" t="s">
        <v>1693</v>
      </c>
      <c r="K702" s="12">
        <v>5000000</v>
      </c>
      <c r="L702" s="11" t="s">
        <v>1693</v>
      </c>
      <c r="M702" s="12">
        <v>5000000</v>
      </c>
      <c r="N702" s="11" t="s">
        <v>1693</v>
      </c>
      <c r="O702" s="13">
        <v>5000000</v>
      </c>
      <c r="P702" s="11" t="s">
        <v>1693</v>
      </c>
      <c r="Q702" s="13">
        <v>5000000</v>
      </c>
      <c r="R702" s="11" t="s">
        <v>1693</v>
      </c>
      <c r="S702" s="13">
        <v>5000000</v>
      </c>
      <c r="T702" s="13">
        <f t="shared" si="1"/>
        <v>25000000</v>
      </c>
      <c r="U702" s="11"/>
      <c r="V702" s="11"/>
      <c r="W702" s="11"/>
      <c r="X702" s="11"/>
      <c r="Y702" s="11"/>
      <c r="Z702" s="11"/>
    </row>
    <row r="703" spans="1:26" ht="139.5" customHeight="1">
      <c r="A703" s="15" t="s">
        <v>1378</v>
      </c>
      <c r="B703" s="16" t="s">
        <v>1379</v>
      </c>
      <c r="C703" s="16" t="s">
        <v>1688</v>
      </c>
      <c r="D703" s="15" t="s">
        <v>1689</v>
      </c>
      <c r="E703" s="11" t="s">
        <v>1690</v>
      </c>
      <c r="F703" s="15" t="s">
        <v>1691</v>
      </c>
      <c r="G703" s="11" t="s">
        <v>1692</v>
      </c>
      <c r="H703" s="17" t="s">
        <v>322</v>
      </c>
      <c r="I703" s="17"/>
      <c r="J703" s="11" t="s">
        <v>1694</v>
      </c>
      <c r="K703" s="12">
        <v>3000000</v>
      </c>
      <c r="L703" s="11" t="s">
        <v>1695</v>
      </c>
      <c r="M703" s="12">
        <v>4000000</v>
      </c>
      <c r="N703" s="11" t="s">
        <v>1696</v>
      </c>
      <c r="O703" s="12">
        <v>5000000</v>
      </c>
      <c r="P703" s="11" t="s">
        <v>1696</v>
      </c>
      <c r="Q703" s="12">
        <v>7000000</v>
      </c>
      <c r="R703" s="11" t="s">
        <v>1696</v>
      </c>
      <c r="S703" s="13">
        <v>900000</v>
      </c>
      <c r="T703" s="13">
        <f t="shared" si="1"/>
        <v>19900000</v>
      </c>
      <c r="U703" s="11"/>
      <c r="V703" s="11"/>
      <c r="W703" s="11"/>
      <c r="X703" s="11"/>
      <c r="Y703" s="11"/>
      <c r="Z703" s="11"/>
    </row>
    <row r="704" spans="1:26" ht="139.5" customHeight="1">
      <c r="A704" s="15" t="s">
        <v>1378</v>
      </c>
      <c r="B704" s="16" t="s">
        <v>1379</v>
      </c>
      <c r="C704" s="16" t="s">
        <v>1688</v>
      </c>
      <c r="D704" s="15" t="s">
        <v>1689</v>
      </c>
      <c r="E704" s="11" t="s">
        <v>1690</v>
      </c>
      <c r="F704" s="15" t="s">
        <v>1691</v>
      </c>
      <c r="G704" s="11" t="s">
        <v>1692</v>
      </c>
      <c r="H704" s="17" t="s">
        <v>328</v>
      </c>
      <c r="I704" s="17"/>
      <c r="J704" s="11" t="s">
        <v>1697</v>
      </c>
      <c r="K704" s="12">
        <v>10000000</v>
      </c>
      <c r="L704" s="11" t="s">
        <v>1697</v>
      </c>
      <c r="M704" s="12">
        <v>10000000</v>
      </c>
      <c r="N704" s="11" t="s">
        <v>1697</v>
      </c>
      <c r="O704" s="13">
        <v>10000000</v>
      </c>
      <c r="P704" s="11" t="s">
        <v>1697</v>
      </c>
      <c r="Q704" s="13">
        <v>10000000</v>
      </c>
      <c r="R704" s="11" t="s">
        <v>1697</v>
      </c>
      <c r="S704" s="13">
        <v>10000000</v>
      </c>
      <c r="T704" s="13">
        <f t="shared" si="1"/>
        <v>50000000</v>
      </c>
      <c r="U704" s="11"/>
      <c r="V704" s="11"/>
      <c r="W704" s="11"/>
      <c r="X704" s="11"/>
      <c r="Y704" s="11"/>
      <c r="Z704" s="11"/>
    </row>
    <row r="705" spans="1:26" ht="139.5" customHeight="1">
      <c r="A705" s="15" t="s">
        <v>1378</v>
      </c>
      <c r="B705" s="16" t="s">
        <v>1379</v>
      </c>
      <c r="C705" s="16" t="s">
        <v>1688</v>
      </c>
      <c r="D705" s="15" t="s">
        <v>1689</v>
      </c>
      <c r="E705" s="11" t="s">
        <v>1690</v>
      </c>
      <c r="F705" s="15" t="s">
        <v>1691</v>
      </c>
      <c r="G705" s="11" t="s">
        <v>1692</v>
      </c>
      <c r="H705" s="17" t="s">
        <v>190</v>
      </c>
      <c r="I705" s="17"/>
      <c r="J705" s="11" t="s">
        <v>1698</v>
      </c>
      <c r="K705" s="12">
        <v>27419884.400000002</v>
      </c>
      <c r="L705" s="44" t="s">
        <v>1699</v>
      </c>
      <c r="M705" s="12">
        <v>27419885.650000002</v>
      </c>
      <c r="N705" s="44" t="s">
        <v>1700</v>
      </c>
      <c r="O705" s="12">
        <v>38387838.160000004</v>
      </c>
      <c r="P705" s="44" t="s">
        <v>1701</v>
      </c>
      <c r="Q705" s="12">
        <v>43871815.040000007</v>
      </c>
      <c r="R705" s="44" t="s">
        <v>1702</v>
      </c>
      <c r="S705" s="12">
        <v>49904189.608000003</v>
      </c>
      <c r="T705" s="13">
        <f t="shared" si="1"/>
        <v>187003612.85800001</v>
      </c>
      <c r="U705" s="11"/>
      <c r="V705" s="11"/>
      <c r="W705" s="11"/>
      <c r="X705" s="11"/>
      <c r="Y705" s="11"/>
      <c r="Z705" s="11"/>
    </row>
    <row r="706" spans="1:26" ht="139.5" customHeight="1">
      <c r="A706" s="15" t="s">
        <v>1378</v>
      </c>
      <c r="B706" s="16" t="s">
        <v>1379</v>
      </c>
      <c r="C706" s="16" t="s">
        <v>1688</v>
      </c>
      <c r="D706" s="15" t="s">
        <v>1689</v>
      </c>
      <c r="E706" s="11" t="s">
        <v>1690</v>
      </c>
      <c r="F706" s="15" t="s">
        <v>1691</v>
      </c>
      <c r="G706" s="11" t="s">
        <v>1692</v>
      </c>
      <c r="H706" s="17" t="s">
        <v>246</v>
      </c>
      <c r="I706" s="17"/>
      <c r="J706" s="11" t="s">
        <v>1123</v>
      </c>
      <c r="K706" s="12">
        <v>0</v>
      </c>
      <c r="L706" s="11" t="s">
        <v>1124</v>
      </c>
      <c r="M706" s="12">
        <v>0</v>
      </c>
      <c r="N706" s="11" t="s">
        <v>1124</v>
      </c>
      <c r="O706" s="13">
        <v>0</v>
      </c>
      <c r="P706" s="11" t="s">
        <v>1124</v>
      </c>
      <c r="Q706" s="13">
        <v>0</v>
      </c>
      <c r="R706" s="11" t="s">
        <v>1125</v>
      </c>
      <c r="S706" s="13">
        <v>0</v>
      </c>
      <c r="T706" s="13">
        <f t="shared" si="1"/>
        <v>0</v>
      </c>
      <c r="U706" s="23" t="s">
        <v>1703</v>
      </c>
      <c r="V706" s="11"/>
      <c r="W706" s="11"/>
      <c r="X706" s="11"/>
      <c r="Y706" s="11"/>
      <c r="Z706" s="11"/>
    </row>
    <row r="707" spans="1:26" ht="139.5" customHeight="1">
      <c r="A707" s="15" t="s">
        <v>1378</v>
      </c>
      <c r="B707" s="16" t="s">
        <v>1379</v>
      </c>
      <c r="C707" s="16" t="s">
        <v>1688</v>
      </c>
      <c r="D707" s="15" t="s">
        <v>1689</v>
      </c>
      <c r="E707" s="11" t="s">
        <v>1690</v>
      </c>
      <c r="F707" s="15" t="s">
        <v>1691</v>
      </c>
      <c r="G707" s="11" t="s">
        <v>1692</v>
      </c>
      <c r="H707" s="17" t="s">
        <v>126</v>
      </c>
      <c r="I707" s="17"/>
      <c r="J707" s="11" t="s">
        <v>1704</v>
      </c>
      <c r="K707" s="12">
        <v>4000000</v>
      </c>
      <c r="L707" s="11" t="s">
        <v>1705</v>
      </c>
      <c r="M707" s="12">
        <v>4000000</v>
      </c>
      <c r="N707" s="11" t="s">
        <v>315</v>
      </c>
      <c r="O707" s="13">
        <v>0</v>
      </c>
      <c r="P707" s="18" t="s">
        <v>1706</v>
      </c>
      <c r="Q707" s="13">
        <v>0</v>
      </c>
      <c r="R707" s="18" t="s">
        <v>1706</v>
      </c>
      <c r="S707" s="13">
        <v>0</v>
      </c>
      <c r="T707" s="13">
        <f t="shared" si="1"/>
        <v>8000000</v>
      </c>
      <c r="U707" s="18" t="s">
        <v>1707</v>
      </c>
      <c r="V707" s="11"/>
      <c r="W707" s="11"/>
      <c r="X707" s="11"/>
      <c r="Y707" s="11"/>
      <c r="Z707" s="11"/>
    </row>
    <row r="708" spans="1:26" ht="139.5" customHeight="1">
      <c r="A708" s="15" t="s">
        <v>1378</v>
      </c>
      <c r="B708" s="16" t="s">
        <v>1379</v>
      </c>
      <c r="C708" s="16" t="s">
        <v>1688</v>
      </c>
      <c r="D708" s="15" t="s">
        <v>1689</v>
      </c>
      <c r="E708" s="11" t="s">
        <v>1690</v>
      </c>
      <c r="F708" s="15" t="s">
        <v>1691</v>
      </c>
      <c r="G708" s="11" t="s">
        <v>1692</v>
      </c>
      <c r="H708" s="17" t="s">
        <v>96</v>
      </c>
      <c r="I708" s="17"/>
      <c r="J708" s="11" t="s">
        <v>1708</v>
      </c>
      <c r="K708" s="12">
        <v>40000000</v>
      </c>
      <c r="L708" s="11" t="s">
        <v>1708</v>
      </c>
      <c r="M708" s="12">
        <v>44000000</v>
      </c>
      <c r="N708" s="11"/>
      <c r="O708" s="13">
        <v>0</v>
      </c>
      <c r="P708" s="11"/>
      <c r="Q708" s="13">
        <v>0</v>
      </c>
      <c r="R708" s="11"/>
      <c r="S708" s="13">
        <v>0</v>
      </c>
      <c r="T708" s="13">
        <f t="shared" si="1"/>
        <v>84000000</v>
      </c>
      <c r="U708" s="11"/>
      <c r="V708" s="11"/>
      <c r="W708" s="11"/>
      <c r="X708" s="11"/>
      <c r="Y708" s="11"/>
      <c r="Z708" s="11"/>
    </row>
    <row r="709" spans="1:26" ht="139.5" customHeight="1">
      <c r="A709" s="15" t="s">
        <v>1378</v>
      </c>
      <c r="B709" s="16" t="s">
        <v>1379</v>
      </c>
      <c r="C709" s="16" t="s">
        <v>1688</v>
      </c>
      <c r="D709" s="15" t="s">
        <v>1689</v>
      </c>
      <c r="E709" s="11" t="s">
        <v>1690</v>
      </c>
      <c r="F709" s="15" t="s">
        <v>1691</v>
      </c>
      <c r="G709" s="11" t="s">
        <v>1692</v>
      </c>
      <c r="H709" s="17" t="s">
        <v>78</v>
      </c>
      <c r="I709" s="17"/>
      <c r="J709" s="11" t="s">
        <v>1709</v>
      </c>
      <c r="K709" s="12">
        <v>10000000</v>
      </c>
      <c r="L709" s="11" t="s">
        <v>1709</v>
      </c>
      <c r="M709" s="12">
        <v>30000000</v>
      </c>
      <c r="N709" s="11" t="s">
        <v>1709</v>
      </c>
      <c r="O709" s="13">
        <v>20000000</v>
      </c>
      <c r="P709" s="11" t="s">
        <v>1710</v>
      </c>
      <c r="Q709" s="13">
        <v>50000000</v>
      </c>
      <c r="R709" s="11" t="s">
        <v>1710</v>
      </c>
      <c r="S709" s="13">
        <v>50000000</v>
      </c>
      <c r="T709" s="13">
        <f t="shared" si="1"/>
        <v>160000000</v>
      </c>
      <c r="U709" s="11"/>
      <c r="V709" s="11"/>
      <c r="W709" s="11"/>
      <c r="X709" s="11"/>
      <c r="Y709" s="11"/>
      <c r="Z709" s="11"/>
    </row>
    <row r="710" spans="1:26" ht="139.5" customHeight="1">
      <c r="A710" s="15" t="s">
        <v>1378</v>
      </c>
      <c r="B710" s="16" t="s">
        <v>1379</v>
      </c>
      <c r="C710" s="16" t="s">
        <v>1688</v>
      </c>
      <c r="D710" s="15" t="s">
        <v>1689</v>
      </c>
      <c r="E710" s="11" t="s">
        <v>1690</v>
      </c>
      <c r="F710" s="15" t="s">
        <v>1691</v>
      </c>
      <c r="G710" s="11" t="s">
        <v>1692</v>
      </c>
      <c r="H710" s="17" t="s">
        <v>24</v>
      </c>
      <c r="I710" s="17"/>
      <c r="J710" s="11" t="s">
        <v>212</v>
      </c>
      <c r="K710" s="12">
        <v>3006507</v>
      </c>
      <c r="L710" s="11" t="s">
        <v>1711</v>
      </c>
      <c r="M710" s="12">
        <v>6503468</v>
      </c>
      <c r="N710" s="11" t="s">
        <v>1711</v>
      </c>
      <c r="O710" s="13">
        <v>6621278</v>
      </c>
      <c r="P710" s="11" t="s">
        <v>1711</v>
      </c>
      <c r="Q710" s="13">
        <v>6487528</v>
      </c>
      <c r="R710" s="11" t="s">
        <v>1711</v>
      </c>
      <c r="S710" s="19">
        <v>9486693</v>
      </c>
      <c r="T710" s="13">
        <f t="shared" si="1"/>
        <v>32105474</v>
      </c>
      <c r="U710" s="11"/>
      <c r="V710" s="11"/>
      <c r="W710" s="11"/>
      <c r="X710" s="11"/>
      <c r="Y710" s="11"/>
      <c r="Z710" s="11"/>
    </row>
    <row r="711" spans="1:26" ht="139.5" customHeight="1">
      <c r="A711" s="15" t="s">
        <v>1378</v>
      </c>
      <c r="B711" s="16" t="s">
        <v>1379</v>
      </c>
      <c r="C711" s="16" t="s">
        <v>1688</v>
      </c>
      <c r="D711" s="15" t="s">
        <v>1689</v>
      </c>
      <c r="E711" s="11" t="s">
        <v>1690</v>
      </c>
      <c r="F711" s="15" t="s">
        <v>1691</v>
      </c>
      <c r="G711" s="11" t="s">
        <v>1692</v>
      </c>
      <c r="H711" s="17" t="s">
        <v>137</v>
      </c>
      <c r="I711" s="17"/>
      <c r="J711" s="11" t="s">
        <v>1712</v>
      </c>
      <c r="K711" s="12">
        <v>10000000</v>
      </c>
      <c r="L711" s="11" t="s">
        <v>1713</v>
      </c>
      <c r="M711" s="12">
        <v>15000000</v>
      </c>
      <c r="N711" s="11" t="s">
        <v>1714</v>
      </c>
      <c r="O711" s="12">
        <v>10000000</v>
      </c>
      <c r="P711" s="11" t="s">
        <v>1714</v>
      </c>
      <c r="Q711" s="12">
        <v>10000000</v>
      </c>
      <c r="R711" s="11" t="s">
        <v>1715</v>
      </c>
      <c r="S711" s="12">
        <v>10000000</v>
      </c>
      <c r="T711" s="13">
        <f t="shared" si="1"/>
        <v>55000000</v>
      </c>
      <c r="U711" s="11"/>
      <c r="V711" s="11"/>
      <c r="W711" s="11"/>
      <c r="X711" s="11"/>
      <c r="Y711" s="11"/>
      <c r="Z711" s="11"/>
    </row>
    <row r="712" spans="1:26" ht="139.5" customHeight="1">
      <c r="A712" s="15" t="s">
        <v>1378</v>
      </c>
      <c r="B712" s="16" t="s">
        <v>1379</v>
      </c>
      <c r="C712" s="16" t="s">
        <v>1688</v>
      </c>
      <c r="D712" s="15" t="s">
        <v>1689</v>
      </c>
      <c r="E712" s="11" t="s">
        <v>1690</v>
      </c>
      <c r="F712" s="15" t="s">
        <v>1716</v>
      </c>
      <c r="G712" s="11" t="s">
        <v>1717</v>
      </c>
      <c r="H712" s="17" t="s">
        <v>24</v>
      </c>
      <c r="I712" s="17"/>
      <c r="J712" s="11" t="s">
        <v>922</v>
      </c>
      <c r="K712" s="12">
        <v>5659053</v>
      </c>
      <c r="L712" s="11" t="s">
        <v>1718</v>
      </c>
      <c r="M712" s="12">
        <v>13027641</v>
      </c>
      <c r="N712" s="11" t="s">
        <v>922</v>
      </c>
      <c r="O712" s="13">
        <v>14556368</v>
      </c>
      <c r="P712" s="11" t="s">
        <v>922</v>
      </c>
      <c r="Q712" s="13">
        <v>19947946</v>
      </c>
      <c r="R712" s="11" t="s">
        <v>922</v>
      </c>
      <c r="S712" s="19">
        <v>29515040</v>
      </c>
      <c r="T712" s="13">
        <f t="shared" si="1"/>
        <v>82706048</v>
      </c>
      <c r="U712" s="11"/>
      <c r="V712" s="11"/>
      <c r="W712" s="11"/>
      <c r="X712" s="11"/>
      <c r="Y712" s="11"/>
      <c r="Z712" s="11"/>
    </row>
    <row r="713" spans="1:26" ht="139.5" customHeight="1">
      <c r="A713" s="15" t="s">
        <v>1378</v>
      </c>
      <c r="B713" s="16" t="s">
        <v>1379</v>
      </c>
      <c r="C713" s="16" t="s">
        <v>1688</v>
      </c>
      <c r="D713" s="15" t="s">
        <v>1689</v>
      </c>
      <c r="E713" s="11" t="s">
        <v>1690</v>
      </c>
      <c r="F713" s="15" t="s">
        <v>1719</v>
      </c>
      <c r="G713" s="11" t="s">
        <v>1720</v>
      </c>
      <c r="H713" s="17" t="s">
        <v>19</v>
      </c>
      <c r="I713" s="17"/>
      <c r="J713" s="11"/>
      <c r="K713" s="12">
        <v>0</v>
      </c>
      <c r="L713" s="11" t="s">
        <v>1721</v>
      </c>
      <c r="M713" s="12">
        <v>30000000</v>
      </c>
      <c r="N713" s="11"/>
      <c r="O713" s="13">
        <v>0</v>
      </c>
      <c r="P713" s="11"/>
      <c r="Q713" s="13">
        <v>0</v>
      </c>
      <c r="R713" s="11"/>
      <c r="S713" s="13">
        <v>0</v>
      </c>
      <c r="T713" s="13">
        <f t="shared" si="1"/>
        <v>30000000</v>
      </c>
      <c r="U713" s="11"/>
      <c r="V713" s="11"/>
      <c r="W713" s="11"/>
      <c r="X713" s="11"/>
      <c r="Y713" s="11"/>
      <c r="Z713" s="11"/>
    </row>
    <row r="714" spans="1:26" ht="139.5" customHeight="1">
      <c r="A714" s="15" t="s">
        <v>1378</v>
      </c>
      <c r="B714" s="16" t="s">
        <v>1379</v>
      </c>
      <c r="C714" s="16" t="s">
        <v>1688</v>
      </c>
      <c r="D714" s="15" t="s">
        <v>1689</v>
      </c>
      <c r="E714" s="11" t="s">
        <v>1690</v>
      </c>
      <c r="F714" s="15" t="s">
        <v>1719</v>
      </c>
      <c r="G714" s="11" t="s">
        <v>1720</v>
      </c>
      <c r="H714" s="17" t="s">
        <v>24</v>
      </c>
      <c r="I714" s="17"/>
      <c r="J714" s="11" t="s">
        <v>922</v>
      </c>
      <c r="K714" s="12">
        <v>3012458</v>
      </c>
      <c r="L714" s="11" t="s">
        <v>922</v>
      </c>
      <c r="M714" s="12">
        <v>6341612</v>
      </c>
      <c r="N714" s="11" t="s">
        <v>922</v>
      </c>
      <c r="O714" s="13">
        <v>7439897</v>
      </c>
      <c r="P714" s="11" t="s">
        <v>922</v>
      </c>
      <c r="Q714" s="13">
        <v>6496103</v>
      </c>
      <c r="R714" s="11" t="s">
        <v>922</v>
      </c>
      <c r="S714" s="19">
        <v>9365577</v>
      </c>
      <c r="T714" s="13">
        <f t="shared" si="1"/>
        <v>32655647</v>
      </c>
      <c r="U714" s="11"/>
      <c r="V714" s="11"/>
      <c r="W714" s="11"/>
      <c r="X714" s="11"/>
      <c r="Y714" s="11"/>
      <c r="Z714" s="11"/>
    </row>
    <row r="715" spans="1:26" ht="139.5" customHeight="1">
      <c r="A715" s="15" t="s">
        <v>1378</v>
      </c>
      <c r="B715" s="16" t="s">
        <v>1379</v>
      </c>
      <c r="C715" s="16" t="s">
        <v>1688</v>
      </c>
      <c r="D715" s="15" t="s">
        <v>1689</v>
      </c>
      <c r="E715" s="11" t="s">
        <v>1690</v>
      </c>
      <c r="F715" s="15" t="s">
        <v>1719</v>
      </c>
      <c r="G715" s="11" t="s">
        <v>1720</v>
      </c>
      <c r="H715" s="17"/>
      <c r="I715" s="17" t="s">
        <v>143</v>
      </c>
      <c r="J715" s="11"/>
      <c r="K715" s="12">
        <v>0</v>
      </c>
      <c r="L715" s="11"/>
      <c r="M715" s="12">
        <v>0</v>
      </c>
      <c r="N715" s="11"/>
      <c r="O715" s="13">
        <v>0</v>
      </c>
      <c r="P715" s="11"/>
      <c r="Q715" s="13">
        <v>0</v>
      </c>
      <c r="R715" s="11"/>
      <c r="S715" s="19">
        <v>0</v>
      </c>
      <c r="T715" s="13">
        <f t="shared" si="1"/>
        <v>0</v>
      </c>
      <c r="U715" s="11"/>
      <c r="V715" s="11"/>
      <c r="W715" s="11"/>
      <c r="X715" s="11"/>
      <c r="Y715" s="11"/>
      <c r="Z715" s="11"/>
    </row>
    <row r="716" spans="1:26" ht="139.5" customHeight="1">
      <c r="A716" s="15" t="s">
        <v>1378</v>
      </c>
      <c r="B716" s="16" t="s">
        <v>1379</v>
      </c>
      <c r="C716" s="16" t="s">
        <v>1688</v>
      </c>
      <c r="D716" s="15" t="s">
        <v>1689</v>
      </c>
      <c r="E716" s="11" t="s">
        <v>1690</v>
      </c>
      <c r="F716" s="15" t="s">
        <v>1722</v>
      </c>
      <c r="G716" s="11" t="s">
        <v>1723</v>
      </c>
      <c r="H716" s="17" t="s">
        <v>19</v>
      </c>
      <c r="I716" s="17"/>
      <c r="J716" s="11" t="s">
        <v>1724</v>
      </c>
      <c r="K716" s="12">
        <v>152000000</v>
      </c>
      <c r="L716" s="11"/>
      <c r="M716" s="12">
        <v>0</v>
      </c>
      <c r="N716" s="11"/>
      <c r="O716" s="13">
        <v>0</v>
      </c>
      <c r="P716" s="11"/>
      <c r="Q716" s="13">
        <v>0</v>
      </c>
      <c r="R716" s="11"/>
      <c r="S716" s="13">
        <v>0</v>
      </c>
      <c r="T716" s="13">
        <f t="shared" si="1"/>
        <v>152000000</v>
      </c>
      <c r="U716" s="11"/>
      <c r="V716" s="11"/>
      <c r="W716" s="11"/>
      <c r="X716" s="11"/>
      <c r="Y716" s="11"/>
      <c r="Z716" s="11"/>
    </row>
    <row r="717" spans="1:26" ht="139.5" customHeight="1">
      <c r="A717" s="15" t="s">
        <v>1378</v>
      </c>
      <c r="B717" s="16" t="s">
        <v>1379</v>
      </c>
      <c r="C717" s="16" t="s">
        <v>1688</v>
      </c>
      <c r="D717" s="15" t="s">
        <v>1689</v>
      </c>
      <c r="E717" s="11" t="s">
        <v>1690</v>
      </c>
      <c r="F717" s="15" t="s">
        <v>1722</v>
      </c>
      <c r="G717" s="11" t="s">
        <v>1723</v>
      </c>
      <c r="H717" s="17" t="s">
        <v>24</v>
      </c>
      <c r="I717" s="17"/>
      <c r="J717" s="11" t="s">
        <v>1725</v>
      </c>
      <c r="K717" s="12">
        <v>4777348</v>
      </c>
      <c r="L717" s="11" t="s">
        <v>1725</v>
      </c>
      <c r="M717" s="12">
        <v>12181853</v>
      </c>
      <c r="N717" s="11" t="s">
        <v>1725</v>
      </c>
      <c r="O717" s="13">
        <v>18225708</v>
      </c>
      <c r="P717" s="11" t="s">
        <v>1725</v>
      </c>
      <c r="Q717" s="13">
        <v>13702686</v>
      </c>
      <c r="R717" s="11" t="s">
        <v>1725</v>
      </c>
      <c r="S717" s="19">
        <v>21918208</v>
      </c>
      <c r="T717" s="13">
        <f t="shared" si="1"/>
        <v>70805803</v>
      </c>
      <c r="U717" s="11"/>
      <c r="V717" s="11"/>
      <c r="W717" s="11"/>
      <c r="X717" s="11"/>
      <c r="Y717" s="11"/>
      <c r="Z717" s="11"/>
    </row>
    <row r="718" spans="1:26" ht="139.5" customHeight="1">
      <c r="A718" s="15" t="s">
        <v>1378</v>
      </c>
      <c r="B718" s="16" t="s">
        <v>1379</v>
      </c>
      <c r="C718" s="16" t="s">
        <v>1688</v>
      </c>
      <c r="D718" s="15" t="s">
        <v>1689</v>
      </c>
      <c r="E718" s="11" t="s">
        <v>1690</v>
      </c>
      <c r="F718" s="15" t="s">
        <v>1722</v>
      </c>
      <c r="G718" s="11" t="s">
        <v>1723</v>
      </c>
      <c r="H718" s="17"/>
      <c r="I718" s="17" t="s">
        <v>32</v>
      </c>
      <c r="J718" s="11" t="s">
        <v>1393</v>
      </c>
      <c r="K718" s="12">
        <v>1018000</v>
      </c>
      <c r="L718" s="11" t="s">
        <v>1394</v>
      </c>
      <c r="M718" s="12">
        <f>((K718*14/100)+K718)*2</f>
        <v>2321040</v>
      </c>
      <c r="N718" s="11" t="s">
        <v>1394</v>
      </c>
      <c r="O718" s="13">
        <f>((K718*28/100)+K718)*2</f>
        <v>2606080</v>
      </c>
      <c r="P718" s="11" t="s">
        <v>1394</v>
      </c>
      <c r="Q718" s="13">
        <f>((K718*42/100)+K718)*2</f>
        <v>2891120</v>
      </c>
      <c r="R718" s="11" t="s">
        <v>1394</v>
      </c>
      <c r="S718" s="13">
        <f>((M718*42/100)+M718)*2</f>
        <v>6591753.5999999996</v>
      </c>
      <c r="T718" s="13">
        <f t="shared" si="1"/>
        <v>15427993.6</v>
      </c>
      <c r="U718" s="11"/>
      <c r="V718" s="11"/>
      <c r="W718" s="11"/>
      <c r="X718" s="11"/>
      <c r="Y718" s="11"/>
      <c r="Z718" s="11"/>
    </row>
    <row r="719" spans="1:26" ht="139.5" customHeight="1">
      <c r="A719" s="15" t="s">
        <v>1378</v>
      </c>
      <c r="B719" s="16" t="s">
        <v>1379</v>
      </c>
      <c r="C719" s="16" t="s">
        <v>1688</v>
      </c>
      <c r="D719" s="15" t="s">
        <v>1689</v>
      </c>
      <c r="E719" s="11" t="s">
        <v>1690</v>
      </c>
      <c r="F719" s="15" t="s">
        <v>1726</v>
      </c>
      <c r="G719" s="11" t="s">
        <v>1727</v>
      </c>
      <c r="H719" s="17" t="s">
        <v>24</v>
      </c>
      <c r="I719" s="17"/>
      <c r="J719" s="11" t="s">
        <v>1728</v>
      </c>
      <c r="K719" s="12">
        <v>2081605</v>
      </c>
      <c r="L719" s="11" t="s">
        <v>1728</v>
      </c>
      <c r="M719" s="12">
        <v>4163210</v>
      </c>
      <c r="N719" s="11" t="s">
        <v>1728</v>
      </c>
      <c r="O719" s="13">
        <v>4163210</v>
      </c>
      <c r="P719" s="11"/>
      <c r="Q719" s="13">
        <v>0</v>
      </c>
      <c r="R719" s="11"/>
      <c r="S719" s="19">
        <v>0</v>
      </c>
      <c r="T719" s="13">
        <f t="shared" si="1"/>
        <v>10408025</v>
      </c>
      <c r="U719" s="11"/>
      <c r="V719" s="11"/>
      <c r="W719" s="11"/>
      <c r="X719" s="11"/>
      <c r="Y719" s="11"/>
      <c r="Z719" s="11"/>
    </row>
    <row r="720" spans="1:26" ht="139.5" customHeight="1">
      <c r="A720" s="15" t="s">
        <v>1378</v>
      </c>
      <c r="B720" s="16" t="s">
        <v>1379</v>
      </c>
      <c r="C720" s="16" t="s">
        <v>1688</v>
      </c>
      <c r="D720" s="15" t="s">
        <v>1689</v>
      </c>
      <c r="E720" s="11" t="s">
        <v>1690</v>
      </c>
      <c r="F720" s="15" t="s">
        <v>1729</v>
      </c>
      <c r="G720" s="11" t="s">
        <v>1730</v>
      </c>
      <c r="H720" s="17" t="s">
        <v>24</v>
      </c>
      <c r="I720" s="17"/>
      <c r="J720" s="11" t="s">
        <v>922</v>
      </c>
      <c r="K720" s="12">
        <v>2734235</v>
      </c>
      <c r="L720" s="11" t="s">
        <v>922</v>
      </c>
      <c r="M720" s="12">
        <v>5729522</v>
      </c>
      <c r="N720" s="11" t="s">
        <v>922</v>
      </c>
      <c r="O720" s="13">
        <v>5631628</v>
      </c>
      <c r="P720" s="11" t="s">
        <v>922</v>
      </c>
      <c r="Q720" s="13">
        <v>5850008</v>
      </c>
      <c r="R720" s="11" t="s">
        <v>922</v>
      </c>
      <c r="S720" s="19">
        <v>8447442</v>
      </c>
      <c r="T720" s="13">
        <f t="shared" si="1"/>
        <v>28392835</v>
      </c>
      <c r="U720" s="11"/>
      <c r="V720" s="11"/>
      <c r="W720" s="11"/>
      <c r="X720" s="11"/>
      <c r="Y720" s="11"/>
      <c r="Z720" s="11"/>
    </row>
    <row r="721" spans="1:26" ht="139.5" customHeight="1">
      <c r="A721" s="15" t="s">
        <v>1378</v>
      </c>
      <c r="B721" s="16" t="s">
        <v>1379</v>
      </c>
      <c r="C721" s="16" t="s">
        <v>1688</v>
      </c>
      <c r="D721" s="15" t="s">
        <v>1689</v>
      </c>
      <c r="E721" s="11" t="s">
        <v>1690</v>
      </c>
      <c r="F721" s="15" t="s">
        <v>1729</v>
      </c>
      <c r="G721" s="11" t="s">
        <v>1730</v>
      </c>
      <c r="H721" s="17"/>
      <c r="I721" s="17" t="s">
        <v>32</v>
      </c>
      <c r="J721" s="11" t="s">
        <v>89</v>
      </c>
      <c r="K721" s="12">
        <v>3504000</v>
      </c>
      <c r="L721" s="11" t="s">
        <v>90</v>
      </c>
      <c r="M721" s="12">
        <f>((K721*14/100)+K721)*2</f>
        <v>7989120</v>
      </c>
      <c r="N721" s="11" t="s">
        <v>90</v>
      </c>
      <c r="O721" s="13">
        <f>((K721*28/100)+K721)*2</f>
        <v>8970240</v>
      </c>
      <c r="P721" s="11" t="s">
        <v>90</v>
      </c>
      <c r="Q721" s="13">
        <f>((K721*42/100)+K721)*2</f>
        <v>9951360</v>
      </c>
      <c r="R721" s="11" t="s">
        <v>90</v>
      </c>
      <c r="S721" s="13">
        <v>0</v>
      </c>
      <c r="T721" s="13">
        <f t="shared" si="1"/>
        <v>30414720</v>
      </c>
      <c r="U721" s="11"/>
      <c r="V721" s="11"/>
      <c r="W721" s="11"/>
      <c r="X721" s="11"/>
      <c r="Y721" s="11"/>
      <c r="Z721" s="11"/>
    </row>
    <row r="722" spans="1:26" ht="139.5" customHeight="1">
      <c r="A722" s="15" t="s">
        <v>1731</v>
      </c>
      <c r="B722" s="16" t="s">
        <v>1732</v>
      </c>
      <c r="C722" s="16" t="s">
        <v>1733</v>
      </c>
      <c r="D722" s="15" t="s">
        <v>1734</v>
      </c>
      <c r="E722" s="11" t="s">
        <v>1735</v>
      </c>
      <c r="F722" s="15" t="s">
        <v>1736</v>
      </c>
      <c r="G722" s="11" t="s">
        <v>1737</v>
      </c>
      <c r="H722" s="17" t="s">
        <v>121</v>
      </c>
      <c r="I722" s="17"/>
      <c r="J722" s="11" t="s">
        <v>1738</v>
      </c>
      <c r="K722" s="12">
        <v>0</v>
      </c>
      <c r="L722" s="11" t="s">
        <v>1739</v>
      </c>
      <c r="M722" s="12">
        <v>0</v>
      </c>
      <c r="N722" s="11" t="s">
        <v>474</v>
      </c>
      <c r="O722" s="13">
        <v>0</v>
      </c>
      <c r="P722" s="11" t="s">
        <v>474</v>
      </c>
      <c r="Q722" s="13">
        <v>0</v>
      </c>
      <c r="R722" s="11" t="s">
        <v>474</v>
      </c>
      <c r="S722" s="13">
        <v>0</v>
      </c>
      <c r="T722" s="13">
        <f t="shared" si="1"/>
        <v>0</v>
      </c>
      <c r="U722" s="23" t="s">
        <v>266</v>
      </c>
      <c r="V722" s="11"/>
      <c r="W722" s="11"/>
      <c r="X722" s="11"/>
      <c r="Y722" s="11"/>
      <c r="Z722" s="11"/>
    </row>
    <row r="723" spans="1:26" ht="139.5" customHeight="1">
      <c r="A723" s="15" t="s">
        <v>1731</v>
      </c>
      <c r="B723" s="16" t="s">
        <v>1732</v>
      </c>
      <c r="C723" s="16" t="s">
        <v>1733</v>
      </c>
      <c r="D723" s="15" t="s">
        <v>1734</v>
      </c>
      <c r="E723" s="11" t="s">
        <v>1735</v>
      </c>
      <c r="F723" s="15" t="s">
        <v>1736</v>
      </c>
      <c r="G723" s="11" t="s">
        <v>1737</v>
      </c>
      <c r="H723" s="17" t="s">
        <v>120</v>
      </c>
      <c r="I723" s="17"/>
      <c r="J723" s="11"/>
      <c r="K723" s="12">
        <v>0</v>
      </c>
      <c r="L723" s="11"/>
      <c r="M723" s="12">
        <v>0</v>
      </c>
      <c r="N723" s="16" t="s">
        <v>1740</v>
      </c>
      <c r="O723" s="13">
        <v>20000000</v>
      </c>
      <c r="P723" s="11"/>
      <c r="Q723" s="13">
        <v>0</v>
      </c>
      <c r="R723" s="11"/>
      <c r="S723" s="13">
        <v>0</v>
      </c>
      <c r="T723" s="13">
        <f t="shared" si="1"/>
        <v>20000000</v>
      </c>
      <c r="U723" s="11"/>
      <c r="V723" s="11"/>
      <c r="W723" s="11"/>
      <c r="X723" s="11"/>
      <c r="Y723" s="11"/>
      <c r="Z723" s="11"/>
    </row>
    <row r="724" spans="1:26" ht="139.5" customHeight="1">
      <c r="A724" s="15" t="s">
        <v>1731</v>
      </c>
      <c r="B724" s="16" t="s">
        <v>1732</v>
      </c>
      <c r="C724" s="16" t="s">
        <v>1733</v>
      </c>
      <c r="D724" s="15" t="s">
        <v>1734</v>
      </c>
      <c r="E724" s="11" t="s">
        <v>1735</v>
      </c>
      <c r="F724" s="15" t="s">
        <v>1736</v>
      </c>
      <c r="G724" s="11" t="s">
        <v>1737</v>
      </c>
      <c r="H724" s="17" t="s">
        <v>246</v>
      </c>
      <c r="I724" s="17"/>
      <c r="J724" s="11"/>
      <c r="K724" s="12">
        <v>0</v>
      </c>
      <c r="L724" s="11"/>
      <c r="M724" s="12">
        <v>0</v>
      </c>
      <c r="N724" s="16"/>
      <c r="O724" s="13">
        <v>0</v>
      </c>
      <c r="P724" s="15" t="s">
        <v>1741</v>
      </c>
      <c r="Q724" s="13">
        <v>0</v>
      </c>
      <c r="R724" s="11"/>
      <c r="S724" s="13">
        <v>0</v>
      </c>
      <c r="T724" s="13">
        <f t="shared" si="1"/>
        <v>0</v>
      </c>
      <c r="U724" s="11" t="s">
        <v>248</v>
      </c>
      <c r="V724" s="11"/>
      <c r="W724" s="11"/>
      <c r="X724" s="11"/>
      <c r="Y724" s="11"/>
      <c r="Z724" s="11"/>
    </row>
    <row r="725" spans="1:26" ht="139.5" customHeight="1">
      <c r="A725" s="15" t="s">
        <v>1731</v>
      </c>
      <c r="B725" s="16" t="s">
        <v>1732</v>
      </c>
      <c r="C725" s="16" t="s">
        <v>1733</v>
      </c>
      <c r="D725" s="15" t="s">
        <v>1734</v>
      </c>
      <c r="E725" s="11" t="s">
        <v>1735</v>
      </c>
      <c r="F725" s="15" t="s">
        <v>1736</v>
      </c>
      <c r="G725" s="11" t="s">
        <v>1737</v>
      </c>
      <c r="H725" s="17" t="s">
        <v>234</v>
      </c>
      <c r="I725" s="17"/>
      <c r="J725" s="11" t="s">
        <v>1742</v>
      </c>
      <c r="K725" s="12">
        <v>330000000</v>
      </c>
      <c r="L725" s="11" t="s">
        <v>1743</v>
      </c>
      <c r="M725" s="12">
        <v>325000000</v>
      </c>
      <c r="N725" s="11" t="s">
        <v>1743</v>
      </c>
      <c r="O725" s="12">
        <v>325000000</v>
      </c>
      <c r="P725" s="11" t="s">
        <v>1743</v>
      </c>
      <c r="Q725" s="12">
        <v>395000000</v>
      </c>
      <c r="R725" s="11" t="s">
        <v>1743</v>
      </c>
      <c r="S725" s="12">
        <v>490000000</v>
      </c>
      <c r="T725" s="13">
        <f t="shared" si="1"/>
        <v>1865000000</v>
      </c>
      <c r="U725" s="11"/>
      <c r="V725" s="11"/>
      <c r="W725" s="11"/>
      <c r="X725" s="11"/>
      <c r="Y725" s="11"/>
      <c r="Z725" s="11"/>
    </row>
    <row r="726" spans="1:26" ht="139.5" customHeight="1">
      <c r="A726" s="15" t="s">
        <v>1731</v>
      </c>
      <c r="B726" s="16" t="s">
        <v>1732</v>
      </c>
      <c r="C726" s="16" t="s">
        <v>1733</v>
      </c>
      <c r="D726" s="15" t="s">
        <v>1734</v>
      </c>
      <c r="E726" s="11" t="s">
        <v>1735</v>
      </c>
      <c r="F726" s="15" t="s">
        <v>1736</v>
      </c>
      <c r="G726" s="11" t="s">
        <v>1737</v>
      </c>
      <c r="H726" s="17" t="s">
        <v>24</v>
      </c>
      <c r="I726" s="17"/>
      <c r="J726" s="11" t="s">
        <v>922</v>
      </c>
      <c r="K726" s="12">
        <v>2734235</v>
      </c>
      <c r="L726" s="11" t="s">
        <v>922</v>
      </c>
      <c r="M726" s="12">
        <v>5729522</v>
      </c>
      <c r="N726" s="11" t="s">
        <v>922</v>
      </c>
      <c r="O726" s="13">
        <v>5631628</v>
      </c>
      <c r="P726" s="11" t="s">
        <v>922</v>
      </c>
      <c r="Q726" s="13">
        <v>3768403</v>
      </c>
      <c r="R726" s="11" t="s">
        <v>922</v>
      </c>
      <c r="S726" s="19">
        <v>8447442</v>
      </c>
      <c r="T726" s="13">
        <f t="shared" si="1"/>
        <v>26311230</v>
      </c>
      <c r="U726" s="11"/>
      <c r="V726" s="11"/>
      <c r="W726" s="11"/>
      <c r="X726" s="11"/>
      <c r="Y726" s="11"/>
      <c r="Z726" s="11"/>
    </row>
    <row r="727" spans="1:26" ht="139.5" customHeight="1">
      <c r="A727" s="15" t="s">
        <v>1731</v>
      </c>
      <c r="B727" s="16" t="s">
        <v>1732</v>
      </c>
      <c r="C727" s="16" t="s">
        <v>1733</v>
      </c>
      <c r="D727" s="15" t="s">
        <v>1734</v>
      </c>
      <c r="E727" s="11" t="s">
        <v>1735</v>
      </c>
      <c r="F727" s="15" t="s">
        <v>1736</v>
      </c>
      <c r="G727" s="11" t="s">
        <v>1737</v>
      </c>
      <c r="H727" s="17"/>
      <c r="I727" s="17" t="s">
        <v>32</v>
      </c>
      <c r="J727" s="11" t="s">
        <v>1744</v>
      </c>
      <c r="K727" s="12">
        <v>2360000</v>
      </c>
      <c r="L727" s="11" t="s">
        <v>1745</v>
      </c>
      <c r="M727" s="12">
        <f>((K727*14/100)+K727)*2</f>
        <v>5380800</v>
      </c>
      <c r="N727" s="11" t="s">
        <v>1745</v>
      </c>
      <c r="O727" s="13">
        <f>((K727*28/100)+K727)*2</f>
        <v>6041600</v>
      </c>
      <c r="P727" s="11" t="s">
        <v>1745</v>
      </c>
      <c r="Q727" s="13">
        <f>((K727*42/100)+K727)*2</f>
        <v>6702400</v>
      </c>
      <c r="R727" s="11" t="s">
        <v>1745</v>
      </c>
      <c r="S727" s="13">
        <f>((M727*42/100)+M727)*2</f>
        <v>15281472</v>
      </c>
      <c r="T727" s="13">
        <f t="shared" si="1"/>
        <v>35766272</v>
      </c>
      <c r="U727" s="11"/>
      <c r="V727" s="11"/>
      <c r="W727" s="11"/>
      <c r="X727" s="11"/>
      <c r="Y727" s="11"/>
      <c r="Z727" s="11"/>
    </row>
    <row r="728" spans="1:26" ht="139.5" customHeight="1">
      <c r="A728" s="15" t="s">
        <v>1731</v>
      </c>
      <c r="B728" s="16" t="s">
        <v>1732</v>
      </c>
      <c r="C728" s="16" t="s">
        <v>1733</v>
      </c>
      <c r="D728" s="15" t="s">
        <v>1734</v>
      </c>
      <c r="E728" s="11" t="s">
        <v>1735</v>
      </c>
      <c r="F728" s="15" t="s">
        <v>1746</v>
      </c>
      <c r="G728" s="11" t="s">
        <v>1747</v>
      </c>
      <c r="H728" s="17" t="s">
        <v>241</v>
      </c>
      <c r="I728" s="17"/>
      <c r="J728" s="11" t="s">
        <v>1748</v>
      </c>
      <c r="K728" s="12">
        <v>400000000</v>
      </c>
      <c r="L728" s="11" t="s">
        <v>1749</v>
      </c>
      <c r="M728" s="12">
        <v>0</v>
      </c>
      <c r="N728" s="11" t="s">
        <v>1750</v>
      </c>
      <c r="O728" s="13">
        <v>0</v>
      </c>
      <c r="P728" s="11" t="s">
        <v>1750</v>
      </c>
      <c r="Q728" s="13">
        <v>0</v>
      </c>
      <c r="R728" s="11" t="s">
        <v>1750</v>
      </c>
      <c r="S728" s="13">
        <v>0</v>
      </c>
      <c r="T728" s="13">
        <f t="shared" si="1"/>
        <v>400000000</v>
      </c>
      <c r="U728" s="23" t="s">
        <v>1751</v>
      </c>
      <c r="V728" s="11"/>
      <c r="W728" s="11"/>
      <c r="X728" s="11"/>
      <c r="Y728" s="11"/>
      <c r="Z728" s="11"/>
    </row>
    <row r="729" spans="1:26" ht="139.5" customHeight="1">
      <c r="A729" s="15" t="s">
        <v>1731</v>
      </c>
      <c r="B729" s="16" t="s">
        <v>1732</v>
      </c>
      <c r="C729" s="16" t="s">
        <v>1733</v>
      </c>
      <c r="D729" s="15" t="s">
        <v>1734</v>
      </c>
      <c r="E729" s="11" t="s">
        <v>1735</v>
      </c>
      <c r="F729" s="15" t="s">
        <v>1746</v>
      </c>
      <c r="G729" s="11" t="s">
        <v>1747</v>
      </c>
      <c r="H729" s="17" t="s">
        <v>120</v>
      </c>
      <c r="I729" s="17"/>
      <c r="J729" s="11"/>
      <c r="K729" s="12">
        <v>0</v>
      </c>
      <c r="L729" s="11"/>
      <c r="M729" s="12">
        <v>0</v>
      </c>
      <c r="N729" s="16" t="s">
        <v>1752</v>
      </c>
      <c r="O729" s="13">
        <v>20000000</v>
      </c>
      <c r="P729" s="11"/>
      <c r="Q729" s="13">
        <v>0</v>
      </c>
      <c r="R729" s="11"/>
      <c r="S729" s="13">
        <v>0</v>
      </c>
      <c r="T729" s="13">
        <f t="shared" si="1"/>
        <v>20000000</v>
      </c>
      <c r="U729" s="11"/>
      <c r="V729" s="11"/>
      <c r="W729" s="11"/>
      <c r="X729" s="11"/>
      <c r="Y729" s="11"/>
      <c r="Z729" s="11"/>
    </row>
    <row r="730" spans="1:26" ht="139.5" customHeight="1">
      <c r="A730" s="15" t="s">
        <v>1731</v>
      </c>
      <c r="B730" s="16" t="s">
        <v>1732</v>
      </c>
      <c r="C730" s="16" t="s">
        <v>1733</v>
      </c>
      <c r="D730" s="15" t="s">
        <v>1734</v>
      </c>
      <c r="E730" s="11" t="s">
        <v>1735</v>
      </c>
      <c r="F730" s="15" t="s">
        <v>1746</v>
      </c>
      <c r="G730" s="11" t="s">
        <v>1747</v>
      </c>
      <c r="H730" s="17" t="s">
        <v>246</v>
      </c>
      <c r="I730" s="17"/>
      <c r="J730" s="11"/>
      <c r="K730" s="12">
        <v>0</v>
      </c>
      <c r="L730" s="11"/>
      <c r="M730" s="12">
        <v>0</v>
      </c>
      <c r="N730" s="15" t="s">
        <v>1753</v>
      </c>
      <c r="O730" s="13">
        <v>0</v>
      </c>
      <c r="P730" s="11"/>
      <c r="Q730" s="13">
        <v>0</v>
      </c>
      <c r="R730" s="11"/>
      <c r="S730" s="13">
        <v>0</v>
      </c>
      <c r="T730" s="13">
        <f t="shared" si="1"/>
        <v>0</v>
      </c>
      <c r="U730" s="11" t="s">
        <v>248</v>
      </c>
      <c r="V730" s="11"/>
      <c r="W730" s="11"/>
      <c r="X730" s="11"/>
      <c r="Y730" s="11"/>
      <c r="Z730" s="11"/>
    </row>
    <row r="731" spans="1:26" ht="139.5" customHeight="1">
      <c r="A731" s="15" t="s">
        <v>1731</v>
      </c>
      <c r="B731" s="16" t="s">
        <v>1732</v>
      </c>
      <c r="C731" s="16" t="s">
        <v>1733</v>
      </c>
      <c r="D731" s="15" t="s">
        <v>1734</v>
      </c>
      <c r="E731" s="11" t="s">
        <v>1735</v>
      </c>
      <c r="F731" s="15" t="s">
        <v>1746</v>
      </c>
      <c r="G731" s="11" t="s">
        <v>1747</v>
      </c>
      <c r="H731" s="17" t="s">
        <v>234</v>
      </c>
      <c r="I731" s="17"/>
      <c r="J731" s="21" t="s">
        <v>1754</v>
      </c>
      <c r="K731" s="56">
        <v>0</v>
      </c>
      <c r="L731" s="21"/>
      <c r="M731" s="56">
        <v>0</v>
      </c>
      <c r="N731" s="15" t="s">
        <v>1755</v>
      </c>
      <c r="O731" s="12">
        <v>330000000</v>
      </c>
      <c r="P731" s="14"/>
      <c r="Q731" s="12">
        <v>0</v>
      </c>
      <c r="R731" s="15" t="s">
        <v>1756</v>
      </c>
      <c r="S731" s="12">
        <v>470000000</v>
      </c>
      <c r="T731" s="13">
        <f t="shared" si="1"/>
        <v>800000000</v>
      </c>
      <c r="U731" s="11"/>
      <c r="V731" s="11"/>
      <c r="W731" s="11"/>
      <c r="X731" s="11"/>
      <c r="Y731" s="11"/>
      <c r="Z731" s="11"/>
    </row>
    <row r="732" spans="1:26" ht="139.5" customHeight="1">
      <c r="A732" s="15" t="s">
        <v>1731</v>
      </c>
      <c r="B732" s="16" t="s">
        <v>1732</v>
      </c>
      <c r="C732" s="16" t="s">
        <v>1733</v>
      </c>
      <c r="D732" s="15" t="s">
        <v>1734</v>
      </c>
      <c r="E732" s="11" t="s">
        <v>1735</v>
      </c>
      <c r="F732" s="15" t="s">
        <v>1746</v>
      </c>
      <c r="G732" s="11" t="s">
        <v>1747</v>
      </c>
      <c r="H732" s="17"/>
      <c r="I732" s="17" t="s">
        <v>32</v>
      </c>
      <c r="J732" s="11" t="s">
        <v>89</v>
      </c>
      <c r="K732" s="12">
        <v>2244000</v>
      </c>
      <c r="L732" s="11" t="s">
        <v>90</v>
      </c>
      <c r="M732" s="12">
        <f>((K732*14/100)+K732)*2</f>
        <v>5116320</v>
      </c>
      <c r="N732" s="11" t="s">
        <v>90</v>
      </c>
      <c r="O732" s="13">
        <f>((K732*28/100)+K732)*2</f>
        <v>5744640</v>
      </c>
      <c r="P732" s="11" t="s">
        <v>90</v>
      </c>
      <c r="Q732" s="13">
        <f>((K732*42/100)+K732)*2</f>
        <v>6372960</v>
      </c>
      <c r="R732" s="11" t="s">
        <v>90</v>
      </c>
      <c r="S732" s="13">
        <f>((M732*42/100)+M732)*2</f>
        <v>14530348.800000001</v>
      </c>
      <c r="T732" s="13">
        <f t="shared" si="1"/>
        <v>34008268.799999997</v>
      </c>
      <c r="U732" s="11"/>
      <c r="V732" s="11"/>
      <c r="W732" s="11"/>
      <c r="X732" s="11"/>
      <c r="Y732" s="11"/>
      <c r="Z732" s="11"/>
    </row>
    <row r="733" spans="1:26" ht="139.5" customHeight="1">
      <c r="A733" s="15" t="s">
        <v>1731</v>
      </c>
      <c r="B733" s="16" t="s">
        <v>1732</v>
      </c>
      <c r="C733" s="16" t="s">
        <v>1733</v>
      </c>
      <c r="D733" s="15" t="s">
        <v>1734</v>
      </c>
      <c r="E733" s="11" t="s">
        <v>1735</v>
      </c>
      <c r="F733" s="15" t="s">
        <v>1757</v>
      </c>
      <c r="G733" s="11" t="s">
        <v>1758</v>
      </c>
      <c r="H733" s="17" t="s">
        <v>241</v>
      </c>
      <c r="I733" s="17"/>
      <c r="J733" s="11" t="s">
        <v>1759</v>
      </c>
      <c r="K733" s="12">
        <f>+PRODUCT(2951629,3)</f>
        <v>8854887</v>
      </c>
      <c r="L733" s="11" t="s">
        <v>1760</v>
      </c>
      <c r="M733" s="12">
        <v>9120533.6099999994</v>
      </c>
      <c r="N733" s="11" t="s">
        <v>1760</v>
      </c>
      <c r="O733" s="13">
        <v>9394149.6183000002</v>
      </c>
      <c r="P733" s="11" t="s">
        <v>1760</v>
      </c>
      <c r="Q733" s="13">
        <v>9675974.1068489999</v>
      </c>
      <c r="R733" s="11" t="s">
        <v>1760</v>
      </c>
      <c r="S733" s="13">
        <v>9966253.3300544694</v>
      </c>
      <c r="T733" s="13">
        <f t="shared" si="1"/>
        <v>47011797.665203467</v>
      </c>
      <c r="U733" s="11"/>
      <c r="V733" s="11"/>
      <c r="W733" s="11"/>
      <c r="X733" s="11"/>
      <c r="Y733" s="11"/>
      <c r="Z733" s="11"/>
    </row>
    <row r="734" spans="1:26" ht="139.5" customHeight="1">
      <c r="A734" s="15" t="s">
        <v>1731</v>
      </c>
      <c r="B734" s="16" t="s">
        <v>1732</v>
      </c>
      <c r="C734" s="16" t="s">
        <v>1733</v>
      </c>
      <c r="D734" s="15" t="s">
        <v>1734</v>
      </c>
      <c r="E734" s="11" t="s">
        <v>1735</v>
      </c>
      <c r="F734" s="15" t="s">
        <v>1757</v>
      </c>
      <c r="G734" s="11" t="s">
        <v>1758</v>
      </c>
      <c r="H734" s="17" t="s">
        <v>190</v>
      </c>
      <c r="I734" s="17"/>
      <c r="J734" s="11"/>
      <c r="K734" s="12"/>
      <c r="L734" s="11" t="s">
        <v>1761</v>
      </c>
      <c r="M734" s="12">
        <v>10000000</v>
      </c>
      <c r="N734" s="11" t="s">
        <v>1761</v>
      </c>
      <c r="O734" s="13">
        <v>12000000</v>
      </c>
      <c r="P734" s="11" t="s">
        <v>1761</v>
      </c>
      <c r="Q734" s="13">
        <v>15000000</v>
      </c>
      <c r="R734" s="11" t="s">
        <v>1761</v>
      </c>
      <c r="S734" s="13">
        <v>20000000</v>
      </c>
      <c r="T734" s="13">
        <f t="shared" si="1"/>
        <v>57000000</v>
      </c>
      <c r="U734" s="11"/>
      <c r="V734" s="11"/>
      <c r="W734" s="11"/>
      <c r="X734" s="11"/>
      <c r="Y734" s="11"/>
      <c r="Z734" s="11"/>
    </row>
    <row r="735" spans="1:26" ht="139.5" customHeight="1">
      <c r="A735" s="15" t="s">
        <v>1731</v>
      </c>
      <c r="B735" s="16" t="s">
        <v>1732</v>
      </c>
      <c r="C735" s="16" t="s">
        <v>1733</v>
      </c>
      <c r="D735" s="15" t="s">
        <v>1734</v>
      </c>
      <c r="E735" s="11" t="s">
        <v>1735</v>
      </c>
      <c r="F735" s="15" t="s">
        <v>1757</v>
      </c>
      <c r="G735" s="11" t="s">
        <v>1758</v>
      </c>
      <c r="H735" s="17" t="s">
        <v>246</v>
      </c>
      <c r="I735" s="17"/>
      <c r="J735" s="11" t="s">
        <v>1388</v>
      </c>
      <c r="K735" s="12">
        <v>42500000</v>
      </c>
      <c r="L735" s="11" t="s">
        <v>1389</v>
      </c>
      <c r="M735" s="12">
        <v>34000000</v>
      </c>
      <c r="N735" s="11" t="s">
        <v>1390</v>
      </c>
      <c r="O735" s="13">
        <v>26400000</v>
      </c>
      <c r="P735" s="11" t="s">
        <v>1390</v>
      </c>
      <c r="Q735" s="13">
        <f>O735*1.1</f>
        <v>29040000.000000004</v>
      </c>
      <c r="R735" s="11" t="s">
        <v>1391</v>
      </c>
      <c r="S735" s="13">
        <f>Q735*1.15</f>
        <v>33396000</v>
      </c>
      <c r="T735" s="13">
        <f t="shared" si="1"/>
        <v>165336000</v>
      </c>
      <c r="U735" s="11"/>
      <c r="V735" s="11"/>
      <c r="W735" s="11"/>
      <c r="X735" s="11"/>
      <c r="Y735" s="11"/>
      <c r="Z735" s="11"/>
    </row>
    <row r="736" spans="1:26" ht="139.5" customHeight="1">
      <c r="A736" s="15" t="s">
        <v>1731</v>
      </c>
      <c r="B736" s="16" t="s">
        <v>1732</v>
      </c>
      <c r="C736" s="16" t="s">
        <v>1733</v>
      </c>
      <c r="D736" s="15" t="s">
        <v>1734</v>
      </c>
      <c r="E736" s="11" t="s">
        <v>1735</v>
      </c>
      <c r="F736" s="15" t="s">
        <v>1757</v>
      </c>
      <c r="G736" s="11" t="s">
        <v>1758</v>
      </c>
      <c r="H736" s="17" t="s">
        <v>234</v>
      </c>
      <c r="I736" s="17"/>
      <c r="J736" s="11" t="s">
        <v>1762</v>
      </c>
      <c r="K736" s="12">
        <v>0</v>
      </c>
      <c r="L736" s="11"/>
      <c r="M736" s="12">
        <v>0</v>
      </c>
      <c r="N736" s="11"/>
      <c r="O736" s="13">
        <v>0</v>
      </c>
      <c r="P736" s="11"/>
      <c r="Q736" s="13">
        <v>0</v>
      </c>
      <c r="R736" s="11"/>
      <c r="S736" s="13">
        <v>0</v>
      </c>
      <c r="T736" s="13">
        <f t="shared" si="1"/>
        <v>0</v>
      </c>
      <c r="U736" s="11" t="s">
        <v>1763</v>
      </c>
      <c r="V736" s="11"/>
      <c r="W736" s="11"/>
      <c r="X736" s="11"/>
      <c r="Y736" s="11"/>
      <c r="Z736" s="11"/>
    </row>
    <row r="737" spans="1:26" ht="139.5" customHeight="1">
      <c r="A737" s="15" t="s">
        <v>1731</v>
      </c>
      <c r="B737" s="16" t="s">
        <v>1732</v>
      </c>
      <c r="C737" s="16" t="s">
        <v>1733</v>
      </c>
      <c r="D737" s="15" t="s">
        <v>1734</v>
      </c>
      <c r="E737" s="11" t="s">
        <v>1735</v>
      </c>
      <c r="F737" s="15" t="s">
        <v>1757</v>
      </c>
      <c r="G737" s="11" t="s">
        <v>1758</v>
      </c>
      <c r="H737" s="17"/>
      <c r="I737" s="17" t="s">
        <v>32</v>
      </c>
      <c r="J737" s="11" t="s">
        <v>89</v>
      </c>
      <c r="K737" s="12">
        <v>2244000</v>
      </c>
      <c r="L737" s="11" t="s">
        <v>90</v>
      </c>
      <c r="M737" s="12">
        <f>((K737*14/100)+K737)*2</f>
        <v>5116320</v>
      </c>
      <c r="N737" s="11" t="s">
        <v>90</v>
      </c>
      <c r="O737" s="13">
        <f>((K737*28/100)+K737)*2</f>
        <v>5744640</v>
      </c>
      <c r="P737" s="11" t="s">
        <v>90</v>
      </c>
      <c r="Q737" s="13">
        <f>((K737*42/100)+K737)*2</f>
        <v>6372960</v>
      </c>
      <c r="R737" s="11" t="s">
        <v>90</v>
      </c>
      <c r="S737" s="13">
        <f>((M737*42/100)+M737)*2</f>
        <v>14530348.800000001</v>
      </c>
      <c r="T737" s="13">
        <f t="shared" si="1"/>
        <v>34008268.799999997</v>
      </c>
      <c r="U737" s="11"/>
      <c r="V737" s="11"/>
      <c r="W737" s="11"/>
      <c r="X737" s="11"/>
      <c r="Y737" s="11"/>
      <c r="Z737" s="11"/>
    </row>
    <row r="738" spans="1:26" ht="139.5" customHeight="1">
      <c r="A738" s="15" t="s">
        <v>1731</v>
      </c>
      <c r="B738" s="16" t="s">
        <v>1732</v>
      </c>
      <c r="C738" s="16" t="s">
        <v>1733</v>
      </c>
      <c r="D738" s="15" t="s">
        <v>1734</v>
      </c>
      <c r="E738" s="11" t="s">
        <v>1735</v>
      </c>
      <c r="F738" s="15" t="s">
        <v>1764</v>
      </c>
      <c r="G738" s="11" t="s">
        <v>1765</v>
      </c>
      <c r="H738" s="17" t="s">
        <v>121</v>
      </c>
      <c r="I738" s="17"/>
      <c r="J738" s="11" t="s">
        <v>1766</v>
      </c>
      <c r="K738" s="12">
        <f>+PRODUCT(2951629,3)</f>
        <v>8854887</v>
      </c>
      <c r="L738" s="11" t="s">
        <v>1766</v>
      </c>
      <c r="M738" s="12">
        <v>9120533.6099999994</v>
      </c>
      <c r="N738" s="11" t="s">
        <v>1766</v>
      </c>
      <c r="O738" s="13">
        <v>9394149.6183000002</v>
      </c>
      <c r="P738" s="11" t="s">
        <v>1766</v>
      </c>
      <c r="Q738" s="13">
        <v>9675974.1068489999</v>
      </c>
      <c r="R738" s="11" t="s">
        <v>1766</v>
      </c>
      <c r="S738" s="13">
        <v>9966253.3300544694</v>
      </c>
      <c r="T738" s="13">
        <f t="shared" si="1"/>
        <v>47011797.665203467</v>
      </c>
      <c r="U738" s="11"/>
      <c r="V738" s="11"/>
      <c r="W738" s="11"/>
      <c r="X738" s="11"/>
      <c r="Y738" s="11"/>
      <c r="Z738" s="11"/>
    </row>
    <row r="739" spans="1:26" ht="139.5" customHeight="1">
      <c r="A739" s="15" t="s">
        <v>1731</v>
      </c>
      <c r="B739" s="16" t="s">
        <v>1732</v>
      </c>
      <c r="C739" s="16" t="s">
        <v>1733</v>
      </c>
      <c r="D739" s="15" t="s">
        <v>1734</v>
      </c>
      <c r="E739" s="11" t="s">
        <v>1735</v>
      </c>
      <c r="F739" s="15" t="s">
        <v>1764</v>
      </c>
      <c r="G739" s="11" t="s">
        <v>1765</v>
      </c>
      <c r="H739" s="17" t="s">
        <v>190</v>
      </c>
      <c r="I739" s="17"/>
      <c r="J739" s="11" t="s">
        <v>1398</v>
      </c>
      <c r="K739" s="12">
        <v>10000000</v>
      </c>
      <c r="L739" s="11" t="s">
        <v>1398</v>
      </c>
      <c r="M739" s="12">
        <v>20000000</v>
      </c>
      <c r="N739" s="11" t="s">
        <v>1398</v>
      </c>
      <c r="O739" s="13">
        <v>30000000</v>
      </c>
      <c r="P739" s="11" t="s">
        <v>1398</v>
      </c>
      <c r="Q739" s="13">
        <v>50000000</v>
      </c>
      <c r="R739" s="11" t="s">
        <v>1398</v>
      </c>
      <c r="S739" s="13">
        <v>80000000</v>
      </c>
      <c r="T739" s="13">
        <f t="shared" si="1"/>
        <v>190000000</v>
      </c>
      <c r="U739" s="11"/>
      <c r="V739" s="11"/>
      <c r="W739" s="11"/>
      <c r="X739" s="11"/>
      <c r="Y739" s="11"/>
      <c r="Z739" s="11"/>
    </row>
    <row r="740" spans="1:26" ht="139.5" customHeight="1">
      <c r="A740" s="15" t="s">
        <v>1731</v>
      </c>
      <c r="B740" s="16" t="s">
        <v>1732</v>
      </c>
      <c r="C740" s="16" t="s">
        <v>1733</v>
      </c>
      <c r="D740" s="15" t="s">
        <v>1734</v>
      </c>
      <c r="E740" s="11" t="s">
        <v>1735</v>
      </c>
      <c r="F740" s="15" t="s">
        <v>1764</v>
      </c>
      <c r="G740" s="11" t="s">
        <v>1765</v>
      </c>
      <c r="H740" s="17" t="s">
        <v>246</v>
      </c>
      <c r="I740" s="17"/>
      <c r="J740" s="11" t="s">
        <v>1767</v>
      </c>
      <c r="K740" s="12">
        <v>32000000</v>
      </c>
      <c r="L740" s="11" t="s">
        <v>1768</v>
      </c>
      <c r="M740" s="12">
        <f>2*K740*1.1</f>
        <v>70400000</v>
      </c>
      <c r="N740" s="11" t="s">
        <v>1768</v>
      </c>
      <c r="O740" s="13">
        <f>M740*1.1</f>
        <v>77440000</v>
      </c>
      <c r="P740" s="11" t="s">
        <v>1768</v>
      </c>
      <c r="Q740" s="13">
        <f>O740*1.1</f>
        <v>85184000</v>
      </c>
      <c r="R740" s="11" t="s">
        <v>1769</v>
      </c>
      <c r="S740" s="13">
        <f>Q740*1.15</f>
        <v>97961599.999999985</v>
      </c>
      <c r="T740" s="13">
        <f t="shared" si="1"/>
        <v>362985600</v>
      </c>
      <c r="U740" s="11"/>
      <c r="V740" s="11"/>
      <c r="W740" s="11"/>
      <c r="X740" s="11"/>
      <c r="Y740" s="11"/>
      <c r="Z740" s="11"/>
    </row>
    <row r="741" spans="1:26" ht="139.5" customHeight="1">
      <c r="A741" s="15" t="s">
        <v>1731</v>
      </c>
      <c r="B741" s="16" t="s">
        <v>1732</v>
      </c>
      <c r="C741" s="16" t="s">
        <v>1733</v>
      </c>
      <c r="D741" s="15" t="s">
        <v>1734</v>
      </c>
      <c r="E741" s="11" t="s">
        <v>1735</v>
      </c>
      <c r="F741" s="15" t="s">
        <v>1770</v>
      </c>
      <c r="G741" s="11" t="s">
        <v>1771</v>
      </c>
      <c r="H741" s="17" t="s">
        <v>121</v>
      </c>
      <c r="I741" s="17"/>
      <c r="J741" s="11" t="s">
        <v>1772</v>
      </c>
      <c r="K741" s="12">
        <v>5840471</v>
      </c>
      <c r="L741" s="11"/>
      <c r="M741" s="12">
        <v>0</v>
      </c>
      <c r="N741" s="11"/>
      <c r="O741" s="13">
        <v>0</v>
      </c>
      <c r="P741" s="11"/>
      <c r="Q741" s="13">
        <v>0</v>
      </c>
      <c r="R741" s="11"/>
      <c r="S741" s="13">
        <v>0</v>
      </c>
      <c r="T741" s="13">
        <f t="shared" si="1"/>
        <v>5840471</v>
      </c>
      <c r="U741" s="11"/>
      <c r="V741" s="11"/>
      <c r="W741" s="11"/>
      <c r="X741" s="11"/>
      <c r="Y741" s="11"/>
      <c r="Z741" s="11"/>
    </row>
    <row r="742" spans="1:26" ht="139.5" customHeight="1">
      <c r="A742" s="15" t="s">
        <v>1731</v>
      </c>
      <c r="B742" s="16" t="s">
        <v>1732</v>
      </c>
      <c r="C742" s="16" t="s">
        <v>1733</v>
      </c>
      <c r="D742" s="15" t="s">
        <v>1734</v>
      </c>
      <c r="E742" s="11" t="s">
        <v>1735</v>
      </c>
      <c r="F742" s="15" t="s">
        <v>1770</v>
      </c>
      <c r="G742" s="11" t="s">
        <v>1771</v>
      </c>
      <c r="H742" s="17" t="s">
        <v>120</v>
      </c>
      <c r="I742" s="17"/>
      <c r="J742" s="11" t="s">
        <v>1773</v>
      </c>
      <c r="K742" s="12">
        <v>17594374</v>
      </c>
      <c r="L742" s="11" t="s">
        <v>1773</v>
      </c>
      <c r="M742" s="12">
        <v>21992967.5</v>
      </c>
      <c r="N742" s="11" t="s">
        <v>1773</v>
      </c>
      <c r="O742" s="12">
        <v>24632123.600000001</v>
      </c>
      <c r="P742" s="11" t="s">
        <v>1773</v>
      </c>
      <c r="Q742" s="12">
        <v>28150998.399999999</v>
      </c>
      <c r="R742" s="11" t="s">
        <v>1773</v>
      </c>
      <c r="S742" s="12">
        <v>32021760.68</v>
      </c>
      <c r="T742" s="13">
        <f t="shared" si="1"/>
        <v>124392224.18000001</v>
      </c>
      <c r="U742" s="11"/>
      <c r="V742" s="11"/>
      <c r="W742" s="11"/>
      <c r="X742" s="11"/>
      <c r="Y742" s="11"/>
      <c r="Z742" s="11"/>
    </row>
    <row r="743" spans="1:26" ht="139.5" customHeight="1">
      <c r="A743" s="15" t="s">
        <v>1731</v>
      </c>
      <c r="B743" s="16" t="s">
        <v>1732</v>
      </c>
      <c r="C743" s="16" t="s">
        <v>1733</v>
      </c>
      <c r="D743" s="15" t="s">
        <v>1734</v>
      </c>
      <c r="E743" s="11" t="s">
        <v>1735</v>
      </c>
      <c r="F743" s="15" t="s">
        <v>1770</v>
      </c>
      <c r="G743" s="11" t="s">
        <v>1771</v>
      </c>
      <c r="H743" s="17" t="s">
        <v>246</v>
      </c>
      <c r="I743" s="17"/>
      <c r="J743" s="11" t="s">
        <v>1123</v>
      </c>
      <c r="K743" s="12">
        <v>0</v>
      </c>
      <c r="L743" s="11" t="s">
        <v>1124</v>
      </c>
      <c r="M743" s="12">
        <v>0</v>
      </c>
      <c r="N743" s="11" t="s">
        <v>1124</v>
      </c>
      <c r="O743" s="13">
        <v>0</v>
      </c>
      <c r="P743" s="11" t="s">
        <v>1124</v>
      </c>
      <c r="Q743" s="13">
        <v>0</v>
      </c>
      <c r="R743" s="11" t="s">
        <v>1125</v>
      </c>
      <c r="S743" s="13">
        <v>0</v>
      </c>
      <c r="T743" s="13">
        <f t="shared" si="1"/>
        <v>0</v>
      </c>
      <c r="U743" s="23" t="s">
        <v>1774</v>
      </c>
      <c r="V743" s="11"/>
      <c r="W743" s="11"/>
      <c r="X743" s="11"/>
      <c r="Y743" s="11"/>
      <c r="Z743" s="11"/>
    </row>
    <row r="744" spans="1:26" ht="139.5" customHeight="1">
      <c r="A744" s="15" t="s">
        <v>1731</v>
      </c>
      <c r="B744" s="16" t="s">
        <v>1732</v>
      </c>
      <c r="C744" s="16" t="s">
        <v>1733</v>
      </c>
      <c r="D744" s="15" t="s">
        <v>1734</v>
      </c>
      <c r="E744" s="11" t="s">
        <v>1735</v>
      </c>
      <c r="F744" s="15" t="s">
        <v>1770</v>
      </c>
      <c r="G744" s="11" t="s">
        <v>1771</v>
      </c>
      <c r="H744" s="17" t="s">
        <v>126</v>
      </c>
      <c r="I744" s="17"/>
      <c r="J744" s="11" t="s">
        <v>1775</v>
      </c>
      <c r="K744" s="12">
        <v>4000000</v>
      </c>
      <c r="L744" s="11" t="s">
        <v>1776</v>
      </c>
      <c r="M744" s="12">
        <v>4000000</v>
      </c>
      <c r="N744" s="11" t="s">
        <v>1776</v>
      </c>
      <c r="O744" s="12">
        <v>4000000</v>
      </c>
      <c r="P744" s="11" t="s">
        <v>1776</v>
      </c>
      <c r="Q744" s="12">
        <v>4000000</v>
      </c>
      <c r="R744" s="11" t="s">
        <v>1776</v>
      </c>
      <c r="S744" s="12">
        <v>4000000</v>
      </c>
      <c r="T744" s="13">
        <f t="shared" si="1"/>
        <v>20000000</v>
      </c>
      <c r="U744" s="11"/>
      <c r="V744" s="11"/>
      <c r="W744" s="11"/>
      <c r="X744" s="11"/>
      <c r="Y744" s="11"/>
      <c r="Z744" s="11"/>
    </row>
    <row r="745" spans="1:26" ht="139.5" customHeight="1">
      <c r="A745" s="15" t="s">
        <v>1731</v>
      </c>
      <c r="B745" s="16" t="s">
        <v>1732</v>
      </c>
      <c r="C745" s="16" t="s">
        <v>1733</v>
      </c>
      <c r="D745" s="15" t="s">
        <v>1734</v>
      </c>
      <c r="E745" s="11" t="s">
        <v>1735</v>
      </c>
      <c r="F745" s="15" t="s">
        <v>1770</v>
      </c>
      <c r="G745" s="11" t="s">
        <v>1771</v>
      </c>
      <c r="H745" s="17" t="s">
        <v>96</v>
      </c>
      <c r="I745" s="17"/>
      <c r="J745" s="11" t="s">
        <v>1777</v>
      </c>
      <c r="K745" s="12">
        <v>22275000</v>
      </c>
      <c r="L745" s="11" t="s">
        <v>1777</v>
      </c>
      <c r="M745" s="12">
        <v>22275000</v>
      </c>
      <c r="N745" s="11"/>
      <c r="O745" s="12">
        <v>0</v>
      </c>
      <c r="P745" s="11"/>
      <c r="Q745" s="12">
        <v>0</v>
      </c>
      <c r="R745" s="11"/>
      <c r="S745" s="12">
        <v>0</v>
      </c>
      <c r="T745" s="13">
        <f t="shared" si="1"/>
        <v>44550000</v>
      </c>
      <c r="U745" s="11"/>
      <c r="V745" s="11"/>
      <c r="W745" s="11"/>
      <c r="X745" s="11"/>
      <c r="Y745" s="11"/>
      <c r="Z745" s="11"/>
    </row>
    <row r="746" spans="1:26" ht="139.5" customHeight="1">
      <c r="A746" s="15" t="s">
        <v>1731</v>
      </c>
      <c r="B746" s="16" t="s">
        <v>1732</v>
      </c>
      <c r="C746" s="16" t="s">
        <v>1733</v>
      </c>
      <c r="D746" s="15" t="s">
        <v>1734</v>
      </c>
      <c r="E746" s="11" t="s">
        <v>1735</v>
      </c>
      <c r="F746" s="15" t="s">
        <v>1770</v>
      </c>
      <c r="G746" s="11" t="s">
        <v>1771</v>
      </c>
      <c r="H746" s="17" t="s">
        <v>78</v>
      </c>
      <c r="I746" s="17"/>
      <c r="J746" s="11" t="s">
        <v>1778</v>
      </c>
      <c r="K746" s="12">
        <v>30000000</v>
      </c>
      <c r="L746" s="11" t="s">
        <v>1779</v>
      </c>
      <c r="M746" s="12">
        <v>50000000</v>
      </c>
      <c r="N746" s="11" t="s">
        <v>1780</v>
      </c>
      <c r="O746" s="13">
        <v>30000000</v>
      </c>
      <c r="P746" s="11" t="s">
        <v>1780</v>
      </c>
      <c r="Q746" s="13">
        <v>30000000</v>
      </c>
      <c r="R746" s="11" t="s">
        <v>1780</v>
      </c>
      <c r="S746" s="13">
        <v>30000000</v>
      </c>
      <c r="T746" s="13">
        <f t="shared" si="1"/>
        <v>170000000</v>
      </c>
      <c r="U746" s="11"/>
      <c r="V746" s="11"/>
      <c r="W746" s="11"/>
      <c r="X746" s="11"/>
      <c r="Y746" s="11"/>
      <c r="Z746" s="11"/>
    </row>
    <row r="747" spans="1:26" ht="139.5" customHeight="1">
      <c r="A747" s="15" t="s">
        <v>1731</v>
      </c>
      <c r="B747" s="16" t="s">
        <v>1732</v>
      </c>
      <c r="C747" s="16" t="s">
        <v>1733</v>
      </c>
      <c r="D747" s="15" t="s">
        <v>1734</v>
      </c>
      <c r="E747" s="11" t="s">
        <v>1735</v>
      </c>
      <c r="F747" s="15" t="s">
        <v>1770</v>
      </c>
      <c r="G747" s="11" t="s">
        <v>1771</v>
      </c>
      <c r="H747" s="17" t="s">
        <v>75</v>
      </c>
      <c r="I747" s="17"/>
      <c r="J747" s="11" t="s">
        <v>1781</v>
      </c>
      <c r="K747" s="12">
        <v>5000000</v>
      </c>
      <c r="L747" s="11" t="s">
        <v>1782</v>
      </c>
      <c r="M747" s="12">
        <v>3000000</v>
      </c>
      <c r="N747" s="11" t="s">
        <v>1782</v>
      </c>
      <c r="O747" s="13">
        <v>3000000</v>
      </c>
      <c r="P747" s="11" t="s">
        <v>1782</v>
      </c>
      <c r="Q747" s="13">
        <v>3000000</v>
      </c>
      <c r="R747" s="11" t="s">
        <v>1782</v>
      </c>
      <c r="S747" s="13">
        <v>3000000</v>
      </c>
      <c r="T747" s="13">
        <f t="shared" si="1"/>
        <v>17000000</v>
      </c>
      <c r="U747" s="11"/>
      <c r="V747" s="11"/>
      <c r="W747" s="11"/>
      <c r="X747" s="11"/>
      <c r="Y747" s="11"/>
      <c r="Z747" s="11"/>
    </row>
    <row r="748" spans="1:26" ht="139.5" customHeight="1">
      <c r="A748" s="15" t="s">
        <v>1731</v>
      </c>
      <c r="B748" s="16" t="s">
        <v>1732</v>
      </c>
      <c r="C748" s="16" t="s">
        <v>1733</v>
      </c>
      <c r="D748" s="15" t="s">
        <v>1734</v>
      </c>
      <c r="E748" s="11" t="s">
        <v>1735</v>
      </c>
      <c r="F748" s="15" t="s">
        <v>1770</v>
      </c>
      <c r="G748" s="11" t="s">
        <v>1771</v>
      </c>
      <c r="H748" s="17" t="s">
        <v>328</v>
      </c>
      <c r="I748" s="17"/>
      <c r="J748" s="11" t="s">
        <v>1783</v>
      </c>
      <c r="K748" s="12">
        <v>3000000</v>
      </c>
      <c r="L748" s="11" t="s">
        <v>1784</v>
      </c>
      <c r="M748" s="12">
        <v>3000000</v>
      </c>
      <c r="N748" s="11" t="s">
        <v>1785</v>
      </c>
      <c r="O748" s="13">
        <v>5000000</v>
      </c>
      <c r="P748" s="11" t="s">
        <v>1786</v>
      </c>
      <c r="Q748" s="13">
        <v>5000000</v>
      </c>
      <c r="R748" s="11" t="s">
        <v>1786</v>
      </c>
      <c r="S748" s="13">
        <v>5000000</v>
      </c>
      <c r="T748" s="13">
        <f t="shared" si="1"/>
        <v>21000000</v>
      </c>
      <c r="U748" s="11"/>
      <c r="V748" s="11"/>
      <c r="W748" s="11"/>
      <c r="X748" s="11"/>
      <c r="Y748" s="11"/>
      <c r="Z748" s="11"/>
    </row>
    <row r="749" spans="1:26" ht="139.5" customHeight="1">
      <c r="A749" s="15" t="s">
        <v>1731</v>
      </c>
      <c r="B749" s="16" t="s">
        <v>1732</v>
      </c>
      <c r="C749" s="16" t="s">
        <v>1733</v>
      </c>
      <c r="D749" s="15" t="s">
        <v>1734</v>
      </c>
      <c r="E749" s="11" t="s">
        <v>1735</v>
      </c>
      <c r="F749" s="15" t="s">
        <v>1770</v>
      </c>
      <c r="G749" s="11" t="s">
        <v>1771</v>
      </c>
      <c r="H749" s="17" t="s">
        <v>322</v>
      </c>
      <c r="I749" s="17"/>
      <c r="J749" s="11" t="s">
        <v>1787</v>
      </c>
      <c r="K749" s="12">
        <v>3000000</v>
      </c>
      <c r="L749" s="11" t="s">
        <v>1788</v>
      </c>
      <c r="M749" s="12">
        <v>4000000</v>
      </c>
      <c r="N749" s="11" t="s">
        <v>1788</v>
      </c>
      <c r="O749" s="13">
        <v>6000000</v>
      </c>
      <c r="P749" s="11" t="s">
        <v>1788</v>
      </c>
      <c r="Q749" s="13">
        <v>8000000</v>
      </c>
      <c r="R749" s="11" t="s">
        <v>1788</v>
      </c>
      <c r="S749" s="13">
        <v>9000000</v>
      </c>
      <c r="T749" s="13">
        <f t="shared" si="1"/>
        <v>30000000</v>
      </c>
      <c r="U749" s="11"/>
      <c r="V749" s="11"/>
      <c r="W749" s="11"/>
      <c r="X749" s="11"/>
      <c r="Y749" s="11"/>
      <c r="Z749" s="11"/>
    </row>
    <row r="750" spans="1:26" ht="139.5" customHeight="1">
      <c r="A750" s="15" t="s">
        <v>1731</v>
      </c>
      <c r="B750" s="16" t="s">
        <v>1732</v>
      </c>
      <c r="C750" s="16" t="s">
        <v>1733</v>
      </c>
      <c r="D750" s="15" t="s">
        <v>1734</v>
      </c>
      <c r="E750" s="11" t="s">
        <v>1735</v>
      </c>
      <c r="F750" s="15" t="s">
        <v>1789</v>
      </c>
      <c r="G750" s="11" t="s">
        <v>1790</v>
      </c>
      <c r="H750" s="17" t="s">
        <v>241</v>
      </c>
      <c r="I750" s="17"/>
      <c r="J750" s="11" t="s">
        <v>474</v>
      </c>
      <c r="K750" s="12">
        <v>0</v>
      </c>
      <c r="L750" s="11" t="s">
        <v>1791</v>
      </c>
      <c r="M750" s="12">
        <v>0</v>
      </c>
      <c r="N750" s="11" t="s">
        <v>474</v>
      </c>
      <c r="O750" s="13">
        <v>0</v>
      </c>
      <c r="P750" s="11" t="s">
        <v>474</v>
      </c>
      <c r="Q750" s="13">
        <v>0</v>
      </c>
      <c r="R750" s="11" t="s">
        <v>474</v>
      </c>
      <c r="S750" s="13">
        <v>0</v>
      </c>
      <c r="T750" s="13">
        <f t="shared" si="1"/>
        <v>0</v>
      </c>
      <c r="U750" s="23" t="s">
        <v>266</v>
      </c>
      <c r="V750" s="11"/>
      <c r="W750" s="11"/>
      <c r="X750" s="11"/>
      <c r="Y750" s="11"/>
      <c r="Z750" s="11"/>
    </row>
    <row r="751" spans="1:26" ht="139.5" customHeight="1">
      <c r="A751" s="15" t="s">
        <v>1731</v>
      </c>
      <c r="B751" s="16" t="s">
        <v>1732</v>
      </c>
      <c r="C751" s="16" t="s">
        <v>1733</v>
      </c>
      <c r="D751" s="15" t="s">
        <v>1734</v>
      </c>
      <c r="E751" s="11" t="s">
        <v>1735</v>
      </c>
      <c r="F751" s="15" t="s">
        <v>1789</v>
      </c>
      <c r="G751" s="11" t="s">
        <v>1790</v>
      </c>
      <c r="H751" s="17" t="s">
        <v>120</v>
      </c>
      <c r="I751" s="17"/>
      <c r="J751" s="11"/>
      <c r="K751" s="12">
        <v>0</v>
      </c>
      <c r="L751" s="11" t="s">
        <v>475</v>
      </c>
      <c r="M751" s="12">
        <v>0</v>
      </c>
      <c r="N751" s="11"/>
      <c r="O751" s="13">
        <v>0</v>
      </c>
      <c r="P751" s="11"/>
      <c r="Q751" s="13">
        <v>0</v>
      </c>
      <c r="R751" s="11"/>
      <c r="S751" s="13">
        <v>0</v>
      </c>
      <c r="T751" s="13">
        <f t="shared" si="1"/>
        <v>0</v>
      </c>
      <c r="U751" s="11" t="s">
        <v>1792</v>
      </c>
      <c r="V751" s="11"/>
      <c r="W751" s="11"/>
      <c r="X751" s="11"/>
      <c r="Y751" s="11"/>
      <c r="Z751" s="11"/>
    </row>
    <row r="752" spans="1:26" ht="139.5" customHeight="1">
      <c r="A752" s="15" t="s">
        <v>1731</v>
      </c>
      <c r="B752" s="16" t="s">
        <v>1732</v>
      </c>
      <c r="C752" s="16" t="s">
        <v>1733</v>
      </c>
      <c r="D752" s="15" t="s">
        <v>1734</v>
      </c>
      <c r="E752" s="11" t="s">
        <v>1735</v>
      </c>
      <c r="F752" s="15" t="s">
        <v>1789</v>
      </c>
      <c r="G752" s="11" t="s">
        <v>1790</v>
      </c>
      <c r="H752" s="17" t="s">
        <v>126</v>
      </c>
      <c r="I752" s="17"/>
      <c r="J752" s="11" t="s">
        <v>1793</v>
      </c>
      <c r="K752" s="12">
        <v>3000000</v>
      </c>
      <c r="L752" s="11" t="s">
        <v>1794</v>
      </c>
      <c r="M752" s="12">
        <v>0</v>
      </c>
      <c r="N752" s="11"/>
      <c r="O752" s="13">
        <v>0</v>
      </c>
      <c r="P752" s="11"/>
      <c r="Q752" s="13">
        <v>0</v>
      </c>
      <c r="R752" s="11"/>
      <c r="S752" s="13">
        <v>0</v>
      </c>
      <c r="T752" s="13">
        <f t="shared" si="1"/>
        <v>3000000</v>
      </c>
      <c r="U752" s="11"/>
      <c r="V752" s="11"/>
      <c r="W752" s="11"/>
      <c r="X752" s="11"/>
      <c r="Y752" s="11"/>
      <c r="Z752" s="11"/>
    </row>
    <row r="753" spans="1:26" ht="139.5" customHeight="1">
      <c r="A753" s="15" t="s">
        <v>1731</v>
      </c>
      <c r="B753" s="16" t="s">
        <v>1732</v>
      </c>
      <c r="C753" s="16" t="s">
        <v>1733</v>
      </c>
      <c r="D753" s="15" t="s">
        <v>1734</v>
      </c>
      <c r="E753" s="11" t="s">
        <v>1735</v>
      </c>
      <c r="F753" s="15" t="s">
        <v>1789</v>
      </c>
      <c r="G753" s="11" t="s">
        <v>1790</v>
      </c>
      <c r="H753" s="17" t="s">
        <v>96</v>
      </c>
      <c r="I753" s="17"/>
      <c r="J753" s="11" t="s">
        <v>1795</v>
      </c>
      <c r="K753" s="12">
        <v>60000000</v>
      </c>
      <c r="L753" s="11" t="s">
        <v>1795</v>
      </c>
      <c r="M753" s="12">
        <v>60000000</v>
      </c>
      <c r="N753" s="11"/>
      <c r="O753" s="13">
        <v>0</v>
      </c>
      <c r="P753" s="11"/>
      <c r="Q753" s="13">
        <v>0</v>
      </c>
      <c r="R753" s="11"/>
      <c r="S753" s="13">
        <v>0</v>
      </c>
      <c r="T753" s="13">
        <f t="shared" si="1"/>
        <v>120000000</v>
      </c>
      <c r="U753" s="11"/>
      <c r="V753" s="11"/>
      <c r="W753" s="11"/>
      <c r="X753" s="11"/>
      <c r="Y753" s="11"/>
      <c r="Z753" s="11"/>
    </row>
    <row r="754" spans="1:26" ht="139.5" customHeight="1">
      <c r="A754" s="15" t="s">
        <v>1731</v>
      </c>
      <c r="B754" s="16" t="s">
        <v>1732</v>
      </c>
      <c r="C754" s="16" t="s">
        <v>1733</v>
      </c>
      <c r="D754" s="15" t="s">
        <v>1734</v>
      </c>
      <c r="E754" s="11" t="s">
        <v>1735</v>
      </c>
      <c r="F754" s="15" t="s">
        <v>1789</v>
      </c>
      <c r="G754" s="11" t="s">
        <v>1790</v>
      </c>
      <c r="H754" s="17" t="s">
        <v>78</v>
      </c>
      <c r="I754" s="17"/>
      <c r="J754" s="11" t="s">
        <v>1796</v>
      </c>
      <c r="K754" s="12">
        <v>30000000</v>
      </c>
      <c r="L754" s="11" t="s">
        <v>1796</v>
      </c>
      <c r="M754" s="12">
        <v>30000000</v>
      </c>
      <c r="N754" s="11" t="s">
        <v>1796</v>
      </c>
      <c r="O754" s="13">
        <v>30000000</v>
      </c>
      <c r="P754" s="11" t="s">
        <v>1796</v>
      </c>
      <c r="Q754" s="13">
        <v>30000000</v>
      </c>
      <c r="R754" s="11" t="s">
        <v>1796</v>
      </c>
      <c r="S754" s="13">
        <v>30000000</v>
      </c>
      <c r="T754" s="13">
        <f t="shared" si="1"/>
        <v>150000000</v>
      </c>
      <c r="U754" s="11"/>
      <c r="V754" s="11"/>
      <c r="W754" s="11"/>
      <c r="X754" s="11"/>
      <c r="Y754" s="11"/>
      <c r="Z754" s="11"/>
    </row>
    <row r="755" spans="1:26" ht="139.5" customHeight="1">
      <c r="A755" s="15" t="s">
        <v>1731</v>
      </c>
      <c r="B755" s="16" t="s">
        <v>1732</v>
      </c>
      <c r="C755" s="16" t="s">
        <v>1733</v>
      </c>
      <c r="D755" s="15" t="s">
        <v>1734</v>
      </c>
      <c r="E755" s="11" t="s">
        <v>1735</v>
      </c>
      <c r="F755" s="15" t="s">
        <v>1789</v>
      </c>
      <c r="G755" s="11" t="s">
        <v>1790</v>
      </c>
      <c r="H755" s="17" t="s">
        <v>75</v>
      </c>
      <c r="I755" s="17"/>
      <c r="J755" s="11" t="s">
        <v>1495</v>
      </c>
      <c r="K755" s="12">
        <v>2000000</v>
      </c>
      <c r="L755" s="11"/>
      <c r="M755" s="12">
        <v>0</v>
      </c>
      <c r="N755" s="11"/>
      <c r="O755" s="13">
        <v>0</v>
      </c>
      <c r="P755" s="11"/>
      <c r="Q755" s="13">
        <v>0</v>
      </c>
      <c r="R755" s="11"/>
      <c r="S755" s="13">
        <v>0</v>
      </c>
      <c r="T755" s="13">
        <f t="shared" si="1"/>
        <v>2000000</v>
      </c>
      <c r="U755" s="11"/>
      <c r="V755" s="11"/>
      <c r="W755" s="11"/>
      <c r="X755" s="11"/>
      <c r="Y755" s="11"/>
      <c r="Z755" s="11"/>
    </row>
    <row r="756" spans="1:26" ht="139.5" customHeight="1">
      <c r="A756" s="15" t="s">
        <v>1731</v>
      </c>
      <c r="B756" s="16" t="s">
        <v>1732</v>
      </c>
      <c r="C756" s="16" t="s">
        <v>1733</v>
      </c>
      <c r="D756" s="15" t="s">
        <v>1734</v>
      </c>
      <c r="E756" s="11" t="s">
        <v>1735</v>
      </c>
      <c r="F756" s="15" t="s">
        <v>1789</v>
      </c>
      <c r="G756" s="11" t="s">
        <v>1790</v>
      </c>
      <c r="H756" s="17" t="s">
        <v>137</v>
      </c>
      <c r="I756" s="17"/>
      <c r="J756" s="11" t="s">
        <v>1797</v>
      </c>
      <c r="K756" s="12">
        <v>60000000</v>
      </c>
      <c r="L756" s="11" t="s">
        <v>1798</v>
      </c>
      <c r="M756" s="12">
        <v>10000000</v>
      </c>
      <c r="N756" s="11" t="s">
        <v>1798</v>
      </c>
      <c r="O756" s="12">
        <v>10000000</v>
      </c>
      <c r="P756" s="11" t="s">
        <v>1798</v>
      </c>
      <c r="Q756" s="12">
        <v>10000000</v>
      </c>
      <c r="R756" s="11" t="s">
        <v>1798</v>
      </c>
      <c r="S756" s="12">
        <v>10000000</v>
      </c>
      <c r="T756" s="13">
        <f t="shared" si="1"/>
        <v>100000000</v>
      </c>
      <c r="U756" s="11"/>
      <c r="V756" s="11"/>
      <c r="W756" s="11"/>
      <c r="X756" s="11"/>
      <c r="Y756" s="11"/>
      <c r="Z756" s="11"/>
    </row>
    <row r="757" spans="1:26" ht="139.5" customHeight="1">
      <c r="A757" s="15" t="s">
        <v>1731</v>
      </c>
      <c r="B757" s="16" t="s">
        <v>1732</v>
      </c>
      <c r="C757" s="16" t="s">
        <v>1733</v>
      </c>
      <c r="D757" s="15" t="s">
        <v>1734</v>
      </c>
      <c r="E757" s="11" t="s">
        <v>1735</v>
      </c>
      <c r="F757" s="15" t="s">
        <v>1799</v>
      </c>
      <c r="G757" s="11" t="s">
        <v>1800</v>
      </c>
      <c r="H757" s="17" t="s">
        <v>241</v>
      </c>
      <c r="I757" s="17"/>
      <c r="J757" s="11"/>
      <c r="K757" s="12">
        <v>0</v>
      </c>
      <c r="L757" s="11" t="s">
        <v>1801</v>
      </c>
      <c r="M757" s="12">
        <v>5000000</v>
      </c>
      <c r="N757" s="11"/>
      <c r="O757" s="13">
        <v>0</v>
      </c>
      <c r="P757" s="11"/>
      <c r="Q757" s="13">
        <v>0</v>
      </c>
      <c r="R757" s="11"/>
      <c r="S757" s="13">
        <v>0</v>
      </c>
      <c r="T757" s="13">
        <f t="shared" si="1"/>
        <v>5000000</v>
      </c>
      <c r="U757" s="11"/>
      <c r="V757" s="11"/>
      <c r="W757" s="11"/>
      <c r="X757" s="11"/>
      <c r="Y757" s="11"/>
      <c r="Z757" s="11"/>
    </row>
    <row r="758" spans="1:26" ht="139.5" customHeight="1">
      <c r="A758" s="15" t="s">
        <v>1731</v>
      </c>
      <c r="B758" s="16" t="s">
        <v>1732</v>
      </c>
      <c r="C758" s="16" t="s">
        <v>1733</v>
      </c>
      <c r="D758" s="15" t="s">
        <v>1734</v>
      </c>
      <c r="E758" s="11" t="s">
        <v>1735</v>
      </c>
      <c r="F758" s="15" t="s">
        <v>1799</v>
      </c>
      <c r="G758" s="11" t="s">
        <v>1800</v>
      </c>
      <c r="H758" s="17" t="s">
        <v>120</v>
      </c>
      <c r="I758" s="17"/>
      <c r="J758" s="11" t="s">
        <v>1802</v>
      </c>
      <c r="K758" s="12">
        <v>37566188.684500001</v>
      </c>
      <c r="L758" s="11" t="s">
        <v>1802</v>
      </c>
      <c r="M758" s="12">
        <v>46957735.855625004</v>
      </c>
      <c r="N758" s="11" t="s">
        <v>1802</v>
      </c>
      <c r="O758" s="12">
        <v>52592664.158299997</v>
      </c>
      <c r="P758" s="11" t="s">
        <v>1802</v>
      </c>
      <c r="Q758" s="12">
        <v>60105901.895199999</v>
      </c>
      <c r="R758" s="11" t="s">
        <v>1802</v>
      </c>
      <c r="S758" s="12">
        <v>68370463.405790001</v>
      </c>
      <c r="T758" s="13">
        <f t="shared" si="1"/>
        <v>265592953.99941501</v>
      </c>
      <c r="U758" s="11"/>
      <c r="V758" s="11"/>
      <c r="W758" s="11"/>
      <c r="X758" s="11"/>
      <c r="Y758" s="11"/>
      <c r="Z758" s="11"/>
    </row>
    <row r="759" spans="1:26" ht="139.5" customHeight="1">
      <c r="A759" s="15" t="s">
        <v>1731</v>
      </c>
      <c r="B759" s="16" t="s">
        <v>1732</v>
      </c>
      <c r="C759" s="16" t="s">
        <v>1733</v>
      </c>
      <c r="D759" s="15" t="s">
        <v>1734</v>
      </c>
      <c r="E759" s="11" t="s">
        <v>1735</v>
      </c>
      <c r="F759" s="15" t="s">
        <v>1799</v>
      </c>
      <c r="G759" s="11" t="s">
        <v>1800</v>
      </c>
      <c r="H759" s="17" t="s">
        <v>246</v>
      </c>
      <c r="I759" s="17"/>
      <c r="J759" s="11" t="s">
        <v>1803</v>
      </c>
      <c r="K759" s="12">
        <v>0</v>
      </c>
      <c r="L759" s="11" t="s">
        <v>1803</v>
      </c>
      <c r="M759" s="12">
        <v>0</v>
      </c>
      <c r="N759" s="11" t="s">
        <v>1803</v>
      </c>
      <c r="O759" s="13">
        <v>0</v>
      </c>
      <c r="P759" s="11" t="s">
        <v>1803</v>
      </c>
      <c r="Q759" s="13">
        <v>0</v>
      </c>
      <c r="R759" s="11" t="s">
        <v>1803</v>
      </c>
      <c r="S759" s="13">
        <v>0</v>
      </c>
      <c r="T759" s="13">
        <f t="shared" si="1"/>
        <v>0</v>
      </c>
      <c r="U759" s="23" t="s">
        <v>1682</v>
      </c>
      <c r="V759" s="11"/>
      <c r="W759" s="11"/>
      <c r="X759" s="11"/>
      <c r="Y759" s="11"/>
      <c r="Z759" s="11"/>
    </row>
    <row r="760" spans="1:26" ht="139.5" customHeight="1">
      <c r="A760" s="15" t="s">
        <v>1731</v>
      </c>
      <c r="B760" s="16" t="s">
        <v>1732</v>
      </c>
      <c r="C760" s="16" t="s">
        <v>1733</v>
      </c>
      <c r="D760" s="15" t="s">
        <v>1734</v>
      </c>
      <c r="E760" s="11" t="s">
        <v>1735</v>
      </c>
      <c r="F760" s="15" t="s">
        <v>1799</v>
      </c>
      <c r="G760" s="11" t="s">
        <v>1800</v>
      </c>
      <c r="H760" s="17" t="s">
        <v>75</v>
      </c>
      <c r="I760" s="17"/>
      <c r="J760" s="11" t="s">
        <v>1495</v>
      </c>
      <c r="K760" s="12">
        <v>2000000</v>
      </c>
      <c r="L760" s="11" t="s">
        <v>1495</v>
      </c>
      <c r="M760" s="12">
        <v>2000000</v>
      </c>
      <c r="N760" s="11" t="s">
        <v>1495</v>
      </c>
      <c r="O760" s="13">
        <v>2000000</v>
      </c>
      <c r="P760" s="11" t="s">
        <v>1495</v>
      </c>
      <c r="Q760" s="13">
        <v>2000000</v>
      </c>
      <c r="R760" s="11" t="s">
        <v>1495</v>
      </c>
      <c r="S760" s="13">
        <v>2000000</v>
      </c>
      <c r="T760" s="13">
        <f t="shared" si="1"/>
        <v>10000000</v>
      </c>
      <c r="U760" s="11"/>
      <c r="V760" s="11"/>
      <c r="W760" s="11"/>
      <c r="X760" s="11"/>
      <c r="Y760" s="11"/>
      <c r="Z760" s="11"/>
    </row>
    <row r="761" spans="1:26" ht="139.5" customHeight="1">
      <c r="A761" s="15" t="s">
        <v>1731</v>
      </c>
      <c r="B761" s="16" t="s">
        <v>1732</v>
      </c>
      <c r="C761" s="16" t="s">
        <v>1733</v>
      </c>
      <c r="D761" s="15" t="s">
        <v>1734</v>
      </c>
      <c r="E761" s="11" t="s">
        <v>1735</v>
      </c>
      <c r="F761" s="15" t="s">
        <v>1799</v>
      </c>
      <c r="G761" s="11" t="s">
        <v>1800</v>
      </c>
      <c r="H761" s="17" t="s">
        <v>78</v>
      </c>
      <c r="I761" s="17"/>
      <c r="J761" s="11" t="s">
        <v>1804</v>
      </c>
      <c r="K761" s="12">
        <v>30000000</v>
      </c>
      <c r="L761" s="11" t="s">
        <v>949</v>
      </c>
      <c r="M761" s="12">
        <v>10000000</v>
      </c>
      <c r="N761" s="11" t="s">
        <v>949</v>
      </c>
      <c r="O761" s="13">
        <v>10000000</v>
      </c>
      <c r="P761" s="11" t="s">
        <v>949</v>
      </c>
      <c r="Q761" s="13">
        <v>10000000</v>
      </c>
      <c r="R761" s="11" t="s">
        <v>949</v>
      </c>
      <c r="S761" s="13">
        <v>10000000</v>
      </c>
      <c r="T761" s="13">
        <f t="shared" si="1"/>
        <v>70000000</v>
      </c>
      <c r="U761" s="11"/>
      <c r="V761" s="11"/>
      <c r="W761" s="11"/>
      <c r="X761" s="11"/>
      <c r="Y761" s="11"/>
      <c r="Z761" s="11"/>
    </row>
    <row r="762" spans="1:26" ht="139.5" customHeight="1">
      <c r="A762" s="15" t="s">
        <v>1731</v>
      </c>
      <c r="B762" s="16" t="s">
        <v>1732</v>
      </c>
      <c r="C762" s="16" t="s">
        <v>1733</v>
      </c>
      <c r="D762" s="15" t="s">
        <v>1734</v>
      </c>
      <c r="E762" s="11" t="s">
        <v>1735</v>
      </c>
      <c r="F762" s="15" t="s">
        <v>1799</v>
      </c>
      <c r="G762" s="11" t="s">
        <v>1800</v>
      </c>
      <c r="H762" s="17" t="s">
        <v>137</v>
      </c>
      <c r="I762" s="17"/>
      <c r="J762" s="11" t="s">
        <v>1805</v>
      </c>
      <c r="K762" s="12">
        <v>10000000</v>
      </c>
      <c r="L762" s="11" t="s">
        <v>1806</v>
      </c>
      <c r="M762" s="12">
        <v>10000000</v>
      </c>
      <c r="N762" s="11" t="s">
        <v>1806</v>
      </c>
      <c r="O762" s="13">
        <v>10000000</v>
      </c>
      <c r="P762" s="11" t="s">
        <v>1806</v>
      </c>
      <c r="Q762" s="13">
        <v>10000000</v>
      </c>
      <c r="R762" s="11" t="s">
        <v>1806</v>
      </c>
      <c r="S762" s="13">
        <v>10000000</v>
      </c>
      <c r="T762" s="13">
        <f t="shared" si="1"/>
        <v>50000000</v>
      </c>
      <c r="U762" s="11"/>
      <c r="V762" s="11"/>
      <c r="W762" s="11"/>
      <c r="X762" s="11"/>
      <c r="Y762" s="11"/>
      <c r="Z762" s="11"/>
    </row>
    <row r="763" spans="1:26" ht="139.5" customHeight="1">
      <c r="A763" s="15" t="s">
        <v>1731</v>
      </c>
      <c r="B763" s="16" t="s">
        <v>1732</v>
      </c>
      <c r="C763" s="16" t="s">
        <v>1733</v>
      </c>
      <c r="D763" s="15" t="s">
        <v>1734</v>
      </c>
      <c r="E763" s="11" t="s">
        <v>1735</v>
      </c>
      <c r="F763" s="15" t="s">
        <v>1799</v>
      </c>
      <c r="G763" s="11" t="s">
        <v>1800</v>
      </c>
      <c r="H763" s="17" t="s">
        <v>328</v>
      </c>
      <c r="I763" s="17"/>
      <c r="J763" s="11" t="s">
        <v>1807</v>
      </c>
      <c r="K763" s="12">
        <v>3000000</v>
      </c>
      <c r="L763" s="11" t="s">
        <v>1808</v>
      </c>
      <c r="M763" s="12">
        <v>3000000</v>
      </c>
      <c r="N763" s="11" t="s">
        <v>1809</v>
      </c>
      <c r="O763" s="13">
        <v>3000000</v>
      </c>
      <c r="P763" s="11" t="s">
        <v>1809</v>
      </c>
      <c r="Q763" s="13">
        <v>3000000</v>
      </c>
      <c r="R763" s="11" t="s">
        <v>1809</v>
      </c>
      <c r="S763" s="13">
        <v>5000000</v>
      </c>
      <c r="T763" s="13">
        <f t="shared" si="1"/>
        <v>17000000</v>
      </c>
      <c r="U763" s="11"/>
      <c r="V763" s="11"/>
      <c r="W763" s="11"/>
      <c r="X763" s="11"/>
      <c r="Y763" s="11"/>
      <c r="Z763" s="11"/>
    </row>
    <row r="764" spans="1:26" ht="139.5" customHeight="1">
      <c r="A764" s="15" t="s">
        <v>1731</v>
      </c>
      <c r="B764" s="16" t="s">
        <v>1732</v>
      </c>
      <c r="C764" s="16" t="s">
        <v>1733</v>
      </c>
      <c r="D764" s="15" t="s">
        <v>1734</v>
      </c>
      <c r="E764" s="11" t="s">
        <v>1735</v>
      </c>
      <c r="F764" s="15" t="s">
        <v>1799</v>
      </c>
      <c r="G764" s="11" t="s">
        <v>1800</v>
      </c>
      <c r="H764" s="17" t="s">
        <v>322</v>
      </c>
      <c r="I764" s="17"/>
      <c r="J764" s="11" t="s">
        <v>1810</v>
      </c>
      <c r="K764" s="12">
        <v>3000000</v>
      </c>
      <c r="L764" s="11" t="s">
        <v>1810</v>
      </c>
      <c r="M764" s="12">
        <v>4000000</v>
      </c>
      <c r="N764" s="11" t="s">
        <v>1810</v>
      </c>
      <c r="O764" s="13">
        <v>5000000</v>
      </c>
      <c r="P764" s="11" t="s">
        <v>1810</v>
      </c>
      <c r="Q764" s="13">
        <v>7000000</v>
      </c>
      <c r="R764" s="11" t="s">
        <v>1810</v>
      </c>
      <c r="S764" s="13">
        <v>9000000</v>
      </c>
      <c r="T764" s="13">
        <f t="shared" si="1"/>
        <v>28000000</v>
      </c>
      <c r="U764" s="11"/>
      <c r="V764" s="11"/>
      <c r="W764" s="11"/>
      <c r="X764" s="11"/>
      <c r="Y764" s="11"/>
      <c r="Z764" s="11"/>
    </row>
    <row r="765" spans="1:26" ht="139.5" customHeight="1">
      <c r="A765" s="15" t="s">
        <v>1731</v>
      </c>
      <c r="B765" s="16" t="s">
        <v>1732</v>
      </c>
      <c r="C765" s="16" t="s">
        <v>1733</v>
      </c>
      <c r="D765" s="15" t="s">
        <v>1734</v>
      </c>
      <c r="E765" s="11" t="s">
        <v>1735</v>
      </c>
      <c r="F765" s="15" t="s">
        <v>1799</v>
      </c>
      <c r="G765" s="11" t="s">
        <v>1800</v>
      </c>
      <c r="H765" s="17"/>
      <c r="I765" s="17" t="s">
        <v>27</v>
      </c>
      <c r="J765" s="11"/>
      <c r="K765" s="12">
        <v>0</v>
      </c>
      <c r="L765" s="11"/>
      <c r="M765" s="12">
        <v>0</v>
      </c>
      <c r="N765" s="11"/>
      <c r="O765" s="13">
        <v>0</v>
      </c>
      <c r="P765" s="11"/>
      <c r="Q765" s="13">
        <v>0</v>
      </c>
      <c r="R765" s="11"/>
      <c r="S765" s="13">
        <v>0</v>
      </c>
      <c r="T765" s="13">
        <f t="shared" si="1"/>
        <v>0</v>
      </c>
      <c r="U765" s="11"/>
      <c r="V765" s="11"/>
      <c r="W765" s="11"/>
      <c r="X765" s="11"/>
      <c r="Y765" s="11"/>
      <c r="Z765" s="11"/>
    </row>
    <row r="766" spans="1:26" ht="139.5" customHeight="1">
      <c r="A766" s="15" t="s">
        <v>1731</v>
      </c>
      <c r="B766" s="16" t="s">
        <v>1732</v>
      </c>
      <c r="C766" s="16" t="s">
        <v>1733</v>
      </c>
      <c r="D766" s="15" t="s">
        <v>1734</v>
      </c>
      <c r="E766" s="11" t="s">
        <v>1735</v>
      </c>
      <c r="F766" s="15" t="s">
        <v>1799</v>
      </c>
      <c r="G766" s="11" t="s">
        <v>1800</v>
      </c>
      <c r="H766" s="17"/>
      <c r="I766" s="17" t="s">
        <v>126</v>
      </c>
      <c r="J766" s="11" t="s">
        <v>1811</v>
      </c>
      <c r="K766" s="12">
        <v>7000000</v>
      </c>
      <c r="L766" s="11" t="s">
        <v>1812</v>
      </c>
      <c r="M766" s="12">
        <v>7000000</v>
      </c>
      <c r="N766" s="11" t="s">
        <v>315</v>
      </c>
      <c r="O766" s="13">
        <v>0</v>
      </c>
      <c r="P766" s="11"/>
      <c r="Q766" s="13">
        <v>0</v>
      </c>
      <c r="R766" s="11"/>
      <c r="S766" s="13">
        <v>0</v>
      </c>
      <c r="T766" s="13">
        <f t="shared" si="1"/>
        <v>14000000</v>
      </c>
      <c r="U766" s="11"/>
      <c r="V766" s="11"/>
      <c r="W766" s="11"/>
      <c r="X766" s="11"/>
      <c r="Y766" s="11"/>
      <c r="Z766" s="11"/>
    </row>
    <row r="767" spans="1:26" ht="139.5" customHeight="1">
      <c r="A767" s="15" t="s">
        <v>1731</v>
      </c>
      <c r="B767" s="16" t="s">
        <v>1732</v>
      </c>
      <c r="C767" s="16" t="s">
        <v>1733</v>
      </c>
      <c r="D767" s="15" t="s">
        <v>1813</v>
      </c>
      <c r="E767" s="11" t="s">
        <v>1814</v>
      </c>
      <c r="F767" s="15" t="s">
        <v>1815</v>
      </c>
      <c r="G767" s="11" t="s">
        <v>1816</v>
      </c>
      <c r="H767" s="17" t="s">
        <v>241</v>
      </c>
      <c r="I767" s="17"/>
      <c r="J767" s="11"/>
      <c r="K767" s="12">
        <v>0</v>
      </c>
      <c r="L767" s="11" t="s">
        <v>1817</v>
      </c>
      <c r="M767" s="12">
        <v>0</v>
      </c>
      <c r="N767" s="11" t="s">
        <v>1818</v>
      </c>
      <c r="O767" s="13">
        <v>0</v>
      </c>
      <c r="P767" s="11"/>
      <c r="Q767" s="13">
        <v>0</v>
      </c>
      <c r="R767" s="11"/>
      <c r="S767" s="13">
        <v>0</v>
      </c>
      <c r="T767" s="13">
        <f t="shared" si="1"/>
        <v>0</v>
      </c>
      <c r="U767" s="23" t="s">
        <v>340</v>
      </c>
      <c r="V767" s="11"/>
      <c r="W767" s="11"/>
      <c r="X767" s="11"/>
      <c r="Y767" s="11"/>
      <c r="Z767" s="11"/>
    </row>
    <row r="768" spans="1:26" ht="139.5" customHeight="1">
      <c r="A768" s="15" t="s">
        <v>1731</v>
      </c>
      <c r="B768" s="16" t="s">
        <v>1732</v>
      </c>
      <c r="C768" s="16" t="s">
        <v>1733</v>
      </c>
      <c r="D768" s="15" t="s">
        <v>1813</v>
      </c>
      <c r="E768" s="11" t="s">
        <v>1814</v>
      </c>
      <c r="F768" s="15" t="s">
        <v>1815</v>
      </c>
      <c r="G768" s="11" t="s">
        <v>1816</v>
      </c>
      <c r="H768" s="17" t="s">
        <v>24</v>
      </c>
      <c r="I768" s="17"/>
      <c r="J768" s="11" t="s">
        <v>922</v>
      </c>
      <c r="K768" s="12">
        <v>2734235</v>
      </c>
      <c r="L768" s="11" t="s">
        <v>1819</v>
      </c>
      <c r="M768" s="12">
        <v>5729522</v>
      </c>
      <c r="N768" s="11" t="s">
        <v>922</v>
      </c>
      <c r="O768" s="13">
        <v>5631628</v>
      </c>
      <c r="P768" s="11" t="s">
        <v>1820</v>
      </c>
      <c r="Q768" s="13">
        <v>0</v>
      </c>
      <c r="R768" s="11" t="s">
        <v>1820</v>
      </c>
      <c r="S768" s="19">
        <v>0</v>
      </c>
      <c r="T768" s="13">
        <f t="shared" si="1"/>
        <v>14095385</v>
      </c>
      <c r="U768" s="11"/>
      <c r="V768" s="11"/>
      <c r="W768" s="11"/>
      <c r="X768" s="11"/>
      <c r="Y768" s="11"/>
      <c r="Z768" s="11"/>
    </row>
    <row r="769" spans="1:26" ht="139.5" customHeight="1">
      <c r="A769" s="15" t="s">
        <v>1731</v>
      </c>
      <c r="B769" s="16" t="s">
        <v>1732</v>
      </c>
      <c r="C769" s="16" t="s">
        <v>1733</v>
      </c>
      <c r="D769" s="15" t="s">
        <v>1813</v>
      </c>
      <c r="E769" s="11" t="s">
        <v>1814</v>
      </c>
      <c r="F769" s="15" t="s">
        <v>1815</v>
      </c>
      <c r="G769" s="11" t="s">
        <v>1816</v>
      </c>
      <c r="H769" s="17" t="s">
        <v>234</v>
      </c>
      <c r="I769" s="17"/>
      <c r="J769" s="11" t="s">
        <v>1821</v>
      </c>
      <c r="K769" s="12">
        <v>0</v>
      </c>
      <c r="L769" s="11"/>
      <c r="M769" s="12">
        <v>0</v>
      </c>
      <c r="N769" s="11"/>
      <c r="O769" s="13">
        <v>0</v>
      </c>
      <c r="P769" s="11"/>
      <c r="Q769" s="13">
        <v>0</v>
      </c>
      <c r="R769" s="11"/>
      <c r="S769" s="13">
        <v>0</v>
      </c>
      <c r="T769" s="13">
        <f t="shared" si="1"/>
        <v>0</v>
      </c>
      <c r="U769" s="11" t="s">
        <v>1822</v>
      </c>
      <c r="V769" s="11"/>
      <c r="W769" s="11"/>
      <c r="X769" s="11"/>
      <c r="Y769" s="11"/>
      <c r="Z769" s="11"/>
    </row>
    <row r="770" spans="1:26" ht="139.5" customHeight="1">
      <c r="A770" s="15" t="s">
        <v>1731</v>
      </c>
      <c r="B770" s="16" t="s">
        <v>1732</v>
      </c>
      <c r="C770" s="16" t="s">
        <v>1733</v>
      </c>
      <c r="D770" s="15" t="s">
        <v>1813</v>
      </c>
      <c r="E770" s="11" t="s">
        <v>1814</v>
      </c>
      <c r="F770" s="15" t="s">
        <v>1815</v>
      </c>
      <c r="G770" s="11" t="s">
        <v>1816</v>
      </c>
      <c r="H770" s="17"/>
      <c r="I770" s="17" t="s">
        <v>172</v>
      </c>
      <c r="J770" s="11" t="s">
        <v>1495</v>
      </c>
      <c r="K770" s="12">
        <v>2000000</v>
      </c>
      <c r="L770" s="11" t="s">
        <v>1495</v>
      </c>
      <c r="M770" s="12">
        <v>2000000</v>
      </c>
      <c r="N770" s="11" t="s">
        <v>1495</v>
      </c>
      <c r="O770" s="13">
        <v>2000000</v>
      </c>
      <c r="P770" s="11" t="s">
        <v>1495</v>
      </c>
      <c r="Q770" s="13">
        <v>2000000</v>
      </c>
      <c r="R770" s="11" t="s">
        <v>1495</v>
      </c>
      <c r="S770" s="13">
        <v>2000000</v>
      </c>
      <c r="T770" s="13">
        <f t="shared" si="1"/>
        <v>10000000</v>
      </c>
      <c r="U770" s="11"/>
      <c r="V770" s="11"/>
      <c r="W770" s="11"/>
      <c r="X770" s="11"/>
      <c r="Y770" s="11"/>
      <c r="Z770" s="11"/>
    </row>
    <row r="771" spans="1:26" ht="139.5" customHeight="1">
      <c r="A771" s="15" t="s">
        <v>1731</v>
      </c>
      <c r="B771" s="16" t="s">
        <v>1732</v>
      </c>
      <c r="C771" s="16" t="s">
        <v>1733</v>
      </c>
      <c r="D771" s="15" t="s">
        <v>1813</v>
      </c>
      <c r="E771" s="11" t="s">
        <v>1814</v>
      </c>
      <c r="F771" s="15" t="s">
        <v>1815</v>
      </c>
      <c r="G771" s="11" t="s">
        <v>1816</v>
      </c>
      <c r="H771" s="17"/>
      <c r="I771" s="17" t="s">
        <v>32</v>
      </c>
      <c r="J771" s="11" t="s">
        <v>1823</v>
      </c>
      <c r="K771" s="12">
        <v>3799000</v>
      </c>
      <c r="L771" s="11" t="s">
        <v>1824</v>
      </c>
      <c r="M771" s="12">
        <f>((K771*14/100)+K771)*2</f>
        <v>8661720</v>
      </c>
      <c r="N771" s="11" t="s">
        <v>1824</v>
      </c>
      <c r="O771" s="13">
        <f>((K771*28/100)+K771)*2</f>
        <v>9725440</v>
      </c>
      <c r="P771" s="11" t="s">
        <v>1824</v>
      </c>
      <c r="Q771" s="13">
        <f>((K771*42/100)+K771)*2</f>
        <v>10789160</v>
      </c>
      <c r="R771" s="11" t="s">
        <v>1824</v>
      </c>
      <c r="S771" s="13">
        <f>((M771*42/100)+M771)*2</f>
        <v>24599284.800000001</v>
      </c>
      <c r="T771" s="13">
        <f t="shared" si="1"/>
        <v>57574604.799999997</v>
      </c>
      <c r="U771" s="11"/>
      <c r="V771" s="11"/>
      <c r="W771" s="11"/>
      <c r="X771" s="11"/>
      <c r="Y771" s="11"/>
      <c r="Z771" s="11"/>
    </row>
    <row r="772" spans="1:26" ht="139.5" customHeight="1">
      <c r="A772" s="15" t="s">
        <v>1731</v>
      </c>
      <c r="B772" s="16" t="s">
        <v>1732</v>
      </c>
      <c r="C772" s="16" t="s">
        <v>1733</v>
      </c>
      <c r="D772" s="15" t="s">
        <v>1813</v>
      </c>
      <c r="E772" s="11" t="s">
        <v>1814</v>
      </c>
      <c r="F772" s="15" t="s">
        <v>1825</v>
      </c>
      <c r="G772" s="11" t="s">
        <v>1826</v>
      </c>
      <c r="H772" s="17" t="s">
        <v>241</v>
      </c>
      <c r="I772" s="17"/>
      <c r="J772" s="11"/>
      <c r="K772" s="12"/>
      <c r="L772" s="11" t="s">
        <v>1827</v>
      </c>
      <c r="M772" s="12"/>
      <c r="N772" s="11" t="s">
        <v>1818</v>
      </c>
      <c r="O772" s="13"/>
      <c r="P772" s="11"/>
      <c r="Q772" s="13"/>
      <c r="R772" s="11"/>
      <c r="S772" s="13"/>
      <c r="T772" s="13">
        <f t="shared" si="1"/>
        <v>0</v>
      </c>
      <c r="U772" s="23" t="s">
        <v>340</v>
      </c>
      <c r="V772" s="11"/>
      <c r="W772" s="11"/>
      <c r="X772" s="11"/>
      <c r="Y772" s="11"/>
      <c r="Z772" s="11"/>
    </row>
    <row r="773" spans="1:26" ht="139.5" customHeight="1">
      <c r="A773" s="15" t="s">
        <v>1731</v>
      </c>
      <c r="B773" s="16" t="s">
        <v>1732</v>
      </c>
      <c r="C773" s="16" t="s">
        <v>1733</v>
      </c>
      <c r="D773" s="15" t="s">
        <v>1813</v>
      </c>
      <c r="E773" s="11" t="s">
        <v>1814</v>
      </c>
      <c r="F773" s="15" t="s">
        <v>1825</v>
      </c>
      <c r="G773" s="11" t="s">
        <v>1826</v>
      </c>
      <c r="H773" s="17" t="s">
        <v>24</v>
      </c>
      <c r="I773" s="17"/>
      <c r="J773" s="11" t="s">
        <v>1828</v>
      </c>
      <c r="K773" s="12">
        <v>2734235</v>
      </c>
      <c r="L773" s="11" t="s">
        <v>1828</v>
      </c>
      <c r="M773" s="12">
        <v>5729522</v>
      </c>
      <c r="N773" s="11" t="s">
        <v>1828</v>
      </c>
      <c r="O773" s="13">
        <v>5631628</v>
      </c>
      <c r="P773" s="11" t="s">
        <v>1828</v>
      </c>
      <c r="Q773" s="13">
        <v>5850008</v>
      </c>
      <c r="R773" s="11" t="s">
        <v>1828</v>
      </c>
      <c r="S773" s="19">
        <v>8447442</v>
      </c>
      <c r="T773" s="13">
        <f t="shared" si="1"/>
        <v>28392835</v>
      </c>
      <c r="U773" s="11"/>
      <c r="V773" s="11"/>
      <c r="W773" s="11"/>
      <c r="X773" s="11"/>
      <c r="Y773" s="11"/>
      <c r="Z773" s="11"/>
    </row>
    <row r="774" spans="1:26" ht="139.5" customHeight="1">
      <c r="A774" s="15" t="s">
        <v>1731</v>
      </c>
      <c r="B774" s="16" t="s">
        <v>1732</v>
      </c>
      <c r="C774" s="16" t="s">
        <v>1733</v>
      </c>
      <c r="D774" s="15" t="s">
        <v>1813</v>
      </c>
      <c r="E774" s="11" t="s">
        <v>1814</v>
      </c>
      <c r="F774" s="15" t="s">
        <v>1825</v>
      </c>
      <c r="G774" s="11" t="s">
        <v>1826</v>
      </c>
      <c r="H774" s="17"/>
      <c r="I774" s="17" t="s">
        <v>32</v>
      </c>
      <c r="J774" s="11" t="s">
        <v>1744</v>
      </c>
      <c r="K774" s="12">
        <v>3799000</v>
      </c>
      <c r="L774" s="11" t="s">
        <v>1745</v>
      </c>
      <c r="M774" s="12">
        <f>((K774*14/100)+K774)*2</f>
        <v>8661720</v>
      </c>
      <c r="N774" s="11" t="s">
        <v>1745</v>
      </c>
      <c r="O774" s="13">
        <f>((K774*28/100)+K774)*2</f>
        <v>9725440</v>
      </c>
      <c r="P774" s="11" t="s">
        <v>1745</v>
      </c>
      <c r="Q774" s="13">
        <f>((K774*42/100)+K774)*2</f>
        <v>10789160</v>
      </c>
      <c r="R774" s="11" t="s">
        <v>1745</v>
      </c>
      <c r="S774" s="13"/>
      <c r="T774" s="13">
        <f t="shared" si="1"/>
        <v>32975320</v>
      </c>
      <c r="U774" s="11"/>
      <c r="V774" s="11"/>
      <c r="W774" s="11"/>
      <c r="X774" s="11"/>
      <c r="Y774" s="11"/>
      <c r="Z774" s="11"/>
    </row>
    <row r="775" spans="1:26" ht="139.5" customHeight="1">
      <c r="A775" s="15" t="s">
        <v>1731</v>
      </c>
      <c r="B775" s="16" t="s">
        <v>1732</v>
      </c>
      <c r="C775" s="16" t="s">
        <v>1733</v>
      </c>
      <c r="D775" s="15" t="s">
        <v>1813</v>
      </c>
      <c r="E775" s="11" t="s">
        <v>1814</v>
      </c>
      <c r="F775" s="15" t="s">
        <v>1825</v>
      </c>
      <c r="G775" s="11" t="s">
        <v>1826</v>
      </c>
      <c r="H775" s="17"/>
      <c r="I775" s="17" t="s">
        <v>234</v>
      </c>
      <c r="J775" s="11" t="s">
        <v>1829</v>
      </c>
      <c r="K775" s="12">
        <v>0</v>
      </c>
      <c r="L775" s="11"/>
      <c r="M775" s="12">
        <v>0</v>
      </c>
      <c r="N775" s="11"/>
      <c r="O775" s="13">
        <v>0</v>
      </c>
      <c r="P775" s="11"/>
      <c r="Q775" s="13">
        <v>0</v>
      </c>
      <c r="R775" s="11"/>
      <c r="S775" s="13">
        <v>0</v>
      </c>
      <c r="T775" s="13">
        <f t="shared" si="1"/>
        <v>0</v>
      </c>
      <c r="U775" s="11" t="s">
        <v>1829</v>
      </c>
      <c r="V775" s="11"/>
      <c r="W775" s="11"/>
      <c r="X775" s="11"/>
      <c r="Y775" s="11"/>
      <c r="Z775" s="11"/>
    </row>
    <row r="776" spans="1:26" ht="139.5" customHeight="1">
      <c r="A776" s="15" t="s">
        <v>1731</v>
      </c>
      <c r="B776" s="16" t="s">
        <v>1732</v>
      </c>
      <c r="C776" s="16" t="s">
        <v>1733</v>
      </c>
      <c r="D776" s="15" t="s">
        <v>1813</v>
      </c>
      <c r="E776" s="11" t="s">
        <v>1814</v>
      </c>
      <c r="F776" s="15" t="s">
        <v>1825</v>
      </c>
      <c r="G776" s="11" t="s">
        <v>1826</v>
      </c>
      <c r="H776" s="17"/>
      <c r="I776" s="17" t="s">
        <v>574</v>
      </c>
      <c r="J776" s="11" t="s">
        <v>1495</v>
      </c>
      <c r="K776" s="12">
        <v>2000000</v>
      </c>
      <c r="L776" s="11" t="s">
        <v>1495</v>
      </c>
      <c r="M776" s="12">
        <v>2000000</v>
      </c>
      <c r="N776" s="11" t="s">
        <v>1495</v>
      </c>
      <c r="O776" s="13">
        <v>2000000</v>
      </c>
      <c r="P776" s="11" t="s">
        <v>1495</v>
      </c>
      <c r="Q776" s="13">
        <v>2000000</v>
      </c>
      <c r="R776" s="11" t="s">
        <v>1495</v>
      </c>
      <c r="S776" s="13">
        <v>2000000</v>
      </c>
      <c r="T776" s="13">
        <f t="shared" si="1"/>
        <v>10000000</v>
      </c>
      <c r="U776" s="11"/>
      <c r="V776" s="11"/>
      <c r="W776" s="11"/>
      <c r="X776" s="11"/>
      <c r="Y776" s="11"/>
      <c r="Z776" s="11"/>
    </row>
    <row r="777" spans="1:26" ht="139.5" customHeight="1">
      <c r="A777" s="15" t="s">
        <v>1731</v>
      </c>
      <c r="B777" s="16" t="s">
        <v>1732</v>
      </c>
      <c r="C777" s="16" t="s">
        <v>1733</v>
      </c>
      <c r="D777" s="15" t="s">
        <v>1813</v>
      </c>
      <c r="E777" s="11" t="s">
        <v>1814</v>
      </c>
      <c r="F777" s="15" t="s">
        <v>1830</v>
      </c>
      <c r="G777" s="11" t="s">
        <v>1831</v>
      </c>
      <c r="H777" s="17" t="s">
        <v>126</v>
      </c>
      <c r="I777" s="17"/>
      <c r="J777" s="11" t="s">
        <v>1832</v>
      </c>
      <c r="K777" s="12">
        <v>8000000</v>
      </c>
      <c r="L777" s="11" t="s">
        <v>1833</v>
      </c>
      <c r="M777" s="12">
        <v>8000000</v>
      </c>
      <c r="N777" s="11" t="s">
        <v>1833</v>
      </c>
      <c r="O777" s="12">
        <v>8000000</v>
      </c>
      <c r="P777" s="11" t="s">
        <v>1833</v>
      </c>
      <c r="Q777" s="12">
        <v>8000000</v>
      </c>
      <c r="R777" s="11" t="s">
        <v>1833</v>
      </c>
      <c r="S777" s="12">
        <v>8000000</v>
      </c>
      <c r="T777" s="13">
        <f t="shared" si="1"/>
        <v>40000000</v>
      </c>
      <c r="U777" s="11"/>
      <c r="V777" s="11"/>
      <c r="W777" s="11"/>
      <c r="X777" s="11"/>
      <c r="Y777" s="11"/>
      <c r="Z777" s="11"/>
    </row>
    <row r="778" spans="1:26" ht="139.5" customHeight="1">
      <c r="A778" s="15" t="s">
        <v>1731</v>
      </c>
      <c r="B778" s="16" t="s">
        <v>1732</v>
      </c>
      <c r="C778" s="16" t="s">
        <v>1733</v>
      </c>
      <c r="D778" s="15" t="s">
        <v>1813</v>
      </c>
      <c r="E778" s="11" t="s">
        <v>1814</v>
      </c>
      <c r="F778" s="15" t="s">
        <v>1830</v>
      </c>
      <c r="G778" s="11" t="s">
        <v>1831</v>
      </c>
      <c r="H778" s="17" t="s">
        <v>96</v>
      </c>
      <c r="I778" s="17"/>
      <c r="J778" s="11" t="s">
        <v>1834</v>
      </c>
      <c r="K778" s="12">
        <v>22275000</v>
      </c>
      <c r="L778" s="11" t="s">
        <v>1834</v>
      </c>
      <c r="M778" s="12">
        <v>22275000</v>
      </c>
      <c r="N778" s="11" t="s">
        <v>1834</v>
      </c>
      <c r="O778" s="13">
        <v>22275000</v>
      </c>
      <c r="P778" s="11"/>
      <c r="Q778" s="12">
        <v>0</v>
      </c>
      <c r="R778" s="11"/>
      <c r="S778" s="12">
        <v>0</v>
      </c>
      <c r="T778" s="13">
        <f t="shared" si="1"/>
        <v>66825000</v>
      </c>
      <c r="U778" s="11"/>
      <c r="V778" s="11"/>
      <c r="W778" s="11"/>
      <c r="X778" s="11"/>
      <c r="Y778" s="11"/>
      <c r="Z778" s="11"/>
    </row>
    <row r="779" spans="1:26" ht="139.5" customHeight="1">
      <c r="A779" s="15" t="s">
        <v>1731</v>
      </c>
      <c r="B779" s="16" t="s">
        <v>1732</v>
      </c>
      <c r="C779" s="16" t="s">
        <v>1733</v>
      </c>
      <c r="D779" s="15" t="s">
        <v>1813</v>
      </c>
      <c r="E779" s="11" t="s">
        <v>1814</v>
      </c>
      <c r="F779" s="15" t="s">
        <v>1830</v>
      </c>
      <c r="G779" s="11" t="s">
        <v>1831</v>
      </c>
      <c r="H779" s="17" t="s">
        <v>137</v>
      </c>
      <c r="I779" s="17"/>
      <c r="J779" s="11" t="s">
        <v>1835</v>
      </c>
      <c r="K779" s="12">
        <v>10000000</v>
      </c>
      <c r="L779" s="11" t="s">
        <v>1836</v>
      </c>
      <c r="M779" s="12">
        <v>10000000</v>
      </c>
      <c r="N779" s="11" t="s">
        <v>1836</v>
      </c>
      <c r="O779" s="12">
        <v>10000000</v>
      </c>
      <c r="P779" s="11" t="s">
        <v>1836</v>
      </c>
      <c r="Q779" s="12">
        <v>10000000</v>
      </c>
      <c r="R779" s="11" t="s">
        <v>1836</v>
      </c>
      <c r="S779" s="12">
        <v>10000000</v>
      </c>
      <c r="T779" s="13">
        <f t="shared" si="1"/>
        <v>50000000</v>
      </c>
      <c r="U779" s="11"/>
      <c r="V779" s="11"/>
      <c r="W779" s="11"/>
      <c r="X779" s="11"/>
      <c r="Y779" s="11"/>
      <c r="Z779" s="11"/>
    </row>
    <row r="780" spans="1:26" ht="139.5" customHeight="1">
      <c r="A780" s="15" t="s">
        <v>1731</v>
      </c>
      <c r="B780" s="16" t="s">
        <v>1732</v>
      </c>
      <c r="C780" s="16" t="s">
        <v>1733</v>
      </c>
      <c r="D780" s="15" t="s">
        <v>1813</v>
      </c>
      <c r="E780" s="11" t="s">
        <v>1814</v>
      </c>
      <c r="F780" s="15" t="s">
        <v>1830</v>
      </c>
      <c r="G780" s="11" t="s">
        <v>1831</v>
      </c>
      <c r="H780" s="17" t="s">
        <v>78</v>
      </c>
      <c r="I780" s="17"/>
      <c r="J780" s="11"/>
      <c r="K780" s="12">
        <v>0</v>
      </c>
      <c r="L780" s="11"/>
      <c r="M780" s="12">
        <v>0</v>
      </c>
      <c r="N780" s="11"/>
      <c r="O780" s="13">
        <v>0</v>
      </c>
      <c r="P780" s="11"/>
      <c r="Q780" s="13">
        <v>0</v>
      </c>
      <c r="R780" s="11"/>
      <c r="S780" s="13">
        <v>0</v>
      </c>
      <c r="T780" s="13">
        <f t="shared" si="1"/>
        <v>0</v>
      </c>
      <c r="U780" s="11"/>
      <c r="V780" s="11"/>
      <c r="W780" s="11"/>
      <c r="X780" s="11"/>
      <c r="Y780" s="11"/>
      <c r="Z780" s="11"/>
    </row>
    <row r="781" spans="1:26" ht="139.5" customHeight="1">
      <c r="A781" s="15" t="s">
        <v>1731</v>
      </c>
      <c r="B781" s="16" t="s">
        <v>1732</v>
      </c>
      <c r="C781" s="16" t="s">
        <v>1733</v>
      </c>
      <c r="D781" s="15" t="s">
        <v>1813</v>
      </c>
      <c r="E781" s="11" t="s">
        <v>1814</v>
      </c>
      <c r="F781" s="15" t="s">
        <v>1830</v>
      </c>
      <c r="G781" s="11" t="s">
        <v>1831</v>
      </c>
      <c r="H781" s="17" t="s">
        <v>75</v>
      </c>
      <c r="I781" s="17"/>
      <c r="J781" s="11" t="s">
        <v>1495</v>
      </c>
      <c r="K781" s="12">
        <v>2000000</v>
      </c>
      <c r="L781" s="11" t="s">
        <v>1495</v>
      </c>
      <c r="M781" s="12">
        <v>2000000</v>
      </c>
      <c r="N781" s="11" t="s">
        <v>1495</v>
      </c>
      <c r="O781" s="13">
        <v>2000000</v>
      </c>
      <c r="P781" s="11" t="s">
        <v>1495</v>
      </c>
      <c r="Q781" s="13">
        <v>2000000</v>
      </c>
      <c r="R781" s="11" t="s">
        <v>1495</v>
      </c>
      <c r="S781" s="13">
        <v>2000000</v>
      </c>
      <c r="T781" s="13">
        <f t="shared" si="1"/>
        <v>10000000</v>
      </c>
      <c r="U781" s="11"/>
      <c r="V781" s="11"/>
      <c r="W781" s="11"/>
      <c r="X781" s="11"/>
      <c r="Y781" s="11"/>
      <c r="Z781" s="11"/>
    </row>
    <row r="782" spans="1:26" ht="139.5" customHeight="1">
      <c r="A782" s="11" t="s">
        <v>1731</v>
      </c>
      <c r="B782" s="11" t="s">
        <v>1732</v>
      </c>
      <c r="C782" s="11" t="s">
        <v>1733</v>
      </c>
      <c r="D782" s="11" t="s">
        <v>1813</v>
      </c>
      <c r="E782" s="11" t="s">
        <v>1814</v>
      </c>
      <c r="F782" s="11" t="s">
        <v>1830</v>
      </c>
      <c r="G782" s="11" t="s">
        <v>1831</v>
      </c>
      <c r="H782" s="17" t="s">
        <v>328</v>
      </c>
      <c r="I782" s="17"/>
      <c r="J782" s="11" t="s">
        <v>1837</v>
      </c>
      <c r="K782" s="12">
        <v>3000000</v>
      </c>
      <c r="L782" s="11" t="s">
        <v>1838</v>
      </c>
      <c r="M782" s="12">
        <v>3000000</v>
      </c>
      <c r="N782" s="11" t="s">
        <v>1838</v>
      </c>
      <c r="O782" s="13">
        <v>3000000</v>
      </c>
      <c r="P782" s="11" t="s">
        <v>1838</v>
      </c>
      <c r="Q782" s="13">
        <v>3000000</v>
      </c>
      <c r="R782" s="11" t="s">
        <v>1838</v>
      </c>
      <c r="S782" s="13">
        <v>3000000</v>
      </c>
      <c r="T782" s="13">
        <f t="shared" si="1"/>
        <v>15000000</v>
      </c>
      <c r="U782" s="11"/>
      <c r="V782" s="11"/>
      <c r="W782" s="11"/>
      <c r="X782" s="11"/>
      <c r="Y782" s="11"/>
      <c r="Z782" s="11"/>
    </row>
    <row r="783" spans="1:26" ht="139.5" customHeight="1">
      <c r="A783" s="15" t="s">
        <v>1731</v>
      </c>
      <c r="B783" s="16" t="s">
        <v>1732</v>
      </c>
      <c r="C783" s="16" t="s">
        <v>1733</v>
      </c>
      <c r="D783" s="15" t="s">
        <v>1813</v>
      </c>
      <c r="E783" s="11" t="s">
        <v>1814</v>
      </c>
      <c r="F783" s="15" t="s">
        <v>1830</v>
      </c>
      <c r="G783" s="11" t="s">
        <v>1831</v>
      </c>
      <c r="H783" s="17" t="s">
        <v>322</v>
      </c>
      <c r="I783" s="17"/>
      <c r="J783" s="11" t="s">
        <v>1839</v>
      </c>
      <c r="K783" s="12">
        <v>3000000</v>
      </c>
      <c r="L783" s="11" t="s">
        <v>1836</v>
      </c>
      <c r="M783" s="12">
        <v>4000000</v>
      </c>
      <c r="N783" s="11" t="s">
        <v>1836</v>
      </c>
      <c r="O783" s="12">
        <v>6000000</v>
      </c>
      <c r="P783" s="11" t="s">
        <v>1836</v>
      </c>
      <c r="Q783" s="12">
        <v>8000000</v>
      </c>
      <c r="R783" s="11" t="s">
        <v>1836</v>
      </c>
      <c r="S783" s="13">
        <v>9000000</v>
      </c>
      <c r="T783" s="13">
        <f t="shared" si="1"/>
        <v>30000000</v>
      </c>
      <c r="U783" s="11"/>
      <c r="V783" s="11"/>
      <c r="W783" s="11"/>
      <c r="X783" s="11"/>
      <c r="Y783" s="11"/>
      <c r="Z783" s="11"/>
    </row>
    <row r="784" spans="1:26" ht="139.5" customHeight="1">
      <c r="A784" s="15" t="s">
        <v>1731</v>
      </c>
      <c r="B784" s="16" t="s">
        <v>1732</v>
      </c>
      <c r="C784" s="16" t="s">
        <v>1733</v>
      </c>
      <c r="D784" s="15" t="s">
        <v>1813</v>
      </c>
      <c r="E784" s="11" t="s">
        <v>1814</v>
      </c>
      <c r="F784" s="15" t="s">
        <v>1830</v>
      </c>
      <c r="G784" s="11" t="s">
        <v>1831</v>
      </c>
      <c r="H784" s="17"/>
      <c r="I784" s="17" t="s">
        <v>121</v>
      </c>
      <c r="J784" s="11" t="s">
        <v>1840</v>
      </c>
      <c r="K784" s="12">
        <f>+PRODUCT(3422269,2)</f>
        <v>6844538</v>
      </c>
      <c r="L784" s="11" t="s">
        <v>1840</v>
      </c>
      <c r="M784" s="12">
        <v>7049874.1400000006</v>
      </c>
      <c r="N784" s="11" t="s">
        <v>1840</v>
      </c>
      <c r="O784" s="13">
        <v>7261370.3642000007</v>
      </c>
      <c r="P784" s="11" t="s">
        <v>1840</v>
      </c>
      <c r="Q784" s="13">
        <v>7479211.4751260011</v>
      </c>
      <c r="R784" s="11" t="s">
        <v>1840</v>
      </c>
      <c r="S784" s="13">
        <v>7703587.8193797814</v>
      </c>
      <c r="T784" s="13">
        <f t="shared" si="1"/>
        <v>36338581.798705786</v>
      </c>
      <c r="U784" s="11"/>
      <c r="V784" s="11"/>
      <c r="W784" s="11"/>
      <c r="X784" s="11"/>
      <c r="Y784" s="11"/>
      <c r="Z784" s="11"/>
    </row>
    <row r="785" spans="1:26" ht="139.5" customHeight="1">
      <c r="A785" s="15" t="s">
        <v>1731</v>
      </c>
      <c r="B785" s="16" t="s">
        <v>1732</v>
      </c>
      <c r="C785" s="16" t="s">
        <v>1733</v>
      </c>
      <c r="D785" s="15" t="s">
        <v>1813</v>
      </c>
      <c r="E785" s="11" t="s">
        <v>1814</v>
      </c>
      <c r="F785" s="15" t="s">
        <v>1830</v>
      </c>
      <c r="G785" s="11" t="s">
        <v>1831</v>
      </c>
      <c r="H785" s="17"/>
      <c r="I785" s="17" t="s">
        <v>32</v>
      </c>
      <c r="J785" s="11" t="s">
        <v>89</v>
      </c>
      <c r="K785" s="12">
        <v>3799000</v>
      </c>
      <c r="L785" s="11" t="s">
        <v>90</v>
      </c>
      <c r="M785" s="12">
        <f>((K785*14/100)+K785)*2</f>
        <v>8661720</v>
      </c>
      <c r="N785" s="11" t="s">
        <v>90</v>
      </c>
      <c r="O785" s="13">
        <f>((K785*28/100)+K785)*2</f>
        <v>9725440</v>
      </c>
      <c r="P785" s="11" t="s">
        <v>90</v>
      </c>
      <c r="Q785" s="13">
        <f>((K785*42/100)+K785)*2</f>
        <v>10789160</v>
      </c>
      <c r="R785" s="11" t="s">
        <v>90</v>
      </c>
      <c r="S785" s="13">
        <f>((M785*42/100)+M785)*2</f>
        <v>24599284.800000001</v>
      </c>
      <c r="T785" s="13">
        <f t="shared" si="1"/>
        <v>57574604.799999997</v>
      </c>
      <c r="U785" s="11"/>
      <c r="V785" s="11"/>
      <c r="W785" s="11"/>
      <c r="X785" s="11"/>
      <c r="Y785" s="11"/>
      <c r="Z785" s="11"/>
    </row>
    <row r="786" spans="1:26" ht="139.5" customHeight="1">
      <c r="A786" s="15" t="s">
        <v>1731</v>
      </c>
      <c r="B786" s="16" t="s">
        <v>1732</v>
      </c>
      <c r="C786" s="16" t="s">
        <v>1733</v>
      </c>
      <c r="D786" s="15" t="s">
        <v>1813</v>
      </c>
      <c r="E786" s="11" t="s">
        <v>1814</v>
      </c>
      <c r="F786" s="15" t="s">
        <v>1830</v>
      </c>
      <c r="G786" s="11" t="s">
        <v>1831</v>
      </c>
      <c r="H786" s="17"/>
      <c r="I786" s="17" t="s">
        <v>234</v>
      </c>
      <c r="J786" s="11"/>
      <c r="K786" s="12">
        <v>0</v>
      </c>
      <c r="L786" s="11"/>
      <c r="M786" s="12">
        <v>0</v>
      </c>
      <c r="N786" s="11"/>
      <c r="O786" s="13">
        <v>0</v>
      </c>
      <c r="P786" s="11" t="s">
        <v>1841</v>
      </c>
      <c r="Q786" s="12">
        <v>600000</v>
      </c>
      <c r="R786" s="11"/>
      <c r="S786" s="12">
        <v>650000</v>
      </c>
      <c r="T786" s="13">
        <f t="shared" si="1"/>
        <v>1250000</v>
      </c>
      <c r="U786" s="11"/>
      <c r="V786" s="11"/>
      <c r="W786" s="11"/>
      <c r="X786" s="11"/>
      <c r="Y786" s="11"/>
      <c r="Z786" s="11"/>
    </row>
    <row r="787" spans="1:26" ht="139.5" customHeight="1">
      <c r="A787" s="15" t="s">
        <v>1731</v>
      </c>
      <c r="B787" s="16" t="s">
        <v>1732</v>
      </c>
      <c r="C787" s="16" t="s">
        <v>1733</v>
      </c>
      <c r="D787" s="15" t="s">
        <v>1813</v>
      </c>
      <c r="E787" s="11" t="s">
        <v>1814</v>
      </c>
      <c r="F787" s="15" t="s">
        <v>1830</v>
      </c>
      <c r="G787" s="11" t="s">
        <v>1831</v>
      </c>
      <c r="H787" s="17"/>
      <c r="I787" s="17" t="s">
        <v>246</v>
      </c>
      <c r="J787" s="11" t="s">
        <v>1842</v>
      </c>
      <c r="K787" s="12">
        <v>500000</v>
      </c>
      <c r="L787" s="11" t="s">
        <v>1843</v>
      </c>
      <c r="M787" s="12">
        <f>2*K787*1.1</f>
        <v>1100000</v>
      </c>
      <c r="N787" s="11" t="s">
        <v>1843</v>
      </c>
      <c r="O787" s="13">
        <f>M787*1.1</f>
        <v>1210000</v>
      </c>
      <c r="P787" s="11" t="s">
        <v>1843</v>
      </c>
      <c r="Q787" s="13">
        <f>O787*1.1</f>
        <v>1331000</v>
      </c>
      <c r="R787" s="11" t="s">
        <v>1844</v>
      </c>
      <c r="S787" s="13">
        <f>Q787*1.15</f>
        <v>1530649.9999999998</v>
      </c>
      <c r="T787" s="13">
        <f t="shared" si="1"/>
        <v>5671650</v>
      </c>
      <c r="U787" s="11"/>
      <c r="V787" s="11"/>
      <c r="W787" s="11"/>
      <c r="X787" s="11"/>
      <c r="Y787" s="11"/>
      <c r="Z787" s="11"/>
    </row>
    <row r="788" spans="1:26" ht="139.5" customHeight="1">
      <c r="A788" s="15" t="s">
        <v>1731</v>
      </c>
      <c r="B788" s="16" t="s">
        <v>1732</v>
      </c>
      <c r="C788" s="16" t="s">
        <v>1733</v>
      </c>
      <c r="D788" s="15" t="s">
        <v>1813</v>
      </c>
      <c r="E788" s="11" t="s">
        <v>1814</v>
      </c>
      <c r="F788" s="15" t="s">
        <v>1830</v>
      </c>
      <c r="G788" s="11" t="s">
        <v>1831</v>
      </c>
      <c r="H788" s="17"/>
      <c r="I788" s="17" t="s">
        <v>24</v>
      </c>
      <c r="J788" s="11" t="s">
        <v>1711</v>
      </c>
      <c r="K788" s="12">
        <v>5281525</v>
      </c>
      <c r="L788" s="11" t="s">
        <v>212</v>
      </c>
      <c r="M788" s="12">
        <v>11472751</v>
      </c>
      <c r="N788" s="11" t="s">
        <v>212</v>
      </c>
      <c r="O788" s="13">
        <v>12674735</v>
      </c>
      <c r="P788" s="11" t="s">
        <v>212</v>
      </c>
      <c r="Q788" s="13">
        <v>13064568</v>
      </c>
      <c r="R788" s="11" t="s">
        <v>212</v>
      </c>
      <c r="S788" s="19">
        <v>18427353</v>
      </c>
      <c r="T788" s="13">
        <f t="shared" si="1"/>
        <v>60920932</v>
      </c>
      <c r="U788" s="11"/>
      <c r="V788" s="11"/>
      <c r="W788" s="11"/>
      <c r="X788" s="11"/>
      <c r="Y788" s="11"/>
      <c r="Z788" s="11"/>
    </row>
    <row r="789" spans="1:26" ht="139.5" customHeight="1">
      <c r="A789" s="15" t="s">
        <v>1731</v>
      </c>
      <c r="B789" s="16" t="s">
        <v>1732</v>
      </c>
      <c r="C789" s="16" t="s">
        <v>1733</v>
      </c>
      <c r="D789" s="15" t="s">
        <v>1845</v>
      </c>
      <c r="E789" s="11" t="s">
        <v>1846</v>
      </c>
      <c r="F789" s="15" t="s">
        <v>1847</v>
      </c>
      <c r="G789" s="11" t="s">
        <v>1848</v>
      </c>
      <c r="H789" s="17" t="s">
        <v>121</v>
      </c>
      <c r="I789" s="17"/>
      <c r="J789" s="11" t="s">
        <v>1849</v>
      </c>
      <c r="K789" s="12">
        <v>0</v>
      </c>
      <c r="L789" s="11" t="s">
        <v>1850</v>
      </c>
      <c r="M789" s="12">
        <v>0</v>
      </c>
      <c r="N789" s="11" t="s">
        <v>1849</v>
      </c>
      <c r="O789" s="13">
        <v>0</v>
      </c>
      <c r="P789" s="11" t="s">
        <v>1849</v>
      </c>
      <c r="Q789" s="13">
        <v>0</v>
      </c>
      <c r="R789" s="11" t="s">
        <v>1849</v>
      </c>
      <c r="S789" s="13">
        <v>0</v>
      </c>
      <c r="T789" s="13">
        <f t="shared" si="1"/>
        <v>0</v>
      </c>
      <c r="U789" s="11"/>
      <c r="V789" s="11"/>
      <c r="W789" s="11"/>
      <c r="X789" s="11"/>
      <c r="Y789" s="11"/>
      <c r="Z789" s="11"/>
    </row>
    <row r="790" spans="1:26" ht="139.5" customHeight="1">
      <c r="A790" s="15" t="s">
        <v>1731</v>
      </c>
      <c r="B790" s="16" t="s">
        <v>1732</v>
      </c>
      <c r="C790" s="16" t="s">
        <v>1733</v>
      </c>
      <c r="D790" s="15" t="s">
        <v>1845</v>
      </c>
      <c r="E790" s="11" t="s">
        <v>1846</v>
      </c>
      <c r="F790" s="15" t="s">
        <v>1847</v>
      </c>
      <c r="G790" s="11" t="s">
        <v>1848</v>
      </c>
      <c r="H790" s="17" t="s">
        <v>190</v>
      </c>
      <c r="I790" s="17"/>
      <c r="J790" s="11"/>
      <c r="K790" s="12">
        <v>0</v>
      </c>
      <c r="L790" s="11" t="s">
        <v>1851</v>
      </c>
      <c r="M790" s="12">
        <v>1600000000</v>
      </c>
      <c r="N790" s="11"/>
      <c r="O790" s="13">
        <v>0</v>
      </c>
      <c r="P790" s="11"/>
      <c r="Q790" s="13">
        <v>0</v>
      </c>
      <c r="R790" s="11"/>
      <c r="S790" s="13">
        <v>0</v>
      </c>
      <c r="T790" s="13">
        <f t="shared" si="1"/>
        <v>1600000000</v>
      </c>
      <c r="U790" s="11"/>
      <c r="V790" s="11"/>
      <c r="W790" s="11"/>
      <c r="X790" s="11"/>
      <c r="Y790" s="11"/>
      <c r="Z790" s="11"/>
    </row>
    <row r="791" spans="1:26" ht="139.5" customHeight="1">
      <c r="A791" s="15" t="s">
        <v>1731</v>
      </c>
      <c r="B791" s="16" t="s">
        <v>1732</v>
      </c>
      <c r="C791" s="16" t="s">
        <v>1733</v>
      </c>
      <c r="D791" s="15" t="s">
        <v>1845</v>
      </c>
      <c r="E791" s="11" t="s">
        <v>1846</v>
      </c>
      <c r="F791" s="15" t="s">
        <v>1847</v>
      </c>
      <c r="G791" s="11" t="s">
        <v>1848</v>
      </c>
      <c r="H791" s="17" t="s">
        <v>246</v>
      </c>
      <c r="I791" s="17"/>
      <c r="J791" s="11"/>
      <c r="K791" s="12">
        <v>0</v>
      </c>
      <c r="L791" s="11"/>
      <c r="M791" s="12">
        <v>0</v>
      </c>
      <c r="N791" s="11"/>
      <c r="O791" s="13">
        <v>0</v>
      </c>
      <c r="P791" s="11" t="s">
        <v>1852</v>
      </c>
      <c r="Q791" s="13">
        <v>0</v>
      </c>
      <c r="R791" s="11" t="s">
        <v>1852</v>
      </c>
      <c r="S791" s="13">
        <v>0</v>
      </c>
      <c r="T791" s="13">
        <f t="shared" si="1"/>
        <v>0</v>
      </c>
      <c r="U791" s="23" t="s">
        <v>1853</v>
      </c>
      <c r="V791" s="11"/>
      <c r="W791" s="11"/>
      <c r="X791" s="11"/>
      <c r="Y791" s="11"/>
      <c r="Z791" s="11"/>
    </row>
    <row r="792" spans="1:26" ht="139.5" customHeight="1">
      <c r="A792" s="15" t="s">
        <v>1731</v>
      </c>
      <c r="B792" s="16" t="s">
        <v>1732</v>
      </c>
      <c r="C792" s="16" t="s">
        <v>1733</v>
      </c>
      <c r="D792" s="15" t="s">
        <v>1845</v>
      </c>
      <c r="E792" s="11" t="s">
        <v>1846</v>
      </c>
      <c r="F792" s="15" t="s">
        <v>1847</v>
      </c>
      <c r="G792" s="11" t="s">
        <v>1848</v>
      </c>
      <c r="H792" s="17" t="s">
        <v>126</v>
      </c>
      <c r="I792" s="17"/>
      <c r="J792" s="11" t="s">
        <v>1854</v>
      </c>
      <c r="K792" s="12">
        <v>5000000</v>
      </c>
      <c r="L792" s="11" t="s">
        <v>1855</v>
      </c>
      <c r="M792" s="12">
        <v>5000000</v>
      </c>
      <c r="N792" s="11" t="s">
        <v>1855</v>
      </c>
      <c r="O792" s="12">
        <v>5000000</v>
      </c>
      <c r="P792" s="11" t="s">
        <v>1855</v>
      </c>
      <c r="Q792" s="12">
        <v>5000000</v>
      </c>
      <c r="R792" s="11" t="s">
        <v>1855</v>
      </c>
      <c r="S792" s="12">
        <v>5000000</v>
      </c>
      <c r="T792" s="13">
        <f t="shared" si="1"/>
        <v>25000000</v>
      </c>
      <c r="U792" s="11"/>
      <c r="V792" s="11"/>
      <c r="W792" s="11"/>
      <c r="X792" s="11"/>
      <c r="Y792" s="11"/>
      <c r="Z792" s="11"/>
    </row>
    <row r="793" spans="1:26" ht="139.5" customHeight="1">
      <c r="A793" s="15" t="s">
        <v>1731</v>
      </c>
      <c r="B793" s="16" t="s">
        <v>1732</v>
      </c>
      <c r="C793" s="16" t="s">
        <v>1733</v>
      </c>
      <c r="D793" s="15" t="s">
        <v>1845</v>
      </c>
      <c r="E793" s="11" t="s">
        <v>1846</v>
      </c>
      <c r="F793" s="15" t="s">
        <v>1847</v>
      </c>
      <c r="G793" s="11" t="s">
        <v>1848</v>
      </c>
      <c r="H793" s="17" t="s">
        <v>96</v>
      </c>
      <c r="I793" s="17"/>
      <c r="J793" s="11" t="s">
        <v>1856</v>
      </c>
      <c r="K793" s="12">
        <v>22275000</v>
      </c>
      <c r="L793" s="11"/>
      <c r="M793" s="12">
        <v>0</v>
      </c>
      <c r="N793" s="11"/>
      <c r="O793" s="12">
        <v>0</v>
      </c>
      <c r="P793" s="11"/>
      <c r="Q793" s="12">
        <v>0</v>
      </c>
      <c r="R793" s="11"/>
      <c r="S793" s="12">
        <v>0</v>
      </c>
      <c r="T793" s="13">
        <f t="shared" si="1"/>
        <v>22275000</v>
      </c>
      <c r="U793" s="11"/>
      <c r="V793" s="11"/>
      <c r="W793" s="11"/>
      <c r="X793" s="11"/>
      <c r="Y793" s="11"/>
      <c r="Z793" s="11"/>
    </row>
    <row r="794" spans="1:26" ht="139.5" customHeight="1">
      <c r="A794" s="15" t="s">
        <v>1731</v>
      </c>
      <c r="B794" s="16" t="s">
        <v>1732</v>
      </c>
      <c r="C794" s="16" t="s">
        <v>1733</v>
      </c>
      <c r="D794" s="15" t="s">
        <v>1845</v>
      </c>
      <c r="E794" s="11" t="s">
        <v>1846</v>
      </c>
      <c r="F794" s="15" t="s">
        <v>1847</v>
      </c>
      <c r="G794" s="11" t="s">
        <v>1848</v>
      </c>
      <c r="H794" s="17" t="s">
        <v>78</v>
      </c>
      <c r="I794" s="17"/>
      <c r="J794" s="11" t="s">
        <v>1857</v>
      </c>
      <c r="K794" s="12">
        <v>0</v>
      </c>
      <c r="L794" s="11" t="s">
        <v>1858</v>
      </c>
      <c r="M794" s="12">
        <v>0</v>
      </c>
      <c r="N794" s="11"/>
      <c r="O794" s="13">
        <v>0</v>
      </c>
      <c r="P794" s="11"/>
      <c r="Q794" s="13">
        <v>0</v>
      </c>
      <c r="R794" s="11"/>
      <c r="S794" s="13">
        <v>0</v>
      </c>
      <c r="T794" s="13">
        <f t="shared" si="1"/>
        <v>0</v>
      </c>
      <c r="U794" s="11"/>
      <c r="V794" s="11"/>
      <c r="W794" s="11"/>
      <c r="X794" s="11"/>
      <c r="Y794" s="11"/>
      <c r="Z794" s="11"/>
    </row>
    <row r="795" spans="1:26" ht="139.5" customHeight="1">
      <c r="A795" s="15" t="s">
        <v>1731</v>
      </c>
      <c r="B795" s="16" t="s">
        <v>1732</v>
      </c>
      <c r="C795" s="16" t="s">
        <v>1733</v>
      </c>
      <c r="D795" s="15" t="s">
        <v>1845</v>
      </c>
      <c r="E795" s="11" t="s">
        <v>1846</v>
      </c>
      <c r="F795" s="15" t="s">
        <v>1847</v>
      </c>
      <c r="G795" s="11" t="s">
        <v>1848</v>
      </c>
      <c r="H795" s="17" t="s">
        <v>438</v>
      </c>
      <c r="I795" s="17"/>
      <c r="J795" s="11"/>
      <c r="K795" s="12">
        <v>0</v>
      </c>
      <c r="L795" s="11"/>
      <c r="M795" s="12">
        <v>0</v>
      </c>
      <c r="N795" s="11"/>
      <c r="O795" s="13">
        <v>0</v>
      </c>
      <c r="P795" s="11"/>
      <c r="Q795" s="13">
        <v>0</v>
      </c>
      <c r="R795" s="11" t="s">
        <v>1859</v>
      </c>
      <c r="S795" s="13">
        <v>0</v>
      </c>
      <c r="T795" s="13">
        <f t="shared" si="1"/>
        <v>0</v>
      </c>
      <c r="U795" s="23" t="s">
        <v>1860</v>
      </c>
      <c r="V795" s="11"/>
      <c r="W795" s="11"/>
      <c r="X795" s="11"/>
      <c r="Y795" s="11"/>
      <c r="Z795" s="11"/>
    </row>
    <row r="796" spans="1:26" ht="139.5" customHeight="1">
      <c r="A796" s="15" t="s">
        <v>1731</v>
      </c>
      <c r="B796" s="16" t="s">
        <v>1732</v>
      </c>
      <c r="C796" s="16" t="s">
        <v>1733</v>
      </c>
      <c r="D796" s="15" t="s">
        <v>1845</v>
      </c>
      <c r="E796" s="11" t="s">
        <v>1846</v>
      </c>
      <c r="F796" s="15" t="s">
        <v>1847</v>
      </c>
      <c r="G796" s="11" t="s">
        <v>1848</v>
      </c>
      <c r="H796" s="17" t="s">
        <v>24</v>
      </c>
      <c r="I796" s="17"/>
      <c r="J796" s="11" t="s">
        <v>1861</v>
      </c>
      <c r="K796" s="12">
        <v>5420600</v>
      </c>
      <c r="L796" s="11" t="s">
        <v>1862</v>
      </c>
      <c r="M796" s="12">
        <v>10029049</v>
      </c>
      <c r="N796" s="11" t="s">
        <v>1862</v>
      </c>
      <c r="O796" s="13">
        <v>11231033</v>
      </c>
      <c r="P796" s="11" t="s">
        <v>1862</v>
      </c>
      <c r="Q796" s="13">
        <v>11620866</v>
      </c>
      <c r="R796" s="11" t="s">
        <v>1862</v>
      </c>
      <c r="S796" s="19">
        <v>16261800</v>
      </c>
      <c r="T796" s="13">
        <f t="shared" si="1"/>
        <v>54563348</v>
      </c>
      <c r="U796" s="11"/>
      <c r="V796" s="11"/>
      <c r="W796" s="11"/>
      <c r="X796" s="11"/>
      <c r="Y796" s="11"/>
      <c r="Z796" s="11"/>
    </row>
    <row r="797" spans="1:26" ht="139.5" customHeight="1">
      <c r="A797" s="15" t="s">
        <v>1731</v>
      </c>
      <c r="B797" s="16" t="s">
        <v>1732</v>
      </c>
      <c r="C797" s="16" t="s">
        <v>1733</v>
      </c>
      <c r="D797" s="15" t="s">
        <v>1845</v>
      </c>
      <c r="E797" s="11" t="s">
        <v>1846</v>
      </c>
      <c r="F797" s="15" t="s">
        <v>1847</v>
      </c>
      <c r="G797" s="11" t="s">
        <v>1848</v>
      </c>
      <c r="H797" s="17" t="s">
        <v>137</v>
      </c>
      <c r="I797" s="17"/>
      <c r="J797" s="11" t="s">
        <v>1863</v>
      </c>
      <c r="K797" s="12">
        <v>10000000</v>
      </c>
      <c r="L797" s="11" t="s">
        <v>1864</v>
      </c>
      <c r="M797" s="12">
        <v>12000000</v>
      </c>
      <c r="N797" s="11" t="s">
        <v>1864</v>
      </c>
      <c r="O797" s="12">
        <v>14000000</v>
      </c>
      <c r="P797" s="11" t="s">
        <v>1864</v>
      </c>
      <c r="Q797" s="12">
        <v>15000000</v>
      </c>
      <c r="R797" s="11" t="s">
        <v>1864</v>
      </c>
      <c r="S797" s="12">
        <v>15000000</v>
      </c>
      <c r="T797" s="13">
        <f t="shared" si="1"/>
        <v>66000000</v>
      </c>
      <c r="U797" s="11"/>
      <c r="V797" s="11"/>
      <c r="W797" s="11"/>
      <c r="X797" s="11"/>
      <c r="Y797" s="11"/>
      <c r="Z797" s="11"/>
    </row>
    <row r="798" spans="1:26" ht="139.5" customHeight="1">
      <c r="A798" s="15" t="s">
        <v>1731</v>
      </c>
      <c r="B798" s="16" t="s">
        <v>1732</v>
      </c>
      <c r="C798" s="16" t="s">
        <v>1733</v>
      </c>
      <c r="D798" s="15" t="s">
        <v>1845</v>
      </c>
      <c r="E798" s="11" t="s">
        <v>1846</v>
      </c>
      <c r="F798" s="15" t="s">
        <v>1847</v>
      </c>
      <c r="G798" s="11" t="s">
        <v>1848</v>
      </c>
      <c r="H798" s="17" t="s">
        <v>75</v>
      </c>
      <c r="I798" s="17"/>
      <c r="J798" s="11" t="s">
        <v>1495</v>
      </c>
      <c r="K798" s="12">
        <v>2000000</v>
      </c>
      <c r="L798" s="11" t="s">
        <v>1495</v>
      </c>
      <c r="M798" s="12">
        <v>2000000</v>
      </c>
      <c r="N798" s="11" t="s">
        <v>1495</v>
      </c>
      <c r="O798" s="13">
        <v>2000000</v>
      </c>
      <c r="P798" s="11" t="s">
        <v>1495</v>
      </c>
      <c r="Q798" s="13">
        <v>2000000</v>
      </c>
      <c r="R798" s="11" t="s">
        <v>1495</v>
      </c>
      <c r="S798" s="13">
        <v>2000000</v>
      </c>
      <c r="T798" s="13">
        <f t="shared" si="1"/>
        <v>10000000</v>
      </c>
      <c r="U798" s="11"/>
      <c r="V798" s="11"/>
      <c r="W798" s="11"/>
      <c r="X798" s="11"/>
      <c r="Y798" s="11"/>
      <c r="Z798" s="11"/>
    </row>
    <row r="799" spans="1:26" ht="139.5" customHeight="1">
      <c r="A799" s="15" t="s">
        <v>1731</v>
      </c>
      <c r="B799" s="16" t="s">
        <v>1732</v>
      </c>
      <c r="C799" s="16" t="s">
        <v>1733</v>
      </c>
      <c r="D799" s="15" t="s">
        <v>1845</v>
      </c>
      <c r="E799" s="11" t="s">
        <v>1846</v>
      </c>
      <c r="F799" s="15" t="s">
        <v>1847</v>
      </c>
      <c r="G799" s="11" t="s">
        <v>1848</v>
      </c>
      <c r="H799" s="17" t="s">
        <v>322</v>
      </c>
      <c r="I799" s="17"/>
      <c r="J799" s="11" t="s">
        <v>1865</v>
      </c>
      <c r="K799" s="12">
        <v>3000000</v>
      </c>
      <c r="L799" s="11" t="s">
        <v>1864</v>
      </c>
      <c r="M799" s="12">
        <v>4000000</v>
      </c>
      <c r="N799" s="11" t="s">
        <v>1864</v>
      </c>
      <c r="O799" s="12">
        <v>6000000</v>
      </c>
      <c r="P799" s="11" t="s">
        <v>1864</v>
      </c>
      <c r="Q799" s="12">
        <v>8000000</v>
      </c>
      <c r="R799" s="11" t="s">
        <v>1864</v>
      </c>
      <c r="S799" s="13">
        <v>9000000</v>
      </c>
      <c r="T799" s="13">
        <f t="shared" si="1"/>
        <v>30000000</v>
      </c>
      <c r="U799" s="11"/>
      <c r="V799" s="11"/>
      <c r="W799" s="11"/>
      <c r="X799" s="11"/>
      <c r="Y799" s="11"/>
      <c r="Z799" s="11"/>
    </row>
    <row r="800" spans="1:26" ht="139.5" customHeight="1">
      <c r="A800" s="15" t="s">
        <v>1731</v>
      </c>
      <c r="B800" s="16" t="s">
        <v>1732</v>
      </c>
      <c r="C800" s="16" t="s">
        <v>1733</v>
      </c>
      <c r="D800" s="15" t="s">
        <v>1845</v>
      </c>
      <c r="E800" s="11" t="s">
        <v>1846</v>
      </c>
      <c r="F800" s="15" t="s">
        <v>1847</v>
      </c>
      <c r="G800" s="11" t="s">
        <v>1848</v>
      </c>
      <c r="H800" s="17" t="s">
        <v>328</v>
      </c>
      <c r="I800" s="17"/>
      <c r="J800" s="11" t="s">
        <v>1866</v>
      </c>
      <c r="K800" s="12">
        <v>3000000</v>
      </c>
      <c r="L800" s="11" t="s">
        <v>1867</v>
      </c>
      <c r="M800" s="12">
        <v>3000000</v>
      </c>
      <c r="N800" s="11" t="s">
        <v>1868</v>
      </c>
      <c r="O800" s="13">
        <v>3000000</v>
      </c>
      <c r="P800" s="11" t="s">
        <v>1868</v>
      </c>
      <c r="Q800" s="13">
        <v>3000000</v>
      </c>
      <c r="R800" s="11" t="s">
        <v>1868</v>
      </c>
      <c r="S800" s="13">
        <v>3000000</v>
      </c>
      <c r="T800" s="13">
        <f t="shared" si="1"/>
        <v>15000000</v>
      </c>
      <c r="U800" s="11"/>
      <c r="V800" s="11"/>
      <c r="W800" s="11"/>
      <c r="X800" s="11"/>
      <c r="Y800" s="11"/>
      <c r="Z800" s="11"/>
    </row>
    <row r="801" spans="1:26" ht="139.5" customHeight="1">
      <c r="A801" s="15" t="s">
        <v>1731</v>
      </c>
      <c r="B801" s="16" t="s">
        <v>1732</v>
      </c>
      <c r="C801" s="16" t="s">
        <v>1733</v>
      </c>
      <c r="D801" s="15" t="s">
        <v>1845</v>
      </c>
      <c r="E801" s="11" t="s">
        <v>1846</v>
      </c>
      <c r="F801" s="15" t="s">
        <v>1869</v>
      </c>
      <c r="G801" s="11" t="s">
        <v>1870</v>
      </c>
      <c r="H801" s="17" t="s">
        <v>78</v>
      </c>
      <c r="I801" s="17"/>
      <c r="J801" s="11" t="s">
        <v>1857</v>
      </c>
      <c r="K801" s="12">
        <v>0</v>
      </c>
      <c r="L801" s="11" t="s">
        <v>1857</v>
      </c>
      <c r="M801" s="12">
        <v>0</v>
      </c>
      <c r="N801" s="11">
        <v>0</v>
      </c>
      <c r="O801" s="13">
        <v>0</v>
      </c>
      <c r="P801" s="11">
        <v>0</v>
      </c>
      <c r="Q801" s="13">
        <v>0</v>
      </c>
      <c r="R801" s="11">
        <v>0</v>
      </c>
      <c r="S801" s="13">
        <v>0</v>
      </c>
      <c r="T801" s="13">
        <f t="shared" si="1"/>
        <v>0</v>
      </c>
      <c r="U801" s="11"/>
      <c r="V801" s="11"/>
      <c r="W801" s="11"/>
      <c r="X801" s="11"/>
      <c r="Y801" s="11"/>
      <c r="Z801" s="11"/>
    </row>
    <row r="802" spans="1:26" ht="139.5" customHeight="1">
      <c r="A802" s="15" t="s">
        <v>1731</v>
      </c>
      <c r="B802" s="16" t="s">
        <v>1732</v>
      </c>
      <c r="C802" s="16" t="s">
        <v>1733</v>
      </c>
      <c r="D802" s="15" t="s">
        <v>1845</v>
      </c>
      <c r="E802" s="11" t="s">
        <v>1846</v>
      </c>
      <c r="F802" s="15" t="s">
        <v>1869</v>
      </c>
      <c r="G802" s="11" t="s">
        <v>1870</v>
      </c>
      <c r="H802" s="17" t="s">
        <v>137</v>
      </c>
      <c r="I802" s="17"/>
      <c r="J802" s="11" t="s">
        <v>1871</v>
      </c>
      <c r="K802" s="12">
        <v>290000000</v>
      </c>
      <c r="L802" s="11" t="s">
        <v>1872</v>
      </c>
      <c r="M802" s="12">
        <v>200000000</v>
      </c>
      <c r="N802" s="11" t="s">
        <v>1873</v>
      </c>
      <c r="O802" s="12">
        <v>50000000</v>
      </c>
      <c r="P802" s="11" t="s">
        <v>1873</v>
      </c>
      <c r="Q802" s="12">
        <v>40000000</v>
      </c>
      <c r="R802" s="11" t="s">
        <v>1873</v>
      </c>
      <c r="S802" s="12">
        <v>30000000</v>
      </c>
      <c r="T802" s="13">
        <f t="shared" si="1"/>
        <v>610000000</v>
      </c>
      <c r="U802" s="11"/>
      <c r="V802" s="11"/>
      <c r="W802" s="11"/>
      <c r="X802" s="11"/>
      <c r="Y802" s="11"/>
      <c r="Z802" s="11"/>
    </row>
    <row r="803" spans="1:26" ht="139.5" customHeight="1">
      <c r="A803" s="15" t="s">
        <v>1731</v>
      </c>
      <c r="B803" s="16" t="s">
        <v>1732</v>
      </c>
      <c r="C803" s="16" t="s">
        <v>1733</v>
      </c>
      <c r="D803" s="15" t="s">
        <v>1845</v>
      </c>
      <c r="E803" s="11" t="s">
        <v>1846</v>
      </c>
      <c r="F803" s="15" t="s">
        <v>1869</v>
      </c>
      <c r="G803" s="11" t="s">
        <v>1870</v>
      </c>
      <c r="H803" s="17" t="s">
        <v>322</v>
      </c>
      <c r="I803" s="17"/>
      <c r="J803" s="11" t="s">
        <v>1874</v>
      </c>
      <c r="K803" s="12">
        <v>3000000</v>
      </c>
      <c r="L803" s="11" t="s">
        <v>1875</v>
      </c>
      <c r="M803" s="12">
        <v>4000000</v>
      </c>
      <c r="N803" s="11" t="s">
        <v>1876</v>
      </c>
      <c r="O803" s="12">
        <v>6000000</v>
      </c>
      <c r="P803" s="11" t="s">
        <v>1876</v>
      </c>
      <c r="Q803" s="12">
        <v>7000000</v>
      </c>
      <c r="R803" s="11" t="s">
        <v>1876</v>
      </c>
      <c r="S803" s="13">
        <v>9000000</v>
      </c>
      <c r="T803" s="13">
        <f t="shared" si="1"/>
        <v>29000000</v>
      </c>
      <c r="U803" s="11"/>
      <c r="V803" s="11"/>
      <c r="W803" s="11"/>
      <c r="X803" s="11"/>
      <c r="Y803" s="11"/>
      <c r="Z803" s="11"/>
    </row>
    <row r="804" spans="1:26" ht="139.5" customHeight="1">
      <c r="A804" s="15" t="s">
        <v>1731</v>
      </c>
      <c r="B804" s="16" t="s">
        <v>1732</v>
      </c>
      <c r="C804" s="16" t="s">
        <v>1733</v>
      </c>
      <c r="D804" s="15" t="s">
        <v>1845</v>
      </c>
      <c r="E804" s="11" t="s">
        <v>1846</v>
      </c>
      <c r="F804" s="15" t="s">
        <v>1869</v>
      </c>
      <c r="G804" s="11" t="s">
        <v>1870</v>
      </c>
      <c r="H804" s="17" t="s">
        <v>328</v>
      </c>
      <c r="I804" s="17"/>
      <c r="J804" s="11" t="s">
        <v>1877</v>
      </c>
      <c r="K804" s="12">
        <v>3000000</v>
      </c>
      <c r="L804" s="11" t="s">
        <v>1878</v>
      </c>
      <c r="M804" s="12">
        <v>3000000</v>
      </c>
      <c r="N804" s="11" t="s">
        <v>1879</v>
      </c>
      <c r="O804" s="13">
        <v>3000000</v>
      </c>
      <c r="P804" s="11" t="s">
        <v>1880</v>
      </c>
      <c r="Q804" s="13">
        <v>3000000</v>
      </c>
      <c r="R804" s="11"/>
      <c r="S804" s="13">
        <v>0</v>
      </c>
      <c r="T804" s="13">
        <f t="shared" si="1"/>
        <v>12000000</v>
      </c>
      <c r="U804" s="11"/>
      <c r="V804" s="11"/>
      <c r="W804" s="11"/>
      <c r="X804" s="11"/>
      <c r="Y804" s="11"/>
      <c r="Z804" s="11"/>
    </row>
    <row r="805" spans="1:26" ht="139.5" customHeight="1">
      <c r="A805" s="15" t="s">
        <v>1731</v>
      </c>
      <c r="B805" s="16" t="s">
        <v>1732</v>
      </c>
      <c r="C805" s="16" t="s">
        <v>1733</v>
      </c>
      <c r="D805" s="15" t="s">
        <v>1845</v>
      </c>
      <c r="E805" s="11" t="s">
        <v>1846</v>
      </c>
      <c r="F805" s="15" t="s">
        <v>1869</v>
      </c>
      <c r="G805" s="11" t="s">
        <v>1870</v>
      </c>
      <c r="H805" s="17" t="s">
        <v>75</v>
      </c>
      <c r="I805" s="17"/>
      <c r="J805" s="11" t="s">
        <v>1495</v>
      </c>
      <c r="K805" s="12">
        <v>2000000</v>
      </c>
      <c r="L805" s="11" t="s">
        <v>1495</v>
      </c>
      <c r="M805" s="12">
        <v>2000000</v>
      </c>
      <c r="N805" s="11" t="s">
        <v>1495</v>
      </c>
      <c r="O805" s="13">
        <v>2000000</v>
      </c>
      <c r="P805" s="11" t="s">
        <v>1495</v>
      </c>
      <c r="Q805" s="13">
        <v>2000000</v>
      </c>
      <c r="R805" s="11" t="s">
        <v>1495</v>
      </c>
      <c r="S805" s="13">
        <v>2000000</v>
      </c>
      <c r="T805" s="13">
        <f t="shared" si="1"/>
        <v>10000000</v>
      </c>
      <c r="U805" s="11"/>
      <c r="V805" s="11"/>
      <c r="W805" s="11"/>
      <c r="X805" s="11"/>
      <c r="Y805" s="11"/>
      <c r="Z805" s="11"/>
    </row>
    <row r="806" spans="1:26" ht="139.5" customHeight="1">
      <c r="A806" s="15" t="s">
        <v>1731</v>
      </c>
      <c r="B806" s="16" t="s">
        <v>1732</v>
      </c>
      <c r="C806" s="16" t="s">
        <v>1733</v>
      </c>
      <c r="D806" s="15" t="s">
        <v>1845</v>
      </c>
      <c r="E806" s="11" t="s">
        <v>1846</v>
      </c>
      <c r="F806" s="15" t="s">
        <v>1869</v>
      </c>
      <c r="G806" s="11" t="s">
        <v>1870</v>
      </c>
      <c r="H806" s="17"/>
      <c r="I806" s="17" t="s">
        <v>120</v>
      </c>
      <c r="J806" s="11" t="s">
        <v>1881</v>
      </c>
      <c r="K806" s="12">
        <v>10000000</v>
      </c>
      <c r="L806" s="11"/>
      <c r="M806" s="12">
        <v>0</v>
      </c>
      <c r="N806" s="11"/>
      <c r="O806" s="13">
        <v>0</v>
      </c>
      <c r="P806" s="11"/>
      <c r="Q806" s="13">
        <v>0</v>
      </c>
      <c r="R806" s="11"/>
      <c r="S806" s="13">
        <v>0</v>
      </c>
      <c r="T806" s="13">
        <f t="shared" si="1"/>
        <v>10000000</v>
      </c>
      <c r="U806" s="11"/>
      <c r="V806" s="11"/>
      <c r="W806" s="11"/>
      <c r="X806" s="11"/>
      <c r="Y806" s="11"/>
      <c r="Z806" s="11"/>
    </row>
    <row r="807" spans="1:26" ht="139.5" customHeight="1">
      <c r="A807" s="15" t="s">
        <v>1731</v>
      </c>
      <c r="B807" s="16" t="s">
        <v>1732</v>
      </c>
      <c r="C807" s="16" t="s">
        <v>1733</v>
      </c>
      <c r="D807" s="15" t="s">
        <v>1845</v>
      </c>
      <c r="E807" s="11" t="s">
        <v>1846</v>
      </c>
      <c r="F807" s="15" t="s">
        <v>1869</v>
      </c>
      <c r="G807" s="11" t="s">
        <v>1870</v>
      </c>
      <c r="H807" s="17"/>
      <c r="I807" s="17" t="s">
        <v>246</v>
      </c>
      <c r="J807" s="11" t="s">
        <v>1882</v>
      </c>
      <c r="K807" s="12">
        <v>0</v>
      </c>
      <c r="L807" s="11" t="s">
        <v>1882</v>
      </c>
      <c r="M807" s="12">
        <v>0</v>
      </c>
      <c r="N807" s="11" t="s">
        <v>1882</v>
      </c>
      <c r="O807" s="13">
        <v>0</v>
      </c>
      <c r="P807" s="11" t="s">
        <v>1882</v>
      </c>
      <c r="Q807" s="13">
        <v>0</v>
      </c>
      <c r="R807" s="11" t="s">
        <v>1882</v>
      </c>
      <c r="S807" s="13">
        <v>0</v>
      </c>
      <c r="T807" s="13">
        <f t="shared" si="1"/>
        <v>0</v>
      </c>
      <c r="U807" s="23" t="s">
        <v>1576</v>
      </c>
      <c r="V807" s="11"/>
      <c r="W807" s="11"/>
      <c r="X807" s="11"/>
      <c r="Y807" s="11"/>
      <c r="Z807" s="11"/>
    </row>
    <row r="808" spans="1:26" ht="139.5" customHeight="1">
      <c r="A808" s="15" t="s">
        <v>1731</v>
      </c>
      <c r="B808" s="16" t="s">
        <v>1732</v>
      </c>
      <c r="C808" s="16" t="s">
        <v>1733</v>
      </c>
      <c r="D808" s="15" t="s">
        <v>1845</v>
      </c>
      <c r="E808" s="11" t="s">
        <v>1846</v>
      </c>
      <c r="F808" s="15" t="s">
        <v>1869</v>
      </c>
      <c r="G808" s="11" t="s">
        <v>1870</v>
      </c>
      <c r="H808" s="17"/>
      <c r="I808" s="17" t="s">
        <v>126</v>
      </c>
      <c r="J808" s="11" t="s">
        <v>1883</v>
      </c>
      <c r="K808" s="12">
        <v>5000000</v>
      </c>
      <c r="L808" s="11" t="s">
        <v>1884</v>
      </c>
      <c r="M808" s="12">
        <v>5000000</v>
      </c>
      <c r="N808" s="11" t="s">
        <v>1855</v>
      </c>
      <c r="O808" s="12">
        <v>5000000</v>
      </c>
      <c r="P808" s="11" t="s">
        <v>1855</v>
      </c>
      <c r="Q808" s="12">
        <v>5000000</v>
      </c>
      <c r="R808" s="11" t="s">
        <v>1855</v>
      </c>
      <c r="S808" s="12">
        <v>5000000</v>
      </c>
      <c r="T808" s="13">
        <f t="shared" si="1"/>
        <v>25000000</v>
      </c>
      <c r="U808" s="11"/>
      <c r="V808" s="11"/>
      <c r="W808" s="11"/>
      <c r="X808" s="11"/>
      <c r="Y808" s="11"/>
      <c r="Z808" s="11"/>
    </row>
    <row r="809" spans="1:26" ht="139.5" customHeight="1">
      <c r="A809" s="15" t="s">
        <v>1731</v>
      </c>
      <c r="B809" s="16" t="s">
        <v>1732</v>
      </c>
      <c r="C809" s="16" t="s">
        <v>1733</v>
      </c>
      <c r="D809" s="15" t="s">
        <v>1845</v>
      </c>
      <c r="E809" s="11" t="s">
        <v>1846</v>
      </c>
      <c r="F809" s="15" t="s">
        <v>1869</v>
      </c>
      <c r="G809" s="11" t="s">
        <v>1870</v>
      </c>
      <c r="H809" s="17"/>
      <c r="I809" s="17" t="s">
        <v>27</v>
      </c>
      <c r="J809" s="11" t="s">
        <v>1885</v>
      </c>
      <c r="K809" s="12">
        <v>0</v>
      </c>
      <c r="L809" s="11"/>
      <c r="M809" s="12">
        <v>0</v>
      </c>
      <c r="N809" s="11"/>
      <c r="O809" s="12">
        <v>0</v>
      </c>
      <c r="P809" s="11"/>
      <c r="Q809" s="12">
        <v>0</v>
      </c>
      <c r="R809" s="11"/>
      <c r="S809" s="12">
        <v>0</v>
      </c>
      <c r="T809" s="13">
        <f t="shared" si="1"/>
        <v>0</v>
      </c>
      <c r="U809" s="23"/>
      <c r="V809" s="11"/>
      <c r="W809" s="11"/>
      <c r="X809" s="11"/>
      <c r="Y809" s="11"/>
      <c r="Z809" s="11"/>
    </row>
    <row r="810" spans="1:26" ht="139.5" customHeight="1">
      <c r="A810" s="15" t="s">
        <v>1731</v>
      </c>
      <c r="B810" s="16" t="s">
        <v>1732</v>
      </c>
      <c r="C810" s="16" t="s">
        <v>1733</v>
      </c>
      <c r="D810" s="15" t="s">
        <v>1845</v>
      </c>
      <c r="E810" s="11" t="s">
        <v>1846</v>
      </c>
      <c r="F810" s="15" t="s">
        <v>1869</v>
      </c>
      <c r="G810" s="11" t="s">
        <v>1870</v>
      </c>
      <c r="H810" s="17"/>
      <c r="I810" s="17" t="s">
        <v>121</v>
      </c>
      <c r="J810" s="11" t="s">
        <v>1886</v>
      </c>
      <c r="K810" s="12">
        <v>400000000</v>
      </c>
      <c r="L810" s="11" t="s">
        <v>1887</v>
      </c>
      <c r="M810" s="12">
        <v>0</v>
      </c>
      <c r="N810" s="11"/>
      <c r="O810" s="13">
        <v>0</v>
      </c>
      <c r="P810" s="11"/>
      <c r="Q810" s="13">
        <v>0</v>
      </c>
      <c r="R810" s="11"/>
      <c r="S810" s="13">
        <v>0</v>
      </c>
      <c r="T810" s="13">
        <f t="shared" si="1"/>
        <v>400000000</v>
      </c>
      <c r="U810" s="11"/>
      <c r="V810" s="11"/>
      <c r="W810" s="11"/>
      <c r="X810" s="11"/>
      <c r="Y810" s="11"/>
      <c r="Z810" s="11"/>
    </row>
    <row r="811" spans="1:26" ht="139.5" customHeight="1">
      <c r="A811" s="15" t="s">
        <v>1731</v>
      </c>
      <c r="B811" s="16" t="s">
        <v>1732</v>
      </c>
      <c r="C811" s="16" t="s">
        <v>1733</v>
      </c>
      <c r="D811" s="15" t="s">
        <v>1845</v>
      </c>
      <c r="E811" s="11" t="s">
        <v>1846</v>
      </c>
      <c r="F811" s="15" t="s">
        <v>1869</v>
      </c>
      <c r="G811" s="11" t="s">
        <v>1870</v>
      </c>
      <c r="H811" s="17"/>
      <c r="I811" s="17" t="s">
        <v>24</v>
      </c>
      <c r="J811" s="11" t="s">
        <v>1828</v>
      </c>
      <c r="K811" s="12">
        <v>2734235</v>
      </c>
      <c r="L811" s="11" t="s">
        <v>1828</v>
      </c>
      <c r="M811" s="12">
        <v>5729522</v>
      </c>
      <c r="N811" s="11" t="s">
        <v>1828</v>
      </c>
      <c r="O811" s="13">
        <v>5631628</v>
      </c>
      <c r="P811" s="11" t="s">
        <v>1828</v>
      </c>
      <c r="Q811" s="13">
        <v>5850008</v>
      </c>
      <c r="R811" s="11" t="s">
        <v>1828</v>
      </c>
      <c r="S811" s="19">
        <v>8447442</v>
      </c>
      <c r="T811" s="13">
        <f t="shared" si="1"/>
        <v>28392835</v>
      </c>
      <c r="U811" s="11"/>
      <c r="V811" s="11"/>
      <c r="W811" s="11"/>
      <c r="X811" s="11"/>
      <c r="Y811" s="11"/>
      <c r="Z811" s="11"/>
    </row>
    <row r="812" spans="1:26" ht="139.5" customHeight="1">
      <c r="A812" s="15" t="s">
        <v>1731</v>
      </c>
      <c r="B812" s="16" t="s">
        <v>1732</v>
      </c>
      <c r="C812" s="16" t="s">
        <v>1733</v>
      </c>
      <c r="D812" s="15" t="s">
        <v>1845</v>
      </c>
      <c r="E812" s="11" t="s">
        <v>1846</v>
      </c>
      <c r="F812" s="15" t="s">
        <v>1888</v>
      </c>
      <c r="G812" s="11" t="s">
        <v>1889</v>
      </c>
      <c r="H812" s="17" t="s">
        <v>241</v>
      </c>
      <c r="I812" s="17"/>
      <c r="J812" s="11" t="s">
        <v>1886</v>
      </c>
      <c r="K812" s="12">
        <v>0</v>
      </c>
      <c r="L812" s="11" t="s">
        <v>1887</v>
      </c>
      <c r="M812" s="12">
        <v>0</v>
      </c>
      <c r="N812" s="11"/>
      <c r="O812" s="13">
        <v>0</v>
      </c>
      <c r="P812" s="11"/>
      <c r="Q812" s="13">
        <v>0</v>
      </c>
      <c r="R812" s="11"/>
      <c r="S812" s="13">
        <v>0</v>
      </c>
      <c r="T812" s="13">
        <f t="shared" si="1"/>
        <v>0</v>
      </c>
      <c r="U812" s="57" t="s">
        <v>1869</v>
      </c>
      <c r="V812" s="11"/>
      <c r="W812" s="11"/>
      <c r="X812" s="11"/>
      <c r="Y812" s="11"/>
      <c r="Z812" s="11"/>
    </row>
    <row r="813" spans="1:26" ht="139.5" customHeight="1">
      <c r="A813" s="15" t="s">
        <v>1731</v>
      </c>
      <c r="B813" s="16" t="s">
        <v>1732</v>
      </c>
      <c r="C813" s="16" t="s">
        <v>1733</v>
      </c>
      <c r="D813" s="15" t="s">
        <v>1845</v>
      </c>
      <c r="E813" s="11" t="s">
        <v>1846</v>
      </c>
      <c r="F813" s="15" t="s">
        <v>1888</v>
      </c>
      <c r="G813" s="11" t="s">
        <v>1889</v>
      </c>
      <c r="H813" s="17" t="s">
        <v>190</v>
      </c>
      <c r="I813" s="17"/>
      <c r="J813" s="11"/>
      <c r="K813" s="12">
        <v>0</v>
      </c>
      <c r="L813" s="11" t="s">
        <v>1890</v>
      </c>
      <c r="M813" s="12">
        <v>300000000</v>
      </c>
      <c r="N813" s="11" t="s">
        <v>1890</v>
      </c>
      <c r="O813" s="13">
        <v>500000000</v>
      </c>
      <c r="P813" s="11"/>
      <c r="Q813" s="13">
        <v>0</v>
      </c>
      <c r="R813" s="11"/>
      <c r="S813" s="13">
        <v>0</v>
      </c>
      <c r="T813" s="13">
        <f t="shared" si="1"/>
        <v>800000000</v>
      </c>
      <c r="U813" s="11"/>
      <c r="V813" s="11"/>
      <c r="W813" s="11"/>
      <c r="X813" s="11"/>
      <c r="Y813" s="11"/>
      <c r="Z813" s="11"/>
    </row>
    <row r="814" spans="1:26" ht="139.5" customHeight="1">
      <c r="A814" s="15" t="s">
        <v>1731</v>
      </c>
      <c r="B814" s="16" t="s">
        <v>1732</v>
      </c>
      <c r="C814" s="16" t="s">
        <v>1733</v>
      </c>
      <c r="D814" s="15" t="s">
        <v>1845</v>
      </c>
      <c r="E814" s="11" t="s">
        <v>1846</v>
      </c>
      <c r="F814" s="15" t="s">
        <v>1888</v>
      </c>
      <c r="G814" s="11" t="s">
        <v>1889</v>
      </c>
      <c r="H814" s="17" t="s">
        <v>246</v>
      </c>
      <c r="I814" s="17"/>
      <c r="J814" s="11" t="s">
        <v>1891</v>
      </c>
      <c r="K814" s="12">
        <v>3000000</v>
      </c>
      <c r="L814" s="11"/>
      <c r="M814" s="12">
        <v>0</v>
      </c>
      <c r="N814" s="11"/>
      <c r="O814" s="13">
        <v>0</v>
      </c>
      <c r="P814" s="11"/>
      <c r="Q814" s="13">
        <v>0</v>
      </c>
      <c r="R814" s="11"/>
      <c r="S814" s="13">
        <v>0</v>
      </c>
      <c r="T814" s="13">
        <f t="shared" si="1"/>
        <v>3000000</v>
      </c>
      <c r="U814" s="11"/>
      <c r="V814" s="11"/>
      <c r="W814" s="11"/>
      <c r="X814" s="11"/>
      <c r="Y814" s="11"/>
      <c r="Z814" s="11"/>
    </row>
    <row r="815" spans="1:26" ht="139.5" customHeight="1">
      <c r="A815" s="15" t="s">
        <v>1731</v>
      </c>
      <c r="B815" s="16" t="s">
        <v>1732</v>
      </c>
      <c r="C815" s="16" t="s">
        <v>1733</v>
      </c>
      <c r="D815" s="15" t="s">
        <v>1845</v>
      </c>
      <c r="E815" s="11" t="s">
        <v>1846</v>
      </c>
      <c r="F815" s="15" t="s">
        <v>1888</v>
      </c>
      <c r="G815" s="11" t="s">
        <v>1889</v>
      </c>
      <c r="H815" s="17" t="s">
        <v>78</v>
      </c>
      <c r="I815" s="17"/>
      <c r="J815" s="11" t="s">
        <v>1857</v>
      </c>
      <c r="K815" s="12">
        <v>0</v>
      </c>
      <c r="L815" s="11">
        <v>0</v>
      </c>
      <c r="M815" s="12">
        <v>0</v>
      </c>
      <c r="N815" s="11">
        <v>0</v>
      </c>
      <c r="O815" s="13">
        <v>0</v>
      </c>
      <c r="P815" s="11">
        <v>0</v>
      </c>
      <c r="Q815" s="13">
        <v>0</v>
      </c>
      <c r="R815" s="11">
        <v>0</v>
      </c>
      <c r="S815" s="13">
        <v>0</v>
      </c>
      <c r="T815" s="13">
        <f t="shared" si="1"/>
        <v>0</v>
      </c>
      <c r="U815" s="11"/>
      <c r="V815" s="11"/>
      <c r="W815" s="11"/>
      <c r="X815" s="11"/>
      <c r="Y815" s="11"/>
      <c r="Z815" s="11"/>
    </row>
    <row r="816" spans="1:26" ht="139.5" customHeight="1">
      <c r="A816" s="15" t="s">
        <v>1731</v>
      </c>
      <c r="B816" s="16" t="s">
        <v>1732</v>
      </c>
      <c r="C816" s="16" t="s">
        <v>1733</v>
      </c>
      <c r="D816" s="15" t="s">
        <v>1845</v>
      </c>
      <c r="E816" s="11" t="s">
        <v>1846</v>
      </c>
      <c r="F816" s="15" t="s">
        <v>1888</v>
      </c>
      <c r="G816" s="11" t="s">
        <v>1889</v>
      </c>
      <c r="H816" s="17" t="s">
        <v>137</v>
      </c>
      <c r="I816" s="17"/>
      <c r="J816" s="11" t="s">
        <v>1892</v>
      </c>
      <c r="K816" s="12">
        <v>10000000</v>
      </c>
      <c r="L816" s="11" t="s">
        <v>1892</v>
      </c>
      <c r="M816" s="12">
        <v>9000000</v>
      </c>
      <c r="N816" s="11" t="s">
        <v>1892</v>
      </c>
      <c r="O816" s="13">
        <v>6000000</v>
      </c>
      <c r="P816" s="11" t="s">
        <v>1892</v>
      </c>
      <c r="Q816" s="13">
        <v>7000000</v>
      </c>
      <c r="R816" s="11" t="s">
        <v>1892</v>
      </c>
      <c r="S816" s="13">
        <v>8000000</v>
      </c>
      <c r="T816" s="13">
        <f t="shared" si="1"/>
        <v>40000000</v>
      </c>
      <c r="U816" s="11"/>
      <c r="V816" s="11"/>
      <c r="W816" s="11"/>
      <c r="X816" s="11"/>
      <c r="Y816" s="11"/>
      <c r="Z816" s="11"/>
    </row>
    <row r="817" spans="1:26" ht="139.5" customHeight="1">
      <c r="A817" s="15" t="s">
        <v>1731</v>
      </c>
      <c r="B817" s="16" t="s">
        <v>1732</v>
      </c>
      <c r="C817" s="16" t="s">
        <v>1733</v>
      </c>
      <c r="D817" s="15" t="s">
        <v>1845</v>
      </c>
      <c r="E817" s="11" t="s">
        <v>1846</v>
      </c>
      <c r="F817" s="15" t="s">
        <v>1888</v>
      </c>
      <c r="G817" s="11" t="s">
        <v>1889</v>
      </c>
      <c r="H817" s="17" t="s">
        <v>75</v>
      </c>
      <c r="I817" s="17"/>
      <c r="J817" s="11" t="s">
        <v>1495</v>
      </c>
      <c r="K817" s="12">
        <v>2000000</v>
      </c>
      <c r="L817" s="11" t="s">
        <v>1495</v>
      </c>
      <c r="M817" s="12">
        <v>2000000</v>
      </c>
      <c r="N817" s="11" t="s">
        <v>1495</v>
      </c>
      <c r="O817" s="13">
        <v>2000000</v>
      </c>
      <c r="P817" s="11" t="s">
        <v>1495</v>
      </c>
      <c r="Q817" s="13">
        <v>2000000</v>
      </c>
      <c r="R817" s="11" t="s">
        <v>1495</v>
      </c>
      <c r="S817" s="13">
        <v>2000000</v>
      </c>
      <c r="T817" s="13">
        <f t="shared" si="1"/>
        <v>10000000</v>
      </c>
      <c r="U817" s="11"/>
      <c r="V817" s="11"/>
      <c r="W817" s="11"/>
      <c r="X817" s="11"/>
      <c r="Y817" s="11"/>
      <c r="Z817" s="11"/>
    </row>
    <row r="818" spans="1:26" ht="139.5" customHeight="1">
      <c r="A818" s="15" t="s">
        <v>1731</v>
      </c>
      <c r="B818" s="16" t="s">
        <v>1732</v>
      </c>
      <c r="C818" s="16" t="s">
        <v>1733</v>
      </c>
      <c r="D818" s="15" t="s">
        <v>1845</v>
      </c>
      <c r="E818" s="11" t="s">
        <v>1846</v>
      </c>
      <c r="F818" s="15" t="s">
        <v>1888</v>
      </c>
      <c r="G818" s="11" t="s">
        <v>1889</v>
      </c>
      <c r="H818" s="17" t="s">
        <v>322</v>
      </c>
      <c r="I818" s="17"/>
      <c r="J818" s="11" t="s">
        <v>1893</v>
      </c>
      <c r="K818" s="12">
        <v>3000000</v>
      </c>
      <c r="L818" s="11" t="s">
        <v>1894</v>
      </c>
      <c r="M818" s="12">
        <v>4000000</v>
      </c>
      <c r="N818" s="11" t="s">
        <v>1895</v>
      </c>
      <c r="O818" s="13">
        <v>6000000</v>
      </c>
      <c r="P818" s="11" t="s">
        <v>1896</v>
      </c>
      <c r="Q818" s="13">
        <v>7000000</v>
      </c>
      <c r="R818" s="11" t="s">
        <v>1896</v>
      </c>
      <c r="S818" s="13">
        <v>9000000</v>
      </c>
      <c r="T818" s="13">
        <f t="shared" si="1"/>
        <v>29000000</v>
      </c>
      <c r="U818" s="11"/>
      <c r="V818" s="11"/>
      <c r="W818" s="11"/>
      <c r="X818" s="11"/>
      <c r="Y818" s="11"/>
      <c r="Z818" s="11"/>
    </row>
    <row r="819" spans="1:26" ht="139.5" customHeight="1">
      <c r="A819" s="15" t="s">
        <v>1731</v>
      </c>
      <c r="B819" s="16" t="s">
        <v>1732</v>
      </c>
      <c r="C819" s="16" t="s">
        <v>1733</v>
      </c>
      <c r="D819" s="15" t="s">
        <v>1845</v>
      </c>
      <c r="E819" s="11" t="s">
        <v>1846</v>
      </c>
      <c r="F819" s="15" t="s">
        <v>1888</v>
      </c>
      <c r="G819" s="11" t="s">
        <v>1889</v>
      </c>
      <c r="H819" s="17" t="s">
        <v>1897</v>
      </c>
      <c r="I819" s="17"/>
      <c r="J819" s="11" t="s">
        <v>1898</v>
      </c>
      <c r="K819" s="12">
        <v>3000000</v>
      </c>
      <c r="L819" s="11" t="s">
        <v>1899</v>
      </c>
      <c r="M819" s="12">
        <v>3000000</v>
      </c>
      <c r="N819" s="11" t="s">
        <v>1900</v>
      </c>
      <c r="O819" s="13">
        <v>5000000</v>
      </c>
      <c r="P819" s="11" t="s">
        <v>1900</v>
      </c>
      <c r="Q819" s="13">
        <v>8000000</v>
      </c>
      <c r="R819" s="11" t="s">
        <v>1901</v>
      </c>
      <c r="S819" s="13">
        <v>10000000</v>
      </c>
      <c r="T819" s="13">
        <f t="shared" si="1"/>
        <v>29000000</v>
      </c>
      <c r="U819" s="11"/>
      <c r="V819" s="11"/>
      <c r="W819" s="11"/>
      <c r="X819" s="11"/>
      <c r="Y819" s="11"/>
      <c r="Z819" s="11"/>
    </row>
    <row r="820" spans="1:26" ht="139.5" customHeight="1">
      <c r="A820" s="15" t="s">
        <v>1731</v>
      </c>
      <c r="B820" s="16" t="s">
        <v>1732</v>
      </c>
      <c r="C820" s="16" t="s">
        <v>1733</v>
      </c>
      <c r="D820" s="15" t="s">
        <v>1902</v>
      </c>
      <c r="E820" s="11" t="s">
        <v>1903</v>
      </c>
      <c r="F820" s="15" t="s">
        <v>1904</v>
      </c>
      <c r="G820" s="11" t="s">
        <v>1905</v>
      </c>
      <c r="H820" s="17" t="s">
        <v>246</v>
      </c>
      <c r="I820" s="17"/>
      <c r="J820" s="11"/>
      <c r="K820" s="12">
        <v>0</v>
      </c>
      <c r="L820" s="11"/>
      <c r="M820" s="12">
        <v>0</v>
      </c>
      <c r="N820" s="15" t="s">
        <v>1906</v>
      </c>
      <c r="O820" s="13">
        <v>0</v>
      </c>
      <c r="P820" s="11"/>
      <c r="Q820" s="13">
        <v>0</v>
      </c>
      <c r="R820" s="11"/>
      <c r="S820" s="13">
        <v>0</v>
      </c>
      <c r="T820" s="13">
        <f t="shared" si="1"/>
        <v>0</v>
      </c>
      <c r="U820" s="11" t="s">
        <v>248</v>
      </c>
      <c r="V820" s="11"/>
      <c r="W820" s="11"/>
      <c r="X820" s="11"/>
      <c r="Y820" s="11"/>
      <c r="Z820" s="11"/>
    </row>
    <row r="821" spans="1:26" ht="139.5" customHeight="1">
      <c r="A821" s="15" t="s">
        <v>1731</v>
      </c>
      <c r="B821" s="16" t="s">
        <v>1732</v>
      </c>
      <c r="C821" s="16" t="s">
        <v>1733</v>
      </c>
      <c r="D821" s="15" t="s">
        <v>1902</v>
      </c>
      <c r="E821" s="11" t="s">
        <v>1903</v>
      </c>
      <c r="F821" s="15" t="s">
        <v>1904</v>
      </c>
      <c r="G821" s="11" t="s">
        <v>1905</v>
      </c>
      <c r="H821" s="17" t="s">
        <v>190</v>
      </c>
      <c r="I821" s="17"/>
      <c r="J821" s="11"/>
      <c r="K821" s="12">
        <v>0</v>
      </c>
      <c r="L821" s="11" t="s">
        <v>1907</v>
      </c>
      <c r="M821" s="12">
        <v>1700000000</v>
      </c>
      <c r="N821" s="11"/>
      <c r="O821" s="13">
        <v>0</v>
      </c>
      <c r="P821" s="11"/>
      <c r="Q821" s="13">
        <v>0</v>
      </c>
      <c r="R821" s="11"/>
      <c r="S821" s="13">
        <v>0</v>
      </c>
      <c r="T821" s="13">
        <f t="shared" si="1"/>
        <v>1700000000</v>
      </c>
      <c r="U821" s="11"/>
      <c r="V821" s="11"/>
      <c r="W821" s="11"/>
      <c r="X821" s="11"/>
      <c r="Y821" s="11"/>
      <c r="Z821" s="11"/>
    </row>
    <row r="822" spans="1:26" ht="139.5" customHeight="1">
      <c r="A822" s="15" t="s">
        <v>1731</v>
      </c>
      <c r="B822" s="16" t="s">
        <v>1732</v>
      </c>
      <c r="C822" s="16" t="s">
        <v>1733</v>
      </c>
      <c r="D822" s="15" t="s">
        <v>1902</v>
      </c>
      <c r="E822" s="11" t="s">
        <v>1903</v>
      </c>
      <c r="F822" s="15" t="s">
        <v>1904</v>
      </c>
      <c r="G822" s="11" t="s">
        <v>1905</v>
      </c>
      <c r="H822" s="17" t="s">
        <v>24</v>
      </c>
      <c r="I822" s="17"/>
      <c r="J822" s="11" t="s">
        <v>922</v>
      </c>
      <c r="K822" s="12">
        <v>2734235</v>
      </c>
      <c r="L822" s="11" t="s">
        <v>922</v>
      </c>
      <c r="M822" s="12">
        <v>5729522</v>
      </c>
      <c r="N822" s="11" t="s">
        <v>922</v>
      </c>
      <c r="O822" s="12">
        <v>5631628</v>
      </c>
      <c r="P822" s="15"/>
      <c r="Q822" s="12">
        <v>0</v>
      </c>
      <c r="R822" s="15"/>
      <c r="S822" s="13">
        <v>0</v>
      </c>
      <c r="T822" s="13">
        <f t="shared" si="1"/>
        <v>14095385</v>
      </c>
      <c r="U822" s="11"/>
      <c r="V822" s="11"/>
      <c r="W822" s="11"/>
      <c r="X822" s="11"/>
      <c r="Y822" s="11"/>
      <c r="Z822" s="11"/>
    </row>
    <row r="823" spans="1:26" ht="139.5" customHeight="1">
      <c r="A823" s="15" t="s">
        <v>1731</v>
      </c>
      <c r="B823" s="16" t="s">
        <v>1732</v>
      </c>
      <c r="C823" s="16" t="s">
        <v>1733</v>
      </c>
      <c r="D823" s="15" t="s">
        <v>1902</v>
      </c>
      <c r="E823" s="11" t="s">
        <v>1903</v>
      </c>
      <c r="F823" s="15" t="s">
        <v>1904</v>
      </c>
      <c r="G823" s="11" t="s">
        <v>1905</v>
      </c>
      <c r="H823" s="17"/>
      <c r="I823" s="17" t="s">
        <v>121</v>
      </c>
      <c r="J823" s="11" t="s">
        <v>1254</v>
      </c>
      <c r="K823" s="12">
        <v>0</v>
      </c>
      <c r="L823" s="11" t="s">
        <v>1254</v>
      </c>
      <c r="M823" s="12">
        <v>0</v>
      </c>
      <c r="N823" s="11"/>
      <c r="O823" s="13">
        <v>0</v>
      </c>
      <c r="P823" s="11"/>
      <c r="Q823" s="13">
        <v>0</v>
      </c>
      <c r="R823" s="11"/>
      <c r="S823" s="13">
        <v>0</v>
      </c>
      <c r="T823" s="13">
        <f t="shared" si="1"/>
        <v>0</v>
      </c>
      <c r="U823" s="11"/>
      <c r="V823" s="11"/>
      <c r="W823" s="11"/>
      <c r="X823" s="11"/>
      <c r="Y823" s="11"/>
      <c r="Z823" s="11"/>
    </row>
    <row r="824" spans="1:26" ht="139.5" customHeight="1">
      <c r="A824" s="15" t="s">
        <v>1731</v>
      </c>
      <c r="B824" s="16" t="s">
        <v>1732</v>
      </c>
      <c r="C824" s="16" t="s">
        <v>1733</v>
      </c>
      <c r="D824" s="15" t="s">
        <v>1902</v>
      </c>
      <c r="E824" s="11" t="s">
        <v>1903</v>
      </c>
      <c r="F824" s="15" t="s">
        <v>1904</v>
      </c>
      <c r="G824" s="11" t="s">
        <v>1905</v>
      </c>
      <c r="H824" s="17"/>
      <c r="I824" s="17" t="s">
        <v>32</v>
      </c>
      <c r="J824" s="11" t="s">
        <v>89</v>
      </c>
      <c r="K824" s="12">
        <v>3799000</v>
      </c>
      <c r="L824" s="11" t="s">
        <v>90</v>
      </c>
      <c r="M824" s="12">
        <f>((K824*14/100)+K824)*2</f>
        <v>8661720</v>
      </c>
      <c r="N824" s="11" t="s">
        <v>90</v>
      </c>
      <c r="O824" s="13">
        <f>((K824*28/100)+K824)*2</f>
        <v>9725440</v>
      </c>
      <c r="P824" s="11" t="s">
        <v>90</v>
      </c>
      <c r="Q824" s="13">
        <f>((K824*42/100)+K824)*2</f>
        <v>10789160</v>
      </c>
      <c r="R824" s="11" t="s">
        <v>90</v>
      </c>
      <c r="S824" s="13">
        <f>((M824*42/100)+M824)*2</f>
        <v>24599284.800000001</v>
      </c>
      <c r="T824" s="13">
        <f t="shared" si="1"/>
        <v>57574604.799999997</v>
      </c>
      <c r="U824" s="11"/>
      <c r="V824" s="11"/>
      <c r="W824" s="11"/>
      <c r="X824" s="11"/>
      <c r="Y824" s="11"/>
      <c r="Z824" s="11"/>
    </row>
    <row r="825" spans="1:26" ht="139.5" customHeight="1">
      <c r="A825" s="15" t="s">
        <v>1731</v>
      </c>
      <c r="B825" s="16" t="s">
        <v>1732</v>
      </c>
      <c r="C825" s="16" t="s">
        <v>1733</v>
      </c>
      <c r="D825" s="15" t="s">
        <v>1902</v>
      </c>
      <c r="E825" s="11" t="s">
        <v>1903</v>
      </c>
      <c r="F825" s="15" t="s">
        <v>1904</v>
      </c>
      <c r="G825" s="11" t="s">
        <v>1905</v>
      </c>
      <c r="H825" s="17"/>
      <c r="I825" s="17" t="s">
        <v>234</v>
      </c>
      <c r="J825" s="15" t="s">
        <v>1908</v>
      </c>
      <c r="K825" s="12">
        <v>4000000</v>
      </c>
      <c r="L825" s="15"/>
      <c r="M825" s="12">
        <v>4600000</v>
      </c>
      <c r="N825" s="11"/>
      <c r="O825" s="12">
        <v>0</v>
      </c>
      <c r="P825" s="11"/>
      <c r="Q825" s="12">
        <v>0</v>
      </c>
      <c r="R825" s="15"/>
      <c r="S825" s="12">
        <v>0</v>
      </c>
      <c r="T825" s="13">
        <f t="shared" si="1"/>
        <v>8600000</v>
      </c>
      <c r="U825" s="11"/>
      <c r="V825" s="11"/>
      <c r="W825" s="11"/>
      <c r="X825" s="11"/>
      <c r="Y825" s="11"/>
      <c r="Z825" s="11"/>
    </row>
    <row r="826" spans="1:26" ht="139.5" customHeight="1">
      <c r="A826" s="15" t="s">
        <v>1731</v>
      </c>
      <c r="B826" s="16" t="s">
        <v>1732</v>
      </c>
      <c r="C826" s="16" t="s">
        <v>1909</v>
      </c>
      <c r="D826" s="15" t="s">
        <v>1910</v>
      </c>
      <c r="E826" s="11" t="s">
        <v>1911</v>
      </c>
      <c r="F826" s="15" t="s">
        <v>1912</v>
      </c>
      <c r="G826" s="11" t="s">
        <v>1913</v>
      </c>
      <c r="H826" s="17" t="s">
        <v>438</v>
      </c>
      <c r="I826" s="17"/>
      <c r="J826" s="11"/>
      <c r="K826" s="12"/>
      <c r="L826" s="11"/>
      <c r="M826" s="12"/>
      <c r="N826" s="11"/>
      <c r="O826" s="13"/>
      <c r="P826" s="11"/>
      <c r="Q826" s="13"/>
      <c r="R826" s="11"/>
      <c r="S826" s="13"/>
      <c r="T826" s="13">
        <f t="shared" si="1"/>
        <v>0</v>
      </c>
      <c r="U826" s="11"/>
      <c r="V826" s="11"/>
      <c r="W826" s="11"/>
      <c r="X826" s="11"/>
      <c r="Y826" s="11"/>
      <c r="Z826" s="11"/>
    </row>
    <row r="827" spans="1:26" ht="139.5" customHeight="1">
      <c r="A827" s="15" t="s">
        <v>1731</v>
      </c>
      <c r="B827" s="16" t="s">
        <v>1732</v>
      </c>
      <c r="C827" s="16" t="s">
        <v>1909</v>
      </c>
      <c r="D827" s="15" t="s">
        <v>1910</v>
      </c>
      <c r="E827" s="11" t="s">
        <v>1911</v>
      </c>
      <c r="F827" s="15" t="s">
        <v>1914</v>
      </c>
      <c r="G827" s="11" t="s">
        <v>1915</v>
      </c>
      <c r="H827" s="17" t="s">
        <v>241</v>
      </c>
      <c r="I827" s="17"/>
      <c r="J827" s="11" t="s">
        <v>1110</v>
      </c>
      <c r="K827" s="12">
        <v>5903258</v>
      </c>
      <c r="L827" s="11" t="s">
        <v>1110</v>
      </c>
      <c r="M827" s="12">
        <v>6080355.7400000002</v>
      </c>
      <c r="N827" s="11" t="s">
        <v>1110</v>
      </c>
      <c r="O827" s="13">
        <v>6262766.4122000001</v>
      </c>
      <c r="P827" s="11" t="s">
        <v>1110</v>
      </c>
      <c r="Q827" s="13">
        <v>6450649.4045660002</v>
      </c>
      <c r="R827" s="11" t="s">
        <v>1110</v>
      </c>
      <c r="S827" s="13">
        <v>6644168.8867029808</v>
      </c>
      <c r="T827" s="13">
        <f t="shared" si="1"/>
        <v>31341198.44346898</v>
      </c>
      <c r="U827" s="11"/>
      <c r="V827" s="11"/>
      <c r="W827" s="11"/>
      <c r="X827" s="11"/>
      <c r="Y827" s="11"/>
      <c r="Z827" s="11"/>
    </row>
    <row r="828" spans="1:26" ht="139.5" customHeight="1">
      <c r="A828" s="15" t="s">
        <v>1731</v>
      </c>
      <c r="B828" s="16" t="s">
        <v>1732</v>
      </c>
      <c r="C828" s="16" t="s">
        <v>1909</v>
      </c>
      <c r="D828" s="15" t="s">
        <v>1910</v>
      </c>
      <c r="E828" s="11" t="s">
        <v>1911</v>
      </c>
      <c r="F828" s="15" t="s">
        <v>1914</v>
      </c>
      <c r="G828" s="11" t="s">
        <v>1915</v>
      </c>
      <c r="H828" s="17" t="s">
        <v>1111</v>
      </c>
      <c r="I828" s="17"/>
      <c r="J828" s="11" t="s">
        <v>1916</v>
      </c>
      <c r="K828" s="12">
        <v>399017880</v>
      </c>
      <c r="L828" s="11" t="s">
        <v>1916</v>
      </c>
      <c r="M828" s="12">
        <v>798035760</v>
      </c>
      <c r="N828" s="11" t="s">
        <v>1916</v>
      </c>
      <c r="O828" s="13">
        <v>798035760</v>
      </c>
      <c r="P828" s="11" t="s">
        <v>1916</v>
      </c>
      <c r="Q828" s="13">
        <v>798035760</v>
      </c>
      <c r="R828" s="11" t="s">
        <v>1916</v>
      </c>
      <c r="S828" s="13">
        <v>1197053640</v>
      </c>
      <c r="T828" s="13">
        <f t="shared" si="1"/>
        <v>3990178800</v>
      </c>
      <c r="U828" s="11"/>
      <c r="V828" s="11"/>
      <c r="W828" s="11"/>
      <c r="X828" s="11"/>
      <c r="Y828" s="11"/>
      <c r="Z828" s="11"/>
    </row>
    <row r="829" spans="1:26" ht="139.5" customHeight="1">
      <c r="A829" s="15" t="s">
        <v>1731</v>
      </c>
      <c r="B829" s="16" t="s">
        <v>1732</v>
      </c>
      <c r="C829" s="16" t="s">
        <v>1909</v>
      </c>
      <c r="D829" s="15" t="s">
        <v>1910</v>
      </c>
      <c r="E829" s="11" t="s">
        <v>1911</v>
      </c>
      <c r="F829" s="15" t="s">
        <v>1917</v>
      </c>
      <c r="G829" s="11" t="s">
        <v>1918</v>
      </c>
      <c r="H829" s="17" t="s">
        <v>241</v>
      </c>
      <c r="I829" s="17"/>
      <c r="J829" s="11" t="s">
        <v>1919</v>
      </c>
      <c r="K829" s="12">
        <v>330555222</v>
      </c>
      <c r="L829" s="11" t="s">
        <v>1919</v>
      </c>
      <c r="M829" s="12">
        <v>340471879</v>
      </c>
      <c r="N829" s="11" t="s">
        <v>1919</v>
      </c>
      <c r="O829" s="13">
        <v>108048846</v>
      </c>
      <c r="P829" s="11" t="s">
        <v>1919</v>
      </c>
      <c r="Q829" s="13">
        <v>0</v>
      </c>
      <c r="R829" s="11" t="s">
        <v>1919</v>
      </c>
      <c r="S829" s="13">
        <v>0</v>
      </c>
      <c r="T829" s="13">
        <f t="shared" si="1"/>
        <v>779075947</v>
      </c>
      <c r="U829" s="11"/>
      <c r="V829" s="11"/>
      <c r="W829" s="11"/>
      <c r="X829" s="11"/>
      <c r="Y829" s="11"/>
      <c r="Z829" s="11"/>
    </row>
    <row r="830" spans="1:26" ht="139.5" customHeight="1">
      <c r="A830" s="15" t="s">
        <v>1731</v>
      </c>
      <c r="B830" s="16" t="s">
        <v>1732</v>
      </c>
      <c r="C830" s="16" t="s">
        <v>1909</v>
      </c>
      <c r="D830" s="15" t="s">
        <v>1910</v>
      </c>
      <c r="E830" s="11" t="s">
        <v>1911</v>
      </c>
      <c r="F830" s="15" t="s">
        <v>1917</v>
      </c>
      <c r="G830" s="11" t="s">
        <v>1918</v>
      </c>
      <c r="H830" s="17" t="s">
        <v>1920</v>
      </c>
      <c r="I830" s="17"/>
      <c r="J830" s="11" t="s">
        <v>1921</v>
      </c>
      <c r="K830" s="12">
        <v>64248000</v>
      </c>
      <c r="L830" s="11"/>
      <c r="M830" s="12">
        <v>0</v>
      </c>
      <c r="N830" s="11"/>
      <c r="O830" s="13">
        <v>0</v>
      </c>
      <c r="P830" s="11"/>
      <c r="Q830" s="13">
        <v>0</v>
      </c>
      <c r="R830" s="11"/>
      <c r="S830" s="13">
        <v>0</v>
      </c>
      <c r="T830" s="13">
        <f t="shared" si="1"/>
        <v>64248000</v>
      </c>
      <c r="U830" s="11"/>
      <c r="V830" s="11"/>
      <c r="W830" s="11"/>
      <c r="X830" s="11"/>
      <c r="Y830" s="11"/>
      <c r="Z830" s="11"/>
    </row>
    <row r="831" spans="1:26" ht="139.5" customHeight="1">
      <c r="A831" s="15" t="s">
        <v>1731</v>
      </c>
      <c r="B831" s="16" t="s">
        <v>1732</v>
      </c>
      <c r="C831" s="16" t="s">
        <v>1909</v>
      </c>
      <c r="D831" s="15" t="s">
        <v>1910</v>
      </c>
      <c r="E831" s="11" t="s">
        <v>1911</v>
      </c>
      <c r="F831" s="15" t="s">
        <v>1917</v>
      </c>
      <c r="G831" s="11" t="s">
        <v>1918</v>
      </c>
      <c r="H831" s="17"/>
      <c r="I831" s="17" t="s">
        <v>234</v>
      </c>
      <c r="J831" s="34" t="s">
        <v>1922</v>
      </c>
      <c r="K831" s="58">
        <v>2400000</v>
      </c>
      <c r="L831" s="34" t="s">
        <v>1923</v>
      </c>
      <c r="M831" s="58">
        <v>3400000</v>
      </c>
      <c r="N831" s="34" t="s">
        <v>1924</v>
      </c>
      <c r="O831" s="58">
        <v>3750000</v>
      </c>
      <c r="P831" s="34" t="s">
        <v>1925</v>
      </c>
      <c r="Q831" s="58">
        <v>4100000</v>
      </c>
      <c r="R831" s="34" t="s">
        <v>1926</v>
      </c>
      <c r="S831" s="58">
        <v>6850000</v>
      </c>
      <c r="T831" s="13">
        <f t="shared" si="1"/>
        <v>20500000</v>
      </c>
      <c r="U831" s="11"/>
      <c r="V831" s="11"/>
      <c r="W831" s="11"/>
      <c r="X831" s="11"/>
      <c r="Y831" s="11"/>
      <c r="Z831" s="11"/>
    </row>
    <row r="832" spans="1:26" ht="139.5" customHeight="1">
      <c r="A832" s="15" t="s">
        <v>1731</v>
      </c>
      <c r="B832" s="16" t="s">
        <v>1732</v>
      </c>
      <c r="C832" s="16" t="s">
        <v>1909</v>
      </c>
      <c r="D832" s="15" t="s">
        <v>1910</v>
      </c>
      <c r="E832" s="11" t="s">
        <v>1911</v>
      </c>
      <c r="F832" s="15" t="s">
        <v>1927</v>
      </c>
      <c r="G832" s="11" t="s">
        <v>1928</v>
      </c>
      <c r="H832" s="17" t="s">
        <v>1920</v>
      </c>
      <c r="I832" s="17"/>
      <c r="J832" s="11" t="s">
        <v>1929</v>
      </c>
      <c r="K832" s="12">
        <v>64248000</v>
      </c>
      <c r="L832" s="11"/>
      <c r="M832" s="12">
        <v>0</v>
      </c>
      <c r="N832" s="11"/>
      <c r="O832" s="13">
        <v>0</v>
      </c>
      <c r="P832" s="11"/>
      <c r="Q832" s="13">
        <v>0</v>
      </c>
      <c r="R832" s="11"/>
      <c r="S832" s="13">
        <v>0</v>
      </c>
      <c r="T832" s="13">
        <f t="shared" si="1"/>
        <v>64248000</v>
      </c>
      <c r="U832" s="11"/>
      <c r="V832" s="11"/>
      <c r="W832" s="11"/>
      <c r="X832" s="11"/>
      <c r="Y832" s="11"/>
      <c r="Z832" s="11"/>
    </row>
    <row r="833" spans="1:26" ht="139.5" customHeight="1">
      <c r="A833" s="15" t="s">
        <v>1731</v>
      </c>
      <c r="B833" s="16" t="s">
        <v>1732</v>
      </c>
      <c r="C833" s="16" t="s">
        <v>1909</v>
      </c>
      <c r="D833" s="15" t="s">
        <v>1910</v>
      </c>
      <c r="E833" s="11" t="s">
        <v>1911</v>
      </c>
      <c r="F833" s="15" t="s">
        <v>1930</v>
      </c>
      <c r="G833" s="11" t="s">
        <v>1931</v>
      </c>
      <c r="H833" s="17" t="s">
        <v>1920</v>
      </c>
      <c r="I833" s="17"/>
      <c r="J833" s="11"/>
      <c r="K833" s="12">
        <v>0</v>
      </c>
      <c r="L833" s="11" t="s">
        <v>1932</v>
      </c>
      <c r="M833" s="12">
        <v>64248001</v>
      </c>
      <c r="N833" s="11"/>
      <c r="O833" s="13">
        <v>0</v>
      </c>
      <c r="P833" s="11"/>
      <c r="Q833" s="13">
        <v>0</v>
      </c>
      <c r="R833" s="11"/>
      <c r="S833" s="13">
        <v>0</v>
      </c>
      <c r="T833" s="13">
        <f t="shared" si="1"/>
        <v>64248001</v>
      </c>
      <c r="U833" s="11"/>
      <c r="V833" s="11"/>
      <c r="W833" s="11"/>
      <c r="X833" s="11"/>
      <c r="Y833" s="11"/>
      <c r="Z833" s="11"/>
    </row>
    <row r="834" spans="1:26" ht="139.5" customHeight="1">
      <c r="A834" s="15" t="s">
        <v>1731</v>
      </c>
      <c r="B834" s="16" t="s">
        <v>1732</v>
      </c>
      <c r="C834" s="16" t="s">
        <v>1909</v>
      </c>
      <c r="D834" s="15" t="s">
        <v>1910</v>
      </c>
      <c r="E834" s="11" t="s">
        <v>1911</v>
      </c>
      <c r="F834" s="15" t="s">
        <v>1933</v>
      </c>
      <c r="G834" s="11" t="s">
        <v>1934</v>
      </c>
      <c r="H834" s="17" t="s">
        <v>121</v>
      </c>
      <c r="I834" s="17"/>
      <c r="J834" s="11" t="s">
        <v>1919</v>
      </c>
      <c r="K834" s="12">
        <v>0</v>
      </c>
      <c r="L834" s="11" t="s">
        <v>1919</v>
      </c>
      <c r="M834" s="12">
        <v>0</v>
      </c>
      <c r="N834" s="11" t="s">
        <v>1919</v>
      </c>
      <c r="O834" s="12">
        <v>0</v>
      </c>
      <c r="P834" s="11" t="s">
        <v>1919</v>
      </c>
      <c r="Q834" s="12">
        <v>0</v>
      </c>
      <c r="R834" s="11" t="s">
        <v>1919</v>
      </c>
      <c r="S834" s="12">
        <v>0</v>
      </c>
      <c r="T834" s="13">
        <f t="shared" si="1"/>
        <v>0</v>
      </c>
      <c r="U834" s="57" t="s">
        <v>1917</v>
      </c>
      <c r="V834" s="11"/>
      <c r="W834" s="11"/>
      <c r="X834" s="11"/>
      <c r="Y834" s="11"/>
      <c r="Z834" s="11"/>
    </row>
    <row r="835" spans="1:26" ht="139.5" customHeight="1">
      <c r="A835" s="15" t="s">
        <v>1731</v>
      </c>
      <c r="B835" s="16" t="s">
        <v>1732</v>
      </c>
      <c r="C835" s="16" t="s">
        <v>1909</v>
      </c>
      <c r="D835" s="15" t="s">
        <v>1910</v>
      </c>
      <c r="E835" s="11" t="s">
        <v>1911</v>
      </c>
      <c r="F835" s="15" t="s">
        <v>1933</v>
      </c>
      <c r="G835" s="11" t="s">
        <v>1934</v>
      </c>
      <c r="H835" s="17" t="s">
        <v>1111</v>
      </c>
      <c r="I835" s="17"/>
      <c r="J835" s="11"/>
      <c r="K835" s="12">
        <v>0</v>
      </c>
      <c r="L835" s="11" t="s">
        <v>1935</v>
      </c>
      <c r="M835" s="12">
        <v>11250000</v>
      </c>
      <c r="N835" s="11"/>
      <c r="O835" s="12">
        <v>0</v>
      </c>
      <c r="P835" s="11"/>
      <c r="Q835" s="12">
        <v>0</v>
      </c>
      <c r="R835" s="11"/>
      <c r="S835" s="12">
        <v>0</v>
      </c>
      <c r="T835" s="13">
        <f t="shared" si="1"/>
        <v>11250000</v>
      </c>
      <c r="U835" s="11"/>
      <c r="V835" s="11"/>
      <c r="W835" s="11"/>
      <c r="X835" s="11"/>
      <c r="Y835" s="11"/>
      <c r="Z835" s="11"/>
    </row>
    <row r="836" spans="1:26" ht="139.5" customHeight="1">
      <c r="A836" s="15" t="s">
        <v>1731</v>
      </c>
      <c r="B836" s="16" t="s">
        <v>1732</v>
      </c>
      <c r="C836" s="16" t="s">
        <v>1909</v>
      </c>
      <c r="D836" s="15" t="s">
        <v>1910</v>
      </c>
      <c r="E836" s="11" t="s">
        <v>1911</v>
      </c>
      <c r="F836" s="15" t="s">
        <v>1936</v>
      </c>
      <c r="G836" s="11" t="s">
        <v>1937</v>
      </c>
      <c r="H836" s="17" t="s">
        <v>241</v>
      </c>
      <c r="I836" s="17"/>
      <c r="J836" s="11" t="s">
        <v>1938</v>
      </c>
      <c r="K836" s="12">
        <v>0</v>
      </c>
      <c r="L836" s="11" t="s">
        <v>1938</v>
      </c>
      <c r="M836" s="12">
        <v>0</v>
      </c>
      <c r="N836" s="11" t="s">
        <v>1938</v>
      </c>
      <c r="O836" s="12">
        <v>0</v>
      </c>
      <c r="P836" s="11" t="s">
        <v>1938</v>
      </c>
      <c r="Q836" s="12">
        <v>0</v>
      </c>
      <c r="R836" s="11" t="s">
        <v>1938</v>
      </c>
      <c r="S836" s="12">
        <v>0</v>
      </c>
      <c r="T836" s="13">
        <f t="shared" si="1"/>
        <v>0</v>
      </c>
      <c r="U836" s="57" t="s">
        <v>1917</v>
      </c>
      <c r="V836" s="11"/>
      <c r="W836" s="11"/>
      <c r="X836" s="11"/>
      <c r="Y836" s="11"/>
      <c r="Z836" s="11"/>
    </row>
    <row r="837" spans="1:26" ht="139.5" customHeight="1">
      <c r="A837" s="15" t="s">
        <v>1731</v>
      </c>
      <c r="B837" s="16" t="s">
        <v>1732</v>
      </c>
      <c r="C837" s="16" t="s">
        <v>1909</v>
      </c>
      <c r="D837" s="15" t="s">
        <v>1910</v>
      </c>
      <c r="E837" s="11" t="s">
        <v>1911</v>
      </c>
      <c r="F837" s="15" t="s">
        <v>1936</v>
      </c>
      <c r="G837" s="11" t="s">
        <v>1937</v>
      </c>
      <c r="H837" s="17" t="s">
        <v>1111</v>
      </c>
      <c r="I837" s="17"/>
      <c r="J837" s="11" t="s">
        <v>1916</v>
      </c>
      <c r="K837" s="12">
        <v>0</v>
      </c>
      <c r="L837" s="11" t="s">
        <v>1916</v>
      </c>
      <c r="M837" s="12">
        <v>0</v>
      </c>
      <c r="N837" s="11" t="s">
        <v>1916</v>
      </c>
      <c r="O837" s="13">
        <v>0</v>
      </c>
      <c r="P837" s="11" t="s">
        <v>1916</v>
      </c>
      <c r="Q837" s="13">
        <v>0</v>
      </c>
      <c r="R837" s="11" t="s">
        <v>1916</v>
      </c>
      <c r="S837" s="13">
        <v>0</v>
      </c>
      <c r="T837" s="13">
        <f t="shared" si="1"/>
        <v>0</v>
      </c>
      <c r="U837" s="11"/>
      <c r="V837" s="11"/>
      <c r="W837" s="11"/>
      <c r="X837" s="11"/>
      <c r="Y837" s="11"/>
      <c r="Z837" s="11"/>
    </row>
    <row r="838" spans="1:26" ht="139.5" customHeight="1">
      <c r="A838" s="15" t="s">
        <v>1731</v>
      </c>
      <c r="B838" s="16" t="s">
        <v>1732</v>
      </c>
      <c r="C838" s="16" t="s">
        <v>1909</v>
      </c>
      <c r="D838" s="15" t="s">
        <v>1910</v>
      </c>
      <c r="E838" s="11" t="s">
        <v>1911</v>
      </c>
      <c r="F838" s="15" t="s">
        <v>1939</v>
      </c>
      <c r="G838" s="11" t="s">
        <v>1940</v>
      </c>
      <c r="H838" s="17" t="s">
        <v>1111</v>
      </c>
      <c r="I838" s="17"/>
      <c r="J838" s="11" t="s">
        <v>1941</v>
      </c>
      <c r="K838" s="12">
        <v>93684000</v>
      </c>
      <c r="L838" s="11" t="s">
        <v>1941</v>
      </c>
      <c r="M838" s="12">
        <f>SUM(K838*2)</f>
        <v>187368000</v>
      </c>
      <c r="N838" s="11" t="s">
        <v>1941</v>
      </c>
      <c r="O838" s="12">
        <v>187368000</v>
      </c>
      <c r="P838" s="11" t="s">
        <v>1941</v>
      </c>
      <c r="Q838" s="12">
        <v>187368000</v>
      </c>
      <c r="R838" s="11" t="s">
        <v>1941</v>
      </c>
      <c r="S838" s="12">
        <f>SUM(K838*3)</f>
        <v>281052000</v>
      </c>
      <c r="T838" s="13">
        <f t="shared" si="1"/>
        <v>936840000</v>
      </c>
      <c r="U838" s="11"/>
      <c r="V838" s="11"/>
      <c r="W838" s="11"/>
      <c r="X838" s="11"/>
      <c r="Y838" s="11"/>
      <c r="Z838" s="11"/>
    </row>
    <row r="839" spans="1:26" ht="139.5" customHeight="1">
      <c r="A839" s="15" t="s">
        <v>1942</v>
      </c>
      <c r="B839" s="16" t="s">
        <v>1943</v>
      </c>
      <c r="C839" s="15" t="s">
        <v>1944</v>
      </c>
      <c r="D839" s="15" t="s">
        <v>1945</v>
      </c>
      <c r="E839" s="11" t="s">
        <v>1946</v>
      </c>
      <c r="F839" s="59" t="s">
        <v>1947</v>
      </c>
      <c r="G839" s="11" t="s">
        <v>1948</v>
      </c>
      <c r="H839" s="17" t="s">
        <v>24</v>
      </c>
      <c r="I839" s="17"/>
      <c r="J839" s="11" t="s">
        <v>1949</v>
      </c>
      <c r="K839" s="12">
        <v>9572450</v>
      </c>
      <c r="L839" s="11" t="s">
        <v>1950</v>
      </c>
      <c r="M839" s="12">
        <v>18332749</v>
      </c>
      <c r="N839" s="11" t="s">
        <v>1951</v>
      </c>
      <c r="O839" s="13">
        <v>19534733</v>
      </c>
      <c r="P839" s="11" t="s">
        <v>1952</v>
      </c>
      <c r="Q839" s="13">
        <v>19924566</v>
      </c>
      <c r="R839" s="11" t="s">
        <v>1952</v>
      </c>
      <c r="S839" s="19">
        <v>26032030</v>
      </c>
      <c r="T839" s="13">
        <f t="shared" si="1"/>
        <v>93396528</v>
      </c>
      <c r="U839" s="11"/>
      <c r="V839" s="11"/>
      <c r="W839" s="11"/>
      <c r="X839" s="11"/>
      <c r="Y839" s="11"/>
      <c r="Z839" s="11"/>
    </row>
    <row r="840" spans="1:26" ht="139.5" customHeight="1">
      <c r="A840" s="15" t="s">
        <v>1942</v>
      </c>
      <c r="B840" s="16" t="s">
        <v>1943</v>
      </c>
      <c r="C840" s="16" t="s">
        <v>1953</v>
      </c>
      <c r="D840" s="15" t="s">
        <v>1954</v>
      </c>
      <c r="E840" s="11" t="s">
        <v>1955</v>
      </c>
      <c r="F840" s="59" t="s">
        <v>1956</v>
      </c>
      <c r="G840" s="11" t="s">
        <v>1957</v>
      </c>
      <c r="H840" s="17" t="s">
        <v>241</v>
      </c>
      <c r="I840" s="17"/>
      <c r="J840" s="11" t="s">
        <v>1958</v>
      </c>
      <c r="K840" s="12">
        <v>5903259</v>
      </c>
      <c r="L840" s="11" t="s">
        <v>1958</v>
      </c>
      <c r="M840" s="12">
        <v>0</v>
      </c>
      <c r="N840" s="11"/>
      <c r="O840" s="13">
        <v>0</v>
      </c>
      <c r="P840" s="11"/>
      <c r="Q840" s="13">
        <v>0</v>
      </c>
      <c r="R840" s="11"/>
      <c r="S840" s="13">
        <v>0</v>
      </c>
      <c r="T840" s="13">
        <f t="shared" si="1"/>
        <v>5903259</v>
      </c>
      <c r="U840" s="11"/>
      <c r="V840" s="11"/>
      <c r="W840" s="11"/>
      <c r="X840" s="11"/>
      <c r="Y840" s="11"/>
      <c r="Z840" s="11"/>
    </row>
    <row r="841" spans="1:26" ht="139.5" customHeight="1">
      <c r="A841" s="15" t="s">
        <v>1942</v>
      </c>
      <c r="B841" s="16" t="s">
        <v>1943</v>
      </c>
      <c r="C841" s="16" t="s">
        <v>1953</v>
      </c>
      <c r="D841" s="15" t="s">
        <v>1954</v>
      </c>
      <c r="E841" s="11" t="s">
        <v>1955</v>
      </c>
      <c r="F841" s="59" t="s">
        <v>1956</v>
      </c>
      <c r="G841" s="11" t="s">
        <v>1957</v>
      </c>
      <c r="H841" s="17" t="s">
        <v>190</v>
      </c>
      <c r="I841" s="17"/>
      <c r="J841" s="11"/>
      <c r="K841" s="12">
        <v>0</v>
      </c>
      <c r="L841" s="11" t="s">
        <v>1959</v>
      </c>
      <c r="M841" s="12">
        <v>300000000</v>
      </c>
      <c r="N841" s="11" t="s">
        <v>1959</v>
      </c>
      <c r="O841" s="13">
        <v>300000000</v>
      </c>
      <c r="P841" s="11"/>
      <c r="Q841" s="13">
        <v>0</v>
      </c>
      <c r="R841" s="11"/>
      <c r="S841" s="13">
        <v>0</v>
      </c>
      <c r="T841" s="13">
        <f t="shared" si="1"/>
        <v>600000000</v>
      </c>
      <c r="U841" s="11"/>
      <c r="V841" s="11"/>
      <c r="W841" s="11"/>
      <c r="X841" s="11"/>
      <c r="Y841" s="11"/>
      <c r="Z841" s="11"/>
    </row>
    <row r="842" spans="1:26" ht="139.5" customHeight="1">
      <c r="A842" s="15" t="s">
        <v>1942</v>
      </c>
      <c r="B842" s="16" t="s">
        <v>1943</v>
      </c>
      <c r="C842" s="16" t="s">
        <v>1953</v>
      </c>
      <c r="D842" s="15" t="s">
        <v>1954</v>
      </c>
      <c r="E842" s="11" t="s">
        <v>1955</v>
      </c>
      <c r="F842" s="59" t="s">
        <v>1956</v>
      </c>
      <c r="G842" s="11" t="s">
        <v>1957</v>
      </c>
      <c r="H842" s="17" t="s">
        <v>1960</v>
      </c>
      <c r="I842" s="17"/>
      <c r="J842" s="15" t="s">
        <v>1961</v>
      </c>
      <c r="K842" s="12">
        <v>110000000</v>
      </c>
      <c r="L842" s="15" t="s">
        <v>1962</v>
      </c>
      <c r="M842" s="12">
        <v>110000000</v>
      </c>
      <c r="N842" s="11"/>
      <c r="O842" s="13">
        <v>0</v>
      </c>
      <c r="P842" s="11"/>
      <c r="Q842" s="13">
        <v>0</v>
      </c>
      <c r="R842" s="11"/>
      <c r="S842" s="13">
        <v>0</v>
      </c>
      <c r="T842" s="13">
        <f t="shared" si="1"/>
        <v>220000000</v>
      </c>
      <c r="U842" s="11"/>
      <c r="V842" s="11"/>
      <c r="W842" s="11"/>
      <c r="X842" s="11"/>
      <c r="Y842" s="11"/>
      <c r="Z842" s="11"/>
    </row>
    <row r="843" spans="1:26" ht="139.5" customHeight="1">
      <c r="A843" s="15" t="s">
        <v>1942</v>
      </c>
      <c r="B843" s="16" t="s">
        <v>1943</v>
      </c>
      <c r="C843" s="16" t="s">
        <v>1953</v>
      </c>
      <c r="D843" s="15" t="s">
        <v>1954</v>
      </c>
      <c r="E843" s="11" t="s">
        <v>1955</v>
      </c>
      <c r="F843" s="59" t="s">
        <v>1956</v>
      </c>
      <c r="G843" s="11" t="s">
        <v>1957</v>
      </c>
      <c r="H843" s="17" t="s">
        <v>102</v>
      </c>
      <c r="I843" s="17"/>
      <c r="J843" s="21" t="s">
        <v>1963</v>
      </c>
      <c r="K843" s="12">
        <v>0</v>
      </c>
      <c r="L843" s="15"/>
      <c r="M843" s="12">
        <v>0</v>
      </c>
      <c r="N843" s="11"/>
      <c r="O843" s="13">
        <v>0</v>
      </c>
      <c r="P843" s="11"/>
      <c r="Q843" s="13">
        <v>0</v>
      </c>
      <c r="R843" s="11"/>
      <c r="S843" s="13">
        <v>0</v>
      </c>
      <c r="T843" s="13">
        <f t="shared" si="1"/>
        <v>0</v>
      </c>
      <c r="U843" s="11"/>
      <c r="V843" s="11"/>
      <c r="W843" s="11"/>
      <c r="X843" s="11"/>
      <c r="Y843" s="11"/>
      <c r="Z843" s="11"/>
    </row>
    <row r="844" spans="1:26" ht="139.5" customHeight="1">
      <c r="A844" s="15" t="s">
        <v>1942</v>
      </c>
      <c r="B844" s="16" t="s">
        <v>1943</v>
      </c>
      <c r="C844" s="16" t="s">
        <v>1953</v>
      </c>
      <c r="D844" s="15" t="s">
        <v>1954</v>
      </c>
      <c r="E844" s="11" t="s">
        <v>1955</v>
      </c>
      <c r="F844" s="59" t="s">
        <v>1956</v>
      </c>
      <c r="G844" s="11" t="s">
        <v>1957</v>
      </c>
      <c r="H844" s="17"/>
      <c r="I844" s="17" t="s">
        <v>1964</v>
      </c>
      <c r="J844" s="11"/>
      <c r="K844" s="12">
        <v>0</v>
      </c>
      <c r="L844" s="15"/>
      <c r="M844" s="12">
        <v>0</v>
      </c>
      <c r="N844" s="11"/>
      <c r="O844" s="13">
        <v>0</v>
      </c>
      <c r="P844" s="11"/>
      <c r="Q844" s="13">
        <v>0</v>
      </c>
      <c r="R844" s="11"/>
      <c r="S844" s="13">
        <v>0</v>
      </c>
      <c r="T844" s="13">
        <f t="shared" si="1"/>
        <v>0</v>
      </c>
      <c r="U844" s="11"/>
      <c r="V844" s="11"/>
      <c r="W844" s="11"/>
      <c r="X844" s="11"/>
      <c r="Y844" s="11"/>
      <c r="Z844" s="11"/>
    </row>
    <row r="845" spans="1:26" ht="139.5" customHeight="1">
      <c r="A845" s="15" t="s">
        <v>1942</v>
      </c>
      <c r="B845" s="16" t="s">
        <v>1943</v>
      </c>
      <c r="C845" s="16" t="s">
        <v>1965</v>
      </c>
      <c r="D845" s="15" t="s">
        <v>1966</v>
      </c>
      <c r="E845" s="11" t="s">
        <v>1967</v>
      </c>
      <c r="F845" s="59" t="s">
        <v>1968</v>
      </c>
      <c r="G845" s="11" t="s">
        <v>1969</v>
      </c>
      <c r="H845" s="17" t="s">
        <v>102</v>
      </c>
      <c r="I845" s="17"/>
      <c r="J845" s="11" t="s">
        <v>1970</v>
      </c>
      <c r="K845" s="12">
        <v>221000000</v>
      </c>
      <c r="L845" s="11"/>
      <c r="M845" s="12"/>
      <c r="N845" s="11"/>
      <c r="O845" s="13"/>
      <c r="P845" s="11"/>
      <c r="Q845" s="13"/>
      <c r="R845" s="11"/>
      <c r="S845" s="13"/>
      <c r="T845" s="13">
        <f t="shared" si="1"/>
        <v>221000000</v>
      </c>
      <c r="U845" s="11"/>
      <c r="V845" s="11"/>
      <c r="W845" s="11"/>
      <c r="X845" s="11"/>
      <c r="Y845" s="11"/>
      <c r="Z845" s="11"/>
    </row>
    <row r="846" spans="1:26" ht="139.5" customHeight="1">
      <c r="A846" s="15" t="s">
        <v>1942</v>
      </c>
      <c r="B846" s="16" t="s">
        <v>1943</v>
      </c>
      <c r="C846" s="16" t="s">
        <v>1965</v>
      </c>
      <c r="D846" s="15" t="s">
        <v>1966</v>
      </c>
      <c r="E846" s="11" t="s">
        <v>1967</v>
      </c>
      <c r="F846" s="59" t="s">
        <v>1968</v>
      </c>
      <c r="G846" s="11" t="s">
        <v>1969</v>
      </c>
      <c r="H846" s="17"/>
      <c r="I846" s="17" t="s">
        <v>1964</v>
      </c>
      <c r="J846" s="11"/>
      <c r="K846" s="12"/>
      <c r="L846" s="11"/>
      <c r="M846" s="12"/>
      <c r="N846" s="11"/>
      <c r="O846" s="13"/>
      <c r="P846" s="11"/>
      <c r="Q846" s="13"/>
      <c r="R846" s="11"/>
      <c r="S846" s="13"/>
      <c r="T846" s="13">
        <f t="shared" si="1"/>
        <v>0</v>
      </c>
      <c r="U846" s="11"/>
      <c r="V846" s="11"/>
      <c r="W846" s="11"/>
      <c r="X846" s="11"/>
      <c r="Y846" s="11"/>
      <c r="Z846" s="11"/>
    </row>
    <row r="847" spans="1:26" ht="139.5" customHeight="1">
      <c r="A847" s="15" t="s">
        <v>1942</v>
      </c>
      <c r="B847" s="16" t="s">
        <v>1943</v>
      </c>
      <c r="C847" s="16" t="s">
        <v>1965</v>
      </c>
      <c r="D847" s="15" t="s">
        <v>1971</v>
      </c>
      <c r="E847" s="11" t="s">
        <v>1972</v>
      </c>
      <c r="F847" s="59" t="s">
        <v>1973</v>
      </c>
      <c r="G847" s="11" t="s">
        <v>1974</v>
      </c>
      <c r="H847" s="17" t="s">
        <v>96</v>
      </c>
      <c r="I847" s="17"/>
      <c r="J847" s="11" t="s">
        <v>1975</v>
      </c>
      <c r="K847" s="12">
        <v>22275000</v>
      </c>
      <c r="L847" s="16"/>
      <c r="M847" s="12">
        <v>0</v>
      </c>
      <c r="N847" s="16"/>
      <c r="O847" s="13">
        <v>0</v>
      </c>
      <c r="P847" s="16"/>
      <c r="Q847" s="13">
        <v>0</v>
      </c>
      <c r="R847" s="16"/>
      <c r="S847" s="13">
        <v>0</v>
      </c>
      <c r="T847" s="13">
        <f t="shared" si="1"/>
        <v>22275000</v>
      </c>
      <c r="U847" s="11"/>
      <c r="V847" s="11"/>
      <c r="W847" s="11"/>
      <c r="X847" s="11"/>
      <c r="Y847" s="11"/>
      <c r="Z847" s="11"/>
    </row>
    <row r="848" spans="1:26" ht="139.5" customHeight="1">
      <c r="A848" s="15" t="s">
        <v>1942</v>
      </c>
      <c r="B848" s="16" t="s">
        <v>1943</v>
      </c>
      <c r="C848" s="16" t="s">
        <v>1965</v>
      </c>
      <c r="D848" s="15" t="s">
        <v>1971</v>
      </c>
      <c r="E848" s="11" t="s">
        <v>1972</v>
      </c>
      <c r="F848" s="59" t="s">
        <v>1973</v>
      </c>
      <c r="G848" s="11" t="s">
        <v>1974</v>
      </c>
      <c r="H848" s="17" t="s">
        <v>24</v>
      </c>
      <c r="I848" s="17"/>
      <c r="J848" s="11" t="s">
        <v>1976</v>
      </c>
      <c r="K848" s="12">
        <v>9572450</v>
      </c>
      <c r="L848" s="11" t="s">
        <v>1977</v>
      </c>
      <c r="M848" s="12">
        <v>18332749</v>
      </c>
      <c r="N848" s="11" t="s">
        <v>1978</v>
      </c>
      <c r="O848" s="13">
        <v>19534733</v>
      </c>
      <c r="P848" s="11" t="s">
        <v>1978</v>
      </c>
      <c r="Q848" s="13">
        <v>19924566</v>
      </c>
      <c r="R848" s="11" t="s">
        <v>1978</v>
      </c>
      <c r="S848" s="19">
        <v>26032030</v>
      </c>
      <c r="T848" s="13">
        <f t="shared" si="1"/>
        <v>93396528</v>
      </c>
      <c r="U848" s="11"/>
      <c r="V848" s="11"/>
      <c r="W848" s="11"/>
      <c r="X848" s="11"/>
      <c r="Y848" s="11"/>
      <c r="Z848" s="11"/>
    </row>
    <row r="849" spans="1:26" ht="139.5" customHeight="1">
      <c r="A849" s="15" t="s">
        <v>1942</v>
      </c>
      <c r="B849" s="16" t="s">
        <v>1943</v>
      </c>
      <c r="C849" s="16" t="s">
        <v>1965</v>
      </c>
      <c r="D849" s="15" t="s">
        <v>1971</v>
      </c>
      <c r="E849" s="11" t="s">
        <v>1972</v>
      </c>
      <c r="F849" s="59" t="s">
        <v>1973</v>
      </c>
      <c r="G849" s="11" t="s">
        <v>1974</v>
      </c>
      <c r="H849" s="17" t="s">
        <v>75</v>
      </c>
      <c r="I849" s="17"/>
      <c r="J849" s="11" t="s">
        <v>1979</v>
      </c>
      <c r="K849" s="12">
        <v>0</v>
      </c>
      <c r="L849" s="11"/>
      <c r="M849" s="12">
        <v>0</v>
      </c>
      <c r="N849" s="11"/>
      <c r="O849" s="13">
        <v>0</v>
      </c>
      <c r="P849" s="11"/>
      <c r="Q849" s="13">
        <v>0</v>
      </c>
      <c r="R849" s="11"/>
      <c r="S849" s="19">
        <v>0</v>
      </c>
      <c r="T849" s="13">
        <f t="shared" si="1"/>
        <v>0</v>
      </c>
      <c r="U849" s="32" t="s">
        <v>366</v>
      </c>
      <c r="V849" s="11"/>
      <c r="W849" s="11"/>
      <c r="X849" s="11"/>
      <c r="Y849" s="11"/>
      <c r="Z849" s="11"/>
    </row>
    <row r="850" spans="1:26" ht="139.5" customHeight="1">
      <c r="A850" s="15" t="s">
        <v>1942</v>
      </c>
      <c r="B850" s="16" t="s">
        <v>1943</v>
      </c>
      <c r="C850" s="16" t="s">
        <v>1965</v>
      </c>
      <c r="D850" s="15" t="s">
        <v>1971</v>
      </c>
      <c r="E850" s="11" t="s">
        <v>1972</v>
      </c>
      <c r="F850" s="59" t="s">
        <v>1973</v>
      </c>
      <c r="G850" s="11" t="s">
        <v>1974</v>
      </c>
      <c r="H850" s="17" t="s">
        <v>1964</v>
      </c>
      <c r="I850" s="17"/>
      <c r="J850" s="11"/>
      <c r="K850" s="12">
        <v>0</v>
      </c>
      <c r="L850" s="11"/>
      <c r="M850" s="12">
        <v>0</v>
      </c>
      <c r="N850" s="11"/>
      <c r="O850" s="13">
        <v>0</v>
      </c>
      <c r="P850" s="11"/>
      <c r="Q850" s="13">
        <v>0</v>
      </c>
      <c r="R850" s="11"/>
      <c r="S850" s="19">
        <v>0</v>
      </c>
      <c r="T850" s="13">
        <f t="shared" si="1"/>
        <v>0</v>
      </c>
      <c r="U850" s="11"/>
      <c r="V850" s="11"/>
      <c r="W850" s="11"/>
      <c r="X850" s="11"/>
      <c r="Y850" s="11"/>
      <c r="Z850" s="11"/>
    </row>
    <row r="851" spans="1:26" ht="139.5" customHeight="1">
      <c r="A851" s="15" t="s">
        <v>1942</v>
      </c>
      <c r="B851" s="16" t="s">
        <v>1943</v>
      </c>
      <c r="C851" s="16" t="s">
        <v>1965</v>
      </c>
      <c r="D851" s="15" t="s">
        <v>1971</v>
      </c>
      <c r="E851" s="11" t="s">
        <v>1972</v>
      </c>
      <c r="F851" s="59" t="s">
        <v>1973</v>
      </c>
      <c r="G851" s="11" t="s">
        <v>1974</v>
      </c>
      <c r="H851" s="17"/>
      <c r="I851" s="17" t="s">
        <v>121</v>
      </c>
      <c r="J851" s="11" t="s">
        <v>1254</v>
      </c>
      <c r="K851" s="12">
        <v>0</v>
      </c>
      <c r="L851" s="11" t="s">
        <v>1254</v>
      </c>
      <c r="M851" s="12">
        <v>0</v>
      </c>
      <c r="N851" s="11"/>
      <c r="O851" s="13">
        <v>0</v>
      </c>
      <c r="P851" s="11"/>
      <c r="Q851" s="13">
        <v>0</v>
      </c>
      <c r="R851" s="11"/>
      <c r="S851" s="13">
        <v>0</v>
      </c>
      <c r="T851" s="13">
        <f t="shared" si="1"/>
        <v>0</v>
      </c>
      <c r="U851" s="11"/>
      <c r="V851" s="11"/>
      <c r="W851" s="11"/>
      <c r="X851" s="11"/>
      <c r="Y851" s="11"/>
      <c r="Z851" s="11"/>
    </row>
    <row r="852" spans="1:26" ht="139.5" customHeight="1">
      <c r="A852" s="15" t="s">
        <v>1942</v>
      </c>
      <c r="B852" s="16" t="s">
        <v>1943</v>
      </c>
      <c r="C852" s="16" t="s">
        <v>1965</v>
      </c>
      <c r="D852" s="15" t="s">
        <v>1971</v>
      </c>
      <c r="E852" s="11" t="s">
        <v>1972</v>
      </c>
      <c r="F852" s="59" t="s">
        <v>1973</v>
      </c>
      <c r="G852" s="11" t="s">
        <v>1974</v>
      </c>
      <c r="H852" s="17"/>
      <c r="I852" s="17" t="s">
        <v>120</v>
      </c>
      <c r="J852" s="16" t="s">
        <v>1980</v>
      </c>
      <c r="K852" s="12">
        <v>15000000</v>
      </c>
      <c r="L852" s="16" t="s">
        <v>1980</v>
      </c>
      <c r="M852" s="12">
        <v>20000000</v>
      </c>
      <c r="N852" s="16" t="s">
        <v>1980</v>
      </c>
      <c r="O852" s="13">
        <v>25000000</v>
      </c>
      <c r="P852" s="16" t="s">
        <v>1980</v>
      </c>
      <c r="Q852" s="13">
        <v>30000000</v>
      </c>
      <c r="R852" s="16" t="s">
        <v>1980</v>
      </c>
      <c r="S852" s="13">
        <v>40000000</v>
      </c>
      <c r="T852" s="13">
        <f t="shared" si="1"/>
        <v>130000000</v>
      </c>
      <c r="U852" s="11"/>
      <c r="V852" s="11"/>
      <c r="W852" s="11"/>
      <c r="X852" s="11"/>
      <c r="Y852" s="11"/>
      <c r="Z852" s="11"/>
    </row>
    <row r="853" spans="1:26" ht="139.5" customHeight="1">
      <c r="A853" s="15" t="s">
        <v>1942</v>
      </c>
      <c r="B853" s="16" t="s">
        <v>1943</v>
      </c>
      <c r="C853" s="16" t="s">
        <v>1965</v>
      </c>
      <c r="D853" s="15" t="s">
        <v>1981</v>
      </c>
      <c r="E853" s="11" t="s">
        <v>1982</v>
      </c>
      <c r="F853" s="59" t="s">
        <v>1983</v>
      </c>
      <c r="G853" s="11" t="s">
        <v>1984</v>
      </c>
      <c r="H853" s="17" t="s">
        <v>121</v>
      </c>
      <c r="I853" s="17"/>
      <c r="J853" s="11" t="s">
        <v>1110</v>
      </c>
      <c r="K853" s="12">
        <v>5903258</v>
      </c>
      <c r="L853" s="11" t="s">
        <v>1110</v>
      </c>
      <c r="M853" s="12">
        <v>6080355.7400000002</v>
      </c>
      <c r="N853" s="11" t="s">
        <v>1110</v>
      </c>
      <c r="O853" s="13">
        <v>6262766.4122000001</v>
      </c>
      <c r="P853" s="11" t="s">
        <v>1110</v>
      </c>
      <c r="Q853" s="13">
        <v>6450649.4045660002</v>
      </c>
      <c r="R853" s="11" t="s">
        <v>1110</v>
      </c>
      <c r="S853" s="13">
        <v>6644168.8867029808</v>
      </c>
      <c r="T853" s="13">
        <f t="shared" si="1"/>
        <v>31341198.44346898</v>
      </c>
      <c r="U853" s="11"/>
      <c r="V853" s="11"/>
      <c r="W853" s="11"/>
      <c r="X853" s="11"/>
      <c r="Y853" s="11"/>
      <c r="Z853" s="11"/>
    </row>
    <row r="854" spans="1:26" ht="139.5" customHeight="1">
      <c r="A854" s="15" t="s">
        <v>1942</v>
      </c>
      <c r="B854" s="16" t="s">
        <v>1943</v>
      </c>
      <c r="C854" s="16" t="s">
        <v>1965</v>
      </c>
      <c r="D854" s="15" t="s">
        <v>1981</v>
      </c>
      <c r="E854" s="11" t="s">
        <v>1982</v>
      </c>
      <c r="F854" s="59" t="s">
        <v>1983</v>
      </c>
      <c r="G854" s="11" t="s">
        <v>1984</v>
      </c>
      <c r="H854" s="17" t="s">
        <v>120</v>
      </c>
      <c r="I854" s="17"/>
      <c r="J854" s="11" t="s">
        <v>1985</v>
      </c>
      <c r="K854" s="12">
        <v>15000000</v>
      </c>
      <c r="L854" s="11" t="s">
        <v>1985</v>
      </c>
      <c r="M854" s="12">
        <v>25000000</v>
      </c>
      <c r="N854" s="11" t="s">
        <v>1985</v>
      </c>
      <c r="O854" s="13">
        <v>35000000</v>
      </c>
      <c r="P854" s="11" t="s">
        <v>1985</v>
      </c>
      <c r="Q854" s="13">
        <v>35000000</v>
      </c>
      <c r="R854" s="11" t="s">
        <v>1985</v>
      </c>
      <c r="S854" s="13">
        <v>35000000</v>
      </c>
      <c r="T854" s="13">
        <f t="shared" si="1"/>
        <v>145000000</v>
      </c>
      <c r="U854" s="11"/>
      <c r="V854" s="11"/>
      <c r="W854" s="11"/>
      <c r="X854" s="11"/>
      <c r="Y854" s="11"/>
      <c r="Z854" s="11"/>
    </row>
    <row r="855" spans="1:26" ht="139.5" customHeight="1">
      <c r="A855" s="15" t="s">
        <v>1942</v>
      </c>
      <c r="B855" s="16" t="s">
        <v>1943</v>
      </c>
      <c r="C855" s="16" t="s">
        <v>1965</v>
      </c>
      <c r="D855" s="15" t="s">
        <v>1981</v>
      </c>
      <c r="E855" s="11" t="s">
        <v>1982</v>
      </c>
      <c r="F855" s="59" t="s">
        <v>1983</v>
      </c>
      <c r="G855" s="11" t="s">
        <v>1984</v>
      </c>
      <c r="H855" s="17" t="s">
        <v>246</v>
      </c>
      <c r="I855" s="17"/>
      <c r="J855" s="11" t="s">
        <v>1986</v>
      </c>
      <c r="K855" s="12">
        <v>500000</v>
      </c>
      <c r="L855" s="11" t="s">
        <v>1986</v>
      </c>
      <c r="M855" s="12">
        <f>2*K855*1.1</f>
        <v>1100000</v>
      </c>
      <c r="N855" s="11" t="s">
        <v>1986</v>
      </c>
      <c r="O855" s="13">
        <f>M855*1.1</f>
        <v>1210000</v>
      </c>
      <c r="P855" s="11" t="s">
        <v>1986</v>
      </c>
      <c r="Q855" s="13">
        <f>O855*1.1</f>
        <v>1331000</v>
      </c>
      <c r="R855" s="11" t="s">
        <v>1987</v>
      </c>
      <c r="S855" s="13">
        <f>Q855*1.15</f>
        <v>1530649.9999999998</v>
      </c>
      <c r="T855" s="13">
        <f t="shared" si="1"/>
        <v>5671650</v>
      </c>
      <c r="U855" s="11"/>
      <c r="V855" s="11"/>
      <c r="W855" s="11"/>
      <c r="X855" s="11"/>
      <c r="Y855" s="11"/>
      <c r="Z855" s="11"/>
    </row>
    <row r="856" spans="1:26" ht="139.5" customHeight="1">
      <c r="A856" s="15" t="s">
        <v>1942</v>
      </c>
      <c r="B856" s="16" t="s">
        <v>1943</v>
      </c>
      <c r="C856" s="16" t="s">
        <v>1965</v>
      </c>
      <c r="D856" s="15" t="s">
        <v>1981</v>
      </c>
      <c r="E856" s="11" t="s">
        <v>1982</v>
      </c>
      <c r="F856" s="59" t="s">
        <v>1983</v>
      </c>
      <c r="G856" s="11" t="s">
        <v>1984</v>
      </c>
      <c r="H856" s="17" t="s">
        <v>24</v>
      </c>
      <c r="I856" s="17"/>
      <c r="J856" s="11" t="s">
        <v>1988</v>
      </c>
      <c r="K856" s="12">
        <v>114572450</v>
      </c>
      <c r="L856" s="11" t="s">
        <v>1989</v>
      </c>
      <c r="M856" s="12">
        <v>229791067</v>
      </c>
      <c r="N856" s="11" t="s">
        <v>1989</v>
      </c>
      <c r="O856" s="13">
        <v>229143759</v>
      </c>
      <c r="P856" s="11" t="s">
        <v>1989</v>
      </c>
      <c r="Q856" s="13">
        <v>228588924</v>
      </c>
      <c r="R856" s="11" t="s">
        <v>1989</v>
      </c>
      <c r="S856" s="19">
        <v>342476507</v>
      </c>
      <c r="T856" s="13">
        <f t="shared" si="1"/>
        <v>1144572707</v>
      </c>
      <c r="U856" s="11"/>
      <c r="V856" s="11"/>
      <c r="W856" s="11"/>
      <c r="X856" s="11"/>
      <c r="Y856" s="11"/>
      <c r="Z856" s="11"/>
    </row>
    <row r="857" spans="1:26" ht="139.5" customHeight="1">
      <c r="A857" s="15" t="s">
        <v>1990</v>
      </c>
      <c r="B857" s="16" t="s">
        <v>1991</v>
      </c>
      <c r="C857" s="16" t="s">
        <v>1992</v>
      </c>
      <c r="D857" s="15" t="s">
        <v>1993</v>
      </c>
      <c r="E857" s="11" t="s">
        <v>1994</v>
      </c>
      <c r="F857" s="15" t="s">
        <v>1995</v>
      </c>
      <c r="G857" s="11" t="s">
        <v>1996</v>
      </c>
      <c r="H857" s="17" t="s">
        <v>241</v>
      </c>
      <c r="I857" s="17"/>
      <c r="J857" s="11" t="s">
        <v>1997</v>
      </c>
      <c r="K857" s="12">
        <f>+PRODUCT(5840471)</f>
        <v>5840471</v>
      </c>
      <c r="L857" s="11"/>
      <c r="M857" s="12">
        <v>0</v>
      </c>
      <c r="N857" s="11"/>
      <c r="O857" s="13">
        <v>0</v>
      </c>
      <c r="P857" s="11"/>
      <c r="Q857" s="13">
        <v>0</v>
      </c>
      <c r="R857" s="11"/>
      <c r="S857" s="13">
        <v>0</v>
      </c>
      <c r="T857" s="13">
        <f t="shared" si="1"/>
        <v>5840471</v>
      </c>
      <c r="U857" s="11"/>
      <c r="V857" s="11"/>
      <c r="W857" s="11"/>
      <c r="X857" s="11"/>
      <c r="Y857" s="11"/>
      <c r="Z857" s="11"/>
    </row>
    <row r="858" spans="1:26" ht="139.5" customHeight="1">
      <c r="A858" s="15" t="s">
        <v>1990</v>
      </c>
      <c r="B858" s="16" t="s">
        <v>1991</v>
      </c>
      <c r="C858" s="16" t="s">
        <v>1992</v>
      </c>
      <c r="D858" s="15" t="s">
        <v>1993</v>
      </c>
      <c r="E858" s="11" t="s">
        <v>1994</v>
      </c>
      <c r="F858" s="15" t="s">
        <v>1995</v>
      </c>
      <c r="G858" s="11" t="s">
        <v>1996</v>
      </c>
      <c r="H858" s="17" t="s">
        <v>246</v>
      </c>
      <c r="I858" s="17"/>
      <c r="J858" s="11" t="s">
        <v>1123</v>
      </c>
      <c r="K858" s="12">
        <v>0</v>
      </c>
      <c r="L858" s="11" t="s">
        <v>1124</v>
      </c>
      <c r="M858" s="12">
        <v>0</v>
      </c>
      <c r="N858" s="11" t="s">
        <v>1124</v>
      </c>
      <c r="O858" s="13">
        <v>0</v>
      </c>
      <c r="P858" s="11" t="s">
        <v>1124</v>
      </c>
      <c r="Q858" s="13">
        <v>0</v>
      </c>
      <c r="R858" s="11" t="s">
        <v>1125</v>
      </c>
      <c r="S858" s="13">
        <v>0</v>
      </c>
      <c r="T858" s="13">
        <f t="shared" si="1"/>
        <v>0</v>
      </c>
      <c r="U858" s="23" t="s">
        <v>1998</v>
      </c>
      <c r="V858" s="11"/>
      <c r="W858" s="11"/>
      <c r="X858" s="11"/>
      <c r="Y858" s="11"/>
      <c r="Z858" s="11"/>
    </row>
    <row r="859" spans="1:26" ht="139.5" customHeight="1">
      <c r="A859" s="15" t="s">
        <v>1990</v>
      </c>
      <c r="B859" s="16" t="s">
        <v>1991</v>
      </c>
      <c r="C859" s="16" t="s">
        <v>1992</v>
      </c>
      <c r="D859" s="15" t="s">
        <v>1993</v>
      </c>
      <c r="E859" s="11" t="s">
        <v>1994</v>
      </c>
      <c r="F859" s="15" t="s">
        <v>1995</v>
      </c>
      <c r="G859" s="11" t="s">
        <v>1996</v>
      </c>
      <c r="H859" s="17" t="s">
        <v>126</v>
      </c>
      <c r="I859" s="17"/>
      <c r="J859" s="11" t="s">
        <v>1999</v>
      </c>
      <c r="K859" s="12">
        <v>10000000</v>
      </c>
      <c r="L859" s="11" t="s">
        <v>2000</v>
      </c>
      <c r="M859" s="12">
        <v>10000000</v>
      </c>
      <c r="N859" s="11" t="s">
        <v>315</v>
      </c>
      <c r="O859" s="13">
        <v>0</v>
      </c>
      <c r="P859" s="11"/>
      <c r="Q859" s="13">
        <v>0</v>
      </c>
      <c r="R859" s="11"/>
      <c r="S859" s="13">
        <v>0</v>
      </c>
      <c r="T859" s="13">
        <f t="shared" si="1"/>
        <v>20000000</v>
      </c>
      <c r="U859" s="11"/>
      <c r="V859" s="11"/>
      <c r="W859" s="11"/>
      <c r="X859" s="11"/>
      <c r="Y859" s="11"/>
      <c r="Z859" s="11"/>
    </row>
    <row r="860" spans="1:26" ht="139.5" customHeight="1">
      <c r="A860" s="15" t="s">
        <v>1990</v>
      </c>
      <c r="B860" s="16" t="s">
        <v>1991</v>
      </c>
      <c r="C860" s="16" t="s">
        <v>1992</v>
      </c>
      <c r="D860" s="15" t="s">
        <v>1993</v>
      </c>
      <c r="E860" s="11" t="s">
        <v>1994</v>
      </c>
      <c r="F860" s="15" t="s">
        <v>1995</v>
      </c>
      <c r="G860" s="11" t="s">
        <v>1996</v>
      </c>
      <c r="H860" s="17" t="s">
        <v>96</v>
      </c>
      <c r="I860" s="17"/>
      <c r="J860" s="11" t="s">
        <v>2001</v>
      </c>
      <c r="K860" s="12">
        <v>22275000</v>
      </c>
      <c r="L860" s="11" t="s">
        <v>2001</v>
      </c>
      <c r="M860" s="12">
        <v>22275000</v>
      </c>
      <c r="N860" s="11"/>
      <c r="O860" s="13">
        <v>0</v>
      </c>
      <c r="P860" s="11"/>
      <c r="Q860" s="12">
        <v>0</v>
      </c>
      <c r="R860" s="11"/>
      <c r="S860" s="12">
        <v>0</v>
      </c>
      <c r="T860" s="13">
        <f t="shared" si="1"/>
        <v>44550000</v>
      </c>
      <c r="U860" s="11"/>
      <c r="V860" s="11"/>
      <c r="W860" s="11"/>
      <c r="X860" s="11"/>
      <c r="Y860" s="11"/>
      <c r="Z860" s="11"/>
    </row>
    <row r="861" spans="1:26" ht="139.5" customHeight="1">
      <c r="A861" s="15" t="s">
        <v>1990</v>
      </c>
      <c r="B861" s="16" t="s">
        <v>1991</v>
      </c>
      <c r="C861" s="16" t="s">
        <v>1992</v>
      </c>
      <c r="D861" s="15" t="s">
        <v>1993</v>
      </c>
      <c r="E861" s="11" t="s">
        <v>1994</v>
      </c>
      <c r="F861" s="15" t="s">
        <v>1995</v>
      </c>
      <c r="G861" s="11" t="s">
        <v>1996</v>
      </c>
      <c r="H861" s="17" t="s">
        <v>78</v>
      </c>
      <c r="I861" s="17"/>
      <c r="J861" s="11" t="s">
        <v>2002</v>
      </c>
      <c r="K861" s="12">
        <v>0</v>
      </c>
      <c r="L861" s="11" t="s">
        <v>2002</v>
      </c>
      <c r="M861" s="12">
        <v>0</v>
      </c>
      <c r="N861" s="11" t="s">
        <v>2002</v>
      </c>
      <c r="O861" s="13">
        <v>0</v>
      </c>
      <c r="P861" s="11" t="s">
        <v>2002</v>
      </c>
      <c r="Q861" s="13">
        <v>0</v>
      </c>
      <c r="R861" s="11" t="s">
        <v>2003</v>
      </c>
      <c r="S861" s="12">
        <v>0</v>
      </c>
      <c r="T861" s="13">
        <f t="shared" si="1"/>
        <v>0</v>
      </c>
      <c r="U861" s="23" t="s">
        <v>2004</v>
      </c>
      <c r="V861" s="11"/>
      <c r="W861" s="11"/>
      <c r="X861" s="11"/>
      <c r="Y861" s="11"/>
      <c r="Z861" s="11"/>
    </row>
    <row r="862" spans="1:26" ht="139.5" customHeight="1">
      <c r="A862" s="15" t="s">
        <v>1990</v>
      </c>
      <c r="B862" s="16" t="s">
        <v>1991</v>
      </c>
      <c r="C862" s="16" t="s">
        <v>1992</v>
      </c>
      <c r="D862" s="15" t="s">
        <v>1993</v>
      </c>
      <c r="E862" s="11" t="s">
        <v>1994</v>
      </c>
      <c r="F862" s="15" t="s">
        <v>1995</v>
      </c>
      <c r="G862" s="11" t="s">
        <v>1996</v>
      </c>
      <c r="H862" s="17" t="s">
        <v>24</v>
      </c>
      <c r="I862" s="17"/>
      <c r="J862" s="11" t="s">
        <v>212</v>
      </c>
      <c r="K862" s="12">
        <v>3680300</v>
      </c>
      <c r="L862" s="11" t="s">
        <v>212</v>
      </c>
      <c r="M862" s="12">
        <v>8253459</v>
      </c>
      <c r="N862" s="11" t="s">
        <v>212</v>
      </c>
      <c r="O862" s="13">
        <v>8150518</v>
      </c>
      <c r="P862" s="11" t="s">
        <v>212</v>
      </c>
      <c r="Q862" s="13">
        <v>14732459</v>
      </c>
      <c r="R862" s="11" t="s">
        <v>212</v>
      </c>
      <c r="S862" s="19">
        <v>11710209</v>
      </c>
      <c r="T862" s="13">
        <f t="shared" si="1"/>
        <v>46526945</v>
      </c>
      <c r="U862" s="11"/>
      <c r="V862" s="11"/>
      <c r="W862" s="11"/>
      <c r="X862" s="11"/>
      <c r="Y862" s="11"/>
      <c r="Z862" s="11"/>
    </row>
    <row r="863" spans="1:26" ht="139.5" customHeight="1">
      <c r="A863" s="15" t="s">
        <v>1990</v>
      </c>
      <c r="B863" s="16" t="s">
        <v>1991</v>
      </c>
      <c r="C863" s="16" t="s">
        <v>1992</v>
      </c>
      <c r="D863" s="15" t="s">
        <v>1993</v>
      </c>
      <c r="E863" s="11" t="s">
        <v>1994</v>
      </c>
      <c r="F863" s="15" t="s">
        <v>1995</v>
      </c>
      <c r="G863" s="11" t="s">
        <v>1996</v>
      </c>
      <c r="H863" s="17" t="s">
        <v>137</v>
      </c>
      <c r="I863" s="17"/>
      <c r="J863" s="11" t="s">
        <v>2005</v>
      </c>
      <c r="K863" s="12">
        <v>18000000</v>
      </c>
      <c r="L863" s="11" t="s">
        <v>2006</v>
      </c>
      <c r="M863" s="12">
        <v>15000000</v>
      </c>
      <c r="N863" s="11" t="s">
        <v>2007</v>
      </c>
      <c r="O863" s="12">
        <v>10000000</v>
      </c>
      <c r="P863" s="11" t="s">
        <v>2007</v>
      </c>
      <c r="Q863" s="12">
        <v>10000000</v>
      </c>
      <c r="R863" s="11" t="s">
        <v>2007</v>
      </c>
      <c r="S863" s="12">
        <v>12000000</v>
      </c>
      <c r="T863" s="13">
        <f t="shared" si="1"/>
        <v>65000000</v>
      </c>
      <c r="U863" s="11"/>
      <c r="V863" s="11"/>
      <c r="W863" s="11"/>
      <c r="X863" s="11"/>
      <c r="Y863" s="11"/>
      <c r="Z863" s="11"/>
    </row>
    <row r="864" spans="1:26" ht="139.5" customHeight="1">
      <c r="A864" s="15" t="s">
        <v>1990</v>
      </c>
      <c r="B864" s="16" t="s">
        <v>1991</v>
      </c>
      <c r="C864" s="16" t="s">
        <v>1992</v>
      </c>
      <c r="D864" s="15" t="s">
        <v>1993</v>
      </c>
      <c r="E864" s="11" t="s">
        <v>1994</v>
      </c>
      <c r="F864" s="15" t="s">
        <v>1995</v>
      </c>
      <c r="G864" s="11" t="s">
        <v>1996</v>
      </c>
      <c r="H864" s="17" t="s">
        <v>190</v>
      </c>
      <c r="I864" s="17"/>
      <c r="J864" s="11" t="s">
        <v>2008</v>
      </c>
      <c r="K864" s="12">
        <v>10000000</v>
      </c>
      <c r="L864" s="11" t="s">
        <v>2008</v>
      </c>
      <c r="M864" s="12">
        <v>15000000</v>
      </c>
      <c r="N864" s="11"/>
      <c r="O864" s="12">
        <v>0</v>
      </c>
      <c r="P864" s="11"/>
      <c r="Q864" s="12">
        <v>0</v>
      </c>
      <c r="R864" s="11"/>
      <c r="S864" s="12">
        <v>0</v>
      </c>
      <c r="T864" s="13">
        <f t="shared" si="1"/>
        <v>25000000</v>
      </c>
      <c r="U864" s="11"/>
      <c r="V864" s="11"/>
      <c r="W864" s="11"/>
      <c r="X864" s="11"/>
      <c r="Y864" s="11"/>
      <c r="Z864" s="11"/>
    </row>
    <row r="865" spans="1:26" ht="139.5" customHeight="1">
      <c r="A865" s="15" t="s">
        <v>1990</v>
      </c>
      <c r="B865" s="16" t="s">
        <v>1991</v>
      </c>
      <c r="C865" s="16" t="s">
        <v>1992</v>
      </c>
      <c r="D865" s="15" t="s">
        <v>1993</v>
      </c>
      <c r="E865" s="11" t="s">
        <v>1994</v>
      </c>
      <c r="F865" s="15" t="s">
        <v>1995</v>
      </c>
      <c r="G865" s="11" t="s">
        <v>1996</v>
      </c>
      <c r="H865" s="17" t="s">
        <v>1897</v>
      </c>
      <c r="I865" s="17"/>
      <c r="J865" s="11" t="s">
        <v>2009</v>
      </c>
      <c r="K865" s="12">
        <v>3000000</v>
      </c>
      <c r="L865" s="11" t="s">
        <v>2010</v>
      </c>
      <c r="M865" s="12">
        <v>3000000</v>
      </c>
      <c r="N865" s="11" t="s">
        <v>2010</v>
      </c>
      <c r="O865" s="13">
        <v>3000000</v>
      </c>
      <c r="P865" s="11" t="s">
        <v>2010</v>
      </c>
      <c r="Q865" s="13">
        <v>5000000</v>
      </c>
      <c r="R865" s="11" t="s">
        <v>2010</v>
      </c>
      <c r="S865" s="13">
        <v>5000000</v>
      </c>
      <c r="T865" s="13">
        <f t="shared" si="1"/>
        <v>19000000</v>
      </c>
      <c r="U865" s="11"/>
      <c r="V865" s="11"/>
      <c r="W865" s="11"/>
      <c r="X865" s="11"/>
      <c r="Y865" s="11"/>
      <c r="Z865" s="11"/>
    </row>
    <row r="866" spans="1:26" ht="139.5" customHeight="1">
      <c r="A866" s="15" t="s">
        <v>1990</v>
      </c>
      <c r="B866" s="16" t="s">
        <v>1991</v>
      </c>
      <c r="C866" s="16" t="s">
        <v>1992</v>
      </c>
      <c r="D866" s="15" t="s">
        <v>1993</v>
      </c>
      <c r="E866" s="11" t="s">
        <v>1994</v>
      </c>
      <c r="F866" s="15" t="s">
        <v>1995</v>
      </c>
      <c r="G866" s="11" t="s">
        <v>1996</v>
      </c>
      <c r="H866" s="17" t="s">
        <v>322</v>
      </c>
      <c r="I866" s="17"/>
      <c r="J866" s="11" t="s">
        <v>2011</v>
      </c>
      <c r="K866" s="12">
        <v>3000000</v>
      </c>
      <c r="L866" s="11" t="s">
        <v>2012</v>
      </c>
      <c r="M866" s="12">
        <v>5000000</v>
      </c>
      <c r="N866" s="11" t="s">
        <v>2013</v>
      </c>
      <c r="O866" s="12">
        <v>6000000</v>
      </c>
      <c r="P866" s="11" t="s">
        <v>2013</v>
      </c>
      <c r="Q866" s="12">
        <v>8000000</v>
      </c>
      <c r="R866" s="11" t="s">
        <v>2013</v>
      </c>
      <c r="S866" s="13">
        <v>9000000</v>
      </c>
      <c r="T866" s="13">
        <f t="shared" si="1"/>
        <v>31000000</v>
      </c>
      <c r="U866" s="11"/>
      <c r="V866" s="11"/>
      <c r="W866" s="11"/>
      <c r="X866" s="11"/>
      <c r="Y866" s="11"/>
      <c r="Z866" s="11"/>
    </row>
    <row r="867" spans="1:26" ht="139.5" customHeight="1">
      <c r="A867" s="15" t="s">
        <v>1990</v>
      </c>
      <c r="B867" s="16" t="s">
        <v>1991</v>
      </c>
      <c r="C867" s="16" t="s">
        <v>1992</v>
      </c>
      <c r="D867" s="15" t="s">
        <v>1993</v>
      </c>
      <c r="E867" s="11" t="s">
        <v>1994</v>
      </c>
      <c r="F867" s="15" t="s">
        <v>1995</v>
      </c>
      <c r="G867" s="11" t="s">
        <v>1996</v>
      </c>
      <c r="H867" s="17" t="s">
        <v>75</v>
      </c>
      <c r="I867" s="17"/>
      <c r="J867" s="11" t="s">
        <v>2014</v>
      </c>
      <c r="K867" s="12">
        <v>5000000</v>
      </c>
      <c r="L867" s="11" t="s">
        <v>2014</v>
      </c>
      <c r="M867" s="12">
        <v>5000000</v>
      </c>
      <c r="N867" s="11" t="s">
        <v>2014</v>
      </c>
      <c r="O867" s="13">
        <v>5000000</v>
      </c>
      <c r="P867" s="11" t="s">
        <v>2014</v>
      </c>
      <c r="Q867" s="13">
        <v>5000000</v>
      </c>
      <c r="R867" s="11" t="s">
        <v>2014</v>
      </c>
      <c r="S867" s="13">
        <v>5000000</v>
      </c>
      <c r="T867" s="13">
        <f t="shared" si="1"/>
        <v>25000000</v>
      </c>
      <c r="U867" s="11"/>
      <c r="V867" s="11"/>
      <c r="W867" s="11"/>
      <c r="X867" s="11"/>
      <c r="Y867" s="11"/>
      <c r="Z867" s="11"/>
    </row>
    <row r="868" spans="1:26" ht="139.5" customHeight="1">
      <c r="A868" s="15" t="s">
        <v>1990</v>
      </c>
      <c r="B868" s="16" t="s">
        <v>1991</v>
      </c>
      <c r="C868" s="16" t="s">
        <v>1992</v>
      </c>
      <c r="D868" s="15" t="s">
        <v>1993</v>
      </c>
      <c r="E868" s="11" t="s">
        <v>1994</v>
      </c>
      <c r="F868" s="15" t="s">
        <v>1995</v>
      </c>
      <c r="G868" s="11" t="s">
        <v>1996</v>
      </c>
      <c r="H868" s="17"/>
      <c r="I868" s="17" t="s">
        <v>687</v>
      </c>
      <c r="J868" s="11" t="s">
        <v>2015</v>
      </c>
      <c r="K868" s="12">
        <v>8194308</v>
      </c>
      <c r="L868" s="11" t="s">
        <v>2015</v>
      </c>
      <c r="M868" s="12">
        <v>24582924</v>
      </c>
      <c r="N868" s="11" t="s">
        <v>2015</v>
      </c>
      <c r="O868" s="12">
        <v>40971540</v>
      </c>
      <c r="P868" s="11" t="s">
        <v>2015</v>
      </c>
      <c r="Q868" s="12">
        <v>57360156</v>
      </c>
      <c r="R868" s="11" t="s">
        <v>2015</v>
      </c>
      <c r="S868" s="12">
        <v>81943080</v>
      </c>
      <c r="T868" s="13">
        <f t="shared" si="1"/>
        <v>213052008</v>
      </c>
      <c r="U868" s="11"/>
      <c r="V868" s="11"/>
      <c r="W868" s="11"/>
      <c r="X868" s="11"/>
      <c r="Y868" s="11"/>
      <c r="Z868" s="11"/>
    </row>
    <row r="869" spans="1:26" ht="139.5" customHeight="1">
      <c r="A869" s="15" t="s">
        <v>1990</v>
      </c>
      <c r="B869" s="16" t="s">
        <v>1991</v>
      </c>
      <c r="C869" s="16" t="s">
        <v>2016</v>
      </c>
      <c r="D869" s="15" t="s">
        <v>2017</v>
      </c>
      <c r="E869" s="11" t="s">
        <v>2018</v>
      </c>
      <c r="F869" s="15" t="s">
        <v>2019</v>
      </c>
      <c r="G869" s="11" t="s">
        <v>2020</v>
      </c>
      <c r="H869" s="17" t="s">
        <v>102</v>
      </c>
      <c r="I869" s="17"/>
      <c r="J869" s="21" t="s">
        <v>2021</v>
      </c>
      <c r="K869" s="12">
        <v>15000000</v>
      </c>
      <c r="L869" s="11"/>
      <c r="M869" s="12">
        <v>0</v>
      </c>
      <c r="N869" s="11"/>
      <c r="O869" s="13">
        <v>0</v>
      </c>
      <c r="P869" s="11"/>
      <c r="Q869" s="13">
        <v>0</v>
      </c>
      <c r="R869" s="11"/>
      <c r="S869" s="13">
        <v>0</v>
      </c>
      <c r="T869" s="13">
        <f t="shared" si="1"/>
        <v>15000000</v>
      </c>
      <c r="U869" s="11"/>
      <c r="V869" s="11"/>
      <c r="W869" s="11"/>
      <c r="X869" s="11"/>
      <c r="Y869" s="11"/>
      <c r="Z869" s="11"/>
    </row>
    <row r="870" spans="1:26" ht="139.5" customHeight="1">
      <c r="A870" s="15" t="s">
        <v>1990</v>
      </c>
      <c r="B870" s="16" t="s">
        <v>1991</v>
      </c>
      <c r="C870" s="16" t="s">
        <v>2016</v>
      </c>
      <c r="D870" s="15" t="s">
        <v>2017</v>
      </c>
      <c r="E870" s="11" t="s">
        <v>2018</v>
      </c>
      <c r="F870" s="15" t="s">
        <v>2022</v>
      </c>
      <c r="G870" s="11" t="s">
        <v>2023</v>
      </c>
      <c r="H870" s="17" t="s">
        <v>24</v>
      </c>
      <c r="I870" s="17"/>
      <c r="J870" s="11" t="s">
        <v>2024</v>
      </c>
      <c r="K870" s="12">
        <v>3581926</v>
      </c>
      <c r="L870" s="11" t="s">
        <v>2024</v>
      </c>
      <c r="M870" s="12">
        <v>11450819</v>
      </c>
      <c r="N870" s="11" t="s">
        <v>2024</v>
      </c>
      <c r="O870" s="13">
        <v>12380089</v>
      </c>
      <c r="P870" s="11" t="s">
        <v>2024</v>
      </c>
      <c r="Q870" s="13">
        <v>14329510</v>
      </c>
      <c r="R870" s="11" t="s">
        <v>2024</v>
      </c>
      <c r="S870" s="19">
        <v>16411116</v>
      </c>
      <c r="T870" s="13">
        <f t="shared" si="1"/>
        <v>58153460</v>
      </c>
      <c r="U870" s="11"/>
      <c r="V870" s="11"/>
      <c r="W870" s="11"/>
      <c r="X870" s="11"/>
      <c r="Y870" s="11"/>
      <c r="Z870" s="11"/>
    </row>
    <row r="871" spans="1:26" ht="139.5" customHeight="1">
      <c r="A871" s="15" t="s">
        <v>1990</v>
      </c>
      <c r="B871" s="16" t="s">
        <v>1991</v>
      </c>
      <c r="C871" s="16" t="s">
        <v>2016</v>
      </c>
      <c r="D871" s="15" t="s">
        <v>2025</v>
      </c>
      <c r="E871" s="11" t="s">
        <v>2026</v>
      </c>
      <c r="F871" s="15" t="s">
        <v>2027</v>
      </c>
      <c r="G871" s="11" t="s">
        <v>2028</v>
      </c>
      <c r="H871" s="17" t="s">
        <v>96</v>
      </c>
      <c r="I871" s="17"/>
      <c r="J871" s="11" t="s">
        <v>2029</v>
      </c>
      <c r="K871" s="12">
        <v>250000000</v>
      </c>
      <c r="L871" s="11"/>
      <c r="M871" s="12">
        <v>0</v>
      </c>
      <c r="N871" s="11"/>
      <c r="O871" s="13">
        <v>0</v>
      </c>
      <c r="P871" s="11"/>
      <c r="Q871" s="13">
        <v>0</v>
      </c>
      <c r="R871" s="11"/>
      <c r="S871" s="13">
        <v>0</v>
      </c>
      <c r="T871" s="13">
        <f t="shared" si="1"/>
        <v>250000000</v>
      </c>
      <c r="U871" s="11"/>
      <c r="V871" s="11"/>
      <c r="W871" s="11"/>
      <c r="X871" s="11"/>
      <c r="Y871" s="11"/>
      <c r="Z871" s="11"/>
    </row>
    <row r="872" spans="1:26" ht="139.5" customHeight="1">
      <c r="A872" s="15" t="s">
        <v>1990</v>
      </c>
      <c r="B872" s="16" t="s">
        <v>1991</v>
      </c>
      <c r="C872" s="16" t="s">
        <v>2016</v>
      </c>
      <c r="D872" s="15" t="s">
        <v>2025</v>
      </c>
      <c r="E872" s="11" t="s">
        <v>2026</v>
      </c>
      <c r="F872" s="15" t="s">
        <v>2027</v>
      </c>
      <c r="G872" s="11" t="s">
        <v>2028</v>
      </c>
      <c r="H872" s="17" t="s">
        <v>75</v>
      </c>
      <c r="I872" s="17"/>
      <c r="J872" s="11" t="s">
        <v>2030</v>
      </c>
      <c r="K872" s="12">
        <v>30000000</v>
      </c>
      <c r="L872" s="11" t="s">
        <v>2030</v>
      </c>
      <c r="M872" s="12">
        <v>30000000</v>
      </c>
      <c r="N872" s="11" t="s">
        <v>2030</v>
      </c>
      <c r="O872" s="13">
        <v>30000000</v>
      </c>
      <c r="P872" s="11" t="s">
        <v>2030</v>
      </c>
      <c r="Q872" s="13">
        <v>30000000</v>
      </c>
      <c r="R872" s="11" t="s">
        <v>2030</v>
      </c>
      <c r="S872" s="13">
        <v>30000000</v>
      </c>
      <c r="T872" s="13">
        <f t="shared" si="1"/>
        <v>150000000</v>
      </c>
      <c r="U872" s="11"/>
      <c r="V872" s="11"/>
      <c r="W872" s="11"/>
      <c r="X872" s="11"/>
      <c r="Y872" s="11"/>
      <c r="Z872" s="11"/>
    </row>
    <row r="873" spans="1:26" ht="139.5" customHeight="1">
      <c r="A873" s="15" t="s">
        <v>1990</v>
      </c>
      <c r="B873" s="16" t="s">
        <v>1991</v>
      </c>
      <c r="C873" s="16" t="s">
        <v>2016</v>
      </c>
      <c r="D873" s="15" t="s">
        <v>2025</v>
      </c>
      <c r="E873" s="11" t="s">
        <v>2026</v>
      </c>
      <c r="F873" s="15" t="s">
        <v>2027</v>
      </c>
      <c r="G873" s="11" t="s">
        <v>2028</v>
      </c>
      <c r="H873" s="17"/>
      <c r="I873" s="17" t="s">
        <v>32</v>
      </c>
      <c r="J873" s="11" t="s">
        <v>2031</v>
      </c>
      <c r="K873" s="12">
        <f>(1942000+3665000)</f>
        <v>5607000</v>
      </c>
      <c r="L873" s="11" t="s">
        <v>2032</v>
      </c>
      <c r="M873" s="12">
        <f>((K873*14/100)+K873)*2</f>
        <v>12783960</v>
      </c>
      <c r="N873" s="11" t="s">
        <v>2032</v>
      </c>
      <c r="O873" s="13">
        <f>((K873*28/100)+K873)*2</f>
        <v>14353920</v>
      </c>
      <c r="P873" s="11" t="s">
        <v>2032</v>
      </c>
      <c r="Q873" s="13">
        <f>((K873*42/100)+K873)*2</f>
        <v>15923880</v>
      </c>
      <c r="R873" s="11" t="s">
        <v>2032</v>
      </c>
      <c r="S873" s="13">
        <v>0</v>
      </c>
      <c r="T873" s="13">
        <f t="shared" si="1"/>
        <v>48668760</v>
      </c>
      <c r="U873" s="11"/>
      <c r="V873" s="11"/>
      <c r="W873" s="11"/>
      <c r="X873" s="11"/>
      <c r="Y873" s="11"/>
      <c r="Z873" s="11"/>
    </row>
    <row r="874" spans="1:26" ht="139.5" customHeight="1">
      <c r="A874" s="15" t="s">
        <v>1990</v>
      </c>
      <c r="B874" s="16" t="s">
        <v>1991</v>
      </c>
      <c r="C874" s="16" t="s">
        <v>2016</v>
      </c>
      <c r="D874" s="15" t="s">
        <v>2025</v>
      </c>
      <c r="E874" s="11" t="s">
        <v>2026</v>
      </c>
      <c r="F874" s="15" t="s">
        <v>2033</v>
      </c>
      <c r="G874" s="11" t="s">
        <v>2034</v>
      </c>
      <c r="H874" s="17" t="s">
        <v>164</v>
      </c>
      <c r="I874" s="17"/>
      <c r="J874" s="11" t="s">
        <v>2035</v>
      </c>
      <c r="K874" s="12">
        <v>14000000</v>
      </c>
      <c r="L874" s="11" t="s">
        <v>2036</v>
      </c>
      <c r="M874" s="12">
        <v>14000000</v>
      </c>
      <c r="N874" s="11" t="s">
        <v>2037</v>
      </c>
      <c r="O874" s="13">
        <v>14000000</v>
      </c>
      <c r="P874" s="11" t="s">
        <v>2037</v>
      </c>
      <c r="Q874" s="13">
        <v>14000000</v>
      </c>
      <c r="R874" s="11" t="s">
        <v>2037</v>
      </c>
      <c r="S874" s="13">
        <v>14000000</v>
      </c>
      <c r="T874" s="13">
        <f t="shared" si="1"/>
        <v>70000000</v>
      </c>
      <c r="U874" s="11" t="s">
        <v>2038</v>
      </c>
      <c r="V874" s="11"/>
      <c r="W874" s="11"/>
      <c r="X874" s="11"/>
      <c r="Y874" s="11"/>
      <c r="Z874" s="11"/>
    </row>
    <row r="875" spans="1:26" ht="139.5" customHeight="1">
      <c r="A875" s="15" t="s">
        <v>1990</v>
      </c>
      <c r="B875" s="16" t="s">
        <v>1991</v>
      </c>
      <c r="C875" s="16" t="s">
        <v>2016</v>
      </c>
      <c r="D875" s="15" t="s">
        <v>2025</v>
      </c>
      <c r="E875" s="11" t="s">
        <v>2026</v>
      </c>
      <c r="F875" s="15" t="s">
        <v>2033</v>
      </c>
      <c r="G875" s="11" t="s">
        <v>2034</v>
      </c>
      <c r="H875" s="17" t="s">
        <v>96</v>
      </c>
      <c r="I875" s="17"/>
      <c r="J875" s="11" t="s">
        <v>2039</v>
      </c>
      <c r="K875" s="12">
        <v>100000000</v>
      </c>
      <c r="L875" s="11"/>
      <c r="M875" s="12">
        <v>0</v>
      </c>
      <c r="N875" s="11"/>
      <c r="O875" s="13">
        <v>0</v>
      </c>
      <c r="P875" s="11"/>
      <c r="Q875" s="13">
        <v>0</v>
      </c>
      <c r="R875" s="11"/>
      <c r="S875" s="13">
        <v>0</v>
      </c>
      <c r="T875" s="13">
        <f t="shared" si="1"/>
        <v>100000000</v>
      </c>
      <c r="U875" s="11"/>
      <c r="V875" s="11"/>
      <c r="W875" s="11"/>
      <c r="X875" s="11"/>
      <c r="Y875" s="11"/>
      <c r="Z875" s="11"/>
    </row>
    <row r="876" spans="1:26" ht="139.5" customHeight="1">
      <c r="A876" s="15" t="s">
        <v>1990</v>
      </c>
      <c r="B876" s="16" t="s">
        <v>1991</v>
      </c>
      <c r="C876" s="16" t="s">
        <v>2016</v>
      </c>
      <c r="D876" s="15" t="s">
        <v>2025</v>
      </c>
      <c r="E876" s="11" t="s">
        <v>2026</v>
      </c>
      <c r="F876" s="15" t="s">
        <v>2033</v>
      </c>
      <c r="G876" s="11" t="s">
        <v>2034</v>
      </c>
      <c r="H876" s="17" t="s">
        <v>2040</v>
      </c>
      <c r="I876" s="17"/>
      <c r="J876" s="11" t="s">
        <v>2041</v>
      </c>
      <c r="K876" s="12">
        <v>300000000</v>
      </c>
      <c r="L876" s="11" t="s">
        <v>2041</v>
      </c>
      <c r="M876" s="12">
        <v>300000000</v>
      </c>
      <c r="N876" s="11" t="s">
        <v>2041</v>
      </c>
      <c r="O876" s="13">
        <v>300000000</v>
      </c>
      <c r="P876" s="11" t="s">
        <v>2041</v>
      </c>
      <c r="Q876" s="13">
        <v>300000000</v>
      </c>
      <c r="R876" s="11" t="s">
        <v>2041</v>
      </c>
      <c r="S876" s="13">
        <v>300000000</v>
      </c>
      <c r="T876" s="13">
        <f t="shared" si="1"/>
        <v>1500000000</v>
      </c>
      <c r="U876" s="11"/>
      <c r="V876" s="11"/>
      <c r="W876" s="11"/>
      <c r="X876" s="11"/>
      <c r="Y876" s="11"/>
      <c r="Z876" s="11"/>
    </row>
    <row r="877" spans="1:26" ht="139.5" customHeight="1">
      <c r="A877" s="15" t="s">
        <v>1990</v>
      </c>
      <c r="B877" s="16" t="s">
        <v>1991</v>
      </c>
      <c r="C877" s="16" t="s">
        <v>2016</v>
      </c>
      <c r="D877" s="15" t="s">
        <v>2025</v>
      </c>
      <c r="E877" s="11" t="s">
        <v>2026</v>
      </c>
      <c r="F877" s="15" t="s">
        <v>2033</v>
      </c>
      <c r="G877" s="11" t="s">
        <v>2034</v>
      </c>
      <c r="H877" s="17"/>
      <c r="I877" s="17" t="s">
        <v>32</v>
      </c>
      <c r="J877" s="11" t="s">
        <v>2031</v>
      </c>
      <c r="K877" s="12">
        <f>(1942000+3665000)</f>
        <v>5607000</v>
      </c>
      <c r="L877" s="11" t="s">
        <v>2032</v>
      </c>
      <c r="M877" s="12">
        <f>((K877*14/100)+K877)*2</f>
        <v>12783960</v>
      </c>
      <c r="N877" s="11" t="s">
        <v>2032</v>
      </c>
      <c r="O877" s="13">
        <f>((K877*28/100)+K877)*2</f>
        <v>14353920</v>
      </c>
      <c r="P877" s="11" t="s">
        <v>2032</v>
      </c>
      <c r="Q877" s="13">
        <f>((K877*42/100)+K877)*2</f>
        <v>15923880</v>
      </c>
      <c r="R877" s="11" t="s">
        <v>2032</v>
      </c>
      <c r="S877" s="13">
        <f>((M877*42/100)+M877)*2</f>
        <v>36306446.399999999</v>
      </c>
      <c r="T877" s="13">
        <f t="shared" si="1"/>
        <v>84975206.400000006</v>
      </c>
      <c r="U877" s="11"/>
      <c r="V877" s="11"/>
      <c r="W877" s="11"/>
      <c r="X877" s="11"/>
      <c r="Y877" s="11"/>
      <c r="Z877" s="11"/>
    </row>
    <row r="878" spans="1:26" ht="139.5" customHeight="1">
      <c r="A878" s="15" t="s">
        <v>2042</v>
      </c>
      <c r="B878" s="16" t="s">
        <v>2043</v>
      </c>
      <c r="C878" s="16" t="s">
        <v>2044</v>
      </c>
      <c r="D878" s="15" t="s">
        <v>2045</v>
      </c>
      <c r="E878" s="11" t="s">
        <v>2046</v>
      </c>
      <c r="F878" s="15" t="s">
        <v>2047</v>
      </c>
      <c r="G878" s="11" t="s">
        <v>2048</v>
      </c>
      <c r="H878" s="17" t="s">
        <v>241</v>
      </c>
      <c r="I878" s="17"/>
      <c r="J878" s="11" t="s">
        <v>894</v>
      </c>
      <c r="K878" s="12">
        <v>0</v>
      </c>
      <c r="L878" s="11" t="s">
        <v>894</v>
      </c>
      <c r="M878" s="12">
        <v>0</v>
      </c>
      <c r="N878" s="11" t="s">
        <v>894</v>
      </c>
      <c r="O878" s="13">
        <v>0</v>
      </c>
      <c r="P878" s="11" t="s">
        <v>894</v>
      </c>
      <c r="Q878" s="13">
        <v>0</v>
      </c>
      <c r="R878" s="11" t="s">
        <v>894</v>
      </c>
      <c r="S878" s="13">
        <v>0</v>
      </c>
      <c r="T878" s="13">
        <f t="shared" si="1"/>
        <v>0</v>
      </c>
      <c r="U878" s="23" t="s">
        <v>892</v>
      </c>
      <c r="V878" s="11"/>
      <c r="W878" s="11"/>
      <c r="X878" s="11"/>
      <c r="Y878" s="11"/>
      <c r="Z878" s="11"/>
    </row>
    <row r="879" spans="1:26" ht="139.5" customHeight="1">
      <c r="A879" s="15" t="s">
        <v>2042</v>
      </c>
      <c r="B879" s="16" t="s">
        <v>2043</v>
      </c>
      <c r="C879" s="16" t="s">
        <v>2044</v>
      </c>
      <c r="D879" s="15" t="s">
        <v>2045</v>
      </c>
      <c r="E879" s="11" t="s">
        <v>2046</v>
      </c>
      <c r="F879" s="15" t="s">
        <v>2047</v>
      </c>
      <c r="G879" s="11" t="s">
        <v>2048</v>
      </c>
      <c r="H879" s="17" t="s">
        <v>190</v>
      </c>
      <c r="I879" s="17"/>
      <c r="J879" s="11"/>
      <c r="K879" s="12">
        <v>0</v>
      </c>
      <c r="L879" s="11" t="s">
        <v>2049</v>
      </c>
      <c r="M879" s="12">
        <v>20000000</v>
      </c>
      <c r="N879" s="11"/>
      <c r="O879" s="13">
        <v>0</v>
      </c>
      <c r="P879" s="11"/>
      <c r="Q879" s="13">
        <v>0</v>
      </c>
      <c r="R879" s="11"/>
      <c r="S879" s="13">
        <v>0</v>
      </c>
      <c r="T879" s="13">
        <f t="shared" si="1"/>
        <v>20000000</v>
      </c>
      <c r="U879" s="11"/>
      <c r="V879" s="11"/>
      <c r="W879" s="11"/>
      <c r="X879" s="11"/>
      <c r="Y879" s="11"/>
      <c r="Z879" s="11"/>
    </row>
    <row r="880" spans="1:26" ht="139.5" customHeight="1">
      <c r="A880" s="15" t="s">
        <v>2042</v>
      </c>
      <c r="B880" s="16" t="s">
        <v>2043</v>
      </c>
      <c r="C880" s="16" t="s">
        <v>2044</v>
      </c>
      <c r="D880" s="15" t="s">
        <v>2045</v>
      </c>
      <c r="E880" s="11" t="s">
        <v>2046</v>
      </c>
      <c r="F880" s="15" t="s">
        <v>2047</v>
      </c>
      <c r="G880" s="11" t="s">
        <v>2048</v>
      </c>
      <c r="H880" s="17" t="s">
        <v>246</v>
      </c>
      <c r="I880" s="17"/>
      <c r="J880" s="11"/>
      <c r="K880" s="12">
        <v>0</v>
      </c>
      <c r="L880" s="11" t="s">
        <v>2050</v>
      </c>
      <c r="M880" s="12">
        <v>0</v>
      </c>
      <c r="N880" s="11" t="s">
        <v>2050</v>
      </c>
      <c r="O880" s="13">
        <v>0</v>
      </c>
      <c r="P880" s="11" t="s">
        <v>2050</v>
      </c>
      <c r="Q880" s="13">
        <v>0</v>
      </c>
      <c r="R880" s="11" t="s">
        <v>2050</v>
      </c>
      <c r="S880" s="13">
        <v>0</v>
      </c>
      <c r="T880" s="13">
        <f t="shared" si="1"/>
        <v>0</v>
      </c>
      <c r="U880" s="23" t="s">
        <v>2051</v>
      </c>
      <c r="V880" s="11"/>
      <c r="W880" s="11"/>
      <c r="X880" s="11"/>
      <c r="Y880" s="11"/>
      <c r="Z880" s="11"/>
    </row>
    <row r="881" spans="1:26" ht="139.5" customHeight="1">
      <c r="A881" s="15" t="s">
        <v>2042</v>
      </c>
      <c r="B881" s="16" t="s">
        <v>2043</v>
      </c>
      <c r="C881" s="16" t="s">
        <v>2044</v>
      </c>
      <c r="D881" s="15" t="s">
        <v>2045</v>
      </c>
      <c r="E881" s="11" t="s">
        <v>2046</v>
      </c>
      <c r="F881" s="15" t="s">
        <v>2047</v>
      </c>
      <c r="G881" s="11" t="s">
        <v>2048</v>
      </c>
      <c r="H881" s="17" t="s">
        <v>126</v>
      </c>
      <c r="I881" s="17"/>
      <c r="J881" s="11" t="s">
        <v>2052</v>
      </c>
      <c r="K881" s="12">
        <v>5000000</v>
      </c>
      <c r="L881" s="11" t="s">
        <v>2053</v>
      </c>
      <c r="M881" s="12">
        <v>5000000</v>
      </c>
      <c r="N881" s="11" t="s">
        <v>2054</v>
      </c>
      <c r="O881" s="12">
        <v>5000000</v>
      </c>
      <c r="P881" s="11" t="s">
        <v>2055</v>
      </c>
      <c r="Q881" s="12">
        <v>5000000</v>
      </c>
      <c r="R881" s="11" t="s">
        <v>2056</v>
      </c>
      <c r="S881" s="12">
        <v>5000000</v>
      </c>
      <c r="T881" s="13">
        <f t="shared" si="1"/>
        <v>25000000</v>
      </c>
      <c r="U881" s="11"/>
      <c r="V881" s="11"/>
      <c r="W881" s="11"/>
      <c r="X881" s="11"/>
      <c r="Y881" s="11"/>
      <c r="Z881" s="11"/>
    </row>
    <row r="882" spans="1:26" ht="139.5" customHeight="1">
      <c r="A882" s="15" t="s">
        <v>2042</v>
      </c>
      <c r="B882" s="16" t="s">
        <v>2043</v>
      </c>
      <c r="C882" s="16" t="s">
        <v>2044</v>
      </c>
      <c r="D882" s="15" t="s">
        <v>2045</v>
      </c>
      <c r="E882" s="11" t="s">
        <v>2046</v>
      </c>
      <c r="F882" s="15" t="s">
        <v>2047</v>
      </c>
      <c r="G882" s="11" t="s">
        <v>2048</v>
      </c>
      <c r="H882" s="17" t="s">
        <v>96</v>
      </c>
      <c r="I882" s="17"/>
      <c r="J882" s="11" t="s">
        <v>2057</v>
      </c>
      <c r="K882" s="12">
        <v>22275000</v>
      </c>
      <c r="L882" s="11"/>
      <c r="M882" s="12">
        <v>22275000</v>
      </c>
      <c r="N882" s="11"/>
      <c r="O882" s="12">
        <v>0</v>
      </c>
      <c r="P882" s="11"/>
      <c r="Q882" s="12">
        <v>0</v>
      </c>
      <c r="R882" s="11"/>
      <c r="S882" s="12">
        <v>0</v>
      </c>
      <c r="T882" s="13">
        <f t="shared" si="1"/>
        <v>44550000</v>
      </c>
      <c r="U882" s="11"/>
      <c r="V882" s="11"/>
      <c r="W882" s="11"/>
      <c r="X882" s="11"/>
      <c r="Y882" s="11"/>
      <c r="Z882" s="11"/>
    </row>
    <row r="883" spans="1:26" ht="139.5" customHeight="1">
      <c r="A883" s="15" t="s">
        <v>2042</v>
      </c>
      <c r="B883" s="16" t="s">
        <v>2043</v>
      </c>
      <c r="C883" s="16" t="s">
        <v>2044</v>
      </c>
      <c r="D883" s="15" t="s">
        <v>2045</v>
      </c>
      <c r="E883" s="11" t="s">
        <v>2046</v>
      </c>
      <c r="F883" s="15" t="s">
        <v>2047</v>
      </c>
      <c r="G883" s="11" t="s">
        <v>2048</v>
      </c>
      <c r="H883" s="17" t="s">
        <v>78</v>
      </c>
      <c r="I883" s="17"/>
      <c r="J883" s="11" t="s">
        <v>1857</v>
      </c>
      <c r="K883" s="12">
        <v>0</v>
      </c>
      <c r="L883" s="11"/>
      <c r="M883" s="12">
        <v>0</v>
      </c>
      <c r="N883" s="11" t="s">
        <v>1857</v>
      </c>
      <c r="O883" s="13">
        <v>0</v>
      </c>
      <c r="P883" s="11" t="s">
        <v>1857</v>
      </c>
      <c r="Q883" s="13">
        <v>0</v>
      </c>
      <c r="R883" s="11" t="s">
        <v>1857</v>
      </c>
      <c r="S883" s="13">
        <v>0</v>
      </c>
      <c r="T883" s="13">
        <f t="shared" si="1"/>
        <v>0</v>
      </c>
      <c r="U883" s="11"/>
      <c r="V883" s="11"/>
      <c r="W883" s="11"/>
      <c r="X883" s="11"/>
      <c r="Y883" s="11"/>
      <c r="Z883" s="11"/>
    </row>
    <row r="884" spans="1:26" ht="139.5" customHeight="1">
      <c r="A884" s="15" t="s">
        <v>2042</v>
      </c>
      <c r="B884" s="16" t="s">
        <v>2043</v>
      </c>
      <c r="C884" s="16" t="s">
        <v>2044</v>
      </c>
      <c r="D884" s="15" t="s">
        <v>2045</v>
      </c>
      <c r="E884" s="11" t="s">
        <v>2046</v>
      </c>
      <c r="F884" s="15" t="s">
        <v>2047</v>
      </c>
      <c r="G884" s="11" t="s">
        <v>2048</v>
      </c>
      <c r="H884" s="17" t="s">
        <v>24</v>
      </c>
      <c r="I884" s="17"/>
      <c r="J884" s="11" t="s">
        <v>2058</v>
      </c>
      <c r="K884" s="12">
        <v>4420600</v>
      </c>
      <c r="L884" s="11" t="s">
        <v>2059</v>
      </c>
      <c r="M884" s="12">
        <v>8029049</v>
      </c>
      <c r="N884" s="11" t="s">
        <v>2059</v>
      </c>
      <c r="O884" s="13">
        <v>9231033</v>
      </c>
      <c r="P884" s="11" t="s">
        <v>2059</v>
      </c>
      <c r="Q884" s="13">
        <v>9620866</v>
      </c>
      <c r="R884" s="11" t="s">
        <v>2059</v>
      </c>
      <c r="S884" s="19">
        <v>13261800</v>
      </c>
      <c r="T884" s="13">
        <f t="shared" si="1"/>
        <v>44563348</v>
      </c>
      <c r="U884" s="11"/>
      <c r="V884" s="11"/>
      <c r="W884" s="11"/>
      <c r="X884" s="11"/>
      <c r="Y884" s="11"/>
      <c r="Z884" s="11"/>
    </row>
    <row r="885" spans="1:26" ht="139.5" customHeight="1">
      <c r="A885" s="15" t="s">
        <v>2042</v>
      </c>
      <c r="B885" s="16" t="s">
        <v>2043</v>
      </c>
      <c r="C885" s="16" t="s">
        <v>2044</v>
      </c>
      <c r="D885" s="15" t="s">
        <v>2045</v>
      </c>
      <c r="E885" s="11" t="s">
        <v>2046</v>
      </c>
      <c r="F885" s="15" t="s">
        <v>2047</v>
      </c>
      <c r="G885" s="11" t="s">
        <v>2048</v>
      </c>
      <c r="H885" s="17" t="s">
        <v>137</v>
      </c>
      <c r="I885" s="17"/>
      <c r="J885" s="11" t="s">
        <v>2060</v>
      </c>
      <c r="K885" s="12">
        <v>15000000</v>
      </c>
      <c r="L885" s="11" t="s">
        <v>2061</v>
      </c>
      <c r="M885" s="12">
        <v>10000000</v>
      </c>
      <c r="N885" s="11" t="s">
        <v>2062</v>
      </c>
      <c r="O885" s="12">
        <v>12000000</v>
      </c>
      <c r="P885" s="11" t="s">
        <v>2063</v>
      </c>
      <c r="Q885" s="12">
        <v>13000000</v>
      </c>
      <c r="R885" s="11" t="s">
        <v>2063</v>
      </c>
      <c r="S885" s="12">
        <v>10000000</v>
      </c>
      <c r="T885" s="13">
        <f t="shared" si="1"/>
        <v>60000000</v>
      </c>
      <c r="U885" s="11"/>
      <c r="V885" s="11"/>
      <c r="W885" s="11"/>
      <c r="X885" s="11"/>
      <c r="Y885" s="11"/>
      <c r="Z885" s="11"/>
    </row>
    <row r="886" spans="1:26" ht="139.5" customHeight="1">
      <c r="A886" s="15" t="s">
        <v>2042</v>
      </c>
      <c r="B886" s="16" t="s">
        <v>2043</v>
      </c>
      <c r="C886" s="16" t="s">
        <v>2044</v>
      </c>
      <c r="D886" s="15" t="s">
        <v>2045</v>
      </c>
      <c r="E886" s="11" t="s">
        <v>2046</v>
      </c>
      <c r="F886" s="15" t="s">
        <v>2047</v>
      </c>
      <c r="G886" s="11" t="s">
        <v>2048</v>
      </c>
      <c r="H886" s="17" t="s">
        <v>75</v>
      </c>
      <c r="I886" s="17"/>
      <c r="J886" s="11" t="s">
        <v>1495</v>
      </c>
      <c r="K886" s="12">
        <v>2000000</v>
      </c>
      <c r="L886" s="11" t="s">
        <v>1495</v>
      </c>
      <c r="M886" s="12">
        <v>2000000</v>
      </c>
      <c r="N886" s="11" t="s">
        <v>1495</v>
      </c>
      <c r="O886" s="13">
        <v>2000000</v>
      </c>
      <c r="P886" s="11" t="s">
        <v>1495</v>
      </c>
      <c r="Q886" s="13">
        <v>2000000</v>
      </c>
      <c r="R886" s="11" t="s">
        <v>1495</v>
      </c>
      <c r="S886" s="13">
        <v>2000000</v>
      </c>
      <c r="T886" s="13">
        <f t="shared" si="1"/>
        <v>10000000</v>
      </c>
      <c r="U886" s="11"/>
      <c r="V886" s="11"/>
      <c r="W886" s="11"/>
      <c r="X886" s="11"/>
      <c r="Y886" s="11"/>
      <c r="Z886" s="11"/>
    </row>
    <row r="887" spans="1:26" ht="139.5" customHeight="1">
      <c r="A887" s="15" t="s">
        <v>2042</v>
      </c>
      <c r="B887" s="16" t="s">
        <v>2043</v>
      </c>
      <c r="C887" s="16" t="s">
        <v>2044</v>
      </c>
      <c r="D887" s="15" t="s">
        <v>2045</v>
      </c>
      <c r="E887" s="11" t="s">
        <v>2046</v>
      </c>
      <c r="F887" s="15" t="s">
        <v>2047</v>
      </c>
      <c r="G887" s="11" t="s">
        <v>2048</v>
      </c>
      <c r="H887" s="17" t="s">
        <v>322</v>
      </c>
      <c r="I887" s="17"/>
      <c r="J887" s="11" t="s">
        <v>2064</v>
      </c>
      <c r="K887" s="12">
        <v>3000000</v>
      </c>
      <c r="L887" s="11" t="s">
        <v>2065</v>
      </c>
      <c r="M887" s="12">
        <v>4000000</v>
      </c>
      <c r="N887" s="11" t="s">
        <v>2066</v>
      </c>
      <c r="O887" s="12">
        <v>6000000</v>
      </c>
      <c r="P887" s="11" t="s">
        <v>2063</v>
      </c>
      <c r="Q887" s="12">
        <v>7000000</v>
      </c>
      <c r="R887" s="11" t="s">
        <v>2063</v>
      </c>
      <c r="S887" s="13">
        <v>9000000</v>
      </c>
      <c r="T887" s="13">
        <f t="shared" si="1"/>
        <v>29000000</v>
      </c>
      <c r="U887" s="11"/>
      <c r="V887" s="11"/>
      <c r="W887" s="11"/>
      <c r="X887" s="11"/>
      <c r="Y887" s="11"/>
      <c r="Z887" s="11"/>
    </row>
    <row r="888" spans="1:26" ht="139.5" customHeight="1">
      <c r="A888" s="15" t="s">
        <v>2042</v>
      </c>
      <c r="B888" s="16" t="s">
        <v>2043</v>
      </c>
      <c r="C888" s="16" t="s">
        <v>2044</v>
      </c>
      <c r="D888" s="15" t="s">
        <v>2045</v>
      </c>
      <c r="E888" s="11" t="s">
        <v>2046</v>
      </c>
      <c r="F888" s="15" t="s">
        <v>2047</v>
      </c>
      <c r="G888" s="11" t="s">
        <v>2048</v>
      </c>
      <c r="H888" s="17" t="s">
        <v>1897</v>
      </c>
      <c r="I888" s="17"/>
      <c r="J888" s="11" t="s">
        <v>2067</v>
      </c>
      <c r="K888" s="12">
        <v>3000000</v>
      </c>
      <c r="L888" s="11" t="s">
        <v>2068</v>
      </c>
      <c r="M888" s="12">
        <v>3000000</v>
      </c>
      <c r="N888" s="11" t="s">
        <v>2068</v>
      </c>
      <c r="O888" s="13">
        <v>3000000</v>
      </c>
      <c r="P888" s="11" t="s">
        <v>2069</v>
      </c>
      <c r="Q888" s="13">
        <v>5000000</v>
      </c>
      <c r="R888" s="11" t="s">
        <v>2069</v>
      </c>
      <c r="S888" s="13">
        <v>5000000</v>
      </c>
      <c r="T888" s="13">
        <f t="shared" si="1"/>
        <v>19000000</v>
      </c>
      <c r="U888" s="11"/>
      <c r="V888" s="11"/>
      <c r="W888" s="11"/>
      <c r="X888" s="11"/>
      <c r="Y888" s="11"/>
      <c r="Z888" s="11"/>
    </row>
    <row r="889" spans="1:26" ht="139.5" customHeight="1">
      <c r="A889" s="15" t="s">
        <v>2042</v>
      </c>
      <c r="B889" s="16" t="s">
        <v>2043</v>
      </c>
      <c r="C889" s="16" t="s">
        <v>2044</v>
      </c>
      <c r="D889" s="15" t="s">
        <v>2070</v>
      </c>
      <c r="E889" s="11" t="s">
        <v>2071</v>
      </c>
      <c r="F889" s="15" t="s">
        <v>2072</v>
      </c>
      <c r="G889" s="11" t="s">
        <v>2073</v>
      </c>
      <c r="H889" s="17" t="s">
        <v>121</v>
      </c>
      <c r="I889" s="17"/>
      <c r="J889" s="11" t="s">
        <v>894</v>
      </c>
      <c r="K889" s="12">
        <v>0</v>
      </c>
      <c r="L889" s="11" t="s">
        <v>894</v>
      </c>
      <c r="M889" s="12">
        <v>0</v>
      </c>
      <c r="N889" s="11" t="s">
        <v>894</v>
      </c>
      <c r="O889" s="13">
        <v>0</v>
      </c>
      <c r="P889" s="11" t="s">
        <v>894</v>
      </c>
      <c r="Q889" s="13">
        <v>0</v>
      </c>
      <c r="R889" s="11" t="s">
        <v>894</v>
      </c>
      <c r="S889" s="13">
        <v>0</v>
      </c>
      <c r="T889" s="13">
        <f t="shared" si="1"/>
        <v>0</v>
      </c>
      <c r="U889" s="23" t="s">
        <v>892</v>
      </c>
      <c r="V889" s="11"/>
      <c r="W889" s="11"/>
      <c r="X889" s="11"/>
      <c r="Y889" s="11"/>
      <c r="Z889" s="11"/>
    </row>
    <row r="890" spans="1:26" ht="139.5" customHeight="1">
      <c r="A890" s="15" t="s">
        <v>2042</v>
      </c>
      <c r="B890" s="16" t="s">
        <v>2043</v>
      </c>
      <c r="C890" s="16" t="s">
        <v>2044</v>
      </c>
      <c r="D890" s="15" t="s">
        <v>2070</v>
      </c>
      <c r="E890" s="11" t="s">
        <v>2071</v>
      </c>
      <c r="F890" s="15" t="s">
        <v>2072</v>
      </c>
      <c r="G890" s="11" t="s">
        <v>2073</v>
      </c>
      <c r="H890" s="17" t="s">
        <v>190</v>
      </c>
      <c r="I890" s="17"/>
      <c r="J890" s="11"/>
      <c r="K890" s="12">
        <v>0</v>
      </c>
      <c r="L890" s="11" t="s">
        <v>2074</v>
      </c>
      <c r="M890" s="12">
        <v>700000000</v>
      </c>
      <c r="N890" s="11"/>
      <c r="O890" s="13">
        <v>0</v>
      </c>
      <c r="P890" s="11"/>
      <c r="Q890" s="13">
        <v>0</v>
      </c>
      <c r="R890" s="11"/>
      <c r="S890" s="13">
        <v>0</v>
      </c>
      <c r="T890" s="13">
        <f t="shared" si="1"/>
        <v>700000000</v>
      </c>
      <c r="U890" s="11"/>
      <c r="V890" s="11"/>
      <c r="W890" s="11"/>
      <c r="X890" s="11"/>
      <c r="Y890" s="11"/>
      <c r="Z890" s="11"/>
    </row>
    <row r="891" spans="1:26" ht="139.5" customHeight="1">
      <c r="A891" s="15" t="s">
        <v>2042</v>
      </c>
      <c r="B891" s="16" t="s">
        <v>2043</v>
      </c>
      <c r="C891" s="16" t="s">
        <v>2044</v>
      </c>
      <c r="D891" s="15" t="s">
        <v>2070</v>
      </c>
      <c r="E891" s="11" t="s">
        <v>2071</v>
      </c>
      <c r="F891" s="15" t="s">
        <v>2072</v>
      </c>
      <c r="G891" s="11" t="s">
        <v>2073</v>
      </c>
      <c r="H891" s="17" t="s">
        <v>246</v>
      </c>
      <c r="I891" s="17"/>
      <c r="J891" s="11"/>
      <c r="K891" s="12">
        <v>0</v>
      </c>
      <c r="L891" s="11" t="s">
        <v>2050</v>
      </c>
      <c r="M891" s="12">
        <v>0</v>
      </c>
      <c r="N891" s="11" t="s">
        <v>2050</v>
      </c>
      <c r="O891" s="13">
        <v>0</v>
      </c>
      <c r="P891" s="11" t="s">
        <v>2050</v>
      </c>
      <c r="Q891" s="13">
        <v>0</v>
      </c>
      <c r="R891" s="11" t="s">
        <v>2050</v>
      </c>
      <c r="S891" s="13">
        <v>0</v>
      </c>
      <c r="T891" s="13">
        <f t="shared" si="1"/>
        <v>0</v>
      </c>
      <c r="U891" s="23" t="s">
        <v>2051</v>
      </c>
      <c r="V891" s="11"/>
      <c r="W891" s="11"/>
      <c r="X891" s="11"/>
      <c r="Y891" s="11"/>
      <c r="Z891" s="11"/>
    </row>
    <row r="892" spans="1:26" ht="139.5" customHeight="1">
      <c r="A892" s="15" t="s">
        <v>2042</v>
      </c>
      <c r="B892" s="16" t="s">
        <v>2043</v>
      </c>
      <c r="C892" s="16" t="s">
        <v>2044</v>
      </c>
      <c r="D892" s="15" t="s">
        <v>2070</v>
      </c>
      <c r="E892" s="11" t="s">
        <v>2071</v>
      </c>
      <c r="F892" s="15" t="s">
        <v>2072</v>
      </c>
      <c r="G892" s="11" t="s">
        <v>2073</v>
      </c>
      <c r="H892" s="17" t="s">
        <v>126</v>
      </c>
      <c r="I892" s="17"/>
      <c r="J892" s="11" t="s">
        <v>2075</v>
      </c>
      <c r="K892" s="12">
        <v>5000000</v>
      </c>
      <c r="L892" s="11" t="s">
        <v>2076</v>
      </c>
      <c r="M892" s="12">
        <v>5000000</v>
      </c>
      <c r="N892" s="11"/>
      <c r="O892" s="13">
        <v>0</v>
      </c>
      <c r="P892" s="11"/>
      <c r="Q892" s="13">
        <v>0</v>
      </c>
      <c r="R892" s="11"/>
      <c r="S892" s="13">
        <v>0</v>
      </c>
      <c r="T892" s="13">
        <f t="shared" si="1"/>
        <v>10000000</v>
      </c>
      <c r="U892" s="11"/>
      <c r="V892" s="11"/>
      <c r="W892" s="11"/>
      <c r="X892" s="11"/>
      <c r="Y892" s="11"/>
      <c r="Z892" s="11"/>
    </row>
    <row r="893" spans="1:26" ht="139.5" customHeight="1">
      <c r="A893" s="15" t="s">
        <v>2042</v>
      </c>
      <c r="B893" s="16" t="s">
        <v>2043</v>
      </c>
      <c r="C893" s="16" t="s">
        <v>2044</v>
      </c>
      <c r="D893" s="15" t="s">
        <v>2070</v>
      </c>
      <c r="E893" s="11" t="s">
        <v>2071</v>
      </c>
      <c r="F893" s="15" t="s">
        <v>2072</v>
      </c>
      <c r="G893" s="11" t="s">
        <v>2073</v>
      </c>
      <c r="H893" s="17" t="s">
        <v>96</v>
      </c>
      <c r="I893" s="17"/>
      <c r="J893" s="11" t="s">
        <v>2077</v>
      </c>
      <c r="K893" s="12">
        <v>22275000</v>
      </c>
      <c r="L893" s="11" t="s">
        <v>2077</v>
      </c>
      <c r="M893" s="12">
        <v>22275000</v>
      </c>
      <c r="N893" s="11"/>
      <c r="O893" s="13">
        <v>0</v>
      </c>
      <c r="P893" s="11"/>
      <c r="Q893" s="13">
        <v>0</v>
      </c>
      <c r="R893" s="11"/>
      <c r="S893" s="13">
        <v>0</v>
      </c>
      <c r="T893" s="13">
        <f t="shared" si="1"/>
        <v>44550000</v>
      </c>
      <c r="U893" s="11"/>
      <c r="V893" s="11"/>
      <c r="W893" s="11"/>
      <c r="X893" s="11"/>
      <c r="Y893" s="11"/>
      <c r="Z893" s="11"/>
    </row>
    <row r="894" spans="1:26" ht="139.5" customHeight="1">
      <c r="A894" s="15" t="s">
        <v>2042</v>
      </c>
      <c r="B894" s="16" t="s">
        <v>2043</v>
      </c>
      <c r="C894" s="16" t="s">
        <v>2044</v>
      </c>
      <c r="D894" s="15" t="s">
        <v>2070</v>
      </c>
      <c r="E894" s="11" t="s">
        <v>2071</v>
      </c>
      <c r="F894" s="15" t="s">
        <v>2072</v>
      </c>
      <c r="G894" s="11" t="s">
        <v>2073</v>
      </c>
      <c r="H894" s="17" t="s">
        <v>78</v>
      </c>
      <c r="I894" s="17"/>
      <c r="J894" s="11" t="s">
        <v>2078</v>
      </c>
      <c r="K894" s="12">
        <v>350000000</v>
      </c>
      <c r="L894" s="11" t="s">
        <v>949</v>
      </c>
      <c r="M894" s="12">
        <v>20000000</v>
      </c>
      <c r="N894" s="11" t="s">
        <v>830</v>
      </c>
      <c r="O894" s="13">
        <v>20000000</v>
      </c>
      <c r="P894" s="11" t="s">
        <v>830</v>
      </c>
      <c r="Q894" s="13">
        <v>20000000</v>
      </c>
      <c r="R894" s="11" t="s">
        <v>830</v>
      </c>
      <c r="S894" s="13">
        <v>20000000</v>
      </c>
      <c r="T894" s="13">
        <f t="shared" si="1"/>
        <v>430000000</v>
      </c>
      <c r="U894" s="11"/>
      <c r="V894" s="11"/>
      <c r="W894" s="11"/>
      <c r="X894" s="11"/>
      <c r="Y894" s="11"/>
      <c r="Z894" s="11"/>
    </row>
    <row r="895" spans="1:26" ht="139.5" customHeight="1">
      <c r="A895" s="15" t="s">
        <v>2042</v>
      </c>
      <c r="B895" s="16" t="s">
        <v>2043</v>
      </c>
      <c r="C895" s="16" t="s">
        <v>2044</v>
      </c>
      <c r="D895" s="15" t="s">
        <v>2070</v>
      </c>
      <c r="E895" s="11" t="s">
        <v>2071</v>
      </c>
      <c r="F895" s="15" t="s">
        <v>2072</v>
      </c>
      <c r="G895" s="11" t="s">
        <v>2073</v>
      </c>
      <c r="H895" s="17" t="s">
        <v>24</v>
      </c>
      <c r="I895" s="17"/>
      <c r="J895" s="11" t="s">
        <v>2059</v>
      </c>
      <c r="K895" s="12">
        <v>6478068</v>
      </c>
      <c r="L895" s="11" t="s">
        <v>2059</v>
      </c>
      <c r="M895" s="12">
        <v>12143985</v>
      </c>
      <c r="N895" s="11" t="s">
        <v>2059</v>
      </c>
      <c r="O895" s="13">
        <v>13345969</v>
      </c>
      <c r="P895" s="11" t="s">
        <v>2059</v>
      </c>
      <c r="Q895" s="13">
        <v>13735802</v>
      </c>
      <c r="R895" s="11" t="s">
        <v>2059</v>
      </c>
      <c r="S895" s="19">
        <v>21491670</v>
      </c>
      <c r="T895" s="13">
        <f t="shared" si="1"/>
        <v>67195494</v>
      </c>
      <c r="U895" s="11"/>
      <c r="V895" s="11"/>
      <c r="W895" s="11"/>
      <c r="X895" s="11"/>
      <c r="Y895" s="11"/>
      <c r="Z895" s="11"/>
    </row>
    <row r="896" spans="1:26" ht="139.5" customHeight="1">
      <c r="A896" s="15" t="s">
        <v>2042</v>
      </c>
      <c r="B896" s="16" t="s">
        <v>2043</v>
      </c>
      <c r="C896" s="16" t="s">
        <v>2044</v>
      </c>
      <c r="D896" s="15" t="s">
        <v>2070</v>
      </c>
      <c r="E896" s="11" t="s">
        <v>2071</v>
      </c>
      <c r="F896" s="15" t="s">
        <v>2072</v>
      </c>
      <c r="G896" s="11" t="s">
        <v>2073</v>
      </c>
      <c r="H896" s="17" t="s">
        <v>137</v>
      </c>
      <c r="I896" s="17"/>
      <c r="J896" s="11" t="s">
        <v>2079</v>
      </c>
      <c r="K896" s="12">
        <v>20000000</v>
      </c>
      <c r="L896" s="11" t="s">
        <v>2080</v>
      </c>
      <c r="M896" s="12">
        <v>18000000</v>
      </c>
      <c r="N896" s="11" t="s">
        <v>2081</v>
      </c>
      <c r="O896" s="12">
        <v>16000000</v>
      </c>
      <c r="P896" s="11" t="s">
        <v>2081</v>
      </c>
      <c r="Q896" s="12">
        <v>15000000</v>
      </c>
      <c r="R896" s="11" t="s">
        <v>2081</v>
      </c>
      <c r="S896" s="12">
        <v>15000000</v>
      </c>
      <c r="T896" s="13">
        <f t="shared" si="1"/>
        <v>84000000</v>
      </c>
      <c r="U896" s="11"/>
      <c r="V896" s="11"/>
      <c r="W896" s="11"/>
      <c r="X896" s="11"/>
      <c r="Y896" s="11"/>
      <c r="Z896" s="11"/>
    </row>
    <row r="897" spans="1:26" ht="139.5" customHeight="1">
      <c r="A897" s="15" t="s">
        <v>2042</v>
      </c>
      <c r="B897" s="16" t="s">
        <v>2043</v>
      </c>
      <c r="C897" s="16" t="s">
        <v>2044</v>
      </c>
      <c r="D897" s="15" t="s">
        <v>2070</v>
      </c>
      <c r="E897" s="11" t="s">
        <v>2071</v>
      </c>
      <c r="F897" s="15" t="s">
        <v>2072</v>
      </c>
      <c r="G897" s="11" t="s">
        <v>2073</v>
      </c>
      <c r="H897" s="17" t="s">
        <v>75</v>
      </c>
      <c r="I897" s="17"/>
      <c r="J897" s="11" t="s">
        <v>1495</v>
      </c>
      <c r="K897" s="12">
        <v>2000000</v>
      </c>
      <c r="L897" s="11" t="s">
        <v>1495</v>
      </c>
      <c r="M897" s="12">
        <v>2000000</v>
      </c>
      <c r="N897" s="11" t="s">
        <v>1495</v>
      </c>
      <c r="O897" s="13">
        <v>2000000</v>
      </c>
      <c r="P897" s="11" t="s">
        <v>1495</v>
      </c>
      <c r="Q897" s="13">
        <v>2000000</v>
      </c>
      <c r="R897" s="11" t="s">
        <v>1495</v>
      </c>
      <c r="S897" s="13">
        <v>2000000</v>
      </c>
      <c r="T897" s="13">
        <f t="shared" si="1"/>
        <v>10000000</v>
      </c>
      <c r="U897" s="11"/>
      <c r="V897" s="11"/>
      <c r="W897" s="11"/>
      <c r="X897" s="11"/>
      <c r="Y897" s="11"/>
      <c r="Z897" s="11"/>
    </row>
    <row r="898" spans="1:26" ht="139.5" customHeight="1">
      <c r="A898" s="15" t="s">
        <v>2042</v>
      </c>
      <c r="B898" s="16" t="s">
        <v>2043</v>
      </c>
      <c r="C898" s="16" t="s">
        <v>2044</v>
      </c>
      <c r="D898" s="15" t="s">
        <v>2070</v>
      </c>
      <c r="E898" s="11" t="s">
        <v>2071</v>
      </c>
      <c r="F898" s="15" t="s">
        <v>2072</v>
      </c>
      <c r="G898" s="11" t="s">
        <v>2073</v>
      </c>
      <c r="H898" s="17" t="s">
        <v>322</v>
      </c>
      <c r="I898" s="17"/>
      <c r="J898" s="11" t="s">
        <v>2079</v>
      </c>
      <c r="K898" s="12">
        <v>3000000</v>
      </c>
      <c r="L898" s="11" t="s">
        <v>2082</v>
      </c>
      <c r="M898" s="12">
        <v>4000000</v>
      </c>
      <c r="N898" s="11" t="s">
        <v>2081</v>
      </c>
      <c r="O898" s="12">
        <v>6000000</v>
      </c>
      <c r="P898" s="11" t="s">
        <v>2081</v>
      </c>
      <c r="Q898" s="12">
        <v>8000000</v>
      </c>
      <c r="R898" s="11" t="s">
        <v>2081</v>
      </c>
      <c r="S898" s="13">
        <v>9000000</v>
      </c>
      <c r="T898" s="13">
        <f t="shared" si="1"/>
        <v>30000000</v>
      </c>
      <c r="U898" s="11"/>
      <c r="V898" s="11"/>
      <c r="W898" s="11"/>
      <c r="X898" s="11"/>
      <c r="Y898" s="11"/>
      <c r="Z898" s="11"/>
    </row>
    <row r="899" spans="1:26" ht="139.5" customHeight="1">
      <c r="A899" s="15" t="s">
        <v>2042</v>
      </c>
      <c r="B899" s="16" t="s">
        <v>2043</v>
      </c>
      <c r="C899" s="16" t="s">
        <v>2044</v>
      </c>
      <c r="D899" s="15" t="s">
        <v>2070</v>
      </c>
      <c r="E899" s="11" t="s">
        <v>2071</v>
      </c>
      <c r="F899" s="15" t="s">
        <v>2072</v>
      </c>
      <c r="G899" s="11" t="s">
        <v>2073</v>
      </c>
      <c r="H899" s="17" t="s">
        <v>1897</v>
      </c>
      <c r="I899" s="17"/>
      <c r="J899" s="11" t="s">
        <v>2083</v>
      </c>
      <c r="K899" s="12">
        <v>3000000</v>
      </c>
      <c r="L899" s="11" t="s">
        <v>2084</v>
      </c>
      <c r="M899" s="12">
        <v>3000000</v>
      </c>
      <c r="N899" s="11" t="s">
        <v>2084</v>
      </c>
      <c r="O899" s="13">
        <v>3000000</v>
      </c>
      <c r="P899" s="11" t="s">
        <v>2084</v>
      </c>
      <c r="Q899" s="13">
        <v>5000000</v>
      </c>
      <c r="R899" s="11" t="s">
        <v>2084</v>
      </c>
      <c r="S899" s="13">
        <v>5000000</v>
      </c>
      <c r="T899" s="13">
        <f t="shared" si="1"/>
        <v>19000000</v>
      </c>
      <c r="U899" s="11"/>
      <c r="V899" s="11"/>
      <c r="W899" s="11"/>
      <c r="X899" s="11"/>
      <c r="Y899" s="11"/>
      <c r="Z899" s="11"/>
    </row>
    <row r="900" spans="1:26" ht="139.5" customHeight="1">
      <c r="A900" s="15" t="s">
        <v>2042</v>
      </c>
      <c r="B900" s="16" t="s">
        <v>2043</v>
      </c>
      <c r="C900" s="16" t="s">
        <v>2085</v>
      </c>
      <c r="D900" s="15" t="s">
        <v>2086</v>
      </c>
      <c r="E900" s="11" t="s">
        <v>2087</v>
      </c>
      <c r="F900" s="15" t="s">
        <v>2088</v>
      </c>
      <c r="G900" s="11" t="s">
        <v>2089</v>
      </c>
      <c r="H900" s="17" t="s">
        <v>241</v>
      </c>
      <c r="I900" s="17"/>
      <c r="J900" s="11" t="s">
        <v>894</v>
      </c>
      <c r="K900" s="12">
        <v>0</v>
      </c>
      <c r="L900" s="11" t="s">
        <v>894</v>
      </c>
      <c r="M900" s="12">
        <v>0</v>
      </c>
      <c r="N900" s="11" t="s">
        <v>894</v>
      </c>
      <c r="O900" s="13">
        <v>0</v>
      </c>
      <c r="P900" s="11" t="s">
        <v>894</v>
      </c>
      <c r="Q900" s="13">
        <v>0</v>
      </c>
      <c r="R900" s="11" t="s">
        <v>894</v>
      </c>
      <c r="S900" s="13">
        <v>0</v>
      </c>
      <c r="T900" s="13">
        <f t="shared" si="1"/>
        <v>0</v>
      </c>
      <c r="U900" s="23" t="s">
        <v>892</v>
      </c>
      <c r="V900" s="11"/>
      <c r="W900" s="11"/>
      <c r="X900" s="11"/>
      <c r="Y900" s="11"/>
      <c r="Z900" s="11"/>
    </row>
    <row r="901" spans="1:26" ht="139.5" customHeight="1">
      <c r="A901" s="15" t="s">
        <v>2042</v>
      </c>
      <c r="B901" s="16" t="s">
        <v>2043</v>
      </c>
      <c r="C901" s="16" t="s">
        <v>2085</v>
      </c>
      <c r="D901" s="15" t="s">
        <v>2086</v>
      </c>
      <c r="E901" s="11" t="s">
        <v>2087</v>
      </c>
      <c r="F901" s="15" t="s">
        <v>2088</v>
      </c>
      <c r="G901" s="11" t="s">
        <v>2089</v>
      </c>
      <c r="H901" s="17" t="s">
        <v>190</v>
      </c>
      <c r="I901" s="17"/>
      <c r="J901" s="11"/>
      <c r="K901" s="12">
        <v>0</v>
      </c>
      <c r="L901" s="11" t="s">
        <v>2090</v>
      </c>
      <c r="M901" s="12">
        <v>0</v>
      </c>
      <c r="N901" s="11"/>
      <c r="O901" s="13">
        <v>0</v>
      </c>
      <c r="P901" s="11"/>
      <c r="Q901" s="13">
        <v>0</v>
      </c>
      <c r="R901" s="11"/>
      <c r="S901" s="13">
        <v>0</v>
      </c>
      <c r="T901" s="13">
        <f t="shared" si="1"/>
        <v>0</v>
      </c>
      <c r="U901" s="11" t="s">
        <v>2091</v>
      </c>
      <c r="V901" s="11"/>
      <c r="W901" s="11"/>
      <c r="X901" s="11"/>
      <c r="Y901" s="11"/>
      <c r="Z901" s="11"/>
    </row>
    <row r="902" spans="1:26" ht="139.5" customHeight="1">
      <c r="A902" s="15" t="s">
        <v>2042</v>
      </c>
      <c r="B902" s="16" t="s">
        <v>2043</v>
      </c>
      <c r="C902" s="16" t="s">
        <v>2085</v>
      </c>
      <c r="D902" s="15" t="s">
        <v>2086</v>
      </c>
      <c r="E902" s="11" t="s">
        <v>2087</v>
      </c>
      <c r="F902" s="15" t="s">
        <v>2088</v>
      </c>
      <c r="G902" s="11" t="s">
        <v>2089</v>
      </c>
      <c r="H902" s="17" t="s">
        <v>246</v>
      </c>
      <c r="I902" s="17"/>
      <c r="J902" s="11"/>
      <c r="K902" s="12">
        <v>0</v>
      </c>
      <c r="L902" s="11" t="s">
        <v>2050</v>
      </c>
      <c r="M902" s="12">
        <v>0</v>
      </c>
      <c r="N902" s="11" t="s">
        <v>2050</v>
      </c>
      <c r="O902" s="13">
        <v>0</v>
      </c>
      <c r="P902" s="11" t="s">
        <v>2050</v>
      </c>
      <c r="Q902" s="13">
        <v>0</v>
      </c>
      <c r="R902" s="11" t="s">
        <v>2050</v>
      </c>
      <c r="S902" s="13">
        <v>0</v>
      </c>
      <c r="T902" s="13">
        <f t="shared" si="1"/>
        <v>0</v>
      </c>
      <c r="U902" s="23" t="s">
        <v>2051</v>
      </c>
      <c r="V902" s="11"/>
      <c r="W902" s="11"/>
      <c r="X902" s="11"/>
      <c r="Y902" s="11"/>
      <c r="Z902" s="11"/>
    </row>
    <row r="903" spans="1:26" ht="139.5" customHeight="1">
      <c r="A903" s="15" t="s">
        <v>2042</v>
      </c>
      <c r="B903" s="16" t="s">
        <v>2043</v>
      </c>
      <c r="C903" s="16" t="s">
        <v>2085</v>
      </c>
      <c r="D903" s="15" t="s">
        <v>2086</v>
      </c>
      <c r="E903" s="11" t="s">
        <v>2087</v>
      </c>
      <c r="F903" s="15" t="s">
        <v>2088</v>
      </c>
      <c r="G903" s="11" t="s">
        <v>2089</v>
      </c>
      <c r="H903" s="17" t="s">
        <v>126</v>
      </c>
      <c r="I903" s="17"/>
      <c r="J903" s="11" t="s">
        <v>2092</v>
      </c>
      <c r="K903" s="12">
        <v>5000000</v>
      </c>
      <c r="L903" s="11" t="s">
        <v>2093</v>
      </c>
      <c r="M903" s="12">
        <v>8000000</v>
      </c>
      <c r="N903" s="11" t="s">
        <v>2094</v>
      </c>
      <c r="O903" s="12">
        <v>8000000</v>
      </c>
      <c r="P903" s="11" t="s">
        <v>2094</v>
      </c>
      <c r="Q903" s="12">
        <v>8000000</v>
      </c>
      <c r="R903" s="11" t="s">
        <v>2094</v>
      </c>
      <c r="S903" s="12">
        <v>8000000</v>
      </c>
      <c r="T903" s="13">
        <f t="shared" si="1"/>
        <v>37000000</v>
      </c>
      <c r="U903" s="11"/>
      <c r="V903" s="11"/>
      <c r="W903" s="11"/>
      <c r="X903" s="11"/>
      <c r="Y903" s="11"/>
      <c r="Z903" s="11"/>
    </row>
    <row r="904" spans="1:26" ht="139.5" customHeight="1">
      <c r="A904" s="15" t="s">
        <v>2042</v>
      </c>
      <c r="B904" s="16" t="s">
        <v>2043</v>
      </c>
      <c r="C904" s="16" t="s">
        <v>2085</v>
      </c>
      <c r="D904" s="15" t="s">
        <v>2086</v>
      </c>
      <c r="E904" s="11" t="s">
        <v>2087</v>
      </c>
      <c r="F904" s="15" t="s">
        <v>2088</v>
      </c>
      <c r="G904" s="11" t="s">
        <v>2089</v>
      </c>
      <c r="H904" s="17" t="s">
        <v>96</v>
      </c>
      <c r="I904" s="17"/>
      <c r="J904" s="11" t="s">
        <v>2095</v>
      </c>
      <c r="K904" s="12">
        <v>22275000</v>
      </c>
      <c r="L904" s="11"/>
      <c r="M904" s="12">
        <v>0</v>
      </c>
      <c r="N904" s="11"/>
      <c r="O904" s="12">
        <v>0</v>
      </c>
      <c r="P904" s="11"/>
      <c r="Q904" s="12">
        <v>0</v>
      </c>
      <c r="R904" s="11"/>
      <c r="S904" s="12">
        <v>0</v>
      </c>
      <c r="T904" s="13">
        <f t="shared" si="1"/>
        <v>22275000</v>
      </c>
      <c r="U904" s="11"/>
      <c r="V904" s="11"/>
      <c r="W904" s="11"/>
      <c r="X904" s="11"/>
      <c r="Y904" s="11"/>
      <c r="Z904" s="11"/>
    </row>
    <row r="905" spans="1:26" ht="139.5" customHeight="1">
      <c r="A905" s="15" t="s">
        <v>2042</v>
      </c>
      <c r="B905" s="16" t="s">
        <v>2043</v>
      </c>
      <c r="C905" s="16" t="s">
        <v>2085</v>
      </c>
      <c r="D905" s="15" t="s">
        <v>2086</v>
      </c>
      <c r="E905" s="11" t="s">
        <v>2087</v>
      </c>
      <c r="F905" s="15" t="s">
        <v>2088</v>
      </c>
      <c r="G905" s="11" t="s">
        <v>2089</v>
      </c>
      <c r="H905" s="17" t="s">
        <v>78</v>
      </c>
      <c r="I905" s="17"/>
      <c r="J905" s="11"/>
      <c r="K905" s="12">
        <v>0</v>
      </c>
      <c r="L905" s="11"/>
      <c r="M905" s="12">
        <v>0</v>
      </c>
      <c r="N905" s="11"/>
      <c r="O905" s="12">
        <v>0</v>
      </c>
      <c r="P905" s="11"/>
      <c r="Q905" s="12">
        <v>0</v>
      </c>
      <c r="R905" s="11"/>
      <c r="S905" s="12">
        <v>0</v>
      </c>
      <c r="T905" s="13">
        <f t="shared" si="1"/>
        <v>0</v>
      </c>
      <c r="U905" s="11"/>
      <c r="V905" s="11"/>
      <c r="W905" s="11"/>
      <c r="X905" s="11"/>
      <c r="Y905" s="11"/>
      <c r="Z905" s="11"/>
    </row>
    <row r="906" spans="1:26" ht="139.5" customHeight="1">
      <c r="A906" s="15" t="s">
        <v>2042</v>
      </c>
      <c r="B906" s="16" t="s">
        <v>2043</v>
      </c>
      <c r="C906" s="16" t="s">
        <v>2085</v>
      </c>
      <c r="D906" s="15" t="s">
        <v>2086</v>
      </c>
      <c r="E906" s="11" t="s">
        <v>2087</v>
      </c>
      <c r="F906" s="15" t="s">
        <v>2088</v>
      </c>
      <c r="G906" s="11" t="s">
        <v>2089</v>
      </c>
      <c r="H906" s="17" t="s">
        <v>24</v>
      </c>
      <c r="I906" s="17"/>
      <c r="J906" s="11" t="s">
        <v>2059</v>
      </c>
      <c r="K906" s="12">
        <v>12067399</v>
      </c>
      <c r="L906" s="11" t="s">
        <v>2059</v>
      </c>
      <c r="M906" s="12">
        <v>20527981</v>
      </c>
      <c r="N906" s="11" t="s">
        <v>2059</v>
      </c>
      <c r="O906" s="13">
        <v>24524631</v>
      </c>
      <c r="P906" s="11" t="s">
        <v>2059</v>
      </c>
      <c r="Q906" s="13">
        <v>2414464</v>
      </c>
      <c r="R906" s="11" t="s">
        <v>2059</v>
      </c>
      <c r="S906" s="19">
        <v>38259663</v>
      </c>
      <c r="T906" s="13">
        <f t="shared" si="1"/>
        <v>97794138</v>
      </c>
      <c r="U906" s="11"/>
      <c r="V906" s="11"/>
      <c r="W906" s="11"/>
      <c r="X906" s="11"/>
      <c r="Y906" s="11"/>
      <c r="Z906" s="11"/>
    </row>
    <row r="907" spans="1:26" ht="139.5" customHeight="1">
      <c r="A907" s="15" t="s">
        <v>2042</v>
      </c>
      <c r="B907" s="16" t="s">
        <v>2043</v>
      </c>
      <c r="C907" s="16" t="s">
        <v>2085</v>
      </c>
      <c r="D907" s="15" t="s">
        <v>2086</v>
      </c>
      <c r="E907" s="11" t="s">
        <v>2087</v>
      </c>
      <c r="F907" s="15" t="s">
        <v>2088</v>
      </c>
      <c r="G907" s="11" t="s">
        <v>2089</v>
      </c>
      <c r="H907" s="17" t="s">
        <v>137</v>
      </c>
      <c r="I907" s="17"/>
      <c r="J907" s="11" t="s">
        <v>2096</v>
      </c>
      <c r="K907" s="12">
        <v>20000000</v>
      </c>
      <c r="L907" s="11" t="s">
        <v>2097</v>
      </c>
      <c r="M907" s="12">
        <v>10000000</v>
      </c>
      <c r="N907" s="11" t="s">
        <v>2098</v>
      </c>
      <c r="O907" s="13">
        <v>15000000</v>
      </c>
      <c r="P907" s="11" t="s">
        <v>2098</v>
      </c>
      <c r="Q907" s="13">
        <v>10000000</v>
      </c>
      <c r="R907" s="11" t="s">
        <v>2098</v>
      </c>
      <c r="S907" s="13">
        <v>10000000</v>
      </c>
      <c r="T907" s="13">
        <f t="shared" si="1"/>
        <v>65000000</v>
      </c>
      <c r="U907" s="11"/>
      <c r="V907" s="11"/>
      <c r="W907" s="11"/>
      <c r="X907" s="11"/>
      <c r="Y907" s="11"/>
      <c r="Z907" s="11"/>
    </row>
    <row r="908" spans="1:26" ht="139.5" customHeight="1">
      <c r="A908" s="15" t="s">
        <v>2042</v>
      </c>
      <c r="B908" s="16" t="s">
        <v>2043</v>
      </c>
      <c r="C908" s="16" t="s">
        <v>2085</v>
      </c>
      <c r="D908" s="15" t="s">
        <v>2086</v>
      </c>
      <c r="E908" s="11" t="s">
        <v>2087</v>
      </c>
      <c r="F908" s="15" t="s">
        <v>2088</v>
      </c>
      <c r="G908" s="11" t="s">
        <v>2089</v>
      </c>
      <c r="H908" s="17" t="s">
        <v>75</v>
      </c>
      <c r="I908" s="17"/>
      <c r="J908" s="11" t="s">
        <v>1495</v>
      </c>
      <c r="K908" s="12">
        <v>2000000</v>
      </c>
      <c r="L908" s="11" t="s">
        <v>1495</v>
      </c>
      <c r="M908" s="12">
        <v>2000000</v>
      </c>
      <c r="N908" s="11" t="s">
        <v>1495</v>
      </c>
      <c r="O908" s="13">
        <v>2000000</v>
      </c>
      <c r="P908" s="11" t="s">
        <v>1495</v>
      </c>
      <c r="Q908" s="13">
        <v>2000000</v>
      </c>
      <c r="R908" s="11" t="s">
        <v>1495</v>
      </c>
      <c r="S908" s="13">
        <v>2000000</v>
      </c>
      <c r="T908" s="13">
        <f t="shared" si="1"/>
        <v>10000000</v>
      </c>
      <c r="U908" s="11"/>
      <c r="V908" s="11"/>
      <c r="W908" s="11"/>
      <c r="X908" s="11"/>
      <c r="Y908" s="11"/>
      <c r="Z908" s="11"/>
    </row>
    <row r="909" spans="1:26" ht="139.5" customHeight="1">
      <c r="A909" s="15" t="s">
        <v>2042</v>
      </c>
      <c r="B909" s="16" t="s">
        <v>2043</v>
      </c>
      <c r="C909" s="16" t="s">
        <v>2085</v>
      </c>
      <c r="D909" s="15" t="s">
        <v>2086</v>
      </c>
      <c r="E909" s="11" t="s">
        <v>2087</v>
      </c>
      <c r="F909" s="15" t="s">
        <v>2088</v>
      </c>
      <c r="G909" s="11" t="s">
        <v>2089</v>
      </c>
      <c r="H909" s="17" t="s">
        <v>322</v>
      </c>
      <c r="I909" s="17"/>
      <c r="J909" s="11" t="s">
        <v>2099</v>
      </c>
      <c r="K909" s="12">
        <v>3000000</v>
      </c>
      <c r="L909" s="11" t="s">
        <v>2100</v>
      </c>
      <c r="M909" s="12">
        <v>4000000</v>
      </c>
      <c r="N909" s="11" t="s">
        <v>2101</v>
      </c>
      <c r="O909" s="13">
        <v>6000000</v>
      </c>
      <c r="P909" s="11" t="s">
        <v>2101</v>
      </c>
      <c r="Q909" s="13">
        <v>7000000</v>
      </c>
      <c r="R909" s="11" t="s">
        <v>2101</v>
      </c>
      <c r="S909" s="13">
        <v>9000000</v>
      </c>
      <c r="T909" s="13">
        <f t="shared" si="1"/>
        <v>29000000</v>
      </c>
      <c r="U909" s="11"/>
      <c r="V909" s="11"/>
      <c r="W909" s="11"/>
      <c r="X909" s="11"/>
      <c r="Y909" s="11"/>
      <c r="Z909" s="11"/>
    </row>
    <row r="910" spans="1:26" ht="139.5" customHeight="1">
      <c r="A910" s="15" t="s">
        <v>2042</v>
      </c>
      <c r="B910" s="16" t="s">
        <v>2043</v>
      </c>
      <c r="C910" s="16" t="s">
        <v>2085</v>
      </c>
      <c r="D910" s="15" t="s">
        <v>2086</v>
      </c>
      <c r="E910" s="11" t="s">
        <v>2087</v>
      </c>
      <c r="F910" s="15" t="s">
        <v>2088</v>
      </c>
      <c r="G910" s="11" t="s">
        <v>2089</v>
      </c>
      <c r="H910" s="17" t="s">
        <v>1897</v>
      </c>
      <c r="I910" s="17"/>
      <c r="J910" s="11" t="s">
        <v>2102</v>
      </c>
      <c r="K910" s="12">
        <v>3000000</v>
      </c>
      <c r="L910" s="11" t="s">
        <v>2103</v>
      </c>
      <c r="M910" s="12">
        <v>3000000</v>
      </c>
      <c r="N910" s="11" t="s">
        <v>2103</v>
      </c>
      <c r="O910" s="13">
        <v>3000000</v>
      </c>
      <c r="P910" s="11" t="s">
        <v>2103</v>
      </c>
      <c r="Q910" s="13">
        <v>5000000</v>
      </c>
      <c r="R910" s="11" t="s">
        <v>2103</v>
      </c>
      <c r="S910" s="13">
        <v>5000000</v>
      </c>
      <c r="T910" s="13">
        <f t="shared" si="1"/>
        <v>19000000</v>
      </c>
      <c r="U910" s="11"/>
      <c r="V910" s="11"/>
      <c r="W910" s="11"/>
      <c r="X910" s="11"/>
      <c r="Y910" s="11"/>
      <c r="Z910" s="11"/>
    </row>
    <row r="911" spans="1:26" ht="139.5" customHeight="1">
      <c r="A911" s="15" t="s">
        <v>2042</v>
      </c>
      <c r="B911" s="16" t="s">
        <v>2043</v>
      </c>
      <c r="C911" s="16" t="s">
        <v>2085</v>
      </c>
      <c r="D911" s="15" t="s">
        <v>2086</v>
      </c>
      <c r="E911" s="11" t="s">
        <v>2087</v>
      </c>
      <c r="F911" s="15" t="s">
        <v>2104</v>
      </c>
      <c r="G911" s="11" t="s">
        <v>2105</v>
      </c>
      <c r="H911" s="17" t="s">
        <v>190</v>
      </c>
      <c r="I911" s="17"/>
      <c r="J911" s="11"/>
      <c r="K911" s="12">
        <v>0</v>
      </c>
      <c r="L911" s="54" t="s">
        <v>2106</v>
      </c>
      <c r="M911" s="12">
        <v>200000000</v>
      </c>
      <c r="N911" s="11"/>
      <c r="O911" s="13">
        <v>0</v>
      </c>
      <c r="P911" s="11"/>
      <c r="Q911" s="13">
        <v>0</v>
      </c>
      <c r="R911" s="11"/>
      <c r="S911" s="13">
        <v>0</v>
      </c>
      <c r="T911" s="13">
        <f t="shared" si="1"/>
        <v>200000000</v>
      </c>
      <c r="U911" s="11"/>
      <c r="V911" s="11"/>
      <c r="W911" s="11"/>
      <c r="X911" s="11"/>
      <c r="Y911" s="11"/>
      <c r="Z911" s="11"/>
    </row>
    <row r="912" spans="1:26" ht="139.5" customHeight="1">
      <c r="A912" s="15" t="s">
        <v>2042</v>
      </c>
      <c r="B912" s="16" t="s">
        <v>2043</v>
      </c>
      <c r="C912" s="16" t="s">
        <v>2085</v>
      </c>
      <c r="D912" s="15" t="s">
        <v>2086</v>
      </c>
      <c r="E912" s="11" t="s">
        <v>2087</v>
      </c>
      <c r="F912" s="15" t="s">
        <v>2104</v>
      </c>
      <c r="G912" s="11" t="s">
        <v>2105</v>
      </c>
      <c r="H912" s="17" t="s">
        <v>246</v>
      </c>
      <c r="I912" s="17"/>
      <c r="J912" s="11" t="s">
        <v>2107</v>
      </c>
      <c r="K912" s="12">
        <v>0</v>
      </c>
      <c r="L912" s="11" t="s">
        <v>2107</v>
      </c>
      <c r="M912" s="12">
        <v>0</v>
      </c>
      <c r="N912" s="11" t="s">
        <v>2107</v>
      </c>
      <c r="O912" s="13">
        <v>0</v>
      </c>
      <c r="P912" s="11" t="s">
        <v>2107</v>
      </c>
      <c r="Q912" s="13">
        <v>0</v>
      </c>
      <c r="R912" s="11" t="s">
        <v>2107</v>
      </c>
      <c r="S912" s="13">
        <v>0</v>
      </c>
      <c r="T912" s="13">
        <f t="shared" si="1"/>
        <v>0</v>
      </c>
      <c r="U912" s="23" t="s">
        <v>1576</v>
      </c>
      <c r="V912" s="11"/>
      <c r="W912" s="11"/>
      <c r="X912" s="11"/>
      <c r="Y912" s="11"/>
      <c r="Z912" s="11"/>
    </row>
    <row r="913" spans="1:26" ht="139.5" customHeight="1">
      <c r="A913" s="15" t="s">
        <v>2042</v>
      </c>
      <c r="B913" s="16" t="s">
        <v>2043</v>
      </c>
      <c r="C913" s="16" t="s">
        <v>2085</v>
      </c>
      <c r="D913" s="15" t="s">
        <v>2086</v>
      </c>
      <c r="E913" s="11" t="s">
        <v>2087</v>
      </c>
      <c r="F913" s="15" t="s">
        <v>2104</v>
      </c>
      <c r="G913" s="11" t="s">
        <v>2105</v>
      </c>
      <c r="H913" s="17" t="s">
        <v>126</v>
      </c>
      <c r="I913" s="17"/>
      <c r="J913" s="11" t="s">
        <v>2108</v>
      </c>
      <c r="K913" s="12">
        <v>2000000</v>
      </c>
      <c r="L913" s="11" t="s">
        <v>2109</v>
      </c>
      <c r="M913" s="12">
        <v>2000000</v>
      </c>
      <c r="N913" s="11" t="s">
        <v>2110</v>
      </c>
      <c r="O913" s="12">
        <v>2000000</v>
      </c>
      <c r="P913" s="11" t="s">
        <v>2110</v>
      </c>
      <c r="Q913" s="12">
        <v>2000000</v>
      </c>
      <c r="R913" s="11" t="s">
        <v>2110</v>
      </c>
      <c r="S913" s="12">
        <v>2000000</v>
      </c>
      <c r="T913" s="13">
        <f t="shared" si="1"/>
        <v>10000000</v>
      </c>
      <c r="U913" s="11"/>
      <c r="V913" s="11"/>
      <c r="W913" s="11"/>
      <c r="X913" s="11"/>
      <c r="Y913" s="11"/>
      <c r="Z913" s="11"/>
    </row>
    <row r="914" spans="1:26" ht="139.5" customHeight="1">
      <c r="A914" s="15" t="s">
        <v>2042</v>
      </c>
      <c r="B914" s="16" t="s">
        <v>2043</v>
      </c>
      <c r="C914" s="16" t="s">
        <v>2085</v>
      </c>
      <c r="D914" s="15" t="s">
        <v>2086</v>
      </c>
      <c r="E914" s="11" t="s">
        <v>2087</v>
      </c>
      <c r="F914" s="15" t="s">
        <v>2104</v>
      </c>
      <c r="G914" s="11" t="s">
        <v>2105</v>
      </c>
      <c r="H914" s="17" t="s">
        <v>96</v>
      </c>
      <c r="I914" s="17"/>
      <c r="J914" s="11" t="s">
        <v>2111</v>
      </c>
      <c r="K914" s="12">
        <v>16875000</v>
      </c>
      <c r="L914" s="11"/>
      <c r="M914" s="12">
        <v>0</v>
      </c>
      <c r="N914" s="11"/>
      <c r="O914" s="12">
        <v>0</v>
      </c>
      <c r="P914" s="11"/>
      <c r="Q914" s="12">
        <v>0</v>
      </c>
      <c r="R914" s="11"/>
      <c r="S914" s="12">
        <v>0</v>
      </c>
      <c r="T914" s="13">
        <f t="shared" si="1"/>
        <v>16875000</v>
      </c>
      <c r="U914" s="11"/>
      <c r="V914" s="11"/>
      <c r="W914" s="11"/>
      <c r="X914" s="11"/>
      <c r="Y914" s="11"/>
      <c r="Z914" s="11"/>
    </row>
    <row r="915" spans="1:26" ht="139.5" customHeight="1">
      <c r="A915" s="15" t="s">
        <v>2042</v>
      </c>
      <c r="B915" s="16" t="s">
        <v>2043</v>
      </c>
      <c r="C915" s="16" t="s">
        <v>2085</v>
      </c>
      <c r="D915" s="15" t="s">
        <v>2086</v>
      </c>
      <c r="E915" s="11" t="s">
        <v>2087</v>
      </c>
      <c r="F915" s="15" t="s">
        <v>2104</v>
      </c>
      <c r="G915" s="11" t="s">
        <v>2105</v>
      </c>
      <c r="H915" s="17" t="s">
        <v>75</v>
      </c>
      <c r="I915" s="17"/>
      <c r="J915" s="11" t="s">
        <v>1495</v>
      </c>
      <c r="K915" s="12">
        <v>2000000</v>
      </c>
      <c r="L915" s="11" t="s">
        <v>1495</v>
      </c>
      <c r="M915" s="12">
        <v>2000000</v>
      </c>
      <c r="N915" s="11" t="s">
        <v>1495</v>
      </c>
      <c r="O915" s="13">
        <v>2000000</v>
      </c>
      <c r="P915" s="11" t="s">
        <v>1495</v>
      </c>
      <c r="Q915" s="13">
        <v>2000000</v>
      </c>
      <c r="R915" s="11" t="s">
        <v>1495</v>
      </c>
      <c r="S915" s="13">
        <v>2000000</v>
      </c>
      <c r="T915" s="13">
        <f t="shared" si="1"/>
        <v>10000000</v>
      </c>
      <c r="U915" s="11"/>
      <c r="V915" s="11"/>
      <c r="W915" s="11"/>
      <c r="X915" s="11"/>
      <c r="Y915" s="11"/>
      <c r="Z915" s="11"/>
    </row>
    <row r="916" spans="1:26" ht="139.5" customHeight="1">
      <c r="A916" s="15" t="s">
        <v>2042</v>
      </c>
      <c r="B916" s="16" t="s">
        <v>2043</v>
      </c>
      <c r="C916" s="16" t="s">
        <v>2085</v>
      </c>
      <c r="D916" s="15" t="s">
        <v>2086</v>
      </c>
      <c r="E916" s="11" t="s">
        <v>2087</v>
      </c>
      <c r="F916" s="15" t="s">
        <v>2104</v>
      </c>
      <c r="G916" s="11" t="s">
        <v>2105</v>
      </c>
      <c r="H916" s="17" t="s">
        <v>78</v>
      </c>
      <c r="I916" s="17"/>
      <c r="J916" s="11" t="s">
        <v>2112</v>
      </c>
      <c r="K916" s="12">
        <v>0</v>
      </c>
      <c r="L916" s="11"/>
      <c r="M916" s="12">
        <v>0</v>
      </c>
      <c r="N916" s="11"/>
      <c r="O916" s="12">
        <v>0</v>
      </c>
      <c r="P916" s="11"/>
      <c r="Q916" s="12">
        <v>0</v>
      </c>
      <c r="R916" s="11"/>
      <c r="S916" s="12">
        <v>0</v>
      </c>
      <c r="T916" s="13">
        <f t="shared" si="1"/>
        <v>0</v>
      </c>
      <c r="U916" s="11"/>
      <c r="V916" s="11"/>
      <c r="W916" s="11"/>
      <c r="X916" s="11"/>
      <c r="Y916" s="11"/>
      <c r="Z916" s="11"/>
    </row>
    <row r="917" spans="1:26" ht="139.5" customHeight="1">
      <c r="A917" s="15" t="s">
        <v>2042</v>
      </c>
      <c r="B917" s="16" t="s">
        <v>2043</v>
      </c>
      <c r="C917" s="16" t="s">
        <v>2085</v>
      </c>
      <c r="D917" s="15" t="s">
        <v>2086</v>
      </c>
      <c r="E917" s="11" t="s">
        <v>2087</v>
      </c>
      <c r="F917" s="15" t="s">
        <v>2104</v>
      </c>
      <c r="G917" s="11" t="s">
        <v>2105</v>
      </c>
      <c r="H917" s="17" t="s">
        <v>322</v>
      </c>
      <c r="I917" s="17"/>
      <c r="J917" s="11" t="s">
        <v>2113</v>
      </c>
      <c r="K917" s="12">
        <v>3000000</v>
      </c>
      <c r="L917" s="11" t="s">
        <v>2114</v>
      </c>
      <c r="M917" s="12">
        <v>4000000</v>
      </c>
      <c r="N917" s="11" t="s">
        <v>2115</v>
      </c>
      <c r="O917" s="13">
        <v>6000000</v>
      </c>
      <c r="P917" s="11" t="s">
        <v>2115</v>
      </c>
      <c r="Q917" s="13">
        <v>7000000</v>
      </c>
      <c r="R917" s="11" t="s">
        <v>2115</v>
      </c>
      <c r="S917" s="13">
        <v>9000000</v>
      </c>
      <c r="T917" s="13">
        <f t="shared" si="1"/>
        <v>29000000</v>
      </c>
      <c r="U917" s="11"/>
      <c r="V917" s="11"/>
      <c r="W917" s="11"/>
      <c r="X917" s="11"/>
      <c r="Y917" s="11"/>
      <c r="Z917" s="11"/>
    </row>
    <row r="918" spans="1:26" ht="139.5" customHeight="1">
      <c r="A918" s="15" t="s">
        <v>2042</v>
      </c>
      <c r="B918" s="16" t="s">
        <v>2043</v>
      </c>
      <c r="C918" s="16" t="s">
        <v>2085</v>
      </c>
      <c r="D918" s="15" t="s">
        <v>2086</v>
      </c>
      <c r="E918" s="11" t="s">
        <v>2087</v>
      </c>
      <c r="F918" s="15" t="s">
        <v>2104</v>
      </c>
      <c r="G918" s="11" t="s">
        <v>2105</v>
      </c>
      <c r="H918" s="17" t="s">
        <v>328</v>
      </c>
      <c r="I918" s="17"/>
      <c r="J918" s="11" t="s">
        <v>2116</v>
      </c>
      <c r="K918" s="12">
        <v>3000000</v>
      </c>
      <c r="L918" s="11" t="s">
        <v>2117</v>
      </c>
      <c r="M918" s="12">
        <v>3000000</v>
      </c>
      <c r="N918" s="11" t="s">
        <v>2118</v>
      </c>
      <c r="O918" s="13">
        <v>3000000</v>
      </c>
      <c r="P918" s="11" t="s">
        <v>2118</v>
      </c>
      <c r="Q918" s="13">
        <v>5000000</v>
      </c>
      <c r="R918" s="11" t="s">
        <v>2118</v>
      </c>
      <c r="S918" s="13">
        <v>5000000</v>
      </c>
      <c r="T918" s="13">
        <f t="shared" si="1"/>
        <v>19000000</v>
      </c>
      <c r="U918" s="11"/>
      <c r="V918" s="11"/>
      <c r="W918" s="11"/>
      <c r="X918" s="11"/>
      <c r="Y918" s="11"/>
      <c r="Z918" s="11"/>
    </row>
    <row r="919" spans="1:26" ht="139.5" customHeight="1">
      <c r="A919" s="15" t="s">
        <v>2042</v>
      </c>
      <c r="B919" s="16" t="s">
        <v>2043</v>
      </c>
      <c r="C919" s="16" t="s">
        <v>2085</v>
      </c>
      <c r="D919" s="15" t="s">
        <v>2086</v>
      </c>
      <c r="E919" s="11" t="s">
        <v>2087</v>
      </c>
      <c r="F919" s="15" t="s">
        <v>2104</v>
      </c>
      <c r="G919" s="11" t="s">
        <v>2105</v>
      </c>
      <c r="H919" s="17" t="s">
        <v>24</v>
      </c>
      <c r="I919" s="17"/>
      <c r="J919" s="11" t="s">
        <v>2119</v>
      </c>
      <c r="K919" s="12">
        <v>308287205</v>
      </c>
      <c r="L919" s="11" t="s">
        <v>2119</v>
      </c>
      <c r="M919" s="12">
        <v>14138649</v>
      </c>
      <c r="N919" s="11" t="s">
        <v>2119</v>
      </c>
      <c r="O919" s="13">
        <v>9231033</v>
      </c>
      <c r="P919" s="11" t="s">
        <v>2119</v>
      </c>
      <c r="Q919" s="13">
        <v>9620866</v>
      </c>
      <c r="R919" s="11" t="s">
        <v>2119</v>
      </c>
      <c r="S919" s="19">
        <v>23012808</v>
      </c>
      <c r="T919" s="13">
        <f t="shared" si="1"/>
        <v>364290561</v>
      </c>
      <c r="U919" s="11"/>
      <c r="V919" s="11"/>
      <c r="W919" s="11"/>
      <c r="X919" s="11"/>
      <c r="Y919" s="11"/>
      <c r="Z919" s="11"/>
    </row>
    <row r="920" spans="1:26" ht="139.5" customHeight="1">
      <c r="A920" s="15" t="s">
        <v>2042</v>
      </c>
      <c r="B920" s="16" t="s">
        <v>2043</v>
      </c>
      <c r="C920" s="16" t="s">
        <v>2085</v>
      </c>
      <c r="D920" s="15" t="s">
        <v>2086</v>
      </c>
      <c r="E920" s="11" t="s">
        <v>2087</v>
      </c>
      <c r="F920" s="15" t="s">
        <v>2104</v>
      </c>
      <c r="G920" s="11" t="s">
        <v>2105</v>
      </c>
      <c r="H920" s="17" t="s">
        <v>137</v>
      </c>
      <c r="I920" s="17"/>
      <c r="J920" s="11" t="s">
        <v>2096</v>
      </c>
      <c r="K920" s="12">
        <v>12000000</v>
      </c>
      <c r="L920" s="11" t="s">
        <v>2120</v>
      </c>
      <c r="M920" s="12">
        <v>10000000</v>
      </c>
      <c r="N920" s="11" t="s">
        <v>2121</v>
      </c>
      <c r="O920" s="12">
        <v>11000000</v>
      </c>
      <c r="P920" s="11" t="s">
        <v>2121</v>
      </c>
      <c r="Q920" s="12">
        <v>11000000</v>
      </c>
      <c r="R920" s="11" t="s">
        <v>2121</v>
      </c>
      <c r="S920" s="12">
        <v>12000000</v>
      </c>
      <c r="T920" s="13">
        <f t="shared" si="1"/>
        <v>56000000</v>
      </c>
      <c r="U920" s="11"/>
      <c r="V920" s="11"/>
      <c r="W920" s="11"/>
      <c r="X920" s="11"/>
      <c r="Y920" s="11"/>
      <c r="Z920" s="11"/>
    </row>
    <row r="921" spans="1:26" ht="139.5" customHeight="1">
      <c r="A921" s="15" t="s">
        <v>2042</v>
      </c>
      <c r="B921" s="16" t="s">
        <v>2043</v>
      </c>
      <c r="C921" s="16" t="s">
        <v>2085</v>
      </c>
      <c r="D921" s="15" t="s">
        <v>2086</v>
      </c>
      <c r="E921" s="11" t="s">
        <v>2087</v>
      </c>
      <c r="F921" s="15" t="s">
        <v>2104</v>
      </c>
      <c r="G921" s="11" t="s">
        <v>2107</v>
      </c>
      <c r="H921" s="17" t="s">
        <v>2122</v>
      </c>
      <c r="I921" s="17"/>
      <c r="J921" s="21" t="s">
        <v>2123</v>
      </c>
      <c r="K921" s="12">
        <v>100000000</v>
      </c>
      <c r="L921" s="21" t="s">
        <v>2124</v>
      </c>
      <c r="M921" s="12">
        <v>100000000</v>
      </c>
      <c r="N921" s="21" t="s">
        <v>2124</v>
      </c>
      <c r="O921" s="13">
        <v>100000000</v>
      </c>
      <c r="P921" s="21" t="s">
        <v>2125</v>
      </c>
      <c r="Q921" s="13">
        <v>100000000</v>
      </c>
      <c r="R921" s="21" t="s">
        <v>2126</v>
      </c>
      <c r="S921" s="13">
        <v>100000000</v>
      </c>
      <c r="T921" s="13">
        <f t="shared" si="1"/>
        <v>500000000</v>
      </c>
      <c r="U921" s="11"/>
      <c r="V921" s="11"/>
      <c r="W921" s="11"/>
      <c r="X921" s="11"/>
      <c r="Y921" s="11"/>
      <c r="Z921" s="11"/>
    </row>
    <row r="922" spans="1:26" ht="139.5" customHeight="1">
      <c r="A922" s="15" t="s">
        <v>2127</v>
      </c>
      <c r="B922" s="16" t="s">
        <v>2128</v>
      </c>
      <c r="C922" s="16" t="s">
        <v>2129</v>
      </c>
      <c r="D922" s="15" t="s">
        <v>2130</v>
      </c>
      <c r="E922" s="11" t="s">
        <v>2131</v>
      </c>
      <c r="F922" s="15" t="s">
        <v>2132</v>
      </c>
      <c r="G922" s="11" t="s">
        <v>1913</v>
      </c>
      <c r="H922" s="17"/>
      <c r="I922" s="17"/>
      <c r="J922" s="11"/>
      <c r="K922" s="12"/>
      <c r="L922" s="11"/>
      <c r="M922" s="12"/>
      <c r="N922" s="11"/>
      <c r="O922" s="13"/>
      <c r="P922" s="11"/>
      <c r="Q922" s="13"/>
      <c r="R922" s="11"/>
      <c r="S922" s="13"/>
      <c r="T922" s="13">
        <f t="shared" si="1"/>
        <v>0</v>
      </c>
      <c r="U922" s="11"/>
      <c r="V922" s="11"/>
      <c r="W922" s="11"/>
      <c r="X922" s="11"/>
      <c r="Y922" s="11"/>
      <c r="Z922" s="11"/>
    </row>
    <row r="923" spans="1:26" ht="139.5" customHeight="1">
      <c r="A923" s="15" t="s">
        <v>2127</v>
      </c>
      <c r="B923" s="16" t="s">
        <v>2128</v>
      </c>
      <c r="C923" s="16" t="s">
        <v>2129</v>
      </c>
      <c r="D923" s="15" t="s">
        <v>2133</v>
      </c>
      <c r="E923" s="11" t="s">
        <v>2134</v>
      </c>
      <c r="F923" s="15" t="s">
        <v>2135</v>
      </c>
      <c r="G923" s="11" t="s">
        <v>1913</v>
      </c>
      <c r="H923" s="17"/>
      <c r="I923" s="17"/>
      <c r="J923" s="11"/>
      <c r="K923" s="12"/>
      <c r="L923" s="11"/>
      <c r="M923" s="12"/>
      <c r="N923" s="11"/>
      <c r="O923" s="13"/>
      <c r="P923" s="11"/>
      <c r="Q923" s="13"/>
      <c r="R923" s="11"/>
      <c r="S923" s="13"/>
      <c r="T923" s="13">
        <f t="shared" si="1"/>
        <v>0</v>
      </c>
      <c r="U923" s="11"/>
      <c r="V923" s="11"/>
      <c r="W923" s="11"/>
      <c r="X923" s="11"/>
      <c r="Y923" s="11"/>
      <c r="Z923" s="11"/>
    </row>
    <row r="924" spans="1:26" ht="139.5" customHeight="1">
      <c r="A924" s="15" t="s">
        <v>2127</v>
      </c>
      <c r="B924" s="16" t="s">
        <v>2128</v>
      </c>
      <c r="C924" s="16" t="s">
        <v>2136</v>
      </c>
      <c r="D924" s="15" t="s">
        <v>2137</v>
      </c>
      <c r="E924" s="11" t="s">
        <v>2138</v>
      </c>
      <c r="F924" s="15" t="s">
        <v>2139</v>
      </c>
      <c r="G924" s="11" t="s">
        <v>2140</v>
      </c>
      <c r="H924" s="17" t="s">
        <v>96</v>
      </c>
      <c r="I924" s="17"/>
      <c r="J924" s="11" t="s">
        <v>2141</v>
      </c>
      <c r="K924" s="12">
        <v>22275000</v>
      </c>
      <c r="L924" s="11"/>
      <c r="M924" s="12">
        <v>0</v>
      </c>
      <c r="N924" s="11"/>
      <c r="O924" s="13">
        <v>0</v>
      </c>
      <c r="P924" s="11"/>
      <c r="Q924" s="13">
        <v>0</v>
      </c>
      <c r="R924" s="11"/>
      <c r="S924" s="13">
        <v>0</v>
      </c>
      <c r="T924" s="13">
        <f t="shared" si="1"/>
        <v>22275000</v>
      </c>
      <c r="U924" s="11"/>
      <c r="V924" s="11"/>
      <c r="W924" s="11"/>
      <c r="X924" s="11"/>
      <c r="Y924" s="11"/>
      <c r="Z924" s="11"/>
    </row>
    <row r="925" spans="1:26" ht="139.5" customHeight="1">
      <c r="A925" s="15" t="s">
        <v>2127</v>
      </c>
      <c r="B925" s="16" t="s">
        <v>2128</v>
      </c>
      <c r="C925" s="16" t="s">
        <v>2136</v>
      </c>
      <c r="D925" s="15" t="s">
        <v>2137</v>
      </c>
      <c r="E925" s="11" t="s">
        <v>2138</v>
      </c>
      <c r="F925" s="15" t="s">
        <v>2139</v>
      </c>
      <c r="G925" s="11" t="s">
        <v>2140</v>
      </c>
      <c r="H925" s="17" t="s">
        <v>75</v>
      </c>
      <c r="I925" s="17"/>
      <c r="J925" s="11" t="s">
        <v>1495</v>
      </c>
      <c r="K925" s="12">
        <v>2000000</v>
      </c>
      <c r="L925" s="11" t="s">
        <v>1495</v>
      </c>
      <c r="M925" s="12">
        <v>2000000</v>
      </c>
      <c r="N925" s="11" t="s">
        <v>1495</v>
      </c>
      <c r="O925" s="13">
        <v>2000000</v>
      </c>
      <c r="P925" s="11" t="s">
        <v>1495</v>
      </c>
      <c r="Q925" s="13">
        <v>2000000</v>
      </c>
      <c r="R925" s="11" t="s">
        <v>1495</v>
      </c>
      <c r="S925" s="13">
        <v>2000000</v>
      </c>
      <c r="T925" s="13">
        <f t="shared" si="1"/>
        <v>10000000</v>
      </c>
      <c r="U925" s="11"/>
      <c r="V925" s="11"/>
      <c r="W925" s="11"/>
      <c r="X925" s="11"/>
      <c r="Y925" s="11"/>
      <c r="Z925" s="11"/>
    </row>
    <row r="926" spans="1:26" ht="139.5" customHeight="1">
      <c r="A926" s="15" t="s">
        <v>2127</v>
      </c>
      <c r="B926" s="16" t="s">
        <v>2128</v>
      </c>
      <c r="C926" s="16" t="s">
        <v>2136</v>
      </c>
      <c r="D926" s="15" t="s">
        <v>2137</v>
      </c>
      <c r="E926" s="11" t="s">
        <v>2138</v>
      </c>
      <c r="F926" s="15" t="s">
        <v>2139</v>
      </c>
      <c r="G926" s="11" t="s">
        <v>2140</v>
      </c>
      <c r="H926" s="17" t="s">
        <v>78</v>
      </c>
      <c r="I926" s="17"/>
      <c r="J926" s="11" t="s">
        <v>2142</v>
      </c>
      <c r="K926" s="12">
        <v>0</v>
      </c>
      <c r="L926" s="11"/>
      <c r="M926" s="12">
        <v>0</v>
      </c>
      <c r="N926" s="11"/>
      <c r="O926" s="13">
        <v>0</v>
      </c>
      <c r="P926" s="11"/>
      <c r="Q926" s="13">
        <v>0</v>
      </c>
      <c r="R926" s="11"/>
      <c r="S926" s="13">
        <v>0</v>
      </c>
      <c r="T926" s="13">
        <f t="shared" si="1"/>
        <v>0</v>
      </c>
      <c r="U926" s="11"/>
      <c r="V926" s="11"/>
      <c r="W926" s="11"/>
      <c r="X926" s="11"/>
      <c r="Y926" s="11"/>
      <c r="Z926" s="11"/>
    </row>
    <row r="927" spans="1:26" ht="139.5" customHeight="1">
      <c r="A927" s="15" t="s">
        <v>2127</v>
      </c>
      <c r="B927" s="16" t="s">
        <v>2128</v>
      </c>
      <c r="C927" s="16" t="s">
        <v>2136</v>
      </c>
      <c r="D927" s="15" t="s">
        <v>2137</v>
      </c>
      <c r="E927" s="11" t="s">
        <v>2138</v>
      </c>
      <c r="F927" s="15" t="s">
        <v>2139</v>
      </c>
      <c r="G927" s="11" t="s">
        <v>2140</v>
      </c>
      <c r="H927" s="17" t="s">
        <v>322</v>
      </c>
      <c r="I927" s="17"/>
      <c r="J927" s="11" t="s">
        <v>2143</v>
      </c>
      <c r="K927" s="12">
        <v>3000000</v>
      </c>
      <c r="L927" s="11" t="s">
        <v>2144</v>
      </c>
      <c r="M927" s="12">
        <v>4000000</v>
      </c>
      <c r="N927" s="11" t="s">
        <v>2145</v>
      </c>
      <c r="O927" s="13">
        <v>6000000</v>
      </c>
      <c r="P927" s="11" t="s">
        <v>2145</v>
      </c>
      <c r="Q927" s="13">
        <v>8000000</v>
      </c>
      <c r="R927" s="11" t="s">
        <v>2145</v>
      </c>
      <c r="S927" s="13">
        <v>9000000</v>
      </c>
      <c r="T927" s="13">
        <f t="shared" si="1"/>
        <v>30000000</v>
      </c>
      <c r="U927" s="11"/>
      <c r="V927" s="11"/>
      <c r="W927" s="11"/>
      <c r="X927" s="11"/>
      <c r="Y927" s="11"/>
      <c r="Z927" s="11"/>
    </row>
    <row r="928" spans="1:26" ht="139.5" customHeight="1">
      <c r="A928" s="15" t="s">
        <v>2127</v>
      </c>
      <c r="B928" s="16" t="s">
        <v>2128</v>
      </c>
      <c r="C928" s="16" t="s">
        <v>2136</v>
      </c>
      <c r="D928" s="15" t="s">
        <v>2137</v>
      </c>
      <c r="E928" s="11" t="s">
        <v>2138</v>
      </c>
      <c r="F928" s="15" t="s">
        <v>2139</v>
      </c>
      <c r="G928" s="11" t="s">
        <v>2140</v>
      </c>
      <c r="H928" s="17" t="s">
        <v>328</v>
      </c>
      <c r="I928" s="17"/>
      <c r="J928" s="11" t="s">
        <v>2146</v>
      </c>
      <c r="K928" s="12">
        <v>2000000</v>
      </c>
      <c r="L928" s="11" t="s">
        <v>2147</v>
      </c>
      <c r="M928" s="12">
        <v>3000000</v>
      </c>
      <c r="N928" s="11" t="s">
        <v>2148</v>
      </c>
      <c r="O928" s="13">
        <v>3000000</v>
      </c>
      <c r="P928" s="11" t="s">
        <v>2148</v>
      </c>
      <c r="Q928" s="13">
        <v>5000000</v>
      </c>
      <c r="R928" s="11" t="s">
        <v>2149</v>
      </c>
      <c r="S928" s="13">
        <v>5000000</v>
      </c>
      <c r="T928" s="13">
        <f t="shared" si="1"/>
        <v>18000000</v>
      </c>
      <c r="U928" s="11"/>
      <c r="V928" s="11"/>
      <c r="W928" s="11"/>
      <c r="X928" s="11"/>
      <c r="Y928" s="11"/>
      <c r="Z928" s="11"/>
    </row>
    <row r="929" spans="1:26" ht="139.5" customHeight="1">
      <c r="A929" s="15" t="s">
        <v>2127</v>
      </c>
      <c r="B929" s="16" t="s">
        <v>2128</v>
      </c>
      <c r="C929" s="16" t="s">
        <v>2136</v>
      </c>
      <c r="D929" s="15" t="s">
        <v>2137</v>
      </c>
      <c r="E929" s="11" t="s">
        <v>2138</v>
      </c>
      <c r="F929" s="15" t="s">
        <v>2139</v>
      </c>
      <c r="G929" s="11" t="s">
        <v>2140</v>
      </c>
      <c r="H929" s="17" t="s">
        <v>137</v>
      </c>
      <c r="I929" s="17"/>
      <c r="J929" s="11" t="s">
        <v>2143</v>
      </c>
      <c r="K929" s="12">
        <v>0</v>
      </c>
      <c r="L929" s="11" t="s">
        <v>2145</v>
      </c>
      <c r="M929" s="12">
        <v>0</v>
      </c>
      <c r="N929" s="11" t="s">
        <v>2145</v>
      </c>
      <c r="O929" s="13">
        <v>0</v>
      </c>
      <c r="P929" s="11" t="s">
        <v>2145</v>
      </c>
      <c r="Q929" s="13">
        <v>0</v>
      </c>
      <c r="R929" s="11" t="s">
        <v>2145</v>
      </c>
      <c r="S929" s="13">
        <v>0</v>
      </c>
      <c r="T929" s="13">
        <f t="shared" si="1"/>
        <v>0</v>
      </c>
      <c r="U929" s="11"/>
      <c r="V929" s="11"/>
      <c r="W929" s="11"/>
      <c r="X929" s="11"/>
      <c r="Y929" s="11"/>
      <c r="Z929" s="11"/>
    </row>
    <row r="930" spans="1:26" ht="139.5" customHeight="1">
      <c r="A930" s="11" t="s">
        <v>2127</v>
      </c>
      <c r="B930" s="11" t="s">
        <v>2128</v>
      </c>
      <c r="C930" s="11" t="s">
        <v>2136</v>
      </c>
      <c r="D930" s="11" t="s">
        <v>2150</v>
      </c>
      <c r="E930" s="11" t="s">
        <v>2151</v>
      </c>
      <c r="F930" s="11" t="s">
        <v>2152</v>
      </c>
      <c r="G930" s="11" t="s">
        <v>2153</v>
      </c>
      <c r="H930" s="17" t="s">
        <v>241</v>
      </c>
      <c r="I930" s="17"/>
      <c r="J930" s="11" t="s">
        <v>2154</v>
      </c>
      <c r="K930" s="41">
        <v>0</v>
      </c>
      <c r="L930" s="11" t="s">
        <v>2154</v>
      </c>
      <c r="M930" s="41">
        <v>0</v>
      </c>
      <c r="N930" s="11" t="s">
        <v>2154</v>
      </c>
      <c r="O930" s="49">
        <v>0</v>
      </c>
      <c r="P930" s="11" t="s">
        <v>2154</v>
      </c>
      <c r="Q930" s="49">
        <v>0</v>
      </c>
      <c r="R930" s="11" t="s">
        <v>2154</v>
      </c>
      <c r="S930" s="13">
        <v>0</v>
      </c>
      <c r="T930" s="13">
        <f t="shared" si="1"/>
        <v>0</v>
      </c>
      <c r="U930" s="11"/>
      <c r="V930" s="11"/>
      <c r="W930" s="11"/>
      <c r="X930" s="11"/>
      <c r="Y930" s="11"/>
      <c r="Z930" s="11"/>
    </row>
    <row r="931" spans="1:26" ht="139.5" customHeight="1">
      <c r="A931" s="15" t="s">
        <v>2127</v>
      </c>
      <c r="B931" s="16" t="s">
        <v>2128</v>
      </c>
      <c r="C931" s="16" t="s">
        <v>2136</v>
      </c>
      <c r="D931" s="15" t="s">
        <v>2150</v>
      </c>
      <c r="E931" s="11" t="s">
        <v>2151</v>
      </c>
      <c r="F931" s="15" t="s">
        <v>2152</v>
      </c>
      <c r="G931" s="11" t="s">
        <v>2153</v>
      </c>
      <c r="H931" s="17" t="s">
        <v>120</v>
      </c>
      <c r="I931" s="17"/>
      <c r="J931" s="11"/>
      <c r="K931" s="12">
        <v>0</v>
      </c>
      <c r="L931" s="11" t="s">
        <v>2155</v>
      </c>
      <c r="M931" s="12">
        <v>25000000</v>
      </c>
      <c r="N931" s="11"/>
      <c r="O931" s="13">
        <v>0</v>
      </c>
      <c r="P931" s="11"/>
      <c r="Q931" s="13">
        <v>0</v>
      </c>
      <c r="R931" s="11"/>
      <c r="S931" s="13">
        <v>0</v>
      </c>
      <c r="T931" s="13">
        <f t="shared" si="1"/>
        <v>25000000</v>
      </c>
      <c r="U931" s="11"/>
      <c r="V931" s="11"/>
      <c r="W931" s="11"/>
      <c r="X931" s="11"/>
      <c r="Y931" s="11"/>
      <c r="Z931" s="11"/>
    </row>
    <row r="932" spans="1:26" ht="139.5" customHeight="1">
      <c r="A932" s="15" t="s">
        <v>2127</v>
      </c>
      <c r="B932" s="16" t="s">
        <v>2128</v>
      </c>
      <c r="C932" s="16" t="s">
        <v>2136</v>
      </c>
      <c r="D932" s="15" t="s">
        <v>2150</v>
      </c>
      <c r="E932" s="11" t="s">
        <v>2151</v>
      </c>
      <c r="F932" s="15" t="s">
        <v>2152</v>
      </c>
      <c r="G932" s="11" t="s">
        <v>2153</v>
      </c>
      <c r="H932" s="17" t="s">
        <v>246</v>
      </c>
      <c r="I932" s="17"/>
      <c r="J932" s="11" t="s">
        <v>2153</v>
      </c>
      <c r="K932" s="12">
        <v>0</v>
      </c>
      <c r="L932" s="11" t="s">
        <v>2153</v>
      </c>
      <c r="M932" s="12">
        <v>0</v>
      </c>
      <c r="N932" s="11" t="s">
        <v>2153</v>
      </c>
      <c r="O932" s="13">
        <v>0</v>
      </c>
      <c r="P932" s="11" t="s">
        <v>2153</v>
      </c>
      <c r="Q932" s="13">
        <v>0</v>
      </c>
      <c r="R932" s="11" t="s">
        <v>2153</v>
      </c>
      <c r="S932" s="13">
        <v>0</v>
      </c>
      <c r="T932" s="13">
        <f t="shared" si="1"/>
        <v>0</v>
      </c>
      <c r="U932" s="23" t="s">
        <v>1576</v>
      </c>
      <c r="V932" s="11"/>
      <c r="W932" s="11"/>
      <c r="X932" s="11"/>
      <c r="Y932" s="11"/>
      <c r="Z932" s="11"/>
    </row>
    <row r="933" spans="1:26" ht="139.5" customHeight="1">
      <c r="A933" s="15" t="s">
        <v>2127</v>
      </c>
      <c r="B933" s="16" t="s">
        <v>2128</v>
      </c>
      <c r="C933" s="16" t="s">
        <v>2136</v>
      </c>
      <c r="D933" s="15" t="s">
        <v>2150</v>
      </c>
      <c r="E933" s="11" t="s">
        <v>2151</v>
      </c>
      <c r="F933" s="15" t="s">
        <v>2152</v>
      </c>
      <c r="G933" s="11" t="s">
        <v>2153</v>
      </c>
      <c r="H933" s="17" t="s">
        <v>126</v>
      </c>
      <c r="I933" s="17"/>
      <c r="J933" s="11" t="s">
        <v>2156</v>
      </c>
      <c r="K933" s="12">
        <v>5000000</v>
      </c>
      <c r="L933" s="11" t="s">
        <v>2156</v>
      </c>
      <c r="M933" s="12">
        <v>5000000</v>
      </c>
      <c r="N933" s="11" t="s">
        <v>2156</v>
      </c>
      <c r="O933" s="12">
        <v>5000000</v>
      </c>
      <c r="P933" s="11" t="s">
        <v>2156</v>
      </c>
      <c r="Q933" s="12">
        <v>5000000</v>
      </c>
      <c r="R933" s="11" t="s">
        <v>2156</v>
      </c>
      <c r="S933" s="12">
        <v>5000000</v>
      </c>
      <c r="T933" s="13">
        <f t="shared" si="1"/>
        <v>25000000</v>
      </c>
      <c r="U933" s="11"/>
      <c r="V933" s="11"/>
      <c r="W933" s="11"/>
      <c r="X933" s="11"/>
      <c r="Y933" s="11"/>
      <c r="Z933" s="11"/>
    </row>
    <row r="934" spans="1:26" ht="139.5" customHeight="1">
      <c r="A934" s="15" t="s">
        <v>2127</v>
      </c>
      <c r="B934" s="16" t="s">
        <v>2128</v>
      </c>
      <c r="C934" s="16" t="s">
        <v>2136</v>
      </c>
      <c r="D934" s="15" t="s">
        <v>2150</v>
      </c>
      <c r="E934" s="11" t="s">
        <v>2151</v>
      </c>
      <c r="F934" s="15" t="s">
        <v>2152</v>
      </c>
      <c r="G934" s="11" t="s">
        <v>2153</v>
      </c>
      <c r="H934" s="17" t="s">
        <v>2157</v>
      </c>
      <c r="I934" s="17"/>
      <c r="J934" s="11" t="s">
        <v>2158</v>
      </c>
      <c r="K934" s="12">
        <v>0</v>
      </c>
      <c r="L934" s="11" t="s">
        <v>2158</v>
      </c>
      <c r="M934" s="12">
        <v>0</v>
      </c>
      <c r="N934" s="11" t="s">
        <v>2158</v>
      </c>
      <c r="O934" s="13">
        <v>0</v>
      </c>
      <c r="P934" s="11" t="s">
        <v>2158</v>
      </c>
      <c r="Q934" s="13">
        <v>0</v>
      </c>
      <c r="R934" s="11" t="s">
        <v>2158</v>
      </c>
      <c r="S934" s="13">
        <v>0</v>
      </c>
      <c r="T934" s="13">
        <f t="shared" si="1"/>
        <v>0</v>
      </c>
      <c r="U934" s="11"/>
      <c r="V934" s="11"/>
      <c r="W934" s="11"/>
      <c r="X934" s="11"/>
      <c r="Y934" s="11"/>
      <c r="Z934" s="11"/>
    </row>
    <row r="935" spans="1:26" ht="139.5" customHeight="1">
      <c r="A935" s="15" t="s">
        <v>2127</v>
      </c>
      <c r="B935" s="16" t="s">
        <v>2128</v>
      </c>
      <c r="C935" s="16" t="s">
        <v>2136</v>
      </c>
      <c r="D935" s="15" t="s">
        <v>2150</v>
      </c>
      <c r="E935" s="11" t="s">
        <v>2151</v>
      </c>
      <c r="F935" s="15" t="s">
        <v>2152</v>
      </c>
      <c r="G935" s="11" t="s">
        <v>2153</v>
      </c>
      <c r="H935" s="17" t="s">
        <v>234</v>
      </c>
      <c r="I935" s="17"/>
      <c r="J935" s="21" t="s">
        <v>2159</v>
      </c>
      <c r="K935" s="12">
        <v>4000000</v>
      </c>
      <c r="L935" s="15" t="s">
        <v>2159</v>
      </c>
      <c r="M935" s="12">
        <v>4600000</v>
      </c>
      <c r="N935" s="15" t="s">
        <v>2159</v>
      </c>
      <c r="O935" s="12">
        <v>5300000</v>
      </c>
      <c r="P935" s="15" t="s">
        <v>2159</v>
      </c>
      <c r="Q935" s="12">
        <v>6100000</v>
      </c>
      <c r="R935" s="15" t="s">
        <v>2159</v>
      </c>
      <c r="S935" s="12">
        <v>7000000</v>
      </c>
      <c r="T935" s="13">
        <f t="shared" si="1"/>
        <v>27000000</v>
      </c>
      <c r="U935" s="11"/>
      <c r="V935" s="11"/>
      <c r="W935" s="11"/>
      <c r="X935" s="11"/>
      <c r="Y935" s="11"/>
      <c r="Z935" s="11"/>
    </row>
    <row r="936" spans="1:26" ht="139.5" customHeight="1">
      <c r="A936" s="15" t="s">
        <v>2127</v>
      </c>
      <c r="B936" s="16" t="s">
        <v>2128</v>
      </c>
      <c r="C936" s="16" t="s">
        <v>2136</v>
      </c>
      <c r="D936" s="15" t="s">
        <v>2150</v>
      </c>
      <c r="E936" s="11" t="s">
        <v>2151</v>
      </c>
      <c r="F936" s="15" t="s">
        <v>2152</v>
      </c>
      <c r="G936" s="11" t="s">
        <v>2153</v>
      </c>
      <c r="H936" s="17" t="s">
        <v>810</v>
      </c>
      <c r="I936" s="17"/>
      <c r="J936" s="11" t="s">
        <v>2160</v>
      </c>
      <c r="K936" s="12">
        <v>8400000</v>
      </c>
      <c r="L936" s="60" t="s">
        <v>2161</v>
      </c>
      <c r="M936" s="12">
        <v>0</v>
      </c>
      <c r="N936" s="11"/>
      <c r="O936" s="12">
        <v>0</v>
      </c>
      <c r="P936" s="11"/>
      <c r="Q936" s="12">
        <v>0</v>
      </c>
      <c r="R936" s="15"/>
      <c r="S936" s="12">
        <v>0</v>
      </c>
      <c r="T936" s="13">
        <f t="shared" si="1"/>
        <v>8400000</v>
      </c>
      <c r="U936" s="23" t="s">
        <v>812</v>
      </c>
      <c r="V936" s="11"/>
      <c r="W936" s="11"/>
      <c r="X936" s="11"/>
      <c r="Y936" s="11"/>
      <c r="Z936" s="11"/>
    </row>
    <row r="937" spans="1:26" ht="139.5" customHeight="1">
      <c r="A937" s="15" t="s">
        <v>2127</v>
      </c>
      <c r="B937" s="16" t="s">
        <v>2128</v>
      </c>
      <c r="C937" s="16" t="s">
        <v>2136</v>
      </c>
      <c r="D937" s="15" t="s">
        <v>2150</v>
      </c>
      <c r="E937" s="11" t="s">
        <v>2151</v>
      </c>
      <c r="F937" s="15" t="s">
        <v>2152</v>
      </c>
      <c r="G937" s="11" t="s">
        <v>2153</v>
      </c>
      <c r="H937" s="17" t="s">
        <v>2162</v>
      </c>
      <c r="I937" s="17"/>
      <c r="J937" s="11" t="s">
        <v>2163</v>
      </c>
      <c r="K937" s="12">
        <v>2000000</v>
      </c>
      <c r="L937" s="11" t="s">
        <v>2164</v>
      </c>
      <c r="M937" s="12">
        <v>12000000</v>
      </c>
      <c r="N937" s="11" t="s">
        <v>2165</v>
      </c>
      <c r="O937" s="13">
        <v>3500000</v>
      </c>
      <c r="P937" s="11" t="s">
        <v>2166</v>
      </c>
      <c r="Q937" s="13">
        <v>2000000</v>
      </c>
      <c r="R937" s="11" t="s">
        <v>2167</v>
      </c>
      <c r="S937" s="13">
        <v>6000000</v>
      </c>
      <c r="T937" s="13">
        <f t="shared" si="1"/>
        <v>25500000</v>
      </c>
      <c r="U937" s="11"/>
      <c r="V937" s="11"/>
      <c r="W937" s="11"/>
      <c r="X937" s="11"/>
      <c r="Y937" s="11"/>
      <c r="Z937" s="11"/>
    </row>
    <row r="938" spans="1:26" ht="139.5" customHeight="1">
      <c r="A938" s="15" t="s">
        <v>2127</v>
      </c>
      <c r="B938" s="16" t="s">
        <v>2128</v>
      </c>
      <c r="C938" s="16" t="s">
        <v>2136</v>
      </c>
      <c r="D938" s="15" t="s">
        <v>2150</v>
      </c>
      <c r="E938" s="11" t="s">
        <v>2151</v>
      </c>
      <c r="F938" s="15" t="s">
        <v>2152</v>
      </c>
      <c r="G938" s="11" t="s">
        <v>2153</v>
      </c>
      <c r="H938" s="17" t="s">
        <v>52</v>
      </c>
      <c r="I938" s="17"/>
      <c r="J938" s="11" t="s">
        <v>2168</v>
      </c>
      <c r="K938" s="12">
        <v>3012630</v>
      </c>
      <c r="L938" s="11" t="s">
        <v>2168</v>
      </c>
      <c r="M938" s="12">
        <v>3393189</v>
      </c>
      <c r="N938" s="11" t="s">
        <v>2168</v>
      </c>
      <c r="O938" s="13">
        <v>3783684</v>
      </c>
      <c r="P938" s="11" t="s">
        <v>2168</v>
      </c>
      <c r="Q938" s="13">
        <v>4227756</v>
      </c>
      <c r="R938" s="11" t="s">
        <v>2168</v>
      </c>
      <c r="S938" s="61">
        <v>4960253</v>
      </c>
      <c r="T938" s="13">
        <f t="shared" si="1"/>
        <v>19377512</v>
      </c>
      <c r="U938" s="11"/>
      <c r="V938" s="11"/>
      <c r="W938" s="11"/>
      <c r="X938" s="11"/>
      <c r="Y938" s="11"/>
      <c r="Z938" s="11"/>
    </row>
    <row r="939" spans="1:26" ht="139.5" customHeight="1">
      <c r="A939" s="15" t="s">
        <v>2127</v>
      </c>
      <c r="B939" s="16" t="s">
        <v>2128</v>
      </c>
      <c r="C939" s="16" t="s">
        <v>2136</v>
      </c>
      <c r="D939" s="15" t="s">
        <v>2150</v>
      </c>
      <c r="E939" s="11" t="s">
        <v>2151</v>
      </c>
      <c r="F939" s="15" t="s">
        <v>2152</v>
      </c>
      <c r="G939" s="11" t="s">
        <v>2153</v>
      </c>
      <c r="H939" s="17" t="s">
        <v>102</v>
      </c>
      <c r="I939" s="17"/>
      <c r="J939" s="11" t="s">
        <v>2169</v>
      </c>
      <c r="K939" s="12">
        <v>5000000000</v>
      </c>
      <c r="L939" s="11"/>
      <c r="M939" s="12">
        <v>0</v>
      </c>
      <c r="N939" s="11"/>
      <c r="O939" s="13">
        <v>0</v>
      </c>
      <c r="P939" s="11"/>
      <c r="Q939" s="13">
        <v>0</v>
      </c>
      <c r="R939" s="11"/>
      <c r="S939" s="61">
        <v>0</v>
      </c>
      <c r="T939" s="13">
        <f t="shared" si="1"/>
        <v>5000000000</v>
      </c>
      <c r="U939" s="11"/>
      <c r="V939" s="11"/>
      <c r="W939" s="11"/>
      <c r="X939" s="11"/>
      <c r="Y939" s="11"/>
      <c r="Z939" s="11"/>
    </row>
    <row r="940" spans="1:26" ht="139.5" customHeight="1">
      <c r="A940" s="15" t="s">
        <v>2127</v>
      </c>
      <c r="B940" s="16" t="s">
        <v>2128</v>
      </c>
      <c r="C940" s="16" t="s">
        <v>2136</v>
      </c>
      <c r="D940" s="15" t="s">
        <v>2150</v>
      </c>
      <c r="E940" s="11" t="s">
        <v>2151</v>
      </c>
      <c r="F940" s="15" t="s">
        <v>2152</v>
      </c>
      <c r="G940" s="11" t="s">
        <v>2153</v>
      </c>
      <c r="H940" s="17" t="s">
        <v>96</v>
      </c>
      <c r="I940" s="17"/>
      <c r="J940" s="11" t="s">
        <v>2170</v>
      </c>
      <c r="K940" s="12">
        <v>22275000</v>
      </c>
      <c r="L940" s="11"/>
      <c r="M940" s="12">
        <v>0</v>
      </c>
      <c r="N940" s="11"/>
      <c r="O940" s="13">
        <v>0</v>
      </c>
      <c r="P940" s="11"/>
      <c r="Q940" s="13">
        <v>0</v>
      </c>
      <c r="R940" s="11"/>
      <c r="S940" s="61">
        <v>0</v>
      </c>
      <c r="T940" s="13">
        <f t="shared" si="1"/>
        <v>22275000</v>
      </c>
      <c r="U940" s="11"/>
      <c r="V940" s="11"/>
      <c r="W940" s="11"/>
      <c r="X940" s="11"/>
      <c r="Y940" s="11"/>
      <c r="Z940" s="11"/>
    </row>
    <row r="941" spans="1:26" ht="139.5" customHeight="1">
      <c r="A941" s="15" t="s">
        <v>2127</v>
      </c>
      <c r="B941" s="16" t="s">
        <v>2128</v>
      </c>
      <c r="C941" s="16" t="s">
        <v>2136</v>
      </c>
      <c r="D941" s="15" t="s">
        <v>2150</v>
      </c>
      <c r="E941" s="11" t="s">
        <v>2151</v>
      </c>
      <c r="F941" s="15" t="s">
        <v>2152</v>
      </c>
      <c r="G941" s="11" t="s">
        <v>2153</v>
      </c>
      <c r="H941" s="17" t="s">
        <v>78</v>
      </c>
      <c r="I941" s="17"/>
      <c r="J941" s="11" t="s">
        <v>2171</v>
      </c>
      <c r="K941" s="12">
        <v>0</v>
      </c>
      <c r="L941" s="11">
        <v>0</v>
      </c>
      <c r="M941" s="12">
        <v>0</v>
      </c>
      <c r="N941" s="11">
        <v>0</v>
      </c>
      <c r="O941" s="13">
        <v>0</v>
      </c>
      <c r="P941" s="11">
        <v>0</v>
      </c>
      <c r="Q941" s="13">
        <v>0</v>
      </c>
      <c r="R941" s="11">
        <v>0</v>
      </c>
      <c r="S941" s="13">
        <v>0</v>
      </c>
      <c r="T941" s="13">
        <f t="shared" si="1"/>
        <v>0</v>
      </c>
      <c r="U941" s="11"/>
      <c r="V941" s="11"/>
      <c r="W941" s="11"/>
      <c r="X941" s="11"/>
      <c r="Y941" s="11"/>
      <c r="Z941" s="11"/>
    </row>
    <row r="942" spans="1:26" ht="139.5" customHeight="1">
      <c r="A942" s="15" t="s">
        <v>2127</v>
      </c>
      <c r="B942" s="16" t="s">
        <v>2128</v>
      </c>
      <c r="C942" s="16" t="s">
        <v>2136</v>
      </c>
      <c r="D942" s="15" t="s">
        <v>2150</v>
      </c>
      <c r="E942" s="11" t="s">
        <v>2151</v>
      </c>
      <c r="F942" s="15" t="s">
        <v>2152</v>
      </c>
      <c r="G942" s="11" t="s">
        <v>2153</v>
      </c>
      <c r="H942" s="17" t="s">
        <v>322</v>
      </c>
      <c r="I942" s="17"/>
      <c r="J942" s="11" t="s">
        <v>2172</v>
      </c>
      <c r="K942" s="12">
        <v>3000000</v>
      </c>
      <c r="L942" s="11" t="s">
        <v>2173</v>
      </c>
      <c r="M942" s="12">
        <v>4000000</v>
      </c>
      <c r="N942" s="11" t="s">
        <v>2174</v>
      </c>
      <c r="O942" s="13">
        <v>5000000</v>
      </c>
      <c r="P942" s="11" t="s">
        <v>2174</v>
      </c>
      <c r="Q942" s="13">
        <v>7000000</v>
      </c>
      <c r="R942" s="11" t="s">
        <v>2174</v>
      </c>
      <c r="S942" s="13">
        <v>9000000</v>
      </c>
      <c r="T942" s="13">
        <f t="shared" si="1"/>
        <v>28000000</v>
      </c>
      <c r="U942" s="11"/>
      <c r="V942" s="11"/>
      <c r="W942" s="11"/>
      <c r="X942" s="11"/>
      <c r="Y942" s="11"/>
      <c r="Z942" s="11"/>
    </row>
    <row r="943" spans="1:26" ht="139.5" customHeight="1">
      <c r="A943" s="15" t="s">
        <v>2127</v>
      </c>
      <c r="B943" s="16" t="s">
        <v>2128</v>
      </c>
      <c r="C943" s="16" t="s">
        <v>2136</v>
      </c>
      <c r="D943" s="15" t="s">
        <v>2150</v>
      </c>
      <c r="E943" s="11" t="s">
        <v>2151</v>
      </c>
      <c r="F943" s="15" t="s">
        <v>2152</v>
      </c>
      <c r="G943" s="11" t="s">
        <v>2153</v>
      </c>
      <c r="H943" s="17" t="s">
        <v>328</v>
      </c>
      <c r="I943" s="17"/>
      <c r="J943" s="21" t="s">
        <v>2175</v>
      </c>
      <c r="K943" s="12">
        <v>2000000</v>
      </c>
      <c r="L943" s="21" t="s">
        <v>2176</v>
      </c>
      <c r="M943" s="12">
        <v>3000000</v>
      </c>
      <c r="N943" s="21" t="s">
        <v>2176</v>
      </c>
      <c r="O943" s="13">
        <v>3000000</v>
      </c>
      <c r="P943" s="21" t="s">
        <v>2176</v>
      </c>
      <c r="Q943" s="13">
        <v>5000000</v>
      </c>
      <c r="R943" s="21" t="s">
        <v>2177</v>
      </c>
      <c r="S943" s="13">
        <v>5000000</v>
      </c>
      <c r="T943" s="13">
        <f t="shared" si="1"/>
        <v>18000000</v>
      </c>
      <c r="U943" s="11"/>
      <c r="V943" s="11"/>
      <c r="W943" s="11"/>
      <c r="X943" s="11"/>
      <c r="Y943" s="11"/>
      <c r="Z943" s="11"/>
    </row>
    <row r="944" spans="1:26" ht="139.5" customHeight="1">
      <c r="A944" s="15" t="s">
        <v>2127</v>
      </c>
      <c r="B944" s="16" t="s">
        <v>2128</v>
      </c>
      <c r="C944" s="16" t="s">
        <v>2136</v>
      </c>
      <c r="D944" s="15" t="s">
        <v>2150</v>
      </c>
      <c r="E944" s="11" t="s">
        <v>2151</v>
      </c>
      <c r="F944" s="15" t="s">
        <v>2152</v>
      </c>
      <c r="G944" s="11" t="s">
        <v>2153</v>
      </c>
      <c r="H944" s="17" t="s">
        <v>59</v>
      </c>
      <c r="I944" s="17"/>
      <c r="J944" s="11" t="s">
        <v>2178</v>
      </c>
      <c r="K944" s="12">
        <v>0</v>
      </c>
      <c r="L944" s="11" t="s">
        <v>2179</v>
      </c>
      <c r="M944" s="12">
        <v>0</v>
      </c>
      <c r="N944" s="11" t="s">
        <v>2180</v>
      </c>
      <c r="O944" s="13">
        <v>0</v>
      </c>
      <c r="P944" s="11" t="s">
        <v>2181</v>
      </c>
      <c r="Q944" s="13">
        <v>0</v>
      </c>
      <c r="R944" s="11" t="s">
        <v>2182</v>
      </c>
      <c r="S944" s="13">
        <v>0</v>
      </c>
      <c r="T944" s="13">
        <f t="shared" si="1"/>
        <v>0</v>
      </c>
      <c r="U944" s="11"/>
      <c r="V944" s="11"/>
      <c r="W944" s="11"/>
      <c r="X944" s="11"/>
      <c r="Y944" s="11"/>
      <c r="Z944" s="11"/>
    </row>
    <row r="945" spans="1:26" ht="139.5" customHeight="1">
      <c r="A945" s="15" t="s">
        <v>2127</v>
      </c>
      <c r="B945" s="16" t="s">
        <v>2128</v>
      </c>
      <c r="C945" s="16" t="s">
        <v>2136</v>
      </c>
      <c r="D945" s="15" t="s">
        <v>2150</v>
      </c>
      <c r="E945" s="11" t="s">
        <v>2151</v>
      </c>
      <c r="F945" s="15" t="s">
        <v>2152</v>
      </c>
      <c r="G945" s="11" t="s">
        <v>2153</v>
      </c>
      <c r="H945" s="17" t="s">
        <v>1167</v>
      </c>
      <c r="I945" s="17"/>
      <c r="J945" s="21" t="s">
        <v>2183</v>
      </c>
      <c r="K945" s="12"/>
      <c r="L945" s="21" t="s">
        <v>2184</v>
      </c>
      <c r="M945" s="12">
        <v>0</v>
      </c>
      <c r="N945" s="11"/>
      <c r="O945" s="13">
        <v>0</v>
      </c>
      <c r="P945" s="11"/>
      <c r="Q945" s="13">
        <v>0</v>
      </c>
      <c r="R945" s="11"/>
      <c r="S945" s="13">
        <v>0</v>
      </c>
      <c r="T945" s="13">
        <f t="shared" si="1"/>
        <v>0</v>
      </c>
      <c r="U945" s="11" t="s">
        <v>1170</v>
      </c>
      <c r="V945" s="11"/>
      <c r="W945" s="11"/>
      <c r="X945" s="11"/>
      <c r="Y945" s="11"/>
      <c r="Z945" s="11"/>
    </row>
    <row r="946" spans="1:26" ht="139.5" customHeight="1">
      <c r="A946" s="15" t="s">
        <v>2127</v>
      </c>
      <c r="B946" s="16" t="s">
        <v>2128</v>
      </c>
      <c r="C946" s="16" t="s">
        <v>2136</v>
      </c>
      <c r="D946" s="15" t="s">
        <v>2150</v>
      </c>
      <c r="E946" s="11" t="s">
        <v>2151</v>
      </c>
      <c r="F946" s="15" t="s">
        <v>2152</v>
      </c>
      <c r="G946" s="11" t="s">
        <v>2153</v>
      </c>
      <c r="H946" s="17" t="s">
        <v>837</v>
      </c>
      <c r="I946" s="17"/>
      <c r="J946" s="16" t="s">
        <v>2185</v>
      </c>
      <c r="K946" s="12">
        <v>2812992</v>
      </c>
      <c r="L946" s="16" t="s">
        <v>2186</v>
      </c>
      <c r="M946" s="12">
        <v>3339584</v>
      </c>
      <c r="N946" s="16" t="s">
        <v>2186</v>
      </c>
      <c r="O946" s="12">
        <v>4141085</v>
      </c>
      <c r="P946" s="16" t="s">
        <v>2186</v>
      </c>
      <c r="Q946" s="12">
        <v>5631876</v>
      </c>
      <c r="R946" s="16" t="s">
        <v>2186</v>
      </c>
      <c r="S946" s="12">
        <v>10700056</v>
      </c>
      <c r="T946" s="13">
        <f t="shared" si="1"/>
        <v>26625593</v>
      </c>
      <c r="U946" s="11"/>
      <c r="V946" s="11"/>
      <c r="W946" s="11"/>
      <c r="X946" s="11"/>
      <c r="Y946" s="11"/>
      <c r="Z946" s="11"/>
    </row>
    <row r="947" spans="1:26" ht="139.5" customHeight="1">
      <c r="A947" s="15" t="s">
        <v>2127</v>
      </c>
      <c r="B947" s="16" t="s">
        <v>2128</v>
      </c>
      <c r="C947" s="16" t="s">
        <v>2136</v>
      </c>
      <c r="D947" s="15" t="s">
        <v>2150</v>
      </c>
      <c r="E947" s="11" t="s">
        <v>2151</v>
      </c>
      <c r="F947" s="15" t="s">
        <v>2152</v>
      </c>
      <c r="G947" s="11" t="s">
        <v>2153</v>
      </c>
      <c r="H947" s="17" t="s">
        <v>637</v>
      </c>
      <c r="I947" s="17"/>
      <c r="J947" s="11" t="s">
        <v>2187</v>
      </c>
      <c r="K947" s="12">
        <v>0</v>
      </c>
      <c r="L947" s="11" t="s">
        <v>2187</v>
      </c>
      <c r="M947" s="12">
        <v>0</v>
      </c>
      <c r="N947" s="11" t="s">
        <v>2187</v>
      </c>
      <c r="O947" s="13">
        <v>0</v>
      </c>
      <c r="P947" s="11" t="s">
        <v>2187</v>
      </c>
      <c r="Q947" s="13">
        <v>0</v>
      </c>
      <c r="R947" s="11" t="s">
        <v>2187</v>
      </c>
      <c r="S947" s="13">
        <v>0</v>
      </c>
      <c r="T947" s="13">
        <f t="shared" si="1"/>
        <v>0</v>
      </c>
      <c r="U947" s="11" t="s">
        <v>701</v>
      </c>
      <c r="V947" s="11"/>
      <c r="W947" s="11"/>
      <c r="X947" s="11"/>
      <c r="Y947" s="11"/>
      <c r="Z947" s="11"/>
    </row>
    <row r="948" spans="1:26" ht="139.5" customHeight="1">
      <c r="A948" s="15" t="s">
        <v>2127</v>
      </c>
      <c r="B948" s="16" t="s">
        <v>2128</v>
      </c>
      <c r="C948" s="16" t="s">
        <v>2136</v>
      </c>
      <c r="D948" s="15" t="s">
        <v>2150</v>
      </c>
      <c r="E948" s="11" t="s">
        <v>2151</v>
      </c>
      <c r="F948" s="15" t="s">
        <v>2152</v>
      </c>
      <c r="G948" s="11" t="s">
        <v>2153</v>
      </c>
      <c r="H948" s="17" t="s">
        <v>24</v>
      </c>
      <c r="I948" s="17"/>
      <c r="J948" s="11" t="s">
        <v>2119</v>
      </c>
      <c r="K948" s="12">
        <v>4420600</v>
      </c>
      <c r="L948" s="11" t="s">
        <v>2119</v>
      </c>
      <c r="M948" s="12">
        <v>8029049</v>
      </c>
      <c r="N948" s="11" t="s">
        <v>2119</v>
      </c>
      <c r="O948" s="13">
        <v>9231033</v>
      </c>
      <c r="P948" s="11" t="s">
        <v>2119</v>
      </c>
      <c r="Q948" s="13">
        <v>9620866</v>
      </c>
      <c r="R948" s="11" t="s">
        <v>2119</v>
      </c>
      <c r="S948" s="19">
        <v>19762472</v>
      </c>
      <c r="T948" s="13">
        <f t="shared" si="1"/>
        <v>51064020</v>
      </c>
      <c r="U948" s="11"/>
      <c r="V948" s="11"/>
      <c r="W948" s="11"/>
      <c r="X948" s="11"/>
      <c r="Y948" s="11"/>
      <c r="Z948" s="11"/>
    </row>
    <row r="949" spans="1:26" ht="139.5" customHeight="1">
      <c r="A949" s="15" t="s">
        <v>2127</v>
      </c>
      <c r="B949" s="16" t="s">
        <v>2128</v>
      </c>
      <c r="C949" s="16" t="s">
        <v>2136</v>
      </c>
      <c r="D949" s="15" t="s">
        <v>2150</v>
      </c>
      <c r="E949" s="11" t="s">
        <v>2151</v>
      </c>
      <c r="F949" s="15" t="s">
        <v>2152</v>
      </c>
      <c r="G949" s="11" t="s">
        <v>2153</v>
      </c>
      <c r="H949" s="17" t="s">
        <v>164</v>
      </c>
      <c r="I949" s="17"/>
      <c r="J949" s="21" t="s">
        <v>2188</v>
      </c>
      <c r="K949" s="12">
        <v>500000</v>
      </c>
      <c r="L949" s="21" t="s">
        <v>2189</v>
      </c>
      <c r="M949" s="12">
        <v>500000</v>
      </c>
      <c r="N949" s="21" t="s">
        <v>2190</v>
      </c>
      <c r="O949" s="13">
        <v>500000</v>
      </c>
      <c r="P949" s="21" t="s">
        <v>2191</v>
      </c>
      <c r="Q949" s="13">
        <v>500000</v>
      </c>
      <c r="R949" s="21" t="s">
        <v>2192</v>
      </c>
      <c r="S949" s="13">
        <v>1000000</v>
      </c>
      <c r="T949" s="13">
        <f t="shared" si="1"/>
        <v>3000000</v>
      </c>
      <c r="U949" s="11"/>
      <c r="V949" s="11"/>
      <c r="W949" s="11"/>
      <c r="X949" s="11"/>
      <c r="Y949" s="11"/>
      <c r="Z949" s="11"/>
    </row>
    <row r="950" spans="1:26" ht="139.5" customHeight="1">
      <c r="A950" s="15" t="s">
        <v>2127</v>
      </c>
      <c r="B950" s="16" t="s">
        <v>2128</v>
      </c>
      <c r="C950" s="16" t="s">
        <v>2136</v>
      </c>
      <c r="D950" s="15" t="s">
        <v>2150</v>
      </c>
      <c r="E950" s="11" t="s">
        <v>2151</v>
      </c>
      <c r="F950" s="15" t="s">
        <v>2152</v>
      </c>
      <c r="G950" s="11" t="s">
        <v>2153</v>
      </c>
      <c r="H950" s="17" t="s">
        <v>137</v>
      </c>
      <c r="I950" s="17"/>
      <c r="J950" s="11" t="s">
        <v>2193</v>
      </c>
      <c r="K950" s="12">
        <v>10000000</v>
      </c>
      <c r="L950" s="11" t="s">
        <v>2194</v>
      </c>
      <c r="M950" s="12">
        <v>10000000</v>
      </c>
      <c r="N950" s="11" t="s">
        <v>2194</v>
      </c>
      <c r="O950" s="12">
        <v>10000000</v>
      </c>
      <c r="P950" s="11" t="s">
        <v>2194</v>
      </c>
      <c r="Q950" s="12">
        <v>10000000</v>
      </c>
      <c r="R950" s="11" t="s">
        <v>2194</v>
      </c>
      <c r="S950" s="12">
        <v>10000000</v>
      </c>
      <c r="T950" s="13">
        <f t="shared" si="1"/>
        <v>50000000</v>
      </c>
      <c r="U950" s="11"/>
      <c r="V950" s="11"/>
      <c r="W950" s="11"/>
      <c r="X950" s="11"/>
      <c r="Y950" s="11"/>
      <c r="Z950" s="11"/>
    </row>
    <row r="951" spans="1:26" ht="139.5" customHeight="1">
      <c r="A951" s="15" t="s">
        <v>2127</v>
      </c>
      <c r="B951" s="16" t="s">
        <v>2128</v>
      </c>
      <c r="C951" s="16" t="s">
        <v>2136</v>
      </c>
      <c r="D951" s="15" t="s">
        <v>2150</v>
      </c>
      <c r="E951" s="11" t="s">
        <v>2151</v>
      </c>
      <c r="F951" s="15" t="s">
        <v>2152</v>
      </c>
      <c r="G951" s="11" t="s">
        <v>2153</v>
      </c>
      <c r="H951" s="17" t="s">
        <v>2195</v>
      </c>
      <c r="I951" s="17"/>
      <c r="J951" s="11" t="s">
        <v>1495</v>
      </c>
      <c r="K951" s="12">
        <v>2000000</v>
      </c>
      <c r="L951" s="11" t="s">
        <v>1495</v>
      </c>
      <c r="M951" s="12">
        <v>2000000</v>
      </c>
      <c r="N951" s="11" t="s">
        <v>1495</v>
      </c>
      <c r="O951" s="13">
        <v>2000000</v>
      </c>
      <c r="P951" s="11" t="s">
        <v>1495</v>
      </c>
      <c r="Q951" s="13">
        <v>2000000</v>
      </c>
      <c r="R951" s="11" t="s">
        <v>1495</v>
      </c>
      <c r="S951" s="13">
        <v>2000000</v>
      </c>
      <c r="T951" s="13">
        <f t="shared" si="1"/>
        <v>10000000</v>
      </c>
      <c r="U951" s="11"/>
      <c r="V951" s="11"/>
      <c r="W951" s="11"/>
      <c r="X951" s="11"/>
      <c r="Y951" s="11"/>
      <c r="Z951" s="11"/>
    </row>
    <row r="952" spans="1:26" ht="139.5" customHeight="1">
      <c r="A952" s="15" t="s">
        <v>2127</v>
      </c>
      <c r="B952" s="16" t="s">
        <v>2128</v>
      </c>
      <c r="C952" s="16" t="s">
        <v>2136</v>
      </c>
      <c r="D952" s="15" t="s">
        <v>2150</v>
      </c>
      <c r="E952" s="11" t="s">
        <v>2151</v>
      </c>
      <c r="F952" s="15" t="s">
        <v>2152</v>
      </c>
      <c r="G952" s="11" t="s">
        <v>2153</v>
      </c>
      <c r="H952" s="17" t="s">
        <v>2196</v>
      </c>
      <c r="I952" s="17"/>
      <c r="J952" s="11"/>
      <c r="K952" s="12">
        <v>0</v>
      </c>
      <c r="L952" s="11"/>
      <c r="M952" s="12">
        <v>0</v>
      </c>
      <c r="N952" s="11"/>
      <c r="O952" s="12">
        <v>0</v>
      </c>
      <c r="P952" s="11"/>
      <c r="Q952" s="12">
        <v>0</v>
      </c>
      <c r="R952" s="11"/>
      <c r="S952" s="12">
        <v>0</v>
      </c>
      <c r="T952" s="13">
        <f t="shared" si="1"/>
        <v>0</v>
      </c>
      <c r="U952" s="11"/>
      <c r="V952" s="11"/>
      <c r="W952" s="11"/>
      <c r="X952" s="11"/>
      <c r="Y952" s="11"/>
      <c r="Z952" s="11"/>
    </row>
    <row r="953" spans="1:26" ht="139.5" customHeight="1">
      <c r="A953" s="15" t="s">
        <v>2127</v>
      </c>
      <c r="B953" s="16" t="s">
        <v>2128</v>
      </c>
      <c r="C953" s="16" t="s">
        <v>2136</v>
      </c>
      <c r="D953" s="15" t="s">
        <v>2150</v>
      </c>
      <c r="E953" s="11" t="s">
        <v>2151</v>
      </c>
      <c r="F953" s="15" t="s">
        <v>2152</v>
      </c>
      <c r="G953" s="11" t="s">
        <v>2153</v>
      </c>
      <c r="H953" s="17" t="s">
        <v>1249</v>
      </c>
      <c r="I953" s="17"/>
      <c r="J953" s="11"/>
      <c r="K953" s="12">
        <v>0</v>
      </c>
      <c r="L953" s="11"/>
      <c r="M953" s="12">
        <v>0</v>
      </c>
      <c r="N953" s="11"/>
      <c r="O953" s="12">
        <v>0</v>
      </c>
      <c r="P953" s="11"/>
      <c r="Q953" s="12">
        <v>0</v>
      </c>
      <c r="R953" s="11"/>
      <c r="S953" s="12">
        <v>0</v>
      </c>
      <c r="T953" s="13">
        <f t="shared" si="1"/>
        <v>0</v>
      </c>
      <c r="U953" s="11"/>
      <c r="V953" s="11"/>
      <c r="W953" s="11"/>
      <c r="X953" s="11"/>
      <c r="Y953" s="11"/>
      <c r="Z953" s="11"/>
    </row>
    <row r="954" spans="1:26" ht="139.5" customHeight="1">
      <c r="A954" s="15" t="s">
        <v>2127</v>
      </c>
      <c r="B954" s="16" t="s">
        <v>2128</v>
      </c>
      <c r="C954" s="16" t="s">
        <v>2136</v>
      </c>
      <c r="D954" s="15" t="s">
        <v>2197</v>
      </c>
      <c r="E954" s="11" t="s">
        <v>2198</v>
      </c>
      <c r="F954" s="15" t="s">
        <v>2199</v>
      </c>
      <c r="G954" s="11" t="s">
        <v>1913</v>
      </c>
      <c r="H954" s="17"/>
      <c r="I954" s="17"/>
      <c r="J954" s="11"/>
      <c r="K954" s="12"/>
      <c r="L954" s="11"/>
      <c r="M954" s="12"/>
      <c r="N954" s="11"/>
      <c r="O954" s="13"/>
      <c r="P954" s="11"/>
      <c r="Q954" s="13"/>
      <c r="R954" s="11"/>
      <c r="S954" s="13"/>
      <c r="T954" s="13">
        <f t="shared" si="1"/>
        <v>0</v>
      </c>
      <c r="U954" s="11"/>
      <c r="V954" s="11"/>
      <c r="W954" s="11"/>
      <c r="X954" s="11"/>
      <c r="Y954" s="11"/>
      <c r="Z954" s="11"/>
    </row>
    <row r="955" spans="1:26" ht="139.5" customHeight="1">
      <c r="A955" s="15" t="s">
        <v>2200</v>
      </c>
      <c r="B955" s="16" t="s">
        <v>2201</v>
      </c>
      <c r="C955" s="16" t="s">
        <v>2202</v>
      </c>
      <c r="D955" s="15" t="s">
        <v>2203</v>
      </c>
      <c r="E955" s="11" t="s">
        <v>2204</v>
      </c>
      <c r="F955" s="15" t="s">
        <v>2205</v>
      </c>
      <c r="G955" s="11" t="s">
        <v>2206</v>
      </c>
      <c r="H955" s="17" t="s">
        <v>241</v>
      </c>
      <c r="I955" s="17"/>
      <c r="J955" s="11"/>
      <c r="K955" s="12"/>
      <c r="L955" s="11" t="s">
        <v>2207</v>
      </c>
      <c r="M955" s="12">
        <v>0</v>
      </c>
      <c r="N955" s="11" t="s">
        <v>2207</v>
      </c>
      <c r="O955" s="13">
        <v>0</v>
      </c>
      <c r="P955" s="11" t="s">
        <v>2207</v>
      </c>
      <c r="Q955" s="13">
        <v>0</v>
      </c>
      <c r="R955" s="11" t="s">
        <v>2207</v>
      </c>
      <c r="S955" s="13">
        <v>0</v>
      </c>
      <c r="T955" s="13">
        <f t="shared" si="1"/>
        <v>0</v>
      </c>
      <c r="U955" s="23" t="s">
        <v>2208</v>
      </c>
      <c r="V955" s="11"/>
      <c r="W955" s="11"/>
      <c r="X955" s="11"/>
      <c r="Y955" s="11"/>
      <c r="Z955" s="11"/>
    </row>
    <row r="956" spans="1:26" ht="139.5" customHeight="1">
      <c r="A956" s="15" t="s">
        <v>2200</v>
      </c>
      <c r="B956" s="16" t="s">
        <v>2201</v>
      </c>
      <c r="C956" s="16" t="s">
        <v>2202</v>
      </c>
      <c r="D956" s="15" t="s">
        <v>2203</v>
      </c>
      <c r="E956" s="11" t="s">
        <v>2204</v>
      </c>
      <c r="F956" s="15" t="s">
        <v>2205</v>
      </c>
      <c r="G956" s="11" t="s">
        <v>2206</v>
      </c>
      <c r="H956" s="17" t="s">
        <v>190</v>
      </c>
      <c r="I956" s="17"/>
      <c r="J956" s="11"/>
      <c r="K956" s="12">
        <v>0</v>
      </c>
      <c r="L956" s="11"/>
      <c r="M956" s="12">
        <v>0</v>
      </c>
      <c r="N956" s="11" t="s">
        <v>2209</v>
      </c>
      <c r="O956" s="13">
        <v>30000000</v>
      </c>
      <c r="P956" s="11"/>
      <c r="Q956" s="13">
        <v>0</v>
      </c>
      <c r="R956" s="11"/>
      <c r="S956" s="13">
        <v>0</v>
      </c>
      <c r="T956" s="13">
        <f t="shared" si="1"/>
        <v>30000000</v>
      </c>
      <c r="U956" s="11"/>
      <c r="V956" s="11"/>
      <c r="W956" s="11"/>
      <c r="X956" s="11"/>
      <c r="Y956" s="11"/>
      <c r="Z956" s="11"/>
    </row>
    <row r="957" spans="1:26" ht="139.5" customHeight="1">
      <c r="A957" s="15" t="s">
        <v>2200</v>
      </c>
      <c r="B957" s="16" t="s">
        <v>2201</v>
      </c>
      <c r="C957" s="16" t="s">
        <v>2202</v>
      </c>
      <c r="D957" s="15" t="s">
        <v>2203</v>
      </c>
      <c r="E957" s="11" t="s">
        <v>2204</v>
      </c>
      <c r="F957" s="15" t="s">
        <v>2205</v>
      </c>
      <c r="G957" s="11" t="s">
        <v>2206</v>
      </c>
      <c r="H957" s="17" t="s">
        <v>246</v>
      </c>
      <c r="I957" s="17"/>
      <c r="J957" s="11" t="s">
        <v>2050</v>
      </c>
      <c r="K957" s="12">
        <v>0</v>
      </c>
      <c r="L957" s="11" t="s">
        <v>2050</v>
      </c>
      <c r="M957" s="12">
        <v>0</v>
      </c>
      <c r="N957" s="11" t="s">
        <v>2050</v>
      </c>
      <c r="O957" s="13">
        <v>0</v>
      </c>
      <c r="P957" s="11" t="s">
        <v>2050</v>
      </c>
      <c r="Q957" s="13">
        <v>0</v>
      </c>
      <c r="R957" s="11" t="s">
        <v>2050</v>
      </c>
      <c r="S957" s="13">
        <v>0</v>
      </c>
      <c r="T957" s="13">
        <f t="shared" si="1"/>
        <v>0</v>
      </c>
      <c r="U957" s="23" t="s">
        <v>2051</v>
      </c>
      <c r="V957" s="11"/>
      <c r="W957" s="11"/>
      <c r="X957" s="11"/>
      <c r="Y957" s="11"/>
      <c r="Z957" s="11"/>
    </row>
    <row r="958" spans="1:26" ht="139.5" customHeight="1">
      <c r="A958" s="15" t="s">
        <v>2200</v>
      </c>
      <c r="B958" s="16" t="s">
        <v>2201</v>
      </c>
      <c r="C958" s="16" t="s">
        <v>2202</v>
      </c>
      <c r="D958" s="15" t="s">
        <v>2203</v>
      </c>
      <c r="E958" s="11" t="s">
        <v>2204</v>
      </c>
      <c r="F958" s="15" t="s">
        <v>2205</v>
      </c>
      <c r="G958" s="11" t="s">
        <v>2206</v>
      </c>
      <c r="H958" s="17" t="s">
        <v>24</v>
      </c>
      <c r="I958" s="17"/>
      <c r="J958" s="11" t="s">
        <v>2059</v>
      </c>
      <c r="K958" s="12">
        <v>4139073</v>
      </c>
      <c r="L958" s="11" t="s">
        <v>2059</v>
      </c>
      <c r="M958" s="12">
        <v>300297146</v>
      </c>
      <c r="N958" s="11" t="s">
        <v>2059</v>
      </c>
      <c r="O958" s="13">
        <v>8278146</v>
      </c>
      <c r="P958" s="11" t="s">
        <v>2059</v>
      </c>
      <c r="Q958" s="13">
        <v>8278146</v>
      </c>
      <c r="R958" s="11" t="s">
        <v>2210</v>
      </c>
      <c r="S958" s="19">
        <v>14474685</v>
      </c>
      <c r="T958" s="13">
        <f t="shared" si="1"/>
        <v>335467196</v>
      </c>
      <c r="U958" s="11"/>
      <c r="V958" s="11"/>
      <c r="W958" s="11"/>
      <c r="X958" s="11"/>
      <c r="Y958" s="11"/>
      <c r="Z958" s="11"/>
    </row>
    <row r="959" spans="1:26" ht="139.5" customHeight="1">
      <c r="A959" s="15" t="s">
        <v>2200</v>
      </c>
      <c r="B959" s="16" t="s">
        <v>2201</v>
      </c>
      <c r="C959" s="16" t="s">
        <v>2202</v>
      </c>
      <c r="D959" s="15" t="s">
        <v>2203</v>
      </c>
      <c r="E959" s="11" t="s">
        <v>2204</v>
      </c>
      <c r="F959" s="15" t="s">
        <v>2211</v>
      </c>
      <c r="G959" s="11" t="s">
        <v>2212</v>
      </c>
      <c r="H959" s="17" t="s">
        <v>241</v>
      </c>
      <c r="I959" s="17"/>
      <c r="J959" s="11"/>
      <c r="K959" s="12">
        <v>0</v>
      </c>
      <c r="L959" s="11" t="s">
        <v>2213</v>
      </c>
      <c r="M959" s="12">
        <v>0</v>
      </c>
      <c r="N959" s="11" t="s">
        <v>2214</v>
      </c>
      <c r="O959" s="13">
        <v>0</v>
      </c>
      <c r="P959" s="11" t="s">
        <v>2214</v>
      </c>
      <c r="Q959" s="13">
        <v>0</v>
      </c>
      <c r="R959" s="11" t="s">
        <v>2214</v>
      </c>
      <c r="S959" s="13">
        <v>0</v>
      </c>
      <c r="T959" s="13">
        <f t="shared" si="1"/>
        <v>0</v>
      </c>
      <c r="U959" s="23" t="s">
        <v>2208</v>
      </c>
      <c r="V959" s="11"/>
      <c r="W959" s="11"/>
      <c r="X959" s="11"/>
      <c r="Y959" s="11"/>
      <c r="Z959" s="11"/>
    </row>
    <row r="960" spans="1:26" ht="139.5" customHeight="1">
      <c r="A960" s="15" t="s">
        <v>2200</v>
      </c>
      <c r="B960" s="16" t="s">
        <v>2201</v>
      </c>
      <c r="C960" s="16" t="s">
        <v>2202</v>
      </c>
      <c r="D960" s="15" t="s">
        <v>2203</v>
      </c>
      <c r="E960" s="11" t="s">
        <v>2204</v>
      </c>
      <c r="F960" s="15" t="s">
        <v>2211</v>
      </c>
      <c r="G960" s="11" t="s">
        <v>2212</v>
      </c>
      <c r="H960" s="17" t="s">
        <v>190</v>
      </c>
      <c r="I960" s="17"/>
      <c r="J960" s="11" t="s">
        <v>2215</v>
      </c>
      <c r="K960" s="12">
        <v>0</v>
      </c>
      <c r="L960" s="11" t="s">
        <v>2216</v>
      </c>
      <c r="M960" s="12">
        <v>0</v>
      </c>
      <c r="N960" s="11" t="s">
        <v>2217</v>
      </c>
      <c r="O960" s="13">
        <v>0</v>
      </c>
      <c r="P960" s="11"/>
      <c r="Q960" s="13">
        <v>0</v>
      </c>
      <c r="R960" s="11"/>
      <c r="S960" s="13">
        <v>0</v>
      </c>
      <c r="T960" s="13">
        <f t="shared" si="1"/>
        <v>0</v>
      </c>
      <c r="U960" s="11" t="s">
        <v>2218</v>
      </c>
      <c r="V960" s="11"/>
      <c r="W960" s="11"/>
      <c r="X960" s="11"/>
      <c r="Y960" s="11"/>
      <c r="Z960" s="11"/>
    </row>
    <row r="961" spans="1:26" ht="139.5" customHeight="1">
      <c r="A961" s="15" t="s">
        <v>2200</v>
      </c>
      <c r="B961" s="16" t="s">
        <v>2201</v>
      </c>
      <c r="C961" s="16" t="s">
        <v>2202</v>
      </c>
      <c r="D961" s="15" t="s">
        <v>2203</v>
      </c>
      <c r="E961" s="11" t="s">
        <v>2204</v>
      </c>
      <c r="F961" s="15" t="s">
        <v>2211</v>
      </c>
      <c r="G961" s="11" t="s">
        <v>2212</v>
      </c>
      <c r="H961" s="17" t="s">
        <v>246</v>
      </c>
      <c r="I961" s="17"/>
      <c r="J961" s="11" t="s">
        <v>2219</v>
      </c>
      <c r="K961" s="12">
        <v>0</v>
      </c>
      <c r="L961" s="11" t="s">
        <v>2219</v>
      </c>
      <c r="M961" s="12">
        <v>0</v>
      </c>
      <c r="N961" s="11" t="s">
        <v>2219</v>
      </c>
      <c r="O961" s="13">
        <v>0</v>
      </c>
      <c r="P961" s="11" t="s">
        <v>2219</v>
      </c>
      <c r="Q961" s="13">
        <v>0</v>
      </c>
      <c r="R961" s="11" t="s">
        <v>2219</v>
      </c>
      <c r="S961" s="13">
        <v>0</v>
      </c>
      <c r="T961" s="13">
        <f t="shared" si="1"/>
        <v>0</v>
      </c>
      <c r="U961" s="23" t="s">
        <v>1576</v>
      </c>
      <c r="V961" s="11"/>
      <c r="W961" s="11"/>
      <c r="X961" s="11"/>
      <c r="Y961" s="11"/>
      <c r="Z961" s="11"/>
    </row>
    <row r="962" spans="1:26" ht="139.5" customHeight="1">
      <c r="A962" s="15" t="s">
        <v>2200</v>
      </c>
      <c r="B962" s="16" t="s">
        <v>2201</v>
      </c>
      <c r="C962" s="16" t="s">
        <v>2202</v>
      </c>
      <c r="D962" s="15" t="s">
        <v>2203</v>
      </c>
      <c r="E962" s="11" t="s">
        <v>2204</v>
      </c>
      <c r="F962" s="15" t="s">
        <v>2211</v>
      </c>
      <c r="G962" s="11" t="s">
        <v>2212</v>
      </c>
      <c r="H962" s="17" t="s">
        <v>438</v>
      </c>
      <c r="I962" s="17"/>
      <c r="J962" s="11" t="s">
        <v>2220</v>
      </c>
      <c r="K962" s="12">
        <v>0</v>
      </c>
      <c r="L962" s="11"/>
      <c r="M962" s="12">
        <v>0</v>
      </c>
      <c r="N962" s="11" t="s">
        <v>2221</v>
      </c>
      <c r="O962" s="13">
        <v>0</v>
      </c>
      <c r="P962" s="11"/>
      <c r="Q962" s="13">
        <v>0</v>
      </c>
      <c r="R962" s="11"/>
      <c r="S962" s="13">
        <v>0</v>
      </c>
      <c r="T962" s="13">
        <f t="shared" si="1"/>
        <v>0</v>
      </c>
      <c r="U962" s="23" t="s">
        <v>2222</v>
      </c>
      <c r="V962" s="11"/>
      <c r="W962" s="11"/>
      <c r="X962" s="11"/>
      <c r="Y962" s="11"/>
      <c r="Z962" s="11"/>
    </row>
    <row r="963" spans="1:26" ht="139.5" customHeight="1">
      <c r="A963" s="15" t="s">
        <v>2200</v>
      </c>
      <c r="B963" s="16" t="s">
        <v>2201</v>
      </c>
      <c r="C963" s="16" t="s">
        <v>2202</v>
      </c>
      <c r="D963" s="15" t="s">
        <v>2203</v>
      </c>
      <c r="E963" s="11" t="s">
        <v>2204</v>
      </c>
      <c r="F963" s="15" t="s">
        <v>2211</v>
      </c>
      <c r="G963" s="11" t="s">
        <v>2212</v>
      </c>
      <c r="H963" s="17" t="s">
        <v>24</v>
      </c>
      <c r="I963" s="17"/>
      <c r="J963" s="11" t="s">
        <v>1862</v>
      </c>
      <c r="K963" s="12">
        <v>5280895</v>
      </c>
      <c r="L963" s="11" t="s">
        <v>1862</v>
      </c>
      <c r="M963" s="12">
        <v>11472751</v>
      </c>
      <c r="N963" s="11" t="s">
        <v>1862</v>
      </c>
      <c r="O963" s="13">
        <v>12674735</v>
      </c>
      <c r="P963" s="11" t="s">
        <v>1862</v>
      </c>
      <c r="Q963" s="13">
        <v>13064568</v>
      </c>
      <c r="R963" s="11" t="s">
        <v>1862</v>
      </c>
      <c r="S963" s="19">
        <v>18427353</v>
      </c>
      <c r="T963" s="13">
        <f t="shared" si="1"/>
        <v>60920302</v>
      </c>
      <c r="U963" s="11"/>
      <c r="V963" s="11"/>
      <c r="W963" s="11"/>
      <c r="X963" s="11"/>
      <c r="Y963" s="11"/>
      <c r="Z963" s="11"/>
    </row>
    <row r="964" spans="1:26" ht="139.5" customHeight="1">
      <c r="A964" s="15" t="s">
        <v>2200</v>
      </c>
      <c r="B964" s="16" t="s">
        <v>2201</v>
      </c>
      <c r="C964" s="16" t="s">
        <v>2202</v>
      </c>
      <c r="D964" s="15" t="s">
        <v>2203</v>
      </c>
      <c r="E964" s="11" t="s">
        <v>2204</v>
      </c>
      <c r="F964" s="15" t="s">
        <v>2211</v>
      </c>
      <c r="G964" s="11" t="s">
        <v>2212</v>
      </c>
      <c r="H964" s="17"/>
      <c r="I964" s="17" t="s">
        <v>27</v>
      </c>
      <c r="J964" s="11"/>
      <c r="K964" s="12">
        <v>0</v>
      </c>
      <c r="L964" s="11"/>
      <c r="M964" s="12">
        <v>0</v>
      </c>
      <c r="N964" s="11"/>
      <c r="O964" s="13">
        <v>0</v>
      </c>
      <c r="P964" s="11"/>
      <c r="Q964" s="13">
        <v>0</v>
      </c>
      <c r="R964" s="11"/>
      <c r="S964" s="19">
        <v>0</v>
      </c>
      <c r="T964" s="13">
        <f t="shared" si="1"/>
        <v>0</v>
      </c>
      <c r="U964" s="11"/>
      <c r="V964" s="11"/>
      <c r="W964" s="11"/>
      <c r="X964" s="11"/>
      <c r="Y964" s="11"/>
      <c r="Z964" s="11"/>
    </row>
    <row r="965" spans="1:26" ht="139.5" customHeight="1">
      <c r="A965" s="15" t="s">
        <v>2200</v>
      </c>
      <c r="B965" s="16" t="s">
        <v>2201</v>
      </c>
      <c r="C965" s="16" t="s">
        <v>2202</v>
      </c>
      <c r="D965" s="15" t="s">
        <v>2203</v>
      </c>
      <c r="E965" s="11" t="s">
        <v>2204</v>
      </c>
      <c r="F965" s="15" t="s">
        <v>2211</v>
      </c>
      <c r="G965" s="11" t="s">
        <v>2212</v>
      </c>
      <c r="H965" s="17"/>
      <c r="I965" s="17" t="s">
        <v>126</v>
      </c>
      <c r="J965" s="11" t="s">
        <v>2223</v>
      </c>
      <c r="K965" s="12">
        <v>3000000</v>
      </c>
      <c r="L965" s="11" t="s">
        <v>315</v>
      </c>
      <c r="M965" s="12">
        <v>0</v>
      </c>
      <c r="N965" s="11"/>
      <c r="O965" s="13">
        <v>0</v>
      </c>
      <c r="P965" s="11"/>
      <c r="Q965" s="13">
        <v>0</v>
      </c>
      <c r="R965" s="11"/>
      <c r="S965" s="13">
        <v>0</v>
      </c>
      <c r="T965" s="13">
        <f t="shared" si="1"/>
        <v>3000000</v>
      </c>
      <c r="U965" s="11"/>
      <c r="V965" s="11"/>
      <c r="W965" s="11"/>
      <c r="X965" s="11"/>
      <c r="Y965" s="11"/>
      <c r="Z965" s="11"/>
    </row>
    <row r="966" spans="1:26" ht="139.5" customHeight="1">
      <c r="A966" s="15" t="s">
        <v>2200</v>
      </c>
      <c r="B966" s="16" t="s">
        <v>2201</v>
      </c>
      <c r="C966" s="16" t="s">
        <v>2202</v>
      </c>
      <c r="D966" s="15" t="s">
        <v>2203</v>
      </c>
      <c r="E966" s="11" t="s">
        <v>2204</v>
      </c>
      <c r="F966" s="15" t="s">
        <v>2211</v>
      </c>
      <c r="G966" s="11" t="s">
        <v>2212</v>
      </c>
      <c r="H966" s="17"/>
      <c r="I966" s="17" t="s">
        <v>75</v>
      </c>
      <c r="J966" s="11" t="s">
        <v>1495</v>
      </c>
      <c r="K966" s="12">
        <v>2000000</v>
      </c>
      <c r="L966" s="11" t="s">
        <v>1495</v>
      </c>
      <c r="M966" s="12">
        <v>2000000</v>
      </c>
      <c r="N966" s="11" t="s">
        <v>1495</v>
      </c>
      <c r="O966" s="13">
        <v>2000000</v>
      </c>
      <c r="P966" s="11" t="s">
        <v>1495</v>
      </c>
      <c r="Q966" s="13">
        <v>2000000</v>
      </c>
      <c r="R966" s="11" t="s">
        <v>1495</v>
      </c>
      <c r="S966" s="13">
        <v>2000000</v>
      </c>
      <c r="T966" s="13">
        <f t="shared" si="1"/>
        <v>10000000</v>
      </c>
      <c r="U966" s="11"/>
      <c r="V966" s="11"/>
      <c r="W966" s="11"/>
      <c r="X966" s="11"/>
      <c r="Y966" s="11"/>
      <c r="Z966" s="11"/>
    </row>
    <row r="967" spans="1:26" ht="139.5" customHeight="1">
      <c r="A967" s="15" t="s">
        <v>2200</v>
      </c>
      <c r="B967" s="16" t="s">
        <v>2201</v>
      </c>
      <c r="C967" s="16" t="s">
        <v>2202</v>
      </c>
      <c r="D967" s="15" t="s">
        <v>2203</v>
      </c>
      <c r="E967" s="11" t="s">
        <v>2204</v>
      </c>
      <c r="F967" s="15" t="s">
        <v>2211</v>
      </c>
      <c r="G967" s="11" t="s">
        <v>2212</v>
      </c>
      <c r="H967" s="17"/>
      <c r="I967" s="17" t="s">
        <v>78</v>
      </c>
      <c r="J967" s="11"/>
      <c r="K967" s="12">
        <v>0</v>
      </c>
      <c r="L967" s="11"/>
      <c r="M967" s="12">
        <v>0</v>
      </c>
      <c r="N967" s="11"/>
      <c r="O967" s="13">
        <v>0</v>
      </c>
      <c r="P967" s="11"/>
      <c r="Q967" s="13">
        <v>0</v>
      </c>
      <c r="R967" s="11"/>
      <c r="S967" s="13">
        <v>0</v>
      </c>
      <c r="T967" s="13">
        <f t="shared" si="1"/>
        <v>0</v>
      </c>
      <c r="U967" s="11"/>
      <c r="V967" s="11"/>
      <c r="W967" s="11"/>
      <c r="X967" s="11"/>
      <c r="Y967" s="11"/>
      <c r="Z967" s="11"/>
    </row>
    <row r="968" spans="1:26" ht="139.5" customHeight="1">
      <c r="A968" s="15" t="s">
        <v>2200</v>
      </c>
      <c r="B968" s="16" t="s">
        <v>2201</v>
      </c>
      <c r="C968" s="16" t="s">
        <v>2202</v>
      </c>
      <c r="D968" s="15" t="s">
        <v>2203</v>
      </c>
      <c r="E968" s="11" t="s">
        <v>2204</v>
      </c>
      <c r="F968" s="15" t="s">
        <v>2211</v>
      </c>
      <c r="G968" s="11" t="s">
        <v>2212</v>
      </c>
      <c r="H968" s="17"/>
      <c r="I968" s="17" t="s">
        <v>80</v>
      </c>
      <c r="J968" s="11" t="s">
        <v>2224</v>
      </c>
      <c r="K968" s="12">
        <v>2000000</v>
      </c>
      <c r="L968" s="11" t="s">
        <v>2225</v>
      </c>
      <c r="M968" s="12">
        <v>3000000</v>
      </c>
      <c r="N968" s="11" t="s">
        <v>2226</v>
      </c>
      <c r="O968" s="13">
        <v>5000000</v>
      </c>
      <c r="P968" s="11" t="s">
        <v>2227</v>
      </c>
      <c r="Q968" s="13">
        <v>7000000</v>
      </c>
      <c r="R968" s="11" t="s">
        <v>2228</v>
      </c>
      <c r="S968" s="13">
        <v>9000000</v>
      </c>
      <c r="T968" s="13">
        <f t="shared" si="1"/>
        <v>26000000</v>
      </c>
      <c r="U968" s="11"/>
      <c r="V968" s="11"/>
      <c r="W968" s="11"/>
      <c r="X968" s="11"/>
      <c r="Y968" s="11"/>
      <c r="Z968" s="11"/>
    </row>
    <row r="969" spans="1:26" ht="139.5" customHeight="1">
      <c r="A969" s="15" t="s">
        <v>2200</v>
      </c>
      <c r="B969" s="16" t="s">
        <v>2201</v>
      </c>
      <c r="C969" s="16" t="s">
        <v>2202</v>
      </c>
      <c r="D969" s="15" t="s">
        <v>2203</v>
      </c>
      <c r="E969" s="11" t="s">
        <v>2204</v>
      </c>
      <c r="F969" s="15" t="s">
        <v>2211</v>
      </c>
      <c r="G969" s="11" t="s">
        <v>2212</v>
      </c>
      <c r="H969" s="17"/>
      <c r="I969" s="17" t="s">
        <v>2229</v>
      </c>
      <c r="J969" s="11"/>
      <c r="K969" s="12">
        <v>0</v>
      </c>
      <c r="L969" s="11"/>
      <c r="M969" s="12">
        <v>0</v>
      </c>
      <c r="N969" s="11"/>
      <c r="O969" s="13">
        <v>0</v>
      </c>
      <c r="P969" s="11"/>
      <c r="Q969" s="13">
        <v>0</v>
      </c>
      <c r="R969" s="11"/>
      <c r="S969" s="13">
        <v>0</v>
      </c>
      <c r="T969" s="13">
        <f t="shared" si="1"/>
        <v>0</v>
      </c>
      <c r="U969" s="11"/>
      <c r="V969" s="11"/>
      <c r="W969" s="11"/>
      <c r="X969" s="11"/>
      <c r="Y969" s="11"/>
      <c r="Z969" s="11"/>
    </row>
    <row r="970" spans="1:26" ht="139.5" customHeight="1">
      <c r="A970" s="15" t="s">
        <v>2200</v>
      </c>
      <c r="B970" s="16" t="s">
        <v>2201</v>
      </c>
      <c r="C970" s="16" t="s">
        <v>2230</v>
      </c>
      <c r="D970" s="15" t="s">
        <v>2203</v>
      </c>
      <c r="E970" s="11" t="s">
        <v>2204</v>
      </c>
      <c r="F970" s="15" t="s">
        <v>2231</v>
      </c>
      <c r="G970" s="11" t="s">
        <v>2232</v>
      </c>
      <c r="H970" s="17" t="s">
        <v>126</v>
      </c>
      <c r="I970" s="17"/>
      <c r="J970" s="11" t="s">
        <v>2233</v>
      </c>
      <c r="K970" s="62">
        <v>5000000</v>
      </c>
      <c r="L970" s="11" t="s">
        <v>315</v>
      </c>
      <c r="M970" s="12">
        <v>0</v>
      </c>
      <c r="N970" s="11"/>
      <c r="O970" s="13">
        <v>0</v>
      </c>
      <c r="P970" s="11"/>
      <c r="Q970" s="13">
        <v>0</v>
      </c>
      <c r="R970" s="11"/>
      <c r="S970" s="13">
        <v>0</v>
      </c>
      <c r="T970" s="13">
        <f t="shared" si="1"/>
        <v>5000000</v>
      </c>
      <c r="U970" s="11"/>
      <c r="V970" s="11"/>
      <c r="W970" s="11"/>
      <c r="X970" s="11"/>
      <c r="Y970" s="11"/>
      <c r="Z970" s="11"/>
    </row>
    <row r="971" spans="1:26" ht="139.5" customHeight="1">
      <c r="A971" s="15" t="s">
        <v>2200</v>
      </c>
      <c r="B971" s="16" t="s">
        <v>2201</v>
      </c>
      <c r="C971" s="16" t="s">
        <v>2230</v>
      </c>
      <c r="D971" s="15" t="s">
        <v>2203</v>
      </c>
      <c r="E971" s="11" t="s">
        <v>2204</v>
      </c>
      <c r="F971" s="15" t="s">
        <v>2231</v>
      </c>
      <c r="G971" s="11" t="s">
        <v>2232</v>
      </c>
      <c r="H971" s="17" t="s">
        <v>96</v>
      </c>
      <c r="I971" s="17"/>
      <c r="J971" s="11" t="s">
        <v>2234</v>
      </c>
      <c r="K971" s="62">
        <v>300000000</v>
      </c>
      <c r="L971" s="11"/>
      <c r="M971" s="12">
        <v>0</v>
      </c>
      <c r="N971" s="11"/>
      <c r="O971" s="13">
        <v>0</v>
      </c>
      <c r="P971" s="11"/>
      <c r="Q971" s="13">
        <v>0</v>
      </c>
      <c r="R971" s="11"/>
      <c r="S971" s="13">
        <v>0</v>
      </c>
      <c r="T971" s="13">
        <f t="shared" si="1"/>
        <v>300000000</v>
      </c>
      <c r="U971" s="11"/>
      <c r="V971" s="11"/>
      <c r="W971" s="11"/>
      <c r="X971" s="11"/>
      <c r="Y971" s="11"/>
      <c r="Z971" s="11"/>
    </row>
    <row r="972" spans="1:26" ht="139.5" customHeight="1">
      <c r="A972" s="15" t="s">
        <v>2200</v>
      </c>
      <c r="B972" s="16" t="s">
        <v>2201</v>
      </c>
      <c r="C972" s="16" t="s">
        <v>2230</v>
      </c>
      <c r="D972" s="15" t="s">
        <v>2203</v>
      </c>
      <c r="E972" s="11" t="s">
        <v>2204</v>
      </c>
      <c r="F972" s="15" t="s">
        <v>2231</v>
      </c>
      <c r="G972" s="11" t="s">
        <v>2232</v>
      </c>
      <c r="H972" s="17" t="s">
        <v>75</v>
      </c>
      <c r="I972" s="17"/>
      <c r="J972" s="11" t="s">
        <v>1495</v>
      </c>
      <c r="K972" s="62">
        <v>2000000</v>
      </c>
      <c r="L972" s="11" t="s">
        <v>1495</v>
      </c>
      <c r="M972" s="12">
        <v>2000000</v>
      </c>
      <c r="N972" s="11" t="s">
        <v>1495</v>
      </c>
      <c r="O972" s="13">
        <v>2000000</v>
      </c>
      <c r="P972" s="11" t="s">
        <v>1495</v>
      </c>
      <c r="Q972" s="13">
        <v>2000000</v>
      </c>
      <c r="R972" s="11" t="s">
        <v>1495</v>
      </c>
      <c r="S972" s="13">
        <v>2000000</v>
      </c>
      <c r="T972" s="13">
        <f t="shared" si="1"/>
        <v>10000000</v>
      </c>
      <c r="U972" s="11"/>
      <c r="V972" s="11"/>
      <c r="W972" s="11"/>
      <c r="X972" s="11"/>
      <c r="Y972" s="11"/>
      <c r="Z972" s="11"/>
    </row>
    <row r="973" spans="1:26" ht="139.5" customHeight="1">
      <c r="A973" s="15" t="s">
        <v>2200</v>
      </c>
      <c r="B973" s="16" t="s">
        <v>2201</v>
      </c>
      <c r="C973" s="16" t="s">
        <v>2230</v>
      </c>
      <c r="D973" s="15" t="s">
        <v>2203</v>
      </c>
      <c r="E973" s="11" t="s">
        <v>2204</v>
      </c>
      <c r="F973" s="15" t="s">
        <v>2231</v>
      </c>
      <c r="G973" s="11" t="s">
        <v>2232</v>
      </c>
      <c r="H973" s="17" t="s">
        <v>78</v>
      </c>
      <c r="I973" s="17"/>
      <c r="J973" s="11"/>
      <c r="K973" s="62">
        <v>0</v>
      </c>
      <c r="L973" s="11"/>
      <c r="M973" s="12">
        <v>0</v>
      </c>
      <c r="N973" s="11"/>
      <c r="O973" s="13">
        <v>0</v>
      </c>
      <c r="P973" s="11"/>
      <c r="Q973" s="13">
        <v>0</v>
      </c>
      <c r="R973" s="11"/>
      <c r="S973" s="13">
        <v>0</v>
      </c>
      <c r="T973" s="13">
        <f t="shared" si="1"/>
        <v>0</v>
      </c>
      <c r="U973" s="11"/>
      <c r="V973" s="11"/>
      <c r="W973" s="11"/>
      <c r="X973" s="11"/>
      <c r="Y973" s="11"/>
      <c r="Z973" s="11"/>
    </row>
    <row r="974" spans="1:26" ht="139.5" customHeight="1">
      <c r="A974" s="15" t="s">
        <v>2200</v>
      </c>
      <c r="B974" s="16" t="s">
        <v>2201</v>
      </c>
      <c r="C974" s="16" t="s">
        <v>2230</v>
      </c>
      <c r="D974" s="15" t="s">
        <v>2203</v>
      </c>
      <c r="E974" s="11" t="s">
        <v>2204</v>
      </c>
      <c r="F974" s="15" t="s">
        <v>2231</v>
      </c>
      <c r="G974" s="11" t="s">
        <v>2232</v>
      </c>
      <c r="H974" s="17" t="s">
        <v>322</v>
      </c>
      <c r="I974" s="17"/>
      <c r="J974" s="11" t="s">
        <v>2235</v>
      </c>
      <c r="K974" s="62">
        <v>3000000</v>
      </c>
      <c r="L974" s="11" t="s">
        <v>2236</v>
      </c>
      <c r="M974" s="12">
        <v>4000000</v>
      </c>
      <c r="N974" s="11" t="s">
        <v>2237</v>
      </c>
      <c r="O974" s="13">
        <v>6000000</v>
      </c>
      <c r="P974" s="11" t="s">
        <v>2237</v>
      </c>
      <c r="Q974" s="13">
        <v>8000000</v>
      </c>
      <c r="R974" s="11" t="s">
        <v>2237</v>
      </c>
      <c r="S974" s="13">
        <v>10000000</v>
      </c>
      <c r="T974" s="13">
        <f t="shared" si="1"/>
        <v>31000000</v>
      </c>
      <c r="U974" s="11"/>
      <c r="V974" s="11"/>
      <c r="W974" s="11"/>
      <c r="X974" s="11"/>
      <c r="Y974" s="11"/>
      <c r="Z974" s="11"/>
    </row>
    <row r="975" spans="1:26" ht="139.5" customHeight="1">
      <c r="A975" s="15" t="s">
        <v>2200</v>
      </c>
      <c r="B975" s="16" t="s">
        <v>2201</v>
      </c>
      <c r="C975" s="16" t="s">
        <v>2230</v>
      </c>
      <c r="D975" s="15" t="s">
        <v>2203</v>
      </c>
      <c r="E975" s="11" t="s">
        <v>2204</v>
      </c>
      <c r="F975" s="15" t="s">
        <v>2231</v>
      </c>
      <c r="G975" s="11" t="s">
        <v>2232</v>
      </c>
      <c r="H975" s="17" t="s">
        <v>328</v>
      </c>
      <c r="I975" s="17"/>
      <c r="J975" s="11" t="s">
        <v>2238</v>
      </c>
      <c r="K975" s="62">
        <v>3000000</v>
      </c>
      <c r="L975" s="11" t="s">
        <v>2239</v>
      </c>
      <c r="M975" s="12">
        <v>5000000</v>
      </c>
      <c r="N975" s="11" t="s">
        <v>2240</v>
      </c>
      <c r="O975" s="13">
        <v>5000000</v>
      </c>
      <c r="P975" s="11" t="s">
        <v>2240</v>
      </c>
      <c r="Q975" s="13">
        <v>5000000</v>
      </c>
      <c r="R975" s="11" t="s">
        <v>2241</v>
      </c>
      <c r="S975" s="13">
        <v>5000000</v>
      </c>
      <c r="T975" s="13">
        <f t="shared" si="1"/>
        <v>23000000</v>
      </c>
      <c r="U975" s="11"/>
      <c r="V975" s="11"/>
      <c r="W975" s="11"/>
      <c r="X975" s="11"/>
      <c r="Y975" s="11"/>
      <c r="Z975" s="11"/>
    </row>
    <row r="976" spans="1:26" ht="139.5" customHeight="1">
      <c r="A976" s="15" t="s">
        <v>2200</v>
      </c>
      <c r="B976" s="16" t="s">
        <v>2201</v>
      </c>
      <c r="C976" s="16" t="s">
        <v>2230</v>
      </c>
      <c r="D976" s="15" t="s">
        <v>2203</v>
      </c>
      <c r="E976" s="11" t="s">
        <v>2204</v>
      </c>
      <c r="F976" s="15" t="s">
        <v>2231</v>
      </c>
      <c r="G976" s="11" t="s">
        <v>2232</v>
      </c>
      <c r="H976" s="17" t="s">
        <v>137</v>
      </c>
      <c r="I976" s="17"/>
      <c r="J976" s="11" t="s">
        <v>2242</v>
      </c>
      <c r="K976" s="62">
        <v>50000000</v>
      </c>
      <c r="L976" s="11" t="s">
        <v>2243</v>
      </c>
      <c r="M976" s="12">
        <v>15000000</v>
      </c>
      <c r="N976" s="11" t="s">
        <v>2244</v>
      </c>
      <c r="O976" s="13">
        <v>10000000</v>
      </c>
      <c r="P976" s="11" t="s">
        <v>2243</v>
      </c>
      <c r="Q976" s="13">
        <v>15000000</v>
      </c>
      <c r="R976" s="11" t="s">
        <v>2243</v>
      </c>
      <c r="S976" s="13">
        <v>2000000</v>
      </c>
      <c r="T976" s="13">
        <f t="shared" si="1"/>
        <v>92000000</v>
      </c>
      <c r="U976" s="11"/>
      <c r="V976" s="11"/>
      <c r="W976" s="11"/>
      <c r="X976" s="11"/>
      <c r="Y976" s="11"/>
      <c r="Z976" s="11"/>
    </row>
    <row r="977" spans="1:26" ht="139.5" customHeight="1">
      <c r="A977" s="15" t="s">
        <v>2200</v>
      </c>
      <c r="B977" s="16" t="s">
        <v>2201</v>
      </c>
      <c r="C977" s="16" t="s">
        <v>2230</v>
      </c>
      <c r="D977" s="15" t="s">
        <v>2203</v>
      </c>
      <c r="E977" s="11" t="s">
        <v>2204</v>
      </c>
      <c r="F977" s="15" t="s">
        <v>2231</v>
      </c>
      <c r="G977" s="11" t="s">
        <v>2232</v>
      </c>
      <c r="H977" s="17" t="s">
        <v>810</v>
      </c>
      <c r="I977" s="17"/>
      <c r="J977" s="11" t="s">
        <v>2245</v>
      </c>
      <c r="K977" s="62">
        <v>0</v>
      </c>
      <c r="L977" s="63" t="s">
        <v>2246</v>
      </c>
      <c r="M977" s="12">
        <v>0</v>
      </c>
      <c r="N977" s="11"/>
      <c r="O977" s="13">
        <v>0</v>
      </c>
      <c r="P977" s="11"/>
      <c r="Q977" s="13">
        <v>0</v>
      </c>
      <c r="R977" s="11"/>
      <c r="S977" s="13">
        <v>0</v>
      </c>
      <c r="T977" s="13">
        <f t="shared" si="1"/>
        <v>0</v>
      </c>
      <c r="U977" s="23" t="s">
        <v>2247</v>
      </c>
      <c r="V977" s="11"/>
      <c r="W977" s="11"/>
      <c r="X977" s="11"/>
      <c r="Y977" s="11"/>
      <c r="Z977" s="11"/>
    </row>
    <row r="978" spans="1:26" ht="139.5" customHeight="1">
      <c r="A978" s="15" t="s">
        <v>2200</v>
      </c>
      <c r="B978" s="16" t="s">
        <v>2201</v>
      </c>
      <c r="C978" s="16" t="s">
        <v>2230</v>
      </c>
      <c r="D978" s="15" t="s">
        <v>2203</v>
      </c>
      <c r="E978" s="11" t="s">
        <v>2204</v>
      </c>
      <c r="F978" s="15" t="s">
        <v>2231</v>
      </c>
      <c r="G978" s="11" t="s">
        <v>2232</v>
      </c>
      <c r="H978" s="17" t="s">
        <v>24</v>
      </c>
      <c r="I978" s="17"/>
      <c r="J978" s="11" t="s">
        <v>2248</v>
      </c>
      <c r="K978" s="62">
        <v>19635245</v>
      </c>
      <c r="L978" s="11" t="s">
        <v>2248</v>
      </c>
      <c r="M978" s="12">
        <v>3968877</v>
      </c>
      <c r="N978" s="11" t="s">
        <v>2248</v>
      </c>
      <c r="O978" s="13">
        <v>39712166</v>
      </c>
      <c r="P978" s="11" t="s">
        <v>2248</v>
      </c>
      <c r="Q978" s="13">
        <v>39774672</v>
      </c>
      <c r="R978" s="11" t="s">
        <v>2248</v>
      </c>
      <c r="S978" s="19">
        <v>59572749</v>
      </c>
      <c r="T978" s="13">
        <f t="shared" si="1"/>
        <v>162663709</v>
      </c>
      <c r="U978" s="11"/>
      <c r="V978" s="11"/>
      <c r="W978" s="11"/>
      <c r="X978" s="11"/>
      <c r="Y978" s="11"/>
      <c r="Z978" s="11"/>
    </row>
    <row r="979" spans="1:26" ht="139.5" customHeight="1">
      <c r="A979" s="15" t="s">
        <v>2200</v>
      </c>
      <c r="B979" s="16" t="s">
        <v>2201</v>
      </c>
      <c r="C979" s="16" t="s">
        <v>2230</v>
      </c>
      <c r="D979" s="15" t="s">
        <v>2203</v>
      </c>
      <c r="E979" s="11" t="s">
        <v>2204</v>
      </c>
      <c r="F979" s="15" t="s">
        <v>2231</v>
      </c>
      <c r="G979" s="11" t="s">
        <v>2232</v>
      </c>
      <c r="H979" s="17"/>
      <c r="I979" s="17" t="s">
        <v>121</v>
      </c>
      <c r="J979" s="11" t="s">
        <v>1254</v>
      </c>
      <c r="K979" s="62">
        <v>0</v>
      </c>
      <c r="L979" s="33" t="s">
        <v>1254</v>
      </c>
      <c r="M979" s="12">
        <v>0</v>
      </c>
      <c r="N979" s="11"/>
      <c r="O979" s="13">
        <v>0</v>
      </c>
      <c r="P979" s="11"/>
      <c r="Q979" s="13">
        <v>0</v>
      </c>
      <c r="R979" s="11"/>
      <c r="S979" s="13">
        <v>0</v>
      </c>
      <c r="T979" s="13">
        <f t="shared" si="1"/>
        <v>0</v>
      </c>
      <c r="U979" s="11"/>
      <c r="V979" s="11"/>
      <c r="W979" s="11"/>
      <c r="X979" s="11"/>
      <c r="Y979" s="11"/>
      <c r="Z979" s="11"/>
    </row>
    <row r="980" spans="1:26" ht="139.5" customHeight="1">
      <c r="A980" s="15" t="s">
        <v>2200</v>
      </c>
      <c r="B980" s="16" t="s">
        <v>2201</v>
      </c>
      <c r="C980" s="16" t="s">
        <v>2230</v>
      </c>
      <c r="D980" s="15" t="s">
        <v>2203</v>
      </c>
      <c r="E980" s="11" t="s">
        <v>2204</v>
      </c>
      <c r="F980" s="15" t="s">
        <v>2231</v>
      </c>
      <c r="G980" s="11" t="s">
        <v>2232</v>
      </c>
      <c r="H980" s="17"/>
      <c r="I980" s="17" t="s">
        <v>120</v>
      </c>
      <c r="J980" s="11"/>
      <c r="K980" s="62">
        <v>0</v>
      </c>
      <c r="L980" s="11" t="s">
        <v>2249</v>
      </c>
      <c r="M980" s="12">
        <v>20000000</v>
      </c>
      <c r="N980" s="11"/>
      <c r="O980" s="13">
        <v>0</v>
      </c>
      <c r="P980" s="11"/>
      <c r="Q980" s="13">
        <v>0</v>
      </c>
      <c r="R980" s="11"/>
      <c r="S980" s="13">
        <v>0</v>
      </c>
      <c r="T980" s="13">
        <f t="shared" si="1"/>
        <v>20000000</v>
      </c>
      <c r="U980" s="11"/>
      <c r="V980" s="11"/>
      <c r="W980" s="11"/>
      <c r="X980" s="11"/>
      <c r="Y980" s="11"/>
      <c r="Z980" s="11"/>
    </row>
    <row r="981" spans="1:26" ht="139.5" customHeight="1">
      <c r="A981" s="15" t="s">
        <v>2200</v>
      </c>
      <c r="B981" s="16" t="s">
        <v>2201</v>
      </c>
      <c r="C981" s="16" t="s">
        <v>2230</v>
      </c>
      <c r="D981" s="15" t="s">
        <v>2203</v>
      </c>
      <c r="E981" s="11" t="s">
        <v>2204</v>
      </c>
      <c r="F981" s="15" t="s">
        <v>2231</v>
      </c>
      <c r="G981" s="11" t="s">
        <v>2232</v>
      </c>
      <c r="H981" s="17"/>
      <c r="I981" s="17" t="s">
        <v>2162</v>
      </c>
      <c r="J981" s="11" t="s">
        <v>2250</v>
      </c>
      <c r="K981" s="62">
        <v>10000000</v>
      </c>
      <c r="L981" s="11" t="s">
        <v>2251</v>
      </c>
      <c r="M981" s="12">
        <v>20000000</v>
      </c>
      <c r="N981" s="11" t="s">
        <v>2252</v>
      </c>
      <c r="O981" s="13">
        <v>7000000</v>
      </c>
      <c r="P981" s="11" t="s">
        <v>2253</v>
      </c>
      <c r="Q981" s="13">
        <v>8000000</v>
      </c>
      <c r="R981" s="11" t="s">
        <v>2254</v>
      </c>
      <c r="S981" s="13">
        <v>9000000</v>
      </c>
      <c r="T981" s="13">
        <f t="shared" si="1"/>
        <v>54000000</v>
      </c>
      <c r="U981" s="11"/>
      <c r="V981" s="11"/>
      <c r="W981" s="11"/>
      <c r="X981" s="11"/>
      <c r="Y981" s="11"/>
      <c r="Z981" s="11"/>
    </row>
    <row r="982" spans="1:26" ht="139.5" customHeight="1">
      <c r="A982" s="15" t="s">
        <v>2200</v>
      </c>
      <c r="B982" s="16" t="s">
        <v>2201</v>
      </c>
      <c r="C982" s="16" t="s">
        <v>2230</v>
      </c>
      <c r="D982" s="15" t="s">
        <v>2203</v>
      </c>
      <c r="E982" s="11" t="s">
        <v>2204</v>
      </c>
      <c r="F982" s="15" t="s">
        <v>2255</v>
      </c>
      <c r="G982" s="11" t="s">
        <v>2256</v>
      </c>
      <c r="H982" s="17" t="s">
        <v>280</v>
      </c>
      <c r="I982" s="17"/>
      <c r="J982" s="11"/>
      <c r="K982" s="12"/>
      <c r="L982" s="11"/>
      <c r="M982" s="12"/>
      <c r="N982" s="11"/>
      <c r="O982" s="13">
        <f>698507075+848703186</f>
        <v>1547210261</v>
      </c>
      <c r="P982" s="11"/>
      <c r="Q982" s="13"/>
      <c r="R982" s="11"/>
      <c r="S982" s="13"/>
      <c r="T982" s="13">
        <f t="shared" si="1"/>
        <v>1547210261</v>
      </c>
      <c r="U982" s="11"/>
      <c r="V982" s="11"/>
      <c r="W982" s="11"/>
      <c r="X982" s="11"/>
      <c r="Y982" s="11"/>
      <c r="Z982" s="11"/>
    </row>
    <row r="983" spans="1:26" ht="139.5" customHeight="1">
      <c r="A983" s="15" t="s">
        <v>2200</v>
      </c>
      <c r="B983" s="16" t="s">
        <v>2201</v>
      </c>
      <c r="C983" s="16" t="s">
        <v>2230</v>
      </c>
      <c r="D983" s="15" t="s">
        <v>2203</v>
      </c>
      <c r="E983" s="11" t="s">
        <v>2204</v>
      </c>
      <c r="F983" s="15" t="s">
        <v>2257</v>
      </c>
      <c r="G983" s="11" t="s">
        <v>2258</v>
      </c>
      <c r="H983" s="17" t="s">
        <v>121</v>
      </c>
      <c r="I983" s="17"/>
      <c r="J983" s="11"/>
      <c r="K983" s="12">
        <v>0</v>
      </c>
      <c r="L983" s="11" t="s">
        <v>2259</v>
      </c>
      <c r="M983" s="12">
        <v>0</v>
      </c>
      <c r="N983" s="11"/>
      <c r="O983" s="13">
        <v>0</v>
      </c>
      <c r="P983" s="11"/>
      <c r="Q983" s="13">
        <v>0</v>
      </c>
      <c r="R983" s="11" t="s">
        <v>2260</v>
      </c>
      <c r="S983" s="13">
        <v>0</v>
      </c>
      <c r="T983" s="13">
        <f t="shared" si="1"/>
        <v>0</v>
      </c>
      <c r="U983" s="11"/>
      <c r="V983" s="11"/>
      <c r="W983" s="11"/>
      <c r="X983" s="11"/>
      <c r="Y983" s="11"/>
      <c r="Z983" s="11"/>
    </row>
    <row r="984" spans="1:26" ht="139.5" customHeight="1">
      <c r="A984" s="15" t="s">
        <v>2200</v>
      </c>
      <c r="B984" s="16" t="s">
        <v>2201</v>
      </c>
      <c r="C984" s="16" t="s">
        <v>2230</v>
      </c>
      <c r="D984" s="15" t="s">
        <v>2203</v>
      </c>
      <c r="E984" s="11" t="s">
        <v>2204</v>
      </c>
      <c r="F984" s="15" t="s">
        <v>2257</v>
      </c>
      <c r="G984" s="11" t="s">
        <v>2261</v>
      </c>
      <c r="H984" s="17" t="s">
        <v>190</v>
      </c>
      <c r="I984" s="17"/>
      <c r="J984" s="11"/>
      <c r="K984" s="12">
        <v>0</v>
      </c>
      <c r="L984" s="11" t="s">
        <v>2262</v>
      </c>
      <c r="M984" s="12">
        <v>50000000</v>
      </c>
      <c r="N984" s="11"/>
      <c r="O984" s="13">
        <v>0</v>
      </c>
      <c r="P984" s="11"/>
      <c r="Q984" s="13">
        <v>0</v>
      </c>
      <c r="R984" s="11"/>
      <c r="S984" s="13">
        <v>0</v>
      </c>
      <c r="T984" s="13">
        <f t="shared" si="1"/>
        <v>50000000</v>
      </c>
      <c r="U984" s="11"/>
      <c r="V984" s="11"/>
      <c r="W984" s="11"/>
      <c r="X984" s="11"/>
      <c r="Y984" s="11"/>
      <c r="Z984" s="11"/>
    </row>
    <row r="985" spans="1:26" ht="139.5" customHeight="1">
      <c r="A985" s="15" t="s">
        <v>2200</v>
      </c>
      <c r="B985" s="16" t="s">
        <v>2201</v>
      </c>
      <c r="C985" s="16" t="s">
        <v>2230</v>
      </c>
      <c r="D985" s="15" t="s">
        <v>2203</v>
      </c>
      <c r="E985" s="11" t="s">
        <v>2204</v>
      </c>
      <c r="F985" s="15" t="s">
        <v>2257</v>
      </c>
      <c r="G985" s="11" t="s">
        <v>2263</v>
      </c>
      <c r="H985" s="17"/>
      <c r="I985" s="17" t="s">
        <v>52</v>
      </c>
      <c r="J985" s="11" t="s">
        <v>2264</v>
      </c>
      <c r="K985" s="12">
        <v>2114848</v>
      </c>
      <c r="L985" s="11" t="s">
        <v>2264</v>
      </c>
      <c r="M985" s="12">
        <v>2376044</v>
      </c>
      <c r="N985" s="11" t="s">
        <v>2264</v>
      </c>
      <c r="O985" s="13">
        <v>2643171</v>
      </c>
      <c r="P985" s="11" t="s">
        <v>2264</v>
      </c>
      <c r="Q985" s="13">
        <v>2941986</v>
      </c>
      <c r="R985" s="11" t="s">
        <v>2264</v>
      </c>
      <c r="S985" s="13">
        <v>3435853</v>
      </c>
      <c r="T985" s="13">
        <f t="shared" si="1"/>
        <v>13511902</v>
      </c>
      <c r="U985" s="11"/>
      <c r="V985" s="11"/>
      <c r="W985" s="11"/>
      <c r="X985" s="11"/>
      <c r="Y985" s="11"/>
      <c r="Z985" s="11"/>
    </row>
    <row r="986" spans="1:26" ht="139.5" customHeight="1">
      <c r="A986" s="15" t="s">
        <v>2200</v>
      </c>
      <c r="B986" s="16" t="s">
        <v>2201</v>
      </c>
      <c r="C986" s="16" t="s">
        <v>2230</v>
      </c>
      <c r="D986" s="15" t="s">
        <v>2203</v>
      </c>
      <c r="E986" s="11" t="s">
        <v>2204</v>
      </c>
      <c r="F986" s="15" t="s">
        <v>2265</v>
      </c>
      <c r="G986" s="11" t="s">
        <v>2266</v>
      </c>
      <c r="H986" s="17" t="s">
        <v>126</v>
      </c>
      <c r="I986" s="17"/>
      <c r="J986" s="11" t="s">
        <v>2267</v>
      </c>
      <c r="K986" s="12">
        <v>5000000</v>
      </c>
      <c r="L986" s="11" t="s">
        <v>2268</v>
      </c>
      <c r="M986" s="12">
        <v>5000000</v>
      </c>
      <c r="N986" s="11" t="s">
        <v>2269</v>
      </c>
      <c r="O986" s="12">
        <v>5000000</v>
      </c>
      <c r="P986" s="11" t="s">
        <v>2269</v>
      </c>
      <c r="Q986" s="12">
        <v>5000000</v>
      </c>
      <c r="R986" s="11" t="s">
        <v>2269</v>
      </c>
      <c r="S986" s="12">
        <v>5000000</v>
      </c>
      <c r="T986" s="13">
        <f t="shared" si="1"/>
        <v>25000000</v>
      </c>
      <c r="U986" s="11"/>
      <c r="V986" s="11"/>
      <c r="W986" s="11"/>
      <c r="X986" s="11"/>
      <c r="Y986" s="11"/>
      <c r="Z986" s="11"/>
    </row>
    <row r="987" spans="1:26" ht="139.5" customHeight="1">
      <c r="A987" s="15" t="s">
        <v>2200</v>
      </c>
      <c r="B987" s="16" t="s">
        <v>2201</v>
      </c>
      <c r="C987" s="16" t="s">
        <v>2230</v>
      </c>
      <c r="D987" s="15" t="s">
        <v>2203</v>
      </c>
      <c r="E987" s="11" t="s">
        <v>2204</v>
      </c>
      <c r="F987" s="15" t="s">
        <v>2265</v>
      </c>
      <c r="G987" s="11" t="s">
        <v>2266</v>
      </c>
      <c r="H987" s="17" t="s">
        <v>96</v>
      </c>
      <c r="I987" s="17"/>
      <c r="J987" s="11" t="s">
        <v>2270</v>
      </c>
      <c r="K987" s="12">
        <v>16875000</v>
      </c>
      <c r="L987" s="11"/>
      <c r="M987" s="12">
        <v>0</v>
      </c>
      <c r="N987" s="11"/>
      <c r="O987" s="13">
        <v>0</v>
      </c>
      <c r="P987" s="11"/>
      <c r="Q987" s="13">
        <v>0</v>
      </c>
      <c r="R987" s="11"/>
      <c r="S987" s="13">
        <v>0</v>
      </c>
      <c r="T987" s="13">
        <f t="shared" si="1"/>
        <v>16875000</v>
      </c>
      <c r="U987" s="11"/>
      <c r="V987" s="11"/>
      <c r="W987" s="11"/>
      <c r="X987" s="11"/>
      <c r="Y987" s="11"/>
      <c r="Z987" s="11"/>
    </row>
    <row r="988" spans="1:26" ht="139.5" customHeight="1">
      <c r="A988" s="15" t="s">
        <v>2200</v>
      </c>
      <c r="B988" s="16" t="s">
        <v>2201</v>
      </c>
      <c r="C988" s="16" t="s">
        <v>2230</v>
      </c>
      <c r="D988" s="15" t="s">
        <v>2203</v>
      </c>
      <c r="E988" s="11" t="s">
        <v>2204</v>
      </c>
      <c r="F988" s="15" t="s">
        <v>2265</v>
      </c>
      <c r="G988" s="11" t="s">
        <v>2266</v>
      </c>
      <c r="H988" s="17" t="s">
        <v>75</v>
      </c>
      <c r="I988" s="17"/>
      <c r="J988" s="11" t="s">
        <v>1495</v>
      </c>
      <c r="K988" s="12">
        <v>2000000</v>
      </c>
      <c r="L988" s="11" t="s">
        <v>1495</v>
      </c>
      <c r="M988" s="12">
        <v>2000000</v>
      </c>
      <c r="N988" s="11" t="s">
        <v>1495</v>
      </c>
      <c r="O988" s="13">
        <v>2000000</v>
      </c>
      <c r="P988" s="11" t="s">
        <v>1495</v>
      </c>
      <c r="Q988" s="13">
        <v>2000000</v>
      </c>
      <c r="R988" s="11" t="s">
        <v>1495</v>
      </c>
      <c r="S988" s="13">
        <v>2000000</v>
      </c>
      <c r="T988" s="13">
        <f t="shared" si="1"/>
        <v>10000000</v>
      </c>
      <c r="U988" s="11"/>
      <c r="V988" s="11"/>
      <c r="W988" s="11"/>
      <c r="X988" s="11"/>
      <c r="Y988" s="11"/>
      <c r="Z988" s="11"/>
    </row>
    <row r="989" spans="1:26" ht="139.5" customHeight="1">
      <c r="A989" s="15" t="s">
        <v>2200</v>
      </c>
      <c r="B989" s="16" t="s">
        <v>2201</v>
      </c>
      <c r="C989" s="16" t="s">
        <v>2230</v>
      </c>
      <c r="D989" s="15" t="s">
        <v>2203</v>
      </c>
      <c r="E989" s="11" t="s">
        <v>2204</v>
      </c>
      <c r="F989" s="15" t="s">
        <v>2265</v>
      </c>
      <c r="G989" s="11" t="s">
        <v>2266</v>
      </c>
      <c r="H989" s="17" t="s">
        <v>78</v>
      </c>
      <c r="I989" s="17"/>
      <c r="J989" s="11"/>
      <c r="K989" s="12"/>
      <c r="L989" s="11"/>
      <c r="M989" s="12"/>
      <c r="N989" s="11"/>
      <c r="O989" s="13"/>
      <c r="P989" s="11"/>
      <c r="Q989" s="13"/>
      <c r="R989" s="11"/>
      <c r="S989" s="13"/>
      <c r="T989" s="13">
        <f t="shared" si="1"/>
        <v>0</v>
      </c>
      <c r="U989" s="11"/>
      <c r="V989" s="11"/>
      <c r="W989" s="11"/>
      <c r="X989" s="11"/>
      <c r="Y989" s="11"/>
      <c r="Z989" s="11"/>
    </row>
    <row r="990" spans="1:26" ht="139.5" customHeight="1">
      <c r="A990" s="15" t="s">
        <v>2200</v>
      </c>
      <c r="B990" s="16" t="s">
        <v>2201</v>
      </c>
      <c r="C990" s="16" t="s">
        <v>2230</v>
      </c>
      <c r="D990" s="15" t="s">
        <v>2203</v>
      </c>
      <c r="E990" s="11" t="s">
        <v>2204</v>
      </c>
      <c r="F990" s="15" t="s">
        <v>2265</v>
      </c>
      <c r="G990" s="11" t="s">
        <v>2266</v>
      </c>
      <c r="H990" s="17" t="s">
        <v>322</v>
      </c>
      <c r="I990" s="17"/>
      <c r="J990" s="11" t="s">
        <v>2271</v>
      </c>
      <c r="K990" s="12">
        <v>3000000</v>
      </c>
      <c r="L990" s="11" t="s">
        <v>2272</v>
      </c>
      <c r="M990" s="12">
        <v>5000000</v>
      </c>
      <c r="N990" s="11" t="s">
        <v>2272</v>
      </c>
      <c r="O990" s="13">
        <v>6000000</v>
      </c>
      <c r="P990" s="11" t="s">
        <v>2272</v>
      </c>
      <c r="Q990" s="13">
        <v>8000000</v>
      </c>
      <c r="R990" s="11" t="s">
        <v>2272</v>
      </c>
      <c r="S990" s="13">
        <v>9000000</v>
      </c>
      <c r="T990" s="13">
        <f t="shared" si="1"/>
        <v>31000000</v>
      </c>
      <c r="U990" s="11"/>
      <c r="V990" s="11"/>
      <c r="W990" s="11"/>
      <c r="X990" s="11"/>
      <c r="Y990" s="11"/>
      <c r="Z990" s="11"/>
    </row>
    <row r="991" spans="1:26" ht="139.5" customHeight="1">
      <c r="A991" s="15" t="s">
        <v>2200</v>
      </c>
      <c r="B991" s="16" t="s">
        <v>2201</v>
      </c>
      <c r="C991" s="16" t="s">
        <v>2230</v>
      </c>
      <c r="D991" s="15" t="s">
        <v>2203</v>
      </c>
      <c r="E991" s="11" t="s">
        <v>2204</v>
      </c>
      <c r="F991" s="15" t="s">
        <v>2265</v>
      </c>
      <c r="G991" s="11" t="s">
        <v>2266</v>
      </c>
      <c r="H991" s="17" t="s">
        <v>328</v>
      </c>
      <c r="I991" s="17"/>
      <c r="J991" s="11" t="s">
        <v>2273</v>
      </c>
      <c r="K991" s="12">
        <v>2000000</v>
      </c>
      <c r="L991" s="11" t="s">
        <v>2274</v>
      </c>
      <c r="M991" s="12">
        <v>3000000</v>
      </c>
      <c r="N991" s="11" t="s">
        <v>2274</v>
      </c>
      <c r="O991" s="13">
        <v>5000000</v>
      </c>
      <c r="P991" s="11" t="s">
        <v>2274</v>
      </c>
      <c r="Q991" s="13">
        <v>5000000</v>
      </c>
      <c r="R991" s="11" t="s">
        <v>2274</v>
      </c>
      <c r="S991" s="13">
        <v>5000000</v>
      </c>
      <c r="T991" s="13">
        <f t="shared" si="1"/>
        <v>20000000</v>
      </c>
      <c r="U991" s="11"/>
      <c r="V991" s="11"/>
      <c r="W991" s="11"/>
      <c r="X991" s="11"/>
      <c r="Y991" s="11"/>
      <c r="Z991" s="11"/>
    </row>
    <row r="992" spans="1:26" ht="139.5" customHeight="1">
      <c r="A992" s="15"/>
      <c r="B992" s="14"/>
      <c r="C992" s="14"/>
      <c r="D992" s="14"/>
      <c r="E992" s="14"/>
      <c r="F992" s="14"/>
      <c r="G992" s="14"/>
      <c r="H992" s="64"/>
      <c r="I992" s="64"/>
      <c r="J992" s="14" t="s">
        <v>2275</v>
      </c>
      <c r="K992" s="65" t="s">
        <v>2276</v>
      </c>
      <c r="L992" s="14" t="s">
        <v>2277</v>
      </c>
      <c r="M992" s="65" t="s">
        <v>2276</v>
      </c>
      <c r="N992" s="14" t="s">
        <v>2278</v>
      </c>
      <c r="O992" s="65" t="s">
        <v>2276</v>
      </c>
      <c r="P992" s="14" t="s">
        <v>2279</v>
      </c>
      <c r="Q992" s="65" t="s">
        <v>2276</v>
      </c>
      <c r="R992" s="14" t="s">
        <v>2280</v>
      </c>
      <c r="S992" s="66" t="s">
        <v>2276</v>
      </c>
      <c r="T992" s="64" t="s">
        <v>2281</v>
      </c>
      <c r="U992" s="14" t="s">
        <v>2282</v>
      </c>
      <c r="V992" s="11"/>
      <c r="W992" s="11"/>
      <c r="X992" s="11"/>
      <c r="Y992" s="11"/>
      <c r="Z992" s="11"/>
    </row>
    <row r="993" spans="1:26" ht="139.5" customHeight="1">
      <c r="A993" s="15"/>
      <c r="B993" s="16"/>
      <c r="C993" s="16"/>
      <c r="D993" s="15"/>
      <c r="E993" s="11"/>
      <c r="F993" s="15" t="s">
        <v>1291</v>
      </c>
      <c r="G993" s="11" t="s">
        <v>1292</v>
      </c>
      <c r="H993" s="17"/>
      <c r="I993" s="17" t="s">
        <v>234</v>
      </c>
      <c r="J993" s="21" t="s">
        <v>2283</v>
      </c>
      <c r="K993" s="12">
        <v>450000</v>
      </c>
      <c r="L993" s="21" t="s">
        <v>2284</v>
      </c>
      <c r="M993" s="12">
        <v>930000</v>
      </c>
      <c r="N993" s="21" t="s">
        <v>2285</v>
      </c>
      <c r="O993" s="12">
        <v>1000000</v>
      </c>
      <c r="P993" s="21" t="s">
        <v>2286</v>
      </c>
      <c r="Q993" s="12">
        <v>1050000</v>
      </c>
      <c r="R993" s="21" t="s">
        <v>2287</v>
      </c>
      <c r="S993" s="12">
        <v>1500000</v>
      </c>
      <c r="T993" s="13">
        <f>SUM(K993+M993+O993+Q993+S993)</f>
        <v>4930000</v>
      </c>
      <c r="U993" s="11"/>
      <c r="V993" s="11"/>
      <c r="W993" s="11"/>
      <c r="X993" s="11"/>
      <c r="Y993" s="11"/>
      <c r="Z993" s="11"/>
    </row>
    <row r="994" spans="1:26" ht="15.75" customHeight="1">
      <c r="A994" s="67"/>
      <c r="B994" s="67"/>
      <c r="C994" s="67"/>
      <c r="D994" s="67"/>
      <c r="E994" s="67"/>
      <c r="F994" s="67"/>
      <c r="G994" s="67"/>
      <c r="H994" s="67"/>
      <c r="I994" s="67"/>
      <c r="J994" s="67"/>
      <c r="K994" s="67"/>
      <c r="L994" s="67"/>
      <c r="M994" s="67"/>
      <c r="N994" s="67"/>
      <c r="O994" s="67"/>
      <c r="P994" s="67"/>
      <c r="Q994" s="67"/>
      <c r="R994" s="67"/>
      <c r="S994" s="67"/>
      <c r="T994" s="67"/>
      <c r="U994" s="67"/>
      <c r="V994" s="67"/>
      <c r="W994" s="67"/>
      <c r="X994" s="67"/>
      <c r="Y994" s="67"/>
      <c r="Z994" s="67"/>
    </row>
    <row r="995" spans="1:26" ht="15.75" customHeight="1">
      <c r="A995" s="67"/>
      <c r="B995" s="67"/>
      <c r="C995" s="67"/>
      <c r="D995" s="67"/>
      <c r="E995" s="67"/>
      <c r="F995" s="67"/>
      <c r="G995" s="67"/>
      <c r="H995" s="67"/>
      <c r="I995" s="67"/>
      <c r="J995" s="67"/>
      <c r="K995" s="67"/>
      <c r="L995" s="67"/>
      <c r="M995" s="67"/>
      <c r="N995" s="67"/>
      <c r="O995" s="67"/>
      <c r="P995" s="67"/>
      <c r="Q995" s="67"/>
      <c r="R995" s="67"/>
      <c r="S995" s="67"/>
      <c r="T995" s="67"/>
      <c r="U995" s="67"/>
      <c r="V995" s="67"/>
      <c r="W995" s="67"/>
      <c r="X995" s="67"/>
      <c r="Y995" s="67"/>
      <c r="Z995" s="67"/>
    </row>
    <row r="996" spans="1:26" ht="15.75" customHeight="1">
      <c r="A996" s="67"/>
      <c r="B996" s="67"/>
      <c r="C996" s="67"/>
      <c r="D996" s="67"/>
      <c r="E996" s="67"/>
      <c r="F996" s="67"/>
      <c r="G996" s="67"/>
      <c r="H996" s="67"/>
      <c r="I996" s="67"/>
      <c r="J996" s="67"/>
      <c r="K996" s="67"/>
      <c r="L996" s="67"/>
      <c r="M996" s="67"/>
      <c r="N996" s="67"/>
      <c r="O996" s="67"/>
      <c r="P996" s="67"/>
      <c r="Q996" s="67"/>
      <c r="R996" s="67"/>
      <c r="S996" s="67"/>
      <c r="T996" s="67"/>
      <c r="U996" s="67"/>
      <c r="V996" s="67"/>
      <c r="W996" s="67"/>
      <c r="X996" s="67"/>
      <c r="Y996" s="67"/>
      <c r="Z996" s="67"/>
    </row>
    <row r="997" spans="1:26" ht="15.75" customHeight="1">
      <c r="A997" s="67"/>
      <c r="B997" s="67"/>
      <c r="C997" s="67"/>
      <c r="D997" s="67"/>
      <c r="E997" s="67"/>
      <c r="F997" s="67"/>
      <c r="G997" s="67"/>
      <c r="H997" s="67"/>
      <c r="I997" s="67"/>
      <c r="J997" s="67"/>
      <c r="K997" s="67"/>
      <c r="L997" s="67"/>
      <c r="M997" s="67"/>
      <c r="N997" s="67"/>
      <c r="O997" s="67"/>
      <c r="P997" s="67"/>
      <c r="Q997" s="67"/>
      <c r="R997" s="67"/>
      <c r="S997" s="67"/>
      <c r="T997" s="67"/>
      <c r="U997" s="67"/>
      <c r="V997" s="67"/>
      <c r="W997" s="67"/>
      <c r="X997" s="67"/>
      <c r="Y997" s="67"/>
      <c r="Z997" s="67"/>
    </row>
    <row r="998" spans="1:26" ht="15.75" customHeight="1">
      <c r="A998" s="67"/>
      <c r="B998" s="67"/>
      <c r="C998" s="67"/>
      <c r="D998" s="67"/>
      <c r="E998" s="67"/>
      <c r="F998" s="67"/>
      <c r="G998" s="67"/>
      <c r="H998" s="67"/>
      <c r="I998" s="67"/>
      <c r="J998" s="67"/>
      <c r="K998" s="67"/>
      <c r="L998" s="67"/>
      <c r="M998" s="67"/>
      <c r="N998" s="67"/>
      <c r="O998" s="67"/>
      <c r="P998" s="67"/>
      <c r="Q998" s="67"/>
      <c r="R998" s="67"/>
      <c r="S998" s="67"/>
      <c r="T998" s="67"/>
      <c r="U998" s="67"/>
      <c r="V998" s="67"/>
      <c r="W998" s="67"/>
      <c r="X998" s="67"/>
      <c r="Y998" s="67"/>
      <c r="Z998" s="67"/>
    </row>
    <row r="999" spans="1:26" ht="15.75" customHeight="1">
      <c r="A999" s="67"/>
      <c r="B999" s="67"/>
      <c r="C999" s="67"/>
      <c r="D999" s="67"/>
      <c r="E999" s="67"/>
      <c r="F999" s="67"/>
      <c r="G999" s="67"/>
      <c r="H999" s="67"/>
      <c r="I999" s="67"/>
      <c r="J999" s="67"/>
      <c r="K999" s="67"/>
      <c r="L999" s="67"/>
      <c r="M999" s="67"/>
      <c r="N999" s="67"/>
      <c r="O999" s="67"/>
      <c r="P999" s="67"/>
      <c r="Q999" s="67"/>
      <c r="R999" s="67"/>
      <c r="S999" s="67"/>
      <c r="T999" s="67"/>
      <c r="U999" s="67"/>
      <c r="V999" s="67"/>
      <c r="W999" s="67"/>
      <c r="X999" s="67"/>
      <c r="Y999" s="67"/>
      <c r="Z999" s="67"/>
    </row>
    <row r="1000" spans="1:26" ht="15.75" customHeight="1">
      <c r="A1000" s="67"/>
      <c r="B1000" s="67"/>
      <c r="C1000" s="67"/>
      <c r="D1000" s="67"/>
      <c r="E1000" s="67"/>
      <c r="F1000" s="67"/>
      <c r="G1000" s="67"/>
      <c r="H1000" s="67"/>
      <c r="I1000" s="67"/>
      <c r="J1000" s="67"/>
      <c r="K1000" s="67"/>
      <c r="L1000" s="67"/>
      <c r="M1000" s="67"/>
      <c r="N1000" s="67"/>
      <c r="O1000" s="67"/>
      <c r="P1000" s="67"/>
      <c r="Q1000" s="67"/>
      <c r="R1000" s="67"/>
      <c r="S1000" s="67"/>
      <c r="T1000" s="67"/>
      <c r="U1000" s="67"/>
      <c r="V1000" s="67"/>
      <c r="W1000" s="67"/>
      <c r="X1000" s="67"/>
      <c r="Y1000" s="67"/>
      <c r="Z1000" s="67"/>
    </row>
  </sheetData>
  <autoFilter ref="B1:S993"/>
  <customSheetViews>
    <customSheetView guid="{1E7ED8E3-1D4D-4B89-9130-1F93EA2E0BCD}" filter="1" showAutoFilter="1">
      <pageMargins left="0.7" right="0.7" top="0.75" bottom="0.75" header="0.3" footer="0.3"/>
      <autoFilter ref="A1:Z993"/>
      <extLst>
        <ext uri="GoogleSheetsCustomDataVersion1">
          <go:sheetsCustomData xmlns:go="http://customooxmlschemas.google.com/" filterViewId="543005051"/>
        </ext>
      </extLst>
    </customSheetView>
  </customSheetViews>
  <mergeCells count="1">
    <mergeCell ref="J1:S1"/>
  </mergeCells>
  <hyperlinks>
    <hyperlink ref="L91" r:id="rId1"/>
    <hyperlink ref="L97" r:id="rId2"/>
    <hyperlink ref="L103" r:id="rId3"/>
    <hyperlink ref="L134" r:id="rId4"/>
  </hyperlinks>
  <pageMargins left="0.7" right="0.7" top="0.75" bottom="0.75" header="0" footer="0"/>
  <pageSetup orientation="portrait"/>
  <legacy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59765625" defaultRowHeight="15" customHeight="1"/>
  <cols>
    <col min="1" max="1" width="5.8984375" customWidth="1"/>
    <col min="2" max="2" width="13.8984375" customWidth="1"/>
    <col min="3" max="3" width="16.5" customWidth="1"/>
    <col min="4" max="4" width="6.59765625" customWidth="1"/>
    <col min="5" max="5" width="34.5" customWidth="1"/>
    <col min="6" max="6" width="6.09765625" customWidth="1"/>
    <col min="7" max="7" width="31.59765625" customWidth="1"/>
    <col min="8" max="8" width="13.69921875" customWidth="1"/>
    <col min="9" max="9" width="13.3984375" customWidth="1"/>
    <col min="10" max="10" width="26" customWidth="1"/>
    <col min="11" max="11" width="9.59765625" customWidth="1"/>
    <col min="12" max="12" width="53.09765625" customWidth="1"/>
    <col min="13" max="13" width="9.59765625" customWidth="1"/>
    <col min="14" max="14" width="53.09765625" customWidth="1"/>
    <col min="15" max="15" width="26.59765625" customWidth="1"/>
    <col min="16" max="16" width="8.5" customWidth="1"/>
    <col min="17" max="26" width="9.3984375" customWidth="1"/>
  </cols>
  <sheetData>
    <row r="1" spans="1:26" ht="16.5" customHeight="1">
      <c r="A1" s="818" t="s">
        <v>2288</v>
      </c>
      <c r="B1" s="807" t="s">
        <v>1</v>
      </c>
      <c r="C1" s="809" t="s">
        <v>2</v>
      </c>
      <c r="D1" s="809" t="s">
        <v>3</v>
      </c>
      <c r="E1" s="809" t="s">
        <v>3</v>
      </c>
      <c r="F1" s="809" t="s">
        <v>4</v>
      </c>
      <c r="G1" s="809" t="s">
        <v>4</v>
      </c>
      <c r="H1" s="801" t="s">
        <v>2668</v>
      </c>
      <c r="I1" s="803" t="s">
        <v>2669</v>
      </c>
      <c r="J1" s="805" t="s">
        <v>2670</v>
      </c>
      <c r="K1" s="794"/>
      <c r="L1" s="794"/>
      <c r="M1" s="806"/>
      <c r="N1" s="805" t="s">
        <v>2926</v>
      </c>
      <c r="O1" s="794"/>
      <c r="P1" s="795"/>
      <c r="Q1" s="276"/>
      <c r="R1" s="276"/>
      <c r="S1" s="276"/>
      <c r="T1" s="276"/>
      <c r="U1" s="276"/>
      <c r="V1" s="276"/>
      <c r="W1" s="276"/>
      <c r="X1" s="276"/>
      <c r="Y1" s="276"/>
      <c r="Z1" s="276"/>
    </row>
    <row r="2" spans="1:26" ht="85.5" customHeight="1">
      <c r="A2" s="819"/>
      <c r="B2" s="808"/>
      <c r="C2" s="802"/>
      <c r="D2" s="802"/>
      <c r="E2" s="802"/>
      <c r="F2" s="802"/>
      <c r="G2" s="802"/>
      <c r="H2" s="802"/>
      <c r="I2" s="804"/>
      <c r="J2" s="298" t="s">
        <v>2275</v>
      </c>
      <c r="K2" s="299" t="s">
        <v>2276</v>
      </c>
      <c r="L2" s="300" t="s">
        <v>2277</v>
      </c>
      <c r="M2" s="301" t="s">
        <v>2276</v>
      </c>
      <c r="N2" s="298" t="s">
        <v>2291</v>
      </c>
      <c r="O2" s="300" t="s">
        <v>2292</v>
      </c>
      <c r="P2" s="302" t="s">
        <v>2276</v>
      </c>
      <c r="Q2" s="265"/>
      <c r="R2" s="265"/>
      <c r="S2" s="265"/>
      <c r="T2" s="265"/>
      <c r="U2" s="265"/>
      <c r="V2" s="265"/>
      <c r="W2" s="265"/>
      <c r="X2" s="265"/>
      <c r="Y2" s="265"/>
      <c r="Z2" s="265"/>
    </row>
    <row r="3" spans="1:26" ht="222.75" customHeight="1">
      <c r="A3" s="441" t="s">
        <v>9</v>
      </c>
      <c r="B3" s="442" t="s">
        <v>10</v>
      </c>
      <c r="C3" s="304" t="s">
        <v>196</v>
      </c>
      <c r="D3" s="305" t="s">
        <v>197</v>
      </c>
      <c r="E3" s="306" t="s">
        <v>198</v>
      </c>
      <c r="F3" s="305" t="s">
        <v>199</v>
      </c>
      <c r="G3" s="306" t="s">
        <v>200</v>
      </c>
      <c r="H3" s="307" t="s">
        <v>204</v>
      </c>
      <c r="I3" s="308"/>
      <c r="J3" s="309" t="s">
        <v>205</v>
      </c>
      <c r="K3" s="310">
        <v>3000000</v>
      </c>
      <c r="L3" s="306" t="s">
        <v>206</v>
      </c>
      <c r="M3" s="311">
        <f>2*K3*1.1</f>
        <v>6600000.0000000009</v>
      </c>
      <c r="N3" s="233" t="s">
        <v>3139</v>
      </c>
      <c r="O3" s="232" t="s">
        <v>3140</v>
      </c>
      <c r="P3" s="443" t="s">
        <v>3141</v>
      </c>
      <c r="Q3" s="297"/>
      <c r="R3" s="297"/>
      <c r="S3" s="297"/>
      <c r="T3" s="297"/>
      <c r="U3" s="297"/>
      <c r="V3" s="297"/>
      <c r="W3" s="297"/>
      <c r="X3" s="297"/>
      <c r="Y3" s="297"/>
      <c r="Z3" s="297"/>
    </row>
    <row r="4" spans="1:26" ht="243" customHeight="1">
      <c r="A4" s="444" t="s">
        <v>9</v>
      </c>
      <c r="B4" s="368" t="s">
        <v>10</v>
      </c>
      <c r="C4" s="269" t="s">
        <v>196</v>
      </c>
      <c r="D4" s="268" t="s">
        <v>197</v>
      </c>
      <c r="E4" s="270" t="s">
        <v>198</v>
      </c>
      <c r="F4" s="268" t="s">
        <v>239</v>
      </c>
      <c r="G4" s="270" t="s">
        <v>240</v>
      </c>
      <c r="H4" s="315" t="s">
        <v>246</v>
      </c>
      <c r="I4" s="316"/>
      <c r="J4" s="317"/>
      <c r="K4" s="272"/>
      <c r="L4" s="270" t="s">
        <v>247</v>
      </c>
      <c r="M4" s="318">
        <v>0</v>
      </c>
      <c r="N4" s="233" t="s">
        <v>3142</v>
      </c>
      <c r="O4" s="232" t="s">
        <v>3143</v>
      </c>
      <c r="P4" s="443" t="s">
        <v>2438</v>
      </c>
      <c r="Q4" s="297"/>
      <c r="R4" s="297"/>
      <c r="S4" s="297"/>
      <c r="T4" s="297"/>
      <c r="U4" s="297"/>
      <c r="V4" s="297"/>
      <c r="W4" s="297"/>
      <c r="X4" s="297"/>
      <c r="Y4" s="297"/>
      <c r="Z4" s="297"/>
    </row>
    <row r="5" spans="1:26" ht="198" customHeight="1">
      <c r="A5" s="444" t="s">
        <v>9</v>
      </c>
      <c r="B5" s="368" t="s">
        <v>10</v>
      </c>
      <c r="C5" s="269" t="s">
        <v>196</v>
      </c>
      <c r="D5" s="268" t="s">
        <v>197</v>
      </c>
      <c r="E5" s="270" t="s">
        <v>198</v>
      </c>
      <c r="F5" s="268" t="s">
        <v>255</v>
      </c>
      <c r="G5" s="270" t="s">
        <v>256</v>
      </c>
      <c r="H5" s="315" t="s">
        <v>246</v>
      </c>
      <c r="I5" s="316"/>
      <c r="J5" s="317"/>
      <c r="K5" s="272">
        <v>0</v>
      </c>
      <c r="L5" s="270"/>
      <c r="M5" s="318">
        <v>0</v>
      </c>
      <c r="N5" s="233" t="s">
        <v>3144</v>
      </c>
      <c r="O5" s="233" t="s">
        <v>3145</v>
      </c>
      <c r="P5" s="272" t="s">
        <v>2448</v>
      </c>
      <c r="Q5" s="445"/>
      <c r="R5" s="297"/>
      <c r="S5" s="297"/>
      <c r="T5" s="297"/>
      <c r="U5" s="297"/>
      <c r="V5" s="297"/>
      <c r="W5" s="297"/>
      <c r="X5" s="297"/>
      <c r="Y5" s="297"/>
      <c r="Z5" s="297"/>
    </row>
    <row r="6" spans="1:26" ht="99.75" customHeight="1">
      <c r="A6" s="444" t="s">
        <v>9</v>
      </c>
      <c r="B6" s="368" t="s">
        <v>10</v>
      </c>
      <c r="C6" s="269" t="s">
        <v>196</v>
      </c>
      <c r="D6" s="268" t="s">
        <v>197</v>
      </c>
      <c r="E6" s="270" t="s">
        <v>198</v>
      </c>
      <c r="F6" s="268" t="s">
        <v>263</v>
      </c>
      <c r="G6" s="270" t="s">
        <v>264</v>
      </c>
      <c r="H6" s="315" t="s">
        <v>246</v>
      </c>
      <c r="I6" s="316"/>
      <c r="J6" s="317"/>
      <c r="K6" s="272">
        <v>0</v>
      </c>
      <c r="L6" s="270"/>
      <c r="M6" s="318">
        <v>0</v>
      </c>
      <c r="N6" s="233" t="s">
        <v>3146</v>
      </c>
      <c r="O6" s="233" t="s">
        <v>2448</v>
      </c>
      <c r="P6" s="443" t="s">
        <v>2448</v>
      </c>
      <c r="Q6" s="445"/>
      <c r="R6" s="297"/>
      <c r="S6" s="297"/>
      <c r="T6" s="297"/>
      <c r="U6" s="297"/>
      <c r="V6" s="297"/>
      <c r="W6" s="297"/>
      <c r="X6" s="297"/>
      <c r="Y6" s="297"/>
      <c r="Z6" s="297"/>
    </row>
    <row r="7" spans="1:26" ht="99.75" customHeight="1">
      <c r="A7" s="444" t="s">
        <v>9</v>
      </c>
      <c r="B7" s="368" t="s">
        <v>10</v>
      </c>
      <c r="C7" s="269" t="s">
        <v>196</v>
      </c>
      <c r="D7" s="268" t="s">
        <v>197</v>
      </c>
      <c r="E7" s="270" t="s">
        <v>198</v>
      </c>
      <c r="F7" s="268" t="s">
        <v>282</v>
      </c>
      <c r="G7" s="270" t="s">
        <v>283</v>
      </c>
      <c r="H7" s="315" t="s">
        <v>246</v>
      </c>
      <c r="I7" s="316"/>
      <c r="J7" s="317"/>
      <c r="K7" s="272">
        <v>0</v>
      </c>
      <c r="L7" s="270"/>
      <c r="M7" s="318">
        <v>0</v>
      </c>
      <c r="N7" s="233" t="s">
        <v>3147</v>
      </c>
      <c r="O7" s="233" t="s">
        <v>2448</v>
      </c>
      <c r="P7" s="443" t="s">
        <v>2448</v>
      </c>
      <c r="Q7" s="445"/>
      <c r="R7" s="297"/>
      <c r="S7" s="297"/>
      <c r="T7" s="297"/>
      <c r="U7" s="297"/>
      <c r="V7" s="297"/>
      <c r="W7" s="297"/>
      <c r="X7" s="297"/>
      <c r="Y7" s="297"/>
      <c r="Z7" s="297"/>
    </row>
    <row r="8" spans="1:26" ht="160.5" customHeight="1">
      <c r="A8" s="444" t="s">
        <v>9</v>
      </c>
      <c r="B8" s="368" t="s">
        <v>10</v>
      </c>
      <c r="C8" s="269" t="s">
        <v>196</v>
      </c>
      <c r="D8" s="268" t="s">
        <v>197</v>
      </c>
      <c r="E8" s="270" t="s">
        <v>198</v>
      </c>
      <c r="F8" s="268" t="s">
        <v>363</v>
      </c>
      <c r="G8" s="270" t="s">
        <v>364</v>
      </c>
      <c r="H8" s="315" t="s">
        <v>246</v>
      </c>
      <c r="I8" s="316"/>
      <c r="J8" s="317"/>
      <c r="K8" s="272">
        <v>0</v>
      </c>
      <c r="L8" s="270" t="s">
        <v>370</v>
      </c>
      <c r="M8" s="318">
        <v>0</v>
      </c>
      <c r="N8" s="233" t="s">
        <v>3148</v>
      </c>
      <c r="O8" s="233" t="s">
        <v>3149</v>
      </c>
      <c r="P8" s="272" t="s">
        <v>3150</v>
      </c>
      <c r="Q8" s="445"/>
      <c r="R8" s="297"/>
      <c r="S8" s="297"/>
      <c r="T8" s="297"/>
      <c r="U8" s="297"/>
      <c r="V8" s="297"/>
      <c r="W8" s="297"/>
      <c r="X8" s="297"/>
      <c r="Y8" s="297"/>
      <c r="Z8" s="297"/>
    </row>
    <row r="9" spans="1:26" ht="122.25" customHeight="1">
      <c r="A9" s="444" t="s">
        <v>9</v>
      </c>
      <c r="B9" s="368" t="s">
        <v>10</v>
      </c>
      <c r="C9" s="269" t="s">
        <v>196</v>
      </c>
      <c r="D9" s="268" t="s">
        <v>197</v>
      </c>
      <c r="E9" s="270" t="s">
        <v>198</v>
      </c>
      <c r="F9" s="268" t="s">
        <v>416</v>
      </c>
      <c r="G9" s="270" t="s">
        <v>417</v>
      </c>
      <c r="H9" s="315" t="s">
        <v>246</v>
      </c>
      <c r="I9" s="316"/>
      <c r="J9" s="317"/>
      <c r="K9" s="272">
        <v>0</v>
      </c>
      <c r="L9" s="270"/>
      <c r="M9" s="318">
        <v>0</v>
      </c>
      <c r="N9" s="233" t="s">
        <v>3151</v>
      </c>
      <c r="O9" s="233" t="s">
        <v>3152</v>
      </c>
      <c r="P9" s="272" t="s">
        <v>3150</v>
      </c>
      <c r="Q9" s="445"/>
      <c r="R9" s="297"/>
      <c r="S9" s="297"/>
      <c r="T9" s="297"/>
      <c r="U9" s="297"/>
      <c r="V9" s="297"/>
      <c r="W9" s="297"/>
      <c r="X9" s="297"/>
      <c r="Y9" s="297"/>
      <c r="Z9" s="297"/>
    </row>
    <row r="10" spans="1:26" ht="99.75" customHeight="1">
      <c r="A10" s="444" t="s">
        <v>9</v>
      </c>
      <c r="B10" s="368" t="s">
        <v>10</v>
      </c>
      <c r="C10" s="269" t="s">
        <v>196</v>
      </c>
      <c r="D10" s="268" t="s">
        <v>442</v>
      </c>
      <c r="E10" s="270" t="s">
        <v>443</v>
      </c>
      <c r="F10" s="268" t="s">
        <v>444</v>
      </c>
      <c r="G10" s="270" t="s">
        <v>445</v>
      </c>
      <c r="H10" s="315" t="s">
        <v>246</v>
      </c>
      <c r="I10" s="316"/>
      <c r="J10" s="317" t="s">
        <v>468</v>
      </c>
      <c r="K10" s="272">
        <v>3000000</v>
      </c>
      <c r="L10" s="270" t="s">
        <v>469</v>
      </c>
      <c r="M10" s="318">
        <v>6600000.0000000009</v>
      </c>
      <c r="N10" s="233" t="s">
        <v>3153</v>
      </c>
      <c r="O10" s="233" t="s">
        <v>3154</v>
      </c>
      <c r="P10" s="443">
        <v>6600000</v>
      </c>
      <c r="Q10" s="445"/>
      <c r="R10" s="297"/>
      <c r="S10" s="297"/>
      <c r="T10" s="297"/>
      <c r="U10" s="297"/>
      <c r="V10" s="297"/>
      <c r="W10" s="297"/>
      <c r="X10" s="297"/>
      <c r="Y10" s="297"/>
      <c r="Z10" s="297"/>
    </row>
    <row r="11" spans="1:26" ht="99.75" customHeight="1">
      <c r="A11" s="444" t="s">
        <v>9</v>
      </c>
      <c r="B11" s="368" t="s">
        <v>10</v>
      </c>
      <c r="C11" s="269" t="s">
        <v>196</v>
      </c>
      <c r="D11" s="268" t="s">
        <v>442</v>
      </c>
      <c r="E11" s="270" t="s">
        <v>443</v>
      </c>
      <c r="F11" s="268" t="s">
        <v>495</v>
      </c>
      <c r="G11" s="270" t="s">
        <v>496</v>
      </c>
      <c r="H11" s="315" t="s">
        <v>246</v>
      </c>
      <c r="I11" s="316"/>
      <c r="J11" s="317" t="s">
        <v>514</v>
      </c>
      <c r="K11" s="272">
        <v>3000000</v>
      </c>
      <c r="L11" s="270"/>
      <c r="M11" s="318">
        <v>0</v>
      </c>
      <c r="N11" s="233" t="s">
        <v>3155</v>
      </c>
      <c r="O11" s="233" t="s">
        <v>3156</v>
      </c>
      <c r="P11" s="272">
        <v>0</v>
      </c>
      <c r="Q11" s="445"/>
      <c r="R11" s="297"/>
      <c r="S11" s="297"/>
      <c r="T11" s="297"/>
      <c r="U11" s="297"/>
      <c r="V11" s="297"/>
      <c r="W11" s="297"/>
      <c r="X11" s="297"/>
      <c r="Y11" s="297"/>
      <c r="Z11" s="297"/>
    </row>
    <row r="12" spans="1:26" ht="99.75" customHeight="1">
      <c r="A12" s="444" t="s">
        <v>9</v>
      </c>
      <c r="B12" s="368" t="s">
        <v>10</v>
      </c>
      <c r="C12" s="269" t="s">
        <v>196</v>
      </c>
      <c r="D12" s="268" t="s">
        <v>519</v>
      </c>
      <c r="E12" s="270" t="s">
        <v>520</v>
      </c>
      <c r="F12" s="268" t="s">
        <v>543</v>
      </c>
      <c r="G12" s="270" t="s">
        <v>544</v>
      </c>
      <c r="H12" s="315" t="s">
        <v>246</v>
      </c>
      <c r="I12" s="316"/>
      <c r="J12" s="317"/>
      <c r="K12" s="272">
        <v>0</v>
      </c>
      <c r="L12" s="270"/>
      <c r="M12" s="318">
        <v>0</v>
      </c>
      <c r="N12" s="233" t="s">
        <v>3157</v>
      </c>
      <c r="O12" s="233" t="s">
        <v>2448</v>
      </c>
      <c r="P12" s="443" t="s">
        <v>2448</v>
      </c>
      <c r="Q12" s="445"/>
      <c r="R12" s="297"/>
      <c r="S12" s="297"/>
      <c r="T12" s="297"/>
      <c r="U12" s="297"/>
      <c r="V12" s="297"/>
      <c r="W12" s="297"/>
      <c r="X12" s="297"/>
      <c r="Y12" s="297"/>
      <c r="Z12" s="297"/>
    </row>
    <row r="13" spans="1:26" ht="99.75" customHeight="1">
      <c r="A13" s="444" t="s">
        <v>9</v>
      </c>
      <c r="B13" s="368" t="s">
        <v>10</v>
      </c>
      <c r="C13" s="269" t="s">
        <v>196</v>
      </c>
      <c r="D13" s="268" t="s">
        <v>519</v>
      </c>
      <c r="E13" s="270" t="s">
        <v>520</v>
      </c>
      <c r="F13" s="268" t="s">
        <v>561</v>
      </c>
      <c r="G13" s="270" t="s">
        <v>562</v>
      </c>
      <c r="H13" s="315" t="s">
        <v>246</v>
      </c>
      <c r="I13" s="316"/>
      <c r="J13" s="317" t="s">
        <v>567</v>
      </c>
      <c r="K13" s="272">
        <v>3000000</v>
      </c>
      <c r="L13" s="270"/>
      <c r="M13" s="318">
        <v>0</v>
      </c>
      <c r="N13" s="233" t="s">
        <v>3158</v>
      </c>
      <c r="O13" s="233" t="s">
        <v>3159</v>
      </c>
      <c r="P13" s="272">
        <v>0</v>
      </c>
      <c r="Q13" s="445"/>
      <c r="R13" s="297"/>
      <c r="S13" s="297"/>
      <c r="T13" s="297"/>
      <c r="U13" s="297"/>
      <c r="V13" s="297"/>
      <c r="W13" s="297"/>
      <c r="X13" s="297"/>
      <c r="Y13" s="297"/>
      <c r="Z13" s="297"/>
    </row>
    <row r="14" spans="1:26" ht="123.75" customHeight="1">
      <c r="A14" s="444" t="s">
        <v>9</v>
      </c>
      <c r="B14" s="368" t="s">
        <v>10</v>
      </c>
      <c r="C14" s="269" t="s">
        <v>196</v>
      </c>
      <c r="D14" s="268" t="s">
        <v>611</v>
      </c>
      <c r="E14" s="270" t="s">
        <v>612</v>
      </c>
      <c r="F14" s="268" t="s">
        <v>613</v>
      </c>
      <c r="G14" s="270" t="s">
        <v>614</v>
      </c>
      <c r="H14" s="315" t="s">
        <v>246</v>
      </c>
      <c r="I14" s="316"/>
      <c r="J14" s="317" t="s">
        <v>617</v>
      </c>
      <c r="K14" s="272">
        <v>0</v>
      </c>
      <c r="L14" s="270"/>
      <c r="M14" s="318">
        <v>0</v>
      </c>
      <c r="N14" s="233" t="s">
        <v>3160</v>
      </c>
      <c r="O14" s="233" t="s">
        <v>3161</v>
      </c>
      <c r="P14" s="272" t="s">
        <v>3162</v>
      </c>
      <c r="Q14" s="297"/>
      <c r="R14" s="297"/>
      <c r="S14" s="297"/>
      <c r="T14" s="297"/>
      <c r="U14" s="297"/>
      <c r="V14" s="297"/>
      <c r="W14" s="297"/>
      <c r="X14" s="297"/>
      <c r="Y14" s="297"/>
      <c r="Z14" s="297"/>
    </row>
    <row r="15" spans="1:26" ht="99.75" customHeight="1">
      <c r="A15" s="444" t="s">
        <v>9</v>
      </c>
      <c r="B15" s="368" t="s">
        <v>10</v>
      </c>
      <c r="C15" s="269" t="s">
        <v>196</v>
      </c>
      <c r="D15" s="268" t="s">
        <v>611</v>
      </c>
      <c r="E15" s="270" t="s">
        <v>612</v>
      </c>
      <c r="F15" s="268" t="s">
        <v>644</v>
      </c>
      <c r="G15" s="270" t="s">
        <v>645</v>
      </c>
      <c r="H15" s="315" t="s">
        <v>246</v>
      </c>
      <c r="I15" s="316"/>
      <c r="J15" s="317" t="s">
        <v>649</v>
      </c>
      <c r="K15" s="272">
        <v>1000000</v>
      </c>
      <c r="L15" s="270"/>
      <c r="M15" s="318">
        <v>0</v>
      </c>
      <c r="N15" s="233" t="s">
        <v>3163</v>
      </c>
      <c r="O15" s="233" t="s">
        <v>3164</v>
      </c>
      <c r="P15" s="443">
        <v>0</v>
      </c>
      <c r="Q15" s="297"/>
      <c r="R15" s="297"/>
      <c r="S15" s="297"/>
      <c r="T15" s="297"/>
      <c r="U15" s="297"/>
      <c r="V15" s="297"/>
      <c r="W15" s="297"/>
      <c r="X15" s="297"/>
      <c r="Y15" s="297"/>
      <c r="Z15" s="297"/>
    </row>
    <row r="16" spans="1:26" ht="99.75" customHeight="1">
      <c r="A16" s="444" t="s">
        <v>9</v>
      </c>
      <c r="B16" s="368" t="s">
        <v>10</v>
      </c>
      <c r="C16" s="269" t="s">
        <v>196</v>
      </c>
      <c r="D16" s="268" t="s">
        <v>611</v>
      </c>
      <c r="E16" s="270" t="s">
        <v>612</v>
      </c>
      <c r="F16" s="268" t="s">
        <v>665</v>
      </c>
      <c r="G16" s="270" t="s">
        <v>666</v>
      </c>
      <c r="H16" s="315" t="s">
        <v>246</v>
      </c>
      <c r="I16" s="316"/>
      <c r="J16" s="317" t="s">
        <v>670</v>
      </c>
      <c r="K16" s="272">
        <v>300000</v>
      </c>
      <c r="L16" s="270" t="s">
        <v>671</v>
      </c>
      <c r="M16" s="318">
        <f t="shared" ref="M16:M22" si="0">2*K16*1.1</f>
        <v>660000</v>
      </c>
      <c r="N16" s="233" t="s">
        <v>3165</v>
      </c>
      <c r="O16" s="233" t="s">
        <v>3166</v>
      </c>
      <c r="P16" s="443">
        <v>0</v>
      </c>
      <c r="Q16" s="297"/>
      <c r="R16" s="297"/>
      <c r="S16" s="297"/>
      <c r="T16" s="297"/>
      <c r="U16" s="297"/>
      <c r="V16" s="297"/>
      <c r="W16" s="297"/>
      <c r="X16" s="297"/>
      <c r="Y16" s="297"/>
      <c r="Z16" s="297"/>
    </row>
    <row r="17" spans="1:26" ht="99.75" customHeight="1">
      <c r="A17" s="444" t="s">
        <v>9</v>
      </c>
      <c r="B17" s="368" t="s">
        <v>10</v>
      </c>
      <c r="C17" s="269" t="s">
        <v>196</v>
      </c>
      <c r="D17" s="268" t="s">
        <v>611</v>
      </c>
      <c r="E17" s="270" t="s">
        <v>612</v>
      </c>
      <c r="F17" s="268" t="s">
        <v>690</v>
      </c>
      <c r="G17" s="270" t="s">
        <v>691</v>
      </c>
      <c r="H17" s="315" t="s">
        <v>246</v>
      </c>
      <c r="I17" s="316"/>
      <c r="J17" s="317" t="s">
        <v>694</v>
      </c>
      <c r="K17" s="272">
        <v>300000</v>
      </c>
      <c r="L17" s="270" t="s">
        <v>695</v>
      </c>
      <c r="M17" s="318">
        <f t="shared" si="0"/>
        <v>660000</v>
      </c>
      <c r="N17" s="233" t="s">
        <v>3167</v>
      </c>
      <c r="O17" s="233" t="s">
        <v>3168</v>
      </c>
      <c r="P17" s="443">
        <v>0</v>
      </c>
      <c r="Q17" s="297"/>
      <c r="R17" s="297"/>
      <c r="S17" s="297"/>
      <c r="T17" s="297"/>
      <c r="U17" s="297"/>
      <c r="V17" s="297"/>
      <c r="W17" s="297"/>
      <c r="X17" s="297"/>
      <c r="Y17" s="297"/>
      <c r="Z17" s="297"/>
    </row>
    <row r="18" spans="1:26" ht="99.75" customHeight="1">
      <c r="A18" s="444" t="s">
        <v>9</v>
      </c>
      <c r="B18" s="368" t="s">
        <v>10</v>
      </c>
      <c r="C18" s="269" t="s">
        <v>196</v>
      </c>
      <c r="D18" s="268" t="s">
        <v>611</v>
      </c>
      <c r="E18" s="270" t="s">
        <v>612</v>
      </c>
      <c r="F18" s="268" t="s">
        <v>721</v>
      </c>
      <c r="G18" s="270" t="s">
        <v>722</v>
      </c>
      <c r="H18" s="315" t="s">
        <v>246</v>
      </c>
      <c r="I18" s="316"/>
      <c r="J18" s="317" t="s">
        <v>724</v>
      </c>
      <c r="K18" s="272">
        <v>30000000</v>
      </c>
      <c r="L18" s="270" t="s">
        <v>725</v>
      </c>
      <c r="M18" s="318">
        <f t="shared" si="0"/>
        <v>66000000.000000007</v>
      </c>
      <c r="N18" s="233" t="s">
        <v>3169</v>
      </c>
      <c r="O18" s="233" t="s">
        <v>3170</v>
      </c>
      <c r="P18" s="443" t="s">
        <v>3171</v>
      </c>
      <c r="Q18" s="297"/>
      <c r="R18" s="297"/>
      <c r="S18" s="297"/>
      <c r="T18" s="297"/>
      <c r="U18" s="297"/>
      <c r="V18" s="297"/>
      <c r="W18" s="297"/>
      <c r="X18" s="297"/>
      <c r="Y18" s="297"/>
      <c r="Z18" s="297"/>
    </row>
    <row r="19" spans="1:26" ht="143.25" customHeight="1">
      <c r="A19" s="444" t="s">
        <v>9</v>
      </c>
      <c r="B19" s="368" t="s">
        <v>10</v>
      </c>
      <c r="C19" s="269" t="s">
        <v>196</v>
      </c>
      <c r="D19" s="268" t="s">
        <v>611</v>
      </c>
      <c r="E19" s="270" t="s">
        <v>612</v>
      </c>
      <c r="F19" s="268" t="s">
        <v>743</v>
      </c>
      <c r="G19" s="270" t="s">
        <v>744</v>
      </c>
      <c r="H19" s="315" t="s">
        <v>246</v>
      </c>
      <c r="I19" s="316"/>
      <c r="J19" s="317" t="s">
        <v>762</v>
      </c>
      <c r="K19" s="272">
        <v>500000</v>
      </c>
      <c r="L19" s="270" t="s">
        <v>762</v>
      </c>
      <c r="M19" s="318">
        <f t="shared" si="0"/>
        <v>1100000</v>
      </c>
      <c r="N19" s="233" t="s">
        <v>3172</v>
      </c>
      <c r="O19" s="232" t="s">
        <v>3173</v>
      </c>
      <c r="P19" s="443">
        <v>550000</v>
      </c>
      <c r="Q19" s="297"/>
      <c r="R19" s="297"/>
      <c r="S19" s="297"/>
      <c r="T19" s="297"/>
      <c r="U19" s="297"/>
      <c r="V19" s="297"/>
      <c r="W19" s="297"/>
      <c r="X19" s="297"/>
      <c r="Y19" s="297"/>
      <c r="Z19" s="297"/>
    </row>
    <row r="20" spans="1:26" ht="99.75" customHeight="1">
      <c r="A20" s="444" t="s">
        <v>9</v>
      </c>
      <c r="B20" s="368" t="s">
        <v>10</v>
      </c>
      <c r="C20" s="269" t="s">
        <v>196</v>
      </c>
      <c r="D20" s="268" t="s">
        <v>611</v>
      </c>
      <c r="E20" s="270" t="s">
        <v>612</v>
      </c>
      <c r="F20" s="268" t="s">
        <v>766</v>
      </c>
      <c r="G20" s="270" t="s">
        <v>767</v>
      </c>
      <c r="H20" s="315" t="s">
        <v>246</v>
      </c>
      <c r="I20" s="316"/>
      <c r="J20" s="317" t="s">
        <v>785</v>
      </c>
      <c r="K20" s="272">
        <v>3000000</v>
      </c>
      <c r="L20" s="270" t="s">
        <v>786</v>
      </c>
      <c r="M20" s="318">
        <f t="shared" si="0"/>
        <v>6600000.0000000009</v>
      </c>
      <c r="N20" s="233" t="s">
        <v>3174</v>
      </c>
      <c r="O20" s="233" t="s">
        <v>3175</v>
      </c>
      <c r="P20" s="443">
        <v>3300000</v>
      </c>
      <c r="Q20" s="297"/>
      <c r="R20" s="297"/>
      <c r="S20" s="297"/>
      <c r="T20" s="297"/>
      <c r="U20" s="297"/>
      <c r="V20" s="297"/>
      <c r="W20" s="297"/>
      <c r="X20" s="297"/>
      <c r="Y20" s="297"/>
      <c r="Z20" s="297"/>
    </row>
    <row r="21" spans="1:26" ht="131.25" customHeight="1">
      <c r="A21" s="444" t="s">
        <v>9</v>
      </c>
      <c r="B21" s="368" t="s">
        <v>10</v>
      </c>
      <c r="C21" s="269" t="s">
        <v>196</v>
      </c>
      <c r="D21" s="268" t="s">
        <v>611</v>
      </c>
      <c r="E21" s="270" t="s">
        <v>612</v>
      </c>
      <c r="F21" s="268" t="s">
        <v>789</v>
      </c>
      <c r="G21" s="270" t="s">
        <v>790</v>
      </c>
      <c r="H21" s="315" t="s">
        <v>246</v>
      </c>
      <c r="I21" s="316"/>
      <c r="J21" s="317" t="s">
        <v>807</v>
      </c>
      <c r="K21" s="272">
        <v>3000000</v>
      </c>
      <c r="L21" s="270" t="s">
        <v>808</v>
      </c>
      <c r="M21" s="318">
        <f t="shared" si="0"/>
        <v>6600000.0000000009</v>
      </c>
      <c r="N21" s="233" t="s">
        <v>3176</v>
      </c>
      <c r="O21" s="233" t="s">
        <v>3177</v>
      </c>
      <c r="P21" s="443">
        <v>3300000</v>
      </c>
      <c r="Q21" s="297"/>
      <c r="R21" s="297"/>
      <c r="S21" s="297"/>
      <c r="T21" s="297"/>
      <c r="U21" s="297"/>
      <c r="V21" s="297"/>
      <c r="W21" s="297"/>
      <c r="X21" s="297"/>
      <c r="Y21" s="297"/>
      <c r="Z21" s="297"/>
    </row>
    <row r="22" spans="1:26" ht="144" customHeight="1">
      <c r="A22" s="444" t="s">
        <v>9</v>
      </c>
      <c r="B22" s="368" t="s">
        <v>10</v>
      </c>
      <c r="C22" s="269" t="s">
        <v>196</v>
      </c>
      <c r="D22" s="268" t="s">
        <v>611</v>
      </c>
      <c r="E22" s="270" t="s">
        <v>612</v>
      </c>
      <c r="F22" s="268" t="s">
        <v>813</v>
      </c>
      <c r="G22" s="270" t="s">
        <v>814</v>
      </c>
      <c r="H22" s="315" t="s">
        <v>246</v>
      </c>
      <c r="I22" s="316"/>
      <c r="J22" s="317" t="s">
        <v>821</v>
      </c>
      <c r="K22" s="272">
        <v>5000000</v>
      </c>
      <c r="L22" s="270" t="s">
        <v>822</v>
      </c>
      <c r="M22" s="318">
        <f t="shared" si="0"/>
        <v>11000000</v>
      </c>
      <c r="N22" s="233" t="s">
        <v>3178</v>
      </c>
      <c r="O22" s="233" t="s">
        <v>3179</v>
      </c>
      <c r="P22" s="443" t="s">
        <v>3180</v>
      </c>
      <c r="Q22" s="297"/>
      <c r="R22" s="297"/>
      <c r="S22" s="297"/>
      <c r="T22" s="297"/>
      <c r="U22" s="297"/>
      <c r="V22" s="297"/>
      <c r="W22" s="297"/>
      <c r="X22" s="297"/>
      <c r="Y22" s="297"/>
      <c r="Z22" s="297"/>
    </row>
    <row r="23" spans="1:26" ht="99.75" customHeight="1">
      <c r="A23" s="444" t="s">
        <v>9</v>
      </c>
      <c r="B23" s="368" t="s">
        <v>10</v>
      </c>
      <c r="C23" s="269" t="s">
        <v>196</v>
      </c>
      <c r="D23" s="268" t="s">
        <v>611</v>
      </c>
      <c r="E23" s="270" t="s">
        <v>612</v>
      </c>
      <c r="F23" s="268" t="s">
        <v>843</v>
      </c>
      <c r="G23" s="270" t="s">
        <v>847</v>
      </c>
      <c r="H23" s="315" t="s">
        <v>246</v>
      </c>
      <c r="I23" s="316"/>
      <c r="J23" s="317" t="s">
        <v>848</v>
      </c>
      <c r="K23" s="272">
        <v>0</v>
      </c>
      <c r="L23" s="270"/>
      <c r="M23" s="318">
        <v>0</v>
      </c>
      <c r="N23" s="233" t="s">
        <v>3181</v>
      </c>
      <c r="O23" s="232" t="s">
        <v>3182</v>
      </c>
      <c r="P23" s="443">
        <v>0</v>
      </c>
      <c r="Q23" s="297"/>
      <c r="R23" s="297"/>
      <c r="S23" s="297"/>
      <c r="T23" s="297"/>
      <c r="U23" s="297"/>
      <c r="V23" s="297"/>
      <c r="W23" s="297"/>
      <c r="X23" s="297"/>
      <c r="Y23" s="297"/>
      <c r="Z23" s="297"/>
    </row>
    <row r="24" spans="1:26" ht="99.75" customHeight="1">
      <c r="A24" s="444" t="s">
        <v>9</v>
      </c>
      <c r="B24" s="368" t="s">
        <v>10</v>
      </c>
      <c r="C24" s="269" t="s">
        <v>869</v>
      </c>
      <c r="D24" s="268" t="s">
        <v>870</v>
      </c>
      <c r="E24" s="270" t="s">
        <v>871</v>
      </c>
      <c r="F24" s="268" t="s">
        <v>881</v>
      </c>
      <c r="G24" s="270" t="s">
        <v>888</v>
      </c>
      <c r="H24" s="315" t="s">
        <v>246</v>
      </c>
      <c r="I24" s="316"/>
      <c r="J24" s="317" t="s">
        <v>889</v>
      </c>
      <c r="K24" s="272">
        <v>500000</v>
      </c>
      <c r="L24" s="270" t="s">
        <v>890</v>
      </c>
      <c r="M24" s="318">
        <f>2*K24*1.1</f>
        <v>1100000</v>
      </c>
      <c r="N24" s="233" t="s">
        <v>3183</v>
      </c>
      <c r="O24" s="233" t="s">
        <v>3184</v>
      </c>
      <c r="P24" s="443">
        <v>550000</v>
      </c>
      <c r="Q24" s="297"/>
      <c r="R24" s="297"/>
      <c r="S24" s="297"/>
      <c r="T24" s="297"/>
      <c r="U24" s="297"/>
      <c r="V24" s="297"/>
      <c r="W24" s="297"/>
      <c r="X24" s="297"/>
      <c r="Y24" s="297"/>
      <c r="Z24" s="297"/>
    </row>
    <row r="25" spans="1:26" ht="99.75" customHeight="1">
      <c r="A25" s="444" t="s">
        <v>9</v>
      </c>
      <c r="B25" s="368" t="s">
        <v>10</v>
      </c>
      <c r="C25" s="269" t="s">
        <v>869</v>
      </c>
      <c r="D25" s="268" t="s">
        <v>870</v>
      </c>
      <c r="E25" s="270" t="s">
        <v>871</v>
      </c>
      <c r="F25" s="268" t="s">
        <v>892</v>
      </c>
      <c r="G25" s="270" t="s">
        <v>893</v>
      </c>
      <c r="H25" s="315" t="s">
        <v>246</v>
      </c>
      <c r="I25" s="316"/>
      <c r="J25" s="317" t="s">
        <v>896</v>
      </c>
      <c r="K25" s="272">
        <v>0</v>
      </c>
      <c r="L25" s="270"/>
      <c r="M25" s="318">
        <v>0</v>
      </c>
      <c r="N25" s="233" t="s">
        <v>3185</v>
      </c>
      <c r="O25" s="233" t="s">
        <v>3186</v>
      </c>
      <c r="P25" s="443">
        <v>0</v>
      </c>
      <c r="Q25" s="297"/>
      <c r="R25" s="297"/>
      <c r="S25" s="297"/>
      <c r="T25" s="297"/>
      <c r="U25" s="297"/>
      <c r="V25" s="297"/>
      <c r="W25" s="297"/>
      <c r="X25" s="297"/>
      <c r="Y25" s="297"/>
      <c r="Z25" s="297"/>
    </row>
    <row r="26" spans="1:26" ht="99.75" customHeight="1">
      <c r="A26" s="444" t="s">
        <v>9</v>
      </c>
      <c r="B26" s="368" t="s">
        <v>10</v>
      </c>
      <c r="C26" s="269" t="s">
        <v>196</v>
      </c>
      <c r="D26" s="268" t="s">
        <v>197</v>
      </c>
      <c r="E26" s="270" t="s">
        <v>198</v>
      </c>
      <c r="F26" s="268" t="s">
        <v>292</v>
      </c>
      <c r="G26" s="270" t="s">
        <v>293</v>
      </c>
      <c r="H26" s="315"/>
      <c r="I26" s="316" t="s">
        <v>246</v>
      </c>
      <c r="J26" s="317" t="s">
        <v>304</v>
      </c>
      <c r="K26" s="272">
        <v>3000000</v>
      </c>
      <c r="L26" s="270" t="s">
        <v>305</v>
      </c>
      <c r="M26" s="318">
        <v>6600000.0000000009</v>
      </c>
      <c r="N26" s="233" t="s">
        <v>3187</v>
      </c>
      <c r="O26" s="60" t="s">
        <v>3188</v>
      </c>
      <c r="P26" s="443">
        <v>6600000</v>
      </c>
      <c r="Q26" s="297"/>
      <c r="R26" s="297"/>
      <c r="S26" s="297"/>
      <c r="T26" s="297"/>
      <c r="U26" s="297"/>
      <c r="V26" s="297"/>
      <c r="W26" s="297"/>
      <c r="X26" s="297"/>
      <c r="Y26" s="297"/>
      <c r="Z26" s="297"/>
    </row>
    <row r="27" spans="1:26" ht="159" customHeight="1">
      <c r="A27" s="444" t="s">
        <v>9</v>
      </c>
      <c r="B27" s="368" t="s">
        <v>10</v>
      </c>
      <c r="C27" s="269" t="s">
        <v>196</v>
      </c>
      <c r="D27" s="268" t="s">
        <v>197</v>
      </c>
      <c r="E27" s="270" t="s">
        <v>198</v>
      </c>
      <c r="F27" s="268" t="s">
        <v>309</v>
      </c>
      <c r="G27" s="270" t="s">
        <v>310</v>
      </c>
      <c r="H27" s="315"/>
      <c r="I27" s="316" t="s">
        <v>246</v>
      </c>
      <c r="J27" s="317" t="s">
        <v>343</v>
      </c>
      <c r="K27" s="272">
        <v>3000000</v>
      </c>
      <c r="L27" s="270" t="s">
        <v>344</v>
      </c>
      <c r="M27" s="318">
        <v>6600000.0000000009</v>
      </c>
      <c r="N27" s="233" t="s">
        <v>3189</v>
      </c>
      <c r="O27" s="233" t="s">
        <v>3190</v>
      </c>
      <c r="P27" s="443">
        <v>6600000</v>
      </c>
      <c r="Q27" s="297"/>
      <c r="R27" s="297"/>
      <c r="S27" s="297"/>
      <c r="T27" s="297"/>
      <c r="U27" s="297"/>
      <c r="V27" s="297"/>
      <c r="W27" s="297"/>
      <c r="X27" s="297"/>
      <c r="Y27" s="297"/>
      <c r="Z27" s="297"/>
    </row>
    <row r="28" spans="1:26" ht="185.25" customHeight="1">
      <c r="A28" s="444" t="s">
        <v>935</v>
      </c>
      <c r="B28" s="368" t="s">
        <v>936</v>
      </c>
      <c r="C28" s="269" t="s">
        <v>937</v>
      </c>
      <c r="D28" s="268" t="s">
        <v>938</v>
      </c>
      <c r="E28" s="270" t="s">
        <v>939</v>
      </c>
      <c r="F28" s="268" t="s">
        <v>940</v>
      </c>
      <c r="G28" s="270" t="s">
        <v>941</v>
      </c>
      <c r="H28" s="315" t="s">
        <v>246</v>
      </c>
      <c r="I28" s="316"/>
      <c r="J28" s="317"/>
      <c r="K28" s="272">
        <v>0</v>
      </c>
      <c r="L28" s="268" t="s">
        <v>944</v>
      </c>
      <c r="M28" s="318">
        <v>0</v>
      </c>
      <c r="N28" s="233" t="s">
        <v>3191</v>
      </c>
      <c r="O28" s="233" t="s">
        <v>3192</v>
      </c>
      <c r="P28" s="443">
        <v>0</v>
      </c>
      <c r="Q28" s="297"/>
      <c r="R28" s="297"/>
      <c r="S28" s="297"/>
      <c r="T28" s="297"/>
      <c r="U28" s="297"/>
      <c r="V28" s="297"/>
      <c r="W28" s="297"/>
      <c r="X28" s="297"/>
      <c r="Y28" s="297"/>
      <c r="Z28" s="297"/>
    </row>
    <row r="29" spans="1:26" ht="313.5" customHeight="1">
      <c r="A29" s="444" t="s">
        <v>935</v>
      </c>
      <c r="B29" s="368" t="s">
        <v>936</v>
      </c>
      <c r="C29" s="269" t="s">
        <v>937</v>
      </c>
      <c r="D29" s="268" t="s">
        <v>1106</v>
      </c>
      <c r="E29" s="270" t="s">
        <v>1107</v>
      </c>
      <c r="F29" s="268" t="s">
        <v>1108</v>
      </c>
      <c r="G29" s="270" t="s">
        <v>1109</v>
      </c>
      <c r="H29" s="315" t="s">
        <v>246</v>
      </c>
      <c r="I29" s="316"/>
      <c r="J29" s="317" t="s">
        <v>1115</v>
      </c>
      <c r="K29" s="272">
        <v>0</v>
      </c>
      <c r="L29" s="270" t="s">
        <v>1115</v>
      </c>
      <c r="M29" s="318">
        <v>0</v>
      </c>
      <c r="N29" s="233" t="s">
        <v>3193</v>
      </c>
      <c r="O29" s="233" t="s">
        <v>2448</v>
      </c>
      <c r="P29" s="443">
        <v>0</v>
      </c>
      <c r="Q29" s="297"/>
      <c r="R29" s="297"/>
      <c r="S29" s="297"/>
      <c r="T29" s="297"/>
      <c r="U29" s="297"/>
      <c r="V29" s="297"/>
      <c r="W29" s="297"/>
      <c r="X29" s="297"/>
      <c r="Y29" s="297"/>
      <c r="Z29" s="297"/>
    </row>
    <row r="30" spans="1:26" ht="162.75" customHeight="1">
      <c r="A30" s="444" t="s">
        <v>935</v>
      </c>
      <c r="B30" s="368" t="s">
        <v>936</v>
      </c>
      <c r="C30" s="269" t="s">
        <v>937</v>
      </c>
      <c r="D30" s="268" t="s">
        <v>1106</v>
      </c>
      <c r="E30" s="270" t="s">
        <v>1107</v>
      </c>
      <c r="F30" s="268" t="s">
        <v>1117</v>
      </c>
      <c r="G30" s="270" t="s">
        <v>1118</v>
      </c>
      <c r="H30" s="315" t="s">
        <v>246</v>
      </c>
      <c r="I30" s="316"/>
      <c r="J30" s="317" t="s">
        <v>1123</v>
      </c>
      <c r="K30" s="272">
        <v>3000000</v>
      </c>
      <c r="L30" s="270" t="s">
        <v>1124</v>
      </c>
      <c r="M30" s="318">
        <f>2*K30*1.1</f>
        <v>6600000.0000000009</v>
      </c>
      <c r="N30" s="233" t="s">
        <v>3194</v>
      </c>
      <c r="O30" s="233" t="s">
        <v>3195</v>
      </c>
      <c r="P30" s="443">
        <v>6600000</v>
      </c>
      <c r="Q30" s="297"/>
      <c r="R30" s="297"/>
      <c r="S30" s="297"/>
      <c r="T30" s="297"/>
      <c r="U30" s="297"/>
      <c r="V30" s="297"/>
      <c r="W30" s="297"/>
      <c r="X30" s="297"/>
      <c r="Y30" s="297"/>
      <c r="Z30" s="297"/>
    </row>
    <row r="31" spans="1:26" ht="264.75" customHeight="1">
      <c r="A31" s="444" t="s">
        <v>935</v>
      </c>
      <c r="B31" s="368" t="s">
        <v>936</v>
      </c>
      <c r="C31" s="269" t="s">
        <v>937</v>
      </c>
      <c r="D31" s="268" t="s">
        <v>1213</v>
      </c>
      <c r="E31" s="270" t="s">
        <v>1214</v>
      </c>
      <c r="F31" s="268" t="s">
        <v>1215</v>
      </c>
      <c r="G31" s="270" t="s">
        <v>1216</v>
      </c>
      <c r="H31" s="315" t="s">
        <v>246</v>
      </c>
      <c r="I31" s="316"/>
      <c r="J31" s="317" t="s">
        <v>889</v>
      </c>
      <c r="K31" s="272">
        <v>0</v>
      </c>
      <c r="L31" s="270" t="s">
        <v>890</v>
      </c>
      <c r="M31" s="318">
        <v>0</v>
      </c>
      <c r="N31" s="232" t="s">
        <v>3196</v>
      </c>
      <c r="O31" s="233" t="s">
        <v>3197</v>
      </c>
      <c r="P31" s="443">
        <v>0</v>
      </c>
      <c r="Q31" s="297"/>
      <c r="R31" s="297"/>
      <c r="S31" s="297"/>
      <c r="T31" s="297"/>
      <c r="U31" s="297"/>
      <c r="V31" s="297"/>
      <c r="W31" s="297"/>
      <c r="X31" s="297"/>
      <c r="Y31" s="297"/>
      <c r="Z31" s="297"/>
    </row>
    <row r="32" spans="1:26" ht="99.75" customHeight="1">
      <c r="A32" s="444" t="s">
        <v>935</v>
      </c>
      <c r="B32" s="368" t="s">
        <v>936</v>
      </c>
      <c r="C32" s="269" t="s">
        <v>937</v>
      </c>
      <c r="D32" s="268" t="s">
        <v>1213</v>
      </c>
      <c r="E32" s="270" t="s">
        <v>1214</v>
      </c>
      <c r="F32" s="268" t="s">
        <v>1250</v>
      </c>
      <c r="G32" s="270" t="s">
        <v>1251</v>
      </c>
      <c r="H32" s="315" t="s">
        <v>246</v>
      </c>
      <c r="I32" s="316"/>
      <c r="J32" s="317" t="s">
        <v>1256</v>
      </c>
      <c r="K32" s="272">
        <v>0</v>
      </c>
      <c r="L32" s="270" t="s">
        <v>1257</v>
      </c>
      <c r="M32" s="318">
        <v>0</v>
      </c>
      <c r="N32" s="232" t="s">
        <v>3198</v>
      </c>
      <c r="O32" s="232" t="s">
        <v>3199</v>
      </c>
      <c r="P32" s="443">
        <v>0</v>
      </c>
      <c r="Q32" s="297"/>
      <c r="R32" s="297"/>
      <c r="S32" s="297"/>
      <c r="T32" s="297"/>
      <c r="U32" s="297"/>
      <c r="V32" s="297"/>
      <c r="W32" s="297"/>
      <c r="X32" s="297"/>
      <c r="Y32" s="297"/>
      <c r="Z32" s="297"/>
    </row>
    <row r="33" spans="1:26" ht="135.75" customHeight="1">
      <c r="A33" s="444" t="s">
        <v>935</v>
      </c>
      <c r="B33" s="368" t="s">
        <v>936</v>
      </c>
      <c r="C33" s="269" t="s">
        <v>937</v>
      </c>
      <c r="D33" s="268" t="s">
        <v>1213</v>
      </c>
      <c r="E33" s="270" t="s">
        <v>1214</v>
      </c>
      <c r="F33" s="268" t="s">
        <v>1260</v>
      </c>
      <c r="G33" s="270" t="s">
        <v>1261</v>
      </c>
      <c r="H33" s="315" t="s">
        <v>246</v>
      </c>
      <c r="I33" s="316"/>
      <c r="J33" s="317" t="s">
        <v>1263</v>
      </c>
      <c r="K33" s="272">
        <v>32000000</v>
      </c>
      <c r="L33" s="270" t="s">
        <v>1264</v>
      </c>
      <c r="M33" s="318">
        <v>70400000</v>
      </c>
      <c r="N33" s="232" t="s">
        <v>3200</v>
      </c>
      <c r="O33" s="232" t="s">
        <v>3201</v>
      </c>
      <c r="P33" s="443">
        <v>12500000</v>
      </c>
      <c r="Q33" s="297"/>
      <c r="R33" s="297"/>
      <c r="S33" s="297"/>
      <c r="T33" s="297"/>
      <c r="U33" s="297"/>
      <c r="V33" s="297"/>
      <c r="W33" s="297"/>
      <c r="X33" s="297"/>
      <c r="Y33" s="297"/>
      <c r="Z33" s="297"/>
    </row>
    <row r="34" spans="1:26" ht="290.25" customHeight="1">
      <c r="A34" s="444" t="s">
        <v>935</v>
      </c>
      <c r="B34" s="368" t="s">
        <v>936</v>
      </c>
      <c r="C34" s="269" t="s">
        <v>937</v>
      </c>
      <c r="D34" s="268" t="s">
        <v>1268</v>
      </c>
      <c r="E34" s="270" t="s">
        <v>1269</v>
      </c>
      <c r="F34" s="268" t="s">
        <v>1291</v>
      </c>
      <c r="G34" s="270" t="s">
        <v>1292</v>
      </c>
      <c r="H34" s="315" t="s">
        <v>246</v>
      </c>
      <c r="I34" s="316"/>
      <c r="J34" s="317" t="s">
        <v>1299</v>
      </c>
      <c r="K34" s="272">
        <v>32000000</v>
      </c>
      <c r="L34" s="270" t="s">
        <v>1300</v>
      </c>
      <c r="M34" s="318">
        <f>2*K34*1.1</f>
        <v>70400000</v>
      </c>
      <c r="N34" s="233" t="s">
        <v>3202</v>
      </c>
      <c r="O34" s="233" t="s">
        <v>3203</v>
      </c>
      <c r="P34" s="443">
        <v>30000000</v>
      </c>
      <c r="Q34" s="297"/>
      <c r="R34" s="297"/>
      <c r="S34" s="297"/>
      <c r="T34" s="297"/>
      <c r="U34" s="297"/>
      <c r="V34" s="297"/>
      <c r="W34" s="297"/>
      <c r="X34" s="297"/>
      <c r="Y34" s="297"/>
      <c r="Z34" s="297"/>
    </row>
    <row r="35" spans="1:26" ht="130.5" customHeight="1">
      <c r="A35" s="444" t="s">
        <v>935</v>
      </c>
      <c r="B35" s="368" t="s">
        <v>936</v>
      </c>
      <c r="C35" s="269" t="s">
        <v>937</v>
      </c>
      <c r="D35" s="268" t="s">
        <v>938</v>
      </c>
      <c r="E35" s="270" t="s">
        <v>939</v>
      </c>
      <c r="F35" s="268" t="s">
        <v>972</v>
      </c>
      <c r="G35" s="270" t="s">
        <v>973</v>
      </c>
      <c r="H35" s="315"/>
      <c r="I35" s="316" t="s">
        <v>204</v>
      </c>
      <c r="J35" s="317" t="s">
        <v>987</v>
      </c>
      <c r="K35" s="272">
        <v>3000000</v>
      </c>
      <c r="L35" s="270" t="s">
        <v>988</v>
      </c>
      <c r="M35" s="318">
        <v>6600000.0000000009</v>
      </c>
      <c r="N35" s="233" t="s">
        <v>3204</v>
      </c>
      <c r="O35" s="232" t="s">
        <v>2448</v>
      </c>
      <c r="P35" s="443">
        <v>0</v>
      </c>
      <c r="Q35" s="297"/>
      <c r="R35" s="297"/>
      <c r="S35" s="297"/>
      <c r="T35" s="297"/>
      <c r="U35" s="297"/>
      <c r="V35" s="297"/>
      <c r="W35" s="297"/>
      <c r="X35" s="297"/>
      <c r="Y35" s="297"/>
      <c r="Z35" s="297"/>
    </row>
    <row r="36" spans="1:26" ht="377.25" customHeight="1">
      <c r="A36" s="444" t="s">
        <v>935</v>
      </c>
      <c r="B36" s="368" t="s">
        <v>936</v>
      </c>
      <c r="C36" s="269" t="s">
        <v>937</v>
      </c>
      <c r="D36" s="268" t="s">
        <v>1044</v>
      </c>
      <c r="E36" s="270" t="s">
        <v>1045</v>
      </c>
      <c r="F36" s="268" t="s">
        <v>1089</v>
      </c>
      <c r="G36" s="270" t="s">
        <v>1090</v>
      </c>
      <c r="H36" s="315"/>
      <c r="I36" s="316" t="s">
        <v>246</v>
      </c>
      <c r="J36" s="317" t="s">
        <v>1104</v>
      </c>
      <c r="K36" s="272">
        <v>0</v>
      </c>
      <c r="L36" s="270" t="s">
        <v>1104</v>
      </c>
      <c r="M36" s="318">
        <v>0</v>
      </c>
      <c r="N36" s="233" t="s">
        <v>3205</v>
      </c>
      <c r="O36" s="232" t="s">
        <v>3206</v>
      </c>
      <c r="P36" s="443">
        <v>0</v>
      </c>
      <c r="Q36" s="297"/>
      <c r="R36" s="297"/>
      <c r="S36" s="297"/>
      <c r="T36" s="297"/>
      <c r="U36" s="297"/>
      <c r="V36" s="297"/>
      <c r="W36" s="297"/>
      <c r="X36" s="297"/>
      <c r="Y36" s="297"/>
      <c r="Z36" s="297"/>
    </row>
    <row r="37" spans="1:26" ht="99.75" customHeight="1">
      <c r="A37" s="444" t="s">
        <v>1378</v>
      </c>
      <c r="B37" s="368" t="s">
        <v>1379</v>
      </c>
      <c r="C37" s="269" t="s">
        <v>1380</v>
      </c>
      <c r="D37" s="268" t="s">
        <v>1381</v>
      </c>
      <c r="E37" s="270" t="s">
        <v>1382</v>
      </c>
      <c r="F37" s="268" t="s">
        <v>1406</v>
      </c>
      <c r="G37" s="270" t="s">
        <v>1407</v>
      </c>
      <c r="H37" s="315" t="s">
        <v>246</v>
      </c>
      <c r="I37" s="316"/>
      <c r="J37" s="317" t="s">
        <v>1408</v>
      </c>
      <c r="K37" s="272">
        <v>3000000</v>
      </c>
      <c r="L37" s="270" t="s">
        <v>1409</v>
      </c>
      <c r="M37" s="318">
        <f>2*K37*1.1</f>
        <v>6600000.0000000009</v>
      </c>
      <c r="N37" s="233" t="s">
        <v>3207</v>
      </c>
      <c r="O37" s="233" t="s">
        <v>2448</v>
      </c>
      <c r="P37" s="443">
        <v>0</v>
      </c>
      <c r="Q37" s="297"/>
      <c r="R37" s="297"/>
      <c r="S37" s="297"/>
      <c r="T37" s="297"/>
      <c r="U37" s="297"/>
      <c r="V37" s="297"/>
      <c r="W37" s="297"/>
      <c r="X37" s="297"/>
      <c r="Y37" s="297"/>
      <c r="Z37" s="297"/>
    </row>
    <row r="38" spans="1:26" ht="99.75" customHeight="1">
      <c r="A38" s="444" t="s">
        <v>1378</v>
      </c>
      <c r="B38" s="368" t="s">
        <v>1379</v>
      </c>
      <c r="C38" s="269" t="s">
        <v>1380</v>
      </c>
      <c r="D38" s="268" t="s">
        <v>1381</v>
      </c>
      <c r="E38" s="270" t="s">
        <v>1382</v>
      </c>
      <c r="F38" s="268" t="s">
        <v>1503</v>
      </c>
      <c r="G38" s="270" t="s">
        <v>1504</v>
      </c>
      <c r="H38" s="315" t="s">
        <v>246</v>
      </c>
      <c r="I38" s="316"/>
      <c r="J38" s="317"/>
      <c r="K38" s="272">
        <v>0</v>
      </c>
      <c r="L38" s="270" t="s">
        <v>1505</v>
      </c>
      <c r="M38" s="318">
        <v>6000000</v>
      </c>
      <c r="N38" s="233" t="s">
        <v>3208</v>
      </c>
      <c r="O38" s="233" t="s">
        <v>2448</v>
      </c>
      <c r="P38" s="443">
        <v>0</v>
      </c>
      <c r="Q38" s="297"/>
      <c r="R38" s="297"/>
      <c r="S38" s="297"/>
      <c r="T38" s="297"/>
      <c r="U38" s="297"/>
      <c r="V38" s="297"/>
      <c r="W38" s="297"/>
      <c r="X38" s="297"/>
      <c r="Y38" s="297"/>
      <c r="Z38" s="297"/>
    </row>
    <row r="39" spans="1:26" ht="99.75" customHeight="1">
      <c r="A39" s="444" t="s">
        <v>1378</v>
      </c>
      <c r="B39" s="368" t="s">
        <v>1379</v>
      </c>
      <c r="C39" s="269" t="s">
        <v>1380</v>
      </c>
      <c r="D39" s="268" t="s">
        <v>1381</v>
      </c>
      <c r="E39" s="270" t="s">
        <v>1382</v>
      </c>
      <c r="F39" s="268" t="s">
        <v>1507</v>
      </c>
      <c r="G39" s="270" t="s">
        <v>1508</v>
      </c>
      <c r="H39" s="315" t="s">
        <v>246</v>
      </c>
      <c r="I39" s="316"/>
      <c r="J39" s="317" t="s">
        <v>1520</v>
      </c>
      <c r="K39" s="272">
        <v>15000000</v>
      </c>
      <c r="L39" s="270" t="s">
        <v>1521</v>
      </c>
      <c r="M39" s="318">
        <f>K39*1.1</f>
        <v>16500000.000000002</v>
      </c>
      <c r="N39" s="233" t="s">
        <v>3209</v>
      </c>
      <c r="O39" s="232" t="s">
        <v>3210</v>
      </c>
      <c r="P39" s="443">
        <v>16500000</v>
      </c>
      <c r="Q39" s="297"/>
      <c r="R39" s="297"/>
      <c r="S39" s="297"/>
      <c r="T39" s="297"/>
      <c r="U39" s="297"/>
      <c r="V39" s="297"/>
      <c r="W39" s="297"/>
      <c r="X39" s="297"/>
      <c r="Y39" s="297"/>
      <c r="Z39" s="297"/>
    </row>
    <row r="40" spans="1:26" ht="144.75" customHeight="1">
      <c r="A40" s="444" t="s">
        <v>1378</v>
      </c>
      <c r="B40" s="368" t="s">
        <v>1379</v>
      </c>
      <c r="C40" s="269" t="s">
        <v>1380</v>
      </c>
      <c r="D40" s="268" t="s">
        <v>1381</v>
      </c>
      <c r="E40" s="270" t="s">
        <v>1382</v>
      </c>
      <c r="F40" s="268" t="s">
        <v>1560</v>
      </c>
      <c r="G40" s="270" t="s">
        <v>1561</v>
      </c>
      <c r="H40" s="315" t="s">
        <v>246</v>
      </c>
      <c r="I40" s="316"/>
      <c r="J40" s="317" t="s">
        <v>1562</v>
      </c>
      <c r="K40" s="272">
        <v>1500000</v>
      </c>
      <c r="L40" s="270" t="s">
        <v>1563</v>
      </c>
      <c r="M40" s="318">
        <f t="shared" ref="M40:M41" si="1">2*K40*1.1</f>
        <v>3300000.0000000005</v>
      </c>
      <c r="N40" s="233" t="s">
        <v>3211</v>
      </c>
      <c r="O40" s="233" t="s">
        <v>3206</v>
      </c>
      <c r="P40" s="443" t="s">
        <v>3212</v>
      </c>
      <c r="Q40" s="297"/>
      <c r="R40" s="297"/>
      <c r="S40" s="297"/>
      <c r="T40" s="297"/>
      <c r="U40" s="297"/>
      <c r="V40" s="297"/>
      <c r="W40" s="297"/>
      <c r="X40" s="297"/>
      <c r="Y40" s="297"/>
      <c r="Z40" s="297"/>
    </row>
    <row r="41" spans="1:26" ht="138" customHeight="1">
      <c r="A41" s="444" t="s">
        <v>1378</v>
      </c>
      <c r="B41" s="368" t="s">
        <v>1379</v>
      </c>
      <c r="C41" s="269" t="s">
        <v>1380</v>
      </c>
      <c r="D41" s="268" t="s">
        <v>1381</v>
      </c>
      <c r="E41" s="270" t="s">
        <v>1382</v>
      </c>
      <c r="F41" s="268" t="s">
        <v>1564</v>
      </c>
      <c r="G41" s="270" t="s">
        <v>1565</v>
      </c>
      <c r="H41" s="315" t="s">
        <v>246</v>
      </c>
      <c r="I41" s="316"/>
      <c r="J41" s="317" t="s">
        <v>1568</v>
      </c>
      <c r="K41" s="272">
        <v>1000000</v>
      </c>
      <c r="L41" s="270" t="s">
        <v>1569</v>
      </c>
      <c r="M41" s="318">
        <f t="shared" si="1"/>
        <v>2200000</v>
      </c>
      <c r="N41" s="233" t="s">
        <v>3213</v>
      </c>
      <c r="O41" s="446" t="s">
        <v>2448</v>
      </c>
      <c r="P41" s="443">
        <v>0</v>
      </c>
      <c r="Q41" s="297"/>
      <c r="R41" s="297"/>
      <c r="S41" s="297"/>
      <c r="T41" s="297"/>
      <c r="U41" s="297"/>
      <c r="V41" s="297"/>
      <c r="W41" s="297"/>
      <c r="X41" s="297"/>
      <c r="Y41" s="297"/>
      <c r="Z41" s="297"/>
    </row>
    <row r="42" spans="1:26" ht="99.75" customHeight="1">
      <c r="A42" s="444" t="s">
        <v>1378</v>
      </c>
      <c r="B42" s="368" t="s">
        <v>1379</v>
      </c>
      <c r="C42" s="269" t="s">
        <v>1380</v>
      </c>
      <c r="D42" s="268" t="s">
        <v>1381</v>
      </c>
      <c r="E42" s="270" t="s">
        <v>1382</v>
      </c>
      <c r="F42" s="268" t="s">
        <v>1571</v>
      </c>
      <c r="G42" s="270" t="s">
        <v>1572</v>
      </c>
      <c r="H42" s="315" t="s">
        <v>246</v>
      </c>
      <c r="I42" s="316"/>
      <c r="J42" s="317" t="s">
        <v>1573</v>
      </c>
      <c r="K42" s="272">
        <v>0</v>
      </c>
      <c r="L42" s="270" t="s">
        <v>1574</v>
      </c>
      <c r="M42" s="318">
        <v>0</v>
      </c>
      <c r="N42" s="233" t="s">
        <v>3214</v>
      </c>
      <c r="O42" s="447" t="s">
        <v>2448</v>
      </c>
      <c r="P42" s="443">
        <v>0</v>
      </c>
      <c r="Q42" s="297"/>
      <c r="R42" s="297"/>
      <c r="S42" s="297"/>
      <c r="T42" s="297"/>
      <c r="U42" s="297"/>
      <c r="V42" s="297"/>
      <c r="W42" s="297"/>
      <c r="X42" s="297"/>
      <c r="Y42" s="297"/>
      <c r="Z42" s="297"/>
    </row>
    <row r="43" spans="1:26" ht="197.25" customHeight="1">
      <c r="A43" s="444" t="s">
        <v>1378</v>
      </c>
      <c r="B43" s="368" t="s">
        <v>1379</v>
      </c>
      <c r="C43" s="269" t="s">
        <v>1380</v>
      </c>
      <c r="D43" s="268" t="s">
        <v>1381</v>
      </c>
      <c r="E43" s="270" t="s">
        <v>1382</v>
      </c>
      <c r="F43" s="268" t="s">
        <v>1586</v>
      </c>
      <c r="G43" s="270" t="s">
        <v>1587</v>
      </c>
      <c r="H43" s="315" t="s">
        <v>246</v>
      </c>
      <c r="I43" s="316"/>
      <c r="J43" s="317"/>
      <c r="K43" s="272">
        <v>0</v>
      </c>
      <c r="L43" s="268" t="s">
        <v>1590</v>
      </c>
      <c r="M43" s="318">
        <v>0</v>
      </c>
      <c r="N43" s="233" t="s">
        <v>3215</v>
      </c>
      <c r="O43" s="232" t="s">
        <v>3216</v>
      </c>
      <c r="P43" s="443">
        <v>425931530</v>
      </c>
      <c r="Q43" s="297"/>
      <c r="R43" s="297"/>
      <c r="S43" s="297"/>
      <c r="T43" s="297"/>
      <c r="U43" s="297"/>
      <c r="V43" s="297"/>
      <c r="W43" s="297"/>
      <c r="X43" s="297"/>
      <c r="Y43" s="297"/>
      <c r="Z43" s="297"/>
    </row>
    <row r="44" spans="1:26" ht="99.75" customHeight="1">
      <c r="A44" s="444" t="s">
        <v>1378</v>
      </c>
      <c r="B44" s="368" t="s">
        <v>1379</v>
      </c>
      <c r="C44" s="269" t="s">
        <v>1380</v>
      </c>
      <c r="D44" s="268" t="s">
        <v>1381</v>
      </c>
      <c r="E44" s="270" t="s">
        <v>1382</v>
      </c>
      <c r="F44" s="268" t="s">
        <v>1594</v>
      </c>
      <c r="G44" s="270" t="s">
        <v>1595</v>
      </c>
      <c r="H44" s="315" t="s">
        <v>246</v>
      </c>
      <c r="I44" s="316"/>
      <c r="J44" s="317"/>
      <c r="K44" s="272">
        <v>0</v>
      </c>
      <c r="L44" s="376"/>
      <c r="M44" s="318">
        <v>0</v>
      </c>
      <c r="N44" s="233" t="s">
        <v>3147</v>
      </c>
      <c r="O44" s="233" t="s">
        <v>2448</v>
      </c>
      <c r="P44" s="443" t="s">
        <v>2448</v>
      </c>
      <c r="Q44" s="297"/>
      <c r="R44" s="297"/>
      <c r="S44" s="297"/>
      <c r="T44" s="297"/>
      <c r="U44" s="297"/>
      <c r="V44" s="297"/>
      <c r="W44" s="297"/>
      <c r="X44" s="297"/>
      <c r="Y44" s="297"/>
      <c r="Z44" s="297"/>
    </row>
    <row r="45" spans="1:26" ht="99.75" customHeight="1">
      <c r="A45" s="444" t="s">
        <v>1378</v>
      </c>
      <c r="B45" s="368" t="s">
        <v>1379</v>
      </c>
      <c r="C45" s="269" t="s">
        <v>1380</v>
      </c>
      <c r="D45" s="268" t="s">
        <v>1381</v>
      </c>
      <c r="E45" s="270" t="s">
        <v>1382</v>
      </c>
      <c r="F45" s="268" t="s">
        <v>1626</v>
      </c>
      <c r="G45" s="270" t="s">
        <v>1627</v>
      </c>
      <c r="H45" s="315" t="s">
        <v>246</v>
      </c>
      <c r="I45" s="316"/>
      <c r="J45" s="317" t="s">
        <v>1628</v>
      </c>
      <c r="K45" s="272">
        <v>30000000</v>
      </c>
      <c r="L45" s="270" t="s">
        <v>1629</v>
      </c>
      <c r="M45" s="318">
        <f>2*K45*1.1</f>
        <v>66000000.000000007</v>
      </c>
      <c r="N45" s="233" t="s">
        <v>3217</v>
      </c>
      <c r="O45" s="233" t="s">
        <v>3218</v>
      </c>
      <c r="P45" s="443">
        <v>30000000</v>
      </c>
      <c r="Q45" s="297"/>
      <c r="R45" s="297"/>
      <c r="S45" s="297"/>
      <c r="T45" s="297"/>
      <c r="U45" s="297"/>
      <c r="V45" s="297"/>
      <c r="W45" s="297"/>
      <c r="X45" s="297"/>
      <c r="Y45" s="297"/>
      <c r="Z45" s="297"/>
    </row>
    <row r="46" spans="1:26" ht="321" customHeight="1">
      <c r="A46" s="444" t="s">
        <v>1378</v>
      </c>
      <c r="B46" s="368" t="s">
        <v>1379</v>
      </c>
      <c r="C46" s="269" t="s">
        <v>1380</v>
      </c>
      <c r="D46" s="268" t="s">
        <v>1381</v>
      </c>
      <c r="E46" s="270" t="s">
        <v>1382</v>
      </c>
      <c r="F46" s="268" t="s">
        <v>1675</v>
      </c>
      <c r="G46" s="270" t="s">
        <v>1676</v>
      </c>
      <c r="H46" s="315" t="s">
        <v>246</v>
      </c>
      <c r="I46" s="316"/>
      <c r="J46" s="317" t="s">
        <v>1681</v>
      </c>
      <c r="K46" s="272">
        <v>0</v>
      </c>
      <c r="L46" s="270" t="s">
        <v>1681</v>
      </c>
      <c r="M46" s="318">
        <v>0</v>
      </c>
      <c r="N46" s="233" t="s">
        <v>3219</v>
      </c>
      <c r="O46" s="233" t="s">
        <v>3220</v>
      </c>
      <c r="P46" s="443" t="s">
        <v>3212</v>
      </c>
      <c r="Q46" s="297"/>
      <c r="R46" s="297"/>
      <c r="S46" s="297"/>
      <c r="T46" s="297"/>
      <c r="U46" s="297"/>
      <c r="V46" s="297"/>
      <c r="W46" s="297"/>
      <c r="X46" s="297"/>
      <c r="Y46" s="297"/>
      <c r="Z46" s="297"/>
    </row>
    <row r="47" spans="1:26" ht="99.75" customHeight="1">
      <c r="A47" s="444" t="s">
        <v>1378</v>
      </c>
      <c r="B47" s="368" t="s">
        <v>1379</v>
      </c>
      <c r="C47" s="269" t="s">
        <v>1688</v>
      </c>
      <c r="D47" s="268" t="s">
        <v>1689</v>
      </c>
      <c r="E47" s="270" t="s">
        <v>1690</v>
      </c>
      <c r="F47" s="268" t="s">
        <v>1691</v>
      </c>
      <c r="G47" s="270" t="s">
        <v>1692</v>
      </c>
      <c r="H47" s="315" t="s">
        <v>246</v>
      </c>
      <c r="I47" s="316"/>
      <c r="J47" s="317" t="s">
        <v>1123</v>
      </c>
      <c r="K47" s="272">
        <v>0</v>
      </c>
      <c r="L47" s="270" t="s">
        <v>1124</v>
      </c>
      <c r="M47" s="318">
        <v>0</v>
      </c>
      <c r="N47" s="233" t="s">
        <v>3221</v>
      </c>
      <c r="O47" s="232" t="s">
        <v>3222</v>
      </c>
      <c r="P47" s="443">
        <v>0</v>
      </c>
      <c r="Q47" s="297"/>
      <c r="R47" s="297"/>
      <c r="S47" s="297"/>
      <c r="T47" s="297"/>
      <c r="U47" s="297"/>
      <c r="V47" s="297"/>
      <c r="W47" s="297"/>
      <c r="X47" s="297"/>
      <c r="Y47" s="297"/>
      <c r="Z47" s="297"/>
    </row>
    <row r="48" spans="1:26" ht="133.5" customHeight="1">
      <c r="A48" s="444" t="s">
        <v>1378</v>
      </c>
      <c r="B48" s="368" t="s">
        <v>1379</v>
      </c>
      <c r="C48" s="269" t="s">
        <v>1380</v>
      </c>
      <c r="D48" s="268" t="s">
        <v>1381</v>
      </c>
      <c r="E48" s="270" t="s">
        <v>1382</v>
      </c>
      <c r="F48" s="268" t="s">
        <v>1617</v>
      </c>
      <c r="G48" s="270" t="s">
        <v>1618</v>
      </c>
      <c r="H48" s="315"/>
      <c r="I48" s="316" t="s">
        <v>246</v>
      </c>
      <c r="J48" s="317" t="s">
        <v>1408</v>
      </c>
      <c r="K48" s="272">
        <v>0</v>
      </c>
      <c r="L48" s="270" t="s">
        <v>1409</v>
      </c>
      <c r="M48" s="318">
        <v>0</v>
      </c>
      <c r="N48" s="232" t="s">
        <v>3223</v>
      </c>
      <c r="O48" s="270" t="s">
        <v>2448</v>
      </c>
      <c r="P48" s="443">
        <v>0</v>
      </c>
      <c r="Q48" s="297"/>
      <c r="R48" s="297"/>
      <c r="S48" s="297"/>
      <c r="T48" s="297"/>
      <c r="U48" s="297"/>
      <c r="V48" s="297"/>
      <c r="W48" s="297"/>
      <c r="X48" s="297"/>
      <c r="Y48" s="297"/>
      <c r="Z48" s="297"/>
    </row>
    <row r="49" spans="1:26" ht="263.25" customHeight="1">
      <c r="A49" s="444" t="s">
        <v>1378</v>
      </c>
      <c r="B49" s="368" t="s">
        <v>1379</v>
      </c>
      <c r="C49" s="269" t="s">
        <v>1380</v>
      </c>
      <c r="D49" s="268" t="s">
        <v>1381</v>
      </c>
      <c r="E49" s="270" t="s">
        <v>1382</v>
      </c>
      <c r="F49" s="268" t="s">
        <v>1383</v>
      </c>
      <c r="G49" s="270" t="s">
        <v>1384</v>
      </c>
      <c r="H49" s="315"/>
      <c r="I49" s="316" t="s">
        <v>246</v>
      </c>
      <c r="J49" s="317" t="s">
        <v>1388</v>
      </c>
      <c r="K49" s="272">
        <v>0</v>
      </c>
      <c r="L49" s="270" t="s">
        <v>1389</v>
      </c>
      <c r="M49" s="318">
        <v>0</v>
      </c>
      <c r="N49" s="233" t="s">
        <v>3224</v>
      </c>
      <c r="O49" s="232" t="s">
        <v>3225</v>
      </c>
      <c r="P49" s="443" t="s">
        <v>3226</v>
      </c>
      <c r="Q49" s="297"/>
      <c r="R49" s="297"/>
      <c r="S49" s="297"/>
      <c r="T49" s="297"/>
      <c r="U49" s="297"/>
      <c r="V49" s="297"/>
      <c r="W49" s="297"/>
      <c r="X49" s="297"/>
      <c r="Y49" s="297"/>
      <c r="Z49" s="297"/>
    </row>
    <row r="50" spans="1:26" ht="194.25" customHeight="1">
      <c r="A50" s="444" t="s">
        <v>1378</v>
      </c>
      <c r="B50" s="368" t="s">
        <v>1379</v>
      </c>
      <c r="C50" s="269" t="s">
        <v>1380</v>
      </c>
      <c r="D50" s="268" t="s">
        <v>1381</v>
      </c>
      <c r="E50" s="270" t="s">
        <v>1382</v>
      </c>
      <c r="F50" s="268" t="s">
        <v>1633</v>
      </c>
      <c r="G50" s="270" t="s">
        <v>1634</v>
      </c>
      <c r="H50" s="315"/>
      <c r="I50" s="316" t="s">
        <v>246</v>
      </c>
      <c r="J50" s="317" t="s">
        <v>1646</v>
      </c>
      <c r="K50" s="272">
        <v>0</v>
      </c>
      <c r="L50" s="270" t="s">
        <v>1646</v>
      </c>
      <c r="M50" s="318">
        <v>0</v>
      </c>
      <c r="N50" s="232" t="s">
        <v>3227</v>
      </c>
      <c r="O50" s="232" t="s">
        <v>3228</v>
      </c>
      <c r="P50" s="443" t="s">
        <v>3212</v>
      </c>
      <c r="Q50" s="297"/>
      <c r="R50" s="297"/>
      <c r="S50" s="297"/>
      <c r="T50" s="297"/>
      <c r="U50" s="297"/>
      <c r="V50" s="297"/>
      <c r="W50" s="297"/>
      <c r="X50" s="297"/>
      <c r="Y50" s="297"/>
      <c r="Z50" s="297"/>
    </row>
    <row r="51" spans="1:26" ht="99.75" customHeight="1">
      <c r="A51" s="444" t="s">
        <v>1731</v>
      </c>
      <c r="B51" s="368" t="s">
        <v>1732</v>
      </c>
      <c r="C51" s="269" t="s">
        <v>1733</v>
      </c>
      <c r="D51" s="268" t="s">
        <v>1734</v>
      </c>
      <c r="E51" s="270" t="s">
        <v>1735</v>
      </c>
      <c r="F51" s="268" t="s">
        <v>1736</v>
      </c>
      <c r="G51" s="270" t="s">
        <v>1737</v>
      </c>
      <c r="H51" s="315" t="s">
        <v>246</v>
      </c>
      <c r="I51" s="316"/>
      <c r="J51" s="317"/>
      <c r="K51" s="272">
        <v>0</v>
      </c>
      <c r="L51" s="270"/>
      <c r="M51" s="318">
        <v>0</v>
      </c>
      <c r="N51" s="233" t="s">
        <v>3146</v>
      </c>
      <c r="O51" s="233" t="s">
        <v>2448</v>
      </c>
      <c r="P51" s="443" t="s">
        <v>2448</v>
      </c>
      <c r="Q51" s="297"/>
      <c r="R51" s="297"/>
      <c r="S51" s="297"/>
      <c r="T51" s="297"/>
      <c r="U51" s="297"/>
      <c r="V51" s="297"/>
      <c r="W51" s="297"/>
      <c r="X51" s="297"/>
      <c r="Y51" s="297"/>
      <c r="Z51" s="297"/>
    </row>
    <row r="52" spans="1:26" ht="99.75" customHeight="1">
      <c r="A52" s="444" t="s">
        <v>1731</v>
      </c>
      <c r="B52" s="368" t="s">
        <v>1732</v>
      </c>
      <c r="C52" s="269" t="s">
        <v>1733</v>
      </c>
      <c r="D52" s="268" t="s">
        <v>1734</v>
      </c>
      <c r="E52" s="270" t="s">
        <v>1735</v>
      </c>
      <c r="F52" s="268" t="s">
        <v>1746</v>
      </c>
      <c r="G52" s="270" t="s">
        <v>1747</v>
      </c>
      <c r="H52" s="315" t="s">
        <v>246</v>
      </c>
      <c r="I52" s="316"/>
      <c r="J52" s="317"/>
      <c r="K52" s="272">
        <v>0</v>
      </c>
      <c r="L52" s="270"/>
      <c r="M52" s="318">
        <v>0</v>
      </c>
      <c r="N52" s="233" t="s">
        <v>3147</v>
      </c>
      <c r="O52" s="233" t="s">
        <v>2448</v>
      </c>
      <c r="P52" s="443" t="s">
        <v>2448</v>
      </c>
      <c r="Q52" s="297"/>
      <c r="R52" s="297"/>
      <c r="S52" s="297"/>
      <c r="T52" s="297"/>
      <c r="U52" s="297"/>
      <c r="V52" s="297"/>
      <c r="W52" s="297"/>
      <c r="X52" s="297"/>
      <c r="Y52" s="297"/>
      <c r="Z52" s="297"/>
    </row>
    <row r="53" spans="1:26" ht="252" customHeight="1">
      <c r="A53" s="444" t="s">
        <v>1731</v>
      </c>
      <c r="B53" s="368" t="s">
        <v>1732</v>
      </c>
      <c r="C53" s="269" t="s">
        <v>1733</v>
      </c>
      <c r="D53" s="268" t="s">
        <v>1734</v>
      </c>
      <c r="E53" s="270" t="s">
        <v>1735</v>
      </c>
      <c r="F53" s="268" t="s">
        <v>1757</v>
      </c>
      <c r="G53" s="270" t="s">
        <v>1758</v>
      </c>
      <c r="H53" s="315" t="s">
        <v>246</v>
      </c>
      <c r="I53" s="316"/>
      <c r="J53" s="317" t="s">
        <v>1388</v>
      </c>
      <c r="K53" s="272">
        <v>42500000</v>
      </c>
      <c r="L53" s="270" t="s">
        <v>1389</v>
      </c>
      <c r="M53" s="318">
        <v>34000000</v>
      </c>
      <c r="N53" s="233" t="s">
        <v>3224</v>
      </c>
      <c r="O53" s="232" t="s">
        <v>3225</v>
      </c>
      <c r="P53" s="443">
        <v>10500000</v>
      </c>
      <c r="Q53" s="297"/>
      <c r="R53" s="297"/>
      <c r="S53" s="297"/>
      <c r="T53" s="297"/>
      <c r="U53" s="297"/>
      <c r="V53" s="297"/>
      <c r="W53" s="297"/>
      <c r="X53" s="297"/>
      <c r="Y53" s="297"/>
      <c r="Z53" s="297"/>
    </row>
    <row r="54" spans="1:26" ht="99.75" customHeight="1">
      <c r="A54" s="444" t="s">
        <v>1731</v>
      </c>
      <c r="B54" s="368" t="s">
        <v>1732</v>
      </c>
      <c r="C54" s="269" t="s">
        <v>1733</v>
      </c>
      <c r="D54" s="268" t="s">
        <v>1734</v>
      </c>
      <c r="E54" s="270" t="s">
        <v>1735</v>
      </c>
      <c r="F54" s="268" t="s">
        <v>1764</v>
      </c>
      <c r="G54" s="270" t="s">
        <v>1765</v>
      </c>
      <c r="H54" s="315" t="s">
        <v>246</v>
      </c>
      <c r="I54" s="316"/>
      <c r="J54" s="317" t="s">
        <v>1767</v>
      </c>
      <c r="K54" s="272">
        <v>32000000</v>
      </c>
      <c r="L54" s="270" t="s">
        <v>1768</v>
      </c>
      <c r="M54" s="318">
        <f>2*K54*1.1</f>
        <v>70400000</v>
      </c>
      <c r="N54" s="233" t="s">
        <v>3229</v>
      </c>
      <c r="O54" s="232" t="s">
        <v>3210</v>
      </c>
      <c r="P54" s="443">
        <v>17600000</v>
      </c>
      <c r="Q54" s="297"/>
      <c r="R54" s="297"/>
      <c r="S54" s="297"/>
      <c r="T54" s="297"/>
      <c r="U54" s="297"/>
      <c r="V54" s="297"/>
      <c r="W54" s="297"/>
      <c r="X54" s="297"/>
      <c r="Y54" s="297"/>
      <c r="Z54" s="297"/>
    </row>
    <row r="55" spans="1:26" ht="99.75" customHeight="1">
      <c r="A55" s="444" t="s">
        <v>1731</v>
      </c>
      <c r="B55" s="368" t="s">
        <v>1732</v>
      </c>
      <c r="C55" s="269" t="s">
        <v>1733</v>
      </c>
      <c r="D55" s="268" t="s">
        <v>1734</v>
      </c>
      <c r="E55" s="270" t="s">
        <v>1735</v>
      </c>
      <c r="F55" s="268" t="s">
        <v>1770</v>
      </c>
      <c r="G55" s="270" t="s">
        <v>1771</v>
      </c>
      <c r="H55" s="315" t="s">
        <v>246</v>
      </c>
      <c r="I55" s="316"/>
      <c r="J55" s="317" t="s">
        <v>1123</v>
      </c>
      <c r="K55" s="272">
        <v>0</v>
      </c>
      <c r="L55" s="270" t="s">
        <v>1124</v>
      </c>
      <c r="M55" s="318">
        <v>0</v>
      </c>
      <c r="N55" s="233" t="s">
        <v>3230</v>
      </c>
      <c r="O55" s="232" t="s">
        <v>3231</v>
      </c>
      <c r="P55" s="443">
        <v>0</v>
      </c>
      <c r="Q55" s="297"/>
      <c r="R55" s="297"/>
      <c r="S55" s="297"/>
      <c r="T55" s="297"/>
      <c r="U55" s="297"/>
      <c r="V55" s="297"/>
      <c r="W55" s="297"/>
      <c r="X55" s="297"/>
      <c r="Y55" s="297"/>
      <c r="Z55" s="297"/>
    </row>
    <row r="56" spans="1:26" ht="99.75" customHeight="1">
      <c r="A56" s="444" t="s">
        <v>1731</v>
      </c>
      <c r="B56" s="368" t="s">
        <v>1732</v>
      </c>
      <c r="C56" s="269" t="s">
        <v>1733</v>
      </c>
      <c r="D56" s="268" t="s">
        <v>1734</v>
      </c>
      <c r="E56" s="270" t="s">
        <v>1735</v>
      </c>
      <c r="F56" s="268" t="s">
        <v>1799</v>
      </c>
      <c r="G56" s="270" t="s">
        <v>1800</v>
      </c>
      <c r="H56" s="315" t="s">
        <v>246</v>
      </c>
      <c r="I56" s="316"/>
      <c r="J56" s="317" t="s">
        <v>1803</v>
      </c>
      <c r="K56" s="272">
        <v>0</v>
      </c>
      <c r="L56" s="270" t="s">
        <v>1803</v>
      </c>
      <c r="M56" s="318">
        <v>0</v>
      </c>
      <c r="N56" s="233" t="s">
        <v>3232</v>
      </c>
      <c r="O56" s="232" t="s">
        <v>3210</v>
      </c>
      <c r="P56" s="443" t="s">
        <v>3212</v>
      </c>
      <c r="Q56" s="297"/>
      <c r="R56" s="297"/>
      <c r="S56" s="297"/>
      <c r="T56" s="297"/>
      <c r="U56" s="297"/>
      <c r="V56" s="297"/>
      <c r="W56" s="297"/>
      <c r="X56" s="297"/>
      <c r="Y56" s="297"/>
      <c r="Z56" s="297"/>
    </row>
    <row r="57" spans="1:26" ht="99.75" customHeight="1">
      <c r="A57" s="444" t="s">
        <v>1731</v>
      </c>
      <c r="B57" s="368" t="s">
        <v>1732</v>
      </c>
      <c r="C57" s="269" t="s">
        <v>1733</v>
      </c>
      <c r="D57" s="268" t="s">
        <v>1845</v>
      </c>
      <c r="E57" s="270" t="s">
        <v>1846</v>
      </c>
      <c r="F57" s="268" t="s">
        <v>1847</v>
      </c>
      <c r="G57" s="270" t="s">
        <v>1848</v>
      </c>
      <c r="H57" s="315" t="s">
        <v>246</v>
      </c>
      <c r="I57" s="316"/>
      <c r="J57" s="317"/>
      <c r="K57" s="272">
        <v>0</v>
      </c>
      <c r="L57" s="270"/>
      <c r="M57" s="318">
        <v>0</v>
      </c>
      <c r="N57" s="233" t="s">
        <v>3233</v>
      </c>
      <c r="O57" s="233" t="s">
        <v>2448</v>
      </c>
      <c r="P57" s="443" t="s">
        <v>2448</v>
      </c>
      <c r="Q57" s="297"/>
      <c r="R57" s="297"/>
      <c r="S57" s="297"/>
      <c r="T57" s="297"/>
      <c r="U57" s="297"/>
      <c r="V57" s="297"/>
      <c r="W57" s="297"/>
      <c r="X57" s="297"/>
      <c r="Y57" s="297"/>
      <c r="Z57" s="297"/>
    </row>
    <row r="58" spans="1:26" ht="99.75" customHeight="1">
      <c r="A58" s="444" t="s">
        <v>1731</v>
      </c>
      <c r="B58" s="368" t="s">
        <v>1732</v>
      </c>
      <c r="C58" s="269" t="s">
        <v>1733</v>
      </c>
      <c r="D58" s="268" t="s">
        <v>1845</v>
      </c>
      <c r="E58" s="270" t="s">
        <v>1846</v>
      </c>
      <c r="F58" s="268" t="s">
        <v>1888</v>
      </c>
      <c r="G58" s="270" t="s">
        <v>1889</v>
      </c>
      <c r="H58" s="315" t="s">
        <v>246</v>
      </c>
      <c r="I58" s="316"/>
      <c r="J58" s="317" t="s">
        <v>1891</v>
      </c>
      <c r="K58" s="272">
        <v>3000000</v>
      </c>
      <c r="L58" s="270"/>
      <c r="M58" s="318">
        <v>0</v>
      </c>
      <c r="N58" s="448" t="s">
        <v>3234</v>
      </c>
      <c r="O58" s="446" t="s">
        <v>2448</v>
      </c>
      <c r="P58" s="443" t="s">
        <v>2448</v>
      </c>
      <c r="Q58" s="297"/>
      <c r="R58" s="297"/>
      <c r="S58" s="297"/>
      <c r="T58" s="297"/>
      <c r="U58" s="297"/>
      <c r="V58" s="297"/>
      <c r="W58" s="297"/>
      <c r="X58" s="297"/>
      <c r="Y58" s="297"/>
      <c r="Z58" s="297"/>
    </row>
    <row r="59" spans="1:26" ht="99.75" customHeight="1">
      <c r="A59" s="444" t="s">
        <v>1731</v>
      </c>
      <c r="B59" s="368" t="s">
        <v>1732</v>
      </c>
      <c r="C59" s="269" t="s">
        <v>1733</v>
      </c>
      <c r="D59" s="268" t="s">
        <v>1902</v>
      </c>
      <c r="E59" s="270" t="s">
        <v>1903</v>
      </c>
      <c r="F59" s="268" t="s">
        <v>1904</v>
      </c>
      <c r="G59" s="270" t="s">
        <v>1905</v>
      </c>
      <c r="H59" s="315" t="s">
        <v>246</v>
      </c>
      <c r="I59" s="316"/>
      <c r="J59" s="317"/>
      <c r="K59" s="272">
        <v>0</v>
      </c>
      <c r="L59" s="270"/>
      <c r="M59" s="318">
        <v>0</v>
      </c>
      <c r="N59" s="233" t="s">
        <v>3147</v>
      </c>
      <c r="O59" s="233" t="s">
        <v>2448</v>
      </c>
      <c r="P59" s="443" t="s">
        <v>2448</v>
      </c>
      <c r="Q59" s="297"/>
      <c r="R59" s="297"/>
      <c r="S59" s="297"/>
      <c r="T59" s="297"/>
      <c r="U59" s="297"/>
      <c r="V59" s="297"/>
      <c r="W59" s="297"/>
      <c r="X59" s="297"/>
      <c r="Y59" s="297"/>
      <c r="Z59" s="297"/>
    </row>
    <row r="60" spans="1:26" ht="99.75" customHeight="1">
      <c r="A60" s="444" t="s">
        <v>1731</v>
      </c>
      <c r="B60" s="368" t="s">
        <v>1732</v>
      </c>
      <c r="C60" s="269" t="s">
        <v>1733</v>
      </c>
      <c r="D60" s="268" t="s">
        <v>1813</v>
      </c>
      <c r="E60" s="270" t="s">
        <v>1814</v>
      </c>
      <c r="F60" s="268" t="s">
        <v>1830</v>
      </c>
      <c r="G60" s="270" t="s">
        <v>1831</v>
      </c>
      <c r="H60" s="315"/>
      <c r="I60" s="316" t="s">
        <v>246</v>
      </c>
      <c r="J60" s="317" t="s">
        <v>1842</v>
      </c>
      <c r="K60" s="272">
        <v>500000</v>
      </c>
      <c r="L60" s="270" t="s">
        <v>1843</v>
      </c>
      <c r="M60" s="318">
        <v>1100000</v>
      </c>
      <c r="N60" s="233" t="s">
        <v>3235</v>
      </c>
      <c r="O60" s="232" t="s">
        <v>3184</v>
      </c>
      <c r="P60" s="443">
        <v>0</v>
      </c>
      <c r="Q60" s="297"/>
      <c r="R60" s="297"/>
      <c r="S60" s="297"/>
      <c r="T60" s="297"/>
      <c r="U60" s="297"/>
      <c r="V60" s="297"/>
      <c r="W60" s="297"/>
      <c r="X60" s="297"/>
      <c r="Y60" s="297"/>
      <c r="Z60" s="297"/>
    </row>
    <row r="61" spans="1:26" ht="99.75" customHeight="1">
      <c r="A61" s="444" t="s">
        <v>1731</v>
      </c>
      <c r="B61" s="368" t="s">
        <v>1732</v>
      </c>
      <c r="C61" s="269" t="s">
        <v>1733</v>
      </c>
      <c r="D61" s="268" t="s">
        <v>1845</v>
      </c>
      <c r="E61" s="270" t="s">
        <v>1846</v>
      </c>
      <c r="F61" s="268" t="s">
        <v>1869</v>
      </c>
      <c r="G61" s="270" t="s">
        <v>1870</v>
      </c>
      <c r="H61" s="315"/>
      <c r="I61" s="316" t="s">
        <v>246</v>
      </c>
      <c r="J61" s="317" t="s">
        <v>1882</v>
      </c>
      <c r="K61" s="272">
        <v>0</v>
      </c>
      <c r="L61" s="270" t="s">
        <v>1882</v>
      </c>
      <c r="M61" s="318">
        <v>0</v>
      </c>
      <c r="N61" s="233" t="s">
        <v>3236</v>
      </c>
      <c r="O61" s="233" t="s">
        <v>3237</v>
      </c>
      <c r="P61" s="443">
        <v>0</v>
      </c>
      <c r="Q61" s="297"/>
      <c r="R61" s="297"/>
      <c r="S61" s="297"/>
      <c r="T61" s="297"/>
      <c r="U61" s="297"/>
      <c r="V61" s="297"/>
      <c r="W61" s="297"/>
      <c r="X61" s="297"/>
      <c r="Y61" s="297"/>
      <c r="Z61" s="297"/>
    </row>
    <row r="62" spans="1:26" ht="213.75" customHeight="1">
      <c r="A62" s="444" t="s">
        <v>1942</v>
      </c>
      <c r="B62" s="368" t="s">
        <v>1943</v>
      </c>
      <c r="C62" s="269" t="s">
        <v>1965</v>
      </c>
      <c r="D62" s="268" t="s">
        <v>1981</v>
      </c>
      <c r="E62" s="270" t="s">
        <v>1982</v>
      </c>
      <c r="F62" s="374" t="s">
        <v>1983</v>
      </c>
      <c r="G62" s="270" t="s">
        <v>1984</v>
      </c>
      <c r="H62" s="315" t="s">
        <v>246</v>
      </c>
      <c r="I62" s="316"/>
      <c r="J62" s="317" t="s">
        <v>1986</v>
      </c>
      <c r="K62" s="272">
        <v>500000</v>
      </c>
      <c r="L62" s="270" t="s">
        <v>1986</v>
      </c>
      <c r="M62" s="318">
        <f>2*K62*1.1</f>
        <v>1100000</v>
      </c>
      <c r="N62" s="232" t="s">
        <v>3238</v>
      </c>
      <c r="O62" s="232" t="s">
        <v>3239</v>
      </c>
      <c r="P62" s="443">
        <v>550000</v>
      </c>
      <c r="Q62" s="297"/>
      <c r="R62" s="297"/>
      <c r="S62" s="297"/>
      <c r="T62" s="297"/>
      <c r="U62" s="297"/>
      <c r="V62" s="297"/>
      <c r="W62" s="297"/>
      <c r="X62" s="297"/>
      <c r="Y62" s="297"/>
      <c r="Z62" s="297"/>
    </row>
    <row r="63" spans="1:26" ht="99.75" customHeight="1">
      <c r="A63" s="444" t="s">
        <v>1990</v>
      </c>
      <c r="B63" s="368" t="s">
        <v>1991</v>
      </c>
      <c r="C63" s="269" t="s">
        <v>1992</v>
      </c>
      <c r="D63" s="268" t="s">
        <v>1993</v>
      </c>
      <c r="E63" s="270" t="s">
        <v>1994</v>
      </c>
      <c r="F63" s="268" t="s">
        <v>1995</v>
      </c>
      <c r="G63" s="270" t="s">
        <v>1996</v>
      </c>
      <c r="H63" s="315" t="s">
        <v>246</v>
      </c>
      <c r="I63" s="316"/>
      <c r="J63" s="317" t="s">
        <v>1123</v>
      </c>
      <c r="K63" s="272">
        <v>0</v>
      </c>
      <c r="L63" s="270" t="s">
        <v>1124</v>
      </c>
      <c r="M63" s="318">
        <v>0</v>
      </c>
      <c r="N63" s="232" t="s">
        <v>3240</v>
      </c>
      <c r="O63" s="232" t="s">
        <v>3241</v>
      </c>
      <c r="P63" s="443" t="s">
        <v>2448</v>
      </c>
      <c r="Q63" s="297"/>
      <c r="R63" s="297"/>
      <c r="S63" s="297"/>
      <c r="T63" s="297"/>
      <c r="U63" s="297"/>
      <c r="V63" s="297"/>
      <c r="W63" s="297"/>
      <c r="X63" s="297"/>
      <c r="Y63" s="297"/>
      <c r="Z63" s="297"/>
    </row>
    <row r="64" spans="1:26" ht="99.75" customHeight="1">
      <c r="A64" s="444" t="s">
        <v>2042</v>
      </c>
      <c r="B64" s="368" t="s">
        <v>2043</v>
      </c>
      <c r="C64" s="269" t="s">
        <v>2044</v>
      </c>
      <c r="D64" s="268" t="s">
        <v>2045</v>
      </c>
      <c r="E64" s="270" t="s">
        <v>2046</v>
      </c>
      <c r="F64" s="268" t="s">
        <v>2047</v>
      </c>
      <c r="G64" s="270" t="s">
        <v>2048</v>
      </c>
      <c r="H64" s="315" t="s">
        <v>246</v>
      </c>
      <c r="I64" s="316"/>
      <c r="J64" s="317"/>
      <c r="K64" s="272">
        <v>0</v>
      </c>
      <c r="L64" s="270" t="s">
        <v>2050</v>
      </c>
      <c r="M64" s="318">
        <v>0</v>
      </c>
      <c r="N64" s="232" t="s">
        <v>3242</v>
      </c>
      <c r="O64" s="233" t="s">
        <v>3237</v>
      </c>
      <c r="P64" s="443">
        <v>0</v>
      </c>
      <c r="Q64" s="297"/>
      <c r="R64" s="297"/>
      <c r="S64" s="297"/>
      <c r="T64" s="297"/>
      <c r="U64" s="297"/>
      <c r="V64" s="297"/>
      <c r="W64" s="297"/>
      <c r="X64" s="297"/>
      <c r="Y64" s="297"/>
      <c r="Z64" s="297"/>
    </row>
    <row r="65" spans="1:26" ht="99.75" customHeight="1">
      <c r="A65" s="444" t="s">
        <v>2042</v>
      </c>
      <c r="B65" s="368" t="s">
        <v>2043</v>
      </c>
      <c r="C65" s="269" t="s">
        <v>2044</v>
      </c>
      <c r="D65" s="268" t="s">
        <v>2070</v>
      </c>
      <c r="E65" s="270" t="s">
        <v>2071</v>
      </c>
      <c r="F65" s="268" t="s">
        <v>2072</v>
      </c>
      <c r="G65" s="270" t="s">
        <v>2073</v>
      </c>
      <c r="H65" s="315" t="s">
        <v>246</v>
      </c>
      <c r="I65" s="316"/>
      <c r="J65" s="317"/>
      <c r="K65" s="272">
        <v>0</v>
      </c>
      <c r="L65" s="270" t="s">
        <v>2050</v>
      </c>
      <c r="M65" s="318">
        <v>0</v>
      </c>
      <c r="N65" s="232" t="s">
        <v>3243</v>
      </c>
      <c r="O65" s="232" t="s">
        <v>3244</v>
      </c>
      <c r="P65" s="443">
        <v>0</v>
      </c>
      <c r="Q65" s="297"/>
      <c r="R65" s="297"/>
      <c r="S65" s="297"/>
      <c r="T65" s="297"/>
      <c r="U65" s="297"/>
      <c r="V65" s="297"/>
      <c r="W65" s="297"/>
      <c r="X65" s="297"/>
      <c r="Y65" s="297"/>
      <c r="Z65" s="297"/>
    </row>
    <row r="66" spans="1:26" ht="99.75" customHeight="1">
      <c r="A66" s="444" t="s">
        <v>2042</v>
      </c>
      <c r="B66" s="368" t="s">
        <v>2043</v>
      </c>
      <c r="C66" s="269" t="s">
        <v>2085</v>
      </c>
      <c r="D66" s="268" t="s">
        <v>2086</v>
      </c>
      <c r="E66" s="270" t="s">
        <v>2087</v>
      </c>
      <c r="F66" s="268" t="s">
        <v>2088</v>
      </c>
      <c r="G66" s="270" t="s">
        <v>2089</v>
      </c>
      <c r="H66" s="315" t="s">
        <v>246</v>
      </c>
      <c r="I66" s="316"/>
      <c r="J66" s="317"/>
      <c r="K66" s="272">
        <v>0</v>
      </c>
      <c r="L66" s="270" t="s">
        <v>2050</v>
      </c>
      <c r="M66" s="318">
        <v>0</v>
      </c>
      <c r="N66" s="232" t="s">
        <v>3243</v>
      </c>
      <c r="O66" s="232" t="s">
        <v>3244</v>
      </c>
      <c r="P66" s="443">
        <v>0</v>
      </c>
      <c r="Q66" s="297"/>
      <c r="R66" s="297"/>
      <c r="S66" s="297"/>
      <c r="T66" s="297"/>
      <c r="U66" s="297"/>
      <c r="V66" s="297"/>
      <c r="W66" s="297"/>
      <c r="X66" s="297"/>
      <c r="Y66" s="297"/>
      <c r="Z66" s="297"/>
    </row>
    <row r="67" spans="1:26" ht="99.75" customHeight="1">
      <c r="A67" s="444" t="s">
        <v>2042</v>
      </c>
      <c r="B67" s="368" t="s">
        <v>2043</v>
      </c>
      <c r="C67" s="269" t="s">
        <v>2085</v>
      </c>
      <c r="D67" s="268" t="s">
        <v>2086</v>
      </c>
      <c r="E67" s="270" t="s">
        <v>2087</v>
      </c>
      <c r="F67" s="268" t="s">
        <v>2104</v>
      </c>
      <c r="G67" s="270" t="s">
        <v>2105</v>
      </c>
      <c r="H67" s="315" t="s">
        <v>246</v>
      </c>
      <c r="I67" s="316"/>
      <c r="J67" s="317" t="s">
        <v>2107</v>
      </c>
      <c r="K67" s="272">
        <v>0</v>
      </c>
      <c r="L67" s="270" t="s">
        <v>2107</v>
      </c>
      <c r="M67" s="318">
        <v>0</v>
      </c>
      <c r="N67" s="232" t="s">
        <v>3245</v>
      </c>
      <c r="O67" s="233" t="s">
        <v>3237</v>
      </c>
      <c r="P67" s="443">
        <v>0</v>
      </c>
      <c r="Q67" s="297"/>
      <c r="R67" s="297"/>
      <c r="S67" s="297"/>
      <c r="T67" s="297"/>
      <c r="U67" s="297"/>
      <c r="V67" s="297"/>
      <c r="W67" s="297"/>
      <c r="X67" s="297"/>
      <c r="Y67" s="297"/>
      <c r="Z67" s="297"/>
    </row>
    <row r="68" spans="1:26" ht="99.75" customHeight="1">
      <c r="A68" s="444" t="s">
        <v>2127</v>
      </c>
      <c r="B68" s="368" t="s">
        <v>2128</v>
      </c>
      <c r="C68" s="269" t="s">
        <v>2136</v>
      </c>
      <c r="D68" s="268" t="s">
        <v>2150</v>
      </c>
      <c r="E68" s="270" t="s">
        <v>2151</v>
      </c>
      <c r="F68" s="268" t="s">
        <v>2152</v>
      </c>
      <c r="G68" s="270" t="s">
        <v>2153</v>
      </c>
      <c r="H68" s="315" t="s">
        <v>246</v>
      </c>
      <c r="I68" s="316"/>
      <c r="J68" s="317" t="s">
        <v>2153</v>
      </c>
      <c r="K68" s="272">
        <v>0</v>
      </c>
      <c r="L68" s="270" t="s">
        <v>2153</v>
      </c>
      <c r="M68" s="318">
        <v>0</v>
      </c>
      <c r="N68" s="232" t="s">
        <v>3246</v>
      </c>
      <c r="O68" s="233" t="s">
        <v>3237</v>
      </c>
      <c r="P68" s="443">
        <v>0</v>
      </c>
      <c r="Q68" s="297"/>
      <c r="R68" s="297"/>
      <c r="S68" s="297"/>
      <c r="T68" s="297"/>
      <c r="U68" s="297"/>
      <c r="V68" s="297"/>
      <c r="W68" s="297"/>
      <c r="X68" s="297"/>
      <c r="Y68" s="297"/>
      <c r="Z68" s="297"/>
    </row>
    <row r="69" spans="1:26" ht="99.75" customHeight="1">
      <c r="A69" s="444" t="s">
        <v>2200</v>
      </c>
      <c r="B69" s="368" t="s">
        <v>2201</v>
      </c>
      <c r="C69" s="269" t="s">
        <v>2202</v>
      </c>
      <c r="D69" s="268" t="s">
        <v>2203</v>
      </c>
      <c r="E69" s="270" t="s">
        <v>2204</v>
      </c>
      <c r="F69" s="268" t="s">
        <v>2205</v>
      </c>
      <c r="G69" s="270" t="s">
        <v>2206</v>
      </c>
      <c r="H69" s="315" t="s">
        <v>246</v>
      </c>
      <c r="I69" s="316"/>
      <c r="J69" s="317" t="s">
        <v>2050</v>
      </c>
      <c r="K69" s="272">
        <v>0</v>
      </c>
      <c r="L69" s="270" t="s">
        <v>2050</v>
      </c>
      <c r="M69" s="318">
        <v>0</v>
      </c>
      <c r="N69" s="232" t="s">
        <v>3243</v>
      </c>
      <c r="O69" s="232" t="s">
        <v>3244</v>
      </c>
      <c r="P69" s="443">
        <v>0</v>
      </c>
      <c r="Q69" s="297"/>
      <c r="R69" s="297"/>
      <c r="S69" s="297"/>
      <c r="T69" s="297"/>
      <c r="U69" s="297"/>
      <c r="V69" s="297"/>
      <c r="W69" s="297"/>
      <c r="X69" s="297"/>
      <c r="Y69" s="297"/>
      <c r="Z69" s="297"/>
    </row>
    <row r="70" spans="1:26" ht="159" customHeight="1">
      <c r="A70" s="444" t="s">
        <v>2200</v>
      </c>
      <c r="B70" s="449" t="s">
        <v>2201</v>
      </c>
      <c r="C70" s="322" t="s">
        <v>2202</v>
      </c>
      <c r="D70" s="323" t="s">
        <v>2203</v>
      </c>
      <c r="E70" s="324" t="s">
        <v>2204</v>
      </c>
      <c r="F70" s="323" t="s">
        <v>2211</v>
      </c>
      <c r="G70" s="324" t="s">
        <v>2212</v>
      </c>
      <c r="H70" s="325" t="s">
        <v>246</v>
      </c>
      <c r="I70" s="326"/>
      <c r="J70" s="327" t="s">
        <v>2219</v>
      </c>
      <c r="K70" s="328">
        <v>0</v>
      </c>
      <c r="L70" s="324" t="s">
        <v>2219</v>
      </c>
      <c r="M70" s="329">
        <v>0</v>
      </c>
      <c r="N70" s="330" t="s">
        <v>3247</v>
      </c>
      <c r="O70" s="450" t="s">
        <v>3248</v>
      </c>
      <c r="P70" s="443">
        <v>0</v>
      </c>
      <c r="Q70" s="297"/>
      <c r="R70" s="297"/>
      <c r="S70" s="297"/>
      <c r="T70" s="297"/>
      <c r="U70" s="297"/>
      <c r="V70" s="297"/>
      <c r="W70" s="297"/>
      <c r="X70" s="297"/>
      <c r="Y70" s="297"/>
      <c r="Z70" s="297"/>
    </row>
    <row r="71" spans="1:26" ht="15.75" customHeight="1">
      <c r="A71" s="297"/>
      <c r="B71" s="297"/>
      <c r="C71" s="297"/>
      <c r="D71" s="297"/>
      <c r="E71" s="297"/>
      <c r="F71" s="297"/>
      <c r="G71" s="297"/>
      <c r="H71" s="297"/>
      <c r="I71" s="297"/>
      <c r="J71" s="297"/>
      <c r="K71" s="451"/>
      <c r="L71" s="297"/>
      <c r="M71" s="451"/>
      <c r="N71" s="297"/>
      <c r="O71" s="297"/>
      <c r="P71" s="282"/>
      <c r="Q71" s="297"/>
      <c r="R71" s="297"/>
      <c r="S71" s="297"/>
      <c r="T71" s="297"/>
      <c r="U71" s="297"/>
      <c r="V71" s="297"/>
      <c r="W71" s="297"/>
      <c r="X71" s="297"/>
      <c r="Y71" s="297"/>
      <c r="Z71" s="297"/>
    </row>
    <row r="72" spans="1:26" ht="15.75" customHeight="1">
      <c r="A72" s="297"/>
      <c r="B72" s="297"/>
      <c r="C72" s="297"/>
      <c r="D72" s="297"/>
      <c r="E72" s="297"/>
      <c r="F72" s="297"/>
      <c r="G72" s="297"/>
      <c r="H72" s="297"/>
      <c r="I72" s="297"/>
      <c r="J72" s="297"/>
      <c r="K72" s="451"/>
      <c r="L72" s="297"/>
      <c r="M72" s="451"/>
      <c r="N72" s="297"/>
      <c r="O72" s="297"/>
      <c r="P72" s="282"/>
      <c r="Q72" s="297"/>
      <c r="R72" s="297"/>
      <c r="S72" s="297"/>
      <c r="T72" s="297"/>
      <c r="U72" s="297"/>
      <c r="V72" s="297"/>
      <c r="W72" s="297"/>
      <c r="X72" s="297"/>
      <c r="Y72" s="297"/>
      <c r="Z72" s="297"/>
    </row>
    <row r="73" spans="1:26" ht="15.75" customHeight="1">
      <c r="A73" s="297"/>
      <c r="B73" s="297"/>
      <c r="C73" s="297"/>
      <c r="D73" s="297"/>
      <c r="E73" s="297"/>
      <c r="F73" s="297"/>
      <c r="G73" s="297"/>
      <c r="H73" s="297"/>
      <c r="I73" s="297"/>
      <c r="J73" s="297"/>
      <c r="K73" s="451"/>
      <c r="L73" s="297"/>
      <c r="M73" s="451"/>
      <c r="N73" s="297"/>
      <c r="O73" s="297"/>
      <c r="P73" s="282"/>
      <c r="Q73" s="297"/>
      <c r="R73" s="297"/>
      <c r="S73" s="297"/>
      <c r="T73" s="297"/>
      <c r="U73" s="297"/>
      <c r="V73" s="297"/>
      <c r="W73" s="297"/>
      <c r="X73" s="297"/>
      <c r="Y73" s="297"/>
      <c r="Z73" s="297"/>
    </row>
    <row r="74" spans="1:26" ht="15.75" customHeight="1">
      <c r="A74" s="297"/>
      <c r="B74" s="297"/>
      <c r="C74" s="297"/>
      <c r="D74" s="297"/>
      <c r="E74" s="297"/>
      <c r="F74" s="297"/>
      <c r="G74" s="297"/>
      <c r="H74" s="297"/>
      <c r="I74" s="297"/>
      <c r="J74" s="297"/>
      <c r="K74" s="451"/>
      <c r="L74" s="297"/>
      <c r="M74" s="451"/>
      <c r="N74" s="297"/>
      <c r="O74" s="297"/>
      <c r="P74" s="282"/>
      <c r="Q74" s="297"/>
      <c r="R74" s="297"/>
      <c r="S74" s="297"/>
      <c r="T74" s="297"/>
      <c r="U74" s="297"/>
      <c r="V74" s="297"/>
      <c r="W74" s="297"/>
      <c r="X74" s="297"/>
      <c r="Y74" s="297"/>
      <c r="Z74" s="297"/>
    </row>
    <row r="75" spans="1:26" ht="15.75" customHeight="1">
      <c r="A75" s="297"/>
      <c r="B75" s="297"/>
      <c r="C75" s="297"/>
      <c r="D75" s="297"/>
      <c r="E75" s="297"/>
      <c r="F75" s="297"/>
      <c r="G75" s="297"/>
      <c r="H75" s="297"/>
      <c r="I75" s="297"/>
      <c r="J75" s="297"/>
      <c r="K75" s="451"/>
      <c r="L75" s="297"/>
      <c r="M75" s="451"/>
      <c r="N75" s="297"/>
      <c r="O75" s="297"/>
      <c r="P75" s="282"/>
      <c r="Q75" s="297"/>
      <c r="R75" s="297"/>
      <c r="S75" s="297"/>
      <c r="T75" s="297"/>
      <c r="U75" s="297"/>
      <c r="V75" s="297"/>
      <c r="W75" s="297"/>
      <c r="X75" s="297"/>
      <c r="Y75" s="297"/>
      <c r="Z75" s="297"/>
    </row>
    <row r="76" spans="1:26" ht="15.75" customHeight="1">
      <c r="A76" s="297"/>
      <c r="B76" s="297"/>
      <c r="C76" s="297"/>
      <c r="D76" s="297"/>
      <c r="E76" s="297"/>
      <c r="F76" s="297"/>
      <c r="G76" s="297"/>
      <c r="H76" s="297"/>
      <c r="I76" s="297"/>
      <c r="J76" s="297"/>
      <c r="K76" s="451"/>
      <c r="L76" s="297"/>
      <c r="M76" s="451"/>
      <c r="N76" s="297"/>
      <c r="O76" s="297"/>
      <c r="P76" s="282"/>
      <c r="Q76" s="297"/>
      <c r="R76" s="297"/>
      <c r="S76" s="297"/>
      <c r="T76" s="297"/>
      <c r="U76" s="297"/>
      <c r="V76" s="297"/>
      <c r="W76" s="297"/>
      <c r="X76" s="297"/>
      <c r="Y76" s="297"/>
      <c r="Z76" s="297"/>
    </row>
    <row r="77" spans="1:26" ht="15.75" customHeight="1">
      <c r="A77" s="297"/>
      <c r="B77" s="297"/>
      <c r="C77" s="297"/>
      <c r="D77" s="297"/>
      <c r="E77" s="297"/>
      <c r="F77" s="297"/>
      <c r="G77" s="297"/>
      <c r="H77" s="297"/>
      <c r="I77" s="297"/>
      <c r="J77" s="297"/>
      <c r="K77" s="451"/>
      <c r="L77" s="297"/>
      <c r="M77" s="451"/>
      <c r="N77" s="297"/>
      <c r="O77" s="297"/>
      <c r="P77" s="282"/>
      <c r="Q77" s="297"/>
      <c r="R77" s="297"/>
      <c r="S77" s="297"/>
      <c r="T77" s="297"/>
      <c r="U77" s="297"/>
      <c r="V77" s="297"/>
      <c r="W77" s="297"/>
      <c r="X77" s="297"/>
      <c r="Y77" s="297"/>
      <c r="Z77" s="297"/>
    </row>
    <row r="78" spans="1:26" ht="15.75" customHeight="1">
      <c r="A78" s="297"/>
      <c r="B78" s="297"/>
      <c r="C78" s="297"/>
      <c r="D78" s="297"/>
      <c r="E78" s="297"/>
      <c r="F78" s="297"/>
      <c r="G78" s="297"/>
      <c r="H78" s="297"/>
      <c r="I78" s="297"/>
      <c r="J78" s="297"/>
      <c r="K78" s="451"/>
      <c r="L78" s="297"/>
      <c r="M78" s="451"/>
      <c r="N78" s="297"/>
      <c r="O78" s="297"/>
      <c r="P78" s="282"/>
      <c r="Q78" s="297"/>
      <c r="R78" s="297"/>
      <c r="S78" s="297"/>
      <c r="T78" s="297"/>
      <c r="U78" s="297"/>
      <c r="V78" s="297"/>
      <c r="W78" s="297"/>
      <c r="X78" s="297"/>
      <c r="Y78" s="297"/>
      <c r="Z78" s="297"/>
    </row>
    <row r="79" spans="1:26" ht="15.75" customHeight="1">
      <c r="A79" s="297"/>
      <c r="B79" s="297"/>
      <c r="C79" s="297"/>
      <c r="D79" s="297"/>
      <c r="E79" s="297"/>
      <c r="F79" s="297"/>
      <c r="G79" s="297"/>
      <c r="H79" s="297"/>
      <c r="I79" s="297"/>
      <c r="J79" s="297"/>
      <c r="K79" s="451"/>
      <c r="L79" s="297"/>
      <c r="M79" s="451"/>
      <c r="N79" s="297"/>
      <c r="O79" s="297"/>
      <c r="P79" s="282"/>
      <c r="Q79" s="297"/>
      <c r="R79" s="297"/>
      <c r="S79" s="297"/>
      <c r="T79" s="297"/>
      <c r="U79" s="297"/>
      <c r="V79" s="297"/>
      <c r="W79" s="297"/>
      <c r="X79" s="297"/>
      <c r="Y79" s="297"/>
      <c r="Z79" s="297"/>
    </row>
    <row r="80" spans="1:26" ht="15.75" customHeight="1">
      <c r="A80" s="297"/>
      <c r="B80" s="297"/>
      <c r="C80" s="297"/>
      <c r="D80" s="297"/>
      <c r="E80" s="297"/>
      <c r="F80" s="297"/>
      <c r="G80" s="297"/>
      <c r="H80" s="297"/>
      <c r="I80" s="297"/>
      <c r="J80" s="297"/>
      <c r="K80" s="451"/>
      <c r="L80" s="297"/>
      <c r="M80" s="451"/>
      <c r="N80" s="297"/>
      <c r="O80" s="297"/>
      <c r="P80" s="282"/>
      <c r="Q80" s="297"/>
      <c r="R80" s="297"/>
      <c r="S80" s="297"/>
      <c r="T80" s="297"/>
      <c r="U80" s="297"/>
      <c r="V80" s="297"/>
      <c r="W80" s="297"/>
      <c r="X80" s="297"/>
      <c r="Y80" s="297"/>
      <c r="Z80" s="297"/>
    </row>
    <row r="81" spans="1:26" ht="15.75" customHeight="1">
      <c r="A81" s="297"/>
      <c r="B81" s="297"/>
      <c r="C81" s="297"/>
      <c r="D81" s="297"/>
      <c r="E81" s="297"/>
      <c r="F81" s="297"/>
      <c r="G81" s="297"/>
      <c r="H81" s="297"/>
      <c r="I81" s="297"/>
      <c r="J81" s="297"/>
      <c r="K81" s="451"/>
      <c r="L81" s="297"/>
      <c r="M81" s="451"/>
      <c r="N81" s="297"/>
      <c r="O81" s="297"/>
      <c r="P81" s="282"/>
      <c r="Q81" s="297"/>
      <c r="R81" s="297"/>
      <c r="S81" s="297"/>
      <c r="T81" s="297"/>
      <c r="U81" s="297"/>
      <c r="V81" s="297"/>
      <c r="W81" s="297"/>
      <c r="X81" s="297"/>
      <c r="Y81" s="297"/>
      <c r="Z81" s="297"/>
    </row>
    <row r="82" spans="1:26" ht="15.75" customHeight="1">
      <c r="A82" s="297"/>
      <c r="B82" s="297"/>
      <c r="C82" s="297"/>
      <c r="D82" s="297"/>
      <c r="E82" s="297"/>
      <c r="F82" s="297"/>
      <c r="G82" s="297"/>
      <c r="H82" s="297"/>
      <c r="I82" s="297"/>
      <c r="J82" s="297"/>
      <c r="K82" s="451"/>
      <c r="L82" s="297"/>
      <c r="M82" s="451"/>
      <c r="N82" s="297"/>
      <c r="O82" s="297"/>
      <c r="P82" s="282"/>
      <c r="Q82" s="297"/>
      <c r="R82" s="297"/>
      <c r="S82" s="297"/>
      <c r="T82" s="297"/>
      <c r="U82" s="297"/>
      <c r="V82" s="297"/>
      <c r="W82" s="297"/>
      <c r="X82" s="297"/>
      <c r="Y82" s="297"/>
      <c r="Z82" s="297"/>
    </row>
    <row r="83" spans="1:26" ht="15.75" customHeight="1">
      <c r="A83" s="297"/>
      <c r="B83" s="297"/>
      <c r="C83" s="297"/>
      <c r="D83" s="297"/>
      <c r="E83" s="297"/>
      <c r="F83" s="297"/>
      <c r="G83" s="297"/>
      <c r="H83" s="297"/>
      <c r="I83" s="297"/>
      <c r="J83" s="297"/>
      <c r="K83" s="451"/>
      <c r="L83" s="297"/>
      <c r="M83" s="451"/>
      <c r="N83" s="297"/>
      <c r="O83" s="297"/>
      <c r="P83" s="282"/>
      <c r="Q83" s="297"/>
      <c r="R83" s="297"/>
      <c r="S83" s="297"/>
      <c r="T83" s="297"/>
      <c r="U83" s="297"/>
      <c r="V83" s="297"/>
      <c r="W83" s="297"/>
      <c r="X83" s="297"/>
      <c r="Y83" s="297"/>
      <c r="Z83" s="297"/>
    </row>
    <row r="84" spans="1:26" ht="15.75" customHeight="1">
      <c r="A84" s="297"/>
      <c r="B84" s="297"/>
      <c r="C84" s="297"/>
      <c r="D84" s="297"/>
      <c r="E84" s="297"/>
      <c r="F84" s="297"/>
      <c r="G84" s="297"/>
      <c r="H84" s="297"/>
      <c r="I84" s="297"/>
      <c r="J84" s="297"/>
      <c r="K84" s="451"/>
      <c r="L84" s="297"/>
      <c r="M84" s="451"/>
      <c r="N84" s="297"/>
      <c r="O84" s="297"/>
      <c r="P84" s="282"/>
      <c r="Q84" s="297"/>
      <c r="R84" s="297"/>
      <c r="S84" s="297"/>
      <c r="T84" s="297"/>
      <c r="U84" s="297"/>
      <c r="V84" s="297"/>
      <c r="W84" s="297"/>
      <c r="X84" s="297"/>
      <c r="Y84" s="297"/>
      <c r="Z84" s="297"/>
    </row>
    <row r="85" spans="1:26" ht="15.75" customHeight="1">
      <c r="A85" s="297"/>
      <c r="B85" s="297"/>
      <c r="C85" s="297"/>
      <c r="D85" s="297"/>
      <c r="E85" s="297"/>
      <c r="F85" s="297"/>
      <c r="G85" s="297"/>
      <c r="H85" s="297"/>
      <c r="I85" s="297"/>
      <c r="J85" s="297"/>
      <c r="K85" s="451"/>
      <c r="L85" s="297"/>
      <c r="M85" s="451"/>
      <c r="N85" s="297"/>
      <c r="O85" s="297"/>
      <c r="P85" s="282"/>
      <c r="Q85" s="297"/>
      <c r="R85" s="297"/>
      <c r="S85" s="297"/>
      <c r="T85" s="297"/>
      <c r="U85" s="297"/>
      <c r="V85" s="297"/>
      <c r="W85" s="297"/>
      <c r="X85" s="297"/>
      <c r="Y85" s="297"/>
      <c r="Z85" s="297"/>
    </row>
    <row r="86" spans="1:26" ht="15.75" customHeight="1">
      <c r="A86" s="297"/>
      <c r="B86" s="297"/>
      <c r="C86" s="297"/>
      <c r="D86" s="297"/>
      <c r="E86" s="297"/>
      <c r="F86" s="297"/>
      <c r="G86" s="297"/>
      <c r="H86" s="297"/>
      <c r="I86" s="297"/>
      <c r="J86" s="297"/>
      <c r="K86" s="451"/>
      <c r="L86" s="297"/>
      <c r="M86" s="451"/>
      <c r="N86" s="297"/>
      <c r="O86" s="297"/>
      <c r="P86" s="282"/>
      <c r="Q86" s="297"/>
      <c r="R86" s="297"/>
      <c r="S86" s="297"/>
      <c r="T86" s="297"/>
      <c r="U86" s="297"/>
      <c r="V86" s="297"/>
      <c r="W86" s="297"/>
      <c r="X86" s="297"/>
      <c r="Y86" s="297"/>
      <c r="Z86" s="297"/>
    </row>
    <row r="87" spans="1:26" ht="15.75" customHeight="1">
      <c r="A87" s="297"/>
      <c r="B87" s="297"/>
      <c r="C87" s="297"/>
      <c r="D87" s="297"/>
      <c r="E87" s="297"/>
      <c r="F87" s="297"/>
      <c r="G87" s="297"/>
      <c r="H87" s="297"/>
      <c r="I87" s="297"/>
      <c r="J87" s="297"/>
      <c r="K87" s="451"/>
      <c r="L87" s="297"/>
      <c r="M87" s="451"/>
      <c r="N87" s="297"/>
      <c r="O87" s="297"/>
      <c r="P87" s="282"/>
      <c r="Q87" s="297"/>
      <c r="R87" s="297"/>
      <c r="S87" s="297"/>
      <c r="T87" s="297"/>
      <c r="U87" s="297"/>
      <c r="V87" s="297"/>
      <c r="W87" s="297"/>
      <c r="X87" s="297"/>
      <c r="Y87" s="297"/>
      <c r="Z87" s="297"/>
    </row>
    <row r="88" spans="1:26" ht="15.75" customHeight="1">
      <c r="A88" s="297"/>
      <c r="B88" s="297"/>
      <c r="C88" s="297"/>
      <c r="D88" s="297"/>
      <c r="E88" s="297"/>
      <c r="F88" s="297"/>
      <c r="G88" s="297"/>
      <c r="H88" s="297"/>
      <c r="I88" s="297"/>
      <c r="J88" s="297"/>
      <c r="K88" s="451"/>
      <c r="L88" s="297"/>
      <c r="M88" s="451"/>
      <c r="N88" s="297"/>
      <c r="O88" s="297"/>
      <c r="P88" s="282"/>
      <c r="Q88" s="297"/>
      <c r="R88" s="297"/>
      <c r="S88" s="297"/>
      <c r="T88" s="297"/>
      <c r="U88" s="297"/>
      <c r="V88" s="297"/>
      <c r="W88" s="297"/>
      <c r="X88" s="297"/>
      <c r="Y88" s="297"/>
      <c r="Z88" s="297"/>
    </row>
    <row r="89" spans="1:26" ht="15.75" customHeight="1">
      <c r="A89" s="297"/>
      <c r="B89" s="297"/>
      <c r="C89" s="297"/>
      <c r="D89" s="297"/>
      <c r="E89" s="297"/>
      <c r="F89" s="297"/>
      <c r="G89" s="297"/>
      <c r="H89" s="297"/>
      <c r="I89" s="297"/>
      <c r="J89" s="297"/>
      <c r="K89" s="451"/>
      <c r="L89" s="297"/>
      <c r="M89" s="451"/>
      <c r="N89" s="297"/>
      <c r="O89" s="297"/>
      <c r="P89" s="282"/>
      <c r="Q89" s="297"/>
      <c r="R89" s="297"/>
      <c r="S89" s="297"/>
      <c r="T89" s="297"/>
      <c r="U89" s="297"/>
      <c r="V89" s="297"/>
      <c r="W89" s="297"/>
      <c r="X89" s="297"/>
      <c r="Y89" s="297"/>
      <c r="Z89" s="297"/>
    </row>
    <row r="90" spans="1:26" ht="15.75" customHeight="1">
      <c r="A90" s="297"/>
      <c r="B90" s="297"/>
      <c r="C90" s="297"/>
      <c r="D90" s="297"/>
      <c r="E90" s="297"/>
      <c r="F90" s="297"/>
      <c r="G90" s="297"/>
      <c r="H90" s="297"/>
      <c r="I90" s="297"/>
      <c r="J90" s="297"/>
      <c r="K90" s="451"/>
      <c r="L90" s="297"/>
      <c r="M90" s="451"/>
      <c r="N90" s="297"/>
      <c r="O90" s="297"/>
      <c r="P90" s="282"/>
      <c r="Q90" s="297"/>
      <c r="R90" s="297"/>
      <c r="S90" s="297"/>
      <c r="T90" s="297"/>
      <c r="U90" s="297"/>
      <c r="V90" s="297"/>
      <c r="W90" s="297"/>
      <c r="X90" s="297"/>
      <c r="Y90" s="297"/>
      <c r="Z90" s="297"/>
    </row>
    <row r="91" spans="1:26" ht="15.75" customHeight="1">
      <c r="A91" s="297"/>
      <c r="B91" s="297"/>
      <c r="C91" s="297"/>
      <c r="D91" s="297"/>
      <c r="E91" s="297"/>
      <c r="F91" s="297"/>
      <c r="G91" s="297"/>
      <c r="H91" s="297"/>
      <c r="I91" s="297"/>
      <c r="J91" s="297"/>
      <c r="K91" s="451"/>
      <c r="L91" s="297"/>
      <c r="M91" s="451"/>
      <c r="N91" s="297"/>
      <c r="O91" s="297"/>
      <c r="P91" s="282"/>
      <c r="Q91" s="297"/>
      <c r="R91" s="297"/>
      <c r="S91" s="297"/>
      <c r="T91" s="297"/>
      <c r="U91" s="297"/>
      <c r="V91" s="297"/>
      <c r="W91" s="297"/>
      <c r="X91" s="297"/>
      <c r="Y91" s="297"/>
      <c r="Z91" s="297"/>
    </row>
    <row r="92" spans="1:26" ht="15.75" customHeight="1">
      <c r="A92" s="297"/>
      <c r="B92" s="297"/>
      <c r="C92" s="297"/>
      <c r="D92" s="297"/>
      <c r="E92" s="297"/>
      <c r="F92" s="297"/>
      <c r="G92" s="297"/>
      <c r="H92" s="297"/>
      <c r="I92" s="297"/>
      <c r="J92" s="297"/>
      <c r="K92" s="451"/>
      <c r="L92" s="297"/>
      <c r="M92" s="451"/>
      <c r="N92" s="297"/>
      <c r="O92" s="297"/>
      <c r="P92" s="282"/>
      <c r="Q92" s="297"/>
      <c r="R92" s="297"/>
      <c r="S92" s="297"/>
      <c r="T92" s="297"/>
      <c r="U92" s="297"/>
      <c r="V92" s="297"/>
      <c r="W92" s="297"/>
      <c r="X92" s="297"/>
      <c r="Y92" s="297"/>
      <c r="Z92" s="297"/>
    </row>
    <row r="93" spans="1:26" ht="15.75" customHeight="1">
      <c r="A93" s="297"/>
      <c r="B93" s="297"/>
      <c r="C93" s="297"/>
      <c r="D93" s="297"/>
      <c r="E93" s="297"/>
      <c r="F93" s="297"/>
      <c r="G93" s="297"/>
      <c r="H93" s="297"/>
      <c r="I93" s="297"/>
      <c r="J93" s="297"/>
      <c r="K93" s="451"/>
      <c r="L93" s="297"/>
      <c r="M93" s="451"/>
      <c r="N93" s="297"/>
      <c r="O93" s="297"/>
      <c r="P93" s="282"/>
      <c r="Q93" s="297"/>
      <c r="R93" s="297"/>
      <c r="S93" s="297"/>
      <c r="T93" s="297"/>
      <c r="U93" s="297"/>
      <c r="V93" s="297"/>
      <c r="W93" s="297"/>
      <c r="X93" s="297"/>
      <c r="Y93" s="297"/>
      <c r="Z93" s="297"/>
    </row>
    <row r="94" spans="1:26" ht="15.75" customHeight="1">
      <c r="A94" s="297"/>
      <c r="B94" s="297"/>
      <c r="C94" s="297"/>
      <c r="D94" s="297"/>
      <c r="E94" s="297"/>
      <c r="F94" s="297"/>
      <c r="G94" s="297"/>
      <c r="H94" s="297"/>
      <c r="I94" s="297"/>
      <c r="J94" s="297"/>
      <c r="K94" s="451"/>
      <c r="L94" s="297"/>
      <c r="M94" s="451"/>
      <c r="N94" s="297"/>
      <c r="O94" s="297"/>
      <c r="P94" s="282"/>
      <c r="Q94" s="297"/>
      <c r="R94" s="297"/>
      <c r="S94" s="297"/>
      <c r="T94" s="297"/>
      <c r="U94" s="297"/>
      <c r="V94" s="297"/>
      <c r="W94" s="297"/>
      <c r="X94" s="297"/>
      <c r="Y94" s="297"/>
      <c r="Z94" s="297"/>
    </row>
    <row r="95" spans="1:26" ht="15.75" customHeight="1">
      <c r="A95" s="297"/>
      <c r="B95" s="297"/>
      <c r="C95" s="297"/>
      <c r="D95" s="297"/>
      <c r="E95" s="297"/>
      <c r="F95" s="297"/>
      <c r="G95" s="297"/>
      <c r="H95" s="297"/>
      <c r="I95" s="297"/>
      <c r="J95" s="297"/>
      <c r="K95" s="451"/>
      <c r="L95" s="297"/>
      <c r="M95" s="451"/>
      <c r="N95" s="297"/>
      <c r="O95" s="297"/>
      <c r="P95" s="282"/>
      <c r="Q95" s="297"/>
      <c r="R95" s="297"/>
      <c r="S95" s="297"/>
      <c r="T95" s="297"/>
      <c r="U95" s="297"/>
      <c r="V95" s="297"/>
      <c r="W95" s="297"/>
      <c r="X95" s="297"/>
      <c r="Y95" s="297"/>
      <c r="Z95" s="297"/>
    </row>
    <row r="96" spans="1:26" ht="15.75" customHeight="1">
      <c r="A96" s="297"/>
      <c r="B96" s="297"/>
      <c r="C96" s="297"/>
      <c r="D96" s="297"/>
      <c r="E96" s="297"/>
      <c r="F96" s="297"/>
      <c r="G96" s="297"/>
      <c r="H96" s="297"/>
      <c r="I96" s="297"/>
      <c r="J96" s="297"/>
      <c r="K96" s="451"/>
      <c r="L96" s="297"/>
      <c r="M96" s="451"/>
      <c r="N96" s="297"/>
      <c r="O96" s="297"/>
      <c r="P96" s="282"/>
      <c r="Q96" s="297"/>
      <c r="R96" s="297"/>
      <c r="S96" s="297"/>
      <c r="T96" s="297"/>
      <c r="U96" s="297"/>
      <c r="V96" s="297"/>
      <c r="W96" s="297"/>
      <c r="X96" s="297"/>
      <c r="Y96" s="297"/>
      <c r="Z96" s="297"/>
    </row>
    <row r="97" spans="1:26" ht="15.75" customHeight="1">
      <c r="A97" s="297"/>
      <c r="B97" s="297"/>
      <c r="C97" s="297"/>
      <c r="D97" s="297"/>
      <c r="E97" s="297"/>
      <c r="F97" s="297"/>
      <c r="G97" s="297"/>
      <c r="H97" s="297"/>
      <c r="I97" s="297"/>
      <c r="J97" s="297"/>
      <c r="K97" s="451"/>
      <c r="L97" s="297"/>
      <c r="M97" s="451"/>
      <c r="N97" s="297"/>
      <c r="O97" s="297"/>
      <c r="P97" s="282"/>
      <c r="Q97" s="297"/>
      <c r="R97" s="297"/>
      <c r="S97" s="297"/>
      <c r="T97" s="297"/>
      <c r="U97" s="297"/>
      <c r="V97" s="297"/>
      <c r="W97" s="297"/>
      <c r="X97" s="297"/>
      <c r="Y97" s="297"/>
      <c r="Z97" s="297"/>
    </row>
    <row r="98" spans="1:26" ht="15.75" customHeight="1">
      <c r="A98" s="297"/>
      <c r="B98" s="297"/>
      <c r="C98" s="297"/>
      <c r="D98" s="297"/>
      <c r="E98" s="297"/>
      <c r="F98" s="297"/>
      <c r="G98" s="297"/>
      <c r="H98" s="297"/>
      <c r="I98" s="297"/>
      <c r="J98" s="297"/>
      <c r="K98" s="451"/>
      <c r="L98" s="297"/>
      <c r="M98" s="451"/>
      <c r="N98" s="297"/>
      <c r="O98" s="297"/>
      <c r="P98" s="282"/>
      <c r="Q98" s="297"/>
      <c r="R98" s="297"/>
      <c r="S98" s="297"/>
      <c r="T98" s="297"/>
      <c r="U98" s="297"/>
      <c r="V98" s="297"/>
      <c r="W98" s="297"/>
      <c r="X98" s="297"/>
      <c r="Y98" s="297"/>
      <c r="Z98" s="297"/>
    </row>
    <row r="99" spans="1:26" ht="15.75" customHeight="1">
      <c r="A99" s="297"/>
      <c r="B99" s="297"/>
      <c r="C99" s="297"/>
      <c r="D99" s="297"/>
      <c r="E99" s="297"/>
      <c r="F99" s="297"/>
      <c r="G99" s="297"/>
      <c r="H99" s="297"/>
      <c r="I99" s="297"/>
      <c r="J99" s="297"/>
      <c r="K99" s="451"/>
      <c r="L99" s="297"/>
      <c r="M99" s="451"/>
      <c r="N99" s="297"/>
      <c r="O99" s="297"/>
      <c r="P99" s="282"/>
      <c r="Q99" s="297"/>
      <c r="R99" s="297"/>
      <c r="S99" s="297"/>
      <c r="T99" s="297"/>
      <c r="U99" s="297"/>
      <c r="V99" s="297"/>
      <c r="W99" s="297"/>
      <c r="X99" s="297"/>
      <c r="Y99" s="297"/>
      <c r="Z99" s="297"/>
    </row>
    <row r="100" spans="1:26" ht="15.75" customHeight="1">
      <c r="A100" s="297"/>
      <c r="B100" s="297"/>
      <c r="C100" s="297"/>
      <c r="D100" s="297"/>
      <c r="E100" s="297"/>
      <c r="F100" s="297"/>
      <c r="G100" s="297"/>
      <c r="H100" s="297"/>
      <c r="I100" s="297"/>
      <c r="J100" s="297"/>
      <c r="K100" s="451"/>
      <c r="L100" s="297"/>
      <c r="M100" s="451"/>
      <c r="N100" s="297"/>
      <c r="O100" s="297"/>
      <c r="P100" s="282"/>
      <c r="Q100" s="297"/>
      <c r="R100" s="297"/>
      <c r="S100" s="297"/>
      <c r="T100" s="297"/>
      <c r="U100" s="297"/>
      <c r="V100" s="297"/>
      <c r="W100" s="297"/>
      <c r="X100" s="297"/>
      <c r="Y100" s="297"/>
      <c r="Z100" s="297"/>
    </row>
    <row r="101" spans="1:26" ht="15.75" customHeight="1">
      <c r="A101" s="297"/>
      <c r="B101" s="297"/>
      <c r="C101" s="297"/>
      <c r="D101" s="297"/>
      <c r="E101" s="297"/>
      <c r="F101" s="297"/>
      <c r="G101" s="297"/>
      <c r="H101" s="297"/>
      <c r="I101" s="297"/>
      <c r="J101" s="297"/>
      <c r="K101" s="451"/>
      <c r="L101" s="297"/>
      <c r="M101" s="451"/>
      <c r="N101" s="297"/>
      <c r="O101" s="297"/>
      <c r="P101" s="282"/>
      <c r="Q101" s="297"/>
      <c r="R101" s="297"/>
      <c r="S101" s="297"/>
      <c r="T101" s="297"/>
      <c r="U101" s="297"/>
      <c r="V101" s="297"/>
      <c r="W101" s="297"/>
      <c r="X101" s="297"/>
      <c r="Y101" s="297"/>
      <c r="Z101" s="297"/>
    </row>
    <row r="102" spans="1:26" ht="15.75" customHeight="1">
      <c r="A102" s="297"/>
      <c r="B102" s="297"/>
      <c r="C102" s="297"/>
      <c r="D102" s="297"/>
      <c r="E102" s="297"/>
      <c r="F102" s="297"/>
      <c r="G102" s="297"/>
      <c r="H102" s="297"/>
      <c r="I102" s="297"/>
      <c r="J102" s="297"/>
      <c r="K102" s="451"/>
      <c r="L102" s="297"/>
      <c r="M102" s="451"/>
      <c r="N102" s="297"/>
      <c r="O102" s="297"/>
      <c r="P102" s="282"/>
      <c r="Q102" s="297"/>
      <c r="R102" s="297"/>
      <c r="S102" s="297"/>
      <c r="T102" s="297"/>
      <c r="U102" s="297"/>
      <c r="V102" s="297"/>
      <c r="W102" s="297"/>
      <c r="X102" s="297"/>
      <c r="Y102" s="297"/>
      <c r="Z102" s="297"/>
    </row>
    <row r="103" spans="1:26" ht="15.75" customHeight="1">
      <c r="A103" s="297"/>
      <c r="B103" s="297"/>
      <c r="C103" s="297"/>
      <c r="D103" s="297"/>
      <c r="E103" s="297"/>
      <c r="F103" s="297"/>
      <c r="G103" s="297"/>
      <c r="H103" s="297"/>
      <c r="I103" s="297"/>
      <c r="J103" s="297"/>
      <c r="K103" s="451"/>
      <c r="L103" s="297"/>
      <c r="M103" s="451"/>
      <c r="N103" s="297"/>
      <c r="O103" s="297"/>
      <c r="P103" s="282"/>
      <c r="Q103" s="297"/>
      <c r="R103" s="297"/>
      <c r="S103" s="297"/>
      <c r="T103" s="297"/>
      <c r="U103" s="297"/>
      <c r="V103" s="297"/>
      <c r="W103" s="297"/>
      <c r="X103" s="297"/>
      <c r="Y103" s="297"/>
      <c r="Z103" s="297"/>
    </row>
    <row r="104" spans="1:26" ht="15.75" customHeight="1">
      <c r="A104" s="297"/>
      <c r="B104" s="297"/>
      <c r="C104" s="297"/>
      <c r="D104" s="297"/>
      <c r="E104" s="297"/>
      <c r="F104" s="297"/>
      <c r="G104" s="297"/>
      <c r="H104" s="297"/>
      <c r="I104" s="297"/>
      <c r="J104" s="297"/>
      <c r="K104" s="451"/>
      <c r="L104" s="297"/>
      <c r="M104" s="451"/>
      <c r="N104" s="297"/>
      <c r="O104" s="297"/>
      <c r="P104" s="282"/>
      <c r="Q104" s="297"/>
      <c r="R104" s="297"/>
      <c r="S104" s="297"/>
      <c r="T104" s="297"/>
      <c r="U104" s="297"/>
      <c r="V104" s="297"/>
      <c r="W104" s="297"/>
      <c r="X104" s="297"/>
      <c r="Y104" s="297"/>
      <c r="Z104" s="297"/>
    </row>
    <row r="105" spans="1:26" ht="15.75" customHeight="1">
      <c r="A105" s="297"/>
      <c r="B105" s="297"/>
      <c r="C105" s="297"/>
      <c r="D105" s="297"/>
      <c r="E105" s="297"/>
      <c r="F105" s="297"/>
      <c r="G105" s="297"/>
      <c r="H105" s="297"/>
      <c r="I105" s="297"/>
      <c r="J105" s="297"/>
      <c r="K105" s="451"/>
      <c r="L105" s="297"/>
      <c r="M105" s="451"/>
      <c r="N105" s="297"/>
      <c r="O105" s="297"/>
      <c r="P105" s="282"/>
      <c r="Q105" s="297"/>
      <c r="R105" s="297"/>
      <c r="S105" s="297"/>
      <c r="T105" s="297"/>
      <c r="U105" s="297"/>
      <c r="V105" s="297"/>
      <c r="W105" s="297"/>
      <c r="X105" s="297"/>
      <c r="Y105" s="297"/>
      <c r="Z105" s="297"/>
    </row>
    <row r="106" spans="1:26" ht="15.75" customHeight="1">
      <c r="A106" s="297"/>
      <c r="B106" s="297"/>
      <c r="C106" s="297"/>
      <c r="D106" s="297"/>
      <c r="E106" s="297"/>
      <c r="F106" s="297"/>
      <c r="G106" s="297"/>
      <c r="H106" s="297"/>
      <c r="I106" s="297"/>
      <c r="J106" s="297"/>
      <c r="K106" s="451"/>
      <c r="L106" s="297"/>
      <c r="M106" s="451"/>
      <c r="N106" s="297"/>
      <c r="O106" s="297"/>
      <c r="P106" s="282"/>
      <c r="Q106" s="297"/>
      <c r="R106" s="297"/>
      <c r="S106" s="297"/>
      <c r="T106" s="297"/>
      <c r="U106" s="297"/>
      <c r="V106" s="297"/>
      <c r="W106" s="297"/>
      <c r="X106" s="297"/>
      <c r="Y106" s="297"/>
      <c r="Z106" s="297"/>
    </row>
    <row r="107" spans="1:26" ht="15.75" customHeight="1">
      <c r="A107" s="297"/>
      <c r="B107" s="297"/>
      <c r="C107" s="297"/>
      <c r="D107" s="297"/>
      <c r="E107" s="297"/>
      <c r="F107" s="297"/>
      <c r="G107" s="297"/>
      <c r="H107" s="297"/>
      <c r="I107" s="297"/>
      <c r="J107" s="297"/>
      <c r="K107" s="451"/>
      <c r="L107" s="297"/>
      <c r="M107" s="451"/>
      <c r="N107" s="297"/>
      <c r="O107" s="297"/>
      <c r="P107" s="282"/>
      <c r="Q107" s="297"/>
      <c r="R107" s="297"/>
      <c r="S107" s="297"/>
      <c r="T107" s="297"/>
      <c r="U107" s="297"/>
      <c r="V107" s="297"/>
      <c r="W107" s="297"/>
      <c r="X107" s="297"/>
      <c r="Y107" s="297"/>
      <c r="Z107" s="297"/>
    </row>
    <row r="108" spans="1:26" ht="15.75" customHeight="1">
      <c r="A108" s="297"/>
      <c r="B108" s="297"/>
      <c r="C108" s="297"/>
      <c r="D108" s="297"/>
      <c r="E108" s="297"/>
      <c r="F108" s="297"/>
      <c r="G108" s="297"/>
      <c r="H108" s="297"/>
      <c r="I108" s="297"/>
      <c r="J108" s="297"/>
      <c r="K108" s="451"/>
      <c r="L108" s="297"/>
      <c r="M108" s="451"/>
      <c r="N108" s="297"/>
      <c r="O108" s="297"/>
      <c r="P108" s="282"/>
      <c r="Q108" s="297"/>
      <c r="R108" s="297"/>
      <c r="S108" s="297"/>
      <c r="T108" s="297"/>
      <c r="U108" s="297"/>
      <c r="V108" s="297"/>
      <c r="W108" s="297"/>
      <c r="X108" s="297"/>
      <c r="Y108" s="297"/>
      <c r="Z108" s="297"/>
    </row>
    <row r="109" spans="1:26" ht="15.75" customHeight="1">
      <c r="A109" s="297"/>
      <c r="B109" s="297"/>
      <c r="C109" s="297"/>
      <c r="D109" s="297"/>
      <c r="E109" s="297"/>
      <c r="F109" s="297"/>
      <c r="G109" s="297"/>
      <c r="H109" s="297"/>
      <c r="I109" s="297"/>
      <c r="J109" s="297"/>
      <c r="K109" s="451"/>
      <c r="L109" s="297"/>
      <c r="M109" s="451"/>
      <c r="N109" s="297"/>
      <c r="O109" s="297"/>
      <c r="P109" s="282"/>
      <c r="Q109" s="297"/>
      <c r="R109" s="297"/>
      <c r="S109" s="297"/>
      <c r="T109" s="297"/>
      <c r="U109" s="297"/>
      <c r="V109" s="297"/>
      <c r="W109" s="297"/>
      <c r="X109" s="297"/>
      <c r="Y109" s="297"/>
      <c r="Z109" s="297"/>
    </row>
    <row r="110" spans="1:26" ht="15.75" customHeight="1">
      <c r="A110" s="297"/>
      <c r="B110" s="297"/>
      <c r="C110" s="297"/>
      <c r="D110" s="297"/>
      <c r="E110" s="297"/>
      <c r="F110" s="297"/>
      <c r="G110" s="297"/>
      <c r="H110" s="297"/>
      <c r="I110" s="297"/>
      <c r="J110" s="297"/>
      <c r="K110" s="451"/>
      <c r="L110" s="297"/>
      <c r="M110" s="451"/>
      <c r="N110" s="297"/>
      <c r="O110" s="297"/>
      <c r="P110" s="282"/>
      <c r="Q110" s="297"/>
      <c r="R110" s="297"/>
      <c r="S110" s="297"/>
      <c r="T110" s="297"/>
      <c r="U110" s="297"/>
      <c r="V110" s="297"/>
      <c r="W110" s="297"/>
      <c r="X110" s="297"/>
      <c r="Y110" s="297"/>
      <c r="Z110" s="297"/>
    </row>
    <row r="111" spans="1:26" ht="15.75" customHeight="1">
      <c r="A111" s="297"/>
      <c r="B111" s="297"/>
      <c r="C111" s="297"/>
      <c r="D111" s="297"/>
      <c r="E111" s="297"/>
      <c r="F111" s="297"/>
      <c r="G111" s="297"/>
      <c r="H111" s="297"/>
      <c r="I111" s="297"/>
      <c r="J111" s="297"/>
      <c r="K111" s="451"/>
      <c r="L111" s="297"/>
      <c r="M111" s="451"/>
      <c r="N111" s="297"/>
      <c r="O111" s="297"/>
      <c r="P111" s="282"/>
      <c r="Q111" s="297"/>
      <c r="R111" s="297"/>
      <c r="S111" s="297"/>
      <c r="T111" s="297"/>
      <c r="U111" s="297"/>
      <c r="V111" s="297"/>
      <c r="W111" s="297"/>
      <c r="X111" s="297"/>
      <c r="Y111" s="297"/>
      <c r="Z111" s="297"/>
    </row>
    <row r="112" spans="1:26" ht="15.75" customHeight="1">
      <c r="A112" s="297"/>
      <c r="B112" s="297"/>
      <c r="C112" s="297"/>
      <c r="D112" s="297"/>
      <c r="E112" s="297"/>
      <c r="F112" s="297"/>
      <c r="G112" s="297"/>
      <c r="H112" s="297"/>
      <c r="I112" s="297"/>
      <c r="J112" s="297"/>
      <c r="K112" s="451"/>
      <c r="L112" s="297"/>
      <c r="M112" s="451"/>
      <c r="N112" s="297"/>
      <c r="O112" s="297"/>
      <c r="P112" s="282"/>
      <c r="Q112" s="297"/>
      <c r="R112" s="297"/>
      <c r="S112" s="297"/>
      <c r="T112" s="297"/>
      <c r="U112" s="297"/>
      <c r="V112" s="297"/>
      <c r="W112" s="297"/>
      <c r="X112" s="297"/>
      <c r="Y112" s="297"/>
      <c r="Z112" s="297"/>
    </row>
    <row r="113" spans="1:26" ht="15.75" customHeight="1">
      <c r="A113" s="297"/>
      <c r="B113" s="297"/>
      <c r="C113" s="297"/>
      <c r="D113" s="297"/>
      <c r="E113" s="297"/>
      <c r="F113" s="297"/>
      <c r="G113" s="297"/>
      <c r="H113" s="297"/>
      <c r="I113" s="297"/>
      <c r="J113" s="297"/>
      <c r="K113" s="451"/>
      <c r="L113" s="297"/>
      <c r="M113" s="451"/>
      <c r="N113" s="297"/>
      <c r="O113" s="297"/>
      <c r="P113" s="282"/>
      <c r="Q113" s="297"/>
      <c r="R113" s="297"/>
      <c r="S113" s="297"/>
      <c r="T113" s="297"/>
      <c r="U113" s="297"/>
      <c r="V113" s="297"/>
      <c r="W113" s="297"/>
      <c r="X113" s="297"/>
      <c r="Y113" s="297"/>
      <c r="Z113" s="297"/>
    </row>
    <row r="114" spans="1:26" ht="15.75" customHeight="1">
      <c r="A114" s="297"/>
      <c r="B114" s="297"/>
      <c r="C114" s="297"/>
      <c r="D114" s="297"/>
      <c r="E114" s="297"/>
      <c r="F114" s="297"/>
      <c r="G114" s="297"/>
      <c r="H114" s="297"/>
      <c r="I114" s="297"/>
      <c r="J114" s="297"/>
      <c r="K114" s="451"/>
      <c r="L114" s="297"/>
      <c r="M114" s="451"/>
      <c r="N114" s="297"/>
      <c r="O114" s="297"/>
      <c r="P114" s="282"/>
      <c r="Q114" s="297"/>
      <c r="R114" s="297"/>
      <c r="S114" s="297"/>
      <c r="T114" s="297"/>
      <c r="U114" s="297"/>
      <c r="V114" s="297"/>
      <c r="W114" s="297"/>
      <c r="X114" s="297"/>
      <c r="Y114" s="297"/>
      <c r="Z114" s="297"/>
    </row>
    <row r="115" spans="1:26" ht="15.75" customHeight="1">
      <c r="A115" s="297"/>
      <c r="B115" s="297"/>
      <c r="C115" s="297"/>
      <c r="D115" s="297"/>
      <c r="E115" s="297"/>
      <c r="F115" s="297"/>
      <c r="G115" s="297"/>
      <c r="H115" s="297"/>
      <c r="I115" s="297"/>
      <c r="J115" s="297"/>
      <c r="K115" s="451"/>
      <c r="L115" s="297"/>
      <c r="M115" s="451"/>
      <c r="N115" s="297"/>
      <c r="O115" s="297"/>
      <c r="P115" s="282"/>
      <c r="Q115" s="297"/>
      <c r="R115" s="297"/>
      <c r="S115" s="297"/>
      <c r="T115" s="297"/>
      <c r="U115" s="297"/>
      <c r="V115" s="297"/>
      <c r="W115" s="297"/>
      <c r="X115" s="297"/>
      <c r="Y115" s="297"/>
      <c r="Z115" s="297"/>
    </row>
    <row r="116" spans="1:26" ht="15.75" customHeight="1">
      <c r="A116" s="297"/>
      <c r="B116" s="297"/>
      <c r="C116" s="297"/>
      <c r="D116" s="297"/>
      <c r="E116" s="297"/>
      <c r="F116" s="297"/>
      <c r="G116" s="297"/>
      <c r="H116" s="297"/>
      <c r="I116" s="297"/>
      <c r="J116" s="297"/>
      <c r="K116" s="451"/>
      <c r="L116" s="297"/>
      <c r="M116" s="451"/>
      <c r="N116" s="297"/>
      <c r="O116" s="297"/>
      <c r="P116" s="282"/>
      <c r="Q116" s="297"/>
      <c r="R116" s="297"/>
      <c r="S116" s="297"/>
      <c r="T116" s="297"/>
      <c r="U116" s="297"/>
      <c r="V116" s="297"/>
      <c r="W116" s="297"/>
      <c r="X116" s="297"/>
      <c r="Y116" s="297"/>
      <c r="Z116" s="297"/>
    </row>
    <row r="117" spans="1:26" ht="15.75" customHeight="1">
      <c r="A117" s="297"/>
      <c r="B117" s="297"/>
      <c r="C117" s="297"/>
      <c r="D117" s="297"/>
      <c r="E117" s="297"/>
      <c r="F117" s="297"/>
      <c r="G117" s="297"/>
      <c r="H117" s="297"/>
      <c r="I117" s="297"/>
      <c r="J117" s="297"/>
      <c r="K117" s="451"/>
      <c r="L117" s="297"/>
      <c r="M117" s="451"/>
      <c r="N117" s="297"/>
      <c r="O117" s="297"/>
      <c r="P117" s="282"/>
      <c r="Q117" s="297"/>
      <c r="R117" s="297"/>
      <c r="S117" s="297"/>
      <c r="T117" s="297"/>
      <c r="U117" s="297"/>
      <c r="V117" s="297"/>
      <c r="W117" s="297"/>
      <c r="X117" s="297"/>
      <c r="Y117" s="297"/>
      <c r="Z117" s="297"/>
    </row>
    <row r="118" spans="1:26" ht="15.75" customHeight="1">
      <c r="A118" s="297"/>
      <c r="B118" s="297"/>
      <c r="C118" s="297"/>
      <c r="D118" s="297"/>
      <c r="E118" s="297"/>
      <c r="F118" s="297"/>
      <c r="G118" s="297"/>
      <c r="H118" s="297"/>
      <c r="I118" s="297"/>
      <c r="J118" s="297"/>
      <c r="K118" s="451"/>
      <c r="L118" s="297"/>
      <c r="M118" s="451"/>
      <c r="N118" s="297"/>
      <c r="O118" s="297"/>
      <c r="P118" s="282"/>
      <c r="Q118" s="297"/>
      <c r="R118" s="297"/>
      <c r="S118" s="297"/>
      <c r="T118" s="297"/>
      <c r="U118" s="297"/>
      <c r="V118" s="297"/>
      <c r="W118" s="297"/>
      <c r="X118" s="297"/>
      <c r="Y118" s="297"/>
      <c r="Z118" s="297"/>
    </row>
    <row r="119" spans="1:26" ht="15.75" customHeight="1">
      <c r="A119" s="297"/>
      <c r="B119" s="297"/>
      <c r="C119" s="297"/>
      <c r="D119" s="297"/>
      <c r="E119" s="297"/>
      <c r="F119" s="297"/>
      <c r="G119" s="297"/>
      <c r="H119" s="297"/>
      <c r="I119" s="297"/>
      <c r="J119" s="297"/>
      <c r="K119" s="451"/>
      <c r="L119" s="297"/>
      <c r="M119" s="451"/>
      <c r="N119" s="297"/>
      <c r="O119" s="297"/>
      <c r="P119" s="282"/>
      <c r="Q119" s="297"/>
      <c r="R119" s="297"/>
      <c r="S119" s="297"/>
      <c r="T119" s="297"/>
      <c r="U119" s="297"/>
      <c r="V119" s="297"/>
      <c r="W119" s="297"/>
      <c r="X119" s="297"/>
      <c r="Y119" s="297"/>
      <c r="Z119" s="297"/>
    </row>
    <row r="120" spans="1:26" ht="15.75" customHeight="1">
      <c r="A120" s="297"/>
      <c r="B120" s="297"/>
      <c r="C120" s="297"/>
      <c r="D120" s="297"/>
      <c r="E120" s="297"/>
      <c r="F120" s="297"/>
      <c r="G120" s="297"/>
      <c r="H120" s="297"/>
      <c r="I120" s="297"/>
      <c r="J120" s="297"/>
      <c r="K120" s="451"/>
      <c r="L120" s="297"/>
      <c r="M120" s="451"/>
      <c r="N120" s="297"/>
      <c r="O120" s="297"/>
      <c r="P120" s="282"/>
      <c r="Q120" s="297"/>
      <c r="R120" s="297"/>
      <c r="S120" s="297"/>
      <c r="T120" s="297"/>
      <c r="U120" s="297"/>
      <c r="V120" s="297"/>
      <c r="W120" s="297"/>
      <c r="X120" s="297"/>
      <c r="Y120" s="297"/>
      <c r="Z120" s="297"/>
    </row>
    <row r="121" spans="1:26" ht="15.75" customHeight="1">
      <c r="A121" s="297"/>
      <c r="B121" s="297"/>
      <c r="C121" s="297"/>
      <c r="D121" s="297"/>
      <c r="E121" s="297"/>
      <c r="F121" s="297"/>
      <c r="G121" s="297"/>
      <c r="H121" s="297"/>
      <c r="I121" s="297"/>
      <c r="J121" s="297"/>
      <c r="K121" s="451"/>
      <c r="L121" s="297"/>
      <c r="M121" s="451"/>
      <c r="N121" s="297"/>
      <c r="O121" s="297"/>
      <c r="P121" s="282"/>
      <c r="Q121" s="297"/>
      <c r="R121" s="297"/>
      <c r="S121" s="297"/>
      <c r="T121" s="297"/>
      <c r="U121" s="297"/>
      <c r="V121" s="297"/>
      <c r="W121" s="297"/>
      <c r="X121" s="297"/>
      <c r="Y121" s="297"/>
      <c r="Z121" s="297"/>
    </row>
    <row r="122" spans="1:26" ht="15.75" customHeight="1">
      <c r="A122" s="297"/>
      <c r="B122" s="297"/>
      <c r="C122" s="297"/>
      <c r="D122" s="297"/>
      <c r="E122" s="297"/>
      <c r="F122" s="297"/>
      <c r="G122" s="297"/>
      <c r="H122" s="297"/>
      <c r="I122" s="297"/>
      <c r="J122" s="297"/>
      <c r="K122" s="451"/>
      <c r="L122" s="297"/>
      <c r="M122" s="451"/>
      <c r="N122" s="297"/>
      <c r="O122" s="297"/>
      <c r="P122" s="282"/>
      <c r="Q122" s="297"/>
      <c r="R122" s="297"/>
      <c r="S122" s="297"/>
      <c r="T122" s="297"/>
      <c r="U122" s="297"/>
      <c r="V122" s="297"/>
      <c r="W122" s="297"/>
      <c r="X122" s="297"/>
      <c r="Y122" s="297"/>
      <c r="Z122" s="297"/>
    </row>
    <row r="123" spans="1:26" ht="15.75" customHeight="1">
      <c r="A123" s="297"/>
      <c r="B123" s="297"/>
      <c r="C123" s="297"/>
      <c r="D123" s="297"/>
      <c r="E123" s="297"/>
      <c r="F123" s="297"/>
      <c r="G123" s="297"/>
      <c r="H123" s="297"/>
      <c r="I123" s="297"/>
      <c r="J123" s="297"/>
      <c r="K123" s="451"/>
      <c r="L123" s="297"/>
      <c r="M123" s="451"/>
      <c r="N123" s="297"/>
      <c r="O123" s="297"/>
      <c r="P123" s="282"/>
      <c r="Q123" s="297"/>
      <c r="R123" s="297"/>
      <c r="S123" s="297"/>
      <c r="T123" s="297"/>
      <c r="U123" s="297"/>
      <c r="V123" s="297"/>
      <c r="W123" s="297"/>
      <c r="X123" s="297"/>
      <c r="Y123" s="297"/>
      <c r="Z123" s="297"/>
    </row>
    <row r="124" spans="1:26" ht="15.75" customHeight="1">
      <c r="A124" s="297"/>
      <c r="B124" s="297"/>
      <c r="C124" s="297"/>
      <c r="D124" s="297"/>
      <c r="E124" s="297"/>
      <c r="F124" s="297"/>
      <c r="G124" s="297"/>
      <c r="H124" s="297"/>
      <c r="I124" s="297"/>
      <c r="J124" s="297"/>
      <c r="K124" s="451"/>
      <c r="L124" s="297"/>
      <c r="M124" s="451"/>
      <c r="N124" s="297"/>
      <c r="O124" s="297"/>
      <c r="P124" s="282"/>
      <c r="Q124" s="297"/>
      <c r="R124" s="297"/>
      <c r="S124" s="297"/>
      <c r="T124" s="297"/>
      <c r="U124" s="297"/>
      <c r="V124" s="297"/>
      <c r="W124" s="297"/>
      <c r="X124" s="297"/>
      <c r="Y124" s="297"/>
      <c r="Z124" s="297"/>
    </row>
    <row r="125" spans="1:26" ht="15.75" customHeight="1">
      <c r="A125" s="297"/>
      <c r="B125" s="297"/>
      <c r="C125" s="297"/>
      <c r="D125" s="297"/>
      <c r="E125" s="297"/>
      <c r="F125" s="297"/>
      <c r="G125" s="297"/>
      <c r="H125" s="297"/>
      <c r="I125" s="297"/>
      <c r="J125" s="297"/>
      <c r="K125" s="451"/>
      <c r="L125" s="297"/>
      <c r="M125" s="451"/>
      <c r="N125" s="297"/>
      <c r="O125" s="297"/>
      <c r="P125" s="282"/>
      <c r="Q125" s="297"/>
      <c r="R125" s="297"/>
      <c r="S125" s="297"/>
      <c r="T125" s="297"/>
      <c r="U125" s="297"/>
      <c r="V125" s="297"/>
      <c r="W125" s="297"/>
      <c r="X125" s="297"/>
      <c r="Y125" s="297"/>
      <c r="Z125" s="297"/>
    </row>
    <row r="126" spans="1:26" ht="15.75" customHeight="1">
      <c r="A126" s="297"/>
      <c r="B126" s="297"/>
      <c r="C126" s="297"/>
      <c r="D126" s="297"/>
      <c r="E126" s="297"/>
      <c r="F126" s="297"/>
      <c r="G126" s="297"/>
      <c r="H126" s="297"/>
      <c r="I126" s="297"/>
      <c r="J126" s="297"/>
      <c r="K126" s="451"/>
      <c r="L126" s="297"/>
      <c r="M126" s="451"/>
      <c r="N126" s="297"/>
      <c r="O126" s="297"/>
      <c r="P126" s="282"/>
      <c r="Q126" s="297"/>
      <c r="R126" s="297"/>
      <c r="S126" s="297"/>
      <c r="T126" s="297"/>
      <c r="U126" s="297"/>
      <c r="V126" s="297"/>
      <c r="W126" s="297"/>
      <c r="X126" s="297"/>
      <c r="Y126" s="297"/>
      <c r="Z126" s="297"/>
    </row>
    <row r="127" spans="1:26" ht="15.75" customHeight="1">
      <c r="A127" s="297"/>
      <c r="B127" s="297"/>
      <c r="C127" s="297"/>
      <c r="D127" s="297"/>
      <c r="E127" s="297"/>
      <c r="F127" s="297"/>
      <c r="G127" s="297"/>
      <c r="H127" s="297"/>
      <c r="I127" s="297"/>
      <c r="J127" s="297"/>
      <c r="K127" s="451"/>
      <c r="L127" s="297"/>
      <c r="M127" s="451"/>
      <c r="N127" s="297"/>
      <c r="O127" s="297"/>
      <c r="P127" s="282"/>
      <c r="Q127" s="297"/>
      <c r="R127" s="297"/>
      <c r="S127" s="297"/>
      <c r="T127" s="297"/>
      <c r="U127" s="297"/>
      <c r="V127" s="297"/>
      <c r="W127" s="297"/>
      <c r="X127" s="297"/>
      <c r="Y127" s="297"/>
      <c r="Z127" s="297"/>
    </row>
    <row r="128" spans="1:26" ht="15.75" customHeight="1">
      <c r="A128" s="297"/>
      <c r="B128" s="297"/>
      <c r="C128" s="297"/>
      <c r="D128" s="297"/>
      <c r="E128" s="297"/>
      <c r="F128" s="297"/>
      <c r="G128" s="297"/>
      <c r="H128" s="297"/>
      <c r="I128" s="297"/>
      <c r="J128" s="297"/>
      <c r="K128" s="451"/>
      <c r="L128" s="297"/>
      <c r="M128" s="451"/>
      <c r="N128" s="297"/>
      <c r="O128" s="297"/>
      <c r="P128" s="282"/>
      <c r="Q128" s="297"/>
      <c r="R128" s="297"/>
      <c r="S128" s="297"/>
      <c r="T128" s="297"/>
      <c r="U128" s="297"/>
      <c r="V128" s="297"/>
      <c r="W128" s="297"/>
      <c r="X128" s="297"/>
      <c r="Y128" s="297"/>
      <c r="Z128" s="297"/>
    </row>
    <row r="129" spans="1:26" ht="15.75" customHeight="1">
      <c r="A129" s="297"/>
      <c r="B129" s="297"/>
      <c r="C129" s="297"/>
      <c r="D129" s="297"/>
      <c r="E129" s="297"/>
      <c r="F129" s="297"/>
      <c r="G129" s="297"/>
      <c r="H129" s="297"/>
      <c r="I129" s="297"/>
      <c r="J129" s="297"/>
      <c r="K129" s="451"/>
      <c r="L129" s="297"/>
      <c r="M129" s="451"/>
      <c r="N129" s="297"/>
      <c r="O129" s="297"/>
      <c r="P129" s="282"/>
      <c r="Q129" s="297"/>
      <c r="R129" s="297"/>
      <c r="S129" s="297"/>
      <c r="T129" s="297"/>
      <c r="U129" s="297"/>
      <c r="V129" s="297"/>
      <c r="W129" s="297"/>
      <c r="X129" s="297"/>
      <c r="Y129" s="297"/>
      <c r="Z129" s="297"/>
    </row>
    <row r="130" spans="1:26" ht="15.75" customHeight="1">
      <c r="A130" s="297"/>
      <c r="B130" s="297"/>
      <c r="C130" s="297"/>
      <c r="D130" s="297"/>
      <c r="E130" s="297"/>
      <c r="F130" s="297"/>
      <c r="G130" s="297"/>
      <c r="H130" s="297"/>
      <c r="I130" s="297"/>
      <c r="J130" s="297"/>
      <c r="K130" s="451"/>
      <c r="L130" s="297"/>
      <c r="M130" s="451"/>
      <c r="N130" s="297"/>
      <c r="O130" s="297"/>
      <c r="P130" s="282"/>
      <c r="Q130" s="297"/>
      <c r="R130" s="297"/>
      <c r="S130" s="297"/>
      <c r="T130" s="297"/>
      <c r="U130" s="297"/>
      <c r="V130" s="297"/>
      <c r="W130" s="297"/>
      <c r="X130" s="297"/>
      <c r="Y130" s="297"/>
      <c r="Z130" s="297"/>
    </row>
    <row r="131" spans="1:26" ht="15.75" customHeight="1">
      <c r="A131" s="297"/>
      <c r="B131" s="297"/>
      <c r="C131" s="297"/>
      <c r="D131" s="297"/>
      <c r="E131" s="297"/>
      <c r="F131" s="297"/>
      <c r="G131" s="297"/>
      <c r="H131" s="297"/>
      <c r="I131" s="297"/>
      <c r="J131" s="297"/>
      <c r="K131" s="451"/>
      <c r="L131" s="297"/>
      <c r="M131" s="451"/>
      <c r="N131" s="297"/>
      <c r="O131" s="297"/>
      <c r="P131" s="282"/>
      <c r="Q131" s="297"/>
      <c r="R131" s="297"/>
      <c r="S131" s="297"/>
      <c r="T131" s="297"/>
      <c r="U131" s="297"/>
      <c r="V131" s="297"/>
      <c r="W131" s="297"/>
      <c r="X131" s="297"/>
      <c r="Y131" s="297"/>
      <c r="Z131" s="297"/>
    </row>
    <row r="132" spans="1:26" ht="15.75" customHeight="1">
      <c r="A132" s="297"/>
      <c r="B132" s="297"/>
      <c r="C132" s="297"/>
      <c r="D132" s="297"/>
      <c r="E132" s="297"/>
      <c r="F132" s="297"/>
      <c r="G132" s="297"/>
      <c r="H132" s="297"/>
      <c r="I132" s="297"/>
      <c r="J132" s="297"/>
      <c r="K132" s="451"/>
      <c r="L132" s="297"/>
      <c r="M132" s="451"/>
      <c r="N132" s="297"/>
      <c r="O132" s="297"/>
      <c r="P132" s="282"/>
      <c r="Q132" s="297"/>
      <c r="R132" s="297"/>
      <c r="S132" s="297"/>
      <c r="T132" s="297"/>
      <c r="U132" s="297"/>
      <c r="V132" s="297"/>
      <c r="W132" s="297"/>
      <c r="X132" s="297"/>
      <c r="Y132" s="297"/>
      <c r="Z132" s="297"/>
    </row>
    <row r="133" spans="1:26" ht="15.75" customHeight="1">
      <c r="A133" s="297"/>
      <c r="B133" s="297"/>
      <c r="C133" s="297"/>
      <c r="D133" s="297"/>
      <c r="E133" s="297"/>
      <c r="F133" s="297"/>
      <c r="G133" s="297"/>
      <c r="H133" s="297"/>
      <c r="I133" s="297"/>
      <c r="J133" s="297"/>
      <c r="K133" s="451"/>
      <c r="L133" s="297"/>
      <c r="M133" s="451"/>
      <c r="N133" s="297"/>
      <c r="O133" s="297"/>
      <c r="P133" s="282"/>
      <c r="Q133" s="297"/>
      <c r="R133" s="297"/>
      <c r="S133" s="297"/>
      <c r="T133" s="297"/>
      <c r="U133" s="297"/>
      <c r="V133" s="297"/>
      <c r="W133" s="297"/>
      <c r="X133" s="297"/>
      <c r="Y133" s="297"/>
      <c r="Z133" s="297"/>
    </row>
    <row r="134" spans="1:26" ht="15.75" customHeight="1">
      <c r="A134" s="297"/>
      <c r="B134" s="297"/>
      <c r="C134" s="297"/>
      <c r="D134" s="297"/>
      <c r="E134" s="297"/>
      <c r="F134" s="297"/>
      <c r="G134" s="297"/>
      <c r="H134" s="297"/>
      <c r="I134" s="297"/>
      <c r="J134" s="297"/>
      <c r="K134" s="451"/>
      <c r="L134" s="297"/>
      <c r="M134" s="451"/>
      <c r="N134" s="297"/>
      <c r="O134" s="297"/>
      <c r="P134" s="282"/>
      <c r="Q134" s="297"/>
      <c r="R134" s="297"/>
      <c r="S134" s="297"/>
      <c r="T134" s="297"/>
      <c r="U134" s="297"/>
      <c r="V134" s="297"/>
      <c r="W134" s="297"/>
      <c r="X134" s="297"/>
      <c r="Y134" s="297"/>
      <c r="Z134" s="297"/>
    </row>
    <row r="135" spans="1:26" ht="15.75" customHeight="1">
      <c r="A135" s="297"/>
      <c r="B135" s="297"/>
      <c r="C135" s="297"/>
      <c r="D135" s="297"/>
      <c r="E135" s="297"/>
      <c r="F135" s="297"/>
      <c r="G135" s="297"/>
      <c r="H135" s="297"/>
      <c r="I135" s="297"/>
      <c r="J135" s="297"/>
      <c r="K135" s="451"/>
      <c r="L135" s="297"/>
      <c r="M135" s="451"/>
      <c r="N135" s="297"/>
      <c r="O135" s="297"/>
      <c r="P135" s="282"/>
      <c r="Q135" s="297"/>
      <c r="R135" s="297"/>
      <c r="S135" s="297"/>
      <c r="T135" s="297"/>
      <c r="U135" s="297"/>
      <c r="V135" s="297"/>
      <c r="W135" s="297"/>
      <c r="X135" s="297"/>
      <c r="Y135" s="297"/>
      <c r="Z135" s="297"/>
    </row>
    <row r="136" spans="1:26" ht="15.75" customHeight="1">
      <c r="A136" s="297"/>
      <c r="B136" s="297"/>
      <c r="C136" s="297"/>
      <c r="D136" s="297"/>
      <c r="E136" s="297"/>
      <c r="F136" s="297"/>
      <c r="G136" s="297"/>
      <c r="H136" s="297"/>
      <c r="I136" s="297"/>
      <c r="J136" s="297"/>
      <c r="K136" s="451"/>
      <c r="L136" s="297"/>
      <c r="M136" s="451"/>
      <c r="N136" s="297"/>
      <c r="O136" s="297"/>
      <c r="P136" s="282"/>
      <c r="Q136" s="297"/>
      <c r="R136" s="297"/>
      <c r="S136" s="297"/>
      <c r="T136" s="297"/>
      <c r="U136" s="297"/>
      <c r="V136" s="297"/>
      <c r="W136" s="297"/>
      <c r="X136" s="297"/>
      <c r="Y136" s="297"/>
      <c r="Z136" s="297"/>
    </row>
    <row r="137" spans="1:26" ht="15.75" customHeight="1">
      <c r="A137" s="297"/>
      <c r="B137" s="297"/>
      <c r="C137" s="297"/>
      <c r="D137" s="297"/>
      <c r="E137" s="297"/>
      <c r="F137" s="297"/>
      <c r="G137" s="297"/>
      <c r="H137" s="297"/>
      <c r="I137" s="297"/>
      <c r="J137" s="297"/>
      <c r="K137" s="451"/>
      <c r="L137" s="297"/>
      <c r="M137" s="451"/>
      <c r="N137" s="297"/>
      <c r="O137" s="297"/>
      <c r="P137" s="282"/>
      <c r="Q137" s="297"/>
      <c r="R137" s="297"/>
      <c r="S137" s="297"/>
      <c r="T137" s="297"/>
      <c r="U137" s="297"/>
      <c r="V137" s="297"/>
      <c r="W137" s="297"/>
      <c r="X137" s="297"/>
      <c r="Y137" s="297"/>
      <c r="Z137" s="297"/>
    </row>
    <row r="138" spans="1:26" ht="15.75" customHeight="1">
      <c r="A138" s="297"/>
      <c r="B138" s="297"/>
      <c r="C138" s="297"/>
      <c r="D138" s="297"/>
      <c r="E138" s="297"/>
      <c r="F138" s="297"/>
      <c r="G138" s="297"/>
      <c r="H138" s="297"/>
      <c r="I138" s="297"/>
      <c r="J138" s="297"/>
      <c r="K138" s="451"/>
      <c r="L138" s="297"/>
      <c r="M138" s="451"/>
      <c r="N138" s="297"/>
      <c r="O138" s="297"/>
      <c r="P138" s="282"/>
      <c r="Q138" s="297"/>
      <c r="R138" s="297"/>
      <c r="S138" s="297"/>
      <c r="T138" s="297"/>
      <c r="U138" s="297"/>
      <c r="V138" s="297"/>
      <c r="W138" s="297"/>
      <c r="X138" s="297"/>
      <c r="Y138" s="297"/>
      <c r="Z138" s="297"/>
    </row>
    <row r="139" spans="1:26" ht="15.75" customHeight="1">
      <c r="A139" s="297"/>
      <c r="B139" s="297"/>
      <c r="C139" s="297"/>
      <c r="D139" s="297"/>
      <c r="E139" s="297"/>
      <c r="F139" s="297"/>
      <c r="G139" s="297"/>
      <c r="H139" s="297"/>
      <c r="I139" s="297"/>
      <c r="J139" s="297"/>
      <c r="K139" s="451"/>
      <c r="L139" s="297"/>
      <c r="M139" s="451"/>
      <c r="N139" s="297"/>
      <c r="O139" s="297"/>
      <c r="P139" s="282"/>
      <c r="Q139" s="297"/>
      <c r="R139" s="297"/>
      <c r="S139" s="297"/>
      <c r="T139" s="297"/>
      <c r="U139" s="297"/>
      <c r="V139" s="297"/>
      <c r="W139" s="297"/>
      <c r="X139" s="297"/>
      <c r="Y139" s="297"/>
      <c r="Z139" s="297"/>
    </row>
    <row r="140" spans="1:26" ht="15.75" customHeight="1">
      <c r="A140" s="297"/>
      <c r="B140" s="297"/>
      <c r="C140" s="297"/>
      <c r="D140" s="297"/>
      <c r="E140" s="297"/>
      <c r="F140" s="297"/>
      <c r="G140" s="297"/>
      <c r="H140" s="297"/>
      <c r="I140" s="297"/>
      <c r="J140" s="297"/>
      <c r="K140" s="451"/>
      <c r="L140" s="297"/>
      <c r="M140" s="451"/>
      <c r="N140" s="297"/>
      <c r="O140" s="297"/>
      <c r="P140" s="282"/>
      <c r="Q140" s="297"/>
      <c r="R140" s="297"/>
      <c r="S140" s="297"/>
      <c r="T140" s="297"/>
      <c r="U140" s="297"/>
      <c r="V140" s="297"/>
      <c r="W140" s="297"/>
      <c r="X140" s="297"/>
      <c r="Y140" s="297"/>
      <c r="Z140" s="297"/>
    </row>
    <row r="141" spans="1:26" ht="15.75" customHeight="1">
      <c r="A141" s="297"/>
      <c r="B141" s="297"/>
      <c r="C141" s="297"/>
      <c r="D141" s="297"/>
      <c r="E141" s="297"/>
      <c r="F141" s="297"/>
      <c r="G141" s="297"/>
      <c r="H141" s="297"/>
      <c r="I141" s="297"/>
      <c r="J141" s="297"/>
      <c r="K141" s="451"/>
      <c r="L141" s="297"/>
      <c r="M141" s="451"/>
      <c r="N141" s="297"/>
      <c r="O141" s="297"/>
      <c r="P141" s="282"/>
      <c r="Q141" s="297"/>
      <c r="R141" s="297"/>
      <c r="S141" s="297"/>
      <c r="T141" s="297"/>
      <c r="U141" s="297"/>
      <c r="V141" s="297"/>
      <c r="W141" s="297"/>
      <c r="X141" s="297"/>
      <c r="Y141" s="297"/>
      <c r="Z141" s="297"/>
    </row>
    <row r="142" spans="1:26" ht="15.75" customHeight="1">
      <c r="A142" s="297"/>
      <c r="B142" s="297"/>
      <c r="C142" s="297"/>
      <c r="D142" s="297"/>
      <c r="E142" s="297"/>
      <c r="F142" s="297"/>
      <c r="G142" s="297"/>
      <c r="H142" s="297"/>
      <c r="I142" s="297"/>
      <c r="J142" s="297"/>
      <c r="K142" s="451"/>
      <c r="L142" s="297"/>
      <c r="M142" s="451"/>
      <c r="N142" s="297"/>
      <c r="O142" s="297"/>
      <c r="P142" s="282"/>
      <c r="Q142" s="297"/>
      <c r="R142" s="297"/>
      <c r="S142" s="297"/>
      <c r="T142" s="297"/>
      <c r="U142" s="297"/>
      <c r="V142" s="297"/>
      <c r="W142" s="297"/>
      <c r="X142" s="297"/>
      <c r="Y142" s="297"/>
      <c r="Z142" s="297"/>
    </row>
    <row r="143" spans="1:26" ht="15.75" customHeight="1">
      <c r="A143" s="297"/>
      <c r="B143" s="297"/>
      <c r="C143" s="297"/>
      <c r="D143" s="297"/>
      <c r="E143" s="297"/>
      <c r="F143" s="297"/>
      <c r="G143" s="297"/>
      <c r="H143" s="297"/>
      <c r="I143" s="297"/>
      <c r="J143" s="297"/>
      <c r="K143" s="451"/>
      <c r="L143" s="297"/>
      <c r="M143" s="451"/>
      <c r="N143" s="297"/>
      <c r="O143" s="297"/>
      <c r="P143" s="282"/>
      <c r="Q143" s="297"/>
      <c r="R143" s="297"/>
      <c r="S143" s="297"/>
      <c r="T143" s="297"/>
      <c r="U143" s="297"/>
      <c r="V143" s="297"/>
      <c r="W143" s="297"/>
      <c r="X143" s="297"/>
      <c r="Y143" s="297"/>
      <c r="Z143" s="297"/>
    </row>
    <row r="144" spans="1:26" ht="15.75" customHeight="1">
      <c r="A144" s="297"/>
      <c r="B144" s="297"/>
      <c r="C144" s="297"/>
      <c r="D144" s="297"/>
      <c r="E144" s="297"/>
      <c r="F144" s="297"/>
      <c r="G144" s="297"/>
      <c r="H144" s="297"/>
      <c r="I144" s="297"/>
      <c r="J144" s="297"/>
      <c r="K144" s="451"/>
      <c r="L144" s="297"/>
      <c r="M144" s="451"/>
      <c r="N144" s="297"/>
      <c r="O144" s="297"/>
      <c r="P144" s="282"/>
      <c r="Q144" s="297"/>
      <c r="R144" s="297"/>
      <c r="S144" s="297"/>
      <c r="T144" s="297"/>
      <c r="U144" s="297"/>
      <c r="V144" s="297"/>
      <c r="W144" s="297"/>
      <c r="X144" s="297"/>
      <c r="Y144" s="297"/>
      <c r="Z144" s="297"/>
    </row>
    <row r="145" spans="1:26" ht="15.75" customHeight="1">
      <c r="A145" s="297"/>
      <c r="B145" s="297"/>
      <c r="C145" s="297"/>
      <c r="D145" s="297"/>
      <c r="E145" s="297"/>
      <c r="F145" s="297"/>
      <c r="G145" s="297"/>
      <c r="H145" s="297"/>
      <c r="I145" s="297"/>
      <c r="J145" s="297"/>
      <c r="K145" s="451"/>
      <c r="L145" s="297"/>
      <c r="M145" s="451"/>
      <c r="N145" s="297"/>
      <c r="O145" s="297"/>
      <c r="P145" s="282"/>
      <c r="Q145" s="297"/>
      <c r="R145" s="297"/>
      <c r="S145" s="297"/>
      <c r="T145" s="297"/>
      <c r="U145" s="297"/>
      <c r="V145" s="297"/>
      <c r="W145" s="297"/>
      <c r="X145" s="297"/>
      <c r="Y145" s="297"/>
      <c r="Z145" s="297"/>
    </row>
    <row r="146" spans="1:26" ht="15.75" customHeight="1">
      <c r="A146" s="297"/>
      <c r="B146" s="297"/>
      <c r="C146" s="297"/>
      <c r="D146" s="297"/>
      <c r="E146" s="297"/>
      <c r="F146" s="297"/>
      <c r="G146" s="297"/>
      <c r="H146" s="297"/>
      <c r="I146" s="297"/>
      <c r="J146" s="297"/>
      <c r="K146" s="451"/>
      <c r="L146" s="297"/>
      <c r="M146" s="451"/>
      <c r="N146" s="297"/>
      <c r="O146" s="297"/>
      <c r="P146" s="282"/>
      <c r="Q146" s="297"/>
      <c r="R146" s="297"/>
      <c r="S146" s="297"/>
      <c r="T146" s="297"/>
      <c r="U146" s="297"/>
      <c r="V146" s="297"/>
      <c r="W146" s="297"/>
      <c r="X146" s="297"/>
      <c r="Y146" s="297"/>
      <c r="Z146" s="297"/>
    </row>
    <row r="147" spans="1:26" ht="15.75" customHeight="1">
      <c r="A147" s="297"/>
      <c r="B147" s="297"/>
      <c r="C147" s="297"/>
      <c r="D147" s="297"/>
      <c r="E147" s="297"/>
      <c r="F147" s="297"/>
      <c r="G147" s="297"/>
      <c r="H147" s="297"/>
      <c r="I147" s="297"/>
      <c r="J147" s="297"/>
      <c r="K147" s="451"/>
      <c r="L147" s="297"/>
      <c r="M147" s="451"/>
      <c r="N147" s="297"/>
      <c r="O147" s="297"/>
      <c r="P147" s="282"/>
      <c r="Q147" s="297"/>
      <c r="R147" s="297"/>
      <c r="S147" s="297"/>
      <c r="T147" s="297"/>
      <c r="U147" s="297"/>
      <c r="V147" s="297"/>
      <c r="W147" s="297"/>
      <c r="X147" s="297"/>
      <c r="Y147" s="297"/>
      <c r="Z147" s="297"/>
    </row>
    <row r="148" spans="1:26" ht="15.75" customHeight="1">
      <c r="A148" s="297"/>
      <c r="B148" s="297"/>
      <c r="C148" s="297"/>
      <c r="D148" s="297"/>
      <c r="E148" s="297"/>
      <c r="F148" s="297"/>
      <c r="G148" s="297"/>
      <c r="H148" s="297"/>
      <c r="I148" s="297"/>
      <c r="J148" s="297"/>
      <c r="K148" s="451"/>
      <c r="L148" s="297"/>
      <c r="M148" s="451"/>
      <c r="N148" s="297"/>
      <c r="O148" s="297"/>
      <c r="P148" s="282"/>
      <c r="Q148" s="297"/>
      <c r="R148" s="297"/>
      <c r="S148" s="297"/>
      <c r="T148" s="297"/>
      <c r="U148" s="297"/>
      <c r="V148" s="297"/>
      <c r="W148" s="297"/>
      <c r="X148" s="297"/>
      <c r="Y148" s="297"/>
      <c r="Z148" s="297"/>
    </row>
    <row r="149" spans="1:26" ht="15.75" customHeight="1">
      <c r="A149" s="297"/>
      <c r="B149" s="297"/>
      <c r="C149" s="297"/>
      <c r="D149" s="297"/>
      <c r="E149" s="297"/>
      <c r="F149" s="297"/>
      <c r="G149" s="297"/>
      <c r="H149" s="297"/>
      <c r="I149" s="297"/>
      <c r="J149" s="297"/>
      <c r="K149" s="451"/>
      <c r="L149" s="297"/>
      <c r="M149" s="451"/>
      <c r="N149" s="297"/>
      <c r="O149" s="297"/>
      <c r="P149" s="282"/>
      <c r="Q149" s="297"/>
      <c r="R149" s="297"/>
      <c r="S149" s="297"/>
      <c r="T149" s="297"/>
      <c r="U149" s="297"/>
      <c r="V149" s="297"/>
      <c r="W149" s="297"/>
      <c r="X149" s="297"/>
      <c r="Y149" s="297"/>
      <c r="Z149" s="297"/>
    </row>
    <row r="150" spans="1:26" ht="15.75" customHeight="1">
      <c r="A150" s="297"/>
      <c r="B150" s="297"/>
      <c r="C150" s="297"/>
      <c r="D150" s="297"/>
      <c r="E150" s="297"/>
      <c r="F150" s="297"/>
      <c r="G150" s="297"/>
      <c r="H150" s="297"/>
      <c r="I150" s="297"/>
      <c r="J150" s="297"/>
      <c r="K150" s="451"/>
      <c r="L150" s="297"/>
      <c r="M150" s="451"/>
      <c r="N150" s="297"/>
      <c r="O150" s="297"/>
      <c r="P150" s="282"/>
      <c r="Q150" s="297"/>
      <c r="R150" s="297"/>
      <c r="S150" s="297"/>
      <c r="T150" s="297"/>
      <c r="U150" s="297"/>
      <c r="V150" s="297"/>
      <c r="W150" s="297"/>
      <c r="X150" s="297"/>
      <c r="Y150" s="297"/>
      <c r="Z150" s="297"/>
    </row>
    <row r="151" spans="1:26" ht="15.75" customHeight="1">
      <c r="A151" s="297"/>
      <c r="B151" s="297"/>
      <c r="C151" s="297"/>
      <c r="D151" s="297"/>
      <c r="E151" s="297"/>
      <c r="F151" s="297"/>
      <c r="G151" s="297"/>
      <c r="H151" s="297"/>
      <c r="I151" s="297"/>
      <c r="J151" s="297"/>
      <c r="K151" s="451"/>
      <c r="L151" s="297"/>
      <c r="M151" s="451"/>
      <c r="N151" s="297"/>
      <c r="O151" s="297"/>
      <c r="P151" s="282"/>
      <c r="Q151" s="297"/>
      <c r="R151" s="297"/>
      <c r="S151" s="297"/>
      <c r="T151" s="297"/>
      <c r="U151" s="297"/>
      <c r="V151" s="297"/>
      <c r="W151" s="297"/>
      <c r="X151" s="297"/>
      <c r="Y151" s="297"/>
      <c r="Z151" s="297"/>
    </row>
    <row r="152" spans="1:26" ht="15.75" customHeight="1">
      <c r="A152" s="297"/>
      <c r="B152" s="297"/>
      <c r="C152" s="297"/>
      <c r="D152" s="297"/>
      <c r="E152" s="297"/>
      <c r="F152" s="297"/>
      <c r="G152" s="297"/>
      <c r="H152" s="297"/>
      <c r="I152" s="297"/>
      <c r="J152" s="297"/>
      <c r="K152" s="451"/>
      <c r="L152" s="297"/>
      <c r="M152" s="451"/>
      <c r="N152" s="297"/>
      <c r="O152" s="297"/>
      <c r="P152" s="282"/>
      <c r="Q152" s="297"/>
      <c r="R152" s="297"/>
      <c r="S152" s="297"/>
      <c r="T152" s="297"/>
      <c r="U152" s="297"/>
      <c r="V152" s="297"/>
      <c r="W152" s="297"/>
      <c r="X152" s="297"/>
      <c r="Y152" s="297"/>
      <c r="Z152" s="297"/>
    </row>
    <row r="153" spans="1:26" ht="15.75" customHeight="1">
      <c r="A153" s="297"/>
      <c r="B153" s="297"/>
      <c r="C153" s="297"/>
      <c r="D153" s="297"/>
      <c r="E153" s="297"/>
      <c r="F153" s="297"/>
      <c r="G153" s="297"/>
      <c r="H153" s="297"/>
      <c r="I153" s="297"/>
      <c r="J153" s="297"/>
      <c r="K153" s="451"/>
      <c r="L153" s="297"/>
      <c r="M153" s="451"/>
      <c r="N153" s="297"/>
      <c r="O153" s="297"/>
      <c r="P153" s="282"/>
      <c r="Q153" s="297"/>
      <c r="R153" s="297"/>
      <c r="S153" s="297"/>
      <c r="T153" s="297"/>
      <c r="U153" s="297"/>
      <c r="V153" s="297"/>
      <c r="W153" s="297"/>
      <c r="X153" s="297"/>
      <c r="Y153" s="297"/>
      <c r="Z153" s="297"/>
    </row>
    <row r="154" spans="1:26" ht="15.75" customHeight="1">
      <c r="A154" s="297"/>
      <c r="B154" s="297"/>
      <c r="C154" s="297"/>
      <c r="D154" s="297"/>
      <c r="E154" s="297"/>
      <c r="F154" s="297"/>
      <c r="G154" s="297"/>
      <c r="H154" s="297"/>
      <c r="I154" s="297"/>
      <c r="J154" s="297"/>
      <c r="K154" s="451"/>
      <c r="L154" s="297"/>
      <c r="M154" s="451"/>
      <c r="N154" s="297"/>
      <c r="O154" s="297"/>
      <c r="P154" s="282"/>
      <c r="Q154" s="297"/>
      <c r="R154" s="297"/>
      <c r="S154" s="297"/>
      <c r="T154" s="297"/>
      <c r="U154" s="297"/>
      <c r="V154" s="297"/>
      <c r="W154" s="297"/>
      <c r="X154" s="297"/>
      <c r="Y154" s="297"/>
      <c r="Z154" s="297"/>
    </row>
    <row r="155" spans="1:26" ht="15.75" customHeight="1">
      <c r="A155" s="297"/>
      <c r="B155" s="297"/>
      <c r="C155" s="297"/>
      <c r="D155" s="297"/>
      <c r="E155" s="297"/>
      <c r="F155" s="297"/>
      <c r="G155" s="297"/>
      <c r="H155" s="297"/>
      <c r="I155" s="297"/>
      <c r="J155" s="297"/>
      <c r="K155" s="451"/>
      <c r="L155" s="297"/>
      <c r="M155" s="451"/>
      <c r="N155" s="297"/>
      <c r="O155" s="297"/>
      <c r="P155" s="282"/>
      <c r="Q155" s="297"/>
      <c r="R155" s="297"/>
      <c r="S155" s="297"/>
      <c r="T155" s="297"/>
      <c r="U155" s="297"/>
      <c r="V155" s="297"/>
      <c r="W155" s="297"/>
      <c r="X155" s="297"/>
      <c r="Y155" s="297"/>
      <c r="Z155" s="297"/>
    </row>
    <row r="156" spans="1:26" ht="15.75" customHeight="1">
      <c r="A156" s="297"/>
      <c r="B156" s="297"/>
      <c r="C156" s="297"/>
      <c r="D156" s="297"/>
      <c r="E156" s="297"/>
      <c r="F156" s="297"/>
      <c r="G156" s="297"/>
      <c r="H156" s="297"/>
      <c r="I156" s="297"/>
      <c r="J156" s="297"/>
      <c r="K156" s="451"/>
      <c r="L156" s="297"/>
      <c r="M156" s="451"/>
      <c r="N156" s="297"/>
      <c r="O156" s="297"/>
      <c r="P156" s="282"/>
      <c r="Q156" s="297"/>
      <c r="R156" s="297"/>
      <c r="S156" s="297"/>
      <c r="T156" s="297"/>
      <c r="U156" s="297"/>
      <c r="V156" s="297"/>
      <c r="W156" s="297"/>
      <c r="X156" s="297"/>
      <c r="Y156" s="297"/>
      <c r="Z156" s="297"/>
    </row>
    <row r="157" spans="1:26" ht="15.75" customHeight="1">
      <c r="A157" s="297"/>
      <c r="B157" s="297"/>
      <c r="C157" s="297"/>
      <c r="D157" s="297"/>
      <c r="E157" s="297"/>
      <c r="F157" s="297"/>
      <c r="G157" s="297"/>
      <c r="H157" s="297"/>
      <c r="I157" s="297"/>
      <c r="J157" s="297"/>
      <c r="K157" s="451"/>
      <c r="L157" s="297"/>
      <c r="M157" s="451"/>
      <c r="N157" s="297"/>
      <c r="O157" s="297"/>
      <c r="P157" s="282"/>
      <c r="Q157" s="297"/>
      <c r="R157" s="297"/>
      <c r="S157" s="297"/>
      <c r="T157" s="297"/>
      <c r="U157" s="297"/>
      <c r="V157" s="297"/>
      <c r="W157" s="297"/>
      <c r="X157" s="297"/>
      <c r="Y157" s="297"/>
      <c r="Z157" s="297"/>
    </row>
    <row r="158" spans="1:26" ht="15.75" customHeight="1">
      <c r="A158" s="297"/>
      <c r="B158" s="297"/>
      <c r="C158" s="297"/>
      <c r="D158" s="297"/>
      <c r="E158" s="297"/>
      <c r="F158" s="297"/>
      <c r="G158" s="297"/>
      <c r="H158" s="297"/>
      <c r="I158" s="297"/>
      <c r="J158" s="297"/>
      <c r="K158" s="451"/>
      <c r="L158" s="297"/>
      <c r="M158" s="451"/>
      <c r="N158" s="297"/>
      <c r="O158" s="297"/>
      <c r="P158" s="282"/>
      <c r="Q158" s="297"/>
      <c r="R158" s="297"/>
      <c r="S158" s="297"/>
      <c r="T158" s="297"/>
      <c r="U158" s="297"/>
      <c r="V158" s="297"/>
      <c r="W158" s="297"/>
      <c r="X158" s="297"/>
      <c r="Y158" s="297"/>
      <c r="Z158" s="297"/>
    </row>
    <row r="159" spans="1:26" ht="15.75" customHeight="1">
      <c r="A159" s="297"/>
      <c r="B159" s="297"/>
      <c r="C159" s="297"/>
      <c r="D159" s="297"/>
      <c r="E159" s="297"/>
      <c r="F159" s="297"/>
      <c r="G159" s="297"/>
      <c r="H159" s="297"/>
      <c r="I159" s="297"/>
      <c r="J159" s="297"/>
      <c r="K159" s="451"/>
      <c r="L159" s="297"/>
      <c r="M159" s="451"/>
      <c r="N159" s="297"/>
      <c r="O159" s="297"/>
      <c r="P159" s="282"/>
      <c r="Q159" s="297"/>
      <c r="R159" s="297"/>
      <c r="S159" s="297"/>
      <c r="T159" s="297"/>
      <c r="U159" s="297"/>
      <c r="V159" s="297"/>
      <c r="W159" s="297"/>
      <c r="X159" s="297"/>
      <c r="Y159" s="297"/>
      <c r="Z159" s="297"/>
    </row>
    <row r="160" spans="1:26" ht="15.75" customHeight="1">
      <c r="A160" s="297"/>
      <c r="B160" s="297"/>
      <c r="C160" s="297"/>
      <c r="D160" s="297"/>
      <c r="E160" s="297"/>
      <c r="F160" s="297"/>
      <c r="G160" s="297"/>
      <c r="H160" s="297"/>
      <c r="I160" s="297"/>
      <c r="J160" s="297"/>
      <c r="K160" s="451"/>
      <c r="L160" s="297"/>
      <c r="M160" s="451"/>
      <c r="N160" s="297"/>
      <c r="O160" s="297"/>
      <c r="P160" s="282"/>
      <c r="Q160" s="297"/>
      <c r="R160" s="297"/>
      <c r="S160" s="297"/>
      <c r="T160" s="297"/>
      <c r="U160" s="297"/>
      <c r="V160" s="297"/>
      <c r="W160" s="297"/>
      <c r="X160" s="297"/>
      <c r="Y160" s="297"/>
      <c r="Z160" s="297"/>
    </row>
    <row r="161" spans="1:26" ht="15.75" customHeight="1">
      <c r="A161" s="297"/>
      <c r="B161" s="297"/>
      <c r="C161" s="297"/>
      <c r="D161" s="297"/>
      <c r="E161" s="297"/>
      <c r="F161" s="297"/>
      <c r="G161" s="297"/>
      <c r="H161" s="297"/>
      <c r="I161" s="297"/>
      <c r="J161" s="297"/>
      <c r="K161" s="451"/>
      <c r="L161" s="297"/>
      <c r="M161" s="451"/>
      <c r="N161" s="297"/>
      <c r="O161" s="297"/>
      <c r="P161" s="282"/>
      <c r="Q161" s="297"/>
      <c r="R161" s="297"/>
      <c r="S161" s="297"/>
      <c r="T161" s="297"/>
      <c r="U161" s="297"/>
      <c r="V161" s="297"/>
      <c r="W161" s="297"/>
      <c r="X161" s="297"/>
      <c r="Y161" s="297"/>
      <c r="Z161" s="297"/>
    </row>
    <row r="162" spans="1:26" ht="15.75" customHeight="1">
      <c r="A162" s="297"/>
      <c r="B162" s="297"/>
      <c r="C162" s="297"/>
      <c r="D162" s="297"/>
      <c r="E162" s="297"/>
      <c r="F162" s="297"/>
      <c r="G162" s="297"/>
      <c r="H162" s="297"/>
      <c r="I162" s="297"/>
      <c r="J162" s="297"/>
      <c r="K162" s="451"/>
      <c r="L162" s="297"/>
      <c r="M162" s="451"/>
      <c r="N162" s="297"/>
      <c r="O162" s="297"/>
      <c r="P162" s="282"/>
      <c r="Q162" s="297"/>
      <c r="R162" s="297"/>
      <c r="S162" s="297"/>
      <c r="T162" s="297"/>
      <c r="U162" s="297"/>
      <c r="V162" s="297"/>
      <c r="W162" s="297"/>
      <c r="X162" s="297"/>
      <c r="Y162" s="297"/>
      <c r="Z162" s="297"/>
    </row>
    <row r="163" spans="1:26" ht="15.75" customHeight="1">
      <c r="A163" s="297"/>
      <c r="B163" s="297"/>
      <c r="C163" s="297"/>
      <c r="D163" s="297"/>
      <c r="E163" s="297"/>
      <c r="F163" s="297"/>
      <c r="G163" s="297"/>
      <c r="H163" s="297"/>
      <c r="I163" s="297"/>
      <c r="J163" s="297"/>
      <c r="K163" s="451"/>
      <c r="L163" s="297"/>
      <c r="M163" s="451"/>
      <c r="N163" s="297"/>
      <c r="O163" s="297"/>
      <c r="P163" s="282"/>
      <c r="Q163" s="297"/>
      <c r="R163" s="297"/>
      <c r="S163" s="297"/>
      <c r="T163" s="297"/>
      <c r="U163" s="297"/>
      <c r="V163" s="297"/>
      <c r="W163" s="297"/>
      <c r="X163" s="297"/>
      <c r="Y163" s="297"/>
      <c r="Z163" s="297"/>
    </row>
    <row r="164" spans="1:26" ht="15.75" customHeight="1">
      <c r="A164" s="297"/>
      <c r="B164" s="297"/>
      <c r="C164" s="297"/>
      <c r="D164" s="297"/>
      <c r="E164" s="297"/>
      <c r="F164" s="297"/>
      <c r="G164" s="297"/>
      <c r="H164" s="297"/>
      <c r="I164" s="297"/>
      <c r="J164" s="297"/>
      <c r="K164" s="451"/>
      <c r="L164" s="297"/>
      <c r="M164" s="451"/>
      <c r="N164" s="297"/>
      <c r="O164" s="297"/>
      <c r="P164" s="282"/>
      <c r="Q164" s="297"/>
      <c r="R164" s="297"/>
      <c r="S164" s="297"/>
      <c r="T164" s="297"/>
      <c r="U164" s="297"/>
      <c r="V164" s="297"/>
      <c r="W164" s="297"/>
      <c r="X164" s="297"/>
      <c r="Y164" s="297"/>
      <c r="Z164" s="297"/>
    </row>
    <row r="165" spans="1:26" ht="15.75" customHeight="1">
      <c r="A165" s="297"/>
      <c r="B165" s="297"/>
      <c r="C165" s="297"/>
      <c r="D165" s="297"/>
      <c r="E165" s="297"/>
      <c r="F165" s="297"/>
      <c r="G165" s="297"/>
      <c r="H165" s="297"/>
      <c r="I165" s="297"/>
      <c r="J165" s="297"/>
      <c r="K165" s="451"/>
      <c r="L165" s="297"/>
      <c r="M165" s="451"/>
      <c r="N165" s="297"/>
      <c r="O165" s="297"/>
      <c r="P165" s="282"/>
      <c r="Q165" s="297"/>
      <c r="R165" s="297"/>
      <c r="S165" s="297"/>
      <c r="T165" s="297"/>
      <c r="U165" s="297"/>
      <c r="V165" s="297"/>
      <c r="W165" s="297"/>
      <c r="X165" s="297"/>
      <c r="Y165" s="297"/>
      <c r="Z165" s="297"/>
    </row>
    <row r="166" spans="1:26" ht="15.75" customHeight="1">
      <c r="A166" s="297"/>
      <c r="B166" s="297"/>
      <c r="C166" s="297"/>
      <c r="D166" s="297"/>
      <c r="E166" s="297"/>
      <c r="F166" s="297"/>
      <c r="G166" s="297"/>
      <c r="H166" s="297"/>
      <c r="I166" s="297"/>
      <c r="J166" s="297"/>
      <c r="K166" s="451"/>
      <c r="L166" s="297"/>
      <c r="M166" s="451"/>
      <c r="N166" s="297"/>
      <c r="O166" s="297"/>
      <c r="P166" s="282"/>
      <c r="Q166" s="297"/>
      <c r="R166" s="297"/>
      <c r="S166" s="297"/>
      <c r="T166" s="297"/>
      <c r="U166" s="297"/>
      <c r="V166" s="297"/>
      <c r="W166" s="297"/>
      <c r="X166" s="297"/>
      <c r="Y166" s="297"/>
      <c r="Z166" s="297"/>
    </row>
    <row r="167" spans="1:26" ht="15.75" customHeight="1">
      <c r="A167" s="297"/>
      <c r="B167" s="297"/>
      <c r="C167" s="297"/>
      <c r="D167" s="297"/>
      <c r="E167" s="297"/>
      <c r="F167" s="297"/>
      <c r="G167" s="297"/>
      <c r="H167" s="297"/>
      <c r="I167" s="297"/>
      <c r="J167" s="297"/>
      <c r="K167" s="451"/>
      <c r="L167" s="297"/>
      <c r="M167" s="451"/>
      <c r="N167" s="297"/>
      <c r="O167" s="297"/>
      <c r="P167" s="282"/>
      <c r="Q167" s="297"/>
      <c r="R167" s="297"/>
      <c r="S167" s="297"/>
      <c r="T167" s="297"/>
      <c r="U167" s="297"/>
      <c r="V167" s="297"/>
      <c r="W167" s="297"/>
      <c r="X167" s="297"/>
      <c r="Y167" s="297"/>
      <c r="Z167" s="297"/>
    </row>
    <row r="168" spans="1:26" ht="15.75" customHeight="1">
      <c r="A168" s="297"/>
      <c r="B168" s="297"/>
      <c r="C168" s="297"/>
      <c r="D168" s="297"/>
      <c r="E168" s="297"/>
      <c r="F168" s="297"/>
      <c r="G168" s="297"/>
      <c r="H168" s="297"/>
      <c r="I168" s="297"/>
      <c r="J168" s="297"/>
      <c r="K168" s="451"/>
      <c r="L168" s="297"/>
      <c r="M168" s="451"/>
      <c r="N168" s="297"/>
      <c r="O168" s="297"/>
      <c r="P168" s="282"/>
      <c r="Q168" s="297"/>
      <c r="R168" s="297"/>
      <c r="S168" s="297"/>
      <c r="T168" s="297"/>
      <c r="U168" s="297"/>
      <c r="V168" s="297"/>
      <c r="W168" s="297"/>
      <c r="X168" s="297"/>
      <c r="Y168" s="297"/>
      <c r="Z168" s="297"/>
    </row>
    <row r="169" spans="1:26" ht="15.75" customHeight="1">
      <c r="A169" s="297"/>
      <c r="B169" s="297"/>
      <c r="C169" s="297"/>
      <c r="D169" s="297"/>
      <c r="E169" s="297"/>
      <c r="F169" s="297"/>
      <c r="G169" s="297"/>
      <c r="H169" s="297"/>
      <c r="I169" s="297"/>
      <c r="J169" s="297"/>
      <c r="K169" s="451"/>
      <c r="L169" s="297"/>
      <c r="M169" s="451"/>
      <c r="N169" s="297"/>
      <c r="O169" s="297"/>
      <c r="P169" s="282"/>
      <c r="Q169" s="297"/>
      <c r="R169" s="297"/>
      <c r="S169" s="297"/>
      <c r="T169" s="297"/>
      <c r="U169" s="297"/>
      <c r="V169" s="297"/>
      <c r="W169" s="297"/>
      <c r="X169" s="297"/>
      <c r="Y169" s="297"/>
      <c r="Z169" s="297"/>
    </row>
    <row r="170" spans="1:26" ht="15.75" customHeight="1">
      <c r="A170" s="297"/>
      <c r="B170" s="297"/>
      <c r="C170" s="297"/>
      <c r="D170" s="297"/>
      <c r="E170" s="297"/>
      <c r="F170" s="297"/>
      <c r="G170" s="297"/>
      <c r="H170" s="297"/>
      <c r="I170" s="297"/>
      <c r="J170" s="297"/>
      <c r="K170" s="451"/>
      <c r="L170" s="297"/>
      <c r="M170" s="451"/>
      <c r="N170" s="297"/>
      <c r="O170" s="297"/>
      <c r="P170" s="282"/>
      <c r="Q170" s="297"/>
      <c r="R170" s="297"/>
      <c r="S170" s="297"/>
      <c r="T170" s="297"/>
      <c r="U170" s="297"/>
      <c r="V170" s="297"/>
      <c r="W170" s="297"/>
      <c r="X170" s="297"/>
      <c r="Y170" s="297"/>
      <c r="Z170" s="297"/>
    </row>
    <row r="171" spans="1:26" ht="15.75" customHeight="1">
      <c r="A171" s="297"/>
      <c r="B171" s="297"/>
      <c r="C171" s="297"/>
      <c r="D171" s="297"/>
      <c r="E171" s="297"/>
      <c r="F171" s="297"/>
      <c r="G171" s="297"/>
      <c r="H171" s="297"/>
      <c r="I171" s="297"/>
      <c r="J171" s="297"/>
      <c r="K171" s="451"/>
      <c r="L171" s="297"/>
      <c r="M171" s="451"/>
      <c r="N171" s="297"/>
      <c r="O171" s="297"/>
      <c r="P171" s="282"/>
      <c r="Q171" s="297"/>
      <c r="R171" s="297"/>
      <c r="S171" s="297"/>
      <c r="T171" s="297"/>
      <c r="U171" s="297"/>
      <c r="V171" s="297"/>
      <c r="W171" s="297"/>
      <c r="X171" s="297"/>
      <c r="Y171" s="297"/>
      <c r="Z171" s="297"/>
    </row>
    <row r="172" spans="1:26" ht="15.75" customHeight="1">
      <c r="A172" s="297"/>
      <c r="B172" s="297"/>
      <c r="C172" s="297"/>
      <c r="D172" s="297"/>
      <c r="E172" s="297"/>
      <c r="F172" s="297"/>
      <c r="G172" s="297"/>
      <c r="H172" s="297"/>
      <c r="I172" s="297"/>
      <c r="J172" s="297"/>
      <c r="K172" s="451"/>
      <c r="L172" s="297"/>
      <c r="M172" s="451"/>
      <c r="N172" s="297"/>
      <c r="O172" s="297"/>
      <c r="P172" s="282"/>
      <c r="Q172" s="297"/>
      <c r="R172" s="297"/>
      <c r="S172" s="297"/>
      <c r="T172" s="297"/>
      <c r="U172" s="297"/>
      <c r="V172" s="297"/>
      <c r="W172" s="297"/>
      <c r="X172" s="297"/>
      <c r="Y172" s="297"/>
      <c r="Z172" s="297"/>
    </row>
    <row r="173" spans="1:26" ht="15.75" customHeight="1">
      <c r="A173" s="297"/>
      <c r="B173" s="297"/>
      <c r="C173" s="297"/>
      <c r="D173" s="297"/>
      <c r="E173" s="297"/>
      <c r="F173" s="297"/>
      <c r="G173" s="297"/>
      <c r="H173" s="297"/>
      <c r="I173" s="297"/>
      <c r="J173" s="297"/>
      <c r="K173" s="451"/>
      <c r="L173" s="297"/>
      <c r="M173" s="451"/>
      <c r="N173" s="297"/>
      <c r="O173" s="297"/>
      <c r="P173" s="282"/>
      <c r="Q173" s="297"/>
      <c r="R173" s="297"/>
      <c r="S173" s="297"/>
      <c r="T173" s="297"/>
      <c r="U173" s="297"/>
      <c r="V173" s="297"/>
      <c r="W173" s="297"/>
      <c r="X173" s="297"/>
      <c r="Y173" s="297"/>
      <c r="Z173" s="297"/>
    </row>
    <row r="174" spans="1:26" ht="15.75" customHeight="1">
      <c r="A174" s="297"/>
      <c r="B174" s="297"/>
      <c r="C174" s="297"/>
      <c r="D174" s="297"/>
      <c r="E174" s="297"/>
      <c r="F174" s="297"/>
      <c r="G174" s="297"/>
      <c r="H174" s="297"/>
      <c r="I174" s="297"/>
      <c r="J174" s="297"/>
      <c r="K174" s="451"/>
      <c r="L174" s="297"/>
      <c r="M174" s="451"/>
      <c r="N174" s="297"/>
      <c r="O174" s="297"/>
      <c r="P174" s="282"/>
      <c r="Q174" s="297"/>
      <c r="R174" s="297"/>
      <c r="S174" s="297"/>
      <c r="T174" s="297"/>
      <c r="U174" s="297"/>
      <c r="V174" s="297"/>
      <c r="W174" s="297"/>
      <c r="X174" s="297"/>
      <c r="Y174" s="297"/>
      <c r="Z174" s="297"/>
    </row>
    <row r="175" spans="1:26" ht="15.75" customHeight="1">
      <c r="A175" s="297"/>
      <c r="B175" s="297"/>
      <c r="C175" s="297"/>
      <c r="D175" s="297"/>
      <c r="E175" s="297"/>
      <c r="F175" s="297"/>
      <c r="G175" s="297"/>
      <c r="H175" s="297"/>
      <c r="I175" s="297"/>
      <c r="J175" s="297"/>
      <c r="K175" s="451"/>
      <c r="L175" s="297"/>
      <c r="M175" s="451"/>
      <c r="N175" s="297"/>
      <c r="O175" s="297"/>
      <c r="P175" s="282"/>
      <c r="Q175" s="297"/>
      <c r="R175" s="297"/>
      <c r="S175" s="297"/>
      <c r="T175" s="297"/>
      <c r="U175" s="297"/>
      <c r="V175" s="297"/>
      <c r="W175" s="297"/>
      <c r="X175" s="297"/>
      <c r="Y175" s="297"/>
      <c r="Z175" s="297"/>
    </row>
    <row r="176" spans="1:26" ht="15.75" customHeight="1">
      <c r="A176" s="297"/>
      <c r="B176" s="297"/>
      <c r="C176" s="297"/>
      <c r="D176" s="297"/>
      <c r="E176" s="297"/>
      <c r="F176" s="297"/>
      <c r="G176" s="297"/>
      <c r="H176" s="297"/>
      <c r="I176" s="297"/>
      <c r="J176" s="297"/>
      <c r="K176" s="451"/>
      <c r="L176" s="297"/>
      <c r="M176" s="451"/>
      <c r="N176" s="297"/>
      <c r="O176" s="297"/>
      <c r="P176" s="282"/>
      <c r="Q176" s="297"/>
      <c r="R176" s="297"/>
      <c r="S176" s="297"/>
      <c r="T176" s="297"/>
      <c r="U176" s="297"/>
      <c r="V176" s="297"/>
      <c r="W176" s="297"/>
      <c r="X176" s="297"/>
      <c r="Y176" s="297"/>
      <c r="Z176" s="297"/>
    </row>
    <row r="177" spans="1:26" ht="15.75" customHeight="1">
      <c r="A177" s="297"/>
      <c r="B177" s="297"/>
      <c r="C177" s="297"/>
      <c r="D177" s="297"/>
      <c r="E177" s="297"/>
      <c r="F177" s="297"/>
      <c r="G177" s="297"/>
      <c r="H177" s="297"/>
      <c r="I177" s="297"/>
      <c r="J177" s="297"/>
      <c r="K177" s="451"/>
      <c r="L177" s="297"/>
      <c r="M177" s="451"/>
      <c r="N177" s="297"/>
      <c r="O177" s="297"/>
      <c r="P177" s="282"/>
      <c r="Q177" s="297"/>
      <c r="R177" s="297"/>
      <c r="S177" s="297"/>
      <c r="T177" s="297"/>
      <c r="U177" s="297"/>
      <c r="V177" s="297"/>
      <c r="W177" s="297"/>
      <c r="X177" s="297"/>
      <c r="Y177" s="297"/>
      <c r="Z177" s="297"/>
    </row>
    <row r="178" spans="1:26" ht="15.75" customHeight="1">
      <c r="A178" s="297"/>
      <c r="B178" s="297"/>
      <c r="C178" s="297"/>
      <c r="D178" s="297"/>
      <c r="E178" s="297"/>
      <c r="F178" s="297"/>
      <c r="G178" s="297"/>
      <c r="H178" s="297"/>
      <c r="I178" s="297"/>
      <c r="J178" s="297"/>
      <c r="K178" s="451"/>
      <c r="L178" s="297"/>
      <c r="M178" s="451"/>
      <c r="N178" s="297"/>
      <c r="O178" s="297"/>
      <c r="P178" s="282"/>
      <c r="Q178" s="297"/>
      <c r="R178" s="297"/>
      <c r="S178" s="297"/>
      <c r="T178" s="297"/>
      <c r="U178" s="297"/>
      <c r="V178" s="297"/>
      <c r="W178" s="297"/>
      <c r="X178" s="297"/>
      <c r="Y178" s="297"/>
      <c r="Z178" s="297"/>
    </row>
    <row r="179" spans="1:26" ht="15.75" customHeight="1">
      <c r="A179" s="297"/>
      <c r="B179" s="297"/>
      <c r="C179" s="297"/>
      <c r="D179" s="297"/>
      <c r="E179" s="297"/>
      <c r="F179" s="297"/>
      <c r="G179" s="297"/>
      <c r="H179" s="297"/>
      <c r="I179" s="297"/>
      <c r="J179" s="297"/>
      <c r="K179" s="451"/>
      <c r="L179" s="297"/>
      <c r="M179" s="451"/>
      <c r="N179" s="297"/>
      <c r="O179" s="297"/>
      <c r="P179" s="282"/>
      <c r="Q179" s="297"/>
      <c r="R179" s="297"/>
      <c r="S179" s="297"/>
      <c r="T179" s="297"/>
      <c r="U179" s="297"/>
      <c r="V179" s="297"/>
      <c r="W179" s="297"/>
      <c r="X179" s="297"/>
      <c r="Y179" s="297"/>
      <c r="Z179" s="297"/>
    </row>
    <row r="180" spans="1:26" ht="15.75" customHeight="1">
      <c r="A180" s="297"/>
      <c r="B180" s="297"/>
      <c r="C180" s="297"/>
      <c r="D180" s="297"/>
      <c r="E180" s="297"/>
      <c r="F180" s="297"/>
      <c r="G180" s="297"/>
      <c r="H180" s="297"/>
      <c r="I180" s="297"/>
      <c r="J180" s="297"/>
      <c r="K180" s="451"/>
      <c r="L180" s="297"/>
      <c r="M180" s="451"/>
      <c r="N180" s="297"/>
      <c r="O180" s="297"/>
      <c r="P180" s="282"/>
      <c r="Q180" s="297"/>
      <c r="R180" s="297"/>
      <c r="S180" s="297"/>
      <c r="T180" s="297"/>
      <c r="U180" s="297"/>
      <c r="V180" s="297"/>
      <c r="W180" s="297"/>
      <c r="X180" s="297"/>
      <c r="Y180" s="297"/>
      <c r="Z180" s="297"/>
    </row>
    <row r="181" spans="1:26" ht="15.75" customHeight="1">
      <c r="A181" s="297"/>
      <c r="B181" s="297"/>
      <c r="C181" s="297"/>
      <c r="D181" s="297"/>
      <c r="E181" s="297"/>
      <c r="F181" s="297"/>
      <c r="G181" s="297"/>
      <c r="H181" s="297"/>
      <c r="I181" s="297"/>
      <c r="J181" s="297"/>
      <c r="K181" s="451"/>
      <c r="L181" s="297"/>
      <c r="M181" s="451"/>
      <c r="N181" s="297"/>
      <c r="O181" s="297"/>
      <c r="P181" s="282"/>
      <c r="Q181" s="297"/>
      <c r="R181" s="297"/>
      <c r="S181" s="297"/>
      <c r="T181" s="297"/>
      <c r="U181" s="297"/>
      <c r="V181" s="297"/>
      <c r="W181" s="297"/>
      <c r="X181" s="297"/>
      <c r="Y181" s="297"/>
      <c r="Z181" s="297"/>
    </row>
    <row r="182" spans="1:26" ht="15.75" customHeight="1">
      <c r="A182" s="297"/>
      <c r="B182" s="297"/>
      <c r="C182" s="297"/>
      <c r="D182" s="297"/>
      <c r="E182" s="297"/>
      <c r="F182" s="297"/>
      <c r="G182" s="297"/>
      <c r="H182" s="297"/>
      <c r="I182" s="297"/>
      <c r="J182" s="297"/>
      <c r="K182" s="451"/>
      <c r="L182" s="297"/>
      <c r="M182" s="451"/>
      <c r="N182" s="297"/>
      <c r="O182" s="297"/>
      <c r="P182" s="282"/>
      <c r="Q182" s="297"/>
      <c r="R182" s="297"/>
      <c r="S182" s="297"/>
      <c r="T182" s="297"/>
      <c r="U182" s="297"/>
      <c r="V182" s="297"/>
      <c r="W182" s="297"/>
      <c r="X182" s="297"/>
      <c r="Y182" s="297"/>
      <c r="Z182" s="297"/>
    </row>
    <row r="183" spans="1:26" ht="15.75" customHeight="1">
      <c r="A183" s="297"/>
      <c r="B183" s="297"/>
      <c r="C183" s="297"/>
      <c r="D183" s="297"/>
      <c r="E183" s="297"/>
      <c r="F183" s="297"/>
      <c r="G183" s="297"/>
      <c r="H183" s="297"/>
      <c r="I183" s="297"/>
      <c r="J183" s="297"/>
      <c r="K183" s="451"/>
      <c r="L183" s="297"/>
      <c r="M183" s="451"/>
      <c r="N183" s="297"/>
      <c r="O183" s="297"/>
      <c r="P183" s="282"/>
      <c r="Q183" s="297"/>
      <c r="R183" s="297"/>
      <c r="S183" s="297"/>
      <c r="T183" s="297"/>
      <c r="U183" s="297"/>
      <c r="V183" s="297"/>
      <c r="W183" s="297"/>
      <c r="X183" s="297"/>
      <c r="Y183" s="297"/>
      <c r="Z183" s="297"/>
    </row>
    <row r="184" spans="1:26" ht="15.75" customHeight="1">
      <c r="A184" s="297"/>
      <c r="B184" s="297"/>
      <c r="C184" s="297"/>
      <c r="D184" s="297"/>
      <c r="E184" s="297"/>
      <c r="F184" s="297"/>
      <c r="G184" s="297"/>
      <c r="H184" s="297"/>
      <c r="I184" s="297"/>
      <c r="J184" s="297"/>
      <c r="K184" s="451"/>
      <c r="L184" s="297"/>
      <c r="M184" s="451"/>
      <c r="N184" s="297"/>
      <c r="O184" s="297"/>
      <c r="P184" s="282"/>
      <c r="Q184" s="297"/>
      <c r="R184" s="297"/>
      <c r="S184" s="297"/>
      <c r="T184" s="297"/>
      <c r="U184" s="297"/>
      <c r="V184" s="297"/>
      <c r="W184" s="297"/>
      <c r="X184" s="297"/>
      <c r="Y184" s="297"/>
      <c r="Z184" s="297"/>
    </row>
    <row r="185" spans="1:26" ht="15.75" customHeight="1">
      <c r="A185" s="297"/>
      <c r="B185" s="297"/>
      <c r="C185" s="297"/>
      <c r="D185" s="297"/>
      <c r="E185" s="297"/>
      <c r="F185" s="297"/>
      <c r="G185" s="297"/>
      <c r="H185" s="297"/>
      <c r="I185" s="297"/>
      <c r="J185" s="297"/>
      <c r="K185" s="451"/>
      <c r="L185" s="297"/>
      <c r="M185" s="451"/>
      <c r="N185" s="297"/>
      <c r="O185" s="297"/>
      <c r="P185" s="282"/>
      <c r="Q185" s="297"/>
      <c r="R185" s="297"/>
      <c r="S185" s="297"/>
      <c r="T185" s="297"/>
      <c r="U185" s="297"/>
      <c r="V185" s="297"/>
      <c r="W185" s="297"/>
      <c r="X185" s="297"/>
      <c r="Y185" s="297"/>
      <c r="Z185" s="297"/>
    </row>
    <row r="186" spans="1:26" ht="15.75" customHeight="1">
      <c r="A186" s="297"/>
      <c r="B186" s="297"/>
      <c r="C186" s="297"/>
      <c r="D186" s="297"/>
      <c r="E186" s="297"/>
      <c r="F186" s="297"/>
      <c r="G186" s="297"/>
      <c r="H186" s="297"/>
      <c r="I186" s="297"/>
      <c r="J186" s="297"/>
      <c r="K186" s="451"/>
      <c r="L186" s="297"/>
      <c r="M186" s="451"/>
      <c r="N186" s="297"/>
      <c r="O186" s="297"/>
      <c r="P186" s="282"/>
      <c r="Q186" s="297"/>
      <c r="R186" s="297"/>
      <c r="S186" s="297"/>
      <c r="T186" s="297"/>
      <c r="U186" s="297"/>
      <c r="V186" s="297"/>
      <c r="W186" s="297"/>
      <c r="X186" s="297"/>
      <c r="Y186" s="297"/>
      <c r="Z186" s="297"/>
    </row>
    <row r="187" spans="1:26" ht="15.75" customHeight="1">
      <c r="A187" s="297"/>
      <c r="B187" s="297"/>
      <c r="C187" s="297"/>
      <c r="D187" s="297"/>
      <c r="E187" s="297"/>
      <c r="F187" s="297"/>
      <c r="G187" s="297"/>
      <c r="H187" s="297"/>
      <c r="I187" s="297"/>
      <c r="J187" s="297"/>
      <c r="K187" s="451"/>
      <c r="L187" s="297"/>
      <c r="M187" s="451"/>
      <c r="N187" s="297"/>
      <c r="O187" s="297"/>
      <c r="P187" s="282"/>
      <c r="Q187" s="297"/>
      <c r="R187" s="297"/>
      <c r="S187" s="297"/>
      <c r="T187" s="297"/>
      <c r="U187" s="297"/>
      <c r="V187" s="297"/>
      <c r="W187" s="297"/>
      <c r="X187" s="297"/>
      <c r="Y187" s="297"/>
      <c r="Z187" s="297"/>
    </row>
    <row r="188" spans="1:26" ht="15.75" customHeight="1">
      <c r="A188" s="297"/>
      <c r="B188" s="297"/>
      <c r="C188" s="297"/>
      <c r="D188" s="297"/>
      <c r="E188" s="297"/>
      <c r="F188" s="297"/>
      <c r="G188" s="297"/>
      <c r="H188" s="297"/>
      <c r="I188" s="297"/>
      <c r="J188" s="297"/>
      <c r="K188" s="451"/>
      <c r="L188" s="297"/>
      <c r="M188" s="451"/>
      <c r="N188" s="297"/>
      <c r="O188" s="297"/>
      <c r="P188" s="282"/>
      <c r="Q188" s="297"/>
      <c r="R188" s="297"/>
      <c r="S188" s="297"/>
      <c r="T188" s="297"/>
      <c r="U188" s="297"/>
      <c r="V188" s="297"/>
      <c r="W188" s="297"/>
      <c r="X188" s="297"/>
      <c r="Y188" s="297"/>
      <c r="Z188" s="297"/>
    </row>
    <row r="189" spans="1:26" ht="15.75" customHeight="1">
      <c r="A189" s="297"/>
      <c r="B189" s="297"/>
      <c r="C189" s="297"/>
      <c r="D189" s="297"/>
      <c r="E189" s="297"/>
      <c r="F189" s="297"/>
      <c r="G189" s="297"/>
      <c r="H189" s="297"/>
      <c r="I189" s="297"/>
      <c r="J189" s="297"/>
      <c r="K189" s="451"/>
      <c r="L189" s="297"/>
      <c r="M189" s="451"/>
      <c r="N189" s="297"/>
      <c r="O189" s="297"/>
      <c r="P189" s="282"/>
      <c r="Q189" s="297"/>
      <c r="R189" s="297"/>
      <c r="S189" s="297"/>
      <c r="T189" s="297"/>
      <c r="U189" s="297"/>
      <c r="V189" s="297"/>
      <c r="W189" s="297"/>
      <c r="X189" s="297"/>
      <c r="Y189" s="297"/>
      <c r="Z189" s="297"/>
    </row>
    <row r="190" spans="1:26" ht="15.75" customHeight="1">
      <c r="A190" s="297"/>
      <c r="B190" s="297"/>
      <c r="C190" s="297"/>
      <c r="D190" s="297"/>
      <c r="E190" s="297"/>
      <c r="F190" s="297"/>
      <c r="G190" s="297"/>
      <c r="H190" s="297"/>
      <c r="I190" s="297"/>
      <c r="J190" s="297"/>
      <c r="K190" s="451"/>
      <c r="L190" s="297"/>
      <c r="M190" s="451"/>
      <c r="N190" s="297"/>
      <c r="O190" s="297"/>
      <c r="P190" s="282"/>
      <c r="Q190" s="297"/>
      <c r="R190" s="297"/>
      <c r="S190" s="297"/>
      <c r="T190" s="297"/>
      <c r="U190" s="297"/>
      <c r="V190" s="297"/>
      <c r="W190" s="297"/>
      <c r="X190" s="297"/>
      <c r="Y190" s="297"/>
      <c r="Z190" s="297"/>
    </row>
    <row r="191" spans="1:26" ht="15.75" customHeight="1">
      <c r="A191" s="297"/>
      <c r="B191" s="297"/>
      <c r="C191" s="297"/>
      <c r="D191" s="297"/>
      <c r="E191" s="297"/>
      <c r="F191" s="297"/>
      <c r="G191" s="297"/>
      <c r="H191" s="297"/>
      <c r="I191" s="297"/>
      <c r="J191" s="297"/>
      <c r="K191" s="451"/>
      <c r="L191" s="297"/>
      <c r="M191" s="451"/>
      <c r="N191" s="297"/>
      <c r="O191" s="297"/>
      <c r="P191" s="282"/>
      <c r="Q191" s="297"/>
      <c r="R191" s="297"/>
      <c r="S191" s="297"/>
      <c r="T191" s="297"/>
      <c r="U191" s="297"/>
      <c r="V191" s="297"/>
      <c r="W191" s="297"/>
      <c r="X191" s="297"/>
      <c r="Y191" s="297"/>
      <c r="Z191" s="297"/>
    </row>
    <row r="192" spans="1:26" ht="15.75" customHeight="1">
      <c r="A192" s="297"/>
      <c r="B192" s="297"/>
      <c r="C192" s="297"/>
      <c r="D192" s="297"/>
      <c r="E192" s="297"/>
      <c r="F192" s="297"/>
      <c r="G192" s="297"/>
      <c r="H192" s="297"/>
      <c r="I192" s="297"/>
      <c r="J192" s="297"/>
      <c r="K192" s="451"/>
      <c r="L192" s="297"/>
      <c r="M192" s="451"/>
      <c r="N192" s="297"/>
      <c r="O192" s="297"/>
      <c r="P192" s="282"/>
      <c r="Q192" s="297"/>
      <c r="R192" s="297"/>
      <c r="S192" s="297"/>
      <c r="T192" s="297"/>
      <c r="U192" s="297"/>
      <c r="V192" s="297"/>
      <c r="W192" s="297"/>
      <c r="X192" s="297"/>
      <c r="Y192" s="297"/>
      <c r="Z192" s="297"/>
    </row>
    <row r="193" spans="1:26" ht="15.75" customHeight="1">
      <c r="A193" s="297"/>
      <c r="B193" s="297"/>
      <c r="C193" s="297"/>
      <c r="D193" s="297"/>
      <c r="E193" s="297"/>
      <c r="F193" s="297"/>
      <c r="G193" s="297"/>
      <c r="H193" s="297"/>
      <c r="I193" s="297"/>
      <c r="J193" s="297"/>
      <c r="K193" s="451"/>
      <c r="L193" s="297"/>
      <c r="M193" s="451"/>
      <c r="N193" s="297"/>
      <c r="O193" s="297"/>
      <c r="P193" s="282"/>
      <c r="Q193" s="297"/>
      <c r="R193" s="297"/>
      <c r="S193" s="297"/>
      <c r="T193" s="297"/>
      <c r="U193" s="297"/>
      <c r="V193" s="297"/>
      <c r="W193" s="297"/>
      <c r="X193" s="297"/>
      <c r="Y193" s="297"/>
      <c r="Z193" s="297"/>
    </row>
    <row r="194" spans="1:26" ht="15.75" customHeight="1">
      <c r="A194" s="297"/>
      <c r="B194" s="297"/>
      <c r="C194" s="297"/>
      <c r="D194" s="297"/>
      <c r="E194" s="297"/>
      <c r="F194" s="297"/>
      <c r="G194" s="297"/>
      <c r="H194" s="297"/>
      <c r="I194" s="297"/>
      <c r="J194" s="297"/>
      <c r="K194" s="451"/>
      <c r="L194" s="297"/>
      <c r="M194" s="451"/>
      <c r="N194" s="297"/>
      <c r="O194" s="297"/>
      <c r="P194" s="282"/>
      <c r="Q194" s="297"/>
      <c r="R194" s="297"/>
      <c r="S194" s="297"/>
      <c r="T194" s="297"/>
      <c r="U194" s="297"/>
      <c r="V194" s="297"/>
      <c r="W194" s="297"/>
      <c r="X194" s="297"/>
      <c r="Y194" s="297"/>
      <c r="Z194" s="297"/>
    </row>
    <row r="195" spans="1:26" ht="15.75" customHeight="1">
      <c r="A195" s="297"/>
      <c r="B195" s="297"/>
      <c r="C195" s="297"/>
      <c r="D195" s="297"/>
      <c r="E195" s="297"/>
      <c r="F195" s="297"/>
      <c r="G195" s="297"/>
      <c r="H195" s="297"/>
      <c r="I195" s="297"/>
      <c r="J195" s="297"/>
      <c r="K195" s="451"/>
      <c r="L195" s="297"/>
      <c r="M195" s="451"/>
      <c r="N195" s="297"/>
      <c r="O195" s="297"/>
      <c r="P195" s="282"/>
      <c r="Q195" s="297"/>
      <c r="R195" s="297"/>
      <c r="S195" s="297"/>
      <c r="T195" s="297"/>
      <c r="U195" s="297"/>
      <c r="V195" s="297"/>
      <c r="W195" s="297"/>
      <c r="X195" s="297"/>
      <c r="Y195" s="297"/>
      <c r="Z195" s="297"/>
    </row>
    <row r="196" spans="1:26" ht="15.75" customHeight="1">
      <c r="A196" s="297"/>
      <c r="B196" s="297"/>
      <c r="C196" s="297"/>
      <c r="D196" s="297"/>
      <c r="E196" s="297"/>
      <c r="F196" s="297"/>
      <c r="G196" s="297"/>
      <c r="H196" s="297"/>
      <c r="I196" s="297"/>
      <c r="J196" s="297"/>
      <c r="K196" s="451"/>
      <c r="L196" s="297"/>
      <c r="M196" s="451"/>
      <c r="N196" s="297"/>
      <c r="O196" s="297"/>
      <c r="P196" s="282"/>
      <c r="Q196" s="297"/>
      <c r="R196" s="297"/>
      <c r="S196" s="297"/>
      <c r="T196" s="297"/>
      <c r="U196" s="297"/>
      <c r="V196" s="297"/>
      <c r="W196" s="297"/>
      <c r="X196" s="297"/>
      <c r="Y196" s="297"/>
      <c r="Z196" s="297"/>
    </row>
    <row r="197" spans="1:26" ht="15.75" customHeight="1">
      <c r="A197" s="297"/>
      <c r="B197" s="297"/>
      <c r="C197" s="297"/>
      <c r="D197" s="297"/>
      <c r="E197" s="297"/>
      <c r="F197" s="297"/>
      <c r="G197" s="297"/>
      <c r="H197" s="297"/>
      <c r="I197" s="297"/>
      <c r="J197" s="297"/>
      <c r="K197" s="451"/>
      <c r="L197" s="297"/>
      <c r="M197" s="451"/>
      <c r="N197" s="297"/>
      <c r="O197" s="297"/>
      <c r="P197" s="282"/>
      <c r="Q197" s="297"/>
      <c r="R197" s="297"/>
      <c r="S197" s="297"/>
      <c r="T197" s="297"/>
      <c r="U197" s="297"/>
      <c r="V197" s="297"/>
      <c r="W197" s="297"/>
      <c r="X197" s="297"/>
      <c r="Y197" s="297"/>
      <c r="Z197" s="297"/>
    </row>
    <row r="198" spans="1:26" ht="15.75" customHeight="1">
      <c r="A198" s="297"/>
      <c r="B198" s="297"/>
      <c r="C198" s="297"/>
      <c r="D198" s="297"/>
      <c r="E198" s="297"/>
      <c r="F198" s="297"/>
      <c r="G198" s="297"/>
      <c r="H198" s="297"/>
      <c r="I198" s="297"/>
      <c r="J198" s="297"/>
      <c r="K198" s="451"/>
      <c r="L198" s="297"/>
      <c r="M198" s="451"/>
      <c r="N198" s="297"/>
      <c r="O198" s="297"/>
      <c r="P198" s="282"/>
      <c r="Q198" s="297"/>
      <c r="R198" s="297"/>
      <c r="S198" s="297"/>
      <c r="T198" s="297"/>
      <c r="U198" s="297"/>
      <c r="V198" s="297"/>
      <c r="W198" s="297"/>
      <c r="X198" s="297"/>
      <c r="Y198" s="297"/>
      <c r="Z198" s="297"/>
    </row>
    <row r="199" spans="1:26" ht="15.75" customHeight="1">
      <c r="A199" s="297"/>
      <c r="B199" s="297"/>
      <c r="C199" s="297"/>
      <c r="D199" s="297"/>
      <c r="E199" s="297"/>
      <c r="F199" s="297"/>
      <c r="G199" s="297"/>
      <c r="H199" s="297"/>
      <c r="I199" s="297"/>
      <c r="J199" s="297"/>
      <c r="K199" s="451"/>
      <c r="L199" s="297"/>
      <c r="M199" s="451"/>
      <c r="N199" s="297"/>
      <c r="O199" s="297"/>
      <c r="P199" s="282"/>
      <c r="Q199" s="297"/>
      <c r="R199" s="297"/>
      <c r="S199" s="297"/>
      <c r="T199" s="297"/>
      <c r="U199" s="297"/>
      <c r="V199" s="297"/>
      <c r="W199" s="297"/>
      <c r="X199" s="297"/>
      <c r="Y199" s="297"/>
      <c r="Z199" s="297"/>
    </row>
    <row r="200" spans="1:26" ht="15.75" customHeight="1">
      <c r="A200" s="297"/>
      <c r="B200" s="297"/>
      <c r="C200" s="297"/>
      <c r="D200" s="297"/>
      <c r="E200" s="297"/>
      <c r="F200" s="297"/>
      <c r="G200" s="297"/>
      <c r="H200" s="297"/>
      <c r="I200" s="297"/>
      <c r="J200" s="297"/>
      <c r="K200" s="451"/>
      <c r="L200" s="297"/>
      <c r="M200" s="451"/>
      <c r="N200" s="297"/>
      <c r="O200" s="297"/>
      <c r="P200" s="282"/>
      <c r="Q200" s="297"/>
      <c r="R200" s="297"/>
      <c r="S200" s="297"/>
      <c r="T200" s="297"/>
      <c r="U200" s="297"/>
      <c r="V200" s="297"/>
      <c r="W200" s="297"/>
      <c r="X200" s="297"/>
      <c r="Y200" s="297"/>
      <c r="Z200" s="297"/>
    </row>
    <row r="201" spans="1:26" ht="15.75" customHeight="1">
      <c r="A201" s="297"/>
      <c r="B201" s="297"/>
      <c r="C201" s="297"/>
      <c r="D201" s="297"/>
      <c r="E201" s="297"/>
      <c r="F201" s="297"/>
      <c r="G201" s="297"/>
      <c r="H201" s="297"/>
      <c r="I201" s="297"/>
      <c r="J201" s="297"/>
      <c r="K201" s="451"/>
      <c r="L201" s="297"/>
      <c r="M201" s="451"/>
      <c r="N201" s="297"/>
      <c r="O201" s="297"/>
      <c r="P201" s="282"/>
      <c r="Q201" s="297"/>
      <c r="R201" s="297"/>
      <c r="S201" s="297"/>
      <c r="T201" s="297"/>
      <c r="U201" s="297"/>
      <c r="V201" s="297"/>
      <c r="W201" s="297"/>
      <c r="X201" s="297"/>
      <c r="Y201" s="297"/>
      <c r="Z201" s="297"/>
    </row>
    <row r="202" spans="1:26" ht="15.75" customHeight="1">
      <c r="A202" s="297"/>
      <c r="B202" s="297"/>
      <c r="C202" s="297"/>
      <c r="D202" s="297"/>
      <c r="E202" s="297"/>
      <c r="F202" s="297"/>
      <c r="G202" s="297"/>
      <c r="H202" s="297"/>
      <c r="I202" s="297"/>
      <c r="J202" s="297"/>
      <c r="K202" s="451"/>
      <c r="L202" s="297"/>
      <c r="M202" s="451"/>
      <c r="N202" s="297"/>
      <c r="O202" s="297"/>
      <c r="P202" s="282"/>
      <c r="Q202" s="297"/>
      <c r="R202" s="297"/>
      <c r="S202" s="297"/>
      <c r="T202" s="297"/>
      <c r="U202" s="297"/>
      <c r="V202" s="297"/>
      <c r="W202" s="297"/>
      <c r="X202" s="297"/>
      <c r="Y202" s="297"/>
      <c r="Z202" s="297"/>
    </row>
    <row r="203" spans="1:26" ht="15.75" customHeight="1">
      <c r="A203" s="297"/>
      <c r="B203" s="297"/>
      <c r="C203" s="297"/>
      <c r="D203" s="297"/>
      <c r="E203" s="297"/>
      <c r="F203" s="297"/>
      <c r="G203" s="297"/>
      <c r="H203" s="297"/>
      <c r="I203" s="297"/>
      <c r="J203" s="297"/>
      <c r="K203" s="451"/>
      <c r="L203" s="297"/>
      <c r="M203" s="451"/>
      <c r="N203" s="297"/>
      <c r="O203" s="297"/>
      <c r="P203" s="282"/>
      <c r="Q203" s="297"/>
      <c r="R203" s="297"/>
      <c r="S203" s="297"/>
      <c r="T203" s="297"/>
      <c r="U203" s="297"/>
      <c r="V203" s="297"/>
      <c r="W203" s="297"/>
      <c r="X203" s="297"/>
      <c r="Y203" s="297"/>
      <c r="Z203" s="297"/>
    </row>
    <row r="204" spans="1:26" ht="15.75" customHeight="1">
      <c r="A204" s="297"/>
      <c r="B204" s="297"/>
      <c r="C204" s="297"/>
      <c r="D204" s="297"/>
      <c r="E204" s="297"/>
      <c r="F204" s="297"/>
      <c r="G204" s="297"/>
      <c r="H204" s="297"/>
      <c r="I204" s="297"/>
      <c r="J204" s="297"/>
      <c r="K204" s="451"/>
      <c r="L204" s="297"/>
      <c r="M204" s="451"/>
      <c r="N204" s="297"/>
      <c r="O204" s="297"/>
      <c r="P204" s="282"/>
      <c r="Q204" s="297"/>
      <c r="R204" s="297"/>
      <c r="S204" s="297"/>
      <c r="T204" s="297"/>
      <c r="U204" s="297"/>
      <c r="V204" s="297"/>
      <c r="W204" s="297"/>
      <c r="X204" s="297"/>
      <c r="Y204" s="297"/>
      <c r="Z204" s="297"/>
    </row>
    <row r="205" spans="1:26" ht="15.75" customHeight="1">
      <c r="A205" s="297"/>
      <c r="B205" s="297"/>
      <c r="C205" s="297"/>
      <c r="D205" s="297"/>
      <c r="E205" s="297"/>
      <c r="F205" s="297"/>
      <c r="G205" s="297"/>
      <c r="H205" s="297"/>
      <c r="I205" s="297"/>
      <c r="J205" s="297"/>
      <c r="K205" s="451"/>
      <c r="L205" s="297"/>
      <c r="M205" s="451"/>
      <c r="N205" s="297"/>
      <c r="O205" s="297"/>
      <c r="P205" s="282"/>
      <c r="Q205" s="297"/>
      <c r="R205" s="297"/>
      <c r="S205" s="297"/>
      <c r="T205" s="297"/>
      <c r="U205" s="297"/>
      <c r="V205" s="297"/>
      <c r="W205" s="297"/>
      <c r="X205" s="297"/>
      <c r="Y205" s="297"/>
      <c r="Z205" s="297"/>
    </row>
    <row r="206" spans="1:26" ht="15.75" customHeight="1">
      <c r="A206" s="297"/>
      <c r="B206" s="297"/>
      <c r="C206" s="297"/>
      <c r="D206" s="297"/>
      <c r="E206" s="297"/>
      <c r="F206" s="297"/>
      <c r="G206" s="297"/>
      <c r="H206" s="297"/>
      <c r="I206" s="297"/>
      <c r="J206" s="297"/>
      <c r="K206" s="451"/>
      <c r="L206" s="297"/>
      <c r="M206" s="451"/>
      <c r="N206" s="297"/>
      <c r="O206" s="297"/>
      <c r="P206" s="282"/>
      <c r="Q206" s="297"/>
      <c r="R206" s="297"/>
      <c r="S206" s="297"/>
      <c r="T206" s="297"/>
      <c r="U206" s="297"/>
      <c r="V206" s="297"/>
      <c r="W206" s="297"/>
      <c r="X206" s="297"/>
      <c r="Y206" s="297"/>
      <c r="Z206" s="297"/>
    </row>
    <row r="207" spans="1:26" ht="15.75" customHeight="1">
      <c r="A207" s="297"/>
      <c r="B207" s="297"/>
      <c r="C207" s="297"/>
      <c r="D207" s="297"/>
      <c r="E207" s="297"/>
      <c r="F207" s="297"/>
      <c r="G207" s="297"/>
      <c r="H207" s="297"/>
      <c r="I207" s="297"/>
      <c r="J207" s="297"/>
      <c r="K207" s="451"/>
      <c r="L207" s="297"/>
      <c r="M207" s="451"/>
      <c r="N207" s="297"/>
      <c r="O207" s="297"/>
      <c r="P207" s="282"/>
      <c r="Q207" s="297"/>
      <c r="R207" s="297"/>
      <c r="S207" s="297"/>
      <c r="T207" s="297"/>
      <c r="U207" s="297"/>
      <c r="V207" s="297"/>
      <c r="W207" s="297"/>
      <c r="X207" s="297"/>
      <c r="Y207" s="297"/>
      <c r="Z207" s="297"/>
    </row>
    <row r="208" spans="1:26" ht="15.75" customHeight="1">
      <c r="A208" s="297"/>
      <c r="B208" s="297"/>
      <c r="C208" s="297"/>
      <c r="D208" s="297"/>
      <c r="E208" s="297"/>
      <c r="F208" s="297"/>
      <c r="G208" s="297"/>
      <c r="H208" s="297"/>
      <c r="I208" s="297"/>
      <c r="J208" s="297"/>
      <c r="K208" s="451"/>
      <c r="L208" s="297"/>
      <c r="M208" s="451"/>
      <c r="N208" s="297"/>
      <c r="O208" s="297"/>
      <c r="P208" s="282"/>
      <c r="Q208" s="297"/>
      <c r="R208" s="297"/>
      <c r="S208" s="297"/>
      <c r="T208" s="297"/>
      <c r="U208" s="297"/>
      <c r="V208" s="297"/>
      <c r="W208" s="297"/>
      <c r="X208" s="297"/>
      <c r="Y208" s="297"/>
      <c r="Z208" s="297"/>
    </row>
    <row r="209" spans="1:26" ht="15.75" customHeight="1">
      <c r="A209" s="297"/>
      <c r="B209" s="297"/>
      <c r="C209" s="297"/>
      <c r="D209" s="297"/>
      <c r="E209" s="297"/>
      <c r="F209" s="297"/>
      <c r="G209" s="297"/>
      <c r="H209" s="297"/>
      <c r="I209" s="297"/>
      <c r="J209" s="297"/>
      <c r="K209" s="451"/>
      <c r="L209" s="297"/>
      <c r="M209" s="451"/>
      <c r="N209" s="297"/>
      <c r="O209" s="297"/>
      <c r="P209" s="282"/>
      <c r="Q209" s="297"/>
      <c r="R209" s="297"/>
      <c r="S209" s="297"/>
      <c r="T209" s="297"/>
      <c r="U209" s="297"/>
      <c r="V209" s="297"/>
      <c r="W209" s="297"/>
      <c r="X209" s="297"/>
      <c r="Y209" s="297"/>
      <c r="Z209" s="297"/>
    </row>
    <row r="210" spans="1:26" ht="15.75" customHeight="1">
      <c r="A210" s="297"/>
      <c r="B210" s="297"/>
      <c r="C210" s="297"/>
      <c r="D210" s="297"/>
      <c r="E210" s="297"/>
      <c r="F210" s="297"/>
      <c r="G210" s="297"/>
      <c r="H210" s="297"/>
      <c r="I210" s="297"/>
      <c r="J210" s="297"/>
      <c r="K210" s="451"/>
      <c r="L210" s="297"/>
      <c r="M210" s="451"/>
      <c r="N210" s="297"/>
      <c r="O210" s="297"/>
      <c r="P210" s="282"/>
      <c r="Q210" s="297"/>
      <c r="R210" s="297"/>
      <c r="S210" s="297"/>
      <c r="T210" s="297"/>
      <c r="U210" s="297"/>
      <c r="V210" s="297"/>
      <c r="W210" s="297"/>
      <c r="X210" s="297"/>
      <c r="Y210" s="297"/>
      <c r="Z210" s="297"/>
    </row>
    <row r="211" spans="1:26" ht="15.75" customHeight="1">
      <c r="A211" s="297"/>
      <c r="B211" s="297"/>
      <c r="C211" s="297"/>
      <c r="D211" s="297"/>
      <c r="E211" s="297"/>
      <c r="F211" s="297"/>
      <c r="G211" s="297"/>
      <c r="H211" s="297"/>
      <c r="I211" s="297"/>
      <c r="J211" s="297"/>
      <c r="K211" s="451"/>
      <c r="L211" s="297"/>
      <c r="M211" s="451"/>
      <c r="N211" s="297"/>
      <c r="O211" s="297"/>
      <c r="P211" s="282"/>
      <c r="Q211" s="297"/>
      <c r="R211" s="297"/>
      <c r="S211" s="297"/>
      <c r="T211" s="297"/>
      <c r="U211" s="297"/>
      <c r="V211" s="297"/>
      <c r="W211" s="297"/>
      <c r="X211" s="297"/>
      <c r="Y211" s="297"/>
      <c r="Z211" s="297"/>
    </row>
    <row r="212" spans="1:26" ht="15.75" customHeight="1">
      <c r="A212" s="297"/>
      <c r="B212" s="297"/>
      <c r="C212" s="297"/>
      <c r="D212" s="297"/>
      <c r="E212" s="297"/>
      <c r="F212" s="297"/>
      <c r="G212" s="297"/>
      <c r="H212" s="297"/>
      <c r="I212" s="297"/>
      <c r="J212" s="297"/>
      <c r="K212" s="451"/>
      <c r="L212" s="297"/>
      <c r="M212" s="451"/>
      <c r="N212" s="297"/>
      <c r="O212" s="297"/>
      <c r="P212" s="282"/>
      <c r="Q212" s="297"/>
      <c r="R212" s="297"/>
      <c r="S212" s="297"/>
      <c r="T212" s="297"/>
      <c r="U212" s="297"/>
      <c r="V212" s="297"/>
      <c r="W212" s="297"/>
      <c r="X212" s="297"/>
      <c r="Y212" s="297"/>
      <c r="Z212" s="297"/>
    </row>
    <row r="213" spans="1:26" ht="15.75" customHeight="1">
      <c r="A213" s="297"/>
      <c r="B213" s="297"/>
      <c r="C213" s="297"/>
      <c r="D213" s="297"/>
      <c r="E213" s="297"/>
      <c r="F213" s="297"/>
      <c r="G213" s="297"/>
      <c r="H213" s="297"/>
      <c r="I213" s="297"/>
      <c r="J213" s="297"/>
      <c r="K213" s="451"/>
      <c r="L213" s="297"/>
      <c r="M213" s="451"/>
      <c r="N213" s="297"/>
      <c r="O213" s="297"/>
      <c r="P213" s="282"/>
      <c r="Q213" s="297"/>
      <c r="R213" s="297"/>
      <c r="S213" s="297"/>
      <c r="T213" s="297"/>
      <c r="U213" s="297"/>
      <c r="V213" s="297"/>
      <c r="W213" s="297"/>
      <c r="X213" s="297"/>
      <c r="Y213" s="297"/>
      <c r="Z213" s="297"/>
    </row>
    <row r="214" spans="1:26" ht="15.75" customHeight="1">
      <c r="A214" s="297"/>
      <c r="B214" s="297"/>
      <c r="C214" s="297"/>
      <c r="D214" s="297"/>
      <c r="E214" s="297"/>
      <c r="F214" s="297"/>
      <c r="G214" s="297"/>
      <c r="H214" s="297"/>
      <c r="I214" s="297"/>
      <c r="J214" s="297"/>
      <c r="K214" s="451"/>
      <c r="L214" s="297"/>
      <c r="M214" s="451"/>
      <c r="N214" s="297"/>
      <c r="O214" s="297"/>
      <c r="P214" s="282"/>
      <c r="Q214" s="297"/>
      <c r="R214" s="297"/>
      <c r="S214" s="297"/>
      <c r="T214" s="297"/>
      <c r="U214" s="297"/>
      <c r="V214" s="297"/>
      <c r="W214" s="297"/>
      <c r="X214" s="297"/>
      <c r="Y214" s="297"/>
      <c r="Z214" s="297"/>
    </row>
    <row r="215" spans="1:26" ht="15.75" customHeight="1">
      <c r="A215" s="297"/>
      <c r="B215" s="297"/>
      <c r="C215" s="297"/>
      <c r="D215" s="297"/>
      <c r="E215" s="297"/>
      <c r="F215" s="297"/>
      <c r="G215" s="297"/>
      <c r="H215" s="297"/>
      <c r="I215" s="297"/>
      <c r="J215" s="297"/>
      <c r="K215" s="451"/>
      <c r="L215" s="297"/>
      <c r="M215" s="451"/>
      <c r="N215" s="297"/>
      <c r="O215" s="297"/>
      <c r="P215" s="282"/>
      <c r="Q215" s="297"/>
      <c r="R215" s="297"/>
      <c r="S215" s="297"/>
      <c r="T215" s="297"/>
      <c r="U215" s="297"/>
      <c r="V215" s="297"/>
      <c r="W215" s="297"/>
      <c r="X215" s="297"/>
      <c r="Y215" s="297"/>
      <c r="Z215" s="297"/>
    </row>
    <row r="216" spans="1:26" ht="15.75" customHeight="1">
      <c r="A216" s="297"/>
      <c r="B216" s="297"/>
      <c r="C216" s="297"/>
      <c r="D216" s="297"/>
      <c r="E216" s="297"/>
      <c r="F216" s="297"/>
      <c r="G216" s="297"/>
      <c r="H216" s="297"/>
      <c r="I216" s="297"/>
      <c r="J216" s="297"/>
      <c r="K216" s="451"/>
      <c r="L216" s="297"/>
      <c r="M216" s="451"/>
      <c r="N216" s="297"/>
      <c r="O216" s="297"/>
      <c r="P216" s="282"/>
      <c r="Q216" s="297"/>
      <c r="R216" s="297"/>
      <c r="S216" s="297"/>
      <c r="T216" s="297"/>
      <c r="U216" s="297"/>
      <c r="V216" s="297"/>
      <c r="W216" s="297"/>
      <c r="X216" s="297"/>
      <c r="Y216" s="297"/>
      <c r="Z216" s="297"/>
    </row>
    <row r="217" spans="1:26" ht="15.75" customHeight="1">
      <c r="A217" s="297"/>
      <c r="B217" s="297"/>
      <c r="C217" s="297"/>
      <c r="D217" s="297"/>
      <c r="E217" s="297"/>
      <c r="F217" s="297"/>
      <c r="G217" s="297"/>
      <c r="H217" s="297"/>
      <c r="I217" s="297"/>
      <c r="J217" s="297"/>
      <c r="K217" s="451"/>
      <c r="L217" s="297"/>
      <c r="M217" s="451"/>
      <c r="N217" s="297"/>
      <c r="O217" s="297"/>
      <c r="P217" s="282"/>
      <c r="Q217" s="297"/>
      <c r="R217" s="297"/>
      <c r="S217" s="297"/>
      <c r="T217" s="297"/>
      <c r="U217" s="297"/>
      <c r="V217" s="297"/>
      <c r="W217" s="297"/>
      <c r="X217" s="297"/>
      <c r="Y217" s="297"/>
      <c r="Z217" s="297"/>
    </row>
    <row r="218" spans="1:26" ht="15.75" customHeight="1">
      <c r="A218" s="297"/>
      <c r="B218" s="297"/>
      <c r="C218" s="297"/>
      <c r="D218" s="297"/>
      <c r="E218" s="297"/>
      <c r="F218" s="297"/>
      <c r="G218" s="297"/>
      <c r="H218" s="297"/>
      <c r="I218" s="297"/>
      <c r="J218" s="297"/>
      <c r="K218" s="451"/>
      <c r="L218" s="297"/>
      <c r="M218" s="451"/>
      <c r="N218" s="297"/>
      <c r="O218" s="297"/>
      <c r="P218" s="282"/>
      <c r="Q218" s="297"/>
      <c r="R218" s="297"/>
      <c r="S218" s="297"/>
      <c r="T218" s="297"/>
      <c r="U218" s="297"/>
      <c r="V218" s="297"/>
      <c r="W218" s="297"/>
      <c r="X218" s="297"/>
      <c r="Y218" s="297"/>
      <c r="Z218" s="297"/>
    </row>
    <row r="219" spans="1:26" ht="15.75" customHeight="1">
      <c r="A219" s="297"/>
      <c r="B219" s="297"/>
      <c r="C219" s="297"/>
      <c r="D219" s="297"/>
      <c r="E219" s="297"/>
      <c r="F219" s="297"/>
      <c r="G219" s="297"/>
      <c r="H219" s="297"/>
      <c r="I219" s="297"/>
      <c r="J219" s="297"/>
      <c r="K219" s="451"/>
      <c r="L219" s="297"/>
      <c r="M219" s="451"/>
      <c r="N219" s="297"/>
      <c r="O219" s="297"/>
      <c r="P219" s="282"/>
      <c r="Q219" s="297"/>
      <c r="R219" s="297"/>
      <c r="S219" s="297"/>
      <c r="T219" s="297"/>
      <c r="U219" s="297"/>
      <c r="V219" s="297"/>
      <c r="W219" s="297"/>
      <c r="X219" s="297"/>
      <c r="Y219" s="297"/>
      <c r="Z219" s="297"/>
    </row>
    <row r="220" spans="1:26" ht="15.75" customHeight="1">
      <c r="A220" s="297"/>
      <c r="B220" s="297"/>
      <c r="C220" s="297"/>
      <c r="D220" s="297"/>
      <c r="E220" s="297"/>
      <c r="F220" s="297"/>
      <c r="G220" s="297"/>
      <c r="H220" s="297"/>
      <c r="I220" s="297"/>
      <c r="J220" s="297"/>
      <c r="K220" s="451"/>
      <c r="L220" s="297"/>
      <c r="M220" s="451"/>
      <c r="N220" s="297"/>
      <c r="O220" s="297"/>
      <c r="P220" s="282"/>
      <c r="Q220" s="297"/>
      <c r="R220" s="297"/>
      <c r="S220" s="297"/>
      <c r="T220" s="297"/>
      <c r="U220" s="297"/>
      <c r="V220" s="297"/>
      <c r="W220" s="297"/>
      <c r="X220" s="297"/>
      <c r="Y220" s="297"/>
      <c r="Z220" s="297"/>
    </row>
    <row r="221" spans="1:26" ht="15.75" customHeight="1">
      <c r="A221" s="297"/>
      <c r="B221" s="297"/>
      <c r="C221" s="297"/>
      <c r="D221" s="297"/>
      <c r="E221" s="297"/>
      <c r="F221" s="297"/>
      <c r="G221" s="297"/>
      <c r="H221" s="297"/>
      <c r="I221" s="297"/>
      <c r="J221" s="297"/>
      <c r="K221" s="451"/>
      <c r="L221" s="297"/>
      <c r="M221" s="451"/>
      <c r="N221" s="297"/>
      <c r="O221" s="297"/>
      <c r="P221" s="282"/>
      <c r="Q221" s="297"/>
      <c r="R221" s="297"/>
      <c r="S221" s="297"/>
      <c r="T221" s="297"/>
      <c r="U221" s="297"/>
      <c r="V221" s="297"/>
      <c r="W221" s="297"/>
      <c r="X221" s="297"/>
      <c r="Y221" s="297"/>
      <c r="Z221" s="297"/>
    </row>
    <row r="222" spans="1:26" ht="15.75" customHeight="1">
      <c r="A222" s="297"/>
      <c r="B222" s="297"/>
      <c r="C222" s="297"/>
      <c r="D222" s="297"/>
      <c r="E222" s="297"/>
      <c r="F222" s="297"/>
      <c r="G222" s="297"/>
      <c r="H222" s="297"/>
      <c r="I222" s="297"/>
      <c r="J222" s="297"/>
      <c r="K222" s="451"/>
      <c r="L222" s="297"/>
      <c r="M222" s="451"/>
      <c r="N222" s="297"/>
      <c r="O222" s="297"/>
      <c r="P222" s="282"/>
      <c r="Q222" s="297"/>
      <c r="R222" s="297"/>
      <c r="S222" s="297"/>
      <c r="T222" s="297"/>
      <c r="U222" s="297"/>
      <c r="V222" s="297"/>
      <c r="W222" s="297"/>
      <c r="X222" s="297"/>
      <c r="Y222" s="297"/>
      <c r="Z222" s="297"/>
    </row>
    <row r="223" spans="1:26" ht="15.75" customHeight="1">
      <c r="A223" s="297"/>
      <c r="B223" s="297"/>
      <c r="C223" s="297"/>
      <c r="D223" s="297"/>
      <c r="E223" s="297"/>
      <c r="F223" s="297"/>
      <c r="G223" s="297"/>
      <c r="H223" s="297"/>
      <c r="I223" s="297"/>
      <c r="J223" s="297"/>
      <c r="K223" s="451"/>
      <c r="L223" s="297"/>
      <c r="M223" s="451"/>
      <c r="N223" s="297"/>
      <c r="O223" s="297"/>
      <c r="P223" s="282"/>
      <c r="Q223" s="297"/>
      <c r="R223" s="297"/>
      <c r="S223" s="297"/>
      <c r="T223" s="297"/>
      <c r="U223" s="297"/>
      <c r="V223" s="297"/>
      <c r="W223" s="297"/>
      <c r="X223" s="297"/>
      <c r="Y223" s="297"/>
      <c r="Z223" s="297"/>
    </row>
    <row r="224" spans="1:26" ht="15.75" customHeight="1">
      <c r="A224" s="297"/>
      <c r="B224" s="297"/>
      <c r="C224" s="297"/>
      <c r="D224" s="297"/>
      <c r="E224" s="297"/>
      <c r="F224" s="297"/>
      <c r="G224" s="297"/>
      <c r="H224" s="297"/>
      <c r="I224" s="297"/>
      <c r="J224" s="297"/>
      <c r="K224" s="451"/>
      <c r="L224" s="297"/>
      <c r="M224" s="451"/>
      <c r="N224" s="297"/>
      <c r="O224" s="297"/>
      <c r="P224" s="282"/>
      <c r="Q224" s="297"/>
      <c r="R224" s="297"/>
      <c r="S224" s="297"/>
      <c r="T224" s="297"/>
      <c r="U224" s="297"/>
      <c r="V224" s="297"/>
      <c r="W224" s="297"/>
      <c r="X224" s="297"/>
      <c r="Y224" s="297"/>
      <c r="Z224" s="297"/>
    </row>
    <row r="225" spans="1:26" ht="15.75" customHeight="1">
      <c r="A225" s="297"/>
      <c r="B225" s="297"/>
      <c r="C225" s="297"/>
      <c r="D225" s="297"/>
      <c r="E225" s="297"/>
      <c r="F225" s="297"/>
      <c r="G225" s="297"/>
      <c r="H225" s="297"/>
      <c r="I225" s="297"/>
      <c r="J225" s="297"/>
      <c r="K225" s="451"/>
      <c r="L225" s="297"/>
      <c r="M225" s="451"/>
      <c r="N225" s="297"/>
      <c r="O225" s="297"/>
      <c r="P225" s="282"/>
      <c r="Q225" s="297"/>
      <c r="R225" s="297"/>
      <c r="S225" s="297"/>
      <c r="T225" s="297"/>
      <c r="U225" s="297"/>
      <c r="V225" s="297"/>
      <c r="W225" s="297"/>
      <c r="X225" s="297"/>
      <c r="Y225" s="297"/>
      <c r="Z225" s="297"/>
    </row>
    <row r="226" spans="1:26" ht="15.75" customHeight="1">
      <c r="A226" s="297"/>
      <c r="B226" s="297"/>
      <c r="C226" s="297"/>
      <c r="D226" s="297"/>
      <c r="E226" s="297"/>
      <c r="F226" s="297"/>
      <c r="G226" s="297"/>
      <c r="H226" s="297"/>
      <c r="I226" s="297"/>
      <c r="J226" s="297"/>
      <c r="K226" s="451"/>
      <c r="L226" s="297"/>
      <c r="M226" s="451"/>
      <c r="N226" s="297"/>
      <c r="O226" s="297"/>
      <c r="P226" s="282"/>
      <c r="Q226" s="297"/>
      <c r="R226" s="297"/>
      <c r="S226" s="297"/>
      <c r="T226" s="297"/>
      <c r="U226" s="297"/>
      <c r="V226" s="297"/>
      <c r="W226" s="297"/>
      <c r="X226" s="297"/>
      <c r="Y226" s="297"/>
      <c r="Z226" s="297"/>
    </row>
    <row r="227" spans="1:26" ht="15.75" customHeight="1">
      <c r="A227" s="297"/>
      <c r="B227" s="297"/>
      <c r="C227" s="297"/>
      <c r="D227" s="297"/>
      <c r="E227" s="297"/>
      <c r="F227" s="297"/>
      <c r="G227" s="297"/>
      <c r="H227" s="297"/>
      <c r="I227" s="297"/>
      <c r="J227" s="297"/>
      <c r="K227" s="451"/>
      <c r="L227" s="297"/>
      <c r="M227" s="451"/>
      <c r="N227" s="297"/>
      <c r="O227" s="297"/>
      <c r="P227" s="282"/>
      <c r="Q227" s="297"/>
      <c r="R227" s="297"/>
      <c r="S227" s="297"/>
      <c r="T227" s="297"/>
      <c r="U227" s="297"/>
      <c r="V227" s="297"/>
      <c r="W227" s="297"/>
      <c r="X227" s="297"/>
      <c r="Y227" s="297"/>
      <c r="Z227" s="297"/>
    </row>
    <row r="228" spans="1:26" ht="15.75" customHeight="1">
      <c r="A228" s="297"/>
      <c r="B228" s="297"/>
      <c r="C228" s="297"/>
      <c r="D228" s="297"/>
      <c r="E228" s="297"/>
      <c r="F228" s="297"/>
      <c r="G228" s="297"/>
      <c r="H228" s="297"/>
      <c r="I228" s="297"/>
      <c r="J228" s="297"/>
      <c r="K228" s="451"/>
      <c r="L228" s="297"/>
      <c r="M228" s="451"/>
      <c r="N228" s="297"/>
      <c r="O228" s="297"/>
      <c r="P228" s="282"/>
      <c r="Q228" s="297"/>
      <c r="R228" s="297"/>
      <c r="S228" s="297"/>
      <c r="T228" s="297"/>
      <c r="U228" s="297"/>
      <c r="V228" s="297"/>
      <c r="W228" s="297"/>
      <c r="X228" s="297"/>
      <c r="Y228" s="297"/>
      <c r="Z228" s="297"/>
    </row>
    <row r="229" spans="1:26" ht="15.75" customHeight="1">
      <c r="A229" s="297"/>
      <c r="B229" s="297"/>
      <c r="C229" s="297"/>
      <c r="D229" s="297"/>
      <c r="E229" s="297"/>
      <c r="F229" s="297"/>
      <c r="G229" s="297"/>
      <c r="H229" s="297"/>
      <c r="I229" s="297"/>
      <c r="J229" s="297"/>
      <c r="K229" s="451"/>
      <c r="L229" s="297"/>
      <c r="M229" s="451"/>
      <c r="N229" s="297"/>
      <c r="O229" s="297"/>
      <c r="P229" s="282"/>
      <c r="Q229" s="297"/>
      <c r="R229" s="297"/>
      <c r="S229" s="297"/>
      <c r="T229" s="297"/>
      <c r="U229" s="297"/>
      <c r="V229" s="297"/>
      <c r="W229" s="297"/>
      <c r="X229" s="297"/>
      <c r="Y229" s="297"/>
      <c r="Z229" s="297"/>
    </row>
    <row r="230" spans="1:26" ht="15.75" customHeight="1">
      <c r="A230" s="297"/>
      <c r="B230" s="297"/>
      <c r="C230" s="297"/>
      <c r="D230" s="297"/>
      <c r="E230" s="297"/>
      <c r="F230" s="297"/>
      <c r="G230" s="297"/>
      <c r="H230" s="297"/>
      <c r="I230" s="297"/>
      <c r="J230" s="297"/>
      <c r="K230" s="451"/>
      <c r="L230" s="297"/>
      <c r="M230" s="451"/>
      <c r="N230" s="297"/>
      <c r="O230" s="297"/>
      <c r="P230" s="282"/>
      <c r="Q230" s="297"/>
      <c r="R230" s="297"/>
      <c r="S230" s="297"/>
      <c r="T230" s="297"/>
      <c r="U230" s="297"/>
      <c r="V230" s="297"/>
      <c r="W230" s="297"/>
      <c r="X230" s="297"/>
      <c r="Y230" s="297"/>
      <c r="Z230" s="297"/>
    </row>
    <row r="231" spans="1:26" ht="15.75" customHeight="1">
      <c r="A231" s="297"/>
      <c r="B231" s="297"/>
      <c r="C231" s="297"/>
      <c r="D231" s="297"/>
      <c r="E231" s="297"/>
      <c r="F231" s="297"/>
      <c r="G231" s="297"/>
      <c r="H231" s="297"/>
      <c r="I231" s="297"/>
      <c r="J231" s="297"/>
      <c r="K231" s="451"/>
      <c r="L231" s="297"/>
      <c r="M231" s="451"/>
      <c r="N231" s="297"/>
      <c r="O231" s="297"/>
      <c r="P231" s="282"/>
      <c r="Q231" s="297"/>
      <c r="R231" s="297"/>
      <c r="S231" s="297"/>
      <c r="T231" s="297"/>
      <c r="U231" s="297"/>
      <c r="V231" s="297"/>
      <c r="W231" s="297"/>
      <c r="X231" s="297"/>
      <c r="Y231" s="297"/>
      <c r="Z231" s="297"/>
    </row>
    <row r="232" spans="1:26" ht="15.75" customHeight="1">
      <c r="A232" s="297"/>
      <c r="B232" s="297"/>
      <c r="C232" s="297"/>
      <c r="D232" s="297"/>
      <c r="E232" s="297"/>
      <c r="F232" s="297"/>
      <c r="G232" s="297"/>
      <c r="H232" s="297"/>
      <c r="I232" s="297"/>
      <c r="J232" s="297"/>
      <c r="K232" s="451"/>
      <c r="L232" s="297"/>
      <c r="M232" s="451"/>
      <c r="N232" s="297"/>
      <c r="O232" s="297"/>
      <c r="P232" s="282"/>
      <c r="Q232" s="297"/>
      <c r="R232" s="297"/>
      <c r="S232" s="297"/>
      <c r="T232" s="297"/>
      <c r="U232" s="297"/>
      <c r="V232" s="297"/>
      <c r="W232" s="297"/>
      <c r="X232" s="297"/>
      <c r="Y232" s="297"/>
      <c r="Z232" s="297"/>
    </row>
    <row r="233" spans="1:26" ht="15.75" customHeight="1">
      <c r="A233" s="297"/>
      <c r="B233" s="297"/>
      <c r="C233" s="297"/>
      <c r="D233" s="297"/>
      <c r="E233" s="297"/>
      <c r="F233" s="297"/>
      <c r="G233" s="297"/>
      <c r="H233" s="297"/>
      <c r="I233" s="297"/>
      <c r="J233" s="297"/>
      <c r="K233" s="451"/>
      <c r="L233" s="297"/>
      <c r="M233" s="451"/>
      <c r="N233" s="297"/>
      <c r="O233" s="297"/>
      <c r="P233" s="282"/>
      <c r="Q233" s="297"/>
      <c r="R233" s="297"/>
      <c r="S233" s="297"/>
      <c r="T233" s="297"/>
      <c r="U233" s="297"/>
      <c r="V233" s="297"/>
      <c r="W233" s="297"/>
      <c r="X233" s="297"/>
      <c r="Y233" s="297"/>
      <c r="Z233" s="297"/>
    </row>
    <row r="234" spans="1:26" ht="15.75" customHeight="1">
      <c r="A234" s="297"/>
      <c r="B234" s="297"/>
      <c r="C234" s="297"/>
      <c r="D234" s="297"/>
      <c r="E234" s="297"/>
      <c r="F234" s="297"/>
      <c r="G234" s="297"/>
      <c r="H234" s="297"/>
      <c r="I234" s="297"/>
      <c r="J234" s="297"/>
      <c r="K234" s="451"/>
      <c r="L234" s="297"/>
      <c r="M234" s="451"/>
      <c r="N234" s="297"/>
      <c r="O234" s="297"/>
      <c r="P234" s="282"/>
      <c r="Q234" s="297"/>
      <c r="R234" s="297"/>
      <c r="S234" s="297"/>
      <c r="T234" s="297"/>
      <c r="U234" s="297"/>
      <c r="V234" s="297"/>
      <c r="W234" s="297"/>
      <c r="X234" s="297"/>
      <c r="Y234" s="297"/>
      <c r="Z234" s="297"/>
    </row>
    <row r="235" spans="1:26" ht="15.75" customHeight="1">
      <c r="A235" s="297"/>
      <c r="B235" s="297"/>
      <c r="C235" s="297"/>
      <c r="D235" s="297"/>
      <c r="E235" s="297"/>
      <c r="F235" s="297"/>
      <c r="G235" s="297"/>
      <c r="H235" s="297"/>
      <c r="I235" s="297"/>
      <c r="J235" s="297"/>
      <c r="K235" s="451"/>
      <c r="L235" s="297"/>
      <c r="M235" s="451"/>
      <c r="N235" s="297"/>
      <c r="O235" s="297"/>
      <c r="P235" s="282"/>
      <c r="Q235" s="297"/>
      <c r="R235" s="297"/>
      <c r="S235" s="297"/>
      <c r="T235" s="297"/>
      <c r="U235" s="297"/>
      <c r="V235" s="297"/>
      <c r="W235" s="297"/>
      <c r="X235" s="297"/>
      <c r="Y235" s="297"/>
      <c r="Z235" s="297"/>
    </row>
    <row r="236" spans="1:26" ht="15.75" customHeight="1">
      <c r="A236" s="297"/>
      <c r="B236" s="297"/>
      <c r="C236" s="297"/>
      <c r="D236" s="297"/>
      <c r="E236" s="297"/>
      <c r="F236" s="297"/>
      <c r="G236" s="297"/>
      <c r="H236" s="297"/>
      <c r="I236" s="297"/>
      <c r="J236" s="297"/>
      <c r="K236" s="451"/>
      <c r="L236" s="297"/>
      <c r="M236" s="451"/>
      <c r="N236" s="297"/>
      <c r="O236" s="297"/>
      <c r="P236" s="282"/>
      <c r="Q236" s="297"/>
      <c r="R236" s="297"/>
      <c r="S236" s="297"/>
      <c r="T236" s="297"/>
      <c r="U236" s="297"/>
      <c r="V236" s="297"/>
      <c r="W236" s="297"/>
      <c r="X236" s="297"/>
      <c r="Y236" s="297"/>
      <c r="Z236" s="297"/>
    </row>
    <row r="237" spans="1:26" ht="15.75" customHeight="1">
      <c r="A237" s="297"/>
      <c r="B237" s="297"/>
      <c r="C237" s="297"/>
      <c r="D237" s="297"/>
      <c r="E237" s="297"/>
      <c r="F237" s="297"/>
      <c r="G237" s="297"/>
      <c r="H237" s="297"/>
      <c r="I237" s="297"/>
      <c r="J237" s="297"/>
      <c r="K237" s="451"/>
      <c r="L237" s="297"/>
      <c r="M237" s="451"/>
      <c r="N237" s="297"/>
      <c r="O237" s="297"/>
      <c r="P237" s="282"/>
      <c r="Q237" s="297"/>
      <c r="R237" s="297"/>
      <c r="S237" s="297"/>
      <c r="T237" s="297"/>
      <c r="U237" s="297"/>
      <c r="V237" s="297"/>
      <c r="W237" s="297"/>
      <c r="X237" s="297"/>
      <c r="Y237" s="297"/>
      <c r="Z237" s="297"/>
    </row>
    <row r="238" spans="1:26" ht="15.75" customHeight="1">
      <c r="A238" s="297"/>
      <c r="B238" s="297"/>
      <c r="C238" s="297"/>
      <c r="D238" s="297"/>
      <c r="E238" s="297"/>
      <c r="F238" s="297"/>
      <c r="G238" s="297"/>
      <c r="H238" s="297"/>
      <c r="I238" s="297"/>
      <c r="J238" s="297"/>
      <c r="K238" s="451"/>
      <c r="L238" s="297"/>
      <c r="M238" s="451"/>
      <c r="N238" s="297"/>
      <c r="O238" s="297"/>
      <c r="P238" s="282"/>
      <c r="Q238" s="297"/>
      <c r="R238" s="297"/>
      <c r="S238" s="297"/>
      <c r="T238" s="297"/>
      <c r="U238" s="297"/>
      <c r="V238" s="297"/>
      <c r="W238" s="297"/>
      <c r="X238" s="297"/>
      <c r="Y238" s="297"/>
      <c r="Z238" s="297"/>
    </row>
    <row r="239" spans="1:26" ht="15.75" customHeight="1">
      <c r="A239" s="297"/>
      <c r="B239" s="297"/>
      <c r="C239" s="297"/>
      <c r="D239" s="297"/>
      <c r="E239" s="297"/>
      <c r="F239" s="297"/>
      <c r="G239" s="297"/>
      <c r="H239" s="297"/>
      <c r="I239" s="297"/>
      <c r="J239" s="297"/>
      <c r="K239" s="451"/>
      <c r="L239" s="297"/>
      <c r="M239" s="451"/>
      <c r="N239" s="297"/>
      <c r="O239" s="297"/>
      <c r="P239" s="282"/>
      <c r="Q239" s="297"/>
      <c r="R239" s="297"/>
      <c r="S239" s="297"/>
      <c r="T239" s="297"/>
      <c r="U239" s="297"/>
      <c r="V239" s="297"/>
      <c r="W239" s="297"/>
      <c r="X239" s="297"/>
      <c r="Y239" s="297"/>
      <c r="Z239" s="297"/>
    </row>
    <row r="240" spans="1:26" ht="15.75" customHeight="1">
      <c r="A240" s="297"/>
      <c r="B240" s="297"/>
      <c r="C240" s="297"/>
      <c r="D240" s="297"/>
      <c r="E240" s="297"/>
      <c r="F240" s="297"/>
      <c r="G240" s="297"/>
      <c r="H240" s="297"/>
      <c r="I240" s="297"/>
      <c r="J240" s="297"/>
      <c r="K240" s="451"/>
      <c r="L240" s="297"/>
      <c r="M240" s="451"/>
      <c r="N240" s="297"/>
      <c r="O240" s="297"/>
      <c r="P240" s="282"/>
      <c r="Q240" s="297"/>
      <c r="R240" s="297"/>
      <c r="S240" s="297"/>
      <c r="T240" s="297"/>
      <c r="U240" s="297"/>
      <c r="V240" s="297"/>
      <c r="W240" s="297"/>
      <c r="X240" s="297"/>
      <c r="Y240" s="297"/>
      <c r="Z240" s="297"/>
    </row>
    <row r="241" spans="1:26" ht="15.75" customHeight="1">
      <c r="A241" s="297"/>
      <c r="B241" s="297"/>
      <c r="C241" s="297"/>
      <c r="D241" s="297"/>
      <c r="E241" s="297"/>
      <c r="F241" s="297"/>
      <c r="G241" s="297"/>
      <c r="H241" s="297"/>
      <c r="I241" s="297"/>
      <c r="J241" s="297"/>
      <c r="K241" s="451"/>
      <c r="L241" s="297"/>
      <c r="M241" s="451"/>
      <c r="N241" s="297"/>
      <c r="O241" s="297"/>
      <c r="P241" s="282"/>
      <c r="Q241" s="297"/>
      <c r="R241" s="297"/>
      <c r="S241" s="297"/>
      <c r="T241" s="297"/>
      <c r="U241" s="297"/>
      <c r="V241" s="297"/>
      <c r="W241" s="297"/>
      <c r="X241" s="297"/>
      <c r="Y241" s="297"/>
      <c r="Z241" s="297"/>
    </row>
    <row r="242" spans="1:26" ht="15.75" customHeight="1">
      <c r="A242" s="297"/>
      <c r="B242" s="297"/>
      <c r="C242" s="297"/>
      <c r="D242" s="297"/>
      <c r="E242" s="297"/>
      <c r="F242" s="297"/>
      <c r="G242" s="297"/>
      <c r="H242" s="297"/>
      <c r="I242" s="297"/>
      <c r="J242" s="297"/>
      <c r="K242" s="451"/>
      <c r="L242" s="297"/>
      <c r="M242" s="451"/>
      <c r="N242" s="297"/>
      <c r="O242" s="297"/>
      <c r="P242" s="282"/>
      <c r="Q242" s="297"/>
      <c r="R242" s="297"/>
      <c r="S242" s="297"/>
      <c r="T242" s="297"/>
      <c r="U242" s="297"/>
      <c r="V242" s="297"/>
      <c r="W242" s="297"/>
      <c r="X242" s="297"/>
      <c r="Y242" s="297"/>
      <c r="Z242" s="297"/>
    </row>
    <row r="243" spans="1:26" ht="15.75" customHeight="1">
      <c r="A243" s="297"/>
      <c r="B243" s="297"/>
      <c r="C243" s="297"/>
      <c r="D243" s="297"/>
      <c r="E243" s="297"/>
      <c r="F243" s="297"/>
      <c r="G243" s="297"/>
      <c r="H243" s="297"/>
      <c r="I243" s="297"/>
      <c r="J243" s="297"/>
      <c r="K243" s="451"/>
      <c r="L243" s="297"/>
      <c r="M243" s="451"/>
      <c r="N243" s="297"/>
      <c r="O243" s="297"/>
      <c r="P243" s="282"/>
      <c r="Q243" s="297"/>
      <c r="R243" s="297"/>
      <c r="S243" s="297"/>
      <c r="T243" s="297"/>
      <c r="U243" s="297"/>
      <c r="V243" s="297"/>
      <c r="W243" s="297"/>
      <c r="X243" s="297"/>
      <c r="Y243" s="297"/>
      <c r="Z243" s="297"/>
    </row>
    <row r="244" spans="1:26" ht="15.75" customHeight="1">
      <c r="A244" s="297"/>
      <c r="B244" s="297"/>
      <c r="C244" s="297"/>
      <c r="D244" s="297"/>
      <c r="E244" s="297"/>
      <c r="F244" s="297"/>
      <c r="G244" s="297"/>
      <c r="H244" s="297"/>
      <c r="I244" s="297"/>
      <c r="J244" s="297"/>
      <c r="K244" s="451"/>
      <c r="L244" s="297"/>
      <c r="M244" s="451"/>
      <c r="N244" s="297"/>
      <c r="O244" s="297"/>
      <c r="P244" s="282"/>
      <c r="Q244" s="297"/>
      <c r="R244" s="297"/>
      <c r="S244" s="297"/>
      <c r="T244" s="297"/>
      <c r="U244" s="297"/>
      <c r="V244" s="297"/>
      <c r="W244" s="297"/>
      <c r="X244" s="297"/>
      <c r="Y244" s="297"/>
      <c r="Z244" s="297"/>
    </row>
    <row r="245" spans="1:26" ht="15.75" customHeight="1">
      <c r="A245" s="297"/>
      <c r="B245" s="297"/>
      <c r="C245" s="297"/>
      <c r="D245" s="297"/>
      <c r="E245" s="297"/>
      <c r="F245" s="297"/>
      <c r="G245" s="297"/>
      <c r="H245" s="297"/>
      <c r="I245" s="297"/>
      <c r="J245" s="297"/>
      <c r="K245" s="451"/>
      <c r="L245" s="297"/>
      <c r="M245" s="451"/>
      <c r="N245" s="297"/>
      <c r="O245" s="297"/>
      <c r="P245" s="282"/>
      <c r="Q245" s="297"/>
      <c r="R245" s="297"/>
      <c r="S245" s="297"/>
      <c r="T245" s="297"/>
      <c r="U245" s="297"/>
      <c r="V245" s="297"/>
      <c r="W245" s="297"/>
      <c r="X245" s="297"/>
      <c r="Y245" s="297"/>
      <c r="Z245" s="297"/>
    </row>
    <row r="246" spans="1:26" ht="15.75" customHeight="1">
      <c r="A246" s="297"/>
      <c r="B246" s="297"/>
      <c r="C246" s="297"/>
      <c r="D246" s="297"/>
      <c r="E246" s="297"/>
      <c r="F246" s="297"/>
      <c r="G246" s="297"/>
      <c r="H246" s="297"/>
      <c r="I246" s="297"/>
      <c r="J246" s="297"/>
      <c r="K246" s="451"/>
      <c r="L246" s="297"/>
      <c r="M246" s="451"/>
      <c r="N246" s="297"/>
      <c r="O246" s="297"/>
      <c r="P246" s="282"/>
      <c r="Q246" s="297"/>
      <c r="R246" s="297"/>
      <c r="S246" s="297"/>
      <c r="T246" s="297"/>
      <c r="U246" s="297"/>
      <c r="V246" s="297"/>
      <c r="W246" s="297"/>
      <c r="X246" s="297"/>
      <c r="Y246" s="297"/>
      <c r="Z246" s="297"/>
    </row>
    <row r="247" spans="1:26" ht="15.75" customHeight="1">
      <c r="A247" s="297"/>
      <c r="B247" s="297"/>
      <c r="C247" s="297"/>
      <c r="D247" s="297"/>
      <c r="E247" s="297"/>
      <c r="F247" s="297"/>
      <c r="G247" s="297"/>
      <c r="H247" s="297"/>
      <c r="I247" s="297"/>
      <c r="J247" s="297"/>
      <c r="K247" s="451"/>
      <c r="L247" s="297"/>
      <c r="M247" s="451"/>
      <c r="N247" s="297"/>
      <c r="O247" s="297"/>
      <c r="P247" s="282"/>
      <c r="Q247" s="297"/>
      <c r="R247" s="297"/>
      <c r="S247" s="297"/>
      <c r="T247" s="297"/>
      <c r="U247" s="297"/>
      <c r="V247" s="297"/>
      <c r="W247" s="297"/>
      <c r="X247" s="297"/>
      <c r="Y247" s="297"/>
      <c r="Z247" s="297"/>
    </row>
    <row r="248" spans="1:26" ht="15.75" customHeight="1">
      <c r="A248" s="297"/>
      <c r="B248" s="297"/>
      <c r="C248" s="297"/>
      <c r="D248" s="297"/>
      <c r="E248" s="297"/>
      <c r="F248" s="297"/>
      <c r="G248" s="297"/>
      <c r="H248" s="297"/>
      <c r="I248" s="297"/>
      <c r="J248" s="297"/>
      <c r="K248" s="451"/>
      <c r="L248" s="297"/>
      <c r="M248" s="451"/>
      <c r="N248" s="297"/>
      <c r="O248" s="297"/>
      <c r="P248" s="282"/>
      <c r="Q248" s="297"/>
      <c r="R248" s="297"/>
      <c r="S248" s="297"/>
      <c r="T248" s="297"/>
      <c r="U248" s="297"/>
      <c r="V248" s="297"/>
      <c r="W248" s="297"/>
      <c r="X248" s="297"/>
      <c r="Y248" s="297"/>
      <c r="Z248" s="297"/>
    </row>
    <row r="249" spans="1:26" ht="15.75" customHeight="1">
      <c r="A249" s="297"/>
      <c r="B249" s="297"/>
      <c r="C249" s="297"/>
      <c r="D249" s="297"/>
      <c r="E249" s="297"/>
      <c r="F249" s="297"/>
      <c r="G249" s="297"/>
      <c r="H249" s="297"/>
      <c r="I249" s="297"/>
      <c r="J249" s="297"/>
      <c r="K249" s="451"/>
      <c r="L249" s="297"/>
      <c r="M249" s="451"/>
      <c r="N249" s="297"/>
      <c r="O249" s="297"/>
      <c r="P249" s="282"/>
      <c r="Q249" s="297"/>
      <c r="R249" s="297"/>
      <c r="S249" s="297"/>
      <c r="T249" s="297"/>
      <c r="U249" s="297"/>
      <c r="V249" s="297"/>
      <c r="W249" s="297"/>
      <c r="X249" s="297"/>
      <c r="Y249" s="297"/>
      <c r="Z249" s="297"/>
    </row>
    <row r="250" spans="1:26" ht="15.75" customHeight="1">
      <c r="A250" s="297"/>
      <c r="B250" s="297"/>
      <c r="C250" s="297"/>
      <c r="D250" s="297"/>
      <c r="E250" s="297"/>
      <c r="F250" s="297"/>
      <c r="G250" s="297"/>
      <c r="H250" s="297"/>
      <c r="I250" s="297"/>
      <c r="J250" s="297"/>
      <c r="K250" s="451"/>
      <c r="L250" s="297"/>
      <c r="M250" s="451"/>
      <c r="N250" s="297"/>
      <c r="O250" s="297"/>
      <c r="P250" s="282"/>
      <c r="Q250" s="297"/>
      <c r="R250" s="297"/>
      <c r="S250" s="297"/>
      <c r="T250" s="297"/>
      <c r="U250" s="297"/>
      <c r="V250" s="297"/>
      <c r="W250" s="297"/>
      <c r="X250" s="297"/>
      <c r="Y250" s="297"/>
      <c r="Z250" s="297"/>
    </row>
    <row r="251" spans="1:26" ht="15.75" customHeight="1">
      <c r="A251" s="297"/>
      <c r="B251" s="297"/>
      <c r="C251" s="297"/>
      <c r="D251" s="297"/>
      <c r="E251" s="297"/>
      <c r="F251" s="297"/>
      <c r="G251" s="297"/>
      <c r="H251" s="297"/>
      <c r="I251" s="297"/>
      <c r="J251" s="297"/>
      <c r="K251" s="451"/>
      <c r="L251" s="297"/>
      <c r="M251" s="451"/>
      <c r="N251" s="297"/>
      <c r="O251" s="297"/>
      <c r="P251" s="282"/>
      <c r="Q251" s="297"/>
      <c r="R251" s="297"/>
      <c r="S251" s="297"/>
      <c r="T251" s="297"/>
      <c r="U251" s="297"/>
      <c r="V251" s="297"/>
      <c r="W251" s="297"/>
      <c r="X251" s="297"/>
      <c r="Y251" s="297"/>
      <c r="Z251" s="297"/>
    </row>
    <row r="252" spans="1:26" ht="15.75" customHeight="1">
      <c r="A252" s="297"/>
      <c r="B252" s="297"/>
      <c r="C252" s="297"/>
      <c r="D252" s="297"/>
      <c r="E252" s="297"/>
      <c r="F252" s="297"/>
      <c r="G252" s="297"/>
      <c r="H252" s="297"/>
      <c r="I252" s="297"/>
      <c r="J252" s="297"/>
      <c r="K252" s="451"/>
      <c r="L252" s="297"/>
      <c r="M252" s="451"/>
      <c r="N252" s="297"/>
      <c r="O252" s="297"/>
      <c r="P252" s="282"/>
      <c r="Q252" s="297"/>
      <c r="R252" s="297"/>
      <c r="S252" s="297"/>
      <c r="T252" s="297"/>
      <c r="U252" s="297"/>
      <c r="V252" s="297"/>
      <c r="W252" s="297"/>
      <c r="X252" s="297"/>
      <c r="Y252" s="297"/>
      <c r="Z252" s="297"/>
    </row>
    <row r="253" spans="1:26" ht="15.75" customHeight="1">
      <c r="A253" s="297"/>
      <c r="B253" s="297"/>
      <c r="C253" s="297"/>
      <c r="D253" s="297"/>
      <c r="E253" s="297"/>
      <c r="F253" s="297"/>
      <c r="G253" s="297"/>
      <c r="H253" s="297"/>
      <c r="I253" s="297"/>
      <c r="J253" s="297"/>
      <c r="K253" s="451"/>
      <c r="L253" s="297"/>
      <c r="M253" s="451"/>
      <c r="N253" s="297"/>
      <c r="O253" s="297"/>
      <c r="P253" s="282"/>
      <c r="Q253" s="297"/>
      <c r="R253" s="297"/>
      <c r="S253" s="297"/>
      <c r="T253" s="297"/>
      <c r="U253" s="297"/>
      <c r="V253" s="297"/>
      <c r="W253" s="297"/>
      <c r="X253" s="297"/>
      <c r="Y253" s="297"/>
      <c r="Z253" s="297"/>
    </row>
    <row r="254" spans="1:26" ht="15.75" customHeight="1">
      <c r="A254" s="297"/>
      <c r="B254" s="297"/>
      <c r="C254" s="297"/>
      <c r="D254" s="297"/>
      <c r="E254" s="297"/>
      <c r="F254" s="297"/>
      <c r="G254" s="297"/>
      <c r="H254" s="297"/>
      <c r="I254" s="297"/>
      <c r="J254" s="297"/>
      <c r="K254" s="451"/>
      <c r="L254" s="297"/>
      <c r="M254" s="451"/>
      <c r="N254" s="297"/>
      <c r="O254" s="297"/>
      <c r="P254" s="282"/>
      <c r="Q254" s="297"/>
      <c r="R254" s="297"/>
      <c r="S254" s="297"/>
      <c r="T254" s="297"/>
      <c r="U254" s="297"/>
      <c r="V254" s="297"/>
      <c r="W254" s="297"/>
      <c r="X254" s="297"/>
      <c r="Y254" s="297"/>
      <c r="Z254" s="297"/>
    </row>
    <row r="255" spans="1:26" ht="15.75" customHeight="1">
      <c r="A255" s="297"/>
      <c r="B255" s="297"/>
      <c r="C255" s="297"/>
      <c r="D255" s="297"/>
      <c r="E255" s="297"/>
      <c r="F255" s="297"/>
      <c r="G255" s="297"/>
      <c r="H255" s="297"/>
      <c r="I255" s="297"/>
      <c r="J255" s="297"/>
      <c r="K255" s="451"/>
      <c r="L255" s="297"/>
      <c r="M255" s="451"/>
      <c r="N255" s="297"/>
      <c r="O255" s="297"/>
      <c r="P255" s="282"/>
      <c r="Q255" s="297"/>
      <c r="R255" s="297"/>
      <c r="S255" s="297"/>
      <c r="T255" s="297"/>
      <c r="U255" s="297"/>
      <c r="V255" s="297"/>
      <c r="W255" s="297"/>
      <c r="X255" s="297"/>
      <c r="Y255" s="297"/>
      <c r="Z255" s="297"/>
    </row>
    <row r="256" spans="1:26" ht="15.75" customHeight="1">
      <c r="A256" s="297"/>
      <c r="B256" s="297"/>
      <c r="C256" s="297"/>
      <c r="D256" s="297"/>
      <c r="E256" s="297"/>
      <c r="F256" s="297"/>
      <c r="G256" s="297"/>
      <c r="H256" s="297"/>
      <c r="I256" s="297"/>
      <c r="J256" s="297"/>
      <c r="K256" s="451"/>
      <c r="L256" s="297"/>
      <c r="M256" s="451"/>
      <c r="N256" s="297"/>
      <c r="O256" s="297"/>
      <c r="P256" s="282"/>
      <c r="Q256" s="297"/>
      <c r="R256" s="297"/>
      <c r="S256" s="297"/>
      <c r="T256" s="297"/>
      <c r="U256" s="297"/>
      <c r="V256" s="297"/>
      <c r="W256" s="297"/>
      <c r="X256" s="297"/>
      <c r="Y256" s="297"/>
      <c r="Z256" s="297"/>
    </row>
    <row r="257" spans="1:26" ht="15.75" customHeight="1">
      <c r="A257" s="297"/>
      <c r="B257" s="297"/>
      <c r="C257" s="297"/>
      <c r="D257" s="297"/>
      <c r="E257" s="297"/>
      <c r="F257" s="297"/>
      <c r="G257" s="297"/>
      <c r="H257" s="297"/>
      <c r="I257" s="297"/>
      <c r="J257" s="297"/>
      <c r="K257" s="451"/>
      <c r="L257" s="297"/>
      <c r="M257" s="451"/>
      <c r="N257" s="297"/>
      <c r="O257" s="297"/>
      <c r="P257" s="282"/>
      <c r="Q257" s="297"/>
      <c r="R257" s="297"/>
      <c r="S257" s="297"/>
      <c r="T257" s="297"/>
      <c r="U257" s="297"/>
      <c r="V257" s="297"/>
      <c r="W257" s="297"/>
      <c r="X257" s="297"/>
      <c r="Y257" s="297"/>
      <c r="Z257" s="297"/>
    </row>
    <row r="258" spans="1:26" ht="15.75" customHeight="1">
      <c r="A258" s="297"/>
      <c r="B258" s="297"/>
      <c r="C258" s="297"/>
      <c r="D258" s="297"/>
      <c r="E258" s="297"/>
      <c r="F258" s="297"/>
      <c r="G258" s="297"/>
      <c r="H258" s="297"/>
      <c r="I258" s="297"/>
      <c r="J258" s="297"/>
      <c r="K258" s="451"/>
      <c r="L258" s="297"/>
      <c r="M258" s="451"/>
      <c r="N258" s="297"/>
      <c r="O258" s="297"/>
      <c r="P258" s="282"/>
      <c r="Q258" s="297"/>
      <c r="R258" s="297"/>
      <c r="S258" s="297"/>
      <c r="T258" s="297"/>
      <c r="U258" s="297"/>
      <c r="V258" s="297"/>
      <c r="W258" s="297"/>
      <c r="X258" s="297"/>
      <c r="Y258" s="297"/>
      <c r="Z258" s="297"/>
    </row>
    <row r="259" spans="1:26" ht="15.75" customHeight="1">
      <c r="A259" s="297"/>
      <c r="B259" s="297"/>
      <c r="C259" s="297"/>
      <c r="D259" s="297"/>
      <c r="E259" s="297"/>
      <c r="F259" s="297"/>
      <c r="G259" s="297"/>
      <c r="H259" s="297"/>
      <c r="I259" s="297"/>
      <c r="J259" s="297"/>
      <c r="K259" s="451"/>
      <c r="L259" s="297"/>
      <c r="M259" s="451"/>
      <c r="N259" s="297"/>
      <c r="O259" s="297"/>
      <c r="P259" s="282"/>
      <c r="Q259" s="297"/>
      <c r="R259" s="297"/>
      <c r="S259" s="297"/>
      <c r="T259" s="297"/>
      <c r="U259" s="297"/>
      <c r="V259" s="297"/>
      <c r="W259" s="297"/>
      <c r="X259" s="297"/>
      <c r="Y259" s="297"/>
      <c r="Z259" s="297"/>
    </row>
    <row r="260" spans="1:26" ht="15.75" customHeight="1">
      <c r="A260" s="297"/>
      <c r="B260" s="297"/>
      <c r="C260" s="297"/>
      <c r="D260" s="297"/>
      <c r="E260" s="297"/>
      <c r="F260" s="297"/>
      <c r="G260" s="297"/>
      <c r="H260" s="297"/>
      <c r="I260" s="297"/>
      <c r="J260" s="297"/>
      <c r="K260" s="451"/>
      <c r="L260" s="297"/>
      <c r="M260" s="451"/>
      <c r="N260" s="297"/>
      <c r="O260" s="297"/>
      <c r="P260" s="282"/>
      <c r="Q260" s="297"/>
      <c r="R260" s="297"/>
      <c r="S260" s="297"/>
      <c r="T260" s="297"/>
      <c r="U260" s="297"/>
      <c r="V260" s="297"/>
      <c r="W260" s="297"/>
      <c r="X260" s="297"/>
      <c r="Y260" s="297"/>
      <c r="Z260" s="297"/>
    </row>
    <row r="261" spans="1:26" ht="15.75" customHeight="1">
      <c r="A261" s="297"/>
      <c r="B261" s="297"/>
      <c r="C261" s="297"/>
      <c r="D261" s="297"/>
      <c r="E261" s="297"/>
      <c r="F261" s="297"/>
      <c r="G261" s="297"/>
      <c r="H261" s="297"/>
      <c r="I261" s="297"/>
      <c r="J261" s="297"/>
      <c r="K261" s="451"/>
      <c r="L261" s="297"/>
      <c r="M261" s="451"/>
      <c r="N261" s="297"/>
      <c r="O261" s="297"/>
      <c r="P261" s="282"/>
      <c r="Q261" s="297"/>
      <c r="R261" s="297"/>
      <c r="S261" s="297"/>
      <c r="T261" s="297"/>
      <c r="U261" s="297"/>
      <c r="V261" s="297"/>
      <c r="W261" s="297"/>
      <c r="X261" s="297"/>
      <c r="Y261" s="297"/>
      <c r="Z261" s="297"/>
    </row>
    <row r="262" spans="1:26" ht="15.75" customHeight="1">
      <c r="A262" s="297"/>
      <c r="B262" s="297"/>
      <c r="C262" s="297"/>
      <c r="D262" s="297"/>
      <c r="E262" s="297"/>
      <c r="F262" s="297"/>
      <c r="G262" s="297"/>
      <c r="H262" s="297"/>
      <c r="I262" s="297"/>
      <c r="J262" s="297"/>
      <c r="K262" s="451"/>
      <c r="L262" s="297"/>
      <c r="M262" s="451"/>
      <c r="N262" s="297"/>
      <c r="O262" s="297"/>
      <c r="P262" s="282"/>
      <c r="Q262" s="297"/>
      <c r="R262" s="297"/>
      <c r="S262" s="297"/>
      <c r="T262" s="297"/>
      <c r="U262" s="297"/>
      <c r="V262" s="297"/>
      <c r="W262" s="297"/>
      <c r="X262" s="297"/>
      <c r="Y262" s="297"/>
      <c r="Z262" s="297"/>
    </row>
    <row r="263" spans="1:26" ht="15.75" customHeight="1">
      <c r="A263" s="297"/>
      <c r="B263" s="297"/>
      <c r="C263" s="297"/>
      <c r="D263" s="297"/>
      <c r="E263" s="297"/>
      <c r="F263" s="297"/>
      <c r="G263" s="297"/>
      <c r="H263" s="297"/>
      <c r="I263" s="297"/>
      <c r="J263" s="297"/>
      <c r="K263" s="451"/>
      <c r="L263" s="297"/>
      <c r="M263" s="451"/>
      <c r="N263" s="297"/>
      <c r="O263" s="297"/>
      <c r="P263" s="282"/>
      <c r="Q263" s="297"/>
      <c r="R263" s="297"/>
      <c r="S263" s="297"/>
      <c r="T263" s="297"/>
      <c r="U263" s="297"/>
      <c r="V263" s="297"/>
      <c r="W263" s="297"/>
      <c r="X263" s="297"/>
      <c r="Y263" s="297"/>
      <c r="Z263" s="297"/>
    </row>
    <row r="264" spans="1:26" ht="15.75" customHeight="1">
      <c r="A264" s="297"/>
      <c r="B264" s="297"/>
      <c r="C264" s="297"/>
      <c r="D264" s="297"/>
      <c r="E264" s="297"/>
      <c r="F264" s="297"/>
      <c r="G264" s="297"/>
      <c r="H264" s="297"/>
      <c r="I264" s="297"/>
      <c r="J264" s="297"/>
      <c r="K264" s="451"/>
      <c r="L264" s="297"/>
      <c r="M264" s="451"/>
      <c r="N264" s="297"/>
      <c r="O264" s="297"/>
      <c r="P264" s="282"/>
      <c r="Q264" s="297"/>
      <c r="R264" s="297"/>
      <c r="S264" s="297"/>
      <c r="T264" s="297"/>
      <c r="U264" s="297"/>
      <c r="V264" s="297"/>
      <c r="W264" s="297"/>
      <c r="X264" s="297"/>
      <c r="Y264" s="297"/>
      <c r="Z264" s="297"/>
    </row>
    <row r="265" spans="1:26" ht="15.75" customHeight="1">
      <c r="A265" s="297"/>
      <c r="B265" s="297"/>
      <c r="C265" s="297"/>
      <c r="D265" s="297"/>
      <c r="E265" s="297"/>
      <c r="F265" s="297"/>
      <c r="G265" s="297"/>
      <c r="H265" s="297"/>
      <c r="I265" s="297"/>
      <c r="J265" s="297"/>
      <c r="K265" s="451"/>
      <c r="L265" s="297"/>
      <c r="M265" s="451"/>
      <c r="N265" s="297"/>
      <c r="O265" s="297"/>
      <c r="P265" s="282"/>
      <c r="Q265" s="297"/>
      <c r="R265" s="297"/>
      <c r="S265" s="297"/>
      <c r="T265" s="297"/>
      <c r="U265" s="297"/>
      <c r="V265" s="297"/>
      <c r="W265" s="297"/>
      <c r="X265" s="297"/>
      <c r="Y265" s="297"/>
      <c r="Z265" s="297"/>
    </row>
    <row r="266" spans="1:26" ht="15.75" customHeight="1">
      <c r="A266" s="297"/>
      <c r="B266" s="297"/>
      <c r="C266" s="297"/>
      <c r="D266" s="297"/>
      <c r="E266" s="297"/>
      <c r="F266" s="297"/>
      <c r="G266" s="297"/>
      <c r="H266" s="297"/>
      <c r="I266" s="297"/>
      <c r="J266" s="297"/>
      <c r="K266" s="451"/>
      <c r="L266" s="297"/>
      <c r="M266" s="451"/>
      <c r="N266" s="297"/>
      <c r="O266" s="297"/>
      <c r="P266" s="282"/>
      <c r="Q266" s="297"/>
      <c r="R266" s="297"/>
      <c r="S266" s="297"/>
      <c r="T266" s="297"/>
      <c r="U266" s="297"/>
      <c r="V266" s="297"/>
      <c r="W266" s="297"/>
      <c r="X266" s="297"/>
      <c r="Y266" s="297"/>
      <c r="Z266" s="297"/>
    </row>
    <row r="267" spans="1:26" ht="15.75" customHeight="1">
      <c r="A267" s="297"/>
      <c r="B267" s="297"/>
      <c r="C267" s="297"/>
      <c r="D267" s="297"/>
      <c r="E267" s="297"/>
      <c r="F267" s="297"/>
      <c r="G267" s="297"/>
      <c r="H267" s="297"/>
      <c r="I267" s="297"/>
      <c r="J267" s="297"/>
      <c r="K267" s="451"/>
      <c r="L267" s="297"/>
      <c r="M267" s="451"/>
      <c r="N267" s="297"/>
      <c r="O267" s="297"/>
      <c r="P267" s="282"/>
      <c r="Q267" s="297"/>
      <c r="R267" s="297"/>
      <c r="S267" s="297"/>
      <c r="T267" s="297"/>
      <c r="U267" s="297"/>
      <c r="V267" s="297"/>
      <c r="W267" s="297"/>
      <c r="X267" s="297"/>
      <c r="Y267" s="297"/>
      <c r="Z267" s="297"/>
    </row>
    <row r="268" spans="1:26" ht="15.75" customHeight="1">
      <c r="A268" s="297"/>
      <c r="B268" s="297"/>
      <c r="C268" s="297"/>
      <c r="D268" s="297"/>
      <c r="E268" s="297"/>
      <c r="F268" s="297"/>
      <c r="G268" s="297"/>
      <c r="H268" s="297"/>
      <c r="I268" s="297"/>
      <c r="J268" s="297"/>
      <c r="K268" s="451"/>
      <c r="L268" s="297"/>
      <c r="M268" s="451"/>
      <c r="N268" s="297"/>
      <c r="O268" s="297"/>
      <c r="P268" s="282"/>
      <c r="Q268" s="297"/>
      <c r="R268" s="297"/>
      <c r="S268" s="297"/>
      <c r="T268" s="297"/>
      <c r="U268" s="297"/>
      <c r="V268" s="297"/>
      <c r="W268" s="297"/>
      <c r="X268" s="297"/>
      <c r="Y268" s="297"/>
      <c r="Z268" s="297"/>
    </row>
    <row r="269" spans="1:26" ht="15.75" customHeight="1">
      <c r="A269" s="297"/>
      <c r="B269" s="297"/>
      <c r="C269" s="297"/>
      <c r="D269" s="297"/>
      <c r="E269" s="297"/>
      <c r="F269" s="297"/>
      <c r="G269" s="297"/>
      <c r="H269" s="297"/>
      <c r="I269" s="297"/>
      <c r="J269" s="297"/>
      <c r="K269" s="451"/>
      <c r="L269" s="297"/>
      <c r="M269" s="451"/>
      <c r="N269" s="297"/>
      <c r="O269" s="297"/>
      <c r="P269" s="282"/>
      <c r="Q269" s="297"/>
      <c r="R269" s="297"/>
      <c r="S269" s="297"/>
      <c r="T269" s="297"/>
      <c r="U269" s="297"/>
      <c r="V269" s="297"/>
      <c r="W269" s="297"/>
      <c r="X269" s="297"/>
      <c r="Y269" s="297"/>
      <c r="Z269" s="297"/>
    </row>
    <row r="270" spans="1:26" ht="15.75" customHeight="1">
      <c r="A270" s="297"/>
      <c r="B270" s="297"/>
      <c r="C270" s="297"/>
      <c r="D270" s="297"/>
      <c r="E270" s="297"/>
      <c r="F270" s="297"/>
      <c r="G270" s="297"/>
      <c r="H270" s="297"/>
      <c r="I270" s="297"/>
      <c r="J270" s="297"/>
      <c r="K270" s="451"/>
      <c r="L270" s="297"/>
      <c r="M270" s="451"/>
      <c r="N270" s="297"/>
      <c r="O270" s="297"/>
      <c r="P270" s="282"/>
      <c r="Q270" s="297"/>
      <c r="R270" s="297"/>
      <c r="S270" s="297"/>
      <c r="T270" s="297"/>
      <c r="U270" s="297"/>
      <c r="V270" s="297"/>
      <c r="W270" s="297"/>
      <c r="X270" s="297"/>
      <c r="Y270" s="297"/>
      <c r="Z270" s="297"/>
    </row>
    <row r="271" spans="1:26" ht="15.75" customHeight="1">
      <c r="A271" s="297"/>
      <c r="B271" s="297"/>
      <c r="C271" s="297"/>
      <c r="D271" s="297"/>
      <c r="E271" s="297"/>
      <c r="F271" s="297"/>
      <c r="G271" s="297"/>
      <c r="H271" s="297"/>
      <c r="I271" s="297"/>
      <c r="J271" s="297"/>
      <c r="K271" s="297"/>
      <c r="L271" s="297"/>
      <c r="M271" s="297"/>
      <c r="N271" s="297"/>
      <c r="O271" s="297"/>
      <c r="P271" s="297"/>
      <c r="Q271" s="297"/>
      <c r="R271" s="297"/>
      <c r="S271" s="297"/>
      <c r="T271" s="297"/>
      <c r="U271" s="297"/>
      <c r="V271" s="297"/>
      <c r="W271" s="297"/>
      <c r="X271" s="297"/>
      <c r="Y271" s="297"/>
      <c r="Z271" s="297"/>
    </row>
    <row r="272" spans="1:26" ht="15.75" customHeight="1">
      <c r="A272" s="297"/>
      <c r="B272" s="297"/>
      <c r="C272" s="297"/>
      <c r="D272" s="297"/>
      <c r="E272" s="297"/>
      <c r="F272" s="297"/>
      <c r="G272" s="297"/>
      <c r="H272" s="297"/>
      <c r="I272" s="297"/>
      <c r="J272" s="297"/>
      <c r="K272" s="297"/>
      <c r="L272" s="297"/>
      <c r="M272" s="297"/>
      <c r="N272" s="297"/>
      <c r="O272" s="297"/>
      <c r="P272" s="297"/>
      <c r="Q272" s="297"/>
      <c r="R272" s="297"/>
      <c r="S272" s="297"/>
      <c r="T272" s="297"/>
      <c r="U272" s="297"/>
      <c r="V272" s="297"/>
      <c r="W272" s="297"/>
      <c r="X272" s="297"/>
      <c r="Y272" s="297"/>
      <c r="Z272" s="297"/>
    </row>
    <row r="273" spans="1:26" ht="15.75" customHeight="1">
      <c r="A273" s="297"/>
      <c r="B273" s="297"/>
      <c r="C273" s="297"/>
      <c r="D273" s="297"/>
      <c r="E273" s="297"/>
      <c r="F273" s="297"/>
      <c r="G273" s="297"/>
      <c r="H273" s="297"/>
      <c r="I273" s="297"/>
      <c r="J273" s="297"/>
      <c r="K273" s="297"/>
      <c r="L273" s="297"/>
      <c r="M273" s="297"/>
      <c r="N273" s="297"/>
      <c r="O273" s="297"/>
      <c r="P273" s="297"/>
      <c r="Q273" s="297"/>
      <c r="R273" s="297"/>
      <c r="S273" s="297"/>
      <c r="T273" s="297"/>
      <c r="U273" s="297"/>
      <c r="V273" s="297"/>
      <c r="W273" s="297"/>
      <c r="X273" s="297"/>
      <c r="Y273" s="297"/>
      <c r="Z273" s="297"/>
    </row>
    <row r="274" spans="1:26" ht="15.75" customHeight="1">
      <c r="A274" s="297"/>
      <c r="B274" s="297"/>
      <c r="C274" s="297"/>
      <c r="D274" s="297"/>
      <c r="E274" s="297"/>
      <c r="F274" s="297"/>
      <c r="G274" s="297"/>
      <c r="H274" s="297"/>
      <c r="I274" s="297"/>
      <c r="J274" s="297"/>
      <c r="K274" s="297"/>
      <c r="L274" s="297"/>
      <c r="M274" s="297"/>
      <c r="N274" s="297"/>
      <c r="O274" s="297"/>
      <c r="P274" s="297"/>
      <c r="Q274" s="297"/>
      <c r="R274" s="297"/>
      <c r="S274" s="297"/>
      <c r="T274" s="297"/>
      <c r="U274" s="297"/>
      <c r="V274" s="297"/>
      <c r="W274" s="297"/>
      <c r="X274" s="297"/>
      <c r="Y274" s="297"/>
      <c r="Z274" s="297"/>
    </row>
    <row r="275" spans="1:26" ht="15.75" customHeight="1">
      <c r="A275" s="297"/>
      <c r="B275" s="297"/>
      <c r="C275" s="297"/>
      <c r="D275" s="297"/>
      <c r="E275" s="297"/>
      <c r="F275" s="297"/>
      <c r="G275" s="297"/>
      <c r="H275" s="297"/>
      <c r="I275" s="297"/>
      <c r="J275" s="297"/>
      <c r="K275" s="297"/>
      <c r="L275" s="297"/>
      <c r="M275" s="297"/>
      <c r="N275" s="297"/>
      <c r="O275" s="297"/>
      <c r="P275" s="297"/>
      <c r="Q275" s="297"/>
      <c r="R275" s="297"/>
      <c r="S275" s="297"/>
      <c r="T275" s="297"/>
      <c r="U275" s="297"/>
      <c r="V275" s="297"/>
      <c r="W275" s="297"/>
      <c r="X275" s="297"/>
      <c r="Y275" s="297"/>
      <c r="Z275" s="297"/>
    </row>
    <row r="276" spans="1:26" ht="15.75" customHeight="1">
      <c r="A276" s="297"/>
      <c r="B276" s="297"/>
      <c r="C276" s="297"/>
      <c r="D276" s="297"/>
      <c r="E276" s="297"/>
      <c r="F276" s="297"/>
      <c r="G276" s="297"/>
      <c r="H276" s="297"/>
      <c r="I276" s="297"/>
      <c r="J276" s="297"/>
      <c r="K276" s="297"/>
      <c r="L276" s="297"/>
      <c r="M276" s="297"/>
      <c r="N276" s="297"/>
      <c r="O276" s="297"/>
      <c r="P276" s="297"/>
      <c r="Q276" s="297"/>
      <c r="R276" s="297"/>
      <c r="S276" s="297"/>
      <c r="T276" s="297"/>
      <c r="U276" s="297"/>
      <c r="V276" s="297"/>
      <c r="W276" s="297"/>
      <c r="X276" s="297"/>
      <c r="Y276" s="297"/>
      <c r="Z276" s="297"/>
    </row>
    <row r="277" spans="1:26" ht="15.75" customHeight="1">
      <c r="A277" s="297"/>
      <c r="B277" s="297"/>
      <c r="C277" s="297"/>
      <c r="D277" s="297"/>
      <c r="E277" s="297"/>
      <c r="F277" s="297"/>
      <c r="G277" s="297"/>
      <c r="H277" s="297"/>
      <c r="I277" s="297"/>
      <c r="J277" s="297"/>
      <c r="K277" s="297"/>
      <c r="L277" s="297"/>
      <c r="M277" s="297"/>
      <c r="N277" s="297"/>
      <c r="O277" s="297"/>
      <c r="P277" s="297"/>
      <c r="Q277" s="297"/>
      <c r="R277" s="297"/>
      <c r="S277" s="297"/>
      <c r="T277" s="297"/>
      <c r="U277" s="297"/>
      <c r="V277" s="297"/>
      <c r="W277" s="297"/>
      <c r="X277" s="297"/>
      <c r="Y277" s="297"/>
      <c r="Z277" s="297"/>
    </row>
    <row r="278" spans="1:26" ht="15.75" customHeight="1">
      <c r="A278" s="297"/>
      <c r="B278" s="297"/>
      <c r="C278" s="297"/>
      <c r="D278" s="297"/>
      <c r="E278" s="297"/>
      <c r="F278" s="297"/>
      <c r="G278" s="297"/>
      <c r="H278" s="297"/>
      <c r="I278" s="297"/>
      <c r="J278" s="297"/>
      <c r="K278" s="297"/>
      <c r="L278" s="297"/>
      <c r="M278" s="297"/>
      <c r="N278" s="297"/>
      <c r="O278" s="297"/>
      <c r="P278" s="297"/>
      <c r="Q278" s="297"/>
      <c r="R278" s="297"/>
      <c r="S278" s="297"/>
      <c r="T278" s="297"/>
      <c r="U278" s="297"/>
      <c r="V278" s="297"/>
      <c r="W278" s="297"/>
      <c r="X278" s="297"/>
      <c r="Y278" s="297"/>
      <c r="Z278" s="297"/>
    </row>
    <row r="279" spans="1:26" ht="15.75" customHeight="1">
      <c r="A279" s="297"/>
      <c r="B279" s="297"/>
      <c r="C279" s="297"/>
      <c r="D279" s="297"/>
      <c r="E279" s="297"/>
      <c r="F279" s="297"/>
      <c r="G279" s="297"/>
      <c r="H279" s="297"/>
      <c r="I279" s="297"/>
      <c r="J279" s="297"/>
      <c r="K279" s="297"/>
      <c r="L279" s="297"/>
      <c r="M279" s="297"/>
      <c r="N279" s="297"/>
      <c r="O279" s="297"/>
      <c r="P279" s="297"/>
      <c r="Q279" s="297"/>
      <c r="R279" s="297"/>
      <c r="S279" s="297"/>
      <c r="T279" s="297"/>
      <c r="U279" s="297"/>
      <c r="V279" s="297"/>
      <c r="W279" s="297"/>
      <c r="X279" s="297"/>
      <c r="Y279" s="297"/>
      <c r="Z279" s="297"/>
    </row>
    <row r="280" spans="1:26" ht="15.75" customHeight="1">
      <c r="A280" s="297"/>
      <c r="B280" s="297"/>
      <c r="C280" s="297"/>
      <c r="D280" s="297"/>
      <c r="E280" s="297"/>
      <c r="F280" s="297"/>
      <c r="G280" s="297"/>
      <c r="H280" s="297"/>
      <c r="I280" s="297"/>
      <c r="J280" s="297"/>
      <c r="K280" s="297"/>
      <c r="L280" s="297"/>
      <c r="M280" s="297"/>
      <c r="N280" s="297"/>
      <c r="O280" s="297"/>
      <c r="P280" s="297"/>
      <c r="Q280" s="297"/>
      <c r="R280" s="297"/>
      <c r="S280" s="297"/>
      <c r="T280" s="297"/>
      <c r="U280" s="297"/>
      <c r="V280" s="297"/>
      <c r="W280" s="297"/>
      <c r="X280" s="297"/>
      <c r="Y280" s="297"/>
      <c r="Z280" s="297"/>
    </row>
    <row r="281" spans="1:26" ht="15.75" customHeight="1">
      <c r="A281" s="297"/>
      <c r="B281" s="297"/>
      <c r="C281" s="297"/>
      <c r="D281" s="297"/>
      <c r="E281" s="297"/>
      <c r="F281" s="297"/>
      <c r="G281" s="297"/>
      <c r="H281" s="297"/>
      <c r="I281" s="297"/>
      <c r="J281" s="297"/>
      <c r="K281" s="297"/>
      <c r="L281" s="297"/>
      <c r="M281" s="297"/>
      <c r="N281" s="297"/>
      <c r="O281" s="297"/>
      <c r="P281" s="297"/>
      <c r="Q281" s="297"/>
      <c r="R281" s="297"/>
      <c r="S281" s="297"/>
      <c r="T281" s="297"/>
      <c r="U281" s="297"/>
      <c r="V281" s="297"/>
      <c r="W281" s="297"/>
      <c r="X281" s="297"/>
      <c r="Y281" s="297"/>
      <c r="Z281" s="297"/>
    </row>
    <row r="282" spans="1:26" ht="15.75" customHeight="1">
      <c r="A282" s="297"/>
      <c r="B282" s="297"/>
      <c r="C282" s="297"/>
      <c r="D282" s="297"/>
      <c r="E282" s="297"/>
      <c r="F282" s="297"/>
      <c r="G282" s="297"/>
      <c r="H282" s="297"/>
      <c r="I282" s="297"/>
      <c r="J282" s="297"/>
      <c r="K282" s="297"/>
      <c r="L282" s="297"/>
      <c r="M282" s="297"/>
      <c r="N282" s="297"/>
      <c r="O282" s="297"/>
      <c r="P282" s="297"/>
      <c r="Q282" s="297"/>
      <c r="R282" s="297"/>
      <c r="S282" s="297"/>
      <c r="T282" s="297"/>
      <c r="U282" s="297"/>
      <c r="V282" s="297"/>
      <c r="W282" s="297"/>
      <c r="X282" s="297"/>
      <c r="Y282" s="297"/>
      <c r="Z282" s="297"/>
    </row>
    <row r="283" spans="1:26" ht="15.75" customHeight="1">
      <c r="A283" s="297"/>
      <c r="B283" s="297"/>
      <c r="C283" s="297"/>
      <c r="D283" s="297"/>
      <c r="E283" s="297"/>
      <c r="F283" s="297"/>
      <c r="G283" s="297"/>
      <c r="H283" s="297"/>
      <c r="I283" s="297"/>
      <c r="J283" s="297"/>
      <c r="K283" s="297"/>
      <c r="L283" s="297"/>
      <c r="M283" s="297"/>
      <c r="N283" s="297"/>
      <c r="O283" s="297"/>
      <c r="P283" s="297"/>
      <c r="Q283" s="297"/>
      <c r="R283" s="297"/>
      <c r="S283" s="297"/>
      <c r="T283" s="297"/>
      <c r="U283" s="297"/>
      <c r="V283" s="297"/>
      <c r="W283" s="297"/>
      <c r="X283" s="297"/>
      <c r="Y283" s="297"/>
      <c r="Z283" s="297"/>
    </row>
    <row r="284" spans="1:26" ht="15.75" customHeight="1">
      <c r="A284" s="297"/>
      <c r="B284" s="297"/>
      <c r="C284" s="297"/>
      <c r="D284" s="297"/>
      <c r="E284" s="297"/>
      <c r="F284" s="297"/>
      <c r="G284" s="297"/>
      <c r="H284" s="297"/>
      <c r="I284" s="297"/>
      <c r="J284" s="297"/>
      <c r="K284" s="297"/>
      <c r="L284" s="297"/>
      <c r="M284" s="297"/>
      <c r="N284" s="297"/>
      <c r="O284" s="297"/>
      <c r="P284" s="297"/>
      <c r="Q284" s="297"/>
      <c r="R284" s="297"/>
      <c r="S284" s="297"/>
      <c r="T284" s="297"/>
      <c r="U284" s="297"/>
      <c r="V284" s="297"/>
      <c r="W284" s="297"/>
      <c r="X284" s="297"/>
      <c r="Y284" s="297"/>
      <c r="Z284" s="297"/>
    </row>
    <row r="285" spans="1:26" ht="15.75" customHeight="1">
      <c r="A285" s="297"/>
      <c r="B285" s="297"/>
      <c r="C285" s="297"/>
      <c r="D285" s="297"/>
      <c r="E285" s="297"/>
      <c r="F285" s="297"/>
      <c r="G285" s="297"/>
      <c r="H285" s="297"/>
      <c r="I285" s="297"/>
      <c r="J285" s="297"/>
      <c r="K285" s="297"/>
      <c r="L285" s="297"/>
      <c r="M285" s="297"/>
      <c r="N285" s="297"/>
      <c r="O285" s="297"/>
      <c r="P285" s="297"/>
      <c r="Q285" s="297"/>
      <c r="R285" s="297"/>
      <c r="S285" s="297"/>
      <c r="T285" s="297"/>
      <c r="U285" s="297"/>
      <c r="V285" s="297"/>
      <c r="W285" s="297"/>
      <c r="X285" s="297"/>
      <c r="Y285" s="297"/>
      <c r="Z285" s="297"/>
    </row>
    <row r="286" spans="1:26" ht="15.75" customHeight="1">
      <c r="A286" s="297"/>
      <c r="B286" s="297"/>
      <c r="C286" s="297"/>
      <c r="D286" s="297"/>
      <c r="E286" s="297"/>
      <c r="F286" s="297"/>
      <c r="G286" s="297"/>
      <c r="H286" s="297"/>
      <c r="I286" s="297"/>
      <c r="J286" s="297"/>
      <c r="K286" s="297"/>
      <c r="L286" s="297"/>
      <c r="M286" s="297"/>
      <c r="N286" s="297"/>
      <c r="O286" s="297"/>
      <c r="P286" s="297"/>
      <c r="Q286" s="297"/>
      <c r="R286" s="297"/>
      <c r="S286" s="297"/>
      <c r="T286" s="297"/>
      <c r="U286" s="297"/>
      <c r="V286" s="297"/>
      <c r="W286" s="297"/>
      <c r="X286" s="297"/>
      <c r="Y286" s="297"/>
      <c r="Z286" s="297"/>
    </row>
    <row r="287" spans="1:26" ht="15.75" customHeight="1">
      <c r="A287" s="297"/>
      <c r="B287" s="297"/>
      <c r="C287" s="297"/>
      <c r="D287" s="297"/>
      <c r="E287" s="297"/>
      <c r="F287" s="297"/>
      <c r="G287" s="297"/>
      <c r="H287" s="297"/>
      <c r="I287" s="297"/>
      <c r="J287" s="297"/>
      <c r="K287" s="297"/>
      <c r="L287" s="297"/>
      <c r="M287" s="297"/>
      <c r="N287" s="297"/>
      <c r="O287" s="297"/>
      <c r="P287" s="297"/>
      <c r="Q287" s="297"/>
      <c r="R287" s="297"/>
      <c r="S287" s="297"/>
      <c r="T287" s="297"/>
      <c r="U287" s="297"/>
      <c r="V287" s="297"/>
      <c r="W287" s="297"/>
      <c r="X287" s="297"/>
      <c r="Y287" s="297"/>
      <c r="Z287" s="297"/>
    </row>
    <row r="288" spans="1:26" ht="15.75" customHeight="1">
      <c r="A288" s="297"/>
      <c r="B288" s="297"/>
      <c r="C288" s="297"/>
      <c r="D288" s="297"/>
      <c r="E288" s="297"/>
      <c r="F288" s="297"/>
      <c r="G288" s="297"/>
      <c r="H288" s="297"/>
      <c r="I288" s="297"/>
      <c r="J288" s="297"/>
      <c r="K288" s="297"/>
      <c r="L288" s="297"/>
      <c r="M288" s="297"/>
      <c r="N288" s="297"/>
      <c r="O288" s="297"/>
      <c r="P288" s="297"/>
      <c r="Q288" s="297"/>
      <c r="R288" s="297"/>
      <c r="S288" s="297"/>
      <c r="T288" s="297"/>
      <c r="U288" s="297"/>
      <c r="V288" s="297"/>
      <c r="W288" s="297"/>
      <c r="X288" s="297"/>
      <c r="Y288" s="297"/>
      <c r="Z288" s="297"/>
    </row>
    <row r="289" spans="1:26" ht="15.75" customHeight="1">
      <c r="A289" s="297"/>
      <c r="B289" s="297"/>
      <c r="C289" s="297"/>
      <c r="D289" s="297"/>
      <c r="E289" s="297"/>
      <c r="F289" s="297"/>
      <c r="G289" s="297"/>
      <c r="H289" s="297"/>
      <c r="I289" s="297"/>
      <c r="J289" s="297"/>
      <c r="K289" s="297"/>
      <c r="L289" s="297"/>
      <c r="M289" s="297"/>
      <c r="N289" s="297"/>
      <c r="O289" s="297"/>
      <c r="P289" s="297"/>
      <c r="Q289" s="297"/>
      <c r="R289" s="297"/>
      <c r="S289" s="297"/>
      <c r="T289" s="297"/>
      <c r="U289" s="297"/>
      <c r="V289" s="297"/>
      <c r="W289" s="297"/>
      <c r="X289" s="297"/>
      <c r="Y289" s="297"/>
      <c r="Z289" s="297"/>
    </row>
    <row r="290" spans="1:26" ht="15.75" customHeight="1">
      <c r="A290" s="297"/>
      <c r="B290" s="297"/>
      <c r="C290" s="297"/>
      <c r="D290" s="297"/>
      <c r="E290" s="297"/>
      <c r="F290" s="297"/>
      <c r="G290" s="297"/>
      <c r="H290" s="297"/>
      <c r="I290" s="297"/>
      <c r="J290" s="297"/>
      <c r="K290" s="297"/>
      <c r="L290" s="297"/>
      <c r="M290" s="297"/>
      <c r="N290" s="297"/>
      <c r="O290" s="297"/>
      <c r="P290" s="297"/>
      <c r="Q290" s="297"/>
      <c r="R290" s="297"/>
      <c r="S290" s="297"/>
      <c r="T290" s="297"/>
      <c r="U290" s="297"/>
      <c r="V290" s="297"/>
      <c r="W290" s="297"/>
      <c r="X290" s="297"/>
      <c r="Y290" s="297"/>
      <c r="Z290" s="297"/>
    </row>
    <row r="291" spans="1:26" ht="15.75" customHeight="1">
      <c r="A291" s="297"/>
      <c r="B291" s="297"/>
      <c r="C291" s="297"/>
      <c r="D291" s="297"/>
      <c r="E291" s="297"/>
      <c r="F291" s="297"/>
      <c r="G291" s="297"/>
      <c r="H291" s="297"/>
      <c r="I291" s="297"/>
      <c r="J291" s="297"/>
      <c r="K291" s="297"/>
      <c r="L291" s="297"/>
      <c r="M291" s="297"/>
      <c r="N291" s="297"/>
      <c r="O291" s="297"/>
      <c r="P291" s="297"/>
      <c r="Q291" s="297"/>
      <c r="R291" s="297"/>
      <c r="S291" s="297"/>
      <c r="T291" s="297"/>
      <c r="U291" s="297"/>
      <c r="V291" s="297"/>
      <c r="W291" s="297"/>
      <c r="X291" s="297"/>
      <c r="Y291" s="297"/>
      <c r="Z291" s="297"/>
    </row>
    <row r="292" spans="1:26" ht="15.75" customHeight="1">
      <c r="A292" s="297"/>
      <c r="B292" s="297"/>
      <c r="C292" s="297"/>
      <c r="D292" s="297"/>
      <c r="E292" s="297"/>
      <c r="F292" s="297"/>
      <c r="G292" s="297"/>
      <c r="H292" s="297"/>
      <c r="I292" s="297"/>
      <c r="J292" s="297"/>
      <c r="K292" s="297"/>
      <c r="L292" s="297"/>
      <c r="M292" s="297"/>
      <c r="N292" s="297"/>
      <c r="O292" s="297"/>
      <c r="P292" s="297"/>
      <c r="Q292" s="297"/>
      <c r="R292" s="297"/>
      <c r="S292" s="297"/>
      <c r="T292" s="297"/>
      <c r="U292" s="297"/>
      <c r="V292" s="297"/>
      <c r="W292" s="297"/>
      <c r="X292" s="297"/>
      <c r="Y292" s="297"/>
      <c r="Z292" s="297"/>
    </row>
    <row r="293" spans="1:26" ht="15.75" customHeight="1">
      <c r="A293" s="297"/>
      <c r="B293" s="297"/>
      <c r="C293" s="297"/>
      <c r="D293" s="297"/>
      <c r="E293" s="297"/>
      <c r="F293" s="297"/>
      <c r="G293" s="297"/>
      <c r="H293" s="297"/>
      <c r="I293" s="297"/>
      <c r="J293" s="297"/>
      <c r="K293" s="297"/>
      <c r="L293" s="297"/>
      <c r="M293" s="297"/>
      <c r="N293" s="297"/>
      <c r="O293" s="297"/>
      <c r="P293" s="297"/>
      <c r="Q293" s="297"/>
      <c r="R293" s="297"/>
      <c r="S293" s="297"/>
      <c r="T293" s="297"/>
      <c r="U293" s="297"/>
      <c r="V293" s="297"/>
      <c r="W293" s="297"/>
      <c r="X293" s="297"/>
      <c r="Y293" s="297"/>
      <c r="Z293" s="297"/>
    </row>
    <row r="294" spans="1:26" ht="15.75" customHeight="1">
      <c r="A294" s="297"/>
      <c r="B294" s="297"/>
      <c r="C294" s="297"/>
      <c r="D294" s="297"/>
      <c r="E294" s="297"/>
      <c r="F294" s="297"/>
      <c r="G294" s="297"/>
      <c r="H294" s="297"/>
      <c r="I294" s="297"/>
      <c r="J294" s="297"/>
      <c r="K294" s="297"/>
      <c r="L294" s="297"/>
      <c r="M294" s="297"/>
      <c r="N294" s="297"/>
      <c r="O294" s="297"/>
      <c r="P294" s="297"/>
      <c r="Q294" s="297"/>
      <c r="R294" s="297"/>
      <c r="S294" s="297"/>
      <c r="T294" s="297"/>
      <c r="U294" s="297"/>
      <c r="V294" s="297"/>
      <c r="W294" s="297"/>
      <c r="X294" s="297"/>
      <c r="Y294" s="297"/>
      <c r="Z294" s="297"/>
    </row>
    <row r="295" spans="1:26" ht="15.75" customHeight="1">
      <c r="A295" s="297"/>
      <c r="B295" s="297"/>
      <c r="C295" s="297"/>
      <c r="D295" s="297"/>
      <c r="E295" s="297"/>
      <c r="F295" s="297"/>
      <c r="G295" s="297"/>
      <c r="H295" s="297"/>
      <c r="I295" s="297"/>
      <c r="J295" s="297"/>
      <c r="K295" s="297"/>
      <c r="L295" s="297"/>
      <c r="M295" s="297"/>
      <c r="N295" s="297"/>
      <c r="O295" s="297"/>
      <c r="P295" s="297"/>
      <c r="Q295" s="297"/>
      <c r="R295" s="297"/>
      <c r="S295" s="297"/>
      <c r="T295" s="297"/>
      <c r="U295" s="297"/>
      <c r="V295" s="297"/>
      <c r="W295" s="297"/>
      <c r="X295" s="297"/>
      <c r="Y295" s="297"/>
      <c r="Z295" s="297"/>
    </row>
    <row r="296" spans="1:26" ht="15.75" customHeight="1">
      <c r="A296" s="297"/>
      <c r="B296" s="297"/>
      <c r="C296" s="297"/>
      <c r="D296" s="297"/>
      <c r="E296" s="297"/>
      <c r="F296" s="297"/>
      <c r="G296" s="297"/>
      <c r="H296" s="297"/>
      <c r="I296" s="297"/>
      <c r="J296" s="297"/>
      <c r="K296" s="297"/>
      <c r="L296" s="297"/>
      <c r="M296" s="297"/>
      <c r="N296" s="297"/>
      <c r="O296" s="297"/>
      <c r="P296" s="297"/>
      <c r="Q296" s="297"/>
      <c r="R296" s="297"/>
      <c r="S296" s="297"/>
      <c r="T296" s="297"/>
      <c r="U296" s="297"/>
      <c r="V296" s="297"/>
      <c r="W296" s="297"/>
      <c r="X296" s="297"/>
      <c r="Y296" s="297"/>
      <c r="Z296" s="297"/>
    </row>
    <row r="297" spans="1:26" ht="15.75" customHeight="1">
      <c r="A297" s="297"/>
      <c r="B297" s="297"/>
      <c r="C297" s="297"/>
      <c r="D297" s="297"/>
      <c r="E297" s="297"/>
      <c r="F297" s="297"/>
      <c r="G297" s="297"/>
      <c r="H297" s="297"/>
      <c r="I297" s="297"/>
      <c r="J297" s="297"/>
      <c r="K297" s="297"/>
      <c r="L297" s="297"/>
      <c r="M297" s="297"/>
      <c r="N297" s="297"/>
      <c r="O297" s="297"/>
      <c r="P297" s="297"/>
      <c r="Q297" s="297"/>
      <c r="R297" s="297"/>
      <c r="S297" s="297"/>
      <c r="T297" s="297"/>
      <c r="U297" s="297"/>
      <c r="V297" s="297"/>
      <c r="W297" s="297"/>
      <c r="X297" s="297"/>
      <c r="Y297" s="297"/>
      <c r="Z297" s="297"/>
    </row>
    <row r="298" spans="1:26" ht="15.75" customHeight="1">
      <c r="A298" s="297"/>
      <c r="B298" s="297"/>
      <c r="C298" s="297"/>
      <c r="D298" s="297"/>
      <c r="E298" s="297"/>
      <c r="F298" s="297"/>
      <c r="G298" s="297"/>
      <c r="H298" s="297"/>
      <c r="I298" s="297"/>
      <c r="J298" s="297"/>
      <c r="K298" s="297"/>
      <c r="L298" s="297"/>
      <c r="M298" s="297"/>
      <c r="N298" s="297"/>
      <c r="O298" s="297"/>
      <c r="P298" s="297"/>
      <c r="Q298" s="297"/>
      <c r="R298" s="297"/>
      <c r="S298" s="297"/>
      <c r="T298" s="297"/>
      <c r="U298" s="297"/>
      <c r="V298" s="297"/>
      <c r="W298" s="297"/>
      <c r="X298" s="297"/>
      <c r="Y298" s="297"/>
      <c r="Z298" s="297"/>
    </row>
    <row r="299" spans="1:26" ht="15.75" customHeight="1">
      <c r="A299" s="297"/>
      <c r="B299" s="297"/>
      <c r="C299" s="297"/>
      <c r="D299" s="297"/>
      <c r="E299" s="297"/>
      <c r="F299" s="297"/>
      <c r="G299" s="297"/>
      <c r="H299" s="297"/>
      <c r="I299" s="297"/>
      <c r="J299" s="297"/>
      <c r="K299" s="297"/>
      <c r="L299" s="297"/>
      <c r="M299" s="297"/>
      <c r="N299" s="297"/>
      <c r="O299" s="297"/>
      <c r="P299" s="297"/>
      <c r="Q299" s="297"/>
      <c r="R299" s="297"/>
      <c r="S299" s="297"/>
      <c r="T299" s="297"/>
      <c r="U299" s="297"/>
      <c r="V299" s="297"/>
      <c r="W299" s="297"/>
      <c r="X299" s="297"/>
      <c r="Y299" s="297"/>
      <c r="Z299" s="297"/>
    </row>
    <row r="300" spans="1:26" ht="15.75" customHeight="1">
      <c r="A300" s="297"/>
      <c r="B300" s="297"/>
      <c r="C300" s="297"/>
      <c r="D300" s="297"/>
      <c r="E300" s="297"/>
      <c r="F300" s="297"/>
      <c r="G300" s="297"/>
      <c r="H300" s="297"/>
      <c r="I300" s="297"/>
      <c r="J300" s="297"/>
      <c r="K300" s="297"/>
      <c r="L300" s="297"/>
      <c r="M300" s="297"/>
      <c r="N300" s="297"/>
      <c r="O300" s="297"/>
      <c r="P300" s="297"/>
      <c r="Q300" s="297"/>
      <c r="R300" s="297"/>
      <c r="S300" s="297"/>
      <c r="T300" s="297"/>
      <c r="U300" s="297"/>
      <c r="V300" s="297"/>
      <c r="W300" s="297"/>
      <c r="X300" s="297"/>
      <c r="Y300" s="297"/>
      <c r="Z300" s="297"/>
    </row>
    <row r="301" spans="1:26" ht="15.75" customHeight="1">
      <c r="A301" s="297"/>
      <c r="B301" s="297"/>
      <c r="C301" s="297"/>
      <c r="D301" s="297"/>
      <c r="E301" s="297"/>
      <c r="F301" s="297"/>
      <c r="G301" s="297"/>
      <c r="H301" s="297"/>
      <c r="I301" s="297"/>
      <c r="J301" s="297"/>
      <c r="K301" s="297"/>
      <c r="L301" s="297"/>
      <c r="M301" s="297"/>
      <c r="N301" s="297"/>
      <c r="O301" s="297"/>
      <c r="P301" s="297"/>
      <c r="Q301" s="297"/>
      <c r="R301" s="297"/>
      <c r="S301" s="297"/>
      <c r="T301" s="297"/>
      <c r="U301" s="297"/>
      <c r="V301" s="297"/>
      <c r="W301" s="297"/>
      <c r="X301" s="297"/>
      <c r="Y301" s="297"/>
      <c r="Z301" s="297"/>
    </row>
    <row r="302" spans="1:26" ht="15.75" customHeight="1">
      <c r="A302" s="297"/>
      <c r="B302" s="297"/>
      <c r="C302" s="297"/>
      <c r="D302" s="297"/>
      <c r="E302" s="297"/>
      <c r="F302" s="297"/>
      <c r="G302" s="297"/>
      <c r="H302" s="297"/>
      <c r="I302" s="297"/>
      <c r="J302" s="297"/>
      <c r="K302" s="297"/>
      <c r="L302" s="297"/>
      <c r="M302" s="297"/>
      <c r="N302" s="297"/>
      <c r="O302" s="297"/>
      <c r="P302" s="297"/>
      <c r="Q302" s="297"/>
      <c r="R302" s="297"/>
      <c r="S302" s="297"/>
      <c r="T302" s="297"/>
      <c r="U302" s="297"/>
      <c r="V302" s="297"/>
      <c r="W302" s="297"/>
      <c r="X302" s="297"/>
      <c r="Y302" s="297"/>
      <c r="Z302" s="297"/>
    </row>
    <row r="303" spans="1:26" ht="15.75" customHeight="1">
      <c r="A303" s="297"/>
      <c r="B303" s="297"/>
      <c r="C303" s="297"/>
      <c r="D303" s="297"/>
      <c r="E303" s="297"/>
      <c r="F303" s="297"/>
      <c r="G303" s="297"/>
      <c r="H303" s="297"/>
      <c r="I303" s="297"/>
      <c r="J303" s="297"/>
      <c r="K303" s="297"/>
      <c r="L303" s="297"/>
      <c r="M303" s="297"/>
      <c r="N303" s="297"/>
      <c r="O303" s="297"/>
      <c r="P303" s="297"/>
      <c r="Q303" s="297"/>
      <c r="R303" s="297"/>
      <c r="S303" s="297"/>
      <c r="T303" s="297"/>
      <c r="U303" s="297"/>
      <c r="V303" s="297"/>
      <c r="W303" s="297"/>
      <c r="X303" s="297"/>
      <c r="Y303" s="297"/>
      <c r="Z303" s="297"/>
    </row>
    <row r="304" spans="1:26" ht="15.75" customHeight="1">
      <c r="A304" s="297"/>
      <c r="B304" s="297"/>
      <c r="C304" s="297"/>
      <c r="D304" s="297"/>
      <c r="E304" s="297"/>
      <c r="F304" s="297"/>
      <c r="G304" s="297"/>
      <c r="H304" s="297"/>
      <c r="I304" s="297"/>
      <c r="J304" s="297"/>
      <c r="K304" s="297"/>
      <c r="L304" s="297"/>
      <c r="M304" s="297"/>
      <c r="N304" s="297"/>
      <c r="O304" s="297"/>
      <c r="P304" s="297"/>
      <c r="Q304" s="297"/>
      <c r="R304" s="297"/>
      <c r="S304" s="297"/>
      <c r="T304" s="297"/>
      <c r="U304" s="297"/>
      <c r="V304" s="297"/>
      <c r="W304" s="297"/>
      <c r="X304" s="297"/>
      <c r="Y304" s="297"/>
      <c r="Z304" s="297"/>
    </row>
    <row r="305" spans="1:26" ht="15.75" customHeight="1">
      <c r="A305" s="297"/>
      <c r="B305" s="297"/>
      <c r="C305" s="297"/>
      <c r="D305" s="297"/>
      <c r="E305" s="297"/>
      <c r="F305" s="297"/>
      <c r="G305" s="297"/>
      <c r="H305" s="297"/>
      <c r="I305" s="297"/>
      <c r="J305" s="297"/>
      <c r="K305" s="297"/>
      <c r="L305" s="297"/>
      <c r="M305" s="297"/>
      <c r="N305" s="297"/>
      <c r="O305" s="297"/>
      <c r="P305" s="297"/>
      <c r="Q305" s="297"/>
      <c r="R305" s="297"/>
      <c r="S305" s="297"/>
      <c r="T305" s="297"/>
      <c r="U305" s="297"/>
      <c r="V305" s="297"/>
      <c r="W305" s="297"/>
      <c r="X305" s="297"/>
      <c r="Y305" s="297"/>
      <c r="Z305" s="297"/>
    </row>
    <row r="306" spans="1:26" ht="15.75" customHeight="1">
      <c r="A306" s="297"/>
      <c r="B306" s="297"/>
      <c r="C306" s="297"/>
      <c r="D306" s="297"/>
      <c r="E306" s="297"/>
      <c r="F306" s="297"/>
      <c r="G306" s="297"/>
      <c r="H306" s="297"/>
      <c r="I306" s="297"/>
      <c r="J306" s="297"/>
      <c r="K306" s="297"/>
      <c r="L306" s="297"/>
      <c r="M306" s="297"/>
      <c r="N306" s="297"/>
      <c r="O306" s="297"/>
      <c r="P306" s="297"/>
      <c r="Q306" s="297"/>
      <c r="R306" s="297"/>
      <c r="S306" s="297"/>
      <c r="T306" s="297"/>
      <c r="U306" s="297"/>
      <c r="V306" s="297"/>
      <c r="W306" s="297"/>
      <c r="X306" s="297"/>
      <c r="Y306" s="297"/>
      <c r="Z306" s="297"/>
    </row>
    <row r="307" spans="1:26" ht="15.75" customHeight="1">
      <c r="A307" s="297"/>
      <c r="B307" s="297"/>
      <c r="C307" s="297"/>
      <c r="D307" s="297"/>
      <c r="E307" s="297"/>
      <c r="F307" s="297"/>
      <c r="G307" s="297"/>
      <c r="H307" s="297"/>
      <c r="I307" s="297"/>
      <c r="J307" s="297"/>
      <c r="K307" s="297"/>
      <c r="L307" s="297"/>
      <c r="M307" s="297"/>
      <c r="N307" s="297"/>
      <c r="O307" s="297"/>
      <c r="P307" s="297"/>
      <c r="Q307" s="297"/>
      <c r="R307" s="297"/>
      <c r="S307" s="297"/>
      <c r="T307" s="297"/>
      <c r="U307" s="297"/>
      <c r="V307" s="297"/>
      <c r="W307" s="297"/>
      <c r="X307" s="297"/>
      <c r="Y307" s="297"/>
      <c r="Z307" s="297"/>
    </row>
    <row r="308" spans="1:26" ht="15.75" customHeight="1">
      <c r="A308" s="297"/>
      <c r="B308" s="297"/>
      <c r="C308" s="297"/>
      <c r="D308" s="297"/>
      <c r="E308" s="297"/>
      <c r="F308" s="297"/>
      <c r="G308" s="297"/>
      <c r="H308" s="297"/>
      <c r="I308" s="297"/>
      <c r="J308" s="297"/>
      <c r="K308" s="297"/>
      <c r="L308" s="297"/>
      <c r="M308" s="297"/>
      <c r="N308" s="297"/>
      <c r="O308" s="297"/>
      <c r="P308" s="297"/>
      <c r="Q308" s="297"/>
      <c r="R308" s="297"/>
      <c r="S308" s="297"/>
      <c r="T308" s="297"/>
      <c r="U308" s="297"/>
      <c r="V308" s="297"/>
      <c r="W308" s="297"/>
      <c r="X308" s="297"/>
      <c r="Y308" s="297"/>
      <c r="Z308" s="297"/>
    </row>
    <row r="309" spans="1:26" ht="15.75" customHeight="1">
      <c r="A309" s="297"/>
      <c r="B309" s="297"/>
      <c r="C309" s="297"/>
      <c r="D309" s="297"/>
      <c r="E309" s="297"/>
      <c r="F309" s="297"/>
      <c r="G309" s="297"/>
      <c r="H309" s="297"/>
      <c r="I309" s="297"/>
      <c r="J309" s="297"/>
      <c r="K309" s="297"/>
      <c r="L309" s="297"/>
      <c r="M309" s="297"/>
      <c r="N309" s="297"/>
      <c r="O309" s="297"/>
      <c r="P309" s="297"/>
      <c r="Q309" s="297"/>
      <c r="R309" s="297"/>
      <c r="S309" s="297"/>
      <c r="T309" s="297"/>
      <c r="U309" s="297"/>
      <c r="V309" s="297"/>
      <c r="W309" s="297"/>
      <c r="X309" s="297"/>
      <c r="Y309" s="297"/>
      <c r="Z309" s="297"/>
    </row>
    <row r="310" spans="1:26" ht="15.75" customHeight="1">
      <c r="A310" s="297"/>
      <c r="B310" s="297"/>
      <c r="C310" s="297"/>
      <c r="D310" s="297"/>
      <c r="E310" s="297"/>
      <c r="F310" s="297"/>
      <c r="G310" s="297"/>
      <c r="H310" s="297"/>
      <c r="I310" s="297"/>
      <c r="J310" s="297"/>
      <c r="K310" s="297"/>
      <c r="L310" s="297"/>
      <c r="M310" s="297"/>
      <c r="N310" s="297"/>
      <c r="O310" s="297"/>
      <c r="P310" s="297"/>
      <c r="Q310" s="297"/>
      <c r="R310" s="297"/>
      <c r="S310" s="297"/>
      <c r="T310" s="297"/>
      <c r="U310" s="297"/>
      <c r="V310" s="297"/>
      <c r="W310" s="297"/>
      <c r="X310" s="297"/>
      <c r="Y310" s="297"/>
      <c r="Z310" s="297"/>
    </row>
    <row r="311" spans="1:26" ht="15.75" customHeight="1">
      <c r="A311" s="297"/>
      <c r="B311" s="297"/>
      <c r="C311" s="297"/>
      <c r="D311" s="297"/>
      <c r="E311" s="297"/>
      <c r="F311" s="297"/>
      <c r="G311" s="297"/>
      <c r="H311" s="297"/>
      <c r="I311" s="297"/>
      <c r="J311" s="297"/>
      <c r="K311" s="297"/>
      <c r="L311" s="297"/>
      <c r="M311" s="297"/>
      <c r="N311" s="297"/>
      <c r="O311" s="297"/>
      <c r="P311" s="297"/>
      <c r="Q311" s="297"/>
      <c r="R311" s="297"/>
      <c r="S311" s="297"/>
      <c r="T311" s="297"/>
      <c r="U311" s="297"/>
      <c r="V311" s="297"/>
      <c r="W311" s="297"/>
      <c r="X311" s="297"/>
      <c r="Y311" s="297"/>
      <c r="Z311" s="297"/>
    </row>
    <row r="312" spans="1:26" ht="15.75" customHeight="1">
      <c r="A312" s="297"/>
      <c r="B312" s="297"/>
      <c r="C312" s="297"/>
      <c r="D312" s="297"/>
      <c r="E312" s="297"/>
      <c r="F312" s="297"/>
      <c r="G312" s="297"/>
      <c r="H312" s="297"/>
      <c r="I312" s="297"/>
      <c r="J312" s="297"/>
      <c r="K312" s="297"/>
      <c r="L312" s="297"/>
      <c r="M312" s="297"/>
      <c r="N312" s="297"/>
      <c r="O312" s="297"/>
      <c r="P312" s="297"/>
      <c r="Q312" s="297"/>
      <c r="R312" s="297"/>
      <c r="S312" s="297"/>
      <c r="T312" s="297"/>
      <c r="U312" s="297"/>
      <c r="V312" s="297"/>
      <c r="W312" s="297"/>
      <c r="X312" s="297"/>
      <c r="Y312" s="297"/>
      <c r="Z312" s="297"/>
    </row>
    <row r="313" spans="1:26" ht="15.75" customHeight="1">
      <c r="A313" s="297"/>
      <c r="B313" s="297"/>
      <c r="C313" s="297"/>
      <c r="D313" s="297"/>
      <c r="E313" s="297"/>
      <c r="F313" s="297"/>
      <c r="G313" s="297"/>
      <c r="H313" s="297"/>
      <c r="I313" s="297"/>
      <c r="J313" s="297"/>
      <c r="K313" s="297"/>
      <c r="L313" s="297"/>
      <c r="M313" s="297"/>
      <c r="N313" s="297"/>
      <c r="O313" s="297"/>
      <c r="P313" s="297"/>
      <c r="Q313" s="297"/>
      <c r="R313" s="297"/>
      <c r="S313" s="297"/>
      <c r="T313" s="297"/>
      <c r="U313" s="297"/>
      <c r="V313" s="297"/>
      <c r="W313" s="297"/>
      <c r="X313" s="297"/>
      <c r="Y313" s="297"/>
      <c r="Z313" s="297"/>
    </row>
    <row r="314" spans="1:26" ht="15.75" customHeight="1">
      <c r="A314" s="297"/>
      <c r="B314" s="297"/>
      <c r="C314" s="297"/>
      <c r="D314" s="297"/>
      <c r="E314" s="297"/>
      <c r="F314" s="297"/>
      <c r="G314" s="297"/>
      <c r="H314" s="297"/>
      <c r="I314" s="297"/>
      <c r="J314" s="297"/>
      <c r="K314" s="297"/>
      <c r="L314" s="297"/>
      <c r="M314" s="297"/>
      <c r="N314" s="297"/>
      <c r="O314" s="297"/>
      <c r="P314" s="297"/>
      <c r="Q314" s="297"/>
      <c r="R314" s="297"/>
      <c r="S314" s="297"/>
      <c r="T314" s="297"/>
      <c r="U314" s="297"/>
      <c r="V314" s="297"/>
      <c r="W314" s="297"/>
      <c r="X314" s="297"/>
      <c r="Y314" s="297"/>
      <c r="Z314" s="297"/>
    </row>
    <row r="315" spans="1:26" ht="15.75" customHeight="1">
      <c r="A315" s="297"/>
      <c r="B315" s="297"/>
      <c r="C315" s="297"/>
      <c r="D315" s="297"/>
      <c r="E315" s="297"/>
      <c r="F315" s="297"/>
      <c r="G315" s="297"/>
      <c r="H315" s="297"/>
      <c r="I315" s="297"/>
      <c r="J315" s="297"/>
      <c r="K315" s="297"/>
      <c r="L315" s="297"/>
      <c r="M315" s="297"/>
      <c r="N315" s="297"/>
      <c r="O315" s="297"/>
      <c r="P315" s="297"/>
      <c r="Q315" s="297"/>
      <c r="R315" s="297"/>
      <c r="S315" s="297"/>
      <c r="T315" s="297"/>
      <c r="U315" s="297"/>
      <c r="V315" s="297"/>
      <c r="W315" s="297"/>
      <c r="X315" s="297"/>
      <c r="Y315" s="297"/>
      <c r="Z315" s="297"/>
    </row>
    <row r="316" spans="1:26" ht="15.75" customHeight="1">
      <c r="A316" s="297"/>
      <c r="B316" s="297"/>
      <c r="C316" s="297"/>
      <c r="D316" s="297"/>
      <c r="E316" s="297"/>
      <c r="F316" s="297"/>
      <c r="G316" s="297"/>
      <c r="H316" s="297"/>
      <c r="I316" s="297"/>
      <c r="J316" s="297"/>
      <c r="K316" s="297"/>
      <c r="L316" s="297"/>
      <c r="M316" s="297"/>
      <c r="N316" s="297"/>
      <c r="O316" s="297"/>
      <c r="P316" s="297"/>
      <c r="Q316" s="297"/>
      <c r="R316" s="297"/>
      <c r="S316" s="297"/>
      <c r="T316" s="297"/>
      <c r="U316" s="297"/>
      <c r="V316" s="297"/>
      <c r="W316" s="297"/>
      <c r="X316" s="297"/>
      <c r="Y316" s="297"/>
      <c r="Z316" s="297"/>
    </row>
    <row r="317" spans="1:26" ht="15.75" customHeight="1">
      <c r="A317" s="297"/>
      <c r="B317" s="297"/>
      <c r="C317" s="297"/>
      <c r="D317" s="297"/>
      <c r="E317" s="297"/>
      <c r="F317" s="297"/>
      <c r="G317" s="297"/>
      <c r="H317" s="297"/>
      <c r="I317" s="297"/>
      <c r="J317" s="297"/>
      <c r="K317" s="297"/>
      <c r="L317" s="297"/>
      <c r="M317" s="297"/>
      <c r="N317" s="297"/>
      <c r="O317" s="297"/>
      <c r="P317" s="297"/>
      <c r="Q317" s="297"/>
      <c r="R317" s="297"/>
      <c r="S317" s="297"/>
      <c r="T317" s="297"/>
      <c r="U317" s="297"/>
      <c r="V317" s="297"/>
      <c r="W317" s="297"/>
      <c r="X317" s="297"/>
      <c r="Y317" s="297"/>
      <c r="Z317" s="297"/>
    </row>
    <row r="318" spans="1:26" ht="15.75" customHeight="1">
      <c r="A318" s="297"/>
      <c r="B318" s="297"/>
      <c r="C318" s="297"/>
      <c r="D318" s="297"/>
      <c r="E318" s="297"/>
      <c r="F318" s="297"/>
      <c r="G318" s="297"/>
      <c r="H318" s="297"/>
      <c r="I318" s="297"/>
      <c r="J318" s="297"/>
      <c r="K318" s="297"/>
      <c r="L318" s="297"/>
      <c r="M318" s="297"/>
      <c r="N318" s="297"/>
      <c r="O318" s="297"/>
      <c r="P318" s="297"/>
      <c r="Q318" s="297"/>
      <c r="R318" s="297"/>
      <c r="S318" s="297"/>
      <c r="T318" s="297"/>
      <c r="U318" s="297"/>
      <c r="V318" s="297"/>
      <c r="W318" s="297"/>
      <c r="X318" s="297"/>
      <c r="Y318" s="297"/>
      <c r="Z318" s="297"/>
    </row>
    <row r="319" spans="1:26" ht="15.75" customHeight="1">
      <c r="A319" s="297"/>
      <c r="B319" s="297"/>
      <c r="C319" s="297"/>
      <c r="D319" s="297"/>
      <c r="E319" s="297"/>
      <c r="F319" s="297"/>
      <c r="G319" s="297"/>
      <c r="H319" s="297"/>
      <c r="I319" s="297"/>
      <c r="J319" s="297"/>
      <c r="K319" s="297"/>
      <c r="L319" s="297"/>
      <c r="M319" s="297"/>
      <c r="N319" s="297"/>
      <c r="O319" s="297"/>
      <c r="P319" s="297"/>
      <c r="Q319" s="297"/>
      <c r="R319" s="297"/>
      <c r="S319" s="297"/>
      <c r="T319" s="297"/>
      <c r="U319" s="297"/>
      <c r="V319" s="297"/>
      <c r="W319" s="297"/>
      <c r="X319" s="297"/>
      <c r="Y319" s="297"/>
      <c r="Z319" s="297"/>
    </row>
    <row r="320" spans="1:26" ht="15.75" customHeight="1">
      <c r="A320" s="297"/>
      <c r="B320" s="297"/>
      <c r="C320" s="297"/>
      <c r="D320" s="297"/>
      <c r="E320" s="297"/>
      <c r="F320" s="297"/>
      <c r="G320" s="297"/>
      <c r="H320" s="297"/>
      <c r="I320" s="297"/>
      <c r="J320" s="297"/>
      <c r="K320" s="297"/>
      <c r="L320" s="297"/>
      <c r="M320" s="297"/>
      <c r="N320" s="297"/>
      <c r="O320" s="297"/>
      <c r="P320" s="297"/>
      <c r="Q320" s="297"/>
      <c r="R320" s="297"/>
      <c r="S320" s="297"/>
      <c r="T320" s="297"/>
      <c r="U320" s="297"/>
      <c r="V320" s="297"/>
      <c r="W320" s="297"/>
      <c r="X320" s="297"/>
      <c r="Y320" s="297"/>
      <c r="Z320" s="297"/>
    </row>
    <row r="321" spans="1:26" ht="15.75" customHeight="1">
      <c r="A321" s="297"/>
      <c r="B321" s="297"/>
      <c r="C321" s="297"/>
      <c r="D321" s="297"/>
      <c r="E321" s="297"/>
      <c r="F321" s="297"/>
      <c r="G321" s="297"/>
      <c r="H321" s="297"/>
      <c r="I321" s="297"/>
      <c r="J321" s="297"/>
      <c r="K321" s="297"/>
      <c r="L321" s="297"/>
      <c r="M321" s="297"/>
      <c r="N321" s="297"/>
      <c r="O321" s="297"/>
      <c r="P321" s="297"/>
      <c r="Q321" s="297"/>
      <c r="R321" s="297"/>
      <c r="S321" s="297"/>
      <c r="T321" s="297"/>
      <c r="U321" s="297"/>
      <c r="V321" s="297"/>
      <c r="W321" s="297"/>
      <c r="X321" s="297"/>
      <c r="Y321" s="297"/>
      <c r="Z321" s="297"/>
    </row>
    <row r="322" spans="1:26" ht="15.75" customHeight="1">
      <c r="A322" s="297"/>
      <c r="B322" s="297"/>
      <c r="C322" s="297"/>
      <c r="D322" s="297"/>
      <c r="E322" s="297"/>
      <c r="F322" s="297"/>
      <c r="G322" s="297"/>
      <c r="H322" s="297"/>
      <c r="I322" s="297"/>
      <c r="J322" s="297"/>
      <c r="K322" s="297"/>
      <c r="L322" s="297"/>
      <c r="M322" s="297"/>
      <c r="N322" s="297"/>
      <c r="O322" s="297"/>
      <c r="P322" s="297"/>
      <c r="Q322" s="297"/>
      <c r="R322" s="297"/>
      <c r="S322" s="297"/>
      <c r="T322" s="297"/>
      <c r="U322" s="297"/>
      <c r="V322" s="297"/>
      <c r="W322" s="297"/>
      <c r="X322" s="297"/>
      <c r="Y322" s="297"/>
      <c r="Z322" s="297"/>
    </row>
    <row r="323" spans="1:26" ht="15.75" customHeight="1">
      <c r="A323" s="297"/>
      <c r="B323" s="297"/>
      <c r="C323" s="297"/>
      <c r="D323" s="297"/>
      <c r="E323" s="297"/>
      <c r="F323" s="297"/>
      <c r="G323" s="297"/>
      <c r="H323" s="297"/>
      <c r="I323" s="297"/>
      <c r="J323" s="297"/>
      <c r="K323" s="297"/>
      <c r="L323" s="297"/>
      <c r="M323" s="297"/>
      <c r="N323" s="297"/>
      <c r="O323" s="297"/>
      <c r="P323" s="297"/>
      <c r="Q323" s="297"/>
      <c r="R323" s="297"/>
      <c r="S323" s="297"/>
      <c r="T323" s="297"/>
      <c r="U323" s="297"/>
      <c r="V323" s="297"/>
      <c r="W323" s="297"/>
      <c r="X323" s="297"/>
      <c r="Y323" s="297"/>
      <c r="Z323" s="297"/>
    </row>
    <row r="324" spans="1:26" ht="15.75" customHeight="1">
      <c r="A324" s="297"/>
      <c r="B324" s="297"/>
      <c r="C324" s="297"/>
      <c r="D324" s="297"/>
      <c r="E324" s="297"/>
      <c r="F324" s="297"/>
      <c r="G324" s="297"/>
      <c r="H324" s="297"/>
      <c r="I324" s="297"/>
      <c r="J324" s="297"/>
      <c r="K324" s="297"/>
      <c r="L324" s="297"/>
      <c r="M324" s="297"/>
      <c r="N324" s="297"/>
      <c r="O324" s="297"/>
      <c r="P324" s="297"/>
      <c r="Q324" s="297"/>
      <c r="R324" s="297"/>
      <c r="S324" s="297"/>
      <c r="T324" s="297"/>
      <c r="U324" s="297"/>
      <c r="V324" s="297"/>
      <c r="W324" s="297"/>
      <c r="X324" s="297"/>
      <c r="Y324" s="297"/>
      <c r="Z324" s="297"/>
    </row>
    <row r="325" spans="1:26" ht="15.75" customHeight="1">
      <c r="A325" s="297"/>
      <c r="B325" s="297"/>
      <c r="C325" s="297"/>
      <c r="D325" s="297"/>
      <c r="E325" s="297"/>
      <c r="F325" s="297"/>
      <c r="G325" s="297"/>
      <c r="H325" s="297"/>
      <c r="I325" s="297"/>
      <c r="J325" s="297"/>
      <c r="K325" s="297"/>
      <c r="L325" s="297"/>
      <c r="M325" s="297"/>
      <c r="N325" s="297"/>
      <c r="O325" s="297"/>
      <c r="P325" s="297"/>
      <c r="Q325" s="297"/>
      <c r="R325" s="297"/>
      <c r="S325" s="297"/>
      <c r="T325" s="297"/>
      <c r="U325" s="297"/>
      <c r="V325" s="297"/>
      <c r="W325" s="297"/>
      <c r="X325" s="297"/>
      <c r="Y325" s="297"/>
      <c r="Z325" s="297"/>
    </row>
    <row r="326" spans="1:26" ht="15.75" customHeight="1">
      <c r="A326" s="297"/>
      <c r="B326" s="297"/>
      <c r="C326" s="297"/>
      <c r="D326" s="297"/>
      <c r="E326" s="297"/>
      <c r="F326" s="297"/>
      <c r="G326" s="297"/>
      <c r="H326" s="297"/>
      <c r="I326" s="297"/>
      <c r="J326" s="297"/>
      <c r="K326" s="297"/>
      <c r="L326" s="297"/>
      <c r="M326" s="297"/>
      <c r="N326" s="297"/>
      <c r="O326" s="297"/>
      <c r="P326" s="297"/>
      <c r="Q326" s="297"/>
      <c r="R326" s="297"/>
      <c r="S326" s="297"/>
      <c r="T326" s="297"/>
      <c r="U326" s="297"/>
      <c r="V326" s="297"/>
      <c r="W326" s="297"/>
      <c r="X326" s="297"/>
      <c r="Y326" s="297"/>
      <c r="Z326" s="297"/>
    </row>
    <row r="327" spans="1:26" ht="15.75" customHeight="1">
      <c r="A327" s="297"/>
      <c r="B327" s="297"/>
      <c r="C327" s="297"/>
      <c r="D327" s="297"/>
      <c r="E327" s="297"/>
      <c r="F327" s="297"/>
      <c r="G327" s="297"/>
      <c r="H327" s="297"/>
      <c r="I327" s="297"/>
      <c r="J327" s="297"/>
      <c r="K327" s="297"/>
      <c r="L327" s="297"/>
      <c r="M327" s="297"/>
      <c r="N327" s="297"/>
      <c r="O327" s="297"/>
      <c r="P327" s="297"/>
      <c r="Q327" s="297"/>
      <c r="R327" s="297"/>
      <c r="S327" s="297"/>
      <c r="T327" s="297"/>
      <c r="U327" s="297"/>
      <c r="V327" s="297"/>
      <c r="W327" s="297"/>
      <c r="X327" s="297"/>
      <c r="Y327" s="297"/>
      <c r="Z327" s="297"/>
    </row>
    <row r="328" spans="1:26" ht="15.75" customHeight="1">
      <c r="A328" s="297"/>
      <c r="B328" s="297"/>
      <c r="C328" s="297"/>
      <c r="D328" s="297"/>
      <c r="E328" s="297"/>
      <c r="F328" s="297"/>
      <c r="G328" s="297"/>
      <c r="H328" s="297"/>
      <c r="I328" s="297"/>
      <c r="J328" s="297"/>
      <c r="K328" s="297"/>
      <c r="L328" s="297"/>
      <c r="M328" s="297"/>
      <c r="N328" s="297"/>
      <c r="O328" s="297"/>
      <c r="P328" s="297"/>
      <c r="Q328" s="297"/>
      <c r="R328" s="297"/>
      <c r="S328" s="297"/>
      <c r="T328" s="297"/>
      <c r="U328" s="297"/>
      <c r="V328" s="297"/>
      <c r="W328" s="297"/>
      <c r="X328" s="297"/>
      <c r="Y328" s="297"/>
      <c r="Z328" s="297"/>
    </row>
    <row r="329" spans="1:26" ht="15.75" customHeight="1">
      <c r="A329" s="297"/>
      <c r="B329" s="297"/>
      <c r="C329" s="297"/>
      <c r="D329" s="297"/>
      <c r="E329" s="297"/>
      <c r="F329" s="297"/>
      <c r="G329" s="297"/>
      <c r="H329" s="297"/>
      <c r="I329" s="297"/>
      <c r="J329" s="297"/>
      <c r="K329" s="297"/>
      <c r="L329" s="297"/>
      <c r="M329" s="297"/>
      <c r="N329" s="297"/>
      <c r="O329" s="297"/>
      <c r="P329" s="297"/>
      <c r="Q329" s="297"/>
      <c r="R329" s="297"/>
      <c r="S329" s="297"/>
      <c r="T329" s="297"/>
      <c r="U329" s="297"/>
      <c r="V329" s="297"/>
      <c r="W329" s="297"/>
      <c r="X329" s="297"/>
      <c r="Y329" s="297"/>
      <c r="Z329" s="297"/>
    </row>
    <row r="330" spans="1:26" ht="15.75" customHeight="1">
      <c r="A330" s="297"/>
      <c r="B330" s="297"/>
      <c r="C330" s="297"/>
      <c r="D330" s="297"/>
      <c r="E330" s="297"/>
      <c r="F330" s="297"/>
      <c r="G330" s="297"/>
      <c r="H330" s="297"/>
      <c r="I330" s="297"/>
      <c r="J330" s="297"/>
      <c r="K330" s="297"/>
      <c r="L330" s="297"/>
      <c r="M330" s="297"/>
      <c r="N330" s="297"/>
      <c r="O330" s="297"/>
      <c r="P330" s="297"/>
      <c r="Q330" s="297"/>
      <c r="R330" s="297"/>
      <c r="S330" s="297"/>
      <c r="T330" s="297"/>
      <c r="U330" s="297"/>
      <c r="V330" s="297"/>
      <c r="W330" s="297"/>
      <c r="X330" s="297"/>
      <c r="Y330" s="297"/>
      <c r="Z330" s="297"/>
    </row>
    <row r="331" spans="1:26" ht="15.75" customHeight="1">
      <c r="A331" s="297"/>
      <c r="B331" s="297"/>
      <c r="C331" s="297"/>
      <c r="D331" s="297"/>
      <c r="E331" s="297"/>
      <c r="F331" s="297"/>
      <c r="G331" s="297"/>
      <c r="H331" s="297"/>
      <c r="I331" s="297"/>
      <c r="J331" s="297"/>
      <c r="K331" s="297"/>
      <c r="L331" s="297"/>
      <c r="M331" s="297"/>
      <c r="N331" s="297"/>
      <c r="O331" s="297"/>
      <c r="P331" s="297"/>
      <c r="Q331" s="297"/>
      <c r="R331" s="297"/>
      <c r="S331" s="297"/>
      <c r="T331" s="297"/>
      <c r="U331" s="297"/>
      <c r="V331" s="297"/>
      <c r="W331" s="297"/>
      <c r="X331" s="297"/>
      <c r="Y331" s="297"/>
      <c r="Z331" s="297"/>
    </row>
    <row r="332" spans="1:26" ht="15.75" customHeight="1">
      <c r="A332" s="297"/>
      <c r="B332" s="297"/>
      <c r="C332" s="297"/>
      <c r="D332" s="297"/>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row>
    <row r="333" spans="1:26" ht="15.75" customHeight="1">
      <c r="A333" s="297"/>
      <c r="B333" s="297"/>
      <c r="C333" s="297"/>
      <c r="D333" s="297"/>
      <c r="E333" s="297"/>
      <c r="F333" s="297"/>
      <c r="G333" s="297"/>
      <c r="H333" s="297"/>
      <c r="I333" s="297"/>
      <c r="J333" s="297"/>
      <c r="K333" s="297"/>
      <c r="L333" s="297"/>
      <c r="M333" s="297"/>
      <c r="N333" s="297"/>
      <c r="O333" s="297"/>
      <c r="P333" s="297"/>
      <c r="Q333" s="297"/>
      <c r="R333" s="297"/>
      <c r="S333" s="297"/>
      <c r="T333" s="297"/>
      <c r="U333" s="297"/>
      <c r="V333" s="297"/>
      <c r="W333" s="297"/>
      <c r="X333" s="297"/>
      <c r="Y333" s="297"/>
      <c r="Z333" s="297"/>
    </row>
    <row r="334" spans="1:26" ht="15.75" customHeight="1">
      <c r="A334" s="297"/>
      <c r="B334" s="297"/>
      <c r="C334" s="297"/>
      <c r="D334" s="297"/>
      <c r="E334" s="297"/>
      <c r="F334" s="297"/>
      <c r="G334" s="297"/>
      <c r="H334" s="297"/>
      <c r="I334" s="297"/>
      <c r="J334" s="297"/>
      <c r="K334" s="297"/>
      <c r="L334" s="297"/>
      <c r="M334" s="297"/>
      <c r="N334" s="297"/>
      <c r="O334" s="297"/>
      <c r="P334" s="297"/>
      <c r="Q334" s="297"/>
      <c r="R334" s="297"/>
      <c r="S334" s="297"/>
      <c r="T334" s="297"/>
      <c r="U334" s="297"/>
      <c r="V334" s="297"/>
      <c r="W334" s="297"/>
      <c r="X334" s="297"/>
      <c r="Y334" s="297"/>
      <c r="Z334" s="297"/>
    </row>
    <row r="335" spans="1:26" ht="15.75" customHeight="1">
      <c r="A335" s="297"/>
      <c r="B335" s="297"/>
      <c r="C335" s="297"/>
      <c r="D335" s="297"/>
      <c r="E335" s="297"/>
      <c r="F335" s="297"/>
      <c r="G335" s="297"/>
      <c r="H335" s="297"/>
      <c r="I335" s="297"/>
      <c r="J335" s="297"/>
      <c r="K335" s="297"/>
      <c r="L335" s="297"/>
      <c r="M335" s="297"/>
      <c r="N335" s="297"/>
      <c r="O335" s="297"/>
      <c r="P335" s="297"/>
      <c r="Q335" s="297"/>
      <c r="R335" s="297"/>
      <c r="S335" s="297"/>
      <c r="T335" s="297"/>
      <c r="U335" s="297"/>
      <c r="V335" s="297"/>
      <c r="W335" s="297"/>
      <c r="X335" s="297"/>
      <c r="Y335" s="297"/>
      <c r="Z335" s="297"/>
    </row>
    <row r="336" spans="1:26" ht="15.75" customHeight="1">
      <c r="A336" s="297"/>
      <c r="B336" s="297"/>
      <c r="C336" s="297"/>
      <c r="D336" s="297"/>
      <c r="E336" s="297"/>
      <c r="F336" s="297"/>
      <c r="G336" s="297"/>
      <c r="H336" s="297"/>
      <c r="I336" s="297"/>
      <c r="J336" s="297"/>
      <c r="K336" s="297"/>
      <c r="L336" s="297"/>
      <c r="M336" s="297"/>
      <c r="N336" s="297"/>
      <c r="O336" s="297"/>
      <c r="P336" s="297"/>
      <c r="Q336" s="297"/>
      <c r="R336" s="297"/>
      <c r="S336" s="297"/>
      <c r="T336" s="297"/>
      <c r="U336" s="297"/>
      <c r="V336" s="297"/>
      <c r="W336" s="297"/>
      <c r="X336" s="297"/>
      <c r="Y336" s="297"/>
      <c r="Z336" s="297"/>
    </row>
    <row r="337" spans="1:26" ht="15.75" customHeight="1">
      <c r="A337" s="297"/>
      <c r="B337" s="297"/>
      <c r="C337" s="297"/>
      <c r="D337" s="297"/>
      <c r="E337" s="297"/>
      <c r="F337" s="297"/>
      <c r="G337" s="297"/>
      <c r="H337" s="297"/>
      <c r="I337" s="297"/>
      <c r="J337" s="297"/>
      <c r="K337" s="297"/>
      <c r="L337" s="297"/>
      <c r="M337" s="297"/>
      <c r="N337" s="297"/>
      <c r="O337" s="297"/>
      <c r="P337" s="297"/>
      <c r="Q337" s="297"/>
      <c r="R337" s="297"/>
      <c r="S337" s="297"/>
      <c r="T337" s="297"/>
      <c r="U337" s="297"/>
      <c r="V337" s="297"/>
      <c r="W337" s="297"/>
      <c r="X337" s="297"/>
      <c r="Y337" s="297"/>
      <c r="Z337" s="297"/>
    </row>
    <row r="338" spans="1:26" ht="15.75" customHeight="1">
      <c r="A338" s="297"/>
      <c r="B338" s="297"/>
      <c r="C338" s="297"/>
      <c r="D338" s="297"/>
      <c r="E338" s="297"/>
      <c r="F338" s="297"/>
      <c r="G338" s="297"/>
      <c r="H338" s="297"/>
      <c r="I338" s="297"/>
      <c r="J338" s="297"/>
      <c r="K338" s="297"/>
      <c r="L338" s="297"/>
      <c r="M338" s="297"/>
      <c r="N338" s="297"/>
      <c r="O338" s="297"/>
      <c r="P338" s="297"/>
      <c r="Q338" s="297"/>
      <c r="R338" s="297"/>
      <c r="S338" s="297"/>
      <c r="T338" s="297"/>
      <c r="U338" s="297"/>
      <c r="V338" s="297"/>
      <c r="W338" s="297"/>
      <c r="X338" s="297"/>
      <c r="Y338" s="297"/>
      <c r="Z338" s="297"/>
    </row>
    <row r="339" spans="1:26" ht="15.75" customHeight="1">
      <c r="A339" s="297"/>
      <c r="B339" s="297"/>
      <c r="C339" s="297"/>
      <c r="D339" s="297"/>
      <c r="E339" s="297"/>
      <c r="F339" s="297"/>
      <c r="G339" s="297"/>
      <c r="H339" s="297"/>
      <c r="I339" s="297"/>
      <c r="J339" s="297"/>
      <c r="K339" s="297"/>
      <c r="L339" s="297"/>
      <c r="M339" s="297"/>
      <c r="N339" s="297"/>
      <c r="O339" s="297"/>
      <c r="P339" s="297"/>
      <c r="Q339" s="297"/>
      <c r="R339" s="297"/>
      <c r="S339" s="297"/>
      <c r="T339" s="297"/>
      <c r="U339" s="297"/>
      <c r="V339" s="297"/>
      <c r="W339" s="297"/>
      <c r="X339" s="297"/>
      <c r="Y339" s="297"/>
      <c r="Z339" s="297"/>
    </row>
    <row r="340" spans="1:26" ht="15.75" customHeight="1">
      <c r="A340" s="297"/>
      <c r="B340" s="297"/>
      <c r="C340" s="297"/>
      <c r="D340" s="297"/>
      <c r="E340" s="297"/>
      <c r="F340" s="297"/>
      <c r="G340" s="297"/>
      <c r="H340" s="297"/>
      <c r="I340" s="297"/>
      <c r="J340" s="297"/>
      <c r="K340" s="297"/>
      <c r="L340" s="297"/>
      <c r="M340" s="297"/>
      <c r="N340" s="297"/>
      <c r="O340" s="297"/>
      <c r="P340" s="297"/>
      <c r="Q340" s="297"/>
      <c r="R340" s="297"/>
      <c r="S340" s="297"/>
      <c r="T340" s="297"/>
      <c r="U340" s="297"/>
      <c r="V340" s="297"/>
      <c r="W340" s="297"/>
      <c r="X340" s="297"/>
      <c r="Y340" s="297"/>
      <c r="Z340" s="297"/>
    </row>
    <row r="341" spans="1:26" ht="15.75" customHeight="1">
      <c r="A341" s="297"/>
      <c r="B341" s="297"/>
      <c r="C341" s="297"/>
      <c r="D341" s="297"/>
      <c r="E341" s="297"/>
      <c r="F341" s="297"/>
      <c r="G341" s="297"/>
      <c r="H341" s="297"/>
      <c r="I341" s="297"/>
      <c r="J341" s="297"/>
      <c r="K341" s="297"/>
      <c r="L341" s="297"/>
      <c r="M341" s="297"/>
      <c r="N341" s="297"/>
      <c r="O341" s="297"/>
      <c r="P341" s="297"/>
      <c r="Q341" s="297"/>
      <c r="R341" s="297"/>
      <c r="S341" s="297"/>
      <c r="T341" s="297"/>
      <c r="U341" s="297"/>
      <c r="V341" s="297"/>
      <c r="W341" s="297"/>
      <c r="X341" s="297"/>
      <c r="Y341" s="297"/>
      <c r="Z341" s="297"/>
    </row>
    <row r="342" spans="1:26" ht="15.75" customHeight="1">
      <c r="A342" s="297"/>
      <c r="B342" s="297"/>
      <c r="C342" s="297"/>
      <c r="D342" s="297"/>
      <c r="E342" s="297"/>
      <c r="F342" s="297"/>
      <c r="G342" s="297"/>
      <c r="H342" s="297"/>
      <c r="I342" s="297"/>
      <c r="J342" s="297"/>
      <c r="K342" s="297"/>
      <c r="L342" s="297"/>
      <c r="M342" s="297"/>
      <c r="N342" s="297"/>
      <c r="O342" s="297"/>
      <c r="P342" s="297"/>
      <c r="Q342" s="297"/>
      <c r="R342" s="297"/>
      <c r="S342" s="297"/>
      <c r="T342" s="297"/>
      <c r="U342" s="297"/>
      <c r="V342" s="297"/>
      <c r="W342" s="297"/>
      <c r="X342" s="297"/>
      <c r="Y342" s="297"/>
      <c r="Z342" s="297"/>
    </row>
    <row r="343" spans="1:26" ht="15.75" customHeight="1">
      <c r="A343" s="297"/>
      <c r="B343" s="297"/>
      <c r="C343" s="297"/>
      <c r="D343" s="297"/>
      <c r="E343" s="297"/>
      <c r="F343" s="297"/>
      <c r="G343" s="297"/>
      <c r="H343" s="297"/>
      <c r="I343" s="297"/>
      <c r="J343" s="297"/>
      <c r="K343" s="297"/>
      <c r="L343" s="297"/>
      <c r="M343" s="297"/>
      <c r="N343" s="297"/>
      <c r="O343" s="297"/>
      <c r="P343" s="297"/>
      <c r="Q343" s="297"/>
      <c r="R343" s="297"/>
      <c r="S343" s="297"/>
      <c r="T343" s="297"/>
      <c r="U343" s="297"/>
      <c r="V343" s="297"/>
      <c r="W343" s="297"/>
      <c r="X343" s="297"/>
      <c r="Y343" s="297"/>
      <c r="Z343" s="297"/>
    </row>
    <row r="344" spans="1:26" ht="15.75" customHeight="1">
      <c r="A344" s="297"/>
      <c r="B344" s="297"/>
      <c r="C344" s="297"/>
      <c r="D344" s="297"/>
      <c r="E344" s="297"/>
      <c r="F344" s="297"/>
      <c r="G344" s="297"/>
      <c r="H344" s="297"/>
      <c r="I344" s="297"/>
      <c r="J344" s="297"/>
      <c r="K344" s="297"/>
      <c r="L344" s="297"/>
      <c r="M344" s="297"/>
      <c r="N344" s="297"/>
      <c r="O344" s="297"/>
      <c r="P344" s="297"/>
      <c r="Q344" s="297"/>
      <c r="R344" s="297"/>
      <c r="S344" s="297"/>
      <c r="T344" s="297"/>
      <c r="U344" s="297"/>
      <c r="V344" s="297"/>
      <c r="W344" s="297"/>
      <c r="X344" s="297"/>
      <c r="Y344" s="297"/>
      <c r="Z344" s="297"/>
    </row>
    <row r="345" spans="1:26" ht="15.75" customHeight="1">
      <c r="A345" s="297"/>
      <c r="B345" s="297"/>
      <c r="C345" s="297"/>
      <c r="D345" s="297"/>
      <c r="E345" s="297"/>
      <c r="F345" s="297"/>
      <c r="G345" s="297"/>
      <c r="H345" s="297"/>
      <c r="I345" s="297"/>
      <c r="J345" s="297"/>
      <c r="K345" s="297"/>
      <c r="L345" s="297"/>
      <c r="M345" s="297"/>
      <c r="N345" s="297"/>
      <c r="O345" s="297"/>
      <c r="P345" s="297"/>
      <c r="Q345" s="297"/>
      <c r="R345" s="297"/>
      <c r="S345" s="297"/>
      <c r="T345" s="297"/>
      <c r="U345" s="297"/>
      <c r="V345" s="297"/>
      <c r="W345" s="297"/>
      <c r="X345" s="297"/>
      <c r="Y345" s="297"/>
      <c r="Z345" s="297"/>
    </row>
    <row r="346" spans="1:26" ht="15.75" customHeight="1">
      <c r="A346" s="297"/>
      <c r="B346" s="297"/>
      <c r="C346" s="297"/>
      <c r="D346" s="297"/>
      <c r="E346" s="297"/>
      <c r="F346" s="297"/>
      <c r="G346" s="297"/>
      <c r="H346" s="297"/>
      <c r="I346" s="297"/>
      <c r="J346" s="297"/>
      <c r="K346" s="297"/>
      <c r="L346" s="297"/>
      <c r="M346" s="297"/>
      <c r="N346" s="297"/>
      <c r="O346" s="297"/>
      <c r="P346" s="297"/>
      <c r="Q346" s="297"/>
      <c r="R346" s="297"/>
      <c r="S346" s="297"/>
      <c r="T346" s="297"/>
      <c r="U346" s="297"/>
      <c r="V346" s="297"/>
      <c r="W346" s="297"/>
      <c r="X346" s="297"/>
      <c r="Y346" s="297"/>
      <c r="Z346" s="297"/>
    </row>
    <row r="347" spans="1:26" ht="15.75" customHeight="1">
      <c r="A347" s="297"/>
      <c r="B347" s="297"/>
      <c r="C347" s="297"/>
      <c r="D347" s="297"/>
      <c r="E347" s="297"/>
      <c r="F347" s="297"/>
      <c r="G347" s="297"/>
      <c r="H347" s="297"/>
      <c r="I347" s="297"/>
      <c r="J347" s="297"/>
      <c r="K347" s="297"/>
      <c r="L347" s="297"/>
      <c r="M347" s="297"/>
      <c r="N347" s="297"/>
      <c r="O347" s="297"/>
      <c r="P347" s="297"/>
      <c r="Q347" s="297"/>
      <c r="R347" s="297"/>
      <c r="S347" s="297"/>
      <c r="T347" s="297"/>
      <c r="U347" s="297"/>
      <c r="V347" s="297"/>
      <c r="W347" s="297"/>
      <c r="X347" s="297"/>
      <c r="Y347" s="297"/>
      <c r="Z347" s="297"/>
    </row>
    <row r="348" spans="1:26" ht="15.75" customHeight="1">
      <c r="A348" s="297"/>
      <c r="B348" s="297"/>
      <c r="C348" s="297"/>
      <c r="D348" s="297"/>
      <c r="E348" s="297"/>
      <c r="F348" s="297"/>
      <c r="G348" s="297"/>
      <c r="H348" s="297"/>
      <c r="I348" s="297"/>
      <c r="J348" s="297"/>
      <c r="K348" s="297"/>
      <c r="L348" s="297"/>
      <c r="M348" s="297"/>
      <c r="N348" s="297"/>
      <c r="O348" s="297"/>
      <c r="P348" s="297"/>
      <c r="Q348" s="297"/>
      <c r="R348" s="297"/>
      <c r="S348" s="297"/>
      <c r="T348" s="297"/>
      <c r="U348" s="297"/>
      <c r="V348" s="297"/>
      <c r="W348" s="297"/>
      <c r="X348" s="297"/>
      <c r="Y348" s="297"/>
      <c r="Z348" s="297"/>
    </row>
    <row r="349" spans="1:26" ht="15.75" customHeight="1">
      <c r="A349" s="297"/>
      <c r="B349" s="297"/>
      <c r="C349" s="297"/>
      <c r="D349" s="297"/>
      <c r="E349" s="297"/>
      <c r="F349" s="297"/>
      <c r="G349" s="297"/>
      <c r="H349" s="297"/>
      <c r="I349" s="297"/>
      <c r="J349" s="297"/>
      <c r="K349" s="297"/>
      <c r="L349" s="297"/>
      <c r="M349" s="297"/>
      <c r="N349" s="297"/>
      <c r="O349" s="297"/>
      <c r="P349" s="297"/>
      <c r="Q349" s="297"/>
      <c r="R349" s="297"/>
      <c r="S349" s="297"/>
      <c r="T349" s="297"/>
      <c r="U349" s="297"/>
      <c r="V349" s="297"/>
      <c r="W349" s="297"/>
      <c r="X349" s="297"/>
      <c r="Y349" s="297"/>
      <c r="Z349" s="297"/>
    </row>
    <row r="350" spans="1:26" ht="15.75" customHeight="1">
      <c r="A350" s="297"/>
      <c r="B350" s="297"/>
      <c r="C350" s="297"/>
      <c r="D350" s="297"/>
      <c r="E350" s="297"/>
      <c r="F350" s="297"/>
      <c r="G350" s="297"/>
      <c r="H350" s="297"/>
      <c r="I350" s="297"/>
      <c r="J350" s="297"/>
      <c r="K350" s="297"/>
      <c r="L350" s="297"/>
      <c r="M350" s="297"/>
      <c r="N350" s="297"/>
      <c r="O350" s="297"/>
      <c r="P350" s="297"/>
      <c r="Q350" s="297"/>
      <c r="R350" s="297"/>
      <c r="S350" s="297"/>
      <c r="T350" s="297"/>
      <c r="U350" s="297"/>
      <c r="V350" s="297"/>
      <c r="W350" s="297"/>
      <c r="X350" s="297"/>
      <c r="Y350" s="297"/>
      <c r="Z350" s="297"/>
    </row>
    <row r="351" spans="1:26" ht="15.75" customHeight="1">
      <c r="A351" s="297"/>
      <c r="B351" s="297"/>
      <c r="C351" s="297"/>
      <c r="D351" s="297"/>
      <c r="E351" s="297"/>
      <c r="F351" s="297"/>
      <c r="G351" s="297"/>
      <c r="H351" s="297"/>
      <c r="I351" s="297"/>
      <c r="J351" s="297"/>
      <c r="K351" s="297"/>
      <c r="L351" s="297"/>
      <c r="M351" s="297"/>
      <c r="N351" s="297"/>
      <c r="O351" s="297"/>
      <c r="P351" s="297"/>
      <c r="Q351" s="297"/>
      <c r="R351" s="297"/>
      <c r="S351" s="297"/>
      <c r="T351" s="297"/>
      <c r="U351" s="297"/>
      <c r="V351" s="297"/>
      <c r="W351" s="297"/>
      <c r="X351" s="297"/>
      <c r="Y351" s="297"/>
      <c r="Z351" s="297"/>
    </row>
    <row r="352" spans="1:26" ht="15.75" customHeight="1">
      <c r="A352" s="297"/>
      <c r="B352" s="297"/>
      <c r="C352" s="297"/>
      <c r="D352" s="297"/>
      <c r="E352" s="297"/>
      <c r="F352" s="297"/>
      <c r="G352" s="297"/>
      <c r="H352" s="297"/>
      <c r="I352" s="297"/>
      <c r="J352" s="297"/>
      <c r="K352" s="297"/>
      <c r="L352" s="297"/>
      <c r="M352" s="297"/>
      <c r="N352" s="297"/>
      <c r="O352" s="297"/>
      <c r="P352" s="297"/>
      <c r="Q352" s="297"/>
      <c r="R352" s="297"/>
      <c r="S352" s="297"/>
      <c r="T352" s="297"/>
      <c r="U352" s="297"/>
      <c r="V352" s="297"/>
      <c r="W352" s="297"/>
      <c r="X352" s="297"/>
      <c r="Y352" s="297"/>
      <c r="Z352" s="297"/>
    </row>
    <row r="353" spans="1:26" ht="15.75" customHeight="1">
      <c r="A353" s="297"/>
      <c r="B353" s="297"/>
      <c r="C353" s="297"/>
      <c r="D353" s="297"/>
      <c r="E353" s="297"/>
      <c r="F353" s="297"/>
      <c r="G353" s="297"/>
      <c r="H353" s="297"/>
      <c r="I353" s="297"/>
      <c r="J353" s="297"/>
      <c r="K353" s="297"/>
      <c r="L353" s="297"/>
      <c r="M353" s="297"/>
      <c r="N353" s="297"/>
      <c r="O353" s="297"/>
      <c r="P353" s="297"/>
      <c r="Q353" s="297"/>
      <c r="R353" s="297"/>
      <c r="S353" s="297"/>
      <c r="T353" s="297"/>
      <c r="U353" s="297"/>
      <c r="V353" s="297"/>
      <c r="W353" s="297"/>
      <c r="X353" s="297"/>
      <c r="Y353" s="297"/>
      <c r="Z353" s="297"/>
    </row>
    <row r="354" spans="1:26" ht="15.75" customHeight="1">
      <c r="A354" s="297"/>
      <c r="B354" s="297"/>
      <c r="C354" s="297"/>
      <c r="D354" s="297"/>
      <c r="E354" s="297"/>
      <c r="F354" s="297"/>
      <c r="G354" s="297"/>
      <c r="H354" s="297"/>
      <c r="I354" s="297"/>
      <c r="J354" s="297"/>
      <c r="K354" s="297"/>
      <c r="L354" s="297"/>
      <c r="M354" s="297"/>
      <c r="N354" s="297"/>
      <c r="O354" s="297"/>
      <c r="P354" s="297"/>
      <c r="Q354" s="297"/>
      <c r="R354" s="297"/>
      <c r="S354" s="297"/>
      <c r="T354" s="297"/>
      <c r="U354" s="297"/>
      <c r="V354" s="297"/>
      <c r="W354" s="297"/>
      <c r="X354" s="297"/>
      <c r="Y354" s="297"/>
      <c r="Z354" s="297"/>
    </row>
    <row r="355" spans="1:26" ht="15.75" customHeight="1">
      <c r="A355" s="297"/>
      <c r="B355" s="297"/>
      <c r="C355" s="297"/>
      <c r="D355" s="297"/>
      <c r="E355" s="297"/>
      <c r="F355" s="297"/>
      <c r="G355" s="297"/>
      <c r="H355" s="297"/>
      <c r="I355" s="297"/>
      <c r="J355" s="297"/>
      <c r="K355" s="297"/>
      <c r="L355" s="297"/>
      <c r="M355" s="297"/>
      <c r="N355" s="297"/>
      <c r="O355" s="297"/>
      <c r="P355" s="297"/>
      <c r="Q355" s="297"/>
      <c r="R355" s="297"/>
      <c r="S355" s="297"/>
      <c r="T355" s="297"/>
      <c r="U355" s="297"/>
      <c r="V355" s="297"/>
      <c r="W355" s="297"/>
      <c r="X355" s="297"/>
      <c r="Y355" s="297"/>
      <c r="Z355" s="297"/>
    </row>
    <row r="356" spans="1:26" ht="15.75" customHeight="1">
      <c r="A356" s="297"/>
      <c r="B356" s="297"/>
      <c r="C356" s="297"/>
      <c r="D356" s="297"/>
      <c r="E356" s="297"/>
      <c r="F356" s="297"/>
      <c r="G356" s="297"/>
      <c r="H356" s="297"/>
      <c r="I356" s="297"/>
      <c r="J356" s="297"/>
      <c r="K356" s="297"/>
      <c r="L356" s="297"/>
      <c r="M356" s="297"/>
      <c r="N356" s="297"/>
      <c r="O356" s="297"/>
      <c r="P356" s="297"/>
      <c r="Q356" s="297"/>
      <c r="R356" s="297"/>
      <c r="S356" s="297"/>
      <c r="T356" s="297"/>
      <c r="U356" s="297"/>
      <c r="V356" s="297"/>
      <c r="W356" s="297"/>
      <c r="X356" s="297"/>
      <c r="Y356" s="297"/>
      <c r="Z356" s="297"/>
    </row>
    <row r="357" spans="1:26" ht="15.75" customHeight="1">
      <c r="A357" s="297"/>
      <c r="B357" s="297"/>
      <c r="C357" s="297"/>
      <c r="D357" s="297"/>
      <c r="E357" s="297"/>
      <c r="F357" s="297"/>
      <c r="G357" s="297"/>
      <c r="H357" s="297"/>
      <c r="I357" s="297"/>
      <c r="J357" s="297"/>
      <c r="K357" s="297"/>
      <c r="L357" s="297"/>
      <c r="M357" s="297"/>
      <c r="N357" s="297"/>
      <c r="O357" s="297"/>
      <c r="P357" s="297"/>
      <c r="Q357" s="297"/>
      <c r="R357" s="297"/>
      <c r="S357" s="297"/>
      <c r="T357" s="297"/>
      <c r="U357" s="297"/>
      <c r="V357" s="297"/>
      <c r="W357" s="297"/>
      <c r="X357" s="297"/>
      <c r="Y357" s="297"/>
      <c r="Z357" s="297"/>
    </row>
    <row r="358" spans="1:26" ht="15.75" customHeight="1">
      <c r="A358" s="297"/>
      <c r="B358" s="297"/>
      <c r="C358" s="297"/>
      <c r="D358" s="297"/>
      <c r="E358" s="297"/>
      <c r="F358" s="297"/>
      <c r="G358" s="297"/>
      <c r="H358" s="297"/>
      <c r="I358" s="297"/>
      <c r="J358" s="297"/>
      <c r="K358" s="297"/>
      <c r="L358" s="297"/>
      <c r="M358" s="297"/>
      <c r="N358" s="297"/>
      <c r="O358" s="297"/>
      <c r="P358" s="297"/>
      <c r="Q358" s="297"/>
      <c r="R358" s="297"/>
      <c r="S358" s="297"/>
      <c r="T358" s="297"/>
      <c r="U358" s="297"/>
      <c r="V358" s="297"/>
      <c r="W358" s="297"/>
      <c r="X358" s="297"/>
      <c r="Y358" s="297"/>
      <c r="Z358" s="297"/>
    </row>
    <row r="359" spans="1:26" ht="15.75" customHeight="1">
      <c r="A359" s="297"/>
      <c r="B359" s="297"/>
      <c r="C359" s="297"/>
      <c r="D359" s="297"/>
      <c r="E359" s="297"/>
      <c r="F359" s="297"/>
      <c r="G359" s="297"/>
      <c r="H359" s="297"/>
      <c r="I359" s="297"/>
      <c r="J359" s="297"/>
      <c r="K359" s="297"/>
      <c r="L359" s="297"/>
      <c r="M359" s="297"/>
      <c r="N359" s="297"/>
      <c r="O359" s="297"/>
      <c r="P359" s="297"/>
      <c r="Q359" s="297"/>
      <c r="R359" s="297"/>
      <c r="S359" s="297"/>
      <c r="T359" s="297"/>
      <c r="U359" s="297"/>
      <c r="V359" s="297"/>
      <c r="W359" s="297"/>
      <c r="X359" s="297"/>
      <c r="Y359" s="297"/>
      <c r="Z359" s="297"/>
    </row>
    <row r="360" spans="1:26" ht="15.75" customHeight="1">
      <c r="A360" s="297"/>
      <c r="B360" s="297"/>
      <c r="C360" s="297"/>
      <c r="D360" s="297"/>
      <c r="E360" s="297"/>
      <c r="F360" s="297"/>
      <c r="G360" s="297"/>
      <c r="H360" s="297"/>
      <c r="I360" s="297"/>
      <c r="J360" s="297"/>
      <c r="K360" s="297"/>
      <c r="L360" s="297"/>
      <c r="M360" s="297"/>
      <c r="N360" s="297"/>
      <c r="O360" s="297"/>
      <c r="P360" s="297"/>
      <c r="Q360" s="297"/>
      <c r="R360" s="297"/>
      <c r="S360" s="297"/>
      <c r="T360" s="297"/>
      <c r="U360" s="297"/>
      <c r="V360" s="297"/>
      <c r="W360" s="297"/>
      <c r="X360" s="297"/>
      <c r="Y360" s="297"/>
      <c r="Z360" s="297"/>
    </row>
    <row r="361" spans="1:26" ht="15.75" customHeight="1">
      <c r="A361" s="297"/>
      <c r="B361" s="297"/>
      <c r="C361" s="297"/>
      <c r="D361" s="297"/>
      <c r="E361" s="297"/>
      <c r="F361" s="297"/>
      <c r="G361" s="297"/>
      <c r="H361" s="297"/>
      <c r="I361" s="297"/>
      <c r="J361" s="297"/>
      <c r="K361" s="297"/>
      <c r="L361" s="297"/>
      <c r="M361" s="297"/>
      <c r="N361" s="297"/>
      <c r="O361" s="297"/>
      <c r="P361" s="297"/>
      <c r="Q361" s="297"/>
      <c r="R361" s="297"/>
      <c r="S361" s="297"/>
      <c r="T361" s="297"/>
      <c r="U361" s="297"/>
      <c r="V361" s="297"/>
      <c r="W361" s="297"/>
      <c r="X361" s="297"/>
      <c r="Y361" s="297"/>
      <c r="Z361" s="297"/>
    </row>
    <row r="362" spans="1:26" ht="15.75" customHeight="1">
      <c r="A362" s="297"/>
      <c r="B362" s="297"/>
      <c r="C362" s="297"/>
      <c r="D362" s="297"/>
      <c r="E362" s="297"/>
      <c r="F362" s="297"/>
      <c r="G362" s="297"/>
      <c r="H362" s="297"/>
      <c r="I362" s="297"/>
      <c r="J362" s="297"/>
      <c r="K362" s="297"/>
      <c r="L362" s="297"/>
      <c r="M362" s="297"/>
      <c r="N362" s="297"/>
      <c r="O362" s="297"/>
      <c r="P362" s="297"/>
      <c r="Q362" s="297"/>
      <c r="R362" s="297"/>
      <c r="S362" s="297"/>
      <c r="T362" s="297"/>
      <c r="U362" s="297"/>
      <c r="V362" s="297"/>
      <c r="W362" s="297"/>
      <c r="X362" s="297"/>
      <c r="Y362" s="297"/>
      <c r="Z362" s="297"/>
    </row>
    <row r="363" spans="1:26" ht="15.75" customHeight="1">
      <c r="A363" s="297"/>
      <c r="B363" s="297"/>
      <c r="C363" s="297"/>
      <c r="D363" s="297"/>
      <c r="E363" s="297"/>
      <c r="F363" s="297"/>
      <c r="G363" s="297"/>
      <c r="H363" s="297"/>
      <c r="I363" s="297"/>
      <c r="J363" s="297"/>
      <c r="K363" s="297"/>
      <c r="L363" s="297"/>
      <c r="M363" s="297"/>
      <c r="N363" s="297"/>
      <c r="O363" s="297"/>
      <c r="P363" s="297"/>
      <c r="Q363" s="297"/>
      <c r="R363" s="297"/>
      <c r="S363" s="297"/>
      <c r="T363" s="297"/>
      <c r="U363" s="297"/>
      <c r="V363" s="297"/>
      <c r="W363" s="297"/>
      <c r="X363" s="297"/>
      <c r="Y363" s="297"/>
      <c r="Z363" s="297"/>
    </row>
    <row r="364" spans="1:26" ht="15.75" customHeight="1">
      <c r="A364" s="297"/>
      <c r="B364" s="297"/>
      <c r="C364" s="297"/>
      <c r="D364" s="297"/>
      <c r="E364" s="297"/>
      <c r="F364" s="297"/>
      <c r="G364" s="297"/>
      <c r="H364" s="297"/>
      <c r="I364" s="297"/>
      <c r="J364" s="297"/>
      <c r="K364" s="297"/>
      <c r="L364" s="297"/>
      <c r="M364" s="297"/>
      <c r="N364" s="297"/>
      <c r="O364" s="297"/>
      <c r="P364" s="297"/>
      <c r="Q364" s="297"/>
      <c r="R364" s="297"/>
      <c r="S364" s="297"/>
      <c r="T364" s="297"/>
      <c r="U364" s="297"/>
      <c r="V364" s="297"/>
      <c r="W364" s="297"/>
      <c r="X364" s="297"/>
      <c r="Y364" s="297"/>
      <c r="Z364" s="297"/>
    </row>
    <row r="365" spans="1:26" ht="15.75" customHeight="1">
      <c r="A365" s="297"/>
      <c r="B365" s="297"/>
      <c r="C365" s="297"/>
      <c r="D365" s="297"/>
      <c r="E365" s="297"/>
      <c r="F365" s="297"/>
      <c r="G365" s="297"/>
      <c r="H365" s="297"/>
      <c r="I365" s="297"/>
      <c r="J365" s="297"/>
      <c r="K365" s="297"/>
      <c r="L365" s="297"/>
      <c r="M365" s="297"/>
      <c r="N365" s="297"/>
      <c r="O365" s="297"/>
      <c r="P365" s="297"/>
      <c r="Q365" s="297"/>
      <c r="R365" s="297"/>
      <c r="S365" s="297"/>
      <c r="T365" s="297"/>
      <c r="U365" s="297"/>
      <c r="V365" s="297"/>
      <c r="W365" s="297"/>
      <c r="X365" s="297"/>
      <c r="Y365" s="297"/>
      <c r="Z365" s="297"/>
    </row>
    <row r="366" spans="1:26" ht="15.75" customHeight="1">
      <c r="A366" s="297"/>
      <c r="B366" s="297"/>
      <c r="C366" s="297"/>
      <c r="D366" s="297"/>
      <c r="E366" s="297"/>
      <c r="F366" s="297"/>
      <c r="G366" s="297"/>
      <c r="H366" s="297"/>
      <c r="I366" s="297"/>
      <c r="J366" s="297"/>
      <c r="K366" s="297"/>
      <c r="L366" s="297"/>
      <c r="M366" s="297"/>
      <c r="N366" s="297"/>
      <c r="O366" s="297"/>
      <c r="P366" s="297"/>
      <c r="Q366" s="297"/>
      <c r="R366" s="297"/>
      <c r="S366" s="297"/>
      <c r="T366" s="297"/>
      <c r="U366" s="297"/>
      <c r="V366" s="297"/>
      <c r="W366" s="297"/>
      <c r="X366" s="297"/>
      <c r="Y366" s="297"/>
      <c r="Z366" s="297"/>
    </row>
    <row r="367" spans="1:26" ht="15.75" customHeight="1">
      <c r="A367" s="297"/>
      <c r="B367" s="297"/>
      <c r="C367" s="297"/>
      <c r="D367" s="297"/>
      <c r="E367" s="297"/>
      <c r="F367" s="297"/>
      <c r="G367" s="297"/>
      <c r="H367" s="297"/>
      <c r="I367" s="297"/>
      <c r="J367" s="297"/>
      <c r="K367" s="297"/>
      <c r="L367" s="297"/>
      <c r="M367" s="297"/>
      <c r="N367" s="297"/>
      <c r="O367" s="297"/>
      <c r="P367" s="297"/>
      <c r="Q367" s="297"/>
      <c r="R367" s="297"/>
      <c r="S367" s="297"/>
      <c r="T367" s="297"/>
      <c r="U367" s="297"/>
      <c r="V367" s="297"/>
      <c r="W367" s="297"/>
      <c r="X367" s="297"/>
      <c r="Y367" s="297"/>
      <c r="Z367" s="297"/>
    </row>
    <row r="368" spans="1:26" ht="15.75" customHeight="1">
      <c r="A368" s="297"/>
      <c r="B368" s="297"/>
      <c r="C368" s="297"/>
      <c r="D368" s="297"/>
      <c r="E368" s="297"/>
      <c r="F368" s="297"/>
      <c r="G368" s="297"/>
      <c r="H368" s="297"/>
      <c r="I368" s="297"/>
      <c r="J368" s="297"/>
      <c r="K368" s="297"/>
      <c r="L368" s="297"/>
      <c r="M368" s="297"/>
      <c r="N368" s="297"/>
      <c r="O368" s="297"/>
      <c r="P368" s="297"/>
      <c r="Q368" s="297"/>
      <c r="R368" s="297"/>
      <c r="S368" s="297"/>
      <c r="T368" s="297"/>
      <c r="U368" s="297"/>
      <c r="V368" s="297"/>
      <c r="W368" s="297"/>
      <c r="X368" s="297"/>
      <c r="Y368" s="297"/>
      <c r="Z368" s="297"/>
    </row>
    <row r="369" spans="1:26" ht="15.75" customHeight="1">
      <c r="A369" s="297"/>
      <c r="B369" s="297"/>
      <c r="C369" s="297"/>
      <c r="D369" s="297"/>
      <c r="E369" s="297"/>
      <c r="F369" s="297"/>
      <c r="G369" s="297"/>
      <c r="H369" s="297"/>
      <c r="I369" s="297"/>
      <c r="J369" s="297"/>
      <c r="K369" s="297"/>
      <c r="L369" s="297"/>
      <c r="M369" s="297"/>
      <c r="N369" s="297"/>
      <c r="O369" s="297"/>
      <c r="P369" s="297"/>
      <c r="Q369" s="297"/>
      <c r="R369" s="297"/>
      <c r="S369" s="297"/>
      <c r="T369" s="297"/>
      <c r="U369" s="297"/>
      <c r="V369" s="297"/>
      <c r="W369" s="297"/>
      <c r="X369" s="297"/>
      <c r="Y369" s="297"/>
      <c r="Z369" s="297"/>
    </row>
    <row r="370" spans="1:26" ht="15.75" customHeight="1">
      <c r="A370" s="297"/>
      <c r="B370" s="297"/>
      <c r="C370" s="297"/>
      <c r="D370" s="297"/>
      <c r="E370" s="297"/>
      <c r="F370" s="297"/>
      <c r="G370" s="297"/>
      <c r="H370" s="297"/>
      <c r="I370" s="297"/>
      <c r="J370" s="297"/>
      <c r="K370" s="297"/>
      <c r="L370" s="297"/>
      <c r="M370" s="297"/>
      <c r="N370" s="297"/>
      <c r="O370" s="297"/>
      <c r="P370" s="297"/>
      <c r="Q370" s="297"/>
      <c r="R370" s="297"/>
      <c r="S370" s="297"/>
      <c r="T370" s="297"/>
      <c r="U370" s="297"/>
      <c r="V370" s="297"/>
      <c r="W370" s="297"/>
      <c r="X370" s="297"/>
      <c r="Y370" s="297"/>
      <c r="Z370" s="297"/>
    </row>
    <row r="371" spans="1:26" ht="15.75" customHeight="1">
      <c r="A371" s="297"/>
      <c r="B371" s="297"/>
      <c r="C371" s="297"/>
      <c r="D371" s="297"/>
      <c r="E371" s="297"/>
      <c r="F371" s="297"/>
      <c r="G371" s="297"/>
      <c r="H371" s="297"/>
      <c r="I371" s="297"/>
      <c r="J371" s="297"/>
      <c r="K371" s="297"/>
      <c r="L371" s="297"/>
      <c r="M371" s="297"/>
      <c r="N371" s="297"/>
      <c r="O371" s="297"/>
      <c r="P371" s="297"/>
      <c r="Q371" s="297"/>
      <c r="R371" s="297"/>
      <c r="S371" s="297"/>
      <c r="T371" s="297"/>
      <c r="U371" s="297"/>
      <c r="V371" s="297"/>
      <c r="W371" s="297"/>
      <c r="X371" s="297"/>
      <c r="Y371" s="297"/>
      <c r="Z371" s="297"/>
    </row>
    <row r="372" spans="1:26" ht="15.75" customHeight="1">
      <c r="A372" s="297"/>
      <c r="B372" s="297"/>
      <c r="C372" s="297"/>
      <c r="D372" s="297"/>
      <c r="E372" s="297"/>
      <c r="F372" s="297"/>
      <c r="G372" s="297"/>
      <c r="H372" s="297"/>
      <c r="I372" s="297"/>
      <c r="J372" s="297"/>
      <c r="K372" s="297"/>
      <c r="L372" s="297"/>
      <c r="M372" s="297"/>
      <c r="N372" s="297"/>
      <c r="O372" s="297"/>
      <c r="P372" s="297"/>
      <c r="Q372" s="297"/>
      <c r="R372" s="297"/>
      <c r="S372" s="297"/>
      <c r="T372" s="297"/>
      <c r="U372" s="297"/>
      <c r="V372" s="297"/>
      <c r="W372" s="297"/>
      <c r="X372" s="297"/>
      <c r="Y372" s="297"/>
      <c r="Z372" s="297"/>
    </row>
    <row r="373" spans="1:26" ht="15.75" customHeight="1">
      <c r="A373" s="297"/>
      <c r="B373" s="297"/>
      <c r="C373" s="297"/>
      <c r="D373" s="297"/>
      <c r="E373" s="297"/>
      <c r="F373" s="297"/>
      <c r="G373" s="297"/>
      <c r="H373" s="297"/>
      <c r="I373" s="297"/>
      <c r="J373" s="297"/>
      <c r="K373" s="297"/>
      <c r="L373" s="297"/>
      <c r="M373" s="297"/>
      <c r="N373" s="297"/>
      <c r="O373" s="297"/>
      <c r="P373" s="297"/>
      <c r="Q373" s="297"/>
      <c r="R373" s="297"/>
      <c r="S373" s="297"/>
      <c r="T373" s="297"/>
      <c r="U373" s="297"/>
      <c r="V373" s="297"/>
      <c r="W373" s="297"/>
      <c r="X373" s="297"/>
      <c r="Y373" s="297"/>
      <c r="Z373" s="297"/>
    </row>
    <row r="374" spans="1:26" ht="15.75" customHeight="1">
      <c r="A374" s="297"/>
      <c r="B374" s="297"/>
      <c r="C374" s="297"/>
      <c r="D374" s="297"/>
      <c r="E374" s="297"/>
      <c r="F374" s="297"/>
      <c r="G374" s="297"/>
      <c r="H374" s="297"/>
      <c r="I374" s="297"/>
      <c r="J374" s="297"/>
      <c r="K374" s="297"/>
      <c r="L374" s="297"/>
      <c r="M374" s="297"/>
      <c r="N374" s="297"/>
      <c r="O374" s="297"/>
      <c r="P374" s="297"/>
      <c r="Q374" s="297"/>
      <c r="R374" s="297"/>
      <c r="S374" s="297"/>
      <c r="T374" s="297"/>
      <c r="U374" s="297"/>
      <c r="V374" s="297"/>
      <c r="W374" s="297"/>
      <c r="X374" s="297"/>
      <c r="Y374" s="297"/>
      <c r="Z374" s="297"/>
    </row>
    <row r="375" spans="1:26" ht="15.75" customHeight="1">
      <c r="A375" s="297"/>
      <c r="B375" s="297"/>
      <c r="C375" s="297"/>
      <c r="D375" s="297"/>
      <c r="E375" s="297"/>
      <c r="F375" s="297"/>
      <c r="G375" s="297"/>
      <c r="H375" s="297"/>
      <c r="I375" s="297"/>
      <c r="J375" s="297"/>
      <c r="K375" s="297"/>
      <c r="L375" s="297"/>
      <c r="M375" s="297"/>
      <c r="N375" s="297"/>
      <c r="O375" s="297"/>
      <c r="P375" s="297"/>
      <c r="Q375" s="297"/>
      <c r="R375" s="297"/>
      <c r="S375" s="297"/>
      <c r="T375" s="297"/>
      <c r="U375" s="297"/>
      <c r="V375" s="297"/>
      <c r="W375" s="297"/>
      <c r="X375" s="297"/>
      <c r="Y375" s="297"/>
      <c r="Z375" s="297"/>
    </row>
    <row r="376" spans="1:26" ht="15.75" customHeight="1">
      <c r="A376" s="297"/>
      <c r="B376" s="297"/>
      <c r="C376" s="297"/>
      <c r="D376" s="297"/>
      <c r="E376" s="297"/>
      <c r="F376" s="297"/>
      <c r="G376" s="297"/>
      <c r="H376" s="297"/>
      <c r="I376" s="297"/>
      <c r="J376" s="297"/>
      <c r="K376" s="297"/>
      <c r="L376" s="297"/>
      <c r="M376" s="297"/>
      <c r="N376" s="297"/>
      <c r="O376" s="297"/>
      <c r="P376" s="297"/>
      <c r="Q376" s="297"/>
      <c r="R376" s="297"/>
      <c r="S376" s="297"/>
      <c r="T376" s="297"/>
      <c r="U376" s="297"/>
      <c r="V376" s="297"/>
      <c r="W376" s="297"/>
      <c r="X376" s="297"/>
      <c r="Y376" s="297"/>
      <c r="Z376" s="297"/>
    </row>
    <row r="377" spans="1:26" ht="15.75" customHeight="1">
      <c r="A377" s="297"/>
      <c r="B377" s="297"/>
      <c r="C377" s="297"/>
      <c r="D377" s="297"/>
      <c r="E377" s="297"/>
      <c r="F377" s="297"/>
      <c r="G377" s="297"/>
      <c r="H377" s="297"/>
      <c r="I377" s="297"/>
      <c r="J377" s="297"/>
      <c r="K377" s="297"/>
      <c r="L377" s="297"/>
      <c r="M377" s="297"/>
      <c r="N377" s="297"/>
      <c r="O377" s="297"/>
      <c r="P377" s="297"/>
      <c r="Q377" s="297"/>
      <c r="R377" s="297"/>
      <c r="S377" s="297"/>
      <c r="T377" s="297"/>
      <c r="U377" s="297"/>
      <c r="V377" s="297"/>
      <c r="W377" s="297"/>
      <c r="X377" s="297"/>
      <c r="Y377" s="297"/>
      <c r="Z377" s="297"/>
    </row>
    <row r="378" spans="1:26" ht="15.75" customHeight="1">
      <c r="A378" s="297"/>
      <c r="B378" s="297"/>
      <c r="C378" s="297"/>
      <c r="D378" s="297"/>
      <c r="E378" s="297"/>
      <c r="F378" s="297"/>
      <c r="G378" s="297"/>
      <c r="H378" s="297"/>
      <c r="I378" s="297"/>
      <c r="J378" s="297"/>
      <c r="K378" s="297"/>
      <c r="L378" s="297"/>
      <c r="M378" s="297"/>
      <c r="N378" s="297"/>
      <c r="O378" s="297"/>
      <c r="P378" s="297"/>
      <c r="Q378" s="297"/>
      <c r="R378" s="297"/>
      <c r="S378" s="297"/>
      <c r="T378" s="297"/>
      <c r="U378" s="297"/>
      <c r="V378" s="297"/>
      <c r="W378" s="297"/>
      <c r="X378" s="297"/>
      <c r="Y378" s="297"/>
      <c r="Z378" s="297"/>
    </row>
    <row r="379" spans="1:26" ht="15.75" customHeight="1">
      <c r="A379" s="297"/>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row>
    <row r="380" spans="1:26" ht="15.75" customHeight="1">
      <c r="A380" s="297"/>
      <c r="B380" s="297"/>
      <c r="C380" s="297"/>
      <c r="D380" s="297"/>
      <c r="E380" s="297"/>
      <c r="F380" s="297"/>
      <c r="G380" s="297"/>
      <c r="H380" s="297"/>
      <c r="I380" s="297"/>
      <c r="J380" s="297"/>
      <c r="K380" s="297"/>
      <c r="L380" s="297"/>
      <c r="M380" s="297"/>
      <c r="N380" s="297"/>
      <c r="O380" s="297"/>
      <c r="P380" s="297"/>
      <c r="Q380" s="297"/>
      <c r="R380" s="297"/>
      <c r="S380" s="297"/>
      <c r="T380" s="297"/>
      <c r="U380" s="297"/>
      <c r="V380" s="297"/>
      <c r="W380" s="297"/>
      <c r="X380" s="297"/>
      <c r="Y380" s="297"/>
      <c r="Z380" s="297"/>
    </row>
    <row r="381" spans="1:26" ht="15.75" customHeight="1">
      <c r="A381" s="297"/>
      <c r="B381" s="297"/>
      <c r="C381" s="297"/>
      <c r="D381" s="297"/>
      <c r="E381" s="297"/>
      <c r="F381" s="297"/>
      <c r="G381" s="297"/>
      <c r="H381" s="297"/>
      <c r="I381" s="297"/>
      <c r="J381" s="297"/>
      <c r="K381" s="297"/>
      <c r="L381" s="297"/>
      <c r="M381" s="297"/>
      <c r="N381" s="297"/>
      <c r="O381" s="297"/>
      <c r="P381" s="297"/>
      <c r="Q381" s="297"/>
      <c r="R381" s="297"/>
      <c r="S381" s="297"/>
      <c r="T381" s="297"/>
      <c r="U381" s="297"/>
      <c r="V381" s="297"/>
      <c r="W381" s="297"/>
      <c r="X381" s="297"/>
      <c r="Y381" s="297"/>
      <c r="Z381" s="297"/>
    </row>
    <row r="382" spans="1:26" ht="15.75" customHeight="1">
      <c r="A382" s="297"/>
      <c r="B382" s="297"/>
      <c r="C382" s="297"/>
      <c r="D382" s="297"/>
      <c r="E382" s="297"/>
      <c r="F382" s="297"/>
      <c r="G382" s="297"/>
      <c r="H382" s="297"/>
      <c r="I382" s="297"/>
      <c r="J382" s="297"/>
      <c r="K382" s="297"/>
      <c r="L382" s="297"/>
      <c r="M382" s="297"/>
      <c r="N382" s="297"/>
      <c r="O382" s="297"/>
      <c r="P382" s="297"/>
      <c r="Q382" s="297"/>
      <c r="R382" s="297"/>
      <c r="S382" s="297"/>
      <c r="T382" s="297"/>
      <c r="U382" s="297"/>
      <c r="V382" s="297"/>
      <c r="W382" s="297"/>
      <c r="X382" s="297"/>
      <c r="Y382" s="297"/>
      <c r="Z382" s="297"/>
    </row>
    <row r="383" spans="1:26" ht="15.75" customHeight="1">
      <c r="A383" s="297"/>
      <c r="B383" s="297"/>
      <c r="C383" s="297"/>
      <c r="D383" s="297"/>
      <c r="E383" s="297"/>
      <c r="F383" s="297"/>
      <c r="G383" s="297"/>
      <c r="H383" s="297"/>
      <c r="I383" s="297"/>
      <c r="J383" s="297"/>
      <c r="K383" s="297"/>
      <c r="L383" s="297"/>
      <c r="M383" s="297"/>
      <c r="N383" s="297"/>
      <c r="O383" s="297"/>
      <c r="P383" s="297"/>
      <c r="Q383" s="297"/>
      <c r="R383" s="297"/>
      <c r="S383" s="297"/>
      <c r="T383" s="297"/>
      <c r="U383" s="297"/>
      <c r="V383" s="297"/>
      <c r="W383" s="297"/>
      <c r="X383" s="297"/>
      <c r="Y383" s="297"/>
      <c r="Z383" s="297"/>
    </row>
    <row r="384" spans="1:26" ht="15.75" customHeight="1">
      <c r="A384" s="297"/>
      <c r="B384" s="297"/>
      <c r="C384" s="297"/>
      <c r="D384" s="297"/>
      <c r="E384" s="297"/>
      <c r="F384" s="297"/>
      <c r="G384" s="297"/>
      <c r="H384" s="297"/>
      <c r="I384" s="297"/>
      <c r="J384" s="297"/>
      <c r="K384" s="297"/>
      <c r="L384" s="297"/>
      <c r="M384" s="297"/>
      <c r="N384" s="297"/>
      <c r="O384" s="297"/>
      <c r="P384" s="297"/>
      <c r="Q384" s="297"/>
      <c r="R384" s="297"/>
      <c r="S384" s="297"/>
      <c r="T384" s="297"/>
      <c r="U384" s="297"/>
      <c r="V384" s="297"/>
      <c r="W384" s="297"/>
      <c r="X384" s="297"/>
      <c r="Y384" s="297"/>
      <c r="Z384" s="297"/>
    </row>
    <row r="385" spans="1:26" ht="15.75" customHeight="1">
      <c r="A385" s="297"/>
      <c r="B385" s="297"/>
      <c r="C385" s="297"/>
      <c r="D385" s="297"/>
      <c r="E385" s="297"/>
      <c r="F385" s="297"/>
      <c r="G385" s="297"/>
      <c r="H385" s="297"/>
      <c r="I385" s="297"/>
      <c r="J385" s="297"/>
      <c r="K385" s="297"/>
      <c r="L385" s="297"/>
      <c r="M385" s="297"/>
      <c r="N385" s="297"/>
      <c r="O385" s="297"/>
      <c r="P385" s="297"/>
      <c r="Q385" s="297"/>
      <c r="R385" s="297"/>
      <c r="S385" s="297"/>
      <c r="T385" s="297"/>
      <c r="U385" s="297"/>
      <c r="V385" s="297"/>
      <c r="W385" s="297"/>
      <c r="X385" s="297"/>
      <c r="Y385" s="297"/>
      <c r="Z385" s="297"/>
    </row>
    <row r="386" spans="1:26" ht="15.75" customHeight="1">
      <c r="A386" s="297"/>
      <c r="B386" s="297"/>
      <c r="C386" s="297"/>
      <c r="D386" s="297"/>
      <c r="E386" s="297"/>
      <c r="F386" s="297"/>
      <c r="G386" s="297"/>
      <c r="H386" s="297"/>
      <c r="I386" s="297"/>
      <c r="J386" s="297"/>
      <c r="K386" s="297"/>
      <c r="L386" s="297"/>
      <c r="M386" s="297"/>
      <c r="N386" s="297"/>
      <c r="O386" s="297"/>
      <c r="P386" s="297"/>
      <c r="Q386" s="297"/>
      <c r="R386" s="297"/>
      <c r="S386" s="297"/>
      <c r="T386" s="297"/>
      <c r="U386" s="297"/>
      <c r="V386" s="297"/>
      <c r="W386" s="297"/>
      <c r="X386" s="297"/>
      <c r="Y386" s="297"/>
      <c r="Z386" s="297"/>
    </row>
    <row r="387" spans="1:26" ht="15.75" customHeight="1">
      <c r="A387" s="297"/>
      <c r="B387" s="297"/>
      <c r="C387" s="297"/>
      <c r="D387" s="297"/>
      <c r="E387" s="297"/>
      <c r="F387" s="297"/>
      <c r="G387" s="297"/>
      <c r="H387" s="297"/>
      <c r="I387" s="297"/>
      <c r="J387" s="297"/>
      <c r="K387" s="297"/>
      <c r="L387" s="297"/>
      <c r="M387" s="297"/>
      <c r="N387" s="297"/>
      <c r="O387" s="297"/>
      <c r="P387" s="297"/>
      <c r="Q387" s="297"/>
      <c r="R387" s="297"/>
      <c r="S387" s="297"/>
      <c r="T387" s="297"/>
      <c r="U387" s="297"/>
      <c r="V387" s="297"/>
      <c r="W387" s="297"/>
      <c r="X387" s="297"/>
      <c r="Y387" s="297"/>
      <c r="Z387" s="297"/>
    </row>
    <row r="388" spans="1:26" ht="15.75" customHeight="1">
      <c r="A388" s="297"/>
      <c r="B388" s="297"/>
      <c r="C388" s="297"/>
      <c r="D388" s="297"/>
      <c r="E388" s="297"/>
      <c r="F388" s="297"/>
      <c r="G388" s="297"/>
      <c r="H388" s="297"/>
      <c r="I388" s="297"/>
      <c r="J388" s="297"/>
      <c r="K388" s="297"/>
      <c r="L388" s="297"/>
      <c r="M388" s="297"/>
      <c r="N388" s="297"/>
      <c r="O388" s="297"/>
      <c r="P388" s="297"/>
      <c r="Q388" s="297"/>
      <c r="R388" s="297"/>
      <c r="S388" s="297"/>
      <c r="T388" s="297"/>
      <c r="U388" s="297"/>
      <c r="V388" s="297"/>
      <c r="W388" s="297"/>
      <c r="X388" s="297"/>
      <c r="Y388" s="297"/>
      <c r="Z388" s="297"/>
    </row>
    <row r="389" spans="1:26" ht="15.75" customHeight="1">
      <c r="A389" s="297"/>
      <c r="B389" s="297"/>
      <c r="C389" s="297"/>
      <c r="D389" s="297"/>
      <c r="E389" s="297"/>
      <c r="F389" s="297"/>
      <c r="G389" s="297"/>
      <c r="H389" s="297"/>
      <c r="I389" s="297"/>
      <c r="J389" s="297"/>
      <c r="K389" s="297"/>
      <c r="L389" s="297"/>
      <c r="M389" s="297"/>
      <c r="N389" s="297"/>
      <c r="O389" s="297"/>
      <c r="P389" s="297"/>
      <c r="Q389" s="297"/>
      <c r="R389" s="297"/>
      <c r="S389" s="297"/>
      <c r="T389" s="297"/>
      <c r="U389" s="297"/>
      <c r="V389" s="297"/>
      <c r="W389" s="297"/>
      <c r="X389" s="297"/>
      <c r="Y389" s="297"/>
      <c r="Z389" s="297"/>
    </row>
    <row r="390" spans="1:26" ht="15.75" customHeight="1">
      <c r="A390" s="297"/>
      <c r="B390" s="297"/>
      <c r="C390" s="297"/>
      <c r="D390" s="297"/>
      <c r="E390" s="297"/>
      <c r="F390" s="297"/>
      <c r="G390" s="297"/>
      <c r="H390" s="297"/>
      <c r="I390" s="297"/>
      <c r="J390" s="297"/>
      <c r="K390" s="297"/>
      <c r="L390" s="297"/>
      <c r="M390" s="297"/>
      <c r="N390" s="297"/>
      <c r="O390" s="297"/>
      <c r="P390" s="297"/>
      <c r="Q390" s="297"/>
      <c r="R390" s="297"/>
      <c r="S390" s="297"/>
      <c r="T390" s="297"/>
      <c r="U390" s="297"/>
      <c r="V390" s="297"/>
      <c r="W390" s="297"/>
      <c r="X390" s="297"/>
      <c r="Y390" s="297"/>
      <c r="Z390" s="297"/>
    </row>
    <row r="391" spans="1:26" ht="15.75" customHeight="1">
      <c r="A391" s="297"/>
      <c r="B391" s="297"/>
      <c r="C391" s="297"/>
      <c r="D391" s="297"/>
      <c r="E391" s="297"/>
      <c r="F391" s="297"/>
      <c r="G391" s="297"/>
      <c r="H391" s="297"/>
      <c r="I391" s="297"/>
      <c r="J391" s="297"/>
      <c r="K391" s="297"/>
      <c r="L391" s="297"/>
      <c r="M391" s="297"/>
      <c r="N391" s="297"/>
      <c r="O391" s="297"/>
      <c r="P391" s="297"/>
      <c r="Q391" s="297"/>
      <c r="R391" s="297"/>
      <c r="S391" s="297"/>
      <c r="T391" s="297"/>
      <c r="U391" s="297"/>
      <c r="V391" s="297"/>
      <c r="W391" s="297"/>
      <c r="X391" s="297"/>
      <c r="Y391" s="297"/>
      <c r="Z391" s="297"/>
    </row>
    <row r="392" spans="1:26" ht="15.75" customHeight="1">
      <c r="A392" s="297"/>
      <c r="B392" s="297"/>
      <c r="C392" s="297"/>
      <c r="D392" s="297"/>
      <c r="E392" s="297"/>
      <c r="F392" s="297"/>
      <c r="G392" s="297"/>
      <c r="H392" s="297"/>
      <c r="I392" s="297"/>
      <c r="J392" s="297"/>
      <c r="K392" s="297"/>
      <c r="L392" s="297"/>
      <c r="M392" s="297"/>
      <c r="N392" s="297"/>
      <c r="O392" s="297"/>
      <c r="P392" s="297"/>
      <c r="Q392" s="297"/>
      <c r="R392" s="297"/>
      <c r="S392" s="297"/>
      <c r="T392" s="297"/>
      <c r="U392" s="297"/>
      <c r="V392" s="297"/>
      <c r="W392" s="297"/>
      <c r="X392" s="297"/>
      <c r="Y392" s="297"/>
      <c r="Z392" s="297"/>
    </row>
    <row r="393" spans="1:26" ht="15.75" customHeight="1">
      <c r="A393" s="297"/>
      <c r="B393" s="297"/>
      <c r="C393" s="297"/>
      <c r="D393" s="297"/>
      <c r="E393" s="297"/>
      <c r="F393" s="297"/>
      <c r="G393" s="297"/>
      <c r="H393" s="297"/>
      <c r="I393" s="297"/>
      <c r="J393" s="297"/>
      <c r="K393" s="297"/>
      <c r="L393" s="297"/>
      <c r="M393" s="297"/>
      <c r="N393" s="297"/>
      <c r="O393" s="297"/>
      <c r="P393" s="297"/>
      <c r="Q393" s="297"/>
      <c r="R393" s="297"/>
      <c r="S393" s="297"/>
      <c r="T393" s="297"/>
      <c r="U393" s="297"/>
      <c r="V393" s="297"/>
      <c r="W393" s="297"/>
      <c r="X393" s="297"/>
      <c r="Y393" s="297"/>
      <c r="Z393" s="297"/>
    </row>
    <row r="394" spans="1:26" ht="15.75" customHeight="1">
      <c r="A394" s="297"/>
      <c r="B394" s="297"/>
      <c r="C394" s="297"/>
      <c r="D394" s="297"/>
      <c r="E394" s="297"/>
      <c r="F394" s="297"/>
      <c r="G394" s="297"/>
      <c r="H394" s="297"/>
      <c r="I394" s="297"/>
      <c r="J394" s="297"/>
      <c r="K394" s="297"/>
      <c r="L394" s="297"/>
      <c r="M394" s="297"/>
      <c r="N394" s="297"/>
      <c r="O394" s="297"/>
      <c r="P394" s="297"/>
      <c r="Q394" s="297"/>
      <c r="R394" s="297"/>
      <c r="S394" s="297"/>
      <c r="T394" s="297"/>
      <c r="U394" s="297"/>
      <c r="V394" s="297"/>
      <c r="W394" s="297"/>
      <c r="X394" s="297"/>
      <c r="Y394" s="297"/>
      <c r="Z394" s="297"/>
    </row>
    <row r="395" spans="1:26" ht="15.75" customHeight="1">
      <c r="A395" s="297"/>
      <c r="B395" s="297"/>
      <c r="C395" s="297"/>
      <c r="D395" s="297"/>
      <c r="E395" s="297"/>
      <c r="F395" s="297"/>
      <c r="G395" s="297"/>
      <c r="H395" s="297"/>
      <c r="I395" s="297"/>
      <c r="J395" s="297"/>
      <c r="K395" s="297"/>
      <c r="L395" s="297"/>
      <c r="M395" s="297"/>
      <c r="N395" s="297"/>
      <c r="O395" s="297"/>
      <c r="P395" s="297"/>
      <c r="Q395" s="297"/>
      <c r="R395" s="297"/>
      <c r="S395" s="297"/>
      <c r="T395" s="297"/>
      <c r="U395" s="297"/>
      <c r="V395" s="297"/>
      <c r="W395" s="297"/>
      <c r="X395" s="297"/>
      <c r="Y395" s="297"/>
      <c r="Z395" s="297"/>
    </row>
    <row r="396" spans="1:26" ht="15.75" customHeight="1">
      <c r="A396" s="297"/>
      <c r="B396" s="297"/>
      <c r="C396" s="297"/>
      <c r="D396" s="297"/>
      <c r="E396" s="297"/>
      <c r="F396" s="297"/>
      <c r="G396" s="297"/>
      <c r="H396" s="297"/>
      <c r="I396" s="297"/>
      <c r="J396" s="297"/>
      <c r="K396" s="297"/>
      <c r="L396" s="297"/>
      <c r="M396" s="297"/>
      <c r="N396" s="297"/>
      <c r="O396" s="297"/>
      <c r="P396" s="297"/>
      <c r="Q396" s="297"/>
      <c r="R396" s="297"/>
      <c r="S396" s="297"/>
      <c r="T396" s="297"/>
      <c r="U396" s="297"/>
      <c r="V396" s="297"/>
      <c r="W396" s="297"/>
      <c r="X396" s="297"/>
      <c r="Y396" s="297"/>
      <c r="Z396" s="297"/>
    </row>
    <row r="397" spans="1:26" ht="15.75" customHeight="1">
      <c r="A397" s="297"/>
      <c r="B397" s="297"/>
      <c r="C397" s="297"/>
      <c r="D397" s="297"/>
      <c r="E397" s="297"/>
      <c r="F397" s="297"/>
      <c r="G397" s="297"/>
      <c r="H397" s="297"/>
      <c r="I397" s="297"/>
      <c r="J397" s="297"/>
      <c r="K397" s="297"/>
      <c r="L397" s="297"/>
      <c r="M397" s="297"/>
      <c r="N397" s="297"/>
      <c r="O397" s="297"/>
      <c r="P397" s="297"/>
      <c r="Q397" s="297"/>
      <c r="R397" s="297"/>
      <c r="S397" s="297"/>
      <c r="T397" s="297"/>
      <c r="U397" s="297"/>
      <c r="V397" s="297"/>
      <c r="W397" s="297"/>
      <c r="X397" s="297"/>
      <c r="Y397" s="297"/>
      <c r="Z397" s="297"/>
    </row>
    <row r="398" spans="1:26" ht="15.75" customHeight="1">
      <c r="A398" s="297"/>
      <c r="B398" s="297"/>
      <c r="C398" s="297"/>
      <c r="D398" s="297"/>
      <c r="E398" s="297"/>
      <c r="F398" s="297"/>
      <c r="G398" s="297"/>
      <c r="H398" s="297"/>
      <c r="I398" s="297"/>
      <c r="J398" s="297"/>
      <c r="K398" s="297"/>
      <c r="L398" s="297"/>
      <c r="M398" s="297"/>
      <c r="N398" s="297"/>
      <c r="O398" s="297"/>
      <c r="P398" s="297"/>
      <c r="Q398" s="297"/>
      <c r="R398" s="297"/>
      <c r="S398" s="297"/>
      <c r="T398" s="297"/>
      <c r="U398" s="297"/>
      <c r="V398" s="297"/>
      <c r="W398" s="297"/>
      <c r="X398" s="297"/>
      <c r="Y398" s="297"/>
      <c r="Z398" s="297"/>
    </row>
    <row r="399" spans="1:26" ht="15.75" customHeight="1">
      <c r="A399" s="297"/>
      <c r="B399" s="297"/>
      <c r="C399" s="297"/>
      <c r="D399" s="297"/>
      <c r="E399" s="297"/>
      <c r="F399" s="297"/>
      <c r="G399" s="297"/>
      <c r="H399" s="297"/>
      <c r="I399" s="297"/>
      <c r="J399" s="297"/>
      <c r="K399" s="297"/>
      <c r="L399" s="297"/>
      <c r="M399" s="297"/>
      <c r="N399" s="297"/>
      <c r="O399" s="297"/>
      <c r="P399" s="297"/>
      <c r="Q399" s="297"/>
      <c r="R399" s="297"/>
      <c r="S399" s="297"/>
      <c r="T399" s="297"/>
      <c r="U399" s="297"/>
      <c r="V399" s="297"/>
      <c r="W399" s="297"/>
      <c r="X399" s="297"/>
      <c r="Y399" s="297"/>
      <c r="Z399" s="297"/>
    </row>
    <row r="400" spans="1:26" ht="15.75" customHeight="1">
      <c r="A400" s="297"/>
      <c r="B400" s="297"/>
      <c r="C400" s="297"/>
      <c r="D400" s="297"/>
      <c r="E400" s="297"/>
      <c r="F400" s="297"/>
      <c r="G400" s="297"/>
      <c r="H400" s="297"/>
      <c r="I400" s="297"/>
      <c r="J400" s="297"/>
      <c r="K400" s="297"/>
      <c r="L400" s="297"/>
      <c r="M400" s="297"/>
      <c r="N400" s="297"/>
      <c r="O400" s="297"/>
      <c r="P400" s="297"/>
      <c r="Q400" s="297"/>
      <c r="R400" s="297"/>
      <c r="S400" s="297"/>
      <c r="T400" s="297"/>
      <c r="U400" s="297"/>
      <c r="V400" s="297"/>
      <c r="W400" s="297"/>
      <c r="X400" s="297"/>
      <c r="Y400" s="297"/>
      <c r="Z400" s="297"/>
    </row>
    <row r="401" spans="1:26" ht="15.75" customHeight="1">
      <c r="A401" s="297"/>
      <c r="B401" s="297"/>
      <c r="C401" s="297"/>
      <c r="D401" s="297"/>
      <c r="E401" s="297"/>
      <c r="F401" s="297"/>
      <c r="G401" s="297"/>
      <c r="H401" s="297"/>
      <c r="I401" s="297"/>
      <c r="J401" s="297"/>
      <c r="K401" s="297"/>
      <c r="L401" s="297"/>
      <c r="M401" s="297"/>
      <c r="N401" s="297"/>
      <c r="O401" s="297"/>
      <c r="P401" s="297"/>
      <c r="Q401" s="297"/>
      <c r="R401" s="297"/>
      <c r="S401" s="297"/>
      <c r="T401" s="297"/>
      <c r="U401" s="297"/>
      <c r="V401" s="297"/>
      <c r="W401" s="297"/>
      <c r="X401" s="297"/>
      <c r="Y401" s="297"/>
      <c r="Z401" s="297"/>
    </row>
    <row r="402" spans="1:26" ht="15.75" customHeight="1">
      <c r="A402" s="297"/>
      <c r="B402" s="297"/>
      <c r="C402" s="297"/>
      <c r="D402" s="297"/>
      <c r="E402" s="297"/>
      <c r="F402" s="297"/>
      <c r="G402" s="297"/>
      <c r="H402" s="297"/>
      <c r="I402" s="297"/>
      <c r="J402" s="297"/>
      <c r="K402" s="297"/>
      <c r="L402" s="297"/>
      <c r="M402" s="297"/>
      <c r="N402" s="297"/>
      <c r="O402" s="297"/>
      <c r="P402" s="297"/>
      <c r="Q402" s="297"/>
      <c r="R402" s="297"/>
      <c r="S402" s="297"/>
      <c r="T402" s="297"/>
      <c r="U402" s="297"/>
      <c r="V402" s="297"/>
      <c r="W402" s="297"/>
      <c r="X402" s="297"/>
      <c r="Y402" s="297"/>
      <c r="Z402" s="297"/>
    </row>
    <row r="403" spans="1:26" ht="15.75" customHeight="1">
      <c r="A403" s="297"/>
      <c r="B403" s="297"/>
      <c r="C403" s="297"/>
      <c r="D403" s="297"/>
      <c r="E403" s="297"/>
      <c r="F403" s="297"/>
      <c r="G403" s="297"/>
      <c r="H403" s="297"/>
      <c r="I403" s="297"/>
      <c r="J403" s="297"/>
      <c r="K403" s="297"/>
      <c r="L403" s="297"/>
      <c r="M403" s="297"/>
      <c r="N403" s="297"/>
      <c r="O403" s="297"/>
      <c r="P403" s="297"/>
      <c r="Q403" s="297"/>
      <c r="R403" s="297"/>
      <c r="S403" s="297"/>
      <c r="T403" s="297"/>
      <c r="U403" s="297"/>
      <c r="V403" s="297"/>
      <c r="W403" s="297"/>
      <c r="X403" s="297"/>
      <c r="Y403" s="297"/>
      <c r="Z403" s="297"/>
    </row>
    <row r="404" spans="1:26" ht="15.75" customHeight="1">
      <c r="A404" s="297"/>
      <c r="B404" s="297"/>
      <c r="C404" s="297"/>
      <c r="D404" s="297"/>
      <c r="E404" s="297"/>
      <c r="F404" s="297"/>
      <c r="G404" s="297"/>
      <c r="H404" s="297"/>
      <c r="I404" s="297"/>
      <c r="J404" s="297"/>
      <c r="K404" s="297"/>
      <c r="L404" s="297"/>
      <c r="M404" s="297"/>
      <c r="N404" s="297"/>
      <c r="O404" s="297"/>
      <c r="P404" s="297"/>
      <c r="Q404" s="297"/>
      <c r="R404" s="297"/>
      <c r="S404" s="297"/>
      <c r="T404" s="297"/>
      <c r="U404" s="297"/>
      <c r="V404" s="297"/>
      <c r="W404" s="297"/>
      <c r="X404" s="297"/>
      <c r="Y404" s="297"/>
      <c r="Z404" s="297"/>
    </row>
    <row r="405" spans="1:26" ht="15.75" customHeight="1">
      <c r="A405" s="297"/>
      <c r="B405" s="297"/>
      <c r="C405" s="297"/>
      <c r="D405" s="297"/>
      <c r="E405" s="297"/>
      <c r="F405" s="297"/>
      <c r="G405" s="297"/>
      <c r="H405" s="297"/>
      <c r="I405" s="297"/>
      <c r="J405" s="297"/>
      <c r="K405" s="297"/>
      <c r="L405" s="297"/>
      <c r="M405" s="297"/>
      <c r="N405" s="297"/>
      <c r="O405" s="297"/>
      <c r="P405" s="297"/>
      <c r="Q405" s="297"/>
      <c r="R405" s="297"/>
      <c r="S405" s="297"/>
      <c r="T405" s="297"/>
      <c r="U405" s="297"/>
      <c r="V405" s="297"/>
      <c r="W405" s="297"/>
      <c r="X405" s="297"/>
      <c r="Y405" s="297"/>
      <c r="Z405" s="297"/>
    </row>
    <row r="406" spans="1:26" ht="15.75" customHeight="1">
      <c r="A406" s="297"/>
      <c r="B406" s="297"/>
      <c r="C406" s="297"/>
      <c r="D406" s="297"/>
      <c r="E406" s="297"/>
      <c r="F406" s="297"/>
      <c r="G406" s="297"/>
      <c r="H406" s="297"/>
      <c r="I406" s="297"/>
      <c r="J406" s="297"/>
      <c r="K406" s="297"/>
      <c r="L406" s="297"/>
      <c r="M406" s="297"/>
      <c r="N406" s="297"/>
      <c r="O406" s="297"/>
      <c r="P406" s="297"/>
      <c r="Q406" s="297"/>
      <c r="R406" s="297"/>
      <c r="S406" s="297"/>
      <c r="T406" s="297"/>
      <c r="U406" s="297"/>
      <c r="V406" s="297"/>
      <c r="W406" s="297"/>
      <c r="X406" s="297"/>
      <c r="Y406" s="297"/>
      <c r="Z406" s="297"/>
    </row>
    <row r="407" spans="1:26" ht="15.75" customHeight="1">
      <c r="A407" s="297"/>
      <c r="B407" s="297"/>
      <c r="C407" s="297"/>
      <c r="D407" s="297"/>
      <c r="E407" s="297"/>
      <c r="F407" s="297"/>
      <c r="G407" s="297"/>
      <c r="H407" s="297"/>
      <c r="I407" s="297"/>
      <c r="J407" s="297"/>
      <c r="K407" s="297"/>
      <c r="L407" s="297"/>
      <c r="M407" s="297"/>
      <c r="N407" s="297"/>
      <c r="O407" s="297"/>
      <c r="P407" s="297"/>
      <c r="Q407" s="297"/>
      <c r="R407" s="297"/>
      <c r="S407" s="297"/>
      <c r="T407" s="297"/>
      <c r="U407" s="297"/>
      <c r="V407" s="297"/>
      <c r="W407" s="297"/>
      <c r="X407" s="297"/>
      <c r="Y407" s="297"/>
      <c r="Z407" s="297"/>
    </row>
    <row r="408" spans="1:26" ht="15.75" customHeight="1">
      <c r="A408" s="297"/>
      <c r="B408" s="297"/>
      <c r="C408" s="297"/>
      <c r="D408" s="297"/>
      <c r="E408" s="297"/>
      <c r="F408" s="297"/>
      <c r="G408" s="297"/>
      <c r="H408" s="297"/>
      <c r="I408" s="297"/>
      <c r="J408" s="297"/>
      <c r="K408" s="297"/>
      <c r="L408" s="297"/>
      <c r="M408" s="297"/>
      <c r="N408" s="297"/>
      <c r="O408" s="297"/>
      <c r="P408" s="297"/>
      <c r="Q408" s="297"/>
      <c r="R408" s="297"/>
      <c r="S408" s="297"/>
      <c r="T408" s="297"/>
      <c r="U408" s="297"/>
      <c r="V408" s="297"/>
      <c r="W408" s="297"/>
      <c r="X408" s="297"/>
      <c r="Y408" s="297"/>
      <c r="Z408" s="297"/>
    </row>
    <row r="409" spans="1:26" ht="15.75" customHeight="1">
      <c r="A409" s="297"/>
      <c r="B409" s="297"/>
      <c r="C409" s="297"/>
      <c r="D409" s="297"/>
      <c r="E409" s="297"/>
      <c r="F409" s="297"/>
      <c r="G409" s="297"/>
      <c r="H409" s="297"/>
      <c r="I409" s="297"/>
      <c r="J409" s="297"/>
      <c r="K409" s="297"/>
      <c r="L409" s="297"/>
      <c r="M409" s="297"/>
      <c r="N409" s="297"/>
      <c r="O409" s="297"/>
      <c r="P409" s="297"/>
      <c r="Q409" s="297"/>
      <c r="R409" s="297"/>
      <c r="S409" s="297"/>
      <c r="T409" s="297"/>
      <c r="U409" s="297"/>
      <c r="V409" s="297"/>
      <c r="W409" s="297"/>
      <c r="X409" s="297"/>
      <c r="Y409" s="297"/>
      <c r="Z409" s="297"/>
    </row>
    <row r="410" spans="1:26" ht="15.75" customHeight="1">
      <c r="A410" s="297"/>
      <c r="B410" s="297"/>
      <c r="C410" s="297"/>
      <c r="D410" s="297"/>
      <c r="E410" s="297"/>
      <c r="F410" s="297"/>
      <c r="G410" s="297"/>
      <c r="H410" s="297"/>
      <c r="I410" s="297"/>
      <c r="J410" s="297"/>
      <c r="K410" s="297"/>
      <c r="L410" s="297"/>
      <c r="M410" s="297"/>
      <c r="N410" s="297"/>
      <c r="O410" s="297"/>
      <c r="P410" s="297"/>
      <c r="Q410" s="297"/>
      <c r="R410" s="297"/>
      <c r="S410" s="297"/>
      <c r="T410" s="297"/>
      <c r="U410" s="297"/>
      <c r="V410" s="297"/>
      <c r="W410" s="297"/>
      <c r="X410" s="297"/>
      <c r="Y410" s="297"/>
      <c r="Z410" s="297"/>
    </row>
    <row r="411" spans="1:26" ht="15.75" customHeight="1">
      <c r="A411" s="297"/>
      <c r="B411" s="297"/>
      <c r="C411" s="297"/>
      <c r="D411" s="297"/>
      <c r="E411" s="297"/>
      <c r="F411" s="297"/>
      <c r="G411" s="297"/>
      <c r="H411" s="297"/>
      <c r="I411" s="297"/>
      <c r="J411" s="297"/>
      <c r="K411" s="297"/>
      <c r="L411" s="297"/>
      <c r="M411" s="297"/>
      <c r="N411" s="297"/>
      <c r="O411" s="297"/>
      <c r="P411" s="297"/>
      <c r="Q411" s="297"/>
      <c r="R411" s="297"/>
      <c r="S411" s="297"/>
      <c r="T411" s="297"/>
      <c r="U411" s="297"/>
      <c r="V411" s="297"/>
      <c r="W411" s="297"/>
      <c r="X411" s="297"/>
      <c r="Y411" s="297"/>
      <c r="Z411" s="297"/>
    </row>
    <row r="412" spans="1:26" ht="15.75" customHeight="1">
      <c r="A412" s="297"/>
      <c r="B412" s="297"/>
      <c r="C412" s="297"/>
      <c r="D412" s="297"/>
      <c r="E412" s="297"/>
      <c r="F412" s="297"/>
      <c r="G412" s="297"/>
      <c r="H412" s="297"/>
      <c r="I412" s="297"/>
      <c r="J412" s="297"/>
      <c r="K412" s="297"/>
      <c r="L412" s="297"/>
      <c r="M412" s="297"/>
      <c r="N412" s="297"/>
      <c r="O412" s="297"/>
      <c r="P412" s="297"/>
      <c r="Q412" s="297"/>
      <c r="R412" s="297"/>
      <c r="S412" s="297"/>
      <c r="T412" s="297"/>
      <c r="U412" s="297"/>
      <c r="V412" s="297"/>
      <c r="W412" s="297"/>
      <c r="X412" s="297"/>
      <c r="Y412" s="297"/>
      <c r="Z412" s="297"/>
    </row>
    <row r="413" spans="1:26" ht="15.75" customHeight="1">
      <c r="A413" s="297"/>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row>
    <row r="414" spans="1:26" ht="15.75" customHeight="1">
      <c r="A414" s="297"/>
      <c r="B414" s="297"/>
      <c r="C414" s="297"/>
      <c r="D414" s="297"/>
      <c r="E414" s="297"/>
      <c r="F414" s="297"/>
      <c r="G414" s="297"/>
      <c r="H414" s="297"/>
      <c r="I414" s="297"/>
      <c r="J414" s="297"/>
      <c r="K414" s="297"/>
      <c r="L414" s="297"/>
      <c r="M414" s="297"/>
      <c r="N414" s="297"/>
      <c r="O414" s="297"/>
      <c r="P414" s="297"/>
      <c r="Q414" s="297"/>
      <c r="R414" s="297"/>
      <c r="S414" s="297"/>
      <c r="T414" s="297"/>
      <c r="U414" s="297"/>
      <c r="V414" s="297"/>
      <c r="W414" s="297"/>
      <c r="X414" s="297"/>
      <c r="Y414" s="297"/>
      <c r="Z414" s="297"/>
    </row>
    <row r="415" spans="1:26" ht="15.75" customHeight="1">
      <c r="A415" s="297"/>
      <c r="B415" s="297"/>
      <c r="C415" s="297"/>
      <c r="D415" s="297"/>
      <c r="E415" s="297"/>
      <c r="F415" s="297"/>
      <c r="G415" s="297"/>
      <c r="H415" s="297"/>
      <c r="I415" s="297"/>
      <c r="J415" s="297"/>
      <c r="K415" s="297"/>
      <c r="L415" s="297"/>
      <c r="M415" s="297"/>
      <c r="N415" s="297"/>
      <c r="O415" s="297"/>
      <c r="P415" s="297"/>
      <c r="Q415" s="297"/>
      <c r="R415" s="297"/>
      <c r="S415" s="297"/>
      <c r="T415" s="297"/>
      <c r="U415" s="297"/>
      <c r="V415" s="297"/>
      <c r="W415" s="297"/>
      <c r="X415" s="297"/>
      <c r="Y415" s="297"/>
      <c r="Z415" s="297"/>
    </row>
    <row r="416" spans="1:26" ht="15.75" customHeight="1">
      <c r="A416" s="297"/>
      <c r="B416" s="297"/>
      <c r="C416" s="297"/>
      <c r="D416" s="297"/>
      <c r="E416" s="297"/>
      <c r="F416" s="297"/>
      <c r="G416" s="297"/>
      <c r="H416" s="297"/>
      <c r="I416" s="297"/>
      <c r="J416" s="297"/>
      <c r="K416" s="297"/>
      <c r="L416" s="297"/>
      <c r="M416" s="297"/>
      <c r="N416" s="297"/>
      <c r="O416" s="297"/>
      <c r="P416" s="297"/>
      <c r="Q416" s="297"/>
      <c r="R416" s="297"/>
      <c r="S416" s="297"/>
      <c r="T416" s="297"/>
      <c r="U416" s="297"/>
      <c r="V416" s="297"/>
      <c r="W416" s="297"/>
      <c r="X416" s="297"/>
      <c r="Y416" s="297"/>
      <c r="Z416" s="297"/>
    </row>
    <row r="417" spans="1:26" ht="15.75" customHeight="1">
      <c r="A417" s="297"/>
      <c r="B417" s="297"/>
      <c r="C417" s="297"/>
      <c r="D417" s="297"/>
      <c r="E417" s="297"/>
      <c r="F417" s="297"/>
      <c r="G417" s="297"/>
      <c r="H417" s="297"/>
      <c r="I417" s="297"/>
      <c r="J417" s="297"/>
      <c r="K417" s="297"/>
      <c r="L417" s="297"/>
      <c r="M417" s="297"/>
      <c r="N417" s="297"/>
      <c r="O417" s="297"/>
      <c r="P417" s="297"/>
      <c r="Q417" s="297"/>
      <c r="R417" s="297"/>
      <c r="S417" s="297"/>
      <c r="T417" s="297"/>
      <c r="U417" s="297"/>
      <c r="V417" s="297"/>
      <c r="W417" s="297"/>
      <c r="X417" s="297"/>
      <c r="Y417" s="297"/>
      <c r="Z417" s="297"/>
    </row>
    <row r="418" spans="1:26" ht="15.75" customHeight="1">
      <c r="A418" s="297"/>
      <c r="B418" s="297"/>
      <c r="C418" s="297"/>
      <c r="D418" s="297"/>
      <c r="E418" s="297"/>
      <c r="F418" s="297"/>
      <c r="G418" s="297"/>
      <c r="H418" s="297"/>
      <c r="I418" s="297"/>
      <c r="J418" s="297"/>
      <c r="K418" s="297"/>
      <c r="L418" s="297"/>
      <c r="M418" s="297"/>
      <c r="N418" s="297"/>
      <c r="O418" s="297"/>
      <c r="P418" s="297"/>
      <c r="Q418" s="297"/>
      <c r="R418" s="297"/>
      <c r="S418" s="297"/>
      <c r="T418" s="297"/>
      <c r="U418" s="297"/>
      <c r="V418" s="297"/>
      <c r="W418" s="297"/>
      <c r="X418" s="297"/>
      <c r="Y418" s="297"/>
      <c r="Z418" s="297"/>
    </row>
    <row r="419" spans="1:26" ht="15.75" customHeight="1">
      <c r="A419" s="297"/>
      <c r="B419" s="297"/>
      <c r="C419" s="297"/>
      <c r="D419" s="297"/>
      <c r="E419" s="297"/>
      <c r="F419" s="297"/>
      <c r="G419" s="297"/>
      <c r="H419" s="297"/>
      <c r="I419" s="297"/>
      <c r="J419" s="297"/>
      <c r="K419" s="297"/>
      <c r="L419" s="297"/>
      <c r="M419" s="297"/>
      <c r="N419" s="297"/>
      <c r="O419" s="297"/>
      <c r="P419" s="297"/>
      <c r="Q419" s="297"/>
      <c r="R419" s="297"/>
      <c r="S419" s="297"/>
      <c r="T419" s="297"/>
      <c r="U419" s="297"/>
      <c r="V419" s="297"/>
      <c r="W419" s="297"/>
      <c r="X419" s="297"/>
      <c r="Y419" s="297"/>
      <c r="Z419" s="297"/>
    </row>
    <row r="420" spans="1:26" ht="15.75" customHeight="1">
      <c r="A420" s="297"/>
      <c r="B420" s="297"/>
      <c r="C420" s="297"/>
      <c r="D420" s="297"/>
      <c r="E420" s="297"/>
      <c r="F420" s="297"/>
      <c r="G420" s="297"/>
      <c r="H420" s="297"/>
      <c r="I420" s="297"/>
      <c r="J420" s="297"/>
      <c r="K420" s="297"/>
      <c r="L420" s="297"/>
      <c r="M420" s="297"/>
      <c r="N420" s="297"/>
      <c r="O420" s="297"/>
      <c r="P420" s="297"/>
      <c r="Q420" s="297"/>
      <c r="R420" s="297"/>
      <c r="S420" s="297"/>
      <c r="T420" s="297"/>
      <c r="U420" s="297"/>
      <c r="V420" s="297"/>
      <c r="W420" s="297"/>
      <c r="X420" s="297"/>
      <c r="Y420" s="297"/>
      <c r="Z420" s="297"/>
    </row>
    <row r="421" spans="1:26" ht="15.75" customHeight="1">
      <c r="A421" s="297"/>
      <c r="B421" s="297"/>
      <c r="C421" s="297"/>
      <c r="D421" s="297"/>
      <c r="E421" s="297"/>
      <c r="F421" s="297"/>
      <c r="G421" s="297"/>
      <c r="H421" s="297"/>
      <c r="I421" s="297"/>
      <c r="J421" s="297"/>
      <c r="K421" s="297"/>
      <c r="L421" s="297"/>
      <c r="M421" s="297"/>
      <c r="N421" s="297"/>
      <c r="O421" s="297"/>
      <c r="P421" s="297"/>
      <c r="Q421" s="297"/>
      <c r="R421" s="297"/>
      <c r="S421" s="297"/>
      <c r="T421" s="297"/>
      <c r="U421" s="297"/>
      <c r="V421" s="297"/>
      <c r="W421" s="297"/>
      <c r="X421" s="297"/>
      <c r="Y421" s="297"/>
      <c r="Z421" s="297"/>
    </row>
    <row r="422" spans="1:26" ht="15.75" customHeight="1">
      <c r="A422" s="297"/>
      <c r="B422" s="297"/>
      <c r="C422" s="297"/>
      <c r="D422" s="297"/>
      <c r="E422" s="297"/>
      <c r="F422" s="297"/>
      <c r="G422" s="297"/>
      <c r="H422" s="297"/>
      <c r="I422" s="297"/>
      <c r="J422" s="297"/>
      <c r="K422" s="297"/>
      <c r="L422" s="297"/>
      <c r="M422" s="297"/>
      <c r="N422" s="297"/>
      <c r="O422" s="297"/>
      <c r="P422" s="297"/>
      <c r="Q422" s="297"/>
      <c r="R422" s="297"/>
      <c r="S422" s="297"/>
      <c r="T422" s="297"/>
      <c r="U422" s="297"/>
      <c r="V422" s="297"/>
      <c r="W422" s="297"/>
      <c r="X422" s="297"/>
      <c r="Y422" s="297"/>
      <c r="Z422" s="297"/>
    </row>
    <row r="423" spans="1:26" ht="15.75" customHeight="1">
      <c r="A423" s="297"/>
      <c r="B423" s="297"/>
      <c r="C423" s="297"/>
      <c r="D423" s="297"/>
      <c r="E423" s="297"/>
      <c r="F423" s="297"/>
      <c r="G423" s="297"/>
      <c r="H423" s="297"/>
      <c r="I423" s="297"/>
      <c r="J423" s="297"/>
      <c r="K423" s="297"/>
      <c r="L423" s="297"/>
      <c r="M423" s="297"/>
      <c r="N423" s="297"/>
      <c r="O423" s="297"/>
      <c r="P423" s="297"/>
      <c r="Q423" s="297"/>
      <c r="R423" s="297"/>
      <c r="S423" s="297"/>
      <c r="T423" s="297"/>
      <c r="U423" s="297"/>
      <c r="V423" s="297"/>
      <c r="W423" s="297"/>
      <c r="X423" s="297"/>
      <c r="Y423" s="297"/>
      <c r="Z423" s="297"/>
    </row>
    <row r="424" spans="1:26" ht="15.75" customHeight="1">
      <c r="A424" s="297"/>
      <c r="B424" s="297"/>
      <c r="C424" s="297"/>
      <c r="D424" s="297"/>
      <c r="E424" s="297"/>
      <c r="F424" s="297"/>
      <c r="G424" s="297"/>
      <c r="H424" s="297"/>
      <c r="I424" s="297"/>
      <c r="J424" s="297"/>
      <c r="K424" s="297"/>
      <c r="L424" s="297"/>
      <c r="M424" s="297"/>
      <c r="N424" s="297"/>
      <c r="O424" s="297"/>
      <c r="P424" s="297"/>
      <c r="Q424" s="297"/>
      <c r="R424" s="297"/>
      <c r="S424" s="297"/>
      <c r="T424" s="297"/>
      <c r="U424" s="297"/>
      <c r="V424" s="297"/>
      <c r="W424" s="297"/>
      <c r="X424" s="297"/>
      <c r="Y424" s="297"/>
      <c r="Z424" s="297"/>
    </row>
    <row r="425" spans="1:26" ht="15.75" customHeight="1">
      <c r="A425" s="297"/>
      <c r="B425" s="297"/>
      <c r="C425" s="297"/>
      <c r="D425" s="297"/>
      <c r="E425" s="297"/>
      <c r="F425" s="297"/>
      <c r="G425" s="297"/>
      <c r="H425" s="297"/>
      <c r="I425" s="297"/>
      <c r="J425" s="297"/>
      <c r="K425" s="297"/>
      <c r="L425" s="297"/>
      <c r="M425" s="297"/>
      <c r="N425" s="297"/>
      <c r="O425" s="297"/>
      <c r="P425" s="297"/>
      <c r="Q425" s="297"/>
      <c r="R425" s="297"/>
      <c r="S425" s="297"/>
      <c r="T425" s="297"/>
      <c r="U425" s="297"/>
      <c r="V425" s="297"/>
      <c r="W425" s="297"/>
      <c r="X425" s="297"/>
      <c r="Y425" s="297"/>
      <c r="Z425" s="297"/>
    </row>
    <row r="426" spans="1:26" ht="15.75" customHeight="1">
      <c r="A426" s="297"/>
      <c r="B426" s="297"/>
      <c r="C426" s="297"/>
      <c r="D426" s="297"/>
      <c r="E426" s="297"/>
      <c r="F426" s="297"/>
      <c r="G426" s="297"/>
      <c r="H426" s="297"/>
      <c r="I426" s="297"/>
      <c r="J426" s="297"/>
      <c r="K426" s="297"/>
      <c r="L426" s="297"/>
      <c r="M426" s="297"/>
      <c r="N426" s="297"/>
      <c r="O426" s="297"/>
      <c r="P426" s="297"/>
      <c r="Q426" s="297"/>
      <c r="R426" s="297"/>
      <c r="S426" s="297"/>
      <c r="T426" s="297"/>
      <c r="U426" s="297"/>
      <c r="V426" s="297"/>
      <c r="W426" s="297"/>
      <c r="X426" s="297"/>
      <c r="Y426" s="297"/>
      <c r="Z426" s="297"/>
    </row>
    <row r="427" spans="1:26" ht="15.75" customHeight="1">
      <c r="A427" s="297"/>
      <c r="B427" s="297"/>
      <c r="C427" s="297"/>
      <c r="D427" s="297"/>
      <c r="E427" s="297"/>
      <c r="F427" s="297"/>
      <c r="G427" s="297"/>
      <c r="H427" s="297"/>
      <c r="I427" s="297"/>
      <c r="J427" s="297"/>
      <c r="K427" s="297"/>
      <c r="L427" s="297"/>
      <c r="M427" s="297"/>
      <c r="N427" s="297"/>
      <c r="O427" s="297"/>
      <c r="P427" s="297"/>
      <c r="Q427" s="297"/>
      <c r="R427" s="297"/>
      <c r="S427" s="297"/>
      <c r="T427" s="297"/>
      <c r="U427" s="297"/>
      <c r="V427" s="297"/>
      <c r="W427" s="297"/>
      <c r="X427" s="297"/>
      <c r="Y427" s="297"/>
      <c r="Z427" s="297"/>
    </row>
    <row r="428" spans="1:26" ht="15.75" customHeight="1">
      <c r="A428" s="297"/>
      <c r="B428" s="297"/>
      <c r="C428" s="297"/>
      <c r="D428" s="297"/>
      <c r="E428" s="297"/>
      <c r="F428" s="297"/>
      <c r="G428" s="297"/>
      <c r="H428" s="297"/>
      <c r="I428" s="297"/>
      <c r="J428" s="297"/>
      <c r="K428" s="297"/>
      <c r="L428" s="297"/>
      <c r="M428" s="297"/>
      <c r="N428" s="297"/>
      <c r="O428" s="297"/>
      <c r="P428" s="297"/>
      <c r="Q428" s="297"/>
      <c r="R428" s="297"/>
      <c r="S428" s="297"/>
      <c r="T428" s="297"/>
      <c r="U428" s="297"/>
      <c r="V428" s="297"/>
      <c r="W428" s="297"/>
      <c r="X428" s="297"/>
      <c r="Y428" s="297"/>
      <c r="Z428" s="297"/>
    </row>
    <row r="429" spans="1:26" ht="15.75" customHeight="1">
      <c r="A429" s="297"/>
      <c r="B429" s="297"/>
      <c r="C429" s="297"/>
      <c r="D429" s="297"/>
      <c r="E429" s="297"/>
      <c r="F429" s="297"/>
      <c r="G429" s="297"/>
      <c r="H429" s="297"/>
      <c r="I429" s="297"/>
      <c r="J429" s="297"/>
      <c r="K429" s="297"/>
      <c r="L429" s="297"/>
      <c r="M429" s="297"/>
      <c r="N429" s="297"/>
      <c r="O429" s="297"/>
      <c r="P429" s="297"/>
      <c r="Q429" s="297"/>
      <c r="R429" s="297"/>
      <c r="S429" s="297"/>
      <c r="T429" s="297"/>
      <c r="U429" s="297"/>
      <c r="V429" s="297"/>
      <c r="W429" s="297"/>
      <c r="X429" s="297"/>
      <c r="Y429" s="297"/>
      <c r="Z429" s="297"/>
    </row>
    <row r="430" spans="1:26" ht="15.75" customHeight="1">
      <c r="A430" s="297"/>
      <c r="B430" s="297"/>
      <c r="C430" s="297"/>
      <c r="D430" s="297"/>
      <c r="E430" s="297"/>
      <c r="F430" s="297"/>
      <c r="G430" s="297"/>
      <c r="H430" s="297"/>
      <c r="I430" s="297"/>
      <c r="J430" s="297"/>
      <c r="K430" s="297"/>
      <c r="L430" s="297"/>
      <c r="M430" s="297"/>
      <c r="N430" s="297"/>
      <c r="O430" s="297"/>
      <c r="P430" s="297"/>
      <c r="Q430" s="297"/>
      <c r="R430" s="297"/>
      <c r="S430" s="297"/>
      <c r="T430" s="297"/>
      <c r="U430" s="297"/>
      <c r="V430" s="297"/>
      <c r="W430" s="297"/>
      <c r="X430" s="297"/>
      <c r="Y430" s="297"/>
      <c r="Z430" s="297"/>
    </row>
    <row r="431" spans="1:26" ht="15.75" customHeight="1">
      <c r="A431" s="297"/>
      <c r="B431" s="297"/>
      <c r="C431" s="297"/>
      <c r="D431" s="297"/>
      <c r="E431" s="297"/>
      <c r="F431" s="297"/>
      <c r="G431" s="297"/>
      <c r="H431" s="297"/>
      <c r="I431" s="297"/>
      <c r="J431" s="297"/>
      <c r="K431" s="297"/>
      <c r="L431" s="297"/>
      <c r="M431" s="297"/>
      <c r="N431" s="297"/>
      <c r="O431" s="297"/>
      <c r="P431" s="297"/>
      <c r="Q431" s="297"/>
      <c r="R431" s="297"/>
      <c r="S431" s="297"/>
      <c r="T431" s="297"/>
      <c r="U431" s="297"/>
      <c r="V431" s="297"/>
      <c r="W431" s="297"/>
      <c r="X431" s="297"/>
      <c r="Y431" s="297"/>
      <c r="Z431" s="297"/>
    </row>
    <row r="432" spans="1:26" ht="15.75" customHeight="1">
      <c r="A432" s="297"/>
      <c r="B432" s="297"/>
      <c r="C432" s="297"/>
      <c r="D432" s="297"/>
      <c r="E432" s="297"/>
      <c r="F432" s="297"/>
      <c r="G432" s="297"/>
      <c r="H432" s="297"/>
      <c r="I432" s="297"/>
      <c r="J432" s="297"/>
      <c r="K432" s="297"/>
      <c r="L432" s="297"/>
      <c r="M432" s="297"/>
      <c r="N432" s="297"/>
      <c r="O432" s="297"/>
      <c r="P432" s="297"/>
      <c r="Q432" s="297"/>
      <c r="R432" s="297"/>
      <c r="S432" s="297"/>
      <c r="T432" s="297"/>
      <c r="U432" s="297"/>
      <c r="V432" s="297"/>
      <c r="W432" s="297"/>
      <c r="X432" s="297"/>
      <c r="Y432" s="297"/>
      <c r="Z432" s="297"/>
    </row>
    <row r="433" spans="1:26" ht="15.75" customHeight="1">
      <c r="A433" s="297"/>
      <c r="B433" s="297"/>
      <c r="C433" s="297"/>
      <c r="D433" s="297"/>
      <c r="E433" s="297"/>
      <c r="F433" s="297"/>
      <c r="G433" s="297"/>
      <c r="H433" s="297"/>
      <c r="I433" s="297"/>
      <c r="J433" s="297"/>
      <c r="K433" s="297"/>
      <c r="L433" s="297"/>
      <c r="M433" s="297"/>
      <c r="N433" s="297"/>
      <c r="O433" s="297"/>
      <c r="P433" s="297"/>
      <c r="Q433" s="297"/>
      <c r="R433" s="297"/>
      <c r="S433" s="297"/>
      <c r="T433" s="297"/>
      <c r="U433" s="297"/>
      <c r="V433" s="297"/>
      <c r="W433" s="297"/>
      <c r="X433" s="297"/>
      <c r="Y433" s="297"/>
      <c r="Z433" s="297"/>
    </row>
    <row r="434" spans="1:26" ht="15.75" customHeight="1">
      <c r="A434" s="297"/>
      <c r="B434" s="297"/>
      <c r="C434" s="297"/>
      <c r="D434" s="297"/>
      <c r="E434" s="297"/>
      <c r="F434" s="297"/>
      <c r="G434" s="297"/>
      <c r="H434" s="297"/>
      <c r="I434" s="297"/>
      <c r="J434" s="297"/>
      <c r="K434" s="297"/>
      <c r="L434" s="297"/>
      <c r="M434" s="297"/>
      <c r="N434" s="297"/>
      <c r="O434" s="297"/>
      <c r="P434" s="297"/>
      <c r="Q434" s="297"/>
      <c r="R434" s="297"/>
      <c r="S434" s="297"/>
      <c r="T434" s="297"/>
      <c r="U434" s="297"/>
      <c r="V434" s="297"/>
      <c r="W434" s="297"/>
      <c r="X434" s="297"/>
      <c r="Y434" s="297"/>
      <c r="Z434" s="297"/>
    </row>
    <row r="435" spans="1:26" ht="15.75" customHeight="1">
      <c r="A435" s="297"/>
      <c r="B435" s="297"/>
      <c r="C435" s="297"/>
      <c r="D435" s="297"/>
      <c r="E435" s="297"/>
      <c r="F435" s="297"/>
      <c r="G435" s="297"/>
      <c r="H435" s="297"/>
      <c r="I435" s="297"/>
      <c r="J435" s="297"/>
      <c r="K435" s="297"/>
      <c r="L435" s="297"/>
      <c r="M435" s="297"/>
      <c r="N435" s="297"/>
      <c r="O435" s="297"/>
      <c r="P435" s="297"/>
      <c r="Q435" s="297"/>
      <c r="R435" s="297"/>
      <c r="S435" s="297"/>
      <c r="T435" s="297"/>
      <c r="U435" s="297"/>
      <c r="V435" s="297"/>
      <c r="W435" s="297"/>
      <c r="X435" s="297"/>
      <c r="Y435" s="297"/>
      <c r="Z435" s="297"/>
    </row>
    <row r="436" spans="1:26" ht="15.75" customHeight="1">
      <c r="A436" s="297"/>
      <c r="B436" s="297"/>
      <c r="C436" s="297"/>
      <c r="D436" s="297"/>
      <c r="E436" s="297"/>
      <c r="F436" s="297"/>
      <c r="G436" s="297"/>
      <c r="H436" s="297"/>
      <c r="I436" s="297"/>
      <c r="J436" s="297"/>
      <c r="K436" s="297"/>
      <c r="L436" s="297"/>
      <c r="M436" s="297"/>
      <c r="N436" s="297"/>
      <c r="O436" s="297"/>
      <c r="P436" s="297"/>
      <c r="Q436" s="297"/>
      <c r="R436" s="297"/>
      <c r="S436" s="297"/>
      <c r="T436" s="297"/>
      <c r="U436" s="297"/>
      <c r="V436" s="297"/>
      <c r="W436" s="297"/>
      <c r="X436" s="297"/>
      <c r="Y436" s="297"/>
      <c r="Z436" s="297"/>
    </row>
    <row r="437" spans="1:26" ht="15.75" customHeight="1">
      <c r="A437" s="297"/>
      <c r="B437" s="297"/>
      <c r="C437" s="297"/>
      <c r="D437" s="297"/>
      <c r="E437" s="297"/>
      <c r="F437" s="297"/>
      <c r="G437" s="297"/>
      <c r="H437" s="297"/>
      <c r="I437" s="297"/>
      <c r="J437" s="297"/>
      <c r="K437" s="297"/>
      <c r="L437" s="297"/>
      <c r="M437" s="297"/>
      <c r="N437" s="297"/>
      <c r="O437" s="297"/>
      <c r="P437" s="297"/>
      <c r="Q437" s="297"/>
      <c r="R437" s="297"/>
      <c r="S437" s="297"/>
      <c r="T437" s="297"/>
      <c r="U437" s="297"/>
      <c r="V437" s="297"/>
      <c r="W437" s="297"/>
      <c r="X437" s="297"/>
      <c r="Y437" s="297"/>
      <c r="Z437" s="297"/>
    </row>
    <row r="438" spans="1:26" ht="15.75" customHeight="1">
      <c r="A438" s="297"/>
      <c r="B438" s="297"/>
      <c r="C438" s="297"/>
      <c r="D438" s="297"/>
      <c r="E438" s="297"/>
      <c r="F438" s="297"/>
      <c r="G438" s="297"/>
      <c r="H438" s="297"/>
      <c r="I438" s="297"/>
      <c r="J438" s="297"/>
      <c r="K438" s="297"/>
      <c r="L438" s="297"/>
      <c r="M438" s="297"/>
      <c r="N438" s="297"/>
      <c r="O438" s="297"/>
      <c r="P438" s="297"/>
      <c r="Q438" s="297"/>
      <c r="R438" s="297"/>
      <c r="S438" s="297"/>
      <c r="T438" s="297"/>
      <c r="U438" s="297"/>
      <c r="V438" s="297"/>
      <c r="W438" s="297"/>
      <c r="X438" s="297"/>
      <c r="Y438" s="297"/>
      <c r="Z438" s="297"/>
    </row>
    <row r="439" spans="1:26" ht="15.75" customHeight="1">
      <c r="A439" s="297"/>
      <c r="B439" s="297"/>
      <c r="C439" s="297"/>
      <c r="D439" s="297"/>
      <c r="E439" s="297"/>
      <c r="F439" s="297"/>
      <c r="G439" s="297"/>
      <c r="H439" s="297"/>
      <c r="I439" s="297"/>
      <c r="J439" s="297"/>
      <c r="K439" s="297"/>
      <c r="L439" s="297"/>
      <c r="M439" s="297"/>
      <c r="N439" s="297"/>
      <c r="O439" s="297"/>
      <c r="P439" s="297"/>
      <c r="Q439" s="297"/>
      <c r="R439" s="297"/>
      <c r="S439" s="297"/>
      <c r="T439" s="297"/>
      <c r="U439" s="297"/>
      <c r="V439" s="297"/>
      <c r="W439" s="297"/>
      <c r="X439" s="297"/>
      <c r="Y439" s="297"/>
      <c r="Z439" s="297"/>
    </row>
    <row r="440" spans="1:26" ht="15.75" customHeight="1">
      <c r="A440" s="297"/>
      <c r="B440" s="297"/>
      <c r="C440" s="297"/>
      <c r="D440" s="297"/>
      <c r="E440" s="297"/>
      <c r="F440" s="297"/>
      <c r="G440" s="297"/>
      <c r="H440" s="297"/>
      <c r="I440" s="297"/>
      <c r="J440" s="297"/>
      <c r="K440" s="297"/>
      <c r="L440" s="297"/>
      <c r="M440" s="297"/>
      <c r="N440" s="297"/>
      <c r="O440" s="297"/>
      <c r="P440" s="297"/>
      <c r="Q440" s="297"/>
      <c r="R440" s="297"/>
      <c r="S440" s="297"/>
      <c r="T440" s="297"/>
      <c r="U440" s="297"/>
      <c r="V440" s="297"/>
      <c r="W440" s="297"/>
      <c r="X440" s="297"/>
      <c r="Y440" s="297"/>
      <c r="Z440" s="297"/>
    </row>
    <row r="441" spans="1:26" ht="15.75" customHeight="1">
      <c r="A441" s="297"/>
      <c r="B441" s="297"/>
      <c r="C441" s="297"/>
      <c r="D441" s="297"/>
      <c r="E441" s="297"/>
      <c r="F441" s="297"/>
      <c r="G441" s="297"/>
      <c r="H441" s="297"/>
      <c r="I441" s="297"/>
      <c r="J441" s="297"/>
      <c r="K441" s="297"/>
      <c r="L441" s="297"/>
      <c r="M441" s="297"/>
      <c r="N441" s="297"/>
      <c r="O441" s="297"/>
      <c r="P441" s="297"/>
      <c r="Q441" s="297"/>
      <c r="R441" s="297"/>
      <c r="S441" s="297"/>
      <c r="T441" s="297"/>
      <c r="U441" s="297"/>
      <c r="V441" s="297"/>
      <c r="W441" s="297"/>
      <c r="X441" s="297"/>
      <c r="Y441" s="297"/>
      <c r="Z441" s="297"/>
    </row>
    <row r="442" spans="1:26" ht="15.75" customHeight="1">
      <c r="A442" s="297"/>
      <c r="B442" s="297"/>
      <c r="C442" s="297"/>
      <c r="D442" s="297"/>
      <c r="E442" s="297"/>
      <c r="F442" s="297"/>
      <c r="G442" s="297"/>
      <c r="H442" s="297"/>
      <c r="I442" s="297"/>
      <c r="J442" s="297"/>
      <c r="K442" s="297"/>
      <c r="L442" s="297"/>
      <c r="M442" s="297"/>
      <c r="N442" s="297"/>
      <c r="O442" s="297"/>
      <c r="P442" s="297"/>
      <c r="Q442" s="297"/>
      <c r="R442" s="297"/>
      <c r="S442" s="297"/>
      <c r="T442" s="297"/>
      <c r="U442" s="297"/>
      <c r="V442" s="297"/>
      <c r="W442" s="297"/>
      <c r="X442" s="297"/>
      <c r="Y442" s="297"/>
      <c r="Z442" s="297"/>
    </row>
    <row r="443" spans="1:26" ht="15.75" customHeight="1">
      <c r="A443" s="297"/>
      <c r="B443" s="297"/>
      <c r="C443" s="297"/>
      <c r="D443" s="297"/>
      <c r="E443" s="297"/>
      <c r="F443" s="297"/>
      <c r="G443" s="297"/>
      <c r="H443" s="297"/>
      <c r="I443" s="297"/>
      <c r="J443" s="297"/>
      <c r="K443" s="297"/>
      <c r="L443" s="297"/>
      <c r="M443" s="297"/>
      <c r="N443" s="297"/>
      <c r="O443" s="297"/>
      <c r="P443" s="297"/>
      <c r="Q443" s="297"/>
      <c r="R443" s="297"/>
      <c r="S443" s="297"/>
      <c r="T443" s="297"/>
      <c r="U443" s="297"/>
      <c r="V443" s="297"/>
      <c r="W443" s="297"/>
      <c r="X443" s="297"/>
      <c r="Y443" s="297"/>
      <c r="Z443" s="297"/>
    </row>
    <row r="444" spans="1:26" ht="15.75" customHeight="1">
      <c r="A444" s="297"/>
      <c r="B444" s="297"/>
      <c r="C444" s="297"/>
      <c r="D444" s="297"/>
      <c r="E444" s="297"/>
      <c r="F444" s="297"/>
      <c r="G444" s="297"/>
      <c r="H444" s="297"/>
      <c r="I444" s="297"/>
      <c r="J444" s="297"/>
      <c r="K444" s="297"/>
      <c r="L444" s="297"/>
      <c r="M444" s="297"/>
      <c r="N444" s="297"/>
      <c r="O444" s="297"/>
      <c r="P444" s="297"/>
      <c r="Q444" s="297"/>
      <c r="R444" s="297"/>
      <c r="S444" s="297"/>
      <c r="T444" s="297"/>
      <c r="U444" s="297"/>
      <c r="V444" s="297"/>
      <c r="W444" s="297"/>
      <c r="X444" s="297"/>
      <c r="Y444" s="297"/>
      <c r="Z444" s="297"/>
    </row>
    <row r="445" spans="1:26" ht="15.75" customHeight="1">
      <c r="A445" s="297"/>
      <c r="B445" s="297"/>
      <c r="C445" s="297"/>
      <c r="D445" s="297"/>
      <c r="E445" s="297"/>
      <c r="F445" s="297"/>
      <c r="G445" s="297"/>
      <c r="H445" s="297"/>
      <c r="I445" s="297"/>
      <c r="J445" s="297"/>
      <c r="K445" s="297"/>
      <c r="L445" s="297"/>
      <c r="M445" s="297"/>
      <c r="N445" s="297"/>
      <c r="O445" s="297"/>
      <c r="P445" s="297"/>
      <c r="Q445" s="297"/>
      <c r="R445" s="297"/>
      <c r="S445" s="297"/>
      <c r="T445" s="297"/>
      <c r="U445" s="297"/>
      <c r="V445" s="297"/>
      <c r="W445" s="297"/>
      <c r="X445" s="297"/>
      <c r="Y445" s="297"/>
      <c r="Z445" s="297"/>
    </row>
    <row r="446" spans="1:26" ht="15.75" customHeight="1">
      <c r="A446" s="297"/>
      <c r="B446" s="297"/>
      <c r="C446" s="297"/>
      <c r="D446" s="297"/>
      <c r="E446" s="297"/>
      <c r="F446" s="297"/>
      <c r="G446" s="297"/>
      <c r="H446" s="297"/>
      <c r="I446" s="297"/>
      <c r="J446" s="297"/>
      <c r="K446" s="297"/>
      <c r="L446" s="297"/>
      <c r="M446" s="297"/>
      <c r="N446" s="297"/>
      <c r="O446" s="297"/>
      <c r="P446" s="297"/>
      <c r="Q446" s="297"/>
      <c r="R446" s="297"/>
      <c r="S446" s="297"/>
      <c r="T446" s="297"/>
      <c r="U446" s="297"/>
      <c r="V446" s="297"/>
      <c r="W446" s="297"/>
      <c r="X446" s="297"/>
      <c r="Y446" s="297"/>
      <c r="Z446" s="297"/>
    </row>
    <row r="447" spans="1:26" ht="15.75" customHeight="1">
      <c r="A447" s="297"/>
      <c r="B447" s="297"/>
      <c r="C447" s="297"/>
      <c r="D447" s="297"/>
      <c r="E447" s="297"/>
      <c r="F447" s="297"/>
      <c r="G447" s="297"/>
      <c r="H447" s="297"/>
      <c r="I447" s="297"/>
      <c r="J447" s="297"/>
      <c r="K447" s="297"/>
      <c r="L447" s="297"/>
      <c r="M447" s="297"/>
      <c r="N447" s="297"/>
      <c r="O447" s="297"/>
      <c r="P447" s="297"/>
      <c r="Q447" s="297"/>
      <c r="R447" s="297"/>
      <c r="S447" s="297"/>
      <c r="T447" s="297"/>
      <c r="U447" s="297"/>
      <c r="V447" s="297"/>
      <c r="W447" s="297"/>
      <c r="X447" s="297"/>
      <c r="Y447" s="297"/>
      <c r="Z447" s="297"/>
    </row>
    <row r="448" spans="1:26" ht="15.75" customHeight="1">
      <c r="A448" s="297"/>
      <c r="B448" s="297"/>
      <c r="C448" s="297"/>
      <c r="D448" s="297"/>
      <c r="E448" s="297"/>
      <c r="F448" s="297"/>
      <c r="G448" s="297"/>
      <c r="H448" s="297"/>
      <c r="I448" s="297"/>
      <c r="J448" s="297"/>
      <c r="K448" s="297"/>
      <c r="L448" s="297"/>
      <c r="M448" s="297"/>
      <c r="N448" s="297"/>
      <c r="O448" s="297"/>
      <c r="P448" s="297"/>
      <c r="Q448" s="297"/>
      <c r="R448" s="297"/>
      <c r="S448" s="297"/>
      <c r="T448" s="297"/>
      <c r="U448" s="297"/>
      <c r="V448" s="297"/>
      <c r="W448" s="297"/>
      <c r="X448" s="297"/>
      <c r="Y448" s="297"/>
      <c r="Z448" s="297"/>
    </row>
    <row r="449" spans="1:26" ht="15.75" customHeight="1">
      <c r="A449" s="297"/>
      <c r="B449" s="297"/>
      <c r="C449" s="297"/>
      <c r="D449" s="297"/>
      <c r="E449" s="297"/>
      <c r="F449" s="297"/>
      <c r="G449" s="297"/>
      <c r="H449" s="297"/>
      <c r="I449" s="297"/>
      <c r="J449" s="297"/>
      <c r="K449" s="297"/>
      <c r="L449" s="297"/>
      <c r="M449" s="297"/>
      <c r="N449" s="297"/>
      <c r="O449" s="297"/>
      <c r="P449" s="297"/>
      <c r="Q449" s="297"/>
      <c r="R449" s="297"/>
      <c r="S449" s="297"/>
      <c r="T449" s="297"/>
      <c r="U449" s="297"/>
      <c r="V449" s="297"/>
      <c r="W449" s="297"/>
      <c r="X449" s="297"/>
      <c r="Y449" s="297"/>
      <c r="Z449" s="297"/>
    </row>
    <row r="450" spans="1:26" ht="15.75" customHeight="1">
      <c r="A450" s="297"/>
      <c r="B450" s="297"/>
      <c r="C450" s="297"/>
      <c r="D450" s="297"/>
      <c r="E450" s="297"/>
      <c r="F450" s="297"/>
      <c r="G450" s="297"/>
      <c r="H450" s="297"/>
      <c r="I450" s="297"/>
      <c r="J450" s="297"/>
      <c r="K450" s="297"/>
      <c r="L450" s="297"/>
      <c r="M450" s="297"/>
      <c r="N450" s="297"/>
      <c r="O450" s="297"/>
      <c r="P450" s="297"/>
      <c r="Q450" s="297"/>
      <c r="R450" s="297"/>
      <c r="S450" s="297"/>
      <c r="T450" s="297"/>
      <c r="U450" s="297"/>
      <c r="V450" s="297"/>
      <c r="W450" s="297"/>
      <c r="X450" s="297"/>
      <c r="Y450" s="297"/>
      <c r="Z450" s="297"/>
    </row>
    <row r="451" spans="1:26" ht="15.75" customHeight="1">
      <c r="A451" s="297"/>
      <c r="B451" s="297"/>
      <c r="C451" s="297"/>
      <c r="D451" s="297"/>
      <c r="E451" s="297"/>
      <c r="F451" s="297"/>
      <c r="G451" s="297"/>
      <c r="H451" s="297"/>
      <c r="I451" s="297"/>
      <c r="J451" s="297"/>
      <c r="K451" s="297"/>
      <c r="L451" s="297"/>
      <c r="M451" s="297"/>
      <c r="N451" s="297"/>
      <c r="O451" s="297"/>
      <c r="P451" s="297"/>
      <c r="Q451" s="297"/>
      <c r="R451" s="297"/>
      <c r="S451" s="297"/>
      <c r="T451" s="297"/>
      <c r="U451" s="297"/>
      <c r="V451" s="297"/>
      <c r="W451" s="297"/>
      <c r="X451" s="297"/>
      <c r="Y451" s="297"/>
      <c r="Z451" s="297"/>
    </row>
    <row r="452" spans="1:26" ht="15.75" customHeight="1">
      <c r="A452" s="297"/>
      <c r="B452" s="297"/>
      <c r="C452" s="297"/>
      <c r="D452" s="297"/>
      <c r="E452" s="297"/>
      <c r="F452" s="297"/>
      <c r="G452" s="297"/>
      <c r="H452" s="297"/>
      <c r="I452" s="297"/>
      <c r="J452" s="297"/>
      <c r="K452" s="297"/>
      <c r="L452" s="297"/>
      <c r="M452" s="297"/>
      <c r="N452" s="297"/>
      <c r="O452" s="297"/>
      <c r="P452" s="297"/>
      <c r="Q452" s="297"/>
      <c r="R452" s="297"/>
      <c r="S452" s="297"/>
      <c r="T452" s="297"/>
      <c r="U452" s="297"/>
      <c r="V452" s="297"/>
      <c r="W452" s="297"/>
      <c r="X452" s="297"/>
      <c r="Y452" s="297"/>
      <c r="Z452" s="297"/>
    </row>
    <row r="453" spans="1:26" ht="15.75" customHeight="1">
      <c r="A453" s="297"/>
      <c r="B453" s="297"/>
      <c r="C453" s="297"/>
      <c r="D453" s="297"/>
      <c r="E453" s="297"/>
      <c r="F453" s="297"/>
      <c r="G453" s="297"/>
      <c r="H453" s="297"/>
      <c r="I453" s="297"/>
      <c r="J453" s="297"/>
      <c r="K453" s="297"/>
      <c r="L453" s="297"/>
      <c r="M453" s="297"/>
      <c r="N453" s="297"/>
      <c r="O453" s="297"/>
      <c r="P453" s="297"/>
      <c r="Q453" s="297"/>
      <c r="R453" s="297"/>
      <c r="S453" s="297"/>
      <c r="T453" s="297"/>
      <c r="U453" s="297"/>
      <c r="V453" s="297"/>
      <c r="W453" s="297"/>
      <c r="X453" s="297"/>
      <c r="Y453" s="297"/>
      <c r="Z453" s="297"/>
    </row>
    <row r="454" spans="1:26" ht="15.75" customHeight="1">
      <c r="A454" s="297"/>
      <c r="B454" s="297"/>
      <c r="C454" s="297"/>
      <c r="D454" s="297"/>
      <c r="E454" s="297"/>
      <c r="F454" s="297"/>
      <c r="G454" s="297"/>
      <c r="H454" s="297"/>
      <c r="I454" s="297"/>
      <c r="J454" s="297"/>
      <c r="K454" s="297"/>
      <c r="L454" s="297"/>
      <c r="M454" s="297"/>
      <c r="N454" s="297"/>
      <c r="O454" s="297"/>
      <c r="P454" s="297"/>
      <c r="Q454" s="297"/>
      <c r="R454" s="297"/>
      <c r="S454" s="297"/>
      <c r="T454" s="297"/>
      <c r="U454" s="297"/>
      <c r="V454" s="297"/>
      <c r="W454" s="297"/>
      <c r="X454" s="297"/>
      <c r="Y454" s="297"/>
      <c r="Z454" s="297"/>
    </row>
    <row r="455" spans="1:26" ht="15.75" customHeight="1">
      <c r="A455" s="297"/>
      <c r="B455" s="297"/>
      <c r="C455" s="297"/>
      <c r="D455" s="297"/>
      <c r="E455" s="297"/>
      <c r="F455" s="297"/>
      <c r="G455" s="297"/>
      <c r="H455" s="297"/>
      <c r="I455" s="297"/>
      <c r="J455" s="297"/>
      <c r="K455" s="297"/>
      <c r="L455" s="297"/>
      <c r="M455" s="297"/>
      <c r="N455" s="297"/>
      <c r="O455" s="297"/>
      <c r="P455" s="297"/>
      <c r="Q455" s="297"/>
      <c r="R455" s="297"/>
      <c r="S455" s="297"/>
      <c r="T455" s="297"/>
      <c r="U455" s="297"/>
      <c r="V455" s="297"/>
      <c r="W455" s="297"/>
      <c r="X455" s="297"/>
      <c r="Y455" s="297"/>
      <c r="Z455" s="297"/>
    </row>
    <row r="456" spans="1:26" ht="15.75" customHeight="1">
      <c r="A456" s="297"/>
      <c r="B456" s="297"/>
      <c r="C456" s="297"/>
      <c r="D456" s="297"/>
      <c r="E456" s="297"/>
      <c r="F456" s="297"/>
      <c r="G456" s="297"/>
      <c r="H456" s="297"/>
      <c r="I456" s="297"/>
      <c r="J456" s="297"/>
      <c r="K456" s="297"/>
      <c r="L456" s="297"/>
      <c r="M456" s="297"/>
      <c r="N456" s="297"/>
      <c r="O456" s="297"/>
      <c r="P456" s="297"/>
      <c r="Q456" s="297"/>
      <c r="R456" s="297"/>
      <c r="S456" s="297"/>
      <c r="T456" s="297"/>
      <c r="U456" s="297"/>
      <c r="V456" s="297"/>
      <c r="W456" s="297"/>
      <c r="X456" s="297"/>
      <c r="Y456" s="297"/>
      <c r="Z456" s="297"/>
    </row>
    <row r="457" spans="1:26" ht="15.75" customHeight="1">
      <c r="A457" s="297"/>
      <c r="B457" s="297"/>
      <c r="C457" s="297"/>
      <c r="D457" s="297"/>
      <c r="E457" s="297"/>
      <c r="F457" s="297"/>
      <c r="G457" s="297"/>
      <c r="H457" s="297"/>
      <c r="I457" s="297"/>
      <c r="J457" s="297"/>
      <c r="K457" s="297"/>
      <c r="L457" s="297"/>
      <c r="M457" s="297"/>
      <c r="N457" s="297"/>
      <c r="O457" s="297"/>
      <c r="P457" s="297"/>
      <c r="Q457" s="297"/>
      <c r="R457" s="297"/>
      <c r="S457" s="297"/>
      <c r="T457" s="297"/>
      <c r="U457" s="297"/>
      <c r="V457" s="297"/>
      <c r="W457" s="297"/>
      <c r="X457" s="297"/>
      <c r="Y457" s="297"/>
      <c r="Z457" s="297"/>
    </row>
    <row r="458" spans="1:26" ht="15.75" customHeight="1">
      <c r="A458" s="297"/>
      <c r="B458" s="297"/>
      <c r="C458" s="297"/>
      <c r="D458" s="297"/>
      <c r="E458" s="297"/>
      <c r="F458" s="297"/>
      <c r="G458" s="297"/>
      <c r="H458" s="297"/>
      <c r="I458" s="297"/>
      <c r="J458" s="297"/>
      <c r="K458" s="297"/>
      <c r="L458" s="297"/>
      <c r="M458" s="297"/>
      <c r="N458" s="297"/>
      <c r="O458" s="297"/>
      <c r="P458" s="297"/>
      <c r="Q458" s="297"/>
      <c r="R458" s="297"/>
      <c r="S458" s="297"/>
      <c r="T458" s="297"/>
      <c r="U458" s="297"/>
      <c r="V458" s="297"/>
      <c r="W458" s="297"/>
      <c r="X458" s="297"/>
      <c r="Y458" s="297"/>
      <c r="Z458" s="297"/>
    </row>
    <row r="459" spans="1:26" ht="15.75" customHeight="1">
      <c r="A459" s="297"/>
      <c r="B459" s="297"/>
      <c r="C459" s="297"/>
      <c r="D459" s="297"/>
      <c r="E459" s="297"/>
      <c r="F459" s="297"/>
      <c r="G459" s="297"/>
      <c r="H459" s="297"/>
      <c r="I459" s="297"/>
      <c r="J459" s="297"/>
      <c r="K459" s="297"/>
      <c r="L459" s="297"/>
      <c r="M459" s="297"/>
      <c r="N459" s="297"/>
      <c r="O459" s="297"/>
      <c r="P459" s="297"/>
      <c r="Q459" s="297"/>
      <c r="R459" s="297"/>
      <c r="S459" s="297"/>
      <c r="T459" s="297"/>
      <c r="U459" s="297"/>
      <c r="V459" s="297"/>
      <c r="W459" s="297"/>
      <c r="X459" s="297"/>
      <c r="Y459" s="297"/>
      <c r="Z459" s="297"/>
    </row>
    <row r="460" spans="1:26" ht="15.75" customHeight="1">
      <c r="A460" s="297"/>
      <c r="B460" s="297"/>
      <c r="C460" s="297"/>
      <c r="D460" s="297"/>
      <c r="E460" s="297"/>
      <c r="F460" s="297"/>
      <c r="G460" s="297"/>
      <c r="H460" s="297"/>
      <c r="I460" s="297"/>
      <c r="J460" s="297"/>
      <c r="K460" s="297"/>
      <c r="L460" s="297"/>
      <c r="M460" s="297"/>
      <c r="N460" s="297"/>
      <c r="O460" s="297"/>
      <c r="P460" s="297"/>
      <c r="Q460" s="297"/>
      <c r="R460" s="297"/>
      <c r="S460" s="297"/>
      <c r="T460" s="297"/>
      <c r="U460" s="297"/>
      <c r="V460" s="297"/>
      <c r="W460" s="297"/>
      <c r="X460" s="297"/>
      <c r="Y460" s="297"/>
      <c r="Z460" s="297"/>
    </row>
    <row r="461" spans="1:26" ht="15.75" customHeight="1">
      <c r="A461" s="297"/>
      <c r="B461" s="297"/>
      <c r="C461" s="297"/>
      <c r="D461" s="297"/>
      <c r="E461" s="297"/>
      <c r="F461" s="297"/>
      <c r="G461" s="297"/>
      <c r="H461" s="297"/>
      <c r="I461" s="297"/>
      <c r="J461" s="297"/>
      <c r="K461" s="297"/>
      <c r="L461" s="297"/>
      <c r="M461" s="297"/>
      <c r="N461" s="297"/>
      <c r="O461" s="297"/>
      <c r="P461" s="297"/>
      <c r="Q461" s="297"/>
      <c r="R461" s="297"/>
      <c r="S461" s="297"/>
      <c r="T461" s="297"/>
      <c r="U461" s="297"/>
      <c r="V461" s="297"/>
      <c r="W461" s="297"/>
      <c r="X461" s="297"/>
      <c r="Y461" s="297"/>
      <c r="Z461" s="297"/>
    </row>
    <row r="462" spans="1:26" ht="15.75" customHeight="1">
      <c r="A462" s="297"/>
      <c r="B462" s="297"/>
      <c r="C462" s="297"/>
      <c r="D462" s="297"/>
      <c r="E462" s="297"/>
      <c r="F462" s="297"/>
      <c r="G462" s="297"/>
      <c r="H462" s="297"/>
      <c r="I462" s="297"/>
      <c r="J462" s="297"/>
      <c r="K462" s="297"/>
      <c r="L462" s="297"/>
      <c r="M462" s="297"/>
      <c r="N462" s="297"/>
      <c r="O462" s="297"/>
      <c r="P462" s="297"/>
      <c r="Q462" s="297"/>
      <c r="R462" s="297"/>
      <c r="S462" s="297"/>
      <c r="T462" s="297"/>
      <c r="U462" s="297"/>
      <c r="V462" s="297"/>
      <c r="W462" s="297"/>
      <c r="X462" s="297"/>
      <c r="Y462" s="297"/>
      <c r="Z462" s="297"/>
    </row>
    <row r="463" spans="1:26" ht="15.75" customHeight="1">
      <c r="A463" s="297"/>
      <c r="B463" s="297"/>
      <c r="C463" s="297"/>
      <c r="D463" s="297"/>
      <c r="E463" s="297"/>
      <c r="F463" s="297"/>
      <c r="G463" s="297"/>
      <c r="H463" s="297"/>
      <c r="I463" s="297"/>
      <c r="J463" s="297"/>
      <c r="K463" s="297"/>
      <c r="L463" s="297"/>
      <c r="M463" s="297"/>
      <c r="N463" s="297"/>
      <c r="O463" s="297"/>
      <c r="P463" s="297"/>
      <c r="Q463" s="297"/>
      <c r="R463" s="297"/>
      <c r="S463" s="297"/>
      <c r="T463" s="297"/>
      <c r="U463" s="297"/>
      <c r="V463" s="297"/>
      <c r="W463" s="297"/>
      <c r="X463" s="297"/>
      <c r="Y463" s="297"/>
      <c r="Z463" s="297"/>
    </row>
    <row r="464" spans="1:26" ht="15.75" customHeight="1">
      <c r="A464" s="297"/>
      <c r="B464" s="297"/>
      <c r="C464" s="297"/>
      <c r="D464" s="297"/>
      <c r="E464" s="297"/>
      <c r="F464" s="297"/>
      <c r="G464" s="297"/>
      <c r="H464" s="297"/>
      <c r="I464" s="297"/>
      <c r="J464" s="297"/>
      <c r="K464" s="297"/>
      <c r="L464" s="297"/>
      <c r="M464" s="297"/>
      <c r="N464" s="297"/>
      <c r="O464" s="297"/>
      <c r="P464" s="297"/>
      <c r="Q464" s="297"/>
      <c r="R464" s="297"/>
      <c r="S464" s="297"/>
      <c r="T464" s="297"/>
      <c r="U464" s="297"/>
      <c r="V464" s="297"/>
      <c r="W464" s="297"/>
      <c r="X464" s="297"/>
      <c r="Y464" s="297"/>
      <c r="Z464" s="297"/>
    </row>
    <row r="465" spans="1:26" ht="15.75" customHeight="1">
      <c r="A465" s="297"/>
      <c r="B465" s="297"/>
      <c r="C465" s="297"/>
      <c r="D465" s="297"/>
      <c r="E465" s="297"/>
      <c r="F465" s="297"/>
      <c r="G465" s="297"/>
      <c r="H465" s="297"/>
      <c r="I465" s="297"/>
      <c r="J465" s="297"/>
      <c r="K465" s="297"/>
      <c r="L465" s="297"/>
      <c r="M465" s="297"/>
      <c r="N465" s="297"/>
      <c r="O465" s="297"/>
      <c r="P465" s="297"/>
      <c r="Q465" s="297"/>
      <c r="R465" s="297"/>
      <c r="S465" s="297"/>
      <c r="T465" s="297"/>
      <c r="U465" s="297"/>
      <c r="V465" s="297"/>
      <c r="W465" s="297"/>
      <c r="X465" s="297"/>
      <c r="Y465" s="297"/>
      <c r="Z465" s="297"/>
    </row>
    <row r="466" spans="1:26" ht="15.75" customHeight="1">
      <c r="A466" s="297"/>
      <c r="B466" s="297"/>
      <c r="C466" s="297"/>
      <c r="D466" s="297"/>
      <c r="E466" s="297"/>
      <c r="F466" s="297"/>
      <c r="G466" s="297"/>
      <c r="H466" s="297"/>
      <c r="I466" s="297"/>
      <c r="J466" s="297"/>
      <c r="K466" s="297"/>
      <c r="L466" s="297"/>
      <c r="M466" s="297"/>
      <c r="N466" s="297"/>
      <c r="O466" s="297"/>
      <c r="P466" s="297"/>
      <c r="Q466" s="297"/>
      <c r="R466" s="297"/>
      <c r="S466" s="297"/>
      <c r="T466" s="297"/>
      <c r="U466" s="297"/>
      <c r="V466" s="297"/>
      <c r="W466" s="297"/>
      <c r="X466" s="297"/>
      <c r="Y466" s="297"/>
      <c r="Z466" s="297"/>
    </row>
    <row r="467" spans="1:26" ht="15.75" customHeight="1">
      <c r="A467" s="297"/>
      <c r="B467" s="297"/>
      <c r="C467" s="297"/>
      <c r="D467" s="297"/>
      <c r="E467" s="297"/>
      <c r="F467" s="297"/>
      <c r="G467" s="297"/>
      <c r="H467" s="297"/>
      <c r="I467" s="297"/>
      <c r="J467" s="297"/>
      <c r="K467" s="297"/>
      <c r="L467" s="297"/>
      <c r="M467" s="297"/>
      <c r="N467" s="297"/>
      <c r="O467" s="297"/>
      <c r="P467" s="297"/>
      <c r="Q467" s="297"/>
      <c r="R467" s="297"/>
      <c r="S467" s="297"/>
      <c r="T467" s="297"/>
      <c r="U467" s="297"/>
      <c r="V467" s="297"/>
      <c r="W467" s="297"/>
      <c r="X467" s="297"/>
      <c r="Y467" s="297"/>
      <c r="Z467" s="297"/>
    </row>
    <row r="468" spans="1:26" ht="15.75" customHeight="1">
      <c r="A468" s="297"/>
      <c r="B468" s="297"/>
      <c r="C468" s="297"/>
      <c r="D468" s="297"/>
      <c r="E468" s="297"/>
      <c r="F468" s="297"/>
      <c r="G468" s="297"/>
      <c r="H468" s="297"/>
      <c r="I468" s="297"/>
      <c r="J468" s="297"/>
      <c r="K468" s="297"/>
      <c r="L468" s="297"/>
      <c r="M468" s="297"/>
      <c r="N468" s="297"/>
      <c r="O468" s="297"/>
      <c r="P468" s="297"/>
      <c r="Q468" s="297"/>
      <c r="R468" s="297"/>
      <c r="S468" s="297"/>
      <c r="T468" s="297"/>
      <c r="U468" s="297"/>
      <c r="V468" s="297"/>
      <c r="W468" s="297"/>
      <c r="X468" s="297"/>
      <c r="Y468" s="297"/>
      <c r="Z468" s="297"/>
    </row>
    <row r="469" spans="1:26" ht="15.75" customHeight="1">
      <c r="A469" s="297"/>
      <c r="B469" s="297"/>
      <c r="C469" s="297"/>
      <c r="D469" s="297"/>
      <c r="E469" s="297"/>
      <c r="F469" s="297"/>
      <c r="G469" s="297"/>
      <c r="H469" s="297"/>
      <c r="I469" s="297"/>
      <c r="J469" s="297"/>
      <c r="K469" s="297"/>
      <c r="L469" s="297"/>
      <c r="M469" s="297"/>
      <c r="N469" s="297"/>
      <c r="O469" s="297"/>
      <c r="P469" s="297"/>
      <c r="Q469" s="297"/>
      <c r="R469" s="297"/>
      <c r="S469" s="297"/>
      <c r="T469" s="297"/>
      <c r="U469" s="297"/>
      <c r="V469" s="297"/>
      <c r="W469" s="297"/>
      <c r="X469" s="297"/>
      <c r="Y469" s="297"/>
      <c r="Z469" s="297"/>
    </row>
    <row r="470" spans="1:26" ht="15.75" customHeight="1">
      <c r="A470" s="297"/>
      <c r="B470" s="297"/>
      <c r="C470" s="297"/>
      <c r="D470" s="297"/>
      <c r="E470" s="297"/>
      <c r="F470" s="297"/>
      <c r="G470" s="297"/>
      <c r="H470" s="297"/>
      <c r="I470" s="297"/>
      <c r="J470" s="297"/>
      <c r="K470" s="297"/>
      <c r="L470" s="297"/>
      <c r="M470" s="297"/>
      <c r="N470" s="297"/>
      <c r="O470" s="297"/>
      <c r="P470" s="297"/>
      <c r="Q470" s="297"/>
      <c r="R470" s="297"/>
      <c r="S470" s="297"/>
      <c r="T470" s="297"/>
      <c r="U470" s="297"/>
      <c r="V470" s="297"/>
      <c r="W470" s="297"/>
      <c r="X470" s="297"/>
      <c r="Y470" s="297"/>
      <c r="Z470" s="297"/>
    </row>
    <row r="471" spans="1:26" ht="15.75" customHeight="1">
      <c r="A471" s="297"/>
      <c r="B471" s="297"/>
      <c r="C471" s="297"/>
      <c r="D471" s="297"/>
      <c r="E471" s="297"/>
      <c r="F471" s="297"/>
      <c r="G471" s="297"/>
      <c r="H471" s="297"/>
      <c r="I471" s="297"/>
      <c r="J471" s="297"/>
      <c r="K471" s="297"/>
      <c r="L471" s="297"/>
      <c r="M471" s="297"/>
      <c r="N471" s="297"/>
      <c r="O471" s="297"/>
      <c r="P471" s="297"/>
      <c r="Q471" s="297"/>
      <c r="R471" s="297"/>
      <c r="S471" s="297"/>
      <c r="T471" s="297"/>
      <c r="U471" s="297"/>
      <c r="V471" s="297"/>
      <c r="W471" s="297"/>
      <c r="X471" s="297"/>
      <c r="Y471" s="297"/>
      <c r="Z471" s="297"/>
    </row>
    <row r="472" spans="1:26" ht="15.75" customHeight="1">
      <c r="A472" s="297"/>
      <c r="B472" s="297"/>
      <c r="C472" s="297"/>
      <c r="D472" s="297"/>
      <c r="E472" s="297"/>
      <c r="F472" s="297"/>
      <c r="G472" s="297"/>
      <c r="H472" s="297"/>
      <c r="I472" s="297"/>
      <c r="J472" s="297"/>
      <c r="K472" s="297"/>
      <c r="L472" s="297"/>
      <c r="M472" s="297"/>
      <c r="N472" s="297"/>
      <c r="O472" s="297"/>
      <c r="P472" s="297"/>
      <c r="Q472" s="297"/>
      <c r="R472" s="297"/>
      <c r="S472" s="297"/>
      <c r="T472" s="297"/>
      <c r="U472" s="297"/>
      <c r="V472" s="297"/>
      <c r="W472" s="297"/>
      <c r="X472" s="297"/>
      <c r="Y472" s="297"/>
      <c r="Z472" s="297"/>
    </row>
    <row r="473" spans="1:26" ht="15.75" customHeight="1">
      <c r="A473" s="297"/>
      <c r="B473" s="297"/>
      <c r="C473" s="297"/>
      <c r="D473" s="297"/>
      <c r="E473" s="297"/>
      <c r="F473" s="297"/>
      <c r="G473" s="297"/>
      <c r="H473" s="297"/>
      <c r="I473" s="297"/>
      <c r="J473" s="297"/>
      <c r="K473" s="297"/>
      <c r="L473" s="297"/>
      <c r="M473" s="297"/>
      <c r="N473" s="297"/>
      <c r="O473" s="297"/>
      <c r="P473" s="297"/>
      <c r="Q473" s="297"/>
      <c r="R473" s="297"/>
      <c r="S473" s="297"/>
      <c r="T473" s="297"/>
      <c r="U473" s="297"/>
      <c r="V473" s="297"/>
      <c r="W473" s="297"/>
      <c r="X473" s="297"/>
      <c r="Y473" s="297"/>
      <c r="Z473" s="297"/>
    </row>
    <row r="474" spans="1:26" ht="15.75" customHeight="1">
      <c r="A474" s="297"/>
      <c r="B474" s="297"/>
      <c r="C474" s="297"/>
      <c r="D474" s="297"/>
      <c r="E474" s="297"/>
      <c r="F474" s="297"/>
      <c r="G474" s="297"/>
      <c r="H474" s="297"/>
      <c r="I474" s="297"/>
      <c r="J474" s="297"/>
      <c r="K474" s="297"/>
      <c r="L474" s="297"/>
      <c r="M474" s="297"/>
      <c r="N474" s="297"/>
      <c r="O474" s="297"/>
      <c r="P474" s="297"/>
      <c r="Q474" s="297"/>
      <c r="R474" s="297"/>
      <c r="S474" s="297"/>
      <c r="T474" s="297"/>
      <c r="U474" s="297"/>
      <c r="V474" s="297"/>
      <c r="W474" s="297"/>
      <c r="X474" s="297"/>
      <c r="Y474" s="297"/>
      <c r="Z474" s="297"/>
    </row>
    <row r="475" spans="1:26" ht="15.75" customHeight="1">
      <c r="A475" s="297"/>
      <c r="B475" s="297"/>
      <c r="C475" s="297"/>
      <c r="D475" s="297"/>
      <c r="E475" s="297"/>
      <c r="F475" s="297"/>
      <c r="G475" s="297"/>
      <c r="H475" s="297"/>
      <c r="I475" s="297"/>
      <c r="J475" s="297"/>
      <c r="K475" s="297"/>
      <c r="L475" s="297"/>
      <c r="M475" s="297"/>
      <c r="N475" s="297"/>
      <c r="O475" s="297"/>
      <c r="P475" s="297"/>
      <c r="Q475" s="297"/>
      <c r="R475" s="297"/>
      <c r="S475" s="297"/>
      <c r="T475" s="297"/>
      <c r="U475" s="297"/>
      <c r="V475" s="297"/>
      <c r="W475" s="297"/>
      <c r="X475" s="297"/>
      <c r="Y475" s="297"/>
      <c r="Z475" s="297"/>
    </row>
    <row r="476" spans="1:26" ht="15.75" customHeight="1">
      <c r="A476" s="297"/>
      <c r="B476" s="297"/>
      <c r="C476" s="297"/>
      <c r="D476" s="297"/>
      <c r="E476" s="297"/>
      <c r="F476" s="297"/>
      <c r="G476" s="297"/>
      <c r="H476" s="297"/>
      <c r="I476" s="297"/>
      <c r="J476" s="297"/>
      <c r="K476" s="297"/>
      <c r="L476" s="297"/>
      <c r="M476" s="297"/>
      <c r="N476" s="297"/>
      <c r="O476" s="297"/>
      <c r="P476" s="297"/>
      <c r="Q476" s="297"/>
      <c r="R476" s="297"/>
      <c r="S476" s="297"/>
      <c r="T476" s="297"/>
      <c r="U476" s="297"/>
      <c r="V476" s="297"/>
      <c r="W476" s="297"/>
      <c r="X476" s="297"/>
      <c r="Y476" s="297"/>
      <c r="Z476" s="297"/>
    </row>
    <row r="477" spans="1:26" ht="15.75" customHeight="1">
      <c r="A477" s="297"/>
      <c r="B477" s="297"/>
      <c r="C477" s="297"/>
      <c r="D477" s="297"/>
      <c r="E477" s="297"/>
      <c r="F477" s="297"/>
      <c r="G477" s="297"/>
      <c r="H477" s="297"/>
      <c r="I477" s="297"/>
      <c r="J477" s="297"/>
      <c r="K477" s="297"/>
      <c r="L477" s="297"/>
      <c r="M477" s="297"/>
      <c r="N477" s="297"/>
      <c r="O477" s="297"/>
      <c r="P477" s="297"/>
      <c r="Q477" s="297"/>
      <c r="R477" s="297"/>
      <c r="S477" s="297"/>
      <c r="T477" s="297"/>
      <c r="U477" s="297"/>
      <c r="V477" s="297"/>
      <c r="W477" s="297"/>
      <c r="X477" s="297"/>
      <c r="Y477" s="297"/>
      <c r="Z477" s="297"/>
    </row>
    <row r="478" spans="1:26" ht="15.75" customHeight="1">
      <c r="A478" s="297"/>
      <c r="B478" s="297"/>
      <c r="C478" s="297"/>
      <c r="D478" s="297"/>
      <c r="E478" s="297"/>
      <c r="F478" s="297"/>
      <c r="G478" s="297"/>
      <c r="H478" s="297"/>
      <c r="I478" s="297"/>
      <c r="J478" s="297"/>
      <c r="K478" s="297"/>
      <c r="L478" s="297"/>
      <c r="M478" s="297"/>
      <c r="N478" s="297"/>
      <c r="O478" s="297"/>
      <c r="P478" s="297"/>
      <c r="Q478" s="297"/>
      <c r="R478" s="297"/>
      <c r="S478" s="297"/>
      <c r="T478" s="297"/>
      <c r="U478" s="297"/>
      <c r="V478" s="297"/>
      <c r="W478" s="297"/>
      <c r="X478" s="297"/>
      <c r="Y478" s="297"/>
      <c r="Z478" s="297"/>
    </row>
    <row r="479" spans="1:26" ht="15.75" customHeight="1">
      <c r="A479" s="297"/>
      <c r="B479" s="297"/>
      <c r="C479" s="297"/>
      <c r="D479" s="297"/>
      <c r="E479" s="297"/>
      <c r="F479" s="297"/>
      <c r="G479" s="297"/>
      <c r="H479" s="297"/>
      <c r="I479" s="297"/>
      <c r="J479" s="297"/>
      <c r="K479" s="297"/>
      <c r="L479" s="297"/>
      <c r="M479" s="297"/>
      <c r="N479" s="297"/>
      <c r="O479" s="297"/>
      <c r="P479" s="297"/>
      <c r="Q479" s="297"/>
      <c r="R479" s="297"/>
      <c r="S479" s="297"/>
      <c r="T479" s="297"/>
      <c r="U479" s="297"/>
      <c r="V479" s="297"/>
      <c r="W479" s="297"/>
      <c r="X479" s="297"/>
      <c r="Y479" s="297"/>
      <c r="Z479" s="297"/>
    </row>
    <row r="480" spans="1:26" ht="15.75" customHeight="1">
      <c r="A480" s="297"/>
      <c r="B480" s="297"/>
      <c r="C480" s="297"/>
      <c r="D480" s="297"/>
      <c r="E480" s="297"/>
      <c r="F480" s="297"/>
      <c r="G480" s="297"/>
      <c r="H480" s="297"/>
      <c r="I480" s="297"/>
      <c r="J480" s="297"/>
      <c r="K480" s="297"/>
      <c r="L480" s="297"/>
      <c r="M480" s="297"/>
      <c r="N480" s="297"/>
      <c r="O480" s="297"/>
      <c r="P480" s="297"/>
      <c r="Q480" s="297"/>
      <c r="R480" s="297"/>
      <c r="S480" s="297"/>
      <c r="T480" s="297"/>
      <c r="U480" s="297"/>
      <c r="V480" s="297"/>
      <c r="W480" s="297"/>
      <c r="X480" s="297"/>
      <c r="Y480" s="297"/>
      <c r="Z480" s="297"/>
    </row>
    <row r="481" spans="1:26" ht="15.75" customHeight="1">
      <c r="A481" s="297"/>
      <c r="B481" s="297"/>
      <c r="C481" s="297"/>
      <c r="D481" s="297"/>
      <c r="E481" s="297"/>
      <c r="F481" s="297"/>
      <c r="G481" s="297"/>
      <c r="H481" s="297"/>
      <c r="I481" s="297"/>
      <c r="J481" s="297"/>
      <c r="K481" s="297"/>
      <c r="L481" s="297"/>
      <c r="M481" s="297"/>
      <c r="N481" s="297"/>
      <c r="O481" s="297"/>
      <c r="P481" s="297"/>
      <c r="Q481" s="297"/>
      <c r="R481" s="297"/>
      <c r="S481" s="297"/>
      <c r="T481" s="297"/>
      <c r="U481" s="297"/>
      <c r="V481" s="297"/>
      <c r="W481" s="297"/>
      <c r="X481" s="297"/>
      <c r="Y481" s="297"/>
      <c r="Z481" s="297"/>
    </row>
    <row r="482" spans="1:26" ht="15.75" customHeight="1">
      <c r="A482" s="297"/>
      <c r="B482" s="297"/>
      <c r="C482" s="297"/>
      <c r="D482" s="297"/>
      <c r="E482" s="297"/>
      <c r="F482" s="297"/>
      <c r="G482" s="297"/>
      <c r="H482" s="297"/>
      <c r="I482" s="297"/>
      <c r="J482" s="297"/>
      <c r="K482" s="297"/>
      <c r="L482" s="297"/>
      <c r="M482" s="297"/>
      <c r="N482" s="297"/>
      <c r="O482" s="297"/>
      <c r="P482" s="297"/>
      <c r="Q482" s="297"/>
      <c r="R482" s="297"/>
      <c r="S482" s="297"/>
      <c r="T482" s="297"/>
      <c r="U482" s="297"/>
      <c r="V482" s="297"/>
      <c r="W482" s="297"/>
      <c r="X482" s="297"/>
      <c r="Y482" s="297"/>
      <c r="Z482" s="297"/>
    </row>
    <row r="483" spans="1:26" ht="15.75" customHeight="1">
      <c r="A483" s="297"/>
      <c r="B483" s="297"/>
      <c r="C483" s="297"/>
      <c r="D483" s="297"/>
      <c r="E483" s="297"/>
      <c r="F483" s="297"/>
      <c r="G483" s="297"/>
      <c r="H483" s="297"/>
      <c r="I483" s="297"/>
      <c r="J483" s="297"/>
      <c r="K483" s="297"/>
      <c r="L483" s="297"/>
      <c r="M483" s="297"/>
      <c r="N483" s="297"/>
      <c r="O483" s="297"/>
      <c r="P483" s="297"/>
      <c r="Q483" s="297"/>
      <c r="R483" s="297"/>
      <c r="S483" s="297"/>
      <c r="T483" s="297"/>
      <c r="U483" s="297"/>
      <c r="V483" s="297"/>
      <c r="W483" s="297"/>
      <c r="X483" s="297"/>
      <c r="Y483" s="297"/>
      <c r="Z483" s="297"/>
    </row>
    <row r="484" spans="1:26" ht="15.75" customHeight="1">
      <c r="A484" s="297"/>
      <c r="B484" s="297"/>
      <c r="C484" s="297"/>
      <c r="D484" s="297"/>
      <c r="E484" s="297"/>
      <c r="F484" s="297"/>
      <c r="G484" s="297"/>
      <c r="H484" s="297"/>
      <c r="I484" s="297"/>
      <c r="J484" s="297"/>
      <c r="K484" s="297"/>
      <c r="L484" s="297"/>
      <c r="M484" s="297"/>
      <c r="N484" s="297"/>
      <c r="O484" s="297"/>
      <c r="P484" s="297"/>
      <c r="Q484" s="297"/>
      <c r="R484" s="297"/>
      <c r="S484" s="297"/>
      <c r="T484" s="297"/>
      <c r="U484" s="297"/>
      <c r="V484" s="297"/>
      <c r="W484" s="297"/>
      <c r="X484" s="297"/>
      <c r="Y484" s="297"/>
      <c r="Z484" s="297"/>
    </row>
    <row r="485" spans="1:26" ht="15.75" customHeight="1">
      <c r="A485" s="297"/>
      <c r="B485" s="297"/>
      <c r="C485" s="297"/>
      <c r="D485" s="297"/>
      <c r="E485" s="297"/>
      <c r="F485" s="297"/>
      <c r="G485" s="297"/>
      <c r="H485" s="297"/>
      <c r="I485" s="297"/>
      <c r="J485" s="297"/>
      <c r="K485" s="297"/>
      <c r="L485" s="297"/>
      <c r="M485" s="297"/>
      <c r="N485" s="297"/>
      <c r="O485" s="297"/>
      <c r="P485" s="297"/>
      <c r="Q485" s="297"/>
      <c r="R485" s="297"/>
      <c r="S485" s="297"/>
      <c r="T485" s="297"/>
      <c r="U485" s="297"/>
      <c r="V485" s="297"/>
      <c r="W485" s="297"/>
      <c r="X485" s="297"/>
      <c r="Y485" s="297"/>
      <c r="Z485" s="297"/>
    </row>
    <row r="486" spans="1:26" ht="15.75" customHeight="1">
      <c r="A486" s="297"/>
      <c r="B486" s="297"/>
      <c r="C486" s="297"/>
      <c r="D486" s="297"/>
      <c r="E486" s="297"/>
      <c r="F486" s="297"/>
      <c r="G486" s="297"/>
      <c r="H486" s="297"/>
      <c r="I486" s="297"/>
      <c r="J486" s="297"/>
      <c r="K486" s="297"/>
      <c r="L486" s="297"/>
      <c r="M486" s="297"/>
      <c r="N486" s="297"/>
      <c r="O486" s="297"/>
      <c r="P486" s="297"/>
      <c r="Q486" s="297"/>
      <c r="R486" s="297"/>
      <c r="S486" s="297"/>
      <c r="T486" s="297"/>
      <c r="U486" s="297"/>
      <c r="V486" s="297"/>
      <c r="W486" s="297"/>
      <c r="X486" s="297"/>
      <c r="Y486" s="297"/>
      <c r="Z486" s="297"/>
    </row>
    <row r="487" spans="1:26" ht="15.75" customHeight="1">
      <c r="A487" s="297"/>
      <c r="B487" s="297"/>
      <c r="C487" s="297"/>
      <c r="D487" s="297"/>
      <c r="E487" s="297"/>
      <c r="F487" s="297"/>
      <c r="G487" s="297"/>
      <c r="H487" s="297"/>
      <c r="I487" s="297"/>
      <c r="J487" s="297"/>
      <c r="K487" s="297"/>
      <c r="L487" s="297"/>
      <c r="M487" s="297"/>
      <c r="N487" s="297"/>
      <c r="O487" s="297"/>
      <c r="P487" s="297"/>
      <c r="Q487" s="297"/>
      <c r="R487" s="297"/>
      <c r="S487" s="297"/>
      <c r="T487" s="297"/>
      <c r="U487" s="297"/>
      <c r="V487" s="297"/>
      <c r="W487" s="297"/>
      <c r="X487" s="297"/>
      <c r="Y487" s="297"/>
      <c r="Z487" s="297"/>
    </row>
    <row r="488" spans="1:26" ht="15.75" customHeight="1">
      <c r="A488" s="297"/>
      <c r="B488" s="297"/>
      <c r="C488" s="297"/>
      <c r="D488" s="297"/>
      <c r="E488" s="297"/>
      <c r="F488" s="297"/>
      <c r="G488" s="297"/>
      <c r="H488" s="297"/>
      <c r="I488" s="297"/>
      <c r="J488" s="297"/>
      <c r="K488" s="297"/>
      <c r="L488" s="297"/>
      <c r="M488" s="297"/>
      <c r="N488" s="297"/>
      <c r="O488" s="297"/>
      <c r="P488" s="297"/>
      <c r="Q488" s="297"/>
      <c r="R488" s="297"/>
      <c r="S488" s="297"/>
      <c r="T488" s="297"/>
      <c r="U488" s="297"/>
      <c r="V488" s="297"/>
      <c r="W488" s="297"/>
      <c r="X488" s="297"/>
      <c r="Y488" s="297"/>
      <c r="Z488" s="297"/>
    </row>
    <row r="489" spans="1:26" ht="15.75" customHeight="1">
      <c r="A489" s="297"/>
      <c r="B489" s="297"/>
      <c r="C489" s="297"/>
      <c r="D489" s="297"/>
      <c r="E489" s="297"/>
      <c r="F489" s="297"/>
      <c r="G489" s="297"/>
      <c r="H489" s="297"/>
      <c r="I489" s="297"/>
      <c r="J489" s="297"/>
      <c r="K489" s="297"/>
      <c r="L489" s="297"/>
      <c r="M489" s="297"/>
      <c r="N489" s="297"/>
      <c r="O489" s="297"/>
      <c r="P489" s="297"/>
      <c r="Q489" s="297"/>
      <c r="R489" s="297"/>
      <c r="S489" s="297"/>
      <c r="T489" s="297"/>
      <c r="U489" s="297"/>
      <c r="V489" s="297"/>
      <c r="W489" s="297"/>
      <c r="X489" s="297"/>
      <c r="Y489" s="297"/>
      <c r="Z489" s="297"/>
    </row>
    <row r="490" spans="1:26" ht="15.75" customHeight="1">
      <c r="A490" s="297"/>
      <c r="B490" s="297"/>
      <c r="C490" s="297"/>
      <c r="D490" s="297"/>
      <c r="E490" s="297"/>
      <c r="F490" s="297"/>
      <c r="G490" s="297"/>
      <c r="H490" s="297"/>
      <c r="I490" s="297"/>
      <c r="J490" s="297"/>
      <c r="K490" s="297"/>
      <c r="L490" s="297"/>
      <c r="M490" s="297"/>
      <c r="N490" s="297"/>
      <c r="O490" s="297"/>
      <c r="P490" s="297"/>
      <c r="Q490" s="297"/>
      <c r="R490" s="297"/>
      <c r="S490" s="297"/>
      <c r="T490" s="297"/>
      <c r="U490" s="297"/>
      <c r="V490" s="297"/>
      <c r="W490" s="297"/>
      <c r="X490" s="297"/>
      <c r="Y490" s="297"/>
      <c r="Z490" s="297"/>
    </row>
    <row r="491" spans="1:26" ht="15.75" customHeight="1">
      <c r="A491" s="297"/>
      <c r="B491" s="297"/>
      <c r="C491" s="297"/>
      <c r="D491" s="297"/>
      <c r="E491" s="297"/>
      <c r="F491" s="297"/>
      <c r="G491" s="297"/>
      <c r="H491" s="297"/>
      <c r="I491" s="297"/>
      <c r="J491" s="297"/>
      <c r="K491" s="297"/>
      <c r="L491" s="297"/>
      <c r="M491" s="297"/>
      <c r="N491" s="297"/>
      <c r="O491" s="297"/>
      <c r="P491" s="297"/>
      <c r="Q491" s="297"/>
      <c r="R491" s="297"/>
      <c r="S491" s="297"/>
      <c r="T491" s="297"/>
      <c r="U491" s="297"/>
      <c r="V491" s="297"/>
      <c r="W491" s="297"/>
      <c r="X491" s="297"/>
      <c r="Y491" s="297"/>
      <c r="Z491" s="297"/>
    </row>
    <row r="492" spans="1:26" ht="15.75" customHeight="1">
      <c r="A492" s="297"/>
      <c r="B492" s="297"/>
      <c r="C492" s="297"/>
      <c r="D492" s="297"/>
      <c r="E492" s="297"/>
      <c r="F492" s="297"/>
      <c r="G492" s="297"/>
      <c r="H492" s="297"/>
      <c r="I492" s="297"/>
      <c r="J492" s="297"/>
      <c r="K492" s="297"/>
      <c r="L492" s="297"/>
      <c r="M492" s="297"/>
      <c r="N492" s="297"/>
      <c r="O492" s="297"/>
      <c r="P492" s="297"/>
      <c r="Q492" s="297"/>
      <c r="R492" s="297"/>
      <c r="S492" s="297"/>
      <c r="T492" s="297"/>
      <c r="U492" s="297"/>
      <c r="V492" s="297"/>
      <c r="W492" s="297"/>
      <c r="X492" s="297"/>
      <c r="Y492" s="297"/>
      <c r="Z492" s="297"/>
    </row>
    <row r="493" spans="1:26" ht="15.75" customHeight="1">
      <c r="A493" s="297"/>
      <c r="B493" s="297"/>
      <c r="C493" s="297"/>
      <c r="D493" s="297"/>
      <c r="E493" s="297"/>
      <c r="F493" s="297"/>
      <c r="G493" s="297"/>
      <c r="H493" s="297"/>
      <c r="I493" s="297"/>
      <c r="J493" s="297"/>
      <c r="K493" s="297"/>
      <c r="L493" s="297"/>
      <c r="M493" s="297"/>
      <c r="N493" s="297"/>
      <c r="O493" s="297"/>
      <c r="P493" s="297"/>
      <c r="Q493" s="297"/>
      <c r="R493" s="297"/>
      <c r="S493" s="297"/>
      <c r="T493" s="297"/>
      <c r="U493" s="297"/>
      <c r="V493" s="297"/>
      <c r="W493" s="297"/>
      <c r="X493" s="297"/>
      <c r="Y493" s="297"/>
      <c r="Z493" s="297"/>
    </row>
    <row r="494" spans="1:26" ht="15.75" customHeight="1">
      <c r="A494" s="297"/>
      <c r="B494" s="297"/>
      <c r="C494" s="297"/>
      <c r="D494" s="297"/>
      <c r="E494" s="297"/>
      <c r="F494" s="297"/>
      <c r="G494" s="297"/>
      <c r="H494" s="297"/>
      <c r="I494" s="297"/>
      <c r="J494" s="297"/>
      <c r="K494" s="297"/>
      <c r="L494" s="297"/>
      <c r="M494" s="297"/>
      <c r="N494" s="297"/>
      <c r="O494" s="297"/>
      <c r="P494" s="297"/>
      <c r="Q494" s="297"/>
      <c r="R494" s="297"/>
      <c r="S494" s="297"/>
      <c r="T494" s="297"/>
      <c r="U494" s="297"/>
      <c r="V494" s="297"/>
      <c r="W494" s="297"/>
      <c r="X494" s="297"/>
      <c r="Y494" s="297"/>
      <c r="Z494" s="297"/>
    </row>
    <row r="495" spans="1:26" ht="15.75" customHeight="1">
      <c r="A495" s="297"/>
      <c r="B495" s="297"/>
      <c r="C495" s="297"/>
      <c r="D495" s="297"/>
      <c r="E495" s="297"/>
      <c r="F495" s="297"/>
      <c r="G495" s="297"/>
      <c r="H495" s="297"/>
      <c r="I495" s="297"/>
      <c r="J495" s="297"/>
      <c r="K495" s="297"/>
      <c r="L495" s="297"/>
      <c r="M495" s="297"/>
      <c r="N495" s="297"/>
      <c r="O495" s="297"/>
      <c r="P495" s="297"/>
      <c r="Q495" s="297"/>
      <c r="R495" s="297"/>
      <c r="S495" s="297"/>
      <c r="T495" s="297"/>
      <c r="U495" s="297"/>
      <c r="V495" s="297"/>
      <c r="W495" s="297"/>
      <c r="X495" s="297"/>
      <c r="Y495" s="297"/>
      <c r="Z495" s="297"/>
    </row>
    <row r="496" spans="1:26" ht="15.75" customHeight="1">
      <c r="A496" s="297"/>
      <c r="B496" s="297"/>
      <c r="C496" s="297"/>
      <c r="D496" s="297"/>
      <c r="E496" s="297"/>
      <c r="F496" s="297"/>
      <c r="G496" s="297"/>
      <c r="H496" s="297"/>
      <c r="I496" s="297"/>
      <c r="J496" s="297"/>
      <c r="K496" s="297"/>
      <c r="L496" s="297"/>
      <c r="M496" s="297"/>
      <c r="N496" s="297"/>
      <c r="O496" s="297"/>
      <c r="P496" s="297"/>
      <c r="Q496" s="297"/>
      <c r="R496" s="297"/>
      <c r="S496" s="297"/>
      <c r="T496" s="297"/>
      <c r="U496" s="297"/>
      <c r="V496" s="297"/>
      <c r="W496" s="297"/>
      <c r="X496" s="297"/>
      <c r="Y496" s="297"/>
      <c r="Z496" s="297"/>
    </row>
    <row r="497" spans="1:26" ht="15.75" customHeight="1">
      <c r="A497" s="297"/>
      <c r="B497" s="297"/>
      <c r="C497" s="297"/>
      <c r="D497" s="297"/>
      <c r="E497" s="297"/>
      <c r="F497" s="297"/>
      <c r="G497" s="297"/>
      <c r="H497" s="297"/>
      <c r="I497" s="297"/>
      <c r="J497" s="297"/>
      <c r="K497" s="297"/>
      <c r="L497" s="297"/>
      <c r="M497" s="297"/>
      <c r="N497" s="297"/>
      <c r="O497" s="297"/>
      <c r="P497" s="297"/>
      <c r="Q497" s="297"/>
      <c r="R497" s="297"/>
      <c r="S497" s="297"/>
      <c r="T497" s="297"/>
      <c r="U497" s="297"/>
      <c r="V497" s="297"/>
      <c r="W497" s="297"/>
      <c r="X497" s="297"/>
      <c r="Y497" s="297"/>
      <c r="Z497" s="297"/>
    </row>
    <row r="498" spans="1:26" ht="15.75" customHeight="1">
      <c r="A498" s="297"/>
      <c r="B498" s="297"/>
      <c r="C498" s="297"/>
      <c r="D498" s="297"/>
      <c r="E498" s="297"/>
      <c r="F498" s="297"/>
      <c r="G498" s="297"/>
      <c r="H498" s="297"/>
      <c r="I498" s="297"/>
      <c r="J498" s="297"/>
      <c r="K498" s="297"/>
      <c r="L498" s="297"/>
      <c r="M498" s="297"/>
      <c r="N498" s="297"/>
      <c r="O498" s="297"/>
      <c r="P498" s="297"/>
      <c r="Q498" s="297"/>
      <c r="R498" s="297"/>
      <c r="S498" s="297"/>
      <c r="T498" s="297"/>
      <c r="U498" s="297"/>
      <c r="V498" s="297"/>
      <c r="W498" s="297"/>
      <c r="X498" s="297"/>
      <c r="Y498" s="297"/>
      <c r="Z498" s="297"/>
    </row>
    <row r="499" spans="1:26" ht="15.75" customHeight="1">
      <c r="A499" s="297"/>
      <c r="B499" s="297"/>
      <c r="C499" s="297"/>
      <c r="D499" s="297"/>
      <c r="E499" s="297"/>
      <c r="F499" s="297"/>
      <c r="G499" s="297"/>
      <c r="H499" s="297"/>
      <c r="I499" s="297"/>
      <c r="J499" s="297"/>
      <c r="K499" s="297"/>
      <c r="L499" s="297"/>
      <c r="M499" s="297"/>
      <c r="N499" s="297"/>
      <c r="O499" s="297"/>
      <c r="P499" s="297"/>
      <c r="Q499" s="297"/>
      <c r="R499" s="297"/>
      <c r="S499" s="297"/>
      <c r="T499" s="297"/>
      <c r="U499" s="297"/>
      <c r="V499" s="297"/>
      <c r="W499" s="297"/>
      <c r="X499" s="297"/>
      <c r="Y499" s="297"/>
      <c r="Z499" s="297"/>
    </row>
    <row r="500" spans="1:26" ht="15.75" customHeight="1">
      <c r="A500" s="297"/>
      <c r="B500" s="297"/>
      <c r="C500" s="297"/>
      <c r="D500" s="297"/>
      <c r="E500" s="297"/>
      <c r="F500" s="297"/>
      <c r="G500" s="297"/>
      <c r="H500" s="297"/>
      <c r="I500" s="297"/>
      <c r="J500" s="297"/>
      <c r="K500" s="297"/>
      <c r="L500" s="297"/>
      <c r="M500" s="297"/>
      <c r="N500" s="297"/>
      <c r="O500" s="297"/>
      <c r="P500" s="297"/>
      <c r="Q500" s="297"/>
      <c r="R500" s="297"/>
      <c r="S500" s="297"/>
      <c r="T500" s="297"/>
      <c r="U500" s="297"/>
      <c r="V500" s="297"/>
      <c r="W500" s="297"/>
      <c r="X500" s="297"/>
      <c r="Y500" s="297"/>
      <c r="Z500" s="297"/>
    </row>
    <row r="501" spans="1:26" ht="15.75" customHeight="1">
      <c r="A501" s="297"/>
      <c r="B501" s="297"/>
      <c r="C501" s="297"/>
      <c r="D501" s="297"/>
      <c r="E501" s="297"/>
      <c r="F501" s="297"/>
      <c r="G501" s="297"/>
      <c r="H501" s="297"/>
      <c r="I501" s="297"/>
      <c r="J501" s="297"/>
      <c r="K501" s="297"/>
      <c r="L501" s="297"/>
      <c r="M501" s="297"/>
      <c r="N501" s="297"/>
      <c r="O501" s="297"/>
      <c r="P501" s="297"/>
      <c r="Q501" s="297"/>
      <c r="R501" s="297"/>
      <c r="S501" s="297"/>
      <c r="T501" s="297"/>
      <c r="U501" s="297"/>
      <c r="V501" s="297"/>
      <c r="W501" s="297"/>
      <c r="X501" s="297"/>
      <c r="Y501" s="297"/>
      <c r="Z501" s="297"/>
    </row>
    <row r="502" spans="1:26" ht="15.75" customHeight="1">
      <c r="A502" s="297"/>
      <c r="B502" s="297"/>
      <c r="C502" s="297"/>
      <c r="D502" s="297"/>
      <c r="E502" s="297"/>
      <c r="F502" s="297"/>
      <c r="G502" s="297"/>
      <c r="H502" s="297"/>
      <c r="I502" s="297"/>
      <c r="J502" s="297"/>
      <c r="K502" s="297"/>
      <c r="L502" s="297"/>
      <c r="M502" s="297"/>
      <c r="N502" s="297"/>
      <c r="O502" s="297"/>
      <c r="P502" s="297"/>
      <c r="Q502" s="297"/>
      <c r="R502" s="297"/>
      <c r="S502" s="297"/>
      <c r="T502" s="297"/>
      <c r="U502" s="297"/>
      <c r="V502" s="297"/>
      <c r="W502" s="297"/>
      <c r="X502" s="297"/>
      <c r="Y502" s="297"/>
      <c r="Z502" s="297"/>
    </row>
    <row r="503" spans="1:26" ht="15.75" customHeight="1">
      <c r="A503" s="297"/>
      <c r="B503" s="297"/>
      <c r="C503" s="297"/>
      <c r="D503" s="297"/>
      <c r="E503" s="297"/>
      <c r="F503" s="297"/>
      <c r="G503" s="297"/>
      <c r="H503" s="297"/>
      <c r="I503" s="297"/>
      <c r="J503" s="297"/>
      <c r="K503" s="297"/>
      <c r="L503" s="297"/>
      <c r="M503" s="297"/>
      <c r="N503" s="297"/>
      <c r="O503" s="297"/>
      <c r="P503" s="297"/>
      <c r="Q503" s="297"/>
      <c r="R503" s="297"/>
      <c r="S503" s="297"/>
      <c r="T503" s="297"/>
      <c r="U503" s="297"/>
      <c r="V503" s="297"/>
      <c r="W503" s="297"/>
      <c r="X503" s="297"/>
      <c r="Y503" s="297"/>
      <c r="Z503" s="297"/>
    </row>
    <row r="504" spans="1:26" ht="15.75" customHeight="1">
      <c r="A504" s="297"/>
      <c r="B504" s="297"/>
      <c r="C504" s="297"/>
      <c r="D504" s="297"/>
      <c r="E504" s="297"/>
      <c r="F504" s="297"/>
      <c r="G504" s="297"/>
      <c r="H504" s="297"/>
      <c r="I504" s="297"/>
      <c r="J504" s="297"/>
      <c r="K504" s="297"/>
      <c r="L504" s="297"/>
      <c r="M504" s="297"/>
      <c r="N504" s="297"/>
      <c r="O504" s="297"/>
      <c r="P504" s="297"/>
      <c r="Q504" s="297"/>
      <c r="R504" s="297"/>
      <c r="S504" s="297"/>
      <c r="T504" s="297"/>
      <c r="U504" s="297"/>
      <c r="V504" s="297"/>
      <c r="W504" s="297"/>
      <c r="X504" s="297"/>
      <c r="Y504" s="297"/>
      <c r="Z504" s="297"/>
    </row>
    <row r="505" spans="1:26" ht="15.75" customHeight="1">
      <c r="A505" s="297"/>
      <c r="B505" s="297"/>
      <c r="C505" s="297"/>
      <c r="D505" s="297"/>
      <c r="E505" s="297"/>
      <c r="F505" s="297"/>
      <c r="G505" s="297"/>
      <c r="H505" s="297"/>
      <c r="I505" s="297"/>
      <c r="J505" s="297"/>
      <c r="K505" s="297"/>
      <c r="L505" s="297"/>
      <c r="M505" s="297"/>
      <c r="N505" s="297"/>
      <c r="O505" s="297"/>
      <c r="P505" s="297"/>
      <c r="Q505" s="297"/>
      <c r="R505" s="297"/>
      <c r="S505" s="297"/>
      <c r="T505" s="297"/>
      <c r="U505" s="297"/>
      <c r="V505" s="297"/>
      <c r="W505" s="297"/>
      <c r="X505" s="297"/>
      <c r="Y505" s="297"/>
      <c r="Z505" s="297"/>
    </row>
    <row r="506" spans="1:26" ht="15.75" customHeight="1">
      <c r="A506" s="297"/>
      <c r="B506" s="297"/>
      <c r="C506" s="297"/>
      <c r="D506" s="297"/>
      <c r="E506" s="297"/>
      <c r="F506" s="297"/>
      <c r="G506" s="297"/>
      <c r="H506" s="297"/>
      <c r="I506" s="297"/>
      <c r="J506" s="297"/>
      <c r="K506" s="297"/>
      <c r="L506" s="297"/>
      <c r="M506" s="297"/>
      <c r="N506" s="297"/>
      <c r="O506" s="297"/>
      <c r="P506" s="297"/>
      <c r="Q506" s="297"/>
      <c r="R506" s="297"/>
      <c r="S506" s="297"/>
      <c r="T506" s="297"/>
      <c r="U506" s="297"/>
      <c r="V506" s="297"/>
      <c r="W506" s="297"/>
      <c r="X506" s="297"/>
      <c r="Y506" s="297"/>
      <c r="Z506" s="297"/>
    </row>
    <row r="507" spans="1:26" ht="15.75" customHeight="1">
      <c r="A507" s="297"/>
      <c r="B507" s="297"/>
      <c r="C507" s="297"/>
      <c r="D507" s="297"/>
      <c r="E507" s="297"/>
      <c r="F507" s="297"/>
      <c r="G507" s="297"/>
      <c r="H507" s="297"/>
      <c r="I507" s="297"/>
      <c r="J507" s="297"/>
      <c r="K507" s="297"/>
      <c r="L507" s="297"/>
      <c r="M507" s="297"/>
      <c r="N507" s="297"/>
      <c r="O507" s="297"/>
      <c r="P507" s="297"/>
      <c r="Q507" s="297"/>
      <c r="R507" s="297"/>
      <c r="S507" s="297"/>
      <c r="T507" s="297"/>
      <c r="U507" s="297"/>
      <c r="V507" s="297"/>
      <c r="W507" s="297"/>
      <c r="X507" s="297"/>
      <c r="Y507" s="297"/>
      <c r="Z507" s="297"/>
    </row>
    <row r="508" spans="1:26" ht="15.75" customHeight="1">
      <c r="A508" s="297"/>
      <c r="B508" s="297"/>
      <c r="C508" s="297"/>
      <c r="D508" s="297"/>
      <c r="E508" s="297"/>
      <c r="F508" s="297"/>
      <c r="G508" s="297"/>
      <c r="H508" s="297"/>
      <c r="I508" s="297"/>
      <c r="J508" s="297"/>
      <c r="K508" s="297"/>
      <c r="L508" s="297"/>
      <c r="M508" s="297"/>
      <c r="N508" s="297"/>
      <c r="O508" s="297"/>
      <c r="P508" s="297"/>
      <c r="Q508" s="297"/>
      <c r="R508" s="297"/>
      <c r="S508" s="297"/>
      <c r="T508" s="297"/>
      <c r="U508" s="297"/>
      <c r="V508" s="297"/>
      <c r="W508" s="297"/>
      <c r="X508" s="297"/>
      <c r="Y508" s="297"/>
      <c r="Z508" s="297"/>
    </row>
    <row r="509" spans="1:26" ht="15.75" customHeight="1">
      <c r="A509" s="297"/>
      <c r="B509" s="297"/>
      <c r="C509" s="297"/>
      <c r="D509" s="297"/>
      <c r="E509" s="297"/>
      <c r="F509" s="297"/>
      <c r="G509" s="297"/>
      <c r="H509" s="297"/>
      <c r="I509" s="297"/>
      <c r="J509" s="297"/>
      <c r="K509" s="297"/>
      <c r="L509" s="297"/>
      <c r="M509" s="297"/>
      <c r="N509" s="297"/>
      <c r="O509" s="297"/>
      <c r="P509" s="297"/>
      <c r="Q509" s="297"/>
      <c r="R509" s="297"/>
      <c r="S509" s="297"/>
      <c r="T509" s="297"/>
      <c r="U509" s="297"/>
      <c r="V509" s="297"/>
      <c r="W509" s="297"/>
      <c r="X509" s="297"/>
      <c r="Y509" s="297"/>
      <c r="Z509" s="297"/>
    </row>
    <row r="510" spans="1:26" ht="15.75" customHeight="1">
      <c r="A510" s="297"/>
      <c r="B510" s="297"/>
      <c r="C510" s="297"/>
      <c r="D510" s="297"/>
      <c r="E510" s="297"/>
      <c r="F510" s="297"/>
      <c r="G510" s="297"/>
      <c r="H510" s="297"/>
      <c r="I510" s="297"/>
      <c r="J510" s="297"/>
      <c r="K510" s="297"/>
      <c r="L510" s="297"/>
      <c r="M510" s="297"/>
      <c r="N510" s="297"/>
      <c r="O510" s="297"/>
      <c r="P510" s="297"/>
      <c r="Q510" s="297"/>
      <c r="R510" s="297"/>
      <c r="S510" s="297"/>
      <c r="T510" s="297"/>
      <c r="U510" s="297"/>
      <c r="V510" s="297"/>
      <c r="W510" s="297"/>
      <c r="X510" s="297"/>
      <c r="Y510" s="297"/>
      <c r="Z510" s="297"/>
    </row>
    <row r="511" spans="1:26" ht="15.75" customHeight="1">
      <c r="A511" s="297"/>
      <c r="B511" s="297"/>
      <c r="C511" s="297"/>
      <c r="D511" s="297"/>
      <c r="E511" s="297"/>
      <c r="F511" s="297"/>
      <c r="G511" s="297"/>
      <c r="H511" s="297"/>
      <c r="I511" s="297"/>
      <c r="J511" s="297"/>
      <c r="K511" s="297"/>
      <c r="L511" s="297"/>
      <c r="M511" s="297"/>
      <c r="N511" s="297"/>
      <c r="O511" s="297"/>
      <c r="P511" s="297"/>
      <c r="Q511" s="297"/>
      <c r="R511" s="297"/>
      <c r="S511" s="297"/>
      <c r="T511" s="297"/>
      <c r="U511" s="297"/>
      <c r="V511" s="297"/>
      <c r="W511" s="297"/>
      <c r="X511" s="297"/>
      <c r="Y511" s="297"/>
      <c r="Z511" s="297"/>
    </row>
    <row r="512" spans="1:26" ht="15.75" customHeight="1">
      <c r="A512" s="297"/>
      <c r="B512" s="297"/>
      <c r="C512" s="297"/>
      <c r="D512" s="297"/>
      <c r="E512" s="297"/>
      <c r="F512" s="297"/>
      <c r="G512" s="297"/>
      <c r="H512" s="297"/>
      <c r="I512" s="297"/>
      <c r="J512" s="297"/>
      <c r="K512" s="297"/>
      <c r="L512" s="297"/>
      <c r="M512" s="297"/>
      <c r="N512" s="297"/>
      <c r="O512" s="297"/>
      <c r="P512" s="297"/>
      <c r="Q512" s="297"/>
      <c r="R512" s="297"/>
      <c r="S512" s="297"/>
      <c r="T512" s="297"/>
      <c r="U512" s="297"/>
      <c r="V512" s="297"/>
      <c r="W512" s="297"/>
      <c r="X512" s="297"/>
      <c r="Y512" s="297"/>
      <c r="Z512" s="297"/>
    </row>
    <row r="513" spans="1:26" ht="15.75" customHeight="1">
      <c r="A513" s="297"/>
      <c r="B513" s="297"/>
      <c r="C513" s="297"/>
      <c r="D513" s="297"/>
      <c r="E513" s="297"/>
      <c r="F513" s="297"/>
      <c r="G513" s="297"/>
      <c r="H513" s="297"/>
      <c r="I513" s="297"/>
      <c r="J513" s="297"/>
      <c r="K513" s="297"/>
      <c r="L513" s="297"/>
      <c r="M513" s="297"/>
      <c r="N513" s="297"/>
      <c r="O513" s="297"/>
      <c r="P513" s="297"/>
      <c r="Q513" s="297"/>
      <c r="R513" s="297"/>
      <c r="S513" s="297"/>
      <c r="T513" s="297"/>
      <c r="U513" s="297"/>
      <c r="V513" s="297"/>
      <c r="W513" s="297"/>
      <c r="X513" s="297"/>
      <c r="Y513" s="297"/>
      <c r="Z513" s="297"/>
    </row>
    <row r="514" spans="1:26" ht="15.75" customHeight="1">
      <c r="A514" s="297"/>
      <c r="B514" s="297"/>
      <c r="C514" s="297"/>
      <c r="D514" s="297"/>
      <c r="E514" s="297"/>
      <c r="F514" s="297"/>
      <c r="G514" s="297"/>
      <c r="H514" s="297"/>
      <c r="I514" s="297"/>
      <c r="J514" s="297"/>
      <c r="K514" s="297"/>
      <c r="L514" s="297"/>
      <c r="M514" s="297"/>
      <c r="N514" s="297"/>
      <c r="O514" s="297"/>
      <c r="P514" s="297"/>
      <c r="Q514" s="297"/>
      <c r="R514" s="297"/>
      <c r="S514" s="297"/>
      <c r="T514" s="297"/>
      <c r="U514" s="297"/>
      <c r="V514" s="297"/>
      <c r="W514" s="297"/>
      <c r="X514" s="297"/>
      <c r="Y514" s="297"/>
      <c r="Z514" s="297"/>
    </row>
    <row r="515" spans="1:26" ht="15.75" customHeight="1">
      <c r="A515" s="297"/>
      <c r="B515" s="297"/>
      <c r="C515" s="297"/>
      <c r="D515" s="297"/>
      <c r="E515" s="297"/>
      <c r="F515" s="297"/>
      <c r="G515" s="297"/>
      <c r="H515" s="297"/>
      <c r="I515" s="297"/>
      <c r="J515" s="297"/>
      <c r="K515" s="297"/>
      <c r="L515" s="297"/>
      <c r="M515" s="297"/>
      <c r="N515" s="297"/>
      <c r="O515" s="297"/>
      <c r="P515" s="297"/>
      <c r="Q515" s="297"/>
      <c r="R515" s="297"/>
      <c r="S515" s="297"/>
      <c r="T515" s="297"/>
      <c r="U515" s="297"/>
      <c r="V515" s="297"/>
      <c r="W515" s="297"/>
      <c r="X515" s="297"/>
      <c r="Y515" s="297"/>
      <c r="Z515" s="297"/>
    </row>
    <row r="516" spans="1:26" ht="15.75" customHeight="1">
      <c r="A516" s="297"/>
      <c r="B516" s="297"/>
      <c r="C516" s="297"/>
      <c r="D516" s="297"/>
      <c r="E516" s="297"/>
      <c r="F516" s="297"/>
      <c r="G516" s="297"/>
      <c r="H516" s="297"/>
      <c r="I516" s="297"/>
      <c r="J516" s="297"/>
      <c r="K516" s="297"/>
      <c r="L516" s="297"/>
      <c r="M516" s="297"/>
      <c r="N516" s="297"/>
      <c r="O516" s="297"/>
      <c r="P516" s="297"/>
      <c r="Q516" s="297"/>
      <c r="R516" s="297"/>
      <c r="S516" s="297"/>
      <c r="T516" s="297"/>
      <c r="U516" s="297"/>
      <c r="V516" s="297"/>
      <c r="W516" s="297"/>
      <c r="X516" s="297"/>
      <c r="Y516" s="297"/>
      <c r="Z516" s="297"/>
    </row>
    <row r="517" spans="1:26" ht="15.75" customHeight="1">
      <c r="A517" s="297"/>
      <c r="B517" s="297"/>
      <c r="C517" s="297"/>
      <c r="D517" s="297"/>
      <c r="E517" s="297"/>
      <c r="F517" s="297"/>
      <c r="G517" s="297"/>
      <c r="H517" s="297"/>
      <c r="I517" s="297"/>
      <c r="J517" s="297"/>
      <c r="K517" s="297"/>
      <c r="L517" s="297"/>
      <c r="M517" s="297"/>
      <c r="N517" s="297"/>
      <c r="O517" s="297"/>
      <c r="P517" s="297"/>
      <c r="Q517" s="297"/>
      <c r="R517" s="297"/>
      <c r="S517" s="297"/>
      <c r="T517" s="297"/>
      <c r="U517" s="297"/>
      <c r="V517" s="297"/>
      <c r="W517" s="297"/>
      <c r="X517" s="297"/>
      <c r="Y517" s="297"/>
      <c r="Z517" s="297"/>
    </row>
    <row r="518" spans="1:26" ht="15.75" customHeight="1">
      <c r="A518" s="297"/>
      <c r="B518" s="297"/>
      <c r="C518" s="297"/>
      <c r="D518" s="297"/>
      <c r="E518" s="297"/>
      <c r="F518" s="297"/>
      <c r="G518" s="297"/>
      <c r="H518" s="297"/>
      <c r="I518" s="297"/>
      <c r="J518" s="297"/>
      <c r="K518" s="297"/>
      <c r="L518" s="297"/>
      <c r="M518" s="297"/>
      <c r="N518" s="297"/>
      <c r="O518" s="297"/>
      <c r="P518" s="297"/>
      <c r="Q518" s="297"/>
      <c r="R518" s="297"/>
      <c r="S518" s="297"/>
      <c r="T518" s="297"/>
      <c r="U518" s="297"/>
      <c r="V518" s="297"/>
      <c r="W518" s="297"/>
      <c r="X518" s="297"/>
      <c r="Y518" s="297"/>
      <c r="Z518" s="297"/>
    </row>
    <row r="519" spans="1:26" ht="15.75" customHeight="1">
      <c r="A519" s="297"/>
      <c r="B519" s="297"/>
      <c r="C519" s="297"/>
      <c r="D519" s="297"/>
      <c r="E519" s="297"/>
      <c r="F519" s="297"/>
      <c r="G519" s="297"/>
      <c r="H519" s="297"/>
      <c r="I519" s="297"/>
      <c r="J519" s="297"/>
      <c r="K519" s="297"/>
      <c r="L519" s="297"/>
      <c r="M519" s="297"/>
      <c r="N519" s="297"/>
      <c r="O519" s="297"/>
      <c r="P519" s="297"/>
      <c r="Q519" s="297"/>
      <c r="R519" s="297"/>
      <c r="S519" s="297"/>
      <c r="T519" s="297"/>
      <c r="U519" s="297"/>
      <c r="V519" s="297"/>
      <c r="W519" s="297"/>
      <c r="X519" s="297"/>
      <c r="Y519" s="297"/>
      <c r="Z519" s="297"/>
    </row>
    <row r="520" spans="1:26" ht="15.75" customHeight="1">
      <c r="A520" s="297"/>
      <c r="B520" s="297"/>
      <c r="C520" s="297"/>
      <c r="D520" s="297"/>
      <c r="E520" s="297"/>
      <c r="F520" s="297"/>
      <c r="G520" s="297"/>
      <c r="H520" s="297"/>
      <c r="I520" s="297"/>
      <c r="J520" s="297"/>
      <c r="K520" s="297"/>
      <c r="L520" s="297"/>
      <c r="M520" s="297"/>
      <c r="N520" s="297"/>
      <c r="O520" s="297"/>
      <c r="P520" s="297"/>
      <c r="Q520" s="297"/>
      <c r="R520" s="297"/>
      <c r="S520" s="297"/>
      <c r="T520" s="297"/>
      <c r="U520" s="297"/>
      <c r="V520" s="297"/>
      <c r="W520" s="297"/>
      <c r="X520" s="297"/>
      <c r="Y520" s="297"/>
      <c r="Z520" s="297"/>
    </row>
    <row r="521" spans="1:26" ht="15.75" customHeight="1">
      <c r="A521" s="297"/>
      <c r="B521" s="297"/>
      <c r="C521" s="297"/>
      <c r="D521" s="297"/>
      <c r="E521" s="297"/>
      <c r="F521" s="297"/>
      <c r="G521" s="297"/>
      <c r="H521" s="297"/>
      <c r="I521" s="297"/>
      <c r="J521" s="297"/>
      <c r="K521" s="297"/>
      <c r="L521" s="297"/>
      <c r="M521" s="297"/>
      <c r="N521" s="297"/>
      <c r="O521" s="297"/>
      <c r="P521" s="297"/>
      <c r="Q521" s="297"/>
      <c r="R521" s="297"/>
      <c r="S521" s="297"/>
      <c r="T521" s="297"/>
      <c r="U521" s="297"/>
      <c r="V521" s="297"/>
      <c r="W521" s="297"/>
      <c r="X521" s="297"/>
      <c r="Y521" s="297"/>
      <c r="Z521" s="297"/>
    </row>
    <row r="522" spans="1:26" ht="15.75" customHeight="1">
      <c r="A522" s="297"/>
      <c r="B522" s="297"/>
      <c r="C522" s="297"/>
      <c r="D522" s="297"/>
      <c r="E522" s="297"/>
      <c r="F522" s="297"/>
      <c r="G522" s="297"/>
      <c r="H522" s="297"/>
      <c r="I522" s="297"/>
      <c r="J522" s="297"/>
      <c r="K522" s="297"/>
      <c r="L522" s="297"/>
      <c r="M522" s="297"/>
      <c r="N522" s="297"/>
      <c r="O522" s="297"/>
      <c r="P522" s="297"/>
      <c r="Q522" s="297"/>
      <c r="R522" s="297"/>
      <c r="S522" s="297"/>
      <c r="T522" s="297"/>
      <c r="U522" s="297"/>
      <c r="V522" s="297"/>
      <c r="W522" s="297"/>
      <c r="X522" s="297"/>
      <c r="Y522" s="297"/>
      <c r="Z522" s="297"/>
    </row>
    <row r="523" spans="1:26" ht="15.75" customHeight="1">
      <c r="A523" s="297"/>
      <c r="B523" s="297"/>
      <c r="C523" s="297"/>
      <c r="D523" s="297"/>
      <c r="E523" s="297"/>
      <c r="F523" s="297"/>
      <c r="G523" s="297"/>
      <c r="H523" s="297"/>
      <c r="I523" s="297"/>
      <c r="J523" s="297"/>
      <c r="K523" s="297"/>
      <c r="L523" s="297"/>
      <c r="M523" s="297"/>
      <c r="N523" s="297"/>
      <c r="O523" s="297"/>
      <c r="P523" s="297"/>
      <c r="Q523" s="297"/>
      <c r="R523" s="297"/>
      <c r="S523" s="297"/>
      <c r="T523" s="297"/>
      <c r="U523" s="297"/>
      <c r="V523" s="297"/>
      <c r="W523" s="297"/>
      <c r="X523" s="297"/>
      <c r="Y523" s="297"/>
      <c r="Z523" s="297"/>
    </row>
    <row r="524" spans="1:26" ht="15.75" customHeight="1">
      <c r="A524" s="297"/>
      <c r="B524" s="297"/>
      <c r="C524" s="297"/>
      <c r="D524" s="297"/>
      <c r="E524" s="297"/>
      <c r="F524" s="297"/>
      <c r="G524" s="297"/>
      <c r="H524" s="297"/>
      <c r="I524" s="297"/>
      <c r="J524" s="297"/>
      <c r="K524" s="297"/>
      <c r="L524" s="297"/>
      <c r="M524" s="297"/>
      <c r="N524" s="297"/>
      <c r="O524" s="297"/>
      <c r="P524" s="297"/>
      <c r="Q524" s="297"/>
      <c r="R524" s="297"/>
      <c r="S524" s="297"/>
      <c r="T524" s="297"/>
      <c r="U524" s="297"/>
      <c r="V524" s="297"/>
      <c r="W524" s="297"/>
      <c r="X524" s="297"/>
      <c r="Y524" s="297"/>
      <c r="Z524" s="297"/>
    </row>
    <row r="525" spans="1:26" ht="15.75" customHeight="1">
      <c r="A525" s="297"/>
      <c r="B525" s="297"/>
      <c r="C525" s="297"/>
      <c r="D525" s="297"/>
      <c r="E525" s="297"/>
      <c r="F525" s="297"/>
      <c r="G525" s="297"/>
      <c r="H525" s="297"/>
      <c r="I525" s="297"/>
      <c r="J525" s="297"/>
      <c r="K525" s="297"/>
      <c r="L525" s="297"/>
      <c r="M525" s="297"/>
      <c r="N525" s="297"/>
      <c r="O525" s="297"/>
      <c r="P525" s="297"/>
      <c r="Q525" s="297"/>
      <c r="R525" s="297"/>
      <c r="S525" s="297"/>
      <c r="T525" s="297"/>
      <c r="U525" s="297"/>
      <c r="V525" s="297"/>
      <c r="W525" s="297"/>
      <c r="X525" s="297"/>
      <c r="Y525" s="297"/>
      <c r="Z525" s="297"/>
    </row>
    <row r="526" spans="1:26" ht="15.75" customHeight="1">
      <c r="A526" s="297"/>
      <c r="B526" s="297"/>
      <c r="C526" s="297"/>
      <c r="D526" s="297"/>
      <c r="E526" s="297"/>
      <c r="F526" s="297"/>
      <c r="G526" s="297"/>
      <c r="H526" s="297"/>
      <c r="I526" s="297"/>
      <c r="J526" s="297"/>
      <c r="K526" s="297"/>
      <c r="L526" s="297"/>
      <c r="M526" s="297"/>
      <c r="N526" s="297"/>
      <c r="O526" s="297"/>
      <c r="P526" s="297"/>
      <c r="Q526" s="297"/>
      <c r="R526" s="297"/>
      <c r="S526" s="297"/>
      <c r="T526" s="297"/>
      <c r="U526" s="297"/>
      <c r="V526" s="297"/>
      <c r="W526" s="297"/>
      <c r="X526" s="297"/>
      <c r="Y526" s="297"/>
      <c r="Z526" s="297"/>
    </row>
    <row r="527" spans="1:26" ht="15.75" customHeight="1">
      <c r="A527" s="297"/>
      <c r="B527" s="297"/>
      <c r="C527" s="297"/>
      <c r="D527" s="297"/>
      <c r="E527" s="297"/>
      <c r="F527" s="297"/>
      <c r="G527" s="297"/>
      <c r="H527" s="297"/>
      <c r="I527" s="297"/>
      <c r="J527" s="297"/>
      <c r="K527" s="297"/>
      <c r="L527" s="297"/>
      <c r="M527" s="297"/>
      <c r="N527" s="297"/>
      <c r="O527" s="297"/>
      <c r="P527" s="297"/>
      <c r="Q527" s="297"/>
      <c r="R527" s="297"/>
      <c r="S527" s="297"/>
      <c r="T527" s="297"/>
      <c r="U527" s="297"/>
      <c r="V527" s="297"/>
      <c r="W527" s="297"/>
      <c r="X527" s="297"/>
      <c r="Y527" s="297"/>
      <c r="Z527" s="297"/>
    </row>
    <row r="528" spans="1:26" ht="15.75" customHeight="1">
      <c r="A528" s="297"/>
      <c r="B528" s="297"/>
      <c r="C528" s="297"/>
      <c r="D528" s="297"/>
      <c r="E528" s="297"/>
      <c r="F528" s="297"/>
      <c r="G528" s="297"/>
      <c r="H528" s="297"/>
      <c r="I528" s="297"/>
      <c r="J528" s="297"/>
      <c r="K528" s="297"/>
      <c r="L528" s="297"/>
      <c r="M528" s="297"/>
      <c r="N528" s="297"/>
      <c r="O528" s="297"/>
      <c r="P528" s="297"/>
      <c r="Q528" s="297"/>
      <c r="R528" s="297"/>
      <c r="S528" s="297"/>
      <c r="T528" s="297"/>
      <c r="U528" s="297"/>
      <c r="V528" s="297"/>
      <c r="W528" s="297"/>
      <c r="X528" s="297"/>
      <c r="Y528" s="297"/>
      <c r="Z528" s="297"/>
    </row>
    <row r="529" spans="1:26" ht="15.75" customHeight="1">
      <c r="A529" s="297"/>
      <c r="B529" s="297"/>
      <c r="C529" s="297"/>
      <c r="D529" s="297"/>
      <c r="E529" s="297"/>
      <c r="F529" s="297"/>
      <c r="G529" s="297"/>
      <c r="H529" s="297"/>
      <c r="I529" s="297"/>
      <c r="J529" s="297"/>
      <c r="K529" s="297"/>
      <c r="L529" s="297"/>
      <c r="M529" s="297"/>
      <c r="N529" s="297"/>
      <c r="O529" s="297"/>
      <c r="P529" s="297"/>
      <c r="Q529" s="297"/>
      <c r="R529" s="297"/>
      <c r="S529" s="297"/>
      <c r="T529" s="297"/>
      <c r="U529" s="297"/>
      <c r="V529" s="297"/>
      <c r="W529" s="297"/>
      <c r="X529" s="297"/>
      <c r="Y529" s="297"/>
      <c r="Z529" s="297"/>
    </row>
    <row r="530" spans="1:26" ht="15.75" customHeight="1">
      <c r="A530" s="297"/>
      <c r="B530" s="297"/>
      <c r="C530" s="297"/>
      <c r="D530" s="297"/>
      <c r="E530" s="297"/>
      <c r="F530" s="297"/>
      <c r="G530" s="297"/>
      <c r="H530" s="297"/>
      <c r="I530" s="297"/>
      <c r="J530" s="297"/>
      <c r="K530" s="297"/>
      <c r="L530" s="297"/>
      <c r="M530" s="297"/>
      <c r="N530" s="297"/>
      <c r="O530" s="297"/>
      <c r="P530" s="297"/>
      <c r="Q530" s="297"/>
      <c r="R530" s="297"/>
      <c r="S530" s="297"/>
      <c r="T530" s="297"/>
      <c r="U530" s="297"/>
      <c r="V530" s="297"/>
      <c r="W530" s="297"/>
      <c r="X530" s="297"/>
      <c r="Y530" s="297"/>
      <c r="Z530" s="297"/>
    </row>
    <row r="531" spans="1:26" ht="15.75" customHeight="1">
      <c r="A531" s="297"/>
      <c r="B531" s="297"/>
      <c r="C531" s="297"/>
      <c r="D531" s="297"/>
      <c r="E531" s="297"/>
      <c r="F531" s="297"/>
      <c r="G531" s="297"/>
      <c r="H531" s="297"/>
      <c r="I531" s="297"/>
      <c r="J531" s="297"/>
      <c r="K531" s="297"/>
      <c r="L531" s="297"/>
      <c r="M531" s="297"/>
      <c r="N531" s="297"/>
      <c r="O531" s="297"/>
      <c r="P531" s="297"/>
      <c r="Q531" s="297"/>
      <c r="R531" s="297"/>
      <c r="S531" s="297"/>
      <c r="T531" s="297"/>
      <c r="U531" s="297"/>
      <c r="V531" s="297"/>
      <c r="W531" s="297"/>
      <c r="X531" s="297"/>
      <c r="Y531" s="297"/>
      <c r="Z531" s="297"/>
    </row>
    <row r="532" spans="1:26" ht="15.75" customHeight="1">
      <c r="A532" s="297"/>
      <c r="B532" s="297"/>
      <c r="C532" s="297"/>
      <c r="D532" s="297"/>
      <c r="E532" s="297"/>
      <c r="F532" s="297"/>
      <c r="G532" s="297"/>
      <c r="H532" s="297"/>
      <c r="I532" s="297"/>
      <c r="J532" s="297"/>
      <c r="K532" s="297"/>
      <c r="L532" s="297"/>
      <c r="M532" s="297"/>
      <c r="N532" s="297"/>
      <c r="O532" s="297"/>
      <c r="P532" s="297"/>
      <c r="Q532" s="297"/>
      <c r="R532" s="297"/>
      <c r="S532" s="297"/>
      <c r="T532" s="297"/>
      <c r="U532" s="297"/>
      <c r="V532" s="297"/>
      <c r="W532" s="297"/>
      <c r="X532" s="297"/>
      <c r="Y532" s="297"/>
      <c r="Z532" s="297"/>
    </row>
    <row r="533" spans="1:26" ht="15.75" customHeight="1">
      <c r="A533" s="297"/>
      <c r="B533" s="297"/>
      <c r="C533" s="297"/>
      <c r="D533" s="297"/>
      <c r="E533" s="297"/>
      <c r="F533" s="297"/>
      <c r="G533" s="297"/>
      <c r="H533" s="297"/>
      <c r="I533" s="297"/>
      <c r="J533" s="297"/>
      <c r="K533" s="297"/>
      <c r="L533" s="297"/>
      <c r="M533" s="297"/>
      <c r="N533" s="297"/>
      <c r="O533" s="297"/>
      <c r="P533" s="297"/>
      <c r="Q533" s="297"/>
      <c r="R533" s="297"/>
      <c r="S533" s="297"/>
      <c r="T533" s="297"/>
      <c r="U533" s="297"/>
      <c r="V533" s="297"/>
      <c r="W533" s="297"/>
      <c r="X533" s="297"/>
      <c r="Y533" s="297"/>
      <c r="Z533" s="297"/>
    </row>
    <row r="534" spans="1:26" ht="15.75" customHeight="1">
      <c r="A534" s="297"/>
      <c r="B534" s="297"/>
      <c r="C534" s="297"/>
      <c r="D534" s="297"/>
      <c r="E534" s="297"/>
      <c r="F534" s="297"/>
      <c r="G534" s="297"/>
      <c r="H534" s="297"/>
      <c r="I534" s="297"/>
      <c r="J534" s="297"/>
      <c r="K534" s="297"/>
      <c r="L534" s="297"/>
      <c r="M534" s="297"/>
      <c r="N534" s="297"/>
      <c r="O534" s="297"/>
      <c r="P534" s="297"/>
      <c r="Q534" s="297"/>
      <c r="R534" s="297"/>
      <c r="S534" s="297"/>
      <c r="T534" s="297"/>
      <c r="U534" s="297"/>
      <c r="V534" s="297"/>
      <c r="W534" s="297"/>
      <c r="X534" s="297"/>
      <c r="Y534" s="297"/>
      <c r="Z534" s="297"/>
    </row>
    <row r="535" spans="1:26" ht="15.75" customHeight="1">
      <c r="A535" s="297"/>
      <c r="B535" s="297"/>
      <c r="C535" s="297"/>
      <c r="D535" s="297"/>
      <c r="E535" s="297"/>
      <c r="F535" s="297"/>
      <c r="G535" s="297"/>
      <c r="H535" s="297"/>
      <c r="I535" s="297"/>
      <c r="J535" s="297"/>
      <c r="K535" s="297"/>
      <c r="L535" s="297"/>
      <c r="M535" s="297"/>
      <c r="N535" s="297"/>
      <c r="O535" s="297"/>
      <c r="P535" s="297"/>
      <c r="Q535" s="297"/>
      <c r="R535" s="297"/>
      <c r="S535" s="297"/>
      <c r="T535" s="297"/>
      <c r="U535" s="297"/>
      <c r="V535" s="297"/>
      <c r="W535" s="297"/>
      <c r="X535" s="297"/>
      <c r="Y535" s="297"/>
      <c r="Z535" s="297"/>
    </row>
    <row r="536" spans="1:26" ht="15.75" customHeight="1">
      <c r="A536" s="297"/>
      <c r="B536" s="297"/>
      <c r="C536" s="297"/>
      <c r="D536" s="297"/>
      <c r="E536" s="297"/>
      <c r="F536" s="297"/>
      <c r="G536" s="297"/>
      <c r="H536" s="297"/>
      <c r="I536" s="297"/>
      <c r="J536" s="297"/>
      <c r="K536" s="297"/>
      <c r="L536" s="297"/>
      <c r="M536" s="297"/>
      <c r="N536" s="297"/>
      <c r="O536" s="297"/>
      <c r="P536" s="297"/>
      <c r="Q536" s="297"/>
      <c r="R536" s="297"/>
      <c r="S536" s="297"/>
      <c r="T536" s="297"/>
      <c r="U536" s="297"/>
      <c r="V536" s="297"/>
      <c r="W536" s="297"/>
      <c r="X536" s="297"/>
      <c r="Y536" s="297"/>
      <c r="Z536" s="297"/>
    </row>
    <row r="537" spans="1:26" ht="15.75" customHeight="1">
      <c r="A537" s="297"/>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row>
    <row r="538" spans="1:26" ht="15.75" customHeight="1">
      <c r="A538" s="297"/>
      <c r="B538" s="297"/>
      <c r="C538" s="297"/>
      <c r="D538" s="297"/>
      <c r="E538" s="297"/>
      <c r="F538" s="297"/>
      <c r="G538" s="297"/>
      <c r="H538" s="297"/>
      <c r="I538" s="297"/>
      <c r="J538" s="297"/>
      <c r="K538" s="297"/>
      <c r="L538" s="297"/>
      <c r="M538" s="297"/>
      <c r="N538" s="297"/>
      <c r="O538" s="297"/>
      <c r="P538" s="297"/>
      <c r="Q538" s="297"/>
      <c r="R538" s="297"/>
      <c r="S538" s="297"/>
      <c r="T538" s="297"/>
      <c r="U538" s="297"/>
      <c r="V538" s="297"/>
      <c r="W538" s="297"/>
      <c r="X538" s="297"/>
      <c r="Y538" s="297"/>
      <c r="Z538" s="297"/>
    </row>
    <row r="539" spans="1:26" ht="15.75" customHeight="1">
      <c r="A539" s="297"/>
      <c r="B539" s="297"/>
      <c r="C539" s="297"/>
      <c r="D539" s="297"/>
      <c r="E539" s="297"/>
      <c r="F539" s="297"/>
      <c r="G539" s="297"/>
      <c r="H539" s="297"/>
      <c r="I539" s="297"/>
      <c r="J539" s="297"/>
      <c r="K539" s="297"/>
      <c r="L539" s="297"/>
      <c r="M539" s="297"/>
      <c r="N539" s="297"/>
      <c r="O539" s="297"/>
      <c r="P539" s="297"/>
      <c r="Q539" s="297"/>
      <c r="R539" s="297"/>
      <c r="S539" s="297"/>
      <c r="T539" s="297"/>
      <c r="U539" s="297"/>
      <c r="V539" s="297"/>
      <c r="W539" s="297"/>
      <c r="X539" s="297"/>
      <c r="Y539" s="297"/>
      <c r="Z539" s="297"/>
    </row>
    <row r="540" spans="1:26" ht="15.75" customHeight="1">
      <c r="A540" s="297"/>
      <c r="B540" s="297"/>
      <c r="C540" s="297"/>
      <c r="D540" s="297"/>
      <c r="E540" s="297"/>
      <c r="F540" s="297"/>
      <c r="G540" s="297"/>
      <c r="H540" s="297"/>
      <c r="I540" s="297"/>
      <c r="J540" s="297"/>
      <c r="K540" s="297"/>
      <c r="L540" s="297"/>
      <c r="M540" s="297"/>
      <c r="N540" s="297"/>
      <c r="O540" s="297"/>
      <c r="P540" s="297"/>
      <c r="Q540" s="297"/>
      <c r="R540" s="297"/>
      <c r="S540" s="297"/>
      <c r="T540" s="297"/>
      <c r="U540" s="297"/>
      <c r="V540" s="297"/>
      <c r="W540" s="297"/>
      <c r="X540" s="297"/>
      <c r="Y540" s="297"/>
      <c r="Z540" s="297"/>
    </row>
    <row r="541" spans="1:26" ht="15.75" customHeight="1">
      <c r="A541" s="297"/>
      <c r="B541" s="297"/>
      <c r="C541" s="297"/>
      <c r="D541" s="297"/>
      <c r="E541" s="297"/>
      <c r="F541" s="297"/>
      <c r="G541" s="297"/>
      <c r="H541" s="297"/>
      <c r="I541" s="297"/>
      <c r="J541" s="297"/>
      <c r="K541" s="297"/>
      <c r="L541" s="297"/>
      <c r="M541" s="297"/>
      <c r="N541" s="297"/>
      <c r="O541" s="297"/>
      <c r="P541" s="297"/>
      <c r="Q541" s="297"/>
      <c r="R541" s="297"/>
      <c r="S541" s="297"/>
      <c r="T541" s="297"/>
      <c r="U541" s="297"/>
      <c r="V541" s="297"/>
      <c r="W541" s="297"/>
      <c r="X541" s="297"/>
      <c r="Y541" s="297"/>
      <c r="Z541" s="297"/>
    </row>
    <row r="542" spans="1:26" ht="15.75" customHeight="1">
      <c r="A542" s="297"/>
      <c r="B542" s="297"/>
      <c r="C542" s="297"/>
      <c r="D542" s="297"/>
      <c r="E542" s="297"/>
      <c r="F542" s="297"/>
      <c r="G542" s="297"/>
      <c r="H542" s="297"/>
      <c r="I542" s="297"/>
      <c r="J542" s="297"/>
      <c r="K542" s="297"/>
      <c r="L542" s="297"/>
      <c r="M542" s="297"/>
      <c r="N542" s="297"/>
      <c r="O542" s="297"/>
      <c r="P542" s="297"/>
      <c r="Q542" s="297"/>
      <c r="R542" s="297"/>
      <c r="S542" s="297"/>
      <c r="T542" s="297"/>
      <c r="U542" s="297"/>
      <c r="V542" s="297"/>
      <c r="W542" s="297"/>
      <c r="X542" s="297"/>
      <c r="Y542" s="297"/>
      <c r="Z542" s="297"/>
    </row>
    <row r="543" spans="1:26" ht="15.75" customHeight="1">
      <c r="A543" s="297"/>
      <c r="B543" s="297"/>
      <c r="C543" s="297"/>
      <c r="D543" s="297"/>
      <c r="E543" s="297"/>
      <c r="F543" s="297"/>
      <c r="G543" s="297"/>
      <c r="H543" s="297"/>
      <c r="I543" s="297"/>
      <c r="J543" s="297"/>
      <c r="K543" s="297"/>
      <c r="L543" s="297"/>
      <c r="M543" s="297"/>
      <c r="N543" s="297"/>
      <c r="O543" s="297"/>
      <c r="P543" s="297"/>
      <c r="Q543" s="297"/>
      <c r="R543" s="297"/>
      <c r="S543" s="297"/>
      <c r="T543" s="297"/>
      <c r="U543" s="297"/>
      <c r="V543" s="297"/>
      <c r="W543" s="297"/>
      <c r="X543" s="297"/>
      <c r="Y543" s="297"/>
      <c r="Z543" s="297"/>
    </row>
    <row r="544" spans="1:26" ht="15.75" customHeight="1">
      <c r="A544" s="297"/>
      <c r="B544" s="297"/>
      <c r="C544" s="297"/>
      <c r="D544" s="297"/>
      <c r="E544" s="297"/>
      <c r="F544" s="297"/>
      <c r="G544" s="297"/>
      <c r="H544" s="297"/>
      <c r="I544" s="297"/>
      <c r="J544" s="297"/>
      <c r="K544" s="297"/>
      <c r="L544" s="297"/>
      <c r="M544" s="297"/>
      <c r="N544" s="297"/>
      <c r="O544" s="297"/>
      <c r="P544" s="297"/>
      <c r="Q544" s="297"/>
      <c r="R544" s="297"/>
      <c r="S544" s="297"/>
      <c r="T544" s="297"/>
      <c r="U544" s="297"/>
      <c r="V544" s="297"/>
      <c r="W544" s="297"/>
      <c r="X544" s="297"/>
      <c r="Y544" s="297"/>
      <c r="Z544" s="297"/>
    </row>
    <row r="545" spans="1:26" ht="15.75" customHeight="1">
      <c r="A545" s="297"/>
      <c r="B545" s="297"/>
      <c r="C545" s="297"/>
      <c r="D545" s="297"/>
      <c r="E545" s="297"/>
      <c r="F545" s="297"/>
      <c r="G545" s="297"/>
      <c r="H545" s="297"/>
      <c r="I545" s="297"/>
      <c r="J545" s="297"/>
      <c r="K545" s="297"/>
      <c r="L545" s="297"/>
      <c r="M545" s="297"/>
      <c r="N545" s="297"/>
      <c r="O545" s="297"/>
      <c r="P545" s="297"/>
      <c r="Q545" s="297"/>
      <c r="R545" s="297"/>
      <c r="S545" s="297"/>
      <c r="T545" s="297"/>
      <c r="U545" s="297"/>
      <c r="V545" s="297"/>
      <c r="W545" s="297"/>
      <c r="X545" s="297"/>
      <c r="Y545" s="297"/>
      <c r="Z545" s="297"/>
    </row>
    <row r="546" spans="1:26" ht="15.75" customHeight="1">
      <c r="A546" s="297"/>
      <c r="B546" s="297"/>
      <c r="C546" s="297"/>
      <c r="D546" s="297"/>
      <c r="E546" s="297"/>
      <c r="F546" s="297"/>
      <c r="G546" s="297"/>
      <c r="H546" s="297"/>
      <c r="I546" s="297"/>
      <c r="J546" s="297"/>
      <c r="K546" s="297"/>
      <c r="L546" s="297"/>
      <c r="M546" s="297"/>
      <c r="N546" s="297"/>
      <c r="O546" s="297"/>
      <c r="P546" s="297"/>
      <c r="Q546" s="297"/>
      <c r="R546" s="297"/>
      <c r="S546" s="297"/>
      <c r="T546" s="297"/>
      <c r="U546" s="297"/>
      <c r="V546" s="297"/>
      <c r="W546" s="297"/>
      <c r="X546" s="297"/>
      <c r="Y546" s="297"/>
      <c r="Z546" s="297"/>
    </row>
    <row r="547" spans="1:26" ht="15.75" customHeight="1">
      <c r="A547" s="297"/>
      <c r="B547" s="297"/>
      <c r="C547" s="297"/>
      <c r="D547" s="297"/>
      <c r="E547" s="297"/>
      <c r="F547" s="297"/>
      <c r="G547" s="297"/>
      <c r="H547" s="297"/>
      <c r="I547" s="297"/>
      <c r="J547" s="297"/>
      <c r="K547" s="297"/>
      <c r="L547" s="297"/>
      <c r="M547" s="297"/>
      <c r="N547" s="297"/>
      <c r="O547" s="297"/>
      <c r="P547" s="297"/>
      <c r="Q547" s="297"/>
      <c r="R547" s="297"/>
      <c r="S547" s="297"/>
      <c r="T547" s="297"/>
      <c r="U547" s="297"/>
      <c r="V547" s="297"/>
      <c r="W547" s="297"/>
      <c r="X547" s="297"/>
      <c r="Y547" s="297"/>
      <c r="Z547" s="297"/>
    </row>
    <row r="548" spans="1:26" ht="15.75" customHeight="1">
      <c r="A548" s="297"/>
      <c r="B548" s="297"/>
      <c r="C548" s="297"/>
      <c r="D548" s="297"/>
      <c r="E548" s="297"/>
      <c r="F548" s="297"/>
      <c r="G548" s="297"/>
      <c r="H548" s="297"/>
      <c r="I548" s="297"/>
      <c r="J548" s="297"/>
      <c r="K548" s="297"/>
      <c r="L548" s="297"/>
      <c r="M548" s="297"/>
      <c r="N548" s="297"/>
      <c r="O548" s="297"/>
      <c r="P548" s="297"/>
      <c r="Q548" s="297"/>
      <c r="R548" s="297"/>
      <c r="S548" s="297"/>
      <c r="T548" s="297"/>
      <c r="U548" s="297"/>
      <c r="V548" s="297"/>
      <c r="W548" s="297"/>
      <c r="X548" s="297"/>
      <c r="Y548" s="297"/>
      <c r="Z548" s="297"/>
    </row>
    <row r="549" spans="1:26" ht="15.75" customHeight="1">
      <c r="A549" s="297"/>
      <c r="B549" s="297"/>
      <c r="C549" s="297"/>
      <c r="D549" s="297"/>
      <c r="E549" s="297"/>
      <c r="F549" s="297"/>
      <c r="G549" s="297"/>
      <c r="H549" s="297"/>
      <c r="I549" s="297"/>
      <c r="J549" s="297"/>
      <c r="K549" s="297"/>
      <c r="L549" s="297"/>
      <c r="M549" s="297"/>
      <c r="N549" s="297"/>
      <c r="O549" s="297"/>
      <c r="P549" s="297"/>
      <c r="Q549" s="297"/>
      <c r="R549" s="297"/>
      <c r="S549" s="297"/>
      <c r="T549" s="297"/>
      <c r="U549" s="297"/>
      <c r="V549" s="297"/>
      <c r="W549" s="297"/>
      <c r="X549" s="297"/>
      <c r="Y549" s="297"/>
      <c r="Z549" s="297"/>
    </row>
    <row r="550" spans="1:26" ht="15.75" customHeight="1">
      <c r="A550" s="297"/>
      <c r="B550" s="297"/>
      <c r="C550" s="297"/>
      <c r="D550" s="297"/>
      <c r="E550" s="297"/>
      <c r="F550" s="297"/>
      <c r="G550" s="297"/>
      <c r="H550" s="297"/>
      <c r="I550" s="297"/>
      <c r="J550" s="297"/>
      <c r="K550" s="297"/>
      <c r="L550" s="297"/>
      <c r="M550" s="297"/>
      <c r="N550" s="297"/>
      <c r="O550" s="297"/>
      <c r="P550" s="297"/>
      <c r="Q550" s="297"/>
      <c r="R550" s="297"/>
      <c r="S550" s="297"/>
      <c r="T550" s="297"/>
      <c r="U550" s="297"/>
      <c r="V550" s="297"/>
      <c r="W550" s="297"/>
      <c r="X550" s="297"/>
      <c r="Y550" s="297"/>
      <c r="Z550" s="297"/>
    </row>
    <row r="551" spans="1:26" ht="15.75" customHeight="1">
      <c r="A551" s="297"/>
      <c r="B551" s="297"/>
      <c r="C551" s="297"/>
      <c r="D551" s="297"/>
      <c r="E551" s="297"/>
      <c r="F551" s="297"/>
      <c r="G551" s="297"/>
      <c r="H551" s="297"/>
      <c r="I551" s="297"/>
      <c r="J551" s="297"/>
      <c r="K551" s="297"/>
      <c r="L551" s="297"/>
      <c r="M551" s="297"/>
      <c r="N551" s="297"/>
      <c r="O551" s="297"/>
      <c r="P551" s="297"/>
      <c r="Q551" s="297"/>
      <c r="R551" s="297"/>
      <c r="S551" s="297"/>
      <c r="T551" s="297"/>
      <c r="U551" s="297"/>
      <c r="V551" s="297"/>
      <c r="W551" s="297"/>
      <c r="X551" s="297"/>
      <c r="Y551" s="297"/>
      <c r="Z551" s="297"/>
    </row>
    <row r="552" spans="1:26" ht="15.75" customHeight="1">
      <c r="A552" s="297"/>
      <c r="B552" s="297"/>
      <c r="C552" s="297"/>
      <c r="D552" s="297"/>
      <c r="E552" s="297"/>
      <c r="F552" s="297"/>
      <c r="G552" s="297"/>
      <c r="H552" s="297"/>
      <c r="I552" s="297"/>
      <c r="J552" s="297"/>
      <c r="K552" s="297"/>
      <c r="L552" s="297"/>
      <c r="M552" s="297"/>
      <c r="N552" s="297"/>
      <c r="O552" s="297"/>
      <c r="P552" s="297"/>
      <c r="Q552" s="297"/>
      <c r="R552" s="297"/>
      <c r="S552" s="297"/>
      <c r="T552" s="297"/>
      <c r="U552" s="297"/>
      <c r="V552" s="297"/>
      <c r="W552" s="297"/>
      <c r="X552" s="297"/>
      <c r="Y552" s="297"/>
      <c r="Z552" s="297"/>
    </row>
    <row r="553" spans="1:26" ht="15.75" customHeight="1">
      <c r="A553" s="297"/>
      <c r="B553" s="297"/>
      <c r="C553" s="297"/>
      <c r="D553" s="297"/>
      <c r="E553" s="297"/>
      <c r="F553" s="297"/>
      <c r="G553" s="297"/>
      <c r="H553" s="297"/>
      <c r="I553" s="297"/>
      <c r="J553" s="297"/>
      <c r="K553" s="297"/>
      <c r="L553" s="297"/>
      <c r="M553" s="297"/>
      <c r="N553" s="297"/>
      <c r="O553" s="297"/>
      <c r="P553" s="297"/>
      <c r="Q553" s="297"/>
      <c r="R553" s="297"/>
      <c r="S553" s="297"/>
      <c r="T553" s="297"/>
      <c r="U553" s="297"/>
      <c r="V553" s="297"/>
      <c r="W553" s="297"/>
      <c r="X553" s="297"/>
      <c r="Y553" s="297"/>
      <c r="Z553" s="297"/>
    </row>
    <row r="554" spans="1:26" ht="15.75" customHeight="1">
      <c r="A554" s="297"/>
      <c r="B554" s="297"/>
      <c r="C554" s="297"/>
      <c r="D554" s="297"/>
      <c r="E554" s="297"/>
      <c r="F554" s="297"/>
      <c r="G554" s="297"/>
      <c r="H554" s="297"/>
      <c r="I554" s="297"/>
      <c r="J554" s="297"/>
      <c r="K554" s="297"/>
      <c r="L554" s="297"/>
      <c r="M554" s="297"/>
      <c r="N554" s="297"/>
      <c r="O554" s="297"/>
      <c r="P554" s="297"/>
      <c r="Q554" s="297"/>
      <c r="R554" s="297"/>
      <c r="S554" s="297"/>
      <c r="T554" s="297"/>
      <c r="U554" s="297"/>
      <c r="V554" s="297"/>
      <c r="W554" s="297"/>
      <c r="X554" s="297"/>
      <c r="Y554" s="297"/>
      <c r="Z554" s="297"/>
    </row>
    <row r="555" spans="1:26" ht="15.75" customHeight="1">
      <c r="A555" s="297"/>
      <c r="B555" s="297"/>
      <c r="C555" s="297"/>
      <c r="D555" s="297"/>
      <c r="E555" s="297"/>
      <c r="F555" s="297"/>
      <c r="G555" s="297"/>
      <c r="H555" s="297"/>
      <c r="I555" s="297"/>
      <c r="J555" s="297"/>
      <c r="K555" s="297"/>
      <c r="L555" s="297"/>
      <c r="M555" s="297"/>
      <c r="N555" s="297"/>
      <c r="O555" s="297"/>
      <c r="P555" s="297"/>
      <c r="Q555" s="297"/>
      <c r="R555" s="297"/>
      <c r="S555" s="297"/>
      <c r="T555" s="297"/>
      <c r="U555" s="297"/>
      <c r="V555" s="297"/>
      <c r="W555" s="297"/>
      <c r="X555" s="297"/>
      <c r="Y555" s="297"/>
      <c r="Z555" s="297"/>
    </row>
    <row r="556" spans="1:26" ht="15.75" customHeight="1">
      <c r="A556" s="297"/>
      <c r="B556" s="297"/>
      <c r="C556" s="297"/>
      <c r="D556" s="297"/>
      <c r="E556" s="297"/>
      <c r="F556" s="297"/>
      <c r="G556" s="297"/>
      <c r="H556" s="297"/>
      <c r="I556" s="297"/>
      <c r="J556" s="297"/>
      <c r="K556" s="297"/>
      <c r="L556" s="297"/>
      <c r="M556" s="297"/>
      <c r="N556" s="297"/>
      <c r="O556" s="297"/>
      <c r="P556" s="297"/>
      <c r="Q556" s="297"/>
      <c r="R556" s="297"/>
      <c r="S556" s="297"/>
      <c r="T556" s="297"/>
      <c r="U556" s="297"/>
      <c r="V556" s="297"/>
      <c r="W556" s="297"/>
      <c r="X556" s="297"/>
      <c r="Y556" s="297"/>
      <c r="Z556" s="297"/>
    </row>
    <row r="557" spans="1:26" ht="15.75" customHeight="1">
      <c r="A557" s="297"/>
      <c r="B557" s="297"/>
      <c r="C557" s="297"/>
      <c r="D557" s="297"/>
      <c r="E557" s="297"/>
      <c r="F557" s="297"/>
      <c r="G557" s="297"/>
      <c r="H557" s="297"/>
      <c r="I557" s="297"/>
      <c r="J557" s="297"/>
      <c r="K557" s="297"/>
      <c r="L557" s="297"/>
      <c r="M557" s="297"/>
      <c r="N557" s="297"/>
      <c r="O557" s="297"/>
      <c r="P557" s="297"/>
      <c r="Q557" s="297"/>
      <c r="R557" s="297"/>
      <c r="S557" s="297"/>
      <c r="T557" s="297"/>
      <c r="U557" s="297"/>
      <c r="V557" s="297"/>
      <c r="W557" s="297"/>
      <c r="X557" s="297"/>
      <c r="Y557" s="297"/>
      <c r="Z557" s="297"/>
    </row>
    <row r="558" spans="1:26" ht="15.75" customHeight="1">
      <c r="A558" s="297"/>
      <c r="B558" s="297"/>
      <c r="C558" s="297"/>
      <c r="D558" s="297"/>
      <c r="E558" s="297"/>
      <c r="F558" s="297"/>
      <c r="G558" s="297"/>
      <c r="H558" s="297"/>
      <c r="I558" s="297"/>
      <c r="J558" s="297"/>
      <c r="K558" s="297"/>
      <c r="L558" s="297"/>
      <c r="M558" s="297"/>
      <c r="N558" s="297"/>
      <c r="O558" s="297"/>
      <c r="P558" s="297"/>
      <c r="Q558" s="297"/>
      <c r="R558" s="297"/>
      <c r="S558" s="297"/>
      <c r="T558" s="297"/>
      <c r="U558" s="297"/>
      <c r="V558" s="297"/>
      <c r="W558" s="297"/>
      <c r="X558" s="297"/>
      <c r="Y558" s="297"/>
      <c r="Z558" s="297"/>
    </row>
    <row r="559" spans="1:26" ht="15.75" customHeight="1">
      <c r="A559" s="297"/>
      <c r="B559" s="297"/>
      <c r="C559" s="297"/>
      <c r="D559" s="297"/>
      <c r="E559" s="297"/>
      <c r="F559" s="297"/>
      <c r="G559" s="297"/>
      <c r="H559" s="297"/>
      <c r="I559" s="297"/>
      <c r="J559" s="297"/>
      <c r="K559" s="297"/>
      <c r="L559" s="297"/>
      <c r="M559" s="297"/>
      <c r="N559" s="297"/>
      <c r="O559" s="297"/>
      <c r="P559" s="297"/>
      <c r="Q559" s="297"/>
      <c r="R559" s="297"/>
      <c r="S559" s="297"/>
      <c r="T559" s="297"/>
      <c r="U559" s="297"/>
      <c r="V559" s="297"/>
      <c r="W559" s="297"/>
      <c r="X559" s="297"/>
      <c r="Y559" s="297"/>
      <c r="Z559" s="297"/>
    </row>
    <row r="560" spans="1:26" ht="15.75" customHeight="1">
      <c r="A560" s="297"/>
      <c r="B560" s="297"/>
      <c r="C560" s="297"/>
      <c r="D560" s="297"/>
      <c r="E560" s="297"/>
      <c r="F560" s="297"/>
      <c r="G560" s="297"/>
      <c r="H560" s="297"/>
      <c r="I560" s="297"/>
      <c r="J560" s="297"/>
      <c r="K560" s="297"/>
      <c r="L560" s="297"/>
      <c r="M560" s="297"/>
      <c r="N560" s="297"/>
      <c r="O560" s="297"/>
      <c r="P560" s="297"/>
      <c r="Q560" s="297"/>
      <c r="R560" s="297"/>
      <c r="S560" s="297"/>
      <c r="T560" s="297"/>
      <c r="U560" s="297"/>
      <c r="V560" s="297"/>
      <c r="W560" s="297"/>
      <c r="X560" s="297"/>
      <c r="Y560" s="297"/>
      <c r="Z560" s="297"/>
    </row>
    <row r="561" spans="1:26" ht="15.75" customHeight="1">
      <c r="A561" s="297"/>
      <c r="B561" s="297"/>
      <c r="C561" s="297"/>
      <c r="D561" s="297"/>
      <c r="E561" s="297"/>
      <c r="F561" s="297"/>
      <c r="G561" s="297"/>
      <c r="H561" s="297"/>
      <c r="I561" s="297"/>
      <c r="J561" s="297"/>
      <c r="K561" s="297"/>
      <c r="L561" s="297"/>
      <c r="M561" s="297"/>
      <c r="N561" s="297"/>
      <c r="O561" s="297"/>
      <c r="P561" s="297"/>
      <c r="Q561" s="297"/>
      <c r="R561" s="297"/>
      <c r="S561" s="297"/>
      <c r="T561" s="297"/>
      <c r="U561" s="297"/>
      <c r="V561" s="297"/>
      <c r="W561" s="297"/>
      <c r="X561" s="297"/>
      <c r="Y561" s="297"/>
      <c r="Z561" s="297"/>
    </row>
    <row r="562" spans="1:26" ht="15.75" customHeight="1">
      <c r="A562" s="297"/>
      <c r="B562" s="297"/>
      <c r="C562" s="297"/>
      <c r="D562" s="297"/>
      <c r="E562" s="297"/>
      <c r="F562" s="297"/>
      <c r="G562" s="297"/>
      <c r="H562" s="297"/>
      <c r="I562" s="297"/>
      <c r="J562" s="297"/>
      <c r="K562" s="297"/>
      <c r="L562" s="297"/>
      <c r="M562" s="297"/>
      <c r="N562" s="297"/>
      <c r="O562" s="297"/>
      <c r="P562" s="297"/>
      <c r="Q562" s="297"/>
      <c r="R562" s="297"/>
      <c r="S562" s="297"/>
      <c r="T562" s="297"/>
      <c r="U562" s="297"/>
      <c r="V562" s="297"/>
      <c r="W562" s="297"/>
      <c r="X562" s="297"/>
      <c r="Y562" s="297"/>
      <c r="Z562" s="297"/>
    </row>
    <row r="563" spans="1:26" ht="15.75" customHeight="1">
      <c r="A563" s="297"/>
      <c r="B563" s="297"/>
      <c r="C563" s="297"/>
      <c r="D563" s="297"/>
      <c r="E563" s="297"/>
      <c r="F563" s="297"/>
      <c r="G563" s="297"/>
      <c r="H563" s="297"/>
      <c r="I563" s="297"/>
      <c r="J563" s="297"/>
      <c r="K563" s="297"/>
      <c r="L563" s="297"/>
      <c r="M563" s="297"/>
      <c r="N563" s="297"/>
      <c r="O563" s="297"/>
      <c r="P563" s="297"/>
      <c r="Q563" s="297"/>
      <c r="R563" s="297"/>
      <c r="S563" s="297"/>
      <c r="T563" s="297"/>
      <c r="U563" s="297"/>
      <c r="V563" s="297"/>
      <c r="W563" s="297"/>
      <c r="X563" s="297"/>
      <c r="Y563" s="297"/>
      <c r="Z563" s="297"/>
    </row>
    <row r="564" spans="1:26" ht="15.75" customHeight="1">
      <c r="A564" s="297"/>
      <c r="B564" s="297"/>
      <c r="C564" s="297"/>
      <c r="D564" s="297"/>
      <c r="E564" s="297"/>
      <c r="F564" s="297"/>
      <c r="G564" s="297"/>
      <c r="H564" s="297"/>
      <c r="I564" s="297"/>
      <c r="J564" s="297"/>
      <c r="K564" s="297"/>
      <c r="L564" s="297"/>
      <c r="M564" s="297"/>
      <c r="N564" s="297"/>
      <c r="O564" s="297"/>
      <c r="P564" s="297"/>
      <c r="Q564" s="297"/>
      <c r="R564" s="297"/>
      <c r="S564" s="297"/>
      <c r="T564" s="297"/>
      <c r="U564" s="297"/>
      <c r="V564" s="297"/>
      <c r="W564" s="297"/>
      <c r="X564" s="297"/>
      <c r="Y564" s="297"/>
      <c r="Z564" s="297"/>
    </row>
    <row r="565" spans="1:26" ht="15.75" customHeight="1">
      <c r="A565" s="297"/>
      <c r="B565" s="297"/>
      <c r="C565" s="297"/>
      <c r="D565" s="297"/>
      <c r="E565" s="297"/>
      <c r="F565" s="297"/>
      <c r="G565" s="297"/>
      <c r="H565" s="297"/>
      <c r="I565" s="297"/>
      <c r="J565" s="297"/>
      <c r="K565" s="297"/>
      <c r="L565" s="297"/>
      <c r="M565" s="297"/>
      <c r="N565" s="297"/>
      <c r="O565" s="297"/>
      <c r="P565" s="297"/>
      <c r="Q565" s="297"/>
      <c r="R565" s="297"/>
      <c r="S565" s="297"/>
      <c r="T565" s="297"/>
      <c r="U565" s="297"/>
      <c r="V565" s="297"/>
      <c r="W565" s="297"/>
      <c r="X565" s="297"/>
      <c r="Y565" s="297"/>
      <c r="Z565" s="297"/>
    </row>
    <row r="566" spans="1:26" ht="15.75" customHeight="1">
      <c r="A566" s="297"/>
      <c r="B566" s="297"/>
      <c r="C566" s="297"/>
      <c r="D566" s="297"/>
      <c r="E566" s="297"/>
      <c r="F566" s="297"/>
      <c r="G566" s="297"/>
      <c r="H566" s="297"/>
      <c r="I566" s="297"/>
      <c r="J566" s="297"/>
      <c r="K566" s="297"/>
      <c r="L566" s="297"/>
      <c r="M566" s="297"/>
      <c r="N566" s="297"/>
      <c r="O566" s="297"/>
      <c r="P566" s="297"/>
      <c r="Q566" s="297"/>
      <c r="R566" s="297"/>
      <c r="S566" s="297"/>
      <c r="T566" s="297"/>
      <c r="U566" s="297"/>
      <c r="V566" s="297"/>
      <c r="W566" s="297"/>
      <c r="X566" s="297"/>
      <c r="Y566" s="297"/>
      <c r="Z566" s="297"/>
    </row>
    <row r="567" spans="1:26" ht="15.75" customHeight="1">
      <c r="A567" s="297"/>
      <c r="B567" s="297"/>
      <c r="C567" s="297"/>
      <c r="D567" s="297"/>
      <c r="E567" s="297"/>
      <c r="F567" s="297"/>
      <c r="G567" s="297"/>
      <c r="H567" s="297"/>
      <c r="I567" s="297"/>
      <c r="J567" s="297"/>
      <c r="K567" s="297"/>
      <c r="L567" s="297"/>
      <c r="M567" s="297"/>
      <c r="N567" s="297"/>
      <c r="O567" s="297"/>
      <c r="P567" s="297"/>
      <c r="Q567" s="297"/>
      <c r="R567" s="297"/>
      <c r="S567" s="297"/>
      <c r="T567" s="297"/>
      <c r="U567" s="297"/>
      <c r="V567" s="297"/>
      <c r="W567" s="297"/>
      <c r="X567" s="297"/>
      <c r="Y567" s="297"/>
      <c r="Z567" s="297"/>
    </row>
    <row r="568" spans="1:26" ht="15.75" customHeight="1">
      <c r="A568" s="297"/>
      <c r="B568" s="297"/>
      <c r="C568" s="297"/>
      <c r="D568" s="297"/>
      <c r="E568" s="297"/>
      <c r="F568" s="297"/>
      <c r="G568" s="297"/>
      <c r="H568" s="297"/>
      <c r="I568" s="297"/>
      <c r="J568" s="297"/>
      <c r="K568" s="297"/>
      <c r="L568" s="297"/>
      <c r="M568" s="297"/>
      <c r="N568" s="297"/>
      <c r="O568" s="297"/>
      <c r="P568" s="297"/>
      <c r="Q568" s="297"/>
      <c r="R568" s="297"/>
      <c r="S568" s="297"/>
      <c r="T568" s="297"/>
      <c r="U568" s="297"/>
      <c r="V568" s="297"/>
      <c r="W568" s="297"/>
      <c r="X568" s="297"/>
      <c r="Y568" s="297"/>
      <c r="Z568" s="297"/>
    </row>
    <row r="569" spans="1:26" ht="15.75" customHeight="1">
      <c r="A569" s="297"/>
      <c r="B569" s="297"/>
      <c r="C569" s="297"/>
      <c r="D569" s="297"/>
      <c r="E569" s="297"/>
      <c r="F569" s="297"/>
      <c r="G569" s="297"/>
      <c r="H569" s="297"/>
      <c r="I569" s="297"/>
      <c r="J569" s="297"/>
      <c r="K569" s="297"/>
      <c r="L569" s="297"/>
      <c r="M569" s="297"/>
      <c r="N569" s="297"/>
      <c r="O569" s="297"/>
      <c r="P569" s="297"/>
      <c r="Q569" s="297"/>
      <c r="R569" s="297"/>
      <c r="S569" s="297"/>
      <c r="T569" s="297"/>
      <c r="U569" s="297"/>
      <c r="V569" s="297"/>
      <c r="W569" s="297"/>
      <c r="X569" s="297"/>
      <c r="Y569" s="297"/>
      <c r="Z569" s="297"/>
    </row>
    <row r="570" spans="1:26" ht="15.75" customHeight="1">
      <c r="A570" s="297"/>
      <c r="B570" s="297"/>
      <c r="C570" s="297"/>
      <c r="D570" s="297"/>
      <c r="E570" s="297"/>
      <c r="F570" s="297"/>
      <c r="G570" s="297"/>
      <c r="H570" s="297"/>
      <c r="I570" s="297"/>
      <c r="J570" s="297"/>
      <c r="K570" s="297"/>
      <c r="L570" s="297"/>
      <c r="M570" s="297"/>
      <c r="N570" s="297"/>
      <c r="O570" s="297"/>
      <c r="P570" s="297"/>
      <c r="Q570" s="297"/>
      <c r="R570" s="297"/>
      <c r="S570" s="297"/>
      <c r="T570" s="297"/>
      <c r="U570" s="297"/>
      <c r="V570" s="297"/>
      <c r="W570" s="297"/>
      <c r="X570" s="297"/>
      <c r="Y570" s="297"/>
      <c r="Z570" s="297"/>
    </row>
    <row r="571" spans="1:26" ht="15.75" customHeight="1">
      <c r="A571" s="297"/>
      <c r="B571" s="297"/>
      <c r="C571" s="297"/>
      <c r="D571" s="297"/>
      <c r="E571" s="297"/>
      <c r="F571" s="297"/>
      <c r="G571" s="297"/>
      <c r="H571" s="297"/>
      <c r="I571" s="297"/>
      <c r="J571" s="297"/>
      <c r="K571" s="297"/>
      <c r="L571" s="297"/>
      <c r="M571" s="297"/>
      <c r="N571" s="297"/>
      <c r="O571" s="297"/>
      <c r="P571" s="297"/>
      <c r="Q571" s="297"/>
      <c r="R571" s="297"/>
      <c r="S571" s="297"/>
      <c r="T571" s="297"/>
      <c r="U571" s="297"/>
      <c r="V571" s="297"/>
      <c r="W571" s="297"/>
      <c r="X571" s="297"/>
      <c r="Y571" s="297"/>
      <c r="Z571" s="297"/>
    </row>
    <row r="572" spans="1:26" ht="15.75" customHeight="1">
      <c r="A572" s="297"/>
      <c r="B572" s="297"/>
      <c r="C572" s="297"/>
      <c r="D572" s="297"/>
      <c r="E572" s="297"/>
      <c r="F572" s="297"/>
      <c r="G572" s="297"/>
      <c r="H572" s="297"/>
      <c r="I572" s="297"/>
      <c r="J572" s="297"/>
      <c r="K572" s="297"/>
      <c r="L572" s="297"/>
      <c r="M572" s="297"/>
      <c r="N572" s="297"/>
      <c r="O572" s="297"/>
      <c r="P572" s="297"/>
      <c r="Q572" s="297"/>
      <c r="R572" s="297"/>
      <c r="S572" s="297"/>
      <c r="T572" s="297"/>
      <c r="U572" s="297"/>
      <c r="V572" s="297"/>
      <c r="W572" s="297"/>
      <c r="X572" s="297"/>
      <c r="Y572" s="297"/>
      <c r="Z572" s="297"/>
    </row>
    <row r="573" spans="1:26" ht="15.75" customHeight="1">
      <c r="A573" s="297"/>
      <c r="B573" s="297"/>
      <c r="C573" s="297"/>
      <c r="D573" s="297"/>
      <c r="E573" s="297"/>
      <c r="F573" s="297"/>
      <c r="G573" s="297"/>
      <c r="H573" s="297"/>
      <c r="I573" s="297"/>
      <c r="J573" s="297"/>
      <c r="K573" s="297"/>
      <c r="L573" s="297"/>
      <c r="M573" s="297"/>
      <c r="N573" s="297"/>
      <c r="O573" s="297"/>
      <c r="P573" s="297"/>
      <c r="Q573" s="297"/>
      <c r="R573" s="297"/>
      <c r="S573" s="297"/>
      <c r="T573" s="297"/>
      <c r="U573" s="297"/>
      <c r="V573" s="297"/>
      <c r="W573" s="297"/>
      <c r="X573" s="297"/>
      <c r="Y573" s="297"/>
      <c r="Z573" s="297"/>
    </row>
    <row r="574" spans="1:26" ht="15.75" customHeight="1">
      <c r="A574" s="297"/>
      <c r="B574" s="297"/>
      <c r="C574" s="297"/>
      <c r="D574" s="297"/>
      <c r="E574" s="297"/>
      <c r="F574" s="297"/>
      <c r="G574" s="297"/>
      <c r="H574" s="297"/>
      <c r="I574" s="297"/>
      <c r="J574" s="297"/>
      <c r="K574" s="297"/>
      <c r="L574" s="297"/>
      <c r="M574" s="297"/>
      <c r="N574" s="297"/>
      <c r="O574" s="297"/>
      <c r="P574" s="297"/>
      <c r="Q574" s="297"/>
      <c r="R574" s="297"/>
      <c r="S574" s="297"/>
      <c r="T574" s="297"/>
      <c r="U574" s="297"/>
      <c r="V574" s="297"/>
      <c r="W574" s="297"/>
      <c r="X574" s="297"/>
      <c r="Y574" s="297"/>
      <c r="Z574" s="297"/>
    </row>
    <row r="575" spans="1:26" ht="15.75" customHeight="1">
      <c r="A575" s="297"/>
      <c r="B575" s="297"/>
      <c r="C575" s="297"/>
      <c r="D575" s="297"/>
      <c r="E575" s="297"/>
      <c r="F575" s="297"/>
      <c r="G575" s="297"/>
      <c r="H575" s="297"/>
      <c r="I575" s="297"/>
      <c r="J575" s="297"/>
      <c r="K575" s="297"/>
      <c r="L575" s="297"/>
      <c r="M575" s="297"/>
      <c r="N575" s="297"/>
      <c r="O575" s="297"/>
      <c r="P575" s="297"/>
      <c r="Q575" s="297"/>
      <c r="R575" s="297"/>
      <c r="S575" s="297"/>
      <c r="T575" s="297"/>
      <c r="U575" s="297"/>
      <c r="V575" s="297"/>
      <c r="W575" s="297"/>
      <c r="X575" s="297"/>
      <c r="Y575" s="297"/>
      <c r="Z575" s="297"/>
    </row>
    <row r="576" spans="1:26" ht="15.75" customHeight="1">
      <c r="A576" s="297"/>
      <c r="B576" s="297"/>
      <c r="C576" s="297"/>
      <c r="D576" s="297"/>
      <c r="E576" s="297"/>
      <c r="F576" s="297"/>
      <c r="G576" s="297"/>
      <c r="H576" s="297"/>
      <c r="I576" s="297"/>
      <c r="J576" s="297"/>
      <c r="K576" s="297"/>
      <c r="L576" s="297"/>
      <c r="M576" s="297"/>
      <c r="N576" s="297"/>
      <c r="O576" s="297"/>
      <c r="P576" s="297"/>
      <c r="Q576" s="297"/>
      <c r="R576" s="297"/>
      <c r="S576" s="297"/>
      <c r="T576" s="297"/>
      <c r="U576" s="297"/>
      <c r="V576" s="297"/>
      <c r="W576" s="297"/>
      <c r="X576" s="297"/>
      <c r="Y576" s="297"/>
      <c r="Z576" s="297"/>
    </row>
    <row r="577" spans="1:26" ht="15.75" customHeight="1">
      <c r="A577" s="297"/>
      <c r="B577" s="297"/>
      <c r="C577" s="297"/>
      <c r="D577" s="297"/>
      <c r="E577" s="297"/>
      <c r="F577" s="297"/>
      <c r="G577" s="297"/>
      <c r="H577" s="297"/>
      <c r="I577" s="297"/>
      <c r="J577" s="297"/>
      <c r="K577" s="297"/>
      <c r="L577" s="297"/>
      <c r="M577" s="297"/>
      <c r="N577" s="297"/>
      <c r="O577" s="297"/>
      <c r="P577" s="297"/>
      <c r="Q577" s="297"/>
      <c r="R577" s="297"/>
      <c r="S577" s="297"/>
      <c r="T577" s="297"/>
      <c r="U577" s="297"/>
      <c r="V577" s="297"/>
      <c r="W577" s="297"/>
      <c r="X577" s="297"/>
      <c r="Y577" s="297"/>
      <c r="Z577" s="297"/>
    </row>
    <row r="578" spans="1:26" ht="15.75" customHeight="1">
      <c r="A578" s="297"/>
      <c r="B578" s="297"/>
      <c r="C578" s="297"/>
      <c r="D578" s="297"/>
      <c r="E578" s="297"/>
      <c r="F578" s="297"/>
      <c r="G578" s="297"/>
      <c r="H578" s="297"/>
      <c r="I578" s="297"/>
      <c r="J578" s="297"/>
      <c r="K578" s="297"/>
      <c r="L578" s="297"/>
      <c r="M578" s="297"/>
      <c r="N578" s="297"/>
      <c r="O578" s="297"/>
      <c r="P578" s="297"/>
      <c r="Q578" s="297"/>
      <c r="R578" s="297"/>
      <c r="S578" s="297"/>
      <c r="T578" s="297"/>
      <c r="U578" s="297"/>
      <c r="V578" s="297"/>
      <c r="W578" s="297"/>
      <c r="X578" s="297"/>
      <c r="Y578" s="297"/>
      <c r="Z578" s="297"/>
    </row>
    <row r="579" spans="1:26" ht="15.75" customHeight="1">
      <c r="A579" s="297"/>
      <c r="B579" s="297"/>
      <c r="C579" s="297"/>
      <c r="D579" s="297"/>
      <c r="E579" s="297"/>
      <c r="F579" s="297"/>
      <c r="G579" s="297"/>
      <c r="H579" s="297"/>
      <c r="I579" s="297"/>
      <c r="J579" s="297"/>
      <c r="K579" s="297"/>
      <c r="L579" s="297"/>
      <c r="M579" s="297"/>
      <c r="N579" s="297"/>
      <c r="O579" s="297"/>
      <c r="P579" s="297"/>
      <c r="Q579" s="297"/>
      <c r="R579" s="297"/>
      <c r="S579" s="297"/>
      <c r="T579" s="297"/>
      <c r="U579" s="297"/>
      <c r="V579" s="297"/>
      <c r="W579" s="297"/>
      <c r="X579" s="297"/>
      <c r="Y579" s="297"/>
      <c r="Z579" s="297"/>
    </row>
    <row r="580" spans="1:26" ht="15.75" customHeight="1">
      <c r="A580" s="297"/>
      <c r="B580" s="297"/>
      <c r="C580" s="297"/>
      <c r="D580" s="297"/>
      <c r="E580" s="297"/>
      <c r="F580" s="297"/>
      <c r="G580" s="297"/>
      <c r="H580" s="297"/>
      <c r="I580" s="297"/>
      <c r="J580" s="297"/>
      <c r="K580" s="297"/>
      <c r="L580" s="297"/>
      <c r="M580" s="297"/>
      <c r="N580" s="297"/>
      <c r="O580" s="297"/>
      <c r="P580" s="297"/>
      <c r="Q580" s="297"/>
      <c r="R580" s="297"/>
      <c r="S580" s="297"/>
      <c r="T580" s="297"/>
      <c r="U580" s="297"/>
      <c r="V580" s="297"/>
      <c r="W580" s="297"/>
      <c r="X580" s="297"/>
      <c r="Y580" s="297"/>
      <c r="Z580" s="297"/>
    </row>
    <row r="581" spans="1:26" ht="15.75" customHeight="1">
      <c r="A581" s="297"/>
      <c r="B581" s="297"/>
      <c r="C581" s="297"/>
      <c r="D581" s="297"/>
      <c r="E581" s="297"/>
      <c r="F581" s="297"/>
      <c r="G581" s="297"/>
      <c r="H581" s="297"/>
      <c r="I581" s="297"/>
      <c r="J581" s="297"/>
      <c r="K581" s="297"/>
      <c r="L581" s="297"/>
      <c r="M581" s="297"/>
      <c r="N581" s="297"/>
      <c r="O581" s="297"/>
      <c r="P581" s="297"/>
      <c r="Q581" s="297"/>
      <c r="R581" s="297"/>
      <c r="S581" s="297"/>
      <c r="T581" s="297"/>
      <c r="U581" s="297"/>
      <c r="V581" s="297"/>
      <c r="W581" s="297"/>
      <c r="X581" s="297"/>
      <c r="Y581" s="297"/>
      <c r="Z581" s="297"/>
    </row>
    <row r="582" spans="1:26" ht="15.75" customHeight="1">
      <c r="A582" s="297"/>
      <c r="B582" s="297"/>
      <c r="C582" s="297"/>
      <c r="D582" s="297"/>
      <c r="E582" s="297"/>
      <c r="F582" s="297"/>
      <c r="G582" s="297"/>
      <c r="H582" s="297"/>
      <c r="I582" s="297"/>
      <c r="J582" s="297"/>
      <c r="K582" s="297"/>
      <c r="L582" s="297"/>
      <c r="M582" s="297"/>
      <c r="N582" s="297"/>
      <c r="O582" s="297"/>
      <c r="P582" s="297"/>
      <c r="Q582" s="297"/>
      <c r="R582" s="297"/>
      <c r="S582" s="297"/>
      <c r="T582" s="297"/>
      <c r="U582" s="297"/>
      <c r="V582" s="297"/>
      <c r="W582" s="297"/>
      <c r="X582" s="297"/>
      <c r="Y582" s="297"/>
      <c r="Z582" s="297"/>
    </row>
    <row r="583" spans="1:26" ht="15.75" customHeight="1">
      <c r="A583" s="297"/>
      <c r="B583" s="297"/>
      <c r="C583" s="297"/>
      <c r="D583" s="297"/>
      <c r="E583" s="297"/>
      <c r="F583" s="297"/>
      <c r="G583" s="297"/>
      <c r="H583" s="297"/>
      <c r="I583" s="297"/>
      <c r="J583" s="297"/>
      <c r="K583" s="297"/>
      <c r="L583" s="297"/>
      <c r="M583" s="297"/>
      <c r="N583" s="297"/>
      <c r="O583" s="297"/>
      <c r="P583" s="297"/>
      <c r="Q583" s="297"/>
      <c r="R583" s="297"/>
      <c r="S583" s="297"/>
      <c r="T583" s="297"/>
      <c r="U583" s="297"/>
      <c r="V583" s="297"/>
      <c r="W583" s="297"/>
      <c r="X583" s="297"/>
      <c r="Y583" s="297"/>
      <c r="Z583" s="297"/>
    </row>
    <row r="584" spans="1:26" ht="15.75" customHeight="1">
      <c r="A584" s="297"/>
      <c r="B584" s="297"/>
      <c r="C584" s="297"/>
      <c r="D584" s="297"/>
      <c r="E584" s="297"/>
      <c r="F584" s="297"/>
      <c r="G584" s="297"/>
      <c r="H584" s="297"/>
      <c r="I584" s="297"/>
      <c r="J584" s="297"/>
      <c r="K584" s="297"/>
      <c r="L584" s="297"/>
      <c r="M584" s="297"/>
      <c r="N584" s="297"/>
      <c r="O584" s="297"/>
      <c r="P584" s="297"/>
      <c r="Q584" s="297"/>
      <c r="R584" s="297"/>
      <c r="S584" s="297"/>
      <c r="T584" s="297"/>
      <c r="U584" s="297"/>
      <c r="V584" s="297"/>
      <c r="W584" s="297"/>
      <c r="X584" s="297"/>
      <c r="Y584" s="297"/>
      <c r="Z584" s="297"/>
    </row>
    <row r="585" spans="1:26" ht="15.75" customHeight="1">
      <c r="A585" s="297"/>
      <c r="B585" s="297"/>
      <c r="C585" s="297"/>
      <c r="D585" s="297"/>
      <c r="E585" s="297"/>
      <c r="F585" s="297"/>
      <c r="G585" s="297"/>
      <c r="H585" s="297"/>
      <c r="I585" s="297"/>
      <c r="J585" s="297"/>
      <c r="K585" s="297"/>
      <c r="L585" s="297"/>
      <c r="M585" s="297"/>
      <c r="N585" s="297"/>
      <c r="O585" s="297"/>
      <c r="P585" s="297"/>
      <c r="Q585" s="297"/>
      <c r="R585" s="297"/>
      <c r="S585" s="297"/>
      <c r="T585" s="297"/>
      <c r="U585" s="297"/>
      <c r="V585" s="297"/>
      <c r="W585" s="297"/>
      <c r="X585" s="297"/>
      <c r="Y585" s="297"/>
      <c r="Z585" s="297"/>
    </row>
    <row r="586" spans="1:26" ht="15.75" customHeight="1">
      <c r="A586" s="297"/>
      <c r="B586" s="297"/>
      <c r="C586" s="297"/>
      <c r="D586" s="297"/>
      <c r="E586" s="297"/>
      <c r="F586" s="297"/>
      <c r="G586" s="297"/>
      <c r="H586" s="297"/>
      <c r="I586" s="297"/>
      <c r="J586" s="297"/>
      <c r="K586" s="297"/>
      <c r="L586" s="297"/>
      <c r="M586" s="297"/>
      <c r="N586" s="297"/>
      <c r="O586" s="297"/>
      <c r="P586" s="297"/>
      <c r="Q586" s="297"/>
      <c r="R586" s="297"/>
      <c r="S586" s="297"/>
      <c r="T586" s="297"/>
      <c r="U586" s="297"/>
      <c r="V586" s="297"/>
      <c r="W586" s="297"/>
      <c r="X586" s="297"/>
      <c r="Y586" s="297"/>
      <c r="Z586" s="297"/>
    </row>
    <row r="587" spans="1:26" ht="15.75" customHeight="1">
      <c r="A587" s="297"/>
      <c r="B587" s="297"/>
      <c r="C587" s="297"/>
      <c r="D587" s="297"/>
      <c r="E587" s="297"/>
      <c r="F587" s="297"/>
      <c r="G587" s="297"/>
      <c r="H587" s="297"/>
      <c r="I587" s="297"/>
      <c r="J587" s="297"/>
      <c r="K587" s="297"/>
      <c r="L587" s="297"/>
      <c r="M587" s="297"/>
      <c r="N587" s="297"/>
      <c r="O587" s="297"/>
      <c r="P587" s="297"/>
      <c r="Q587" s="297"/>
      <c r="R587" s="297"/>
      <c r="S587" s="297"/>
      <c r="T587" s="297"/>
      <c r="U587" s="297"/>
      <c r="V587" s="297"/>
      <c r="W587" s="297"/>
      <c r="X587" s="297"/>
      <c r="Y587" s="297"/>
      <c r="Z587" s="297"/>
    </row>
    <row r="588" spans="1:26" ht="15.75" customHeight="1">
      <c r="A588" s="297"/>
      <c r="B588" s="297"/>
      <c r="C588" s="297"/>
      <c r="D588" s="297"/>
      <c r="E588" s="297"/>
      <c r="F588" s="297"/>
      <c r="G588" s="297"/>
      <c r="H588" s="297"/>
      <c r="I588" s="297"/>
      <c r="J588" s="297"/>
      <c r="K588" s="297"/>
      <c r="L588" s="297"/>
      <c r="M588" s="297"/>
      <c r="N588" s="297"/>
      <c r="O588" s="297"/>
      <c r="P588" s="297"/>
      <c r="Q588" s="297"/>
      <c r="R588" s="297"/>
      <c r="S588" s="297"/>
      <c r="T588" s="297"/>
      <c r="U588" s="297"/>
      <c r="V588" s="297"/>
      <c r="W588" s="297"/>
      <c r="X588" s="297"/>
      <c r="Y588" s="297"/>
      <c r="Z588" s="297"/>
    </row>
    <row r="589" spans="1:26" ht="15.75" customHeight="1">
      <c r="A589" s="297"/>
      <c r="B589" s="297"/>
      <c r="C589" s="297"/>
      <c r="D589" s="297"/>
      <c r="E589" s="297"/>
      <c r="F589" s="297"/>
      <c r="G589" s="297"/>
      <c r="H589" s="297"/>
      <c r="I589" s="297"/>
      <c r="J589" s="297"/>
      <c r="K589" s="297"/>
      <c r="L589" s="297"/>
      <c r="M589" s="297"/>
      <c r="N589" s="297"/>
      <c r="O589" s="297"/>
      <c r="P589" s="297"/>
      <c r="Q589" s="297"/>
      <c r="R589" s="297"/>
      <c r="S589" s="297"/>
      <c r="T589" s="297"/>
      <c r="U589" s="297"/>
      <c r="V589" s="297"/>
      <c r="W589" s="297"/>
      <c r="X589" s="297"/>
      <c r="Y589" s="297"/>
      <c r="Z589" s="297"/>
    </row>
    <row r="590" spans="1:26" ht="15.75" customHeight="1">
      <c r="A590" s="297"/>
      <c r="B590" s="297"/>
      <c r="C590" s="297"/>
      <c r="D590" s="297"/>
      <c r="E590" s="297"/>
      <c r="F590" s="297"/>
      <c r="G590" s="297"/>
      <c r="H590" s="297"/>
      <c r="I590" s="297"/>
      <c r="J590" s="297"/>
      <c r="K590" s="297"/>
      <c r="L590" s="297"/>
      <c r="M590" s="297"/>
      <c r="N590" s="297"/>
      <c r="O590" s="297"/>
      <c r="P590" s="297"/>
      <c r="Q590" s="297"/>
      <c r="R590" s="297"/>
      <c r="S590" s="297"/>
      <c r="T590" s="297"/>
      <c r="U590" s="297"/>
      <c r="V590" s="297"/>
      <c r="W590" s="297"/>
      <c r="X590" s="297"/>
      <c r="Y590" s="297"/>
      <c r="Z590" s="297"/>
    </row>
    <row r="591" spans="1:26" ht="15.75" customHeight="1">
      <c r="A591" s="297"/>
      <c r="B591" s="297"/>
      <c r="C591" s="297"/>
      <c r="D591" s="297"/>
      <c r="E591" s="297"/>
      <c r="F591" s="297"/>
      <c r="G591" s="297"/>
      <c r="H591" s="297"/>
      <c r="I591" s="297"/>
      <c r="J591" s="297"/>
      <c r="K591" s="297"/>
      <c r="L591" s="297"/>
      <c r="M591" s="297"/>
      <c r="N591" s="297"/>
      <c r="O591" s="297"/>
      <c r="P591" s="297"/>
      <c r="Q591" s="297"/>
      <c r="R591" s="297"/>
      <c r="S591" s="297"/>
      <c r="T591" s="297"/>
      <c r="U591" s="297"/>
      <c r="V591" s="297"/>
      <c r="W591" s="297"/>
      <c r="X591" s="297"/>
      <c r="Y591" s="297"/>
      <c r="Z591" s="297"/>
    </row>
    <row r="592" spans="1:26" ht="15.75" customHeight="1">
      <c r="A592" s="297"/>
      <c r="B592" s="297"/>
      <c r="C592" s="297"/>
      <c r="D592" s="297"/>
      <c r="E592" s="297"/>
      <c r="F592" s="297"/>
      <c r="G592" s="297"/>
      <c r="H592" s="297"/>
      <c r="I592" s="297"/>
      <c r="J592" s="297"/>
      <c r="K592" s="297"/>
      <c r="L592" s="297"/>
      <c r="M592" s="297"/>
      <c r="N592" s="297"/>
      <c r="O592" s="297"/>
      <c r="P592" s="297"/>
      <c r="Q592" s="297"/>
      <c r="R592" s="297"/>
      <c r="S592" s="297"/>
      <c r="T592" s="297"/>
      <c r="U592" s="297"/>
      <c r="V592" s="297"/>
      <c r="W592" s="297"/>
      <c r="X592" s="297"/>
      <c r="Y592" s="297"/>
      <c r="Z592" s="297"/>
    </row>
    <row r="593" spans="1:26" ht="15.75" customHeight="1">
      <c r="A593" s="297"/>
      <c r="B593" s="297"/>
      <c r="C593" s="297"/>
      <c r="D593" s="297"/>
      <c r="E593" s="297"/>
      <c r="F593" s="297"/>
      <c r="G593" s="297"/>
      <c r="H593" s="297"/>
      <c r="I593" s="297"/>
      <c r="J593" s="297"/>
      <c r="K593" s="297"/>
      <c r="L593" s="297"/>
      <c r="M593" s="297"/>
      <c r="N593" s="297"/>
      <c r="O593" s="297"/>
      <c r="P593" s="297"/>
      <c r="Q593" s="297"/>
      <c r="R593" s="297"/>
      <c r="S593" s="297"/>
      <c r="T593" s="297"/>
      <c r="U593" s="297"/>
      <c r="V593" s="297"/>
      <c r="W593" s="297"/>
      <c r="X593" s="297"/>
      <c r="Y593" s="297"/>
      <c r="Z593" s="297"/>
    </row>
    <row r="594" spans="1:26" ht="15.75" customHeight="1">
      <c r="A594" s="297"/>
      <c r="B594" s="297"/>
      <c r="C594" s="297"/>
      <c r="D594" s="297"/>
      <c r="E594" s="297"/>
      <c r="F594" s="297"/>
      <c r="G594" s="297"/>
      <c r="H594" s="297"/>
      <c r="I594" s="297"/>
      <c r="J594" s="297"/>
      <c r="K594" s="297"/>
      <c r="L594" s="297"/>
      <c r="M594" s="297"/>
      <c r="N594" s="297"/>
      <c r="O594" s="297"/>
      <c r="P594" s="297"/>
      <c r="Q594" s="297"/>
      <c r="R594" s="297"/>
      <c r="S594" s="297"/>
      <c r="T594" s="297"/>
      <c r="U594" s="297"/>
      <c r="V594" s="297"/>
      <c r="W594" s="297"/>
      <c r="X594" s="297"/>
      <c r="Y594" s="297"/>
      <c r="Z594" s="297"/>
    </row>
    <row r="595" spans="1:26" ht="15.75" customHeight="1">
      <c r="A595" s="297"/>
      <c r="B595" s="297"/>
      <c r="C595" s="297"/>
      <c r="D595" s="297"/>
      <c r="E595" s="297"/>
      <c r="F595" s="297"/>
      <c r="G595" s="297"/>
      <c r="H595" s="297"/>
      <c r="I595" s="297"/>
      <c r="J595" s="297"/>
      <c r="K595" s="297"/>
      <c r="L595" s="297"/>
      <c r="M595" s="297"/>
      <c r="N595" s="297"/>
      <c r="O595" s="297"/>
      <c r="P595" s="297"/>
      <c r="Q595" s="297"/>
      <c r="R595" s="297"/>
      <c r="S595" s="297"/>
      <c r="T595" s="297"/>
      <c r="U595" s="297"/>
      <c r="V595" s="297"/>
      <c r="W595" s="297"/>
      <c r="X595" s="297"/>
      <c r="Y595" s="297"/>
      <c r="Z595" s="297"/>
    </row>
    <row r="596" spans="1:26" ht="15.75" customHeight="1">
      <c r="A596" s="297"/>
      <c r="B596" s="297"/>
      <c r="C596" s="297"/>
      <c r="D596" s="297"/>
      <c r="E596" s="297"/>
      <c r="F596" s="297"/>
      <c r="G596" s="297"/>
      <c r="H596" s="297"/>
      <c r="I596" s="297"/>
      <c r="J596" s="297"/>
      <c r="K596" s="297"/>
      <c r="L596" s="297"/>
      <c r="M596" s="297"/>
      <c r="N596" s="297"/>
      <c r="O596" s="297"/>
      <c r="P596" s="297"/>
      <c r="Q596" s="297"/>
      <c r="R596" s="297"/>
      <c r="S596" s="297"/>
      <c r="T596" s="297"/>
      <c r="U596" s="297"/>
      <c r="V596" s="297"/>
      <c r="W596" s="297"/>
      <c r="X596" s="297"/>
      <c r="Y596" s="297"/>
      <c r="Z596" s="297"/>
    </row>
    <row r="597" spans="1:26" ht="15.75" customHeight="1">
      <c r="A597" s="297"/>
      <c r="B597" s="297"/>
      <c r="C597" s="297"/>
      <c r="D597" s="297"/>
      <c r="E597" s="297"/>
      <c r="F597" s="297"/>
      <c r="G597" s="297"/>
      <c r="H597" s="297"/>
      <c r="I597" s="297"/>
      <c r="J597" s="297"/>
      <c r="K597" s="297"/>
      <c r="L597" s="297"/>
      <c r="M597" s="297"/>
      <c r="N597" s="297"/>
      <c r="O597" s="297"/>
      <c r="P597" s="297"/>
      <c r="Q597" s="297"/>
      <c r="R597" s="297"/>
      <c r="S597" s="297"/>
      <c r="T597" s="297"/>
      <c r="U597" s="297"/>
      <c r="V597" s="297"/>
      <c r="W597" s="297"/>
      <c r="X597" s="297"/>
      <c r="Y597" s="297"/>
      <c r="Z597" s="297"/>
    </row>
    <row r="598" spans="1:26" ht="15.75" customHeight="1">
      <c r="A598" s="297"/>
      <c r="B598" s="297"/>
      <c r="C598" s="297"/>
      <c r="D598" s="297"/>
      <c r="E598" s="297"/>
      <c r="F598" s="297"/>
      <c r="G598" s="297"/>
      <c r="H598" s="297"/>
      <c r="I598" s="297"/>
      <c r="J598" s="297"/>
      <c r="K598" s="297"/>
      <c r="L598" s="297"/>
      <c r="M598" s="297"/>
      <c r="N598" s="297"/>
      <c r="O598" s="297"/>
      <c r="P598" s="297"/>
      <c r="Q598" s="297"/>
      <c r="R598" s="297"/>
      <c r="S598" s="297"/>
      <c r="T598" s="297"/>
      <c r="U598" s="297"/>
      <c r="V598" s="297"/>
      <c r="W598" s="297"/>
      <c r="X598" s="297"/>
      <c r="Y598" s="297"/>
      <c r="Z598" s="297"/>
    </row>
    <row r="599" spans="1:26" ht="15.75" customHeight="1">
      <c r="A599" s="297"/>
      <c r="B599" s="297"/>
      <c r="C599" s="297"/>
      <c r="D599" s="297"/>
      <c r="E599" s="297"/>
      <c r="F599" s="297"/>
      <c r="G599" s="297"/>
      <c r="H599" s="297"/>
      <c r="I599" s="297"/>
      <c r="J599" s="297"/>
      <c r="K599" s="297"/>
      <c r="L599" s="297"/>
      <c r="M599" s="297"/>
      <c r="N599" s="297"/>
      <c r="O599" s="297"/>
      <c r="P599" s="297"/>
      <c r="Q599" s="297"/>
      <c r="R599" s="297"/>
      <c r="S599" s="297"/>
      <c r="T599" s="297"/>
      <c r="U599" s="297"/>
      <c r="V599" s="297"/>
      <c r="W599" s="297"/>
      <c r="X599" s="297"/>
      <c r="Y599" s="297"/>
      <c r="Z599" s="297"/>
    </row>
    <row r="600" spans="1:26" ht="15.75" customHeight="1">
      <c r="A600" s="297"/>
      <c r="B600" s="297"/>
      <c r="C600" s="297"/>
      <c r="D600" s="297"/>
      <c r="E600" s="297"/>
      <c r="F600" s="297"/>
      <c r="G600" s="297"/>
      <c r="H600" s="297"/>
      <c r="I600" s="297"/>
      <c r="J600" s="297"/>
      <c r="K600" s="297"/>
      <c r="L600" s="297"/>
      <c r="M600" s="297"/>
      <c r="N600" s="297"/>
      <c r="O600" s="297"/>
      <c r="P600" s="297"/>
      <c r="Q600" s="297"/>
      <c r="R600" s="297"/>
      <c r="S600" s="297"/>
      <c r="T600" s="297"/>
      <c r="U600" s="297"/>
      <c r="V600" s="297"/>
      <c r="W600" s="297"/>
      <c r="X600" s="297"/>
      <c r="Y600" s="297"/>
      <c r="Z600" s="297"/>
    </row>
    <row r="601" spans="1:26" ht="15.75" customHeight="1">
      <c r="A601" s="297"/>
      <c r="B601" s="297"/>
      <c r="C601" s="297"/>
      <c r="D601" s="297"/>
      <c r="E601" s="297"/>
      <c r="F601" s="297"/>
      <c r="G601" s="297"/>
      <c r="H601" s="297"/>
      <c r="I601" s="297"/>
      <c r="J601" s="297"/>
      <c r="K601" s="297"/>
      <c r="L601" s="297"/>
      <c r="M601" s="297"/>
      <c r="N601" s="297"/>
      <c r="O601" s="297"/>
      <c r="P601" s="297"/>
      <c r="Q601" s="297"/>
      <c r="R601" s="297"/>
      <c r="S601" s="297"/>
      <c r="T601" s="297"/>
      <c r="U601" s="297"/>
      <c r="V601" s="297"/>
      <c r="W601" s="297"/>
      <c r="X601" s="297"/>
      <c r="Y601" s="297"/>
      <c r="Z601" s="297"/>
    </row>
    <row r="602" spans="1:26" ht="15.75" customHeight="1">
      <c r="A602" s="297"/>
      <c r="B602" s="297"/>
      <c r="C602" s="297"/>
      <c r="D602" s="297"/>
      <c r="E602" s="297"/>
      <c r="F602" s="297"/>
      <c r="G602" s="297"/>
      <c r="H602" s="297"/>
      <c r="I602" s="297"/>
      <c r="J602" s="297"/>
      <c r="K602" s="297"/>
      <c r="L602" s="297"/>
      <c r="M602" s="297"/>
      <c r="N602" s="297"/>
      <c r="O602" s="297"/>
      <c r="P602" s="297"/>
      <c r="Q602" s="297"/>
      <c r="R602" s="297"/>
      <c r="S602" s="297"/>
      <c r="T602" s="297"/>
      <c r="U602" s="297"/>
      <c r="V602" s="297"/>
      <c r="W602" s="297"/>
      <c r="X602" s="297"/>
      <c r="Y602" s="297"/>
      <c r="Z602" s="297"/>
    </row>
    <row r="603" spans="1:26" ht="15.75" customHeight="1">
      <c r="A603" s="297"/>
      <c r="B603" s="297"/>
      <c r="C603" s="297"/>
      <c r="D603" s="297"/>
      <c r="E603" s="297"/>
      <c r="F603" s="297"/>
      <c r="G603" s="297"/>
      <c r="H603" s="297"/>
      <c r="I603" s="297"/>
      <c r="J603" s="297"/>
      <c r="K603" s="297"/>
      <c r="L603" s="297"/>
      <c r="M603" s="297"/>
      <c r="N603" s="297"/>
      <c r="O603" s="297"/>
      <c r="P603" s="297"/>
      <c r="Q603" s="297"/>
      <c r="R603" s="297"/>
      <c r="S603" s="297"/>
      <c r="T603" s="297"/>
      <c r="U603" s="297"/>
      <c r="V603" s="297"/>
      <c r="W603" s="297"/>
      <c r="X603" s="297"/>
      <c r="Y603" s="297"/>
      <c r="Z603" s="297"/>
    </row>
    <row r="604" spans="1:26" ht="15.75" customHeight="1">
      <c r="A604" s="297"/>
      <c r="B604" s="297"/>
      <c r="C604" s="297"/>
      <c r="D604" s="297"/>
      <c r="E604" s="297"/>
      <c r="F604" s="297"/>
      <c r="G604" s="297"/>
      <c r="H604" s="297"/>
      <c r="I604" s="297"/>
      <c r="J604" s="297"/>
      <c r="K604" s="297"/>
      <c r="L604" s="297"/>
      <c r="M604" s="297"/>
      <c r="N604" s="297"/>
      <c r="O604" s="297"/>
      <c r="P604" s="297"/>
      <c r="Q604" s="297"/>
      <c r="R604" s="297"/>
      <c r="S604" s="297"/>
      <c r="T604" s="297"/>
      <c r="U604" s="297"/>
      <c r="V604" s="297"/>
      <c r="W604" s="297"/>
      <c r="X604" s="297"/>
      <c r="Y604" s="297"/>
      <c r="Z604" s="297"/>
    </row>
    <row r="605" spans="1:26" ht="15.75" customHeight="1">
      <c r="A605" s="297"/>
      <c r="B605" s="297"/>
      <c r="C605" s="297"/>
      <c r="D605" s="297"/>
      <c r="E605" s="297"/>
      <c r="F605" s="297"/>
      <c r="G605" s="297"/>
      <c r="H605" s="297"/>
      <c r="I605" s="297"/>
      <c r="J605" s="297"/>
      <c r="K605" s="297"/>
      <c r="L605" s="297"/>
      <c r="M605" s="297"/>
      <c r="N605" s="297"/>
      <c r="O605" s="297"/>
      <c r="P605" s="297"/>
      <c r="Q605" s="297"/>
      <c r="R605" s="297"/>
      <c r="S605" s="297"/>
      <c r="T605" s="297"/>
      <c r="U605" s="297"/>
      <c r="V605" s="297"/>
      <c r="W605" s="297"/>
      <c r="X605" s="297"/>
      <c r="Y605" s="297"/>
      <c r="Z605" s="297"/>
    </row>
    <row r="606" spans="1:26" ht="15.75" customHeight="1">
      <c r="A606" s="297"/>
      <c r="B606" s="297"/>
      <c r="C606" s="297"/>
      <c r="D606" s="297"/>
      <c r="E606" s="297"/>
      <c r="F606" s="297"/>
      <c r="G606" s="297"/>
      <c r="H606" s="297"/>
      <c r="I606" s="297"/>
      <c r="J606" s="297"/>
      <c r="K606" s="297"/>
      <c r="L606" s="297"/>
      <c r="M606" s="297"/>
      <c r="N606" s="297"/>
      <c r="O606" s="297"/>
      <c r="P606" s="297"/>
      <c r="Q606" s="297"/>
      <c r="R606" s="297"/>
      <c r="S606" s="297"/>
      <c r="T606" s="297"/>
      <c r="U606" s="297"/>
      <c r="V606" s="297"/>
      <c r="W606" s="297"/>
      <c r="X606" s="297"/>
      <c r="Y606" s="297"/>
      <c r="Z606" s="297"/>
    </row>
    <row r="607" spans="1:26" ht="15.75" customHeight="1">
      <c r="A607" s="297"/>
      <c r="B607" s="297"/>
      <c r="C607" s="297"/>
      <c r="D607" s="297"/>
      <c r="E607" s="297"/>
      <c r="F607" s="297"/>
      <c r="G607" s="297"/>
      <c r="H607" s="297"/>
      <c r="I607" s="297"/>
      <c r="J607" s="297"/>
      <c r="K607" s="297"/>
      <c r="L607" s="297"/>
      <c r="M607" s="297"/>
      <c r="N607" s="297"/>
      <c r="O607" s="297"/>
      <c r="P607" s="297"/>
      <c r="Q607" s="297"/>
      <c r="R607" s="297"/>
      <c r="S607" s="297"/>
      <c r="T607" s="297"/>
      <c r="U607" s="297"/>
      <c r="V607" s="297"/>
      <c r="W607" s="297"/>
      <c r="X607" s="297"/>
      <c r="Y607" s="297"/>
      <c r="Z607" s="297"/>
    </row>
    <row r="608" spans="1:26" ht="15.75" customHeight="1">
      <c r="A608" s="297"/>
      <c r="B608" s="297"/>
      <c r="C608" s="297"/>
      <c r="D608" s="297"/>
      <c r="E608" s="297"/>
      <c r="F608" s="297"/>
      <c r="G608" s="297"/>
      <c r="H608" s="297"/>
      <c r="I608" s="297"/>
      <c r="J608" s="297"/>
      <c r="K608" s="297"/>
      <c r="L608" s="297"/>
      <c r="M608" s="297"/>
      <c r="N608" s="297"/>
      <c r="O608" s="297"/>
      <c r="P608" s="297"/>
      <c r="Q608" s="297"/>
      <c r="R608" s="297"/>
      <c r="S608" s="297"/>
      <c r="T608" s="297"/>
      <c r="U608" s="297"/>
      <c r="V608" s="297"/>
      <c r="W608" s="297"/>
      <c r="X608" s="297"/>
      <c r="Y608" s="297"/>
      <c r="Z608" s="297"/>
    </row>
    <row r="609" spans="1:26" ht="15.75" customHeight="1">
      <c r="A609" s="297"/>
      <c r="B609" s="297"/>
      <c r="C609" s="297"/>
      <c r="D609" s="297"/>
      <c r="E609" s="297"/>
      <c r="F609" s="297"/>
      <c r="G609" s="297"/>
      <c r="H609" s="297"/>
      <c r="I609" s="297"/>
      <c r="J609" s="297"/>
      <c r="K609" s="297"/>
      <c r="L609" s="297"/>
      <c r="M609" s="297"/>
      <c r="N609" s="297"/>
      <c r="O609" s="297"/>
      <c r="P609" s="297"/>
      <c r="Q609" s="297"/>
      <c r="R609" s="297"/>
      <c r="S609" s="297"/>
      <c r="T609" s="297"/>
      <c r="U609" s="297"/>
      <c r="V609" s="297"/>
      <c r="W609" s="297"/>
      <c r="X609" s="297"/>
      <c r="Y609" s="297"/>
      <c r="Z609" s="297"/>
    </row>
    <row r="610" spans="1:26" ht="15.75" customHeight="1">
      <c r="A610" s="297"/>
      <c r="B610" s="297"/>
      <c r="C610" s="297"/>
      <c r="D610" s="297"/>
      <c r="E610" s="297"/>
      <c r="F610" s="297"/>
      <c r="G610" s="297"/>
      <c r="H610" s="297"/>
      <c r="I610" s="297"/>
      <c r="J610" s="297"/>
      <c r="K610" s="297"/>
      <c r="L610" s="297"/>
      <c r="M610" s="297"/>
      <c r="N610" s="297"/>
      <c r="O610" s="297"/>
      <c r="P610" s="297"/>
      <c r="Q610" s="297"/>
      <c r="R610" s="297"/>
      <c r="S610" s="297"/>
      <c r="T610" s="297"/>
      <c r="U610" s="297"/>
      <c r="V610" s="297"/>
      <c r="W610" s="297"/>
      <c r="X610" s="297"/>
      <c r="Y610" s="297"/>
      <c r="Z610" s="297"/>
    </row>
    <row r="611" spans="1:26" ht="15.75" customHeight="1">
      <c r="A611" s="297"/>
      <c r="B611" s="297"/>
      <c r="C611" s="297"/>
      <c r="D611" s="297"/>
      <c r="E611" s="297"/>
      <c r="F611" s="297"/>
      <c r="G611" s="297"/>
      <c r="H611" s="297"/>
      <c r="I611" s="297"/>
      <c r="J611" s="297"/>
      <c r="K611" s="297"/>
      <c r="L611" s="297"/>
      <c r="M611" s="297"/>
      <c r="N611" s="297"/>
      <c r="O611" s="297"/>
      <c r="P611" s="297"/>
      <c r="Q611" s="297"/>
      <c r="R611" s="297"/>
      <c r="S611" s="297"/>
      <c r="T611" s="297"/>
      <c r="U611" s="297"/>
      <c r="V611" s="297"/>
      <c r="W611" s="297"/>
      <c r="X611" s="297"/>
      <c r="Y611" s="297"/>
      <c r="Z611" s="297"/>
    </row>
    <row r="612" spans="1:26" ht="15.75" customHeight="1">
      <c r="A612" s="297"/>
      <c r="B612" s="297"/>
      <c r="C612" s="297"/>
      <c r="D612" s="297"/>
      <c r="E612" s="297"/>
      <c r="F612" s="297"/>
      <c r="G612" s="297"/>
      <c r="H612" s="297"/>
      <c r="I612" s="297"/>
      <c r="J612" s="297"/>
      <c r="K612" s="297"/>
      <c r="L612" s="297"/>
      <c r="M612" s="297"/>
      <c r="N612" s="297"/>
      <c r="O612" s="297"/>
      <c r="P612" s="297"/>
      <c r="Q612" s="297"/>
      <c r="R612" s="297"/>
      <c r="S612" s="297"/>
      <c r="T612" s="297"/>
      <c r="U612" s="297"/>
      <c r="V612" s="297"/>
      <c r="W612" s="297"/>
      <c r="X612" s="297"/>
      <c r="Y612" s="297"/>
      <c r="Z612" s="297"/>
    </row>
    <row r="613" spans="1:26" ht="15.75" customHeight="1">
      <c r="A613" s="297"/>
      <c r="B613" s="297"/>
      <c r="C613" s="297"/>
      <c r="D613" s="297"/>
      <c r="E613" s="297"/>
      <c r="F613" s="297"/>
      <c r="G613" s="297"/>
      <c r="H613" s="297"/>
      <c r="I613" s="297"/>
      <c r="J613" s="297"/>
      <c r="K613" s="297"/>
      <c r="L613" s="297"/>
      <c r="M613" s="297"/>
      <c r="N613" s="297"/>
      <c r="O613" s="297"/>
      <c r="P613" s="297"/>
      <c r="Q613" s="297"/>
      <c r="R613" s="297"/>
      <c r="S613" s="297"/>
      <c r="T613" s="297"/>
      <c r="U613" s="297"/>
      <c r="V613" s="297"/>
      <c r="W613" s="297"/>
      <c r="X613" s="297"/>
      <c r="Y613" s="297"/>
      <c r="Z613" s="297"/>
    </row>
    <row r="614" spans="1:26" ht="15.75" customHeight="1">
      <c r="A614" s="297"/>
      <c r="B614" s="297"/>
      <c r="C614" s="297"/>
      <c r="D614" s="297"/>
      <c r="E614" s="297"/>
      <c r="F614" s="297"/>
      <c r="G614" s="297"/>
      <c r="H614" s="297"/>
      <c r="I614" s="297"/>
      <c r="J614" s="297"/>
      <c r="K614" s="297"/>
      <c r="L614" s="297"/>
      <c r="M614" s="297"/>
      <c r="N614" s="297"/>
      <c r="O614" s="297"/>
      <c r="P614" s="297"/>
      <c r="Q614" s="297"/>
      <c r="R614" s="297"/>
      <c r="S614" s="297"/>
      <c r="T614" s="297"/>
      <c r="U614" s="297"/>
      <c r="V614" s="297"/>
      <c r="W614" s="297"/>
      <c r="X614" s="297"/>
      <c r="Y614" s="297"/>
      <c r="Z614" s="297"/>
    </row>
    <row r="615" spans="1:26" ht="15.75" customHeight="1">
      <c r="A615" s="297"/>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row>
    <row r="616" spans="1:26" ht="15.75" customHeight="1">
      <c r="A616" s="297"/>
      <c r="B616" s="297"/>
      <c r="C616" s="297"/>
      <c r="D616" s="297"/>
      <c r="E616" s="297"/>
      <c r="F616" s="297"/>
      <c r="G616" s="297"/>
      <c r="H616" s="297"/>
      <c r="I616" s="297"/>
      <c r="J616" s="297"/>
      <c r="K616" s="297"/>
      <c r="L616" s="297"/>
      <c r="M616" s="297"/>
      <c r="N616" s="297"/>
      <c r="O616" s="297"/>
      <c r="P616" s="297"/>
      <c r="Q616" s="297"/>
      <c r="R616" s="297"/>
      <c r="S616" s="297"/>
      <c r="T616" s="297"/>
      <c r="U616" s="297"/>
      <c r="V616" s="297"/>
      <c r="W616" s="297"/>
      <c r="X616" s="297"/>
      <c r="Y616" s="297"/>
      <c r="Z616" s="297"/>
    </row>
    <row r="617" spans="1:26" ht="15.75" customHeight="1">
      <c r="A617" s="297"/>
      <c r="B617" s="297"/>
      <c r="C617" s="297"/>
      <c r="D617" s="297"/>
      <c r="E617" s="297"/>
      <c r="F617" s="297"/>
      <c r="G617" s="297"/>
      <c r="H617" s="297"/>
      <c r="I617" s="297"/>
      <c r="J617" s="297"/>
      <c r="K617" s="297"/>
      <c r="L617" s="297"/>
      <c r="M617" s="297"/>
      <c r="N617" s="297"/>
      <c r="O617" s="297"/>
      <c r="P617" s="297"/>
      <c r="Q617" s="297"/>
      <c r="R617" s="297"/>
      <c r="S617" s="297"/>
      <c r="T617" s="297"/>
      <c r="U617" s="297"/>
      <c r="V617" s="297"/>
      <c r="W617" s="297"/>
      <c r="X617" s="297"/>
      <c r="Y617" s="297"/>
      <c r="Z617" s="297"/>
    </row>
    <row r="618" spans="1:26" ht="15.75" customHeight="1">
      <c r="A618" s="297"/>
      <c r="B618" s="297"/>
      <c r="C618" s="297"/>
      <c r="D618" s="297"/>
      <c r="E618" s="297"/>
      <c r="F618" s="297"/>
      <c r="G618" s="297"/>
      <c r="H618" s="297"/>
      <c r="I618" s="297"/>
      <c r="J618" s="297"/>
      <c r="K618" s="297"/>
      <c r="L618" s="297"/>
      <c r="M618" s="297"/>
      <c r="N618" s="297"/>
      <c r="O618" s="297"/>
      <c r="P618" s="297"/>
      <c r="Q618" s="297"/>
      <c r="R618" s="297"/>
      <c r="S618" s="297"/>
      <c r="T618" s="297"/>
      <c r="U618" s="297"/>
      <c r="V618" s="297"/>
      <c r="W618" s="297"/>
      <c r="X618" s="297"/>
      <c r="Y618" s="297"/>
      <c r="Z618" s="297"/>
    </row>
    <row r="619" spans="1:26" ht="15.75" customHeight="1">
      <c r="A619" s="297"/>
      <c r="B619" s="297"/>
      <c r="C619" s="297"/>
      <c r="D619" s="297"/>
      <c r="E619" s="297"/>
      <c r="F619" s="297"/>
      <c r="G619" s="297"/>
      <c r="H619" s="297"/>
      <c r="I619" s="297"/>
      <c r="J619" s="297"/>
      <c r="K619" s="297"/>
      <c r="L619" s="297"/>
      <c r="M619" s="297"/>
      <c r="N619" s="297"/>
      <c r="O619" s="297"/>
      <c r="P619" s="297"/>
      <c r="Q619" s="297"/>
      <c r="R619" s="297"/>
      <c r="S619" s="297"/>
      <c r="T619" s="297"/>
      <c r="U619" s="297"/>
      <c r="V619" s="297"/>
      <c r="W619" s="297"/>
      <c r="X619" s="297"/>
      <c r="Y619" s="297"/>
      <c r="Z619" s="297"/>
    </row>
    <row r="620" spans="1:26" ht="15.75" customHeight="1">
      <c r="A620" s="297"/>
      <c r="B620" s="297"/>
      <c r="C620" s="297"/>
      <c r="D620" s="297"/>
      <c r="E620" s="297"/>
      <c r="F620" s="297"/>
      <c r="G620" s="297"/>
      <c r="H620" s="297"/>
      <c r="I620" s="297"/>
      <c r="J620" s="297"/>
      <c r="K620" s="297"/>
      <c r="L620" s="297"/>
      <c r="M620" s="297"/>
      <c r="N620" s="297"/>
      <c r="O620" s="297"/>
      <c r="P620" s="297"/>
      <c r="Q620" s="297"/>
      <c r="R620" s="297"/>
      <c r="S620" s="297"/>
      <c r="T620" s="297"/>
      <c r="U620" s="297"/>
      <c r="V620" s="297"/>
      <c r="W620" s="297"/>
      <c r="X620" s="297"/>
      <c r="Y620" s="297"/>
      <c r="Z620" s="297"/>
    </row>
    <row r="621" spans="1:26" ht="15.75" customHeight="1">
      <c r="A621" s="297"/>
      <c r="B621" s="297"/>
      <c r="C621" s="297"/>
      <c r="D621" s="297"/>
      <c r="E621" s="297"/>
      <c r="F621" s="297"/>
      <c r="G621" s="297"/>
      <c r="H621" s="297"/>
      <c r="I621" s="297"/>
      <c r="J621" s="297"/>
      <c r="K621" s="297"/>
      <c r="L621" s="297"/>
      <c r="M621" s="297"/>
      <c r="N621" s="297"/>
      <c r="O621" s="297"/>
      <c r="P621" s="297"/>
      <c r="Q621" s="297"/>
      <c r="R621" s="297"/>
      <c r="S621" s="297"/>
      <c r="T621" s="297"/>
      <c r="U621" s="297"/>
      <c r="V621" s="297"/>
      <c r="W621" s="297"/>
      <c r="X621" s="297"/>
      <c r="Y621" s="297"/>
      <c r="Z621" s="297"/>
    </row>
    <row r="622" spans="1:26" ht="15.75" customHeight="1">
      <c r="A622" s="297"/>
      <c r="B622" s="297"/>
      <c r="C622" s="297"/>
      <c r="D622" s="297"/>
      <c r="E622" s="297"/>
      <c r="F622" s="297"/>
      <c r="G622" s="297"/>
      <c r="H622" s="297"/>
      <c r="I622" s="297"/>
      <c r="J622" s="297"/>
      <c r="K622" s="297"/>
      <c r="L622" s="297"/>
      <c r="M622" s="297"/>
      <c r="N622" s="297"/>
      <c r="O622" s="297"/>
      <c r="P622" s="297"/>
      <c r="Q622" s="297"/>
      <c r="R622" s="297"/>
      <c r="S622" s="297"/>
      <c r="T622" s="297"/>
      <c r="U622" s="297"/>
      <c r="V622" s="297"/>
      <c r="W622" s="297"/>
      <c r="X622" s="297"/>
      <c r="Y622" s="297"/>
      <c r="Z622" s="297"/>
    </row>
    <row r="623" spans="1:26" ht="15.75" customHeight="1">
      <c r="A623" s="297"/>
      <c r="B623" s="297"/>
      <c r="C623" s="297"/>
      <c r="D623" s="297"/>
      <c r="E623" s="297"/>
      <c r="F623" s="297"/>
      <c r="G623" s="297"/>
      <c r="H623" s="297"/>
      <c r="I623" s="297"/>
      <c r="J623" s="297"/>
      <c r="K623" s="297"/>
      <c r="L623" s="297"/>
      <c r="M623" s="297"/>
      <c r="N623" s="297"/>
      <c r="O623" s="297"/>
      <c r="P623" s="297"/>
      <c r="Q623" s="297"/>
      <c r="R623" s="297"/>
      <c r="S623" s="297"/>
      <c r="T623" s="297"/>
      <c r="U623" s="297"/>
      <c r="V623" s="297"/>
      <c r="W623" s="297"/>
      <c r="X623" s="297"/>
      <c r="Y623" s="297"/>
      <c r="Z623" s="297"/>
    </row>
    <row r="624" spans="1:26" ht="15.75" customHeight="1">
      <c r="A624" s="297"/>
      <c r="B624" s="297"/>
      <c r="C624" s="297"/>
      <c r="D624" s="297"/>
      <c r="E624" s="297"/>
      <c r="F624" s="297"/>
      <c r="G624" s="297"/>
      <c r="H624" s="297"/>
      <c r="I624" s="297"/>
      <c r="J624" s="297"/>
      <c r="K624" s="297"/>
      <c r="L624" s="297"/>
      <c r="M624" s="297"/>
      <c r="N624" s="297"/>
      <c r="O624" s="297"/>
      <c r="P624" s="297"/>
      <c r="Q624" s="297"/>
      <c r="R624" s="297"/>
      <c r="S624" s="297"/>
      <c r="T624" s="297"/>
      <c r="U624" s="297"/>
      <c r="V624" s="297"/>
      <c r="W624" s="297"/>
      <c r="X624" s="297"/>
      <c r="Y624" s="297"/>
      <c r="Z624" s="297"/>
    </row>
    <row r="625" spans="1:26" ht="15.75" customHeight="1">
      <c r="A625" s="297"/>
      <c r="B625" s="297"/>
      <c r="C625" s="297"/>
      <c r="D625" s="297"/>
      <c r="E625" s="297"/>
      <c r="F625" s="297"/>
      <c r="G625" s="297"/>
      <c r="H625" s="297"/>
      <c r="I625" s="297"/>
      <c r="J625" s="297"/>
      <c r="K625" s="297"/>
      <c r="L625" s="297"/>
      <c r="M625" s="297"/>
      <c r="N625" s="297"/>
      <c r="O625" s="297"/>
      <c r="P625" s="297"/>
      <c r="Q625" s="297"/>
      <c r="R625" s="297"/>
      <c r="S625" s="297"/>
      <c r="T625" s="297"/>
      <c r="U625" s="297"/>
      <c r="V625" s="297"/>
      <c r="W625" s="297"/>
      <c r="X625" s="297"/>
      <c r="Y625" s="297"/>
      <c r="Z625" s="297"/>
    </row>
    <row r="626" spans="1:26" ht="15.75" customHeight="1">
      <c r="A626" s="297"/>
      <c r="B626" s="297"/>
      <c r="C626" s="297"/>
      <c r="D626" s="297"/>
      <c r="E626" s="297"/>
      <c r="F626" s="297"/>
      <c r="G626" s="297"/>
      <c r="H626" s="297"/>
      <c r="I626" s="297"/>
      <c r="J626" s="297"/>
      <c r="K626" s="297"/>
      <c r="L626" s="297"/>
      <c r="M626" s="297"/>
      <c r="N626" s="297"/>
      <c r="O626" s="297"/>
      <c r="P626" s="297"/>
      <c r="Q626" s="297"/>
      <c r="R626" s="297"/>
      <c r="S626" s="297"/>
      <c r="T626" s="297"/>
      <c r="U626" s="297"/>
      <c r="V626" s="297"/>
      <c r="W626" s="297"/>
      <c r="X626" s="297"/>
      <c r="Y626" s="297"/>
      <c r="Z626" s="297"/>
    </row>
    <row r="627" spans="1:26" ht="15.75" customHeight="1">
      <c r="A627" s="297"/>
      <c r="B627" s="297"/>
      <c r="C627" s="297"/>
      <c r="D627" s="297"/>
      <c r="E627" s="297"/>
      <c r="F627" s="297"/>
      <c r="G627" s="297"/>
      <c r="H627" s="297"/>
      <c r="I627" s="297"/>
      <c r="J627" s="297"/>
      <c r="K627" s="297"/>
      <c r="L627" s="297"/>
      <c r="M627" s="297"/>
      <c r="N627" s="297"/>
      <c r="O627" s="297"/>
      <c r="P627" s="297"/>
      <c r="Q627" s="297"/>
      <c r="R627" s="297"/>
      <c r="S627" s="297"/>
      <c r="T627" s="297"/>
      <c r="U627" s="297"/>
      <c r="V627" s="297"/>
      <c r="W627" s="297"/>
      <c r="X627" s="297"/>
      <c r="Y627" s="297"/>
      <c r="Z627" s="297"/>
    </row>
    <row r="628" spans="1:26" ht="15.75" customHeight="1">
      <c r="A628" s="297"/>
      <c r="B628" s="297"/>
      <c r="C628" s="297"/>
      <c r="D628" s="297"/>
      <c r="E628" s="297"/>
      <c r="F628" s="297"/>
      <c r="G628" s="297"/>
      <c r="H628" s="297"/>
      <c r="I628" s="297"/>
      <c r="J628" s="297"/>
      <c r="K628" s="297"/>
      <c r="L628" s="297"/>
      <c r="M628" s="297"/>
      <c r="N628" s="297"/>
      <c r="O628" s="297"/>
      <c r="P628" s="297"/>
      <c r="Q628" s="297"/>
      <c r="R628" s="297"/>
      <c r="S628" s="297"/>
      <c r="T628" s="297"/>
      <c r="U628" s="297"/>
      <c r="V628" s="297"/>
      <c r="W628" s="297"/>
      <c r="X628" s="297"/>
      <c r="Y628" s="297"/>
      <c r="Z628" s="297"/>
    </row>
    <row r="629" spans="1:26" ht="15.75" customHeight="1">
      <c r="A629" s="297"/>
      <c r="B629" s="297"/>
      <c r="C629" s="297"/>
      <c r="D629" s="297"/>
      <c r="E629" s="297"/>
      <c r="F629" s="297"/>
      <c r="G629" s="297"/>
      <c r="H629" s="297"/>
      <c r="I629" s="297"/>
      <c r="J629" s="297"/>
      <c r="K629" s="297"/>
      <c r="L629" s="297"/>
      <c r="M629" s="297"/>
      <c r="N629" s="297"/>
      <c r="O629" s="297"/>
      <c r="P629" s="297"/>
      <c r="Q629" s="297"/>
      <c r="R629" s="297"/>
      <c r="S629" s="297"/>
      <c r="T629" s="297"/>
      <c r="U629" s="297"/>
      <c r="V629" s="297"/>
      <c r="W629" s="297"/>
      <c r="X629" s="297"/>
      <c r="Y629" s="297"/>
      <c r="Z629" s="297"/>
    </row>
    <row r="630" spans="1:26" ht="15.75" customHeight="1">
      <c r="A630" s="297"/>
      <c r="B630" s="297"/>
      <c r="C630" s="297"/>
      <c r="D630" s="297"/>
      <c r="E630" s="297"/>
      <c r="F630" s="297"/>
      <c r="G630" s="297"/>
      <c r="H630" s="297"/>
      <c r="I630" s="297"/>
      <c r="J630" s="297"/>
      <c r="K630" s="297"/>
      <c r="L630" s="297"/>
      <c r="M630" s="297"/>
      <c r="N630" s="297"/>
      <c r="O630" s="297"/>
      <c r="P630" s="297"/>
      <c r="Q630" s="297"/>
      <c r="R630" s="297"/>
      <c r="S630" s="297"/>
      <c r="T630" s="297"/>
      <c r="U630" s="297"/>
      <c r="V630" s="297"/>
      <c r="W630" s="297"/>
      <c r="X630" s="297"/>
      <c r="Y630" s="297"/>
      <c r="Z630" s="297"/>
    </row>
    <row r="631" spans="1:26" ht="15.75" customHeight="1">
      <c r="A631" s="297"/>
      <c r="B631" s="297"/>
      <c r="C631" s="297"/>
      <c r="D631" s="297"/>
      <c r="E631" s="297"/>
      <c r="F631" s="297"/>
      <c r="G631" s="297"/>
      <c r="H631" s="297"/>
      <c r="I631" s="297"/>
      <c r="J631" s="297"/>
      <c r="K631" s="297"/>
      <c r="L631" s="297"/>
      <c r="M631" s="297"/>
      <c r="N631" s="297"/>
      <c r="O631" s="297"/>
      <c r="P631" s="297"/>
      <c r="Q631" s="297"/>
      <c r="R631" s="297"/>
      <c r="S631" s="297"/>
      <c r="T631" s="297"/>
      <c r="U631" s="297"/>
      <c r="V631" s="297"/>
      <c r="W631" s="297"/>
      <c r="X631" s="297"/>
      <c r="Y631" s="297"/>
      <c r="Z631" s="297"/>
    </row>
    <row r="632" spans="1:26" ht="15.75" customHeight="1">
      <c r="A632" s="297"/>
      <c r="B632" s="297"/>
      <c r="C632" s="297"/>
      <c r="D632" s="297"/>
      <c r="E632" s="297"/>
      <c r="F632" s="297"/>
      <c r="G632" s="297"/>
      <c r="H632" s="297"/>
      <c r="I632" s="297"/>
      <c r="J632" s="297"/>
      <c r="K632" s="297"/>
      <c r="L632" s="297"/>
      <c r="M632" s="297"/>
      <c r="N632" s="297"/>
      <c r="O632" s="297"/>
      <c r="P632" s="297"/>
      <c r="Q632" s="297"/>
      <c r="R632" s="297"/>
      <c r="S632" s="297"/>
      <c r="T632" s="297"/>
      <c r="U632" s="297"/>
      <c r="V632" s="297"/>
      <c r="W632" s="297"/>
      <c r="X632" s="297"/>
      <c r="Y632" s="297"/>
      <c r="Z632" s="297"/>
    </row>
    <row r="633" spans="1:26" ht="15.75" customHeight="1">
      <c r="A633" s="297"/>
      <c r="B633" s="297"/>
      <c r="C633" s="297"/>
      <c r="D633" s="297"/>
      <c r="E633" s="297"/>
      <c r="F633" s="297"/>
      <c r="G633" s="297"/>
      <c r="H633" s="297"/>
      <c r="I633" s="297"/>
      <c r="J633" s="297"/>
      <c r="K633" s="297"/>
      <c r="L633" s="297"/>
      <c r="M633" s="297"/>
      <c r="N633" s="297"/>
      <c r="O633" s="297"/>
      <c r="P633" s="297"/>
      <c r="Q633" s="297"/>
      <c r="R633" s="297"/>
      <c r="S633" s="297"/>
      <c r="T633" s="297"/>
      <c r="U633" s="297"/>
      <c r="V633" s="297"/>
      <c r="W633" s="297"/>
      <c r="X633" s="297"/>
      <c r="Y633" s="297"/>
      <c r="Z633" s="297"/>
    </row>
    <row r="634" spans="1:26" ht="15.75" customHeight="1">
      <c r="A634" s="297"/>
      <c r="B634" s="297"/>
      <c r="C634" s="297"/>
      <c r="D634" s="297"/>
      <c r="E634" s="297"/>
      <c r="F634" s="297"/>
      <c r="G634" s="297"/>
      <c r="H634" s="297"/>
      <c r="I634" s="297"/>
      <c r="J634" s="297"/>
      <c r="K634" s="297"/>
      <c r="L634" s="297"/>
      <c r="M634" s="297"/>
      <c r="N634" s="297"/>
      <c r="O634" s="297"/>
      <c r="P634" s="297"/>
      <c r="Q634" s="297"/>
      <c r="R634" s="297"/>
      <c r="S634" s="297"/>
      <c r="T634" s="297"/>
      <c r="U634" s="297"/>
      <c r="V634" s="297"/>
      <c r="W634" s="297"/>
      <c r="X634" s="297"/>
      <c r="Y634" s="297"/>
      <c r="Z634" s="297"/>
    </row>
    <row r="635" spans="1:26" ht="15.75" customHeight="1">
      <c r="A635" s="297"/>
      <c r="B635" s="297"/>
      <c r="C635" s="297"/>
      <c r="D635" s="297"/>
      <c r="E635" s="297"/>
      <c r="F635" s="297"/>
      <c r="G635" s="297"/>
      <c r="H635" s="297"/>
      <c r="I635" s="297"/>
      <c r="J635" s="297"/>
      <c r="K635" s="297"/>
      <c r="L635" s="297"/>
      <c r="M635" s="297"/>
      <c r="N635" s="297"/>
      <c r="O635" s="297"/>
      <c r="P635" s="297"/>
      <c r="Q635" s="297"/>
      <c r="R635" s="297"/>
      <c r="S635" s="297"/>
      <c r="T635" s="297"/>
      <c r="U635" s="297"/>
      <c r="V635" s="297"/>
      <c r="W635" s="297"/>
      <c r="X635" s="297"/>
      <c r="Y635" s="297"/>
      <c r="Z635" s="297"/>
    </row>
    <row r="636" spans="1:26" ht="15.75" customHeight="1">
      <c r="A636" s="297"/>
      <c r="B636" s="297"/>
      <c r="C636" s="297"/>
      <c r="D636" s="297"/>
      <c r="E636" s="297"/>
      <c r="F636" s="297"/>
      <c r="G636" s="297"/>
      <c r="H636" s="297"/>
      <c r="I636" s="297"/>
      <c r="J636" s="297"/>
      <c r="K636" s="297"/>
      <c r="L636" s="297"/>
      <c r="M636" s="297"/>
      <c r="N636" s="297"/>
      <c r="O636" s="297"/>
      <c r="P636" s="297"/>
      <c r="Q636" s="297"/>
      <c r="R636" s="297"/>
      <c r="S636" s="297"/>
      <c r="T636" s="297"/>
      <c r="U636" s="297"/>
      <c r="V636" s="297"/>
      <c r="W636" s="297"/>
      <c r="X636" s="297"/>
      <c r="Y636" s="297"/>
      <c r="Z636" s="297"/>
    </row>
    <row r="637" spans="1:26" ht="15.75" customHeight="1">
      <c r="A637" s="297"/>
      <c r="B637" s="297"/>
      <c r="C637" s="297"/>
      <c r="D637" s="297"/>
      <c r="E637" s="297"/>
      <c r="F637" s="297"/>
      <c r="G637" s="297"/>
      <c r="H637" s="297"/>
      <c r="I637" s="297"/>
      <c r="J637" s="297"/>
      <c r="K637" s="297"/>
      <c r="L637" s="297"/>
      <c r="M637" s="297"/>
      <c r="N637" s="297"/>
      <c r="O637" s="297"/>
      <c r="P637" s="297"/>
      <c r="Q637" s="297"/>
      <c r="R637" s="297"/>
      <c r="S637" s="297"/>
      <c r="T637" s="297"/>
      <c r="U637" s="297"/>
      <c r="V637" s="297"/>
      <c r="W637" s="297"/>
      <c r="X637" s="297"/>
      <c r="Y637" s="297"/>
      <c r="Z637" s="297"/>
    </row>
    <row r="638" spans="1:26" ht="15.75" customHeight="1">
      <c r="A638" s="297"/>
      <c r="B638" s="297"/>
      <c r="C638" s="297"/>
      <c r="D638" s="297"/>
      <c r="E638" s="297"/>
      <c r="F638" s="297"/>
      <c r="G638" s="297"/>
      <c r="H638" s="297"/>
      <c r="I638" s="297"/>
      <c r="J638" s="297"/>
      <c r="K638" s="297"/>
      <c r="L638" s="297"/>
      <c r="M638" s="297"/>
      <c r="N638" s="297"/>
      <c r="O638" s="297"/>
      <c r="P638" s="297"/>
      <c r="Q638" s="297"/>
      <c r="R638" s="297"/>
      <c r="S638" s="297"/>
      <c r="T638" s="297"/>
      <c r="U638" s="297"/>
      <c r="V638" s="297"/>
      <c r="W638" s="297"/>
      <c r="X638" s="297"/>
      <c r="Y638" s="297"/>
      <c r="Z638" s="297"/>
    </row>
    <row r="639" spans="1:26" ht="15.75" customHeight="1">
      <c r="A639" s="297"/>
      <c r="B639" s="297"/>
      <c r="C639" s="297"/>
      <c r="D639" s="297"/>
      <c r="E639" s="297"/>
      <c r="F639" s="297"/>
      <c r="G639" s="297"/>
      <c r="H639" s="297"/>
      <c r="I639" s="297"/>
      <c r="J639" s="297"/>
      <c r="K639" s="297"/>
      <c r="L639" s="297"/>
      <c r="M639" s="297"/>
      <c r="N639" s="297"/>
      <c r="O639" s="297"/>
      <c r="P639" s="297"/>
      <c r="Q639" s="297"/>
      <c r="R639" s="297"/>
      <c r="S639" s="297"/>
      <c r="T639" s="297"/>
      <c r="U639" s="297"/>
      <c r="V639" s="297"/>
      <c r="W639" s="297"/>
      <c r="X639" s="297"/>
      <c r="Y639" s="297"/>
      <c r="Z639" s="297"/>
    </row>
    <row r="640" spans="1:26" ht="15.75" customHeight="1">
      <c r="A640" s="297"/>
      <c r="B640" s="297"/>
      <c r="C640" s="297"/>
      <c r="D640" s="297"/>
      <c r="E640" s="297"/>
      <c r="F640" s="297"/>
      <c r="G640" s="297"/>
      <c r="H640" s="297"/>
      <c r="I640" s="297"/>
      <c r="J640" s="297"/>
      <c r="K640" s="297"/>
      <c r="L640" s="297"/>
      <c r="M640" s="297"/>
      <c r="N640" s="297"/>
      <c r="O640" s="297"/>
      <c r="P640" s="297"/>
      <c r="Q640" s="297"/>
      <c r="R640" s="297"/>
      <c r="S640" s="297"/>
      <c r="T640" s="297"/>
      <c r="U640" s="297"/>
      <c r="V640" s="297"/>
      <c r="W640" s="297"/>
      <c r="X640" s="297"/>
      <c r="Y640" s="297"/>
      <c r="Z640" s="297"/>
    </row>
    <row r="641" spans="1:26" ht="15.75" customHeight="1">
      <c r="A641" s="297"/>
      <c r="B641" s="297"/>
      <c r="C641" s="297"/>
      <c r="D641" s="297"/>
      <c r="E641" s="297"/>
      <c r="F641" s="297"/>
      <c r="G641" s="297"/>
      <c r="H641" s="297"/>
      <c r="I641" s="297"/>
      <c r="J641" s="297"/>
      <c r="K641" s="297"/>
      <c r="L641" s="297"/>
      <c r="M641" s="297"/>
      <c r="N641" s="297"/>
      <c r="O641" s="297"/>
      <c r="P641" s="297"/>
      <c r="Q641" s="297"/>
      <c r="R641" s="297"/>
      <c r="S641" s="297"/>
      <c r="T641" s="297"/>
      <c r="U641" s="297"/>
      <c r="V641" s="297"/>
      <c r="W641" s="297"/>
      <c r="X641" s="297"/>
      <c r="Y641" s="297"/>
      <c r="Z641" s="297"/>
    </row>
    <row r="642" spans="1:26" ht="15.75" customHeight="1">
      <c r="A642" s="297"/>
      <c r="B642" s="297"/>
      <c r="C642" s="297"/>
      <c r="D642" s="297"/>
      <c r="E642" s="297"/>
      <c r="F642" s="297"/>
      <c r="G642" s="297"/>
      <c r="H642" s="297"/>
      <c r="I642" s="297"/>
      <c r="J642" s="297"/>
      <c r="K642" s="297"/>
      <c r="L642" s="297"/>
      <c r="M642" s="297"/>
      <c r="N642" s="297"/>
      <c r="O642" s="297"/>
      <c r="P642" s="297"/>
      <c r="Q642" s="297"/>
      <c r="R642" s="297"/>
      <c r="S642" s="297"/>
      <c r="T642" s="297"/>
      <c r="U642" s="297"/>
      <c r="V642" s="297"/>
      <c r="W642" s="297"/>
      <c r="X642" s="297"/>
      <c r="Y642" s="297"/>
      <c r="Z642" s="297"/>
    </row>
    <row r="643" spans="1:26" ht="15.75" customHeight="1">
      <c r="A643" s="297"/>
      <c r="B643" s="297"/>
      <c r="C643" s="297"/>
      <c r="D643" s="297"/>
      <c r="E643" s="297"/>
      <c r="F643" s="297"/>
      <c r="G643" s="297"/>
      <c r="H643" s="297"/>
      <c r="I643" s="297"/>
      <c r="J643" s="297"/>
      <c r="K643" s="297"/>
      <c r="L643" s="297"/>
      <c r="M643" s="297"/>
      <c r="N643" s="297"/>
      <c r="O643" s="297"/>
      <c r="P643" s="297"/>
      <c r="Q643" s="297"/>
      <c r="R643" s="297"/>
      <c r="S643" s="297"/>
      <c r="T643" s="297"/>
      <c r="U643" s="297"/>
      <c r="V643" s="297"/>
      <c r="W643" s="297"/>
      <c r="X643" s="297"/>
      <c r="Y643" s="297"/>
      <c r="Z643" s="297"/>
    </row>
    <row r="644" spans="1:26" ht="15.75" customHeight="1">
      <c r="A644" s="297"/>
      <c r="B644" s="297"/>
      <c r="C644" s="297"/>
      <c r="D644" s="297"/>
      <c r="E644" s="297"/>
      <c r="F644" s="297"/>
      <c r="G644" s="297"/>
      <c r="H644" s="297"/>
      <c r="I644" s="297"/>
      <c r="J644" s="297"/>
      <c r="K644" s="297"/>
      <c r="L644" s="297"/>
      <c r="M644" s="297"/>
      <c r="N644" s="297"/>
      <c r="O644" s="297"/>
      <c r="P644" s="297"/>
      <c r="Q644" s="297"/>
      <c r="R644" s="297"/>
      <c r="S644" s="297"/>
      <c r="T644" s="297"/>
      <c r="U644" s="297"/>
      <c r="V644" s="297"/>
      <c r="W644" s="297"/>
      <c r="X644" s="297"/>
      <c r="Y644" s="297"/>
      <c r="Z644" s="297"/>
    </row>
    <row r="645" spans="1:26" ht="15.75" customHeight="1">
      <c r="A645" s="297"/>
      <c r="B645" s="297"/>
      <c r="C645" s="297"/>
      <c r="D645" s="297"/>
      <c r="E645" s="297"/>
      <c r="F645" s="297"/>
      <c r="G645" s="297"/>
      <c r="H645" s="297"/>
      <c r="I645" s="297"/>
      <c r="J645" s="297"/>
      <c r="K645" s="297"/>
      <c r="L645" s="297"/>
      <c r="M645" s="297"/>
      <c r="N645" s="297"/>
      <c r="O645" s="297"/>
      <c r="P645" s="297"/>
      <c r="Q645" s="297"/>
      <c r="R645" s="297"/>
      <c r="S645" s="297"/>
      <c r="T645" s="297"/>
      <c r="U645" s="297"/>
      <c r="V645" s="297"/>
      <c r="W645" s="297"/>
      <c r="X645" s="297"/>
      <c r="Y645" s="297"/>
      <c r="Z645" s="297"/>
    </row>
    <row r="646" spans="1:26" ht="15.75" customHeight="1">
      <c r="A646" s="297"/>
      <c r="B646" s="297"/>
      <c r="C646" s="297"/>
      <c r="D646" s="297"/>
      <c r="E646" s="297"/>
      <c r="F646" s="297"/>
      <c r="G646" s="297"/>
      <c r="H646" s="297"/>
      <c r="I646" s="297"/>
      <c r="J646" s="297"/>
      <c r="K646" s="297"/>
      <c r="L646" s="297"/>
      <c r="M646" s="297"/>
      <c r="N646" s="297"/>
      <c r="O646" s="297"/>
      <c r="P646" s="297"/>
      <c r="Q646" s="297"/>
      <c r="R646" s="297"/>
      <c r="S646" s="297"/>
      <c r="T646" s="297"/>
      <c r="U646" s="297"/>
      <c r="V646" s="297"/>
      <c r="W646" s="297"/>
      <c r="X646" s="297"/>
      <c r="Y646" s="297"/>
      <c r="Z646" s="297"/>
    </row>
    <row r="647" spans="1:26" ht="15.75" customHeight="1">
      <c r="A647" s="297"/>
      <c r="B647" s="297"/>
      <c r="C647" s="297"/>
      <c r="D647" s="297"/>
      <c r="E647" s="297"/>
      <c r="F647" s="297"/>
      <c r="G647" s="297"/>
      <c r="H647" s="297"/>
      <c r="I647" s="297"/>
      <c r="J647" s="297"/>
      <c r="K647" s="297"/>
      <c r="L647" s="297"/>
      <c r="M647" s="297"/>
      <c r="N647" s="297"/>
      <c r="O647" s="297"/>
      <c r="P647" s="297"/>
      <c r="Q647" s="297"/>
      <c r="R647" s="297"/>
      <c r="S647" s="297"/>
      <c r="T647" s="297"/>
      <c r="U647" s="297"/>
      <c r="V647" s="297"/>
      <c r="W647" s="297"/>
      <c r="X647" s="297"/>
      <c r="Y647" s="297"/>
      <c r="Z647" s="297"/>
    </row>
    <row r="648" spans="1:26" ht="15.75" customHeight="1">
      <c r="A648" s="297"/>
      <c r="B648" s="297"/>
      <c r="C648" s="297"/>
      <c r="D648" s="297"/>
      <c r="E648" s="297"/>
      <c r="F648" s="297"/>
      <c r="G648" s="297"/>
      <c r="H648" s="297"/>
      <c r="I648" s="297"/>
      <c r="J648" s="297"/>
      <c r="K648" s="297"/>
      <c r="L648" s="297"/>
      <c r="M648" s="297"/>
      <c r="N648" s="297"/>
      <c r="O648" s="297"/>
      <c r="P648" s="297"/>
      <c r="Q648" s="297"/>
      <c r="R648" s="297"/>
      <c r="S648" s="297"/>
      <c r="T648" s="297"/>
      <c r="U648" s="297"/>
      <c r="V648" s="297"/>
      <c r="W648" s="297"/>
      <c r="X648" s="297"/>
      <c r="Y648" s="297"/>
      <c r="Z648" s="297"/>
    </row>
    <row r="649" spans="1:26" ht="15.75" customHeight="1">
      <c r="A649" s="297"/>
      <c r="B649" s="297"/>
      <c r="C649" s="297"/>
      <c r="D649" s="297"/>
      <c r="E649" s="297"/>
      <c r="F649" s="297"/>
      <c r="G649" s="297"/>
      <c r="H649" s="297"/>
      <c r="I649" s="297"/>
      <c r="J649" s="297"/>
      <c r="K649" s="297"/>
      <c r="L649" s="297"/>
      <c r="M649" s="297"/>
      <c r="N649" s="297"/>
      <c r="O649" s="297"/>
      <c r="P649" s="297"/>
      <c r="Q649" s="297"/>
      <c r="R649" s="297"/>
      <c r="S649" s="297"/>
      <c r="T649" s="297"/>
      <c r="U649" s="297"/>
      <c r="V649" s="297"/>
      <c r="W649" s="297"/>
      <c r="X649" s="297"/>
      <c r="Y649" s="297"/>
      <c r="Z649" s="297"/>
    </row>
    <row r="650" spans="1:26" ht="15.75" customHeight="1">
      <c r="A650" s="297"/>
      <c r="B650" s="297"/>
      <c r="C650" s="297"/>
      <c r="D650" s="297"/>
      <c r="E650" s="297"/>
      <c r="F650" s="297"/>
      <c r="G650" s="297"/>
      <c r="H650" s="297"/>
      <c r="I650" s="297"/>
      <c r="J650" s="297"/>
      <c r="K650" s="297"/>
      <c r="L650" s="297"/>
      <c r="M650" s="297"/>
      <c r="N650" s="297"/>
      <c r="O650" s="297"/>
      <c r="P650" s="297"/>
      <c r="Q650" s="297"/>
      <c r="R650" s="297"/>
      <c r="S650" s="297"/>
      <c r="T650" s="297"/>
      <c r="U650" s="297"/>
      <c r="V650" s="297"/>
      <c r="W650" s="297"/>
      <c r="X650" s="297"/>
      <c r="Y650" s="297"/>
      <c r="Z650" s="297"/>
    </row>
    <row r="651" spans="1:26" ht="15.75" customHeight="1">
      <c r="A651" s="297"/>
      <c r="B651" s="297"/>
      <c r="C651" s="297"/>
      <c r="D651" s="297"/>
      <c r="E651" s="297"/>
      <c r="F651" s="297"/>
      <c r="G651" s="297"/>
      <c r="H651" s="297"/>
      <c r="I651" s="297"/>
      <c r="J651" s="297"/>
      <c r="K651" s="297"/>
      <c r="L651" s="297"/>
      <c r="M651" s="297"/>
      <c r="N651" s="297"/>
      <c r="O651" s="297"/>
      <c r="P651" s="297"/>
      <c r="Q651" s="297"/>
      <c r="R651" s="297"/>
      <c r="S651" s="297"/>
      <c r="T651" s="297"/>
      <c r="U651" s="297"/>
      <c r="V651" s="297"/>
      <c r="W651" s="297"/>
      <c r="X651" s="297"/>
      <c r="Y651" s="297"/>
      <c r="Z651" s="297"/>
    </row>
    <row r="652" spans="1:26" ht="15.75" customHeight="1">
      <c r="A652" s="297"/>
      <c r="B652" s="297"/>
      <c r="C652" s="297"/>
      <c r="D652" s="297"/>
      <c r="E652" s="297"/>
      <c r="F652" s="297"/>
      <c r="G652" s="297"/>
      <c r="H652" s="297"/>
      <c r="I652" s="297"/>
      <c r="J652" s="297"/>
      <c r="K652" s="297"/>
      <c r="L652" s="297"/>
      <c r="M652" s="297"/>
      <c r="N652" s="297"/>
      <c r="O652" s="297"/>
      <c r="P652" s="297"/>
      <c r="Q652" s="297"/>
      <c r="R652" s="297"/>
      <c r="S652" s="297"/>
      <c r="T652" s="297"/>
      <c r="U652" s="297"/>
      <c r="V652" s="297"/>
      <c r="W652" s="297"/>
      <c r="X652" s="297"/>
      <c r="Y652" s="297"/>
      <c r="Z652" s="297"/>
    </row>
    <row r="653" spans="1:26" ht="15.75" customHeight="1">
      <c r="A653" s="297"/>
      <c r="B653" s="297"/>
      <c r="C653" s="297"/>
      <c r="D653" s="297"/>
      <c r="E653" s="297"/>
      <c r="F653" s="297"/>
      <c r="G653" s="297"/>
      <c r="H653" s="297"/>
      <c r="I653" s="297"/>
      <c r="J653" s="297"/>
      <c r="K653" s="297"/>
      <c r="L653" s="297"/>
      <c r="M653" s="297"/>
      <c r="N653" s="297"/>
      <c r="O653" s="297"/>
      <c r="P653" s="297"/>
      <c r="Q653" s="297"/>
      <c r="R653" s="297"/>
      <c r="S653" s="297"/>
      <c r="T653" s="297"/>
      <c r="U653" s="297"/>
      <c r="V653" s="297"/>
      <c r="W653" s="297"/>
      <c r="X653" s="297"/>
      <c r="Y653" s="297"/>
      <c r="Z653" s="297"/>
    </row>
    <row r="654" spans="1:26" ht="15.75" customHeight="1">
      <c r="A654" s="297"/>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row>
    <row r="655" spans="1:26" ht="15.75" customHeight="1">
      <c r="A655" s="297"/>
      <c r="B655" s="297"/>
      <c r="C655" s="297"/>
      <c r="D655" s="297"/>
      <c r="E655" s="297"/>
      <c r="F655" s="297"/>
      <c r="G655" s="297"/>
      <c r="H655" s="297"/>
      <c r="I655" s="297"/>
      <c r="J655" s="297"/>
      <c r="K655" s="297"/>
      <c r="L655" s="297"/>
      <c r="M655" s="297"/>
      <c r="N655" s="297"/>
      <c r="O655" s="297"/>
      <c r="P655" s="297"/>
      <c r="Q655" s="297"/>
      <c r="R655" s="297"/>
      <c r="S655" s="297"/>
      <c r="T655" s="297"/>
      <c r="U655" s="297"/>
      <c r="V655" s="297"/>
      <c r="W655" s="297"/>
      <c r="X655" s="297"/>
      <c r="Y655" s="297"/>
      <c r="Z655" s="297"/>
    </row>
    <row r="656" spans="1:26" ht="15.75" customHeight="1">
      <c r="A656" s="297"/>
      <c r="B656" s="297"/>
      <c r="C656" s="297"/>
      <c r="D656" s="297"/>
      <c r="E656" s="297"/>
      <c r="F656" s="297"/>
      <c r="G656" s="297"/>
      <c r="H656" s="297"/>
      <c r="I656" s="297"/>
      <c r="J656" s="297"/>
      <c r="K656" s="297"/>
      <c r="L656" s="297"/>
      <c r="M656" s="297"/>
      <c r="N656" s="297"/>
      <c r="O656" s="297"/>
      <c r="P656" s="297"/>
      <c r="Q656" s="297"/>
      <c r="R656" s="297"/>
      <c r="S656" s="297"/>
      <c r="T656" s="297"/>
      <c r="U656" s="297"/>
      <c r="V656" s="297"/>
      <c r="W656" s="297"/>
      <c r="X656" s="297"/>
      <c r="Y656" s="297"/>
      <c r="Z656" s="297"/>
    </row>
    <row r="657" spans="1:26" ht="15.75" customHeight="1">
      <c r="A657" s="297"/>
      <c r="B657" s="297"/>
      <c r="C657" s="297"/>
      <c r="D657" s="297"/>
      <c r="E657" s="297"/>
      <c r="F657" s="297"/>
      <c r="G657" s="297"/>
      <c r="H657" s="297"/>
      <c r="I657" s="297"/>
      <c r="J657" s="297"/>
      <c r="K657" s="297"/>
      <c r="L657" s="297"/>
      <c r="M657" s="297"/>
      <c r="N657" s="297"/>
      <c r="O657" s="297"/>
      <c r="P657" s="297"/>
      <c r="Q657" s="297"/>
      <c r="R657" s="297"/>
      <c r="S657" s="297"/>
      <c r="T657" s="297"/>
      <c r="U657" s="297"/>
      <c r="V657" s="297"/>
      <c r="W657" s="297"/>
      <c r="X657" s="297"/>
      <c r="Y657" s="297"/>
      <c r="Z657" s="297"/>
    </row>
    <row r="658" spans="1:26" ht="15.75" customHeight="1">
      <c r="A658" s="297"/>
      <c r="B658" s="297"/>
      <c r="C658" s="297"/>
      <c r="D658" s="297"/>
      <c r="E658" s="297"/>
      <c r="F658" s="297"/>
      <c r="G658" s="297"/>
      <c r="H658" s="297"/>
      <c r="I658" s="297"/>
      <c r="J658" s="297"/>
      <c r="K658" s="297"/>
      <c r="L658" s="297"/>
      <c r="M658" s="297"/>
      <c r="N658" s="297"/>
      <c r="O658" s="297"/>
      <c r="P658" s="297"/>
      <c r="Q658" s="297"/>
      <c r="R658" s="297"/>
      <c r="S658" s="297"/>
      <c r="T658" s="297"/>
      <c r="U658" s="297"/>
      <c r="V658" s="297"/>
      <c r="W658" s="297"/>
      <c r="X658" s="297"/>
      <c r="Y658" s="297"/>
      <c r="Z658" s="297"/>
    </row>
    <row r="659" spans="1:26" ht="15.75" customHeight="1">
      <c r="A659" s="297"/>
      <c r="B659" s="297"/>
      <c r="C659" s="297"/>
      <c r="D659" s="297"/>
      <c r="E659" s="297"/>
      <c r="F659" s="297"/>
      <c r="G659" s="297"/>
      <c r="H659" s="297"/>
      <c r="I659" s="297"/>
      <c r="J659" s="297"/>
      <c r="K659" s="297"/>
      <c r="L659" s="297"/>
      <c r="M659" s="297"/>
      <c r="N659" s="297"/>
      <c r="O659" s="297"/>
      <c r="P659" s="297"/>
      <c r="Q659" s="297"/>
      <c r="R659" s="297"/>
      <c r="S659" s="297"/>
      <c r="T659" s="297"/>
      <c r="U659" s="297"/>
      <c r="V659" s="297"/>
      <c r="W659" s="297"/>
      <c r="X659" s="297"/>
      <c r="Y659" s="297"/>
      <c r="Z659" s="297"/>
    </row>
    <row r="660" spans="1:26" ht="15.75" customHeight="1">
      <c r="A660" s="297"/>
      <c r="B660" s="297"/>
      <c r="C660" s="297"/>
      <c r="D660" s="297"/>
      <c r="E660" s="297"/>
      <c r="F660" s="297"/>
      <c r="G660" s="297"/>
      <c r="H660" s="297"/>
      <c r="I660" s="297"/>
      <c r="J660" s="297"/>
      <c r="K660" s="297"/>
      <c r="L660" s="297"/>
      <c r="M660" s="297"/>
      <c r="N660" s="297"/>
      <c r="O660" s="297"/>
      <c r="P660" s="297"/>
      <c r="Q660" s="297"/>
      <c r="R660" s="297"/>
      <c r="S660" s="297"/>
      <c r="T660" s="297"/>
      <c r="U660" s="297"/>
      <c r="V660" s="297"/>
      <c r="W660" s="297"/>
      <c r="X660" s="297"/>
      <c r="Y660" s="297"/>
      <c r="Z660" s="297"/>
    </row>
    <row r="661" spans="1:26" ht="15.75" customHeight="1">
      <c r="A661" s="297"/>
      <c r="B661" s="297"/>
      <c r="C661" s="297"/>
      <c r="D661" s="297"/>
      <c r="E661" s="297"/>
      <c r="F661" s="297"/>
      <c r="G661" s="297"/>
      <c r="H661" s="297"/>
      <c r="I661" s="297"/>
      <c r="J661" s="297"/>
      <c r="K661" s="297"/>
      <c r="L661" s="297"/>
      <c r="M661" s="297"/>
      <c r="N661" s="297"/>
      <c r="O661" s="297"/>
      <c r="P661" s="297"/>
      <c r="Q661" s="297"/>
      <c r="R661" s="297"/>
      <c r="S661" s="297"/>
      <c r="T661" s="297"/>
      <c r="U661" s="297"/>
      <c r="V661" s="297"/>
      <c r="W661" s="297"/>
      <c r="X661" s="297"/>
      <c r="Y661" s="297"/>
      <c r="Z661" s="297"/>
    </row>
    <row r="662" spans="1:26" ht="15.75" customHeight="1">
      <c r="A662" s="297"/>
      <c r="B662" s="297"/>
      <c r="C662" s="297"/>
      <c r="D662" s="297"/>
      <c r="E662" s="297"/>
      <c r="F662" s="297"/>
      <c r="G662" s="297"/>
      <c r="H662" s="297"/>
      <c r="I662" s="297"/>
      <c r="J662" s="297"/>
      <c r="K662" s="297"/>
      <c r="L662" s="297"/>
      <c r="M662" s="297"/>
      <c r="N662" s="297"/>
      <c r="O662" s="297"/>
      <c r="P662" s="297"/>
      <c r="Q662" s="297"/>
      <c r="R662" s="297"/>
      <c r="S662" s="297"/>
      <c r="T662" s="297"/>
      <c r="U662" s="297"/>
      <c r="V662" s="297"/>
      <c r="W662" s="297"/>
      <c r="X662" s="297"/>
      <c r="Y662" s="297"/>
      <c r="Z662" s="297"/>
    </row>
    <row r="663" spans="1:26" ht="15.75" customHeight="1">
      <c r="A663" s="297"/>
      <c r="B663" s="297"/>
      <c r="C663" s="297"/>
      <c r="D663" s="297"/>
      <c r="E663" s="297"/>
      <c r="F663" s="297"/>
      <c r="G663" s="297"/>
      <c r="H663" s="297"/>
      <c r="I663" s="297"/>
      <c r="J663" s="297"/>
      <c r="K663" s="297"/>
      <c r="L663" s="297"/>
      <c r="M663" s="297"/>
      <c r="N663" s="297"/>
      <c r="O663" s="297"/>
      <c r="P663" s="297"/>
      <c r="Q663" s="297"/>
      <c r="R663" s="297"/>
      <c r="S663" s="297"/>
      <c r="T663" s="297"/>
      <c r="U663" s="297"/>
      <c r="V663" s="297"/>
      <c r="W663" s="297"/>
      <c r="X663" s="297"/>
      <c r="Y663" s="297"/>
      <c r="Z663" s="297"/>
    </row>
    <row r="664" spans="1:26" ht="15.75" customHeight="1">
      <c r="A664" s="297"/>
      <c r="B664" s="297"/>
      <c r="C664" s="297"/>
      <c r="D664" s="297"/>
      <c r="E664" s="297"/>
      <c r="F664" s="297"/>
      <c r="G664" s="297"/>
      <c r="H664" s="297"/>
      <c r="I664" s="297"/>
      <c r="J664" s="297"/>
      <c r="K664" s="297"/>
      <c r="L664" s="297"/>
      <c r="M664" s="297"/>
      <c r="N664" s="297"/>
      <c r="O664" s="297"/>
      <c r="P664" s="297"/>
      <c r="Q664" s="297"/>
      <c r="R664" s="297"/>
      <c r="S664" s="297"/>
      <c r="T664" s="297"/>
      <c r="U664" s="297"/>
      <c r="V664" s="297"/>
      <c r="W664" s="297"/>
      <c r="X664" s="297"/>
      <c r="Y664" s="297"/>
      <c r="Z664" s="297"/>
    </row>
    <row r="665" spans="1:26" ht="15.75" customHeight="1">
      <c r="A665" s="297"/>
      <c r="B665" s="297"/>
      <c r="C665" s="297"/>
      <c r="D665" s="297"/>
      <c r="E665" s="297"/>
      <c r="F665" s="297"/>
      <c r="G665" s="297"/>
      <c r="H665" s="297"/>
      <c r="I665" s="297"/>
      <c r="J665" s="297"/>
      <c r="K665" s="297"/>
      <c r="L665" s="297"/>
      <c r="M665" s="297"/>
      <c r="N665" s="297"/>
      <c r="O665" s="297"/>
      <c r="P665" s="297"/>
      <c r="Q665" s="297"/>
      <c r="R665" s="297"/>
      <c r="S665" s="297"/>
      <c r="T665" s="297"/>
      <c r="U665" s="297"/>
      <c r="V665" s="297"/>
      <c r="W665" s="297"/>
      <c r="X665" s="297"/>
      <c r="Y665" s="297"/>
      <c r="Z665" s="297"/>
    </row>
    <row r="666" spans="1:26" ht="15.75" customHeight="1">
      <c r="A666" s="297"/>
      <c r="B666" s="297"/>
      <c r="C666" s="297"/>
      <c r="D666" s="297"/>
      <c r="E666" s="297"/>
      <c r="F666" s="297"/>
      <c r="G666" s="297"/>
      <c r="H666" s="297"/>
      <c r="I666" s="297"/>
      <c r="J666" s="297"/>
      <c r="K666" s="297"/>
      <c r="L666" s="297"/>
      <c r="M666" s="297"/>
      <c r="N666" s="297"/>
      <c r="O666" s="297"/>
      <c r="P666" s="297"/>
      <c r="Q666" s="297"/>
      <c r="R666" s="297"/>
      <c r="S666" s="297"/>
      <c r="T666" s="297"/>
      <c r="U666" s="297"/>
      <c r="V666" s="297"/>
      <c r="W666" s="297"/>
      <c r="X666" s="297"/>
      <c r="Y666" s="297"/>
      <c r="Z666" s="297"/>
    </row>
    <row r="667" spans="1:26" ht="15.75" customHeight="1">
      <c r="A667" s="297"/>
      <c r="B667" s="297"/>
      <c r="C667" s="297"/>
      <c r="D667" s="297"/>
      <c r="E667" s="297"/>
      <c r="F667" s="297"/>
      <c r="G667" s="297"/>
      <c r="H667" s="297"/>
      <c r="I667" s="297"/>
      <c r="J667" s="297"/>
      <c r="K667" s="297"/>
      <c r="L667" s="297"/>
      <c r="M667" s="297"/>
      <c r="N667" s="297"/>
      <c r="O667" s="297"/>
      <c r="P667" s="297"/>
      <c r="Q667" s="297"/>
      <c r="R667" s="297"/>
      <c r="S667" s="297"/>
      <c r="T667" s="297"/>
      <c r="U667" s="297"/>
      <c r="V667" s="297"/>
      <c r="W667" s="297"/>
      <c r="X667" s="297"/>
      <c r="Y667" s="297"/>
      <c r="Z667" s="297"/>
    </row>
    <row r="668" spans="1:26" ht="15.75" customHeight="1">
      <c r="A668" s="297"/>
      <c r="B668" s="297"/>
      <c r="C668" s="297"/>
      <c r="D668" s="297"/>
      <c r="E668" s="297"/>
      <c r="F668" s="297"/>
      <c r="G668" s="297"/>
      <c r="H668" s="297"/>
      <c r="I668" s="297"/>
      <c r="J668" s="297"/>
      <c r="K668" s="297"/>
      <c r="L668" s="297"/>
      <c r="M668" s="297"/>
      <c r="N668" s="297"/>
      <c r="O668" s="297"/>
      <c r="P668" s="297"/>
      <c r="Q668" s="297"/>
      <c r="R668" s="297"/>
      <c r="S668" s="297"/>
      <c r="T668" s="297"/>
      <c r="U668" s="297"/>
      <c r="V668" s="297"/>
      <c r="W668" s="297"/>
      <c r="X668" s="297"/>
      <c r="Y668" s="297"/>
      <c r="Z668" s="297"/>
    </row>
    <row r="669" spans="1:26" ht="15.75" customHeight="1">
      <c r="A669" s="297"/>
      <c r="B669" s="297"/>
      <c r="C669" s="297"/>
      <c r="D669" s="297"/>
      <c r="E669" s="297"/>
      <c r="F669" s="297"/>
      <c r="G669" s="297"/>
      <c r="H669" s="297"/>
      <c r="I669" s="297"/>
      <c r="J669" s="297"/>
      <c r="K669" s="297"/>
      <c r="L669" s="297"/>
      <c r="M669" s="297"/>
      <c r="N669" s="297"/>
      <c r="O669" s="297"/>
      <c r="P669" s="297"/>
      <c r="Q669" s="297"/>
      <c r="R669" s="297"/>
      <c r="S669" s="297"/>
      <c r="T669" s="297"/>
      <c r="U669" s="297"/>
      <c r="V669" s="297"/>
      <c r="W669" s="297"/>
      <c r="X669" s="297"/>
      <c r="Y669" s="297"/>
      <c r="Z669" s="297"/>
    </row>
    <row r="670" spans="1:26" ht="15.75" customHeight="1">
      <c r="A670" s="297"/>
      <c r="B670" s="297"/>
      <c r="C670" s="297"/>
      <c r="D670" s="297"/>
      <c r="E670" s="297"/>
      <c r="F670" s="297"/>
      <c r="G670" s="297"/>
      <c r="H670" s="297"/>
      <c r="I670" s="297"/>
      <c r="J670" s="297"/>
      <c r="K670" s="297"/>
      <c r="L670" s="297"/>
      <c r="M670" s="297"/>
      <c r="N670" s="297"/>
      <c r="O670" s="297"/>
      <c r="P670" s="297"/>
      <c r="Q670" s="297"/>
      <c r="R670" s="297"/>
      <c r="S670" s="297"/>
      <c r="T670" s="297"/>
      <c r="U670" s="297"/>
      <c r="V670" s="297"/>
      <c r="W670" s="297"/>
      <c r="X670" s="297"/>
      <c r="Y670" s="297"/>
      <c r="Z670" s="297"/>
    </row>
    <row r="671" spans="1:26" ht="15.75" customHeight="1">
      <c r="A671" s="297"/>
      <c r="B671" s="297"/>
      <c r="C671" s="297"/>
      <c r="D671" s="297"/>
      <c r="E671" s="297"/>
      <c r="F671" s="297"/>
      <c r="G671" s="297"/>
      <c r="H671" s="297"/>
      <c r="I671" s="297"/>
      <c r="J671" s="297"/>
      <c r="K671" s="297"/>
      <c r="L671" s="297"/>
      <c r="M671" s="297"/>
      <c r="N671" s="297"/>
      <c r="O671" s="297"/>
      <c r="P671" s="297"/>
      <c r="Q671" s="297"/>
      <c r="R671" s="297"/>
      <c r="S671" s="297"/>
      <c r="T671" s="297"/>
      <c r="U671" s="297"/>
      <c r="V671" s="297"/>
      <c r="W671" s="297"/>
      <c r="X671" s="297"/>
      <c r="Y671" s="297"/>
      <c r="Z671" s="297"/>
    </row>
    <row r="672" spans="1:26" ht="15.75" customHeight="1">
      <c r="A672" s="297"/>
      <c r="B672" s="297"/>
      <c r="C672" s="297"/>
      <c r="D672" s="297"/>
      <c r="E672" s="297"/>
      <c r="F672" s="297"/>
      <c r="G672" s="297"/>
      <c r="H672" s="297"/>
      <c r="I672" s="297"/>
      <c r="J672" s="297"/>
      <c r="K672" s="297"/>
      <c r="L672" s="297"/>
      <c r="M672" s="297"/>
      <c r="N672" s="297"/>
      <c r="O672" s="297"/>
      <c r="P672" s="297"/>
      <c r="Q672" s="297"/>
      <c r="R672" s="297"/>
      <c r="S672" s="297"/>
      <c r="T672" s="297"/>
      <c r="U672" s="297"/>
      <c r="V672" s="297"/>
      <c r="W672" s="297"/>
      <c r="X672" s="297"/>
      <c r="Y672" s="297"/>
      <c r="Z672" s="297"/>
    </row>
    <row r="673" spans="1:26" ht="15.75" customHeight="1">
      <c r="A673" s="297"/>
      <c r="B673" s="297"/>
      <c r="C673" s="297"/>
      <c r="D673" s="297"/>
      <c r="E673" s="297"/>
      <c r="F673" s="297"/>
      <c r="G673" s="297"/>
      <c r="H673" s="297"/>
      <c r="I673" s="297"/>
      <c r="J673" s="297"/>
      <c r="K673" s="297"/>
      <c r="L673" s="297"/>
      <c r="M673" s="297"/>
      <c r="N673" s="297"/>
      <c r="O673" s="297"/>
      <c r="P673" s="297"/>
      <c r="Q673" s="297"/>
      <c r="R673" s="297"/>
      <c r="S673" s="297"/>
      <c r="T673" s="297"/>
      <c r="U673" s="297"/>
      <c r="V673" s="297"/>
      <c r="W673" s="297"/>
      <c r="X673" s="297"/>
      <c r="Y673" s="297"/>
      <c r="Z673" s="297"/>
    </row>
    <row r="674" spans="1:26" ht="15.75" customHeight="1">
      <c r="A674" s="297"/>
      <c r="B674" s="297"/>
      <c r="C674" s="297"/>
      <c r="D674" s="297"/>
      <c r="E674" s="297"/>
      <c r="F674" s="297"/>
      <c r="G674" s="297"/>
      <c r="H674" s="297"/>
      <c r="I674" s="297"/>
      <c r="J674" s="297"/>
      <c r="K674" s="297"/>
      <c r="L674" s="297"/>
      <c r="M674" s="297"/>
      <c r="N674" s="297"/>
      <c r="O674" s="297"/>
      <c r="P674" s="297"/>
      <c r="Q674" s="297"/>
      <c r="R674" s="297"/>
      <c r="S674" s="297"/>
      <c r="T674" s="297"/>
      <c r="U674" s="297"/>
      <c r="V674" s="297"/>
      <c r="W674" s="297"/>
      <c r="X674" s="297"/>
      <c r="Y674" s="297"/>
      <c r="Z674" s="297"/>
    </row>
    <row r="675" spans="1:26" ht="15.75" customHeight="1">
      <c r="A675" s="297"/>
      <c r="B675" s="297"/>
      <c r="C675" s="297"/>
      <c r="D675" s="297"/>
      <c r="E675" s="297"/>
      <c r="F675" s="297"/>
      <c r="G675" s="297"/>
      <c r="H675" s="297"/>
      <c r="I675" s="297"/>
      <c r="J675" s="297"/>
      <c r="K675" s="297"/>
      <c r="L675" s="297"/>
      <c r="M675" s="297"/>
      <c r="N675" s="297"/>
      <c r="O675" s="297"/>
      <c r="P675" s="297"/>
      <c r="Q675" s="297"/>
      <c r="R675" s="297"/>
      <c r="S675" s="297"/>
      <c r="T675" s="297"/>
      <c r="U675" s="297"/>
      <c r="V675" s="297"/>
      <c r="W675" s="297"/>
      <c r="X675" s="297"/>
      <c r="Y675" s="297"/>
      <c r="Z675" s="297"/>
    </row>
    <row r="676" spans="1:26" ht="15.75" customHeight="1">
      <c r="A676" s="297"/>
      <c r="B676" s="297"/>
      <c r="C676" s="297"/>
      <c r="D676" s="297"/>
      <c r="E676" s="297"/>
      <c r="F676" s="297"/>
      <c r="G676" s="297"/>
      <c r="H676" s="297"/>
      <c r="I676" s="297"/>
      <c r="J676" s="297"/>
      <c r="K676" s="297"/>
      <c r="L676" s="297"/>
      <c r="M676" s="297"/>
      <c r="N676" s="297"/>
      <c r="O676" s="297"/>
      <c r="P676" s="297"/>
      <c r="Q676" s="297"/>
      <c r="R676" s="297"/>
      <c r="S676" s="297"/>
      <c r="T676" s="297"/>
      <c r="U676" s="297"/>
      <c r="V676" s="297"/>
      <c r="W676" s="297"/>
      <c r="X676" s="297"/>
      <c r="Y676" s="297"/>
      <c r="Z676" s="297"/>
    </row>
    <row r="677" spans="1:26" ht="15.75" customHeight="1">
      <c r="A677" s="297"/>
      <c r="B677" s="297"/>
      <c r="C677" s="297"/>
      <c r="D677" s="297"/>
      <c r="E677" s="297"/>
      <c r="F677" s="297"/>
      <c r="G677" s="297"/>
      <c r="H677" s="297"/>
      <c r="I677" s="297"/>
      <c r="J677" s="297"/>
      <c r="K677" s="297"/>
      <c r="L677" s="297"/>
      <c r="M677" s="297"/>
      <c r="N677" s="297"/>
      <c r="O677" s="297"/>
      <c r="P677" s="297"/>
      <c r="Q677" s="297"/>
      <c r="R677" s="297"/>
      <c r="S677" s="297"/>
      <c r="T677" s="297"/>
      <c r="U677" s="297"/>
      <c r="V677" s="297"/>
      <c r="W677" s="297"/>
      <c r="X677" s="297"/>
      <c r="Y677" s="297"/>
      <c r="Z677" s="297"/>
    </row>
    <row r="678" spans="1:26" ht="15.75" customHeight="1">
      <c r="A678" s="297"/>
      <c r="B678" s="297"/>
      <c r="C678" s="297"/>
      <c r="D678" s="297"/>
      <c r="E678" s="297"/>
      <c r="F678" s="297"/>
      <c r="G678" s="297"/>
      <c r="H678" s="297"/>
      <c r="I678" s="297"/>
      <c r="J678" s="297"/>
      <c r="K678" s="297"/>
      <c r="L678" s="297"/>
      <c r="M678" s="297"/>
      <c r="N678" s="297"/>
      <c r="O678" s="297"/>
      <c r="P678" s="297"/>
      <c r="Q678" s="297"/>
      <c r="R678" s="297"/>
      <c r="S678" s="297"/>
      <c r="T678" s="297"/>
      <c r="U678" s="297"/>
      <c r="V678" s="297"/>
      <c r="W678" s="297"/>
      <c r="X678" s="297"/>
      <c r="Y678" s="297"/>
      <c r="Z678" s="297"/>
    </row>
    <row r="679" spans="1:26" ht="15.75" customHeight="1">
      <c r="A679" s="297"/>
      <c r="B679" s="297"/>
      <c r="C679" s="297"/>
      <c r="D679" s="297"/>
      <c r="E679" s="297"/>
      <c r="F679" s="297"/>
      <c r="G679" s="297"/>
      <c r="H679" s="297"/>
      <c r="I679" s="297"/>
      <c r="J679" s="297"/>
      <c r="K679" s="297"/>
      <c r="L679" s="297"/>
      <c r="M679" s="297"/>
      <c r="N679" s="297"/>
      <c r="O679" s="297"/>
      <c r="P679" s="297"/>
      <c r="Q679" s="297"/>
      <c r="R679" s="297"/>
      <c r="S679" s="297"/>
      <c r="T679" s="297"/>
      <c r="U679" s="297"/>
      <c r="V679" s="297"/>
      <c r="W679" s="297"/>
      <c r="X679" s="297"/>
      <c r="Y679" s="297"/>
      <c r="Z679" s="297"/>
    </row>
    <row r="680" spans="1:26" ht="15.75" customHeight="1">
      <c r="A680" s="297"/>
      <c r="B680" s="297"/>
      <c r="C680" s="297"/>
      <c r="D680" s="297"/>
      <c r="E680" s="297"/>
      <c r="F680" s="297"/>
      <c r="G680" s="297"/>
      <c r="H680" s="297"/>
      <c r="I680" s="297"/>
      <c r="J680" s="297"/>
      <c r="K680" s="297"/>
      <c r="L680" s="297"/>
      <c r="M680" s="297"/>
      <c r="N680" s="297"/>
      <c r="O680" s="297"/>
      <c r="P680" s="297"/>
      <c r="Q680" s="297"/>
      <c r="R680" s="297"/>
      <c r="S680" s="297"/>
      <c r="T680" s="297"/>
      <c r="U680" s="297"/>
      <c r="V680" s="297"/>
      <c r="W680" s="297"/>
      <c r="X680" s="297"/>
      <c r="Y680" s="297"/>
      <c r="Z680" s="297"/>
    </row>
    <row r="681" spans="1:26" ht="15.75" customHeight="1">
      <c r="A681" s="297"/>
      <c r="B681" s="297"/>
      <c r="C681" s="297"/>
      <c r="D681" s="297"/>
      <c r="E681" s="297"/>
      <c r="F681" s="297"/>
      <c r="G681" s="297"/>
      <c r="H681" s="297"/>
      <c r="I681" s="297"/>
      <c r="J681" s="297"/>
      <c r="K681" s="297"/>
      <c r="L681" s="297"/>
      <c r="M681" s="297"/>
      <c r="N681" s="297"/>
      <c r="O681" s="297"/>
      <c r="P681" s="297"/>
      <c r="Q681" s="297"/>
      <c r="R681" s="297"/>
      <c r="S681" s="297"/>
      <c r="T681" s="297"/>
      <c r="U681" s="297"/>
      <c r="V681" s="297"/>
      <c r="W681" s="297"/>
      <c r="X681" s="297"/>
      <c r="Y681" s="297"/>
      <c r="Z681" s="297"/>
    </row>
    <row r="682" spans="1:26" ht="15.75" customHeight="1">
      <c r="A682" s="297"/>
      <c r="B682" s="297"/>
      <c r="C682" s="297"/>
      <c r="D682" s="297"/>
      <c r="E682" s="297"/>
      <c r="F682" s="297"/>
      <c r="G682" s="297"/>
      <c r="H682" s="297"/>
      <c r="I682" s="297"/>
      <c r="J682" s="297"/>
      <c r="K682" s="297"/>
      <c r="L682" s="297"/>
      <c r="M682" s="297"/>
      <c r="N682" s="297"/>
      <c r="O682" s="297"/>
      <c r="P682" s="297"/>
      <c r="Q682" s="297"/>
      <c r="R682" s="297"/>
      <c r="S682" s="297"/>
      <c r="T682" s="297"/>
      <c r="U682" s="297"/>
      <c r="V682" s="297"/>
      <c r="W682" s="297"/>
      <c r="X682" s="297"/>
      <c r="Y682" s="297"/>
      <c r="Z682" s="297"/>
    </row>
    <row r="683" spans="1:26" ht="15.75" customHeight="1">
      <c r="A683" s="297"/>
      <c r="B683" s="297"/>
      <c r="C683" s="297"/>
      <c r="D683" s="297"/>
      <c r="E683" s="297"/>
      <c r="F683" s="297"/>
      <c r="G683" s="297"/>
      <c r="H683" s="297"/>
      <c r="I683" s="297"/>
      <c r="J683" s="297"/>
      <c r="K683" s="297"/>
      <c r="L683" s="297"/>
      <c r="M683" s="297"/>
      <c r="N683" s="297"/>
      <c r="O683" s="297"/>
      <c r="P683" s="297"/>
      <c r="Q683" s="297"/>
      <c r="R683" s="297"/>
      <c r="S683" s="297"/>
      <c r="T683" s="297"/>
      <c r="U683" s="297"/>
      <c r="V683" s="297"/>
      <c r="W683" s="297"/>
      <c r="X683" s="297"/>
      <c r="Y683" s="297"/>
      <c r="Z683" s="297"/>
    </row>
    <row r="684" spans="1:26" ht="15.75" customHeight="1">
      <c r="A684" s="297"/>
      <c r="B684" s="297"/>
      <c r="C684" s="297"/>
      <c r="D684" s="297"/>
      <c r="E684" s="297"/>
      <c r="F684" s="297"/>
      <c r="G684" s="297"/>
      <c r="H684" s="297"/>
      <c r="I684" s="297"/>
      <c r="J684" s="297"/>
      <c r="K684" s="297"/>
      <c r="L684" s="297"/>
      <c r="M684" s="297"/>
      <c r="N684" s="297"/>
      <c r="O684" s="297"/>
      <c r="P684" s="297"/>
      <c r="Q684" s="297"/>
      <c r="R684" s="297"/>
      <c r="S684" s="297"/>
      <c r="T684" s="297"/>
      <c r="U684" s="297"/>
      <c r="V684" s="297"/>
      <c r="W684" s="297"/>
      <c r="X684" s="297"/>
      <c r="Y684" s="297"/>
      <c r="Z684" s="297"/>
    </row>
    <row r="685" spans="1:26" ht="15.75" customHeight="1">
      <c r="A685" s="297"/>
      <c r="B685" s="297"/>
      <c r="C685" s="297"/>
      <c r="D685" s="297"/>
      <c r="E685" s="297"/>
      <c r="F685" s="297"/>
      <c r="G685" s="297"/>
      <c r="H685" s="297"/>
      <c r="I685" s="297"/>
      <c r="J685" s="297"/>
      <c r="K685" s="297"/>
      <c r="L685" s="297"/>
      <c r="M685" s="297"/>
      <c r="N685" s="297"/>
      <c r="O685" s="297"/>
      <c r="P685" s="297"/>
      <c r="Q685" s="297"/>
      <c r="R685" s="297"/>
      <c r="S685" s="297"/>
      <c r="T685" s="297"/>
      <c r="U685" s="297"/>
      <c r="V685" s="297"/>
      <c r="W685" s="297"/>
      <c r="X685" s="297"/>
      <c r="Y685" s="297"/>
      <c r="Z685" s="297"/>
    </row>
    <row r="686" spans="1:26" ht="15.75" customHeight="1">
      <c r="A686" s="297"/>
      <c r="B686" s="297"/>
      <c r="C686" s="297"/>
      <c r="D686" s="297"/>
      <c r="E686" s="297"/>
      <c r="F686" s="297"/>
      <c r="G686" s="297"/>
      <c r="H686" s="297"/>
      <c r="I686" s="297"/>
      <c r="J686" s="297"/>
      <c r="K686" s="297"/>
      <c r="L686" s="297"/>
      <c r="M686" s="297"/>
      <c r="N686" s="297"/>
      <c r="O686" s="297"/>
      <c r="P686" s="297"/>
      <c r="Q686" s="297"/>
      <c r="R686" s="297"/>
      <c r="S686" s="297"/>
      <c r="T686" s="297"/>
      <c r="U686" s="297"/>
      <c r="V686" s="297"/>
      <c r="W686" s="297"/>
      <c r="X686" s="297"/>
      <c r="Y686" s="297"/>
      <c r="Z686" s="297"/>
    </row>
    <row r="687" spans="1:26" ht="15.75" customHeight="1">
      <c r="A687" s="297"/>
      <c r="B687" s="297"/>
      <c r="C687" s="297"/>
      <c r="D687" s="297"/>
      <c r="E687" s="297"/>
      <c r="F687" s="297"/>
      <c r="G687" s="297"/>
      <c r="H687" s="297"/>
      <c r="I687" s="297"/>
      <c r="J687" s="297"/>
      <c r="K687" s="297"/>
      <c r="L687" s="297"/>
      <c r="M687" s="297"/>
      <c r="N687" s="297"/>
      <c r="O687" s="297"/>
      <c r="P687" s="297"/>
      <c r="Q687" s="297"/>
      <c r="R687" s="297"/>
      <c r="S687" s="297"/>
      <c r="T687" s="297"/>
      <c r="U687" s="297"/>
      <c r="V687" s="297"/>
      <c r="W687" s="297"/>
      <c r="X687" s="297"/>
      <c r="Y687" s="297"/>
      <c r="Z687" s="297"/>
    </row>
    <row r="688" spans="1:26" ht="15.75" customHeight="1">
      <c r="A688" s="297"/>
      <c r="B688" s="297"/>
      <c r="C688" s="297"/>
      <c r="D688" s="297"/>
      <c r="E688" s="297"/>
      <c r="F688" s="297"/>
      <c r="G688" s="297"/>
      <c r="H688" s="297"/>
      <c r="I688" s="297"/>
      <c r="J688" s="297"/>
      <c r="K688" s="297"/>
      <c r="L688" s="297"/>
      <c r="M688" s="297"/>
      <c r="N688" s="297"/>
      <c r="O688" s="297"/>
      <c r="P688" s="297"/>
      <c r="Q688" s="297"/>
      <c r="R688" s="297"/>
      <c r="S688" s="297"/>
      <c r="T688" s="297"/>
      <c r="U688" s="297"/>
      <c r="V688" s="297"/>
      <c r="W688" s="297"/>
      <c r="X688" s="297"/>
      <c r="Y688" s="297"/>
      <c r="Z688" s="297"/>
    </row>
    <row r="689" spans="1:26" ht="15.75" customHeight="1">
      <c r="A689" s="297"/>
      <c r="B689" s="297"/>
      <c r="C689" s="297"/>
      <c r="D689" s="297"/>
      <c r="E689" s="297"/>
      <c r="F689" s="297"/>
      <c r="G689" s="297"/>
      <c r="H689" s="297"/>
      <c r="I689" s="297"/>
      <c r="J689" s="297"/>
      <c r="K689" s="297"/>
      <c r="L689" s="297"/>
      <c r="M689" s="297"/>
      <c r="N689" s="297"/>
      <c r="O689" s="297"/>
      <c r="P689" s="297"/>
      <c r="Q689" s="297"/>
      <c r="R689" s="297"/>
      <c r="S689" s="297"/>
      <c r="T689" s="297"/>
      <c r="U689" s="297"/>
      <c r="V689" s="297"/>
      <c r="W689" s="297"/>
      <c r="X689" s="297"/>
      <c r="Y689" s="297"/>
      <c r="Z689" s="297"/>
    </row>
    <row r="690" spans="1:26" ht="15.75" customHeight="1">
      <c r="A690" s="297"/>
      <c r="B690" s="297"/>
      <c r="C690" s="297"/>
      <c r="D690" s="297"/>
      <c r="E690" s="297"/>
      <c r="F690" s="297"/>
      <c r="G690" s="297"/>
      <c r="H690" s="297"/>
      <c r="I690" s="297"/>
      <c r="J690" s="297"/>
      <c r="K690" s="297"/>
      <c r="L690" s="297"/>
      <c r="M690" s="297"/>
      <c r="N690" s="297"/>
      <c r="O690" s="297"/>
      <c r="P690" s="297"/>
      <c r="Q690" s="297"/>
      <c r="R690" s="297"/>
      <c r="S690" s="297"/>
      <c r="T690" s="297"/>
      <c r="U690" s="297"/>
      <c r="V690" s="297"/>
      <c r="W690" s="297"/>
      <c r="X690" s="297"/>
      <c r="Y690" s="297"/>
      <c r="Z690" s="297"/>
    </row>
    <row r="691" spans="1:26" ht="15.75" customHeight="1">
      <c r="A691" s="297"/>
      <c r="B691" s="297"/>
      <c r="C691" s="297"/>
      <c r="D691" s="297"/>
      <c r="E691" s="297"/>
      <c r="F691" s="297"/>
      <c r="G691" s="297"/>
      <c r="H691" s="297"/>
      <c r="I691" s="297"/>
      <c r="J691" s="297"/>
      <c r="K691" s="297"/>
      <c r="L691" s="297"/>
      <c r="M691" s="297"/>
      <c r="N691" s="297"/>
      <c r="O691" s="297"/>
      <c r="P691" s="297"/>
      <c r="Q691" s="297"/>
      <c r="R691" s="297"/>
      <c r="S691" s="297"/>
      <c r="T691" s="297"/>
      <c r="U691" s="297"/>
      <c r="V691" s="297"/>
      <c r="W691" s="297"/>
      <c r="X691" s="297"/>
      <c r="Y691" s="297"/>
      <c r="Z691" s="297"/>
    </row>
    <row r="692" spans="1:26" ht="15.75" customHeight="1">
      <c r="A692" s="297"/>
      <c r="B692" s="297"/>
      <c r="C692" s="297"/>
      <c r="D692" s="297"/>
      <c r="E692" s="297"/>
      <c r="F692" s="297"/>
      <c r="G692" s="297"/>
      <c r="H692" s="297"/>
      <c r="I692" s="297"/>
      <c r="J692" s="297"/>
      <c r="K692" s="297"/>
      <c r="L692" s="297"/>
      <c r="M692" s="297"/>
      <c r="N692" s="297"/>
      <c r="O692" s="297"/>
      <c r="P692" s="297"/>
      <c r="Q692" s="297"/>
      <c r="R692" s="297"/>
      <c r="S692" s="297"/>
      <c r="T692" s="297"/>
      <c r="U692" s="297"/>
      <c r="V692" s="297"/>
      <c r="W692" s="297"/>
      <c r="X692" s="297"/>
      <c r="Y692" s="297"/>
      <c r="Z692" s="297"/>
    </row>
    <row r="693" spans="1:26" ht="15.75" customHeight="1">
      <c r="A693" s="297"/>
      <c r="B693" s="297"/>
      <c r="C693" s="297"/>
      <c r="D693" s="297"/>
      <c r="E693" s="297"/>
      <c r="F693" s="297"/>
      <c r="G693" s="297"/>
      <c r="H693" s="297"/>
      <c r="I693" s="297"/>
      <c r="J693" s="297"/>
      <c r="K693" s="297"/>
      <c r="L693" s="297"/>
      <c r="M693" s="297"/>
      <c r="N693" s="297"/>
      <c r="O693" s="297"/>
      <c r="P693" s="297"/>
      <c r="Q693" s="297"/>
      <c r="R693" s="297"/>
      <c r="S693" s="297"/>
      <c r="T693" s="297"/>
      <c r="U693" s="297"/>
      <c r="V693" s="297"/>
      <c r="W693" s="297"/>
      <c r="X693" s="297"/>
      <c r="Y693" s="297"/>
      <c r="Z693" s="297"/>
    </row>
    <row r="694" spans="1:26" ht="15.75" customHeight="1">
      <c r="A694" s="297"/>
      <c r="B694" s="297"/>
      <c r="C694" s="297"/>
      <c r="D694" s="297"/>
      <c r="E694" s="297"/>
      <c r="F694" s="297"/>
      <c r="G694" s="297"/>
      <c r="H694" s="297"/>
      <c r="I694" s="297"/>
      <c r="J694" s="297"/>
      <c r="K694" s="297"/>
      <c r="L694" s="297"/>
      <c r="M694" s="297"/>
      <c r="N694" s="297"/>
      <c r="O694" s="297"/>
      <c r="P694" s="297"/>
      <c r="Q694" s="297"/>
      <c r="R694" s="297"/>
      <c r="S694" s="297"/>
      <c r="T694" s="297"/>
      <c r="U694" s="297"/>
      <c r="V694" s="297"/>
      <c r="W694" s="297"/>
      <c r="X694" s="297"/>
      <c r="Y694" s="297"/>
      <c r="Z694" s="297"/>
    </row>
    <row r="695" spans="1:26" ht="15.75" customHeight="1">
      <c r="A695" s="297"/>
      <c r="B695" s="297"/>
      <c r="C695" s="297"/>
      <c r="D695" s="297"/>
      <c r="E695" s="297"/>
      <c r="F695" s="297"/>
      <c r="G695" s="297"/>
      <c r="H695" s="297"/>
      <c r="I695" s="297"/>
      <c r="J695" s="297"/>
      <c r="K695" s="297"/>
      <c r="L695" s="297"/>
      <c r="M695" s="297"/>
      <c r="N695" s="297"/>
      <c r="O695" s="297"/>
      <c r="P695" s="297"/>
      <c r="Q695" s="297"/>
      <c r="R695" s="297"/>
      <c r="S695" s="297"/>
      <c r="T695" s="297"/>
      <c r="U695" s="297"/>
      <c r="V695" s="297"/>
      <c r="W695" s="297"/>
      <c r="X695" s="297"/>
      <c r="Y695" s="297"/>
      <c r="Z695" s="297"/>
    </row>
    <row r="696" spans="1:26" ht="15.75" customHeight="1">
      <c r="A696" s="297"/>
      <c r="B696" s="297"/>
      <c r="C696" s="297"/>
      <c r="D696" s="297"/>
      <c r="E696" s="297"/>
      <c r="F696" s="297"/>
      <c r="G696" s="297"/>
      <c r="H696" s="297"/>
      <c r="I696" s="297"/>
      <c r="J696" s="297"/>
      <c r="K696" s="297"/>
      <c r="L696" s="297"/>
      <c r="M696" s="297"/>
      <c r="N696" s="297"/>
      <c r="O696" s="297"/>
      <c r="P696" s="297"/>
      <c r="Q696" s="297"/>
      <c r="R696" s="297"/>
      <c r="S696" s="297"/>
      <c r="T696" s="297"/>
      <c r="U696" s="297"/>
      <c r="V696" s="297"/>
      <c r="W696" s="297"/>
      <c r="X696" s="297"/>
      <c r="Y696" s="297"/>
      <c r="Z696" s="297"/>
    </row>
    <row r="697" spans="1:26" ht="15.75" customHeight="1">
      <c r="A697" s="297"/>
      <c r="B697" s="297"/>
      <c r="C697" s="297"/>
      <c r="D697" s="297"/>
      <c r="E697" s="297"/>
      <c r="F697" s="297"/>
      <c r="G697" s="297"/>
      <c r="H697" s="297"/>
      <c r="I697" s="297"/>
      <c r="J697" s="297"/>
      <c r="K697" s="297"/>
      <c r="L697" s="297"/>
      <c r="M697" s="297"/>
      <c r="N697" s="297"/>
      <c r="O697" s="297"/>
      <c r="P697" s="297"/>
      <c r="Q697" s="297"/>
      <c r="R697" s="297"/>
      <c r="S697" s="297"/>
      <c r="T697" s="297"/>
      <c r="U697" s="297"/>
      <c r="V697" s="297"/>
      <c r="W697" s="297"/>
      <c r="X697" s="297"/>
      <c r="Y697" s="297"/>
      <c r="Z697" s="297"/>
    </row>
    <row r="698" spans="1:26" ht="15.75" customHeight="1">
      <c r="A698" s="297"/>
      <c r="B698" s="297"/>
      <c r="C698" s="297"/>
      <c r="D698" s="297"/>
      <c r="E698" s="297"/>
      <c r="F698" s="297"/>
      <c r="G698" s="297"/>
      <c r="H698" s="297"/>
      <c r="I698" s="297"/>
      <c r="J698" s="297"/>
      <c r="K698" s="297"/>
      <c r="L698" s="297"/>
      <c r="M698" s="297"/>
      <c r="N698" s="297"/>
      <c r="O698" s="297"/>
      <c r="P698" s="297"/>
      <c r="Q698" s="297"/>
      <c r="R698" s="297"/>
      <c r="S698" s="297"/>
      <c r="T698" s="297"/>
      <c r="U698" s="297"/>
      <c r="V698" s="297"/>
      <c r="W698" s="297"/>
      <c r="X698" s="297"/>
      <c r="Y698" s="297"/>
      <c r="Z698" s="297"/>
    </row>
    <row r="699" spans="1:26" ht="15.75" customHeight="1">
      <c r="A699" s="297"/>
      <c r="B699" s="297"/>
      <c r="C699" s="297"/>
      <c r="D699" s="297"/>
      <c r="E699" s="297"/>
      <c r="F699" s="297"/>
      <c r="G699" s="297"/>
      <c r="H699" s="297"/>
      <c r="I699" s="297"/>
      <c r="J699" s="297"/>
      <c r="K699" s="297"/>
      <c r="L699" s="297"/>
      <c r="M699" s="297"/>
      <c r="N699" s="297"/>
      <c r="O699" s="297"/>
      <c r="P699" s="297"/>
      <c r="Q699" s="297"/>
      <c r="R699" s="297"/>
      <c r="S699" s="297"/>
      <c r="T699" s="297"/>
      <c r="U699" s="297"/>
      <c r="V699" s="297"/>
      <c r="W699" s="297"/>
      <c r="X699" s="297"/>
      <c r="Y699" s="297"/>
      <c r="Z699" s="297"/>
    </row>
    <row r="700" spans="1:26" ht="15.75" customHeight="1">
      <c r="A700" s="297"/>
      <c r="B700" s="297"/>
      <c r="C700" s="297"/>
      <c r="D700" s="297"/>
      <c r="E700" s="297"/>
      <c r="F700" s="297"/>
      <c r="G700" s="297"/>
      <c r="H700" s="297"/>
      <c r="I700" s="297"/>
      <c r="J700" s="297"/>
      <c r="K700" s="297"/>
      <c r="L700" s="297"/>
      <c r="M700" s="297"/>
      <c r="N700" s="297"/>
      <c r="O700" s="297"/>
      <c r="P700" s="297"/>
      <c r="Q700" s="297"/>
      <c r="R700" s="297"/>
      <c r="S700" s="297"/>
      <c r="T700" s="297"/>
      <c r="U700" s="297"/>
      <c r="V700" s="297"/>
      <c r="W700" s="297"/>
      <c r="X700" s="297"/>
      <c r="Y700" s="297"/>
      <c r="Z700" s="297"/>
    </row>
    <row r="701" spans="1:26" ht="15.75" customHeight="1">
      <c r="A701" s="297"/>
      <c r="B701" s="297"/>
      <c r="C701" s="297"/>
      <c r="D701" s="297"/>
      <c r="E701" s="297"/>
      <c r="F701" s="297"/>
      <c r="G701" s="297"/>
      <c r="H701" s="297"/>
      <c r="I701" s="297"/>
      <c r="J701" s="297"/>
      <c r="K701" s="297"/>
      <c r="L701" s="297"/>
      <c r="M701" s="297"/>
      <c r="N701" s="297"/>
      <c r="O701" s="297"/>
      <c r="P701" s="297"/>
      <c r="Q701" s="297"/>
      <c r="R701" s="297"/>
      <c r="S701" s="297"/>
      <c r="T701" s="297"/>
      <c r="U701" s="297"/>
      <c r="V701" s="297"/>
      <c r="W701" s="297"/>
      <c r="X701" s="297"/>
      <c r="Y701" s="297"/>
      <c r="Z701" s="297"/>
    </row>
    <row r="702" spans="1:26" ht="15.75" customHeight="1">
      <c r="A702" s="297"/>
      <c r="B702" s="297"/>
      <c r="C702" s="297"/>
      <c r="D702" s="297"/>
      <c r="E702" s="297"/>
      <c r="F702" s="297"/>
      <c r="G702" s="297"/>
      <c r="H702" s="297"/>
      <c r="I702" s="297"/>
      <c r="J702" s="297"/>
      <c r="K702" s="297"/>
      <c r="L702" s="297"/>
      <c r="M702" s="297"/>
      <c r="N702" s="297"/>
      <c r="O702" s="297"/>
      <c r="P702" s="297"/>
      <c r="Q702" s="297"/>
      <c r="R702" s="297"/>
      <c r="S702" s="297"/>
      <c r="T702" s="297"/>
      <c r="U702" s="297"/>
      <c r="V702" s="297"/>
      <c r="W702" s="297"/>
      <c r="X702" s="297"/>
      <c r="Y702" s="297"/>
      <c r="Z702" s="297"/>
    </row>
    <row r="703" spans="1:26" ht="15.75" customHeight="1">
      <c r="A703" s="297"/>
      <c r="B703" s="297"/>
      <c r="C703" s="297"/>
      <c r="D703" s="297"/>
      <c r="E703" s="297"/>
      <c r="F703" s="297"/>
      <c r="G703" s="297"/>
      <c r="H703" s="297"/>
      <c r="I703" s="297"/>
      <c r="J703" s="297"/>
      <c r="K703" s="297"/>
      <c r="L703" s="297"/>
      <c r="M703" s="297"/>
      <c r="N703" s="297"/>
      <c r="O703" s="297"/>
      <c r="P703" s="297"/>
      <c r="Q703" s="297"/>
      <c r="R703" s="297"/>
      <c r="S703" s="297"/>
      <c r="T703" s="297"/>
      <c r="U703" s="297"/>
      <c r="V703" s="297"/>
      <c r="W703" s="297"/>
      <c r="X703" s="297"/>
      <c r="Y703" s="297"/>
      <c r="Z703" s="297"/>
    </row>
    <row r="704" spans="1:26" ht="15.75" customHeight="1">
      <c r="A704" s="297"/>
      <c r="B704" s="297"/>
      <c r="C704" s="297"/>
      <c r="D704" s="297"/>
      <c r="E704" s="297"/>
      <c r="F704" s="297"/>
      <c r="G704" s="297"/>
      <c r="H704" s="297"/>
      <c r="I704" s="297"/>
      <c r="J704" s="297"/>
      <c r="K704" s="297"/>
      <c r="L704" s="297"/>
      <c r="M704" s="297"/>
      <c r="N704" s="297"/>
      <c r="O704" s="297"/>
      <c r="P704" s="297"/>
      <c r="Q704" s="297"/>
      <c r="R704" s="297"/>
      <c r="S704" s="297"/>
      <c r="T704" s="297"/>
      <c r="U704" s="297"/>
      <c r="V704" s="297"/>
      <c r="W704" s="297"/>
      <c r="X704" s="297"/>
      <c r="Y704" s="297"/>
      <c r="Z704" s="297"/>
    </row>
    <row r="705" spans="1:26" ht="15.75" customHeight="1">
      <c r="A705" s="297"/>
      <c r="B705" s="297"/>
      <c r="C705" s="297"/>
      <c r="D705" s="297"/>
      <c r="E705" s="297"/>
      <c r="F705" s="297"/>
      <c r="G705" s="297"/>
      <c r="H705" s="297"/>
      <c r="I705" s="297"/>
      <c r="J705" s="297"/>
      <c r="K705" s="297"/>
      <c r="L705" s="297"/>
      <c r="M705" s="297"/>
      <c r="N705" s="297"/>
      <c r="O705" s="297"/>
      <c r="P705" s="297"/>
      <c r="Q705" s="297"/>
      <c r="R705" s="297"/>
      <c r="S705" s="297"/>
      <c r="T705" s="297"/>
      <c r="U705" s="297"/>
      <c r="V705" s="297"/>
      <c r="W705" s="297"/>
      <c r="X705" s="297"/>
      <c r="Y705" s="297"/>
      <c r="Z705" s="297"/>
    </row>
    <row r="706" spans="1:26" ht="15.75" customHeight="1">
      <c r="A706" s="297"/>
      <c r="B706" s="297"/>
      <c r="C706" s="297"/>
      <c r="D706" s="297"/>
      <c r="E706" s="297"/>
      <c r="F706" s="297"/>
      <c r="G706" s="297"/>
      <c r="H706" s="297"/>
      <c r="I706" s="297"/>
      <c r="J706" s="297"/>
      <c r="K706" s="297"/>
      <c r="L706" s="297"/>
      <c r="M706" s="297"/>
      <c r="N706" s="297"/>
      <c r="O706" s="297"/>
      <c r="P706" s="297"/>
      <c r="Q706" s="297"/>
      <c r="R706" s="297"/>
      <c r="S706" s="297"/>
      <c r="T706" s="297"/>
      <c r="U706" s="297"/>
      <c r="V706" s="297"/>
      <c r="W706" s="297"/>
      <c r="X706" s="297"/>
      <c r="Y706" s="297"/>
      <c r="Z706" s="297"/>
    </row>
    <row r="707" spans="1:26" ht="15.75" customHeight="1">
      <c r="A707" s="297"/>
      <c r="B707" s="297"/>
      <c r="C707" s="297"/>
      <c r="D707" s="297"/>
      <c r="E707" s="297"/>
      <c r="F707" s="297"/>
      <c r="G707" s="297"/>
      <c r="H707" s="297"/>
      <c r="I707" s="297"/>
      <c r="J707" s="297"/>
      <c r="K707" s="297"/>
      <c r="L707" s="297"/>
      <c r="M707" s="297"/>
      <c r="N707" s="297"/>
      <c r="O707" s="297"/>
      <c r="P707" s="297"/>
      <c r="Q707" s="297"/>
      <c r="R707" s="297"/>
      <c r="S707" s="297"/>
      <c r="T707" s="297"/>
      <c r="U707" s="297"/>
      <c r="V707" s="297"/>
      <c r="W707" s="297"/>
      <c r="X707" s="297"/>
      <c r="Y707" s="297"/>
      <c r="Z707" s="297"/>
    </row>
    <row r="708" spans="1:26" ht="15.75" customHeight="1">
      <c r="A708" s="297"/>
      <c r="B708" s="297"/>
      <c r="C708" s="297"/>
      <c r="D708" s="297"/>
      <c r="E708" s="297"/>
      <c r="F708" s="297"/>
      <c r="G708" s="297"/>
      <c r="H708" s="297"/>
      <c r="I708" s="297"/>
      <c r="J708" s="297"/>
      <c r="K708" s="297"/>
      <c r="L708" s="297"/>
      <c r="M708" s="297"/>
      <c r="N708" s="297"/>
      <c r="O708" s="297"/>
      <c r="P708" s="297"/>
      <c r="Q708" s="297"/>
      <c r="R708" s="297"/>
      <c r="S708" s="297"/>
      <c r="T708" s="297"/>
      <c r="U708" s="297"/>
      <c r="V708" s="297"/>
      <c r="W708" s="297"/>
      <c r="X708" s="297"/>
      <c r="Y708" s="297"/>
      <c r="Z708" s="297"/>
    </row>
    <row r="709" spans="1:26" ht="15.75" customHeight="1">
      <c r="A709" s="297"/>
      <c r="B709" s="297"/>
      <c r="C709" s="297"/>
      <c r="D709" s="297"/>
      <c r="E709" s="297"/>
      <c r="F709" s="297"/>
      <c r="G709" s="297"/>
      <c r="H709" s="297"/>
      <c r="I709" s="297"/>
      <c r="J709" s="297"/>
      <c r="K709" s="297"/>
      <c r="L709" s="297"/>
      <c r="M709" s="297"/>
      <c r="N709" s="297"/>
      <c r="O709" s="297"/>
      <c r="P709" s="297"/>
      <c r="Q709" s="297"/>
      <c r="R709" s="297"/>
      <c r="S709" s="297"/>
      <c r="T709" s="297"/>
      <c r="U709" s="297"/>
      <c r="V709" s="297"/>
      <c r="W709" s="297"/>
      <c r="X709" s="297"/>
      <c r="Y709" s="297"/>
      <c r="Z709" s="297"/>
    </row>
    <row r="710" spans="1:26" ht="15.75" customHeight="1">
      <c r="A710" s="297"/>
      <c r="B710" s="297"/>
      <c r="C710" s="297"/>
      <c r="D710" s="297"/>
      <c r="E710" s="297"/>
      <c r="F710" s="297"/>
      <c r="G710" s="297"/>
      <c r="H710" s="297"/>
      <c r="I710" s="297"/>
      <c r="J710" s="297"/>
      <c r="K710" s="297"/>
      <c r="L710" s="297"/>
      <c r="M710" s="297"/>
      <c r="N710" s="297"/>
      <c r="O710" s="297"/>
      <c r="P710" s="297"/>
      <c r="Q710" s="297"/>
      <c r="R710" s="297"/>
      <c r="S710" s="297"/>
      <c r="T710" s="297"/>
      <c r="U710" s="297"/>
      <c r="V710" s="297"/>
      <c r="W710" s="297"/>
      <c r="X710" s="297"/>
      <c r="Y710" s="297"/>
      <c r="Z710" s="297"/>
    </row>
    <row r="711" spans="1:26" ht="15.75" customHeight="1">
      <c r="A711" s="297"/>
      <c r="B711" s="297"/>
      <c r="C711" s="297"/>
      <c r="D711" s="297"/>
      <c r="E711" s="297"/>
      <c r="F711" s="297"/>
      <c r="G711" s="297"/>
      <c r="H711" s="297"/>
      <c r="I711" s="297"/>
      <c r="J711" s="297"/>
      <c r="K711" s="297"/>
      <c r="L711" s="297"/>
      <c r="M711" s="297"/>
      <c r="N711" s="297"/>
      <c r="O711" s="297"/>
      <c r="P711" s="297"/>
      <c r="Q711" s="297"/>
      <c r="R711" s="297"/>
      <c r="S711" s="297"/>
      <c r="T711" s="297"/>
      <c r="U711" s="297"/>
      <c r="V711" s="297"/>
      <c r="W711" s="297"/>
      <c r="X711" s="297"/>
      <c r="Y711" s="297"/>
      <c r="Z711" s="297"/>
    </row>
    <row r="712" spans="1:26" ht="15.75" customHeight="1">
      <c r="A712" s="297"/>
      <c r="B712" s="297"/>
      <c r="C712" s="297"/>
      <c r="D712" s="297"/>
      <c r="E712" s="297"/>
      <c r="F712" s="297"/>
      <c r="G712" s="297"/>
      <c r="H712" s="297"/>
      <c r="I712" s="297"/>
      <c r="J712" s="297"/>
      <c r="K712" s="297"/>
      <c r="L712" s="297"/>
      <c r="M712" s="297"/>
      <c r="N712" s="297"/>
      <c r="O712" s="297"/>
      <c r="P712" s="297"/>
      <c r="Q712" s="297"/>
      <c r="R712" s="297"/>
      <c r="S712" s="297"/>
      <c r="T712" s="297"/>
      <c r="U712" s="297"/>
      <c r="V712" s="297"/>
      <c r="W712" s="297"/>
      <c r="X712" s="297"/>
      <c r="Y712" s="297"/>
      <c r="Z712" s="297"/>
    </row>
    <row r="713" spans="1:26" ht="15.75" customHeight="1">
      <c r="A713" s="297"/>
      <c r="B713" s="297"/>
      <c r="C713" s="297"/>
      <c r="D713" s="297"/>
      <c r="E713" s="297"/>
      <c r="F713" s="297"/>
      <c r="G713" s="297"/>
      <c r="H713" s="297"/>
      <c r="I713" s="297"/>
      <c r="J713" s="297"/>
      <c r="K713" s="297"/>
      <c r="L713" s="297"/>
      <c r="M713" s="297"/>
      <c r="N713" s="297"/>
      <c r="O713" s="297"/>
      <c r="P713" s="297"/>
      <c r="Q713" s="297"/>
      <c r="R713" s="297"/>
      <c r="S713" s="297"/>
      <c r="T713" s="297"/>
      <c r="U713" s="297"/>
      <c r="V713" s="297"/>
      <c r="W713" s="297"/>
      <c r="X713" s="297"/>
      <c r="Y713" s="297"/>
      <c r="Z713" s="297"/>
    </row>
    <row r="714" spans="1:26" ht="15.75" customHeight="1">
      <c r="A714" s="297"/>
      <c r="B714" s="297"/>
      <c r="C714" s="297"/>
      <c r="D714" s="297"/>
      <c r="E714" s="297"/>
      <c r="F714" s="297"/>
      <c r="G714" s="297"/>
      <c r="H714" s="297"/>
      <c r="I714" s="297"/>
      <c r="J714" s="297"/>
      <c r="K714" s="297"/>
      <c r="L714" s="297"/>
      <c r="M714" s="297"/>
      <c r="N714" s="297"/>
      <c r="O714" s="297"/>
      <c r="P714" s="297"/>
      <c r="Q714" s="297"/>
      <c r="R714" s="297"/>
      <c r="S714" s="297"/>
      <c r="T714" s="297"/>
      <c r="U714" s="297"/>
      <c r="V714" s="297"/>
      <c r="W714" s="297"/>
      <c r="X714" s="297"/>
      <c r="Y714" s="297"/>
      <c r="Z714" s="297"/>
    </row>
    <row r="715" spans="1:26" ht="15.75" customHeight="1">
      <c r="A715" s="297"/>
      <c r="B715" s="297"/>
      <c r="C715" s="297"/>
      <c r="D715" s="297"/>
      <c r="E715" s="297"/>
      <c r="F715" s="297"/>
      <c r="G715" s="297"/>
      <c r="H715" s="297"/>
      <c r="I715" s="297"/>
      <c r="J715" s="297"/>
      <c r="K715" s="297"/>
      <c r="L715" s="297"/>
      <c r="M715" s="297"/>
      <c r="N715" s="297"/>
      <c r="O715" s="297"/>
      <c r="P715" s="297"/>
      <c r="Q715" s="297"/>
      <c r="R715" s="297"/>
      <c r="S715" s="297"/>
      <c r="T715" s="297"/>
      <c r="U715" s="297"/>
      <c r="V715" s="297"/>
      <c r="W715" s="297"/>
      <c r="X715" s="297"/>
      <c r="Y715" s="297"/>
      <c r="Z715" s="297"/>
    </row>
    <row r="716" spans="1:26" ht="15.75" customHeight="1">
      <c r="A716" s="297"/>
      <c r="B716" s="297"/>
      <c r="C716" s="297"/>
      <c r="D716" s="297"/>
      <c r="E716" s="297"/>
      <c r="F716" s="297"/>
      <c r="G716" s="297"/>
      <c r="H716" s="297"/>
      <c r="I716" s="297"/>
      <c r="J716" s="297"/>
      <c r="K716" s="297"/>
      <c r="L716" s="297"/>
      <c r="M716" s="297"/>
      <c r="N716" s="297"/>
      <c r="O716" s="297"/>
      <c r="P716" s="297"/>
      <c r="Q716" s="297"/>
      <c r="R716" s="297"/>
      <c r="S716" s="297"/>
      <c r="T716" s="297"/>
      <c r="U716" s="297"/>
      <c r="V716" s="297"/>
      <c r="W716" s="297"/>
      <c r="X716" s="297"/>
      <c r="Y716" s="297"/>
      <c r="Z716" s="297"/>
    </row>
    <row r="717" spans="1:26" ht="15.75" customHeight="1">
      <c r="A717" s="297"/>
      <c r="B717" s="297"/>
      <c r="C717" s="297"/>
      <c r="D717" s="297"/>
      <c r="E717" s="297"/>
      <c r="F717" s="297"/>
      <c r="G717" s="297"/>
      <c r="H717" s="297"/>
      <c r="I717" s="297"/>
      <c r="J717" s="297"/>
      <c r="K717" s="297"/>
      <c r="L717" s="297"/>
      <c r="M717" s="297"/>
      <c r="N717" s="297"/>
      <c r="O717" s="297"/>
      <c r="P717" s="297"/>
      <c r="Q717" s="297"/>
      <c r="R717" s="297"/>
      <c r="S717" s="297"/>
      <c r="T717" s="297"/>
      <c r="U717" s="297"/>
      <c r="V717" s="297"/>
      <c r="W717" s="297"/>
      <c r="X717" s="297"/>
      <c r="Y717" s="297"/>
      <c r="Z717" s="297"/>
    </row>
    <row r="718" spans="1:26" ht="15.75" customHeight="1">
      <c r="A718" s="297"/>
      <c r="B718" s="297"/>
      <c r="C718" s="297"/>
      <c r="D718" s="297"/>
      <c r="E718" s="297"/>
      <c r="F718" s="297"/>
      <c r="G718" s="297"/>
      <c r="H718" s="297"/>
      <c r="I718" s="297"/>
      <c r="J718" s="297"/>
      <c r="K718" s="297"/>
      <c r="L718" s="297"/>
      <c r="M718" s="297"/>
      <c r="N718" s="297"/>
      <c r="O718" s="297"/>
      <c r="P718" s="297"/>
      <c r="Q718" s="297"/>
      <c r="R718" s="297"/>
      <c r="S718" s="297"/>
      <c r="T718" s="297"/>
      <c r="U718" s="297"/>
      <c r="V718" s="297"/>
      <c r="W718" s="297"/>
      <c r="X718" s="297"/>
      <c r="Y718" s="297"/>
      <c r="Z718" s="297"/>
    </row>
    <row r="719" spans="1:26" ht="15.75" customHeight="1">
      <c r="A719" s="297"/>
      <c r="B719" s="297"/>
      <c r="C719" s="297"/>
      <c r="D719" s="297"/>
      <c r="E719" s="297"/>
      <c r="F719" s="297"/>
      <c r="G719" s="297"/>
      <c r="H719" s="297"/>
      <c r="I719" s="297"/>
      <c r="J719" s="297"/>
      <c r="K719" s="297"/>
      <c r="L719" s="297"/>
      <c r="M719" s="297"/>
      <c r="N719" s="297"/>
      <c r="O719" s="297"/>
      <c r="P719" s="297"/>
      <c r="Q719" s="297"/>
      <c r="R719" s="297"/>
      <c r="S719" s="297"/>
      <c r="T719" s="297"/>
      <c r="U719" s="297"/>
      <c r="V719" s="297"/>
      <c r="W719" s="297"/>
      <c r="X719" s="297"/>
      <c r="Y719" s="297"/>
      <c r="Z719" s="297"/>
    </row>
    <row r="720" spans="1:26" ht="15.75" customHeight="1">
      <c r="A720" s="297"/>
      <c r="B720" s="297"/>
      <c r="C720" s="297"/>
      <c r="D720" s="297"/>
      <c r="E720" s="297"/>
      <c r="F720" s="297"/>
      <c r="G720" s="297"/>
      <c r="H720" s="297"/>
      <c r="I720" s="297"/>
      <c r="J720" s="297"/>
      <c r="K720" s="297"/>
      <c r="L720" s="297"/>
      <c r="M720" s="297"/>
      <c r="N720" s="297"/>
      <c r="O720" s="297"/>
      <c r="P720" s="297"/>
      <c r="Q720" s="297"/>
      <c r="R720" s="297"/>
      <c r="S720" s="297"/>
      <c r="T720" s="297"/>
      <c r="U720" s="297"/>
      <c r="V720" s="297"/>
      <c r="W720" s="297"/>
      <c r="X720" s="297"/>
      <c r="Y720" s="297"/>
      <c r="Z720" s="297"/>
    </row>
    <row r="721" spans="1:26" ht="15.75" customHeight="1">
      <c r="A721" s="297"/>
      <c r="B721" s="297"/>
      <c r="C721" s="297"/>
      <c r="D721" s="297"/>
      <c r="E721" s="297"/>
      <c r="F721" s="297"/>
      <c r="G721" s="297"/>
      <c r="H721" s="297"/>
      <c r="I721" s="297"/>
      <c r="J721" s="297"/>
      <c r="K721" s="297"/>
      <c r="L721" s="297"/>
      <c r="M721" s="297"/>
      <c r="N721" s="297"/>
      <c r="O721" s="297"/>
      <c r="P721" s="297"/>
      <c r="Q721" s="297"/>
      <c r="R721" s="297"/>
      <c r="S721" s="297"/>
      <c r="T721" s="297"/>
      <c r="U721" s="297"/>
      <c r="V721" s="297"/>
      <c r="W721" s="297"/>
      <c r="X721" s="297"/>
      <c r="Y721" s="297"/>
      <c r="Z721" s="297"/>
    </row>
    <row r="722" spans="1:26" ht="15.75" customHeight="1">
      <c r="A722" s="297"/>
      <c r="B722" s="297"/>
      <c r="C722" s="297"/>
      <c r="D722" s="297"/>
      <c r="E722" s="297"/>
      <c r="F722" s="297"/>
      <c r="G722" s="297"/>
      <c r="H722" s="297"/>
      <c r="I722" s="297"/>
      <c r="J722" s="297"/>
      <c r="K722" s="297"/>
      <c r="L722" s="297"/>
      <c r="M722" s="297"/>
      <c r="N722" s="297"/>
      <c r="O722" s="297"/>
      <c r="P722" s="297"/>
      <c r="Q722" s="297"/>
      <c r="R722" s="297"/>
      <c r="S722" s="297"/>
      <c r="T722" s="297"/>
      <c r="U722" s="297"/>
      <c r="V722" s="297"/>
      <c r="W722" s="297"/>
      <c r="X722" s="297"/>
      <c r="Y722" s="297"/>
      <c r="Z722" s="297"/>
    </row>
    <row r="723" spans="1:26" ht="15.75" customHeight="1">
      <c r="A723" s="297"/>
      <c r="B723" s="297"/>
      <c r="C723" s="297"/>
      <c r="D723" s="297"/>
      <c r="E723" s="297"/>
      <c r="F723" s="297"/>
      <c r="G723" s="297"/>
      <c r="H723" s="297"/>
      <c r="I723" s="297"/>
      <c r="J723" s="297"/>
      <c r="K723" s="297"/>
      <c r="L723" s="297"/>
      <c r="M723" s="297"/>
      <c r="N723" s="297"/>
      <c r="O723" s="297"/>
      <c r="P723" s="297"/>
      <c r="Q723" s="297"/>
      <c r="R723" s="297"/>
      <c r="S723" s="297"/>
      <c r="T723" s="297"/>
      <c r="U723" s="297"/>
      <c r="V723" s="297"/>
      <c r="W723" s="297"/>
      <c r="X723" s="297"/>
      <c r="Y723" s="297"/>
      <c r="Z723" s="297"/>
    </row>
    <row r="724" spans="1:26" ht="15.75" customHeight="1">
      <c r="A724" s="297"/>
      <c r="B724" s="297"/>
      <c r="C724" s="297"/>
      <c r="D724" s="297"/>
      <c r="E724" s="297"/>
      <c r="F724" s="297"/>
      <c r="G724" s="297"/>
      <c r="H724" s="297"/>
      <c r="I724" s="297"/>
      <c r="J724" s="297"/>
      <c r="K724" s="297"/>
      <c r="L724" s="297"/>
      <c r="M724" s="297"/>
      <c r="N724" s="297"/>
      <c r="O724" s="297"/>
      <c r="P724" s="297"/>
      <c r="Q724" s="297"/>
      <c r="R724" s="297"/>
      <c r="S724" s="297"/>
      <c r="T724" s="297"/>
      <c r="U724" s="297"/>
      <c r="V724" s="297"/>
      <c r="W724" s="297"/>
      <c r="X724" s="297"/>
      <c r="Y724" s="297"/>
      <c r="Z724" s="297"/>
    </row>
    <row r="725" spans="1:26" ht="15.75" customHeight="1">
      <c r="A725" s="297"/>
      <c r="B725" s="297"/>
      <c r="C725" s="297"/>
      <c r="D725" s="297"/>
      <c r="E725" s="297"/>
      <c r="F725" s="297"/>
      <c r="G725" s="297"/>
      <c r="H725" s="297"/>
      <c r="I725" s="297"/>
      <c r="J725" s="297"/>
      <c r="K725" s="297"/>
      <c r="L725" s="297"/>
      <c r="M725" s="297"/>
      <c r="N725" s="297"/>
      <c r="O725" s="297"/>
      <c r="P725" s="297"/>
      <c r="Q725" s="297"/>
      <c r="R725" s="297"/>
      <c r="S725" s="297"/>
      <c r="T725" s="297"/>
      <c r="U725" s="297"/>
      <c r="V725" s="297"/>
      <c r="W725" s="297"/>
      <c r="X725" s="297"/>
      <c r="Y725" s="297"/>
      <c r="Z725" s="297"/>
    </row>
    <row r="726" spans="1:26" ht="15.75" customHeight="1">
      <c r="A726" s="297"/>
      <c r="B726" s="297"/>
      <c r="C726" s="297"/>
      <c r="D726" s="297"/>
      <c r="E726" s="297"/>
      <c r="F726" s="297"/>
      <c r="G726" s="297"/>
      <c r="H726" s="297"/>
      <c r="I726" s="297"/>
      <c r="J726" s="297"/>
      <c r="K726" s="297"/>
      <c r="L726" s="297"/>
      <c r="M726" s="297"/>
      <c r="N726" s="297"/>
      <c r="O726" s="297"/>
      <c r="P726" s="297"/>
      <c r="Q726" s="297"/>
      <c r="R726" s="297"/>
      <c r="S726" s="297"/>
      <c r="T726" s="297"/>
      <c r="U726" s="297"/>
      <c r="V726" s="297"/>
      <c r="W726" s="297"/>
      <c r="X726" s="297"/>
      <c r="Y726" s="297"/>
      <c r="Z726" s="297"/>
    </row>
    <row r="727" spans="1:26" ht="15.75" customHeight="1">
      <c r="A727" s="297"/>
      <c r="B727" s="297"/>
      <c r="C727" s="297"/>
      <c r="D727" s="297"/>
      <c r="E727" s="297"/>
      <c r="F727" s="297"/>
      <c r="G727" s="297"/>
      <c r="H727" s="297"/>
      <c r="I727" s="297"/>
      <c r="J727" s="297"/>
      <c r="K727" s="297"/>
      <c r="L727" s="297"/>
      <c r="M727" s="297"/>
      <c r="N727" s="297"/>
      <c r="O727" s="297"/>
      <c r="P727" s="297"/>
      <c r="Q727" s="297"/>
      <c r="R727" s="297"/>
      <c r="S727" s="297"/>
      <c r="T727" s="297"/>
      <c r="U727" s="297"/>
      <c r="V727" s="297"/>
      <c r="W727" s="297"/>
      <c r="X727" s="297"/>
      <c r="Y727" s="297"/>
      <c r="Z727" s="297"/>
    </row>
    <row r="728" spans="1:26" ht="15.75" customHeight="1">
      <c r="A728" s="297"/>
      <c r="B728" s="297"/>
      <c r="C728" s="297"/>
      <c r="D728" s="297"/>
      <c r="E728" s="297"/>
      <c r="F728" s="297"/>
      <c r="G728" s="297"/>
      <c r="H728" s="297"/>
      <c r="I728" s="297"/>
      <c r="J728" s="297"/>
      <c r="K728" s="297"/>
      <c r="L728" s="297"/>
      <c r="M728" s="297"/>
      <c r="N728" s="297"/>
      <c r="O728" s="297"/>
      <c r="P728" s="297"/>
      <c r="Q728" s="297"/>
      <c r="R728" s="297"/>
      <c r="S728" s="297"/>
      <c r="T728" s="297"/>
      <c r="U728" s="297"/>
      <c r="V728" s="297"/>
      <c r="W728" s="297"/>
      <c r="X728" s="297"/>
      <c r="Y728" s="297"/>
      <c r="Z728" s="297"/>
    </row>
    <row r="729" spans="1:26" ht="15.75" customHeight="1">
      <c r="A729" s="297"/>
      <c r="B729" s="297"/>
      <c r="C729" s="297"/>
      <c r="D729" s="297"/>
      <c r="E729" s="297"/>
      <c r="F729" s="297"/>
      <c r="G729" s="297"/>
      <c r="H729" s="297"/>
      <c r="I729" s="297"/>
      <c r="J729" s="297"/>
      <c r="K729" s="297"/>
      <c r="L729" s="297"/>
      <c r="M729" s="297"/>
      <c r="N729" s="297"/>
      <c r="O729" s="297"/>
      <c r="P729" s="297"/>
      <c r="Q729" s="297"/>
      <c r="R729" s="297"/>
      <c r="S729" s="297"/>
      <c r="T729" s="297"/>
      <c r="U729" s="297"/>
      <c r="V729" s="297"/>
      <c r="W729" s="297"/>
      <c r="X729" s="297"/>
      <c r="Y729" s="297"/>
      <c r="Z729" s="297"/>
    </row>
    <row r="730" spans="1:26" ht="15.75" customHeight="1">
      <c r="A730" s="297"/>
      <c r="B730" s="297"/>
      <c r="C730" s="297"/>
      <c r="D730" s="297"/>
      <c r="E730" s="297"/>
      <c r="F730" s="297"/>
      <c r="G730" s="297"/>
      <c r="H730" s="297"/>
      <c r="I730" s="297"/>
      <c r="J730" s="297"/>
      <c r="K730" s="297"/>
      <c r="L730" s="297"/>
      <c r="M730" s="297"/>
      <c r="N730" s="297"/>
      <c r="O730" s="297"/>
      <c r="P730" s="297"/>
      <c r="Q730" s="297"/>
      <c r="R730" s="297"/>
      <c r="S730" s="297"/>
      <c r="T730" s="297"/>
      <c r="U730" s="297"/>
      <c r="V730" s="297"/>
      <c r="W730" s="297"/>
      <c r="X730" s="297"/>
      <c r="Y730" s="297"/>
      <c r="Z730" s="297"/>
    </row>
    <row r="731" spans="1:26" ht="15.75" customHeight="1">
      <c r="A731" s="297"/>
      <c r="B731" s="297"/>
      <c r="C731" s="297"/>
      <c r="D731" s="297"/>
      <c r="E731" s="297"/>
      <c r="F731" s="297"/>
      <c r="G731" s="297"/>
      <c r="H731" s="297"/>
      <c r="I731" s="297"/>
      <c r="J731" s="297"/>
      <c r="K731" s="297"/>
      <c r="L731" s="297"/>
      <c r="M731" s="297"/>
      <c r="N731" s="297"/>
      <c r="O731" s="297"/>
      <c r="P731" s="297"/>
      <c r="Q731" s="297"/>
      <c r="R731" s="297"/>
      <c r="S731" s="297"/>
      <c r="T731" s="297"/>
      <c r="U731" s="297"/>
      <c r="V731" s="297"/>
      <c r="W731" s="297"/>
      <c r="X731" s="297"/>
      <c r="Y731" s="297"/>
      <c r="Z731" s="297"/>
    </row>
    <row r="732" spans="1:26" ht="15.75" customHeight="1">
      <c r="A732" s="297"/>
      <c r="B732" s="297"/>
      <c r="C732" s="297"/>
      <c r="D732" s="297"/>
      <c r="E732" s="297"/>
      <c r="F732" s="297"/>
      <c r="G732" s="297"/>
      <c r="H732" s="297"/>
      <c r="I732" s="297"/>
      <c r="J732" s="297"/>
      <c r="K732" s="297"/>
      <c r="L732" s="297"/>
      <c r="M732" s="297"/>
      <c r="N732" s="297"/>
      <c r="O732" s="297"/>
      <c r="P732" s="297"/>
      <c r="Q732" s="297"/>
      <c r="R732" s="297"/>
      <c r="S732" s="297"/>
      <c r="T732" s="297"/>
      <c r="U732" s="297"/>
      <c r="V732" s="297"/>
      <c r="W732" s="297"/>
      <c r="X732" s="297"/>
      <c r="Y732" s="297"/>
      <c r="Z732" s="297"/>
    </row>
    <row r="733" spans="1:26" ht="15.75" customHeight="1">
      <c r="A733" s="297"/>
      <c r="B733" s="297"/>
      <c r="C733" s="297"/>
      <c r="D733" s="297"/>
      <c r="E733" s="297"/>
      <c r="F733" s="297"/>
      <c r="G733" s="297"/>
      <c r="H733" s="297"/>
      <c r="I733" s="297"/>
      <c r="J733" s="297"/>
      <c r="K733" s="297"/>
      <c r="L733" s="297"/>
      <c r="M733" s="297"/>
      <c r="N733" s="297"/>
      <c r="O733" s="297"/>
      <c r="P733" s="297"/>
      <c r="Q733" s="297"/>
      <c r="R733" s="297"/>
      <c r="S733" s="297"/>
      <c r="T733" s="297"/>
      <c r="U733" s="297"/>
      <c r="V733" s="297"/>
      <c r="W733" s="297"/>
      <c r="X733" s="297"/>
      <c r="Y733" s="297"/>
      <c r="Z733" s="297"/>
    </row>
    <row r="734" spans="1:26" ht="15.75" customHeight="1">
      <c r="A734" s="297"/>
      <c r="B734" s="297"/>
      <c r="C734" s="297"/>
      <c r="D734" s="297"/>
      <c r="E734" s="297"/>
      <c r="F734" s="297"/>
      <c r="G734" s="297"/>
      <c r="H734" s="297"/>
      <c r="I734" s="297"/>
      <c r="J734" s="297"/>
      <c r="K734" s="297"/>
      <c r="L734" s="297"/>
      <c r="M734" s="297"/>
      <c r="N734" s="297"/>
      <c r="O734" s="297"/>
      <c r="P734" s="297"/>
      <c r="Q734" s="297"/>
      <c r="R734" s="297"/>
      <c r="S734" s="297"/>
      <c r="T734" s="297"/>
      <c r="U734" s="297"/>
      <c r="V734" s="297"/>
      <c r="W734" s="297"/>
      <c r="X734" s="297"/>
      <c r="Y734" s="297"/>
      <c r="Z734" s="297"/>
    </row>
    <row r="735" spans="1:26" ht="15.75" customHeight="1">
      <c r="A735" s="297"/>
      <c r="B735" s="297"/>
      <c r="C735" s="297"/>
      <c r="D735" s="297"/>
      <c r="E735" s="297"/>
      <c r="F735" s="297"/>
      <c r="G735" s="297"/>
      <c r="H735" s="297"/>
      <c r="I735" s="297"/>
      <c r="J735" s="297"/>
      <c r="K735" s="297"/>
      <c r="L735" s="297"/>
      <c r="M735" s="297"/>
      <c r="N735" s="297"/>
      <c r="O735" s="297"/>
      <c r="P735" s="297"/>
      <c r="Q735" s="297"/>
      <c r="R735" s="297"/>
      <c r="S735" s="297"/>
      <c r="T735" s="297"/>
      <c r="U735" s="297"/>
      <c r="V735" s="297"/>
      <c r="W735" s="297"/>
      <c r="X735" s="297"/>
      <c r="Y735" s="297"/>
      <c r="Z735" s="297"/>
    </row>
    <row r="736" spans="1:26" ht="15.75" customHeight="1">
      <c r="A736" s="297"/>
      <c r="B736" s="297"/>
      <c r="C736" s="297"/>
      <c r="D736" s="297"/>
      <c r="E736" s="297"/>
      <c r="F736" s="297"/>
      <c r="G736" s="297"/>
      <c r="H736" s="297"/>
      <c r="I736" s="297"/>
      <c r="J736" s="297"/>
      <c r="K736" s="297"/>
      <c r="L736" s="297"/>
      <c r="M736" s="297"/>
      <c r="N736" s="297"/>
      <c r="O736" s="297"/>
      <c r="P736" s="297"/>
      <c r="Q736" s="297"/>
      <c r="R736" s="297"/>
      <c r="S736" s="297"/>
      <c r="T736" s="297"/>
      <c r="U736" s="297"/>
      <c r="V736" s="297"/>
      <c r="W736" s="297"/>
      <c r="X736" s="297"/>
      <c r="Y736" s="297"/>
      <c r="Z736" s="297"/>
    </row>
    <row r="737" spans="1:26" ht="15.75" customHeight="1">
      <c r="A737" s="297"/>
      <c r="B737" s="297"/>
      <c r="C737" s="297"/>
      <c r="D737" s="297"/>
      <c r="E737" s="297"/>
      <c r="F737" s="297"/>
      <c r="G737" s="297"/>
      <c r="H737" s="297"/>
      <c r="I737" s="297"/>
      <c r="J737" s="297"/>
      <c r="K737" s="297"/>
      <c r="L737" s="297"/>
      <c r="M737" s="297"/>
      <c r="N737" s="297"/>
      <c r="O737" s="297"/>
      <c r="P737" s="297"/>
      <c r="Q737" s="297"/>
      <c r="R737" s="297"/>
      <c r="S737" s="297"/>
      <c r="T737" s="297"/>
      <c r="U737" s="297"/>
      <c r="V737" s="297"/>
      <c r="W737" s="297"/>
      <c r="X737" s="297"/>
      <c r="Y737" s="297"/>
      <c r="Z737" s="297"/>
    </row>
    <row r="738" spans="1:26" ht="15.75" customHeight="1">
      <c r="A738" s="297"/>
      <c r="B738" s="297"/>
      <c r="C738" s="297"/>
      <c r="D738" s="297"/>
      <c r="E738" s="297"/>
      <c r="F738" s="297"/>
      <c r="G738" s="297"/>
      <c r="H738" s="297"/>
      <c r="I738" s="297"/>
      <c r="J738" s="297"/>
      <c r="K738" s="297"/>
      <c r="L738" s="297"/>
      <c r="M738" s="297"/>
      <c r="N738" s="297"/>
      <c r="O738" s="297"/>
      <c r="P738" s="297"/>
      <c r="Q738" s="297"/>
      <c r="R738" s="297"/>
      <c r="S738" s="297"/>
      <c r="T738" s="297"/>
      <c r="U738" s="297"/>
      <c r="V738" s="297"/>
      <c r="W738" s="297"/>
      <c r="X738" s="297"/>
      <c r="Y738" s="297"/>
      <c r="Z738" s="297"/>
    </row>
    <row r="739" spans="1:26" ht="15.75" customHeight="1">
      <c r="A739" s="297"/>
      <c r="B739" s="297"/>
      <c r="C739" s="297"/>
      <c r="D739" s="297"/>
      <c r="E739" s="297"/>
      <c r="F739" s="297"/>
      <c r="G739" s="297"/>
      <c r="H739" s="297"/>
      <c r="I739" s="297"/>
      <c r="J739" s="297"/>
      <c r="K739" s="297"/>
      <c r="L739" s="297"/>
      <c r="M739" s="297"/>
      <c r="N739" s="297"/>
      <c r="O739" s="297"/>
      <c r="P739" s="297"/>
      <c r="Q739" s="297"/>
      <c r="R739" s="297"/>
      <c r="S739" s="297"/>
      <c r="T739" s="297"/>
      <c r="U739" s="297"/>
      <c r="V739" s="297"/>
      <c r="W739" s="297"/>
      <c r="X739" s="297"/>
      <c r="Y739" s="297"/>
      <c r="Z739" s="297"/>
    </row>
    <row r="740" spans="1:26" ht="15.75" customHeight="1">
      <c r="A740" s="297"/>
      <c r="B740" s="297"/>
      <c r="C740" s="297"/>
      <c r="D740" s="297"/>
      <c r="E740" s="297"/>
      <c r="F740" s="297"/>
      <c r="G740" s="297"/>
      <c r="H740" s="297"/>
      <c r="I740" s="297"/>
      <c r="J740" s="297"/>
      <c r="K740" s="297"/>
      <c r="L740" s="297"/>
      <c r="M740" s="297"/>
      <c r="N740" s="297"/>
      <c r="O740" s="297"/>
      <c r="P740" s="297"/>
      <c r="Q740" s="297"/>
      <c r="R740" s="297"/>
      <c r="S740" s="297"/>
      <c r="T740" s="297"/>
      <c r="U740" s="297"/>
      <c r="V740" s="297"/>
      <c r="W740" s="297"/>
      <c r="X740" s="297"/>
      <c r="Y740" s="297"/>
      <c r="Z740" s="297"/>
    </row>
    <row r="741" spans="1:26" ht="15.75" customHeight="1">
      <c r="A741" s="297"/>
      <c r="B741" s="297"/>
      <c r="C741" s="297"/>
      <c r="D741" s="297"/>
      <c r="E741" s="297"/>
      <c r="F741" s="297"/>
      <c r="G741" s="297"/>
      <c r="H741" s="297"/>
      <c r="I741" s="297"/>
      <c r="J741" s="297"/>
      <c r="K741" s="297"/>
      <c r="L741" s="297"/>
      <c r="M741" s="297"/>
      <c r="N741" s="297"/>
      <c r="O741" s="297"/>
      <c r="P741" s="297"/>
      <c r="Q741" s="297"/>
      <c r="R741" s="297"/>
      <c r="S741" s="297"/>
      <c r="T741" s="297"/>
      <c r="U741" s="297"/>
      <c r="V741" s="297"/>
      <c r="W741" s="297"/>
      <c r="X741" s="297"/>
      <c r="Y741" s="297"/>
      <c r="Z741" s="297"/>
    </row>
    <row r="742" spans="1:26" ht="15.75" customHeight="1">
      <c r="A742" s="297"/>
      <c r="B742" s="297"/>
      <c r="C742" s="297"/>
      <c r="D742" s="297"/>
      <c r="E742" s="297"/>
      <c r="F742" s="297"/>
      <c r="G742" s="297"/>
      <c r="H742" s="297"/>
      <c r="I742" s="297"/>
      <c r="J742" s="297"/>
      <c r="K742" s="297"/>
      <c r="L742" s="297"/>
      <c r="M742" s="297"/>
      <c r="N742" s="297"/>
      <c r="O742" s="297"/>
      <c r="P742" s="297"/>
      <c r="Q742" s="297"/>
      <c r="R742" s="297"/>
      <c r="S742" s="297"/>
      <c r="T742" s="297"/>
      <c r="U742" s="297"/>
      <c r="V742" s="297"/>
      <c r="W742" s="297"/>
      <c r="X742" s="297"/>
      <c r="Y742" s="297"/>
      <c r="Z742" s="297"/>
    </row>
    <row r="743" spans="1:26" ht="15.75" customHeight="1">
      <c r="A743" s="297"/>
      <c r="B743" s="297"/>
      <c r="C743" s="297"/>
      <c r="D743" s="297"/>
      <c r="E743" s="297"/>
      <c r="F743" s="297"/>
      <c r="G743" s="297"/>
      <c r="H743" s="297"/>
      <c r="I743" s="297"/>
      <c r="J743" s="297"/>
      <c r="K743" s="297"/>
      <c r="L743" s="297"/>
      <c r="M743" s="297"/>
      <c r="N743" s="297"/>
      <c r="O743" s="297"/>
      <c r="P743" s="297"/>
      <c r="Q743" s="297"/>
      <c r="R743" s="297"/>
      <c r="S743" s="297"/>
      <c r="T743" s="297"/>
      <c r="U743" s="297"/>
      <c r="V743" s="297"/>
      <c r="W743" s="297"/>
      <c r="X743" s="297"/>
      <c r="Y743" s="297"/>
      <c r="Z743" s="297"/>
    </row>
    <row r="744" spans="1:26" ht="15.75" customHeight="1">
      <c r="A744" s="297"/>
      <c r="B744" s="297"/>
      <c r="C744" s="297"/>
      <c r="D744" s="297"/>
      <c r="E744" s="297"/>
      <c r="F744" s="297"/>
      <c r="G744" s="297"/>
      <c r="H744" s="297"/>
      <c r="I744" s="297"/>
      <c r="J744" s="297"/>
      <c r="K744" s="297"/>
      <c r="L744" s="297"/>
      <c r="M744" s="297"/>
      <c r="N744" s="297"/>
      <c r="O744" s="297"/>
      <c r="P744" s="297"/>
      <c r="Q744" s="297"/>
      <c r="R744" s="297"/>
      <c r="S744" s="297"/>
      <c r="T744" s="297"/>
      <c r="U744" s="297"/>
      <c r="V744" s="297"/>
      <c r="W744" s="297"/>
      <c r="X744" s="297"/>
      <c r="Y744" s="297"/>
      <c r="Z744" s="297"/>
    </row>
    <row r="745" spans="1:26" ht="15.75" customHeight="1">
      <c r="A745" s="297"/>
      <c r="B745" s="297"/>
      <c r="C745" s="297"/>
      <c r="D745" s="297"/>
      <c r="E745" s="297"/>
      <c r="F745" s="297"/>
      <c r="G745" s="297"/>
      <c r="H745" s="297"/>
      <c r="I745" s="297"/>
      <c r="J745" s="297"/>
      <c r="K745" s="297"/>
      <c r="L745" s="297"/>
      <c r="M745" s="297"/>
      <c r="N745" s="297"/>
      <c r="O745" s="297"/>
      <c r="P745" s="297"/>
      <c r="Q745" s="297"/>
      <c r="R745" s="297"/>
      <c r="S745" s="297"/>
      <c r="T745" s="297"/>
      <c r="U745" s="297"/>
      <c r="V745" s="297"/>
      <c r="W745" s="297"/>
      <c r="X745" s="297"/>
      <c r="Y745" s="297"/>
      <c r="Z745" s="297"/>
    </row>
    <row r="746" spans="1:26" ht="15.75" customHeight="1">
      <c r="A746" s="297"/>
      <c r="B746" s="297"/>
      <c r="C746" s="297"/>
      <c r="D746" s="297"/>
      <c r="E746" s="297"/>
      <c r="F746" s="297"/>
      <c r="G746" s="297"/>
      <c r="H746" s="297"/>
      <c r="I746" s="297"/>
      <c r="J746" s="297"/>
      <c r="K746" s="297"/>
      <c r="L746" s="297"/>
      <c r="M746" s="297"/>
      <c r="N746" s="297"/>
      <c r="O746" s="297"/>
      <c r="P746" s="297"/>
      <c r="Q746" s="297"/>
      <c r="R746" s="297"/>
      <c r="S746" s="297"/>
      <c r="T746" s="297"/>
      <c r="U746" s="297"/>
      <c r="V746" s="297"/>
      <c r="W746" s="297"/>
      <c r="X746" s="297"/>
      <c r="Y746" s="297"/>
      <c r="Z746" s="297"/>
    </row>
    <row r="747" spans="1:26" ht="15.75" customHeight="1">
      <c r="A747" s="297"/>
      <c r="B747" s="297"/>
      <c r="C747" s="297"/>
      <c r="D747" s="297"/>
      <c r="E747" s="297"/>
      <c r="F747" s="297"/>
      <c r="G747" s="297"/>
      <c r="H747" s="297"/>
      <c r="I747" s="297"/>
      <c r="J747" s="297"/>
      <c r="K747" s="297"/>
      <c r="L747" s="297"/>
      <c r="M747" s="297"/>
      <c r="N747" s="297"/>
      <c r="O747" s="297"/>
      <c r="P747" s="297"/>
      <c r="Q747" s="297"/>
      <c r="R747" s="297"/>
      <c r="S747" s="297"/>
      <c r="T747" s="297"/>
      <c r="U747" s="297"/>
      <c r="V747" s="297"/>
      <c r="W747" s="297"/>
      <c r="X747" s="297"/>
      <c r="Y747" s="297"/>
      <c r="Z747" s="297"/>
    </row>
    <row r="748" spans="1:26" ht="15.75" customHeight="1">
      <c r="A748" s="297"/>
      <c r="B748" s="297"/>
      <c r="C748" s="297"/>
      <c r="D748" s="297"/>
      <c r="E748" s="297"/>
      <c r="F748" s="297"/>
      <c r="G748" s="297"/>
      <c r="H748" s="297"/>
      <c r="I748" s="297"/>
      <c r="J748" s="297"/>
      <c r="K748" s="297"/>
      <c r="L748" s="297"/>
      <c r="M748" s="297"/>
      <c r="N748" s="297"/>
      <c r="O748" s="297"/>
      <c r="P748" s="297"/>
      <c r="Q748" s="297"/>
      <c r="R748" s="297"/>
      <c r="S748" s="297"/>
      <c r="T748" s="297"/>
      <c r="U748" s="297"/>
      <c r="V748" s="297"/>
      <c r="W748" s="297"/>
      <c r="X748" s="297"/>
      <c r="Y748" s="297"/>
      <c r="Z748" s="297"/>
    </row>
    <row r="749" spans="1:26" ht="15.75" customHeight="1">
      <c r="A749" s="297"/>
      <c r="B749" s="297"/>
      <c r="C749" s="297"/>
      <c r="D749" s="297"/>
      <c r="E749" s="297"/>
      <c r="F749" s="297"/>
      <c r="G749" s="297"/>
      <c r="H749" s="297"/>
      <c r="I749" s="297"/>
      <c r="J749" s="297"/>
      <c r="K749" s="297"/>
      <c r="L749" s="297"/>
      <c r="M749" s="297"/>
      <c r="N749" s="297"/>
      <c r="O749" s="297"/>
      <c r="P749" s="297"/>
      <c r="Q749" s="297"/>
      <c r="R749" s="297"/>
      <c r="S749" s="297"/>
      <c r="T749" s="297"/>
      <c r="U749" s="297"/>
      <c r="V749" s="297"/>
      <c r="W749" s="297"/>
      <c r="X749" s="297"/>
      <c r="Y749" s="297"/>
      <c r="Z749" s="297"/>
    </row>
    <row r="750" spans="1:26" ht="15.75" customHeight="1">
      <c r="A750" s="297"/>
      <c r="B750" s="297"/>
      <c r="C750" s="297"/>
      <c r="D750" s="297"/>
      <c r="E750" s="297"/>
      <c r="F750" s="297"/>
      <c r="G750" s="297"/>
      <c r="H750" s="297"/>
      <c r="I750" s="297"/>
      <c r="J750" s="297"/>
      <c r="K750" s="297"/>
      <c r="L750" s="297"/>
      <c r="M750" s="297"/>
      <c r="N750" s="297"/>
      <c r="O750" s="297"/>
      <c r="P750" s="297"/>
      <c r="Q750" s="297"/>
      <c r="R750" s="297"/>
      <c r="S750" s="297"/>
      <c r="T750" s="297"/>
      <c r="U750" s="297"/>
      <c r="V750" s="297"/>
      <c r="W750" s="297"/>
      <c r="X750" s="297"/>
      <c r="Y750" s="297"/>
      <c r="Z750" s="297"/>
    </row>
    <row r="751" spans="1:26" ht="15.75" customHeight="1">
      <c r="A751" s="297"/>
      <c r="B751" s="297"/>
      <c r="C751" s="297"/>
      <c r="D751" s="297"/>
      <c r="E751" s="297"/>
      <c r="F751" s="297"/>
      <c r="G751" s="297"/>
      <c r="H751" s="297"/>
      <c r="I751" s="297"/>
      <c r="J751" s="297"/>
      <c r="K751" s="297"/>
      <c r="L751" s="297"/>
      <c r="M751" s="297"/>
      <c r="N751" s="297"/>
      <c r="O751" s="297"/>
      <c r="P751" s="297"/>
      <c r="Q751" s="297"/>
      <c r="R751" s="297"/>
      <c r="S751" s="297"/>
      <c r="T751" s="297"/>
      <c r="U751" s="297"/>
      <c r="V751" s="297"/>
      <c r="W751" s="297"/>
      <c r="X751" s="297"/>
      <c r="Y751" s="297"/>
      <c r="Z751" s="297"/>
    </row>
    <row r="752" spans="1:26" ht="15.75" customHeight="1">
      <c r="A752" s="297"/>
      <c r="B752" s="297"/>
      <c r="C752" s="297"/>
      <c r="D752" s="297"/>
      <c r="E752" s="297"/>
      <c r="F752" s="297"/>
      <c r="G752" s="297"/>
      <c r="H752" s="297"/>
      <c r="I752" s="297"/>
      <c r="J752" s="297"/>
      <c r="K752" s="297"/>
      <c r="L752" s="297"/>
      <c r="M752" s="297"/>
      <c r="N752" s="297"/>
      <c r="O752" s="297"/>
      <c r="P752" s="297"/>
      <c r="Q752" s="297"/>
      <c r="R752" s="297"/>
      <c r="S752" s="297"/>
      <c r="T752" s="297"/>
      <c r="U752" s="297"/>
      <c r="V752" s="297"/>
      <c r="W752" s="297"/>
      <c r="X752" s="297"/>
      <c r="Y752" s="297"/>
      <c r="Z752" s="297"/>
    </row>
    <row r="753" spans="1:26" ht="15.75" customHeight="1">
      <c r="A753" s="297"/>
      <c r="B753" s="297"/>
      <c r="C753" s="297"/>
      <c r="D753" s="297"/>
      <c r="E753" s="297"/>
      <c r="F753" s="297"/>
      <c r="G753" s="297"/>
      <c r="H753" s="297"/>
      <c r="I753" s="297"/>
      <c r="J753" s="297"/>
      <c r="K753" s="297"/>
      <c r="L753" s="297"/>
      <c r="M753" s="297"/>
      <c r="N753" s="297"/>
      <c r="O753" s="297"/>
      <c r="P753" s="297"/>
      <c r="Q753" s="297"/>
      <c r="R753" s="297"/>
      <c r="S753" s="297"/>
      <c r="T753" s="297"/>
      <c r="U753" s="297"/>
      <c r="V753" s="297"/>
      <c r="W753" s="297"/>
      <c r="X753" s="297"/>
      <c r="Y753" s="297"/>
      <c r="Z753" s="297"/>
    </row>
    <row r="754" spans="1:26" ht="15.75" customHeight="1">
      <c r="A754" s="297"/>
      <c r="B754" s="297"/>
      <c r="C754" s="297"/>
      <c r="D754" s="297"/>
      <c r="E754" s="297"/>
      <c r="F754" s="297"/>
      <c r="G754" s="297"/>
      <c r="H754" s="297"/>
      <c r="I754" s="297"/>
      <c r="J754" s="297"/>
      <c r="K754" s="297"/>
      <c r="L754" s="297"/>
      <c r="M754" s="297"/>
      <c r="N754" s="297"/>
      <c r="O754" s="297"/>
      <c r="P754" s="297"/>
      <c r="Q754" s="297"/>
      <c r="R754" s="297"/>
      <c r="S754" s="297"/>
      <c r="T754" s="297"/>
      <c r="U754" s="297"/>
      <c r="V754" s="297"/>
      <c r="W754" s="297"/>
      <c r="X754" s="297"/>
      <c r="Y754" s="297"/>
      <c r="Z754" s="297"/>
    </row>
    <row r="755" spans="1:26" ht="15.75" customHeight="1">
      <c r="A755" s="297"/>
      <c r="B755" s="297"/>
      <c r="C755" s="297"/>
      <c r="D755" s="297"/>
      <c r="E755" s="297"/>
      <c r="F755" s="297"/>
      <c r="G755" s="297"/>
      <c r="H755" s="297"/>
      <c r="I755" s="297"/>
      <c r="J755" s="297"/>
      <c r="K755" s="297"/>
      <c r="L755" s="297"/>
      <c r="M755" s="297"/>
      <c r="N755" s="297"/>
      <c r="O755" s="297"/>
      <c r="P755" s="297"/>
      <c r="Q755" s="297"/>
      <c r="R755" s="297"/>
      <c r="S755" s="297"/>
      <c r="T755" s="297"/>
      <c r="U755" s="297"/>
      <c r="V755" s="297"/>
      <c r="W755" s="297"/>
      <c r="X755" s="297"/>
      <c r="Y755" s="297"/>
      <c r="Z755" s="297"/>
    </row>
    <row r="756" spans="1:26" ht="15.75" customHeight="1">
      <c r="A756" s="297"/>
      <c r="B756" s="297"/>
      <c r="C756" s="297"/>
      <c r="D756" s="297"/>
      <c r="E756" s="297"/>
      <c r="F756" s="297"/>
      <c r="G756" s="297"/>
      <c r="H756" s="297"/>
      <c r="I756" s="297"/>
      <c r="J756" s="297"/>
      <c r="K756" s="297"/>
      <c r="L756" s="297"/>
      <c r="M756" s="297"/>
      <c r="N756" s="297"/>
      <c r="O756" s="297"/>
      <c r="P756" s="297"/>
      <c r="Q756" s="297"/>
      <c r="R756" s="297"/>
      <c r="S756" s="297"/>
      <c r="T756" s="297"/>
      <c r="U756" s="297"/>
      <c r="V756" s="297"/>
      <c r="W756" s="297"/>
      <c r="X756" s="297"/>
      <c r="Y756" s="297"/>
      <c r="Z756" s="297"/>
    </row>
    <row r="757" spans="1:26" ht="15.75" customHeight="1">
      <c r="A757" s="297"/>
      <c r="B757" s="297"/>
      <c r="C757" s="297"/>
      <c r="D757" s="297"/>
      <c r="E757" s="297"/>
      <c r="F757" s="297"/>
      <c r="G757" s="297"/>
      <c r="H757" s="297"/>
      <c r="I757" s="297"/>
      <c r="J757" s="297"/>
      <c r="K757" s="297"/>
      <c r="L757" s="297"/>
      <c r="M757" s="297"/>
      <c r="N757" s="297"/>
      <c r="O757" s="297"/>
      <c r="P757" s="297"/>
      <c r="Q757" s="297"/>
      <c r="R757" s="297"/>
      <c r="S757" s="297"/>
      <c r="T757" s="297"/>
      <c r="U757" s="297"/>
      <c r="V757" s="297"/>
      <c r="W757" s="297"/>
      <c r="X757" s="297"/>
      <c r="Y757" s="297"/>
      <c r="Z757" s="297"/>
    </row>
    <row r="758" spans="1:26" ht="15.75" customHeight="1">
      <c r="A758" s="297"/>
      <c r="B758" s="297"/>
      <c r="C758" s="297"/>
      <c r="D758" s="297"/>
      <c r="E758" s="297"/>
      <c r="F758" s="297"/>
      <c r="G758" s="297"/>
      <c r="H758" s="297"/>
      <c r="I758" s="297"/>
      <c r="J758" s="297"/>
      <c r="K758" s="297"/>
      <c r="L758" s="297"/>
      <c r="M758" s="297"/>
      <c r="N758" s="297"/>
      <c r="O758" s="297"/>
      <c r="P758" s="297"/>
      <c r="Q758" s="297"/>
      <c r="R758" s="297"/>
      <c r="S758" s="297"/>
      <c r="T758" s="297"/>
      <c r="U758" s="297"/>
      <c r="V758" s="297"/>
      <c r="W758" s="297"/>
      <c r="X758" s="297"/>
      <c r="Y758" s="297"/>
      <c r="Z758" s="297"/>
    </row>
    <row r="759" spans="1:26" ht="15.75" customHeight="1">
      <c r="A759" s="297"/>
      <c r="B759" s="297"/>
      <c r="C759" s="297"/>
      <c r="D759" s="297"/>
      <c r="E759" s="297"/>
      <c r="F759" s="297"/>
      <c r="G759" s="297"/>
      <c r="H759" s="297"/>
      <c r="I759" s="297"/>
      <c r="J759" s="297"/>
      <c r="K759" s="297"/>
      <c r="L759" s="297"/>
      <c r="M759" s="297"/>
      <c r="N759" s="297"/>
      <c r="O759" s="297"/>
      <c r="P759" s="297"/>
      <c r="Q759" s="297"/>
      <c r="R759" s="297"/>
      <c r="S759" s="297"/>
      <c r="T759" s="297"/>
      <c r="U759" s="297"/>
      <c r="V759" s="297"/>
      <c r="W759" s="297"/>
      <c r="X759" s="297"/>
      <c r="Y759" s="297"/>
      <c r="Z759" s="297"/>
    </row>
    <row r="760" spans="1:26" ht="15.75" customHeight="1">
      <c r="A760" s="297"/>
      <c r="B760" s="297"/>
      <c r="C760" s="297"/>
      <c r="D760" s="297"/>
      <c r="E760" s="297"/>
      <c r="F760" s="297"/>
      <c r="G760" s="297"/>
      <c r="H760" s="297"/>
      <c r="I760" s="297"/>
      <c r="J760" s="297"/>
      <c r="K760" s="297"/>
      <c r="L760" s="297"/>
      <c r="M760" s="297"/>
      <c r="N760" s="297"/>
      <c r="O760" s="297"/>
      <c r="P760" s="297"/>
      <c r="Q760" s="297"/>
      <c r="R760" s="297"/>
      <c r="S760" s="297"/>
      <c r="T760" s="297"/>
      <c r="U760" s="297"/>
      <c r="V760" s="297"/>
      <c r="W760" s="297"/>
      <c r="X760" s="297"/>
      <c r="Y760" s="297"/>
      <c r="Z760" s="297"/>
    </row>
    <row r="761" spans="1:26" ht="15.75" customHeight="1">
      <c r="A761" s="297"/>
      <c r="B761" s="297"/>
      <c r="C761" s="297"/>
      <c r="D761" s="297"/>
      <c r="E761" s="297"/>
      <c r="F761" s="297"/>
      <c r="G761" s="297"/>
      <c r="H761" s="297"/>
      <c r="I761" s="297"/>
      <c r="J761" s="297"/>
      <c r="K761" s="297"/>
      <c r="L761" s="297"/>
      <c r="M761" s="297"/>
      <c r="N761" s="297"/>
      <c r="O761" s="297"/>
      <c r="P761" s="297"/>
      <c r="Q761" s="297"/>
      <c r="R761" s="297"/>
      <c r="S761" s="297"/>
      <c r="T761" s="297"/>
      <c r="U761" s="297"/>
      <c r="V761" s="297"/>
      <c r="W761" s="297"/>
      <c r="X761" s="297"/>
      <c r="Y761" s="297"/>
      <c r="Z761" s="297"/>
    </row>
    <row r="762" spans="1:26" ht="15.75" customHeight="1">
      <c r="A762" s="297"/>
      <c r="B762" s="297"/>
      <c r="C762" s="297"/>
      <c r="D762" s="297"/>
      <c r="E762" s="297"/>
      <c r="F762" s="297"/>
      <c r="G762" s="297"/>
      <c r="H762" s="297"/>
      <c r="I762" s="297"/>
      <c r="J762" s="297"/>
      <c r="K762" s="297"/>
      <c r="L762" s="297"/>
      <c r="M762" s="297"/>
      <c r="N762" s="297"/>
      <c r="O762" s="297"/>
      <c r="P762" s="297"/>
      <c r="Q762" s="297"/>
      <c r="R762" s="297"/>
      <c r="S762" s="297"/>
      <c r="T762" s="297"/>
      <c r="U762" s="297"/>
      <c r="V762" s="297"/>
      <c r="W762" s="297"/>
      <c r="X762" s="297"/>
      <c r="Y762" s="297"/>
      <c r="Z762" s="297"/>
    </row>
    <row r="763" spans="1:26" ht="15.75" customHeight="1">
      <c r="A763" s="297"/>
      <c r="B763" s="297"/>
      <c r="C763" s="297"/>
      <c r="D763" s="297"/>
      <c r="E763" s="297"/>
      <c r="F763" s="297"/>
      <c r="G763" s="297"/>
      <c r="H763" s="297"/>
      <c r="I763" s="297"/>
      <c r="J763" s="297"/>
      <c r="K763" s="297"/>
      <c r="L763" s="297"/>
      <c r="M763" s="297"/>
      <c r="N763" s="297"/>
      <c r="O763" s="297"/>
      <c r="P763" s="297"/>
      <c r="Q763" s="297"/>
      <c r="R763" s="297"/>
      <c r="S763" s="297"/>
      <c r="T763" s="297"/>
      <c r="U763" s="297"/>
      <c r="V763" s="297"/>
      <c r="W763" s="297"/>
      <c r="X763" s="297"/>
      <c r="Y763" s="297"/>
      <c r="Z763" s="297"/>
    </row>
    <row r="764" spans="1:26" ht="15.75" customHeight="1">
      <c r="A764" s="297"/>
      <c r="B764" s="297"/>
      <c r="C764" s="297"/>
      <c r="D764" s="297"/>
      <c r="E764" s="297"/>
      <c r="F764" s="297"/>
      <c r="G764" s="297"/>
      <c r="H764" s="297"/>
      <c r="I764" s="297"/>
      <c r="J764" s="297"/>
      <c r="K764" s="297"/>
      <c r="L764" s="297"/>
      <c r="M764" s="297"/>
      <c r="N764" s="297"/>
      <c r="O764" s="297"/>
      <c r="P764" s="297"/>
      <c r="Q764" s="297"/>
      <c r="R764" s="297"/>
      <c r="S764" s="297"/>
      <c r="T764" s="297"/>
      <c r="U764" s="297"/>
      <c r="V764" s="297"/>
      <c r="W764" s="297"/>
      <c r="X764" s="297"/>
      <c r="Y764" s="297"/>
      <c r="Z764" s="297"/>
    </row>
    <row r="765" spans="1:26" ht="15.75" customHeight="1">
      <c r="A765" s="297"/>
      <c r="B765" s="297"/>
      <c r="C765" s="297"/>
      <c r="D765" s="297"/>
      <c r="E765" s="297"/>
      <c r="F765" s="297"/>
      <c r="G765" s="297"/>
      <c r="H765" s="297"/>
      <c r="I765" s="297"/>
      <c r="J765" s="297"/>
      <c r="K765" s="297"/>
      <c r="L765" s="297"/>
      <c r="M765" s="297"/>
      <c r="N765" s="297"/>
      <c r="O765" s="297"/>
      <c r="P765" s="297"/>
      <c r="Q765" s="297"/>
      <c r="R765" s="297"/>
      <c r="S765" s="297"/>
      <c r="T765" s="297"/>
      <c r="U765" s="297"/>
      <c r="V765" s="297"/>
      <c r="W765" s="297"/>
      <c r="X765" s="297"/>
      <c r="Y765" s="297"/>
      <c r="Z765" s="297"/>
    </row>
    <row r="766" spans="1:26" ht="15.75" customHeight="1">
      <c r="A766" s="297"/>
      <c r="B766" s="297"/>
      <c r="C766" s="297"/>
      <c r="D766" s="297"/>
      <c r="E766" s="297"/>
      <c r="F766" s="297"/>
      <c r="G766" s="297"/>
      <c r="H766" s="297"/>
      <c r="I766" s="297"/>
      <c r="J766" s="297"/>
      <c r="K766" s="297"/>
      <c r="L766" s="297"/>
      <c r="M766" s="297"/>
      <c r="N766" s="297"/>
      <c r="O766" s="297"/>
      <c r="P766" s="297"/>
      <c r="Q766" s="297"/>
      <c r="R766" s="297"/>
      <c r="S766" s="297"/>
      <c r="T766" s="297"/>
      <c r="U766" s="297"/>
      <c r="V766" s="297"/>
      <c r="W766" s="297"/>
      <c r="X766" s="297"/>
      <c r="Y766" s="297"/>
      <c r="Z766" s="297"/>
    </row>
    <row r="767" spans="1:26" ht="15.75" customHeight="1">
      <c r="A767" s="297"/>
      <c r="B767" s="297"/>
      <c r="C767" s="297"/>
      <c r="D767" s="297"/>
      <c r="E767" s="297"/>
      <c r="F767" s="297"/>
      <c r="G767" s="297"/>
      <c r="H767" s="297"/>
      <c r="I767" s="297"/>
      <c r="J767" s="297"/>
      <c r="K767" s="297"/>
      <c r="L767" s="297"/>
      <c r="M767" s="297"/>
      <c r="N767" s="297"/>
      <c r="O767" s="297"/>
      <c r="P767" s="297"/>
      <c r="Q767" s="297"/>
      <c r="R767" s="297"/>
      <c r="S767" s="297"/>
      <c r="T767" s="297"/>
      <c r="U767" s="297"/>
      <c r="V767" s="297"/>
      <c r="W767" s="297"/>
      <c r="X767" s="297"/>
      <c r="Y767" s="297"/>
      <c r="Z767" s="297"/>
    </row>
    <row r="768" spans="1:26" ht="15.75" customHeight="1">
      <c r="A768" s="297"/>
      <c r="B768" s="297"/>
      <c r="C768" s="297"/>
      <c r="D768" s="297"/>
      <c r="E768" s="297"/>
      <c r="F768" s="297"/>
      <c r="G768" s="297"/>
      <c r="H768" s="297"/>
      <c r="I768" s="297"/>
      <c r="J768" s="297"/>
      <c r="K768" s="297"/>
      <c r="L768" s="297"/>
      <c r="M768" s="297"/>
      <c r="N768" s="297"/>
      <c r="O768" s="297"/>
      <c r="P768" s="297"/>
      <c r="Q768" s="297"/>
      <c r="R768" s="297"/>
      <c r="S768" s="297"/>
      <c r="T768" s="297"/>
      <c r="U768" s="297"/>
      <c r="V768" s="297"/>
      <c r="W768" s="297"/>
      <c r="X768" s="297"/>
      <c r="Y768" s="297"/>
      <c r="Z768" s="297"/>
    </row>
    <row r="769" spans="1:26" ht="15.75" customHeight="1">
      <c r="A769" s="297"/>
      <c r="B769" s="297"/>
      <c r="C769" s="297"/>
      <c r="D769" s="297"/>
      <c r="E769" s="297"/>
      <c r="F769" s="297"/>
      <c r="G769" s="297"/>
      <c r="H769" s="297"/>
      <c r="I769" s="297"/>
      <c r="J769" s="297"/>
      <c r="K769" s="297"/>
      <c r="L769" s="297"/>
      <c r="M769" s="297"/>
      <c r="N769" s="297"/>
      <c r="O769" s="297"/>
      <c r="P769" s="297"/>
      <c r="Q769" s="297"/>
      <c r="R769" s="297"/>
      <c r="S769" s="297"/>
      <c r="T769" s="297"/>
      <c r="U769" s="297"/>
      <c r="V769" s="297"/>
      <c r="W769" s="297"/>
      <c r="X769" s="297"/>
      <c r="Y769" s="297"/>
      <c r="Z769" s="297"/>
    </row>
    <row r="770" spans="1:26" ht="15.75" customHeight="1">
      <c r="A770" s="297"/>
      <c r="B770" s="297"/>
      <c r="C770" s="297"/>
      <c r="D770" s="297"/>
      <c r="E770" s="297"/>
      <c r="F770" s="297"/>
      <c r="G770" s="297"/>
      <c r="H770" s="297"/>
      <c r="I770" s="297"/>
      <c r="J770" s="297"/>
      <c r="K770" s="297"/>
      <c r="L770" s="297"/>
      <c r="M770" s="297"/>
      <c r="N770" s="297"/>
      <c r="O770" s="297"/>
      <c r="P770" s="297"/>
      <c r="Q770" s="297"/>
      <c r="R770" s="297"/>
      <c r="S770" s="297"/>
      <c r="T770" s="297"/>
      <c r="U770" s="297"/>
      <c r="V770" s="297"/>
      <c r="W770" s="297"/>
      <c r="X770" s="297"/>
      <c r="Y770" s="297"/>
      <c r="Z770" s="297"/>
    </row>
    <row r="771" spans="1:26" ht="15.75" customHeight="1">
      <c r="A771" s="297"/>
      <c r="B771" s="297"/>
      <c r="C771" s="297"/>
      <c r="D771" s="297"/>
      <c r="E771" s="297"/>
      <c r="F771" s="297"/>
      <c r="G771" s="297"/>
      <c r="H771" s="297"/>
      <c r="I771" s="297"/>
      <c r="J771" s="297"/>
      <c r="K771" s="297"/>
      <c r="L771" s="297"/>
      <c r="M771" s="297"/>
      <c r="N771" s="297"/>
      <c r="O771" s="297"/>
      <c r="P771" s="297"/>
      <c r="Q771" s="297"/>
      <c r="R771" s="297"/>
      <c r="S771" s="297"/>
      <c r="T771" s="297"/>
      <c r="U771" s="297"/>
      <c r="V771" s="297"/>
      <c r="W771" s="297"/>
      <c r="X771" s="297"/>
      <c r="Y771" s="297"/>
      <c r="Z771" s="297"/>
    </row>
    <row r="772" spans="1:26" ht="15.75" customHeight="1">
      <c r="A772" s="297"/>
      <c r="B772" s="297"/>
      <c r="C772" s="297"/>
      <c r="D772" s="297"/>
      <c r="E772" s="297"/>
      <c r="F772" s="297"/>
      <c r="G772" s="297"/>
      <c r="H772" s="297"/>
      <c r="I772" s="297"/>
      <c r="J772" s="297"/>
      <c r="K772" s="297"/>
      <c r="L772" s="297"/>
      <c r="M772" s="297"/>
      <c r="N772" s="297"/>
      <c r="O772" s="297"/>
      <c r="P772" s="297"/>
      <c r="Q772" s="297"/>
      <c r="R772" s="297"/>
      <c r="S772" s="297"/>
      <c r="T772" s="297"/>
      <c r="U772" s="297"/>
      <c r="V772" s="297"/>
      <c r="W772" s="297"/>
      <c r="X772" s="297"/>
      <c r="Y772" s="297"/>
      <c r="Z772" s="297"/>
    </row>
    <row r="773" spans="1:26" ht="15.75" customHeight="1">
      <c r="A773" s="297"/>
      <c r="B773" s="297"/>
      <c r="C773" s="297"/>
      <c r="D773" s="297"/>
      <c r="E773" s="297"/>
      <c r="F773" s="297"/>
      <c r="G773" s="297"/>
      <c r="H773" s="297"/>
      <c r="I773" s="297"/>
      <c r="J773" s="297"/>
      <c r="K773" s="297"/>
      <c r="L773" s="297"/>
      <c r="M773" s="297"/>
      <c r="N773" s="297"/>
      <c r="O773" s="297"/>
      <c r="P773" s="297"/>
      <c r="Q773" s="297"/>
      <c r="R773" s="297"/>
      <c r="S773" s="297"/>
      <c r="T773" s="297"/>
      <c r="U773" s="297"/>
      <c r="V773" s="297"/>
      <c r="W773" s="297"/>
      <c r="X773" s="297"/>
      <c r="Y773" s="297"/>
      <c r="Z773" s="297"/>
    </row>
    <row r="774" spans="1:26" ht="15.75" customHeight="1">
      <c r="A774" s="297"/>
      <c r="B774" s="297"/>
      <c r="C774" s="297"/>
      <c r="D774" s="297"/>
      <c r="E774" s="297"/>
      <c r="F774" s="297"/>
      <c r="G774" s="297"/>
      <c r="H774" s="297"/>
      <c r="I774" s="297"/>
      <c r="J774" s="297"/>
      <c r="K774" s="297"/>
      <c r="L774" s="297"/>
      <c r="M774" s="297"/>
      <c r="N774" s="297"/>
      <c r="O774" s="297"/>
      <c r="P774" s="297"/>
      <c r="Q774" s="297"/>
      <c r="R774" s="297"/>
      <c r="S774" s="297"/>
      <c r="T774" s="297"/>
      <c r="U774" s="297"/>
      <c r="V774" s="297"/>
      <c r="W774" s="297"/>
      <c r="X774" s="297"/>
      <c r="Y774" s="297"/>
      <c r="Z774" s="297"/>
    </row>
    <row r="775" spans="1:26" ht="15.75" customHeight="1">
      <c r="A775" s="297"/>
      <c r="B775" s="297"/>
      <c r="C775" s="297"/>
      <c r="D775" s="297"/>
      <c r="E775" s="297"/>
      <c r="F775" s="297"/>
      <c r="G775" s="297"/>
      <c r="H775" s="297"/>
      <c r="I775" s="297"/>
      <c r="J775" s="297"/>
      <c r="K775" s="297"/>
      <c r="L775" s="297"/>
      <c r="M775" s="297"/>
      <c r="N775" s="297"/>
      <c r="O775" s="297"/>
      <c r="P775" s="297"/>
      <c r="Q775" s="297"/>
      <c r="R775" s="297"/>
      <c r="S775" s="297"/>
      <c r="T775" s="297"/>
      <c r="U775" s="297"/>
      <c r="V775" s="297"/>
      <c r="W775" s="297"/>
      <c r="X775" s="297"/>
      <c r="Y775" s="297"/>
      <c r="Z775" s="297"/>
    </row>
    <row r="776" spans="1:26" ht="15.75" customHeight="1">
      <c r="A776" s="297"/>
      <c r="B776" s="297"/>
      <c r="C776" s="297"/>
      <c r="D776" s="297"/>
      <c r="E776" s="297"/>
      <c r="F776" s="297"/>
      <c r="G776" s="297"/>
      <c r="H776" s="297"/>
      <c r="I776" s="297"/>
      <c r="J776" s="297"/>
      <c r="K776" s="297"/>
      <c r="L776" s="297"/>
      <c r="M776" s="297"/>
      <c r="N776" s="297"/>
      <c r="O776" s="297"/>
      <c r="P776" s="297"/>
      <c r="Q776" s="297"/>
      <c r="R776" s="297"/>
      <c r="S776" s="297"/>
      <c r="T776" s="297"/>
      <c r="U776" s="297"/>
      <c r="V776" s="297"/>
      <c r="W776" s="297"/>
      <c r="X776" s="297"/>
      <c r="Y776" s="297"/>
      <c r="Z776" s="297"/>
    </row>
    <row r="777" spans="1:26" ht="15.75" customHeight="1">
      <c r="A777" s="297"/>
      <c r="B777" s="297"/>
      <c r="C777" s="297"/>
      <c r="D777" s="297"/>
      <c r="E777" s="297"/>
      <c r="F777" s="297"/>
      <c r="G777" s="297"/>
      <c r="H777" s="297"/>
      <c r="I777" s="297"/>
      <c r="J777" s="297"/>
      <c r="K777" s="297"/>
      <c r="L777" s="297"/>
      <c r="M777" s="297"/>
      <c r="N777" s="297"/>
      <c r="O777" s="297"/>
      <c r="P777" s="297"/>
      <c r="Q777" s="297"/>
      <c r="R777" s="297"/>
      <c r="S777" s="297"/>
      <c r="T777" s="297"/>
      <c r="U777" s="297"/>
      <c r="V777" s="297"/>
      <c r="W777" s="297"/>
      <c r="X777" s="297"/>
      <c r="Y777" s="297"/>
      <c r="Z777" s="297"/>
    </row>
    <row r="778" spans="1:26" ht="15.75" customHeight="1">
      <c r="A778" s="297"/>
      <c r="B778" s="297"/>
      <c r="C778" s="297"/>
      <c r="D778" s="297"/>
      <c r="E778" s="297"/>
      <c r="F778" s="297"/>
      <c r="G778" s="297"/>
      <c r="H778" s="297"/>
      <c r="I778" s="297"/>
      <c r="J778" s="297"/>
      <c r="K778" s="297"/>
      <c r="L778" s="297"/>
      <c r="M778" s="297"/>
      <c r="N778" s="297"/>
      <c r="O778" s="297"/>
      <c r="P778" s="297"/>
      <c r="Q778" s="297"/>
      <c r="R778" s="297"/>
      <c r="S778" s="297"/>
      <c r="T778" s="297"/>
      <c r="U778" s="297"/>
      <c r="V778" s="297"/>
      <c r="W778" s="297"/>
      <c r="X778" s="297"/>
      <c r="Y778" s="297"/>
      <c r="Z778" s="297"/>
    </row>
    <row r="779" spans="1:26" ht="15.75" customHeight="1">
      <c r="A779" s="297"/>
      <c r="B779" s="297"/>
      <c r="C779" s="297"/>
      <c r="D779" s="297"/>
      <c r="E779" s="297"/>
      <c r="F779" s="297"/>
      <c r="G779" s="297"/>
      <c r="H779" s="297"/>
      <c r="I779" s="297"/>
      <c r="J779" s="297"/>
      <c r="K779" s="297"/>
      <c r="L779" s="297"/>
      <c r="M779" s="297"/>
      <c r="N779" s="297"/>
      <c r="O779" s="297"/>
      <c r="P779" s="297"/>
      <c r="Q779" s="297"/>
      <c r="R779" s="297"/>
      <c r="S779" s="297"/>
      <c r="T779" s="297"/>
      <c r="U779" s="297"/>
      <c r="V779" s="297"/>
      <c r="W779" s="297"/>
      <c r="X779" s="297"/>
      <c r="Y779" s="297"/>
      <c r="Z779" s="297"/>
    </row>
    <row r="780" spans="1:26" ht="15.75" customHeight="1">
      <c r="A780" s="297"/>
      <c r="B780" s="297"/>
      <c r="C780" s="297"/>
      <c r="D780" s="297"/>
      <c r="E780" s="297"/>
      <c r="F780" s="297"/>
      <c r="G780" s="297"/>
      <c r="H780" s="297"/>
      <c r="I780" s="297"/>
      <c r="J780" s="297"/>
      <c r="K780" s="297"/>
      <c r="L780" s="297"/>
      <c r="M780" s="297"/>
      <c r="N780" s="297"/>
      <c r="O780" s="297"/>
      <c r="P780" s="297"/>
      <c r="Q780" s="297"/>
      <c r="R780" s="297"/>
      <c r="S780" s="297"/>
      <c r="T780" s="297"/>
      <c r="U780" s="297"/>
      <c r="V780" s="297"/>
      <c r="W780" s="297"/>
      <c r="X780" s="297"/>
      <c r="Y780" s="297"/>
      <c r="Z780" s="297"/>
    </row>
    <row r="781" spans="1:26" ht="15.75" customHeight="1">
      <c r="A781" s="297"/>
      <c r="B781" s="297"/>
      <c r="C781" s="297"/>
      <c r="D781" s="297"/>
      <c r="E781" s="297"/>
      <c r="F781" s="297"/>
      <c r="G781" s="297"/>
      <c r="H781" s="297"/>
      <c r="I781" s="297"/>
      <c r="J781" s="297"/>
      <c r="K781" s="297"/>
      <c r="L781" s="297"/>
      <c r="M781" s="297"/>
      <c r="N781" s="297"/>
      <c r="O781" s="297"/>
      <c r="P781" s="297"/>
      <c r="Q781" s="297"/>
      <c r="R781" s="297"/>
      <c r="S781" s="297"/>
      <c r="T781" s="297"/>
      <c r="U781" s="297"/>
      <c r="V781" s="297"/>
      <c r="W781" s="297"/>
      <c r="X781" s="297"/>
      <c r="Y781" s="297"/>
      <c r="Z781" s="297"/>
    </row>
    <row r="782" spans="1:26" ht="15.75" customHeight="1">
      <c r="A782" s="297"/>
      <c r="B782" s="297"/>
      <c r="C782" s="297"/>
      <c r="D782" s="297"/>
      <c r="E782" s="297"/>
      <c r="F782" s="297"/>
      <c r="G782" s="297"/>
      <c r="H782" s="297"/>
      <c r="I782" s="297"/>
      <c r="J782" s="297"/>
      <c r="K782" s="297"/>
      <c r="L782" s="297"/>
      <c r="M782" s="297"/>
      <c r="N782" s="297"/>
      <c r="O782" s="297"/>
      <c r="P782" s="297"/>
      <c r="Q782" s="297"/>
      <c r="R782" s="297"/>
      <c r="S782" s="297"/>
      <c r="T782" s="297"/>
      <c r="U782" s="297"/>
      <c r="V782" s="297"/>
      <c r="W782" s="297"/>
      <c r="X782" s="297"/>
      <c r="Y782" s="297"/>
      <c r="Z782" s="297"/>
    </row>
    <row r="783" spans="1:26" ht="15.75" customHeight="1">
      <c r="A783" s="297"/>
      <c r="B783" s="297"/>
      <c r="C783" s="297"/>
      <c r="D783" s="297"/>
      <c r="E783" s="297"/>
      <c r="F783" s="297"/>
      <c r="G783" s="297"/>
      <c r="H783" s="297"/>
      <c r="I783" s="297"/>
      <c r="J783" s="297"/>
      <c r="K783" s="297"/>
      <c r="L783" s="297"/>
      <c r="M783" s="297"/>
      <c r="N783" s="297"/>
      <c r="O783" s="297"/>
      <c r="P783" s="297"/>
      <c r="Q783" s="297"/>
      <c r="R783" s="297"/>
      <c r="S783" s="297"/>
      <c r="T783" s="297"/>
      <c r="U783" s="297"/>
      <c r="V783" s="297"/>
      <c r="W783" s="297"/>
      <c r="X783" s="297"/>
      <c r="Y783" s="297"/>
      <c r="Z783" s="297"/>
    </row>
    <row r="784" spans="1:26" ht="15.75" customHeight="1">
      <c r="A784" s="297"/>
      <c r="B784" s="297"/>
      <c r="C784" s="297"/>
      <c r="D784" s="297"/>
      <c r="E784" s="297"/>
      <c r="F784" s="297"/>
      <c r="G784" s="297"/>
      <c r="H784" s="297"/>
      <c r="I784" s="297"/>
      <c r="J784" s="297"/>
      <c r="K784" s="297"/>
      <c r="L784" s="297"/>
      <c r="M784" s="297"/>
      <c r="N784" s="297"/>
      <c r="O784" s="297"/>
      <c r="P784" s="297"/>
      <c r="Q784" s="297"/>
      <c r="R784" s="297"/>
      <c r="S784" s="297"/>
      <c r="T784" s="297"/>
      <c r="U784" s="297"/>
      <c r="V784" s="297"/>
      <c r="W784" s="297"/>
      <c r="X784" s="297"/>
      <c r="Y784" s="297"/>
      <c r="Z784" s="297"/>
    </row>
    <row r="785" spans="1:26" ht="15.75" customHeight="1">
      <c r="A785" s="297"/>
      <c r="B785" s="297"/>
      <c r="C785" s="297"/>
      <c r="D785" s="297"/>
      <c r="E785" s="297"/>
      <c r="F785" s="297"/>
      <c r="G785" s="297"/>
      <c r="H785" s="297"/>
      <c r="I785" s="297"/>
      <c r="J785" s="297"/>
      <c r="K785" s="297"/>
      <c r="L785" s="297"/>
      <c r="M785" s="297"/>
      <c r="N785" s="297"/>
      <c r="O785" s="297"/>
      <c r="P785" s="297"/>
      <c r="Q785" s="297"/>
      <c r="R785" s="297"/>
      <c r="S785" s="297"/>
      <c r="T785" s="297"/>
      <c r="U785" s="297"/>
      <c r="V785" s="297"/>
      <c r="W785" s="297"/>
      <c r="X785" s="297"/>
      <c r="Y785" s="297"/>
      <c r="Z785" s="297"/>
    </row>
    <row r="786" spans="1:26" ht="15.75" customHeight="1">
      <c r="A786" s="297"/>
      <c r="B786" s="297"/>
      <c r="C786" s="297"/>
      <c r="D786" s="297"/>
      <c r="E786" s="297"/>
      <c r="F786" s="297"/>
      <c r="G786" s="297"/>
      <c r="H786" s="297"/>
      <c r="I786" s="297"/>
      <c r="J786" s="297"/>
      <c r="K786" s="297"/>
      <c r="L786" s="297"/>
      <c r="M786" s="297"/>
      <c r="N786" s="297"/>
      <c r="O786" s="297"/>
      <c r="P786" s="297"/>
      <c r="Q786" s="297"/>
      <c r="R786" s="297"/>
      <c r="S786" s="297"/>
      <c r="T786" s="297"/>
      <c r="U786" s="297"/>
      <c r="V786" s="297"/>
      <c r="W786" s="297"/>
      <c r="X786" s="297"/>
      <c r="Y786" s="297"/>
      <c r="Z786" s="297"/>
    </row>
    <row r="787" spans="1:26" ht="15.75" customHeight="1">
      <c r="A787" s="297"/>
      <c r="B787" s="297"/>
      <c r="C787" s="297"/>
      <c r="D787" s="297"/>
      <c r="E787" s="297"/>
      <c r="F787" s="297"/>
      <c r="G787" s="297"/>
      <c r="H787" s="297"/>
      <c r="I787" s="297"/>
      <c r="J787" s="297"/>
      <c r="K787" s="297"/>
      <c r="L787" s="297"/>
      <c r="M787" s="297"/>
      <c r="N787" s="297"/>
      <c r="O787" s="297"/>
      <c r="P787" s="297"/>
      <c r="Q787" s="297"/>
      <c r="R787" s="297"/>
      <c r="S787" s="297"/>
      <c r="T787" s="297"/>
      <c r="U787" s="297"/>
      <c r="V787" s="297"/>
      <c r="W787" s="297"/>
      <c r="X787" s="297"/>
      <c r="Y787" s="297"/>
      <c r="Z787" s="297"/>
    </row>
    <row r="788" spans="1:26" ht="15.75" customHeight="1">
      <c r="A788" s="297"/>
      <c r="B788" s="297"/>
      <c r="C788" s="297"/>
      <c r="D788" s="297"/>
      <c r="E788" s="297"/>
      <c r="F788" s="297"/>
      <c r="G788" s="297"/>
      <c r="H788" s="297"/>
      <c r="I788" s="297"/>
      <c r="J788" s="297"/>
      <c r="K788" s="297"/>
      <c r="L788" s="297"/>
      <c r="M788" s="297"/>
      <c r="N788" s="297"/>
      <c r="O788" s="297"/>
      <c r="P788" s="297"/>
      <c r="Q788" s="297"/>
      <c r="R788" s="297"/>
      <c r="S788" s="297"/>
      <c r="T788" s="297"/>
      <c r="U788" s="297"/>
      <c r="V788" s="297"/>
      <c r="W788" s="297"/>
      <c r="X788" s="297"/>
      <c r="Y788" s="297"/>
      <c r="Z788" s="297"/>
    </row>
    <row r="789" spans="1:26" ht="15.75" customHeight="1">
      <c r="A789" s="297"/>
      <c r="B789" s="297"/>
      <c r="C789" s="297"/>
      <c r="D789" s="297"/>
      <c r="E789" s="297"/>
      <c r="F789" s="297"/>
      <c r="G789" s="297"/>
      <c r="H789" s="297"/>
      <c r="I789" s="297"/>
      <c r="J789" s="297"/>
      <c r="K789" s="297"/>
      <c r="L789" s="297"/>
      <c r="M789" s="297"/>
      <c r="N789" s="297"/>
      <c r="O789" s="297"/>
      <c r="P789" s="297"/>
      <c r="Q789" s="297"/>
      <c r="R789" s="297"/>
      <c r="S789" s="297"/>
      <c r="T789" s="297"/>
      <c r="U789" s="297"/>
      <c r="V789" s="297"/>
      <c r="W789" s="297"/>
      <c r="X789" s="297"/>
      <c r="Y789" s="297"/>
      <c r="Z789" s="297"/>
    </row>
    <row r="790" spans="1:26" ht="15.75" customHeight="1">
      <c r="A790" s="297"/>
      <c r="B790" s="297"/>
      <c r="C790" s="297"/>
      <c r="D790" s="297"/>
      <c r="E790" s="297"/>
      <c r="F790" s="297"/>
      <c r="G790" s="297"/>
      <c r="H790" s="297"/>
      <c r="I790" s="297"/>
      <c r="J790" s="297"/>
      <c r="K790" s="297"/>
      <c r="L790" s="297"/>
      <c r="M790" s="297"/>
      <c r="N790" s="297"/>
      <c r="O790" s="297"/>
      <c r="P790" s="297"/>
      <c r="Q790" s="297"/>
      <c r="R790" s="297"/>
      <c r="S790" s="297"/>
      <c r="T790" s="297"/>
      <c r="U790" s="297"/>
      <c r="V790" s="297"/>
      <c r="W790" s="297"/>
      <c r="X790" s="297"/>
      <c r="Y790" s="297"/>
      <c r="Z790" s="297"/>
    </row>
    <row r="791" spans="1:26" ht="15.75" customHeight="1">
      <c r="A791" s="297"/>
      <c r="B791" s="297"/>
      <c r="C791" s="297"/>
      <c r="D791" s="297"/>
      <c r="E791" s="297"/>
      <c r="F791" s="297"/>
      <c r="G791" s="297"/>
      <c r="H791" s="297"/>
      <c r="I791" s="297"/>
      <c r="J791" s="297"/>
      <c r="K791" s="297"/>
      <c r="L791" s="297"/>
      <c r="M791" s="297"/>
      <c r="N791" s="297"/>
      <c r="O791" s="297"/>
      <c r="P791" s="297"/>
      <c r="Q791" s="297"/>
      <c r="R791" s="297"/>
      <c r="S791" s="297"/>
      <c r="T791" s="297"/>
      <c r="U791" s="297"/>
      <c r="V791" s="297"/>
      <c r="W791" s="297"/>
      <c r="X791" s="297"/>
      <c r="Y791" s="297"/>
      <c r="Z791" s="297"/>
    </row>
    <row r="792" spans="1:26" ht="15.75" customHeight="1">
      <c r="A792" s="297"/>
      <c r="B792" s="297"/>
      <c r="C792" s="297"/>
      <c r="D792" s="297"/>
      <c r="E792" s="297"/>
      <c r="F792" s="297"/>
      <c r="G792" s="297"/>
      <c r="H792" s="297"/>
      <c r="I792" s="297"/>
      <c r="J792" s="297"/>
      <c r="K792" s="297"/>
      <c r="L792" s="297"/>
      <c r="M792" s="297"/>
      <c r="N792" s="297"/>
      <c r="O792" s="297"/>
      <c r="P792" s="297"/>
      <c r="Q792" s="297"/>
      <c r="R792" s="297"/>
      <c r="S792" s="297"/>
      <c r="T792" s="297"/>
      <c r="U792" s="297"/>
      <c r="V792" s="297"/>
      <c r="W792" s="297"/>
      <c r="X792" s="297"/>
      <c r="Y792" s="297"/>
      <c r="Z792" s="297"/>
    </row>
    <row r="793" spans="1:26" ht="15.75" customHeight="1">
      <c r="A793" s="297"/>
      <c r="B793" s="297"/>
      <c r="C793" s="297"/>
      <c r="D793" s="297"/>
      <c r="E793" s="297"/>
      <c r="F793" s="297"/>
      <c r="G793" s="297"/>
      <c r="H793" s="297"/>
      <c r="I793" s="297"/>
      <c r="J793" s="297"/>
      <c r="K793" s="297"/>
      <c r="L793" s="297"/>
      <c r="M793" s="297"/>
      <c r="N793" s="297"/>
      <c r="O793" s="297"/>
      <c r="P793" s="297"/>
      <c r="Q793" s="297"/>
      <c r="R793" s="297"/>
      <c r="S793" s="297"/>
      <c r="T793" s="297"/>
      <c r="U793" s="297"/>
      <c r="V793" s="297"/>
      <c r="W793" s="297"/>
      <c r="X793" s="297"/>
      <c r="Y793" s="297"/>
      <c r="Z793" s="297"/>
    </row>
    <row r="794" spans="1:26" ht="15.75" customHeight="1">
      <c r="A794" s="297"/>
      <c r="B794" s="297"/>
      <c r="C794" s="297"/>
      <c r="D794" s="297"/>
      <c r="E794" s="297"/>
      <c r="F794" s="297"/>
      <c r="G794" s="297"/>
      <c r="H794" s="297"/>
      <c r="I794" s="297"/>
      <c r="J794" s="297"/>
      <c r="K794" s="297"/>
      <c r="L794" s="297"/>
      <c r="M794" s="297"/>
      <c r="N794" s="297"/>
      <c r="O794" s="297"/>
      <c r="P794" s="297"/>
      <c r="Q794" s="297"/>
      <c r="R794" s="297"/>
      <c r="S794" s="297"/>
      <c r="T794" s="297"/>
      <c r="U794" s="297"/>
      <c r="V794" s="297"/>
      <c r="W794" s="297"/>
      <c r="X794" s="297"/>
      <c r="Y794" s="297"/>
      <c r="Z794" s="297"/>
    </row>
    <row r="795" spans="1:26" ht="15.75" customHeight="1">
      <c r="A795" s="297"/>
      <c r="B795" s="297"/>
      <c r="C795" s="297"/>
      <c r="D795" s="297"/>
      <c r="E795" s="297"/>
      <c r="F795" s="297"/>
      <c r="G795" s="297"/>
      <c r="H795" s="297"/>
      <c r="I795" s="297"/>
      <c r="J795" s="297"/>
      <c r="K795" s="297"/>
      <c r="L795" s="297"/>
      <c r="M795" s="297"/>
      <c r="N795" s="297"/>
      <c r="O795" s="297"/>
      <c r="P795" s="297"/>
      <c r="Q795" s="297"/>
      <c r="R795" s="297"/>
      <c r="S795" s="297"/>
      <c r="T795" s="297"/>
      <c r="U795" s="297"/>
      <c r="V795" s="297"/>
      <c r="W795" s="297"/>
      <c r="X795" s="297"/>
      <c r="Y795" s="297"/>
      <c r="Z795" s="297"/>
    </row>
    <row r="796" spans="1:26" ht="15.75" customHeight="1">
      <c r="A796" s="297"/>
      <c r="B796" s="297"/>
      <c r="C796" s="297"/>
      <c r="D796" s="297"/>
      <c r="E796" s="297"/>
      <c r="F796" s="297"/>
      <c r="G796" s="297"/>
      <c r="H796" s="297"/>
      <c r="I796" s="297"/>
      <c r="J796" s="297"/>
      <c r="K796" s="297"/>
      <c r="L796" s="297"/>
      <c r="M796" s="297"/>
      <c r="N796" s="297"/>
      <c r="O796" s="297"/>
      <c r="P796" s="297"/>
      <c r="Q796" s="297"/>
      <c r="R796" s="297"/>
      <c r="S796" s="297"/>
      <c r="T796" s="297"/>
      <c r="U796" s="297"/>
      <c r="V796" s="297"/>
      <c r="W796" s="297"/>
      <c r="X796" s="297"/>
      <c r="Y796" s="297"/>
      <c r="Z796" s="297"/>
    </row>
    <row r="797" spans="1:26" ht="15.75" customHeight="1">
      <c r="A797" s="297"/>
      <c r="B797" s="297"/>
      <c r="C797" s="297"/>
      <c r="D797" s="297"/>
      <c r="E797" s="297"/>
      <c r="F797" s="297"/>
      <c r="G797" s="297"/>
      <c r="H797" s="297"/>
      <c r="I797" s="297"/>
      <c r="J797" s="297"/>
      <c r="K797" s="297"/>
      <c r="L797" s="297"/>
      <c r="M797" s="297"/>
      <c r="N797" s="297"/>
      <c r="O797" s="297"/>
      <c r="P797" s="297"/>
      <c r="Q797" s="297"/>
      <c r="R797" s="297"/>
      <c r="S797" s="297"/>
      <c r="T797" s="297"/>
      <c r="U797" s="297"/>
      <c r="V797" s="297"/>
      <c r="W797" s="297"/>
      <c r="X797" s="297"/>
      <c r="Y797" s="297"/>
      <c r="Z797" s="297"/>
    </row>
    <row r="798" spans="1:26" ht="15.75" customHeight="1">
      <c r="A798" s="297"/>
      <c r="B798" s="297"/>
      <c r="C798" s="297"/>
      <c r="D798" s="297"/>
      <c r="E798" s="297"/>
      <c r="F798" s="297"/>
      <c r="G798" s="297"/>
      <c r="H798" s="297"/>
      <c r="I798" s="297"/>
      <c r="J798" s="297"/>
      <c r="K798" s="297"/>
      <c r="L798" s="297"/>
      <c r="M798" s="297"/>
      <c r="N798" s="297"/>
      <c r="O798" s="297"/>
      <c r="P798" s="297"/>
      <c r="Q798" s="297"/>
      <c r="R798" s="297"/>
      <c r="S798" s="297"/>
      <c r="T798" s="297"/>
      <c r="U798" s="297"/>
      <c r="V798" s="297"/>
      <c r="W798" s="297"/>
      <c r="X798" s="297"/>
      <c r="Y798" s="297"/>
      <c r="Z798" s="297"/>
    </row>
    <row r="799" spans="1:26" ht="15.75" customHeight="1">
      <c r="A799" s="297"/>
      <c r="B799" s="297"/>
      <c r="C799" s="297"/>
      <c r="D799" s="297"/>
      <c r="E799" s="297"/>
      <c r="F799" s="297"/>
      <c r="G799" s="297"/>
      <c r="H799" s="297"/>
      <c r="I799" s="297"/>
      <c r="J799" s="297"/>
      <c r="K799" s="297"/>
      <c r="L799" s="297"/>
      <c r="M799" s="297"/>
      <c r="N799" s="297"/>
      <c r="O799" s="297"/>
      <c r="P799" s="297"/>
      <c r="Q799" s="297"/>
      <c r="R799" s="297"/>
      <c r="S799" s="297"/>
      <c r="T799" s="297"/>
      <c r="U799" s="297"/>
      <c r="V799" s="297"/>
      <c r="W799" s="297"/>
      <c r="X799" s="297"/>
      <c r="Y799" s="297"/>
      <c r="Z799" s="297"/>
    </row>
    <row r="800" spans="1:26" ht="15.75" customHeight="1">
      <c r="A800" s="297"/>
      <c r="B800" s="297"/>
      <c r="C800" s="297"/>
      <c r="D800" s="297"/>
      <c r="E800" s="297"/>
      <c r="F800" s="297"/>
      <c r="G800" s="297"/>
      <c r="H800" s="297"/>
      <c r="I800" s="297"/>
      <c r="J800" s="297"/>
      <c r="K800" s="297"/>
      <c r="L800" s="297"/>
      <c r="M800" s="297"/>
      <c r="N800" s="297"/>
      <c r="O800" s="297"/>
      <c r="P800" s="297"/>
      <c r="Q800" s="297"/>
      <c r="R800" s="297"/>
      <c r="S800" s="297"/>
      <c r="T800" s="297"/>
      <c r="U800" s="297"/>
      <c r="V800" s="297"/>
      <c r="W800" s="297"/>
      <c r="X800" s="297"/>
      <c r="Y800" s="297"/>
      <c r="Z800" s="297"/>
    </row>
    <row r="801" spans="1:26" ht="15.75" customHeight="1">
      <c r="A801" s="297"/>
      <c r="B801" s="297"/>
      <c r="C801" s="297"/>
      <c r="D801" s="297"/>
      <c r="E801" s="297"/>
      <c r="F801" s="297"/>
      <c r="G801" s="297"/>
      <c r="H801" s="297"/>
      <c r="I801" s="297"/>
      <c r="J801" s="297"/>
      <c r="K801" s="297"/>
      <c r="L801" s="297"/>
      <c r="M801" s="297"/>
      <c r="N801" s="297"/>
      <c r="O801" s="297"/>
      <c r="P801" s="297"/>
      <c r="Q801" s="297"/>
      <c r="R801" s="297"/>
      <c r="S801" s="297"/>
      <c r="T801" s="297"/>
      <c r="U801" s="297"/>
      <c r="V801" s="297"/>
      <c r="W801" s="297"/>
      <c r="X801" s="297"/>
      <c r="Y801" s="297"/>
      <c r="Z801" s="297"/>
    </row>
    <row r="802" spans="1:26" ht="15.75" customHeight="1">
      <c r="A802" s="297"/>
      <c r="B802" s="297"/>
      <c r="C802" s="297"/>
      <c r="D802" s="297"/>
      <c r="E802" s="297"/>
      <c r="F802" s="297"/>
      <c r="G802" s="297"/>
      <c r="H802" s="297"/>
      <c r="I802" s="297"/>
      <c r="J802" s="297"/>
      <c r="K802" s="297"/>
      <c r="L802" s="297"/>
      <c r="M802" s="297"/>
      <c r="N802" s="297"/>
      <c r="O802" s="297"/>
      <c r="P802" s="297"/>
      <c r="Q802" s="297"/>
      <c r="R802" s="297"/>
      <c r="S802" s="297"/>
      <c r="T802" s="297"/>
      <c r="U802" s="297"/>
      <c r="V802" s="297"/>
      <c r="W802" s="297"/>
      <c r="X802" s="297"/>
      <c r="Y802" s="297"/>
      <c r="Z802" s="297"/>
    </row>
    <row r="803" spans="1:26" ht="15.75" customHeight="1">
      <c r="A803" s="297"/>
      <c r="B803" s="297"/>
      <c r="C803" s="297"/>
      <c r="D803" s="297"/>
      <c r="E803" s="297"/>
      <c r="F803" s="297"/>
      <c r="G803" s="297"/>
      <c r="H803" s="297"/>
      <c r="I803" s="297"/>
      <c r="J803" s="297"/>
      <c r="K803" s="297"/>
      <c r="L803" s="297"/>
      <c r="M803" s="297"/>
      <c r="N803" s="297"/>
      <c r="O803" s="297"/>
      <c r="P803" s="297"/>
      <c r="Q803" s="297"/>
      <c r="R803" s="297"/>
      <c r="S803" s="297"/>
      <c r="T803" s="297"/>
      <c r="U803" s="297"/>
      <c r="V803" s="297"/>
      <c r="W803" s="297"/>
      <c r="X803" s="297"/>
      <c r="Y803" s="297"/>
      <c r="Z803" s="297"/>
    </row>
    <row r="804" spans="1:26" ht="15.75" customHeight="1">
      <c r="A804" s="297"/>
      <c r="B804" s="297"/>
      <c r="C804" s="297"/>
      <c r="D804" s="297"/>
      <c r="E804" s="297"/>
      <c r="F804" s="297"/>
      <c r="G804" s="297"/>
      <c r="H804" s="297"/>
      <c r="I804" s="297"/>
      <c r="J804" s="297"/>
      <c r="K804" s="297"/>
      <c r="L804" s="297"/>
      <c r="M804" s="297"/>
      <c r="N804" s="297"/>
      <c r="O804" s="297"/>
      <c r="P804" s="297"/>
      <c r="Q804" s="297"/>
      <c r="R804" s="297"/>
      <c r="S804" s="297"/>
      <c r="T804" s="297"/>
      <c r="U804" s="297"/>
      <c r="V804" s="297"/>
      <c r="W804" s="297"/>
      <c r="X804" s="297"/>
      <c r="Y804" s="297"/>
      <c r="Z804" s="297"/>
    </row>
    <row r="805" spans="1:26" ht="15.75" customHeight="1">
      <c r="A805" s="297"/>
      <c r="B805" s="297"/>
      <c r="C805" s="297"/>
      <c r="D805" s="297"/>
      <c r="E805" s="297"/>
      <c r="F805" s="297"/>
      <c r="G805" s="297"/>
      <c r="H805" s="297"/>
      <c r="I805" s="297"/>
      <c r="J805" s="297"/>
      <c r="K805" s="297"/>
      <c r="L805" s="297"/>
      <c r="M805" s="297"/>
      <c r="N805" s="297"/>
      <c r="O805" s="297"/>
      <c r="P805" s="297"/>
      <c r="Q805" s="297"/>
      <c r="R805" s="297"/>
      <c r="S805" s="297"/>
      <c r="T805" s="297"/>
      <c r="U805" s="297"/>
      <c r="V805" s="297"/>
      <c r="W805" s="297"/>
      <c r="X805" s="297"/>
      <c r="Y805" s="297"/>
      <c r="Z805" s="297"/>
    </row>
    <row r="806" spans="1:26" ht="15.75" customHeight="1">
      <c r="A806" s="297"/>
      <c r="B806" s="297"/>
      <c r="C806" s="297"/>
      <c r="D806" s="297"/>
      <c r="E806" s="297"/>
      <c r="F806" s="297"/>
      <c r="G806" s="297"/>
      <c r="H806" s="297"/>
      <c r="I806" s="297"/>
      <c r="J806" s="297"/>
      <c r="K806" s="297"/>
      <c r="L806" s="297"/>
      <c r="M806" s="297"/>
      <c r="N806" s="297"/>
      <c r="O806" s="297"/>
      <c r="P806" s="297"/>
      <c r="Q806" s="297"/>
      <c r="R806" s="297"/>
      <c r="S806" s="297"/>
      <c r="T806" s="297"/>
      <c r="U806" s="297"/>
      <c r="V806" s="297"/>
      <c r="W806" s="297"/>
      <c r="X806" s="297"/>
      <c r="Y806" s="297"/>
      <c r="Z806" s="297"/>
    </row>
    <row r="807" spans="1:26" ht="15.75" customHeight="1">
      <c r="A807" s="297"/>
      <c r="B807" s="297"/>
      <c r="C807" s="297"/>
      <c r="D807" s="297"/>
      <c r="E807" s="297"/>
      <c r="F807" s="297"/>
      <c r="G807" s="297"/>
      <c r="H807" s="297"/>
      <c r="I807" s="297"/>
      <c r="J807" s="297"/>
      <c r="K807" s="297"/>
      <c r="L807" s="297"/>
      <c r="M807" s="297"/>
      <c r="N807" s="297"/>
      <c r="O807" s="297"/>
      <c r="P807" s="297"/>
      <c r="Q807" s="297"/>
      <c r="R807" s="297"/>
      <c r="S807" s="297"/>
      <c r="T807" s="297"/>
      <c r="U807" s="297"/>
      <c r="V807" s="297"/>
      <c r="W807" s="297"/>
      <c r="X807" s="297"/>
      <c r="Y807" s="297"/>
      <c r="Z807" s="297"/>
    </row>
    <row r="808" spans="1:26" ht="15.75" customHeight="1">
      <c r="A808" s="297"/>
      <c r="B808" s="297"/>
      <c r="C808" s="297"/>
      <c r="D808" s="297"/>
      <c r="E808" s="297"/>
      <c r="F808" s="297"/>
      <c r="G808" s="297"/>
      <c r="H808" s="297"/>
      <c r="I808" s="297"/>
      <c r="J808" s="297"/>
      <c r="K808" s="297"/>
      <c r="L808" s="297"/>
      <c r="M808" s="297"/>
      <c r="N808" s="297"/>
      <c r="O808" s="297"/>
      <c r="P808" s="297"/>
      <c r="Q808" s="297"/>
      <c r="R808" s="297"/>
      <c r="S808" s="297"/>
      <c r="T808" s="297"/>
      <c r="U808" s="297"/>
      <c r="V808" s="297"/>
      <c r="W808" s="297"/>
      <c r="X808" s="297"/>
      <c r="Y808" s="297"/>
      <c r="Z808" s="297"/>
    </row>
    <row r="809" spans="1:26" ht="15.75" customHeight="1">
      <c r="A809" s="297"/>
      <c r="B809" s="297"/>
      <c r="C809" s="297"/>
      <c r="D809" s="297"/>
      <c r="E809" s="297"/>
      <c r="F809" s="297"/>
      <c r="G809" s="297"/>
      <c r="H809" s="297"/>
      <c r="I809" s="297"/>
      <c r="J809" s="297"/>
      <c r="K809" s="297"/>
      <c r="L809" s="297"/>
      <c r="M809" s="297"/>
      <c r="N809" s="297"/>
      <c r="O809" s="297"/>
      <c r="P809" s="297"/>
      <c r="Q809" s="297"/>
      <c r="R809" s="297"/>
      <c r="S809" s="297"/>
      <c r="T809" s="297"/>
      <c r="U809" s="297"/>
      <c r="V809" s="297"/>
      <c r="W809" s="297"/>
      <c r="X809" s="297"/>
      <c r="Y809" s="297"/>
      <c r="Z809" s="297"/>
    </row>
    <row r="810" spans="1:26" ht="15.75" customHeight="1">
      <c r="A810" s="297"/>
      <c r="B810" s="297"/>
      <c r="C810" s="297"/>
      <c r="D810" s="297"/>
      <c r="E810" s="297"/>
      <c r="F810" s="297"/>
      <c r="G810" s="297"/>
      <c r="H810" s="297"/>
      <c r="I810" s="297"/>
      <c r="J810" s="297"/>
      <c r="K810" s="297"/>
      <c r="L810" s="297"/>
      <c r="M810" s="297"/>
      <c r="N810" s="297"/>
      <c r="O810" s="297"/>
      <c r="P810" s="297"/>
      <c r="Q810" s="297"/>
      <c r="R810" s="297"/>
      <c r="S810" s="297"/>
      <c r="T810" s="297"/>
      <c r="U810" s="297"/>
      <c r="V810" s="297"/>
      <c r="W810" s="297"/>
      <c r="X810" s="297"/>
      <c r="Y810" s="297"/>
      <c r="Z810" s="297"/>
    </row>
    <row r="811" spans="1:26" ht="15.75" customHeight="1">
      <c r="A811" s="297"/>
      <c r="B811" s="297"/>
      <c r="C811" s="297"/>
      <c r="D811" s="297"/>
      <c r="E811" s="297"/>
      <c r="F811" s="297"/>
      <c r="G811" s="297"/>
      <c r="H811" s="297"/>
      <c r="I811" s="297"/>
      <c r="J811" s="297"/>
      <c r="K811" s="297"/>
      <c r="L811" s="297"/>
      <c r="M811" s="297"/>
      <c r="N811" s="297"/>
      <c r="O811" s="297"/>
      <c r="P811" s="297"/>
      <c r="Q811" s="297"/>
      <c r="R811" s="297"/>
      <c r="S811" s="297"/>
      <c r="T811" s="297"/>
      <c r="U811" s="297"/>
      <c r="V811" s="297"/>
      <c r="W811" s="297"/>
      <c r="X811" s="297"/>
      <c r="Y811" s="297"/>
      <c r="Z811" s="297"/>
    </row>
    <row r="812" spans="1:26" ht="15.75" customHeight="1">
      <c r="A812" s="297"/>
      <c r="B812" s="297"/>
      <c r="C812" s="297"/>
      <c r="D812" s="297"/>
      <c r="E812" s="297"/>
      <c r="F812" s="297"/>
      <c r="G812" s="297"/>
      <c r="H812" s="297"/>
      <c r="I812" s="297"/>
      <c r="J812" s="297"/>
      <c r="K812" s="297"/>
      <c r="L812" s="297"/>
      <c r="M812" s="297"/>
      <c r="N812" s="297"/>
      <c r="O812" s="297"/>
      <c r="P812" s="297"/>
      <c r="Q812" s="297"/>
      <c r="R812" s="297"/>
      <c r="S812" s="297"/>
      <c r="T812" s="297"/>
      <c r="U812" s="297"/>
      <c r="V812" s="297"/>
      <c r="W812" s="297"/>
      <c r="X812" s="297"/>
      <c r="Y812" s="297"/>
      <c r="Z812" s="297"/>
    </row>
    <row r="813" spans="1:26" ht="15.75" customHeight="1">
      <c r="A813" s="297"/>
      <c r="B813" s="297"/>
      <c r="C813" s="297"/>
      <c r="D813" s="297"/>
      <c r="E813" s="297"/>
      <c r="F813" s="297"/>
      <c r="G813" s="297"/>
      <c r="H813" s="297"/>
      <c r="I813" s="297"/>
      <c r="J813" s="297"/>
      <c r="K813" s="297"/>
      <c r="L813" s="297"/>
      <c r="M813" s="297"/>
      <c r="N813" s="297"/>
      <c r="O813" s="297"/>
      <c r="P813" s="297"/>
      <c r="Q813" s="297"/>
      <c r="R813" s="297"/>
      <c r="S813" s="297"/>
      <c r="T813" s="297"/>
      <c r="U813" s="297"/>
      <c r="V813" s="297"/>
      <c r="W813" s="297"/>
      <c r="X813" s="297"/>
      <c r="Y813" s="297"/>
      <c r="Z813" s="297"/>
    </row>
    <row r="814" spans="1:26" ht="15.75" customHeight="1">
      <c r="A814" s="297"/>
      <c r="B814" s="297"/>
      <c r="C814" s="297"/>
      <c r="D814" s="297"/>
      <c r="E814" s="297"/>
      <c r="F814" s="297"/>
      <c r="G814" s="297"/>
      <c r="H814" s="297"/>
      <c r="I814" s="297"/>
      <c r="J814" s="297"/>
      <c r="K814" s="297"/>
      <c r="L814" s="297"/>
      <c r="M814" s="297"/>
      <c r="N814" s="297"/>
      <c r="O814" s="297"/>
      <c r="P814" s="297"/>
      <c r="Q814" s="297"/>
      <c r="R814" s="297"/>
      <c r="S814" s="297"/>
      <c r="T814" s="297"/>
      <c r="U814" s="297"/>
      <c r="V814" s="297"/>
      <c r="W814" s="297"/>
      <c r="X814" s="297"/>
      <c r="Y814" s="297"/>
      <c r="Z814" s="297"/>
    </row>
    <row r="815" spans="1:26" ht="15.75" customHeight="1">
      <c r="A815" s="297"/>
      <c r="B815" s="297"/>
      <c r="C815" s="297"/>
      <c r="D815" s="297"/>
      <c r="E815" s="297"/>
      <c r="F815" s="297"/>
      <c r="G815" s="297"/>
      <c r="H815" s="297"/>
      <c r="I815" s="297"/>
      <c r="J815" s="297"/>
      <c r="K815" s="297"/>
      <c r="L815" s="297"/>
      <c r="M815" s="297"/>
      <c r="N815" s="297"/>
      <c r="O815" s="297"/>
      <c r="P815" s="297"/>
      <c r="Q815" s="297"/>
      <c r="R815" s="297"/>
      <c r="S815" s="297"/>
      <c r="T815" s="297"/>
      <c r="U815" s="297"/>
      <c r="V815" s="297"/>
      <c r="W815" s="297"/>
      <c r="X815" s="297"/>
      <c r="Y815" s="297"/>
      <c r="Z815" s="297"/>
    </row>
    <row r="816" spans="1:26" ht="15.75" customHeight="1">
      <c r="A816" s="297"/>
      <c r="B816" s="297"/>
      <c r="C816" s="297"/>
      <c r="D816" s="297"/>
      <c r="E816" s="297"/>
      <c r="F816" s="297"/>
      <c r="G816" s="297"/>
      <c r="H816" s="297"/>
      <c r="I816" s="297"/>
      <c r="J816" s="297"/>
      <c r="K816" s="297"/>
      <c r="L816" s="297"/>
      <c r="M816" s="297"/>
      <c r="N816" s="297"/>
      <c r="O816" s="297"/>
      <c r="P816" s="297"/>
      <c r="Q816" s="297"/>
      <c r="R816" s="297"/>
      <c r="S816" s="297"/>
      <c r="T816" s="297"/>
      <c r="U816" s="297"/>
      <c r="V816" s="297"/>
      <c r="W816" s="297"/>
      <c r="X816" s="297"/>
      <c r="Y816" s="297"/>
      <c r="Z816" s="297"/>
    </row>
    <row r="817" spans="1:26" ht="15.75" customHeight="1">
      <c r="A817" s="297"/>
      <c r="B817" s="297"/>
      <c r="C817" s="297"/>
      <c r="D817" s="297"/>
      <c r="E817" s="297"/>
      <c r="F817" s="297"/>
      <c r="G817" s="297"/>
      <c r="H817" s="297"/>
      <c r="I817" s="297"/>
      <c r="J817" s="297"/>
      <c r="K817" s="297"/>
      <c r="L817" s="297"/>
      <c r="M817" s="297"/>
      <c r="N817" s="297"/>
      <c r="O817" s="297"/>
      <c r="P817" s="297"/>
      <c r="Q817" s="297"/>
      <c r="R817" s="297"/>
      <c r="S817" s="297"/>
      <c r="T817" s="297"/>
      <c r="U817" s="297"/>
      <c r="V817" s="297"/>
      <c r="W817" s="297"/>
      <c r="X817" s="297"/>
      <c r="Y817" s="297"/>
      <c r="Z817" s="297"/>
    </row>
    <row r="818" spans="1:26" ht="15.75" customHeight="1">
      <c r="A818" s="297"/>
      <c r="B818" s="297"/>
      <c r="C818" s="297"/>
      <c r="D818" s="297"/>
      <c r="E818" s="297"/>
      <c r="F818" s="297"/>
      <c r="G818" s="297"/>
      <c r="H818" s="297"/>
      <c r="I818" s="297"/>
      <c r="J818" s="297"/>
      <c r="K818" s="297"/>
      <c r="L818" s="297"/>
      <c r="M818" s="297"/>
      <c r="N818" s="297"/>
      <c r="O818" s="297"/>
      <c r="P818" s="297"/>
      <c r="Q818" s="297"/>
      <c r="R818" s="297"/>
      <c r="S818" s="297"/>
      <c r="T818" s="297"/>
      <c r="U818" s="297"/>
      <c r="V818" s="297"/>
      <c r="W818" s="297"/>
      <c r="X818" s="297"/>
      <c r="Y818" s="297"/>
      <c r="Z818" s="297"/>
    </row>
    <row r="819" spans="1:26" ht="15.75" customHeight="1">
      <c r="A819" s="297"/>
      <c r="B819" s="297"/>
      <c r="C819" s="297"/>
      <c r="D819" s="297"/>
      <c r="E819" s="297"/>
      <c r="F819" s="297"/>
      <c r="G819" s="297"/>
      <c r="H819" s="297"/>
      <c r="I819" s="297"/>
      <c r="J819" s="297"/>
      <c r="K819" s="297"/>
      <c r="L819" s="297"/>
      <c r="M819" s="297"/>
      <c r="N819" s="297"/>
      <c r="O819" s="297"/>
      <c r="P819" s="297"/>
      <c r="Q819" s="297"/>
      <c r="R819" s="297"/>
      <c r="S819" s="297"/>
      <c r="T819" s="297"/>
      <c r="U819" s="297"/>
      <c r="V819" s="297"/>
      <c r="W819" s="297"/>
      <c r="X819" s="297"/>
      <c r="Y819" s="297"/>
      <c r="Z819" s="297"/>
    </row>
    <row r="820" spans="1:26" ht="15.75" customHeight="1">
      <c r="A820" s="297"/>
      <c r="B820" s="297"/>
      <c r="C820" s="297"/>
      <c r="D820" s="297"/>
      <c r="E820" s="297"/>
      <c r="F820" s="297"/>
      <c r="G820" s="297"/>
      <c r="H820" s="297"/>
      <c r="I820" s="297"/>
      <c r="J820" s="297"/>
      <c r="K820" s="297"/>
      <c r="L820" s="297"/>
      <c r="M820" s="297"/>
      <c r="N820" s="297"/>
      <c r="O820" s="297"/>
      <c r="P820" s="297"/>
      <c r="Q820" s="297"/>
      <c r="R820" s="297"/>
      <c r="S820" s="297"/>
      <c r="T820" s="297"/>
      <c r="U820" s="297"/>
      <c r="V820" s="297"/>
      <c r="W820" s="297"/>
      <c r="X820" s="297"/>
      <c r="Y820" s="297"/>
      <c r="Z820" s="297"/>
    </row>
    <row r="821" spans="1:26" ht="15.75" customHeight="1">
      <c r="A821" s="297"/>
      <c r="B821" s="297"/>
      <c r="C821" s="297"/>
      <c r="D821" s="297"/>
      <c r="E821" s="297"/>
      <c r="F821" s="297"/>
      <c r="G821" s="297"/>
      <c r="H821" s="297"/>
      <c r="I821" s="297"/>
      <c r="J821" s="297"/>
      <c r="K821" s="297"/>
      <c r="L821" s="297"/>
      <c r="M821" s="297"/>
      <c r="N821" s="297"/>
      <c r="O821" s="297"/>
      <c r="P821" s="297"/>
      <c r="Q821" s="297"/>
      <c r="R821" s="297"/>
      <c r="S821" s="297"/>
      <c r="T821" s="297"/>
      <c r="U821" s="297"/>
      <c r="V821" s="297"/>
      <c r="W821" s="297"/>
      <c r="X821" s="297"/>
      <c r="Y821" s="297"/>
      <c r="Z821" s="297"/>
    </row>
    <row r="822" spans="1:26" ht="15.75" customHeight="1">
      <c r="A822" s="297"/>
      <c r="B822" s="297"/>
      <c r="C822" s="297"/>
      <c r="D822" s="297"/>
      <c r="E822" s="297"/>
      <c r="F822" s="297"/>
      <c r="G822" s="297"/>
      <c r="H822" s="297"/>
      <c r="I822" s="297"/>
      <c r="J822" s="297"/>
      <c r="K822" s="297"/>
      <c r="L822" s="297"/>
      <c r="M822" s="297"/>
      <c r="N822" s="297"/>
      <c r="O822" s="297"/>
      <c r="P822" s="297"/>
      <c r="Q822" s="297"/>
      <c r="R822" s="297"/>
      <c r="S822" s="297"/>
      <c r="T822" s="297"/>
      <c r="U822" s="297"/>
      <c r="V822" s="297"/>
      <c r="W822" s="297"/>
      <c r="X822" s="297"/>
      <c r="Y822" s="297"/>
      <c r="Z822" s="297"/>
    </row>
    <row r="823" spans="1:26" ht="15.75" customHeight="1">
      <c r="A823" s="297"/>
      <c r="B823" s="297"/>
      <c r="C823" s="297"/>
      <c r="D823" s="297"/>
      <c r="E823" s="297"/>
      <c r="F823" s="297"/>
      <c r="G823" s="297"/>
      <c r="H823" s="297"/>
      <c r="I823" s="297"/>
      <c r="J823" s="297"/>
      <c r="K823" s="297"/>
      <c r="L823" s="297"/>
      <c r="M823" s="297"/>
      <c r="N823" s="297"/>
      <c r="O823" s="297"/>
      <c r="P823" s="297"/>
      <c r="Q823" s="297"/>
      <c r="R823" s="297"/>
      <c r="S823" s="297"/>
      <c r="T823" s="297"/>
      <c r="U823" s="297"/>
      <c r="V823" s="297"/>
      <c r="W823" s="297"/>
      <c r="X823" s="297"/>
      <c r="Y823" s="297"/>
      <c r="Z823" s="297"/>
    </row>
    <row r="824" spans="1:26" ht="15.75" customHeight="1">
      <c r="A824" s="297"/>
      <c r="B824" s="297"/>
      <c r="C824" s="297"/>
      <c r="D824" s="297"/>
      <c r="E824" s="297"/>
      <c r="F824" s="297"/>
      <c r="G824" s="297"/>
      <c r="H824" s="297"/>
      <c r="I824" s="297"/>
      <c r="J824" s="297"/>
      <c r="K824" s="297"/>
      <c r="L824" s="297"/>
      <c r="M824" s="297"/>
      <c r="N824" s="297"/>
      <c r="O824" s="297"/>
      <c r="P824" s="297"/>
      <c r="Q824" s="297"/>
      <c r="R824" s="297"/>
      <c r="S824" s="297"/>
      <c r="T824" s="297"/>
      <c r="U824" s="297"/>
      <c r="V824" s="297"/>
      <c r="W824" s="297"/>
      <c r="X824" s="297"/>
      <c r="Y824" s="297"/>
      <c r="Z824" s="297"/>
    </row>
    <row r="825" spans="1:26" ht="15.75" customHeight="1">
      <c r="A825" s="297"/>
      <c r="B825" s="297"/>
      <c r="C825" s="297"/>
      <c r="D825" s="297"/>
      <c r="E825" s="297"/>
      <c r="F825" s="297"/>
      <c r="G825" s="297"/>
      <c r="H825" s="297"/>
      <c r="I825" s="297"/>
      <c r="J825" s="297"/>
      <c r="K825" s="297"/>
      <c r="L825" s="297"/>
      <c r="M825" s="297"/>
      <c r="N825" s="297"/>
      <c r="O825" s="297"/>
      <c r="P825" s="297"/>
      <c r="Q825" s="297"/>
      <c r="R825" s="297"/>
      <c r="S825" s="297"/>
      <c r="T825" s="297"/>
      <c r="U825" s="297"/>
      <c r="V825" s="297"/>
      <c r="W825" s="297"/>
      <c r="X825" s="297"/>
      <c r="Y825" s="297"/>
      <c r="Z825" s="297"/>
    </row>
    <row r="826" spans="1:26" ht="15.75" customHeight="1">
      <c r="A826" s="297"/>
      <c r="B826" s="297"/>
      <c r="C826" s="297"/>
      <c r="D826" s="297"/>
      <c r="E826" s="297"/>
      <c r="F826" s="297"/>
      <c r="G826" s="297"/>
      <c r="H826" s="297"/>
      <c r="I826" s="297"/>
      <c r="J826" s="297"/>
      <c r="K826" s="297"/>
      <c r="L826" s="297"/>
      <c r="M826" s="297"/>
      <c r="N826" s="297"/>
      <c r="O826" s="297"/>
      <c r="P826" s="297"/>
      <c r="Q826" s="297"/>
      <c r="R826" s="297"/>
      <c r="S826" s="297"/>
      <c r="T826" s="297"/>
      <c r="U826" s="297"/>
      <c r="V826" s="297"/>
      <c r="W826" s="297"/>
      <c r="X826" s="297"/>
      <c r="Y826" s="297"/>
      <c r="Z826" s="297"/>
    </row>
    <row r="827" spans="1:26" ht="15.75" customHeight="1">
      <c r="A827" s="297"/>
      <c r="B827" s="297"/>
      <c r="C827" s="297"/>
      <c r="D827" s="297"/>
      <c r="E827" s="297"/>
      <c r="F827" s="297"/>
      <c r="G827" s="297"/>
      <c r="H827" s="297"/>
      <c r="I827" s="297"/>
      <c r="J827" s="297"/>
      <c r="K827" s="297"/>
      <c r="L827" s="297"/>
      <c r="M827" s="297"/>
      <c r="N827" s="297"/>
      <c r="O827" s="297"/>
      <c r="P827" s="297"/>
      <c r="Q827" s="297"/>
      <c r="R827" s="297"/>
      <c r="S827" s="297"/>
      <c r="T827" s="297"/>
      <c r="U827" s="297"/>
      <c r="V827" s="297"/>
      <c r="W827" s="297"/>
      <c r="X827" s="297"/>
      <c r="Y827" s="297"/>
      <c r="Z827" s="297"/>
    </row>
    <row r="828" spans="1:26" ht="15.75" customHeight="1">
      <c r="A828" s="297"/>
      <c r="B828" s="297"/>
      <c r="C828" s="297"/>
      <c r="D828" s="297"/>
      <c r="E828" s="297"/>
      <c r="F828" s="297"/>
      <c r="G828" s="297"/>
      <c r="H828" s="297"/>
      <c r="I828" s="297"/>
      <c r="J828" s="297"/>
      <c r="K828" s="297"/>
      <c r="L828" s="297"/>
      <c r="M828" s="297"/>
      <c r="N828" s="297"/>
      <c r="O828" s="297"/>
      <c r="P828" s="297"/>
      <c r="Q828" s="297"/>
      <c r="R828" s="297"/>
      <c r="S828" s="297"/>
      <c r="T828" s="297"/>
      <c r="U828" s="297"/>
      <c r="V828" s="297"/>
      <c r="W828" s="297"/>
      <c r="X828" s="297"/>
      <c r="Y828" s="297"/>
      <c r="Z828" s="297"/>
    </row>
    <row r="829" spans="1:26" ht="15.75" customHeight="1">
      <c r="A829" s="297"/>
      <c r="B829" s="297"/>
      <c r="C829" s="297"/>
      <c r="D829" s="297"/>
      <c r="E829" s="297"/>
      <c r="F829" s="297"/>
      <c r="G829" s="297"/>
      <c r="H829" s="297"/>
      <c r="I829" s="297"/>
      <c r="J829" s="297"/>
      <c r="K829" s="297"/>
      <c r="L829" s="297"/>
      <c r="M829" s="297"/>
      <c r="N829" s="297"/>
      <c r="O829" s="297"/>
      <c r="P829" s="297"/>
      <c r="Q829" s="297"/>
      <c r="R829" s="297"/>
      <c r="S829" s="297"/>
      <c r="T829" s="297"/>
      <c r="U829" s="297"/>
      <c r="V829" s="297"/>
      <c r="W829" s="297"/>
      <c r="X829" s="297"/>
      <c r="Y829" s="297"/>
      <c r="Z829" s="297"/>
    </row>
    <row r="830" spans="1:26" ht="15.75" customHeight="1">
      <c r="A830" s="297"/>
      <c r="B830" s="297"/>
      <c r="C830" s="297"/>
      <c r="D830" s="297"/>
      <c r="E830" s="297"/>
      <c r="F830" s="297"/>
      <c r="G830" s="297"/>
      <c r="H830" s="297"/>
      <c r="I830" s="297"/>
      <c r="J830" s="297"/>
      <c r="K830" s="297"/>
      <c r="L830" s="297"/>
      <c r="M830" s="297"/>
      <c r="N830" s="297"/>
      <c r="O830" s="297"/>
      <c r="P830" s="297"/>
      <c r="Q830" s="297"/>
      <c r="R830" s="297"/>
      <c r="S830" s="297"/>
      <c r="T830" s="297"/>
      <c r="U830" s="297"/>
      <c r="V830" s="297"/>
      <c r="W830" s="297"/>
      <c r="X830" s="297"/>
      <c r="Y830" s="297"/>
      <c r="Z830" s="297"/>
    </row>
    <row r="831" spans="1:26" ht="15.75" customHeight="1">
      <c r="A831" s="297"/>
      <c r="B831" s="297"/>
      <c r="C831" s="297"/>
      <c r="D831" s="297"/>
      <c r="E831" s="297"/>
      <c r="F831" s="297"/>
      <c r="G831" s="297"/>
      <c r="H831" s="297"/>
      <c r="I831" s="297"/>
      <c r="J831" s="297"/>
      <c r="K831" s="297"/>
      <c r="L831" s="297"/>
      <c r="M831" s="297"/>
      <c r="N831" s="297"/>
      <c r="O831" s="297"/>
      <c r="P831" s="297"/>
      <c r="Q831" s="297"/>
      <c r="R831" s="297"/>
      <c r="S831" s="297"/>
      <c r="T831" s="297"/>
      <c r="U831" s="297"/>
      <c r="V831" s="297"/>
      <c r="W831" s="297"/>
      <c r="X831" s="297"/>
      <c r="Y831" s="297"/>
      <c r="Z831" s="297"/>
    </row>
    <row r="832" spans="1:26" ht="15.75" customHeight="1">
      <c r="A832" s="297"/>
      <c r="B832" s="297"/>
      <c r="C832" s="297"/>
      <c r="D832" s="297"/>
      <c r="E832" s="297"/>
      <c r="F832" s="297"/>
      <c r="G832" s="297"/>
      <c r="H832" s="297"/>
      <c r="I832" s="297"/>
      <c r="J832" s="297"/>
      <c r="K832" s="297"/>
      <c r="L832" s="297"/>
      <c r="M832" s="297"/>
      <c r="N832" s="297"/>
      <c r="O832" s="297"/>
      <c r="P832" s="297"/>
      <c r="Q832" s="297"/>
      <c r="R832" s="297"/>
      <c r="S832" s="297"/>
      <c r="T832" s="297"/>
      <c r="U832" s="297"/>
      <c r="V832" s="297"/>
      <c r="W832" s="297"/>
      <c r="X832" s="297"/>
      <c r="Y832" s="297"/>
      <c r="Z832" s="297"/>
    </row>
    <row r="833" spans="1:26" ht="15.75" customHeight="1">
      <c r="A833" s="297"/>
      <c r="B833" s="297"/>
      <c r="C833" s="297"/>
      <c r="D833" s="297"/>
      <c r="E833" s="297"/>
      <c r="F833" s="297"/>
      <c r="G833" s="297"/>
      <c r="H833" s="297"/>
      <c r="I833" s="297"/>
      <c r="J833" s="297"/>
      <c r="K833" s="297"/>
      <c r="L833" s="297"/>
      <c r="M833" s="297"/>
      <c r="N833" s="297"/>
      <c r="O833" s="297"/>
      <c r="P833" s="297"/>
      <c r="Q833" s="297"/>
      <c r="R833" s="297"/>
      <c r="S833" s="297"/>
      <c r="T833" s="297"/>
      <c r="U833" s="297"/>
      <c r="V833" s="297"/>
      <c r="W833" s="297"/>
      <c r="X833" s="297"/>
      <c r="Y833" s="297"/>
      <c r="Z833" s="297"/>
    </row>
    <row r="834" spans="1:26" ht="15.75" customHeight="1">
      <c r="A834" s="297"/>
      <c r="B834" s="297"/>
      <c r="C834" s="297"/>
      <c r="D834" s="297"/>
      <c r="E834" s="297"/>
      <c r="F834" s="297"/>
      <c r="G834" s="297"/>
      <c r="H834" s="297"/>
      <c r="I834" s="297"/>
      <c r="J834" s="297"/>
      <c r="K834" s="297"/>
      <c r="L834" s="297"/>
      <c r="M834" s="297"/>
      <c r="N834" s="297"/>
      <c r="O834" s="297"/>
      <c r="P834" s="297"/>
      <c r="Q834" s="297"/>
      <c r="R834" s="297"/>
      <c r="S834" s="297"/>
      <c r="T834" s="297"/>
      <c r="U834" s="297"/>
      <c r="V834" s="297"/>
      <c r="W834" s="297"/>
      <c r="X834" s="297"/>
      <c r="Y834" s="297"/>
      <c r="Z834" s="297"/>
    </row>
    <row r="835" spans="1:26" ht="15.75" customHeight="1">
      <c r="A835" s="297"/>
      <c r="B835" s="297"/>
      <c r="C835" s="297"/>
      <c r="D835" s="297"/>
      <c r="E835" s="297"/>
      <c r="F835" s="297"/>
      <c r="G835" s="297"/>
      <c r="H835" s="297"/>
      <c r="I835" s="297"/>
      <c r="J835" s="297"/>
      <c r="K835" s="297"/>
      <c r="L835" s="297"/>
      <c r="M835" s="297"/>
      <c r="N835" s="297"/>
      <c r="O835" s="297"/>
      <c r="P835" s="297"/>
      <c r="Q835" s="297"/>
      <c r="R835" s="297"/>
      <c r="S835" s="297"/>
      <c r="T835" s="297"/>
      <c r="U835" s="297"/>
      <c r="V835" s="297"/>
      <c r="W835" s="297"/>
      <c r="X835" s="297"/>
      <c r="Y835" s="297"/>
      <c r="Z835" s="297"/>
    </row>
    <row r="836" spans="1:26" ht="15.75" customHeight="1">
      <c r="A836" s="297"/>
      <c r="B836" s="297"/>
      <c r="C836" s="297"/>
      <c r="D836" s="297"/>
      <c r="E836" s="297"/>
      <c r="F836" s="297"/>
      <c r="G836" s="297"/>
      <c r="H836" s="297"/>
      <c r="I836" s="297"/>
      <c r="J836" s="297"/>
      <c r="K836" s="297"/>
      <c r="L836" s="297"/>
      <c r="M836" s="297"/>
      <c r="N836" s="297"/>
      <c r="O836" s="297"/>
      <c r="P836" s="297"/>
      <c r="Q836" s="297"/>
      <c r="R836" s="297"/>
      <c r="S836" s="297"/>
      <c r="T836" s="297"/>
      <c r="U836" s="297"/>
      <c r="V836" s="297"/>
      <c r="W836" s="297"/>
      <c r="X836" s="297"/>
      <c r="Y836" s="297"/>
      <c r="Z836" s="297"/>
    </row>
    <row r="837" spans="1:26" ht="15.75" customHeight="1">
      <c r="A837" s="297"/>
      <c r="B837" s="297"/>
      <c r="C837" s="297"/>
      <c r="D837" s="297"/>
      <c r="E837" s="297"/>
      <c r="F837" s="297"/>
      <c r="G837" s="297"/>
      <c r="H837" s="297"/>
      <c r="I837" s="297"/>
      <c r="J837" s="297"/>
      <c r="K837" s="297"/>
      <c r="L837" s="297"/>
      <c r="M837" s="297"/>
      <c r="N837" s="297"/>
      <c r="O837" s="297"/>
      <c r="P837" s="297"/>
      <c r="Q837" s="297"/>
      <c r="R837" s="297"/>
      <c r="S837" s="297"/>
      <c r="T837" s="297"/>
      <c r="U837" s="297"/>
      <c r="V837" s="297"/>
      <c r="W837" s="297"/>
      <c r="X837" s="297"/>
      <c r="Y837" s="297"/>
      <c r="Z837" s="297"/>
    </row>
    <row r="838" spans="1:26" ht="15.75" customHeight="1">
      <c r="A838" s="297"/>
      <c r="B838" s="297"/>
      <c r="C838" s="297"/>
      <c r="D838" s="297"/>
      <c r="E838" s="297"/>
      <c r="F838" s="297"/>
      <c r="G838" s="297"/>
      <c r="H838" s="297"/>
      <c r="I838" s="297"/>
      <c r="J838" s="297"/>
      <c r="K838" s="297"/>
      <c r="L838" s="297"/>
      <c r="M838" s="297"/>
      <c r="N838" s="297"/>
      <c r="O838" s="297"/>
      <c r="P838" s="297"/>
      <c r="Q838" s="297"/>
      <c r="R838" s="297"/>
      <c r="S838" s="297"/>
      <c r="T838" s="297"/>
      <c r="U838" s="297"/>
      <c r="V838" s="297"/>
      <c r="W838" s="297"/>
      <c r="X838" s="297"/>
      <c r="Y838" s="297"/>
      <c r="Z838" s="297"/>
    </row>
    <row r="839" spans="1:26" ht="15.75" customHeight="1">
      <c r="A839" s="297"/>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row>
    <row r="840" spans="1:26" ht="15.75" customHeight="1">
      <c r="A840" s="297"/>
      <c r="B840" s="297"/>
      <c r="C840" s="297"/>
      <c r="D840" s="297"/>
      <c r="E840" s="297"/>
      <c r="F840" s="297"/>
      <c r="G840" s="297"/>
      <c r="H840" s="297"/>
      <c r="I840" s="297"/>
      <c r="J840" s="297"/>
      <c r="K840" s="297"/>
      <c r="L840" s="297"/>
      <c r="M840" s="297"/>
      <c r="N840" s="297"/>
      <c r="O840" s="297"/>
      <c r="P840" s="297"/>
      <c r="Q840" s="297"/>
      <c r="R840" s="297"/>
      <c r="S840" s="297"/>
      <c r="T840" s="297"/>
      <c r="U840" s="297"/>
      <c r="V840" s="297"/>
      <c r="W840" s="297"/>
      <c r="X840" s="297"/>
      <c r="Y840" s="297"/>
      <c r="Z840" s="297"/>
    </row>
    <row r="841" spans="1:26" ht="15.75" customHeight="1">
      <c r="A841" s="297"/>
      <c r="B841" s="297"/>
      <c r="C841" s="297"/>
      <c r="D841" s="297"/>
      <c r="E841" s="297"/>
      <c r="F841" s="297"/>
      <c r="G841" s="297"/>
      <c r="H841" s="297"/>
      <c r="I841" s="297"/>
      <c r="J841" s="297"/>
      <c r="K841" s="297"/>
      <c r="L841" s="297"/>
      <c r="M841" s="297"/>
      <c r="N841" s="297"/>
      <c r="O841" s="297"/>
      <c r="P841" s="297"/>
      <c r="Q841" s="297"/>
      <c r="R841" s="297"/>
      <c r="S841" s="297"/>
      <c r="T841" s="297"/>
      <c r="U841" s="297"/>
      <c r="V841" s="297"/>
      <c r="W841" s="297"/>
      <c r="X841" s="297"/>
      <c r="Y841" s="297"/>
      <c r="Z841" s="297"/>
    </row>
    <row r="842" spans="1:26" ht="15.75" customHeight="1">
      <c r="A842" s="297"/>
      <c r="B842" s="297"/>
      <c r="C842" s="297"/>
      <c r="D842" s="297"/>
      <c r="E842" s="297"/>
      <c r="F842" s="297"/>
      <c r="G842" s="297"/>
      <c r="H842" s="297"/>
      <c r="I842" s="297"/>
      <c r="J842" s="297"/>
      <c r="K842" s="297"/>
      <c r="L842" s="297"/>
      <c r="M842" s="297"/>
      <c r="N842" s="297"/>
      <c r="O842" s="297"/>
      <c r="P842" s="297"/>
      <c r="Q842" s="297"/>
      <c r="R842" s="297"/>
      <c r="S842" s="297"/>
      <c r="T842" s="297"/>
      <c r="U842" s="297"/>
      <c r="V842" s="297"/>
      <c r="W842" s="297"/>
      <c r="X842" s="297"/>
      <c r="Y842" s="297"/>
      <c r="Z842" s="297"/>
    </row>
    <row r="843" spans="1:26" ht="15.75" customHeight="1">
      <c r="A843" s="297"/>
      <c r="B843" s="297"/>
      <c r="C843" s="297"/>
      <c r="D843" s="297"/>
      <c r="E843" s="297"/>
      <c r="F843" s="297"/>
      <c r="G843" s="297"/>
      <c r="H843" s="297"/>
      <c r="I843" s="297"/>
      <c r="J843" s="297"/>
      <c r="K843" s="297"/>
      <c r="L843" s="297"/>
      <c r="M843" s="297"/>
      <c r="N843" s="297"/>
      <c r="O843" s="297"/>
      <c r="P843" s="297"/>
      <c r="Q843" s="297"/>
      <c r="R843" s="297"/>
      <c r="S843" s="297"/>
      <c r="T843" s="297"/>
      <c r="U843" s="297"/>
      <c r="V843" s="297"/>
      <c r="W843" s="297"/>
      <c r="X843" s="297"/>
      <c r="Y843" s="297"/>
      <c r="Z843" s="297"/>
    </row>
    <row r="844" spans="1:26" ht="15.75" customHeight="1">
      <c r="A844" s="297"/>
      <c r="B844" s="297"/>
      <c r="C844" s="297"/>
      <c r="D844" s="297"/>
      <c r="E844" s="297"/>
      <c r="F844" s="297"/>
      <c r="G844" s="297"/>
      <c r="H844" s="297"/>
      <c r="I844" s="297"/>
      <c r="J844" s="297"/>
      <c r="K844" s="297"/>
      <c r="L844" s="297"/>
      <c r="M844" s="297"/>
      <c r="N844" s="297"/>
      <c r="O844" s="297"/>
      <c r="P844" s="297"/>
      <c r="Q844" s="297"/>
      <c r="R844" s="297"/>
      <c r="S844" s="297"/>
      <c r="T844" s="297"/>
      <c r="U844" s="297"/>
      <c r="V844" s="297"/>
      <c r="W844" s="297"/>
      <c r="X844" s="297"/>
      <c r="Y844" s="297"/>
      <c r="Z844" s="297"/>
    </row>
    <row r="845" spans="1:26" ht="15.75" customHeight="1">
      <c r="A845" s="297"/>
      <c r="B845" s="297"/>
      <c r="C845" s="297"/>
      <c r="D845" s="297"/>
      <c r="E845" s="297"/>
      <c r="F845" s="297"/>
      <c r="G845" s="297"/>
      <c r="H845" s="297"/>
      <c r="I845" s="297"/>
      <c r="J845" s="297"/>
      <c r="K845" s="297"/>
      <c r="L845" s="297"/>
      <c r="M845" s="297"/>
      <c r="N845" s="297"/>
      <c r="O845" s="297"/>
      <c r="P845" s="297"/>
      <c r="Q845" s="297"/>
      <c r="R845" s="297"/>
      <c r="S845" s="297"/>
      <c r="T845" s="297"/>
      <c r="U845" s="297"/>
      <c r="V845" s="297"/>
      <c r="W845" s="297"/>
      <c r="X845" s="297"/>
      <c r="Y845" s="297"/>
      <c r="Z845" s="297"/>
    </row>
    <row r="846" spans="1:26" ht="15.75" customHeight="1">
      <c r="A846" s="297"/>
      <c r="B846" s="297"/>
      <c r="C846" s="297"/>
      <c r="D846" s="297"/>
      <c r="E846" s="297"/>
      <c r="F846" s="297"/>
      <c r="G846" s="297"/>
      <c r="H846" s="297"/>
      <c r="I846" s="297"/>
      <c r="J846" s="297"/>
      <c r="K846" s="297"/>
      <c r="L846" s="297"/>
      <c r="M846" s="297"/>
      <c r="N846" s="297"/>
      <c r="O846" s="297"/>
      <c r="P846" s="297"/>
      <c r="Q846" s="297"/>
      <c r="R846" s="297"/>
      <c r="S846" s="297"/>
      <c r="T846" s="297"/>
      <c r="U846" s="297"/>
      <c r="V846" s="297"/>
      <c r="W846" s="297"/>
      <c r="X846" s="297"/>
      <c r="Y846" s="297"/>
      <c r="Z846" s="297"/>
    </row>
    <row r="847" spans="1:26" ht="15.75" customHeight="1">
      <c r="A847" s="297"/>
      <c r="B847" s="297"/>
      <c r="C847" s="297"/>
      <c r="D847" s="297"/>
      <c r="E847" s="297"/>
      <c r="F847" s="297"/>
      <c r="G847" s="297"/>
      <c r="H847" s="297"/>
      <c r="I847" s="297"/>
      <c r="J847" s="297"/>
      <c r="K847" s="297"/>
      <c r="L847" s="297"/>
      <c r="M847" s="297"/>
      <c r="N847" s="297"/>
      <c r="O847" s="297"/>
      <c r="P847" s="297"/>
      <c r="Q847" s="297"/>
      <c r="R847" s="297"/>
      <c r="S847" s="297"/>
      <c r="T847" s="297"/>
      <c r="U847" s="297"/>
      <c r="V847" s="297"/>
      <c r="W847" s="297"/>
      <c r="X847" s="297"/>
      <c r="Y847" s="297"/>
      <c r="Z847" s="297"/>
    </row>
    <row r="848" spans="1:26" ht="15.75" customHeight="1">
      <c r="A848" s="297"/>
      <c r="B848" s="297"/>
      <c r="C848" s="297"/>
      <c r="D848" s="297"/>
      <c r="E848" s="297"/>
      <c r="F848" s="297"/>
      <c r="G848" s="297"/>
      <c r="H848" s="297"/>
      <c r="I848" s="297"/>
      <c r="J848" s="297"/>
      <c r="K848" s="297"/>
      <c r="L848" s="297"/>
      <c r="M848" s="297"/>
      <c r="N848" s="297"/>
      <c r="O848" s="297"/>
      <c r="P848" s="297"/>
      <c r="Q848" s="297"/>
      <c r="R848" s="297"/>
      <c r="S848" s="297"/>
      <c r="T848" s="297"/>
      <c r="U848" s="297"/>
      <c r="V848" s="297"/>
      <c r="W848" s="297"/>
      <c r="X848" s="297"/>
      <c r="Y848" s="297"/>
      <c r="Z848" s="297"/>
    </row>
    <row r="849" spans="1:26" ht="15.75" customHeight="1">
      <c r="A849" s="297"/>
      <c r="B849" s="297"/>
      <c r="C849" s="297"/>
      <c r="D849" s="297"/>
      <c r="E849" s="297"/>
      <c r="F849" s="297"/>
      <c r="G849" s="297"/>
      <c r="H849" s="297"/>
      <c r="I849" s="297"/>
      <c r="J849" s="297"/>
      <c r="K849" s="297"/>
      <c r="L849" s="297"/>
      <c r="M849" s="297"/>
      <c r="N849" s="297"/>
      <c r="O849" s="297"/>
      <c r="P849" s="297"/>
      <c r="Q849" s="297"/>
      <c r="R849" s="297"/>
      <c r="S849" s="297"/>
      <c r="T849" s="297"/>
      <c r="U849" s="297"/>
      <c r="V849" s="297"/>
      <c r="W849" s="297"/>
      <c r="X849" s="297"/>
      <c r="Y849" s="297"/>
      <c r="Z849" s="297"/>
    </row>
    <row r="850" spans="1:26" ht="15.75" customHeight="1">
      <c r="A850" s="297"/>
      <c r="B850" s="297"/>
      <c r="C850" s="297"/>
      <c r="D850" s="297"/>
      <c r="E850" s="297"/>
      <c r="F850" s="297"/>
      <c r="G850" s="297"/>
      <c r="H850" s="297"/>
      <c r="I850" s="297"/>
      <c r="J850" s="297"/>
      <c r="K850" s="297"/>
      <c r="L850" s="297"/>
      <c r="M850" s="297"/>
      <c r="N850" s="297"/>
      <c r="O850" s="297"/>
      <c r="P850" s="297"/>
      <c r="Q850" s="297"/>
      <c r="R850" s="297"/>
      <c r="S850" s="297"/>
      <c r="T850" s="297"/>
      <c r="U850" s="297"/>
      <c r="V850" s="297"/>
      <c r="W850" s="297"/>
      <c r="X850" s="297"/>
      <c r="Y850" s="297"/>
      <c r="Z850" s="297"/>
    </row>
    <row r="851" spans="1:26" ht="15.75" customHeight="1">
      <c r="A851" s="297"/>
      <c r="B851" s="297"/>
      <c r="C851" s="297"/>
      <c r="D851" s="297"/>
      <c r="E851" s="297"/>
      <c r="F851" s="297"/>
      <c r="G851" s="297"/>
      <c r="H851" s="297"/>
      <c r="I851" s="297"/>
      <c r="J851" s="297"/>
      <c r="K851" s="297"/>
      <c r="L851" s="297"/>
      <c r="M851" s="297"/>
      <c r="N851" s="297"/>
      <c r="O851" s="297"/>
      <c r="P851" s="297"/>
      <c r="Q851" s="297"/>
      <c r="R851" s="297"/>
      <c r="S851" s="297"/>
      <c r="T851" s="297"/>
      <c r="U851" s="297"/>
      <c r="V851" s="297"/>
      <c r="W851" s="297"/>
      <c r="X851" s="297"/>
      <c r="Y851" s="297"/>
      <c r="Z851" s="297"/>
    </row>
    <row r="852" spans="1:26" ht="15.75" customHeight="1">
      <c r="A852" s="297"/>
      <c r="B852" s="297"/>
      <c r="C852" s="297"/>
      <c r="D852" s="297"/>
      <c r="E852" s="297"/>
      <c r="F852" s="297"/>
      <c r="G852" s="297"/>
      <c r="H852" s="297"/>
      <c r="I852" s="297"/>
      <c r="J852" s="297"/>
      <c r="K852" s="297"/>
      <c r="L852" s="297"/>
      <c r="M852" s="297"/>
      <c r="N852" s="297"/>
      <c r="O852" s="297"/>
      <c r="P852" s="297"/>
      <c r="Q852" s="297"/>
      <c r="R852" s="297"/>
      <c r="S852" s="297"/>
      <c r="T852" s="297"/>
      <c r="U852" s="297"/>
      <c r="V852" s="297"/>
      <c r="W852" s="297"/>
      <c r="X852" s="297"/>
      <c r="Y852" s="297"/>
      <c r="Z852" s="297"/>
    </row>
    <row r="853" spans="1:26" ht="15.75" customHeight="1">
      <c r="A853" s="297"/>
      <c r="B853" s="297"/>
      <c r="C853" s="297"/>
      <c r="D853" s="297"/>
      <c r="E853" s="297"/>
      <c r="F853" s="297"/>
      <c r="G853" s="297"/>
      <c r="H853" s="297"/>
      <c r="I853" s="297"/>
      <c r="J853" s="297"/>
      <c r="K853" s="297"/>
      <c r="L853" s="297"/>
      <c r="M853" s="297"/>
      <c r="N853" s="297"/>
      <c r="O853" s="297"/>
      <c r="P853" s="297"/>
      <c r="Q853" s="297"/>
      <c r="R853" s="297"/>
      <c r="S853" s="297"/>
      <c r="T853" s="297"/>
      <c r="U853" s="297"/>
      <c r="V853" s="297"/>
      <c r="W853" s="297"/>
      <c r="X853" s="297"/>
      <c r="Y853" s="297"/>
      <c r="Z853" s="297"/>
    </row>
    <row r="854" spans="1:26" ht="15.75" customHeight="1">
      <c r="A854" s="297"/>
      <c r="B854" s="297"/>
      <c r="C854" s="297"/>
      <c r="D854" s="297"/>
      <c r="E854" s="297"/>
      <c r="F854" s="297"/>
      <c r="G854" s="297"/>
      <c r="H854" s="297"/>
      <c r="I854" s="297"/>
      <c r="J854" s="297"/>
      <c r="K854" s="297"/>
      <c r="L854" s="297"/>
      <c r="M854" s="297"/>
      <c r="N854" s="297"/>
      <c r="O854" s="297"/>
      <c r="P854" s="297"/>
      <c r="Q854" s="297"/>
      <c r="R854" s="297"/>
      <c r="S854" s="297"/>
      <c r="T854" s="297"/>
      <c r="U854" s="297"/>
      <c r="V854" s="297"/>
      <c r="W854" s="297"/>
      <c r="X854" s="297"/>
      <c r="Y854" s="297"/>
      <c r="Z854" s="297"/>
    </row>
    <row r="855" spans="1:26" ht="15.75" customHeight="1">
      <c r="A855" s="297"/>
      <c r="B855" s="297"/>
      <c r="C855" s="297"/>
      <c r="D855" s="297"/>
      <c r="E855" s="297"/>
      <c r="F855" s="297"/>
      <c r="G855" s="297"/>
      <c r="H855" s="297"/>
      <c r="I855" s="297"/>
      <c r="J855" s="297"/>
      <c r="K855" s="297"/>
      <c r="L855" s="297"/>
      <c r="M855" s="297"/>
      <c r="N855" s="297"/>
      <c r="O855" s="297"/>
      <c r="P855" s="297"/>
      <c r="Q855" s="297"/>
      <c r="R855" s="297"/>
      <c r="S855" s="297"/>
      <c r="T855" s="297"/>
      <c r="U855" s="297"/>
      <c r="V855" s="297"/>
      <c r="W855" s="297"/>
      <c r="X855" s="297"/>
      <c r="Y855" s="297"/>
      <c r="Z855" s="297"/>
    </row>
    <row r="856" spans="1:26" ht="15.75" customHeight="1">
      <c r="A856" s="297"/>
      <c r="B856" s="297"/>
      <c r="C856" s="297"/>
      <c r="D856" s="297"/>
      <c r="E856" s="297"/>
      <c r="F856" s="297"/>
      <c r="G856" s="297"/>
      <c r="H856" s="297"/>
      <c r="I856" s="297"/>
      <c r="J856" s="297"/>
      <c r="K856" s="297"/>
      <c r="L856" s="297"/>
      <c r="M856" s="297"/>
      <c r="N856" s="297"/>
      <c r="O856" s="297"/>
      <c r="P856" s="297"/>
      <c r="Q856" s="297"/>
      <c r="R856" s="297"/>
      <c r="S856" s="297"/>
      <c r="T856" s="297"/>
      <c r="U856" s="297"/>
      <c r="V856" s="297"/>
      <c r="W856" s="297"/>
      <c r="X856" s="297"/>
      <c r="Y856" s="297"/>
      <c r="Z856" s="297"/>
    </row>
    <row r="857" spans="1:26" ht="15.75" customHeight="1">
      <c r="A857" s="297"/>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row>
    <row r="858" spans="1:26" ht="15.75" customHeight="1">
      <c r="A858" s="297"/>
      <c r="B858" s="297"/>
      <c r="C858" s="297"/>
      <c r="D858" s="297"/>
      <c r="E858" s="297"/>
      <c r="F858" s="297"/>
      <c r="G858" s="297"/>
      <c r="H858" s="297"/>
      <c r="I858" s="297"/>
      <c r="J858" s="297"/>
      <c r="K858" s="297"/>
      <c r="L858" s="297"/>
      <c r="M858" s="297"/>
      <c r="N858" s="297"/>
      <c r="O858" s="297"/>
      <c r="P858" s="297"/>
      <c r="Q858" s="297"/>
      <c r="R858" s="297"/>
      <c r="S858" s="297"/>
      <c r="T858" s="297"/>
      <c r="U858" s="297"/>
      <c r="V858" s="297"/>
      <c r="W858" s="297"/>
      <c r="X858" s="297"/>
      <c r="Y858" s="297"/>
      <c r="Z858" s="297"/>
    </row>
    <row r="859" spans="1:26" ht="15.75" customHeight="1">
      <c r="A859" s="297"/>
      <c r="B859" s="297"/>
      <c r="C859" s="297"/>
      <c r="D859" s="297"/>
      <c r="E859" s="297"/>
      <c r="F859" s="297"/>
      <c r="G859" s="297"/>
      <c r="H859" s="297"/>
      <c r="I859" s="297"/>
      <c r="J859" s="297"/>
      <c r="K859" s="297"/>
      <c r="L859" s="297"/>
      <c r="M859" s="297"/>
      <c r="N859" s="297"/>
      <c r="O859" s="297"/>
      <c r="P859" s="297"/>
      <c r="Q859" s="297"/>
      <c r="R859" s="297"/>
      <c r="S859" s="297"/>
      <c r="T859" s="297"/>
      <c r="U859" s="297"/>
      <c r="V859" s="297"/>
      <c r="W859" s="297"/>
      <c r="X859" s="297"/>
      <c r="Y859" s="297"/>
      <c r="Z859" s="297"/>
    </row>
    <row r="860" spans="1:26" ht="15.75" customHeight="1">
      <c r="A860" s="297"/>
      <c r="B860" s="297"/>
      <c r="C860" s="297"/>
      <c r="D860" s="297"/>
      <c r="E860" s="297"/>
      <c r="F860" s="297"/>
      <c r="G860" s="297"/>
      <c r="H860" s="297"/>
      <c r="I860" s="297"/>
      <c r="J860" s="297"/>
      <c r="K860" s="297"/>
      <c r="L860" s="297"/>
      <c r="M860" s="297"/>
      <c r="N860" s="297"/>
      <c r="O860" s="297"/>
      <c r="P860" s="297"/>
      <c r="Q860" s="297"/>
      <c r="R860" s="297"/>
      <c r="S860" s="297"/>
      <c r="T860" s="297"/>
      <c r="U860" s="297"/>
      <c r="V860" s="297"/>
      <c r="W860" s="297"/>
      <c r="X860" s="297"/>
      <c r="Y860" s="297"/>
      <c r="Z860" s="297"/>
    </row>
    <row r="861" spans="1:26" ht="15.75" customHeight="1">
      <c r="A861" s="297"/>
      <c r="B861" s="297"/>
      <c r="C861" s="297"/>
      <c r="D861" s="297"/>
      <c r="E861" s="297"/>
      <c r="F861" s="297"/>
      <c r="G861" s="297"/>
      <c r="H861" s="297"/>
      <c r="I861" s="297"/>
      <c r="J861" s="297"/>
      <c r="K861" s="297"/>
      <c r="L861" s="297"/>
      <c r="M861" s="297"/>
      <c r="N861" s="297"/>
      <c r="O861" s="297"/>
      <c r="P861" s="297"/>
      <c r="Q861" s="297"/>
      <c r="R861" s="297"/>
      <c r="S861" s="297"/>
      <c r="T861" s="297"/>
      <c r="U861" s="297"/>
      <c r="V861" s="297"/>
      <c r="W861" s="297"/>
      <c r="X861" s="297"/>
      <c r="Y861" s="297"/>
      <c r="Z861" s="297"/>
    </row>
    <row r="862" spans="1:26" ht="15.75" customHeight="1">
      <c r="A862" s="297"/>
      <c r="B862" s="297"/>
      <c r="C862" s="297"/>
      <c r="D862" s="297"/>
      <c r="E862" s="297"/>
      <c r="F862" s="297"/>
      <c r="G862" s="297"/>
      <c r="H862" s="297"/>
      <c r="I862" s="297"/>
      <c r="J862" s="297"/>
      <c r="K862" s="297"/>
      <c r="L862" s="297"/>
      <c r="M862" s="297"/>
      <c r="N862" s="297"/>
      <c r="O862" s="297"/>
      <c r="P862" s="297"/>
      <c r="Q862" s="297"/>
      <c r="R862" s="297"/>
      <c r="S862" s="297"/>
      <c r="T862" s="297"/>
      <c r="U862" s="297"/>
      <c r="V862" s="297"/>
      <c r="W862" s="297"/>
      <c r="X862" s="297"/>
      <c r="Y862" s="297"/>
      <c r="Z862" s="297"/>
    </row>
    <row r="863" spans="1:26" ht="15.75" customHeight="1">
      <c r="A863" s="297"/>
      <c r="B863" s="297"/>
      <c r="C863" s="297"/>
      <c r="D863" s="297"/>
      <c r="E863" s="297"/>
      <c r="F863" s="297"/>
      <c r="G863" s="297"/>
      <c r="H863" s="297"/>
      <c r="I863" s="297"/>
      <c r="J863" s="297"/>
      <c r="K863" s="297"/>
      <c r="L863" s="297"/>
      <c r="M863" s="297"/>
      <c r="N863" s="297"/>
      <c r="O863" s="297"/>
      <c r="P863" s="297"/>
      <c r="Q863" s="297"/>
      <c r="R863" s="297"/>
      <c r="S863" s="297"/>
      <c r="T863" s="297"/>
      <c r="U863" s="297"/>
      <c r="V863" s="297"/>
      <c r="W863" s="297"/>
      <c r="X863" s="297"/>
      <c r="Y863" s="297"/>
      <c r="Z863" s="297"/>
    </row>
    <row r="864" spans="1:26" ht="15.75" customHeight="1">
      <c r="A864" s="297"/>
      <c r="B864" s="297"/>
      <c r="C864" s="297"/>
      <c r="D864" s="297"/>
      <c r="E864" s="297"/>
      <c r="F864" s="297"/>
      <c r="G864" s="297"/>
      <c r="H864" s="297"/>
      <c r="I864" s="297"/>
      <c r="J864" s="297"/>
      <c r="K864" s="297"/>
      <c r="L864" s="297"/>
      <c r="M864" s="297"/>
      <c r="N864" s="297"/>
      <c r="O864" s="297"/>
      <c r="P864" s="297"/>
      <c r="Q864" s="297"/>
      <c r="R864" s="297"/>
      <c r="S864" s="297"/>
      <c r="T864" s="297"/>
      <c r="U864" s="297"/>
      <c r="V864" s="297"/>
      <c r="W864" s="297"/>
      <c r="X864" s="297"/>
      <c r="Y864" s="297"/>
      <c r="Z864" s="297"/>
    </row>
    <row r="865" spans="1:26" ht="15.75" customHeight="1">
      <c r="A865" s="297"/>
      <c r="B865" s="297"/>
      <c r="C865" s="297"/>
      <c r="D865" s="297"/>
      <c r="E865" s="297"/>
      <c r="F865" s="297"/>
      <c r="G865" s="297"/>
      <c r="H865" s="297"/>
      <c r="I865" s="297"/>
      <c r="J865" s="297"/>
      <c r="K865" s="297"/>
      <c r="L865" s="297"/>
      <c r="M865" s="297"/>
      <c r="N865" s="297"/>
      <c r="O865" s="297"/>
      <c r="P865" s="297"/>
      <c r="Q865" s="297"/>
      <c r="R865" s="297"/>
      <c r="S865" s="297"/>
      <c r="T865" s="297"/>
      <c r="U865" s="297"/>
      <c r="V865" s="297"/>
      <c r="W865" s="297"/>
      <c r="X865" s="297"/>
      <c r="Y865" s="297"/>
      <c r="Z865" s="297"/>
    </row>
    <row r="866" spans="1:26" ht="15.75" customHeight="1">
      <c r="A866" s="297"/>
      <c r="B866" s="297"/>
      <c r="C866" s="297"/>
      <c r="D866" s="297"/>
      <c r="E866" s="297"/>
      <c r="F866" s="297"/>
      <c r="G866" s="297"/>
      <c r="H866" s="297"/>
      <c r="I866" s="297"/>
      <c r="J866" s="297"/>
      <c r="K866" s="297"/>
      <c r="L866" s="297"/>
      <c r="M866" s="297"/>
      <c r="N866" s="297"/>
      <c r="O866" s="297"/>
      <c r="P866" s="297"/>
      <c r="Q866" s="297"/>
      <c r="R866" s="297"/>
      <c r="S866" s="297"/>
      <c r="T866" s="297"/>
      <c r="U866" s="297"/>
      <c r="V866" s="297"/>
      <c r="W866" s="297"/>
      <c r="X866" s="297"/>
      <c r="Y866" s="297"/>
      <c r="Z866" s="297"/>
    </row>
    <row r="867" spans="1:26" ht="15.75" customHeight="1">
      <c r="A867" s="297"/>
      <c r="B867" s="297"/>
      <c r="C867" s="297"/>
      <c r="D867" s="297"/>
      <c r="E867" s="297"/>
      <c r="F867" s="297"/>
      <c r="G867" s="297"/>
      <c r="H867" s="297"/>
      <c r="I867" s="297"/>
      <c r="J867" s="297"/>
      <c r="K867" s="297"/>
      <c r="L867" s="297"/>
      <c r="M867" s="297"/>
      <c r="N867" s="297"/>
      <c r="O867" s="297"/>
      <c r="P867" s="297"/>
      <c r="Q867" s="297"/>
      <c r="R867" s="297"/>
      <c r="S867" s="297"/>
      <c r="T867" s="297"/>
      <c r="U867" s="297"/>
      <c r="V867" s="297"/>
      <c r="W867" s="297"/>
      <c r="X867" s="297"/>
      <c r="Y867" s="297"/>
      <c r="Z867" s="297"/>
    </row>
    <row r="868" spans="1:26" ht="15.75" customHeight="1">
      <c r="A868" s="297"/>
      <c r="B868" s="297"/>
      <c r="C868" s="297"/>
      <c r="D868" s="297"/>
      <c r="E868" s="297"/>
      <c r="F868" s="297"/>
      <c r="G868" s="297"/>
      <c r="H868" s="297"/>
      <c r="I868" s="297"/>
      <c r="J868" s="297"/>
      <c r="K868" s="297"/>
      <c r="L868" s="297"/>
      <c r="M868" s="297"/>
      <c r="N868" s="297"/>
      <c r="O868" s="297"/>
      <c r="P868" s="297"/>
      <c r="Q868" s="297"/>
      <c r="R868" s="297"/>
      <c r="S868" s="297"/>
      <c r="T868" s="297"/>
      <c r="U868" s="297"/>
      <c r="V868" s="297"/>
      <c r="W868" s="297"/>
      <c r="X868" s="297"/>
      <c r="Y868" s="297"/>
      <c r="Z868" s="297"/>
    </row>
    <row r="869" spans="1:26" ht="15.75" customHeight="1">
      <c r="A869" s="297"/>
      <c r="B869" s="297"/>
      <c r="C869" s="297"/>
      <c r="D869" s="297"/>
      <c r="E869" s="297"/>
      <c r="F869" s="297"/>
      <c r="G869" s="297"/>
      <c r="H869" s="297"/>
      <c r="I869" s="297"/>
      <c r="J869" s="297"/>
      <c r="K869" s="297"/>
      <c r="L869" s="297"/>
      <c r="M869" s="297"/>
      <c r="N869" s="297"/>
      <c r="O869" s="297"/>
      <c r="P869" s="297"/>
      <c r="Q869" s="297"/>
      <c r="R869" s="297"/>
      <c r="S869" s="297"/>
      <c r="T869" s="297"/>
      <c r="U869" s="297"/>
      <c r="V869" s="297"/>
      <c r="W869" s="297"/>
      <c r="X869" s="297"/>
      <c r="Y869" s="297"/>
      <c r="Z869" s="297"/>
    </row>
    <row r="870" spans="1:26" ht="15.75" customHeight="1">
      <c r="A870" s="297"/>
      <c r="B870" s="297"/>
      <c r="C870" s="297"/>
      <c r="D870" s="297"/>
      <c r="E870" s="297"/>
      <c r="F870" s="297"/>
      <c r="G870" s="297"/>
      <c r="H870" s="297"/>
      <c r="I870" s="297"/>
      <c r="J870" s="297"/>
      <c r="K870" s="297"/>
      <c r="L870" s="297"/>
      <c r="M870" s="297"/>
      <c r="N870" s="297"/>
      <c r="O870" s="297"/>
      <c r="P870" s="297"/>
      <c r="Q870" s="297"/>
      <c r="R870" s="297"/>
      <c r="S870" s="297"/>
      <c r="T870" s="297"/>
      <c r="U870" s="297"/>
      <c r="V870" s="297"/>
      <c r="W870" s="297"/>
      <c r="X870" s="297"/>
      <c r="Y870" s="297"/>
      <c r="Z870" s="297"/>
    </row>
    <row r="871" spans="1:26" ht="15.75" customHeight="1">
      <c r="A871" s="297"/>
      <c r="B871" s="297"/>
      <c r="C871" s="297"/>
      <c r="D871" s="297"/>
      <c r="E871" s="297"/>
      <c r="F871" s="297"/>
      <c r="G871" s="297"/>
      <c r="H871" s="297"/>
      <c r="I871" s="297"/>
      <c r="J871" s="297"/>
      <c r="K871" s="297"/>
      <c r="L871" s="297"/>
      <c r="M871" s="297"/>
      <c r="N871" s="297"/>
      <c r="O871" s="297"/>
      <c r="P871" s="297"/>
      <c r="Q871" s="297"/>
      <c r="R871" s="297"/>
      <c r="S871" s="297"/>
      <c r="T871" s="297"/>
      <c r="U871" s="297"/>
      <c r="V871" s="297"/>
      <c r="W871" s="297"/>
      <c r="X871" s="297"/>
      <c r="Y871" s="297"/>
      <c r="Z871" s="297"/>
    </row>
    <row r="872" spans="1:26" ht="15.75" customHeight="1">
      <c r="A872" s="297"/>
      <c r="B872" s="297"/>
      <c r="C872" s="297"/>
      <c r="D872" s="297"/>
      <c r="E872" s="297"/>
      <c r="F872" s="297"/>
      <c r="G872" s="297"/>
      <c r="H872" s="297"/>
      <c r="I872" s="297"/>
      <c r="J872" s="297"/>
      <c r="K872" s="297"/>
      <c r="L872" s="297"/>
      <c r="M872" s="297"/>
      <c r="N872" s="297"/>
      <c r="O872" s="297"/>
      <c r="P872" s="297"/>
      <c r="Q872" s="297"/>
      <c r="R872" s="297"/>
      <c r="S872" s="297"/>
      <c r="T872" s="297"/>
      <c r="U872" s="297"/>
      <c r="V872" s="297"/>
      <c r="W872" s="297"/>
      <c r="X872" s="297"/>
      <c r="Y872" s="297"/>
      <c r="Z872" s="297"/>
    </row>
    <row r="873" spans="1:26" ht="15.75" customHeight="1">
      <c r="A873" s="297"/>
      <c r="B873" s="297"/>
      <c r="C873" s="297"/>
      <c r="D873" s="297"/>
      <c r="E873" s="297"/>
      <c r="F873" s="297"/>
      <c r="G873" s="297"/>
      <c r="H873" s="297"/>
      <c r="I873" s="297"/>
      <c r="J873" s="297"/>
      <c r="K873" s="297"/>
      <c r="L873" s="297"/>
      <c r="M873" s="297"/>
      <c r="N873" s="297"/>
      <c r="O873" s="297"/>
      <c r="P873" s="297"/>
      <c r="Q873" s="297"/>
      <c r="R873" s="297"/>
      <c r="S873" s="297"/>
      <c r="T873" s="297"/>
      <c r="U873" s="297"/>
      <c r="V873" s="297"/>
      <c r="W873" s="297"/>
      <c r="X873" s="297"/>
      <c r="Y873" s="297"/>
      <c r="Z873" s="297"/>
    </row>
    <row r="874" spans="1:26" ht="15.75" customHeight="1">
      <c r="A874" s="297"/>
      <c r="B874" s="297"/>
      <c r="C874" s="297"/>
      <c r="D874" s="297"/>
      <c r="E874" s="297"/>
      <c r="F874" s="297"/>
      <c r="G874" s="297"/>
      <c r="H874" s="297"/>
      <c r="I874" s="297"/>
      <c r="J874" s="297"/>
      <c r="K874" s="297"/>
      <c r="L874" s="297"/>
      <c r="M874" s="297"/>
      <c r="N874" s="297"/>
      <c r="O874" s="297"/>
      <c r="P874" s="297"/>
      <c r="Q874" s="297"/>
      <c r="R874" s="297"/>
      <c r="S874" s="297"/>
      <c r="T874" s="297"/>
      <c r="U874" s="297"/>
      <c r="V874" s="297"/>
      <c r="W874" s="297"/>
      <c r="X874" s="297"/>
      <c r="Y874" s="297"/>
      <c r="Z874" s="297"/>
    </row>
    <row r="875" spans="1:26" ht="15.75" customHeight="1">
      <c r="A875" s="297"/>
      <c r="B875" s="297"/>
      <c r="C875" s="297"/>
      <c r="D875" s="297"/>
      <c r="E875" s="297"/>
      <c r="F875" s="297"/>
      <c r="G875" s="297"/>
      <c r="H875" s="297"/>
      <c r="I875" s="297"/>
      <c r="J875" s="297"/>
      <c r="K875" s="297"/>
      <c r="L875" s="297"/>
      <c r="M875" s="297"/>
      <c r="N875" s="297"/>
      <c r="O875" s="297"/>
      <c r="P875" s="297"/>
      <c r="Q875" s="297"/>
      <c r="R875" s="297"/>
      <c r="S875" s="297"/>
      <c r="T875" s="297"/>
      <c r="U875" s="297"/>
      <c r="V875" s="297"/>
      <c r="W875" s="297"/>
      <c r="X875" s="297"/>
      <c r="Y875" s="297"/>
      <c r="Z875" s="297"/>
    </row>
    <row r="876" spans="1:26" ht="15.75" customHeight="1">
      <c r="A876" s="297"/>
      <c r="B876" s="297"/>
      <c r="C876" s="297"/>
      <c r="D876" s="297"/>
      <c r="E876" s="297"/>
      <c r="F876" s="297"/>
      <c r="G876" s="297"/>
      <c r="H876" s="297"/>
      <c r="I876" s="297"/>
      <c r="J876" s="297"/>
      <c r="K876" s="297"/>
      <c r="L876" s="297"/>
      <c r="M876" s="297"/>
      <c r="N876" s="297"/>
      <c r="O876" s="297"/>
      <c r="P876" s="297"/>
      <c r="Q876" s="297"/>
      <c r="R876" s="297"/>
      <c r="S876" s="297"/>
      <c r="T876" s="297"/>
      <c r="U876" s="297"/>
      <c r="V876" s="297"/>
      <c r="W876" s="297"/>
      <c r="X876" s="297"/>
      <c r="Y876" s="297"/>
      <c r="Z876" s="297"/>
    </row>
    <row r="877" spans="1:26" ht="15.75" customHeight="1">
      <c r="A877" s="297"/>
      <c r="B877" s="297"/>
      <c r="C877" s="297"/>
      <c r="D877" s="297"/>
      <c r="E877" s="297"/>
      <c r="F877" s="297"/>
      <c r="G877" s="297"/>
      <c r="H877" s="297"/>
      <c r="I877" s="297"/>
      <c r="J877" s="297"/>
      <c r="K877" s="297"/>
      <c r="L877" s="297"/>
      <c r="M877" s="297"/>
      <c r="N877" s="297"/>
      <c r="O877" s="297"/>
      <c r="P877" s="297"/>
      <c r="Q877" s="297"/>
      <c r="R877" s="297"/>
      <c r="S877" s="297"/>
      <c r="T877" s="297"/>
      <c r="U877" s="297"/>
      <c r="V877" s="297"/>
      <c r="W877" s="297"/>
      <c r="X877" s="297"/>
      <c r="Y877" s="297"/>
      <c r="Z877" s="297"/>
    </row>
    <row r="878" spans="1:26" ht="15.75" customHeight="1">
      <c r="A878" s="297"/>
      <c r="B878" s="297"/>
      <c r="C878" s="297"/>
      <c r="D878" s="297"/>
      <c r="E878" s="297"/>
      <c r="F878" s="297"/>
      <c r="G878" s="297"/>
      <c r="H878" s="297"/>
      <c r="I878" s="297"/>
      <c r="J878" s="297"/>
      <c r="K878" s="297"/>
      <c r="L878" s="297"/>
      <c r="M878" s="297"/>
      <c r="N878" s="297"/>
      <c r="O878" s="297"/>
      <c r="P878" s="297"/>
      <c r="Q878" s="297"/>
      <c r="R878" s="297"/>
      <c r="S878" s="297"/>
      <c r="T878" s="297"/>
      <c r="U878" s="297"/>
      <c r="V878" s="297"/>
      <c r="W878" s="297"/>
      <c r="X878" s="297"/>
      <c r="Y878" s="297"/>
      <c r="Z878" s="297"/>
    </row>
    <row r="879" spans="1:26" ht="15.75" customHeight="1">
      <c r="A879" s="297"/>
      <c r="B879" s="297"/>
      <c r="C879" s="297"/>
      <c r="D879" s="297"/>
      <c r="E879" s="297"/>
      <c r="F879" s="297"/>
      <c r="G879" s="297"/>
      <c r="H879" s="297"/>
      <c r="I879" s="297"/>
      <c r="J879" s="297"/>
      <c r="K879" s="297"/>
      <c r="L879" s="297"/>
      <c r="M879" s="297"/>
      <c r="N879" s="297"/>
      <c r="O879" s="297"/>
      <c r="P879" s="297"/>
      <c r="Q879" s="297"/>
      <c r="R879" s="297"/>
      <c r="S879" s="297"/>
      <c r="T879" s="297"/>
      <c r="U879" s="297"/>
      <c r="V879" s="297"/>
      <c r="W879" s="297"/>
      <c r="X879" s="297"/>
      <c r="Y879" s="297"/>
      <c r="Z879" s="297"/>
    </row>
    <row r="880" spans="1:26" ht="15.75" customHeight="1">
      <c r="A880" s="297"/>
      <c r="B880" s="297"/>
      <c r="C880" s="297"/>
      <c r="D880" s="297"/>
      <c r="E880" s="297"/>
      <c r="F880" s="297"/>
      <c r="G880" s="297"/>
      <c r="H880" s="297"/>
      <c r="I880" s="297"/>
      <c r="J880" s="297"/>
      <c r="K880" s="297"/>
      <c r="L880" s="297"/>
      <c r="M880" s="297"/>
      <c r="N880" s="297"/>
      <c r="O880" s="297"/>
      <c r="P880" s="297"/>
      <c r="Q880" s="297"/>
      <c r="R880" s="297"/>
      <c r="S880" s="297"/>
      <c r="T880" s="297"/>
      <c r="U880" s="297"/>
      <c r="V880" s="297"/>
      <c r="W880" s="297"/>
      <c r="X880" s="297"/>
      <c r="Y880" s="297"/>
      <c r="Z880" s="297"/>
    </row>
    <row r="881" spans="1:26" ht="15.75" customHeight="1">
      <c r="A881" s="297"/>
      <c r="B881" s="297"/>
      <c r="C881" s="297"/>
      <c r="D881" s="297"/>
      <c r="E881" s="297"/>
      <c r="F881" s="297"/>
      <c r="G881" s="297"/>
      <c r="H881" s="297"/>
      <c r="I881" s="297"/>
      <c r="J881" s="297"/>
      <c r="K881" s="297"/>
      <c r="L881" s="297"/>
      <c r="M881" s="297"/>
      <c r="N881" s="297"/>
      <c r="O881" s="297"/>
      <c r="P881" s="297"/>
      <c r="Q881" s="297"/>
      <c r="R881" s="297"/>
      <c r="S881" s="297"/>
      <c r="T881" s="297"/>
      <c r="U881" s="297"/>
      <c r="V881" s="297"/>
      <c r="W881" s="297"/>
      <c r="X881" s="297"/>
      <c r="Y881" s="297"/>
      <c r="Z881" s="297"/>
    </row>
    <row r="882" spans="1:26" ht="15.75" customHeight="1">
      <c r="A882" s="297"/>
      <c r="B882" s="297"/>
      <c r="C882" s="297"/>
      <c r="D882" s="297"/>
      <c r="E882" s="297"/>
      <c r="F882" s="297"/>
      <c r="G882" s="297"/>
      <c r="H882" s="297"/>
      <c r="I882" s="297"/>
      <c r="J882" s="297"/>
      <c r="K882" s="297"/>
      <c r="L882" s="297"/>
      <c r="M882" s="297"/>
      <c r="N882" s="297"/>
      <c r="O882" s="297"/>
      <c r="P882" s="297"/>
      <c r="Q882" s="297"/>
      <c r="R882" s="297"/>
      <c r="S882" s="297"/>
      <c r="T882" s="297"/>
      <c r="U882" s="297"/>
      <c r="V882" s="297"/>
      <c r="W882" s="297"/>
      <c r="X882" s="297"/>
      <c r="Y882" s="297"/>
      <c r="Z882" s="297"/>
    </row>
    <row r="883" spans="1:26" ht="15.75" customHeight="1">
      <c r="A883" s="297"/>
      <c r="B883" s="297"/>
      <c r="C883" s="297"/>
      <c r="D883" s="297"/>
      <c r="E883" s="297"/>
      <c r="F883" s="297"/>
      <c r="G883" s="297"/>
      <c r="H883" s="297"/>
      <c r="I883" s="297"/>
      <c r="J883" s="297"/>
      <c r="K883" s="297"/>
      <c r="L883" s="297"/>
      <c r="M883" s="297"/>
      <c r="N883" s="297"/>
      <c r="O883" s="297"/>
      <c r="P883" s="297"/>
      <c r="Q883" s="297"/>
      <c r="R883" s="297"/>
      <c r="S883" s="297"/>
      <c r="T883" s="297"/>
      <c r="U883" s="297"/>
      <c r="V883" s="297"/>
      <c r="W883" s="297"/>
      <c r="X883" s="297"/>
      <c r="Y883" s="297"/>
      <c r="Z883" s="297"/>
    </row>
    <row r="884" spans="1:26" ht="15.75" customHeight="1">
      <c r="A884" s="297"/>
      <c r="B884" s="297"/>
      <c r="C884" s="297"/>
      <c r="D884" s="297"/>
      <c r="E884" s="297"/>
      <c r="F884" s="297"/>
      <c r="G884" s="297"/>
      <c r="H884" s="297"/>
      <c r="I884" s="297"/>
      <c r="J884" s="297"/>
      <c r="K884" s="297"/>
      <c r="L884" s="297"/>
      <c r="M884" s="297"/>
      <c r="N884" s="297"/>
      <c r="O884" s="297"/>
      <c r="P884" s="297"/>
      <c r="Q884" s="297"/>
      <c r="R884" s="297"/>
      <c r="S884" s="297"/>
      <c r="T884" s="297"/>
      <c r="U884" s="297"/>
      <c r="V884" s="297"/>
      <c r="W884" s="297"/>
      <c r="X884" s="297"/>
      <c r="Y884" s="297"/>
      <c r="Z884" s="297"/>
    </row>
    <row r="885" spans="1:26" ht="15.75" customHeight="1">
      <c r="A885" s="297"/>
      <c r="B885" s="297"/>
      <c r="C885" s="297"/>
      <c r="D885" s="297"/>
      <c r="E885" s="297"/>
      <c r="F885" s="297"/>
      <c r="G885" s="297"/>
      <c r="H885" s="297"/>
      <c r="I885" s="297"/>
      <c r="J885" s="297"/>
      <c r="K885" s="297"/>
      <c r="L885" s="297"/>
      <c r="M885" s="297"/>
      <c r="N885" s="297"/>
      <c r="O885" s="297"/>
      <c r="P885" s="297"/>
      <c r="Q885" s="297"/>
      <c r="R885" s="297"/>
      <c r="S885" s="297"/>
      <c r="T885" s="297"/>
      <c r="U885" s="297"/>
      <c r="V885" s="297"/>
      <c r="W885" s="297"/>
      <c r="X885" s="297"/>
      <c r="Y885" s="297"/>
      <c r="Z885" s="297"/>
    </row>
    <row r="886" spans="1:26" ht="15.75" customHeight="1">
      <c r="A886" s="297"/>
      <c r="B886" s="297"/>
      <c r="C886" s="297"/>
      <c r="D886" s="297"/>
      <c r="E886" s="297"/>
      <c r="F886" s="297"/>
      <c r="G886" s="297"/>
      <c r="H886" s="297"/>
      <c r="I886" s="297"/>
      <c r="J886" s="297"/>
      <c r="K886" s="297"/>
      <c r="L886" s="297"/>
      <c r="M886" s="297"/>
      <c r="N886" s="297"/>
      <c r="O886" s="297"/>
      <c r="P886" s="297"/>
      <c r="Q886" s="297"/>
      <c r="R886" s="297"/>
      <c r="S886" s="297"/>
      <c r="T886" s="297"/>
      <c r="U886" s="297"/>
      <c r="V886" s="297"/>
      <c r="W886" s="297"/>
      <c r="X886" s="297"/>
      <c r="Y886" s="297"/>
      <c r="Z886" s="297"/>
    </row>
    <row r="887" spans="1:26" ht="15.75" customHeight="1">
      <c r="A887" s="297"/>
      <c r="B887" s="297"/>
      <c r="C887" s="297"/>
      <c r="D887" s="297"/>
      <c r="E887" s="297"/>
      <c r="F887" s="297"/>
      <c r="G887" s="297"/>
      <c r="H887" s="297"/>
      <c r="I887" s="297"/>
      <c r="J887" s="297"/>
      <c r="K887" s="297"/>
      <c r="L887" s="297"/>
      <c r="M887" s="297"/>
      <c r="N887" s="297"/>
      <c r="O887" s="297"/>
      <c r="P887" s="297"/>
      <c r="Q887" s="297"/>
      <c r="R887" s="297"/>
      <c r="S887" s="297"/>
      <c r="T887" s="297"/>
      <c r="U887" s="297"/>
      <c r="V887" s="297"/>
      <c r="W887" s="297"/>
      <c r="X887" s="297"/>
      <c r="Y887" s="297"/>
      <c r="Z887" s="297"/>
    </row>
    <row r="888" spans="1:26" ht="15.75" customHeight="1">
      <c r="A888" s="297"/>
      <c r="B888" s="297"/>
      <c r="C888" s="297"/>
      <c r="D888" s="297"/>
      <c r="E888" s="297"/>
      <c r="F888" s="297"/>
      <c r="G888" s="297"/>
      <c r="H888" s="297"/>
      <c r="I888" s="297"/>
      <c r="J888" s="297"/>
      <c r="K888" s="297"/>
      <c r="L888" s="297"/>
      <c r="M888" s="297"/>
      <c r="N888" s="297"/>
      <c r="O888" s="297"/>
      <c r="P888" s="297"/>
      <c r="Q888" s="297"/>
      <c r="R888" s="297"/>
      <c r="S888" s="297"/>
      <c r="T888" s="297"/>
      <c r="U888" s="297"/>
      <c r="V888" s="297"/>
      <c r="W888" s="297"/>
      <c r="X888" s="297"/>
      <c r="Y888" s="297"/>
      <c r="Z888" s="297"/>
    </row>
    <row r="889" spans="1:26" ht="15.75" customHeight="1">
      <c r="A889" s="297"/>
      <c r="B889" s="297"/>
      <c r="C889" s="297"/>
      <c r="D889" s="297"/>
      <c r="E889" s="297"/>
      <c r="F889" s="297"/>
      <c r="G889" s="297"/>
      <c r="H889" s="297"/>
      <c r="I889" s="297"/>
      <c r="J889" s="297"/>
      <c r="K889" s="297"/>
      <c r="L889" s="297"/>
      <c r="M889" s="297"/>
      <c r="N889" s="297"/>
      <c r="O889" s="297"/>
      <c r="P889" s="297"/>
      <c r="Q889" s="297"/>
      <c r="R889" s="297"/>
      <c r="S889" s="297"/>
      <c r="T889" s="297"/>
      <c r="U889" s="297"/>
      <c r="V889" s="297"/>
      <c r="W889" s="297"/>
      <c r="X889" s="297"/>
      <c r="Y889" s="297"/>
      <c r="Z889" s="297"/>
    </row>
    <row r="890" spans="1:26" ht="15.75" customHeight="1">
      <c r="A890" s="297"/>
      <c r="B890" s="297"/>
      <c r="C890" s="297"/>
      <c r="D890" s="297"/>
      <c r="E890" s="297"/>
      <c r="F890" s="297"/>
      <c r="G890" s="297"/>
      <c r="H890" s="297"/>
      <c r="I890" s="297"/>
      <c r="J890" s="297"/>
      <c r="K890" s="297"/>
      <c r="L890" s="297"/>
      <c r="M890" s="297"/>
      <c r="N890" s="297"/>
      <c r="O890" s="297"/>
      <c r="P890" s="297"/>
      <c r="Q890" s="297"/>
      <c r="R890" s="297"/>
      <c r="S890" s="297"/>
      <c r="T890" s="297"/>
      <c r="U890" s="297"/>
      <c r="V890" s="297"/>
      <c r="W890" s="297"/>
      <c r="X890" s="297"/>
      <c r="Y890" s="297"/>
      <c r="Z890" s="297"/>
    </row>
    <row r="891" spans="1:26" ht="15.75" customHeight="1">
      <c r="A891" s="297"/>
      <c r="B891" s="297"/>
      <c r="C891" s="297"/>
      <c r="D891" s="297"/>
      <c r="E891" s="297"/>
      <c r="F891" s="297"/>
      <c r="G891" s="297"/>
      <c r="H891" s="297"/>
      <c r="I891" s="297"/>
      <c r="J891" s="297"/>
      <c r="K891" s="297"/>
      <c r="L891" s="297"/>
      <c r="M891" s="297"/>
      <c r="N891" s="297"/>
      <c r="O891" s="297"/>
      <c r="P891" s="297"/>
      <c r="Q891" s="297"/>
      <c r="R891" s="297"/>
      <c r="S891" s="297"/>
      <c r="T891" s="297"/>
      <c r="U891" s="297"/>
      <c r="V891" s="297"/>
      <c r="W891" s="297"/>
      <c r="X891" s="297"/>
      <c r="Y891" s="297"/>
      <c r="Z891" s="297"/>
    </row>
    <row r="892" spans="1:26" ht="15.75" customHeight="1">
      <c r="A892" s="297"/>
      <c r="B892" s="297"/>
      <c r="C892" s="297"/>
      <c r="D892" s="297"/>
      <c r="E892" s="297"/>
      <c r="F892" s="297"/>
      <c r="G892" s="297"/>
      <c r="H892" s="297"/>
      <c r="I892" s="297"/>
      <c r="J892" s="297"/>
      <c r="K892" s="297"/>
      <c r="L892" s="297"/>
      <c r="M892" s="297"/>
      <c r="N892" s="297"/>
      <c r="O892" s="297"/>
      <c r="P892" s="297"/>
      <c r="Q892" s="297"/>
      <c r="R892" s="297"/>
      <c r="S892" s="297"/>
      <c r="T892" s="297"/>
      <c r="U892" s="297"/>
      <c r="V892" s="297"/>
      <c r="W892" s="297"/>
      <c r="X892" s="297"/>
      <c r="Y892" s="297"/>
      <c r="Z892" s="297"/>
    </row>
    <row r="893" spans="1:26" ht="15.75" customHeight="1">
      <c r="A893" s="297"/>
      <c r="B893" s="297"/>
      <c r="C893" s="297"/>
      <c r="D893" s="297"/>
      <c r="E893" s="297"/>
      <c r="F893" s="297"/>
      <c r="G893" s="297"/>
      <c r="H893" s="297"/>
      <c r="I893" s="297"/>
      <c r="J893" s="297"/>
      <c r="K893" s="297"/>
      <c r="L893" s="297"/>
      <c r="M893" s="297"/>
      <c r="N893" s="297"/>
      <c r="O893" s="297"/>
      <c r="P893" s="297"/>
      <c r="Q893" s="297"/>
      <c r="R893" s="297"/>
      <c r="S893" s="297"/>
      <c r="T893" s="297"/>
      <c r="U893" s="297"/>
      <c r="V893" s="297"/>
      <c r="W893" s="297"/>
      <c r="X893" s="297"/>
      <c r="Y893" s="297"/>
      <c r="Z893" s="297"/>
    </row>
    <row r="894" spans="1:26" ht="15.75" customHeight="1">
      <c r="A894" s="297"/>
      <c r="B894" s="297"/>
      <c r="C894" s="297"/>
      <c r="D894" s="297"/>
      <c r="E894" s="297"/>
      <c r="F894" s="297"/>
      <c r="G894" s="297"/>
      <c r="H894" s="297"/>
      <c r="I894" s="297"/>
      <c r="J894" s="297"/>
      <c r="K894" s="297"/>
      <c r="L894" s="297"/>
      <c r="M894" s="297"/>
      <c r="N894" s="297"/>
      <c r="O894" s="297"/>
      <c r="P894" s="297"/>
      <c r="Q894" s="297"/>
      <c r="R894" s="297"/>
      <c r="S894" s="297"/>
      <c r="T894" s="297"/>
      <c r="U894" s="297"/>
      <c r="V894" s="297"/>
      <c r="W894" s="297"/>
      <c r="X894" s="297"/>
      <c r="Y894" s="297"/>
      <c r="Z894" s="297"/>
    </row>
    <row r="895" spans="1:26" ht="15.75" customHeight="1">
      <c r="A895" s="297"/>
      <c r="B895" s="297"/>
      <c r="C895" s="297"/>
      <c r="D895" s="297"/>
      <c r="E895" s="297"/>
      <c r="F895" s="297"/>
      <c r="G895" s="297"/>
      <c r="H895" s="297"/>
      <c r="I895" s="297"/>
      <c r="J895" s="297"/>
      <c r="K895" s="297"/>
      <c r="L895" s="297"/>
      <c r="M895" s="297"/>
      <c r="N895" s="297"/>
      <c r="O895" s="297"/>
      <c r="P895" s="297"/>
      <c r="Q895" s="297"/>
      <c r="R895" s="297"/>
      <c r="S895" s="297"/>
      <c r="T895" s="297"/>
      <c r="U895" s="297"/>
      <c r="V895" s="297"/>
      <c r="W895" s="297"/>
      <c r="X895" s="297"/>
      <c r="Y895" s="297"/>
      <c r="Z895" s="297"/>
    </row>
    <row r="896" spans="1:26" ht="15.75" customHeight="1">
      <c r="A896" s="297"/>
      <c r="B896" s="297"/>
      <c r="C896" s="297"/>
      <c r="D896" s="297"/>
      <c r="E896" s="297"/>
      <c r="F896" s="297"/>
      <c r="G896" s="297"/>
      <c r="H896" s="297"/>
      <c r="I896" s="297"/>
      <c r="J896" s="297"/>
      <c r="K896" s="297"/>
      <c r="L896" s="297"/>
      <c r="M896" s="297"/>
      <c r="N896" s="297"/>
      <c r="O896" s="297"/>
      <c r="P896" s="297"/>
      <c r="Q896" s="297"/>
      <c r="R896" s="297"/>
      <c r="S896" s="297"/>
      <c r="T896" s="297"/>
      <c r="U896" s="297"/>
      <c r="V896" s="297"/>
      <c r="W896" s="297"/>
      <c r="X896" s="297"/>
      <c r="Y896" s="297"/>
      <c r="Z896" s="297"/>
    </row>
    <row r="897" spans="1:26" ht="15.75" customHeight="1">
      <c r="A897" s="297"/>
      <c r="B897" s="297"/>
      <c r="C897" s="297"/>
      <c r="D897" s="297"/>
      <c r="E897" s="297"/>
      <c r="F897" s="297"/>
      <c r="G897" s="297"/>
      <c r="H897" s="297"/>
      <c r="I897" s="297"/>
      <c r="J897" s="297"/>
      <c r="K897" s="297"/>
      <c r="L897" s="297"/>
      <c r="M897" s="297"/>
      <c r="N897" s="297"/>
      <c r="O897" s="297"/>
      <c r="P897" s="297"/>
      <c r="Q897" s="297"/>
      <c r="R897" s="297"/>
      <c r="S897" s="297"/>
      <c r="T897" s="297"/>
      <c r="U897" s="297"/>
      <c r="V897" s="297"/>
      <c r="W897" s="297"/>
      <c r="X897" s="297"/>
      <c r="Y897" s="297"/>
      <c r="Z897" s="297"/>
    </row>
    <row r="898" spans="1:26" ht="15.75" customHeight="1">
      <c r="A898" s="297"/>
      <c r="B898" s="297"/>
      <c r="C898" s="297"/>
      <c r="D898" s="297"/>
      <c r="E898" s="297"/>
      <c r="F898" s="297"/>
      <c r="G898" s="297"/>
      <c r="H898" s="297"/>
      <c r="I898" s="297"/>
      <c r="J898" s="297"/>
      <c r="K898" s="297"/>
      <c r="L898" s="297"/>
      <c r="M898" s="297"/>
      <c r="N898" s="297"/>
      <c r="O898" s="297"/>
      <c r="P898" s="297"/>
      <c r="Q898" s="297"/>
      <c r="R898" s="297"/>
      <c r="S898" s="297"/>
      <c r="T898" s="297"/>
      <c r="U898" s="297"/>
      <c r="V898" s="297"/>
      <c r="W898" s="297"/>
      <c r="X898" s="297"/>
      <c r="Y898" s="297"/>
      <c r="Z898" s="297"/>
    </row>
    <row r="899" spans="1:26" ht="15.75" customHeight="1">
      <c r="A899" s="297"/>
      <c r="B899" s="297"/>
      <c r="C899" s="297"/>
      <c r="D899" s="297"/>
      <c r="E899" s="297"/>
      <c r="F899" s="297"/>
      <c r="G899" s="297"/>
      <c r="H899" s="297"/>
      <c r="I899" s="297"/>
      <c r="J899" s="297"/>
      <c r="K899" s="297"/>
      <c r="L899" s="297"/>
      <c r="M899" s="297"/>
      <c r="N899" s="297"/>
      <c r="O899" s="297"/>
      <c r="P899" s="297"/>
      <c r="Q899" s="297"/>
      <c r="R899" s="297"/>
      <c r="S899" s="297"/>
      <c r="T899" s="297"/>
      <c r="U899" s="297"/>
      <c r="V899" s="297"/>
      <c r="W899" s="297"/>
      <c r="X899" s="297"/>
      <c r="Y899" s="297"/>
      <c r="Z899" s="297"/>
    </row>
    <row r="900" spans="1:26" ht="15.75" customHeight="1">
      <c r="A900" s="297"/>
      <c r="B900" s="297"/>
      <c r="C900" s="297"/>
      <c r="D900" s="297"/>
      <c r="E900" s="297"/>
      <c r="F900" s="297"/>
      <c r="G900" s="297"/>
      <c r="H900" s="297"/>
      <c r="I900" s="297"/>
      <c r="J900" s="297"/>
      <c r="K900" s="297"/>
      <c r="L900" s="297"/>
      <c r="M900" s="297"/>
      <c r="N900" s="297"/>
      <c r="O900" s="297"/>
      <c r="P900" s="297"/>
      <c r="Q900" s="297"/>
      <c r="R900" s="297"/>
      <c r="S900" s="297"/>
      <c r="T900" s="297"/>
      <c r="U900" s="297"/>
      <c r="V900" s="297"/>
      <c r="W900" s="297"/>
      <c r="X900" s="297"/>
      <c r="Y900" s="297"/>
      <c r="Z900" s="297"/>
    </row>
    <row r="901" spans="1:26" ht="15.75" customHeight="1">
      <c r="A901" s="297"/>
      <c r="B901" s="297"/>
      <c r="C901" s="297"/>
      <c r="D901" s="297"/>
      <c r="E901" s="297"/>
      <c r="F901" s="297"/>
      <c r="G901" s="297"/>
      <c r="H901" s="297"/>
      <c r="I901" s="297"/>
      <c r="J901" s="297"/>
      <c r="K901" s="297"/>
      <c r="L901" s="297"/>
      <c r="M901" s="297"/>
      <c r="N901" s="297"/>
      <c r="O901" s="297"/>
      <c r="P901" s="297"/>
      <c r="Q901" s="297"/>
      <c r="R901" s="297"/>
      <c r="S901" s="297"/>
      <c r="T901" s="297"/>
      <c r="U901" s="297"/>
      <c r="V901" s="297"/>
      <c r="W901" s="297"/>
      <c r="X901" s="297"/>
      <c r="Y901" s="297"/>
      <c r="Z901" s="297"/>
    </row>
    <row r="902" spans="1:26" ht="15.75" customHeight="1">
      <c r="A902" s="297"/>
      <c r="B902" s="297"/>
      <c r="C902" s="297"/>
      <c r="D902" s="297"/>
      <c r="E902" s="297"/>
      <c r="F902" s="297"/>
      <c r="G902" s="297"/>
      <c r="H902" s="297"/>
      <c r="I902" s="297"/>
      <c r="J902" s="297"/>
      <c r="K902" s="297"/>
      <c r="L902" s="297"/>
      <c r="M902" s="297"/>
      <c r="N902" s="297"/>
      <c r="O902" s="297"/>
      <c r="P902" s="297"/>
      <c r="Q902" s="297"/>
      <c r="R902" s="297"/>
      <c r="S902" s="297"/>
      <c r="T902" s="297"/>
      <c r="U902" s="297"/>
      <c r="V902" s="297"/>
      <c r="W902" s="297"/>
      <c r="X902" s="297"/>
      <c r="Y902" s="297"/>
      <c r="Z902" s="297"/>
    </row>
    <row r="903" spans="1:26" ht="15.75" customHeight="1">
      <c r="A903" s="297"/>
      <c r="B903" s="297"/>
      <c r="C903" s="297"/>
      <c r="D903" s="297"/>
      <c r="E903" s="297"/>
      <c r="F903" s="297"/>
      <c r="G903" s="297"/>
      <c r="H903" s="297"/>
      <c r="I903" s="297"/>
      <c r="J903" s="297"/>
      <c r="K903" s="297"/>
      <c r="L903" s="297"/>
      <c r="M903" s="297"/>
      <c r="N903" s="297"/>
      <c r="O903" s="297"/>
      <c r="P903" s="297"/>
      <c r="Q903" s="297"/>
      <c r="R903" s="297"/>
      <c r="S903" s="297"/>
      <c r="T903" s="297"/>
      <c r="U903" s="297"/>
      <c r="V903" s="297"/>
      <c r="W903" s="297"/>
      <c r="X903" s="297"/>
      <c r="Y903" s="297"/>
      <c r="Z903" s="297"/>
    </row>
    <row r="904" spans="1:26" ht="15.75" customHeight="1">
      <c r="A904" s="297"/>
      <c r="B904" s="297"/>
      <c r="C904" s="297"/>
      <c r="D904" s="297"/>
      <c r="E904" s="297"/>
      <c r="F904" s="297"/>
      <c r="G904" s="297"/>
      <c r="H904" s="297"/>
      <c r="I904" s="297"/>
      <c r="J904" s="297"/>
      <c r="K904" s="297"/>
      <c r="L904" s="297"/>
      <c r="M904" s="297"/>
      <c r="N904" s="297"/>
      <c r="O904" s="297"/>
      <c r="P904" s="297"/>
      <c r="Q904" s="297"/>
      <c r="R904" s="297"/>
      <c r="S904" s="297"/>
      <c r="T904" s="297"/>
      <c r="U904" s="297"/>
      <c r="V904" s="297"/>
      <c r="W904" s="297"/>
      <c r="X904" s="297"/>
      <c r="Y904" s="297"/>
      <c r="Z904" s="297"/>
    </row>
    <row r="905" spans="1:26" ht="15.75" customHeight="1">
      <c r="A905" s="297"/>
      <c r="B905" s="297"/>
      <c r="C905" s="297"/>
      <c r="D905" s="297"/>
      <c r="E905" s="297"/>
      <c r="F905" s="297"/>
      <c r="G905" s="297"/>
      <c r="H905" s="297"/>
      <c r="I905" s="297"/>
      <c r="J905" s="297"/>
      <c r="K905" s="297"/>
      <c r="L905" s="297"/>
      <c r="M905" s="297"/>
      <c r="N905" s="297"/>
      <c r="O905" s="297"/>
      <c r="P905" s="297"/>
      <c r="Q905" s="297"/>
      <c r="R905" s="297"/>
      <c r="S905" s="297"/>
      <c r="T905" s="297"/>
      <c r="U905" s="297"/>
      <c r="V905" s="297"/>
      <c r="W905" s="297"/>
      <c r="X905" s="297"/>
      <c r="Y905" s="297"/>
      <c r="Z905" s="297"/>
    </row>
    <row r="906" spans="1:26" ht="15.75" customHeight="1">
      <c r="A906" s="297"/>
      <c r="B906" s="297"/>
      <c r="C906" s="297"/>
      <c r="D906" s="297"/>
      <c r="E906" s="297"/>
      <c r="F906" s="297"/>
      <c r="G906" s="297"/>
      <c r="H906" s="297"/>
      <c r="I906" s="297"/>
      <c r="J906" s="297"/>
      <c r="K906" s="297"/>
      <c r="L906" s="297"/>
      <c r="M906" s="297"/>
      <c r="N906" s="297"/>
      <c r="O906" s="297"/>
      <c r="P906" s="297"/>
      <c r="Q906" s="297"/>
      <c r="R906" s="297"/>
      <c r="S906" s="297"/>
      <c r="T906" s="297"/>
      <c r="U906" s="297"/>
      <c r="V906" s="297"/>
      <c r="W906" s="297"/>
      <c r="X906" s="297"/>
      <c r="Y906" s="297"/>
      <c r="Z906" s="297"/>
    </row>
    <row r="907" spans="1:26" ht="15.75" customHeight="1">
      <c r="A907" s="297"/>
      <c r="B907" s="297"/>
      <c r="C907" s="297"/>
      <c r="D907" s="297"/>
      <c r="E907" s="297"/>
      <c r="F907" s="297"/>
      <c r="G907" s="297"/>
      <c r="H907" s="297"/>
      <c r="I907" s="297"/>
      <c r="J907" s="297"/>
      <c r="K907" s="297"/>
      <c r="L907" s="297"/>
      <c r="M907" s="297"/>
      <c r="N907" s="297"/>
      <c r="O907" s="297"/>
      <c r="P907" s="297"/>
      <c r="Q907" s="297"/>
      <c r="R907" s="297"/>
      <c r="S907" s="297"/>
      <c r="T907" s="297"/>
      <c r="U907" s="297"/>
      <c r="V907" s="297"/>
      <c r="W907" s="297"/>
      <c r="X907" s="297"/>
      <c r="Y907" s="297"/>
      <c r="Z907" s="297"/>
    </row>
    <row r="908" spans="1:26" ht="15.75" customHeight="1">
      <c r="A908" s="297"/>
      <c r="B908" s="297"/>
      <c r="C908" s="297"/>
      <c r="D908" s="297"/>
      <c r="E908" s="297"/>
      <c r="F908" s="297"/>
      <c r="G908" s="297"/>
      <c r="H908" s="297"/>
      <c r="I908" s="297"/>
      <c r="J908" s="297"/>
      <c r="K908" s="297"/>
      <c r="L908" s="297"/>
      <c r="M908" s="297"/>
      <c r="N908" s="297"/>
      <c r="O908" s="297"/>
      <c r="P908" s="297"/>
      <c r="Q908" s="297"/>
      <c r="R908" s="297"/>
      <c r="S908" s="297"/>
      <c r="T908" s="297"/>
      <c r="U908" s="297"/>
      <c r="V908" s="297"/>
      <c r="W908" s="297"/>
      <c r="X908" s="297"/>
      <c r="Y908" s="297"/>
      <c r="Z908" s="297"/>
    </row>
    <row r="909" spans="1:26" ht="15.75" customHeight="1">
      <c r="A909" s="297"/>
      <c r="B909" s="297"/>
      <c r="C909" s="297"/>
      <c r="D909" s="297"/>
      <c r="E909" s="297"/>
      <c r="F909" s="297"/>
      <c r="G909" s="297"/>
      <c r="H909" s="297"/>
      <c r="I909" s="297"/>
      <c r="J909" s="297"/>
      <c r="K909" s="297"/>
      <c r="L909" s="297"/>
      <c r="M909" s="297"/>
      <c r="N909" s="297"/>
      <c r="O909" s="297"/>
      <c r="P909" s="297"/>
      <c r="Q909" s="297"/>
      <c r="R909" s="297"/>
      <c r="S909" s="297"/>
      <c r="T909" s="297"/>
      <c r="U909" s="297"/>
      <c r="V909" s="297"/>
      <c r="W909" s="297"/>
      <c r="X909" s="297"/>
      <c r="Y909" s="297"/>
      <c r="Z909" s="297"/>
    </row>
    <row r="910" spans="1:26" ht="15.75" customHeight="1">
      <c r="A910" s="297"/>
      <c r="B910" s="297"/>
      <c r="C910" s="297"/>
      <c r="D910" s="297"/>
      <c r="E910" s="297"/>
      <c r="F910" s="297"/>
      <c r="G910" s="297"/>
      <c r="H910" s="297"/>
      <c r="I910" s="297"/>
      <c r="J910" s="297"/>
      <c r="K910" s="297"/>
      <c r="L910" s="297"/>
      <c r="M910" s="297"/>
      <c r="N910" s="297"/>
      <c r="O910" s="297"/>
      <c r="P910" s="297"/>
      <c r="Q910" s="297"/>
      <c r="R910" s="297"/>
      <c r="S910" s="297"/>
      <c r="T910" s="297"/>
      <c r="U910" s="297"/>
      <c r="V910" s="297"/>
      <c r="W910" s="297"/>
      <c r="X910" s="297"/>
      <c r="Y910" s="297"/>
      <c r="Z910" s="297"/>
    </row>
    <row r="911" spans="1:26" ht="15.75" customHeight="1">
      <c r="A911" s="297"/>
      <c r="B911" s="297"/>
      <c r="C911" s="297"/>
      <c r="D911" s="297"/>
      <c r="E911" s="297"/>
      <c r="F911" s="297"/>
      <c r="G911" s="297"/>
      <c r="H911" s="297"/>
      <c r="I911" s="297"/>
      <c r="J911" s="297"/>
      <c r="K911" s="297"/>
      <c r="L911" s="297"/>
      <c r="M911" s="297"/>
      <c r="N911" s="297"/>
      <c r="O911" s="297"/>
      <c r="P911" s="297"/>
      <c r="Q911" s="297"/>
      <c r="R911" s="297"/>
      <c r="S911" s="297"/>
      <c r="T911" s="297"/>
      <c r="U911" s="297"/>
      <c r="V911" s="297"/>
      <c r="W911" s="297"/>
      <c r="X911" s="297"/>
      <c r="Y911" s="297"/>
      <c r="Z911" s="297"/>
    </row>
    <row r="912" spans="1:26" ht="15.75" customHeight="1">
      <c r="A912" s="297"/>
      <c r="B912" s="297"/>
      <c r="C912" s="297"/>
      <c r="D912" s="297"/>
      <c r="E912" s="297"/>
      <c r="F912" s="297"/>
      <c r="G912" s="297"/>
      <c r="H912" s="297"/>
      <c r="I912" s="297"/>
      <c r="J912" s="297"/>
      <c r="K912" s="297"/>
      <c r="L912" s="297"/>
      <c r="M912" s="297"/>
      <c r="N912" s="297"/>
      <c r="O912" s="297"/>
      <c r="P912" s="297"/>
      <c r="Q912" s="297"/>
      <c r="R912" s="297"/>
      <c r="S912" s="297"/>
      <c r="T912" s="297"/>
      <c r="U912" s="297"/>
      <c r="V912" s="297"/>
      <c r="W912" s="297"/>
      <c r="X912" s="297"/>
      <c r="Y912" s="297"/>
      <c r="Z912" s="297"/>
    </row>
    <row r="913" spans="1:26" ht="15.75" customHeight="1">
      <c r="A913" s="297"/>
      <c r="B913" s="297"/>
      <c r="C913" s="297"/>
      <c r="D913" s="297"/>
      <c r="E913" s="297"/>
      <c r="F913" s="297"/>
      <c r="G913" s="297"/>
      <c r="H913" s="297"/>
      <c r="I913" s="297"/>
      <c r="J913" s="297"/>
      <c r="K913" s="297"/>
      <c r="L913" s="297"/>
      <c r="M913" s="297"/>
      <c r="N913" s="297"/>
      <c r="O913" s="297"/>
      <c r="P913" s="297"/>
      <c r="Q913" s="297"/>
      <c r="R913" s="297"/>
      <c r="S913" s="297"/>
      <c r="T913" s="297"/>
      <c r="U913" s="297"/>
      <c r="V913" s="297"/>
      <c r="W913" s="297"/>
      <c r="X913" s="297"/>
      <c r="Y913" s="297"/>
      <c r="Z913" s="297"/>
    </row>
    <row r="914" spans="1:26" ht="15.75" customHeight="1">
      <c r="A914" s="297"/>
      <c r="B914" s="297"/>
      <c r="C914" s="297"/>
      <c r="D914" s="297"/>
      <c r="E914" s="297"/>
      <c r="F914" s="297"/>
      <c r="G914" s="297"/>
      <c r="H914" s="297"/>
      <c r="I914" s="297"/>
      <c r="J914" s="297"/>
      <c r="K914" s="297"/>
      <c r="L914" s="297"/>
      <c r="M914" s="297"/>
      <c r="N914" s="297"/>
      <c r="O914" s="297"/>
      <c r="P914" s="297"/>
      <c r="Q914" s="297"/>
      <c r="R914" s="297"/>
      <c r="S914" s="297"/>
      <c r="T914" s="297"/>
      <c r="U914" s="297"/>
      <c r="V914" s="297"/>
      <c r="W914" s="297"/>
      <c r="X914" s="297"/>
      <c r="Y914" s="297"/>
      <c r="Z914" s="297"/>
    </row>
    <row r="915" spans="1:26" ht="15.75" customHeight="1">
      <c r="A915" s="297"/>
      <c r="B915" s="297"/>
      <c r="C915" s="297"/>
      <c r="D915" s="297"/>
      <c r="E915" s="297"/>
      <c r="F915" s="297"/>
      <c r="G915" s="297"/>
      <c r="H915" s="297"/>
      <c r="I915" s="297"/>
      <c r="J915" s="297"/>
      <c r="K915" s="297"/>
      <c r="L915" s="297"/>
      <c r="M915" s="297"/>
      <c r="N915" s="297"/>
      <c r="O915" s="297"/>
      <c r="P915" s="297"/>
      <c r="Q915" s="297"/>
      <c r="R915" s="297"/>
      <c r="S915" s="297"/>
      <c r="T915" s="297"/>
      <c r="U915" s="297"/>
      <c r="V915" s="297"/>
      <c r="W915" s="297"/>
      <c r="X915" s="297"/>
      <c r="Y915" s="297"/>
      <c r="Z915" s="297"/>
    </row>
    <row r="916" spans="1:26" ht="15.75" customHeight="1">
      <c r="A916" s="297"/>
      <c r="B916" s="297"/>
      <c r="C916" s="297"/>
      <c r="D916" s="297"/>
      <c r="E916" s="297"/>
      <c r="F916" s="297"/>
      <c r="G916" s="297"/>
      <c r="H916" s="297"/>
      <c r="I916" s="297"/>
      <c r="J916" s="297"/>
      <c r="K916" s="297"/>
      <c r="L916" s="297"/>
      <c r="M916" s="297"/>
      <c r="N916" s="297"/>
      <c r="O916" s="297"/>
      <c r="P916" s="297"/>
      <c r="Q916" s="297"/>
      <c r="R916" s="297"/>
      <c r="S916" s="297"/>
      <c r="T916" s="297"/>
      <c r="U916" s="297"/>
      <c r="V916" s="297"/>
      <c r="W916" s="297"/>
      <c r="X916" s="297"/>
      <c r="Y916" s="297"/>
      <c r="Z916" s="297"/>
    </row>
    <row r="917" spans="1:26" ht="15.75" customHeight="1">
      <c r="A917" s="297"/>
      <c r="B917" s="297"/>
      <c r="C917" s="297"/>
      <c r="D917" s="297"/>
      <c r="E917" s="297"/>
      <c r="F917" s="297"/>
      <c r="G917" s="297"/>
      <c r="H917" s="297"/>
      <c r="I917" s="297"/>
      <c r="J917" s="297"/>
      <c r="K917" s="297"/>
      <c r="L917" s="297"/>
      <c r="M917" s="297"/>
      <c r="N917" s="297"/>
      <c r="O917" s="297"/>
      <c r="P917" s="297"/>
      <c r="Q917" s="297"/>
      <c r="R917" s="297"/>
      <c r="S917" s="297"/>
      <c r="T917" s="297"/>
      <c r="U917" s="297"/>
      <c r="V917" s="297"/>
      <c r="W917" s="297"/>
      <c r="X917" s="297"/>
      <c r="Y917" s="297"/>
      <c r="Z917" s="297"/>
    </row>
    <row r="918" spans="1:26" ht="15.75" customHeight="1">
      <c r="A918" s="297"/>
      <c r="B918" s="297"/>
      <c r="C918" s="297"/>
      <c r="D918" s="297"/>
      <c r="E918" s="297"/>
      <c r="F918" s="297"/>
      <c r="G918" s="297"/>
      <c r="H918" s="297"/>
      <c r="I918" s="297"/>
      <c r="J918" s="297"/>
      <c r="K918" s="297"/>
      <c r="L918" s="297"/>
      <c r="M918" s="297"/>
      <c r="N918" s="297"/>
      <c r="O918" s="297"/>
      <c r="P918" s="297"/>
      <c r="Q918" s="297"/>
      <c r="R918" s="297"/>
      <c r="S918" s="297"/>
      <c r="T918" s="297"/>
      <c r="U918" s="297"/>
      <c r="V918" s="297"/>
      <c r="W918" s="297"/>
      <c r="X918" s="297"/>
      <c r="Y918" s="297"/>
      <c r="Z918" s="297"/>
    </row>
    <row r="919" spans="1:26" ht="15.75" customHeight="1">
      <c r="A919" s="297"/>
      <c r="B919" s="297"/>
      <c r="C919" s="297"/>
      <c r="D919" s="297"/>
      <c r="E919" s="297"/>
      <c r="F919" s="297"/>
      <c r="G919" s="297"/>
      <c r="H919" s="297"/>
      <c r="I919" s="297"/>
      <c r="J919" s="297"/>
      <c r="K919" s="297"/>
      <c r="L919" s="297"/>
      <c r="M919" s="297"/>
      <c r="N919" s="297"/>
      <c r="O919" s="297"/>
      <c r="P919" s="297"/>
      <c r="Q919" s="297"/>
      <c r="R919" s="297"/>
      <c r="S919" s="297"/>
      <c r="T919" s="297"/>
      <c r="U919" s="297"/>
      <c r="V919" s="297"/>
      <c r="W919" s="297"/>
      <c r="X919" s="297"/>
      <c r="Y919" s="297"/>
      <c r="Z919" s="297"/>
    </row>
    <row r="920" spans="1:26" ht="15.75" customHeight="1">
      <c r="A920" s="297"/>
      <c r="B920" s="297"/>
      <c r="C920" s="297"/>
      <c r="D920" s="297"/>
      <c r="E920" s="297"/>
      <c r="F920" s="297"/>
      <c r="G920" s="297"/>
      <c r="H920" s="297"/>
      <c r="I920" s="297"/>
      <c r="J920" s="297"/>
      <c r="K920" s="297"/>
      <c r="L920" s="297"/>
      <c r="M920" s="297"/>
      <c r="N920" s="297"/>
      <c r="O920" s="297"/>
      <c r="P920" s="297"/>
      <c r="Q920" s="297"/>
      <c r="R920" s="297"/>
      <c r="S920" s="297"/>
      <c r="T920" s="297"/>
      <c r="U920" s="297"/>
      <c r="V920" s="297"/>
      <c r="W920" s="297"/>
      <c r="X920" s="297"/>
      <c r="Y920" s="297"/>
      <c r="Z920" s="297"/>
    </row>
    <row r="921" spans="1:26" ht="15.75" customHeight="1">
      <c r="A921" s="297"/>
      <c r="B921" s="297"/>
      <c r="C921" s="297"/>
      <c r="D921" s="297"/>
      <c r="E921" s="297"/>
      <c r="F921" s="297"/>
      <c r="G921" s="297"/>
      <c r="H921" s="297"/>
      <c r="I921" s="297"/>
      <c r="J921" s="297"/>
      <c r="K921" s="297"/>
      <c r="L921" s="297"/>
      <c r="M921" s="297"/>
      <c r="N921" s="297"/>
      <c r="O921" s="297"/>
      <c r="P921" s="297"/>
      <c r="Q921" s="297"/>
      <c r="R921" s="297"/>
      <c r="S921" s="297"/>
      <c r="T921" s="297"/>
      <c r="U921" s="297"/>
      <c r="V921" s="297"/>
      <c r="W921" s="297"/>
      <c r="X921" s="297"/>
      <c r="Y921" s="297"/>
      <c r="Z921" s="297"/>
    </row>
    <row r="922" spans="1:26" ht="15.75" customHeight="1">
      <c r="A922" s="297"/>
      <c r="B922" s="297"/>
      <c r="C922" s="297"/>
      <c r="D922" s="297"/>
      <c r="E922" s="297"/>
      <c r="F922" s="297"/>
      <c r="G922" s="297"/>
      <c r="H922" s="297"/>
      <c r="I922" s="297"/>
      <c r="J922" s="297"/>
      <c r="K922" s="297"/>
      <c r="L922" s="297"/>
      <c r="M922" s="297"/>
      <c r="N922" s="297"/>
      <c r="O922" s="297"/>
      <c r="P922" s="297"/>
      <c r="Q922" s="297"/>
      <c r="R922" s="297"/>
      <c r="S922" s="297"/>
      <c r="T922" s="297"/>
      <c r="U922" s="297"/>
      <c r="V922" s="297"/>
      <c r="W922" s="297"/>
      <c r="X922" s="297"/>
      <c r="Y922" s="297"/>
      <c r="Z922" s="297"/>
    </row>
    <row r="923" spans="1:26" ht="15.75" customHeight="1">
      <c r="A923" s="297"/>
      <c r="B923" s="297"/>
      <c r="C923" s="297"/>
      <c r="D923" s="297"/>
      <c r="E923" s="297"/>
      <c r="F923" s="297"/>
      <c r="G923" s="297"/>
      <c r="H923" s="297"/>
      <c r="I923" s="297"/>
      <c r="J923" s="297"/>
      <c r="K923" s="297"/>
      <c r="L923" s="297"/>
      <c r="M923" s="297"/>
      <c r="N923" s="297"/>
      <c r="O923" s="297"/>
      <c r="P923" s="297"/>
      <c r="Q923" s="297"/>
      <c r="R923" s="297"/>
      <c r="S923" s="297"/>
      <c r="T923" s="297"/>
      <c r="U923" s="297"/>
      <c r="V923" s="297"/>
      <c r="W923" s="297"/>
      <c r="X923" s="297"/>
      <c r="Y923" s="297"/>
      <c r="Z923" s="297"/>
    </row>
    <row r="924" spans="1:26" ht="15.75" customHeight="1">
      <c r="A924" s="297"/>
      <c r="B924" s="297"/>
      <c r="C924" s="297"/>
      <c r="D924" s="297"/>
      <c r="E924" s="297"/>
      <c r="F924" s="297"/>
      <c r="G924" s="297"/>
      <c r="H924" s="297"/>
      <c r="I924" s="297"/>
      <c r="J924" s="297"/>
      <c r="K924" s="297"/>
      <c r="L924" s="297"/>
      <c r="M924" s="297"/>
      <c r="N924" s="297"/>
      <c r="O924" s="297"/>
      <c r="P924" s="297"/>
      <c r="Q924" s="297"/>
      <c r="R924" s="297"/>
      <c r="S924" s="297"/>
      <c r="T924" s="297"/>
      <c r="U924" s="297"/>
      <c r="V924" s="297"/>
      <c r="W924" s="297"/>
      <c r="X924" s="297"/>
      <c r="Y924" s="297"/>
      <c r="Z924" s="297"/>
    </row>
    <row r="925" spans="1:26" ht="15.75" customHeight="1">
      <c r="A925" s="297"/>
      <c r="B925" s="297"/>
      <c r="C925" s="297"/>
      <c r="D925" s="297"/>
      <c r="E925" s="297"/>
      <c r="F925" s="297"/>
      <c r="G925" s="297"/>
      <c r="H925" s="297"/>
      <c r="I925" s="297"/>
      <c r="J925" s="297"/>
      <c r="K925" s="297"/>
      <c r="L925" s="297"/>
      <c r="M925" s="297"/>
      <c r="N925" s="297"/>
      <c r="O925" s="297"/>
      <c r="P925" s="297"/>
      <c r="Q925" s="297"/>
      <c r="R925" s="297"/>
      <c r="S925" s="297"/>
      <c r="T925" s="297"/>
      <c r="U925" s="297"/>
      <c r="V925" s="297"/>
      <c r="W925" s="297"/>
      <c r="X925" s="297"/>
      <c r="Y925" s="297"/>
      <c r="Z925" s="297"/>
    </row>
    <row r="926" spans="1:26" ht="15.75" customHeight="1">
      <c r="A926" s="297"/>
      <c r="B926" s="297"/>
      <c r="C926" s="297"/>
      <c r="D926" s="297"/>
      <c r="E926" s="297"/>
      <c r="F926" s="297"/>
      <c r="G926" s="297"/>
      <c r="H926" s="297"/>
      <c r="I926" s="297"/>
      <c r="J926" s="297"/>
      <c r="K926" s="297"/>
      <c r="L926" s="297"/>
      <c r="M926" s="297"/>
      <c r="N926" s="297"/>
      <c r="O926" s="297"/>
      <c r="P926" s="297"/>
      <c r="Q926" s="297"/>
      <c r="R926" s="297"/>
      <c r="S926" s="297"/>
      <c r="T926" s="297"/>
      <c r="U926" s="297"/>
      <c r="V926" s="297"/>
      <c r="W926" s="297"/>
      <c r="X926" s="297"/>
      <c r="Y926" s="297"/>
      <c r="Z926" s="297"/>
    </row>
    <row r="927" spans="1:26" ht="15.75" customHeight="1">
      <c r="A927" s="297"/>
      <c r="B927" s="297"/>
      <c r="C927" s="297"/>
      <c r="D927" s="297"/>
      <c r="E927" s="297"/>
      <c r="F927" s="297"/>
      <c r="G927" s="297"/>
      <c r="H927" s="297"/>
      <c r="I927" s="297"/>
      <c r="J927" s="297"/>
      <c r="K927" s="297"/>
      <c r="L927" s="297"/>
      <c r="M927" s="297"/>
      <c r="N927" s="297"/>
      <c r="O927" s="297"/>
      <c r="P927" s="297"/>
      <c r="Q927" s="297"/>
      <c r="R927" s="297"/>
      <c r="S927" s="297"/>
      <c r="T927" s="297"/>
      <c r="U927" s="297"/>
      <c r="V927" s="297"/>
      <c r="W927" s="297"/>
      <c r="X927" s="297"/>
      <c r="Y927" s="297"/>
      <c r="Z927" s="297"/>
    </row>
    <row r="928" spans="1:26" ht="15.75" customHeight="1">
      <c r="A928" s="297"/>
      <c r="B928" s="297"/>
      <c r="C928" s="297"/>
      <c r="D928" s="297"/>
      <c r="E928" s="297"/>
      <c r="F928" s="297"/>
      <c r="G928" s="297"/>
      <c r="H928" s="297"/>
      <c r="I928" s="297"/>
      <c r="J928" s="297"/>
      <c r="K928" s="297"/>
      <c r="L928" s="297"/>
      <c r="M928" s="297"/>
      <c r="N928" s="297"/>
      <c r="O928" s="297"/>
      <c r="P928" s="297"/>
      <c r="Q928" s="297"/>
      <c r="R928" s="297"/>
      <c r="S928" s="297"/>
      <c r="T928" s="297"/>
      <c r="U928" s="297"/>
      <c r="V928" s="297"/>
      <c r="W928" s="297"/>
      <c r="X928" s="297"/>
      <c r="Y928" s="297"/>
      <c r="Z928" s="297"/>
    </row>
    <row r="929" spans="1:26" ht="15.75" customHeight="1">
      <c r="A929" s="297"/>
      <c r="B929" s="297"/>
      <c r="C929" s="297"/>
      <c r="D929" s="297"/>
      <c r="E929" s="297"/>
      <c r="F929" s="297"/>
      <c r="G929" s="297"/>
      <c r="H929" s="297"/>
      <c r="I929" s="297"/>
      <c r="J929" s="297"/>
      <c r="K929" s="297"/>
      <c r="L929" s="297"/>
      <c r="M929" s="297"/>
      <c r="N929" s="297"/>
      <c r="O929" s="297"/>
      <c r="P929" s="297"/>
      <c r="Q929" s="297"/>
      <c r="R929" s="297"/>
      <c r="S929" s="297"/>
      <c r="T929" s="297"/>
      <c r="U929" s="297"/>
      <c r="V929" s="297"/>
      <c r="W929" s="297"/>
      <c r="X929" s="297"/>
      <c r="Y929" s="297"/>
      <c r="Z929" s="297"/>
    </row>
    <row r="930" spans="1:26" ht="15.75" customHeight="1">
      <c r="A930" s="297"/>
      <c r="B930" s="297"/>
      <c r="C930" s="297"/>
      <c r="D930" s="297"/>
      <c r="E930" s="297"/>
      <c r="F930" s="297"/>
      <c r="G930" s="297"/>
      <c r="H930" s="297"/>
      <c r="I930" s="297"/>
      <c r="J930" s="297"/>
      <c r="K930" s="297"/>
      <c r="L930" s="297"/>
      <c r="M930" s="297"/>
      <c r="N930" s="297"/>
      <c r="O930" s="297"/>
      <c r="P930" s="297"/>
      <c r="Q930" s="297"/>
      <c r="R930" s="297"/>
      <c r="S930" s="297"/>
      <c r="T930" s="297"/>
      <c r="U930" s="297"/>
      <c r="V930" s="297"/>
      <c r="W930" s="297"/>
      <c r="X930" s="297"/>
      <c r="Y930" s="297"/>
      <c r="Z930" s="297"/>
    </row>
    <row r="931" spans="1:26" ht="15.75" customHeight="1">
      <c r="A931" s="297"/>
      <c r="B931" s="297"/>
      <c r="C931" s="297"/>
      <c r="D931" s="297"/>
      <c r="E931" s="297"/>
      <c r="F931" s="297"/>
      <c r="G931" s="297"/>
      <c r="H931" s="297"/>
      <c r="I931" s="297"/>
      <c r="J931" s="297"/>
      <c r="K931" s="297"/>
      <c r="L931" s="297"/>
      <c r="M931" s="297"/>
      <c r="N931" s="297"/>
      <c r="O931" s="297"/>
      <c r="P931" s="297"/>
      <c r="Q931" s="297"/>
      <c r="R931" s="297"/>
      <c r="S931" s="297"/>
      <c r="T931" s="297"/>
      <c r="U931" s="297"/>
      <c r="V931" s="297"/>
      <c r="W931" s="297"/>
      <c r="X931" s="297"/>
      <c r="Y931" s="297"/>
      <c r="Z931" s="297"/>
    </row>
    <row r="932" spans="1:26" ht="15.75" customHeight="1">
      <c r="A932" s="297"/>
      <c r="B932" s="297"/>
      <c r="C932" s="297"/>
      <c r="D932" s="297"/>
      <c r="E932" s="297"/>
      <c r="F932" s="297"/>
      <c r="G932" s="297"/>
      <c r="H932" s="297"/>
      <c r="I932" s="297"/>
      <c r="J932" s="297"/>
      <c r="K932" s="297"/>
      <c r="L932" s="297"/>
      <c r="M932" s="297"/>
      <c r="N932" s="297"/>
      <c r="O932" s="297"/>
      <c r="P932" s="297"/>
      <c r="Q932" s="297"/>
      <c r="R932" s="297"/>
      <c r="S932" s="297"/>
      <c r="T932" s="297"/>
      <c r="U932" s="297"/>
      <c r="V932" s="297"/>
      <c r="W932" s="297"/>
      <c r="X932" s="297"/>
      <c r="Y932" s="297"/>
      <c r="Z932" s="297"/>
    </row>
    <row r="933" spans="1:26" ht="15.75" customHeight="1">
      <c r="A933" s="297"/>
      <c r="B933" s="297"/>
      <c r="C933" s="297"/>
      <c r="D933" s="297"/>
      <c r="E933" s="297"/>
      <c r="F933" s="297"/>
      <c r="G933" s="297"/>
      <c r="H933" s="297"/>
      <c r="I933" s="297"/>
      <c r="J933" s="297"/>
      <c r="K933" s="297"/>
      <c r="L933" s="297"/>
      <c r="M933" s="297"/>
      <c r="N933" s="297"/>
      <c r="O933" s="297"/>
      <c r="P933" s="297"/>
      <c r="Q933" s="297"/>
      <c r="R933" s="297"/>
      <c r="S933" s="297"/>
      <c r="T933" s="297"/>
      <c r="U933" s="297"/>
      <c r="V933" s="297"/>
      <c r="W933" s="297"/>
      <c r="X933" s="297"/>
      <c r="Y933" s="297"/>
      <c r="Z933" s="297"/>
    </row>
    <row r="934" spans="1:26" ht="15.75" customHeight="1">
      <c r="A934" s="297"/>
      <c r="B934" s="297"/>
      <c r="C934" s="297"/>
      <c r="D934" s="297"/>
      <c r="E934" s="297"/>
      <c r="F934" s="297"/>
      <c r="G934" s="297"/>
      <c r="H934" s="297"/>
      <c r="I934" s="297"/>
      <c r="J934" s="297"/>
      <c r="K934" s="297"/>
      <c r="L934" s="297"/>
      <c r="M934" s="297"/>
      <c r="N934" s="297"/>
      <c r="O934" s="297"/>
      <c r="P934" s="297"/>
      <c r="Q934" s="297"/>
      <c r="R934" s="297"/>
      <c r="S934" s="297"/>
      <c r="T934" s="297"/>
      <c r="U934" s="297"/>
      <c r="V934" s="297"/>
      <c r="W934" s="297"/>
      <c r="X934" s="297"/>
      <c r="Y934" s="297"/>
      <c r="Z934" s="297"/>
    </row>
    <row r="935" spans="1:26" ht="15.75" customHeight="1">
      <c r="A935" s="297"/>
      <c r="B935" s="297"/>
      <c r="C935" s="297"/>
      <c r="D935" s="297"/>
      <c r="E935" s="297"/>
      <c r="F935" s="297"/>
      <c r="G935" s="297"/>
      <c r="H935" s="297"/>
      <c r="I935" s="297"/>
      <c r="J935" s="297"/>
      <c r="K935" s="297"/>
      <c r="L935" s="297"/>
      <c r="M935" s="297"/>
      <c r="N935" s="297"/>
      <c r="O935" s="297"/>
      <c r="P935" s="297"/>
      <c r="Q935" s="297"/>
      <c r="R935" s="297"/>
      <c r="S935" s="297"/>
      <c r="T935" s="297"/>
      <c r="U935" s="297"/>
      <c r="V935" s="297"/>
      <c r="W935" s="297"/>
      <c r="X935" s="297"/>
      <c r="Y935" s="297"/>
      <c r="Z935" s="297"/>
    </row>
    <row r="936" spans="1:26" ht="15.75" customHeight="1">
      <c r="A936" s="297"/>
      <c r="B936" s="297"/>
      <c r="C936" s="297"/>
      <c r="D936" s="297"/>
      <c r="E936" s="297"/>
      <c r="F936" s="297"/>
      <c r="G936" s="297"/>
      <c r="H936" s="297"/>
      <c r="I936" s="297"/>
      <c r="J936" s="297"/>
      <c r="K936" s="297"/>
      <c r="L936" s="297"/>
      <c r="M936" s="297"/>
      <c r="N936" s="297"/>
      <c r="O936" s="297"/>
      <c r="P936" s="297"/>
      <c r="Q936" s="297"/>
      <c r="R936" s="297"/>
      <c r="S936" s="297"/>
      <c r="T936" s="297"/>
      <c r="U936" s="297"/>
      <c r="V936" s="297"/>
      <c r="W936" s="297"/>
      <c r="X936" s="297"/>
      <c r="Y936" s="297"/>
      <c r="Z936" s="297"/>
    </row>
    <row r="937" spans="1:26" ht="15.75" customHeight="1">
      <c r="A937" s="297"/>
      <c r="B937" s="297"/>
      <c r="C937" s="297"/>
      <c r="D937" s="297"/>
      <c r="E937" s="297"/>
      <c r="F937" s="297"/>
      <c r="G937" s="297"/>
      <c r="H937" s="297"/>
      <c r="I937" s="297"/>
      <c r="J937" s="297"/>
      <c r="K937" s="297"/>
      <c r="L937" s="297"/>
      <c r="M937" s="297"/>
      <c r="N937" s="297"/>
      <c r="O937" s="297"/>
      <c r="P937" s="297"/>
      <c r="Q937" s="297"/>
      <c r="R937" s="297"/>
      <c r="S937" s="297"/>
      <c r="T937" s="297"/>
      <c r="U937" s="297"/>
      <c r="V937" s="297"/>
      <c r="W937" s="297"/>
      <c r="X937" s="297"/>
      <c r="Y937" s="297"/>
      <c r="Z937" s="297"/>
    </row>
    <row r="938" spans="1:26" ht="15.75" customHeight="1">
      <c r="A938" s="297"/>
      <c r="B938" s="297"/>
      <c r="C938" s="297"/>
      <c r="D938" s="297"/>
      <c r="E938" s="297"/>
      <c r="F938" s="297"/>
      <c r="G938" s="297"/>
      <c r="H938" s="297"/>
      <c r="I938" s="297"/>
      <c r="J938" s="297"/>
      <c r="K938" s="297"/>
      <c r="L938" s="297"/>
      <c r="M938" s="297"/>
      <c r="N938" s="297"/>
      <c r="O938" s="297"/>
      <c r="P938" s="297"/>
      <c r="Q938" s="297"/>
      <c r="R938" s="297"/>
      <c r="S938" s="297"/>
      <c r="T938" s="297"/>
      <c r="U938" s="297"/>
      <c r="V938" s="297"/>
      <c r="W938" s="297"/>
      <c r="X938" s="297"/>
      <c r="Y938" s="297"/>
      <c r="Z938" s="297"/>
    </row>
    <row r="939" spans="1:26" ht="15.75" customHeight="1">
      <c r="A939" s="297"/>
      <c r="B939" s="297"/>
      <c r="C939" s="297"/>
      <c r="D939" s="297"/>
      <c r="E939" s="297"/>
      <c r="F939" s="297"/>
      <c r="G939" s="297"/>
      <c r="H939" s="297"/>
      <c r="I939" s="297"/>
      <c r="J939" s="297"/>
      <c r="K939" s="297"/>
      <c r="L939" s="297"/>
      <c r="M939" s="297"/>
      <c r="N939" s="297"/>
      <c r="O939" s="297"/>
      <c r="P939" s="297"/>
      <c r="Q939" s="297"/>
      <c r="R939" s="297"/>
      <c r="S939" s="297"/>
      <c r="T939" s="297"/>
      <c r="U939" s="297"/>
      <c r="V939" s="297"/>
      <c r="W939" s="297"/>
      <c r="X939" s="297"/>
      <c r="Y939" s="297"/>
      <c r="Z939" s="297"/>
    </row>
    <row r="940" spans="1:26" ht="15.75" customHeight="1">
      <c r="A940" s="297"/>
      <c r="B940" s="297"/>
      <c r="C940" s="297"/>
      <c r="D940" s="297"/>
      <c r="E940" s="297"/>
      <c r="F940" s="297"/>
      <c r="G940" s="297"/>
      <c r="H940" s="297"/>
      <c r="I940" s="297"/>
      <c r="J940" s="297"/>
      <c r="K940" s="297"/>
      <c r="L940" s="297"/>
      <c r="M940" s="297"/>
      <c r="N940" s="297"/>
      <c r="O940" s="297"/>
      <c r="P940" s="297"/>
      <c r="Q940" s="297"/>
      <c r="R940" s="297"/>
      <c r="S940" s="297"/>
      <c r="T940" s="297"/>
      <c r="U940" s="297"/>
      <c r="V940" s="297"/>
      <c r="W940" s="297"/>
      <c r="X940" s="297"/>
      <c r="Y940" s="297"/>
      <c r="Z940" s="297"/>
    </row>
    <row r="941" spans="1:26" ht="15.75" customHeight="1">
      <c r="A941" s="297"/>
      <c r="B941" s="297"/>
      <c r="C941" s="297"/>
      <c r="D941" s="297"/>
      <c r="E941" s="297"/>
      <c r="F941" s="297"/>
      <c r="G941" s="297"/>
      <c r="H941" s="297"/>
      <c r="I941" s="297"/>
      <c r="J941" s="297"/>
      <c r="K941" s="297"/>
      <c r="L941" s="297"/>
      <c r="M941" s="297"/>
      <c r="N941" s="297"/>
      <c r="O941" s="297"/>
      <c r="P941" s="297"/>
      <c r="Q941" s="297"/>
      <c r="R941" s="297"/>
      <c r="S941" s="297"/>
      <c r="T941" s="297"/>
      <c r="U941" s="297"/>
      <c r="V941" s="297"/>
      <c r="W941" s="297"/>
      <c r="X941" s="297"/>
      <c r="Y941" s="297"/>
      <c r="Z941" s="297"/>
    </row>
    <row r="942" spans="1:26" ht="15.75" customHeight="1">
      <c r="A942" s="297"/>
      <c r="B942" s="297"/>
      <c r="C942" s="297"/>
      <c r="D942" s="297"/>
      <c r="E942" s="297"/>
      <c r="F942" s="297"/>
      <c r="G942" s="297"/>
      <c r="H942" s="297"/>
      <c r="I942" s="297"/>
      <c r="J942" s="297"/>
      <c r="K942" s="297"/>
      <c r="L942" s="297"/>
      <c r="M942" s="297"/>
      <c r="N942" s="297"/>
      <c r="O942" s="297"/>
      <c r="P942" s="297"/>
      <c r="Q942" s="297"/>
      <c r="R942" s="297"/>
      <c r="S942" s="297"/>
      <c r="T942" s="297"/>
      <c r="U942" s="297"/>
      <c r="V942" s="297"/>
      <c r="W942" s="297"/>
      <c r="X942" s="297"/>
      <c r="Y942" s="297"/>
      <c r="Z942" s="297"/>
    </row>
    <row r="943" spans="1:26" ht="15.75" customHeight="1">
      <c r="A943" s="297"/>
      <c r="B943" s="297"/>
      <c r="C943" s="297"/>
      <c r="D943" s="297"/>
      <c r="E943" s="297"/>
      <c r="F943" s="297"/>
      <c r="G943" s="297"/>
      <c r="H943" s="297"/>
      <c r="I943" s="297"/>
      <c r="J943" s="297"/>
      <c r="K943" s="297"/>
      <c r="L943" s="297"/>
      <c r="M943" s="297"/>
      <c r="N943" s="297"/>
      <c r="O943" s="297"/>
      <c r="P943" s="297"/>
      <c r="Q943" s="297"/>
      <c r="R943" s="297"/>
      <c r="S943" s="297"/>
      <c r="T943" s="297"/>
      <c r="U943" s="297"/>
      <c r="V943" s="297"/>
      <c r="W943" s="297"/>
      <c r="X943" s="297"/>
      <c r="Y943" s="297"/>
      <c r="Z943" s="297"/>
    </row>
    <row r="944" spans="1:26" ht="15.75" customHeight="1">
      <c r="A944" s="297"/>
      <c r="B944" s="297"/>
      <c r="C944" s="297"/>
      <c r="D944" s="297"/>
      <c r="E944" s="297"/>
      <c r="F944" s="297"/>
      <c r="G944" s="297"/>
      <c r="H944" s="297"/>
      <c r="I944" s="297"/>
      <c r="J944" s="297"/>
      <c r="K944" s="297"/>
      <c r="L944" s="297"/>
      <c r="M944" s="297"/>
      <c r="N944" s="297"/>
      <c r="O944" s="297"/>
      <c r="P944" s="297"/>
      <c r="Q944" s="297"/>
      <c r="R944" s="297"/>
      <c r="S944" s="297"/>
      <c r="T944" s="297"/>
      <c r="U944" s="297"/>
      <c r="V944" s="297"/>
      <c r="W944" s="297"/>
      <c r="X944" s="297"/>
      <c r="Y944" s="297"/>
      <c r="Z944" s="297"/>
    </row>
    <row r="945" spans="1:26" ht="15.75" customHeight="1">
      <c r="A945" s="297"/>
      <c r="B945" s="297"/>
      <c r="C945" s="297"/>
      <c r="D945" s="297"/>
      <c r="E945" s="297"/>
      <c r="F945" s="297"/>
      <c r="G945" s="297"/>
      <c r="H945" s="297"/>
      <c r="I945" s="297"/>
      <c r="J945" s="297"/>
      <c r="K945" s="297"/>
      <c r="L945" s="297"/>
      <c r="M945" s="297"/>
      <c r="N945" s="297"/>
      <c r="O945" s="297"/>
      <c r="P945" s="297"/>
      <c r="Q945" s="297"/>
      <c r="R945" s="297"/>
      <c r="S945" s="297"/>
      <c r="T945" s="297"/>
      <c r="U945" s="297"/>
      <c r="V945" s="297"/>
      <c r="W945" s="297"/>
      <c r="X945" s="297"/>
      <c r="Y945" s="297"/>
      <c r="Z945" s="297"/>
    </row>
    <row r="946" spans="1:26" ht="15.75" customHeight="1">
      <c r="A946" s="297"/>
      <c r="B946" s="297"/>
      <c r="C946" s="297"/>
      <c r="D946" s="297"/>
      <c r="E946" s="297"/>
      <c r="F946" s="297"/>
      <c r="G946" s="297"/>
      <c r="H946" s="297"/>
      <c r="I946" s="297"/>
      <c r="J946" s="297"/>
      <c r="K946" s="297"/>
      <c r="L946" s="297"/>
      <c r="M946" s="297"/>
      <c r="N946" s="297"/>
      <c r="O946" s="297"/>
      <c r="P946" s="297"/>
      <c r="Q946" s="297"/>
      <c r="R946" s="297"/>
      <c r="S946" s="297"/>
      <c r="T946" s="297"/>
      <c r="U946" s="297"/>
      <c r="V946" s="297"/>
      <c r="W946" s="297"/>
      <c r="X946" s="297"/>
      <c r="Y946" s="297"/>
      <c r="Z946" s="297"/>
    </row>
    <row r="947" spans="1:26" ht="15.75" customHeight="1">
      <c r="A947" s="297"/>
      <c r="B947" s="297"/>
      <c r="C947" s="297"/>
      <c r="D947" s="297"/>
      <c r="E947" s="297"/>
      <c r="F947" s="297"/>
      <c r="G947" s="297"/>
      <c r="H947" s="297"/>
      <c r="I947" s="297"/>
      <c r="J947" s="297"/>
      <c r="K947" s="297"/>
      <c r="L947" s="297"/>
      <c r="M947" s="297"/>
      <c r="N947" s="297"/>
      <c r="O947" s="297"/>
      <c r="P947" s="297"/>
      <c r="Q947" s="297"/>
      <c r="R947" s="297"/>
      <c r="S947" s="297"/>
      <c r="T947" s="297"/>
      <c r="U947" s="297"/>
      <c r="V947" s="297"/>
      <c r="W947" s="297"/>
      <c r="X947" s="297"/>
      <c r="Y947" s="297"/>
      <c r="Z947" s="297"/>
    </row>
    <row r="948" spans="1:26" ht="15.75" customHeight="1">
      <c r="A948" s="297"/>
      <c r="B948" s="297"/>
      <c r="C948" s="297"/>
      <c r="D948" s="297"/>
      <c r="E948" s="297"/>
      <c r="F948" s="297"/>
      <c r="G948" s="297"/>
      <c r="H948" s="297"/>
      <c r="I948" s="297"/>
      <c r="J948" s="297"/>
      <c r="K948" s="297"/>
      <c r="L948" s="297"/>
      <c r="M948" s="297"/>
      <c r="N948" s="297"/>
      <c r="O948" s="297"/>
      <c r="P948" s="297"/>
      <c r="Q948" s="297"/>
      <c r="R948" s="297"/>
      <c r="S948" s="297"/>
      <c r="T948" s="297"/>
      <c r="U948" s="297"/>
      <c r="V948" s="297"/>
      <c r="W948" s="297"/>
      <c r="X948" s="297"/>
      <c r="Y948" s="297"/>
      <c r="Z948" s="297"/>
    </row>
    <row r="949" spans="1:26" ht="15.75" customHeight="1">
      <c r="A949" s="297"/>
      <c r="B949" s="297"/>
      <c r="C949" s="297"/>
      <c r="D949" s="297"/>
      <c r="E949" s="297"/>
      <c r="F949" s="297"/>
      <c r="G949" s="297"/>
      <c r="H949" s="297"/>
      <c r="I949" s="297"/>
      <c r="J949" s="297"/>
      <c r="K949" s="297"/>
      <c r="L949" s="297"/>
      <c r="M949" s="297"/>
      <c r="N949" s="297"/>
      <c r="O949" s="297"/>
      <c r="P949" s="297"/>
      <c r="Q949" s="297"/>
      <c r="R949" s="297"/>
      <c r="S949" s="297"/>
      <c r="T949" s="297"/>
      <c r="U949" s="297"/>
      <c r="V949" s="297"/>
      <c r="W949" s="297"/>
      <c r="X949" s="297"/>
      <c r="Y949" s="297"/>
      <c r="Z949" s="297"/>
    </row>
    <row r="950" spans="1:26" ht="15.75" customHeight="1">
      <c r="A950" s="297"/>
      <c r="B950" s="297"/>
      <c r="C950" s="297"/>
      <c r="D950" s="297"/>
      <c r="E950" s="297"/>
      <c r="F950" s="297"/>
      <c r="G950" s="297"/>
      <c r="H950" s="297"/>
      <c r="I950" s="297"/>
      <c r="J950" s="297"/>
      <c r="K950" s="297"/>
      <c r="L950" s="297"/>
      <c r="M950" s="297"/>
      <c r="N950" s="297"/>
      <c r="O950" s="297"/>
      <c r="P950" s="297"/>
      <c r="Q950" s="297"/>
      <c r="R950" s="297"/>
      <c r="S950" s="297"/>
      <c r="T950" s="297"/>
      <c r="U950" s="297"/>
      <c r="V950" s="297"/>
      <c r="W950" s="297"/>
      <c r="X950" s="297"/>
      <c r="Y950" s="297"/>
      <c r="Z950" s="297"/>
    </row>
    <row r="951" spans="1:26" ht="15.75" customHeight="1">
      <c r="A951" s="297"/>
      <c r="B951" s="297"/>
      <c r="C951" s="297"/>
      <c r="D951" s="297"/>
      <c r="E951" s="297"/>
      <c r="F951" s="297"/>
      <c r="G951" s="297"/>
      <c r="H951" s="297"/>
      <c r="I951" s="297"/>
      <c r="J951" s="297"/>
      <c r="K951" s="297"/>
      <c r="L951" s="297"/>
      <c r="M951" s="297"/>
      <c r="N951" s="297"/>
      <c r="O951" s="297"/>
      <c r="P951" s="297"/>
      <c r="Q951" s="297"/>
      <c r="R951" s="297"/>
      <c r="S951" s="297"/>
      <c r="T951" s="297"/>
      <c r="U951" s="297"/>
      <c r="V951" s="297"/>
      <c r="W951" s="297"/>
      <c r="X951" s="297"/>
      <c r="Y951" s="297"/>
      <c r="Z951" s="297"/>
    </row>
    <row r="952" spans="1:26" ht="15.75" customHeight="1">
      <c r="A952" s="297"/>
      <c r="B952" s="297"/>
      <c r="C952" s="297"/>
      <c r="D952" s="297"/>
      <c r="E952" s="297"/>
      <c r="F952" s="297"/>
      <c r="G952" s="297"/>
      <c r="H952" s="297"/>
      <c r="I952" s="297"/>
      <c r="J952" s="297"/>
      <c r="K952" s="297"/>
      <c r="L952" s="297"/>
      <c r="M952" s="297"/>
      <c r="N952" s="297"/>
      <c r="O952" s="297"/>
      <c r="P952" s="297"/>
      <c r="Q952" s="297"/>
      <c r="R952" s="297"/>
      <c r="S952" s="297"/>
      <c r="T952" s="297"/>
      <c r="U952" s="297"/>
      <c r="V952" s="297"/>
      <c r="W952" s="297"/>
      <c r="X952" s="297"/>
      <c r="Y952" s="297"/>
      <c r="Z952" s="297"/>
    </row>
    <row r="953" spans="1:26" ht="15.75" customHeight="1">
      <c r="A953" s="297"/>
      <c r="B953" s="297"/>
      <c r="C953" s="297"/>
      <c r="D953" s="297"/>
      <c r="E953" s="297"/>
      <c r="F953" s="297"/>
      <c r="G953" s="297"/>
      <c r="H953" s="297"/>
      <c r="I953" s="297"/>
      <c r="J953" s="297"/>
      <c r="K953" s="297"/>
      <c r="L953" s="297"/>
      <c r="M953" s="297"/>
      <c r="N953" s="297"/>
      <c r="O953" s="297"/>
      <c r="P953" s="297"/>
      <c r="Q953" s="297"/>
      <c r="R953" s="297"/>
      <c r="S953" s="297"/>
      <c r="T953" s="297"/>
      <c r="U953" s="297"/>
      <c r="V953" s="297"/>
      <c r="W953" s="297"/>
      <c r="X953" s="297"/>
      <c r="Y953" s="297"/>
      <c r="Z953" s="297"/>
    </row>
    <row r="954" spans="1:26" ht="15.75" customHeight="1">
      <c r="A954" s="297"/>
      <c r="B954" s="297"/>
      <c r="C954" s="297"/>
      <c r="D954" s="297"/>
      <c r="E954" s="297"/>
      <c r="F954" s="297"/>
      <c r="G954" s="297"/>
      <c r="H954" s="297"/>
      <c r="I954" s="297"/>
      <c r="J954" s="297"/>
      <c r="K954" s="297"/>
      <c r="L954" s="297"/>
      <c r="M954" s="297"/>
      <c r="N954" s="297"/>
      <c r="O954" s="297"/>
      <c r="P954" s="297"/>
      <c r="Q954" s="297"/>
      <c r="R954" s="297"/>
      <c r="S954" s="297"/>
      <c r="T954" s="297"/>
      <c r="U954" s="297"/>
      <c r="V954" s="297"/>
      <c r="W954" s="297"/>
      <c r="X954" s="297"/>
      <c r="Y954" s="297"/>
      <c r="Z954" s="297"/>
    </row>
    <row r="955" spans="1:26" ht="15.75" customHeight="1">
      <c r="A955" s="297"/>
      <c r="B955" s="297"/>
      <c r="C955" s="297"/>
      <c r="D955" s="297"/>
      <c r="E955" s="297"/>
      <c r="F955" s="297"/>
      <c r="G955" s="297"/>
      <c r="H955" s="297"/>
      <c r="I955" s="297"/>
      <c r="J955" s="297"/>
      <c r="K955" s="297"/>
      <c r="L955" s="297"/>
      <c r="M955" s="297"/>
      <c r="N955" s="297"/>
      <c r="O955" s="297"/>
      <c r="P955" s="297"/>
      <c r="Q955" s="297"/>
      <c r="R955" s="297"/>
      <c r="S955" s="297"/>
      <c r="T955" s="297"/>
      <c r="U955" s="297"/>
      <c r="V955" s="297"/>
      <c r="W955" s="297"/>
      <c r="X955" s="297"/>
      <c r="Y955" s="297"/>
      <c r="Z955" s="297"/>
    </row>
    <row r="956" spans="1:26" ht="15.75" customHeight="1">
      <c r="A956" s="297"/>
      <c r="B956" s="297"/>
      <c r="C956" s="297"/>
      <c r="D956" s="297"/>
      <c r="E956" s="297"/>
      <c r="F956" s="297"/>
      <c r="G956" s="297"/>
      <c r="H956" s="297"/>
      <c r="I956" s="297"/>
      <c r="J956" s="297"/>
      <c r="K956" s="297"/>
      <c r="L956" s="297"/>
      <c r="M956" s="297"/>
      <c r="N956" s="297"/>
      <c r="O956" s="297"/>
      <c r="P956" s="297"/>
      <c r="Q956" s="297"/>
      <c r="R956" s="297"/>
      <c r="S956" s="297"/>
      <c r="T956" s="297"/>
      <c r="U956" s="297"/>
      <c r="V956" s="297"/>
      <c r="W956" s="297"/>
      <c r="X956" s="297"/>
      <c r="Y956" s="297"/>
      <c r="Z956" s="297"/>
    </row>
    <row r="957" spans="1:26" ht="15.75" customHeight="1">
      <c r="A957" s="297"/>
      <c r="B957" s="297"/>
      <c r="C957" s="297"/>
      <c r="D957" s="297"/>
      <c r="E957" s="297"/>
      <c r="F957" s="297"/>
      <c r="G957" s="297"/>
      <c r="H957" s="297"/>
      <c r="I957" s="297"/>
      <c r="J957" s="297"/>
      <c r="K957" s="297"/>
      <c r="L957" s="297"/>
      <c r="M957" s="297"/>
      <c r="N957" s="297"/>
      <c r="O957" s="297"/>
      <c r="P957" s="297"/>
      <c r="Q957" s="297"/>
      <c r="R957" s="297"/>
      <c r="S957" s="297"/>
      <c r="T957" s="297"/>
      <c r="U957" s="297"/>
      <c r="V957" s="297"/>
      <c r="W957" s="297"/>
      <c r="X957" s="297"/>
      <c r="Y957" s="297"/>
      <c r="Z957" s="297"/>
    </row>
    <row r="958" spans="1:26" ht="15.75" customHeight="1">
      <c r="A958" s="297"/>
      <c r="B958" s="297"/>
      <c r="C958" s="297"/>
      <c r="D958" s="297"/>
      <c r="E958" s="297"/>
      <c r="F958" s="297"/>
      <c r="G958" s="297"/>
      <c r="H958" s="297"/>
      <c r="I958" s="297"/>
      <c r="J958" s="297"/>
      <c r="K958" s="297"/>
      <c r="L958" s="297"/>
      <c r="M958" s="297"/>
      <c r="N958" s="297"/>
      <c r="O958" s="297"/>
      <c r="P958" s="297"/>
      <c r="Q958" s="297"/>
      <c r="R958" s="297"/>
      <c r="S958" s="297"/>
      <c r="T958" s="297"/>
      <c r="U958" s="297"/>
      <c r="V958" s="297"/>
      <c r="W958" s="297"/>
      <c r="X958" s="297"/>
      <c r="Y958" s="297"/>
      <c r="Z958" s="297"/>
    </row>
    <row r="959" spans="1:26" ht="15.75" customHeight="1">
      <c r="A959" s="297"/>
      <c r="B959" s="297"/>
      <c r="C959" s="297"/>
      <c r="D959" s="297"/>
      <c r="E959" s="297"/>
      <c r="F959" s="297"/>
      <c r="G959" s="297"/>
      <c r="H959" s="297"/>
      <c r="I959" s="297"/>
      <c r="J959" s="297"/>
      <c r="K959" s="297"/>
      <c r="L959" s="297"/>
      <c r="M959" s="297"/>
      <c r="N959" s="297"/>
      <c r="O959" s="297"/>
      <c r="P959" s="297"/>
      <c r="Q959" s="297"/>
      <c r="R959" s="297"/>
      <c r="S959" s="297"/>
      <c r="T959" s="297"/>
      <c r="U959" s="297"/>
      <c r="V959" s="297"/>
      <c r="W959" s="297"/>
      <c r="X959" s="297"/>
      <c r="Y959" s="297"/>
      <c r="Z959" s="297"/>
    </row>
    <row r="960" spans="1:26" ht="15.75" customHeight="1">
      <c r="A960" s="297"/>
      <c r="B960" s="297"/>
      <c r="C960" s="297"/>
      <c r="D960" s="297"/>
      <c r="E960" s="297"/>
      <c r="F960" s="297"/>
      <c r="G960" s="297"/>
      <c r="H960" s="297"/>
      <c r="I960" s="297"/>
      <c r="J960" s="297"/>
      <c r="K960" s="297"/>
      <c r="L960" s="297"/>
      <c r="M960" s="297"/>
      <c r="N960" s="297"/>
      <c r="O960" s="297"/>
      <c r="P960" s="297"/>
      <c r="Q960" s="297"/>
      <c r="R960" s="297"/>
      <c r="S960" s="297"/>
      <c r="T960" s="297"/>
      <c r="U960" s="297"/>
      <c r="V960" s="297"/>
      <c r="W960" s="297"/>
      <c r="X960" s="297"/>
      <c r="Y960" s="297"/>
      <c r="Z960" s="297"/>
    </row>
    <row r="961" spans="1:26" ht="15.75" customHeight="1">
      <c r="A961" s="297"/>
      <c r="B961" s="297"/>
      <c r="C961" s="297"/>
      <c r="D961" s="297"/>
      <c r="E961" s="297"/>
      <c r="F961" s="297"/>
      <c r="G961" s="297"/>
      <c r="H961" s="297"/>
      <c r="I961" s="297"/>
      <c r="J961" s="297"/>
      <c r="K961" s="297"/>
      <c r="L961" s="297"/>
      <c r="M961" s="297"/>
      <c r="N961" s="297"/>
      <c r="O961" s="297"/>
      <c r="P961" s="297"/>
      <c r="Q961" s="297"/>
      <c r="R961" s="297"/>
      <c r="S961" s="297"/>
      <c r="T961" s="297"/>
      <c r="U961" s="297"/>
      <c r="V961" s="297"/>
      <c r="W961" s="297"/>
      <c r="X961" s="297"/>
      <c r="Y961" s="297"/>
      <c r="Z961" s="297"/>
    </row>
    <row r="962" spans="1:26" ht="15.75" customHeight="1">
      <c r="A962" s="297"/>
      <c r="B962" s="297"/>
      <c r="C962" s="297"/>
      <c r="D962" s="297"/>
      <c r="E962" s="297"/>
      <c r="F962" s="297"/>
      <c r="G962" s="297"/>
      <c r="H962" s="297"/>
      <c r="I962" s="297"/>
      <c r="J962" s="297"/>
      <c r="K962" s="297"/>
      <c r="L962" s="297"/>
      <c r="M962" s="297"/>
      <c r="N962" s="297"/>
      <c r="O962" s="297"/>
      <c r="P962" s="297"/>
      <c r="Q962" s="297"/>
      <c r="R962" s="297"/>
      <c r="S962" s="297"/>
      <c r="T962" s="297"/>
      <c r="U962" s="297"/>
      <c r="V962" s="297"/>
      <c r="W962" s="297"/>
      <c r="X962" s="297"/>
      <c r="Y962" s="297"/>
      <c r="Z962" s="297"/>
    </row>
    <row r="963" spans="1:26" ht="15.75" customHeight="1">
      <c r="A963" s="297"/>
      <c r="B963" s="297"/>
      <c r="C963" s="297"/>
      <c r="D963" s="297"/>
      <c r="E963" s="297"/>
      <c r="F963" s="297"/>
      <c r="G963" s="297"/>
      <c r="H963" s="297"/>
      <c r="I963" s="297"/>
      <c r="J963" s="297"/>
      <c r="K963" s="297"/>
      <c r="L963" s="297"/>
      <c r="M963" s="297"/>
      <c r="N963" s="297"/>
      <c r="O963" s="297"/>
      <c r="P963" s="297"/>
      <c r="Q963" s="297"/>
      <c r="R963" s="297"/>
      <c r="S963" s="297"/>
      <c r="T963" s="297"/>
      <c r="U963" s="297"/>
      <c r="V963" s="297"/>
      <c r="W963" s="297"/>
      <c r="X963" s="297"/>
      <c r="Y963" s="297"/>
      <c r="Z963" s="297"/>
    </row>
    <row r="964" spans="1:26" ht="15.75" customHeight="1">
      <c r="A964" s="297"/>
      <c r="B964" s="297"/>
      <c r="C964" s="297"/>
      <c r="D964" s="297"/>
      <c r="E964" s="297"/>
      <c r="F964" s="297"/>
      <c r="G964" s="297"/>
      <c r="H964" s="297"/>
      <c r="I964" s="297"/>
      <c r="J964" s="297"/>
      <c r="K964" s="297"/>
      <c r="L964" s="297"/>
      <c r="M964" s="297"/>
      <c r="N964" s="297"/>
      <c r="O964" s="297"/>
      <c r="P964" s="297"/>
      <c r="Q964" s="297"/>
      <c r="R964" s="297"/>
      <c r="S964" s="297"/>
      <c r="T964" s="297"/>
      <c r="U964" s="297"/>
      <c r="V964" s="297"/>
      <c r="W964" s="297"/>
      <c r="X964" s="297"/>
      <c r="Y964" s="297"/>
      <c r="Z964" s="297"/>
    </row>
    <row r="965" spans="1:26" ht="15.75" customHeight="1">
      <c r="A965" s="297"/>
      <c r="B965" s="297"/>
      <c r="C965" s="297"/>
      <c r="D965" s="297"/>
      <c r="E965" s="297"/>
      <c r="F965" s="297"/>
      <c r="G965" s="297"/>
      <c r="H965" s="297"/>
      <c r="I965" s="297"/>
      <c r="J965" s="297"/>
      <c r="K965" s="297"/>
      <c r="L965" s="297"/>
      <c r="M965" s="297"/>
      <c r="N965" s="297"/>
      <c r="O965" s="297"/>
      <c r="P965" s="297"/>
      <c r="Q965" s="297"/>
      <c r="R965" s="297"/>
      <c r="S965" s="297"/>
      <c r="T965" s="297"/>
      <c r="U965" s="297"/>
      <c r="V965" s="297"/>
      <c r="W965" s="297"/>
      <c r="X965" s="297"/>
      <c r="Y965" s="297"/>
      <c r="Z965" s="297"/>
    </row>
    <row r="966" spans="1:26" ht="15.75" customHeight="1">
      <c r="A966" s="297"/>
      <c r="B966" s="297"/>
      <c r="C966" s="297"/>
      <c r="D966" s="297"/>
      <c r="E966" s="297"/>
      <c r="F966" s="297"/>
      <c r="G966" s="297"/>
      <c r="H966" s="297"/>
      <c r="I966" s="297"/>
      <c r="J966" s="297"/>
      <c r="K966" s="297"/>
      <c r="L966" s="297"/>
      <c r="M966" s="297"/>
      <c r="N966" s="297"/>
      <c r="O966" s="297"/>
      <c r="P966" s="297"/>
      <c r="Q966" s="297"/>
      <c r="R966" s="297"/>
      <c r="S966" s="297"/>
      <c r="T966" s="297"/>
      <c r="U966" s="297"/>
      <c r="V966" s="297"/>
      <c r="W966" s="297"/>
      <c r="X966" s="297"/>
      <c r="Y966" s="297"/>
      <c r="Z966" s="297"/>
    </row>
    <row r="967" spans="1:26" ht="15.75" customHeight="1">
      <c r="A967" s="297"/>
      <c r="B967" s="297"/>
      <c r="C967" s="297"/>
      <c r="D967" s="297"/>
      <c r="E967" s="297"/>
      <c r="F967" s="297"/>
      <c r="G967" s="297"/>
      <c r="H967" s="297"/>
      <c r="I967" s="297"/>
      <c r="J967" s="297"/>
      <c r="K967" s="297"/>
      <c r="L967" s="297"/>
      <c r="M967" s="297"/>
      <c r="N967" s="297"/>
      <c r="O967" s="297"/>
      <c r="P967" s="297"/>
      <c r="Q967" s="297"/>
      <c r="R967" s="297"/>
      <c r="S967" s="297"/>
      <c r="T967" s="297"/>
      <c r="U967" s="297"/>
      <c r="V967" s="297"/>
      <c r="W967" s="297"/>
      <c r="X967" s="297"/>
      <c r="Y967" s="297"/>
      <c r="Z967" s="297"/>
    </row>
    <row r="968" spans="1:26" ht="15.75" customHeight="1">
      <c r="A968" s="297"/>
      <c r="B968" s="297"/>
      <c r="C968" s="297"/>
      <c r="D968" s="297"/>
      <c r="E968" s="297"/>
      <c r="F968" s="297"/>
      <c r="G968" s="297"/>
      <c r="H968" s="297"/>
      <c r="I968" s="297"/>
      <c r="J968" s="297"/>
      <c r="K968" s="297"/>
      <c r="L968" s="297"/>
      <c r="M968" s="297"/>
      <c r="N968" s="297"/>
      <c r="O968" s="297"/>
      <c r="P968" s="297"/>
      <c r="Q968" s="297"/>
      <c r="R968" s="297"/>
      <c r="S968" s="297"/>
      <c r="T968" s="297"/>
      <c r="U968" s="297"/>
      <c r="V968" s="297"/>
      <c r="W968" s="297"/>
      <c r="X968" s="297"/>
      <c r="Y968" s="297"/>
      <c r="Z968" s="297"/>
    </row>
    <row r="969" spans="1:26" ht="15.75" customHeight="1">
      <c r="A969" s="297"/>
      <c r="B969" s="297"/>
      <c r="C969" s="297"/>
      <c r="D969" s="297"/>
      <c r="E969" s="297"/>
      <c r="F969" s="297"/>
      <c r="G969" s="297"/>
      <c r="H969" s="297"/>
      <c r="I969" s="297"/>
      <c r="J969" s="297"/>
      <c r="K969" s="297"/>
      <c r="L969" s="297"/>
      <c r="M969" s="297"/>
      <c r="N969" s="297"/>
      <c r="O969" s="297"/>
      <c r="P969" s="297"/>
      <c r="Q969" s="297"/>
      <c r="R969" s="297"/>
      <c r="S969" s="297"/>
      <c r="T969" s="297"/>
      <c r="U969" s="297"/>
      <c r="V969" s="297"/>
      <c r="W969" s="297"/>
      <c r="X969" s="297"/>
      <c r="Y969" s="297"/>
      <c r="Z969" s="297"/>
    </row>
    <row r="970" spans="1:26" ht="15.75" customHeight="1">
      <c r="A970" s="297"/>
      <c r="B970" s="297"/>
      <c r="C970" s="297"/>
      <c r="D970" s="297"/>
      <c r="E970" s="297"/>
      <c r="F970" s="297"/>
      <c r="G970" s="297"/>
      <c r="H970" s="297"/>
      <c r="I970" s="297"/>
      <c r="J970" s="297"/>
      <c r="K970" s="297"/>
      <c r="L970" s="297"/>
      <c r="M970" s="297"/>
      <c r="N970" s="297"/>
      <c r="O970" s="297"/>
      <c r="P970" s="297"/>
      <c r="Q970" s="297"/>
      <c r="R970" s="297"/>
      <c r="S970" s="297"/>
      <c r="T970" s="297"/>
      <c r="U970" s="297"/>
      <c r="V970" s="297"/>
      <c r="W970" s="297"/>
      <c r="X970" s="297"/>
      <c r="Y970" s="297"/>
      <c r="Z970" s="297"/>
    </row>
    <row r="971" spans="1:26" ht="15.75" customHeight="1">
      <c r="A971" s="297"/>
      <c r="B971" s="297"/>
      <c r="C971" s="297"/>
      <c r="D971" s="297"/>
      <c r="E971" s="297"/>
      <c r="F971" s="297"/>
      <c r="G971" s="297"/>
      <c r="H971" s="297"/>
      <c r="I971" s="297"/>
      <c r="J971" s="297"/>
      <c r="K971" s="297"/>
      <c r="L971" s="297"/>
      <c r="M971" s="297"/>
      <c r="N971" s="297"/>
      <c r="O971" s="297"/>
      <c r="P971" s="297"/>
      <c r="Q971" s="297"/>
      <c r="R971" s="297"/>
      <c r="S971" s="297"/>
      <c r="T971" s="297"/>
      <c r="U971" s="297"/>
      <c r="V971" s="297"/>
      <c r="W971" s="297"/>
      <c r="X971" s="297"/>
      <c r="Y971" s="297"/>
      <c r="Z971" s="297"/>
    </row>
    <row r="972" spans="1:26" ht="15.75" customHeight="1">
      <c r="A972" s="297"/>
      <c r="B972" s="297"/>
      <c r="C972" s="297"/>
      <c r="D972" s="297"/>
      <c r="E972" s="297"/>
      <c r="F972" s="297"/>
      <c r="G972" s="297"/>
      <c r="H972" s="297"/>
      <c r="I972" s="297"/>
      <c r="J972" s="297"/>
      <c r="K972" s="297"/>
      <c r="L972" s="297"/>
      <c r="M972" s="297"/>
      <c r="N972" s="297"/>
      <c r="O972" s="297"/>
      <c r="P972" s="297"/>
      <c r="Q972" s="297"/>
      <c r="R972" s="297"/>
      <c r="S972" s="297"/>
      <c r="T972" s="297"/>
      <c r="U972" s="297"/>
      <c r="V972" s="297"/>
      <c r="W972" s="297"/>
      <c r="X972" s="297"/>
      <c r="Y972" s="297"/>
      <c r="Z972" s="297"/>
    </row>
    <row r="973" spans="1:26" ht="15.75" customHeight="1">
      <c r="A973" s="297"/>
      <c r="B973" s="297"/>
      <c r="C973" s="297"/>
      <c r="D973" s="297"/>
      <c r="E973" s="297"/>
      <c r="F973" s="297"/>
      <c r="G973" s="297"/>
      <c r="H973" s="297"/>
      <c r="I973" s="297"/>
      <c r="J973" s="297"/>
      <c r="K973" s="297"/>
      <c r="L973" s="297"/>
      <c r="M973" s="297"/>
      <c r="N973" s="297"/>
      <c r="O973" s="297"/>
      <c r="P973" s="297"/>
      <c r="Q973" s="297"/>
      <c r="R973" s="297"/>
      <c r="S973" s="297"/>
      <c r="T973" s="297"/>
      <c r="U973" s="297"/>
      <c r="V973" s="297"/>
      <c r="W973" s="297"/>
      <c r="X973" s="297"/>
      <c r="Y973" s="297"/>
      <c r="Z973" s="297"/>
    </row>
    <row r="974" spans="1:26" ht="15.75" customHeight="1">
      <c r="A974" s="297"/>
      <c r="B974" s="297"/>
      <c r="C974" s="297"/>
      <c r="D974" s="297"/>
      <c r="E974" s="297"/>
      <c r="F974" s="297"/>
      <c r="G974" s="297"/>
      <c r="H974" s="297"/>
      <c r="I974" s="297"/>
      <c r="J974" s="297"/>
      <c r="K974" s="297"/>
      <c r="L974" s="297"/>
      <c r="M974" s="297"/>
      <c r="N974" s="297"/>
      <c r="O974" s="297"/>
      <c r="P974" s="297"/>
      <c r="Q974" s="297"/>
      <c r="R974" s="297"/>
      <c r="S974" s="297"/>
      <c r="T974" s="297"/>
      <c r="U974" s="297"/>
      <c r="V974" s="297"/>
      <c r="W974" s="297"/>
      <c r="X974" s="297"/>
      <c r="Y974" s="297"/>
      <c r="Z974" s="297"/>
    </row>
    <row r="975" spans="1:26" ht="15.75" customHeight="1">
      <c r="A975" s="297"/>
      <c r="B975" s="297"/>
      <c r="C975" s="297"/>
      <c r="D975" s="297"/>
      <c r="E975" s="297"/>
      <c r="F975" s="297"/>
      <c r="G975" s="297"/>
      <c r="H975" s="297"/>
      <c r="I975" s="297"/>
      <c r="J975" s="297"/>
      <c r="K975" s="297"/>
      <c r="L975" s="297"/>
      <c r="M975" s="297"/>
      <c r="N975" s="297"/>
      <c r="O975" s="297"/>
      <c r="P975" s="297"/>
      <c r="Q975" s="297"/>
      <c r="R975" s="297"/>
      <c r="S975" s="297"/>
      <c r="T975" s="297"/>
      <c r="U975" s="297"/>
      <c r="V975" s="297"/>
      <c r="W975" s="297"/>
      <c r="X975" s="297"/>
      <c r="Y975" s="297"/>
      <c r="Z975" s="297"/>
    </row>
    <row r="976" spans="1:26" ht="15.75" customHeight="1">
      <c r="A976" s="297"/>
      <c r="B976" s="297"/>
      <c r="C976" s="297"/>
      <c r="D976" s="297"/>
      <c r="E976" s="297"/>
      <c r="F976" s="297"/>
      <c r="G976" s="297"/>
      <c r="H976" s="297"/>
      <c r="I976" s="297"/>
      <c r="J976" s="297"/>
      <c r="K976" s="297"/>
      <c r="L976" s="297"/>
      <c r="M976" s="297"/>
      <c r="N976" s="297"/>
      <c r="O976" s="297"/>
      <c r="P976" s="297"/>
      <c r="Q976" s="297"/>
      <c r="R976" s="297"/>
      <c r="S976" s="297"/>
      <c r="T976" s="297"/>
      <c r="U976" s="297"/>
      <c r="V976" s="297"/>
      <c r="W976" s="297"/>
      <c r="X976" s="297"/>
      <c r="Y976" s="297"/>
      <c r="Z976" s="297"/>
    </row>
    <row r="977" spans="1:26" ht="15.75" customHeight="1">
      <c r="A977" s="297"/>
      <c r="B977" s="297"/>
      <c r="C977" s="297"/>
      <c r="D977" s="297"/>
      <c r="E977" s="297"/>
      <c r="F977" s="297"/>
      <c r="G977" s="297"/>
      <c r="H977" s="297"/>
      <c r="I977" s="297"/>
      <c r="J977" s="297"/>
      <c r="K977" s="297"/>
      <c r="L977" s="297"/>
      <c r="M977" s="297"/>
      <c r="N977" s="297"/>
      <c r="O977" s="297"/>
      <c r="P977" s="297"/>
      <c r="Q977" s="297"/>
      <c r="R977" s="297"/>
      <c r="S977" s="297"/>
      <c r="T977" s="297"/>
      <c r="U977" s="297"/>
      <c r="V977" s="297"/>
      <c r="W977" s="297"/>
      <c r="X977" s="297"/>
      <c r="Y977" s="297"/>
      <c r="Z977" s="297"/>
    </row>
    <row r="978" spans="1:26" ht="15.75" customHeight="1">
      <c r="A978" s="297"/>
      <c r="B978" s="297"/>
      <c r="C978" s="297"/>
      <c r="D978" s="297"/>
      <c r="E978" s="297"/>
      <c r="F978" s="297"/>
      <c r="G978" s="297"/>
      <c r="H978" s="297"/>
      <c r="I978" s="297"/>
      <c r="J978" s="297"/>
      <c r="K978" s="297"/>
      <c r="L978" s="297"/>
      <c r="M978" s="297"/>
      <c r="N978" s="297"/>
      <c r="O978" s="297"/>
      <c r="P978" s="297"/>
      <c r="Q978" s="297"/>
      <c r="R978" s="297"/>
      <c r="S978" s="297"/>
      <c r="T978" s="297"/>
      <c r="U978" s="297"/>
      <c r="V978" s="297"/>
      <c r="W978" s="297"/>
      <c r="X978" s="297"/>
      <c r="Y978" s="297"/>
      <c r="Z978" s="297"/>
    </row>
    <row r="979" spans="1:26" ht="15.75" customHeight="1">
      <c r="A979" s="297"/>
      <c r="B979" s="297"/>
      <c r="C979" s="297"/>
      <c r="D979" s="297"/>
      <c r="E979" s="297"/>
      <c r="F979" s="297"/>
      <c r="G979" s="297"/>
      <c r="H979" s="297"/>
      <c r="I979" s="297"/>
      <c r="J979" s="297"/>
      <c r="K979" s="297"/>
      <c r="L979" s="297"/>
      <c r="M979" s="297"/>
      <c r="N979" s="297"/>
      <c r="O979" s="297"/>
      <c r="P979" s="297"/>
      <c r="Q979" s="297"/>
      <c r="R979" s="297"/>
      <c r="S979" s="297"/>
      <c r="T979" s="297"/>
      <c r="U979" s="297"/>
      <c r="V979" s="297"/>
      <c r="W979" s="297"/>
      <c r="X979" s="297"/>
      <c r="Y979" s="297"/>
      <c r="Z979" s="297"/>
    </row>
    <row r="980" spans="1:26" ht="15.75" customHeight="1">
      <c r="A980" s="297"/>
      <c r="B980" s="297"/>
      <c r="C980" s="297"/>
      <c r="D980" s="297"/>
      <c r="E980" s="297"/>
      <c r="F980" s="297"/>
      <c r="G980" s="297"/>
      <c r="H980" s="297"/>
      <c r="I980" s="297"/>
      <c r="J980" s="297"/>
      <c r="K980" s="297"/>
      <c r="L980" s="297"/>
      <c r="M980" s="297"/>
      <c r="N980" s="297"/>
      <c r="O980" s="297"/>
      <c r="P980" s="297"/>
      <c r="Q980" s="297"/>
      <c r="R980" s="297"/>
      <c r="S980" s="297"/>
      <c r="T980" s="297"/>
      <c r="U980" s="297"/>
      <c r="V980" s="297"/>
      <c r="W980" s="297"/>
      <c r="X980" s="297"/>
      <c r="Y980" s="297"/>
      <c r="Z980" s="297"/>
    </row>
    <row r="981" spans="1:26" ht="15.75" customHeight="1">
      <c r="A981" s="297"/>
      <c r="B981" s="297"/>
      <c r="C981" s="297"/>
      <c r="D981" s="297"/>
      <c r="E981" s="297"/>
      <c r="F981" s="297"/>
      <c r="G981" s="297"/>
      <c r="H981" s="297"/>
      <c r="I981" s="297"/>
      <c r="J981" s="297"/>
      <c r="K981" s="297"/>
      <c r="L981" s="297"/>
      <c r="M981" s="297"/>
      <c r="N981" s="297"/>
      <c r="O981" s="297"/>
      <c r="P981" s="297"/>
      <c r="Q981" s="297"/>
      <c r="R981" s="297"/>
      <c r="S981" s="297"/>
      <c r="T981" s="297"/>
      <c r="U981" s="297"/>
      <c r="V981" s="297"/>
      <c r="W981" s="297"/>
      <c r="X981" s="297"/>
      <c r="Y981" s="297"/>
      <c r="Z981" s="297"/>
    </row>
    <row r="982" spans="1:26" ht="15.75" customHeight="1">
      <c r="A982" s="297"/>
      <c r="B982" s="297"/>
      <c r="C982" s="297"/>
      <c r="D982" s="297"/>
      <c r="E982" s="297"/>
      <c r="F982" s="297"/>
      <c r="G982" s="297"/>
      <c r="H982" s="297"/>
      <c r="I982" s="297"/>
      <c r="J982" s="297"/>
      <c r="K982" s="297"/>
      <c r="L982" s="297"/>
      <c r="M982" s="297"/>
      <c r="N982" s="297"/>
      <c r="O982" s="297"/>
      <c r="P982" s="297"/>
      <c r="Q982" s="297"/>
      <c r="R982" s="297"/>
      <c r="S982" s="297"/>
      <c r="T982" s="297"/>
      <c r="U982" s="297"/>
      <c r="V982" s="297"/>
      <c r="W982" s="297"/>
      <c r="X982" s="297"/>
      <c r="Y982" s="297"/>
      <c r="Z982" s="297"/>
    </row>
    <row r="983" spans="1:26" ht="15.75" customHeight="1">
      <c r="A983" s="297"/>
      <c r="B983" s="297"/>
      <c r="C983" s="297"/>
      <c r="D983" s="297"/>
      <c r="E983" s="297"/>
      <c r="F983" s="297"/>
      <c r="G983" s="297"/>
      <c r="H983" s="297"/>
      <c r="I983" s="297"/>
      <c r="J983" s="297"/>
      <c r="K983" s="297"/>
      <c r="L983" s="297"/>
      <c r="M983" s="297"/>
      <c r="N983" s="297"/>
      <c r="O983" s="297"/>
      <c r="P983" s="297"/>
      <c r="Q983" s="297"/>
      <c r="R983" s="297"/>
      <c r="S983" s="297"/>
      <c r="T983" s="297"/>
      <c r="U983" s="297"/>
      <c r="V983" s="297"/>
      <c r="W983" s="297"/>
      <c r="X983" s="297"/>
      <c r="Y983" s="297"/>
      <c r="Z983" s="297"/>
    </row>
    <row r="984" spans="1:26" ht="15.75" customHeight="1">
      <c r="A984" s="297"/>
      <c r="B984" s="297"/>
      <c r="C984" s="297"/>
      <c r="D984" s="297"/>
      <c r="E984" s="297"/>
      <c r="F984" s="297"/>
      <c r="G984" s="297"/>
      <c r="H984" s="297"/>
      <c r="I984" s="297"/>
      <c r="J984" s="297"/>
      <c r="K984" s="297"/>
      <c r="L984" s="297"/>
      <c r="M984" s="297"/>
      <c r="N984" s="297"/>
      <c r="O984" s="297"/>
      <c r="P984" s="297"/>
      <c r="Q984" s="297"/>
      <c r="R984" s="297"/>
      <c r="S984" s="297"/>
      <c r="T984" s="297"/>
      <c r="U984" s="297"/>
      <c r="V984" s="297"/>
      <c r="W984" s="297"/>
      <c r="X984" s="297"/>
      <c r="Y984" s="297"/>
      <c r="Z984" s="297"/>
    </row>
    <row r="985" spans="1:26" ht="15.75" customHeight="1">
      <c r="A985" s="297"/>
      <c r="B985" s="297"/>
      <c r="C985" s="297"/>
      <c r="D985" s="297"/>
      <c r="E985" s="297"/>
      <c r="F985" s="297"/>
      <c r="G985" s="297"/>
      <c r="H985" s="297"/>
      <c r="I985" s="297"/>
      <c r="J985" s="297"/>
      <c r="K985" s="297"/>
      <c r="L985" s="297"/>
      <c r="M985" s="297"/>
      <c r="N985" s="297"/>
      <c r="O985" s="297"/>
      <c r="P985" s="297"/>
      <c r="Q985" s="297"/>
      <c r="R985" s="297"/>
      <c r="S985" s="297"/>
      <c r="T985" s="297"/>
      <c r="U985" s="297"/>
      <c r="V985" s="297"/>
      <c r="W985" s="297"/>
      <c r="X985" s="297"/>
      <c r="Y985" s="297"/>
      <c r="Z985" s="297"/>
    </row>
    <row r="986" spans="1:26" ht="15.75" customHeight="1">
      <c r="A986" s="297"/>
      <c r="B986" s="297"/>
      <c r="C986" s="297"/>
      <c r="D986" s="297"/>
      <c r="E986" s="297"/>
      <c r="F986" s="297"/>
      <c r="G986" s="297"/>
      <c r="H986" s="297"/>
      <c r="I986" s="297"/>
      <c r="J986" s="297"/>
      <c r="K986" s="297"/>
      <c r="L986" s="297"/>
      <c r="M986" s="297"/>
      <c r="N986" s="297"/>
      <c r="O986" s="297"/>
      <c r="P986" s="297"/>
      <c r="Q986" s="297"/>
      <c r="R986" s="297"/>
      <c r="S986" s="297"/>
      <c r="T986" s="297"/>
      <c r="U986" s="297"/>
      <c r="V986" s="297"/>
      <c r="W986" s="297"/>
      <c r="X986" s="297"/>
      <c r="Y986" s="297"/>
      <c r="Z986" s="297"/>
    </row>
    <row r="987" spans="1:26" ht="15.75" customHeight="1">
      <c r="A987" s="297"/>
      <c r="B987" s="297"/>
      <c r="C987" s="297"/>
      <c r="D987" s="297"/>
      <c r="E987" s="297"/>
      <c r="F987" s="297"/>
      <c r="G987" s="297"/>
      <c r="H987" s="297"/>
      <c r="I987" s="297"/>
      <c r="J987" s="297"/>
      <c r="K987" s="297"/>
      <c r="L987" s="297"/>
      <c r="M987" s="297"/>
      <c r="N987" s="297"/>
      <c r="O987" s="297"/>
      <c r="P987" s="297"/>
      <c r="Q987" s="297"/>
      <c r="R987" s="297"/>
      <c r="S987" s="297"/>
      <c r="T987" s="297"/>
      <c r="U987" s="297"/>
      <c r="V987" s="297"/>
      <c r="W987" s="297"/>
      <c r="X987" s="297"/>
      <c r="Y987" s="297"/>
      <c r="Z987" s="297"/>
    </row>
    <row r="988" spans="1:26" ht="15.75" customHeight="1">
      <c r="A988" s="297"/>
      <c r="B988" s="297"/>
      <c r="C988" s="297"/>
      <c r="D988" s="297"/>
      <c r="E988" s="297"/>
      <c r="F988" s="297"/>
      <c r="G988" s="297"/>
      <c r="H988" s="297"/>
      <c r="I988" s="297"/>
      <c r="J988" s="297"/>
      <c r="K988" s="297"/>
      <c r="L988" s="297"/>
      <c r="M988" s="297"/>
      <c r="N988" s="297"/>
      <c r="O988" s="297"/>
      <c r="P988" s="297"/>
      <c r="Q988" s="297"/>
      <c r="R988" s="297"/>
      <c r="S988" s="297"/>
      <c r="T988" s="297"/>
      <c r="U988" s="297"/>
      <c r="V988" s="297"/>
      <c r="W988" s="297"/>
      <c r="X988" s="297"/>
      <c r="Y988" s="297"/>
      <c r="Z988" s="297"/>
    </row>
    <row r="989" spans="1:26" ht="15.75" customHeight="1">
      <c r="A989" s="297"/>
      <c r="B989" s="297"/>
      <c r="C989" s="297"/>
      <c r="D989" s="297"/>
      <c r="E989" s="297"/>
      <c r="F989" s="297"/>
      <c r="G989" s="297"/>
      <c r="H989" s="297"/>
      <c r="I989" s="297"/>
      <c r="J989" s="297"/>
      <c r="K989" s="297"/>
      <c r="L989" s="297"/>
      <c r="M989" s="297"/>
      <c r="N989" s="297"/>
      <c r="O989" s="297"/>
      <c r="P989" s="297"/>
      <c r="Q989" s="297"/>
      <c r="R989" s="297"/>
      <c r="S989" s="297"/>
      <c r="T989" s="297"/>
      <c r="U989" s="297"/>
      <c r="V989" s="297"/>
      <c r="W989" s="297"/>
      <c r="X989" s="297"/>
      <c r="Y989" s="297"/>
      <c r="Z989" s="297"/>
    </row>
    <row r="990" spans="1:26" ht="15.75" customHeight="1">
      <c r="A990" s="297"/>
      <c r="B990" s="297"/>
      <c r="C990" s="297"/>
      <c r="D990" s="297"/>
      <c r="E990" s="297"/>
      <c r="F990" s="297"/>
      <c r="G990" s="297"/>
      <c r="H990" s="297"/>
      <c r="I990" s="297"/>
      <c r="J990" s="297"/>
      <c r="K990" s="297"/>
      <c r="L990" s="297"/>
      <c r="M990" s="297"/>
      <c r="N990" s="297"/>
      <c r="O990" s="297"/>
      <c r="P990" s="297"/>
      <c r="Q990" s="297"/>
      <c r="R990" s="297"/>
      <c r="S990" s="297"/>
      <c r="T990" s="297"/>
      <c r="U990" s="297"/>
      <c r="V990" s="297"/>
      <c r="W990" s="297"/>
      <c r="X990" s="297"/>
      <c r="Y990" s="297"/>
      <c r="Z990" s="297"/>
    </row>
    <row r="991" spans="1:26" ht="15.75" customHeight="1">
      <c r="A991" s="297"/>
      <c r="B991" s="297"/>
      <c r="C991" s="297"/>
      <c r="D991" s="297"/>
      <c r="E991" s="297"/>
      <c r="F991" s="297"/>
      <c r="G991" s="297"/>
      <c r="H991" s="297"/>
      <c r="I991" s="297"/>
      <c r="J991" s="297"/>
      <c r="K991" s="297"/>
      <c r="L991" s="297"/>
      <c r="M991" s="297"/>
      <c r="N991" s="297"/>
      <c r="O991" s="297"/>
      <c r="P991" s="297"/>
      <c r="Q991" s="297"/>
      <c r="R991" s="297"/>
      <c r="S991" s="297"/>
      <c r="T991" s="297"/>
      <c r="U991" s="297"/>
      <c r="V991" s="297"/>
      <c r="W991" s="297"/>
      <c r="X991" s="297"/>
      <c r="Y991" s="297"/>
      <c r="Z991" s="297"/>
    </row>
    <row r="992" spans="1:26" ht="15.75" customHeight="1">
      <c r="A992" s="297"/>
      <c r="B992" s="297"/>
      <c r="C992" s="297"/>
      <c r="D992" s="297"/>
      <c r="E992" s="297"/>
      <c r="F992" s="297"/>
      <c r="G992" s="297"/>
      <c r="H992" s="297"/>
      <c r="I992" s="297"/>
      <c r="J992" s="297"/>
      <c r="K992" s="297"/>
      <c r="L992" s="297"/>
      <c r="M992" s="297"/>
      <c r="N992" s="297"/>
      <c r="O992" s="297"/>
      <c r="P992" s="297"/>
      <c r="Q992" s="297"/>
      <c r="R992" s="297"/>
      <c r="S992" s="297"/>
      <c r="T992" s="297"/>
      <c r="U992" s="297"/>
      <c r="V992" s="297"/>
      <c r="W992" s="297"/>
      <c r="X992" s="297"/>
      <c r="Y992" s="297"/>
      <c r="Z992" s="297"/>
    </row>
    <row r="993" spans="1:26" ht="15.75" customHeight="1">
      <c r="A993" s="297"/>
      <c r="B993" s="297"/>
      <c r="C993" s="297"/>
      <c r="D993" s="297"/>
      <c r="E993" s="297"/>
      <c r="F993" s="297"/>
      <c r="G993" s="297"/>
      <c r="H993" s="297"/>
      <c r="I993" s="297"/>
      <c r="J993" s="297"/>
      <c r="K993" s="297"/>
      <c r="L993" s="297"/>
      <c r="M993" s="297"/>
      <c r="N993" s="297"/>
      <c r="O993" s="297"/>
      <c r="P993" s="297"/>
      <c r="Q993" s="297"/>
      <c r="R993" s="297"/>
      <c r="S993" s="297"/>
      <c r="T993" s="297"/>
      <c r="U993" s="297"/>
      <c r="V993" s="297"/>
      <c r="W993" s="297"/>
      <c r="X993" s="297"/>
      <c r="Y993" s="297"/>
      <c r="Z993" s="297"/>
    </row>
    <row r="994" spans="1:26" ht="15.75" customHeight="1">
      <c r="A994" s="297"/>
      <c r="B994" s="297"/>
      <c r="C994" s="297"/>
      <c r="D994" s="297"/>
      <c r="E994" s="297"/>
      <c r="F994" s="297"/>
      <c r="G994" s="297"/>
      <c r="H994" s="297"/>
      <c r="I994" s="297"/>
      <c r="J994" s="297"/>
      <c r="K994" s="297"/>
      <c r="L994" s="297"/>
      <c r="M994" s="297"/>
      <c r="N994" s="297"/>
      <c r="O994" s="297"/>
      <c r="P994" s="297"/>
      <c r="Q994" s="297"/>
      <c r="R994" s="297"/>
      <c r="S994" s="297"/>
      <c r="T994" s="297"/>
      <c r="U994" s="297"/>
      <c r="V994" s="297"/>
      <c r="W994" s="297"/>
      <c r="X994" s="297"/>
      <c r="Y994" s="297"/>
      <c r="Z994" s="297"/>
    </row>
    <row r="995" spans="1:26" ht="15.75" customHeight="1">
      <c r="A995" s="297"/>
      <c r="B995" s="297"/>
      <c r="C995" s="297"/>
      <c r="D995" s="297"/>
      <c r="E995" s="297"/>
      <c r="F995" s="297"/>
      <c r="G995" s="297"/>
      <c r="H995" s="297"/>
      <c r="I995" s="297"/>
      <c r="J995" s="297"/>
      <c r="K995" s="297"/>
      <c r="L995" s="297"/>
      <c r="M995" s="297"/>
      <c r="N995" s="297"/>
      <c r="O995" s="297"/>
      <c r="P995" s="297"/>
      <c r="Q995" s="297"/>
      <c r="R995" s="297"/>
      <c r="S995" s="297"/>
      <c r="T995" s="297"/>
      <c r="U995" s="297"/>
      <c r="V995" s="297"/>
      <c r="W995" s="297"/>
      <c r="X995" s="297"/>
      <c r="Y995" s="297"/>
      <c r="Z995" s="297"/>
    </row>
    <row r="996" spans="1:26" ht="15.75" customHeight="1">
      <c r="A996" s="297"/>
      <c r="B996" s="297"/>
      <c r="C996" s="297"/>
      <c r="D996" s="297"/>
      <c r="E996" s="297"/>
      <c r="F996" s="297"/>
      <c r="G996" s="297"/>
      <c r="H996" s="297"/>
      <c r="I996" s="297"/>
      <c r="J996" s="297"/>
      <c r="K996" s="297"/>
      <c r="L996" s="297"/>
      <c r="M996" s="297"/>
      <c r="N996" s="297"/>
      <c r="O996" s="297"/>
      <c r="P996" s="297"/>
      <c r="Q996" s="297"/>
      <c r="R996" s="297"/>
      <c r="S996" s="297"/>
      <c r="T996" s="297"/>
      <c r="U996" s="297"/>
      <c r="V996" s="297"/>
      <c r="W996" s="297"/>
      <c r="X996" s="297"/>
      <c r="Y996" s="297"/>
      <c r="Z996" s="297"/>
    </row>
    <row r="997" spans="1:26" ht="15.75" customHeight="1">
      <c r="A997" s="297"/>
      <c r="B997" s="297"/>
      <c r="C997" s="297"/>
      <c r="D997" s="297"/>
      <c r="E997" s="297"/>
      <c r="F997" s="297"/>
      <c r="G997" s="297"/>
      <c r="H997" s="297"/>
      <c r="I997" s="297"/>
      <c r="J997" s="297"/>
      <c r="K997" s="297"/>
      <c r="L997" s="297"/>
      <c r="M997" s="297"/>
      <c r="N997" s="297"/>
      <c r="O997" s="297"/>
      <c r="P997" s="297"/>
      <c r="Q997" s="297"/>
      <c r="R997" s="297"/>
      <c r="S997" s="297"/>
      <c r="T997" s="297"/>
      <c r="U997" s="297"/>
      <c r="V997" s="297"/>
      <c r="W997" s="297"/>
      <c r="X997" s="297"/>
      <c r="Y997" s="297"/>
      <c r="Z997" s="297"/>
    </row>
    <row r="998" spans="1:26" ht="15.75" customHeight="1">
      <c r="A998" s="297"/>
      <c r="B998" s="297"/>
      <c r="C998" s="297"/>
      <c r="D998" s="297"/>
      <c r="E998" s="297"/>
      <c r="F998" s="297"/>
      <c r="G998" s="297"/>
      <c r="H998" s="297"/>
      <c r="I998" s="297"/>
      <c r="J998" s="297"/>
      <c r="K998" s="297"/>
      <c r="L998" s="297"/>
      <c r="M998" s="297"/>
      <c r="N998" s="297"/>
      <c r="O998" s="297"/>
      <c r="P998" s="297"/>
      <c r="Q998" s="297"/>
      <c r="R998" s="297"/>
      <c r="S998" s="297"/>
      <c r="T998" s="297"/>
      <c r="U998" s="297"/>
      <c r="V998" s="297"/>
      <c r="W998" s="297"/>
      <c r="X998" s="297"/>
      <c r="Y998" s="297"/>
      <c r="Z998" s="297"/>
    </row>
    <row r="999" spans="1:26" ht="15.75" customHeight="1">
      <c r="A999" s="297"/>
      <c r="B999" s="297"/>
      <c r="C999" s="297"/>
      <c r="D999" s="297"/>
      <c r="E999" s="297"/>
      <c r="F999" s="297"/>
      <c r="G999" s="297"/>
      <c r="H999" s="297"/>
      <c r="I999" s="297"/>
      <c r="J999" s="297"/>
      <c r="K999" s="297"/>
      <c r="L999" s="297"/>
      <c r="M999" s="297"/>
      <c r="N999" s="297"/>
      <c r="O999" s="297"/>
      <c r="P999" s="297"/>
      <c r="Q999" s="297"/>
      <c r="R999" s="297"/>
      <c r="S999" s="297"/>
      <c r="T999" s="297"/>
      <c r="U999" s="297"/>
      <c r="V999" s="297"/>
      <c r="W999" s="297"/>
      <c r="X999" s="297"/>
      <c r="Y999" s="297"/>
      <c r="Z999" s="297"/>
    </row>
    <row r="1000" spans="1:26" ht="15.75" customHeight="1">
      <c r="A1000" s="297"/>
      <c r="B1000" s="297"/>
      <c r="C1000" s="297"/>
      <c r="D1000" s="297"/>
      <c r="E1000" s="297"/>
      <c r="F1000" s="297"/>
      <c r="G1000" s="297"/>
      <c r="H1000" s="297"/>
      <c r="I1000" s="297"/>
      <c r="J1000" s="297"/>
      <c r="K1000" s="297"/>
      <c r="L1000" s="297"/>
      <c r="M1000" s="297"/>
      <c r="N1000" s="297"/>
      <c r="O1000" s="297"/>
      <c r="P1000" s="297"/>
      <c r="Q1000" s="297"/>
      <c r="R1000" s="297"/>
      <c r="S1000" s="297"/>
      <c r="T1000" s="297"/>
      <c r="U1000" s="297"/>
      <c r="V1000" s="297"/>
      <c r="W1000" s="297"/>
      <c r="X1000" s="297"/>
      <c r="Y1000" s="297"/>
      <c r="Z1000" s="297"/>
    </row>
  </sheetData>
  <mergeCells count="11">
    <mergeCell ref="H1:H2"/>
    <mergeCell ref="I1:I2"/>
    <mergeCell ref="J1:M1"/>
    <mergeCell ref="N1:P1"/>
    <mergeCell ref="A1:A2"/>
    <mergeCell ref="B1:B2"/>
    <mergeCell ref="C1:C2"/>
    <mergeCell ref="D1:D2"/>
    <mergeCell ref="E1:E2"/>
    <mergeCell ref="F1:F2"/>
    <mergeCell ref="G1:G2"/>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59765625" defaultRowHeight="15" customHeight="1"/>
  <cols>
    <col min="1" max="1" width="4.09765625" customWidth="1"/>
    <col min="2" max="2" width="13.8984375" customWidth="1"/>
    <col min="3" max="3" width="16.5" customWidth="1"/>
    <col min="4" max="4" width="6.59765625" customWidth="1"/>
    <col min="5" max="5" width="34.5" customWidth="1"/>
    <col min="6" max="6" width="6.09765625" customWidth="1"/>
    <col min="7" max="7" width="31.59765625" customWidth="1"/>
    <col min="8" max="8" width="13.69921875" customWidth="1"/>
    <col min="9" max="9" width="13.3984375" customWidth="1"/>
    <col min="10" max="10" width="26" customWidth="1"/>
    <col min="11" max="11" width="7.3984375" customWidth="1"/>
    <col min="12" max="12" width="53.09765625" customWidth="1"/>
    <col min="13" max="13" width="8.19921875" customWidth="1"/>
    <col min="14" max="15" width="53.09765625" customWidth="1"/>
    <col min="16" max="16" width="6.5" customWidth="1"/>
    <col min="17" max="26" width="9.3984375" customWidth="1"/>
  </cols>
  <sheetData>
    <row r="1" spans="1:26" ht="16.5" customHeight="1">
      <c r="A1" s="807" t="s">
        <v>2288</v>
      </c>
      <c r="B1" s="809" t="s">
        <v>1</v>
      </c>
      <c r="C1" s="809" t="s">
        <v>2</v>
      </c>
      <c r="D1" s="809" t="s">
        <v>3</v>
      </c>
      <c r="E1" s="809" t="s">
        <v>3</v>
      </c>
      <c r="F1" s="809" t="s">
        <v>4</v>
      </c>
      <c r="G1" s="809" t="s">
        <v>4</v>
      </c>
      <c r="H1" s="801" t="s">
        <v>2668</v>
      </c>
      <c r="I1" s="820" t="s">
        <v>2669</v>
      </c>
      <c r="J1" s="805" t="s">
        <v>2670</v>
      </c>
      <c r="K1" s="794"/>
      <c r="L1" s="794"/>
      <c r="M1" s="806"/>
      <c r="N1" s="805" t="s">
        <v>2926</v>
      </c>
      <c r="O1" s="794"/>
      <c r="P1" s="795"/>
      <c r="Q1" s="276"/>
      <c r="R1" s="276"/>
      <c r="S1" s="276"/>
      <c r="T1" s="276"/>
      <c r="U1" s="276"/>
      <c r="V1" s="276"/>
      <c r="W1" s="276"/>
      <c r="X1" s="276"/>
      <c r="Y1" s="276"/>
      <c r="Z1" s="276"/>
    </row>
    <row r="2" spans="1:26" ht="77.25" customHeight="1">
      <c r="A2" s="822"/>
      <c r="B2" s="790"/>
      <c r="C2" s="790"/>
      <c r="D2" s="790"/>
      <c r="E2" s="790"/>
      <c r="F2" s="790"/>
      <c r="G2" s="790"/>
      <c r="H2" s="790"/>
      <c r="I2" s="821"/>
      <c r="J2" s="298" t="s">
        <v>2275</v>
      </c>
      <c r="K2" s="299" t="s">
        <v>2276</v>
      </c>
      <c r="L2" s="300" t="s">
        <v>2277</v>
      </c>
      <c r="M2" s="301" t="s">
        <v>2276</v>
      </c>
      <c r="N2" s="298" t="s">
        <v>2291</v>
      </c>
      <c r="O2" s="300" t="s">
        <v>2292</v>
      </c>
      <c r="P2" s="302" t="s">
        <v>2276</v>
      </c>
      <c r="Q2" s="265"/>
      <c r="R2" s="265"/>
      <c r="S2" s="265"/>
      <c r="T2" s="265"/>
      <c r="U2" s="265"/>
      <c r="V2" s="265"/>
      <c r="W2" s="265"/>
      <c r="X2" s="265"/>
      <c r="Y2" s="265"/>
      <c r="Z2" s="265"/>
    </row>
    <row r="3" spans="1:26" ht="99.75" customHeight="1">
      <c r="A3" s="268" t="s">
        <v>2127</v>
      </c>
      <c r="B3" s="269" t="s">
        <v>2128</v>
      </c>
      <c r="C3" s="269" t="s">
        <v>2136</v>
      </c>
      <c r="D3" s="268" t="s">
        <v>2150</v>
      </c>
      <c r="E3" s="270" t="s">
        <v>2151</v>
      </c>
      <c r="F3" s="268" t="s">
        <v>2152</v>
      </c>
      <c r="G3" s="270" t="s">
        <v>2153</v>
      </c>
      <c r="H3" s="315" t="s">
        <v>2162</v>
      </c>
      <c r="I3" s="452"/>
      <c r="J3" s="270" t="s">
        <v>3249</v>
      </c>
      <c r="K3" s="453">
        <v>2000000</v>
      </c>
      <c r="L3" s="270" t="s">
        <v>3250</v>
      </c>
      <c r="M3" s="454">
        <v>12000000</v>
      </c>
      <c r="N3" s="424"/>
      <c r="O3" s="266"/>
      <c r="P3" s="455"/>
      <c r="Q3" s="265"/>
      <c r="R3" s="265"/>
      <c r="S3" s="265"/>
      <c r="T3" s="265"/>
      <c r="U3" s="265"/>
      <c r="V3" s="265"/>
      <c r="W3" s="265"/>
      <c r="X3" s="265"/>
      <c r="Y3" s="265"/>
      <c r="Z3" s="265"/>
    </row>
    <row r="4" spans="1:26" ht="99.75" customHeight="1">
      <c r="A4" s="321" t="s">
        <v>2200</v>
      </c>
      <c r="B4" s="322" t="s">
        <v>2201</v>
      </c>
      <c r="C4" s="322" t="s">
        <v>2230</v>
      </c>
      <c r="D4" s="323" t="s">
        <v>2203</v>
      </c>
      <c r="E4" s="324" t="s">
        <v>2204</v>
      </c>
      <c r="F4" s="323" t="s">
        <v>2231</v>
      </c>
      <c r="G4" s="324" t="s">
        <v>2232</v>
      </c>
      <c r="H4" s="325"/>
      <c r="I4" s="438" t="s">
        <v>2162</v>
      </c>
      <c r="J4" s="327" t="s">
        <v>3251</v>
      </c>
      <c r="K4" s="379">
        <v>10000000</v>
      </c>
      <c r="L4" s="324" t="s">
        <v>3252</v>
      </c>
      <c r="M4" s="380">
        <v>20000000</v>
      </c>
      <c r="N4" s="327"/>
      <c r="O4" s="324"/>
      <c r="P4" s="440"/>
      <c r="Q4" s="265"/>
      <c r="R4" s="265"/>
      <c r="S4" s="265"/>
      <c r="T4" s="265"/>
      <c r="U4" s="265"/>
      <c r="V4" s="265"/>
      <c r="W4" s="265"/>
      <c r="X4" s="265"/>
      <c r="Y4" s="265"/>
      <c r="Z4" s="265"/>
    </row>
    <row r="5" spans="1:26" ht="14.4">
      <c r="A5" s="456"/>
      <c r="B5" s="456"/>
      <c r="C5" s="456"/>
      <c r="D5" s="456"/>
      <c r="E5" s="456"/>
      <c r="F5" s="456"/>
      <c r="G5" s="456"/>
      <c r="H5" s="457"/>
      <c r="I5" s="457"/>
      <c r="J5" s="456"/>
      <c r="K5" s="456"/>
      <c r="L5" s="456"/>
      <c r="M5" s="456"/>
      <c r="N5" s="456"/>
      <c r="O5" s="456"/>
      <c r="P5" s="276"/>
      <c r="Q5" s="282"/>
      <c r="R5" s="282"/>
      <c r="S5" s="282"/>
      <c r="T5" s="282"/>
      <c r="U5" s="282"/>
      <c r="V5" s="282"/>
      <c r="W5" s="282"/>
      <c r="X5" s="282"/>
      <c r="Y5" s="282"/>
      <c r="Z5" s="282"/>
    </row>
    <row r="6" spans="1:26" ht="14.4">
      <c r="A6" s="456"/>
      <c r="B6" s="456"/>
      <c r="C6" s="456"/>
      <c r="D6" s="456"/>
      <c r="E6" s="456"/>
      <c r="F6" s="456"/>
      <c r="G6" s="456"/>
      <c r="H6" s="457"/>
      <c r="I6" s="457"/>
      <c r="J6" s="265"/>
      <c r="K6" s="458"/>
      <c r="L6" s="265"/>
      <c r="M6" s="458"/>
      <c r="N6" s="265"/>
      <c r="O6" s="265"/>
      <c r="P6" s="265"/>
      <c r="Q6" s="282"/>
      <c r="R6" s="282"/>
      <c r="S6" s="282"/>
      <c r="T6" s="282"/>
      <c r="U6" s="282"/>
      <c r="V6" s="282"/>
      <c r="W6" s="282"/>
      <c r="X6" s="282"/>
      <c r="Y6" s="282"/>
      <c r="Z6" s="282"/>
    </row>
    <row r="7" spans="1:26" ht="14.4">
      <c r="A7" s="297"/>
      <c r="B7" s="297"/>
      <c r="C7" s="297"/>
      <c r="D7" s="297"/>
      <c r="E7" s="297"/>
      <c r="F7" s="297"/>
      <c r="G7" s="297"/>
      <c r="H7" s="297"/>
      <c r="I7" s="297"/>
      <c r="J7" s="297"/>
      <c r="K7" s="297"/>
      <c r="L7" s="297"/>
      <c r="M7" s="297"/>
      <c r="N7" s="297"/>
      <c r="O7" s="297"/>
      <c r="P7" s="282"/>
      <c r="Q7" s="282"/>
      <c r="R7" s="282"/>
      <c r="S7" s="282"/>
      <c r="T7" s="282"/>
      <c r="U7" s="282"/>
      <c r="V7" s="282"/>
      <c r="W7" s="282"/>
      <c r="X7" s="282"/>
      <c r="Y7" s="282"/>
      <c r="Z7" s="282"/>
    </row>
    <row r="8" spans="1:26" ht="14.4">
      <c r="A8" s="297"/>
      <c r="B8" s="297"/>
      <c r="C8" s="297"/>
      <c r="D8" s="297"/>
      <c r="E8" s="297"/>
      <c r="F8" s="297"/>
      <c r="G8" s="297"/>
      <c r="H8" s="297"/>
      <c r="I8" s="297"/>
      <c r="J8" s="297"/>
      <c r="K8" s="297"/>
      <c r="L8" s="297"/>
      <c r="M8" s="297"/>
      <c r="N8" s="297"/>
      <c r="O8" s="297"/>
      <c r="P8" s="282"/>
      <c r="Q8" s="282"/>
      <c r="R8" s="282"/>
      <c r="S8" s="282"/>
      <c r="T8" s="282"/>
      <c r="U8" s="282"/>
      <c r="V8" s="282"/>
      <c r="W8" s="282"/>
      <c r="X8" s="282"/>
      <c r="Y8" s="282"/>
      <c r="Z8" s="282"/>
    </row>
    <row r="9" spans="1:26" ht="14.4">
      <c r="A9" s="297"/>
      <c r="B9" s="297"/>
      <c r="C9" s="297"/>
      <c r="D9" s="297"/>
      <c r="E9" s="297"/>
      <c r="F9" s="297"/>
      <c r="G9" s="297"/>
      <c r="H9" s="297"/>
      <c r="I9" s="297"/>
      <c r="J9" s="297"/>
      <c r="K9" s="297"/>
      <c r="L9" s="297"/>
      <c r="M9" s="297"/>
      <c r="N9" s="297"/>
      <c r="O9" s="297"/>
      <c r="P9" s="282"/>
      <c r="Q9" s="282"/>
      <c r="R9" s="282"/>
      <c r="S9" s="282"/>
      <c r="T9" s="282"/>
      <c r="U9" s="282"/>
      <c r="V9" s="282"/>
      <c r="W9" s="282"/>
      <c r="X9" s="282"/>
      <c r="Y9" s="282"/>
      <c r="Z9" s="282"/>
    </row>
    <row r="10" spans="1:26" ht="14.4">
      <c r="A10" s="297"/>
      <c r="B10" s="297"/>
      <c r="C10" s="297"/>
      <c r="D10" s="297"/>
      <c r="E10" s="297"/>
      <c r="F10" s="297"/>
      <c r="G10" s="297"/>
      <c r="H10" s="297"/>
      <c r="I10" s="297"/>
      <c r="J10" s="297"/>
      <c r="K10" s="297"/>
      <c r="L10" s="297"/>
      <c r="M10" s="297"/>
      <c r="N10" s="297"/>
      <c r="O10" s="297"/>
      <c r="P10" s="282"/>
      <c r="Q10" s="282"/>
      <c r="R10" s="282"/>
      <c r="S10" s="282"/>
      <c r="T10" s="282"/>
      <c r="U10" s="282"/>
      <c r="V10" s="282"/>
      <c r="W10" s="282"/>
      <c r="X10" s="282"/>
      <c r="Y10" s="282"/>
      <c r="Z10" s="282"/>
    </row>
    <row r="11" spans="1:26" ht="14.4">
      <c r="A11" s="297"/>
      <c r="B11" s="297"/>
      <c r="C11" s="297"/>
      <c r="D11" s="297"/>
      <c r="E11" s="297"/>
      <c r="F11" s="297"/>
      <c r="G11" s="297"/>
      <c r="H11" s="297"/>
      <c r="I11" s="297"/>
      <c r="J11" s="297"/>
      <c r="K11" s="297"/>
      <c r="L11" s="297"/>
      <c r="M11" s="297"/>
      <c r="N11" s="297"/>
      <c r="O11" s="297"/>
      <c r="P11" s="282"/>
      <c r="Q11" s="282"/>
      <c r="R11" s="282"/>
      <c r="S11" s="282"/>
      <c r="T11" s="282"/>
      <c r="U11" s="282"/>
      <c r="V11" s="282"/>
      <c r="W11" s="282"/>
      <c r="X11" s="282"/>
      <c r="Y11" s="282"/>
      <c r="Z11" s="282"/>
    </row>
    <row r="12" spans="1:26" ht="14.4">
      <c r="A12" s="297"/>
      <c r="B12" s="297"/>
      <c r="C12" s="297"/>
      <c r="D12" s="297"/>
      <c r="E12" s="297"/>
      <c r="F12" s="297"/>
      <c r="G12" s="297"/>
      <c r="H12" s="297"/>
      <c r="I12" s="297"/>
      <c r="J12" s="297"/>
      <c r="K12" s="297"/>
      <c r="L12" s="297"/>
      <c r="M12" s="297"/>
      <c r="N12" s="297"/>
      <c r="O12" s="297"/>
      <c r="P12" s="282"/>
      <c r="Q12" s="282"/>
      <c r="R12" s="282"/>
      <c r="S12" s="282"/>
      <c r="T12" s="282"/>
      <c r="U12" s="282"/>
      <c r="V12" s="282"/>
      <c r="W12" s="282"/>
      <c r="X12" s="282"/>
      <c r="Y12" s="282"/>
      <c r="Z12" s="282"/>
    </row>
    <row r="13" spans="1:26" ht="14.4">
      <c r="A13" s="297"/>
      <c r="B13" s="297"/>
      <c r="C13" s="297"/>
      <c r="D13" s="297"/>
      <c r="E13" s="297"/>
      <c r="F13" s="297"/>
      <c r="G13" s="297"/>
      <c r="H13" s="297"/>
      <c r="I13" s="297"/>
      <c r="J13" s="297"/>
      <c r="K13" s="297"/>
      <c r="L13" s="297"/>
      <c r="M13" s="297"/>
      <c r="N13" s="297"/>
      <c r="O13" s="297"/>
      <c r="P13" s="282"/>
      <c r="Q13" s="282"/>
      <c r="R13" s="282"/>
      <c r="S13" s="282"/>
      <c r="T13" s="282"/>
      <c r="U13" s="282"/>
      <c r="V13" s="282"/>
      <c r="W13" s="282"/>
      <c r="X13" s="282"/>
      <c r="Y13" s="282"/>
      <c r="Z13" s="282"/>
    </row>
    <row r="14" spans="1:26" ht="14.4">
      <c r="A14" s="297"/>
      <c r="B14" s="297"/>
      <c r="C14" s="297"/>
      <c r="D14" s="297"/>
      <c r="E14" s="297"/>
      <c r="F14" s="297"/>
      <c r="G14" s="297"/>
      <c r="H14" s="297"/>
      <c r="I14" s="297"/>
      <c r="J14" s="297"/>
      <c r="K14" s="297"/>
      <c r="L14" s="297"/>
      <c r="M14" s="297"/>
      <c r="N14" s="297"/>
      <c r="O14" s="297"/>
      <c r="P14" s="282"/>
      <c r="Q14" s="282"/>
      <c r="R14" s="282"/>
      <c r="S14" s="282"/>
      <c r="T14" s="282"/>
      <c r="U14" s="282"/>
      <c r="V14" s="282"/>
      <c r="W14" s="282"/>
      <c r="X14" s="282"/>
      <c r="Y14" s="282"/>
      <c r="Z14" s="282"/>
    </row>
    <row r="15" spans="1:26" ht="14.4">
      <c r="A15" s="297"/>
      <c r="B15" s="297"/>
      <c r="C15" s="297"/>
      <c r="D15" s="297"/>
      <c r="E15" s="297"/>
      <c r="F15" s="297"/>
      <c r="G15" s="297"/>
      <c r="H15" s="297"/>
      <c r="I15" s="297"/>
      <c r="J15" s="297"/>
      <c r="K15" s="297"/>
      <c r="L15" s="297"/>
      <c r="M15" s="297"/>
      <c r="N15" s="297"/>
      <c r="O15" s="297"/>
      <c r="P15" s="282"/>
      <c r="Q15" s="282"/>
      <c r="R15" s="282"/>
      <c r="S15" s="282"/>
      <c r="T15" s="282"/>
      <c r="U15" s="282"/>
      <c r="V15" s="282"/>
      <c r="W15" s="282"/>
      <c r="X15" s="282"/>
      <c r="Y15" s="282"/>
      <c r="Z15" s="282"/>
    </row>
    <row r="16" spans="1:26" ht="14.4">
      <c r="A16" s="297"/>
      <c r="B16" s="297"/>
      <c r="C16" s="297"/>
      <c r="D16" s="297"/>
      <c r="E16" s="297"/>
      <c r="F16" s="297"/>
      <c r="G16" s="297"/>
      <c r="H16" s="297"/>
      <c r="I16" s="297"/>
      <c r="J16" s="297"/>
      <c r="K16" s="297"/>
      <c r="L16" s="297"/>
      <c r="M16" s="297"/>
      <c r="N16" s="297"/>
      <c r="O16" s="297"/>
      <c r="P16" s="282"/>
      <c r="Q16" s="282"/>
      <c r="R16" s="282"/>
      <c r="S16" s="282"/>
      <c r="T16" s="282"/>
      <c r="U16" s="282"/>
      <c r="V16" s="282"/>
      <c r="W16" s="282"/>
      <c r="X16" s="282"/>
      <c r="Y16" s="282"/>
      <c r="Z16" s="282"/>
    </row>
    <row r="17" spans="1:26" ht="14.4">
      <c r="A17" s="297"/>
      <c r="B17" s="297"/>
      <c r="C17" s="297"/>
      <c r="D17" s="297"/>
      <c r="E17" s="297"/>
      <c r="F17" s="297"/>
      <c r="G17" s="297"/>
      <c r="H17" s="297"/>
      <c r="I17" s="297"/>
      <c r="J17" s="297"/>
      <c r="K17" s="297"/>
      <c r="L17" s="297"/>
      <c r="M17" s="297"/>
      <c r="N17" s="297"/>
      <c r="O17" s="297"/>
      <c r="P17" s="282"/>
      <c r="Q17" s="282"/>
      <c r="R17" s="282"/>
      <c r="S17" s="282"/>
      <c r="T17" s="282"/>
      <c r="U17" s="282"/>
      <c r="V17" s="282"/>
      <c r="W17" s="282"/>
      <c r="X17" s="282"/>
      <c r="Y17" s="282"/>
      <c r="Z17" s="282"/>
    </row>
    <row r="18" spans="1:26" ht="14.4">
      <c r="A18" s="297"/>
      <c r="B18" s="297"/>
      <c r="C18" s="297"/>
      <c r="D18" s="297"/>
      <c r="E18" s="297"/>
      <c r="F18" s="297"/>
      <c r="G18" s="297"/>
      <c r="H18" s="297"/>
      <c r="I18" s="297"/>
      <c r="J18" s="297"/>
      <c r="K18" s="297"/>
      <c r="L18" s="297"/>
      <c r="M18" s="297"/>
      <c r="N18" s="297"/>
      <c r="O18" s="297"/>
      <c r="P18" s="282"/>
      <c r="Q18" s="282"/>
      <c r="R18" s="282"/>
      <c r="S18" s="282"/>
      <c r="T18" s="282"/>
      <c r="U18" s="282"/>
      <c r="V18" s="282"/>
      <c r="W18" s="282"/>
      <c r="X18" s="282"/>
      <c r="Y18" s="282"/>
      <c r="Z18" s="282"/>
    </row>
    <row r="19" spans="1:26" ht="14.4">
      <c r="A19" s="297"/>
      <c r="B19" s="297"/>
      <c r="C19" s="297"/>
      <c r="D19" s="297"/>
      <c r="E19" s="297"/>
      <c r="F19" s="297"/>
      <c r="G19" s="297"/>
      <c r="H19" s="297"/>
      <c r="I19" s="297"/>
      <c r="J19" s="297"/>
      <c r="K19" s="297"/>
      <c r="L19" s="297"/>
      <c r="M19" s="297"/>
      <c r="N19" s="297"/>
      <c r="O19" s="297"/>
      <c r="P19" s="282"/>
      <c r="Q19" s="282"/>
      <c r="R19" s="282"/>
      <c r="S19" s="282"/>
      <c r="T19" s="282"/>
      <c r="U19" s="282"/>
      <c r="V19" s="282"/>
      <c r="W19" s="282"/>
      <c r="X19" s="282"/>
      <c r="Y19" s="282"/>
      <c r="Z19" s="282"/>
    </row>
    <row r="20" spans="1:26" ht="14.4">
      <c r="A20" s="297"/>
      <c r="B20" s="297"/>
      <c r="C20" s="297"/>
      <c r="D20" s="297"/>
      <c r="E20" s="297"/>
      <c r="F20" s="297"/>
      <c r="G20" s="297"/>
      <c r="H20" s="297"/>
      <c r="I20" s="297"/>
      <c r="J20" s="297"/>
      <c r="K20" s="297"/>
      <c r="L20" s="297"/>
      <c r="M20" s="297"/>
      <c r="N20" s="297"/>
      <c r="O20" s="297"/>
      <c r="P20" s="282"/>
      <c r="Q20" s="282"/>
      <c r="R20" s="282"/>
      <c r="S20" s="282"/>
      <c r="T20" s="282"/>
      <c r="U20" s="282"/>
      <c r="V20" s="282"/>
      <c r="W20" s="282"/>
      <c r="X20" s="282"/>
      <c r="Y20" s="282"/>
      <c r="Z20" s="282"/>
    </row>
    <row r="21" spans="1:26" ht="15.75" customHeight="1">
      <c r="A21" s="297"/>
      <c r="B21" s="297"/>
      <c r="C21" s="297"/>
      <c r="D21" s="297"/>
      <c r="E21" s="297"/>
      <c r="F21" s="297"/>
      <c r="G21" s="297"/>
      <c r="H21" s="297"/>
      <c r="I21" s="297"/>
      <c r="J21" s="297"/>
      <c r="K21" s="297"/>
      <c r="L21" s="297"/>
      <c r="M21" s="297"/>
      <c r="N21" s="297"/>
      <c r="O21" s="297"/>
      <c r="P21" s="282"/>
      <c r="Q21" s="282"/>
      <c r="R21" s="282"/>
      <c r="S21" s="282"/>
      <c r="T21" s="282"/>
      <c r="U21" s="282"/>
      <c r="V21" s="282"/>
      <c r="W21" s="282"/>
      <c r="X21" s="282"/>
      <c r="Y21" s="282"/>
      <c r="Z21" s="282"/>
    </row>
    <row r="22" spans="1:26" ht="15.75" customHeight="1">
      <c r="A22" s="297"/>
      <c r="B22" s="297"/>
      <c r="C22" s="297"/>
      <c r="D22" s="297"/>
      <c r="E22" s="297"/>
      <c r="F22" s="297"/>
      <c r="G22" s="297"/>
      <c r="H22" s="297"/>
      <c r="I22" s="297"/>
      <c r="J22" s="297"/>
      <c r="K22" s="297"/>
      <c r="L22" s="297"/>
      <c r="M22" s="297"/>
      <c r="N22" s="297"/>
      <c r="O22" s="297"/>
      <c r="P22" s="282"/>
      <c r="Q22" s="282"/>
      <c r="R22" s="282"/>
      <c r="S22" s="282"/>
      <c r="T22" s="282"/>
      <c r="U22" s="282"/>
      <c r="V22" s="282"/>
      <c r="W22" s="282"/>
      <c r="X22" s="282"/>
      <c r="Y22" s="282"/>
      <c r="Z22" s="282"/>
    </row>
    <row r="23" spans="1:26" ht="15.75" customHeight="1">
      <c r="A23" s="297"/>
      <c r="B23" s="297"/>
      <c r="C23" s="297"/>
      <c r="D23" s="297"/>
      <c r="E23" s="297"/>
      <c r="F23" s="297"/>
      <c r="G23" s="297"/>
      <c r="H23" s="297"/>
      <c r="I23" s="297"/>
      <c r="J23" s="297"/>
      <c r="K23" s="297"/>
      <c r="L23" s="297"/>
      <c r="M23" s="297"/>
      <c r="N23" s="297"/>
      <c r="O23" s="297"/>
      <c r="P23" s="282"/>
      <c r="Q23" s="282"/>
      <c r="R23" s="282"/>
      <c r="S23" s="282"/>
      <c r="T23" s="282"/>
      <c r="U23" s="282"/>
      <c r="V23" s="282"/>
      <c r="W23" s="282"/>
      <c r="X23" s="282"/>
      <c r="Y23" s="282"/>
      <c r="Z23" s="282"/>
    </row>
    <row r="24" spans="1:26" ht="15.75" customHeight="1">
      <c r="A24" s="297"/>
      <c r="B24" s="297"/>
      <c r="C24" s="297"/>
      <c r="D24" s="297"/>
      <c r="E24" s="297"/>
      <c r="F24" s="297"/>
      <c r="G24" s="297"/>
      <c r="H24" s="297"/>
      <c r="I24" s="297"/>
      <c r="J24" s="297"/>
      <c r="K24" s="297"/>
      <c r="L24" s="297"/>
      <c r="M24" s="297"/>
      <c r="N24" s="297"/>
      <c r="O24" s="297"/>
      <c r="P24" s="282"/>
      <c r="Q24" s="282"/>
      <c r="R24" s="282"/>
      <c r="S24" s="282"/>
      <c r="T24" s="282"/>
      <c r="U24" s="282"/>
      <c r="V24" s="282"/>
      <c r="W24" s="282"/>
      <c r="X24" s="282"/>
      <c r="Y24" s="282"/>
      <c r="Z24" s="282"/>
    </row>
    <row r="25" spans="1:26" ht="15.75" customHeight="1">
      <c r="A25" s="297"/>
      <c r="B25" s="297"/>
      <c r="C25" s="297"/>
      <c r="D25" s="297"/>
      <c r="E25" s="297"/>
      <c r="F25" s="297"/>
      <c r="G25" s="297"/>
      <c r="H25" s="297"/>
      <c r="I25" s="297"/>
      <c r="J25" s="297"/>
      <c r="K25" s="297"/>
      <c r="L25" s="297"/>
      <c r="M25" s="297"/>
      <c r="N25" s="297"/>
      <c r="O25" s="297"/>
      <c r="P25" s="282"/>
      <c r="Q25" s="282"/>
      <c r="R25" s="282"/>
      <c r="S25" s="282"/>
      <c r="T25" s="282"/>
      <c r="U25" s="282"/>
      <c r="V25" s="282"/>
      <c r="W25" s="282"/>
      <c r="X25" s="282"/>
      <c r="Y25" s="282"/>
      <c r="Z25" s="282"/>
    </row>
    <row r="26" spans="1:26" ht="15.75" customHeight="1">
      <c r="A26" s="297"/>
      <c r="B26" s="297"/>
      <c r="C26" s="297"/>
      <c r="D26" s="297"/>
      <c r="E26" s="297"/>
      <c r="F26" s="297"/>
      <c r="G26" s="297"/>
      <c r="H26" s="297"/>
      <c r="I26" s="297"/>
      <c r="J26" s="297"/>
      <c r="K26" s="297"/>
      <c r="L26" s="297"/>
      <c r="M26" s="297"/>
      <c r="N26" s="297"/>
      <c r="O26" s="297"/>
      <c r="P26" s="282"/>
      <c r="Q26" s="282"/>
      <c r="R26" s="282"/>
      <c r="S26" s="282"/>
      <c r="T26" s="282"/>
      <c r="U26" s="282"/>
      <c r="V26" s="282"/>
      <c r="W26" s="282"/>
      <c r="X26" s="282"/>
      <c r="Y26" s="282"/>
      <c r="Z26" s="282"/>
    </row>
    <row r="27" spans="1:26" ht="15.75" customHeight="1">
      <c r="A27" s="297"/>
      <c r="B27" s="297"/>
      <c r="C27" s="297"/>
      <c r="D27" s="297"/>
      <c r="E27" s="297"/>
      <c r="F27" s="297"/>
      <c r="G27" s="297"/>
      <c r="H27" s="297"/>
      <c r="I27" s="297"/>
      <c r="J27" s="297"/>
      <c r="K27" s="297"/>
      <c r="L27" s="297"/>
      <c r="M27" s="297"/>
      <c r="N27" s="297"/>
      <c r="O27" s="297"/>
      <c r="P27" s="282"/>
      <c r="Q27" s="282"/>
      <c r="R27" s="282"/>
      <c r="S27" s="282"/>
      <c r="T27" s="282"/>
      <c r="U27" s="282"/>
      <c r="V27" s="282"/>
      <c r="W27" s="282"/>
      <c r="X27" s="282"/>
      <c r="Y27" s="282"/>
      <c r="Z27" s="282"/>
    </row>
    <row r="28" spans="1:26" ht="15.75" customHeight="1">
      <c r="A28" s="297"/>
      <c r="B28" s="297"/>
      <c r="C28" s="297"/>
      <c r="D28" s="297"/>
      <c r="E28" s="297"/>
      <c r="F28" s="297"/>
      <c r="G28" s="297"/>
      <c r="H28" s="297"/>
      <c r="I28" s="297"/>
      <c r="J28" s="297"/>
      <c r="K28" s="297"/>
      <c r="L28" s="297"/>
      <c r="M28" s="297"/>
      <c r="N28" s="297"/>
      <c r="O28" s="297"/>
      <c r="P28" s="282"/>
      <c r="Q28" s="282"/>
      <c r="R28" s="282"/>
      <c r="S28" s="282"/>
      <c r="T28" s="282"/>
      <c r="U28" s="282"/>
      <c r="V28" s="282"/>
      <c r="W28" s="282"/>
      <c r="X28" s="282"/>
      <c r="Y28" s="282"/>
      <c r="Z28" s="282"/>
    </row>
    <row r="29" spans="1:26" ht="15.75" customHeight="1">
      <c r="A29" s="297"/>
      <c r="B29" s="297"/>
      <c r="C29" s="297"/>
      <c r="D29" s="297"/>
      <c r="E29" s="297"/>
      <c r="F29" s="297"/>
      <c r="G29" s="297"/>
      <c r="H29" s="297"/>
      <c r="I29" s="297"/>
      <c r="J29" s="297"/>
      <c r="K29" s="297"/>
      <c r="L29" s="297"/>
      <c r="M29" s="297"/>
      <c r="N29" s="297"/>
      <c r="O29" s="297"/>
      <c r="P29" s="282"/>
      <c r="Q29" s="282"/>
      <c r="R29" s="282"/>
      <c r="S29" s="282"/>
      <c r="T29" s="282"/>
      <c r="U29" s="282"/>
      <c r="V29" s="282"/>
      <c r="W29" s="282"/>
      <c r="X29" s="282"/>
      <c r="Y29" s="282"/>
      <c r="Z29" s="282"/>
    </row>
    <row r="30" spans="1:26" ht="15.75" customHeight="1">
      <c r="A30" s="297"/>
      <c r="B30" s="297"/>
      <c r="C30" s="297"/>
      <c r="D30" s="297"/>
      <c r="E30" s="297"/>
      <c r="F30" s="297"/>
      <c r="G30" s="297"/>
      <c r="H30" s="297"/>
      <c r="I30" s="297"/>
      <c r="J30" s="297"/>
      <c r="K30" s="297"/>
      <c r="L30" s="297"/>
      <c r="M30" s="297"/>
      <c r="N30" s="297"/>
      <c r="O30" s="297"/>
      <c r="P30" s="282"/>
      <c r="Q30" s="282"/>
      <c r="R30" s="282"/>
      <c r="S30" s="282"/>
      <c r="T30" s="282"/>
      <c r="U30" s="282"/>
      <c r="V30" s="282"/>
      <c r="W30" s="282"/>
      <c r="X30" s="282"/>
      <c r="Y30" s="282"/>
      <c r="Z30" s="282"/>
    </row>
    <row r="31" spans="1:26" ht="15.75" customHeight="1">
      <c r="A31" s="297"/>
      <c r="B31" s="297"/>
      <c r="C31" s="297"/>
      <c r="D31" s="297"/>
      <c r="E31" s="297"/>
      <c r="F31" s="297"/>
      <c r="G31" s="297"/>
      <c r="H31" s="297"/>
      <c r="I31" s="297"/>
      <c r="J31" s="297"/>
      <c r="K31" s="297"/>
      <c r="L31" s="297"/>
      <c r="M31" s="297"/>
      <c r="N31" s="297"/>
      <c r="O31" s="297"/>
      <c r="P31" s="282"/>
      <c r="Q31" s="282"/>
      <c r="R31" s="282"/>
      <c r="S31" s="282"/>
      <c r="T31" s="282"/>
      <c r="U31" s="282"/>
      <c r="V31" s="282"/>
      <c r="W31" s="282"/>
      <c r="X31" s="282"/>
      <c r="Y31" s="282"/>
      <c r="Z31" s="282"/>
    </row>
    <row r="32" spans="1:26" ht="15.75" customHeight="1">
      <c r="A32" s="297"/>
      <c r="B32" s="297"/>
      <c r="C32" s="297"/>
      <c r="D32" s="297"/>
      <c r="E32" s="297"/>
      <c r="F32" s="297"/>
      <c r="G32" s="297"/>
      <c r="H32" s="297"/>
      <c r="I32" s="297"/>
      <c r="J32" s="297"/>
      <c r="K32" s="297"/>
      <c r="L32" s="297"/>
      <c r="M32" s="297"/>
      <c r="N32" s="297"/>
      <c r="O32" s="297"/>
      <c r="P32" s="282"/>
      <c r="Q32" s="282"/>
      <c r="R32" s="282"/>
      <c r="S32" s="282"/>
      <c r="T32" s="282"/>
      <c r="U32" s="282"/>
      <c r="V32" s="282"/>
      <c r="W32" s="282"/>
      <c r="X32" s="282"/>
      <c r="Y32" s="282"/>
      <c r="Z32" s="282"/>
    </row>
    <row r="33" spans="1:26" ht="15.75" customHeight="1">
      <c r="A33" s="297"/>
      <c r="B33" s="297"/>
      <c r="C33" s="297"/>
      <c r="D33" s="297"/>
      <c r="E33" s="297"/>
      <c r="F33" s="297"/>
      <c r="G33" s="297"/>
      <c r="H33" s="297"/>
      <c r="I33" s="297"/>
      <c r="J33" s="297"/>
      <c r="K33" s="297"/>
      <c r="L33" s="297"/>
      <c r="M33" s="297"/>
      <c r="N33" s="297"/>
      <c r="O33" s="297"/>
      <c r="P33" s="282"/>
      <c r="Q33" s="282"/>
      <c r="R33" s="282"/>
      <c r="S33" s="282"/>
      <c r="T33" s="282"/>
      <c r="U33" s="282"/>
      <c r="V33" s="282"/>
      <c r="W33" s="282"/>
      <c r="X33" s="282"/>
      <c r="Y33" s="282"/>
      <c r="Z33" s="282"/>
    </row>
    <row r="34" spans="1:26" ht="15.75" customHeight="1">
      <c r="A34" s="297"/>
      <c r="B34" s="297"/>
      <c r="C34" s="297"/>
      <c r="D34" s="297"/>
      <c r="E34" s="297"/>
      <c r="F34" s="297"/>
      <c r="G34" s="297"/>
      <c r="H34" s="297"/>
      <c r="I34" s="297"/>
      <c r="J34" s="297"/>
      <c r="K34" s="297"/>
      <c r="L34" s="297"/>
      <c r="M34" s="297"/>
      <c r="N34" s="297"/>
      <c r="O34" s="297"/>
      <c r="P34" s="282"/>
      <c r="Q34" s="282"/>
      <c r="R34" s="282"/>
      <c r="S34" s="282"/>
      <c r="T34" s="282"/>
      <c r="U34" s="282"/>
      <c r="V34" s="282"/>
      <c r="W34" s="282"/>
      <c r="X34" s="282"/>
      <c r="Y34" s="282"/>
      <c r="Z34" s="282"/>
    </row>
    <row r="35" spans="1:26" ht="15.75" customHeight="1">
      <c r="A35" s="297"/>
      <c r="B35" s="297"/>
      <c r="C35" s="297"/>
      <c r="D35" s="297"/>
      <c r="E35" s="297"/>
      <c r="F35" s="297"/>
      <c r="G35" s="297"/>
      <c r="H35" s="297"/>
      <c r="I35" s="297"/>
      <c r="J35" s="297"/>
      <c r="K35" s="297"/>
      <c r="L35" s="297"/>
      <c r="M35" s="297"/>
      <c r="N35" s="297"/>
      <c r="O35" s="297"/>
      <c r="P35" s="282"/>
      <c r="Q35" s="282"/>
      <c r="R35" s="282"/>
      <c r="S35" s="282"/>
      <c r="T35" s="282"/>
      <c r="U35" s="282"/>
      <c r="V35" s="282"/>
      <c r="W35" s="282"/>
      <c r="X35" s="282"/>
      <c r="Y35" s="282"/>
      <c r="Z35" s="282"/>
    </row>
    <row r="36" spans="1:26" ht="15.75" customHeight="1">
      <c r="A36" s="297"/>
      <c r="B36" s="297"/>
      <c r="C36" s="297"/>
      <c r="D36" s="297"/>
      <c r="E36" s="297"/>
      <c r="F36" s="297"/>
      <c r="G36" s="297"/>
      <c r="H36" s="297"/>
      <c r="I36" s="297"/>
      <c r="J36" s="297"/>
      <c r="K36" s="297"/>
      <c r="L36" s="297"/>
      <c r="M36" s="297"/>
      <c r="N36" s="297"/>
      <c r="O36" s="297"/>
      <c r="P36" s="282"/>
      <c r="Q36" s="282"/>
      <c r="R36" s="282"/>
      <c r="S36" s="282"/>
      <c r="T36" s="282"/>
      <c r="U36" s="282"/>
      <c r="V36" s="282"/>
      <c r="W36" s="282"/>
      <c r="X36" s="282"/>
      <c r="Y36" s="282"/>
      <c r="Z36" s="282"/>
    </row>
    <row r="37" spans="1:26" ht="15.75" customHeight="1">
      <c r="A37" s="297"/>
      <c r="B37" s="297"/>
      <c r="C37" s="297"/>
      <c r="D37" s="297"/>
      <c r="E37" s="297"/>
      <c r="F37" s="297"/>
      <c r="G37" s="297"/>
      <c r="H37" s="297"/>
      <c r="I37" s="297"/>
      <c r="J37" s="297"/>
      <c r="K37" s="297"/>
      <c r="L37" s="297"/>
      <c r="M37" s="297"/>
      <c r="N37" s="297"/>
      <c r="O37" s="297"/>
      <c r="P37" s="282"/>
      <c r="Q37" s="282"/>
      <c r="R37" s="282"/>
      <c r="S37" s="282"/>
      <c r="T37" s="282"/>
      <c r="U37" s="282"/>
      <c r="V37" s="282"/>
      <c r="W37" s="282"/>
      <c r="X37" s="282"/>
      <c r="Y37" s="282"/>
      <c r="Z37" s="282"/>
    </row>
    <row r="38" spans="1:26" ht="15.75" customHeight="1">
      <c r="A38" s="297"/>
      <c r="B38" s="297"/>
      <c r="C38" s="297"/>
      <c r="D38" s="297"/>
      <c r="E38" s="297"/>
      <c r="F38" s="297"/>
      <c r="G38" s="297"/>
      <c r="H38" s="297"/>
      <c r="I38" s="297"/>
      <c r="J38" s="297"/>
      <c r="K38" s="297"/>
      <c r="L38" s="297"/>
      <c r="M38" s="297"/>
      <c r="N38" s="297"/>
      <c r="O38" s="297"/>
      <c r="P38" s="282"/>
      <c r="Q38" s="282"/>
      <c r="R38" s="282"/>
      <c r="S38" s="282"/>
      <c r="T38" s="282"/>
      <c r="U38" s="282"/>
      <c r="V38" s="282"/>
      <c r="W38" s="282"/>
      <c r="X38" s="282"/>
      <c r="Y38" s="282"/>
      <c r="Z38" s="282"/>
    </row>
    <row r="39" spans="1:26" ht="15.75" customHeight="1">
      <c r="A39" s="297"/>
      <c r="B39" s="297"/>
      <c r="C39" s="297"/>
      <c r="D39" s="297"/>
      <c r="E39" s="297"/>
      <c r="F39" s="297"/>
      <c r="G39" s="297"/>
      <c r="H39" s="297"/>
      <c r="I39" s="297"/>
      <c r="J39" s="297"/>
      <c r="K39" s="297"/>
      <c r="L39" s="297"/>
      <c r="M39" s="297"/>
      <c r="N39" s="297"/>
      <c r="O39" s="297"/>
      <c r="P39" s="282"/>
      <c r="Q39" s="282"/>
      <c r="R39" s="282"/>
      <c r="S39" s="282"/>
      <c r="T39" s="282"/>
      <c r="U39" s="282"/>
      <c r="V39" s="282"/>
      <c r="W39" s="282"/>
      <c r="X39" s="282"/>
      <c r="Y39" s="282"/>
      <c r="Z39" s="282"/>
    </row>
    <row r="40" spans="1:26" ht="15.75" customHeight="1">
      <c r="A40" s="297"/>
      <c r="B40" s="297"/>
      <c r="C40" s="297"/>
      <c r="D40" s="297"/>
      <c r="E40" s="297"/>
      <c r="F40" s="297"/>
      <c r="G40" s="297"/>
      <c r="H40" s="297"/>
      <c r="I40" s="297"/>
      <c r="J40" s="297"/>
      <c r="K40" s="297"/>
      <c r="L40" s="297"/>
      <c r="M40" s="297"/>
      <c r="N40" s="297"/>
      <c r="O40" s="297"/>
      <c r="P40" s="282"/>
      <c r="Q40" s="282"/>
      <c r="R40" s="282"/>
      <c r="S40" s="282"/>
      <c r="T40" s="282"/>
      <c r="U40" s="282"/>
      <c r="V40" s="282"/>
      <c r="W40" s="282"/>
      <c r="X40" s="282"/>
      <c r="Y40" s="282"/>
      <c r="Z40" s="282"/>
    </row>
    <row r="41" spans="1:26" ht="15.75" customHeight="1">
      <c r="A41" s="297"/>
      <c r="B41" s="297"/>
      <c r="C41" s="297"/>
      <c r="D41" s="297"/>
      <c r="E41" s="297"/>
      <c r="F41" s="297"/>
      <c r="G41" s="297"/>
      <c r="H41" s="297"/>
      <c r="I41" s="297"/>
      <c r="J41" s="297"/>
      <c r="K41" s="297"/>
      <c r="L41" s="297"/>
      <c r="M41" s="297"/>
      <c r="N41" s="297"/>
      <c r="O41" s="297"/>
      <c r="P41" s="282"/>
      <c r="Q41" s="282"/>
      <c r="R41" s="282"/>
      <c r="S41" s="282"/>
      <c r="T41" s="282"/>
      <c r="U41" s="282"/>
      <c r="V41" s="282"/>
      <c r="W41" s="282"/>
      <c r="X41" s="282"/>
      <c r="Y41" s="282"/>
      <c r="Z41" s="282"/>
    </row>
    <row r="42" spans="1:26" ht="15.75" customHeight="1">
      <c r="A42" s="297"/>
      <c r="B42" s="297"/>
      <c r="C42" s="297"/>
      <c r="D42" s="297"/>
      <c r="E42" s="297"/>
      <c r="F42" s="297"/>
      <c r="G42" s="297"/>
      <c r="H42" s="297"/>
      <c r="I42" s="297"/>
      <c r="J42" s="297"/>
      <c r="K42" s="297"/>
      <c r="L42" s="297"/>
      <c r="M42" s="297"/>
      <c r="N42" s="297"/>
      <c r="O42" s="297"/>
      <c r="P42" s="282"/>
      <c r="Q42" s="282"/>
      <c r="R42" s="282"/>
      <c r="S42" s="282"/>
      <c r="T42" s="282"/>
      <c r="U42" s="282"/>
      <c r="V42" s="282"/>
      <c r="W42" s="282"/>
      <c r="X42" s="282"/>
      <c r="Y42" s="282"/>
      <c r="Z42" s="282"/>
    </row>
    <row r="43" spans="1:26" ht="15.75" customHeight="1">
      <c r="A43" s="297"/>
      <c r="B43" s="297"/>
      <c r="C43" s="297"/>
      <c r="D43" s="297"/>
      <c r="E43" s="297"/>
      <c r="F43" s="297"/>
      <c r="G43" s="297"/>
      <c r="H43" s="297"/>
      <c r="I43" s="297"/>
      <c r="J43" s="297"/>
      <c r="K43" s="297"/>
      <c r="L43" s="297"/>
      <c r="M43" s="297"/>
      <c r="N43" s="297"/>
      <c r="O43" s="297"/>
      <c r="P43" s="282"/>
      <c r="Q43" s="282"/>
      <c r="R43" s="282"/>
      <c r="S43" s="282"/>
      <c r="T43" s="282"/>
      <c r="U43" s="282"/>
      <c r="V43" s="282"/>
      <c r="W43" s="282"/>
      <c r="X43" s="282"/>
      <c r="Y43" s="282"/>
      <c r="Z43" s="282"/>
    </row>
    <row r="44" spans="1:26" ht="15.75" customHeight="1">
      <c r="A44" s="297"/>
      <c r="B44" s="297"/>
      <c r="C44" s="297"/>
      <c r="D44" s="297"/>
      <c r="E44" s="297"/>
      <c r="F44" s="297"/>
      <c r="G44" s="297"/>
      <c r="H44" s="297"/>
      <c r="I44" s="297"/>
      <c r="J44" s="297"/>
      <c r="K44" s="297"/>
      <c r="L44" s="297"/>
      <c r="M44" s="297"/>
      <c r="N44" s="297"/>
      <c r="O44" s="297"/>
      <c r="P44" s="282"/>
      <c r="Q44" s="282"/>
      <c r="R44" s="282"/>
      <c r="S44" s="282"/>
      <c r="T44" s="282"/>
      <c r="U44" s="282"/>
      <c r="V44" s="282"/>
      <c r="W44" s="282"/>
      <c r="X44" s="282"/>
      <c r="Y44" s="282"/>
      <c r="Z44" s="282"/>
    </row>
    <row r="45" spans="1:26" ht="15.75" customHeight="1">
      <c r="A45" s="297"/>
      <c r="B45" s="297"/>
      <c r="C45" s="297"/>
      <c r="D45" s="297"/>
      <c r="E45" s="297"/>
      <c r="F45" s="297"/>
      <c r="G45" s="297"/>
      <c r="H45" s="297"/>
      <c r="I45" s="297"/>
      <c r="J45" s="297"/>
      <c r="K45" s="297"/>
      <c r="L45" s="297"/>
      <c r="M45" s="297"/>
      <c r="N45" s="297"/>
      <c r="O45" s="297"/>
      <c r="P45" s="282"/>
      <c r="Q45" s="282"/>
      <c r="R45" s="282"/>
      <c r="S45" s="282"/>
      <c r="T45" s="282"/>
      <c r="U45" s="282"/>
      <c r="V45" s="282"/>
      <c r="W45" s="282"/>
      <c r="X45" s="282"/>
      <c r="Y45" s="282"/>
      <c r="Z45" s="282"/>
    </row>
    <row r="46" spans="1:26" ht="15.75" customHeight="1">
      <c r="A46" s="297"/>
      <c r="B46" s="297"/>
      <c r="C46" s="297"/>
      <c r="D46" s="297"/>
      <c r="E46" s="297"/>
      <c r="F46" s="297"/>
      <c r="G46" s="297"/>
      <c r="H46" s="297"/>
      <c r="I46" s="297"/>
      <c r="J46" s="297"/>
      <c r="K46" s="297"/>
      <c r="L46" s="297"/>
      <c r="M46" s="297"/>
      <c r="N46" s="297"/>
      <c r="O46" s="297"/>
      <c r="P46" s="282"/>
      <c r="Q46" s="282"/>
      <c r="R46" s="282"/>
      <c r="S46" s="282"/>
      <c r="T46" s="282"/>
      <c r="U46" s="282"/>
      <c r="V46" s="282"/>
      <c r="W46" s="282"/>
      <c r="X46" s="282"/>
      <c r="Y46" s="282"/>
      <c r="Z46" s="282"/>
    </row>
    <row r="47" spans="1:26" ht="15.75" customHeight="1">
      <c r="A47" s="297"/>
      <c r="B47" s="297"/>
      <c r="C47" s="297"/>
      <c r="D47" s="297"/>
      <c r="E47" s="297"/>
      <c r="F47" s="297"/>
      <c r="G47" s="297"/>
      <c r="H47" s="297"/>
      <c r="I47" s="297"/>
      <c r="J47" s="297"/>
      <c r="K47" s="297"/>
      <c r="L47" s="297"/>
      <c r="M47" s="297"/>
      <c r="N47" s="297"/>
      <c r="O47" s="297"/>
      <c r="P47" s="282"/>
      <c r="Q47" s="282"/>
      <c r="R47" s="282"/>
      <c r="S47" s="282"/>
      <c r="T47" s="282"/>
      <c r="U47" s="282"/>
      <c r="V47" s="282"/>
      <c r="W47" s="282"/>
      <c r="X47" s="282"/>
      <c r="Y47" s="282"/>
      <c r="Z47" s="282"/>
    </row>
    <row r="48" spans="1:26" ht="15.75" customHeight="1">
      <c r="A48" s="297"/>
      <c r="B48" s="297"/>
      <c r="C48" s="297"/>
      <c r="D48" s="297"/>
      <c r="E48" s="297"/>
      <c r="F48" s="297"/>
      <c r="G48" s="297"/>
      <c r="H48" s="297"/>
      <c r="I48" s="297"/>
      <c r="J48" s="297"/>
      <c r="K48" s="297"/>
      <c r="L48" s="297"/>
      <c r="M48" s="297"/>
      <c r="N48" s="297"/>
      <c r="O48" s="297"/>
      <c r="P48" s="282"/>
      <c r="Q48" s="282"/>
      <c r="R48" s="282"/>
      <c r="S48" s="282"/>
      <c r="T48" s="282"/>
      <c r="U48" s="282"/>
      <c r="V48" s="282"/>
      <c r="W48" s="282"/>
      <c r="X48" s="282"/>
      <c r="Y48" s="282"/>
      <c r="Z48" s="282"/>
    </row>
    <row r="49" spans="1:26" ht="15.75" customHeight="1">
      <c r="A49" s="297"/>
      <c r="B49" s="297"/>
      <c r="C49" s="297"/>
      <c r="D49" s="297"/>
      <c r="E49" s="297"/>
      <c r="F49" s="297"/>
      <c r="G49" s="297"/>
      <c r="H49" s="297"/>
      <c r="I49" s="297"/>
      <c r="J49" s="297"/>
      <c r="K49" s="297"/>
      <c r="L49" s="297"/>
      <c r="M49" s="297"/>
      <c r="N49" s="297"/>
      <c r="O49" s="297"/>
      <c r="P49" s="282"/>
      <c r="Q49" s="282"/>
      <c r="R49" s="282"/>
      <c r="S49" s="282"/>
      <c r="T49" s="282"/>
      <c r="U49" s="282"/>
      <c r="V49" s="282"/>
      <c r="W49" s="282"/>
      <c r="X49" s="282"/>
      <c r="Y49" s="282"/>
      <c r="Z49" s="282"/>
    </row>
    <row r="50" spans="1:26" ht="15.75" customHeight="1">
      <c r="A50" s="297"/>
      <c r="B50" s="297"/>
      <c r="C50" s="297"/>
      <c r="D50" s="297"/>
      <c r="E50" s="297"/>
      <c r="F50" s="297"/>
      <c r="G50" s="297"/>
      <c r="H50" s="297"/>
      <c r="I50" s="297"/>
      <c r="J50" s="297"/>
      <c r="K50" s="297"/>
      <c r="L50" s="297"/>
      <c r="M50" s="297"/>
      <c r="N50" s="297"/>
      <c r="O50" s="297"/>
      <c r="P50" s="282"/>
      <c r="Q50" s="282"/>
      <c r="R50" s="282"/>
      <c r="S50" s="282"/>
      <c r="T50" s="282"/>
      <c r="U50" s="282"/>
      <c r="V50" s="282"/>
      <c r="W50" s="282"/>
      <c r="X50" s="282"/>
      <c r="Y50" s="282"/>
      <c r="Z50" s="282"/>
    </row>
    <row r="51" spans="1:26" ht="15.75" customHeight="1">
      <c r="A51" s="297"/>
      <c r="B51" s="297"/>
      <c r="C51" s="297"/>
      <c r="D51" s="297"/>
      <c r="E51" s="297"/>
      <c r="F51" s="297"/>
      <c r="G51" s="297"/>
      <c r="H51" s="297"/>
      <c r="I51" s="297"/>
      <c r="J51" s="297"/>
      <c r="K51" s="297"/>
      <c r="L51" s="297"/>
      <c r="M51" s="297"/>
      <c r="N51" s="297"/>
      <c r="O51" s="297"/>
      <c r="P51" s="282"/>
      <c r="Q51" s="282"/>
      <c r="R51" s="282"/>
      <c r="S51" s="282"/>
      <c r="T51" s="282"/>
      <c r="U51" s="282"/>
      <c r="V51" s="282"/>
      <c r="W51" s="282"/>
      <c r="X51" s="282"/>
      <c r="Y51" s="282"/>
      <c r="Z51" s="282"/>
    </row>
    <row r="52" spans="1:26" ht="15.75" customHeight="1">
      <c r="A52" s="297"/>
      <c r="B52" s="297"/>
      <c r="C52" s="297"/>
      <c r="D52" s="297"/>
      <c r="E52" s="297"/>
      <c r="F52" s="297"/>
      <c r="G52" s="297"/>
      <c r="H52" s="297"/>
      <c r="I52" s="297"/>
      <c r="J52" s="297"/>
      <c r="K52" s="297"/>
      <c r="L52" s="297"/>
      <c r="M52" s="297"/>
      <c r="N52" s="297"/>
      <c r="O52" s="297"/>
      <c r="P52" s="282"/>
      <c r="Q52" s="282"/>
      <c r="R52" s="282"/>
      <c r="S52" s="282"/>
      <c r="T52" s="282"/>
      <c r="U52" s="282"/>
      <c r="V52" s="282"/>
      <c r="W52" s="282"/>
      <c r="X52" s="282"/>
      <c r="Y52" s="282"/>
      <c r="Z52" s="282"/>
    </row>
    <row r="53" spans="1:26" ht="15.75" customHeight="1">
      <c r="A53" s="297"/>
      <c r="B53" s="297"/>
      <c r="C53" s="297"/>
      <c r="D53" s="297"/>
      <c r="E53" s="297"/>
      <c r="F53" s="297"/>
      <c r="G53" s="297"/>
      <c r="H53" s="297"/>
      <c r="I53" s="297"/>
      <c r="J53" s="297"/>
      <c r="K53" s="297"/>
      <c r="L53" s="297"/>
      <c r="M53" s="297"/>
      <c r="N53" s="297"/>
      <c r="O53" s="297"/>
      <c r="P53" s="282"/>
      <c r="Q53" s="282"/>
      <c r="R53" s="282"/>
      <c r="S53" s="282"/>
      <c r="T53" s="282"/>
      <c r="U53" s="282"/>
      <c r="V53" s="282"/>
      <c r="W53" s="282"/>
      <c r="X53" s="282"/>
      <c r="Y53" s="282"/>
      <c r="Z53" s="282"/>
    </row>
    <row r="54" spans="1:26" ht="15.75" customHeight="1">
      <c r="A54" s="297"/>
      <c r="B54" s="297"/>
      <c r="C54" s="297"/>
      <c r="D54" s="297"/>
      <c r="E54" s="297"/>
      <c r="F54" s="297"/>
      <c r="G54" s="297"/>
      <c r="H54" s="297"/>
      <c r="I54" s="297"/>
      <c r="J54" s="297"/>
      <c r="K54" s="297"/>
      <c r="L54" s="297"/>
      <c r="M54" s="297"/>
      <c r="N54" s="297"/>
      <c r="O54" s="297"/>
      <c r="P54" s="282"/>
      <c r="Q54" s="282"/>
      <c r="R54" s="282"/>
      <c r="S54" s="282"/>
      <c r="T54" s="282"/>
      <c r="U54" s="282"/>
      <c r="V54" s="282"/>
      <c r="W54" s="282"/>
      <c r="X54" s="282"/>
      <c r="Y54" s="282"/>
      <c r="Z54" s="282"/>
    </row>
    <row r="55" spans="1:26" ht="15.75" customHeight="1">
      <c r="A55" s="297"/>
      <c r="B55" s="297"/>
      <c r="C55" s="297"/>
      <c r="D55" s="297"/>
      <c r="E55" s="297"/>
      <c r="F55" s="297"/>
      <c r="G55" s="297"/>
      <c r="H55" s="297"/>
      <c r="I55" s="297"/>
      <c r="J55" s="297"/>
      <c r="K55" s="297"/>
      <c r="L55" s="297"/>
      <c r="M55" s="297"/>
      <c r="N55" s="297"/>
      <c r="O55" s="297"/>
      <c r="P55" s="282"/>
      <c r="Q55" s="282"/>
      <c r="R55" s="282"/>
      <c r="S55" s="282"/>
      <c r="T55" s="282"/>
      <c r="U55" s="282"/>
      <c r="V55" s="282"/>
      <c r="W55" s="282"/>
      <c r="X55" s="282"/>
      <c r="Y55" s="282"/>
      <c r="Z55" s="282"/>
    </row>
    <row r="56" spans="1:26" ht="15.75" customHeight="1">
      <c r="A56" s="297"/>
      <c r="B56" s="297"/>
      <c r="C56" s="297"/>
      <c r="D56" s="297"/>
      <c r="E56" s="297"/>
      <c r="F56" s="297"/>
      <c r="G56" s="297"/>
      <c r="H56" s="297"/>
      <c r="I56" s="297"/>
      <c r="J56" s="297"/>
      <c r="K56" s="297"/>
      <c r="L56" s="297"/>
      <c r="M56" s="297"/>
      <c r="N56" s="297"/>
      <c r="O56" s="297"/>
      <c r="P56" s="282"/>
      <c r="Q56" s="282"/>
      <c r="R56" s="282"/>
      <c r="S56" s="282"/>
      <c r="T56" s="282"/>
      <c r="U56" s="282"/>
      <c r="V56" s="282"/>
      <c r="W56" s="282"/>
      <c r="X56" s="282"/>
      <c r="Y56" s="282"/>
      <c r="Z56" s="282"/>
    </row>
    <row r="57" spans="1:26" ht="15.75" customHeight="1">
      <c r="A57" s="297"/>
      <c r="B57" s="297"/>
      <c r="C57" s="297"/>
      <c r="D57" s="297"/>
      <c r="E57" s="297"/>
      <c r="F57" s="297"/>
      <c r="G57" s="297"/>
      <c r="H57" s="297"/>
      <c r="I57" s="297"/>
      <c r="J57" s="297"/>
      <c r="K57" s="297"/>
      <c r="L57" s="297"/>
      <c r="M57" s="297"/>
      <c r="N57" s="297"/>
      <c r="O57" s="297"/>
      <c r="P57" s="282"/>
      <c r="Q57" s="282"/>
      <c r="R57" s="282"/>
      <c r="S57" s="282"/>
      <c r="T57" s="282"/>
      <c r="U57" s="282"/>
      <c r="V57" s="282"/>
      <c r="W57" s="282"/>
      <c r="X57" s="282"/>
      <c r="Y57" s="282"/>
      <c r="Z57" s="282"/>
    </row>
    <row r="58" spans="1:26" ht="15.75" customHeight="1">
      <c r="A58" s="297"/>
      <c r="B58" s="297"/>
      <c r="C58" s="297"/>
      <c r="D58" s="297"/>
      <c r="E58" s="297"/>
      <c r="F58" s="297"/>
      <c r="G58" s="297"/>
      <c r="H58" s="297"/>
      <c r="I58" s="297"/>
      <c r="J58" s="297"/>
      <c r="K58" s="297"/>
      <c r="L58" s="297"/>
      <c r="M58" s="297"/>
      <c r="N58" s="297"/>
      <c r="O58" s="297"/>
      <c r="P58" s="282"/>
      <c r="Q58" s="282"/>
      <c r="R58" s="282"/>
      <c r="S58" s="282"/>
      <c r="T58" s="282"/>
      <c r="U58" s="282"/>
      <c r="V58" s="282"/>
      <c r="W58" s="282"/>
      <c r="X58" s="282"/>
      <c r="Y58" s="282"/>
      <c r="Z58" s="282"/>
    </row>
    <row r="59" spans="1:26" ht="15.75" customHeight="1">
      <c r="A59" s="297"/>
      <c r="B59" s="297"/>
      <c r="C59" s="297"/>
      <c r="D59" s="297"/>
      <c r="E59" s="297"/>
      <c r="F59" s="297"/>
      <c r="G59" s="297"/>
      <c r="H59" s="297"/>
      <c r="I59" s="297"/>
      <c r="J59" s="297"/>
      <c r="K59" s="297"/>
      <c r="L59" s="297"/>
      <c r="M59" s="297"/>
      <c r="N59" s="297"/>
      <c r="O59" s="297"/>
      <c r="P59" s="282"/>
      <c r="Q59" s="282"/>
      <c r="R59" s="282"/>
      <c r="S59" s="282"/>
      <c r="T59" s="282"/>
      <c r="U59" s="282"/>
      <c r="V59" s="282"/>
      <c r="W59" s="282"/>
      <c r="X59" s="282"/>
      <c r="Y59" s="282"/>
      <c r="Z59" s="282"/>
    </row>
    <row r="60" spans="1:26" ht="15.75" customHeight="1">
      <c r="A60" s="297"/>
      <c r="B60" s="297"/>
      <c r="C60" s="297"/>
      <c r="D60" s="297"/>
      <c r="E60" s="297"/>
      <c r="F60" s="297"/>
      <c r="G60" s="297"/>
      <c r="H60" s="297"/>
      <c r="I60" s="297"/>
      <c r="J60" s="297"/>
      <c r="K60" s="297"/>
      <c r="L60" s="297"/>
      <c r="M60" s="297"/>
      <c r="N60" s="297"/>
      <c r="O60" s="297"/>
      <c r="P60" s="282"/>
      <c r="Q60" s="282"/>
      <c r="R60" s="282"/>
      <c r="S60" s="282"/>
      <c r="T60" s="282"/>
      <c r="U60" s="282"/>
      <c r="V60" s="282"/>
      <c r="W60" s="282"/>
      <c r="X60" s="282"/>
      <c r="Y60" s="282"/>
      <c r="Z60" s="282"/>
    </row>
    <row r="61" spans="1:26" ht="15.75" customHeight="1">
      <c r="A61" s="297"/>
      <c r="B61" s="297"/>
      <c r="C61" s="297"/>
      <c r="D61" s="297"/>
      <c r="E61" s="297"/>
      <c r="F61" s="297"/>
      <c r="G61" s="297"/>
      <c r="H61" s="297"/>
      <c r="I61" s="297"/>
      <c r="J61" s="297"/>
      <c r="K61" s="297"/>
      <c r="L61" s="297"/>
      <c r="M61" s="297"/>
      <c r="N61" s="297"/>
      <c r="O61" s="297"/>
      <c r="P61" s="282"/>
      <c r="Q61" s="282"/>
      <c r="R61" s="282"/>
      <c r="S61" s="282"/>
      <c r="T61" s="282"/>
      <c r="U61" s="282"/>
      <c r="V61" s="282"/>
      <c r="W61" s="282"/>
      <c r="X61" s="282"/>
      <c r="Y61" s="282"/>
      <c r="Z61" s="282"/>
    </row>
    <row r="62" spans="1:26" ht="15.75" customHeight="1">
      <c r="A62" s="297"/>
      <c r="B62" s="297"/>
      <c r="C62" s="297"/>
      <c r="D62" s="297"/>
      <c r="E62" s="297"/>
      <c r="F62" s="297"/>
      <c r="G62" s="297"/>
      <c r="H62" s="297"/>
      <c r="I62" s="297"/>
      <c r="J62" s="297"/>
      <c r="K62" s="297"/>
      <c r="L62" s="297"/>
      <c r="M62" s="297"/>
      <c r="N62" s="297"/>
      <c r="O62" s="297"/>
      <c r="P62" s="282"/>
      <c r="Q62" s="282"/>
      <c r="R62" s="282"/>
      <c r="S62" s="282"/>
      <c r="T62" s="282"/>
      <c r="U62" s="282"/>
      <c r="V62" s="282"/>
      <c r="W62" s="282"/>
      <c r="X62" s="282"/>
      <c r="Y62" s="282"/>
      <c r="Z62" s="282"/>
    </row>
    <row r="63" spans="1:26" ht="15.75" customHeight="1">
      <c r="A63" s="297"/>
      <c r="B63" s="297"/>
      <c r="C63" s="297"/>
      <c r="D63" s="297"/>
      <c r="E63" s="297"/>
      <c r="F63" s="297"/>
      <c r="G63" s="297"/>
      <c r="H63" s="297"/>
      <c r="I63" s="297"/>
      <c r="J63" s="297"/>
      <c r="K63" s="297"/>
      <c r="L63" s="297"/>
      <c r="M63" s="297"/>
      <c r="N63" s="297"/>
      <c r="O63" s="297"/>
      <c r="P63" s="282"/>
      <c r="Q63" s="282"/>
      <c r="R63" s="282"/>
      <c r="S63" s="282"/>
      <c r="T63" s="282"/>
      <c r="U63" s="282"/>
      <c r="V63" s="282"/>
      <c r="W63" s="282"/>
      <c r="X63" s="282"/>
      <c r="Y63" s="282"/>
      <c r="Z63" s="282"/>
    </row>
    <row r="64" spans="1:26" ht="15.75" customHeight="1">
      <c r="A64" s="297"/>
      <c r="B64" s="297"/>
      <c r="C64" s="297"/>
      <c r="D64" s="297"/>
      <c r="E64" s="297"/>
      <c r="F64" s="297"/>
      <c r="G64" s="297"/>
      <c r="H64" s="297"/>
      <c r="I64" s="297"/>
      <c r="J64" s="297"/>
      <c r="K64" s="297"/>
      <c r="L64" s="297"/>
      <c r="M64" s="297"/>
      <c r="N64" s="297"/>
      <c r="O64" s="297"/>
      <c r="P64" s="282"/>
      <c r="Q64" s="282"/>
      <c r="R64" s="282"/>
      <c r="S64" s="282"/>
      <c r="T64" s="282"/>
      <c r="U64" s="282"/>
      <c r="V64" s="282"/>
      <c r="W64" s="282"/>
      <c r="X64" s="282"/>
      <c r="Y64" s="282"/>
      <c r="Z64" s="282"/>
    </row>
    <row r="65" spans="1:26" ht="15.75" customHeight="1">
      <c r="A65" s="297"/>
      <c r="B65" s="297"/>
      <c r="C65" s="297"/>
      <c r="D65" s="297"/>
      <c r="E65" s="297"/>
      <c r="F65" s="297"/>
      <c r="G65" s="297"/>
      <c r="H65" s="297"/>
      <c r="I65" s="297"/>
      <c r="J65" s="297"/>
      <c r="K65" s="297"/>
      <c r="L65" s="297"/>
      <c r="M65" s="297"/>
      <c r="N65" s="297"/>
      <c r="O65" s="297"/>
      <c r="P65" s="282"/>
      <c r="Q65" s="282"/>
      <c r="R65" s="282"/>
      <c r="S65" s="282"/>
      <c r="T65" s="282"/>
      <c r="U65" s="282"/>
      <c r="V65" s="282"/>
      <c r="W65" s="282"/>
      <c r="X65" s="282"/>
      <c r="Y65" s="282"/>
      <c r="Z65" s="282"/>
    </row>
    <row r="66" spans="1:26" ht="15.75" customHeight="1">
      <c r="A66" s="297"/>
      <c r="B66" s="297"/>
      <c r="C66" s="297"/>
      <c r="D66" s="297"/>
      <c r="E66" s="297"/>
      <c r="F66" s="297"/>
      <c r="G66" s="297"/>
      <c r="H66" s="297"/>
      <c r="I66" s="297"/>
      <c r="J66" s="297"/>
      <c r="K66" s="297"/>
      <c r="L66" s="297"/>
      <c r="M66" s="297"/>
      <c r="N66" s="297"/>
      <c r="O66" s="297"/>
      <c r="P66" s="282"/>
      <c r="Q66" s="282"/>
      <c r="R66" s="282"/>
      <c r="S66" s="282"/>
      <c r="T66" s="282"/>
      <c r="U66" s="282"/>
      <c r="V66" s="282"/>
      <c r="W66" s="282"/>
      <c r="X66" s="282"/>
      <c r="Y66" s="282"/>
      <c r="Z66" s="282"/>
    </row>
    <row r="67" spans="1:26" ht="15.75" customHeight="1">
      <c r="A67" s="297"/>
      <c r="B67" s="297"/>
      <c r="C67" s="297"/>
      <c r="D67" s="297"/>
      <c r="E67" s="297"/>
      <c r="F67" s="297"/>
      <c r="G67" s="297"/>
      <c r="H67" s="297"/>
      <c r="I67" s="297"/>
      <c r="J67" s="297"/>
      <c r="K67" s="297"/>
      <c r="L67" s="297"/>
      <c r="M67" s="297"/>
      <c r="N67" s="297"/>
      <c r="O67" s="297"/>
      <c r="P67" s="282"/>
      <c r="Q67" s="282"/>
      <c r="R67" s="282"/>
      <c r="S67" s="282"/>
      <c r="T67" s="282"/>
      <c r="U67" s="282"/>
      <c r="V67" s="282"/>
      <c r="W67" s="282"/>
      <c r="X67" s="282"/>
      <c r="Y67" s="282"/>
      <c r="Z67" s="282"/>
    </row>
    <row r="68" spans="1:26" ht="15.75" customHeight="1">
      <c r="A68" s="297"/>
      <c r="B68" s="297"/>
      <c r="C68" s="297"/>
      <c r="D68" s="297"/>
      <c r="E68" s="297"/>
      <c r="F68" s="297"/>
      <c r="G68" s="297"/>
      <c r="H68" s="297"/>
      <c r="I68" s="297"/>
      <c r="J68" s="297"/>
      <c r="K68" s="297"/>
      <c r="L68" s="297"/>
      <c r="M68" s="297"/>
      <c r="N68" s="297"/>
      <c r="O68" s="297"/>
      <c r="P68" s="282"/>
      <c r="Q68" s="282"/>
      <c r="R68" s="282"/>
      <c r="S68" s="282"/>
      <c r="T68" s="282"/>
      <c r="U68" s="282"/>
      <c r="V68" s="282"/>
      <c r="W68" s="282"/>
      <c r="X68" s="282"/>
      <c r="Y68" s="282"/>
      <c r="Z68" s="282"/>
    </row>
    <row r="69" spans="1:26" ht="15.75" customHeight="1">
      <c r="A69" s="297"/>
      <c r="B69" s="297"/>
      <c r="C69" s="297"/>
      <c r="D69" s="297"/>
      <c r="E69" s="297"/>
      <c r="F69" s="297"/>
      <c r="G69" s="297"/>
      <c r="H69" s="297"/>
      <c r="I69" s="297"/>
      <c r="J69" s="297"/>
      <c r="K69" s="297"/>
      <c r="L69" s="297"/>
      <c r="M69" s="297"/>
      <c r="N69" s="297"/>
      <c r="O69" s="297"/>
      <c r="P69" s="282"/>
      <c r="Q69" s="282"/>
      <c r="R69" s="282"/>
      <c r="S69" s="282"/>
      <c r="T69" s="282"/>
      <c r="U69" s="282"/>
      <c r="V69" s="282"/>
      <c r="W69" s="282"/>
      <c r="X69" s="282"/>
      <c r="Y69" s="282"/>
      <c r="Z69" s="282"/>
    </row>
    <row r="70" spans="1:26" ht="15.75" customHeight="1">
      <c r="A70" s="297"/>
      <c r="B70" s="297"/>
      <c r="C70" s="297"/>
      <c r="D70" s="297"/>
      <c r="E70" s="297"/>
      <c r="F70" s="297"/>
      <c r="G70" s="297"/>
      <c r="H70" s="297"/>
      <c r="I70" s="297"/>
      <c r="J70" s="297"/>
      <c r="K70" s="297"/>
      <c r="L70" s="297"/>
      <c r="M70" s="297"/>
      <c r="N70" s="297"/>
      <c r="O70" s="297"/>
      <c r="P70" s="282"/>
      <c r="Q70" s="282"/>
      <c r="R70" s="282"/>
      <c r="S70" s="282"/>
      <c r="T70" s="282"/>
      <c r="U70" s="282"/>
      <c r="V70" s="282"/>
      <c r="W70" s="282"/>
      <c r="X70" s="282"/>
      <c r="Y70" s="282"/>
      <c r="Z70" s="282"/>
    </row>
    <row r="71" spans="1:26" ht="15.75" customHeight="1">
      <c r="A71" s="297"/>
      <c r="B71" s="297"/>
      <c r="C71" s="297"/>
      <c r="D71" s="297"/>
      <c r="E71" s="297"/>
      <c r="F71" s="297"/>
      <c r="G71" s="297"/>
      <c r="H71" s="297"/>
      <c r="I71" s="297"/>
      <c r="J71" s="297"/>
      <c r="K71" s="297"/>
      <c r="L71" s="297"/>
      <c r="M71" s="297"/>
      <c r="N71" s="297"/>
      <c r="O71" s="297"/>
      <c r="P71" s="282"/>
      <c r="Q71" s="282"/>
      <c r="R71" s="282"/>
      <c r="S71" s="282"/>
      <c r="T71" s="282"/>
      <c r="U71" s="282"/>
      <c r="V71" s="282"/>
      <c r="W71" s="282"/>
      <c r="X71" s="282"/>
      <c r="Y71" s="282"/>
      <c r="Z71" s="282"/>
    </row>
    <row r="72" spans="1:26" ht="15.75" customHeight="1">
      <c r="A72" s="297"/>
      <c r="B72" s="297"/>
      <c r="C72" s="297"/>
      <c r="D72" s="297"/>
      <c r="E72" s="297"/>
      <c r="F72" s="297"/>
      <c r="G72" s="297"/>
      <c r="H72" s="297"/>
      <c r="I72" s="297"/>
      <c r="J72" s="297"/>
      <c r="K72" s="297"/>
      <c r="L72" s="297"/>
      <c r="M72" s="297"/>
      <c r="N72" s="297"/>
      <c r="O72" s="297"/>
      <c r="P72" s="282"/>
      <c r="Q72" s="282"/>
      <c r="R72" s="282"/>
      <c r="S72" s="282"/>
      <c r="T72" s="282"/>
      <c r="U72" s="282"/>
      <c r="V72" s="282"/>
      <c r="W72" s="282"/>
      <c r="X72" s="282"/>
      <c r="Y72" s="282"/>
      <c r="Z72" s="282"/>
    </row>
    <row r="73" spans="1:26" ht="15.75" customHeight="1">
      <c r="A73" s="297"/>
      <c r="B73" s="297"/>
      <c r="C73" s="297"/>
      <c r="D73" s="297"/>
      <c r="E73" s="297"/>
      <c r="F73" s="297"/>
      <c r="G73" s="297"/>
      <c r="H73" s="297"/>
      <c r="I73" s="297"/>
      <c r="J73" s="297"/>
      <c r="K73" s="297"/>
      <c r="L73" s="297"/>
      <c r="M73" s="297"/>
      <c r="N73" s="297"/>
      <c r="O73" s="297"/>
      <c r="P73" s="282"/>
      <c r="Q73" s="282"/>
      <c r="R73" s="282"/>
      <c r="S73" s="282"/>
      <c r="T73" s="282"/>
      <c r="U73" s="282"/>
      <c r="V73" s="282"/>
      <c r="W73" s="282"/>
      <c r="X73" s="282"/>
      <c r="Y73" s="282"/>
      <c r="Z73" s="282"/>
    </row>
    <row r="74" spans="1:26" ht="15.75" customHeight="1">
      <c r="A74" s="297"/>
      <c r="B74" s="297"/>
      <c r="C74" s="297"/>
      <c r="D74" s="297"/>
      <c r="E74" s="297"/>
      <c r="F74" s="297"/>
      <c r="G74" s="297"/>
      <c r="H74" s="297"/>
      <c r="I74" s="297"/>
      <c r="J74" s="297"/>
      <c r="K74" s="297"/>
      <c r="L74" s="297"/>
      <c r="M74" s="297"/>
      <c r="N74" s="297"/>
      <c r="O74" s="297"/>
      <c r="P74" s="282"/>
      <c r="Q74" s="282"/>
      <c r="R74" s="282"/>
      <c r="S74" s="282"/>
      <c r="T74" s="282"/>
      <c r="U74" s="282"/>
      <c r="V74" s="282"/>
      <c r="W74" s="282"/>
      <c r="X74" s="282"/>
      <c r="Y74" s="282"/>
      <c r="Z74" s="282"/>
    </row>
    <row r="75" spans="1:26" ht="15.75" customHeight="1">
      <c r="A75" s="297"/>
      <c r="B75" s="297"/>
      <c r="C75" s="297"/>
      <c r="D75" s="297"/>
      <c r="E75" s="297"/>
      <c r="F75" s="297"/>
      <c r="G75" s="297"/>
      <c r="H75" s="297"/>
      <c r="I75" s="297"/>
      <c r="J75" s="297"/>
      <c r="K75" s="297"/>
      <c r="L75" s="297"/>
      <c r="M75" s="297"/>
      <c r="N75" s="297"/>
      <c r="O75" s="297"/>
      <c r="P75" s="282"/>
      <c r="Q75" s="282"/>
      <c r="R75" s="282"/>
      <c r="S75" s="282"/>
      <c r="T75" s="282"/>
      <c r="U75" s="282"/>
      <c r="V75" s="282"/>
      <c r="W75" s="282"/>
      <c r="X75" s="282"/>
      <c r="Y75" s="282"/>
      <c r="Z75" s="282"/>
    </row>
    <row r="76" spans="1:26" ht="15.75" customHeight="1">
      <c r="A76" s="297"/>
      <c r="B76" s="297"/>
      <c r="C76" s="297"/>
      <c r="D76" s="297"/>
      <c r="E76" s="297"/>
      <c r="F76" s="297"/>
      <c r="G76" s="297"/>
      <c r="H76" s="297"/>
      <c r="I76" s="297"/>
      <c r="J76" s="297"/>
      <c r="K76" s="297"/>
      <c r="L76" s="297"/>
      <c r="M76" s="297"/>
      <c r="N76" s="297"/>
      <c r="O76" s="297"/>
      <c r="P76" s="282"/>
      <c r="Q76" s="282"/>
      <c r="R76" s="282"/>
      <c r="S76" s="282"/>
      <c r="T76" s="282"/>
      <c r="U76" s="282"/>
      <c r="V76" s="282"/>
      <c r="W76" s="282"/>
      <c r="X76" s="282"/>
      <c r="Y76" s="282"/>
      <c r="Z76" s="282"/>
    </row>
    <row r="77" spans="1:26" ht="15.75" customHeight="1">
      <c r="A77" s="297"/>
      <c r="B77" s="297"/>
      <c r="C77" s="297"/>
      <c r="D77" s="297"/>
      <c r="E77" s="297"/>
      <c r="F77" s="297"/>
      <c r="G77" s="297"/>
      <c r="H77" s="297"/>
      <c r="I77" s="297"/>
      <c r="J77" s="297"/>
      <c r="K77" s="297"/>
      <c r="L77" s="297"/>
      <c r="M77" s="297"/>
      <c r="N77" s="297"/>
      <c r="O77" s="297"/>
      <c r="P77" s="282"/>
      <c r="Q77" s="282"/>
      <c r="R77" s="282"/>
      <c r="S77" s="282"/>
      <c r="T77" s="282"/>
      <c r="U77" s="282"/>
      <c r="V77" s="282"/>
      <c r="W77" s="282"/>
      <c r="X77" s="282"/>
      <c r="Y77" s="282"/>
      <c r="Z77" s="282"/>
    </row>
    <row r="78" spans="1:26" ht="15.75" customHeight="1">
      <c r="A78" s="297"/>
      <c r="B78" s="297"/>
      <c r="C78" s="297"/>
      <c r="D78" s="297"/>
      <c r="E78" s="297"/>
      <c r="F78" s="297"/>
      <c r="G78" s="297"/>
      <c r="H78" s="297"/>
      <c r="I78" s="297"/>
      <c r="J78" s="297"/>
      <c r="K78" s="297"/>
      <c r="L78" s="297"/>
      <c r="M78" s="297"/>
      <c r="N78" s="297"/>
      <c r="O78" s="297"/>
      <c r="P78" s="282"/>
      <c r="Q78" s="282"/>
      <c r="R78" s="282"/>
      <c r="S78" s="282"/>
      <c r="T78" s="282"/>
      <c r="U78" s="282"/>
      <c r="V78" s="282"/>
      <c r="W78" s="282"/>
      <c r="X78" s="282"/>
      <c r="Y78" s="282"/>
      <c r="Z78" s="282"/>
    </row>
    <row r="79" spans="1:26" ht="15.75" customHeight="1">
      <c r="A79" s="297"/>
      <c r="B79" s="297"/>
      <c r="C79" s="297"/>
      <c r="D79" s="297"/>
      <c r="E79" s="297"/>
      <c r="F79" s="297"/>
      <c r="G79" s="297"/>
      <c r="H79" s="297"/>
      <c r="I79" s="297"/>
      <c r="J79" s="297"/>
      <c r="K79" s="297"/>
      <c r="L79" s="297"/>
      <c r="M79" s="297"/>
      <c r="N79" s="297"/>
      <c r="O79" s="297"/>
      <c r="P79" s="282"/>
      <c r="Q79" s="282"/>
      <c r="R79" s="282"/>
      <c r="S79" s="282"/>
      <c r="T79" s="282"/>
      <c r="U79" s="282"/>
      <c r="V79" s="282"/>
      <c r="W79" s="282"/>
      <c r="X79" s="282"/>
      <c r="Y79" s="282"/>
      <c r="Z79" s="282"/>
    </row>
    <row r="80" spans="1:26" ht="15.75" customHeight="1">
      <c r="A80" s="297"/>
      <c r="B80" s="297"/>
      <c r="C80" s="297"/>
      <c r="D80" s="297"/>
      <c r="E80" s="297"/>
      <c r="F80" s="297"/>
      <c r="G80" s="297"/>
      <c r="H80" s="297"/>
      <c r="I80" s="297"/>
      <c r="J80" s="297"/>
      <c r="K80" s="297"/>
      <c r="L80" s="297"/>
      <c r="M80" s="297"/>
      <c r="N80" s="297"/>
      <c r="O80" s="297"/>
      <c r="P80" s="282"/>
      <c r="Q80" s="282"/>
      <c r="R80" s="282"/>
      <c r="S80" s="282"/>
      <c r="T80" s="282"/>
      <c r="U80" s="282"/>
      <c r="V80" s="282"/>
      <c r="W80" s="282"/>
      <c r="X80" s="282"/>
      <c r="Y80" s="282"/>
      <c r="Z80" s="282"/>
    </row>
    <row r="81" spans="1:26" ht="15.75" customHeight="1">
      <c r="A81" s="297"/>
      <c r="B81" s="297"/>
      <c r="C81" s="297"/>
      <c r="D81" s="297"/>
      <c r="E81" s="297"/>
      <c r="F81" s="297"/>
      <c r="G81" s="297"/>
      <c r="H81" s="297"/>
      <c r="I81" s="297"/>
      <c r="J81" s="297"/>
      <c r="K81" s="297"/>
      <c r="L81" s="297"/>
      <c r="M81" s="297"/>
      <c r="N81" s="297"/>
      <c r="O81" s="297"/>
      <c r="P81" s="282"/>
      <c r="Q81" s="282"/>
      <c r="R81" s="282"/>
      <c r="S81" s="282"/>
      <c r="T81" s="282"/>
      <c r="U81" s="282"/>
      <c r="V81" s="282"/>
      <c r="W81" s="282"/>
      <c r="X81" s="282"/>
      <c r="Y81" s="282"/>
      <c r="Z81" s="282"/>
    </row>
    <row r="82" spans="1:26" ht="15.75" customHeight="1">
      <c r="A82" s="297"/>
      <c r="B82" s="297"/>
      <c r="C82" s="297"/>
      <c r="D82" s="297"/>
      <c r="E82" s="297"/>
      <c r="F82" s="297"/>
      <c r="G82" s="297"/>
      <c r="H82" s="297"/>
      <c r="I82" s="297"/>
      <c r="J82" s="297"/>
      <c r="K82" s="297"/>
      <c r="L82" s="297"/>
      <c r="M82" s="297"/>
      <c r="N82" s="297"/>
      <c r="O82" s="297"/>
      <c r="P82" s="282"/>
      <c r="Q82" s="282"/>
      <c r="R82" s="282"/>
      <c r="S82" s="282"/>
      <c r="T82" s="282"/>
      <c r="U82" s="282"/>
      <c r="V82" s="282"/>
      <c r="W82" s="282"/>
      <c r="X82" s="282"/>
      <c r="Y82" s="282"/>
      <c r="Z82" s="282"/>
    </row>
    <row r="83" spans="1:26" ht="15.75" customHeight="1">
      <c r="A83" s="297"/>
      <c r="B83" s="297"/>
      <c r="C83" s="297"/>
      <c r="D83" s="297"/>
      <c r="E83" s="297"/>
      <c r="F83" s="297"/>
      <c r="G83" s="297"/>
      <c r="H83" s="297"/>
      <c r="I83" s="297"/>
      <c r="J83" s="297"/>
      <c r="K83" s="297"/>
      <c r="L83" s="297"/>
      <c r="M83" s="297"/>
      <c r="N83" s="297"/>
      <c r="O83" s="297"/>
      <c r="P83" s="282"/>
      <c r="Q83" s="282"/>
      <c r="R83" s="282"/>
      <c r="S83" s="282"/>
      <c r="T83" s="282"/>
      <c r="U83" s="282"/>
      <c r="V83" s="282"/>
      <c r="W83" s="282"/>
      <c r="X83" s="282"/>
      <c r="Y83" s="282"/>
      <c r="Z83" s="282"/>
    </row>
    <row r="84" spans="1:26" ht="15.75" customHeight="1">
      <c r="A84" s="297"/>
      <c r="B84" s="297"/>
      <c r="C84" s="297"/>
      <c r="D84" s="297"/>
      <c r="E84" s="297"/>
      <c r="F84" s="297"/>
      <c r="G84" s="297"/>
      <c r="H84" s="297"/>
      <c r="I84" s="297"/>
      <c r="J84" s="297"/>
      <c r="K84" s="297"/>
      <c r="L84" s="297"/>
      <c r="M84" s="297"/>
      <c r="N84" s="297"/>
      <c r="O84" s="297"/>
      <c r="P84" s="282"/>
      <c r="Q84" s="282"/>
      <c r="R84" s="282"/>
      <c r="S84" s="282"/>
      <c r="T84" s="282"/>
      <c r="U84" s="282"/>
      <c r="V84" s="282"/>
      <c r="W84" s="282"/>
      <c r="X84" s="282"/>
      <c r="Y84" s="282"/>
      <c r="Z84" s="282"/>
    </row>
    <row r="85" spans="1:26" ht="15.75" customHeight="1">
      <c r="A85" s="297"/>
      <c r="B85" s="297"/>
      <c r="C85" s="297"/>
      <c r="D85" s="297"/>
      <c r="E85" s="297"/>
      <c r="F85" s="297"/>
      <c r="G85" s="297"/>
      <c r="H85" s="297"/>
      <c r="I85" s="297"/>
      <c r="J85" s="297"/>
      <c r="K85" s="297"/>
      <c r="L85" s="297"/>
      <c r="M85" s="297"/>
      <c r="N85" s="297"/>
      <c r="O85" s="297"/>
      <c r="P85" s="282"/>
      <c r="Q85" s="282"/>
      <c r="R85" s="282"/>
      <c r="S85" s="282"/>
      <c r="T85" s="282"/>
      <c r="U85" s="282"/>
      <c r="V85" s="282"/>
      <c r="W85" s="282"/>
      <c r="X85" s="282"/>
      <c r="Y85" s="282"/>
      <c r="Z85" s="282"/>
    </row>
    <row r="86" spans="1:26" ht="15.75" customHeight="1">
      <c r="A86" s="297"/>
      <c r="B86" s="297"/>
      <c r="C86" s="297"/>
      <c r="D86" s="297"/>
      <c r="E86" s="297"/>
      <c r="F86" s="297"/>
      <c r="G86" s="297"/>
      <c r="H86" s="297"/>
      <c r="I86" s="297"/>
      <c r="J86" s="297"/>
      <c r="K86" s="297"/>
      <c r="L86" s="297"/>
      <c r="M86" s="297"/>
      <c r="N86" s="297"/>
      <c r="O86" s="297"/>
      <c r="P86" s="282"/>
      <c r="Q86" s="282"/>
      <c r="R86" s="282"/>
      <c r="S86" s="282"/>
      <c r="T86" s="282"/>
      <c r="U86" s="282"/>
      <c r="V86" s="282"/>
      <c r="W86" s="282"/>
      <c r="X86" s="282"/>
      <c r="Y86" s="282"/>
      <c r="Z86" s="282"/>
    </row>
    <row r="87" spans="1:26" ht="15.75" customHeight="1">
      <c r="A87" s="297"/>
      <c r="B87" s="297"/>
      <c r="C87" s="297"/>
      <c r="D87" s="297"/>
      <c r="E87" s="297"/>
      <c r="F87" s="297"/>
      <c r="G87" s="297"/>
      <c r="H87" s="297"/>
      <c r="I87" s="297"/>
      <c r="J87" s="297"/>
      <c r="K87" s="297"/>
      <c r="L87" s="297"/>
      <c r="M87" s="297"/>
      <c r="N87" s="297"/>
      <c r="O87" s="297"/>
      <c r="P87" s="282"/>
      <c r="Q87" s="282"/>
      <c r="R87" s="282"/>
      <c r="S87" s="282"/>
      <c r="T87" s="282"/>
      <c r="U87" s="282"/>
      <c r="V87" s="282"/>
      <c r="W87" s="282"/>
      <c r="X87" s="282"/>
      <c r="Y87" s="282"/>
      <c r="Z87" s="282"/>
    </row>
    <row r="88" spans="1:26" ht="15.75" customHeight="1">
      <c r="A88" s="297"/>
      <c r="B88" s="297"/>
      <c r="C88" s="297"/>
      <c r="D88" s="297"/>
      <c r="E88" s="297"/>
      <c r="F88" s="297"/>
      <c r="G88" s="297"/>
      <c r="H88" s="297"/>
      <c r="I88" s="297"/>
      <c r="J88" s="297"/>
      <c r="K88" s="297"/>
      <c r="L88" s="297"/>
      <c r="M88" s="297"/>
      <c r="N88" s="297"/>
      <c r="O88" s="297"/>
      <c r="P88" s="282"/>
      <c r="Q88" s="282"/>
      <c r="R88" s="282"/>
      <c r="S88" s="282"/>
      <c r="T88" s="282"/>
      <c r="U88" s="282"/>
      <c r="V88" s="282"/>
      <c r="W88" s="282"/>
      <c r="X88" s="282"/>
      <c r="Y88" s="282"/>
      <c r="Z88" s="282"/>
    </row>
    <row r="89" spans="1:26" ht="15.75" customHeight="1">
      <c r="A89" s="297"/>
      <c r="B89" s="297"/>
      <c r="C89" s="297"/>
      <c r="D89" s="297"/>
      <c r="E89" s="297"/>
      <c r="F89" s="297"/>
      <c r="G89" s="297"/>
      <c r="H89" s="297"/>
      <c r="I89" s="297"/>
      <c r="J89" s="297"/>
      <c r="K89" s="297"/>
      <c r="L89" s="297"/>
      <c r="M89" s="297"/>
      <c r="N89" s="297"/>
      <c r="O89" s="297"/>
      <c r="P89" s="282"/>
      <c r="Q89" s="282"/>
      <c r="R89" s="282"/>
      <c r="S89" s="282"/>
      <c r="T89" s="282"/>
      <c r="U89" s="282"/>
      <c r="V89" s="282"/>
      <c r="W89" s="282"/>
      <c r="X89" s="282"/>
      <c r="Y89" s="282"/>
      <c r="Z89" s="282"/>
    </row>
    <row r="90" spans="1:26" ht="15.75" customHeight="1">
      <c r="A90" s="297"/>
      <c r="B90" s="297"/>
      <c r="C90" s="297"/>
      <c r="D90" s="297"/>
      <c r="E90" s="297"/>
      <c r="F90" s="297"/>
      <c r="G90" s="297"/>
      <c r="H90" s="297"/>
      <c r="I90" s="297"/>
      <c r="J90" s="297"/>
      <c r="K90" s="297"/>
      <c r="L90" s="297"/>
      <c r="M90" s="297"/>
      <c r="N90" s="297"/>
      <c r="O90" s="297"/>
      <c r="P90" s="282"/>
      <c r="Q90" s="282"/>
      <c r="R90" s="282"/>
      <c r="S90" s="282"/>
      <c r="T90" s="282"/>
      <c r="U90" s="282"/>
      <c r="V90" s="282"/>
      <c r="W90" s="282"/>
      <c r="X90" s="282"/>
      <c r="Y90" s="282"/>
      <c r="Z90" s="282"/>
    </row>
    <row r="91" spans="1:26" ht="15.75" customHeight="1">
      <c r="A91" s="297"/>
      <c r="B91" s="297"/>
      <c r="C91" s="297"/>
      <c r="D91" s="297"/>
      <c r="E91" s="297"/>
      <c r="F91" s="297"/>
      <c r="G91" s="297"/>
      <c r="H91" s="297"/>
      <c r="I91" s="297"/>
      <c r="J91" s="297"/>
      <c r="K91" s="297"/>
      <c r="L91" s="297"/>
      <c r="M91" s="297"/>
      <c r="N91" s="297"/>
      <c r="O91" s="297"/>
      <c r="P91" s="282"/>
      <c r="Q91" s="282"/>
      <c r="R91" s="282"/>
      <c r="S91" s="282"/>
      <c r="T91" s="282"/>
      <c r="U91" s="282"/>
      <c r="V91" s="282"/>
      <c r="W91" s="282"/>
      <c r="X91" s="282"/>
      <c r="Y91" s="282"/>
      <c r="Z91" s="282"/>
    </row>
    <row r="92" spans="1:26" ht="15.75" customHeight="1">
      <c r="A92" s="297"/>
      <c r="B92" s="297"/>
      <c r="C92" s="297"/>
      <c r="D92" s="297"/>
      <c r="E92" s="297"/>
      <c r="F92" s="297"/>
      <c r="G92" s="297"/>
      <c r="H92" s="297"/>
      <c r="I92" s="297"/>
      <c r="J92" s="297"/>
      <c r="K92" s="297"/>
      <c r="L92" s="297"/>
      <c r="M92" s="297"/>
      <c r="N92" s="297"/>
      <c r="O92" s="297"/>
      <c r="P92" s="282"/>
      <c r="Q92" s="282"/>
      <c r="R92" s="282"/>
      <c r="S92" s="282"/>
      <c r="T92" s="282"/>
      <c r="U92" s="282"/>
      <c r="V92" s="282"/>
      <c r="W92" s="282"/>
      <c r="X92" s="282"/>
      <c r="Y92" s="282"/>
      <c r="Z92" s="282"/>
    </row>
    <row r="93" spans="1:26" ht="15.75" customHeight="1">
      <c r="A93" s="297"/>
      <c r="B93" s="297"/>
      <c r="C93" s="297"/>
      <c r="D93" s="297"/>
      <c r="E93" s="297"/>
      <c r="F93" s="297"/>
      <c r="G93" s="297"/>
      <c r="H93" s="297"/>
      <c r="I93" s="297"/>
      <c r="J93" s="297"/>
      <c r="K93" s="297"/>
      <c r="L93" s="297"/>
      <c r="M93" s="297"/>
      <c r="N93" s="297"/>
      <c r="O93" s="297"/>
      <c r="P93" s="282"/>
      <c r="Q93" s="282"/>
      <c r="R93" s="282"/>
      <c r="S93" s="282"/>
      <c r="T93" s="282"/>
      <c r="U93" s="282"/>
      <c r="V93" s="282"/>
      <c r="W93" s="282"/>
      <c r="X93" s="282"/>
      <c r="Y93" s="282"/>
      <c r="Z93" s="282"/>
    </row>
    <row r="94" spans="1:26" ht="15.75" customHeight="1">
      <c r="A94" s="297"/>
      <c r="B94" s="297"/>
      <c r="C94" s="297"/>
      <c r="D94" s="297"/>
      <c r="E94" s="297"/>
      <c r="F94" s="297"/>
      <c r="G94" s="297"/>
      <c r="H94" s="297"/>
      <c r="I94" s="297"/>
      <c r="J94" s="297"/>
      <c r="K94" s="297"/>
      <c r="L94" s="297"/>
      <c r="M94" s="297"/>
      <c r="N94" s="297"/>
      <c r="O94" s="297"/>
      <c r="P94" s="282"/>
      <c r="Q94" s="282"/>
      <c r="R94" s="282"/>
      <c r="S94" s="282"/>
      <c r="T94" s="282"/>
      <c r="U94" s="282"/>
      <c r="V94" s="282"/>
      <c r="W94" s="282"/>
      <c r="X94" s="282"/>
      <c r="Y94" s="282"/>
      <c r="Z94" s="282"/>
    </row>
    <row r="95" spans="1:26" ht="15.75" customHeight="1">
      <c r="A95" s="297"/>
      <c r="B95" s="297"/>
      <c r="C95" s="297"/>
      <c r="D95" s="297"/>
      <c r="E95" s="297"/>
      <c r="F95" s="297"/>
      <c r="G95" s="297"/>
      <c r="H95" s="297"/>
      <c r="I95" s="297"/>
      <c r="J95" s="297"/>
      <c r="K95" s="297"/>
      <c r="L95" s="297"/>
      <c r="M95" s="297"/>
      <c r="N95" s="297"/>
      <c r="O95" s="297"/>
      <c r="P95" s="282"/>
      <c r="Q95" s="282"/>
      <c r="R95" s="282"/>
      <c r="S95" s="282"/>
      <c r="T95" s="282"/>
      <c r="U95" s="282"/>
      <c r="V95" s="282"/>
      <c r="W95" s="282"/>
      <c r="X95" s="282"/>
      <c r="Y95" s="282"/>
      <c r="Z95" s="282"/>
    </row>
    <row r="96" spans="1:26" ht="15.75" customHeight="1">
      <c r="A96" s="297"/>
      <c r="B96" s="297"/>
      <c r="C96" s="297"/>
      <c r="D96" s="297"/>
      <c r="E96" s="297"/>
      <c r="F96" s="297"/>
      <c r="G96" s="297"/>
      <c r="H96" s="297"/>
      <c r="I96" s="297"/>
      <c r="J96" s="297"/>
      <c r="K96" s="297"/>
      <c r="L96" s="297"/>
      <c r="M96" s="297"/>
      <c r="N96" s="297"/>
      <c r="O96" s="297"/>
      <c r="P96" s="282"/>
      <c r="Q96" s="282"/>
      <c r="R96" s="282"/>
      <c r="S96" s="282"/>
      <c r="T96" s="282"/>
      <c r="U96" s="282"/>
      <c r="V96" s="282"/>
      <c r="W96" s="282"/>
      <c r="X96" s="282"/>
      <c r="Y96" s="282"/>
      <c r="Z96" s="282"/>
    </row>
    <row r="97" spans="1:26" ht="15.75" customHeight="1">
      <c r="A97" s="297"/>
      <c r="B97" s="297"/>
      <c r="C97" s="297"/>
      <c r="D97" s="297"/>
      <c r="E97" s="297"/>
      <c r="F97" s="297"/>
      <c r="G97" s="297"/>
      <c r="H97" s="297"/>
      <c r="I97" s="297"/>
      <c r="J97" s="297"/>
      <c r="K97" s="297"/>
      <c r="L97" s="297"/>
      <c r="M97" s="297"/>
      <c r="N97" s="297"/>
      <c r="O97" s="297"/>
      <c r="P97" s="282"/>
      <c r="Q97" s="282"/>
      <c r="R97" s="282"/>
      <c r="S97" s="282"/>
      <c r="T97" s="282"/>
      <c r="U97" s="282"/>
      <c r="V97" s="282"/>
      <c r="W97" s="282"/>
      <c r="X97" s="282"/>
      <c r="Y97" s="282"/>
      <c r="Z97" s="282"/>
    </row>
    <row r="98" spans="1:26" ht="15.75" customHeight="1">
      <c r="A98" s="297"/>
      <c r="B98" s="297"/>
      <c r="C98" s="297"/>
      <c r="D98" s="297"/>
      <c r="E98" s="297"/>
      <c r="F98" s="297"/>
      <c r="G98" s="297"/>
      <c r="H98" s="297"/>
      <c r="I98" s="297"/>
      <c r="J98" s="297"/>
      <c r="K98" s="297"/>
      <c r="L98" s="297"/>
      <c r="M98" s="297"/>
      <c r="N98" s="297"/>
      <c r="O98" s="297"/>
      <c r="P98" s="282"/>
      <c r="Q98" s="282"/>
      <c r="R98" s="282"/>
      <c r="S98" s="282"/>
      <c r="T98" s="282"/>
      <c r="U98" s="282"/>
      <c r="V98" s="282"/>
      <c r="W98" s="282"/>
      <c r="X98" s="282"/>
      <c r="Y98" s="282"/>
      <c r="Z98" s="282"/>
    </row>
    <row r="99" spans="1:26" ht="15.75" customHeight="1">
      <c r="A99" s="297"/>
      <c r="B99" s="297"/>
      <c r="C99" s="297"/>
      <c r="D99" s="297"/>
      <c r="E99" s="297"/>
      <c r="F99" s="297"/>
      <c r="G99" s="297"/>
      <c r="H99" s="297"/>
      <c r="I99" s="297"/>
      <c r="J99" s="297"/>
      <c r="K99" s="297"/>
      <c r="L99" s="297"/>
      <c r="M99" s="297"/>
      <c r="N99" s="297"/>
      <c r="O99" s="297"/>
      <c r="P99" s="282"/>
      <c r="Q99" s="282"/>
      <c r="R99" s="282"/>
      <c r="S99" s="282"/>
      <c r="T99" s="282"/>
      <c r="U99" s="282"/>
      <c r="V99" s="282"/>
      <c r="W99" s="282"/>
      <c r="X99" s="282"/>
      <c r="Y99" s="282"/>
      <c r="Z99" s="282"/>
    </row>
    <row r="100" spans="1:26" ht="15.75" customHeight="1">
      <c r="A100" s="297"/>
      <c r="B100" s="297"/>
      <c r="C100" s="297"/>
      <c r="D100" s="297"/>
      <c r="E100" s="297"/>
      <c r="F100" s="297"/>
      <c r="G100" s="297"/>
      <c r="H100" s="297"/>
      <c r="I100" s="297"/>
      <c r="J100" s="297"/>
      <c r="K100" s="297"/>
      <c r="L100" s="297"/>
      <c r="M100" s="297"/>
      <c r="N100" s="297"/>
      <c r="O100" s="297"/>
      <c r="P100" s="282"/>
      <c r="Q100" s="282"/>
      <c r="R100" s="282"/>
      <c r="S100" s="282"/>
      <c r="T100" s="282"/>
      <c r="U100" s="282"/>
      <c r="V100" s="282"/>
      <c r="W100" s="282"/>
      <c r="X100" s="282"/>
      <c r="Y100" s="282"/>
      <c r="Z100" s="282"/>
    </row>
    <row r="101" spans="1:26" ht="15.75" customHeight="1">
      <c r="A101" s="297"/>
      <c r="B101" s="297"/>
      <c r="C101" s="297"/>
      <c r="D101" s="297"/>
      <c r="E101" s="297"/>
      <c r="F101" s="297"/>
      <c r="G101" s="297"/>
      <c r="H101" s="297"/>
      <c r="I101" s="297"/>
      <c r="J101" s="297"/>
      <c r="K101" s="297"/>
      <c r="L101" s="297"/>
      <c r="M101" s="297"/>
      <c r="N101" s="297"/>
      <c r="O101" s="297"/>
      <c r="P101" s="282"/>
      <c r="Q101" s="282"/>
      <c r="R101" s="282"/>
      <c r="S101" s="282"/>
      <c r="T101" s="282"/>
      <c r="U101" s="282"/>
      <c r="V101" s="282"/>
      <c r="W101" s="282"/>
      <c r="X101" s="282"/>
      <c r="Y101" s="282"/>
      <c r="Z101" s="282"/>
    </row>
    <row r="102" spans="1:26" ht="15.75" customHeight="1">
      <c r="A102" s="297"/>
      <c r="B102" s="297"/>
      <c r="C102" s="297"/>
      <c r="D102" s="297"/>
      <c r="E102" s="297"/>
      <c r="F102" s="297"/>
      <c r="G102" s="297"/>
      <c r="H102" s="297"/>
      <c r="I102" s="297"/>
      <c r="J102" s="297"/>
      <c r="K102" s="297"/>
      <c r="L102" s="297"/>
      <c r="M102" s="297"/>
      <c r="N102" s="297"/>
      <c r="O102" s="297"/>
      <c r="P102" s="282"/>
      <c r="Q102" s="282"/>
      <c r="R102" s="282"/>
      <c r="S102" s="282"/>
      <c r="T102" s="282"/>
      <c r="U102" s="282"/>
      <c r="V102" s="282"/>
      <c r="W102" s="282"/>
      <c r="X102" s="282"/>
      <c r="Y102" s="282"/>
      <c r="Z102" s="282"/>
    </row>
    <row r="103" spans="1:26" ht="15.75" customHeight="1">
      <c r="A103" s="297"/>
      <c r="B103" s="297"/>
      <c r="C103" s="297"/>
      <c r="D103" s="297"/>
      <c r="E103" s="297"/>
      <c r="F103" s="297"/>
      <c r="G103" s="297"/>
      <c r="H103" s="297"/>
      <c r="I103" s="297"/>
      <c r="J103" s="297"/>
      <c r="K103" s="297"/>
      <c r="L103" s="297"/>
      <c r="M103" s="297"/>
      <c r="N103" s="297"/>
      <c r="O103" s="297"/>
      <c r="P103" s="282"/>
      <c r="Q103" s="282"/>
      <c r="R103" s="282"/>
      <c r="S103" s="282"/>
      <c r="T103" s="282"/>
      <c r="U103" s="282"/>
      <c r="V103" s="282"/>
      <c r="W103" s="282"/>
      <c r="X103" s="282"/>
      <c r="Y103" s="282"/>
      <c r="Z103" s="282"/>
    </row>
    <row r="104" spans="1:26" ht="15.75" customHeight="1">
      <c r="A104" s="297"/>
      <c r="B104" s="297"/>
      <c r="C104" s="297"/>
      <c r="D104" s="297"/>
      <c r="E104" s="297"/>
      <c r="F104" s="297"/>
      <c r="G104" s="297"/>
      <c r="H104" s="297"/>
      <c r="I104" s="297"/>
      <c r="J104" s="297"/>
      <c r="K104" s="297"/>
      <c r="L104" s="297"/>
      <c r="M104" s="297"/>
      <c r="N104" s="297"/>
      <c r="O104" s="297"/>
      <c r="P104" s="282"/>
      <c r="Q104" s="282"/>
      <c r="R104" s="282"/>
      <c r="S104" s="282"/>
      <c r="T104" s="282"/>
      <c r="U104" s="282"/>
      <c r="V104" s="282"/>
      <c r="W104" s="282"/>
      <c r="X104" s="282"/>
      <c r="Y104" s="282"/>
      <c r="Z104" s="282"/>
    </row>
    <row r="105" spans="1:26" ht="15.75" customHeight="1">
      <c r="A105" s="297"/>
      <c r="B105" s="297"/>
      <c r="C105" s="297"/>
      <c r="D105" s="297"/>
      <c r="E105" s="297"/>
      <c r="F105" s="297"/>
      <c r="G105" s="297"/>
      <c r="H105" s="297"/>
      <c r="I105" s="297"/>
      <c r="J105" s="297"/>
      <c r="K105" s="297"/>
      <c r="L105" s="297"/>
      <c r="M105" s="297"/>
      <c r="N105" s="297"/>
      <c r="O105" s="297"/>
      <c r="P105" s="282"/>
      <c r="Q105" s="282"/>
      <c r="R105" s="282"/>
      <c r="S105" s="282"/>
      <c r="T105" s="282"/>
      <c r="U105" s="282"/>
      <c r="V105" s="282"/>
      <c r="W105" s="282"/>
      <c r="X105" s="282"/>
      <c r="Y105" s="282"/>
      <c r="Z105" s="282"/>
    </row>
    <row r="106" spans="1:26" ht="15.75" customHeight="1">
      <c r="A106" s="297"/>
      <c r="B106" s="297"/>
      <c r="C106" s="297"/>
      <c r="D106" s="297"/>
      <c r="E106" s="297"/>
      <c r="F106" s="297"/>
      <c r="G106" s="297"/>
      <c r="H106" s="297"/>
      <c r="I106" s="297"/>
      <c r="J106" s="297"/>
      <c r="K106" s="297"/>
      <c r="L106" s="297"/>
      <c r="M106" s="297"/>
      <c r="N106" s="297"/>
      <c r="O106" s="297"/>
      <c r="P106" s="282"/>
      <c r="Q106" s="282"/>
      <c r="R106" s="282"/>
      <c r="S106" s="282"/>
      <c r="T106" s="282"/>
      <c r="U106" s="282"/>
      <c r="V106" s="282"/>
      <c r="W106" s="282"/>
      <c r="X106" s="282"/>
      <c r="Y106" s="282"/>
      <c r="Z106" s="282"/>
    </row>
    <row r="107" spans="1:26" ht="15.75" customHeight="1">
      <c r="A107" s="297"/>
      <c r="B107" s="297"/>
      <c r="C107" s="297"/>
      <c r="D107" s="297"/>
      <c r="E107" s="297"/>
      <c r="F107" s="297"/>
      <c r="G107" s="297"/>
      <c r="H107" s="297"/>
      <c r="I107" s="297"/>
      <c r="J107" s="297"/>
      <c r="K107" s="297"/>
      <c r="L107" s="297"/>
      <c r="M107" s="297"/>
      <c r="N107" s="297"/>
      <c r="O107" s="297"/>
      <c r="P107" s="282"/>
      <c r="Q107" s="282"/>
      <c r="R107" s="282"/>
      <c r="S107" s="282"/>
      <c r="T107" s="282"/>
      <c r="U107" s="282"/>
      <c r="V107" s="282"/>
      <c r="W107" s="282"/>
      <c r="X107" s="282"/>
      <c r="Y107" s="282"/>
      <c r="Z107" s="282"/>
    </row>
    <row r="108" spans="1:26" ht="15.75" customHeight="1">
      <c r="A108" s="297"/>
      <c r="B108" s="297"/>
      <c r="C108" s="297"/>
      <c r="D108" s="297"/>
      <c r="E108" s="297"/>
      <c r="F108" s="297"/>
      <c r="G108" s="297"/>
      <c r="H108" s="297"/>
      <c r="I108" s="297"/>
      <c r="J108" s="297"/>
      <c r="K108" s="297"/>
      <c r="L108" s="297"/>
      <c r="M108" s="297"/>
      <c r="N108" s="297"/>
      <c r="O108" s="297"/>
      <c r="P108" s="282"/>
      <c r="Q108" s="282"/>
      <c r="R108" s="282"/>
      <c r="S108" s="282"/>
      <c r="T108" s="282"/>
      <c r="U108" s="282"/>
      <c r="V108" s="282"/>
      <c r="W108" s="282"/>
      <c r="X108" s="282"/>
      <c r="Y108" s="282"/>
      <c r="Z108" s="282"/>
    </row>
    <row r="109" spans="1:26" ht="15.75" customHeight="1">
      <c r="A109" s="297"/>
      <c r="B109" s="297"/>
      <c r="C109" s="297"/>
      <c r="D109" s="297"/>
      <c r="E109" s="297"/>
      <c r="F109" s="297"/>
      <c r="G109" s="297"/>
      <c r="H109" s="297"/>
      <c r="I109" s="297"/>
      <c r="J109" s="297"/>
      <c r="K109" s="297"/>
      <c r="L109" s="297"/>
      <c r="M109" s="297"/>
      <c r="N109" s="297"/>
      <c r="O109" s="297"/>
      <c r="P109" s="282"/>
      <c r="Q109" s="282"/>
      <c r="R109" s="282"/>
      <c r="S109" s="282"/>
      <c r="T109" s="282"/>
      <c r="U109" s="282"/>
      <c r="V109" s="282"/>
      <c r="W109" s="282"/>
      <c r="X109" s="282"/>
      <c r="Y109" s="282"/>
      <c r="Z109" s="282"/>
    </row>
    <row r="110" spans="1:26" ht="15.75" customHeight="1">
      <c r="A110" s="297"/>
      <c r="B110" s="297"/>
      <c r="C110" s="297"/>
      <c r="D110" s="297"/>
      <c r="E110" s="297"/>
      <c r="F110" s="297"/>
      <c r="G110" s="297"/>
      <c r="H110" s="297"/>
      <c r="I110" s="297"/>
      <c r="J110" s="297"/>
      <c r="K110" s="297"/>
      <c r="L110" s="297"/>
      <c r="M110" s="297"/>
      <c r="N110" s="297"/>
      <c r="O110" s="297"/>
      <c r="P110" s="282"/>
      <c r="Q110" s="282"/>
      <c r="R110" s="282"/>
      <c r="S110" s="282"/>
      <c r="T110" s="282"/>
      <c r="U110" s="282"/>
      <c r="V110" s="282"/>
      <c r="W110" s="282"/>
      <c r="X110" s="282"/>
      <c r="Y110" s="282"/>
      <c r="Z110" s="282"/>
    </row>
    <row r="111" spans="1:26" ht="15.75" customHeight="1">
      <c r="A111" s="297"/>
      <c r="B111" s="297"/>
      <c r="C111" s="297"/>
      <c r="D111" s="297"/>
      <c r="E111" s="297"/>
      <c r="F111" s="297"/>
      <c r="G111" s="297"/>
      <c r="H111" s="297"/>
      <c r="I111" s="297"/>
      <c r="J111" s="297"/>
      <c r="K111" s="297"/>
      <c r="L111" s="297"/>
      <c r="M111" s="297"/>
      <c r="N111" s="297"/>
      <c r="O111" s="297"/>
      <c r="P111" s="282"/>
      <c r="Q111" s="282"/>
      <c r="R111" s="282"/>
      <c r="S111" s="282"/>
      <c r="T111" s="282"/>
      <c r="U111" s="282"/>
      <c r="V111" s="282"/>
      <c r="W111" s="282"/>
      <c r="X111" s="282"/>
      <c r="Y111" s="282"/>
      <c r="Z111" s="282"/>
    </row>
    <row r="112" spans="1:26" ht="15.75" customHeight="1">
      <c r="A112" s="297"/>
      <c r="B112" s="297"/>
      <c r="C112" s="297"/>
      <c r="D112" s="297"/>
      <c r="E112" s="297"/>
      <c r="F112" s="297"/>
      <c r="G112" s="297"/>
      <c r="H112" s="297"/>
      <c r="I112" s="297"/>
      <c r="J112" s="297"/>
      <c r="K112" s="297"/>
      <c r="L112" s="297"/>
      <c r="M112" s="297"/>
      <c r="N112" s="297"/>
      <c r="O112" s="297"/>
      <c r="P112" s="282"/>
      <c r="Q112" s="282"/>
      <c r="R112" s="282"/>
      <c r="S112" s="282"/>
      <c r="T112" s="282"/>
      <c r="U112" s="282"/>
      <c r="V112" s="282"/>
      <c r="W112" s="282"/>
      <c r="X112" s="282"/>
      <c r="Y112" s="282"/>
      <c r="Z112" s="282"/>
    </row>
    <row r="113" spans="1:26" ht="15.75" customHeight="1">
      <c r="A113" s="297"/>
      <c r="B113" s="297"/>
      <c r="C113" s="297"/>
      <c r="D113" s="297"/>
      <c r="E113" s="297"/>
      <c r="F113" s="297"/>
      <c r="G113" s="297"/>
      <c r="H113" s="297"/>
      <c r="I113" s="297"/>
      <c r="J113" s="297"/>
      <c r="K113" s="297"/>
      <c r="L113" s="297"/>
      <c r="M113" s="297"/>
      <c r="N113" s="297"/>
      <c r="O113" s="297"/>
      <c r="P113" s="282"/>
      <c r="Q113" s="282"/>
      <c r="R113" s="282"/>
      <c r="S113" s="282"/>
      <c r="T113" s="282"/>
      <c r="U113" s="282"/>
      <c r="V113" s="282"/>
      <c r="W113" s="282"/>
      <c r="X113" s="282"/>
      <c r="Y113" s="282"/>
      <c r="Z113" s="282"/>
    </row>
    <row r="114" spans="1:26" ht="15.75" customHeight="1">
      <c r="A114" s="297"/>
      <c r="B114" s="297"/>
      <c r="C114" s="297"/>
      <c r="D114" s="297"/>
      <c r="E114" s="297"/>
      <c r="F114" s="297"/>
      <c r="G114" s="297"/>
      <c r="H114" s="297"/>
      <c r="I114" s="297"/>
      <c r="J114" s="297"/>
      <c r="K114" s="297"/>
      <c r="L114" s="297"/>
      <c r="M114" s="297"/>
      <c r="N114" s="297"/>
      <c r="O114" s="297"/>
      <c r="P114" s="282"/>
      <c r="Q114" s="282"/>
      <c r="R114" s="282"/>
      <c r="S114" s="282"/>
      <c r="T114" s="282"/>
      <c r="U114" s="282"/>
      <c r="V114" s="282"/>
      <c r="W114" s="282"/>
      <c r="X114" s="282"/>
      <c r="Y114" s="282"/>
      <c r="Z114" s="282"/>
    </row>
    <row r="115" spans="1:26" ht="15.75" customHeight="1">
      <c r="A115" s="297"/>
      <c r="B115" s="297"/>
      <c r="C115" s="297"/>
      <c r="D115" s="297"/>
      <c r="E115" s="297"/>
      <c r="F115" s="297"/>
      <c r="G115" s="297"/>
      <c r="H115" s="297"/>
      <c r="I115" s="297"/>
      <c r="J115" s="297"/>
      <c r="K115" s="297"/>
      <c r="L115" s="297"/>
      <c r="M115" s="297"/>
      <c r="N115" s="297"/>
      <c r="O115" s="297"/>
      <c r="P115" s="282"/>
      <c r="Q115" s="282"/>
      <c r="R115" s="282"/>
      <c r="S115" s="282"/>
      <c r="T115" s="282"/>
      <c r="U115" s="282"/>
      <c r="V115" s="282"/>
      <c r="W115" s="282"/>
      <c r="X115" s="282"/>
      <c r="Y115" s="282"/>
      <c r="Z115" s="282"/>
    </row>
    <row r="116" spans="1:26" ht="15.75" customHeight="1">
      <c r="A116" s="297"/>
      <c r="B116" s="297"/>
      <c r="C116" s="297"/>
      <c r="D116" s="297"/>
      <c r="E116" s="297"/>
      <c r="F116" s="297"/>
      <c r="G116" s="297"/>
      <c r="H116" s="297"/>
      <c r="I116" s="297"/>
      <c r="J116" s="297"/>
      <c r="K116" s="297"/>
      <c r="L116" s="297"/>
      <c r="M116" s="297"/>
      <c r="N116" s="297"/>
      <c r="O116" s="297"/>
      <c r="P116" s="282"/>
      <c r="Q116" s="282"/>
      <c r="R116" s="282"/>
      <c r="S116" s="282"/>
      <c r="T116" s="282"/>
      <c r="U116" s="282"/>
      <c r="V116" s="282"/>
      <c r="W116" s="282"/>
      <c r="X116" s="282"/>
      <c r="Y116" s="282"/>
      <c r="Z116" s="282"/>
    </row>
    <row r="117" spans="1:26" ht="15.75" customHeight="1">
      <c r="A117" s="297"/>
      <c r="B117" s="297"/>
      <c r="C117" s="297"/>
      <c r="D117" s="297"/>
      <c r="E117" s="297"/>
      <c r="F117" s="297"/>
      <c r="G117" s="297"/>
      <c r="H117" s="297"/>
      <c r="I117" s="297"/>
      <c r="J117" s="297"/>
      <c r="K117" s="297"/>
      <c r="L117" s="297"/>
      <c r="M117" s="297"/>
      <c r="N117" s="297"/>
      <c r="O117" s="297"/>
      <c r="P117" s="282"/>
      <c r="Q117" s="282"/>
      <c r="R117" s="282"/>
      <c r="S117" s="282"/>
      <c r="T117" s="282"/>
      <c r="U117" s="282"/>
      <c r="V117" s="282"/>
      <c r="W117" s="282"/>
      <c r="X117" s="282"/>
      <c r="Y117" s="282"/>
      <c r="Z117" s="282"/>
    </row>
    <row r="118" spans="1:26" ht="15.75" customHeight="1">
      <c r="A118" s="297"/>
      <c r="B118" s="297"/>
      <c r="C118" s="297"/>
      <c r="D118" s="297"/>
      <c r="E118" s="297"/>
      <c r="F118" s="297"/>
      <c r="G118" s="297"/>
      <c r="H118" s="297"/>
      <c r="I118" s="297"/>
      <c r="J118" s="297"/>
      <c r="K118" s="297"/>
      <c r="L118" s="297"/>
      <c r="M118" s="297"/>
      <c r="N118" s="297"/>
      <c r="O118" s="297"/>
      <c r="P118" s="282"/>
      <c r="Q118" s="282"/>
      <c r="R118" s="282"/>
      <c r="S118" s="282"/>
      <c r="T118" s="282"/>
      <c r="U118" s="282"/>
      <c r="V118" s="282"/>
      <c r="W118" s="282"/>
      <c r="X118" s="282"/>
      <c r="Y118" s="282"/>
      <c r="Z118" s="282"/>
    </row>
    <row r="119" spans="1:26" ht="15.75" customHeight="1">
      <c r="A119" s="297"/>
      <c r="B119" s="297"/>
      <c r="C119" s="297"/>
      <c r="D119" s="297"/>
      <c r="E119" s="297"/>
      <c r="F119" s="297"/>
      <c r="G119" s="297"/>
      <c r="H119" s="297"/>
      <c r="I119" s="297"/>
      <c r="J119" s="297"/>
      <c r="K119" s="297"/>
      <c r="L119" s="297"/>
      <c r="M119" s="297"/>
      <c r="N119" s="297"/>
      <c r="O119" s="297"/>
      <c r="P119" s="282"/>
      <c r="Q119" s="282"/>
      <c r="R119" s="282"/>
      <c r="S119" s="282"/>
      <c r="T119" s="282"/>
      <c r="U119" s="282"/>
      <c r="V119" s="282"/>
      <c r="W119" s="282"/>
      <c r="X119" s="282"/>
      <c r="Y119" s="282"/>
      <c r="Z119" s="282"/>
    </row>
    <row r="120" spans="1:26" ht="15.75" customHeight="1">
      <c r="A120" s="297"/>
      <c r="B120" s="297"/>
      <c r="C120" s="297"/>
      <c r="D120" s="297"/>
      <c r="E120" s="297"/>
      <c r="F120" s="297"/>
      <c r="G120" s="297"/>
      <c r="H120" s="297"/>
      <c r="I120" s="297"/>
      <c r="J120" s="297"/>
      <c r="K120" s="297"/>
      <c r="L120" s="297"/>
      <c r="M120" s="297"/>
      <c r="N120" s="297"/>
      <c r="O120" s="297"/>
      <c r="P120" s="282"/>
      <c r="Q120" s="282"/>
      <c r="R120" s="282"/>
      <c r="S120" s="282"/>
      <c r="T120" s="282"/>
      <c r="U120" s="282"/>
      <c r="V120" s="282"/>
      <c r="W120" s="282"/>
      <c r="X120" s="282"/>
      <c r="Y120" s="282"/>
      <c r="Z120" s="282"/>
    </row>
    <row r="121" spans="1:26" ht="15.75" customHeight="1">
      <c r="A121" s="297"/>
      <c r="B121" s="297"/>
      <c r="C121" s="297"/>
      <c r="D121" s="297"/>
      <c r="E121" s="297"/>
      <c r="F121" s="297"/>
      <c r="G121" s="297"/>
      <c r="H121" s="297"/>
      <c r="I121" s="297"/>
      <c r="J121" s="297"/>
      <c r="K121" s="297"/>
      <c r="L121" s="297"/>
      <c r="M121" s="297"/>
      <c r="N121" s="297"/>
      <c r="O121" s="297"/>
      <c r="P121" s="282"/>
      <c r="Q121" s="282"/>
      <c r="R121" s="282"/>
      <c r="S121" s="282"/>
      <c r="T121" s="282"/>
      <c r="U121" s="282"/>
      <c r="V121" s="282"/>
      <c r="W121" s="282"/>
      <c r="X121" s="282"/>
      <c r="Y121" s="282"/>
      <c r="Z121" s="282"/>
    </row>
    <row r="122" spans="1:26" ht="15.75" customHeight="1">
      <c r="A122" s="297"/>
      <c r="B122" s="297"/>
      <c r="C122" s="297"/>
      <c r="D122" s="297"/>
      <c r="E122" s="297"/>
      <c r="F122" s="297"/>
      <c r="G122" s="297"/>
      <c r="H122" s="297"/>
      <c r="I122" s="297"/>
      <c r="J122" s="297"/>
      <c r="K122" s="297"/>
      <c r="L122" s="297"/>
      <c r="M122" s="297"/>
      <c r="N122" s="297"/>
      <c r="O122" s="297"/>
      <c r="P122" s="282"/>
      <c r="Q122" s="282"/>
      <c r="R122" s="282"/>
      <c r="S122" s="282"/>
      <c r="T122" s="282"/>
      <c r="U122" s="282"/>
      <c r="V122" s="282"/>
      <c r="W122" s="282"/>
      <c r="X122" s="282"/>
      <c r="Y122" s="282"/>
      <c r="Z122" s="282"/>
    </row>
    <row r="123" spans="1:26" ht="15.75" customHeight="1">
      <c r="A123" s="297"/>
      <c r="B123" s="297"/>
      <c r="C123" s="297"/>
      <c r="D123" s="297"/>
      <c r="E123" s="297"/>
      <c r="F123" s="297"/>
      <c r="G123" s="297"/>
      <c r="H123" s="297"/>
      <c r="I123" s="297"/>
      <c r="J123" s="297"/>
      <c r="K123" s="297"/>
      <c r="L123" s="297"/>
      <c r="M123" s="297"/>
      <c r="N123" s="297"/>
      <c r="O123" s="297"/>
      <c r="P123" s="282"/>
      <c r="Q123" s="282"/>
      <c r="R123" s="282"/>
      <c r="S123" s="282"/>
      <c r="T123" s="282"/>
      <c r="U123" s="282"/>
      <c r="V123" s="282"/>
      <c r="W123" s="282"/>
      <c r="X123" s="282"/>
      <c r="Y123" s="282"/>
      <c r="Z123" s="282"/>
    </row>
    <row r="124" spans="1:26" ht="15.75" customHeight="1">
      <c r="A124" s="297"/>
      <c r="B124" s="297"/>
      <c r="C124" s="297"/>
      <c r="D124" s="297"/>
      <c r="E124" s="297"/>
      <c r="F124" s="297"/>
      <c r="G124" s="297"/>
      <c r="H124" s="297"/>
      <c r="I124" s="297"/>
      <c r="J124" s="297"/>
      <c r="K124" s="297"/>
      <c r="L124" s="297"/>
      <c r="M124" s="297"/>
      <c r="N124" s="297"/>
      <c r="O124" s="297"/>
      <c r="P124" s="282"/>
      <c r="Q124" s="282"/>
      <c r="R124" s="282"/>
      <c r="S124" s="282"/>
      <c r="T124" s="282"/>
      <c r="U124" s="282"/>
      <c r="V124" s="282"/>
      <c r="W124" s="282"/>
      <c r="X124" s="282"/>
      <c r="Y124" s="282"/>
      <c r="Z124" s="282"/>
    </row>
    <row r="125" spans="1:26" ht="15.75" customHeight="1">
      <c r="A125" s="297"/>
      <c r="B125" s="297"/>
      <c r="C125" s="297"/>
      <c r="D125" s="297"/>
      <c r="E125" s="297"/>
      <c r="F125" s="297"/>
      <c r="G125" s="297"/>
      <c r="H125" s="297"/>
      <c r="I125" s="297"/>
      <c r="J125" s="297"/>
      <c r="K125" s="297"/>
      <c r="L125" s="297"/>
      <c r="M125" s="297"/>
      <c r="N125" s="297"/>
      <c r="O125" s="297"/>
      <c r="P125" s="282"/>
      <c r="Q125" s="282"/>
      <c r="R125" s="282"/>
      <c r="S125" s="282"/>
      <c r="T125" s="282"/>
      <c r="U125" s="282"/>
      <c r="V125" s="282"/>
      <c r="W125" s="282"/>
      <c r="X125" s="282"/>
      <c r="Y125" s="282"/>
      <c r="Z125" s="282"/>
    </row>
    <row r="126" spans="1:26" ht="15.75" customHeight="1">
      <c r="A126" s="297"/>
      <c r="B126" s="297"/>
      <c r="C126" s="297"/>
      <c r="D126" s="297"/>
      <c r="E126" s="297"/>
      <c r="F126" s="297"/>
      <c r="G126" s="297"/>
      <c r="H126" s="297"/>
      <c r="I126" s="297"/>
      <c r="J126" s="297"/>
      <c r="K126" s="297"/>
      <c r="L126" s="297"/>
      <c r="M126" s="297"/>
      <c r="N126" s="297"/>
      <c r="O126" s="297"/>
      <c r="P126" s="282"/>
      <c r="Q126" s="282"/>
      <c r="R126" s="282"/>
      <c r="S126" s="282"/>
      <c r="T126" s="282"/>
      <c r="U126" s="282"/>
      <c r="V126" s="282"/>
      <c r="W126" s="282"/>
      <c r="X126" s="282"/>
      <c r="Y126" s="282"/>
      <c r="Z126" s="282"/>
    </row>
    <row r="127" spans="1:26" ht="15.75" customHeight="1">
      <c r="A127" s="297"/>
      <c r="B127" s="297"/>
      <c r="C127" s="297"/>
      <c r="D127" s="297"/>
      <c r="E127" s="297"/>
      <c r="F127" s="297"/>
      <c r="G127" s="297"/>
      <c r="H127" s="297"/>
      <c r="I127" s="297"/>
      <c r="J127" s="297"/>
      <c r="K127" s="297"/>
      <c r="L127" s="297"/>
      <c r="M127" s="297"/>
      <c r="N127" s="297"/>
      <c r="O127" s="297"/>
      <c r="P127" s="282"/>
      <c r="Q127" s="282"/>
      <c r="R127" s="282"/>
      <c r="S127" s="282"/>
      <c r="T127" s="282"/>
      <c r="U127" s="282"/>
      <c r="V127" s="282"/>
      <c r="W127" s="282"/>
      <c r="X127" s="282"/>
      <c r="Y127" s="282"/>
      <c r="Z127" s="282"/>
    </row>
    <row r="128" spans="1:26" ht="15.75" customHeight="1">
      <c r="A128" s="297"/>
      <c r="B128" s="297"/>
      <c r="C128" s="297"/>
      <c r="D128" s="297"/>
      <c r="E128" s="297"/>
      <c r="F128" s="297"/>
      <c r="G128" s="297"/>
      <c r="H128" s="297"/>
      <c r="I128" s="297"/>
      <c r="J128" s="297"/>
      <c r="K128" s="297"/>
      <c r="L128" s="297"/>
      <c r="M128" s="297"/>
      <c r="N128" s="297"/>
      <c r="O128" s="297"/>
      <c r="P128" s="282"/>
      <c r="Q128" s="282"/>
      <c r="R128" s="282"/>
      <c r="S128" s="282"/>
      <c r="T128" s="282"/>
      <c r="U128" s="282"/>
      <c r="V128" s="282"/>
      <c r="W128" s="282"/>
      <c r="X128" s="282"/>
      <c r="Y128" s="282"/>
      <c r="Z128" s="282"/>
    </row>
    <row r="129" spans="1:26" ht="15.75" customHeight="1">
      <c r="A129" s="297"/>
      <c r="B129" s="297"/>
      <c r="C129" s="297"/>
      <c r="D129" s="297"/>
      <c r="E129" s="297"/>
      <c r="F129" s="297"/>
      <c r="G129" s="297"/>
      <c r="H129" s="297"/>
      <c r="I129" s="297"/>
      <c r="J129" s="297"/>
      <c r="K129" s="297"/>
      <c r="L129" s="297"/>
      <c r="M129" s="297"/>
      <c r="N129" s="297"/>
      <c r="O129" s="297"/>
      <c r="P129" s="282"/>
      <c r="Q129" s="282"/>
      <c r="R129" s="282"/>
      <c r="S129" s="282"/>
      <c r="T129" s="282"/>
      <c r="U129" s="282"/>
      <c r="V129" s="282"/>
      <c r="W129" s="282"/>
      <c r="X129" s="282"/>
      <c r="Y129" s="282"/>
      <c r="Z129" s="282"/>
    </row>
    <row r="130" spans="1:26" ht="15.75" customHeight="1">
      <c r="A130" s="297"/>
      <c r="B130" s="297"/>
      <c r="C130" s="297"/>
      <c r="D130" s="297"/>
      <c r="E130" s="297"/>
      <c r="F130" s="297"/>
      <c r="G130" s="297"/>
      <c r="H130" s="297"/>
      <c r="I130" s="297"/>
      <c r="J130" s="297"/>
      <c r="K130" s="297"/>
      <c r="L130" s="297"/>
      <c r="M130" s="297"/>
      <c r="N130" s="297"/>
      <c r="O130" s="297"/>
      <c r="P130" s="282"/>
      <c r="Q130" s="282"/>
      <c r="R130" s="282"/>
      <c r="S130" s="282"/>
      <c r="T130" s="282"/>
      <c r="U130" s="282"/>
      <c r="V130" s="282"/>
      <c r="W130" s="282"/>
      <c r="X130" s="282"/>
      <c r="Y130" s="282"/>
      <c r="Z130" s="282"/>
    </row>
    <row r="131" spans="1:26" ht="15.75" customHeight="1">
      <c r="A131" s="297"/>
      <c r="B131" s="297"/>
      <c r="C131" s="297"/>
      <c r="D131" s="297"/>
      <c r="E131" s="297"/>
      <c r="F131" s="297"/>
      <c r="G131" s="297"/>
      <c r="H131" s="297"/>
      <c r="I131" s="297"/>
      <c r="J131" s="297"/>
      <c r="K131" s="297"/>
      <c r="L131" s="297"/>
      <c r="M131" s="297"/>
      <c r="N131" s="297"/>
      <c r="O131" s="297"/>
      <c r="P131" s="282"/>
      <c r="Q131" s="282"/>
      <c r="R131" s="282"/>
      <c r="S131" s="282"/>
      <c r="T131" s="282"/>
      <c r="U131" s="282"/>
      <c r="V131" s="282"/>
      <c r="W131" s="282"/>
      <c r="X131" s="282"/>
      <c r="Y131" s="282"/>
      <c r="Z131" s="282"/>
    </row>
    <row r="132" spans="1:26" ht="15.75" customHeight="1">
      <c r="A132" s="297"/>
      <c r="B132" s="297"/>
      <c r="C132" s="297"/>
      <c r="D132" s="297"/>
      <c r="E132" s="297"/>
      <c r="F132" s="297"/>
      <c r="G132" s="297"/>
      <c r="H132" s="297"/>
      <c r="I132" s="297"/>
      <c r="J132" s="297"/>
      <c r="K132" s="297"/>
      <c r="L132" s="297"/>
      <c r="M132" s="297"/>
      <c r="N132" s="297"/>
      <c r="O132" s="297"/>
      <c r="P132" s="282"/>
      <c r="Q132" s="282"/>
      <c r="R132" s="282"/>
      <c r="S132" s="282"/>
      <c r="T132" s="282"/>
      <c r="U132" s="282"/>
      <c r="V132" s="282"/>
      <c r="W132" s="282"/>
      <c r="X132" s="282"/>
      <c r="Y132" s="282"/>
      <c r="Z132" s="282"/>
    </row>
    <row r="133" spans="1:26" ht="15.75" customHeight="1">
      <c r="A133" s="297"/>
      <c r="B133" s="297"/>
      <c r="C133" s="297"/>
      <c r="D133" s="297"/>
      <c r="E133" s="297"/>
      <c r="F133" s="297"/>
      <c r="G133" s="297"/>
      <c r="H133" s="297"/>
      <c r="I133" s="297"/>
      <c r="J133" s="297"/>
      <c r="K133" s="297"/>
      <c r="L133" s="297"/>
      <c r="M133" s="297"/>
      <c r="N133" s="297"/>
      <c r="O133" s="297"/>
      <c r="P133" s="282"/>
      <c r="Q133" s="282"/>
      <c r="R133" s="282"/>
      <c r="S133" s="282"/>
      <c r="T133" s="282"/>
      <c r="U133" s="282"/>
      <c r="V133" s="282"/>
      <c r="W133" s="282"/>
      <c r="X133" s="282"/>
      <c r="Y133" s="282"/>
      <c r="Z133" s="282"/>
    </row>
    <row r="134" spans="1:26" ht="15.75" customHeight="1">
      <c r="A134" s="297"/>
      <c r="B134" s="297"/>
      <c r="C134" s="297"/>
      <c r="D134" s="297"/>
      <c r="E134" s="297"/>
      <c r="F134" s="297"/>
      <c r="G134" s="297"/>
      <c r="H134" s="297"/>
      <c r="I134" s="297"/>
      <c r="J134" s="297"/>
      <c r="K134" s="297"/>
      <c r="L134" s="297"/>
      <c r="M134" s="297"/>
      <c r="N134" s="297"/>
      <c r="O134" s="297"/>
      <c r="P134" s="282"/>
      <c r="Q134" s="282"/>
      <c r="R134" s="282"/>
      <c r="S134" s="282"/>
      <c r="T134" s="282"/>
      <c r="U134" s="282"/>
      <c r="V134" s="282"/>
      <c r="W134" s="282"/>
      <c r="X134" s="282"/>
      <c r="Y134" s="282"/>
      <c r="Z134" s="282"/>
    </row>
    <row r="135" spans="1:26" ht="15.75" customHeight="1">
      <c r="A135" s="297"/>
      <c r="B135" s="297"/>
      <c r="C135" s="297"/>
      <c r="D135" s="297"/>
      <c r="E135" s="297"/>
      <c r="F135" s="297"/>
      <c r="G135" s="297"/>
      <c r="H135" s="297"/>
      <c r="I135" s="297"/>
      <c r="J135" s="297"/>
      <c r="K135" s="297"/>
      <c r="L135" s="297"/>
      <c r="M135" s="297"/>
      <c r="N135" s="297"/>
      <c r="O135" s="297"/>
      <c r="P135" s="282"/>
      <c r="Q135" s="282"/>
      <c r="R135" s="282"/>
      <c r="S135" s="282"/>
      <c r="T135" s="282"/>
      <c r="U135" s="282"/>
      <c r="V135" s="282"/>
      <c r="W135" s="282"/>
      <c r="X135" s="282"/>
      <c r="Y135" s="282"/>
      <c r="Z135" s="282"/>
    </row>
    <row r="136" spans="1:26" ht="15.75" customHeight="1">
      <c r="A136" s="297"/>
      <c r="B136" s="297"/>
      <c r="C136" s="297"/>
      <c r="D136" s="297"/>
      <c r="E136" s="297"/>
      <c r="F136" s="297"/>
      <c r="G136" s="297"/>
      <c r="H136" s="297"/>
      <c r="I136" s="297"/>
      <c r="J136" s="297"/>
      <c r="K136" s="297"/>
      <c r="L136" s="297"/>
      <c r="M136" s="297"/>
      <c r="N136" s="297"/>
      <c r="O136" s="297"/>
      <c r="P136" s="282"/>
      <c r="Q136" s="282"/>
      <c r="R136" s="282"/>
      <c r="S136" s="282"/>
      <c r="T136" s="282"/>
      <c r="U136" s="282"/>
      <c r="V136" s="282"/>
      <c r="W136" s="282"/>
      <c r="X136" s="282"/>
      <c r="Y136" s="282"/>
      <c r="Z136" s="282"/>
    </row>
    <row r="137" spans="1:26" ht="15.75" customHeight="1">
      <c r="A137" s="297"/>
      <c r="B137" s="297"/>
      <c r="C137" s="297"/>
      <c r="D137" s="297"/>
      <c r="E137" s="297"/>
      <c r="F137" s="297"/>
      <c r="G137" s="297"/>
      <c r="H137" s="297"/>
      <c r="I137" s="297"/>
      <c r="J137" s="297"/>
      <c r="K137" s="297"/>
      <c r="L137" s="297"/>
      <c r="M137" s="297"/>
      <c r="N137" s="297"/>
      <c r="O137" s="297"/>
      <c r="P137" s="282"/>
      <c r="Q137" s="282"/>
      <c r="R137" s="282"/>
      <c r="S137" s="282"/>
      <c r="T137" s="282"/>
      <c r="U137" s="282"/>
      <c r="V137" s="282"/>
      <c r="W137" s="282"/>
      <c r="X137" s="282"/>
      <c r="Y137" s="282"/>
      <c r="Z137" s="282"/>
    </row>
    <row r="138" spans="1:26" ht="15.75" customHeight="1">
      <c r="A138" s="297"/>
      <c r="B138" s="297"/>
      <c r="C138" s="297"/>
      <c r="D138" s="297"/>
      <c r="E138" s="297"/>
      <c r="F138" s="297"/>
      <c r="G138" s="297"/>
      <c r="H138" s="297"/>
      <c r="I138" s="297"/>
      <c r="J138" s="297"/>
      <c r="K138" s="297"/>
      <c r="L138" s="297"/>
      <c r="M138" s="297"/>
      <c r="N138" s="297"/>
      <c r="O138" s="297"/>
      <c r="P138" s="282"/>
      <c r="Q138" s="282"/>
      <c r="R138" s="282"/>
      <c r="S138" s="282"/>
      <c r="T138" s="282"/>
      <c r="U138" s="282"/>
      <c r="V138" s="282"/>
      <c r="W138" s="282"/>
      <c r="X138" s="282"/>
      <c r="Y138" s="282"/>
      <c r="Z138" s="282"/>
    </row>
    <row r="139" spans="1:26" ht="15.75" customHeight="1">
      <c r="A139" s="297"/>
      <c r="B139" s="297"/>
      <c r="C139" s="297"/>
      <c r="D139" s="297"/>
      <c r="E139" s="297"/>
      <c r="F139" s="297"/>
      <c r="G139" s="297"/>
      <c r="H139" s="297"/>
      <c r="I139" s="297"/>
      <c r="J139" s="297"/>
      <c r="K139" s="297"/>
      <c r="L139" s="297"/>
      <c r="M139" s="297"/>
      <c r="N139" s="297"/>
      <c r="O139" s="297"/>
      <c r="P139" s="282"/>
      <c r="Q139" s="282"/>
      <c r="R139" s="282"/>
      <c r="S139" s="282"/>
      <c r="T139" s="282"/>
      <c r="U139" s="282"/>
      <c r="V139" s="282"/>
      <c r="W139" s="282"/>
      <c r="X139" s="282"/>
      <c r="Y139" s="282"/>
      <c r="Z139" s="282"/>
    </row>
    <row r="140" spans="1:26" ht="15.75" customHeight="1">
      <c r="A140" s="297"/>
      <c r="B140" s="297"/>
      <c r="C140" s="297"/>
      <c r="D140" s="297"/>
      <c r="E140" s="297"/>
      <c r="F140" s="297"/>
      <c r="G140" s="297"/>
      <c r="H140" s="297"/>
      <c r="I140" s="297"/>
      <c r="J140" s="297"/>
      <c r="K140" s="297"/>
      <c r="L140" s="297"/>
      <c r="M140" s="297"/>
      <c r="N140" s="297"/>
      <c r="O140" s="297"/>
      <c r="P140" s="282"/>
      <c r="Q140" s="282"/>
      <c r="R140" s="282"/>
      <c r="S140" s="282"/>
      <c r="T140" s="282"/>
      <c r="U140" s="282"/>
      <c r="V140" s="282"/>
      <c r="W140" s="282"/>
      <c r="X140" s="282"/>
      <c r="Y140" s="282"/>
      <c r="Z140" s="282"/>
    </row>
    <row r="141" spans="1:26" ht="15.75" customHeight="1">
      <c r="A141" s="297"/>
      <c r="B141" s="297"/>
      <c r="C141" s="297"/>
      <c r="D141" s="297"/>
      <c r="E141" s="297"/>
      <c r="F141" s="297"/>
      <c r="G141" s="297"/>
      <c r="H141" s="297"/>
      <c r="I141" s="297"/>
      <c r="J141" s="297"/>
      <c r="K141" s="297"/>
      <c r="L141" s="297"/>
      <c r="M141" s="297"/>
      <c r="N141" s="297"/>
      <c r="O141" s="297"/>
      <c r="P141" s="282"/>
      <c r="Q141" s="282"/>
      <c r="R141" s="282"/>
      <c r="S141" s="282"/>
      <c r="T141" s="282"/>
      <c r="U141" s="282"/>
      <c r="V141" s="282"/>
      <c r="W141" s="282"/>
      <c r="X141" s="282"/>
      <c r="Y141" s="282"/>
      <c r="Z141" s="282"/>
    </row>
    <row r="142" spans="1:26" ht="15.75" customHeight="1">
      <c r="A142" s="297"/>
      <c r="B142" s="297"/>
      <c r="C142" s="297"/>
      <c r="D142" s="297"/>
      <c r="E142" s="297"/>
      <c r="F142" s="297"/>
      <c r="G142" s="297"/>
      <c r="H142" s="297"/>
      <c r="I142" s="297"/>
      <c r="J142" s="297"/>
      <c r="K142" s="297"/>
      <c r="L142" s="297"/>
      <c r="M142" s="297"/>
      <c r="N142" s="297"/>
      <c r="O142" s="297"/>
      <c r="P142" s="282"/>
      <c r="Q142" s="282"/>
      <c r="R142" s="282"/>
      <c r="S142" s="282"/>
      <c r="T142" s="282"/>
      <c r="U142" s="282"/>
      <c r="V142" s="282"/>
      <c r="W142" s="282"/>
      <c r="X142" s="282"/>
      <c r="Y142" s="282"/>
      <c r="Z142" s="282"/>
    </row>
    <row r="143" spans="1:26" ht="15.75" customHeight="1">
      <c r="A143" s="297"/>
      <c r="B143" s="297"/>
      <c r="C143" s="297"/>
      <c r="D143" s="297"/>
      <c r="E143" s="297"/>
      <c r="F143" s="297"/>
      <c r="G143" s="297"/>
      <c r="H143" s="297"/>
      <c r="I143" s="297"/>
      <c r="J143" s="297"/>
      <c r="K143" s="297"/>
      <c r="L143" s="297"/>
      <c r="M143" s="297"/>
      <c r="N143" s="297"/>
      <c r="O143" s="297"/>
      <c r="P143" s="282"/>
      <c r="Q143" s="282"/>
      <c r="R143" s="282"/>
      <c r="S143" s="282"/>
      <c r="T143" s="282"/>
      <c r="U143" s="282"/>
      <c r="V143" s="282"/>
      <c r="W143" s="282"/>
      <c r="X143" s="282"/>
      <c r="Y143" s="282"/>
      <c r="Z143" s="282"/>
    </row>
    <row r="144" spans="1:26" ht="15.75" customHeight="1">
      <c r="A144" s="297"/>
      <c r="B144" s="297"/>
      <c r="C144" s="297"/>
      <c r="D144" s="297"/>
      <c r="E144" s="297"/>
      <c r="F144" s="297"/>
      <c r="G144" s="297"/>
      <c r="H144" s="297"/>
      <c r="I144" s="297"/>
      <c r="J144" s="297"/>
      <c r="K144" s="297"/>
      <c r="L144" s="297"/>
      <c r="M144" s="297"/>
      <c r="N144" s="297"/>
      <c r="O144" s="297"/>
      <c r="P144" s="282"/>
      <c r="Q144" s="282"/>
      <c r="R144" s="282"/>
      <c r="S144" s="282"/>
      <c r="T144" s="282"/>
      <c r="U144" s="282"/>
      <c r="V144" s="282"/>
      <c r="W144" s="282"/>
      <c r="X144" s="282"/>
      <c r="Y144" s="282"/>
      <c r="Z144" s="282"/>
    </row>
    <row r="145" spans="1:26" ht="15.75" customHeight="1">
      <c r="A145" s="297"/>
      <c r="B145" s="297"/>
      <c r="C145" s="297"/>
      <c r="D145" s="297"/>
      <c r="E145" s="297"/>
      <c r="F145" s="297"/>
      <c r="G145" s="297"/>
      <c r="H145" s="297"/>
      <c r="I145" s="297"/>
      <c r="J145" s="297"/>
      <c r="K145" s="297"/>
      <c r="L145" s="297"/>
      <c r="M145" s="297"/>
      <c r="N145" s="297"/>
      <c r="O145" s="297"/>
      <c r="P145" s="282"/>
      <c r="Q145" s="282"/>
      <c r="R145" s="282"/>
      <c r="S145" s="282"/>
      <c r="T145" s="282"/>
      <c r="U145" s="282"/>
      <c r="V145" s="282"/>
      <c r="W145" s="282"/>
      <c r="X145" s="282"/>
      <c r="Y145" s="282"/>
      <c r="Z145" s="282"/>
    </row>
    <row r="146" spans="1:26" ht="15.75" customHeight="1">
      <c r="A146" s="297"/>
      <c r="B146" s="297"/>
      <c r="C146" s="297"/>
      <c r="D146" s="297"/>
      <c r="E146" s="297"/>
      <c r="F146" s="297"/>
      <c r="G146" s="297"/>
      <c r="H146" s="297"/>
      <c r="I146" s="297"/>
      <c r="J146" s="297"/>
      <c r="K146" s="297"/>
      <c r="L146" s="297"/>
      <c r="M146" s="297"/>
      <c r="N146" s="297"/>
      <c r="O146" s="297"/>
      <c r="P146" s="282"/>
      <c r="Q146" s="282"/>
      <c r="R146" s="282"/>
      <c r="S146" s="282"/>
      <c r="T146" s="282"/>
      <c r="U146" s="282"/>
      <c r="V146" s="282"/>
      <c r="W146" s="282"/>
      <c r="X146" s="282"/>
      <c r="Y146" s="282"/>
      <c r="Z146" s="282"/>
    </row>
    <row r="147" spans="1:26" ht="15.75" customHeight="1">
      <c r="A147" s="297"/>
      <c r="B147" s="297"/>
      <c r="C147" s="297"/>
      <c r="D147" s="297"/>
      <c r="E147" s="297"/>
      <c r="F147" s="297"/>
      <c r="G147" s="297"/>
      <c r="H147" s="297"/>
      <c r="I147" s="297"/>
      <c r="J147" s="297"/>
      <c r="K147" s="297"/>
      <c r="L147" s="297"/>
      <c r="M147" s="297"/>
      <c r="N147" s="297"/>
      <c r="O147" s="297"/>
      <c r="P147" s="282"/>
      <c r="Q147" s="282"/>
      <c r="R147" s="282"/>
      <c r="S147" s="282"/>
      <c r="T147" s="282"/>
      <c r="U147" s="282"/>
      <c r="V147" s="282"/>
      <c r="W147" s="282"/>
      <c r="X147" s="282"/>
      <c r="Y147" s="282"/>
      <c r="Z147" s="282"/>
    </row>
    <row r="148" spans="1:26" ht="15.75" customHeight="1">
      <c r="A148" s="297"/>
      <c r="B148" s="297"/>
      <c r="C148" s="297"/>
      <c r="D148" s="297"/>
      <c r="E148" s="297"/>
      <c r="F148" s="297"/>
      <c r="G148" s="297"/>
      <c r="H148" s="297"/>
      <c r="I148" s="297"/>
      <c r="J148" s="297"/>
      <c r="K148" s="297"/>
      <c r="L148" s="297"/>
      <c r="M148" s="297"/>
      <c r="N148" s="297"/>
      <c r="O148" s="297"/>
      <c r="P148" s="282"/>
      <c r="Q148" s="282"/>
      <c r="R148" s="282"/>
      <c r="S148" s="282"/>
      <c r="T148" s="282"/>
      <c r="U148" s="282"/>
      <c r="V148" s="282"/>
      <c r="W148" s="282"/>
      <c r="X148" s="282"/>
      <c r="Y148" s="282"/>
      <c r="Z148" s="282"/>
    </row>
    <row r="149" spans="1:26" ht="15.75" customHeight="1">
      <c r="A149" s="297"/>
      <c r="B149" s="297"/>
      <c r="C149" s="297"/>
      <c r="D149" s="297"/>
      <c r="E149" s="297"/>
      <c r="F149" s="297"/>
      <c r="G149" s="297"/>
      <c r="H149" s="297"/>
      <c r="I149" s="297"/>
      <c r="J149" s="297"/>
      <c r="K149" s="297"/>
      <c r="L149" s="297"/>
      <c r="M149" s="297"/>
      <c r="N149" s="297"/>
      <c r="O149" s="297"/>
      <c r="P149" s="282"/>
      <c r="Q149" s="282"/>
      <c r="R149" s="282"/>
      <c r="S149" s="282"/>
      <c r="T149" s="282"/>
      <c r="U149" s="282"/>
      <c r="V149" s="282"/>
      <c r="W149" s="282"/>
      <c r="X149" s="282"/>
      <c r="Y149" s="282"/>
      <c r="Z149" s="282"/>
    </row>
    <row r="150" spans="1:26" ht="15.75" customHeight="1">
      <c r="A150" s="297"/>
      <c r="B150" s="297"/>
      <c r="C150" s="297"/>
      <c r="D150" s="297"/>
      <c r="E150" s="297"/>
      <c r="F150" s="297"/>
      <c r="G150" s="297"/>
      <c r="H150" s="297"/>
      <c r="I150" s="297"/>
      <c r="J150" s="297"/>
      <c r="K150" s="297"/>
      <c r="L150" s="297"/>
      <c r="M150" s="297"/>
      <c r="N150" s="297"/>
      <c r="O150" s="297"/>
      <c r="P150" s="282"/>
      <c r="Q150" s="282"/>
      <c r="R150" s="282"/>
      <c r="S150" s="282"/>
      <c r="T150" s="282"/>
      <c r="U150" s="282"/>
      <c r="V150" s="282"/>
      <c r="W150" s="282"/>
      <c r="X150" s="282"/>
      <c r="Y150" s="282"/>
      <c r="Z150" s="282"/>
    </row>
    <row r="151" spans="1:26" ht="15.75" customHeight="1">
      <c r="A151" s="297"/>
      <c r="B151" s="297"/>
      <c r="C151" s="297"/>
      <c r="D151" s="297"/>
      <c r="E151" s="297"/>
      <c r="F151" s="297"/>
      <c r="G151" s="297"/>
      <c r="H151" s="297"/>
      <c r="I151" s="297"/>
      <c r="J151" s="297"/>
      <c r="K151" s="297"/>
      <c r="L151" s="297"/>
      <c r="M151" s="297"/>
      <c r="N151" s="297"/>
      <c r="O151" s="297"/>
      <c r="P151" s="282"/>
      <c r="Q151" s="282"/>
      <c r="R151" s="282"/>
      <c r="S151" s="282"/>
      <c r="T151" s="282"/>
      <c r="U151" s="282"/>
      <c r="V151" s="282"/>
      <c r="W151" s="282"/>
      <c r="X151" s="282"/>
      <c r="Y151" s="282"/>
      <c r="Z151" s="282"/>
    </row>
    <row r="152" spans="1:26" ht="15.75" customHeight="1">
      <c r="A152" s="297"/>
      <c r="B152" s="297"/>
      <c r="C152" s="297"/>
      <c r="D152" s="297"/>
      <c r="E152" s="297"/>
      <c r="F152" s="297"/>
      <c r="G152" s="297"/>
      <c r="H152" s="297"/>
      <c r="I152" s="297"/>
      <c r="J152" s="297"/>
      <c r="K152" s="297"/>
      <c r="L152" s="297"/>
      <c r="M152" s="297"/>
      <c r="N152" s="297"/>
      <c r="O152" s="297"/>
      <c r="P152" s="282"/>
      <c r="Q152" s="282"/>
      <c r="R152" s="282"/>
      <c r="S152" s="282"/>
      <c r="T152" s="282"/>
      <c r="U152" s="282"/>
      <c r="V152" s="282"/>
      <c r="W152" s="282"/>
      <c r="X152" s="282"/>
      <c r="Y152" s="282"/>
      <c r="Z152" s="282"/>
    </row>
    <row r="153" spans="1:26" ht="15.75" customHeight="1">
      <c r="A153" s="297"/>
      <c r="B153" s="297"/>
      <c r="C153" s="297"/>
      <c r="D153" s="297"/>
      <c r="E153" s="297"/>
      <c r="F153" s="297"/>
      <c r="G153" s="297"/>
      <c r="H153" s="297"/>
      <c r="I153" s="297"/>
      <c r="J153" s="297"/>
      <c r="K153" s="297"/>
      <c r="L153" s="297"/>
      <c r="M153" s="297"/>
      <c r="N153" s="297"/>
      <c r="O153" s="297"/>
      <c r="P153" s="282"/>
      <c r="Q153" s="282"/>
      <c r="R153" s="282"/>
      <c r="S153" s="282"/>
      <c r="T153" s="282"/>
      <c r="U153" s="282"/>
      <c r="V153" s="282"/>
      <c r="W153" s="282"/>
      <c r="X153" s="282"/>
      <c r="Y153" s="282"/>
      <c r="Z153" s="282"/>
    </row>
    <row r="154" spans="1:26" ht="15.75" customHeight="1">
      <c r="A154" s="297"/>
      <c r="B154" s="297"/>
      <c r="C154" s="297"/>
      <c r="D154" s="297"/>
      <c r="E154" s="297"/>
      <c r="F154" s="297"/>
      <c r="G154" s="297"/>
      <c r="H154" s="297"/>
      <c r="I154" s="297"/>
      <c r="J154" s="297"/>
      <c r="K154" s="297"/>
      <c r="L154" s="297"/>
      <c r="M154" s="297"/>
      <c r="N154" s="297"/>
      <c r="O154" s="297"/>
      <c r="P154" s="282"/>
      <c r="Q154" s="282"/>
      <c r="R154" s="282"/>
      <c r="S154" s="282"/>
      <c r="T154" s="282"/>
      <c r="U154" s="282"/>
      <c r="V154" s="282"/>
      <c r="W154" s="282"/>
      <c r="X154" s="282"/>
      <c r="Y154" s="282"/>
      <c r="Z154" s="282"/>
    </row>
    <row r="155" spans="1:26" ht="15.75" customHeight="1">
      <c r="A155" s="297"/>
      <c r="B155" s="297"/>
      <c r="C155" s="297"/>
      <c r="D155" s="297"/>
      <c r="E155" s="297"/>
      <c r="F155" s="297"/>
      <c r="G155" s="297"/>
      <c r="H155" s="297"/>
      <c r="I155" s="297"/>
      <c r="J155" s="297"/>
      <c r="K155" s="297"/>
      <c r="L155" s="297"/>
      <c r="M155" s="297"/>
      <c r="N155" s="297"/>
      <c r="O155" s="297"/>
      <c r="P155" s="282"/>
      <c r="Q155" s="282"/>
      <c r="R155" s="282"/>
      <c r="S155" s="282"/>
      <c r="T155" s="282"/>
      <c r="U155" s="282"/>
      <c r="V155" s="282"/>
      <c r="W155" s="282"/>
      <c r="X155" s="282"/>
      <c r="Y155" s="282"/>
      <c r="Z155" s="282"/>
    </row>
    <row r="156" spans="1:26" ht="15.75" customHeight="1">
      <c r="A156" s="297"/>
      <c r="B156" s="297"/>
      <c r="C156" s="297"/>
      <c r="D156" s="297"/>
      <c r="E156" s="297"/>
      <c r="F156" s="297"/>
      <c r="G156" s="297"/>
      <c r="H156" s="297"/>
      <c r="I156" s="297"/>
      <c r="J156" s="297"/>
      <c r="K156" s="297"/>
      <c r="L156" s="297"/>
      <c r="M156" s="297"/>
      <c r="N156" s="297"/>
      <c r="O156" s="297"/>
      <c r="P156" s="282"/>
      <c r="Q156" s="282"/>
      <c r="R156" s="282"/>
      <c r="S156" s="282"/>
      <c r="T156" s="282"/>
      <c r="U156" s="282"/>
      <c r="V156" s="282"/>
      <c r="W156" s="282"/>
      <c r="X156" s="282"/>
      <c r="Y156" s="282"/>
      <c r="Z156" s="282"/>
    </row>
    <row r="157" spans="1:26" ht="15.75" customHeight="1">
      <c r="A157" s="297"/>
      <c r="B157" s="297"/>
      <c r="C157" s="297"/>
      <c r="D157" s="297"/>
      <c r="E157" s="297"/>
      <c r="F157" s="297"/>
      <c r="G157" s="297"/>
      <c r="H157" s="297"/>
      <c r="I157" s="297"/>
      <c r="J157" s="297"/>
      <c r="K157" s="297"/>
      <c r="L157" s="297"/>
      <c r="M157" s="297"/>
      <c r="N157" s="297"/>
      <c r="O157" s="297"/>
      <c r="P157" s="282"/>
      <c r="Q157" s="282"/>
      <c r="R157" s="282"/>
      <c r="S157" s="282"/>
      <c r="T157" s="282"/>
      <c r="U157" s="282"/>
      <c r="V157" s="282"/>
      <c r="W157" s="282"/>
      <c r="X157" s="282"/>
      <c r="Y157" s="282"/>
      <c r="Z157" s="282"/>
    </row>
    <row r="158" spans="1:26" ht="15.75" customHeight="1">
      <c r="A158" s="297"/>
      <c r="B158" s="297"/>
      <c r="C158" s="297"/>
      <c r="D158" s="297"/>
      <c r="E158" s="297"/>
      <c r="F158" s="297"/>
      <c r="G158" s="297"/>
      <c r="H158" s="297"/>
      <c r="I158" s="297"/>
      <c r="J158" s="297"/>
      <c r="K158" s="297"/>
      <c r="L158" s="297"/>
      <c r="M158" s="297"/>
      <c r="N158" s="297"/>
      <c r="O158" s="297"/>
      <c r="P158" s="282"/>
      <c r="Q158" s="282"/>
      <c r="R158" s="282"/>
      <c r="S158" s="282"/>
      <c r="T158" s="282"/>
      <c r="U158" s="282"/>
      <c r="V158" s="282"/>
      <c r="W158" s="282"/>
      <c r="X158" s="282"/>
      <c r="Y158" s="282"/>
      <c r="Z158" s="282"/>
    </row>
    <row r="159" spans="1:26" ht="15.75" customHeight="1">
      <c r="A159" s="297"/>
      <c r="B159" s="297"/>
      <c r="C159" s="297"/>
      <c r="D159" s="297"/>
      <c r="E159" s="297"/>
      <c r="F159" s="297"/>
      <c r="G159" s="297"/>
      <c r="H159" s="297"/>
      <c r="I159" s="297"/>
      <c r="J159" s="297"/>
      <c r="K159" s="297"/>
      <c r="L159" s="297"/>
      <c r="M159" s="297"/>
      <c r="N159" s="297"/>
      <c r="O159" s="297"/>
      <c r="P159" s="282"/>
      <c r="Q159" s="282"/>
      <c r="R159" s="282"/>
      <c r="S159" s="282"/>
      <c r="T159" s="282"/>
      <c r="U159" s="282"/>
      <c r="V159" s="282"/>
      <c r="W159" s="282"/>
      <c r="X159" s="282"/>
      <c r="Y159" s="282"/>
      <c r="Z159" s="282"/>
    </row>
    <row r="160" spans="1:26" ht="15.75" customHeight="1">
      <c r="A160" s="297"/>
      <c r="B160" s="297"/>
      <c r="C160" s="297"/>
      <c r="D160" s="297"/>
      <c r="E160" s="297"/>
      <c r="F160" s="297"/>
      <c r="G160" s="297"/>
      <c r="H160" s="297"/>
      <c r="I160" s="297"/>
      <c r="J160" s="297"/>
      <c r="K160" s="297"/>
      <c r="L160" s="297"/>
      <c r="M160" s="297"/>
      <c r="N160" s="297"/>
      <c r="O160" s="297"/>
      <c r="P160" s="282"/>
      <c r="Q160" s="282"/>
      <c r="R160" s="282"/>
      <c r="S160" s="282"/>
      <c r="T160" s="282"/>
      <c r="U160" s="282"/>
      <c r="V160" s="282"/>
      <c r="W160" s="282"/>
      <c r="X160" s="282"/>
      <c r="Y160" s="282"/>
      <c r="Z160" s="282"/>
    </row>
    <row r="161" spans="1:26" ht="15.75" customHeight="1">
      <c r="A161" s="297"/>
      <c r="B161" s="297"/>
      <c r="C161" s="297"/>
      <c r="D161" s="297"/>
      <c r="E161" s="297"/>
      <c r="F161" s="297"/>
      <c r="G161" s="297"/>
      <c r="H161" s="297"/>
      <c r="I161" s="297"/>
      <c r="J161" s="297"/>
      <c r="K161" s="297"/>
      <c r="L161" s="297"/>
      <c r="M161" s="297"/>
      <c r="N161" s="297"/>
      <c r="O161" s="297"/>
      <c r="P161" s="282"/>
      <c r="Q161" s="282"/>
      <c r="R161" s="282"/>
      <c r="S161" s="282"/>
      <c r="T161" s="282"/>
      <c r="U161" s="282"/>
      <c r="V161" s="282"/>
      <c r="W161" s="282"/>
      <c r="X161" s="282"/>
      <c r="Y161" s="282"/>
      <c r="Z161" s="282"/>
    </row>
    <row r="162" spans="1:26" ht="15.75" customHeight="1">
      <c r="A162" s="297"/>
      <c r="B162" s="297"/>
      <c r="C162" s="297"/>
      <c r="D162" s="297"/>
      <c r="E162" s="297"/>
      <c r="F162" s="297"/>
      <c r="G162" s="297"/>
      <c r="H162" s="297"/>
      <c r="I162" s="297"/>
      <c r="J162" s="297"/>
      <c r="K162" s="297"/>
      <c r="L162" s="297"/>
      <c r="M162" s="297"/>
      <c r="N162" s="297"/>
      <c r="O162" s="297"/>
      <c r="P162" s="282"/>
      <c r="Q162" s="282"/>
      <c r="R162" s="282"/>
      <c r="S162" s="282"/>
      <c r="T162" s="282"/>
      <c r="U162" s="282"/>
      <c r="V162" s="282"/>
      <c r="W162" s="282"/>
      <c r="X162" s="282"/>
      <c r="Y162" s="282"/>
      <c r="Z162" s="282"/>
    </row>
    <row r="163" spans="1:26" ht="15.75" customHeight="1">
      <c r="A163" s="297"/>
      <c r="B163" s="297"/>
      <c r="C163" s="297"/>
      <c r="D163" s="297"/>
      <c r="E163" s="297"/>
      <c r="F163" s="297"/>
      <c r="G163" s="297"/>
      <c r="H163" s="297"/>
      <c r="I163" s="297"/>
      <c r="J163" s="297"/>
      <c r="K163" s="297"/>
      <c r="L163" s="297"/>
      <c r="M163" s="297"/>
      <c r="N163" s="297"/>
      <c r="O163" s="297"/>
      <c r="P163" s="282"/>
      <c r="Q163" s="282"/>
      <c r="R163" s="282"/>
      <c r="S163" s="282"/>
      <c r="T163" s="282"/>
      <c r="U163" s="282"/>
      <c r="V163" s="282"/>
      <c r="W163" s="282"/>
      <c r="X163" s="282"/>
      <c r="Y163" s="282"/>
      <c r="Z163" s="282"/>
    </row>
    <row r="164" spans="1:26" ht="15.75" customHeight="1">
      <c r="A164" s="297"/>
      <c r="B164" s="297"/>
      <c r="C164" s="297"/>
      <c r="D164" s="297"/>
      <c r="E164" s="297"/>
      <c r="F164" s="297"/>
      <c r="G164" s="297"/>
      <c r="H164" s="297"/>
      <c r="I164" s="297"/>
      <c r="J164" s="297"/>
      <c r="K164" s="297"/>
      <c r="L164" s="297"/>
      <c r="M164" s="297"/>
      <c r="N164" s="297"/>
      <c r="O164" s="297"/>
      <c r="P164" s="282"/>
      <c r="Q164" s="282"/>
      <c r="R164" s="282"/>
      <c r="S164" s="282"/>
      <c r="T164" s="282"/>
      <c r="U164" s="282"/>
      <c r="V164" s="282"/>
      <c r="W164" s="282"/>
      <c r="X164" s="282"/>
      <c r="Y164" s="282"/>
      <c r="Z164" s="282"/>
    </row>
    <row r="165" spans="1:26" ht="15.75" customHeight="1">
      <c r="A165" s="297"/>
      <c r="B165" s="297"/>
      <c r="C165" s="297"/>
      <c r="D165" s="297"/>
      <c r="E165" s="297"/>
      <c r="F165" s="297"/>
      <c r="G165" s="297"/>
      <c r="H165" s="297"/>
      <c r="I165" s="297"/>
      <c r="J165" s="297"/>
      <c r="K165" s="297"/>
      <c r="L165" s="297"/>
      <c r="M165" s="297"/>
      <c r="N165" s="297"/>
      <c r="O165" s="297"/>
      <c r="P165" s="282"/>
      <c r="Q165" s="282"/>
      <c r="R165" s="282"/>
      <c r="S165" s="282"/>
      <c r="T165" s="282"/>
      <c r="U165" s="282"/>
      <c r="V165" s="282"/>
      <c r="W165" s="282"/>
      <c r="X165" s="282"/>
      <c r="Y165" s="282"/>
      <c r="Z165" s="282"/>
    </row>
    <row r="166" spans="1:26" ht="15.75" customHeight="1">
      <c r="A166" s="297"/>
      <c r="B166" s="297"/>
      <c r="C166" s="297"/>
      <c r="D166" s="297"/>
      <c r="E166" s="297"/>
      <c r="F166" s="297"/>
      <c r="G166" s="297"/>
      <c r="H166" s="297"/>
      <c r="I166" s="297"/>
      <c r="J166" s="297"/>
      <c r="K166" s="297"/>
      <c r="L166" s="297"/>
      <c r="M166" s="297"/>
      <c r="N166" s="297"/>
      <c r="O166" s="297"/>
      <c r="P166" s="282"/>
      <c r="Q166" s="282"/>
      <c r="R166" s="282"/>
      <c r="S166" s="282"/>
      <c r="T166" s="282"/>
      <c r="U166" s="282"/>
      <c r="V166" s="282"/>
      <c r="W166" s="282"/>
      <c r="X166" s="282"/>
      <c r="Y166" s="282"/>
      <c r="Z166" s="282"/>
    </row>
    <row r="167" spans="1:26" ht="15.75" customHeight="1">
      <c r="A167" s="297"/>
      <c r="B167" s="297"/>
      <c r="C167" s="297"/>
      <c r="D167" s="297"/>
      <c r="E167" s="297"/>
      <c r="F167" s="297"/>
      <c r="G167" s="297"/>
      <c r="H167" s="297"/>
      <c r="I167" s="297"/>
      <c r="J167" s="297"/>
      <c r="K167" s="297"/>
      <c r="L167" s="297"/>
      <c r="M167" s="297"/>
      <c r="N167" s="297"/>
      <c r="O167" s="297"/>
      <c r="P167" s="282"/>
      <c r="Q167" s="282"/>
      <c r="R167" s="282"/>
      <c r="S167" s="282"/>
      <c r="T167" s="282"/>
      <c r="U167" s="282"/>
      <c r="V167" s="282"/>
      <c r="W167" s="282"/>
      <c r="X167" s="282"/>
      <c r="Y167" s="282"/>
      <c r="Z167" s="282"/>
    </row>
    <row r="168" spans="1:26" ht="15.75" customHeight="1">
      <c r="A168" s="297"/>
      <c r="B168" s="297"/>
      <c r="C168" s="297"/>
      <c r="D168" s="297"/>
      <c r="E168" s="297"/>
      <c r="F168" s="297"/>
      <c r="G168" s="297"/>
      <c r="H168" s="297"/>
      <c r="I168" s="297"/>
      <c r="J168" s="297"/>
      <c r="K168" s="297"/>
      <c r="L168" s="297"/>
      <c r="M168" s="297"/>
      <c r="N168" s="297"/>
      <c r="O168" s="297"/>
      <c r="P168" s="282"/>
      <c r="Q168" s="282"/>
      <c r="R168" s="282"/>
      <c r="S168" s="282"/>
      <c r="T168" s="282"/>
      <c r="U168" s="282"/>
      <c r="V168" s="282"/>
      <c r="W168" s="282"/>
      <c r="X168" s="282"/>
      <c r="Y168" s="282"/>
      <c r="Z168" s="282"/>
    </row>
    <row r="169" spans="1:26" ht="15.75" customHeight="1">
      <c r="A169" s="297"/>
      <c r="B169" s="297"/>
      <c r="C169" s="297"/>
      <c r="D169" s="297"/>
      <c r="E169" s="297"/>
      <c r="F169" s="297"/>
      <c r="G169" s="297"/>
      <c r="H169" s="297"/>
      <c r="I169" s="297"/>
      <c r="J169" s="297"/>
      <c r="K169" s="297"/>
      <c r="L169" s="297"/>
      <c r="M169" s="297"/>
      <c r="N169" s="297"/>
      <c r="O169" s="297"/>
      <c r="P169" s="282"/>
      <c r="Q169" s="282"/>
      <c r="R169" s="282"/>
      <c r="S169" s="282"/>
      <c r="T169" s="282"/>
      <c r="U169" s="282"/>
      <c r="V169" s="282"/>
      <c r="W169" s="282"/>
      <c r="X169" s="282"/>
      <c r="Y169" s="282"/>
      <c r="Z169" s="282"/>
    </row>
    <row r="170" spans="1:26" ht="15.75" customHeight="1">
      <c r="A170" s="297"/>
      <c r="B170" s="297"/>
      <c r="C170" s="297"/>
      <c r="D170" s="297"/>
      <c r="E170" s="297"/>
      <c r="F170" s="297"/>
      <c r="G170" s="297"/>
      <c r="H170" s="297"/>
      <c r="I170" s="297"/>
      <c r="J170" s="297"/>
      <c r="K170" s="297"/>
      <c r="L170" s="297"/>
      <c r="M170" s="297"/>
      <c r="N170" s="297"/>
      <c r="O170" s="297"/>
      <c r="P170" s="282"/>
      <c r="Q170" s="282"/>
      <c r="R170" s="282"/>
      <c r="S170" s="282"/>
      <c r="T170" s="282"/>
      <c r="U170" s="282"/>
      <c r="V170" s="282"/>
      <c r="W170" s="282"/>
      <c r="X170" s="282"/>
      <c r="Y170" s="282"/>
      <c r="Z170" s="282"/>
    </row>
    <row r="171" spans="1:26" ht="15.75" customHeight="1">
      <c r="A171" s="297"/>
      <c r="B171" s="297"/>
      <c r="C171" s="297"/>
      <c r="D171" s="297"/>
      <c r="E171" s="297"/>
      <c r="F171" s="297"/>
      <c r="G171" s="297"/>
      <c r="H171" s="297"/>
      <c r="I171" s="297"/>
      <c r="J171" s="297"/>
      <c r="K171" s="297"/>
      <c r="L171" s="297"/>
      <c r="M171" s="297"/>
      <c r="N171" s="297"/>
      <c r="O171" s="297"/>
      <c r="P171" s="282"/>
      <c r="Q171" s="282"/>
      <c r="R171" s="282"/>
      <c r="S171" s="282"/>
      <c r="T171" s="282"/>
      <c r="U171" s="282"/>
      <c r="V171" s="282"/>
      <c r="W171" s="282"/>
      <c r="X171" s="282"/>
      <c r="Y171" s="282"/>
      <c r="Z171" s="282"/>
    </row>
    <row r="172" spans="1:26" ht="15.75" customHeight="1">
      <c r="A172" s="297"/>
      <c r="B172" s="297"/>
      <c r="C172" s="297"/>
      <c r="D172" s="297"/>
      <c r="E172" s="297"/>
      <c r="F172" s="297"/>
      <c r="G172" s="297"/>
      <c r="H172" s="297"/>
      <c r="I172" s="297"/>
      <c r="J172" s="297"/>
      <c r="K172" s="297"/>
      <c r="L172" s="297"/>
      <c r="M172" s="297"/>
      <c r="N172" s="297"/>
      <c r="O172" s="297"/>
      <c r="P172" s="282"/>
      <c r="Q172" s="282"/>
      <c r="R172" s="282"/>
      <c r="S172" s="282"/>
      <c r="T172" s="282"/>
      <c r="U172" s="282"/>
      <c r="V172" s="282"/>
      <c r="W172" s="282"/>
      <c r="X172" s="282"/>
      <c r="Y172" s="282"/>
      <c r="Z172" s="282"/>
    </row>
    <row r="173" spans="1:26" ht="15.75" customHeight="1">
      <c r="A173" s="297"/>
      <c r="B173" s="297"/>
      <c r="C173" s="297"/>
      <c r="D173" s="297"/>
      <c r="E173" s="297"/>
      <c r="F173" s="297"/>
      <c r="G173" s="297"/>
      <c r="H173" s="297"/>
      <c r="I173" s="297"/>
      <c r="J173" s="297"/>
      <c r="K173" s="297"/>
      <c r="L173" s="297"/>
      <c r="M173" s="297"/>
      <c r="N173" s="297"/>
      <c r="O173" s="297"/>
      <c r="P173" s="282"/>
      <c r="Q173" s="282"/>
      <c r="R173" s="282"/>
      <c r="S173" s="282"/>
      <c r="T173" s="282"/>
      <c r="U173" s="282"/>
      <c r="V173" s="282"/>
      <c r="W173" s="282"/>
      <c r="X173" s="282"/>
      <c r="Y173" s="282"/>
      <c r="Z173" s="282"/>
    </row>
    <row r="174" spans="1:26" ht="15.75" customHeight="1">
      <c r="A174" s="297"/>
      <c r="B174" s="297"/>
      <c r="C174" s="297"/>
      <c r="D174" s="297"/>
      <c r="E174" s="297"/>
      <c r="F174" s="297"/>
      <c r="G174" s="297"/>
      <c r="H174" s="297"/>
      <c r="I174" s="297"/>
      <c r="J174" s="297"/>
      <c r="K174" s="297"/>
      <c r="L174" s="297"/>
      <c r="M174" s="297"/>
      <c r="N174" s="297"/>
      <c r="O174" s="297"/>
      <c r="P174" s="282"/>
      <c r="Q174" s="282"/>
      <c r="R174" s="282"/>
      <c r="S174" s="282"/>
      <c r="T174" s="282"/>
      <c r="U174" s="282"/>
      <c r="V174" s="282"/>
      <c r="W174" s="282"/>
      <c r="X174" s="282"/>
      <c r="Y174" s="282"/>
      <c r="Z174" s="282"/>
    </row>
    <row r="175" spans="1:26" ht="15.75" customHeight="1">
      <c r="A175" s="297"/>
      <c r="B175" s="297"/>
      <c r="C175" s="297"/>
      <c r="D175" s="297"/>
      <c r="E175" s="297"/>
      <c r="F175" s="297"/>
      <c r="G175" s="297"/>
      <c r="H175" s="297"/>
      <c r="I175" s="297"/>
      <c r="J175" s="297"/>
      <c r="K175" s="297"/>
      <c r="L175" s="297"/>
      <c r="M175" s="297"/>
      <c r="N175" s="297"/>
      <c r="O175" s="297"/>
      <c r="P175" s="282"/>
      <c r="Q175" s="282"/>
      <c r="R175" s="282"/>
      <c r="S175" s="282"/>
      <c r="T175" s="282"/>
      <c r="U175" s="282"/>
      <c r="V175" s="282"/>
      <c r="W175" s="282"/>
      <c r="X175" s="282"/>
      <c r="Y175" s="282"/>
      <c r="Z175" s="282"/>
    </row>
    <row r="176" spans="1:26" ht="15.75" customHeight="1">
      <c r="A176" s="297"/>
      <c r="B176" s="297"/>
      <c r="C176" s="297"/>
      <c r="D176" s="297"/>
      <c r="E176" s="297"/>
      <c r="F176" s="297"/>
      <c r="G176" s="297"/>
      <c r="H176" s="297"/>
      <c r="I176" s="297"/>
      <c r="J176" s="297"/>
      <c r="K176" s="297"/>
      <c r="L176" s="297"/>
      <c r="M176" s="297"/>
      <c r="N176" s="297"/>
      <c r="O176" s="297"/>
      <c r="P176" s="282"/>
      <c r="Q176" s="282"/>
      <c r="R176" s="282"/>
      <c r="S176" s="282"/>
      <c r="T176" s="282"/>
      <c r="U176" s="282"/>
      <c r="V176" s="282"/>
      <c r="W176" s="282"/>
      <c r="X176" s="282"/>
      <c r="Y176" s="282"/>
      <c r="Z176" s="282"/>
    </row>
    <row r="177" spans="1:26" ht="15.75" customHeight="1">
      <c r="A177" s="297"/>
      <c r="B177" s="297"/>
      <c r="C177" s="297"/>
      <c r="D177" s="297"/>
      <c r="E177" s="297"/>
      <c r="F177" s="297"/>
      <c r="G177" s="297"/>
      <c r="H177" s="297"/>
      <c r="I177" s="297"/>
      <c r="J177" s="297"/>
      <c r="K177" s="297"/>
      <c r="L177" s="297"/>
      <c r="M177" s="297"/>
      <c r="N177" s="297"/>
      <c r="O177" s="297"/>
      <c r="P177" s="282"/>
      <c r="Q177" s="282"/>
      <c r="R177" s="282"/>
      <c r="S177" s="282"/>
      <c r="T177" s="282"/>
      <c r="U177" s="282"/>
      <c r="V177" s="282"/>
      <c r="W177" s="282"/>
      <c r="X177" s="282"/>
      <c r="Y177" s="282"/>
      <c r="Z177" s="282"/>
    </row>
    <row r="178" spans="1:26" ht="15.75" customHeight="1">
      <c r="A178" s="297"/>
      <c r="B178" s="297"/>
      <c r="C178" s="297"/>
      <c r="D178" s="297"/>
      <c r="E178" s="297"/>
      <c r="F178" s="297"/>
      <c r="G178" s="297"/>
      <c r="H178" s="297"/>
      <c r="I178" s="297"/>
      <c r="J178" s="297"/>
      <c r="K178" s="297"/>
      <c r="L178" s="297"/>
      <c r="M178" s="297"/>
      <c r="N178" s="297"/>
      <c r="O178" s="297"/>
      <c r="P178" s="282"/>
      <c r="Q178" s="282"/>
      <c r="R178" s="282"/>
      <c r="S178" s="282"/>
      <c r="T178" s="282"/>
      <c r="U178" s="282"/>
      <c r="V178" s="282"/>
      <c r="W178" s="282"/>
      <c r="X178" s="282"/>
      <c r="Y178" s="282"/>
      <c r="Z178" s="282"/>
    </row>
    <row r="179" spans="1:26" ht="15.75" customHeight="1">
      <c r="A179" s="297"/>
      <c r="B179" s="297"/>
      <c r="C179" s="297"/>
      <c r="D179" s="297"/>
      <c r="E179" s="297"/>
      <c r="F179" s="297"/>
      <c r="G179" s="297"/>
      <c r="H179" s="297"/>
      <c r="I179" s="297"/>
      <c r="J179" s="297"/>
      <c r="K179" s="297"/>
      <c r="L179" s="297"/>
      <c r="M179" s="297"/>
      <c r="N179" s="297"/>
      <c r="O179" s="297"/>
      <c r="P179" s="282"/>
      <c r="Q179" s="282"/>
      <c r="R179" s="282"/>
      <c r="S179" s="282"/>
      <c r="T179" s="282"/>
      <c r="U179" s="282"/>
      <c r="V179" s="282"/>
      <c r="W179" s="282"/>
      <c r="X179" s="282"/>
      <c r="Y179" s="282"/>
      <c r="Z179" s="282"/>
    </row>
    <row r="180" spans="1:26" ht="15.75" customHeight="1">
      <c r="A180" s="297"/>
      <c r="B180" s="297"/>
      <c r="C180" s="297"/>
      <c r="D180" s="297"/>
      <c r="E180" s="297"/>
      <c r="F180" s="297"/>
      <c r="G180" s="297"/>
      <c r="H180" s="297"/>
      <c r="I180" s="297"/>
      <c r="J180" s="297"/>
      <c r="K180" s="297"/>
      <c r="L180" s="297"/>
      <c r="M180" s="297"/>
      <c r="N180" s="297"/>
      <c r="O180" s="297"/>
      <c r="P180" s="282"/>
      <c r="Q180" s="282"/>
      <c r="R180" s="282"/>
      <c r="S180" s="282"/>
      <c r="T180" s="282"/>
      <c r="U180" s="282"/>
      <c r="V180" s="282"/>
      <c r="W180" s="282"/>
      <c r="X180" s="282"/>
      <c r="Y180" s="282"/>
      <c r="Z180" s="282"/>
    </row>
    <row r="181" spans="1:26" ht="15.75" customHeight="1">
      <c r="A181" s="297"/>
      <c r="B181" s="297"/>
      <c r="C181" s="297"/>
      <c r="D181" s="297"/>
      <c r="E181" s="297"/>
      <c r="F181" s="297"/>
      <c r="G181" s="297"/>
      <c r="H181" s="297"/>
      <c r="I181" s="297"/>
      <c r="J181" s="297"/>
      <c r="K181" s="297"/>
      <c r="L181" s="297"/>
      <c r="M181" s="297"/>
      <c r="N181" s="297"/>
      <c r="O181" s="297"/>
      <c r="P181" s="282"/>
      <c r="Q181" s="282"/>
      <c r="R181" s="282"/>
      <c r="S181" s="282"/>
      <c r="T181" s="282"/>
      <c r="U181" s="282"/>
      <c r="V181" s="282"/>
      <c r="W181" s="282"/>
      <c r="X181" s="282"/>
      <c r="Y181" s="282"/>
      <c r="Z181" s="282"/>
    </row>
    <row r="182" spans="1:26" ht="15.75" customHeight="1">
      <c r="A182" s="297"/>
      <c r="B182" s="297"/>
      <c r="C182" s="297"/>
      <c r="D182" s="297"/>
      <c r="E182" s="297"/>
      <c r="F182" s="297"/>
      <c r="G182" s="297"/>
      <c r="H182" s="297"/>
      <c r="I182" s="297"/>
      <c r="J182" s="297"/>
      <c r="K182" s="297"/>
      <c r="L182" s="297"/>
      <c r="M182" s="297"/>
      <c r="N182" s="297"/>
      <c r="O182" s="297"/>
      <c r="P182" s="282"/>
      <c r="Q182" s="282"/>
      <c r="R182" s="282"/>
      <c r="S182" s="282"/>
      <c r="T182" s="282"/>
      <c r="U182" s="282"/>
      <c r="V182" s="282"/>
      <c r="W182" s="282"/>
      <c r="X182" s="282"/>
      <c r="Y182" s="282"/>
      <c r="Z182" s="282"/>
    </row>
    <row r="183" spans="1:26" ht="15.75" customHeight="1">
      <c r="A183" s="297"/>
      <c r="B183" s="297"/>
      <c r="C183" s="297"/>
      <c r="D183" s="297"/>
      <c r="E183" s="297"/>
      <c r="F183" s="297"/>
      <c r="G183" s="297"/>
      <c r="H183" s="297"/>
      <c r="I183" s="297"/>
      <c r="J183" s="297"/>
      <c r="K183" s="297"/>
      <c r="L183" s="297"/>
      <c r="M183" s="297"/>
      <c r="N183" s="297"/>
      <c r="O183" s="297"/>
      <c r="P183" s="282"/>
      <c r="Q183" s="282"/>
      <c r="R183" s="282"/>
      <c r="S183" s="282"/>
      <c r="T183" s="282"/>
      <c r="U183" s="282"/>
      <c r="V183" s="282"/>
      <c r="W183" s="282"/>
      <c r="X183" s="282"/>
      <c r="Y183" s="282"/>
      <c r="Z183" s="282"/>
    </row>
    <row r="184" spans="1:26" ht="15.75" customHeight="1">
      <c r="A184" s="297"/>
      <c r="B184" s="297"/>
      <c r="C184" s="297"/>
      <c r="D184" s="297"/>
      <c r="E184" s="297"/>
      <c r="F184" s="297"/>
      <c r="G184" s="297"/>
      <c r="H184" s="297"/>
      <c r="I184" s="297"/>
      <c r="J184" s="297"/>
      <c r="K184" s="297"/>
      <c r="L184" s="297"/>
      <c r="M184" s="297"/>
      <c r="N184" s="297"/>
      <c r="O184" s="297"/>
      <c r="P184" s="282"/>
      <c r="Q184" s="282"/>
      <c r="R184" s="282"/>
      <c r="S184" s="282"/>
      <c r="T184" s="282"/>
      <c r="U184" s="282"/>
      <c r="V184" s="282"/>
      <c r="W184" s="282"/>
      <c r="X184" s="282"/>
      <c r="Y184" s="282"/>
      <c r="Z184" s="282"/>
    </row>
    <row r="185" spans="1:26" ht="15.75" customHeight="1">
      <c r="A185" s="297"/>
      <c r="B185" s="297"/>
      <c r="C185" s="297"/>
      <c r="D185" s="297"/>
      <c r="E185" s="297"/>
      <c r="F185" s="297"/>
      <c r="G185" s="297"/>
      <c r="H185" s="297"/>
      <c r="I185" s="297"/>
      <c r="J185" s="297"/>
      <c r="K185" s="297"/>
      <c r="L185" s="297"/>
      <c r="M185" s="297"/>
      <c r="N185" s="297"/>
      <c r="O185" s="297"/>
      <c r="P185" s="282"/>
      <c r="Q185" s="282"/>
      <c r="R185" s="282"/>
      <c r="S185" s="282"/>
      <c r="T185" s="282"/>
      <c r="U185" s="282"/>
      <c r="V185" s="282"/>
      <c r="W185" s="282"/>
      <c r="X185" s="282"/>
      <c r="Y185" s="282"/>
      <c r="Z185" s="282"/>
    </row>
    <row r="186" spans="1:26" ht="15.75" customHeight="1">
      <c r="A186" s="297"/>
      <c r="B186" s="297"/>
      <c r="C186" s="297"/>
      <c r="D186" s="297"/>
      <c r="E186" s="297"/>
      <c r="F186" s="297"/>
      <c r="G186" s="297"/>
      <c r="H186" s="297"/>
      <c r="I186" s="297"/>
      <c r="J186" s="297"/>
      <c r="K186" s="297"/>
      <c r="L186" s="297"/>
      <c r="M186" s="297"/>
      <c r="N186" s="297"/>
      <c r="O186" s="297"/>
      <c r="P186" s="282"/>
      <c r="Q186" s="282"/>
      <c r="R186" s="282"/>
      <c r="S186" s="282"/>
      <c r="T186" s="282"/>
      <c r="U186" s="282"/>
      <c r="V186" s="282"/>
      <c r="W186" s="282"/>
      <c r="X186" s="282"/>
      <c r="Y186" s="282"/>
      <c r="Z186" s="282"/>
    </row>
    <row r="187" spans="1:26" ht="15.75" customHeight="1">
      <c r="A187" s="297"/>
      <c r="B187" s="297"/>
      <c r="C187" s="297"/>
      <c r="D187" s="297"/>
      <c r="E187" s="297"/>
      <c r="F187" s="297"/>
      <c r="G187" s="297"/>
      <c r="H187" s="297"/>
      <c r="I187" s="297"/>
      <c r="J187" s="297"/>
      <c r="K187" s="297"/>
      <c r="L187" s="297"/>
      <c r="M187" s="297"/>
      <c r="N187" s="297"/>
      <c r="O187" s="297"/>
      <c r="P187" s="282"/>
      <c r="Q187" s="282"/>
      <c r="R187" s="282"/>
      <c r="S187" s="282"/>
      <c r="T187" s="282"/>
      <c r="U187" s="282"/>
      <c r="V187" s="282"/>
      <c r="W187" s="282"/>
      <c r="X187" s="282"/>
      <c r="Y187" s="282"/>
      <c r="Z187" s="282"/>
    </row>
    <row r="188" spans="1:26" ht="15.75" customHeight="1">
      <c r="A188" s="297"/>
      <c r="B188" s="297"/>
      <c r="C188" s="297"/>
      <c r="D188" s="297"/>
      <c r="E188" s="297"/>
      <c r="F188" s="297"/>
      <c r="G188" s="297"/>
      <c r="H188" s="297"/>
      <c r="I188" s="297"/>
      <c r="J188" s="297"/>
      <c r="K188" s="297"/>
      <c r="L188" s="297"/>
      <c r="M188" s="297"/>
      <c r="N188" s="297"/>
      <c r="O188" s="297"/>
      <c r="P188" s="282"/>
      <c r="Q188" s="282"/>
      <c r="R188" s="282"/>
      <c r="S188" s="282"/>
      <c r="T188" s="282"/>
      <c r="U188" s="282"/>
      <c r="V188" s="282"/>
      <c r="W188" s="282"/>
      <c r="X188" s="282"/>
      <c r="Y188" s="282"/>
      <c r="Z188" s="282"/>
    </row>
    <row r="189" spans="1:26" ht="15.75" customHeight="1">
      <c r="A189" s="297"/>
      <c r="B189" s="297"/>
      <c r="C189" s="297"/>
      <c r="D189" s="297"/>
      <c r="E189" s="297"/>
      <c r="F189" s="297"/>
      <c r="G189" s="297"/>
      <c r="H189" s="297"/>
      <c r="I189" s="297"/>
      <c r="J189" s="297"/>
      <c r="K189" s="297"/>
      <c r="L189" s="297"/>
      <c r="M189" s="297"/>
      <c r="N189" s="297"/>
      <c r="O189" s="297"/>
      <c r="P189" s="282"/>
      <c r="Q189" s="282"/>
      <c r="R189" s="282"/>
      <c r="S189" s="282"/>
      <c r="T189" s="282"/>
      <c r="U189" s="282"/>
      <c r="V189" s="282"/>
      <c r="W189" s="282"/>
      <c r="X189" s="282"/>
      <c r="Y189" s="282"/>
      <c r="Z189" s="282"/>
    </row>
    <row r="190" spans="1:26" ht="15.75" customHeight="1">
      <c r="A190" s="297"/>
      <c r="B190" s="297"/>
      <c r="C190" s="297"/>
      <c r="D190" s="297"/>
      <c r="E190" s="297"/>
      <c r="F190" s="297"/>
      <c r="G190" s="297"/>
      <c r="H190" s="297"/>
      <c r="I190" s="297"/>
      <c r="J190" s="297"/>
      <c r="K190" s="297"/>
      <c r="L190" s="297"/>
      <c r="M190" s="297"/>
      <c r="N190" s="297"/>
      <c r="O190" s="297"/>
      <c r="P190" s="282"/>
      <c r="Q190" s="282"/>
      <c r="R190" s="282"/>
      <c r="S190" s="282"/>
      <c r="T190" s="282"/>
      <c r="U190" s="282"/>
      <c r="V190" s="282"/>
      <c r="W190" s="282"/>
      <c r="X190" s="282"/>
      <c r="Y190" s="282"/>
      <c r="Z190" s="282"/>
    </row>
    <row r="191" spans="1:26" ht="15.75" customHeight="1">
      <c r="A191" s="297"/>
      <c r="B191" s="297"/>
      <c r="C191" s="297"/>
      <c r="D191" s="297"/>
      <c r="E191" s="297"/>
      <c r="F191" s="297"/>
      <c r="G191" s="297"/>
      <c r="H191" s="297"/>
      <c r="I191" s="297"/>
      <c r="J191" s="297"/>
      <c r="K191" s="297"/>
      <c r="L191" s="297"/>
      <c r="M191" s="297"/>
      <c r="N191" s="297"/>
      <c r="O191" s="297"/>
      <c r="P191" s="282"/>
      <c r="Q191" s="282"/>
      <c r="R191" s="282"/>
      <c r="S191" s="282"/>
      <c r="T191" s="282"/>
      <c r="U191" s="282"/>
      <c r="V191" s="282"/>
      <c r="W191" s="282"/>
      <c r="X191" s="282"/>
      <c r="Y191" s="282"/>
      <c r="Z191" s="282"/>
    </row>
    <row r="192" spans="1:26" ht="15.75" customHeight="1">
      <c r="A192" s="297"/>
      <c r="B192" s="297"/>
      <c r="C192" s="297"/>
      <c r="D192" s="297"/>
      <c r="E192" s="297"/>
      <c r="F192" s="297"/>
      <c r="G192" s="297"/>
      <c r="H192" s="297"/>
      <c r="I192" s="297"/>
      <c r="J192" s="297"/>
      <c r="K192" s="297"/>
      <c r="L192" s="297"/>
      <c r="M192" s="297"/>
      <c r="N192" s="297"/>
      <c r="O192" s="297"/>
      <c r="P192" s="282"/>
      <c r="Q192" s="282"/>
      <c r="R192" s="282"/>
      <c r="S192" s="282"/>
      <c r="T192" s="282"/>
      <c r="U192" s="282"/>
      <c r="V192" s="282"/>
      <c r="W192" s="282"/>
      <c r="X192" s="282"/>
      <c r="Y192" s="282"/>
      <c r="Z192" s="282"/>
    </row>
    <row r="193" spans="1:26" ht="15.75" customHeight="1">
      <c r="A193" s="297"/>
      <c r="B193" s="297"/>
      <c r="C193" s="297"/>
      <c r="D193" s="297"/>
      <c r="E193" s="297"/>
      <c r="F193" s="297"/>
      <c r="G193" s="297"/>
      <c r="H193" s="297"/>
      <c r="I193" s="297"/>
      <c r="J193" s="297"/>
      <c r="K193" s="297"/>
      <c r="L193" s="297"/>
      <c r="M193" s="297"/>
      <c r="N193" s="297"/>
      <c r="O193" s="297"/>
      <c r="P193" s="282"/>
      <c r="Q193" s="282"/>
      <c r="R193" s="282"/>
      <c r="S193" s="282"/>
      <c r="T193" s="282"/>
      <c r="U193" s="282"/>
      <c r="V193" s="282"/>
      <c r="W193" s="282"/>
      <c r="X193" s="282"/>
      <c r="Y193" s="282"/>
      <c r="Z193" s="282"/>
    </row>
    <row r="194" spans="1:26" ht="15.75" customHeight="1">
      <c r="A194" s="297"/>
      <c r="B194" s="297"/>
      <c r="C194" s="297"/>
      <c r="D194" s="297"/>
      <c r="E194" s="297"/>
      <c r="F194" s="297"/>
      <c r="G194" s="297"/>
      <c r="H194" s="297"/>
      <c r="I194" s="297"/>
      <c r="J194" s="297"/>
      <c r="K194" s="297"/>
      <c r="L194" s="297"/>
      <c r="M194" s="297"/>
      <c r="N194" s="297"/>
      <c r="O194" s="297"/>
      <c r="P194" s="282"/>
      <c r="Q194" s="282"/>
      <c r="R194" s="282"/>
      <c r="S194" s="282"/>
      <c r="T194" s="282"/>
      <c r="U194" s="282"/>
      <c r="V194" s="282"/>
      <c r="W194" s="282"/>
      <c r="X194" s="282"/>
      <c r="Y194" s="282"/>
      <c r="Z194" s="282"/>
    </row>
    <row r="195" spans="1:26" ht="15.75" customHeight="1">
      <c r="A195" s="297"/>
      <c r="B195" s="297"/>
      <c r="C195" s="297"/>
      <c r="D195" s="297"/>
      <c r="E195" s="297"/>
      <c r="F195" s="297"/>
      <c r="G195" s="297"/>
      <c r="H195" s="297"/>
      <c r="I195" s="297"/>
      <c r="J195" s="297"/>
      <c r="K195" s="297"/>
      <c r="L195" s="297"/>
      <c r="M195" s="297"/>
      <c r="N195" s="297"/>
      <c r="O195" s="297"/>
      <c r="P195" s="282"/>
      <c r="Q195" s="282"/>
      <c r="R195" s="282"/>
      <c r="S195" s="282"/>
      <c r="T195" s="282"/>
      <c r="U195" s="282"/>
      <c r="V195" s="282"/>
      <c r="W195" s="282"/>
      <c r="X195" s="282"/>
      <c r="Y195" s="282"/>
      <c r="Z195" s="282"/>
    </row>
    <row r="196" spans="1:26" ht="15.75" customHeight="1">
      <c r="A196" s="297"/>
      <c r="B196" s="297"/>
      <c r="C196" s="297"/>
      <c r="D196" s="297"/>
      <c r="E196" s="297"/>
      <c r="F196" s="297"/>
      <c r="G196" s="297"/>
      <c r="H196" s="297"/>
      <c r="I196" s="297"/>
      <c r="J196" s="297"/>
      <c r="K196" s="297"/>
      <c r="L196" s="297"/>
      <c r="M196" s="297"/>
      <c r="N196" s="297"/>
      <c r="O196" s="297"/>
      <c r="P196" s="282"/>
      <c r="Q196" s="282"/>
      <c r="R196" s="282"/>
      <c r="S196" s="282"/>
      <c r="T196" s="282"/>
      <c r="U196" s="282"/>
      <c r="V196" s="282"/>
      <c r="W196" s="282"/>
      <c r="X196" s="282"/>
      <c r="Y196" s="282"/>
      <c r="Z196" s="282"/>
    </row>
    <row r="197" spans="1:26" ht="15.75" customHeight="1">
      <c r="A197" s="297"/>
      <c r="B197" s="297"/>
      <c r="C197" s="297"/>
      <c r="D197" s="297"/>
      <c r="E197" s="297"/>
      <c r="F197" s="297"/>
      <c r="G197" s="297"/>
      <c r="H197" s="297"/>
      <c r="I197" s="297"/>
      <c r="J197" s="297"/>
      <c r="K197" s="297"/>
      <c r="L197" s="297"/>
      <c r="M197" s="297"/>
      <c r="N197" s="297"/>
      <c r="O197" s="297"/>
      <c r="P197" s="282"/>
      <c r="Q197" s="282"/>
      <c r="R197" s="282"/>
      <c r="S197" s="282"/>
      <c r="T197" s="282"/>
      <c r="U197" s="282"/>
      <c r="V197" s="282"/>
      <c r="W197" s="282"/>
      <c r="X197" s="282"/>
      <c r="Y197" s="282"/>
      <c r="Z197" s="282"/>
    </row>
    <row r="198" spans="1:26" ht="15.75" customHeight="1">
      <c r="A198" s="297"/>
      <c r="B198" s="297"/>
      <c r="C198" s="297"/>
      <c r="D198" s="297"/>
      <c r="E198" s="297"/>
      <c r="F198" s="297"/>
      <c r="G198" s="297"/>
      <c r="H198" s="297"/>
      <c r="I198" s="297"/>
      <c r="J198" s="297"/>
      <c r="K198" s="297"/>
      <c r="L198" s="297"/>
      <c r="M198" s="297"/>
      <c r="N198" s="297"/>
      <c r="O198" s="297"/>
      <c r="P198" s="282"/>
      <c r="Q198" s="282"/>
      <c r="R198" s="282"/>
      <c r="S198" s="282"/>
      <c r="T198" s="282"/>
      <c r="U198" s="282"/>
      <c r="V198" s="282"/>
      <c r="W198" s="282"/>
      <c r="X198" s="282"/>
      <c r="Y198" s="282"/>
      <c r="Z198" s="282"/>
    </row>
    <row r="199" spans="1:26" ht="15.75" customHeight="1">
      <c r="A199" s="297"/>
      <c r="B199" s="297"/>
      <c r="C199" s="297"/>
      <c r="D199" s="297"/>
      <c r="E199" s="297"/>
      <c r="F199" s="297"/>
      <c r="G199" s="297"/>
      <c r="H199" s="297"/>
      <c r="I199" s="297"/>
      <c r="J199" s="297"/>
      <c r="K199" s="297"/>
      <c r="L199" s="297"/>
      <c r="M199" s="297"/>
      <c r="N199" s="297"/>
      <c r="O199" s="297"/>
      <c r="P199" s="282"/>
      <c r="Q199" s="282"/>
      <c r="R199" s="282"/>
      <c r="S199" s="282"/>
      <c r="T199" s="282"/>
      <c r="U199" s="282"/>
      <c r="V199" s="282"/>
      <c r="W199" s="282"/>
      <c r="X199" s="282"/>
      <c r="Y199" s="282"/>
      <c r="Z199" s="282"/>
    </row>
    <row r="200" spans="1:26" ht="15.75" customHeight="1">
      <c r="A200" s="297"/>
      <c r="B200" s="297"/>
      <c r="C200" s="297"/>
      <c r="D200" s="297"/>
      <c r="E200" s="297"/>
      <c r="F200" s="297"/>
      <c r="G200" s="297"/>
      <c r="H200" s="297"/>
      <c r="I200" s="297"/>
      <c r="J200" s="297"/>
      <c r="K200" s="297"/>
      <c r="L200" s="297"/>
      <c r="M200" s="297"/>
      <c r="N200" s="297"/>
      <c r="O200" s="297"/>
      <c r="P200" s="282"/>
      <c r="Q200" s="282"/>
      <c r="R200" s="282"/>
      <c r="S200" s="282"/>
      <c r="T200" s="282"/>
      <c r="U200" s="282"/>
      <c r="V200" s="282"/>
      <c r="W200" s="282"/>
      <c r="X200" s="282"/>
      <c r="Y200" s="282"/>
      <c r="Z200" s="282"/>
    </row>
    <row r="201" spans="1:26" ht="15.75" customHeight="1">
      <c r="A201" s="297"/>
      <c r="B201" s="297"/>
      <c r="C201" s="297"/>
      <c r="D201" s="297"/>
      <c r="E201" s="297"/>
      <c r="F201" s="297"/>
      <c r="G201" s="297"/>
      <c r="H201" s="297"/>
      <c r="I201" s="297"/>
      <c r="J201" s="297"/>
      <c r="K201" s="297"/>
      <c r="L201" s="297"/>
      <c r="M201" s="297"/>
      <c r="N201" s="297"/>
      <c r="O201" s="297"/>
      <c r="P201" s="282"/>
      <c r="Q201" s="282"/>
      <c r="R201" s="282"/>
      <c r="S201" s="282"/>
      <c r="T201" s="282"/>
      <c r="U201" s="282"/>
      <c r="V201" s="282"/>
      <c r="W201" s="282"/>
      <c r="X201" s="282"/>
      <c r="Y201" s="282"/>
      <c r="Z201" s="282"/>
    </row>
    <row r="202" spans="1:26" ht="15.75" customHeight="1">
      <c r="A202" s="297"/>
      <c r="B202" s="297"/>
      <c r="C202" s="297"/>
      <c r="D202" s="297"/>
      <c r="E202" s="297"/>
      <c r="F202" s="297"/>
      <c r="G202" s="297"/>
      <c r="H202" s="297"/>
      <c r="I202" s="297"/>
      <c r="J202" s="297"/>
      <c r="K202" s="297"/>
      <c r="L202" s="297"/>
      <c r="M202" s="297"/>
      <c r="N202" s="297"/>
      <c r="O202" s="297"/>
      <c r="P202" s="282"/>
      <c r="Q202" s="282"/>
      <c r="R202" s="282"/>
      <c r="S202" s="282"/>
      <c r="T202" s="282"/>
      <c r="U202" s="282"/>
      <c r="V202" s="282"/>
      <c r="W202" s="282"/>
      <c r="X202" s="282"/>
      <c r="Y202" s="282"/>
      <c r="Z202" s="282"/>
    </row>
    <row r="203" spans="1:26" ht="15.75" customHeight="1">
      <c r="A203" s="297"/>
      <c r="B203" s="297"/>
      <c r="C203" s="297"/>
      <c r="D203" s="297"/>
      <c r="E203" s="297"/>
      <c r="F203" s="297"/>
      <c r="G203" s="297"/>
      <c r="H203" s="297"/>
      <c r="I203" s="297"/>
      <c r="J203" s="297"/>
      <c r="K203" s="297"/>
      <c r="L203" s="297"/>
      <c r="M203" s="297"/>
      <c r="N203" s="297"/>
      <c r="O203" s="297"/>
      <c r="P203" s="282"/>
      <c r="Q203" s="282"/>
      <c r="R203" s="282"/>
      <c r="S203" s="282"/>
      <c r="T203" s="282"/>
      <c r="U203" s="282"/>
      <c r="V203" s="282"/>
      <c r="W203" s="282"/>
      <c r="X203" s="282"/>
      <c r="Y203" s="282"/>
      <c r="Z203" s="282"/>
    </row>
    <row r="204" spans="1:26" ht="15.75" customHeight="1">
      <c r="A204" s="297"/>
      <c r="B204" s="297"/>
      <c r="C204" s="297"/>
      <c r="D204" s="297"/>
      <c r="E204" s="297"/>
      <c r="F204" s="297"/>
      <c r="G204" s="297"/>
      <c r="H204" s="297"/>
      <c r="I204" s="297"/>
      <c r="J204" s="297"/>
      <c r="K204" s="297"/>
      <c r="L204" s="297"/>
      <c r="M204" s="297"/>
      <c r="N204" s="297"/>
      <c r="O204" s="297"/>
      <c r="P204" s="282"/>
      <c r="Q204" s="282"/>
      <c r="R204" s="282"/>
      <c r="S204" s="282"/>
      <c r="T204" s="282"/>
      <c r="U204" s="282"/>
      <c r="V204" s="282"/>
      <c r="W204" s="282"/>
      <c r="X204" s="282"/>
      <c r="Y204" s="282"/>
      <c r="Z204" s="282"/>
    </row>
    <row r="205" spans="1:26" ht="15.75" customHeight="1">
      <c r="A205" s="297"/>
      <c r="B205" s="297"/>
      <c r="C205" s="297"/>
      <c r="D205" s="297"/>
      <c r="E205" s="297"/>
      <c r="F205" s="297"/>
      <c r="G205" s="297"/>
      <c r="H205" s="297"/>
      <c r="I205" s="297"/>
      <c r="J205" s="297"/>
      <c r="K205" s="297"/>
      <c r="L205" s="297"/>
      <c r="M205" s="297"/>
      <c r="N205" s="297"/>
      <c r="O205" s="297"/>
      <c r="P205" s="282"/>
      <c r="Q205" s="282"/>
      <c r="R205" s="282"/>
      <c r="S205" s="282"/>
      <c r="T205" s="282"/>
      <c r="U205" s="282"/>
      <c r="V205" s="282"/>
      <c r="W205" s="282"/>
      <c r="X205" s="282"/>
      <c r="Y205" s="282"/>
      <c r="Z205" s="282"/>
    </row>
    <row r="206" spans="1:26" ht="15.75" customHeight="1">
      <c r="A206" s="297"/>
      <c r="B206" s="297"/>
      <c r="C206" s="297"/>
      <c r="D206" s="297"/>
      <c r="E206" s="297"/>
      <c r="F206" s="297"/>
      <c r="G206" s="297"/>
      <c r="H206" s="297"/>
      <c r="I206" s="297"/>
      <c r="J206" s="297"/>
      <c r="K206" s="297"/>
      <c r="L206" s="297"/>
      <c r="M206" s="297"/>
      <c r="N206" s="297"/>
      <c r="O206" s="297"/>
      <c r="P206" s="282"/>
      <c r="Q206" s="282"/>
      <c r="R206" s="282"/>
      <c r="S206" s="282"/>
      <c r="T206" s="282"/>
      <c r="U206" s="282"/>
      <c r="V206" s="282"/>
      <c r="W206" s="282"/>
      <c r="X206" s="282"/>
      <c r="Y206" s="282"/>
      <c r="Z206" s="282"/>
    </row>
    <row r="207" spans="1:26" ht="15.75" customHeight="1">
      <c r="A207" s="297"/>
      <c r="B207" s="297"/>
      <c r="C207" s="297"/>
      <c r="D207" s="297"/>
      <c r="E207" s="297"/>
      <c r="F207" s="297"/>
      <c r="G207" s="297"/>
      <c r="H207" s="297"/>
      <c r="I207" s="297"/>
      <c r="J207" s="297"/>
      <c r="K207" s="297"/>
      <c r="L207" s="297"/>
      <c r="M207" s="297"/>
      <c r="N207" s="297"/>
      <c r="O207" s="297"/>
      <c r="P207" s="282"/>
      <c r="Q207" s="282"/>
      <c r="R207" s="282"/>
      <c r="S207" s="282"/>
      <c r="T207" s="282"/>
      <c r="U207" s="282"/>
      <c r="V207" s="282"/>
      <c r="W207" s="282"/>
      <c r="X207" s="282"/>
      <c r="Y207" s="282"/>
      <c r="Z207" s="282"/>
    </row>
    <row r="208" spans="1:26" ht="15.75" customHeight="1">
      <c r="A208" s="297"/>
      <c r="B208" s="297"/>
      <c r="C208" s="297"/>
      <c r="D208" s="297"/>
      <c r="E208" s="297"/>
      <c r="F208" s="297"/>
      <c r="G208" s="297"/>
      <c r="H208" s="297"/>
      <c r="I208" s="297"/>
      <c r="J208" s="297"/>
      <c r="K208" s="297"/>
      <c r="L208" s="297"/>
      <c r="M208" s="297"/>
      <c r="N208" s="297"/>
      <c r="O208" s="297"/>
      <c r="P208" s="282"/>
      <c r="Q208" s="282"/>
      <c r="R208" s="282"/>
      <c r="S208" s="282"/>
      <c r="T208" s="282"/>
      <c r="U208" s="282"/>
      <c r="V208" s="282"/>
      <c r="W208" s="282"/>
      <c r="X208" s="282"/>
      <c r="Y208" s="282"/>
      <c r="Z208" s="282"/>
    </row>
    <row r="209" spans="1:26" ht="15.75" customHeight="1">
      <c r="A209" s="297"/>
      <c r="B209" s="297"/>
      <c r="C209" s="297"/>
      <c r="D209" s="297"/>
      <c r="E209" s="297"/>
      <c r="F209" s="297"/>
      <c r="G209" s="297"/>
      <c r="H209" s="297"/>
      <c r="I209" s="297"/>
      <c r="J209" s="297"/>
      <c r="K209" s="297"/>
      <c r="L209" s="297"/>
      <c r="M209" s="297"/>
      <c r="N209" s="297"/>
      <c r="O209" s="297"/>
      <c r="P209" s="282"/>
      <c r="Q209" s="282"/>
      <c r="R209" s="282"/>
      <c r="S209" s="282"/>
      <c r="T209" s="282"/>
      <c r="U209" s="282"/>
      <c r="V209" s="282"/>
      <c r="W209" s="282"/>
      <c r="X209" s="282"/>
      <c r="Y209" s="282"/>
      <c r="Z209" s="282"/>
    </row>
    <row r="210" spans="1:26" ht="15.75" customHeight="1">
      <c r="A210" s="297"/>
      <c r="B210" s="297"/>
      <c r="C210" s="297"/>
      <c r="D210" s="297"/>
      <c r="E210" s="297"/>
      <c r="F210" s="297"/>
      <c r="G210" s="297"/>
      <c r="H210" s="297"/>
      <c r="I210" s="297"/>
      <c r="J210" s="297"/>
      <c r="K210" s="297"/>
      <c r="L210" s="297"/>
      <c r="M210" s="297"/>
      <c r="N210" s="297"/>
      <c r="O210" s="297"/>
      <c r="P210" s="282"/>
      <c r="Q210" s="282"/>
      <c r="R210" s="282"/>
      <c r="S210" s="282"/>
      <c r="T210" s="282"/>
      <c r="U210" s="282"/>
      <c r="V210" s="282"/>
      <c r="W210" s="282"/>
      <c r="X210" s="282"/>
      <c r="Y210" s="282"/>
      <c r="Z210" s="282"/>
    </row>
    <row r="211" spans="1:26" ht="15.75" customHeight="1">
      <c r="A211" s="297"/>
      <c r="B211" s="297"/>
      <c r="C211" s="297"/>
      <c r="D211" s="297"/>
      <c r="E211" s="297"/>
      <c r="F211" s="297"/>
      <c r="G211" s="297"/>
      <c r="H211" s="297"/>
      <c r="I211" s="297"/>
      <c r="J211" s="297"/>
      <c r="K211" s="297"/>
      <c r="L211" s="297"/>
      <c r="M211" s="297"/>
      <c r="N211" s="297"/>
      <c r="O211" s="297"/>
      <c r="P211" s="282"/>
      <c r="Q211" s="282"/>
      <c r="R211" s="282"/>
      <c r="S211" s="282"/>
      <c r="T211" s="282"/>
      <c r="U211" s="282"/>
      <c r="V211" s="282"/>
      <c r="W211" s="282"/>
      <c r="X211" s="282"/>
      <c r="Y211" s="282"/>
      <c r="Z211" s="282"/>
    </row>
    <row r="212" spans="1:26" ht="15.75" customHeight="1">
      <c r="A212" s="297"/>
      <c r="B212" s="297"/>
      <c r="C212" s="297"/>
      <c r="D212" s="297"/>
      <c r="E212" s="297"/>
      <c r="F212" s="297"/>
      <c r="G212" s="297"/>
      <c r="H212" s="297"/>
      <c r="I212" s="297"/>
      <c r="J212" s="297"/>
      <c r="K212" s="297"/>
      <c r="L212" s="297"/>
      <c r="M212" s="297"/>
      <c r="N212" s="297"/>
      <c r="O212" s="297"/>
      <c r="P212" s="282"/>
      <c r="Q212" s="282"/>
      <c r="R212" s="282"/>
      <c r="S212" s="282"/>
      <c r="T212" s="282"/>
      <c r="U212" s="282"/>
      <c r="V212" s="282"/>
      <c r="W212" s="282"/>
      <c r="X212" s="282"/>
      <c r="Y212" s="282"/>
      <c r="Z212" s="282"/>
    </row>
    <row r="213" spans="1:26" ht="15.75" customHeight="1">
      <c r="A213" s="297"/>
      <c r="B213" s="297"/>
      <c r="C213" s="297"/>
      <c r="D213" s="297"/>
      <c r="E213" s="297"/>
      <c r="F213" s="297"/>
      <c r="G213" s="297"/>
      <c r="H213" s="297"/>
      <c r="I213" s="297"/>
      <c r="J213" s="297"/>
      <c r="K213" s="297"/>
      <c r="L213" s="297"/>
      <c r="M213" s="297"/>
      <c r="N213" s="297"/>
      <c r="O213" s="297"/>
      <c r="P213" s="282"/>
      <c r="Q213" s="282"/>
      <c r="R213" s="282"/>
      <c r="S213" s="282"/>
      <c r="T213" s="282"/>
      <c r="U213" s="282"/>
      <c r="V213" s="282"/>
      <c r="W213" s="282"/>
      <c r="X213" s="282"/>
      <c r="Y213" s="282"/>
      <c r="Z213" s="282"/>
    </row>
    <row r="214" spans="1:26" ht="15.75" customHeight="1">
      <c r="A214" s="297"/>
      <c r="B214" s="297"/>
      <c r="C214" s="297"/>
      <c r="D214" s="297"/>
      <c r="E214" s="297"/>
      <c r="F214" s="297"/>
      <c r="G214" s="297"/>
      <c r="H214" s="297"/>
      <c r="I214" s="297"/>
      <c r="J214" s="297"/>
      <c r="K214" s="297"/>
      <c r="L214" s="297"/>
      <c r="M214" s="297"/>
      <c r="N214" s="297"/>
      <c r="O214" s="297"/>
      <c r="P214" s="282"/>
      <c r="Q214" s="282"/>
      <c r="R214" s="282"/>
      <c r="S214" s="282"/>
      <c r="T214" s="282"/>
      <c r="U214" s="282"/>
      <c r="V214" s="282"/>
      <c r="W214" s="282"/>
      <c r="X214" s="282"/>
      <c r="Y214" s="282"/>
      <c r="Z214" s="282"/>
    </row>
    <row r="215" spans="1:26" ht="15.75" customHeight="1">
      <c r="A215" s="297"/>
      <c r="B215" s="297"/>
      <c r="C215" s="297"/>
      <c r="D215" s="297"/>
      <c r="E215" s="297"/>
      <c r="F215" s="297"/>
      <c r="G215" s="297"/>
      <c r="H215" s="297"/>
      <c r="I215" s="297"/>
      <c r="J215" s="297"/>
      <c r="K215" s="297"/>
      <c r="L215" s="297"/>
      <c r="M215" s="297"/>
      <c r="N215" s="297"/>
      <c r="O215" s="297"/>
      <c r="P215" s="282"/>
      <c r="Q215" s="282"/>
      <c r="R215" s="282"/>
      <c r="S215" s="282"/>
      <c r="T215" s="282"/>
      <c r="U215" s="282"/>
      <c r="V215" s="282"/>
      <c r="W215" s="282"/>
      <c r="X215" s="282"/>
      <c r="Y215" s="282"/>
      <c r="Z215" s="282"/>
    </row>
    <row r="216" spans="1:26" ht="15.75" customHeight="1">
      <c r="A216" s="297"/>
      <c r="B216" s="297"/>
      <c r="C216" s="297"/>
      <c r="D216" s="297"/>
      <c r="E216" s="297"/>
      <c r="F216" s="297"/>
      <c r="G216" s="297"/>
      <c r="H216" s="297"/>
      <c r="I216" s="297"/>
      <c r="J216" s="297"/>
      <c r="K216" s="297"/>
      <c r="L216" s="297"/>
      <c r="M216" s="297"/>
      <c r="N216" s="297"/>
      <c r="O216" s="297"/>
      <c r="P216" s="282"/>
      <c r="Q216" s="282"/>
      <c r="R216" s="282"/>
      <c r="S216" s="282"/>
      <c r="T216" s="282"/>
      <c r="U216" s="282"/>
      <c r="V216" s="282"/>
      <c r="W216" s="282"/>
      <c r="X216" s="282"/>
      <c r="Y216" s="282"/>
      <c r="Z216" s="282"/>
    </row>
    <row r="217" spans="1:26" ht="15.75" customHeight="1">
      <c r="A217" s="297"/>
      <c r="B217" s="297"/>
      <c r="C217" s="297"/>
      <c r="D217" s="297"/>
      <c r="E217" s="297"/>
      <c r="F217" s="297"/>
      <c r="G217" s="297"/>
      <c r="H217" s="297"/>
      <c r="I217" s="297"/>
      <c r="J217" s="297"/>
      <c r="K217" s="297"/>
      <c r="L217" s="297"/>
      <c r="M217" s="297"/>
      <c r="N217" s="297"/>
      <c r="O217" s="297"/>
      <c r="P217" s="282"/>
      <c r="Q217" s="282"/>
      <c r="R217" s="282"/>
      <c r="S217" s="282"/>
      <c r="T217" s="282"/>
      <c r="U217" s="282"/>
      <c r="V217" s="282"/>
      <c r="W217" s="282"/>
      <c r="X217" s="282"/>
      <c r="Y217" s="282"/>
      <c r="Z217" s="282"/>
    </row>
    <row r="218" spans="1:26" ht="15.75" customHeight="1">
      <c r="A218" s="297"/>
      <c r="B218" s="297"/>
      <c r="C218" s="297"/>
      <c r="D218" s="297"/>
      <c r="E218" s="297"/>
      <c r="F218" s="297"/>
      <c r="G218" s="297"/>
      <c r="H218" s="297"/>
      <c r="I218" s="297"/>
      <c r="J218" s="297"/>
      <c r="K218" s="297"/>
      <c r="L218" s="297"/>
      <c r="M218" s="297"/>
      <c r="N218" s="297"/>
      <c r="O218" s="297"/>
      <c r="P218" s="282"/>
      <c r="Q218" s="282"/>
      <c r="R218" s="282"/>
      <c r="S218" s="282"/>
      <c r="T218" s="282"/>
      <c r="U218" s="282"/>
      <c r="V218" s="282"/>
      <c r="W218" s="282"/>
      <c r="X218" s="282"/>
      <c r="Y218" s="282"/>
      <c r="Z218" s="282"/>
    </row>
    <row r="219" spans="1:26" ht="15.75" customHeight="1">
      <c r="A219" s="297"/>
      <c r="B219" s="297"/>
      <c r="C219" s="297"/>
      <c r="D219" s="297"/>
      <c r="E219" s="297"/>
      <c r="F219" s="297"/>
      <c r="G219" s="297"/>
      <c r="H219" s="297"/>
      <c r="I219" s="297"/>
      <c r="J219" s="297"/>
      <c r="K219" s="297"/>
      <c r="L219" s="297"/>
      <c r="M219" s="297"/>
      <c r="N219" s="297"/>
      <c r="O219" s="297"/>
      <c r="P219" s="282"/>
      <c r="Q219" s="282"/>
      <c r="R219" s="282"/>
      <c r="S219" s="282"/>
      <c r="T219" s="282"/>
      <c r="U219" s="282"/>
      <c r="V219" s="282"/>
      <c r="W219" s="282"/>
      <c r="X219" s="282"/>
      <c r="Y219" s="282"/>
      <c r="Z219" s="282"/>
    </row>
    <row r="220" spans="1:26" ht="15.75" customHeight="1">
      <c r="A220" s="297"/>
      <c r="B220" s="297"/>
      <c r="C220" s="297"/>
      <c r="D220" s="297"/>
      <c r="E220" s="297"/>
      <c r="F220" s="297"/>
      <c r="G220" s="297"/>
      <c r="H220" s="297"/>
      <c r="I220" s="297"/>
      <c r="J220" s="297"/>
      <c r="K220" s="297"/>
      <c r="L220" s="297"/>
      <c r="M220" s="297"/>
      <c r="N220" s="297"/>
      <c r="O220" s="297"/>
      <c r="P220" s="282"/>
      <c r="Q220" s="282"/>
      <c r="R220" s="282"/>
      <c r="S220" s="282"/>
      <c r="T220" s="282"/>
      <c r="U220" s="282"/>
      <c r="V220" s="282"/>
      <c r="W220" s="282"/>
      <c r="X220" s="282"/>
      <c r="Y220" s="282"/>
      <c r="Z220" s="282"/>
    </row>
    <row r="221" spans="1:26" ht="15.75" customHeight="1">
      <c r="A221" s="297"/>
      <c r="B221" s="297"/>
      <c r="C221" s="297"/>
      <c r="D221" s="297"/>
      <c r="E221" s="297"/>
      <c r="F221" s="297"/>
      <c r="G221" s="297"/>
      <c r="H221" s="297"/>
      <c r="I221" s="297"/>
      <c r="J221" s="297"/>
      <c r="K221" s="297"/>
      <c r="L221" s="297"/>
      <c r="M221" s="297"/>
      <c r="N221" s="297"/>
      <c r="O221" s="297"/>
      <c r="P221" s="297"/>
      <c r="Q221" s="297"/>
      <c r="R221" s="297"/>
      <c r="S221" s="297"/>
      <c r="T221" s="297"/>
      <c r="U221" s="297"/>
      <c r="V221" s="297"/>
      <c r="W221" s="297"/>
      <c r="X221" s="297"/>
      <c r="Y221" s="297"/>
      <c r="Z221" s="297"/>
    </row>
    <row r="222" spans="1:26" ht="15.75" customHeight="1">
      <c r="A222" s="297"/>
      <c r="B222" s="297"/>
      <c r="C222" s="297"/>
      <c r="D222" s="297"/>
      <c r="E222" s="297"/>
      <c r="F222" s="297"/>
      <c r="G222" s="297"/>
      <c r="H222" s="297"/>
      <c r="I222" s="297"/>
      <c r="J222" s="297"/>
      <c r="K222" s="297"/>
      <c r="L222" s="297"/>
      <c r="M222" s="297"/>
      <c r="N222" s="297"/>
      <c r="O222" s="297"/>
      <c r="P222" s="297"/>
      <c r="Q222" s="297"/>
      <c r="R222" s="297"/>
      <c r="S222" s="297"/>
      <c r="T222" s="297"/>
      <c r="U222" s="297"/>
      <c r="V222" s="297"/>
      <c r="W222" s="297"/>
      <c r="X222" s="297"/>
      <c r="Y222" s="297"/>
      <c r="Z222" s="297"/>
    </row>
    <row r="223" spans="1:26" ht="15.75" customHeight="1">
      <c r="A223" s="297"/>
      <c r="B223" s="297"/>
      <c r="C223" s="297"/>
      <c r="D223" s="297"/>
      <c r="E223" s="297"/>
      <c r="F223" s="297"/>
      <c r="G223" s="297"/>
      <c r="H223" s="297"/>
      <c r="I223" s="297"/>
      <c r="J223" s="297"/>
      <c r="K223" s="297"/>
      <c r="L223" s="297"/>
      <c r="M223" s="297"/>
      <c r="N223" s="297"/>
      <c r="O223" s="297"/>
      <c r="P223" s="297"/>
      <c r="Q223" s="297"/>
      <c r="R223" s="297"/>
      <c r="S223" s="297"/>
      <c r="T223" s="297"/>
      <c r="U223" s="297"/>
      <c r="V223" s="297"/>
      <c r="W223" s="297"/>
      <c r="X223" s="297"/>
      <c r="Y223" s="297"/>
      <c r="Z223" s="297"/>
    </row>
    <row r="224" spans="1:26" ht="15.75" customHeight="1">
      <c r="A224" s="297"/>
      <c r="B224" s="297"/>
      <c r="C224" s="297"/>
      <c r="D224" s="297"/>
      <c r="E224" s="297"/>
      <c r="F224" s="297"/>
      <c r="G224" s="297"/>
      <c r="H224" s="297"/>
      <c r="I224" s="297"/>
      <c r="J224" s="297"/>
      <c r="K224" s="297"/>
      <c r="L224" s="297"/>
      <c r="M224" s="297"/>
      <c r="N224" s="297"/>
      <c r="O224" s="297"/>
      <c r="P224" s="297"/>
      <c r="Q224" s="297"/>
      <c r="R224" s="297"/>
      <c r="S224" s="297"/>
      <c r="T224" s="297"/>
      <c r="U224" s="297"/>
      <c r="V224" s="297"/>
      <c r="W224" s="297"/>
      <c r="X224" s="297"/>
      <c r="Y224" s="297"/>
      <c r="Z224" s="297"/>
    </row>
    <row r="225" spans="1:26" ht="15.75" customHeight="1">
      <c r="A225" s="297"/>
      <c r="B225" s="297"/>
      <c r="C225" s="297"/>
      <c r="D225" s="297"/>
      <c r="E225" s="297"/>
      <c r="F225" s="297"/>
      <c r="G225" s="297"/>
      <c r="H225" s="297"/>
      <c r="I225" s="297"/>
      <c r="J225" s="297"/>
      <c r="K225" s="297"/>
      <c r="L225" s="297"/>
      <c r="M225" s="297"/>
      <c r="N225" s="297"/>
      <c r="O225" s="297"/>
      <c r="P225" s="297"/>
      <c r="Q225" s="297"/>
      <c r="R225" s="297"/>
      <c r="S225" s="297"/>
      <c r="T225" s="297"/>
      <c r="U225" s="297"/>
      <c r="V225" s="297"/>
      <c r="W225" s="297"/>
      <c r="X225" s="297"/>
      <c r="Y225" s="297"/>
      <c r="Z225" s="297"/>
    </row>
    <row r="226" spans="1:26" ht="15.75" customHeight="1">
      <c r="A226" s="297"/>
      <c r="B226" s="297"/>
      <c r="C226" s="297"/>
      <c r="D226" s="297"/>
      <c r="E226" s="297"/>
      <c r="F226" s="297"/>
      <c r="G226" s="297"/>
      <c r="H226" s="297"/>
      <c r="I226" s="297"/>
      <c r="J226" s="297"/>
      <c r="K226" s="297"/>
      <c r="L226" s="297"/>
      <c r="M226" s="297"/>
      <c r="N226" s="297"/>
      <c r="O226" s="297"/>
      <c r="P226" s="297"/>
      <c r="Q226" s="297"/>
      <c r="R226" s="297"/>
      <c r="S226" s="297"/>
      <c r="T226" s="297"/>
      <c r="U226" s="297"/>
      <c r="V226" s="297"/>
      <c r="W226" s="297"/>
      <c r="X226" s="297"/>
      <c r="Y226" s="297"/>
      <c r="Z226" s="297"/>
    </row>
    <row r="227" spans="1:26" ht="15.75" customHeight="1">
      <c r="A227" s="297"/>
      <c r="B227" s="297"/>
      <c r="C227" s="297"/>
      <c r="D227" s="297"/>
      <c r="E227" s="297"/>
      <c r="F227" s="297"/>
      <c r="G227" s="297"/>
      <c r="H227" s="297"/>
      <c r="I227" s="297"/>
      <c r="J227" s="297"/>
      <c r="K227" s="297"/>
      <c r="L227" s="297"/>
      <c r="M227" s="297"/>
      <c r="N227" s="297"/>
      <c r="O227" s="297"/>
      <c r="P227" s="297"/>
      <c r="Q227" s="297"/>
      <c r="R227" s="297"/>
      <c r="S227" s="297"/>
      <c r="T227" s="297"/>
      <c r="U227" s="297"/>
      <c r="V227" s="297"/>
      <c r="W227" s="297"/>
      <c r="X227" s="297"/>
      <c r="Y227" s="297"/>
      <c r="Z227" s="297"/>
    </row>
    <row r="228" spans="1:26" ht="15.75" customHeight="1">
      <c r="A228" s="297"/>
      <c r="B228" s="297"/>
      <c r="C228" s="297"/>
      <c r="D228" s="297"/>
      <c r="E228" s="297"/>
      <c r="F228" s="297"/>
      <c r="G228" s="297"/>
      <c r="H228" s="297"/>
      <c r="I228" s="297"/>
      <c r="J228" s="297"/>
      <c r="K228" s="297"/>
      <c r="L228" s="297"/>
      <c r="M228" s="297"/>
      <c r="N228" s="297"/>
      <c r="O228" s="297"/>
      <c r="P228" s="297"/>
      <c r="Q228" s="297"/>
      <c r="R228" s="297"/>
      <c r="S228" s="297"/>
      <c r="T228" s="297"/>
      <c r="U228" s="297"/>
      <c r="V228" s="297"/>
      <c r="W228" s="297"/>
      <c r="X228" s="297"/>
      <c r="Y228" s="297"/>
      <c r="Z228" s="297"/>
    </row>
    <row r="229" spans="1:26" ht="15.75" customHeight="1">
      <c r="A229" s="297"/>
      <c r="B229" s="297"/>
      <c r="C229" s="297"/>
      <c r="D229" s="297"/>
      <c r="E229" s="297"/>
      <c r="F229" s="297"/>
      <c r="G229" s="297"/>
      <c r="H229" s="297"/>
      <c r="I229" s="297"/>
      <c r="J229" s="297"/>
      <c r="K229" s="297"/>
      <c r="L229" s="297"/>
      <c r="M229" s="297"/>
      <c r="N229" s="297"/>
      <c r="O229" s="297"/>
      <c r="P229" s="297"/>
      <c r="Q229" s="297"/>
      <c r="R229" s="297"/>
      <c r="S229" s="297"/>
      <c r="T229" s="297"/>
      <c r="U229" s="297"/>
      <c r="V229" s="297"/>
      <c r="W229" s="297"/>
      <c r="X229" s="297"/>
      <c r="Y229" s="297"/>
      <c r="Z229" s="297"/>
    </row>
    <row r="230" spans="1:26" ht="15.75" customHeight="1">
      <c r="A230" s="297"/>
      <c r="B230" s="297"/>
      <c r="C230" s="297"/>
      <c r="D230" s="297"/>
      <c r="E230" s="297"/>
      <c r="F230" s="297"/>
      <c r="G230" s="297"/>
      <c r="H230" s="297"/>
      <c r="I230" s="297"/>
      <c r="J230" s="297"/>
      <c r="K230" s="297"/>
      <c r="L230" s="297"/>
      <c r="M230" s="297"/>
      <c r="N230" s="297"/>
      <c r="O230" s="297"/>
      <c r="P230" s="297"/>
      <c r="Q230" s="297"/>
      <c r="R230" s="297"/>
      <c r="S230" s="297"/>
      <c r="T230" s="297"/>
      <c r="U230" s="297"/>
      <c r="V230" s="297"/>
      <c r="W230" s="297"/>
      <c r="X230" s="297"/>
      <c r="Y230" s="297"/>
      <c r="Z230" s="297"/>
    </row>
    <row r="231" spans="1:26" ht="15.75" customHeight="1">
      <c r="A231" s="297"/>
      <c r="B231" s="297"/>
      <c r="C231" s="297"/>
      <c r="D231" s="297"/>
      <c r="E231" s="297"/>
      <c r="F231" s="297"/>
      <c r="G231" s="297"/>
      <c r="H231" s="297"/>
      <c r="I231" s="297"/>
      <c r="J231" s="297"/>
      <c r="K231" s="297"/>
      <c r="L231" s="297"/>
      <c r="M231" s="297"/>
      <c r="N231" s="297"/>
      <c r="O231" s="297"/>
      <c r="P231" s="297"/>
      <c r="Q231" s="297"/>
      <c r="R231" s="297"/>
      <c r="S231" s="297"/>
      <c r="T231" s="297"/>
      <c r="U231" s="297"/>
      <c r="V231" s="297"/>
      <c r="W231" s="297"/>
      <c r="X231" s="297"/>
      <c r="Y231" s="297"/>
      <c r="Z231" s="297"/>
    </row>
    <row r="232" spans="1:26" ht="15.75" customHeight="1">
      <c r="A232" s="297"/>
      <c r="B232" s="297"/>
      <c r="C232" s="297"/>
      <c r="D232" s="297"/>
      <c r="E232" s="297"/>
      <c r="F232" s="297"/>
      <c r="G232" s="297"/>
      <c r="H232" s="297"/>
      <c r="I232" s="297"/>
      <c r="J232" s="297"/>
      <c r="K232" s="297"/>
      <c r="L232" s="297"/>
      <c r="M232" s="297"/>
      <c r="N232" s="297"/>
      <c r="O232" s="297"/>
      <c r="P232" s="297"/>
      <c r="Q232" s="297"/>
      <c r="R232" s="297"/>
      <c r="S232" s="297"/>
      <c r="T232" s="297"/>
      <c r="U232" s="297"/>
      <c r="V232" s="297"/>
      <c r="W232" s="297"/>
      <c r="X232" s="297"/>
      <c r="Y232" s="297"/>
      <c r="Z232" s="297"/>
    </row>
    <row r="233" spans="1:26" ht="15.75" customHeight="1">
      <c r="A233" s="297"/>
      <c r="B233" s="297"/>
      <c r="C233" s="297"/>
      <c r="D233" s="297"/>
      <c r="E233" s="297"/>
      <c r="F233" s="297"/>
      <c r="G233" s="297"/>
      <c r="H233" s="297"/>
      <c r="I233" s="297"/>
      <c r="J233" s="297"/>
      <c r="K233" s="297"/>
      <c r="L233" s="297"/>
      <c r="M233" s="297"/>
      <c r="N233" s="297"/>
      <c r="O233" s="297"/>
      <c r="P233" s="297"/>
      <c r="Q233" s="297"/>
      <c r="R233" s="297"/>
      <c r="S233" s="297"/>
      <c r="T233" s="297"/>
      <c r="U233" s="297"/>
      <c r="V233" s="297"/>
      <c r="W233" s="297"/>
      <c r="X233" s="297"/>
      <c r="Y233" s="297"/>
      <c r="Z233" s="297"/>
    </row>
    <row r="234" spans="1:26" ht="15.75" customHeight="1">
      <c r="A234" s="297"/>
      <c r="B234" s="297"/>
      <c r="C234" s="297"/>
      <c r="D234" s="297"/>
      <c r="E234" s="297"/>
      <c r="F234" s="297"/>
      <c r="G234" s="297"/>
      <c r="H234" s="297"/>
      <c r="I234" s="297"/>
      <c r="J234" s="297"/>
      <c r="K234" s="297"/>
      <c r="L234" s="297"/>
      <c r="M234" s="297"/>
      <c r="N234" s="297"/>
      <c r="O234" s="297"/>
      <c r="P234" s="297"/>
      <c r="Q234" s="297"/>
      <c r="R234" s="297"/>
      <c r="S234" s="297"/>
      <c r="T234" s="297"/>
      <c r="U234" s="297"/>
      <c r="V234" s="297"/>
      <c r="W234" s="297"/>
      <c r="X234" s="297"/>
      <c r="Y234" s="297"/>
      <c r="Z234" s="297"/>
    </row>
    <row r="235" spans="1:26" ht="15.75" customHeight="1">
      <c r="A235" s="297"/>
      <c r="B235" s="297"/>
      <c r="C235" s="297"/>
      <c r="D235" s="297"/>
      <c r="E235" s="297"/>
      <c r="F235" s="297"/>
      <c r="G235" s="297"/>
      <c r="H235" s="297"/>
      <c r="I235" s="297"/>
      <c r="J235" s="297"/>
      <c r="K235" s="297"/>
      <c r="L235" s="297"/>
      <c r="M235" s="297"/>
      <c r="N235" s="297"/>
      <c r="O235" s="297"/>
      <c r="P235" s="297"/>
      <c r="Q235" s="297"/>
      <c r="R235" s="297"/>
      <c r="S235" s="297"/>
      <c r="T235" s="297"/>
      <c r="U235" s="297"/>
      <c r="V235" s="297"/>
      <c r="W235" s="297"/>
      <c r="X235" s="297"/>
      <c r="Y235" s="297"/>
      <c r="Z235" s="297"/>
    </row>
    <row r="236" spans="1:26" ht="15.75" customHeight="1">
      <c r="A236" s="297"/>
      <c r="B236" s="297"/>
      <c r="C236" s="297"/>
      <c r="D236" s="297"/>
      <c r="E236" s="297"/>
      <c r="F236" s="297"/>
      <c r="G236" s="297"/>
      <c r="H236" s="297"/>
      <c r="I236" s="297"/>
      <c r="J236" s="297"/>
      <c r="K236" s="297"/>
      <c r="L236" s="297"/>
      <c r="M236" s="297"/>
      <c r="N236" s="297"/>
      <c r="O236" s="297"/>
      <c r="P236" s="297"/>
      <c r="Q236" s="297"/>
      <c r="R236" s="297"/>
      <c r="S236" s="297"/>
      <c r="T236" s="297"/>
      <c r="U236" s="297"/>
      <c r="V236" s="297"/>
      <c r="W236" s="297"/>
      <c r="X236" s="297"/>
      <c r="Y236" s="297"/>
      <c r="Z236" s="297"/>
    </row>
    <row r="237" spans="1:26" ht="15.75" customHeight="1">
      <c r="A237" s="297"/>
      <c r="B237" s="297"/>
      <c r="C237" s="297"/>
      <c r="D237" s="297"/>
      <c r="E237" s="297"/>
      <c r="F237" s="297"/>
      <c r="G237" s="297"/>
      <c r="H237" s="297"/>
      <c r="I237" s="297"/>
      <c r="J237" s="297"/>
      <c r="K237" s="297"/>
      <c r="L237" s="297"/>
      <c r="M237" s="297"/>
      <c r="N237" s="297"/>
      <c r="O237" s="297"/>
      <c r="P237" s="297"/>
      <c r="Q237" s="297"/>
      <c r="R237" s="297"/>
      <c r="S237" s="297"/>
      <c r="T237" s="297"/>
      <c r="U237" s="297"/>
      <c r="V237" s="297"/>
      <c r="W237" s="297"/>
      <c r="X237" s="297"/>
      <c r="Y237" s="297"/>
      <c r="Z237" s="297"/>
    </row>
    <row r="238" spans="1:26" ht="15.75" customHeight="1">
      <c r="A238" s="297"/>
      <c r="B238" s="297"/>
      <c r="C238" s="297"/>
      <c r="D238" s="297"/>
      <c r="E238" s="297"/>
      <c r="F238" s="297"/>
      <c r="G238" s="297"/>
      <c r="H238" s="297"/>
      <c r="I238" s="297"/>
      <c r="J238" s="297"/>
      <c r="K238" s="297"/>
      <c r="L238" s="297"/>
      <c r="M238" s="297"/>
      <c r="N238" s="297"/>
      <c r="O238" s="297"/>
      <c r="P238" s="297"/>
      <c r="Q238" s="297"/>
      <c r="R238" s="297"/>
      <c r="S238" s="297"/>
      <c r="T238" s="297"/>
      <c r="U238" s="297"/>
      <c r="V238" s="297"/>
      <c r="W238" s="297"/>
      <c r="X238" s="297"/>
      <c r="Y238" s="297"/>
      <c r="Z238" s="297"/>
    </row>
    <row r="239" spans="1:26" ht="15.75" customHeight="1">
      <c r="A239" s="297"/>
      <c r="B239" s="297"/>
      <c r="C239" s="297"/>
      <c r="D239" s="297"/>
      <c r="E239" s="297"/>
      <c r="F239" s="297"/>
      <c r="G239" s="297"/>
      <c r="H239" s="297"/>
      <c r="I239" s="297"/>
      <c r="J239" s="297"/>
      <c r="K239" s="297"/>
      <c r="L239" s="297"/>
      <c r="M239" s="297"/>
      <c r="N239" s="297"/>
      <c r="O239" s="297"/>
      <c r="P239" s="297"/>
      <c r="Q239" s="297"/>
      <c r="R239" s="297"/>
      <c r="S239" s="297"/>
      <c r="T239" s="297"/>
      <c r="U239" s="297"/>
      <c r="V239" s="297"/>
      <c r="W239" s="297"/>
      <c r="X239" s="297"/>
      <c r="Y239" s="297"/>
      <c r="Z239" s="297"/>
    </row>
    <row r="240" spans="1:26" ht="15.75" customHeight="1">
      <c r="A240" s="297"/>
      <c r="B240" s="297"/>
      <c r="C240" s="297"/>
      <c r="D240" s="297"/>
      <c r="E240" s="297"/>
      <c r="F240" s="297"/>
      <c r="G240" s="297"/>
      <c r="H240" s="297"/>
      <c r="I240" s="297"/>
      <c r="J240" s="297"/>
      <c r="K240" s="297"/>
      <c r="L240" s="297"/>
      <c r="M240" s="297"/>
      <c r="N240" s="297"/>
      <c r="O240" s="297"/>
      <c r="P240" s="297"/>
      <c r="Q240" s="297"/>
      <c r="R240" s="297"/>
      <c r="S240" s="297"/>
      <c r="T240" s="297"/>
      <c r="U240" s="297"/>
      <c r="V240" s="297"/>
      <c r="W240" s="297"/>
      <c r="X240" s="297"/>
      <c r="Y240" s="297"/>
      <c r="Z240" s="297"/>
    </row>
    <row r="241" spans="1:26" ht="15.75" customHeight="1">
      <c r="A241" s="297"/>
      <c r="B241" s="297"/>
      <c r="C241" s="297"/>
      <c r="D241" s="297"/>
      <c r="E241" s="297"/>
      <c r="F241" s="297"/>
      <c r="G241" s="297"/>
      <c r="H241" s="297"/>
      <c r="I241" s="297"/>
      <c r="J241" s="297"/>
      <c r="K241" s="297"/>
      <c r="L241" s="297"/>
      <c r="M241" s="297"/>
      <c r="N241" s="297"/>
      <c r="O241" s="297"/>
      <c r="P241" s="297"/>
      <c r="Q241" s="297"/>
      <c r="R241" s="297"/>
      <c r="S241" s="297"/>
      <c r="T241" s="297"/>
      <c r="U241" s="297"/>
      <c r="V241" s="297"/>
      <c r="W241" s="297"/>
      <c r="X241" s="297"/>
      <c r="Y241" s="297"/>
      <c r="Z241" s="297"/>
    </row>
    <row r="242" spans="1:26" ht="15.75" customHeight="1">
      <c r="A242" s="297"/>
      <c r="B242" s="297"/>
      <c r="C242" s="297"/>
      <c r="D242" s="297"/>
      <c r="E242" s="297"/>
      <c r="F242" s="297"/>
      <c r="G242" s="297"/>
      <c r="H242" s="297"/>
      <c r="I242" s="297"/>
      <c r="J242" s="297"/>
      <c r="K242" s="297"/>
      <c r="L242" s="297"/>
      <c r="M242" s="297"/>
      <c r="N242" s="297"/>
      <c r="O242" s="297"/>
      <c r="P242" s="297"/>
      <c r="Q242" s="297"/>
      <c r="R242" s="297"/>
      <c r="S242" s="297"/>
      <c r="T242" s="297"/>
      <c r="U242" s="297"/>
      <c r="V242" s="297"/>
      <c r="W242" s="297"/>
      <c r="X242" s="297"/>
      <c r="Y242" s="297"/>
      <c r="Z242" s="297"/>
    </row>
    <row r="243" spans="1:26" ht="15.75" customHeight="1">
      <c r="A243" s="297"/>
      <c r="B243" s="297"/>
      <c r="C243" s="297"/>
      <c r="D243" s="297"/>
      <c r="E243" s="297"/>
      <c r="F243" s="297"/>
      <c r="G243" s="297"/>
      <c r="H243" s="297"/>
      <c r="I243" s="297"/>
      <c r="J243" s="297"/>
      <c r="K243" s="297"/>
      <c r="L243" s="297"/>
      <c r="M243" s="297"/>
      <c r="N243" s="297"/>
      <c r="O243" s="297"/>
      <c r="P243" s="297"/>
      <c r="Q243" s="297"/>
      <c r="R243" s="297"/>
      <c r="S243" s="297"/>
      <c r="T243" s="297"/>
      <c r="U243" s="297"/>
      <c r="V243" s="297"/>
      <c r="W243" s="297"/>
      <c r="X243" s="297"/>
      <c r="Y243" s="297"/>
      <c r="Z243" s="297"/>
    </row>
    <row r="244" spans="1:26" ht="15.75" customHeight="1">
      <c r="A244" s="297"/>
      <c r="B244" s="297"/>
      <c r="C244" s="297"/>
      <c r="D244" s="297"/>
      <c r="E244" s="297"/>
      <c r="F244" s="297"/>
      <c r="G244" s="297"/>
      <c r="H244" s="297"/>
      <c r="I244" s="297"/>
      <c r="J244" s="297"/>
      <c r="K244" s="297"/>
      <c r="L244" s="297"/>
      <c r="M244" s="297"/>
      <c r="N244" s="297"/>
      <c r="O244" s="297"/>
      <c r="P244" s="297"/>
      <c r="Q244" s="297"/>
      <c r="R244" s="297"/>
      <c r="S244" s="297"/>
      <c r="T244" s="297"/>
      <c r="U244" s="297"/>
      <c r="V244" s="297"/>
      <c r="W244" s="297"/>
      <c r="X244" s="297"/>
      <c r="Y244" s="297"/>
      <c r="Z244" s="297"/>
    </row>
    <row r="245" spans="1:26" ht="15.75" customHeight="1">
      <c r="A245" s="297"/>
      <c r="B245" s="297"/>
      <c r="C245" s="297"/>
      <c r="D245" s="297"/>
      <c r="E245" s="297"/>
      <c r="F245" s="297"/>
      <c r="G245" s="297"/>
      <c r="H245" s="297"/>
      <c r="I245" s="297"/>
      <c r="J245" s="297"/>
      <c r="K245" s="297"/>
      <c r="L245" s="297"/>
      <c r="M245" s="297"/>
      <c r="N245" s="297"/>
      <c r="O245" s="297"/>
      <c r="P245" s="297"/>
      <c r="Q245" s="297"/>
      <c r="R245" s="297"/>
      <c r="S245" s="297"/>
      <c r="T245" s="297"/>
      <c r="U245" s="297"/>
      <c r="V245" s="297"/>
      <c r="W245" s="297"/>
      <c r="X245" s="297"/>
      <c r="Y245" s="297"/>
      <c r="Z245" s="297"/>
    </row>
    <row r="246" spans="1:26" ht="15.75" customHeight="1">
      <c r="A246" s="297"/>
      <c r="B246" s="297"/>
      <c r="C246" s="297"/>
      <c r="D246" s="297"/>
      <c r="E246" s="297"/>
      <c r="F246" s="297"/>
      <c r="G246" s="297"/>
      <c r="H246" s="297"/>
      <c r="I246" s="297"/>
      <c r="J246" s="297"/>
      <c r="K246" s="297"/>
      <c r="L246" s="297"/>
      <c r="M246" s="297"/>
      <c r="N246" s="297"/>
      <c r="O246" s="297"/>
      <c r="P246" s="297"/>
      <c r="Q246" s="297"/>
      <c r="R246" s="297"/>
      <c r="S246" s="297"/>
      <c r="T246" s="297"/>
      <c r="U246" s="297"/>
      <c r="V246" s="297"/>
      <c r="W246" s="297"/>
      <c r="X246" s="297"/>
      <c r="Y246" s="297"/>
      <c r="Z246" s="297"/>
    </row>
    <row r="247" spans="1:26" ht="15.75" customHeight="1">
      <c r="A247" s="297"/>
      <c r="B247" s="297"/>
      <c r="C247" s="297"/>
      <c r="D247" s="297"/>
      <c r="E247" s="297"/>
      <c r="F247" s="297"/>
      <c r="G247" s="297"/>
      <c r="H247" s="297"/>
      <c r="I247" s="297"/>
      <c r="J247" s="297"/>
      <c r="K247" s="297"/>
      <c r="L247" s="297"/>
      <c r="M247" s="297"/>
      <c r="N247" s="297"/>
      <c r="O247" s="297"/>
      <c r="P247" s="297"/>
      <c r="Q247" s="297"/>
      <c r="R247" s="297"/>
      <c r="S247" s="297"/>
      <c r="T247" s="297"/>
      <c r="U247" s="297"/>
      <c r="V247" s="297"/>
      <c r="W247" s="297"/>
      <c r="X247" s="297"/>
      <c r="Y247" s="297"/>
      <c r="Z247" s="297"/>
    </row>
    <row r="248" spans="1:26" ht="15.75" customHeight="1">
      <c r="A248" s="297"/>
      <c r="B248" s="297"/>
      <c r="C248" s="297"/>
      <c r="D248" s="297"/>
      <c r="E248" s="297"/>
      <c r="F248" s="297"/>
      <c r="G248" s="297"/>
      <c r="H248" s="297"/>
      <c r="I248" s="297"/>
      <c r="J248" s="297"/>
      <c r="K248" s="297"/>
      <c r="L248" s="297"/>
      <c r="M248" s="297"/>
      <c r="N248" s="297"/>
      <c r="O248" s="297"/>
      <c r="P248" s="297"/>
      <c r="Q248" s="297"/>
      <c r="R248" s="297"/>
      <c r="S248" s="297"/>
      <c r="T248" s="297"/>
      <c r="U248" s="297"/>
      <c r="V248" s="297"/>
      <c r="W248" s="297"/>
      <c r="X248" s="297"/>
      <c r="Y248" s="297"/>
      <c r="Z248" s="297"/>
    </row>
    <row r="249" spans="1:26" ht="15.75" customHeight="1">
      <c r="A249" s="297"/>
      <c r="B249" s="297"/>
      <c r="C249" s="297"/>
      <c r="D249" s="297"/>
      <c r="E249" s="297"/>
      <c r="F249" s="297"/>
      <c r="G249" s="297"/>
      <c r="H249" s="297"/>
      <c r="I249" s="297"/>
      <c r="J249" s="297"/>
      <c r="K249" s="297"/>
      <c r="L249" s="297"/>
      <c r="M249" s="297"/>
      <c r="N249" s="297"/>
      <c r="O249" s="297"/>
      <c r="P249" s="297"/>
      <c r="Q249" s="297"/>
      <c r="R249" s="297"/>
      <c r="S249" s="297"/>
      <c r="T249" s="297"/>
      <c r="U249" s="297"/>
      <c r="V249" s="297"/>
      <c r="W249" s="297"/>
      <c r="X249" s="297"/>
      <c r="Y249" s="297"/>
      <c r="Z249" s="297"/>
    </row>
    <row r="250" spans="1:26" ht="15.75" customHeight="1">
      <c r="A250" s="297"/>
      <c r="B250" s="297"/>
      <c r="C250" s="297"/>
      <c r="D250" s="297"/>
      <c r="E250" s="297"/>
      <c r="F250" s="297"/>
      <c r="G250" s="297"/>
      <c r="H250" s="297"/>
      <c r="I250" s="297"/>
      <c r="J250" s="297"/>
      <c r="K250" s="297"/>
      <c r="L250" s="297"/>
      <c r="M250" s="297"/>
      <c r="N250" s="297"/>
      <c r="O250" s="297"/>
      <c r="P250" s="297"/>
      <c r="Q250" s="297"/>
      <c r="R250" s="297"/>
      <c r="S250" s="297"/>
      <c r="T250" s="297"/>
      <c r="U250" s="297"/>
      <c r="V250" s="297"/>
      <c r="W250" s="297"/>
      <c r="X250" s="297"/>
      <c r="Y250" s="297"/>
      <c r="Z250" s="297"/>
    </row>
    <row r="251" spans="1:26" ht="15.75" customHeight="1">
      <c r="A251" s="297"/>
      <c r="B251" s="297"/>
      <c r="C251" s="297"/>
      <c r="D251" s="297"/>
      <c r="E251" s="297"/>
      <c r="F251" s="297"/>
      <c r="G251" s="297"/>
      <c r="H251" s="297"/>
      <c r="I251" s="297"/>
      <c r="J251" s="297"/>
      <c r="K251" s="297"/>
      <c r="L251" s="297"/>
      <c r="M251" s="297"/>
      <c r="N251" s="297"/>
      <c r="O251" s="297"/>
      <c r="P251" s="297"/>
      <c r="Q251" s="297"/>
      <c r="R251" s="297"/>
      <c r="S251" s="297"/>
      <c r="T251" s="297"/>
      <c r="U251" s="297"/>
      <c r="V251" s="297"/>
      <c r="W251" s="297"/>
      <c r="X251" s="297"/>
      <c r="Y251" s="297"/>
      <c r="Z251" s="297"/>
    </row>
    <row r="252" spans="1:26" ht="15.75" customHeight="1">
      <c r="A252" s="297"/>
      <c r="B252" s="297"/>
      <c r="C252" s="297"/>
      <c r="D252" s="297"/>
      <c r="E252" s="297"/>
      <c r="F252" s="297"/>
      <c r="G252" s="297"/>
      <c r="H252" s="297"/>
      <c r="I252" s="297"/>
      <c r="J252" s="297"/>
      <c r="K252" s="297"/>
      <c r="L252" s="297"/>
      <c r="M252" s="297"/>
      <c r="N252" s="297"/>
      <c r="O252" s="297"/>
      <c r="P252" s="297"/>
      <c r="Q252" s="297"/>
      <c r="R252" s="297"/>
      <c r="S252" s="297"/>
      <c r="T252" s="297"/>
      <c r="U252" s="297"/>
      <c r="V252" s="297"/>
      <c r="W252" s="297"/>
      <c r="X252" s="297"/>
      <c r="Y252" s="297"/>
      <c r="Z252" s="297"/>
    </row>
    <row r="253" spans="1:26" ht="15.75" customHeight="1">
      <c r="A253" s="297"/>
      <c r="B253" s="297"/>
      <c r="C253" s="297"/>
      <c r="D253" s="297"/>
      <c r="E253" s="297"/>
      <c r="F253" s="297"/>
      <c r="G253" s="297"/>
      <c r="H253" s="297"/>
      <c r="I253" s="297"/>
      <c r="J253" s="297"/>
      <c r="K253" s="297"/>
      <c r="L253" s="297"/>
      <c r="M253" s="297"/>
      <c r="N253" s="297"/>
      <c r="O253" s="297"/>
      <c r="P253" s="297"/>
      <c r="Q253" s="297"/>
      <c r="R253" s="297"/>
      <c r="S253" s="297"/>
      <c r="T253" s="297"/>
      <c r="U253" s="297"/>
      <c r="V253" s="297"/>
      <c r="W253" s="297"/>
      <c r="X253" s="297"/>
      <c r="Y253" s="297"/>
      <c r="Z253" s="297"/>
    </row>
    <row r="254" spans="1:26" ht="15.75" customHeight="1">
      <c r="A254" s="297"/>
      <c r="B254" s="297"/>
      <c r="C254" s="297"/>
      <c r="D254" s="297"/>
      <c r="E254" s="297"/>
      <c r="F254" s="297"/>
      <c r="G254" s="297"/>
      <c r="H254" s="297"/>
      <c r="I254" s="297"/>
      <c r="J254" s="297"/>
      <c r="K254" s="297"/>
      <c r="L254" s="297"/>
      <c r="M254" s="297"/>
      <c r="N254" s="297"/>
      <c r="O254" s="297"/>
      <c r="P254" s="297"/>
      <c r="Q254" s="297"/>
      <c r="R254" s="297"/>
      <c r="S254" s="297"/>
      <c r="T254" s="297"/>
      <c r="U254" s="297"/>
      <c r="V254" s="297"/>
      <c r="W254" s="297"/>
      <c r="X254" s="297"/>
      <c r="Y254" s="297"/>
      <c r="Z254" s="297"/>
    </row>
    <row r="255" spans="1:26" ht="15.75" customHeight="1">
      <c r="A255" s="297"/>
      <c r="B255" s="297"/>
      <c r="C255" s="297"/>
      <c r="D255" s="297"/>
      <c r="E255" s="297"/>
      <c r="F255" s="297"/>
      <c r="G255" s="297"/>
      <c r="H255" s="297"/>
      <c r="I255" s="297"/>
      <c r="J255" s="297"/>
      <c r="K255" s="297"/>
      <c r="L255" s="297"/>
      <c r="M255" s="297"/>
      <c r="N255" s="297"/>
      <c r="O255" s="297"/>
      <c r="P255" s="297"/>
      <c r="Q255" s="297"/>
      <c r="R255" s="297"/>
      <c r="S255" s="297"/>
      <c r="T255" s="297"/>
      <c r="U255" s="297"/>
      <c r="V255" s="297"/>
      <c r="W255" s="297"/>
      <c r="X255" s="297"/>
      <c r="Y255" s="297"/>
      <c r="Z255" s="297"/>
    </row>
    <row r="256" spans="1:26" ht="15.75" customHeight="1">
      <c r="A256" s="297"/>
      <c r="B256" s="297"/>
      <c r="C256" s="297"/>
      <c r="D256" s="297"/>
      <c r="E256" s="297"/>
      <c r="F256" s="297"/>
      <c r="G256" s="297"/>
      <c r="H256" s="297"/>
      <c r="I256" s="297"/>
      <c r="J256" s="297"/>
      <c r="K256" s="297"/>
      <c r="L256" s="297"/>
      <c r="M256" s="297"/>
      <c r="N256" s="297"/>
      <c r="O256" s="297"/>
      <c r="P256" s="297"/>
      <c r="Q256" s="297"/>
      <c r="R256" s="297"/>
      <c r="S256" s="297"/>
      <c r="T256" s="297"/>
      <c r="U256" s="297"/>
      <c r="V256" s="297"/>
      <c r="W256" s="297"/>
      <c r="X256" s="297"/>
      <c r="Y256" s="297"/>
      <c r="Z256" s="297"/>
    </row>
    <row r="257" spans="1:26" ht="15.75" customHeight="1">
      <c r="A257" s="297"/>
      <c r="B257" s="297"/>
      <c r="C257" s="297"/>
      <c r="D257" s="297"/>
      <c r="E257" s="297"/>
      <c r="F257" s="297"/>
      <c r="G257" s="297"/>
      <c r="H257" s="297"/>
      <c r="I257" s="297"/>
      <c r="J257" s="297"/>
      <c r="K257" s="297"/>
      <c r="L257" s="297"/>
      <c r="M257" s="297"/>
      <c r="N257" s="297"/>
      <c r="O257" s="297"/>
      <c r="P257" s="297"/>
      <c r="Q257" s="297"/>
      <c r="R257" s="297"/>
      <c r="S257" s="297"/>
      <c r="T257" s="297"/>
      <c r="U257" s="297"/>
      <c r="V257" s="297"/>
      <c r="W257" s="297"/>
      <c r="X257" s="297"/>
      <c r="Y257" s="297"/>
      <c r="Z257" s="297"/>
    </row>
    <row r="258" spans="1:26" ht="15.75" customHeight="1">
      <c r="A258" s="297"/>
      <c r="B258" s="297"/>
      <c r="C258" s="297"/>
      <c r="D258" s="297"/>
      <c r="E258" s="297"/>
      <c r="F258" s="297"/>
      <c r="G258" s="297"/>
      <c r="H258" s="297"/>
      <c r="I258" s="297"/>
      <c r="J258" s="297"/>
      <c r="K258" s="297"/>
      <c r="L258" s="297"/>
      <c r="M258" s="297"/>
      <c r="N258" s="297"/>
      <c r="O258" s="297"/>
      <c r="P258" s="297"/>
      <c r="Q258" s="297"/>
      <c r="R258" s="297"/>
      <c r="S258" s="297"/>
      <c r="T258" s="297"/>
      <c r="U258" s="297"/>
      <c r="V258" s="297"/>
      <c r="W258" s="297"/>
      <c r="X258" s="297"/>
      <c r="Y258" s="297"/>
      <c r="Z258" s="297"/>
    </row>
    <row r="259" spans="1:26" ht="15.75" customHeight="1">
      <c r="A259" s="297"/>
      <c r="B259" s="297"/>
      <c r="C259" s="297"/>
      <c r="D259" s="297"/>
      <c r="E259" s="297"/>
      <c r="F259" s="297"/>
      <c r="G259" s="297"/>
      <c r="H259" s="297"/>
      <c r="I259" s="297"/>
      <c r="J259" s="297"/>
      <c r="K259" s="297"/>
      <c r="L259" s="297"/>
      <c r="M259" s="297"/>
      <c r="N259" s="297"/>
      <c r="O259" s="297"/>
      <c r="P259" s="297"/>
      <c r="Q259" s="297"/>
      <c r="R259" s="297"/>
      <c r="S259" s="297"/>
      <c r="T259" s="297"/>
      <c r="U259" s="297"/>
      <c r="V259" s="297"/>
      <c r="W259" s="297"/>
      <c r="X259" s="297"/>
      <c r="Y259" s="297"/>
      <c r="Z259" s="297"/>
    </row>
    <row r="260" spans="1:26" ht="15.75" customHeight="1">
      <c r="A260" s="297"/>
      <c r="B260" s="297"/>
      <c r="C260" s="297"/>
      <c r="D260" s="297"/>
      <c r="E260" s="297"/>
      <c r="F260" s="297"/>
      <c r="G260" s="297"/>
      <c r="H260" s="297"/>
      <c r="I260" s="297"/>
      <c r="J260" s="297"/>
      <c r="K260" s="297"/>
      <c r="L260" s="297"/>
      <c r="M260" s="297"/>
      <c r="N260" s="297"/>
      <c r="O260" s="297"/>
      <c r="P260" s="297"/>
      <c r="Q260" s="297"/>
      <c r="R260" s="297"/>
      <c r="S260" s="297"/>
      <c r="T260" s="297"/>
      <c r="U260" s="297"/>
      <c r="V260" s="297"/>
      <c r="W260" s="297"/>
      <c r="X260" s="297"/>
      <c r="Y260" s="297"/>
      <c r="Z260" s="297"/>
    </row>
    <row r="261" spans="1:26" ht="15.75" customHeight="1">
      <c r="A261" s="297"/>
      <c r="B261" s="297"/>
      <c r="C261" s="297"/>
      <c r="D261" s="297"/>
      <c r="E261" s="297"/>
      <c r="F261" s="297"/>
      <c r="G261" s="297"/>
      <c r="H261" s="297"/>
      <c r="I261" s="297"/>
      <c r="J261" s="297"/>
      <c r="K261" s="297"/>
      <c r="L261" s="297"/>
      <c r="M261" s="297"/>
      <c r="N261" s="297"/>
      <c r="O261" s="297"/>
      <c r="P261" s="297"/>
      <c r="Q261" s="297"/>
      <c r="R261" s="297"/>
      <c r="S261" s="297"/>
      <c r="T261" s="297"/>
      <c r="U261" s="297"/>
      <c r="V261" s="297"/>
      <c r="W261" s="297"/>
      <c r="X261" s="297"/>
      <c r="Y261" s="297"/>
      <c r="Z261" s="297"/>
    </row>
    <row r="262" spans="1:26" ht="15.75" customHeight="1">
      <c r="A262" s="297"/>
      <c r="B262" s="297"/>
      <c r="C262" s="297"/>
      <c r="D262" s="297"/>
      <c r="E262" s="297"/>
      <c r="F262" s="297"/>
      <c r="G262" s="297"/>
      <c r="H262" s="297"/>
      <c r="I262" s="297"/>
      <c r="J262" s="297"/>
      <c r="K262" s="297"/>
      <c r="L262" s="297"/>
      <c r="M262" s="297"/>
      <c r="N262" s="297"/>
      <c r="O262" s="297"/>
      <c r="P262" s="297"/>
      <c r="Q262" s="297"/>
      <c r="R262" s="297"/>
      <c r="S262" s="297"/>
      <c r="T262" s="297"/>
      <c r="U262" s="297"/>
      <c r="V262" s="297"/>
      <c r="W262" s="297"/>
      <c r="X262" s="297"/>
      <c r="Y262" s="297"/>
      <c r="Z262" s="297"/>
    </row>
    <row r="263" spans="1:26" ht="15.75" customHeight="1">
      <c r="A263" s="297"/>
      <c r="B263" s="297"/>
      <c r="C263" s="297"/>
      <c r="D263" s="297"/>
      <c r="E263" s="297"/>
      <c r="F263" s="297"/>
      <c r="G263" s="297"/>
      <c r="H263" s="297"/>
      <c r="I263" s="297"/>
      <c r="J263" s="297"/>
      <c r="K263" s="297"/>
      <c r="L263" s="297"/>
      <c r="M263" s="297"/>
      <c r="N263" s="297"/>
      <c r="O263" s="297"/>
      <c r="P263" s="297"/>
      <c r="Q263" s="297"/>
      <c r="R263" s="297"/>
      <c r="S263" s="297"/>
      <c r="T263" s="297"/>
      <c r="U263" s="297"/>
      <c r="V263" s="297"/>
      <c r="W263" s="297"/>
      <c r="X263" s="297"/>
      <c r="Y263" s="297"/>
      <c r="Z263" s="297"/>
    </row>
    <row r="264" spans="1:26" ht="15.75" customHeight="1">
      <c r="A264" s="297"/>
      <c r="B264" s="297"/>
      <c r="C264" s="297"/>
      <c r="D264" s="297"/>
      <c r="E264" s="297"/>
      <c r="F264" s="297"/>
      <c r="G264" s="297"/>
      <c r="H264" s="297"/>
      <c r="I264" s="297"/>
      <c r="J264" s="297"/>
      <c r="K264" s="297"/>
      <c r="L264" s="297"/>
      <c r="M264" s="297"/>
      <c r="N264" s="297"/>
      <c r="O264" s="297"/>
      <c r="P264" s="297"/>
      <c r="Q264" s="297"/>
      <c r="R264" s="297"/>
      <c r="S264" s="297"/>
      <c r="T264" s="297"/>
      <c r="U264" s="297"/>
      <c r="V264" s="297"/>
      <c r="W264" s="297"/>
      <c r="X264" s="297"/>
      <c r="Y264" s="297"/>
      <c r="Z264" s="297"/>
    </row>
    <row r="265" spans="1:26" ht="15.75" customHeight="1">
      <c r="A265" s="297"/>
      <c r="B265" s="297"/>
      <c r="C265" s="297"/>
      <c r="D265" s="297"/>
      <c r="E265" s="297"/>
      <c r="F265" s="297"/>
      <c r="G265" s="297"/>
      <c r="H265" s="297"/>
      <c r="I265" s="297"/>
      <c r="J265" s="297"/>
      <c r="K265" s="297"/>
      <c r="L265" s="297"/>
      <c r="M265" s="297"/>
      <c r="N265" s="297"/>
      <c r="O265" s="297"/>
      <c r="P265" s="297"/>
      <c r="Q265" s="297"/>
      <c r="R265" s="297"/>
      <c r="S265" s="297"/>
      <c r="T265" s="297"/>
      <c r="U265" s="297"/>
      <c r="V265" s="297"/>
      <c r="W265" s="297"/>
      <c r="X265" s="297"/>
      <c r="Y265" s="297"/>
      <c r="Z265" s="297"/>
    </row>
    <row r="266" spans="1:26" ht="15.75" customHeight="1">
      <c r="A266" s="297"/>
      <c r="B266" s="297"/>
      <c r="C266" s="297"/>
      <c r="D266" s="297"/>
      <c r="E266" s="297"/>
      <c r="F266" s="297"/>
      <c r="G266" s="297"/>
      <c r="H266" s="297"/>
      <c r="I266" s="297"/>
      <c r="J266" s="297"/>
      <c r="K266" s="297"/>
      <c r="L266" s="297"/>
      <c r="M266" s="297"/>
      <c r="N266" s="297"/>
      <c r="O266" s="297"/>
      <c r="P266" s="297"/>
      <c r="Q266" s="297"/>
      <c r="R266" s="297"/>
      <c r="S266" s="297"/>
      <c r="T266" s="297"/>
      <c r="U266" s="297"/>
      <c r="V266" s="297"/>
      <c r="W266" s="297"/>
      <c r="X266" s="297"/>
      <c r="Y266" s="297"/>
      <c r="Z266" s="297"/>
    </row>
    <row r="267" spans="1:26" ht="15.75" customHeight="1">
      <c r="A267" s="297"/>
      <c r="B267" s="297"/>
      <c r="C267" s="297"/>
      <c r="D267" s="297"/>
      <c r="E267" s="297"/>
      <c r="F267" s="297"/>
      <c r="G267" s="297"/>
      <c r="H267" s="297"/>
      <c r="I267" s="297"/>
      <c r="J267" s="297"/>
      <c r="K267" s="297"/>
      <c r="L267" s="297"/>
      <c r="M267" s="297"/>
      <c r="N267" s="297"/>
      <c r="O267" s="297"/>
      <c r="P267" s="297"/>
      <c r="Q267" s="297"/>
      <c r="R267" s="297"/>
      <c r="S267" s="297"/>
      <c r="T267" s="297"/>
      <c r="U267" s="297"/>
      <c r="V267" s="297"/>
      <c r="W267" s="297"/>
      <c r="X267" s="297"/>
      <c r="Y267" s="297"/>
      <c r="Z267" s="297"/>
    </row>
    <row r="268" spans="1:26" ht="15.75" customHeight="1">
      <c r="A268" s="297"/>
      <c r="B268" s="297"/>
      <c r="C268" s="297"/>
      <c r="D268" s="297"/>
      <c r="E268" s="297"/>
      <c r="F268" s="297"/>
      <c r="G268" s="297"/>
      <c r="H268" s="297"/>
      <c r="I268" s="297"/>
      <c r="J268" s="297"/>
      <c r="K268" s="297"/>
      <c r="L268" s="297"/>
      <c r="M268" s="297"/>
      <c r="N268" s="297"/>
      <c r="O268" s="297"/>
      <c r="P268" s="297"/>
      <c r="Q268" s="297"/>
      <c r="R268" s="297"/>
      <c r="S268" s="297"/>
      <c r="T268" s="297"/>
      <c r="U268" s="297"/>
      <c r="V268" s="297"/>
      <c r="W268" s="297"/>
      <c r="X268" s="297"/>
      <c r="Y268" s="297"/>
      <c r="Z268" s="297"/>
    </row>
    <row r="269" spans="1:26" ht="15.75" customHeight="1">
      <c r="A269" s="297"/>
      <c r="B269" s="297"/>
      <c r="C269" s="297"/>
      <c r="D269" s="297"/>
      <c r="E269" s="297"/>
      <c r="F269" s="297"/>
      <c r="G269" s="297"/>
      <c r="H269" s="297"/>
      <c r="I269" s="297"/>
      <c r="J269" s="297"/>
      <c r="K269" s="297"/>
      <c r="L269" s="297"/>
      <c r="M269" s="297"/>
      <c r="N269" s="297"/>
      <c r="O269" s="297"/>
      <c r="P269" s="297"/>
      <c r="Q269" s="297"/>
      <c r="R269" s="297"/>
      <c r="S269" s="297"/>
      <c r="T269" s="297"/>
      <c r="U269" s="297"/>
      <c r="V269" s="297"/>
      <c r="W269" s="297"/>
      <c r="X269" s="297"/>
      <c r="Y269" s="297"/>
      <c r="Z269" s="297"/>
    </row>
    <row r="270" spans="1:26" ht="15.75" customHeight="1">
      <c r="A270" s="297"/>
      <c r="B270" s="297"/>
      <c r="C270" s="297"/>
      <c r="D270" s="297"/>
      <c r="E270" s="297"/>
      <c r="F270" s="297"/>
      <c r="G270" s="297"/>
      <c r="H270" s="297"/>
      <c r="I270" s="297"/>
      <c r="J270" s="297"/>
      <c r="K270" s="297"/>
      <c r="L270" s="297"/>
      <c r="M270" s="297"/>
      <c r="N270" s="297"/>
      <c r="O270" s="297"/>
      <c r="P270" s="297"/>
      <c r="Q270" s="297"/>
      <c r="R270" s="297"/>
      <c r="S270" s="297"/>
      <c r="T270" s="297"/>
      <c r="U270" s="297"/>
      <c r="V270" s="297"/>
      <c r="W270" s="297"/>
      <c r="X270" s="297"/>
      <c r="Y270" s="297"/>
      <c r="Z270" s="297"/>
    </row>
    <row r="271" spans="1:26" ht="15.75" customHeight="1">
      <c r="A271" s="297"/>
      <c r="B271" s="297"/>
      <c r="C271" s="297"/>
      <c r="D271" s="297"/>
      <c r="E271" s="297"/>
      <c r="F271" s="297"/>
      <c r="G271" s="297"/>
      <c r="H271" s="297"/>
      <c r="I271" s="297"/>
      <c r="J271" s="297"/>
      <c r="K271" s="297"/>
      <c r="L271" s="297"/>
      <c r="M271" s="297"/>
      <c r="N271" s="297"/>
      <c r="O271" s="297"/>
      <c r="P271" s="297"/>
      <c r="Q271" s="297"/>
      <c r="R271" s="297"/>
      <c r="S271" s="297"/>
      <c r="T271" s="297"/>
      <c r="U271" s="297"/>
      <c r="V271" s="297"/>
      <c r="W271" s="297"/>
      <c r="X271" s="297"/>
      <c r="Y271" s="297"/>
      <c r="Z271" s="297"/>
    </row>
    <row r="272" spans="1:26" ht="15.75" customHeight="1">
      <c r="A272" s="297"/>
      <c r="B272" s="297"/>
      <c r="C272" s="297"/>
      <c r="D272" s="297"/>
      <c r="E272" s="297"/>
      <c r="F272" s="297"/>
      <c r="G272" s="297"/>
      <c r="H272" s="297"/>
      <c r="I272" s="297"/>
      <c r="J272" s="297"/>
      <c r="K272" s="297"/>
      <c r="L272" s="297"/>
      <c r="M272" s="297"/>
      <c r="N272" s="297"/>
      <c r="O272" s="297"/>
      <c r="P272" s="297"/>
      <c r="Q272" s="297"/>
      <c r="R272" s="297"/>
      <c r="S272" s="297"/>
      <c r="T272" s="297"/>
      <c r="U272" s="297"/>
      <c r="V272" s="297"/>
      <c r="W272" s="297"/>
      <c r="X272" s="297"/>
      <c r="Y272" s="297"/>
      <c r="Z272" s="297"/>
    </row>
    <row r="273" spans="1:26" ht="15.75" customHeight="1">
      <c r="A273" s="297"/>
      <c r="B273" s="297"/>
      <c r="C273" s="297"/>
      <c r="D273" s="297"/>
      <c r="E273" s="297"/>
      <c r="F273" s="297"/>
      <c r="G273" s="297"/>
      <c r="H273" s="297"/>
      <c r="I273" s="297"/>
      <c r="J273" s="297"/>
      <c r="K273" s="297"/>
      <c r="L273" s="297"/>
      <c r="M273" s="297"/>
      <c r="N273" s="297"/>
      <c r="O273" s="297"/>
      <c r="P273" s="297"/>
      <c r="Q273" s="297"/>
      <c r="R273" s="297"/>
      <c r="S273" s="297"/>
      <c r="T273" s="297"/>
      <c r="U273" s="297"/>
      <c r="V273" s="297"/>
      <c r="W273" s="297"/>
      <c r="X273" s="297"/>
      <c r="Y273" s="297"/>
      <c r="Z273" s="297"/>
    </row>
    <row r="274" spans="1:26" ht="15.75" customHeight="1">
      <c r="A274" s="297"/>
      <c r="B274" s="297"/>
      <c r="C274" s="297"/>
      <c r="D274" s="297"/>
      <c r="E274" s="297"/>
      <c r="F274" s="297"/>
      <c r="G274" s="297"/>
      <c r="H274" s="297"/>
      <c r="I274" s="297"/>
      <c r="J274" s="297"/>
      <c r="K274" s="297"/>
      <c r="L274" s="297"/>
      <c r="M274" s="297"/>
      <c r="N274" s="297"/>
      <c r="O274" s="297"/>
      <c r="P274" s="297"/>
      <c r="Q274" s="297"/>
      <c r="R274" s="297"/>
      <c r="S274" s="297"/>
      <c r="T274" s="297"/>
      <c r="U274" s="297"/>
      <c r="V274" s="297"/>
      <c r="W274" s="297"/>
      <c r="X274" s="297"/>
      <c r="Y274" s="297"/>
      <c r="Z274" s="297"/>
    </row>
    <row r="275" spans="1:26" ht="15.75" customHeight="1">
      <c r="A275" s="297"/>
      <c r="B275" s="297"/>
      <c r="C275" s="297"/>
      <c r="D275" s="297"/>
      <c r="E275" s="297"/>
      <c r="F275" s="297"/>
      <c r="G275" s="297"/>
      <c r="H275" s="297"/>
      <c r="I275" s="297"/>
      <c r="J275" s="297"/>
      <c r="K275" s="297"/>
      <c r="L275" s="297"/>
      <c r="M275" s="297"/>
      <c r="N275" s="297"/>
      <c r="O275" s="297"/>
      <c r="P275" s="297"/>
      <c r="Q275" s="297"/>
      <c r="R275" s="297"/>
      <c r="S275" s="297"/>
      <c r="T275" s="297"/>
      <c r="U275" s="297"/>
      <c r="V275" s="297"/>
      <c r="W275" s="297"/>
      <c r="X275" s="297"/>
      <c r="Y275" s="297"/>
      <c r="Z275" s="297"/>
    </row>
    <row r="276" spans="1:26" ht="15.75" customHeight="1">
      <c r="A276" s="297"/>
      <c r="B276" s="297"/>
      <c r="C276" s="297"/>
      <c r="D276" s="297"/>
      <c r="E276" s="297"/>
      <c r="F276" s="297"/>
      <c r="G276" s="297"/>
      <c r="H276" s="297"/>
      <c r="I276" s="297"/>
      <c r="J276" s="297"/>
      <c r="K276" s="297"/>
      <c r="L276" s="297"/>
      <c r="M276" s="297"/>
      <c r="N276" s="297"/>
      <c r="O276" s="297"/>
      <c r="P276" s="297"/>
      <c r="Q276" s="297"/>
      <c r="R276" s="297"/>
      <c r="S276" s="297"/>
      <c r="T276" s="297"/>
      <c r="U276" s="297"/>
      <c r="V276" s="297"/>
      <c r="W276" s="297"/>
      <c r="X276" s="297"/>
      <c r="Y276" s="297"/>
      <c r="Z276" s="297"/>
    </row>
    <row r="277" spans="1:26" ht="15.75" customHeight="1">
      <c r="A277" s="297"/>
      <c r="B277" s="297"/>
      <c r="C277" s="297"/>
      <c r="D277" s="297"/>
      <c r="E277" s="297"/>
      <c r="F277" s="297"/>
      <c r="G277" s="297"/>
      <c r="H277" s="297"/>
      <c r="I277" s="297"/>
      <c r="J277" s="297"/>
      <c r="K277" s="297"/>
      <c r="L277" s="297"/>
      <c r="M277" s="297"/>
      <c r="N277" s="297"/>
      <c r="O277" s="297"/>
      <c r="P277" s="297"/>
      <c r="Q277" s="297"/>
      <c r="R277" s="297"/>
      <c r="S277" s="297"/>
      <c r="T277" s="297"/>
      <c r="U277" s="297"/>
      <c r="V277" s="297"/>
      <c r="W277" s="297"/>
      <c r="X277" s="297"/>
      <c r="Y277" s="297"/>
      <c r="Z277" s="297"/>
    </row>
    <row r="278" spans="1:26" ht="15.75" customHeight="1">
      <c r="A278" s="297"/>
      <c r="B278" s="297"/>
      <c r="C278" s="297"/>
      <c r="D278" s="297"/>
      <c r="E278" s="297"/>
      <c r="F278" s="297"/>
      <c r="G278" s="297"/>
      <c r="H278" s="297"/>
      <c r="I278" s="297"/>
      <c r="J278" s="297"/>
      <c r="K278" s="297"/>
      <c r="L278" s="297"/>
      <c r="M278" s="297"/>
      <c r="N278" s="297"/>
      <c r="O278" s="297"/>
      <c r="P278" s="297"/>
      <c r="Q278" s="297"/>
      <c r="R278" s="297"/>
      <c r="S278" s="297"/>
      <c r="T278" s="297"/>
      <c r="U278" s="297"/>
      <c r="V278" s="297"/>
      <c r="W278" s="297"/>
      <c r="X278" s="297"/>
      <c r="Y278" s="297"/>
      <c r="Z278" s="297"/>
    </row>
    <row r="279" spans="1:26" ht="15.75" customHeight="1">
      <c r="A279" s="297"/>
      <c r="B279" s="297"/>
      <c r="C279" s="297"/>
      <c r="D279" s="297"/>
      <c r="E279" s="297"/>
      <c r="F279" s="297"/>
      <c r="G279" s="297"/>
      <c r="H279" s="297"/>
      <c r="I279" s="297"/>
      <c r="J279" s="297"/>
      <c r="K279" s="297"/>
      <c r="L279" s="297"/>
      <c r="M279" s="297"/>
      <c r="N279" s="297"/>
      <c r="O279" s="297"/>
      <c r="P279" s="297"/>
      <c r="Q279" s="297"/>
      <c r="R279" s="297"/>
      <c r="S279" s="297"/>
      <c r="T279" s="297"/>
      <c r="U279" s="297"/>
      <c r="V279" s="297"/>
      <c r="W279" s="297"/>
      <c r="X279" s="297"/>
      <c r="Y279" s="297"/>
      <c r="Z279" s="297"/>
    </row>
    <row r="280" spans="1:26" ht="15.75" customHeight="1">
      <c r="A280" s="297"/>
      <c r="B280" s="297"/>
      <c r="C280" s="297"/>
      <c r="D280" s="297"/>
      <c r="E280" s="297"/>
      <c r="F280" s="297"/>
      <c r="G280" s="297"/>
      <c r="H280" s="297"/>
      <c r="I280" s="297"/>
      <c r="J280" s="297"/>
      <c r="K280" s="297"/>
      <c r="L280" s="297"/>
      <c r="M280" s="297"/>
      <c r="N280" s="297"/>
      <c r="O280" s="297"/>
      <c r="P280" s="297"/>
      <c r="Q280" s="297"/>
      <c r="R280" s="297"/>
      <c r="S280" s="297"/>
      <c r="T280" s="297"/>
      <c r="U280" s="297"/>
      <c r="V280" s="297"/>
      <c r="W280" s="297"/>
      <c r="X280" s="297"/>
      <c r="Y280" s="297"/>
      <c r="Z280" s="297"/>
    </row>
    <row r="281" spans="1:26" ht="15.75" customHeight="1">
      <c r="A281" s="297"/>
      <c r="B281" s="297"/>
      <c r="C281" s="297"/>
      <c r="D281" s="297"/>
      <c r="E281" s="297"/>
      <c r="F281" s="297"/>
      <c r="G281" s="297"/>
      <c r="H281" s="297"/>
      <c r="I281" s="297"/>
      <c r="J281" s="297"/>
      <c r="K281" s="297"/>
      <c r="L281" s="297"/>
      <c r="M281" s="297"/>
      <c r="N281" s="297"/>
      <c r="O281" s="297"/>
      <c r="P281" s="297"/>
      <c r="Q281" s="297"/>
      <c r="R281" s="297"/>
      <c r="S281" s="297"/>
      <c r="T281" s="297"/>
      <c r="U281" s="297"/>
      <c r="V281" s="297"/>
      <c r="W281" s="297"/>
      <c r="X281" s="297"/>
      <c r="Y281" s="297"/>
      <c r="Z281" s="297"/>
    </row>
    <row r="282" spans="1:26" ht="15.75" customHeight="1">
      <c r="A282" s="297"/>
      <c r="B282" s="297"/>
      <c r="C282" s="297"/>
      <c r="D282" s="297"/>
      <c r="E282" s="297"/>
      <c r="F282" s="297"/>
      <c r="G282" s="297"/>
      <c r="H282" s="297"/>
      <c r="I282" s="297"/>
      <c r="J282" s="297"/>
      <c r="K282" s="297"/>
      <c r="L282" s="297"/>
      <c r="M282" s="297"/>
      <c r="N282" s="297"/>
      <c r="O282" s="297"/>
      <c r="P282" s="297"/>
      <c r="Q282" s="297"/>
      <c r="R282" s="297"/>
      <c r="S282" s="297"/>
      <c r="T282" s="297"/>
      <c r="U282" s="297"/>
      <c r="V282" s="297"/>
      <c r="W282" s="297"/>
      <c r="X282" s="297"/>
      <c r="Y282" s="297"/>
      <c r="Z282" s="297"/>
    </row>
    <row r="283" spans="1:26" ht="15.75" customHeight="1">
      <c r="A283" s="297"/>
      <c r="B283" s="297"/>
      <c r="C283" s="297"/>
      <c r="D283" s="297"/>
      <c r="E283" s="297"/>
      <c r="F283" s="297"/>
      <c r="G283" s="297"/>
      <c r="H283" s="297"/>
      <c r="I283" s="297"/>
      <c r="J283" s="297"/>
      <c r="K283" s="297"/>
      <c r="L283" s="297"/>
      <c r="M283" s="297"/>
      <c r="N283" s="297"/>
      <c r="O283" s="297"/>
      <c r="P283" s="297"/>
      <c r="Q283" s="297"/>
      <c r="R283" s="297"/>
      <c r="S283" s="297"/>
      <c r="T283" s="297"/>
      <c r="U283" s="297"/>
      <c r="V283" s="297"/>
      <c r="W283" s="297"/>
      <c r="X283" s="297"/>
      <c r="Y283" s="297"/>
      <c r="Z283" s="297"/>
    </row>
    <row r="284" spans="1:26" ht="15.75" customHeight="1">
      <c r="A284" s="297"/>
      <c r="B284" s="297"/>
      <c r="C284" s="297"/>
      <c r="D284" s="297"/>
      <c r="E284" s="297"/>
      <c r="F284" s="297"/>
      <c r="G284" s="297"/>
      <c r="H284" s="297"/>
      <c r="I284" s="297"/>
      <c r="J284" s="297"/>
      <c r="K284" s="297"/>
      <c r="L284" s="297"/>
      <c r="M284" s="297"/>
      <c r="N284" s="297"/>
      <c r="O284" s="297"/>
      <c r="P284" s="297"/>
      <c r="Q284" s="297"/>
      <c r="R284" s="297"/>
      <c r="S284" s="297"/>
      <c r="T284" s="297"/>
      <c r="U284" s="297"/>
      <c r="V284" s="297"/>
      <c r="W284" s="297"/>
      <c r="X284" s="297"/>
      <c r="Y284" s="297"/>
      <c r="Z284" s="297"/>
    </row>
    <row r="285" spans="1:26" ht="15.75" customHeight="1">
      <c r="A285" s="297"/>
      <c r="B285" s="297"/>
      <c r="C285" s="297"/>
      <c r="D285" s="297"/>
      <c r="E285" s="297"/>
      <c r="F285" s="297"/>
      <c r="G285" s="297"/>
      <c r="H285" s="297"/>
      <c r="I285" s="297"/>
      <c r="J285" s="297"/>
      <c r="K285" s="297"/>
      <c r="L285" s="297"/>
      <c r="M285" s="297"/>
      <c r="N285" s="297"/>
      <c r="O285" s="297"/>
      <c r="P285" s="297"/>
      <c r="Q285" s="297"/>
      <c r="R285" s="297"/>
      <c r="S285" s="297"/>
      <c r="T285" s="297"/>
      <c r="U285" s="297"/>
      <c r="V285" s="297"/>
      <c r="W285" s="297"/>
      <c r="X285" s="297"/>
      <c r="Y285" s="297"/>
      <c r="Z285" s="297"/>
    </row>
    <row r="286" spans="1:26" ht="15.75" customHeight="1">
      <c r="A286" s="297"/>
      <c r="B286" s="297"/>
      <c r="C286" s="297"/>
      <c r="D286" s="297"/>
      <c r="E286" s="297"/>
      <c r="F286" s="297"/>
      <c r="G286" s="297"/>
      <c r="H286" s="297"/>
      <c r="I286" s="297"/>
      <c r="J286" s="297"/>
      <c r="K286" s="297"/>
      <c r="L286" s="297"/>
      <c r="M286" s="297"/>
      <c r="N286" s="297"/>
      <c r="O286" s="297"/>
      <c r="P286" s="297"/>
      <c r="Q286" s="297"/>
      <c r="R286" s="297"/>
      <c r="S286" s="297"/>
      <c r="T286" s="297"/>
      <c r="U286" s="297"/>
      <c r="V286" s="297"/>
      <c r="W286" s="297"/>
      <c r="X286" s="297"/>
      <c r="Y286" s="297"/>
      <c r="Z286" s="297"/>
    </row>
    <row r="287" spans="1:26" ht="15.75" customHeight="1">
      <c r="A287" s="297"/>
      <c r="B287" s="297"/>
      <c r="C287" s="297"/>
      <c r="D287" s="297"/>
      <c r="E287" s="297"/>
      <c r="F287" s="297"/>
      <c r="G287" s="297"/>
      <c r="H287" s="297"/>
      <c r="I287" s="297"/>
      <c r="J287" s="297"/>
      <c r="K287" s="297"/>
      <c r="L287" s="297"/>
      <c r="M287" s="297"/>
      <c r="N287" s="297"/>
      <c r="O287" s="297"/>
      <c r="P287" s="297"/>
      <c r="Q287" s="297"/>
      <c r="R287" s="297"/>
      <c r="S287" s="297"/>
      <c r="T287" s="297"/>
      <c r="U287" s="297"/>
      <c r="V287" s="297"/>
      <c r="W287" s="297"/>
      <c r="X287" s="297"/>
      <c r="Y287" s="297"/>
      <c r="Z287" s="297"/>
    </row>
    <row r="288" spans="1:26" ht="15.75" customHeight="1">
      <c r="A288" s="297"/>
      <c r="B288" s="297"/>
      <c r="C288" s="297"/>
      <c r="D288" s="297"/>
      <c r="E288" s="297"/>
      <c r="F288" s="297"/>
      <c r="G288" s="297"/>
      <c r="H288" s="297"/>
      <c r="I288" s="297"/>
      <c r="J288" s="297"/>
      <c r="K288" s="297"/>
      <c r="L288" s="297"/>
      <c r="M288" s="297"/>
      <c r="N288" s="297"/>
      <c r="O288" s="297"/>
      <c r="P288" s="297"/>
      <c r="Q288" s="297"/>
      <c r="R288" s="297"/>
      <c r="S288" s="297"/>
      <c r="T288" s="297"/>
      <c r="U288" s="297"/>
      <c r="V288" s="297"/>
      <c r="W288" s="297"/>
      <c r="X288" s="297"/>
      <c r="Y288" s="297"/>
      <c r="Z288" s="297"/>
    </row>
    <row r="289" spans="1:26" ht="15.75" customHeight="1">
      <c r="A289" s="297"/>
      <c r="B289" s="297"/>
      <c r="C289" s="297"/>
      <c r="D289" s="297"/>
      <c r="E289" s="297"/>
      <c r="F289" s="297"/>
      <c r="G289" s="297"/>
      <c r="H289" s="297"/>
      <c r="I289" s="297"/>
      <c r="J289" s="297"/>
      <c r="K289" s="297"/>
      <c r="L289" s="297"/>
      <c r="M289" s="297"/>
      <c r="N289" s="297"/>
      <c r="O289" s="297"/>
      <c r="P289" s="297"/>
      <c r="Q289" s="297"/>
      <c r="R289" s="297"/>
      <c r="S289" s="297"/>
      <c r="T289" s="297"/>
      <c r="U289" s="297"/>
      <c r="V289" s="297"/>
      <c r="W289" s="297"/>
      <c r="X289" s="297"/>
      <c r="Y289" s="297"/>
      <c r="Z289" s="297"/>
    </row>
    <row r="290" spans="1:26" ht="15.75" customHeight="1">
      <c r="A290" s="297"/>
      <c r="B290" s="297"/>
      <c r="C290" s="297"/>
      <c r="D290" s="297"/>
      <c r="E290" s="297"/>
      <c r="F290" s="297"/>
      <c r="G290" s="297"/>
      <c r="H290" s="297"/>
      <c r="I290" s="297"/>
      <c r="J290" s="297"/>
      <c r="K290" s="297"/>
      <c r="L290" s="297"/>
      <c r="M290" s="297"/>
      <c r="N290" s="297"/>
      <c r="O290" s="297"/>
      <c r="P290" s="297"/>
      <c r="Q290" s="297"/>
      <c r="R290" s="297"/>
      <c r="S290" s="297"/>
      <c r="T290" s="297"/>
      <c r="U290" s="297"/>
      <c r="V290" s="297"/>
      <c r="W290" s="297"/>
      <c r="X290" s="297"/>
      <c r="Y290" s="297"/>
      <c r="Z290" s="297"/>
    </row>
    <row r="291" spans="1:26" ht="15.75" customHeight="1">
      <c r="A291" s="297"/>
      <c r="B291" s="297"/>
      <c r="C291" s="297"/>
      <c r="D291" s="297"/>
      <c r="E291" s="297"/>
      <c r="F291" s="297"/>
      <c r="G291" s="297"/>
      <c r="H291" s="297"/>
      <c r="I291" s="297"/>
      <c r="J291" s="297"/>
      <c r="K291" s="297"/>
      <c r="L291" s="297"/>
      <c r="M291" s="297"/>
      <c r="N291" s="297"/>
      <c r="O291" s="297"/>
      <c r="P291" s="297"/>
      <c r="Q291" s="297"/>
      <c r="R291" s="297"/>
      <c r="S291" s="297"/>
      <c r="T291" s="297"/>
      <c r="U291" s="297"/>
      <c r="V291" s="297"/>
      <c r="W291" s="297"/>
      <c r="X291" s="297"/>
      <c r="Y291" s="297"/>
      <c r="Z291" s="297"/>
    </row>
    <row r="292" spans="1:26" ht="15.75" customHeight="1">
      <c r="A292" s="297"/>
      <c r="B292" s="297"/>
      <c r="C292" s="297"/>
      <c r="D292" s="297"/>
      <c r="E292" s="297"/>
      <c r="F292" s="297"/>
      <c r="G292" s="297"/>
      <c r="H292" s="297"/>
      <c r="I292" s="297"/>
      <c r="J292" s="297"/>
      <c r="K292" s="297"/>
      <c r="L292" s="297"/>
      <c r="M292" s="297"/>
      <c r="N292" s="297"/>
      <c r="O292" s="297"/>
      <c r="P292" s="297"/>
      <c r="Q292" s="297"/>
      <c r="R292" s="297"/>
      <c r="S292" s="297"/>
      <c r="T292" s="297"/>
      <c r="U292" s="297"/>
      <c r="V292" s="297"/>
      <c r="W292" s="297"/>
      <c r="X292" s="297"/>
      <c r="Y292" s="297"/>
      <c r="Z292" s="297"/>
    </row>
    <row r="293" spans="1:26" ht="15.75" customHeight="1">
      <c r="A293" s="297"/>
      <c r="B293" s="297"/>
      <c r="C293" s="297"/>
      <c r="D293" s="297"/>
      <c r="E293" s="297"/>
      <c r="F293" s="297"/>
      <c r="G293" s="297"/>
      <c r="H293" s="297"/>
      <c r="I293" s="297"/>
      <c r="J293" s="297"/>
      <c r="K293" s="297"/>
      <c r="L293" s="297"/>
      <c r="M293" s="297"/>
      <c r="N293" s="297"/>
      <c r="O293" s="297"/>
      <c r="P293" s="297"/>
      <c r="Q293" s="297"/>
      <c r="R293" s="297"/>
      <c r="S293" s="297"/>
      <c r="T293" s="297"/>
      <c r="U293" s="297"/>
      <c r="V293" s="297"/>
      <c r="W293" s="297"/>
      <c r="X293" s="297"/>
      <c r="Y293" s="297"/>
      <c r="Z293" s="297"/>
    </row>
    <row r="294" spans="1:26" ht="15.75" customHeight="1">
      <c r="A294" s="297"/>
      <c r="B294" s="297"/>
      <c r="C294" s="297"/>
      <c r="D294" s="297"/>
      <c r="E294" s="297"/>
      <c r="F294" s="297"/>
      <c r="G294" s="297"/>
      <c r="H294" s="297"/>
      <c r="I294" s="297"/>
      <c r="J294" s="297"/>
      <c r="K294" s="297"/>
      <c r="L294" s="297"/>
      <c r="M294" s="297"/>
      <c r="N294" s="297"/>
      <c r="O294" s="297"/>
      <c r="P294" s="297"/>
      <c r="Q294" s="297"/>
      <c r="R294" s="297"/>
      <c r="S294" s="297"/>
      <c r="T294" s="297"/>
      <c r="U294" s="297"/>
      <c r="V294" s="297"/>
      <c r="W294" s="297"/>
      <c r="X294" s="297"/>
      <c r="Y294" s="297"/>
      <c r="Z294" s="297"/>
    </row>
    <row r="295" spans="1:26" ht="15.75" customHeight="1">
      <c r="A295" s="297"/>
      <c r="B295" s="297"/>
      <c r="C295" s="297"/>
      <c r="D295" s="297"/>
      <c r="E295" s="297"/>
      <c r="F295" s="297"/>
      <c r="G295" s="297"/>
      <c r="H295" s="297"/>
      <c r="I295" s="297"/>
      <c r="J295" s="297"/>
      <c r="K295" s="297"/>
      <c r="L295" s="297"/>
      <c r="M295" s="297"/>
      <c r="N295" s="297"/>
      <c r="O295" s="297"/>
      <c r="P295" s="297"/>
      <c r="Q295" s="297"/>
      <c r="R295" s="297"/>
      <c r="S295" s="297"/>
      <c r="T295" s="297"/>
      <c r="U295" s="297"/>
      <c r="V295" s="297"/>
      <c r="W295" s="297"/>
      <c r="X295" s="297"/>
      <c r="Y295" s="297"/>
      <c r="Z295" s="297"/>
    </row>
    <row r="296" spans="1:26" ht="15.75" customHeight="1">
      <c r="A296" s="297"/>
      <c r="B296" s="297"/>
      <c r="C296" s="297"/>
      <c r="D296" s="297"/>
      <c r="E296" s="297"/>
      <c r="F296" s="297"/>
      <c r="G296" s="297"/>
      <c r="H296" s="297"/>
      <c r="I296" s="297"/>
      <c r="J296" s="297"/>
      <c r="K296" s="297"/>
      <c r="L296" s="297"/>
      <c r="M296" s="297"/>
      <c r="N296" s="297"/>
      <c r="O296" s="297"/>
      <c r="P296" s="297"/>
      <c r="Q296" s="297"/>
      <c r="R296" s="297"/>
      <c r="S296" s="297"/>
      <c r="T296" s="297"/>
      <c r="U296" s="297"/>
      <c r="V296" s="297"/>
      <c r="W296" s="297"/>
      <c r="X296" s="297"/>
      <c r="Y296" s="297"/>
      <c r="Z296" s="297"/>
    </row>
    <row r="297" spans="1:26" ht="15.75" customHeight="1">
      <c r="A297" s="297"/>
      <c r="B297" s="297"/>
      <c r="C297" s="297"/>
      <c r="D297" s="297"/>
      <c r="E297" s="297"/>
      <c r="F297" s="297"/>
      <c r="G297" s="297"/>
      <c r="H297" s="297"/>
      <c r="I297" s="297"/>
      <c r="J297" s="297"/>
      <c r="K297" s="297"/>
      <c r="L297" s="297"/>
      <c r="M297" s="297"/>
      <c r="N297" s="297"/>
      <c r="O297" s="297"/>
      <c r="P297" s="297"/>
      <c r="Q297" s="297"/>
      <c r="R297" s="297"/>
      <c r="S297" s="297"/>
      <c r="T297" s="297"/>
      <c r="U297" s="297"/>
      <c r="V297" s="297"/>
      <c r="W297" s="297"/>
      <c r="X297" s="297"/>
      <c r="Y297" s="297"/>
      <c r="Z297" s="297"/>
    </row>
    <row r="298" spans="1:26" ht="15.75" customHeight="1">
      <c r="A298" s="297"/>
      <c r="B298" s="297"/>
      <c r="C298" s="297"/>
      <c r="D298" s="297"/>
      <c r="E298" s="297"/>
      <c r="F298" s="297"/>
      <c r="G298" s="297"/>
      <c r="H298" s="297"/>
      <c r="I298" s="297"/>
      <c r="J298" s="297"/>
      <c r="K298" s="297"/>
      <c r="L298" s="297"/>
      <c r="M298" s="297"/>
      <c r="N298" s="297"/>
      <c r="O298" s="297"/>
      <c r="P298" s="297"/>
      <c r="Q298" s="297"/>
      <c r="R298" s="297"/>
      <c r="S298" s="297"/>
      <c r="T298" s="297"/>
      <c r="U298" s="297"/>
      <c r="V298" s="297"/>
      <c r="W298" s="297"/>
      <c r="X298" s="297"/>
      <c r="Y298" s="297"/>
      <c r="Z298" s="297"/>
    </row>
    <row r="299" spans="1:26" ht="15.75" customHeight="1">
      <c r="A299" s="297"/>
      <c r="B299" s="297"/>
      <c r="C299" s="297"/>
      <c r="D299" s="297"/>
      <c r="E299" s="297"/>
      <c r="F299" s="297"/>
      <c r="G299" s="297"/>
      <c r="H299" s="297"/>
      <c r="I299" s="297"/>
      <c r="J299" s="297"/>
      <c r="K299" s="297"/>
      <c r="L299" s="297"/>
      <c r="M299" s="297"/>
      <c r="N299" s="297"/>
      <c r="O299" s="297"/>
      <c r="P299" s="297"/>
      <c r="Q299" s="297"/>
      <c r="R299" s="297"/>
      <c r="S299" s="297"/>
      <c r="T299" s="297"/>
      <c r="U299" s="297"/>
      <c r="V299" s="297"/>
      <c r="W299" s="297"/>
      <c r="X299" s="297"/>
      <c r="Y299" s="297"/>
      <c r="Z299" s="297"/>
    </row>
    <row r="300" spans="1:26" ht="15.75" customHeight="1">
      <c r="A300" s="297"/>
      <c r="B300" s="297"/>
      <c r="C300" s="297"/>
      <c r="D300" s="297"/>
      <c r="E300" s="297"/>
      <c r="F300" s="297"/>
      <c r="G300" s="297"/>
      <c r="H300" s="297"/>
      <c r="I300" s="297"/>
      <c r="J300" s="297"/>
      <c r="K300" s="297"/>
      <c r="L300" s="297"/>
      <c r="M300" s="297"/>
      <c r="N300" s="297"/>
      <c r="O300" s="297"/>
      <c r="P300" s="297"/>
      <c r="Q300" s="297"/>
      <c r="R300" s="297"/>
      <c r="S300" s="297"/>
      <c r="T300" s="297"/>
      <c r="U300" s="297"/>
      <c r="V300" s="297"/>
      <c r="W300" s="297"/>
      <c r="X300" s="297"/>
      <c r="Y300" s="297"/>
      <c r="Z300" s="297"/>
    </row>
    <row r="301" spans="1:26" ht="15.75" customHeight="1">
      <c r="A301" s="297"/>
      <c r="B301" s="297"/>
      <c r="C301" s="297"/>
      <c r="D301" s="297"/>
      <c r="E301" s="297"/>
      <c r="F301" s="297"/>
      <c r="G301" s="297"/>
      <c r="H301" s="297"/>
      <c r="I301" s="297"/>
      <c r="J301" s="297"/>
      <c r="K301" s="297"/>
      <c r="L301" s="297"/>
      <c r="M301" s="297"/>
      <c r="N301" s="297"/>
      <c r="O301" s="297"/>
      <c r="P301" s="297"/>
      <c r="Q301" s="297"/>
      <c r="R301" s="297"/>
      <c r="S301" s="297"/>
      <c r="T301" s="297"/>
      <c r="U301" s="297"/>
      <c r="V301" s="297"/>
      <c r="W301" s="297"/>
      <c r="X301" s="297"/>
      <c r="Y301" s="297"/>
      <c r="Z301" s="297"/>
    </row>
    <row r="302" spans="1:26" ht="15.75" customHeight="1">
      <c r="A302" s="297"/>
      <c r="B302" s="297"/>
      <c r="C302" s="297"/>
      <c r="D302" s="297"/>
      <c r="E302" s="297"/>
      <c r="F302" s="297"/>
      <c r="G302" s="297"/>
      <c r="H302" s="297"/>
      <c r="I302" s="297"/>
      <c r="J302" s="297"/>
      <c r="K302" s="297"/>
      <c r="L302" s="297"/>
      <c r="M302" s="297"/>
      <c r="N302" s="297"/>
      <c r="O302" s="297"/>
      <c r="P302" s="297"/>
      <c r="Q302" s="297"/>
      <c r="R302" s="297"/>
      <c r="S302" s="297"/>
      <c r="T302" s="297"/>
      <c r="U302" s="297"/>
      <c r="V302" s="297"/>
      <c r="W302" s="297"/>
      <c r="X302" s="297"/>
      <c r="Y302" s="297"/>
      <c r="Z302" s="297"/>
    </row>
    <row r="303" spans="1:26" ht="15.75" customHeight="1">
      <c r="A303" s="297"/>
      <c r="B303" s="297"/>
      <c r="C303" s="297"/>
      <c r="D303" s="297"/>
      <c r="E303" s="297"/>
      <c r="F303" s="297"/>
      <c r="G303" s="297"/>
      <c r="H303" s="297"/>
      <c r="I303" s="297"/>
      <c r="J303" s="297"/>
      <c r="K303" s="297"/>
      <c r="L303" s="297"/>
      <c r="M303" s="297"/>
      <c r="N303" s="297"/>
      <c r="O303" s="297"/>
      <c r="P303" s="297"/>
      <c r="Q303" s="297"/>
      <c r="R303" s="297"/>
      <c r="S303" s="297"/>
      <c r="T303" s="297"/>
      <c r="U303" s="297"/>
      <c r="V303" s="297"/>
      <c r="W303" s="297"/>
      <c r="X303" s="297"/>
      <c r="Y303" s="297"/>
      <c r="Z303" s="297"/>
    </row>
    <row r="304" spans="1:26" ht="15.75" customHeight="1">
      <c r="A304" s="297"/>
      <c r="B304" s="297"/>
      <c r="C304" s="297"/>
      <c r="D304" s="297"/>
      <c r="E304" s="297"/>
      <c r="F304" s="297"/>
      <c r="G304" s="297"/>
      <c r="H304" s="297"/>
      <c r="I304" s="297"/>
      <c r="J304" s="297"/>
      <c r="K304" s="297"/>
      <c r="L304" s="297"/>
      <c r="M304" s="297"/>
      <c r="N304" s="297"/>
      <c r="O304" s="297"/>
      <c r="P304" s="297"/>
      <c r="Q304" s="297"/>
      <c r="R304" s="297"/>
      <c r="S304" s="297"/>
      <c r="T304" s="297"/>
      <c r="U304" s="297"/>
      <c r="V304" s="297"/>
      <c r="W304" s="297"/>
      <c r="X304" s="297"/>
      <c r="Y304" s="297"/>
      <c r="Z304" s="297"/>
    </row>
    <row r="305" spans="1:26" ht="15.75" customHeight="1">
      <c r="A305" s="297"/>
      <c r="B305" s="297"/>
      <c r="C305" s="297"/>
      <c r="D305" s="297"/>
      <c r="E305" s="297"/>
      <c r="F305" s="297"/>
      <c r="G305" s="297"/>
      <c r="H305" s="297"/>
      <c r="I305" s="297"/>
      <c r="J305" s="297"/>
      <c r="K305" s="297"/>
      <c r="L305" s="297"/>
      <c r="M305" s="297"/>
      <c r="N305" s="297"/>
      <c r="O305" s="297"/>
      <c r="P305" s="297"/>
      <c r="Q305" s="297"/>
      <c r="R305" s="297"/>
      <c r="S305" s="297"/>
      <c r="T305" s="297"/>
      <c r="U305" s="297"/>
      <c r="V305" s="297"/>
      <c r="W305" s="297"/>
      <c r="X305" s="297"/>
      <c r="Y305" s="297"/>
      <c r="Z305" s="297"/>
    </row>
    <row r="306" spans="1:26" ht="15.75" customHeight="1">
      <c r="A306" s="297"/>
      <c r="B306" s="297"/>
      <c r="C306" s="297"/>
      <c r="D306" s="297"/>
      <c r="E306" s="297"/>
      <c r="F306" s="297"/>
      <c r="G306" s="297"/>
      <c r="H306" s="297"/>
      <c r="I306" s="297"/>
      <c r="J306" s="297"/>
      <c r="K306" s="297"/>
      <c r="L306" s="297"/>
      <c r="M306" s="297"/>
      <c r="N306" s="297"/>
      <c r="O306" s="297"/>
      <c r="P306" s="297"/>
      <c r="Q306" s="297"/>
      <c r="R306" s="297"/>
      <c r="S306" s="297"/>
      <c r="T306" s="297"/>
      <c r="U306" s="297"/>
      <c r="V306" s="297"/>
      <c r="W306" s="297"/>
      <c r="X306" s="297"/>
      <c r="Y306" s="297"/>
      <c r="Z306" s="297"/>
    </row>
    <row r="307" spans="1:26" ht="15.75" customHeight="1">
      <c r="A307" s="297"/>
      <c r="B307" s="297"/>
      <c r="C307" s="297"/>
      <c r="D307" s="297"/>
      <c r="E307" s="297"/>
      <c r="F307" s="297"/>
      <c r="G307" s="297"/>
      <c r="H307" s="297"/>
      <c r="I307" s="297"/>
      <c r="J307" s="297"/>
      <c r="K307" s="297"/>
      <c r="L307" s="297"/>
      <c r="M307" s="297"/>
      <c r="N307" s="297"/>
      <c r="O307" s="297"/>
      <c r="P307" s="297"/>
      <c r="Q307" s="297"/>
      <c r="R307" s="297"/>
      <c r="S307" s="297"/>
      <c r="T307" s="297"/>
      <c r="U307" s="297"/>
      <c r="V307" s="297"/>
      <c r="W307" s="297"/>
      <c r="X307" s="297"/>
      <c r="Y307" s="297"/>
      <c r="Z307" s="297"/>
    </row>
    <row r="308" spans="1:26" ht="15.75" customHeight="1">
      <c r="A308" s="297"/>
      <c r="B308" s="297"/>
      <c r="C308" s="297"/>
      <c r="D308" s="297"/>
      <c r="E308" s="297"/>
      <c r="F308" s="297"/>
      <c r="G308" s="297"/>
      <c r="H308" s="297"/>
      <c r="I308" s="297"/>
      <c r="J308" s="297"/>
      <c r="K308" s="297"/>
      <c r="L308" s="297"/>
      <c r="M308" s="297"/>
      <c r="N308" s="297"/>
      <c r="O308" s="297"/>
      <c r="P308" s="297"/>
      <c r="Q308" s="297"/>
      <c r="R308" s="297"/>
      <c r="S308" s="297"/>
      <c r="T308" s="297"/>
      <c r="U308" s="297"/>
      <c r="V308" s="297"/>
      <c r="W308" s="297"/>
      <c r="X308" s="297"/>
      <c r="Y308" s="297"/>
      <c r="Z308" s="297"/>
    </row>
    <row r="309" spans="1:26" ht="15.75" customHeight="1">
      <c r="A309" s="297"/>
      <c r="B309" s="297"/>
      <c r="C309" s="297"/>
      <c r="D309" s="297"/>
      <c r="E309" s="297"/>
      <c r="F309" s="297"/>
      <c r="G309" s="297"/>
      <c r="H309" s="297"/>
      <c r="I309" s="297"/>
      <c r="J309" s="297"/>
      <c r="K309" s="297"/>
      <c r="L309" s="297"/>
      <c r="M309" s="297"/>
      <c r="N309" s="297"/>
      <c r="O309" s="297"/>
      <c r="P309" s="297"/>
      <c r="Q309" s="297"/>
      <c r="R309" s="297"/>
      <c r="S309" s="297"/>
      <c r="T309" s="297"/>
      <c r="U309" s="297"/>
      <c r="V309" s="297"/>
      <c r="W309" s="297"/>
      <c r="X309" s="297"/>
      <c r="Y309" s="297"/>
      <c r="Z309" s="297"/>
    </row>
    <row r="310" spans="1:26" ht="15.75" customHeight="1">
      <c r="A310" s="297"/>
      <c r="B310" s="297"/>
      <c r="C310" s="297"/>
      <c r="D310" s="297"/>
      <c r="E310" s="297"/>
      <c r="F310" s="297"/>
      <c r="G310" s="297"/>
      <c r="H310" s="297"/>
      <c r="I310" s="297"/>
      <c r="J310" s="297"/>
      <c r="K310" s="297"/>
      <c r="L310" s="297"/>
      <c r="M310" s="297"/>
      <c r="N310" s="297"/>
      <c r="O310" s="297"/>
      <c r="P310" s="297"/>
      <c r="Q310" s="297"/>
      <c r="R310" s="297"/>
      <c r="S310" s="297"/>
      <c r="T310" s="297"/>
      <c r="U310" s="297"/>
      <c r="V310" s="297"/>
      <c r="W310" s="297"/>
      <c r="X310" s="297"/>
      <c r="Y310" s="297"/>
      <c r="Z310" s="297"/>
    </row>
    <row r="311" spans="1:26" ht="15.75" customHeight="1">
      <c r="A311" s="297"/>
      <c r="B311" s="297"/>
      <c r="C311" s="297"/>
      <c r="D311" s="297"/>
      <c r="E311" s="297"/>
      <c r="F311" s="297"/>
      <c r="G311" s="297"/>
      <c r="H311" s="297"/>
      <c r="I311" s="297"/>
      <c r="J311" s="297"/>
      <c r="K311" s="297"/>
      <c r="L311" s="297"/>
      <c r="M311" s="297"/>
      <c r="N311" s="297"/>
      <c r="O311" s="297"/>
      <c r="P311" s="297"/>
      <c r="Q311" s="297"/>
      <c r="R311" s="297"/>
      <c r="S311" s="297"/>
      <c r="T311" s="297"/>
      <c r="U311" s="297"/>
      <c r="V311" s="297"/>
      <c r="W311" s="297"/>
      <c r="X311" s="297"/>
      <c r="Y311" s="297"/>
      <c r="Z311" s="297"/>
    </row>
    <row r="312" spans="1:26" ht="15.75" customHeight="1">
      <c r="A312" s="297"/>
      <c r="B312" s="297"/>
      <c r="C312" s="297"/>
      <c r="D312" s="297"/>
      <c r="E312" s="297"/>
      <c r="F312" s="297"/>
      <c r="G312" s="297"/>
      <c r="H312" s="297"/>
      <c r="I312" s="297"/>
      <c r="J312" s="297"/>
      <c r="K312" s="297"/>
      <c r="L312" s="297"/>
      <c r="M312" s="297"/>
      <c r="N312" s="297"/>
      <c r="O312" s="297"/>
      <c r="P312" s="297"/>
      <c r="Q312" s="297"/>
      <c r="R312" s="297"/>
      <c r="S312" s="297"/>
      <c r="T312" s="297"/>
      <c r="U312" s="297"/>
      <c r="V312" s="297"/>
      <c r="W312" s="297"/>
      <c r="X312" s="297"/>
      <c r="Y312" s="297"/>
      <c r="Z312" s="297"/>
    </row>
    <row r="313" spans="1:26" ht="15.75" customHeight="1">
      <c r="A313" s="297"/>
      <c r="B313" s="297"/>
      <c r="C313" s="297"/>
      <c r="D313" s="297"/>
      <c r="E313" s="297"/>
      <c r="F313" s="297"/>
      <c r="G313" s="297"/>
      <c r="H313" s="297"/>
      <c r="I313" s="297"/>
      <c r="J313" s="297"/>
      <c r="K313" s="297"/>
      <c r="L313" s="297"/>
      <c r="M313" s="297"/>
      <c r="N313" s="297"/>
      <c r="O313" s="297"/>
      <c r="P313" s="297"/>
      <c r="Q313" s="297"/>
      <c r="R313" s="297"/>
      <c r="S313" s="297"/>
      <c r="T313" s="297"/>
      <c r="U313" s="297"/>
      <c r="V313" s="297"/>
      <c r="W313" s="297"/>
      <c r="X313" s="297"/>
      <c r="Y313" s="297"/>
      <c r="Z313" s="297"/>
    </row>
    <row r="314" spans="1:26" ht="15.75" customHeight="1">
      <c r="A314" s="297"/>
      <c r="B314" s="297"/>
      <c r="C314" s="297"/>
      <c r="D314" s="297"/>
      <c r="E314" s="297"/>
      <c r="F314" s="297"/>
      <c r="G314" s="297"/>
      <c r="H314" s="297"/>
      <c r="I314" s="297"/>
      <c r="J314" s="297"/>
      <c r="K314" s="297"/>
      <c r="L314" s="297"/>
      <c r="M314" s="297"/>
      <c r="N314" s="297"/>
      <c r="O314" s="297"/>
      <c r="P314" s="297"/>
      <c r="Q314" s="297"/>
      <c r="R314" s="297"/>
      <c r="S314" s="297"/>
      <c r="T314" s="297"/>
      <c r="U314" s="297"/>
      <c r="V314" s="297"/>
      <c r="W314" s="297"/>
      <c r="X314" s="297"/>
      <c r="Y314" s="297"/>
      <c r="Z314" s="297"/>
    </row>
    <row r="315" spans="1:26" ht="15.75" customHeight="1">
      <c r="A315" s="297"/>
      <c r="B315" s="297"/>
      <c r="C315" s="297"/>
      <c r="D315" s="297"/>
      <c r="E315" s="297"/>
      <c r="F315" s="297"/>
      <c r="G315" s="297"/>
      <c r="H315" s="297"/>
      <c r="I315" s="297"/>
      <c r="J315" s="297"/>
      <c r="K315" s="297"/>
      <c r="L315" s="297"/>
      <c r="M315" s="297"/>
      <c r="N315" s="297"/>
      <c r="O315" s="297"/>
      <c r="P315" s="297"/>
      <c r="Q315" s="297"/>
      <c r="R315" s="297"/>
      <c r="S315" s="297"/>
      <c r="T315" s="297"/>
      <c r="U315" s="297"/>
      <c r="V315" s="297"/>
      <c r="W315" s="297"/>
      <c r="X315" s="297"/>
      <c r="Y315" s="297"/>
      <c r="Z315" s="297"/>
    </row>
    <row r="316" spans="1:26" ht="15.75" customHeight="1">
      <c r="A316" s="297"/>
      <c r="B316" s="297"/>
      <c r="C316" s="297"/>
      <c r="D316" s="297"/>
      <c r="E316" s="297"/>
      <c r="F316" s="297"/>
      <c r="G316" s="297"/>
      <c r="H316" s="297"/>
      <c r="I316" s="297"/>
      <c r="J316" s="297"/>
      <c r="K316" s="297"/>
      <c r="L316" s="297"/>
      <c r="M316" s="297"/>
      <c r="N316" s="297"/>
      <c r="O316" s="297"/>
      <c r="P316" s="297"/>
      <c r="Q316" s="297"/>
      <c r="R316" s="297"/>
      <c r="S316" s="297"/>
      <c r="T316" s="297"/>
      <c r="U316" s="297"/>
      <c r="V316" s="297"/>
      <c r="W316" s="297"/>
      <c r="X316" s="297"/>
      <c r="Y316" s="297"/>
      <c r="Z316" s="297"/>
    </row>
    <row r="317" spans="1:26" ht="15.75" customHeight="1">
      <c r="A317" s="297"/>
      <c r="B317" s="297"/>
      <c r="C317" s="297"/>
      <c r="D317" s="297"/>
      <c r="E317" s="297"/>
      <c r="F317" s="297"/>
      <c r="G317" s="297"/>
      <c r="H317" s="297"/>
      <c r="I317" s="297"/>
      <c r="J317" s="297"/>
      <c r="K317" s="297"/>
      <c r="L317" s="297"/>
      <c r="M317" s="297"/>
      <c r="N317" s="297"/>
      <c r="O317" s="297"/>
      <c r="P317" s="297"/>
      <c r="Q317" s="297"/>
      <c r="R317" s="297"/>
      <c r="S317" s="297"/>
      <c r="T317" s="297"/>
      <c r="U317" s="297"/>
      <c r="V317" s="297"/>
      <c r="W317" s="297"/>
      <c r="X317" s="297"/>
      <c r="Y317" s="297"/>
      <c r="Z317" s="297"/>
    </row>
    <row r="318" spans="1:26" ht="15.75" customHeight="1">
      <c r="A318" s="297"/>
      <c r="B318" s="297"/>
      <c r="C318" s="297"/>
      <c r="D318" s="297"/>
      <c r="E318" s="297"/>
      <c r="F318" s="297"/>
      <c r="G318" s="297"/>
      <c r="H318" s="297"/>
      <c r="I318" s="297"/>
      <c r="J318" s="297"/>
      <c r="K318" s="297"/>
      <c r="L318" s="297"/>
      <c r="M318" s="297"/>
      <c r="N318" s="297"/>
      <c r="O318" s="297"/>
      <c r="P318" s="297"/>
      <c r="Q318" s="297"/>
      <c r="R318" s="297"/>
      <c r="S318" s="297"/>
      <c r="T318" s="297"/>
      <c r="U318" s="297"/>
      <c r="V318" s="297"/>
      <c r="W318" s="297"/>
      <c r="X318" s="297"/>
      <c r="Y318" s="297"/>
      <c r="Z318" s="297"/>
    </row>
    <row r="319" spans="1:26" ht="15.75" customHeight="1">
      <c r="A319" s="297"/>
      <c r="B319" s="297"/>
      <c r="C319" s="297"/>
      <c r="D319" s="297"/>
      <c r="E319" s="297"/>
      <c r="F319" s="297"/>
      <c r="G319" s="297"/>
      <c r="H319" s="297"/>
      <c r="I319" s="297"/>
      <c r="J319" s="297"/>
      <c r="K319" s="297"/>
      <c r="L319" s="297"/>
      <c r="M319" s="297"/>
      <c r="N319" s="297"/>
      <c r="O319" s="297"/>
      <c r="P319" s="297"/>
      <c r="Q319" s="297"/>
      <c r="R319" s="297"/>
      <c r="S319" s="297"/>
      <c r="T319" s="297"/>
      <c r="U319" s="297"/>
      <c r="V319" s="297"/>
      <c r="W319" s="297"/>
      <c r="X319" s="297"/>
      <c r="Y319" s="297"/>
      <c r="Z319" s="297"/>
    </row>
    <row r="320" spans="1:26" ht="15.75" customHeight="1">
      <c r="A320" s="297"/>
      <c r="B320" s="297"/>
      <c r="C320" s="297"/>
      <c r="D320" s="297"/>
      <c r="E320" s="297"/>
      <c r="F320" s="297"/>
      <c r="G320" s="297"/>
      <c r="H320" s="297"/>
      <c r="I320" s="297"/>
      <c r="J320" s="297"/>
      <c r="K320" s="297"/>
      <c r="L320" s="297"/>
      <c r="M320" s="297"/>
      <c r="N320" s="297"/>
      <c r="O320" s="297"/>
      <c r="P320" s="297"/>
      <c r="Q320" s="297"/>
      <c r="R320" s="297"/>
      <c r="S320" s="297"/>
      <c r="T320" s="297"/>
      <c r="U320" s="297"/>
      <c r="V320" s="297"/>
      <c r="W320" s="297"/>
      <c r="X320" s="297"/>
      <c r="Y320" s="297"/>
      <c r="Z320" s="297"/>
    </row>
    <row r="321" spans="1:26" ht="15.75" customHeight="1">
      <c r="A321" s="297"/>
      <c r="B321" s="297"/>
      <c r="C321" s="297"/>
      <c r="D321" s="297"/>
      <c r="E321" s="297"/>
      <c r="F321" s="297"/>
      <c r="G321" s="297"/>
      <c r="H321" s="297"/>
      <c r="I321" s="297"/>
      <c r="J321" s="297"/>
      <c r="K321" s="297"/>
      <c r="L321" s="297"/>
      <c r="M321" s="297"/>
      <c r="N321" s="297"/>
      <c r="O321" s="297"/>
      <c r="P321" s="297"/>
      <c r="Q321" s="297"/>
      <c r="R321" s="297"/>
      <c r="S321" s="297"/>
      <c r="T321" s="297"/>
      <c r="U321" s="297"/>
      <c r="V321" s="297"/>
      <c r="W321" s="297"/>
      <c r="X321" s="297"/>
      <c r="Y321" s="297"/>
      <c r="Z321" s="297"/>
    </row>
    <row r="322" spans="1:26" ht="15.75" customHeight="1">
      <c r="A322" s="297"/>
      <c r="B322" s="297"/>
      <c r="C322" s="297"/>
      <c r="D322" s="297"/>
      <c r="E322" s="297"/>
      <c r="F322" s="297"/>
      <c r="G322" s="297"/>
      <c r="H322" s="297"/>
      <c r="I322" s="297"/>
      <c r="J322" s="297"/>
      <c r="K322" s="297"/>
      <c r="L322" s="297"/>
      <c r="M322" s="297"/>
      <c r="N322" s="297"/>
      <c r="O322" s="297"/>
      <c r="P322" s="297"/>
      <c r="Q322" s="297"/>
      <c r="R322" s="297"/>
      <c r="S322" s="297"/>
      <c r="T322" s="297"/>
      <c r="U322" s="297"/>
      <c r="V322" s="297"/>
      <c r="W322" s="297"/>
      <c r="X322" s="297"/>
      <c r="Y322" s="297"/>
      <c r="Z322" s="297"/>
    </row>
    <row r="323" spans="1:26" ht="15.75" customHeight="1">
      <c r="A323" s="297"/>
      <c r="B323" s="297"/>
      <c r="C323" s="297"/>
      <c r="D323" s="297"/>
      <c r="E323" s="297"/>
      <c r="F323" s="297"/>
      <c r="G323" s="297"/>
      <c r="H323" s="297"/>
      <c r="I323" s="297"/>
      <c r="J323" s="297"/>
      <c r="K323" s="297"/>
      <c r="L323" s="297"/>
      <c r="M323" s="297"/>
      <c r="N323" s="297"/>
      <c r="O323" s="297"/>
      <c r="P323" s="297"/>
      <c r="Q323" s="297"/>
      <c r="R323" s="297"/>
      <c r="S323" s="297"/>
      <c r="T323" s="297"/>
      <c r="U323" s="297"/>
      <c r="V323" s="297"/>
      <c r="W323" s="297"/>
      <c r="X323" s="297"/>
      <c r="Y323" s="297"/>
      <c r="Z323" s="297"/>
    </row>
    <row r="324" spans="1:26" ht="15.75" customHeight="1">
      <c r="A324" s="297"/>
      <c r="B324" s="297"/>
      <c r="C324" s="297"/>
      <c r="D324" s="297"/>
      <c r="E324" s="297"/>
      <c r="F324" s="297"/>
      <c r="G324" s="297"/>
      <c r="H324" s="297"/>
      <c r="I324" s="297"/>
      <c r="J324" s="297"/>
      <c r="K324" s="297"/>
      <c r="L324" s="297"/>
      <c r="M324" s="297"/>
      <c r="N324" s="297"/>
      <c r="O324" s="297"/>
      <c r="P324" s="297"/>
      <c r="Q324" s="297"/>
      <c r="R324" s="297"/>
      <c r="S324" s="297"/>
      <c r="T324" s="297"/>
      <c r="U324" s="297"/>
      <c r="V324" s="297"/>
      <c r="W324" s="297"/>
      <c r="X324" s="297"/>
      <c r="Y324" s="297"/>
      <c r="Z324" s="297"/>
    </row>
    <row r="325" spans="1:26" ht="15.75" customHeight="1">
      <c r="A325" s="297"/>
      <c r="B325" s="297"/>
      <c r="C325" s="297"/>
      <c r="D325" s="297"/>
      <c r="E325" s="297"/>
      <c r="F325" s="297"/>
      <c r="G325" s="297"/>
      <c r="H325" s="297"/>
      <c r="I325" s="297"/>
      <c r="J325" s="297"/>
      <c r="K325" s="297"/>
      <c r="L325" s="297"/>
      <c r="M325" s="297"/>
      <c r="N325" s="297"/>
      <c r="O325" s="297"/>
      <c r="P325" s="297"/>
      <c r="Q325" s="297"/>
      <c r="R325" s="297"/>
      <c r="S325" s="297"/>
      <c r="T325" s="297"/>
      <c r="U325" s="297"/>
      <c r="V325" s="297"/>
      <c r="W325" s="297"/>
      <c r="X325" s="297"/>
      <c r="Y325" s="297"/>
      <c r="Z325" s="297"/>
    </row>
    <row r="326" spans="1:26" ht="15.75" customHeight="1">
      <c r="A326" s="297"/>
      <c r="B326" s="297"/>
      <c r="C326" s="297"/>
      <c r="D326" s="297"/>
      <c r="E326" s="297"/>
      <c r="F326" s="297"/>
      <c r="G326" s="297"/>
      <c r="H326" s="297"/>
      <c r="I326" s="297"/>
      <c r="J326" s="297"/>
      <c r="K326" s="297"/>
      <c r="L326" s="297"/>
      <c r="M326" s="297"/>
      <c r="N326" s="297"/>
      <c r="O326" s="297"/>
      <c r="P326" s="297"/>
      <c r="Q326" s="297"/>
      <c r="R326" s="297"/>
      <c r="S326" s="297"/>
      <c r="T326" s="297"/>
      <c r="U326" s="297"/>
      <c r="V326" s="297"/>
      <c r="W326" s="297"/>
      <c r="X326" s="297"/>
      <c r="Y326" s="297"/>
      <c r="Z326" s="297"/>
    </row>
    <row r="327" spans="1:26" ht="15.75" customHeight="1">
      <c r="A327" s="297"/>
      <c r="B327" s="297"/>
      <c r="C327" s="297"/>
      <c r="D327" s="297"/>
      <c r="E327" s="297"/>
      <c r="F327" s="297"/>
      <c r="G327" s="297"/>
      <c r="H327" s="297"/>
      <c r="I327" s="297"/>
      <c r="J327" s="297"/>
      <c r="K327" s="297"/>
      <c r="L327" s="297"/>
      <c r="M327" s="297"/>
      <c r="N327" s="297"/>
      <c r="O327" s="297"/>
      <c r="P327" s="297"/>
      <c r="Q327" s="297"/>
      <c r="R327" s="297"/>
      <c r="S327" s="297"/>
      <c r="T327" s="297"/>
      <c r="U327" s="297"/>
      <c r="V327" s="297"/>
      <c r="W327" s="297"/>
      <c r="X327" s="297"/>
      <c r="Y327" s="297"/>
      <c r="Z327" s="297"/>
    </row>
    <row r="328" spans="1:26" ht="15.75" customHeight="1">
      <c r="A328" s="297"/>
      <c r="B328" s="297"/>
      <c r="C328" s="297"/>
      <c r="D328" s="297"/>
      <c r="E328" s="297"/>
      <c r="F328" s="297"/>
      <c r="G328" s="297"/>
      <c r="H328" s="297"/>
      <c r="I328" s="297"/>
      <c r="J328" s="297"/>
      <c r="K328" s="297"/>
      <c r="L328" s="297"/>
      <c r="M328" s="297"/>
      <c r="N328" s="297"/>
      <c r="O328" s="297"/>
      <c r="P328" s="297"/>
      <c r="Q328" s="297"/>
      <c r="R328" s="297"/>
      <c r="S328" s="297"/>
      <c r="T328" s="297"/>
      <c r="U328" s="297"/>
      <c r="V328" s="297"/>
      <c r="W328" s="297"/>
      <c r="X328" s="297"/>
      <c r="Y328" s="297"/>
      <c r="Z328" s="297"/>
    </row>
    <row r="329" spans="1:26" ht="15.75" customHeight="1">
      <c r="A329" s="297"/>
      <c r="B329" s="297"/>
      <c r="C329" s="297"/>
      <c r="D329" s="297"/>
      <c r="E329" s="297"/>
      <c r="F329" s="297"/>
      <c r="G329" s="297"/>
      <c r="H329" s="297"/>
      <c r="I329" s="297"/>
      <c r="J329" s="297"/>
      <c r="K329" s="297"/>
      <c r="L329" s="297"/>
      <c r="M329" s="297"/>
      <c r="N329" s="297"/>
      <c r="O329" s="297"/>
      <c r="P329" s="297"/>
      <c r="Q329" s="297"/>
      <c r="R329" s="297"/>
      <c r="S329" s="297"/>
      <c r="T329" s="297"/>
      <c r="U329" s="297"/>
      <c r="V329" s="297"/>
      <c r="W329" s="297"/>
      <c r="X329" s="297"/>
      <c r="Y329" s="297"/>
      <c r="Z329" s="297"/>
    </row>
    <row r="330" spans="1:26" ht="15.75" customHeight="1">
      <c r="A330" s="297"/>
      <c r="B330" s="297"/>
      <c r="C330" s="297"/>
      <c r="D330" s="297"/>
      <c r="E330" s="297"/>
      <c r="F330" s="297"/>
      <c r="G330" s="297"/>
      <c r="H330" s="297"/>
      <c r="I330" s="297"/>
      <c r="J330" s="297"/>
      <c r="K330" s="297"/>
      <c r="L330" s="297"/>
      <c r="M330" s="297"/>
      <c r="N330" s="297"/>
      <c r="O330" s="297"/>
      <c r="P330" s="297"/>
      <c r="Q330" s="297"/>
      <c r="R330" s="297"/>
      <c r="S330" s="297"/>
      <c r="T330" s="297"/>
      <c r="U330" s="297"/>
      <c r="V330" s="297"/>
      <c r="W330" s="297"/>
      <c r="X330" s="297"/>
      <c r="Y330" s="297"/>
      <c r="Z330" s="297"/>
    </row>
    <row r="331" spans="1:26" ht="15.75" customHeight="1">
      <c r="A331" s="297"/>
      <c r="B331" s="297"/>
      <c r="C331" s="297"/>
      <c r="D331" s="297"/>
      <c r="E331" s="297"/>
      <c r="F331" s="297"/>
      <c r="G331" s="297"/>
      <c r="H331" s="297"/>
      <c r="I331" s="297"/>
      <c r="J331" s="297"/>
      <c r="K331" s="297"/>
      <c r="L331" s="297"/>
      <c r="M331" s="297"/>
      <c r="N331" s="297"/>
      <c r="O331" s="297"/>
      <c r="P331" s="297"/>
      <c r="Q331" s="297"/>
      <c r="R331" s="297"/>
      <c r="S331" s="297"/>
      <c r="T331" s="297"/>
      <c r="U331" s="297"/>
      <c r="V331" s="297"/>
      <c r="W331" s="297"/>
      <c r="X331" s="297"/>
      <c r="Y331" s="297"/>
      <c r="Z331" s="297"/>
    </row>
    <row r="332" spans="1:26" ht="15.75" customHeight="1">
      <c r="A332" s="297"/>
      <c r="B332" s="297"/>
      <c r="C332" s="297"/>
      <c r="D332" s="297"/>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row>
    <row r="333" spans="1:26" ht="15.75" customHeight="1">
      <c r="A333" s="297"/>
      <c r="B333" s="297"/>
      <c r="C333" s="297"/>
      <c r="D333" s="297"/>
      <c r="E333" s="297"/>
      <c r="F333" s="297"/>
      <c r="G333" s="297"/>
      <c r="H333" s="297"/>
      <c r="I333" s="297"/>
      <c r="J333" s="297"/>
      <c r="K333" s="297"/>
      <c r="L333" s="297"/>
      <c r="M333" s="297"/>
      <c r="N333" s="297"/>
      <c r="O333" s="297"/>
      <c r="P333" s="297"/>
      <c r="Q333" s="297"/>
      <c r="R333" s="297"/>
      <c r="S333" s="297"/>
      <c r="T333" s="297"/>
      <c r="U333" s="297"/>
      <c r="V333" s="297"/>
      <c r="W333" s="297"/>
      <c r="X333" s="297"/>
      <c r="Y333" s="297"/>
      <c r="Z333" s="297"/>
    </row>
    <row r="334" spans="1:26" ht="15.75" customHeight="1">
      <c r="A334" s="297"/>
      <c r="B334" s="297"/>
      <c r="C334" s="297"/>
      <c r="D334" s="297"/>
      <c r="E334" s="297"/>
      <c r="F334" s="297"/>
      <c r="G334" s="297"/>
      <c r="H334" s="297"/>
      <c r="I334" s="297"/>
      <c r="J334" s="297"/>
      <c r="K334" s="297"/>
      <c r="L334" s="297"/>
      <c r="M334" s="297"/>
      <c r="N334" s="297"/>
      <c r="O334" s="297"/>
      <c r="P334" s="297"/>
      <c r="Q334" s="297"/>
      <c r="R334" s="297"/>
      <c r="S334" s="297"/>
      <c r="T334" s="297"/>
      <c r="U334" s="297"/>
      <c r="V334" s="297"/>
      <c r="W334" s="297"/>
      <c r="X334" s="297"/>
      <c r="Y334" s="297"/>
      <c r="Z334" s="297"/>
    </row>
    <row r="335" spans="1:26" ht="15.75" customHeight="1">
      <c r="A335" s="297"/>
      <c r="B335" s="297"/>
      <c r="C335" s="297"/>
      <c r="D335" s="297"/>
      <c r="E335" s="297"/>
      <c r="F335" s="297"/>
      <c r="G335" s="297"/>
      <c r="H335" s="297"/>
      <c r="I335" s="297"/>
      <c r="J335" s="297"/>
      <c r="K335" s="297"/>
      <c r="L335" s="297"/>
      <c r="M335" s="297"/>
      <c r="N335" s="297"/>
      <c r="O335" s="297"/>
      <c r="P335" s="297"/>
      <c r="Q335" s="297"/>
      <c r="R335" s="297"/>
      <c r="S335" s="297"/>
      <c r="T335" s="297"/>
      <c r="U335" s="297"/>
      <c r="V335" s="297"/>
      <c r="W335" s="297"/>
      <c r="X335" s="297"/>
      <c r="Y335" s="297"/>
      <c r="Z335" s="297"/>
    </row>
    <row r="336" spans="1:26" ht="15.75" customHeight="1">
      <c r="A336" s="297"/>
      <c r="B336" s="297"/>
      <c r="C336" s="297"/>
      <c r="D336" s="297"/>
      <c r="E336" s="297"/>
      <c r="F336" s="297"/>
      <c r="G336" s="297"/>
      <c r="H336" s="297"/>
      <c r="I336" s="297"/>
      <c r="J336" s="297"/>
      <c r="K336" s="297"/>
      <c r="L336" s="297"/>
      <c r="M336" s="297"/>
      <c r="N336" s="297"/>
      <c r="O336" s="297"/>
      <c r="P336" s="297"/>
      <c r="Q336" s="297"/>
      <c r="R336" s="297"/>
      <c r="S336" s="297"/>
      <c r="T336" s="297"/>
      <c r="U336" s="297"/>
      <c r="V336" s="297"/>
      <c r="W336" s="297"/>
      <c r="X336" s="297"/>
      <c r="Y336" s="297"/>
      <c r="Z336" s="297"/>
    </row>
    <row r="337" spans="1:26" ht="15.75" customHeight="1">
      <c r="A337" s="297"/>
      <c r="B337" s="297"/>
      <c r="C337" s="297"/>
      <c r="D337" s="297"/>
      <c r="E337" s="297"/>
      <c r="F337" s="297"/>
      <c r="G337" s="297"/>
      <c r="H337" s="297"/>
      <c r="I337" s="297"/>
      <c r="J337" s="297"/>
      <c r="K337" s="297"/>
      <c r="L337" s="297"/>
      <c r="M337" s="297"/>
      <c r="N337" s="297"/>
      <c r="O337" s="297"/>
      <c r="P337" s="297"/>
      <c r="Q337" s="297"/>
      <c r="R337" s="297"/>
      <c r="S337" s="297"/>
      <c r="T337" s="297"/>
      <c r="U337" s="297"/>
      <c r="V337" s="297"/>
      <c r="W337" s="297"/>
      <c r="X337" s="297"/>
      <c r="Y337" s="297"/>
      <c r="Z337" s="297"/>
    </row>
    <row r="338" spans="1:26" ht="15.75" customHeight="1">
      <c r="A338" s="297"/>
      <c r="B338" s="297"/>
      <c r="C338" s="297"/>
      <c r="D338" s="297"/>
      <c r="E338" s="297"/>
      <c r="F338" s="297"/>
      <c r="G338" s="297"/>
      <c r="H338" s="297"/>
      <c r="I338" s="297"/>
      <c r="J338" s="297"/>
      <c r="K338" s="297"/>
      <c r="L338" s="297"/>
      <c r="M338" s="297"/>
      <c r="N338" s="297"/>
      <c r="O338" s="297"/>
      <c r="P338" s="297"/>
      <c r="Q338" s="297"/>
      <c r="R338" s="297"/>
      <c r="S338" s="297"/>
      <c r="T338" s="297"/>
      <c r="U338" s="297"/>
      <c r="V338" s="297"/>
      <c r="W338" s="297"/>
      <c r="X338" s="297"/>
      <c r="Y338" s="297"/>
      <c r="Z338" s="297"/>
    </row>
    <row r="339" spans="1:26" ht="15.75" customHeight="1">
      <c r="A339" s="297"/>
      <c r="B339" s="297"/>
      <c r="C339" s="297"/>
      <c r="D339" s="297"/>
      <c r="E339" s="297"/>
      <c r="F339" s="297"/>
      <c r="G339" s="297"/>
      <c r="H339" s="297"/>
      <c r="I339" s="297"/>
      <c r="J339" s="297"/>
      <c r="K339" s="297"/>
      <c r="L339" s="297"/>
      <c r="M339" s="297"/>
      <c r="N339" s="297"/>
      <c r="O339" s="297"/>
      <c r="P339" s="297"/>
      <c r="Q339" s="297"/>
      <c r="R339" s="297"/>
      <c r="S339" s="297"/>
      <c r="T339" s="297"/>
      <c r="U339" s="297"/>
      <c r="V339" s="297"/>
      <c r="W339" s="297"/>
      <c r="X339" s="297"/>
      <c r="Y339" s="297"/>
      <c r="Z339" s="297"/>
    </row>
    <row r="340" spans="1:26" ht="15.75" customHeight="1">
      <c r="A340" s="297"/>
      <c r="B340" s="297"/>
      <c r="C340" s="297"/>
      <c r="D340" s="297"/>
      <c r="E340" s="297"/>
      <c r="F340" s="297"/>
      <c r="G340" s="297"/>
      <c r="H340" s="297"/>
      <c r="I340" s="297"/>
      <c r="J340" s="297"/>
      <c r="K340" s="297"/>
      <c r="L340" s="297"/>
      <c r="M340" s="297"/>
      <c r="N340" s="297"/>
      <c r="O340" s="297"/>
      <c r="P340" s="297"/>
      <c r="Q340" s="297"/>
      <c r="R340" s="297"/>
      <c r="S340" s="297"/>
      <c r="T340" s="297"/>
      <c r="U340" s="297"/>
      <c r="V340" s="297"/>
      <c r="W340" s="297"/>
      <c r="X340" s="297"/>
      <c r="Y340" s="297"/>
      <c r="Z340" s="297"/>
    </row>
    <row r="341" spans="1:26" ht="15.75" customHeight="1">
      <c r="A341" s="297"/>
      <c r="B341" s="297"/>
      <c r="C341" s="297"/>
      <c r="D341" s="297"/>
      <c r="E341" s="297"/>
      <c r="F341" s="297"/>
      <c r="G341" s="297"/>
      <c r="H341" s="297"/>
      <c r="I341" s="297"/>
      <c r="J341" s="297"/>
      <c r="K341" s="297"/>
      <c r="L341" s="297"/>
      <c r="M341" s="297"/>
      <c r="N341" s="297"/>
      <c r="O341" s="297"/>
      <c r="P341" s="297"/>
      <c r="Q341" s="297"/>
      <c r="R341" s="297"/>
      <c r="S341" s="297"/>
      <c r="T341" s="297"/>
      <c r="U341" s="297"/>
      <c r="V341" s="297"/>
      <c r="W341" s="297"/>
      <c r="X341" s="297"/>
      <c r="Y341" s="297"/>
      <c r="Z341" s="297"/>
    </row>
    <row r="342" spans="1:26" ht="15.75" customHeight="1">
      <c r="A342" s="297"/>
      <c r="B342" s="297"/>
      <c r="C342" s="297"/>
      <c r="D342" s="297"/>
      <c r="E342" s="297"/>
      <c r="F342" s="297"/>
      <c r="G342" s="297"/>
      <c r="H342" s="297"/>
      <c r="I342" s="297"/>
      <c r="J342" s="297"/>
      <c r="K342" s="297"/>
      <c r="L342" s="297"/>
      <c r="M342" s="297"/>
      <c r="N342" s="297"/>
      <c r="O342" s="297"/>
      <c r="P342" s="297"/>
      <c r="Q342" s="297"/>
      <c r="R342" s="297"/>
      <c r="S342" s="297"/>
      <c r="T342" s="297"/>
      <c r="U342" s="297"/>
      <c r="V342" s="297"/>
      <c r="W342" s="297"/>
      <c r="X342" s="297"/>
      <c r="Y342" s="297"/>
      <c r="Z342" s="297"/>
    </row>
    <row r="343" spans="1:26" ht="15.75" customHeight="1">
      <c r="A343" s="297"/>
      <c r="B343" s="297"/>
      <c r="C343" s="297"/>
      <c r="D343" s="297"/>
      <c r="E343" s="297"/>
      <c r="F343" s="297"/>
      <c r="G343" s="297"/>
      <c r="H343" s="297"/>
      <c r="I343" s="297"/>
      <c r="J343" s="297"/>
      <c r="K343" s="297"/>
      <c r="L343" s="297"/>
      <c r="M343" s="297"/>
      <c r="N343" s="297"/>
      <c r="O343" s="297"/>
      <c r="P343" s="297"/>
      <c r="Q343" s="297"/>
      <c r="R343" s="297"/>
      <c r="S343" s="297"/>
      <c r="T343" s="297"/>
      <c r="U343" s="297"/>
      <c r="V343" s="297"/>
      <c r="W343" s="297"/>
      <c r="X343" s="297"/>
      <c r="Y343" s="297"/>
      <c r="Z343" s="297"/>
    </row>
    <row r="344" spans="1:26" ht="15.75" customHeight="1">
      <c r="A344" s="297"/>
      <c r="B344" s="297"/>
      <c r="C344" s="297"/>
      <c r="D344" s="297"/>
      <c r="E344" s="297"/>
      <c r="F344" s="297"/>
      <c r="G344" s="297"/>
      <c r="H344" s="297"/>
      <c r="I344" s="297"/>
      <c r="J344" s="297"/>
      <c r="K344" s="297"/>
      <c r="L344" s="297"/>
      <c r="M344" s="297"/>
      <c r="N344" s="297"/>
      <c r="O344" s="297"/>
      <c r="P344" s="297"/>
      <c r="Q344" s="297"/>
      <c r="R344" s="297"/>
      <c r="S344" s="297"/>
      <c r="T344" s="297"/>
      <c r="U344" s="297"/>
      <c r="V344" s="297"/>
      <c r="W344" s="297"/>
      <c r="X344" s="297"/>
      <c r="Y344" s="297"/>
      <c r="Z344" s="297"/>
    </row>
    <row r="345" spans="1:26" ht="15.75" customHeight="1">
      <c r="A345" s="297"/>
      <c r="B345" s="297"/>
      <c r="C345" s="297"/>
      <c r="D345" s="297"/>
      <c r="E345" s="297"/>
      <c r="F345" s="297"/>
      <c r="G345" s="297"/>
      <c r="H345" s="297"/>
      <c r="I345" s="297"/>
      <c r="J345" s="297"/>
      <c r="K345" s="297"/>
      <c r="L345" s="297"/>
      <c r="M345" s="297"/>
      <c r="N345" s="297"/>
      <c r="O345" s="297"/>
      <c r="P345" s="297"/>
      <c r="Q345" s="297"/>
      <c r="R345" s="297"/>
      <c r="S345" s="297"/>
      <c r="T345" s="297"/>
      <c r="U345" s="297"/>
      <c r="V345" s="297"/>
      <c r="W345" s="297"/>
      <c r="X345" s="297"/>
      <c r="Y345" s="297"/>
      <c r="Z345" s="297"/>
    </row>
    <row r="346" spans="1:26" ht="15.75" customHeight="1">
      <c r="A346" s="297"/>
      <c r="B346" s="297"/>
      <c r="C346" s="297"/>
      <c r="D346" s="297"/>
      <c r="E346" s="297"/>
      <c r="F346" s="297"/>
      <c r="G346" s="297"/>
      <c r="H346" s="297"/>
      <c r="I346" s="297"/>
      <c r="J346" s="297"/>
      <c r="K346" s="297"/>
      <c r="L346" s="297"/>
      <c r="M346" s="297"/>
      <c r="N346" s="297"/>
      <c r="O346" s="297"/>
      <c r="P346" s="297"/>
      <c r="Q346" s="297"/>
      <c r="R346" s="297"/>
      <c r="S346" s="297"/>
      <c r="T346" s="297"/>
      <c r="U346" s="297"/>
      <c r="V346" s="297"/>
      <c r="W346" s="297"/>
      <c r="X346" s="297"/>
      <c r="Y346" s="297"/>
      <c r="Z346" s="297"/>
    </row>
    <row r="347" spans="1:26" ht="15.75" customHeight="1">
      <c r="A347" s="297"/>
      <c r="B347" s="297"/>
      <c r="C347" s="297"/>
      <c r="D347" s="297"/>
      <c r="E347" s="297"/>
      <c r="F347" s="297"/>
      <c r="G347" s="297"/>
      <c r="H347" s="297"/>
      <c r="I347" s="297"/>
      <c r="J347" s="297"/>
      <c r="K347" s="297"/>
      <c r="L347" s="297"/>
      <c r="M347" s="297"/>
      <c r="N347" s="297"/>
      <c r="O347" s="297"/>
      <c r="P347" s="297"/>
      <c r="Q347" s="297"/>
      <c r="R347" s="297"/>
      <c r="S347" s="297"/>
      <c r="T347" s="297"/>
      <c r="U347" s="297"/>
      <c r="V347" s="297"/>
      <c r="W347" s="297"/>
      <c r="X347" s="297"/>
      <c r="Y347" s="297"/>
      <c r="Z347" s="297"/>
    </row>
    <row r="348" spans="1:26" ht="15.75" customHeight="1">
      <c r="A348" s="297"/>
      <c r="B348" s="297"/>
      <c r="C348" s="297"/>
      <c r="D348" s="297"/>
      <c r="E348" s="297"/>
      <c r="F348" s="297"/>
      <c r="G348" s="297"/>
      <c r="H348" s="297"/>
      <c r="I348" s="297"/>
      <c r="J348" s="297"/>
      <c r="K348" s="297"/>
      <c r="L348" s="297"/>
      <c r="M348" s="297"/>
      <c r="N348" s="297"/>
      <c r="O348" s="297"/>
      <c r="P348" s="297"/>
      <c r="Q348" s="297"/>
      <c r="R348" s="297"/>
      <c r="S348" s="297"/>
      <c r="T348" s="297"/>
      <c r="U348" s="297"/>
      <c r="V348" s="297"/>
      <c r="W348" s="297"/>
      <c r="X348" s="297"/>
      <c r="Y348" s="297"/>
      <c r="Z348" s="297"/>
    </row>
    <row r="349" spans="1:26" ht="15.75" customHeight="1">
      <c r="A349" s="297"/>
      <c r="B349" s="297"/>
      <c r="C349" s="297"/>
      <c r="D349" s="297"/>
      <c r="E349" s="297"/>
      <c r="F349" s="297"/>
      <c r="G349" s="297"/>
      <c r="H349" s="297"/>
      <c r="I349" s="297"/>
      <c r="J349" s="297"/>
      <c r="K349" s="297"/>
      <c r="L349" s="297"/>
      <c r="M349" s="297"/>
      <c r="N349" s="297"/>
      <c r="O349" s="297"/>
      <c r="P349" s="297"/>
      <c r="Q349" s="297"/>
      <c r="R349" s="297"/>
      <c r="S349" s="297"/>
      <c r="T349" s="297"/>
      <c r="U349" s="297"/>
      <c r="V349" s="297"/>
      <c r="W349" s="297"/>
      <c r="X349" s="297"/>
      <c r="Y349" s="297"/>
      <c r="Z349" s="297"/>
    </row>
    <row r="350" spans="1:26" ht="15.75" customHeight="1">
      <c r="A350" s="297"/>
      <c r="B350" s="297"/>
      <c r="C350" s="297"/>
      <c r="D350" s="297"/>
      <c r="E350" s="297"/>
      <c r="F350" s="297"/>
      <c r="G350" s="297"/>
      <c r="H350" s="297"/>
      <c r="I350" s="297"/>
      <c r="J350" s="297"/>
      <c r="K350" s="297"/>
      <c r="L350" s="297"/>
      <c r="M350" s="297"/>
      <c r="N350" s="297"/>
      <c r="O350" s="297"/>
      <c r="P350" s="297"/>
      <c r="Q350" s="297"/>
      <c r="R350" s="297"/>
      <c r="S350" s="297"/>
      <c r="T350" s="297"/>
      <c r="U350" s="297"/>
      <c r="V350" s="297"/>
      <c r="W350" s="297"/>
      <c r="X350" s="297"/>
      <c r="Y350" s="297"/>
      <c r="Z350" s="297"/>
    </row>
    <row r="351" spans="1:26" ht="15.75" customHeight="1">
      <c r="A351" s="297"/>
      <c r="B351" s="297"/>
      <c r="C351" s="297"/>
      <c r="D351" s="297"/>
      <c r="E351" s="297"/>
      <c r="F351" s="297"/>
      <c r="G351" s="297"/>
      <c r="H351" s="297"/>
      <c r="I351" s="297"/>
      <c r="J351" s="297"/>
      <c r="K351" s="297"/>
      <c r="L351" s="297"/>
      <c r="M351" s="297"/>
      <c r="N351" s="297"/>
      <c r="O351" s="297"/>
      <c r="P351" s="297"/>
      <c r="Q351" s="297"/>
      <c r="R351" s="297"/>
      <c r="S351" s="297"/>
      <c r="T351" s="297"/>
      <c r="U351" s="297"/>
      <c r="V351" s="297"/>
      <c r="W351" s="297"/>
      <c r="X351" s="297"/>
      <c r="Y351" s="297"/>
      <c r="Z351" s="297"/>
    </row>
    <row r="352" spans="1:26" ht="15.75" customHeight="1">
      <c r="A352" s="297"/>
      <c r="B352" s="297"/>
      <c r="C352" s="297"/>
      <c r="D352" s="297"/>
      <c r="E352" s="297"/>
      <c r="F352" s="297"/>
      <c r="G352" s="297"/>
      <c r="H352" s="297"/>
      <c r="I352" s="297"/>
      <c r="J352" s="297"/>
      <c r="K352" s="297"/>
      <c r="L352" s="297"/>
      <c r="M352" s="297"/>
      <c r="N352" s="297"/>
      <c r="O352" s="297"/>
      <c r="P352" s="297"/>
      <c r="Q352" s="297"/>
      <c r="R352" s="297"/>
      <c r="S352" s="297"/>
      <c r="T352" s="297"/>
      <c r="U352" s="297"/>
      <c r="V352" s="297"/>
      <c r="W352" s="297"/>
      <c r="X352" s="297"/>
      <c r="Y352" s="297"/>
      <c r="Z352" s="297"/>
    </row>
    <row r="353" spans="1:26" ht="15.75" customHeight="1">
      <c r="A353" s="297"/>
      <c r="B353" s="297"/>
      <c r="C353" s="297"/>
      <c r="D353" s="297"/>
      <c r="E353" s="297"/>
      <c r="F353" s="297"/>
      <c r="G353" s="297"/>
      <c r="H353" s="297"/>
      <c r="I353" s="297"/>
      <c r="J353" s="297"/>
      <c r="K353" s="297"/>
      <c r="L353" s="297"/>
      <c r="M353" s="297"/>
      <c r="N353" s="297"/>
      <c r="O353" s="297"/>
      <c r="P353" s="297"/>
      <c r="Q353" s="297"/>
      <c r="R353" s="297"/>
      <c r="S353" s="297"/>
      <c r="T353" s="297"/>
      <c r="U353" s="297"/>
      <c r="V353" s="297"/>
      <c r="W353" s="297"/>
      <c r="X353" s="297"/>
      <c r="Y353" s="297"/>
      <c r="Z353" s="297"/>
    </row>
    <row r="354" spans="1:26" ht="15.75" customHeight="1">
      <c r="A354" s="297"/>
      <c r="B354" s="297"/>
      <c r="C354" s="297"/>
      <c r="D354" s="297"/>
      <c r="E354" s="297"/>
      <c r="F354" s="297"/>
      <c r="G354" s="297"/>
      <c r="H354" s="297"/>
      <c r="I354" s="297"/>
      <c r="J354" s="297"/>
      <c r="K354" s="297"/>
      <c r="L354" s="297"/>
      <c r="M354" s="297"/>
      <c r="N354" s="297"/>
      <c r="O354" s="297"/>
      <c r="P354" s="297"/>
      <c r="Q354" s="297"/>
      <c r="R354" s="297"/>
      <c r="S354" s="297"/>
      <c r="T354" s="297"/>
      <c r="U354" s="297"/>
      <c r="V354" s="297"/>
      <c r="W354" s="297"/>
      <c r="X354" s="297"/>
      <c r="Y354" s="297"/>
      <c r="Z354" s="297"/>
    </row>
    <row r="355" spans="1:26" ht="15.75" customHeight="1">
      <c r="A355" s="297"/>
      <c r="B355" s="297"/>
      <c r="C355" s="297"/>
      <c r="D355" s="297"/>
      <c r="E355" s="297"/>
      <c r="F355" s="297"/>
      <c r="G355" s="297"/>
      <c r="H355" s="297"/>
      <c r="I355" s="297"/>
      <c r="J355" s="297"/>
      <c r="K355" s="297"/>
      <c r="L355" s="297"/>
      <c r="M355" s="297"/>
      <c r="N355" s="297"/>
      <c r="O355" s="297"/>
      <c r="P355" s="297"/>
      <c r="Q355" s="297"/>
      <c r="R355" s="297"/>
      <c r="S355" s="297"/>
      <c r="T355" s="297"/>
      <c r="U355" s="297"/>
      <c r="V355" s="297"/>
      <c r="W355" s="297"/>
      <c r="X355" s="297"/>
      <c r="Y355" s="297"/>
      <c r="Z355" s="297"/>
    </row>
    <row r="356" spans="1:26" ht="15.75" customHeight="1">
      <c r="A356" s="297"/>
      <c r="B356" s="297"/>
      <c r="C356" s="297"/>
      <c r="D356" s="297"/>
      <c r="E356" s="297"/>
      <c r="F356" s="297"/>
      <c r="G356" s="297"/>
      <c r="H356" s="297"/>
      <c r="I356" s="297"/>
      <c r="J356" s="297"/>
      <c r="K356" s="297"/>
      <c r="L356" s="297"/>
      <c r="M356" s="297"/>
      <c r="N356" s="297"/>
      <c r="O356" s="297"/>
      <c r="P356" s="297"/>
      <c r="Q356" s="297"/>
      <c r="R356" s="297"/>
      <c r="S356" s="297"/>
      <c r="T356" s="297"/>
      <c r="U356" s="297"/>
      <c r="V356" s="297"/>
      <c r="W356" s="297"/>
      <c r="X356" s="297"/>
      <c r="Y356" s="297"/>
      <c r="Z356" s="297"/>
    </row>
    <row r="357" spans="1:26" ht="15.75" customHeight="1">
      <c r="A357" s="297"/>
      <c r="B357" s="297"/>
      <c r="C357" s="297"/>
      <c r="D357" s="297"/>
      <c r="E357" s="297"/>
      <c r="F357" s="297"/>
      <c r="G357" s="297"/>
      <c r="H357" s="297"/>
      <c r="I357" s="297"/>
      <c r="J357" s="297"/>
      <c r="K357" s="297"/>
      <c r="L357" s="297"/>
      <c r="M357" s="297"/>
      <c r="N357" s="297"/>
      <c r="O357" s="297"/>
      <c r="P357" s="297"/>
      <c r="Q357" s="297"/>
      <c r="R357" s="297"/>
      <c r="S357" s="297"/>
      <c r="T357" s="297"/>
      <c r="U357" s="297"/>
      <c r="V357" s="297"/>
      <c r="W357" s="297"/>
      <c r="X357" s="297"/>
      <c r="Y357" s="297"/>
      <c r="Z357" s="297"/>
    </row>
    <row r="358" spans="1:26" ht="15.75" customHeight="1">
      <c r="A358" s="297"/>
      <c r="B358" s="297"/>
      <c r="C358" s="297"/>
      <c r="D358" s="297"/>
      <c r="E358" s="297"/>
      <c r="F358" s="297"/>
      <c r="G358" s="297"/>
      <c r="H358" s="297"/>
      <c r="I358" s="297"/>
      <c r="J358" s="297"/>
      <c r="K358" s="297"/>
      <c r="L358" s="297"/>
      <c r="M358" s="297"/>
      <c r="N358" s="297"/>
      <c r="O358" s="297"/>
      <c r="P358" s="297"/>
      <c r="Q358" s="297"/>
      <c r="R358" s="297"/>
      <c r="S358" s="297"/>
      <c r="T358" s="297"/>
      <c r="U358" s="297"/>
      <c r="V358" s="297"/>
      <c r="W358" s="297"/>
      <c r="X358" s="297"/>
      <c r="Y358" s="297"/>
      <c r="Z358" s="297"/>
    </row>
    <row r="359" spans="1:26" ht="15.75" customHeight="1">
      <c r="A359" s="297"/>
      <c r="B359" s="297"/>
      <c r="C359" s="297"/>
      <c r="D359" s="297"/>
      <c r="E359" s="297"/>
      <c r="F359" s="297"/>
      <c r="G359" s="297"/>
      <c r="H359" s="297"/>
      <c r="I359" s="297"/>
      <c r="J359" s="297"/>
      <c r="K359" s="297"/>
      <c r="L359" s="297"/>
      <c r="M359" s="297"/>
      <c r="N359" s="297"/>
      <c r="O359" s="297"/>
      <c r="P359" s="297"/>
      <c r="Q359" s="297"/>
      <c r="R359" s="297"/>
      <c r="S359" s="297"/>
      <c r="T359" s="297"/>
      <c r="U359" s="297"/>
      <c r="V359" s="297"/>
      <c r="W359" s="297"/>
      <c r="X359" s="297"/>
      <c r="Y359" s="297"/>
      <c r="Z359" s="297"/>
    </row>
    <row r="360" spans="1:26" ht="15.75" customHeight="1">
      <c r="A360" s="297"/>
      <c r="B360" s="297"/>
      <c r="C360" s="297"/>
      <c r="D360" s="297"/>
      <c r="E360" s="297"/>
      <c r="F360" s="297"/>
      <c r="G360" s="297"/>
      <c r="H360" s="297"/>
      <c r="I360" s="297"/>
      <c r="J360" s="297"/>
      <c r="K360" s="297"/>
      <c r="L360" s="297"/>
      <c r="M360" s="297"/>
      <c r="N360" s="297"/>
      <c r="O360" s="297"/>
      <c r="P360" s="297"/>
      <c r="Q360" s="297"/>
      <c r="R360" s="297"/>
      <c r="S360" s="297"/>
      <c r="T360" s="297"/>
      <c r="U360" s="297"/>
      <c r="V360" s="297"/>
      <c r="W360" s="297"/>
      <c r="X360" s="297"/>
      <c r="Y360" s="297"/>
      <c r="Z360" s="297"/>
    </row>
    <row r="361" spans="1:26" ht="15.75" customHeight="1">
      <c r="A361" s="297"/>
      <c r="B361" s="297"/>
      <c r="C361" s="297"/>
      <c r="D361" s="297"/>
      <c r="E361" s="297"/>
      <c r="F361" s="297"/>
      <c r="G361" s="297"/>
      <c r="H361" s="297"/>
      <c r="I361" s="297"/>
      <c r="J361" s="297"/>
      <c r="K361" s="297"/>
      <c r="L361" s="297"/>
      <c r="M361" s="297"/>
      <c r="N361" s="297"/>
      <c r="O361" s="297"/>
      <c r="P361" s="297"/>
      <c r="Q361" s="297"/>
      <c r="R361" s="297"/>
      <c r="S361" s="297"/>
      <c r="T361" s="297"/>
      <c r="U361" s="297"/>
      <c r="V361" s="297"/>
      <c r="W361" s="297"/>
      <c r="X361" s="297"/>
      <c r="Y361" s="297"/>
      <c r="Z361" s="297"/>
    </row>
    <row r="362" spans="1:26" ht="15.75" customHeight="1">
      <c r="A362" s="297"/>
      <c r="B362" s="297"/>
      <c r="C362" s="297"/>
      <c r="D362" s="297"/>
      <c r="E362" s="297"/>
      <c r="F362" s="297"/>
      <c r="G362" s="297"/>
      <c r="H362" s="297"/>
      <c r="I362" s="297"/>
      <c r="J362" s="297"/>
      <c r="K362" s="297"/>
      <c r="L362" s="297"/>
      <c r="M362" s="297"/>
      <c r="N362" s="297"/>
      <c r="O362" s="297"/>
      <c r="P362" s="297"/>
      <c r="Q362" s="297"/>
      <c r="R362" s="297"/>
      <c r="S362" s="297"/>
      <c r="T362" s="297"/>
      <c r="U362" s="297"/>
      <c r="V362" s="297"/>
      <c r="W362" s="297"/>
      <c r="X362" s="297"/>
      <c r="Y362" s="297"/>
      <c r="Z362" s="297"/>
    </row>
    <row r="363" spans="1:26" ht="15.75" customHeight="1">
      <c r="A363" s="297"/>
      <c r="B363" s="297"/>
      <c r="C363" s="297"/>
      <c r="D363" s="297"/>
      <c r="E363" s="297"/>
      <c r="F363" s="297"/>
      <c r="G363" s="297"/>
      <c r="H363" s="297"/>
      <c r="I363" s="297"/>
      <c r="J363" s="297"/>
      <c r="K363" s="297"/>
      <c r="L363" s="297"/>
      <c r="M363" s="297"/>
      <c r="N363" s="297"/>
      <c r="O363" s="297"/>
      <c r="P363" s="297"/>
      <c r="Q363" s="297"/>
      <c r="R363" s="297"/>
      <c r="S363" s="297"/>
      <c r="T363" s="297"/>
      <c r="U363" s="297"/>
      <c r="V363" s="297"/>
      <c r="W363" s="297"/>
      <c r="X363" s="297"/>
      <c r="Y363" s="297"/>
      <c r="Z363" s="297"/>
    </row>
    <row r="364" spans="1:26" ht="15.75" customHeight="1">
      <c r="A364" s="297"/>
      <c r="B364" s="297"/>
      <c r="C364" s="297"/>
      <c r="D364" s="297"/>
      <c r="E364" s="297"/>
      <c r="F364" s="297"/>
      <c r="G364" s="297"/>
      <c r="H364" s="297"/>
      <c r="I364" s="297"/>
      <c r="J364" s="297"/>
      <c r="K364" s="297"/>
      <c r="L364" s="297"/>
      <c r="M364" s="297"/>
      <c r="N364" s="297"/>
      <c r="O364" s="297"/>
      <c r="P364" s="297"/>
      <c r="Q364" s="297"/>
      <c r="R364" s="297"/>
      <c r="S364" s="297"/>
      <c r="T364" s="297"/>
      <c r="U364" s="297"/>
      <c r="V364" s="297"/>
      <c r="W364" s="297"/>
      <c r="X364" s="297"/>
      <c r="Y364" s="297"/>
      <c r="Z364" s="297"/>
    </row>
    <row r="365" spans="1:26" ht="15.75" customHeight="1">
      <c r="A365" s="297"/>
      <c r="B365" s="297"/>
      <c r="C365" s="297"/>
      <c r="D365" s="297"/>
      <c r="E365" s="297"/>
      <c r="F365" s="297"/>
      <c r="G365" s="297"/>
      <c r="H365" s="297"/>
      <c r="I365" s="297"/>
      <c r="J365" s="297"/>
      <c r="K365" s="297"/>
      <c r="L365" s="297"/>
      <c r="M365" s="297"/>
      <c r="N365" s="297"/>
      <c r="O365" s="297"/>
      <c r="P365" s="297"/>
      <c r="Q365" s="297"/>
      <c r="R365" s="297"/>
      <c r="S365" s="297"/>
      <c r="T365" s="297"/>
      <c r="U365" s="297"/>
      <c r="V365" s="297"/>
      <c r="W365" s="297"/>
      <c r="X365" s="297"/>
      <c r="Y365" s="297"/>
      <c r="Z365" s="297"/>
    </row>
    <row r="366" spans="1:26" ht="15.75" customHeight="1">
      <c r="A366" s="297"/>
      <c r="B366" s="297"/>
      <c r="C366" s="297"/>
      <c r="D366" s="297"/>
      <c r="E366" s="297"/>
      <c r="F366" s="297"/>
      <c r="G366" s="297"/>
      <c r="H366" s="297"/>
      <c r="I366" s="297"/>
      <c r="J366" s="297"/>
      <c r="K366" s="297"/>
      <c r="L366" s="297"/>
      <c r="M366" s="297"/>
      <c r="N366" s="297"/>
      <c r="O366" s="297"/>
      <c r="P366" s="297"/>
      <c r="Q366" s="297"/>
      <c r="R366" s="297"/>
      <c r="S366" s="297"/>
      <c r="T366" s="297"/>
      <c r="U366" s="297"/>
      <c r="V366" s="297"/>
      <c r="W366" s="297"/>
      <c r="X366" s="297"/>
      <c r="Y366" s="297"/>
      <c r="Z366" s="297"/>
    </row>
    <row r="367" spans="1:26" ht="15.75" customHeight="1">
      <c r="A367" s="297"/>
      <c r="B367" s="297"/>
      <c r="C367" s="297"/>
      <c r="D367" s="297"/>
      <c r="E367" s="297"/>
      <c r="F367" s="297"/>
      <c r="G367" s="297"/>
      <c r="H367" s="297"/>
      <c r="I367" s="297"/>
      <c r="J367" s="297"/>
      <c r="K367" s="297"/>
      <c r="L367" s="297"/>
      <c r="M367" s="297"/>
      <c r="N367" s="297"/>
      <c r="O367" s="297"/>
      <c r="P367" s="297"/>
      <c r="Q367" s="297"/>
      <c r="R367" s="297"/>
      <c r="S367" s="297"/>
      <c r="T367" s="297"/>
      <c r="U367" s="297"/>
      <c r="V367" s="297"/>
      <c r="W367" s="297"/>
      <c r="X367" s="297"/>
      <c r="Y367" s="297"/>
      <c r="Z367" s="297"/>
    </row>
    <row r="368" spans="1:26" ht="15.75" customHeight="1">
      <c r="A368" s="297"/>
      <c r="B368" s="297"/>
      <c r="C368" s="297"/>
      <c r="D368" s="297"/>
      <c r="E368" s="297"/>
      <c r="F368" s="297"/>
      <c r="G368" s="297"/>
      <c r="H368" s="297"/>
      <c r="I368" s="297"/>
      <c r="J368" s="297"/>
      <c r="K368" s="297"/>
      <c r="L368" s="297"/>
      <c r="M368" s="297"/>
      <c r="N368" s="297"/>
      <c r="O368" s="297"/>
      <c r="P368" s="297"/>
      <c r="Q368" s="297"/>
      <c r="R368" s="297"/>
      <c r="S368" s="297"/>
      <c r="T368" s="297"/>
      <c r="U368" s="297"/>
      <c r="V368" s="297"/>
      <c r="W368" s="297"/>
      <c r="X368" s="297"/>
      <c r="Y368" s="297"/>
      <c r="Z368" s="297"/>
    </row>
    <row r="369" spans="1:26" ht="15.75" customHeight="1">
      <c r="A369" s="297"/>
      <c r="B369" s="297"/>
      <c r="C369" s="297"/>
      <c r="D369" s="297"/>
      <c r="E369" s="297"/>
      <c r="F369" s="297"/>
      <c r="G369" s="297"/>
      <c r="H369" s="297"/>
      <c r="I369" s="297"/>
      <c r="J369" s="297"/>
      <c r="K369" s="297"/>
      <c r="L369" s="297"/>
      <c r="M369" s="297"/>
      <c r="N369" s="297"/>
      <c r="O369" s="297"/>
      <c r="P369" s="297"/>
      <c r="Q369" s="297"/>
      <c r="R369" s="297"/>
      <c r="S369" s="297"/>
      <c r="T369" s="297"/>
      <c r="U369" s="297"/>
      <c r="V369" s="297"/>
      <c r="W369" s="297"/>
      <c r="X369" s="297"/>
      <c r="Y369" s="297"/>
      <c r="Z369" s="297"/>
    </row>
    <row r="370" spans="1:26" ht="15.75" customHeight="1">
      <c r="A370" s="297"/>
      <c r="B370" s="297"/>
      <c r="C370" s="297"/>
      <c r="D370" s="297"/>
      <c r="E370" s="297"/>
      <c r="F370" s="297"/>
      <c r="G370" s="297"/>
      <c r="H370" s="297"/>
      <c r="I370" s="297"/>
      <c r="J370" s="297"/>
      <c r="K370" s="297"/>
      <c r="L370" s="297"/>
      <c r="M370" s="297"/>
      <c r="N370" s="297"/>
      <c r="O370" s="297"/>
      <c r="P370" s="297"/>
      <c r="Q370" s="297"/>
      <c r="R370" s="297"/>
      <c r="S370" s="297"/>
      <c r="T370" s="297"/>
      <c r="U370" s="297"/>
      <c r="V370" s="297"/>
      <c r="W370" s="297"/>
      <c r="X370" s="297"/>
      <c r="Y370" s="297"/>
      <c r="Z370" s="297"/>
    </row>
    <row r="371" spans="1:26" ht="15.75" customHeight="1">
      <c r="A371" s="297"/>
      <c r="B371" s="297"/>
      <c r="C371" s="297"/>
      <c r="D371" s="297"/>
      <c r="E371" s="297"/>
      <c r="F371" s="297"/>
      <c r="G371" s="297"/>
      <c r="H371" s="297"/>
      <c r="I371" s="297"/>
      <c r="J371" s="297"/>
      <c r="K371" s="297"/>
      <c r="L371" s="297"/>
      <c r="M371" s="297"/>
      <c r="N371" s="297"/>
      <c r="O371" s="297"/>
      <c r="P371" s="297"/>
      <c r="Q371" s="297"/>
      <c r="R371" s="297"/>
      <c r="S371" s="297"/>
      <c r="T371" s="297"/>
      <c r="U371" s="297"/>
      <c r="V371" s="297"/>
      <c r="W371" s="297"/>
      <c r="X371" s="297"/>
      <c r="Y371" s="297"/>
      <c r="Z371" s="297"/>
    </row>
    <row r="372" spans="1:26" ht="15.75" customHeight="1">
      <c r="A372" s="297"/>
      <c r="B372" s="297"/>
      <c r="C372" s="297"/>
      <c r="D372" s="297"/>
      <c r="E372" s="297"/>
      <c r="F372" s="297"/>
      <c r="G372" s="297"/>
      <c r="H372" s="297"/>
      <c r="I372" s="297"/>
      <c r="J372" s="297"/>
      <c r="K372" s="297"/>
      <c r="L372" s="297"/>
      <c r="M372" s="297"/>
      <c r="N372" s="297"/>
      <c r="O372" s="297"/>
      <c r="P372" s="297"/>
      <c r="Q372" s="297"/>
      <c r="R372" s="297"/>
      <c r="S372" s="297"/>
      <c r="T372" s="297"/>
      <c r="U372" s="297"/>
      <c r="V372" s="297"/>
      <c r="W372" s="297"/>
      <c r="X372" s="297"/>
      <c r="Y372" s="297"/>
      <c r="Z372" s="297"/>
    </row>
    <row r="373" spans="1:26" ht="15.75" customHeight="1">
      <c r="A373" s="297"/>
      <c r="B373" s="297"/>
      <c r="C373" s="297"/>
      <c r="D373" s="297"/>
      <c r="E373" s="297"/>
      <c r="F373" s="297"/>
      <c r="G373" s="297"/>
      <c r="H373" s="297"/>
      <c r="I373" s="297"/>
      <c r="J373" s="297"/>
      <c r="K373" s="297"/>
      <c r="L373" s="297"/>
      <c r="M373" s="297"/>
      <c r="N373" s="297"/>
      <c r="O373" s="297"/>
      <c r="P373" s="297"/>
      <c r="Q373" s="297"/>
      <c r="R373" s="297"/>
      <c r="S373" s="297"/>
      <c r="T373" s="297"/>
      <c r="U373" s="297"/>
      <c r="V373" s="297"/>
      <c r="W373" s="297"/>
      <c r="X373" s="297"/>
      <c r="Y373" s="297"/>
      <c r="Z373" s="297"/>
    </row>
    <row r="374" spans="1:26" ht="15.75" customHeight="1">
      <c r="A374" s="297"/>
      <c r="B374" s="297"/>
      <c r="C374" s="297"/>
      <c r="D374" s="297"/>
      <c r="E374" s="297"/>
      <c r="F374" s="297"/>
      <c r="G374" s="297"/>
      <c r="H374" s="297"/>
      <c r="I374" s="297"/>
      <c r="J374" s="297"/>
      <c r="K374" s="297"/>
      <c r="L374" s="297"/>
      <c r="M374" s="297"/>
      <c r="N374" s="297"/>
      <c r="O374" s="297"/>
      <c r="P374" s="297"/>
      <c r="Q374" s="297"/>
      <c r="R374" s="297"/>
      <c r="S374" s="297"/>
      <c r="T374" s="297"/>
      <c r="U374" s="297"/>
      <c r="V374" s="297"/>
      <c r="W374" s="297"/>
      <c r="X374" s="297"/>
      <c r="Y374" s="297"/>
      <c r="Z374" s="297"/>
    </row>
    <row r="375" spans="1:26" ht="15.75" customHeight="1">
      <c r="A375" s="297"/>
      <c r="B375" s="297"/>
      <c r="C375" s="297"/>
      <c r="D375" s="297"/>
      <c r="E375" s="297"/>
      <c r="F375" s="297"/>
      <c r="G375" s="297"/>
      <c r="H375" s="297"/>
      <c r="I375" s="297"/>
      <c r="J375" s="297"/>
      <c r="K375" s="297"/>
      <c r="L375" s="297"/>
      <c r="M375" s="297"/>
      <c r="N375" s="297"/>
      <c r="O375" s="297"/>
      <c r="P375" s="297"/>
      <c r="Q375" s="297"/>
      <c r="R375" s="297"/>
      <c r="S375" s="297"/>
      <c r="T375" s="297"/>
      <c r="U375" s="297"/>
      <c r="V375" s="297"/>
      <c r="W375" s="297"/>
      <c r="X375" s="297"/>
      <c r="Y375" s="297"/>
      <c r="Z375" s="297"/>
    </row>
    <row r="376" spans="1:26" ht="15.75" customHeight="1">
      <c r="A376" s="297"/>
      <c r="B376" s="297"/>
      <c r="C376" s="297"/>
      <c r="D376" s="297"/>
      <c r="E376" s="297"/>
      <c r="F376" s="297"/>
      <c r="G376" s="297"/>
      <c r="H376" s="297"/>
      <c r="I376" s="297"/>
      <c r="J376" s="297"/>
      <c r="K376" s="297"/>
      <c r="L376" s="297"/>
      <c r="M376" s="297"/>
      <c r="N376" s="297"/>
      <c r="O376" s="297"/>
      <c r="P376" s="297"/>
      <c r="Q376" s="297"/>
      <c r="R376" s="297"/>
      <c r="S376" s="297"/>
      <c r="T376" s="297"/>
      <c r="U376" s="297"/>
      <c r="V376" s="297"/>
      <c r="W376" s="297"/>
      <c r="X376" s="297"/>
      <c r="Y376" s="297"/>
      <c r="Z376" s="297"/>
    </row>
    <row r="377" spans="1:26" ht="15.75" customHeight="1">
      <c r="A377" s="297"/>
      <c r="B377" s="297"/>
      <c r="C377" s="297"/>
      <c r="D377" s="297"/>
      <c r="E377" s="297"/>
      <c r="F377" s="297"/>
      <c r="G377" s="297"/>
      <c r="H377" s="297"/>
      <c r="I377" s="297"/>
      <c r="J377" s="297"/>
      <c r="K377" s="297"/>
      <c r="L377" s="297"/>
      <c r="M377" s="297"/>
      <c r="N377" s="297"/>
      <c r="O377" s="297"/>
      <c r="P377" s="297"/>
      <c r="Q377" s="297"/>
      <c r="R377" s="297"/>
      <c r="S377" s="297"/>
      <c r="T377" s="297"/>
      <c r="U377" s="297"/>
      <c r="V377" s="297"/>
      <c r="W377" s="297"/>
      <c r="X377" s="297"/>
      <c r="Y377" s="297"/>
      <c r="Z377" s="297"/>
    </row>
    <row r="378" spans="1:26" ht="15.75" customHeight="1">
      <c r="A378" s="297"/>
      <c r="B378" s="297"/>
      <c r="C378" s="297"/>
      <c r="D378" s="297"/>
      <c r="E378" s="297"/>
      <c r="F378" s="297"/>
      <c r="G378" s="297"/>
      <c r="H378" s="297"/>
      <c r="I378" s="297"/>
      <c r="J378" s="297"/>
      <c r="K378" s="297"/>
      <c r="L378" s="297"/>
      <c r="M378" s="297"/>
      <c r="N378" s="297"/>
      <c r="O378" s="297"/>
      <c r="P378" s="297"/>
      <c r="Q378" s="297"/>
      <c r="R378" s="297"/>
      <c r="S378" s="297"/>
      <c r="T378" s="297"/>
      <c r="U378" s="297"/>
      <c r="V378" s="297"/>
      <c r="W378" s="297"/>
      <c r="X378" s="297"/>
      <c r="Y378" s="297"/>
      <c r="Z378" s="297"/>
    </row>
    <row r="379" spans="1:26" ht="15.75" customHeight="1">
      <c r="A379" s="297"/>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row>
    <row r="380" spans="1:26" ht="15.75" customHeight="1">
      <c r="A380" s="297"/>
      <c r="B380" s="297"/>
      <c r="C380" s="297"/>
      <c r="D380" s="297"/>
      <c r="E380" s="297"/>
      <c r="F380" s="297"/>
      <c r="G380" s="297"/>
      <c r="H380" s="297"/>
      <c r="I380" s="297"/>
      <c r="J380" s="297"/>
      <c r="K380" s="297"/>
      <c r="L380" s="297"/>
      <c r="M380" s="297"/>
      <c r="N380" s="297"/>
      <c r="O380" s="297"/>
      <c r="P380" s="297"/>
      <c r="Q380" s="297"/>
      <c r="R380" s="297"/>
      <c r="S380" s="297"/>
      <c r="T380" s="297"/>
      <c r="U380" s="297"/>
      <c r="V380" s="297"/>
      <c r="W380" s="297"/>
      <c r="X380" s="297"/>
      <c r="Y380" s="297"/>
      <c r="Z380" s="297"/>
    </row>
    <row r="381" spans="1:26" ht="15.75" customHeight="1">
      <c r="A381" s="297"/>
      <c r="B381" s="297"/>
      <c r="C381" s="297"/>
      <c r="D381" s="297"/>
      <c r="E381" s="297"/>
      <c r="F381" s="297"/>
      <c r="G381" s="297"/>
      <c r="H381" s="297"/>
      <c r="I381" s="297"/>
      <c r="J381" s="297"/>
      <c r="K381" s="297"/>
      <c r="L381" s="297"/>
      <c r="M381" s="297"/>
      <c r="N381" s="297"/>
      <c r="O381" s="297"/>
      <c r="P381" s="297"/>
      <c r="Q381" s="297"/>
      <c r="R381" s="297"/>
      <c r="S381" s="297"/>
      <c r="T381" s="297"/>
      <c r="U381" s="297"/>
      <c r="V381" s="297"/>
      <c r="W381" s="297"/>
      <c r="X381" s="297"/>
      <c r="Y381" s="297"/>
      <c r="Z381" s="297"/>
    </row>
    <row r="382" spans="1:26" ht="15.75" customHeight="1">
      <c r="A382" s="297"/>
      <c r="B382" s="297"/>
      <c r="C382" s="297"/>
      <c r="D382" s="297"/>
      <c r="E382" s="297"/>
      <c r="F382" s="297"/>
      <c r="G382" s="297"/>
      <c r="H382" s="297"/>
      <c r="I382" s="297"/>
      <c r="J382" s="297"/>
      <c r="K382" s="297"/>
      <c r="L382" s="297"/>
      <c r="M382" s="297"/>
      <c r="N382" s="297"/>
      <c r="O382" s="297"/>
      <c r="P382" s="297"/>
      <c r="Q382" s="297"/>
      <c r="R382" s="297"/>
      <c r="S382" s="297"/>
      <c r="T382" s="297"/>
      <c r="U382" s="297"/>
      <c r="V382" s="297"/>
      <c r="W382" s="297"/>
      <c r="X382" s="297"/>
      <c r="Y382" s="297"/>
      <c r="Z382" s="297"/>
    </row>
    <row r="383" spans="1:26" ht="15.75" customHeight="1">
      <c r="A383" s="297"/>
      <c r="B383" s="297"/>
      <c r="C383" s="297"/>
      <c r="D383" s="297"/>
      <c r="E383" s="297"/>
      <c r="F383" s="297"/>
      <c r="G383" s="297"/>
      <c r="H383" s="297"/>
      <c r="I383" s="297"/>
      <c r="J383" s="297"/>
      <c r="K383" s="297"/>
      <c r="L383" s="297"/>
      <c r="M383" s="297"/>
      <c r="N383" s="297"/>
      <c r="O383" s="297"/>
      <c r="P383" s="297"/>
      <c r="Q383" s="297"/>
      <c r="R383" s="297"/>
      <c r="S383" s="297"/>
      <c r="T383" s="297"/>
      <c r="U383" s="297"/>
      <c r="V383" s="297"/>
      <c r="W383" s="297"/>
      <c r="X383" s="297"/>
      <c r="Y383" s="297"/>
      <c r="Z383" s="297"/>
    </row>
    <row r="384" spans="1:26" ht="15.75" customHeight="1">
      <c r="A384" s="297"/>
      <c r="B384" s="297"/>
      <c r="C384" s="297"/>
      <c r="D384" s="297"/>
      <c r="E384" s="297"/>
      <c r="F384" s="297"/>
      <c r="G384" s="297"/>
      <c r="H384" s="297"/>
      <c r="I384" s="297"/>
      <c r="J384" s="297"/>
      <c r="K384" s="297"/>
      <c r="L384" s="297"/>
      <c r="M384" s="297"/>
      <c r="N384" s="297"/>
      <c r="O384" s="297"/>
      <c r="P384" s="297"/>
      <c r="Q384" s="297"/>
      <c r="R384" s="297"/>
      <c r="S384" s="297"/>
      <c r="T384" s="297"/>
      <c r="U384" s="297"/>
      <c r="V384" s="297"/>
      <c r="W384" s="297"/>
      <c r="X384" s="297"/>
      <c r="Y384" s="297"/>
      <c r="Z384" s="297"/>
    </row>
    <row r="385" spans="1:26" ht="15.75" customHeight="1">
      <c r="A385" s="297"/>
      <c r="B385" s="297"/>
      <c r="C385" s="297"/>
      <c r="D385" s="297"/>
      <c r="E385" s="297"/>
      <c r="F385" s="297"/>
      <c r="G385" s="297"/>
      <c r="H385" s="297"/>
      <c r="I385" s="297"/>
      <c r="J385" s="297"/>
      <c r="K385" s="297"/>
      <c r="L385" s="297"/>
      <c r="M385" s="297"/>
      <c r="N385" s="297"/>
      <c r="O385" s="297"/>
      <c r="P385" s="297"/>
      <c r="Q385" s="297"/>
      <c r="R385" s="297"/>
      <c r="S385" s="297"/>
      <c r="T385" s="297"/>
      <c r="U385" s="297"/>
      <c r="V385" s="297"/>
      <c r="W385" s="297"/>
      <c r="X385" s="297"/>
      <c r="Y385" s="297"/>
      <c r="Z385" s="297"/>
    </row>
    <row r="386" spans="1:26" ht="15.75" customHeight="1">
      <c r="A386" s="297"/>
      <c r="B386" s="297"/>
      <c r="C386" s="297"/>
      <c r="D386" s="297"/>
      <c r="E386" s="297"/>
      <c r="F386" s="297"/>
      <c r="G386" s="297"/>
      <c r="H386" s="297"/>
      <c r="I386" s="297"/>
      <c r="J386" s="297"/>
      <c r="K386" s="297"/>
      <c r="L386" s="297"/>
      <c r="M386" s="297"/>
      <c r="N386" s="297"/>
      <c r="O386" s="297"/>
      <c r="P386" s="297"/>
      <c r="Q386" s="297"/>
      <c r="R386" s="297"/>
      <c r="S386" s="297"/>
      <c r="T386" s="297"/>
      <c r="U386" s="297"/>
      <c r="V386" s="297"/>
      <c r="W386" s="297"/>
      <c r="X386" s="297"/>
      <c r="Y386" s="297"/>
      <c r="Z386" s="297"/>
    </row>
    <row r="387" spans="1:26" ht="15.75" customHeight="1">
      <c r="A387" s="297"/>
      <c r="B387" s="297"/>
      <c r="C387" s="297"/>
      <c r="D387" s="297"/>
      <c r="E387" s="297"/>
      <c r="F387" s="297"/>
      <c r="G387" s="297"/>
      <c r="H387" s="297"/>
      <c r="I387" s="297"/>
      <c r="J387" s="297"/>
      <c r="K387" s="297"/>
      <c r="L387" s="297"/>
      <c r="M387" s="297"/>
      <c r="N387" s="297"/>
      <c r="O387" s="297"/>
      <c r="P387" s="297"/>
      <c r="Q387" s="297"/>
      <c r="R387" s="297"/>
      <c r="S387" s="297"/>
      <c r="T387" s="297"/>
      <c r="U387" s="297"/>
      <c r="V387" s="297"/>
      <c r="W387" s="297"/>
      <c r="X387" s="297"/>
      <c r="Y387" s="297"/>
      <c r="Z387" s="297"/>
    </row>
    <row r="388" spans="1:26" ht="15.75" customHeight="1">
      <c r="A388" s="297"/>
      <c r="B388" s="297"/>
      <c r="C388" s="297"/>
      <c r="D388" s="297"/>
      <c r="E388" s="297"/>
      <c r="F388" s="297"/>
      <c r="G388" s="297"/>
      <c r="H388" s="297"/>
      <c r="I388" s="297"/>
      <c r="J388" s="297"/>
      <c r="K388" s="297"/>
      <c r="L388" s="297"/>
      <c r="M388" s="297"/>
      <c r="N388" s="297"/>
      <c r="O388" s="297"/>
      <c r="P388" s="297"/>
      <c r="Q388" s="297"/>
      <c r="R388" s="297"/>
      <c r="S388" s="297"/>
      <c r="T388" s="297"/>
      <c r="U388" s="297"/>
      <c r="V388" s="297"/>
      <c r="W388" s="297"/>
      <c r="X388" s="297"/>
      <c r="Y388" s="297"/>
      <c r="Z388" s="297"/>
    </row>
    <row r="389" spans="1:26" ht="15.75" customHeight="1">
      <c r="A389" s="297"/>
      <c r="B389" s="297"/>
      <c r="C389" s="297"/>
      <c r="D389" s="297"/>
      <c r="E389" s="297"/>
      <c r="F389" s="297"/>
      <c r="G389" s="297"/>
      <c r="H389" s="297"/>
      <c r="I389" s="297"/>
      <c r="J389" s="297"/>
      <c r="K389" s="297"/>
      <c r="L389" s="297"/>
      <c r="M389" s="297"/>
      <c r="N389" s="297"/>
      <c r="O389" s="297"/>
      <c r="P389" s="297"/>
      <c r="Q389" s="297"/>
      <c r="R389" s="297"/>
      <c r="S389" s="297"/>
      <c r="T389" s="297"/>
      <c r="U389" s="297"/>
      <c r="V389" s="297"/>
      <c r="W389" s="297"/>
      <c r="X389" s="297"/>
      <c r="Y389" s="297"/>
      <c r="Z389" s="297"/>
    </row>
    <row r="390" spans="1:26" ht="15.75" customHeight="1">
      <c r="A390" s="297"/>
      <c r="B390" s="297"/>
      <c r="C390" s="297"/>
      <c r="D390" s="297"/>
      <c r="E390" s="297"/>
      <c r="F390" s="297"/>
      <c r="G390" s="297"/>
      <c r="H390" s="297"/>
      <c r="I390" s="297"/>
      <c r="J390" s="297"/>
      <c r="K390" s="297"/>
      <c r="L390" s="297"/>
      <c r="M390" s="297"/>
      <c r="N390" s="297"/>
      <c r="O390" s="297"/>
      <c r="P390" s="297"/>
      <c r="Q390" s="297"/>
      <c r="R390" s="297"/>
      <c r="S390" s="297"/>
      <c r="T390" s="297"/>
      <c r="U390" s="297"/>
      <c r="V390" s="297"/>
      <c r="W390" s="297"/>
      <c r="X390" s="297"/>
      <c r="Y390" s="297"/>
      <c r="Z390" s="297"/>
    </row>
    <row r="391" spans="1:26" ht="15.75" customHeight="1">
      <c r="A391" s="297"/>
      <c r="B391" s="297"/>
      <c r="C391" s="297"/>
      <c r="D391" s="297"/>
      <c r="E391" s="297"/>
      <c r="F391" s="297"/>
      <c r="G391" s="297"/>
      <c r="H391" s="297"/>
      <c r="I391" s="297"/>
      <c r="J391" s="297"/>
      <c r="K391" s="297"/>
      <c r="L391" s="297"/>
      <c r="M391" s="297"/>
      <c r="N391" s="297"/>
      <c r="O391" s="297"/>
      <c r="P391" s="297"/>
      <c r="Q391" s="297"/>
      <c r="R391" s="297"/>
      <c r="S391" s="297"/>
      <c r="T391" s="297"/>
      <c r="U391" s="297"/>
      <c r="V391" s="297"/>
      <c r="W391" s="297"/>
      <c r="X391" s="297"/>
      <c r="Y391" s="297"/>
      <c r="Z391" s="297"/>
    </row>
    <row r="392" spans="1:26" ht="15.75" customHeight="1">
      <c r="A392" s="297"/>
      <c r="B392" s="297"/>
      <c r="C392" s="297"/>
      <c r="D392" s="297"/>
      <c r="E392" s="297"/>
      <c r="F392" s="297"/>
      <c r="G392" s="297"/>
      <c r="H392" s="297"/>
      <c r="I392" s="297"/>
      <c r="J392" s="297"/>
      <c r="K392" s="297"/>
      <c r="L392" s="297"/>
      <c r="M392" s="297"/>
      <c r="N392" s="297"/>
      <c r="O392" s="297"/>
      <c r="P392" s="297"/>
      <c r="Q392" s="297"/>
      <c r="R392" s="297"/>
      <c r="S392" s="297"/>
      <c r="T392" s="297"/>
      <c r="U392" s="297"/>
      <c r="V392" s="297"/>
      <c r="W392" s="297"/>
      <c r="X392" s="297"/>
      <c r="Y392" s="297"/>
      <c r="Z392" s="297"/>
    </row>
    <row r="393" spans="1:26" ht="15.75" customHeight="1">
      <c r="A393" s="297"/>
      <c r="B393" s="297"/>
      <c r="C393" s="297"/>
      <c r="D393" s="297"/>
      <c r="E393" s="297"/>
      <c r="F393" s="297"/>
      <c r="G393" s="297"/>
      <c r="H393" s="297"/>
      <c r="I393" s="297"/>
      <c r="J393" s="297"/>
      <c r="K393" s="297"/>
      <c r="L393" s="297"/>
      <c r="M393" s="297"/>
      <c r="N393" s="297"/>
      <c r="O393" s="297"/>
      <c r="P393" s="297"/>
      <c r="Q393" s="297"/>
      <c r="R393" s="297"/>
      <c r="S393" s="297"/>
      <c r="T393" s="297"/>
      <c r="U393" s="297"/>
      <c r="V393" s="297"/>
      <c r="W393" s="297"/>
      <c r="X393" s="297"/>
      <c r="Y393" s="297"/>
      <c r="Z393" s="297"/>
    </row>
    <row r="394" spans="1:26" ht="15.75" customHeight="1">
      <c r="A394" s="297"/>
      <c r="B394" s="297"/>
      <c r="C394" s="297"/>
      <c r="D394" s="297"/>
      <c r="E394" s="297"/>
      <c r="F394" s="297"/>
      <c r="G394" s="297"/>
      <c r="H394" s="297"/>
      <c r="I394" s="297"/>
      <c r="J394" s="297"/>
      <c r="K394" s="297"/>
      <c r="L394" s="297"/>
      <c r="M394" s="297"/>
      <c r="N394" s="297"/>
      <c r="O394" s="297"/>
      <c r="P394" s="297"/>
      <c r="Q394" s="297"/>
      <c r="R394" s="297"/>
      <c r="S394" s="297"/>
      <c r="T394" s="297"/>
      <c r="U394" s="297"/>
      <c r="V394" s="297"/>
      <c r="W394" s="297"/>
      <c r="X394" s="297"/>
      <c r="Y394" s="297"/>
      <c r="Z394" s="297"/>
    </row>
    <row r="395" spans="1:26" ht="15.75" customHeight="1">
      <c r="A395" s="297"/>
      <c r="B395" s="297"/>
      <c r="C395" s="297"/>
      <c r="D395" s="297"/>
      <c r="E395" s="297"/>
      <c r="F395" s="297"/>
      <c r="G395" s="297"/>
      <c r="H395" s="297"/>
      <c r="I395" s="297"/>
      <c r="J395" s="297"/>
      <c r="K395" s="297"/>
      <c r="L395" s="297"/>
      <c r="M395" s="297"/>
      <c r="N395" s="297"/>
      <c r="O395" s="297"/>
      <c r="P395" s="297"/>
      <c r="Q395" s="297"/>
      <c r="R395" s="297"/>
      <c r="S395" s="297"/>
      <c r="T395" s="297"/>
      <c r="U395" s="297"/>
      <c r="V395" s="297"/>
      <c r="W395" s="297"/>
      <c r="X395" s="297"/>
      <c r="Y395" s="297"/>
      <c r="Z395" s="297"/>
    </row>
    <row r="396" spans="1:26" ht="15.75" customHeight="1">
      <c r="A396" s="297"/>
      <c r="B396" s="297"/>
      <c r="C396" s="297"/>
      <c r="D396" s="297"/>
      <c r="E396" s="297"/>
      <c r="F396" s="297"/>
      <c r="G396" s="297"/>
      <c r="H396" s="297"/>
      <c r="I396" s="297"/>
      <c r="J396" s="297"/>
      <c r="K396" s="297"/>
      <c r="L396" s="297"/>
      <c r="M396" s="297"/>
      <c r="N396" s="297"/>
      <c r="O396" s="297"/>
      <c r="P396" s="297"/>
      <c r="Q396" s="297"/>
      <c r="R396" s="297"/>
      <c r="S396" s="297"/>
      <c r="T396" s="297"/>
      <c r="U396" s="297"/>
      <c r="V396" s="297"/>
      <c r="W396" s="297"/>
      <c r="X396" s="297"/>
      <c r="Y396" s="297"/>
      <c r="Z396" s="297"/>
    </row>
    <row r="397" spans="1:26" ht="15.75" customHeight="1">
      <c r="A397" s="297"/>
      <c r="B397" s="297"/>
      <c r="C397" s="297"/>
      <c r="D397" s="297"/>
      <c r="E397" s="297"/>
      <c r="F397" s="297"/>
      <c r="G397" s="297"/>
      <c r="H397" s="297"/>
      <c r="I397" s="297"/>
      <c r="J397" s="297"/>
      <c r="K397" s="297"/>
      <c r="L397" s="297"/>
      <c r="M397" s="297"/>
      <c r="N397" s="297"/>
      <c r="O397" s="297"/>
      <c r="P397" s="297"/>
      <c r="Q397" s="297"/>
      <c r="R397" s="297"/>
      <c r="S397" s="297"/>
      <c r="T397" s="297"/>
      <c r="U397" s="297"/>
      <c r="V397" s="297"/>
      <c r="W397" s="297"/>
      <c r="X397" s="297"/>
      <c r="Y397" s="297"/>
      <c r="Z397" s="297"/>
    </row>
    <row r="398" spans="1:26" ht="15.75" customHeight="1">
      <c r="A398" s="297"/>
      <c r="B398" s="297"/>
      <c r="C398" s="297"/>
      <c r="D398" s="297"/>
      <c r="E398" s="297"/>
      <c r="F398" s="297"/>
      <c r="G398" s="297"/>
      <c r="H398" s="297"/>
      <c r="I398" s="297"/>
      <c r="J398" s="297"/>
      <c r="K398" s="297"/>
      <c r="L398" s="297"/>
      <c r="M398" s="297"/>
      <c r="N398" s="297"/>
      <c r="O398" s="297"/>
      <c r="P398" s="297"/>
      <c r="Q398" s="297"/>
      <c r="R398" s="297"/>
      <c r="S398" s="297"/>
      <c r="T398" s="297"/>
      <c r="U398" s="297"/>
      <c r="V398" s="297"/>
      <c r="W398" s="297"/>
      <c r="X398" s="297"/>
      <c r="Y398" s="297"/>
      <c r="Z398" s="297"/>
    </row>
    <row r="399" spans="1:26" ht="15.75" customHeight="1">
      <c r="A399" s="297"/>
      <c r="B399" s="297"/>
      <c r="C399" s="297"/>
      <c r="D399" s="297"/>
      <c r="E399" s="297"/>
      <c r="F399" s="297"/>
      <c r="G399" s="297"/>
      <c r="H399" s="297"/>
      <c r="I399" s="297"/>
      <c r="J399" s="297"/>
      <c r="K399" s="297"/>
      <c r="L399" s="297"/>
      <c r="M399" s="297"/>
      <c r="N399" s="297"/>
      <c r="O399" s="297"/>
      <c r="P399" s="297"/>
      <c r="Q399" s="297"/>
      <c r="R399" s="297"/>
      <c r="S399" s="297"/>
      <c r="T399" s="297"/>
      <c r="U399" s="297"/>
      <c r="V399" s="297"/>
      <c r="W399" s="297"/>
      <c r="X399" s="297"/>
      <c r="Y399" s="297"/>
      <c r="Z399" s="297"/>
    </row>
    <row r="400" spans="1:26" ht="15.75" customHeight="1">
      <c r="A400" s="297"/>
      <c r="B400" s="297"/>
      <c r="C400" s="297"/>
      <c r="D400" s="297"/>
      <c r="E400" s="297"/>
      <c r="F400" s="297"/>
      <c r="G400" s="297"/>
      <c r="H400" s="297"/>
      <c r="I400" s="297"/>
      <c r="J400" s="297"/>
      <c r="K400" s="297"/>
      <c r="L400" s="297"/>
      <c r="M400" s="297"/>
      <c r="N400" s="297"/>
      <c r="O400" s="297"/>
      <c r="P400" s="297"/>
      <c r="Q400" s="297"/>
      <c r="R400" s="297"/>
      <c r="S400" s="297"/>
      <c r="T400" s="297"/>
      <c r="U400" s="297"/>
      <c r="V400" s="297"/>
      <c r="W400" s="297"/>
      <c r="X400" s="297"/>
      <c r="Y400" s="297"/>
      <c r="Z400" s="297"/>
    </row>
    <row r="401" spans="1:26" ht="15.75" customHeight="1">
      <c r="A401" s="297"/>
      <c r="B401" s="297"/>
      <c r="C401" s="297"/>
      <c r="D401" s="297"/>
      <c r="E401" s="297"/>
      <c r="F401" s="297"/>
      <c r="G401" s="297"/>
      <c r="H401" s="297"/>
      <c r="I401" s="297"/>
      <c r="J401" s="297"/>
      <c r="K401" s="297"/>
      <c r="L401" s="297"/>
      <c r="M401" s="297"/>
      <c r="N401" s="297"/>
      <c r="O401" s="297"/>
      <c r="P401" s="297"/>
      <c r="Q401" s="297"/>
      <c r="R401" s="297"/>
      <c r="S401" s="297"/>
      <c r="T401" s="297"/>
      <c r="U401" s="297"/>
      <c r="V401" s="297"/>
      <c r="W401" s="297"/>
      <c r="X401" s="297"/>
      <c r="Y401" s="297"/>
      <c r="Z401" s="297"/>
    </row>
    <row r="402" spans="1:26" ht="15.75" customHeight="1">
      <c r="A402" s="297"/>
      <c r="B402" s="297"/>
      <c r="C402" s="297"/>
      <c r="D402" s="297"/>
      <c r="E402" s="297"/>
      <c r="F402" s="297"/>
      <c r="G402" s="297"/>
      <c r="H402" s="297"/>
      <c r="I402" s="297"/>
      <c r="J402" s="297"/>
      <c r="K402" s="297"/>
      <c r="L402" s="297"/>
      <c r="M402" s="297"/>
      <c r="N402" s="297"/>
      <c r="O402" s="297"/>
      <c r="P402" s="297"/>
      <c r="Q402" s="297"/>
      <c r="R402" s="297"/>
      <c r="S402" s="297"/>
      <c r="T402" s="297"/>
      <c r="U402" s="297"/>
      <c r="V402" s="297"/>
      <c r="W402" s="297"/>
      <c r="X402" s="297"/>
      <c r="Y402" s="297"/>
      <c r="Z402" s="297"/>
    </row>
    <row r="403" spans="1:26" ht="15.75" customHeight="1">
      <c r="A403" s="297"/>
      <c r="B403" s="297"/>
      <c r="C403" s="297"/>
      <c r="D403" s="297"/>
      <c r="E403" s="297"/>
      <c r="F403" s="297"/>
      <c r="G403" s="297"/>
      <c r="H403" s="297"/>
      <c r="I403" s="297"/>
      <c r="J403" s="297"/>
      <c r="K403" s="297"/>
      <c r="L403" s="297"/>
      <c r="M403" s="297"/>
      <c r="N403" s="297"/>
      <c r="O403" s="297"/>
      <c r="P403" s="297"/>
      <c r="Q403" s="297"/>
      <c r="R403" s="297"/>
      <c r="S403" s="297"/>
      <c r="T403" s="297"/>
      <c r="U403" s="297"/>
      <c r="V403" s="297"/>
      <c r="W403" s="297"/>
      <c r="X403" s="297"/>
      <c r="Y403" s="297"/>
      <c r="Z403" s="297"/>
    </row>
    <row r="404" spans="1:26" ht="15.75" customHeight="1">
      <c r="A404" s="297"/>
      <c r="B404" s="297"/>
      <c r="C404" s="297"/>
      <c r="D404" s="297"/>
      <c r="E404" s="297"/>
      <c r="F404" s="297"/>
      <c r="G404" s="297"/>
      <c r="H404" s="297"/>
      <c r="I404" s="297"/>
      <c r="J404" s="297"/>
      <c r="K404" s="297"/>
      <c r="L404" s="297"/>
      <c r="M404" s="297"/>
      <c r="N404" s="297"/>
      <c r="O404" s="297"/>
      <c r="P404" s="297"/>
      <c r="Q404" s="297"/>
      <c r="R404" s="297"/>
      <c r="S404" s="297"/>
      <c r="T404" s="297"/>
      <c r="U404" s="297"/>
      <c r="V404" s="297"/>
      <c r="W404" s="297"/>
      <c r="X404" s="297"/>
      <c r="Y404" s="297"/>
      <c r="Z404" s="297"/>
    </row>
    <row r="405" spans="1:26" ht="15.75" customHeight="1">
      <c r="A405" s="297"/>
      <c r="B405" s="297"/>
      <c r="C405" s="297"/>
      <c r="D405" s="297"/>
      <c r="E405" s="297"/>
      <c r="F405" s="297"/>
      <c r="G405" s="297"/>
      <c r="H405" s="297"/>
      <c r="I405" s="297"/>
      <c r="J405" s="297"/>
      <c r="K405" s="297"/>
      <c r="L405" s="297"/>
      <c r="M405" s="297"/>
      <c r="N405" s="297"/>
      <c r="O405" s="297"/>
      <c r="P405" s="297"/>
      <c r="Q405" s="297"/>
      <c r="R405" s="297"/>
      <c r="S405" s="297"/>
      <c r="T405" s="297"/>
      <c r="U405" s="297"/>
      <c r="V405" s="297"/>
      <c r="W405" s="297"/>
      <c r="X405" s="297"/>
      <c r="Y405" s="297"/>
      <c r="Z405" s="297"/>
    </row>
    <row r="406" spans="1:26" ht="15.75" customHeight="1">
      <c r="A406" s="297"/>
      <c r="B406" s="297"/>
      <c r="C406" s="297"/>
      <c r="D406" s="297"/>
      <c r="E406" s="297"/>
      <c r="F406" s="297"/>
      <c r="G406" s="297"/>
      <c r="H406" s="297"/>
      <c r="I406" s="297"/>
      <c r="J406" s="297"/>
      <c r="K406" s="297"/>
      <c r="L406" s="297"/>
      <c r="M406" s="297"/>
      <c r="N406" s="297"/>
      <c r="O406" s="297"/>
      <c r="P406" s="297"/>
      <c r="Q406" s="297"/>
      <c r="R406" s="297"/>
      <c r="S406" s="297"/>
      <c r="T406" s="297"/>
      <c r="U406" s="297"/>
      <c r="V406" s="297"/>
      <c r="W406" s="297"/>
      <c r="X406" s="297"/>
      <c r="Y406" s="297"/>
      <c r="Z406" s="297"/>
    </row>
    <row r="407" spans="1:26" ht="15.75" customHeight="1">
      <c r="A407" s="297"/>
      <c r="B407" s="297"/>
      <c r="C407" s="297"/>
      <c r="D407" s="297"/>
      <c r="E407" s="297"/>
      <c r="F407" s="297"/>
      <c r="G407" s="297"/>
      <c r="H407" s="297"/>
      <c r="I407" s="297"/>
      <c r="J407" s="297"/>
      <c r="K407" s="297"/>
      <c r="L407" s="297"/>
      <c r="M407" s="297"/>
      <c r="N407" s="297"/>
      <c r="O407" s="297"/>
      <c r="P407" s="297"/>
      <c r="Q407" s="297"/>
      <c r="R407" s="297"/>
      <c r="S407" s="297"/>
      <c r="T407" s="297"/>
      <c r="U407" s="297"/>
      <c r="V407" s="297"/>
      <c r="W407" s="297"/>
      <c r="X407" s="297"/>
      <c r="Y407" s="297"/>
      <c r="Z407" s="297"/>
    </row>
    <row r="408" spans="1:26" ht="15.75" customHeight="1">
      <c r="A408" s="297"/>
      <c r="B408" s="297"/>
      <c r="C408" s="297"/>
      <c r="D408" s="297"/>
      <c r="E408" s="297"/>
      <c r="F408" s="297"/>
      <c r="G408" s="297"/>
      <c r="H408" s="297"/>
      <c r="I408" s="297"/>
      <c r="J408" s="297"/>
      <c r="K408" s="297"/>
      <c r="L408" s="297"/>
      <c r="M408" s="297"/>
      <c r="N408" s="297"/>
      <c r="O408" s="297"/>
      <c r="P408" s="297"/>
      <c r="Q408" s="297"/>
      <c r="R408" s="297"/>
      <c r="S408" s="297"/>
      <c r="T408" s="297"/>
      <c r="U408" s="297"/>
      <c r="V408" s="297"/>
      <c r="W408" s="297"/>
      <c r="X408" s="297"/>
      <c r="Y408" s="297"/>
      <c r="Z408" s="297"/>
    </row>
    <row r="409" spans="1:26" ht="15.75" customHeight="1">
      <c r="A409" s="297"/>
      <c r="B409" s="297"/>
      <c r="C409" s="297"/>
      <c r="D409" s="297"/>
      <c r="E409" s="297"/>
      <c r="F409" s="297"/>
      <c r="G409" s="297"/>
      <c r="H409" s="297"/>
      <c r="I409" s="297"/>
      <c r="J409" s="297"/>
      <c r="K409" s="297"/>
      <c r="L409" s="297"/>
      <c r="M409" s="297"/>
      <c r="N409" s="297"/>
      <c r="O409" s="297"/>
      <c r="P409" s="297"/>
      <c r="Q409" s="297"/>
      <c r="R409" s="297"/>
      <c r="S409" s="297"/>
      <c r="T409" s="297"/>
      <c r="U409" s="297"/>
      <c r="V409" s="297"/>
      <c r="W409" s="297"/>
      <c r="X409" s="297"/>
      <c r="Y409" s="297"/>
      <c r="Z409" s="297"/>
    </row>
    <row r="410" spans="1:26" ht="15.75" customHeight="1">
      <c r="A410" s="297"/>
      <c r="B410" s="297"/>
      <c r="C410" s="297"/>
      <c r="D410" s="297"/>
      <c r="E410" s="297"/>
      <c r="F410" s="297"/>
      <c r="G410" s="297"/>
      <c r="H410" s="297"/>
      <c r="I410" s="297"/>
      <c r="J410" s="297"/>
      <c r="K410" s="297"/>
      <c r="L410" s="297"/>
      <c r="M410" s="297"/>
      <c r="N410" s="297"/>
      <c r="O410" s="297"/>
      <c r="P410" s="297"/>
      <c r="Q410" s="297"/>
      <c r="R410" s="297"/>
      <c r="S410" s="297"/>
      <c r="T410" s="297"/>
      <c r="U410" s="297"/>
      <c r="V410" s="297"/>
      <c r="W410" s="297"/>
      <c r="X410" s="297"/>
      <c r="Y410" s="297"/>
      <c r="Z410" s="297"/>
    </row>
    <row r="411" spans="1:26" ht="15.75" customHeight="1">
      <c r="A411" s="297"/>
      <c r="B411" s="297"/>
      <c r="C411" s="297"/>
      <c r="D411" s="297"/>
      <c r="E411" s="297"/>
      <c r="F411" s="297"/>
      <c r="G411" s="297"/>
      <c r="H411" s="297"/>
      <c r="I411" s="297"/>
      <c r="J411" s="297"/>
      <c r="K411" s="297"/>
      <c r="L411" s="297"/>
      <c r="M411" s="297"/>
      <c r="N411" s="297"/>
      <c r="O411" s="297"/>
      <c r="P411" s="297"/>
      <c r="Q411" s="297"/>
      <c r="R411" s="297"/>
      <c r="S411" s="297"/>
      <c r="T411" s="297"/>
      <c r="U411" s="297"/>
      <c r="V411" s="297"/>
      <c r="W411" s="297"/>
      <c r="X411" s="297"/>
      <c r="Y411" s="297"/>
      <c r="Z411" s="297"/>
    </row>
    <row r="412" spans="1:26" ht="15.75" customHeight="1">
      <c r="A412" s="297"/>
      <c r="B412" s="297"/>
      <c r="C412" s="297"/>
      <c r="D412" s="297"/>
      <c r="E412" s="297"/>
      <c r="F412" s="297"/>
      <c r="G412" s="297"/>
      <c r="H412" s="297"/>
      <c r="I412" s="297"/>
      <c r="J412" s="297"/>
      <c r="K412" s="297"/>
      <c r="L412" s="297"/>
      <c r="M412" s="297"/>
      <c r="N412" s="297"/>
      <c r="O412" s="297"/>
      <c r="P412" s="297"/>
      <c r="Q412" s="297"/>
      <c r="R412" s="297"/>
      <c r="S412" s="297"/>
      <c r="T412" s="297"/>
      <c r="U412" s="297"/>
      <c r="V412" s="297"/>
      <c r="W412" s="297"/>
      <c r="X412" s="297"/>
      <c r="Y412" s="297"/>
      <c r="Z412" s="297"/>
    </row>
    <row r="413" spans="1:26" ht="15.75" customHeight="1">
      <c r="A413" s="297"/>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row>
    <row r="414" spans="1:26" ht="15.75" customHeight="1">
      <c r="A414" s="297"/>
      <c r="B414" s="297"/>
      <c r="C414" s="297"/>
      <c r="D414" s="297"/>
      <c r="E414" s="297"/>
      <c r="F414" s="297"/>
      <c r="G414" s="297"/>
      <c r="H414" s="297"/>
      <c r="I414" s="297"/>
      <c r="J414" s="297"/>
      <c r="K414" s="297"/>
      <c r="L414" s="297"/>
      <c r="M414" s="297"/>
      <c r="N414" s="297"/>
      <c r="O414" s="297"/>
      <c r="P414" s="297"/>
      <c r="Q414" s="297"/>
      <c r="R414" s="297"/>
      <c r="S414" s="297"/>
      <c r="T414" s="297"/>
      <c r="U414" s="297"/>
      <c r="V414" s="297"/>
      <c r="W414" s="297"/>
      <c r="X414" s="297"/>
      <c r="Y414" s="297"/>
      <c r="Z414" s="297"/>
    </row>
    <row r="415" spans="1:26" ht="15.75" customHeight="1">
      <c r="A415" s="297"/>
      <c r="B415" s="297"/>
      <c r="C415" s="297"/>
      <c r="D415" s="297"/>
      <c r="E415" s="297"/>
      <c r="F415" s="297"/>
      <c r="G415" s="297"/>
      <c r="H415" s="297"/>
      <c r="I415" s="297"/>
      <c r="J415" s="297"/>
      <c r="K415" s="297"/>
      <c r="L415" s="297"/>
      <c r="M415" s="297"/>
      <c r="N415" s="297"/>
      <c r="O415" s="297"/>
      <c r="P415" s="297"/>
      <c r="Q415" s="297"/>
      <c r="R415" s="297"/>
      <c r="S415" s="297"/>
      <c r="T415" s="297"/>
      <c r="U415" s="297"/>
      <c r="V415" s="297"/>
      <c r="W415" s="297"/>
      <c r="X415" s="297"/>
      <c r="Y415" s="297"/>
      <c r="Z415" s="297"/>
    </row>
    <row r="416" spans="1:26" ht="15.75" customHeight="1">
      <c r="A416" s="297"/>
      <c r="B416" s="297"/>
      <c r="C416" s="297"/>
      <c r="D416" s="297"/>
      <c r="E416" s="297"/>
      <c r="F416" s="297"/>
      <c r="G416" s="297"/>
      <c r="H416" s="297"/>
      <c r="I416" s="297"/>
      <c r="J416" s="297"/>
      <c r="K416" s="297"/>
      <c r="L416" s="297"/>
      <c r="M416" s="297"/>
      <c r="N416" s="297"/>
      <c r="O416" s="297"/>
      <c r="P416" s="297"/>
      <c r="Q416" s="297"/>
      <c r="R416" s="297"/>
      <c r="S416" s="297"/>
      <c r="T416" s="297"/>
      <c r="U416" s="297"/>
      <c r="V416" s="297"/>
      <c r="W416" s="297"/>
      <c r="X416" s="297"/>
      <c r="Y416" s="297"/>
      <c r="Z416" s="297"/>
    </row>
    <row r="417" spans="1:26" ht="15.75" customHeight="1">
      <c r="A417" s="297"/>
      <c r="B417" s="297"/>
      <c r="C417" s="297"/>
      <c r="D417" s="297"/>
      <c r="E417" s="297"/>
      <c r="F417" s="297"/>
      <c r="G417" s="297"/>
      <c r="H417" s="297"/>
      <c r="I417" s="297"/>
      <c r="J417" s="297"/>
      <c r="K417" s="297"/>
      <c r="L417" s="297"/>
      <c r="M417" s="297"/>
      <c r="N417" s="297"/>
      <c r="O417" s="297"/>
      <c r="P417" s="297"/>
      <c r="Q417" s="297"/>
      <c r="R417" s="297"/>
      <c r="S417" s="297"/>
      <c r="T417" s="297"/>
      <c r="U417" s="297"/>
      <c r="V417" s="297"/>
      <c r="W417" s="297"/>
      <c r="X417" s="297"/>
      <c r="Y417" s="297"/>
      <c r="Z417" s="297"/>
    </row>
    <row r="418" spans="1:26" ht="15.75" customHeight="1">
      <c r="A418" s="297"/>
      <c r="B418" s="297"/>
      <c r="C418" s="297"/>
      <c r="D418" s="297"/>
      <c r="E418" s="297"/>
      <c r="F418" s="297"/>
      <c r="G418" s="297"/>
      <c r="H418" s="297"/>
      <c r="I418" s="297"/>
      <c r="J418" s="297"/>
      <c r="K418" s="297"/>
      <c r="L418" s="297"/>
      <c r="M418" s="297"/>
      <c r="N418" s="297"/>
      <c r="O418" s="297"/>
      <c r="P418" s="297"/>
      <c r="Q418" s="297"/>
      <c r="R418" s="297"/>
      <c r="S418" s="297"/>
      <c r="T418" s="297"/>
      <c r="U418" s="297"/>
      <c r="V418" s="297"/>
      <c r="W418" s="297"/>
      <c r="X418" s="297"/>
      <c r="Y418" s="297"/>
      <c r="Z418" s="297"/>
    </row>
    <row r="419" spans="1:26" ht="15.75" customHeight="1">
      <c r="A419" s="297"/>
      <c r="B419" s="297"/>
      <c r="C419" s="297"/>
      <c r="D419" s="297"/>
      <c r="E419" s="297"/>
      <c r="F419" s="297"/>
      <c r="G419" s="297"/>
      <c r="H419" s="297"/>
      <c r="I419" s="297"/>
      <c r="J419" s="297"/>
      <c r="K419" s="297"/>
      <c r="L419" s="297"/>
      <c r="M419" s="297"/>
      <c r="N419" s="297"/>
      <c r="O419" s="297"/>
      <c r="P419" s="297"/>
      <c r="Q419" s="297"/>
      <c r="R419" s="297"/>
      <c r="S419" s="297"/>
      <c r="T419" s="297"/>
      <c r="U419" s="297"/>
      <c r="V419" s="297"/>
      <c r="W419" s="297"/>
      <c r="X419" s="297"/>
      <c r="Y419" s="297"/>
      <c r="Z419" s="297"/>
    </row>
    <row r="420" spans="1:26" ht="15.75" customHeight="1">
      <c r="A420" s="297"/>
      <c r="B420" s="297"/>
      <c r="C420" s="297"/>
      <c r="D420" s="297"/>
      <c r="E420" s="297"/>
      <c r="F420" s="297"/>
      <c r="G420" s="297"/>
      <c r="H420" s="297"/>
      <c r="I420" s="297"/>
      <c r="J420" s="297"/>
      <c r="K420" s="297"/>
      <c r="L420" s="297"/>
      <c r="M420" s="297"/>
      <c r="N420" s="297"/>
      <c r="O420" s="297"/>
      <c r="P420" s="297"/>
      <c r="Q420" s="297"/>
      <c r="R420" s="297"/>
      <c r="S420" s="297"/>
      <c r="T420" s="297"/>
      <c r="U420" s="297"/>
      <c r="V420" s="297"/>
      <c r="W420" s="297"/>
      <c r="X420" s="297"/>
      <c r="Y420" s="297"/>
      <c r="Z420" s="297"/>
    </row>
    <row r="421" spans="1:26" ht="15.75" customHeight="1">
      <c r="A421" s="297"/>
      <c r="B421" s="297"/>
      <c r="C421" s="297"/>
      <c r="D421" s="297"/>
      <c r="E421" s="297"/>
      <c r="F421" s="297"/>
      <c r="G421" s="297"/>
      <c r="H421" s="297"/>
      <c r="I421" s="297"/>
      <c r="J421" s="297"/>
      <c r="K421" s="297"/>
      <c r="L421" s="297"/>
      <c r="M421" s="297"/>
      <c r="N421" s="297"/>
      <c r="O421" s="297"/>
      <c r="P421" s="297"/>
      <c r="Q421" s="297"/>
      <c r="R421" s="297"/>
      <c r="S421" s="297"/>
      <c r="T421" s="297"/>
      <c r="U421" s="297"/>
      <c r="V421" s="297"/>
      <c r="W421" s="297"/>
      <c r="X421" s="297"/>
      <c r="Y421" s="297"/>
      <c r="Z421" s="297"/>
    </row>
    <row r="422" spans="1:26" ht="15.75" customHeight="1">
      <c r="A422" s="297"/>
      <c r="B422" s="297"/>
      <c r="C422" s="297"/>
      <c r="D422" s="297"/>
      <c r="E422" s="297"/>
      <c r="F422" s="297"/>
      <c r="G422" s="297"/>
      <c r="H422" s="297"/>
      <c r="I422" s="297"/>
      <c r="J422" s="297"/>
      <c r="K422" s="297"/>
      <c r="L422" s="297"/>
      <c r="M422" s="297"/>
      <c r="N422" s="297"/>
      <c r="O422" s="297"/>
      <c r="P422" s="297"/>
      <c r="Q422" s="297"/>
      <c r="R422" s="297"/>
      <c r="S422" s="297"/>
      <c r="T422" s="297"/>
      <c r="U422" s="297"/>
      <c r="V422" s="297"/>
      <c r="W422" s="297"/>
      <c r="X422" s="297"/>
      <c r="Y422" s="297"/>
      <c r="Z422" s="297"/>
    </row>
    <row r="423" spans="1:26" ht="15.75" customHeight="1">
      <c r="A423" s="297"/>
      <c r="B423" s="297"/>
      <c r="C423" s="297"/>
      <c r="D423" s="297"/>
      <c r="E423" s="297"/>
      <c r="F423" s="297"/>
      <c r="G423" s="297"/>
      <c r="H423" s="297"/>
      <c r="I423" s="297"/>
      <c r="J423" s="297"/>
      <c r="K423" s="297"/>
      <c r="L423" s="297"/>
      <c r="M423" s="297"/>
      <c r="N423" s="297"/>
      <c r="O423" s="297"/>
      <c r="P423" s="297"/>
      <c r="Q423" s="297"/>
      <c r="R423" s="297"/>
      <c r="S423" s="297"/>
      <c r="T423" s="297"/>
      <c r="U423" s="297"/>
      <c r="V423" s="297"/>
      <c r="W423" s="297"/>
      <c r="X423" s="297"/>
      <c r="Y423" s="297"/>
      <c r="Z423" s="297"/>
    </row>
    <row r="424" spans="1:26" ht="15.75" customHeight="1">
      <c r="A424" s="297"/>
      <c r="B424" s="297"/>
      <c r="C424" s="297"/>
      <c r="D424" s="297"/>
      <c r="E424" s="297"/>
      <c r="F424" s="297"/>
      <c r="G424" s="297"/>
      <c r="H424" s="297"/>
      <c r="I424" s="297"/>
      <c r="J424" s="297"/>
      <c r="K424" s="297"/>
      <c r="L424" s="297"/>
      <c r="M424" s="297"/>
      <c r="N424" s="297"/>
      <c r="O424" s="297"/>
      <c r="P424" s="297"/>
      <c r="Q424" s="297"/>
      <c r="R424" s="297"/>
      <c r="S424" s="297"/>
      <c r="T424" s="297"/>
      <c r="U424" s="297"/>
      <c r="V424" s="297"/>
      <c r="W424" s="297"/>
      <c r="X424" s="297"/>
      <c r="Y424" s="297"/>
      <c r="Z424" s="297"/>
    </row>
    <row r="425" spans="1:26" ht="15.75" customHeight="1">
      <c r="A425" s="297"/>
      <c r="B425" s="297"/>
      <c r="C425" s="297"/>
      <c r="D425" s="297"/>
      <c r="E425" s="297"/>
      <c r="F425" s="297"/>
      <c r="G425" s="297"/>
      <c r="H425" s="297"/>
      <c r="I425" s="297"/>
      <c r="J425" s="297"/>
      <c r="K425" s="297"/>
      <c r="L425" s="297"/>
      <c r="M425" s="297"/>
      <c r="N425" s="297"/>
      <c r="O425" s="297"/>
      <c r="P425" s="297"/>
      <c r="Q425" s="297"/>
      <c r="R425" s="297"/>
      <c r="S425" s="297"/>
      <c r="T425" s="297"/>
      <c r="U425" s="297"/>
      <c r="V425" s="297"/>
      <c r="W425" s="297"/>
      <c r="X425" s="297"/>
      <c r="Y425" s="297"/>
      <c r="Z425" s="297"/>
    </row>
    <row r="426" spans="1:26" ht="15.75" customHeight="1">
      <c r="A426" s="297"/>
      <c r="B426" s="297"/>
      <c r="C426" s="297"/>
      <c r="D426" s="297"/>
      <c r="E426" s="297"/>
      <c r="F426" s="297"/>
      <c r="G426" s="297"/>
      <c r="H426" s="297"/>
      <c r="I426" s="297"/>
      <c r="J426" s="297"/>
      <c r="K426" s="297"/>
      <c r="L426" s="297"/>
      <c r="M426" s="297"/>
      <c r="N426" s="297"/>
      <c r="O426" s="297"/>
      <c r="P426" s="297"/>
      <c r="Q426" s="297"/>
      <c r="R426" s="297"/>
      <c r="S426" s="297"/>
      <c r="T426" s="297"/>
      <c r="U426" s="297"/>
      <c r="V426" s="297"/>
      <c r="W426" s="297"/>
      <c r="X426" s="297"/>
      <c r="Y426" s="297"/>
      <c r="Z426" s="297"/>
    </row>
    <row r="427" spans="1:26" ht="15.75" customHeight="1">
      <c r="A427" s="297"/>
      <c r="B427" s="297"/>
      <c r="C427" s="297"/>
      <c r="D427" s="297"/>
      <c r="E427" s="297"/>
      <c r="F427" s="297"/>
      <c r="G427" s="297"/>
      <c r="H427" s="297"/>
      <c r="I427" s="297"/>
      <c r="J427" s="297"/>
      <c r="K427" s="297"/>
      <c r="L427" s="297"/>
      <c r="M427" s="297"/>
      <c r="N427" s="297"/>
      <c r="O427" s="297"/>
      <c r="P427" s="297"/>
      <c r="Q427" s="297"/>
      <c r="R427" s="297"/>
      <c r="S427" s="297"/>
      <c r="T427" s="297"/>
      <c r="U427" s="297"/>
      <c r="V427" s="297"/>
      <c r="W427" s="297"/>
      <c r="X427" s="297"/>
      <c r="Y427" s="297"/>
      <c r="Z427" s="297"/>
    </row>
    <row r="428" spans="1:26" ht="15.75" customHeight="1">
      <c r="A428" s="297"/>
      <c r="B428" s="297"/>
      <c r="C428" s="297"/>
      <c r="D428" s="297"/>
      <c r="E428" s="297"/>
      <c r="F428" s="297"/>
      <c r="G428" s="297"/>
      <c r="H428" s="297"/>
      <c r="I428" s="297"/>
      <c r="J428" s="297"/>
      <c r="K428" s="297"/>
      <c r="L428" s="297"/>
      <c r="M428" s="297"/>
      <c r="N428" s="297"/>
      <c r="O428" s="297"/>
      <c r="P428" s="297"/>
      <c r="Q428" s="297"/>
      <c r="R428" s="297"/>
      <c r="S428" s="297"/>
      <c r="T428" s="297"/>
      <c r="U428" s="297"/>
      <c r="V428" s="297"/>
      <c r="W428" s="297"/>
      <c r="X428" s="297"/>
      <c r="Y428" s="297"/>
      <c r="Z428" s="297"/>
    </row>
    <row r="429" spans="1:26" ht="15.75" customHeight="1">
      <c r="A429" s="297"/>
      <c r="B429" s="297"/>
      <c r="C429" s="297"/>
      <c r="D429" s="297"/>
      <c r="E429" s="297"/>
      <c r="F429" s="297"/>
      <c r="G429" s="297"/>
      <c r="H429" s="297"/>
      <c r="I429" s="297"/>
      <c r="J429" s="297"/>
      <c r="K429" s="297"/>
      <c r="L429" s="297"/>
      <c r="M429" s="297"/>
      <c r="N429" s="297"/>
      <c r="O429" s="297"/>
      <c r="P429" s="297"/>
      <c r="Q429" s="297"/>
      <c r="R429" s="297"/>
      <c r="S429" s="297"/>
      <c r="T429" s="297"/>
      <c r="U429" s="297"/>
      <c r="V429" s="297"/>
      <c r="W429" s="297"/>
      <c r="X429" s="297"/>
      <c r="Y429" s="297"/>
      <c r="Z429" s="297"/>
    </row>
    <row r="430" spans="1:26" ht="15.75" customHeight="1">
      <c r="A430" s="297"/>
      <c r="B430" s="297"/>
      <c r="C430" s="297"/>
      <c r="D430" s="297"/>
      <c r="E430" s="297"/>
      <c r="F430" s="297"/>
      <c r="G430" s="297"/>
      <c r="H430" s="297"/>
      <c r="I430" s="297"/>
      <c r="J430" s="297"/>
      <c r="K430" s="297"/>
      <c r="L430" s="297"/>
      <c r="M430" s="297"/>
      <c r="N430" s="297"/>
      <c r="O430" s="297"/>
      <c r="P430" s="297"/>
      <c r="Q430" s="297"/>
      <c r="R430" s="297"/>
      <c r="S430" s="297"/>
      <c r="T430" s="297"/>
      <c r="U430" s="297"/>
      <c r="V430" s="297"/>
      <c r="W430" s="297"/>
      <c r="X430" s="297"/>
      <c r="Y430" s="297"/>
      <c r="Z430" s="297"/>
    </row>
    <row r="431" spans="1:26" ht="15.75" customHeight="1">
      <c r="A431" s="297"/>
      <c r="B431" s="297"/>
      <c r="C431" s="297"/>
      <c r="D431" s="297"/>
      <c r="E431" s="297"/>
      <c r="F431" s="297"/>
      <c r="G431" s="297"/>
      <c r="H431" s="297"/>
      <c r="I431" s="297"/>
      <c r="J431" s="297"/>
      <c r="K431" s="297"/>
      <c r="L431" s="297"/>
      <c r="M431" s="297"/>
      <c r="N431" s="297"/>
      <c r="O431" s="297"/>
      <c r="P431" s="297"/>
      <c r="Q431" s="297"/>
      <c r="R431" s="297"/>
      <c r="S431" s="297"/>
      <c r="T431" s="297"/>
      <c r="U431" s="297"/>
      <c r="V431" s="297"/>
      <c r="W431" s="297"/>
      <c r="X431" s="297"/>
      <c r="Y431" s="297"/>
      <c r="Z431" s="297"/>
    </row>
    <row r="432" spans="1:26" ht="15.75" customHeight="1">
      <c r="A432" s="297"/>
      <c r="B432" s="297"/>
      <c r="C432" s="297"/>
      <c r="D432" s="297"/>
      <c r="E432" s="297"/>
      <c r="F432" s="297"/>
      <c r="G432" s="297"/>
      <c r="H432" s="297"/>
      <c r="I432" s="297"/>
      <c r="J432" s="297"/>
      <c r="K432" s="297"/>
      <c r="L432" s="297"/>
      <c r="M432" s="297"/>
      <c r="N432" s="297"/>
      <c r="O432" s="297"/>
      <c r="P432" s="297"/>
      <c r="Q432" s="297"/>
      <c r="R432" s="297"/>
      <c r="S432" s="297"/>
      <c r="T432" s="297"/>
      <c r="U432" s="297"/>
      <c r="V432" s="297"/>
      <c r="W432" s="297"/>
      <c r="X432" s="297"/>
      <c r="Y432" s="297"/>
      <c r="Z432" s="297"/>
    </row>
    <row r="433" spans="1:26" ht="15.75" customHeight="1">
      <c r="A433" s="297"/>
      <c r="B433" s="297"/>
      <c r="C433" s="297"/>
      <c r="D433" s="297"/>
      <c r="E433" s="297"/>
      <c r="F433" s="297"/>
      <c r="G433" s="297"/>
      <c r="H433" s="297"/>
      <c r="I433" s="297"/>
      <c r="J433" s="297"/>
      <c r="K433" s="297"/>
      <c r="L433" s="297"/>
      <c r="M433" s="297"/>
      <c r="N433" s="297"/>
      <c r="O433" s="297"/>
      <c r="P433" s="297"/>
      <c r="Q433" s="297"/>
      <c r="R433" s="297"/>
      <c r="S433" s="297"/>
      <c r="T433" s="297"/>
      <c r="U433" s="297"/>
      <c r="V433" s="297"/>
      <c r="W433" s="297"/>
      <c r="X433" s="297"/>
      <c r="Y433" s="297"/>
      <c r="Z433" s="297"/>
    </row>
    <row r="434" spans="1:26" ht="15.75" customHeight="1">
      <c r="A434" s="297"/>
      <c r="B434" s="297"/>
      <c r="C434" s="297"/>
      <c r="D434" s="297"/>
      <c r="E434" s="297"/>
      <c r="F434" s="297"/>
      <c r="G434" s="297"/>
      <c r="H434" s="297"/>
      <c r="I434" s="297"/>
      <c r="J434" s="297"/>
      <c r="K434" s="297"/>
      <c r="L434" s="297"/>
      <c r="M434" s="297"/>
      <c r="N434" s="297"/>
      <c r="O434" s="297"/>
      <c r="P434" s="297"/>
      <c r="Q434" s="297"/>
      <c r="R434" s="297"/>
      <c r="S434" s="297"/>
      <c r="T434" s="297"/>
      <c r="U434" s="297"/>
      <c r="V434" s="297"/>
      <c r="W434" s="297"/>
      <c r="X434" s="297"/>
      <c r="Y434" s="297"/>
      <c r="Z434" s="297"/>
    </row>
    <row r="435" spans="1:26" ht="15.75" customHeight="1">
      <c r="A435" s="297"/>
      <c r="B435" s="297"/>
      <c r="C435" s="297"/>
      <c r="D435" s="297"/>
      <c r="E435" s="297"/>
      <c r="F435" s="297"/>
      <c r="G435" s="297"/>
      <c r="H435" s="297"/>
      <c r="I435" s="297"/>
      <c r="J435" s="297"/>
      <c r="K435" s="297"/>
      <c r="L435" s="297"/>
      <c r="M435" s="297"/>
      <c r="N435" s="297"/>
      <c r="O435" s="297"/>
      <c r="P435" s="297"/>
      <c r="Q435" s="297"/>
      <c r="R435" s="297"/>
      <c r="S435" s="297"/>
      <c r="T435" s="297"/>
      <c r="U435" s="297"/>
      <c r="V435" s="297"/>
      <c r="W435" s="297"/>
      <c r="X435" s="297"/>
      <c r="Y435" s="297"/>
      <c r="Z435" s="297"/>
    </row>
    <row r="436" spans="1:26" ht="15.75" customHeight="1">
      <c r="A436" s="297"/>
      <c r="B436" s="297"/>
      <c r="C436" s="297"/>
      <c r="D436" s="297"/>
      <c r="E436" s="297"/>
      <c r="F436" s="297"/>
      <c r="G436" s="297"/>
      <c r="H436" s="297"/>
      <c r="I436" s="297"/>
      <c r="J436" s="297"/>
      <c r="K436" s="297"/>
      <c r="L436" s="297"/>
      <c r="M436" s="297"/>
      <c r="N436" s="297"/>
      <c r="O436" s="297"/>
      <c r="P436" s="297"/>
      <c r="Q436" s="297"/>
      <c r="R436" s="297"/>
      <c r="S436" s="297"/>
      <c r="T436" s="297"/>
      <c r="U436" s="297"/>
      <c r="V436" s="297"/>
      <c r="W436" s="297"/>
      <c r="X436" s="297"/>
      <c r="Y436" s="297"/>
      <c r="Z436" s="297"/>
    </row>
    <row r="437" spans="1:26" ht="15.75" customHeight="1">
      <c r="A437" s="297"/>
      <c r="B437" s="297"/>
      <c r="C437" s="297"/>
      <c r="D437" s="297"/>
      <c r="E437" s="297"/>
      <c r="F437" s="297"/>
      <c r="G437" s="297"/>
      <c r="H437" s="297"/>
      <c r="I437" s="297"/>
      <c r="J437" s="297"/>
      <c r="K437" s="297"/>
      <c r="L437" s="297"/>
      <c r="M437" s="297"/>
      <c r="N437" s="297"/>
      <c r="O437" s="297"/>
      <c r="P437" s="297"/>
      <c r="Q437" s="297"/>
      <c r="R437" s="297"/>
      <c r="S437" s="297"/>
      <c r="T437" s="297"/>
      <c r="U437" s="297"/>
      <c r="V437" s="297"/>
      <c r="W437" s="297"/>
      <c r="X437" s="297"/>
      <c r="Y437" s="297"/>
      <c r="Z437" s="297"/>
    </row>
    <row r="438" spans="1:26" ht="15.75" customHeight="1">
      <c r="A438" s="297"/>
      <c r="B438" s="297"/>
      <c r="C438" s="297"/>
      <c r="D438" s="297"/>
      <c r="E438" s="297"/>
      <c r="F438" s="297"/>
      <c r="G438" s="297"/>
      <c r="H438" s="297"/>
      <c r="I438" s="297"/>
      <c r="J438" s="297"/>
      <c r="K438" s="297"/>
      <c r="L438" s="297"/>
      <c r="M438" s="297"/>
      <c r="N438" s="297"/>
      <c r="O438" s="297"/>
      <c r="P438" s="297"/>
      <c r="Q438" s="297"/>
      <c r="R438" s="297"/>
      <c r="S438" s="297"/>
      <c r="T438" s="297"/>
      <c r="U438" s="297"/>
      <c r="V438" s="297"/>
      <c r="W438" s="297"/>
      <c r="X438" s="297"/>
      <c r="Y438" s="297"/>
      <c r="Z438" s="297"/>
    </row>
    <row r="439" spans="1:26" ht="15.75" customHeight="1">
      <c r="A439" s="297"/>
      <c r="B439" s="297"/>
      <c r="C439" s="297"/>
      <c r="D439" s="297"/>
      <c r="E439" s="297"/>
      <c r="F439" s="297"/>
      <c r="G439" s="297"/>
      <c r="H439" s="297"/>
      <c r="I439" s="297"/>
      <c r="J439" s="297"/>
      <c r="K439" s="297"/>
      <c r="L439" s="297"/>
      <c r="M439" s="297"/>
      <c r="N439" s="297"/>
      <c r="O439" s="297"/>
      <c r="P439" s="297"/>
      <c r="Q439" s="297"/>
      <c r="R439" s="297"/>
      <c r="S439" s="297"/>
      <c r="T439" s="297"/>
      <c r="U439" s="297"/>
      <c r="V439" s="297"/>
      <c r="W439" s="297"/>
      <c r="X439" s="297"/>
      <c r="Y439" s="297"/>
      <c r="Z439" s="297"/>
    </row>
    <row r="440" spans="1:26" ht="15.75" customHeight="1">
      <c r="A440" s="297"/>
      <c r="B440" s="297"/>
      <c r="C440" s="297"/>
      <c r="D440" s="297"/>
      <c r="E440" s="297"/>
      <c r="F440" s="297"/>
      <c r="G440" s="297"/>
      <c r="H440" s="297"/>
      <c r="I440" s="297"/>
      <c r="J440" s="297"/>
      <c r="K440" s="297"/>
      <c r="L440" s="297"/>
      <c r="M440" s="297"/>
      <c r="N440" s="297"/>
      <c r="O440" s="297"/>
      <c r="P440" s="297"/>
      <c r="Q440" s="297"/>
      <c r="R440" s="297"/>
      <c r="S440" s="297"/>
      <c r="T440" s="297"/>
      <c r="U440" s="297"/>
      <c r="V440" s="297"/>
      <c r="W440" s="297"/>
      <c r="X440" s="297"/>
      <c r="Y440" s="297"/>
      <c r="Z440" s="297"/>
    </row>
    <row r="441" spans="1:26" ht="15.75" customHeight="1">
      <c r="A441" s="297"/>
      <c r="B441" s="297"/>
      <c r="C441" s="297"/>
      <c r="D441" s="297"/>
      <c r="E441" s="297"/>
      <c r="F441" s="297"/>
      <c r="G441" s="297"/>
      <c r="H441" s="297"/>
      <c r="I441" s="297"/>
      <c r="J441" s="297"/>
      <c r="K441" s="297"/>
      <c r="L441" s="297"/>
      <c r="M441" s="297"/>
      <c r="N441" s="297"/>
      <c r="O441" s="297"/>
      <c r="P441" s="297"/>
      <c r="Q441" s="297"/>
      <c r="R441" s="297"/>
      <c r="S441" s="297"/>
      <c r="T441" s="297"/>
      <c r="U441" s="297"/>
      <c r="V441" s="297"/>
      <c r="W441" s="297"/>
      <c r="X441" s="297"/>
      <c r="Y441" s="297"/>
      <c r="Z441" s="297"/>
    </row>
    <row r="442" spans="1:26" ht="15.75" customHeight="1">
      <c r="A442" s="297"/>
      <c r="B442" s="297"/>
      <c r="C442" s="297"/>
      <c r="D442" s="297"/>
      <c r="E442" s="297"/>
      <c r="F442" s="297"/>
      <c r="G442" s="297"/>
      <c r="H442" s="297"/>
      <c r="I442" s="297"/>
      <c r="J442" s="297"/>
      <c r="K442" s="297"/>
      <c r="L442" s="297"/>
      <c r="M442" s="297"/>
      <c r="N442" s="297"/>
      <c r="O442" s="297"/>
      <c r="P442" s="297"/>
      <c r="Q442" s="297"/>
      <c r="R442" s="297"/>
      <c r="S442" s="297"/>
      <c r="T442" s="297"/>
      <c r="U442" s="297"/>
      <c r="V442" s="297"/>
      <c r="W442" s="297"/>
      <c r="X442" s="297"/>
      <c r="Y442" s="297"/>
      <c r="Z442" s="297"/>
    </row>
    <row r="443" spans="1:26" ht="15.75" customHeight="1">
      <c r="A443" s="297"/>
      <c r="B443" s="297"/>
      <c r="C443" s="297"/>
      <c r="D443" s="297"/>
      <c r="E443" s="297"/>
      <c r="F443" s="297"/>
      <c r="G443" s="297"/>
      <c r="H443" s="297"/>
      <c r="I443" s="297"/>
      <c r="J443" s="297"/>
      <c r="K443" s="297"/>
      <c r="L443" s="297"/>
      <c r="M443" s="297"/>
      <c r="N443" s="297"/>
      <c r="O443" s="297"/>
      <c r="P443" s="297"/>
      <c r="Q443" s="297"/>
      <c r="R443" s="297"/>
      <c r="S443" s="297"/>
      <c r="T443" s="297"/>
      <c r="U443" s="297"/>
      <c r="V443" s="297"/>
      <c r="W443" s="297"/>
      <c r="X443" s="297"/>
      <c r="Y443" s="297"/>
      <c r="Z443" s="297"/>
    </row>
    <row r="444" spans="1:26" ht="15.75" customHeight="1">
      <c r="A444" s="297"/>
      <c r="B444" s="297"/>
      <c r="C444" s="297"/>
      <c r="D444" s="297"/>
      <c r="E444" s="297"/>
      <c r="F444" s="297"/>
      <c r="G444" s="297"/>
      <c r="H444" s="297"/>
      <c r="I444" s="297"/>
      <c r="J444" s="297"/>
      <c r="K444" s="297"/>
      <c r="L444" s="297"/>
      <c r="M444" s="297"/>
      <c r="N444" s="297"/>
      <c r="O444" s="297"/>
      <c r="P444" s="297"/>
      <c r="Q444" s="297"/>
      <c r="R444" s="297"/>
      <c r="S444" s="297"/>
      <c r="T444" s="297"/>
      <c r="U444" s="297"/>
      <c r="V444" s="297"/>
      <c r="W444" s="297"/>
      <c r="X444" s="297"/>
      <c r="Y444" s="297"/>
      <c r="Z444" s="297"/>
    </row>
    <row r="445" spans="1:26" ht="15.75" customHeight="1">
      <c r="A445" s="297"/>
      <c r="B445" s="297"/>
      <c r="C445" s="297"/>
      <c r="D445" s="297"/>
      <c r="E445" s="297"/>
      <c r="F445" s="297"/>
      <c r="G445" s="297"/>
      <c r="H445" s="297"/>
      <c r="I445" s="297"/>
      <c r="J445" s="297"/>
      <c r="K445" s="297"/>
      <c r="L445" s="297"/>
      <c r="M445" s="297"/>
      <c r="N445" s="297"/>
      <c r="O445" s="297"/>
      <c r="P445" s="297"/>
      <c r="Q445" s="297"/>
      <c r="R445" s="297"/>
      <c r="S445" s="297"/>
      <c r="T445" s="297"/>
      <c r="U445" s="297"/>
      <c r="V445" s="297"/>
      <c r="W445" s="297"/>
      <c r="X445" s="297"/>
      <c r="Y445" s="297"/>
      <c r="Z445" s="297"/>
    </row>
    <row r="446" spans="1:26" ht="15.75" customHeight="1">
      <c r="A446" s="297"/>
      <c r="B446" s="297"/>
      <c r="C446" s="297"/>
      <c r="D446" s="297"/>
      <c r="E446" s="297"/>
      <c r="F446" s="297"/>
      <c r="G446" s="297"/>
      <c r="H446" s="297"/>
      <c r="I446" s="297"/>
      <c r="J446" s="297"/>
      <c r="K446" s="297"/>
      <c r="L446" s="297"/>
      <c r="M446" s="297"/>
      <c r="N446" s="297"/>
      <c r="O446" s="297"/>
      <c r="P446" s="297"/>
      <c r="Q446" s="297"/>
      <c r="R446" s="297"/>
      <c r="S446" s="297"/>
      <c r="T446" s="297"/>
      <c r="U446" s="297"/>
      <c r="V446" s="297"/>
      <c r="W446" s="297"/>
      <c r="X446" s="297"/>
      <c r="Y446" s="297"/>
      <c r="Z446" s="297"/>
    </row>
    <row r="447" spans="1:26" ht="15.75" customHeight="1">
      <c r="A447" s="297"/>
      <c r="B447" s="297"/>
      <c r="C447" s="297"/>
      <c r="D447" s="297"/>
      <c r="E447" s="297"/>
      <c r="F447" s="297"/>
      <c r="G447" s="297"/>
      <c r="H447" s="297"/>
      <c r="I447" s="297"/>
      <c r="J447" s="297"/>
      <c r="K447" s="297"/>
      <c r="L447" s="297"/>
      <c r="M447" s="297"/>
      <c r="N447" s="297"/>
      <c r="O447" s="297"/>
      <c r="P447" s="297"/>
      <c r="Q447" s="297"/>
      <c r="R447" s="297"/>
      <c r="S447" s="297"/>
      <c r="T447" s="297"/>
      <c r="U447" s="297"/>
      <c r="V447" s="297"/>
      <c r="W447" s="297"/>
      <c r="X447" s="297"/>
      <c r="Y447" s="297"/>
      <c r="Z447" s="297"/>
    </row>
    <row r="448" spans="1:26" ht="15.75" customHeight="1">
      <c r="A448" s="297"/>
      <c r="B448" s="297"/>
      <c r="C448" s="297"/>
      <c r="D448" s="297"/>
      <c r="E448" s="297"/>
      <c r="F448" s="297"/>
      <c r="G448" s="297"/>
      <c r="H448" s="297"/>
      <c r="I448" s="297"/>
      <c r="J448" s="297"/>
      <c r="K448" s="297"/>
      <c r="L448" s="297"/>
      <c r="M448" s="297"/>
      <c r="N448" s="297"/>
      <c r="O448" s="297"/>
      <c r="P448" s="297"/>
      <c r="Q448" s="297"/>
      <c r="R448" s="297"/>
      <c r="S448" s="297"/>
      <c r="T448" s="297"/>
      <c r="U448" s="297"/>
      <c r="V448" s="297"/>
      <c r="W448" s="297"/>
      <c r="X448" s="297"/>
      <c r="Y448" s="297"/>
      <c r="Z448" s="297"/>
    </row>
    <row r="449" spans="1:26" ht="15.75" customHeight="1">
      <c r="A449" s="297"/>
      <c r="B449" s="297"/>
      <c r="C449" s="297"/>
      <c r="D449" s="297"/>
      <c r="E449" s="297"/>
      <c r="F449" s="297"/>
      <c r="G449" s="297"/>
      <c r="H449" s="297"/>
      <c r="I449" s="297"/>
      <c r="J449" s="297"/>
      <c r="K449" s="297"/>
      <c r="L449" s="297"/>
      <c r="M449" s="297"/>
      <c r="N449" s="297"/>
      <c r="O449" s="297"/>
      <c r="P449" s="297"/>
      <c r="Q449" s="297"/>
      <c r="R449" s="297"/>
      <c r="S449" s="297"/>
      <c r="T449" s="297"/>
      <c r="U449" s="297"/>
      <c r="V449" s="297"/>
      <c r="W449" s="297"/>
      <c r="X449" s="297"/>
      <c r="Y449" s="297"/>
      <c r="Z449" s="297"/>
    </row>
    <row r="450" spans="1:26" ht="15.75" customHeight="1">
      <c r="A450" s="297"/>
      <c r="B450" s="297"/>
      <c r="C450" s="297"/>
      <c r="D450" s="297"/>
      <c r="E450" s="297"/>
      <c r="F450" s="297"/>
      <c r="G450" s="297"/>
      <c r="H450" s="297"/>
      <c r="I450" s="297"/>
      <c r="J450" s="297"/>
      <c r="K450" s="297"/>
      <c r="L450" s="297"/>
      <c r="M450" s="297"/>
      <c r="N450" s="297"/>
      <c r="O450" s="297"/>
      <c r="P450" s="297"/>
      <c r="Q450" s="297"/>
      <c r="R450" s="297"/>
      <c r="S450" s="297"/>
      <c r="T450" s="297"/>
      <c r="U450" s="297"/>
      <c r="V450" s="297"/>
      <c r="W450" s="297"/>
      <c r="X450" s="297"/>
      <c r="Y450" s="297"/>
      <c r="Z450" s="297"/>
    </row>
    <row r="451" spans="1:26" ht="15.75" customHeight="1">
      <c r="A451" s="297"/>
      <c r="B451" s="297"/>
      <c r="C451" s="297"/>
      <c r="D451" s="297"/>
      <c r="E451" s="297"/>
      <c r="F451" s="297"/>
      <c r="G451" s="297"/>
      <c r="H451" s="297"/>
      <c r="I451" s="297"/>
      <c r="J451" s="297"/>
      <c r="K451" s="297"/>
      <c r="L451" s="297"/>
      <c r="M451" s="297"/>
      <c r="N451" s="297"/>
      <c r="O451" s="297"/>
      <c r="P451" s="297"/>
      <c r="Q451" s="297"/>
      <c r="R451" s="297"/>
      <c r="S451" s="297"/>
      <c r="T451" s="297"/>
      <c r="U451" s="297"/>
      <c r="V451" s="297"/>
      <c r="W451" s="297"/>
      <c r="X451" s="297"/>
      <c r="Y451" s="297"/>
      <c r="Z451" s="297"/>
    </row>
    <row r="452" spans="1:26" ht="15.75" customHeight="1">
      <c r="A452" s="297"/>
      <c r="B452" s="297"/>
      <c r="C452" s="297"/>
      <c r="D452" s="297"/>
      <c r="E452" s="297"/>
      <c r="F452" s="297"/>
      <c r="G452" s="297"/>
      <c r="H452" s="297"/>
      <c r="I452" s="297"/>
      <c r="J452" s="297"/>
      <c r="K452" s="297"/>
      <c r="L452" s="297"/>
      <c r="M452" s="297"/>
      <c r="N452" s="297"/>
      <c r="O452" s="297"/>
      <c r="P452" s="297"/>
      <c r="Q452" s="297"/>
      <c r="R452" s="297"/>
      <c r="S452" s="297"/>
      <c r="T452" s="297"/>
      <c r="U452" s="297"/>
      <c r="V452" s="297"/>
      <c r="W452" s="297"/>
      <c r="X452" s="297"/>
      <c r="Y452" s="297"/>
      <c r="Z452" s="297"/>
    </row>
    <row r="453" spans="1:26" ht="15.75" customHeight="1">
      <c r="A453" s="297"/>
      <c r="B453" s="297"/>
      <c r="C453" s="297"/>
      <c r="D453" s="297"/>
      <c r="E453" s="297"/>
      <c r="F453" s="297"/>
      <c r="G453" s="297"/>
      <c r="H453" s="297"/>
      <c r="I453" s="297"/>
      <c r="J453" s="297"/>
      <c r="K453" s="297"/>
      <c r="L453" s="297"/>
      <c r="M453" s="297"/>
      <c r="N453" s="297"/>
      <c r="O453" s="297"/>
      <c r="P453" s="297"/>
      <c r="Q453" s="297"/>
      <c r="R453" s="297"/>
      <c r="S453" s="297"/>
      <c r="T453" s="297"/>
      <c r="U453" s="297"/>
      <c r="V453" s="297"/>
      <c r="W453" s="297"/>
      <c r="X453" s="297"/>
      <c r="Y453" s="297"/>
      <c r="Z453" s="297"/>
    </row>
    <row r="454" spans="1:26" ht="15.75" customHeight="1">
      <c r="A454" s="297"/>
      <c r="B454" s="297"/>
      <c r="C454" s="297"/>
      <c r="D454" s="297"/>
      <c r="E454" s="297"/>
      <c r="F454" s="297"/>
      <c r="G454" s="297"/>
      <c r="H454" s="297"/>
      <c r="I454" s="297"/>
      <c r="J454" s="297"/>
      <c r="K454" s="297"/>
      <c r="L454" s="297"/>
      <c r="M454" s="297"/>
      <c r="N454" s="297"/>
      <c r="O454" s="297"/>
      <c r="P454" s="297"/>
      <c r="Q454" s="297"/>
      <c r="R454" s="297"/>
      <c r="S454" s="297"/>
      <c r="T454" s="297"/>
      <c r="U454" s="297"/>
      <c r="V454" s="297"/>
      <c r="W454" s="297"/>
      <c r="X454" s="297"/>
      <c r="Y454" s="297"/>
      <c r="Z454" s="297"/>
    </row>
    <row r="455" spans="1:26" ht="15.75" customHeight="1">
      <c r="A455" s="297"/>
      <c r="B455" s="297"/>
      <c r="C455" s="297"/>
      <c r="D455" s="297"/>
      <c r="E455" s="297"/>
      <c r="F455" s="297"/>
      <c r="G455" s="297"/>
      <c r="H455" s="297"/>
      <c r="I455" s="297"/>
      <c r="J455" s="297"/>
      <c r="K455" s="297"/>
      <c r="L455" s="297"/>
      <c r="M455" s="297"/>
      <c r="N455" s="297"/>
      <c r="O455" s="297"/>
      <c r="P455" s="297"/>
      <c r="Q455" s="297"/>
      <c r="R455" s="297"/>
      <c r="S455" s="297"/>
      <c r="T455" s="297"/>
      <c r="U455" s="297"/>
      <c r="V455" s="297"/>
      <c r="W455" s="297"/>
      <c r="X455" s="297"/>
      <c r="Y455" s="297"/>
      <c r="Z455" s="297"/>
    </row>
    <row r="456" spans="1:26" ht="15.75" customHeight="1">
      <c r="A456" s="297"/>
      <c r="B456" s="297"/>
      <c r="C456" s="297"/>
      <c r="D456" s="297"/>
      <c r="E456" s="297"/>
      <c r="F456" s="297"/>
      <c r="G456" s="297"/>
      <c r="H456" s="297"/>
      <c r="I456" s="297"/>
      <c r="J456" s="297"/>
      <c r="K456" s="297"/>
      <c r="L456" s="297"/>
      <c r="M456" s="297"/>
      <c r="N456" s="297"/>
      <c r="O456" s="297"/>
      <c r="P456" s="297"/>
      <c r="Q456" s="297"/>
      <c r="R456" s="297"/>
      <c r="S456" s="297"/>
      <c r="T456" s="297"/>
      <c r="U456" s="297"/>
      <c r="V456" s="297"/>
      <c r="W456" s="297"/>
      <c r="X456" s="297"/>
      <c r="Y456" s="297"/>
      <c r="Z456" s="297"/>
    </row>
    <row r="457" spans="1:26" ht="15.75" customHeight="1">
      <c r="A457" s="297"/>
      <c r="B457" s="297"/>
      <c r="C457" s="297"/>
      <c r="D457" s="297"/>
      <c r="E457" s="297"/>
      <c r="F457" s="297"/>
      <c r="G457" s="297"/>
      <c r="H457" s="297"/>
      <c r="I457" s="297"/>
      <c r="J457" s="297"/>
      <c r="K457" s="297"/>
      <c r="L457" s="297"/>
      <c r="M457" s="297"/>
      <c r="N457" s="297"/>
      <c r="O457" s="297"/>
      <c r="P457" s="297"/>
      <c r="Q457" s="297"/>
      <c r="R457" s="297"/>
      <c r="S457" s="297"/>
      <c r="T457" s="297"/>
      <c r="U457" s="297"/>
      <c r="V457" s="297"/>
      <c r="W457" s="297"/>
      <c r="X457" s="297"/>
      <c r="Y457" s="297"/>
      <c r="Z457" s="297"/>
    </row>
    <row r="458" spans="1:26" ht="15.75" customHeight="1">
      <c r="A458" s="297"/>
      <c r="B458" s="297"/>
      <c r="C458" s="297"/>
      <c r="D458" s="297"/>
      <c r="E458" s="297"/>
      <c r="F458" s="297"/>
      <c r="G458" s="297"/>
      <c r="H458" s="297"/>
      <c r="I458" s="297"/>
      <c r="J458" s="297"/>
      <c r="K458" s="297"/>
      <c r="L458" s="297"/>
      <c r="M458" s="297"/>
      <c r="N458" s="297"/>
      <c r="O458" s="297"/>
      <c r="P458" s="297"/>
      <c r="Q458" s="297"/>
      <c r="R458" s="297"/>
      <c r="S458" s="297"/>
      <c r="T458" s="297"/>
      <c r="U458" s="297"/>
      <c r="V458" s="297"/>
      <c r="W458" s="297"/>
      <c r="X458" s="297"/>
      <c r="Y458" s="297"/>
      <c r="Z458" s="297"/>
    </row>
    <row r="459" spans="1:26" ht="15.75" customHeight="1">
      <c r="A459" s="297"/>
      <c r="B459" s="297"/>
      <c r="C459" s="297"/>
      <c r="D459" s="297"/>
      <c r="E459" s="297"/>
      <c r="F459" s="297"/>
      <c r="G459" s="297"/>
      <c r="H459" s="297"/>
      <c r="I459" s="297"/>
      <c r="J459" s="297"/>
      <c r="K459" s="297"/>
      <c r="L459" s="297"/>
      <c r="M459" s="297"/>
      <c r="N459" s="297"/>
      <c r="O459" s="297"/>
      <c r="P459" s="297"/>
      <c r="Q459" s="297"/>
      <c r="R459" s="297"/>
      <c r="S459" s="297"/>
      <c r="T459" s="297"/>
      <c r="U459" s="297"/>
      <c r="V459" s="297"/>
      <c r="W459" s="297"/>
      <c r="X459" s="297"/>
      <c r="Y459" s="297"/>
      <c r="Z459" s="297"/>
    </row>
    <row r="460" spans="1:26" ht="15.75" customHeight="1">
      <c r="A460" s="297"/>
      <c r="B460" s="297"/>
      <c r="C460" s="297"/>
      <c r="D460" s="297"/>
      <c r="E460" s="297"/>
      <c r="F460" s="297"/>
      <c r="G460" s="297"/>
      <c r="H460" s="297"/>
      <c r="I460" s="297"/>
      <c r="J460" s="297"/>
      <c r="K460" s="297"/>
      <c r="L460" s="297"/>
      <c r="M460" s="297"/>
      <c r="N460" s="297"/>
      <c r="O460" s="297"/>
      <c r="P460" s="297"/>
      <c r="Q460" s="297"/>
      <c r="R460" s="297"/>
      <c r="S460" s="297"/>
      <c r="T460" s="297"/>
      <c r="U460" s="297"/>
      <c r="V460" s="297"/>
      <c r="W460" s="297"/>
      <c r="X460" s="297"/>
      <c r="Y460" s="297"/>
      <c r="Z460" s="297"/>
    </row>
    <row r="461" spans="1:26" ht="15.75" customHeight="1">
      <c r="A461" s="297"/>
      <c r="B461" s="297"/>
      <c r="C461" s="297"/>
      <c r="D461" s="297"/>
      <c r="E461" s="297"/>
      <c r="F461" s="297"/>
      <c r="G461" s="297"/>
      <c r="H461" s="297"/>
      <c r="I461" s="297"/>
      <c r="J461" s="297"/>
      <c r="K461" s="297"/>
      <c r="L461" s="297"/>
      <c r="M461" s="297"/>
      <c r="N461" s="297"/>
      <c r="O461" s="297"/>
      <c r="P461" s="297"/>
      <c r="Q461" s="297"/>
      <c r="R461" s="297"/>
      <c r="S461" s="297"/>
      <c r="T461" s="297"/>
      <c r="U461" s="297"/>
      <c r="V461" s="297"/>
      <c r="W461" s="297"/>
      <c r="X461" s="297"/>
      <c r="Y461" s="297"/>
      <c r="Z461" s="297"/>
    </row>
    <row r="462" spans="1:26" ht="15.75" customHeight="1">
      <c r="A462" s="297"/>
      <c r="B462" s="297"/>
      <c r="C462" s="297"/>
      <c r="D462" s="297"/>
      <c r="E462" s="297"/>
      <c r="F462" s="297"/>
      <c r="G462" s="297"/>
      <c r="H462" s="297"/>
      <c r="I462" s="297"/>
      <c r="J462" s="297"/>
      <c r="K462" s="297"/>
      <c r="L462" s="297"/>
      <c r="M462" s="297"/>
      <c r="N462" s="297"/>
      <c r="O462" s="297"/>
      <c r="P462" s="297"/>
      <c r="Q462" s="297"/>
      <c r="R462" s="297"/>
      <c r="S462" s="297"/>
      <c r="T462" s="297"/>
      <c r="U462" s="297"/>
      <c r="V462" s="297"/>
      <c r="W462" s="297"/>
      <c r="X462" s="297"/>
      <c r="Y462" s="297"/>
      <c r="Z462" s="297"/>
    </row>
    <row r="463" spans="1:26" ht="15.75" customHeight="1">
      <c r="A463" s="297"/>
      <c r="B463" s="297"/>
      <c r="C463" s="297"/>
      <c r="D463" s="297"/>
      <c r="E463" s="297"/>
      <c r="F463" s="297"/>
      <c r="G463" s="297"/>
      <c r="H463" s="297"/>
      <c r="I463" s="297"/>
      <c r="J463" s="297"/>
      <c r="K463" s="297"/>
      <c r="L463" s="297"/>
      <c r="M463" s="297"/>
      <c r="N463" s="297"/>
      <c r="O463" s="297"/>
      <c r="P463" s="297"/>
      <c r="Q463" s="297"/>
      <c r="R463" s="297"/>
      <c r="S463" s="297"/>
      <c r="T463" s="297"/>
      <c r="U463" s="297"/>
      <c r="V463" s="297"/>
      <c r="W463" s="297"/>
      <c r="X463" s="297"/>
      <c r="Y463" s="297"/>
      <c r="Z463" s="297"/>
    </row>
    <row r="464" spans="1:26" ht="15.75" customHeight="1">
      <c r="A464" s="297"/>
      <c r="B464" s="297"/>
      <c r="C464" s="297"/>
      <c r="D464" s="297"/>
      <c r="E464" s="297"/>
      <c r="F464" s="297"/>
      <c r="G464" s="297"/>
      <c r="H464" s="297"/>
      <c r="I464" s="297"/>
      <c r="J464" s="297"/>
      <c r="K464" s="297"/>
      <c r="L464" s="297"/>
      <c r="M464" s="297"/>
      <c r="N464" s="297"/>
      <c r="O464" s="297"/>
      <c r="P464" s="297"/>
      <c r="Q464" s="297"/>
      <c r="R464" s="297"/>
      <c r="S464" s="297"/>
      <c r="T464" s="297"/>
      <c r="U464" s="297"/>
      <c r="V464" s="297"/>
      <c r="W464" s="297"/>
      <c r="X464" s="297"/>
      <c r="Y464" s="297"/>
      <c r="Z464" s="297"/>
    </row>
    <row r="465" spans="1:26" ht="15.75" customHeight="1">
      <c r="A465" s="297"/>
      <c r="B465" s="297"/>
      <c r="C465" s="297"/>
      <c r="D465" s="297"/>
      <c r="E465" s="297"/>
      <c r="F465" s="297"/>
      <c r="G465" s="297"/>
      <c r="H465" s="297"/>
      <c r="I465" s="297"/>
      <c r="J465" s="297"/>
      <c r="K465" s="297"/>
      <c r="L465" s="297"/>
      <c r="M465" s="297"/>
      <c r="N465" s="297"/>
      <c r="O465" s="297"/>
      <c r="P465" s="297"/>
      <c r="Q465" s="297"/>
      <c r="R465" s="297"/>
      <c r="S465" s="297"/>
      <c r="T465" s="297"/>
      <c r="U465" s="297"/>
      <c r="V465" s="297"/>
      <c r="W465" s="297"/>
      <c r="X465" s="297"/>
      <c r="Y465" s="297"/>
      <c r="Z465" s="297"/>
    </row>
    <row r="466" spans="1:26" ht="15.75" customHeight="1">
      <c r="A466" s="297"/>
      <c r="B466" s="297"/>
      <c r="C466" s="297"/>
      <c r="D466" s="297"/>
      <c r="E466" s="297"/>
      <c r="F466" s="297"/>
      <c r="G466" s="297"/>
      <c r="H466" s="297"/>
      <c r="I466" s="297"/>
      <c r="J466" s="297"/>
      <c r="K466" s="297"/>
      <c r="L466" s="297"/>
      <c r="M466" s="297"/>
      <c r="N466" s="297"/>
      <c r="O466" s="297"/>
      <c r="P466" s="297"/>
      <c r="Q466" s="297"/>
      <c r="R466" s="297"/>
      <c r="S466" s="297"/>
      <c r="T466" s="297"/>
      <c r="U466" s="297"/>
      <c r="V466" s="297"/>
      <c r="W466" s="297"/>
      <c r="X466" s="297"/>
      <c r="Y466" s="297"/>
      <c r="Z466" s="297"/>
    </row>
    <row r="467" spans="1:26" ht="15.75" customHeight="1">
      <c r="A467" s="297"/>
      <c r="B467" s="297"/>
      <c r="C467" s="297"/>
      <c r="D467" s="297"/>
      <c r="E467" s="297"/>
      <c r="F467" s="297"/>
      <c r="G467" s="297"/>
      <c r="H467" s="297"/>
      <c r="I467" s="297"/>
      <c r="J467" s="297"/>
      <c r="K467" s="297"/>
      <c r="L467" s="297"/>
      <c r="M467" s="297"/>
      <c r="N467" s="297"/>
      <c r="O467" s="297"/>
      <c r="P467" s="297"/>
      <c r="Q467" s="297"/>
      <c r="R467" s="297"/>
      <c r="S467" s="297"/>
      <c r="T467" s="297"/>
      <c r="U467" s="297"/>
      <c r="V467" s="297"/>
      <c r="W467" s="297"/>
      <c r="X467" s="297"/>
      <c r="Y467" s="297"/>
      <c r="Z467" s="297"/>
    </row>
    <row r="468" spans="1:26" ht="15.75" customHeight="1">
      <c r="A468" s="297"/>
      <c r="B468" s="297"/>
      <c r="C468" s="297"/>
      <c r="D468" s="297"/>
      <c r="E468" s="297"/>
      <c r="F468" s="297"/>
      <c r="G468" s="297"/>
      <c r="H468" s="297"/>
      <c r="I468" s="297"/>
      <c r="J468" s="297"/>
      <c r="K468" s="297"/>
      <c r="L468" s="297"/>
      <c r="M468" s="297"/>
      <c r="N468" s="297"/>
      <c r="O468" s="297"/>
      <c r="P468" s="297"/>
      <c r="Q468" s="297"/>
      <c r="R468" s="297"/>
      <c r="S468" s="297"/>
      <c r="T468" s="297"/>
      <c r="U468" s="297"/>
      <c r="V468" s="297"/>
      <c r="W468" s="297"/>
      <c r="X468" s="297"/>
      <c r="Y468" s="297"/>
      <c r="Z468" s="297"/>
    </row>
    <row r="469" spans="1:26" ht="15.75" customHeight="1">
      <c r="A469" s="297"/>
      <c r="B469" s="297"/>
      <c r="C469" s="297"/>
      <c r="D469" s="297"/>
      <c r="E469" s="297"/>
      <c r="F469" s="297"/>
      <c r="G469" s="297"/>
      <c r="H469" s="297"/>
      <c r="I469" s="297"/>
      <c r="J469" s="297"/>
      <c r="K469" s="297"/>
      <c r="L469" s="297"/>
      <c r="M469" s="297"/>
      <c r="N469" s="297"/>
      <c r="O469" s="297"/>
      <c r="P469" s="297"/>
      <c r="Q469" s="297"/>
      <c r="R469" s="297"/>
      <c r="S469" s="297"/>
      <c r="T469" s="297"/>
      <c r="U469" s="297"/>
      <c r="V469" s="297"/>
      <c r="W469" s="297"/>
      <c r="X469" s="297"/>
      <c r="Y469" s="297"/>
      <c r="Z469" s="297"/>
    </row>
    <row r="470" spans="1:26" ht="15.75" customHeight="1">
      <c r="A470" s="297"/>
      <c r="B470" s="297"/>
      <c r="C470" s="297"/>
      <c r="D470" s="297"/>
      <c r="E470" s="297"/>
      <c r="F470" s="297"/>
      <c r="G470" s="297"/>
      <c r="H470" s="297"/>
      <c r="I470" s="297"/>
      <c r="J470" s="297"/>
      <c r="K470" s="297"/>
      <c r="L470" s="297"/>
      <c r="M470" s="297"/>
      <c r="N470" s="297"/>
      <c r="O470" s="297"/>
      <c r="P470" s="297"/>
      <c r="Q470" s="297"/>
      <c r="R470" s="297"/>
      <c r="S470" s="297"/>
      <c r="T470" s="297"/>
      <c r="U470" s="297"/>
      <c r="V470" s="297"/>
      <c r="W470" s="297"/>
      <c r="X470" s="297"/>
      <c r="Y470" s="297"/>
      <c r="Z470" s="297"/>
    </row>
    <row r="471" spans="1:26" ht="15.75" customHeight="1">
      <c r="A471" s="297"/>
      <c r="B471" s="297"/>
      <c r="C471" s="297"/>
      <c r="D471" s="297"/>
      <c r="E471" s="297"/>
      <c r="F471" s="297"/>
      <c r="G471" s="297"/>
      <c r="H471" s="297"/>
      <c r="I471" s="297"/>
      <c r="J471" s="297"/>
      <c r="K471" s="297"/>
      <c r="L471" s="297"/>
      <c r="M471" s="297"/>
      <c r="N471" s="297"/>
      <c r="O471" s="297"/>
      <c r="P471" s="297"/>
      <c r="Q471" s="297"/>
      <c r="R471" s="297"/>
      <c r="S471" s="297"/>
      <c r="T471" s="297"/>
      <c r="U471" s="297"/>
      <c r="V471" s="297"/>
      <c r="W471" s="297"/>
      <c r="X471" s="297"/>
      <c r="Y471" s="297"/>
      <c r="Z471" s="297"/>
    </row>
    <row r="472" spans="1:26" ht="15.75" customHeight="1">
      <c r="A472" s="297"/>
      <c r="B472" s="297"/>
      <c r="C472" s="297"/>
      <c r="D472" s="297"/>
      <c r="E472" s="297"/>
      <c r="F472" s="297"/>
      <c r="G472" s="297"/>
      <c r="H472" s="297"/>
      <c r="I472" s="297"/>
      <c r="J472" s="297"/>
      <c r="K472" s="297"/>
      <c r="L472" s="297"/>
      <c r="M472" s="297"/>
      <c r="N472" s="297"/>
      <c r="O472" s="297"/>
      <c r="P472" s="297"/>
      <c r="Q472" s="297"/>
      <c r="R472" s="297"/>
      <c r="S472" s="297"/>
      <c r="T472" s="297"/>
      <c r="U472" s="297"/>
      <c r="V472" s="297"/>
      <c r="W472" s="297"/>
      <c r="X472" s="297"/>
      <c r="Y472" s="297"/>
      <c r="Z472" s="297"/>
    </row>
    <row r="473" spans="1:26" ht="15.75" customHeight="1">
      <c r="A473" s="297"/>
      <c r="B473" s="297"/>
      <c r="C473" s="297"/>
      <c r="D473" s="297"/>
      <c r="E473" s="297"/>
      <c r="F473" s="297"/>
      <c r="G473" s="297"/>
      <c r="H473" s="297"/>
      <c r="I473" s="297"/>
      <c r="J473" s="297"/>
      <c r="K473" s="297"/>
      <c r="L473" s="297"/>
      <c r="M473" s="297"/>
      <c r="N473" s="297"/>
      <c r="O473" s="297"/>
      <c r="P473" s="297"/>
      <c r="Q473" s="297"/>
      <c r="R473" s="297"/>
      <c r="S473" s="297"/>
      <c r="T473" s="297"/>
      <c r="U473" s="297"/>
      <c r="V473" s="297"/>
      <c r="W473" s="297"/>
      <c r="X473" s="297"/>
      <c r="Y473" s="297"/>
      <c r="Z473" s="297"/>
    </row>
    <row r="474" spans="1:26" ht="15.75" customHeight="1">
      <c r="A474" s="297"/>
      <c r="B474" s="297"/>
      <c r="C474" s="297"/>
      <c r="D474" s="297"/>
      <c r="E474" s="297"/>
      <c r="F474" s="297"/>
      <c r="G474" s="297"/>
      <c r="H474" s="297"/>
      <c r="I474" s="297"/>
      <c r="J474" s="297"/>
      <c r="K474" s="297"/>
      <c r="L474" s="297"/>
      <c r="M474" s="297"/>
      <c r="N474" s="297"/>
      <c r="O474" s="297"/>
      <c r="P474" s="297"/>
      <c r="Q474" s="297"/>
      <c r="R474" s="297"/>
      <c r="S474" s="297"/>
      <c r="T474" s="297"/>
      <c r="U474" s="297"/>
      <c r="V474" s="297"/>
      <c r="W474" s="297"/>
      <c r="X474" s="297"/>
      <c r="Y474" s="297"/>
      <c r="Z474" s="297"/>
    </row>
    <row r="475" spans="1:26" ht="15.75" customHeight="1">
      <c r="A475" s="297"/>
      <c r="B475" s="297"/>
      <c r="C475" s="297"/>
      <c r="D475" s="297"/>
      <c r="E475" s="297"/>
      <c r="F475" s="297"/>
      <c r="G475" s="297"/>
      <c r="H475" s="297"/>
      <c r="I475" s="297"/>
      <c r="J475" s="297"/>
      <c r="K475" s="297"/>
      <c r="L475" s="297"/>
      <c r="M475" s="297"/>
      <c r="N475" s="297"/>
      <c r="O475" s="297"/>
      <c r="P475" s="297"/>
      <c r="Q475" s="297"/>
      <c r="R475" s="297"/>
      <c r="S475" s="297"/>
      <c r="T475" s="297"/>
      <c r="U475" s="297"/>
      <c r="V475" s="297"/>
      <c r="W475" s="297"/>
      <c r="X475" s="297"/>
      <c r="Y475" s="297"/>
      <c r="Z475" s="297"/>
    </row>
    <row r="476" spans="1:26" ht="15.75" customHeight="1">
      <c r="A476" s="297"/>
      <c r="B476" s="297"/>
      <c r="C476" s="297"/>
      <c r="D476" s="297"/>
      <c r="E476" s="297"/>
      <c r="F476" s="297"/>
      <c r="G476" s="297"/>
      <c r="H476" s="297"/>
      <c r="I476" s="297"/>
      <c r="J476" s="297"/>
      <c r="K476" s="297"/>
      <c r="L476" s="297"/>
      <c r="M476" s="297"/>
      <c r="N476" s="297"/>
      <c r="O476" s="297"/>
      <c r="P476" s="297"/>
      <c r="Q476" s="297"/>
      <c r="R476" s="297"/>
      <c r="S476" s="297"/>
      <c r="T476" s="297"/>
      <c r="U476" s="297"/>
      <c r="V476" s="297"/>
      <c r="W476" s="297"/>
      <c r="X476" s="297"/>
      <c r="Y476" s="297"/>
      <c r="Z476" s="297"/>
    </row>
    <row r="477" spans="1:26" ht="15.75" customHeight="1">
      <c r="A477" s="297"/>
      <c r="B477" s="297"/>
      <c r="C477" s="297"/>
      <c r="D477" s="297"/>
      <c r="E477" s="297"/>
      <c r="F477" s="297"/>
      <c r="G477" s="297"/>
      <c r="H477" s="297"/>
      <c r="I477" s="297"/>
      <c r="J477" s="297"/>
      <c r="K477" s="297"/>
      <c r="L477" s="297"/>
      <c r="M477" s="297"/>
      <c r="N477" s="297"/>
      <c r="O477" s="297"/>
      <c r="P477" s="297"/>
      <c r="Q477" s="297"/>
      <c r="R477" s="297"/>
      <c r="S477" s="297"/>
      <c r="T477" s="297"/>
      <c r="U477" s="297"/>
      <c r="V477" s="297"/>
      <c r="W477" s="297"/>
      <c r="X477" s="297"/>
      <c r="Y477" s="297"/>
      <c r="Z477" s="297"/>
    </row>
    <row r="478" spans="1:26" ht="15.75" customHeight="1">
      <c r="A478" s="297"/>
      <c r="B478" s="297"/>
      <c r="C478" s="297"/>
      <c r="D478" s="297"/>
      <c r="E478" s="297"/>
      <c r="F478" s="297"/>
      <c r="G478" s="297"/>
      <c r="H478" s="297"/>
      <c r="I478" s="297"/>
      <c r="J478" s="297"/>
      <c r="K478" s="297"/>
      <c r="L478" s="297"/>
      <c r="M478" s="297"/>
      <c r="N478" s="297"/>
      <c r="O478" s="297"/>
      <c r="P478" s="297"/>
      <c r="Q478" s="297"/>
      <c r="R478" s="297"/>
      <c r="S478" s="297"/>
      <c r="T478" s="297"/>
      <c r="U478" s="297"/>
      <c r="V478" s="297"/>
      <c r="W478" s="297"/>
      <c r="X478" s="297"/>
      <c r="Y478" s="297"/>
      <c r="Z478" s="297"/>
    </row>
    <row r="479" spans="1:26" ht="15.75" customHeight="1">
      <c r="A479" s="297"/>
      <c r="B479" s="297"/>
      <c r="C479" s="297"/>
      <c r="D479" s="297"/>
      <c r="E479" s="297"/>
      <c r="F479" s="297"/>
      <c r="G479" s="297"/>
      <c r="H479" s="297"/>
      <c r="I479" s="297"/>
      <c r="J479" s="297"/>
      <c r="K479" s="297"/>
      <c r="L479" s="297"/>
      <c r="M479" s="297"/>
      <c r="N479" s="297"/>
      <c r="O479" s="297"/>
      <c r="P479" s="297"/>
      <c r="Q479" s="297"/>
      <c r="R479" s="297"/>
      <c r="S479" s="297"/>
      <c r="T479" s="297"/>
      <c r="U479" s="297"/>
      <c r="V479" s="297"/>
      <c r="W479" s="297"/>
      <c r="X479" s="297"/>
      <c r="Y479" s="297"/>
      <c r="Z479" s="297"/>
    </row>
    <row r="480" spans="1:26" ht="15.75" customHeight="1">
      <c r="A480" s="297"/>
      <c r="B480" s="297"/>
      <c r="C480" s="297"/>
      <c r="D480" s="297"/>
      <c r="E480" s="297"/>
      <c r="F480" s="297"/>
      <c r="G480" s="297"/>
      <c r="H480" s="297"/>
      <c r="I480" s="297"/>
      <c r="J480" s="297"/>
      <c r="K480" s="297"/>
      <c r="L480" s="297"/>
      <c r="M480" s="297"/>
      <c r="N480" s="297"/>
      <c r="O480" s="297"/>
      <c r="P480" s="297"/>
      <c r="Q480" s="297"/>
      <c r="R480" s="297"/>
      <c r="S480" s="297"/>
      <c r="T480" s="297"/>
      <c r="U480" s="297"/>
      <c r="V480" s="297"/>
      <c r="W480" s="297"/>
      <c r="X480" s="297"/>
      <c r="Y480" s="297"/>
      <c r="Z480" s="297"/>
    </row>
    <row r="481" spans="1:26" ht="15.75" customHeight="1">
      <c r="A481" s="297"/>
      <c r="B481" s="297"/>
      <c r="C481" s="297"/>
      <c r="D481" s="297"/>
      <c r="E481" s="297"/>
      <c r="F481" s="297"/>
      <c r="G481" s="297"/>
      <c r="H481" s="297"/>
      <c r="I481" s="297"/>
      <c r="J481" s="297"/>
      <c r="K481" s="297"/>
      <c r="L481" s="297"/>
      <c r="M481" s="297"/>
      <c r="N481" s="297"/>
      <c r="O481" s="297"/>
      <c r="P481" s="297"/>
      <c r="Q481" s="297"/>
      <c r="R481" s="297"/>
      <c r="S481" s="297"/>
      <c r="T481" s="297"/>
      <c r="U481" s="297"/>
      <c r="V481" s="297"/>
      <c r="W481" s="297"/>
      <c r="X481" s="297"/>
      <c r="Y481" s="297"/>
      <c r="Z481" s="297"/>
    </row>
    <row r="482" spans="1:26" ht="15.75" customHeight="1">
      <c r="A482" s="297"/>
      <c r="B482" s="297"/>
      <c r="C482" s="297"/>
      <c r="D482" s="297"/>
      <c r="E482" s="297"/>
      <c r="F482" s="297"/>
      <c r="G482" s="297"/>
      <c r="H482" s="297"/>
      <c r="I482" s="297"/>
      <c r="J482" s="297"/>
      <c r="K482" s="297"/>
      <c r="L482" s="297"/>
      <c r="M482" s="297"/>
      <c r="N482" s="297"/>
      <c r="O482" s="297"/>
      <c r="P482" s="297"/>
      <c r="Q482" s="297"/>
      <c r="R482" s="297"/>
      <c r="S482" s="297"/>
      <c r="T482" s="297"/>
      <c r="U482" s="297"/>
      <c r="V482" s="297"/>
      <c r="W482" s="297"/>
      <c r="X482" s="297"/>
      <c r="Y482" s="297"/>
      <c r="Z482" s="297"/>
    </row>
    <row r="483" spans="1:26" ht="15.75" customHeight="1">
      <c r="A483" s="297"/>
      <c r="B483" s="297"/>
      <c r="C483" s="297"/>
      <c r="D483" s="297"/>
      <c r="E483" s="297"/>
      <c r="F483" s="297"/>
      <c r="G483" s="297"/>
      <c r="H483" s="297"/>
      <c r="I483" s="297"/>
      <c r="J483" s="297"/>
      <c r="K483" s="297"/>
      <c r="L483" s="297"/>
      <c r="M483" s="297"/>
      <c r="N483" s="297"/>
      <c r="O483" s="297"/>
      <c r="P483" s="297"/>
      <c r="Q483" s="297"/>
      <c r="R483" s="297"/>
      <c r="S483" s="297"/>
      <c r="T483" s="297"/>
      <c r="U483" s="297"/>
      <c r="V483" s="297"/>
      <c r="W483" s="297"/>
      <c r="X483" s="297"/>
      <c r="Y483" s="297"/>
      <c r="Z483" s="297"/>
    </row>
    <row r="484" spans="1:26" ht="15.75" customHeight="1">
      <c r="A484" s="297"/>
      <c r="B484" s="297"/>
      <c r="C484" s="297"/>
      <c r="D484" s="297"/>
      <c r="E484" s="297"/>
      <c r="F484" s="297"/>
      <c r="G484" s="297"/>
      <c r="H484" s="297"/>
      <c r="I484" s="297"/>
      <c r="J484" s="297"/>
      <c r="K484" s="297"/>
      <c r="L484" s="297"/>
      <c r="M484" s="297"/>
      <c r="N484" s="297"/>
      <c r="O484" s="297"/>
      <c r="P484" s="297"/>
      <c r="Q484" s="297"/>
      <c r="R484" s="297"/>
      <c r="S484" s="297"/>
      <c r="T484" s="297"/>
      <c r="U484" s="297"/>
      <c r="V484" s="297"/>
      <c r="W484" s="297"/>
      <c r="X484" s="297"/>
      <c r="Y484" s="297"/>
      <c r="Z484" s="297"/>
    </row>
    <row r="485" spans="1:26" ht="15.75" customHeight="1">
      <c r="A485" s="297"/>
      <c r="B485" s="297"/>
      <c r="C485" s="297"/>
      <c r="D485" s="297"/>
      <c r="E485" s="297"/>
      <c r="F485" s="297"/>
      <c r="G485" s="297"/>
      <c r="H485" s="297"/>
      <c r="I485" s="297"/>
      <c r="J485" s="297"/>
      <c r="K485" s="297"/>
      <c r="L485" s="297"/>
      <c r="M485" s="297"/>
      <c r="N485" s="297"/>
      <c r="O485" s="297"/>
      <c r="P485" s="297"/>
      <c r="Q485" s="297"/>
      <c r="R485" s="297"/>
      <c r="S485" s="297"/>
      <c r="T485" s="297"/>
      <c r="U485" s="297"/>
      <c r="V485" s="297"/>
      <c r="W485" s="297"/>
      <c r="X485" s="297"/>
      <c r="Y485" s="297"/>
      <c r="Z485" s="297"/>
    </row>
    <row r="486" spans="1:26" ht="15.75" customHeight="1">
      <c r="A486" s="297"/>
      <c r="B486" s="297"/>
      <c r="C486" s="297"/>
      <c r="D486" s="297"/>
      <c r="E486" s="297"/>
      <c r="F486" s="297"/>
      <c r="G486" s="297"/>
      <c r="H486" s="297"/>
      <c r="I486" s="297"/>
      <c r="J486" s="297"/>
      <c r="K486" s="297"/>
      <c r="L486" s="297"/>
      <c r="M486" s="297"/>
      <c r="N486" s="297"/>
      <c r="O486" s="297"/>
      <c r="P486" s="297"/>
      <c r="Q486" s="297"/>
      <c r="R486" s="297"/>
      <c r="S486" s="297"/>
      <c r="T486" s="297"/>
      <c r="U486" s="297"/>
      <c r="V486" s="297"/>
      <c r="W486" s="297"/>
      <c r="X486" s="297"/>
      <c r="Y486" s="297"/>
      <c r="Z486" s="297"/>
    </row>
    <row r="487" spans="1:26" ht="15.75" customHeight="1">
      <c r="A487" s="297"/>
      <c r="B487" s="297"/>
      <c r="C487" s="297"/>
      <c r="D487" s="297"/>
      <c r="E487" s="297"/>
      <c r="F487" s="297"/>
      <c r="G487" s="297"/>
      <c r="H487" s="297"/>
      <c r="I487" s="297"/>
      <c r="J487" s="297"/>
      <c r="K487" s="297"/>
      <c r="L487" s="297"/>
      <c r="M487" s="297"/>
      <c r="N487" s="297"/>
      <c r="O487" s="297"/>
      <c r="P487" s="297"/>
      <c r="Q487" s="297"/>
      <c r="R487" s="297"/>
      <c r="S487" s="297"/>
      <c r="T487" s="297"/>
      <c r="U487" s="297"/>
      <c r="V487" s="297"/>
      <c r="W487" s="297"/>
      <c r="X487" s="297"/>
      <c r="Y487" s="297"/>
      <c r="Z487" s="297"/>
    </row>
    <row r="488" spans="1:26" ht="15.75" customHeight="1">
      <c r="A488" s="297"/>
      <c r="B488" s="297"/>
      <c r="C488" s="297"/>
      <c r="D488" s="297"/>
      <c r="E488" s="297"/>
      <c r="F488" s="297"/>
      <c r="G488" s="297"/>
      <c r="H488" s="297"/>
      <c r="I488" s="297"/>
      <c r="J488" s="297"/>
      <c r="K488" s="297"/>
      <c r="L488" s="297"/>
      <c r="M488" s="297"/>
      <c r="N488" s="297"/>
      <c r="O488" s="297"/>
      <c r="P488" s="297"/>
      <c r="Q488" s="297"/>
      <c r="R488" s="297"/>
      <c r="S488" s="297"/>
      <c r="T488" s="297"/>
      <c r="U488" s="297"/>
      <c r="V488" s="297"/>
      <c r="W488" s="297"/>
      <c r="X488" s="297"/>
      <c r="Y488" s="297"/>
      <c r="Z488" s="297"/>
    </row>
    <row r="489" spans="1:26" ht="15.75" customHeight="1">
      <c r="A489" s="297"/>
      <c r="B489" s="297"/>
      <c r="C489" s="297"/>
      <c r="D489" s="297"/>
      <c r="E489" s="297"/>
      <c r="F489" s="297"/>
      <c r="G489" s="297"/>
      <c r="H489" s="297"/>
      <c r="I489" s="297"/>
      <c r="J489" s="297"/>
      <c r="K489" s="297"/>
      <c r="L489" s="297"/>
      <c r="M489" s="297"/>
      <c r="N489" s="297"/>
      <c r="O489" s="297"/>
      <c r="P489" s="297"/>
      <c r="Q489" s="297"/>
      <c r="R489" s="297"/>
      <c r="S489" s="297"/>
      <c r="T489" s="297"/>
      <c r="U489" s="297"/>
      <c r="V489" s="297"/>
      <c r="W489" s="297"/>
      <c r="X489" s="297"/>
      <c r="Y489" s="297"/>
      <c r="Z489" s="297"/>
    </row>
    <row r="490" spans="1:26" ht="15.75" customHeight="1">
      <c r="A490" s="297"/>
      <c r="B490" s="297"/>
      <c r="C490" s="297"/>
      <c r="D490" s="297"/>
      <c r="E490" s="297"/>
      <c r="F490" s="297"/>
      <c r="G490" s="297"/>
      <c r="H490" s="297"/>
      <c r="I490" s="297"/>
      <c r="J490" s="297"/>
      <c r="K490" s="297"/>
      <c r="L490" s="297"/>
      <c r="M490" s="297"/>
      <c r="N490" s="297"/>
      <c r="O490" s="297"/>
      <c r="P490" s="297"/>
      <c r="Q490" s="297"/>
      <c r="R490" s="297"/>
      <c r="S490" s="297"/>
      <c r="T490" s="297"/>
      <c r="U490" s="297"/>
      <c r="V490" s="297"/>
      <c r="W490" s="297"/>
      <c r="X490" s="297"/>
      <c r="Y490" s="297"/>
      <c r="Z490" s="297"/>
    </row>
    <row r="491" spans="1:26" ht="15.75" customHeight="1">
      <c r="A491" s="297"/>
      <c r="B491" s="297"/>
      <c r="C491" s="297"/>
      <c r="D491" s="297"/>
      <c r="E491" s="297"/>
      <c r="F491" s="297"/>
      <c r="G491" s="297"/>
      <c r="H491" s="297"/>
      <c r="I491" s="297"/>
      <c r="J491" s="297"/>
      <c r="K491" s="297"/>
      <c r="L491" s="297"/>
      <c r="M491" s="297"/>
      <c r="N491" s="297"/>
      <c r="O491" s="297"/>
      <c r="P491" s="297"/>
      <c r="Q491" s="297"/>
      <c r="R491" s="297"/>
      <c r="S491" s="297"/>
      <c r="T491" s="297"/>
      <c r="U491" s="297"/>
      <c r="V491" s="297"/>
      <c r="W491" s="297"/>
      <c r="X491" s="297"/>
      <c r="Y491" s="297"/>
      <c r="Z491" s="297"/>
    </row>
    <row r="492" spans="1:26" ht="15.75" customHeight="1">
      <c r="A492" s="297"/>
      <c r="B492" s="297"/>
      <c r="C492" s="297"/>
      <c r="D492" s="297"/>
      <c r="E492" s="297"/>
      <c r="F492" s="297"/>
      <c r="G492" s="297"/>
      <c r="H492" s="297"/>
      <c r="I492" s="297"/>
      <c r="J492" s="297"/>
      <c r="K492" s="297"/>
      <c r="L492" s="297"/>
      <c r="M492" s="297"/>
      <c r="N492" s="297"/>
      <c r="O492" s="297"/>
      <c r="P492" s="297"/>
      <c r="Q492" s="297"/>
      <c r="R492" s="297"/>
      <c r="S492" s="297"/>
      <c r="T492" s="297"/>
      <c r="U492" s="297"/>
      <c r="V492" s="297"/>
      <c r="W492" s="297"/>
      <c r="X492" s="297"/>
      <c r="Y492" s="297"/>
      <c r="Z492" s="297"/>
    </row>
    <row r="493" spans="1:26" ht="15.75" customHeight="1">
      <c r="A493" s="297"/>
      <c r="B493" s="297"/>
      <c r="C493" s="297"/>
      <c r="D493" s="297"/>
      <c r="E493" s="297"/>
      <c r="F493" s="297"/>
      <c r="G493" s="297"/>
      <c r="H493" s="297"/>
      <c r="I493" s="297"/>
      <c r="J493" s="297"/>
      <c r="K493" s="297"/>
      <c r="L493" s="297"/>
      <c r="M493" s="297"/>
      <c r="N493" s="297"/>
      <c r="O493" s="297"/>
      <c r="P493" s="297"/>
      <c r="Q493" s="297"/>
      <c r="R493" s="297"/>
      <c r="S493" s="297"/>
      <c r="T493" s="297"/>
      <c r="U493" s="297"/>
      <c r="V493" s="297"/>
      <c r="W493" s="297"/>
      <c r="X493" s="297"/>
      <c r="Y493" s="297"/>
      <c r="Z493" s="297"/>
    </row>
    <row r="494" spans="1:26" ht="15.75" customHeight="1">
      <c r="A494" s="297"/>
      <c r="B494" s="297"/>
      <c r="C494" s="297"/>
      <c r="D494" s="297"/>
      <c r="E494" s="297"/>
      <c r="F494" s="297"/>
      <c r="G494" s="297"/>
      <c r="H494" s="297"/>
      <c r="I494" s="297"/>
      <c r="J494" s="297"/>
      <c r="K494" s="297"/>
      <c r="L494" s="297"/>
      <c r="M494" s="297"/>
      <c r="N494" s="297"/>
      <c r="O494" s="297"/>
      <c r="P494" s="297"/>
      <c r="Q494" s="297"/>
      <c r="R494" s="297"/>
      <c r="S494" s="297"/>
      <c r="T494" s="297"/>
      <c r="U494" s="297"/>
      <c r="V494" s="297"/>
      <c r="W494" s="297"/>
      <c r="X494" s="297"/>
      <c r="Y494" s="297"/>
      <c r="Z494" s="297"/>
    </row>
    <row r="495" spans="1:26" ht="15.75" customHeight="1">
      <c r="A495" s="297"/>
      <c r="B495" s="297"/>
      <c r="C495" s="297"/>
      <c r="D495" s="297"/>
      <c r="E495" s="297"/>
      <c r="F495" s="297"/>
      <c r="G495" s="297"/>
      <c r="H495" s="297"/>
      <c r="I495" s="297"/>
      <c r="J495" s="297"/>
      <c r="K495" s="297"/>
      <c r="L495" s="297"/>
      <c r="M495" s="297"/>
      <c r="N495" s="297"/>
      <c r="O495" s="297"/>
      <c r="P495" s="297"/>
      <c r="Q495" s="297"/>
      <c r="R495" s="297"/>
      <c r="S495" s="297"/>
      <c r="T495" s="297"/>
      <c r="U495" s="297"/>
      <c r="V495" s="297"/>
      <c r="W495" s="297"/>
      <c r="X495" s="297"/>
      <c r="Y495" s="297"/>
      <c r="Z495" s="297"/>
    </row>
    <row r="496" spans="1:26" ht="15.75" customHeight="1">
      <c r="A496" s="297"/>
      <c r="B496" s="297"/>
      <c r="C496" s="297"/>
      <c r="D496" s="297"/>
      <c r="E496" s="297"/>
      <c r="F496" s="297"/>
      <c r="G496" s="297"/>
      <c r="H496" s="297"/>
      <c r="I496" s="297"/>
      <c r="J496" s="297"/>
      <c r="K496" s="297"/>
      <c r="L496" s="297"/>
      <c r="M496" s="297"/>
      <c r="N496" s="297"/>
      <c r="O496" s="297"/>
      <c r="P496" s="297"/>
      <c r="Q496" s="297"/>
      <c r="R496" s="297"/>
      <c r="S496" s="297"/>
      <c r="T496" s="297"/>
      <c r="U496" s="297"/>
      <c r="V496" s="297"/>
      <c r="W496" s="297"/>
      <c r="X496" s="297"/>
      <c r="Y496" s="297"/>
      <c r="Z496" s="297"/>
    </row>
    <row r="497" spans="1:26" ht="15.75" customHeight="1">
      <c r="A497" s="297"/>
      <c r="B497" s="297"/>
      <c r="C497" s="297"/>
      <c r="D497" s="297"/>
      <c r="E497" s="297"/>
      <c r="F497" s="297"/>
      <c r="G497" s="297"/>
      <c r="H497" s="297"/>
      <c r="I497" s="297"/>
      <c r="J497" s="297"/>
      <c r="K497" s="297"/>
      <c r="L497" s="297"/>
      <c r="M497" s="297"/>
      <c r="N497" s="297"/>
      <c r="O497" s="297"/>
      <c r="P497" s="297"/>
      <c r="Q497" s="297"/>
      <c r="R497" s="297"/>
      <c r="S497" s="297"/>
      <c r="T497" s="297"/>
      <c r="U497" s="297"/>
      <c r="V497" s="297"/>
      <c r="W497" s="297"/>
      <c r="X497" s="297"/>
      <c r="Y497" s="297"/>
      <c r="Z497" s="297"/>
    </row>
    <row r="498" spans="1:26" ht="15.75" customHeight="1">
      <c r="A498" s="297"/>
      <c r="B498" s="297"/>
      <c r="C498" s="297"/>
      <c r="D498" s="297"/>
      <c r="E498" s="297"/>
      <c r="F498" s="297"/>
      <c r="G498" s="297"/>
      <c r="H498" s="297"/>
      <c r="I498" s="297"/>
      <c r="J498" s="297"/>
      <c r="K498" s="297"/>
      <c r="L498" s="297"/>
      <c r="M498" s="297"/>
      <c r="N498" s="297"/>
      <c r="O498" s="297"/>
      <c r="P498" s="297"/>
      <c r="Q498" s="297"/>
      <c r="R498" s="297"/>
      <c r="S498" s="297"/>
      <c r="T498" s="297"/>
      <c r="U498" s="297"/>
      <c r="V498" s="297"/>
      <c r="W498" s="297"/>
      <c r="X498" s="297"/>
      <c r="Y498" s="297"/>
      <c r="Z498" s="297"/>
    </row>
    <row r="499" spans="1:26" ht="15.75" customHeight="1">
      <c r="A499" s="297"/>
      <c r="B499" s="297"/>
      <c r="C499" s="297"/>
      <c r="D499" s="297"/>
      <c r="E499" s="297"/>
      <c r="F499" s="297"/>
      <c r="G499" s="297"/>
      <c r="H499" s="297"/>
      <c r="I499" s="297"/>
      <c r="J499" s="297"/>
      <c r="K499" s="297"/>
      <c r="L499" s="297"/>
      <c r="M499" s="297"/>
      <c r="N499" s="297"/>
      <c r="O499" s="297"/>
      <c r="P499" s="297"/>
      <c r="Q499" s="297"/>
      <c r="R499" s="297"/>
      <c r="S499" s="297"/>
      <c r="T499" s="297"/>
      <c r="U499" s="297"/>
      <c r="V499" s="297"/>
      <c r="W499" s="297"/>
      <c r="X499" s="297"/>
      <c r="Y499" s="297"/>
      <c r="Z499" s="297"/>
    </row>
    <row r="500" spans="1:26" ht="15.75" customHeight="1">
      <c r="A500" s="297"/>
      <c r="B500" s="297"/>
      <c r="C500" s="297"/>
      <c r="D500" s="297"/>
      <c r="E500" s="297"/>
      <c r="F500" s="297"/>
      <c r="G500" s="297"/>
      <c r="H500" s="297"/>
      <c r="I500" s="297"/>
      <c r="J500" s="297"/>
      <c r="K500" s="297"/>
      <c r="L500" s="297"/>
      <c r="M500" s="297"/>
      <c r="N500" s="297"/>
      <c r="O500" s="297"/>
      <c r="P500" s="297"/>
      <c r="Q500" s="297"/>
      <c r="R500" s="297"/>
      <c r="S500" s="297"/>
      <c r="T500" s="297"/>
      <c r="U500" s="297"/>
      <c r="V500" s="297"/>
      <c r="W500" s="297"/>
      <c r="X500" s="297"/>
      <c r="Y500" s="297"/>
      <c r="Z500" s="297"/>
    </row>
    <row r="501" spans="1:26" ht="15.75" customHeight="1">
      <c r="A501" s="297"/>
      <c r="B501" s="297"/>
      <c r="C501" s="297"/>
      <c r="D501" s="297"/>
      <c r="E501" s="297"/>
      <c r="F501" s="297"/>
      <c r="G501" s="297"/>
      <c r="H501" s="297"/>
      <c r="I501" s="297"/>
      <c r="J501" s="297"/>
      <c r="K501" s="297"/>
      <c r="L501" s="297"/>
      <c r="M501" s="297"/>
      <c r="N501" s="297"/>
      <c r="O501" s="297"/>
      <c r="P501" s="297"/>
      <c r="Q501" s="297"/>
      <c r="R501" s="297"/>
      <c r="S501" s="297"/>
      <c r="T501" s="297"/>
      <c r="U501" s="297"/>
      <c r="V501" s="297"/>
      <c r="W501" s="297"/>
      <c r="X501" s="297"/>
      <c r="Y501" s="297"/>
      <c r="Z501" s="297"/>
    </row>
    <row r="502" spans="1:26" ht="15.75" customHeight="1">
      <c r="A502" s="297"/>
      <c r="B502" s="297"/>
      <c r="C502" s="297"/>
      <c r="D502" s="297"/>
      <c r="E502" s="297"/>
      <c r="F502" s="297"/>
      <c r="G502" s="297"/>
      <c r="H502" s="297"/>
      <c r="I502" s="297"/>
      <c r="J502" s="297"/>
      <c r="K502" s="297"/>
      <c r="L502" s="297"/>
      <c r="M502" s="297"/>
      <c r="N502" s="297"/>
      <c r="O502" s="297"/>
      <c r="P502" s="297"/>
      <c r="Q502" s="297"/>
      <c r="R502" s="297"/>
      <c r="S502" s="297"/>
      <c r="T502" s="297"/>
      <c r="U502" s="297"/>
      <c r="V502" s="297"/>
      <c r="W502" s="297"/>
      <c r="X502" s="297"/>
      <c r="Y502" s="297"/>
      <c r="Z502" s="297"/>
    </row>
    <row r="503" spans="1:26" ht="15.75" customHeight="1">
      <c r="A503" s="297"/>
      <c r="B503" s="297"/>
      <c r="C503" s="297"/>
      <c r="D503" s="297"/>
      <c r="E503" s="297"/>
      <c r="F503" s="297"/>
      <c r="G503" s="297"/>
      <c r="H503" s="297"/>
      <c r="I503" s="297"/>
      <c r="J503" s="297"/>
      <c r="K503" s="297"/>
      <c r="L503" s="297"/>
      <c r="M503" s="297"/>
      <c r="N503" s="297"/>
      <c r="O503" s="297"/>
      <c r="P503" s="297"/>
      <c r="Q503" s="297"/>
      <c r="R503" s="297"/>
      <c r="S503" s="297"/>
      <c r="T503" s="297"/>
      <c r="U503" s="297"/>
      <c r="V503" s="297"/>
      <c r="W503" s="297"/>
      <c r="X503" s="297"/>
      <c r="Y503" s="297"/>
      <c r="Z503" s="297"/>
    </row>
    <row r="504" spans="1:26" ht="15.75" customHeight="1">
      <c r="A504" s="297"/>
      <c r="B504" s="297"/>
      <c r="C504" s="297"/>
      <c r="D504" s="297"/>
      <c r="E504" s="297"/>
      <c r="F504" s="297"/>
      <c r="G504" s="297"/>
      <c r="H504" s="297"/>
      <c r="I504" s="297"/>
      <c r="J504" s="297"/>
      <c r="K504" s="297"/>
      <c r="L504" s="297"/>
      <c r="M504" s="297"/>
      <c r="N504" s="297"/>
      <c r="O504" s="297"/>
      <c r="P504" s="297"/>
      <c r="Q504" s="297"/>
      <c r="R504" s="297"/>
      <c r="S504" s="297"/>
      <c r="T504" s="297"/>
      <c r="U504" s="297"/>
      <c r="V504" s="297"/>
      <c r="W504" s="297"/>
      <c r="X504" s="297"/>
      <c r="Y504" s="297"/>
      <c r="Z504" s="297"/>
    </row>
    <row r="505" spans="1:26" ht="15.75" customHeight="1">
      <c r="A505" s="297"/>
      <c r="B505" s="297"/>
      <c r="C505" s="297"/>
      <c r="D505" s="297"/>
      <c r="E505" s="297"/>
      <c r="F505" s="297"/>
      <c r="G505" s="297"/>
      <c r="H505" s="297"/>
      <c r="I505" s="297"/>
      <c r="J505" s="297"/>
      <c r="K505" s="297"/>
      <c r="L505" s="297"/>
      <c r="M505" s="297"/>
      <c r="N505" s="297"/>
      <c r="O505" s="297"/>
      <c r="P505" s="297"/>
      <c r="Q505" s="297"/>
      <c r="R505" s="297"/>
      <c r="S505" s="297"/>
      <c r="T505" s="297"/>
      <c r="U505" s="297"/>
      <c r="V505" s="297"/>
      <c r="W505" s="297"/>
      <c r="X505" s="297"/>
      <c r="Y505" s="297"/>
      <c r="Z505" s="297"/>
    </row>
    <row r="506" spans="1:26" ht="15.75" customHeight="1">
      <c r="A506" s="297"/>
      <c r="B506" s="297"/>
      <c r="C506" s="297"/>
      <c r="D506" s="297"/>
      <c r="E506" s="297"/>
      <c r="F506" s="297"/>
      <c r="G506" s="297"/>
      <c r="H506" s="297"/>
      <c r="I506" s="297"/>
      <c r="J506" s="297"/>
      <c r="K506" s="297"/>
      <c r="L506" s="297"/>
      <c r="M506" s="297"/>
      <c r="N506" s="297"/>
      <c r="O506" s="297"/>
      <c r="P506" s="297"/>
      <c r="Q506" s="297"/>
      <c r="R506" s="297"/>
      <c r="S506" s="297"/>
      <c r="T506" s="297"/>
      <c r="U506" s="297"/>
      <c r="V506" s="297"/>
      <c r="W506" s="297"/>
      <c r="X506" s="297"/>
      <c r="Y506" s="297"/>
      <c r="Z506" s="297"/>
    </row>
    <row r="507" spans="1:26" ht="15.75" customHeight="1">
      <c r="A507" s="297"/>
      <c r="B507" s="297"/>
      <c r="C507" s="297"/>
      <c r="D507" s="297"/>
      <c r="E507" s="297"/>
      <c r="F507" s="297"/>
      <c r="G507" s="297"/>
      <c r="H507" s="297"/>
      <c r="I507" s="297"/>
      <c r="J507" s="297"/>
      <c r="K507" s="297"/>
      <c r="L507" s="297"/>
      <c r="M507" s="297"/>
      <c r="N507" s="297"/>
      <c r="O507" s="297"/>
      <c r="P507" s="297"/>
      <c r="Q507" s="297"/>
      <c r="R507" s="297"/>
      <c r="S507" s="297"/>
      <c r="T507" s="297"/>
      <c r="U507" s="297"/>
      <c r="V507" s="297"/>
      <c r="W507" s="297"/>
      <c r="X507" s="297"/>
      <c r="Y507" s="297"/>
      <c r="Z507" s="297"/>
    </row>
    <row r="508" spans="1:26" ht="15.75" customHeight="1">
      <c r="A508" s="297"/>
      <c r="B508" s="297"/>
      <c r="C508" s="297"/>
      <c r="D508" s="297"/>
      <c r="E508" s="297"/>
      <c r="F508" s="297"/>
      <c r="G508" s="297"/>
      <c r="H508" s="297"/>
      <c r="I508" s="297"/>
      <c r="J508" s="297"/>
      <c r="K508" s="297"/>
      <c r="L508" s="297"/>
      <c r="M508" s="297"/>
      <c r="N508" s="297"/>
      <c r="O508" s="297"/>
      <c r="P508" s="297"/>
      <c r="Q508" s="297"/>
      <c r="R508" s="297"/>
      <c r="S508" s="297"/>
      <c r="T508" s="297"/>
      <c r="U508" s="297"/>
      <c r="V508" s="297"/>
      <c r="W508" s="297"/>
      <c r="X508" s="297"/>
      <c r="Y508" s="297"/>
      <c r="Z508" s="297"/>
    </row>
    <row r="509" spans="1:26" ht="15.75" customHeight="1">
      <c r="A509" s="297"/>
      <c r="B509" s="297"/>
      <c r="C509" s="297"/>
      <c r="D509" s="297"/>
      <c r="E509" s="297"/>
      <c r="F509" s="297"/>
      <c r="G509" s="297"/>
      <c r="H509" s="297"/>
      <c r="I509" s="297"/>
      <c r="J509" s="297"/>
      <c r="K509" s="297"/>
      <c r="L509" s="297"/>
      <c r="M509" s="297"/>
      <c r="N509" s="297"/>
      <c r="O509" s="297"/>
      <c r="P509" s="297"/>
      <c r="Q509" s="297"/>
      <c r="R509" s="297"/>
      <c r="S509" s="297"/>
      <c r="T509" s="297"/>
      <c r="U509" s="297"/>
      <c r="V509" s="297"/>
      <c r="W509" s="297"/>
      <c r="X509" s="297"/>
      <c r="Y509" s="297"/>
      <c r="Z509" s="297"/>
    </row>
    <row r="510" spans="1:26" ht="15.75" customHeight="1">
      <c r="A510" s="297"/>
      <c r="B510" s="297"/>
      <c r="C510" s="297"/>
      <c r="D510" s="297"/>
      <c r="E510" s="297"/>
      <c r="F510" s="297"/>
      <c r="G510" s="297"/>
      <c r="H510" s="297"/>
      <c r="I510" s="297"/>
      <c r="J510" s="297"/>
      <c r="K510" s="297"/>
      <c r="L510" s="297"/>
      <c r="M510" s="297"/>
      <c r="N510" s="297"/>
      <c r="O510" s="297"/>
      <c r="P510" s="297"/>
      <c r="Q510" s="297"/>
      <c r="R510" s="297"/>
      <c r="S510" s="297"/>
      <c r="T510" s="297"/>
      <c r="U510" s="297"/>
      <c r="V510" s="297"/>
      <c r="W510" s="297"/>
      <c r="X510" s="297"/>
      <c r="Y510" s="297"/>
      <c r="Z510" s="297"/>
    </row>
    <row r="511" spans="1:26" ht="15.75" customHeight="1">
      <c r="A511" s="297"/>
      <c r="B511" s="297"/>
      <c r="C511" s="297"/>
      <c r="D511" s="297"/>
      <c r="E511" s="297"/>
      <c r="F511" s="297"/>
      <c r="G511" s="297"/>
      <c r="H511" s="297"/>
      <c r="I511" s="297"/>
      <c r="J511" s="297"/>
      <c r="K511" s="297"/>
      <c r="L511" s="297"/>
      <c r="M511" s="297"/>
      <c r="N511" s="297"/>
      <c r="O511" s="297"/>
      <c r="P511" s="297"/>
      <c r="Q511" s="297"/>
      <c r="R511" s="297"/>
      <c r="S511" s="297"/>
      <c r="T511" s="297"/>
      <c r="U511" s="297"/>
      <c r="V511" s="297"/>
      <c r="W511" s="297"/>
      <c r="X511" s="297"/>
      <c r="Y511" s="297"/>
      <c r="Z511" s="297"/>
    </row>
    <row r="512" spans="1:26" ht="15.75" customHeight="1">
      <c r="A512" s="297"/>
      <c r="B512" s="297"/>
      <c r="C512" s="297"/>
      <c r="D512" s="297"/>
      <c r="E512" s="297"/>
      <c r="F512" s="297"/>
      <c r="G512" s="297"/>
      <c r="H512" s="297"/>
      <c r="I512" s="297"/>
      <c r="J512" s="297"/>
      <c r="K512" s="297"/>
      <c r="L512" s="297"/>
      <c r="M512" s="297"/>
      <c r="N512" s="297"/>
      <c r="O512" s="297"/>
      <c r="P512" s="297"/>
      <c r="Q512" s="297"/>
      <c r="R512" s="297"/>
      <c r="S512" s="297"/>
      <c r="T512" s="297"/>
      <c r="U512" s="297"/>
      <c r="V512" s="297"/>
      <c r="W512" s="297"/>
      <c r="X512" s="297"/>
      <c r="Y512" s="297"/>
      <c r="Z512" s="297"/>
    </row>
    <row r="513" spans="1:26" ht="15.75" customHeight="1">
      <c r="A513" s="297"/>
      <c r="B513" s="297"/>
      <c r="C513" s="297"/>
      <c r="D513" s="297"/>
      <c r="E513" s="297"/>
      <c r="F513" s="297"/>
      <c r="G513" s="297"/>
      <c r="H513" s="297"/>
      <c r="I513" s="297"/>
      <c r="J513" s="297"/>
      <c r="K513" s="297"/>
      <c r="L513" s="297"/>
      <c r="M513" s="297"/>
      <c r="N513" s="297"/>
      <c r="O513" s="297"/>
      <c r="P513" s="297"/>
      <c r="Q513" s="297"/>
      <c r="R513" s="297"/>
      <c r="S513" s="297"/>
      <c r="T513" s="297"/>
      <c r="U513" s="297"/>
      <c r="V513" s="297"/>
      <c r="W513" s="297"/>
      <c r="X513" s="297"/>
      <c r="Y513" s="297"/>
      <c r="Z513" s="297"/>
    </row>
    <row r="514" spans="1:26" ht="15.75" customHeight="1">
      <c r="A514" s="297"/>
      <c r="B514" s="297"/>
      <c r="C514" s="297"/>
      <c r="D514" s="297"/>
      <c r="E514" s="297"/>
      <c r="F514" s="297"/>
      <c r="G514" s="297"/>
      <c r="H514" s="297"/>
      <c r="I514" s="297"/>
      <c r="J514" s="297"/>
      <c r="K514" s="297"/>
      <c r="L514" s="297"/>
      <c r="M514" s="297"/>
      <c r="N514" s="297"/>
      <c r="O514" s="297"/>
      <c r="P514" s="297"/>
      <c r="Q514" s="297"/>
      <c r="R514" s="297"/>
      <c r="S514" s="297"/>
      <c r="T514" s="297"/>
      <c r="U514" s="297"/>
      <c r="V514" s="297"/>
      <c r="W514" s="297"/>
      <c r="X514" s="297"/>
      <c r="Y514" s="297"/>
      <c r="Z514" s="297"/>
    </row>
    <row r="515" spans="1:26" ht="15.75" customHeight="1">
      <c r="A515" s="297"/>
      <c r="B515" s="297"/>
      <c r="C515" s="297"/>
      <c r="D515" s="297"/>
      <c r="E515" s="297"/>
      <c r="F515" s="297"/>
      <c r="G515" s="297"/>
      <c r="H515" s="297"/>
      <c r="I515" s="297"/>
      <c r="J515" s="297"/>
      <c r="K515" s="297"/>
      <c r="L515" s="297"/>
      <c r="M515" s="297"/>
      <c r="N515" s="297"/>
      <c r="O515" s="297"/>
      <c r="P515" s="297"/>
      <c r="Q515" s="297"/>
      <c r="R515" s="297"/>
      <c r="S515" s="297"/>
      <c r="T515" s="297"/>
      <c r="U515" s="297"/>
      <c r="V515" s="297"/>
      <c r="W515" s="297"/>
      <c r="X515" s="297"/>
      <c r="Y515" s="297"/>
      <c r="Z515" s="297"/>
    </row>
    <row r="516" spans="1:26" ht="15.75" customHeight="1">
      <c r="A516" s="297"/>
      <c r="B516" s="297"/>
      <c r="C516" s="297"/>
      <c r="D516" s="297"/>
      <c r="E516" s="297"/>
      <c r="F516" s="297"/>
      <c r="G516" s="297"/>
      <c r="H516" s="297"/>
      <c r="I516" s="297"/>
      <c r="J516" s="297"/>
      <c r="K516" s="297"/>
      <c r="L516" s="297"/>
      <c r="M516" s="297"/>
      <c r="N516" s="297"/>
      <c r="O516" s="297"/>
      <c r="P516" s="297"/>
      <c r="Q516" s="297"/>
      <c r="R516" s="297"/>
      <c r="S516" s="297"/>
      <c r="T516" s="297"/>
      <c r="U516" s="297"/>
      <c r="V516" s="297"/>
      <c r="W516" s="297"/>
      <c r="X516" s="297"/>
      <c r="Y516" s="297"/>
      <c r="Z516" s="297"/>
    </row>
    <row r="517" spans="1:26" ht="15.75" customHeight="1">
      <c r="A517" s="297"/>
      <c r="B517" s="297"/>
      <c r="C517" s="297"/>
      <c r="D517" s="297"/>
      <c r="E517" s="297"/>
      <c r="F517" s="297"/>
      <c r="G517" s="297"/>
      <c r="H517" s="297"/>
      <c r="I517" s="297"/>
      <c r="J517" s="297"/>
      <c r="K517" s="297"/>
      <c r="L517" s="297"/>
      <c r="M517" s="297"/>
      <c r="N517" s="297"/>
      <c r="O517" s="297"/>
      <c r="P517" s="297"/>
      <c r="Q517" s="297"/>
      <c r="R517" s="297"/>
      <c r="S517" s="297"/>
      <c r="T517" s="297"/>
      <c r="U517" s="297"/>
      <c r="V517" s="297"/>
      <c r="W517" s="297"/>
      <c r="X517" s="297"/>
      <c r="Y517" s="297"/>
      <c r="Z517" s="297"/>
    </row>
    <row r="518" spans="1:26" ht="15.75" customHeight="1">
      <c r="A518" s="297"/>
      <c r="B518" s="297"/>
      <c r="C518" s="297"/>
      <c r="D518" s="297"/>
      <c r="E518" s="297"/>
      <c r="F518" s="297"/>
      <c r="G518" s="297"/>
      <c r="H518" s="297"/>
      <c r="I518" s="297"/>
      <c r="J518" s="297"/>
      <c r="K518" s="297"/>
      <c r="L518" s="297"/>
      <c r="M518" s="297"/>
      <c r="N518" s="297"/>
      <c r="O518" s="297"/>
      <c r="P518" s="297"/>
      <c r="Q518" s="297"/>
      <c r="R518" s="297"/>
      <c r="S518" s="297"/>
      <c r="T518" s="297"/>
      <c r="U518" s="297"/>
      <c r="V518" s="297"/>
      <c r="W518" s="297"/>
      <c r="X518" s="297"/>
      <c r="Y518" s="297"/>
      <c r="Z518" s="297"/>
    </row>
    <row r="519" spans="1:26" ht="15.75" customHeight="1">
      <c r="A519" s="297"/>
      <c r="B519" s="297"/>
      <c r="C519" s="297"/>
      <c r="D519" s="297"/>
      <c r="E519" s="297"/>
      <c r="F519" s="297"/>
      <c r="G519" s="297"/>
      <c r="H519" s="297"/>
      <c r="I519" s="297"/>
      <c r="J519" s="297"/>
      <c r="K519" s="297"/>
      <c r="L519" s="297"/>
      <c r="M519" s="297"/>
      <c r="N519" s="297"/>
      <c r="O519" s="297"/>
      <c r="P519" s="297"/>
      <c r="Q519" s="297"/>
      <c r="R519" s="297"/>
      <c r="S519" s="297"/>
      <c r="T519" s="297"/>
      <c r="U519" s="297"/>
      <c r="V519" s="297"/>
      <c r="W519" s="297"/>
      <c r="X519" s="297"/>
      <c r="Y519" s="297"/>
      <c r="Z519" s="297"/>
    </row>
    <row r="520" spans="1:26" ht="15.75" customHeight="1">
      <c r="A520" s="297"/>
      <c r="B520" s="297"/>
      <c r="C520" s="297"/>
      <c r="D520" s="297"/>
      <c r="E520" s="297"/>
      <c r="F520" s="297"/>
      <c r="G520" s="297"/>
      <c r="H520" s="297"/>
      <c r="I520" s="297"/>
      <c r="J520" s="297"/>
      <c r="K520" s="297"/>
      <c r="L520" s="297"/>
      <c r="M520" s="297"/>
      <c r="N520" s="297"/>
      <c r="O520" s="297"/>
      <c r="P520" s="297"/>
      <c r="Q520" s="297"/>
      <c r="R520" s="297"/>
      <c r="S520" s="297"/>
      <c r="T520" s="297"/>
      <c r="U520" s="297"/>
      <c r="V520" s="297"/>
      <c r="W520" s="297"/>
      <c r="X520" s="297"/>
      <c r="Y520" s="297"/>
      <c r="Z520" s="297"/>
    </row>
    <row r="521" spans="1:26" ht="15.75" customHeight="1">
      <c r="A521" s="297"/>
      <c r="B521" s="297"/>
      <c r="C521" s="297"/>
      <c r="D521" s="297"/>
      <c r="E521" s="297"/>
      <c r="F521" s="297"/>
      <c r="G521" s="297"/>
      <c r="H521" s="297"/>
      <c r="I521" s="297"/>
      <c r="J521" s="297"/>
      <c r="K521" s="297"/>
      <c r="L521" s="297"/>
      <c r="M521" s="297"/>
      <c r="N521" s="297"/>
      <c r="O521" s="297"/>
      <c r="P521" s="297"/>
      <c r="Q521" s="297"/>
      <c r="R521" s="297"/>
      <c r="S521" s="297"/>
      <c r="T521" s="297"/>
      <c r="U521" s="297"/>
      <c r="V521" s="297"/>
      <c r="W521" s="297"/>
      <c r="X521" s="297"/>
      <c r="Y521" s="297"/>
      <c r="Z521" s="297"/>
    </row>
    <row r="522" spans="1:26" ht="15.75" customHeight="1">
      <c r="A522" s="297"/>
      <c r="B522" s="297"/>
      <c r="C522" s="297"/>
      <c r="D522" s="297"/>
      <c r="E522" s="297"/>
      <c r="F522" s="297"/>
      <c r="G522" s="297"/>
      <c r="H522" s="297"/>
      <c r="I522" s="297"/>
      <c r="J522" s="297"/>
      <c r="K522" s="297"/>
      <c r="L522" s="297"/>
      <c r="M522" s="297"/>
      <c r="N522" s="297"/>
      <c r="O522" s="297"/>
      <c r="P522" s="297"/>
      <c r="Q522" s="297"/>
      <c r="R522" s="297"/>
      <c r="S522" s="297"/>
      <c r="T522" s="297"/>
      <c r="U522" s="297"/>
      <c r="V522" s="297"/>
      <c r="W522" s="297"/>
      <c r="X522" s="297"/>
      <c r="Y522" s="297"/>
      <c r="Z522" s="297"/>
    </row>
    <row r="523" spans="1:26" ht="15.75" customHeight="1">
      <c r="A523" s="297"/>
      <c r="B523" s="297"/>
      <c r="C523" s="297"/>
      <c r="D523" s="297"/>
      <c r="E523" s="297"/>
      <c r="F523" s="297"/>
      <c r="G523" s="297"/>
      <c r="H523" s="297"/>
      <c r="I523" s="297"/>
      <c r="J523" s="297"/>
      <c r="K523" s="297"/>
      <c r="L523" s="297"/>
      <c r="M523" s="297"/>
      <c r="N523" s="297"/>
      <c r="O523" s="297"/>
      <c r="P523" s="297"/>
      <c r="Q523" s="297"/>
      <c r="R523" s="297"/>
      <c r="S523" s="297"/>
      <c r="T523" s="297"/>
      <c r="U523" s="297"/>
      <c r="V523" s="297"/>
      <c r="W523" s="297"/>
      <c r="X523" s="297"/>
      <c r="Y523" s="297"/>
      <c r="Z523" s="297"/>
    </row>
    <row r="524" spans="1:26" ht="15.75" customHeight="1">
      <c r="A524" s="297"/>
      <c r="B524" s="297"/>
      <c r="C524" s="297"/>
      <c r="D524" s="297"/>
      <c r="E524" s="297"/>
      <c r="F524" s="297"/>
      <c r="G524" s="297"/>
      <c r="H524" s="297"/>
      <c r="I524" s="297"/>
      <c r="J524" s="297"/>
      <c r="K524" s="297"/>
      <c r="L524" s="297"/>
      <c r="M524" s="297"/>
      <c r="N524" s="297"/>
      <c r="O524" s="297"/>
      <c r="P524" s="297"/>
      <c r="Q524" s="297"/>
      <c r="R524" s="297"/>
      <c r="S524" s="297"/>
      <c r="T524" s="297"/>
      <c r="U524" s="297"/>
      <c r="V524" s="297"/>
      <c r="W524" s="297"/>
      <c r="X524" s="297"/>
      <c r="Y524" s="297"/>
      <c r="Z524" s="297"/>
    </row>
    <row r="525" spans="1:26" ht="15.75" customHeight="1">
      <c r="A525" s="297"/>
      <c r="B525" s="297"/>
      <c r="C525" s="297"/>
      <c r="D525" s="297"/>
      <c r="E525" s="297"/>
      <c r="F525" s="297"/>
      <c r="G525" s="297"/>
      <c r="H525" s="297"/>
      <c r="I525" s="297"/>
      <c r="J525" s="297"/>
      <c r="K525" s="297"/>
      <c r="L525" s="297"/>
      <c r="M525" s="297"/>
      <c r="N525" s="297"/>
      <c r="O525" s="297"/>
      <c r="P525" s="297"/>
      <c r="Q525" s="297"/>
      <c r="R525" s="297"/>
      <c r="S525" s="297"/>
      <c r="T525" s="297"/>
      <c r="U525" s="297"/>
      <c r="V525" s="297"/>
      <c r="W525" s="297"/>
      <c r="X525" s="297"/>
      <c r="Y525" s="297"/>
      <c r="Z525" s="297"/>
    </row>
    <row r="526" spans="1:26" ht="15.75" customHeight="1">
      <c r="A526" s="297"/>
      <c r="B526" s="297"/>
      <c r="C526" s="297"/>
      <c r="D526" s="297"/>
      <c r="E526" s="297"/>
      <c r="F526" s="297"/>
      <c r="G526" s="297"/>
      <c r="H526" s="297"/>
      <c r="I526" s="297"/>
      <c r="J526" s="297"/>
      <c r="K526" s="297"/>
      <c r="L526" s="297"/>
      <c r="M526" s="297"/>
      <c r="N526" s="297"/>
      <c r="O526" s="297"/>
      <c r="P526" s="297"/>
      <c r="Q526" s="297"/>
      <c r="R526" s="297"/>
      <c r="S526" s="297"/>
      <c r="T526" s="297"/>
      <c r="U526" s="297"/>
      <c r="V526" s="297"/>
      <c r="W526" s="297"/>
      <c r="X526" s="297"/>
      <c r="Y526" s="297"/>
      <c r="Z526" s="297"/>
    </row>
    <row r="527" spans="1:26" ht="15.75" customHeight="1">
      <c r="A527" s="297"/>
      <c r="B527" s="297"/>
      <c r="C527" s="297"/>
      <c r="D527" s="297"/>
      <c r="E527" s="297"/>
      <c r="F527" s="297"/>
      <c r="G527" s="297"/>
      <c r="H527" s="297"/>
      <c r="I527" s="297"/>
      <c r="J527" s="297"/>
      <c r="K527" s="297"/>
      <c r="L527" s="297"/>
      <c r="M527" s="297"/>
      <c r="N527" s="297"/>
      <c r="O527" s="297"/>
      <c r="P527" s="297"/>
      <c r="Q527" s="297"/>
      <c r="R527" s="297"/>
      <c r="S527" s="297"/>
      <c r="T527" s="297"/>
      <c r="U527" s="297"/>
      <c r="V527" s="297"/>
      <c r="W527" s="297"/>
      <c r="X527" s="297"/>
      <c r="Y527" s="297"/>
      <c r="Z527" s="297"/>
    </row>
    <row r="528" spans="1:26" ht="15.75" customHeight="1">
      <c r="A528" s="297"/>
      <c r="B528" s="297"/>
      <c r="C528" s="297"/>
      <c r="D528" s="297"/>
      <c r="E528" s="297"/>
      <c r="F528" s="297"/>
      <c r="G528" s="297"/>
      <c r="H528" s="297"/>
      <c r="I528" s="297"/>
      <c r="J528" s="297"/>
      <c r="K528" s="297"/>
      <c r="L528" s="297"/>
      <c r="M528" s="297"/>
      <c r="N528" s="297"/>
      <c r="O528" s="297"/>
      <c r="P528" s="297"/>
      <c r="Q528" s="297"/>
      <c r="R528" s="297"/>
      <c r="S528" s="297"/>
      <c r="T528" s="297"/>
      <c r="U528" s="297"/>
      <c r="V528" s="297"/>
      <c r="W528" s="297"/>
      <c r="X528" s="297"/>
      <c r="Y528" s="297"/>
      <c r="Z528" s="297"/>
    </row>
    <row r="529" spans="1:26" ht="15.75" customHeight="1">
      <c r="A529" s="297"/>
      <c r="B529" s="297"/>
      <c r="C529" s="297"/>
      <c r="D529" s="297"/>
      <c r="E529" s="297"/>
      <c r="F529" s="297"/>
      <c r="G529" s="297"/>
      <c r="H529" s="297"/>
      <c r="I529" s="297"/>
      <c r="J529" s="297"/>
      <c r="K529" s="297"/>
      <c r="L529" s="297"/>
      <c r="M529" s="297"/>
      <c r="N529" s="297"/>
      <c r="O529" s="297"/>
      <c r="P529" s="297"/>
      <c r="Q529" s="297"/>
      <c r="R529" s="297"/>
      <c r="S529" s="297"/>
      <c r="T529" s="297"/>
      <c r="U529" s="297"/>
      <c r="V529" s="297"/>
      <c r="W529" s="297"/>
      <c r="X529" s="297"/>
      <c r="Y529" s="297"/>
      <c r="Z529" s="297"/>
    </row>
    <row r="530" spans="1:26" ht="15.75" customHeight="1">
      <c r="A530" s="297"/>
      <c r="B530" s="297"/>
      <c r="C530" s="297"/>
      <c r="D530" s="297"/>
      <c r="E530" s="297"/>
      <c r="F530" s="297"/>
      <c r="G530" s="297"/>
      <c r="H530" s="297"/>
      <c r="I530" s="297"/>
      <c r="J530" s="297"/>
      <c r="K530" s="297"/>
      <c r="L530" s="297"/>
      <c r="M530" s="297"/>
      <c r="N530" s="297"/>
      <c r="O530" s="297"/>
      <c r="P530" s="297"/>
      <c r="Q530" s="297"/>
      <c r="R530" s="297"/>
      <c r="S530" s="297"/>
      <c r="T530" s="297"/>
      <c r="U530" s="297"/>
      <c r="V530" s="297"/>
      <c r="W530" s="297"/>
      <c r="X530" s="297"/>
      <c r="Y530" s="297"/>
      <c r="Z530" s="297"/>
    </row>
    <row r="531" spans="1:26" ht="15.75" customHeight="1">
      <c r="A531" s="297"/>
      <c r="B531" s="297"/>
      <c r="C531" s="297"/>
      <c r="D531" s="297"/>
      <c r="E531" s="297"/>
      <c r="F531" s="297"/>
      <c r="G531" s="297"/>
      <c r="H531" s="297"/>
      <c r="I531" s="297"/>
      <c r="J531" s="297"/>
      <c r="K531" s="297"/>
      <c r="L531" s="297"/>
      <c r="M531" s="297"/>
      <c r="N531" s="297"/>
      <c r="O531" s="297"/>
      <c r="P531" s="297"/>
      <c r="Q531" s="297"/>
      <c r="R531" s="297"/>
      <c r="S531" s="297"/>
      <c r="T531" s="297"/>
      <c r="U531" s="297"/>
      <c r="V531" s="297"/>
      <c r="W531" s="297"/>
      <c r="X531" s="297"/>
      <c r="Y531" s="297"/>
      <c r="Z531" s="297"/>
    </row>
    <row r="532" spans="1:26" ht="15.75" customHeight="1">
      <c r="A532" s="297"/>
      <c r="B532" s="297"/>
      <c r="C532" s="297"/>
      <c r="D532" s="297"/>
      <c r="E532" s="297"/>
      <c r="F532" s="297"/>
      <c r="G532" s="297"/>
      <c r="H532" s="297"/>
      <c r="I532" s="297"/>
      <c r="J532" s="297"/>
      <c r="K532" s="297"/>
      <c r="L532" s="297"/>
      <c r="M532" s="297"/>
      <c r="N532" s="297"/>
      <c r="O532" s="297"/>
      <c r="P532" s="297"/>
      <c r="Q532" s="297"/>
      <c r="R532" s="297"/>
      <c r="S532" s="297"/>
      <c r="T532" s="297"/>
      <c r="U532" s="297"/>
      <c r="V532" s="297"/>
      <c r="W532" s="297"/>
      <c r="X532" s="297"/>
      <c r="Y532" s="297"/>
      <c r="Z532" s="297"/>
    </row>
    <row r="533" spans="1:26" ht="15.75" customHeight="1">
      <c r="A533" s="297"/>
      <c r="B533" s="297"/>
      <c r="C533" s="297"/>
      <c r="D533" s="297"/>
      <c r="E533" s="297"/>
      <c r="F533" s="297"/>
      <c r="G533" s="297"/>
      <c r="H533" s="297"/>
      <c r="I533" s="297"/>
      <c r="J533" s="297"/>
      <c r="K533" s="297"/>
      <c r="L533" s="297"/>
      <c r="M533" s="297"/>
      <c r="N533" s="297"/>
      <c r="O533" s="297"/>
      <c r="P533" s="297"/>
      <c r="Q533" s="297"/>
      <c r="R533" s="297"/>
      <c r="S533" s="297"/>
      <c r="T533" s="297"/>
      <c r="U533" s="297"/>
      <c r="V533" s="297"/>
      <c r="W533" s="297"/>
      <c r="X533" s="297"/>
      <c r="Y533" s="297"/>
      <c r="Z533" s="297"/>
    </row>
    <row r="534" spans="1:26" ht="15.75" customHeight="1">
      <c r="A534" s="297"/>
      <c r="B534" s="297"/>
      <c r="C534" s="297"/>
      <c r="D534" s="297"/>
      <c r="E534" s="297"/>
      <c r="F534" s="297"/>
      <c r="G534" s="297"/>
      <c r="H534" s="297"/>
      <c r="I534" s="297"/>
      <c r="J534" s="297"/>
      <c r="K534" s="297"/>
      <c r="L534" s="297"/>
      <c r="M534" s="297"/>
      <c r="N534" s="297"/>
      <c r="O534" s="297"/>
      <c r="P534" s="297"/>
      <c r="Q534" s="297"/>
      <c r="R534" s="297"/>
      <c r="S534" s="297"/>
      <c r="T534" s="297"/>
      <c r="U534" s="297"/>
      <c r="V534" s="297"/>
      <c r="W534" s="297"/>
      <c r="X534" s="297"/>
      <c r="Y534" s="297"/>
      <c r="Z534" s="297"/>
    </row>
    <row r="535" spans="1:26" ht="15.75" customHeight="1">
      <c r="A535" s="297"/>
      <c r="B535" s="297"/>
      <c r="C535" s="297"/>
      <c r="D535" s="297"/>
      <c r="E535" s="297"/>
      <c r="F535" s="297"/>
      <c r="G535" s="297"/>
      <c r="H535" s="297"/>
      <c r="I535" s="297"/>
      <c r="J535" s="297"/>
      <c r="K535" s="297"/>
      <c r="L535" s="297"/>
      <c r="M535" s="297"/>
      <c r="N535" s="297"/>
      <c r="O535" s="297"/>
      <c r="P535" s="297"/>
      <c r="Q535" s="297"/>
      <c r="R535" s="297"/>
      <c r="S535" s="297"/>
      <c r="T535" s="297"/>
      <c r="U535" s="297"/>
      <c r="V535" s="297"/>
      <c r="W535" s="297"/>
      <c r="X535" s="297"/>
      <c r="Y535" s="297"/>
      <c r="Z535" s="297"/>
    </row>
    <row r="536" spans="1:26" ht="15.75" customHeight="1">
      <c r="A536" s="297"/>
      <c r="B536" s="297"/>
      <c r="C536" s="297"/>
      <c r="D536" s="297"/>
      <c r="E536" s="297"/>
      <c r="F536" s="297"/>
      <c r="G536" s="297"/>
      <c r="H536" s="297"/>
      <c r="I536" s="297"/>
      <c r="J536" s="297"/>
      <c r="K536" s="297"/>
      <c r="L536" s="297"/>
      <c r="M536" s="297"/>
      <c r="N536" s="297"/>
      <c r="O536" s="297"/>
      <c r="P536" s="297"/>
      <c r="Q536" s="297"/>
      <c r="R536" s="297"/>
      <c r="S536" s="297"/>
      <c r="T536" s="297"/>
      <c r="U536" s="297"/>
      <c r="V536" s="297"/>
      <c r="W536" s="297"/>
      <c r="X536" s="297"/>
      <c r="Y536" s="297"/>
      <c r="Z536" s="297"/>
    </row>
    <row r="537" spans="1:26" ht="15.75" customHeight="1">
      <c r="A537" s="297"/>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row>
    <row r="538" spans="1:26" ht="15.75" customHeight="1">
      <c r="A538" s="297"/>
      <c r="B538" s="297"/>
      <c r="C538" s="297"/>
      <c r="D538" s="297"/>
      <c r="E538" s="297"/>
      <c r="F538" s="297"/>
      <c r="G538" s="297"/>
      <c r="H538" s="297"/>
      <c r="I538" s="297"/>
      <c r="J538" s="297"/>
      <c r="K538" s="297"/>
      <c r="L538" s="297"/>
      <c r="M538" s="297"/>
      <c r="N538" s="297"/>
      <c r="O538" s="297"/>
      <c r="P538" s="297"/>
      <c r="Q538" s="297"/>
      <c r="R538" s="297"/>
      <c r="S538" s="297"/>
      <c r="T538" s="297"/>
      <c r="U538" s="297"/>
      <c r="V538" s="297"/>
      <c r="W538" s="297"/>
      <c r="X538" s="297"/>
      <c r="Y538" s="297"/>
      <c r="Z538" s="297"/>
    </row>
    <row r="539" spans="1:26" ht="15.75" customHeight="1">
      <c r="A539" s="297"/>
      <c r="B539" s="297"/>
      <c r="C539" s="297"/>
      <c r="D539" s="297"/>
      <c r="E539" s="297"/>
      <c r="F539" s="297"/>
      <c r="G539" s="297"/>
      <c r="H539" s="297"/>
      <c r="I539" s="297"/>
      <c r="J539" s="297"/>
      <c r="K539" s="297"/>
      <c r="L539" s="297"/>
      <c r="M539" s="297"/>
      <c r="N539" s="297"/>
      <c r="O539" s="297"/>
      <c r="P539" s="297"/>
      <c r="Q539" s="297"/>
      <c r="R539" s="297"/>
      <c r="S539" s="297"/>
      <c r="T539" s="297"/>
      <c r="U539" s="297"/>
      <c r="V539" s="297"/>
      <c r="W539" s="297"/>
      <c r="X539" s="297"/>
      <c r="Y539" s="297"/>
      <c r="Z539" s="297"/>
    </row>
    <row r="540" spans="1:26" ht="15.75" customHeight="1">
      <c r="A540" s="297"/>
      <c r="B540" s="297"/>
      <c r="C540" s="297"/>
      <c r="D540" s="297"/>
      <c r="E540" s="297"/>
      <c r="F540" s="297"/>
      <c r="G540" s="297"/>
      <c r="H540" s="297"/>
      <c r="I540" s="297"/>
      <c r="J540" s="297"/>
      <c r="K540" s="297"/>
      <c r="L540" s="297"/>
      <c r="M540" s="297"/>
      <c r="N540" s="297"/>
      <c r="O540" s="297"/>
      <c r="P540" s="297"/>
      <c r="Q540" s="297"/>
      <c r="R540" s="297"/>
      <c r="S540" s="297"/>
      <c r="T540" s="297"/>
      <c r="U540" s="297"/>
      <c r="V540" s="297"/>
      <c r="W540" s="297"/>
      <c r="X540" s="297"/>
      <c r="Y540" s="297"/>
      <c r="Z540" s="297"/>
    </row>
    <row r="541" spans="1:26" ht="15.75" customHeight="1">
      <c r="A541" s="297"/>
      <c r="B541" s="297"/>
      <c r="C541" s="297"/>
      <c r="D541" s="297"/>
      <c r="E541" s="297"/>
      <c r="F541" s="297"/>
      <c r="G541" s="297"/>
      <c r="H541" s="297"/>
      <c r="I541" s="297"/>
      <c r="J541" s="297"/>
      <c r="K541" s="297"/>
      <c r="L541" s="297"/>
      <c r="M541" s="297"/>
      <c r="N541" s="297"/>
      <c r="O541" s="297"/>
      <c r="P541" s="297"/>
      <c r="Q541" s="297"/>
      <c r="R541" s="297"/>
      <c r="S541" s="297"/>
      <c r="T541" s="297"/>
      <c r="U541" s="297"/>
      <c r="V541" s="297"/>
      <c r="W541" s="297"/>
      <c r="X541" s="297"/>
      <c r="Y541" s="297"/>
      <c r="Z541" s="297"/>
    </row>
    <row r="542" spans="1:26" ht="15.75" customHeight="1">
      <c r="A542" s="297"/>
      <c r="B542" s="297"/>
      <c r="C542" s="297"/>
      <c r="D542" s="297"/>
      <c r="E542" s="297"/>
      <c r="F542" s="297"/>
      <c r="G542" s="297"/>
      <c r="H542" s="297"/>
      <c r="I542" s="297"/>
      <c r="J542" s="297"/>
      <c r="K542" s="297"/>
      <c r="L542" s="297"/>
      <c r="M542" s="297"/>
      <c r="N542" s="297"/>
      <c r="O542" s="297"/>
      <c r="P542" s="297"/>
      <c r="Q542" s="297"/>
      <c r="R542" s="297"/>
      <c r="S542" s="297"/>
      <c r="T542" s="297"/>
      <c r="U542" s="297"/>
      <c r="V542" s="297"/>
      <c r="W542" s="297"/>
      <c r="X542" s="297"/>
      <c r="Y542" s="297"/>
      <c r="Z542" s="297"/>
    </row>
    <row r="543" spans="1:26" ht="15.75" customHeight="1">
      <c r="A543" s="297"/>
      <c r="B543" s="297"/>
      <c r="C543" s="297"/>
      <c r="D543" s="297"/>
      <c r="E543" s="297"/>
      <c r="F543" s="297"/>
      <c r="G543" s="297"/>
      <c r="H543" s="297"/>
      <c r="I543" s="297"/>
      <c r="J543" s="297"/>
      <c r="K543" s="297"/>
      <c r="L543" s="297"/>
      <c r="M543" s="297"/>
      <c r="N543" s="297"/>
      <c r="O543" s="297"/>
      <c r="P543" s="297"/>
      <c r="Q543" s="297"/>
      <c r="R543" s="297"/>
      <c r="S543" s="297"/>
      <c r="T543" s="297"/>
      <c r="U543" s="297"/>
      <c r="V543" s="297"/>
      <c r="W543" s="297"/>
      <c r="X543" s="297"/>
      <c r="Y543" s="297"/>
      <c r="Z543" s="297"/>
    </row>
    <row r="544" spans="1:26" ht="15.75" customHeight="1">
      <c r="A544" s="297"/>
      <c r="B544" s="297"/>
      <c r="C544" s="297"/>
      <c r="D544" s="297"/>
      <c r="E544" s="297"/>
      <c r="F544" s="297"/>
      <c r="G544" s="297"/>
      <c r="H544" s="297"/>
      <c r="I544" s="297"/>
      <c r="J544" s="297"/>
      <c r="K544" s="297"/>
      <c r="L544" s="297"/>
      <c r="M544" s="297"/>
      <c r="N544" s="297"/>
      <c r="O544" s="297"/>
      <c r="P544" s="297"/>
      <c r="Q544" s="297"/>
      <c r="R544" s="297"/>
      <c r="S544" s="297"/>
      <c r="T544" s="297"/>
      <c r="U544" s="297"/>
      <c r="V544" s="297"/>
      <c r="W544" s="297"/>
      <c r="X544" s="297"/>
      <c r="Y544" s="297"/>
      <c r="Z544" s="297"/>
    </row>
    <row r="545" spans="1:26" ht="15.75" customHeight="1">
      <c r="A545" s="297"/>
      <c r="B545" s="297"/>
      <c r="C545" s="297"/>
      <c r="D545" s="297"/>
      <c r="E545" s="297"/>
      <c r="F545" s="297"/>
      <c r="G545" s="297"/>
      <c r="H545" s="297"/>
      <c r="I545" s="297"/>
      <c r="J545" s="297"/>
      <c r="K545" s="297"/>
      <c r="L545" s="297"/>
      <c r="M545" s="297"/>
      <c r="N545" s="297"/>
      <c r="O545" s="297"/>
      <c r="P545" s="297"/>
      <c r="Q545" s="297"/>
      <c r="R545" s="297"/>
      <c r="S545" s="297"/>
      <c r="T545" s="297"/>
      <c r="U545" s="297"/>
      <c r="V545" s="297"/>
      <c r="W545" s="297"/>
      <c r="X545" s="297"/>
      <c r="Y545" s="297"/>
      <c r="Z545" s="297"/>
    </row>
    <row r="546" spans="1:26" ht="15.75" customHeight="1">
      <c r="A546" s="297"/>
      <c r="B546" s="297"/>
      <c r="C546" s="297"/>
      <c r="D546" s="297"/>
      <c r="E546" s="297"/>
      <c r="F546" s="297"/>
      <c r="G546" s="297"/>
      <c r="H546" s="297"/>
      <c r="I546" s="297"/>
      <c r="J546" s="297"/>
      <c r="K546" s="297"/>
      <c r="L546" s="297"/>
      <c r="M546" s="297"/>
      <c r="N546" s="297"/>
      <c r="O546" s="297"/>
      <c r="P546" s="297"/>
      <c r="Q546" s="297"/>
      <c r="R546" s="297"/>
      <c r="S546" s="297"/>
      <c r="T546" s="297"/>
      <c r="U546" s="297"/>
      <c r="V546" s="297"/>
      <c r="W546" s="297"/>
      <c r="X546" s="297"/>
      <c r="Y546" s="297"/>
      <c r="Z546" s="297"/>
    </row>
    <row r="547" spans="1:26" ht="15.75" customHeight="1">
      <c r="A547" s="297"/>
      <c r="B547" s="297"/>
      <c r="C547" s="297"/>
      <c r="D547" s="297"/>
      <c r="E547" s="297"/>
      <c r="F547" s="297"/>
      <c r="G547" s="297"/>
      <c r="H547" s="297"/>
      <c r="I547" s="297"/>
      <c r="J547" s="297"/>
      <c r="K547" s="297"/>
      <c r="L547" s="297"/>
      <c r="M547" s="297"/>
      <c r="N547" s="297"/>
      <c r="O547" s="297"/>
      <c r="P547" s="297"/>
      <c r="Q547" s="297"/>
      <c r="R547" s="297"/>
      <c r="S547" s="297"/>
      <c r="T547" s="297"/>
      <c r="U547" s="297"/>
      <c r="V547" s="297"/>
      <c r="W547" s="297"/>
      <c r="X547" s="297"/>
      <c r="Y547" s="297"/>
      <c r="Z547" s="297"/>
    </row>
    <row r="548" spans="1:26" ht="15.75" customHeight="1">
      <c r="A548" s="297"/>
      <c r="B548" s="297"/>
      <c r="C548" s="297"/>
      <c r="D548" s="297"/>
      <c r="E548" s="297"/>
      <c r="F548" s="297"/>
      <c r="G548" s="297"/>
      <c r="H548" s="297"/>
      <c r="I548" s="297"/>
      <c r="J548" s="297"/>
      <c r="K548" s="297"/>
      <c r="L548" s="297"/>
      <c r="M548" s="297"/>
      <c r="N548" s="297"/>
      <c r="O548" s="297"/>
      <c r="P548" s="297"/>
      <c r="Q548" s="297"/>
      <c r="R548" s="297"/>
      <c r="S548" s="297"/>
      <c r="T548" s="297"/>
      <c r="U548" s="297"/>
      <c r="V548" s="297"/>
      <c r="W548" s="297"/>
      <c r="X548" s="297"/>
      <c r="Y548" s="297"/>
      <c r="Z548" s="297"/>
    </row>
    <row r="549" spans="1:26" ht="15.75" customHeight="1">
      <c r="A549" s="297"/>
      <c r="B549" s="297"/>
      <c r="C549" s="297"/>
      <c r="D549" s="297"/>
      <c r="E549" s="297"/>
      <c r="F549" s="297"/>
      <c r="G549" s="297"/>
      <c r="H549" s="297"/>
      <c r="I549" s="297"/>
      <c r="J549" s="297"/>
      <c r="K549" s="297"/>
      <c r="L549" s="297"/>
      <c r="M549" s="297"/>
      <c r="N549" s="297"/>
      <c r="O549" s="297"/>
      <c r="P549" s="297"/>
      <c r="Q549" s="297"/>
      <c r="R549" s="297"/>
      <c r="S549" s="297"/>
      <c r="T549" s="297"/>
      <c r="U549" s="297"/>
      <c r="V549" s="297"/>
      <c r="W549" s="297"/>
      <c r="X549" s="297"/>
      <c r="Y549" s="297"/>
      <c r="Z549" s="297"/>
    </row>
    <row r="550" spans="1:26" ht="15.75" customHeight="1">
      <c r="A550" s="297"/>
      <c r="B550" s="297"/>
      <c r="C550" s="297"/>
      <c r="D550" s="297"/>
      <c r="E550" s="297"/>
      <c r="F550" s="297"/>
      <c r="G550" s="297"/>
      <c r="H550" s="297"/>
      <c r="I550" s="297"/>
      <c r="J550" s="297"/>
      <c r="K550" s="297"/>
      <c r="L550" s="297"/>
      <c r="M550" s="297"/>
      <c r="N550" s="297"/>
      <c r="O550" s="297"/>
      <c r="P550" s="297"/>
      <c r="Q550" s="297"/>
      <c r="R550" s="297"/>
      <c r="S550" s="297"/>
      <c r="T550" s="297"/>
      <c r="U550" s="297"/>
      <c r="V550" s="297"/>
      <c r="W550" s="297"/>
      <c r="X550" s="297"/>
      <c r="Y550" s="297"/>
      <c r="Z550" s="297"/>
    </row>
    <row r="551" spans="1:26" ht="15.75" customHeight="1">
      <c r="A551" s="297"/>
      <c r="B551" s="297"/>
      <c r="C551" s="297"/>
      <c r="D551" s="297"/>
      <c r="E551" s="297"/>
      <c r="F551" s="297"/>
      <c r="G551" s="297"/>
      <c r="H551" s="297"/>
      <c r="I551" s="297"/>
      <c r="J551" s="297"/>
      <c r="K551" s="297"/>
      <c r="L551" s="297"/>
      <c r="M551" s="297"/>
      <c r="N551" s="297"/>
      <c r="O551" s="297"/>
      <c r="P551" s="297"/>
      <c r="Q551" s="297"/>
      <c r="R551" s="297"/>
      <c r="S551" s="297"/>
      <c r="T551" s="297"/>
      <c r="U551" s="297"/>
      <c r="V551" s="297"/>
      <c r="W551" s="297"/>
      <c r="X551" s="297"/>
      <c r="Y551" s="297"/>
      <c r="Z551" s="297"/>
    </row>
    <row r="552" spans="1:26" ht="15.75" customHeight="1">
      <c r="A552" s="297"/>
      <c r="B552" s="297"/>
      <c r="C552" s="297"/>
      <c r="D552" s="297"/>
      <c r="E552" s="297"/>
      <c r="F552" s="297"/>
      <c r="G552" s="297"/>
      <c r="H552" s="297"/>
      <c r="I552" s="297"/>
      <c r="J552" s="297"/>
      <c r="K552" s="297"/>
      <c r="L552" s="297"/>
      <c r="M552" s="297"/>
      <c r="N552" s="297"/>
      <c r="O552" s="297"/>
      <c r="P552" s="297"/>
      <c r="Q552" s="297"/>
      <c r="R552" s="297"/>
      <c r="S552" s="297"/>
      <c r="T552" s="297"/>
      <c r="U552" s="297"/>
      <c r="V552" s="297"/>
      <c r="W552" s="297"/>
      <c r="X552" s="297"/>
      <c r="Y552" s="297"/>
      <c r="Z552" s="297"/>
    </row>
    <row r="553" spans="1:26" ht="15.75" customHeight="1">
      <c r="A553" s="297"/>
      <c r="B553" s="297"/>
      <c r="C553" s="297"/>
      <c r="D553" s="297"/>
      <c r="E553" s="297"/>
      <c r="F553" s="297"/>
      <c r="G553" s="297"/>
      <c r="H553" s="297"/>
      <c r="I553" s="297"/>
      <c r="J553" s="297"/>
      <c r="K553" s="297"/>
      <c r="L553" s="297"/>
      <c r="M553" s="297"/>
      <c r="N553" s="297"/>
      <c r="O553" s="297"/>
      <c r="P553" s="297"/>
      <c r="Q553" s="297"/>
      <c r="R553" s="297"/>
      <c r="S553" s="297"/>
      <c r="T553" s="297"/>
      <c r="U553" s="297"/>
      <c r="V553" s="297"/>
      <c r="W553" s="297"/>
      <c r="X553" s="297"/>
      <c r="Y553" s="297"/>
      <c r="Z553" s="297"/>
    </row>
    <row r="554" spans="1:26" ht="15.75" customHeight="1">
      <c r="A554" s="297"/>
      <c r="B554" s="297"/>
      <c r="C554" s="297"/>
      <c r="D554" s="297"/>
      <c r="E554" s="297"/>
      <c r="F554" s="297"/>
      <c r="G554" s="297"/>
      <c r="H554" s="297"/>
      <c r="I554" s="297"/>
      <c r="J554" s="297"/>
      <c r="K554" s="297"/>
      <c r="L554" s="297"/>
      <c r="M554" s="297"/>
      <c r="N554" s="297"/>
      <c r="O554" s="297"/>
      <c r="P554" s="297"/>
      <c r="Q554" s="297"/>
      <c r="R554" s="297"/>
      <c r="S554" s="297"/>
      <c r="T554" s="297"/>
      <c r="U554" s="297"/>
      <c r="V554" s="297"/>
      <c r="W554" s="297"/>
      <c r="X554" s="297"/>
      <c r="Y554" s="297"/>
      <c r="Z554" s="297"/>
    </row>
    <row r="555" spans="1:26" ht="15.75" customHeight="1">
      <c r="A555" s="297"/>
      <c r="B555" s="297"/>
      <c r="C555" s="297"/>
      <c r="D555" s="297"/>
      <c r="E555" s="297"/>
      <c r="F555" s="297"/>
      <c r="G555" s="297"/>
      <c r="H555" s="297"/>
      <c r="I555" s="297"/>
      <c r="J555" s="297"/>
      <c r="K555" s="297"/>
      <c r="L555" s="297"/>
      <c r="M555" s="297"/>
      <c r="N555" s="297"/>
      <c r="O555" s="297"/>
      <c r="P555" s="297"/>
      <c r="Q555" s="297"/>
      <c r="R555" s="297"/>
      <c r="S555" s="297"/>
      <c r="T555" s="297"/>
      <c r="U555" s="297"/>
      <c r="V555" s="297"/>
      <c r="W555" s="297"/>
      <c r="X555" s="297"/>
      <c r="Y555" s="297"/>
      <c r="Z555" s="297"/>
    </row>
    <row r="556" spans="1:26" ht="15.75" customHeight="1">
      <c r="A556" s="297"/>
      <c r="B556" s="297"/>
      <c r="C556" s="297"/>
      <c r="D556" s="297"/>
      <c r="E556" s="297"/>
      <c r="F556" s="297"/>
      <c r="G556" s="297"/>
      <c r="H556" s="297"/>
      <c r="I556" s="297"/>
      <c r="J556" s="297"/>
      <c r="K556" s="297"/>
      <c r="L556" s="297"/>
      <c r="M556" s="297"/>
      <c r="N556" s="297"/>
      <c r="O556" s="297"/>
      <c r="P556" s="297"/>
      <c r="Q556" s="297"/>
      <c r="R556" s="297"/>
      <c r="S556" s="297"/>
      <c r="T556" s="297"/>
      <c r="U556" s="297"/>
      <c r="V556" s="297"/>
      <c r="W556" s="297"/>
      <c r="X556" s="297"/>
      <c r="Y556" s="297"/>
      <c r="Z556" s="297"/>
    </row>
    <row r="557" spans="1:26" ht="15.75" customHeight="1">
      <c r="A557" s="297"/>
      <c r="B557" s="297"/>
      <c r="C557" s="297"/>
      <c r="D557" s="297"/>
      <c r="E557" s="297"/>
      <c r="F557" s="297"/>
      <c r="G557" s="297"/>
      <c r="H557" s="297"/>
      <c r="I557" s="297"/>
      <c r="J557" s="297"/>
      <c r="K557" s="297"/>
      <c r="L557" s="297"/>
      <c r="M557" s="297"/>
      <c r="N557" s="297"/>
      <c r="O557" s="297"/>
      <c r="P557" s="297"/>
      <c r="Q557" s="297"/>
      <c r="R557" s="297"/>
      <c r="S557" s="297"/>
      <c r="T557" s="297"/>
      <c r="U557" s="297"/>
      <c r="V557" s="297"/>
      <c r="W557" s="297"/>
      <c r="X557" s="297"/>
      <c r="Y557" s="297"/>
      <c r="Z557" s="297"/>
    </row>
    <row r="558" spans="1:26" ht="15.75" customHeight="1">
      <c r="A558" s="297"/>
      <c r="B558" s="297"/>
      <c r="C558" s="297"/>
      <c r="D558" s="297"/>
      <c r="E558" s="297"/>
      <c r="F558" s="297"/>
      <c r="G558" s="297"/>
      <c r="H558" s="297"/>
      <c r="I558" s="297"/>
      <c r="J558" s="297"/>
      <c r="K558" s="297"/>
      <c r="L558" s="297"/>
      <c r="M558" s="297"/>
      <c r="N558" s="297"/>
      <c r="O558" s="297"/>
      <c r="P558" s="297"/>
      <c r="Q558" s="297"/>
      <c r="R558" s="297"/>
      <c r="S558" s="297"/>
      <c r="T558" s="297"/>
      <c r="U558" s="297"/>
      <c r="V558" s="297"/>
      <c r="W558" s="297"/>
      <c r="X558" s="297"/>
      <c r="Y558" s="297"/>
      <c r="Z558" s="297"/>
    </row>
    <row r="559" spans="1:26" ht="15.75" customHeight="1">
      <c r="A559" s="297"/>
      <c r="B559" s="297"/>
      <c r="C559" s="297"/>
      <c r="D559" s="297"/>
      <c r="E559" s="297"/>
      <c r="F559" s="297"/>
      <c r="G559" s="297"/>
      <c r="H559" s="297"/>
      <c r="I559" s="297"/>
      <c r="J559" s="297"/>
      <c r="K559" s="297"/>
      <c r="L559" s="297"/>
      <c r="M559" s="297"/>
      <c r="N559" s="297"/>
      <c r="O559" s="297"/>
      <c r="P559" s="297"/>
      <c r="Q559" s="297"/>
      <c r="R559" s="297"/>
      <c r="S559" s="297"/>
      <c r="T559" s="297"/>
      <c r="U559" s="297"/>
      <c r="V559" s="297"/>
      <c r="W559" s="297"/>
      <c r="X559" s="297"/>
      <c r="Y559" s="297"/>
      <c r="Z559" s="297"/>
    </row>
    <row r="560" spans="1:26" ht="15.75" customHeight="1">
      <c r="A560" s="297"/>
      <c r="B560" s="297"/>
      <c r="C560" s="297"/>
      <c r="D560" s="297"/>
      <c r="E560" s="297"/>
      <c r="F560" s="297"/>
      <c r="G560" s="297"/>
      <c r="H560" s="297"/>
      <c r="I560" s="297"/>
      <c r="J560" s="297"/>
      <c r="K560" s="297"/>
      <c r="L560" s="297"/>
      <c r="M560" s="297"/>
      <c r="N560" s="297"/>
      <c r="O560" s="297"/>
      <c r="P560" s="297"/>
      <c r="Q560" s="297"/>
      <c r="R560" s="297"/>
      <c r="S560" s="297"/>
      <c r="T560" s="297"/>
      <c r="U560" s="297"/>
      <c r="V560" s="297"/>
      <c r="W560" s="297"/>
      <c r="X560" s="297"/>
      <c r="Y560" s="297"/>
      <c r="Z560" s="297"/>
    </row>
    <row r="561" spans="1:26" ht="15.75" customHeight="1">
      <c r="A561" s="297"/>
      <c r="B561" s="297"/>
      <c r="C561" s="297"/>
      <c r="D561" s="297"/>
      <c r="E561" s="297"/>
      <c r="F561" s="297"/>
      <c r="G561" s="297"/>
      <c r="H561" s="297"/>
      <c r="I561" s="297"/>
      <c r="J561" s="297"/>
      <c r="K561" s="297"/>
      <c r="L561" s="297"/>
      <c r="M561" s="297"/>
      <c r="N561" s="297"/>
      <c r="O561" s="297"/>
      <c r="P561" s="297"/>
      <c r="Q561" s="297"/>
      <c r="R561" s="297"/>
      <c r="S561" s="297"/>
      <c r="T561" s="297"/>
      <c r="U561" s="297"/>
      <c r="V561" s="297"/>
      <c r="W561" s="297"/>
      <c r="X561" s="297"/>
      <c r="Y561" s="297"/>
      <c r="Z561" s="297"/>
    </row>
    <row r="562" spans="1:26" ht="15.75" customHeight="1">
      <c r="A562" s="297"/>
      <c r="B562" s="297"/>
      <c r="C562" s="297"/>
      <c r="D562" s="297"/>
      <c r="E562" s="297"/>
      <c r="F562" s="297"/>
      <c r="G562" s="297"/>
      <c r="H562" s="297"/>
      <c r="I562" s="297"/>
      <c r="J562" s="297"/>
      <c r="K562" s="297"/>
      <c r="L562" s="297"/>
      <c r="M562" s="297"/>
      <c r="N562" s="297"/>
      <c r="O562" s="297"/>
      <c r="P562" s="297"/>
      <c r="Q562" s="297"/>
      <c r="R562" s="297"/>
      <c r="S562" s="297"/>
      <c r="T562" s="297"/>
      <c r="U562" s="297"/>
      <c r="V562" s="297"/>
      <c r="W562" s="297"/>
      <c r="X562" s="297"/>
      <c r="Y562" s="297"/>
      <c r="Z562" s="297"/>
    </row>
    <row r="563" spans="1:26" ht="15.75" customHeight="1">
      <c r="A563" s="297"/>
      <c r="B563" s="297"/>
      <c r="C563" s="297"/>
      <c r="D563" s="297"/>
      <c r="E563" s="297"/>
      <c r="F563" s="297"/>
      <c r="G563" s="297"/>
      <c r="H563" s="297"/>
      <c r="I563" s="297"/>
      <c r="J563" s="297"/>
      <c r="K563" s="297"/>
      <c r="L563" s="297"/>
      <c r="M563" s="297"/>
      <c r="N563" s="297"/>
      <c r="O563" s="297"/>
      <c r="P563" s="297"/>
      <c r="Q563" s="297"/>
      <c r="R563" s="297"/>
      <c r="S563" s="297"/>
      <c r="T563" s="297"/>
      <c r="U563" s="297"/>
      <c r="V563" s="297"/>
      <c r="W563" s="297"/>
      <c r="X563" s="297"/>
      <c r="Y563" s="297"/>
      <c r="Z563" s="297"/>
    </row>
    <row r="564" spans="1:26" ht="15.75" customHeight="1">
      <c r="A564" s="297"/>
      <c r="B564" s="297"/>
      <c r="C564" s="297"/>
      <c r="D564" s="297"/>
      <c r="E564" s="297"/>
      <c r="F564" s="297"/>
      <c r="G564" s="297"/>
      <c r="H564" s="297"/>
      <c r="I564" s="297"/>
      <c r="J564" s="297"/>
      <c r="K564" s="297"/>
      <c r="L564" s="297"/>
      <c r="M564" s="297"/>
      <c r="N564" s="297"/>
      <c r="O564" s="297"/>
      <c r="P564" s="297"/>
      <c r="Q564" s="297"/>
      <c r="R564" s="297"/>
      <c r="S564" s="297"/>
      <c r="T564" s="297"/>
      <c r="U564" s="297"/>
      <c r="V564" s="297"/>
      <c r="W564" s="297"/>
      <c r="X564" s="297"/>
      <c r="Y564" s="297"/>
      <c r="Z564" s="297"/>
    </row>
    <row r="565" spans="1:26" ht="15.75" customHeight="1">
      <c r="A565" s="297"/>
      <c r="B565" s="297"/>
      <c r="C565" s="297"/>
      <c r="D565" s="297"/>
      <c r="E565" s="297"/>
      <c r="F565" s="297"/>
      <c r="G565" s="297"/>
      <c r="H565" s="297"/>
      <c r="I565" s="297"/>
      <c r="J565" s="297"/>
      <c r="K565" s="297"/>
      <c r="L565" s="297"/>
      <c r="M565" s="297"/>
      <c r="N565" s="297"/>
      <c r="O565" s="297"/>
      <c r="P565" s="297"/>
      <c r="Q565" s="297"/>
      <c r="R565" s="297"/>
      <c r="S565" s="297"/>
      <c r="T565" s="297"/>
      <c r="U565" s="297"/>
      <c r="V565" s="297"/>
      <c r="W565" s="297"/>
      <c r="X565" s="297"/>
      <c r="Y565" s="297"/>
      <c r="Z565" s="297"/>
    </row>
    <row r="566" spans="1:26" ht="15.75" customHeight="1">
      <c r="A566" s="297"/>
      <c r="B566" s="297"/>
      <c r="C566" s="297"/>
      <c r="D566" s="297"/>
      <c r="E566" s="297"/>
      <c r="F566" s="297"/>
      <c r="G566" s="297"/>
      <c r="H566" s="297"/>
      <c r="I566" s="297"/>
      <c r="J566" s="297"/>
      <c r="K566" s="297"/>
      <c r="L566" s="297"/>
      <c r="M566" s="297"/>
      <c r="N566" s="297"/>
      <c r="O566" s="297"/>
      <c r="P566" s="297"/>
      <c r="Q566" s="297"/>
      <c r="R566" s="297"/>
      <c r="S566" s="297"/>
      <c r="T566" s="297"/>
      <c r="U566" s="297"/>
      <c r="V566" s="297"/>
      <c r="W566" s="297"/>
      <c r="X566" s="297"/>
      <c r="Y566" s="297"/>
      <c r="Z566" s="297"/>
    </row>
    <row r="567" spans="1:26" ht="15.75" customHeight="1">
      <c r="A567" s="297"/>
      <c r="B567" s="297"/>
      <c r="C567" s="297"/>
      <c r="D567" s="297"/>
      <c r="E567" s="297"/>
      <c r="F567" s="297"/>
      <c r="G567" s="297"/>
      <c r="H567" s="297"/>
      <c r="I567" s="297"/>
      <c r="J567" s="297"/>
      <c r="K567" s="297"/>
      <c r="L567" s="297"/>
      <c r="M567" s="297"/>
      <c r="N567" s="297"/>
      <c r="O567" s="297"/>
      <c r="P567" s="297"/>
      <c r="Q567" s="297"/>
      <c r="R567" s="297"/>
      <c r="S567" s="297"/>
      <c r="T567" s="297"/>
      <c r="U567" s="297"/>
      <c r="V567" s="297"/>
      <c r="W567" s="297"/>
      <c r="X567" s="297"/>
      <c r="Y567" s="297"/>
      <c r="Z567" s="297"/>
    </row>
    <row r="568" spans="1:26" ht="15.75" customHeight="1">
      <c r="A568" s="297"/>
      <c r="B568" s="297"/>
      <c r="C568" s="297"/>
      <c r="D568" s="297"/>
      <c r="E568" s="297"/>
      <c r="F568" s="297"/>
      <c r="G568" s="297"/>
      <c r="H568" s="297"/>
      <c r="I568" s="297"/>
      <c r="J568" s="297"/>
      <c r="K568" s="297"/>
      <c r="L568" s="297"/>
      <c r="M568" s="297"/>
      <c r="N568" s="297"/>
      <c r="O568" s="297"/>
      <c r="P568" s="297"/>
      <c r="Q568" s="297"/>
      <c r="R568" s="297"/>
      <c r="S568" s="297"/>
      <c r="T568" s="297"/>
      <c r="U568" s="297"/>
      <c r="V568" s="297"/>
      <c r="W568" s="297"/>
      <c r="X568" s="297"/>
      <c r="Y568" s="297"/>
      <c r="Z568" s="297"/>
    </row>
    <row r="569" spans="1:26" ht="15.75" customHeight="1">
      <c r="A569" s="297"/>
      <c r="B569" s="297"/>
      <c r="C569" s="297"/>
      <c r="D569" s="297"/>
      <c r="E569" s="297"/>
      <c r="F569" s="297"/>
      <c r="G569" s="297"/>
      <c r="H569" s="297"/>
      <c r="I569" s="297"/>
      <c r="J569" s="297"/>
      <c r="K569" s="297"/>
      <c r="L569" s="297"/>
      <c r="M569" s="297"/>
      <c r="N569" s="297"/>
      <c r="O569" s="297"/>
      <c r="P569" s="297"/>
      <c r="Q569" s="297"/>
      <c r="R569" s="297"/>
      <c r="S569" s="297"/>
      <c r="T569" s="297"/>
      <c r="U569" s="297"/>
      <c r="V569" s="297"/>
      <c r="W569" s="297"/>
      <c r="X569" s="297"/>
      <c r="Y569" s="297"/>
      <c r="Z569" s="297"/>
    </row>
    <row r="570" spans="1:26" ht="15.75" customHeight="1">
      <c r="A570" s="297"/>
      <c r="B570" s="297"/>
      <c r="C570" s="297"/>
      <c r="D570" s="297"/>
      <c r="E570" s="297"/>
      <c r="F570" s="297"/>
      <c r="G570" s="297"/>
      <c r="H570" s="297"/>
      <c r="I570" s="297"/>
      <c r="J570" s="297"/>
      <c r="K570" s="297"/>
      <c r="L570" s="297"/>
      <c r="M570" s="297"/>
      <c r="N570" s="297"/>
      <c r="O570" s="297"/>
      <c r="P570" s="297"/>
      <c r="Q570" s="297"/>
      <c r="R570" s="297"/>
      <c r="S570" s="297"/>
      <c r="T570" s="297"/>
      <c r="U570" s="297"/>
      <c r="V570" s="297"/>
      <c r="W570" s="297"/>
      <c r="X570" s="297"/>
      <c r="Y570" s="297"/>
      <c r="Z570" s="297"/>
    </row>
    <row r="571" spans="1:26" ht="15.75" customHeight="1">
      <c r="A571" s="297"/>
      <c r="B571" s="297"/>
      <c r="C571" s="297"/>
      <c r="D571" s="297"/>
      <c r="E571" s="297"/>
      <c r="F571" s="297"/>
      <c r="G571" s="297"/>
      <c r="H571" s="297"/>
      <c r="I571" s="297"/>
      <c r="J571" s="297"/>
      <c r="K571" s="297"/>
      <c r="L571" s="297"/>
      <c r="M571" s="297"/>
      <c r="N571" s="297"/>
      <c r="O571" s="297"/>
      <c r="P571" s="297"/>
      <c r="Q571" s="297"/>
      <c r="R571" s="297"/>
      <c r="S571" s="297"/>
      <c r="T571" s="297"/>
      <c r="U571" s="297"/>
      <c r="V571" s="297"/>
      <c r="W571" s="297"/>
      <c r="X571" s="297"/>
      <c r="Y571" s="297"/>
      <c r="Z571" s="297"/>
    </row>
    <row r="572" spans="1:26" ht="15.75" customHeight="1">
      <c r="A572" s="297"/>
      <c r="B572" s="297"/>
      <c r="C572" s="297"/>
      <c r="D572" s="297"/>
      <c r="E572" s="297"/>
      <c r="F572" s="297"/>
      <c r="G572" s="297"/>
      <c r="H572" s="297"/>
      <c r="I572" s="297"/>
      <c r="J572" s="297"/>
      <c r="K572" s="297"/>
      <c r="L572" s="297"/>
      <c r="M572" s="297"/>
      <c r="N572" s="297"/>
      <c r="O572" s="297"/>
      <c r="P572" s="297"/>
      <c r="Q572" s="297"/>
      <c r="R572" s="297"/>
      <c r="S572" s="297"/>
      <c r="T572" s="297"/>
      <c r="U572" s="297"/>
      <c r="V572" s="297"/>
      <c r="W572" s="297"/>
      <c r="X572" s="297"/>
      <c r="Y572" s="297"/>
      <c r="Z572" s="297"/>
    </row>
    <row r="573" spans="1:26" ht="15.75" customHeight="1">
      <c r="A573" s="297"/>
      <c r="B573" s="297"/>
      <c r="C573" s="297"/>
      <c r="D573" s="297"/>
      <c r="E573" s="297"/>
      <c r="F573" s="297"/>
      <c r="G573" s="297"/>
      <c r="H573" s="297"/>
      <c r="I573" s="297"/>
      <c r="J573" s="297"/>
      <c r="K573" s="297"/>
      <c r="L573" s="297"/>
      <c r="M573" s="297"/>
      <c r="N573" s="297"/>
      <c r="O573" s="297"/>
      <c r="P573" s="297"/>
      <c r="Q573" s="297"/>
      <c r="R573" s="297"/>
      <c r="S573" s="297"/>
      <c r="T573" s="297"/>
      <c r="U573" s="297"/>
      <c r="V573" s="297"/>
      <c r="W573" s="297"/>
      <c r="X573" s="297"/>
      <c r="Y573" s="297"/>
      <c r="Z573" s="297"/>
    </row>
    <row r="574" spans="1:26" ht="15.75" customHeight="1">
      <c r="A574" s="297"/>
      <c r="B574" s="297"/>
      <c r="C574" s="297"/>
      <c r="D574" s="297"/>
      <c r="E574" s="297"/>
      <c r="F574" s="297"/>
      <c r="G574" s="297"/>
      <c r="H574" s="297"/>
      <c r="I574" s="297"/>
      <c r="J574" s="297"/>
      <c r="K574" s="297"/>
      <c r="L574" s="297"/>
      <c r="M574" s="297"/>
      <c r="N574" s="297"/>
      <c r="O574" s="297"/>
      <c r="P574" s="297"/>
      <c r="Q574" s="297"/>
      <c r="R574" s="297"/>
      <c r="S574" s="297"/>
      <c r="T574" s="297"/>
      <c r="U574" s="297"/>
      <c r="V574" s="297"/>
      <c r="W574" s="297"/>
      <c r="X574" s="297"/>
      <c r="Y574" s="297"/>
      <c r="Z574" s="297"/>
    </row>
    <row r="575" spans="1:26" ht="15.75" customHeight="1">
      <c r="A575" s="297"/>
      <c r="B575" s="297"/>
      <c r="C575" s="297"/>
      <c r="D575" s="297"/>
      <c r="E575" s="297"/>
      <c r="F575" s="297"/>
      <c r="G575" s="297"/>
      <c r="H575" s="297"/>
      <c r="I575" s="297"/>
      <c r="J575" s="297"/>
      <c r="K575" s="297"/>
      <c r="L575" s="297"/>
      <c r="M575" s="297"/>
      <c r="N575" s="297"/>
      <c r="O575" s="297"/>
      <c r="P575" s="297"/>
      <c r="Q575" s="297"/>
      <c r="R575" s="297"/>
      <c r="S575" s="297"/>
      <c r="T575" s="297"/>
      <c r="U575" s="297"/>
      <c r="V575" s="297"/>
      <c r="W575" s="297"/>
      <c r="X575" s="297"/>
      <c r="Y575" s="297"/>
      <c r="Z575" s="297"/>
    </row>
    <row r="576" spans="1:26" ht="15.75" customHeight="1">
      <c r="A576" s="297"/>
      <c r="B576" s="297"/>
      <c r="C576" s="297"/>
      <c r="D576" s="297"/>
      <c r="E576" s="297"/>
      <c r="F576" s="297"/>
      <c r="G576" s="297"/>
      <c r="H576" s="297"/>
      <c r="I576" s="297"/>
      <c r="J576" s="297"/>
      <c r="K576" s="297"/>
      <c r="L576" s="297"/>
      <c r="M576" s="297"/>
      <c r="N576" s="297"/>
      <c r="O576" s="297"/>
      <c r="P576" s="297"/>
      <c r="Q576" s="297"/>
      <c r="R576" s="297"/>
      <c r="S576" s="297"/>
      <c r="T576" s="297"/>
      <c r="U576" s="297"/>
      <c r="V576" s="297"/>
      <c r="W576" s="297"/>
      <c r="X576" s="297"/>
      <c r="Y576" s="297"/>
      <c r="Z576" s="297"/>
    </row>
    <row r="577" spans="1:26" ht="15.75" customHeight="1">
      <c r="A577" s="297"/>
      <c r="B577" s="297"/>
      <c r="C577" s="297"/>
      <c r="D577" s="297"/>
      <c r="E577" s="297"/>
      <c r="F577" s="297"/>
      <c r="G577" s="297"/>
      <c r="H577" s="297"/>
      <c r="I577" s="297"/>
      <c r="J577" s="297"/>
      <c r="K577" s="297"/>
      <c r="L577" s="297"/>
      <c r="M577" s="297"/>
      <c r="N577" s="297"/>
      <c r="O577" s="297"/>
      <c r="P577" s="297"/>
      <c r="Q577" s="297"/>
      <c r="R577" s="297"/>
      <c r="S577" s="297"/>
      <c r="T577" s="297"/>
      <c r="U577" s="297"/>
      <c r="V577" s="297"/>
      <c r="W577" s="297"/>
      <c r="X577" s="297"/>
      <c r="Y577" s="297"/>
      <c r="Z577" s="297"/>
    </row>
    <row r="578" spans="1:26" ht="15.75" customHeight="1">
      <c r="A578" s="297"/>
      <c r="B578" s="297"/>
      <c r="C578" s="297"/>
      <c r="D578" s="297"/>
      <c r="E578" s="297"/>
      <c r="F578" s="297"/>
      <c r="G578" s="297"/>
      <c r="H578" s="297"/>
      <c r="I578" s="297"/>
      <c r="J578" s="297"/>
      <c r="K578" s="297"/>
      <c r="L578" s="297"/>
      <c r="M578" s="297"/>
      <c r="N578" s="297"/>
      <c r="O578" s="297"/>
      <c r="P578" s="297"/>
      <c r="Q578" s="297"/>
      <c r="R578" s="297"/>
      <c r="S578" s="297"/>
      <c r="T578" s="297"/>
      <c r="U578" s="297"/>
      <c r="V578" s="297"/>
      <c r="W578" s="297"/>
      <c r="X578" s="297"/>
      <c r="Y578" s="297"/>
      <c r="Z578" s="297"/>
    </row>
    <row r="579" spans="1:26" ht="15.75" customHeight="1">
      <c r="A579" s="297"/>
      <c r="B579" s="297"/>
      <c r="C579" s="297"/>
      <c r="D579" s="297"/>
      <c r="E579" s="297"/>
      <c r="F579" s="297"/>
      <c r="G579" s="297"/>
      <c r="H579" s="297"/>
      <c r="I579" s="297"/>
      <c r="J579" s="297"/>
      <c r="K579" s="297"/>
      <c r="L579" s="297"/>
      <c r="M579" s="297"/>
      <c r="N579" s="297"/>
      <c r="O579" s="297"/>
      <c r="P579" s="297"/>
      <c r="Q579" s="297"/>
      <c r="R579" s="297"/>
      <c r="S579" s="297"/>
      <c r="T579" s="297"/>
      <c r="U579" s="297"/>
      <c r="V579" s="297"/>
      <c r="W579" s="297"/>
      <c r="X579" s="297"/>
      <c r="Y579" s="297"/>
      <c r="Z579" s="297"/>
    </row>
    <row r="580" spans="1:26" ht="15.75" customHeight="1">
      <c r="A580" s="297"/>
      <c r="B580" s="297"/>
      <c r="C580" s="297"/>
      <c r="D580" s="297"/>
      <c r="E580" s="297"/>
      <c r="F580" s="297"/>
      <c r="G580" s="297"/>
      <c r="H580" s="297"/>
      <c r="I580" s="297"/>
      <c r="J580" s="297"/>
      <c r="K580" s="297"/>
      <c r="L580" s="297"/>
      <c r="M580" s="297"/>
      <c r="N580" s="297"/>
      <c r="O580" s="297"/>
      <c r="P580" s="297"/>
      <c r="Q580" s="297"/>
      <c r="R580" s="297"/>
      <c r="S580" s="297"/>
      <c r="T580" s="297"/>
      <c r="U580" s="297"/>
      <c r="V580" s="297"/>
      <c r="W580" s="297"/>
      <c r="X580" s="297"/>
      <c r="Y580" s="297"/>
      <c r="Z580" s="297"/>
    </row>
    <row r="581" spans="1:26" ht="15.75" customHeight="1">
      <c r="A581" s="297"/>
      <c r="B581" s="297"/>
      <c r="C581" s="297"/>
      <c r="D581" s="297"/>
      <c r="E581" s="297"/>
      <c r="F581" s="297"/>
      <c r="G581" s="297"/>
      <c r="H581" s="297"/>
      <c r="I581" s="297"/>
      <c r="J581" s="297"/>
      <c r="K581" s="297"/>
      <c r="L581" s="297"/>
      <c r="M581" s="297"/>
      <c r="N581" s="297"/>
      <c r="O581" s="297"/>
      <c r="P581" s="297"/>
      <c r="Q581" s="297"/>
      <c r="R581" s="297"/>
      <c r="S581" s="297"/>
      <c r="T581" s="297"/>
      <c r="U581" s="297"/>
      <c r="V581" s="297"/>
      <c r="W581" s="297"/>
      <c r="X581" s="297"/>
      <c r="Y581" s="297"/>
      <c r="Z581" s="297"/>
    </row>
    <row r="582" spans="1:26" ht="15.75" customHeight="1">
      <c r="A582" s="297"/>
      <c r="B582" s="297"/>
      <c r="C582" s="297"/>
      <c r="D582" s="297"/>
      <c r="E582" s="297"/>
      <c r="F582" s="297"/>
      <c r="G582" s="297"/>
      <c r="H582" s="297"/>
      <c r="I582" s="297"/>
      <c r="J582" s="297"/>
      <c r="K582" s="297"/>
      <c r="L582" s="297"/>
      <c r="M582" s="297"/>
      <c r="N582" s="297"/>
      <c r="O582" s="297"/>
      <c r="P582" s="297"/>
      <c r="Q582" s="297"/>
      <c r="R582" s="297"/>
      <c r="S582" s="297"/>
      <c r="T582" s="297"/>
      <c r="U582" s="297"/>
      <c r="V582" s="297"/>
      <c r="W582" s="297"/>
      <c r="X582" s="297"/>
      <c r="Y582" s="297"/>
      <c r="Z582" s="297"/>
    </row>
    <row r="583" spans="1:26" ht="15.75" customHeight="1">
      <c r="A583" s="297"/>
      <c r="B583" s="297"/>
      <c r="C583" s="297"/>
      <c r="D583" s="297"/>
      <c r="E583" s="297"/>
      <c r="F583" s="297"/>
      <c r="G583" s="297"/>
      <c r="H583" s="297"/>
      <c r="I583" s="297"/>
      <c r="J583" s="297"/>
      <c r="K583" s="297"/>
      <c r="L583" s="297"/>
      <c r="M583" s="297"/>
      <c r="N583" s="297"/>
      <c r="O583" s="297"/>
      <c r="P583" s="297"/>
      <c r="Q583" s="297"/>
      <c r="R583" s="297"/>
      <c r="S583" s="297"/>
      <c r="T583" s="297"/>
      <c r="U583" s="297"/>
      <c r="V583" s="297"/>
      <c r="W583" s="297"/>
      <c r="X583" s="297"/>
      <c r="Y583" s="297"/>
      <c r="Z583" s="297"/>
    </row>
    <row r="584" spans="1:26" ht="15.75" customHeight="1">
      <c r="A584" s="297"/>
      <c r="B584" s="297"/>
      <c r="C584" s="297"/>
      <c r="D584" s="297"/>
      <c r="E584" s="297"/>
      <c r="F584" s="297"/>
      <c r="G584" s="297"/>
      <c r="H584" s="297"/>
      <c r="I584" s="297"/>
      <c r="J584" s="297"/>
      <c r="K584" s="297"/>
      <c r="L584" s="297"/>
      <c r="M584" s="297"/>
      <c r="N584" s="297"/>
      <c r="O584" s="297"/>
      <c r="P584" s="297"/>
      <c r="Q584" s="297"/>
      <c r="R584" s="297"/>
      <c r="S584" s="297"/>
      <c r="T584" s="297"/>
      <c r="U584" s="297"/>
      <c r="V584" s="297"/>
      <c r="W584" s="297"/>
      <c r="X584" s="297"/>
      <c r="Y584" s="297"/>
      <c r="Z584" s="297"/>
    </row>
    <row r="585" spans="1:26" ht="15.75" customHeight="1">
      <c r="A585" s="297"/>
      <c r="B585" s="297"/>
      <c r="C585" s="297"/>
      <c r="D585" s="297"/>
      <c r="E585" s="297"/>
      <c r="F585" s="297"/>
      <c r="G585" s="297"/>
      <c r="H585" s="297"/>
      <c r="I585" s="297"/>
      <c r="J585" s="297"/>
      <c r="K585" s="297"/>
      <c r="L585" s="297"/>
      <c r="M585" s="297"/>
      <c r="N585" s="297"/>
      <c r="O585" s="297"/>
      <c r="P585" s="297"/>
      <c r="Q585" s="297"/>
      <c r="R585" s="297"/>
      <c r="S585" s="297"/>
      <c r="T585" s="297"/>
      <c r="U585" s="297"/>
      <c r="V585" s="297"/>
      <c r="W585" s="297"/>
      <c r="X585" s="297"/>
      <c r="Y585" s="297"/>
      <c r="Z585" s="297"/>
    </row>
    <row r="586" spans="1:26" ht="15.75" customHeight="1">
      <c r="A586" s="297"/>
      <c r="B586" s="297"/>
      <c r="C586" s="297"/>
      <c r="D586" s="297"/>
      <c r="E586" s="297"/>
      <c r="F586" s="297"/>
      <c r="G586" s="297"/>
      <c r="H586" s="297"/>
      <c r="I586" s="297"/>
      <c r="J586" s="297"/>
      <c r="K586" s="297"/>
      <c r="L586" s="297"/>
      <c r="M586" s="297"/>
      <c r="N586" s="297"/>
      <c r="O586" s="297"/>
      <c r="P586" s="297"/>
      <c r="Q586" s="297"/>
      <c r="R586" s="297"/>
      <c r="S586" s="297"/>
      <c r="T586" s="297"/>
      <c r="U586" s="297"/>
      <c r="V586" s="297"/>
      <c r="W586" s="297"/>
      <c r="X586" s="297"/>
      <c r="Y586" s="297"/>
      <c r="Z586" s="297"/>
    </row>
    <row r="587" spans="1:26" ht="15.75" customHeight="1">
      <c r="A587" s="297"/>
      <c r="B587" s="297"/>
      <c r="C587" s="297"/>
      <c r="D587" s="297"/>
      <c r="E587" s="297"/>
      <c r="F587" s="297"/>
      <c r="G587" s="297"/>
      <c r="H587" s="297"/>
      <c r="I587" s="297"/>
      <c r="J587" s="297"/>
      <c r="K587" s="297"/>
      <c r="L587" s="297"/>
      <c r="M587" s="297"/>
      <c r="N587" s="297"/>
      <c r="O587" s="297"/>
      <c r="P587" s="297"/>
      <c r="Q587" s="297"/>
      <c r="R587" s="297"/>
      <c r="S587" s="297"/>
      <c r="T587" s="297"/>
      <c r="U587" s="297"/>
      <c r="V587" s="297"/>
      <c r="W587" s="297"/>
      <c r="X587" s="297"/>
      <c r="Y587" s="297"/>
      <c r="Z587" s="297"/>
    </row>
    <row r="588" spans="1:26" ht="15.75" customHeight="1">
      <c r="A588" s="297"/>
      <c r="B588" s="297"/>
      <c r="C588" s="297"/>
      <c r="D588" s="297"/>
      <c r="E588" s="297"/>
      <c r="F588" s="297"/>
      <c r="G588" s="297"/>
      <c r="H588" s="297"/>
      <c r="I588" s="297"/>
      <c r="J588" s="297"/>
      <c r="K588" s="297"/>
      <c r="L588" s="297"/>
      <c r="M588" s="297"/>
      <c r="N588" s="297"/>
      <c r="O588" s="297"/>
      <c r="P588" s="297"/>
      <c r="Q588" s="297"/>
      <c r="R588" s="297"/>
      <c r="S588" s="297"/>
      <c r="T588" s="297"/>
      <c r="U588" s="297"/>
      <c r="V588" s="297"/>
      <c r="W588" s="297"/>
      <c r="X588" s="297"/>
      <c r="Y588" s="297"/>
      <c r="Z588" s="297"/>
    </row>
    <row r="589" spans="1:26" ht="15.75" customHeight="1">
      <c r="A589" s="297"/>
      <c r="B589" s="297"/>
      <c r="C589" s="297"/>
      <c r="D589" s="297"/>
      <c r="E589" s="297"/>
      <c r="F589" s="297"/>
      <c r="G589" s="297"/>
      <c r="H589" s="297"/>
      <c r="I589" s="297"/>
      <c r="J589" s="297"/>
      <c r="K589" s="297"/>
      <c r="L589" s="297"/>
      <c r="M589" s="297"/>
      <c r="N589" s="297"/>
      <c r="O589" s="297"/>
      <c r="P589" s="297"/>
      <c r="Q589" s="297"/>
      <c r="R589" s="297"/>
      <c r="S589" s="297"/>
      <c r="T589" s="297"/>
      <c r="U589" s="297"/>
      <c r="V589" s="297"/>
      <c r="W589" s="297"/>
      <c r="X589" s="297"/>
      <c r="Y589" s="297"/>
      <c r="Z589" s="297"/>
    </row>
    <row r="590" spans="1:26" ht="15.75" customHeight="1">
      <c r="A590" s="297"/>
      <c r="B590" s="297"/>
      <c r="C590" s="297"/>
      <c r="D590" s="297"/>
      <c r="E590" s="297"/>
      <c r="F590" s="297"/>
      <c r="G590" s="297"/>
      <c r="H590" s="297"/>
      <c r="I590" s="297"/>
      <c r="J590" s="297"/>
      <c r="K590" s="297"/>
      <c r="L590" s="297"/>
      <c r="M590" s="297"/>
      <c r="N590" s="297"/>
      <c r="O590" s="297"/>
      <c r="P590" s="297"/>
      <c r="Q590" s="297"/>
      <c r="R590" s="297"/>
      <c r="S590" s="297"/>
      <c r="T590" s="297"/>
      <c r="U590" s="297"/>
      <c r="V590" s="297"/>
      <c r="W590" s="297"/>
      <c r="X590" s="297"/>
      <c r="Y590" s="297"/>
      <c r="Z590" s="297"/>
    </row>
    <row r="591" spans="1:26" ht="15.75" customHeight="1">
      <c r="A591" s="297"/>
      <c r="B591" s="297"/>
      <c r="C591" s="297"/>
      <c r="D591" s="297"/>
      <c r="E591" s="297"/>
      <c r="F591" s="297"/>
      <c r="G591" s="297"/>
      <c r="H591" s="297"/>
      <c r="I591" s="297"/>
      <c r="J591" s="297"/>
      <c r="K591" s="297"/>
      <c r="L591" s="297"/>
      <c r="M591" s="297"/>
      <c r="N591" s="297"/>
      <c r="O591" s="297"/>
      <c r="P591" s="297"/>
      <c r="Q591" s="297"/>
      <c r="R591" s="297"/>
      <c r="S591" s="297"/>
      <c r="T591" s="297"/>
      <c r="U591" s="297"/>
      <c r="V591" s="297"/>
      <c r="W591" s="297"/>
      <c r="X591" s="297"/>
      <c r="Y591" s="297"/>
      <c r="Z591" s="297"/>
    </row>
    <row r="592" spans="1:26" ht="15.75" customHeight="1">
      <c r="A592" s="297"/>
      <c r="B592" s="297"/>
      <c r="C592" s="297"/>
      <c r="D592" s="297"/>
      <c r="E592" s="297"/>
      <c r="F592" s="297"/>
      <c r="G592" s="297"/>
      <c r="H592" s="297"/>
      <c r="I592" s="297"/>
      <c r="J592" s="297"/>
      <c r="K592" s="297"/>
      <c r="L592" s="297"/>
      <c r="M592" s="297"/>
      <c r="N592" s="297"/>
      <c r="O592" s="297"/>
      <c r="P592" s="297"/>
      <c r="Q592" s="297"/>
      <c r="R592" s="297"/>
      <c r="S592" s="297"/>
      <c r="T592" s="297"/>
      <c r="U592" s="297"/>
      <c r="V592" s="297"/>
      <c r="W592" s="297"/>
      <c r="X592" s="297"/>
      <c r="Y592" s="297"/>
      <c r="Z592" s="297"/>
    </row>
    <row r="593" spans="1:26" ht="15.75" customHeight="1">
      <c r="A593" s="297"/>
      <c r="B593" s="297"/>
      <c r="C593" s="297"/>
      <c r="D593" s="297"/>
      <c r="E593" s="297"/>
      <c r="F593" s="297"/>
      <c r="G593" s="297"/>
      <c r="H593" s="297"/>
      <c r="I593" s="297"/>
      <c r="J593" s="297"/>
      <c r="K593" s="297"/>
      <c r="L593" s="297"/>
      <c r="M593" s="297"/>
      <c r="N593" s="297"/>
      <c r="O593" s="297"/>
      <c r="P593" s="297"/>
      <c r="Q593" s="297"/>
      <c r="R593" s="297"/>
      <c r="S593" s="297"/>
      <c r="T593" s="297"/>
      <c r="U593" s="297"/>
      <c r="V593" s="297"/>
      <c r="W593" s="297"/>
      <c r="X593" s="297"/>
      <c r="Y593" s="297"/>
      <c r="Z593" s="297"/>
    </row>
    <row r="594" spans="1:26" ht="15.75" customHeight="1">
      <c r="A594" s="297"/>
      <c r="B594" s="297"/>
      <c r="C594" s="297"/>
      <c r="D594" s="297"/>
      <c r="E594" s="297"/>
      <c r="F594" s="297"/>
      <c r="G594" s="297"/>
      <c r="H594" s="297"/>
      <c r="I594" s="297"/>
      <c r="J594" s="297"/>
      <c r="K594" s="297"/>
      <c r="L594" s="297"/>
      <c r="M594" s="297"/>
      <c r="N594" s="297"/>
      <c r="O594" s="297"/>
      <c r="P594" s="297"/>
      <c r="Q594" s="297"/>
      <c r="R594" s="297"/>
      <c r="S594" s="297"/>
      <c r="T594" s="297"/>
      <c r="U594" s="297"/>
      <c r="V594" s="297"/>
      <c r="W594" s="297"/>
      <c r="X594" s="297"/>
      <c r="Y594" s="297"/>
      <c r="Z594" s="297"/>
    </row>
    <row r="595" spans="1:26" ht="15.75" customHeight="1">
      <c r="A595" s="297"/>
      <c r="B595" s="297"/>
      <c r="C595" s="297"/>
      <c r="D595" s="297"/>
      <c r="E595" s="297"/>
      <c r="F595" s="297"/>
      <c r="G595" s="297"/>
      <c r="H595" s="297"/>
      <c r="I595" s="297"/>
      <c r="J595" s="297"/>
      <c r="K595" s="297"/>
      <c r="L595" s="297"/>
      <c r="M595" s="297"/>
      <c r="N595" s="297"/>
      <c r="O595" s="297"/>
      <c r="P595" s="297"/>
      <c r="Q595" s="297"/>
      <c r="R595" s="297"/>
      <c r="S595" s="297"/>
      <c r="T595" s="297"/>
      <c r="U595" s="297"/>
      <c r="V595" s="297"/>
      <c r="W595" s="297"/>
      <c r="X595" s="297"/>
      <c r="Y595" s="297"/>
      <c r="Z595" s="297"/>
    </row>
    <row r="596" spans="1:26" ht="15.75" customHeight="1">
      <c r="A596" s="297"/>
      <c r="B596" s="297"/>
      <c r="C596" s="297"/>
      <c r="D596" s="297"/>
      <c r="E596" s="297"/>
      <c r="F596" s="297"/>
      <c r="G596" s="297"/>
      <c r="H596" s="297"/>
      <c r="I596" s="297"/>
      <c r="J596" s="297"/>
      <c r="K596" s="297"/>
      <c r="L596" s="297"/>
      <c r="M596" s="297"/>
      <c r="N596" s="297"/>
      <c r="O596" s="297"/>
      <c r="P596" s="297"/>
      <c r="Q596" s="297"/>
      <c r="R596" s="297"/>
      <c r="S596" s="297"/>
      <c r="T596" s="297"/>
      <c r="U596" s="297"/>
      <c r="V596" s="297"/>
      <c r="W596" s="297"/>
      <c r="X596" s="297"/>
      <c r="Y596" s="297"/>
      <c r="Z596" s="297"/>
    </row>
    <row r="597" spans="1:26" ht="15.75" customHeight="1">
      <c r="A597" s="297"/>
      <c r="B597" s="297"/>
      <c r="C597" s="297"/>
      <c r="D597" s="297"/>
      <c r="E597" s="297"/>
      <c r="F597" s="297"/>
      <c r="G597" s="297"/>
      <c r="H597" s="297"/>
      <c r="I597" s="297"/>
      <c r="J597" s="297"/>
      <c r="K597" s="297"/>
      <c r="L597" s="297"/>
      <c r="M597" s="297"/>
      <c r="N597" s="297"/>
      <c r="O597" s="297"/>
      <c r="P597" s="297"/>
      <c r="Q597" s="297"/>
      <c r="R597" s="297"/>
      <c r="S597" s="297"/>
      <c r="T597" s="297"/>
      <c r="U597" s="297"/>
      <c r="V597" s="297"/>
      <c r="W597" s="297"/>
      <c r="X597" s="297"/>
      <c r="Y597" s="297"/>
      <c r="Z597" s="297"/>
    </row>
    <row r="598" spans="1:26" ht="15.75" customHeight="1">
      <c r="A598" s="297"/>
      <c r="B598" s="297"/>
      <c r="C598" s="297"/>
      <c r="D598" s="297"/>
      <c r="E598" s="297"/>
      <c r="F598" s="297"/>
      <c r="G598" s="297"/>
      <c r="H598" s="297"/>
      <c r="I598" s="297"/>
      <c r="J598" s="297"/>
      <c r="K598" s="297"/>
      <c r="L598" s="297"/>
      <c r="M598" s="297"/>
      <c r="N598" s="297"/>
      <c r="O598" s="297"/>
      <c r="P598" s="297"/>
      <c r="Q598" s="297"/>
      <c r="R598" s="297"/>
      <c r="S598" s="297"/>
      <c r="T598" s="297"/>
      <c r="U598" s="297"/>
      <c r="V598" s="297"/>
      <c r="W598" s="297"/>
      <c r="X598" s="297"/>
      <c r="Y598" s="297"/>
      <c r="Z598" s="297"/>
    </row>
    <row r="599" spans="1:26" ht="15.75" customHeight="1">
      <c r="A599" s="297"/>
      <c r="B599" s="297"/>
      <c r="C599" s="297"/>
      <c r="D599" s="297"/>
      <c r="E599" s="297"/>
      <c r="F599" s="297"/>
      <c r="G599" s="297"/>
      <c r="H599" s="297"/>
      <c r="I599" s="297"/>
      <c r="J599" s="297"/>
      <c r="K599" s="297"/>
      <c r="L599" s="297"/>
      <c r="M599" s="297"/>
      <c r="N599" s="297"/>
      <c r="O599" s="297"/>
      <c r="P599" s="297"/>
      <c r="Q599" s="297"/>
      <c r="R599" s="297"/>
      <c r="S599" s="297"/>
      <c r="T599" s="297"/>
      <c r="U599" s="297"/>
      <c r="V599" s="297"/>
      <c r="W599" s="297"/>
      <c r="X599" s="297"/>
      <c r="Y599" s="297"/>
      <c r="Z599" s="297"/>
    </row>
    <row r="600" spans="1:26" ht="15.75" customHeight="1">
      <c r="A600" s="297"/>
      <c r="B600" s="297"/>
      <c r="C600" s="297"/>
      <c r="D600" s="297"/>
      <c r="E600" s="297"/>
      <c r="F600" s="297"/>
      <c r="G600" s="297"/>
      <c r="H600" s="297"/>
      <c r="I600" s="297"/>
      <c r="J600" s="297"/>
      <c r="K600" s="297"/>
      <c r="L600" s="297"/>
      <c r="M600" s="297"/>
      <c r="N600" s="297"/>
      <c r="O600" s="297"/>
      <c r="P600" s="297"/>
      <c r="Q600" s="297"/>
      <c r="R600" s="297"/>
      <c r="S600" s="297"/>
      <c r="T600" s="297"/>
      <c r="U600" s="297"/>
      <c r="V600" s="297"/>
      <c r="W600" s="297"/>
      <c r="X600" s="297"/>
      <c r="Y600" s="297"/>
      <c r="Z600" s="297"/>
    </row>
    <row r="601" spans="1:26" ht="15.75" customHeight="1">
      <c r="A601" s="297"/>
      <c r="B601" s="297"/>
      <c r="C601" s="297"/>
      <c r="D601" s="297"/>
      <c r="E601" s="297"/>
      <c r="F601" s="297"/>
      <c r="G601" s="297"/>
      <c r="H601" s="297"/>
      <c r="I601" s="297"/>
      <c r="J601" s="297"/>
      <c r="K601" s="297"/>
      <c r="L601" s="297"/>
      <c r="M601" s="297"/>
      <c r="N601" s="297"/>
      <c r="O601" s="297"/>
      <c r="P601" s="297"/>
      <c r="Q601" s="297"/>
      <c r="R601" s="297"/>
      <c r="S601" s="297"/>
      <c r="T601" s="297"/>
      <c r="U601" s="297"/>
      <c r="V601" s="297"/>
      <c r="W601" s="297"/>
      <c r="X601" s="297"/>
      <c r="Y601" s="297"/>
      <c r="Z601" s="297"/>
    </row>
    <row r="602" spans="1:26" ht="15.75" customHeight="1">
      <c r="A602" s="297"/>
      <c r="B602" s="297"/>
      <c r="C602" s="297"/>
      <c r="D602" s="297"/>
      <c r="E602" s="297"/>
      <c r="F602" s="297"/>
      <c r="G602" s="297"/>
      <c r="H602" s="297"/>
      <c r="I602" s="297"/>
      <c r="J602" s="297"/>
      <c r="K602" s="297"/>
      <c r="L602" s="297"/>
      <c r="M602" s="297"/>
      <c r="N602" s="297"/>
      <c r="O602" s="297"/>
      <c r="P602" s="297"/>
      <c r="Q602" s="297"/>
      <c r="R602" s="297"/>
      <c r="S602" s="297"/>
      <c r="T602" s="297"/>
      <c r="U602" s="297"/>
      <c r="V602" s="297"/>
      <c r="W602" s="297"/>
      <c r="X602" s="297"/>
      <c r="Y602" s="297"/>
      <c r="Z602" s="297"/>
    </row>
    <row r="603" spans="1:26" ht="15.75" customHeight="1">
      <c r="A603" s="297"/>
      <c r="B603" s="297"/>
      <c r="C603" s="297"/>
      <c r="D603" s="297"/>
      <c r="E603" s="297"/>
      <c r="F603" s="297"/>
      <c r="G603" s="297"/>
      <c r="H603" s="297"/>
      <c r="I603" s="297"/>
      <c r="J603" s="297"/>
      <c r="K603" s="297"/>
      <c r="L603" s="297"/>
      <c r="M603" s="297"/>
      <c r="N603" s="297"/>
      <c r="O603" s="297"/>
      <c r="P603" s="297"/>
      <c r="Q603" s="297"/>
      <c r="R603" s="297"/>
      <c r="S603" s="297"/>
      <c r="T603" s="297"/>
      <c r="U603" s="297"/>
      <c r="V603" s="297"/>
      <c r="W603" s="297"/>
      <c r="X603" s="297"/>
      <c r="Y603" s="297"/>
      <c r="Z603" s="297"/>
    </row>
    <row r="604" spans="1:26" ht="15.75" customHeight="1">
      <c r="A604" s="297"/>
      <c r="B604" s="297"/>
      <c r="C604" s="297"/>
      <c r="D604" s="297"/>
      <c r="E604" s="297"/>
      <c r="F604" s="297"/>
      <c r="G604" s="297"/>
      <c r="H604" s="297"/>
      <c r="I604" s="297"/>
      <c r="J604" s="297"/>
      <c r="K604" s="297"/>
      <c r="L604" s="297"/>
      <c r="M604" s="297"/>
      <c r="N604" s="297"/>
      <c r="O604" s="297"/>
      <c r="P604" s="297"/>
      <c r="Q604" s="297"/>
      <c r="R604" s="297"/>
      <c r="S604" s="297"/>
      <c r="T604" s="297"/>
      <c r="U604" s="297"/>
      <c r="V604" s="297"/>
      <c r="W604" s="297"/>
      <c r="X604" s="297"/>
      <c r="Y604" s="297"/>
      <c r="Z604" s="297"/>
    </row>
    <row r="605" spans="1:26" ht="15.75" customHeight="1">
      <c r="A605" s="297"/>
      <c r="B605" s="297"/>
      <c r="C605" s="297"/>
      <c r="D605" s="297"/>
      <c r="E605" s="297"/>
      <c r="F605" s="297"/>
      <c r="G605" s="297"/>
      <c r="H605" s="297"/>
      <c r="I605" s="297"/>
      <c r="J605" s="297"/>
      <c r="K605" s="297"/>
      <c r="L605" s="297"/>
      <c r="M605" s="297"/>
      <c r="N605" s="297"/>
      <c r="O605" s="297"/>
      <c r="P605" s="297"/>
      <c r="Q605" s="297"/>
      <c r="R605" s="297"/>
      <c r="S605" s="297"/>
      <c r="T605" s="297"/>
      <c r="U605" s="297"/>
      <c r="V605" s="297"/>
      <c r="W605" s="297"/>
      <c r="X605" s="297"/>
      <c r="Y605" s="297"/>
      <c r="Z605" s="297"/>
    </row>
    <row r="606" spans="1:26" ht="15.75" customHeight="1">
      <c r="A606" s="297"/>
      <c r="B606" s="297"/>
      <c r="C606" s="297"/>
      <c r="D606" s="297"/>
      <c r="E606" s="297"/>
      <c r="F606" s="297"/>
      <c r="G606" s="297"/>
      <c r="H606" s="297"/>
      <c r="I606" s="297"/>
      <c r="J606" s="297"/>
      <c r="K606" s="297"/>
      <c r="L606" s="297"/>
      <c r="M606" s="297"/>
      <c r="N606" s="297"/>
      <c r="O606" s="297"/>
      <c r="P606" s="297"/>
      <c r="Q606" s="297"/>
      <c r="R606" s="297"/>
      <c r="S606" s="297"/>
      <c r="T606" s="297"/>
      <c r="U606" s="297"/>
      <c r="V606" s="297"/>
      <c r="W606" s="297"/>
      <c r="X606" s="297"/>
      <c r="Y606" s="297"/>
      <c r="Z606" s="297"/>
    </row>
    <row r="607" spans="1:26" ht="15.75" customHeight="1">
      <c r="A607" s="297"/>
      <c r="B607" s="297"/>
      <c r="C607" s="297"/>
      <c r="D607" s="297"/>
      <c r="E607" s="297"/>
      <c r="F607" s="297"/>
      <c r="G607" s="297"/>
      <c r="H607" s="297"/>
      <c r="I607" s="297"/>
      <c r="J607" s="297"/>
      <c r="K607" s="297"/>
      <c r="L607" s="297"/>
      <c r="M607" s="297"/>
      <c r="N607" s="297"/>
      <c r="O607" s="297"/>
      <c r="P607" s="297"/>
      <c r="Q607" s="297"/>
      <c r="R607" s="297"/>
      <c r="S607" s="297"/>
      <c r="T607" s="297"/>
      <c r="U607" s="297"/>
      <c r="V607" s="297"/>
      <c r="W607" s="297"/>
      <c r="X607" s="297"/>
      <c r="Y607" s="297"/>
      <c r="Z607" s="297"/>
    </row>
    <row r="608" spans="1:26" ht="15.75" customHeight="1">
      <c r="A608" s="297"/>
      <c r="B608" s="297"/>
      <c r="C608" s="297"/>
      <c r="D608" s="297"/>
      <c r="E608" s="297"/>
      <c r="F608" s="297"/>
      <c r="G608" s="297"/>
      <c r="H608" s="297"/>
      <c r="I608" s="297"/>
      <c r="J608" s="297"/>
      <c r="K608" s="297"/>
      <c r="L608" s="297"/>
      <c r="M608" s="297"/>
      <c r="N608" s="297"/>
      <c r="O608" s="297"/>
      <c r="P608" s="297"/>
      <c r="Q608" s="297"/>
      <c r="R608" s="297"/>
      <c r="S608" s="297"/>
      <c r="T608" s="297"/>
      <c r="U608" s="297"/>
      <c r="V608" s="297"/>
      <c r="W608" s="297"/>
      <c r="X608" s="297"/>
      <c r="Y608" s="297"/>
      <c r="Z608" s="297"/>
    </row>
    <row r="609" spans="1:26" ht="15.75" customHeight="1">
      <c r="A609" s="297"/>
      <c r="B609" s="297"/>
      <c r="C609" s="297"/>
      <c r="D609" s="297"/>
      <c r="E609" s="297"/>
      <c r="F609" s="297"/>
      <c r="G609" s="297"/>
      <c r="H609" s="297"/>
      <c r="I609" s="297"/>
      <c r="J609" s="297"/>
      <c r="K609" s="297"/>
      <c r="L609" s="297"/>
      <c r="M609" s="297"/>
      <c r="N609" s="297"/>
      <c r="O609" s="297"/>
      <c r="P609" s="297"/>
      <c r="Q609" s="297"/>
      <c r="R609" s="297"/>
      <c r="S609" s="297"/>
      <c r="T609" s="297"/>
      <c r="U609" s="297"/>
      <c r="V609" s="297"/>
      <c r="W609" s="297"/>
      <c r="X609" s="297"/>
      <c r="Y609" s="297"/>
      <c r="Z609" s="297"/>
    </row>
    <row r="610" spans="1:26" ht="15.75" customHeight="1">
      <c r="A610" s="297"/>
      <c r="B610" s="297"/>
      <c r="C610" s="297"/>
      <c r="D610" s="297"/>
      <c r="E610" s="297"/>
      <c r="F610" s="297"/>
      <c r="G610" s="297"/>
      <c r="H610" s="297"/>
      <c r="I610" s="297"/>
      <c r="J610" s="297"/>
      <c r="K610" s="297"/>
      <c r="L610" s="297"/>
      <c r="M610" s="297"/>
      <c r="N610" s="297"/>
      <c r="O610" s="297"/>
      <c r="P610" s="297"/>
      <c r="Q610" s="297"/>
      <c r="R610" s="297"/>
      <c r="S610" s="297"/>
      <c r="T610" s="297"/>
      <c r="U610" s="297"/>
      <c r="V610" s="297"/>
      <c r="W610" s="297"/>
      <c r="X610" s="297"/>
      <c r="Y610" s="297"/>
      <c r="Z610" s="297"/>
    </row>
    <row r="611" spans="1:26" ht="15.75" customHeight="1">
      <c r="A611" s="297"/>
      <c r="B611" s="297"/>
      <c r="C611" s="297"/>
      <c r="D611" s="297"/>
      <c r="E611" s="297"/>
      <c r="F611" s="297"/>
      <c r="G611" s="297"/>
      <c r="H611" s="297"/>
      <c r="I611" s="297"/>
      <c r="J611" s="297"/>
      <c r="K611" s="297"/>
      <c r="L611" s="297"/>
      <c r="M611" s="297"/>
      <c r="N611" s="297"/>
      <c r="O611" s="297"/>
      <c r="P611" s="297"/>
      <c r="Q611" s="297"/>
      <c r="R611" s="297"/>
      <c r="S611" s="297"/>
      <c r="T611" s="297"/>
      <c r="U611" s="297"/>
      <c r="V611" s="297"/>
      <c r="W611" s="297"/>
      <c r="X611" s="297"/>
      <c r="Y611" s="297"/>
      <c r="Z611" s="297"/>
    </row>
    <row r="612" spans="1:26" ht="15.75" customHeight="1">
      <c r="A612" s="297"/>
      <c r="B612" s="297"/>
      <c r="C612" s="297"/>
      <c r="D612" s="297"/>
      <c r="E612" s="297"/>
      <c r="F612" s="297"/>
      <c r="G612" s="297"/>
      <c r="H612" s="297"/>
      <c r="I612" s="297"/>
      <c r="J612" s="297"/>
      <c r="K612" s="297"/>
      <c r="L612" s="297"/>
      <c r="M612" s="297"/>
      <c r="N612" s="297"/>
      <c r="O612" s="297"/>
      <c r="P612" s="297"/>
      <c r="Q612" s="297"/>
      <c r="R612" s="297"/>
      <c r="S612" s="297"/>
      <c r="T612" s="297"/>
      <c r="U612" s="297"/>
      <c r="V612" s="297"/>
      <c r="W612" s="297"/>
      <c r="X612" s="297"/>
      <c r="Y612" s="297"/>
      <c r="Z612" s="297"/>
    </row>
    <row r="613" spans="1:26" ht="15.75" customHeight="1">
      <c r="A613" s="297"/>
      <c r="B613" s="297"/>
      <c r="C613" s="297"/>
      <c r="D613" s="297"/>
      <c r="E613" s="297"/>
      <c r="F613" s="297"/>
      <c r="G613" s="297"/>
      <c r="H613" s="297"/>
      <c r="I613" s="297"/>
      <c r="J613" s="297"/>
      <c r="K613" s="297"/>
      <c r="L613" s="297"/>
      <c r="M613" s="297"/>
      <c r="N613" s="297"/>
      <c r="O613" s="297"/>
      <c r="P613" s="297"/>
      <c r="Q613" s="297"/>
      <c r="R613" s="297"/>
      <c r="S613" s="297"/>
      <c r="T613" s="297"/>
      <c r="U613" s="297"/>
      <c r="V613" s="297"/>
      <c r="W613" s="297"/>
      <c r="X613" s="297"/>
      <c r="Y613" s="297"/>
      <c r="Z613" s="297"/>
    </row>
    <row r="614" spans="1:26" ht="15.75" customHeight="1">
      <c r="A614" s="297"/>
      <c r="B614" s="297"/>
      <c r="C614" s="297"/>
      <c r="D614" s="297"/>
      <c r="E614" s="297"/>
      <c r="F614" s="297"/>
      <c r="G614" s="297"/>
      <c r="H614" s="297"/>
      <c r="I614" s="297"/>
      <c r="J614" s="297"/>
      <c r="K614" s="297"/>
      <c r="L614" s="297"/>
      <c r="M614" s="297"/>
      <c r="N614" s="297"/>
      <c r="O614" s="297"/>
      <c r="P614" s="297"/>
      <c r="Q614" s="297"/>
      <c r="R614" s="297"/>
      <c r="S614" s="297"/>
      <c r="T614" s="297"/>
      <c r="U614" s="297"/>
      <c r="V614" s="297"/>
      <c r="W614" s="297"/>
      <c r="X614" s="297"/>
      <c r="Y614" s="297"/>
      <c r="Z614" s="297"/>
    </row>
    <row r="615" spans="1:26" ht="15.75" customHeight="1">
      <c r="A615" s="297"/>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row>
    <row r="616" spans="1:26" ht="15.75" customHeight="1">
      <c r="A616" s="297"/>
      <c r="B616" s="297"/>
      <c r="C616" s="297"/>
      <c r="D616" s="297"/>
      <c r="E616" s="297"/>
      <c r="F616" s="297"/>
      <c r="G616" s="297"/>
      <c r="H616" s="297"/>
      <c r="I616" s="297"/>
      <c r="J616" s="297"/>
      <c r="K616" s="297"/>
      <c r="L616" s="297"/>
      <c r="M616" s="297"/>
      <c r="N616" s="297"/>
      <c r="O616" s="297"/>
      <c r="P616" s="297"/>
      <c r="Q616" s="297"/>
      <c r="R616" s="297"/>
      <c r="S616" s="297"/>
      <c r="T616" s="297"/>
      <c r="U616" s="297"/>
      <c r="V616" s="297"/>
      <c r="W616" s="297"/>
      <c r="X616" s="297"/>
      <c r="Y616" s="297"/>
      <c r="Z616" s="297"/>
    </row>
    <row r="617" spans="1:26" ht="15.75" customHeight="1">
      <c r="A617" s="297"/>
      <c r="B617" s="297"/>
      <c r="C617" s="297"/>
      <c r="D617" s="297"/>
      <c r="E617" s="297"/>
      <c r="F617" s="297"/>
      <c r="G617" s="297"/>
      <c r="H617" s="297"/>
      <c r="I617" s="297"/>
      <c r="J617" s="297"/>
      <c r="K617" s="297"/>
      <c r="L617" s="297"/>
      <c r="M617" s="297"/>
      <c r="N617" s="297"/>
      <c r="O617" s="297"/>
      <c r="P617" s="297"/>
      <c r="Q617" s="297"/>
      <c r="R617" s="297"/>
      <c r="S617" s="297"/>
      <c r="T617" s="297"/>
      <c r="U617" s="297"/>
      <c r="V617" s="297"/>
      <c r="W617" s="297"/>
      <c r="X617" s="297"/>
      <c r="Y617" s="297"/>
      <c r="Z617" s="297"/>
    </row>
    <row r="618" spans="1:26" ht="15.75" customHeight="1">
      <c r="A618" s="297"/>
      <c r="B618" s="297"/>
      <c r="C618" s="297"/>
      <c r="D618" s="297"/>
      <c r="E618" s="297"/>
      <c r="F618" s="297"/>
      <c r="G618" s="297"/>
      <c r="H618" s="297"/>
      <c r="I618" s="297"/>
      <c r="J618" s="297"/>
      <c r="K618" s="297"/>
      <c r="L618" s="297"/>
      <c r="M618" s="297"/>
      <c r="N618" s="297"/>
      <c r="O618" s="297"/>
      <c r="P618" s="297"/>
      <c r="Q618" s="297"/>
      <c r="R618" s="297"/>
      <c r="S618" s="297"/>
      <c r="T618" s="297"/>
      <c r="U618" s="297"/>
      <c r="V618" s="297"/>
      <c r="W618" s="297"/>
      <c r="X618" s="297"/>
      <c r="Y618" s="297"/>
      <c r="Z618" s="297"/>
    </row>
    <row r="619" spans="1:26" ht="15.75" customHeight="1">
      <c r="A619" s="297"/>
      <c r="B619" s="297"/>
      <c r="C619" s="297"/>
      <c r="D619" s="297"/>
      <c r="E619" s="297"/>
      <c r="F619" s="297"/>
      <c r="G619" s="297"/>
      <c r="H619" s="297"/>
      <c r="I619" s="297"/>
      <c r="J619" s="297"/>
      <c r="K619" s="297"/>
      <c r="L619" s="297"/>
      <c r="M619" s="297"/>
      <c r="N619" s="297"/>
      <c r="O619" s="297"/>
      <c r="P619" s="297"/>
      <c r="Q619" s="297"/>
      <c r="R619" s="297"/>
      <c r="S619" s="297"/>
      <c r="T619" s="297"/>
      <c r="U619" s="297"/>
      <c r="V619" s="297"/>
      <c r="W619" s="297"/>
      <c r="X619" s="297"/>
      <c r="Y619" s="297"/>
      <c r="Z619" s="297"/>
    </row>
    <row r="620" spans="1:26" ht="15.75" customHeight="1">
      <c r="A620" s="297"/>
      <c r="B620" s="297"/>
      <c r="C620" s="297"/>
      <c r="D620" s="297"/>
      <c r="E620" s="297"/>
      <c r="F620" s="297"/>
      <c r="G620" s="297"/>
      <c r="H620" s="297"/>
      <c r="I620" s="297"/>
      <c r="J620" s="297"/>
      <c r="K620" s="297"/>
      <c r="L620" s="297"/>
      <c r="M620" s="297"/>
      <c r="N620" s="297"/>
      <c r="O620" s="297"/>
      <c r="P620" s="297"/>
      <c r="Q620" s="297"/>
      <c r="R620" s="297"/>
      <c r="S620" s="297"/>
      <c r="T620" s="297"/>
      <c r="U620" s="297"/>
      <c r="V620" s="297"/>
      <c r="W620" s="297"/>
      <c r="X620" s="297"/>
      <c r="Y620" s="297"/>
      <c r="Z620" s="297"/>
    </row>
    <row r="621" spans="1:26" ht="15.75" customHeight="1">
      <c r="A621" s="297"/>
      <c r="B621" s="297"/>
      <c r="C621" s="297"/>
      <c r="D621" s="297"/>
      <c r="E621" s="297"/>
      <c r="F621" s="297"/>
      <c r="G621" s="297"/>
      <c r="H621" s="297"/>
      <c r="I621" s="297"/>
      <c r="J621" s="297"/>
      <c r="K621" s="297"/>
      <c r="L621" s="297"/>
      <c r="M621" s="297"/>
      <c r="N621" s="297"/>
      <c r="O621" s="297"/>
      <c r="P621" s="297"/>
      <c r="Q621" s="297"/>
      <c r="R621" s="297"/>
      <c r="S621" s="297"/>
      <c r="T621" s="297"/>
      <c r="U621" s="297"/>
      <c r="V621" s="297"/>
      <c r="W621" s="297"/>
      <c r="X621" s="297"/>
      <c r="Y621" s="297"/>
      <c r="Z621" s="297"/>
    </row>
    <row r="622" spans="1:26" ht="15.75" customHeight="1">
      <c r="A622" s="297"/>
      <c r="B622" s="297"/>
      <c r="C622" s="297"/>
      <c r="D622" s="297"/>
      <c r="E622" s="297"/>
      <c r="F622" s="297"/>
      <c r="G622" s="297"/>
      <c r="H622" s="297"/>
      <c r="I622" s="297"/>
      <c r="J622" s="297"/>
      <c r="K622" s="297"/>
      <c r="L622" s="297"/>
      <c r="M622" s="297"/>
      <c r="N622" s="297"/>
      <c r="O622" s="297"/>
      <c r="P622" s="297"/>
      <c r="Q622" s="297"/>
      <c r="R622" s="297"/>
      <c r="S622" s="297"/>
      <c r="T622" s="297"/>
      <c r="U622" s="297"/>
      <c r="V622" s="297"/>
      <c r="W622" s="297"/>
      <c r="X622" s="297"/>
      <c r="Y622" s="297"/>
      <c r="Z622" s="297"/>
    </row>
    <row r="623" spans="1:26" ht="15.75" customHeight="1">
      <c r="A623" s="297"/>
      <c r="B623" s="297"/>
      <c r="C623" s="297"/>
      <c r="D623" s="297"/>
      <c r="E623" s="297"/>
      <c r="F623" s="297"/>
      <c r="G623" s="297"/>
      <c r="H623" s="297"/>
      <c r="I623" s="297"/>
      <c r="J623" s="297"/>
      <c r="K623" s="297"/>
      <c r="L623" s="297"/>
      <c r="M623" s="297"/>
      <c r="N623" s="297"/>
      <c r="O623" s="297"/>
      <c r="P623" s="297"/>
      <c r="Q623" s="297"/>
      <c r="R623" s="297"/>
      <c r="S623" s="297"/>
      <c r="T623" s="297"/>
      <c r="U623" s="297"/>
      <c r="V623" s="297"/>
      <c r="W623" s="297"/>
      <c r="X623" s="297"/>
      <c r="Y623" s="297"/>
      <c r="Z623" s="297"/>
    </row>
    <row r="624" spans="1:26" ht="15.75" customHeight="1">
      <c r="A624" s="297"/>
      <c r="B624" s="297"/>
      <c r="C624" s="297"/>
      <c r="D624" s="297"/>
      <c r="E624" s="297"/>
      <c r="F624" s="297"/>
      <c r="G624" s="297"/>
      <c r="H624" s="297"/>
      <c r="I624" s="297"/>
      <c r="J624" s="297"/>
      <c r="K624" s="297"/>
      <c r="L624" s="297"/>
      <c r="M624" s="297"/>
      <c r="N624" s="297"/>
      <c r="O624" s="297"/>
      <c r="P624" s="297"/>
      <c r="Q624" s="297"/>
      <c r="R624" s="297"/>
      <c r="S624" s="297"/>
      <c r="T624" s="297"/>
      <c r="U624" s="297"/>
      <c r="V624" s="297"/>
      <c r="W624" s="297"/>
      <c r="X624" s="297"/>
      <c r="Y624" s="297"/>
      <c r="Z624" s="297"/>
    </row>
    <row r="625" spans="1:26" ht="15.75" customHeight="1">
      <c r="A625" s="297"/>
      <c r="B625" s="297"/>
      <c r="C625" s="297"/>
      <c r="D625" s="297"/>
      <c r="E625" s="297"/>
      <c r="F625" s="297"/>
      <c r="G625" s="297"/>
      <c r="H625" s="297"/>
      <c r="I625" s="297"/>
      <c r="J625" s="297"/>
      <c r="K625" s="297"/>
      <c r="L625" s="297"/>
      <c r="M625" s="297"/>
      <c r="N625" s="297"/>
      <c r="O625" s="297"/>
      <c r="P625" s="297"/>
      <c r="Q625" s="297"/>
      <c r="R625" s="297"/>
      <c r="S625" s="297"/>
      <c r="T625" s="297"/>
      <c r="U625" s="297"/>
      <c r="V625" s="297"/>
      <c r="W625" s="297"/>
      <c r="X625" s="297"/>
      <c r="Y625" s="297"/>
      <c r="Z625" s="297"/>
    </row>
    <row r="626" spans="1:26" ht="15.75" customHeight="1">
      <c r="A626" s="297"/>
      <c r="B626" s="297"/>
      <c r="C626" s="297"/>
      <c r="D626" s="297"/>
      <c r="E626" s="297"/>
      <c r="F626" s="297"/>
      <c r="G626" s="297"/>
      <c r="H626" s="297"/>
      <c r="I626" s="297"/>
      <c r="J626" s="297"/>
      <c r="K626" s="297"/>
      <c r="L626" s="297"/>
      <c r="M626" s="297"/>
      <c r="N626" s="297"/>
      <c r="O626" s="297"/>
      <c r="P626" s="297"/>
      <c r="Q626" s="297"/>
      <c r="R626" s="297"/>
      <c r="S626" s="297"/>
      <c r="T626" s="297"/>
      <c r="U626" s="297"/>
      <c r="V626" s="297"/>
      <c r="W626" s="297"/>
      <c r="X626" s="297"/>
      <c r="Y626" s="297"/>
      <c r="Z626" s="297"/>
    </row>
    <row r="627" spans="1:26" ht="15.75" customHeight="1">
      <c r="A627" s="297"/>
      <c r="B627" s="297"/>
      <c r="C627" s="297"/>
      <c r="D627" s="297"/>
      <c r="E627" s="297"/>
      <c r="F627" s="297"/>
      <c r="G627" s="297"/>
      <c r="H627" s="297"/>
      <c r="I627" s="297"/>
      <c r="J627" s="297"/>
      <c r="K627" s="297"/>
      <c r="L627" s="297"/>
      <c r="M627" s="297"/>
      <c r="N627" s="297"/>
      <c r="O627" s="297"/>
      <c r="P627" s="297"/>
      <c r="Q627" s="297"/>
      <c r="R627" s="297"/>
      <c r="S627" s="297"/>
      <c r="T627" s="297"/>
      <c r="U627" s="297"/>
      <c r="V627" s="297"/>
      <c r="W627" s="297"/>
      <c r="X627" s="297"/>
      <c r="Y627" s="297"/>
      <c r="Z627" s="297"/>
    </row>
    <row r="628" spans="1:26" ht="15.75" customHeight="1">
      <c r="A628" s="297"/>
      <c r="B628" s="297"/>
      <c r="C628" s="297"/>
      <c r="D628" s="297"/>
      <c r="E628" s="297"/>
      <c r="F628" s="297"/>
      <c r="G628" s="297"/>
      <c r="H628" s="297"/>
      <c r="I628" s="297"/>
      <c r="J628" s="297"/>
      <c r="K628" s="297"/>
      <c r="L628" s="297"/>
      <c r="M628" s="297"/>
      <c r="N628" s="297"/>
      <c r="O628" s="297"/>
      <c r="P628" s="297"/>
      <c r="Q628" s="297"/>
      <c r="R628" s="297"/>
      <c r="S628" s="297"/>
      <c r="T628" s="297"/>
      <c r="U628" s="297"/>
      <c r="V628" s="297"/>
      <c r="W628" s="297"/>
      <c r="X628" s="297"/>
      <c r="Y628" s="297"/>
      <c r="Z628" s="297"/>
    </row>
    <row r="629" spans="1:26" ht="15.75" customHeight="1">
      <c r="A629" s="297"/>
      <c r="B629" s="297"/>
      <c r="C629" s="297"/>
      <c r="D629" s="297"/>
      <c r="E629" s="297"/>
      <c r="F629" s="297"/>
      <c r="G629" s="297"/>
      <c r="H629" s="297"/>
      <c r="I629" s="297"/>
      <c r="J629" s="297"/>
      <c r="K629" s="297"/>
      <c r="L629" s="297"/>
      <c r="M629" s="297"/>
      <c r="N629" s="297"/>
      <c r="O629" s="297"/>
      <c r="P629" s="297"/>
      <c r="Q629" s="297"/>
      <c r="R629" s="297"/>
      <c r="S629" s="297"/>
      <c r="T629" s="297"/>
      <c r="U629" s="297"/>
      <c r="V629" s="297"/>
      <c r="W629" s="297"/>
      <c r="X629" s="297"/>
      <c r="Y629" s="297"/>
      <c r="Z629" s="297"/>
    </row>
    <row r="630" spans="1:26" ht="15.75" customHeight="1">
      <c r="A630" s="297"/>
      <c r="B630" s="297"/>
      <c r="C630" s="297"/>
      <c r="D630" s="297"/>
      <c r="E630" s="297"/>
      <c r="F630" s="297"/>
      <c r="G630" s="297"/>
      <c r="H630" s="297"/>
      <c r="I630" s="297"/>
      <c r="J630" s="297"/>
      <c r="K630" s="297"/>
      <c r="L630" s="297"/>
      <c r="M630" s="297"/>
      <c r="N630" s="297"/>
      <c r="O630" s="297"/>
      <c r="P630" s="297"/>
      <c r="Q630" s="297"/>
      <c r="R630" s="297"/>
      <c r="S630" s="297"/>
      <c r="T630" s="297"/>
      <c r="U630" s="297"/>
      <c r="V630" s="297"/>
      <c r="W630" s="297"/>
      <c r="X630" s="297"/>
      <c r="Y630" s="297"/>
      <c r="Z630" s="297"/>
    </row>
    <row r="631" spans="1:26" ht="15.75" customHeight="1">
      <c r="A631" s="297"/>
      <c r="B631" s="297"/>
      <c r="C631" s="297"/>
      <c r="D631" s="297"/>
      <c r="E631" s="297"/>
      <c r="F631" s="297"/>
      <c r="G631" s="297"/>
      <c r="H631" s="297"/>
      <c r="I631" s="297"/>
      <c r="J631" s="297"/>
      <c r="K631" s="297"/>
      <c r="L631" s="297"/>
      <c r="M631" s="297"/>
      <c r="N631" s="297"/>
      <c r="O631" s="297"/>
      <c r="P631" s="297"/>
      <c r="Q631" s="297"/>
      <c r="R631" s="297"/>
      <c r="S631" s="297"/>
      <c r="T631" s="297"/>
      <c r="U631" s="297"/>
      <c r="V631" s="297"/>
      <c r="W631" s="297"/>
      <c r="X631" s="297"/>
      <c r="Y631" s="297"/>
      <c r="Z631" s="297"/>
    </row>
    <row r="632" spans="1:26" ht="15.75" customHeight="1">
      <c r="A632" s="297"/>
      <c r="B632" s="297"/>
      <c r="C632" s="297"/>
      <c r="D632" s="297"/>
      <c r="E632" s="297"/>
      <c r="F632" s="297"/>
      <c r="G632" s="297"/>
      <c r="H632" s="297"/>
      <c r="I632" s="297"/>
      <c r="J632" s="297"/>
      <c r="K632" s="297"/>
      <c r="L632" s="297"/>
      <c r="M632" s="297"/>
      <c r="N632" s="297"/>
      <c r="O632" s="297"/>
      <c r="P632" s="297"/>
      <c r="Q632" s="297"/>
      <c r="R632" s="297"/>
      <c r="S632" s="297"/>
      <c r="T632" s="297"/>
      <c r="U632" s="297"/>
      <c r="V632" s="297"/>
      <c r="W632" s="297"/>
      <c r="X632" s="297"/>
      <c r="Y632" s="297"/>
      <c r="Z632" s="297"/>
    </row>
    <row r="633" spans="1:26" ht="15.75" customHeight="1">
      <c r="A633" s="297"/>
      <c r="B633" s="297"/>
      <c r="C633" s="297"/>
      <c r="D633" s="297"/>
      <c r="E633" s="297"/>
      <c r="F633" s="297"/>
      <c r="G633" s="297"/>
      <c r="H633" s="297"/>
      <c r="I633" s="297"/>
      <c r="J633" s="297"/>
      <c r="K633" s="297"/>
      <c r="L633" s="297"/>
      <c r="M633" s="297"/>
      <c r="N633" s="297"/>
      <c r="O633" s="297"/>
      <c r="P633" s="297"/>
      <c r="Q633" s="297"/>
      <c r="R633" s="297"/>
      <c r="S633" s="297"/>
      <c r="T633" s="297"/>
      <c r="U633" s="297"/>
      <c r="V633" s="297"/>
      <c r="W633" s="297"/>
      <c r="X633" s="297"/>
      <c r="Y633" s="297"/>
      <c r="Z633" s="297"/>
    </row>
    <row r="634" spans="1:26" ht="15.75" customHeight="1">
      <c r="A634" s="297"/>
      <c r="B634" s="297"/>
      <c r="C634" s="297"/>
      <c r="D634" s="297"/>
      <c r="E634" s="297"/>
      <c r="F634" s="297"/>
      <c r="G634" s="297"/>
      <c r="H634" s="297"/>
      <c r="I634" s="297"/>
      <c r="J634" s="297"/>
      <c r="K634" s="297"/>
      <c r="L634" s="297"/>
      <c r="M634" s="297"/>
      <c r="N634" s="297"/>
      <c r="O634" s="297"/>
      <c r="P634" s="297"/>
      <c r="Q634" s="297"/>
      <c r="R634" s="297"/>
      <c r="S634" s="297"/>
      <c r="T634" s="297"/>
      <c r="U634" s="297"/>
      <c r="V634" s="297"/>
      <c r="W634" s="297"/>
      <c r="X634" s="297"/>
      <c r="Y634" s="297"/>
      <c r="Z634" s="297"/>
    </row>
    <row r="635" spans="1:26" ht="15.75" customHeight="1">
      <c r="A635" s="297"/>
      <c r="B635" s="297"/>
      <c r="C635" s="297"/>
      <c r="D635" s="297"/>
      <c r="E635" s="297"/>
      <c r="F635" s="297"/>
      <c r="G635" s="297"/>
      <c r="H635" s="297"/>
      <c r="I635" s="297"/>
      <c r="J635" s="297"/>
      <c r="K635" s="297"/>
      <c r="L635" s="297"/>
      <c r="M635" s="297"/>
      <c r="N635" s="297"/>
      <c r="O635" s="297"/>
      <c r="P635" s="297"/>
      <c r="Q635" s="297"/>
      <c r="R635" s="297"/>
      <c r="S635" s="297"/>
      <c r="T635" s="297"/>
      <c r="U635" s="297"/>
      <c r="V635" s="297"/>
      <c r="W635" s="297"/>
      <c r="X635" s="297"/>
      <c r="Y635" s="297"/>
      <c r="Z635" s="297"/>
    </row>
    <row r="636" spans="1:26" ht="15.75" customHeight="1">
      <c r="A636" s="297"/>
      <c r="B636" s="297"/>
      <c r="C636" s="297"/>
      <c r="D636" s="297"/>
      <c r="E636" s="297"/>
      <c r="F636" s="297"/>
      <c r="G636" s="297"/>
      <c r="H636" s="297"/>
      <c r="I636" s="297"/>
      <c r="J636" s="297"/>
      <c r="K636" s="297"/>
      <c r="L636" s="297"/>
      <c r="M636" s="297"/>
      <c r="N636" s="297"/>
      <c r="O636" s="297"/>
      <c r="P636" s="297"/>
      <c r="Q636" s="297"/>
      <c r="R636" s="297"/>
      <c r="S636" s="297"/>
      <c r="T636" s="297"/>
      <c r="U636" s="297"/>
      <c r="V636" s="297"/>
      <c r="W636" s="297"/>
      <c r="X636" s="297"/>
      <c r="Y636" s="297"/>
      <c r="Z636" s="297"/>
    </row>
    <row r="637" spans="1:26" ht="15.75" customHeight="1">
      <c r="A637" s="297"/>
      <c r="B637" s="297"/>
      <c r="C637" s="297"/>
      <c r="D637" s="297"/>
      <c r="E637" s="297"/>
      <c r="F637" s="297"/>
      <c r="G637" s="297"/>
      <c r="H637" s="297"/>
      <c r="I637" s="297"/>
      <c r="J637" s="297"/>
      <c r="K637" s="297"/>
      <c r="L637" s="297"/>
      <c r="M637" s="297"/>
      <c r="N637" s="297"/>
      <c r="O637" s="297"/>
      <c r="P637" s="297"/>
      <c r="Q637" s="297"/>
      <c r="R637" s="297"/>
      <c r="S637" s="297"/>
      <c r="T637" s="297"/>
      <c r="U637" s="297"/>
      <c r="V637" s="297"/>
      <c r="W637" s="297"/>
      <c r="X637" s="297"/>
      <c r="Y637" s="297"/>
      <c r="Z637" s="297"/>
    </row>
    <row r="638" spans="1:26" ht="15.75" customHeight="1">
      <c r="A638" s="297"/>
      <c r="B638" s="297"/>
      <c r="C638" s="297"/>
      <c r="D638" s="297"/>
      <c r="E638" s="297"/>
      <c r="F638" s="297"/>
      <c r="G638" s="297"/>
      <c r="H638" s="297"/>
      <c r="I638" s="297"/>
      <c r="J638" s="297"/>
      <c r="K638" s="297"/>
      <c r="L638" s="297"/>
      <c r="M638" s="297"/>
      <c r="N638" s="297"/>
      <c r="O638" s="297"/>
      <c r="P638" s="297"/>
      <c r="Q638" s="297"/>
      <c r="R638" s="297"/>
      <c r="S638" s="297"/>
      <c r="T638" s="297"/>
      <c r="U638" s="297"/>
      <c r="V638" s="297"/>
      <c r="W638" s="297"/>
      <c r="X638" s="297"/>
      <c r="Y638" s="297"/>
      <c r="Z638" s="297"/>
    </row>
    <row r="639" spans="1:26" ht="15.75" customHeight="1">
      <c r="A639" s="297"/>
      <c r="B639" s="297"/>
      <c r="C639" s="297"/>
      <c r="D639" s="297"/>
      <c r="E639" s="297"/>
      <c r="F639" s="297"/>
      <c r="G639" s="297"/>
      <c r="H639" s="297"/>
      <c r="I639" s="297"/>
      <c r="J639" s="297"/>
      <c r="K639" s="297"/>
      <c r="L639" s="297"/>
      <c r="M639" s="297"/>
      <c r="N639" s="297"/>
      <c r="O639" s="297"/>
      <c r="P639" s="297"/>
      <c r="Q639" s="297"/>
      <c r="R639" s="297"/>
      <c r="S639" s="297"/>
      <c r="T639" s="297"/>
      <c r="U639" s="297"/>
      <c r="V639" s="297"/>
      <c r="W639" s="297"/>
      <c r="X639" s="297"/>
      <c r="Y639" s="297"/>
      <c r="Z639" s="297"/>
    </row>
    <row r="640" spans="1:26" ht="15.75" customHeight="1">
      <c r="A640" s="297"/>
      <c r="B640" s="297"/>
      <c r="C640" s="297"/>
      <c r="D640" s="297"/>
      <c r="E640" s="297"/>
      <c r="F640" s="297"/>
      <c r="G640" s="297"/>
      <c r="H640" s="297"/>
      <c r="I640" s="297"/>
      <c r="J640" s="297"/>
      <c r="K640" s="297"/>
      <c r="L640" s="297"/>
      <c r="M640" s="297"/>
      <c r="N640" s="297"/>
      <c r="O640" s="297"/>
      <c r="P640" s="297"/>
      <c r="Q640" s="297"/>
      <c r="R640" s="297"/>
      <c r="S640" s="297"/>
      <c r="T640" s="297"/>
      <c r="U640" s="297"/>
      <c r="V640" s="297"/>
      <c r="W640" s="297"/>
      <c r="X640" s="297"/>
      <c r="Y640" s="297"/>
      <c r="Z640" s="297"/>
    </row>
    <row r="641" spans="1:26" ht="15.75" customHeight="1">
      <c r="A641" s="297"/>
      <c r="B641" s="297"/>
      <c r="C641" s="297"/>
      <c r="D641" s="297"/>
      <c r="E641" s="297"/>
      <c r="F641" s="297"/>
      <c r="G641" s="297"/>
      <c r="H641" s="297"/>
      <c r="I641" s="297"/>
      <c r="J641" s="297"/>
      <c r="K641" s="297"/>
      <c r="L641" s="297"/>
      <c r="M641" s="297"/>
      <c r="N641" s="297"/>
      <c r="O641" s="297"/>
      <c r="P641" s="297"/>
      <c r="Q641" s="297"/>
      <c r="R641" s="297"/>
      <c r="S641" s="297"/>
      <c r="T641" s="297"/>
      <c r="U641" s="297"/>
      <c r="V641" s="297"/>
      <c r="W641" s="297"/>
      <c r="X641" s="297"/>
      <c r="Y641" s="297"/>
      <c r="Z641" s="297"/>
    </row>
    <row r="642" spans="1:26" ht="15.75" customHeight="1">
      <c r="A642" s="297"/>
      <c r="B642" s="297"/>
      <c r="C642" s="297"/>
      <c r="D642" s="297"/>
      <c r="E642" s="297"/>
      <c r="F642" s="297"/>
      <c r="G642" s="297"/>
      <c r="H642" s="297"/>
      <c r="I642" s="297"/>
      <c r="J642" s="297"/>
      <c r="K642" s="297"/>
      <c r="L642" s="297"/>
      <c r="M642" s="297"/>
      <c r="N642" s="297"/>
      <c r="O642" s="297"/>
      <c r="P642" s="297"/>
      <c r="Q642" s="297"/>
      <c r="R642" s="297"/>
      <c r="S642" s="297"/>
      <c r="T642" s="297"/>
      <c r="U642" s="297"/>
      <c r="V642" s="297"/>
      <c r="W642" s="297"/>
      <c r="X642" s="297"/>
      <c r="Y642" s="297"/>
      <c r="Z642" s="297"/>
    </row>
    <row r="643" spans="1:26" ht="15.75" customHeight="1">
      <c r="A643" s="297"/>
      <c r="B643" s="297"/>
      <c r="C643" s="297"/>
      <c r="D643" s="297"/>
      <c r="E643" s="297"/>
      <c r="F643" s="297"/>
      <c r="G643" s="297"/>
      <c r="H643" s="297"/>
      <c r="I643" s="297"/>
      <c r="J643" s="297"/>
      <c r="K643" s="297"/>
      <c r="L643" s="297"/>
      <c r="M643" s="297"/>
      <c r="N643" s="297"/>
      <c r="O643" s="297"/>
      <c r="P643" s="297"/>
      <c r="Q643" s="297"/>
      <c r="R643" s="297"/>
      <c r="S643" s="297"/>
      <c r="T643" s="297"/>
      <c r="U643" s="297"/>
      <c r="V643" s="297"/>
      <c r="W643" s="297"/>
      <c r="X643" s="297"/>
      <c r="Y643" s="297"/>
      <c r="Z643" s="297"/>
    </row>
    <row r="644" spans="1:26" ht="15.75" customHeight="1">
      <c r="A644" s="297"/>
      <c r="B644" s="297"/>
      <c r="C644" s="297"/>
      <c r="D644" s="297"/>
      <c r="E644" s="297"/>
      <c r="F644" s="297"/>
      <c r="G644" s="297"/>
      <c r="H644" s="297"/>
      <c r="I644" s="297"/>
      <c r="J644" s="297"/>
      <c r="K644" s="297"/>
      <c r="L644" s="297"/>
      <c r="M644" s="297"/>
      <c r="N644" s="297"/>
      <c r="O644" s="297"/>
      <c r="P644" s="297"/>
      <c r="Q644" s="297"/>
      <c r="R644" s="297"/>
      <c r="S644" s="297"/>
      <c r="T644" s="297"/>
      <c r="U644" s="297"/>
      <c r="V644" s="297"/>
      <c r="W644" s="297"/>
      <c r="X644" s="297"/>
      <c r="Y644" s="297"/>
      <c r="Z644" s="297"/>
    </row>
    <row r="645" spans="1:26" ht="15.75" customHeight="1">
      <c r="A645" s="297"/>
      <c r="B645" s="297"/>
      <c r="C645" s="297"/>
      <c r="D645" s="297"/>
      <c r="E645" s="297"/>
      <c r="F645" s="297"/>
      <c r="G645" s="297"/>
      <c r="H645" s="297"/>
      <c r="I645" s="297"/>
      <c r="J645" s="297"/>
      <c r="K645" s="297"/>
      <c r="L645" s="297"/>
      <c r="M645" s="297"/>
      <c r="N645" s="297"/>
      <c r="O645" s="297"/>
      <c r="P645" s="297"/>
      <c r="Q645" s="297"/>
      <c r="R645" s="297"/>
      <c r="S645" s="297"/>
      <c r="T645" s="297"/>
      <c r="U645" s="297"/>
      <c r="V645" s="297"/>
      <c r="W645" s="297"/>
      <c r="X645" s="297"/>
      <c r="Y645" s="297"/>
      <c r="Z645" s="297"/>
    </row>
    <row r="646" spans="1:26" ht="15.75" customHeight="1">
      <c r="A646" s="297"/>
      <c r="B646" s="297"/>
      <c r="C646" s="297"/>
      <c r="D646" s="297"/>
      <c r="E646" s="297"/>
      <c r="F646" s="297"/>
      <c r="G646" s="297"/>
      <c r="H646" s="297"/>
      <c r="I646" s="297"/>
      <c r="J646" s="297"/>
      <c r="K646" s="297"/>
      <c r="L646" s="297"/>
      <c r="M646" s="297"/>
      <c r="N646" s="297"/>
      <c r="O646" s="297"/>
      <c r="P646" s="297"/>
      <c r="Q646" s="297"/>
      <c r="R646" s="297"/>
      <c r="S646" s="297"/>
      <c r="T646" s="297"/>
      <c r="U646" s="297"/>
      <c r="V646" s="297"/>
      <c r="W646" s="297"/>
      <c r="X646" s="297"/>
      <c r="Y646" s="297"/>
      <c r="Z646" s="297"/>
    </row>
    <row r="647" spans="1:26" ht="15.75" customHeight="1">
      <c r="A647" s="297"/>
      <c r="B647" s="297"/>
      <c r="C647" s="297"/>
      <c r="D647" s="297"/>
      <c r="E647" s="297"/>
      <c r="F647" s="297"/>
      <c r="G647" s="297"/>
      <c r="H647" s="297"/>
      <c r="I647" s="297"/>
      <c r="J647" s="297"/>
      <c r="K647" s="297"/>
      <c r="L647" s="297"/>
      <c r="M647" s="297"/>
      <c r="N647" s="297"/>
      <c r="O647" s="297"/>
      <c r="P647" s="297"/>
      <c r="Q647" s="297"/>
      <c r="R647" s="297"/>
      <c r="S647" s="297"/>
      <c r="T647" s="297"/>
      <c r="U647" s="297"/>
      <c r="V647" s="297"/>
      <c r="W647" s="297"/>
      <c r="X647" s="297"/>
      <c r="Y647" s="297"/>
      <c r="Z647" s="297"/>
    </row>
    <row r="648" spans="1:26" ht="15.75" customHeight="1">
      <c r="A648" s="297"/>
      <c r="B648" s="297"/>
      <c r="C648" s="297"/>
      <c r="D648" s="297"/>
      <c r="E648" s="297"/>
      <c r="F648" s="297"/>
      <c r="G648" s="297"/>
      <c r="H648" s="297"/>
      <c r="I648" s="297"/>
      <c r="J648" s="297"/>
      <c r="K648" s="297"/>
      <c r="L648" s="297"/>
      <c r="M648" s="297"/>
      <c r="N648" s="297"/>
      <c r="O648" s="297"/>
      <c r="P648" s="297"/>
      <c r="Q648" s="297"/>
      <c r="R648" s="297"/>
      <c r="S648" s="297"/>
      <c r="T648" s="297"/>
      <c r="U648" s="297"/>
      <c r="V648" s="297"/>
      <c r="W648" s="297"/>
      <c r="X648" s="297"/>
      <c r="Y648" s="297"/>
      <c r="Z648" s="297"/>
    </row>
    <row r="649" spans="1:26" ht="15.75" customHeight="1">
      <c r="A649" s="297"/>
      <c r="B649" s="297"/>
      <c r="C649" s="297"/>
      <c r="D649" s="297"/>
      <c r="E649" s="297"/>
      <c r="F649" s="297"/>
      <c r="G649" s="297"/>
      <c r="H649" s="297"/>
      <c r="I649" s="297"/>
      <c r="J649" s="297"/>
      <c r="K649" s="297"/>
      <c r="L649" s="297"/>
      <c r="M649" s="297"/>
      <c r="N649" s="297"/>
      <c r="O649" s="297"/>
      <c r="P649" s="297"/>
      <c r="Q649" s="297"/>
      <c r="R649" s="297"/>
      <c r="S649" s="297"/>
      <c r="T649" s="297"/>
      <c r="U649" s="297"/>
      <c r="V649" s="297"/>
      <c r="W649" s="297"/>
      <c r="X649" s="297"/>
      <c r="Y649" s="297"/>
      <c r="Z649" s="297"/>
    </row>
    <row r="650" spans="1:26" ht="15.75" customHeight="1">
      <c r="A650" s="297"/>
      <c r="B650" s="297"/>
      <c r="C650" s="297"/>
      <c r="D650" s="297"/>
      <c r="E650" s="297"/>
      <c r="F650" s="297"/>
      <c r="G650" s="297"/>
      <c r="H650" s="297"/>
      <c r="I650" s="297"/>
      <c r="J650" s="297"/>
      <c r="K650" s="297"/>
      <c r="L650" s="297"/>
      <c r="M650" s="297"/>
      <c r="N650" s="297"/>
      <c r="O650" s="297"/>
      <c r="P650" s="297"/>
      <c r="Q650" s="297"/>
      <c r="R650" s="297"/>
      <c r="S650" s="297"/>
      <c r="T650" s="297"/>
      <c r="U650" s="297"/>
      <c r="V650" s="297"/>
      <c r="W650" s="297"/>
      <c r="X650" s="297"/>
      <c r="Y650" s="297"/>
      <c r="Z650" s="297"/>
    </row>
    <row r="651" spans="1:26" ht="15.75" customHeight="1">
      <c r="A651" s="297"/>
      <c r="B651" s="297"/>
      <c r="C651" s="297"/>
      <c r="D651" s="297"/>
      <c r="E651" s="297"/>
      <c r="F651" s="297"/>
      <c r="G651" s="297"/>
      <c r="H651" s="297"/>
      <c r="I651" s="297"/>
      <c r="J651" s="297"/>
      <c r="K651" s="297"/>
      <c r="L651" s="297"/>
      <c r="M651" s="297"/>
      <c r="N651" s="297"/>
      <c r="O651" s="297"/>
      <c r="P651" s="297"/>
      <c r="Q651" s="297"/>
      <c r="R651" s="297"/>
      <c r="S651" s="297"/>
      <c r="T651" s="297"/>
      <c r="U651" s="297"/>
      <c r="V651" s="297"/>
      <c r="W651" s="297"/>
      <c r="X651" s="297"/>
      <c r="Y651" s="297"/>
      <c r="Z651" s="297"/>
    </row>
    <row r="652" spans="1:26" ht="15.75" customHeight="1">
      <c r="A652" s="297"/>
      <c r="B652" s="297"/>
      <c r="C652" s="297"/>
      <c r="D652" s="297"/>
      <c r="E652" s="297"/>
      <c r="F652" s="297"/>
      <c r="G652" s="297"/>
      <c r="H652" s="297"/>
      <c r="I652" s="297"/>
      <c r="J652" s="297"/>
      <c r="K652" s="297"/>
      <c r="L652" s="297"/>
      <c r="M652" s="297"/>
      <c r="N652" s="297"/>
      <c r="O652" s="297"/>
      <c r="P652" s="297"/>
      <c r="Q652" s="297"/>
      <c r="R652" s="297"/>
      <c r="S652" s="297"/>
      <c r="T652" s="297"/>
      <c r="U652" s="297"/>
      <c r="V652" s="297"/>
      <c r="W652" s="297"/>
      <c r="X652" s="297"/>
      <c r="Y652" s="297"/>
      <c r="Z652" s="297"/>
    </row>
    <row r="653" spans="1:26" ht="15.75" customHeight="1">
      <c r="A653" s="297"/>
      <c r="B653" s="297"/>
      <c r="C653" s="297"/>
      <c r="D653" s="297"/>
      <c r="E653" s="297"/>
      <c r="F653" s="297"/>
      <c r="G653" s="297"/>
      <c r="H653" s="297"/>
      <c r="I653" s="297"/>
      <c r="J653" s="297"/>
      <c r="K653" s="297"/>
      <c r="L653" s="297"/>
      <c r="M653" s="297"/>
      <c r="N653" s="297"/>
      <c r="O653" s="297"/>
      <c r="P653" s="297"/>
      <c r="Q653" s="297"/>
      <c r="R653" s="297"/>
      <c r="S653" s="297"/>
      <c r="T653" s="297"/>
      <c r="U653" s="297"/>
      <c r="V653" s="297"/>
      <c r="W653" s="297"/>
      <c r="X653" s="297"/>
      <c r="Y653" s="297"/>
      <c r="Z653" s="297"/>
    </row>
    <row r="654" spans="1:26" ht="15.75" customHeight="1">
      <c r="A654" s="297"/>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row>
    <row r="655" spans="1:26" ht="15.75" customHeight="1">
      <c r="A655" s="297"/>
      <c r="B655" s="297"/>
      <c r="C655" s="297"/>
      <c r="D655" s="297"/>
      <c r="E655" s="297"/>
      <c r="F655" s="297"/>
      <c r="G655" s="297"/>
      <c r="H655" s="297"/>
      <c r="I655" s="297"/>
      <c r="J655" s="297"/>
      <c r="K655" s="297"/>
      <c r="L655" s="297"/>
      <c r="M655" s="297"/>
      <c r="N655" s="297"/>
      <c r="O655" s="297"/>
      <c r="P655" s="297"/>
      <c r="Q655" s="297"/>
      <c r="R655" s="297"/>
      <c r="S655" s="297"/>
      <c r="T655" s="297"/>
      <c r="U655" s="297"/>
      <c r="V655" s="297"/>
      <c r="W655" s="297"/>
      <c r="X655" s="297"/>
      <c r="Y655" s="297"/>
      <c r="Z655" s="297"/>
    </row>
    <row r="656" spans="1:26" ht="15.75" customHeight="1">
      <c r="A656" s="297"/>
      <c r="B656" s="297"/>
      <c r="C656" s="297"/>
      <c r="D656" s="297"/>
      <c r="E656" s="297"/>
      <c r="F656" s="297"/>
      <c r="G656" s="297"/>
      <c r="H656" s="297"/>
      <c r="I656" s="297"/>
      <c r="J656" s="297"/>
      <c r="K656" s="297"/>
      <c r="L656" s="297"/>
      <c r="M656" s="297"/>
      <c r="N656" s="297"/>
      <c r="O656" s="297"/>
      <c r="P656" s="297"/>
      <c r="Q656" s="297"/>
      <c r="R656" s="297"/>
      <c r="S656" s="297"/>
      <c r="T656" s="297"/>
      <c r="U656" s="297"/>
      <c r="V656" s="297"/>
      <c r="W656" s="297"/>
      <c r="X656" s="297"/>
      <c r="Y656" s="297"/>
      <c r="Z656" s="297"/>
    </row>
    <row r="657" spans="1:26" ht="15.75" customHeight="1">
      <c r="A657" s="297"/>
      <c r="B657" s="297"/>
      <c r="C657" s="297"/>
      <c r="D657" s="297"/>
      <c r="E657" s="297"/>
      <c r="F657" s="297"/>
      <c r="G657" s="297"/>
      <c r="H657" s="297"/>
      <c r="I657" s="297"/>
      <c r="J657" s="297"/>
      <c r="K657" s="297"/>
      <c r="L657" s="297"/>
      <c r="M657" s="297"/>
      <c r="N657" s="297"/>
      <c r="O657" s="297"/>
      <c r="P657" s="297"/>
      <c r="Q657" s="297"/>
      <c r="R657" s="297"/>
      <c r="S657" s="297"/>
      <c r="T657" s="297"/>
      <c r="U657" s="297"/>
      <c r="V657" s="297"/>
      <c r="W657" s="297"/>
      <c r="X657" s="297"/>
      <c r="Y657" s="297"/>
      <c r="Z657" s="297"/>
    </row>
    <row r="658" spans="1:26" ht="15.75" customHeight="1">
      <c r="A658" s="297"/>
      <c r="B658" s="297"/>
      <c r="C658" s="297"/>
      <c r="D658" s="297"/>
      <c r="E658" s="297"/>
      <c r="F658" s="297"/>
      <c r="G658" s="297"/>
      <c r="H658" s="297"/>
      <c r="I658" s="297"/>
      <c r="J658" s="297"/>
      <c r="K658" s="297"/>
      <c r="L658" s="297"/>
      <c r="M658" s="297"/>
      <c r="N658" s="297"/>
      <c r="O658" s="297"/>
      <c r="P658" s="297"/>
      <c r="Q658" s="297"/>
      <c r="R658" s="297"/>
      <c r="S658" s="297"/>
      <c r="T658" s="297"/>
      <c r="U658" s="297"/>
      <c r="V658" s="297"/>
      <c r="W658" s="297"/>
      <c r="X658" s="297"/>
      <c r="Y658" s="297"/>
      <c r="Z658" s="297"/>
    </row>
    <row r="659" spans="1:26" ht="15.75" customHeight="1">
      <c r="A659" s="297"/>
      <c r="B659" s="297"/>
      <c r="C659" s="297"/>
      <c r="D659" s="297"/>
      <c r="E659" s="297"/>
      <c r="F659" s="297"/>
      <c r="G659" s="297"/>
      <c r="H659" s="297"/>
      <c r="I659" s="297"/>
      <c r="J659" s="297"/>
      <c r="K659" s="297"/>
      <c r="L659" s="297"/>
      <c r="M659" s="297"/>
      <c r="N659" s="297"/>
      <c r="O659" s="297"/>
      <c r="P659" s="297"/>
      <c r="Q659" s="297"/>
      <c r="R659" s="297"/>
      <c r="S659" s="297"/>
      <c r="T659" s="297"/>
      <c r="U659" s="297"/>
      <c r="V659" s="297"/>
      <c r="W659" s="297"/>
      <c r="X659" s="297"/>
      <c r="Y659" s="297"/>
      <c r="Z659" s="297"/>
    </row>
    <row r="660" spans="1:26" ht="15.75" customHeight="1">
      <c r="A660" s="297"/>
      <c r="B660" s="297"/>
      <c r="C660" s="297"/>
      <c r="D660" s="297"/>
      <c r="E660" s="297"/>
      <c r="F660" s="297"/>
      <c r="G660" s="297"/>
      <c r="H660" s="297"/>
      <c r="I660" s="297"/>
      <c r="J660" s="297"/>
      <c r="K660" s="297"/>
      <c r="L660" s="297"/>
      <c r="M660" s="297"/>
      <c r="N660" s="297"/>
      <c r="O660" s="297"/>
      <c r="P660" s="297"/>
      <c r="Q660" s="297"/>
      <c r="R660" s="297"/>
      <c r="S660" s="297"/>
      <c r="T660" s="297"/>
      <c r="U660" s="297"/>
      <c r="V660" s="297"/>
      <c r="W660" s="297"/>
      <c r="X660" s="297"/>
      <c r="Y660" s="297"/>
      <c r="Z660" s="297"/>
    </row>
    <row r="661" spans="1:26" ht="15.75" customHeight="1">
      <c r="A661" s="297"/>
      <c r="B661" s="297"/>
      <c r="C661" s="297"/>
      <c r="D661" s="297"/>
      <c r="E661" s="297"/>
      <c r="F661" s="297"/>
      <c r="G661" s="297"/>
      <c r="H661" s="297"/>
      <c r="I661" s="297"/>
      <c r="J661" s="297"/>
      <c r="K661" s="297"/>
      <c r="L661" s="297"/>
      <c r="M661" s="297"/>
      <c r="N661" s="297"/>
      <c r="O661" s="297"/>
      <c r="P661" s="297"/>
      <c r="Q661" s="297"/>
      <c r="R661" s="297"/>
      <c r="S661" s="297"/>
      <c r="T661" s="297"/>
      <c r="U661" s="297"/>
      <c r="V661" s="297"/>
      <c r="W661" s="297"/>
      <c r="X661" s="297"/>
      <c r="Y661" s="297"/>
      <c r="Z661" s="297"/>
    </row>
    <row r="662" spans="1:26" ht="15.75" customHeight="1">
      <c r="A662" s="297"/>
      <c r="B662" s="297"/>
      <c r="C662" s="297"/>
      <c r="D662" s="297"/>
      <c r="E662" s="297"/>
      <c r="F662" s="297"/>
      <c r="G662" s="297"/>
      <c r="H662" s="297"/>
      <c r="I662" s="297"/>
      <c r="J662" s="297"/>
      <c r="K662" s="297"/>
      <c r="L662" s="297"/>
      <c r="M662" s="297"/>
      <c r="N662" s="297"/>
      <c r="O662" s="297"/>
      <c r="P662" s="297"/>
      <c r="Q662" s="297"/>
      <c r="R662" s="297"/>
      <c r="S662" s="297"/>
      <c r="T662" s="297"/>
      <c r="U662" s="297"/>
      <c r="V662" s="297"/>
      <c r="W662" s="297"/>
      <c r="X662" s="297"/>
      <c r="Y662" s="297"/>
      <c r="Z662" s="297"/>
    </row>
    <row r="663" spans="1:26" ht="15.75" customHeight="1">
      <c r="A663" s="297"/>
      <c r="B663" s="297"/>
      <c r="C663" s="297"/>
      <c r="D663" s="297"/>
      <c r="E663" s="297"/>
      <c r="F663" s="297"/>
      <c r="G663" s="297"/>
      <c r="H663" s="297"/>
      <c r="I663" s="297"/>
      <c r="J663" s="297"/>
      <c r="K663" s="297"/>
      <c r="L663" s="297"/>
      <c r="M663" s="297"/>
      <c r="N663" s="297"/>
      <c r="O663" s="297"/>
      <c r="P663" s="297"/>
      <c r="Q663" s="297"/>
      <c r="R663" s="297"/>
      <c r="S663" s="297"/>
      <c r="T663" s="297"/>
      <c r="U663" s="297"/>
      <c r="V663" s="297"/>
      <c r="W663" s="297"/>
      <c r="X663" s="297"/>
      <c r="Y663" s="297"/>
      <c r="Z663" s="297"/>
    </row>
    <row r="664" spans="1:26" ht="15.75" customHeight="1">
      <c r="A664" s="297"/>
      <c r="B664" s="297"/>
      <c r="C664" s="297"/>
      <c r="D664" s="297"/>
      <c r="E664" s="297"/>
      <c r="F664" s="297"/>
      <c r="G664" s="297"/>
      <c r="H664" s="297"/>
      <c r="I664" s="297"/>
      <c r="J664" s="297"/>
      <c r="K664" s="297"/>
      <c r="L664" s="297"/>
      <c r="M664" s="297"/>
      <c r="N664" s="297"/>
      <c r="O664" s="297"/>
      <c r="P664" s="297"/>
      <c r="Q664" s="297"/>
      <c r="R664" s="297"/>
      <c r="S664" s="297"/>
      <c r="T664" s="297"/>
      <c r="U664" s="297"/>
      <c r="V664" s="297"/>
      <c r="W664" s="297"/>
      <c r="X664" s="297"/>
      <c r="Y664" s="297"/>
      <c r="Z664" s="297"/>
    </row>
    <row r="665" spans="1:26" ht="15.75" customHeight="1">
      <c r="A665" s="297"/>
      <c r="B665" s="297"/>
      <c r="C665" s="297"/>
      <c r="D665" s="297"/>
      <c r="E665" s="297"/>
      <c r="F665" s="297"/>
      <c r="G665" s="297"/>
      <c r="H665" s="297"/>
      <c r="I665" s="297"/>
      <c r="J665" s="297"/>
      <c r="K665" s="297"/>
      <c r="L665" s="297"/>
      <c r="M665" s="297"/>
      <c r="N665" s="297"/>
      <c r="O665" s="297"/>
      <c r="P665" s="297"/>
      <c r="Q665" s="297"/>
      <c r="R665" s="297"/>
      <c r="S665" s="297"/>
      <c r="T665" s="297"/>
      <c r="U665" s="297"/>
      <c r="V665" s="297"/>
      <c r="W665" s="297"/>
      <c r="X665" s="297"/>
      <c r="Y665" s="297"/>
      <c r="Z665" s="297"/>
    </row>
    <row r="666" spans="1:26" ht="15.75" customHeight="1">
      <c r="A666" s="297"/>
      <c r="B666" s="297"/>
      <c r="C666" s="297"/>
      <c r="D666" s="297"/>
      <c r="E666" s="297"/>
      <c r="F666" s="297"/>
      <c r="G666" s="297"/>
      <c r="H666" s="297"/>
      <c r="I666" s="297"/>
      <c r="J666" s="297"/>
      <c r="K666" s="297"/>
      <c r="L666" s="297"/>
      <c r="M666" s="297"/>
      <c r="N666" s="297"/>
      <c r="O666" s="297"/>
      <c r="P666" s="297"/>
      <c r="Q666" s="297"/>
      <c r="R666" s="297"/>
      <c r="S666" s="297"/>
      <c r="T666" s="297"/>
      <c r="U666" s="297"/>
      <c r="V666" s="297"/>
      <c r="W666" s="297"/>
      <c r="X666" s="297"/>
      <c r="Y666" s="297"/>
      <c r="Z666" s="297"/>
    </row>
    <row r="667" spans="1:26" ht="15.75" customHeight="1">
      <c r="A667" s="297"/>
      <c r="B667" s="297"/>
      <c r="C667" s="297"/>
      <c r="D667" s="297"/>
      <c r="E667" s="297"/>
      <c r="F667" s="297"/>
      <c r="G667" s="297"/>
      <c r="H667" s="297"/>
      <c r="I667" s="297"/>
      <c r="J667" s="297"/>
      <c r="K667" s="297"/>
      <c r="L667" s="297"/>
      <c r="M667" s="297"/>
      <c r="N667" s="297"/>
      <c r="O667" s="297"/>
      <c r="P667" s="297"/>
      <c r="Q667" s="297"/>
      <c r="R667" s="297"/>
      <c r="S667" s="297"/>
      <c r="T667" s="297"/>
      <c r="U667" s="297"/>
      <c r="V667" s="297"/>
      <c r="W667" s="297"/>
      <c r="X667" s="297"/>
      <c r="Y667" s="297"/>
      <c r="Z667" s="297"/>
    </row>
    <row r="668" spans="1:26" ht="15.75" customHeight="1">
      <c r="A668" s="297"/>
      <c r="B668" s="297"/>
      <c r="C668" s="297"/>
      <c r="D668" s="297"/>
      <c r="E668" s="297"/>
      <c r="F668" s="297"/>
      <c r="G668" s="297"/>
      <c r="H668" s="297"/>
      <c r="I668" s="297"/>
      <c r="J668" s="297"/>
      <c r="K668" s="297"/>
      <c r="L668" s="297"/>
      <c r="M668" s="297"/>
      <c r="N668" s="297"/>
      <c r="O668" s="297"/>
      <c r="P668" s="297"/>
      <c r="Q668" s="297"/>
      <c r="R668" s="297"/>
      <c r="S668" s="297"/>
      <c r="T668" s="297"/>
      <c r="U668" s="297"/>
      <c r="V668" s="297"/>
      <c r="W668" s="297"/>
      <c r="X668" s="297"/>
      <c r="Y668" s="297"/>
      <c r="Z668" s="297"/>
    </row>
    <row r="669" spans="1:26" ht="15.75" customHeight="1">
      <c r="A669" s="297"/>
      <c r="B669" s="297"/>
      <c r="C669" s="297"/>
      <c r="D669" s="297"/>
      <c r="E669" s="297"/>
      <c r="F669" s="297"/>
      <c r="G669" s="297"/>
      <c r="H669" s="297"/>
      <c r="I669" s="297"/>
      <c r="J669" s="297"/>
      <c r="K669" s="297"/>
      <c r="L669" s="297"/>
      <c r="M669" s="297"/>
      <c r="N669" s="297"/>
      <c r="O669" s="297"/>
      <c r="P669" s="297"/>
      <c r="Q669" s="297"/>
      <c r="R669" s="297"/>
      <c r="S669" s="297"/>
      <c r="T669" s="297"/>
      <c r="U669" s="297"/>
      <c r="V669" s="297"/>
      <c r="W669" s="297"/>
      <c r="X669" s="297"/>
      <c r="Y669" s="297"/>
      <c r="Z669" s="297"/>
    </row>
    <row r="670" spans="1:26" ht="15.75" customHeight="1">
      <c r="A670" s="297"/>
      <c r="B670" s="297"/>
      <c r="C670" s="297"/>
      <c r="D670" s="297"/>
      <c r="E670" s="297"/>
      <c r="F670" s="297"/>
      <c r="G670" s="297"/>
      <c r="H670" s="297"/>
      <c r="I670" s="297"/>
      <c r="J670" s="297"/>
      <c r="K670" s="297"/>
      <c r="L670" s="297"/>
      <c r="M670" s="297"/>
      <c r="N670" s="297"/>
      <c r="O670" s="297"/>
      <c r="P670" s="297"/>
      <c r="Q670" s="297"/>
      <c r="R670" s="297"/>
      <c r="S670" s="297"/>
      <c r="T670" s="297"/>
      <c r="U670" s="297"/>
      <c r="V670" s="297"/>
      <c r="W670" s="297"/>
      <c r="X670" s="297"/>
      <c r="Y670" s="297"/>
      <c r="Z670" s="297"/>
    </row>
    <row r="671" spans="1:26" ht="15.75" customHeight="1">
      <c r="A671" s="297"/>
      <c r="B671" s="297"/>
      <c r="C671" s="297"/>
      <c r="D671" s="297"/>
      <c r="E671" s="297"/>
      <c r="F671" s="297"/>
      <c r="G671" s="297"/>
      <c r="H671" s="297"/>
      <c r="I671" s="297"/>
      <c r="J671" s="297"/>
      <c r="K671" s="297"/>
      <c r="L671" s="297"/>
      <c r="M671" s="297"/>
      <c r="N671" s="297"/>
      <c r="O671" s="297"/>
      <c r="P671" s="297"/>
      <c r="Q671" s="297"/>
      <c r="R671" s="297"/>
      <c r="S671" s="297"/>
      <c r="T671" s="297"/>
      <c r="U671" s="297"/>
      <c r="V671" s="297"/>
      <c r="W671" s="297"/>
      <c r="X671" s="297"/>
      <c r="Y671" s="297"/>
      <c r="Z671" s="297"/>
    </row>
    <row r="672" spans="1:26" ht="15.75" customHeight="1">
      <c r="A672" s="297"/>
      <c r="B672" s="297"/>
      <c r="C672" s="297"/>
      <c r="D672" s="297"/>
      <c r="E672" s="297"/>
      <c r="F672" s="297"/>
      <c r="G672" s="297"/>
      <c r="H672" s="297"/>
      <c r="I672" s="297"/>
      <c r="J672" s="297"/>
      <c r="K672" s="297"/>
      <c r="L672" s="297"/>
      <c r="M672" s="297"/>
      <c r="N672" s="297"/>
      <c r="O672" s="297"/>
      <c r="P672" s="297"/>
      <c r="Q672" s="297"/>
      <c r="R672" s="297"/>
      <c r="S672" s="297"/>
      <c r="T672" s="297"/>
      <c r="U672" s="297"/>
      <c r="V672" s="297"/>
      <c r="W672" s="297"/>
      <c r="X672" s="297"/>
      <c r="Y672" s="297"/>
      <c r="Z672" s="297"/>
    </row>
    <row r="673" spans="1:26" ht="15.75" customHeight="1">
      <c r="A673" s="297"/>
      <c r="B673" s="297"/>
      <c r="C673" s="297"/>
      <c r="D673" s="297"/>
      <c r="E673" s="297"/>
      <c r="F673" s="297"/>
      <c r="G673" s="297"/>
      <c r="H673" s="297"/>
      <c r="I673" s="297"/>
      <c r="J673" s="297"/>
      <c r="K673" s="297"/>
      <c r="L673" s="297"/>
      <c r="M673" s="297"/>
      <c r="N673" s="297"/>
      <c r="O673" s="297"/>
      <c r="P673" s="297"/>
      <c r="Q673" s="297"/>
      <c r="R673" s="297"/>
      <c r="S673" s="297"/>
      <c r="T673" s="297"/>
      <c r="U673" s="297"/>
      <c r="V673" s="297"/>
      <c r="W673" s="297"/>
      <c r="X673" s="297"/>
      <c r="Y673" s="297"/>
      <c r="Z673" s="297"/>
    </row>
    <row r="674" spans="1:26" ht="15.75" customHeight="1">
      <c r="A674" s="297"/>
      <c r="B674" s="297"/>
      <c r="C674" s="297"/>
      <c r="D674" s="297"/>
      <c r="E674" s="297"/>
      <c r="F674" s="297"/>
      <c r="G674" s="297"/>
      <c r="H674" s="297"/>
      <c r="I674" s="297"/>
      <c r="J674" s="297"/>
      <c r="K674" s="297"/>
      <c r="L674" s="297"/>
      <c r="M674" s="297"/>
      <c r="N674" s="297"/>
      <c r="O674" s="297"/>
      <c r="P674" s="297"/>
      <c r="Q674" s="297"/>
      <c r="R674" s="297"/>
      <c r="S674" s="297"/>
      <c r="T674" s="297"/>
      <c r="U674" s="297"/>
      <c r="V674" s="297"/>
      <c r="W674" s="297"/>
      <c r="X674" s="297"/>
      <c r="Y674" s="297"/>
      <c r="Z674" s="297"/>
    </row>
    <row r="675" spans="1:26" ht="15.75" customHeight="1">
      <c r="A675" s="297"/>
      <c r="B675" s="297"/>
      <c r="C675" s="297"/>
      <c r="D675" s="297"/>
      <c r="E675" s="297"/>
      <c r="F675" s="297"/>
      <c r="G675" s="297"/>
      <c r="H675" s="297"/>
      <c r="I675" s="297"/>
      <c r="J675" s="297"/>
      <c r="K675" s="297"/>
      <c r="L675" s="297"/>
      <c r="M675" s="297"/>
      <c r="N675" s="297"/>
      <c r="O675" s="297"/>
      <c r="P675" s="297"/>
      <c r="Q675" s="297"/>
      <c r="R675" s="297"/>
      <c r="S675" s="297"/>
      <c r="T675" s="297"/>
      <c r="U675" s="297"/>
      <c r="V675" s="297"/>
      <c r="W675" s="297"/>
      <c r="X675" s="297"/>
      <c r="Y675" s="297"/>
      <c r="Z675" s="297"/>
    </row>
    <row r="676" spans="1:26" ht="15.75" customHeight="1">
      <c r="A676" s="297"/>
      <c r="B676" s="297"/>
      <c r="C676" s="297"/>
      <c r="D676" s="297"/>
      <c r="E676" s="297"/>
      <c r="F676" s="297"/>
      <c r="G676" s="297"/>
      <c r="H676" s="297"/>
      <c r="I676" s="297"/>
      <c r="J676" s="297"/>
      <c r="K676" s="297"/>
      <c r="L676" s="297"/>
      <c r="M676" s="297"/>
      <c r="N676" s="297"/>
      <c r="O676" s="297"/>
      <c r="P676" s="297"/>
      <c r="Q676" s="297"/>
      <c r="R676" s="297"/>
      <c r="S676" s="297"/>
      <c r="T676" s="297"/>
      <c r="U676" s="297"/>
      <c r="V676" s="297"/>
      <c r="W676" s="297"/>
      <c r="X676" s="297"/>
      <c r="Y676" s="297"/>
      <c r="Z676" s="297"/>
    </row>
    <row r="677" spans="1:26" ht="15.75" customHeight="1">
      <c r="A677" s="297"/>
      <c r="B677" s="297"/>
      <c r="C677" s="297"/>
      <c r="D677" s="297"/>
      <c r="E677" s="297"/>
      <c r="F677" s="297"/>
      <c r="G677" s="297"/>
      <c r="H677" s="297"/>
      <c r="I677" s="297"/>
      <c r="J677" s="297"/>
      <c r="K677" s="297"/>
      <c r="L677" s="297"/>
      <c r="M677" s="297"/>
      <c r="N677" s="297"/>
      <c r="O677" s="297"/>
      <c r="P677" s="297"/>
      <c r="Q677" s="297"/>
      <c r="R677" s="297"/>
      <c r="S677" s="297"/>
      <c r="T677" s="297"/>
      <c r="U677" s="297"/>
      <c r="V677" s="297"/>
      <c r="W677" s="297"/>
      <c r="X677" s="297"/>
      <c r="Y677" s="297"/>
      <c r="Z677" s="297"/>
    </row>
    <row r="678" spans="1:26" ht="15.75" customHeight="1">
      <c r="A678" s="297"/>
      <c r="B678" s="297"/>
      <c r="C678" s="297"/>
      <c r="D678" s="297"/>
      <c r="E678" s="297"/>
      <c r="F678" s="297"/>
      <c r="G678" s="297"/>
      <c r="H678" s="297"/>
      <c r="I678" s="297"/>
      <c r="J678" s="297"/>
      <c r="K678" s="297"/>
      <c r="L678" s="297"/>
      <c r="M678" s="297"/>
      <c r="N678" s="297"/>
      <c r="O678" s="297"/>
      <c r="P678" s="297"/>
      <c r="Q678" s="297"/>
      <c r="R678" s="297"/>
      <c r="S678" s="297"/>
      <c r="T678" s="297"/>
      <c r="U678" s="297"/>
      <c r="V678" s="297"/>
      <c r="W678" s="297"/>
      <c r="X678" s="297"/>
      <c r="Y678" s="297"/>
      <c r="Z678" s="297"/>
    </row>
    <row r="679" spans="1:26" ht="15.75" customHeight="1">
      <c r="A679" s="297"/>
      <c r="B679" s="297"/>
      <c r="C679" s="297"/>
      <c r="D679" s="297"/>
      <c r="E679" s="297"/>
      <c r="F679" s="297"/>
      <c r="G679" s="297"/>
      <c r="H679" s="297"/>
      <c r="I679" s="297"/>
      <c r="J679" s="297"/>
      <c r="K679" s="297"/>
      <c r="L679" s="297"/>
      <c r="M679" s="297"/>
      <c r="N679" s="297"/>
      <c r="O679" s="297"/>
      <c r="P679" s="297"/>
      <c r="Q679" s="297"/>
      <c r="R679" s="297"/>
      <c r="S679" s="297"/>
      <c r="T679" s="297"/>
      <c r="U679" s="297"/>
      <c r="V679" s="297"/>
      <c r="W679" s="297"/>
      <c r="X679" s="297"/>
      <c r="Y679" s="297"/>
      <c r="Z679" s="297"/>
    </row>
    <row r="680" spans="1:26" ht="15.75" customHeight="1">
      <c r="A680" s="297"/>
      <c r="B680" s="297"/>
      <c r="C680" s="297"/>
      <c r="D680" s="297"/>
      <c r="E680" s="297"/>
      <c r="F680" s="297"/>
      <c r="G680" s="297"/>
      <c r="H680" s="297"/>
      <c r="I680" s="297"/>
      <c r="J680" s="297"/>
      <c r="K680" s="297"/>
      <c r="L680" s="297"/>
      <c r="M680" s="297"/>
      <c r="N680" s="297"/>
      <c r="O680" s="297"/>
      <c r="P680" s="297"/>
      <c r="Q680" s="297"/>
      <c r="R680" s="297"/>
      <c r="S680" s="297"/>
      <c r="T680" s="297"/>
      <c r="U680" s="297"/>
      <c r="V680" s="297"/>
      <c r="W680" s="297"/>
      <c r="X680" s="297"/>
      <c r="Y680" s="297"/>
      <c r="Z680" s="297"/>
    </row>
    <row r="681" spans="1:26" ht="15.75" customHeight="1">
      <c r="A681" s="297"/>
      <c r="B681" s="297"/>
      <c r="C681" s="297"/>
      <c r="D681" s="297"/>
      <c r="E681" s="297"/>
      <c r="F681" s="297"/>
      <c r="G681" s="297"/>
      <c r="H681" s="297"/>
      <c r="I681" s="297"/>
      <c r="J681" s="297"/>
      <c r="K681" s="297"/>
      <c r="L681" s="297"/>
      <c r="M681" s="297"/>
      <c r="N681" s="297"/>
      <c r="O681" s="297"/>
      <c r="P681" s="297"/>
      <c r="Q681" s="297"/>
      <c r="R681" s="297"/>
      <c r="S681" s="297"/>
      <c r="T681" s="297"/>
      <c r="U681" s="297"/>
      <c r="V681" s="297"/>
      <c r="W681" s="297"/>
      <c r="X681" s="297"/>
      <c r="Y681" s="297"/>
      <c r="Z681" s="297"/>
    </row>
    <row r="682" spans="1:26" ht="15.75" customHeight="1">
      <c r="A682" s="297"/>
      <c r="B682" s="297"/>
      <c r="C682" s="297"/>
      <c r="D682" s="297"/>
      <c r="E682" s="297"/>
      <c r="F682" s="297"/>
      <c r="G682" s="297"/>
      <c r="H682" s="297"/>
      <c r="I682" s="297"/>
      <c r="J682" s="297"/>
      <c r="K682" s="297"/>
      <c r="L682" s="297"/>
      <c r="M682" s="297"/>
      <c r="N682" s="297"/>
      <c r="O682" s="297"/>
      <c r="P682" s="297"/>
      <c r="Q682" s="297"/>
      <c r="R682" s="297"/>
      <c r="S682" s="297"/>
      <c r="T682" s="297"/>
      <c r="U682" s="297"/>
      <c r="V682" s="297"/>
      <c r="W682" s="297"/>
      <c r="X682" s="297"/>
      <c r="Y682" s="297"/>
      <c r="Z682" s="297"/>
    </row>
    <row r="683" spans="1:26" ht="15.75" customHeight="1">
      <c r="A683" s="297"/>
      <c r="B683" s="297"/>
      <c r="C683" s="297"/>
      <c r="D683" s="297"/>
      <c r="E683" s="297"/>
      <c r="F683" s="297"/>
      <c r="G683" s="297"/>
      <c r="H683" s="297"/>
      <c r="I683" s="297"/>
      <c r="J683" s="297"/>
      <c r="K683" s="297"/>
      <c r="L683" s="297"/>
      <c r="M683" s="297"/>
      <c r="N683" s="297"/>
      <c r="O683" s="297"/>
      <c r="P683" s="297"/>
      <c r="Q683" s="297"/>
      <c r="R683" s="297"/>
      <c r="S683" s="297"/>
      <c r="T683" s="297"/>
      <c r="U683" s="297"/>
      <c r="V683" s="297"/>
      <c r="W683" s="297"/>
      <c r="X683" s="297"/>
      <c r="Y683" s="297"/>
      <c r="Z683" s="297"/>
    </row>
    <row r="684" spans="1:26" ht="15.75" customHeight="1">
      <c r="A684" s="297"/>
      <c r="B684" s="297"/>
      <c r="C684" s="297"/>
      <c r="D684" s="297"/>
      <c r="E684" s="297"/>
      <c r="F684" s="297"/>
      <c r="G684" s="297"/>
      <c r="H684" s="297"/>
      <c r="I684" s="297"/>
      <c r="J684" s="297"/>
      <c r="K684" s="297"/>
      <c r="L684" s="297"/>
      <c r="M684" s="297"/>
      <c r="N684" s="297"/>
      <c r="O684" s="297"/>
      <c r="P684" s="297"/>
      <c r="Q684" s="297"/>
      <c r="R684" s="297"/>
      <c r="S684" s="297"/>
      <c r="T684" s="297"/>
      <c r="U684" s="297"/>
      <c r="V684" s="297"/>
      <c r="W684" s="297"/>
      <c r="X684" s="297"/>
      <c r="Y684" s="297"/>
      <c r="Z684" s="297"/>
    </row>
    <row r="685" spans="1:26" ht="15.75" customHeight="1">
      <c r="A685" s="297"/>
      <c r="B685" s="297"/>
      <c r="C685" s="297"/>
      <c r="D685" s="297"/>
      <c r="E685" s="297"/>
      <c r="F685" s="297"/>
      <c r="G685" s="297"/>
      <c r="H685" s="297"/>
      <c r="I685" s="297"/>
      <c r="J685" s="297"/>
      <c r="K685" s="297"/>
      <c r="L685" s="297"/>
      <c r="M685" s="297"/>
      <c r="N685" s="297"/>
      <c r="O685" s="297"/>
      <c r="P685" s="297"/>
      <c r="Q685" s="297"/>
      <c r="R685" s="297"/>
      <c r="S685" s="297"/>
      <c r="T685" s="297"/>
      <c r="U685" s="297"/>
      <c r="V685" s="297"/>
      <c r="W685" s="297"/>
      <c r="X685" s="297"/>
      <c r="Y685" s="297"/>
      <c r="Z685" s="297"/>
    </row>
    <row r="686" spans="1:26" ht="15.75" customHeight="1">
      <c r="A686" s="297"/>
      <c r="B686" s="297"/>
      <c r="C686" s="297"/>
      <c r="D686" s="297"/>
      <c r="E686" s="297"/>
      <c r="F686" s="297"/>
      <c r="G686" s="297"/>
      <c r="H686" s="297"/>
      <c r="I686" s="297"/>
      <c r="J686" s="297"/>
      <c r="K686" s="297"/>
      <c r="L686" s="297"/>
      <c r="M686" s="297"/>
      <c r="N686" s="297"/>
      <c r="O686" s="297"/>
      <c r="P686" s="297"/>
      <c r="Q686" s="297"/>
      <c r="R686" s="297"/>
      <c r="S686" s="297"/>
      <c r="T686" s="297"/>
      <c r="U686" s="297"/>
      <c r="V686" s="297"/>
      <c r="W686" s="297"/>
      <c r="X686" s="297"/>
      <c r="Y686" s="297"/>
      <c r="Z686" s="297"/>
    </row>
    <row r="687" spans="1:26" ht="15.75" customHeight="1">
      <c r="A687" s="297"/>
      <c r="B687" s="297"/>
      <c r="C687" s="297"/>
      <c r="D687" s="297"/>
      <c r="E687" s="297"/>
      <c r="F687" s="297"/>
      <c r="G687" s="297"/>
      <c r="H687" s="297"/>
      <c r="I687" s="297"/>
      <c r="J687" s="297"/>
      <c r="K687" s="297"/>
      <c r="L687" s="297"/>
      <c r="M687" s="297"/>
      <c r="N687" s="297"/>
      <c r="O687" s="297"/>
      <c r="P687" s="297"/>
      <c r="Q687" s="297"/>
      <c r="R687" s="297"/>
      <c r="S687" s="297"/>
      <c r="T687" s="297"/>
      <c r="U687" s="297"/>
      <c r="V687" s="297"/>
      <c r="W687" s="297"/>
      <c r="X687" s="297"/>
      <c r="Y687" s="297"/>
      <c r="Z687" s="297"/>
    </row>
    <row r="688" spans="1:26" ht="15.75" customHeight="1">
      <c r="A688" s="297"/>
      <c r="B688" s="297"/>
      <c r="C688" s="297"/>
      <c r="D688" s="297"/>
      <c r="E688" s="297"/>
      <c r="F688" s="297"/>
      <c r="G688" s="297"/>
      <c r="H688" s="297"/>
      <c r="I688" s="297"/>
      <c r="J688" s="297"/>
      <c r="K688" s="297"/>
      <c r="L688" s="297"/>
      <c r="M688" s="297"/>
      <c r="N688" s="297"/>
      <c r="O688" s="297"/>
      <c r="P688" s="297"/>
      <c r="Q688" s="297"/>
      <c r="R688" s="297"/>
      <c r="S688" s="297"/>
      <c r="T688" s="297"/>
      <c r="U688" s="297"/>
      <c r="V688" s="297"/>
      <c r="W688" s="297"/>
      <c r="X688" s="297"/>
      <c r="Y688" s="297"/>
      <c r="Z688" s="297"/>
    </row>
    <row r="689" spans="1:26" ht="15.75" customHeight="1">
      <c r="A689" s="297"/>
      <c r="B689" s="297"/>
      <c r="C689" s="297"/>
      <c r="D689" s="297"/>
      <c r="E689" s="297"/>
      <c r="F689" s="297"/>
      <c r="G689" s="297"/>
      <c r="H689" s="297"/>
      <c r="I689" s="297"/>
      <c r="J689" s="297"/>
      <c r="K689" s="297"/>
      <c r="L689" s="297"/>
      <c r="M689" s="297"/>
      <c r="N689" s="297"/>
      <c r="O689" s="297"/>
      <c r="P689" s="297"/>
      <c r="Q689" s="297"/>
      <c r="R689" s="297"/>
      <c r="S689" s="297"/>
      <c r="T689" s="297"/>
      <c r="U689" s="297"/>
      <c r="V689" s="297"/>
      <c r="W689" s="297"/>
      <c r="X689" s="297"/>
      <c r="Y689" s="297"/>
      <c r="Z689" s="297"/>
    </row>
    <row r="690" spans="1:26" ht="15.75" customHeight="1">
      <c r="A690" s="297"/>
      <c r="B690" s="297"/>
      <c r="C690" s="297"/>
      <c r="D690" s="297"/>
      <c r="E690" s="297"/>
      <c r="F690" s="297"/>
      <c r="G690" s="297"/>
      <c r="H690" s="297"/>
      <c r="I690" s="297"/>
      <c r="J690" s="297"/>
      <c r="K690" s="297"/>
      <c r="L690" s="297"/>
      <c r="M690" s="297"/>
      <c r="N690" s="297"/>
      <c r="O690" s="297"/>
      <c r="P690" s="297"/>
      <c r="Q690" s="297"/>
      <c r="R690" s="297"/>
      <c r="S690" s="297"/>
      <c r="T690" s="297"/>
      <c r="U690" s="297"/>
      <c r="V690" s="297"/>
      <c r="W690" s="297"/>
      <c r="X690" s="297"/>
      <c r="Y690" s="297"/>
      <c r="Z690" s="297"/>
    </row>
    <row r="691" spans="1:26" ht="15.75" customHeight="1">
      <c r="A691" s="297"/>
      <c r="B691" s="297"/>
      <c r="C691" s="297"/>
      <c r="D691" s="297"/>
      <c r="E691" s="297"/>
      <c r="F691" s="297"/>
      <c r="G691" s="297"/>
      <c r="H691" s="297"/>
      <c r="I691" s="297"/>
      <c r="J691" s="297"/>
      <c r="K691" s="297"/>
      <c r="L691" s="297"/>
      <c r="M691" s="297"/>
      <c r="N691" s="297"/>
      <c r="O691" s="297"/>
      <c r="P691" s="297"/>
      <c r="Q691" s="297"/>
      <c r="R691" s="297"/>
      <c r="S691" s="297"/>
      <c r="T691" s="297"/>
      <c r="U691" s="297"/>
      <c r="V691" s="297"/>
      <c r="W691" s="297"/>
      <c r="X691" s="297"/>
      <c r="Y691" s="297"/>
      <c r="Z691" s="297"/>
    </row>
    <row r="692" spans="1:26" ht="15.75" customHeight="1">
      <c r="A692" s="297"/>
      <c r="B692" s="297"/>
      <c r="C692" s="297"/>
      <c r="D692" s="297"/>
      <c r="E692" s="297"/>
      <c r="F692" s="297"/>
      <c r="G692" s="297"/>
      <c r="H692" s="297"/>
      <c r="I692" s="297"/>
      <c r="J692" s="297"/>
      <c r="K692" s="297"/>
      <c r="L692" s="297"/>
      <c r="M692" s="297"/>
      <c r="N692" s="297"/>
      <c r="O692" s="297"/>
      <c r="P692" s="297"/>
      <c r="Q692" s="297"/>
      <c r="R692" s="297"/>
      <c r="S692" s="297"/>
      <c r="T692" s="297"/>
      <c r="U692" s="297"/>
      <c r="V692" s="297"/>
      <c r="W692" s="297"/>
      <c r="X692" s="297"/>
      <c r="Y692" s="297"/>
      <c r="Z692" s="297"/>
    </row>
    <row r="693" spans="1:26" ht="15.75" customHeight="1">
      <c r="A693" s="297"/>
      <c r="B693" s="297"/>
      <c r="C693" s="297"/>
      <c r="D693" s="297"/>
      <c r="E693" s="297"/>
      <c r="F693" s="297"/>
      <c r="G693" s="297"/>
      <c r="H693" s="297"/>
      <c r="I693" s="297"/>
      <c r="J693" s="297"/>
      <c r="K693" s="297"/>
      <c r="L693" s="297"/>
      <c r="M693" s="297"/>
      <c r="N693" s="297"/>
      <c r="O693" s="297"/>
      <c r="P693" s="297"/>
      <c r="Q693" s="297"/>
      <c r="R693" s="297"/>
      <c r="S693" s="297"/>
      <c r="T693" s="297"/>
      <c r="U693" s="297"/>
      <c r="V693" s="297"/>
      <c r="W693" s="297"/>
      <c r="X693" s="297"/>
      <c r="Y693" s="297"/>
      <c r="Z693" s="297"/>
    </row>
    <row r="694" spans="1:26" ht="15.75" customHeight="1">
      <c r="A694" s="297"/>
      <c r="B694" s="297"/>
      <c r="C694" s="297"/>
      <c r="D694" s="297"/>
      <c r="E694" s="297"/>
      <c r="F694" s="297"/>
      <c r="G694" s="297"/>
      <c r="H694" s="297"/>
      <c r="I694" s="297"/>
      <c r="J694" s="297"/>
      <c r="K694" s="297"/>
      <c r="L694" s="297"/>
      <c r="M694" s="297"/>
      <c r="N694" s="297"/>
      <c r="O694" s="297"/>
      <c r="P694" s="297"/>
      <c r="Q694" s="297"/>
      <c r="R694" s="297"/>
      <c r="S694" s="297"/>
      <c r="T694" s="297"/>
      <c r="U694" s="297"/>
      <c r="V694" s="297"/>
      <c r="W694" s="297"/>
      <c r="X694" s="297"/>
      <c r="Y694" s="297"/>
      <c r="Z694" s="297"/>
    </row>
    <row r="695" spans="1:26" ht="15.75" customHeight="1">
      <c r="A695" s="297"/>
      <c r="B695" s="297"/>
      <c r="C695" s="297"/>
      <c r="D695" s="297"/>
      <c r="E695" s="297"/>
      <c r="F695" s="297"/>
      <c r="G695" s="297"/>
      <c r="H695" s="297"/>
      <c r="I695" s="297"/>
      <c r="J695" s="297"/>
      <c r="K695" s="297"/>
      <c r="L695" s="297"/>
      <c r="M695" s="297"/>
      <c r="N695" s="297"/>
      <c r="O695" s="297"/>
      <c r="P695" s="297"/>
      <c r="Q695" s="297"/>
      <c r="R695" s="297"/>
      <c r="S695" s="297"/>
      <c r="T695" s="297"/>
      <c r="U695" s="297"/>
      <c r="V695" s="297"/>
      <c r="W695" s="297"/>
      <c r="X695" s="297"/>
      <c r="Y695" s="297"/>
      <c r="Z695" s="297"/>
    </row>
    <row r="696" spans="1:26" ht="15.75" customHeight="1">
      <c r="A696" s="297"/>
      <c r="B696" s="297"/>
      <c r="C696" s="297"/>
      <c r="D696" s="297"/>
      <c r="E696" s="297"/>
      <c r="F696" s="297"/>
      <c r="G696" s="297"/>
      <c r="H696" s="297"/>
      <c r="I696" s="297"/>
      <c r="J696" s="297"/>
      <c r="K696" s="297"/>
      <c r="L696" s="297"/>
      <c r="M696" s="297"/>
      <c r="N696" s="297"/>
      <c r="O696" s="297"/>
      <c r="P696" s="297"/>
      <c r="Q696" s="297"/>
      <c r="R696" s="297"/>
      <c r="S696" s="297"/>
      <c r="T696" s="297"/>
      <c r="U696" s="297"/>
      <c r="V696" s="297"/>
      <c r="W696" s="297"/>
      <c r="X696" s="297"/>
      <c r="Y696" s="297"/>
      <c r="Z696" s="297"/>
    </row>
    <row r="697" spans="1:26" ht="15.75" customHeight="1">
      <c r="A697" s="297"/>
      <c r="B697" s="297"/>
      <c r="C697" s="297"/>
      <c r="D697" s="297"/>
      <c r="E697" s="297"/>
      <c r="F697" s="297"/>
      <c r="G697" s="297"/>
      <c r="H697" s="297"/>
      <c r="I697" s="297"/>
      <c r="J697" s="297"/>
      <c r="K697" s="297"/>
      <c r="L697" s="297"/>
      <c r="M697" s="297"/>
      <c r="N697" s="297"/>
      <c r="O697" s="297"/>
      <c r="P697" s="297"/>
      <c r="Q697" s="297"/>
      <c r="R697" s="297"/>
      <c r="S697" s="297"/>
      <c r="T697" s="297"/>
      <c r="U697" s="297"/>
      <c r="V697" s="297"/>
      <c r="W697" s="297"/>
      <c r="X697" s="297"/>
      <c r="Y697" s="297"/>
      <c r="Z697" s="297"/>
    </row>
    <row r="698" spans="1:26" ht="15.75" customHeight="1">
      <c r="A698" s="297"/>
      <c r="B698" s="297"/>
      <c r="C698" s="297"/>
      <c r="D698" s="297"/>
      <c r="E698" s="297"/>
      <c r="F698" s="297"/>
      <c r="G698" s="297"/>
      <c r="H698" s="297"/>
      <c r="I698" s="297"/>
      <c r="J698" s="297"/>
      <c r="K698" s="297"/>
      <c r="L698" s="297"/>
      <c r="M698" s="297"/>
      <c r="N698" s="297"/>
      <c r="O698" s="297"/>
      <c r="P698" s="297"/>
      <c r="Q698" s="297"/>
      <c r="R698" s="297"/>
      <c r="S698" s="297"/>
      <c r="T698" s="297"/>
      <c r="U698" s="297"/>
      <c r="V698" s="297"/>
      <c r="W698" s="297"/>
      <c r="X698" s="297"/>
      <c r="Y698" s="297"/>
      <c r="Z698" s="297"/>
    </row>
    <row r="699" spans="1:26" ht="15.75" customHeight="1">
      <c r="A699" s="297"/>
      <c r="B699" s="297"/>
      <c r="C699" s="297"/>
      <c r="D699" s="297"/>
      <c r="E699" s="297"/>
      <c r="F699" s="297"/>
      <c r="G699" s="297"/>
      <c r="H699" s="297"/>
      <c r="I699" s="297"/>
      <c r="J699" s="297"/>
      <c r="K699" s="297"/>
      <c r="L699" s="297"/>
      <c r="M699" s="297"/>
      <c r="N699" s="297"/>
      <c r="O699" s="297"/>
      <c r="P699" s="297"/>
      <c r="Q699" s="297"/>
      <c r="R699" s="297"/>
      <c r="S699" s="297"/>
      <c r="T699" s="297"/>
      <c r="U699" s="297"/>
      <c r="V699" s="297"/>
      <c r="W699" s="297"/>
      <c r="X699" s="297"/>
      <c r="Y699" s="297"/>
      <c r="Z699" s="297"/>
    </row>
    <row r="700" spans="1:26" ht="15.75" customHeight="1">
      <c r="A700" s="297"/>
      <c r="B700" s="297"/>
      <c r="C700" s="297"/>
      <c r="D700" s="297"/>
      <c r="E700" s="297"/>
      <c r="F700" s="297"/>
      <c r="G700" s="297"/>
      <c r="H700" s="297"/>
      <c r="I700" s="297"/>
      <c r="J700" s="297"/>
      <c r="K700" s="297"/>
      <c r="L700" s="297"/>
      <c r="M700" s="297"/>
      <c r="N700" s="297"/>
      <c r="O700" s="297"/>
      <c r="P700" s="297"/>
      <c r="Q700" s="297"/>
      <c r="R700" s="297"/>
      <c r="S700" s="297"/>
      <c r="T700" s="297"/>
      <c r="U700" s="297"/>
      <c r="V700" s="297"/>
      <c r="W700" s="297"/>
      <c r="X700" s="297"/>
      <c r="Y700" s="297"/>
      <c r="Z700" s="297"/>
    </row>
    <row r="701" spans="1:26" ht="15.75" customHeight="1">
      <c r="A701" s="297"/>
      <c r="B701" s="297"/>
      <c r="C701" s="297"/>
      <c r="D701" s="297"/>
      <c r="E701" s="297"/>
      <c r="F701" s="297"/>
      <c r="G701" s="297"/>
      <c r="H701" s="297"/>
      <c r="I701" s="297"/>
      <c r="J701" s="297"/>
      <c r="K701" s="297"/>
      <c r="L701" s="297"/>
      <c r="M701" s="297"/>
      <c r="N701" s="297"/>
      <c r="O701" s="297"/>
      <c r="P701" s="297"/>
      <c r="Q701" s="297"/>
      <c r="R701" s="297"/>
      <c r="S701" s="297"/>
      <c r="T701" s="297"/>
      <c r="U701" s="297"/>
      <c r="V701" s="297"/>
      <c r="W701" s="297"/>
      <c r="X701" s="297"/>
      <c r="Y701" s="297"/>
      <c r="Z701" s="297"/>
    </row>
    <row r="702" spans="1:26" ht="15.75" customHeight="1">
      <c r="A702" s="297"/>
      <c r="B702" s="297"/>
      <c r="C702" s="297"/>
      <c r="D702" s="297"/>
      <c r="E702" s="297"/>
      <c r="F702" s="297"/>
      <c r="G702" s="297"/>
      <c r="H702" s="297"/>
      <c r="I702" s="297"/>
      <c r="J702" s="297"/>
      <c r="K702" s="297"/>
      <c r="L702" s="297"/>
      <c r="M702" s="297"/>
      <c r="N702" s="297"/>
      <c r="O702" s="297"/>
      <c r="P702" s="297"/>
      <c r="Q702" s="297"/>
      <c r="R702" s="297"/>
      <c r="S702" s="297"/>
      <c r="T702" s="297"/>
      <c r="U702" s="297"/>
      <c r="V702" s="297"/>
      <c r="W702" s="297"/>
      <c r="X702" s="297"/>
      <c r="Y702" s="297"/>
      <c r="Z702" s="297"/>
    </row>
    <row r="703" spans="1:26" ht="15.75" customHeight="1">
      <c r="A703" s="297"/>
      <c r="B703" s="297"/>
      <c r="C703" s="297"/>
      <c r="D703" s="297"/>
      <c r="E703" s="297"/>
      <c r="F703" s="297"/>
      <c r="G703" s="297"/>
      <c r="H703" s="297"/>
      <c r="I703" s="297"/>
      <c r="J703" s="297"/>
      <c r="K703" s="297"/>
      <c r="L703" s="297"/>
      <c r="M703" s="297"/>
      <c r="N703" s="297"/>
      <c r="O703" s="297"/>
      <c r="P703" s="297"/>
      <c r="Q703" s="297"/>
      <c r="R703" s="297"/>
      <c r="S703" s="297"/>
      <c r="T703" s="297"/>
      <c r="U703" s="297"/>
      <c r="V703" s="297"/>
      <c r="W703" s="297"/>
      <c r="X703" s="297"/>
      <c r="Y703" s="297"/>
      <c r="Z703" s="297"/>
    </row>
    <row r="704" spans="1:26" ht="15.75" customHeight="1">
      <c r="A704" s="297"/>
      <c r="B704" s="297"/>
      <c r="C704" s="297"/>
      <c r="D704" s="297"/>
      <c r="E704" s="297"/>
      <c r="F704" s="297"/>
      <c r="G704" s="297"/>
      <c r="H704" s="297"/>
      <c r="I704" s="297"/>
      <c r="J704" s="297"/>
      <c r="K704" s="297"/>
      <c r="L704" s="297"/>
      <c r="M704" s="297"/>
      <c r="N704" s="297"/>
      <c r="O704" s="297"/>
      <c r="P704" s="297"/>
      <c r="Q704" s="297"/>
      <c r="R704" s="297"/>
      <c r="S704" s="297"/>
      <c r="T704" s="297"/>
      <c r="U704" s="297"/>
      <c r="V704" s="297"/>
      <c r="W704" s="297"/>
      <c r="X704" s="297"/>
      <c r="Y704" s="297"/>
      <c r="Z704" s="297"/>
    </row>
    <row r="705" spans="1:26" ht="15.75" customHeight="1">
      <c r="A705" s="297"/>
      <c r="B705" s="297"/>
      <c r="C705" s="297"/>
      <c r="D705" s="297"/>
      <c r="E705" s="297"/>
      <c r="F705" s="297"/>
      <c r="G705" s="297"/>
      <c r="H705" s="297"/>
      <c r="I705" s="297"/>
      <c r="J705" s="297"/>
      <c r="K705" s="297"/>
      <c r="L705" s="297"/>
      <c r="M705" s="297"/>
      <c r="N705" s="297"/>
      <c r="O705" s="297"/>
      <c r="P705" s="297"/>
      <c r="Q705" s="297"/>
      <c r="R705" s="297"/>
      <c r="S705" s="297"/>
      <c r="T705" s="297"/>
      <c r="U705" s="297"/>
      <c r="V705" s="297"/>
      <c r="W705" s="297"/>
      <c r="X705" s="297"/>
      <c r="Y705" s="297"/>
      <c r="Z705" s="297"/>
    </row>
    <row r="706" spans="1:26" ht="15.75" customHeight="1">
      <c r="A706" s="297"/>
      <c r="B706" s="297"/>
      <c r="C706" s="297"/>
      <c r="D706" s="297"/>
      <c r="E706" s="297"/>
      <c r="F706" s="297"/>
      <c r="G706" s="297"/>
      <c r="H706" s="297"/>
      <c r="I706" s="297"/>
      <c r="J706" s="297"/>
      <c r="K706" s="297"/>
      <c r="L706" s="297"/>
      <c r="M706" s="297"/>
      <c r="N706" s="297"/>
      <c r="O706" s="297"/>
      <c r="P706" s="297"/>
      <c r="Q706" s="297"/>
      <c r="R706" s="297"/>
      <c r="S706" s="297"/>
      <c r="T706" s="297"/>
      <c r="U706" s="297"/>
      <c r="V706" s="297"/>
      <c r="W706" s="297"/>
      <c r="X706" s="297"/>
      <c r="Y706" s="297"/>
      <c r="Z706" s="297"/>
    </row>
    <row r="707" spans="1:26" ht="15.75" customHeight="1">
      <c r="A707" s="297"/>
      <c r="B707" s="297"/>
      <c r="C707" s="297"/>
      <c r="D707" s="297"/>
      <c r="E707" s="297"/>
      <c r="F707" s="297"/>
      <c r="G707" s="297"/>
      <c r="H707" s="297"/>
      <c r="I707" s="297"/>
      <c r="J707" s="297"/>
      <c r="K707" s="297"/>
      <c r="L707" s="297"/>
      <c r="M707" s="297"/>
      <c r="N707" s="297"/>
      <c r="O707" s="297"/>
      <c r="P707" s="297"/>
      <c r="Q707" s="297"/>
      <c r="R707" s="297"/>
      <c r="S707" s="297"/>
      <c r="T707" s="297"/>
      <c r="U707" s="297"/>
      <c r="V707" s="297"/>
      <c r="W707" s="297"/>
      <c r="X707" s="297"/>
      <c r="Y707" s="297"/>
      <c r="Z707" s="297"/>
    </row>
    <row r="708" spans="1:26" ht="15.75" customHeight="1">
      <c r="A708" s="297"/>
      <c r="B708" s="297"/>
      <c r="C708" s="297"/>
      <c r="D708" s="297"/>
      <c r="E708" s="297"/>
      <c r="F708" s="297"/>
      <c r="G708" s="297"/>
      <c r="H708" s="297"/>
      <c r="I708" s="297"/>
      <c r="J708" s="297"/>
      <c r="K708" s="297"/>
      <c r="L708" s="297"/>
      <c r="M708" s="297"/>
      <c r="N708" s="297"/>
      <c r="O708" s="297"/>
      <c r="P708" s="297"/>
      <c r="Q708" s="297"/>
      <c r="R708" s="297"/>
      <c r="S708" s="297"/>
      <c r="T708" s="297"/>
      <c r="U708" s="297"/>
      <c r="V708" s="297"/>
      <c r="W708" s="297"/>
      <c r="X708" s="297"/>
      <c r="Y708" s="297"/>
      <c r="Z708" s="297"/>
    </row>
    <row r="709" spans="1:26" ht="15.75" customHeight="1">
      <c r="A709" s="297"/>
      <c r="B709" s="297"/>
      <c r="C709" s="297"/>
      <c r="D709" s="297"/>
      <c r="E709" s="297"/>
      <c r="F709" s="297"/>
      <c r="G709" s="297"/>
      <c r="H709" s="297"/>
      <c r="I709" s="297"/>
      <c r="J709" s="297"/>
      <c r="K709" s="297"/>
      <c r="L709" s="297"/>
      <c r="M709" s="297"/>
      <c r="N709" s="297"/>
      <c r="O709" s="297"/>
      <c r="P709" s="297"/>
      <c r="Q709" s="297"/>
      <c r="R709" s="297"/>
      <c r="S709" s="297"/>
      <c r="T709" s="297"/>
      <c r="U709" s="297"/>
      <c r="V709" s="297"/>
      <c r="W709" s="297"/>
      <c r="X709" s="297"/>
      <c r="Y709" s="297"/>
      <c r="Z709" s="297"/>
    </row>
    <row r="710" spans="1:26" ht="15.75" customHeight="1">
      <c r="A710" s="297"/>
      <c r="B710" s="297"/>
      <c r="C710" s="297"/>
      <c r="D710" s="297"/>
      <c r="E710" s="297"/>
      <c r="F710" s="297"/>
      <c r="G710" s="297"/>
      <c r="H710" s="297"/>
      <c r="I710" s="297"/>
      <c r="J710" s="297"/>
      <c r="K710" s="297"/>
      <c r="L710" s="297"/>
      <c r="M710" s="297"/>
      <c r="N710" s="297"/>
      <c r="O710" s="297"/>
      <c r="P710" s="297"/>
      <c r="Q710" s="297"/>
      <c r="R710" s="297"/>
      <c r="S710" s="297"/>
      <c r="T710" s="297"/>
      <c r="U710" s="297"/>
      <c r="V710" s="297"/>
      <c r="W710" s="297"/>
      <c r="X710" s="297"/>
      <c r="Y710" s="297"/>
      <c r="Z710" s="297"/>
    </row>
    <row r="711" spans="1:26" ht="15.75" customHeight="1">
      <c r="A711" s="297"/>
      <c r="B711" s="297"/>
      <c r="C711" s="297"/>
      <c r="D711" s="297"/>
      <c r="E711" s="297"/>
      <c r="F711" s="297"/>
      <c r="G711" s="297"/>
      <c r="H711" s="297"/>
      <c r="I711" s="297"/>
      <c r="J711" s="297"/>
      <c r="K711" s="297"/>
      <c r="L711" s="297"/>
      <c r="M711" s="297"/>
      <c r="N711" s="297"/>
      <c r="O711" s="297"/>
      <c r="P711" s="297"/>
      <c r="Q711" s="297"/>
      <c r="R711" s="297"/>
      <c r="S711" s="297"/>
      <c r="T711" s="297"/>
      <c r="U711" s="297"/>
      <c r="V711" s="297"/>
      <c r="W711" s="297"/>
      <c r="X711" s="297"/>
      <c r="Y711" s="297"/>
      <c r="Z711" s="297"/>
    </row>
    <row r="712" spans="1:26" ht="15.75" customHeight="1">
      <c r="A712" s="297"/>
      <c r="B712" s="297"/>
      <c r="C712" s="297"/>
      <c r="D712" s="297"/>
      <c r="E712" s="297"/>
      <c r="F712" s="297"/>
      <c r="G712" s="297"/>
      <c r="H712" s="297"/>
      <c r="I712" s="297"/>
      <c r="J712" s="297"/>
      <c r="K712" s="297"/>
      <c r="L712" s="297"/>
      <c r="M712" s="297"/>
      <c r="N712" s="297"/>
      <c r="O712" s="297"/>
      <c r="P712" s="297"/>
      <c r="Q712" s="297"/>
      <c r="R712" s="297"/>
      <c r="S712" s="297"/>
      <c r="T712" s="297"/>
      <c r="U712" s="297"/>
      <c r="V712" s="297"/>
      <c r="W712" s="297"/>
      <c r="X712" s="297"/>
      <c r="Y712" s="297"/>
      <c r="Z712" s="297"/>
    </row>
    <row r="713" spans="1:26" ht="15.75" customHeight="1">
      <c r="A713" s="297"/>
      <c r="B713" s="297"/>
      <c r="C713" s="297"/>
      <c r="D713" s="297"/>
      <c r="E713" s="297"/>
      <c r="F713" s="297"/>
      <c r="G713" s="297"/>
      <c r="H713" s="297"/>
      <c r="I713" s="297"/>
      <c r="J713" s="297"/>
      <c r="K713" s="297"/>
      <c r="L713" s="297"/>
      <c r="M713" s="297"/>
      <c r="N713" s="297"/>
      <c r="O713" s="297"/>
      <c r="P713" s="297"/>
      <c r="Q713" s="297"/>
      <c r="R713" s="297"/>
      <c r="S713" s="297"/>
      <c r="T713" s="297"/>
      <c r="U713" s="297"/>
      <c r="V713" s="297"/>
      <c r="W713" s="297"/>
      <c r="X713" s="297"/>
      <c r="Y713" s="297"/>
      <c r="Z713" s="297"/>
    </row>
    <row r="714" spans="1:26" ht="15.75" customHeight="1">
      <c r="A714" s="297"/>
      <c r="B714" s="297"/>
      <c r="C714" s="297"/>
      <c r="D714" s="297"/>
      <c r="E714" s="297"/>
      <c r="F714" s="297"/>
      <c r="G714" s="297"/>
      <c r="H714" s="297"/>
      <c r="I714" s="297"/>
      <c r="J714" s="297"/>
      <c r="K714" s="297"/>
      <c r="L714" s="297"/>
      <c r="M714" s="297"/>
      <c r="N714" s="297"/>
      <c r="O714" s="297"/>
      <c r="P714" s="297"/>
      <c r="Q714" s="297"/>
      <c r="R714" s="297"/>
      <c r="S714" s="297"/>
      <c r="T714" s="297"/>
      <c r="U714" s="297"/>
      <c r="V714" s="297"/>
      <c r="W714" s="297"/>
      <c r="X714" s="297"/>
      <c r="Y714" s="297"/>
      <c r="Z714" s="297"/>
    </row>
    <row r="715" spans="1:26" ht="15.75" customHeight="1">
      <c r="A715" s="297"/>
      <c r="B715" s="297"/>
      <c r="C715" s="297"/>
      <c r="D715" s="297"/>
      <c r="E715" s="297"/>
      <c r="F715" s="297"/>
      <c r="G715" s="297"/>
      <c r="H715" s="297"/>
      <c r="I715" s="297"/>
      <c r="J715" s="297"/>
      <c r="K715" s="297"/>
      <c r="L715" s="297"/>
      <c r="M715" s="297"/>
      <c r="N715" s="297"/>
      <c r="O715" s="297"/>
      <c r="P715" s="297"/>
      <c r="Q715" s="297"/>
      <c r="R715" s="297"/>
      <c r="S715" s="297"/>
      <c r="T715" s="297"/>
      <c r="U715" s="297"/>
      <c r="V715" s="297"/>
      <c r="W715" s="297"/>
      <c r="X715" s="297"/>
      <c r="Y715" s="297"/>
      <c r="Z715" s="297"/>
    </row>
    <row r="716" spans="1:26" ht="15.75" customHeight="1">
      <c r="A716" s="297"/>
      <c r="B716" s="297"/>
      <c r="C716" s="297"/>
      <c r="D716" s="297"/>
      <c r="E716" s="297"/>
      <c r="F716" s="297"/>
      <c r="G716" s="297"/>
      <c r="H716" s="297"/>
      <c r="I716" s="297"/>
      <c r="J716" s="297"/>
      <c r="K716" s="297"/>
      <c r="L716" s="297"/>
      <c r="M716" s="297"/>
      <c r="N716" s="297"/>
      <c r="O716" s="297"/>
      <c r="P716" s="297"/>
      <c r="Q716" s="297"/>
      <c r="R716" s="297"/>
      <c r="S716" s="297"/>
      <c r="T716" s="297"/>
      <c r="U716" s="297"/>
      <c r="V716" s="297"/>
      <c r="W716" s="297"/>
      <c r="X716" s="297"/>
      <c r="Y716" s="297"/>
      <c r="Z716" s="297"/>
    </row>
    <row r="717" spans="1:26" ht="15.75" customHeight="1">
      <c r="A717" s="297"/>
      <c r="B717" s="297"/>
      <c r="C717" s="297"/>
      <c r="D717" s="297"/>
      <c r="E717" s="297"/>
      <c r="F717" s="297"/>
      <c r="G717" s="297"/>
      <c r="H717" s="297"/>
      <c r="I717" s="297"/>
      <c r="J717" s="297"/>
      <c r="K717" s="297"/>
      <c r="L717" s="297"/>
      <c r="M717" s="297"/>
      <c r="N717" s="297"/>
      <c r="O717" s="297"/>
      <c r="P717" s="297"/>
      <c r="Q717" s="297"/>
      <c r="R717" s="297"/>
      <c r="S717" s="297"/>
      <c r="T717" s="297"/>
      <c r="U717" s="297"/>
      <c r="V717" s="297"/>
      <c r="W717" s="297"/>
      <c r="X717" s="297"/>
      <c r="Y717" s="297"/>
      <c r="Z717" s="297"/>
    </row>
    <row r="718" spans="1:26" ht="15.75" customHeight="1">
      <c r="A718" s="297"/>
      <c r="B718" s="297"/>
      <c r="C718" s="297"/>
      <c r="D718" s="297"/>
      <c r="E718" s="297"/>
      <c r="F718" s="297"/>
      <c r="G718" s="297"/>
      <c r="H718" s="297"/>
      <c r="I718" s="297"/>
      <c r="J718" s="297"/>
      <c r="K718" s="297"/>
      <c r="L718" s="297"/>
      <c r="M718" s="297"/>
      <c r="N718" s="297"/>
      <c r="O718" s="297"/>
      <c r="P718" s="297"/>
      <c r="Q718" s="297"/>
      <c r="R718" s="297"/>
      <c r="S718" s="297"/>
      <c r="T718" s="297"/>
      <c r="U718" s="297"/>
      <c r="V718" s="297"/>
      <c r="W718" s="297"/>
      <c r="X718" s="297"/>
      <c r="Y718" s="297"/>
      <c r="Z718" s="297"/>
    </row>
    <row r="719" spans="1:26" ht="15.75" customHeight="1">
      <c r="A719" s="297"/>
      <c r="B719" s="297"/>
      <c r="C719" s="297"/>
      <c r="D719" s="297"/>
      <c r="E719" s="297"/>
      <c r="F719" s="297"/>
      <c r="G719" s="297"/>
      <c r="H719" s="297"/>
      <c r="I719" s="297"/>
      <c r="J719" s="297"/>
      <c r="K719" s="297"/>
      <c r="L719" s="297"/>
      <c r="M719" s="297"/>
      <c r="N719" s="297"/>
      <c r="O719" s="297"/>
      <c r="P719" s="297"/>
      <c r="Q719" s="297"/>
      <c r="R719" s="297"/>
      <c r="S719" s="297"/>
      <c r="T719" s="297"/>
      <c r="U719" s="297"/>
      <c r="V719" s="297"/>
      <c r="W719" s="297"/>
      <c r="X719" s="297"/>
      <c r="Y719" s="297"/>
      <c r="Z719" s="297"/>
    </row>
    <row r="720" spans="1:26" ht="15.75" customHeight="1">
      <c r="A720" s="297"/>
      <c r="B720" s="297"/>
      <c r="C720" s="297"/>
      <c r="D720" s="297"/>
      <c r="E720" s="297"/>
      <c r="F720" s="297"/>
      <c r="G720" s="297"/>
      <c r="H720" s="297"/>
      <c r="I720" s="297"/>
      <c r="J720" s="297"/>
      <c r="K720" s="297"/>
      <c r="L720" s="297"/>
      <c r="M720" s="297"/>
      <c r="N720" s="297"/>
      <c r="O720" s="297"/>
      <c r="P720" s="297"/>
      <c r="Q720" s="297"/>
      <c r="R720" s="297"/>
      <c r="S720" s="297"/>
      <c r="T720" s="297"/>
      <c r="U720" s="297"/>
      <c r="V720" s="297"/>
      <c r="W720" s="297"/>
      <c r="X720" s="297"/>
      <c r="Y720" s="297"/>
      <c r="Z720" s="297"/>
    </row>
    <row r="721" spans="1:26" ht="15.75" customHeight="1">
      <c r="A721" s="297"/>
      <c r="B721" s="297"/>
      <c r="C721" s="297"/>
      <c r="D721" s="297"/>
      <c r="E721" s="297"/>
      <c r="F721" s="297"/>
      <c r="G721" s="297"/>
      <c r="H721" s="297"/>
      <c r="I721" s="297"/>
      <c r="J721" s="297"/>
      <c r="K721" s="297"/>
      <c r="L721" s="297"/>
      <c r="M721" s="297"/>
      <c r="N721" s="297"/>
      <c r="O721" s="297"/>
      <c r="P721" s="297"/>
      <c r="Q721" s="297"/>
      <c r="R721" s="297"/>
      <c r="S721" s="297"/>
      <c r="T721" s="297"/>
      <c r="U721" s="297"/>
      <c r="V721" s="297"/>
      <c r="W721" s="297"/>
      <c r="X721" s="297"/>
      <c r="Y721" s="297"/>
      <c r="Z721" s="297"/>
    </row>
    <row r="722" spans="1:26" ht="15.75" customHeight="1">
      <c r="A722" s="297"/>
      <c r="B722" s="297"/>
      <c r="C722" s="297"/>
      <c r="D722" s="297"/>
      <c r="E722" s="297"/>
      <c r="F722" s="297"/>
      <c r="G722" s="297"/>
      <c r="H722" s="297"/>
      <c r="I722" s="297"/>
      <c r="J722" s="297"/>
      <c r="K722" s="297"/>
      <c r="L722" s="297"/>
      <c r="M722" s="297"/>
      <c r="N722" s="297"/>
      <c r="O722" s="297"/>
      <c r="P722" s="297"/>
      <c r="Q722" s="297"/>
      <c r="R722" s="297"/>
      <c r="S722" s="297"/>
      <c r="T722" s="297"/>
      <c r="U722" s="297"/>
      <c r="V722" s="297"/>
      <c r="W722" s="297"/>
      <c r="X722" s="297"/>
      <c r="Y722" s="297"/>
      <c r="Z722" s="297"/>
    </row>
    <row r="723" spans="1:26" ht="15.75" customHeight="1">
      <c r="A723" s="297"/>
      <c r="B723" s="297"/>
      <c r="C723" s="297"/>
      <c r="D723" s="297"/>
      <c r="E723" s="297"/>
      <c r="F723" s="297"/>
      <c r="G723" s="297"/>
      <c r="H723" s="297"/>
      <c r="I723" s="297"/>
      <c r="J723" s="297"/>
      <c r="K723" s="297"/>
      <c r="L723" s="297"/>
      <c r="M723" s="297"/>
      <c r="N723" s="297"/>
      <c r="O723" s="297"/>
      <c r="P723" s="297"/>
      <c r="Q723" s="297"/>
      <c r="R723" s="297"/>
      <c r="S723" s="297"/>
      <c r="T723" s="297"/>
      <c r="U723" s="297"/>
      <c r="V723" s="297"/>
      <c r="W723" s="297"/>
      <c r="X723" s="297"/>
      <c r="Y723" s="297"/>
      <c r="Z723" s="297"/>
    </row>
    <row r="724" spans="1:26" ht="15.75" customHeight="1">
      <c r="A724" s="297"/>
      <c r="B724" s="297"/>
      <c r="C724" s="297"/>
      <c r="D724" s="297"/>
      <c r="E724" s="297"/>
      <c r="F724" s="297"/>
      <c r="G724" s="297"/>
      <c r="H724" s="297"/>
      <c r="I724" s="297"/>
      <c r="J724" s="297"/>
      <c r="K724" s="297"/>
      <c r="L724" s="297"/>
      <c r="M724" s="297"/>
      <c r="N724" s="297"/>
      <c r="O724" s="297"/>
      <c r="P724" s="297"/>
      <c r="Q724" s="297"/>
      <c r="R724" s="297"/>
      <c r="S724" s="297"/>
      <c r="T724" s="297"/>
      <c r="U724" s="297"/>
      <c r="V724" s="297"/>
      <c r="W724" s="297"/>
      <c r="X724" s="297"/>
      <c r="Y724" s="297"/>
      <c r="Z724" s="297"/>
    </row>
    <row r="725" spans="1:26" ht="15.75" customHeight="1">
      <c r="A725" s="297"/>
      <c r="B725" s="297"/>
      <c r="C725" s="297"/>
      <c r="D725" s="297"/>
      <c r="E725" s="297"/>
      <c r="F725" s="297"/>
      <c r="G725" s="297"/>
      <c r="H725" s="297"/>
      <c r="I725" s="297"/>
      <c r="J725" s="297"/>
      <c r="K725" s="297"/>
      <c r="L725" s="297"/>
      <c r="M725" s="297"/>
      <c r="N725" s="297"/>
      <c r="O725" s="297"/>
      <c r="P725" s="297"/>
      <c r="Q725" s="297"/>
      <c r="R725" s="297"/>
      <c r="S725" s="297"/>
      <c r="T725" s="297"/>
      <c r="U725" s="297"/>
      <c r="V725" s="297"/>
      <c r="W725" s="297"/>
      <c r="X725" s="297"/>
      <c r="Y725" s="297"/>
      <c r="Z725" s="297"/>
    </row>
    <row r="726" spans="1:26" ht="15.75" customHeight="1">
      <c r="A726" s="297"/>
      <c r="B726" s="297"/>
      <c r="C726" s="297"/>
      <c r="D726" s="297"/>
      <c r="E726" s="297"/>
      <c r="F726" s="297"/>
      <c r="G726" s="297"/>
      <c r="H726" s="297"/>
      <c r="I726" s="297"/>
      <c r="J726" s="297"/>
      <c r="K726" s="297"/>
      <c r="L726" s="297"/>
      <c r="M726" s="297"/>
      <c r="N726" s="297"/>
      <c r="O726" s="297"/>
      <c r="P726" s="297"/>
      <c r="Q726" s="297"/>
      <c r="R726" s="297"/>
      <c r="S726" s="297"/>
      <c r="T726" s="297"/>
      <c r="U726" s="297"/>
      <c r="V726" s="297"/>
      <c r="W726" s="297"/>
      <c r="X726" s="297"/>
      <c r="Y726" s="297"/>
      <c r="Z726" s="297"/>
    </row>
    <row r="727" spans="1:26" ht="15.75" customHeight="1">
      <c r="A727" s="297"/>
      <c r="B727" s="297"/>
      <c r="C727" s="297"/>
      <c r="D727" s="297"/>
      <c r="E727" s="297"/>
      <c r="F727" s="297"/>
      <c r="G727" s="297"/>
      <c r="H727" s="297"/>
      <c r="I727" s="297"/>
      <c r="J727" s="297"/>
      <c r="K727" s="297"/>
      <c r="L727" s="297"/>
      <c r="M727" s="297"/>
      <c r="N727" s="297"/>
      <c r="O727" s="297"/>
      <c r="P727" s="297"/>
      <c r="Q727" s="297"/>
      <c r="R727" s="297"/>
      <c r="S727" s="297"/>
      <c r="T727" s="297"/>
      <c r="U727" s="297"/>
      <c r="V727" s="297"/>
      <c r="W727" s="297"/>
      <c r="X727" s="297"/>
      <c r="Y727" s="297"/>
      <c r="Z727" s="297"/>
    </row>
    <row r="728" spans="1:26" ht="15.75" customHeight="1">
      <c r="A728" s="297"/>
      <c r="B728" s="297"/>
      <c r="C728" s="297"/>
      <c r="D728" s="297"/>
      <c r="E728" s="297"/>
      <c r="F728" s="297"/>
      <c r="G728" s="297"/>
      <c r="H728" s="297"/>
      <c r="I728" s="297"/>
      <c r="J728" s="297"/>
      <c r="K728" s="297"/>
      <c r="L728" s="297"/>
      <c r="M728" s="297"/>
      <c r="N728" s="297"/>
      <c r="O728" s="297"/>
      <c r="P728" s="297"/>
      <c r="Q728" s="297"/>
      <c r="R728" s="297"/>
      <c r="S728" s="297"/>
      <c r="T728" s="297"/>
      <c r="U728" s="297"/>
      <c r="V728" s="297"/>
      <c r="W728" s="297"/>
      <c r="X728" s="297"/>
      <c r="Y728" s="297"/>
      <c r="Z728" s="297"/>
    </row>
    <row r="729" spans="1:26" ht="15.75" customHeight="1">
      <c r="A729" s="297"/>
      <c r="B729" s="297"/>
      <c r="C729" s="297"/>
      <c r="D729" s="297"/>
      <c r="E729" s="297"/>
      <c r="F729" s="297"/>
      <c r="G729" s="297"/>
      <c r="H729" s="297"/>
      <c r="I729" s="297"/>
      <c r="J729" s="297"/>
      <c r="K729" s="297"/>
      <c r="L729" s="297"/>
      <c r="M729" s="297"/>
      <c r="N729" s="297"/>
      <c r="O729" s="297"/>
      <c r="P729" s="297"/>
      <c r="Q729" s="297"/>
      <c r="R729" s="297"/>
      <c r="S729" s="297"/>
      <c r="T729" s="297"/>
      <c r="U729" s="297"/>
      <c r="V729" s="297"/>
      <c r="W729" s="297"/>
      <c r="X729" s="297"/>
      <c r="Y729" s="297"/>
      <c r="Z729" s="297"/>
    </row>
    <row r="730" spans="1:26" ht="15.75" customHeight="1">
      <c r="A730" s="297"/>
      <c r="B730" s="297"/>
      <c r="C730" s="297"/>
      <c r="D730" s="297"/>
      <c r="E730" s="297"/>
      <c r="F730" s="297"/>
      <c r="G730" s="297"/>
      <c r="H730" s="297"/>
      <c r="I730" s="297"/>
      <c r="J730" s="297"/>
      <c r="K730" s="297"/>
      <c r="L730" s="297"/>
      <c r="M730" s="297"/>
      <c r="N730" s="297"/>
      <c r="O730" s="297"/>
      <c r="P730" s="297"/>
      <c r="Q730" s="297"/>
      <c r="R730" s="297"/>
      <c r="S730" s="297"/>
      <c r="T730" s="297"/>
      <c r="U730" s="297"/>
      <c r="V730" s="297"/>
      <c r="W730" s="297"/>
      <c r="X730" s="297"/>
      <c r="Y730" s="297"/>
      <c r="Z730" s="297"/>
    </row>
    <row r="731" spans="1:26" ht="15.75" customHeight="1">
      <c r="A731" s="297"/>
      <c r="B731" s="297"/>
      <c r="C731" s="297"/>
      <c r="D731" s="297"/>
      <c r="E731" s="297"/>
      <c r="F731" s="297"/>
      <c r="G731" s="297"/>
      <c r="H731" s="297"/>
      <c r="I731" s="297"/>
      <c r="J731" s="297"/>
      <c r="K731" s="297"/>
      <c r="L731" s="297"/>
      <c r="M731" s="297"/>
      <c r="N731" s="297"/>
      <c r="O731" s="297"/>
      <c r="P731" s="297"/>
      <c r="Q731" s="297"/>
      <c r="R731" s="297"/>
      <c r="S731" s="297"/>
      <c r="T731" s="297"/>
      <c r="U731" s="297"/>
      <c r="V731" s="297"/>
      <c r="W731" s="297"/>
      <c r="X731" s="297"/>
      <c r="Y731" s="297"/>
      <c r="Z731" s="297"/>
    </row>
    <row r="732" spans="1:26" ht="15.75" customHeight="1">
      <c r="A732" s="297"/>
      <c r="B732" s="297"/>
      <c r="C732" s="297"/>
      <c r="D732" s="297"/>
      <c r="E732" s="297"/>
      <c r="F732" s="297"/>
      <c r="G732" s="297"/>
      <c r="H732" s="297"/>
      <c r="I732" s="297"/>
      <c r="J732" s="297"/>
      <c r="K732" s="297"/>
      <c r="L732" s="297"/>
      <c r="M732" s="297"/>
      <c r="N732" s="297"/>
      <c r="O732" s="297"/>
      <c r="P732" s="297"/>
      <c r="Q732" s="297"/>
      <c r="R732" s="297"/>
      <c r="S732" s="297"/>
      <c r="T732" s="297"/>
      <c r="U732" s="297"/>
      <c r="V732" s="297"/>
      <c r="W732" s="297"/>
      <c r="X732" s="297"/>
      <c r="Y732" s="297"/>
      <c r="Z732" s="297"/>
    </row>
    <row r="733" spans="1:26" ht="15.75" customHeight="1">
      <c r="A733" s="297"/>
      <c r="B733" s="297"/>
      <c r="C733" s="297"/>
      <c r="D733" s="297"/>
      <c r="E733" s="297"/>
      <c r="F733" s="297"/>
      <c r="G733" s="297"/>
      <c r="H733" s="297"/>
      <c r="I733" s="297"/>
      <c r="J733" s="297"/>
      <c r="K733" s="297"/>
      <c r="L733" s="297"/>
      <c r="M733" s="297"/>
      <c r="N733" s="297"/>
      <c r="O733" s="297"/>
      <c r="P733" s="297"/>
      <c r="Q733" s="297"/>
      <c r="R733" s="297"/>
      <c r="S733" s="297"/>
      <c r="T733" s="297"/>
      <c r="U733" s="297"/>
      <c r="V733" s="297"/>
      <c r="W733" s="297"/>
      <c r="X733" s="297"/>
      <c r="Y733" s="297"/>
      <c r="Z733" s="297"/>
    </row>
    <row r="734" spans="1:26" ht="15.75" customHeight="1">
      <c r="A734" s="297"/>
      <c r="B734" s="297"/>
      <c r="C734" s="297"/>
      <c r="D734" s="297"/>
      <c r="E734" s="297"/>
      <c r="F734" s="297"/>
      <c r="G734" s="297"/>
      <c r="H734" s="297"/>
      <c r="I734" s="297"/>
      <c r="J734" s="297"/>
      <c r="K734" s="297"/>
      <c r="L734" s="297"/>
      <c r="M734" s="297"/>
      <c r="N734" s="297"/>
      <c r="O734" s="297"/>
      <c r="P734" s="297"/>
      <c r="Q734" s="297"/>
      <c r="R734" s="297"/>
      <c r="S734" s="297"/>
      <c r="T734" s="297"/>
      <c r="U734" s="297"/>
      <c r="V734" s="297"/>
      <c r="W734" s="297"/>
      <c r="X734" s="297"/>
      <c r="Y734" s="297"/>
      <c r="Z734" s="297"/>
    </row>
    <row r="735" spans="1:26" ht="15.75" customHeight="1">
      <c r="A735" s="297"/>
      <c r="B735" s="297"/>
      <c r="C735" s="297"/>
      <c r="D735" s="297"/>
      <c r="E735" s="297"/>
      <c r="F735" s="297"/>
      <c r="G735" s="297"/>
      <c r="H735" s="297"/>
      <c r="I735" s="297"/>
      <c r="J735" s="297"/>
      <c r="K735" s="297"/>
      <c r="L735" s="297"/>
      <c r="M735" s="297"/>
      <c r="N735" s="297"/>
      <c r="O735" s="297"/>
      <c r="P735" s="297"/>
      <c r="Q735" s="297"/>
      <c r="R735" s="297"/>
      <c r="S735" s="297"/>
      <c r="T735" s="297"/>
      <c r="U735" s="297"/>
      <c r="V735" s="297"/>
      <c r="W735" s="297"/>
      <c r="X735" s="297"/>
      <c r="Y735" s="297"/>
      <c r="Z735" s="297"/>
    </row>
    <row r="736" spans="1:26" ht="15.75" customHeight="1">
      <c r="A736" s="297"/>
      <c r="B736" s="297"/>
      <c r="C736" s="297"/>
      <c r="D736" s="297"/>
      <c r="E736" s="297"/>
      <c r="F736" s="297"/>
      <c r="G736" s="297"/>
      <c r="H736" s="297"/>
      <c r="I736" s="297"/>
      <c r="J736" s="297"/>
      <c r="K736" s="297"/>
      <c r="L736" s="297"/>
      <c r="M736" s="297"/>
      <c r="N736" s="297"/>
      <c r="O736" s="297"/>
      <c r="P736" s="297"/>
      <c r="Q736" s="297"/>
      <c r="R736" s="297"/>
      <c r="S736" s="297"/>
      <c r="T736" s="297"/>
      <c r="U736" s="297"/>
      <c r="V736" s="297"/>
      <c r="W736" s="297"/>
      <c r="X736" s="297"/>
      <c r="Y736" s="297"/>
      <c r="Z736" s="297"/>
    </row>
    <row r="737" spans="1:26" ht="15.75" customHeight="1">
      <c r="A737" s="297"/>
      <c r="B737" s="297"/>
      <c r="C737" s="297"/>
      <c r="D737" s="297"/>
      <c r="E737" s="297"/>
      <c r="F737" s="297"/>
      <c r="G737" s="297"/>
      <c r="H737" s="297"/>
      <c r="I737" s="297"/>
      <c r="J737" s="297"/>
      <c r="K737" s="297"/>
      <c r="L737" s="297"/>
      <c r="M737" s="297"/>
      <c r="N737" s="297"/>
      <c r="O737" s="297"/>
      <c r="P737" s="297"/>
      <c r="Q737" s="297"/>
      <c r="R737" s="297"/>
      <c r="S737" s="297"/>
      <c r="T737" s="297"/>
      <c r="U737" s="297"/>
      <c r="V737" s="297"/>
      <c r="W737" s="297"/>
      <c r="X737" s="297"/>
      <c r="Y737" s="297"/>
      <c r="Z737" s="297"/>
    </row>
    <row r="738" spans="1:26" ht="15.75" customHeight="1">
      <c r="A738" s="297"/>
      <c r="B738" s="297"/>
      <c r="C738" s="297"/>
      <c r="D738" s="297"/>
      <c r="E738" s="297"/>
      <c r="F738" s="297"/>
      <c r="G738" s="297"/>
      <c r="H738" s="297"/>
      <c r="I738" s="297"/>
      <c r="J738" s="297"/>
      <c r="K738" s="297"/>
      <c r="L738" s="297"/>
      <c r="M738" s="297"/>
      <c r="N738" s="297"/>
      <c r="O738" s="297"/>
      <c r="P738" s="297"/>
      <c r="Q738" s="297"/>
      <c r="R738" s="297"/>
      <c r="S738" s="297"/>
      <c r="T738" s="297"/>
      <c r="U738" s="297"/>
      <c r="V738" s="297"/>
      <c r="W738" s="297"/>
      <c r="X738" s="297"/>
      <c r="Y738" s="297"/>
      <c r="Z738" s="297"/>
    </row>
    <row r="739" spans="1:26" ht="15.75" customHeight="1">
      <c r="A739" s="297"/>
      <c r="B739" s="297"/>
      <c r="C739" s="297"/>
      <c r="D739" s="297"/>
      <c r="E739" s="297"/>
      <c r="F739" s="297"/>
      <c r="G739" s="297"/>
      <c r="H739" s="297"/>
      <c r="I739" s="297"/>
      <c r="J739" s="297"/>
      <c r="K739" s="297"/>
      <c r="L739" s="297"/>
      <c r="M739" s="297"/>
      <c r="N739" s="297"/>
      <c r="O739" s="297"/>
      <c r="P739" s="297"/>
      <c r="Q739" s="297"/>
      <c r="R739" s="297"/>
      <c r="S739" s="297"/>
      <c r="T739" s="297"/>
      <c r="U739" s="297"/>
      <c r="V739" s="297"/>
      <c r="W739" s="297"/>
      <c r="X739" s="297"/>
      <c r="Y739" s="297"/>
      <c r="Z739" s="297"/>
    </row>
    <row r="740" spans="1:26" ht="15.75" customHeight="1">
      <c r="A740" s="297"/>
      <c r="B740" s="297"/>
      <c r="C740" s="297"/>
      <c r="D740" s="297"/>
      <c r="E740" s="297"/>
      <c r="F740" s="297"/>
      <c r="G740" s="297"/>
      <c r="H740" s="297"/>
      <c r="I740" s="297"/>
      <c r="J740" s="297"/>
      <c r="K740" s="297"/>
      <c r="L740" s="297"/>
      <c r="M740" s="297"/>
      <c r="N740" s="297"/>
      <c r="O740" s="297"/>
      <c r="P740" s="297"/>
      <c r="Q740" s="297"/>
      <c r="R740" s="297"/>
      <c r="S740" s="297"/>
      <c r="T740" s="297"/>
      <c r="U740" s="297"/>
      <c r="V740" s="297"/>
      <c r="W740" s="297"/>
      <c r="X740" s="297"/>
      <c r="Y740" s="297"/>
      <c r="Z740" s="297"/>
    </row>
    <row r="741" spans="1:26" ht="15.75" customHeight="1">
      <c r="A741" s="297"/>
      <c r="B741" s="297"/>
      <c r="C741" s="297"/>
      <c r="D741" s="297"/>
      <c r="E741" s="297"/>
      <c r="F741" s="297"/>
      <c r="G741" s="297"/>
      <c r="H741" s="297"/>
      <c r="I741" s="297"/>
      <c r="J741" s="297"/>
      <c r="K741" s="297"/>
      <c r="L741" s="297"/>
      <c r="M741" s="297"/>
      <c r="N741" s="297"/>
      <c r="O741" s="297"/>
      <c r="P741" s="297"/>
      <c r="Q741" s="297"/>
      <c r="R741" s="297"/>
      <c r="S741" s="297"/>
      <c r="T741" s="297"/>
      <c r="U741" s="297"/>
      <c r="V741" s="297"/>
      <c r="W741" s="297"/>
      <c r="X741" s="297"/>
      <c r="Y741" s="297"/>
      <c r="Z741" s="297"/>
    </row>
    <row r="742" spans="1:26" ht="15.75" customHeight="1">
      <c r="A742" s="297"/>
      <c r="B742" s="297"/>
      <c r="C742" s="297"/>
      <c r="D742" s="297"/>
      <c r="E742" s="297"/>
      <c r="F742" s="297"/>
      <c r="G742" s="297"/>
      <c r="H742" s="297"/>
      <c r="I742" s="297"/>
      <c r="J742" s="297"/>
      <c r="K742" s="297"/>
      <c r="L742" s="297"/>
      <c r="M742" s="297"/>
      <c r="N742" s="297"/>
      <c r="O742" s="297"/>
      <c r="P742" s="297"/>
      <c r="Q742" s="297"/>
      <c r="R742" s="297"/>
      <c r="S742" s="297"/>
      <c r="T742" s="297"/>
      <c r="U742" s="297"/>
      <c r="V742" s="297"/>
      <c r="W742" s="297"/>
      <c r="X742" s="297"/>
      <c r="Y742" s="297"/>
      <c r="Z742" s="297"/>
    </row>
    <row r="743" spans="1:26" ht="15.75" customHeight="1">
      <c r="A743" s="297"/>
      <c r="B743" s="297"/>
      <c r="C743" s="297"/>
      <c r="D743" s="297"/>
      <c r="E743" s="297"/>
      <c r="F743" s="297"/>
      <c r="G743" s="297"/>
      <c r="H743" s="297"/>
      <c r="I743" s="297"/>
      <c r="J743" s="297"/>
      <c r="K743" s="297"/>
      <c r="L743" s="297"/>
      <c r="M743" s="297"/>
      <c r="N743" s="297"/>
      <c r="O743" s="297"/>
      <c r="P743" s="297"/>
      <c r="Q743" s="297"/>
      <c r="R743" s="297"/>
      <c r="S743" s="297"/>
      <c r="T743" s="297"/>
      <c r="U743" s="297"/>
      <c r="V743" s="297"/>
      <c r="W743" s="297"/>
      <c r="X743" s="297"/>
      <c r="Y743" s="297"/>
      <c r="Z743" s="297"/>
    </row>
    <row r="744" spans="1:26" ht="15.75" customHeight="1">
      <c r="A744" s="297"/>
      <c r="B744" s="297"/>
      <c r="C744" s="297"/>
      <c r="D744" s="297"/>
      <c r="E744" s="297"/>
      <c r="F744" s="297"/>
      <c r="G744" s="297"/>
      <c r="H744" s="297"/>
      <c r="I744" s="297"/>
      <c r="J744" s="297"/>
      <c r="K744" s="297"/>
      <c r="L744" s="297"/>
      <c r="M744" s="297"/>
      <c r="N744" s="297"/>
      <c r="O744" s="297"/>
      <c r="P744" s="297"/>
      <c r="Q744" s="297"/>
      <c r="R744" s="297"/>
      <c r="S744" s="297"/>
      <c r="T744" s="297"/>
      <c r="U744" s="297"/>
      <c r="V744" s="297"/>
      <c r="W744" s="297"/>
      <c r="X744" s="297"/>
      <c r="Y744" s="297"/>
      <c r="Z744" s="297"/>
    </row>
    <row r="745" spans="1:26" ht="15.75" customHeight="1">
      <c r="A745" s="297"/>
      <c r="B745" s="297"/>
      <c r="C745" s="297"/>
      <c r="D745" s="297"/>
      <c r="E745" s="297"/>
      <c r="F745" s="297"/>
      <c r="G745" s="297"/>
      <c r="H745" s="297"/>
      <c r="I745" s="297"/>
      <c r="J745" s="297"/>
      <c r="K745" s="297"/>
      <c r="L745" s="297"/>
      <c r="M745" s="297"/>
      <c r="N745" s="297"/>
      <c r="O745" s="297"/>
      <c r="P745" s="297"/>
      <c r="Q745" s="297"/>
      <c r="R745" s="297"/>
      <c r="S745" s="297"/>
      <c r="T745" s="297"/>
      <c r="U745" s="297"/>
      <c r="V745" s="297"/>
      <c r="W745" s="297"/>
      <c r="X745" s="297"/>
      <c r="Y745" s="297"/>
      <c r="Z745" s="297"/>
    </row>
    <row r="746" spans="1:26" ht="15.75" customHeight="1">
      <c r="A746" s="297"/>
      <c r="B746" s="297"/>
      <c r="C746" s="297"/>
      <c r="D746" s="297"/>
      <c r="E746" s="297"/>
      <c r="F746" s="297"/>
      <c r="G746" s="297"/>
      <c r="H746" s="297"/>
      <c r="I746" s="297"/>
      <c r="J746" s="297"/>
      <c r="K746" s="297"/>
      <c r="L746" s="297"/>
      <c r="M746" s="297"/>
      <c r="N746" s="297"/>
      <c r="O746" s="297"/>
      <c r="P746" s="297"/>
      <c r="Q746" s="297"/>
      <c r="R746" s="297"/>
      <c r="S746" s="297"/>
      <c r="T746" s="297"/>
      <c r="U746" s="297"/>
      <c r="V746" s="297"/>
      <c r="W746" s="297"/>
      <c r="X746" s="297"/>
      <c r="Y746" s="297"/>
      <c r="Z746" s="297"/>
    </row>
    <row r="747" spans="1:26" ht="15.75" customHeight="1">
      <c r="A747" s="297"/>
      <c r="B747" s="297"/>
      <c r="C747" s="297"/>
      <c r="D747" s="297"/>
      <c r="E747" s="297"/>
      <c r="F747" s="297"/>
      <c r="G747" s="297"/>
      <c r="H747" s="297"/>
      <c r="I747" s="297"/>
      <c r="J747" s="297"/>
      <c r="K747" s="297"/>
      <c r="L747" s="297"/>
      <c r="M747" s="297"/>
      <c r="N747" s="297"/>
      <c r="O747" s="297"/>
      <c r="P747" s="297"/>
      <c r="Q747" s="297"/>
      <c r="R747" s="297"/>
      <c r="S747" s="297"/>
      <c r="T747" s="297"/>
      <c r="U747" s="297"/>
      <c r="V747" s="297"/>
      <c r="W747" s="297"/>
      <c r="X747" s="297"/>
      <c r="Y747" s="297"/>
      <c r="Z747" s="297"/>
    </row>
    <row r="748" spans="1:26" ht="15.75" customHeight="1">
      <c r="A748" s="297"/>
      <c r="B748" s="297"/>
      <c r="C748" s="297"/>
      <c r="D748" s="297"/>
      <c r="E748" s="297"/>
      <c r="F748" s="297"/>
      <c r="G748" s="297"/>
      <c r="H748" s="297"/>
      <c r="I748" s="297"/>
      <c r="J748" s="297"/>
      <c r="K748" s="297"/>
      <c r="L748" s="297"/>
      <c r="M748" s="297"/>
      <c r="N748" s="297"/>
      <c r="O748" s="297"/>
      <c r="P748" s="297"/>
      <c r="Q748" s="297"/>
      <c r="R748" s="297"/>
      <c r="S748" s="297"/>
      <c r="T748" s="297"/>
      <c r="U748" s="297"/>
      <c r="V748" s="297"/>
      <c r="W748" s="297"/>
      <c r="X748" s="297"/>
      <c r="Y748" s="297"/>
      <c r="Z748" s="297"/>
    </row>
    <row r="749" spans="1:26" ht="15.75" customHeight="1">
      <c r="A749" s="297"/>
      <c r="B749" s="297"/>
      <c r="C749" s="297"/>
      <c r="D749" s="297"/>
      <c r="E749" s="297"/>
      <c r="F749" s="297"/>
      <c r="G749" s="297"/>
      <c r="H749" s="297"/>
      <c r="I749" s="297"/>
      <c r="J749" s="297"/>
      <c r="K749" s="297"/>
      <c r="L749" s="297"/>
      <c r="M749" s="297"/>
      <c r="N749" s="297"/>
      <c r="O749" s="297"/>
      <c r="P749" s="297"/>
      <c r="Q749" s="297"/>
      <c r="R749" s="297"/>
      <c r="S749" s="297"/>
      <c r="T749" s="297"/>
      <c r="U749" s="297"/>
      <c r="V749" s="297"/>
      <c r="W749" s="297"/>
      <c r="X749" s="297"/>
      <c r="Y749" s="297"/>
      <c r="Z749" s="297"/>
    </row>
    <row r="750" spans="1:26" ht="15.75" customHeight="1">
      <c r="A750" s="297"/>
      <c r="B750" s="297"/>
      <c r="C750" s="297"/>
      <c r="D750" s="297"/>
      <c r="E750" s="297"/>
      <c r="F750" s="297"/>
      <c r="G750" s="297"/>
      <c r="H750" s="297"/>
      <c r="I750" s="297"/>
      <c r="J750" s="297"/>
      <c r="K750" s="297"/>
      <c r="L750" s="297"/>
      <c r="M750" s="297"/>
      <c r="N750" s="297"/>
      <c r="O750" s="297"/>
      <c r="P750" s="297"/>
      <c r="Q750" s="297"/>
      <c r="R750" s="297"/>
      <c r="S750" s="297"/>
      <c r="T750" s="297"/>
      <c r="U750" s="297"/>
      <c r="V750" s="297"/>
      <c r="W750" s="297"/>
      <c r="X750" s="297"/>
      <c r="Y750" s="297"/>
      <c r="Z750" s="297"/>
    </row>
    <row r="751" spans="1:26" ht="15.75" customHeight="1">
      <c r="A751" s="297"/>
      <c r="B751" s="297"/>
      <c r="C751" s="297"/>
      <c r="D751" s="297"/>
      <c r="E751" s="297"/>
      <c r="F751" s="297"/>
      <c r="G751" s="297"/>
      <c r="H751" s="297"/>
      <c r="I751" s="297"/>
      <c r="J751" s="297"/>
      <c r="K751" s="297"/>
      <c r="L751" s="297"/>
      <c r="M751" s="297"/>
      <c r="N751" s="297"/>
      <c r="O751" s="297"/>
      <c r="P751" s="297"/>
      <c r="Q751" s="297"/>
      <c r="R751" s="297"/>
      <c r="S751" s="297"/>
      <c r="T751" s="297"/>
      <c r="U751" s="297"/>
      <c r="V751" s="297"/>
      <c r="W751" s="297"/>
      <c r="X751" s="297"/>
      <c r="Y751" s="297"/>
      <c r="Z751" s="297"/>
    </row>
    <row r="752" spans="1:26" ht="15.75" customHeight="1">
      <c r="A752" s="297"/>
      <c r="B752" s="297"/>
      <c r="C752" s="297"/>
      <c r="D752" s="297"/>
      <c r="E752" s="297"/>
      <c r="F752" s="297"/>
      <c r="G752" s="297"/>
      <c r="H752" s="297"/>
      <c r="I752" s="297"/>
      <c r="J752" s="297"/>
      <c r="K752" s="297"/>
      <c r="L752" s="297"/>
      <c r="M752" s="297"/>
      <c r="N752" s="297"/>
      <c r="O752" s="297"/>
      <c r="P752" s="297"/>
      <c r="Q752" s="297"/>
      <c r="R752" s="297"/>
      <c r="S752" s="297"/>
      <c r="T752" s="297"/>
      <c r="U752" s="297"/>
      <c r="V752" s="297"/>
      <c r="W752" s="297"/>
      <c r="X752" s="297"/>
      <c r="Y752" s="297"/>
      <c r="Z752" s="297"/>
    </row>
    <row r="753" spans="1:26" ht="15.75" customHeight="1">
      <c r="A753" s="297"/>
      <c r="B753" s="297"/>
      <c r="C753" s="297"/>
      <c r="D753" s="297"/>
      <c r="E753" s="297"/>
      <c r="F753" s="297"/>
      <c r="G753" s="297"/>
      <c r="H753" s="297"/>
      <c r="I753" s="297"/>
      <c r="J753" s="297"/>
      <c r="K753" s="297"/>
      <c r="L753" s="297"/>
      <c r="M753" s="297"/>
      <c r="N753" s="297"/>
      <c r="O753" s="297"/>
      <c r="P753" s="297"/>
      <c r="Q753" s="297"/>
      <c r="R753" s="297"/>
      <c r="S753" s="297"/>
      <c r="T753" s="297"/>
      <c r="U753" s="297"/>
      <c r="V753" s="297"/>
      <c r="W753" s="297"/>
      <c r="X753" s="297"/>
      <c r="Y753" s="297"/>
      <c r="Z753" s="297"/>
    </row>
    <row r="754" spans="1:26" ht="15.75" customHeight="1">
      <c r="A754" s="297"/>
      <c r="B754" s="297"/>
      <c r="C754" s="297"/>
      <c r="D754" s="297"/>
      <c r="E754" s="297"/>
      <c r="F754" s="297"/>
      <c r="G754" s="297"/>
      <c r="H754" s="297"/>
      <c r="I754" s="297"/>
      <c r="J754" s="297"/>
      <c r="K754" s="297"/>
      <c r="L754" s="297"/>
      <c r="M754" s="297"/>
      <c r="N754" s="297"/>
      <c r="O754" s="297"/>
      <c r="P754" s="297"/>
      <c r="Q754" s="297"/>
      <c r="R754" s="297"/>
      <c r="S754" s="297"/>
      <c r="T754" s="297"/>
      <c r="U754" s="297"/>
      <c r="V754" s="297"/>
      <c r="W754" s="297"/>
      <c r="X754" s="297"/>
      <c r="Y754" s="297"/>
      <c r="Z754" s="297"/>
    </row>
    <row r="755" spans="1:26" ht="15.75" customHeight="1">
      <c r="A755" s="297"/>
      <c r="B755" s="297"/>
      <c r="C755" s="297"/>
      <c r="D755" s="297"/>
      <c r="E755" s="297"/>
      <c r="F755" s="297"/>
      <c r="G755" s="297"/>
      <c r="H755" s="297"/>
      <c r="I755" s="297"/>
      <c r="J755" s="297"/>
      <c r="K755" s="297"/>
      <c r="L755" s="297"/>
      <c r="M755" s="297"/>
      <c r="N755" s="297"/>
      <c r="O755" s="297"/>
      <c r="P755" s="297"/>
      <c r="Q755" s="297"/>
      <c r="R755" s="297"/>
      <c r="S755" s="297"/>
      <c r="T755" s="297"/>
      <c r="U755" s="297"/>
      <c r="V755" s="297"/>
      <c r="W755" s="297"/>
      <c r="X755" s="297"/>
      <c r="Y755" s="297"/>
      <c r="Z755" s="297"/>
    </row>
    <row r="756" spans="1:26" ht="15.75" customHeight="1">
      <c r="A756" s="297"/>
      <c r="B756" s="297"/>
      <c r="C756" s="297"/>
      <c r="D756" s="297"/>
      <c r="E756" s="297"/>
      <c r="F756" s="297"/>
      <c r="G756" s="297"/>
      <c r="H756" s="297"/>
      <c r="I756" s="297"/>
      <c r="J756" s="297"/>
      <c r="K756" s="297"/>
      <c r="L756" s="297"/>
      <c r="M756" s="297"/>
      <c r="N756" s="297"/>
      <c r="O756" s="297"/>
      <c r="P756" s="297"/>
      <c r="Q756" s="297"/>
      <c r="R756" s="297"/>
      <c r="S756" s="297"/>
      <c r="T756" s="297"/>
      <c r="U756" s="297"/>
      <c r="V756" s="297"/>
      <c r="W756" s="297"/>
      <c r="X756" s="297"/>
      <c r="Y756" s="297"/>
      <c r="Z756" s="297"/>
    </row>
    <row r="757" spans="1:26" ht="15.75" customHeight="1">
      <c r="A757" s="297"/>
      <c r="B757" s="297"/>
      <c r="C757" s="297"/>
      <c r="D757" s="297"/>
      <c r="E757" s="297"/>
      <c r="F757" s="297"/>
      <c r="G757" s="297"/>
      <c r="H757" s="297"/>
      <c r="I757" s="297"/>
      <c r="J757" s="297"/>
      <c r="K757" s="297"/>
      <c r="L757" s="297"/>
      <c r="M757" s="297"/>
      <c r="N757" s="297"/>
      <c r="O757" s="297"/>
      <c r="P757" s="297"/>
      <c r="Q757" s="297"/>
      <c r="R757" s="297"/>
      <c r="S757" s="297"/>
      <c r="T757" s="297"/>
      <c r="U757" s="297"/>
      <c r="V757" s="297"/>
      <c r="W757" s="297"/>
      <c r="X757" s="297"/>
      <c r="Y757" s="297"/>
      <c r="Z757" s="297"/>
    </row>
    <row r="758" spans="1:26" ht="15.75" customHeight="1">
      <c r="A758" s="297"/>
      <c r="B758" s="297"/>
      <c r="C758" s="297"/>
      <c r="D758" s="297"/>
      <c r="E758" s="297"/>
      <c r="F758" s="297"/>
      <c r="G758" s="297"/>
      <c r="H758" s="297"/>
      <c r="I758" s="297"/>
      <c r="J758" s="297"/>
      <c r="K758" s="297"/>
      <c r="L758" s="297"/>
      <c r="M758" s="297"/>
      <c r="N758" s="297"/>
      <c r="O758" s="297"/>
      <c r="P758" s="297"/>
      <c r="Q758" s="297"/>
      <c r="R758" s="297"/>
      <c r="S758" s="297"/>
      <c r="T758" s="297"/>
      <c r="U758" s="297"/>
      <c r="V758" s="297"/>
      <c r="W758" s="297"/>
      <c r="X758" s="297"/>
      <c r="Y758" s="297"/>
      <c r="Z758" s="297"/>
    </row>
    <row r="759" spans="1:26" ht="15.75" customHeight="1">
      <c r="A759" s="297"/>
      <c r="B759" s="297"/>
      <c r="C759" s="297"/>
      <c r="D759" s="297"/>
      <c r="E759" s="297"/>
      <c r="F759" s="297"/>
      <c r="G759" s="297"/>
      <c r="H759" s="297"/>
      <c r="I759" s="297"/>
      <c r="J759" s="297"/>
      <c r="K759" s="297"/>
      <c r="L759" s="297"/>
      <c r="M759" s="297"/>
      <c r="N759" s="297"/>
      <c r="O759" s="297"/>
      <c r="P759" s="297"/>
      <c r="Q759" s="297"/>
      <c r="R759" s="297"/>
      <c r="S759" s="297"/>
      <c r="T759" s="297"/>
      <c r="U759" s="297"/>
      <c r="V759" s="297"/>
      <c r="W759" s="297"/>
      <c r="X759" s="297"/>
      <c r="Y759" s="297"/>
      <c r="Z759" s="297"/>
    </row>
    <row r="760" spans="1:26" ht="15.75" customHeight="1">
      <c r="A760" s="297"/>
      <c r="B760" s="297"/>
      <c r="C760" s="297"/>
      <c r="D760" s="297"/>
      <c r="E760" s="297"/>
      <c r="F760" s="297"/>
      <c r="G760" s="297"/>
      <c r="H760" s="297"/>
      <c r="I760" s="297"/>
      <c r="J760" s="297"/>
      <c r="K760" s="297"/>
      <c r="L760" s="297"/>
      <c r="M760" s="297"/>
      <c r="N760" s="297"/>
      <c r="O760" s="297"/>
      <c r="P760" s="297"/>
      <c r="Q760" s="297"/>
      <c r="R760" s="297"/>
      <c r="S760" s="297"/>
      <c r="T760" s="297"/>
      <c r="U760" s="297"/>
      <c r="V760" s="297"/>
      <c r="W760" s="297"/>
      <c r="X760" s="297"/>
      <c r="Y760" s="297"/>
      <c r="Z760" s="297"/>
    </row>
    <row r="761" spans="1:26" ht="15.75" customHeight="1">
      <c r="A761" s="297"/>
      <c r="B761" s="297"/>
      <c r="C761" s="297"/>
      <c r="D761" s="297"/>
      <c r="E761" s="297"/>
      <c r="F761" s="297"/>
      <c r="G761" s="297"/>
      <c r="H761" s="297"/>
      <c r="I761" s="297"/>
      <c r="J761" s="297"/>
      <c r="K761" s="297"/>
      <c r="L761" s="297"/>
      <c r="M761" s="297"/>
      <c r="N761" s="297"/>
      <c r="O761" s="297"/>
      <c r="P761" s="297"/>
      <c r="Q761" s="297"/>
      <c r="R761" s="297"/>
      <c r="S761" s="297"/>
      <c r="T761" s="297"/>
      <c r="U761" s="297"/>
      <c r="V761" s="297"/>
      <c r="W761" s="297"/>
      <c r="X761" s="297"/>
      <c r="Y761" s="297"/>
      <c r="Z761" s="297"/>
    </row>
    <row r="762" spans="1:26" ht="15.75" customHeight="1">
      <c r="A762" s="297"/>
      <c r="B762" s="297"/>
      <c r="C762" s="297"/>
      <c r="D762" s="297"/>
      <c r="E762" s="297"/>
      <c r="F762" s="297"/>
      <c r="G762" s="297"/>
      <c r="H762" s="297"/>
      <c r="I762" s="297"/>
      <c r="J762" s="297"/>
      <c r="K762" s="297"/>
      <c r="L762" s="297"/>
      <c r="M762" s="297"/>
      <c r="N762" s="297"/>
      <c r="O762" s="297"/>
      <c r="P762" s="297"/>
      <c r="Q762" s="297"/>
      <c r="R762" s="297"/>
      <c r="S762" s="297"/>
      <c r="T762" s="297"/>
      <c r="U762" s="297"/>
      <c r="V762" s="297"/>
      <c r="W762" s="297"/>
      <c r="X762" s="297"/>
      <c r="Y762" s="297"/>
      <c r="Z762" s="297"/>
    </row>
    <row r="763" spans="1:26" ht="15.75" customHeight="1">
      <c r="A763" s="297"/>
      <c r="B763" s="297"/>
      <c r="C763" s="297"/>
      <c r="D763" s="297"/>
      <c r="E763" s="297"/>
      <c r="F763" s="297"/>
      <c r="G763" s="297"/>
      <c r="H763" s="297"/>
      <c r="I763" s="297"/>
      <c r="J763" s="297"/>
      <c r="K763" s="297"/>
      <c r="L763" s="297"/>
      <c r="M763" s="297"/>
      <c r="N763" s="297"/>
      <c r="O763" s="297"/>
      <c r="P763" s="297"/>
      <c r="Q763" s="297"/>
      <c r="R763" s="297"/>
      <c r="S763" s="297"/>
      <c r="T763" s="297"/>
      <c r="U763" s="297"/>
      <c r="V763" s="297"/>
      <c r="W763" s="297"/>
      <c r="X763" s="297"/>
      <c r="Y763" s="297"/>
      <c r="Z763" s="297"/>
    </row>
    <row r="764" spans="1:26" ht="15.75" customHeight="1">
      <c r="A764" s="297"/>
      <c r="B764" s="297"/>
      <c r="C764" s="297"/>
      <c r="D764" s="297"/>
      <c r="E764" s="297"/>
      <c r="F764" s="297"/>
      <c r="G764" s="297"/>
      <c r="H764" s="297"/>
      <c r="I764" s="297"/>
      <c r="J764" s="297"/>
      <c r="K764" s="297"/>
      <c r="L764" s="297"/>
      <c r="M764" s="297"/>
      <c r="N764" s="297"/>
      <c r="O764" s="297"/>
      <c r="P764" s="297"/>
      <c r="Q764" s="297"/>
      <c r="R764" s="297"/>
      <c r="S764" s="297"/>
      <c r="T764" s="297"/>
      <c r="U764" s="297"/>
      <c r="V764" s="297"/>
      <c r="W764" s="297"/>
      <c r="X764" s="297"/>
      <c r="Y764" s="297"/>
      <c r="Z764" s="297"/>
    </row>
    <row r="765" spans="1:26" ht="15.75" customHeight="1">
      <c r="A765" s="297"/>
      <c r="B765" s="297"/>
      <c r="C765" s="297"/>
      <c r="D765" s="297"/>
      <c r="E765" s="297"/>
      <c r="F765" s="297"/>
      <c r="G765" s="297"/>
      <c r="H765" s="297"/>
      <c r="I765" s="297"/>
      <c r="J765" s="297"/>
      <c r="K765" s="297"/>
      <c r="L765" s="297"/>
      <c r="M765" s="297"/>
      <c r="N765" s="297"/>
      <c r="O765" s="297"/>
      <c r="P765" s="297"/>
      <c r="Q765" s="297"/>
      <c r="R765" s="297"/>
      <c r="S765" s="297"/>
      <c r="T765" s="297"/>
      <c r="U765" s="297"/>
      <c r="V765" s="297"/>
      <c r="W765" s="297"/>
      <c r="X765" s="297"/>
      <c r="Y765" s="297"/>
      <c r="Z765" s="297"/>
    </row>
    <row r="766" spans="1:26" ht="15.75" customHeight="1">
      <c r="A766" s="297"/>
      <c r="B766" s="297"/>
      <c r="C766" s="297"/>
      <c r="D766" s="297"/>
      <c r="E766" s="297"/>
      <c r="F766" s="297"/>
      <c r="G766" s="297"/>
      <c r="H766" s="297"/>
      <c r="I766" s="297"/>
      <c r="J766" s="297"/>
      <c r="K766" s="297"/>
      <c r="L766" s="297"/>
      <c r="M766" s="297"/>
      <c r="N766" s="297"/>
      <c r="O766" s="297"/>
      <c r="P766" s="297"/>
      <c r="Q766" s="297"/>
      <c r="R766" s="297"/>
      <c r="S766" s="297"/>
      <c r="T766" s="297"/>
      <c r="U766" s="297"/>
      <c r="V766" s="297"/>
      <c r="W766" s="297"/>
      <c r="X766" s="297"/>
      <c r="Y766" s="297"/>
      <c r="Z766" s="297"/>
    </row>
    <row r="767" spans="1:26" ht="15.75" customHeight="1">
      <c r="A767" s="297"/>
      <c r="B767" s="297"/>
      <c r="C767" s="297"/>
      <c r="D767" s="297"/>
      <c r="E767" s="297"/>
      <c r="F767" s="297"/>
      <c r="G767" s="297"/>
      <c r="H767" s="297"/>
      <c r="I767" s="297"/>
      <c r="J767" s="297"/>
      <c r="K767" s="297"/>
      <c r="L767" s="297"/>
      <c r="M767" s="297"/>
      <c r="N767" s="297"/>
      <c r="O767" s="297"/>
      <c r="P767" s="297"/>
      <c r="Q767" s="297"/>
      <c r="R767" s="297"/>
      <c r="S767" s="297"/>
      <c r="T767" s="297"/>
      <c r="U767" s="297"/>
      <c r="V767" s="297"/>
      <c r="W767" s="297"/>
      <c r="X767" s="297"/>
      <c r="Y767" s="297"/>
      <c r="Z767" s="297"/>
    </row>
    <row r="768" spans="1:26" ht="15.75" customHeight="1">
      <c r="A768" s="297"/>
      <c r="B768" s="297"/>
      <c r="C768" s="297"/>
      <c r="D768" s="297"/>
      <c r="E768" s="297"/>
      <c r="F768" s="297"/>
      <c r="G768" s="297"/>
      <c r="H768" s="297"/>
      <c r="I768" s="297"/>
      <c r="J768" s="297"/>
      <c r="K768" s="297"/>
      <c r="L768" s="297"/>
      <c r="M768" s="297"/>
      <c r="N768" s="297"/>
      <c r="O768" s="297"/>
      <c r="P768" s="297"/>
      <c r="Q768" s="297"/>
      <c r="R768" s="297"/>
      <c r="S768" s="297"/>
      <c r="T768" s="297"/>
      <c r="U768" s="297"/>
      <c r="V768" s="297"/>
      <c r="W768" s="297"/>
      <c r="X768" s="297"/>
      <c r="Y768" s="297"/>
      <c r="Z768" s="297"/>
    </row>
    <row r="769" spans="1:26" ht="15.75" customHeight="1">
      <c r="A769" s="297"/>
      <c r="B769" s="297"/>
      <c r="C769" s="297"/>
      <c r="D769" s="297"/>
      <c r="E769" s="297"/>
      <c r="F769" s="297"/>
      <c r="G769" s="297"/>
      <c r="H769" s="297"/>
      <c r="I769" s="297"/>
      <c r="J769" s="297"/>
      <c r="K769" s="297"/>
      <c r="L769" s="297"/>
      <c r="M769" s="297"/>
      <c r="N769" s="297"/>
      <c r="O769" s="297"/>
      <c r="P769" s="297"/>
      <c r="Q769" s="297"/>
      <c r="R769" s="297"/>
      <c r="S769" s="297"/>
      <c r="T769" s="297"/>
      <c r="U769" s="297"/>
      <c r="V769" s="297"/>
      <c r="W769" s="297"/>
      <c r="X769" s="297"/>
      <c r="Y769" s="297"/>
      <c r="Z769" s="297"/>
    </row>
    <row r="770" spans="1:26" ht="15.75" customHeight="1">
      <c r="A770" s="297"/>
      <c r="B770" s="297"/>
      <c r="C770" s="297"/>
      <c r="D770" s="297"/>
      <c r="E770" s="297"/>
      <c r="F770" s="297"/>
      <c r="G770" s="297"/>
      <c r="H770" s="297"/>
      <c r="I770" s="297"/>
      <c r="J770" s="297"/>
      <c r="K770" s="297"/>
      <c r="L770" s="297"/>
      <c r="M770" s="297"/>
      <c r="N770" s="297"/>
      <c r="O770" s="297"/>
      <c r="P770" s="297"/>
      <c r="Q770" s="297"/>
      <c r="R770" s="297"/>
      <c r="S770" s="297"/>
      <c r="T770" s="297"/>
      <c r="U770" s="297"/>
      <c r="V770" s="297"/>
      <c r="W770" s="297"/>
      <c r="X770" s="297"/>
      <c r="Y770" s="297"/>
      <c r="Z770" s="297"/>
    </row>
    <row r="771" spans="1:26" ht="15.75" customHeight="1">
      <c r="A771" s="297"/>
      <c r="B771" s="297"/>
      <c r="C771" s="297"/>
      <c r="D771" s="297"/>
      <c r="E771" s="297"/>
      <c r="F771" s="297"/>
      <c r="G771" s="297"/>
      <c r="H771" s="297"/>
      <c r="I771" s="297"/>
      <c r="J771" s="297"/>
      <c r="K771" s="297"/>
      <c r="L771" s="297"/>
      <c r="M771" s="297"/>
      <c r="N771" s="297"/>
      <c r="O771" s="297"/>
      <c r="P771" s="297"/>
      <c r="Q771" s="297"/>
      <c r="R771" s="297"/>
      <c r="S771" s="297"/>
      <c r="T771" s="297"/>
      <c r="U771" s="297"/>
      <c r="V771" s="297"/>
      <c r="W771" s="297"/>
      <c r="X771" s="297"/>
      <c r="Y771" s="297"/>
      <c r="Z771" s="297"/>
    </row>
    <row r="772" spans="1:26" ht="15.75" customHeight="1">
      <c r="A772" s="297"/>
      <c r="B772" s="297"/>
      <c r="C772" s="297"/>
      <c r="D772" s="297"/>
      <c r="E772" s="297"/>
      <c r="F772" s="297"/>
      <c r="G772" s="297"/>
      <c r="H772" s="297"/>
      <c r="I772" s="297"/>
      <c r="J772" s="297"/>
      <c r="K772" s="297"/>
      <c r="L772" s="297"/>
      <c r="M772" s="297"/>
      <c r="N772" s="297"/>
      <c r="O772" s="297"/>
      <c r="P772" s="297"/>
      <c r="Q772" s="297"/>
      <c r="R772" s="297"/>
      <c r="S772" s="297"/>
      <c r="T772" s="297"/>
      <c r="U772" s="297"/>
      <c r="V772" s="297"/>
      <c r="W772" s="297"/>
      <c r="X772" s="297"/>
      <c r="Y772" s="297"/>
      <c r="Z772" s="297"/>
    </row>
    <row r="773" spans="1:26" ht="15.75" customHeight="1">
      <c r="A773" s="297"/>
      <c r="B773" s="297"/>
      <c r="C773" s="297"/>
      <c r="D773" s="297"/>
      <c r="E773" s="297"/>
      <c r="F773" s="297"/>
      <c r="G773" s="297"/>
      <c r="H773" s="297"/>
      <c r="I773" s="297"/>
      <c r="J773" s="297"/>
      <c r="K773" s="297"/>
      <c r="L773" s="297"/>
      <c r="M773" s="297"/>
      <c r="N773" s="297"/>
      <c r="O773" s="297"/>
      <c r="P773" s="297"/>
      <c r="Q773" s="297"/>
      <c r="R773" s="297"/>
      <c r="S773" s="297"/>
      <c r="T773" s="297"/>
      <c r="U773" s="297"/>
      <c r="V773" s="297"/>
      <c r="W773" s="297"/>
      <c r="X773" s="297"/>
      <c r="Y773" s="297"/>
      <c r="Z773" s="297"/>
    </row>
    <row r="774" spans="1:26" ht="15.75" customHeight="1">
      <c r="A774" s="297"/>
      <c r="B774" s="297"/>
      <c r="C774" s="297"/>
      <c r="D774" s="297"/>
      <c r="E774" s="297"/>
      <c r="F774" s="297"/>
      <c r="G774" s="297"/>
      <c r="H774" s="297"/>
      <c r="I774" s="297"/>
      <c r="J774" s="297"/>
      <c r="K774" s="297"/>
      <c r="L774" s="297"/>
      <c r="M774" s="297"/>
      <c r="N774" s="297"/>
      <c r="O774" s="297"/>
      <c r="P774" s="297"/>
      <c r="Q774" s="297"/>
      <c r="R774" s="297"/>
      <c r="S774" s="297"/>
      <c r="T774" s="297"/>
      <c r="U774" s="297"/>
      <c r="V774" s="297"/>
      <c r="W774" s="297"/>
      <c r="X774" s="297"/>
      <c r="Y774" s="297"/>
      <c r="Z774" s="297"/>
    </row>
    <row r="775" spans="1:26" ht="15.75" customHeight="1">
      <c r="A775" s="297"/>
      <c r="B775" s="297"/>
      <c r="C775" s="297"/>
      <c r="D775" s="297"/>
      <c r="E775" s="297"/>
      <c r="F775" s="297"/>
      <c r="G775" s="297"/>
      <c r="H775" s="297"/>
      <c r="I775" s="297"/>
      <c r="J775" s="297"/>
      <c r="K775" s="297"/>
      <c r="L775" s="297"/>
      <c r="M775" s="297"/>
      <c r="N775" s="297"/>
      <c r="O775" s="297"/>
      <c r="P775" s="297"/>
      <c r="Q775" s="297"/>
      <c r="R775" s="297"/>
      <c r="S775" s="297"/>
      <c r="T775" s="297"/>
      <c r="U775" s="297"/>
      <c r="V775" s="297"/>
      <c r="W775" s="297"/>
      <c r="X775" s="297"/>
      <c r="Y775" s="297"/>
      <c r="Z775" s="297"/>
    </row>
    <row r="776" spans="1:26" ht="15.75" customHeight="1">
      <c r="A776" s="297"/>
      <c r="B776" s="297"/>
      <c r="C776" s="297"/>
      <c r="D776" s="297"/>
      <c r="E776" s="297"/>
      <c r="F776" s="297"/>
      <c r="G776" s="297"/>
      <c r="H776" s="297"/>
      <c r="I776" s="297"/>
      <c r="J776" s="297"/>
      <c r="K776" s="297"/>
      <c r="L776" s="297"/>
      <c r="M776" s="297"/>
      <c r="N776" s="297"/>
      <c r="O776" s="297"/>
      <c r="P776" s="297"/>
      <c r="Q776" s="297"/>
      <c r="R776" s="297"/>
      <c r="S776" s="297"/>
      <c r="T776" s="297"/>
      <c r="U776" s="297"/>
      <c r="V776" s="297"/>
      <c r="W776" s="297"/>
      <c r="X776" s="297"/>
      <c r="Y776" s="297"/>
      <c r="Z776" s="297"/>
    </row>
    <row r="777" spans="1:26" ht="15.75" customHeight="1">
      <c r="A777" s="297"/>
      <c r="B777" s="297"/>
      <c r="C777" s="297"/>
      <c r="D777" s="297"/>
      <c r="E777" s="297"/>
      <c r="F777" s="297"/>
      <c r="G777" s="297"/>
      <c r="H777" s="297"/>
      <c r="I777" s="297"/>
      <c r="J777" s="297"/>
      <c r="K777" s="297"/>
      <c r="L777" s="297"/>
      <c r="M777" s="297"/>
      <c r="N777" s="297"/>
      <c r="O777" s="297"/>
      <c r="P777" s="297"/>
      <c r="Q777" s="297"/>
      <c r="R777" s="297"/>
      <c r="S777" s="297"/>
      <c r="T777" s="297"/>
      <c r="U777" s="297"/>
      <c r="V777" s="297"/>
      <c r="W777" s="297"/>
      <c r="X777" s="297"/>
      <c r="Y777" s="297"/>
      <c r="Z777" s="297"/>
    </row>
    <row r="778" spans="1:26" ht="15.75" customHeight="1">
      <c r="A778" s="297"/>
      <c r="B778" s="297"/>
      <c r="C778" s="297"/>
      <c r="D778" s="297"/>
      <c r="E778" s="297"/>
      <c r="F778" s="297"/>
      <c r="G778" s="297"/>
      <c r="H778" s="297"/>
      <c r="I778" s="297"/>
      <c r="J778" s="297"/>
      <c r="K778" s="297"/>
      <c r="L778" s="297"/>
      <c r="M778" s="297"/>
      <c r="N778" s="297"/>
      <c r="O778" s="297"/>
      <c r="P778" s="297"/>
      <c r="Q778" s="297"/>
      <c r="R778" s="297"/>
      <c r="S778" s="297"/>
      <c r="T778" s="297"/>
      <c r="U778" s="297"/>
      <c r="V778" s="297"/>
      <c r="W778" s="297"/>
      <c r="X778" s="297"/>
      <c r="Y778" s="297"/>
      <c r="Z778" s="297"/>
    </row>
    <row r="779" spans="1:26" ht="15.75" customHeight="1">
      <c r="A779" s="297"/>
      <c r="B779" s="297"/>
      <c r="C779" s="297"/>
      <c r="D779" s="297"/>
      <c r="E779" s="297"/>
      <c r="F779" s="297"/>
      <c r="G779" s="297"/>
      <c r="H779" s="297"/>
      <c r="I779" s="297"/>
      <c r="J779" s="297"/>
      <c r="K779" s="297"/>
      <c r="L779" s="297"/>
      <c r="M779" s="297"/>
      <c r="N779" s="297"/>
      <c r="O779" s="297"/>
      <c r="P779" s="297"/>
      <c r="Q779" s="297"/>
      <c r="R779" s="297"/>
      <c r="S779" s="297"/>
      <c r="T779" s="297"/>
      <c r="U779" s="297"/>
      <c r="V779" s="297"/>
      <c r="W779" s="297"/>
      <c r="X779" s="297"/>
      <c r="Y779" s="297"/>
      <c r="Z779" s="297"/>
    </row>
    <row r="780" spans="1:26" ht="15.75" customHeight="1">
      <c r="A780" s="297"/>
      <c r="B780" s="297"/>
      <c r="C780" s="297"/>
      <c r="D780" s="297"/>
      <c r="E780" s="297"/>
      <c r="F780" s="297"/>
      <c r="G780" s="297"/>
      <c r="H780" s="297"/>
      <c r="I780" s="297"/>
      <c r="J780" s="297"/>
      <c r="K780" s="297"/>
      <c r="L780" s="297"/>
      <c r="M780" s="297"/>
      <c r="N780" s="297"/>
      <c r="O780" s="297"/>
      <c r="P780" s="297"/>
      <c r="Q780" s="297"/>
      <c r="R780" s="297"/>
      <c r="S780" s="297"/>
      <c r="T780" s="297"/>
      <c r="U780" s="297"/>
      <c r="V780" s="297"/>
      <c r="W780" s="297"/>
      <c r="X780" s="297"/>
      <c r="Y780" s="297"/>
      <c r="Z780" s="297"/>
    </row>
    <row r="781" spans="1:26" ht="15.75" customHeight="1">
      <c r="A781" s="297"/>
      <c r="B781" s="297"/>
      <c r="C781" s="297"/>
      <c r="D781" s="297"/>
      <c r="E781" s="297"/>
      <c r="F781" s="297"/>
      <c r="G781" s="297"/>
      <c r="H781" s="297"/>
      <c r="I781" s="297"/>
      <c r="J781" s="297"/>
      <c r="K781" s="297"/>
      <c r="L781" s="297"/>
      <c r="M781" s="297"/>
      <c r="N781" s="297"/>
      <c r="O781" s="297"/>
      <c r="P781" s="297"/>
      <c r="Q781" s="297"/>
      <c r="R781" s="297"/>
      <c r="S781" s="297"/>
      <c r="T781" s="297"/>
      <c r="U781" s="297"/>
      <c r="V781" s="297"/>
      <c r="W781" s="297"/>
      <c r="X781" s="297"/>
      <c r="Y781" s="297"/>
      <c r="Z781" s="297"/>
    </row>
    <row r="782" spans="1:26" ht="15.75" customHeight="1">
      <c r="A782" s="297"/>
      <c r="B782" s="297"/>
      <c r="C782" s="297"/>
      <c r="D782" s="297"/>
      <c r="E782" s="297"/>
      <c r="F782" s="297"/>
      <c r="G782" s="297"/>
      <c r="H782" s="297"/>
      <c r="I782" s="297"/>
      <c r="J782" s="297"/>
      <c r="K782" s="297"/>
      <c r="L782" s="297"/>
      <c r="M782" s="297"/>
      <c r="N782" s="297"/>
      <c r="O782" s="297"/>
      <c r="P782" s="297"/>
      <c r="Q782" s="297"/>
      <c r="R782" s="297"/>
      <c r="S782" s="297"/>
      <c r="T782" s="297"/>
      <c r="U782" s="297"/>
      <c r="V782" s="297"/>
      <c r="W782" s="297"/>
      <c r="X782" s="297"/>
      <c r="Y782" s="297"/>
      <c r="Z782" s="297"/>
    </row>
    <row r="783" spans="1:26" ht="15.75" customHeight="1">
      <c r="A783" s="297"/>
      <c r="B783" s="297"/>
      <c r="C783" s="297"/>
      <c r="D783" s="297"/>
      <c r="E783" s="297"/>
      <c r="F783" s="297"/>
      <c r="G783" s="297"/>
      <c r="H783" s="297"/>
      <c r="I783" s="297"/>
      <c r="J783" s="297"/>
      <c r="K783" s="297"/>
      <c r="L783" s="297"/>
      <c r="M783" s="297"/>
      <c r="N783" s="297"/>
      <c r="O783" s="297"/>
      <c r="P783" s="297"/>
      <c r="Q783" s="297"/>
      <c r="R783" s="297"/>
      <c r="S783" s="297"/>
      <c r="T783" s="297"/>
      <c r="U783" s="297"/>
      <c r="V783" s="297"/>
      <c r="W783" s="297"/>
      <c r="X783" s="297"/>
      <c r="Y783" s="297"/>
      <c r="Z783" s="297"/>
    </row>
    <row r="784" spans="1:26" ht="15.75" customHeight="1">
      <c r="A784" s="297"/>
      <c r="B784" s="297"/>
      <c r="C784" s="297"/>
      <c r="D784" s="297"/>
      <c r="E784" s="297"/>
      <c r="F784" s="297"/>
      <c r="G784" s="297"/>
      <c r="H784" s="297"/>
      <c r="I784" s="297"/>
      <c r="J784" s="297"/>
      <c r="K784" s="297"/>
      <c r="L784" s="297"/>
      <c r="M784" s="297"/>
      <c r="N784" s="297"/>
      <c r="O784" s="297"/>
      <c r="P784" s="297"/>
      <c r="Q784" s="297"/>
      <c r="R784" s="297"/>
      <c r="S784" s="297"/>
      <c r="T784" s="297"/>
      <c r="U784" s="297"/>
      <c r="V784" s="297"/>
      <c r="W784" s="297"/>
      <c r="X784" s="297"/>
      <c r="Y784" s="297"/>
      <c r="Z784" s="297"/>
    </row>
    <row r="785" spans="1:26" ht="15.75" customHeight="1">
      <c r="A785" s="297"/>
      <c r="B785" s="297"/>
      <c r="C785" s="297"/>
      <c r="D785" s="297"/>
      <c r="E785" s="297"/>
      <c r="F785" s="297"/>
      <c r="G785" s="297"/>
      <c r="H785" s="297"/>
      <c r="I785" s="297"/>
      <c r="J785" s="297"/>
      <c r="K785" s="297"/>
      <c r="L785" s="297"/>
      <c r="M785" s="297"/>
      <c r="N785" s="297"/>
      <c r="O785" s="297"/>
      <c r="P785" s="297"/>
      <c r="Q785" s="297"/>
      <c r="R785" s="297"/>
      <c r="S785" s="297"/>
      <c r="T785" s="297"/>
      <c r="U785" s="297"/>
      <c r="V785" s="297"/>
      <c r="W785" s="297"/>
      <c r="X785" s="297"/>
      <c r="Y785" s="297"/>
      <c r="Z785" s="297"/>
    </row>
    <row r="786" spans="1:26" ht="15.75" customHeight="1">
      <c r="A786" s="297"/>
      <c r="B786" s="297"/>
      <c r="C786" s="297"/>
      <c r="D786" s="297"/>
      <c r="E786" s="297"/>
      <c r="F786" s="297"/>
      <c r="G786" s="297"/>
      <c r="H786" s="297"/>
      <c r="I786" s="297"/>
      <c r="J786" s="297"/>
      <c r="K786" s="297"/>
      <c r="L786" s="297"/>
      <c r="M786" s="297"/>
      <c r="N786" s="297"/>
      <c r="O786" s="297"/>
      <c r="P786" s="297"/>
      <c r="Q786" s="297"/>
      <c r="R786" s="297"/>
      <c r="S786" s="297"/>
      <c r="T786" s="297"/>
      <c r="U786" s="297"/>
      <c r="V786" s="297"/>
      <c r="W786" s="297"/>
      <c r="X786" s="297"/>
      <c r="Y786" s="297"/>
      <c r="Z786" s="297"/>
    </row>
    <row r="787" spans="1:26" ht="15.75" customHeight="1">
      <c r="A787" s="297"/>
      <c r="B787" s="297"/>
      <c r="C787" s="297"/>
      <c r="D787" s="297"/>
      <c r="E787" s="297"/>
      <c r="F787" s="297"/>
      <c r="G787" s="297"/>
      <c r="H787" s="297"/>
      <c r="I787" s="297"/>
      <c r="J787" s="297"/>
      <c r="K787" s="297"/>
      <c r="L787" s="297"/>
      <c r="M787" s="297"/>
      <c r="N787" s="297"/>
      <c r="O787" s="297"/>
      <c r="P787" s="297"/>
      <c r="Q787" s="297"/>
      <c r="R787" s="297"/>
      <c r="S787" s="297"/>
      <c r="T787" s="297"/>
      <c r="U787" s="297"/>
      <c r="V787" s="297"/>
      <c r="W787" s="297"/>
      <c r="X787" s="297"/>
      <c r="Y787" s="297"/>
      <c r="Z787" s="297"/>
    </row>
    <row r="788" spans="1:26" ht="15.75" customHeight="1">
      <c r="A788" s="297"/>
      <c r="B788" s="297"/>
      <c r="C788" s="297"/>
      <c r="D788" s="297"/>
      <c r="E788" s="297"/>
      <c r="F788" s="297"/>
      <c r="G788" s="297"/>
      <c r="H788" s="297"/>
      <c r="I788" s="297"/>
      <c r="J788" s="297"/>
      <c r="K788" s="297"/>
      <c r="L788" s="297"/>
      <c r="M788" s="297"/>
      <c r="N788" s="297"/>
      <c r="O788" s="297"/>
      <c r="P788" s="297"/>
      <c r="Q788" s="297"/>
      <c r="R788" s="297"/>
      <c r="S788" s="297"/>
      <c r="T788" s="297"/>
      <c r="U788" s="297"/>
      <c r="V788" s="297"/>
      <c r="W788" s="297"/>
      <c r="X788" s="297"/>
      <c r="Y788" s="297"/>
      <c r="Z788" s="297"/>
    </row>
    <row r="789" spans="1:26" ht="15.75" customHeight="1">
      <c r="A789" s="297"/>
      <c r="B789" s="297"/>
      <c r="C789" s="297"/>
      <c r="D789" s="297"/>
      <c r="E789" s="297"/>
      <c r="F789" s="297"/>
      <c r="G789" s="297"/>
      <c r="H789" s="297"/>
      <c r="I789" s="297"/>
      <c r="J789" s="297"/>
      <c r="K789" s="297"/>
      <c r="L789" s="297"/>
      <c r="M789" s="297"/>
      <c r="N789" s="297"/>
      <c r="O789" s="297"/>
      <c r="P789" s="297"/>
      <c r="Q789" s="297"/>
      <c r="R789" s="297"/>
      <c r="S789" s="297"/>
      <c r="T789" s="297"/>
      <c r="U789" s="297"/>
      <c r="V789" s="297"/>
      <c r="W789" s="297"/>
      <c r="X789" s="297"/>
      <c r="Y789" s="297"/>
      <c r="Z789" s="297"/>
    </row>
    <row r="790" spans="1:26" ht="15.75" customHeight="1">
      <c r="A790" s="297"/>
      <c r="B790" s="297"/>
      <c r="C790" s="297"/>
      <c r="D790" s="297"/>
      <c r="E790" s="297"/>
      <c r="F790" s="297"/>
      <c r="G790" s="297"/>
      <c r="H790" s="297"/>
      <c r="I790" s="297"/>
      <c r="J790" s="297"/>
      <c r="K790" s="297"/>
      <c r="L790" s="297"/>
      <c r="M790" s="297"/>
      <c r="N790" s="297"/>
      <c r="O790" s="297"/>
      <c r="P790" s="297"/>
      <c r="Q790" s="297"/>
      <c r="R790" s="297"/>
      <c r="S790" s="297"/>
      <c r="T790" s="297"/>
      <c r="U790" s="297"/>
      <c r="V790" s="297"/>
      <c r="W790" s="297"/>
      <c r="X790" s="297"/>
      <c r="Y790" s="297"/>
      <c r="Z790" s="297"/>
    </row>
    <row r="791" spans="1:26" ht="15.75" customHeight="1">
      <c r="A791" s="297"/>
      <c r="B791" s="297"/>
      <c r="C791" s="297"/>
      <c r="D791" s="297"/>
      <c r="E791" s="297"/>
      <c r="F791" s="297"/>
      <c r="G791" s="297"/>
      <c r="H791" s="297"/>
      <c r="I791" s="297"/>
      <c r="J791" s="297"/>
      <c r="K791" s="297"/>
      <c r="L791" s="297"/>
      <c r="M791" s="297"/>
      <c r="N791" s="297"/>
      <c r="O791" s="297"/>
      <c r="P791" s="297"/>
      <c r="Q791" s="297"/>
      <c r="R791" s="297"/>
      <c r="S791" s="297"/>
      <c r="T791" s="297"/>
      <c r="U791" s="297"/>
      <c r="V791" s="297"/>
      <c r="W791" s="297"/>
      <c r="X791" s="297"/>
      <c r="Y791" s="297"/>
      <c r="Z791" s="297"/>
    </row>
    <row r="792" spans="1:26" ht="15.75" customHeight="1">
      <c r="A792" s="297"/>
      <c r="B792" s="297"/>
      <c r="C792" s="297"/>
      <c r="D792" s="297"/>
      <c r="E792" s="297"/>
      <c r="F792" s="297"/>
      <c r="G792" s="297"/>
      <c r="H792" s="297"/>
      <c r="I792" s="297"/>
      <c r="J792" s="297"/>
      <c r="K792" s="297"/>
      <c r="L792" s="297"/>
      <c r="M792" s="297"/>
      <c r="N792" s="297"/>
      <c r="O792" s="297"/>
      <c r="P792" s="297"/>
      <c r="Q792" s="297"/>
      <c r="R792" s="297"/>
      <c r="S792" s="297"/>
      <c r="T792" s="297"/>
      <c r="U792" s="297"/>
      <c r="V792" s="297"/>
      <c r="W792" s="297"/>
      <c r="X792" s="297"/>
      <c r="Y792" s="297"/>
      <c r="Z792" s="297"/>
    </row>
    <row r="793" spans="1:26" ht="15.75" customHeight="1">
      <c r="A793" s="297"/>
      <c r="B793" s="297"/>
      <c r="C793" s="297"/>
      <c r="D793" s="297"/>
      <c r="E793" s="297"/>
      <c r="F793" s="297"/>
      <c r="G793" s="297"/>
      <c r="H793" s="297"/>
      <c r="I793" s="297"/>
      <c r="J793" s="297"/>
      <c r="K793" s="297"/>
      <c r="L793" s="297"/>
      <c r="M793" s="297"/>
      <c r="N793" s="297"/>
      <c r="O793" s="297"/>
      <c r="P793" s="297"/>
      <c r="Q793" s="297"/>
      <c r="R793" s="297"/>
      <c r="S793" s="297"/>
      <c r="T793" s="297"/>
      <c r="U793" s="297"/>
      <c r="V793" s="297"/>
      <c r="W793" s="297"/>
      <c r="X793" s="297"/>
      <c r="Y793" s="297"/>
      <c r="Z793" s="297"/>
    </row>
    <row r="794" spans="1:26" ht="15.75" customHeight="1">
      <c r="A794" s="297"/>
      <c r="B794" s="297"/>
      <c r="C794" s="297"/>
      <c r="D794" s="297"/>
      <c r="E794" s="297"/>
      <c r="F794" s="297"/>
      <c r="G794" s="297"/>
      <c r="H794" s="297"/>
      <c r="I794" s="297"/>
      <c r="J794" s="297"/>
      <c r="K794" s="297"/>
      <c r="L794" s="297"/>
      <c r="M794" s="297"/>
      <c r="N794" s="297"/>
      <c r="O794" s="297"/>
      <c r="P794" s="297"/>
      <c r="Q794" s="297"/>
      <c r="R794" s="297"/>
      <c r="S794" s="297"/>
      <c r="T794" s="297"/>
      <c r="U794" s="297"/>
      <c r="V794" s="297"/>
      <c r="W794" s="297"/>
      <c r="X794" s="297"/>
      <c r="Y794" s="297"/>
      <c r="Z794" s="297"/>
    </row>
    <row r="795" spans="1:26" ht="15.75" customHeight="1">
      <c r="A795" s="297"/>
      <c r="B795" s="297"/>
      <c r="C795" s="297"/>
      <c r="D795" s="297"/>
      <c r="E795" s="297"/>
      <c r="F795" s="297"/>
      <c r="G795" s="297"/>
      <c r="H795" s="297"/>
      <c r="I795" s="297"/>
      <c r="J795" s="297"/>
      <c r="K795" s="297"/>
      <c r="L795" s="297"/>
      <c r="M795" s="297"/>
      <c r="N795" s="297"/>
      <c r="O795" s="297"/>
      <c r="P795" s="297"/>
      <c r="Q795" s="297"/>
      <c r="R795" s="297"/>
      <c r="S795" s="297"/>
      <c r="T795" s="297"/>
      <c r="U795" s="297"/>
      <c r="V795" s="297"/>
      <c r="W795" s="297"/>
      <c r="X795" s="297"/>
      <c r="Y795" s="297"/>
      <c r="Z795" s="297"/>
    </row>
    <row r="796" spans="1:26" ht="15.75" customHeight="1">
      <c r="A796" s="297"/>
      <c r="B796" s="297"/>
      <c r="C796" s="297"/>
      <c r="D796" s="297"/>
      <c r="E796" s="297"/>
      <c r="F796" s="297"/>
      <c r="G796" s="297"/>
      <c r="H796" s="297"/>
      <c r="I796" s="297"/>
      <c r="J796" s="297"/>
      <c r="K796" s="297"/>
      <c r="L796" s="297"/>
      <c r="M796" s="297"/>
      <c r="N796" s="297"/>
      <c r="O796" s="297"/>
      <c r="P796" s="297"/>
      <c r="Q796" s="297"/>
      <c r="R796" s="297"/>
      <c r="S796" s="297"/>
      <c r="T796" s="297"/>
      <c r="U796" s="297"/>
      <c r="V796" s="297"/>
      <c r="W796" s="297"/>
      <c r="X796" s="297"/>
      <c r="Y796" s="297"/>
      <c r="Z796" s="297"/>
    </row>
    <row r="797" spans="1:26" ht="15.75" customHeight="1">
      <c r="A797" s="297"/>
      <c r="B797" s="297"/>
      <c r="C797" s="297"/>
      <c r="D797" s="297"/>
      <c r="E797" s="297"/>
      <c r="F797" s="297"/>
      <c r="G797" s="297"/>
      <c r="H797" s="297"/>
      <c r="I797" s="297"/>
      <c r="J797" s="297"/>
      <c r="K797" s="297"/>
      <c r="L797" s="297"/>
      <c r="M797" s="297"/>
      <c r="N797" s="297"/>
      <c r="O797" s="297"/>
      <c r="P797" s="297"/>
      <c r="Q797" s="297"/>
      <c r="R797" s="297"/>
      <c r="S797" s="297"/>
      <c r="T797" s="297"/>
      <c r="U797" s="297"/>
      <c r="V797" s="297"/>
      <c r="W797" s="297"/>
      <c r="X797" s="297"/>
      <c r="Y797" s="297"/>
      <c r="Z797" s="297"/>
    </row>
    <row r="798" spans="1:26" ht="15.75" customHeight="1">
      <c r="A798" s="297"/>
      <c r="B798" s="297"/>
      <c r="C798" s="297"/>
      <c r="D798" s="297"/>
      <c r="E798" s="297"/>
      <c r="F798" s="297"/>
      <c r="G798" s="297"/>
      <c r="H798" s="297"/>
      <c r="I798" s="297"/>
      <c r="J798" s="297"/>
      <c r="K798" s="297"/>
      <c r="L798" s="297"/>
      <c r="M798" s="297"/>
      <c r="N798" s="297"/>
      <c r="O798" s="297"/>
      <c r="P798" s="297"/>
      <c r="Q798" s="297"/>
      <c r="R798" s="297"/>
      <c r="S798" s="297"/>
      <c r="T798" s="297"/>
      <c r="U798" s="297"/>
      <c r="V798" s="297"/>
      <c r="W798" s="297"/>
      <c r="X798" s="297"/>
      <c r="Y798" s="297"/>
      <c r="Z798" s="297"/>
    </row>
    <row r="799" spans="1:26" ht="15.75" customHeight="1">
      <c r="A799" s="297"/>
      <c r="B799" s="297"/>
      <c r="C799" s="297"/>
      <c r="D799" s="297"/>
      <c r="E799" s="297"/>
      <c r="F799" s="297"/>
      <c r="G799" s="297"/>
      <c r="H799" s="297"/>
      <c r="I799" s="297"/>
      <c r="J799" s="297"/>
      <c r="K799" s="297"/>
      <c r="L799" s="297"/>
      <c r="M799" s="297"/>
      <c r="N799" s="297"/>
      <c r="O799" s="297"/>
      <c r="P799" s="297"/>
      <c r="Q799" s="297"/>
      <c r="R799" s="297"/>
      <c r="S799" s="297"/>
      <c r="T799" s="297"/>
      <c r="U799" s="297"/>
      <c r="V799" s="297"/>
      <c r="W799" s="297"/>
      <c r="X799" s="297"/>
      <c r="Y799" s="297"/>
      <c r="Z799" s="297"/>
    </row>
    <row r="800" spans="1:26" ht="15.75" customHeight="1">
      <c r="A800" s="297"/>
      <c r="B800" s="297"/>
      <c r="C800" s="297"/>
      <c r="D800" s="297"/>
      <c r="E800" s="297"/>
      <c r="F800" s="297"/>
      <c r="G800" s="297"/>
      <c r="H800" s="297"/>
      <c r="I800" s="297"/>
      <c r="J800" s="297"/>
      <c r="K800" s="297"/>
      <c r="L800" s="297"/>
      <c r="M800" s="297"/>
      <c r="N800" s="297"/>
      <c r="O800" s="297"/>
      <c r="P800" s="297"/>
      <c r="Q800" s="297"/>
      <c r="R800" s="297"/>
      <c r="S800" s="297"/>
      <c r="T800" s="297"/>
      <c r="U800" s="297"/>
      <c r="V800" s="297"/>
      <c r="W800" s="297"/>
      <c r="X800" s="297"/>
      <c r="Y800" s="297"/>
      <c r="Z800" s="297"/>
    </row>
    <row r="801" spans="1:26" ht="15.75" customHeight="1">
      <c r="A801" s="297"/>
      <c r="B801" s="297"/>
      <c r="C801" s="297"/>
      <c r="D801" s="297"/>
      <c r="E801" s="297"/>
      <c r="F801" s="297"/>
      <c r="G801" s="297"/>
      <c r="H801" s="297"/>
      <c r="I801" s="297"/>
      <c r="J801" s="297"/>
      <c r="K801" s="297"/>
      <c r="L801" s="297"/>
      <c r="M801" s="297"/>
      <c r="N801" s="297"/>
      <c r="O801" s="297"/>
      <c r="P801" s="297"/>
      <c r="Q801" s="297"/>
      <c r="R801" s="297"/>
      <c r="S801" s="297"/>
      <c r="T801" s="297"/>
      <c r="U801" s="297"/>
      <c r="V801" s="297"/>
      <c r="W801" s="297"/>
      <c r="X801" s="297"/>
      <c r="Y801" s="297"/>
      <c r="Z801" s="297"/>
    </row>
    <row r="802" spans="1:26" ht="15.75" customHeight="1">
      <c r="A802" s="297"/>
      <c r="B802" s="297"/>
      <c r="C802" s="297"/>
      <c r="D802" s="297"/>
      <c r="E802" s="297"/>
      <c r="F802" s="297"/>
      <c r="G802" s="297"/>
      <c r="H802" s="297"/>
      <c r="I802" s="297"/>
      <c r="J802" s="297"/>
      <c r="K802" s="297"/>
      <c r="L802" s="297"/>
      <c r="M802" s="297"/>
      <c r="N802" s="297"/>
      <c r="O802" s="297"/>
      <c r="P802" s="297"/>
      <c r="Q802" s="297"/>
      <c r="R802" s="297"/>
      <c r="S802" s="297"/>
      <c r="T802" s="297"/>
      <c r="U802" s="297"/>
      <c r="V802" s="297"/>
      <c r="W802" s="297"/>
      <c r="X802" s="297"/>
      <c r="Y802" s="297"/>
      <c r="Z802" s="297"/>
    </row>
    <row r="803" spans="1:26" ht="15.75" customHeight="1">
      <c r="A803" s="297"/>
      <c r="B803" s="297"/>
      <c r="C803" s="297"/>
      <c r="D803" s="297"/>
      <c r="E803" s="297"/>
      <c r="F803" s="297"/>
      <c r="G803" s="297"/>
      <c r="H803" s="297"/>
      <c r="I803" s="297"/>
      <c r="J803" s="297"/>
      <c r="K803" s="297"/>
      <c r="L803" s="297"/>
      <c r="M803" s="297"/>
      <c r="N803" s="297"/>
      <c r="O803" s="297"/>
      <c r="P803" s="297"/>
      <c r="Q803" s="297"/>
      <c r="R803" s="297"/>
      <c r="S803" s="297"/>
      <c r="T803" s="297"/>
      <c r="U803" s="297"/>
      <c r="V803" s="297"/>
      <c r="W803" s="297"/>
      <c r="X803" s="297"/>
      <c r="Y803" s="297"/>
      <c r="Z803" s="297"/>
    </row>
    <row r="804" spans="1:26" ht="15.75" customHeight="1">
      <c r="A804" s="297"/>
      <c r="B804" s="297"/>
      <c r="C804" s="297"/>
      <c r="D804" s="297"/>
      <c r="E804" s="297"/>
      <c r="F804" s="297"/>
      <c r="G804" s="297"/>
      <c r="H804" s="297"/>
      <c r="I804" s="297"/>
      <c r="J804" s="297"/>
      <c r="K804" s="297"/>
      <c r="L804" s="297"/>
      <c r="M804" s="297"/>
      <c r="N804" s="297"/>
      <c r="O804" s="297"/>
      <c r="P804" s="297"/>
      <c r="Q804" s="297"/>
      <c r="R804" s="297"/>
      <c r="S804" s="297"/>
      <c r="T804" s="297"/>
      <c r="U804" s="297"/>
      <c r="V804" s="297"/>
      <c r="W804" s="297"/>
      <c r="X804" s="297"/>
      <c r="Y804" s="297"/>
      <c r="Z804" s="297"/>
    </row>
    <row r="805" spans="1:26" ht="15.75" customHeight="1">
      <c r="A805" s="297"/>
      <c r="B805" s="297"/>
      <c r="C805" s="297"/>
      <c r="D805" s="297"/>
      <c r="E805" s="297"/>
      <c r="F805" s="297"/>
      <c r="G805" s="297"/>
      <c r="H805" s="297"/>
      <c r="I805" s="297"/>
      <c r="J805" s="297"/>
      <c r="K805" s="297"/>
      <c r="L805" s="297"/>
      <c r="M805" s="297"/>
      <c r="N805" s="297"/>
      <c r="O805" s="297"/>
      <c r="P805" s="297"/>
      <c r="Q805" s="297"/>
      <c r="R805" s="297"/>
      <c r="S805" s="297"/>
      <c r="T805" s="297"/>
      <c r="U805" s="297"/>
      <c r="V805" s="297"/>
      <c r="W805" s="297"/>
      <c r="X805" s="297"/>
      <c r="Y805" s="297"/>
      <c r="Z805" s="297"/>
    </row>
    <row r="806" spans="1:26" ht="15.75" customHeight="1">
      <c r="A806" s="297"/>
      <c r="B806" s="297"/>
      <c r="C806" s="297"/>
      <c r="D806" s="297"/>
      <c r="E806" s="297"/>
      <c r="F806" s="297"/>
      <c r="G806" s="297"/>
      <c r="H806" s="297"/>
      <c r="I806" s="297"/>
      <c r="J806" s="297"/>
      <c r="K806" s="297"/>
      <c r="L806" s="297"/>
      <c r="M806" s="297"/>
      <c r="N806" s="297"/>
      <c r="O806" s="297"/>
      <c r="P806" s="297"/>
      <c r="Q806" s="297"/>
      <c r="R806" s="297"/>
      <c r="S806" s="297"/>
      <c r="T806" s="297"/>
      <c r="U806" s="297"/>
      <c r="V806" s="297"/>
      <c r="W806" s="297"/>
      <c r="X806" s="297"/>
      <c r="Y806" s="297"/>
      <c r="Z806" s="297"/>
    </row>
    <row r="807" spans="1:26" ht="15.75" customHeight="1">
      <c r="A807" s="297"/>
      <c r="B807" s="297"/>
      <c r="C807" s="297"/>
      <c r="D807" s="297"/>
      <c r="E807" s="297"/>
      <c r="F807" s="297"/>
      <c r="G807" s="297"/>
      <c r="H807" s="297"/>
      <c r="I807" s="297"/>
      <c r="J807" s="297"/>
      <c r="K807" s="297"/>
      <c r="L807" s="297"/>
      <c r="M807" s="297"/>
      <c r="N807" s="297"/>
      <c r="O807" s="297"/>
      <c r="P807" s="297"/>
      <c r="Q807" s="297"/>
      <c r="R807" s="297"/>
      <c r="S807" s="297"/>
      <c r="T807" s="297"/>
      <c r="U807" s="297"/>
      <c r="V807" s="297"/>
      <c r="W807" s="297"/>
      <c r="X807" s="297"/>
      <c r="Y807" s="297"/>
      <c r="Z807" s="297"/>
    </row>
    <row r="808" spans="1:26" ht="15.75" customHeight="1">
      <c r="A808" s="297"/>
      <c r="B808" s="297"/>
      <c r="C808" s="297"/>
      <c r="D808" s="297"/>
      <c r="E808" s="297"/>
      <c r="F808" s="297"/>
      <c r="G808" s="297"/>
      <c r="H808" s="297"/>
      <c r="I808" s="297"/>
      <c r="J808" s="297"/>
      <c r="K808" s="297"/>
      <c r="L808" s="297"/>
      <c r="M808" s="297"/>
      <c r="N808" s="297"/>
      <c r="O808" s="297"/>
      <c r="P808" s="297"/>
      <c r="Q808" s="297"/>
      <c r="R808" s="297"/>
      <c r="S808" s="297"/>
      <c r="T808" s="297"/>
      <c r="U808" s="297"/>
      <c r="V808" s="297"/>
      <c r="W808" s="297"/>
      <c r="X808" s="297"/>
      <c r="Y808" s="297"/>
      <c r="Z808" s="297"/>
    </row>
    <row r="809" spans="1:26" ht="15.75" customHeight="1">
      <c r="A809" s="297"/>
      <c r="B809" s="297"/>
      <c r="C809" s="297"/>
      <c r="D809" s="297"/>
      <c r="E809" s="297"/>
      <c r="F809" s="297"/>
      <c r="G809" s="297"/>
      <c r="H809" s="297"/>
      <c r="I809" s="297"/>
      <c r="J809" s="297"/>
      <c r="K809" s="297"/>
      <c r="L809" s="297"/>
      <c r="M809" s="297"/>
      <c r="N809" s="297"/>
      <c r="O809" s="297"/>
      <c r="P809" s="297"/>
      <c r="Q809" s="297"/>
      <c r="R809" s="297"/>
      <c r="S809" s="297"/>
      <c r="T809" s="297"/>
      <c r="U809" s="297"/>
      <c r="V809" s="297"/>
      <c r="W809" s="297"/>
      <c r="X809" s="297"/>
      <c r="Y809" s="297"/>
      <c r="Z809" s="297"/>
    </row>
    <row r="810" spans="1:26" ht="15.75" customHeight="1">
      <c r="A810" s="297"/>
      <c r="B810" s="297"/>
      <c r="C810" s="297"/>
      <c r="D810" s="297"/>
      <c r="E810" s="297"/>
      <c r="F810" s="297"/>
      <c r="G810" s="297"/>
      <c r="H810" s="297"/>
      <c r="I810" s="297"/>
      <c r="J810" s="297"/>
      <c r="K810" s="297"/>
      <c r="L810" s="297"/>
      <c r="M810" s="297"/>
      <c r="N810" s="297"/>
      <c r="O810" s="297"/>
      <c r="P810" s="297"/>
      <c r="Q810" s="297"/>
      <c r="R810" s="297"/>
      <c r="S810" s="297"/>
      <c r="T810" s="297"/>
      <c r="U810" s="297"/>
      <c r="V810" s="297"/>
      <c r="W810" s="297"/>
      <c r="X810" s="297"/>
      <c r="Y810" s="297"/>
      <c r="Z810" s="297"/>
    </row>
    <row r="811" spans="1:26" ht="15.75" customHeight="1">
      <c r="A811" s="297"/>
      <c r="B811" s="297"/>
      <c r="C811" s="297"/>
      <c r="D811" s="297"/>
      <c r="E811" s="297"/>
      <c r="F811" s="297"/>
      <c r="G811" s="297"/>
      <c r="H811" s="297"/>
      <c r="I811" s="297"/>
      <c r="J811" s="297"/>
      <c r="K811" s="297"/>
      <c r="L811" s="297"/>
      <c r="M811" s="297"/>
      <c r="N811" s="297"/>
      <c r="O811" s="297"/>
      <c r="P811" s="297"/>
      <c r="Q811" s="297"/>
      <c r="R811" s="297"/>
      <c r="S811" s="297"/>
      <c r="T811" s="297"/>
      <c r="U811" s="297"/>
      <c r="V811" s="297"/>
      <c r="W811" s="297"/>
      <c r="X811" s="297"/>
      <c r="Y811" s="297"/>
      <c r="Z811" s="297"/>
    </row>
    <row r="812" spans="1:26" ht="15.75" customHeight="1">
      <c r="A812" s="297"/>
      <c r="B812" s="297"/>
      <c r="C812" s="297"/>
      <c r="D812" s="297"/>
      <c r="E812" s="297"/>
      <c r="F812" s="297"/>
      <c r="G812" s="297"/>
      <c r="H812" s="297"/>
      <c r="I812" s="297"/>
      <c r="J812" s="297"/>
      <c r="K812" s="297"/>
      <c r="L812" s="297"/>
      <c r="M812" s="297"/>
      <c r="N812" s="297"/>
      <c r="O812" s="297"/>
      <c r="P812" s="297"/>
      <c r="Q812" s="297"/>
      <c r="R812" s="297"/>
      <c r="S812" s="297"/>
      <c r="T812" s="297"/>
      <c r="U812" s="297"/>
      <c r="V812" s="297"/>
      <c r="W812" s="297"/>
      <c r="X812" s="297"/>
      <c r="Y812" s="297"/>
      <c r="Z812" s="297"/>
    </row>
    <row r="813" spans="1:26" ht="15.75" customHeight="1">
      <c r="A813" s="297"/>
      <c r="B813" s="297"/>
      <c r="C813" s="297"/>
      <c r="D813" s="297"/>
      <c r="E813" s="297"/>
      <c r="F813" s="297"/>
      <c r="G813" s="297"/>
      <c r="H813" s="297"/>
      <c r="I813" s="297"/>
      <c r="J813" s="297"/>
      <c r="K813" s="297"/>
      <c r="L813" s="297"/>
      <c r="M813" s="297"/>
      <c r="N813" s="297"/>
      <c r="O813" s="297"/>
      <c r="P813" s="297"/>
      <c r="Q813" s="297"/>
      <c r="R813" s="297"/>
      <c r="S813" s="297"/>
      <c r="T813" s="297"/>
      <c r="U813" s="297"/>
      <c r="V813" s="297"/>
      <c r="W813" s="297"/>
      <c r="X813" s="297"/>
      <c r="Y813" s="297"/>
      <c r="Z813" s="297"/>
    </row>
    <row r="814" spans="1:26" ht="15.75" customHeight="1">
      <c r="A814" s="297"/>
      <c r="B814" s="297"/>
      <c r="C814" s="297"/>
      <c r="D814" s="297"/>
      <c r="E814" s="297"/>
      <c r="F814" s="297"/>
      <c r="G814" s="297"/>
      <c r="H814" s="297"/>
      <c r="I814" s="297"/>
      <c r="J814" s="297"/>
      <c r="K814" s="297"/>
      <c r="L814" s="297"/>
      <c r="M814" s="297"/>
      <c r="N814" s="297"/>
      <c r="O814" s="297"/>
      <c r="P814" s="297"/>
      <c r="Q814" s="297"/>
      <c r="R814" s="297"/>
      <c r="S814" s="297"/>
      <c r="T814" s="297"/>
      <c r="U814" s="297"/>
      <c r="V814" s="297"/>
      <c r="W814" s="297"/>
      <c r="X814" s="297"/>
      <c r="Y814" s="297"/>
      <c r="Z814" s="297"/>
    </row>
    <row r="815" spans="1:26" ht="15.75" customHeight="1">
      <c r="A815" s="297"/>
      <c r="B815" s="297"/>
      <c r="C815" s="297"/>
      <c r="D815" s="297"/>
      <c r="E815" s="297"/>
      <c r="F815" s="297"/>
      <c r="G815" s="297"/>
      <c r="H815" s="297"/>
      <c r="I815" s="297"/>
      <c r="J815" s="297"/>
      <c r="K815" s="297"/>
      <c r="L815" s="297"/>
      <c r="M815" s="297"/>
      <c r="N815" s="297"/>
      <c r="O815" s="297"/>
      <c r="P815" s="297"/>
      <c r="Q815" s="297"/>
      <c r="R815" s="297"/>
      <c r="S815" s="297"/>
      <c r="T815" s="297"/>
      <c r="U815" s="297"/>
      <c r="V815" s="297"/>
      <c r="W815" s="297"/>
      <c r="X815" s="297"/>
      <c r="Y815" s="297"/>
      <c r="Z815" s="297"/>
    </row>
    <row r="816" spans="1:26" ht="15.75" customHeight="1">
      <c r="A816" s="297"/>
      <c r="B816" s="297"/>
      <c r="C816" s="297"/>
      <c r="D816" s="297"/>
      <c r="E816" s="297"/>
      <c r="F816" s="297"/>
      <c r="G816" s="297"/>
      <c r="H816" s="297"/>
      <c r="I816" s="297"/>
      <c r="J816" s="297"/>
      <c r="K816" s="297"/>
      <c r="L816" s="297"/>
      <c r="M816" s="297"/>
      <c r="N816" s="297"/>
      <c r="O816" s="297"/>
      <c r="P816" s="297"/>
      <c r="Q816" s="297"/>
      <c r="R816" s="297"/>
      <c r="S816" s="297"/>
      <c r="T816" s="297"/>
      <c r="U816" s="297"/>
      <c r="V816" s="297"/>
      <c r="W816" s="297"/>
      <c r="X816" s="297"/>
      <c r="Y816" s="297"/>
      <c r="Z816" s="297"/>
    </row>
    <row r="817" spans="1:26" ht="15.75" customHeight="1">
      <c r="A817" s="297"/>
      <c r="B817" s="297"/>
      <c r="C817" s="297"/>
      <c r="D817" s="297"/>
      <c r="E817" s="297"/>
      <c r="F817" s="297"/>
      <c r="G817" s="297"/>
      <c r="H817" s="297"/>
      <c r="I817" s="297"/>
      <c r="J817" s="297"/>
      <c r="K817" s="297"/>
      <c r="L817" s="297"/>
      <c r="M817" s="297"/>
      <c r="N817" s="297"/>
      <c r="O817" s="297"/>
      <c r="P817" s="297"/>
      <c r="Q817" s="297"/>
      <c r="R817" s="297"/>
      <c r="S817" s="297"/>
      <c r="T817" s="297"/>
      <c r="U817" s="297"/>
      <c r="V817" s="297"/>
      <c r="W817" s="297"/>
      <c r="X817" s="297"/>
      <c r="Y817" s="297"/>
      <c r="Z817" s="297"/>
    </row>
    <row r="818" spans="1:26" ht="15.75" customHeight="1">
      <c r="A818" s="297"/>
      <c r="B818" s="297"/>
      <c r="C818" s="297"/>
      <c r="D818" s="297"/>
      <c r="E818" s="297"/>
      <c r="F818" s="297"/>
      <c r="G818" s="297"/>
      <c r="H818" s="297"/>
      <c r="I818" s="297"/>
      <c r="J818" s="297"/>
      <c r="K818" s="297"/>
      <c r="L818" s="297"/>
      <c r="M818" s="297"/>
      <c r="N818" s="297"/>
      <c r="O818" s="297"/>
      <c r="P818" s="297"/>
      <c r="Q818" s="297"/>
      <c r="R818" s="297"/>
      <c r="S818" s="297"/>
      <c r="T818" s="297"/>
      <c r="U818" s="297"/>
      <c r="V818" s="297"/>
      <c r="W818" s="297"/>
      <c r="X818" s="297"/>
      <c r="Y818" s="297"/>
      <c r="Z818" s="297"/>
    </row>
    <row r="819" spans="1:26" ht="15.75" customHeight="1">
      <c r="A819" s="297"/>
      <c r="B819" s="297"/>
      <c r="C819" s="297"/>
      <c r="D819" s="297"/>
      <c r="E819" s="297"/>
      <c r="F819" s="297"/>
      <c r="G819" s="297"/>
      <c r="H819" s="297"/>
      <c r="I819" s="297"/>
      <c r="J819" s="297"/>
      <c r="K819" s="297"/>
      <c r="L819" s="297"/>
      <c r="M819" s="297"/>
      <c r="N819" s="297"/>
      <c r="O819" s="297"/>
      <c r="P819" s="297"/>
      <c r="Q819" s="297"/>
      <c r="R819" s="297"/>
      <c r="S819" s="297"/>
      <c r="T819" s="297"/>
      <c r="U819" s="297"/>
      <c r="V819" s="297"/>
      <c r="W819" s="297"/>
      <c r="X819" s="297"/>
      <c r="Y819" s="297"/>
      <c r="Z819" s="297"/>
    </row>
    <row r="820" spans="1:26" ht="15.75" customHeight="1">
      <c r="A820" s="297"/>
      <c r="B820" s="297"/>
      <c r="C820" s="297"/>
      <c r="D820" s="297"/>
      <c r="E820" s="297"/>
      <c r="F820" s="297"/>
      <c r="G820" s="297"/>
      <c r="H820" s="297"/>
      <c r="I820" s="297"/>
      <c r="J820" s="297"/>
      <c r="K820" s="297"/>
      <c r="L820" s="297"/>
      <c r="M820" s="297"/>
      <c r="N820" s="297"/>
      <c r="O820" s="297"/>
      <c r="P820" s="297"/>
      <c r="Q820" s="297"/>
      <c r="R820" s="297"/>
      <c r="S820" s="297"/>
      <c r="T820" s="297"/>
      <c r="U820" s="297"/>
      <c r="V820" s="297"/>
      <c r="W820" s="297"/>
      <c r="X820" s="297"/>
      <c r="Y820" s="297"/>
      <c r="Z820" s="297"/>
    </row>
    <row r="821" spans="1:26" ht="15.75" customHeight="1">
      <c r="A821" s="297"/>
      <c r="B821" s="297"/>
      <c r="C821" s="297"/>
      <c r="D821" s="297"/>
      <c r="E821" s="297"/>
      <c r="F821" s="297"/>
      <c r="G821" s="297"/>
      <c r="H821" s="297"/>
      <c r="I821" s="297"/>
      <c r="J821" s="297"/>
      <c r="K821" s="297"/>
      <c r="L821" s="297"/>
      <c r="M821" s="297"/>
      <c r="N821" s="297"/>
      <c r="O821" s="297"/>
      <c r="P821" s="297"/>
      <c r="Q821" s="297"/>
      <c r="R821" s="297"/>
      <c r="S821" s="297"/>
      <c r="T821" s="297"/>
      <c r="U821" s="297"/>
      <c r="V821" s="297"/>
      <c r="W821" s="297"/>
      <c r="X821" s="297"/>
      <c r="Y821" s="297"/>
      <c r="Z821" s="297"/>
    </row>
    <row r="822" spans="1:26" ht="15.75" customHeight="1">
      <c r="A822" s="297"/>
      <c r="B822" s="297"/>
      <c r="C822" s="297"/>
      <c r="D822" s="297"/>
      <c r="E822" s="297"/>
      <c r="F822" s="297"/>
      <c r="G822" s="297"/>
      <c r="H822" s="297"/>
      <c r="I822" s="297"/>
      <c r="J822" s="297"/>
      <c r="K822" s="297"/>
      <c r="L822" s="297"/>
      <c r="M822" s="297"/>
      <c r="N822" s="297"/>
      <c r="O822" s="297"/>
      <c r="P822" s="297"/>
      <c r="Q822" s="297"/>
      <c r="R822" s="297"/>
      <c r="S822" s="297"/>
      <c r="T822" s="297"/>
      <c r="U822" s="297"/>
      <c r="V822" s="297"/>
      <c r="W822" s="297"/>
      <c r="X822" s="297"/>
      <c r="Y822" s="297"/>
      <c r="Z822" s="297"/>
    </row>
    <row r="823" spans="1:26" ht="15.75" customHeight="1">
      <c r="A823" s="297"/>
      <c r="B823" s="297"/>
      <c r="C823" s="297"/>
      <c r="D823" s="297"/>
      <c r="E823" s="297"/>
      <c r="F823" s="297"/>
      <c r="G823" s="297"/>
      <c r="H823" s="297"/>
      <c r="I823" s="297"/>
      <c r="J823" s="297"/>
      <c r="K823" s="297"/>
      <c r="L823" s="297"/>
      <c r="M823" s="297"/>
      <c r="N823" s="297"/>
      <c r="O823" s="297"/>
      <c r="P823" s="297"/>
      <c r="Q823" s="297"/>
      <c r="R823" s="297"/>
      <c r="S823" s="297"/>
      <c r="T823" s="297"/>
      <c r="U823" s="297"/>
      <c r="V823" s="297"/>
      <c r="W823" s="297"/>
      <c r="X823" s="297"/>
      <c r="Y823" s="297"/>
      <c r="Z823" s="297"/>
    </row>
    <row r="824" spans="1:26" ht="15.75" customHeight="1">
      <c r="A824" s="297"/>
      <c r="B824" s="297"/>
      <c r="C824" s="297"/>
      <c r="D824" s="297"/>
      <c r="E824" s="297"/>
      <c r="F824" s="297"/>
      <c r="G824" s="297"/>
      <c r="H824" s="297"/>
      <c r="I824" s="297"/>
      <c r="J824" s="297"/>
      <c r="K824" s="297"/>
      <c r="L824" s="297"/>
      <c r="M824" s="297"/>
      <c r="N824" s="297"/>
      <c r="O824" s="297"/>
      <c r="P824" s="297"/>
      <c r="Q824" s="297"/>
      <c r="R824" s="297"/>
      <c r="S824" s="297"/>
      <c r="T824" s="297"/>
      <c r="U824" s="297"/>
      <c r="V824" s="297"/>
      <c r="W824" s="297"/>
      <c r="X824" s="297"/>
      <c r="Y824" s="297"/>
      <c r="Z824" s="297"/>
    </row>
    <row r="825" spans="1:26" ht="15.75" customHeight="1">
      <c r="A825" s="297"/>
      <c r="B825" s="297"/>
      <c r="C825" s="297"/>
      <c r="D825" s="297"/>
      <c r="E825" s="297"/>
      <c r="F825" s="297"/>
      <c r="G825" s="297"/>
      <c r="H825" s="297"/>
      <c r="I825" s="297"/>
      <c r="J825" s="297"/>
      <c r="K825" s="297"/>
      <c r="L825" s="297"/>
      <c r="M825" s="297"/>
      <c r="N825" s="297"/>
      <c r="O825" s="297"/>
      <c r="P825" s="297"/>
      <c r="Q825" s="297"/>
      <c r="R825" s="297"/>
      <c r="S825" s="297"/>
      <c r="T825" s="297"/>
      <c r="U825" s="297"/>
      <c r="V825" s="297"/>
      <c r="W825" s="297"/>
      <c r="X825" s="297"/>
      <c r="Y825" s="297"/>
      <c r="Z825" s="297"/>
    </row>
    <row r="826" spans="1:26" ht="15.75" customHeight="1">
      <c r="A826" s="297"/>
      <c r="B826" s="297"/>
      <c r="C826" s="297"/>
      <c r="D826" s="297"/>
      <c r="E826" s="297"/>
      <c r="F826" s="297"/>
      <c r="G826" s="297"/>
      <c r="H826" s="297"/>
      <c r="I826" s="297"/>
      <c r="J826" s="297"/>
      <c r="K826" s="297"/>
      <c r="L826" s="297"/>
      <c r="M826" s="297"/>
      <c r="N826" s="297"/>
      <c r="O826" s="297"/>
      <c r="P826" s="297"/>
      <c r="Q826" s="297"/>
      <c r="R826" s="297"/>
      <c r="S826" s="297"/>
      <c r="T826" s="297"/>
      <c r="U826" s="297"/>
      <c r="V826" s="297"/>
      <c r="W826" s="297"/>
      <c r="X826" s="297"/>
      <c r="Y826" s="297"/>
      <c r="Z826" s="297"/>
    </row>
    <row r="827" spans="1:26" ht="15.75" customHeight="1">
      <c r="A827" s="297"/>
      <c r="B827" s="297"/>
      <c r="C827" s="297"/>
      <c r="D827" s="297"/>
      <c r="E827" s="297"/>
      <c r="F827" s="297"/>
      <c r="G827" s="297"/>
      <c r="H827" s="297"/>
      <c r="I827" s="297"/>
      <c r="J827" s="297"/>
      <c r="K827" s="297"/>
      <c r="L827" s="297"/>
      <c r="M827" s="297"/>
      <c r="N827" s="297"/>
      <c r="O827" s="297"/>
      <c r="P827" s="297"/>
      <c r="Q827" s="297"/>
      <c r="R827" s="297"/>
      <c r="S827" s="297"/>
      <c r="T827" s="297"/>
      <c r="U827" s="297"/>
      <c r="V827" s="297"/>
      <c r="W827" s="297"/>
      <c r="X827" s="297"/>
      <c r="Y827" s="297"/>
      <c r="Z827" s="297"/>
    </row>
    <row r="828" spans="1:26" ht="15.75" customHeight="1">
      <c r="A828" s="297"/>
      <c r="B828" s="297"/>
      <c r="C828" s="297"/>
      <c r="D828" s="297"/>
      <c r="E828" s="297"/>
      <c r="F828" s="297"/>
      <c r="G828" s="297"/>
      <c r="H828" s="297"/>
      <c r="I828" s="297"/>
      <c r="J828" s="297"/>
      <c r="K828" s="297"/>
      <c r="L828" s="297"/>
      <c r="M828" s="297"/>
      <c r="N828" s="297"/>
      <c r="O828" s="297"/>
      <c r="P828" s="297"/>
      <c r="Q828" s="297"/>
      <c r="R828" s="297"/>
      <c r="S828" s="297"/>
      <c r="T828" s="297"/>
      <c r="U828" s="297"/>
      <c r="V828" s="297"/>
      <c r="W828" s="297"/>
      <c r="X828" s="297"/>
      <c r="Y828" s="297"/>
      <c r="Z828" s="297"/>
    </row>
    <row r="829" spans="1:26" ht="15.75" customHeight="1">
      <c r="A829" s="297"/>
      <c r="B829" s="297"/>
      <c r="C829" s="297"/>
      <c r="D829" s="297"/>
      <c r="E829" s="297"/>
      <c r="F829" s="297"/>
      <c r="G829" s="297"/>
      <c r="H829" s="297"/>
      <c r="I829" s="297"/>
      <c r="J829" s="297"/>
      <c r="K829" s="297"/>
      <c r="L829" s="297"/>
      <c r="M829" s="297"/>
      <c r="N829" s="297"/>
      <c r="O829" s="297"/>
      <c r="P829" s="297"/>
      <c r="Q829" s="297"/>
      <c r="R829" s="297"/>
      <c r="S829" s="297"/>
      <c r="T829" s="297"/>
      <c r="U829" s="297"/>
      <c r="V829" s="297"/>
      <c r="W829" s="297"/>
      <c r="X829" s="297"/>
      <c r="Y829" s="297"/>
      <c r="Z829" s="297"/>
    </row>
    <row r="830" spans="1:26" ht="15.75" customHeight="1">
      <c r="A830" s="297"/>
      <c r="B830" s="297"/>
      <c r="C830" s="297"/>
      <c r="D830" s="297"/>
      <c r="E830" s="297"/>
      <c r="F830" s="297"/>
      <c r="G830" s="297"/>
      <c r="H830" s="297"/>
      <c r="I830" s="297"/>
      <c r="J830" s="297"/>
      <c r="K830" s="297"/>
      <c r="L830" s="297"/>
      <c r="M830" s="297"/>
      <c r="N830" s="297"/>
      <c r="O830" s="297"/>
      <c r="P830" s="297"/>
      <c r="Q830" s="297"/>
      <c r="R830" s="297"/>
      <c r="S830" s="297"/>
      <c r="T830" s="297"/>
      <c r="U830" s="297"/>
      <c r="V830" s="297"/>
      <c r="W830" s="297"/>
      <c r="X830" s="297"/>
      <c r="Y830" s="297"/>
      <c r="Z830" s="297"/>
    </row>
    <row r="831" spans="1:26" ht="15.75" customHeight="1">
      <c r="A831" s="297"/>
      <c r="B831" s="297"/>
      <c r="C831" s="297"/>
      <c r="D831" s="297"/>
      <c r="E831" s="297"/>
      <c r="F831" s="297"/>
      <c r="G831" s="297"/>
      <c r="H831" s="297"/>
      <c r="I831" s="297"/>
      <c r="J831" s="297"/>
      <c r="K831" s="297"/>
      <c r="L831" s="297"/>
      <c r="M831" s="297"/>
      <c r="N831" s="297"/>
      <c r="O831" s="297"/>
      <c r="P831" s="297"/>
      <c r="Q831" s="297"/>
      <c r="R831" s="297"/>
      <c r="S831" s="297"/>
      <c r="T831" s="297"/>
      <c r="U831" s="297"/>
      <c r="V831" s="297"/>
      <c r="W831" s="297"/>
      <c r="X831" s="297"/>
      <c r="Y831" s="297"/>
      <c r="Z831" s="297"/>
    </row>
    <row r="832" spans="1:26" ht="15.75" customHeight="1">
      <c r="A832" s="297"/>
      <c r="B832" s="297"/>
      <c r="C832" s="297"/>
      <c r="D832" s="297"/>
      <c r="E832" s="297"/>
      <c r="F832" s="297"/>
      <c r="G832" s="297"/>
      <c r="H832" s="297"/>
      <c r="I832" s="297"/>
      <c r="J832" s="297"/>
      <c r="K832" s="297"/>
      <c r="L832" s="297"/>
      <c r="M832" s="297"/>
      <c r="N832" s="297"/>
      <c r="O832" s="297"/>
      <c r="P832" s="297"/>
      <c r="Q832" s="297"/>
      <c r="R832" s="297"/>
      <c r="S832" s="297"/>
      <c r="T832" s="297"/>
      <c r="U832" s="297"/>
      <c r="V832" s="297"/>
      <c r="W832" s="297"/>
      <c r="X832" s="297"/>
      <c r="Y832" s="297"/>
      <c r="Z832" s="297"/>
    </row>
    <row r="833" spans="1:26" ht="15.75" customHeight="1">
      <c r="A833" s="297"/>
      <c r="B833" s="297"/>
      <c r="C833" s="297"/>
      <c r="D833" s="297"/>
      <c r="E833" s="297"/>
      <c r="F833" s="297"/>
      <c r="G833" s="297"/>
      <c r="H833" s="297"/>
      <c r="I833" s="297"/>
      <c r="J833" s="297"/>
      <c r="K833" s="297"/>
      <c r="L833" s="297"/>
      <c r="M833" s="297"/>
      <c r="N833" s="297"/>
      <c r="O833" s="297"/>
      <c r="P833" s="297"/>
      <c r="Q833" s="297"/>
      <c r="R833" s="297"/>
      <c r="S833" s="297"/>
      <c r="T833" s="297"/>
      <c r="U833" s="297"/>
      <c r="V833" s="297"/>
      <c r="W833" s="297"/>
      <c r="X833" s="297"/>
      <c r="Y833" s="297"/>
      <c r="Z833" s="297"/>
    </row>
    <row r="834" spans="1:26" ht="15.75" customHeight="1">
      <c r="A834" s="297"/>
      <c r="B834" s="297"/>
      <c r="C834" s="297"/>
      <c r="D834" s="297"/>
      <c r="E834" s="297"/>
      <c r="F834" s="297"/>
      <c r="G834" s="297"/>
      <c r="H834" s="297"/>
      <c r="I834" s="297"/>
      <c r="J834" s="297"/>
      <c r="K834" s="297"/>
      <c r="L834" s="297"/>
      <c r="M834" s="297"/>
      <c r="N834" s="297"/>
      <c r="O834" s="297"/>
      <c r="P834" s="297"/>
      <c r="Q834" s="297"/>
      <c r="R834" s="297"/>
      <c r="S834" s="297"/>
      <c r="T834" s="297"/>
      <c r="U834" s="297"/>
      <c r="V834" s="297"/>
      <c r="W834" s="297"/>
      <c r="X834" s="297"/>
      <c r="Y834" s="297"/>
      <c r="Z834" s="297"/>
    </row>
    <row r="835" spans="1:26" ht="15.75" customHeight="1">
      <c r="A835" s="297"/>
      <c r="B835" s="297"/>
      <c r="C835" s="297"/>
      <c r="D835" s="297"/>
      <c r="E835" s="297"/>
      <c r="F835" s="297"/>
      <c r="G835" s="297"/>
      <c r="H835" s="297"/>
      <c r="I835" s="297"/>
      <c r="J835" s="297"/>
      <c r="K835" s="297"/>
      <c r="L835" s="297"/>
      <c r="M835" s="297"/>
      <c r="N835" s="297"/>
      <c r="O835" s="297"/>
      <c r="P835" s="297"/>
      <c r="Q835" s="297"/>
      <c r="R835" s="297"/>
      <c r="S835" s="297"/>
      <c r="T835" s="297"/>
      <c r="U835" s="297"/>
      <c r="V835" s="297"/>
      <c r="W835" s="297"/>
      <c r="X835" s="297"/>
      <c r="Y835" s="297"/>
      <c r="Z835" s="297"/>
    </row>
    <row r="836" spans="1:26" ht="15.75" customHeight="1">
      <c r="A836" s="297"/>
      <c r="B836" s="297"/>
      <c r="C836" s="297"/>
      <c r="D836" s="297"/>
      <c r="E836" s="297"/>
      <c r="F836" s="297"/>
      <c r="G836" s="297"/>
      <c r="H836" s="297"/>
      <c r="I836" s="297"/>
      <c r="J836" s="297"/>
      <c r="K836" s="297"/>
      <c r="L836" s="297"/>
      <c r="M836" s="297"/>
      <c r="N836" s="297"/>
      <c r="O836" s="297"/>
      <c r="P836" s="297"/>
      <c r="Q836" s="297"/>
      <c r="R836" s="297"/>
      <c r="S836" s="297"/>
      <c r="T836" s="297"/>
      <c r="U836" s="297"/>
      <c r="V836" s="297"/>
      <c r="W836" s="297"/>
      <c r="X836" s="297"/>
      <c r="Y836" s="297"/>
      <c r="Z836" s="297"/>
    </row>
    <row r="837" spans="1:26" ht="15.75" customHeight="1">
      <c r="A837" s="297"/>
      <c r="B837" s="297"/>
      <c r="C837" s="297"/>
      <c r="D837" s="297"/>
      <c r="E837" s="297"/>
      <c r="F837" s="297"/>
      <c r="G837" s="297"/>
      <c r="H837" s="297"/>
      <c r="I837" s="297"/>
      <c r="J837" s="297"/>
      <c r="K837" s="297"/>
      <c r="L837" s="297"/>
      <c r="M837" s="297"/>
      <c r="N837" s="297"/>
      <c r="O837" s="297"/>
      <c r="P837" s="297"/>
      <c r="Q837" s="297"/>
      <c r="R837" s="297"/>
      <c r="S837" s="297"/>
      <c r="T837" s="297"/>
      <c r="U837" s="297"/>
      <c r="V837" s="297"/>
      <c r="W837" s="297"/>
      <c r="X837" s="297"/>
      <c r="Y837" s="297"/>
      <c r="Z837" s="297"/>
    </row>
    <row r="838" spans="1:26" ht="15.75" customHeight="1">
      <c r="A838" s="297"/>
      <c r="B838" s="297"/>
      <c r="C838" s="297"/>
      <c r="D838" s="297"/>
      <c r="E838" s="297"/>
      <c r="F838" s="297"/>
      <c r="G838" s="297"/>
      <c r="H838" s="297"/>
      <c r="I838" s="297"/>
      <c r="J838" s="297"/>
      <c r="K838" s="297"/>
      <c r="L838" s="297"/>
      <c r="M838" s="297"/>
      <c r="N838" s="297"/>
      <c r="O838" s="297"/>
      <c r="P838" s="297"/>
      <c r="Q838" s="297"/>
      <c r="R838" s="297"/>
      <c r="S838" s="297"/>
      <c r="T838" s="297"/>
      <c r="U838" s="297"/>
      <c r="V838" s="297"/>
      <c r="W838" s="297"/>
      <c r="X838" s="297"/>
      <c r="Y838" s="297"/>
      <c r="Z838" s="297"/>
    </row>
    <row r="839" spans="1:26" ht="15.75" customHeight="1">
      <c r="A839" s="297"/>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row>
    <row r="840" spans="1:26" ht="15.75" customHeight="1">
      <c r="A840" s="297"/>
      <c r="B840" s="297"/>
      <c r="C840" s="297"/>
      <c r="D840" s="297"/>
      <c r="E840" s="297"/>
      <c r="F840" s="297"/>
      <c r="G840" s="297"/>
      <c r="H840" s="297"/>
      <c r="I840" s="297"/>
      <c r="J840" s="297"/>
      <c r="K840" s="297"/>
      <c r="L840" s="297"/>
      <c r="M840" s="297"/>
      <c r="N840" s="297"/>
      <c r="O840" s="297"/>
      <c r="P840" s="297"/>
      <c r="Q840" s="297"/>
      <c r="R840" s="297"/>
      <c r="S840" s="297"/>
      <c r="T840" s="297"/>
      <c r="U840" s="297"/>
      <c r="V840" s="297"/>
      <c r="W840" s="297"/>
      <c r="X840" s="297"/>
      <c r="Y840" s="297"/>
      <c r="Z840" s="297"/>
    </row>
    <row r="841" spans="1:26" ht="15.75" customHeight="1">
      <c r="A841" s="297"/>
      <c r="B841" s="297"/>
      <c r="C841" s="297"/>
      <c r="D841" s="297"/>
      <c r="E841" s="297"/>
      <c r="F841" s="297"/>
      <c r="G841" s="297"/>
      <c r="H841" s="297"/>
      <c r="I841" s="297"/>
      <c r="J841" s="297"/>
      <c r="K841" s="297"/>
      <c r="L841" s="297"/>
      <c r="M841" s="297"/>
      <c r="N841" s="297"/>
      <c r="O841" s="297"/>
      <c r="P841" s="297"/>
      <c r="Q841" s="297"/>
      <c r="R841" s="297"/>
      <c r="S841" s="297"/>
      <c r="T841" s="297"/>
      <c r="U841" s="297"/>
      <c r="V841" s="297"/>
      <c r="W841" s="297"/>
      <c r="X841" s="297"/>
      <c r="Y841" s="297"/>
      <c r="Z841" s="297"/>
    </row>
    <row r="842" spans="1:26" ht="15.75" customHeight="1">
      <c r="A842" s="297"/>
      <c r="B842" s="297"/>
      <c r="C842" s="297"/>
      <c r="D842" s="297"/>
      <c r="E842" s="297"/>
      <c r="F842" s="297"/>
      <c r="G842" s="297"/>
      <c r="H842" s="297"/>
      <c r="I842" s="297"/>
      <c r="J842" s="297"/>
      <c r="K842" s="297"/>
      <c r="L842" s="297"/>
      <c r="M842" s="297"/>
      <c r="N842" s="297"/>
      <c r="O842" s="297"/>
      <c r="P842" s="297"/>
      <c r="Q842" s="297"/>
      <c r="R842" s="297"/>
      <c r="S842" s="297"/>
      <c r="T842" s="297"/>
      <c r="U842" s="297"/>
      <c r="V842" s="297"/>
      <c r="W842" s="297"/>
      <c r="X842" s="297"/>
      <c r="Y842" s="297"/>
      <c r="Z842" s="297"/>
    </row>
    <row r="843" spans="1:26" ht="15.75" customHeight="1">
      <c r="A843" s="297"/>
      <c r="B843" s="297"/>
      <c r="C843" s="297"/>
      <c r="D843" s="297"/>
      <c r="E843" s="297"/>
      <c r="F843" s="297"/>
      <c r="G843" s="297"/>
      <c r="H843" s="297"/>
      <c r="I843" s="297"/>
      <c r="J843" s="297"/>
      <c r="K843" s="297"/>
      <c r="L843" s="297"/>
      <c r="M843" s="297"/>
      <c r="N843" s="297"/>
      <c r="O843" s="297"/>
      <c r="P843" s="297"/>
      <c r="Q843" s="297"/>
      <c r="R843" s="297"/>
      <c r="S843" s="297"/>
      <c r="T843" s="297"/>
      <c r="U843" s="297"/>
      <c r="V843" s="297"/>
      <c r="W843" s="297"/>
      <c r="X843" s="297"/>
      <c r="Y843" s="297"/>
      <c r="Z843" s="297"/>
    </row>
    <row r="844" spans="1:26" ht="15.75" customHeight="1">
      <c r="A844" s="297"/>
      <c r="B844" s="297"/>
      <c r="C844" s="297"/>
      <c r="D844" s="297"/>
      <c r="E844" s="297"/>
      <c r="F844" s="297"/>
      <c r="G844" s="297"/>
      <c r="H844" s="297"/>
      <c r="I844" s="297"/>
      <c r="J844" s="297"/>
      <c r="K844" s="297"/>
      <c r="L844" s="297"/>
      <c r="M844" s="297"/>
      <c r="N844" s="297"/>
      <c r="O844" s="297"/>
      <c r="P844" s="297"/>
      <c r="Q844" s="297"/>
      <c r="R844" s="297"/>
      <c r="S844" s="297"/>
      <c r="T844" s="297"/>
      <c r="U844" s="297"/>
      <c r="V844" s="297"/>
      <c r="W844" s="297"/>
      <c r="X844" s="297"/>
      <c r="Y844" s="297"/>
      <c r="Z844" s="297"/>
    </row>
    <row r="845" spans="1:26" ht="15.75" customHeight="1">
      <c r="A845" s="297"/>
      <c r="B845" s="297"/>
      <c r="C845" s="297"/>
      <c r="D845" s="297"/>
      <c r="E845" s="297"/>
      <c r="F845" s="297"/>
      <c r="G845" s="297"/>
      <c r="H845" s="297"/>
      <c r="I845" s="297"/>
      <c r="J845" s="297"/>
      <c r="K845" s="297"/>
      <c r="L845" s="297"/>
      <c r="M845" s="297"/>
      <c r="N845" s="297"/>
      <c r="O845" s="297"/>
      <c r="P845" s="297"/>
      <c r="Q845" s="297"/>
      <c r="R845" s="297"/>
      <c r="S845" s="297"/>
      <c r="T845" s="297"/>
      <c r="U845" s="297"/>
      <c r="V845" s="297"/>
      <c r="W845" s="297"/>
      <c r="X845" s="297"/>
      <c r="Y845" s="297"/>
      <c r="Z845" s="297"/>
    </row>
    <row r="846" spans="1:26" ht="15.75" customHeight="1">
      <c r="A846" s="297"/>
      <c r="B846" s="297"/>
      <c r="C846" s="297"/>
      <c r="D846" s="297"/>
      <c r="E846" s="297"/>
      <c r="F846" s="297"/>
      <c r="G846" s="297"/>
      <c r="H846" s="297"/>
      <c r="I846" s="297"/>
      <c r="J846" s="297"/>
      <c r="K846" s="297"/>
      <c r="L846" s="297"/>
      <c r="M846" s="297"/>
      <c r="N846" s="297"/>
      <c r="O846" s="297"/>
      <c r="P846" s="297"/>
      <c r="Q846" s="297"/>
      <c r="R846" s="297"/>
      <c r="S846" s="297"/>
      <c r="T846" s="297"/>
      <c r="U846" s="297"/>
      <c r="V846" s="297"/>
      <c r="W846" s="297"/>
      <c r="X846" s="297"/>
      <c r="Y846" s="297"/>
      <c r="Z846" s="297"/>
    </row>
    <row r="847" spans="1:26" ht="15.75" customHeight="1">
      <c r="A847" s="297"/>
      <c r="B847" s="297"/>
      <c r="C847" s="297"/>
      <c r="D847" s="297"/>
      <c r="E847" s="297"/>
      <c r="F847" s="297"/>
      <c r="G847" s="297"/>
      <c r="H847" s="297"/>
      <c r="I847" s="297"/>
      <c r="J847" s="297"/>
      <c r="K847" s="297"/>
      <c r="L847" s="297"/>
      <c r="M847" s="297"/>
      <c r="N847" s="297"/>
      <c r="O847" s="297"/>
      <c r="P847" s="297"/>
      <c r="Q847" s="297"/>
      <c r="R847" s="297"/>
      <c r="S847" s="297"/>
      <c r="T847" s="297"/>
      <c r="U847" s="297"/>
      <c r="V847" s="297"/>
      <c r="W847" s="297"/>
      <c r="X847" s="297"/>
      <c r="Y847" s="297"/>
      <c r="Z847" s="297"/>
    </row>
    <row r="848" spans="1:26" ht="15.75" customHeight="1">
      <c r="A848" s="297"/>
      <c r="B848" s="297"/>
      <c r="C848" s="297"/>
      <c r="D848" s="297"/>
      <c r="E848" s="297"/>
      <c r="F848" s="297"/>
      <c r="G848" s="297"/>
      <c r="H848" s="297"/>
      <c r="I848" s="297"/>
      <c r="J848" s="297"/>
      <c r="K848" s="297"/>
      <c r="L848" s="297"/>
      <c r="M848" s="297"/>
      <c r="N848" s="297"/>
      <c r="O848" s="297"/>
      <c r="P848" s="297"/>
      <c r="Q848" s="297"/>
      <c r="R848" s="297"/>
      <c r="S848" s="297"/>
      <c r="T848" s="297"/>
      <c r="U848" s="297"/>
      <c r="V848" s="297"/>
      <c r="W848" s="297"/>
      <c r="X848" s="297"/>
      <c r="Y848" s="297"/>
      <c r="Z848" s="297"/>
    </row>
    <row r="849" spans="1:26" ht="15.75" customHeight="1">
      <c r="A849" s="297"/>
      <c r="B849" s="297"/>
      <c r="C849" s="297"/>
      <c r="D849" s="297"/>
      <c r="E849" s="297"/>
      <c r="F849" s="297"/>
      <c r="G849" s="297"/>
      <c r="H849" s="297"/>
      <c r="I849" s="297"/>
      <c r="J849" s="297"/>
      <c r="K849" s="297"/>
      <c r="L849" s="297"/>
      <c r="M849" s="297"/>
      <c r="N849" s="297"/>
      <c r="O849" s="297"/>
      <c r="P849" s="297"/>
      <c r="Q849" s="297"/>
      <c r="R849" s="297"/>
      <c r="S849" s="297"/>
      <c r="T849" s="297"/>
      <c r="U849" s="297"/>
      <c r="V849" s="297"/>
      <c r="W849" s="297"/>
      <c r="X849" s="297"/>
      <c r="Y849" s="297"/>
      <c r="Z849" s="297"/>
    </row>
    <row r="850" spans="1:26" ht="15.75" customHeight="1">
      <c r="A850" s="297"/>
      <c r="B850" s="297"/>
      <c r="C850" s="297"/>
      <c r="D850" s="297"/>
      <c r="E850" s="297"/>
      <c r="F850" s="297"/>
      <c r="G850" s="297"/>
      <c r="H850" s="297"/>
      <c r="I850" s="297"/>
      <c r="J850" s="297"/>
      <c r="K850" s="297"/>
      <c r="L850" s="297"/>
      <c r="M850" s="297"/>
      <c r="N850" s="297"/>
      <c r="O850" s="297"/>
      <c r="P850" s="297"/>
      <c r="Q850" s="297"/>
      <c r="R850" s="297"/>
      <c r="S850" s="297"/>
      <c r="T850" s="297"/>
      <c r="U850" s="297"/>
      <c r="V850" s="297"/>
      <c r="W850" s="297"/>
      <c r="X850" s="297"/>
      <c r="Y850" s="297"/>
      <c r="Z850" s="297"/>
    </row>
    <row r="851" spans="1:26" ht="15.75" customHeight="1">
      <c r="A851" s="297"/>
      <c r="B851" s="297"/>
      <c r="C851" s="297"/>
      <c r="D851" s="297"/>
      <c r="E851" s="297"/>
      <c r="F851" s="297"/>
      <c r="G851" s="297"/>
      <c r="H851" s="297"/>
      <c r="I851" s="297"/>
      <c r="J851" s="297"/>
      <c r="K851" s="297"/>
      <c r="L851" s="297"/>
      <c r="M851" s="297"/>
      <c r="N851" s="297"/>
      <c r="O851" s="297"/>
      <c r="P851" s="297"/>
      <c r="Q851" s="297"/>
      <c r="R851" s="297"/>
      <c r="S851" s="297"/>
      <c r="T851" s="297"/>
      <c r="U851" s="297"/>
      <c r="V851" s="297"/>
      <c r="W851" s="297"/>
      <c r="X851" s="297"/>
      <c r="Y851" s="297"/>
      <c r="Z851" s="297"/>
    </row>
    <row r="852" spans="1:26" ht="15.75" customHeight="1">
      <c r="A852" s="297"/>
      <c r="B852" s="297"/>
      <c r="C852" s="297"/>
      <c r="D852" s="297"/>
      <c r="E852" s="297"/>
      <c r="F852" s="297"/>
      <c r="G852" s="297"/>
      <c r="H852" s="297"/>
      <c r="I852" s="297"/>
      <c r="J852" s="297"/>
      <c r="K852" s="297"/>
      <c r="L852" s="297"/>
      <c r="M852" s="297"/>
      <c r="N852" s="297"/>
      <c r="O852" s="297"/>
      <c r="P852" s="297"/>
      <c r="Q852" s="297"/>
      <c r="R852" s="297"/>
      <c r="S852" s="297"/>
      <c r="T852" s="297"/>
      <c r="U852" s="297"/>
      <c r="V852" s="297"/>
      <c r="W852" s="297"/>
      <c r="X852" s="297"/>
      <c r="Y852" s="297"/>
      <c r="Z852" s="297"/>
    </row>
    <row r="853" spans="1:26" ht="15.75" customHeight="1">
      <c r="A853" s="297"/>
      <c r="B853" s="297"/>
      <c r="C853" s="297"/>
      <c r="D853" s="297"/>
      <c r="E853" s="297"/>
      <c r="F853" s="297"/>
      <c r="G853" s="297"/>
      <c r="H853" s="297"/>
      <c r="I853" s="297"/>
      <c r="J853" s="297"/>
      <c r="K853" s="297"/>
      <c r="L853" s="297"/>
      <c r="M853" s="297"/>
      <c r="N853" s="297"/>
      <c r="O853" s="297"/>
      <c r="P853" s="297"/>
      <c r="Q853" s="297"/>
      <c r="R853" s="297"/>
      <c r="S853" s="297"/>
      <c r="T853" s="297"/>
      <c r="U853" s="297"/>
      <c r="V853" s="297"/>
      <c r="W853" s="297"/>
      <c r="X853" s="297"/>
      <c r="Y853" s="297"/>
      <c r="Z853" s="297"/>
    </row>
    <row r="854" spans="1:26" ht="15.75" customHeight="1">
      <c r="A854" s="297"/>
      <c r="B854" s="297"/>
      <c r="C854" s="297"/>
      <c r="D854" s="297"/>
      <c r="E854" s="297"/>
      <c r="F854" s="297"/>
      <c r="G854" s="297"/>
      <c r="H854" s="297"/>
      <c r="I854" s="297"/>
      <c r="J854" s="297"/>
      <c r="K854" s="297"/>
      <c r="L854" s="297"/>
      <c r="M854" s="297"/>
      <c r="N854" s="297"/>
      <c r="O854" s="297"/>
      <c r="P854" s="297"/>
      <c r="Q854" s="297"/>
      <c r="R854" s="297"/>
      <c r="S854" s="297"/>
      <c r="T854" s="297"/>
      <c r="U854" s="297"/>
      <c r="V854" s="297"/>
      <c r="W854" s="297"/>
      <c r="X854" s="297"/>
      <c r="Y854" s="297"/>
      <c r="Z854" s="297"/>
    </row>
    <row r="855" spans="1:26" ht="15.75" customHeight="1">
      <c r="A855" s="297"/>
      <c r="B855" s="297"/>
      <c r="C855" s="297"/>
      <c r="D855" s="297"/>
      <c r="E855" s="297"/>
      <c r="F855" s="297"/>
      <c r="G855" s="297"/>
      <c r="H855" s="297"/>
      <c r="I855" s="297"/>
      <c r="J855" s="297"/>
      <c r="K855" s="297"/>
      <c r="L855" s="297"/>
      <c r="M855" s="297"/>
      <c r="N855" s="297"/>
      <c r="O855" s="297"/>
      <c r="P855" s="297"/>
      <c r="Q855" s="297"/>
      <c r="R855" s="297"/>
      <c r="S855" s="297"/>
      <c r="T855" s="297"/>
      <c r="U855" s="297"/>
      <c r="V855" s="297"/>
      <c r="W855" s="297"/>
      <c r="X855" s="297"/>
      <c r="Y855" s="297"/>
      <c r="Z855" s="297"/>
    </row>
    <row r="856" spans="1:26" ht="15.75" customHeight="1">
      <c r="A856" s="297"/>
      <c r="B856" s="297"/>
      <c r="C856" s="297"/>
      <c r="D856" s="297"/>
      <c r="E856" s="297"/>
      <c r="F856" s="297"/>
      <c r="G856" s="297"/>
      <c r="H856" s="297"/>
      <c r="I856" s="297"/>
      <c r="J856" s="297"/>
      <c r="K856" s="297"/>
      <c r="L856" s="297"/>
      <c r="M856" s="297"/>
      <c r="N856" s="297"/>
      <c r="O856" s="297"/>
      <c r="P856" s="297"/>
      <c r="Q856" s="297"/>
      <c r="R856" s="297"/>
      <c r="S856" s="297"/>
      <c r="T856" s="297"/>
      <c r="U856" s="297"/>
      <c r="V856" s="297"/>
      <c r="W856" s="297"/>
      <c r="X856" s="297"/>
      <c r="Y856" s="297"/>
      <c r="Z856" s="297"/>
    </row>
    <row r="857" spans="1:26" ht="15.75" customHeight="1">
      <c r="A857" s="297"/>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row>
    <row r="858" spans="1:26" ht="15.75" customHeight="1">
      <c r="A858" s="297"/>
      <c r="B858" s="297"/>
      <c r="C858" s="297"/>
      <c r="D858" s="297"/>
      <c r="E858" s="297"/>
      <c r="F858" s="297"/>
      <c r="G858" s="297"/>
      <c r="H858" s="297"/>
      <c r="I858" s="297"/>
      <c r="J858" s="297"/>
      <c r="K858" s="297"/>
      <c r="L858" s="297"/>
      <c r="M858" s="297"/>
      <c r="N858" s="297"/>
      <c r="O858" s="297"/>
      <c r="P858" s="297"/>
      <c r="Q858" s="297"/>
      <c r="R858" s="297"/>
      <c r="S858" s="297"/>
      <c r="T858" s="297"/>
      <c r="U858" s="297"/>
      <c r="V858" s="297"/>
      <c r="W858" s="297"/>
      <c r="X858" s="297"/>
      <c r="Y858" s="297"/>
      <c r="Z858" s="297"/>
    </row>
    <row r="859" spans="1:26" ht="15.75" customHeight="1">
      <c r="A859" s="297"/>
      <c r="B859" s="297"/>
      <c r="C859" s="297"/>
      <c r="D859" s="297"/>
      <c r="E859" s="297"/>
      <c r="F859" s="297"/>
      <c r="G859" s="297"/>
      <c r="H859" s="297"/>
      <c r="I859" s="297"/>
      <c r="J859" s="297"/>
      <c r="K859" s="297"/>
      <c r="L859" s="297"/>
      <c r="M859" s="297"/>
      <c r="N859" s="297"/>
      <c r="O859" s="297"/>
      <c r="P859" s="297"/>
      <c r="Q859" s="297"/>
      <c r="R859" s="297"/>
      <c r="S859" s="297"/>
      <c r="T859" s="297"/>
      <c r="U859" s="297"/>
      <c r="V859" s="297"/>
      <c r="W859" s="297"/>
      <c r="X859" s="297"/>
      <c r="Y859" s="297"/>
      <c r="Z859" s="297"/>
    </row>
    <row r="860" spans="1:26" ht="15.75" customHeight="1">
      <c r="A860" s="297"/>
      <c r="B860" s="297"/>
      <c r="C860" s="297"/>
      <c r="D860" s="297"/>
      <c r="E860" s="297"/>
      <c r="F860" s="297"/>
      <c r="G860" s="297"/>
      <c r="H860" s="297"/>
      <c r="I860" s="297"/>
      <c r="J860" s="297"/>
      <c r="K860" s="297"/>
      <c r="L860" s="297"/>
      <c r="M860" s="297"/>
      <c r="N860" s="297"/>
      <c r="O860" s="297"/>
      <c r="P860" s="297"/>
      <c r="Q860" s="297"/>
      <c r="R860" s="297"/>
      <c r="S860" s="297"/>
      <c r="T860" s="297"/>
      <c r="U860" s="297"/>
      <c r="V860" s="297"/>
      <c r="W860" s="297"/>
      <c r="X860" s="297"/>
      <c r="Y860" s="297"/>
      <c r="Z860" s="297"/>
    </row>
    <row r="861" spans="1:26" ht="15.75" customHeight="1">
      <c r="A861" s="297"/>
      <c r="B861" s="297"/>
      <c r="C861" s="297"/>
      <c r="D861" s="297"/>
      <c r="E861" s="297"/>
      <c r="F861" s="297"/>
      <c r="G861" s="297"/>
      <c r="H861" s="297"/>
      <c r="I861" s="297"/>
      <c r="J861" s="297"/>
      <c r="K861" s="297"/>
      <c r="L861" s="297"/>
      <c r="M861" s="297"/>
      <c r="N861" s="297"/>
      <c r="O861" s="297"/>
      <c r="P861" s="297"/>
      <c r="Q861" s="297"/>
      <c r="R861" s="297"/>
      <c r="S861" s="297"/>
      <c r="T861" s="297"/>
      <c r="U861" s="297"/>
      <c r="V861" s="297"/>
      <c r="W861" s="297"/>
      <c r="X861" s="297"/>
      <c r="Y861" s="297"/>
      <c r="Z861" s="297"/>
    </row>
    <row r="862" spans="1:26" ht="15.75" customHeight="1">
      <c r="A862" s="297"/>
      <c r="B862" s="297"/>
      <c r="C862" s="297"/>
      <c r="D862" s="297"/>
      <c r="E862" s="297"/>
      <c r="F862" s="297"/>
      <c r="G862" s="297"/>
      <c r="H862" s="297"/>
      <c r="I862" s="297"/>
      <c r="J862" s="297"/>
      <c r="K862" s="297"/>
      <c r="L862" s="297"/>
      <c r="M862" s="297"/>
      <c r="N862" s="297"/>
      <c r="O862" s="297"/>
      <c r="P862" s="297"/>
      <c r="Q862" s="297"/>
      <c r="R862" s="297"/>
      <c r="S862" s="297"/>
      <c r="T862" s="297"/>
      <c r="U862" s="297"/>
      <c r="V862" s="297"/>
      <c r="W862" s="297"/>
      <c r="X862" s="297"/>
      <c r="Y862" s="297"/>
      <c r="Z862" s="297"/>
    </row>
    <row r="863" spans="1:26" ht="15.75" customHeight="1">
      <c r="A863" s="297"/>
      <c r="B863" s="297"/>
      <c r="C863" s="297"/>
      <c r="D863" s="297"/>
      <c r="E863" s="297"/>
      <c r="F863" s="297"/>
      <c r="G863" s="297"/>
      <c r="H863" s="297"/>
      <c r="I863" s="297"/>
      <c r="J863" s="297"/>
      <c r="K863" s="297"/>
      <c r="L863" s="297"/>
      <c r="M863" s="297"/>
      <c r="N863" s="297"/>
      <c r="O863" s="297"/>
      <c r="P863" s="297"/>
      <c r="Q863" s="297"/>
      <c r="R863" s="297"/>
      <c r="S863" s="297"/>
      <c r="T863" s="297"/>
      <c r="U863" s="297"/>
      <c r="V863" s="297"/>
      <c r="W863" s="297"/>
      <c r="X863" s="297"/>
      <c r="Y863" s="297"/>
      <c r="Z863" s="297"/>
    </row>
    <row r="864" spans="1:26" ht="15.75" customHeight="1">
      <c r="A864" s="297"/>
      <c r="B864" s="297"/>
      <c r="C864" s="297"/>
      <c r="D864" s="297"/>
      <c r="E864" s="297"/>
      <c r="F864" s="297"/>
      <c r="G864" s="297"/>
      <c r="H864" s="297"/>
      <c r="I864" s="297"/>
      <c r="J864" s="297"/>
      <c r="K864" s="297"/>
      <c r="L864" s="297"/>
      <c r="M864" s="297"/>
      <c r="N864" s="297"/>
      <c r="O864" s="297"/>
      <c r="P864" s="297"/>
      <c r="Q864" s="297"/>
      <c r="R864" s="297"/>
      <c r="S864" s="297"/>
      <c r="T864" s="297"/>
      <c r="U864" s="297"/>
      <c r="V864" s="297"/>
      <c r="W864" s="297"/>
      <c r="X864" s="297"/>
      <c r="Y864" s="297"/>
      <c r="Z864" s="297"/>
    </row>
    <row r="865" spans="1:26" ht="15.75" customHeight="1">
      <c r="A865" s="297"/>
      <c r="B865" s="297"/>
      <c r="C865" s="297"/>
      <c r="D865" s="297"/>
      <c r="E865" s="297"/>
      <c r="F865" s="297"/>
      <c r="G865" s="297"/>
      <c r="H865" s="297"/>
      <c r="I865" s="297"/>
      <c r="J865" s="297"/>
      <c r="K865" s="297"/>
      <c r="L865" s="297"/>
      <c r="M865" s="297"/>
      <c r="N865" s="297"/>
      <c r="O865" s="297"/>
      <c r="P865" s="297"/>
      <c r="Q865" s="297"/>
      <c r="R865" s="297"/>
      <c r="S865" s="297"/>
      <c r="T865" s="297"/>
      <c r="U865" s="297"/>
      <c r="V865" s="297"/>
      <c r="W865" s="297"/>
      <c r="X865" s="297"/>
      <c r="Y865" s="297"/>
      <c r="Z865" s="297"/>
    </row>
    <row r="866" spans="1:26" ht="15.75" customHeight="1">
      <c r="A866" s="297"/>
      <c r="B866" s="297"/>
      <c r="C866" s="297"/>
      <c r="D866" s="297"/>
      <c r="E866" s="297"/>
      <c r="F866" s="297"/>
      <c r="G866" s="297"/>
      <c r="H866" s="297"/>
      <c r="I866" s="297"/>
      <c r="J866" s="297"/>
      <c r="K866" s="297"/>
      <c r="L866" s="297"/>
      <c r="M866" s="297"/>
      <c r="N866" s="297"/>
      <c r="O866" s="297"/>
      <c r="P866" s="297"/>
      <c r="Q866" s="297"/>
      <c r="R866" s="297"/>
      <c r="S866" s="297"/>
      <c r="T866" s="297"/>
      <c r="U866" s="297"/>
      <c r="V866" s="297"/>
      <c r="W866" s="297"/>
      <c r="X866" s="297"/>
      <c r="Y866" s="297"/>
      <c r="Z866" s="297"/>
    </row>
    <row r="867" spans="1:26" ht="15.75" customHeight="1">
      <c r="A867" s="297"/>
      <c r="B867" s="297"/>
      <c r="C867" s="297"/>
      <c r="D867" s="297"/>
      <c r="E867" s="297"/>
      <c r="F867" s="297"/>
      <c r="G867" s="297"/>
      <c r="H867" s="297"/>
      <c r="I867" s="297"/>
      <c r="J867" s="297"/>
      <c r="K867" s="297"/>
      <c r="L867" s="297"/>
      <c r="M867" s="297"/>
      <c r="N867" s="297"/>
      <c r="O867" s="297"/>
      <c r="P867" s="297"/>
      <c r="Q867" s="297"/>
      <c r="R867" s="297"/>
      <c r="S867" s="297"/>
      <c r="T867" s="297"/>
      <c r="U867" s="297"/>
      <c r="V867" s="297"/>
      <c r="W867" s="297"/>
      <c r="X867" s="297"/>
      <c r="Y867" s="297"/>
      <c r="Z867" s="297"/>
    </row>
    <row r="868" spans="1:26" ht="15.75" customHeight="1">
      <c r="A868" s="297"/>
      <c r="B868" s="297"/>
      <c r="C868" s="297"/>
      <c r="D868" s="297"/>
      <c r="E868" s="297"/>
      <c r="F868" s="297"/>
      <c r="G868" s="297"/>
      <c r="H868" s="297"/>
      <c r="I868" s="297"/>
      <c r="J868" s="297"/>
      <c r="K868" s="297"/>
      <c r="L868" s="297"/>
      <c r="M868" s="297"/>
      <c r="N868" s="297"/>
      <c r="O868" s="297"/>
      <c r="P868" s="297"/>
      <c r="Q868" s="297"/>
      <c r="R868" s="297"/>
      <c r="S868" s="297"/>
      <c r="T868" s="297"/>
      <c r="U868" s="297"/>
      <c r="V868" s="297"/>
      <c r="W868" s="297"/>
      <c r="X868" s="297"/>
      <c r="Y868" s="297"/>
      <c r="Z868" s="297"/>
    </row>
    <row r="869" spans="1:26" ht="15.75" customHeight="1">
      <c r="A869" s="297"/>
      <c r="B869" s="297"/>
      <c r="C869" s="297"/>
      <c r="D869" s="297"/>
      <c r="E869" s="297"/>
      <c r="F869" s="297"/>
      <c r="G869" s="297"/>
      <c r="H869" s="297"/>
      <c r="I869" s="297"/>
      <c r="J869" s="297"/>
      <c r="K869" s="297"/>
      <c r="L869" s="297"/>
      <c r="M869" s="297"/>
      <c r="N869" s="297"/>
      <c r="O869" s="297"/>
      <c r="P869" s="297"/>
      <c r="Q869" s="297"/>
      <c r="R869" s="297"/>
      <c r="S869" s="297"/>
      <c r="T869" s="297"/>
      <c r="U869" s="297"/>
      <c r="V869" s="297"/>
      <c r="W869" s="297"/>
      <c r="X869" s="297"/>
      <c r="Y869" s="297"/>
      <c r="Z869" s="297"/>
    </row>
    <row r="870" spans="1:26" ht="15.75" customHeight="1">
      <c r="A870" s="297"/>
      <c r="B870" s="297"/>
      <c r="C870" s="297"/>
      <c r="D870" s="297"/>
      <c r="E870" s="297"/>
      <c r="F870" s="297"/>
      <c r="G870" s="297"/>
      <c r="H870" s="297"/>
      <c r="I870" s="297"/>
      <c r="J870" s="297"/>
      <c r="K870" s="297"/>
      <c r="L870" s="297"/>
      <c r="M870" s="297"/>
      <c r="N870" s="297"/>
      <c r="O870" s="297"/>
      <c r="P870" s="297"/>
      <c r="Q870" s="297"/>
      <c r="R870" s="297"/>
      <c r="S870" s="297"/>
      <c r="T870" s="297"/>
      <c r="U870" s="297"/>
      <c r="V870" s="297"/>
      <c r="W870" s="297"/>
      <c r="X870" s="297"/>
      <c r="Y870" s="297"/>
      <c r="Z870" s="297"/>
    </row>
    <row r="871" spans="1:26" ht="15.75" customHeight="1">
      <c r="A871" s="297"/>
      <c r="B871" s="297"/>
      <c r="C871" s="297"/>
      <c r="D871" s="297"/>
      <c r="E871" s="297"/>
      <c r="F871" s="297"/>
      <c r="G871" s="297"/>
      <c r="H871" s="297"/>
      <c r="I871" s="297"/>
      <c r="J871" s="297"/>
      <c r="K871" s="297"/>
      <c r="L871" s="297"/>
      <c r="M871" s="297"/>
      <c r="N871" s="297"/>
      <c r="O871" s="297"/>
      <c r="P871" s="297"/>
      <c r="Q871" s="297"/>
      <c r="R871" s="297"/>
      <c r="S871" s="297"/>
      <c r="T871" s="297"/>
      <c r="U871" s="297"/>
      <c r="V871" s="297"/>
      <c r="W871" s="297"/>
      <c r="X871" s="297"/>
      <c r="Y871" s="297"/>
      <c r="Z871" s="297"/>
    </row>
    <row r="872" spans="1:26" ht="15.75" customHeight="1">
      <c r="A872" s="297"/>
      <c r="B872" s="297"/>
      <c r="C872" s="297"/>
      <c r="D872" s="297"/>
      <c r="E872" s="297"/>
      <c r="F872" s="297"/>
      <c r="G872" s="297"/>
      <c r="H872" s="297"/>
      <c r="I872" s="297"/>
      <c r="J872" s="297"/>
      <c r="K872" s="297"/>
      <c r="L872" s="297"/>
      <c r="M872" s="297"/>
      <c r="N872" s="297"/>
      <c r="O872" s="297"/>
      <c r="P872" s="297"/>
      <c r="Q872" s="297"/>
      <c r="R872" s="297"/>
      <c r="S872" s="297"/>
      <c r="T872" s="297"/>
      <c r="U872" s="297"/>
      <c r="V872" s="297"/>
      <c r="W872" s="297"/>
      <c r="X872" s="297"/>
      <c r="Y872" s="297"/>
      <c r="Z872" s="297"/>
    </row>
    <row r="873" spans="1:26" ht="15.75" customHeight="1">
      <c r="A873" s="297"/>
      <c r="B873" s="297"/>
      <c r="C873" s="297"/>
      <c r="D873" s="297"/>
      <c r="E873" s="297"/>
      <c r="F873" s="297"/>
      <c r="G873" s="297"/>
      <c r="H873" s="297"/>
      <c r="I873" s="297"/>
      <c r="J873" s="297"/>
      <c r="K873" s="297"/>
      <c r="L873" s="297"/>
      <c r="M873" s="297"/>
      <c r="N873" s="297"/>
      <c r="O873" s="297"/>
      <c r="P873" s="297"/>
      <c r="Q873" s="297"/>
      <c r="R873" s="297"/>
      <c r="S873" s="297"/>
      <c r="T873" s="297"/>
      <c r="U873" s="297"/>
      <c r="V873" s="297"/>
      <c r="W873" s="297"/>
      <c r="X873" s="297"/>
      <c r="Y873" s="297"/>
      <c r="Z873" s="297"/>
    </row>
    <row r="874" spans="1:26" ht="15.75" customHeight="1">
      <c r="A874" s="297"/>
      <c r="B874" s="297"/>
      <c r="C874" s="297"/>
      <c r="D874" s="297"/>
      <c r="E874" s="297"/>
      <c r="F874" s="297"/>
      <c r="G874" s="297"/>
      <c r="H874" s="297"/>
      <c r="I874" s="297"/>
      <c r="J874" s="297"/>
      <c r="K874" s="297"/>
      <c r="L874" s="297"/>
      <c r="M874" s="297"/>
      <c r="N874" s="297"/>
      <c r="O874" s="297"/>
      <c r="P874" s="297"/>
      <c r="Q874" s="297"/>
      <c r="R874" s="297"/>
      <c r="S874" s="297"/>
      <c r="T874" s="297"/>
      <c r="U874" s="297"/>
      <c r="V874" s="297"/>
      <c r="W874" s="297"/>
      <c r="X874" s="297"/>
      <c r="Y874" s="297"/>
      <c r="Z874" s="297"/>
    </row>
    <row r="875" spans="1:26" ht="15.75" customHeight="1">
      <c r="A875" s="297"/>
      <c r="B875" s="297"/>
      <c r="C875" s="297"/>
      <c r="D875" s="297"/>
      <c r="E875" s="297"/>
      <c r="F875" s="297"/>
      <c r="G875" s="297"/>
      <c r="H875" s="297"/>
      <c r="I875" s="297"/>
      <c r="J875" s="297"/>
      <c r="K875" s="297"/>
      <c r="L875" s="297"/>
      <c r="M875" s="297"/>
      <c r="N875" s="297"/>
      <c r="O875" s="297"/>
      <c r="P875" s="297"/>
      <c r="Q875" s="297"/>
      <c r="R875" s="297"/>
      <c r="S875" s="297"/>
      <c r="T875" s="297"/>
      <c r="U875" s="297"/>
      <c r="V875" s="297"/>
      <c r="W875" s="297"/>
      <c r="X875" s="297"/>
      <c r="Y875" s="297"/>
      <c r="Z875" s="297"/>
    </row>
    <row r="876" spans="1:26" ht="15.75" customHeight="1">
      <c r="A876" s="297"/>
      <c r="B876" s="297"/>
      <c r="C876" s="297"/>
      <c r="D876" s="297"/>
      <c r="E876" s="297"/>
      <c r="F876" s="297"/>
      <c r="G876" s="297"/>
      <c r="H876" s="297"/>
      <c r="I876" s="297"/>
      <c r="J876" s="297"/>
      <c r="K876" s="297"/>
      <c r="L876" s="297"/>
      <c r="M876" s="297"/>
      <c r="N876" s="297"/>
      <c r="O876" s="297"/>
      <c r="P876" s="297"/>
      <c r="Q876" s="297"/>
      <c r="R876" s="297"/>
      <c r="S876" s="297"/>
      <c r="T876" s="297"/>
      <c r="U876" s="297"/>
      <c r="V876" s="297"/>
      <c r="W876" s="297"/>
      <c r="X876" s="297"/>
      <c r="Y876" s="297"/>
      <c r="Z876" s="297"/>
    </row>
    <row r="877" spans="1:26" ht="15.75" customHeight="1">
      <c r="A877" s="297"/>
      <c r="B877" s="297"/>
      <c r="C877" s="297"/>
      <c r="D877" s="297"/>
      <c r="E877" s="297"/>
      <c r="F877" s="297"/>
      <c r="G877" s="297"/>
      <c r="H877" s="297"/>
      <c r="I877" s="297"/>
      <c r="J877" s="297"/>
      <c r="K877" s="297"/>
      <c r="L877" s="297"/>
      <c r="M877" s="297"/>
      <c r="N877" s="297"/>
      <c r="O877" s="297"/>
      <c r="P877" s="297"/>
      <c r="Q877" s="297"/>
      <c r="R877" s="297"/>
      <c r="S877" s="297"/>
      <c r="T877" s="297"/>
      <c r="U877" s="297"/>
      <c r="V877" s="297"/>
      <c r="W877" s="297"/>
      <c r="X877" s="297"/>
      <c r="Y877" s="297"/>
      <c r="Z877" s="297"/>
    </row>
    <row r="878" spans="1:26" ht="15.75" customHeight="1">
      <c r="A878" s="297"/>
      <c r="B878" s="297"/>
      <c r="C878" s="297"/>
      <c r="D878" s="297"/>
      <c r="E878" s="297"/>
      <c r="F878" s="297"/>
      <c r="G878" s="297"/>
      <c r="H878" s="297"/>
      <c r="I878" s="297"/>
      <c r="J878" s="297"/>
      <c r="K878" s="297"/>
      <c r="L878" s="297"/>
      <c r="M878" s="297"/>
      <c r="N878" s="297"/>
      <c r="O878" s="297"/>
      <c r="P878" s="297"/>
      <c r="Q878" s="297"/>
      <c r="R878" s="297"/>
      <c r="S878" s="297"/>
      <c r="T878" s="297"/>
      <c r="U878" s="297"/>
      <c r="V878" s="297"/>
      <c r="W878" s="297"/>
      <c r="X878" s="297"/>
      <c r="Y878" s="297"/>
      <c r="Z878" s="297"/>
    </row>
    <row r="879" spans="1:26" ht="15.75" customHeight="1">
      <c r="A879" s="297"/>
      <c r="B879" s="297"/>
      <c r="C879" s="297"/>
      <c r="D879" s="297"/>
      <c r="E879" s="297"/>
      <c r="F879" s="297"/>
      <c r="G879" s="297"/>
      <c r="H879" s="297"/>
      <c r="I879" s="297"/>
      <c r="J879" s="297"/>
      <c r="K879" s="297"/>
      <c r="L879" s="297"/>
      <c r="M879" s="297"/>
      <c r="N879" s="297"/>
      <c r="O879" s="297"/>
      <c r="P879" s="297"/>
      <c r="Q879" s="297"/>
      <c r="R879" s="297"/>
      <c r="S879" s="297"/>
      <c r="T879" s="297"/>
      <c r="U879" s="297"/>
      <c r="V879" s="297"/>
      <c r="W879" s="297"/>
      <c r="X879" s="297"/>
      <c r="Y879" s="297"/>
      <c r="Z879" s="297"/>
    </row>
    <row r="880" spans="1:26" ht="15.75" customHeight="1">
      <c r="A880" s="297"/>
      <c r="B880" s="297"/>
      <c r="C880" s="297"/>
      <c r="D880" s="297"/>
      <c r="E880" s="297"/>
      <c r="F880" s="297"/>
      <c r="G880" s="297"/>
      <c r="H880" s="297"/>
      <c r="I880" s="297"/>
      <c r="J880" s="297"/>
      <c r="K880" s="297"/>
      <c r="L880" s="297"/>
      <c r="M880" s="297"/>
      <c r="N880" s="297"/>
      <c r="O880" s="297"/>
      <c r="P880" s="297"/>
      <c r="Q880" s="297"/>
      <c r="R880" s="297"/>
      <c r="S880" s="297"/>
      <c r="T880" s="297"/>
      <c r="U880" s="297"/>
      <c r="V880" s="297"/>
      <c r="W880" s="297"/>
      <c r="X880" s="297"/>
      <c r="Y880" s="297"/>
      <c r="Z880" s="297"/>
    </row>
    <row r="881" spans="1:26" ht="15.75" customHeight="1">
      <c r="A881" s="297"/>
      <c r="B881" s="297"/>
      <c r="C881" s="297"/>
      <c r="D881" s="297"/>
      <c r="E881" s="297"/>
      <c r="F881" s="297"/>
      <c r="G881" s="297"/>
      <c r="H881" s="297"/>
      <c r="I881" s="297"/>
      <c r="J881" s="297"/>
      <c r="K881" s="297"/>
      <c r="L881" s="297"/>
      <c r="M881" s="297"/>
      <c r="N881" s="297"/>
      <c r="O881" s="297"/>
      <c r="P881" s="297"/>
      <c r="Q881" s="297"/>
      <c r="R881" s="297"/>
      <c r="S881" s="297"/>
      <c r="T881" s="297"/>
      <c r="U881" s="297"/>
      <c r="V881" s="297"/>
      <c r="W881" s="297"/>
      <c r="X881" s="297"/>
      <c r="Y881" s="297"/>
      <c r="Z881" s="297"/>
    </row>
    <row r="882" spans="1:26" ht="15.75" customHeight="1">
      <c r="A882" s="297"/>
      <c r="B882" s="297"/>
      <c r="C882" s="297"/>
      <c r="D882" s="297"/>
      <c r="E882" s="297"/>
      <c r="F882" s="297"/>
      <c r="G882" s="297"/>
      <c r="H882" s="297"/>
      <c r="I882" s="297"/>
      <c r="J882" s="297"/>
      <c r="K882" s="297"/>
      <c r="L882" s="297"/>
      <c r="M882" s="297"/>
      <c r="N882" s="297"/>
      <c r="O882" s="297"/>
      <c r="P882" s="297"/>
      <c r="Q882" s="297"/>
      <c r="R882" s="297"/>
      <c r="S882" s="297"/>
      <c r="T882" s="297"/>
      <c r="U882" s="297"/>
      <c r="V882" s="297"/>
      <c r="W882" s="297"/>
      <c r="X882" s="297"/>
      <c r="Y882" s="297"/>
      <c r="Z882" s="297"/>
    </row>
    <row r="883" spans="1:26" ht="15.75" customHeight="1">
      <c r="A883" s="297"/>
      <c r="B883" s="297"/>
      <c r="C883" s="297"/>
      <c r="D883" s="297"/>
      <c r="E883" s="297"/>
      <c r="F883" s="297"/>
      <c r="G883" s="297"/>
      <c r="H883" s="297"/>
      <c r="I883" s="297"/>
      <c r="J883" s="297"/>
      <c r="K883" s="297"/>
      <c r="L883" s="297"/>
      <c r="M883" s="297"/>
      <c r="N883" s="297"/>
      <c r="O883" s="297"/>
      <c r="P883" s="297"/>
      <c r="Q883" s="297"/>
      <c r="R883" s="297"/>
      <c r="S883" s="297"/>
      <c r="T883" s="297"/>
      <c r="U883" s="297"/>
      <c r="V883" s="297"/>
      <c r="W883" s="297"/>
      <c r="X883" s="297"/>
      <c r="Y883" s="297"/>
      <c r="Z883" s="297"/>
    </row>
    <row r="884" spans="1:26" ht="15.75" customHeight="1">
      <c r="A884" s="297"/>
      <c r="B884" s="297"/>
      <c r="C884" s="297"/>
      <c r="D884" s="297"/>
      <c r="E884" s="297"/>
      <c r="F884" s="297"/>
      <c r="G884" s="297"/>
      <c r="H884" s="297"/>
      <c r="I884" s="297"/>
      <c r="J884" s="297"/>
      <c r="K884" s="297"/>
      <c r="L884" s="297"/>
      <c r="M884" s="297"/>
      <c r="N884" s="297"/>
      <c r="O884" s="297"/>
      <c r="P884" s="297"/>
      <c r="Q884" s="297"/>
      <c r="R884" s="297"/>
      <c r="S884" s="297"/>
      <c r="T884" s="297"/>
      <c r="U884" s="297"/>
      <c r="V884" s="297"/>
      <c r="W884" s="297"/>
      <c r="X884" s="297"/>
      <c r="Y884" s="297"/>
      <c r="Z884" s="297"/>
    </row>
    <row r="885" spans="1:26" ht="15.75" customHeight="1">
      <c r="A885" s="297"/>
      <c r="B885" s="297"/>
      <c r="C885" s="297"/>
      <c r="D885" s="297"/>
      <c r="E885" s="297"/>
      <c r="F885" s="297"/>
      <c r="G885" s="297"/>
      <c r="H885" s="297"/>
      <c r="I885" s="297"/>
      <c r="J885" s="297"/>
      <c r="K885" s="297"/>
      <c r="L885" s="297"/>
      <c r="M885" s="297"/>
      <c r="N885" s="297"/>
      <c r="O885" s="297"/>
      <c r="P885" s="297"/>
      <c r="Q885" s="297"/>
      <c r="R885" s="297"/>
      <c r="S885" s="297"/>
      <c r="T885" s="297"/>
      <c r="U885" s="297"/>
      <c r="V885" s="297"/>
      <c r="W885" s="297"/>
      <c r="X885" s="297"/>
      <c r="Y885" s="297"/>
      <c r="Z885" s="297"/>
    </row>
    <row r="886" spans="1:26" ht="15.75" customHeight="1">
      <c r="A886" s="297"/>
      <c r="B886" s="297"/>
      <c r="C886" s="297"/>
      <c r="D886" s="297"/>
      <c r="E886" s="297"/>
      <c r="F886" s="297"/>
      <c r="G886" s="297"/>
      <c r="H886" s="297"/>
      <c r="I886" s="297"/>
      <c r="J886" s="297"/>
      <c r="K886" s="297"/>
      <c r="L886" s="297"/>
      <c r="M886" s="297"/>
      <c r="N886" s="297"/>
      <c r="O886" s="297"/>
      <c r="P886" s="297"/>
      <c r="Q886" s="297"/>
      <c r="R886" s="297"/>
      <c r="S886" s="297"/>
      <c r="T886" s="297"/>
      <c r="U886" s="297"/>
      <c r="V886" s="297"/>
      <c r="W886" s="297"/>
      <c r="X886" s="297"/>
      <c r="Y886" s="297"/>
      <c r="Z886" s="297"/>
    </row>
    <row r="887" spans="1:26" ht="15.75" customHeight="1">
      <c r="A887" s="297"/>
      <c r="B887" s="297"/>
      <c r="C887" s="297"/>
      <c r="D887" s="297"/>
      <c r="E887" s="297"/>
      <c r="F887" s="297"/>
      <c r="G887" s="297"/>
      <c r="H887" s="297"/>
      <c r="I887" s="297"/>
      <c r="J887" s="297"/>
      <c r="K887" s="297"/>
      <c r="L887" s="297"/>
      <c r="M887" s="297"/>
      <c r="N887" s="297"/>
      <c r="O887" s="297"/>
      <c r="P887" s="297"/>
      <c r="Q887" s="297"/>
      <c r="R887" s="297"/>
      <c r="S887" s="297"/>
      <c r="T887" s="297"/>
      <c r="U887" s="297"/>
      <c r="V887" s="297"/>
      <c r="W887" s="297"/>
      <c r="X887" s="297"/>
      <c r="Y887" s="297"/>
      <c r="Z887" s="297"/>
    </row>
    <row r="888" spans="1:26" ht="15.75" customHeight="1">
      <c r="A888" s="297"/>
      <c r="B888" s="297"/>
      <c r="C888" s="297"/>
      <c r="D888" s="297"/>
      <c r="E888" s="297"/>
      <c r="F888" s="297"/>
      <c r="G888" s="297"/>
      <c r="H888" s="297"/>
      <c r="I888" s="297"/>
      <c r="J888" s="297"/>
      <c r="K888" s="297"/>
      <c r="L888" s="297"/>
      <c r="M888" s="297"/>
      <c r="N888" s="297"/>
      <c r="O888" s="297"/>
      <c r="P888" s="297"/>
      <c r="Q888" s="297"/>
      <c r="R888" s="297"/>
      <c r="S888" s="297"/>
      <c r="T888" s="297"/>
      <c r="U888" s="297"/>
      <c r="V888" s="297"/>
      <c r="W888" s="297"/>
      <c r="X888" s="297"/>
      <c r="Y888" s="297"/>
      <c r="Z888" s="297"/>
    </row>
    <row r="889" spans="1:26" ht="15.75" customHeight="1">
      <c r="A889" s="297"/>
      <c r="B889" s="297"/>
      <c r="C889" s="297"/>
      <c r="D889" s="297"/>
      <c r="E889" s="297"/>
      <c r="F889" s="297"/>
      <c r="G889" s="297"/>
      <c r="H889" s="297"/>
      <c r="I889" s="297"/>
      <c r="J889" s="297"/>
      <c r="K889" s="297"/>
      <c r="L889" s="297"/>
      <c r="M889" s="297"/>
      <c r="N889" s="297"/>
      <c r="O889" s="297"/>
      <c r="P889" s="297"/>
      <c r="Q889" s="297"/>
      <c r="R889" s="297"/>
      <c r="S889" s="297"/>
      <c r="T889" s="297"/>
      <c r="U889" s="297"/>
      <c r="V889" s="297"/>
      <c r="W889" s="297"/>
      <c r="X889" s="297"/>
      <c r="Y889" s="297"/>
      <c r="Z889" s="297"/>
    </row>
    <row r="890" spans="1:26" ht="15.75" customHeight="1">
      <c r="A890" s="297"/>
      <c r="B890" s="297"/>
      <c r="C890" s="297"/>
      <c r="D890" s="297"/>
      <c r="E890" s="297"/>
      <c r="F890" s="297"/>
      <c r="G890" s="297"/>
      <c r="H890" s="297"/>
      <c r="I890" s="297"/>
      <c r="J890" s="297"/>
      <c r="K890" s="297"/>
      <c r="L890" s="297"/>
      <c r="M890" s="297"/>
      <c r="N890" s="297"/>
      <c r="O890" s="297"/>
      <c r="P890" s="297"/>
      <c r="Q890" s="297"/>
      <c r="R890" s="297"/>
      <c r="S890" s="297"/>
      <c r="T890" s="297"/>
      <c r="U890" s="297"/>
      <c r="V890" s="297"/>
      <c r="W890" s="297"/>
      <c r="X890" s="297"/>
      <c r="Y890" s="297"/>
      <c r="Z890" s="297"/>
    </row>
    <row r="891" spans="1:26" ht="15.75" customHeight="1">
      <c r="A891" s="297"/>
      <c r="B891" s="297"/>
      <c r="C891" s="297"/>
      <c r="D891" s="297"/>
      <c r="E891" s="297"/>
      <c r="F891" s="297"/>
      <c r="G891" s="297"/>
      <c r="H891" s="297"/>
      <c r="I891" s="297"/>
      <c r="J891" s="297"/>
      <c r="K891" s="297"/>
      <c r="L891" s="297"/>
      <c r="M891" s="297"/>
      <c r="N891" s="297"/>
      <c r="O891" s="297"/>
      <c r="P891" s="297"/>
      <c r="Q891" s="297"/>
      <c r="R891" s="297"/>
      <c r="S891" s="297"/>
      <c r="T891" s="297"/>
      <c r="U891" s="297"/>
      <c r="V891" s="297"/>
      <c r="W891" s="297"/>
      <c r="X891" s="297"/>
      <c r="Y891" s="297"/>
      <c r="Z891" s="297"/>
    </row>
    <row r="892" spans="1:26" ht="15.75" customHeight="1">
      <c r="A892" s="297"/>
      <c r="B892" s="297"/>
      <c r="C892" s="297"/>
      <c r="D892" s="297"/>
      <c r="E892" s="297"/>
      <c r="F892" s="297"/>
      <c r="G892" s="297"/>
      <c r="H892" s="297"/>
      <c r="I892" s="297"/>
      <c r="J892" s="297"/>
      <c r="K892" s="297"/>
      <c r="L892" s="297"/>
      <c r="M892" s="297"/>
      <c r="N892" s="297"/>
      <c r="O892" s="297"/>
      <c r="P892" s="297"/>
      <c r="Q892" s="297"/>
      <c r="R892" s="297"/>
      <c r="S892" s="297"/>
      <c r="T892" s="297"/>
      <c r="U892" s="297"/>
      <c r="V892" s="297"/>
      <c r="W892" s="297"/>
      <c r="X892" s="297"/>
      <c r="Y892" s="297"/>
      <c r="Z892" s="297"/>
    </row>
    <row r="893" spans="1:26" ht="15.75" customHeight="1">
      <c r="A893" s="297"/>
      <c r="B893" s="297"/>
      <c r="C893" s="297"/>
      <c r="D893" s="297"/>
      <c r="E893" s="297"/>
      <c r="F893" s="297"/>
      <c r="G893" s="297"/>
      <c r="H893" s="297"/>
      <c r="I893" s="297"/>
      <c r="J893" s="297"/>
      <c r="K893" s="297"/>
      <c r="L893" s="297"/>
      <c r="M893" s="297"/>
      <c r="N893" s="297"/>
      <c r="O893" s="297"/>
      <c r="P893" s="297"/>
      <c r="Q893" s="297"/>
      <c r="R893" s="297"/>
      <c r="S893" s="297"/>
      <c r="T893" s="297"/>
      <c r="U893" s="297"/>
      <c r="V893" s="297"/>
      <c r="W893" s="297"/>
      <c r="X893" s="297"/>
      <c r="Y893" s="297"/>
      <c r="Z893" s="297"/>
    </row>
    <row r="894" spans="1:26" ht="15.75" customHeight="1">
      <c r="A894" s="297"/>
      <c r="B894" s="297"/>
      <c r="C894" s="297"/>
      <c r="D894" s="297"/>
      <c r="E894" s="297"/>
      <c r="F894" s="297"/>
      <c r="G894" s="297"/>
      <c r="H894" s="297"/>
      <c r="I894" s="297"/>
      <c r="J894" s="297"/>
      <c r="K894" s="297"/>
      <c r="L894" s="297"/>
      <c r="M894" s="297"/>
      <c r="N894" s="297"/>
      <c r="O894" s="297"/>
      <c r="P894" s="297"/>
      <c r="Q894" s="297"/>
      <c r="R894" s="297"/>
      <c r="S894" s="297"/>
      <c r="T894" s="297"/>
      <c r="U894" s="297"/>
      <c r="V894" s="297"/>
      <c r="W894" s="297"/>
      <c r="X894" s="297"/>
      <c r="Y894" s="297"/>
      <c r="Z894" s="297"/>
    </row>
    <row r="895" spans="1:26" ht="15.75" customHeight="1">
      <c r="A895" s="297"/>
      <c r="B895" s="297"/>
      <c r="C895" s="297"/>
      <c r="D895" s="297"/>
      <c r="E895" s="297"/>
      <c r="F895" s="297"/>
      <c r="G895" s="297"/>
      <c r="H895" s="297"/>
      <c r="I895" s="297"/>
      <c r="J895" s="297"/>
      <c r="K895" s="297"/>
      <c r="L895" s="297"/>
      <c r="M895" s="297"/>
      <c r="N895" s="297"/>
      <c r="O895" s="297"/>
      <c r="P895" s="297"/>
      <c r="Q895" s="297"/>
      <c r="R895" s="297"/>
      <c r="S895" s="297"/>
      <c r="T895" s="297"/>
      <c r="U895" s="297"/>
      <c r="V895" s="297"/>
      <c r="W895" s="297"/>
      <c r="X895" s="297"/>
      <c r="Y895" s="297"/>
      <c r="Z895" s="297"/>
    </row>
    <row r="896" spans="1:26" ht="15.75" customHeight="1">
      <c r="A896" s="297"/>
      <c r="B896" s="297"/>
      <c r="C896" s="297"/>
      <c r="D896" s="297"/>
      <c r="E896" s="297"/>
      <c r="F896" s="297"/>
      <c r="G896" s="297"/>
      <c r="H896" s="297"/>
      <c r="I896" s="297"/>
      <c r="J896" s="297"/>
      <c r="K896" s="297"/>
      <c r="L896" s="297"/>
      <c r="M896" s="297"/>
      <c r="N896" s="297"/>
      <c r="O896" s="297"/>
      <c r="P896" s="297"/>
      <c r="Q896" s="297"/>
      <c r="R896" s="297"/>
      <c r="S896" s="297"/>
      <c r="T896" s="297"/>
      <c r="U896" s="297"/>
      <c r="V896" s="297"/>
      <c r="W896" s="297"/>
      <c r="X896" s="297"/>
      <c r="Y896" s="297"/>
      <c r="Z896" s="297"/>
    </row>
    <row r="897" spans="1:26" ht="15.75" customHeight="1">
      <c r="A897" s="297"/>
      <c r="B897" s="297"/>
      <c r="C897" s="297"/>
      <c r="D897" s="297"/>
      <c r="E897" s="297"/>
      <c r="F897" s="297"/>
      <c r="G897" s="297"/>
      <c r="H897" s="297"/>
      <c r="I897" s="297"/>
      <c r="J897" s="297"/>
      <c r="K897" s="297"/>
      <c r="L897" s="297"/>
      <c r="M897" s="297"/>
      <c r="N897" s="297"/>
      <c r="O897" s="297"/>
      <c r="P897" s="297"/>
      <c r="Q897" s="297"/>
      <c r="R897" s="297"/>
      <c r="S897" s="297"/>
      <c r="T897" s="297"/>
      <c r="U897" s="297"/>
      <c r="V897" s="297"/>
      <c r="W897" s="297"/>
      <c r="X897" s="297"/>
      <c r="Y897" s="297"/>
      <c r="Z897" s="297"/>
    </row>
    <row r="898" spans="1:26" ht="15.75" customHeight="1">
      <c r="A898" s="297"/>
      <c r="B898" s="297"/>
      <c r="C898" s="297"/>
      <c r="D898" s="297"/>
      <c r="E898" s="297"/>
      <c r="F898" s="297"/>
      <c r="G898" s="297"/>
      <c r="H898" s="297"/>
      <c r="I898" s="297"/>
      <c r="J898" s="297"/>
      <c r="K898" s="297"/>
      <c r="L898" s="297"/>
      <c r="M898" s="297"/>
      <c r="N898" s="297"/>
      <c r="O898" s="297"/>
      <c r="P898" s="297"/>
      <c r="Q898" s="297"/>
      <c r="R898" s="297"/>
      <c r="S898" s="297"/>
      <c r="T898" s="297"/>
      <c r="U898" s="297"/>
      <c r="V898" s="297"/>
      <c r="W898" s="297"/>
      <c r="X898" s="297"/>
      <c r="Y898" s="297"/>
      <c r="Z898" s="297"/>
    </row>
    <row r="899" spans="1:26" ht="15.75" customHeight="1">
      <c r="A899" s="297"/>
      <c r="B899" s="297"/>
      <c r="C899" s="297"/>
      <c r="D899" s="297"/>
      <c r="E899" s="297"/>
      <c r="F899" s="297"/>
      <c r="G899" s="297"/>
      <c r="H899" s="297"/>
      <c r="I899" s="297"/>
      <c r="J899" s="297"/>
      <c r="K899" s="297"/>
      <c r="L899" s="297"/>
      <c r="M899" s="297"/>
      <c r="N899" s="297"/>
      <c r="O899" s="297"/>
      <c r="P899" s="297"/>
      <c r="Q899" s="297"/>
      <c r="R899" s="297"/>
      <c r="S899" s="297"/>
      <c r="T899" s="297"/>
      <c r="U899" s="297"/>
      <c r="V899" s="297"/>
      <c r="W899" s="297"/>
      <c r="X899" s="297"/>
      <c r="Y899" s="297"/>
      <c r="Z899" s="297"/>
    </row>
    <row r="900" spans="1:26" ht="15.75" customHeight="1">
      <c r="A900" s="297"/>
      <c r="B900" s="297"/>
      <c r="C900" s="297"/>
      <c r="D900" s="297"/>
      <c r="E900" s="297"/>
      <c r="F900" s="297"/>
      <c r="G900" s="297"/>
      <c r="H900" s="297"/>
      <c r="I900" s="297"/>
      <c r="J900" s="297"/>
      <c r="K900" s="297"/>
      <c r="L900" s="297"/>
      <c r="M900" s="297"/>
      <c r="N900" s="297"/>
      <c r="O900" s="297"/>
      <c r="P900" s="297"/>
      <c r="Q900" s="297"/>
      <c r="R900" s="297"/>
      <c r="S900" s="297"/>
      <c r="T900" s="297"/>
      <c r="U900" s="297"/>
      <c r="V900" s="297"/>
      <c r="W900" s="297"/>
      <c r="X900" s="297"/>
      <c r="Y900" s="297"/>
      <c r="Z900" s="297"/>
    </row>
    <row r="901" spans="1:26" ht="15.75" customHeight="1">
      <c r="A901" s="297"/>
      <c r="B901" s="297"/>
      <c r="C901" s="297"/>
      <c r="D901" s="297"/>
      <c r="E901" s="297"/>
      <c r="F901" s="297"/>
      <c r="G901" s="297"/>
      <c r="H901" s="297"/>
      <c r="I901" s="297"/>
      <c r="J901" s="297"/>
      <c r="K901" s="297"/>
      <c r="L901" s="297"/>
      <c r="M901" s="297"/>
      <c r="N901" s="297"/>
      <c r="O901" s="297"/>
      <c r="P901" s="297"/>
      <c r="Q901" s="297"/>
      <c r="R901" s="297"/>
      <c r="S901" s="297"/>
      <c r="T901" s="297"/>
      <c r="U901" s="297"/>
      <c r="V901" s="297"/>
      <c r="W901" s="297"/>
      <c r="X901" s="297"/>
      <c r="Y901" s="297"/>
      <c r="Z901" s="297"/>
    </row>
    <row r="902" spans="1:26" ht="15.75" customHeight="1">
      <c r="A902" s="297"/>
      <c r="B902" s="297"/>
      <c r="C902" s="297"/>
      <c r="D902" s="297"/>
      <c r="E902" s="297"/>
      <c r="F902" s="297"/>
      <c r="G902" s="297"/>
      <c r="H902" s="297"/>
      <c r="I902" s="297"/>
      <c r="J902" s="297"/>
      <c r="K902" s="297"/>
      <c r="L902" s="297"/>
      <c r="M902" s="297"/>
      <c r="N902" s="297"/>
      <c r="O902" s="297"/>
      <c r="P902" s="297"/>
      <c r="Q902" s="297"/>
      <c r="R902" s="297"/>
      <c r="S902" s="297"/>
      <c r="T902" s="297"/>
      <c r="U902" s="297"/>
      <c r="V902" s="297"/>
      <c r="W902" s="297"/>
      <c r="X902" s="297"/>
      <c r="Y902" s="297"/>
      <c r="Z902" s="297"/>
    </row>
    <row r="903" spans="1:26" ht="15.75" customHeight="1">
      <c r="A903" s="297"/>
      <c r="B903" s="297"/>
      <c r="C903" s="297"/>
      <c r="D903" s="297"/>
      <c r="E903" s="297"/>
      <c r="F903" s="297"/>
      <c r="G903" s="297"/>
      <c r="H903" s="297"/>
      <c r="I903" s="297"/>
      <c r="J903" s="297"/>
      <c r="K903" s="297"/>
      <c r="L903" s="297"/>
      <c r="M903" s="297"/>
      <c r="N903" s="297"/>
      <c r="O903" s="297"/>
      <c r="P903" s="297"/>
      <c r="Q903" s="297"/>
      <c r="R903" s="297"/>
      <c r="S903" s="297"/>
      <c r="T903" s="297"/>
      <c r="U903" s="297"/>
      <c r="V903" s="297"/>
      <c r="W903" s="297"/>
      <c r="X903" s="297"/>
      <c r="Y903" s="297"/>
      <c r="Z903" s="297"/>
    </row>
    <row r="904" spans="1:26" ht="15.75" customHeight="1">
      <c r="A904" s="297"/>
      <c r="B904" s="297"/>
      <c r="C904" s="297"/>
      <c r="D904" s="297"/>
      <c r="E904" s="297"/>
      <c r="F904" s="297"/>
      <c r="G904" s="297"/>
      <c r="H904" s="297"/>
      <c r="I904" s="297"/>
      <c r="J904" s="297"/>
      <c r="K904" s="297"/>
      <c r="L904" s="297"/>
      <c r="M904" s="297"/>
      <c r="N904" s="297"/>
      <c r="O904" s="297"/>
      <c r="P904" s="297"/>
      <c r="Q904" s="297"/>
      <c r="R904" s="297"/>
      <c r="S904" s="297"/>
      <c r="T904" s="297"/>
      <c r="U904" s="297"/>
      <c r="V904" s="297"/>
      <c r="W904" s="297"/>
      <c r="X904" s="297"/>
      <c r="Y904" s="297"/>
      <c r="Z904" s="297"/>
    </row>
    <row r="905" spans="1:26" ht="15.75" customHeight="1">
      <c r="A905" s="297"/>
      <c r="B905" s="297"/>
      <c r="C905" s="297"/>
      <c r="D905" s="297"/>
      <c r="E905" s="297"/>
      <c r="F905" s="297"/>
      <c r="G905" s="297"/>
      <c r="H905" s="297"/>
      <c r="I905" s="297"/>
      <c r="J905" s="297"/>
      <c r="K905" s="297"/>
      <c r="L905" s="297"/>
      <c r="M905" s="297"/>
      <c r="N905" s="297"/>
      <c r="O905" s="297"/>
      <c r="P905" s="297"/>
      <c r="Q905" s="297"/>
      <c r="R905" s="297"/>
      <c r="S905" s="297"/>
      <c r="T905" s="297"/>
      <c r="U905" s="297"/>
      <c r="V905" s="297"/>
      <c r="W905" s="297"/>
      <c r="X905" s="297"/>
      <c r="Y905" s="297"/>
      <c r="Z905" s="297"/>
    </row>
    <row r="906" spans="1:26" ht="15.75" customHeight="1">
      <c r="A906" s="297"/>
      <c r="B906" s="297"/>
      <c r="C906" s="297"/>
      <c r="D906" s="297"/>
      <c r="E906" s="297"/>
      <c r="F906" s="297"/>
      <c r="G906" s="297"/>
      <c r="H906" s="297"/>
      <c r="I906" s="297"/>
      <c r="J906" s="297"/>
      <c r="K906" s="297"/>
      <c r="L906" s="297"/>
      <c r="M906" s="297"/>
      <c r="N906" s="297"/>
      <c r="O906" s="297"/>
      <c r="P906" s="297"/>
      <c r="Q906" s="297"/>
      <c r="R906" s="297"/>
      <c r="S906" s="297"/>
      <c r="T906" s="297"/>
      <c r="U906" s="297"/>
      <c r="V906" s="297"/>
      <c r="W906" s="297"/>
      <c r="X906" s="297"/>
      <c r="Y906" s="297"/>
      <c r="Z906" s="297"/>
    </row>
    <row r="907" spans="1:26" ht="15.75" customHeight="1">
      <c r="A907" s="297"/>
      <c r="B907" s="297"/>
      <c r="C907" s="297"/>
      <c r="D907" s="297"/>
      <c r="E907" s="297"/>
      <c r="F907" s="297"/>
      <c r="G907" s="297"/>
      <c r="H907" s="297"/>
      <c r="I907" s="297"/>
      <c r="J907" s="297"/>
      <c r="K907" s="297"/>
      <c r="L907" s="297"/>
      <c r="M907" s="297"/>
      <c r="N907" s="297"/>
      <c r="O907" s="297"/>
      <c r="P907" s="297"/>
      <c r="Q907" s="297"/>
      <c r="R907" s="297"/>
      <c r="S907" s="297"/>
      <c r="T907" s="297"/>
      <c r="U907" s="297"/>
      <c r="V907" s="297"/>
      <c r="W907" s="297"/>
      <c r="X907" s="297"/>
      <c r="Y907" s="297"/>
      <c r="Z907" s="297"/>
    </row>
    <row r="908" spans="1:26" ht="15.75" customHeight="1">
      <c r="A908" s="297"/>
      <c r="B908" s="297"/>
      <c r="C908" s="297"/>
      <c r="D908" s="297"/>
      <c r="E908" s="297"/>
      <c r="F908" s="297"/>
      <c r="G908" s="297"/>
      <c r="H908" s="297"/>
      <c r="I908" s="297"/>
      <c r="J908" s="297"/>
      <c r="K908" s="297"/>
      <c r="L908" s="297"/>
      <c r="M908" s="297"/>
      <c r="N908" s="297"/>
      <c r="O908" s="297"/>
      <c r="P908" s="297"/>
      <c r="Q908" s="297"/>
      <c r="R908" s="297"/>
      <c r="S908" s="297"/>
      <c r="T908" s="297"/>
      <c r="U908" s="297"/>
      <c r="V908" s="297"/>
      <c r="W908" s="297"/>
      <c r="X908" s="297"/>
      <c r="Y908" s="297"/>
      <c r="Z908" s="297"/>
    </row>
    <row r="909" spans="1:26" ht="15.75" customHeight="1">
      <c r="A909" s="297"/>
      <c r="B909" s="297"/>
      <c r="C909" s="297"/>
      <c r="D909" s="297"/>
      <c r="E909" s="297"/>
      <c r="F909" s="297"/>
      <c r="G909" s="297"/>
      <c r="H909" s="297"/>
      <c r="I909" s="297"/>
      <c r="J909" s="297"/>
      <c r="K909" s="297"/>
      <c r="L909" s="297"/>
      <c r="M909" s="297"/>
      <c r="N909" s="297"/>
      <c r="O909" s="297"/>
      <c r="P909" s="297"/>
      <c r="Q909" s="297"/>
      <c r="R909" s="297"/>
      <c r="S909" s="297"/>
      <c r="T909" s="297"/>
      <c r="U909" s="297"/>
      <c r="V909" s="297"/>
      <c r="W909" s="297"/>
      <c r="X909" s="297"/>
      <c r="Y909" s="297"/>
      <c r="Z909" s="297"/>
    </row>
    <row r="910" spans="1:26" ht="15.75" customHeight="1">
      <c r="A910" s="297"/>
      <c r="B910" s="297"/>
      <c r="C910" s="297"/>
      <c r="D910" s="297"/>
      <c r="E910" s="297"/>
      <c r="F910" s="297"/>
      <c r="G910" s="297"/>
      <c r="H910" s="297"/>
      <c r="I910" s="297"/>
      <c r="J910" s="297"/>
      <c r="K910" s="297"/>
      <c r="L910" s="297"/>
      <c r="M910" s="297"/>
      <c r="N910" s="297"/>
      <c r="O910" s="297"/>
      <c r="P910" s="297"/>
      <c r="Q910" s="297"/>
      <c r="R910" s="297"/>
      <c r="S910" s="297"/>
      <c r="T910" s="297"/>
      <c r="U910" s="297"/>
      <c r="V910" s="297"/>
      <c r="W910" s="297"/>
      <c r="X910" s="297"/>
      <c r="Y910" s="297"/>
      <c r="Z910" s="297"/>
    </row>
    <row r="911" spans="1:26" ht="15.75" customHeight="1">
      <c r="A911" s="297"/>
      <c r="B911" s="297"/>
      <c r="C911" s="297"/>
      <c r="D911" s="297"/>
      <c r="E911" s="297"/>
      <c r="F911" s="297"/>
      <c r="G911" s="297"/>
      <c r="H911" s="297"/>
      <c r="I911" s="297"/>
      <c r="J911" s="297"/>
      <c r="K911" s="297"/>
      <c r="L911" s="297"/>
      <c r="M911" s="297"/>
      <c r="N911" s="297"/>
      <c r="O911" s="297"/>
      <c r="P911" s="297"/>
      <c r="Q911" s="297"/>
      <c r="R911" s="297"/>
      <c r="S911" s="297"/>
      <c r="T911" s="297"/>
      <c r="U911" s="297"/>
      <c r="V911" s="297"/>
      <c r="W911" s="297"/>
      <c r="X911" s="297"/>
      <c r="Y911" s="297"/>
      <c r="Z911" s="297"/>
    </row>
    <row r="912" spans="1:26" ht="15.75" customHeight="1">
      <c r="A912" s="297"/>
      <c r="B912" s="297"/>
      <c r="C912" s="297"/>
      <c r="D912" s="297"/>
      <c r="E912" s="297"/>
      <c r="F912" s="297"/>
      <c r="G912" s="297"/>
      <c r="H912" s="297"/>
      <c r="I912" s="297"/>
      <c r="J912" s="297"/>
      <c r="K912" s="297"/>
      <c r="L912" s="297"/>
      <c r="M912" s="297"/>
      <c r="N912" s="297"/>
      <c r="O912" s="297"/>
      <c r="P912" s="297"/>
      <c r="Q912" s="297"/>
      <c r="R912" s="297"/>
      <c r="S912" s="297"/>
      <c r="T912" s="297"/>
      <c r="U912" s="297"/>
      <c r="V912" s="297"/>
      <c r="W912" s="297"/>
      <c r="X912" s="297"/>
      <c r="Y912" s="297"/>
      <c r="Z912" s="297"/>
    </row>
    <row r="913" spans="1:26" ht="15.75" customHeight="1">
      <c r="A913" s="297"/>
      <c r="B913" s="297"/>
      <c r="C913" s="297"/>
      <c r="D913" s="297"/>
      <c r="E913" s="297"/>
      <c r="F913" s="297"/>
      <c r="G913" s="297"/>
      <c r="H913" s="297"/>
      <c r="I913" s="297"/>
      <c r="J913" s="297"/>
      <c r="K913" s="297"/>
      <c r="L913" s="297"/>
      <c r="M913" s="297"/>
      <c r="N913" s="297"/>
      <c r="O913" s="297"/>
      <c r="P913" s="297"/>
      <c r="Q913" s="297"/>
      <c r="R913" s="297"/>
      <c r="S913" s="297"/>
      <c r="T913" s="297"/>
      <c r="U913" s="297"/>
      <c r="V913" s="297"/>
      <c r="W913" s="297"/>
      <c r="X913" s="297"/>
      <c r="Y913" s="297"/>
      <c r="Z913" s="297"/>
    </row>
    <row r="914" spans="1:26" ht="15.75" customHeight="1">
      <c r="A914" s="297"/>
      <c r="B914" s="297"/>
      <c r="C914" s="297"/>
      <c r="D914" s="297"/>
      <c r="E914" s="297"/>
      <c r="F914" s="297"/>
      <c r="G914" s="297"/>
      <c r="H914" s="297"/>
      <c r="I914" s="297"/>
      <c r="J914" s="297"/>
      <c r="K914" s="297"/>
      <c r="L914" s="297"/>
      <c r="M914" s="297"/>
      <c r="N914" s="297"/>
      <c r="O914" s="297"/>
      <c r="P914" s="297"/>
      <c r="Q914" s="297"/>
      <c r="R914" s="297"/>
      <c r="S914" s="297"/>
      <c r="T914" s="297"/>
      <c r="U914" s="297"/>
      <c r="V914" s="297"/>
      <c r="W914" s="297"/>
      <c r="X914" s="297"/>
      <c r="Y914" s="297"/>
      <c r="Z914" s="297"/>
    </row>
    <row r="915" spans="1:26" ht="15.75" customHeight="1">
      <c r="A915" s="297"/>
      <c r="B915" s="297"/>
      <c r="C915" s="297"/>
      <c r="D915" s="297"/>
      <c r="E915" s="297"/>
      <c r="F915" s="297"/>
      <c r="G915" s="297"/>
      <c r="H915" s="297"/>
      <c r="I915" s="297"/>
      <c r="J915" s="297"/>
      <c r="K915" s="297"/>
      <c r="L915" s="297"/>
      <c r="M915" s="297"/>
      <c r="N915" s="297"/>
      <c r="O915" s="297"/>
      <c r="P915" s="297"/>
      <c r="Q915" s="297"/>
      <c r="R915" s="297"/>
      <c r="S915" s="297"/>
      <c r="T915" s="297"/>
      <c r="U915" s="297"/>
      <c r="V915" s="297"/>
      <c r="W915" s="297"/>
      <c r="X915" s="297"/>
      <c r="Y915" s="297"/>
      <c r="Z915" s="297"/>
    </row>
    <row r="916" spans="1:26" ht="15.75" customHeight="1">
      <c r="A916" s="297"/>
      <c r="B916" s="297"/>
      <c r="C916" s="297"/>
      <c r="D916" s="297"/>
      <c r="E916" s="297"/>
      <c r="F916" s="297"/>
      <c r="G916" s="297"/>
      <c r="H916" s="297"/>
      <c r="I916" s="297"/>
      <c r="J916" s="297"/>
      <c r="K916" s="297"/>
      <c r="L916" s="297"/>
      <c r="M916" s="297"/>
      <c r="N916" s="297"/>
      <c r="O916" s="297"/>
      <c r="P916" s="297"/>
      <c r="Q916" s="297"/>
      <c r="R916" s="297"/>
      <c r="S916" s="297"/>
      <c r="T916" s="297"/>
      <c r="U916" s="297"/>
      <c r="V916" s="297"/>
      <c r="W916" s="297"/>
      <c r="X916" s="297"/>
      <c r="Y916" s="297"/>
      <c r="Z916" s="297"/>
    </row>
    <row r="917" spans="1:26" ht="15.75" customHeight="1">
      <c r="A917" s="297"/>
      <c r="B917" s="297"/>
      <c r="C917" s="297"/>
      <c r="D917" s="297"/>
      <c r="E917" s="297"/>
      <c r="F917" s="297"/>
      <c r="G917" s="297"/>
      <c r="H917" s="297"/>
      <c r="I917" s="297"/>
      <c r="J917" s="297"/>
      <c r="K917" s="297"/>
      <c r="L917" s="297"/>
      <c r="M917" s="297"/>
      <c r="N917" s="297"/>
      <c r="O917" s="297"/>
      <c r="P917" s="297"/>
      <c r="Q917" s="297"/>
      <c r="R917" s="297"/>
      <c r="S917" s="297"/>
      <c r="T917" s="297"/>
      <c r="U917" s="297"/>
      <c r="V917" s="297"/>
      <c r="W917" s="297"/>
      <c r="X917" s="297"/>
      <c r="Y917" s="297"/>
      <c r="Z917" s="297"/>
    </row>
    <row r="918" spans="1:26" ht="15.75" customHeight="1">
      <c r="A918" s="297"/>
      <c r="B918" s="297"/>
      <c r="C918" s="297"/>
      <c r="D918" s="297"/>
      <c r="E918" s="297"/>
      <c r="F918" s="297"/>
      <c r="G918" s="297"/>
      <c r="H918" s="297"/>
      <c r="I918" s="297"/>
      <c r="J918" s="297"/>
      <c r="K918" s="297"/>
      <c r="L918" s="297"/>
      <c r="M918" s="297"/>
      <c r="N918" s="297"/>
      <c r="O918" s="297"/>
      <c r="P918" s="297"/>
      <c r="Q918" s="297"/>
      <c r="R918" s="297"/>
      <c r="S918" s="297"/>
      <c r="T918" s="297"/>
      <c r="U918" s="297"/>
      <c r="V918" s="297"/>
      <c r="W918" s="297"/>
      <c r="X918" s="297"/>
      <c r="Y918" s="297"/>
      <c r="Z918" s="297"/>
    </row>
    <row r="919" spans="1:26" ht="15.75" customHeight="1">
      <c r="A919" s="297"/>
      <c r="B919" s="297"/>
      <c r="C919" s="297"/>
      <c r="D919" s="297"/>
      <c r="E919" s="297"/>
      <c r="F919" s="297"/>
      <c r="G919" s="297"/>
      <c r="H919" s="297"/>
      <c r="I919" s="297"/>
      <c r="J919" s="297"/>
      <c r="K919" s="297"/>
      <c r="L919" s="297"/>
      <c r="M919" s="297"/>
      <c r="N919" s="297"/>
      <c r="O919" s="297"/>
      <c r="P919" s="297"/>
      <c r="Q919" s="297"/>
      <c r="R919" s="297"/>
      <c r="S919" s="297"/>
      <c r="T919" s="297"/>
      <c r="U919" s="297"/>
      <c r="V919" s="297"/>
      <c r="W919" s="297"/>
      <c r="X919" s="297"/>
      <c r="Y919" s="297"/>
      <c r="Z919" s="297"/>
    </row>
    <row r="920" spans="1:26" ht="15.75" customHeight="1">
      <c r="A920" s="297"/>
      <c r="B920" s="297"/>
      <c r="C920" s="297"/>
      <c r="D920" s="297"/>
      <c r="E920" s="297"/>
      <c r="F920" s="297"/>
      <c r="G920" s="297"/>
      <c r="H920" s="297"/>
      <c r="I920" s="297"/>
      <c r="J920" s="297"/>
      <c r="K920" s="297"/>
      <c r="L920" s="297"/>
      <c r="M920" s="297"/>
      <c r="N920" s="297"/>
      <c r="O920" s="297"/>
      <c r="P920" s="297"/>
      <c r="Q920" s="297"/>
      <c r="R920" s="297"/>
      <c r="S920" s="297"/>
      <c r="T920" s="297"/>
      <c r="U920" s="297"/>
      <c r="V920" s="297"/>
      <c r="W920" s="297"/>
      <c r="X920" s="297"/>
      <c r="Y920" s="297"/>
      <c r="Z920" s="297"/>
    </row>
    <row r="921" spans="1:26" ht="15.75" customHeight="1">
      <c r="A921" s="297"/>
      <c r="B921" s="297"/>
      <c r="C921" s="297"/>
      <c r="D921" s="297"/>
      <c r="E921" s="297"/>
      <c r="F921" s="297"/>
      <c r="G921" s="297"/>
      <c r="H921" s="297"/>
      <c r="I921" s="297"/>
      <c r="J921" s="297"/>
      <c r="K921" s="297"/>
      <c r="L921" s="297"/>
      <c r="M921" s="297"/>
      <c r="N921" s="297"/>
      <c r="O921" s="297"/>
      <c r="P921" s="297"/>
      <c r="Q921" s="297"/>
      <c r="R921" s="297"/>
      <c r="S921" s="297"/>
      <c r="T921" s="297"/>
      <c r="U921" s="297"/>
      <c r="V921" s="297"/>
      <c r="W921" s="297"/>
      <c r="X921" s="297"/>
      <c r="Y921" s="297"/>
      <c r="Z921" s="297"/>
    </row>
    <row r="922" spans="1:26" ht="15.75" customHeight="1">
      <c r="A922" s="297"/>
      <c r="B922" s="297"/>
      <c r="C922" s="297"/>
      <c r="D922" s="297"/>
      <c r="E922" s="297"/>
      <c r="F922" s="297"/>
      <c r="G922" s="297"/>
      <c r="H922" s="297"/>
      <c r="I922" s="297"/>
      <c r="J922" s="297"/>
      <c r="K922" s="297"/>
      <c r="L922" s="297"/>
      <c r="M922" s="297"/>
      <c r="N922" s="297"/>
      <c r="O922" s="297"/>
      <c r="P922" s="297"/>
      <c r="Q922" s="297"/>
      <c r="R922" s="297"/>
      <c r="S922" s="297"/>
      <c r="T922" s="297"/>
      <c r="U922" s="297"/>
      <c r="V922" s="297"/>
      <c r="W922" s="297"/>
      <c r="X922" s="297"/>
      <c r="Y922" s="297"/>
      <c r="Z922" s="297"/>
    </row>
    <row r="923" spans="1:26" ht="15.75" customHeight="1">
      <c r="A923" s="297"/>
      <c r="B923" s="297"/>
      <c r="C923" s="297"/>
      <c r="D923" s="297"/>
      <c r="E923" s="297"/>
      <c r="F923" s="297"/>
      <c r="G923" s="297"/>
      <c r="H923" s="297"/>
      <c r="I923" s="297"/>
      <c r="J923" s="297"/>
      <c r="K923" s="297"/>
      <c r="L923" s="297"/>
      <c r="M923" s="297"/>
      <c r="N923" s="297"/>
      <c r="O923" s="297"/>
      <c r="P923" s="297"/>
      <c r="Q923" s="297"/>
      <c r="R923" s="297"/>
      <c r="S923" s="297"/>
      <c r="T923" s="297"/>
      <c r="U923" s="297"/>
      <c r="V923" s="297"/>
      <c r="W923" s="297"/>
      <c r="X923" s="297"/>
      <c r="Y923" s="297"/>
      <c r="Z923" s="297"/>
    </row>
    <row r="924" spans="1:26" ht="15.75" customHeight="1">
      <c r="A924" s="297"/>
      <c r="B924" s="297"/>
      <c r="C924" s="297"/>
      <c r="D924" s="297"/>
      <c r="E924" s="297"/>
      <c r="F924" s="297"/>
      <c r="G924" s="297"/>
      <c r="H924" s="297"/>
      <c r="I924" s="297"/>
      <c r="J924" s="297"/>
      <c r="K924" s="297"/>
      <c r="L924" s="297"/>
      <c r="M924" s="297"/>
      <c r="N924" s="297"/>
      <c r="O924" s="297"/>
      <c r="P924" s="297"/>
      <c r="Q924" s="297"/>
      <c r="R924" s="297"/>
      <c r="S924" s="297"/>
      <c r="T924" s="297"/>
      <c r="U924" s="297"/>
      <c r="V924" s="297"/>
      <c r="W924" s="297"/>
      <c r="X924" s="297"/>
      <c r="Y924" s="297"/>
      <c r="Z924" s="297"/>
    </row>
    <row r="925" spans="1:26" ht="15.75" customHeight="1">
      <c r="A925" s="297"/>
      <c r="B925" s="297"/>
      <c r="C925" s="297"/>
      <c r="D925" s="297"/>
      <c r="E925" s="297"/>
      <c r="F925" s="297"/>
      <c r="G925" s="297"/>
      <c r="H925" s="297"/>
      <c r="I925" s="297"/>
      <c r="J925" s="297"/>
      <c r="K925" s="297"/>
      <c r="L925" s="297"/>
      <c r="M925" s="297"/>
      <c r="N925" s="297"/>
      <c r="O925" s="297"/>
      <c r="P925" s="297"/>
      <c r="Q925" s="297"/>
      <c r="R925" s="297"/>
      <c r="S925" s="297"/>
      <c r="T925" s="297"/>
      <c r="U925" s="297"/>
      <c r="V925" s="297"/>
      <c r="W925" s="297"/>
      <c r="X925" s="297"/>
      <c r="Y925" s="297"/>
      <c r="Z925" s="297"/>
    </row>
    <row r="926" spans="1:26" ht="15.75" customHeight="1">
      <c r="A926" s="297"/>
      <c r="B926" s="297"/>
      <c r="C926" s="297"/>
      <c r="D926" s="297"/>
      <c r="E926" s="297"/>
      <c r="F926" s="297"/>
      <c r="G926" s="297"/>
      <c r="H926" s="297"/>
      <c r="I926" s="297"/>
      <c r="J926" s="297"/>
      <c r="K926" s="297"/>
      <c r="L926" s="297"/>
      <c r="M926" s="297"/>
      <c r="N926" s="297"/>
      <c r="O926" s="297"/>
      <c r="P926" s="297"/>
      <c r="Q926" s="297"/>
      <c r="R926" s="297"/>
      <c r="S926" s="297"/>
      <c r="T926" s="297"/>
      <c r="U926" s="297"/>
      <c r="V926" s="297"/>
      <c r="W926" s="297"/>
      <c r="X926" s="297"/>
      <c r="Y926" s="297"/>
      <c r="Z926" s="297"/>
    </row>
    <row r="927" spans="1:26" ht="15.75" customHeight="1">
      <c r="A927" s="297"/>
      <c r="B927" s="297"/>
      <c r="C927" s="297"/>
      <c r="D927" s="297"/>
      <c r="E927" s="297"/>
      <c r="F927" s="297"/>
      <c r="G927" s="297"/>
      <c r="H927" s="297"/>
      <c r="I927" s="297"/>
      <c r="J927" s="297"/>
      <c r="K927" s="297"/>
      <c r="L927" s="297"/>
      <c r="M927" s="297"/>
      <c r="N927" s="297"/>
      <c r="O927" s="297"/>
      <c r="P927" s="297"/>
      <c r="Q927" s="297"/>
      <c r="R927" s="297"/>
      <c r="S927" s="297"/>
      <c r="T927" s="297"/>
      <c r="U927" s="297"/>
      <c r="V927" s="297"/>
      <c r="W927" s="297"/>
      <c r="X927" s="297"/>
      <c r="Y927" s="297"/>
      <c r="Z927" s="297"/>
    </row>
    <row r="928" spans="1:26" ht="15.75" customHeight="1">
      <c r="A928" s="297"/>
      <c r="B928" s="297"/>
      <c r="C928" s="297"/>
      <c r="D928" s="297"/>
      <c r="E928" s="297"/>
      <c r="F928" s="297"/>
      <c r="G928" s="297"/>
      <c r="H928" s="297"/>
      <c r="I928" s="297"/>
      <c r="J928" s="297"/>
      <c r="K928" s="297"/>
      <c r="L928" s="297"/>
      <c r="M928" s="297"/>
      <c r="N928" s="297"/>
      <c r="O928" s="297"/>
      <c r="P928" s="297"/>
      <c r="Q928" s="297"/>
      <c r="R928" s="297"/>
      <c r="S928" s="297"/>
      <c r="T928" s="297"/>
      <c r="U928" s="297"/>
      <c r="V928" s="297"/>
      <c r="W928" s="297"/>
      <c r="X928" s="297"/>
      <c r="Y928" s="297"/>
      <c r="Z928" s="297"/>
    </row>
    <row r="929" spans="1:26" ht="15.75" customHeight="1">
      <c r="A929" s="297"/>
      <c r="B929" s="297"/>
      <c r="C929" s="297"/>
      <c r="D929" s="297"/>
      <c r="E929" s="297"/>
      <c r="F929" s="297"/>
      <c r="G929" s="297"/>
      <c r="H929" s="297"/>
      <c r="I929" s="297"/>
      <c r="J929" s="297"/>
      <c r="K929" s="297"/>
      <c r="L929" s="297"/>
      <c r="M929" s="297"/>
      <c r="N929" s="297"/>
      <c r="O929" s="297"/>
      <c r="P929" s="297"/>
      <c r="Q929" s="297"/>
      <c r="R929" s="297"/>
      <c r="S929" s="297"/>
      <c r="T929" s="297"/>
      <c r="U929" s="297"/>
      <c r="V929" s="297"/>
      <c r="W929" s="297"/>
      <c r="X929" s="297"/>
      <c r="Y929" s="297"/>
      <c r="Z929" s="297"/>
    </row>
    <row r="930" spans="1:26" ht="15.75" customHeight="1">
      <c r="A930" s="297"/>
      <c r="B930" s="297"/>
      <c r="C930" s="297"/>
      <c r="D930" s="297"/>
      <c r="E930" s="297"/>
      <c r="F930" s="297"/>
      <c r="G930" s="297"/>
      <c r="H930" s="297"/>
      <c r="I930" s="297"/>
      <c r="J930" s="297"/>
      <c r="K930" s="297"/>
      <c r="L930" s="297"/>
      <c r="M930" s="297"/>
      <c r="N930" s="297"/>
      <c r="O930" s="297"/>
      <c r="P930" s="297"/>
      <c r="Q930" s="297"/>
      <c r="R930" s="297"/>
      <c r="S930" s="297"/>
      <c r="T930" s="297"/>
      <c r="U930" s="297"/>
      <c r="V930" s="297"/>
      <c r="W930" s="297"/>
      <c r="X930" s="297"/>
      <c r="Y930" s="297"/>
      <c r="Z930" s="297"/>
    </row>
    <row r="931" spans="1:26" ht="15.75" customHeight="1">
      <c r="A931" s="297"/>
      <c r="B931" s="297"/>
      <c r="C931" s="297"/>
      <c r="D931" s="297"/>
      <c r="E931" s="297"/>
      <c r="F931" s="297"/>
      <c r="G931" s="297"/>
      <c r="H931" s="297"/>
      <c r="I931" s="297"/>
      <c r="J931" s="297"/>
      <c r="K931" s="297"/>
      <c r="L931" s="297"/>
      <c r="M931" s="297"/>
      <c r="N931" s="297"/>
      <c r="O931" s="297"/>
      <c r="P931" s="297"/>
      <c r="Q931" s="297"/>
      <c r="R931" s="297"/>
      <c r="S931" s="297"/>
      <c r="T931" s="297"/>
      <c r="U931" s="297"/>
      <c r="V931" s="297"/>
      <c r="W931" s="297"/>
      <c r="X931" s="297"/>
      <c r="Y931" s="297"/>
      <c r="Z931" s="297"/>
    </row>
    <row r="932" spans="1:26" ht="15.75" customHeight="1">
      <c r="A932" s="297"/>
      <c r="B932" s="297"/>
      <c r="C932" s="297"/>
      <c r="D932" s="297"/>
      <c r="E932" s="297"/>
      <c r="F932" s="297"/>
      <c r="G932" s="297"/>
      <c r="H932" s="297"/>
      <c r="I932" s="297"/>
      <c r="J932" s="297"/>
      <c r="K932" s="297"/>
      <c r="L932" s="297"/>
      <c r="M932" s="297"/>
      <c r="N932" s="297"/>
      <c r="O932" s="297"/>
      <c r="P932" s="297"/>
      <c r="Q932" s="297"/>
      <c r="R932" s="297"/>
      <c r="S932" s="297"/>
      <c r="T932" s="297"/>
      <c r="U932" s="297"/>
      <c r="V932" s="297"/>
      <c r="W932" s="297"/>
      <c r="X932" s="297"/>
      <c r="Y932" s="297"/>
      <c r="Z932" s="297"/>
    </row>
    <row r="933" spans="1:26" ht="15.75" customHeight="1">
      <c r="A933" s="297"/>
      <c r="B933" s="297"/>
      <c r="C933" s="297"/>
      <c r="D933" s="297"/>
      <c r="E933" s="297"/>
      <c r="F933" s="297"/>
      <c r="G933" s="297"/>
      <c r="H933" s="297"/>
      <c r="I933" s="297"/>
      <c r="J933" s="297"/>
      <c r="K933" s="297"/>
      <c r="L933" s="297"/>
      <c r="M933" s="297"/>
      <c r="N933" s="297"/>
      <c r="O933" s="297"/>
      <c r="P933" s="297"/>
      <c r="Q933" s="297"/>
      <c r="R933" s="297"/>
      <c r="S933" s="297"/>
      <c r="T933" s="297"/>
      <c r="U933" s="297"/>
      <c r="V933" s="297"/>
      <c r="W933" s="297"/>
      <c r="X933" s="297"/>
      <c r="Y933" s="297"/>
      <c r="Z933" s="297"/>
    </row>
    <row r="934" spans="1:26" ht="15.75" customHeight="1">
      <c r="A934" s="297"/>
      <c r="B934" s="297"/>
      <c r="C934" s="297"/>
      <c r="D934" s="297"/>
      <c r="E934" s="297"/>
      <c r="F934" s="297"/>
      <c r="G934" s="297"/>
      <c r="H934" s="297"/>
      <c r="I934" s="297"/>
      <c r="J934" s="297"/>
      <c r="K934" s="297"/>
      <c r="L934" s="297"/>
      <c r="M934" s="297"/>
      <c r="N934" s="297"/>
      <c r="O934" s="297"/>
      <c r="P934" s="297"/>
      <c r="Q934" s="297"/>
      <c r="R934" s="297"/>
      <c r="S934" s="297"/>
      <c r="T934" s="297"/>
      <c r="U934" s="297"/>
      <c r="V934" s="297"/>
      <c r="W934" s="297"/>
      <c r="X934" s="297"/>
      <c r="Y934" s="297"/>
      <c r="Z934" s="297"/>
    </row>
    <row r="935" spans="1:26" ht="15.75" customHeight="1">
      <c r="A935" s="297"/>
      <c r="B935" s="297"/>
      <c r="C935" s="297"/>
      <c r="D935" s="297"/>
      <c r="E935" s="297"/>
      <c r="F935" s="297"/>
      <c r="G935" s="297"/>
      <c r="H935" s="297"/>
      <c r="I935" s="297"/>
      <c r="J935" s="297"/>
      <c r="K935" s="297"/>
      <c r="L935" s="297"/>
      <c r="M935" s="297"/>
      <c r="N935" s="297"/>
      <c r="O935" s="297"/>
      <c r="P935" s="297"/>
      <c r="Q935" s="297"/>
      <c r="R935" s="297"/>
      <c r="S935" s="297"/>
      <c r="T935" s="297"/>
      <c r="U935" s="297"/>
      <c r="V935" s="297"/>
      <c r="W935" s="297"/>
      <c r="X935" s="297"/>
      <c r="Y935" s="297"/>
      <c r="Z935" s="297"/>
    </row>
    <row r="936" spans="1:26" ht="15.75" customHeight="1">
      <c r="A936" s="297"/>
      <c r="B936" s="297"/>
      <c r="C936" s="297"/>
      <c r="D936" s="297"/>
      <c r="E936" s="297"/>
      <c r="F936" s="297"/>
      <c r="G936" s="297"/>
      <c r="H936" s="297"/>
      <c r="I936" s="297"/>
      <c r="J936" s="297"/>
      <c r="K936" s="297"/>
      <c r="L936" s="297"/>
      <c r="M936" s="297"/>
      <c r="N936" s="297"/>
      <c r="O936" s="297"/>
      <c r="P936" s="297"/>
      <c r="Q936" s="297"/>
      <c r="R936" s="297"/>
      <c r="S936" s="297"/>
      <c r="T936" s="297"/>
      <c r="U936" s="297"/>
      <c r="V936" s="297"/>
      <c r="W936" s="297"/>
      <c r="X936" s="297"/>
      <c r="Y936" s="297"/>
      <c r="Z936" s="297"/>
    </row>
    <row r="937" spans="1:26" ht="15.75" customHeight="1">
      <c r="A937" s="297"/>
      <c r="B937" s="297"/>
      <c r="C937" s="297"/>
      <c r="D937" s="297"/>
      <c r="E937" s="297"/>
      <c r="F937" s="297"/>
      <c r="G937" s="297"/>
      <c r="H937" s="297"/>
      <c r="I937" s="297"/>
      <c r="J937" s="297"/>
      <c r="K937" s="297"/>
      <c r="L937" s="297"/>
      <c r="M937" s="297"/>
      <c r="N937" s="297"/>
      <c r="O937" s="297"/>
      <c r="P937" s="297"/>
      <c r="Q937" s="297"/>
      <c r="R937" s="297"/>
      <c r="S937" s="297"/>
      <c r="T937" s="297"/>
      <c r="U937" s="297"/>
      <c r="V937" s="297"/>
      <c r="W937" s="297"/>
      <c r="X937" s="297"/>
      <c r="Y937" s="297"/>
      <c r="Z937" s="297"/>
    </row>
    <row r="938" spans="1:26" ht="15.75" customHeight="1">
      <c r="A938" s="297"/>
      <c r="B938" s="297"/>
      <c r="C938" s="297"/>
      <c r="D938" s="297"/>
      <c r="E938" s="297"/>
      <c r="F938" s="297"/>
      <c r="G938" s="297"/>
      <c r="H938" s="297"/>
      <c r="I938" s="297"/>
      <c r="J938" s="297"/>
      <c r="K938" s="297"/>
      <c r="L938" s="297"/>
      <c r="M938" s="297"/>
      <c r="N938" s="297"/>
      <c r="O938" s="297"/>
      <c r="P938" s="297"/>
      <c r="Q938" s="297"/>
      <c r="R938" s="297"/>
      <c r="S938" s="297"/>
      <c r="T938" s="297"/>
      <c r="U938" s="297"/>
      <c r="V938" s="297"/>
      <c r="W938" s="297"/>
      <c r="X938" s="297"/>
      <c r="Y938" s="297"/>
      <c r="Z938" s="297"/>
    </row>
    <row r="939" spans="1:26" ht="15.75" customHeight="1">
      <c r="A939" s="297"/>
      <c r="B939" s="297"/>
      <c r="C939" s="297"/>
      <c r="D939" s="297"/>
      <c r="E939" s="297"/>
      <c r="F939" s="297"/>
      <c r="G939" s="297"/>
      <c r="H939" s="297"/>
      <c r="I939" s="297"/>
      <c r="J939" s="297"/>
      <c r="K939" s="297"/>
      <c r="L939" s="297"/>
      <c r="M939" s="297"/>
      <c r="N939" s="297"/>
      <c r="O939" s="297"/>
      <c r="P939" s="297"/>
      <c r="Q939" s="297"/>
      <c r="R939" s="297"/>
      <c r="S939" s="297"/>
      <c r="T939" s="297"/>
      <c r="U939" s="297"/>
      <c r="V939" s="297"/>
      <c r="W939" s="297"/>
      <c r="X939" s="297"/>
      <c r="Y939" s="297"/>
      <c r="Z939" s="297"/>
    </row>
    <row r="940" spans="1:26" ht="15.75" customHeight="1">
      <c r="A940" s="297"/>
      <c r="B940" s="297"/>
      <c r="C940" s="297"/>
      <c r="D940" s="297"/>
      <c r="E940" s="297"/>
      <c r="F940" s="297"/>
      <c r="G940" s="297"/>
      <c r="H940" s="297"/>
      <c r="I940" s="297"/>
      <c r="J940" s="297"/>
      <c r="K940" s="297"/>
      <c r="L940" s="297"/>
      <c r="M940" s="297"/>
      <c r="N940" s="297"/>
      <c r="O940" s="297"/>
      <c r="P940" s="297"/>
      <c r="Q940" s="297"/>
      <c r="R940" s="297"/>
      <c r="S940" s="297"/>
      <c r="T940" s="297"/>
      <c r="U940" s="297"/>
      <c r="V940" s="297"/>
      <c r="W940" s="297"/>
      <c r="X940" s="297"/>
      <c r="Y940" s="297"/>
      <c r="Z940" s="297"/>
    </row>
    <row r="941" spans="1:26" ht="15.75" customHeight="1">
      <c r="A941" s="297"/>
      <c r="B941" s="297"/>
      <c r="C941" s="297"/>
      <c r="D941" s="297"/>
      <c r="E941" s="297"/>
      <c r="F941" s="297"/>
      <c r="G941" s="297"/>
      <c r="H941" s="297"/>
      <c r="I941" s="297"/>
      <c r="J941" s="297"/>
      <c r="K941" s="297"/>
      <c r="L941" s="297"/>
      <c r="M941" s="297"/>
      <c r="N941" s="297"/>
      <c r="O941" s="297"/>
      <c r="P941" s="297"/>
      <c r="Q941" s="297"/>
      <c r="R941" s="297"/>
      <c r="S941" s="297"/>
      <c r="T941" s="297"/>
      <c r="U941" s="297"/>
      <c r="V941" s="297"/>
      <c r="W941" s="297"/>
      <c r="X941" s="297"/>
      <c r="Y941" s="297"/>
      <c r="Z941" s="297"/>
    </row>
    <row r="942" spans="1:26" ht="15.75" customHeight="1">
      <c r="A942" s="297"/>
      <c r="B942" s="297"/>
      <c r="C942" s="297"/>
      <c r="D942" s="297"/>
      <c r="E942" s="297"/>
      <c r="F942" s="297"/>
      <c r="G942" s="297"/>
      <c r="H942" s="297"/>
      <c r="I942" s="297"/>
      <c r="J942" s="297"/>
      <c r="K942" s="297"/>
      <c r="L942" s="297"/>
      <c r="M942" s="297"/>
      <c r="N942" s="297"/>
      <c r="O942" s="297"/>
      <c r="P942" s="297"/>
      <c r="Q942" s="297"/>
      <c r="R942" s="297"/>
      <c r="S942" s="297"/>
      <c r="T942" s="297"/>
      <c r="U942" s="297"/>
      <c r="V942" s="297"/>
      <c r="W942" s="297"/>
      <c r="X942" s="297"/>
      <c r="Y942" s="297"/>
      <c r="Z942" s="297"/>
    </row>
    <row r="943" spans="1:26" ht="15.75" customHeight="1">
      <c r="A943" s="297"/>
      <c r="B943" s="297"/>
      <c r="C943" s="297"/>
      <c r="D943" s="297"/>
      <c r="E943" s="297"/>
      <c r="F943" s="297"/>
      <c r="G943" s="297"/>
      <c r="H943" s="297"/>
      <c r="I943" s="297"/>
      <c r="J943" s="297"/>
      <c r="K943" s="297"/>
      <c r="L943" s="297"/>
      <c r="M943" s="297"/>
      <c r="N943" s="297"/>
      <c r="O943" s="297"/>
      <c r="P943" s="297"/>
      <c r="Q943" s="297"/>
      <c r="R943" s="297"/>
      <c r="S943" s="297"/>
      <c r="T943" s="297"/>
      <c r="U943" s="297"/>
      <c r="V943" s="297"/>
      <c r="W943" s="297"/>
      <c r="X943" s="297"/>
      <c r="Y943" s="297"/>
      <c r="Z943" s="297"/>
    </row>
    <row r="944" spans="1:26" ht="15.75" customHeight="1">
      <c r="A944" s="297"/>
      <c r="B944" s="297"/>
      <c r="C944" s="297"/>
      <c r="D944" s="297"/>
      <c r="E944" s="297"/>
      <c r="F944" s="297"/>
      <c r="G944" s="297"/>
      <c r="H944" s="297"/>
      <c r="I944" s="297"/>
      <c r="J944" s="297"/>
      <c r="K944" s="297"/>
      <c r="L944" s="297"/>
      <c r="M944" s="297"/>
      <c r="N944" s="297"/>
      <c r="O944" s="297"/>
      <c r="P944" s="297"/>
      <c r="Q944" s="297"/>
      <c r="R944" s="297"/>
      <c r="S944" s="297"/>
      <c r="T944" s="297"/>
      <c r="U944" s="297"/>
      <c r="V944" s="297"/>
      <c r="W944" s="297"/>
      <c r="X944" s="297"/>
      <c r="Y944" s="297"/>
      <c r="Z944" s="297"/>
    </row>
    <row r="945" spans="1:26" ht="15.75" customHeight="1">
      <c r="A945" s="297"/>
      <c r="B945" s="297"/>
      <c r="C945" s="297"/>
      <c r="D945" s="297"/>
      <c r="E945" s="297"/>
      <c r="F945" s="297"/>
      <c r="G945" s="297"/>
      <c r="H945" s="297"/>
      <c r="I945" s="297"/>
      <c r="J945" s="297"/>
      <c r="K945" s="297"/>
      <c r="L945" s="297"/>
      <c r="M945" s="297"/>
      <c r="N945" s="297"/>
      <c r="O945" s="297"/>
      <c r="P945" s="297"/>
      <c r="Q945" s="297"/>
      <c r="R945" s="297"/>
      <c r="S945" s="297"/>
      <c r="T945" s="297"/>
      <c r="U945" s="297"/>
      <c r="V945" s="297"/>
      <c r="W945" s="297"/>
      <c r="X945" s="297"/>
      <c r="Y945" s="297"/>
      <c r="Z945" s="297"/>
    </row>
    <row r="946" spans="1:26" ht="15.75" customHeight="1">
      <c r="A946" s="297"/>
      <c r="B946" s="297"/>
      <c r="C946" s="297"/>
      <c r="D946" s="297"/>
      <c r="E946" s="297"/>
      <c r="F946" s="297"/>
      <c r="G946" s="297"/>
      <c r="H946" s="297"/>
      <c r="I946" s="297"/>
      <c r="J946" s="297"/>
      <c r="K946" s="297"/>
      <c r="L946" s="297"/>
      <c r="M946" s="297"/>
      <c r="N946" s="297"/>
      <c r="O946" s="297"/>
      <c r="P946" s="297"/>
      <c r="Q946" s="297"/>
      <c r="R946" s="297"/>
      <c r="S946" s="297"/>
      <c r="T946" s="297"/>
      <c r="U946" s="297"/>
      <c r="V946" s="297"/>
      <c r="W946" s="297"/>
      <c r="X946" s="297"/>
      <c r="Y946" s="297"/>
      <c r="Z946" s="297"/>
    </row>
    <row r="947" spans="1:26" ht="15.75" customHeight="1">
      <c r="A947" s="297"/>
      <c r="B947" s="297"/>
      <c r="C947" s="297"/>
      <c r="D947" s="297"/>
      <c r="E947" s="297"/>
      <c r="F947" s="297"/>
      <c r="G947" s="297"/>
      <c r="H947" s="297"/>
      <c r="I947" s="297"/>
      <c r="J947" s="297"/>
      <c r="K947" s="297"/>
      <c r="L947" s="297"/>
      <c r="M947" s="297"/>
      <c r="N947" s="297"/>
      <c r="O947" s="297"/>
      <c r="P947" s="297"/>
      <c r="Q947" s="297"/>
      <c r="R947" s="297"/>
      <c r="S947" s="297"/>
      <c r="T947" s="297"/>
      <c r="U947" s="297"/>
      <c r="V947" s="297"/>
      <c r="W947" s="297"/>
      <c r="X947" s="297"/>
      <c r="Y947" s="297"/>
      <c r="Z947" s="297"/>
    </row>
    <row r="948" spans="1:26" ht="15.75" customHeight="1">
      <c r="A948" s="297"/>
      <c r="B948" s="297"/>
      <c r="C948" s="297"/>
      <c r="D948" s="297"/>
      <c r="E948" s="297"/>
      <c r="F948" s="297"/>
      <c r="G948" s="297"/>
      <c r="H948" s="297"/>
      <c r="I948" s="297"/>
      <c r="J948" s="297"/>
      <c r="K948" s="297"/>
      <c r="L948" s="297"/>
      <c r="M948" s="297"/>
      <c r="N948" s="297"/>
      <c r="O948" s="297"/>
      <c r="P948" s="297"/>
      <c r="Q948" s="297"/>
      <c r="R948" s="297"/>
      <c r="S948" s="297"/>
      <c r="T948" s="297"/>
      <c r="U948" s="297"/>
      <c r="V948" s="297"/>
      <c r="W948" s="297"/>
      <c r="X948" s="297"/>
      <c r="Y948" s="297"/>
      <c r="Z948" s="297"/>
    </row>
    <row r="949" spans="1:26" ht="15.75" customHeight="1">
      <c r="A949" s="297"/>
      <c r="B949" s="297"/>
      <c r="C949" s="297"/>
      <c r="D949" s="297"/>
      <c r="E949" s="297"/>
      <c r="F949" s="297"/>
      <c r="G949" s="297"/>
      <c r="H949" s="297"/>
      <c r="I949" s="297"/>
      <c r="J949" s="297"/>
      <c r="K949" s="297"/>
      <c r="L949" s="297"/>
      <c r="M949" s="297"/>
      <c r="N949" s="297"/>
      <c r="O949" s="297"/>
      <c r="P949" s="297"/>
      <c r="Q949" s="297"/>
      <c r="R949" s="297"/>
      <c r="S949" s="297"/>
      <c r="T949" s="297"/>
      <c r="U949" s="297"/>
      <c r="V949" s="297"/>
      <c r="W949" s="297"/>
      <c r="X949" s="297"/>
      <c r="Y949" s="297"/>
      <c r="Z949" s="297"/>
    </row>
    <row r="950" spans="1:26" ht="15.75" customHeight="1">
      <c r="A950" s="297"/>
      <c r="B950" s="297"/>
      <c r="C950" s="297"/>
      <c r="D950" s="297"/>
      <c r="E950" s="297"/>
      <c r="F950" s="297"/>
      <c r="G950" s="297"/>
      <c r="H950" s="297"/>
      <c r="I950" s="297"/>
      <c r="J950" s="297"/>
      <c r="K950" s="297"/>
      <c r="L950" s="297"/>
      <c r="M950" s="297"/>
      <c r="N950" s="297"/>
      <c r="O950" s="297"/>
      <c r="P950" s="297"/>
      <c r="Q950" s="297"/>
      <c r="R950" s="297"/>
      <c r="S950" s="297"/>
      <c r="T950" s="297"/>
      <c r="U950" s="297"/>
      <c r="V950" s="297"/>
      <c r="W950" s="297"/>
      <c r="X950" s="297"/>
      <c r="Y950" s="297"/>
      <c r="Z950" s="297"/>
    </row>
    <row r="951" spans="1:26" ht="15.75" customHeight="1">
      <c r="A951" s="297"/>
      <c r="B951" s="297"/>
      <c r="C951" s="297"/>
      <c r="D951" s="297"/>
      <c r="E951" s="297"/>
      <c r="F951" s="297"/>
      <c r="G951" s="297"/>
      <c r="H951" s="297"/>
      <c r="I951" s="297"/>
      <c r="J951" s="297"/>
      <c r="K951" s="297"/>
      <c r="L951" s="297"/>
      <c r="M951" s="297"/>
      <c r="N951" s="297"/>
      <c r="O951" s="297"/>
      <c r="P951" s="297"/>
      <c r="Q951" s="297"/>
      <c r="R951" s="297"/>
      <c r="S951" s="297"/>
      <c r="T951" s="297"/>
      <c r="U951" s="297"/>
      <c r="V951" s="297"/>
      <c r="W951" s="297"/>
      <c r="X951" s="297"/>
      <c r="Y951" s="297"/>
      <c r="Z951" s="297"/>
    </row>
    <row r="952" spans="1:26" ht="15.75" customHeight="1">
      <c r="A952" s="297"/>
      <c r="B952" s="297"/>
      <c r="C952" s="297"/>
      <c r="D952" s="297"/>
      <c r="E952" s="297"/>
      <c r="F952" s="297"/>
      <c r="G952" s="297"/>
      <c r="H952" s="297"/>
      <c r="I952" s="297"/>
      <c r="J952" s="297"/>
      <c r="K952" s="297"/>
      <c r="L952" s="297"/>
      <c r="M952" s="297"/>
      <c r="N952" s="297"/>
      <c r="O952" s="297"/>
      <c r="P952" s="297"/>
      <c r="Q952" s="297"/>
      <c r="R952" s="297"/>
      <c r="S952" s="297"/>
      <c r="T952" s="297"/>
      <c r="U952" s="297"/>
      <c r="V952" s="297"/>
      <c r="W952" s="297"/>
      <c r="X952" s="297"/>
      <c r="Y952" s="297"/>
      <c r="Z952" s="297"/>
    </row>
    <row r="953" spans="1:26" ht="15.75" customHeight="1">
      <c r="A953" s="297"/>
      <c r="B953" s="297"/>
      <c r="C953" s="297"/>
      <c r="D953" s="297"/>
      <c r="E953" s="297"/>
      <c r="F953" s="297"/>
      <c r="G953" s="297"/>
      <c r="H953" s="297"/>
      <c r="I953" s="297"/>
      <c r="J953" s="297"/>
      <c r="K953" s="297"/>
      <c r="L953" s="297"/>
      <c r="M953" s="297"/>
      <c r="N953" s="297"/>
      <c r="O953" s="297"/>
      <c r="P953" s="297"/>
      <c r="Q953" s="297"/>
      <c r="R953" s="297"/>
      <c r="S953" s="297"/>
      <c r="T953" s="297"/>
      <c r="U953" s="297"/>
      <c r="V953" s="297"/>
      <c r="W953" s="297"/>
      <c r="X953" s="297"/>
      <c r="Y953" s="297"/>
      <c r="Z953" s="297"/>
    </row>
    <row r="954" spans="1:26" ht="15.75" customHeight="1">
      <c r="A954" s="297"/>
      <c r="B954" s="297"/>
      <c r="C954" s="297"/>
      <c r="D954" s="297"/>
      <c r="E954" s="297"/>
      <c r="F954" s="297"/>
      <c r="G954" s="297"/>
      <c r="H954" s="297"/>
      <c r="I954" s="297"/>
      <c r="J954" s="297"/>
      <c r="K954" s="297"/>
      <c r="L954" s="297"/>
      <c r="M954" s="297"/>
      <c r="N954" s="297"/>
      <c r="O954" s="297"/>
      <c r="P954" s="297"/>
      <c r="Q954" s="297"/>
      <c r="R954" s="297"/>
      <c r="S954" s="297"/>
      <c r="T954" s="297"/>
      <c r="U954" s="297"/>
      <c r="V954" s="297"/>
      <c r="W954" s="297"/>
      <c r="X954" s="297"/>
      <c r="Y954" s="297"/>
      <c r="Z954" s="297"/>
    </row>
    <row r="955" spans="1:26" ht="15.75" customHeight="1">
      <c r="A955" s="297"/>
      <c r="B955" s="297"/>
      <c r="C955" s="297"/>
      <c r="D955" s="297"/>
      <c r="E955" s="297"/>
      <c r="F955" s="297"/>
      <c r="G955" s="297"/>
      <c r="H955" s="297"/>
      <c r="I955" s="297"/>
      <c r="J955" s="297"/>
      <c r="K955" s="297"/>
      <c r="L955" s="297"/>
      <c r="M955" s="297"/>
      <c r="N955" s="297"/>
      <c r="O955" s="297"/>
      <c r="P955" s="297"/>
      <c r="Q955" s="297"/>
      <c r="R955" s="297"/>
      <c r="S955" s="297"/>
      <c r="T955" s="297"/>
      <c r="U955" s="297"/>
      <c r="V955" s="297"/>
      <c r="W955" s="297"/>
      <c r="X955" s="297"/>
      <c r="Y955" s="297"/>
      <c r="Z955" s="297"/>
    </row>
    <row r="956" spans="1:26" ht="15.75" customHeight="1">
      <c r="A956" s="297"/>
      <c r="B956" s="297"/>
      <c r="C956" s="297"/>
      <c r="D956" s="297"/>
      <c r="E956" s="297"/>
      <c r="F956" s="297"/>
      <c r="G956" s="297"/>
      <c r="H956" s="297"/>
      <c r="I956" s="297"/>
      <c r="J956" s="297"/>
      <c r="K956" s="297"/>
      <c r="L956" s="297"/>
      <c r="M956" s="297"/>
      <c r="N956" s="297"/>
      <c r="O956" s="297"/>
      <c r="P956" s="297"/>
      <c r="Q956" s="297"/>
      <c r="R956" s="297"/>
      <c r="S956" s="297"/>
      <c r="T956" s="297"/>
      <c r="U956" s="297"/>
      <c r="V956" s="297"/>
      <c r="W956" s="297"/>
      <c r="X956" s="297"/>
      <c r="Y956" s="297"/>
      <c r="Z956" s="297"/>
    </row>
    <row r="957" spans="1:26" ht="15.75" customHeight="1">
      <c r="A957" s="297"/>
      <c r="B957" s="297"/>
      <c r="C957" s="297"/>
      <c r="D957" s="297"/>
      <c r="E957" s="297"/>
      <c r="F957" s="297"/>
      <c r="G957" s="297"/>
      <c r="H957" s="297"/>
      <c r="I957" s="297"/>
      <c r="J957" s="297"/>
      <c r="K957" s="297"/>
      <c r="L957" s="297"/>
      <c r="M957" s="297"/>
      <c r="N957" s="297"/>
      <c r="O957" s="297"/>
      <c r="P957" s="297"/>
      <c r="Q957" s="297"/>
      <c r="R957" s="297"/>
      <c r="S957" s="297"/>
      <c r="T957" s="297"/>
      <c r="U957" s="297"/>
      <c r="V957" s="297"/>
      <c r="W957" s="297"/>
      <c r="X957" s="297"/>
      <c r="Y957" s="297"/>
      <c r="Z957" s="297"/>
    </row>
    <row r="958" spans="1:26" ht="15.75" customHeight="1">
      <c r="A958" s="297"/>
      <c r="B958" s="297"/>
      <c r="C958" s="297"/>
      <c r="D958" s="297"/>
      <c r="E958" s="297"/>
      <c r="F958" s="297"/>
      <c r="G958" s="297"/>
      <c r="H958" s="297"/>
      <c r="I958" s="297"/>
      <c r="J958" s="297"/>
      <c r="K958" s="297"/>
      <c r="L958" s="297"/>
      <c r="M958" s="297"/>
      <c r="N958" s="297"/>
      <c r="O958" s="297"/>
      <c r="P958" s="297"/>
      <c r="Q958" s="297"/>
      <c r="R958" s="297"/>
      <c r="S958" s="297"/>
      <c r="T958" s="297"/>
      <c r="U958" s="297"/>
      <c r="V958" s="297"/>
      <c r="W958" s="297"/>
      <c r="X958" s="297"/>
      <c r="Y958" s="297"/>
      <c r="Z958" s="297"/>
    </row>
    <row r="959" spans="1:26" ht="15.75" customHeight="1">
      <c r="A959" s="297"/>
      <c r="B959" s="297"/>
      <c r="C959" s="297"/>
      <c r="D959" s="297"/>
      <c r="E959" s="297"/>
      <c r="F959" s="297"/>
      <c r="G959" s="297"/>
      <c r="H959" s="297"/>
      <c r="I959" s="297"/>
      <c r="J959" s="297"/>
      <c r="K959" s="297"/>
      <c r="L959" s="297"/>
      <c r="M959" s="297"/>
      <c r="N959" s="297"/>
      <c r="O959" s="297"/>
      <c r="P959" s="297"/>
      <c r="Q959" s="297"/>
      <c r="R959" s="297"/>
      <c r="S959" s="297"/>
      <c r="T959" s="297"/>
      <c r="U959" s="297"/>
      <c r="V959" s="297"/>
      <c r="W959" s="297"/>
      <c r="X959" s="297"/>
      <c r="Y959" s="297"/>
      <c r="Z959" s="297"/>
    </row>
    <row r="960" spans="1:26" ht="15.75" customHeight="1">
      <c r="A960" s="297"/>
      <c r="B960" s="297"/>
      <c r="C960" s="297"/>
      <c r="D960" s="297"/>
      <c r="E960" s="297"/>
      <c r="F960" s="297"/>
      <c r="G960" s="297"/>
      <c r="H960" s="297"/>
      <c r="I960" s="297"/>
      <c r="J960" s="297"/>
      <c r="K960" s="297"/>
      <c r="L960" s="297"/>
      <c r="M960" s="297"/>
      <c r="N960" s="297"/>
      <c r="O960" s="297"/>
      <c r="P960" s="297"/>
      <c r="Q960" s="297"/>
      <c r="R960" s="297"/>
      <c r="S960" s="297"/>
      <c r="T960" s="297"/>
      <c r="U960" s="297"/>
      <c r="V960" s="297"/>
      <c r="W960" s="297"/>
      <c r="X960" s="297"/>
      <c r="Y960" s="297"/>
      <c r="Z960" s="297"/>
    </row>
    <row r="961" spans="1:26" ht="15.75" customHeight="1">
      <c r="A961" s="297"/>
      <c r="B961" s="297"/>
      <c r="C961" s="297"/>
      <c r="D961" s="297"/>
      <c r="E961" s="297"/>
      <c r="F961" s="297"/>
      <c r="G961" s="297"/>
      <c r="H961" s="297"/>
      <c r="I961" s="297"/>
      <c r="J961" s="297"/>
      <c r="K961" s="297"/>
      <c r="L961" s="297"/>
      <c r="M961" s="297"/>
      <c r="N961" s="297"/>
      <c r="O961" s="297"/>
      <c r="P961" s="297"/>
      <c r="Q961" s="297"/>
      <c r="R961" s="297"/>
      <c r="S961" s="297"/>
      <c r="T961" s="297"/>
      <c r="U961" s="297"/>
      <c r="V961" s="297"/>
      <c r="W961" s="297"/>
      <c r="X961" s="297"/>
      <c r="Y961" s="297"/>
      <c r="Z961" s="297"/>
    </row>
    <row r="962" spans="1:26" ht="15.75" customHeight="1">
      <c r="A962" s="297"/>
      <c r="B962" s="297"/>
      <c r="C962" s="297"/>
      <c r="D962" s="297"/>
      <c r="E962" s="297"/>
      <c r="F962" s="297"/>
      <c r="G962" s="297"/>
      <c r="H962" s="297"/>
      <c r="I962" s="297"/>
      <c r="J962" s="297"/>
      <c r="K962" s="297"/>
      <c r="L962" s="297"/>
      <c r="M962" s="297"/>
      <c r="N962" s="297"/>
      <c r="O962" s="297"/>
      <c r="P962" s="297"/>
      <c r="Q962" s="297"/>
      <c r="R962" s="297"/>
      <c r="S962" s="297"/>
      <c r="T962" s="297"/>
      <c r="U962" s="297"/>
      <c r="V962" s="297"/>
      <c r="W962" s="297"/>
      <c r="X962" s="297"/>
      <c r="Y962" s="297"/>
      <c r="Z962" s="297"/>
    </row>
    <row r="963" spans="1:26" ht="15.75" customHeight="1">
      <c r="A963" s="297"/>
      <c r="B963" s="297"/>
      <c r="C963" s="297"/>
      <c r="D963" s="297"/>
      <c r="E963" s="297"/>
      <c r="F963" s="297"/>
      <c r="G963" s="297"/>
      <c r="H963" s="297"/>
      <c r="I963" s="297"/>
      <c r="J963" s="297"/>
      <c r="K963" s="297"/>
      <c r="L963" s="297"/>
      <c r="M963" s="297"/>
      <c r="N963" s="297"/>
      <c r="O963" s="297"/>
      <c r="P963" s="297"/>
      <c r="Q963" s="297"/>
      <c r="R963" s="297"/>
      <c r="S963" s="297"/>
      <c r="T963" s="297"/>
      <c r="U963" s="297"/>
      <c r="V963" s="297"/>
      <c r="W963" s="297"/>
      <c r="X963" s="297"/>
      <c r="Y963" s="297"/>
      <c r="Z963" s="297"/>
    </row>
    <row r="964" spans="1:26" ht="15.75" customHeight="1">
      <c r="A964" s="297"/>
      <c r="B964" s="297"/>
      <c r="C964" s="297"/>
      <c r="D964" s="297"/>
      <c r="E964" s="297"/>
      <c r="F964" s="297"/>
      <c r="G964" s="297"/>
      <c r="H964" s="297"/>
      <c r="I964" s="297"/>
      <c r="J964" s="297"/>
      <c r="K964" s="297"/>
      <c r="L964" s="297"/>
      <c r="M964" s="297"/>
      <c r="N964" s="297"/>
      <c r="O964" s="297"/>
      <c r="P964" s="297"/>
      <c r="Q964" s="297"/>
      <c r="R964" s="297"/>
      <c r="S964" s="297"/>
      <c r="T964" s="297"/>
      <c r="U964" s="297"/>
      <c r="V964" s="297"/>
      <c r="W964" s="297"/>
      <c r="X964" s="297"/>
      <c r="Y964" s="297"/>
      <c r="Z964" s="297"/>
    </row>
    <row r="965" spans="1:26" ht="15.75" customHeight="1">
      <c r="A965" s="297"/>
      <c r="B965" s="297"/>
      <c r="C965" s="297"/>
      <c r="D965" s="297"/>
      <c r="E965" s="297"/>
      <c r="F965" s="297"/>
      <c r="G965" s="297"/>
      <c r="H965" s="297"/>
      <c r="I965" s="297"/>
      <c r="J965" s="297"/>
      <c r="K965" s="297"/>
      <c r="L965" s="297"/>
      <c r="M965" s="297"/>
      <c r="N965" s="297"/>
      <c r="O965" s="297"/>
      <c r="P965" s="297"/>
      <c r="Q965" s="297"/>
      <c r="R965" s="297"/>
      <c r="S965" s="297"/>
      <c r="T965" s="297"/>
      <c r="U965" s="297"/>
      <c r="V965" s="297"/>
      <c r="W965" s="297"/>
      <c r="X965" s="297"/>
      <c r="Y965" s="297"/>
      <c r="Z965" s="297"/>
    </row>
    <row r="966" spans="1:26" ht="15.75" customHeight="1">
      <c r="A966" s="297"/>
      <c r="B966" s="297"/>
      <c r="C966" s="297"/>
      <c r="D966" s="297"/>
      <c r="E966" s="297"/>
      <c r="F966" s="297"/>
      <c r="G966" s="297"/>
      <c r="H966" s="297"/>
      <c r="I966" s="297"/>
      <c r="J966" s="297"/>
      <c r="K966" s="297"/>
      <c r="L966" s="297"/>
      <c r="M966" s="297"/>
      <c r="N966" s="297"/>
      <c r="O966" s="297"/>
      <c r="P966" s="297"/>
      <c r="Q966" s="297"/>
      <c r="R966" s="297"/>
      <c r="S966" s="297"/>
      <c r="T966" s="297"/>
      <c r="U966" s="297"/>
      <c r="V966" s="297"/>
      <c r="W966" s="297"/>
      <c r="X966" s="297"/>
      <c r="Y966" s="297"/>
      <c r="Z966" s="297"/>
    </row>
    <row r="967" spans="1:26" ht="15.75" customHeight="1">
      <c r="A967" s="297"/>
      <c r="B967" s="297"/>
      <c r="C967" s="297"/>
      <c r="D967" s="297"/>
      <c r="E967" s="297"/>
      <c r="F967" s="297"/>
      <c r="G967" s="297"/>
      <c r="H967" s="297"/>
      <c r="I967" s="297"/>
      <c r="J967" s="297"/>
      <c r="K967" s="297"/>
      <c r="L967" s="297"/>
      <c r="M967" s="297"/>
      <c r="N967" s="297"/>
      <c r="O967" s="297"/>
      <c r="P967" s="297"/>
      <c r="Q967" s="297"/>
      <c r="R967" s="297"/>
      <c r="S967" s="297"/>
      <c r="T967" s="297"/>
      <c r="U967" s="297"/>
      <c r="V967" s="297"/>
      <c r="W967" s="297"/>
      <c r="X967" s="297"/>
      <c r="Y967" s="297"/>
      <c r="Z967" s="297"/>
    </row>
    <row r="968" spans="1:26" ht="15.75" customHeight="1">
      <c r="A968" s="297"/>
      <c r="B968" s="297"/>
      <c r="C968" s="297"/>
      <c r="D968" s="297"/>
      <c r="E968" s="297"/>
      <c r="F968" s="297"/>
      <c r="G968" s="297"/>
      <c r="H968" s="297"/>
      <c r="I968" s="297"/>
      <c r="J968" s="297"/>
      <c r="K968" s="297"/>
      <c r="L968" s="297"/>
      <c r="M968" s="297"/>
      <c r="N968" s="297"/>
      <c r="O968" s="297"/>
      <c r="P968" s="297"/>
      <c r="Q968" s="297"/>
      <c r="R968" s="297"/>
      <c r="S968" s="297"/>
      <c r="T968" s="297"/>
      <c r="U968" s="297"/>
      <c r="V968" s="297"/>
      <c r="W968" s="297"/>
      <c r="X968" s="297"/>
      <c r="Y968" s="297"/>
      <c r="Z968" s="297"/>
    </row>
    <row r="969" spans="1:26" ht="15.75" customHeight="1">
      <c r="A969" s="297"/>
      <c r="B969" s="297"/>
      <c r="C969" s="297"/>
      <c r="D969" s="297"/>
      <c r="E969" s="297"/>
      <c r="F969" s="297"/>
      <c r="G969" s="297"/>
      <c r="H969" s="297"/>
      <c r="I969" s="297"/>
      <c r="J969" s="297"/>
      <c r="K969" s="297"/>
      <c r="L969" s="297"/>
      <c r="M969" s="297"/>
      <c r="N969" s="297"/>
      <c r="O969" s="297"/>
      <c r="P969" s="297"/>
      <c r="Q969" s="297"/>
      <c r="R969" s="297"/>
      <c r="S969" s="297"/>
      <c r="T969" s="297"/>
      <c r="U969" s="297"/>
      <c r="V969" s="297"/>
      <c r="W969" s="297"/>
      <c r="X969" s="297"/>
      <c r="Y969" s="297"/>
      <c r="Z969" s="297"/>
    </row>
    <row r="970" spans="1:26" ht="15.75" customHeight="1">
      <c r="A970" s="297"/>
      <c r="B970" s="297"/>
      <c r="C970" s="297"/>
      <c r="D970" s="297"/>
      <c r="E970" s="297"/>
      <c r="F970" s="297"/>
      <c r="G970" s="297"/>
      <c r="H970" s="297"/>
      <c r="I970" s="297"/>
      <c r="J970" s="297"/>
      <c r="K970" s="297"/>
      <c r="L970" s="297"/>
      <c r="M970" s="297"/>
      <c r="N970" s="297"/>
      <c r="O970" s="297"/>
      <c r="P970" s="297"/>
      <c r="Q970" s="297"/>
      <c r="R970" s="297"/>
      <c r="S970" s="297"/>
      <c r="T970" s="297"/>
      <c r="U970" s="297"/>
      <c r="V970" s="297"/>
      <c r="W970" s="297"/>
      <c r="X970" s="297"/>
      <c r="Y970" s="297"/>
      <c r="Z970" s="297"/>
    </row>
    <row r="971" spans="1:26" ht="15.75" customHeight="1">
      <c r="A971" s="297"/>
      <c r="B971" s="297"/>
      <c r="C971" s="297"/>
      <c r="D971" s="297"/>
      <c r="E971" s="297"/>
      <c r="F971" s="297"/>
      <c r="G971" s="297"/>
      <c r="H971" s="297"/>
      <c r="I971" s="297"/>
      <c r="J971" s="297"/>
      <c r="K971" s="297"/>
      <c r="L971" s="297"/>
      <c r="M971" s="297"/>
      <c r="N971" s="297"/>
      <c r="O971" s="297"/>
      <c r="P971" s="297"/>
      <c r="Q971" s="297"/>
      <c r="R971" s="297"/>
      <c r="S971" s="297"/>
      <c r="T971" s="297"/>
      <c r="U971" s="297"/>
      <c r="V971" s="297"/>
      <c r="W971" s="297"/>
      <c r="X971" s="297"/>
      <c r="Y971" s="297"/>
      <c r="Z971" s="297"/>
    </row>
    <row r="972" spans="1:26" ht="15.75" customHeight="1">
      <c r="A972" s="297"/>
      <c r="B972" s="297"/>
      <c r="C972" s="297"/>
      <c r="D972" s="297"/>
      <c r="E972" s="297"/>
      <c r="F972" s="297"/>
      <c r="G972" s="297"/>
      <c r="H972" s="297"/>
      <c r="I972" s="297"/>
      <c r="J972" s="297"/>
      <c r="K972" s="297"/>
      <c r="L972" s="297"/>
      <c r="M972" s="297"/>
      <c r="N972" s="297"/>
      <c r="O972" s="297"/>
      <c r="P972" s="297"/>
      <c r="Q972" s="297"/>
      <c r="R972" s="297"/>
      <c r="S972" s="297"/>
      <c r="T972" s="297"/>
      <c r="U972" s="297"/>
      <c r="V972" s="297"/>
      <c r="W972" s="297"/>
      <c r="X972" s="297"/>
      <c r="Y972" s="297"/>
      <c r="Z972" s="297"/>
    </row>
    <row r="973" spans="1:26" ht="15.75" customHeight="1">
      <c r="A973" s="297"/>
      <c r="B973" s="297"/>
      <c r="C973" s="297"/>
      <c r="D973" s="297"/>
      <c r="E973" s="297"/>
      <c r="F973" s="297"/>
      <c r="G973" s="297"/>
      <c r="H973" s="297"/>
      <c r="I973" s="297"/>
      <c r="J973" s="297"/>
      <c r="K973" s="297"/>
      <c r="L973" s="297"/>
      <c r="M973" s="297"/>
      <c r="N973" s="297"/>
      <c r="O973" s="297"/>
      <c r="P973" s="297"/>
      <c r="Q973" s="297"/>
      <c r="R973" s="297"/>
      <c r="S973" s="297"/>
      <c r="T973" s="297"/>
      <c r="U973" s="297"/>
      <c r="V973" s="297"/>
      <c r="W973" s="297"/>
      <c r="X973" s="297"/>
      <c r="Y973" s="297"/>
      <c r="Z973" s="297"/>
    </row>
    <row r="974" spans="1:26" ht="15.75" customHeight="1">
      <c r="A974" s="297"/>
      <c r="B974" s="297"/>
      <c r="C974" s="297"/>
      <c r="D974" s="297"/>
      <c r="E974" s="297"/>
      <c r="F974" s="297"/>
      <c r="G974" s="297"/>
      <c r="H974" s="297"/>
      <c r="I974" s="297"/>
      <c r="J974" s="297"/>
      <c r="K974" s="297"/>
      <c r="L974" s="297"/>
      <c r="M974" s="297"/>
      <c r="N974" s="297"/>
      <c r="O974" s="297"/>
      <c r="P974" s="297"/>
      <c r="Q974" s="297"/>
      <c r="R974" s="297"/>
      <c r="S974" s="297"/>
      <c r="T974" s="297"/>
      <c r="U974" s="297"/>
      <c r="V974" s="297"/>
      <c r="W974" s="297"/>
      <c r="X974" s="297"/>
      <c r="Y974" s="297"/>
      <c r="Z974" s="297"/>
    </row>
    <row r="975" spans="1:26" ht="15.75" customHeight="1">
      <c r="A975" s="297"/>
      <c r="B975" s="297"/>
      <c r="C975" s="297"/>
      <c r="D975" s="297"/>
      <c r="E975" s="297"/>
      <c r="F975" s="297"/>
      <c r="G975" s="297"/>
      <c r="H975" s="297"/>
      <c r="I975" s="297"/>
      <c r="J975" s="297"/>
      <c r="K975" s="297"/>
      <c r="L975" s="297"/>
      <c r="M975" s="297"/>
      <c r="N975" s="297"/>
      <c r="O975" s="297"/>
      <c r="P975" s="297"/>
      <c r="Q975" s="297"/>
      <c r="R975" s="297"/>
      <c r="S975" s="297"/>
      <c r="T975" s="297"/>
      <c r="U975" s="297"/>
      <c r="V975" s="297"/>
      <c r="W975" s="297"/>
      <c r="X975" s="297"/>
      <c r="Y975" s="297"/>
      <c r="Z975" s="297"/>
    </row>
    <row r="976" spans="1:26" ht="15.75" customHeight="1">
      <c r="A976" s="297"/>
      <c r="B976" s="297"/>
      <c r="C976" s="297"/>
      <c r="D976" s="297"/>
      <c r="E976" s="297"/>
      <c r="F976" s="297"/>
      <c r="G976" s="297"/>
      <c r="H976" s="297"/>
      <c r="I976" s="297"/>
      <c r="J976" s="297"/>
      <c r="K976" s="297"/>
      <c r="L976" s="297"/>
      <c r="M976" s="297"/>
      <c r="N976" s="297"/>
      <c r="O976" s="297"/>
      <c r="P976" s="297"/>
      <c r="Q976" s="297"/>
      <c r="R976" s="297"/>
      <c r="S976" s="297"/>
      <c r="T976" s="297"/>
      <c r="U976" s="297"/>
      <c r="V976" s="297"/>
      <c r="W976" s="297"/>
      <c r="X976" s="297"/>
      <c r="Y976" s="297"/>
      <c r="Z976" s="297"/>
    </row>
    <row r="977" spans="1:26" ht="15.75" customHeight="1">
      <c r="A977" s="297"/>
      <c r="B977" s="297"/>
      <c r="C977" s="297"/>
      <c r="D977" s="297"/>
      <c r="E977" s="297"/>
      <c r="F977" s="297"/>
      <c r="G977" s="297"/>
      <c r="H977" s="297"/>
      <c r="I977" s="297"/>
      <c r="J977" s="297"/>
      <c r="K977" s="297"/>
      <c r="L977" s="297"/>
      <c r="M977" s="297"/>
      <c r="N977" s="297"/>
      <c r="O977" s="297"/>
      <c r="P977" s="297"/>
      <c r="Q977" s="297"/>
      <c r="R977" s="297"/>
      <c r="S977" s="297"/>
      <c r="T977" s="297"/>
      <c r="U977" s="297"/>
      <c r="V977" s="297"/>
      <c r="W977" s="297"/>
      <c r="X977" s="297"/>
      <c r="Y977" s="297"/>
      <c r="Z977" s="297"/>
    </row>
    <row r="978" spans="1:26" ht="15.75" customHeight="1">
      <c r="A978" s="297"/>
      <c r="B978" s="297"/>
      <c r="C978" s="297"/>
      <c r="D978" s="297"/>
      <c r="E978" s="297"/>
      <c r="F978" s="297"/>
      <c r="G978" s="297"/>
      <c r="H978" s="297"/>
      <c r="I978" s="297"/>
      <c r="J978" s="297"/>
      <c r="K978" s="297"/>
      <c r="L978" s="297"/>
      <c r="M978" s="297"/>
      <c r="N978" s="297"/>
      <c r="O978" s="297"/>
      <c r="P978" s="297"/>
      <c r="Q978" s="297"/>
      <c r="R978" s="297"/>
      <c r="S978" s="297"/>
      <c r="T978" s="297"/>
      <c r="U978" s="297"/>
      <c r="V978" s="297"/>
      <c r="W978" s="297"/>
      <c r="X978" s="297"/>
      <c r="Y978" s="297"/>
      <c r="Z978" s="297"/>
    </row>
    <row r="979" spans="1:26" ht="15.75" customHeight="1">
      <c r="A979" s="297"/>
      <c r="B979" s="297"/>
      <c r="C979" s="297"/>
      <c r="D979" s="297"/>
      <c r="E979" s="297"/>
      <c r="F979" s="297"/>
      <c r="G979" s="297"/>
      <c r="H979" s="297"/>
      <c r="I979" s="297"/>
      <c r="J979" s="297"/>
      <c r="K979" s="297"/>
      <c r="L979" s="297"/>
      <c r="M979" s="297"/>
      <c r="N979" s="297"/>
      <c r="O979" s="297"/>
      <c r="P979" s="297"/>
      <c r="Q979" s="297"/>
      <c r="R979" s="297"/>
      <c r="S979" s="297"/>
      <c r="T979" s="297"/>
      <c r="U979" s="297"/>
      <c r="V979" s="297"/>
      <c r="W979" s="297"/>
      <c r="X979" s="297"/>
      <c r="Y979" s="297"/>
      <c r="Z979" s="297"/>
    </row>
    <row r="980" spans="1:26" ht="15.75" customHeight="1">
      <c r="A980" s="297"/>
      <c r="B980" s="297"/>
      <c r="C980" s="297"/>
      <c r="D980" s="297"/>
      <c r="E980" s="297"/>
      <c r="F980" s="297"/>
      <c r="G980" s="297"/>
      <c r="H980" s="297"/>
      <c r="I980" s="297"/>
      <c r="J980" s="297"/>
      <c r="K980" s="297"/>
      <c r="L980" s="297"/>
      <c r="M980" s="297"/>
      <c r="N980" s="297"/>
      <c r="O980" s="297"/>
      <c r="P980" s="297"/>
      <c r="Q980" s="297"/>
      <c r="R980" s="297"/>
      <c r="S980" s="297"/>
      <c r="T980" s="297"/>
      <c r="U980" s="297"/>
      <c r="V980" s="297"/>
      <c r="W980" s="297"/>
      <c r="X980" s="297"/>
      <c r="Y980" s="297"/>
      <c r="Z980" s="297"/>
    </row>
    <row r="981" spans="1:26" ht="15.75" customHeight="1">
      <c r="A981" s="297"/>
      <c r="B981" s="297"/>
      <c r="C981" s="297"/>
      <c r="D981" s="297"/>
      <c r="E981" s="297"/>
      <c r="F981" s="297"/>
      <c r="G981" s="297"/>
      <c r="H981" s="297"/>
      <c r="I981" s="297"/>
      <c r="J981" s="297"/>
      <c r="K981" s="297"/>
      <c r="L981" s="297"/>
      <c r="M981" s="297"/>
      <c r="N981" s="297"/>
      <c r="O981" s="297"/>
      <c r="P981" s="297"/>
      <c r="Q981" s="297"/>
      <c r="R981" s="297"/>
      <c r="S981" s="297"/>
      <c r="T981" s="297"/>
      <c r="U981" s="297"/>
      <c r="V981" s="297"/>
      <c r="W981" s="297"/>
      <c r="X981" s="297"/>
      <c r="Y981" s="297"/>
      <c r="Z981" s="297"/>
    </row>
    <row r="982" spans="1:26" ht="15.75" customHeight="1">
      <c r="A982" s="297"/>
      <c r="B982" s="297"/>
      <c r="C982" s="297"/>
      <c r="D982" s="297"/>
      <c r="E982" s="297"/>
      <c r="F982" s="297"/>
      <c r="G982" s="297"/>
      <c r="H982" s="297"/>
      <c r="I982" s="297"/>
      <c r="J982" s="297"/>
      <c r="K982" s="297"/>
      <c r="L982" s="297"/>
      <c r="M982" s="297"/>
      <c r="N982" s="297"/>
      <c r="O982" s="297"/>
      <c r="P982" s="297"/>
      <c r="Q982" s="297"/>
      <c r="R982" s="297"/>
      <c r="S982" s="297"/>
      <c r="T982" s="297"/>
      <c r="U982" s="297"/>
      <c r="V982" s="297"/>
      <c r="W982" s="297"/>
      <c r="X982" s="297"/>
      <c r="Y982" s="297"/>
      <c r="Z982" s="297"/>
    </row>
    <row r="983" spans="1:26" ht="15.75" customHeight="1">
      <c r="A983" s="297"/>
      <c r="B983" s="297"/>
      <c r="C983" s="297"/>
      <c r="D983" s="297"/>
      <c r="E983" s="297"/>
      <c r="F983" s="297"/>
      <c r="G983" s="297"/>
      <c r="H983" s="297"/>
      <c r="I983" s="297"/>
      <c r="J983" s="297"/>
      <c r="K983" s="297"/>
      <c r="L983" s="297"/>
      <c r="M983" s="297"/>
      <c r="N983" s="297"/>
      <c r="O983" s="297"/>
      <c r="P983" s="297"/>
      <c r="Q983" s="297"/>
      <c r="R983" s="297"/>
      <c r="S983" s="297"/>
      <c r="T983" s="297"/>
      <c r="U983" s="297"/>
      <c r="V983" s="297"/>
      <c r="W983" s="297"/>
      <c r="X983" s="297"/>
      <c r="Y983" s="297"/>
      <c r="Z983" s="297"/>
    </row>
    <row r="984" spans="1:26" ht="15.75" customHeight="1">
      <c r="A984" s="297"/>
      <c r="B984" s="297"/>
      <c r="C984" s="297"/>
      <c r="D984" s="297"/>
      <c r="E984" s="297"/>
      <c r="F984" s="297"/>
      <c r="G984" s="297"/>
      <c r="H984" s="297"/>
      <c r="I984" s="297"/>
      <c r="J984" s="297"/>
      <c r="K984" s="297"/>
      <c r="L984" s="297"/>
      <c r="M984" s="297"/>
      <c r="N984" s="297"/>
      <c r="O984" s="297"/>
      <c r="P984" s="297"/>
      <c r="Q984" s="297"/>
      <c r="R984" s="297"/>
      <c r="S984" s="297"/>
      <c r="T984" s="297"/>
      <c r="U984" s="297"/>
      <c r="V984" s="297"/>
      <c r="W984" s="297"/>
      <c r="X984" s="297"/>
      <c r="Y984" s="297"/>
      <c r="Z984" s="297"/>
    </row>
    <row r="985" spans="1:26" ht="15.75" customHeight="1">
      <c r="A985" s="297"/>
      <c r="B985" s="297"/>
      <c r="C985" s="297"/>
      <c r="D985" s="297"/>
      <c r="E985" s="297"/>
      <c r="F985" s="297"/>
      <c r="G985" s="297"/>
      <c r="H985" s="297"/>
      <c r="I985" s="297"/>
      <c r="J985" s="297"/>
      <c r="K985" s="297"/>
      <c r="L985" s="297"/>
      <c r="M985" s="297"/>
      <c r="N985" s="297"/>
      <c r="O985" s="297"/>
      <c r="P985" s="297"/>
      <c r="Q985" s="297"/>
      <c r="R985" s="297"/>
      <c r="S985" s="297"/>
      <c r="T985" s="297"/>
      <c r="U985" s="297"/>
      <c r="V985" s="297"/>
      <c r="W985" s="297"/>
      <c r="X985" s="297"/>
      <c r="Y985" s="297"/>
      <c r="Z985" s="297"/>
    </row>
    <row r="986" spans="1:26" ht="15.75" customHeight="1">
      <c r="A986" s="297"/>
      <c r="B986" s="297"/>
      <c r="C986" s="297"/>
      <c r="D986" s="297"/>
      <c r="E986" s="297"/>
      <c r="F986" s="297"/>
      <c r="G986" s="297"/>
      <c r="H986" s="297"/>
      <c r="I986" s="297"/>
      <c r="J986" s="297"/>
      <c r="K986" s="297"/>
      <c r="L986" s="297"/>
      <c r="M986" s="297"/>
      <c r="N986" s="297"/>
      <c r="O986" s="297"/>
      <c r="P986" s="297"/>
      <c r="Q986" s="297"/>
      <c r="R986" s="297"/>
      <c r="S986" s="297"/>
      <c r="T986" s="297"/>
      <c r="U986" s="297"/>
      <c r="V986" s="297"/>
      <c r="W986" s="297"/>
      <c r="X986" s="297"/>
      <c r="Y986" s="297"/>
      <c r="Z986" s="297"/>
    </row>
    <row r="987" spans="1:26" ht="15.75" customHeight="1">
      <c r="A987" s="297"/>
      <c r="B987" s="297"/>
      <c r="C987" s="297"/>
      <c r="D987" s="297"/>
      <c r="E987" s="297"/>
      <c r="F987" s="297"/>
      <c r="G987" s="297"/>
      <c r="H987" s="297"/>
      <c r="I987" s="297"/>
      <c r="J987" s="297"/>
      <c r="K987" s="297"/>
      <c r="L987" s="297"/>
      <c r="M987" s="297"/>
      <c r="N987" s="297"/>
      <c r="O987" s="297"/>
      <c r="P987" s="297"/>
      <c r="Q987" s="297"/>
      <c r="R987" s="297"/>
      <c r="S987" s="297"/>
      <c r="T987" s="297"/>
      <c r="U987" s="297"/>
      <c r="V987" s="297"/>
      <c r="W987" s="297"/>
      <c r="X987" s="297"/>
      <c r="Y987" s="297"/>
      <c r="Z987" s="297"/>
    </row>
    <row r="988" spans="1:26" ht="15.75" customHeight="1">
      <c r="A988" s="297"/>
      <c r="B988" s="297"/>
      <c r="C988" s="297"/>
      <c r="D988" s="297"/>
      <c r="E988" s="297"/>
      <c r="F988" s="297"/>
      <c r="G988" s="297"/>
      <c r="H988" s="297"/>
      <c r="I988" s="297"/>
      <c r="J988" s="297"/>
      <c r="K988" s="297"/>
      <c r="L988" s="297"/>
      <c r="M988" s="297"/>
      <c r="N988" s="297"/>
      <c r="O988" s="297"/>
      <c r="P988" s="297"/>
      <c r="Q988" s="297"/>
      <c r="R988" s="297"/>
      <c r="S988" s="297"/>
      <c r="T988" s="297"/>
      <c r="U988" s="297"/>
      <c r="V988" s="297"/>
      <c r="W988" s="297"/>
      <c r="X988" s="297"/>
      <c r="Y988" s="297"/>
      <c r="Z988" s="297"/>
    </row>
    <row r="989" spans="1:26" ht="15.75" customHeight="1">
      <c r="A989" s="297"/>
      <c r="B989" s="297"/>
      <c r="C989" s="297"/>
      <c r="D989" s="297"/>
      <c r="E989" s="297"/>
      <c r="F989" s="297"/>
      <c r="G989" s="297"/>
      <c r="H989" s="297"/>
      <c r="I989" s="297"/>
      <c r="J989" s="297"/>
      <c r="K989" s="297"/>
      <c r="L989" s="297"/>
      <c r="M989" s="297"/>
      <c r="N989" s="297"/>
      <c r="O989" s="297"/>
      <c r="P989" s="297"/>
      <c r="Q989" s="297"/>
      <c r="R989" s="297"/>
      <c r="S989" s="297"/>
      <c r="T989" s="297"/>
      <c r="U989" s="297"/>
      <c r="V989" s="297"/>
      <c r="W989" s="297"/>
      <c r="X989" s="297"/>
      <c r="Y989" s="297"/>
      <c r="Z989" s="297"/>
    </row>
    <row r="990" spans="1:26" ht="15.75" customHeight="1">
      <c r="A990" s="297"/>
      <c r="B990" s="297"/>
      <c r="C990" s="297"/>
      <c r="D990" s="297"/>
      <c r="E990" s="297"/>
      <c r="F990" s="297"/>
      <c r="G990" s="297"/>
      <c r="H990" s="297"/>
      <c r="I990" s="297"/>
      <c r="J990" s="297"/>
      <c r="K990" s="297"/>
      <c r="L990" s="297"/>
      <c r="M990" s="297"/>
      <c r="N990" s="297"/>
      <c r="O990" s="297"/>
      <c r="P990" s="297"/>
      <c r="Q990" s="297"/>
      <c r="R990" s="297"/>
      <c r="S990" s="297"/>
      <c r="T990" s="297"/>
      <c r="U990" s="297"/>
      <c r="V990" s="297"/>
      <c r="W990" s="297"/>
      <c r="X990" s="297"/>
      <c r="Y990" s="297"/>
      <c r="Z990" s="297"/>
    </row>
    <row r="991" spans="1:26" ht="15.75" customHeight="1">
      <c r="A991" s="297"/>
      <c r="B991" s="297"/>
      <c r="C991" s="297"/>
      <c r="D991" s="297"/>
      <c r="E991" s="297"/>
      <c r="F991" s="297"/>
      <c r="G991" s="297"/>
      <c r="H991" s="297"/>
      <c r="I991" s="297"/>
      <c r="J991" s="297"/>
      <c r="K991" s="297"/>
      <c r="L991" s="297"/>
      <c r="M991" s="297"/>
      <c r="N991" s="297"/>
      <c r="O991" s="297"/>
      <c r="P991" s="297"/>
      <c r="Q991" s="297"/>
      <c r="R991" s="297"/>
      <c r="S991" s="297"/>
      <c r="T991" s="297"/>
      <c r="U991" s="297"/>
      <c r="V991" s="297"/>
      <c r="W991" s="297"/>
      <c r="X991" s="297"/>
      <c r="Y991" s="297"/>
      <c r="Z991" s="297"/>
    </row>
    <row r="992" spans="1:26" ht="15.75" customHeight="1">
      <c r="A992" s="297"/>
      <c r="B992" s="297"/>
      <c r="C992" s="297"/>
      <c r="D992" s="297"/>
      <c r="E992" s="297"/>
      <c r="F992" s="297"/>
      <c r="G992" s="297"/>
      <c r="H992" s="297"/>
      <c r="I992" s="297"/>
      <c r="J992" s="297"/>
      <c r="K992" s="297"/>
      <c r="L992" s="297"/>
      <c r="M992" s="297"/>
      <c r="N992" s="297"/>
      <c r="O992" s="297"/>
      <c r="P992" s="297"/>
      <c r="Q992" s="297"/>
      <c r="R992" s="297"/>
      <c r="S992" s="297"/>
      <c r="T992" s="297"/>
      <c r="U992" s="297"/>
      <c r="V992" s="297"/>
      <c r="W992" s="297"/>
      <c r="X992" s="297"/>
      <c r="Y992" s="297"/>
      <c r="Z992" s="297"/>
    </row>
    <row r="993" spans="1:26" ht="15.75" customHeight="1">
      <c r="A993" s="297"/>
      <c r="B993" s="297"/>
      <c r="C993" s="297"/>
      <c r="D993" s="297"/>
      <c r="E993" s="297"/>
      <c r="F993" s="297"/>
      <c r="G993" s="297"/>
      <c r="H993" s="297"/>
      <c r="I993" s="297"/>
      <c r="J993" s="297"/>
      <c r="K993" s="297"/>
      <c r="L993" s="297"/>
      <c r="M993" s="297"/>
      <c r="N993" s="297"/>
      <c r="O993" s="297"/>
      <c r="P993" s="297"/>
      <c r="Q993" s="297"/>
      <c r="R993" s="297"/>
      <c r="S993" s="297"/>
      <c r="T993" s="297"/>
      <c r="U993" s="297"/>
      <c r="V993" s="297"/>
      <c r="W993" s="297"/>
      <c r="X993" s="297"/>
      <c r="Y993" s="297"/>
      <c r="Z993" s="297"/>
    </row>
    <row r="994" spans="1:26" ht="15.75" customHeight="1">
      <c r="A994" s="297"/>
      <c r="B994" s="297"/>
      <c r="C994" s="297"/>
      <c r="D994" s="297"/>
      <c r="E994" s="297"/>
      <c r="F994" s="297"/>
      <c r="G994" s="297"/>
      <c r="H994" s="297"/>
      <c r="I994" s="297"/>
      <c r="J994" s="297"/>
      <c r="K994" s="297"/>
      <c r="L994" s="297"/>
      <c r="M994" s="297"/>
      <c r="N994" s="297"/>
      <c r="O994" s="297"/>
      <c r="P994" s="297"/>
      <c r="Q994" s="297"/>
      <c r="R994" s="297"/>
      <c r="S994" s="297"/>
      <c r="T994" s="297"/>
      <c r="U994" s="297"/>
      <c r="V994" s="297"/>
      <c r="W994" s="297"/>
      <c r="X994" s="297"/>
      <c r="Y994" s="297"/>
      <c r="Z994" s="297"/>
    </row>
    <row r="995" spans="1:26" ht="15.75" customHeight="1">
      <c r="A995" s="297"/>
      <c r="B995" s="297"/>
      <c r="C995" s="297"/>
      <c r="D995" s="297"/>
      <c r="E995" s="297"/>
      <c r="F995" s="297"/>
      <c r="G995" s="297"/>
      <c r="H995" s="297"/>
      <c r="I995" s="297"/>
      <c r="J995" s="297"/>
      <c r="K995" s="297"/>
      <c r="L995" s="297"/>
      <c r="M995" s="297"/>
      <c r="N995" s="297"/>
      <c r="O995" s="297"/>
      <c r="P995" s="297"/>
      <c r="Q995" s="297"/>
      <c r="R995" s="297"/>
      <c r="S995" s="297"/>
      <c r="T995" s="297"/>
      <c r="U995" s="297"/>
      <c r="V995" s="297"/>
      <c r="W995" s="297"/>
      <c r="X995" s="297"/>
      <c r="Y995" s="297"/>
      <c r="Z995" s="297"/>
    </row>
    <row r="996" spans="1:26" ht="15.75" customHeight="1">
      <c r="A996" s="297"/>
      <c r="B996" s="297"/>
      <c r="C996" s="297"/>
      <c r="D996" s="297"/>
      <c r="E996" s="297"/>
      <c r="F996" s="297"/>
      <c r="G996" s="297"/>
      <c r="H996" s="297"/>
      <c r="I996" s="297"/>
      <c r="J996" s="297"/>
      <c r="K996" s="297"/>
      <c r="L996" s="297"/>
      <c r="M996" s="297"/>
      <c r="N996" s="297"/>
      <c r="O996" s="297"/>
      <c r="P996" s="297"/>
      <c r="Q996" s="297"/>
      <c r="R996" s="297"/>
      <c r="S996" s="297"/>
      <c r="T996" s="297"/>
      <c r="U996" s="297"/>
      <c r="V996" s="297"/>
      <c r="W996" s="297"/>
      <c r="X996" s="297"/>
      <c r="Y996" s="297"/>
      <c r="Z996" s="297"/>
    </row>
    <row r="997" spans="1:26" ht="15.75" customHeight="1">
      <c r="A997" s="297"/>
      <c r="B997" s="297"/>
      <c r="C997" s="297"/>
      <c r="D997" s="297"/>
      <c r="E997" s="297"/>
      <c r="F997" s="297"/>
      <c r="G997" s="297"/>
      <c r="H997" s="297"/>
      <c r="I997" s="297"/>
      <c r="J997" s="297"/>
      <c r="K997" s="297"/>
      <c r="L997" s="297"/>
      <c r="M997" s="297"/>
      <c r="N997" s="297"/>
      <c r="O997" s="297"/>
      <c r="P997" s="297"/>
      <c r="Q997" s="297"/>
      <c r="R997" s="297"/>
      <c r="S997" s="297"/>
      <c r="T997" s="297"/>
      <c r="U997" s="297"/>
      <c r="V997" s="297"/>
      <c r="W997" s="297"/>
      <c r="X997" s="297"/>
      <c r="Y997" s="297"/>
      <c r="Z997" s="297"/>
    </row>
    <row r="998" spans="1:26" ht="15.75" customHeight="1">
      <c r="A998" s="297"/>
      <c r="B998" s="297"/>
      <c r="C998" s="297"/>
      <c r="D998" s="297"/>
      <c r="E998" s="297"/>
      <c r="F998" s="297"/>
      <c r="G998" s="297"/>
      <c r="H998" s="297"/>
      <c r="I998" s="297"/>
      <c r="J998" s="297"/>
      <c r="K998" s="297"/>
      <c r="L998" s="297"/>
      <c r="M998" s="297"/>
      <c r="N998" s="297"/>
      <c r="O998" s="297"/>
      <c r="P998" s="297"/>
      <c r="Q998" s="297"/>
      <c r="R998" s="297"/>
      <c r="S998" s="297"/>
      <c r="T998" s="297"/>
      <c r="U998" s="297"/>
      <c r="V998" s="297"/>
      <c r="W998" s="297"/>
      <c r="X998" s="297"/>
      <c r="Y998" s="297"/>
      <c r="Z998" s="297"/>
    </row>
    <row r="999" spans="1:26" ht="15.75" customHeight="1">
      <c r="A999" s="297"/>
      <c r="B999" s="297"/>
      <c r="C999" s="297"/>
      <c r="D999" s="297"/>
      <c r="E999" s="297"/>
      <c r="F999" s="297"/>
      <c r="G999" s="297"/>
      <c r="H999" s="297"/>
      <c r="I999" s="297"/>
      <c r="J999" s="297"/>
      <c r="K999" s="297"/>
      <c r="L999" s="297"/>
      <c r="M999" s="297"/>
      <c r="N999" s="297"/>
      <c r="O999" s="297"/>
      <c r="P999" s="297"/>
      <c r="Q999" s="297"/>
      <c r="R999" s="297"/>
      <c r="S999" s="297"/>
      <c r="T999" s="297"/>
      <c r="U999" s="297"/>
      <c r="V999" s="297"/>
      <c r="W999" s="297"/>
      <c r="X999" s="297"/>
      <c r="Y999" s="297"/>
      <c r="Z999" s="297"/>
    </row>
    <row r="1000" spans="1:26" ht="15.75" customHeight="1">
      <c r="A1000" s="297"/>
      <c r="B1000" s="297"/>
      <c r="C1000" s="297"/>
      <c r="D1000" s="297"/>
      <c r="E1000" s="297"/>
      <c r="F1000" s="297"/>
      <c r="G1000" s="297"/>
      <c r="H1000" s="297"/>
      <c r="I1000" s="297"/>
      <c r="J1000" s="297"/>
      <c r="K1000" s="297"/>
      <c r="L1000" s="297"/>
      <c r="M1000" s="297"/>
      <c r="N1000" s="297"/>
      <c r="O1000" s="297"/>
      <c r="P1000" s="297"/>
      <c r="Q1000" s="297"/>
      <c r="R1000" s="297"/>
      <c r="S1000" s="297"/>
      <c r="T1000" s="297"/>
      <c r="U1000" s="297"/>
      <c r="V1000" s="297"/>
      <c r="W1000" s="297"/>
      <c r="X1000" s="297"/>
      <c r="Y1000" s="297"/>
      <c r="Z1000" s="297"/>
    </row>
  </sheetData>
  <mergeCells count="11">
    <mergeCell ref="H1:H2"/>
    <mergeCell ref="I1:I2"/>
    <mergeCell ref="J1:M1"/>
    <mergeCell ref="N1:P1"/>
    <mergeCell ref="A1:A2"/>
    <mergeCell ref="B1:B2"/>
    <mergeCell ref="C1:C2"/>
    <mergeCell ref="D1:D2"/>
    <mergeCell ref="E1:E2"/>
    <mergeCell ref="F1:F2"/>
    <mergeCell ref="G1:G2"/>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59765625" defaultRowHeight="15" customHeight="1"/>
  <cols>
    <col min="1" max="1" width="6.09765625" customWidth="1"/>
    <col min="2" max="2" width="13.8984375" customWidth="1"/>
    <col min="3" max="3" width="16.5" customWidth="1"/>
    <col min="4" max="4" width="6.59765625" customWidth="1"/>
    <col min="5" max="5" width="34.5" customWidth="1"/>
    <col min="6" max="6" width="6.09765625" customWidth="1"/>
    <col min="7" max="7" width="31.59765625" customWidth="1"/>
    <col min="8" max="8" width="13.69921875" customWidth="1"/>
    <col min="9" max="9" width="13.3984375" customWidth="1"/>
    <col min="10" max="10" width="71.59765625" customWidth="1"/>
    <col min="11" max="11" width="9.09765625" customWidth="1"/>
    <col min="12" max="12" width="53.09765625" customWidth="1"/>
    <col min="13" max="13" width="9.09765625" customWidth="1"/>
    <col min="14" max="15" width="53.09765625" customWidth="1"/>
    <col min="16" max="16" width="7.8984375" customWidth="1"/>
    <col min="17" max="26" width="9.3984375" customWidth="1"/>
  </cols>
  <sheetData>
    <row r="1" spans="1:26" ht="16.5" customHeight="1">
      <c r="A1" s="800" t="s">
        <v>2288</v>
      </c>
      <c r="B1" s="800" t="s">
        <v>1</v>
      </c>
      <c r="C1" s="800" t="s">
        <v>2</v>
      </c>
      <c r="D1" s="800" t="s">
        <v>3</v>
      </c>
      <c r="E1" s="800" t="s">
        <v>3</v>
      </c>
      <c r="F1" s="800" t="s">
        <v>4</v>
      </c>
      <c r="G1" s="800" t="s">
        <v>4</v>
      </c>
      <c r="H1" s="798" t="s">
        <v>2668</v>
      </c>
      <c r="I1" s="823" t="s">
        <v>2669</v>
      </c>
      <c r="J1" s="805" t="s">
        <v>2670</v>
      </c>
      <c r="K1" s="794"/>
      <c r="L1" s="794"/>
      <c r="M1" s="806"/>
      <c r="N1" s="805" t="s">
        <v>2290</v>
      </c>
      <c r="O1" s="794"/>
      <c r="P1" s="795"/>
      <c r="Q1" s="276"/>
      <c r="R1" s="276"/>
      <c r="S1" s="276"/>
      <c r="T1" s="276"/>
      <c r="U1" s="276"/>
      <c r="V1" s="276"/>
      <c r="W1" s="276"/>
      <c r="X1" s="276"/>
      <c r="Y1" s="276"/>
      <c r="Z1" s="276"/>
    </row>
    <row r="2" spans="1:26" ht="115.5" customHeight="1">
      <c r="A2" s="790"/>
      <c r="B2" s="790"/>
      <c r="C2" s="790"/>
      <c r="D2" s="790"/>
      <c r="E2" s="790"/>
      <c r="F2" s="790"/>
      <c r="G2" s="790"/>
      <c r="H2" s="790"/>
      <c r="I2" s="821"/>
      <c r="J2" s="298" t="s">
        <v>2275</v>
      </c>
      <c r="K2" s="299" t="s">
        <v>2276</v>
      </c>
      <c r="L2" s="300" t="s">
        <v>2277</v>
      </c>
      <c r="M2" s="301" t="s">
        <v>2276</v>
      </c>
      <c r="N2" s="298" t="s">
        <v>2291</v>
      </c>
      <c r="O2" s="300" t="s">
        <v>2292</v>
      </c>
      <c r="P2" s="302" t="s">
        <v>2276</v>
      </c>
      <c r="Q2" s="265"/>
      <c r="R2" s="265"/>
      <c r="S2" s="265"/>
      <c r="T2" s="265"/>
      <c r="U2" s="265"/>
      <c r="V2" s="265"/>
      <c r="W2" s="265"/>
      <c r="X2" s="265"/>
      <c r="Y2" s="265"/>
      <c r="Z2" s="265"/>
    </row>
    <row r="3" spans="1:26" ht="168.75" customHeight="1">
      <c r="A3" s="314" t="s">
        <v>9</v>
      </c>
      <c r="B3" s="269" t="s">
        <v>10</v>
      </c>
      <c r="C3" s="269" t="s">
        <v>196</v>
      </c>
      <c r="D3" s="268" t="s">
        <v>611</v>
      </c>
      <c r="E3" s="270" t="s">
        <v>612</v>
      </c>
      <c r="F3" s="268" t="s">
        <v>813</v>
      </c>
      <c r="G3" s="270" t="s">
        <v>814</v>
      </c>
      <c r="H3" s="315"/>
      <c r="I3" s="389" t="s">
        <v>837</v>
      </c>
      <c r="J3" s="317" t="s">
        <v>838</v>
      </c>
      <c r="K3" s="272">
        <v>21078920</v>
      </c>
      <c r="L3" s="270" t="s">
        <v>839</v>
      </c>
      <c r="M3" s="318">
        <v>24912894</v>
      </c>
      <c r="N3" s="233" t="s">
        <v>3253</v>
      </c>
      <c r="O3" s="232" t="s">
        <v>3254</v>
      </c>
      <c r="P3" s="318">
        <v>24912894</v>
      </c>
      <c r="Q3" s="276"/>
      <c r="R3" s="276"/>
      <c r="S3" s="276"/>
      <c r="T3" s="276"/>
      <c r="U3" s="276"/>
      <c r="V3" s="276"/>
      <c r="W3" s="276"/>
      <c r="X3" s="276"/>
      <c r="Y3" s="276"/>
      <c r="Z3" s="276"/>
    </row>
    <row r="4" spans="1:26" ht="243" customHeight="1">
      <c r="A4" s="314" t="s">
        <v>9</v>
      </c>
      <c r="B4" s="269" t="s">
        <v>10</v>
      </c>
      <c r="C4" s="269" t="s">
        <v>196</v>
      </c>
      <c r="D4" s="268" t="s">
        <v>611</v>
      </c>
      <c r="E4" s="270" t="s">
        <v>612</v>
      </c>
      <c r="F4" s="268" t="s">
        <v>843</v>
      </c>
      <c r="G4" s="270" t="s">
        <v>844</v>
      </c>
      <c r="H4" s="315"/>
      <c r="I4" s="389" t="s">
        <v>837</v>
      </c>
      <c r="J4" s="368" t="s">
        <v>867</v>
      </c>
      <c r="K4" s="272">
        <v>2812992</v>
      </c>
      <c r="L4" s="269" t="s">
        <v>868</v>
      </c>
      <c r="M4" s="318">
        <v>3339584</v>
      </c>
      <c r="N4" s="320" t="s">
        <v>3255</v>
      </c>
      <c r="O4" s="459" t="s">
        <v>3256</v>
      </c>
      <c r="P4" s="318">
        <v>3339584</v>
      </c>
      <c r="Q4" s="265"/>
      <c r="R4" s="265"/>
      <c r="S4" s="265"/>
      <c r="T4" s="265"/>
      <c r="U4" s="265"/>
      <c r="V4" s="265"/>
      <c r="W4" s="265"/>
      <c r="X4" s="265"/>
      <c r="Y4" s="265"/>
      <c r="Z4" s="265"/>
    </row>
    <row r="5" spans="1:26" ht="99.75" customHeight="1">
      <c r="A5" s="321" t="s">
        <v>2127</v>
      </c>
      <c r="B5" s="322" t="s">
        <v>2128</v>
      </c>
      <c r="C5" s="322" t="s">
        <v>2136</v>
      </c>
      <c r="D5" s="323" t="s">
        <v>2150</v>
      </c>
      <c r="E5" s="324" t="s">
        <v>2151</v>
      </c>
      <c r="F5" s="323" t="s">
        <v>2152</v>
      </c>
      <c r="G5" s="324" t="s">
        <v>2153</v>
      </c>
      <c r="H5" s="325" t="s">
        <v>837</v>
      </c>
      <c r="I5" s="438"/>
      <c r="J5" s="449" t="s">
        <v>2185</v>
      </c>
      <c r="K5" s="328">
        <v>2812992</v>
      </c>
      <c r="L5" s="322" t="s">
        <v>2186</v>
      </c>
      <c r="M5" s="318">
        <v>3339584</v>
      </c>
      <c r="N5" s="460" t="s">
        <v>3257</v>
      </c>
      <c r="O5" s="461" t="s">
        <v>3258</v>
      </c>
      <c r="P5" s="318">
        <v>3339584</v>
      </c>
      <c r="Q5" s="282"/>
      <c r="R5" s="282"/>
      <c r="S5" s="282"/>
      <c r="T5" s="282"/>
      <c r="U5" s="282"/>
      <c r="V5" s="282"/>
      <c r="W5" s="282"/>
      <c r="X5" s="282"/>
      <c r="Y5" s="282"/>
      <c r="Z5" s="282"/>
    </row>
    <row r="6" spans="1:26" ht="14.4">
      <c r="A6" s="456"/>
      <c r="B6" s="456"/>
      <c r="C6" s="456"/>
      <c r="D6" s="456"/>
      <c r="E6" s="456"/>
      <c r="F6" s="456"/>
      <c r="G6" s="456"/>
      <c r="H6" s="457"/>
      <c r="I6" s="457"/>
      <c r="J6" s="456"/>
      <c r="K6" s="462"/>
      <c r="L6" s="456"/>
      <c r="M6" s="463"/>
      <c r="N6" s="456"/>
      <c r="O6" s="456"/>
      <c r="P6" s="276"/>
      <c r="Q6" s="282"/>
      <c r="R6" s="282"/>
      <c r="S6" s="282"/>
      <c r="T6" s="282"/>
      <c r="U6" s="282"/>
      <c r="V6" s="282"/>
      <c r="W6" s="282"/>
      <c r="X6" s="282"/>
      <c r="Y6" s="282"/>
      <c r="Z6" s="282"/>
    </row>
    <row r="7" spans="1:26" ht="14.4">
      <c r="A7" s="456"/>
      <c r="B7" s="456"/>
      <c r="C7" s="456"/>
      <c r="D7" s="456"/>
      <c r="E7" s="456"/>
      <c r="F7" s="456"/>
      <c r="G7" s="456"/>
      <c r="H7" s="457"/>
      <c r="I7" s="457"/>
      <c r="J7" s="265"/>
      <c r="K7" s="464"/>
      <c r="L7" s="265"/>
      <c r="M7" s="464"/>
      <c r="N7" s="265"/>
      <c r="O7" s="265"/>
      <c r="P7" s="265"/>
      <c r="Q7" s="282"/>
      <c r="R7" s="282"/>
      <c r="S7" s="282"/>
      <c r="T7" s="282"/>
      <c r="U7" s="282"/>
      <c r="V7" s="282"/>
      <c r="W7" s="282"/>
      <c r="X7" s="282"/>
      <c r="Y7" s="282"/>
      <c r="Z7" s="282"/>
    </row>
    <row r="8" spans="1:26" ht="14.4">
      <c r="A8" s="297"/>
      <c r="B8" s="297"/>
      <c r="C8" s="297"/>
      <c r="D8" s="297"/>
      <c r="E8" s="297"/>
      <c r="F8" s="297"/>
      <c r="G8" s="297"/>
      <c r="H8" s="297"/>
      <c r="I8" s="297"/>
      <c r="J8" s="297"/>
      <c r="K8" s="451"/>
      <c r="L8" s="297"/>
      <c r="M8" s="451"/>
      <c r="N8" s="297"/>
      <c r="O8" s="297"/>
      <c r="P8" s="282"/>
      <c r="Q8" s="282"/>
      <c r="R8" s="282"/>
      <c r="S8" s="282"/>
      <c r="T8" s="282"/>
      <c r="U8" s="282"/>
      <c r="V8" s="282"/>
      <c r="W8" s="282"/>
      <c r="X8" s="282"/>
      <c r="Y8" s="282"/>
      <c r="Z8" s="282"/>
    </row>
    <row r="9" spans="1:26" ht="14.4">
      <c r="A9" s="297"/>
      <c r="B9" s="297"/>
      <c r="C9" s="297"/>
      <c r="D9" s="297"/>
      <c r="E9" s="297"/>
      <c r="F9" s="297"/>
      <c r="G9" s="297"/>
      <c r="H9" s="297"/>
      <c r="I9" s="297"/>
      <c r="J9" s="297"/>
      <c r="K9" s="451"/>
      <c r="L9" s="297"/>
      <c r="M9" s="451"/>
      <c r="N9" s="297"/>
      <c r="O9" s="297"/>
      <c r="P9" s="282"/>
      <c r="Q9" s="282"/>
      <c r="R9" s="282"/>
      <c r="S9" s="282"/>
      <c r="T9" s="282"/>
      <c r="U9" s="282"/>
      <c r="V9" s="282"/>
      <c r="W9" s="282"/>
      <c r="X9" s="282"/>
      <c r="Y9" s="282"/>
      <c r="Z9" s="282"/>
    </row>
    <row r="10" spans="1:26" ht="14.4">
      <c r="A10" s="297"/>
      <c r="B10" s="297"/>
      <c r="C10" s="297"/>
      <c r="D10" s="297"/>
      <c r="E10" s="297"/>
      <c r="F10" s="297"/>
      <c r="G10" s="297"/>
      <c r="H10" s="297"/>
      <c r="I10" s="297"/>
      <c r="J10" s="297"/>
      <c r="K10" s="451"/>
      <c r="L10" s="297"/>
      <c r="M10" s="451"/>
      <c r="N10" s="297"/>
      <c r="O10" s="297"/>
      <c r="P10" s="282"/>
      <c r="Q10" s="282"/>
      <c r="R10" s="282"/>
      <c r="S10" s="282"/>
      <c r="T10" s="282"/>
      <c r="U10" s="282"/>
      <c r="V10" s="282"/>
      <c r="W10" s="282"/>
      <c r="X10" s="282"/>
      <c r="Y10" s="282"/>
      <c r="Z10" s="282"/>
    </row>
    <row r="11" spans="1:26" ht="14.4">
      <c r="A11" s="297"/>
      <c r="B11" s="297"/>
      <c r="C11" s="297"/>
      <c r="D11" s="297"/>
      <c r="E11" s="297"/>
      <c r="F11" s="297"/>
      <c r="G11" s="297"/>
      <c r="H11" s="297"/>
      <c r="I11" s="297"/>
      <c r="J11" s="297"/>
      <c r="K11" s="451"/>
      <c r="L11" s="297"/>
      <c r="M11" s="451"/>
      <c r="N11" s="297"/>
      <c r="O11" s="297"/>
      <c r="P11" s="282"/>
      <c r="Q11" s="282"/>
      <c r="R11" s="282"/>
      <c r="S11" s="282"/>
      <c r="T11" s="282"/>
      <c r="U11" s="282"/>
      <c r="V11" s="282"/>
      <c r="W11" s="282"/>
      <c r="X11" s="282"/>
      <c r="Y11" s="282"/>
      <c r="Z11" s="282"/>
    </row>
    <row r="12" spans="1:26" ht="14.4">
      <c r="A12" s="297"/>
      <c r="B12" s="297"/>
      <c r="C12" s="297"/>
      <c r="D12" s="297"/>
      <c r="E12" s="297"/>
      <c r="F12" s="297"/>
      <c r="G12" s="297"/>
      <c r="H12" s="297"/>
      <c r="I12" s="297"/>
      <c r="J12" s="297"/>
      <c r="K12" s="451"/>
      <c r="L12" s="297"/>
      <c r="M12" s="451"/>
      <c r="N12" s="297"/>
      <c r="O12" s="297"/>
      <c r="P12" s="282"/>
      <c r="Q12" s="282"/>
      <c r="R12" s="282"/>
      <c r="S12" s="282"/>
      <c r="T12" s="282"/>
      <c r="U12" s="282"/>
      <c r="V12" s="282"/>
      <c r="W12" s="282"/>
      <c r="X12" s="282"/>
      <c r="Y12" s="282"/>
      <c r="Z12" s="282"/>
    </row>
    <row r="13" spans="1:26" ht="14.4">
      <c r="A13" s="297"/>
      <c r="B13" s="297"/>
      <c r="C13" s="297"/>
      <c r="D13" s="297"/>
      <c r="E13" s="297"/>
      <c r="F13" s="297"/>
      <c r="G13" s="297"/>
      <c r="H13" s="297"/>
      <c r="I13" s="297"/>
      <c r="J13" s="297"/>
      <c r="K13" s="451"/>
      <c r="L13" s="297"/>
      <c r="M13" s="451"/>
      <c r="N13" s="297"/>
      <c r="O13" s="297"/>
      <c r="P13" s="282"/>
      <c r="Q13" s="282"/>
      <c r="R13" s="282"/>
      <c r="S13" s="282"/>
      <c r="T13" s="282"/>
      <c r="U13" s="282"/>
      <c r="V13" s="282"/>
      <c r="W13" s="282"/>
      <c r="X13" s="282"/>
      <c r="Y13" s="282"/>
      <c r="Z13" s="282"/>
    </row>
    <row r="14" spans="1:26" ht="14.4">
      <c r="A14" s="297"/>
      <c r="B14" s="297"/>
      <c r="C14" s="297"/>
      <c r="D14" s="297"/>
      <c r="E14" s="297"/>
      <c r="F14" s="297"/>
      <c r="G14" s="297"/>
      <c r="H14" s="297"/>
      <c r="I14" s="297"/>
      <c r="J14" s="297"/>
      <c r="K14" s="451"/>
      <c r="L14" s="297"/>
      <c r="M14" s="451"/>
      <c r="N14" s="297"/>
      <c r="O14" s="297"/>
      <c r="P14" s="282"/>
      <c r="Q14" s="282"/>
      <c r="R14" s="282"/>
      <c r="S14" s="282"/>
      <c r="T14" s="282"/>
      <c r="U14" s="282"/>
      <c r="V14" s="282"/>
      <c r="W14" s="282"/>
      <c r="X14" s="282"/>
      <c r="Y14" s="282"/>
      <c r="Z14" s="282"/>
    </row>
    <row r="15" spans="1:26" ht="14.4">
      <c r="A15" s="297"/>
      <c r="B15" s="297"/>
      <c r="C15" s="297"/>
      <c r="D15" s="297"/>
      <c r="E15" s="297"/>
      <c r="F15" s="297"/>
      <c r="G15" s="297"/>
      <c r="H15" s="297"/>
      <c r="I15" s="297"/>
      <c r="J15" s="297"/>
      <c r="K15" s="451"/>
      <c r="L15" s="297"/>
      <c r="M15" s="451"/>
      <c r="N15" s="297"/>
      <c r="O15" s="297"/>
      <c r="P15" s="282"/>
      <c r="Q15" s="282"/>
      <c r="R15" s="282"/>
      <c r="S15" s="282"/>
      <c r="T15" s="282"/>
      <c r="U15" s="282"/>
      <c r="V15" s="282"/>
      <c r="W15" s="282"/>
      <c r="X15" s="282"/>
      <c r="Y15" s="282"/>
      <c r="Z15" s="282"/>
    </row>
    <row r="16" spans="1:26" ht="14.4">
      <c r="A16" s="297"/>
      <c r="B16" s="297"/>
      <c r="C16" s="297"/>
      <c r="D16" s="297"/>
      <c r="E16" s="297"/>
      <c r="F16" s="297"/>
      <c r="G16" s="297"/>
      <c r="H16" s="297"/>
      <c r="I16" s="297"/>
      <c r="J16" s="297"/>
      <c r="K16" s="451"/>
      <c r="L16" s="297"/>
      <c r="M16" s="451"/>
      <c r="N16" s="297"/>
      <c r="O16" s="297"/>
      <c r="P16" s="282"/>
      <c r="Q16" s="282"/>
      <c r="R16" s="282"/>
      <c r="S16" s="282"/>
      <c r="T16" s="282"/>
      <c r="U16" s="282"/>
      <c r="V16" s="282"/>
      <c r="W16" s="282"/>
      <c r="X16" s="282"/>
      <c r="Y16" s="282"/>
      <c r="Z16" s="282"/>
    </row>
    <row r="17" spans="1:26" ht="14.4">
      <c r="A17" s="297"/>
      <c r="B17" s="297"/>
      <c r="C17" s="297"/>
      <c r="D17" s="297"/>
      <c r="E17" s="297"/>
      <c r="F17" s="297"/>
      <c r="G17" s="297"/>
      <c r="H17" s="297"/>
      <c r="I17" s="297"/>
      <c r="J17" s="297"/>
      <c r="K17" s="451"/>
      <c r="L17" s="297"/>
      <c r="M17" s="451"/>
      <c r="N17" s="297"/>
      <c r="O17" s="297"/>
      <c r="P17" s="282"/>
      <c r="Q17" s="282"/>
      <c r="R17" s="282"/>
      <c r="S17" s="282"/>
      <c r="T17" s="282"/>
      <c r="U17" s="282"/>
      <c r="V17" s="282"/>
      <c r="W17" s="282"/>
      <c r="X17" s="282"/>
      <c r="Y17" s="282"/>
      <c r="Z17" s="282"/>
    </row>
    <row r="18" spans="1:26" ht="14.4">
      <c r="A18" s="297"/>
      <c r="B18" s="297"/>
      <c r="C18" s="297"/>
      <c r="D18" s="297"/>
      <c r="E18" s="297"/>
      <c r="F18" s="297"/>
      <c r="G18" s="297"/>
      <c r="H18" s="297"/>
      <c r="I18" s="297"/>
      <c r="J18" s="297"/>
      <c r="K18" s="451"/>
      <c r="L18" s="297"/>
      <c r="M18" s="451"/>
      <c r="N18" s="297"/>
      <c r="O18" s="297"/>
      <c r="P18" s="282"/>
      <c r="Q18" s="282"/>
      <c r="R18" s="282"/>
      <c r="S18" s="282"/>
      <c r="T18" s="282"/>
      <c r="U18" s="282"/>
      <c r="V18" s="282"/>
      <c r="W18" s="282"/>
      <c r="X18" s="282"/>
      <c r="Y18" s="282"/>
      <c r="Z18" s="282"/>
    </row>
    <row r="19" spans="1:26" ht="14.4">
      <c r="A19" s="297"/>
      <c r="B19" s="297"/>
      <c r="C19" s="297"/>
      <c r="D19" s="297"/>
      <c r="E19" s="297"/>
      <c r="F19" s="297"/>
      <c r="G19" s="297"/>
      <c r="H19" s="297"/>
      <c r="I19" s="297"/>
      <c r="J19" s="297"/>
      <c r="K19" s="451"/>
      <c r="L19" s="297"/>
      <c r="M19" s="451"/>
      <c r="N19" s="297"/>
      <c r="O19" s="297"/>
      <c r="P19" s="282"/>
      <c r="Q19" s="282"/>
      <c r="R19" s="282"/>
      <c r="S19" s="282"/>
      <c r="T19" s="282"/>
      <c r="U19" s="282"/>
      <c r="V19" s="282"/>
      <c r="W19" s="282"/>
      <c r="X19" s="282"/>
      <c r="Y19" s="282"/>
      <c r="Z19" s="282"/>
    </row>
    <row r="20" spans="1:26" ht="14.4">
      <c r="A20" s="297"/>
      <c r="B20" s="297"/>
      <c r="C20" s="297"/>
      <c r="D20" s="297"/>
      <c r="E20" s="297"/>
      <c r="F20" s="297"/>
      <c r="G20" s="297"/>
      <c r="H20" s="297"/>
      <c r="I20" s="297"/>
      <c r="J20" s="297"/>
      <c r="K20" s="451"/>
      <c r="L20" s="297"/>
      <c r="M20" s="451"/>
      <c r="N20" s="297"/>
      <c r="O20" s="297"/>
      <c r="P20" s="282"/>
      <c r="Q20" s="282"/>
      <c r="R20" s="282"/>
      <c r="S20" s="282"/>
      <c r="T20" s="282"/>
      <c r="U20" s="282"/>
      <c r="V20" s="282"/>
      <c r="W20" s="282"/>
      <c r="X20" s="282"/>
      <c r="Y20" s="282"/>
      <c r="Z20" s="282"/>
    </row>
    <row r="21" spans="1:26" ht="15.75" customHeight="1">
      <c r="A21" s="297"/>
      <c r="B21" s="297"/>
      <c r="C21" s="297"/>
      <c r="D21" s="297"/>
      <c r="E21" s="297"/>
      <c r="F21" s="297"/>
      <c r="G21" s="297"/>
      <c r="H21" s="297"/>
      <c r="I21" s="297"/>
      <c r="J21" s="297"/>
      <c r="K21" s="451"/>
      <c r="L21" s="297"/>
      <c r="M21" s="451"/>
      <c r="N21" s="297"/>
      <c r="O21" s="297"/>
      <c r="P21" s="282"/>
      <c r="Q21" s="282"/>
      <c r="R21" s="282"/>
      <c r="S21" s="282"/>
      <c r="T21" s="282"/>
      <c r="U21" s="282"/>
      <c r="V21" s="282"/>
      <c r="W21" s="282"/>
      <c r="X21" s="282"/>
      <c r="Y21" s="282"/>
      <c r="Z21" s="282"/>
    </row>
    <row r="22" spans="1:26" ht="15.75" customHeight="1">
      <c r="A22" s="297"/>
      <c r="B22" s="297"/>
      <c r="C22" s="297"/>
      <c r="D22" s="297"/>
      <c r="E22" s="297"/>
      <c r="F22" s="297"/>
      <c r="G22" s="297"/>
      <c r="H22" s="297"/>
      <c r="I22" s="297"/>
      <c r="J22" s="297"/>
      <c r="K22" s="451"/>
      <c r="L22" s="297"/>
      <c r="M22" s="451"/>
      <c r="N22" s="297"/>
      <c r="O22" s="297"/>
      <c r="P22" s="282"/>
      <c r="Q22" s="282"/>
      <c r="R22" s="282"/>
      <c r="S22" s="282"/>
      <c r="T22" s="282"/>
      <c r="U22" s="282"/>
      <c r="V22" s="282"/>
      <c r="W22" s="282"/>
      <c r="X22" s="282"/>
      <c r="Y22" s="282"/>
      <c r="Z22" s="282"/>
    </row>
    <row r="23" spans="1:26" ht="15.75" customHeight="1">
      <c r="A23" s="297"/>
      <c r="B23" s="297"/>
      <c r="C23" s="297"/>
      <c r="D23" s="297"/>
      <c r="E23" s="297"/>
      <c r="F23" s="297"/>
      <c r="G23" s="297"/>
      <c r="H23" s="297"/>
      <c r="I23" s="297"/>
      <c r="J23" s="297"/>
      <c r="K23" s="451"/>
      <c r="L23" s="297"/>
      <c r="M23" s="451"/>
      <c r="N23" s="297"/>
      <c r="O23" s="297"/>
      <c r="P23" s="282"/>
      <c r="Q23" s="282"/>
      <c r="R23" s="282"/>
      <c r="S23" s="282"/>
      <c r="T23" s="282"/>
      <c r="U23" s="282"/>
      <c r="V23" s="282"/>
      <c r="W23" s="282"/>
      <c r="X23" s="282"/>
      <c r="Y23" s="282"/>
      <c r="Z23" s="282"/>
    </row>
    <row r="24" spans="1:26" ht="15.75" customHeight="1">
      <c r="A24" s="297"/>
      <c r="B24" s="297"/>
      <c r="C24" s="297"/>
      <c r="D24" s="297"/>
      <c r="E24" s="297"/>
      <c r="F24" s="297"/>
      <c r="G24" s="297"/>
      <c r="H24" s="297"/>
      <c r="I24" s="297"/>
      <c r="J24" s="297"/>
      <c r="K24" s="451"/>
      <c r="L24" s="297"/>
      <c r="M24" s="451"/>
      <c r="N24" s="297"/>
      <c r="O24" s="297"/>
      <c r="P24" s="282"/>
      <c r="Q24" s="282"/>
      <c r="R24" s="282"/>
      <c r="S24" s="282"/>
      <c r="T24" s="282"/>
      <c r="U24" s="282"/>
      <c r="V24" s="282"/>
      <c r="W24" s="282"/>
      <c r="X24" s="282"/>
      <c r="Y24" s="282"/>
      <c r="Z24" s="282"/>
    </row>
    <row r="25" spans="1:26" ht="15.75" customHeight="1">
      <c r="A25" s="297"/>
      <c r="B25" s="297"/>
      <c r="C25" s="297"/>
      <c r="D25" s="297"/>
      <c r="E25" s="297"/>
      <c r="F25" s="297"/>
      <c r="G25" s="297"/>
      <c r="H25" s="297"/>
      <c r="I25" s="297"/>
      <c r="J25" s="297"/>
      <c r="K25" s="451"/>
      <c r="L25" s="297"/>
      <c r="M25" s="451"/>
      <c r="N25" s="297"/>
      <c r="O25" s="297"/>
      <c r="P25" s="282"/>
      <c r="Q25" s="282"/>
      <c r="R25" s="282"/>
      <c r="S25" s="282"/>
      <c r="T25" s="282"/>
      <c r="U25" s="282"/>
      <c r="V25" s="282"/>
      <c r="W25" s="282"/>
      <c r="X25" s="282"/>
      <c r="Y25" s="282"/>
      <c r="Z25" s="282"/>
    </row>
    <row r="26" spans="1:26" ht="15.75" customHeight="1">
      <c r="A26" s="297"/>
      <c r="B26" s="297"/>
      <c r="C26" s="297"/>
      <c r="D26" s="297"/>
      <c r="E26" s="297"/>
      <c r="F26" s="297"/>
      <c r="G26" s="297"/>
      <c r="H26" s="297"/>
      <c r="I26" s="297"/>
      <c r="J26" s="297"/>
      <c r="K26" s="451"/>
      <c r="L26" s="297"/>
      <c r="M26" s="451"/>
      <c r="N26" s="297"/>
      <c r="O26" s="297"/>
      <c r="P26" s="282"/>
      <c r="Q26" s="282"/>
      <c r="R26" s="282"/>
      <c r="S26" s="282"/>
      <c r="T26" s="282"/>
      <c r="U26" s="282"/>
      <c r="V26" s="282"/>
      <c r="W26" s="282"/>
      <c r="X26" s="282"/>
      <c r="Y26" s="282"/>
      <c r="Z26" s="282"/>
    </row>
    <row r="27" spans="1:26" ht="15.75" customHeight="1">
      <c r="A27" s="297"/>
      <c r="B27" s="297"/>
      <c r="C27" s="297"/>
      <c r="D27" s="297"/>
      <c r="E27" s="297"/>
      <c r="F27" s="297"/>
      <c r="G27" s="297"/>
      <c r="H27" s="297"/>
      <c r="I27" s="297"/>
      <c r="J27" s="297"/>
      <c r="K27" s="451"/>
      <c r="L27" s="297"/>
      <c r="M27" s="451"/>
      <c r="N27" s="297"/>
      <c r="O27" s="297"/>
      <c r="P27" s="282"/>
      <c r="Q27" s="282"/>
      <c r="R27" s="282"/>
      <c r="S27" s="282"/>
      <c r="T27" s="282"/>
      <c r="U27" s="282"/>
      <c r="V27" s="282"/>
      <c r="W27" s="282"/>
      <c r="X27" s="282"/>
      <c r="Y27" s="282"/>
      <c r="Z27" s="282"/>
    </row>
    <row r="28" spans="1:26" ht="15.75" customHeight="1">
      <c r="A28" s="297"/>
      <c r="B28" s="297"/>
      <c r="C28" s="297"/>
      <c r="D28" s="297"/>
      <c r="E28" s="297"/>
      <c r="F28" s="297"/>
      <c r="G28" s="297"/>
      <c r="H28" s="297"/>
      <c r="I28" s="297"/>
      <c r="J28" s="297"/>
      <c r="K28" s="451"/>
      <c r="L28" s="297"/>
      <c r="M28" s="451"/>
      <c r="N28" s="297"/>
      <c r="O28" s="297"/>
      <c r="P28" s="282"/>
      <c r="Q28" s="282"/>
      <c r="R28" s="282"/>
      <c r="S28" s="282"/>
      <c r="T28" s="282"/>
      <c r="U28" s="282"/>
      <c r="V28" s="282"/>
      <c r="W28" s="282"/>
      <c r="X28" s="282"/>
      <c r="Y28" s="282"/>
      <c r="Z28" s="282"/>
    </row>
    <row r="29" spans="1:26" ht="15.75" customHeight="1">
      <c r="A29" s="297"/>
      <c r="B29" s="297"/>
      <c r="C29" s="297"/>
      <c r="D29" s="297"/>
      <c r="E29" s="297"/>
      <c r="F29" s="297"/>
      <c r="G29" s="297"/>
      <c r="H29" s="297"/>
      <c r="I29" s="297"/>
      <c r="J29" s="297"/>
      <c r="K29" s="451"/>
      <c r="L29" s="297"/>
      <c r="M29" s="451"/>
      <c r="N29" s="297"/>
      <c r="O29" s="297"/>
      <c r="P29" s="282"/>
      <c r="Q29" s="282"/>
      <c r="R29" s="282"/>
      <c r="S29" s="282"/>
      <c r="T29" s="282"/>
      <c r="U29" s="282"/>
      <c r="V29" s="282"/>
      <c r="W29" s="282"/>
      <c r="X29" s="282"/>
      <c r="Y29" s="282"/>
      <c r="Z29" s="282"/>
    </row>
    <row r="30" spans="1:26" ht="15.75" customHeight="1">
      <c r="A30" s="297"/>
      <c r="B30" s="297"/>
      <c r="C30" s="297"/>
      <c r="D30" s="297"/>
      <c r="E30" s="297"/>
      <c r="F30" s="297"/>
      <c r="G30" s="297"/>
      <c r="H30" s="297"/>
      <c r="I30" s="297"/>
      <c r="J30" s="297"/>
      <c r="K30" s="451"/>
      <c r="L30" s="297"/>
      <c r="M30" s="451"/>
      <c r="N30" s="297"/>
      <c r="O30" s="297"/>
      <c r="P30" s="282"/>
      <c r="Q30" s="282"/>
      <c r="R30" s="282"/>
      <c r="S30" s="282"/>
      <c r="T30" s="282"/>
      <c r="U30" s="282"/>
      <c r="V30" s="282"/>
      <c r="W30" s="282"/>
      <c r="X30" s="282"/>
      <c r="Y30" s="282"/>
      <c r="Z30" s="282"/>
    </row>
    <row r="31" spans="1:26" ht="15.75" customHeight="1">
      <c r="A31" s="297"/>
      <c r="B31" s="297"/>
      <c r="C31" s="297"/>
      <c r="D31" s="297"/>
      <c r="E31" s="297"/>
      <c r="F31" s="297"/>
      <c r="G31" s="297"/>
      <c r="H31" s="297"/>
      <c r="I31" s="297"/>
      <c r="J31" s="297"/>
      <c r="K31" s="451"/>
      <c r="L31" s="297"/>
      <c r="M31" s="451"/>
      <c r="N31" s="297"/>
      <c r="O31" s="297"/>
      <c r="P31" s="282"/>
      <c r="Q31" s="282"/>
      <c r="R31" s="282"/>
      <c r="S31" s="282"/>
      <c r="T31" s="282"/>
      <c r="U31" s="282"/>
      <c r="V31" s="282"/>
      <c r="W31" s="282"/>
      <c r="X31" s="282"/>
      <c r="Y31" s="282"/>
      <c r="Z31" s="282"/>
    </row>
    <row r="32" spans="1:26" ht="15.75" customHeight="1">
      <c r="A32" s="297"/>
      <c r="B32" s="297"/>
      <c r="C32" s="297"/>
      <c r="D32" s="297"/>
      <c r="E32" s="297"/>
      <c r="F32" s="297"/>
      <c r="G32" s="297"/>
      <c r="H32" s="297"/>
      <c r="I32" s="297"/>
      <c r="J32" s="297"/>
      <c r="K32" s="451"/>
      <c r="L32" s="297"/>
      <c r="M32" s="451"/>
      <c r="N32" s="297"/>
      <c r="O32" s="297"/>
      <c r="P32" s="282"/>
      <c r="Q32" s="282"/>
      <c r="R32" s="282"/>
      <c r="S32" s="282"/>
      <c r="T32" s="282"/>
      <c r="U32" s="282"/>
      <c r="V32" s="282"/>
      <c r="W32" s="282"/>
      <c r="X32" s="282"/>
      <c r="Y32" s="282"/>
      <c r="Z32" s="282"/>
    </row>
    <row r="33" spans="1:26" ht="15.75" customHeight="1">
      <c r="A33" s="297"/>
      <c r="B33" s="297"/>
      <c r="C33" s="297"/>
      <c r="D33" s="297"/>
      <c r="E33" s="297"/>
      <c r="F33" s="297"/>
      <c r="G33" s="297"/>
      <c r="H33" s="297"/>
      <c r="I33" s="297"/>
      <c r="J33" s="297"/>
      <c r="K33" s="451"/>
      <c r="L33" s="297"/>
      <c r="M33" s="451"/>
      <c r="N33" s="297"/>
      <c r="O33" s="297"/>
      <c r="P33" s="282"/>
      <c r="Q33" s="282"/>
      <c r="R33" s="282"/>
      <c r="S33" s="282"/>
      <c r="T33" s="282"/>
      <c r="U33" s="282"/>
      <c r="V33" s="282"/>
      <c r="W33" s="282"/>
      <c r="X33" s="282"/>
      <c r="Y33" s="282"/>
      <c r="Z33" s="282"/>
    </row>
    <row r="34" spans="1:26" ht="15.75" customHeight="1">
      <c r="A34" s="297"/>
      <c r="B34" s="297"/>
      <c r="C34" s="297"/>
      <c r="D34" s="297"/>
      <c r="E34" s="297"/>
      <c r="F34" s="297"/>
      <c r="G34" s="297"/>
      <c r="H34" s="297"/>
      <c r="I34" s="297"/>
      <c r="J34" s="297"/>
      <c r="K34" s="451"/>
      <c r="L34" s="297"/>
      <c r="M34" s="451"/>
      <c r="N34" s="297"/>
      <c r="O34" s="297"/>
      <c r="P34" s="282"/>
      <c r="Q34" s="282"/>
      <c r="R34" s="282"/>
      <c r="S34" s="282"/>
      <c r="T34" s="282"/>
      <c r="U34" s="282"/>
      <c r="V34" s="282"/>
      <c r="W34" s="282"/>
      <c r="X34" s="282"/>
      <c r="Y34" s="282"/>
      <c r="Z34" s="282"/>
    </row>
    <row r="35" spans="1:26" ht="15.75" customHeight="1">
      <c r="A35" s="297"/>
      <c r="B35" s="297"/>
      <c r="C35" s="297"/>
      <c r="D35" s="297"/>
      <c r="E35" s="297"/>
      <c r="F35" s="297"/>
      <c r="G35" s="297"/>
      <c r="H35" s="297"/>
      <c r="I35" s="297"/>
      <c r="J35" s="297"/>
      <c r="K35" s="451"/>
      <c r="L35" s="297"/>
      <c r="M35" s="451"/>
      <c r="N35" s="297"/>
      <c r="O35" s="297"/>
      <c r="P35" s="282"/>
      <c r="Q35" s="282"/>
      <c r="R35" s="282"/>
      <c r="S35" s="282"/>
      <c r="T35" s="282"/>
      <c r="U35" s="282"/>
      <c r="V35" s="282"/>
      <c r="W35" s="282"/>
      <c r="X35" s="282"/>
      <c r="Y35" s="282"/>
      <c r="Z35" s="282"/>
    </row>
    <row r="36" spans="1:26" ht="15.75" customHeight="1">
      <c r="A36" s="297"/>
      <c r="B36" s="297"/>
      <c r="C36" s="297"/>
      <c r="D36" s="297"/>
      <c r="E36" s="297"/>
      <c r="F36" s="297"/>
      <c r="G36" s="297"/>
      <c r="H36" s="297"/>
      <c r="I36" s="297"/>
      <c r="J36" s="297"/>
      <c r="K36" s="451"/>
      <c r="L36" s="297"/>
      <c r="M36" s="451"/>
      <c r="N36" s="297"/>
      <c r="O36" s="297"/>
      <c r="P36" s="282"/>
      <c r="Q36" s="282"/>
      <c r="R36" s="282"/>
      <c r="S36" s="282"/>
      <c r="T36" s="282"/>
      <c r="U36" s="282"/>
      <c r="V36" s="282"/>
      <c r="W36" s="282"/>
      <c r="X36" s="282"/>
      <c r="Y36" s="282"/>
      <c r="Z36" s="282"/>
    </row>
    <row r="37" spans="1:26" ht="15.75" customHeight="1">
      <c r="A37" s="297"/>
      <c r="B37" s="297"/>
      <c r="C37" s="297"/>
      <c r="D37" s="297"/>
      <c r="E37" s="297"/>
      <c r="F37" s="297"/>
      <c r="G37" s="297"/>
      <c r="H37" s="297"/>
      <c r="I37" s="297"/>
      <c r="J37" s="297"/>
      <c r="K37" s="451"/>
      <c r="L37" s="297"/>
      <c r="M37" s="451"/>
      <c r="N37" s="297"/>
      <c r="O37" s="297"/>
      <c r="P37" s="282"/>
      <c r="Q37" s="282"/>
      <c r="R37" s="282"/>
      <c r="S37" s="282"/>
      <c r="T37" s="282"/>
      <c r="U37" s="282"/>
      <c r="V37" s="282"/>
      <c r="W37" s="282"/>
      <c r="X37" s="282"/>
      <c r="Y37" s="282"/>
      <c r="Z37" s="282"/>
    </row>
    <row r="38" spans="1:26" ht="15.75" customHeight="1">
      <c r="A38" s="297"/>
      <c r="B38" s="297"/>
      <c r="C38" s="297"/>
      <c r="D38" s="297"/>
      <c r="E38" s="297"/>
      <c r="F38" s="297"/>
      <c r="G38" s="297"/>
      <c r="H38" s="297"/>
      <c r="I38" s="297"/>
      <c r="J38" s="297"/>
      <c r="K38" s="451"/>
      <c r="L38" s="297"/>
      <c r="M38" s="451"/>
      <c r="N38" s="297"/>
      <c r="O38" s="297"/>
      <c r="P38" s="282"/>
      <c r="Q38" s="282"/>
      <c r="R38" s="282"/>
      <c r="S38" s="282"/>
      <c r="T38" s="282"/>
      <c r="U38" s="282"/>
      <c r="V38" s="282"/>
      <c r="W38" s="282"/>
      <c r="X38" s="282"/>
      <c r="Y38" s="282"/>
      <c r="Z38" s="282"/>
    </row>
    <row r="39" spans="1:26" ht="15.75" customHeight="1">
      <c r="A39" s="297"/>
      <c r="B39" s="297"/>
      <c r="C39" s="297"/>
      <c r="D39" s="297"/>
      <c r="E39" s="297"/>
      <c r="F39" s="297"/>
      <c r="G39" s="297"/>
      <c r="H39" s="297"/>
      <c r="I39" s="297"/>
      <c r="J39" s="297"/>
      <c r="K39" s="451"/>
      <c r="L39" s="297"/>
      <c r="M39" s="451"/>
      <c r="N39" s="297"/>
      <c r="O39" s="297"/>
      <c r="P39" s="282"/>
      <c r="Q39" s="282"/>
      <c r="R39" s="282"/>
      <c r="S39" s="282"/>
      <c r="T39" s="282"/>
      <c r="U39" s="282"/>
      <c r="V39" s="282"/>
      <c r="W39" s="282"/>
      <c r="X39" s="282"/>
      <c r="Y39" s="282"/>
      <c r="Z39" s="282"/>
    </row>
    <row r="40" spans="1:26" ht="15.75" customHeight="1">
      <c r="A40" s="297"/>
      <c r="B40" s="297"/>
      <c r="C40" s="297"/>
      <c r="D40" s="297"/>
      <c r="E40" s="297"/>
      <c r="F40" s="297"/>
      <c r="G40" s="297"/>
      <c r="H40" s="297"/>
      <c r="I40" s="297"/>
      <c r="J40" s="297"/>
      <c r="K40" s="451"/>
      <c r="L40" s="297"/>
      <c r="M40" s="451"/>
      <c r="N40" s="297"/>
      <c r="O40" s="297"/>
      <c r="P40" s="282"/>
      <c r="Q40" s="282"/>
      <c r="R40" s="282"/>
      <c r="S40" s="282"/>
      <c r="T40" s="282"/>
      <c r="U40" s="282"/>
      <c r="V40" s="282"/>
      <c r="W40" s="282"/>
      <c r="X40" s="282"/>
      <c r="Y40" s="282"/>
      <c r="Z40" s="282"/>
    </row>
    <row r="41" spans="1:26" ht="15.75" customHeight="1">
      <c r="A41" s="297"/>
      <c r="B41" s="297"/>
      <c r="C41" s="297"/>
      <c r="D41" s="297"/>
      <c r="E41" s="297"/>
      <c r="F41" s="297"/>
      <c r="G41" s="297"/>
      <c r="H41" s="297"/>
      <c r="I41" s="297"/>
      <c r="J41" s="297"/>
      <c r="K41" s="451"/>
      <c r="L41" s="297"/>
      <c r="M41" s="451"/>
      <c r="N41" s="297"/>
      <c r="O41" s="297"/>
      <c r="P41" s="282"/>
      <c r="Q41" s="282"/>
      <c r="R41" s="282"/>
      <c r="S41" s="282"/>
      <c r="T41" s="282"/>
      <c r="U41" s="282"/>
      <c r="V41" s="282"/>
      <c r="W41" s="282"/>
      <c r="X41" s="282"/>
      <c r="Y41" s="282"/>
      <c r="Z41" s="282"/>
    </row>
    <row r="42" spans="1:26" ht="15.75" customHeight="1">
      <c r="A42" s="297"/>
      <c r="B42" s="297"/>
      <c r="C42" s="297"/>
      <c r="D42" s="297"/>
      <c r="E42" s="297"/>
      <c r="F42" s="297"/>
      <c r="G42" s="297"/>
      <c r="H42" s="297"/>
      <c r="I42" s="297"/>
      <c r="J42" s="297"/>
      <c r="K42" s="451"/>
      <c r="L42" s="297"/>
      <c r="M42" s="451"/>
      <c r="N42" s="297"/>
      <c r="O42" s="297"/>
      <c r="P42" s="282"/>
      <c r="Q42" s="282"/>
      <c r="R42" s="282"/>
      <c r="S42" s="282"/>
      <c r="T42" s="282"/>
      <c r="U42" s="282"/>
      <c r="V42" s="282"/>
      <c r="W42" s="282"/>
      <c r="X42" s="282"/>
      <c r="Y42" s="282"/>
      <c r="Z42" s="282"/>
    </row>
    <row r="43" spans="1:26" ht="15.75" customHeight="1">
      <c r="A43" s="297"/>
      <c r="B43" s="297"/>
      <c r="C43" s="297"/>
      <c r="D43" s="297"/>
      <c r="E43" s="297"/>
      <c r="F43" s="297"/>
      <c r="G43" s="297"/>
      <c r="H43" s="297"/>
      <c r="I43" s="297"/>
      <c r="J43" s="297"/>
      <c r="K43" s="451"/>
      <c r="L43" s="297"/>
      <c r="M43" s="451"/>
      <c r="N43" s="297"/>
      <c r="O43" s="297"/>
      <c r="P43" s="282"/>
      <c r="Q43" s="282"/>
      <c r="R43" s="282"/>
      <c r="S43" s="282"/>
      <c r="T43" s="282"/>
      <c r="U43" s="282"/>
      <c r="V43" s="282"/>
      <c r="W43" s="282"/>
      <c r="X43" s="282"/>
      <c r="Y43" s="282"/>
      <c r="Z43" s="282"/>
    </row>
    <row r="44" spans="1:26" ht="15.75" customHeight="1">
      <c r="A44" s="297"/>
      <c r="B44" s="297"/>
      <c r="C44" s="297"/>
      <c r="D44" s="297"/>
      <c r="E44" s="297"/>
      <c r="F44" s="297"/>
      <c r="G44" s="297"/>
      <c r="H44" s="297"/>
      <c r="I44" s="297"/>
      <c r="J44" s="297"/>
      <c r="K44" s="451"/>
      <c r="L44" s="297"/>
      <c r="M44" s="451"/>
      <c r="N44" s="297"/>
      <c r="O44" s="297"/>
      <c r="P44" s="282"/>
      <c r="Q44" s="282"/>
      <c r="R44" s="282"/>
      <c r="S44" s="282"/>
      <c r="T44" s="282"/>
      <c r="U44" s="282"/>
      <c r="V44" s="282"/>
      <c r="W44" s="282"/>
      <c r="X44" s="282"/>
      <c r="Y44" s="282"/>
      <c r="Z44" s="282"/>
    </row>
    <row r="45" spans="1:26" ht="15.75" customHeight="1">
      <c r="A45" s="297"/>
      <c r="B45" s="297"/>
      <c r="C45" s="297"/>
      <c r="D45" s="297"/>
      <c r="E45" s="297"/>
      <c r="F45" s="297"/>
      <c r="G45" s="297"/>
      <c r="H45" s="297"/>
      <c r="I45" s="297"/>
      <c r="J45" s="297"/>
      <c r="K45" s="451"/>
      <c r="L45" s="297"/>
      <c r="M45" s="451"/>
      <c r="N45" s="297"/>
      <c r="O45" s="297"/>
      <c r="P45" s="282"/>
      <c r="Q45" s="282"/>
      <c r="R45" s="282"/>
      <c r="S45" s="282"/>
      <c r="T45" s="282"/>
      <c r="U45" s="282"/>
      <c r="V45" s="282"/>
      <c r="W45" s="282"/>
      <c r="X45" s="282"/>
      <c r="Y45" s="282"/>
      <c r="Z45" s="282"/>
    </row>
    <row r="46" spans="1:26" ht="15.75" customHeight="1">
      <c r="A46" s="297"/>
      <c r="B46" s="297"/>
      <c r="C46" s="297"/>
      <c r="D46" s="297"/>
      <c r="E46" s="297"/>
      <c r="F46" s="297"/>
      <c r="G46" s="297"/>
      <c r="H46" s="297"/>
      <c r="I46" s="297"/>
      <c r="J46" s="297"/>
      <c r="K46" s="451"/>
      <c r="L46" s="297"/>
      <c r="M46" s="451"/>
      <c r="N46" s="297"/>
      <c r="O46" s="297"/>
      <c r="P46" s="282"/>
      <c r="Q46" s="282"/>
      <c r="R46" s="282"/>
      <c r="S46" s="282"/>
      <c r="T46" s="282"/>
      <c r="U46" s="282"/>
      <c r="V46" s="282"/>
      <c r="W46" s="282"/>
      <c r="X46" s="282"/>
      <c r="Y46" s="282"/>
      <c r="Z46" s="282"/>
    </row>
    <row r="47" spans="1:26" ht="15.75" customHeight="1">
      <c r="A47" s="297"/>
      <c r="B47" s="297"/>
      <c r="C47" s="297"/>
      <c r="D47" s="297"/>
      <c r="E47" s="297"/>
      <c r="F47" s="297"/>
      <c r="G47" s="297"/>
      <c r="H47" s="297"/>
      <c r="I47" s="297"/>
      <c r="J47" s="297"/>
      <c r="K47" s="451"/>
      <c r="L47" s="297"/>
      <c r="M47" s="451"/>
      <c r="N47" s="297"/>
      <c r="O47" s="297"/>
      <c r="P47" s="282"/>
      <c r="Q47" s="282"/>
      <c r="R47" s="282"/>
      <c r="S47" s="282"/>
      <c r="T47" s="282"/>
      <c r="U47" s="282"/>
      <c r="V47" s="282"/>
      <c r="W47" s="282"/>
      <c r="X47" s="282"/>
      <c r="Y47" s="282"/>
      <c r="Z47" s="282"/>
    </row>
    <row r="48" spans="1:26" ht="15.75" customHeight="1">
      <c r="A48" s="297"/>
      <c r="B48" s="297"/>
      <c r="C48" s="297"/>
      <c r="D48" s="297"/>
      <c r="E48" s="297"/>
      <c r="F48" s="297"/>
      <c r="G48" s="297"/>
      <c r="H48" s="297"/>
      <c r="I48" s="297"/>
      <c r="J48" s="297"/>
      <c r="K48" s="451"/>
      <c r="L48" s="297"/>
      <c r="M48" s="451"/>
      <c r="N48" s="297"/>
      <c r="O48" s="297"/>
      <c r="P48" s="282"/>
      <c r="Q48" s="282"/>
      <c r="R48" s="282"/>
      <c r="S48" s="282"/>
      <c r="T48" s="282"/>
      <c r="U48" s="282"/>
      <c r="V48" s="282"/>
      <c r="W48" s="282"/>
      <c r="X48" s="282"/>
      <c r="Y48" s="282"/>
      <c r="Z48" s="282"/>
    </row>
    <row r="49" spans="1:26" ht="15.75" customHeight="1">
      <c r="A49" s="297"/>
      <c r="B49" s="297"/>
      <c r="C49" s="297"/>
      <c r="D49" s="297"/>
      <c r="E49" s="297"/>
      <c r="F49" s="297"/>
      <c r="G49" s="297"/>
      <c r="H49" s="297"/>
      <c r="I49" s="297"/>
      <c r="J49" s="297"/>
      <c r="K49" s="451"/>
      <c r="L49" s="297"/>
      <c r="M49" s="451"/>
      <c r="N49" s="297"/>
      <c r="O49" s="297"/>
      <c r="P49" s="282"/>
      <c r="Q49" s="282"/>
      <c r="R49" s="282"/>
      <c r="S49" s="282"/>
      <c r="T49" s="282"/>
      <c r="U49" s="282"/>
      <c r="V49" s="282"/>
      <c r="W49" s="282"/>
      <c r="X49" s="282"/>
      <c r="Y49" s="282"/>
      <c r="Z49" s="282"/>
    </row>
    <row r="50" spans="1:26" ht="15.75" customHeight="1">
      <c r="A50" s="297"/>
      <c r="B50" s="297"/>
      <c r="C50" s="297"/>
      <c r="D50" s="297"/>
      <c r="E50" s="297"/>
      <c r="F50" s="297"/>
      <c r="G50" s="297"/>
      <c r="H50" s="297"/>
      <c r="I50" s="297"/>
      <c r="J50" s="297"/>
      <c r="K50" s="451"/>
      <c r="L50" s="297"/>
      <c r="M50" s="451"/>
      <c r="N50" s="297"/>
      <c r="O50" s="297"/>
      <c r="P50" s="282"/>
      <c r="Q50" s="282"/>
      <c r="R50" s="282"/>
      <c r="S50" s="282"/>
      <c r="T50" s="282"/>
      <c r="U50" s="282"/>
      <c r="V50" s="282"/>
      <c r="W50" s="282"/>
      <c r="X50" s="282"/>
      <c r="Y50" s="282"/>
      <c r="Z50" s="282"/>
    </row>
    <row r="51" spans="1:26" ht="15.75" customHeight="1">
      <c r="A51" s="297"/>
      <c r="B51" s="297"/>
      <c r="C51" s="297"/>
      <c r="D51" s="297"/>
      <c r="E51" s="297"/>
      <c r="F51" s="297"/>
      <c r="G51" s="297"/>
      <c r="H51" s="297"/>
      <c r="I51" s="297"/>
      <c r="J51" s="297"/>
      <c r="K51" s="451"/>
      <c r="L51" s="297"/>
      <c r="M51" s="451"/>
      <c r="N51" s="297"/>
      <c r="O51" s="297"/>
      <c r="P51" s="282"/>
      <c r="Q51" s="282"/>
      <c r="R51" s="282"/>
      <c r="S51" s="282"/>
      <c r="T51" s="282"/>
      <c r="U51" s="282"/>
      <c r="V51" s="282"/>
      <c r="W51" s="282"/>
      <c r="X51" s="282"/>
      <c r="Y51" s="282"/>
      <c r="Z51" s="282"/>
    </row>
    <row r="52" spans="1:26" ht="15.75" customHeight="1">
      <c r="A52" s="297"/>
      <c r="B52" s="297"/>
      <c r="C52" s="297"/>
      <c r="D52" s="297"/>
      <c r="E52" s="297"/>
      <c r="F52" s="297"/>
      <c r="G52" s="297"/>
      <c r="H52" s="297"/>
      <c r="I52" s="297"/>
      <c r="J52" s="297"/>
      <c r="K52" s="451"/>
      <c r="L52" s="297"/>
      <c r="M52" s="451"/>
      <c r="N52" s="297"/>
      <c r="O52" s="297"/>
      <c r="P52" s="282"/>
      <c r="Q52" s="282"/>
      <c r="R52" s="282"/>
      <c r="S52" s="282"/>
      <c r="T52" s="282"/>
      <c r="U52" s="282"/>
      <c r="V52" s="282"/>
      <c r="W52" s="282"/>
      <c r="X52" s="282"/>
      <c r="Y52" s="282"/>
      <c r="Z52" s="282"/>
    </row>
    <row r="53" spans="1:26" ht="15.75" customHeight="1">
      <c r="A53" s="297"/>
      <c r="B53" s="297"/>
      <c r="C53" s="297"/>
      <c r="D53" s="297"/>
      <c r="E53" s="297"/>
      <c r="F53" s="297"/>
      <c r="G53" s="297"/>
      <c r="H53" s="297"/>
      <c r="I53" s="297"/>
      <c r="J53" s="297"/>
      <c r="K53" s="451"/>
      <c r="L53" s="297"/>
      <c r="M53" s="451"/>
      <c r="N53" s="297"/>
      <c r="O53" s="297"/>
      <c r="P53" s="282"/>
      <c r="Q53" s="282"/>
      <c r="R53" s="282"/>
      <c r="S53" s="282"/>
      <c r="T53" s="282"/>
      <c r="U53" s="282"/>
      <c r="V53" s="282"/>
      <c r="W53" s="282"/>
      <c r="X53" s="282"/>
      <c r="Y53" s="282"/>
      <c r="Z53" s="282"/>
    </row>
    <row r="54" spans="1:26" ht="15.75" customHeight="1">
      <c r="A54" s="297"/>
      <c r="B54" s="297"/>
      <c r="C54" s="297"/>
      <c r="D54" s="297"/>
      <c r="E54" s="297"/>
      <c r="F54" s="297"/>
      <c r="G54" s="297"/>
      <c r="H54" s="297"/>
      <c r="I54" s="297"/>
      <c r="J54" s="297"/>
      <c r="K54" s="451"/>
      <c r="L54" s="297"/>
      <c r="M54" s="451"/>
      <c r="N54" s="297"/>
      <c r="O54" s="297"/>
      <c r="P54" s="282"/>
      <c r="Q54" s="282"/>
      <c r="R54" s="282"/>
      <c r="S54" s="282"/>
      <c r="T54" s="282"/>
      <c r="U54" s="282"/>
      <c r="V54" s="282"/>
      <c r="W54" s="282"/>
      <c r="X54" s="282"/>
      <c r="Y54" s="282"/>
      <c r="Z54" s="282"/>
    </row>
    <row r="55" spans="1:26" ht="15.75" customHeight="1">
      <c r="A55" s="297"/>
      <c r="B55" s="297"/>
      <c r="C55" s="297"/>
      <c r="D55" s="297"/>
      <c r="E55" s="297"/>
      <c r="F55" s="297"/>
      <c r="G55" s="297"/>
      <c r="H55" s="297"/>
      <c r="I55" s="297"/>
      <c r="J55" s="297"/>
      <c r="K55" s="451"/>
      <c r="L55" s="297"/>
      <c r="M55" s="451"/>
      <c r="N55" s="297"/>
      <c r="O55" s="297"/>
      <c r="P55" s="282"/>
      <c r="Q55" s="282"/>
      <c r="R55" s="282"/>
      <c r="S55" s="282"/>
      <c r="T55" s="282"/>
      <c r="U55" s="282"/>
      <c r="V55" s="282"/>
      <c r="W55" s="282"/>
      <c r="X55" s="282"/>
      <c r="Y55" s="282"/>
      <c r="Z55" s="282"/>
    </row>
    <row r="56" spans="1:26" ht="15.75" customHeight="1">
      <c r="A56" s="297"/>
      <c r="B56" s="297"/>
      <c r="C56" s="297"/>
      <c r="D56" s="297"/>
      <c r="E56" s="297"/>
      <c r="F56" s="297"/>
      <c r="G56" s="297"/>
      <c r="H56" s="297"/>
      <c r="I56" s="297"/>
      <c r="J56" s="297"/>
      <c r="K56" s="451"/>
      <c r="L56" s="297"/>
      <c r="M56" s="451"/>
      <c r="N56" s="297"/>
      <c r="O56" s="297"/>
      <c r="P56" s="282"/>
      <c r="Q56" s="282"/>
      <c r="R56" s="282"/>
      <c r="S56" s="282"/>
      <c r="T56" s="282"/>
      <c r="U56" s="282"/>
      <c r="V56" s="282"/>
      <c r="W56" s="282"/>
      <c r="X56" s="282"/>
      <c r="Y56" s="282"/>
      <c r="Z56" s="282"/>
    </row>
    <row r="57" spans="1:26" ht="15.75" customHeight="1">
      <c r="A57" s="297"/>
      <c r="B57" s="297"/>
      <c r="C57" s="297"/>
      <c r="D57" s="297"/>
      <c r="E57" s="297"/>
      <c r="F57" s="297"/>
      <c r="G57" s="297"/>
      <c r="H57" s="297"/>
      <c r="I57" s="297"/>
      <c r="J57" s="297"/>
      <c r="K57" s="451"/>
      <c r="L57" s="297"/>
      <c r="M57" s="451"/>
      <c r="N57" s="297"/>
      <c r="O57" s="297"/>
      <c r="P57" s="282"/>
      <c r="Q57" s="282"/>
      <c r="R57" s="282"/>
      <c r="S57" s="282"/>
      <c r="T57" s="282"/>
      <c r="U57" s="282"/>
      <c r="V57" s="282"/>
      <c r="W57" s="282"/>
      <c r="X57" s="282"/>
      <c r="Y57" s="282"/>
      <c r="Z57" s="282"/>
    </row>
    <row r="58" spans="1:26" ht="15.75" customHeight="1">
      <c r="A58" s="297"/>
      <c r="B58" s="297"/>
      <c r="C58" s="297"/>
      <c r="D58" s="297"/>
      <c r="E58" s="297"/>
      <c r="F58" s="297"/>
      <c r="G58" s="297"/>
      <c r="H58" s="297"/>
      <c r="I58" s="297"/>
      <c r="J58" s="297"/>
      <c r="K58" s="451"/>
      <c r="L58" s="297"/>
      <c r="M58" s="451"/>
      <c r="N58" s="297"/>
      <c r="O58" s="297"/>
      <c r="P58" s="282"/>
      <c r="Q58" s="282"/>
      <c r="R58" s="282"/>
      <c r="S58" s="282"/>
      <c r="T58" s="282"/>
      <c r="U58" s="282"/>
      <c r="V58" s="282"/>
      <c r="W58" s="282"/>
      <c r="X58" s="282"/>
      <c r="Y58" s="282"/>
      <c r="Z58" s="282"/>
    </row>
    <row r="59" spans="1:26" ht="15.75" customHeight="1">
      <c r="A59" s="297"/>
      <c r="B59" s="297"/>
      <c r="C59" s="297"/>
      <c r="D59" s="297"/>
      <c r="E59" s="297"/>
      <c r="F59" s="297"/>
      <c r="G59" s="297"/>
      <c r="H59" s="297"/>
      <c r="I59" s="297"/>
      <c r="J59" s="297"/>
      <c r="K59" s="451"/>
      <c r="L59" s="297"/>
      <c r="M59" s="451"/>
      <c r="N59" s="297"/>
      <c r="O59" s="297"/>
      <c r="P59" s="282"/>
      <c r="Q59" s="282"/>
      <c r="R59" s="282"/>
      <c r="S59" s="282"/>
      <c r="T59" s="282"/>
      <c r="U59" s="282"/>
      <c r="V59" s="282"/>
      <c r="W59" s="282"/>
      <c r="X59" s="282"/>
      <c r="Y59" s="282"/>
      <c r="Z59" s="282"/>
    </row>
    <row r="60" spans="1:26" ht="15.75" customHeight="1">
      <c r="A60" s="297"/>
      <c r="B60" s="297"/>
      <c r="C60" s="297"/>
      <c r="D60" s="297"/>
      <c r="E60" s="297"/>
      <c r="F60" s="297"/>
      <c r="G60" s="297"/>
      <c r="H60" s="297"/>
      <c r="I60" s="297"/>
      <c r="J60" s="297"/>
      <c r="K60" s="451"/>
      <c r="L60" s="297"/>
      <c r="M60" s="451"/>
      <c r="N60" s="297"/>
      <c r="O60" s="297"/>
      <c r="P60" s="282"/>
      <c r="Q60" s="282"/>
      <c r="R60" s="282"/>
      <c r="S60" s="282"/>
      <c r="T60" s="282"/>
      <c r="U60" s="282"/>
      <c r="V60" s="282"/>
      <c r="W60" s="282"/>
      <c r="X60" s="282"/>
      <c r="Y60" s="282"/>
      <c r="Z60" s="282"/>
    </row>
    <row r="61" spans="1:26" ht="15.75" customHeight="1">
      <c r="A61" s="297"/>
      <c r="B61" s="297"/>
      <c r="C61" s="297"/>
      <c r="D61" s="297"/>
      <c r="E61" s="297"/>
      <c r="F61" s="297"/>
      <c r="G61" s="297"/>
      <c r="H61" s="297"/>
      <c r="I61" s="297"/>
      <c r="J61" s="297"/>
      <c r="K61" s="451"/>
      <c r="L61" s="297"/>
      <c r="M61" s="451"/>
      <c r="N61" s="297"/>
      <c r="O61" s="297"/>
      <c r="P61" s="282"/>
      <c r="Q61" s="282"/>
      <c r="R61" s="282"/>
      <c r="S61" s="282"/>
      <c r="T61" s="282"/>
      <c r="U61" s="282"/>
      <c r="V61" s="282"/>
      <c r="W61" s="282"/>
      <c r="X61" s="282"/>
      <c r="Y61" s="282"/>
      <c r="Z61" s="282"/>
    </row>
    <row r="62" spans="1:26" ht="15.75" customHeight="1">
      <c r="A62" s="297"/>
      <c r="B62" s="297"/>
      <c r="C62" s="297"/>
      <c r="D62" s="297"/>
      <c r="E62" s="297"/>
      <c r="F62" s="297"/>
      <c r="G62" s="297"/>
      <c r="H62" s="297"/>
      <c r="I62" s="297"/>
      <c r="J62" s="297"/>
      <c r="K62" s="451"/>
      <c r="L62" s="297"/>
      <c r="M62" s="451"/>
      <c r="N62" s="297"/>
      <c r="O62" s="297"/>
      <c r="P62" s="282"/>
      <c r="Q62" s="282"/>
      <c r="R62" s="282"/>
      <c r="S62" s="282"/>
      <c r="T62" s="282"/>
      <c r="U62" s="282"/>
      <c r="V62" s="282"/>
      <c r="W62" s="282"/>
      <c r="X62" s="282"/>
      <c r="Y62" s="282"/>
      <c r="Z62" s="282"/>
    </row>
    <row r="63" spans="1:26" ht="15.75" customHeight="1">
      <c r="A63" s="297"/>
      <c r="B63" s="297"/>
      <c r="C63" s="297"/>
      <c r="D63" s="297"/>
      <c r="E63" s="297"/>
      <c r="F63" s="297"/>
      <c r="G63" s="297"/>
      <c r="H63" s="297"/>
      <c r="I63" s="297"/>
      <c r="J63" s="297"/>
      <c r="K63" s="451"/>
      <c r="L63" s="297"/>
      <c r="M63" s="451"/>
      <c r="N63" s="297"/>
      <c r="O63" s="297"/>
      <c r="P63" s="282"/>
      <c r="Q63" s="282"/>
      <c r="R63" s="282"/>
      <c r="S63" s="282"/>
      <c r="T63" s="282"/>
      <c r="U63" s="282"/>
      <c r="V63" s="282"/>
      <c r="W63" s="282"/>
      <c r="X63" s="282"/>
      <c r="Y63" s="282"/>
      <c r="Z63" s="282"/>
    </row>
    <row r="64" spans="1:26" ht="15.75" customHeight="1">
      <c r="A64" s="297"/>
      <c r="B64" s="297"/>
      <c r="C64" s="297"/>
      <c r="D64" s="297"/>
      <c r="E64" s="297"/>
      <c r="F64" s="297"/>
      <c r="G64" s="297"/>
      <c r="H64" s="297"/>
      <c r="I64" s="297"/>
      <c r="J64" s="297"/>
      <c r="K64" s="451"/>
      <c r="L64" s="297"/>
      <c r="M64" s="451"/>
      <c r="N64" s="297"/>
      <c r="O64" s="297"/>
      <c r="P64" s="282"/>
      <c r="Q64" s="282"/>
      <c r="R64" s="282"/>
      <c r="S64" s="282"/>
      <c r="T64" s="282"/>
      <c r="U64" s="282"/>
      <c r="V64" s="282"/>
      <c r="W64" s="282"/>
      <c r="X64" s="282"/>
      <c r="Y64" s="282"/>
      <c r="Z64" s="282"/>
    </row>
    <row r="65" spans="1:26" ht="15.75" customHeight="1">
      <c r="A65" s="297"/>
      <c r="B65" s="297"/>
      <c r="C65" s="297"/>
      <c r="D65" s="297"/>
      <c r="E65" s="297"/>
      <c r="F65" s="297"/>
      <c r="G65" s="297"/>
      <c r="H65" s="297"/>
      <c r="I65" s="297"/>
      <c r="J65" s="297"/>
      <c r="K65" s="451"/>
      <c r="L65" s="297"/>
      <c r="M65" s="451"/>
      <c r="N65" s="297"/>
      <c r="O65" s="297"/>
      <c r="P65" s="282"/>
      <c r="Q65" s="282"/>
      <c r="R65" s="282"/>
      <c r="S65" s="282"/>
      <c r="T65" s="282"/>
      <c r="U65" s="282"/>
      <c r="V65" s="282"/>
      <c r="W65" s="282"/>
      <c r="X65" s="282"/>
      <c r="Y65" s="282"/>
      <c r="Z65" s="282"/>
    </row>
    <row r="66" spans="1:26" ht="15.75" customHeight="1">
      <c r="A66" s="297"/>
      <c r="B66" s="297"/>
      <c r="C66" s="297"/>
      <c r="D66" s="297"/>
      <c r="E66" s="297"/>
      <c r="F66" s="297"/>
      <c r="G66" s="297"/>
      <c r="H66" s="297"/>
      <c r="I66" s="297"/>
      <c r="J66" s="297"/>
      <c r="K66" s="451"/>
      <c r="L66" s="297"/>
      <c r="M66" s="451"/>
      <c r="N66" s="297"/>
      <c r="O66" s="297"/>
      <c r="P66" s="282"/>
      <c r="Q66" s="282"/>
      <c r="R66" s="282"/>
      <c r="S66" s="282"/>
      <c r="T66" s="282"/>
      <c r="U66" s="282"/>
      <c r="V66" s="282"/>
      <c r="W66" s="282"/>
      <c r="X66" s="282"/>
      <c r="Y66" s="282"/>
      <c r="Z66" s="282"/>
    </row>
    <row r="67" spans="1:26" ht="15.75" customHeight="1">
      <c r="A67" s="297"/>
      <c r="B67" s="297"/>
      <c r="C67" s="297"/>
      <c r="D67" s="297"/>
      <c r="E67" s="297"/>
      <c r="F67" s="297"/>
      <c r="G67" s="297"/>
      <c r="H67" s="297"/>
      <c r="I67" s="297"/>
      <c r="J67" s="297"/>
      <c r="K67" s="451"/>
      <c r="L67" s="297"/>
      <c r="M67" s="451"/>
      <c r="N67" s="297"/>
      <c r="O67" s="297"/>
      <c r="P67" s="282"/>
      <c r="Q67" s="282"/>
      <c r="R67" s="282"/>
      <c r="S67" s="282"/>
      <c r="T67" s="282"/>
      <c r="U67" s="282"/>
      <c r="V67" s="282"/>
      <c r="W67" s="282"/>
      <c r="X67" s="282"/>
      <c r="Y67" s="282"/>
      <c r="Z67" s="282"/>
    </row>
    <row r="68" spans="1:26" ht="15.75" customHeight="1">
      <c r="A68" s="297"/>
      <c r="B68" s="297"/>
      <c r="C68" s="297"/>
      <c r="D68" s="297"/>
      <c r="E68" s="297"/>
      <c r="F68" s="297"/>
      <c r="G68" s="297"/>
      <c r="H68" s="297"/>
      <c r="I68" s="297"/>
      <c r="J68" s="297"/>
      <c r="K68" s="451"/>
      <c r="L68" s="297"/>
      <c r="M68" s="451"/>
      <c r="N68" s="297"/>
      <c r="O68" s="297"/>
      <c r="P68" s="282"/>
      <c r="Q68" s="282"/>
      <c r="R68" s="282"/>
      <c r="S68" s="282"/>
      <c r="T68" s="282"/>
      <c r="U68" s="282"/>
      <c r="V68" s="282"/>
      <c r="W68" s="282"/>
      <c r="X68" s="282"/>
      <c r="Y68" s="282"/>
      <c r="Z68" s="282"/>
    </row>
    <row r="69" spans="1:26" ht="15.75" customHeight="1">
      <c r="A69" s="297"/>
      <c r="B69" s="297"/>
      <c r="C69" s="297"/>
      <c r="D69" s="297"/>
      <c r="E69" s="297"/>
      <c r="F69" s="297"/>
      <c r="G69" s="297"/>
      <c r="H69" s="297"/>
      <c r="I69" s="297"/>
      <c r="J69" s="297"/>
      <c r="K69" s="451"/>
      <c r="L69" s="297"/>
      <c r="M69" s="451"/>
      <c r="N69" s="297"/>
      <c r="O69" s="297"/>
      <c r="P69" s="282"/>
      <c r="Q69" s="282"/>
      <c r="R69" s="282"/>
      <c r="S69" s="282"/>
      <c r="T69" s="282"/>
      <c r="U69" s="282"/>
      <c r="V69" s="282"/>
      <c r="W69" s="282"/>
      <c r="X69" s="282"/>
      <c r="Y69" s="282"/>
      <c r="Z69" s="282"/>
    </row>
    <row r="70" spans="1:26" ht="15.75" customHeight="1">
      <c r="A70" s="297"/>
      <c r="B70" s="297"/>
      <c r="C70" s="297"/>
      <c r="D70" s="297"/>
      <c r="E70" s="297"/>
      <c r="F70" s="297"/>
      <c r="G70" s="297"/>
      <c r="H70" s="297"/>
      <c r="I70" s="297"/>
      <c r="J70" s="297"/>
      <c r="K70" s="451"/>
      <c r="L70" s="297"/>
      <c r="M70" s="451"/>
      <c r="N70" s="297"/>
      <c r="O70" s="297"/>
      <c r="P70" s="282"/>
      <c r="Q70" s="282"/>
      <c r="R70" s="282"/>
      <c r="S70" s="282"/>
      <c r="T70" s="282"/>
      <c r="U70" s="282"/>
      <c r="V70" s="282"/>
      <c r="W70" s="282"/>
      <c r="X70" s="282"/>
      <c r="Y70" s="282"/>
      <c r="Z70" s="282"/>
    </row>
    <row r="71" spans="1:26" ht="15.75" customHeight="1">
      <c r="A71" s="297"/>
      <c r="B71" s="297"/>
      <c r="C71" s="297"/>
      <c r="D71" s="297"/>
      <c r="E71" s="297"/>
      <c r="F71" s="297"/>
      <c r="G71" s="297"/>
      <c r="H71" s="297"/>
      <c r="I71" s="297"/>
      <c r="J71" s="297"/>
      <c r="K71" s="451"/>
      <c r="L71" s="297"/>
      <c r="M71" s="451"/>
      <c r="N71" s="297"/>
      <c r="O71" s="297"/>
      <c r="P71" s="282"/>
      <c r="Q71" s="282"/>
      <c r="R71" s="282"/>
      <c r="S71" s="282"/>
      <c r="T71" s="282"/>
      <c r="U71" s="282"/>
      <c r="V71" s="282"/>
      <c r="W71" s="282"/>
      <c r="X71" s="282"/>
      <c r="Y71" s="282"/>
      <c r="Z71" s="282"/>
    </row>
    <row r="72" spans="1:26" ht="15.75" customHeight="1">
      <c r="A72" s="297"/>
      <c r="B72" s="297"/>
      <c r="C72" s="297"/>
      <c r="D72" s="297"/>
      <c r="E72" s="297"/>
      <c r="F72" s="297"/>
      <c r="G72" s="297"/>
      <c r="H72" s="297"/>
      <c r="I72" s="297"/>
      <c r="J72" s="297"/>
      <c r="K72" s="451"/>
      <c r="L72" s="297"/>
      <c r="M72" s="451"/>
      <c r="N72" s="297"/>
      <c r="O72" s="297"/>
      <c r="P72" s="282"/>
      <c r="Q72" s="282"/>
      <c r="R72" s="282"/>
      <c r="S72" s="282"/>
      <c r="T72" s="282"/>
      <c r="U72" s="282"/>
      <c r="V72" s="282"/>
      <c r="W72" s="282"/>
      <c r="X72" s="282"/>
      <c r="Y72" s="282"/>
      <c r="Z72" s="282"/>
    </row>
    <row r="73" spans="1:26" ht="15.75" customHeight="1">
      <c r="A73" s="297"/>
      <c r="B73" s="297"/>
      <c r="C73" s="297"/>
      <c r="D73" s="297"/>
      <c r="E73" s="297"/>
      <c r="F73" s="297"/>
      <c r="G73" s="297"/>
      <c r="H73" s="297"/>
      <c r="I73" s="297"/>
      <c r="J73" s="297"/>
      <c r="K73" s="451"/>
      <c r="L73" s="297"/>
      <c r="M73" s="451"/>
      <c r="N73" s="297"/>
      <c r="O73" s="297"/>
      <c r="P73" s="282"/>
      <c r="Q73" s="282"/>
      <c r="R73" s="282"/>
      <c r="S73" s="282"/>
      <c r="T73" s="282"/>
      <c r="U73" s="282"/>
      <c r="V73" s="282"/>
      <c r="W73" s="282"/>
      <c r="X73" s="282"/>
      <c r="Y73" s="282"/>
      <c r="Z73" s="282"/>
    </row>
    <row r="74" spans="1:26" ht="15.75" customHeight="1">
      <c r="A74" s="297"/>
      <c r="B74" s="297"/>
      <c r="C74" s="297"/>
      <c r="D74" s="297"/>
      <c r="E74" s="297"/>
      <c r="F74" s="297"/>
      <c r="G74" s="297"/>
      <c r="H74" s="297"/>
      <c r="I74" s="297"/>
      <c r="J74" s="297"/>
      <c r="K74" s="451"/>
      <c r="L74" s="297"/>
      <c r="M74" s="451"/>
      <c r="N74" s="297"/>
      <c r="O74" s="297"/>
      <c r="P74" s="282"/>
      <c r="Q74" s="282"/>
      <c r="R74" s="282"/>
      <c r="S74" s="282"/>
      <c r="T74" s="282"/>
      <c r="U74" s="282"/>
      <c r="V74" s="282"/>
      <c r="W74" s="282"/>
      <c r="X74" s="282"/>
      <c r="Y74" s="282"/>
      <c r="Z74" s="282"/>
    </row>
    <row r="75" spans="1:26" ht="15.75" customHeight="1">
      <c r="A75" s="297"/>
      <c r="B75" s="297"/>
      <c r="C75" s="297"/>
      <c r="D75" s="297"/>
      <c r="E75" s="297"/>
      <c r="F75" s="297"/>
      <c r="G75" s="297"/>
      <c r="H75" s="297"/>
      <c r="I75" s="297"/>
      <c r="J75" s="297"/>
      <c r="K75" s="451"/>
      <c r="L75" s="297"/>
      <c r="M75" s="451"/>
      <c r="N75" s="297"/>
      <c r="O75" s="297"/>
      <c r="P75" s="282"/>
      <c r="Q75" s="282"/>
      <c r="R75" s="282"/>
      <c r="S75" s="282"/>
      <c r="T75" s="282"/>
      <c r="U75" s="282"/>
      <c r="V75" s="282"/>
      <c r="W75" s="282"/>
      <c r="X75" s="282"/>
      <c r="Y75" s="282"/>
      <c r="Z75" s="282"/>
    </row>
    <row r="76" spans="1:26" ht="15.75" customHeight="1">
      <c r="A76" s="297"/>
      <c r="B76" s="297"/>
      <c r="C76" s="297"/>
      <c r="D76" s="297"/>
      <c r="E76" s="297"/>
      <c r="F76" s="297"/>
      <c r="G76" s="297"/>
      <c r="H76" s="297"/>
      <c r="I76" s="297"/>
      <c r="J76" s="297"/>
      <c r="K76" s="451"/>
      <c r="L76" s="297"/>
      <c r="M76" s="451"/>
      <c r="N76" s="297"/>
      <c r="O76" s="297"/>
      <c r="P76" s="282"/>
      <c r="Q76" s="282"/>
      <c r="R76" s="282"/>
      <c r="S76" s="282"/>
      <c r="T76" s="282"/>
      <c r="U76" s="282"/>
      <c r="V76" s="282"/>
      <c r="W76" s="282"/>
      <c r="X76" s="282"/>
      <c r="Y76" s="282"/>
      <c r="Z76" s="282"/>
    </row>
    <row r="77" spans="1:26" ht="15.75" customHeight="1">
      <c r="A77" s="297"/>
      <c r="B77" s="297"/>
      <c r="C77" s="297"/>
      <c r="D77" s="297"/>
      <c r="E77" s="297"/>
      <c r="F77" s="297"/>
      <c r="G77" s="297"/>
      <c r="H77" s="297"/>
      <c r="I77" s="297"/>
      <c r="J77" s="297"/>
      <c r="K77" s="451"/>
      <c r="L77" s="297"/>
      <c r="M77" s="451"/>
      <c r="N77" s="297"/>
      <c r="O77" s="297"/>
      <c r="P77" s="282"/>
      <c r="Q77" s="282"/>
      <c r="R77" s="282"/>
      <c r="S77" s="282"/>
      <c r="T77" s="282"/>
      <c r="U77" s="282"/>
      <c r="V77" s="282"/>
      <c r="W77" s="282"/>
      <c r="X77" s="282"/>
      <c r="Y77" s="282"/>
      <c r="Z77" s="282"/>
    </row>
    <row r="78" spans="1:26" ht="15.75" customHeight="1">
      <c r="A78" s="297"/>
      <c r="B78" s="297"/>
      <c r="C78" s="297"/>
      <c r="D78" s="297"/>
      <c r="E78" s="297"/>
      <c r="F78" s="297"/>
      <c r="G78" s="297"/>
      <c r="H78" s="297"/>
      <c r="I78" s="297"/>
      <c r="J78" s="297"/>
      <c r="K78" s="451"/>
      <c r="L78" s="297"/>
      <c r="M78" s="451"/>
      <c r="N78" s="297"/>
      <c r="O78" s="297"/>
      <c r="P78" s="282"/>
      <c r="Q78" s="282"/>
      <c r="R78" s="282"/>
      <c r="S78" s="282"/>
      <c r="T78" s="282"/>
      <c r="U78" s="282"/>
      <c r="V78" s="282"/>
      <c r="W78" s="282"/>
      <c r="X78" s="282"/>
      <c r="Y78" s="282"/>
      <c r="Z78" s="282"/>
    </row>
    <row r="79" spans="1:26" ht="15.75" customHeight="1">
      <c r="A79" s="297"/>
      <c r="B79" s="297"/>
      <c r="C79" s="297"/>
      <c r="D79" s="297"/>
      <c r="E79" s="297"/>
      <c r="F79" s="297"/>
      <c r="G79" s="297"/>
      <c r="H79" s="297"/>
      <c r="I79" s="297"/>
      <c r="J79" s="297"/>
      <c r="K79" s="451"/>
      <c r="L79" s="297"/>
      <c r="M79" s="451"/>
      <c r="N79" s="297"/>
      <c r="O79" s="297"/>
      <c r="P79" s="282"/>
      <c r="Q79" s="282"/>
      <c r="R79" s="282"/>
      <c r="S79" s="282"/>
      <c r="T79" s="282"/>
      <c r="U79" s="282"/>
      <c r="V79" s="282"/>
      <c r="W79" s="282"/>
      <c r="X79" s="282"/>
      <c r="Y79" s="282"/>
      <c r="Z79" s="282"/>
    </row>
    <row r="80" spans="1:26" ht="15.75" customHeight="1">
      <c r="A80" s="297"/>
      <c r="B80" s="297"/>
      <c r="C80" s="297"/>
      <c r="D80" s="297"/>
      <c r="E80" s="297"/>
      <c r="F80" s="297"/>
      <c r="G80" s="297"/>
      <c r="H80" s="297"/>
      <c r="I80" s="297"/>
      <c r="J80" s="297"/>
      <c r="K80" s="451"/>
      <c r="L80" s="297"/>
      <c r="M80" s="451"/>
      <c r="N80" s="297"/>
      <c r="O80" s="297"/>
      <c r="P80" s="282"/>
      <c r="Q80" s="282"/>
      <c r="R80" s="282"/>
      <c r="S80" s="282"/>
      <c r="T80" s="282"/>
      <c r="U80" s="282"/>
      <c r="V80" s="282"/>
      <c r="W80" s="282"/>
      <c r="X80" s="282"/>
      <c r="Y80" s="282"/>
      <c r="Z80" s="282"/>
    </row>
    <row r="81" spans="1:26" ht="15.75" customHeight="1">
      <c r="A81" s="297"/>
      <c r="B81" s="297"/>
      <c r="C81" s="297"/>
      <c r="D81" s="297"/>
      <c r="E81" s="297"/>
      <c r="F81" s="297"/>
      <c r="G81" s="297"/>
      <c r="H81" s="297"/>
      <c r="I81" s="297"/>
      <c r="J81" s="297"/>
      <c r="K81" s="451"/>
      <c r="L81" s="297"/>
      <c r="M81" s="451"/>
      <c r="N81" s="297"/>
      <c r="O81" s="297"/>
      <c r="P81" s="282"/>
      <c r="Q81" s="282"/>
      <c r="R81" s="282"/>
      <c r="S81" s="282"/>
      <c r="T81" s="282"/>
      <c r="U81" s="282"/>
      <c r="V81" s="282"/>
      <c r="W81" s="282"/>
      <c r="X81" s="282"/>
      <c r="Y81" s="282"/>
      <c r="Z81" s="282"/>
    </row>
    <row r="82" spans="1:26" ht="15.75" customHeight="1">
      <c r="A82" s="297"/>
      <c r="B82" s="297"/>
      <c r="C82" s="297"/>
      <c r="D82" s="297"/>
      <c r="E82" s="297"/>
      <c r="F82" s="297"/>
      <c r="G82" s="297"/>
      <c r="H82" s="297"/>
      <c r="I82" s="297"/>
      <c r="J82" s="297"/>
      <c r="K82" s="451"/>
      <c r="L82" s="297"/>
      <c r="M82" s="451"/>
      <c r="N82" s="297"/>
      <c r="O82" s="297"/>
      <c r="P82" s="282"/>
      <c r="Q82" s="282"/>
      <c r="R82" s="282"/>
      <c r="S82" s="282"/>
      <c r="T82" s="282"/>
      <c r="U82" s="282"/>
      <c r="V82" s="282"/>
      <c r="W82" s="282"/>
      <c r="X82" s="282"/>
      <c r="Y82" s="282"/>
      <c r="Z82" s="282"/>
    </row>
    <row r="83" spans="1:26" ht="15.75" customHeight="1">
      <c r="A83" s="297"/>
      <c r="B83" s="297"/>
      <c r="C83" s="297"/>
      <c r="D83" s="297"/>
      <c r="E83" s="297"/>
      <c r="F83" s="297"/>
      <c r="G83" s="297"/>
      <c r="H83" s="297"/>
      <c r="I83" s="297"/>
      <c r="J83" s="297"/>
      <c r="K83" s="451"/>
      <c r="L83" s="297"/>
      <c r="M83" s="451"/>
      <c r="N83" s="297"/>
      <c r="O83" s="297"/>
      <c r="P83" s="282"/>
      <c r="Q83" s="282"/>
      <c r="R83" s="282"/>
      <c r="S83" s="282"/>
      <c r="T83" s="282"/>
      <c r="U83" s="282"/>
      <c r="V83" s="282"/>
      <c r="W83" s="282"/>
      <c r="X83" s="282"/>
      <c r="Y83" s="282"/>
      <c r="Z83" s="282"/>
    </row>
    <row r="84" spans="1:26" ht="15.75" customHeight="1">
      <c r="A84" s="297"/>
      <c r="B84" s="297"/>
      <c r="C84" s="297"/>
      <c r="D84" s="297"/>
      <c r="E84" s="297"/>
      <c r="F84" s="297"/>
      <c r="G84" s="297"/>
      <c r="H84" s="297"/>
      <c r="I84" s="297"/>
      <c r="J84" s="297"/>
      <c r="K84" s="451"/>
      <c r="L84" s="297"/>
      <c r="M84" s="451"/>
      <c r="N84" s="297"/>
      <c r="O84" s="297"/>
      <c r="P84" s="282"/>
      <c r="Q84" s="282"/>
      <c r="R84" s="282"/>
      <c r="S84" s="282"/>
      <c r="T84" s="282"/>
      <c r="U84" s="282"/>
      <c r="V84" s="282"/>
      <c r="W84" s="282"/>
      <c r="X84" s="282"/>
      <c r="Y84" s="282"/>
      <c r="Z84" s="282"/>
    </row>
    <row r="85" spans="1:26" ht="15.75" customHeight="1">
      <c r="A85" s="297"/>
      <c r="B85" s="297"/>
      <c r="C85" s="297"/>
      <c r="D85" s="297"/>
      <c r="E85" s="297"/>
      <c r="F85" s="297"/>
      <c r="G85" s="297"/>
      <c r="H85" s="297"/>
      <c r="I85" s="297"/>
      <c r="J85" s="297"/>
      <c r="K85" s="451"/>
      <c r="L85" s="297"/>
      <c r="M85" s="451"/>
      <c r="N85" s="297"/>
      <c r="O85" s="297"/>
      <c r="P85" s="282"/>
      <c r="Q85" s="282"/>
      <c r="R85" s="282"/>
      <c r="S85" s="282"/>
      <c r="T85" s="282"/>
      <c r="U85" s="282"/>
      <c r="V85" s="282"/>
      <c r="W85" s="282"/>
      <c r="X85" s="282"/>
      <c r="Y85" s="282"/>
      <c r="Z85" s="282"/>
    </row>
    <row r="86" spans="1:26" ht="15.75" customHeight="1">
      <c r="A86" s="297"/>
      <c r="B86" s="297"/>
      <c r="C86" s="297"/>
      <c r="D86" s="297"/>
      <c r="E86" s="297"/>
      <c r="F86" s="297"/>
      <c r="G86" s="297"/>
      <c r="H86" s="297"/>
      <c r="I86" s="297"/>
      <c r="J86" s="297"/>
      <c r="K86" s="451"/>
      <c r="L86" s="297"/>
      <c r="M86" s="451"/>
      <c r="N86" s="297"/>
      <c r="O86" s="297"/>
      <c r="P86" s="282"/>
      <c r="Q86" s="282"/>
      <c r="R86" s="282"/>
      <c r="S86" s="282"/>
      <c r="T86" s="282"/>
      <c r="U86" s="282"/>
      <c r="V86" s="282"/>
      <c r="W86" s="282"/>
      <c r="X86" s="282"/>
      <c r="Y86" s="282"/>
      <c r="Z86" s="282"/>
    </row>
    <row r="87" spans="1:26" ht="15.75" customHeight="1">
      <c r="A87" s="297"/>
      <c r="B87" s="297"/>
      <c r="C87" s="297"/>
      <c r="D87" s="297"/>
      <c r="E87" s="297"/>
      <c r="F87" s="297"/>
      <c r="G87" s="297"/>
      <c r="H87" s="297"/>
      <c r="I87" s="297"/>
      <c r="J87" s="297"/>
      <c r="K87" s="451"/>
      <c r="L87" s="297"/>
      <c r="M87" s="451"/>
      <c r="N87" s="297"/>
      <c r="O87" s="297"/>
      <c r="P87" s="282"/>
      <c r="Q87" s="282"/>
      <c r="R87" s="282"/>
      <c r="S87" s="282"/>
      <c r="T87" s="282"/>
      <c r="U87" s="282"/>
      <c r="V87" s="282"/>
      <c r="W87" s="282"/>
      <c r="X87" s="282"/>
      <c r="Y87" s="282"/>
      <c r="Z87" s="282"/>
    </row>
    <row r="88" spans="1:26" ht="15.75" customHeight="1">
      <c r="A88" s="297"/>
      <c r="B88" s="297"/>
      <c r="C88" s="297"/>
      <c r="D88" s="297"/>
      <c r="E88" s="297"/>
      <c r="F88" s="297"/>
      <c r="G88" s="297"/>
      <c r="H88" s="297"/>
      <c r="I88" s="297"/>
      <c r="J88" s="297"/>
      <c r="K88" s="451"/>
      <c r="L88" s="297"/>
      <c r="M88" s="451"/>
      <c r="N88" s="297"/>
      <c r="O88" s="297"/>
      <c r="P88" s="282"/>
      <c r="Q88" s="282"/>
      <c r="R88" s="282"/>
      <c r="S88" s="282"/>
      <c r="T88" s="282"/>
      <c r="U88" s="282"/>
      <c r="V88" s="282"/>
      <c r="W88" s="282"/>
      <c r="X88" s="282"/>
      <c r="Y88" s="282"/>
      <c r="Z88" s="282"/>
    </row>
    <row r="89" spans="1:26" ht="15.75" customHeight="1">
      <c r="A89" s="297"/>
      <c r="B89" s="297"/>
      <c r="C89" s="297"/>
      <c r="D89" s="297"/>
      <c r="E89" s="297"/>
      <c r="F89" s="297"/>
      <c r="G89" s="297"/>
      <c r="H89" s="297"/>
      <c r="I89" s="297"/>
      <c r="J89" s="297"/>
      <c r="K89" s="451"/>
      <c r="L89" s="297"/>
      <c r="M89" s="451"/>
      <c r="N89" s="297"/>
      <c r="O89" s="297"/>
      <c r="P89" s="282"/>
      <c r="Q89" s="282"/>
      <c r="R89" s="282"/>
      <c r="S89" s="282"/>
      <c r="T89" s="282"/>
      <c r="U89" s="282"/>
      <c r="V89" s="282"/>
      <c r="W89" s="282"/>
      <c r="X89" s="282"/>
      <c r="Y89" s="282"/>
      <c r="Z89" s="282"/>
    </row>
    <row r="90" spans="1:26" ht="15.75" customHeight="1">
      <c r="A90" s="297"/>
      <c r="B90" s="297"/>
      <c r="C90" s="297"/>
      <c r="D90" s="297"/>
      <c r="E90" s="297"/>
      <c r="F90" s="297"/>
      <c r="G90" s="297"/>
      <c r="H90" s="297"/>
      <c r="I90" s="297"/>
      <c r="J90" s="297"/>
      <c r="K90" s="451"/>
      <c r="L90" s="297"/>
      <c r="M90" s="451"/>
      <c r="N90" s="297"/>
      <c r="O90" s="297"/>
      <c r="P90" s="282"/>
      <c r="Q90" s="282"/>
      <c r="R90" s="282"/>
      <c r="S90" s="282"/>
      <c r="T90" s="282"/>
      <c r="U90" s="282"/>
      <c r="V90" s="282"/>
      <c r="W90" s="282"/>
      <c r="X90" s="282"/>
      <c r="Y90" s="282"/>
      <c r="Z90" s="282"/>
    </row>
    <row r="91" spans="1:26" ht="15.75" customHeight="1">
      <c r="A91" s="297"/>
      <c r="B91" s="297"/>
      <c r="C91" s="297"/>
      <c r="D91" s="297"/>
      <c r="E91" s="297"/>
      <c r="F91" s="297"/>
      <c r="G91" s="297"/>
      <c r="H91" s="297"/>
      <c r="I91" s="297"/>
      <c r="J91" s="297"/>
      <c r="K91" s="451"/>
      <c r="L91" s="297"/>
      <c r="M91" s="451"/>
      <c r="N91" s="297"/>
      <c r="O91" s="297"/>
      <c r="P91" s="282"/>
      <c r="Q91" s="282"/>
      <c r="R91" s="282"/>
      <c r="S91" s="282"/>
      <c r="T91" s="282"/>
      <c r="U91" s="282"/>
      <c r="V91" s="282"/>
      <c r="W91" s="282"/>
      <c r="X91" s="282"/>
      <c r="Y91" s="282"/>
      <c r="Z91" s="282"/>
    </row>
    <row r="92" spans="1:26" ht="15.75" customHeight="1">
      <c r="A92" s="297"/>
      <c r="B92" s="297"/>
      <c r="C92" s="297"/>
      <c r="D92" s="297"/>
      <c r="E92" s="297"/>
      <c r="F92" s="297"/>
      <c r="G92" s="297"/>
      <c r="H92" s="297"/>
      <c r="I92" s="297"/>
      <c r="J92" s="297"/>
      <c r="K92" s="451"/>
      <c r="L92" s="297"/>
      <c r="M92" s="451"/>
      <c r="N92" s="297"/>
      <c r="O92" s="297"/>
      <c r="P92" s="282"/>
      <c r="Q92" s="282"/>
      <c r="R92" s="282"/>
      <c r="S92" s="282"/>
      <c r="T92" s="282"/>
      <c r="U92" s="282"/>
      <c r="V92" s="282"/>
      <c r="W92" s="282"/>
      <c r="X92" s="282"/>
      <c r="Y92" s="282"/>
      <c r="Z92" s="282"/>
    </row>
    <row r="93" spans="1:26" ht="15.75" customHeight="1">
      <c r="A93" s="297"/>
      <c r="B93" s="297"/>
      <c r="C93" s="297"/>
      <c r="D93" s="297"/>
      <c r="E93" s="297"/>
      <c r="F93" s="297"/>
      <c r="G93" s="297"/>
      <c r="H93" s="297"/>
      <c r="I93" s="297"/>
      <c r="J93" s="297"/>
      <c r="K93" s="451"/>
      <c r="L93" s="297"/>
      <c r="M93" s="451"/>
      <c r="N93" s="297"/>
      <c r="O93" s="297"/>
      <c r="P93" s="282"/>
      <c r="Q93" s="282"/>
      <c r="R93" s="282"/>
      <c r="S93" s="282"/>
      <c r="T93" s="282"/>
      <c r="U93" s="282"/>
      <c r="V93" s="282"/>
      <c r="W93" s="282"/>
      <c r="X93" s="282"/>
      <c r="Y93" s="282"/>
      <c r="Z93" s="282"/>
    </row>
    <row r="94" spans="1:26" ht="15.75" customHeight="1">
      <c r="A94" s="297"/>
      <c r="B94" s="297"/>
      <c r="C94" s="297"/>
      <c r="D94" s="297"/>
      <c r="E94" s="297"/>
      <c r="F94" s="297"/>
      <c r="G94" s="297"/>
      <c r="H94" s="297"/>
      <c r="I94" s="297"/>
      <c r="J94" s="297"/>
      <c r="K94" s="451"/>
      <c r="L94" s="297"/>
      <c r="M94" s="451"/>
      <c r="N94" s="297"/>
      <c r="O94" s="297"/>
      <c r="P94" s="282"/>
      <c r="Q94" s="282"/>
      <c r="R94" s="282"/>
      <c r="S94" s="282"/>
      <c r="T94" s="282"/>
      <c r="U94" s="282"/>
      <c r="V94" s="282"/>
      <c r="W94" s="282"/>
      <c r="X94" s="282"/>
      <c r="Y94" s="282"/>
      <c r="Z94" s="282"/>
    </row>
    <row r="95" spans="1:26" ht="15.75" customHeight="1">
      <c r="A95" s="297"/>
      <c r="B95" s="297"/>
      <c r="C95" s="297"/>
      <c r="D95" s="297"/>
      <c r="E95" s="297"/>
      <c r="F95" s="297"/>
      <c r="G95" s="297"/>
      <c r="H95" s="297"/>
      <c r="I95" s="297"/>
      <c r="J95" s="297"/>
      <c r="K95" s="451"/>
      <c r="L95" s="297"/>
      <c r="M95" s="451"/>
      <c r="N95" s="297"/>
      <c r="O95" s="297"/>
      <c r="P95" s="282"/>
      <c r="Q95" s="282"/>
      <c r="R95" s="282"/>
      <c r="S95" s="282"/>
      <c r="T95" s="282"/>
      <c r="U95" s="282"/>
      <c r="V95" s="282"/>
      <c r="W95" s="282"/>
      <c r="X95" s="282"/>
      <c r="Y95" s="282"/>
      <c r="Z95" s="282"/>
    </row>
    <row r="96" spans="1:26" ht="15.75" customHeight="1">
      <c r="A96" s="297"/>
      <c r="B96" s="297"/>
      <c r="C96" s="297"/>
      <c r="D96" s="297"/>
      <c r="E96" s="297"/>
      <c r="F96" s="297"/>
      <c r="G96" s="297"/>
      <c r="H96" s="297"/>
      <c r="I96" s="297"/>
      <c r="J96" s="297"/>
      <c r="K96" s="451"/>
      <c r="L96" s="297"/>
      <c r="M96" s="451"/>
      <c r="N96" s="297"/>
      <c r="O96" s="297"/>
      <c r="P96" s="282"/>
      <c r="Q96" s="282"/>
      <c r="R96" s="282"/>
      <c r="S96" s="282"/>
      <c r="T96" s="282"/>
      <c r="U96" s="282"/>
      <c r="V96" s="282"/>
      <c r="W96" s="282"/>
      <c r="X96" s="282"/>
      <c r="Y96" s="282"/>
      <c r="Z96" s="282"/>
    </row>
    <row r="97" spans="1:26" ht="15.75" customHeight="1">
      <c r="A97" s="297"/>
      <c r="B97" s="297"/>
      <c r="C97" s="297"/>
      <c r="D97" s="297"/>
      <c r="E97" s="297"/>
      <c r="F97" s="297"/>
      <c r="G97" s="297"/>
      <c r="H97" s="297"/>
      <c r="I97" s="297"/>
      <c r="J97" s="297"/>
      <c r="K97" s="451"/>
      <c r="L97" s="297"/>
      <c r="M97" s="451"/>
      <c r="N97" s="297"/>
      <c r="O97" s="297"/>
      <c r="P97" s="282"/>
      <c r="Q97" s="282"/>
      <c r="R97" s="282"/>
      <c r="S97" s="282"/>
      <c r="T97" s="282"/>
      <c r="U97" s="282"/>
      <c r="V97" s="282"/>
      <c r="W97" s="282"/>
      <c r="X97" s="282"/>
      <c r="Y97" s="282"/>
      <c r="Z97" s="282"/>
    </row>
    <row r="98" spans="1:26" ht="15.75" customHeight="1">
      <c r="A98" s="297"/>
      <c r="B98" s="297"/>
      <c r="C98" s="297"/>
      <c r="D98" s="297"/>
      <c r="E98" s="297"/>
      <c r="F98" s="297"/>
      <c r="G98" s="297"/>
      <c r="H98" s="297"/>
      <c r="I98" s="297"/>
      <c r="J98" s="297"/>
      <c r="K98" s="451"/>
      <c r="L98" s="297"/>
      <c r="M98" s="451"/>
      <c r="N98" s="297"/>
      <c r="O98" s="297"/>
      <c r="P98" s="282"/>
      <c r="Q98" s="282"/>
      <c r="R98" s="282"/>
      <c r="S98" s="282"/>
      <c r="T98" s="282"/>
      <c r="U98" s="282"/>
      <c r="V98" s="282"/>
      <c r="W98" s="282"/>
      <c r="X98" s="282"/>
      <c r="Y98" s="282"/>
      <c r="Z98" s="282"/>
    </row>
    <row r="99" spans="1:26" ht="15.75" customHeight="1">
      <c r="A99" s="297"/>
      <c r="B99" s="297"/>
      <c r="C99" s="297"/>
      <c r="D99" s="297"/>
      <c r="E99" s="297"/>
      <c r="F99" s="297"/>
      <c r="G99" s="297"/>
      <c r="H99" s="297"/>
      <c r="I99" s="297"/>
      <c r="J99" s="297"/>
      <c r="K99" s="451"/>
      <c r="L99" s="297"/>
      <c r="M99" s="451"/>
      <c r="N99" s="297"/>
      <c r="O99" s="297"/>
      <c r="P99" s="282"/>
      <c r="Q99" s="282"/>
      <c r="R99" s="282"/>
      <c r="S99" s="282"/>
      <c r="T99" s="282"/>
      <c r="U99" s="282"/>
      <c r="V99" s="282"/>
      <c r="W99" s="282"/>
      <c r="X99" s="282"/>
      <c r="Y99" s="282"/>
      <c r="Z99" s="282"/>
    </row>
    <row r="100" spans="1:26" ht="15.75" customHeight="1">
      <c r="A100" s="297"/>
      <c r="B100" s="297"/>
      <c r="C100" s="297"/>
      <c r="D100" s="297"/>
      <c r="E100" s="297"/>
      <c r="F100" s="297"/>
      <c r="G100" s="297"/>
      <c r="H100" s="297"/>
      <c r="I100" s="297"/>
      <c r="J100" s="297"/>
      <c r="K100" s="451"/>
      <c r="L100" s="297"/>
      <c r="M100" s="451"/>
      <c r="N100" s="297"/>
      <c r="O100" s="297"/>
      <c r="P100" s="282"/>
      <c r="Q100" s="282"/>
      <c r="R100" s="282"/>
      <c r="S100" s="282"/>
      <c r="T100" s="282"/>
      <c r="U100" s="282"/>
      <c r="V100" s="282"/>
      <c r="W100" s="282"/>
      <c r="X100" s="282"/>
      <c r="Y100" s="282"/>
      <c r="Z100" s="282"/>
    </row>
    <row r="101" spans="1:26" ht="15.75" customHeight="1">
      <c r="A101" s="297"/>
      <c r="B101" s="297"/>
      <c r="C101" s="297"/>
      <c r="D101" s="297"/>
      <c r="E101" s="297"/>
      <c r="F101" s="297"/>
      <c r="G101" s="297"/>
      <c r="H101" s="297"/>
      <c r="I101" s="297"/>
      <c r="J101" s="297"/>
      <c r="K101" s="451"/>
      <c r="L101" s="297"/>
      <c r="M101" s="451"/>
      <c r="N101" s="297"/>
      <c r="O101" s="297"/>
      <c r="P101" s="282"/>
      <c r="Q101" s="282"/>
      <c r="R101" s="282"/>
      <c r="S101" s="282"/>
      <c r="T101" s="282"/>
      <c r="U101" s="282"/>
      <c r="V101" s="282"/>
      <c r="W101" s="282"/>
      <c r="X101" s="282"/>
      <c r="Y101" s="282"/>
      <c r="Z101" s="282"/>
    </row>
    <row r="102" spans="1:26" ht="15.75" customHeight="1">
      <c r="A102" s="297"/>
      <c r="B102" s="297"/>
      <c r="C102" s="297"/>
      <c r="D102" s="297"/>
      <c r="E102" s="297"/>
      <c r="F102" s="297"/>
      <c r="G102" s="297"/>
      <c r="H102" s="297"/>
      <c r="I102" s="297"/>
      <c r="J102" s="297"/>
      <c r="K102" s="451"/>
      <c r="L102" s="297"/>
      <c r="M102" s="451"/>
      <c r="N102" s="297"/>
      <c r="O102" s="297"/>
      <c r="P102" s="282"/>
      <c r="Q102" s="282"/>
      <c r="R102" s="282"/>
      <c r="S102" s="282"/>
      <c r="T102" s="282"/>
      <c r="U102" s="282"/>
      <c r="V102" s="282"/>
      <c r="W102" s="282"/>
      <c r="X102" s="282"/>
      <c r="Y102" s="282"/>
      <c r="Z102" s="282"/>
    </row>
    <row r="103" spans="1:26" ht="15.75" customHeight="1">
      <c r="A103" s="297"/>
      <c r="B103" s="297"/>
      <c r="C103" s="297"/>
      <c r="D103" s="297"/>
      <c r="E103" s="297"/>
      <c r="F103" s="297"/>
      <c r="G103" s="297"/>
      <c r="H103" s="297"/>
      <c r="I103" s="297"/>
      <c r="J103" s="297"/>
      <c r="K103" s="451"/>
      <c r="L103" s="297"/>
      <c r="M103" s="451"/>
      <c r="N103" s="297"/>
      <c r="O103" s="297"/>
      <c r="P103" s="282"/>
      <c r="Q103" s="282"/>
      <c r="R103" s="282"/>
      <c r="S103" s="282"/>
      <c r="T103" s="282"/>
      <c r="U103" s="282"/>
      <c r="V103" s="282"/>
      <c r="W103" s="282"/>
      <c r="X103" s="282"/>
      <c r="Y103" s="282"/>
      <c r="Z103" s="282"/>
    </row>
    <row r="104" spans="1:26" ht="15.75" customHeight="1">
      <c r="A104" s="297"/>
      <c r="B104" s="297"/>
      <c r="C104" s="297"/>
      <c r="D104" s="297"/>
      <c r="E104" s="297"/>
      <c r="F104" s="297"/>
      <c r="G104" s="297"/>
      <c r="H104" s="297"/>
      <c r="I104" s="297"/>
      <c r="J104" s="297"/>
      <c r="K104" s="451"/>
      <c r="L104" s="297"/>
      <c r="M104" s="451"/>
      <c r="N104" s="297"/>
      <c r="O104" s="297"/>
      <c r="P104" s="282"/>
      <c r="Q104" s="282"/>
      <c r="R104" s="282"/>
      <c r="S104" s="282"/>
      <c r="T104" s="282"/>
      <c r="U104" s="282"/>
      <c r="V104" s="282"/>
      <c r="W104" s="282"/>
      <c r="X104" s="282"/>
      <c r="Y104" s="282"/>
      <c r="Z104" s="282"/>
    </row>
    <row r="105" spans="1:26" ht="15.75" customHeight="1">
      <c r="A105" s="297"/>
      <c r="B105" s="297"/>
      <c r="C105" s="297"/>
      <c r="D105" s="297"/>
      <c r="E105" s="297"/>
      <c r="F105" s="297"/>
      <c r="G105" s="297"/>
      <c r="H105" s="297"/>
      <c r="I105" s="297"/>
      <c r="J105" s="297"/>
      <c r="K105" s="451"/>
      <c r="L105" s="297"/>
      <c r="M105" s="451"/>
      <c r="N105" s="297"/>
      <c r="O105" s="297"/>
      <c r="P105" s="282"/>
      <c r="Q105" s="282"/>
      <c r="R105" s="282"/>
      <c r="S105" s="282"/>
      <c r="T105" s="282"/>
      <c r="U105" s="282"/>
      <c r="V105" s="282"/>
      <c r="W105" s="282"/>
      <c r="X105" s="282"/>
      <c r="Y105" s="282"/>
      <c r="Z105" s="282"/>
    </row>
    <row r="106" spans="1:26" ht="15.75" customHeight="1">
      <c r="A106" s="297"/>
      <c r="B106" s="297"/>
      <c r="C106" s="297"/>
      <c r="D106" s="297"/>
      <c r="E106" s="297"/>
      <c r="F106" s="297"/>
      <c r="G106" s="297"/>
      <c r="H106" s="297"/>
      <c r="I106" s="297"/>
      <c r="J106" s="297"/>
      <c r="K106" s="451"/>
      <c r="L106" s="297"/>
      <c r="M106" s="451"/>
      <c r="N106" s="297"/>
      <c r="O106" s="297"/>
      <c r="P106" s="282"/>
      <c r="Q106" s="282"/>
      <c r="R106" s="282"/>
      <c r="S106" s="282"/>
      <c r="T106" s="282"/>
      <c r="U106" s="282"/>
      <c r="V106" s="282"/>
      <c r="W106" s="282"/>
      <c r="X106" s="282"/>
      <c r="Y106" s="282"/>
      <c r="Z106" s="282"/>
    </row>
    <row r="107" spans="1:26" ht="15.75" customHeight="1">
      <c r="A107" s="297"/>
      <c r="B107" s="297"/>
      <c r="C107" s="297"/>
      <c r="D107" s="297"/>
      <c r="E107" s="297"/>
      <c r="F107" s="297"/>
      <c r="G107" s="297"/>
      <c r="H107" s="297"/>
      <c r="I107" s="297"/>
      <c r="J107" s="297"/>
      <c r="K107" s="451"/>
      <c r="L107" s="297"/>
      <c r="M107" s="451"/>
      <c r="N107" s="297"/>
      <c r="O107" s="297"/>
      <c r="P107" s="282"/>
      <c r="Q107" s="282"/>
      <c r="R107" s="282"/>
      <c r="S107" s="282"/>
      <c r="T107" s="282"/>
      <c r="U107" s="282"/>
      <c r="V107" s="282"/>
      <c r="W107" s="282"/>
      <c r="X107" s="282"/>
      <c r="Y107" s="282"/>
      <c r="Z107" s="282"/>
    </row>
    <row r="108" spans="1:26" ht="15.75" customHeight="1">
      <c r="A108" s="297"/>
      <c r="B108" s="297"/>
      <c r="C108" s="297"/>
      <c r="D108" s="297"/>
      <c r="E108" s="297"/>
      <c r="F108" s="297"/>
      <c r="G108" s="297"/>
      <c r="H108" s="297"/>
      <c r="I108" s="297"/>
      <c r="J108" s="297"/>
      <c r="K108" s="451"/>
      <c r="L108" s="297"/>
      <c r="M108" s="451"/>
      <c r="N108" s="297"/>
      <c r="O108" s="297"/>
      <c r="P108" s="282"/>
      <c r="Q108" s="282"/>
      <c r="R108" s="282"/>
      <c r="S108" s="282"/>
      <c r="T108" s="282"/>
      <c r="U108" s="282"/>
      <c r="V108" s="282"/>
      <c r="W108" s="282"/>
      <c r="X108" s="282"/>
      <c r="Y108" s="282"/>
      <c r="Z108" s="282"/>
    </row>
    <row r="109" spans="1:26" ht="15.75" customHeight="1">
      <c r="A109" s="297"/>
      <c r="B109" s="297"/>
      <c r="C109" s="297"/>
      <c r="D109" s="297"/>
      <c r="E109" s="297"/>
      <c r="F109" s="297"/>
      <c r="G109" s="297"/>
      <c r="H109" s="297"/>
      <c r="I109" s="297"/>
      <c r="J109" s="297"/>
      <c r="K109" s="451"/>
      <c r="L109" s="297"/>
      <c r="M109" s="451"/>
      <c r="N109" s="297"/>
      <c r="O109" s="297"/>
      <c r="P109" s="282"/>
      <c r="Q109" s="282"/>
      <c r="R109" s="282"/>
      <c r="S109" s="282"/>
      <c r="T109" s="282"/>
      <c r="U109" s="282"/>
      <c r="V109" s="282"/>
      <c r="W109" s="282"/>
      <c r="X109" s="282"/>
      <c r="Y109" s="282"/>
      <c r="Z109" s="282"/>
    </row>
    <row r="110" spans="1:26" ht="15.75" customHeight="1">
      <c r="A110" s="297"/>
      <c r="B110" s="297"/>
      <c r="C110" s="297"/>
      <c r="D110" s="297"/>
      <c r="E110" s="297"/>
      <c r="F110" s="297"/>
      <c r="G110" s="297"/>
      <c r="H110" s="297"/>
      <c r="I110" s="297"/>
      <c r="J110" s="297"/>
      <c r="K110" s="451"/>
      <c r="L110" s="297"/>
      <c r="M110" s="451"/>
      <c r="N110" s="297"/>
      <c r="O110" s="297"/>
      <c r="P110" s="282"/>
      <c r="Q110" s="282"/>
      <c r="R110" s="282"/>
      <c r="S110" s="282"/>
      <c r="T110" s="282"/>
      <c r="U110" s="282"/>
      <c r="V110" s="282"/>
      <c r="W110" s="282"/>
      <c r="X110" s="282"/>
      <c r="Y110" s="282"/>
      <c r="Z110" s="282"/>
    </row>
    <row r="111" spans="1:26" ht="15.75" customHeight="1">
      <c r="A111" s="297"/>
      <c r="B111" s="297"/>
      <c r="C111" s="297"/>
      <c r="D111" s="297"/>
      <c r="E111" s="297"/>
      <c r="F111" s="297"/>
      <c r="G111" s="297"/>
      <c r="H111" s="297"/>
      <c r="I111" s="297"/>
      <c r="J111" s="297"/>
      <c r="K111" s="451"/>
      <c r="L111" s="297"/>
      <c r="M111" s="451"/>
      <c r="N111" s="297"/>
      <c r="O111" s="297"/>
      <c r="P111" s="282"/>
      <c r="Q111" s="282"/>
      <c r="R111" s="282"/>
      <c r="S111" s="282"/>
      <c r="T111" s="282"/>
      <c r="U111" s="282"/>
      <c r="V111" s="282"/>
      <c r="W111" s="282"/>
      <c r="X111" s="282"/>
      <c r="Y111" s="282"/>
      <c r="Z111" s="282"/>
    </row>
    <row r="112" spans="1:26" ht="15.75" customHeight="1">
      <c r="A112" s="297"/>
      <c r="B112" s="297"/>
      <c r="C112" s="297"/>
      <c r="D112" s="297"/>
      <c r="E112" s="297"/>
      <c r="F112" s="297"/>
      <c r="G112" s="297"/>
      <c r="H112" s="297"/>
      <c r="I112" s="297"/>
      <c r="J112" s="297"/>
      <c r="K112" s="451"/>
      <c r="L112" s="297"/>
      <c r="M112" s="451"/>
      <c r="N112" s="297"/>
      <c r="O112" s="297"/>
      <c r="P112" s="282"/>
      <c r="Q112" s="282"/>
      <c r="R112" s="282"/>
      <c r="S112" s="282"/>
      <c r="T112" s="282"/>
      <c r="U112" s="282"/>
      <c r="V112" s="282"/>
      <c r="W112" s="282"/>
      <c r="X112" s="282"/>
      <c r="Y112" s="282"/>
      <c r="Z112" s="282"/>
    </row>
    <row r="113" spans="1:26" ht="15.75" customHeight="1">
      <c r="A113" s="297"/>
      <c r="B113" s="297"/>
      <c r="C113" s="297"/>
      <c r="D113" s="297"/>
      <c r="E113" s="297"/>
      <c r="F113" s="297"/>
      <c r="G113" s="297"/>
      <c r="H113" s="297"/>
      <c r="I113" s="297"/>
      <c r="J113" s="297"/>
      <c r="K113" s="451"/>
      <c r="L113" s="297"/>
      <c r="M113" s="451"/>
      <c r="N113" s="297"/>
      <c r="O113" s="297"/>
      <c r="P113" s="282"/>
      <c r="Q113" s="282"/>
      <c r="R113" s="282"/>
      <c r="S113" s="282"/>
      <c r="T113" s="282"/>
      <c r="U113" s="282"/>
      <c r="V113" s="282"/>
      <c r="W113" s="282"/>
      <c r="X113" s="282"/>
      <c r="Y113" s="282"/>
      <c r="Z113" s="282"/>
    </row>
    <row r="114" spans="1:26" ht="15.75" customHeight="1">
      <c r="A114" s="297"/>
      <c r="B114" s="297"/>
      <c r="C114" s="297"/>
      <c r="D114" s="297"/>
      <c r="E114" s="297"/>
      <c r="F114" s="297"/>
      <c r="G114" s="297"/>
      <c r="H114" s="297"/>
      <c r="I114" s="297"/>
      <c r="J114" s="297"/>
      <c r="K114" s="451"/>
      <c r="L114" s="297"/>
      <c r="M114" s="451"/>
      <c r="N114" s="297"/>
      <c r="O114" s="297"/>
      <c r="P114" s="282"/>
      <c r="Q114" s="282"/>
      <c r="R114" s="282"/>
      <c r="S114" s="282"/>
      <c r="T114" s="282"/>
      <c r="U114" s="282"/>
      <c r="V114" s="282"/>
      <c r="W114" s="282"/>
      <c r="X114" s="282"/>
      <c r="Y114" s="282"/>
      <c r="Z114" s="282"/>
    </row>
    <row r="115" spans="1:26" ht="15.75" customHeight="1">
      <c r="A115" s="297"/>
      <c r="B115" s="297"/>
      <c r="C115" s="297"/>
      <c r="D115" s="297"/>
      <c r="E115" s="297"/>
      <c r="F115" s="297"/>
      <c r="G115" s="297"/>
      <c r="H115" s="297"/>
      <c r="I115" s="297"/>
      <c r="J115" s="297"/>
      <c r="K115" s="451"/>
      <c r="L115" s="297"/>
      <c r="M115" s="451"/>
      <c r="N115" s="297"/>
      <c r="O115" s="297"/>
      <c r="P115" s="282"/>
      <c r="Q115" s="282"/>
      <c r="R115" s="282"/>
      <c r="S115" s="282"/>
      <c r="T115" s="282"/>
      <c r="U115" s="282"/>
      <c r="V115" s="282"/>
      <c r="W115" s="282"/>
      <c r="X115" s="282"/>
      <c r="Y115" s="282"/>
      <c r="Z115" s="282"/>
    </row>
    <row r="116" spans="1:26" ht="15.75" customHeight="1">
      <c r="A116" s="297"/>
      <c r="B116" s="297"/>
      <c r="C116" s="297"/>
      <c r="D116" s="297"/>
      <c r="E116" s="297"/>
      <c r="F116" s="297"/>
      <c r="G116" s="297"/>
      <c r="H116" s="297"/>
      <c r="I116" s="297"/>
      <c r="J116" s="297"/>
      <c r="K116" s="451"/>
      <c r="L116" s="297"/>
      <c r="M116" s="451"/>
      <c r="N116" s="297"/>
      <c r="O116" s="297"/>
      <c r="P116" s="282"/>
      <c r="Q116" s="282"/>
      <c r="R116" s="282"/>
      <c r="S116" s="282"/>
      <c r="T116" s="282"/>
      <c r="U116" s="282"/>
      <c r="V116" s="282"/>
      <c r="W116" s="282"/>
      <c r="X116" s="282"/>
      <c r="Y116" s="282"/>
      <c r="Z116" s="282"/>
    </row>
    <row r="117" spans="1:26" ht="15.75" customHeight="1">
      <c r="A117" s="297"/>
      <c r="B117" s="297"/>
      <c r="C117" s="297"/>
      <c r="D117" s="297"/>
      <c r="E117" s="297"/>
      <c r="F117" s="297"/>
      <c r="G117" s="297"/>
      <c r="H117" s="297"/>
      <c r="I117" s="297"/>
      <c r="J117" s="297"/>
      <c r="K117" s="451"/>
      <c r="L117" s="297"/>
      <c r="M117" s="451"/>
      <c r="N117" s="297"/>
      <c r="O117" s="297"/>
      <c r="P117" s="282"/>
      <c r="Q117" s="282"/>
      <c r="R117" s="282"/>
      <c r="S117" s="282"/>
      <c r="T117" s="282"/>
      <c r="U117" s="282"/>
      <c r="V117" s="282"/>
      <c r="W117" s="282"/>
      <c r="X117" s="282"/>
      <c r="Y117" s="282"/>
      <c r="Z117" s="282"/>
    </row>
    <row r="118" spans="1:26" ht="15.75" customHeight="1">
      <c r="A118" s="297"/>
      <c r="B118" s="297"/>
      <c r="C118" s="297"/>
      <c r="D118" s="297"/>
      <c r="E118" s="297"/>
      <c r="F118" s="297"/>
      <c r="G118" s="297"/>
      <c r="H118" s="297"/>
      <c r="I118" s="297"/>
      <c r="J118" s="297"/>
      <c r="K118" s="451"/>
      <c r="L118" s="297"/>
      <c r="M118" s="451"/>
      <c r="N118" s="297"/>
      <c r="O118" s="297"/>
      <c r="P118" s="282"/>
      <c r="Q118" s="282"/>
      <c r="R118" s="282"/>
      <c r="S118" s="282"/>
      <c r="T118" s="282"/>
      <c r="U118" s="282"/>
      <c r="V118" s="282"/>
      <c r="W118" s="282"/>
      <c r="X118" s="282"/>
      <c r="Y118" s="282"/>
      <c r="Z118" s="282"/>
    </row>
    <row r="119" spans="1:26" ht="15.75" customHeight="1">
      <c r="A119" s="297"/>
      <c r="B119" s="297"/>
      <c r="C119" s="297"/>
      <c r="D119" s="297"/>
      <c r="E119" s="297"/>
      <c r="F119" s="297"/>
      <c r="G119" s="297"/>
      <c r="H119" s="297"/>
      <c r="I119" s="297"/>
      <c r="J119" s="297"/>
      <c r="K119" s="451"/>
      <c r="L119" s="297"/>
      <c r="M119" s="451"/>
      <c r="N119" s="297"/>
      <c r="O119" s="297"/>
      <c r="P119" s="282"/>
      <c r="Q119" s="282"/>
      <c r="R119" s="282"/>
      <c r="S119" s="282"/>
      <c r="T119" s="282"/>
      <c r="U119" s="282"/>
      <c r="V119" s="282"/>
      <c r="W119" s="282"/>
      <c r="X119" s="282"/>
      <c r="Y119" s="282"/>
      <c r="Z119" s="282"/>
    </row>
    <row r="120" spans="1:26" ht="15.75" customHeight="1">
      <c r="A120" s="297"/>
      <c r="B120" s="297"/>
      <c r="C120" s="297"/>
      <c r="D120" s="297"/>
      <c r="E120" s="297"/>
      <c r="F120" s="297"/>
      <c r="G120" s="297"/>
      <c r="H120" s="297"/>
      <c r="I120" s="297"/>
      <c r="J120" s="297"/>
      <c r="K120" s="451"/>
      <c r="L120" s="297"/>
      <c r="M120" s="451"/>
      <c r="N120" s="297"/>
      <c r="O120" s="297"/>
      <c r="P120" s="282"/>
      <c r="Q120" s="282"/>
      <c r="R120" s="282"/>
      <c r="S120" s="282"/>
      <c r="T120" s="282"/>
      <c r="U120" s="282"/>
      <c r="V120" s="282"/>
      <c r="W120" s="282"/>
      <c r="X120" s="282"/>
      <c r="Y120" s="282"/>
      <c r="Z120" s="282"/>
    </row>
    <row r="121" spans="1:26" ht="15.75" customHeight="1">
      <c r="A121" s="297"/>
      <c r="B121" s="297"/>
      <c r="C121" s="297"/>
      <c r="D121" s="297"/>
      <c r="E121" s="297"/>
      <c r="F121" s="297"/>
      <c r="G121" s="297"/>
      <c r="H121" s="297"/>
      <c r="I121" s="297"/>
      <c r="J121" s="297"/>
      <c r="K121" s="451"/>
      <c r="L121" s="297"/>
      <c r="M121" s="451"/>
      <c r="N121" s="297"/>
      <c r="O121" s="297"/>
      <c r="P121" s="282"/>
      <c r="Q121" s="282"/>
      <c r="R121" s="282"/>
      <c r="S121" s="282"/>
      <c r="T121" s="282"/>
      <c r="U121" s="282"/>
      <c r="V121" s="282"/>
      <c r="W121" s="282"/>
      <c r="X121" s="282"/>
      <c r="Y121" s="282"/>
      <c r="Z121" s="282"/>
    </row>
    <row r="122" spans="1:26" ht="15.75" customHeight="1">
      <c r="A122" s="297"/>
      <c r="B122" s="297"/>
      <c r="C122" s="297"/>
      <c r="D122" s="297"/>
      <c r="E122" s="297"/>
      <c r="F122" s="297"/>
      <c r="G122" s="297"/>
      <c r="H122" s="297"/>
      <c r="I122" s="297"/>
      <c r="J122" s="297"/>
      <c r="K122" s="451"/>
      <c r="L122" s="297"/>
      <c r="M122" s="451"/>
      <c r="N122" s="297"/>
      <c r="O122" s="297"/>
      <c r="P122" s="282"/>
      <c r="Q122" s="282"/>
      <c r="R122" s="282"/>
      <c r="S122" s="282"/>
      <c r="T122" s="282"/>
      <c r="U122" s="282"/>
      <c r="V122" s="282"/>
      <c r="W122" s="282"/>
      <c r="X122" s="282"/>
      <c r="Y122" s="282"/>
      <c r="Z122" s="282"/>
    </row>
    <row r="123" spans="1:26" ht="15.75" customHeight="1">
      <c r="A123" s="297"/>
      <c r="B123" s="297"/>
      <c r="C123" s="297"/>
      <c r="D123" s="297"/>
      <c r="E123" s="297"/>
      <c r="F123" s="297"/>
      <c r="G123" s="297"/>
      <c r="H123" s="297"/>
      <c r="I123" s="297"/>
      <c r="J123" s="297"/>
      <c r="K123" s="451"/>
      <c r="L123" s="297"/>
      <c r="M123" s="451"/>
      <c r="N123" s="297"/>
      <c r="O123" s="297"/>
      <c r="P123" s="282"/>
      <c r="Q123" s="282"/>
      <c r="R123" s="282"/>
      <c r="S123" s="282"/>
      <c r="T123" s="282"/>
      <c r="U123" s="282"/>
      <c r="V123" s="282"/>
      <c r="W123" s="282"/>
      <c r="X123" s="282"/>
      <c r="Y123" s="282"/>
      <c r="Z123" s="282"/>
    </row>
    <row r="124" spans="1:26" ht="15.75" customHeight="1">
      <c r="A124" s="297"/>
      <c r="B124" s="297"/>
      <c r="C124" s="297"/>
      <c r="D124" s="297"/>
      <c r="E124" s="297"/>
      <c r="F124" s="297"/>
      <c r="G124" s="297"/>
      <c r="H124" s="297"/>
      <c r="I124" s="297"/>
      <c r="J124" s="297"/>
      <c r="K124" s="451"/>
      <c r="L124" s="297"/>
      <c r="M124" s="451"/>
      <c r="N124" s="297"/>
      <c r="O124" s="297"/>
      <c r="P124" s="282"/>
      <c r="Q124" s="282"/>
      <c r="R124" s="282"/>
      <c r="S124" s="282"/>
      <c r="T124" s="282"/>
      <c r="U124" s="282"/>
      <c r="V124" s="282"/>
      <c r="W124" s="282"/>
      <c r="X124" s="282"/>
      <c r="Y124" s="282"/>
      <c r="Z124" s="282"/>
    </row>
    <row r="125" spans="1:26" ht="15.75" customHeight="1">
      <c r="A125" s="297"/>
      <c r="B125" s="297"/>
      <c r="C125" s="297"/>
      <c r="D125" s="297"/>
      <c r="E125" s="297"/>
      <c r="F125" s="297"/>
      <c r="G125" s="297"/>
      <c r="H125" s="297"/>
      <c r="I125" s="297"/>
      <c r="J125" s="297"/>
      <c r="K125" s="451"/>
      <c r="L125" s="297"/>
      <c r="M125" s="451"/>
      <c r="N125" s="297"/>
      <c r="O125" s="297"/>
      <c r="P125" s="282"/>
      <c r="Q125" s="282"/>
      <c r="R125" s="282"/>
      <c r="S125" s="282"/>
      <c r="T125" s="282"/>
      <c r="U125" s="282"/>
      <c r="V125" s="282"/>
      <c r="W125" s="282"/>
      <c r="X125" s="282"/>
      <c r="Y125" s="282"/>
      <c r="Z125" s="282"/>
    </row>
    <row r="126" spans="1:26" ht="15.75" customHeight="1">
      <c r="A126" s="297"/>
      <c r="B126" s="297"/>
      <c r="C126" s="297"/>
      <c r="D126" s="297"/>
      <c r="E126" s="297"/>
      <c r="F126" s="297"/>
      <c r="G126" s="297"/>
      <c r="H126" s="297"/>
      <c r="I126" s="297"/>
      <c r="J126" s="297"/>
      <c r="K126" s="451"/>
      <c r="L126" s="297"/>
      <c r="M126" s="451"/>
      <c r="N126" s="297"/>
      <c r="O126" s="297"/>
      <c r="P126" s="282"/>
      <c r="Q126" s="282"/>
      <c r="R126" s="282"/>
      <c r="S126" s="282"/>
      <c r="T126" s="282"/>
      <c r="U126" s="282"/>
      <c r="V126" s="282"/>
      <c r="W126" s="282"/>
      <c r="X126" s="282"/>
      <c r="Y126" s="282"/>
      <c r="Z126" s="282"/>
    </row>
    <row r="127" spans="1:26" ht="15.75" customHeight="1">
      <c r="A127" s="297"/>
      <c r="B127" s="297"/>
      <c r="C127" s="297"/>
      <c r="D127" s="297"/>
      <c r="E127" s="297"/>
      <c r="F127" s="297"/>
      <c r="G127" s="297"/>
      <c r="H127" s="297"/>
      <c r="I127" s="297"/>
      <c r="J127" s="297"/>
      <c r="K127" s="451"/>
      <c r="L127" s="297"/>
      <c r="M127" s="451"/>
      <c r="N127" s="297"/>
      <c r="O127" s="297"/>
      <c r="P127" s="282"/>
      <c r="Q127" s="282"/>
      <c r="R127" s="282"/>
      <c r="S127" s="282"/>
      <c r="T127" s="282"/>
      <c r="U127" s="282"/>
      <c r="V127" s="282"/>
      <c r="W127" s="282"/>
      <c r="X127" s="282"/>
      <c r="Y127" s="282"/>
      <c r="Z127" s="282"/>
    </row>
    <row r="128" spans="1:26" ht="15.75" customHeight="1">
      <c r="A128" s="297"/>
      <c r="B128" s="297"/>
      <c r="C128" s="297"/>
      <c r="D128" s="297"/>
      <c r="E128" s="297"/>
      <c r="F128" s="297"/>
      <c r="G128" s="297"/>
      <c r="H128" s="297"/>
      <c r="I128" s="297"/>
      <c r="J128" s="297"/>
      <c r="K128" s="451"/>
      <c r="L128" s="297"/>
      <c r="M128" s="451"/>
      <c r="N128" s="297"/>
      <c r="O128" s="297"/>
      <c r="P128" s="282"/>
      <c r="Q128" s="282"/>
      <c r="R128" s="282"/>
      <c r="S128" s="282"/>
      <c r="T128" s="282"/>
      <c r="U128" s="282"/>
      <c r="V128" s="282"/>
      <c r="W128" s="282"/>
      <c r="X128" s="282"/>
      <c r="Y128" s="282"/>
      <c r="Z128" s="282"/>
    </row>
    <row r="129" spans="1:26" ht="15.75" customHeight="1">
      <c r="A129" s="297"/>
      <c r="B129" s="297"/>
      <c r="C129" s="297"/>
      <c r="D129" s="297"/>
      <c r="E129" s="297"/>
      <c r="F129" s="297"/>
      <c r="G129" s="297"/>
      <c r="H129" s="297"/>
      <c r="I129" s="297"/>
      <c r="J129" s="297"/>
      <c r="K129" s="451"/>
      <c r="L129" s="297"/>
      <c r="M129" s="451"/>
      <c r="N129" s="297"/>
      <c r="O129" s="297"/>
      <c r="P129" s="282"/>
      <c r="Q129" s="282"/>
      <c r="R129" s="282"/>
      <c r="S129" s="282"/>
      <c r="T129" s="282"/>
      <c r="U129" s="282"/>
      <c r="V129" s="282"/>
      <c r="W129" s="282"/>
      <c r="X129" s="282"/>
      <c r="Y129" s="282"/>
      <c r="Z129" s="282"/>
    </row>
    <row r="130" spans="1:26" ht="15.75" customHeight="1">
      <c r="A130" s="297"/>
      <c r="B130" s="297"/>
      <c r="C130" s="297"/>
      <c r="D130" s="297"/>
      <c r="E130" s="297"/>
      <c r="F130" s="297"/>
      <c r="G130" s="297"/>
      <c r="H130" s="297"/>
      <c r="I130" s="297"/>
      <c r="J130" s="297"/>
      <c r="K130" s="451"/>
      <c r="L130" s="297"/>
      <c r="M130" s="451"/>
      <c r="N130" s="297"/>
      <c r="O130" s="297"/>
      <c r="P130" s="282"/>
      <c r="Q130" s="282"/>
      <c r="R130" s="282"/>
      <c r="S130" s="282"/>
      <c r="T130" s="282"/>
      <c r="U130" s="282"/>
      <c r="V130" s="282"/>
      <c r="W130" s="282"/>
      <c r="X130" s="282"/>
      <c r="Y130" s="282"/>
      <c r="Z130" s="282"/>
    </row>
    <row r="131" spans="1:26" ht="15.75" customHeight="1">
      <c r="A131" s="297"/>
      <c r="B131" s="297"/>
      <c r="C131" s="297"/>
      <c r="D131" s="297"/>
      <c r="E131" s="297"/>
      <c r="F131" s="297"/>
      <c r="G131" s="297"/>
      <c r="H131" s="297"/>
      <c r="I131" s="297"/>
      <c r="J131" s="297"/>
      <c r="K131" s="451"/>
      <c r="L131" s="297"/>
      <c r="M131" s="451"/>
      <c r="N131" s="297"/>
      <c r="O131" s="297"/>
      <c r="P131" s="282"/>
      <c r="Q131" s="282"/>
      <c r="R131" s="282"/>
      <c r="S131" s="282"/>
      <c r="T131" s="282"/>
      <c r="U131" s="282"/>
      <c r="V131" s="282"/>
      <c r="W131" s="282"/>
      <c r="X131" s="282"/>
      <c r="Y131" s="282"/>
      <c r="Z131" s="282"/>
    </row>
    <row r="132" spans="1:26" ht="15.75" customHeight="1">
      <c r="A132" s="297"/>
      <c r="B132" s="297"/>
      <c r="C132" s="297"/>
      <c r="D132" s="297"/>
      <c r="E132" s="297"/>
      <c r="F132" s="297"/>
      <c r="G132" s="297"/>
      <c r="H132" s="297"/>
      <c r="I132" s="297"/>
      <c r="J132" s="297"/>
      <c r="K132" s="451"/>
      <c r="L132" s="297"/>
      <c r="M132" s="451"/>
      <c r="N132" s="297"/>
      <c r="O132" s="297"/>
      <c r="P132" s="282"/>
      <c r="Q132" s="282"/>
      <c r="R132" s="282"/>
      <c r="S132" s="282"/>
      <c r="T132" s="282"/>
      <c r="U132" s="282"/>
      <c r="V132" s="282"/>
      <c r="W132" s="282"/>
      <c r="X132" s="282"/>
      <c r="Y132" s="282"/>
      <c r="Z132" s="282"/>
    </row>
    <row r="133" spans="1:26" ht="15.75" customHeight="1">
      <c r="A133" s="297"/>
      <c r="B133" s="297"/>
      <c r="C133" s="297"/>
      <c r="D133" s="297"/>
      <c r="E133" s="297"/>
      <c r="F133" s="297"/>
      <c r="G133" s="297"/>
      <c r="H133" s="297"/>
      <c r="I133" s="297"/>
      <c r="J133" s="297"/>
      <c r="K133" s="451"/>
      <c r="L133" s="297"/>
      <c r="M133" s="451"/>
      <c r="N133" s="297"/>
      <c r="O133" s="297"/>
      <c r="P133" s="282"/>
      <c r="Q133" s="282"/>
      <c r="R133" s="282"/>
      <c r="S133" s="282"/>
      <c r="T133" s="282"/>
      <c r="U133" s="282"/>
      <c r="V133" s="282"/>
      <c r="W133" s="282"/>
      <c r="X133" s="282"/>
      <c r="Y133" s="282"/>
      <c r="Z133" s="282"/>
    </row>
    <row r="134" spans="1:26" ht="15.75" customHeight="1">
      <c r="A134" s="297"/>
      <c r="B134" s="297"/>
      <c r="C134" s="297"/>
      <c r="D134" s="297"/>
      <c r="E134" s="297"/>
      <c r="F134" s="297"/>
      <c r="G134" s="297"/>
      <c r="H134" s="297"/>
      <c r="I134" s="297"/>
      <c r="J134" s="297"/>
      <c r="K134" s="451"/>
      <c r="L134" s="297"/>
      <c r="M134" s="451"/>
      <c r="N134" s="297"/>
      <c r="O134" s="297"/>
      <c r="P134" s="282"/>
      <c r="Q134" s="282"/>
      <c r="R134" s="282"/>
      <c r="S134" s="282"/>
      <c r="T134" s="282"/>
      <c r="U134" s="282"/>
      <c r="V134" s="282"/>
      <c r="W134" s="282"/>
      <c r="X134" s="282"/>
      <c r="Y134" s="282"/>
      <c r="Z134" s="282"/>
    </row>
    <row r="135" spans="1:26" ht="15.75" customHeight="1">
      <c r="A135" s="297"/>
      <c r="B135" s="297"/>
      <c r="C135" s="297"/>
      <c r="D135" s="297"/>
      <c r="E135" s="297"/>
      <c r="F135" s="297"/>
      <c r="G135" s="297"/>
      <c r="H135" s="297"/>
      <c r="I135" s="297"/>
      <c r="J135" s="297"/>
      <c r="K135" s="451"/>
      <c r="L135" s="297"/>
      <c r="M135" s="451"/>
      <c r="N135" s="297"/>
      <c r="O135" s="297"/>
      <c r="P135" s="282"/>
      <c r="Q135" s="282"/>
      <c r="R135" s="282"/>
      <c r="S135" s="282"/>
      <c r="T135" s="282"/>
      <c r="U135" s="282"/>
      <c r="V135" s="282"/>
      <c r="W135" s="282"/>
      <c r="X135" s="282"/>
      <c r="Y135" s="282"/>
      <c r="Z135" s="282"/>
    </row>
    <row r="136" spans="1:26" ht="15.75" customHeight="1">
      <c r="A136" s="297"/>
      <c r="B136" s="297"/>
      <c r="C136" s="297"/>
      <c r="D136" s="297"/>
      <c r="E136" s="297"/>
      <c r="F136" s="297"/>
      <c r="G136" s="297"/>
      <c r="H136" s="297"/>
      <c r="I136" s="297"/>
      <c r="J136" s="297"/>
      <c r="K136" s="451"/>
      <c r="L136" s="297"/>
      <c r="M136" s="451"/>
      <c r="N136" s="297"/>
      <c r="O136" s="297"/>
      <c r="P136" s="282"/>
      <c r="Q136" s="282"/>
      <c r="R136" s="282"/>
      <c r="S136" s="282"/>
      <c r="T136" s="282"/>
      <c r="U136" s="282"/>
      <c r="V136" s="282"/>
      <c r="W136" s="282"/>
      <c r="X136" s="282"/>
      <c r="Y136" s="282"/>
      <c r="Z136" s="282"/>
    </row>
    <row r="137" spans="1:26" ht="15.75" customHeight="1">
      <c r="A137" s="297"/>
      <c r="B137" s="297"/>
      <c r="C137" s="297"/>
      <c r="D137" s="297"/>
      <c r="E137" s="297"/>
      <c r="F137" s="297"/>
      <c r="G137" s="297"/>
      <c r="H137" s="297"/>
      <c r="I137" s="297"/>
      <c r="J137" s="297"/>
      <c r="K137" s="451"/>
      <c r="L137" s="297"/>
      <c r="M137" s="451"/>
      <c r="N137" s="297"/>
      <c r="O137" s="297"/>
      <c r="P137" s="282"/>
      <c r="Q137" s="282"/>
      <c r="R137" s="282"/>
      <c r="S137" s="282"/>
      <c r="T137" s="282"/>
      <c r="U137" s="282"/>
      <c r="V137" s="282"/>
      <c r="W137" s="282"/>
      <c r="X137" s="282"/>
      <c r="Y137" s="282"/>
      <c r="Z137" s="282"/>
    </row>
    <row r="138" spans="1:26" ht="15.75" customHeight="1">
      <c r="A138" s="297"/>
      <c r="B138" s="297"/>
      <c r="C138" s="297"/>
      <c r="D138" s="297"/>
      <c r="E138" s="297"/>
      <c r="F138" s="297"/>
      <c r="G138" s="297"/>
      <c r="H138" s="297"/>
      <c r="I138" s="297"/>
      <c r="J138" s="297"/>
      <c r="K138" s="451"/>
      <c r="L138" s="297"/>
      <c r="M138" s="451"/>
      <c r="N138" s="297"/>
      <c r="O138" s="297"/>
      <c r="P138" s="282"/>
      <c r="Q138" s="282"/>
      <c r="R138" s="282"/>
      <c r="S138" s="282"/>
      <c r="T138" s="282"/>
      <c r="U138" s="282"/>
      <c r="V138" s="282"/>
      <c r="W138" s="282"/>
      <c r="X138" s="282"/>
      <c r="Y138" s="282"/>
      <c r="Z138" s="282"/>
    </row>
    <row r="139" spans="1:26" ht="15.75" customHeight="1">
      <c r="A139" s="297"/>
      <c r="B139" s="297"/>
      <c r="C139" s="297"/>
      <c r="D139" s="297"/>
      <c r="E139" s="297"/>
      <c r="F139" s="297"/>
      <c r="G139" s="297"/>
      <c r="H139" s="297"/>
      <c r="I139" s="297"/>
      <c r="J139" s="297"/>
      <c r="K139" s="451"/>
      <c r="L139" s="297"/>
      <c r="M139" s="451"/>
      <c r="N139" s="297"/>
      <c r="O139" s="297"/>
      <c r="P139" s="282"/>
      <c r="Q139" s="282"/>
      <c r="R139" s="282"/>
      <c r="S139" s="282"/>
      <c r="T139" s="282"/>
      <c r="U139" s="282"/>
      <c r="V139" s="282"/>
      <c r="W139" s="282"/>
      <c r="X139" s="282"/>
      <c r="Y139" s="282"/>
      <c r="Z139" s="282"/>
    </row>
    <row r="140" spans="1:26" ht="15.75" customHeight="1">
      <c r="A140" s="297"/>
      <c r="B140" s="297"/>
      <c r="C140" s="297"/>
      <c r="D140" s="297"/>
      <c r="E140" s="297"/>
      <c r="F140" s="297"/>
      <c r="G140" s="297"/>
      <c r="H140" s="297"/>
      <c r="I140" s="297"/>
      <c r="J140" s="297"/>
      <c r="K140" s="451"/>
      <c r="L140" s="297"/>
      <c r="M140" s="451"/>
      <c r="N140" s="297"/>
      <c r="O140" s="297"/>
      <c r="P140" s="282"/>
      <c r="Q140" s="282"/>
      <c r="R140" s="282"/>
      <c r="S140" s="282"/>
      <c r="T140" s="282"/>
      <c r="U140" s="282"/>
      <c r="V140" s="282"/>
      <c r="W140" s="282"/>
      <c r="X140" s="282"/>
      <c r="Y140" s="282"/>
      <c r="Z140" s="282"/>
    </row>
    <row r="141" spans="1:26" ht="15.75" customHeight="1">
      <c r="A141" s="297"/>
      <c r="B141" s="297"/>
      <c r="C141" s="297"/>
      <c r="D141" s="297"/>
      <c r="E141" s="297"/>
      <c r="F141" s="297"/>
      <c r="G141" s="297"/>
      <c r="H141" s="297"/>
      <c r="I141" s="297"/>
      <c r="J141" s="297"/>
      <c r="K141" s="451"/>
      <c r="L141" s="297"/>
      <c r="M141" s="451"/>
      <c r="N141" s="297"/>
      <c r="O141" s="297"/>
      <c r="P141" s="282"/>
      <c r="Q141" s="282"/>
      <c r="R141" s="282"/>
      <c r="S141" s="282"/>
      <c r="T141" s="282"/>
      <c r="U141" s="282"/>
      <c r="V141" s="282"/>
      <c r="W141" s="282"/>
      <c r="X141" s="282"/>
      <c r="Y141" s="282"/>
      <c r="Z141" s="282"/>
    </row>
    <row r="142" spans="1:26" ht="15.75" customHeight="1">
      <c r="A142" s="297"/>
      <c r="B142" s="297"/>
      <c r="C142" s="297"/>
      <c r="D142" s="297"/>
      <c r="E142" s="297"/>
      <c r="F142" s="297"/>
      <c r="G142" s="297"/>
      <c r="H142" s="297"/>
      <c r="I142" s="297"/>
      <c r="J142" s="297"/>
      <c r="K142" s="451"/>
      <c r="L142" s="297"/>
      <c r="M142" s="451"/>
      <c r="N142" s="297"/>
      <c r="O142" s="297"/>
      <c r="P142" s="282"/>
      <c r="Q142" s="282"/>
      <c r="R142" s="282"/>
      <c r="S142" s="282"/>
      <c r="T142" s="282"/>
      <c r="U142" s="282"/>
      <c r="V142" s="282"/>
      <c r="W142" s="282"/>
      <c r="X142" s="282"/>
      <c r="Y142" s="282"/>
      <c r="Z142" s="282"/>
    </row>
    <row r="143" spans="1:26" ht="15.75" customHeight="1">
      <c r="A143" s="297"/>
      <c r="B143" s="297"/>
      <c r="C143" s="297"/>
      <c r="D143" s="297"/>
      <c r="E143" s="297"/>
      <c r="F143" s="297"/>
      <c r="G143" s="297"/>
      <c r="H143" s="297"/>
      <c r="I143" s="297"/>
      <c r="J143" s="297"/>
      <c r="K143" s="451"/>
      <c r="L143" s="297"/>
      <c r="M143" s="451"/>
      <c r="N143" s="297"/>
      <c r="O143" s="297"/>
      <c r="P143" s="282"/>
      <c r="Q143" s="282"/>
      <c r="R143" s="282"/>
      <c r="S143" s="282"/>
      <c r="T143" s="282"/>
      <c r="U143" s="282"/>
      <c r="V143" s="282"/>
      <c r="W143" s="282"/>
      <c r="X143" s="282"/>
      <c r="Y143" s="282"/>
      <c r="Z143" s="282"/>
    </row>
    <row r="144" spans="1:26" ht="15.75" customHeight="1">
      <c r="A144" s="297"/>
      <c r="B144" s="297"/>
      <c r="C144" s="297"/>
      <c r="D144" s="297"/>
      <c r="E144" s="297"/>
      <c r="F144" s="297"/>
      <c r="G144" s="297"/>
      <c r="H144" s="297"/>
      <c r="I144" s="297"/>
      <c r="J144" s="297"/>
      <c r="K144" s="451"/>
      <c r="L144" s="297"/>
      <c r="M144" s="451"/>
      <c r="N144" s="297"/>
      <c r="O144" s="297"/>
      <c r="P144" s="282"/>
      <c r="Q144" s="282"/>
      <c r="R144" s="282"/>
      <c r="S144" s="282"/>
      <c r="T144" s="282"/>
      <c r="U144" s="282"/>
      <c r="V144" s="282"/>
      <c r="W144" s="282"/>
      <c r="X144" s="282"/>
      <c r="Y144" s="282"/>
      <c r="Z144" s="282"/>
    </row>
    <row r="145" spans="1:26" ht="15.75" customHeight="1">
      <c r="A145" s="297"/>
      <c r="B145" s="297"/>
      <c r="C145" s="297"/>
      <c r="D145" s="297"/>
      <c r="E145" s="297"/>
      <c r="F145" s="297"/>
      <c r="G145" s="297"/>
      <c r="H145" s="297"/>
      <c r="I145" s="297"/>
      <c r="J145" s="297"/>
      <c r="K145" s="451"/>
      <c r="L145" s="297"/>
      <c r="M145" s="451"/>
      <c r="N145" s="297"/>
      <c r="O145" s="297"/>
      <c r="P145" s="282"/>
      <c r="Q145" s="282"/>
      <c r="R145" s="282"/>
      <c r="S145" s="282"/>
      <c r="T145" s="282"/>
      <c r="U145" s="282"/>
      <c r="V145" s="282"/>
      <c r="W145" s="282"/>
      <c r="X145" s="282"/>
      <c r="Y145" s="282"/>
      <c r="Z145" s="282"/>
    </row>
    <row r="146" spans="1:26" ht="15.75" customHeight="1">
      <c r="A146" s="297"/>
      <c r="B146" s="297"/>
      <c r="C146" s="297"/>
      <c r="D146" s="297"/>
      <c r="E146" s="297"/>
      <c r="F146" s="297"/>
      <c r="G146" s="297"/>
      <c r="H146" s="297"/>
      <c r="I146" s="297"/>
      <c r="J146" s="297"/>
      <c r="K146" s="451"/>
      <c r="L146" s="297"/>
      <c r="M146" s="451"/>
      <c r="N146" s="297"/>
      <c r="O146" s="297"/>
      <c r="P146" s="282"/>
      <c r="Q146" s="282"/>
      <c r="R146" s="282"/>
      <c r="S146" s="282"/>
      <c r="T146" s="282"/>
      <c r="U146" s="282"/>
      <c r="V146" s="282"/>
      <c r="W146" s="282"/>
      <c r="X146" s="282"/>
      <c r="Y146" s="282"/>
      <c r="Z146" s="282"/>
    </row>
    <row r="147" spans="1:26" ht="15.75" customHeight="1">
      <c r="A147" s="297"/>
      <c r="B147" s="297"/>
      <c r="C147" s="297"/>
      <c r="D147" s="297"/>
      <c r="E147" s="297"/>
      <c r="F147" s="297"/>
      <c r="G147" s="297"/>
      <c r="H147" s="297"/>
      <c r="I147" s="297"/>
      <c r="J147" s="297"/>
      <c r="K147" s="451"/>
      <c r="L147" s="297"/>
      <c r="M147" s="451"/>
      <c r="N147" s="297"/>
      <c r="O147" s="297"/>
      <c r="P147" s="282"/>
      <c r="Q147" s="282"/>
      <c r="R147" s="282"/>
      <c r="S147" s="282"/>
      <c r="T147" s="282"/>
      <c r="U147" s="282"/>
      <c r="V147" s="282"/>
      <c r="W147" s="282"/>
      <c r="X147" s="282"/>
      <c r="Y147" s="282"/>
      <c r="Z147" s="282"/>
    </row>
    <row r="148" spans="1:26" ht="15.75" customHeight="1">
      <c r="A148" s="297"/>
      <c r="B148" s="297"/>
      <c r="C148" s="297"/>
      <c r="D148" s="297"/>
      <c r="E148" s="297"/>
      <c r="F148" s="297"/>
      <c r="G148" s="297"/>
      <c r="H148" s="297"/>
      <c r="I148" s="297"/>
      <c r="J148" s="297"/>
      <c r="K148" s="451"/>
      <c r="L148" s="297"/>
      <c r="M148" s="451"/>
      <c r="N148" s="297"/>
      <c r="O148" s="297"/>
      <c r="P148" s="282"/>
      <c r="Q148" s="282"/>
      <c r="R148" s="282"/>
      <c r="S148" s="282"/>
      <c r="T148" s="282"/>
      <c r="U148" s="282"/>
      <c r="V148" s="282"/>
      <c r="W148" s="282"/>
      <c r="X148" s="282"/>
      <c r="Y148" s="282"/>
      <c r="Z148" s="282"/>
    </row>
    <row r="149" spans="1:26" ht="15.75" customHeight="1">
      <c r="A149" s="297"/>
      <c r="B149" s="297"/>
      <c r="C149" s="297"/>
      <c r="D149" s="297"/>
      <c r="E149" s="297"/>
      <c r="F149" s="297"/>
      <c r="G149" s="297"/>
      <c r="H149" s="297"/>
      <c r="I149" s="297"/>
      <c r="J149" s="297"/>
      <c r="K149" s="451"/>
      <c r="L149" s="297"/>
      <c r="M149" s="451"/>
      <c r="N149" s="297"/>
      <c r="O149" s="297"/>
      <c r="P149" s="282"/>
      <c r="Q149" s="282"/>
      <c r="R149" s="282"/>
      <c r="S149" s="282"/>
      <c r="T149" s="282"/>
      <c r="U149" s="282"/>
      <c r="V149" s="282"/>
      <c r="W149" s="282"/>
      <c r="X149" s="282"/>
      <c r="Y149" s="282"/>
      <c r="Z149" s="282"/>
    </row>
    <row r="150" spans="1:26" ht="15.75" customHeight="1">
      <c r="A150" s="297"/>
      <c r="B150" s="297"/>
      <c r="C150" s="297"/>
      <c r="D150" s="297"/>
      <c r="E150" s="297"/>
      <c r="F150" s="297"/>
      <c r="G150" s="297"/>
      <c r="H150" s="297"/>
      <c r="I150" s="297"/>
      <c r="J150" s="297"/>
      <c r="K150" s="451"/>
      <c r="L150" s="297"/>
      <c r="M150" s="451"/>
      <c r="N150" s="297"/>
      <c r="O150" s="297"/>
      <c r="P150" s="282"/>
      <c r="Q150" s="282"/>
      <c r="R150" s="282"/>
      <c r="S150" s="282"/>
      <c r="T150" s="282"/>
      <c r="U150" s="282"/>
      <c r="V150" s="282"/>
      <c r="W150" s="282"/>
      <c r="X150" s="282"/>
      <c r="Y150" s="282"/>
      <c r="Z150" s="282"/>
    </row>
    <row r="151" spans="1:26" ht="15.75" customHeight="1">
      <c r="A151" s="297"/>
      <c r="B151" s="297"/>
      <c r="C151" s="297"/>
      <c r="D151" s="297"/>
      <c r="E151" s="297"/>
      <c r="F151" s="297"/>
      <c r="G151" s="297"/>
      <c r="H151" s="297"/>
      <c r="I151" s="297"/>
      <c r="J151" s="297"/>
      <c r="K151" s="451"/>
      <c r="L151" s="297"/>
      <c r="M151" s="451"/>
      <c r="N151" s="297"/>
      <c r="O151" s="297"/>
      <c r="P151" s="282"/>
      <c r="Q151" s="282"/>
      <c r="R151" s="282"/>
      <c r="S151" s="282"/>
      <c r="T151" s="282"/>
      <c r="U151" s="282"/>
      <c r="V151" s="282"/>
      <c r="W151" s="282"/>
      <c r="X151" s="282"/>
      <c r="Y151" s="282"/>
      <c r="Z151" s="282"/>
    </row>
    <row r="152" spans="1:26" ht="15.75" customHeight="1">
      <c r="A152" s="297"/>
      <c r="B152" s="297"/>
      <c r="C152" s="297"/>
      <c r="D152" s="297"/>
      <c r="E152" s="297"/>
      <c r="F152" s="297"/>
      <c r="G152" s="297"/>
      <c r="H152" s="297"/>
      <c r="I152" s="297"/>
      <c r="J152" s="297"/>
      <c r="K152" s="451"/>
      <c r="L152" s="297"/>
      <c r="M152" s="451"/>
      <c r="N152" s="297"/>
      <c r="O152" s="297"/>
      <c r="P152" s="282"/>
      <c r="Q152" s="282"/>
      <c r="R152" s="282"/>
      <c r="S152" s="282"/>
      <c r="T152" s="282"/>
      <c r="U152" s="282"/>
      <c r="V152" s="282"/>
      <c r="W152" s="282"/>
      <c r="X152" s="282"/>
      <c r="Y152" s="282"/>
      <c r="Z152" s="282"/>
    </row>
    <row r="153" spans="1:26" ht="15.75" customHeight="1">
      <c r="A153" s="297"/>
      <c r="B153" s="297"/>
      <c r="C153" s="297"/>
      <c r="D153" s="297"/>
      <c r="E153" s="297"/>
      <c r="F153" s="297"/>
      <c r="G153" s="297"/>
      <c r="H153" s="297"/>
      <c r="I153" s="297"/>
      <c r="J153" s="297"/>
      <c r="K153" s="451"/>
      <c r="L153" s="297"/>
      <c r="M153" s="451"/>
      <c r="N153" s="297"/>
      <c r="O153" s="297"/>
      <c r="P153" s="282"/>
      <c r="Q153" s="282"/>
      <c r="R153" s="282"/>
      <c r="S153" s="282"/>
      <c r="T153" s="282"/>
      <c r="U153" s="282"/>
      <c r="V153" s="282"/>
      <c r="W153" s="282"/>
      <c r="X153" s="282"/>
      <c r="Y153" s="282"/>
      <c r="Z153" s="282"/>
    </row>
    <row r="154" spans="1:26" ht="15.75" customHeight="1">
      <c r="A154" s="297"/>
      <c r="B154" s="297"/>
      <c r="C154" s="297"/>
      <c r="D154" s="297"/>
      <c r="E154" s="297"/>
      <c r="F154" s="297"/>
      <c r="G154" s="297"/>
      <c r="H154" s="297"/>
      <c r="I154" s="297"/>
      <c r="J154" s="297"/>
      <c r="K154" s="451"/>
      <c r="L154" s="297"/>
      <c r="M154" s="451"/>
      <c r="N154" s="297"/>
      <c r="O154" s="297"/>
      <c r="P154" s="282"/>
      <c r="Q154" s="282"/>
      <c r="R154" s="282"/>
      <c r="S154" s="282"/>
      <c r="T154" s="282"/>
      <c r="U154" s="282"/>
      <c r="V154" s="282"/>
      <c r="W154" s="282"/>
      <c r="X154" s="282"/>
      <c r="Y154" s="282"/>
      <c r="Z154" s="282"/>
    </row>
    <row r="155" spans="1:26" ht="15.75" customHeight="1">
      <c r="A155" s="297"/>
      <c r="B155" s="297"/>
      <c r="C155" s="297"/>
      <c r="D155" s="297"/>
      <c r="E155" s="297"/>
      <c r="F155" s="297"/>
      <c r="G155" s="297"/>
      <c r="H155" s="297"/>
      <c r="I155" s="297"/>
      <c r="J155" s="297"/>
      <c r="K155" s="451"/>
      <c r="L155" s="297"/>
      <c r="M155" s="451"/>
      <c r="N155" s="297"/>
      <c r="O155" s="297"/>
      <c r="P155" s="282"/>
      <c r="Q155" s="282"/>
      <c r="R155" s="282"/>
      <c r="S155" s="282"/>
      <c r="T155" s="282"/>
      <c r="U155" s="282"/>
      <c r="V155" s="282"/>
      <c r="W155" s="282"/>
      <c r="X155" s="282"/>
      <c r="Y155" s="282"/>
      <c r="Z155" s="282"/>
    </row>
    <row r="156" spans="1:26" ht="15.75" customHeight="1">
      <c r="A156" s="297"/>
      <c r="B156" s="297"/>
      <c r="C156" s="297"/>
      <c r="D156" s="297"/>
      <c r="E156" s="297"/>
      <c r="F156" s="297"/>
      <c r="G156" s="297"/>
      <c r="H156" s="297"/>
      <c r="I156" s="297"/>
      <c r="J156" s="297"/>
      <c r="K156" s="451"/>
      <c r="L156" s="297"/>
      <c r="M156" s="451"/>
      <c r="N156" s="297"/>
      <c r="O156" s="297"/>
      <c r="P156" s="282"/>
      <c r="Q156" s="282"/>
      <c r="R156" s="282"/>
      <c r="S156" s="282"/>
      <c r="T156" s="282"/>
      <c r="U156" s="282"/>
      <c r="V156" s="282"/>
      <c r="W156" s="282"/>
      <c r="X156" s="282"/>
      <c r="Y156" s="282"/>
      <c r="Z156" s="282"/>
    </row>
    <row r="157" spans="1:26" ht="15.75" customHeight="1">
      <c r="A157" s="297"/>
      <c r="B157" s="297"/>
      <c r="C157" s="297"/>
      <c r="D157" s="297"/>
      <c r="E157" s="297"/>
      <c r="F157" s="297"/>
      <c r="G157" s="297"/>
      <c r="H157" s="297"/>
      <c r="I157" s="297"/>
      <c r="J157" s="297"/>
      <c r="K157" s="451"/>
      <c r="L157" s="297"/>
      <c r="M157" s="451"/>
      <c r="N157" s="297"/>
      <c r="O157" s="297"/>
      <c r="P157" s="282"/>
      <c r="Q157" s="282"/>
      <c r="R157" s="282"/>
      <c r="S157" s="282"/>
      <c r="T157" s="282"/>
      <c r="U157" s="282"/>
      <c r="V157" s="282"/>
      <c r="W157" s="282"/>
      <c r="X157" s="282"/>
      <c r="Y157" s="282"/>
      <c r="Z157" s="282"/>
    </row>
    <row r="158" spans="1:26" ht="15.75" customHeight="1">
      <c r="A158" s="297"/>
      <c r="B158" s="297"/>
      <c r="C158" s="297"/>
      <c r="D158" s="297"/>
      <c r="E158" s="297"/>
      <c r="F158" s="297"/>
      <c r="G158" s="297"/>
      <c r="H158" s="297"/>
      <c r="I158" s="297"/>
      <c r="J158" s="297"/>
      <c r="K158" s="451"/>
      <c r="L158" s="297"/>
      <c r="M158" s="451"/>
      <c r="N158" s="297"/>
      <c r="O158" s="297"/>
      <c r="P158" s="282"/>
      <c r="Q158" s="282"/>
      <c r="R158" s="282"/>
      <c r="S158" s="282"/>
      <c r="T158" s="282"/>
      <c r="U158" s="282"/>
      <c r="V158" s="282"/>
      <c r="W158" s="282"/>
      <c r="X158" s="282"/>
      <c r="Y158" s="282"/>
      <c r="Z158" s="282"/>
    </row>
    <row r="159" spans="1:26" ht="15.75" customHeight="1">
      <c r="A159" s="297"/>
      <c r="B159" s="297"/>
      <c r="C159" s="297"/>
      <c r="D159" s="297"/>
      <c r="E159" s="297"/>
      <c r="F159" s="297"/>
      <c r="G159" s="297"/>
      <c r="H159" s="297"/>
      <c r="I159" s="297"/>
      <c r="J159" s="297"/>
      <c r="K159" s="451"/>
      <c r="L159" s="297"/>
      <c r="M159" s="451"/>
      <c r="N159" s="297"/>
      <c r="O159" s="297"/>
      <c r="P159" s="282"/>
      <c r="Q159" s="282"/>
      <c r="R159" s="282"/>
      <c r="S159" s="282"/>
      <c r="T159" s="282"/>
      <c r="U159" s="282"/>
      <c r="V159" s="282"/>
      <c r="W159" s="282"/>
      <c r="X159" s="282"/>
      <c r="Y159" s="282"/>
      <c r="Z159" s="282"/>
    </row>
    <row r="160" spans="1:26" ht="15.75" customHeight="1">
      <c r="A160" s="297"/>
      <c r="B160" s="297"/>
      <c r="C160" s="297"/>
      <c r="D160" s="297"/>
      <c r="E160" s="297"/>
      <c r="F160" s="297"/>
      <c r="G160" s="297"/>
      <c r="H160" s="297"/>
      <c r="I160" s="297"/>
      <c r="J160" s="297"/>
      <c r="K160" s="451"/>
      <c r="L160" s="297"/>
      <c r="M160" s="451"/>
      <c r="N160" s="297"/>
      <c r="O160" s="297"/>
      <c r="P160" s="282"/>
      <c r="Q160" s="282"/>
      <c r="R160" s="282"/>
      <c r="S160" s="282"/>
      <c r="T160" s="282"/>
      <c r="U160" s="282"/>
      <c r="V160" s="282"/>
      <c r="W160" s="282"/>
      <c r="X160" s="282"/>
      <c r="Y160" s="282"/>
      <c r="Z160" s="282"/>
    </row>
    <row r="161" spans="1:26" ht="15.75" customHeight="1">
      <c r="A161" s="297"/>
      <c r="B161" s="297"/>
      <c r="C161" s="297"/>
      <c r="D161" s="297"/>
      <c r="E161" s="297"/>
      <c r="F161" s="297"/>
      <c r="G161" s="297"/>
      <c r="H161" s="297"/>
      <c r="I161" s="297"/>
      <c r="J161" s="297"/>
      <c r="K161" s="451"/>
      <c r="L161" s="297"/>
      <c r="M161" s="451"/>
      <c r="N161" s="297"/>
      <c r="O161" s="297"/>
      <c r="P161" s="282"/>
      <c r="Q161" s="282"/>
      <c r="R161" s="282"/>
      <c r="S161" s="282"/>
      <c r="T161" s="282"/>
      <c r="U161" s="282"/>
      <c r="V161" s="282"/>
      <c r="W161" s="282"/>
      <c r="X161" s="282"/>
      <c r="Y161" s="282"/>
      <c r="Z161" s="282"/>
    </row>
    <row r="162" spans="1:26" ht="15.75" customHeight="1">
      <c r="A162" s="297"/>
      <c r="B162" s="297"/>
      <c r="C162" s="297"/>
      <c r="D162" s="297"/>
      <c r="E162" s="297"/>
      <c r="F162" s="297"/>
      <c r="G162" s="297"/>
      <c r="H162" s="297"/>
      <c r="I162" s="297"/>
      <c r="J162" s="297"/>
      <c r="K162" s="451"/>
      <c r="L162" s="297"/>
      <c r="M162" s="451"/>
      <c r="N162" s="297"/>
      <c r="O162" s="297"/>
      <c r="P162" s="282"/>
      <c r="Q162" s="282"/>
      <c r="R162" s="282"/>
      <c r="S162" s="282"/>
      <c r="T162" s="282"/>
      <c r="U162" s="282"/>
      <c r="V162" s="282"/>
      <c r="W162" s="282"/>
      <c r="X162" s="282"/>
      <c r="Y162" s="282"/>
      <c r="Z162" s="282"/>
    </row>
    <row r="163" spans="1:26" ht="15.75" customHeight="1">
      <c r="A163" s="297"/>
      <c r="B163" s="297"/>
      <c r="C163" s="297"/>
      <c r="D163" s="297"/>
      <c r="E163" s="297"/>
      <c r="F163" s="297"/>
      <c r="G163" s="297"/>
      <c r="H163" s="297"/>
      <c r="I163" s="297"/>
      <c r="J163" s="297"/>
      <c r="K163" s="451"/>
      <c r="L163" s="297"/>
      <c r="M163" s="451"/>
      <c r="N163" s="297"/>
      <c r="O163" s="297"/>
      <c r="P163" s="282"/>
      <c r="Q163" s="282"/>
      <c r="R163" s="282"/>
      <c r="S163" s="282"/>
      <c r="T163" s="282"/>
      <c r="U163" s="282"/>
      <c r="V163" s="282"/>
      <c r="W163" s="282"/>
      <c r="X163" s="282"/>
      <c r="Y163" s="282"/>
      <c r="Z163" s="282"/>
    </row>
    <row r="164" spans="1:26" ht="15.75" customHeight="1">
      <c r="A164" s="297"/>
      <c r="B164" s="297"/>
      <c r="C164" s="297"/>
      <c r="D164" s="297"/>
      <c r="E164" s="297"/>
      <c r="F164" s="297"/>
      <c r="G164" s="297"/>
      <c r="H164" s="297"/>
      <c r="I164" s="297"/>
      <c r="J164" s="297"/>
      <c r="K164" s="451"/>
      <c r="L164" s="297"/>
      <c r="M164" s="451"/>
      <c r="N164" s="297"/>
      <c r="O164" s="297"/>
      <c r="P164" s="282"/>
      <c r="Q164" s="282"/>
      <c r="R164" s="282"/>
      <c r="S164" s="282"/>
      <c r="T164" s="282"/>
      <c r="U164" s="282"/>
      <c r="V164" s="282"/>
      <c r="W164" s="282"/>
      <c r="X164" s="282"/>
      <c r="Y164" s="282"/>
      <c r="Z164" s="282"/>
    </row>
    <row r="165" spans="1:26" ht="15.75" customHeight="1">
      <c r="A165" s="297"/>
      <c r="B165" s="297"/>
      <c r="C165" s="297"/>
      <c r="D165" s="297"/>
      <c r="E165" s="297"/>
      <c r="F165" s="297"/>
      <c r="G165" s="297"/>
      <c r="H165" s="297"/>
      <c r="I165" s="297"/>
      <c r="J165" s="297"/>
      <c r="K165" s="451"/>
      <c r="L165" s="297"/>
      <c r="M165" s="451"/>
      <c r="N165" s="297"/>
      <c r="O165" s="297"/>
      <c r="P165" s="282"/>
      <c r="Q165" s="282"/>
      <c r="R165" s="282"/>
      <c r="S165" s="282"/>
      <c r="T165" s="282"/>
      <c r="U165" s="282"/>
      <c r="V165" s="282"/>
      <c r="W165" s="282"/>
      <c r="X165" s="282"/>
      <c r="Y165" s="282"/>
      <c r="Z165" s="282"/>
    </row>
    <row r="166" spans="1:26" ht="15.75" customHeight="1">
      <c r="A166" s="297"/>
      <c r="B166" s="297"/>
      <c r="C166" s="297"/>
      <c r="D166" s="297"/>
      <c r="E166" s="297"/>
      <c r="F166" s="297"/>
      <c r="G166" s="297"/>
      <c r="H166" s="297"/>
      <c r="I166" s="297"/>
      <c r="J166" s="297"/>
      <c r="K166" s="451"/>
      <c r="L166" s="297"/>
      <c r="M166" s="451"/>
      <c r="N166" s="297"/>
      <c r="O166" s="297"/>
      <c r="P166" s="282"/>
      <c r="Q166" s="282"/>
      <c r="R166" s="282"/>
      <c r="S166" s="282"/>
      <c r="T166" s="282"/>
      <c r="U166" s="282"/>
      <c r="V166" s="282"/>
      <c r="W166" s="282"/>
      <c r="X166" s="282"/>
      <c r="Y166" s="282"/>
      <c r="Z166" s="282"/>
    </row>
    <row r="167" spans="1:26" ht="15.75" customHeight="1">
      <c r="A167" s="297"/>
      <c r="B167" s="297"/>
      <c r="C167" s="297"/>
      <c r="D167" s="297"/>
      <c r="E167" s="297"/>
      <c r="F167" s="297"/>
      <c r="G167" s="297"/>
      <c r="H167" s="297"/>
      <c r="I167" s="297"/>
      <c r="J167" s="297"/>
      <c r="K167" s="451"/>
      <c r="L167" s="297"/>
      <c r="M167" s="451"/>
      <c r="N167" s="297"/>
      <c r="O167" s="297"/>
      <c r="P167" s="282"/>
      <c r="Q167" s="282"/>
      <c r="R167" s="282"/>
      <c r="S167" s="282"/>
      <c r="T167" s="282"/>
      <c r="U167" s="282"/>
      <c r="V167" s="282"/>
      <c r="W167" s="282"/>
      <c r="X167" s="282"/>
      <c r="Y167" s="282"/>
      <c r="Z167" s="282"/>
    </row>
    <row r="168" spans="1:26" ht="15.75" customHeight="1">
      <c r="A168" s="297"/>
      <c r="B168" s="297"/>
      <c r="C168" s="297"/>
      <c r="D168" s="297"/>
      <c r="E168" s="297"/>
      <c r="F168" s="297"/>
      <c r="G168" s="297"/>
      <c r="H168" s="297"/>
      <c r="I168" s="297"/>
      <c r="J168" s="297"/>
      <c r="K168" s="451"/>
      <c r="L168" s="297"/>
      <c r="M168" s="451"/>
      <c r="N168" s="297"/>
      <c r="O168" s="297"/>
      <c r="P168" s="282"/>
      <c r="Q168" s="282"/>
      <c r="R168" s="282"/>
      <c r="S168" s="282"/>
      <c r="T168" s="282"/>
      <c r="U168" s="282"/>
      <c r="V168" s="282"/>
      <c r="W168" s="282"/>
      <c r="X168" s="282"/>
      <c r="Y168" s="282"/>
      <c r="Z168" s="282"/>
    </row>
    <row r="169" spans="1:26" ht="15.75" customHeight="1">
      <c r="A169" s="297"/>
      <c r="B169" s="297"/>
      <c r="C169" s="297"/>
      <c r="D169" s="297"/>
      <c r="E169" s="297"/>
      <c r="F169" s="297"/>
      <c r="G169" s="297"/>
      <c r="H169" s="297"/>
      <c r="I169" s="297"/>
      <c r="J169" s="297"/>
      <c r="K169" s="451"/>
      <c r="L169" s="297"/>
      <c r="M169" s="451"/>
      <c r="N169" s="297"/>
      <c r="O169" s="297"/>
      <c r="P169" s="282"/>
      <c r="Q169" s="282"/>
      <c r="R169" s="282"/>
      <c r="S169" s="282"/>
      <c r="T169" s="282"/>
      <c r="U169" s="282"/>
      <c r="V169" s="282"/>
      <c r="W169" s="282"/>
      <c r="X169" s="282"/>
      <c r="Y169" s="282"/>
      <c r="Z169" s="282"/>
    </row>
    <row r="170" spans="1:26" ht="15.75" customHeight="1">
      <c r="A170" s="297"/>
      <c r="B170" s="297"/>
      <c r="C170" s="297"/>
      <c r="D170" s="297"/>
      <c r="E170" s="297"/>
      <c r="F170" s="297"/>
      <c r="G170" s="297"/>
      <c r="H170" s="297"/>
      <c r="I170" s="297"/>
      <c r="J170" s="297"/>
      <c r="K170" s="451"/>
      <c r="L170" s="297"/>
      <c r="M170" s="451"/>
      <c r="N170" s="297"/>
      <c r="O170" s="297"/>
      <c r="P170" s="282"/>
      <c r="Q170" s="282"/>
      <c r="R170" s="282"/>
      <c r="S170" s="282"/>
      <c r="T170" s="282"/>
      <c r="U170" s="282"/>
      <c r="V170" s="282"/>
      <c r="W170" s="282"/>
      <c r="X170" s="282"/>
      <c r="Y170" s="282"/>
      <c r="Z170" s="282"/>
    </row>
    <row r="171" spans="1:26" ht="15.75" customHeight="1">
      <c r="A171" s="297"/>
      <c r="B171" s="297"/>
      <c r="C171" s="297"/>
      <c r="D171" s="297"/>
      <c r="E171" s="297"/>
      <c r="F171" s="297"/>
      <c r="G171" s="297"/>
      <c r="H171" s="297"/>
      <c r="I171" s="297"/>
      <c r="J171" s="297"/>
      <c r="K171" s="451"/>
      <c r="L171" s="297"/>
      <c r="M171" s="451"/>
      <c r="N171" s="297"/>
      <c r="O171" s="297"/>
      <c r="P171" s="282"/>
      <c r="Q171" s="282"/>
      <c r="R171" s="282"/>
      <c r="S171" s="282"/>
      <c r="T171" s="282"/>
      <c r="U171" s="282"/>
      <c r="V171" s="282"/>
      <c r="W171" s="282"/>
      <c r="X171" s="282"/>
      <c r="Y171" s="282"/>
      <c r="Z171" s="282"/>
    </row>
    <row r="172" spans="1:26" ht="15.75" customHeight="1">
      <c r="A172" s="297"/>
      <c r="B172" s="297"/>
      <c r="C172" s="297"/>
      <c r="D172" s="297"/>
      <c r="E172" s="297"/>
      <c r="F172" s="297"/>
      <c r="G172" s="297"/>
      <c r="H172" s="297"/>
      <c r="I172" s="297"/>
      <c r="J172" s="297"/>
      <c r="K172" s="451"/>
      <c r="L172" s="297"/>
      <c r="M172" s="451"/>
      <c r="N172" s="297"/>
      <c r="O172" s="297"/>
      <c r="P172" s="282"/>
      <c r="Q172" s="282"/>
      <c r="R172" s="282"/>
      <c r="S172" s="282"/>
      <c r="T172" s="282"/>
      <c r="U172" s="282"/>
      <c r="V172" s="282"/>
      <c r="W172" s="282"/>
      <c r="X172" s="282"/>
      <c r="Y172" s="282"/>
      <c r="Z172" s="282"/>
    </row>
    <row r="173" spans="1:26" ht="15.75" customHeight="1">
      <c r="A173" s="297"/>
      <c r="B173" s="297"/>
      <c r="C173" s="297"/>
      <c r="D173" s="297"/>
      <c r="E173" s="297"/>
      <c r="F173" s="297"/>
      <c r="G173" s="297"/>
      <c r="H173" s="297"/>
      <c r="I173" s="297"/>
      <c r="J173" s="297"/>
      <c r="K173" s="451"/>
      <c r="L173" s="297"/>
      <c r="M173" s="451"/>
      <c r="N173" s="297"/>
      <c r="O173" s="297"/>
      <c r="P173" s="282"/>
      <c r="Q173" s="282"/>
      <c r="R173" s="282"/>
      <c r="S173" s="282"/>
      <c r="T173" s="282"/>
      <c r="U173" s="282"/>
      <c r="V173" s="282"/>
      <c r="W173" s="282"/>
      <c r="X173" s="282"/>
      <c r="Y173" s="282"/>
      <c r="Z173" s="282"/>
    </row>
    <row r="174" spans="1:26" ht="15.75" customHeight="1">
      <c r="A174" s="297"/>
      <c r="B174" s="297"/>
      <c r="C174" s="297"/>
      <c r="D174" s="297"/>
      <c r="E174" s="297"/>
      <c r="F174" s="297"/>
      <c r="G174" s="297"/>
      <c r="H174" s="297"/>
      <c r="I174" s="297"/>
      <c r="J174" s="297"/>
      <c r="K174" s="451"/>
      <c r="L174" s="297"/>
      <c r="M174" s="451"/>
      <c r="N174" s="297"/>
      <c r="O174" s="297"/>
      <c r="P174" s="282"/>
      <c r="Q174" s="282"/>
      <c r="R174" s="282"/>
      <c r="S174" s="282"/>
      <c r="T174" s="282"/>
      <c r="U174" s="282"/>
      <c r="V174" s="282"/>
      <c r="W174" s="282"/>
      <c r="X174" s="282"/>
      <c r="Y174" s="282"/>
      <c r="Z174" s="282"/>
    </row>
    <row r="175" spans="1:26" ht="15.75" customHeight="1">
      <c r="A175" s="297"/>
      <c r="B175" s="297"/>
      <c r="C175" s="297"/>
      <c r="D175" s="297"/>
      <c r="E175" s="297"/>
      <c r="F175" s="297"/>
      <c r="G175" s="297"/>
      <c r="H175" s="297"/>
      <c r="I175" s="297"/>
      <c r="J175" s="297"/>
      <c r="K175" s="451"/>
      <c r="L175" s="297"/>
      <c r="M175" s="451"/>
      <c r="N175" s="297"/>
      <c r="O175" s="297"/>
      <c r="P175" s="282"/>
      <c r="Q175" s="282"/>
      <c r="R175" s="282"/>
      <c r="S175" s="282"/>
      <c r="T175" s="282"/>
      <c r="U175" s="282"/>
      <c r="V175" s="282"/>
      <c r="W175" s="282"/>
      <c r="X175" s="282"/>
      <c r="Y175" s="282"/>
      <c r="Z175" s="282"/>
    </row>
    <row r="176" spans="1:26" ht="15.75" customHeight="1">
      <c r="A176" s="297"/>
      <c r="B176" s="297"/>
      <c r="C176" s="297"/>
      <c r="D176" s="297"/>
      <c r="E176" s="297"/>
      <c r="F176" s="297"/>
      <c r="G176" s="297"/>
      <c r="H176" s="297"/>
      <c r="I176" s="297"/>
      <c r="J176" s="297"/>
      <c r="K176" s="451"/>
      <c r="L176" s="297"/>
      <c r="M176" s="451"/>
      <c r="N176" s="297"/>
      <c r="O176" s="297"/>
      <c r="P176" s="282"/>
      <c r="Q176" s="282"/>
      <c r="R176" s="282"/>
      <c r="S176" s="282"/>
      <c r="T176" s="282"/>
      <c r="U176" s="282"/>
      <c r="V176" s="282"/>
      <c r="W176" s="282"/>
      <c r="X176" s="282"/>
      <c r="Y176" s="282"/>
      <c r="Z176" s="282"/>
    </row>
    <row r="177" spans="1:26" ht="15.75" customHeight="1">
      <c r="A177" s="297"/>
      <c r="B177" s="297"/>
      <c r="C177" s="297"/>
      <c r="D177" s="297"/>
      <c r="E177" s="297"/>
      <c r="F177" s="297"/>
      <c r="G177" s="297"/>
      <c r="H177" s="297"/>
      <c r="I177" s="297"/>
      <c r="J177" s="297"/>
      <c r="K177" s="451"/>
      <c r="L177" s="297"/>
      <c r="M177" s="451"/>
      <c r="N177" s="297"/>
      <c r="O177" s="297"/>
      <c r="P177" s="282"/>
      <c r="Q177" s="282"/>
      <c r="R177" s="282"/>
      <c r="S177" s="282"/>
      <c r="T177" s="282"/>
      <c r="U177" s="282"/>
      <c r="V177" s="282"/>
      <c r="W177" s="282"/>
      <c r="X177" s="282"/>
      <c r="Y177" s="282"/>
      <c r="Z177" s="282"/>
    </row>
    <row r="178" spans="1:26" ht="15.75" customHeight="1">
      <c r="A178" s="297"/>
      <c r="B178" s="297"/>
      <c r="C178" s="297"/>
      <c r="D178" s="297"/>
      <c r="E178" s="297"/>
      <c r="F178" s="297"/>
      <c r="G178" s="297"/>
      <c r="H178" s="297"/>
      <c r="I178" s="297"/>
      <c r="J178" s="297"/>
      <c r="K178" s="451"/>
      <c r="L178" s="297"/>
      <c r="M178" s="451"/>
      <c r="N178" s="297"/>
      <c r="O178" s="297"/>
      <c r="P178" s="282"/>
      <c r="Q178" s="282"/>
      <c r="R178" s="282"/>
      <c r="S178" s="282"/>
      <c r="T178" s="282"/>
      <c r="U178" s="282"/>
      <c r="V178" s="282"/>
      <c r="W178" s="282"/>
      <c r="X178" s="282"/>
      <c r="Y178" s="282"/>
      <c r="Z178" s="282"/>
    </row>
    <row r="179" spans="1:26" ht="15.75" customHeight="1">
      <c r="A179" s="297"/>
      <c r="B179" s="297"/>
      <c r="C179" s="297"/>
      <c r="D179" s="297"/>
      <c r="E179" s="297"/>
      <c r="F179" s="297"/>
      <c r="G179" s="297"/>
      <c r="H179" s="297"/>
      <c r="I179" s="297"/>
      <c r="J179" s="297"/>
      <c r="K179" s="451"/>
      <c r="L179" s="297"/>
      <c r="M179" s="451"/>
      <c r="N179" s="297"/>
      <c r="O179" s="297"/>
      <c r="P179" s="282"/>
      <c r="Q179" s="282"/>
      <c r="R179" s="282"/>
      <c r="S179" s="282"/>
      <c r="T179" s="282"/>
      <c r="U179" s="282"/>
      <c r="V179" s="282"/>
      <c r="W179" s="282"/>
      <c r="X179" s="282"/>
      <c r="Y179" s="282"/>
      <c r="Z179" s="282"/>
    </row>
    <row r="180" spans="1:26" ht="15.75" customHeight="1">
      <c r="A180" s="297"/>
      <c r="B180" s="297"/>
      <c r="C180" s="297"/>
      <c r="D180" s="297"/>
      <c r="E180" s="297"/>
      <c r="F180" s="297"/>
      <c r="G180" s="297"/>
      <c r="H180" s="297"/>
      <c r="I180" s="297"/>
      <c r="J180" s="297"/>
      <c r="K180" s="451"/>
      <c r="L180" s="297"/>
      <c r="M180" s="451"/>
      <c r="N180" s="297"/>
      <c r="O180" s="297"/>
      <c r="P180" s="282"/>
      <c r="Q180" s="282"/>
      <c r="R180" s="282"/>
      <c r="S180" s="282"/>
      <c r="T180" s="282"/>
      <c r="U180" s="282"/>
      <c r="V180" s="282"/>
      <c r="W180" s="282"/>
      <c r="X180" s="282"/>
      <c r="Y180" s="282"/>
      <c r="Z180" s="282"/>
    </row>
    <row r="181" spans="1:26" ht="15.75" customHeight="1">
      <c r="A181" s="297"/>
      <c r="B181" s="297"/>
      <c r="C181" s="297"/>
      <c r="D181" s="297"/>
      <c r="E181" s="297"/>
      <c r="F181" s="297"/>
      <c r="G181" s="297"/>
      <c r="H181" s="297"/>
      <c r="I181" s="297"/>
      <c r="J181" s="297"/>
      <c r="K181" s="451"/>
      <c r="L181" s="297"/>
      <c r="M181" s="451"/>
      <c r="N181" s="297"/>
      <c r="O181" s="297"/>
      <c r="P181" s="282"/>
      <c r="Q181" s="282"/>
      <c r="R181" s="282"/>
      <c r="S181" s="282"/>
      <c r="T181" s="282"/>
      <c r="U181" s="282"/>
      <c r="V181" s="282"/>
      <c r="W181" s="282"/>
      <c r="X181" s="282"/>
      <c r="Y181" s="282"/>
      <c r="Z181" s="282"/>
    </row>
    <row r="182" spans="1:26" ht="15.75" customHeight="1">
      <c r="A182" s="297"/>
      <c r="B182" s="297"/>
      <c r="C182" s="297"/>
      <c r="D182" s="297"/>
      <c r="E182" s="297"/>
      <c r="F182" s="297"/>
      <c r="G182" s="297"/>
      <c r="H182" s="297"/>
      <c r="I182" s="297"/>
      <c r="J182" s="297"/>
      <c r="K182" s="451"/>
      <c r="L182" s="297"/>
      <c r="M182" s="451"/>
      <c r="N182" s="297"/>
      <c r="O182" s="297"/>
      <c r="P182" s="282"/>
      <c r="Q182" s="282"/>
      <c r="R182" s="282"/>
      <c r="S182" s="282"/>
      <c r="T182" s="282"/>
      <c r="U182" s="282"/>
      <c r="V182" s="282"/>
      <c r="W182" s="282"/>
      <c r="X182" s="282"/>
      <c r="Y182" s="282"/>
      <c r="Z182" s="282"/>
    </row>
    <row r="183" spans="1:26" ht="15.75" customHeight="1">
      <c r="A183" s="297"/>
      <c r="B183" s="297"/>
      <c r="C183" s="297"/>
      <c r="D183" s="297"/>
      <c r="E183" s="297"/>
      <c r="F183" s="297"/>
      <c r="G183" s="297"/>
      <c r="H183" s="297"/>
      <c r="I183" s="297"/>
      <c r="J183" s="297"/>
      <c r="K183" s="451"/>
      <c r="L183" s="297"/>
      <c r="M183" s="451"/>
      <c r="N183" s="297"/>
      <c r="O183" s="297"/>
      <c r="P183" s="282"/>
      <c r="Q183" s="282"/>
      <c r="R183" s="282"/>
      <c r="S183" s="282"/>
      <c r="T183" s="282"/>
      <c r="U183" s="282"/>
      <c r="V183" s="282"/>
      <c r="W183" s="282"/>
      <c r="X183" s="282"/>
      <c r="Y183" s="282"/>
      <c r="Z183" s="282"/>
    </row>
    <row r="184" spans="1:26" ht="15.75" customHeight="1">
      <c r="A184" s="297"/>
      <c r="B184" s="297"/>
      <c r="C184" s="297"/>
      <c r="D184" s="297"/>
      <c r="E184" s="297"/>
      <c r="F184" s="297"/>
      <c r="G184" s="297"/>
      <c r="H184" s="297"/>
      <c r="I184" s="297"/>
      <c r="J184" s="297"/>
      <c r="K184" s="451"/>
      <c r="L184" s="297"/>
      <c r="M184" s="451"/>
      <c r="N184" s="297"/>
      <c r="O184" s="297"/>
      <c r="P184" s="282"/>
      <c r="Q184" s="282"/>
      <c r="R184" s="282"/>
      <c r="S184" s="282"/>
      <c r="T184" s="282"/>
      <c r="U184" s="282"/>
      <c r="V184" s="282"/>
      <c r="W184" s="282"/>
      <c r="X184" s="282"/>
      <c r="Y184" s="282"/>
      <c r="Z184" s="282"/>
    </row>
    <row r="185" spans="1:26" ht="15.75" customHeight="1">
      <c r="A185" s="297"/>
      <c r="B185" s="297"/>
      <c r="C185" s="297"/>
      <c r="D185" s="297"/>
      <c r="E185" s="297"/>
      <c r="F185" s="297"/>
      <c r="G185" s="297"/>
      <c r="H185" s="297"/>
      <c r="I185" s="297"/>
      <c r="J185" s="297"/>
      <c r="K185" s="451"/>
      <c r="L185" s="297"/>
      <c r="M185" s="451"/>
      <c r="N185" s="297"/>
      <c r="O185" s="297"/>
      <c r="P185" s="282"/>
      <c r="Q185" s="282"/>
      <c r="R185" s="282"/>
      <c r="S185" s="282"/>
      <c r="T185" s="282"/>
      <c r="U185" s="282"/>
      <c r="V185" s="282"/>
      <c r="W185" s="282"/>
      <c r="X185" s="282"/>
      <c r="Y185" s="282"/>
      <c r="Z185" s="282"/>
    </row>
    <row r="186" spans="1:26" ht="15.75" customHeight="1">
      <c r="A186" s="297"/>
      <c r="B186" s="297"/>
      <c r="C186" s="297"/>
      <c r="D186" s="297"/>
      <c r="E186" s="297"/>
      <c r="F186" s="297"/>
      <c r="G186" s="297"/>
      <c r="H186" s="297"/>
      <c r="I186" s="297"/>
      <c r="J186" s="297"/>
      <c r="K186" s="451"/>
      <c r="L186" s="297"/>
      <c r="M186" s="451"/>
      <c r="N186" s="297"/>
      <c r="O186" s="297"/>
      <c r="P186" s="282"/>
      <c r="Q186" s="282"/>
      <c r="R186" s="282"/>
      <c r="S186" s="282"/>
      <c r="T186" s="282"/>
      <c r="U186" s="282"/>
      <c r="V186" s="282"/>
      <c r="W186" s="282"/>
      <c r="X186" s="282"/>
      <c r="Y186" s="282"/>
      <c r="Z186" s="282"/>
    </row>
    <row r="187" spans="1:26" ht="15.75" customHeight="1">
      <c r="A187" s="297"/>
      <c r="B187" s="297"/>
      <c r="C187" s="297"/>
      <c r="D187" s="297"/>
      <c r="E187" s="297"/>
      <c r="F187" s="297"/>
      <c r="G187" s="297"/>
      <c r="H187" s="297"/>
      <c r="I187" s="297"/>
      <c r="J187" s="297"/>
      <c r="K187" s="451"/>
      <c r="L187" s="297"/>
      <c r="M187" s="451"/>
      <c r="N187" s="297"/>
      <c r="O187" s="297"/>
      <c r="P187" s="282"/>
      <c r="Q187" s="282"/>
      <c r="R187" s="282"/>
      <c r="S187" s="282"/>
      <c r="T187" s="282"/>
      <c r="U187" s="282"/>
      <c r="V187" s="282"/>
      <c r="W187" s="282"/>
      <c r="X187" s="282"/>
      <c r="Y187" s="282"/>
      <c r="Z187" s="282"/>
    </row>
    <row r="188" spans="1:26" ht="15.75" customHeight="1">
      <c r="A188" s="297"/>
      <c r="B188" s="297"/>
      <c r="C188" s="297"/>
      <c r="D188" s="297"/>
      <c r="E188" s="297"/>
      <c r="F188" s="297"/>
      <c r="G188" s="297"/>
      <c r="H188" s="297"/>
      <c r="I188" s="297"/>
      <c r="J188" s="297"/>
      <c r="K188" s="451"/>
      <c r="L188" s="297"/>
      <c r="M188" s="451"/>
      <c r="N188" s="297"/>
      <c r="O188" s="297"/>
      <c r="P188" s="282"/>
      <c r="Q188" s="282"/>
      <c r="R188" s="282"/>
      <c r="S188" s="282"/>
      <c r="T188" s="282"/>
      <c r="U188" s="282"/>
      <c r="V188" s="282"/>
      <c r="W188" s="282"/>
      <c r="X188" s="282"/>
      <c r="Y188" s="282"/>
      <c r="Z188" s="282"/>
    </row>
    <row r="189" spans="1:26" ht="15.75" customHeight="1">
      <c r="A189" s="297"/>
      <c r="B189" s="297"/>
      <c r="C189" s="297"/>
      <c r="D189" s="297"/>
      <c r="E189" s="297"/>
      <c r="F189" s="297"/>
      <c r="G189" s="297"/>
      <c r="H189" s="297"/>
      <c r="I189" s="297"/>
      <c r="J189" s="297"/>
      <c r="K189" s="451"/>
      <c r="L189" s="297"/>
      <c r="M189" s="451"/>
      <c r="N189" s="297"/>
      <c r="O189" s="297"/>
      <c r="P189" s="282"/>
      <c r="Q189" s="282"/>
      <c r="R189" s="282"/>
      <c r="S189" s="282"/>
      <c r="T189" s="282"/>
      <c r="U189" s="282"/>
      <c r="V189" s="282"/>
      <c r="W189" s="282"/>
      <c r="X189" s="282"/>
      <c r="Y189" s="282"/>
      <c r="Z189" s="282"/>
    </row>
    <row r="190" spans="1:26" ht="15.75" customHeight="1">
      <c r="A190" s="297"/>
      <c r="B190" s="297"/>
      <c r="C190" s="297"/>
      <c r="D190" s="297"/>
      <c r="E190" s="297"/>
      <c r="F190" s="297"/>
      <c r="G190" s="297"/>
      <c r="H190" s="297"/>
      <c r="I190" s="297"/>
      <c r="J190" s="297"/>
      <c r="K190" s="451"/>
      <c r="L190" s="297"/>
      <c r="M190" s="451"/>
      <c r="N190" s="297"/>
      <c r="O190" s="297"/>
      <c r="P190" s="282"/>
      <c r="Q190" s="282"/>
      <c r="R190" s="282"/>
      <c r="S190" s="282"/>
      <c r="T190" s="282"/>
      <c r="U190" s="282"/>
      <c r="V190" s="282"/>
      <c r="W190" s="282"/>
      <c r="X190" s="282"/>
      <c r="Y190" s="282"/>
      <c r="Z190" s="282"/>
    </row>
    <row r="191" spans="1:26" ht="15.75" customHeight="1">
      <c r="A191" s="297"/>
      <c r="B191" s="297"/>
      <c r="C191" s="297"/>
      <c r="D191" s="297"/>
      <c r="E191" s="297"/>
      <c r="F191" s="297"/>
      <c r="G191" s="297"/>
      <c r="H191" s="297"/>
      <c r="I191" s="297"/>
      <c r="J191" s="297"/>
      <c r="K191" s="451"/>
      <c r="L191" s="297"/>
      <c r="M191" s="451"/>
      <c r="N191" s="297"/>
      <c r="O191" s="297"/>
      <c r="P191" s="282"/>
      <c r="Q191" s="282"/>
      <c r="R191" s="282"/>
      <c r="S191" s="282"/>
      <c r="T191" s="282"/>
      <c r="U191" s="282"/>
      <c r="V191" s="282"/>
      <c r="W191" s="282"/>
      <c r="X191" s="282"/>
      <c r="Y191" s="282"/>
      <c r="Z191" s="282"/>
    </row>
    <row r="192" spans="1:26" ht="15.75" customHeight="1">
      <c r="A192" s="297"/>
      <c r="B192" s="297"/>
      <c r="C192" s="297"/>
      <c r="D192" s="297"/>
      <c r="E192" s="297"/>
      <c r="F192" s="297"/>
      <c r="G192" s="297"/>
      <c r="H192" s="297"/>
      <c r="I192" s="297"/>
      <c r="J192" s="297"/>
      <c r="K192" s="451"/>
      <c r="L192" s="297"/>
      <c r="M192" s="451"/>
      <c r="N192" s="297"/>
      <c r="O192" s="297"/>
      <c r="P192" s="282"/>
      <c r="Q192" s="282"/>
      <c r="R192" s="282"/>
      <c r="S192" s="282"/>
      <c r="T192" s="282"/>
      <c r="U192" s="282"/>
      <c r="V192" s="282"/>
      <c r="W192" s="282"/>
      <c r="X192" s="282"/>
      <c r="Y192" s="282"/>
      <c r="Z192" s="282"/>
    </row>
    <row r="193" spans="1:26" ht="15.75" customHeight="1">
      <c r="A193" s="297"/>
      <c r="B193" s="297"/>
      <c r="C193" s="297"/>
      <c r="D193" s="297"/>
      <c r="E193" s="297"/>
      <c r="F193" s="297"/>
      <c r="G193" s="297"/>
      <c r="H193" s="297"/>
      <c r="I193" s="297"/>
      <c r="J193" s="297"/>
      <c r="K193" s="451"/>
      <c r="L193" s="297"/>
      <c r="M193" s="451"/>
      <c r="N193" s="297"/>
      <c r="O193" s="297"/>
      <c r="P193" s="282"/>
      <c r="Q193" s="282"/>
      <c r="R193" s="282"/>
      <c r="S193" s="282"/>
      <c r="T193" s="282"/>
      <c r="U193" s="282"/>
      <c r="V193" s="282"/>
      <c r="W193" s="282"/>
      <c r="X193" s="282"/>
      <c r="Y193" s="282"/>
      <c r="Z193" s="282"/>
    </row>
    <row r="194" spans="1:26" ht="15.75" customHeight="1">
      <c r="A194" s="297"/>
      <c r="B194" s="297"/>
      <c r="C194" s="297"/>
      <c r="D194" s="297"/>
      <c r="E194" s="297"/>
      <c r="F194" s="297"/>
      <c r="G194" s="297"/>
      <c r="H194" s="297"/>
      <c r="I194" s="297"/>
      <c r="J194" s="297"/>
      <c r="K194" s="451"/>
      <c r="L194" s="297"/>
      <c r="M194" s="451"/>
      <c r="N194" s="297"/>
      <c r="O194" s="297"/>
      <c r="P194" s="282"/>
      <c r="Q194" s="282"/>
      <c r="R194" s="282"/>
      <c r="S194" s="282"/>
      <c r="T194" s="282"/>
      <c r="U194" s="282"/>
      <c r="V194" s="282"/>
      <c r="W194" s="282"/>
      <c r="X194" s="282"/>
      <c r="Y194" s="282"/>
      <c r="Z194" s="282"/>
    </row>
    <row r="195" spans="1:26" ht="15.75" customHeight="1">
      <c r="A195" s="297"/>
      <c r="B195" s="297"/>
      <c r="C195" s="297"/>
      <c r="D195" s="297"/>
      <c r="E195" s="297"/>
      <c r="F195" s="297"/>
      <c r="G195" s="297"/>
      <c r="H195" s="297"/>
      <c r="I195" s="297"/>
      <c r="J195" s="297"/>
      <c r="K195" s="451"/>
      <c r="L195" s="297"/>
      <c r="M195" s="451"/>
      <c r="N195" s="297"/>
      <c r="O195" s="297"/>
      <c r="P195" s="282"/>
      <c r="Q195" s="282"/>
      <c r="R195" s="282"/>
      <c r="S195" s="282"/>
      <c r="T195" s="282"/>
      <c r="U195" s="282"/>
      <c r="V195" s="282"/>
      <c r="W195" s="282"/>
      <c r="X195" s="282"/>
      <c r="Y195" s="282"/>
      <c r="Z195" s="282"/>
    </row>
    <row r="196" spans="1:26" ht="15.75" customHeight="1">
      <c r="A196" s="297"/>
      <c r="B196" s="297"/>
      <c r="C196" s="297"/>
      <c r="D196" s="297"/>
      <c r="E196" s="297"/>
      <c r="F196" s="297"/>
      <c r="G196" s="297"/>
      <c r="H196" s="297"/>
      <c r="I196" s="297"/>
      <c r="J196" s="297"/>
      <c r="K196" s="451"/>
      <c r="L196" s="297"/>
      <c r="M196" s="451"/>
      <c r="N196" s="297"/>
      <c r="O196" s="297"/>
      <c r="P196" s="282"/>
      <c r="Q196" s="282"/>
      <c r="R196" s="282"/>
      <c r="S196" s="282"/>
      <c r="T196" s="282"/>
      <c r="U196" s="282"/>
      <c r="V196" s="282"/>
      <c r="W196" s="282"/>
      <c r="X196" s="282"/>
      <c r="Y196" s="282"/>
      <c r="Z196" s="282"/>
    </row>
    <row r="197" spans="1:26" ht="15.75" customHeight="1">
      <c r="A197" s="297"/>
      <c r="B197" s="297"/>
      <c r="C197" s="297"/>
      <c r="D197" s="297"/>
      <c r="E197" s="297"/>
      <c r="F197" s="297"/>
      <c r="G197" s="297"/>
      <c r="H197" s="297"/>
      <c r="I197" s="297"/>
      <c r="J197" s="297"/>
      <c r="K197" s="451"/>
      <c r="L197" s="297"/>
      <c r="M197" s="451"/>
      <c r="N197" s="297"/>
      <c r="O197" s="297"/>
      <c r="P197" s="282"/>
      <c r="Q197" s="282"/>
      <c r="R197" s="282"/>
      <c r="S197" s="282"/>
      <c r="T197" s="282"/>
      <c r="U197" s="282"/>
      <c r="V197" s="282"/>
      <c r="W197" s="282"/>
      <c r="X197" s="282"/>
      <c r="Y197" s="282"/>
      <c r="Z197" s="282"/>
    </row>
    <row r="198" spans="1:26" ht="15.75" customHeight="1">
      <c r="A198" s="297"/>
      <c r="B198" s="297"/>
      <c r="C198" s="297"/>
      <c r="D198" s="297"/>
      <c r="E198" s="297"/>
      <c r="F198" s="297"/>
      <c r="G198" s="297"/>
      <c r="H198" s="297"/>
      <c r="I198" s="297"/>
      <c r="J198" s="297"/>
      <c r="K198" s="451"/>
      <c r="L198" s="297"/>
      <c r="M198" s="451"/>
      <c r="N198" s="297"/>
      <c r="O198" s="297"/>
      <c r="P198" s="282"/>
      <c r="Q198" s="282"/>
      <c r="R198" s="282"/>
      <c r="S198" s="282"/>
      <c r="T198" s="282"/>
      <c r="U198" s="282"/>
      <c r="V198" s="282"/>
      <c r="W198" s="282"/>
      <c r="X198" s="282"/>
      <c r="Y198" s="282"/>
      <c r="Z198" s="282"/>
    </row>
    <row r="199" spans="1:26" ht="15.75" customHeight="1">
      <c r="A199" s="297"/>
      <c r="B199" s="297"/>
      <c r="C199" s="297"/>
      <c r="D199" s="297"/>
      <c r="E199" s="297"/>
      <c r="F199" s="297"/>
      <c r="G199" s="297"/>
      <c r="H199" s="297"/>
      <c r="I199" s="297"/>
      <c r="J199" s="297"/>
      <c r="K199" s="451"/>
      <c r="L199" s="297"/>
      <c r="M199" s="451"/>
      <c r="N199" s="297"/>
      <c r="O199" s="297"/>
      <c r="P199" s="282"/>
      <c r="Q199" s="282"/>
      <c r="R199" s="282"/>
      <c r="S199" s="282"/>
      <c r="T199" s="282"/>
      <c r="U199" s="282"/>
      <c r="V199" s="282"/>
      <c r="W199" s="282"/>
      <c r="X199" s="282"/>
      <c r="Y199" s="282"/>
      <c r="Z199" s="282"/>
    </row>
    <row r="200" spans="1:26" ht="15.75" customHeight="1">
      <c r="A200" s="297"/>
      <c r="B200" s="297"/>
      <c r="C200" s="297"/>
      <c r="D200" s="297"/>
      <c r="E200" s="297"/>
      <c r="F200" s="297"/>
      <c r="G200" s="297"/>
      <c r="H200" s="297"/>
      <c r="I200" s="297"/>
      <c r="J200" s="297"/>
      <c r="K200" s="451"/>
      <c r="L200" s="297"/>
      <c r="M200" s="451"/>
      <c r="N200" s="297"/>
      <c r="O200" s="297"/>
      <c r="P200" s="282"/>
      <c r="Q200" s="282"/>
      <c r="R200" s="282"/>
      <c r="S200" s="282"/>
      <c r="T200" s="282"/>
      <c r="U200" s="282"/>
      <c r="V200" s="282"/>
      <c r="W200" s="282"/>
      <c r="X200" s="282"/>
      <c r="Y200" s="282"/>
      <c r="Z200" s="282"/>
    </row>
    <row r="201" spans="1:26" ht="15.75" customHeight="1">
      <c r="A201" s="297"/>
      <c r="B201" s="297"/>
      <c r="C201" s="297"/>
      <c r="D201" s="297"/>
      <c r="E201" s="297"/>
      <c r="F201" s="297"/>
      <c r="G201" s="297"/>
      <c r="H201" s="297"/>
      <c r="I201" s="297"/>
      <c r="J201" s="297"/>
      <c r="K201" s="451"/>
      <c r="L201" s="297"/>
      <c r="M201" s="451"/>
      <c r="N201" s="297"/>
      <c r="O201" s="297"/>
      <c r="P201" s="282"/>
      <c r="Q201" s="282"/>
      <c r="R201" s="282"/>
      <c r="S201" s="282"/>
      <c r="T201" s="282"/>
      <c r="U201" s="282"/>
      <c r="V201" s="282"/>
      <c r="W201" s="282"/>
      <c r="X201" s="282"/>
      <c r="Y201" s="282"/>
      <c r="Z201" s="282"/>
    </row>
    <row r="202" spans="1:26" ht="15.75" customHeight="1">
      <c r="A202" s="297"/>
      <c r="B202" s="297"/>
      <c r="C202" s="297"/>
      <c r="D202" s="297"/>
      <c r="E202" s="297"/>
      <c r="F202" s="297"/>
      <c r="G202" s="297"/>
      <c r="H202" s="297"/>
      <c r="I202" s="297"/>
      <c r="J202" s="297"/>
      <c r="K202" s="451"/>
      <c r="L202" s="297"/>
      <c r="M202" s="451"/>
      <c r="N202" s="297"/>
      <c r="O202" s="297"/>
      <c r="P202" s="282"/>
      <c r="Q202" s="282"/>
      <c r="R202" s="282"/>
      <c r="S202" s="282"/>
      <c r="T202" s="282"/>
      <c r="U202" s="282"/>
      <c r="V202" s="282"/>
      <c r="W202" s="282"/>
      <c r="X202" s="282"/>
      <c r="Y202" s="282"/>
      <c r="Z202" s="282"/>
    </row>
    <row r="203" spans="1:26" ht="15.75" customHeight="1">
      <c r="A203" s="297"/>
      <c r="B203" s="297"/>
      <c r="C203" s="297"/>
      <c r="D203" s="297"/>
      <c r="E203" s="297"/>
      <c r="F203" s="297"/>
      <c r="G203" s="297"/>
      <c r="H203" s="297"/>
      <c r="I203" s="297"/>
      <c r="J203" s="297"/>
      <c r="K203" s="451"/>
      <c r="L203" s="297"/>
      <c r="M203" s="451"/>
      <c r="N203" s="297"/>
      <c r="O203" s="297"/>
      <c r="P203" s="282"/>
      <c r="Q203" s="282"/>
      <c r="R203" s="282"/>
      <c r="S203" s="282"/>
      <c r="T203" s="282"/>
      <c r="U203" s="282"/>
      <c r="V203" s="282"/>
      <c r="W203" s="282"/>
      <c r="X203" s="282"/>
      <c r="Y203" s="282"/>
      <c r="Z203" s="282"/>
    </row>
    <row r="204" spans="1:26" ht="15.75" customHeight="1">
      <c r="A204" s="297"/>
      <c r="B204" s="297"/>
      <c r="C204" s="297"/>
      <c r="D204" s="297"/>
      <c r="E204" s="297"/>
      <c r="F204" s="297"/>
      <c r="G204" s="297"/>
      <c r="H204" s="297"/>
      <c r="I204" s="297"/>
      <c r="J204" s="297"/>
      <c r="K204" s="451"/>
      <c r="L204" s="297"/>
      <c r="M204" s="451"/>
      <c r="N204" s="297"/>
      <c r="O204" s="297"/>
      <c r="P204" s="282"/>
      <c r="Q204" s="282"/>
      <c r="R204" s="282"/>
      <c r="S204" s="282"/>
      <c r="T204" s="282"/>
      <c r="U204" s="282"/>
      <c r="V204" s="282"/>
      <c r="W204" s="282"/>
      <c r="X204" s="282"/>
      <c r="Y204" s="282"/>
      <c r="Z204" s="282"/>
    </row>
    <row r="205" spans="1:26" ht="15.75" customHeight="1">
      <c r="A205" s="297"/>
      <c r="B205" s="297"/>
      <c r="C205" s="297"/>
      <c r="D205" s="297"/>
      <c r="E205" s="297"/>
      <c r="F205" s="297"/>
      <c r="G205" s="297"/>
      <c r="H205" s="297"/>
      <c r="I205" s="297"/>
      <c r="J205" s="297"/>
      <c r="K205" s="451"/>
      <c r="L205" s="297"/>
      <c r="M205" s="451"/>
      <c r="N205" s="297"/>
      <c r="O205" s="297"/>
      <c r="P205" s="282"/>
      <c r="Q205" s="282"/>
      <c r="R205" s="282"/>
      <c r="S205" s="282"/>
      <c r="T205" s="282"/>
      <c r="U205" s="282"/>
      <c r="V205" s="282"/>
      <c r="W205" s="282"/>
      <c r="X205" s="282"/>
      <c r="Y205" s="282"/>
      <c r="Z205" s="282"/>
    </row>
    <row r="206" spans="1:26" ht="15.75" customHeight="1">
      <c r="A206" s="297"/>
      <c r="B206" s="297"/>
      <c r="C206" s="297"/>
      <c r="D206" s="297"/>
      <c r="E206" s="297"/>
      <c r="F206" s="297"/>
      <c r="G206" s="297"/>
      <c r="H206" s="297"/>
      <c r="I206" s="297"/>
      <c r="J206" s="297"/>
      <c r="K206" s="451"/>
      <c r="L206" s="297"/>
      <c r="M206" s="451"/>
      <c r="N206" s="297"/>
      <c r="O206" s="297"/>
      <c r="P206" s="282"/>
      <c r="Q206" s="282"/>
      <c r="R206" s="282"/>
      <c r="S206" s="282"/>
      <c r="T206" s="282"/>
      <c r="U206" s="282"/>
      <c r="V206" s="282"/>
      <c r="W206" s="282"/>
      <c r="X206" s="282"/>
      <c r="Y206" s="282"/>
      <c r="Z206" s="282"/>
    </row>
    <row r="207" spans="1:26" ht="15.75" customHeight="1">
      <c r="A207" s="297"/>
      <c r="B207" s="297"/>
      <c r="C207" s="297"/>
      <c r="D207" s="297"/>
      <c r="E207" s="297"/>
      <c r="F207" s="297"/>
      <c r="G207" s="297"/>
      <c r="H207" s="297"/>
      <c r="I207" s="297"/>
      <c r="J207" s="297"/>
      <c r="K207" s="451"/>
      <c r="L207" s="297"/>
      <c r="M207" s="451"/>
      <c r="N207" s="297"/>
      <c r="O207" s="297"/>
      <c r="P207" s="282"/>
      <c r="Q207" s="282"/>
      <c r="R207" s="282"/>
      <c r="S207" s="282"/>
      <c r="T207" s="282"/>
      <c r="U207" s="282"/>
      <c r="V207" s="282"/>
      <c r="W207" s="282"/>
      <c r="X207" s="282"/>
      <c r="Y207" s="282"/>
      <c r="Z207" s="282"/>
    </row>
    <row r="208" spans="1:26" ht="15.75" customHeight="1">
      <c r="A208" s="297"/>
      <c r="B208" s="297"/>
      <c r="C208" s="297"/>
      <c r="D208" s="297"/>
      <c r="E208" s="297"/>
      <c r="F208" s="297"/>
      <c r="G208" s="297"/>
      <c r="H208" s="297"/>
      <c r="I208" s="297"/>
      <c r="J208" s="297"/>
      <c r="K208" s="451"/>
      <c r="L208" s="297"/>
      <c r="M208" s="451"/>
      <c r="N208" s="297"/>
      <c r="O208" s="297"/>
      <c r="P208" s="282"/>
      <c r="Q208" s="282"/>
      <c r="R208" s="282"/>
      <c r="S208" s="282"/>
      <c r="T208" s="282"/>
      <c r="U208" s="282"/>
      <c r="V208" s="282"/>
      <c r="W208" s="282"/>
      <c r="X208" s="282"/>
      <c r="Y208" s="282"/>
      <c r="Z208" s="282"/>
    </row>
    <row r="209" spans="1:26" ht="15.75" customHeight="1">
      <c r="A209" s="297"/>
      <c r="B209" s="297"/>
      <c r="C209" s="297"/>
      <c r="D209" s="297"/>
      <c r="E209" s="297"/>
      <c r="F209" s="297"/>
      <c r="G209" s="297"/>
      <c r="H209" s="297"/>
      <c r="I209" s="297"/>
      <c r="J209" s="297"/>
      <c r="K209" s="451"/>
      <c r="L209" s="297"/>
      <c r="M209" s="451"/>
      <c r="N209" s="297"/>
      <c r="O209" s="297"/>
      <c r="P209" s="282"/>
      <c r="Q209" s="282"/>
      <c r="R209" s="282"/>
      <c r="S209" s="282"/>
      <c r="T209" s="282"/>
      <c r="U209" s="282"/>
      <c r="V209" s="282"/>
      <c r="W209" s="282"/>
      <c r="X209" s="282"/>
      <c r="Y209" s="282"/>
      <c r="Z209" s="282"/>
    </row>
    <row r="210" spans="1:26" ht="15.75" customHeight="1">
      <c r="A210" s="297"/>
      <c r="B210" s="297"/>
      <c r="C210" s="297"/>
      <c r="D210" s="297"/>
      <c r="E210" s="297"/>
      <c r="F210" s="297"/>
      <c r="G210" s="297"/>
      <c r="H210" s="297"/>
      <c r="I210" s="297"/>
      <c r="J210" s="297"/>
      <c r="K210" s="451"/>
      <c r="L210" s="297"/>
      <c r="M210" s="451"/>
      <c r="N210" s="297"/>
      <c r="O210" s="297"/>
      <c r="P210" s="282"/>
      <c r="Q210" s="282"/>
      <c r="R210" s="282"/>
      <c r="S210" s="282"/>
      <c r="T210" s="282"/>
      <c r="U210" s="282"/>
      <c r="V210" s="282"/>
      <c r="W210" s="282"/>
      <c r="X210" s="282"/>
      <c r="Y210" s="282"/>
      <c r="Z210" s="282"/>
    </row>
    <row r="211" spans="1:26" ht="15.75" customHeight="1">
      <c r="A211" s="297"/>
      <c r="B211" s="297"/>
      <c r="C211" s="297"/>
      <c r="D211" s="297"/>
      <c r="E211" s="297"/>
      <c r="F211" s="297"/>
      <c r="G211" s="297"/>
      <c r="H211" s="297"/>
      <c r="I211" s="297"/>
      <c r="J211" s="297"/>
      <c r="K211" s="451"/>
      <c r="L211" s="297"/>
      <c r="M211" s="451"/>
      <c r="N211" s="297"/>
      <c r="O211" s="297"/>
      <c r="P211" s="282"/>
      <c r="Q211" s="282"/>
      <c r="R211" s="282"/>
      <c r="S211" s="282"/>
      <c r="T211" s="282"/>
      <c r="U211" s="282"/>
      <c r="V211" s="282"/>
      <c r="W211" s="282"/>
      <c r="X211" s="282"/>
      <c r="Y211" s="282"/>
      <c r="Z211" s="282"/>
    </row>
    <row r="212" spans="1:26" ht="15.75" customHeight="1">
      <c r="A212" s="297"/>
      <c r="B212" s="297"/>
      <c r="C212" s="297"/>
      <c r="D212" s="297"/>
      <c r="E212" s="297"/>
      <c r="F212" s="297"/>
      <c r="G212" s="297"/>
      <c r="H212" s="297"/>
      <c r="I212" s="297"/>
      <c r="J212" s="297"/>
      <c r="K212" s="451"/>
      <c r="L212" s="297"/>
      <c r="M212" s="451"/>
      <c r="N212" s="297"/>
      <c r="O212" s="297"/>
      <c r="P212" s="282"/>
      <c r="Q212" s="282"/>
      <c r="R212" s="282"/>
      <c r="S212" s="282"/>
      <c r="T212" s="282"/>
      <c r="U212" s="282"/>
      <c r="V212" s="282"/>
      <c r="W212" s="282"/>
      <c r="X212" s="282"/>
      <c r="Y212" s="282"/>
      <c r="Z212" s="282"/>
    </row>
    <row r="213" spans="1:26" ht="15.75" customHeight="1">
      <c r="A213" s="297"/>
      <c r="B213" s="297"/>
      <c r="C213" s="297"/>
      <c r="D213" s="297"/>
      <c r="E213" s="297"/>
      <c r="F213" s="297"/>
      <c r="G213" s="297"/>
      <c r="H213" s="297"/>
      <c r="I213" s="297"/>
      <c r="J213" s="297"/>
      <c r="K213" s="451"/>
      <c r="L213" s="297"/>
      <c r="M213" s="451"/>
      <c r="N213" s="297"/>
      <c r="O213" s="297"/>
      <c r="P213" s="282"/>
      <c r="Q213" s="282"/>
      <c r="R213" s="282"/>
      <c r="S213" s="282"/>
      <c r="T213" s="282"/>
      <c r="U213" s="282"/>
      <c r="V213" s="282"/>
      <c r="W213" s="282"/>
      <c r="X213" s="282"/>
      <c r="Y213" s="282"/>
      <c r="Z213" s="282"/>
    </row>
    <row r="214" spans="1:26" ht="15.75" customHeight="1">
      <c r="A214" s="297"/>
      <c r="B214" s="297"/>
      <c r="C214" s="297"/>
      <c r="D214" s="297"/>
      <c r="E214" s="297"/>
      <c r="F214" s="297"/>
      <c r="G214" s="297"/>
      <c r="H214" s="297"/>
      <c r="I214" s="297"/>
      <c r="J214" s="297"/>
      <c r="K214" s="451"/>
      <c r="L214" s="297"/>
      <c r="M214" s="451"/>
      <c r="N214" s="297"/>
      <c r="O214" s="297"/>
      <c r="P214" s="282"/>
      <c r="Q214" s="282"/>
      <c r="R214" s="282"/>
      <c r="S214" s="282"/>
      <c r="T214" s="282"/>
      <c r="U214" s="282"/>
      <c r="V214" s="282"/>
      <c r="W214" s="282"/>
      <c r="X214" s="282"/>
      <c r="Y214" s="282"/>
      <c r="Z214" s="282"/>
    </row>
    <row r="215" spans="1:26" ht="15.75" customHeight="1">
      <c r="A215" s="297"/>
      <c r="B215" s="297"/>
      <c r="C215" s="297"/>
      <c r="D215" s="297"/>
      <c r="E215" s="297"/>
      <c r="F215" s="297"/>
      <c r="G215" s="297"/>
      <c r="H215" s="297"/>
      <c r="I215" s="297"/>
      <c r="J215" s="297"/>
      <c r="K215" s="451"/>
      <c r="L215" s="297"/>
      <c r="M215" s="451"/>
      <c r="N215" s="297"/>
      <c r="O215" s="297"/>
      <c r="P215" s="282"/>
      <c r="Q215" s="282"/>
      <c r="R215" s="282"/>
      <c r="S215" s="282"/>
      <c r="T215" s="282"/>
      <c r="U215" s="282"/>
      <c r="V215" s="282"/>
      <c r="W215" s="282"/>
      <c r="X215" s="282"/>
      <c r="Y215" s="282"/>
      <c r="Z215" s="282"/>
    </row>
    <row r="216" spans="1:26" ht="15.75" customHeight="1">
      <c r="A216" s="297"/>
      <c r="B216" s="297"/>
      <c r="C216" s="297"/>
      <c r="D216" s="297"/>
      <c r="E216" s="297"/>
      <c r="F216" s="297"/>
      <c r="G216" s="297"/>
      <c r="H216" s="297"/>
      <c r="I216" s="297"/>
      <c r="J216" s="297"/>
      <c r="K216" s="451"/>
      <c r="L216" s="297"/>
      <c r="M216" s="451"/>
      <c r="N216" s="297"/>
      <c r="O216" s="297"/>
      <c r="P216" s="282"/>
      <c r="Q216" s="282"/>
      <c r="R216" s="282"/>
      <c r="S216" s="282"/>
      <c r="T216" s="282"/>
      <c r="U216" s="282"/>
      <c r="V216" s="282"/>
      <c r="W216" s="282"/>
      <c r="X216" s="282"/>
      <c r="Y216" s="282"/>
      <c r="Z216" s="282"/>
    </row>
    <row r="217" spans="1:26" ht="15.75" customHeight="1">
      <c r="A217" s="297"/>
      <c r="B217" s="297"/>
      <c r="C217" s="297"/>
      <c r="D217" s="297"/>
      <c r="E217" s="297"/>
      <c r="F217" s="297"/>
      <c r="G217" s="297"/>
      <c r="H217" s="297"/>
      <c r="I217" s="297"/>
      <c r="J217" s="297"/>
      <c r="K217" s="451"/>
      <c r="L217" s="297"/>
      <c r="M217" s="451"/>
      <c r="N217" s="297"/>
      <c r="O217" s="297"/>
      <c r="P217" s="282"/>
      <c r="Q217" s="282"/>
      <c r="R217" s="282"/>
      <c r="S217" s="282"/>
      <c r="T217" s="282"/>
      <c r="U217" s="282"/>
      <c r="V217" s="282"/>
      <c r="W217" s="282"/>
      <c r="X217" s="282"/>
      <c r="Y217" s="282"/>
      <c r="Z217" s="282"/>
    </row>
    <row r="218" spans="1:26" ht="15.75" customHeight="1">
      <c r="A218" s="297"/>
      <c r="B218" s="297"/>
      <c r="C218" s="297"/>
      <c r="D218" s="297"/>
      <c r="E218" s="297"/>
      <c r="F218" s="297"/>
      <c r="G218" s="297"/>
      <c r="H218" s="297"/>
      <c r="I218" s="297"/>
      <c r="J218" s="297"/>
      <c r="K218" s="451"/>
      <c r="L218" s="297"/>
      <c r="M218" s="451"/>
      <c r="N218" s="297"/>
      <c r="O218" s="297"/>
      <c r="P218" s="282"/>
      <c r="Q218" s="282"/>
      <c r="R218" s="282"/>
      <c r="S218" s="282"/>
      <c r="T218" s="282"/>
      <c r="U218" s="282"/>
      <c r="V218" s="282"/>
      <c r="W218" s="282"/>
      <c r="X218" s="282"/>
      <c r="Y218" s="282"/>
      <c r="Z218" s="282"/>
    </row>
    <row r="219" spans="1:26" ht="15.75" customHeight="1">
      <c r="A219" s="297"/>
      <c r="B219" s="297"/>
      <c r="C219" s="297"/>
      <c r="D219" s="297"/>
      <c r="E219" s="297"/>
      <c r="F219" s="297"/>
      <c r="G219" s="297"/>
      <c r="H219" s="297"/>
      <c r="I219" s="297"/>
      <c r="J219" s="297"/>
      <c r="K219" s="451"/>
      <c r="L219" s="297"/>
      <c r="M219" s="451"/>
      <c r="N219" s="297"/>
      <c r="O219" s="297"/>
      <c r="P219" s="282"/>
      <c r="Q219" s="282"/>
      <c r="R219" s="282"/>
      <c r="S219" s="282"/>
      <c r="T219" s="282"/>
      <c r="U219" s="282"/>
      <c r="V219" s="282"/>
      <c r="W219" s="282"/>
      <c r="X219" s="282"/>
      <c r="Y219" s="282"/>
      <c r="Z219" s="282"/>
    </row>
    <row r="220" spans="1:26" ht="15.75" customHeight="1">
      <c r="A220" s="297"/>
      <c r="B220" s="297"/>
      <c r="C220" s="297"/>
      <c r="D220" s="297"/>
      <c r="E220" s="297"/>
      <c r="F220" s="297"/>
      <c r="G220" s="297"/>
      <c r="H220" s="297"/>
      <c r="I220" s="297"/>
      <c r="J220" s="297"/>
      <c r="K220" s="451"/>
      <c r="L220" s="297"/>
      <c r="M220" s="451"/>
      <c r="N220" s="297"/>
      <c r="O220" s="297"/>
      <c r="P220" s="282"/>
      <c r="Q220" s="282"/>
      <c r="R220" s="282"/>
      <c r="S220" s="282"/>
      <c r="T220" s="282"/>
      <c r="U220" s="282"/>
      <c r="V220" s="282"/>
      <c r="W220" s="282"/>
      <c r="X220" s="282"/>
      <c r="Y220" s="282"/>
      <c r="Z220" s="282"/>
    </row>
    <row r="221" spans="1:26" ht="15.75" customHeight="1">
      <c r="A221" s="297"/>
      <c r="B221" s="297"/>
      <c r="C221" s="297"/>
      <c r="D221" s="297"/>
      <c r="E221" s="297"/>
      <c r="F221" s="297"/>
      <c r="G221" s="297"/>
      <c r="H221" s="297"/>
      <c r="I221" s="297"/>
      <c r="J221" s="297"/>
      <c r="K221" s="297"/>
      <c r="L221" s="297"/>
      <c r="M221" s="297"/>
      <c r="N221" s="297"/>
      <c r="O221" s="297"/>
      <c r="P221" s="297"/>
      <c r="Q221" s="297"/>
      <c r="R221" s="297"/>
      <c r="S221" s="297"/>
      <c r="T221" s="297"/>
      <c r="U221" s="297"/>
      <c r="V221" s="297"/>
      <c r="W221" s="297"/>
      <c r="X221" s="297"/>
      <c r="Y221" s="297"/>
      <c r="Z221" s="297"/>
    </row>
    <row r="222" spans="1:26" ht="15.75" customHeight="1">
      <c r="A222" s="297"/>
      <c r="B222" s="297"/>
      <c r="C222" s="297"/>
      <c r="D222" s="297"/>
      <c r="E222" s="297"/>
      <c r="F222" s="297"/>
      <c r="G222" s="297"/>
      <c r="H222" s="297"/>
      <c r="I222" s="297"/>
      <c r="J222" s="297"/>
      <c r="K222" s="297"/>
      <c r="L222" s="297"/>
      <c r="M222" s="297"/>
      <c r="N222" s="297"/>
      <c r="O222" s="297"/>
      <c r="P222" s="297"/>
      <c r="Q222" s="297"/>
      <c r="R222" s="297"/>
      <c r="S222" s="297"/>
      <c r="T222" s="297"/>
      <c r="U222" s="297"/>
      <c r="V222" s="297"/>
      <c r="W222" s="297"/>
      <c r="X222" s="297"/>
      <c r="Y222" s="297"/>
      <c r="Z222" s="297"/>
    </row>
    <row r="223" spans="1:26" ht="15.75" customHeight="1">
      <c r="A223" s="297"/>
      <c r="B223" s="297"/>
      <c r="C223" s="297"/>
      <c r="D223" s="297"/>
      <c r="E223" s="297"/>
      <c r="F223" s="297"/>
      <c r="G223" s="297"/>
      <c r="H223" s="297"/>
      <c r="I223" s="297"/>
      <c r="J223" s="297"/>
      <c r="K223" s="297"/>
      <c r="L223" s="297"/>
      <c r="M223" s="297"/>
      <c r="N223" s="297"/>
      <c r="O223" s="297"/>
      <c r="P223" s="297"/>
      <c r="Q223" s="297"/>
      <c r="R223" s="297"/>
      <c r="S223" s="297"/>
      <c r="T223" s="297"/>
      <c r="U223" s="297"/>
      <c r="V223" s="297"/>
      <c r="W223" s="297"/>
      <c r="X223" s="297"/>
      <c r="Y223" s="297"/>
      <c r="Z223" s="297"/>
    </row>
    <row r="224" spans="1:26" ht="15.75" customHeight="1">
      <c r="A224" s="297"/>
      <c r="B224" s="297"/>
      <c r="C224" s="297"/>
      <c r="D224" s="297"/>
      <c r="E224" s="297"/>
      <c r="F224" s="297"/>
      <c r="G224" s="297"/>
      <c r="H224" s="297"/>
      <c r="I224" s="297"/>
      <c r="J224" s="297"/>
      <c r="K224" s="297"/>
      <c r="L224" s="297"/>
      <c r="M224" s="297"/>
      <c r="N224" s="297"/>
      <c r="O224" s="297"/>
      <c r="P224" s="297"/>
      <c r="Q224" s="297"/>
      <c r="R224" s="297"/>
      <c r="S224" s="297"/>
      <c r="T224" s="297"/>
      <c r="U224" s="297"/>
      <c r="V224" s="297"/>
      <c r="W224" s="297"/>
      <c r="X224" s="297"/>
      <c r="Y224" s="297"/>
      <c r="Z224" s="297"/>
    </row>
    <row r="225" spans="1:26" ht="15.75" customHeight="1">
      <c r="A225" s="297"/>
      <c r="B225" s="297"/>
      <c r="C225" s="297"/>
      <c r="D225" s="297"/>
      <c r="E225" s="297"/>
      <c r="F225" s="297"/>
      <c r="G225" s="297"/>
      <c r="H225" s="297"/>
      <c r="I225" s="297"/>
      <c r="J225" s="297"/>
      <c r="K225" s="297"/>
      <c r="L225" s="297"/>
      <c r="M225" s="297"/>
      <c r="N225" s="297"/>
      <c r="O225" s="297"/>
      <c r="P225" s="297"/>
      <c r="Q225" s="297"/>
      <c r="R225" s="297"/>
      <c r="S225" s="297"/>
      <c r="T225" s="297"/>
      <c r="U225" s="297"/>
      <c r="V225" s="297"/>
      <c r="W225" s="297"/>
      <c r="X225" s="297"/>
      <c r="Y225" s="297"/>
      <c r="Z225" s="297"/>
    </row>
    <row r="226" spans="1:26" ht="15.75" customHeight="1">
      <c r="A226" s="297"/>
      <c r="B226" s="297"/>
      <c r="C226" s="297"/>
      <c r="D226" s="297"/>
      <c r="E226" s="297"/>
      <c r="F226" s="297"/>
      <c r="G226" s="297"/>
      <c r="H226" s="297"/>
      <c r="I226" s="297"/>
      <c r="J226" s="297"/>
      <c r="K226" s="297"/>
      <c r="L226" s="297"/>
      <c r="M226" s="297"/>
      <c r="N226" s="297"/>
      <c r="O226" s="297"/>
      <c r="P226" s="297"/>
      <c r="Q226" s="297"/>
      <c r="R226" s="297"/>
      <c r="S226" s="297"/>
      <c r="T226" s="297"/>
      <c r="U226" s="297"/>
      <c r="V226" s="297"/>
      <c r="W226" s="297"/>
      <c r="X226" s="297"/>
      <c r="Y226" s="297"/>
      <c r="Z226" s="297"/>
    </row>
    <row r="227" spans="1:26" ht="15.75" customHeight="1">
      <c r="A227" s="297"/>
      <c r="B227" s="297"/>
      <c r="C227" s="297"/>
      <c r="D227" s="297"/>
      <c r="E227" s="297"/>
      <c r="F227" s="297"/>
      <c r="G227" s="297"/>
      <c r="H227" s="297"/>
      <c r="I227" s="297"/>
      <c r="J227" s="297"/>
      <c r="K227" s="297"/>
      <c r="L227" s="297"/>
      <c r="M227" s="297"/>
      <c r="N227" s="297"/>
      <c r="O227" s="297"/>
      <c r="P227" s="297"/>
      <c r="Q227" s="297"/>
      <c r="R227" s="297"/>
      <c r="S227" s="297"/>
      <c r="T227" s="297"/>
      <c r="U227" s="297"/>
      <c r="V227" s="297"/>
      <c r="W227" s="297"/>
      <c r="X227" s="297"/>
      <c r="Y227" s="297"/>
      <c r="Z227" s="297"/>
    </row>
    <row r="228" spans="1:26" ht="15.75" customHeight="1">
      <c r="A228" s="297"/>
      <c r="B228" s="297"/>
      <c r="C228" s="297"/>
      <c r="D228" s="297"/>
      <c r="E228" s="297"/>
      <c r="F228" s="297"/>
      <c r="G228" s="297"/>
      <c r="H228" s="297"/>
      <c r="I228" s="297"/>
      <c r="J228" s="297"/>
      <c r="K228" s="297"/>
      <c r="L228" s="297"/>
      <c r="M228" s="297"/>
      <c r="N228" s="297"/>
      <c r="O228" s="297"/>
      <c r="P228" s="297"/>
      <c r="Q228" s="297"/>
      <c r="R228" s="297"/>
      <c r="S228" s="297"/>
      <c r="T228" s="297"/>
      <c r="U228" s="297"/>
      <c r="V228" s="297"/>
      <c r="W228" s="297"/>
      <c r="X228" s="297"/>
      <c r="Y228" s="297"/>
      <c r="Z228" s="297"/>
    </row>
    <row r="229" spans="1:26" ht="15.75" customHeight="1">
      <c r="A229" s="297"/>
      <c r="B229" s="297"/>
      <c r="C229" s="297"/>
      <c r="D229" s="297"/>
      <c r="E229" s="297"/>
      <c r="F229" s="297"/>
      <c r="G229" s="297"/>
      <c r="H229" s="297"/>
      <c r="I229" s="297"/>
      <c r="J229" s="297"/>
      <c r="K229" s="297"/>
      <c r="L229" s="297"/>
      <c r="M229" s="297"/>
      <c r="N229" s="297"/>
      <c r="O229" s="297"/>
      <c r="P229" s="297"/>
      <c r="Q229" s="297"/>
      <c r="R229" s="297"/>
      <c r="S229" s="297"/>
      <c r="T229" s="297"/>
      <c r="U229" s="297"/>
      <c r="V229" s="297"/>
      <c r="W229" s="297"/>
      <c r="X229" s="297"/>
      <c r="Y229" s="297"/>
      <c r="Z229" s="297"/>
    </row>
    <row r="230" spans="1:26" ht="15.75" customHeight="1">
      <c r="A230" s="297"/>
      <c r="B230" s="297"/>
      <c r="C230" s="297"/>
      <c r="D230" s="297"/>
      <c r="E230" s="297"/>
      <c r="F230" s="297"/>
      <c r="G230" s="297"/>
      <c r="H230" s="297"/>
      <c r="I230" s="297"/>
      <c r="J230" s="297"/>
      <c r="K230" s="297"/>
      <c r="L230" s="297"/>
      <c r="M230" s="297"/>
      <c r="N230" s="297"/>
      <c r="O230" s="297"/>
      <c r="P230" s="297"/>
      <c r="Q230" s="297"/>
      <c r="R230" s="297"/>
      <c r="S230" s="297"/>
      <c r="T230" s="297"/>
      <c r="U230" s="297"/>
      <c r="V230" s="297"/>
      <c r="W230" s="297"/>
      <c r="X230" s="297"/>
      <c r="Y230" s="297"/>
      <c r="Z230" s="297"/>
    </row>
    <row r="231" spans="1:26" ht="15.75" customHeight="1">
      <c r="A231" s="297"/>
      <c r="B231" s="297"/>
      <c r="C231" s="297"/>
      <c r="D231" s="297"/>
      <c r="E231" s="297"/>
      <c r="F231" s="297"/>
      <c r="G231" s="297"/>
      <c r="H231" s="297"/>
      <c r="I231" s="297"/>
      <c r="J231" s="297"/>
      <c r="K231" s="297"/>
      <c r="L231" s="297"/>
      <c r="M231" s="297"/>
      <c r="N231" s="297"/>
      <c r="O231" s="297"/>
      <c r="P231" s="297"/>
      <c r="Q231" s="297"/>
      <c r="R231" s="297"/>
      <c r="S231" s="297"/>
      <c r="T231" s="297"/>
      <c r="U231" s="297"/>
      <c r="V231" s="297"/>
      <c r="W231" s="297"/>
      <c r="X231" s="297"/>
      <c r="Y231" s="297"/>
      <c r="Z231" s="297"/>
    </row>
    <row r="232" spans="1:26" ht="15.75" customHeight="1">
      <c r="A232" s="297"/>
      <c r="B232" s="297"/>
      <c r="C232" s="297"/>
      <c r="D232" s="297"/>
      <c r="E232" s="297"/>
      <c r="F232" s="297"/>
      <c r="G232" s="297"/>
      <c r="H232" s="297"/>
      <c r="I232" s="297"/>
      <c r="J232" s="297"/>
      <c r="K232" s="297"/>
      <c r="L232" s="297"/>
      <c r="M232" s="297"/>
      <c r="N232" s="297"/>
      <c r="O232" s="297"/>
      <c r="P232" s="297"/>
      <c r="Q232" s="297"/>
      <c r="R232" s="297"/>
      <c r="S232" s="297"/>
      <c r="T232" s="297"/>
      <c r="U232" s="297"/>
      <c r="V232" s="297"/>
      <c r="W232" s="297"/>
      <c r="X232" s="297"/>
      <c r="Y232" s="297"/>
      <c r="Z232" s="297"/>
    </row>
    <row r="233" spans="1:26" ht="15.75" customHeight="1">
      <c r="A233" s="297"/>
      <c r="B233" s="297"/>
      <c r="C233" s="297"/>
      <c r="D233" s="297"/>
      <c r="E233" s="297"/>
      <c r="F233" s="297"/>
      <c r="G233" s="297"/>
      <c r="H233" s="297"/>
      <c r="I233" s="297"/>
      <c r="J233" s="297"/>
      <c r="K233" s="297"/>
      <c r="L233" s="297"/>
      <c r="M233" s="297"/>
      <c r="N233" s="297"/>
      <c r="O233" s="297"/>
      <c r="P233" s="297"/>
      <c r="Q233" s="297"/>
      <c r="R233" s="297"/>
      <c r="S233" s="297"/>
      <c r="T233" s="297"/>
      <c r="U233" s="297"/>
      <c r="V233" s="297"/>
      <c r="W233" s="297"/>
      <c r="X233" s="297"/>
      <c r="Y233" s="297"/>
      <c r="Z233" s="297"/>
    </row>
    <row r="234" spans="1:26" ht="15.75" customHeight="1">
      <c r="A234" s="297"/>
      <c r="B234" s="297"/>
      <c r="C234" s="297"/>
      <c r="D234" s="297"/>
      <c r="E234" s="297"/>
      <c r="F234" s="297"/>
      <c r="G234" s="297"/>
      <c r="H234" s="297"/>
      <c r="I234" s="297"/>
      <c r="J234" s="297"/>
      <c r="K234" s="297"/>
      <c r="L234" s="297"/>
      <c r="M234" s="297"/>
      <c r="N234" s="297"/>
      <c r="O234" s="297"/>
      <c r="P234" s="297"/>
      <c r="Q234" s="297"/>
      <c r="R234" s="297"/>
      <c r="S234" s="297"/>
      <c r="T234" s="297"/>
      <c r="U234" s="297"/>
      <c r="V234" s="297"/>
      <c r="W234" s="297"/>
      <c r="X234" s="297"/>
      <c r="Y234" s="297"/>
      <c r="Z234" s="297"/>
    </row>
    <row r="235" spans="1:26" ht="15.75" customHeight="1">
      <c r="A235" s="297"/>
      <c r="B235" s="297"/>
      <c r="C235" s="297"/>
      <c r="D235" s="297"/>
      <c r="E235" s="297"/>
      <c r="F235" s="297"/>
      <c r="G235" s="297"/>
      <c r="H235" s="297"/>
      <c r="I235" s="297"/>
      <c r="J235" s="297"/>
      <c r="K235" s="297"/>
      <c r="L235" s="297"/>
      <c r="M235" s="297"/>
      <c r="N235" s="297"/>
      <c r="O235" s="297"/>
      <c r="P235" s="297"/>
      <c r="Q235" s="297"/>
      <c r="R235" s="297"/>
      <c r="S235" s="297"/>
      <c r="T235" s="297"/>
      <c r="U235" s="297"/>
      <c r="V235" s="297"/>
      <c r="W235" s="297"/>
      <c r="X235" s="297"/>
      <c r="Y235" s="297"/>
      <c r="Z235" s="297"/>
    </row>
    <row r="236" spans="1:26" ht="15.75" customHeight="1">
      <c r="A236" s="297"/>
      <c r="B236" s="297"/>
      <c r="C236" s="297"/>
      <c r="D236" s="297"/>
      <c r="E236" s="297"/>
      <c r="F236" s="297"/>
      <c r="G236" s="297"/>
      <c r="H236" s="297"/>
      <c r="I236" s="297"/>
      <c r="J236" s="297"/>
      <c r="K236" s="297"/>
      <c r="L236" s="297"/>
      <c r="M236" s="297"/>
      <c r="N236" s="297"/>
      <c r="O236" s="297"/>
      <c r="P236" s="297"/>
      <c r="Q236" s="297"/>
      <c r="R236" s="297"/>
      <c r="S236" s="297"/>
      <c r="T236" s="297"/>
      <c r="U236" s="297"/>
      <c r="V236" s="297"/>
      <c r="W236" s="297"/>
      <c r="X236" s="297"/>
      <c r="Y236" s="297"/>
      <c r="Z236" s="297"/>
    </row>
    <row r="237" spans="1:26" ht="15.75" customHeight="1">
      <c r="A237" s="297"/>
      <c r="B237" s="297"/>
      <c r="C237" s="297"/>
      <c r="D237" s="297"/>
      <c r="E237" s="297"/>
      <c r="F237" s="297"/>
      <c r="G237" s="297"/>
      <c r="H237" s="297"/>
      <c r="I237" s="297"/>
      <c r="J237" s="297"/>
      <c r="K237" s="297"/>
      <c r="L237" s="297"/>
      <c r="M237" s="297"/>
      <c r="N237" s="297"/>
      <c r="O237" s="297"/>
      <c r="P237" s="297"/>
      <c r="Q237" s="297"/>
      <c r="R237" s="297"/>
      <c r="S237" s="297"/>
      <c r="T237" s="297"/>
      <c r="U237" s="297"/>
      <c r="V237" s="297"/>
      <c r="W237" s="297"/>
      <c r="X237" s="297"/>
      <c r="Y237" s="297"/>
      <c r="Z237" s="297"/>
    </row>
    <row r="238" spans="1:26" ht="15.75" customHeight="1">
      <c r="A238" s="297"/>
      <c r="B238" s="297"/>
      <c r="C238" s="297"/>
      <c r="D238" s="297"/>
      <c r="E238" s="297"/>
      <c r="F238" s="297"/>
      <c r="G238" s="297"/>
      <c r="H238" s="297"/>
      <c r="I238" s="297"/>
      <c r="J238" s="297"/>
      <c r="K238" s="297"/>
      <c r="L238" s="297"/>
      <c r="M238" s="297"/>
      <c r="N238" s="297"/>
      <c r="O238" s="297"/>
      <c r="P238" s="297"/>
      <c r="Q238" s="297"/>
      <c r="R238" s="297"/>
      <c r="S238" s="297"/>
      <c r="T238" s="297"/>
      <c r="U238" s="297"/>
      <c r="V238" s="297"/>
      <c r="W238" s="297"/>
      <c r="X238" s="297"/>
      <c r="Y238" s="297"/>
      <c r="Z238" s="297"/>
    </row>
    <row r="239" spans="1:26" ht="15.75" customHeight="1">
      <c r="A239" s="297"/>
      <c r="B239" s="297"/>
      <c r="C239" s="297"/>
      <c r="D239" s="297"/>
      <c r="E239" s="297"/>
      <c r="F239" s="297"/>
      <c r="G239" s="297"/>
      <c r="H239" s="297"/>
      <c r="I239" s="297"/>
      <c r="J239" s="297"/>
      <c r="K239" s="297"/>
      <c r="L239" s="297"/>
      <c r="M239" s="297"/>
      <c r="N239" s="297"/>
      <c r="O239" s="297"/>
      <c r="P239" s="297"/>
      <c r="Q239" s="297"/>
      <c r="R239" s="297"/>
      <c r="S239" s="297"/>
      <c r="T239" s="297"/>
      <c r="U239" s="297"/>
      <c r="V239" s="297"/>
      <c r="W239" s="297"/>
      <c r="X239" s="297"/>
      <c r="Y239" s="297"/>
      <c r="Z239" s="297"/>
    </row>
    <row r="240" spans="1:26" ht="15.75" customHeight="1">
      <c r="A240" s="297"/>
      <c r="B240" s="297"/>
      <c r="C240" s="297"/>
      <c r="D240" s="297"/>
      <c r="E240" s="297"/>
      <c r="F240" s="297"/>
      <c r="G240" s="297"/>
      <c r="H240" s="297"/>
      <c r="I240" s="297"/>
      <c r="J240" s="297"/>
      <c r="K240" s="297"/>
      <c r="L240" s="297"/>
      <c r="M240" s="297"/>
      <c r="N240" s="297"/>
      <c r="O240" s="297"/>
      <c r="P240" s="297"/>
      <c r="Q240" s="297"/>
      <c r="R240" s="297"/>
      <c r="S240" s="297"/>
      <c r="T240" s="297"/>
      <c r="U240" s="297"/>
      <c r="V240" s="297"/>
      <c r="W240" s="297"/>
      <c r="X240" s="297"/>
      <c r="Y240" s="297"/>
      <c r="Z240" s="297"/>
    </row>
    <row r="241" spans="1:26" ht="15.75" customHeight="1">
      <c r="A241" s="297"/>
      <c r="B241" s="297"/>
      <c r="C241" s="297"/>
      <c r="D241" s="297"/>
      <c r="E241" s="297"/>
      <c r="F241" s="297"/>
      <c r="G241" s="297"/>
      <c r="H241" s="297"/>
      <c r="I241" s="297"/>
      <c r="J241" s="297"/>
      <c r="K241" s="297"/>
      <c r="L241" s="297"/>
      <c r="M241" s="297"/>
      <c r="N241" s="297"/>
      <c r="O241" s="297"/>
      <c r="P241" s="297"/>
      <c r="Q241" s="297"/>
      <c r="R241" s="297"/>
      <c r="S241" s="297"/>
      <c r="T241" s="297"/>
      <c r="U241" s="297"/>
      <c r="V241" s="297"/>
      <c r="W241" s="297"/>
      <c r="X241" s="297"/>
      <c r="Y241" s="297"/>
      <c r="Z241" s="297"/>
    </row>
    <row r="242" spans="1:26" ht="15.75" customHeight="1">
      <c r="A242" s="297"/>
      <c r="B242" s="297"/>
      <c r="C242" s="297"/>
      <c r="D242" s="297"/>
      <c r="E242" s="297"/>
      <c r="F242" s="297"/>
      <c r="G242" s="297"/>
      <c r="H242" s="297"/>
      <c r="I242" s="297"/>
      <c r="J242" s="297"/>
      <c r="K242" s="297"/>
      <c r="L242" s="297"/>
      <c r="M242" s="297"/>
      <c r="N242" s="297"/>
      <c r="O242" s="297"/>
      <c r="P242" s="297"/>
      <c r="Q242" s="297"/>
      <c r="R242" s="297"/>
      <c r="S242" s="297"/>
      <c r="T242" s="297"/>
      <c r="U242" s="297"/>
      <c r="V242" s="297"/>
      <c r="W242" s="297"/>
      <c r="X242" s="297"/>
      <c r="Y242" s="297"/>
      <c r="Z242" s="297"/>
    </row>
    <row r="243" spans="1:26" ht="15.75" customHeight="1">
      <c r="A243" s="297"/>
      <c r="B243" s="297"/>
      <c r="C243" s="297"/>
      <c r="D243" s="297"/>
      <c r="E243" s="297"/>
      <c r="F243" s="297"/>
      <c r="G243" s="297"/>
      <c r="H243" s="297"/>
      <c r="I243" s="297"/>
      <c r="J243" s="297"/>
      <c r="K243" s="297"/>
      <c r="L243" s="297"/>
      <c r="M243" s="297"/>
      <c r="N243" s="297"/>
      <c r="O243" s="297"/>
      <c r="P243" s="297"/>
      <c r="Q243" s="297"/>
      <c r="R243" s="297"/>
      <c r="S243" s="297"/>
      <c r="T243" s="297"/>
      <c r="U243" s="297"/>
      <c r="V243" s="297"/>
      <c r="W243" s="297"/>
      <c r="X243" s="297"/>
      <c r="Y243" s="297"/>
      <c r="Z243" s="297"/>
    </row>
    <row r="244" spans="1:26" ht="15.75" customHeight="1">
      <c r="A244" s="297"/>
      <c r="B244" s="297"/>
      <c r="C244" s="297"/>
      <c r="D244" s="297"/>
      <c r="E244" s="297"/>
      <c r="F244" s="297"/>
      <c r="G244" s="297"/>
      <c r="H244" s="297"/>
      <c r="I244" s="297"/>
      <c r="J244" s="297"/>
      <c r="K244" s="297"/>
      <c r="L244" s="297"/>
      <c r="M244" s="297"/>
      <c r="N244" s="297"/>
      <c r="O244" s="297"/>
      <c r="P244" s="297"/>
      <c r="Q244" s="297"/>
      <c r="R244" s="297"/>
      <c r="S244" s="297"/>
      <c r="T244" s="297"/>
      <c r="U244" s="297"/>
      <c r="V244" s="297"/>
      <c r="W244" s="297"/>
      <c r="X244" s="297"/>
      <c r="Y244" s="297"/>
      <c r="Z244" s="297"/>
    </row>
    <row r="245" spans="1:26" ht="15.75" customHeight="1">
      <c r="A245" s="297"/>
      <c r="B245" s="297"/>
      <c r="C245" s="297"/>
      <c r="D245" s="297"/>
      <c r="E245" s="297"/>
      <c r="F245" s="297"/>
      <c r="G245" s="297"/>
      <c r="H245" s="297"/>
      <c r="I245" s="297"/>
      <c r="J245" s="297"/>
      <c r="K245" s="297"/>
      <c r="L245" s="297"/>
      <c r="M245" s="297"/>
      <c r="N245" s="297"/>
      <c r="O245" s="297"/>
      <c r="P245" s="297"/>
      <c r="Q245" s="297"/>
      <c r="R245" s="297"/>
      <c r="S245" s="297"/>
      <c r="T245" s="297"/>
      <c r="U245" s="297"/>
      <c r="V245" s="297"/>
      <c r="W245" s="297"/>
      <c r="X245" s="297"/>
      <c r="Y245" s="297"/>
      <c r="Z245" s="297"/>
    </row>
    <row r="246" spans="1:26" ht="15.75" customHeight="1">
      <c r="A246" s="297"/>
      <c r="B246" s="297"/>
      <c r="C246" s="297"/>
      <c r="D246" s="297"/>
      <c r="E246" s="297"/>
      <c r="F246" s="297"/>
      <c r="G246" s="297"/>
      <c r="H246" s="297"/>
      <c r="I246" s="297"/>
      <c r="J246" s="297"/>
      <c r="K246" s="297"/>
      <c r="L246" s="297"/>
      <c r="M246" s="297"/>
      <c r="N246" s="297"/>
      <c r="O246" s="297"/>
      <c r="P246" s="297"/>
      <c r="Q246" s="297"/>
      <c r="R246" s="297"/>
      <c r="S246" s="297"/>
      <c r="T246" s="297"/>
      <c r="U246" s="297"/>
      <c r="V246" s="297"/>
      <c r="W246" s="297"/>
      <c r="X246" s="297"/>
      <c r="Y246" s="297"/>
      <c r="Z246" s="297"/>
    </row>
    <row r="247" spans="1:26" ht="15.75" customHeight="1">
      <c r="A247" s="297"/>
      <c r="B247" s="297"/>
      <c r="C247" s="297"/>
      <c r="D247" s="297"/>
      <c r="E247" s="297"/>
      <c r="F247" s="297"/>
      <c r="G247" s="297"/>
      <c r="H247" s="297"/>
      <c r="I247" s="297"/>
      <c r="J247" s="297"/>
      <c r="K247" s="297"/>
      <c r="L247" s="297"/>
      <c r="M247" s="297"/>
      <c r="N247" s="297"/>
      <c r="O247" s="297"/>
      <c r="P247" s="297"/>
      <c r="Q247" s="297"/>
      <c r="R247" s="297"/>
      <c r="S247" s="297"/>
      <c r="T247" s="297"/>
      <c r="U247" s="297"/>
      <c r="V247" s="297"/>
      <c r="W247" s="297"/>
      <c r="X247" s="297"/>
      <c r="Y247" s="297"/>
      <c r="Z247" s="297"/>
    </row>
    <row r="248" spans="1:26" ht="15.75" customHeight="1">
      <c r="A248" s="297"/>
      <c r="B248" s="297"/>
      <c r="C248" s="297"/>
      <c r="D248" s="297"/>
      <c r="E248" s="297"/>
      <c r="F248" s="297"/>
      <c r="G248" s="297"/>
      <c r="H248" s="297"/>
      <c r="I248" s="297"/>
      <c r="J248" s="297"/>
      <c r="K248" s="297"/>
      <c r="L248" s="297"/>
      <c r="M248" s="297"/>
      <c r="N248" s="297"/>
      <c r="O248" s="297"/>
      <c r="P248" s="297"/>
      <c r="Q248" s="297"/>
      <c r="R248" s="297"/>
      <c r="S248" s="297"/>
      <c r="T248" s="297"/>
      <c r="U248" s="297"/>
      <c r="V248" s="297"/>
      <c r="W248" s="297"/>
      <c r="X248" s="297"/>
      <c r="Y248" s="297"/>
      <c r="Z248" s="297"/>
    </row>
    <row r="249" spans="1:26" ht="15.75" customHeight="1">
      <c r="A249" s="297"/>
      <c r="B249" s="297"/>
      <c r="C249" s="297"/>
      <c r="D249" s="297"/>
      <c r="E249" s="297"/>
      <c r="F249" s="297"/>
      <c r="G249" s="297"/>
      <c r="H249" s="297"/>
      <c r="I249" s="297"/>
      <c r="J249" s="297"/>
      <c r="K249" s="297"/>
      <c r="L249" s="297"/>
      <c r="M249" s="297"/>
      <c r="N249" s="297"/>
      <c r="O249" s="297"/>
      <c r="P249" s="297"/>
      <c r="Q249" s="297"/>
      <c r="R249" s="297"/>
      <c r="S249" s="297"/>
      <c r="T249" s="297"/>
      <c r="U249" s="297"/>
      <c r="V249" s="297"/>
      <c r="W249" s="297"/>
      <c r="X249" s="297"/>
      <c r="Y249" s="297"/>
      <c r="Z249" s="297"/>
    </row>
    <row r="250" spans="1:26" ht="15.75" customHeight="1">
      <c r="A250" s="297"/>
      <c r="B250" s="297"/>
      <c r="C250" s="297"/>
      <c r="D250" s="297"/>
      <c r="E250" s="297"/>
      <c r="F250" s="297"/>
      <c r="G250" s="297"/>
      <c r="H250" s="297"/>
      <c r="I250" s="297"/>
      <c r="J250" s="297"/>
      <c r="K250" s="297"/>
      <c r="L250" s="297"/>
      <c r="M250" s="297"/>
      <c r="N250" s="297"/>
      <c r="O250" s="297"/>
      <c r="P250" s="297"/>
      <c r="Q250" s="297"/>
      <c r="R250" s="297"/>
      <c r="S250" s="297"/>
      <c r="T250" s="297"/>
      <c r="U250" s="297"/>
      <c r="V250" s="297"/>
      <c r="W250" s="297"/>
      <c r="X250" s="297"/>
      <c r="Y250" s="297"/>
      <c r="Z250" s="297"/>
    </row>
    <row r="251" spans="1:26" ht="15.75" customHeight="1">
      <c r="A251" s="297"/>
      <c r="B251" s="297"/>
      <c r="C251" s="297"/>
      <c r="D251" s="297"/>
      <c r="E251" s="297"/>
      <c r="F251" s="297"/>
      <c r="G251" s="297"/>
      <c r="H251" s="297"/>
      <c r="I251" s="297"/>
      <c r="J251" s="297"/>
      <c r="K251" s="297"/>
      <c r="L251" s="297"/>
      <c r="M251" s="297"/>
      <c r="N251" s="297"/>
      <c r="O251" s="297"/>
      <c r="P251" s="297"/>
      <c r="Q251" s="297"/>
      <c r="R251" s="297"/>
      <c r="S251" s="297"/>
      <c r="T251" s="297"/>
      <c r="U251" s="297"/>
      <c r="V251" s="297"/>
      <c r="W251" s="297"/>
      <c r="X251" s="297"/>
      <c r="Y251" s="297"/>
      <c r="Z251" s="297"/>
    </row>
    <row r="252" spans="1:26" ht="15.75" customHeight="1">
      <c r="A252" s="297"/>
      <c r="B252" s="297"/>
      <c r="C252" s="297"/>
      <c r="D252" s="297"/>
      <c r="E252" s="297"/>
      <c r="F252" s="297"/>
      <c r="G252" s="297"/>
      <c r="H252" s="297"/>
      <c r="I252" s="297"/>
      <c r="J252" s="297"/>
      <c r="K252" s="297"/>
      <c r="L252" s="297"/>
      <c r="M252" s="297"/>
      <c r="N252" s="297"/>
      <c r="O252" s="297"/>
      <c r="P252" s="297"/>
      <c r="Q252" s="297"/>
      <c r="R252" s="297"/>
      <c r="S252" s="297"/>
      <c r="T252" s="297"/>
      <c r="U252" s="297"/>
      <c r="V252" s="297"/>
      <c r="W252" s="297"/>
      <c r="X252" s="297"/>
      <c r="Y252" s="297"/>
      <c r="Z252" s="297"/>
    </row>
    <row r="253" spans="1:26" ht="15.75" customHeight="1">
      <c r="A253" s="297"/>
      <c r="B253" s="297"/>
      <c r="C253" s="297"/>
      <c r="D253" s="297"/>
      <c r="E253" s="297"/>
      <c r="F253" s="297"/>
      <c r="G253" s="297"/>
      <c r="H253" s="297"/>
      <c r="I253" s="297"/>
      <c r="J253" s="297"/>
      <c r="K253" s="297"/>
      <c r="L253" s="297"/>
      <c r="M253" s="297"/>
      <c r="N253" s="297"/>
      <c r="O253" s="297"/>
      <c r="P253" s="297"/>
      <c r="Q253" s="297"/>
      <c r="R253" s="297"/>
      <c r="S253" s="297"/>
      <c r="T253" s="297"/>
      <c r="U253" s="297"/>
      <c r="V253" s="297"/>
      <c r="W253" s="297"/>
      <c r="X253" s="297"/>
      <c r="Y253" s="297"/>
      <c r="Z253" s="297"/>
    </row>
    <row r="254" spans="1:26" ht="15.75" customHeight="1">
      <c r="A254" s="297"/>
      <c r="B254" s="297"/>
      <c r="C254" s="297"/>
      <c r="D254" s="297"/>
      <c r="E254" s="297"/>
      <c r="F254" s="297"/>
      <c r="G254" s="297"/>
      <c r="H254" s="297"/>
      <c r="I254" s="297"/>
      <c r="J254" s="297"/>
      <c r="K254" s="297"/>
      <c r="L254" s="297"/>
      <c r="M254" s="297"/>
      <c r="N254" s="297"/>
      <c r="O254" s="297"/>
      <c r="P254" s="297"/>
      <c r="Q254" s="297"/>
      <c r="R254" s="297"/>
      <c r="S254" s="297"/>
      <c r="T254" s="297"/>
      <c r="U254" s="297"/>
      <c r="V254" s="297"/>
      <c r="W254" s="297"/>
      <c r="X254" s="297"/>
      <c r="Y254" s="297"/>
      <c r="Z254" s="297"/>
    </row>
    <row r="255" spans="1:26" ht="15.75" customHeight="1">
      <c r="A255" s="297"/>
      <c r="B255" s="297"/>
      <c r="C255" s="297"/>
      <c r="D255" s="297"/>
      <c r="E255" s="297"/>
      <c r="F255" s="297"/>
      <c r="G255" s="297"/>
      <c r="H255" s="297"/>
      <c r="I255" s="297"/>
      <c r="J255" s="297"/>
      <c r="K255" s="297"/>
      <c r="L255" s="297"/>
      <c r="M255" s="297"/>
      <c r="N255" s="297"/>
      <c r="O255" s="297"/>
      <c r="P255" s="297"/>
      <c r="Q255" s="297"/>
      <c r="R255" s="297"/>
      <c r="S255" s="297"/>
      <c r="T255" s="297"/>
      <c r="U255" s="297"/>
      <c r="V255" s="297"/>
      <c r="W255" s="297"/>
      <c r="X255" s="297"/>
      <c r="Y255" s="297"/>
      <c r="Z255" s="297"/>
    </row>
    <row r="256" spans="1:26" ht="15.75" customHeight="1">
      <c r="A256" s="297"/>
      <c r="B256" s="297"/>
      <c r="C256" s="297"/>
      <c r="D256" s="297"/>
      <c r="E256" s="297"/>
      <c r="F256" s="297"/>
      <c r="G256" s="297"/>
      <c r="H256" s="297"/>
      <c r="I256" s="297"/>
      <c r="J256" s="297"/>
      <c r="K256" s="297"/>
      <c r="L256" s="297"/>
      <c r="M256" s="297"/>
      <c r="N256" s="297"/>
      <c r="O256" s="297"/>
      <c r="P256" s="297"/>
      <c r="Q256" s="297"/>
      <c r="R256" s="297"/>
      <c r="S256" s="297"/>
      <c r="T256" s="297"/>
      <c r="U256" s="297"/>
      <c r="V256" s="297"/>
      <c r="W256" s="297"/>
      <c r="X256" s="297"/>
      <c r="Y256" s="297"/>
      <c r="Z256" s="297"/>
    </row>
    <row r="257" spans="1:26" ht="15.75" customHeight="1">
      <c r="A257" s="297"/>
      <c r="B257" s="297"/>
      <c r="C257" s="297"/>
      <c r="D257" s="297"/>
      <c r="E257" s="297"/>
      <c r="F257" s="297"/>
      <c r="G257" s="297"/>
      <c r="H257" s="297"/>
      <c r="I257" s="297"/>
      <c r="J257" s="297"/>
      <c r="K257" s="297"/>
      <c r="L257" s="297"/>
      <c r="M257" s="297"/>
      <c r="N257" s="297"/>
      <c r="O257" s="297"/>
      <c r="P257" s="297"/>
      <c r="Q257" s="297"/>
      <c r="R257" s="297"/>
      <c r="S257" s="297"/>
      <c r="T257" s="297"/>
      <c r="U257" s="297"/>
      <c r="V257" s="297"/>
      <c r="W257" s="297"/>
      <c r="X257" s="297"/>
      <c r="Y257" s="297"/>
      <c r="Z257" s="297"/>
    </row>
    <row r="258" spans="1:26" ht="15.75" customHeight="1">
      <c r="A258" s="297"/>
      <c r="B258" s="297"/>
      <c r="C258" s="297"/>
      <c r="D258" s="297"/>
      <c r="E258" s="297"/>
      <c r="F258" s="297"/>
      <c r="G258" s="297"/>
      <c r="H258" s="297"/>
      <c r="I258" s="297"/>
      <c r="J258" s="297"/>
      <c r="K258" s="297"/>
      <c r="L258" s="297"/>
      <c r="M258" s="297"/>
      <c r="N258" s="297"/>
      <c r="O258" s="297"/>
      <c r="P258" s="297"/>
      <c r="Q258" s="297"/>
      <c r="R258" s="297"/>
      <c r="S258" s="297"/>
      <c r="T258" s="297"/>
      <c r="U258" s="297"/>
      <c r="V258" s="297"/>
      <c r="W258" s="297"/>
      <c r="X258" s="297"/>
      <c r="Y258" s="297"/>
      <c r="Z258" s="297"/>
    </row>
    <row r="259" spans="1:26" ht="15.75" customHeight="1">
      <c r="A259" s="297"/>
      <c r="B259" s="297"/>
      <c r="C259" s="297"/>
      <c r="D259" s="297"/>
      <c r="E259" s="297"/>
      <c r="F259" s="297"/>
      <c r="G259" s="297"/>
      <c r="H259" s="297"/>
      <c r="I259" s="297"/>
      <c r="J259" s="297"/>
      <c r="K259" s="297"/>
      <c r="L259" s="297"/>
      <c r="M259" s="297"/>
      <c r="N259" s="297"/>
      <c r="O259" s="297"/>
      <c r="P259" s="297"/>
      <c r="Q259" s="297"/>
      <c r="R259" s="297"/>
      <c r="S259" s="297"/>
      <c r="T259" s="297"/>
      <c r="U259" s="297"/>
      <c r="V259" s="297"/>
      <c r="W259" s="297"/>
      <c r="X259" s="297"/>
      <c r="Y259" s="297"/>
      <c r="Z259" s="297"/>
    </row>
    <row r="260" spans="1:26" ht="15.75" customHeight="1">
      <c r="A260" s="297"/>
      <c r="B260" s="297"/>
      <c r="C260" s="297"/>
      <c r="D260" s="297"/>
      <c r="E260" s="297"/>
      <c r="F260" s="297"/>
      <c r="G260" s="297"/>
      <c r="H260" s="297"/>
      <c r="I260" s="297"/>
      <c r="J260" s="297"/>
      <c r="K260" s="297"/>
      <c r="L260" s="297"/>
      <c r="M260" s="297"/>
      <c r="N260" s="297"/>
      <c r="O260" s="297"/>
      <c r="P260" s="297"/>
      <c r="Q260" s="297"/>
      <c r="R260" s="297"/>
      <c r="S260" s="297"/>
      <c r="T260" s="297"/>
      <c r="U260" s="297"/>
      <c r="V260" s="297"/>
      <c r="W260" s="297"/>
      <c r="X260" s="297"/>
      <c r="Y260" s="297"/>
      <c r="Z260" s="297"/>
    </row>
    <row r="261" spans="1:26" ht="15.75" customHeight="1">
      <c r="A261" s="297"/>
      <c r="B261" s="297"/>
      <c r="C261" s="297"/>
      <c r="D261" s="297"/>
      <c r="E261" s="297"/>
      <c r="F261" s="297"/>
      <c r="G261" s="297"/>
      <c r="H261" s="297"/>
      <c r="I261" s="297"/>
      <c r="J261" s="297"/>
      <c r="K261" s="297"/>
      <c r="L261" s="297"/>
      <c r="M261" s="297"/>
      <c r="N261" s="297"/>
      <c r="O261" s="297"/>
      <c r="P261" s="297"/>
      <c r="Q261" s="297"/>
      <c r="R261" s="297"/>
      <c r="S261" s="297"/>
      <c r="T261" s="297"/>
      <c r="U261" s="297"/>
      <c r="V261" s="297"/>
      <c r="W261" s="297"/>
      <c r="X261" s="297"/>
      <c r="Y261" s="297"/>
      <c r="Z261" s="297"/>
    </row>
    <row r="262" spans="1:26" ht="15.75" customHeight="1">
      <c r="A262" s="297"/>
      <c r="B262" s="297"/>
      <c r="C262" s="297"/>
      <c r="D262" s="297"/>
      <c r="E262" s="297"/>
      <c r="F262" s="297"/>
      <c r="G262" s="297"/>
      <c r="H262" s="297"/>
      <c r="I262" s="297"/>
      <c r="J262" s="297"/>
      <c r="K262" s="297"/>
      <c r="L262" s="297"/>
      <c r="M262" s="297"/>
      <c r="N262" s="297"/>
      <c r="O262" s="297"/>
      <c r="P262" s="297"/>
      <c r="Q262" s="297"/>
      <c r="R262" s="297"/>
      <c r="S262" s="297"/>
      <c r="T262" s="297"/>
      <c r="U262" s="297"/>
      <c r="V262" s="297"/>
      <c r="W262" s="297"/>
      <c r="X262" s="297"/>
      <c r="Y262" s="297"/>
      <c r="Z262" s="297"/>
    </row>
    <row r="263" spans="1:26" ht="15.75" customHeight="1">
      <c r="A263" s="297"/>
      <c r="B263" s="297"/>
      <c r="C263" s="297"/>
      <c r="D263" s="297"/>
      <c r="E263" s="297"/>
      <c r="F263" s="297"/>
      <c r="G263" s="297"/>
      <c r="H263" s="297"/>
      <c r="I263" s="297"/>
      <c r="J263" s="297"/>
      <c r="K263" s="297"/>
      <c r="L263" s="297"/>
      <c r="M263" s="297"/>
      <c r="N263" s="297"/>
      <c r="O263" s="297"/>
      <c r="P263" s="297"/>
      <c r="Q263" s="297"/>
      <c r="R263" s="297"/>
      <c r="S263" s="297"/>
      <c r="T263" s="297"/>
      <c r="U263" s="297"/>
      <c r="V263" s="297"/>
      <c r="W263" s="297"/>
      <c r="X263" s="297"/>
      <c r="Y263" s="297"/>
      <c r="Z263" s="297"/>
    </row>
    <row r="264" spans="1:26" ht="15.75" customHeight="1">
      <c r="A264" s="297"/>
      <c r="B264" s="297"/>
      <c r="C264" s="297"/>
      <c r="D264" s="297"/>
      <c r="E264" s="297"/>
      <c r="F264" s="297"/>
      <c r="G264" s="297"/>
      <c r="H264" s="297"/>
      <c r="I264" s="297"/>
      <c r="J264" s="297"/>
      <c r="K264" s="297"/>
      <c r="L264" s="297"/>
      <c r="M264" s="297"/>
      <c r="N264" s="297"/>
      <c r="O264" s="297"/>
      <c r="P264" s="297"/>
      <c r="Q264" s="297"/>
      <c r="R264" s="297"/>
      <c r="S264" s="297"/>
      <c r="T264" s="297"/>
      <c r="U264" s="297"/>
      <c r="V264" s="297"/>
      <c r="W264" s="297"/>
      <c r="X264" s="297"/>
      <c r="Y264" s="297"/>
      <c r="Z264" s="297"/>
    </row>
    <row r="265" spans="1:26" ht="15.75" customHeight="1">
      <c r="A265" s="297"/>
      <c r="B265" s="297"/>
      <c r="C265" s="297"/>
      <c r="D265" s="297"/>
      <c r="E265" s="297"/>
      <c r="F265" s="297"/>
      <c r="G265" s="297"/>
      <c r="H265" s="297"/>
      <c r="I265" s="297"/>
      <c r="J265" s="297"/>
      <c r="K265" s="297"/>
      <c r="L265" s="297"/>
      <c r="M265" s="297"/>
      <c r="N265" s="297"/>
      <c r="O265" s="297"/>
      <c r="P265" s="297"/>
      <c r="Q265" s="297"/>
      <c r="R265" s="297"/>
      <c r="S265" s="297"/>
      <c r="T265" s="297"/>
      <c r="U265" s="297"/>
      <c r="V265" s="297"/>
      <c r="W265" s="297"/>
      <c r="X265" s="297"/>
      <c r="Y265" s="297"/>
      <c r="Z265" s="297"/>
    </row>
    <row r="266" spans="1:26" ht="15.75" customHeight="1">
      <c r="A266" s="297"/>
      <c r="B266" s="297"/>
      <c r="C266" s="297"/>
      <c r="D266" s="297"/>
      <c r="E266" s="297"/>
      <c r="F266" s="297"/>
      <c r="G266" s="297"/>
      <c r="H266" s="297"/>
      <c r="I266" s="297"/>
      <c r="J266" s="297"/>
      <c r="K266" s="297"/>
      <c r="L266" s="297"/>
      <c r="M266" s="297"/>
      <c r="N266" s="297"/>
      <c r="O266" s="297"/>
      <c r="P266" s="297"/>
      <c r="Q266" s="297"/>
      <c r="R266" s="297"/>
      <c r="S266" s="297"/>
      <c r="T266" s="297"/>
      <c r="U266" s="297"/>
      <c r="V266" s="297"/>
      <c r="W266" s="297"/>
      <c r="X266" s="297"/>
      <c r="Y266" s="297"/>
      <c r="Z266" s="297"/>
    </row>
    <row r="267" spans="1:26" ht="15.75" customHeight="1">
      <c r="A267" s="297"/>
      <c r="B267" s="297"/>
      <c r="C267" s="297"/>
      <c r="D267" s="297"/>
      <c r="E267" s="297"/>
      <c r="F267" s="297"/>
      <c r="G267" s="297"/>
      <c r="H267" s="297"/>
      <c r="I267" s="297"/>
      <c r="J267" s="297"/>
      <c r="K267" s="297"/>
      <c r="L267" s="297"/>
      <c r="M267" s="297"/>
      <c r="N267" s="297"/>
      <c r="O267" s="297"/>
      <c r="P267" s="297"/>
      <c r="Q267" s="297"/>
      <c r="R267" s="297"/>
      <c r="S267" s="297"/>
      <c r="T267" s="297"/>
      <c r="U267" s="297"/>
      <c r="V267" s="297"/>
      <c r="W267" s="297"/>
      <c r="X267" s="297"/>
      <c r="Y267" s="297"/>
      <c r="Z267" s="297"/>
    </row>
    <row r="268" spans="1:26" ht="15.75" customHeight="1">
      <c r="A268" s="297"/>
      <c r="B268" s="297"/>
      <c r="C268" s="297"/>
      <c r="D268" s="297"/>
      <c r="E268" s="297"/>
      <c r="F268" s="297"/>
      <c r="G268" s="297"/>
      <c r="H268" s="297"/>
      <c r="I268" s="297"/>
      <c r="J268" s="297"/>
      <c r="K268" s="297"/>
      <c r="L268" s="297"/>
      <c r="M268" s="297"/>
      <c r="N268" s="297"/>
      <c r="O268" s="297"/>
      <c r="P268" s="297"/>
      <c r="Q268" s="297"/>
      <c r="R268" s="297"/>
      <c r="S268" s="297"/>
      <c r="T268" s="297"/>
      <c r="U268" s="297"/>
      <c r="V268" s="297"/>
      <c r="W268" s="297"/>
      <c r="X268" s="297"/>
      <c r="Y268" s="297"/>
      <c r="Z268" s="297"/>
    </row>
    <row r="269" spans="1:26" ht="15.75" customHeight="1">
      <c r="A269" s="297"/>
      <c r="B269" s="297"/>
      <c r="C269" s="297"/>
      <c r="D269" s="297"/>
      <c r="E269" s="297"/>
      <c r="F269" s="297"/>
      <c r="G269" s="297"/>
      <c r="H269" s="297"/>
      <c r="I269" s="297"/>
      <c r="J269" s="297"/>
      <c r="K269" s="297"/>
      <c r="L269" s="297"/>
      <c r="M269" s="297"/>
      <c r="N269" s="297"/>
      <c r="O269" s="297"/>
      <c r="P269" s="297"/>
      <c r="Q269" s="297"/>
      <c r="R269" s="297"/>
      <c r="S269" s="297"/>
      <c r="T269" s="297"/>
      <c r="U269" s="297"/>
      <c r="V269" s="297"/>
      <c r="W269" s="297"/>
      <c r="X269" s="297"/>
      <c r="Y269" s="297"/>
      <c r="Z269" s="297"/>
    </row>
    <row r="270" spans="1:26" ht="15.75" customHeight="1">
      <c r="A270" s="297"/>
      <c r="B270" s="297"/>
      <c r="C270" s="297"/>
      <c r="D270" s="297"/>
      <c r="E270" s="297"/>
      <c r="F270" s="297"/>
      <c r="G270" s="297"/>
      <c r="H270" s="297"/>
      <c r="I270" s="297"/>
      <c r="J270" s="297"/>
      <c r="K270" s="297"/>
      <c r="L270" s="297"/>
      <c r="M270" s="297"/>
      <c r="N270" s="297"/>
      <c r="O270" s="297"/>
      <c r="P270" s="297"/>
      <c r="Q270" s="297"/>
      <c r="R270" s="297"/>
      <c r="S270" s="297"/>
      <c r="T270" s="297"/>
      <c r="U270" s="297"/>
      <c r="V270" s="297"/>
      <c r="W270" s="297"/>
      <c r="X270" s="297"/>
      <c r="Y270" s="297"/>
      <c r="Z270" s="297"/>
    </row>
    <row r="271" spans="1:26" ht="15.75" customHeight="1">
      <c r="A271" s="297"/>
      <c r="B271" s="297"/>
      <c r="C271" s="297"/>
      <c r="D271" s="297"/>
      <c r="E271" s="297"/>
      <c r="F271" s="297"/>
      <c r="G271" s="297"/>
      <c r="H271" s="297"/>
      <c r="I271" s="297"/>
      <c r="J271" s="297"/>
      <c r="K271" s="297"/>
      <c r="L271" s="297"/>
      <c r="M271" s="297"/>
      <c r="N271" s="297"/>
      <c r="O271" s="297"/>
      <c r="P271" s="297"/>
      <c r="Q271" s="297"/>
      <c r="R271" s="297"/>
      <c r="S271" s="297"/>
      <c r="T271" s="297"/>
      <c r="U271" s="297"/>
      <c r="V271" s="297"/>
      <c r="W271" s="297"/>
      <c r="X271" s="297"/>
      <c r="Y271" s="297"/>
      <c r="Z271" s="297"/>
    </row>
    <row r="272" spans="1:26" ht="15.75" customHeight="1">
      <c r="A272" s="297"/>
      <c r="B272" s="297"/>
      <c r="C272" s="297"/>
      <c r="D272" s="297"/>
      <c r="E272" s="297"/>
      <c r="F272" s="297"/>
      <c r="G272" s="297"/>
      <c r="H272" s="297"/>
      <c r="I272" s="297"/>
      <c r="J272" s="297"/>
      <c r="K272" s="297"/>
      <c r="L272" s="297"/>
      <c r="M272" s="297"/>
      <c r="N272" s="297"/>
      <c r="O272" s="297"/>
      <c r="P272" s="297"/>
      <c r="Q272" s="297"/>
      <c r="R272" s="297"/>
      <c r="S272" s="297"/>
      <c r="T272" s="297"/>
      <c r="U272" s="297"/>
      <c r="V272" s="297"/>
      <c r="W272" s="297"/>
      <c r="X272" s="297"/>
      <c r="Y272" s="297"/>
      <c r="Z272" s="297"/>
    </row>
    <row r="273" spans="1:26" ht="15.75" customHeight="1">
      <c r="A273" s="297"/>
      <c r="B273" s="297"/>
      <c r="C273" s="297"/>
      <c r="D273" s="297"/>
      <c r="E273" s="297"/>
      <c r="F273" s="297"/>
      <c r="G273" s="297"/>
      <c r="H273" s="297"/>
      <c r="I273" s="297"/>
      <c r="J273" s="297"/>
      <c r="K273" s="297"/>
      <c r="L273" s="297"/>
      <c r="M273" s="297"/>
      <c r="N273" s="297"/>
      <c r="O273" s="297"/>
      <c r="P273" s="297"/>
      <c r="Q273" s="297"/>
      <c r="R273" s="297"/>
      <c r="S273" s="297"/>
      <c r="T273" s="297"/>
      <c r="U273" s="297"/>
      <c r="V273" s="297"/>
      <c r="W273" s="297"/>
      <c r="X273" s="297"/>
      <c r="Y273" s="297"/>
      <c r="Z273" s="297"/>
    </row>
    <row r="274" spans="1:26" ht="15.75" customHeight="1">
      <c r="A274" s="297"/>
      <c r="B274" s="297"/>
      <c r="C274" s="297"/>
      <c r="D274" s="297"/>
      <c r="E274" s="297"/>
      <c r="F274" s="297"/>
      <c r="G274" s="297"/>
      <c r="H274" s="297"/>
      <c r="I274" s="297"/>
      <c r="J274" s="297"/>
      <c r="K274" s="297"/>
      <c r="L274" s="297"/>
      <c r="M274" s="297"/>
      <c r="N274" s="297"/>
      <c r="O274" s="297"/>
      <c r="P274" s="297"/>
      <c r="Q274" s="297"/>
      <c r="R274" s="297"/>
      <c r="S274" s="297"/>
      <c r="T274" s="297"/>
      <c r="U274" s="297"/>
      <c r="V274" s="297"/>
      <c r="W274" s="297"/>
      <c r="X274" s="297"/>
      <c r="Y274" s="297"/>
      <c r="Z274" s="297"/>
    </row>
    <row r="275" spans="1:26" ht="15.75" customHeight="1">
      <c r="A275" s="297"/>
      <c r="B275" s="297"/>
      <c r="C275" s="297"/>
      <c r="D275" s="297"/>
      <c r="E275" s="297"/>
      <c r="F275" s="297"/>
      <c r="G275" s="297"/>
      <c r="H275" s="297"/>
      <c r="I275" s="297"/>
      <c r="J275" s="297"/>
      <c r="K275" s="297"/>
      <c r="L275" s="297"/>
      <c r="M275" s="297"/>
      <c r="N275" s="297"/>
      <c r="O275" s="297"/>
      <c r="P275" s="297"/>
      <c r="Q275" s="297"/>
      <c r="R275" s="297"/>
      <c r="S275" s="297"/>
      <c r="T275" s="297"/>
      <c r="U275" s="297"/>
      <c r="V275" s="297"/>
      <c r="W275" s="297"/>
      <c r="X275" s="297"/>
      <c r="Y275" s="297"/>
      <c r="Z275" s="297"/>
    </row>
    <row r="276" spans="1:26" ht="15.75" customHeight="1">
      <c r="A276" s="297"/>
      <c r="B276" s="297"/>
      <c r="C276" s="297"/>
      <c r="D276" s="297"/>
      <c r="E276" s="297"/>
      <c r="F276" s="297"/>
      <c r="G276" s="297"/>
      <c r="H276" s="297"/>
      <c r="I276" s="297"/>
      <c r="J276" s="297"/>
      <c r="K276" s="297"/>
      <c r="L276" s="297"/>
      <c r="M276" s="297"/>
      <c r="N276" s="297"/>
      <c r="O276" s="297"/>
      <c r="P276" s="297"/>
      <c r="Q276" s="297"/>
      <c r="R276" s="297"/>
      <c r="S276" s="297"/>
      <c r="T276" s="297"/>
      <c r="U276" s="297"/>
      <c r="V276" s="297"/>
      <c r="W276" s="297"/>
      <c r="X276" s="297"/>
      <c r="Y276" s="297"/>
      <c r="Z276" s="297"/>
    </row>
    <row r="277" spans="1:26" ht="15.75" customHeight="1">
      <c r="A277" s="297"/>
      <c r="B277" s="297"/>
      <c r="C277" s="297"/>
      <c r="D277" s="297"/>
      <c r="E277" s="297"/>
      <c r="F277" s="297"/>
      <c r="G277" s="297"/>
      <c r="H277" s="297"/>
      <c r="I277" s="297"/>
      <c r="J277" s="297"/>
      <c r="K277" s="297"/>
      <c r="L277" s="297"/>
      <c r="M277" s="297"/>
      <c r="N277" s="297"/>
      <c r="O277" s="297"/>
      <c r="P277" s="297"/>
      <c r="Q277" s="297"/>
      <c r="R277" s="297"/>
      <c r="S277" s="297"/>
      <c r="T277" s="297"/>
      <c r="U277" s="297"/>
      <c r="V277" s="297"/>
      <c r="W277" s="297"/>
      <c r="X277" s="297"/>
      <c r="Y277" s="297"/>
      <c r="Z277" s="297"/>
    </row>
    <row r="278" spans="1:26" ht="15.75" customHeight="1">
      <c r="A278" s="297"/>
      <c r="B278" s="297"/>
      <c r="C278" s="297"/>
      <c r="D278" s="297"/>
      <c r="E278" s="297"/>
      <c r="F278" s="297"/>
      <c r="G278" s="297"/>
      <c r="H278" s="297"/>
      <c r="I278" s="297"/>
      <c r="J278" s="297"/>
      <c r="K278" s="297"/>
      <c r="L278" s="297"/>
      <c r="M278" s="297"/>
      <c r="N278" s="297"/>
      <c r="O278" s="297"/>
      <c r="P278" s="297"/>
      <c r="Q278" s="297"/>
      <c r="R278" s="297"/>
      <c r="S278" s="297"/>
      <c r="T278" s="297"/>
      <c r="U278" s="297"/>
      <c r="V278" s="297"/>
      <c r="W278" s="297"/>
      <c r="X278" s="297"/>
      <c r="Y278" s="297"/>
      <c r="Z278" s="297"/>
    </row>
    <row r="279" spans="1:26" ht="15.75" customHeight="1">
      <c r="A279" s="297"/>
      <c r="B279" s="297"/>
      <c r="C279" s="297"/>
      <c r="D279" s="297"/>
      <c r="E279" s="297"/>
      <c r="F279" s="297"/>
      <c r="G279" s="297"/>
      <c r="H279" s="297"/>
      <c r="I279" s="297"/>
      <c r="J279" s="297"/>
      <c r="K279" s="297"/>
      <c r="L279" s="297"/>
      <c r="M279" s="297"/>
      <c r="N279" s="297"/>
      <c r="O279" s="297"/>
      <c r="P279" s="297"/>
      <c r="Q279" s="297"/>
      <c r="R279" s="297"/>
      <c r="S279" s="297"/>
      <c r="T279" s="297"/>
      <c r="U279" s="297"/>
      <c r="V279" s="297"/>
      <c r="W279" s="297"/>
      <c r="X279" s="297"/>
      <c r="Y279" s="297"/>
      <c r="Z279" s="297"/>
    </row>
    <row r="280" spans="1:26" ht="15.75" customHeight="1">
      <c r="A280" s="297"/>
      <c r="B280" s="297"/>
      <c r="C280" s="297"/>
      <c r="D280" s="297"/>
      <c r="E280" s="297"/>
      <c r="F280" s="297"/>
      <c r="G280" s="297"/>
      <c r="H280" s="297"/>
      <c r="I280" s="297"/>
      <c r="J280" s="297"/>
      <c r="K280" s="297"/>
      <c r="L280" s="297"/>
      <c r="M280" s="297"/>
      <c r="N280" s="297"/>
      <c r="O280" s="297"/>
      <c r="P280" s="297"/>
      <c r="Q280" s="297"/>
      <c r="R280" s="297"/>
      <c r="S280" s="297"/>
      <c r="T280" s="297"/>
      <c r="U280" s="297"/>
      <c r="V280" s="297"/>
      <c r="W280" s="297"/>
      <c r="X280" s="297"/>
      <c r="Y280" s="297"/>
      <c r="Z280" s="297"/>
    </row>
    <row r="281" spans="1:26" ht="15.75" customHeight="1">
      <c r="A281" s="297"/>
      <c r="B281" s="297"/>
      <c r="C281" s="297"/>
      <c r="D281" s="297"/>
      <c r="E281" s="297"/>
      <c r="F281" s="297"/>
      <c r="G281" s="297"/>
      <c r="H281" s="297"/>
      <c r="I281" s="297"/>
      <c r="J281" s="297"/>
      <c r="K281" s="297"/>
      <c r="L281" s="297"/>
      <c r="M281" s="297"/>
      <c r="N281" s="297"/>
      <c r="O281" s="297"/>
      <c r="P281" s="297"/>
      <c r="Q281" s="297"/>
      <c r="R281" s="297"/>
      <c r="S281" s="297"/>
      <c r="T281" s="297"/>
      <c r="U281" s="297"/>
      <c r="V281" s="297"/>
      <c r="W281" s="297"/>
      <c r="X281" s="297"/>
      <c r="Y281" s="297"/>
      <c r="Z281" s="297"/>
    </row>
    <row r="282" spans="1:26" ht="15.75" customHeight="1">
      <c r="A282" s="297"/>
      <c r="B282" s="297"/>
      <c r="C282" s="297"/>
      <c r="D282" s="297"/>
      <c r="E282" s="297"/>
      <c r="F282" s="297"/>
      <c r="G282" s="297"/>
      <c r="H282" s="297"/>
      <c r="I282" s="297"/>
      <c r="J282" s="297"/>
      <c r="K282" s="297"/>
      <c r="L282" s="297"/>
      <c r="M282" s="297"/>
      <c r="N282" s="297"/>
      <c r="O282" s="297"/>
      <c r="P282" s="297"/>
      <c r="Q282" s="297"/>
      <c r="R282" s="297"/>
      <c r="S282" s="297"/>
      <c r="T282" s="297"/>
      <c r="U282" s="297"/>
      <c r="V282" s="297"/>
      <c r="W282" s="297"/>
      <c r="X282" s="297"/>
      <c r="Y282" s="297"/>
      <c r="Z282" s="297"/>
    </row>
    <row r="283" spans="1:26" ht="15.75" customHeight="1">
      <c r="A283" s="297"/>
      <c r="B283" s="297"/>
      <c r="C283" s="297"/>
      <c r="D283" s="297"/>
      <c r="E283" s="297"/>
      <c r="F283" s="297"/>
      <c r="G283" s="297"/>
      <c r="H283" s="297"/>
      <c r="I283" s="297"/>
      <c r="J283" s="297"/>
      <c r="K283" s="297"/>
      <c r="L283" s="297"/>
      <c r="M283" s="297"/>
      <c r="N283" s="297"/>
      <c r="O283" s="297"/>
      <c r="P283" s="297"/>
      <c r="Q283" s="297"/>
      <c r="R283" s="297"/>
      <c r="S283" s="297"/>
      <c r="T283" s="297"/>
      <c r="U283" s="297"/>
      <c r="V283" s="297"/>
      <c r="W283" s="297"/>
      <c r="X283" s="297"/>
      <c r="Y283" s="297"/>
      <c r="Z283" s="297"/>
    </row>
    <row r="284" spans="1:26" ht="15.75" customHeight="1">
      <c r="A284" s="297"/>
      <c r="B284" s="297"/>
      <c r="C284" s="297"/>
      <c r="D284" s="297"/>
      <c r="E284" s="297"/>
      <c r="F284" s="297"/>
      <c r="G284" s="297"/>
      <c r="H284" s="297"/>
      <c r="I284" s="297"/>
      <c r="J284" s="297"/>
      <c r="K284" s="297"/>
      <c r="L284" s="297"/>
      <c r="M284" s="297"/>
      <c r="N284" s="297"/>
      <c r="O284" s="297"/>
      <c r="P284" s="297"/>
      <c r="Q284" s="297"/>
      <c r="R284" s="297"/>
      <c r="S284" s="297"/>
      <c r="T284" s="297"/>
      <c r="U284" s="297"/>
      <c r="V284" s="297"/>
      <c r="W284" s="297"/>
      <c r="X284" s="297"/>
      <c r="Y284" s="297"/>
      <c r="Z284" s="297"/>
    </row>
    <row r="285" spans="1:26" ht="15.75" customHeight="1">
      <c r="A285" s="297"/>
      <c r="B285" s="297"/>
      <c r="C285" s="297"/>
      <c r="D285" s="297"/>
      <c r="E285" s="297"/>
      <c r="F285" s="297"/>
      <c r="G285" s="297"/>
      <c r="H285" s="297"/>
      <c r="I285" s="297"/>
      <c r="J285" s="297"/>
      <c r="K285" s="297"/>
      <c r="L285" s="297"/>
      <c r="M285" s="297"/>
      <c r="N285" s="297"/>
      <c r="O285" s="297"/>
      <c r="P285" s="297"/>
      <c r="Q285" s="297"/>
      <c r="R285" s="297"/>
      <c r="S285" s="297"/>
      <c r="T285" s="297"/>
      <c r="U285" s="297"/>
      <c r="V285" s="297"/>
      <c r="W285" s="297"/>
      <c r="X285" s="297"/>
      <c r="Y285" s="297"/>
      <c r="Z285" s="297"/>
    </row>
    <row r="286" spans="1:26" ht="15.75" customHeight="1">
      <c r="A286" s="297"/>
      <c r="B286" s="297"/>
      <c r="C286" s="297"/>
      <c r="D286" s="297"/>
      <c r="E286" s="297"/>
      <c r="F286" s="297"/>
      <c r="G286" s="297"/>
      <c r="H286" s="297"/>
      <c r="I286" s="297"/>
      <c r="J286" s="297"/>
      <c r="K286" s="297"/>
      <c r="L286" s="297"/>
      <c r="M286" s="297"/>
      <c r="N286" s="297"/>
      <c r="O286" s="297"/>
      <c r="P286" s="297"/>
      <c r="Q286" s="297"/>
      <c r="R286" s="297"/>
      <c r="S286" s="297"/>
      <c r="T286" s="297"/>
      <c r="U286" s="297"/>
      <c r="V286" s="297"/>
      <c r="W286" s="297"/>
      <c r="X286" s="297"/>
      <c r="Y286" s="297"/>
      <c r="Z286" s="297"/>
    </row>
    <row r="287" spans="1:26" ht="15.75" customHeight="1">
      <c r="A287" s="297"/>
      <c r="B287" s="297"/>
      <c r="C287" s="297"/>
      <c r="D287" s="297"/>
      <c r="E287" s="297"/>
      <c r="F287" s="297"/>
      <c r="G287" s="297"/>
      <c r="H287" s="297"/>
      <c r="I287" s="297"/>
      <c r="J287" s="297"/>
      <c r="K287" s="297"/>
      <c r="L287" s="297"/>
      <c r="M287" s="297"/>
      <c r="N287" s="297"/>
      <c r="O287" s="297"/>
      <c r="P287" s="297"/>
      <c r="Q287" s="297"/>
      <c r="R287" s="297"/>
      <c r="S287" s="297"/>
      <c r="T287" s="297"/>
      <c r="U287" s="297"/>
      <c r="V287" s="297"/>
      <c r="W287" s="297"/>
      <c r="X287" s="297"/>
      <c r="Y287" s="297"/>
      <c r="Z287" s="297"/>
    </row>
    <row r="288" spans="1:26" ht="15.75" customHeight="1">
      <c r="A288" s="297"/>
      <c r="B288" s="297"/>
      <c r="C288" s="297"/>
      <c r="D288" s="297"/>
      <c r="E288" s="297"/>
      <c r="F288" s="297"/>
      <c r="G288" s="297"/>
      <c r="H288" s="297"/>
      <c r="I288" s="297"/>
      <c r="J288" s="297"/>
      <c r="K288" s="297"/>
      <c r="L288" s="297"/>
      <c r="M288" s="297"/>
      <c r="N288" s="297"/>
      <c r="O288" s="297"/>
      <c r="P288" s="297"/>
      <c r="Q288" s="297"/>
      <c r="R288" s="297"/>
      <c r="S288" s="297"/>
      <c r="T288" s="297"/>
      <c r="U288" s="297"/>
      <c r="V288" s="297"/>
      <c r="W288" s="297"/>
      <c r="X288" s="297"/>
      <c r="Y288" s="297"/>
      <c r="Z288" s="297"/>
    </row>
    <row r="289" spans="1:26" ht="15.75" customHeight="1">
      <c r="A289" s="297"/>
      <c r="B289" s="297"/>
      <c r="C289" s="297"/>
      <c r="D289" s="297"/>
      <c r="E289" s="297"/>
      <c r="F289" s="297"/>
      <c r="G289" s="297"/>
      <c r="H289" s="297"/>
      <c r="I289" s="297"/>
      <c r="J289" s="297"/>
      <c r="K289" s="297"/>
      <c r="L289" s="297"/>
      <c r="M289" s="297"/>
      <c r="N289" s="297"/>
      <c r="O289" s="297"/>
      <c r="P289" s="297"/>
      <c r="Q289" s="297"/>
      <c r="R289" s="297"/>
      <c r="S289" s="297"/>
      <c r="T289" s="297"/>
      <c r="U289" s="297"/>
      <c r="V289" s="297"/>
      <c r="W289" s="297"/>
      <c r="X289" s="297"/>
      <c r="Y289" s="297"/>
      <c r="Z289" s="297"/>
    </row>
    <row r="290" spans="1:26" ht="15.75" customHeight="1">
      <c r="A290" s="297"/>
      <c r="B290" s="297"/>
      <c r="C290" s="297"/>
      <c r="D290" s="297"/>
      <c r="E290" s="297"/>
      <c r="F290" s="297"/>
      <c r="G290" s="297"/>
      <c r="H290" s="297"/>
      <c r="I290" s="297"/>
      <c r="J290" s="297"/>
      <c r="K290" s="297"/>
      <c r="L290" s="297"/>
      <c r="M290" s="297"/>
      <c r="N290" s="297"/>
      <c r="O290" s="297"/>
      <c r="P290" s="297"/>
      <c r="Q290" s="297"/>
      <c r="R290" s="297"/>
      <c r="S290" s="297"/>
      <c r="T290" s="297"/>
      <c r="U290" s="297"/>
      <c r="V290" s="297"/>
      <c r="W290" s="297"/>
      <c r="X290" s="297"/>
      <c r="Y290" s="297"/>
      <c r="Z290" s="297"/>
    </row>
    <row r="291" spans="1:26" ht="15.75" customHeight="1">
      <c r="A291" s="297"/>
      <c r="B291" s="297"/>
      <c r="C291" s="297"/>
      <c r="D291" s="297"/>
      <c r="E291" s="297"/>
      <c r="F291" s="297"/>
      <c r="G291" s="297"/>
      <c r="H291" s="297"/>
      <c r="I291" s="297"/>
      <c r="J291" s="297"/>
      <c r="K291" s="297"/>
      <c r="L291" s="297"/>
      <c r="M291" s="297"/>
      <c r="N291" s="297"/>
      <c r="O291" s="297"/>
      <c r="P291" s="297"/>
      <c r="Q291" s="297"/>
      <c r="R291" s="297"/>
      <c r="S291" s="297"/>
      <c r="T291" s="297"/>
      <c r="U291" s="297"/>
      <c r="V291" s="297"/>
      <c r="W291" s="297"/>
      <c r="X291" s="297"/>
      <c r="Y291" s="297"/>
      <c r="Z291" s="297"/>
    </row>
    <row r="292" spans="1:26" ht="15.75" customHeight="1">
      <c r="A292" s="297"/>
      <c r="B292" s="297"/>
      <c r="C292" s="297"/>
      <c r="D292" s="297"/>
      <c r="E292" s="297"/>
      <c r="F292" s="297"/>
      <c r="G292" s="297"/>
      <c r="H292" s="297"/>
      <c r="I292" s="297"/>
      <c r="J292" s="297"/>
      <c r="K292" s="297"/>
      <c r="L292" s="297"/>
      <c r="M292" s="297"/>
      <c r="N292" s="297"/>
      <c r="O292" s="297"/>
      <c r="P292" s="297"/>
      <c r="Q292" s="297"/>
      <c r="R292" s="297"/>
      <c r="S292" s="297"/>
      <c r="T292" s="297"/>
      <c r="U292" s="297"/>
      <c r="V292" s="297"/>
      <c r="W292" s="297"/>
      <c r="X292" s="297"/>
      <c r="Y292" s="297"/>
      <c r="Z292" s="297"/>
    </row>
    <row r="293" spans="1:26" ht="15.75" customHeight="1">
      <c r="A293" s="297"/>
      <c r="B293" s="297"/>
      <c r="C293" s="297"/>
      <c r="D293" s="297"/>
      <c r="E293" s="297"/>
      <c r="F293" s="297"/>
      <c r="G293" s="297"/>
      <c r="H293" s="297"/>
      <c r="I293" s="297"/>
      <c r="J293" s="297"/>
      <c r="K293" s="297"/>
      <c r="L293" s="297"/>
      <c r="M293" s="297"/>
      <c r="N293" s="297"/>
      <c r="O293" s="297"/>
      <c r="P293" s="297"/>
      <c r="Q293" s="297"/>
      <c r="R293" s="297"/>
      <c r="S293" s="297"/>
      <c r="T293" s="297"/>
      <c r="U293" s="297"/>
      <c r="V293" s="297"/>
      <c r="W293" s="297"/>
      <c r="X293" s="297"/>
      <c r="Y293" s="297"/>
      <c r="Z293" s="297"/>
    </row>
    <row r="294" spans="1:26" ht="15.75" customHeight="1">
      <c r="A294" s="297"/>
      <c r="B294" s="297"/>
      <c r="C294" s="297"/>
      <c r="D294" s="297"/>
      <c r="E294" s="297"/>
      <c r="F294" s="297"/>
      <c r="G294" s="297"/>
      <c r="H294" s="297"/>
      <c r="I294" s="297"/>
      <c r="J294" s="297"/>
      <c r="K294" s="297"/>
      <c r="L294" s="297"/>
      <c r="M294" s="297"/>
      <c r="N294" s="297"/>
      <c r="O294" s="297"/>
      <c r="P294" s="297"/>
      <c r="Q294" s="297"/>
      <c r="R294" s="297"/>
      <c r="S294" s="297"/>
      <c r="T294" s="297"/>
      <c r="U294" s="297"/>
      <c r="V294" s="297"/>
      <c r="W294" s="297"/>
      <c r="X294" s="297"/>
      <c r="Y294" s="297"/>
      <c r="Z294" s="297"/>
    </row>
    <row r="295" spans="1:26" ht="15.75" customHeight="1">
      <c r="A295" s="297"/>
      <c r="B295" s="297"/>
      <c r="C295" s="297"/>
      <c r="D295" s="297"/>
      <c r="E295" s="297"/>
      <c r="F295" s="297"/>
      <c r="G295" s="297"/>
      <c r="H295" s="297"/>
      <c r="I295" s="297"/>
      <c r="J295" s="297"/>
      <c r="K295" s="297"/>
      <c r="L295" s="297"/>
      <c r="M295" s="297"/>
      <c r="N295" s="297"/>
      <c r="O295" s="297"/>
      <c r="P295" s="297"/>
      <c r="Q295" s="297"/>
      <c r="R295" s="297"/>
      <c r="S295" s="297"/>
      <c r="T295" s="297"/>
      <c r="U295" s="297"/>
      <c r="V295" s="297"/>
      <c r="W295" s="297"/>
      <c r="X295" s="297"/>
      <c r="Y295" s="297"/>
      <c r="Z295" s="297"/>
    </row>
    <row r="296" spans="1:26" ht="15.75" customHeight="1">
      <c r="A296" s="297"/>
      <c r="B296" s="297"/>
      <c r="C296" s="297"/>
      <c r="D296" s="297"/>
      <c r="E296" s="297"/>
      <c r="F296" s="297"/>
      <c r="G296" s="297"/>
      <c r="H296" s="297"/>
      <c r="I296" s="297"/>
      <c r="J296" s="297"/>
      <c r="K296" s="297"/>
      <c r="L296" s="297"/>
      <c r="M296" s="297"/>
      <c r="N296" s="297"/>
      <c r="O296" s="297"/>
      <c r="P296" s="297"/>
      <c r="Q296" s="297"/>
      <c r="R296" s="297"/>
      <c r="S296" s="297"/>
      <c r="T296" s="297"/>
      <c r="U296" s="297"/>
      <c r="V296" s="297"/>
      <c r="W296" s="297"/>
      <c r="X296" s="297"/>
      <c r="Y296" s="297"/>
      <c r="Z296" s="297"/>
    </row>
    <row r="297" spans="1:26" ht="15.75" customHeight="1">
      <c r="A297" s="297"/>
      <c r="B297" s="297"/>
      <c r="C297" s="297"/>
      <c r="D297" s="297"/>
      <c r="E297" s="297"/>
      <c r="F297" s="297"/>
      <c r="G297" s="297"/>
      <c r="H297" s="297"/>
      <c r="I297" s="297"/>
      <c r="J297" s="297"/>
      <c r="K297" s="297"/>
      <c r="L297" s="297"/>
      <c r="M297" s="297"/>
      <c r="N297" s="297"/>
      <c r="O297" s="297"/>
      <c r="P297" s="297"/>
      <c r="Q297" s="297"/>
      <c r="R297" s="297"/>
      <c r="S297" s="297"/>
      <c r="T297" s="297"/>
      <c r="U297" s="297"/>
      <c r="V297" s="297"/>
      <c r="W297" s="297"/>
      <c r="X297" s="297"/>
      <c r="Y297" s="297"/>
      <c r="Z297" s="297"/>
    </row>
    <row r="298" spans="1:26" ht="15.75" customHeight="1">
      <c r="A298" s="297"/>
      <c r="B298" s="297"/>
      <c r="C298" s="297"/>
      <c r="D298" s="297"/>
      <c r="E298" s="297"/>
      <c r="F298" s="297"/>
      <c r="G298" s="297"/>
      <c r="H298" s="297"/>
      <c r="I298" s="297"/>
      <c r="J298" s="297"/>
      <c r="K298" s="297"/>
      <c r="L298" s="297"/>
      <c r="M298" s="297"/>
      <c r="N298" s="297"/>
      <c r="O298" s="297"/>
      <c r="P298" s="297"/>
      <c r="Q298" s="297"/>
      <c r="R298" s="297"/>
      <c r="S298" s="297"/>
      <c r="T298" s="297"/>
      <c r="U298" s="297"/>
      <c r="V298" s="297"/>
      <c r="W298" s="297"/>
      <c r="X298" s="297"/>
      <c r="Y298" s="297"/>
      <c r="Z298" s="297"/>
    </row>
    <row r="299" spans="1:26" ht="15.75" customHeight="1">
      <c r="A299" s="297"/>
      <c r="B299" s="297"/>
      <c r="C299" s="297"/>
      <c r="D299" s="297"/>
      <c r="E299" s="297"/>
      <c r="F299" s="297"/>
      <c r="G299" s="297"/>
      <c r="H299" s="297"/>
      <c r="I299" s="297"/>
      <c r="J299" s="297"/>
      <c r="K299" s="297"/>
      <c r="L299" s="297"/>
      <c r="M299" s="297"/>
      <c r="N299" s="297"/>
      <c r="O299" s="297"/>
      <c r="P299" s="297"/>
      <c r="Q299" s="297"/>
      <c r="R299" s="297"/>
      <c r="S299" s="297"/>
      <c r="T299" s="297"/>
      <c r="U299" s="297"/>
      <c r="V299" s="297"/>
      <c r="W299" s="297"/>
      <c r="X299" s="297"/>
      <c r="Y299" s="297"/>
      <c r="Z299" s="297"/>
    </row>
    <row r="300" spans="1:26" ht="15.75" customHeight="1">
      <c r="A300" s="297"/>
      <c r="B300" s="297"/>
      <c r="C300" s="297"/>
      <c r="D300" s="297"/>
      <c r="E300" s="297"/>
      <c r="F300" s="297"/>
      <c r="G300" s="297"/>
      <c r="H300" s="297"/>
      <c r="I300" s="297"/>
      <c r="J300" s="297"/>
      <c r="K300" s="297"/>
      <c r="L300" s="297"/>
      <c r="M300" s="297"/>
      <c r="N300" s="297"/>
      <c r="O300" s="297"/>
      <c r="P300" s="297"/>
      <c r="Q300" s="297"/>
      <c r="R300" s="297"/>
      <c r="S300" s="297"/>
      <c r="T300" s="297"/>
      <c r="U300" s="297"/>
      <c r="V300" s="297"/>
      <c r="W300" s="297"/>
      <c r="X300" s="297"/>
      <c r="Y300" s="297"/>
      <c r="Z300" s="297"/>
    </row>
    <row r="301" spans="1:26" ht="15.75" customHeight="1">
      <c r="A301" s="297"/>
      <c r="B301" s="297"/>
      <c r="C301" s="297"/>
      <c r="D301" s="297"/>
      <c r="E301" s="297"/>
      <c r="F301" s="297"/>
      <c r="G301" s="297"/>
      <c r="H301" s="297"/>
      <c r="I301" s="297"/>
      <c r="J301" s="297"/>
      <c r="K301" s="297"/>
      <c r="L301" s="297"/>
      <c r="M301" s="297"/>
      <c r="N301" s="297"/>
      <c r="O301" s="297"/>
      <c r="P301" s="297"/>
      <c r="Q301" s="297"/>
      <c r="R301" s="297"/>
      <c r="S301" s="297"/>
      <c r="T301" s="297"/>
      <c r="U301" s="297"/>
      <c r="V301" s="297"/>
      <c r="W301" s="297"/>
      <c r="X301" s="297"/>
      <c r="Y301" s="297"/>
      <c r="Z301" s="297"/>
    </row>
    <row r="302" spans="1:26" ht="15.75" customHeight="1">
      <c r="A302" s="297"/>
      <c r="B302" s="297"/>
      <c r="C302" s="297"/>
      <c r="D302" s="297"/>
      <c r="E302" s="297"/>
      <c r="F302" s="297"/>
      <c r="G302" s="297"/>
      <c r="H302" s="297"/>
      <c r="I302" s="297"/>
      <c r="J302" s="297"/>
      <c r="K302" s="297"/>
      <c r="L302" s="297"/>
      <c r="M302" s="297"/>
      <c r="N302" s="297"/>
      <c r="O302" s="297"/>
      <c r="P302" s="297"/>
      <c r="Q302" s="297"/>
      <c r="R302" s="297"/>
      <c r="S302" s="297"/>
      <c r="T302" s="297"/>
      <c r="U302" s="297"/>
      <c r="V302" s="297"/>
      <c r="W302" s="297"/>
      <c r="X302" s="297"/>
      <c r="Y302" s="297"/>
      <c r="Z302" s="297"/>
    </row>
    <row r="303" spans="1:26" ht="15.75" customHeight="1">
      <c r="A303" s="297"/>
      <c r="B303" s="297"/>
      <c r="C303" s="297"/>
      <c r="D303" s="297"/>
      <c r="E303" s="297"/>
      <c r="F303" s="297"/>
      <c r="G303" s="297"/>
      <c r="H303" s="297"/>
      <c r="I303" s="297"/>
      <c r="J303" s="297"/>
      <c r="K303" s="297"/>
      <c r="L303" s="297"/>
      <c r="M303" s="297"/>
      <c r="N303" s="297"/>
      <c r="O303" s="297"/>
      <c r="P303" s="297"/>
      <c r="Q303" s="297"/>
      <c r="R303" s="297"/>
      <c r="S303" s="297"/>
      <c r="T303" s="297"/>
      <c r="U303" s="297"/>
      <c r="V303" s="297"/>
      <c r="W303" s="297"/>
      <c r="X303" s="297"/>
      <c r="Y303" s="297"/>
      <c r="Z303" s="297"/>
    </row>
    <row r="304" spans="1:26" ht="15.75" customHeight="1">
      <c r="A304" s="297"/>
      <c r="B304" s="297"/>
      <c r="C304" s="297"/>
      <c r="D304" s="297"/>
      <c r="E304" s="297"/>
      <c r="F304" s="297"/>
      <c r="G304" s="297"/>
      <c r="H304" s="297"/>
      <c r="I304" s="297"/>
      <c r="J304" s="297"/>
      <c r="K304" s="297"/>
      <c r="L304" s="297"/>
      <c r="M304" s="297"/>
      <c r="N304" s="297"/>
      <c r="O304" s="297"/>
      <c r="P304" s="297"/>
      <c r="Q304" s="297"/>
      <c r="R304" s="297"/>
      <c r="S304" s="297"/>
      <c r="T304" s="297"/>
      <c r="U304" s="297"/>
      <c r="V304" s="297"/>
      <c r="W304" s="297"/>
      <c r="X304" s="297"/>
      <c r="Y304" s="297"/>
      <c r="Z304" s="297"/>
    </row>
    <row r="305" spans="1:26" ht="15.75" customHeight="1">
      <c r="A305" s="297"/>
      <c r="B305" s="297"/>
      <c r="C305" s="297"/>
      <c r="D305" s="297"/>
      <c r="E305" s="297"/>
      <c r="F305" s="297"/>
      <c r="G305" s="297"/>
      <c r="H305" s="297"/>
      <c r="I305" s="297"/>
      <c r="J305" s="297"/>
      <c r="K305" s="297"/>
      <c r="L305" s="297"/>
      <c r="M305" s="297"/>
      <c r="N305" s="297"/>
      <c r="O305" s="297"/>
      <c r="P305" s="297"/>
      <c r="Q305" s="297"/>
      <c r="R305" s="297"/>
      <c r="S305" s="297"/>
      <c r="T305" s="297"/>
      <c r="U305" s="297"/>
      <c r="V305" s="297"/>
      <c r="W305" s="297"/>
      <c r="X305" s="297"/>
      <c r="Y305" s="297"/>
      <c r="Z305" s="297"/>
    </row>
    <row r="306" spans="1:26" ht="15.75" customHeight="1">
      <c r="A306" s="297"/>
      <c r="B306" s="297"/>
      <c r="C306" s="297"/>
      <c r="D306" s="297"/>
      <c r="E306" s="297"/>
      <c r="F306" s="297"/>
      <c r="G306" s="297"/>
      <c r="H306" s="297"/>
      <c r="I306" s="297"/>
      <c r="J306" s="297"/>
      <c r="K306" s="297"/>
      <c r="L306" s="297"/>
      <c r="M306" s="297"/>
      <c r="N306" s="297"/>
      <c r="O306" s="297"/>
      <c r="P306" s="297"/>
      <c r="Q306" s="297"/>
      <c r="R306" s="297"/>
      <c r="S306" s="297"/>
      <c r="T306" s="297"/>
      <c r="U306" s="297"/>
      <c r="V306" s="297"/>
      <c r="W306" s="297"/>
      <c r="X306" s="297"/>
      <c r="Y306" s="297"/>
      <c r="Z306" s="297"/>
    </row>
    <row r="307" spans="1:26" ht="15.75" customHeight="1">
      <c r="A307" s="297"/>
      <c r="B307" s="297"/>
      <c r="C307" s="297"/>
      <c r="D307" s="297"/>
      <c r="E307" s="297"/>
      <c r="F307" s="297"/>
      <c r="G307" s="297"/>
      <c r="H307" s="297"/>
      <c r="I307" s="297"/>
      <c r="J307" s="297"/>
      <c r="K307" s="297"/>
      <c r="L307" s="297"/>
      <c r="M307" s="297"/>
      <c r="N307" s="297"/>
      <c r="O307" s="297"/>
      <c r="P307" s="297"/>
      <c r="Q307" s="297"/>
      <c r="R307" s="297"/>
      <c r="S307" s="297"/>
      <c r="T307" s="297"/>
      <c r="U307" s="297"/>
      <c r="V307" s="297"/>
      <c r="W307" s="297"/>
      <c r="X307" s="297"/>
      <c r="Y307" s="297"/>
      <c r="Z307" s="297"/>
    </row>
    <row r="308" spans="1:26" ht="15.75" customHeight="1">
      <c r="A308" s="297"/>
      <c r="B308" s="297"/>
      <c r="C308" s="297"/>
      <c r="D308" s="297"/>
      <c r="E308" s="297"/>
      <c r="F308" s="297"/>
      <c r="G308" s="297"/>
      <c r="H308" s="297"/>
      <c r="I308" s="297"/>
      <c r="J308" s="297"/>
      <c r="K308" s="297"/>
      <c r="L308" s="297"/>
      <c r="M308" s="297"/>
      <c r="N308" s="297"/>
      <c r="O308" s="297"/>
      <c r="P308" s="297"/>
      <c r="Q308" s="297"/>
      <c r="R308" s="297"/>
      <c r="S308" s="297"/>
      <c r="T308" s="297"/>
      <c r="U308" s="297"/>
      <c r="V308" s="297"/>
      <c r="W308" s="297"/>
      <c r="X308" s="297"/>
      <c r="Y308" s="297"/>
      <c r="Z308" s="297"/>
    </row>
    <row r="309" spans="1:26" ht="15.75" customHeight="1">
      <c r="A309" s="297"/>
      <c r="B309" s="297"/>
      <c r="C309" s="297"/>
      <c r="D309" s="297"/>
      <c r="E309" s="297"/>
      <c r="F309" s="297"/>
      <c r="G309" s="297"/>
      <c r="H309" s="297"/>
      <c r="I309" s="297"/>
      <c r="J309" s="297"/>
      <c r="K309" s="297"/>
      <c r="L309" s="297"/>
      <c r="M309" s="297"/>
      <c r="N309" s="297"/>
      <c r="O309" s="297"/>
      <c r="P309" s="297"/>
      <c r="Q309" s="297"/>
      <c r="R309" s="297"/>
      <c r="S309" s="297"/>
      <c r="T309" s="297"/>
      <c r="U309" s="297"/>
      <c r="V309" s="297"/>
      <c r="W309" s="297"/>
      <c r="X309" s="297"/>
      <c r="Y309" s="297"/>
      <c r="Z309" s="297"/>
    </row>
    <row r="310" spans="1:26" ht="15.75" customHeight="1">
      <c r="A310" s="297"/>
      <c r="B310" s="297"/>
      <c r="C310" s="297"/>
      <c r="D310" s="297"/>
      <c r="E310" s="297"/>
      <c r="F310" s="297"/>
      <c r="G310" s="297"/>
      <c r="H310" s="297"/>
      <c r="I310" s="297"/>
      <c r="J310" s="297"/>
      <c r="K310" s="297"/>
      <c r="L310" s="297"/>
      <c r="M310" s="297"/>
      <c r="N310" s="297"/>
      <c r="O310" s="297"/>
      <c r="P310" s="297"/>
      <c r="Q310" s="297"/>
      <c r="R310" s="297"/>
      <c r="S310" s="297"/>
      <c r="T310" s="297"/>
      <c r="U310" s="297"/>
      <c r="V310" s="297"/>
      <c r="W310" s="297"/>
      <c r="X310" s="297"/>
      <c r="Y310" s="297"/>
      <c r="Z310" s="297"/>
    </row>
    <row r="311" spans="1:26" ht="15.75" customHeight="1">
      <c r="A311" s="297"/>
      <c r="B311" s="297"/>
      <c r="C311" s="297"/>
      <c r="D311" s="297"/>
      <c r="E311" s="297"/>
      <c r="F311" s="297"/>
      <c r="G311" s="297"/>
      <c r="H311" s="297"/>
      <c r="I311" s="297"/>
      <c r="J311" s="297"/>
      <c r="K311" s="297"/>
      <c r="L311" s="297"/>
      <c r="M311" s="297"/>
      <c r="N311" s="297"/>
      <c r="O311" s="297"/>
      <c r="P311" s="297"/>
      <c r="Q311" s="297"/>
      <c r="R311" s="297"/>
      <c r="S311" s="297"/>
      <c r="T311" s="297"/>
      <c r="U311" s="297"/>
      <c r="V311" s="297"/>
      <c r="W311" s="297"/>
      <c r="X311" s="297"/>
      <c r="Y311" s="297"/>
      <c r="Z311" s="297"/>
    </row>
    <row r="312" spans="1:26" ht="15.75" customHeight="1">
      <c r="A312" s="297"/>
      <c r="B312" s="297"/>
      <c r="C312" s="297"/>
      <c r="D312" s="297"/>
      <c r="E312" s="297"/>
      <c r="F312" s="297"/>
      <c r="G312" s="297"/>
      <c r="H312" s="297"/>
      <c r="I312" s="297"/>
      <c r="J312" s="297"/>
      <c r="K312" s="297"/>
      <c r="L312" s="297"/>
      <c r="M312" s="297"/>
      <c r="N312" s="297"/>
      <c r="O312" s="297"/>
      <c r="P312" s="297"/>
      <c r="Q312" s="297"/>
      <c r="R312" s="297"/>
      <c r="S312" s="297"/>
      <c r="T312" s="297"/>
      <c r="U312" s="297"/>
      <c r="V312" s="297"/>
      <c r="W312" s="297"/>
      <c r="X312" s="297"/>
      <c r="Y312" s="297"/>
      <c r="Z312" s="297"/>
    </row>
    <row r="313" spans="1:26" ht="15.75" customHeight="1">
      <c r="A313" s="297"/>
      <c r="B313" s="297"/>
      <c r="C313" s="297"/>
      <c r="D313" s="297"/>
      <c r="E313" s="297"/>
      <c r="F313" s="297"/>
      <c r="G313" s="297"/>
      <c r="H313" s="297"/>
      <c r="I313" s="297"/>
      <c r="J313" s="297"/>
      <c r="K313" s="297"/>
      <c r="L313" s="297"/>
      <c r="M313" s="297"/>
      <c r="N313" s="297"/>
      <c r="O313" s="297"/>
      <c r="P313" s="297"/>
      <c r="Q313" s="297"/>
      <c r="R313" s="297"/>
      <c r="S313" s="297"/>
      <c r="T313" s="297"/>
      <c r="U313" s="297"/>
      <c r="V313" s="297"/>
      <c r="W313" s="297"/>
      <c r="X313" s="297"/>
      <c r="Y313" s="297"/>
      <c r="Z313" s="297"/>
    </row>
    <row r="314" spans="1:26" ht="15.75" customHeight="1">
      <c r="A314" s="297"/>
      <c r="B314" s="297"/>
      <c r="C314" s="297"/>
      <c r="D314" s="297"/>
      <c r="E314" s="297"/>
      <c r="F314" s="297"/>
      <c r="G314" s="297"/>
      <c r="H314" s="297"/>
      <c r="I314" s="297"/>
      <c r="J314" s="297"/>
      <c r="K314" s="297"/>
      <c r="L314" s="297"/>
      <c r="M314" s="297"/>
      <c r="N314" s="297"/>
      <c r="O314" s="297"/>
      <c r="P314" s="297"/>
      <c r="Q314" s="297"/>
      <c r="R314" s="297"/>
      <c r="S314" s="297"/>
      <c r="T314" s="297"/>
      <c r="U314" s="297"/>
      <c r="V314" s="297"/>
      <c r="W314" s="297"/>
      <c r="X314" s="297"/>
      <c r="Y314" s="297"/>
      <c r="Z314" s="297"/>
    </row>
    <row r="315" spans="1:26" ht="15.75" customHeight="1">
      <c r="A315" s="297"/>
      <c r="B315" s="297"/>
      <c r="C315" s="297"/>
      <c r="D315" s="297"/>
      <c r="E315" s="297"/>
      <c r="F315" s="297"/>
      <c r="G315" s="297"/>
      <c r="H315" s="297"/>
      <c r="I315" s="297"/>
      <c r="J315" s="297"/>
      <c r="K315" s="297"/>
      <c r="L315" s="297"/>
      <c r="M315" s="297"/>
      <c r="N315" s="297"/>
      <c r="O315" s="297"/>
      <c r="P315" s="297"/>
      <c r="Q315" s="297"/>
      <c r="R315" s="297"/>
      <c r="S315" s="297"/>
      <c r="T315" s="297"/>
      <c r="U315" s="297"/>
      <c r="V315" s="297"/>
      <c r="W315" s="297"/>
      <c r="X315" s="297"/>
      <c r="Y315" s="297"/>
      <c r="Z315" s="297"/>
    </row>
    <row r="316" spans="1:26" ht="15.75" customHeight="1">
      <c r="A316" s="297"/>
      <c r="B316" s="297"/>
      <c r="C316" s="297"/>
      <c r="D316" s="297"/>
      <c r="E316" s="297"/>
      <c r="F316" s="297"/>
      <c r="G316" s="297"/>
      <c r="H316" s="297"/>
      <c r="I316" s="297"/>
      <c r="J316" s="297"/>
      <c r="K316" s="297"/>
      <c r="L316" s="297"/>
      <c r="M316" s="297"/>
      <c r="N316" s="297"/>
      <c r="O316" s="297"/>
      <c r="P316" s="297"/>
      <c r="Q316" s="297"/>
      <c r="R316" s="297"/>
      <c r="S316" s="297"/>
      <c r="T316" s="297"/>
      <c r="U316" s="297"/>
      <c r="V316" s="297"/>
      <c r="W316" s="297"/>
      <c r="X316" s="297"/>
      <c r="Y316" s="297"/>
      <c r="Z316" s="297"/>
    </row>
    <row r="317" spans="1:26" ht="15.75" customHeight="1">
      <c r="A317" s="297"/>
      <c r="B317" s="297"/>
      <c r="C317" s="297"/>
      <c r="D317" s="297"/>
      <c r="E317" s="297"/>
      <c r="F317" s="297"/>
      <c r="G317" s="297"/>
      <c r="H317" s="297"/>
      <c r="I317" s="297"/>
      <c r="J317" s="297"/>
      <c r="K317" s="297"/>
      <c r="L317" s="297"/>
      <c r="M317" s="297"/>
      <c r="N317" s="297"/>
      <c r="O317" s="297"/>
      <c r="P317" s="297"/>
      <c r="Q317" s="297"/>
      <c r="R317" s="297"/>
      <c r="S317" s="297"/>
      <c r="T317" s="297"/>
      <c r="U317" s="297"/>
      <c r="V317" s="297"/>
      <c r="W317" s="297"/>
      <c r="X317" s="297"/>
      <c r="Y317" s="297"/>
      <c r="Z317" s="297"/>
    </row>
    <row r="318" spans="1:26" ht="15.75" customHeight="1">
      <c r="A318" s="297"/>
      <c r="B318" s="297"/>
      <c r="C318" s="297"/>
      <c r="D318" s="297"/>
      <c r="E318" s="297"/>
      <c r="F318" s="297"/>
      <c r="G318" s="297"/>
      <c r="H318" s="297"/>
      <c r="I318" s="297"/>
      <c r="J318" s="297"/>
      <c r="K318" s="297"/>
      <c r="L318" s="297"/>
      <c r="M318" s="297"/>
      <c r="N318" s="297"/>
      <c r="O318" s="297"/>
      <c r="P318" s="297"/>
      <c r="Q318" s="297"/>
      <c r="R318" s="297"/>
      <c r="S318" s="297"/>
      <c r="T318" s="297"/>
      <c r="U318" s="297"/>
      <c r="V318" s="297"/>
      <c r="W318" s="297"/>
      <c r="X318" s="297"/>
      <c r="Y318" s="297"/>
      <c r="Z318" s="297"/>
    </row>
    <row r="319" spans="1:26" ht="15.75" customHeight="1">
      <c r="A319" s="297"/>
      <c r="B319" s="297"/>
      <c r="C319" s="297"/>
      <c r="D319" s="297"/>
      <c r="E319" s="297"/>
      <c r="F319" s="297"/>
      <c r="G319" s="297"/>
      <c r="H319" s="297"/>
      <c r="I319" s="297"/>
      <c r="J319" s="297"/>
      <c r="K319" s="297"/>
      <c r="L319" s="297"/>
      <c r="M319" s="297"/>
      <c r="N319" s="297"/>
      <c r="O319" s="297"/>
      <c r="P319" s="297"/>
      <c r="Q319" s="297"/>
      <c r="R319" s="297"/>
      <c r="S319" s="297"/>
      <c r="T319" s="297"/>
      <c r="U319" s="297"/>
      <c r="V319" s="297"/>
      <c r="W319" s="297"/>
      <c r="X319" s="297"/>
      <c r="Y319" s="297"/>
      <c r="Z319" s="297"/>
    </row>
    <row r="320" spans="1:26" ht="15.75" customHeight="1">
      <c r="A320" s="297"/>
      <c r="B320" s="297"/>
      <c r="C320" s="297"/>
      <c r="D320" s="297"/>
      <c r="E320" s="297"/>
      <c r="F320" s="297"/>
      <c r="G320" s="297"/>
      <c r="H320" s="297"/>
      <c r="I320" s="297"/>
      <c r="J320" s="297"/>
      <c r="K320" s="297"/>
      <c r="L320" s="297"/>
      <c r="M320" s="297"/>
      <c r="N320" s="297"/>
      <c r="O320" s="297"/>
      <c r="P320" s="297"/>
      <c r="Q320" s="297"/>
      <c r="R320" s="297"/>
      <c r="S320" s="297"/>
      <c r="T320" s="297"/>
      <c r="U320" s="297"/>
      <c r="V320" s="297"/>
      <c r="W320" s="297"/>
      <c r="X320" s="297"/>
      <c r="Y320" s="297"/>
      <c r="Z320" s="297"/>
    </row>
    <row r="321" spans="1:26" ht="15.75" customHeight="1">
      <c r="A321" s="297"/>
      <c r="B321" s="297"/>
      <c r="C321" s="297"/>
      <c r="D321" s="297"/>
      <c r="E321" s="297"/>
      <c r="F321" s="297"/>
      <c r="G321" s="297"/>
      <c r="H321" s="297"/>
      <c r="I321" s="297"/>
      <c r="J321" s="297"/>
      <c r="K321" s="297"/>
      <c r="L321" s="297"/>
      <c r="M321" s="297"/>
      <c r="N321" s="297"/>
      <c r="O321" s="297"/>
      <c r="P321" s="297"/>
      <c r="Q321" s="297"/>
      <c r="R321" s="297"/>
      <c r="S321" s="297"/>
      <c r="T321" s="297"/>
      <c r="U321" s="297"/>
      <c r="V321" s="297"/>
      <c r="W321" s="297"/>
      <c r="X321" s="297"/>
      <c r="Y321" s="297"/>
      <c r="Z321" s="297"/>
    </row>
    <row r="322" spans="1:26" ht="15.75" customHeight="1">
      <c r="A322" s="297"/>
      <c r="B322" s="297"/>
      <c r="C322" s="297"/>
      <c r="D322" s="297"/>
      <c r="E322" s="297"/>
      <c r="F322" s="297"/>
      <c r="G322" s="297"/>
      <c r="H322" s="297"/>
      <c r="I322" s="297"/>
      <c r="J322" s="297"/>
      <c r="K322" s="297"/>
      <c r="L322" s="297"/>
      <c r="M322" s="297"/>
      <c r="N322" s="297"/>
      <c r="O322" s="297"/>
      <c r="P322" s="297"/>
      <c r="Q322" s="297"/>
      <c r="R322" s="297"/>
      <c r="S322" s="297"/>
      <c r="T322" s="297"/>
      <c r="U322" s="297"/>
      <c r="V322" s="297"/>
      <c r="W322" s="297"/>
      <c r="X322" s="297"/>
      <c r="Y322" s="297"/>
      <c r="Z322" s="297"/>
    </row>
    <row r="323" spans="1:26" ht="15.75" customHeight="1">
      <c r="A323" s="297"/>
      <c r="B323" s="297"/>
      <c r="C323" s="297"/>
      <c r="D323" s="297"/>
      <c r="E323" s="297"/>
      <c r="F323" s="297"/>
      <c r="G323" s="297"/>
      <c r="H323" s="297"/>
      <c r="I323" s="297"/>
      <c r="J323" s="297"/>
      <c r="K323" s="297"/>
      <c r="L323" s="297"/>
      <c r="M323" s="297"/>
      <c r="N323" s="297"/>
      <c r="O323" s="297"/>
      <c r="P323" s="297"/>
      <c r="Q323" s="297"/>
      <c r="R323" s="297"/>
      <c r="S323" s="297"/>
      <c r="T323" s="297"/>
      <c r="U323" s="297"/>
      <c r="V323" s="297"/>
      <c r="W323" s="297"/>
      <c r="X323" s="297"/>
      <c r="Y323" s="297"/>
      <c r="Z323" s="297"/>
    </row>
    <row r="324" spans="1:26" ht="15.75" customHeight="1">
      <c r="A324" s="297"/>
      <c r="B324" s="297"/>
      <c r="C324" s="297"/>
      <c r="D324" s="297"/>
      <c r="E324" s="297"/>
      <c r="F324" s="297"/>
      <c r="G324" s="297"/>
      <c r="H324" s="297"/>
      <c r="I324" s="297"/>
      <c r="J324" s="297"/>
      <c r="K324" s="297"/>
      <c r="L324" s="297"/>
      <c r="M324" s="297"/>
      <c r="N324" s="297"/>
      <c r="O324" s="297"/>
      <c r="P324" s="297"/>
      <c r="Q324" s="297"/>
      <c r="R324" s="297"/>
      <c r="S324" s="297"/>
      <c r="T324" s="297"/>
      <c r="U324" s="297"/>
      <c r="V324" s="297"/>
      <c r="W324" s="297"/>
      <c r="X324" s="297"/>
      <c r="Y324" s="297"/>
      <c r="Z324" s="297"/>
    </row>
    <row r="325" spans="1:26" ht="15.75" customHeight="1">
      <c r="A325" s="297"/>
      <c r="B325" s="297"/>
      <c r="C325" s="297"/>
      <c r="D325" s="297"/>
      <c r="E325" s="297"/>
      <c r="F325" s="297"/>
      <c r="G325" s="297"/>
      <c r="H325" s="297"/>
      <c r="I325" s="297"/>
      <c r="J325" s="297"/>
      <c r="K325" s="297"/>
      <c r="L325" s="297"/>
      <c r="M325" s="297"/>
      <c r="N325" s="297"/>
      <c r="O325" s="297"/>
      <c r="P325" s="297"/>
      <c r="Q325" s="297"/>
      <c r="R325" s="297"/>
      <c r="S325" s="297"/>
      <c r="T325" s="297"/>
      <c r="U325" s="297"/>
      <c r="V325" s="297"/>
      <c r="W325" s="297"/>
      <c r="X325" s="297"/>
      <c r="Y325" s="297"/>
      <c r="Z325" s="297"/>
    </row>
    <row r="326" spans="1:26" ht="15.75" customHeight="1">
      <c r="A326" s="297"/>
      <c r="B326" s="297"/>
      <c r="C326" s="297"/>
      <c r="D326" s="297"/>
      <c r="E326" s="297"/>
      <c r="F326" s="297"/>
      <c r="G326" s="297"/>
      <c r="H326" s="297"/>
      <c r="I326" s="297"/>
      <c r="J326" s="297"/>
      <c r="K326" s="297"/>
      <c r="L326" s="297"/>
      <c r="M326" s="297"/>
      <c r="N326" s="297"/>
      <c r="O326" s="297"/>
      <c r="P326" s="297"/>
      <c r="Q326" s="297"/>
      <c r="R326" s="297"/>
      <c r="S326" s="297"/>
      <c r="T326" s="297"/>
      <c r="U326" s="297"/>
      <c r="V326" s="297"/>
      <c r="W326" s="297"/>
      <c r="X326" s="297"/>
      <c r="Y326" s="297"/>
      <c r="Z326" s="297"/>
    </row>
    <row r="327" spans="1:26" ht="15.75" customHeight="1">
      <c r="A327" s="297"/>
      <c r="B327" s="297"/>
      <c r="C327" s="297"/>
      <c r="D327" s="297"/>
      <c r="E327" s="297"/>
      <c r="F327" s="297"/>
      <c r="G327" s="297"/>
      <c r="H327" s="297"/>
      <c r="I327" s="297"/>
      <c r="J327" s="297"/>
      <c r="K327" s="297"/>
      <c r="L327" s="297"/>
      <c r="M327" s="297"/>
      <c r="N327" s="297"/>
      <c r="O327" s="297"/>
      <c r="P327" s="297"/>
      <c r="Q327" s="297"/>
      <c r="R327" s="297"/>
      <c r="S327" s="297"/>
      <c r="T327" s="297"/>
      <c r="U327" s="297"/>
      <c r="V327" s="297"/>
      <c r="W327" s="297"/>
      <c r="X327" s="297"/>
      <c r="Y327" s="297"/>
      <c r="Z327" s="297"/>
    </row>
    <row r="328" spans="1:26" ht="15.75" customHeight="1">
      <c r="A328" s="297"/>
      <c r="B328" s="297"/>
      <c r="C328" s="297"/>
      <c r="D328" s="297"/>
      <c r="E328" s="297"/>
      <c r="F328" s="297"/>
      <c r="G328" s="297"/>
      <c r="H328" s="297"/>
      <c r="I328" s="297"/>
      <c r="J328" s="297"/>
      <c r="K328" s="297"/>
      <c r="L328" s="297"/>
      <c r="M328" s="297"/>
      <c r="N328" s="297"/>
      <c r="O328" s="297"/>
      <c r="P328" s="297"/>
      <c r="Q328" s="297"/>
      <c r="R328" s="297"/>
      <c r="S328" s="297"/>
      <c r="T328" s="297"/>
      <c r="U328" s="297"/>
      <c r="V328" s="297"/>
      <c r="W328" s="297"/>
      <c r="X328" s="297"/>
      <c r="Y328" s="297"/>
      <c r="Z328" s="297"/>
    </row>
    <row r="329" spans="1:26" ht="15.75" customHeight="1">
      <c r="A329" s="297"/>
      <c r="B329" s="297"/>
      <c r="C329" s="297"/>
      <c r="D329" s="297"/>
      <c r="E329" s="297"/>
      <c r="F329" s="297"/>
      <c r="G329" s="297"/>
      <c r="H329" s="297"/>
      <c r="I329" s="297"/>
      <c r="J329" s="297"/>
      <c r="K329" s="297"/>
      <c r="L329" s="297"/>
      <c r="M329" s="297"/>
      <c r="N329" s="297"/>
      <c r="O329" s="297"/>
      <c r="P329" s="297"/>
      <c r="Q329" s="297"/>
      <c r="R329" s="297"/>
      <c r="S329" s="297"/>
      <c r="T329" s="297"/>
      <c r="U329" s="297"/>
      <c r="V329" s="297"/>
      <c r="W329" s="297"/>
      <c r="X329" s="297"/>
      <c r="Y329" s="297"/>
      <c r="Z329" s="297"/>
    </row>
    <row r="330" spans="1:26" ht="15.75" customHeight="1">
      <c r="A330" s="297"/>
      <c r="B330" s="297"/>
      <c r="C330" s="297"/>
      <c r="D330" s="297"/>
      <c r="E330" s="297"/>
      <c r="F330" s="297"/>
      <c r="G330" s="297"/>
      <c r="H330" s="297"/>
      <c r="I330" s="297"/>
      <c r="J330" s="297"/>
      <c r="K330" s="297"/>
      <c r="L330" s="297"/>
      <c r="M330" s="297"/>
      <c r="N330" s="297"/>
      <c r="O330" s="297"/>
      <c r="P330" s="297"/>
      <c r="Q330" s="297"/>
      <c r="R330" s="297"/>
      <c r="S330" s="297"/>
      <c r="T330" s="297"/>
      <c r="U330" s="297"/>
      <c r="V330" s="297"/>
      <c r="W330" s="297"/>
      <c r="X330" s="297"/>
      <c r="Y330" s="297"/>
      <c r="Z330" s="297"/>
    </row>
    <row r="331" spans="1:26" ht="15.75" customHeight="1">
      <c r="A331" s="297"/>
      <c r="B331" s="297"/>
      <c r="C331" s="297"/>
      <c r="D331" s="297"/>
      <c r="E331" s="297"/>
      <c r="F331" s="297"/>
      <c r="G331" s="297"/>
      <c r="H331" s="297"/>
      <c r="I331" s="297"/>
      <c r="J331" s="297"/>
      <c r="K331" s="297"/>
      <c r="L331" s="297"/>
      <c r="M331" s="297"/>
      <c r="N331" s="297"/>
      <c r="O331" s="297"/>
      <c r="P331" s="297"/>
      <c r="Q331" s="297"/>
      <c r="R331" s="297"/>
      <c r="S331" s="297"/>
      <c r="T331" s="297"/>
      <c r="U331" s="297"/>
      <c r="V331" s="297"/>
      <c r="W331" s="297"/>
      <c r="X331" s="297"/>
      <c r="Y331" s="297"/>
      <c r="Z331" s="297"/>
    </row>
    <row r="332" spans="1:26" ht="15.75" customHeight="1">
      <c r="A332" s="297"/>
      <c r="B332" s="297"/>
      <c r="C332" s="297"/>
      <c r="D332" s="297"/>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row>
    <row r="333" spans="1:26" ht="15.75" customHeight="1">
      <c r="A333" s="297"/>
      <c r="B333" s="297"/>
      <c r="C333" s="297"/>
      <c r="D333" s="297"/>
      <c r="E333" s="297"/>
      <c r="F333" s="297"/>
      <c r="G333" s="297"/>
      <c r="H333" s="297"/>
      <c r="I333" s="297"/>
      <c r="J333" s="297"/>
      <c r="K333" s="297"/>
      <c r="L333" s="297"/>
      <c r="M333" s="297"/>
      <c r="N333" s="297"/>
      <c r="O333" s="297"/>
      <c r="P333" s="297"/>
      <c r="Q333" s="297"/>
      <c r="R333" s="297"/>
      <c r="S333" s="297"/>
      <c r="T333" s="297"/>
      <c r="U333" s="297"/>
      <c r="V333" s="297"/>
      <c r="W333" s="297"/>
      <c r="X333" s="297"/>
      <c r="Y333" s="297"/>
      <c r="Z333" s="297"/>
    </row>
    <row r="334" spans="1:26" ht="15.75" customHeight="1">
      <c r="A334" s="297"/>
      <c r="B334" s="297"/>
      <c r="C334" s="297"/>
      <c r="D334" s="297"/>
      <c r="E334" s="297"/>
      <c r="F334" s="297"/>
      <c r="G334" s="297"/>
      <c r="H334" s="297"/>
      <c r="I334" s="297"/>
      <c r="J334" s="297"/>
      <c r="K334" s="297"/>
      <c r="L334" s="297"/>
      <c r="M334" s="297"/>
      <c r="N334" s="297"/>
      <c r="O334" s="297"/>
      <c r="P334" s="297"/>
      <c r="Q334" s="297"/>
      <c r="R334" s="297"/>
      <c r="S334" s="297"/>
      <c r="T334" s="297"/>
      <c r="U334" s="297"/>
      <c r="V334" s="297"/>
      <c r="W334" s="297"/>
      <c r="X334" s="297"/>
      <c r="Y334" s="297"/>
      <c r="Z334" s="297"/>
    </row>
    <row r="335" spans="1:26" ht="15.75" customHeight="1">
      <c r="A335" s="297"/>
      <c r="B335" s="297"/>
      <c r="C335" s="297"/>
      <c r="D335" s="297"/>
      <c r="E335" s="297"/>
      <c r="F335" s="297"/>
      <c r="G335" s="297"/>
      <c r="H335" s="297"/>
      <c r="I335" s="297"/>
      <c r="J335" s="297"/>
      <c r="K335" s="297"/>
      <c r="L335" s="297"/>
      <c r="M335" s="297"/>
      <c r="N335" s="297"/>
      <c r="O335" s="297"/>
      <c r="P335" s="297"/>
      <c r="Q335" s="297"/>
      <c r="R335" s="297"/>
      <c r="S335" s="297"/>
      <c r="T335" s="297"/>
      <c r="U335" s="297"/>
      <c r="V335" s="297"/>
      <c r="W335" s="297"/>
      <c r="X335" s="297"/>
      <c r="Y335" s="297"/>
      <c r="Z335" s="297"/>
    </row>
    <row r="336" spans="1:26" ht="15.75" customHeight="1">
      <c r="A336" s="297"/>
      <c r="B336" s="297"/>
      <c r="C336" s="297"/>
      <c r="D336" s="297"/>
      <c r="E336" s="297"/>
      <c r="F336" s="297"/>
      <c r="G336" s="297"/>
      <c r="H336" s="297"/>
      <c r="I336" s="297"/>
      <c r="J336" s="297"/>
      <c r="K336" s="297"/>
      <c r="L336" s="297"/>
      <c r="M336" s="297"/>
      <c r="N336" s="297"/>
      <c r="O336" s="297"/>
      <c r="P336" s="297"/>
      <c r="Q336" s="297"/>
      <c r="R336" s="297"/>
      <c r="S336" s="297"/>
      <c r="T336" s="297"/>
      <c r="U336" s="297"/>
      <c r="V336" s="297"/>
      <c r="W336" s="297"/>
      <c r="X336" s="297"/>
      <c r="Y336" s="297"/>
      <c r="Z336" s="297"/>
    </row>
    <row r="337" spans="1:26" ht="15.75" customHeight="1">
      <c r="A337" s="297"/>
      <c r="B337" s="297"/>
      <c r="C337" s="297"/>
      <c r="D337" s="297"/>
      <c r="E337" s="297"/>
      <c r="F337" s="297"/>
      <c r="G337" s="297"/>
      <c r="H337" s="297"/>
      <c r="I337" s="297"/>
      <c r="J337" s="297"/>
      <c r="K337" s="297"/>
      <c r="L337" s="297"/>
      <c r="M337" s="297"/>
      <c r="N337" s="297"/>
      <c r="O337" s="297"/>
      <c r="P337" s="297"/>
      <c r="Q337" s="297"/>
      <c r="R337" s="297"/>
      <c r="S337" s="297"/>
      <c r="T337" s="297"/>
      <c r="U337" s="297"/>
      <c r="V337" s="297"/>
      <c r="W337" s="297"/>
      <c r="X337" s="297"/>
      <c r="Y337" s="297"/>
      <c r="Z337" s="297"/>
    </row>
    <row r="338" spans="1:26" ht="15.75" customHeight="1">
      <c r="A338" s="297"/>
      <c r="B338" s="297"/>
      <c r="C338" s="297"/>
      <c r="D338" s="297"/>
      <c r="E338" s="297"/>
      <c r="F338" s="297"/>
      <c r="G338" s="297"/>
      <c r="H338" s="297"/>
      <c r="I338" s="297"/>
      <c r="J338" s="297"/>
      <c r="K338" s="297"/>
      <c r="L338" s="297"/>
      <c r="M338" s="297"/>
      <c r="N338" s="297"/>
      <c r="O338" s="297"/>
      <c r="P338" s="297"/>
      <c r="Q338" s="297"/>
      <c r="R338" s="297"/>
      <c r="S338" s="297"/>
      <c r="T338" s="297"/>
      <c r="U338" s="297"/>
      <c r="V338" s="297"/>
      <c r="W338" s="297"/>
      <c r="X338" s="297"/>
      <c r="Y338" s="297"/>
      <c r="Z338" s="297"/>
    </row>
    <row r="339" spans="1:26" ht="15.75" customHeight="1">
      <c r="A339" s="297"/>
      <c r="B339" s="297"/>
      <c r="C339" s="297"/>
      <c r="D339" s="297"/>
      <c r="E339" s="297"/>
      <c r="F339" s="297"/>
      <c r="G339" s="297"/>
      <c r="H339" s="297"/>
      <c r="I339" s="297"/>
      <c r="J339" s="297"/>
      <c r="K339" s="297"/>
      <c r="L339" s="297"/>
      <c r="M339" s="297"/>
      <c r="N339" s="297"/>
      <c r="O339" s="297"/>
      <c r="P339" s="297"/>
      <c r="Q339" s="297"/>
      <c r="R339" s="297"/>
      <c r="S339" s="297"/>
      <c r="T339" s="297"/>
      <c r="U339" s="297"/>
      <c r="V339" s="297"/>
      <c r="W339" s="297"/>
      <c r="X339" s="297"/>
      <c r="Y339" s="297"/>
      <c r="Z339" s="297"/>
    </row>
    <row r="340" spans="1:26" ht="15.75" customHeight="1">
      <c r="A340" s="297"/>
      <c r="B340" s="297"/>
      <c r="C340" s="297"/>
      <c r="D340" s="297"/>
      <c r="E340" s="297"/>
      <c r="F340" s="297"/>
      <c r="G340" s="297"/>
      <c r="H340" s="297"/>
      <c r="I340" s="297"/>
      <c r="J340" s="297"/>
      <c r="K340" s="297"/>
      <c r="L340" s="297"/>
      <c r="M340" s="297"/>
      <c r="N340" s="297"/>
      <c r="O340" s="297"/>
      <c r="P340" s="297"/>
      <c r="Q340" s="297"/>
      <c r="R340" s="297"/>
      <c r="S340" s="297"/>
      <c r="T340" s="297"/>
      <c r="U340" s="297"/>
      <c r="V340" s="297"/>
      <c r="W340" s="297"/>
      <c r="X340" s="297"/>
      <c r="Y340" s="297"/>
      <c r="Z340" s="297"/>
    </row>
    <row r="341" spans="1:26" ht="15.75" customHeight="1">
      <c r="A341" s="297"/>
      <c r="B341" s="297"/>
      <c r="C341" s="297"/>
      <c r="D341" s="297"/>
      <c r="E341" s="297"/>
      <c r="F341" s="297"/>
      <c r="G341" s="297"/>
      <c r="H341" s="297"/>
      <c r="I341" s="297"/>
      <c r="J341" s="297"/>
      <c r="K341" s="297"/>
      <c r="L341" s="297"/>
      <c r="M341" s="297"/>
      <c r="N341" s="297"/>
      <c r="O341" s="297"/>
      <c r="P341" s="297"/>
      <c r="Q341" s="297"/>
      <c r="R341" s="297"/>
      <c r="S341" s="297"/>
      <c r="T341" s="297"/>
      <c r="U341" s="297"/>
      <c r="V341" s="297"/>
      <c r="W341" s="297"/>
      <c r="X341" s="297"/>
      <c r="Y341" s="297"/>
      <c r="Z341" s="297"/>
    </row>
    <row r="342" spans="1:26" ht="15.75" customHeight="1">
      <c r="A342" s="297"/>
      <c r="B342" s="297"/>
      <c r="C342" s="297"/>
      <c r="D342" s="297"/>
      <c r="E342" s="297"/>
      <c r="F342" s="297"/>
      <c r="G342" s="297"/>
      <c r="H342" s="297"/>
      <c r="I342" s="297"/>
      <c r="J342" s="297"/>
      <c r="K342" s="297"/>
      <c r="L342" s="297"/>
      <c r="M342" s="297"/>
      <c r="N342" s="297"/>
      <c r="O342" s="297"/>
      <c r="P342" s="297"/>
      <c r="Q342" s="297"/>
      <c r="R342" s="297"/>
      <c r="S342" s="297"/>
      <c r="T342" s="297"/>
      <c r="U342" s="297"/>
      <c r="V342" s="297"/>
      <c r="W342" s="297"/>
      <c r="X342" s="297"/>
      <c r="Y342" s="297"/>
      <c r="Z342" s="297"/>
    </row>
    <row r="343" spans="1:26" ht="15.75" customHeight="1">
      <c r="A343" s="297"/>
      <c r="B343" s="297"/>
      <c r="C343" s="297"/>
      <c r="D343" s="297"/>
      <c r="E343" s="297"/>
      <c r="F343" s="297"/>
      <c r="G343" s="297"/>
      <c r="H343" s="297"/>
      <c r="I343" s="297"/>
      <c r="J343" s="297"/>
      <c r="K343" s="297"/>
      <c r="L343" s="297"/>
      <c r="M343" s="297"/>
      <c r="N343" s="297"/>
      <c r="O343" s="297"/>
      <c r="P343" s="297"/>
      <c r="Q343" s="297"/>
      <c r="R343" s="297"/>
      <c r="S343" s="297"/>
      <c r="T343" s="297"/>
      <c r="U343" s="297"/>
      <c r="V343" s="297"/>
      <c r="W343" s="297"/>
      <c r="X343" s="297"/>
      <c r="Y343" s="297"/>
      <c r="Z343" s="297"/>
    </row>
    <row r="344" spans="1:26" ht="15.75" customHeight="1">
      <c r="A344" s="297"/>
      <c r="B344" s="297"/>
      <c r="C344" s="297"/>
      <c r="D344" s="297"/>
      <c r="E344" s="297"/>
      <c r="F344" s="297"/>
      <c r="G344" s="297"/>
      <c r="H344" s="297"/>
      <c r="I344" s="297"/>
      <c r="J344" s="297"/>
      <c r="K344" s="297"/>
      <c r="L344" s="297"/>
      <c r="M344" s="297"/>
      <c r="N344" s="297"/>
      <c r="O344" s="297"/>
      <c r="P344" s="297"/>
      <c r="Q344" s="297"/>
      <c r="R344" s="297"/>
      <c r="S344" s="297"/>
      <c r="T344" s="297"/>
      <c r="U344" s="297"/>
      <c r="V344" s="297"/>
      <c r="W344" s="297"/>
      <c r="X344" s="297"/>
      <c r="Y344" s="297"/>
      <c r="Z344" s="297"/>
    </row>
    <row r="345" spans="1:26" ht="15.75" customHeight="1">
      <c r="A345" s="297"/>
      <c r="B345" s="297"/>
      <c r="C345" s="297"/>
      <c r="D345" s="297"/>
      <c r="E345" s="297"/>
      <c r="F345" s="297"/>
      <c r="G345" s="297"/>
      <c r="H345" s="297"/>
      <c r="I345" s="297"/>
      <c r="J345" s="297"/>
      <c r="K345" s="297"/>
      <c r="L345" s="297"/>
      <c r="M345" s="297"/>
      <c r="N345" s="297"/>
      <c r="O345" s="297"/>
      <c r="P345" s="297"/>
      <c r="Q345" s="297"/>
      <c r="R345" s="297"/>
      <c r="S345" s="297"/>
      <c r="T345" s="297"/>
      <c r="U345" s="297"/>
      <c r="V345" s="297"/>
      <c r="W345" s="297"/>
      <c r="X345" s="297"/>
      <c r="Y345" s="297"/>
      <c r="Z345" s="297"/>
    </row>
    <row r="346" spans="1:26" ht="15.75" customHeight="1">
      <c r="A346" s="297"/>
      <c r="B346" s="297"/>
      <c r="C346" s="297"/>
      <c r="D346" s="297"/>
      <c r="E346" s="297"/>
      <c r="F346" s="297"/>
      <c r="G346" s="297"/>
      <c r="H346" s="297"/>
      <c r="I346" s="297"/>
      <c r="J346" s="297"/>
      <c r="K346" s="297"/>
      <c r="L346" s="297"/>
      <c r="M346" s="297"/>
      <c r="N346" s="297"/>
      <c r="O346" s="297"/>
      <c r="P346" s="297"/>
      <c r="Q346" s="297"/>
      <c r="R346" s="297"/>
      <c r="S346" s="297"/>
      <c r="T346" s="297"/>
      <c r="U346" s="297"/>
      <c r="V346" s="297"/>
      <c r="W346" s="297"/>
      <c r="X346" s="297"/>
      <c r="Y346" s="297"/>
      <c r="Z346" s="297"/>
    </row>
    <row r="347" spans="1:26" ht="15.75" customHeight="1">
      <c r="A347" s="297"/>
      <c r="B347" s="297"/>
      <c r="C347" s="297"/>
      <c r="D347" s="297"/>
      <c r="E347" s="297"/>
      <c r="F347" s="297"/>
      <c r="G347" s="297"/>
      <c r="H347" s="297"/>
      <c r="I347" s="297"/>
      <c r="J347" s="297"/>
      <c r="K347" s="297"/>
      <c r="L347" s="297"/>
      <c r="M347" s="297"/>
      <c r="N347" s="297"/>
      <c r="O347" s="297"/>
      <c r="P347" s="297"/>
      <c r="Q347" s="297"/>
      <c r="R347" s="297"/>
      <c r="S347" s="297"/>
      <c r="T347" s="297"/>
      <c r="U347" s="297"/>
      <c r="V347" s="297"/>
      <c r="W347" s="297"/>
      <c r="X347" s="297"/>
      <c r="Y347" s="297"/>
      <c r="Z347" s="297"/>
    </row>
    <row r="348" spans="1:26" ht="15.75" customHeight="1">
      <c r="A348" s="297"/>
      <c r="B348" s="297"/>
      <c r="C348" s="297"/>
      <c r="D348" s="297"/>
      <c r="E348" s="297"/>
      <c r="F348" s="297"/>
      <c r="G348" s="297"/>
      <c r="H348" s="297"/>
      <c r="I348" s="297"/>
      <c r="J348" s="297"/>
      <c r="K348" s="297"/>
      <c r="L348" s="297"/>
      <c r="M348" s="297"/>
      <c r="N348" s="297"/>
      <c r="O348" s="297"/>
      <c r="P348" s="297"/>
      <c r="Q348" s="297"/>
      <c r="R348" s="297"/>
      <c r="S348" s="297"/>
      <c r="T348" s="297"/>
      <c r="U348" s="297"/>
      <c r="V348" s="297"/>
      <c r="W348" s="297"/>
      <c r="X348" s="297"/>
      <c r="Y348" s="297"/>
      <c r="Z348" s="297"/>
    </row>
    <row r="349" spans="1:26" ht="15.75" customHeight="1">
      <c r="A349" s="297"/>
      <c r="B349" s="297"/>
      <c r="C349" s="297"/>
      <c r="D349" s="297"/>
      <c r="E349" s="297"/>
      <c r="F349" s="297"/>
      <c r="G349" s="297"/>
      <c r="H349" s="297"/>
      <c r="I349" s="297"/>
      <c r="J349" s="297"/>
      <c r="K349" s="297"/>
      <c r="L349" s="297"/>
      <c r="M349" s="297"/>
      <c r="N349" s="297"/>
      <c r="O349" s="297"/>
      <c r="P349" s="297"/>
      <c r="Q349" s="297"/>
      <c r="R349" s="297"/>
      <c r="S349" s="297"/>
      <c r="T349" s="297"/>
      <c r="U349" s="297"/>
      <c r="V349" s="297"/>
      <c r="W349" s="297"/>
      <c r="X349" s="297"/>
      <c r="Y349" s="297"/>
      <c r="Z349" s="297"/>
    </row>
    <row r="350" spans="1:26" ht="15.75" customHeight="1">
      <c r="A350" s="297"/>
      <c r="B350" s="297"/>
      <c r="C350" s="297"/>
      <c r="D350" s="297"/>
      <c r="E350" s="297"/>
      <c r="F350" s="297"/>
      <c r="G350" s="297"/>
      <c r="H350" s="297"/>
      <c r="I350" s="297"/>
      <c r="J350" s="297"/>
      <c r="K350" s="297"/>
      <c r="L350" s="297"/>
      <c r="M350" s="297"/>
      <c r="N350" s="297"/>
      <c r="O350" s="297"/>
      <c r="P350" s="297"/>
      <c r="Q350" s="297"/>
      <c r="R350" s="297"/>
      <c r="S350" s="297"/>
      <c r="T350" s="297"/>
      <c r="U350" s="297"/>
      <c r="V350" s="297"/>
      <c r="W350" s="297"/>
      <c r="X350" s="297"/>
      <c r="Y350" s="297"/>
      <c r="Z350" s="297"/>
    </row>
    <row r="351" spans="1:26" ht="15.75" customHeight="1">
      <c r="A351" s="297"/>
      <c r="B351" s="297"/>
      <c r="C351" s="297"/>
      <c r="D351" s="297"/>
      <c r="E351" s="297"/>
      <c r="F351" s="297"/>
      <c r="G351" s="297"/>
      <c r="H351" s="297"/>
      <c r="I351" s="297"/>
      <c r="J351" s="297"/>
      <c r="K351" s="297"/>
      <c r="L351" s="297"/>
      <c r="M351" s="297"/>
      <c r="N351" s="297"/>
      <c r="O351" s="297"/>
      <c r="P351" s="297"/>
      <c r="Q351" s="297"/>
      <c r="R351" s="297"/>
      <c r="S351" s="297"/>
      <c r="T351" s="297"/>
      <c r="U351" s="297"/>
      <c r="V351" s="297"/>
      <c r="W351" s="297"/>
      <c r="X351" s="297"/>
      <c r="Y351" s="297"/>
      <c r="Z351" s="297"/>
    </row>
    <row r="352" spans="1:26" ht="15.75" customHeight="1">
      <c r="A352" s="297"/>
      <c r="B352" s="297"/>
      <c r="C352" s="297"/>
      <c r="D352" s="297"/>
      <c r="E352" s="297"/>
      <c r="F352" s="297"/>
      <c r="G352" s="297"/>
      <c r="H352" s="297"/>
      <c r="I352" s="297"/>
      <c r="J352" s="297"/>
      <c r="K352" s="297"/>
      <c r="L352" s="297"/>
      <c r="M352" s="297"/>
      <c r="N352" s="297"/>
      <c r="O352" s="297"/>
      <c r="P352" s="297"/>
      <c r="Q352" s="297"/>
      <c r="R352" s="297"/>
      <c r="S352" s="297"/>
      <c r="T352" s="297"/>
      <c r="U352" s="297"/>
      <c r="V352" s="297"/>
      <c r="W352" s="297"/>
      <c r="X352" s="297"/>
      <c r="Y352" s="297"/>
      <c r="Z352" s="297"/>
    </row>
    <row r="353" spans="1:26" ht="15.75" customHeight="1">
      <c r="A353" s="297"/>
      <c r="B353" s="297"/>
      <c r="C353" s="297"/>
      <c r="D353" s="297"/>
      <c r="E353" s="297"/>
      <c r="F353" s="297"/>
      <c r="G353" s="297"/>
      <c r="H353" s="297"/>
      <c r="I353" s="297"/>
      <c r="J353" s="297"/>
      <c r="K353" s="297"/>
      <c r="L353" s="297"/>
      <c r="M353" s="297"/>
      <c r="N353" s="297"/>
      <c r="O353" s="297"/>
      <c r="P353" s="297"/>
      <c r="Q353" s="297"/>
      <c r="R353" s="297"/>
      <c r="S353" s="297"/>
      <c r="T353" s="297"/>
      <c r="U353" s="297"/>
      <c r="V353" s="297"/>
      <c r="W353" s="297"/>
      <c r="X353" s="297"/>
      <c r="Y353" s="297"/>
      <c r="Z353" s="297"/>
    </row>
    <row r="354" spans="1:26" ht="15.75" customHeight="1">
      <c r="A354" s="297"/>
      <c r="B354" s="297"/>
      <c r="C354" s="297"/>
      <c r="D354" s="297"/>
      <c r="E354" s="297"/>
      <c r="F354" s="297"/>
      <c r="G354" s="297"/>
      <c r="H354" s="297"/>
      <c r="I354" s="297"/>
      <c r="J354" s="297"/>
      <c r="K354" s="297"/>
      <c r="L354" s="297"/>
      <c r="M354" s="297"/>
      <c r="N354" s="297"/>
      <c r="O354" s="297"/>
      <c r="P354" s="297"/>
      <c r="Q354" s="297"/>
      <c r="R354" s="297"/>
      <c r="S354" s="297"/>
      <c r="T354" s="297"/>
      <c r="U354" s="297"/>
      <c r="V354" s="297"/>
      <c r="W354" s="297"/>
      <c r="X354" s="297"/>
      <c r="Y354" s="297"/>
      <c r="Z354" s="297"/>
    </row>
    <row r="355" spans="1:26" ht="15.75" customHeight="1">
      <c r="A355" s="297"/>
      <c r="B355" s="297"/>
      <c r="C355" s="297"/>
      <c r="D355" s="297"/>
      <c r="E355" s="297"/>
      <c r="F355" s="297"/>
      <c r="G355" s="297"/>
      <c r="H355" s="297"/>
      <c r="I355" s="297"/>
      <c r="J355" s="297"/>
      <c r="K355" s="297"/>
      <c r="L355" s="297"/>
      <c r="M355" s="297"/>
      <c r="N355" s="297"/>
      <c r="O355" s="297"/>
      <c r="P355" s="297"/>
      <c r="Q355" s="297"/>
      <c r="R355" s="297"/>
      <c r="S355" s="297"/>
      <c r="T355" s="297"/>
      <c r="U355" s="297"/>
      <c r="V355" s="297"/>
      <c r="W355" s="297"/>
      <c r="X355" s="297"/>
      <c r="Y355" s="297"/>
      <c r="Z355" s="297"/>
    </row>
    <row r="356" spans="1:26" ht="15.75" customHeight="1">
      <c r="A356" s="297"/>
      <c r="B356" s="297"/>
      <c r="C356" s="297"/>
      <c r="D356" s="297"/>
      <c r="E356" s="297"/>
      <c r="F356" s="297"/>
      <c r="G356" s="297"/>
      <c r="H356" s="297"/>
      <c r="I356" s="297"/>
      <c r="J356" s="297"/>
      <c r="K356" s="297"/>
      <c r="L356" s="297"/>
      <c r="M356" s="297"/>
      <c r="N356" s="297"/>
      <c r="O356" s="297"/>
      <c r="P356" s="297"/>
      <c r="Q356" s="297"/>
      <c r="R356" s="297"/>
      <c r="S356" s="297"/>
      <c r="T356" s="297"/>
      <c r="U356" s="297"/>
      <c r="V356" s="297"/>
      <c r="W356" s="297"/>
      <c r="X356" s="297"/>
      <c r="Y356" s="297"/>
      <c r="Z356" s="297"/>
    </row>
    <row r="357" spans="1:26" ht="15.75" customHeight="1">
      <c r="A357" s="297"/>
      <c r="B357" s="297"/>
      <c r="C357" s="297"/>
      <c r="D357" s="297"/>
      <c r="E357" s="297"/>
      <c r="F357" s="297"/>
      <c r="G357" s="297"/>
      <c r="H357" s="297"/>
      <c r="I357" s="297"/>
      <c r="J357" s="297"/>
      <c r="K357" s="297"/>
      <c r="L357" s="297"/>
      <c r="M357" s="297"/>
      <c r="N357" s="297"/>
      <c r="O357" s="297"/>
      <c r="P357" s="297"/>
      <c r="Q357" s="297"/>
      <c r="R357" s="297"/>
      <c r="S357" s="297"/>
      <c r="T357" s="297"/>
      <c r="U357" s="297"/>
      <c r="V357" s="297"/>
      <c r="W357" s="297"/>
      <c r="X357" s="297"/>
      <c r="Y357" s="297"/>
      <c r="Z357" s="297"/>
    </row>
    <row r="358" spans="1:26" ht="15.75" customHeight="1">
      <c r="A358" s="297"/>
      <c r="B358" s="297"/>
      <c r="C358" s="297"/>
      <c r="D358" s="297"/>
      <c r="E358" s="297"/>
      <c r="F358" s="297"/>
      <c r="G358" s="297"/>
      <c r="H358" s="297"/>
      <c r="I358" s="297"/>
      <c r="J358" s="297"/>
      <c r="K358" s="297"/>
      <c r="L358" s="297"/>
      <c r="M358" s="297"/>
      <c r="N358" s="297"/>
      <c r="O358" s="297"/>
      <c r="P358" s="297"/>
      <c r="Q358" s="297"/>
      <c r="R358" s="297"/>
      <c r="S358" s="297"/>
      <c r="T358" s="297"/>
      <c r="U358" s="297"/>
      <c r="V358" s="297"/>
      <c r="W358" s="297"/>
      <c r="X358" s="297"/>
      <c r="Y358" s="297"/>
      <c r="Z358" s="297"/>
    </row>
    <row r="359" spans="1:26" ht="15.75" customHeight="1">
      <c r="A359" s="297"/>
      <c r="B359" s="297"/>
      <c r="C359" s="297"/>
      <c r="D359" s="297"/>
      <c r="E359" s="297"/>
      <c r="F359" s="297"/>
      <c r="G359" s="297"/>
      <c r="H359" s="297"/>
      <c r="I359" s="297"/>
      <c r="J359" s="297"/>
      <c r="K359" s="297"/>
      <c r="L359" s="297"/>
      <c r="M359" s="297"/>
      <c r="N359" s="297"/>
      <c r="O359" s="297"/>
      <c r="P359" s="297"/>
      <c r="Q359" s="297"/>
      <c r="R359" s="297"/>
      <c r="S359" s="297"/>
      <c r="T359" s="297"/>
      <c r="U359" s="297"/>
      <c r="V359" s="297"/>
      <c r="W359" s="297"/>
      <c r="X359" s="297"/>
      <c r="Y359" s="297"/>
      <c r="Z359" s="297"/>
    </row>
    <row r="360" spans="1:26" ht="15.75" customHeight="1">
      <c r="A360" s="297"/>
      <c r="B360" s="297"/>
      <c r="C360" s="297"/>
      <c r="D360" s="297"/>
      <c r="E360" s="297"/>
      <c r="F360" s="297"/>
      <c r="G360" s="297"/>
      <c r="H360" s="297"/>
      <c r="I360" s="297"/>
      <c r="J360" s="297"/>
      <c r="K360" s="297"/>
      <c r="L360" s="297"/>
      <c r="M360" s="297"/>
      <c r="N360" s="297"/>
      <c r="O360" s="297"/>
      <c r="P360" s="297"/>
      <c r="Q360" s="297"/>
      <c r="R360" s="297"/>
      <c r="S360" s="297"/>
      <c r="T360" s="297"/>
      <c r="U360" s="297"/>
      <c r="V360" s="297"/>
      <c r="W360" s="297"/>
      <c r="X360" s="297"/>
      <c r="Y360" s="297"/>
      <c r="Z360" s="297"/>
    </row>
    <row r="361" spans="1:26" ht="15.75" customHeight="1">
      <c r="A361" s="297"/>
      <c r="B361" s="297"/>
      <c r="C361" s="297"/>
      <c r="D361" s="297"/>
      <c r="E361" s="297"/>
      <c r="F361" s="297"/>
      <c r="G361" s="297"/>
      <c r="H361" s="297"/>
      <c r="I361" s="297"/>
      <c r="J361" s="297"/>
      <c r="K361" s="297"/>
      <c r="L361" s="297"/>
      <c r="M361" s="297"/>
      <c r="N361" s="297"/>
      <c r="O361" s="297"/>
      <c r="P361" s="297"/>
      <c r="Q361" s="297"/>
      <c r="R361" s="297"/>
      <c r="S361" s="297"/>
      <c r="T361" s="297"/>
      <c r="U361" s="297"/>
      <c r="V361" s="297"/>
      <c r="W361" s="297"/>
      <c r="X361" s="297"/>
      <c r="Y361" s="297"/>
      <c r="Z361" s="297"/>
    </row>
    <row r="362" spans="1:26" ht="15.75" customHeight="1">
      <c r="A362" s="297"/>
      <c r="B362" s="297"/>
      <c r="C362" s="297"/>
      <c r="D362" s="297"/>
      <c r="E362" s="297"/>
      <c r="F362" s="297"/>
      <c r="G362" s="297"/>
      <c r="H362" s="297"/>
      <c r="I362" s="297"/>
      <c r="J362" s="297"/>
      <c r="K362" s="297"/>
      <c r="L362" s="297"/>
      <c r="M362" s="297"/>
      <c r="N362" s="297"/>
      <c r="O362" s="297"/>
      <c r="P362" s="297"/>
      <c r="Q362" s="297"/>
      <c r="R362" s="297"/>
      <c r="S362" s="297"/>
      <c r="T362" s="297"/>
      <c r="U362" s="297"/>
      <c r="V362" s="297"/>
      <c r="W362" s="297"/>
      <c r="X362" s="297"/>
      <c r="Y362" s="297"/>
      <c r="Z362" s="297"/>
    </row>
    <row r="363" spans="1:26" ht="15.75" customHeight="1">
      <c r="A363" s="297"/>
      <c r="B363" s="297"/>
      <c r="C363" s="297"/>
      <c r="D363" s="297"/>
      <c r="E363" s="297"/>
      <c r="F363" s="297"/>
      <c r="G363" s="297"/>
      <c r="H363" s="297"/>
      <c r="I363" s="297"/>
      <c r="J363" s="297"/>
      <c r="K363" s="297"/>
      <c r="L363" s="297"/>
      <c r="M363" s="297"/>
      <c r="N363" s="297"/>
      <c r="O363" s="297"/>
      <c r="P363" s="297"/>
      <c r="Q363" s="297"/>
      <c r="R363" s="297"/>
      <c r="S363" s="297"/>
      <c r="T363" s="297"/>
      <c r="U363" s="297"/>
      <c r="V363" s="297"/>
      <c r="W363" s="297"/>
      <c r="X363" s="297"/>
      <c r="Y363" s="297"/>
      <c r="Z363" s="297"/>
    </row>
    <row r="364" spans="1:26" ht="15.75" customHeight="1">
      <c r="A364" s="297"/>
      <c r="B364" s="297"/>
      <c r="C364" s="297"/>
      <c r="D364" s="297"/>
      <c r="E364" s="297"/>
      <c r="F364" s="297"/>
      <c r="G364" s="297"/>
      <c r="H364" s="297"/>
      <c r="I364" s="297"/>
      <c r="J364" s="297"/>
      <c r="K364" s="297"/>
      <c r="L364" s="297"/>
      <c r="M364" s="297"/>
      <c r="N364" s="297"/>
      <c r="O364" s="297"/>
      <c r="P364" s="297"/>
      <c r="Q364" s="297"/>
      <c r="R364" s="297"/>
      <c r="S364" s="297"/>
      <c r="T364" s="297"/>
      <c r="U364" s="297"/>
      <c r="V364" s="297"/>
      <c r="W364" s="297"/>
      <c r="X364" s="297"/>
      <c r="Y364" s="297"/>
      <c r="Z364" s="297"/>
    </row>
    <row r="365" spans="1:26" ht="15.75" customHeight="1">
      <c r="A365" s="297"/>
      <c r="B365" s="297"/>
      <c r="C365" s="297"/>
      <c r="D365" s="297"/>
      <c r="E365" s="297"/>
      <c r="F365" s="297"/>
      <c r="G365" s="297"/>
      <c r="H365" s="297"/>
      <c r="I365" s="297"/>
      <c r="J365" s="297"/>
      <c r="K365" s="297"/>
      <c r="L365" s="297"/>
      <c r="M365" s="297"/>
      <c r="N365" s="297"/>
      <c r="O365" s="297"/>
      <c r="P365" s="297"/>
      <c r="Q365" s="297"/>
      <c r="R365" s="297"/>
      <c r="S365" s="297"/>
      <c r="T365" s="297"/>
      <c r="U365" s="297"/>
      <c r="V365" s="297"/>
      <c r="W365" s="297"/>
      <c r="X365" s="297"/>
      <c r="Y365" s="297"/>
      <c r="Z365" s="297"/>
    </row>
    <row r="366" spans="1:26" ht="15.75" customHeight="1">
      <c r="A366" s="297"/>
      <c r="B366" s="297"/>
      <c r="C366" s="297"/>
      <c r="D366" s="297"/>
      <c r="E366" s="297"/>
      <c r="F366" s="297"/>
      <c r="G366" s="297"/>
      <c r="H366" s="297"/>
      <c r="I366" s="297"/>
      <c r="J366" s="297"/>
      <c r="K366" s="297"/>
      <c r="L366" s="297"/>
      <c r="M366" s="297"/>
      <c r="N366" s="297"/>
      <c r="O366" s="297"/>
      <c r="P366" s="297"/>
      <c r="Q366" s="297"/>
      <c r="R366" s="297"/>
      <c r="S366" s="297"/>
      <c r="T366" s="297"/>
      <c r="U366" s="297"/>
      <c r="V366" s="297"/>
      <c r="W366" s="297"/>
      <c r="X366" s="297"/>
      <c r="Y366" s="297"/>
      <c r="Z366" s="297"/>
    </row>
    <row r="367" spans="1:26" ht="15.75" customHeight="1">
      <c r="A367" s="297"/>
      <c r="B367" s="297"/>
      <c r="C367" s="297"/>
      <c r="D367" s="297"/>
      <c r="E367" s="297"/>
      <c r="F367" s="297"/>
      <c r="G367" s="297"/>
      <c r="H367" s="297"/>
      <c r="I367" s="297"/>
      <c r="J367" s="297"/>
      <c r="K367" s="297"/>
      <c r="L367" s="297"/>
      <c r="M367" s="297"/>
      <c r="N367" s="297"/>
      <c r="O367" s="297"/>
      <c r="P367" s="297"/>
      <c r="Q367" s="297"/>
      <c r="R367" s="297"/>
      <c r="S367" s="297"/>
      <c r="T367" s="297"/>
      <c r="U367" s="297"/>
      <c r="V367" s="297"/>
      <c r="W367" s="297"/>
      <c r="X367" s="297"/>
      <c r="Y367" s="297"/>
      <c r="Z367" s="297"/>
    </row>
    <row r="368" spans="1:26" ht="15.75" customHeight="1">
      <c r="A368" s="297"/>
      <c r="B368" s="297"/>
      <c r="C368" s="297"/>
      <c r="D368" s="297"/>
      <c r="E368" s="297"/>
      <c r="F368" s="297"/>
      <c r="G368" s="297"/>
      <c r="H368" s="297"/>
      <c r="I368" s="297"/>
      <c r="J368" s="297"/>
      <c r="K368" s="297"/>
      <c r="L368" s="297"/>
      <c r="M368" s="297"/>
      <c r="N368" s="297"/>
      <c r="O368" s="297"/>
      <c r="P368" s="297"/>
      <c r="Q368" s="297"/>
      <c r="R368" s="297"/>
      <c r="S368" s="297"/>
      <c r="T368" s="297"/>
      <c r="U368" s="297"/>
      <c r="V368" s="297"/>
      <c r="W368" s="297"/>
      <c r="X368" s="297"/>
      <c r="Y368" s="297"/>
      <c r="Z368" s="297"/>
    </row>
    <row r="369" spans="1:26" ht="15.75" customHeight="1">
      <c r="A369" s="297"/>
      <c r="B369" s="297"/>
      <c r="C369" s="297"/>
      <c r="D369" s="297"/>
      <c r="E369" s="297"/>
      <c r="F369" s="297"/>
      <c r="G369" s="297"/>
      <c r="H369" s="297"/>
      <c r="I369" s="297"/>
      <c r="J369" s="297"/>
      <c r="K369" s="297"/>
      <c r="L369" s="297"/>
      <c r="M369" s="297"/>
      <c r="N369" s="297"/>
      <c r="O369" s="297"/>
      <c r="P369" s="297"/>
      <c r="Q369" s="297"/>
      <c r="R369" s="297"/>
      <c r="S369" s="297"/>
      <c r="T369" s="297"/>
      <c r="U369" s="297"/>
      <c r="V369" s="297"/>
      <c r="W369" s="297"/>
      <c r="X369" s="297"/>
      <c r="Y369" s="297"/>
      <c r="Z369" s="297"/>
    </row>
    <row r="370" spans="1:26" ht="15.75" customHeight="1">
      <c r="A370" s="297"/>
      <c r="B370" s="297"/>
      <c r="C370" s="297"/>
      <c r="D370" s="297"/>
      <c r="E370" s="297"/>
      <c r="F370" s="297"/>
      <c r="G370" s="297"/>
      <c r="H370" s="297"/>
      <c r="I370" s="297"/>
      <c r="J370" s="297"/>
      <c r="K370" s="297"/>
      <c r="L370" s="297"/>
      <c r="M370" s="297"/>
      <c r="N370" s="297"/>
      <c r="O370" s="297"/>
      <c r="P370" s="297"/>
      <c r="Q370" s="297"/>
      <c r="R370" s="297"/>
      <c r="S370" s="297"/>
      <c r="T370" s="297"/>
      <c r="U370" s="297"/>
      <c r="V370" s="297"/>
      <c r="W370" s="297"/>
      <c r="X370" s="297"/>
      <c r="Y370" s="297"/>
      <c r="Z370" s="297"/>
    </row>
    <row r="371" spans="1:26" ht="15.75" customHeight="1">
      <c r="A371" s="297"/>
      <c r="B371" s="297"/>
      <c r="C371" s="297"/>
      <c r="D371" s="297"/>
      <c r="E371" s="297"/>
      <c r="F371" s="297"/>
      <c r="G371" s="297"/>
      <c r="H371" s="297"/>
      <c r="I371" s="297"/>
      <c r="J371" s="297"/>
      <c r="K371" s="297"/>
      <c r="L371" s="297"/>
      <c r="M371" s="297"/>
      <c r="N371" s="297"/>
      <c r="O371" s="297"/>
      <c r="P371" s="297"/>
      <c r="Q371" s="297"/>
      <c r="R371" s="297"/>
      <c r="S371" s="297"/>
      <c r="T371" s="297"/>
      <c r="U371" s="297"/>
      <c r="V371" s="297"/>
      <c r="W371" s="297"/>
      <c r="X371" s="297"/>
      <c r="Y371" s="297"/>
      <c r="Z371" s="297"/>
    </row>
    <row r="372" spans="1:26" ht="15.75" customHeight="1">
      <c r="A372" s="297"/>
      <c r="B372" s="297"/>
      <c r="C372" s="297"/>
      <c r="D372" s="297"/>
      <c r="E372" s="297"/>
      <c r="F372" s="297"/>
      <c r="G372" s="297"/>
      <c r="H372" s="297"/>
      <c r="I372" s="297"/>
      <c r="J372" s="297"/>
      <c r="K372" s="297"/>
      <c r="L372" s="297"/>
      <c r="M372" s="297"/>
      <c r="N372" s="297"/>
      <c r="O372" s="297"/>
      <c r="P372" s="297"/>
      <c r="Q372" s="297"/>
      <c r="R372" s="297"/>
      <c r="S372" s="297"/>
      <c r="T372" s="297"/>
      <c r="U372" s="297"/>
      <c r="V372" s="297"/>
      <c r="W372" s="297"/>
      <c r="X372" s="297"/>
      <c r="Y372" s="297"/>
      <c r="Z372" s="297"/>
    </row>
    <row r="373" spans="1:26" ht="15.75" customHeight="1">
      <c r="A373" s="297"/>
      <c r="B373" s="297"/>
      <c r="C373" s="297"/>
      <c r="D373" s="297"/>
      <c r="E373" s="297"/>
      <c r="F373" s="297"/>
      <c r="G373" s="297"/>
      <c r="H373" s="297"/>
      <c r="I373" s="297"/>
      <c r="J373" s="297"/>
      <c r="K373" s="297"/>
      <c r="L373" s="297"/>
      <c r="M373" s="297"/>
      <c r="N373" s="297"/>
      <c r="O373" s="297"/>
      <c r="P373" s="297"/>
      <c r="Q373" s="297"/>
      <c r="R373" s="297"/>
      <c r="S373" s="297"/>
      <c r="T373" s="297"/>
      <c r="U373" s="297"/>
      <c r="V373" s="297"/>
      <c r="W373" s="297"/>
      <c r="X373" s="297"/>
      <c r="Y373" s="297"/>
      <c r="Z373" s="297"/>
    </row>
    <row r="374" spans="1:26" ht="15.75" customHeight="1">
      <c r="A374" s="297"/>
      <c r="B374" s="297"/>
      <c r="C374" s="297"/>
      <c r="D374" s="297"/>
      <c r="E374" s="297"/>
      <c r="F374" s="297"/>
      <c r="G374" s="297"/>
      <c r="H374" s="297"/>
      <c r="I374" s="297"/>
      <c r="J374" s="297"/>
      <c r="K374" s="297"/>
      <c r="L374" s="297"/>
      <c r="M374" s="297"/>
      <c r="N374" s="297"/>
      <c r="O374" s="297"/>
      <c r="P374" s="297"/>
      <c r="Q374" s="297"/>
      <c r="R374" s="297"/>
      <c r="S374" s="297"/>
      <c r="T374" s="297"/>
      <c r="U374" s="297"/>
      <c r="V374" s="297"/>
      <c r="W374" s="297"/>
      <c r="X374" s="297"/>
      <c r="Y374" s="297"/>
      <c r="Z374" s="297"/>
    </row>
    <row r="375" spans="1:26" ht="15.75" customHeight="1">
      <c r="A375" s="297"/>
      <c r="B375" s="297"/>
      <c r="C375" s="297"/>
      <c r="D375" s="297"/>
      <c r="E375" s="297"/>
      <c r="F375" s="297"/>
      <c r="G375" s="297"/>
      <c r="H375" s="297"/>
      <c r="I375" s="297"/>
      <c r="J375" s="297"/>
      <c r="K375" s="297"/>
      <c r="L375" s="297"/>
      <c r="M375" s="297"/>
      <c r="N375" s="297"/>
      <c r="O375" s="297"/>
      <c r="P375" s="297"/>
      <c r="Q375" s="297"/>
      <c r="R375" s="297"/>
      <c r="S375" s="297"/>
      <c r="T375" s="297"/>
      <c r="U375" s="297"/>
      <c r="V375" s="297"/>
      <c r="W375" s="297"/>
      <c r="X375" s="297"/>
      <c r="Y375" s="297"/>
      <c r="Z375" s="297"/>
    </row>
    <row r="376" spans="1:26" ht="15.75" customHeight="1">
      <c r="A376" s="297"/>
      <c r="B376" s="297"/>
      <c r="C376" s="297"/>
      <c r="D376" s="297"/>
      <c r="E376" s="297"/>
      <c r="F376" s="297"/>
      <c r="G376" s="297"/>
      <c r="H376" s="297"/>
      <c r="I376" s="297"/>
      <c r="J376" s="297"/>
      <c r="K376" s="297"/>
      <c r="L376" s="297"/>
      <c r="M376" s="297"/>
      <c r="N376" s="297"/>
      <c r="O376" s="297"/>
      <c r="P376" s="297"/>
      <c r="Q376" s="297"/>
      <c r="R376" s="297"/>
      <c r="S376" s="297"/>
      <c r="T376" s="297"/>
      <c r="U376" s="297"/>
      <c r="V376" s="297"/>
      <c r="W376" s="297"/>
      <c r="X376" s="297"/>
      <c r="Y376" s="297"/>
      <c r="Z376" s="297"/>
    </row>
    <row r="377" spans="1:26" ht="15.75" customHeight="1">
      <c r="A377" s="297"/>
      <c r="B377" s="297"/>
      <c r="C377" s="297"/>
      <c r="D377" s="297"/>
      <c r="E377" s="297"/>
      <c r="F377" s="297"/>
      <c r="G377" s="297"/>
      <c r="H377" s="297"/>
      <c r="I377" s="297"/>
      <c r="J377" s="297"/>
      <c r="K377" s="297"/>
      <c r="L377" s="297"/>
      <c r="M377" s="297"/>
      <c r="N377" s="297"/>
      <c r="O377" s="297"/>
      <c r="P377" s="297"/>
      <c r="Q377" s="297"/>
      <c r="R377" s="297"/>
      <c r="S377" s="297"/>
      <c r="T377" s="297"/>
      <c r="U377" s="297"/>
      <c r="V377" s="297"/>
      <c r="W377" s="297"/>
      <c r="X377" s="297"/>
      <c r="Y377" s="297"/>
      <c r="Z377" s="297"/>
    </row>
    <row r="378" spans="1:26" ht="15.75" customHeight="1">
      <c r="A378" s="297"/>
      <c r="B378" s="297"/>
      <c r="C378" s="297"/>
      <c r="D378" s="297"/>
      <c r="E378" s="297"/>
      <c r="F378" s="297"/>
      <c r="G378" s="297"/>
      <c r="H378" s="297"/>
      <c r="I378" s="297"/>
      <c r="J378" s="297"/>
      <c r="K378" s="297"/>
      <c r="L378" s="297"/>
      <c r="M378" s="297"/>
      <c r="N378" s="297"/>
      <c r="O378" s="297"/>
      <c r="P378" s="297"/>
      <c r="Q378" s="297"/>
      <c r="R378" s="297"/>
      <c r="S378" s="297"/>
      <c r="T378" s="297"/>
      <c r="U378" s="297"/>
      <c r="V378" s="297"/>
      <c r="W378" s="297"/>
      <c r="X378" s="297"/>
      <c r="Y378" s="297"/>
      <c r="Z378" s="297"/>
    </row>
    <row r="379" spans="1:26" ht="15.75" customHeight="1">
      <c r="A379" s="297"/>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row>
    <row r="380" spans="1:26" ht="15.75" customHeight="1">
      <c r="A380" s="297"/>
      <c r="B380" s="297"/>
      <c r="C380" s="297"/>
      <c r="D380" s="297"/>
      <c r="E380" s="297"/>
      <c r="F380" s="297"/>
      <c r="G380" s="297"/>
      <c r="H380" s="297"/>
      <c r="I380" s="297"/>
      <c r="J380" s="297"/>
      <c r="K380" s="297"/>
      <c r="L380" s="297"/>
      <c r="M380" s="297"/>
      <c r="N380" s="297"/>
      <c r="O380" s="297"/>
      <c r="P380" s="297"/>
      <c r="Q380" s="297"/>
      <c r="R380" s="297"/>
      <c r="S380" s="297"/>
      <c r="T380" s="297"/>
      <c r="U380" s="297"/>
      <c r="V380" s="297"/>
      <c r="W380" s="297"/>
      <c r="X380" s="297"/>
      <c r="Y380" s="297"/>
      <c r="Z380" s="297"/>
    </row>
    <row r="381" spans="1:26" ht="15.75" customHeight="1">
      <c r="A381" s="297"/>
      <c r="B381" s="297"/>
      <c r="C381" s="297"/>
      <c r="D381" s="297"/>
      <c r="E381" s="297"/>
      <c r="F381" s="297"/>
      <c r="G381" s="297"/>
      <c r="H381" s="297"/>
      <c r="I381" s="297"/>
      <c r="J381" s="297"/>
      <c r="K381" s="297"/>
      <c r="L381" s="297"/>
      <c r="M381" s="297"/>
      <c r="N381" s="297"/>
      <c r="O381" s="297"/>
      <c r="P381" s="297"/>
      <c r="Q381" s="297"/>
      <c r="R381" s="297"/>
      <c r="S381" s="297"/>
      <c r="T381" s="297"/>
      <c r="U381" s="297"/>
      <c r="V381" s="297"/>
      <c r="W381" s="297"/>
      <c r="X381" s="297"/>
      <c r="Y381" s="297"/>
      <c r="Z381" s="297"/>
    </row>
    <row r="382" spans="1:26" ht="15.75" customHeight="1">
      <c r="A382" s="297"/>
      <c r="B382" s="297"/>
      <c r="C382" s="297"/>
      <c r="D382" s="297"/>
      <c r="E382" s="297"/>
      <c r="F382" s="297"/>
      <c r="G382" s="297"/>
      <c r="H382" s="297"/>
      <c r="I382" s="297"/>
      <c r="J382" s="297"/>
      <c r="K382" s="297"/>
      <c r="L382" s="297"/>
      <c r="M382" s="297"/>
      <c r="N382" s="297"/>
      <c r="O382" s="297"/>
      <c r="P382" s="297"/>
      <c r="Q382" s="297"/>
      <c r="R382" s="297"/>
      <c r="S382" s="297"/>
      <c r="T382" s="297"/>
      <c r="U382" s="297"/>
      <c r="V382" s="297"/>
      <c r="W382" s="297"/>
      <c r="X382" s="297"/>
      <c r="Y382" s="297"/>
      <c r="Z382" s="297"/>
    </row>
    <row r="383" spans="1:26" ht="15.75" customHeight="1">
      <c r="A383" s="297"/>
      <c r="B383" s="297"/>
      <c r="C383" s="297"/>
      <c r="D383" s="297"/>
      <c r="E383" s="297"/>
      <c r="F383" s="297"/>
      <c r="G383" s="297"/>
      <c r="H383" s="297"/>
      <c r="I383" s="297"/>
      <c r="J383" s="297"/>
      <c r="K383" s="297"/>
      <c r="L383" s="297"/>
      <c r="M383" s="297"/>
      <c r="N383" s="297"/>
      <c r="O383" s="297"/>
      <c r="P383" s="297"/>
      <c r="Q383" s="297"/>
      <c r="R383" s="297"/>
      <c r="S383" s="297"/>
      <c r="T383" s="297"/>
      <c r="U383" s="297"/>
      <c r="V383" s="297"/>
      <c r="W383" s="297"/>
      <c r="X383" s="297"/>
      <c r="Y383" s="297"/>
      <c r="Z383" s="297"/>
    </row>
    <row r="384" spans="1:26" ht="15.75" customHeight="1">
      <c r="A384" s="297"/>
      <c r="B384" s="297"/>
      <c r="C384" s="297"/>
      <c r="D384" s="297"/>
      <c r="E384" s="297"/>
      <c r="F384" s="297"/>
      <c r="G384" s="297"/>
      <c r="H384" s="297"/>
      <c r="I384" s="297"/>
      <c r="J384" s="297"/>
      <c r="K384" s="297"/>
      <c r="L384" s="297"/>
      <c r="M384" s="297"/>
      <c r="N384" s="297"/>
      <c r="O384" s="297"/>
      <c r="P384" s="297"/>
      <c r="Q384" s="297"/>
      <c r="R384" s="297"/>
      <c r="S384" s="297"/>
      <c r="T384" s="297"/>
      <c r="U384" s="297"/>
      <c r="V384" s="297"/>
      <c r="W384" s="297"/>
      <c r="X384" s="297"/>
      <c r="Y384" s="297"/>
      <c r="Z384" s="297"/>
    </row>
    <row r="385" spans="1:26" ht="15.75" customHeight="1">
      <c r="A385" s="297"/>
      <c r="B385" s="297"/>
      <c r="C385" s="297"/>
      <c r="D385" s="297"/>
      <c r="E385" s="297"/>
      <c r="F385" s="297"/>
      <c r="G385" s="297"/>
      <c r="H385" s="297"/>
      <c r="I385" s="297"/>
      <c r="J385" s="297"/>
      <c r="K385" s="297"/>
      <c r="L385" s="297"/>
      <c r="M385" s="297"/>
      <c r="N385" s="297"/>
      <c r="O385" s="297"/>
      <c r="P385" s="297"/>
      <c r="Q385" s="297"/>
      <c r="R385" s="297"/>
      <c r="S385" s="297"/>
      <c r="T385" s="297"/>
      <c r="U385" s="297"/>
      <c r="V385" s="297"/>
      <c r="W385" s="297"/>
      <c r="X385" s="297"/>
      <c r="Y385" s="297"/>
      <c r="Z385" s="297"/>
    </row>
    <row r="386" spans="1:26" ht="15.75" customHeight="1">
      <c r="A386" s="297"/>
      <c r="B386" s="297"/>
      <c r="C386" s="297"/>
      <c r="D386" s="297"/>
      <c r="E386" s="297"/>
      <c r="F386" s="297"/>
      <c r="G386" s="297"/>
      <c r="H386" s="297"/>
      <c r="I386" s="297"/>
      <c r="J386" s="297"/>
      <c r="K386" s="297"/>
      <c r="L386" s="297"/>
      <c r="M386" s="297"/>
      <c r="N386" s="297"/>
      <c r="O386" s="297"/>
      <c r="P386" s="297"/>
      <c r="Q386" s="297"/>
      <c r="R386" s="297"/>
      <c r="S386" s="297"/>
      <c r="T386" s="297"/>
      <c r="U386" s="297"/>
      <c r="V386" s="297"/>
      <c r="W386" s="297"/>
      <c r="X386" s="297"/>
      <c r="Y386" s="297"/>
      <c r="Z386" s="297"/>
    </row>
    <row r="387" spans="1:26" ht="15.75" customHeight="1">
      <c r="A387" s="297"/>
      <c r="B387" s="297"/>
      <c r="C387" s="297"/>
      <c r="D387" s="297"/>
      <c r="E387" s="297"/>
      <c r="F387" s="297"/>
      <c r="G387" s="297"/>
      <c r="H387" s="297"/>
      <c r="I387" s="297"/>
      <c r="J387" s="297"/>
      <c r="K387" s="297"/>
      <c r="L387" s="297"/>
      <c r="M387" s="297"/>
      <c r="N387" s="297"/>
      <c r="O387" s="297"/>
      <c r="P387" s="297"/>
      <c r="Q387" s="297"/>
      <c r="R387" s="297"/>
      <c r="S387" s="297"/>
      <c r="T387" s="297"/>
      <c r="U387" s="297"/>
      <c r="V387" s="297"/>
      <c r="W387" s="297"/>
      <c r="X387" s="297"/>
      <c r="Y387" s="297"/>
      <c r="Z387" s="297"/>
    </row>
    <row r="388" spans="1:26" ht="15.75" customHeight="1">
      <c r="A388" s="297"/>
      <c r="B388" s="297"/>
      <c r="C388" s="297"/>
      <c r="D388" s="297"/>
      <c r="E388" s="297"/>
      <c r="F388" s="297"/>
      <c r="G388" s="297"/>
      <c r="H388" s="297"/>
      <c r="I388" s="297"/>
      <c r="J388" s="297"/>
      <c r="K388" s="297"/>
      <c r="L388" s="297"/>
      <c r="M388" s="297"/>
      <c r="N388" s="297"/>
      <c r="O388" s="297"/>
      <c r="P388" s="297"/>
      <c r="Q388" s="297"/>
      <c r="R388" s="297"/>
      <c r="S388" s="297"/>
      <c r="T388" s="297"/>
      <c r="U388" s="297"/>
      <c r="V388" s="297"/>
      <c r="W388" s="297"/>
      <c r="X388" s="297"/>
      <c r="Y388" s="297"/>
      <c r="Z388" s="297"/>
    </row>
    <row r="389" spans="1:26" ht="15.75" customHeight="1">
      <c r="A389" s="297"/>
      <c r="B389" s="297"/>
      <c r="C389" s="297"/>
      <c r="D389" s="297"/>
      <c r="E389" s="297"/>
      <c r="F389" s="297"/>
      <c r="G389" s="297"/>
      <c r="H389" s="297"/>
      <c r="I389" s="297"/>
      <c r="J389" s="297"/>
      <c r="K389" s="297"/>
      <c r="L389" s="297"/>
      <c r="M389" s="297"/>
      <c r="N389" s="297"/>
      <c r="O389" s="297"/>
      <c r="P389" s="297"/>
      <c r="Q389" s="297"/>
      <c r="R389" s="297"/>
      <c r="S389" s="297"/>
      <c r="T389" s="297"/>
      <c r="U389" s="297"/>
      <c r="V389" s="297"/>
      <c r="W389" s="297"/>
      <c r="X389" s="297"/>
      <c r="Y389" s="297"/>
      <c r="Z389" s="297"/>
    </row>
    <row r="390" spans="1:26" ht="15.75" customHeight="1">
      <c r="A390" s="297"/>
      <c r="B390" s="297"/>
      <c r="C390" s="297"/>
      <c r="D390" s="297"/>
      <c r="E390" s="297"/>
      <c r="F390" s="297"/>
      <c r="G390" s="297"/>
      <c r="H390" s="297"/>
      <c r="I390" s="297"/>
      <c r="J390" s="297"/>
      <c r="K390" s="297"/>
      <c r="L390" s="297"/>
      <c r="M390" s="297"/>
      <c r="N390" s="297"/>
      <c r="O390" s="297"/>
      <c r="P390" s="297"/>
      <c r="Q390" s="297"/>
      <c r="R390" s="297"/>
      <c r="S390" s="297"/>
      <c r="T390" s="297"/>
      <c r="U390" s="297"/>
      <c r="V390" s="297"/>
      <c r="W390" s="297"/>
      <c r="X390" s="297"/>
      <c r="Y390" s="297"/>
      <c r="Z390" s="297"/>
    </row>
    <row r="391" spans="1:26" ht="15.75" customHeight="1">
      <c r="A391" s="297"/>
      <c r="B391" s="297"/>
      <c r="C391" s="297"/>
      <c r="D391" s="297"/>
      <c r="E391" s="297"/>
      <c r="F391" s="297"/>
      <c r="G391" s="297"/>
      <c r="H391" s="297"/>
      <c r="I391" s="297"/>
      <c r="J391" s="297"/>
      <c r="K391" s="297"/>
      <c r="L391" s="297"/>
      <c r="M391" s="297"/>
      <c r="N391" s="297"/>
      <c r="O391" s="297"/>
      <c r="P391" s="297"/>
      <c r="Q391" s="297"/>
      <c r="R391" s="297"/>
      <c r="S391" s="297"/>
      <c r="T391" s="297"/>
      <c r="U391" s="297"/>
      <c r="V391" s="297"/>
      <c r="W391" s="297"/>
      <c r="X391" s="297"/>
      <c r="Y391" s="297"/>
      <c r="Z391" s="297"/>
    </row>
    <row r="392" spans="1:26" ht="15.75" customHeight="1">
      <c r="A392" s="297"/>
      <c r="B392" s="297"/>
      <c r="C392" s="297"/>
      <c r="D392" s="297"/>
      <c r="E392" s="297"/>
      <c r="F392" s="297"/>
      <c r="G392" s="297"/>
      <c r="H392" s="297"/>
      <c r="I392" s="297"/>
      <c r="J392" s="297"/>
      <c r="K392" s="297"/>
      <c r="L392" s="297"/>
      <c r="M392" s="297"/>
      <c r="N392" s="297"/>
      <c r="O392" s="297"/>
      <c r="P392" s="297"/>
      <c r="Q392" s="297"/>
      <c r="R392" s="297"/>
      <c r="S392" s="297"/>
      <c r="T392" s="297"/>
      <c r="U392" s="297"/>
      <c r="V392" s="297"/>
      <c r="W392" s="297"/>
      <c r="X392" s="297"/>
      <c r="Y392" s="297"/>
      <c r="Z392" s="297"/>
    </row>
    <row r="393" spans="1:26" ht="15.75" customHeight="1">
      <c r="A393" s="297"/>
      <c r="B393" s="297"/>
      <c r="C393" s="297"/>
      <c r="D393" s="297"/>
      <c r="E393" s="297"/>
      <c r="F393" s="297"/>
      <c r="G393" s="297"/>
      <c r="H393" s="297"/>
      <c r="I393" s="297"/>
      <c r="J393" s="297"/>
      <c r="K393" s="297"/>
      <c r="L393" s="297"/>
      <c r="M393" s="297"/>
      <c r="N393" s="297"/>
      <c r="O393" s="297"/>
      <c r="P393" s="297"/>
      <c r="Q393" s="297"/>
      <c r="R393" s="297"/>
      <c r="S393" s="297"/>
      <c r="T393" s="297"/>
      <c r="U393" s="297"/>
      <c r="V393" s="297"/>
      <c r="W393" s="297"/>
      <c r="X393" s="297"/>
      <c r="Y393" s="297"/>
      <c r="Z393" s="297"/>
    </row>
    <row r="394" spans="1:26" ht="15.75" customHeight="1">
      <c r="A394" s="297"/>
      <c r="B394" s="297"/>
      <c r="C394" s="297"/>
      <c r="D394" s="297"/>
      <c r="E394" s="297"/>
      <c r="F394" s="297"/>
      <c r="G394" s="297"/>
      <c r="H394" s="297"/>
      <c r="I394" s="297"/>
      <c r="J394" s="297"/>
      <c r="K394" s="297"/>
      <c r="L394" s="297"/>
      <c r="M394" s="297"/>
      <c r="N394" s="297"/>
      <c r="O394" s="297"/>
      <c r="P394" s="297"/>
      <c r="Q394" s="297"/>
      <c r="R394" s="297"/>
      <c r="S394" s="297"/>
      <c r="T394" s="297"/>
      <c r="U394" s="297"/>
      <c r="V394" s="297"/>
      <c r="W394" s="297"/>
      <c r="X394" s="297"/>
      <c r="Y394" s="297"/>
      <c r="Z394" s="297"/>
    </row>
    <row r="395" spans="1:26" ht="15.75" customHeight="1">
      <c r="A395" s="297"/>
      <c r="B395" s="297"/>
      <c r="C395" s="297"/>
      <c r="D395" s="297"/>
      <c r="E395" s="297"/>
      <c r="F395" s="297"/>
      <c r="G395" s="297"/>
      <c r="H395" s="297"/>
      <c r="I395" s="297"/>
      <c r="J395" s="297"/>
      <c r="K395" s="297"/>
      <c r="L395" s="297"/>
      <c r="M395" s="297"/>
      <c r="N395" s="297"/>
      <c r="O395" s="297"/>
      <c r="P395" s="297"/>
      <c r="Q395" s="297"/>
      <c r="R395" s="297"/>
      <c r="S395" s="297"/>
      <c r="T395" s="297"/>
      <c r="U395" s="297"/>
      <c r="V395" s="297"/>
      <c r="W395" s="297"/>
      <c r="X395" s="297"/>
      <c r="Y395" s="297"/>
      <c r="Z395" s="297"/>
    </row>
    <row r="396" spans="1:26" ht="15.75" customHeight="1">
      <c r="A396" s="297"/>
      <c r="B396" s="297"/>
      <c r="C396" s="297"/>
      <c r="D396" s="297"/>
      <c r="E396" s="297"/>
      <c r="F396" s="297"/>
      <c r="G396" s="297"/>
      <c r="H396" s="297"/>
      <c r="I396" s="297"/>
      <c r="J396" s="297"/>
      <c r="K396" s="297"/>
      <c r="L396" s="297"/>
      <c r="M396" s="297"/>
      <c r="N396" s="297"/>
      <c r="O396" s="297"/>
      <c r="P396" s="297"/>
      <c r="Q396" s="297"/>
      <c r="R396" s="297"/>
      <c r="S396" s="297"/>
      <c r="T396" s="297"/>
      <c r="U396" s="297"/>
      <c r="V396" s="297"/>
      <c r="W396" s="297"/>
      <c r="X396" s="297"/>
      <c r="Y396" s="297"/>
      <c r="Z396" s="297"/>
    </row>
    <row r="397" spans="1:26" ht="15.75" customHeight="1">
      <c r="A397" s="297"/>
      <c r="B397" s="297"/>
      <c r="C397" s="297"/>
      <c r="D397" s="297"/>
      <c r="E397" s="297"/>
      <c r="F397" s="297"/>
      <c r="G397" s="297"/>
      <c r="H397" s="297"/>
      <c r="I397" s="297"/>
      <c r="J397" s="297"/>
      <c r="K397" s="297"/>
      <c r="L397" s="297"/>
      <c r="M397" s="297"/>
      <c r="N397" s="297"/>
      <c r="O397" s="297"/>
      <c r="P397" s="297"/>
      <c r="Q397" s="297"/>
      <c r="R397" s="297"/>
      <c r="S397" s="297"/>
      <c r="T397" s="297"/>
      <c r="U397" s="297"/>
      <c r="V397" s="297"/>
      <c r="W397" s="297"/>
      <c r="X397" s="297"/>
      <c r="Y397" s="297"/>
      <c r="Z397" s="297"/>
    </row>
    <row r="398" spans="1:26" ht="15.75" customHeight="1">
      <c r="A398" s="297"/>
      <c r="B398" s="297"/>
      <c r="C398" s="297"/>
      <c r="D398" s="297"/>
      <c r="E398" s="297"/>
      <c r="F398" s="297"/>
      <c r="G398" s="297"/>
      <c r="H398" s="297"/>
      <c r="I398" s="297"/>
      <c r="J398" s="297"/>
      <c r="K398" s="297"/>
      <c r="L398" s="297"/>
      <c r="M398" s="297"/>
      <c r="N398" s="297"/>
      <c r="O398" s="297"/>
      <c r="P398" s="297"/>
      <c r="Q398" s="297"/>
      <c r="R398" s="297"/>
      <c r="S398" s="297"/>
      <c r="T398" s="297"/>
      <c r="U398" s="297"/>
      <c r="V398" s="297"/>
      <c r="W398" s="297"/>
      <c r="X398" s="297"/>
      <c r="Y398" s="297"/>
      <c r="Z398" s="297"/>
    </row>
    <row r="399" spans="1:26" ht="15.75" customHeight="1">
      <c r="A399" s="297"/>
      <c r="B399" s="297"/>
      <c r="C399" s="297"/>
      <c r="D399" s="297"/>
      <c r="E399" s="297"/>
      <c r="F399" s="297"/>
      <c r="G399" s="297"/>
      <c r="H399" s="297"/>
      <c r="I399" s="297"/>
      <c r="J399" s="297"/>
      <c r="K399" s="297"/>
      <c r="L399" s="297"/>
      <c r="M399" s="297"/>
      <c r="N399" s="297"/>
      <c r="O399" s="297"/>
      <c r="P399" s="297"/>
      <c r="Q399" s="297"/>
      <c r="R399" s="297"/>
      <c r="S399" s="297"/>
      <c r="T399" s="297"/>
      <c r="U399" s="297"/>
      <c r="V399" s="297"/>
      <c r="W399" s="297"/>
      <c r="X399" s="297"/>
      <c r="Y399" s="297"/>
      <c r="Z399" s="297"/>
    </row>
    <row r="400" spans="1:26" ht="15.75" customHeight="1">
      <c r="A400" s="297"/>
      <c r="B400" s="297"/>
      <c r="C400" s="297"/>
      <c r="D400" s="297"/>
      <c r="E400" s="297"/>
      <c r="F400" s="297"/>
      <c r="G400" s="297"/>
      <c r="H400" s="297"/>
      <c r="I400" s="297"/>
      <c r="J400" s="297"/>
      <c r="K400" s="297"/>
      <c r="L400" s="297"/>
      <c r="M400" s="297"/>
      <c r="N400" s="297"/>
      <c r="O400" s="297"/>
      <c r="P400" s="297"/>
      <c r="Q400" s="297"/>
      <c r="R400" s="297"/>
      <c r="S400" s="297"/>
      <c r="T400" s="297"/>
      <c r="U400" s="297"/>
      <c r="V400" s="297"/>
      <c r="W400" s="297"/>
      <c r="X400" s="297"/>
      <c r="Y400" s="297"/>
      <c r="Z400" s="297"/>
    </row>
    <row r="401" spans="1:26" ht="15.75" customHeight="1">
      <c r="A401" s="297"/>
      <c r="B401" s="297"/>
      <c r="C401" s="297"/>
      <c r="D401" s="297"/>
      <c r="E401" s="297"/>
      <c r="F401" s="297"/>
      <c r="G401" s="297"/>
      <c r="H401" s="297"/>
      <c r="I401" s="297"/>
      <c r="J401" s="297"/>
      <c r="K401" s="297"/>
      <c r="L401" s="297"/>
      <c r="M401" s="297"/>
      <c r="N401" s="297"/>
      <c r="O401" s="297"/>
      <c r="P401" s="297"/>
      <c r="Q401" s="297"/>
      <c r="R401" s="297"/>
      <c r="S401" s="297"/>
      <c r="T401" s="297"/>
      <c r="U401" s="297"/>
      <c r="V401" s="297"/>
      <c r="W401" s="297"/>
      <c r="X401" s="297"/>
      <c r="Y401" s="297"/>
      <c r="Z401" s="297"/>
    </row>
    <row r="402" spans="1:26" ht="15.75" customHeight="1">
      <c r="A402" s="297"/>
      <c r="B402" s="297"/>
      <c r="C402" s="297"/>
      <c r="D402" s="297"/>
      <c r="E402" s="297"/>
      <c r="F402" s="297"/>
      <c r="G402" s="297"/>
      <c r="H402" s="297"/>
      <c r="I402" s="297"/>
      <c r="J402" s="297"/>
      <c r="K402" s="297"/>
      <c r="L402" s="297"/>
      <c r="M402" s="297"/>
      <c r="N402" s="297"/>
      <c r="O402" s="297"/>
      <c r="P402" s="297"/>
      <c r="Q402" s="297"/>
      <c r="R402" s="297"/>
      <c r="S402" s="297"/>
      <c r="T402" s="297"/>
      <c r="U402" s="297"/>
      <c r="V402" s="297"/>
      <c r="W402" s="297"/>
      <c r="X402" s="297"/>
      <c r="Y402" s="297"/>
      <c r="Z402" s="297"/>
    </row>
    <row r="403" spans="1:26" ht="15.75" customHeight="1">
      <c r="A403" s="297"/>
      <c r="B403" s="297"/>
      <c r="C403" s="297"/>
      <c r="D403" s="297"/>
      <c r="E403" s="297"/>
      <c r="F403" s="297"/>
      <c r="G403" s="297"/>
      <c r="H403" s="297"/>
      <c r="I403" s="297"/>
      <c r="J403" s="297"/>
      <c r="K403" s="297"/>
      <c r="L403" s="297"/>
      <c r="M403" s="297"/>
      <c r="N403" s="297"/>
      <c r="O403" s="297"/>
      <c r="P403" s="297"/>
      <c r="Q403" s="297"/>
      <c r="R403" s="297"/>
      <c r="S403" s="297"/>
      <c r="T403" s="297"/>
      <c r="U403" s="297"/>
      <c r="V403" s="297"/>
      <c r="W403" s="297"/>
      <c r="X403" s="297"/>
      <c r="Y403" s="297"/>
      <c r="Z403" s="297"/>
    </row>
    <row r="404" spans="1:26" ht="15.75" customHeight="1">
      <c r="A404" s="297"/>
      <c r="B404" s="297"/>
      <c r="C404" s="297"/>
      <c r="D404" s="297"/>
      <c r="E404" s="297"/>
      <c r="F404" s="297"/>
      <c r="G404" s="297"/>
      <c r="H404" s="297"/>
      <c r="I404" s="297"/>
      <c r="J404" s="297"/>
      <c r="K404" s="297"/>
      <c r="L404" s="297"/>
      <c r="M404" s="297"/>
      <c r="N404" s="297"/>
      <c r="O404" s="297"/>
      <c r="P404" s="297"/>
      <c r="Q404" s="297"/>
      <c r="R404" s="297"/>
      <c r="S404" s="297"/>
      <c r="T404" s="297"/>
      <c r="U404" s="297"/>
      <c r="V404" s="297"/>
      <c r="W404" s="297"/>
      <c r="X404" s="297"/>
      <c r="Y404" s="297"/>
      <c r="Z404" s="297"/>
    </row>
    <row r="405" spans="1:26" ht="15.75" customHeight="1">
      <c r="A405" s="297"/>
      <c r="B405" s="297"/>
      <c r="C405" s="297"/>
      <c r="D405" s="297"/>
      <c r="E405" s="297"/>
      <c r="F405" s="297"/>
      <c r="G405" s="297"/>
      <c r="H405" s="297"/>
      <c r="I405" s="297"/>
      <c r="J405" s="297"/>
      <c r="K405" s="297"/>
      <c r="L405" s="297"/>
      <c r="M405" s="297"/>
      <c r="N405" s="297"/>
      <c r="O405" s="297"/>
      <c r="P405" s="297"/>
      <c r="Q405" s="297"/>
      <c r="R405" s="297"/>
      <c r="S405" s="297"/>
      <c r="T405" s="297"/>
      <c r="U405" s="297"/>
      <c r="V405" s="297"/>
      <c r="W405" s="297"/>
      <c r="X405" s="297"/>
      <c r="Y405" s="297"/>
      <c r="Z405" s="297"/>
    </row>
    <row r="406" spans="1:26" ht="15.75" customHeight="1">
      <c r="A406" s="297"/>
      <c r="B406" s="297"/>
      <c r="C406" s="297"/>
      <c r="D406" s="297"/>
      <c r="E406" s="297"/>
      <c r="F406" s="297"/>
      <c r="G406" s="297"/>
      <c r="H406" s="297"/>
      <c r="I406" s="297"/>
      <c r="J406" s="297"/>
      <c r="K406" s="297"/>
      <c r="L406" s="297"/>
      <c r="M406" s="297"/>
      <c r="N406" s="297"/>
      <c r="O406" s="297"/>
      <c r="P406" s="297"/>
      <c r="Q406" s="297"/>
      <c r="R406" s="297"/>
      <c r="S406" s="297"/>
      <c r="T406" s="297"/>
      <c r="U406" s="297"/>
      <c r="V406" s="297"/>
      <c r="W406" s="297"/>
      <c r="X406" s="297"/>
      <c r="Y406" s="297"/>
      <c r="Z406" s="297"/>
    </row>
    <row r="407" spans="1:26" ht="15.75" customHeight="1">
      <c r="A407" s="297"/>
      <c r="B407" s="297"/>
      <c r="C407" s="297"/>
      <c r="D407" s="297"/>
      <c r="E407" s="297"/>
      <c r="F407" s="297"/>
      <c r="G407" s="297"/>
      <c r="H407" s="297"/>
      <c r="I407" s="297"/>
      <c r="J407" s="297"/>
      <c r="K407" s="297"/>
      <c r="L407" s="297"/>
      <c r="M407" s="297"/>
      <c r="N407" s="297"/>
      <c r="O407" s="297"/>
      <c r="P407" s="297"/>
      <c r="Q407" s="297"/>
      <c r="R407" s="297"/>
      <c r="S407" s="297"/>
      <c r="T407" s="297"/>
      <c r="U407" s="297"/>
      <c r="V407" s="297"/>
      <c r="W407" s="297"/>
      <c r="X407" s="297"/>
      <c r="Y407" s="297"/>
      <c r="Z407" s="297"/>
    </row>
    <row r="408" spans="1:26" ht="15.75" customHeight="1">
      <c r="A408" s="297"/>
      <c r="B408" s="297"/>
      <c r="C408" s="297"/>
      <c r="D408" s="297"/>
      <c r="E408" s="297"/>
      <c r="F408" s="297"/>
      <c r="G408" s="297"/>
      <c r="H408" s="297"/>
      <c r="I408" s="297"/>
      <c r="J408" s="297"/>
      <c r="K408" s="297"/>
      <c r="L408" s="297"/>
      <c r="M408" s="297"/>
      <c r="N408" s="297"/>
      <c r="O408" s="297"/>
      <c r="P408" s="297"/>
      <c r="Q408" s="297"/>
      <c r="R408" s="297"/>
      <c r="S408" s="297"/>
      <c r="T408" s="297"/>
      <c r="U408" s="297"/>
      <c r="V408" s="297"/>
      <c r="W408" s="297"/>
      <c r="X408" s="297"/>
      <c r="Y408" s="297"/>
      <c r="Z408" s="297"/>
    </row>
    <row r="409" spans="1:26" ht="15.75" customHeight="1">
      <c r="A409" s="297"/>
      <c r="B409" s="297"/>
      <c r="C409" s="297"/>
      <c r="D409" s="297"/>
      <c r="E409" s="297"/>
      <c r="F409" s="297"/>
      <c r="G409" s="297"/>
      <c r="H409" s="297"/>
      <c r="I409" s="297"/>
      <c r="J409" s="297"/>
      <c r="K409" s="297"/>
      <c r="L409" s="297"/>
      <c r="M409" s="297"/>
      <c r="N409" s="297"/>
      <c r="O409" s="297"/>
      <c r="P409" s="297"/>
      <c r="Q409" s="297"/>
      <c r="R409" s="297"/>
      <c r="S409" s="297"/>
      <c r="T409" s="297"/>
      <c r="U409" s="297"/>
      <c r="V409" s="297"/>
      <c r="W409" s="297"/>
      <c r="X409" s="297"/>
      <c r="Y409" s="297"/>
      <c r="Z409" s="297"/>
    </row>
    <row r="410" spans="1:26" ht="15.75" customHeight="1">
      <c r="A410" s="297"/>
      <c r="B410" s="297"/>
      <c r="C410" s="297"/>
      <c r="D410" s="297"/>
      <c r="E410" s="297"/>
      <c r="F410" s="297"/>
      <c r="G410" s="297"/>
      <c r="H410" s="297"/>
      <c r="I410" s="297"/>
      <c r="J410" s="297"/>
      <c r="K410" s="297"/>
      <c r="L410" s="297"/>
      <c r="M410" s="297"/>
      <c r="N410" s="297"/>
      <c r="O410" s="297"/>
      <c r="P410" s="297"/>
      <c r="Q410" s="297"/>
      <c r="R410" s="297"/>
      <c r="S410" s="297"/>
      <c r="T410" s="297"/>
      <c r="U410" s="297"/>
      <c r="V410" s="297"/>
      <c r="W410" s="297"/>
      <c r="X410" s="297"/>
      <c r="Y410" s="297"/>
      <c r="Z410" s="297"/>
    </row>
    <row r="411" spans="1:26" ht="15.75" customHeight="1">
      <c r="A411" s="297"/>
      <c r="B411" s="297"/>
      <c r="C411" s="297"/>
      <c r="D411" s="297"/>
      <c r="E411" s="297"/>
      <c r="F411" s="297"/>
      <c r="G411" s="297"/>
      <c r="H411" s="297"/>
      <c r="I411" s="297"/>
      <c r="J411" s="297"/>
      <c r="K411" s="297"/>
      <c r="L411" s="297"/>
      <c r="M411" s="297"/>
      <c r="N411" s="297"/>
      <c r="O411" s="297"/>
      <c r="P411" s="297"/>
      <c r="Q411" s="297"/>
      <c r="R411" s="297"/>
      <c r="S411" s="297"/>
      <c r="T411" s="297"/>
      <c r="U411" s="297"/>
      <c r="V411" s="297"/>
      <c r="W411" s="297"/>
      <c r="X411" s="297"/>
      <c r="Y411" s="297"/>
      <c r="Z411" s="297"/>
    </row>
    <row r="412" spans="1:26" ht="15.75" customHeight="1">
      <c r="A412" s="297"/>
      <c r="B412" s="297"/>
      <c r="C412" s="297"/>
      <c r="D412" s="297"/>
      <c r="E412" s="297"/>
      <c r="F412" s="297"/>
      <c r="G412" s="297"/>
      <c r="H412" s="297"/>
      <c r="I412" s="297"/>
      <c r="J412" s="297"/>
      <c r="K412" s="297"/>
      <c r="L412" s="297"/>
      <c r="M412" s="297"/>
      <c r="N412" s="297"/>
      <c r="O412" s="297"/>
      <c r="P412" s="297"/>
      <c r="Q412" s="297"/>
      <c r="R412" s="297"/>
      <c r="S412" s="297"/>
      <c r="T412" s="297"/>
      <c r="U412" s="297"/>
      <c r="V412" s="297"/>
      <c r="W412" s="297"/>
      <c r="X412" s="297"/>
      <c r="Y412" s="297"/>
      <c r="Z412" s="297"/>
    </row>
    <row r="413" spans="1:26" ht="15.75" customHeight="1">
      <c r="A413" s="297"/>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row>
    <row r="414" spans="1:26" ht="15.75" customHeight="1">
      <c r="A414" s="297"/>
      <c r="B414" s="297"/>
      <c r="C414" s="297"/>
      <c r="D414" s="297"/>
      <c r="E414" s="297"/>
      <c r="F414" s="297"/>
      <c r="G414" s="297"/>
      <c r="H414" s="297"/>
      <c r="I414" s="297"/>
      <c r="J414" s="297"/>
      <c r="K414" s="297"/>
      <c r="L414" s="297"/>
      <c r="M414" s="297"/>
      <c r="N414" s="297"/>
      <c r="O414" s="297"/>
      <c r="P414" s="297"/>
      <c r="Q414" s="297"/>
      <c r="R414" s="297"/>
      <c r="S414" s="297"/>
      <c r="T414" s="297"/>
      <c r="U414" s="297"/>
      <c r="V414" s="297"/>
      <c r="W414" s="297"/>
      <c r="X414" s="297"/>
      <c r="Y414" s="297"/>
      <c r="Z414" s="297"/>
    </row>
    <row r="415" spans="1:26" ht="15.75" customHeight="1">
      <c r="A415" s="297"/>
      <c r="B415" s="297"/>
      <c r="C415" s="297"/>
      <c r="D415" s="297"/>
      <c r="E415" s="297"/>
      <c r="F415" s="297"/>
      <c r="G415" s="297"/>
      <c r="H415" s="297"/>
      <c r="I415" s="297"/>
      <c r="J415" s="297"/>
      <c r="K415" s="297"/>
      <c r="L415" s="297"/>
      <c r="M415" s="297"/>
      <c r="N415" s="297"/>
      <c r="O415" s="297"/>
      <c r="P415" s="297"/>
      <c r="Q415" s="297"/>
      <c r="R415" s="297"/>
      <c r="S415" s="297"/>
      <c r="T415" s="297"/>
      <c r="U415" s="297"/>
      <c r="V415" s="297"/>
      <c r="W415" s="297"/>
      <c r="X415" s="297"/>
      <c r="Y415" s="297"/>
      <c r="Z415" s="297"/>
    </row>
    <row r="416" spans="1:26" ht="15.75" customHeight="1">
      <c r="A416" s="297"/>
      <c r="B416" s="297"/>
      <c r="C416" s="297"/>
      <c r="D416" s="297"/>
      <c r="E416" s="297"/>
      <c r="F416" s="297"/>
      <c r="G416" s="297"/>
      <c r="H416" s="297"/>
      <c r="I416" s="297"/>
      <c r="J416" s="297"/>
      <c r="K416" s="297"/>
      <c r="L416" s="297"/>
      <c r="M416" s="297"/>
      <c r="N416" s="297"/>
      <c r="O416" s="297"/>
      <c r="P416" s="297"/>
      <c r="Q416" s="297"/>
      <c r="R416" s="297"/>
      <c r="S416" s="297"/>
      <c r="T416" s="297"/>
      <c r="U416" s="297"/>
      <c r="V416" s="297"/>
      <c r="W416" s="297"/>
      <c r="X416" s="297"/>
      <c r="Y416" s="297"/>
      <c r="Z416" s="297"/>
    </row>
    <row r="417" spans="1:26" ht="15.75" customHeight="1">
      <c r="A417" s="297"/>
      <c r="B417" s="297"/>
      <c r="C417" s="297"/>
      <c r="D417" s="297"/>
      <c r="E417" s="297"/>
      <c r="F417" s="297"/>
      <c r="G417" s="297"/>
      <c r="H417" s="297"/>
      <c r="I417" s="297"/>
      <c r="J417" s="297"/>
      <c r="K417" s="297"/>
      <c r="L417" s="297"/>
      <c r="M417" s="297"/>
      <c r="N417" s="297"/>
      <c r="O417" s="297"/>
      <c r="P417" s="297"/>
      <c r="Q417" s="297"/>
      <c r="R417" s="297"/>
      <c r="S417" s="297"/>
      <c r="T417" s="297"/>
      <c r="U417" s="297"/>
      <c r="V417" s="297"/>
      <c r="W417" s="297"/>
      <c r="X417" s="297"/>
      <c r="Y417" s="297"/>
      <c r="Z417" s="297"/>
    </row>
    <row r="418" spans="1:26" ht="15.75" customHeight="1">
      <c r="A418" s="297"/>
      <c r="B418" s="297"/>
      <c r="C418" s="297"/>
      <c r="D418" s="297"/>
      <c r="E418" s="297"/>
      <c r="F418" s="297"/>
      <c r="G418" s="297"/>
      <c r="H418" s="297"/>
      <c r="I418" s="297"/>
      <c r="J418" s="297"/>
      <c r="K418" s="297"/>
      <c r="L418" s="297"/>
      <c r="M418" s="297"/>
      <c r="N418" s="297"/>
      <c r="O418" s="297"/>
      <c r="P418" s="297"/>
      <c r="Q418" s="297"/>
      <c r="R418" s="297"/>
      <c r="S418" s="297"/>
      <c r="T418" s="297"/>
      <c r="U418" s="297"/>
      <c r="V418" s="297"/>
      <c r="W418" s="297"/>
      <c r="X418" s="297"/>
      <c r="Y418" s="297"/>
      <c r="Z418" s="297"/>
    </row>
    <row r="419" spans="1:26" ht="15.75" customHeight="1">
      <c r="A419" s="297"/>
      <c r="B419" s="297"/>
      <c r="C419" s="297"/>
      <c r="D419" s="297"/>
      <c r="E419" s="297"/>
      <c r="F419" s="297"/>
      <c r="G419" s="297"/>
      <c r="H419" s="297"/>
      <c r="I419" s="297"/>
      <c r="J419" s="297"/>
      <c r="K419" s="297"/>
      <c r="L419" s="297"/>
      <c r="M419" s="297"/>
      <c r="N419" s="297"/>
      <c r="O419" s="297"/>
      <c r="P419" s="297"/>
      <c r="Q419" s="297"/>
      <c r="R419" s="297"/>
      <c r="S419" s="297"/>
      <c r="T419" s="297"/>
      <c r="U419" s="297"/>
      <c r="V419" s="297"/>
      <c r="W419" s="297"/>
      <c r="X419" s="297"/>
      <c r="Y419" s="297"/>
      <c r="Z419" s="297"/>
    </row>
    <row r="420" spans="1:26" ht="15.75" customHeight="1">
      <c r="A420" s="297"/>
      <c r="B420" s="297"/>
      <c r="C420" s="297"/>
      <c r="D420" s="297"/>
      <c r="E420" s="297"/>
      <c r="F420" s="297"/>
      <c r="G420" s="297"/>
      <c r="H420" s="297"/>
      <c r="I420" s="297"/>
      <c r="J420" s="297"/>
      <c r="K420" s="297"/>
      <c r="L420" s="297"/>
      <c r="M420" s="297"/>
      <c r="N420" s="297"/>
      <c r="O420" s="297"/>
      <c r="P420" s="297"/>
      <c r="Q420" s="297"/>
      <c r="R420" s="297"/>
      <c r="S420" s="297"/>
      <c r="T420" s="297"/>
      <c r="U420" s="297"/>
      <c r="V420" s="297"/>
      <c r="W420" s="297"/>
      <c r="X420" s="297"/>
      <c r="Y420" s="297"/>
      <c r="Z420" s="297"/>
    </row>
    <row r="421" spans="1:26" ht="15.75" customHeight="1">
      <c r="A421" s="297"/>
      <c r="B421" s="297"/>
      <c r="C421" s="297"/>
      <c r="D421" s="297"/>
      <c r="E421" s="297"/>
      <c r="F421" s="297"/>
      <c r="G421" s="297"/>
      <c r="H421" s="297"/>
      <c r="I421" s="297"/>
      <c r="J421" s="297"/>
      <c r="K421" s="297"/>
      <c r="L421" s="297"/>
      <c r="M421" s="297"/>
      <c r="N421" s="297"/>
      <c r="O421" s="297"/>
      <c r="P421" s="297"/>
      <c r="Q421" s="297"/>
      <c r="R421" s="297"/>
      <c r="S421" s="297"/>
      <c r="T421" s="297"/>
      <c r="U421" s="297"/>
      <c r="V421" s="297"/>
      <c r="W421" s="297"/>
      <c r="X421" s="297"/>
      <c r="Y421" s="297"/>
      <c r="Z421" s="297"/>
    </row>
    <row r="422" spans="1:26" ht="15.75" customHeight="1">
      <c r="A422" s="297"/>
      <c r="B422" s="297"/>
      <c r="C422" s="297"/>
      <c r="D422" s="297"/>
      <c r="E422" s="297"/>
      <c r="F422" s="297"/>
      <c r="G422" s="297"/>
      <c r="H422" s="297"/>
      <c r="I422" s="297"/>
      <c r="J422" s="297"/>
      <c r="K422" s="297"/>
      <c r="L422" s="297"/>
      <c r="M422" s="297"/>
      <c r="N422" s="297"/>
      <c r="O422" s="297"/>
      <c r="P422" s="297"/>
      <c r="Q422" s="297"/>
      <c r="R422" s="297"/>
      <c r="S422" s="297"/>
      <c r="T422" s="297"/>
      <c r="U422" s="297"/>
      <c r="V422" s="297"/>
      <c r="W422" s="297"/>
      <c r="X422" s="297"/>
      <c r="Y422" s="297"/>
      <c r="Z422" s="297"/>
    </row>
    <row r="423" spans="1:26" ht="15.75" customHeight="1">
      <c r="A423" s="297"/>
      <c r="B423" s="297"/>
      <c r="C423" s="297"/>
      <c r="D423" s="297"/>
      <c r="E423" s="297"/>
      <c r="F423" s="297"/>
      <c r="G423" s="297"/>
      <c r="H423" s="297"/>
      <c r="I423" s="297"/>
      <c r="J423" s="297"/>
      <c r="K423" s="297"/>
      <c r="L423" s="297"/>
      <c r="M423" s="297"/>
      <c r="N423" s="297"/>
      <c r="O423" s="297"/>
      <c r="P423" s="297"/>
      <c r="Q423" s="297"/>
      <c r="R423" s="297"/>
      <c r="S423" s="297"/>
      <c r="T423" s="297"/>
      <c r="U423" s="297"/>
      <c r="V423" s="297"/>
      <c r="W423" s="297"/>
      <c r="X423" s="297"/>
      <c r="Y423" s="297"/>
      <c r="Z423" s="297"/>
    </row>
    <row r="424" spans="1:26" ht="15.75" customHeight="1">
      <c r="A424" s="297"/>
      <c r="B424" s="297"/>
      <c r="C424" s="297"/>
      <c r="D424" s="297"/>
      <c r="E424" s="297"/>
      <c r="F424" s="297"/>
      <c r="G424" s="297"/>
      <c r="H424" s="297"/>
      <c r="I424" s="297"/>
      <c r="J424" s="297"/>
      <c r="K424" s="297"/>
      <c r="L424" s="297"/>
      <c r="M424" s="297"/>
      <c r="N424" s="297"/>
      <c r="O424" s="297"/>
      <c r="P424" s="297"/>
      <c r="Q424" s="297"/>
      <c r="R424" s="297"/>
      <c r="S424" s="297"/>
      <c r="T424" s="297"/>
      <c r="U424" s="297"/>
      <c r="V424" s="297"/>
      <c r="W424" s="297"/>
      <c r="X424" s="297"/>
      <c r="Y424" s="297"/>
      <c r="Z424" s="297"/>
    </row>
    <row r="425" spans="1:26" ht="15.75" customHeight="1">
      <c r="A425" s="297"/>
      <c r="B425" s="297"/>
      <c r="C425" s="297"/>
      <c r="D425" s="297"/>
      <c r="E425" s="297"/>
      <c r="F425" s="297"/>
      <c r="G425" s="297"/>
      <c r="H425" s="297"/>
      <c r="I425" s="297"/>
      <c r="J425" s="297"/>
      <c r="K425" s="297"/>
      <c r="L425" s="297"/>
      <c r="M425" s="297"/>
      <c r="N425" s="297"/>
      <c r="O425" s="297"/>
      <c r="P425" s="297"/>
      <c r="Q425" s="297"/>
      <c r="R425" s="297"/>
      <c r="S425" s="297"/>
      <c r="T425" s="297"/>
      <c r="U425" s="297"/>
      <c r="V425" s="297"/>
      <c r="W425" s="297"/>
      <c r="X425" s="297"/>
      <c r="Y425" s="297"/>
      <c r="Z425" s="297"/>
    </row>
    <row r="426" spans="1:26" ht="15.75" customHeight="1">
      <c r="A426" s="297"/>
      <c r="B426" s="297"/>
      <c r="C426" s="297"/>
      <c r="D426" s="297"/>
      <c r="E426" s="297"/>
      <c r="F426" s="297"/>
      <c r="G426" s="297"/>
      <c r="H426" s="297"/>
      <c r="I426" s="297"/>
      <c r="J426" s="297"/>
      <c r="K426" s="297"/>
      <c r="L426" s="297"/>
      <c r="M426" s="297"/>
      <c r="N426" s="297"/>
      <c r="O426" s="297"/>
      <c r="P426" s="297"/>
      <c r="Q426" s="297"/>
      <c r="R426" s="297"/>
      <c r="S426" s="297"/>
      <c r="T426" s="297"/>
      <c r="U426" s="297"/>
      <c r="V426" s="297"/>
      <c r="W426" s="297"/>
      <c r="X426" s="297"/>
      <c r="Y426" s="297"/>
      <c r="Z426" s="297"/>
    </row>
    <row r="427" spans="1:26" ht="15.75" customHeight="1">
      <c r="A427" s="297"/>
      <c r="B427" s="297"/>
      <c r="C427" s="297"/>
      <c r="D427" s="297"/>
      <c r="E427" s="297"/>
      <c r="F427" s="297"/>
      <c r="G427" s="297"/>
      <c r="H427" s="297"/>
      <c r="I427" s="297"/>
      <c r="J427" s="297"/>
      <c r="K427" s="297"/>
      <c r="L427" s="297"/>
      <c r="M427" s="297"/>
      <c r="N427" s="297"/>
      <c r="O427" s="297"/>
      <c r="P427" s="297"/>
      <c r="Q427" s="297"/>
      <c r="R427" s="297"/>
      <c r="S427" s="297"/>
      <c r="T427" s="297"/>
      <c r="U427" s="297"/>
      <c r="V427" s="297"/>
      <c r="W427" s="297"/>
      <c r="X427" s="297"/>
      <c r="Y427" s="297"/>
      <c r="Z427" s="297"/>
    </row>
    <row r="428" spans="1:26" ht="15.75" customHeight="1">
      <c r="A428" s="297"/>
      <c r="B428" s="297"/>
      <c r="C428" s="297"/>
      <c r="D428" s="297"/>
      <c r="E428" s="297"/>
      <c r="F428" s="297"/>
      <c r="G428" s="297"/>
      <c r="H428" s="297"/>
      <c r="I428" s="297"/>
      <c r="J428" s="297"/>
      <c r="K428" s="297"/>
      <c r="L428" s="297"/>
      <c r="M428" s="297"/>
      <c r="N428" s="297"/>
      <c r="O428" s="297"/>
      <c r="P428" s="297"/>
      <c r="Q428" s="297"/>
      <c r="R428" s="297"/>
      <c r="S428" s="297"/>
      <c r="T428" s="297"/>
      <c r="U428" s="297"/>
      <c r="V428" s="297"/>
      <c r="W428" s="297"/>
      <c r="X428" s="297"/>
      <c r="Y428" s="297"/>
      <c r="Z428" s="297"/>
    </row>
    <row r="429" spans="1:26" ht="15.75" customHeight="1">
      <c r="A429" s="297"/>
      <c r="B429" s="297"/>
      <c r="C429" s="297"/>
      <c r="D429" s="297"/>
      <c r="E429" s="297"/>
      <c r="F429" s="297"/>
      <c r="G429" s="297"/>
      <c r="H429" s="297"/>
      <c r="I429" s="297"/>
      <c r="J429" s="297"/>
      <c r="K429" s="297"/>
      <c r="L429" s="297"/>
      <c r="M429" s="297"/>
      <c r="N429" s="297"/>
      <c r="O429" s="297"/>
      <c r="P429" s="297"/>
      <c r="Q429" s="297"/>
      <c r="R429" s="297"/>
      <c r="S429" s="297"/>
      <c r="T429" s="297"/>
      <c r="U429" s="297"/>
      <c r="V429" s="297"/>
      <c r="W429" s="297"/>
      <c r="X429" s="297"/>
      <c r="Y429" s="297"/>
      <c r="Z429" s="297"/>
    </row>
    <row r="430" spans="1:26" ht="15.75" customHeight="1">
      <c r="A430" s="297"/>
      <c r="B430" s="297"/>
      <c r="C430" s="297"/>
      <c r="D430" s="297"/>
      <c r="E430" s="297"/>
      <c r="F430" s="297"/>
      <c r="G430" s="297"/>
      <c r="H430" s="297"/>
      <c r="I430" s="297"/>
      <c r="J430" s="297"/>
      <c r="K430" s="297"/>
      <c r="L430" s="297"/>
      <c r="M430" s="297"/>
      <c r="N430" s="297"/>
      <c r="O430" s="297"/>
      <c r="P430" s="297"/>
      <c r="Q430" s="297"/>
      <c r="R430" s="297"/>
      <c r="S430" s="297"/>
      <c r="T430" s="297"/>
      <c r="U430" s="297"/>
      <c r="V430" s="297"/>
      <c r="W430" s="297"/>
      <c r="X430" s="297"/>
      <c r="Y430" s="297"/>
      <c r="Z430" s="297"/>
    </row>
    <row r="431" spans="1:26" ht="15.75" customHeight="1">
      <c r="A431" s="297"/>
      <c r="B431" s="297"/>
      <c r="C431" s="297"/>
      <c r="D431" s="297"/>
      <c r="E431" s="297"/>
      <c r="F431" s="297"/>
      <c r="G431" s="297"/>
      <c r="H431" s="297"/>
      <c r="I431" s="297"/>
      <c r="J431" s="297"/>
      <c r="K431" s="297"/>
      <c r="L431" s="297"/>
      <c r="M431" s="297"/>
      <c r="N431" s="297"/>
      <c r="O431" s="297"/>
      <c r="P431" s="297"/>
      <c r="Q431" s="297"/>
      <c r="R431" s="297"/>
      <c r="S431" s="297"/>
      <c r="T431" s="297"/>
      <c r="U431" s="297"/>
      <c r="V431" s="297"/>
      <c r="W431" s="297"/>
      <c r="X431" s="297"/>
      <c r="Y431" s="297"/>
      <c r="Z431" s="297"/>
    </row>
    <row r="432" spans="1:26" ht="15.75" customHeight="1">
      <c r="A432" s="297"/>
      <c r="B432" s="297"/>
      <c r="C432" s="297"/>
      <c r="D432" s="297"/>
      <c r="E432" s="297"/>
      <c r="F432" s="297"/>
      <c r="G432" s="297"/>
      <c r="H432" s="297"/>
      <c r="I432" s="297"/>
      <c r="J432" s="297"/>
      <c r="K432" s="297"/>
      <c r="L432" s="297"/>
      <c r="M432" s="297"/>
      <c r="N432" s="297"/>
      <c r="O432" s="297"/>
      <c r="P432" s="297"/>
      <c r="Q432" s="297"/>
      <c r="R432" s="297"/>
      <c r="S432" s="297"/>
      <c r="T432" s="297"/>
      <c r="U432" s="297"/>
      <c r="V432" s="297"/>
      <c r="W432" s="297"/>
      <c r="X432" s="297"/>
      <c r="Y432" s="297"/>
      <c r="Z432" s="297"/>
    </row>
    <row r="433" spans="1:26" ht="15.75" customHeight="1">
      <c r="A433" s="297"/>
      <c r="B433" s="297"/>
      <c r="C433" s="297"/>
      <c r="D433" s="297"/>
      <c r="E433" s="297"/>
      <c r="F433" s="297"/>
      <c r="G433" s="297"/>
      <c r="H433" s="297"/>
      <c r="I433" s="297"/>
      <c r="J433" s="297"/>
      <c r="K433" s="297"/>
      <c r="L433" s="297"/>
      <c r="M433" s="297"/>
      <c r="N433" s="297"/>
      <c r="O433" s="297"/>
      <c r="P433" s="297"/>
      <c r="Q433" s="297"/>
      <c r="R433" s="297"/>
      <c r="S433" s="297"/>
      <c r="T433" s="297"/>
      <c r="U433" s="297"/>
      <c r="V433" s="297"/>
      <c r="W433" s="297"/>
      <c r="X433" s="297"/>
      <c r="Y433" s="297"/>
      <c r="Z433" s="297"/>
    </row>
    <row r="434" spans="1:26" ht="15.75" customHeight="1">
      <c r="A434" s="297"/>
      <c r="B434" s="297"/>
      <c r="C434" s="297"/>
      <c r="D434" s="297"/>
      <c r="E434" s="297"/>
      <c r="F434" s="297"/>
      <c r="G434" s="297"/>
      <c r="H434" s="297"/>
      <c r="I434" s="297"/>
      <c r="J434" s="297"/>
      <c r="K434" s="297"/>
      <c r="L434" s="297"/>
      <c r="M434" s="297"/>
      <c r="N434" s="297"/>
      <c r="O434" s="297"/>
      <c r="P434" s="297"/>
      <c r="Q434" s="297"/>
      <c r="R434" s="297"/>
      <c r="S434" s="297"/>
      <c r="T434" s="297"/>
      <c r="U434" s="297"/>
      <c r="V434" s="297"/>
      <c r="W434" s="297"/>
      <c r="X434" s="297"/>
      <c r="Y434" s="297"/>
      <c r="Z434" s="297"/>
    </row>
    <row r="435" spans="1:26" ht="15.75" customHeight="1">
      <c r="A435" s="297"/>
      <c r="B435" s="297"/>
      <c r="C435" s="297"/>
      <c r="D435" s="297"/>
      <c r="E435" s="297"/>
      <c r="F435" s="297"/>
      <c r="G435" s="297"/>
      <c r="H435" s="297"/>
      <c r="I435" s="297"/>
      <c r="J435" s="297"/>
      <c r="K435" s="297"/>
      <c r="L435" s="297"/>
      <c r="M435" s="297"/>
      <c r="N435" s="297"/>
      <c r="O435" s="297"/>
      <c r="P435" s="297"/>
      <c r="Q435" s="297"/>
      <c r="R435" s="297"/>
      <c r="S435" s="297"/>
      <c r="T435" s="297"/>
      <c r="U435" s="297"/>
      <c r="V435" s="297"/>
      <c r="W435" s="297"/>
      <c r="X435" s="297"/>
      <c r="Y435" s="297"/>
      <c r="Z435" s="297"/>
    </row>
    <row r="436" spans="1:26" ht="15.75" customHeight="1">
      <c r="A436" s="297"/>
      <c r="B436" s="297"/>
      <c r="C436" s="297"/>
      <c r="D436" s="297"/>
      <c r="E436" s="297"/>
      <c r="F436" s="297"/>
      <c r="G436" s="297"/>
      <c r="H436" s="297"/>
      <c r="I436" s="297"/>
      <c r="J436" s="297"/>
      <c r="K436" s="297"/>
      <c r="L436" s="297"/>
      <c r="M436" s="297"/>
      <c r="N436" s="297"/>
      <c r="O436" s="297"/>
      <c r="P436" s="297"/>
      <c r="Q436" s="297"/>
      <c r="R436" s="297"/>
      <c r="S436" s="297"/>
      <c r="T436" s="297"/>
      <c r="U436" s="297"/>
      <c r="V436" s="297"/>
      <c r="W436" s="297"/>
      <c r="X436" s="297"/>
      <c r="Y436" s="297"/>
      <c r="Z436" s="297"/>
    </row>
    <row r="437" spans="1:26" ht="15.75" customHeight="1">
      <c r="A437" s="297"/>
      <c r="B437" s="297"/>
      <c r="C437" s="297"/>
      <c r="D437" s="297"/>
      <c r="E437" s="297"/>
      <c r="F437" s="297"/>
      <c r="G437" s="297"/>
      <c r="H437" s="297"/>
      <c r="I437" s="297"/>
      <c r="J437" s="297"/>
      <c r="K437" s="297"/>
      <c r="L437" s="297"/>
      <c r="M437" s="297"/>
      <c r="N437" s="297"/>
      <c r="O437" s="297"/>
      <c r="P437" s="297"/>
      <c r="Q437" s="297"/>
      <c r="R437" s="297"/>
      <c r="S437" s="297"/>
      <c r="T437" s="297"/>
      <c r="U437" s="297"/>
      <c r="V437" s="297"/>
      <c r="W437" s="297"/>
      <c r="X437" s="297"/>
      <c r="Y437" s="297"/>
      <c r="Z437" s="297"/>
    </row>
    <row r="438" spans="1:26" ht="15.75" customHeight="1">
      <c r="A438" s="297"/>
      <c r="B438" s="297"/>
      <c r="C438" s="297"/>
      <c r="D438" s="297"/>
      <c r="E438" s="297"/>
      <c r="F438" s="297"/>
      <c r="G438" s="297"/>
      <c r="H438" s="297"/>
      <c r="I438" s="297"/>
      <c r="J438" s="297"/>
      <c r="K438" s="297"/>
      <c r="L438" s="297"/>
      <c r="M438" s="297"/>
      <c r="N438" s="297"/>
      <c r="O438" s="297"/>
      <c r="P438" s="297"/>
      <c r="Q438" s="297"/>
      <c r="R438" s="297"/>
      <c r="S438" s="297"/>
      <c r="T438" s="297"/>
      <c r="U438" s="297"/>
      <c r="V438" s="297"/>
      <c r="W438" s="297"/>
      <c r="X438" s="297"/>
      <c r="Y438" s="297"/>
      <c r="Z438" s="297"/>
    </row>
    <row r="439" spans="1:26" ht="15.75" customHeight="1">
      <c r="A439" s="297"/>
      <c r="B439" s="297"/>
      <c r="C439" s="297"/>
      <c r="D439" s="297"/>
      <c r="E439" s="297"/>
      <c r="F439" s="297"/>
      <c r="G439" s="297"/>
      <c r="H439" s="297"/>
      <c r="I439" s="297"/>
      <c r="J439" s="297"/>
      <c r="K439" s="297"/>
      <c r="L439" s="297"/>
      <c r="M439" s="297"/>
      <c r="N439" s="297"/>
      <c r="O439" s="297"/>
      <c r="P439" s="297"/>
      <c r="Q439" s="297"/>
      <c r="R439" s="297"/>
      <c r="S439" s="297"/>
      <c r="T439" s="297"/>
      <c r="U439" s="297"/>
      <c r="V439" s="297"/>
      <c r="W439" s="297"/>
      <c r="X439" s="297"/>
      <c r="Y439" s="297"/>
      <c r="Z439" s="297"/>
    </row>
    <row r="440" spans="1:26" ht="15.75" customHeight="1">
      <c r="A440" s="297"/>
      <c r="B440" s="297"/>
      <c r="C440" s="297"/>
      <c r="D440" s="297"/>
      <c r="E440" s="297"/>
      <c r="F440" s="297"/>
      <c r="G440" s="297"/>
      <c r="H440" s="297"/>
      <c r="I440" s="297"/>
      <c r="J440" s="297"/>
      <c r="K440" s="297"/>
      <c r="L440" s="297"/>
      <c r="M440" s="297"/>
      <c r="N440" s="297"/>
      <c r="O440" s="297"/>
      <c r="P440" s="297"/>
      <c r="Q440" s="297"/>
      <c r="R440" s="297"/>
      <c r="S440" s="297"/>
      <c r="T440" s="297"/>
      <c r="U440" s="297"/>
      <c r="V440" s="297"/>
      <c r="W440" s="297"/>
      <c r="X440" s="297"/>
      <c r="Y440" s="297"/>
      <c r="Z440" s="297"/>
    </row>
    <row r="441" spans="1:26" ht="15.75" customHeight="1">
      <c r="A441" s="297"/>
      <c r="B441" s="297"/>
      <c r="C441" s="297"/>
      <c r="D441" s="297"/>
      <c r="E441" s="297"/>
      <c r="F441" s="297"/>
      <c r="G441" s="297"/>
      <c r="H441" s="297"/>
      <c r="I441" s="297"/>
      <c r="J441" s="297"/>
      <c r="K441" s="297"/>
      <c r="L441" s="297"/>
      <c r="M441" s="297"/>
      <c r="N441" s="297"/>
      <c r="O441" s="297"/>
      <c r="P441" s="297"/>
      <c r="Q441" s="297"/>
      <c r="R441" s="297"/>
      <c r="S441" s="297"/>
      <c r="T441" s="297"/>
      <c r="U441" s="297"/>
      <c r="V441" s="297"/>
      <c r="W441" s="297"/>
      <c r="X441" s="297"/>
      <c r="Y441" s="297"/>
      <c r="Z441" s="297"/>
    </row>
    <row r="442" spans="1:26" ht="15.75" customHeight="1">
      <c r="A442" s="297"/>
      <c r="B442" s="297"/>
      <c r="C442" s="297"/>
      <c r="D442" s="297"/>
      <c r="E442" s="297"/>
      <c r="F442" s="297"/>
      <c r="G442" s="297"/>
      <c r="H442" s="297"/>
      <c r="I442" s="297"/>
      <c r="J442" s="297"/>
      <c r="K442" s="297"/>
      <c r="L442" s="297"/>
      <c r="M442" s="297"/>
      <c r="N442" s="297"/>
      <c r="O442" s="297"/>
      <c r="P442" s="297"/>
      <c r="Q442" s="297"/>
      <c r="R442" s="297"/>
      <c r="S442" s="297"/>
      <c r="T442" s="297"/>
      <c r="U442" s="297"/>
      <c r="V442" s="297"/>
      <c r="W442" s="297"/>
      <c r="X442" s="297"/>
      <c r="Y442" s="297"/>
      <c r="Z442" s="297"/>
    </row>
    <row r="443" spans="1:26" ht="15.75" customHeight="1">
      <c r="A443" s="297"/>
      <c r="B443" s="297"/>
      <c r="C443" s="297"/>
      <c r="D443" s="297"/>
      <c r="E443" s="297"/>
      <c r="F443" s="297"/>
      <c r="G443" s="297"/>
      <c r="H443" s="297"/>
      <c r="I443" s="297"/>
      <c r="J443" s="297"/>
      <c r="K443" s="297"/>
      <c r="L443" s="297"/>
      <c r="M443" s="297"/>
      <c r="N443" s="297"/>
      <c r="O443" s="297"/>
      <c r="P443" s="297"/>
      <c r="Q443" s="297"/>
      <c r="R443" s="297"/>
      <c r="S443" s="297"/>
      <c r="T443" s="297"/>
      <c r="U443" s="297"/>
      <c r="V443" s="297"/>
      <c r="W443" s="297"/>
      <c r="X443" s="297"/>
      <c r="Y443" s="297"/>
      <c r="Z443" s="297"/>
    </row>
    <row r="444" spans="1:26" ht="15.75" customHeight="1">
      <c r="A444" s="297"/>
      <c r="B444" s="297"/>
      <c r="C444" s="297"/>
      <c r="D444" s="297"/>
      <c r="E444" s="297"/>
      <c r="F444" s="297"/>
      <c r="G444" s="297"/>
      <c r="H444" s="297"/>
      <c r="I444" s="297"/>
      <c r="J444" s="297"/>
      <c r="K444" s="297"/>
      <c r="L444" s="297"/>
      <c r="M444" s="297"/>
      <c r="N444" s="297"/>
      <c r="O444" s="297"/>
      <c r="P444" s="297"/>
      <c r="Q444" s="297"/>
      <c r="R444" s="297"/>
      <c r="S444" s="297"/>
      <c r="T444" s="297"/>
      <c r="U444" s="297"/>
      <c r="V444" s="297"/>
      <c r="W444" s="297"/>
      <c r="X444" s="297"/>
      <c r="Y444" s="297"/>
      <c r="Z444" s="297"/>
    </row>
    <row r="445" spans="1:26" ht="15.75" customHeight="1">
      <c r="A445" s="297"/>
      <c r="B445" s="297"/>
      <c r="C445" s="297"/>
      <c r="D445" s="297"/>
      <c r="E445" s="297"/>
      <c r="F445" s="297"/>
      <c r="G445" s="297"/>
      <c r="H445" s="297"/>
      <c r="I445" s="297"/>
      <c r="J445" s="297"/>
      <c r="K445" s="297"/>
      <c r="L445" s="297"/>
      <c r="M445" s="297"/>
      <c r="N445" s="297"/>
      <c r="O445" s="297"/>
      <c r="P445" s="297"/>
      <c r="Q445" s="297"/>
      <c r="R445" s="297"/>
      <c r="S445" s="297"/>
      <c r="T445" s="297"/>
      <c r="U445" s="297"/>
      <c r="V445" s="297"/>
      <c r="W445" s="297"/>
      <c r="X445" s="297"/>
      <c r="Y445" s="297"/>
      <c r="Z445" s="297"/>
    </row>
    <row r="446" spans="1:26" ht="15.75" customHeight="1">
      <c r="A446" s="297"/>
      <c r="B446" s="297"/>
      <c r="C446" s="297"/>
      <c r="D446" s="297"/>
      <c r="E446" s="297"/>
      <c r="F446" s="297"/>
      <c r="G446" s="297"/>
      <c r="H446" s="297"/>
      <c r="I446" s="297"/>
      <c r="J446" s="297"/>
      <c r="K446" s="297"/>
      <c r="L446" s="297"/>
      <c r="M446" s="297"/>
      <c r="N446" s="297"/>
      <c r="O446" s="297"/>
      <c r="P446" s="297"/>
      <c r="Q446" s="297"/>
      <c r="R446" s="297"/>
      <c r="S446" s="297"/>
      <c r="T446" s="297"/>
      <c r="U446" s="297"/>
      <c r="V446" s="297"/>
      <c r="W446" s="297"/>
      <c r="X446" s="297"/>
      <c r="Y446" s="297"/>
      <c r="Z446" s="297"/>
    </row>
    <row r="447" spans="1:26" ht="15.75" customHeight="1">
      <c r="A447" s="297"/>
      <c r="B447" s="297"/>
      <c r="C447" s="297"/>
      <c r="D447" s="297"/>
      <c r="E447" s="297"/>
      <c r="F447" s="297"/>
      <c r="G447" s="297"/>
      <c r="H447" s="297"/>
      <c r="I447" s="297"/>
      <c r="J447" s="297"/>
      <c r="K447" s="297"/>
      <c r="L447" s="297"/>
      <c r="M447" s="297"/>
      <c r="N447" s="297"/>
      <c r="O447" s="297"/>
      <c r="P447" s="297"/>
      <c r="Q447" s="297"/>
      <c r="R447" s="297"/>
      <c r="S447" s="297"/>
      <c r="T447" s="297"/>
      <c r="U447" s="297"/>
      <c r="V447" s="297"/>
      <c r="W447" s="297"/>
      <c r="X447" s="297"/>
      <c r="Y447" s="297"/>
      <c r="Z447" s="297"/>
    </row>
    <row r="448" spans="1:26" ht="15.75" customHeight="1">
      <c r="A448" s="297"/>
      <c r="B448" s="297"/>
      <c r="C448" s="297"/>
      <c r="D448" s="297"/>
      <c r="E448" s="297"/>
      <c r="F448" s="297"/>
      <c r="G448" s="297"/>
      <c r="H448" s="297"/>
      <c r="I448" s="297"/>
      <c r="J448" s="297"/>
      <c r="K448" s="297"/>
      <c r="L448" s="297"/>
      <c r="M448" s="297"/>
      <c r="N448" s="297"/>
      <c r="O448" s="297"/>
      <c r="P448" s="297"/>
      <c r="Q448" s="297"/>
      <c r="R448" s="297"/>
      <c r="S448" s="297"/>
      <c r="T448" s="297"/>
      <c r="U448" s="297"/>
      <c r="V448" s="297"/>
      <c r="W448" s="297"/>
      <c r="X448" s="297"/>
      <c r="Y448" s="297"/>
      <c r="Z448" s="297"/>
    </row>
    <row r="449" spans="1:26" ht="15.75" customHeight="1">
      <c r="A449" s="297"/>
      <c r="B449" s="297"/>
      <c r="C449" s="297"/>
      <c r="D449" s="297"/>
      <c r="E449" s="297"/>
      <c r="F449" s="297"/>
      <c r="G449" s="297"/>
      <c r="H449" s="297"/>
      <c r="I449" s="297"/>
      <c r="J449" s="297"/>
      <c r="K449" s="297"/>
      <c r="L449" s="297"/>
      <c r="M449" s="297"/>
      <c r="N449" s="297"/>
      <c r="O449" s="297"/>
      <c r="P449" s="297"/>
      <c r="Q449" s="297"/>
      <c r="R449" s="297"/>
      <c r="S449" s="297"/>
      <c r="T449" s="297"/>
      <c r="U449" s="297"/>
      <c r="V449" s="297"/>
      <c r="W449" s="297"/>
      <c r="X449" s="297"/>
      <c r="Y449" s="297"/>
      <c r="Z449" s="297"/>
    </row>
    <row r="450" spans="1:26" ht="15.75" customHeight="1">
      <c r="A450" s="297"/>
      <c r="B450" s="297"/>
      <c r="C450" s="297"/>
      <c r="D450" s="297"/>
      <c r="E450" s="297"/>
      <c r="F450" s="297"/>
      <c r="G450" s="297"/>
      <c r="H450" s="297"/>
      <c r="I450" s="297"/>
      <c r="J450" s="297"/>
      <c r="K450" s="297"/>
      <c r="L450" s="297"/>
      <c r="M450" s="297"/>
      <c r="N450" s="297"/>
      <c r="O450" s="297"/>
      <c r="P450" s="297"/>
      <c r="Q450" s="297"/>
      <c r="R450" s="297"/>
      <c r="S450" s="297"/>
      <c r="T450" s="297"/>
      <c r="U450" s="297"/>
      <c r="V450" s="297"/>
      <c r="W450" s="297"/>
      <c r="X450" s="297"/>
      <c r="Y450" s="297"/>
      <c r="Z450" s="297"/>
    </row>
    <row r="451" spans="1:26" ht="15.75" customHeight="1">
      <c r="A451" s="297"/>
      <c r="B451" s="297"/>
      <c r="C451" s="297"/>
      <c r="D451" s="297"/>
      <c r="E451" s="297"/>
      <c r="F451" s="297"/>
      <c r="G451" s="297"/>
      <c r="H451" s="297"/>
      <c r="I451" s="297"/>
      <c r="J451" s="297"/>
      <c r="K451" s="297"/>
      <c r="L451" s="297"/>
      <c r="M451" s="297"/>
      <c r="N451" s="297"/>
      <c r="O451" s="297"/>
      <c r="P451" s="297"/>
      <c r="Q451" s="297"/>
      <c r="R451" s="297"/>
      <c r="S451" s="297"/>
      <c r="T451" s="297"/>
      <c r="U451" s="297"/>
      <c r="V451" s="297"/>
      <c r="W451" s="297"/>
      <c r="X451" s="297"/>
      <c r="Y451" s="297"/>
      <c r="Z451" s="297"/>
    </row>
    <row r="452" spans="1:26" ht="15.75" customHeight="1">
      <c r="A452" s="297"/>
      <c r="B452" s="297"/>
      <c r="C452" s="297"/>
      <c r="D452" s="297"/>
      <c r="E452" s="297"/>
      <c r="F452" s="297"/>
      <c r="G452" s="297"/>
      <c r="H452" s="297"/>
      <c r="I452" s="297"/>
      <c r="J452" s="297"/>
      <c r="K452" s="297"/>
      <c r="L452" s="297"/>
      <c r="M452" s="297"/>
      <c r="N452" s="297"/>
      <c r="O452" s="297"/>
      <c r="P452" s="297"/>
      <c r="Q452" s="297"/>
      <c r="R452" s="297"/>
      <c r="S452" s="297"/>
      <c r="T452" s="297"/>
      <c r="U452" s="297"/>
      <c r="V452" s="297"/>
      <c r="W452" s="297"/>
      <c r="X452" s="297"/>
      <c r="Y452" s="297"/>
      <c r="Z452" s="297"/>
    </row>
    <row r="453" spans="1:26" ht="15.75" customHeight="1">
      <c r="A453" s="297"/>
      <c r="B453" s="297"/>
      <c r="C453" s="297"/>
      <c r="D453" s="297"/>
      <c r="E453" s="297"/>
      <c r="F453" s="297"/>
      <c r="G453" s="297"/>
      <c r="H453" s="297"/>
      <c r="I453" s="297"/>
      <c r="J453" s="297"/>
      <c r="K453" s="297"/>
      <c r="L453" s="297"/>
      <c r="M453" s="297"/>
      <c r="N453" s="297"/>
      <c r="O453" s="297"/>
      <c r="P453" s="297"/>
      <c r="Q453" s="297"/>
      <c r="R453" s="297"/>
      <c r="S453" s="297"/>
      <c r="T453" s="297"/>
      <c r="U453" s="297"/>
      <c r="V453" s="297"/>
      <c r="W453" s="297"/>
      <c r="X453" s="297"/>
      <c r="Y453" s="297"/>
      <c r="Z453" s="297"/>
    </row>
    <row r="454" spans="1:26" ht="15.75" customHeight="1">
      <c r="A454" s="297"/>
      <c r="B454" s="297"/>
      <c r="C454" s="297"/>
      <c r="D454" s="297"/>
      <c r="E454" s="297"/>
      <c r="F454" s="297"/>
      <c r="G454" s="297"/>
      <c r="H454" s="297"/>
      <c r="I454" s="297"/>
      <c r="J454" s="297"/>
      <c r="K454" s="297"/>
      <c r="L454" s="297"/>
      <c r="M454" s="297"/>
      <c r="N454" s="297"/>
      <c r="O454" s="297"/>
      <c r="P454" s="297"/>
      <c r="Q454" s="297"/>
      <c r="R454" s="297"/>
      <c r="S454" s="297"/>
      <c r="T454" s="297"/>
      <c r="U454" s="297"/>
      <c r="V454" s="297"/>
      <c r="W454" s="297"/>
      <c r="X454" s="297"/>
      <c r="Y454" s="297"/>
      <c r="Z454" s="297"/>
    </row>
    <row r="455" spans="1:26" ht="15.75" customHeight="1">
      <c r="A455" s="297"/>
      <c r="B455" s="297"/>
      <c r="C455" s="297"/>
      <c r="D455" s="297"/>
      <c r="E455" s="297"/>
      <c r="F455" s="297"/>
      <c r="G455" s="297"/>
      <c r="H455" s="297"/>
      <c r="I455" s="297"/>
      <c r="J455" s="297"/>
      <c r="K455" s="297"/>
      <c r="L455" s="297"/>
      <c r="M455" s="297"/>
      <c r="N455" s="297"/>
      <c r="O455" s="297"/>
      <c r="P455" s="297"/>
      <c r="Q455" s="297"/>
      <c r="R455" s="297"/>
      <c r="S455" s="297"/>
      <c r="T455" s="297"/>
      <c r="U455" s="297"/>
      <c r="V455" s="297"/>
      <c r="W455" s="297"/>
      <c r="X455" s="297"/>
      <c r="Y455" s="297"/>
      <c r="Z455" s="297"/>
    </row>
    <row r="456" spans="1:26" ht="15.75" customHeight="1">
      <c r="A456" s="297"/>
      <c r="B456" s="297"/>
      <c r="C456" s="297"/>
      <c r="D456" s="297"/>
      <c r="E456" s="297"/>
      <c r="F456" s="297"/>
      <c r="G456" s="297"/>
      <c r="H456" s="297"/>
      <c r="I456" s="297"/>
      <c r="J456" s="297"/>
      <c r="K456" s="297"/>
      <c r="L456" s="297"/>
      <c r="M456" s="297"/>
      <c r="N456" s="297"/>
      <c r="O456" s="297"/>
      <c r="P456" s="297"/>
      <c r="Q456" s="297"/>
      <c r="R456" s="297"/>
      <c r="S456" s="297"/>
      <c r="T456" s="297"/>
      <c r="U456" s="297"/>
      <c r="V456" s="297"/>
      <c r="W456" s="297"/>
      <c r="X456" s="297"/>
      <c r="Y456" s="297"/>
      <c r="Z456" s="297"/>
    </row>
    <row r="457" spans="1:26" ht="15.75" customHeight="1">
      <c r="A457" s="297"/>
      <c r="B457" s="297"/>
      <c r="C457" s="297"/>
      <c r="D457" s="297"/>
      <c r="E457" s="297"/>
      <c r="F457" s="297"/>
      <c r="G457" s="297"/>
      <c r="H457" s="297"/>
      <c r="I457" s="297"/>
      <c r="J457" s="297"/>
      <c r="K457" s="297"/>
      <c r="L457" s="297"/>
      <c r="M457" s="297"/>
      <c r="N457" s="297"/>
      <c r="O457" s="297"/>
      <c r="P457" s="297"/>
      <c r="Q457" s="297"/>
      <c r="R457" s="297"/>
      <c r="S457" s="297"/>
      <c r="T457" s="297"/>
      <c r="U457" s="297"/>
      <c r="V457" s="297"/>
      <c r="W457" s="297"/>
      <c r="X457" s="297"/>
      <c r="Y457" s="297"/>
      <c r="Z457" s="297"/>
    </row>
    <row r="458" spans="1:26" ht="15.75" customHeight="1">
      <c r="A458" s="297"/>
      <c r="B458" s="297"/>
      <c r="C458" s="297"/>
      <c r="D458" s="297"/>
      <c r="E458" s="297"/>
      <c r="F458" s="297"/>
      <c r="G458" s="297"/>
      <c r="H458" s="297"/>
      <c r="I458" s="297"/>
      <c r="J458" s="297"/>
      <c r="K458" s="297"/>
      <c r="L458" s="297"/>
      <c r="M458" s="297"/>
      <c r="N458" s="297"/>
      <c r="O458" s="297"/>
      <c r="P458" s="297"/>
      <c r="Q458" s="297"/>
      <c r="R458" s="297"/>
      <c r="S458" s="297"/>
      <c r="T458" s="297"/>
      <c r="U458" s="297"/>
      <c r="V458" s="297"/>
      <c r="W458" s="297"/>
      <c r="X458" s="297"/>
      <c r="Y458" s="297"/>
      <c r="Z458" s="297"/>
    </row>
    <row r="459" spans="1:26" ht="15.75" customHeight="1">
      <c r="A459" s="297"/>
      <c r="B459" s="297"/>
      <c r="C459" s="297"/>
      <c r="D459" s="297"/>
      <c r="E459" s="297"/>
      <c r="F459" s="297"/>
      <c r="G459" s="297"/>
      <c r="H459" s="297"/>
      <c r="I459" s="297"/>
      <c r="J459" s="297"/>
      <c r="K459" s="297"/>
      <c r="L459" s="297"/>
      <c r="M459" s="297"/>
      <c r="N459" s="297"/>
      <c r="O459" s="297"/>
      <c r="P459" s="297"/>
      <c r="Q459" s="297"/>
      <c r="R459" s="297"/>
      <c r="S459" s="297"/>
      <c r="T459" s="297"/>
      <c r="U459" s="297"/>
      <c r="V459" s="297"/>
      <c r="W459" s="297"/>
      <c r="X459" s="297"/>
      <c r="Y459" s="297"/>
      <c r="Z459" s="297"/>
    </row>
    <row r="460" spans="1:26" ht="15.75" customHeight="1">
      <c r="A460" s="297"/>
      <c r="B460" s="297"/>
      <c r="C460" s="297"/>
      <c r="D460" s="297"/>
      <c r="E460" s="297"/>
      <c r="F460" s="297"/>
      <c r="G460" s="297"/>
      <c r="H460" s="297"/>
      <c r="I460" s="297"/>
      <c r="J460" s="297"/>
      <c r="K460" s="297"/>
      <c r="L460" s="297"/>
      <c r="M460" s="297"/>
      <c r="N460" s="297"/>
      <c r="O460" s="297"/>
      <c r="P460" s="297"/>
      <c r="Q460" s="297"/>
      <c r="R460" s="297"/>
      <c r="S460" s="297"/>
      <c r="T460" s="297"/>
      <c r="U460" s="297"/>
      <c r="V460" s="297"/>
      <c r="W460" s="297"/>
      <c r="X460" s="297"/>
      <c r="Y460" s="297"/>
      <c r="Z460" s="297"/>
    </row>
    <row r="461" spans="1:26" ht="15.75" customHeight="1">
      <c r="A461" s="297"/>
      <c r="B461" s="297"/>
      <c r="C461" s="297"/>
      <c r="D461" s="297"/>
      <c r="E461" s="297"/>
      <c r="F461" s="297"/>
      <c r="G461" s="297"/>
      <c r="H461" s="297"/>
      <c r="I461" s="297"/>
      <c r="J461" s="297"/>
      <c r="K461" s="297"/>
      <c r="L461" s="297"/>
      <c r="M461" s="297"/>
      <c r="N461" s="297"/>
      <c r="O461" s="297"/>
      <c r="P461" s="297"/>
      <c r="Q461" s="297"/>
      <c r="R461" s="297"/>
      <c r="S461" s="297"/>
      <c r="T461" s="297"/>
      <c r="U461" s="297"/>
      <c r="V461" s="297"/>
      <c r="W461" s="297"/>
      <c r="X461" s="297"/>
      <c r="Y461" s="297"/>
      <c r="Z461" s="297"/>
    </row>
    <row r="462" spans="1:26" ht="15.75" customHeight="1">
      <c r="A462" s="297"/>
      <c r="B462" s="297"/>
      <c r="C462" s="297"/>
      <c r="D462" s="297"/>
      <c r="E462" s="297"/>
      <c r="F462" s="297"/>
      <c r="G462" s="297"/>
      <c r="H462" s="297"/>
      <c r="I462" s="297"/>
      <c r="J462" s="297"/>
      <c r="K462" s="297"/>
      <c r="L462" s="297"/>
      <c r="M462" s="297"/>
      <c r="N462" s="297"/>
      <c r="O462" s="297"/>
      <c r="P462" s="297"/>
      <c r="Q462" s="297"/>
      <c r="R462" s="297"/>
      <c r="S462" s="297"/>
      <c r="T462" s="297"/>
      <c r="U462" s="297"/>
      <c r="V462" s="297"/>
      <c r="W462" s="297"/>
      <c r="X462" s="297"/>
      <c r="Y462" s="297"/>
      <c r="Z462" s="297"/>
    </row>
    <row r="463" spans="1:26" ht="15.75" customHeight="1">
      <c r="A463" s="297"/>
      <c r="B463" s="297"/>
      <c r="C463" s="297"/>
      <c r="D463" s="297"/>
      <c r="E463" s="297"/>
      <c r="F463" s="297"/>
      <c r="G463" s="297"/>
      <c r="H463" s="297"/>
      <c r="I463" s="297"/>
      <c r="J463" s="297"/>
      <c r="K463" s="297"/>
      <c r="L463" s="297"/>
      <c r="M463" s="297"/>
      <c r="N463" s="297"/>
      <c r="O463" s="297"/>
      <c r="P463" s="297"/>
      <c r="Q463" s="297"/>
      <c r="R463" s="297"/>
      <c r="S463" s="297"/>
      <c r="T463" s="297"/>
      <c r="U463" s="297"/>
      <c r="V463" s="297"/>
      <c r="W463" s="297"/>
      <c r="X463" s="297"/>
      <c r="Y463" s="297"/>
      <c r="Z463" s="297"/>
    </row>
    <row r="464" spans="1:26" ht="15.75" customHeight="1">
      <c r="A464" s="297"/>
      <c r="B464" s="297"/>
      <c r="C464" s="297"/>
      <c r="D464" s="297"/>
      <c r="E464" s="297"/>
      <c r="F464" s="297"/>
      <c r="G464" s="297"/>
      <c r="H464" s="297"/>
      <c r="I464" s="297"/>
      <c r="J464" s="297"/>
      <c r="K464" s="297"/>
      <c r="L464" s="297"/>
      <c r="M464" s="297"/>
      <c r="N464" s="297"/>
      <c r="O464" s="297"/>
      <c r="P464" s="297"/>
      <c r="Q464" s="297"/>
      <c r="R464" s="297"/>
      <c r="S464" s="297"/>
      <c r="T464" s="297"/>
      <c r="U464" s="297"/>
      <c r="V464" s="297"/>
      <c r="W464" s="297"/>
      <c r="X464" s="297"/>
      <c r="Y464" s="297"/>
      <c r="Z464" s="297"/>
    </row>
    <row r="465" spans="1:26" ht="15.75" customHeight="1">
      <c r="A465" s="297"/>
      <c r="B465" s="297"/>
      <c r="C465" s="297"/>
      <c r="D465" s="297"/>
      <c r="E465" s="297"/>
      <c r="F465" s="297"/>
      <c r="G465" s="297"/>
      <c r="H465" s="297"/>
      <c r="I465" s="297"/>
      <c r="J465" s="297"/>
      <c r="K465" s="297"/>
      <c r="L465" s="297"/>
      <c r="M465" s="297"/>
      <c r="N465" s="297"/>
      <c r="O465" s="297"/>
      <c r="P465" s="297"/>
      <c r="Q465" s="297"/>
      <c r="R465" s="297"/>
      <c r="S465" s="297"/>
      <c r="T465" s="297"/>
      <c r="U465" s="297"/>
      <c r="V465" s="297"/>
      <c r="W465" s="297"/>
      <c r="X465" s="297"/>
      <c r="Y465" s="297"/>
      <c r="Z465" s="297"/>
    </row>
    <row r="466" spans="1:26" ht="15.75" customHeight="1">
      <c r="A466" s="297"/>
      <c r="B466" s="297"/>
      <c r="C466" s="297"/>
      <c r="D466" s="297"/>
      <c r="E466" s="297"/>
      <c r="F466" s="297"/>
      <c r="G466" s="297"/>
      <c r="H466" s="297"/>
      <c r="I466" s="297"/>
      <c r="J466" s="297"/>
      <c r="K466" s="297"/>
      <c r="L466" s="297"/>
      <c r="M466" s="297"/>
      <c r="N466" s="297"/>
      <c r="O466" s="297"/>
      <c r="P466" s="297"/>
      <c r="Q466" s="297"/>
      <c r="R466" s="297"/>
      <c r="S466" s="297"/>
      <c r="T466" s="297"/>
      <c r="U466" s="297"/>
      <c r="V466" s="297"/>
      <c r="W466" s="297"/>
      <c r="X466" s="297"/>
      <c r="Y466" s="297"/>
      <c r="Z466" s="297"/>
    </row>
    <row r="467" spans="1:26" ht="15.75" customHeight="1">
      <c r="A467" s="297"/>
      <c r="B467" s="297"/>
      <c r="C467" s="297"/>
      <c r="D467" s="297"/>
      <c r="E467" s="297"/>
      <c r="F467" s="297"/>
      <c r="G467" s="297"/>
      <c r="H467" s="297"/>
      <c r="I467" s="297"/>
      <c r="J467" s="297"/>
      <c r="K467" s="297"/>
      <c r="L467" s="297"/>
      <c r="M467" s="297"/>
      <c r="N467" s="297"/>
      <c r="O467" s="297"/>
      <c r="P467" s="297"/>
      <c r="Q467" s="297"/>
      <c r="R467" s="297"/>
      <c r="S467" s="297"/>
      <c r="T467" s="297"/>
      <c r="U467" s="297"/>
      <c r="V467" s="297"/>
      <c r="W467" s="297"/>
      <c r="X467" s="297"/>
      <c r="Y467" s="297"/>
      <c r="Z467" s="297"/>
    </row>
    <row r="468" spans="1:26" ht="15.75" customHeight="1">
      <c r="A468" s="297"/>
      <c r="B468" s="297"/>
      <c r="C468" s="297"/>
      <c r="D468" s="297"/>
      <c r="E468" s="297"/>
      <c r="F468" s="297"/>
      <c r="G468" s="297"/>
      <c r="H468" s="297"/>
      <c r="I468" s="297"/>
      <c r="J468" s="297"/>
      <c r="K468" s="297"/>
      <c r="L468" s="297"/>
      <c r="M468" s="297"/>
      <c r="N468" s="297"/>
      <c r="O468" s="297"/>
      <c r="P468" s="297"/>
      <c r="Q468" s="297"/>
      <c r="R468" s="297"/>
      <c r="S468" s="297"/>
      <c r="T468" s="297"/>
      <c r="U468" s="297"/>
      <c r="V468" s="297"/>
      <c r="W468" s="297"/>
      <c r="X468" s="297"/>
      <c r="Y468" s="297"/>
      <c r="Z468" s="297"/>
    </row>
    <row r="469" spans="1:26" ht="15.75" customHeight="1">
      <c r="A469" s="297"/>
      <c r="B469" s="297"/>
      <c r="C469" s="297"/>
      <c r="D469" s="297"/>
      <c r="E469" s="297"/>
      <c r="F469" s="297"/>
      <c r="G469" s="297"/>
      <c r="H469" s="297"/>
      <c r="I469" s="297"/>
      <c r="J469" s="297"/>
      <c r="K469" s="297"/>
      <c r="L469" s="297"/>
      <c r="M469" s="297"/>
      <c r="N469" s="297"/>
      <c r="O469" s="297"/>
      <c r="P469" s="297"/>
      <c r="Q469" s="297"/>
      <c r="R469" s="297"/>
      <c r="S469" s="297"/>
      <c r="T469" s="297"/>
      <c r="U469" s="297"/>
      <c r="V469" s="297"/>
      <c r="W469" s="297"/>
      <c r="X469" s="297"/>
      <c r="Y469" s="297"/>
      <c r="Z469" s="297"/>
    </row>
    <row r="470" spans="1:26" ht="15.75" customHeight="1">
      <c r="A470" s="297"/>
      <c r="B470" s="297"/>
      <c r="C470" s="297"/>
      <c r="D470" s="297"/>
      <c r="E470" s="297"/>
      <c r="F470" s="297"/>
      <c r="G470" s="297"/>
      <c r="H470" s="297"/>
      <c r="I470" s="297"/>
      <c r="J470" s="297"/>
      <c r="K470" s="297"/>
      <c r="L470" s="297"/>
      <c r="M470" s="297"/>
      <c r="N470" s="297"/>
      <c r="O470" s="297"/>
      <c r="P470" s="297"/>
      <c r="Q470" s="297"/>
      <c r="R470" s="297"/>
      <c r="S470" s="297"/>
      <c r="T470" s="297"/>
      <c r="U470" s="297"/>
      <c r="V470" s="297"/>
      <c r="W470" s="297"/>
      <c r="X470" s="297"/>
      <c r="Y470" s="297"/>
      <c r="Z470" s="297"/>
    </row>
    <row r="471" spans="1:26" ht="15.75" customHeight="1">
      <c r="A471" s="297"/>
      <c r="B471" s="297"/>
      <c r="C471" s="297"/>
      <c r="D471" s="297"/>
      <c r="E471" s="297"/>
      <c r="F471" s="297"/>
      <c r="G471" s="297"/>
      <c r="H471" s="297"/>
      <c r="I471" s="297"/>
      <c r="J471" s="297"/>
      <c r="K471" s="297"/>
      <c r="L471" s="297"/>
      <c r="M471" s="297"/>
      <c r="N471" s="297"/>
      <c r="O471" s="297"/>
      <c r="P471" s="297"/>
      <c r="Q471" s="297"/>
      <c r="R471" s="297"/>
      <c r="S471" s="297"/>
      <c r="T471" s="297"/>
      <c r="U471" s="297"/>
      <c r="V471" s="297"/>
      <c r="W471" s="297"/>
      <c r="X471" s="297"/>
      <c r="Y471" s="297"/>
      <c r="Z471" s="297"/>
    </row>
    <row r="472" spans="1:26" ht="15.75" customHeight="1">
      <c r="A472" s="297"/>
      <c r="B472" s="297"/>
      <c r="C472" s="297"/>
      <c r="D472" s="297"/>
      <c r="E472" s="297"/>
      <c r="F472" s="297"/>
      <c r="G472" s="297"/>
      <c r="H472" s="297"/>
      <c r="I472" s="297"/>
      <c r="J472" s="297"/>
      <c r="K472" s="297"/>
      <c r="L472" s="297"/>
      <c r="M472" s="297"/>
      <c r="N472" s="297"/>
      <c r="O472" s="297"/>
      <c r="P472" s="297"/>
      <c r="Q472" s="297"/>
      <c r="R472" s="297"/>
      <c r="S472" s="297"/>
      <c r="T472" s="297"/>
      <c r="U472" s="297"/>
      <c r="V472" s="297"/>
      <c r="W472" s="297"/>
      <c r="X472" s="297"/>
      <c r="Y472" s="297"/>
      <c r="Z472" s="297"/>
    </row>
    <row r="473" spans="1:26" ht="15.75" customHeight="1">
      <c r="A473" s="297"/>
      <c r="B473" s="297"/>
      <c r="C473" s="297"/>
      <c r="D473" s="297"/>
      <c r="E473" s="297"/>
      <c r="F473" s="297"/>
      <c r="G473" s="297"/>
      <c r="H473" s="297"/>
      <c r="I473" s="297"/>
      <c r="J473" s="297"/>
      <c r="K473" s="297"/>
      <c r="L473" s="297"/>
      <c r="M473" s="297"/>
      <c r="N473" s="297"/>
      <c r="O473" s="297"/>
      <c r="P473" s="297"/>
      <c r="Q473" s="297"/>
      <c r="R473" s="297"/>
      <c r="S473" s="297"/>
      <c r="T473" s="297"/>
      <c r="U473" s="297"/>
      <c r="V473" s="297"/>
      <c r="W473" s="297"/>
      <c r="X473" s="297"/>
      <c r="Y473" s="297"/>
      <c r="Z473" s="297"/>
    </row>
    <row r="474" spans="1:26" ht="15.75" customHeight="1">
      <c r="A474" s="297"/>
      <c r="B474" s="297"/>
      <c r="C474" s="297"/>
      <c r="D474" s="297"/>
      <c r="E474" s="297"/>
      <c r="F474" s="297"/>
      <c r="G474" s="297"/>
      <c r="H474" s="297"/>
      <c r="I474" s="297"/>
      <c r="J474" s="297"/>
      <c r="K474" s="297"/>
      <c r="L474" s="297"/>
      <c r="M474" s="297"/>
      <c r="N474" s="297"/>
      <c r="O474" s="297"/>
      <c r="P474" s="297"/>
      <c r="Q474" s="297"/>
      <c r="R474" s="297"/>
      <c r="S474" s="297"/>
      <c r="T474" s="297"/>
      <c r="U474" s="297"/>
      <c r="V474" s="297"/>
      <c r="W474" s="297"/>
      <c r="X474" s="297"/>
      <c r="Y474" s="297"/>
      <c r="Z474" s="297"/>
    </row>
    <row r="475" spans="1:26" ht="15.75" customHeight="1">
      <c r="A475" s="297"/>
      <c r="B475" s="297"/>
      <c r="C475" s="297"/>
      <c r="D475" s="297"/>
      <c r="E475" s="297"/>
      <c r="F475" s="297"/>
      <c r="G475" s="297"/>
      <c r="H475" s="297"/>
      <c r="I475" s="297"/>
      <c r="J475" s="297"/>
      <c r="K475" s="297"/>
      <c r="L475" s="297"/>
      <c r="M475" s="297"/>
      <c r="N475" s="297"/>
      <c r="O475" s="297"/>
      <c r="P475" s="297"/>
      <c r="Q475" s="297"/>
      <c r="R475" s="297"/>
      <c r="S475" s="297"/>
      <c r="T475" s="297"/>
      <c r="U475" s="297"/>
      <c r="V475" s="297"/>
      <c r="W475" s="297"/>
      <c r="X475" s="297"/>
      <c r="Y475" s="297"/>
      <c r="Z475" s="297"/>
    </row>
    <row r="476" spans="1:26" ht="15.75" customHeight="1">
      <c r="A476" s="297"/>
      <c r="B476" s="297"/>
      <c r="C476" s="297"/>
      <c r="D476" s="297"/>
      <c r="E476" s="297"/>
      <c r="F476" s="297"/>
      <c r="G476" s="297"/>
      <c r="H476" s="297"/>
      <c r="I476" s="297"/>
      <c r="J476" s="297"/>
      <c r="K476" s="297"/>
      <c r="L476" s="297"/>
      <c r="M476" s="297"/>
      <c r="N476" s="297"/>
      <c r="O476" s="297"/>
      <c r="P476" s="297"/>
      <c r="Q476" s="297"/>
      <c r="R476" s="297"/>
      <c r="S476" s="297"/>
      <c r="T476" s="297"/>
      <c r="U476" s="297"/>
      <c r="V476" s="297"/>
      <c r="W476" s="297"/>
      <c r="X476" s="297"/>
      <c r="Y476" s="297"/>
      <c r="Z476" s="297"/>
    </row>
    <row r="477" spans="1:26" ht="15.75" customHeight="1">
      <c r="A477" s="297"/>
      <c r="B477" s="297"/>
      <c r="C477" s="297"/>
      <c r="D477" s="297"/>
      <c r="E477" s="297"/>
      <c r="F477" s="297"/>
      <c r="G477" s="297"/>
      <c r="H477" s="297"/>
      <c r="I477" s="297"/>
      <c r="J477" s="297"/>
      <c r="K477" s="297"/>
      <c r="L477" s="297"/>
      <c r="M477" s="297"/>
      <c r="N477" s="297"/>
      <c r="O477" s="297"/>
      <c r="P477" s="297"/>
      <c r="Q477" s="297"/>
      <c r="R477" s="297"/>
      <c r="S477" s="297"/>
      <c r="T477" s="297"/>
      <c r="U477" s="297"/>
      <c r="V477" s="297"/>
      <c r="W477" s="297"/>
      <c r="X477" s="297"/>
      <c r="Y477" s="297"/>
      <c r="Z477" s="297"/>
    </row>
    <row r="478" spans="1:26" ht="15.75" customHeight="1">
      <c r="A478" s="297"/>
      <c r="B478" s="297"/>
      <c r="C478" s="297"/>
      <c r="D478" s="297"/>
      <c r="E478" s="297"/>
      <c r="F478" s="297"/>
      <c r="G478" s="297"/>
      <c r="H478" s="297"/>
      <c r="I478" s="297"/>
      <c r="J478" s="297"/>
      <c r="K478" s="297"/>
      <c r="L478" s="297"/>
      <c r="M478" s="297"/>
      <c r="N478" s="297"/>
      <c r="O478" s="297"/>
      <c r="P478" s="297"/>
      <c r="Q478" s="297"/>
      <c r="R478" s="297"/>
      <c r="S478" s="297"/>
      <c r="T478" s="297"/>
      <c r="U478" s="297"/>
      <c r="V478" s="297"/>
      <c r="W478" s="297"/>
      <c r="X478" s="297"/>
      <c r="Y478" s="297"/>
      <c r="Z478" s="297"/>
    </row>
    <row r="479" spans="1:26" ht="15.75" customHeight="1">
      <c r="A479" s="297"/>
      <c r="B479" s="297"/>
      <c r="C479" s="297"/>
      <c r="D479" s="297"/>
      <c r="E479" s="297"/>
      <c r="F479" s="297"/>
      <c r="G479" s="297"/>
      <c r="H479" s="297"/>
      <c r="I479" s="297"/>
      <c r="J479" s="297"/>
      <c r="K479" s="297"/>
      <c r="L479" s="297"/>
      <c r="M479" s="297"/>
      <c r="N479" s="297"/>
      <c r="O479" s="297"/>
      <c r="P479" s="297"/>
      <c r="Q479" s="297"/>
      <c r="R479" s="297"/>
      <c r="S479" s="297"/>
      <c r="T479" s="297"/>
      <c r="U479" s="297"/>
      <c r="V479" s="297"/>
      <c r="W479" s="297"/>
      <c r="X479" s="297"/>
      <c r="Y479" s="297"/>
      <c r="Z479" s="297"/>
    </row>
    <row r="480" spans="1:26" ht="15.75" customHeight="1">
      <c r="A480" s="297"/>
      <c r="B480" s="297"/>
      <c r="C480" s="297"/>
      <c r="D480" s="297"/>
      <c r="E480" s="297"/>
      <c r="F480" s="297"/>
      <c r="G480" s="297"/>
      <c r="H480" s="297"/>
      <c r="I480" s="297"/>
      <c r="J480" s="297"/>
      <c r="K480" s="297"/>
      <c r="L480" s="297"/>
      <c r="M480" s="297"/>
      <c r="N480" s="297"/>
      <c r="O480" s="297"/>
      <c r="P480" s="297"/>
      <c r="Q480" s="297"/>
      <c r="R480" s="297"/>
      <c r="S480" s="297"/>
      <c r="T480" s="297"/>
      <c r="U480" s="297"/>
      <c r="V480" s="297"/>
      <c r="W480" s="297"/>
      <c r="X480" s="297"/>
      <c r="Y480" s="297"/>
      <c r="Z480" s="297"/>
    </row>
    <row r="481" spans="1:26" ht="15.75" customHeight="1">
      <c r="A481" s="297"/>
      <c r="B481" s="297"/>
      <c r="C481" s="297"/>
      <c r="D481" s="297"/>
      <c r="E481" s="297"/>
      <c r="F481" s="297"/>
      <c r="G481" s="297"/>
      <c r="H481" s="297"/>
      <c r="I481" s="297"/>
      <c r="J481" s="297"/>
      <c r="K481" s="297"/>
      <c r="L481" s="297"/>
      <c r="M481" s="297"/>
      <c r="N481" s="297"/>
      <c r="O481" s="297"/>
      <c r="P481" s="297"/>
      <c r="Q481" s="297"/>
      <c r="R481" s="297"/>
      <c r="S481" s="297"/>
      <c r="T481" s="297"/>
      <c r="U481" s="297"/>
      <c r="V481" s="297"/>
      <c r="W481" s="297"/>
      <c r="X481" s="297"/>
      <c r="Y481" s="297"/>
      <c r="Z481" s="297"/>
    </row>
    <row r="482" spans="1:26" ht="15.75" customHeight="1">
      <c r="A482" s="297"/>
      <c r="B482" s="297"/>
      <c r="C482" s="297"/>
      <c r="D482" s="297"/>
      <c r="E482" s="297"/>
      <c r="F482" s="297"/>
      <c r="G482" s="297"/>
      <c r="H482" s="297"/>
      <c r="I482" s="297"/>
      <c r="J482" s="297"/>
      <c r="K482" s="297"/>
      <c r="L482" s="297"/>
      <c r="M482" s="297"/>
      <c r="N482" s="297"/>
      <c r="O482" s="297"/>
      <c r="P482" s="297"/>
      <c r="Q482" s="297"/>
      <c r="R482" s="297"/>
      <c r="S482" s="297"/>
      <c r="T482" s="297"/>
      <c r="U482" s="297"/>
      <c r="V482" s="297"/>
      <c r="W482" s="297"/>
      <c r="X482" s="297"/>
      <c r="Y482" s="297"/>
      <c r="Z482" s="297"/>
    </row>
    <row r="483" spans="1:26" ht="15.75" customHeight="1">
      <c r="A483" s="297"/>
      <c r="B483" s="297"/>
      <c r="C483" s="297"/>
      <c r="D483" s="297"/>
      <c r="E483" s="297"/>
      <c r="F483" s="297"/>
      <c r="G483" s="297"/>
      <c r="H483" s="297"/>
      <c r="I483" s="297"/>
      <c r="J483" s="297"/>
      <c r="K483" s="297"/>
      <c r="L483" s="297"/>
      <c r="M483" s="297"/>
      <c r="N483" s="297"/>
      <c r="O483" s="297"/>
      <c r="P483" s="297"/>
      <c r="Q483" s="297"/>
      <c r="R483" s="297"/>
      <c r="S483" s="297"/>
      <c r="T483" s="297"/>
      <c r="U483" s="297"/>
      <c r="V483" s="297"/>
      <c r="W483" s="297"/>
      <c r="X483" s="297"/>
      <c r="Y483" s="297"/>
      <c r="Z483" s="297"/>
    </row>
    <row r="484" spans="1:26" ht="15.75" customHeight="1">
      <c r="A484" s="297"/>
      <c r="B484" s="297"/>
      <c r="C484" s="297"/>
      <c r="D484" s="297"/>
      <c r="E484" s="297"/>
      <c r="F484" s="297"/>
      <c r="G484" s="297"/>
      <c r="H484" s="297"/>
      <c r="I484" s="297"/>
      <c r="J484" s="297"/>
      <c r="K484" s="297"/>
      <c r="L484" s="297"/>
      <c r="M484" s="297"/>
      <c r="N484" s="297"/>
      <c r="O484" s="297"/>
      <c r="P484" s="297"/>
      <c r="Q484" s="297"/>
      <c r="R484" s="297"/>
      <c r="S484" s="297"/>
      <c r="T484" s="297"/>
      <c r="U484" s="297"/>
      <c r="V484" s="297"/>
      <c r="W484" s="297"/>
      <c r="X484" s="297"/>
      <c r="Y484" s="297"/>
      <c r="Z484" s="297"/>
    </row>
    <row r="485" spans="1:26" ht="15.75" customHeight="1">
      <c r="A485" s="297"/>
      <c r="B485" s="297"/>
      <c r="C485" s="297"/>
      <c r="D485" s="297"/>
      <c r="E485" s="297"/>
      <c r="F485" s="297"/>
      <c r="G485" s="297"/>
      <c r="H485" s="297"/>
      <c r="I485" s="297"/>
      <c r="J485" s="297"/>
      <c r="K485" s="297"/>
      <c r="L485" s="297"/>
      <c r="M485" s="297"/>
      <c r="N485" s="297"/>
      <c r="O485" s="297"/>
      <c r="P485" s="297"/>
      <c r="Q485" s="297"/>
      <c r="R485" s="297"/>
      <c r="S485" s="297"/>
      <c r="T485" s="297"/>
      <c r="U485" s="297"/>
      <c r="V485" s="297"/>
      <c r="W485" s="297"/>
      <c r="X485" s="297"/>
      <c r="Y485" s="297"/>
      <c r="Z485" s="297"/>
    </row>
    <row r="486" spans="1:26" ht="15.75" customHeight="1">
      <c r="A486" s="297"/>
      <c r="B486" s="297"/>
      <c r="C486" s="297"/>
      <c r="D486" s="297"/>
      <c r="E486" s="297"/>
      <c r="F486" s="297"/>
      <c r="G486" s="297"/>
      <c r="H486" s="297"/>
      <c r="I486" s="297"/>
      <c r="J486" s="297"/>
      <c r="K486" s="297"/>
      <c r="L486" s="297"/>
      <c r="M486" s="297"/>
      <c r="N486" s="297"/>
      <c r="O486" s="297"/>
      <c r="P486" s="297"/>
      <c r="Q486" s="297"/>
      <c r="R486" s="297"/>
      <c r="S486" s="297"/>
      <c r="T486" s="297"/>
      <c r="U486" s="297"/>
      <c r="V486" s="297"/>
      <c r="W486" s="297"/>
      <c r="X486" s="297"/>
      <c r="Y486" s="297"/>
      <c r="Z486" s="297"/>
    </row>
    <row r="487" spans="1:26" ht="15.75" customHeight="1">
      <c r="A487" s="297"/>
      <c r="B487" s="297"/>
      <c r="C487" s="297"/>
      <c r="D487" s="297"/>
      <c r="E487" s="297"/>
      <c r="F487" s="297"/>
      <c r="G487" s="297"/>
      <c r="H487" s="297"/>
      <c r="I487" s="297"/>
      <c r="J487" s="297"/>
      <c r="K487" s="297"/>
      <c r="L487" s="297"/>
      <c r="M487" s="297"/>
      <c r="N487" s="297"/>
      <c r="O487" s="297"/>
      <c r="P487" s="297"/>
      <c r="Q487" s="297"/>
      <c r="R487" s="297"/>
      <c r="S487" s="297"/>
      <c r="T487" s="297"/>
      <c r="U487" s="297"/>
      <c r="V487" s="297"/>
      <c r="W487" s="297"/>
      <c r="X487" s="297"/>
      <c r="Y487" s="297"/>
      <c r="Z487" s="297"/>
    </row>
    <row r="488" spans="1:26" ht="15.75" customHeight="1">
      <c r="A488" s="297"/>
      <c r="B488" s="297"/>
      <c r="C488" s="297"/>
      <c r="D488" s="297"/>
      <c r="E488" s="297"/>
      <c r="F488" s="297"/>
      <c r="G488" s="297"/>
      <c r="H488" s="297"/>
      <c r="I488" s="297"/>
      <c r="J488" s="297"/>
      <c r="K488" s="297"/>
      <c r="L488" s="297"/>
      <c r="M488" s="297"/>
      <c r="N488" s="297"/>
      <c r="O488" s="297"/>
      <c r="P488" s="297"/>
      <c r="Q488" s="297"/>
      <c r="R488" s="297"/>
      <c r="S488" s="297"/>
      <c r="T488" s="297"/>
      <c r="U488" s="297"/>
      <c r="V488" s="297"/>
      <c r="W488" s="297"/>
      <c r="X488" s="297"/>
      <c r="Y488" s="297"/>
      <c r="Z488" s="297"/>
    </row>
    <row r="489" spans="1:26" ht="15.75" customHeight="1">
      <c r="A489" s="297"/>
      <c r="B489" s="297"/>
      <c r="C489" s="297"/>
      <c r="D489" s="297"/>
      <c r="E489" s="297"/>
      <c r="F489" s="297"/>
      <c r="G489" s="297"/>
      <c r="H489" s="297"/>
      <c r="I489" s="297"/>
      <c r="J489" s="297"/>
      <c r="K489" s="297"/>
      <c r="L489" s="297"/>
      <c r="M489" s="297"/>
      <c r="N489" s="297"/>
      <c r="O489" s="297"/>
      <c r="P489" s="297"/>
      <c r="Q489" s="297"/>
      <c r="R489" s="297"/>
      <c r="S489" s="297"/>
      <c r="T489" s="297"/>
      <c r="U489" s="297"/>
      <c r="V489" s="297"/>
      <c r="W489" s="297"/>
      <c r="X489" s="297"/>
      <c r="Y489" s="297"/>
      <c r="Z489" s="297"/>
    </row>
    <row r="490" spans="1:26" ht="15.75" customHeight="1">
      <c r="A490" s="297"/>
      <c r="B490" s="297"/>
      <c r="C490" s="297"/>
      <c r="D490" s="297"/>
      <c r="E490" s="297"/>
      <c r="F490" s="297"/>
      <c r="G490" s="297"/>
      <c r="H490" s="297"/>
      <c r="I490" s="297"/>
      <c r="J490" s="297"/>
      <c r="K490" s="297"/>
      <c r="L490" s="297"/>
      <c r="M490" s="297"/>
      <c r="N490" s="297"/>
      <c r="O490" s="297"/>
      <c r="P490" s="297"/>
      <c r="Q490" s="297"/>
      <c r="R490" s="297"/>
      <c r="S490" s="297"/>
      <c r="T490" s="297"/>
      <c r="U490" s="297"/>
      <c r="V490" s="297"/>
      <c r="W490" s="297"/>
      <c r="X490" s="297"/>
      <c r="Y490" s="297"/>
      <c r="Z490" s="297"/>
    </row>
    <row r="491" spans="1:26" ht="15.75" customHeight="1">
      <c r="A491" s="297"/>
      <c r="B491" s="297"/>
      <c r="C491" s="297"/>
      <c r="D491" s="297"/>
      <c r="E491" s="297"/>
      <c r="F491" s="297"/>
      <c r="G491" s="297"/>
      <c r="H491" s="297"/>
      <c r="I491" s="297"/>
      <c r="J491" s="297"/>
      <c r="K491" s="297"/>
      <c r="L491" s="297"/>
      <c r="M491" s="297"/>
      <c r="N491" s="297"/>
      <c r="O491" s="297"/>
      <c r="P491" s="297"/>
      <c r="Q491" s="297"/>
      <c r="R491" s="297"/>
      <c r="S491" s="297"/>
      <c r="T491" s="297"/>
      <c r="U491" s="297"/>
      <c r="V491" s="297"/>
      <c r="W491" s="297"/>
      <c r="X491" s="297"/>
      <c r="Y491" s="297"/>
      <c r="Z491" s="297"/>
    </row>
    <row r="492" spans="1:26" ht="15.75" customHeight="1">
      <c r="A492" s="297"/>
      <c r="B492" s="297"/>
      <c r="C492" s="297"/>
      <c r="D492" s="297"/>
      <c r="E492" s="297"/>
      <c r="F492" s="297"/>
      <c r="G492" s="297"/>
      <c r="H492" s="297"/>
      <c r="I492" s="297"/>
      <c r="J492" s="297"/>
      <c r="K492" s="297"/>
      <c r="L492" s="297"/>
      <c r="M492" s="297"/>
      <c r="N492" s="297"/>
      <c r="O492" s="297"/>
      <c r="P492" s="297"/>
      <c r="Q492" s="297"/>
      <c r="R492" s="297"/>
      <c r="S492" s="297"/>
      <c r="T492" s="297"/>
      <c r="U492" s="297"/>
      <c r="V492" s="297"/>
      <c r="W492" s="297"/>
      <c r="X492" s="297"/>
      <c r="Y492" s="297"/>
      <c r="Z492" s="297"/>
    </row>
    <row r="493" spans="1:26" ht="15.75" customHeight="1">
      <c r="A493" s="297"/>
      <c r="B493" s="297"/>
      <c r="C493" s="297"/>
      <c r="D493" s="297"/>
      <c r="E493" s="297"/>
      <c r="F493" s="297"/>
      <c r="G493" s="297"/>
      <c r="H493" s="297"/>
      <c r="I493" s="297"/>
      <c r="J493" s="297"/>
      <c r="K493" s="297"/>
      <c r="L493" s="297"/>
      <c r="M493" s="297"/>
      <c r="N493" s="297"/>
      <c r="O493" s="297"/>
      <c r="P493" s="297"/>
      <c r="Q493" s="297"/>
      <c r="R493" s="297"/>
      <c r="S493" s="297"/>
      <c r="T493" s="297"/>
      <c r="U493" s="297"/>
      <c r="V493" s="297"/>
      <c r="W493" s="297"/>
      <c r="X493" s="297"/>
      <c r="Y493" s="297"/>
      <c r="Z493" s="297"/>
    </row>
    <row r="494" spans="1:26" ht="15.75" customHeight="1">
      <c r="A494" s="297"/>
      <c r="B494" s="297"/>
      <c r="C494" s="297"/>
      <c r="D494" s="297"/>
      <c r="E494" s="297"/>
      <c r="F494" s="297"/>
      <c r="G494" s="297"/>
      <c r="H494" s="297"/>
      <c r="I494" s="297"/>
      <c r="J494" s="297"/>
      <c r="K494" s="297"/>
      <c r="L494" s="297"/>
      <c r="M494" s="297"/>
      <c r="N494" s="297"/>
      <c r="O494" s="297"/>
      <c r="P494" s="297"/>
      <c r="Q494" s="297"/>
      <c r="R494" s="297"/>
      <c r="S494" s="297"/>
      <c r="T494" s="297"/>
      <c r="U494" s="297"/>
      <c r="V494" s="297"/>
      <c r="W494" s="297"/>
      <c r="X494" s="297"/>
      <c r="Y494" s="297"/>
      <c r="Z494" s="297"/>
    </row>
    <row r="495" spans="1:26" ht="15.75" customHeight="1">
      <c r="A495" s="297"/>
      <c r="B495" s="297"/>
      <c r="C495" s="297"/>
      <c r="D495" s="297"/>
      <c r="E495" s="297"/>
      <c r="F495" s="297"/>
      <c r="G495" s="297"/>
      <c r="H495" s="297"/>
      <c r="I495" s="297"/>
      <c r="J495" s="297"/>
      <c r="K495" s="297"/>
      <c r="L495" s="297"/>
      <c r="M495" s="297"/>
      <c r="N495" s="297"/>
      <c r="O495" s="297"/>
      <c r="P495" s="297"/>
      <c r="Q495" s="297"/>
      <c r="R495" s="297"/>
      <c r="S495" s="297"/>
      <c r="T495" s="297"/>
      <c r="U495" s="297"/>
      <c r="V495" s="297"/>
      <c r="W495" s="297"/>
      <c r="X495" s="297"/>
      <c r="Y495" s="297"/>
      <c r="Z495" s="297"/>
    </row>
    <row r="496" spans="1:26" ht="15.75" customHeight="1">
      <c r="A496" s="297"/>
      <c r="B496" s="297"/>
      <c r="C496" s="297"/>
      <c r="D496" s="297"/>
      <c r="E496" s="297"/>
      <c r="F496" s="297"/>
      <c r="G496" s="297"/>
      <c r="H496" s="297"/>
      <c r="I496" s="297"/>
      <c r="J496" s="297"/>
      <c r="K496" s="297"/>
      <c r="L496" s="297"/>
      <c r="M496" s="297"/>
      <c r="N496" s="297"/>
      <c r="O496" s="297"/>
      <c r="P496" s="297"/>
      <c r="Q496" s="297"/>
      <c r="R496" s="297"/>
      <c r="S496" s="297"/>
      <c r="T496" s="297"/>
      <c r="U496" s="297"/>
      <c r="V496" s="297"/>
      <c r="W496" s="297"/>
      <c r="X496" s="297"/>
      <c r="Y496" s="297"/>
      <c r="Z496" s="297"/>
    </row>
    <row r="497" spans="1:26" ht="15.75" customHeight="1">
      <c r="A497" s="297"/>
      <c r="B497" s="297"/>
      <c r="C497" s="297"/>
      <c r="D497" s="297"/>
      <c r="E497" s="297"/>
      <c r="F497" s="297"/>
      <c r="G497" s="297"/>
      <c r="H497" s="297"/>
      <c r="I497" s="297"/>
      <c r="J497" s="297"/>
      <c r="K497" s="297"/>
      <c r="L497" s="297"/>
      <c r="M497" s="297"/>
      <c r="N497" s="297"/>
      <c r="O497" s="297"/>
      <c r="P497" s="297"/>
      <c r="Q497" s="297"/>
      <c r="R497" s="297"/>
      <c r="S497" s="297"/>
      <c r="T497" s="297"/>
      <c r="U497" s="297"/>
      <c r="V497" s="297"/>
      <c r="W497" s="297"/>
      <c r="X497" s="297"/>
      <c r="Y497" s="297"/>
      <c r="Z497" s="297"/>
    </row>
    <row r="498" spans="1:26" ht="15.75" customHeight="1">
      <c r="A498" s="297"/>
      <c r="B498" s="297"/>
      <c r="C498" s="297"/>
      <c r="D498" s="297"/>
      <c r="E498" s="297"/>
      <c r="F498" s="297"/>
      <c r="G498" s="297"/>
      <c r="H498" s="297"/>
      <c r="I498" s="297"/>
      <c r="J498" s="297"/>
      <c r="K498" s="297"/>
      <c r="L498" s="297"/>
      <c r="M498" s="297"/>
      <c r="N498" s="297"/>
      <c r="O498" s="297"/>
      <c r="P498" s="297"/>
      <c r="Q498" s="297"/>
      <c r="R498" s="297"/>
      <c r="S498" s="297"/>
      <c r="T498" s="297"/>
      <c r="U498" s="297"/>
      <c r="V498" s="297"/>
      <c r="W498" s="297"/>
      <c r="X498" s="297"/>
      <c r="Y498" s="297"/>
      <c r="Z498" s="297"/>
    </row>
    <row r="499" spans="1:26" ht="15.75" customHeight="1">
      <c r="A499" s="297"/>
      <c r="B499" s="297"/>
      <c r="C499" s="297"/>
      <c r="D499" s="297"/>
      <c r="E499" s="297"/>
      <c r="F499" s="297"/>
      <c r="G499" s="297"/>
      <c r="H499" s="297"/>
      <c r="I499" s="297"/>
      <c r="J499" s="297"/>
      <c r="K499" s="297"/>
      <c r="L499" s="297"/>
      <c r="M499" s="297"/>
      <c r="N499" s="297"/>
      <c r="O499" s="297"/>
      <c r="P499" s="297"/>
      <c r="Q499" s="297"/>
      <c r="R499" s="297"/>
      <c r="S499" s="297"/>
      <c r="T499" s="297"/>
      <c r="U499" s="297"/>
      <c r="V499" s="297"/>
      <c r="W499" s="297"/>
      <c r="X499" s="297"/>
      <c r="Y499" s="297"/>
      <c r="Z499" s="297"/>
    </row>
    <row r="500" spans="1:26" ht="15.75" customHeight="1">
      <c r="A500" s="297"/>
      <c r="B500" s="297"/>
      <c r="C500" s="297"/>
      <c r="D500" s="297"/>
      <c r="E500" s="297"/>
      <c r="F500" s="297"/>
      <c r="G500" s="297"/>
      <c r="H500" s="297"/>
      <c r="I500" s="297"/>
      <c r="J500" s="297"/>
      <c r="K500" s="297"/>
      <c r="L500" s="297"/>
      <c r="M500" s="297"/>
      <c r="N500" s="297"/>
      <c r="O500" s="297"/>
      <c r="P500" s="297"/>
      <c r="Q500" s="297"/>
      <c r="R500" s="297"/>
      <c r="S500" s="297"/>
      <c r="T500" s="297"/>
      <c r="U500" s="297"/>
      <c r="V500" s="297"/>
      <c r="W500" s="297"/>
      <c r="X500" s="297"/>
      <c r="Y500" s="297"/>
      <c r="Z500" s="297"/>
    </row>
    <row r="501" spans="1:26" ht="15.75" customHeight="1">
      <c r="A501" s="297"/>
      <c r="B501" s="297"/>
      <c r="C501" s="297"/>
      <c r="D501" s="297"/>
      <c r="E501" s="297"/>
      <c r="F501" s="297"/>
      <c r="G501" s="297"/>
      <c r="H501" s="297"/>
      <c r="I501" s="297"/>
      <c r="J501" s="297"/>
      <c r="K501" s="297"/>
      <c r="L501" s="297"/>
      <c r="M501" s="297"/>
      <c r="N501" s="297"/>
      <c r="O501" s="297"/>
      <c r="P501" s="297"/>
      <c r="Q501" s="297"/>
      <c r="R501" s="297"/>
      <c r="S501" s="297"/>
      <c r="T501" s="297"/>
      <c r="U501" s="297"/>
      <c r="V501" s="297"/>
      <c r="W501" s="297"/>
      <c r="X501" s="297"/>
      <c r="Y501" s="297"/>
      <c r="Z501" s="297"/>
    </row>
    <row r="502" spans="1:26" ht="15.75" customHeight="1">
      <c r="A502" s="297"/>
      <c r="B502" s="297"/>
      <c r="C502" s="297"/>
      <c r="D502" s="297"/>
      <c r="E502" s="297"/>
      <c r="F502" s="297"/>
      <c r="G502" s="297"/>
      <c r="H502" s="297"/>
      <c r="I502" s="297"/>
      <c r="J502" s="297"/>
      <c r="K502" s="297"/>
      <c r="L502" s="297"/>
      <c r="M502" s="297"/>
      <c r="N502" s="297"/>
      <c r="O502" s="297"/>
      <c r="P502" s="297"/>
      <c r="Q502" s="297"/>
      <c r="R502" s="297"/>
      <c r="S502" s="297"/>
      <c r="T502" s="297"/>
      <c r="U502" s="297"/>
      <c r="V502" s="297"/>
      <c r="W502" s="297"/>
      <c r="X502" s="297"/>
      <c r="Y502" s="297"/>
      <c r="Z502" s="297"/>
    </row>
    <row r="503" spans="1:26" ht="15.75" customHeight="1">
      <c r="A503" s="297"/>
      <c r="B503" s="297"/>
      <c r="C503" s="297"/>
      <c r="D503" s="297"/>
      <c r="E503" s="297"/>
      <c r="F503" s="297"/>
      <c r="G503" s="297"/>
      <c r="H503" s="297"/>
      <c r="I503" s="297"/>
      <c r="J503" s="297"/>
      <c r="K503" s="297"/>
      <c r="L503" s="297"/>
      <c r="M503" s="297"/>
      <c r="N503" s="297"/>
      <c r="O503" s="297"/>
      <c r="P503" s="297"/>
      <c r="Q503" s="297"/>
      <c r="R503" s="297"/>
      <c r="S503" s="297"/>
      <c r="T503" s="297"/>
      <c r="U503" s="297"/>
      <c r="V503" s="297"/>
      <c r="W503" s="297"/>
      <c r="X503" s="297"/>
      <c r="Y503" s="297"/>
      <c r="Z503" s="297"/>
    </row>
    <row r="504" spans="1:26" ht="15.75" customHeight="1">
      <c r="A504" s="297"/>
      <c r="B504" s="297"/>
      <c r="C504" s="297"/>
      <c r="D504" s="297"/>
      <c r="E504" s="297"/>
      <c r="F504" s="297"/>
      <c r="G504" s="297"/>
      <c r="H504" s="297"/>
      <c r="I504" s="297"/>
      <c r="J504" s="297"/>
      <c r="K504" s="297"/>
      <c r="L504" s="297"/>
      <c r="M504" s="297"/>
      <c r="N504" s="297"/>
      <c r="O504" s="297"/>
      <c r="P504" s="297"/>
      <c r="Q504" s="297"/>
      <c r="R504" s="297"/>
      <c r="S504" s="297"/>
      <c r="T504" s="297"/>
      <c r="U504" s="297"/>
      <c r="V504" s="297"/>
      <c r="W504" s="297"/>
      <c r="X504" s="297"/>
      <c r="Y504" s="297"/>
      <c r="Z504" s="297"/>
    </row>
    <row r="505" spans="1:26" ht="15.75" customHeight="1">
      <c r="A505" s="297"/>
      <c r="B505" s="297"/>
      <c r="C505" s="297"/>
      <c r="D505" s="297"/>
      <c r="E505" s="297"/>
      <c r="F505" s="297"/>
      <c r="G505" s="297"/>
      <c r="H505" s="297"/>
      <c r="I505" s="297"/>
      <c r="J505" s="297"/>
      <c r="K505" s="297"/>
      <c r="L505" s="297"/>
      <c r="M505" s="297"/>
      <c r="N505" s="297"/>
      <c r="O505" s="297"/>
      <c r="P505" s="297"/>
      <c r="Q505" s="297"/>
      <c r="R505" s="297"/>
      <c r="S505" s="297"/>
      <c r="T505" s="297"/>
      <c r="U505" s="297"/>
      <c r="V505" s="297"/>
      <c r="W505" s="297"/>
      <c r="X505" s="297"/>
      <c r="Y505" s="297"/>
      <c r="Z505" s="297"/>
    </row>
    <row r="506" spans="1:26" ht="15.75" customHeight="1">
      <c r="A506" s="297"/>
      <c r="B506" s="297"/>
      <c r="C506" s="297"/>
      <c r="D506" s="297"/>
      <c r="E506" s="297"/>
      <c r="F506" s="297"/>
      <c r="G506" s="297"/>
      <c r="H506" s="297"/>
      <c r="I506" s="297"/>
      <c r="J506" s="297"/>
      <c r="K506" s="297"/>
      <c r="L506" s="297"/>
      <c r="M506" s="297"/>
      <c r="N506" s="297"/>
      <c r="O506" s="297"/>
      <c r="P506" s="297"/>
      <c r="Q506" s="297"/>
      <c r="R506" s="297"/>
      <c r="S506" s="297"/>
      <c r="T506" s="297"/>
      <c r="U506" s="297"/>
      <c r="V506" s="297"/>
      <c r="W506" s="297"/>
      <c r="X506" s="297"/>
      <c r="Y506" s="297"/>
      <c r="Z506" s="297"/>
    </row>
    <row r="507" spans="1:26" ht="15.75" customHeight="1">
      <c r="A507" s="297"/>
      <c r="B507" s="297"/>
      <c r="C507" s="297"/>
      <c r="D507" s="297"/>
      <c r="E507" s="297"/>
      <c r="F507" s="297"/>
      <c r="G507" s="297"/>
      <c r="H507" s="297"/>
      <c r="I507" s="297"/>
      <c r="J507" s="297"/>
      <c r="K507" s="297"/>
      <c r="L507" s="297"/>
      <c r="M507" s="297"/>
      <c r="N507" s="297"/>
      <c r="O507" s="297"/>
      <c r="P507" s="297"/>
      <c r="Q507" s="297"/>
      <c r="R507" s="297"/>
      <c r="S507" s="297"/>
      <c r="T507" s="297"/>
      <c r="U507" s="297"/>
      <c r="V507" s="297"/>
      <c r="W507" s="297"/>
      <c r="X507" s="297"/>
      <c r="Y507" s="297"/>
      <c r="Z507" s="297"/>
    </row>
    <row r="508" spans="1:26" ht="15.75" customHeight="1">
      <c r="A508" s="297"/>
      <c r="B508" s="297"/>
      <c r="C508" s="297"/>
      <c r="D508" s="297"/>
      <c r="E508" s="297"/>
      <c r="F508" s="297"/>
      <c r="G508" s="297"/>
      <c r="H508" s="297"/>
      <c r="I508" s="297"/>
      <c r="J508" s="297"/>
      <c r="K508" s="297"/>
      <c r="L508" s="297"/>
      <c r="M508" s="297"/>
      <c r="N508" s="297"/>
      <c r="O508" s="297"/>
      <c r="P508" s="297"/>
      <c r="Q508" s="297"/>
      <c r="R508" s="297"/>
      <c r="S508" s="297"/>
      <c r="T508" s="297"/>
      <c r="U508" s="297"/>
      <c r="V508" s="297"/>
      <c r="W508" s="297"/>
      <c r="X508" s="297"/>
      <c r="Y508" s="297"/>
      <c r="Z508" s="297"/>
    </row>
    <row r="509" spans="1:26" ht="15.75" customHeight="1">
      <c r="A509" s="297"/>
      <c r="B509" s="297"/>
      <c r="C509" s="297"/>
      <c r="D509" s="297"/>
      <c r="E509" s="297"/>
      <c r="F509" s="297"/>
      <c r="G509" s="297"/>
      <c r="H509" s="297"/>
      <c r="I509" s="297"/>
      <c r="J509" s="297"/>
      <c r="K509" s="297"/>
      <c r="L509" s="297"/>
      <c r="M509" s="297"/>
      <c r="N509" s="297"/>
      <c r="O509" s="297"/>
      <c r="P509" s="297"/>
      <c r="Q509" s="297"/>
      <c r="R509" s="297"/>
      <c r="S509" s="297"/>
      <c r="T509" s="297"/>
      <c r="U509" s="297"/>
      <c r="V509" s="297"/>
      <c r="W509" s="297"/>
      <c r="X509" s="297"/>
      <c r="Y509" s="297"/>
      <c r="Z509" s="297"/>
    </row>
    <row r="510" spans="1:26" ht="15.75" customHeight="1">
      <c r="A510" s="297"/>
      <c r="B510" s="297"/>
      <c r="C510" s="297"/>
      <c r="D510" s="297"/>
      <c r="E510" s="297"/>
      <c r="F510" s="297"/>
      <c r="G510" s="297"/>
      <c r="H510" s="297"/>
      <c r="I510" s="297"/>
      <c r="J510" s="297"/>
      <c r="K510" s="297"/>
      <c r="L510" s="297"/>
      <c r="M510" s="297"/>
      <c r="N510" s="297"/>
      <c r="O510" s="297"/>
      <c r="P510" s="297"/>
      <c r="Q510" s="297"/>
      <c r="R510" s="297"/>
      <c r="S510" s="297"/>
      <c r="T510" s="297"/>
      <c r="U510" s="297"/>
      <c r="V510" s="297"/>
      <c r="W510" s="297"/>
      <c r="X510" s="297"/>
      <c r="Y510" s="297"/>
      <c r="Z510" s="297"/>
    </row>
    <row r="511" spans="1:26" ht="15.75" customHeight="1">
      <c r="A511" s="297"/>
      <c r="B511" s="297"/>
      <c r="C511" s="297"/>
      <c r="D511" s="297"/>
      <c r="E511" s="297"/>
      <c r="F511" s="297"/>
      <c r="G511" s="297"/>
      <c r="H511" s="297"/>
      <c r="I511" s="297"/>
      <c r="J511" s="297"/>
      <c r="K511" s="297"/>
      <c r="L511" s="297"/>
      <c r="M511" s="297"/>
      <c r="N511" s="297"/>
      <c r="O511" s="297"/>
      <c r="P511" s="297"/>
      <c r="Q511" s="297"/>
      <c r="R511" s="297"/>
      <c r="S511" s="297"/>
      <c r="T511" s="297"/>
      <c r="U511" s="297"/>
      <c r="V511" s="297"/>
      <c r="W511" s="297"/>
      <c r="X511" s="297"/>
      <c r="Y511" s="297"/>
      <c r="Z511" s="297"/>
    </row>
    <row r="512" spans="1:26" ht="15.75" customHeight="1">
      <c r="A512" s="297"/>
      <c r="B512" s="297"/>
      <c r="C512" s="297"/>
      <c r="D512" s="297"/>
      <c r="E512" s="297"/>
      <c r="F512" s="297"/>
      <c r="G512" s="297"/>
      <c r="H512" s="297"/>
      <c r="I512" s="297"/>
      <c r="J512" s="297"/>
      <c r="K512" s="297"/>
      <c r="L512" s="297"/>
      <c r="M512" s="297"/>
      <c r="N512" s="297"/>
      <c r="O512" s="297"/>
      <c r="P512" s="297"/>
      <c r="Q512" s="297"/>
      <c r="R512" s="297"/>
      <c r="S512" s="297"/>
      <c r="T512" s="297"/>
      <c r="U512" s="297"/>
      <c r="V512" s="297"/>
      <c r="W512" s="297"/>
      <c r="X512" s="297"/>
      <c r="Y512" s="297"/>
      <c r="Z512" s="297"/>
    </row>
    <row r="513" spans="1:26" ht="15.75" customHeight="1">
      <c r="A513" s="297"/>
      <c r="B513" s="297"/>
      <c r="C513" s="297"/>
      <c r="D513" s="297"/>
      <c r="E513" s="297"/>
      <c r="F513" s="297"/>
      <c r="G513" s="297"/>
      <c r="H513" s="297"/>
      <c r="I513" s="297"/>
      <c r="J513" s="297"/>
      <c r="K513" s="297"/>
      <c r="L513" s="297"/>
      <c r="M513" s="297"/>
      <c r="N513" s="297"/>
      <c r="O513" s="297"/>
      <c r="P513" s="297"/>
      <c r="Q513" s="297"/>
      <c r="R513" s="297"/>
      <c r="S513" s="297"/>
      <c r="T513" s="297"/>
      <c r="U513" s="297"/>
      <c r="V513" s="297"/>
      <c r="W513" s="297"/>
      <c r="X513" s="297"/>
      <c r="Y513" s="297"/>
      <c r="Z513" s="297"/>
    </row>
    <row r="514" spans="1:26" ht="15.75" customHeight="1">
      <c r="A514" s="297"/>
      <c r="B514" s="297"/>
      <c r="C514" s="297"/>
      <c r="D514" s="297"/>
      <c r="E514" s="297"/>
      <c r="F514" s="297"/>
      <c r="G514" s="297"/>
      <c r="H514" s="297"/>
      <c r="I514" s="297"/>
      <c r="J514" s="297"/>
      <c r="K514" s="297"/>
      <c r="L514" s="297"/>
      <c r="M514" s="297"/>
      <c r="N514" s="297"/>
      <c r="O514" s="297"/>
      <c r="P514" s="297"/>
      <c r="Q514" s="297"/>
      <c r="R514" s="297"/>
      <c r="S514" s="297"/>
      <c r="T514" s="297"/>
      <c r="U514" s="297"/>
      <c r="V514" s="297"/>
      <c r="W514" s="297"/>
      <c r="X514" s="297"/>
      <c r="Y514" s="297"/>
      <c r="Z514" s="297"/>
    </row>
    <row r="515" spans="1:26" ht="15.75" customHeight="1">
      <c r="A515" s="297"/>
      <c r="B515" s="297"/>
      <c r="C515" s="297"/>
      <c r="D515" s="297"/>
      <c r="E515" s="297"/>
      <c r="F515" s="297"/>
      <c r="G515" s="297"/>
      <c r="H515" s="297"/>
      <c r="I515" s="297"/>
      <c r="J515" s="297"/>
      <c r="K515" s="297"/>
      <c r="L515" s="297"/>
      <c r="M515" s="297"/>
      <c r="N515" s="297"/>
      <c r="O515" s="297"/>
      <c r="P515" s="297"/>
      <c r="Q515" s="297"/>
      <c r="R515" s="297"/>
      <c r="S515" s="297"/>
      <c r="T515" s="297"/>
      <c r="U515" s="297"/>
      <c r="V515" s="297"/>
      <c r="W515" s="297"/>
      <c r="X515" s="297"/>
      <c r="Y515" s="297"/>
      <c r="Z515" s="297"/>
    </row>
    <row r="516" spans="1:26" ht="15.75" customHeight="1">
      <c r="A516" s="297"/>
      <c r="B516" s="297"/>
      <c r="C516" s="297"/>
      <c r="D516" s="297"/>
      <c r="E516" s="297"/>
      <c r="F516" s="297"/>
      <c r="G516" s="297"/>
      <c r="H516" s="297"/>
      <c r="I516" s="297"/>
      <c r="J516" s="297"/>
      <c r="K516" s="297"/>
      <c r="L516" s="297"/>
      <c r="M516" s="297"/>
      <c r="N516" s="297"/>
      <c r="O516" s="297"/>
      <c r="P516" s="297"/>
      <c r="Q516" s="297"/>
      <c r="R516" s="297"/>
      <c r="S516" s="297"/>
      <c r="T516" s="297"/>
      <c r="U516" s="297"/>
      <c r="V516" s="297"/>
      <c r="W516" s="297"/>
      <c r="X516" s="297"/>
      <c r="Y516" s="297"/>
      <c r="Z516" s="297"/>
    </row>
    <row r="517" spans="1:26" ht="15.75" customHeight="1">
      <c r="A517" s="297"/>
      <c r="B517" s="297"/>
      <c r="C517" s="297"/>
      <c r="D517" s="297"/>
      <c r="E517" s="297"/>
      <c r="F517" s="297"/>
      <c r="G517" s="297"/>
      <c r="H517" s="297"/>
      <c r="I517" s="297"/>
      <c r="J517" s="297"/>
      <c r="K517" s="297"/>
      <c r="L517" s="297"/>
      <c r="M517" s="297"/>
      <c r="N517" s="297"/>
      <c r="O517" s="297"/>
      <c r="P517" s="297"/>
      <c r="Q517" s="297"/>
      <c r="R517" s="297"/>
      <c r="S517" s="297"/>
      <c r="T517" s="297"/>
      <c r="U517" s="297"/>
      <c r="V517" s="297"/>
      <c r="W517" s="297"/>
      <c r="X517" s="297"/>
      <c r="Y517" s="297"/>
      <c r="Z517" s="297"/>
    </row>
    <row r="518" spans="1:26" ht="15.75" customHeight="1">
      <c r="A518" s="297"/>
      <c r="B518" s="297"/>
      <c r="C518" s="297"/>
      <c r="D518" s="297"/>
      <c r="E518" s="297"/>
      <c r="F518" s="297"/>
      <c r="G518" s="297"/>
      <c r="H518" s="297"/>
      <c r="I518" s="297"/>
      <c r="J518" s="297"/>
      <c r="K518" s="297"/>
      <c r="L518" s="297"/>
      <c r="M518" s="297"/>
      <c r="N518" s="297"/>
      <c r="O518" s="297"/>
      <c r="P518" s="297"/>
      <c r="Q518" s="297"/>
      <c r="R518" s="297"/>
      <c r="S518" s="297"/>
      <c r="T518" s="297"/>
      <c r="U518" s="297"/>
      <c r="V518" s="297"/>
      <c r="W518" s="297"/>
      <c r="X518" s="297"/>
      <c r="Y518" s="297"/>
      <c r="Z518" s="297"/>
    </row>
    <row r="519" spans="1:26" ht="15.75" customHeight="1">
      <c r="A519" s="297"/>
      <c r="B519" s="297"/>
      <c r="C519" s="297"/>
      <c r="D519" s="297"/>
      <c r="E519" s="297"/>
      <c r="F519" s="297"/>
      <c r="G519" s="297"/>
      <c r="H519" s="297"/>
      <c r="I519" s="297"/>
      <c r="J519" s="297"/>
      <c r="K519" s="297"/>
      <c r="L519" s="297"/>
      <c r="M519" s="297"/>
      <c r="N519" s="297"/>
      <c r="O519" s="297"/>
      <c r="P519" s="297"/>
      <c r="Q519" s="297"/>
      <c r="R519" s="297"/>
      <c r="S519" s="297"/>
      <c r="T519" s="297"/>
      <c r="U519" s="297"/>
      <c r="V519" s="297"/>
      <c r="W519" s="297"/>
      <c r="X519" s="297"/>
      <c r="Y519" s="297"/>
      <c r="Z519" s="297"/>
    </row>
    <row r="520" spans="1:26" ht="15.75" customHeight="1">
      <c r="A520" s="297"/>
      <c r="B520" s="297"/>
      <c r="C520" s="297"/>
      <c r="D520" s="297"/>
      <c r="E520" s="297"/>
      <c r="F520" s="297"/>
      <c r="G520" s="297"/>
      <c r="H520" s="297"/>
      <c r="I520" s="297"/>
      <c r="J520" s="297"/>
      <c r="K520" s="297"/>
      <c r="L520" s="297"/>
      <c r="M520" s="297"/>
      <c r="N520" s="297"/>
      <c r="O520" s="297"/>
      <c r="P520" s="297"/>
      <c r="Q520" s="297"/>
      <c r="R520" s="297"/>
      <c r="S520" s="297"/>
      <c r="T520" s="297"/>
      <c r="U520" s="297"/>
      <c r="V520" s="297"/>
      <c r="W520" s="297"/>
      <c r="X520" s="297"/>
      <c r="Y520" s="297"/>
      <c r="Z520" s="297"/>
    </row>
    <row r="521" spans="1:26" ht="15.75" customHeight="1">
      <c r="A521" s="297"/>
      <c r="B521" s="297"/>
      <c r="C521" s="297"/>
      <c r="D521" s="297"/>
      <c r="E521" s="297"/>
      <c r="F521" s="297"/>
      <c r="G521" s="297"/>
      <c r="H521" s="297"/>
      <c r="I521" s="297"/>
      <c r="J521" s="297"/>
      <c r="K521" s="297"/>
      <c r="L521" s="297"/>
      <c r="M521" s="297"/>
      <c r="N521" s="297"/>
      <c r="O521" s="297"/>
      <c r="P521" s="297"/>
      <c r="Q521" s="297"/>
      <c r="R521" s="297"/>
      <c r="S521" s="297"/>
      <c r="T521" s="297"/>
      <c r="U521" s="297"/>
      <c r="V521" s="297"/>
      <c r="W521" s="297"/>
      <c r="X521" s="297"/>
      <c r="Y521" s="297"/>
      <c r="Z521" s="297"/>
    </row>
    <row r="522" spans="1:26" ht="15.75" customHeight="1">
      <c r="A522" s="297"/>
      <c r="B522" s="297"/>
      <c r="C522" s="297"/>
      <c r="D522" s="297"/>
      <c r="E522" s="297"/>
      <c r="F522" s="297"/>
      <c r="G522" s="297"/>
      <c r="H522" s="297"/>
      <c r="I522" s="297"/>
      <c r="J522" s="297"/>
      <c r="K522" s="297"/>
      <c r="L522" s="297"/>
      <c r="M522" s="297"/>
      <c r="N522" s="297"/>
      <c r="O522" s="297"/>
      <c r="P522" s="297"/>
      <c r="Q522" s="297"/>
      <c r="R522" s="297"/>
      <c r="S522" s="297"/>
      <c r="T522" s="297"/>
      <c r="U522" s="297"/>
      <c r="V522" s="297"/>
      <c r="W522" s="297"/>
      <c r="X522" s="297"/>
      <c r="Y522" s="297"/>
      <c r="Z522" s="297"/>
    </row>
    <row r="523" spans="1:26" ht="15.75" customHeight="1">
      <c r="A523" s="297"/>
      <c r="B523" s="297"/>
      <c r="C523" s="297"/>
      <c r="D523" s="297"/>
      <c r="E523" s="297"/>
      <c r="F523" s="297"/>
      <c r="G523" s="297"/>
      <c r="H523" s="297"/>
      <c r="I523" s="297"/>
      <c r="J523" s="297"/>
      <c r="K523" s="297"/>
      <c r="L523" s="297"/>
      <c r="M523" s="297"/>
      <c r="N523" s="297"/>
      <c r="O523" s="297"/>
      <c r="P523" s="297"/>
      <c r="Q523" s="297"/>
      <c r="R523" s="297"/>
      <c r="S523" s="297"/>
      <c r="T523" s="297"/>
      <c r="U523" s="297"/>
      <c r="V523" s="297"/>
      <c r="W523" s="297"/>
      <c r="X523" s="297"/>
      <c r="Y523" s="297"/>
      <c r="Z523" s="297"/>
    </row>
    <row r="524" spans="1:26" ht="15.75" customHeight="1">
      <c r="A524" s="297"/>
      <c r="B524" s="297"/>
      <c r="C524" s="297"/>
      <c r="D524" s="297"/>
      <c r="E524" s="297"/>
      <c r="F524" s="297"/>
      <c r="G524" s="297"/>
      <c r="H524" s="297"/>
      <c r="I524" s="297"/>
      <c r="J524" s="297"/>
      <c r="K524" s="297"/>
      <c r="L524" s="297"/>
      <c r="M524" s="297"/>
      <c r="N524" s="297"/>
      <c r="O524" s="297"/>
      <c r="P524" s="297"/>
      <c r="Q524" s="297"/>
      <c r="R524" s="297"/>
      <c r="S524" s="297"/>
      <c r="T524" s="297"/>
      <c r="U524" s="297"/>
      <c r="V524" s="297"/>
      <c r="W524" s="297"/>
      <c r="X524" s="297"/>
      <c r="Y524" s="297"/>
      <c r="Z524" s="297"/>
    </row>
    <row r="525" spans="1:26" ht="15.75" customHeight="1">
      <c r="A525" s="297"/>
      <c r="B525" s="297"/>
      <c r="C525" s="297"/>
      <c r="D525" s="297"/>
      <c r="E525" s="297"/>
      <c r="F525" s="297"/>
      <c r="G525" s="297"/>
      <c r="H525" s="297"/>
      <c r="I525" s="297"/>
      <c r="J525" s="297"/>
      <c r="K525" s="297"/>
      <c r="L525" s="297"/>
      <c r="M525" s="297"/>
      <c r="N525" s="297"/>
      <c r="O525" s="297"/>
      <c r="P525" s="297"/>
      <c r="Q525" s="297"/>
      <c r="R525" s="297"/>
      <c r="S525" s="297"/>
      <c r="T525" s="297"/>
      <c r="U525" s="297"/>
      <c r="V525" s="297"/>
      <c r="W525" s="297"/>
      <c r="X525" s="297"/>
      <c r="Y525" s="297"/>
      <c r="Z525" s="297"/>
    </row>
    <row r="526" spans="1:26" ht="15.75" customHeight="1">
      <c r="A526" s="297"/>
      <c r="B526" s="297"/>
      <c r="C526" s="297"/>
      <c r="D526" s="297"/>
      <c r="E526" s="297"/>
      <c r="F526" s="297"/>
      <c r="G526" s="297"/>
      <c r="H526" s="297"/>
      <c r="I526" s="297"/>
      <c r="J526" s="297"/>
      <c r="K526" s="297"/>
      <c r="L526" s="297"/>
      <c r="M526" s="297"/>
      <c r="N526" s="297"/>
      <c r="O526" s="297"/>
      <c r="P526" s="297"/>
      <c r="Q526" s="297"/>
      <c r="R526" s="297"/>
      <c r="S526" s="297"/>
      <c r="T526" s="297"/>
      <c r="U526" s="297"/>
      <c r="V526" s="297"/>
      <c r="W526" s="297"/>
      <c r="X526" s="297"/>
      <c r="Y526" s="297"/>
      <c r="Z526" s="297"/>
    </row>
    <row r="527" spans="1:26" ht="15.75" customHeight="1">
      <c r="A527" s="297"/>
      <c r="B527" s="297"/>
      <c r="C527" s="297"/>
      <c r="D527" s="297"/>
      <c r="E527" s="297"/>
      <c r="F527" s="297"/>
      <c r="G527" s="297"/>
      <c r="H527" s="297"/>
      <c r="I527" s="297"/>
      <c r="J527" s="297"/>
      <c r="K527" s="297"/>
      <c r="L527" s="297"/>
      <c r="M527" s="297"/>
      <c r="N527" s="297"/>
      <c r="O527" s="297"/>
      <c r="P527" s="297"/>
      <c r="Q527" s="297"/>
      <c r="R527" s="297"/>
      <c r="S527" s="297"/>
      <c r="T527" s="297"/>
      <c r="U527" s="297"/>
      <c r="V527" s="297"/>
      <c r="W527" s="297"/>
      <c r="X527" s="297"/>
      <c r="Y527" s="297"/>
      <c r="Z527" s="297"/>
    </row>
    <row r="528" spans="1:26" ht="15.75" customHeight="1">
      <c r="A528" s="297"/>
      <c r="B528" s="297"/>
      <c r="C528" s="297"/>
      <c r="D528" s="297"/>
      <c r="E528" s="297"/>
      <c r="F528" s="297"/>
      <c r="G528" s="297"/>
      <c r="H528" s="297"/>
      <c r="I528" s="297"/>
      <c r="J528" s="297"/>
      <c r="K528" s="297"/>
      <c r="L528" s="297"/>
      <c r="M528" s="297"/>
      <c r="N528" s="297"/>
      <c r="O528" s="297"/>
      <c r="P528" s="297"/>
      <c r="Q528" s="297"/>
      <c r="R528" s="297"/>
      <c r="S528" s="297"/>
      <c r="T528" s="297"/>
      <c r="U528" s="297"/>
      <c r="V528" s="297"/>
      <c r="W528" s="297"/>
      <c r="X528" s="297"/>
      <c r="Y528" s="297"/>
      <c r="Z528" s="297"/>
    </row>
    <row r="529" spans="1:26" ht="15.75" customHeight="1">
      <c r="A529" s="297"/>
      <c r="B529" s="297"/>
      <c r="C529" s="297"/>
      <c r="D529" s="297"/>
      <c r="E529" s="297"/>
      <c r="F529" s="297"/>
      <c r="G529" s="297"/>
      <c r="H529" s="297"/>
      <c r="I529" s="297"/>
      <c r="J529" s="297"/>
      <c r="K529" s="297"/>
      <c r="L529" s="297"/>
      <c r="M529" s="297"/>
      <c r="N529" s="297"/>
      <c r="O529" s="297"/>
      <c r="P529" s="297"/>
      <c r="Q529" s="297"/>
      <c r="R529" s="297"/>
      <c r="S529" s="297"/>
      <c r="T529" s="297"/>
      <c r="U529" s="297"/>
      <c r="V529" s="297"/>
      <c r="W529" s="297"/>
      <c r="X529" s="297"/>
      <c r="Y529" s="297"/>
      <c r="Z529" s="297"/>
    </row>
    <row r="530" spans="1:26" ht="15.75" customHeight="1">
      <c r="A530" s="297"/>
      <c r="B530" s="297"/>
      <c r="C530" s="297"/>
      <c r="D530" s="297"/>
      <c r="E530" s="297"/>
      <c r="F530" s="297"/>
      <c r="G530" s="297"/>
      <c r="H530" s="297"/>
      <c r="I530" s="297"/>
      <c r="J530" s="297"/>
      <c r="K530" s="297"/>
      <c r="L530" s="297"/>
      <c r="M530" s="297"/>
      <c r="N530" s="297"/>
      <c r="O530" s="297"/>
      <c r="P530" s="297"/>
      <c r="Q530" s="297"/>
      <c r="R530" s="297"/>
      <c r="S530" s="297"/>
      <c r="T530" s="297"/>
      <c r="U530" s="297"/>
      <c r="V530" s="297"/>
      <c r="W530" s="297"/>
      <c r="X530" s="297"/>
      <c r="Y530" s="297"/>
      <c r="Z530" s="297"/>
    </row>
    <row r="531" spans="1:26" ht="15.75" customHeight="1">
      <c r="A531" s="297"/>
      <c r="B531" s="297"/>
      <c r="C531" s="297"/>
      <c r="D531" s="297"/>
      <c r="E531" s="297"/>
      <c r="F531" s="297"/>
      <c r="G531" s="297"/>
      <c r="H531" s="297"/>
      <c r="I531" s="297"/>
      <c r="J531" s="297"/>
      <c r="K531" s="297"/>
      <c r="L531" s="297"/>
      <c r="M531" s="297"/>
      <c r="N531" s="297"/>
      <c r="O531" s="297"/>
      <c r="P531" s="297"/>
      <c r="Q531" s="297"/>
      <c r="R531" s="297"/>
      <c r="S531" s="297"/>
      <c r="T531" s="297"/>
      <c r="U531" s="297"/>
      <c r="V531" s="297"/>
      <c r="W531" s="297"/>
      <c r="X531" s="297"/>
      <c r="Y531" s="297"/>
      <c r="Z531" s="297"/>
    </row>
    <row r="532" spans="1:26" ht="15.75" customHeight="1">
      <c r="A532" s="297"/>
      <c r="B532" s="297"/>
      <c r="C532" s="297"/>
      <c r="D532" s="297"/>
      <c r="E532" s="297"/>
      <c r="F532" s="297"/>
      <c r="G532" s="297"/>
      <c r="H532" s="297"/>
      <c r="I532" s="297"/>
      <c r="J532" s="297"/>
      <c r="K532" s="297"/>
      <c r="L532" s="297"/>
      <c r="M532" s="297"/>
      <c r="N532" s="297"/>
      <c r="O532" s="297"/>
      <c r="P532" s="297"/>
      <c r="Q532" s="297"/>
      <c r="R532" s="297"/>
      <c r="S532" s="297"/>
      <c r="T532" s="297"/>
      <c r="U532" s="297"/>
      <c r="V532" s="297"/>
      <c r="W532" s="297"/>
      <c r="X532" s="297"/>
      <c r="Y532" s="297"/>
      <c r="Z532" s="297"/>
    </row>
    <row r="533" spans="1:26" ht="15.75" customHeight="1">
      <c r="A533" s="297"/>
      <c r="B533" s="297"/>
      <c r="C533" s="297"/>
      <c r="D533" s="297"/>
      <c r="E533" s="297"/>
      <c r="F533" s="297"/>
      <c r="G533" s="297"/>
      <c r="H533" s="297"/>
      <c r="I533" s="297"/>
      <c r="J533" s="297"/>
      <c r="K533" s="297"/>
      <c r="L533" s="297"/>
      <c r="M533" s="297"/>
      <c r="N533" s="297"/>
      <c r="O533" s="297"/>
      <c r="P533" s="297"/>
      <c r="Q533" s="297"/>
      <c r="R533" s="297"/>
      <c r="S533" s="297"/>
      <c r="T533" s="297"/>
      <c r="U533" s="297"/>
      <c r="V533" s="297"/>
      <c r="W533" s="297"/>
      <c r="X533" s="297"/>
      <c r="Y533" s="297"/>
      <c r="Z533" s="297"/>
    </row>
    <row r="534" spans="1:26" ht="15.75" customHeight="1">
      <c r="A534" s="297"/>
      <c r="B534" s="297"/>
      <c r="C534" s="297"/>
      <c r="D534" s="297"/>
      <c r="E534" s="297"/>
      <c r="F534" s="297"/>
      <c r="G534" s="297"/>
      <c r="H534" s="297"/>
      <c r="I534" s="297"/>
      <c r="J534" s="297"/>
      <c r="K534" s="297"/>
      <c r="L534" s="297"/>
      <c r="M534" s="297"/>
      <c r="N534" s="297"/>
      <c r="O534" s="297"/>
      <c r="P534" s="297"/>
      <c r="Q534" s="297"/>
      <c r="R534" s="297"/>
      <c r="S534" s="297"/>
      <c r="T534" s="297"/>
      <c r="U534" s="297"/>
      <c r="V534" s="297"/>
      <c r="W534" s="297"/>
      <c r="X534" s="297"/>
      <c r="Y534" s="297"/>
      <c r="Z534" s="297"/>
    </row>
    <row r="535" spans="1:26" ht="15.75" customHeight="1">
      <c r="A535" s="297"/>
      <c r="B535" s="297"/>
      <c r="C535" s="297"/>
      <c r="D535" s="297"/>
      <c r="E535" s="297"/>
      <c r="F535" s="297"/>
      <c r="G535" s="297"/>
      <c r="H535" s="297"/>
      <c r="I535" s="297"/>
      <c r="J535" s="297"/>
      <c r="K535" s="297"/>
      <c r="L535" s="297"/>
      <c r="M535" s="297"/>
      <c r="N535" s="297"/>
      <c r="O535" s="297"/>
      <c r="P535" s="297"/>
      <c r="Q535" s="297"/>
      <c r="R535" s="297"/>
      <c r="S535" s="297"/>
      <c r="T535" s="297"/>
      <c r="U535" s="297"/>
      <c r="V535" s="297"/>
      <c r="W535" s="297"/>
      <c r="X535" s="297"/>
      <c r="Y535" s="297"/>
      <c r="Z535" s="297"/>
    </row>
    <row r="536" spans="1:26" ht="15.75" customHeight="1">
      <c r="A536" s="297"/>
      <c r="B536" s="297"/>
      <c r="C536" s="297"/>
      <c r="D536" s="297"/>
      <c r="E536" s="297"/>
      <c r="F536" s="297"/>
      <c r="G536" s="297"/>
      <c r="H536" s="297"/>
      <c r="I536" s="297"/>
      <c r="J536" s="297"/>
      <c r="K536" s="297"/>
      <c r="L536" s="297"/>
      <c r="M536" s="297"/>
      <c r="N536" s="297"/>
      <c r="O536" s="297"/>
      <c r="P536" s="297"/>
      <c r="Q536" s="297"/>
      <c r="R536" s="297"/>
      <c r="S536" s="297"/>
      <c r="T536" s="297"/>
      <c r="U536" s="297"/>
      <c r="V536" s="297"/>
      <c r="W536" s="297"/>
      <c r="X536" s="297"/>
      <c r="Y536" s="297"/>
      <c r="Z536" s="297"/>
    </row>
    <row r="537" spans="1:26" ht="15.75" customHeight="1">
      <c r="A537" s="297"/>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row>
    <row r="538" spans="1:26" ht="15.75" customHeight="1">
      <c r="A538" s="297"/>
      <c r="B538" s="297"/>
      <c r="C538" s="297"/>
      <c r="D538" s="297"/>
      <c r="E538" s="297"/>
      <c r="F538" s="297"/>
      <c r="G538" s="297"/>
      <c r="H538" s="297"/>
      <c r="I538" s="297"/>
      <c r="J538" s="297"/>
      <c r="K538" s="297"/>
      <c r="L538" s="297"/>
      <c r="M538" s="297"/>
      <c r="N538" s="297"/>
      <c r="O538" s="297"/>
      <c r="P538" s="297"/>
      <c r="Q538" s="297"/>
      <c r="R538" s="297"/>
      <c r="S538" s="297"/>
      <c r="T538" s="297"/>
      <c r="U538" s="297"/>
      <c r="V538" s="297"/>
      <c r="W538" s="297"/>
      <c r="X538" s="297"/>
      <c r="Y538" s="297"/>
      <c r="Z538" s="297"/>
    </row>
    <row r="539" spans="1:26" ht="15.75" customHeight="1">
      <c r="A539" s="297"/>
      <c r="B539" s="297"/>
      <c r="C539" s="297"/>
      <c r="D539" s="297"/>
      <c r="E539" s="297"/>
      <c r="F539" s="297"/>
      <c r="G539" s="297"/>
      <c r="H539" s="297"/>
      <c r="I539" s="297"/>
      <c r="J539" s="297"/>
      <c r="K539" s="297"/>
      <c r="L539" s="297"/>
      <c r="M539" s="297"/>
      <c r="N539" s="297"/>
      <c r="O539" s="297"/>
      <c r="P539" s="297"/>
      <c r="Q539" s="297"/>
      <c r="R539" s="297"/>
      <c r="S539" s="297"/>
      <c r="T539" s="297"/>
      <c r="U539" s="297"/>
      <c r="V539" s="297"/>
      <c r="W539" s="297"/>
      <c r="X539" s="297"/>
      <c r="Y539" s="297"/>
      <c r="Z539" s="297"/>
    </row>
    <row r="540" spans="1:26" ht="15.75" customHeight="1">
      <c r="A540" s="297"/>
      <c r="B540" s="297"/>
      <c r="C540" s="297"/>
      <c r="D540" s="297"/>
      <c r="E540" s="297"/>
      <c r="F540" s="297"/>
      <c r="G540" s="297"/>
      <c r="H540" s="297"/>
      <c r="I540" s="297"/>
      <c r="J540" s="297"/>
      <c r="K540" s="297"/>
      <c r="L540" s="297"/>
      <c r="M540" s="297"/>
      <c r="N540" s="297"/>
      <c r="O540" s="297"/>
      <c r="P540" s="297"/>
      <c r="Q540" s="297"/>
      <c r="R540" s="297"/>
      <c r="S540" s="297"/>
      <c r="T540" s="297"/>
      <c r="U540" s="297"/>
      <c r="V540" s="297"/>
      <c r="W540" s="297"/>
      <c r="X540" s="297"/>
      <c r="Y540" s="297"/>
      <c r="Z540" s="297"/>
    </row>
    <row r="541" spans="1:26" ht="15.75" customHeight="1">
      <c r="A541" s="297"/>
      <c r="B541" s="297"/>
      <c r="C541" s="297"/>
      <c r="D541" s="297"/>
      <c r="E541" s="297"/>
      <c r="F541" s="297"/>
      <c r="G541" s="297"/>
      <c r="H541" s="297"/>
      <c r="I541" s="297"/>
      <c r="J541" s="297"/>
      <c r="K541" s="297"/>
      <c r="L541" s="297"/>
      <c r="M541" s="297"/>
      <c r="N541" s="297"/>
      <c r="O541" s="297"/>
      <c r="P541" s="297"/>
      <c r="Q541" s="297"/>
      <c r="R541" s="297"/>
      <c r="S541" s="297"/>
      <c r="T541" s="297"/>
      <c r="U541" s="297"/>
      <c r="V541" s="297"/>
      <c r="W541" s="297"/>
      <c r="X541" s="297"/>
      <c r="Y541" s="297"/>
      <c r="Z541" s="297"/>
    </row>
    <row r="542" spans="1:26" ht="15.75" customHeight="1">
      <c r="A542" s="297"/>
      <c r="B542" s="297"/>
      <c r="C542" s="297"/>
      <c r="D542" s="297"/>
      <c r="E542" s="297"/>
      <c r="F542" s="297"/>
      <c r="G542" s="297"/>
      <c r="H542" s="297"/>
      <c r="I542" s="297"/>
      <c r="J542" s="297"/>
      <c r="K542" s="297"/>
      <c r="L542" s="297"/>
      <c r="M542" s="297"/>
      <c r="N542" s="297"/>
      <c r="O542" s="297"/>
      <c r="P542" s="297"/>
      <c r="Q542" s="297"/>
      <c r="R542" s="297"/>
      <c r="S542" s="297"/>
      <c r="T542" s="297"/>
      <c r="U542" s="297"/>
      <c r="V542" s="297"/>
      <c r="W542" s="297"/>
      <c r="X542" s="297"/>
      <c r="Y542" s="297"/>
      <c r="Z542" s="297"/>
    </row>
    <row r="543" spans="1:26" ht="15.75" customHeight="1">
      <c r="A543" s="297"/>
      <c r="B543" s="297"/>
      <c r="C543" s="297"/>
      <c r="D543" s="297"/>
      <c r="E543" s="297"/>
      <c r="F543" s="297"/>
      <c r="G543" s="297"/>
      <c r="H543" s="297"/>
      <c r="I543" s="297"/>
      <c r="J543" s="297"/>
      <c r="K543" s="297"/>
      <c r="L543" s="297"/>
      <c r="M543" s="297"/>
      <c r="N543" s="297"/>
      <c r="O543" s="297"/>
      <c r="P543" s="297"/>
      <c r="Q543" s="297"/>
      <c r="R543" s="297"/>
      <c r="S543" s="297"/>
      <c r="T543" s="297"/>
      <c r="U543" s="297"/>
      <c r="V543" s="297"/>
      <c r="W543" s="297"/>
      <c r="X543" s="297"/>
      <c r="Y543" s="297"/>
      <c r="Z543" s="297"/>
    </row>
    <row r="544" spans="1:26" ht="15.75" customHeight="1">
      <c r="A544" s="297"/>
      <c r="B544" s="297"/>
      <c r="C544" s="297"/>
      <c r="D544" s="297"/>
      <c r="E544" s="297"/>
      <c r="F544" s="297"/>
      <c r="G544" s="297"/>
      <c r="H544" s="297"/>
      <c r="I544" s="297"/>
      <c r="J544" s="297"/>
      <c r="K544" s="297"/>
      <c r="L544" s="297"/>
      <c r="M544" s="297"/>
      <c r="N544" s="297"/>
      <c r="O544" s="297"/>
      <c r="P544" s="297"/>
      <c r="Q544" s="297"/>
      <c r="R544" s="297"/>
      <c r="S544" s="297"/>
      <c r="T544" s="297"/>
      <c r="U544" s="297"/>
      <c r="V544" s="297"/>
      <c r="W544" s="297"/>
      <c r="X544" s="297"/>
      <c r="Y544" s="297"/>
      <c r="Z544" s="297"/>
    </row>
    <row r="545" spans="1:26" ht="15.75" customHeight="1">
      <c r="A545" s="297"/>
      <c r="B545" s="297"/>
      <c r="C545" s="297"/>
      <c r="D545" s="297"/>
      <c r="E545" s="297"/>
      <c r="F545" s="297"/>
      <c r="G545" s="297"/>
      <c r="H545" s="297"/>
      <c r="I545" s="297"/>
      <c r="J545" s="297"/>
      <c r="K545" s="297"/>
      <c r="L545" s="297"/>
      <c r="M545" s="297"/>
      <c r="N545" s="297"/>
      <c r="O545" s="297"/>
      <c r="P545" s="297"/>
      <c r="Q545" s="297"/>
      <c r="R545" s="297"/>
      <c r="S545" s="297"/>
      <c r="T545" s="297"/>
      <c r="U545" s="297"/>
      <c r="V545" s="297"/>
      <c r="W545" s="297"/>
      <c r="X545" s="297"/>
      <c r="Y545" s="297"/>
      <c r="Z545" s="297"/>
    </row>
    <row r="546" spans="1:26" ht="15.75" customHeight="1">
      <c r="A546" s="297"/>
      <c r="B546" s="297"/>
      <c r="C546" s="297"/>
      <c r="D546" s="297"/>
      <c r="E546" s="297"/>
      <c r="F546" s="297"/>
      <c r="G546" s="297"/>
      <c r="H546" s="297"/>
      <c r="I546" s="297"/>
      <c r="J546" s="297"/>
      <c r="K546" s="297"/>
      <c r="L546" s="297"/>
      <c r="M546" s="297"/>
      <c r="N546" s="297"/>
      <c r="O546" s="297"/>
      <c r="P546" s="297"/>
      <c r="Q546" s="297"/>
      <c r="R546" s="297"/>
      <c r="S546" s="297"/>
      <c r="T546" s="297"/>
      <c r="U546" s="297"/>
      <c r="V546" s="297"/>
      <c r="W546" s="297"/>
      <c r="X546" s="297"/>
      <c r="Y546" s="297"/>
      <c r="Z546" s="297"/>
    </row>
    <row r="547" spans="1:26" ht="15.75" customHeight="1">
      <c r="A547" s="297"/>
      <c r="B547" s="297"/>
      <c r="C547" s="297"/>
      <c r="D547" s="297"/>
      <c r="E547" s="297"/>
      <c r="F547" s="297"/>
      <c r="G547" s="297"/>
      <c r="H547" s="297"/>
      <c r="I547" s="297"/>
      <c r="J547" s="297"/>
      <c r="K547" s="297"/>
      <c r="L547" s="297"/>
      <c r="M547" s="297"/>
      <c r="N547" s="297"/>
      <c r="O547" s="297"/>
      <c r="P547" s="297"/>
      <c r="Q547" s="297"/>
      <c r="R547" s="297"/>
      <c r="S547" s="297"/>
      <c r="T547" s="297"/>
      <c r="U547" s="297"/>
      <c r="V547" s="297"/>
      <c r="W547" s="297"/>
      <c r="X547" s="297"/>
      <c r="Y547" s="297"/>
      <c r="Z547" s="297"/>
    </row>
    <row r="548" spans="1:26" ht="15.75" customHeight="1">
      <c r="A548" s="297"/>
      <c r="B548" s="297"/>
      <c r="C548" s="297"/>
      <c r="D548" s="297"/>
      <c r="E548" s="297"/>
      <c r="F548" s="297"/>
      <c r="G548" s="297"/>
      <c r="H548" s="297"/>
      <c r="I548" s="297"/>
      <c r="J548" s="297"/>
      <c r="K548" s="297"/>
      <c r="L548" s="297"/>
      <c r="M548" s="297"/>
      <c r="N548" s="297"/>
      <c r="O548" s="297"/>
      <c r="P548" s="297"/>
      <c r="Q548" s="297"/>
      <c r="R548" s="297"/>
      <c r="S548" s="297"/>
      <c r="T548" s="297"/>
      <c r="U548" s="297"/>
      <c r="V548" s="297"/>
      <c r="W548" s="297"/>
      <c r="X548" s="297"/>
      <c r="Y548" s="297"/>
      <c r="Z548" s="297"/>
    </row>
    <row r="549" spans="1:26" ht="15.75" customHeight="1">
      <c r="A549" s="297"/>
      <c r="B549" s="297"/>
      <c r="C549" s="297"/>
      <c r="D549" s="297"/>
      <c r="E549" s="297"/>
      <c r="F549" s="297"/>
      <c r="G549" s="297"/>
      <c r="H549" s="297"/>
      <c r="I549" s="297"/>
      <c r="J549" s="297"/>
      <c r="K549" s="297"/>
      <c r="L549" s="297"/>
      <c r="M549" s="297"/>
      <c r="N549" s="297"/>
      <c r="O549" s="297"/>
      <c r="P549" s="297"/>
      <c r="Q549" s="297"/>
      <c r="R549" s="297"/>
      <c r="S549" s="297"/>
      <c r="T549" s="297"/>
      <c r="U549" s="297"/>
      <c r="V549" s="297"/>
      <c r="W549" s="297"/>
      <c r="X549" s="297"/>
      <c r="Y549" s="297"/>
      <c r="Z549" s="297"/>
    </row>
    <row r="550" spans="1:26" ht="15.75" customHeight="1">
      <c r="A550" s="297"/>
      <c r="B550" s="297"/>
      <c r="C550" s="297"/>
      <c r="D550" s="297"/>
      <c r="E550" s="297"/>
      <c r="F550" s="297"/>
      <c r="G550" s="297"/>
      <c r="H550" s="297"/>
      <c r="I550" s="297"/>
      <c r="J550" s="297"/>
      <c r="K550" s="297"/>
      <c r="L550" s="297"/>
      <c r="M550" s="297"/>
      <c r="N550" s="297"/>
      <c r="O550" s="297"/>
      <c r="P550" s="297"/>
      <c r="Q550" s="297"/>
      <c r="R550" s="297"/>
      <c r="S550" s="297"/>
      <c r="T550" s="297"/>
      <c r="U550" s="297"/>
      <c r="V550" s="297"/>
      <c r="W550" s="297"/>
      <c r="X550" s="297"/>
      <c r="Y550" s="297"/>
      <c r="Z550" s="297"/>
    </row>
    <row r="551" spans="1:26" ht="15.75" customHeight="1">
      <c r="A551" s="297"/>
      <c r="B551" s="297"/>
      <c r="C551" s="297"/>
      <c r="D551" s="297"/>
      <c r="E551" s="297"/>
      <c r="F551" s="297"/>
      <c r="G551" s="297"/>
      <c r="H551" s="297"/>
      <c r="I551" s="297"/>
      <c r="J551" s="297"/>
      <c r="K551" s="297"/>
      <c r="L551" s="297"/>
      <c r="M551" s="297"/>
      <c r="N551" s="297"/>
      <c r="O551" s="297"/>
      <c r="P551" s="297"/>
      <c r="Q551" s="297"/>
      <c r="R551" s="297"/>
      <c r="S551" s="297"/>
      <c r="T551" s="297"/>
      <c r="U551" s="297"/>
      <c r="V551" s="297"/>
      <c r="W551" s="297"/>
      <c r="X551" s="297"/>
      <c r="Y551" s="297"/>
      <c r="Z551" s="297"/>
    </row>
    <row r="552" spans="1:26" ht="15.75" customHeight="1">
      <c r="A552" s="297"/>
      <c r="B552" s="297"/>
      <c r="C552" s="297"/>
      <c r="D552" s="297"/>
      <c r="E552" s="297"/>
      <c r="F552" s="297"/>
      <c r="G552" s="297"/>
      <c r="H552" s="297"/>
      <c r="I552" s="297"/>
      <c r="J552" s="297"/>
      <c r="K552" s="297"/>
      <c r="L552" s="297"/>
      <c r="M552" s="297"/>
      <c r="N552" s="297"/>
      <c r="O552" s="297"/>
      <c r="P552" s="297"/>
      <c r="Q552" s="297"/>
      <c r="R552" s="297"/>
      <c r="S552" s="297"/>
      <c r="T552" s="297"/>
      <c r="U552" s="297"/>
      <c r="V552" s="297"/>
      <c r="W552" s="297"/>
      <c r="X552" s="297"/>
      <c r="Y552" s="297"/>
      <c r="Z552" s="297"/>
    </row>
    <row r="553" spans="1:26" ht="15.75" customHeight="1">
      <c r="A553" s="297"/>
      <c r="B553" s="297"/>
      <c r="C553" s="297"/>
      <c r="D553" s="297"/>
      <c r="E553" s="297"/>
      <c r="F553" s="297"/>
      <c r="G553" s="297"/>
      <c r="H553" s="297"/>
      <c r="I553" s="297"/>
      <c r="J553" s="297"/>
      <c r="K553" s="297"/>
      <c r="L553" s="297"/>
      <c r="M553" s="297"/>
      <c r="N553" s="297"/>
      <c r="O553" s="297"/>
      <c r="P553" s="297"/>
      <c r="Q553" s="297"/>
      <c r="R553" s="297"/>
      <c r="S553" s="297"/>
      <c r="T553" s="297"/>
      <c r="U553" s="297"/>
      <c r="V553" s="297"/>
      <c r="W553" s="297"/>
      <c r="X553" s="297"/>
      <c r="Y553" s="297"/>
      <c r="Z553" s="297"/>
    </row>
    <row r="554" spans="1:26" ht="15.75" customHeight="1">
      <c r="A554" s="297"/>
      <c r="B554" s="297"/>
      <c r="C554" s="297"/>
      <c r="D554" s="297"/>
      <c r="E554" s="297"/>
      <c r="F554" s="297"/>
      <c r="G554" s="297"/>
      <c r="H554" s="297"/>
      <c r="I554" s="297"/>
      <c r="J554" s="297"/>
      <c r="K554" s="297"/>
      <c r="L554" s="297"/>
      <c r="M554" s="297"/>
      <c r="N554" s="297"/>
      <c r="O554" s="297"/>
      <c r="P554" s="297"/>
      <c r="Q554" s="297"/>
      <c r="R554" s="297"/>
      <c r="S554" s="297"/>
      <c r="T554" s="297"/>
      <c r="U554" s="297"/>
      <c r="V554" s="297"/>
      <c r="W554" s="297"/>
      <c r="X554" s="297"/>
      <c r="Y554" s="297"/>
      <c r="Z554" s="297"/>
    </row>
    <row r="555" spans="1:26" ht="15.75" customHeight="1">
      <c r="A555" s="297"/>
      <c r="B555" s="297"/>
      <c r="C555" s="297"/>
      <c r="D555" s="297"/>
      <c r="E555" s="297"/>
      <c r="F555" s="297"/>
      <c r="G555" s="297"/>
      <c r="H555" s="297"/>
      <c r="I555" s="297"/>
      <c r="J555" s="297"/>
      <c r="K555" s="297"/>
      <c r="L555" s="297"/>
      <c r="M555" s="297"/>
      <c r="N555" s="297"/>
      <c r="O555" s="297"/>
      <c r="P555" s="297"/>
      <c r="Q555" s="297"/>
      <c r="R555" s="297"/>
      <c r="S555" s="297"/>
      <c r="T555" s="297"/>
      <c r="U555" s="297"/>
      <c r="V555" s="297"/>
      <c r="W555" s="297"/>
      <c r="X555" s="297"/>
      <c r="Y555" s="297"/>
      <c r="Z555" s="297"/>
    </row>
    <row r="556" spans="1:26" ht="15.75" customHeight="1">
      <c r="A556" s="297"/>
      <c r="B556" s="297"/>
      <c r="C556" s="297"/>
      <c r="D556" s="297"/>
      <c r="E556" s="297"/>
      <c r="F556" s="297"/>
      <c r="G556" s="297"/>
      <c r="H556" s="297"/>
      <c r="I556" s="297"/>
      <c r="J556" s="297"/>
      <c r="K556" s="297"/>
      <c r="L556" s="297"/>
      <c r="M556" s="297"/>
      <c r="N556" s="297"/>
      <c r="O556" s="297"/>
      <c r="P556" s="297"/>
      <c r="Q556" s="297"/>
      <c r="R556" s="297"/>
      <c r="S556" s="297"/>
      <c r="T556" s="297"/>
      <c r="U556" s="297"/>
      <c r="V556" s="297"/>
      <c r="W556" s="297"/>
      <c r="X556" s="297"/>
      <c r="Y556" s="297"/>
      <c r="Z556" s="297"/>
    </row>
    <row r="557" spans="1:26" ht="15.75" customHeight="1">
      <c r="A557" s="297"/>
      <c r="B557" s="297"/>
      <c r="C557" s="297"/>
      <c r="D557" s="297"/>
      <c r="E557" s="297"/>
      <c r="F557" s="297"/>
      <c r="G557" s="297"/>
      <c r="H557" s="297"/>
      <c r="I557" s="297"/>
      <c r="J557" s="297"/>
      <c r="K557" s="297"/>
      <c r="L557" s="297"/>
      <c r="M557" s="297"/>
      <c r="N557" s="297"/>
      <c r="O557" s="297"/>
      <c r="P557" s="297"/>
      <c r="Q557" s="297"/>
      <c r="R557" s="297"/>
      <c r="S557" s="297"/>
      <c r="T557" s="297"/>
      <c r="U557" s="297"/>
      <c r="V557" s="297"/>
      <c r="W557" s="297"/>
      <c r="X557" s="297"/>
      <c r="Y557" s="297"/>
      <c r="Z557" s="297"/>
    </row>
    <row r="558" spans="1:26" ht="15.75" customHeight="1">
      <c r="A558" s="297"/>
      <c r="B558" s="297"/>
      <c r="C558" s="297"/>
      <c r="D558" s="297"/>
      <c r="E558" s="297"/>
      <c r="F558" s="297"/>
      <c r="G558" s="297"/>
      <c r="H558" s="297"/>
      <c r="I558" s="297"/>
      <c r="J558" s="297"/>
      <c r="K558" s="297"/>
      <c r="L558" s="297"/>
      <c r="M558" s="297"/>
      <c r="N558" s="297"/>
      <c r="O558" s="297"/>
      <c r="P558" s="297"/>
      <c r="Q558" s="297"/>
      <c r="R558" s="297"/>
      <c r="S558" s="297"/>
      <c r="T558" s="297"/>
      <c r="U558" s="297"/>
      <c r="V558" s="297"/>
      <c r="W558" s="297"/>
      <c r="X558" s="297"/>
      <c r="Y558" s="297"/>
      <c r="Z558" s="297"/>
    </row>
    <row r="559" spans="1:26" ht="15.75" customHeight="1">
      <c r="A559" s="297"/>
      <c r="B559" s="297"/>
      <c r="C559" s="297"/>
      <c r="D559" s="297"/>
      <c r="E559" s="297"/>
      <c r="F559" s="297"/>
      <c r="G559" s="297"/>
      <c r="H559" s="297"/>
      <c r="I559" s="297"/>
      <c r="J559" s="297"/>
      <c r="K559" s="297"/>
      <c r="L559" s="297"/>
      <c r="M559" s="297"/>
      <c r="N559" s="297"/>
      <c r="O559" s="297"/>
      <c r="P559" s="297"/>
      <c r="Q559" s="297"/>
      <c r="R559" s="297"/>
      <c r="S559" s="297"/>
      <c r="T559" s="297"/>
      <c r="U559" s="297"/>
      <c r="V559" s="297"/>
      <c r="W559" s="297"/>
      <c r="X559" s="297"/>
      <c r="Y559" s="297"/>
      <c r="Z559" s="297"/>
    </row>
    <row r="560" spans="1:26" ht="15.75" customHeight="1">
      <c r="A560" s="297"/>
      <c r="B560" s="297"/>
      <c r="C560" s="297"/>
      <c r="D560" s="297"/>
      <c r="E560" s="297"/>
      <c r="F560" s="297"/>
      <c r="G560" s="297"/>
      <c r="H560" s="297"/>
      <c r="I560" s="297"/>
      <c r="J560" s="297"/>
      <c r="K560" s="297"/>
      <c r="L560" s="297"/>
      <c r="M560" s="297"/>
      <c r="N560" s="297"/>
      <c r="O560" s="297"/>
      <c r="P560" s="297"/>
      <c r="Q560" s="297"/>
      <c r="R560" s="297"/>
      <c r="S560" s="297"/>
      <c r="T560" s="297"/>
      <c r="U560" s="297"/>
      <c r="V560" s="297"/>
      <c r="W560" s="297"/>
      <c r="X560" s="297"/>
      <c r="Y560" s="297"/>
      <c r="Z560" s="297"/>
    </row>
    <row r="561" spans="1:26" ht="15.75" customHeight="1">
      <c r="A561" s="297"/>
      <c r="B561" s="297"/>
      <c r="C561" s="297"/>
      <c r="D561" s="297"/>
      <c r="E561" s="297"/>
      <c r="F561" s="297"/>
      <c r="G561" s="297"/>
      <c r="H561" s="297"/>
      <c r="I561" s="297"/>
      <c r="J561" s="297"/>
      <c r="K561" s="297"/>
      <c r="L561" s="297"/>
      <c r="M561" s="297"/>
      <c r="N561" s="297"/>
      <c r="O561" s="297"/>
      <c r="P561" s="297"/>
      <c r="Q561" s="297"/>
      <c r="R561" s="297"/>
      <c r="S561" s="297"/>
      <c r="T561" s="297"/>
      <c r="U561" s="297"/>
      <c r="V561" s="297"/>
      <c r="W561" s="297"/>
      <c r="X561" s="297"/>
      <c r="Y561" s="297"/>
      <c r="Z561" s="297"/>
    </row>
    <row r="562" spans="1:26" ht="15.75" customHeight="1">
      <c r="A562" s="297"/>
      <c r="B562" s="297"/>
      <c r="C562" s="297"/>
      <c r="D562" s="297"/>
      <c r="E562" s="297"/>
      <c r="F562" s="297"/>
      <c r="G562" s="297"/>
      <c r="H562" s="297"/>
      <c r="I562" s="297"/>
      <c r="J562" s="297"/>
      <c r="K562" s="297"/>
      <c r="L562" s="297"/>
      <c r="M562" s="297"/>
      <c r="N562" s="297"/>
      <c r="O562" s="297"/>
      <c r="P562" s="297"/>
      <c r="Q562" s="297"/>
      <c r="R562" s="297"/>
      <c r="S562" s="297"/>
      <c r="T562" s="297"/>
      <c r="U562" s="297"/>
      <c r="V562" s="297"/>
      <c r="W562" s="297"/>
      <c r="X562" s="297"/>
      <c r="Y562" s="297"/>
      <c r="Z562" s="297"/>
    </row>
    <row r="563" spans="1:26" ht="15.75" customHeight="1">
      <c r="A563" s="297"/>
      <c r="B563" s="297"/>
      <c r="C563" s="297"/>
      <c r="D563" s="297"/>
      <c r="E563" s="297"/>
      <c r="F563" s="297"/>
      <c r="G563" s="297"/>
      <c r="H563" s="297"/>
      <c r="I563" s="297"/>
      <c r="J563" s="297"/>
      <c r="K563" s="297"/>
      <c r="L563" s="297"/>
      <c r="M563" s="297"/>
      <c r="N563" s="297"/>
      <c r="O563" s="297"/>
      <c r="P563" s="297"/>
      <c r="Q563" s="297"/>
      <c r="R563" s="297"/>
      <c r="S563" s="297"/>
      <c r="T563" s="297"/>
      <c r="U563" s="297"/>
      <c r="V563" s="297"/>
      <c r="W563" s="297"/>
      <c r="X563" s="297"/>
      <c r="Y563" s="297"/>
      <c r="Z563" s="297"/>
    </row>
    <row r="564" spans="1:26" ht="15.75" customHeight="1">
      <c r="A564" s="297"/>
      <c r="B564" s="297"/>
      <c r="C564" s="297"/>
      <c r="D564" s="297"/>
      <c r="E564" s="297"/>
      <c r="F564" s="297"/>
      <c r="G564" s="297"/>
      <c r="H564" s="297"/>
      <c r="I564" s="297"/>
      <c r="J564" s="297"/>
      <c r="K564" s="297"/>
      <c r="L564" s="297"/>
      <c r="M564" s="297"/>
      <c r="N564" s="297"/>
      <c r="O564" s="297"/>
      <c r="P564" s="297"/>
      <c r="Q564" s="297"/>
      <c r="R564" s="297"/>
      <c r="S564" s="297"/>
      <c r="T564" s="297"/>
      <c r="U564" s="297"/>
      <c r="V564" s="297"/>
      <c r="W564" s="297"/>
      <c r="X564" s="297"/>
      <c r="Y564" s="297"/>
      <c r="Z564" s="297"/>
    </row>
    <row r="565" spans="1:26" ht="15.75" customHeight="1">
      <c r="A565" s="297"/>
      <c r="B565" s="297"/>
      <c r="C565" s="297"/>
      <c r="D565" s="297"/>
      <c r="E565" s="297"/>
      <c r="F565" s="297"/>
      <c r="G565" s="297"/>
      <c r="H565" s="297"/>
      <c r="I565" s="297"/>
      <c r="J565" s="297"/>
      <c r="K565" s="297"/>
      <c r="L565" s="297"/>
      <c r="M565" s="297"/>
      <c r="N565" s="297"/>
      <c r="O565" s="297"/>
      <c r="P565" s="297"/>
      <c r="Q565" s="297"/>
      <c r="R565" s="297"/>
      <c r="S565" s="297"/>
      <c r="T565" s="297"/>
      <c r="U565" s="297"/>
      <c r="V565" s="297"/>
      <c r="W565" s="297"/>
      <c r="X565" s="297"/>
      <c r="Y565" s="297"/>
      <c r="Z565" s="297"/>
    </row>
    <row r="566" spans="1:26" ht="15.75" customHeight="1">
      <c r="A566" s="297"/>
      <c r="B566" s="297"/>
      <c r="C566" s="297"/>
      <c r="D566" s="297"/>
      <c r="E566" s="297"/>
      <c r="F566" s="297"/>
      <c r="G566" s="297"/>
      <c r="H566" s="297"/>
      <c r="I566" s="297"/>
      <c r="J566" s="297"/>
      <c r="K566" s="297"/>
      <c r="L566" s="297"/>
      <c r="M566" s="297"/>
      <c r="N566" s="297"/>
      <c r="O566" s="297"/>
      <c r="P566" s="297"/>
      <c r="Q566" s="297"/>
      <c r="R566" s="297"/>
      <c r="S566" s="297"/>
      <c r="T566" s="297"/>
      <c r="U566" s="297"/>
      <c r="V566" s="297"/>
      <c r="W566" s="297"/>
      <c r="X566" s="297"/>
      <c r="Y566" s="297"/>
      <c r="Z566" s="297"/>
    </row>
    <row r="567" spans="1:26" ht="15.75" customHeight="1">
      <c r="A567" s="297"/>
      <c r="B567" s="297"/>
      <c r="C567" s="297"/>
      <c r="D567" s="297"/>
      <c r="E567" s="297"/>
      <c r="F567" s="297"/>
      <c r="G567" s="297"/>
      <c r="H567" s="297"/>
      <c r="I567" s="297"/>
      <c r="J567" s="297"/>
      <c r="K567" s="297"/>
      <c r="L567" s="297"/>
      <c r="M567" s="297"/>
      <c r="N567" s="297"/>
      <c r="O567" s="297"/>
      <c r="P567" s="297"/>
      <c r="Q567" s="297"/>
      <c r="R567" s="297"/>
      <c r="S567" s="297"/>
      <c r="T567" s="297"/>
      <c r="U567" s="297"/>
      <c r="V567" s="297"/>
      <c r="W567" s="297"/>
      <c r="X567" s="297"/>
      <c r="Y567" s="297"/>
      <c r="Z567" s="297"/>
    </row>
    <row r="568" spans="1:26" ht="15.75" customHeight="1">
      <c r="A568" s="297"/>
      <c r="B568" s="297"/>
      <c r="C568" s="297"/>
      <c r="D568" s="297"/>
      <c r="E568" s="297"/>
      <c r="F568" s="297"/>
      <c r="G568" s="297"/>
      <c r="H568" s="297"/>
      <c r="I568" s="297"/>
      <c r="J568" s="297"/>
      <c r="K568" s="297"/>
      <c r="L568" s="297"/>
      <c r="M568" s="297"/>
      <c r="N568" s="297"/>
      <c r="O568" s="297"/>
      <c r="P568" s="297"/>
      <c r="Q568" s="297"/>
      <c r="R568" s="297"/>
      <c r="S568" s="297"/>
      <c r="T568" s="297"/>
      <c r="U568" s="297"/>
      <c r="V568" s="297"/>
      <c r="W568" s="297"/>
      <c r="X568" s="297"/>
      <c r="Y568" s="297"/>
      <c r="Z568" s="297"/>
    </row>
    <row r="569" spans="1:26" ht="15.75" customHeight="1">
      <c r="A569" s="297"/>
      <c r="B569" s="297"/>
      <c r="C569" s="297"/>
      <c r="D569" s="297"/>
      <c r="E569" s="297"/>
      <c r="F569" s="297"/>
      <c r="G569" s="297"/>
      <c r="H569" s="297"/>
      <c r="I569" s="297"/>
      <c r="J569" s="297"/>
      <c r="K569" s="297"/>
      <c r="L569" s="297"/>
      <c r="M569" s="297"/>
      <c r="N569" s="297"/>
      <c r="O569" s="297"/>
      <c r="P569" s="297"/>
      <c r="Q569" s="297"/>
      <c r="R569" s="297"/>
      <c r="S569" s="297"/>
      <c r="T569" s="297"/>
      <c r="U569" s="297"/>
      <c r="V569" s="297"/>
      <c r="W569" s="297"/>
      <c r="X569" s="297"/>
      <c r="Y569" s="297"/>
      <c r="Z569" s="297"/>
    </row>
    <row r="570" spans="1:26" ht="15.75" customHeight="1">
      <c r="A570" s="297"/>
      <c r="B570" s="297"/>
      <c r="C570" s="297"/>
      <c r="D570" s="297"/>
      <c r="E570" s="297"/>
      <c r="F570" s="297"/>
      <c r="G570" s="297"/>
      <c r="H570" s="297"/>
      <c r="I570" s="297"/>
      <c r="J570" s="297"/>
      <c r="K570" s="297"/>
      <c r="L570" s="297"/>
      <c r="M570" s="297"/>
      <c r="N570" s="297"/>
      <c r="O570" s="297"/>
      <c r="P570" s="297"/>
      <c r="Q570" s="297"/>
      <c r="R570" s="297"/>
      <c r="S570" s="297"/>
      <c r="T570" s="297"/>
      <c r="U570" s="297"/>
      <c r="V570" s="297"/>
      <c r="W570" s="297"/>
      <c r="X570" s="297"/>
      <c r="Y570" s="297"/>
      <c r="Z570" s="297"/>
    </row>
    <row r="571" spans="1:26" ht="15.75" customHeight="1">
      <c r="A571" s="297"/>
      <c r="B571" s="297"/>
      <c r="C571" s="297"/>
      <c r="D571" s="297"/>
      <c r="E571" s="297"/>
      <c r="F571" s="297"/>
      <c r="G571" s="297"/>
      <c r="H571" s="297"/>
      <c r="I571" s="297"/>
      <c r="J571" s="297"/>
      <c r="K571" s="297"/>
      <c r="L571" s="297"/>
      <c r="M571" s="297"/>
      <c r="N571" s="297"/>
      <c r="O571" s="297"/>
      <c r="P571" s="297"/>
      <c r="Q571" s="297"/>
      <c r="R571" s="297"/>
      <c r="S571" s="297"/>
      <c r="T571" s="297"/>
      <c r="U571" s="297"/>
      <c r="V571" s="297"/>
      <c r="W571" s="297"/>
      <c r="X571" s="297"/>
      <c r="Y571" s="297"/>
      <c r="Z571" s="297"/>
    </row>
    <row r="572" spans="1:26" ht="15.75" customHeight="1">
      <c r="A572" s="297"/>
      <c r="B572" s="297"/>
      <c r="C572" s="297"/>
      <c r="D572" s="297"/>
      <c r="E572" s="297"/>
      <c r="F572" s="297"/>
      <c r="G572" s="297"/>
      <c r="H572" s="297"/>
      <c r="I572" s="297"/>
      <c r="J572" s="297"/>
      <c r="K572" s="297"/>
      <c r="L572" s="297"/>
      <c r="M572" s="297"/>
      <c r="N572" s="297"/>
      <c r="O572" s="297"/>
      <c r="P572" s="297"/>
      <c r="Q572" s="297"/>
      <c r="R572" s="297"/>
      <c r="S572" s="297"/>
      <c r="T572" s="297"/>
      <c r="U572" s="297"/>
      <c r="V572" s="297"/>
      <c r="W572" s="297"/>
      <c r="X572" s="297"/>
      <c r="Y572" s="297"/>
      <c r="Z572" s="297"/>
    </row>
    <row r="573" spans="1:26" ht="15.75" customHeight="1">
      <c r="A573" s="297"/>
      <c r="B573" s="297"/>
      <c r="C573" s="297"/>
      <c r="D573" s="297"/>
      <c r="E573" s="297"/>
      <c r="F573" s="297"/>
      <c r="G573" s="297"/>
      <c r="H573" s="297"/>
      <c r="I573" s="297"/>
      <c r="J573" s="297"/>
      <c r="K573" s="297"/>
      <c r="L573" s="297"/>
      <c r="M573" s="297"/>
      <c r="N573" s="297"/>
      <c r="O573" s="297"/>
      <c r="P573" s="297"/>
      <c r="Q573" s="297"/>
      <c r="R573" s="297"/>
      <c r="S573" s="297"/>
      <c r="T573" s="297"/>
      <c r="U573" s="297"/>
      <c r="V573" s="297"/>
      <c r="W573" s="297"/>
      <c r="X573" s="297"/>
      <c r="Y573" s="297"/>
      <c r="Z573" s="297"/>
    </row>
    <row r="574" spans="1:26" ht="15.75" customHeight="1">
      <c r="A574" s="297"/>
      <c r="B574" s="297"/>
      <c r="C574" s="297"/>
      <c r="D574" s="297"/>
      <c r="E574" s="297"/>
      <c r="F574" s="297"/>
      <c r="G574" s="297"/>
      <c r="H574" s="297"/>
      <c r="I574" s="297"/>
      <c r="J574" s="297"/>
      <c r="K574" s="297"/>
      <c r="L574" s="297"/>
      <c r="M574" s="297"/>
      <c r="N574" s="297"/>
      <c r="O574" s="297"/>
      <c r="P574" s="297"/>
      <c r="Q574" s="297"/>
      <c r="R574" s="297"/>
      <c r="S574" s="297"/>
      <c r="T574" s="297"/>
      <c r="U574" s="297"/>
      <c r="V574" s="297"/>
      <c r="W574" s="297"/>
      <c r="X574" s="297"/>
      <c r="Y574" s="297"/>
      <c r="Z574" s="297"/>
    </row>
    <row r="575" spans="1:26" ht="15.75" customHeight="1">
      <c r="A575" s="297"/>
      <c r="B575" s="297"/>
      <c r="C575" s="297"/>
      <c r="D575" s="297"/>
      <c r="E575" s="297"/>
      <c r="F575" s="297"/>
      <c r="G575" s="297"/>
      <c r="H575" s="297"/>
      <c r="I575" s="297"/>
      <c r="J575" s="297"/>
      <c r="K575" s="297"/>
      <c r="L575" s="297"/>
      <c r="M575" s="297"/>
      <c r="N575" s="297"/>
      <c r="O575" s="297"/>
      <c r="P575" s="297"/>
      <c r="Q575" s="297"/>
      <c r="R575" s="297"/>
      <c r="S575" s="297"/>
      <c r="T575" s="297"/>
      <c r="U575" s="297"/>
      <c r="V575" s="297"/>
      <c r="W575" s="297"/>
      <c r="X575" s="297"/>
      <c r="Y575" s="297"/>
      <c r="Z575" s="297"/>
    </row>
    <row r="576" spans="1:26" ht="15.75" customHeight="1">
      <c r="A576" s="297"/>
      <c r="B576" s="297"/>
      <c r="C576" s="297"/>
      <c r="D576" s="297"/>
      <c r="E576" s="297"/>
      <c r="F576" s="297"/>
      <c r="G576" s="297"/>
      <c r="H576" s="297"/>
      <c r="I576" s="297"/>
      <c r="J576" s="297"/>
      <c r="K576" s="297"/>
      <c r="L576" s="297"/>
      <c r="M576" s="297"/>
      <c r="N576" s="297"/>
      <c r="O576" s="297"/>
      <c r="P576" s="297"/>
      <c r="Q576" s="297"/>
      <c r="R576" s="297"/>
      <c r="S576" s="297"/>
      <c r="T576" s="297"/>
      <c r="U576" s="297"/>
      <c r="V576" s="297"/>
      <c r="W576" s="297"/>
      <c r="X576" s="297"/>
      <c r="Y576" s="297"/>
      <c r="Z576" s="297"/>
    </row>
    <row r="577" spans="1:26" ht="15.75" customHeight="1">
      <c r="A577" s="297"/>
      <c r="B577" s="297"/>
      <c r="C577" s="297"/>
      <c r="D577" s="297"/>
      <c r="E577" s="297"/>
      <c r="F577" s="297"/>
      <c r="G577" s="297"/>
      <c r="H577" s="297"/>
      <c r="I577" s="297"/>
      <c r="J577" s="297"/>
      <c r="K577" s="297"/>
      <c r="L577" s="297"/>
      <c r="M577" s="297"/>
      <c r="N577" s="297"/>
      <c r="O577" s="297"/>
      <c r="P577" s="297"/>
      <c r="Q577" s="297"/>
      <c r="R577" s="297"/>
      <c r="S577" s="297"/>
      <c r="T577" s="297"/>
      <c r="U577" s="297"/>
      <c r="V577" s="297"/>
      <c r="W577" s="297"/>
      <c r="X577" s="297"/>
      <c r="Y577" s="297"/>
      <c r="Z577" s="297"/>
    </row>
    <row r="578" spans="1:26" ht="15.75" customHeight="1">
      <c r="A578" s="297"/>
      <c r="B578" s="297"/>
      <c r="C578" s="297"/>
      <c r="D578" s="297"/>
      <c r="E578" s="297"/>
      <c r="F578" s="297"/>
      <c r="G578" s="297"/>
      <c r="H578" s="297"/>
      <c r="I578" s="297"/>
      <c r="J578" s="297"/>
      <c r="K578" s="297"/>
      <c r="L578" s="297"/>
      <c r="M578" s="297"/>
      <c r="N578" s="297"/>
      <c r="O578" s="297"/>
      <c r="P578" s="297"/>
      <c r="Q578" s="297"/>
      <c r="R578" s="297"/>
      <c r="S578" s="297"/>
      <c r="T578" s="297"/>
      <c r="U578" s="297"/>
      <c r="V578" s="297"/>
      <c r="W578" s="297"/>
      <c r="X578" s="297"/>
      <c r="Y578" s="297"/>
      <c r="Z578" s="297"/>
    </row>
    <row r="579" spans="1:26" ht="15.75" customHeight="1">
      <c r="A579" s="297"/>
      <c r="B579" s="297"/>
      <c r="C579" s="297"/>
      <c r="D579" s="297"/>
      <c r="E579" s="297"/>
      <c r="F579" s="297"/>
      <c r="G579" s="297"/>
      <c r="H579" s="297"/>
      <c r="I579" s="297"/>
      <c r="J579" s="297"/>
      <c r="K579" s="297"/>
      <c r="L579" s="297"/>
      <c r="M579" s="297"/>
      <c r="N579" s="297"/>
      <c r="O579" s="297"/>
      <c r="P579" s="297"/>
      <c r="Q579" s="297"/>
      <c r="R579" s="297"/>
      <c r="S579" s="297"/>
      <c r="T579" s="297"/>
      <c r="U579" s="297"/>
      <c r="V579" s="297"/>
      <c r="W579" s="297"/>
      <c r="X579" s="297"/>
      <c r="Y579" s="297"/>
      <c r="Z579" s="297"/>
    </row>
    <row r="580" spans="1:26" ht="15.75" customHeight="1">
      <c r="A580" s="297"/>
      <c r="B580" s="297"/>
      <c r="C580" s="297"/>
      <c r="D580" s="297"/>
      <c r="E580" s="297"/>
      <c r="F580" s="297"/>
      <c r="G580" s="297"/>
      <c r="H580" s="297"/>
      <c r="I580" s="297"/>
      <c r="J580" s="297"/>
      <c r="K580" s="297"/>
      <c r="L580" s="297"/>
      <c r="M580" s="297"/>
      <c r="N580" s="297"/>
      <c r="O580" s="297"/>
      <c r="P580" s="297"/>
      <c r="Q580" s="297"/>
      <c r="R580" s="297"/>
      <c r="S580" s="297"/>
      <c r="T580" s="297"/>
      <c r="U580" s="297"/>
      <c r="V580" s="297"/>
      <c r="W580" s="297"/>
      <c r="X580" s="297"/>
      <c r="Y580" s="297"/>
      <c r="Z580" s="297"/>
    </row>
    <row r="581" spans="1:26" ht="15.75" customHeight="1">
      <c r="A581" s="297"/>
      <c r="B581" s="297"/>
      <c r="C581" s="297"/>
      <c r="D581" s="297"/>
      <c r="E581" s="297"/>
      <c r="F581" s="297"/>
      <c r="G581" s="297"/>
      <c r="H581" s="297"/>
      <c r="I581" s="297"/>
      <c r="J581" s="297"/>
      <c r="K581" s="297"/>
      <c r="L581" s="297"/>
      <c r="M581" s="297"/>
      <c r="N581" s="297"/>
      <c r="O581" s="297"/>
      <c r="P581" s="297"/>
      <c r="Q581" s="297"/>
      <c r="R581" s="297"/>
      <c r="S581" s="297"/>
      <c r="T581" s="297"/>
      <c r="U581" s="297"/>
      <c r="V581" s="297"/>
      <c r="W581" s="297"/>
      <c r="X581" s="297"/>
      <c r="Y581" s="297"/>
      <c r="Z581" s="297"/>
    </row>
    <row r="582" spans="1:26" ht="15.75" customHeight="1">
      <c r="A582" s="297"/>
      <c r="B582" s="297"/>
      <c r="C582" s="297"/>
      <c r="D582" s="297"/>
      <c r="E582" s="297"/>
      <c r="F582" s="297"/>
      <c r="G582" s="297"/>
      <c r="H582" s="297"/>
      <c r="I582" s="297"/>
      <c r="J582" s="297"/>
      <c r="K582" s="297"/>
      <c r="L582" s="297"/>
      <c r="M582" s="297"/>
      <c r="N582" s="297"/>
      <c r="O582" s="297"/>
      <c r="P582" s="297"/>
      <c r="Q582" s="297"/>
      <c r="R582" s="297"/>
      <c r="S582" s="297"/>
      <c r="T582" s="297"/>
      <c r="U582" s="297"/>
      <c r="V582" s="297"/>
      <c r="W582" s="297"/>
      <c r="X582" s="297"/>
      <c r="Y582" s="297"/>
      <c r="Z582" s="297"/>
    </row>
    <row r="583" spans="1:26" ht="15.75" customHeight="1">
      <c r="A583" s="297"/>
      <c r="B583" s="297"/>
      <c r="C583" s="297"/>
      <c r="D583" s="297"/>
      <c r="E583" s="297"/>
      <c r="F583" s="297"/>
      <c r="G583" s="297"/>
      <c r="H583" s="297"/>
      <c r="I583" s="297"/>
      <c r="J583" s="297"/>
      <c r="K583" s="297"/>
      <c r="L583" s="297"/>
      <c r="M583" s="297"/>
      <c r="N583" s="297"/>
      <c r="O583" s="297"/>
      <c r="P583" s="297"/>
      <c r="Q583" s="297"/>
      <c r="R583" s="297"/>
      <c r="S583" s="297"/>
      <c r="T583" s="297"/>
      <c r="U583" s="297"/>
      <c r="V583" s="297"/>
      <c r="W583" s="297"/>
      <c r="X583" s="297"/>
      <c r="Y583" s="297"/>
      <c r="Z583" s="297"/>
    </row>
    <row r="584" spans="1:26" ht="15.75" customHeight="1">
      <c r="A584" s="297"/>
      <c r="B584" s="297"/>
      <c r="C584" s="297"/>
      <c r="D584" s="297"/>
      <c r="E584" s="297"/>
      <c r="F584" s="297"/>
      <c r="G584" s="297"/>
      <c r="H584" s="297"/>
      <c r="I584" s="297"/>
      <c r="J584" s="297"/>
      <c r="K584" s="297"/>
      <c r="L584" s="297"/>
      <c r="M584" s="297"/>
      <c r="N584" s="297"/>
      <c r="O584" s="297"/>
      <c r="P584" s="297"/>
      <c r="Q584" s="297"/>
      <c r="R584" s="297"/>
      <c r="S584" s="297"/>
      <c r="T584" s="297"/>
      <c r="U584" s="297"/>
      <c r="V584" s="297"/>
      <c r="W584" s="297"/>
      <c r="X584" s="297"/>
      <c r="Y584" s="297"/>
      <c r="Z584" s="297"/>
    </row>
    <row r="585" spans="1:26" ht="15.75" customHeight="1">
      <c r="A585" s="297"/>
      <c r="B585" s="297"/>
      <c r="C585" s="297"/>
      <c r="D585" s="297"/>
      <c r="E585" s="297"/>
      <c r="F585" s="297"/>
      <c r="G585" s="297"/>
      <c r="H585" s="297"/>
      <c r="I585" s="297"/>
      <c r="J585" s="297"/>
      <c r="K585" s="297"/>
      <c r="L585" s="297"/>
      <c r="M585" s="297"/>
      <c r="N585" s="297"/>
      <c r="O585" s="297"/>
      <c r="P585" s="297"/>
      <c r="Q585" s="297"/>
      <c r="R585" s="297"/>
      <c r="S585" s="297"/>
      <c r="T585" s="297"/>
      <c r="U585" s="297"/>
      <c r="V585" s="297"/>
      <c r="W585" s="297"/>
      <c r="X585" s="297"/>
      <c r="Y585" s="297"/>
      <c r="Z585" s="297"/>
    </row>
    <row r="586" spans="1:26" ht="15.75" customHeight="1">
      <c r="A586" s="297"/>
      <c r="B586" s="297"/>
      <c r="C586" s="297"/>
      <c r="D586" s="297"/>
      <c r="E586" s="297"/>
      <c r="F586" s="297"/>
      <c r="G586" s="297"/>
      <c r="H586" s="297"/>
      <c r="I586" s="297"/>
      <c r="J586" s="297"/>
      <c r="K586" s="297"/>
      <c r="L586" s="297"/>
      <c r="M586" s="297"/>
      <c r="N586" s="297"/>
      <c r="O586" s="297"/>
      <c r="P586" s="297"/>
      <c r="Q586" s="297"/>
      <c r="R586" s="297"/>
      <c r="S586" s="297"/>
      <c r="T586" s="297"/>
      <c r="U586" s="297"/>
      <c r="V586" s="297"/>
      <c r="W586" s="297"/>
      <c r="X586" s="297"/>
      <c r="Y586" s="297"/>
      <c r="Z586" s="297"/>
    </row>
    <row r="587" spans="1:26" ht="15.75" customHeight="1">
      <c r="A587" s="297"/>
      <c r="B587" s="297"/>
      <c r="C587" s="297"/>
      <c r="D587" s="297"/>
      <c r="E587" s="297"/>
      <c r="F587" s="297"/>
      <c r="G587" s="297"/>
      <c r="H587" s="297"/>
      <c r="I587" s="297"/>
      <c r="J587" s="297"/>
      <c r="K587" s="297"/>
      <c r="L587" s="297"/>
      <c r="M587" s="297"/>
      <c r="N587" s="297"/>
      <c r="O587" s="297"/>
      <c r="P587" s="297"/>
      <c r="Q587" s="297"/>
      <c r="R587" s="297"/>
      <c r="S587" s="297"/>
      <c r="T587" s="297"/>
      <c r="U587" s="297"/>
      <c r="V587" s="297"/>
      <c r="W587" s="297"/>
      <c r="X587" s="297"/>
      <c r="Y587" s="297"/>
      <c r="Z587" s="297"/>
    </row>
    <row r="588" spans="1:26" ht="15.75" customHeight="1">
      <c r="A588" s="297"/>
      <c r="B588" s="297"/>
      <c r="C588" s="297"/>
      <c r="D588" s="297"/>
      <c r="E588" s="297"/>
      <c r="F588" s="297"/>
      <c r="G588" s="297"/>
      <c r="H588" s="297"/>
      <c r="I588" s="297"/>
      <c r="J588" s="297"/>
      <c r="K588" s="297"/>
      <c r="L588" s="297"/>
      <c r="M588" s="297"/>
      <c r="N588" s="297"/>
      <c r="O588" s="297"/>
      <c r="P588" s="297"/>
      <c r="Q588" s="297"/>
      <c r="R588" s="297"/>
      <c r="S588" s="297"/>
      <c r="T588" s="297"/>
      <c r="U588" s="297"/>
      <c r="V588" s="297"/>
      <c r="W588" s="297"/>
      <c r="X588" s="297"/>
      <c r="Y588" s="297"/>
      <c r="Z588" s="297"/>
    </row>
    <row r="589" spans="1:26" ht="15.75" customHeight="1">
      <c r="A589" s="297"/>
      <c r="B589" s="297"/>
      <c r="C589" s="297"/>
      <c r="D589" s="297"/>
      <c r="E589" s="297"/>
      <c r="F589" s="297"/>
      <c r="G589" s="297"/>
      <c r="H589" s="297"/>
      <c r="I589" s="297"/>
      <c r="J589" s="297"/>
      <c r="K589" s="297"/>
      <c r="L589" s="297"/>
      <c r="M589" s="297"/>
      <c r="N589" s="297"/>
      <c r="O589" s="297"/>
      <c r="P589" s="297"/>
      <c r="Q589" s="297"/>
      <c r="R589" s="297"/>
      <c r="S589" s="297"/>
      <c r="T589" s="297"/>
      <c r="U589" s="297"/>
      <c r="V589" s="297"/>
      <c r="W589" s="297"/>
      <c r="X589" s="297"/>
      <c r="Y589" s="297"/>
      <c r="Z589" s="297"/>
    </row>
    <row r="590" spans="1:26" ht="15.75" customHeight="1">
      <c r="A590" s="297"/>
      <c r="B590" s="297"/>
      <c r="C590" s="297"/>
      <c r="D590" s="297"/>
      <c r="E590" s="297"/>
      <c r="F590" s="297"/>
      <c r="G590" s="297"/>
      <c r="H590" s="297"/>
      <c r="I590" s="297"/>
      <c r="J590" s="297"/>
      <c r="K590" s="297"/>
      <c r="L590" s="297"/>
      <c r="M590" s="297"/>
      <c r="N590" s="297"/>
      <c r="O590" s="297"/>
      <c r="P590" s="297"/>
      <c r="Q590" s="297"/>
      <c r="R590" s="297"/>
      <c r="S590" s="297"/>
      <c r="T590" s="297"/>
      <c r="U590" s="297"/>
      <c r="V590" s="297"/>
      <c r="W590" s="297"/>
      <c r="X590" s="297"/>
      <c r="Y590" s="297"/>
      <c r="Z590" s="297"/>
    </row>
    <row r="591" spans="1:26" ht="15.75" customHeight="1">
      <c r="A591" s="297"/>
      <c r="B591" s="297"/>
      <c r="C591" s="297"/>
      <c r="D591" s="297"/>
      <c r="E591" s="297"/>
      <c r="F591" s="297"/>
      <c r="G591" s="297"/>
      <c r="H591" s="297"/>
      <c r="I591" s="297"/>
      <c r="J591" s="297"/>
      <c r="K591" s="297"/>
      <c r="L591" s="297"/>
      <c r="M591" s="297"/>
      <c r="N591" s="297"/>
      <c r="O591" s="297"/>
      <c r="P591" s="297"/>
      <c r="Q591" s="297"/>
      <c r="R591" s="297"/>
      <c r="S591" s="297"/>
      <c r="T591" s="297"/>
      <c r="U591" s="297"/>
      <c r="V591" s="297"/>
      <c r="W591" s="297"/>
      <c r="X591" s="297"/>
      <c r="Y591" s="297"/>
      <c r="Z591" s="297"/>
    </row>
    <row r="592" spans="1:26" ht="15.75" customHeight="1">
      <c r="A592" s="297"/>
      <c r="B592" s="297"/>
      <c r="C592" s="297"/>
      <c r="D592" s="297"/>
      <c r="E592" s="297"/>
      <c r="F592" s="297"/>
      <c r="G592" s="297"/>
      <c r="H592" s="297"/>
      <c r="I592" s="297"/>
      <c r="J592" s="297"/>
      <c r="K592" s="297"/>
      <c r="L592" s="297"/>
      <c r="M592" s="297"/>
      <c r="N592" s="297"/>
      <c r="O592" s="297"/>
      <c r="P592" s="297"/>
      <c r="Q592" s="297"/>
      <c r="R592" s="297"/>
      <c r="S592" s="297"/>
      <c r="T592" s="297"/>
      <c r="U592" s="297"/>
      <c r="V592" s="297"/>
      <c r="W592" s="297"/>
      <c r="X592" s="297"/>
      <c r="Y592" s="297"/>
      <c r="Z592" s="297"/>
    </row>
    <row r="593" spans="1:26" ht="15.75" customHeight="1">
      <c r="A593" s="297"/>
      <c r="B593" s="297"/>
      <c r="C593" s="297"/>
      <c r="D593" s="297"/>
      <c r="E593" s="297"/>
      <c r="F593" s="297"/>
      <c r="G593" s="297"/>
      <c r="H593" s="297"/>
      <c r="I593" s="297"/>
      <c r="J593" s="297"/>
      <c r="K593" s="297"/>
      <c r="L593" s="297"/>
      <c r="M593" s="297"/>
      <c r="N593" s="297"/>
      <c r="O593" s="297"/>
      <c r="P593" s="297"/>
      <c r="Q593" s="297"/>
      <c r="R593" s="297"/>
      <c r="S593" s="297"/>
      <c r="T593" s="297"/>
      <c r="U593" s="297"/>
      <c r="V593" s="297"/>
      <c r="W593" s="297"/>
      <c r="X593" s="297"/>
      <c r="Y593" s="297"/>
      <c r="Z593" s="297"/>
    </row>
    <row r="594" spans="1:26" ht="15.75" customHeight="1">
      <c r="A594" s="297"/>
      <c r="B594" s="297"/>
      <c r="C594" s="297"/>
      <c r="D594" s="297"/>
      <c r="E594" s="297"/>
      <c r="F594" s="297"/>
      <c r="G594" s="297"/>
      <c r="H594" s="297"/>
      <c r="I594" s="297"/>
      <c r="J594" s="297"/>
      <c r="K594" s="297"/>
      <c r="L594" s="297"/>
      <c r="M594" s="297"/>
      <c r="N594" s="297"/>
      <c r="O594" s="297"/>
      <c r="P594" s="297"/>
      <c r="Q594" s="297"/>
      <c r="R594" s="297"/>
      <c r="S594" s="297"/>
      <c r="T594" s="297"/>
      <c r="U594" s="297"/>
      <c r="V594" s="297"/>
      <c r="W594" s="297"/>
      <c r="X594" s="297"/>
      <c r="Y594" s="297"/>
      <c r="Z594" s="297"/>
    </row>
    <row r="595" spans="1:26" ht="15.75" customHeight="1">
      <c r="A595" s="297"/>
      <c r="B595" s="297"/>
      <c r="C595" s="297"/>
      <c r="D595" s="297"/>
      <c r="E595" s="297"/>
      <c r="F595" s="297"/>
      <c r="G595" s="297"/>
      <c r="H595" s="297"/>
      <c r="I595" s="297"/>
      <c r="J595" s="297"/>
      <c r="K595" s="297"/>
      <c r="L595" s="297"/>
      <c r="M595" s="297"/>
      <c r="N595" s="297"/>
      <c r="O595" s="297"/>
      <c r="P595" s="297"/>
      <c r="Q595" s="297"/>
      <c r="R595" s="297"/>
      <c r="S595" s="297"/>
      <c r="T595" s="297"/>
      <c r="U595" s="297"/>
      <c r="V595" s="297"/>
      <c r="W595" s="297"/>
      <c r="X595" s="297"/>
      <c r="Y595" s="297"/>
      <c r="Z595" s="297"/>
    </row>
    <row r="596" spans="1:26" ht="15.75" customHeight="1">
      <c r="A596" s="297"/>
      <c r="B596" s="297"/>
      <c r="C596" s="297"/>
      <c r="D596" s="297"/>
      <c r="E596" s="297"/>
      <c r="F596" s="297"/>
      <c r="G596" s="297"/>
      <c r="H596" s="297"/>
      <c r="I596" s="297"/>
      <c r="J596" s="297"/>
      <c r="K596" s="297"/>
      <c r="L596" s="297"/>
      <c r="M596" s="297"/>
      <c r="N596" s="297"/>
      <c r="O596" s="297"/>
      <c r="P596" s="297"/>
      <c r="Q596" s="297"/>
      <c r="R596" s="297"/>
      <c r="S596" s="297"/>
      <c r="T596" s="297"/>
      <c r="U596" s="297"/>
      <c r="V596" s="297"/>
      <c r="W596" s="297"/>
      <c r="X596" s="297"/>
      <c r="Y596" s="297"/>
      <c r="Z596" s="297"/>
    </row>
    <row r="597" spans="1:26" ht="15.75" customHeight="1">
      <c r="A597" s="297"/>
      <c r="B597" s="297"/>
      <c r="C597" s="297"/>
      <c r="D597" s="297"/>
      <c r="E597" s="297"/>
      <c r="F597" s="297"/>
      <c r="G597" s="297"/>
      <c r="H597" s="297"/>
      <c r="I597" s="297"/>
      <c r="J597" s="297"/>
      <c r="K597" s="297"/>
      <c r="L597" s="297"/>
      <c r="M597" s="297"/>
      <c r="N597" s="297"/>
      <c r="O597" s="297"/>
      <c r="P597" s="297"/>
      <c r="Q597" s="297"/>
      <c r="R597" s="297"/>
      <c r="S597" s="297"/>
      <c r="T597" s="297"/>
      <c r="U597" s="297"/>
      <c r="V597" s="297"/>
      <c r="W597" s="297"/>
      <c r="X597" s="297"/>
      <c r="Y597" s="297"/>
      <c r="Z597" s="297"/>
    </row>
    <row r="598" spans="1:26" ht="15.75" customHeight="1">
      <c r="A598" s="297"/>
      <c r="B598" s="297"/>
      <c r="C598" s="297"/>
      <c r="D598" s="297"/>
      <c r="E598" s="297"/>
      <c r="F598" s="297"/>
      <c r="G598" s="297"/>
      <c r="H598" s="297"/>
      <c r="I598" s="297"/>
      <c r="J598" s="297"/>
      <c r="K598" s="297"/>
      <c r="L598" s="297"/>
      <c r="M598" s="297"/>
      <c r="N598" s="297"/>
      <c r="O598" s="297"/>
      <c r="P598" s="297"/>
      <c r="Q598" s="297"/>
      <c r="R598" s="297"/>
      <c r="S598" s="297"/>
      <c r="T598" s="297"/>
      <c r="U598" s="297"/>
      <c r="V598" s="297"/>
      <c r="W598" s="297"/>
      <c r="X598" s="297"/>
      <c r="Y598" s="297"/>
      <c r="Z598" s="297"/>
    </row>
    <row r="599" spans="1:26" ht="15.75" customHeight="1">
      <c r="A599" s="297"/>
      <c r="B599" s="297"/>
      <c r="C599" s="297"/>
      <c r="D599" s="297"/>
      <c r="E599" s="297"/>
      <c r="F599" s="297"/>
      <c r="G599" s="297"/>
      <c r="H599" s="297"/>
      <c r="I599" s="297"/>
      <c r="J599" s="297"/>
      <c r="K599" s="297"/>
      <c r="L599" s="297"/>
      <c r="M599" s="297"/>
      <c r="N599" s="297"/>
      <c r="O599" s="297"/>
      <c r="P599" s="297"/>
      <c r="Q599" s="297"/>
      <c r="R599" s="297"/>
      <c r="S599" s="297"/>
      <c r="T599" s="297"/>
      <c r="U599" s="297"/>
      <c r="V599" s="297"/>
      <c r="W599" s="297"/>
      <c r="X599" s="297"/>
      <c r="Y599" s="297"/>
      <c r="Z599" s="297"/>
    </row>
    <row r="600" spans="1:26" ht="15.75" customHeight="1">
      <c r="A600" s="297"/>
      <c r="B600" s="297"/>
      <c r="C600" s="297"/>
      <c r="D600" s="297"/>
      <c r="E600" s="297"/>
      <c r="F600" s="297"/>
      <c r="G600" s="297"/>
      <c r="H600" s="297"/>
      <c r="I600" s="297"/>
      <c r="J600" s="297"/>
      <c r="K600" s="297"/>
      <c r="L600" s="297"/>
      <c r="M600" s="297"/>
      <c r="N600" s="297"/>
      <c r="O600" s="297"/>
      <c r="P600" s="297"/>
      <c r="Q600" s="297"/>
      <c r="R600" s="297"/>
      <c r="S600" s="297"/>
      <c r="T600" s="297"/>
      <c r="U600" s="297"/>
      <c r="V600" s="297"/>
      <c r="W600" s="297"/>
      <c r="X600" s="297"/>
      <c r="Y600" s="297"/>
      <c r="Z600" s="297"/>
    </row>
    <row r="601" spans="1:26" ht="15.75" customHeight="1">
      <c r="A601" s="297"/>
      <c r="B601" s="297"/>
      <c r="C601" s="297"/>
      <c r="D601" s="297"/>
      <c r="E601" s="297"/>
      <c r="F601" s="297"/>
      <c r="G601" s="297"/>
      <c r="H601" s="297"/>
      <c r="I601" s="297"/>
      <c r="J601" s="297"/>
      <c r="K601" s="297"/>
      <c r="L601" s="297"/>
      <c r="M601" s="297"/>
      <c r="N601" s="297"/>
      <c r="O601" s="297"/>
      <c r="P601" s="297"/>
      <c r="Q601" s="297"/>
      <c r="R601" s="297"/>
      <c r="S601" s="297"/>
      <c r="T601" s="297"/>
      <c r="U601" s="297"/>
      <c r="V601" s="297"/>
      <c r="W601" s="297"/>
      <c r="X601" s="297"/>
      <c r="Y601" s="297"/>
      <c r="Z601" s="297"/>
    </row>
    <row r="602" spans="1:26" ht="15.75" customHeight="1">
      <c r="A602" s="297"/>
      <c r="B602" s="297"/>
      <c r="C602" s="297"/>
      <c r="D602" s="297"/>
      <c r="E602" s="297"/>
      <c r="F602" s="297"/>
      <c r="G602" s="297"/>
      <c r="H602" s="297"/>
      <c r="I602" s="297"/>
      <c r="J602" s="297"/>
      <c r="K602" s="297"/>
      <c r="L602" s="297"/>
      <c r="M602" s="297"/>
      <c r="N602" s="297"/>
      <c r="O602" s="297"/>
      <c r="P602" s="297"/>
      <c r="Q602" s="297"/>
      <c r="R602" s="297"/>
      <c r="S602" s="297"/>
      <c r="T602" s="297"/>
      <c r="U602" s="297"/>
      <c r="V602" s="297"/>
      <c r="W602" s="297"/>
      <c r="X602" s="297"/>
      <c r="Y602" s="297"/>
      <c r="Z602" s="297"/>
    </row>
    <row r="603" spans="1:26" ht="15.75" customHeight="1">
      <c r="A603" s="297"/>
      <c r="B603" s="297"/>
      <c r="C603" s="297"/>
      <c r="D603" s="297"/>
      <c r="E603" s="297"/>
      <c r="F603" s="297"/>
      <c r="G603" s="297"/>
      <c r="H603" s="297"/>
      <c r="I603" s="297"/>
      <c r="J603" s="297"/>
      <c r="K603" s="297"/>
      <c r="L603" s="297"/>
      <c r="M603" s="297"/>
      <c r="N603" s="297"/>
      <c r="O603" s="297"/>
      <c r="P603" s="297"/>
      <c r="Q603" s="297"/>
      <c r="R603" s="297"/>
      <c r="S603" s="297"/>
      <c r="T603" s="297"/>
      <c r="U603" s="297"/>
      <c r="V603" s="297"/>
      <c r="W603" s="297"/>
      <c r="X603" s="297"/>
      <c r="Y603" s="297"/>
      <c r="Z603" s="297"/>
    </row>
    <row r="604" spans="1:26" ht="15.75" customHeight="1">
      <c r="A604" s="297"/>
      <c r="B604" s="297"/>
      <c r="C604" s="297"/>
      <c r="D604" s="297"/>
      <c r="E604" s="297"/>
      <c r="F604" s="297"/>
      <c r="G604" s="297"/>
      <c r="H604" s="297"/>
      <c r="I604" s="297"/>
      <c r="J604" s="297"/>
      <c r="K604" s="297"/>
      <c r="L604" s="297"/>
      <c r="M604" s="297"/>
      <c r="N604" s="297"/>
      <c r="O604" s="297"/>
      <c r="P604" s="297"/>
      <c r="Q604" s="297"/>
      <c r="R604" s="297"/>
      <c r="S604" s="297"/>
      <c r="T604" s="297"/>
      <c r="U604" s="297"/>
      <c r="V604" s="297"/>
      <c r="W604" s="297"/>
      <c r="X604" s="297"/>
      <c r="Y604" s="297"/>
      <c r="Z604" s="297"/>
    </row>
    <row r="605" spans="1:26" ht="15.75" customHeight="1">
      <c r="A605" s="297"/>
      <c r="B605" s="297"/>
      <c r="C605" s="297"/>
      <c r="D605" s="297"/>
      <c r="E605" s="297"/>
      <c r="F605" s="297"/>
      <c r="G605" s="297"/>
      <c r="H605" s="297"/>
      <c r="I605" s="297"/>
      <c r="J605" s="297"/>
      <c r="K605" s="297"/>
      <c r="L605" s="297"/>
      <c r="M605" s="297"/>
      <c r="N605" s="297"/>
      <c r="O605" s="297"/>
      <c r="P605" s="297"/>
      <c r="Q605" s="297"/>
      <c r="R605" s="297"/>
      <c r="S605" s="297"/>
      <c r="T605" s="297"/>
      <c r="U605" s="297"/>
      <c r="V605" s="297"/>
      <c r="W605" s="297"/>
      <c r="X605" s="297"/>
      <c r="Y605" s="297"/>
      <c r="Z605" s="297"/>
    </row>
    <row r="606" spans="1:26" ht="15.75" customHeight="1">
      <c r="A606" s="297"/>
      <c r="B606" s="297"/>
      <c r="C606" s="297"/>
      <c r="D606" s="297"/>
      <c r="E606" s="297"/>
      <c r="F606" s="297"/>
      <c r="G606" s="297"/>
      <c r="H606" s="297"/>
      <c r="I606" s="297"/>
      <c r="J606" s="297"/>
      <c r="K606" s="297"/>
      <c r="L606" s="297"/>
      <c r="M606" s="297"/>
      <c r="N606" s="297"/>
      <c r="O606" s="297"/>
      <c r="P606" s="297"/>
      <c r="Q606" s="297"/>
      <c r="R606" s="297"/>
      <c r="S606" s="297"/>
      <c r="T606" s="297"/>
      <c r="U606" s="297"/>
      <c r="V606" s="297"/>
      <c r="W606" s="297"/>
      <c r="X606" s="297"/>
      <c r="Y606" s="297"/>
      <c r="Z606" s="297"/>
    </row>
    <row r="607" spans="1:26" ht="15.75" customHeight="1">
      <c r="A607" s="297"/>
      <c r="B607" s="297"/>
      <c r="C607" s="297"/>
      <c r="D607" s="297"/>
      <c r="E607" s="297"/>
      <c r="F607" s="297"/>
      <c r="G607" s="297"/>
      <c r="H607" s="297"/>
      <c r="I607" s="297"/>
      <c r="J607" s="297"/>
      <c r="K607" s="297"/>
      <c r="L607" s="297"/>
      <c r="M607" s="297"/>
      <c r="N607" s="297"/>
      <c r="O607" s="297"/>
      <c r="P607" s="297"/>
      <c r="Q607" s="297"/>
      <c r="R607" s="297"/>
      <c r="S607" s="297"/>
      <c r="T607" s="297"/>
      <c r="U607" s="297"/>
      <c r="V607" s="297"/>
      <c r="W607" s="297"/>
      <c r="X607" s="297"/>
      <c r="Y607" s="297"/>
      <c r="Z607" s="297"/>
    </row>
    <row r="608" spans="1:26" ht="15.75" customHeight="1">
      <c r="A608" s="297"/>
      <c r="B608" s="297"/>
      <c r="C608" s="297"/>
      <c r="D608" s="297"/>
      <c r="E608" s="297"/>
      <c r="F608" s="297"/>
      <c r="G608" s="297"/>
      <c r="H608" s="297"/>
      <c r="I608" s="297"/>
      <c r="J608" s="297"/>
      <c r="K608" s="297"/>
      <c r="L608" s="297"/>
      <c r="M608" s="297"/>
      <c r="N608" s="297"/>
      <c r="O608" s="297"/>
      <c r="P608" s="297"/>
      <c r="Q608" s="297"/>
      <c r="R608" s="297"/>
      <c r="S608" s="297"/>
      <c r="T608" s="297"/>
      <c r="U608" s="297"/>
      <c r="V608" s="297"/>
      <c r="W608" s="297"/>
      <c r="X608" s="297"/>
      <c r="Y608" s="297"/>
      <c r="Z608" s="297"/>
    </row>
    <row r="609" spans="1:26" ht="15.75" customHeight="1">
      <c r="A609" s="297"/>
      <c r="B609" s="297"/>
      <c r="C609" s="297"/>
      <c r="D609" s="297"/>
      <c r="E609" s="297"/>
      <c r="F609" s="297"/>
      <c r="G609" s="297"/>
      <c r="H609" s="297"/>
      <c r="I609" s="297"/>
      <c r="J609" s="297"/>
      <c r="K609" s="297"/>
      <c r="L609" s="297"/>
      <c r="M609" s="297"/>
      <c r="N609" s="297"/>
      <c r="O609" s="297"/>
      <c r="P609" s="297"/>
      <c r="Q609" s="297"/>
      <c r="R609" s="297"/>
      <c r="S609" s="297"/>
      <c r="T609" s="297"/>
      <c r="U609" s="297"/>
      <c r="V609" s="297"/>
      <c r="W609" s="297"/>
      <c r="X609" s="297"/>
      <c r="Y609" s="297"/>
      <c r="Z609" s="297"/>
    </row>
    <row r="610" spans="1:26" ht="15.75" customHeight="1">
      <c r="A610" s="297"/>
      <c r="B610" s="297"/>
      <c r="C610" s="297"/>
      <c r="D610" s="297"/>
      <c r="E610" s="297"/>
      <c r="F610" s="297"/>
      <c r="G610" s="297"/>
      <c r="H610" s="297"/>
      <c r="I610" s="297"/>
      <c r="J610" s="297"/>
      <c r="K610" s="297"/>
      <c r="L610" s="297"/>
      <c r="M610" s="297"/>
      <c r="N610" s="297"/>
      <c r="O610" s="297"/>
      <c r="P610" s="297"/>
      <c r="Q610" s="297"/>
      <c r="R610" s="297"/>
      <c r="S610" s="297"/>
      <c r="T610" s="297"/>
      <c r="U610" s="297"/>
      <c r="V610" s="297"/>
      <c r="W610" s="297"/>
      <c r="X610" s="297"/>
      <c r="Y610" s="297"/>
      <c r="Z610" s="297"/>
    </row>
    <row r="611" spans="1:26" ht="15.75" customHeight="1">
      <c r="A611" s="297"/>
      <c r="B611" s="297"/>
      <c r="C611" s="297"/>
      <c r="D611" s="297"/>
      <c r="E611" s="297"/>
      <c r="F611" s="297"/>
      <c r="G611" s="297"/>
      <c r="H611" s="297"/>
      <c r="I611" s="297"/>
      <c r="J611" s="297"/>
      <c r="K611" s="297"/>
      <c r="L611" s="297"/>
      <c r="M611" s="297"/>
      <c r="N611" s="297"/>
      <c r="O611" s="297"/>
      <c r="P611" s="297"/>
      <c r="Q611" s="297"/>
      <c r="R611" s="297"/>
      <c r="S611" s="297"/>
      <c r="T611" s="297"/>
      <c r="U611" s="297"/>
      <c r="V611" s="297"/>
      <c r="W611" s="297"/>
      <c r="X611" s="297"/>
      <c r="Y611" s="297"/>
      <c r="Z611" s="297"/>
    </row>
    <row r="612" spans="1:26" ht="15.75" customHeight="1">
      <c r="A612" s="297"/>
      <c r="B612" s="297"/>
      <c r="C612" s="297"/>
      <c r="D612" s="297"/>
      <c r="E612" s="297"/>
      <c r="F612" s="297"/>
      <c r="G612" s="297"/>
      <c r="H612" s="297"/>
      <c r="I612" s="297"/>
      <c r="J612" s="297"/>
      <c r="K612" s="297"/>
      <c r="L612" s="297"/>
      <c r="M612" s="297"/>
      <c r="N612" s="297"/>
      <c r="O612" s="297"/>
      <c r="P612" s="297"/>
      <c r="Q612" s="297"/>
      <c r="R612" s="297"/>
      <c r="S612" s="297"/>
      <c r="T612" s="297"/>
      <c r="U612" s="297"/>
      <c r="V612" s="297"/>
      <c r="W612" s="297"/>
      <c r="X612" s="297"/>
      <c r="Y612" s="297"/>
      <c r="Z612" s="297"/>
    </row>
    <row r="613" spans="1:26" ht="15.75" customHeight="1">
      <c r="A613" s="297"/>
      <c r="B613" s="297"/>
      <c r="C613" s="297"/>
      <c r="D613" s="297"/>
      <c r="E613" s="297"/>
      <c r="F613" s="297"/>
      <c r="G613" s="297"/>
      <c r="H613" s="297"/>
      <c r="I613" s="297"/>
      <c r="J613" s="297"/>
      <c r="K613" s="297"/>
      <c r="L613" s="297"/>
      <c r="M613" s="297"/>
      <c r="N613" s="297"/>
      <c r="O613" s="297"/>
      <c r="P613" s="297"/>
      <c r="Q613" s="297"/>
      <c r="R613" s="297"/>
      <c r="S613" s="297"/>
      <c r="T613" s="297"/>
      <c r="U613" s="297"/>
      <c r="V613" s="297"/>
      <c r="W613" s="297"/>
      <c r="X613" s="297"/>
      <c r="Y613" s="297"/>
      <c r="Z613" s="297"/>
    </row>
    <row r="614" spans="1:26" ht="15.75" customHeight="1">
      <c r="A614" s="297"/>
      <c r="B614" s="297"/>
      <c r="C614" s="297"/>
      <c r="D614" s="297"/>
      <c r="E614" s="297"/>
      <c r="F614" s="297"/>
      <c r="G614" s="297"/>
      <c r="H614" s="297"/>
      <c r="I614" s="297"/>
      <c r="J614" s="297"/>
      <c r="K614" s="297"/>
      <c r="L614" s="297"/>
      <c r="M614" s="297"/>
      <c r="N614" s="297"/>
      <c r="O614" s="297"/>
      <c r="P614" s="297"/>
      <c r="Q614" s="297"/>
      <c r="R614" s="297"/>
      <c r="S614" s="297"/>
      <c r="T614" s="297"/>
      <c r="U614" s="297"/>
      <c r="V614" s="297"/>
      <c r="W614" s="297"/>
      <c r="X614" s="297"/>
      <c r="Y614" s="297"/>
      <c r="Z614" s="297"/>
    </row>
    <row r="615" spans="1:26" ht="15.75" customHeight="1">
      <c r="A615" s="297"/>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row>
    <row r="616" spans="1:26" ht="15.75" customHeight="1">
      <c r="A616" s="297"/>
      <c r="B616" s="297"/>
      <c r="C616" s="297"/>
      <c r="D616" s="297"/>
      <c r="E616" s="297"/>
      <c r="F616" s="297"/>
      <c r="G616" s="297"/>
      <c r="H616" s="297"/>
      <c r="I616" s="297"/>
      <c r="J616" s="297"/>
      <c r="K616" s="297"/>
      <c r="L616" s="297"/>
      <c r="M616" s="297"/>
      <c r="N616" s="297"/>
      <c r="O616" s="297"/>
      <c r="P616" s="297"/>
      <c r="Q616" s="297"/>
      <c r="R616" s="297"/>
      <c r="S616" s="297"/>
      <c r="T616" s="297"/>
      <c r="U616" s="297"/>
      <c r="V616" s="297"/>
      <c r="W616" s="297"/>
      <c r="X616" s="297"/>
      <c r="Y616" s="297"/>
      <c r="Z616" s="297"/>
    </row>
    <row r="617" spans="1:26" ht="15.75" customHeight="1">
      <c r="A617" s="297"/>
      <c r="B617" s="297"/>
      <c r="C617" s="297"/>
      <c r="D617" s="297"/>
      <c r="E617" s="297"/>
      <c r="F617" s="297"/>
      <c r="G617" s="297"/>
      <c r="H617" s="297"/>
      <c r="I617" s="297"/>
      <c r="J617" s="297"/>
      <c r="K617" s="297"/>
      <c r="L617" s="297"/>
      <c r="M617" s="297"/>
      <c r="N617" s="297"/>
      <c r="O617" s="297"/>
      <c r="P617" s="297"/>
      <c r="Q617" s="297"/>
      <c r="R617" s="297"/>
      <c r="S617" s="297"/>
      <c r="T617" s="297"/>
      <c r="U617" s="297"/>
      <c r="V617" s="297"/>
      <c r="W617" s="297"/>
      <c r="X617" s="297"/>
      <c r="Y617" s="297"/>
      <c r="Z617" s="297"/>
    </row>
    <row r="618" spans="1:26" ht="15.75" customHeight="1">
      <c r="A618" s="297"/>
      <c r="B618" s="297"/>
      <c r="C618" s="297"/>
      <c r="D618" s="297"/>
      <c r="E618" s="297"/>
      <c r="F618" s="297"/>
      <c r="G618" s="297"/>
      <c r="H618" s="297"/>
      <c r="I618" s="297"/>
      <c r="J618" s="297"/>
      <c r="K618" s="297"/>
      <c r="L618" s="297"/>
      <c r="M618" s="297"/>
      <c r="N618" s="297"/>
      <c r="O618" s="297"/>
      <c r="P618" s="297"/>
      <c r="Q618" s="297"/>
      <c r="R618" s="297"/>
      <c r="S618" s="297"/>
      <c r="T618" s="297"/>
      <c r="U618" s="297"/>
      <c r="V618" s="297"/>
      <c r="W618" s="297"/>
      <c r="X618" s="297"/>
      <c r="Y618" s="297"/>
      <c r="Z618" s="297"/>
    </row>
    <row r="619" spans="1:26" ht="15.75" customHeight="1">
      <c r="A619" s="297"/>
      <c r="B619" s="297"/>
      <c r="C619" s="297"/>
      <c r="D619" s="297"/>
      <c r="E619" s="297"/>
      <c r="F619" s="297"/>
      <c r="G619" s="297"/>
      <c r="H619" s="297"/>
      <c r="I619" s="297"/>
      <c r="J619" s="297"/>
      <c r="K619" s="297"/>
      <c r="L619" s="297"/>
      <c r="M619" s="297"/>
      <c r="N619" s="297"/>
      <c r="O619" s="297"/>
      <c r="P619" s="297"/>
      <c r="Q619" s="297"/>
      <c r="R619" s="297"/>
      <c r="S619" s="297"/>
      <c r="T619" s="297"/>
      <c r="U619" s="297"/>
      <c r="V619" s="297"/>
      <c r="W619" s="297"/>
      <c r="X619" s="297"/>
      <c r="Y619" s="297"/>
      <c r="Z619" s="297"/>
    </row>
    <row r="620" spans="1:26" ht="15.75" customHeight="1">
      <c r="A620" s="297"/>
      <c r="B620" s="297"/>
      <c r="C620" s="297"/>
      <c r="D620" s="297"/>
      <c r="E620" s="297"/>
      <c r="F620" s="297"/>
      <c r="G620" s="297"/>
      <c r="H620" s="297"/>
      <c r="I620" s="297"/>
      <c r="J620" s="297"/>
      <c r="K620" s="297"/>
      <c r="L620" s="297"/>
      <c r="M620" s="297"/>
      <c r="N620" s="297"/>
      <c r="O620" s="297"/>
      <c r="P620" s="297"/>
      <c r="Q620" s="297"/>
      <c r="R620" s="297"/>
      <c r="S620" s="297"/>
      <c r="T620" s="297"/>
      <c r="U620" s="297"/>
      <c r="V620" s="297"/>
      <c r="W620" s="297"/>
      <c r="X620" s="297"/>
      <c r="Y620" s="297"/>
      <c r="Z620" s="297"/>
    </row>
    <row r="621" spans="1:26" ht="15.75" customHeight="1">
      <c r="A621" s="297"/>
      <c r="B621" s="297"/>
      <c r="C621" s="297"/>
      <c r="D621" s="297"/>
      <c r="E621" s="297"/>
      <c r="F621" s="297"/>
      <c r="G621" s="297"/>
      <c r="H621" s="297"/>
      <c r="I621" s="297"/>
      <c r="J621" s="297"/>
      <c r="K621" s="297"/>
      <c r="L621" s="297"/>
      <c r="M621" s="297"/>
      <c r="N621" s="297"/>
      <c r="O621" s="297"/>
      <c r="P621" s="297"/>
      <c r="Q621" s="297"/>
      <c r="R621" s="297"/>
      <c r="S621" s="297"/>
      <c r="T621" s="297"/>
      <c r="U621" s="297"/>
      <c r="V621" s="297"/>
      <c r="W621" s="297"/>
      <c r="X621" s="297"/>
      <c r="Y621" s="297"/>
      <c r="Z621" s="297"/>
    </row>
    <row r="622" spans="1:26" ht="15.75" customHeight="1">
      <c r="A622" s="297"/>
      <c r="B622" s="297"/>
      <c r="C622" s="297"/>
      <c r="D622" s="297"/>
      <c r="E622" s="297"/>
      <c r="F622" s="297"/>
      <c r="G622" s="297"/>
      <c r="H622" s="297"/>
      <c r="I622" s="297"/>
      <c r="J622" s="297"/>
      <c r="K622" s="297"/>
      <c r="L622" s="297"/>
      <c r="M622" s="297"/>
      <c r="N622" s="297"/>
      <c r="O622" s="297"/>
      <c r="P622" s="297"/>
      <c r="Q622" s="297"/>
      <c r="R622" s="297"/>
      <c r="S622" s="297"/>
      <c r="T622" s="297"/>
      <c r="U622" s="297"/>
      <c r="V622" s="297"/>
      <c r="W622" s="297"/>
      <c r="X622" s="297"/>
      <c r="Y622" s="297"/>
      <c r="Z622" s="297"/>
    </row>
    <row r="623" spans="1:26" ht="15.75" customHeight="1">
      <c r="A623" s="297"/>
      <c r="B623" s="297"/>
      <c r="C623" s="297"/>
      <c r="D623" s="297"/>
      <c r="E623" s="297"/>
      <c r="F623" s="297"/>
      <c r="G623" s="297"/>
      <c r="H623" s="297"/>
      <c r="I623" s="297"/>
      <c r="J623" s="297"/>
      <c r="K623" s="297"/>
      <c r="L623" s="297"/>
      <c r="M623" s="297"/>
      <c r="N623" s="297"/>
      <c r="O623" s="297"/>
      <c r="P623" s="297"/>
      <c r="Q623" s="297"/>
      <c r="R623" s="297"/>
      <c r="S623" s="297"/>
      <c r="T623" s="297"/>
      <c r="U623" s="297"/>
      <c r="V623" s="297"/>
      <c r="W623" s="297"/>
      <c r="X623" s="297"/>
      <c r="Y623" s="297"/>
      <c r="Z623" s="297"/>
    </row>
    <row r="624" spans="1:26" ht="15.75" customHeight="1">
      <c r="A624" s="297"/>
      <c r="B624" s="297"/>
      <c r="C624" s="297"/>
      <c r="D624" s="297"/>
      <c r="E624" s="297"/>
      <c r="F624" s="297"/>
      <c r="G624" s="297"/>
      <c r="H624" s="297"/>
      <c r="I624" s="297"/>
      <c r="J624" s="297"/>
      <c r="K624" s="297"/>
      <c r="L624" s="297"/>
      <c r="M624" s="297"/>
      <c r="N624" s="297"/>
      <c r="O624" s="297"/>
      <c r="P624" s="297"/>
      <c r="Q624" s="297"/>
      <c r="R624" s="297"/>
      <c r="S624" s="297"/>
      <c r="T624" s="297"/>
      <c r="U624" s="297"/>
      <c r="V624" s="297"/>
      <c r="W624" s="297"/>
      <c r="X624" s="297"/>
      <c r="Y624" s="297"/>
      <c r="Z624" s="297"/>
    </row>
    <row r="625" spans="1:26" ht="15.75" customHeight="1">
      <c r="A625" s="297"/>
      <c r="B625" s="297"/>
      <c r="C625" s="297"/>
      <c r="D625" s="297"/>
      <c r="E625" s="297"/>
      <c r="F625" s="297"/>
      <c r="G625" s="297"/>
      <c r="H625" s="297"/>
      <c r="I625" s="297"/>
      <c r="J625" s="297"/>
      <c r="K625" s="297"/>
      <c r="L625" s="297"/>
      <c r="M625" s="297"/>
      <c r="N625" s="297"/>
      <c r="O625" s="297"/>
      <c r="P625" s="297"/>
      <c r="Q625" s="297"/>
      <c r="R625" s="297"/>
      <c r="S625" s="297"/>
      <c r="T625" s="297"/>
      <c r="U625" s="297"/>
      <c r="V625" s="297"/>
      <c r="W625" s="297"/>
      <c r="X625" s="297"/>
      <c r="Y625" s="297"/>
      <c r="Z625" s="297"/>
    </row>
    <row r="626" spans="1:26" ht="15.75" customHeight="1">
      <c r="A626" s="297"/>
      <c r="B626" s="297"/>
      <c r="C626" s="297"/>
      <c r="D626" s="297"/>
      <c r="E626" s="297"/>
      <c r="F626" s="297"/>
      <c r="G626" s="297"/>
      <c r="H626" s="297"/>
      <c r="I626" s="297"/>
      <c r="J626" s="297"/>
      <c r="K626" s="297"/>
      <c r="L626" s="297"/>
      <c r="M626" s="297"/>
      <c r="N626" s="297"/>
      <c r="O626" s="297"/>
      <c r="P626" s="297"/>
      <c r="Q626" s="297"/>
      <c r="R626" s="297"/>
      <c r="S626" s="297"/>
      <c r="T626" s="297"/>
      <c r="U626" s="297"/>
      <c r="V626" s="297"/>
      <c r="W626" s="297"/>
      <c r="X626" s="297"/>
      <c r="Y626" s="297"/>
      <c r="Z626" s="297"/>
    </row>
    <row r="627" spans="1:26" ht="15.75" customHeight="1">
      <c r="A627" s="297"/>
      <c r="B627" s="297"/>
      <c r="C627" s="297"/>
      <c r="D627" s="297"/>
      <c r="E627" s="297"/>
      <c r="F627" s="297"/>
      <c r="G627" s="297"/>
      <c r="H627" s="297"/>
      <c r="I627" s="297"/>
      <c r="J627" s="297"/>
      <c r="K627" s="297"/>
      <c r="L627" s="297"/>
      <c r="M627" s="297"/>
      <c r="N627" s="297"/>
      <c r="O627" s="297"/>
      <c r="P627" s="297"/>
      <c r="Q627" s="297"/>
      <c r="R627" s="297"/>
      <c r="S627" s="297"/>
      <c r="T627" s="297"/>
      <c r="U627" s="297"/>
      <c r="V627" s="297"/>
      <c r="W627" s="297"/>
      <c r="X627" s="297"/>
      <c r="Y627" s="297"/>
      <c r="Z627" s="297"/>
    </row>
    <row r="628" spans="1:26" ht="15.75" customHeight="1">
      <c r="A628" s="297"/>
      <c r="B628" s="297"/>
      <c r="C628" s="297"/>
      <c r="D628" s="297"/>
      <c r="E628" s="297"/>
      <c r="F628" s="297"/>
      <c r="G628" s="297"/>
      <c r="H628" s="297"/>
      <c r="I628" s="297"/>
      <c r="J628" s="297"/>
      <c r="K628" s="297"/>
      <c r="L628" s="297"/>
      <c r="M628" s="297"/>
      <c r="N628" s="297"/>
      <c r="O628" s="297"/>
      <c r="P628" s="297"/>
      <c r="Q628" s="297"/>
      <c r="R628" s="297"/>
      <c r="S628" s="297"/>
      <c r="T628" s="297"/>
      <c r="U628" s="297"/>
      <c r="V628" s="297"/>
      <c r="W628" s="297"/>
      <c r="X628" s="297"/>
      <c r="Y628" s="297"/>
      <c r="Z628" s="297"/>
    </row>
    <row r="629" spans="1:26" ht="15.75" customHeight="1">
      <c r="A629" s="297"/>
      <c r="B629" s="297"/>
      <c r="C629" s="297"/>
      <c r="D629" s="297"/>
      <c r="E629" s="297"/>
      <c r="F629" s="297"/>
      <c r="G629" s="297"/>
      <c r="H629" s="297"/>
      <c r="I629" s="297"/>
      <c r="J629" s="297"/>
      <c r="K629" s="297"/>
      <c r="L629" s="297"/>
      <c r="M629" s="297"/>
      <c r="N629" s="297"/>
      <c r="O629" s="297"/>
      <c r="P629" s="297"/>
      <c r="Q629" s="297"/>
      <c r="R629" s="297"/>
      <c r="S629" s="297"/>
      <c r="T629" s="297"/>
      <c r="U629" s="297"/>
      <c r="V629" s="297"/>
      <c r="W629" s="297"/>
      <c r="X629" s="297"/>
      <c r="Y629" s="297"/>
      <c r="Z629" s="297"/>
    </row>
    <row r="630" spans="1:26" ht="15.75" customHeight="1">
      <c r="A630" s="297"/>
      <c r="B630" s="297"/>
      <c r="C630" s="297"/>
      <c r="D630" s="297"/>
      <c r="E630" s="297"/>
      <c r="F630" s="297"/>
      <c r="G630" s="297"/>
      <c r="H630" s="297"/>
      <c r="I630" s="297"/>
      <c r="J630" s="297"/>
      <c r="K630" s="297"/>
      <c r="L630" s="297"/>
      <c r="M630" s="297"/>
      <c r="N630" s="297"/>
      <c r="O630" s="297"/>
      <c r="P630" s="297"/>
      <c r="Q630" s="297"/>
      <c r="R630" s="297"/>
      <c r="S630" s="297"/>
      <c r="T630" s="297"/>
      <c r="U630" s="297"/>
      <c r="V630" s="297"/>
      <c r="W630" s="297"/>
      <c r="X630" s="297"/>
      <c r="Y630" s="297"/>
      <c r="Z630" s="297"/>
    </row>
    <row r="631" spans="1:26" ht="15.75" customHeight="1">
      <c r="A631" s="297"/>
      <c r="B631" s="297"/>
      <c r="C631" s="297"/>
      <c r="D631" s="297"/>
      <c r="E631" s="297"/>
      <c r="F631" s="297"/>
      <c r="G631" s="297"/>
      <c r="H631" s="297"/>
      <c r="I631" s="297"/>
      <c r="J631" s="297"/>
      <c r="K631" s="297"/>
      <c r="L631" s="297"/>
      <c r="M631" s="297"/>
      <c r="N631" s="297"/>
      <c r="O631" s="297"/>
      <c r="P631" s="297"/>
      <c r="Q631" s="297"/>
      <c r="R631" s="297"/>
      <c r="S631" s="297"/>
      <c r="T631" s="297"/>
      <c r="U631" s="297"/>
      <c r="V631" s="297"/>
      <c r="W631" s="297"/>
      <c r="X631" s="297"/>
      <c r="Y631" s="297"/>
      <c r="Z631" s="297"/>
    </row>
    <row r="632" spans="1:26" ht="15.75" customHeight="1">
      <c r="A632" s="297"/>
      <c r="B632" s="297"/>
      <c r="C632" s="297"/>
      <c r="D632" s="297"/>
      <c r="E632" s="297"/>
      <c r="F632" s="297"/>
      <c r="G632" s="297"/>
      <c r="H632" s="297"/>
      <c r="I632" s="297"/>
      <c r="J632" s="297"/>
      <c r="K632" s="297"/>
      <c r="L632" s="297"/>
      <c r="M632" s="297"/>
      <c r="N632" s="297"/>
      <c r="O632" s="297"/>
      <c r="P632" s="297"/>
      <c r="Q632" s="297"/>
      <c r="R632" s="297"/>
      <c r="S632" s="297"/>
      <c r="T632" s="297"/>
      <c r="U632" s="297"/>
      <c r="V632" s="297"/>
      <c r="W632" s="297"/>
      <c r="X632" s="297"/>
      <c r="Y632" s="297"/>
      <c r="Z632" s="297"/>
    </row>
    <row r="633" spans="1:26" ht="15.75" customHeight="1">
      <c r="A633" s="297"/>
      <c r="B633" s="297"/>
      <c r="C633" s="297"/>
      <c r="D633" s="297"/>
      <c r="E633" s="297"/>
      <c r="F633" s="297"/>
      <c r="G633" s="297"/>
      <c r="H633" s="297"/>
      <c r="I633" s="297"/>
      <c r="J633" s="297"/>
      <c r="K633" s="297"/>
      <c r="L633" s="297"/>
      <c r="M633" s="297"/>
      <c r="N633" s="297"/>
      <c r="O633" s="297"/>
      <c r="P633" s="297"/>
      <c r="Q633" s="297"/>
      <c r="R633" s="297"/>
      <c r="S633" s="297"/>
      <c r="T633" s="297"/>
      <c r="U633" s="297"/>
      <c r="V633" s="297"/>
      <c r="W633" s="297"/>
      <c r="X633" s="297"/>
      <c r="Y633" s="297"/>
      <c r="Z633" s="297"/>
    </row>
    <row r="634" spans="1:26" ht="15.75" customHeight="1">
      <c r="A634" s="297"/>
      <c r="B634" s="297"/>
      <c r="C634" s="297"/>
      <c r="D634" s="297"/>
      <c r="E634" s="297"/>
      <c r="F634" s="297"/>
      <c r="G634" s="297"/>
      <c r="H634" s="297"/>
      <c r="I634" s="297"/>
      <c r="J634" s="297"/>
      <c r="K634" s="297"/>
      <c r="L634" s="297"/>
      <c r="M634" s="297"/>
      <c r="N634" s="297"/>
      <c r="O634" s="297"/>
      <c r="P634" s="297"/>
      <c r="Q634" s="297"/>
      <c r="R634" s="297"/>
      <c r="S634" s="297"/>
      <c r="T634" s="297"/>
      <c r="U634" s="297"/>
      <c r="V634" s="297"/>
      <c r="W634" s="297"/>
      <c r="X634" s="297"/>
      <c r="Y634" s="297"/>
      <c r="Z634" s="297"/>
    </row>
    <row r="635" spans="1:26" ht="15.75" customHeight="1">
      <c r="A635" s="297"/>
      <c r="B635" s="297"/>
      <c r="C635" s="297"/>
      <c r="D635" s="297"/>
      <c r="E635" s="297"/>
      <c r="F635" s="297"/>
      <c r="G635" s="297"/>
      <c r="H635" s="297"/>
      <c r="I635" s="297"/>
      <c r="J635" s="297"/>
      <c r="K635" s="297"/>
      <c r="L635" s="297"/>
      <c r="M635" s="297"/>
      <c r="N635" s="297"/>
      <c r="O635" s="297"/>
      <c r="P635" s="297"/>
      <c r="Q635" s="297"/>
      <c r="R635" s="297"/>
      <c r="S635" s="297"/>
      <c r="T635" s="297"/>
      <c r="U635" s="297"/>
      <c r="V635" s="297"/>
      <c r="W635" s="297"/>
      <c r="X635" s="297"/>
      <c r="Y635" s="297"/>
      <c r="Z635" s="297"/>
    </row>
    <row r="636" spans="1:26" ht="15.75" customHeight="1">
      <c r="A636" s="297"/>
      <c r="B636" s="297"/>
      <c r="C636" s="297"/>
      <c r="D636" s="297"/>
      <c r="E636" s="297"/>
      <c r="F636" s="297"/>
      <c r="G636" s="297"/>
      <c r="H636" s="297"/>
      <c r="I636" s="297"/>
      <c r="J636" s="297"/>
      <c r="K636" s="297"/>
      <c r="L636" s="297"/>
      <c r="M636" s="297"/>
      <c r="N636" s="297"/>
      <c r="O636" s="297"/>
      <c r="P636" s="297"/>
      <c r="Q636" s="297"/>
      <c r="R636" s="297"/>
      <c r="S636" s="297"/>
      <c r="T636" s="297"/>
      <c r="U636" s="297"/>
      <c r="V636" s="297"/>
      <c r="W636" s="297"/>
      <c r="X636" s="297"/>
      <c r="Y636" s="297"/>
      <c r="Z636" s="297"/>
    </row>
    <row r="637" spans="1:26" ht="15.75" customHeight="1">
      <c r="A637" s="297"/>
      <c r="B637" s="297"/>
      <c r="C637" s="297"/>
      <c r="D637" s="297"/>
      <c r="E637" s="297"/>
      <c r="F637" s="297"/>
      <c r="G637" s="297"/>
      <c r="H637" s="297"/>
      <c r="I637" s="297"/>
      <c r="J637" s="297"/>
      <c r="K637" s="297"/>
      <c r="L637" s="297"/>
      <c r="M637" s="297"/>
      <c r="N637" s="297"/>
      <c r="O637" s="297"/>
      <c r="P637" s="297"/>
      <c r="Q637" s="297"/>
      <c r="R637" s="297"/>
      <c r="S637" s="297"/>
      <c r="T637" s="297"/>
      <c r="U637" s="297"/>
      <c r="V637" s="297"/>
      <c r="W637" s="297"/>
      <c r="X637" s="297"/>
      <c r="Y637" s="297"/>
      <c r="Z637" s="297"/>
    </row>
    <row r="638" spans="1:26" ht="15.75" customHeight="1">
      <c r="A638" s="297"/>
      <c r="B638" s="297"/>
      <c r="C638" s="297"/>
      <c r="D638" s="297"/>
      <c r="E638" s="297"/>
      <c r="F638" s="297"/>
      <c r="G638" s="297"/>
      <c r="H638" s="297"/>
      <c r="I638" s="297"/>
      <c r="J638" s="297"/>
      <c r="K638" s="297"/>
      <c r="L638" s="297"/>
      <c r="M638" s="297"/>
      <c r="N638" s="297"/>
      <c r="O638" s="297"/>
      <c r="P638" s="297"/>
      <c r="Q638" s="297"/>
      <c r="R638" s="297"/>
      <c r="S638" s="297"/>
      <c r="T638" s="297"/>
      <c r="U638" s="297"/>
      <c r="V638" s="297"/>
      <c r="W638" s="297"/>
      <c r="X638" s="297"/>
      <c r="Y638" s="297"/>
      <c r="Z638" s="297"/>
    </row>
    <row r="639" spans="1:26" ht="15.75" customHeight="1">
      <c r="A639" s="297"/>
      <c r="B639" s="297"/>
      <c r="C639" s="297"/>
      <c r="D639" s="297"/>
      <c r="E639" s="297"/>
      <c r="F639" s="297"/>
      <c r="G639" s="297"/>
      <c r="H639" s="297"/>
      <c r="I639" s="297"/>
      <c r="J639" s="297"/>
      <c r="K639" s="297"/>
      <c r="L639" s="297"/>
      <c r="M639" s="297"/>
      <c r="N639" s="297"/>
      <c r="O639" s="297"/>
      <c r="P639" s="297"/>
      <c r="Q639" s="297"/>
      <c r="R639" s="297"/>
      <c r="S639" s="297"/>
      <c r="T639" s="297"/>
      <c r="U639" s="297"/>
      <c r="V639" s="297"/>
      <c r="W639" s="297"/>
      <c r="X639" s="297"/>
      <c r="Y639" s="297"/>
      <c r="Z639" s="297"/>
    </row>
    <row r="640" spans="1:26" ht="15.75" customHeight="1">
      <c r="A640" s="297"/>
      <c r="B640" s="297"/>
      <c r="C640" s="297"/>
      <c r="D640" s="297"/>
      <c r="E640" s="297"/>
      <c r="F640" s="297"/>
      <c r="G640" s="297"/>
      <c r="H640" s="297"/>
      <c r="I640" s="297"/>
      <c r="J640" s="297"/>
      <c r="K640" s="297"/>
      <c r="L640" s="297"/>
      <c r="M640" s="297"/>
      <c r="N640" s="297"/>
      <c r="O640" s="297"/>
      <c r="P640" s="297"/>
      <c r="Q640" s="297"/>
      <c r="R640" s="297"/>
      <c r="S640" s="297"/>
      <c r="T640" s="297"/>
      <c r="U640" s="297"/>
      <c r="V640" s="297"/>
      <c r="W640" s="297"/>
      <c r="X640" s="297"/>
      <c r="Y640" s="297"/>
      <c r="Z640" s="297"/>
    </row>
    <row r="641" spans="1:26" ht="15.75" customHeight="1">
      <c r="A641" s="297"/>
      <c r="B641" s="297"/>
      <c r="C641" s="297"/>
      <c r="D641" s="297"/>
      <c r="E641" s="297"/>
      <c r="F641" s="297"/>
      <c r="G641" s="297"/>
      <c r="H641" s="297"/>
      <c r="I641" s="297"/>
      <c r="J641" s="297"/>
      <c r="K641" s="297"/>
      <c r="L641" s="297"/>
      <c r="M641" s="297"/>
      <c r="N641" s="297"/>
      <c r="O641" s="297"/>
      <c r="P641" s="297"/>
      <c r="Q641" s="297"/>
      <c r="R641" s="297"/>
      <c r="S641" s="297"/>
      <c r="T641" s="297"/>
      <c r="U641" s="297"/>
      <c r="V641" s="297"/>
      <c r="W641" s="297"/>
      <c r="X641" s="297"/>
      <c r="Y641" s="297"/>
      <c r="Z641" s="297"/>
    </row>
    <row r="642" spans="1:26" ht="15.75" customHeight="1">
      <c r="A642" s="297"/>
      <c r="B642" s="297"/>
      <c r="C642" s="297"/>
      <c r="D642" s="297"/>
      <c r="E642" s="297"/>
      <c r="F642" s="297"/>
      <c r="G642" s="297"/>
      <c r="H642" s="297"/>
      <c r="I642" s="297"/>
      <c r="J642" s="297"/>
      <c r="K642" s="297"/>
      <c r="L642" s="297"/>
      <c r="M642" s="297"/>
      <c r="N642" s="297"/>
      <c r="O642" s="297"/>
      <c r="P642" s="297"/>
      <c r="Q642" s="297"/>
      <c r="R642" s="297"/>
      <c r="S642" s="297"/>
      <c r="T642" s="297"/>
      <c r="U642" s="297"/>
      <c r="V642" s="297"/>
      <c r="W642" s="297"/>
      <c r="X642" s="297"/>
      <c r="Y642" s="297"/>
      <c r="Z642" s="297"/>
    </row>
    <row r="643" spans="1:26" ht="15.75" customHeight="1">
      <c r="A643" s="297"/>
      <c r="B643" s="297"/>
      <c r="C643" s="297"/>
      <c r="D643" s="297"/>
      <c r="E643" s="297"/>
      <c r="F643" s="297"/>
      <c r="G643" s="297"/>
      <c r="H643" s="297"/>
      <c r="I643" s="297"/>
      <c r="J643" s="297"/>
      <c r="K643" s="297"/>
      <c r="L643" s="297"/>
      <c r="M643" s="297"/>
      <c r="N643" s="297"/>
      <c r="O643" s="297"/>
      <c r="P643" s="297"/>
      <c r="Q643" s="297"/>
      <c r="R643" s="297"/>
      <c r="S643" s="297"/>
      <c r="T643" s="297"/>
      <c r="U643" s="297"/>
      <c r="V643" s="297"/>
      <c r="W643" s="297"/>
      <c r="X643" s="297"/>
      <c r="Y643" s="297"/>
      <c r="Z643" s="297"/>
    </row>
    <row r="644" spans="1:26" ht="15.75" customHeight="1">
      <c r="A644" s="297"/>
      <c r="B644" s="297"/>
      <c r="C644" s="297"/>
      <c r="D644" s="297"/>
      <c r="E644" s="297"/>
      <c r="F644" s="297"/>
      <c r="G644" s="297"/>
      <c r="H644" s="297"/>
      <c r="I644" s="297"/>
      <c r="J644" s="297"/>
      <c r="K644" s="297"/>
      <c r="L644" s="297"/>
      <c r="M644" s="297"/>
      <c r="N644" s="297"/>
      <c r="O644" s="297"/>
      <c r="P644" s="297"/>
      <c r="Q644" s="297"/>
      <c r="R644" s="297"/>
      <c r="S644" s="297"/>
      <c r="T644" s="297"/>
      <c r="U644" s="297"/>
      <c r="V644" s="297"/>
      <c r="W644" s="297"/>
      <c r="X644" s="297"/>
      <c r="Y644" s="297"/>
      <c r="Z644" s="297"/>
    </row>
    <row r="645" spans="1:26" ht="15.75" customHeight="1">
      <c r="A645" s="297"/>
      <c r="B645" s="297"/>
      <c r="C645" s="297"/>
      <c r="D645" s="297"/>
      <c r="E645" s="297"/>
      <c r="F645" s="297"/>
      <c r="G645" s="297"/>
      <c r="H645" s="297"/>
      <c r="I645" s="297"/>
      <c r="J645" s="297"/>
      <c r="K645" s="297"/>
      <c r="L645" s="297"/>
      <c r="M645" s="297"/>
      <c r="N645" s="297"/>
      <c r="O645" s="297"/>
      <c r="P645" s="297"/>
      <c r="Q645" s="297"/>
      <c r="R645" s="297"/>
      <c r="S645" s="297"/>
      <c r="T645" s="297"/>
      <c r="U645" s="297"/>
      <c r="V645" s="297"/>
      <c r="W645" s="297"/>
      <c r="X645" s="297"/>
      <c r="Y645" s="297"/>
      <c r="Z645" s="297"/>
    </row>
    <row r="646" spans="1:26" ht="15.75" customHeight="1">
      <c r="A646" s="297"/>
      <c r="B646" s="297"/>
      <c r="C646" s="297"/>
      <c r="D646" s="297"/>
      <c r="E646" s="297"/>
      <c r="F646" s="297"/>
      <c r="G646" s="297"/>
      <c r="H646" s="297"/>
      <c r="I646" s="297"/>
      <c r="J646" s="297"/>
      <c r="K646" s="297"/>
      <c r="L646" s="297"/>
      <c r="M646" s="297"/>
      <c r="N646" s="297"/>
      <c r="O646" s="297"/>
      <c r="P646" s="297"/>
      <c r="Q646" s="297"/>
      <c r="R646" s="297"/>
      <c r="S646" s="297"/>
      <c r="T646" s="297"/>
      <c r="U646" s="297"/>
      <c r="V646" s="297"/>
      <c r="W646" s="297"/>
      <c r="X646" s="297"/>
      <c r="Y646" s="297"/>
      <c r="Z646" s="297"/>
    </row>
    <row r="647" spans="1:26" ht="15.75" customHeight="1">
      <c r="A647" s="297"/>
      <c r="B647" s="297"/>
      <c r="C647" s="297"/>
      <c r="D647" s="297"/>
      <c r="E647" s="297"/>
      <c r="F647" s="297"/>
      <c r="G647" s="297"/>
      <c r="H647" s="297"/>
      <c r="I647" s="297"/>
      <c r="J647" s="297"/>
      <c r="K647" s="297"/>
      <c r="L647" s="297"/>
      <c r="M647" s="297"/>
      <c r="N647" s="297"/>
      <c r="O647" s="297"/>
      <c r="P647" s="297"/>
      <c r="Q647" s="297"/>
      <c r="R647" s="297"/>
      <c r="S647" s="297"/>
      <c r="T647" s="297"/>
      <c r="U647" s="297"/>
      <c r="V647" s="297"/>
      <c r="W647" s="297"/>
      <c r="X647" s="297"/>
      <c r="Y647" s="297"/>
      <c r="Z647" s="297"/>
    </row>
    <row r="648" spans="1:26" ht="15.75" customHeight="1">
      <c r="A648" s="297"/>
      <c r="B648" s="297"/>
      <c r="C648" s="297"/>
      <c r="D648" s="297"/>
      <c r="E648" s="297"/>
      <c r="F648" s="297"/>
      <c r="G648" s="297"/>
      <c r="H648" s="297"/>
      <c r="I648" s="297"/>
      <c r="J648" s="297"/>
      <c r="K648" s="297"/>
      <c r="L648" s="297"/>
      <c r="M648" s="297"/>
      <c r="N648" s="297"/>
      <c r="O648" s="297"/>
      <c r="P648" s="297"/>
      <c r="Q648" s="297"/>
      <c r="R648" s="297"/>
      <c r="S648" s="297"/>
      <c r="T648" s="297"/>
      <c r="U648" s="297"/>
      <c r="V648" s="297"/>
      <c r="W648" s="297"/>
      <c r="X648" s="297"/>
      <c r="Y648" s="297"/>
      <c r="Z648" s="297"/>
    </row>
    <row r="649" spans="1:26" ht="15.75" customHeight="1">
      <c r="A649" s="297"/>
      <c r="B649" s="297"/>
      <c r="C649" s="297"/>
      <c r="D649" s="297"/>
      <c r="E649" s="297"/>
      <c r="F649" s="297"/>
      <c r="G649" s="297"/>
      <c r="H649" s="297"/>
      <c r="I649" s="297"/>
      <c r="J649" s="297"/>
      <c r="K649" s="297"/>
      <c r="L649" s="297"/>
      <c r="M649" s="297"/>
      <c r="N649" s="297"/>
      <c r="O649" s="297"/>
      <c r="P649" s="297"/>
      <c r="Q649" s="297"/>
      <c r="R649" s="297"/>
      <c r="S649" s="297"/>
      <c r="T649" s="297"/>
      <c r="U649" s="297"/>
      <c r="V649" s="297"/>
      <c r="W649" s="297"/>
      <c r="X649" s="297"/>
      <c r="Y649" s="297"/>
      <c r="Z649" s="297"/>
    </row>
    <row r="650" spans="1:26" ht="15.75" customHeight="1">
      <c r="A650" s="297"/>
      <c r="B650" s="297"/>
      <c r="C650" s="297"/>
      <c r="D650" s="297"/>
      <c r="E650" s="297"/>
      <c r="F650" s="297"/>
      <c r="G650" s="297"/>
      <c r="H650" s="297"/>
      <c r="I650" s="297"/>
      <c r="J650" s="297"/>
      <c r="K650" s="297"/>
      <c r="L650" s="297"/>
      <c r="M650" s="297"/>
      <c r="N650" s="297"/>
      <c r="O650" s="297"/>
      <c r="P650" s="297"/>
      <c r="Q650" s="297"/>
      <c r="R650" s="297"/>
      <c r="S650" s="297"/>
      <c r="T650" s="297"/>
      <c r="U650" s="297"/>
      <c r="V650" s="297"/>
      <c r="W650" s="297"/>
      <c r="X650" s="297"/>
      <c r="Y650" s="297"/>
      <c r="Z650" s="297"/>
    </row>
    <row r="651" spans="1:26" ht="15.75" customHeight="1">
      <c r="A651" s="297"/>
      <c r="B651" s="297"/>
      <c r="C651" s="297"/>
      <c r="D651" s="297"/>
      <c r="E651" s="297"/>
      <c r="F651" s="297"/>
      <c r="G651" s="297"/>
      <c r="H651" s="297"/>
      <c r="I651" s="297"/>
      <c r="J651" s="297"/>
      <c r="K651" s="297"/>
      <c r="L651" s="297"/>
      <c r="M651" s="297"/>
      <c r="N651" s="297"/>
      <c r="O651" s="297"/>
      <c r="P651" s="297"/>
      <c r="Q651" s="297"/>
      <c r="R651" s="297"/>
      <c r="S651" s="297"/>
      <c r="T651" s="297"/>
      <c r="U651" s="297"/>
      <c r="V651" s="297"/>
      <c r="W651" s="297"/>
      <c r="X651" s="297"/>
      <c r="Y651" s="297"/>
      <c r="Z651" s="297"/>
    </row>
    <row r="652" spans="1:26" ht="15.75" customHeight="1">
      <c r="A652" s="297"/>
      <c r="B652" s="297"/>
      <c r="C652" s="297"/>
      <c r="D652" s="297"/>
      <c r="E652" s="297"/>
      <c r="F652" s="297"/>
      <c r="G652" s="297"/>
      <c r="H652" s="297"/>
      <c r="I652" s="297"/>
      <c r="J652" s="297"/>
      <c r="K652" s="297"/>
      <c r="L652" s="297"/>
      <c r="M652" s="297"/>
      <c r="N652" s="297"/>
      <c r="O652" s="297"/>
      <c r="P652" s="297"/>
      <c r="Q652" s="297"/>
      <c r="R652" s="297"/>
      <c r="S652" s="297"/>
      <c r="T652" s="297"/>
      <c r="U652" s="297"/>
      <c r="V652" s="297"/>
      <c r="W652" s="297"/>
      <c r="X652" s="297"/>
      <c r="Y652" s="297"/>
      <c r="Z652" s="297"/>
    </row>
    <row r="653" spans="1:26" ht="15.75" customHeight="1">
      <c r="A653" s="297"/>
      <c r="B653" s="297"/>
      <c r="C653" s="297"/>
      <c r="D653" s="297"/>
      <c r="E653" s="297"/>
      <c r="F653" s="297"/>
      <c r="G653" s="297"/>
      <c r="H653" s="297"/>
      <c r="I653" s="297"/>
      <c r="J653" s="297"/>
      <c r="K653" s="297"/>
      <c r="L653" s="297"/>
      <c r="M653" s="297"/>
      <c r="N653" s="297"/>
      <c r="O653" s="297"/>
      <c r="P653" s="297"/>
      <c r="Q653" s="297"/>
      <c r="R653" s="297"/>
      <c r="S653" s="297"/>
      <c r="T653" s="297"/>
      <c r="U653" s="297"/>
      <c r="V653" s="297"/>
      <c r="W653" s="297"/>
      <c r="X653" s="297"/>
      <c r="Y653" s="297"/>
      <c r="Z653" s="297"/>
    </row>
    <row r="654" spans="1:26" ht="15.75" customHeight="1">
      <c r="A654" s="297"/>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row>
    <row r="655" spans="1:26" ht="15.75" customHeight="1">
      <c r="A655" s="297"/>
      <c r="B655" s="297"/>
      <c r="C655" s="297"/>
      <c r="D655" s="297"/>
      <c r="E655" s="297"/>
      <c r="F655" s="297"/>
      <c r="G655" s="297"/>
      <c r="H655" s="297"/>
      <c r="I655" s="297"/>
      <c r="J655" s="297"/>
      <c r="K655" s="297"/>
      <c r="L655" s="297"/>
      <c r="M655" s="297"/>
      <c r="N655" s="297"/>
      <c r="O655" s="297"/>
      <c r="P655" s="297"/>
      <c r="Q655" s="297"/>
      <c r="R655" s="297"/>
      <c r="S655" s="297"/>
      <c r="T655" s="297"/>
      <c r="U655" s="297"/>
      <c r="V655" s="297"/>
      <c r="W655" s="297"/>
      <c r="X655" s="297"/>
      <c r="Y655" s="297"/>
      <c r="Z655" s="297"/>
    </row>
    <row r="656" spans="1:26" ht="15.75" customHeight="1">
      <c r="A656" s="297"/>
      <c r="B656" s="297"/>
      <c r="C656" s="297"/>
      <c r="D656" s="297"/>
      <c r="E656" s="297"/>
      <c r="F656" s="297"/>
      <c r="G656" s="297"/>
      <c r="H656" s="297"/>
      <c r="I656" s="297"/>
      <c r="J656" s="297"/>
      <c r="K656" s="297"/>
      <c r="L656" s="297"/>
      <c r="M656" s="297"/>
      <c r="N656" s="297"/>
      <c r="O656" s="297"/>
      <c r="P656" s="297"/>
      <c r="Q656" s="297"/>
      <c r="R656" s="297"/>
      <c r="S656" s="297"/>
      <c r="T656" s="297"/>
      <c r="U656" s="297"/>
      <c r="V656" s="297"/>
      <c r="W656" s="297"/>
      <c r="X656" s="297"/>
      <c r="Y656" s="297"/>
      <c r="Z656" s="297"/>
    </row>
    <row r="657" spans="1:26" ht="15.75" customHeight="1">
      <c r="A657" s="297"/>
      <c r="B657" s="297"/>
      <c r="C657" s="297"/>
      <c r="D657" s="297"/>
      <c r="E657" s="297"/>
      <c r="F657" s="297"/>
      <c r="G657" s="297"/>
      <c r="H657" s="297"/>
      <c r="I657" s="297"/>
      <c r="J657" s="297"/>
      <c r="K657" s="297"/>
      <c r="L657" s="297"/>
      <c r="M657" s="297"/>
      <c r="N657" s="297"/>
      <c r="O657" s="297"/>
      <c r="P657" s="297"/>
      <c r="Q657" s="297"/>
      <c r="R657" s="297"/>
      <c r="S657" s="297"/>
      <c r="T657" s="297"/>
      <c r="U657" s="297"/>
      <c r="V657" s="297"/>
      <c r="W657" s="297"/>
      <c r="X657" s="297"/>
      <c r="Y657" s="297"/>
      <c r="Z657" s="297"/>
    </row>
    <row r="658" spans="1:26" ht="15.75" customHeight="1">
      <c r="A658" s="297"/>
      <c r="B658" s="297"/>
      <c r="C658" s="297"/>
      <c r="D658" s="297"/>
      <c r="E658" s="297"/>
      <c r="F658" s="297"/>
      <c r="G658" s="297"/>
      <c r="H658" s="297"/>
      <c r="I658" s="297"/>
      <c r="J658" s="297"/>
      <c r="K658" s="297"/>
      <c r="L658" s="297"/>
      <c r="M658" s="297"/>
      <c r="N658" s="297"/>
      <c r="O658" s="297"/>
      <c r="P658" s="297"/>
      <c r="Q658" s="297"/>
      <c r="R658" s="297"/>
      <c r="S658" s="297"/>
      <c r="T658" s="297"/>
      <c r="U658" s="297"/>
      <c r="V658" s="297"/>
      <c r="W658" s="297"/>
      <c r="X658" s="297"/>
      <c r="Y658" s="297"/>
      <c r="Z658" s="297"/>
    </row>
    <row r="659" spans="1:26" ht="15.75" customHeight="1">
      <c r="A659" s="297"/>
      <c r="B659" s="297"/>
      <c r="C659" s="297"/>
      <c r="D659" s="297"/>
      <c r="E659" s="297"/>
      <c r="F659" s="297"/>
      <c r="G659" s="297"/>
      <c r="H659" s="297"/>
      <c r="I659" s="297"/>
      <c r="J659" s="297"/>
      <c r="K659" s="297"/>
      <c r="L659" s="297"/>
      <c r="M659" s="297"/>
      <c r="N659" s="297"/>
      <c r="O659" s="297"/>
      <c r="P659" s="297"/>
      <c r="Q659" s="297"/>
      <c r="R659" s="297"/>
      <c r="S659" s="297"/>
      <c r="T659" s="297"/>
      <c r="U659" s="297"/>
      <c r="V659" s="297"/>
      <c r="W659" s="297"/>
      <c r="X659" s="297"/>
      <c r="Y659" s="297"/>
      <c r="Z659" s="297"/>
    </row>
    <row r="660" spans="1:26" ht="15.75" customHeight="1">
      <c r="A660" s="297"/>
      <c r="B660" s="297"/>
      <c r="C660" s="297"/>
      <c r="D660" s="297"/>
      <c r="E660" s="297"/>
      <c r="F660" s="297"/>
      <c r="G660" s="297"/>
      <c r="H660" s="297"/>
      <c r="I660" s="297"/>
      <c r="J660" s="297"/>
      <c r="K660" s="297"/>
      <c r="L660" s="297"/>
      <c r="M660" s="297"/>
      <c r="N660" s="297"/>
      <c r="O660" s="297"/>
      <c r="P660" s="297"/>
      <c r="Q660" s="297"/>
      <c r="R660" s="297"/>
      <c r="S660" s="297"/>
      <c r="T660" s="297"/>
      <c r="U660" s="297"/>
      <c r="V660" s="297"/>
      <c r="W660" s="297"/>
      <c r="X660" s="297"/>
      <c r="Y660" s="297"/>
      <c r="Z660" s="297"/>
    </row>
    <row r="661" spans="1:26" ht="15.75" customHeight="1">
      <c r="A661" s="297"/>
      <c r="B661" s="297"/>
      <c r="C661" s="297"/>
      <c r="D661" s="297"/>
      <c r="E661" s="297"/>
      <c r="F661" s="297"/>
      <c r="G661" s="297"/>
      <c r="H661" s="297"/>
      <c r="I661" s="297"/>
      <c r="J661" s="297"/>
      <c r="K661" s="297"/>
      <c r="L661" s="297"/>
      <c r="M661" s="297"/>
      <c r="N661" s="297"/>
      <c r="O661" s="297"/>
      <c r="P661" s="297"/>
      <c r="Q661" s="297"/>
      <c r="R661" s="297"/>
      <c r="S661" s="297"/>
      <c r="T661" s="297"/>
      <c r="U661" s="297"/>
      <c r="V661" s="297"/>
      <c r="W661" s="297"/>
      <c r="X661" s="297"/>
      <c r="Y661" s="297"/>
      <c r="Z661" s="297"/>
    </row>
    <row r="662" spans="1:26" ht="15.75" customHeight="1">
      <c r="A662" s="297"/>
      <c r="B662" s="297"/>
      <c r="C662" s="297"/>
      <c r="D662" s="297"/>
      <c r="E662" s="297"/>
      <c r="F662" s="297"/>
      <c r="G662" s="297"/>
      <c r="H662" s="297"/>
      <c r="I662" s="297"/>
      <c r="J662" s="297"/>
      <c r="K662" s="297"/>
      <c r="L662" s="297"/>
      <c r="M662" s="297"/>
      <c r="N662" s="297"/>
      <c r="O662" s="297"/>
      <c r="P662" s="297"/>
      <c r="Q662" s="297"/>
      <c r="R662" s="297"/>
      <c r="S662" s="297"/>
      <c r="T662" s="297"/>
      <c r="U662" s="297"/>
      <c r="V662" s="297"/>
      <c r="W662" s="297"/>
      <c r="X662" s="297"/>
      <c r="Y662" s="297"/>
      <c r="Z662" s="297"/>
    </row>
    <row r="663" spans="1:26" ht="15.75" customHeight="1">
      <c r="A663" s="297"/>
      <c r="B663" s="297"/>
      <c r="C663" s="297"/>
      <c r="D663" s="297"/>
      <c r="E663" s="297"/>
      <c r="F663" s="297"/>
      <c r="G663" s="297"/>
      <c r="H663" s="297"/>
      <c r="I663" s="297"/>
      <c r="J663" s="297"/>
      <c r="K663" s="297"/>
      <c r="L663" s="297"/>
      <c r="M663" s="297"/>
      <c r="N663" s="297"/>
      <c r="O663" s="297"/>
      <c r="P663" s="297"/>
      <c r="Q663" s="297"/>
      <c r="R663" s="297"/>
      <c r="S663" s="297"/>
      <c r="T663" s="297"/>
      <c r="U663" s="297"/>
      <c r="V663" s="297"/>
      <c r="W663" s="297"/>
      <c r="X663" s="297"/>
      <c r="Y663" s="297"/>
      <c r="Z663" s="297"/>
    </row>
    <row r="664" spans="1:26" ht="15.75" customHeight="1">
      <c r="A664" s="297"/>
      <c r="B664" s="297"/>
      <c r="C664" s="297"/>
      <c r="D664" s="297"/>
      <c r="E664" s="297"/>
      <c r="F664" s="297"/>
      <c r="G664" s="297"/>
      <c r="H664" s="297"/>
      <c r="I664" s="297"/>
      <c r="J664" s="297"/>
      <c r="K664" s="297"/>
      <c r="L664" s="297"/>
      <c r="M664" s="297"/>
      <c r="N664" s="297"/>
      <c r="O664" s="297"/>
      <c r="P664" s="297"/>
      <c r="Q664" s="297"/>
      <c r="R664" s="297"/>
      <c r="S664" s="297"/>
      <c r="T664" s="297"/>
      <c r="U664" s="297"/>
      <c r="V664" s="297"/>
      <c r="W664" s="297"/>
      <c r="X664" s="297"/>
      <c r="Y664" s="297"/>
      <c r="Z664" s="297"/>
    </row>
    <row r="665" spans="1:26" ht="15.75" customHeight="1">
      <c r="A665" s="297"/>
      <c r="B665" s="297"/>
      <c r="C665" s="297"/>
      <c r="D665" s="297"/>
      <c r="E665" s="297"/>
      <c r="F665" s="297"/>
      <c r="G665" s="297"/>
      <c r="H665" s="297"/>
      <c r="I665" s="297"/>
      <c r="J665" s="297"/>
      <c r="K665" s="297"/>
      <c r="L665" s="297"/>
      <c r="M665" s="297"/>
      <c r="N665" s="297"/>
      <c r="O665" s="297"/>
      <c r="P665" s="297"/>
      <c r="Q665" s="297"/>
      <c r="R665" s="297"/>
      <c r="S665" s="297"/>
      <c r="T665" s="297"/>
      <c r="U665" s="297"/>
      <c r="V665" s="297"/>
      <c r="W665" s="297"/>
      <c r="X665" s="297"/>
      <c r="Y665" s="297"/>
      <c r="Z665" s="297"/>
    </row>
    <row r="666" spans="1:26" ht="15.75" customHeight="1">
      <c r="A666" s="297"/>
      <c r="B666" s="297"/>
      <c r="C666" s="297"/>
      <c r="D666" s="297"/>
      <c r="E666" s="297"/>
      <c r="F666" s="297"/>
      <c r="G666" s="297"/>
      <c r="H666" s="297"/>
      <c r="I666" s="297"/>
      <c r="J666" s="297"/>
      <c r="K666" s="297"/>
      <c r="L666" s="297"/>
      <c r="M666" s="297"/>
      <c r="N666" s="297"/>
      <c r="O666" s="297"/>
      <c r="P666" s="297"/>
      <c r="Q666" s="297"/>
      <c r="R666" s="297"/>
      <c r="S666" s="297"/>
      <c r="T666" s="297"/>
      <c r="U666" s="297"/>
      <c r="V666" s="297"/>
      <c r="W666" s="297"/>
      <c r="X666" s="297"/>
      <c r="Y666" s="297"/>
      <c r="Z666" s="297"/>
    </row>
    <row r="667" spans="1:26" ht="15.75" customHeight="1">
      <c r="A667" s="297"/>
      <c r="B667" s="297"/>
      <c r="C667" s="297"/>
      <c r="D667" s="297"/>
      <c r="E667" s="297"/>
      <c r="F667" s="297"/>
      <c r="G667" s="297"/>
      <c r="H667" s="297"/>
      <c r="I667" s="297"/>
      <c r="J667" s="297"/>
      <c r="K667" s="297"/>
      <c r="L667" s="297"/>
      <c r="M667" s="297"/>
      <c r="N667" s="297"/>
      <c r="O667" s="297"/>
      <c r="P667" s="297"/>
      <c r="Q667" s="297"/>
      <c r="R667" s="297"/>
      <c r="S667" s="297"/>
      <c r="T667" s="297"/>
      <c r="U667" s="297"/>
      <c r="V667" s="297"/>
      <c r="W667" s="297"/>
      <c r="X667" s="297"/>
      <c r="Y667" s="297"/>
      <c r="Z667" s="297"/>
    </row>
    <row r="668" spans="1:26" ht="15.75" customHeight="1">
      <c r="A668" s="297"/>
      <c r="B668" s="297"/>
      <c r="C668" s="297"/>
      <c r="D668" s="297"/>
      <c r="E668" s="297"/>
      <c r="F668" s="297"/>
      <c r="G668" s="297"/>
      <c r="H668" s="297"/>
      <c r="I668" s="297"/>
      <c r="J668" s="297"/>
      <c r="K668" s="297"/>
      <c r="L668" s="297"/>
      <c r="M668" s="297"/>
      <c r="N668" s="297"/>
      <c r="O668" s="297"/>
      <c r="P668" s="297"/>
      <c r="Q668" s="297"/>
      <c r="R668" s="297"/>
      <c r="S668" s="297"/>
      <c r="T668" s="297"/>
      <c r="U668" s="297"/>
      <c r="V668" s="297"/>
      <c r="W668" s="297"/>
      <c r="X668" s="297"/>
      <c r="Y668" s="297"/>
      <c r="Z668" s="297"/>
    </row>
    <row r="669" spans="1:26" ht="15.75" customHeight="1">
      <c r="A669" s="297"/>
      <c r="B669" s="297"/>
      <c r="C669" s="297"/>
      <c r="D669" s="297"/>
      <c r="E669" s="297"/>
      <c r="F669" s="297"/>
      <c r="G669" s="297"/>
      <c r="H669" s="297"/>
      <c r="I669" s="297"/>
      <c r="J669" s="297"/>
      <c r="K669" s="297"/>
      <c r="L669" s="297"/>
      <c r="M669" s="297"/>
      <c r="N669" s="297"/>
      <c r="O669" s="297"/>
      <c r="P669" s="297"/>
      <c r="Q669" s="297"/>
      <c r="R669" s="297"/>
      <c r="S669" s="297"/>
      <c r="T669" s="297"/>
      <c r="U669" s="297"/>
      <c r="V669" s="297"/>
      <c r="W669" s="297"/>
      <c r="X669" s="297"/>
      <c r="Y669" s="297"/>
      <c r="Z669" s="297"/>
    </row>
    <row r="670" spans="1:26" ht="15.75" customHeight="1">
      <c r="A670" s="297"/>
      <c r="B670" s="297"/>
      <c r="C670" s="297"/>
      <c r="D670" s="297"/>
      <c r="E670" s="297"/>
      <c r="F670" s="297"/>
      <c r="G670" s="297"/>
      <c r="H670" s="297"/>
      <c r="I670" s="297"/>
      <c r="J670" s="297"/>
      <c r="K670" s="297"/>
      <c r="L670" s="297"/>
      <c r="M670" s="297"/>
      <c r="N670" s="297"/>
      <c r="O670" s="297"/>
      <c r="P670" s="297"/>
      <c r="Q670" s="297"/>
      <c r="R670" s="297"/>
      <c r="S670" s="297"/>
      <c r="T670" s="297"/>
      <c r="U670" s="297"/>
      <c r="V670" s="297"/>
      <c r="W670" s="297"/>
      <c r="X670" s="297"/>
      <c r="Y670" s="297"/>
      <c r="Z670" s="297"/>
    </row>
    <row r="671" spans="1:26" ht="15.75" customHeight="1">
      <c r="A671" s="297"/>
      <c r="B671" s="297"/>
      <c r="C671" s="297"/>
      <c r="D671" s="297"/>
      <c r="E671" s="297"/>
      <c r="F671" s="297"/>
      <c r="G671" s="297"/>
      <c r="H671" s="297"/>
      <c r="I671" s="297"/>
      <c r="J671" s="297"/>
      <c r="K671" s="297"/>
      <c r="L671" s="297"/>
      <c r="M671" s="297"/>
      <c r="N671" s="297"/>
      <c r="O671" s="297"/>
      <c r="P671" s="297"/>
      <c r="Q671" s="297"/>
      <c r="R671" s="297"/>
      <c r="S671" s="297"/>
      <c r="T671" s="297"/>
      <c r="U671" s="297"/>
      <c r="V671" s="297"/>
      <c r="W671" s="297"/>
      <c r="X671" s="297"/>
      <c r="Y671" s="297"/>
      <c r="Z671" s="297"/>
    </row>
    <row r="672" spans="1:26" ht="15.75" customHeight="1">
      <c r="A672" s="297"/>
      <c r="B672" s="297"/>
      <c r="C672" s="297"/>
      <c r="D672" s="297"/>
      <c r="E672" s="297"/>
      <c r="F672" s="297"/>
      <c r="G672" s="297"/>
      <c r="H672" s="297"/>
      <c r="I672" s="297"/>
      <c r="J672" s="297"/>
      <c r="K672" s="297"/>
      <c r="L672" s="297"/>
      <c r="M672" s="297"/>
      <c r="N672" s="297"/>
      <c r="O672" s="297"/>
      <c r="P672" s="297"/>
      <c r="Q672" s="297"/>
      <c r="R672" s="297"/>
      <c r="S672" s="297"/>
      <c r="T672" s="297"/>
      <c r="U672" s="297"/>
      <c r="V672" s="297"/>
      <c r="W672" s="297"/>
      <c r="X672" s="297"/>
      <c r="Y672" s="297"/>
      <c r="Z672" s="297"/>
    </row>
    <row r="673" spans="1:26" ht="15.75" customHeight="1">
      <c r="A673" s="297"/>
      <c r="B673" s="297"/>
      <c r="C673" s="297"/>
      <c r="D673" s="297"/>
      <c r="E673" s="297"/>
      <c r="F673" s="297"/>
      <c r="G673" s="297"/>
      <c r="H673" s="297"/>
      <c r="I673" s="297"/>
      <c r="J673" s="297"/>
      <c r="K673" s="297"/>
      <c r="L673" s="297"/>
      <c r="M673" s="297"/>
      <c r="N673" s="297"/>
      <c r="O673" s="297"/>
      <c r="P673" s="297"/>
      <c r="Q673" s="297"/>
      <c r="R673" s="297"/>
      <c r="S673" s="297"/>
      <c r="T673" s="297"/>
      <c r="U673" s="297"/>
      <c r="V673" s="297"/>
      <c r="W673" s="297"/>
      <c r="X673" s="297"/>
      <c r="Y673" s="297"/>
      <c r="Z673" s="297"/>
    </row>
    <row r="674" spans="1:26" ht="15.75" customHeight="1">
      <c r="A674" s="297"/>
      <c r="B674" s="297"/>
      <c r="C674" s="297"/>
      <c r="D674" s="297"/>
      <c r="E674" s="297"/>
      <c r="F674" s="297"/>
      <c r="G674" s="297"/>
      <c r="H674" s="297"/>
      <c r="I674" s="297"/>
      <c r="J674" s="297"/>
      <c r="K674" s="297"/>
      <c r="L674" s="297"/>
      <c r="M674" s="297"/>
      <c r="N674" s="297"/>
      <c r="O674" s="297"/>
      <c r="P674" s="297"/>
      <c r="Q674" s="297"/>
      <c r="R674" s="297"/>
      <c r="S674" s="297"/>
      <c r="T674" s="297"/>
      <c r="U674" s="297"/>
      <c r="V674" s="297"/>
      <c r="W674" s="297"/>
      <c r="X674" s="297"/>
      <c r="Y674" s="297"/>
      <c r="Z674" s="297"/>
    </row>
    <row r="675" spans="1:26" ht="15.75" customHeight="1">
      <c r="A675" s="297"/>
      <c r="B675" s="297"/>
      <c r="C675" s="297"/>
      <c r="D675" s="297"/>
      <c r="E675" s="297"/>
      <c r="F675" s="297"/>
      <c r="G675" s="297"/>
      <c r="H675" s="297"/>
      <c r="I675" s="297"/>
      <c r="J675" s="297"/>
      <c r="K675" s="297"/>
      <c r="L675" s="297"/>
      <c r="M675" s="297"/>
      <c r="N675" s="297"/>
      <c r="O675" s="297"/>
      <c r="P675" s="297"/>
      <c r="Q675" s="297"/>
      <c r="R675" s="297"/>
      <c r="S675" s="297"/>
      <c r="T675" s="297"/>
      <c r="U675" s="297"/>
      <c r="V675" s="297"/>
      <c r="W675" s="297"/>
      <c r="X675" s="297"/>
      <c r="Y675" s="297"/>
      <c r="Z675" s="297"/>
    </row>
    <row r="676" spans="1:26" ht="15.75" customHeight="1">
      <c r="A676" s="297"/>
      <c r="B676" s="297"/>
      <c r="C676" s="297"/>
      <c r="D676" s="297"/>
      <c r="E676" s="297"/>
      <c r="F676" s="297"/>
      <c r="G676" s="297"/>
      <c r="H676" s="297"/>
      <c r="I676" s="297"/>
      <c r="J676" s="297"/>
      <c r="K676" s="297"/>
      <c r="L676" s="297"/>
      <c r="M676" s="297"/>
      <c r="N676" s="297"/>
      <c r="O676" s="297"/>
      <c r="P676" s="297"/>
      <c r="Q676" s="297"/>
      <c r="R676" s="297"/>
      <c r="S676" s="297"/>
      <c r="T676" s="297"/>
      <c r="U676" s="297"/>
      <c r="V676" s="297"/>
      <c r="W676" s="297"/>
      <c r="X676" s="297"/>
      <c r="Y676" s="297"/>
      <c r="Z676" s="297"/>
    </row>
    <row r="677" spans="1:26" ht="15.75" customHeight="1">
      <c r="A677" s="297"/>
      <c r="B677" s="297"/>
      <c r="C677" s="297"/>
      <c r="D677" s="297"/>
      <c r="E677" s="297"/>
      <c r="F677" s="297"/>
      <c r="G677" s="297"/>
      <c r="H677" s="297"/>
      <c r="I677" s="297"/>
      <c r="J677" s="297"/>
      <c r="K677" s="297"/>
      <c r="L677" s="297"/>
      <c r="M677" s="297"/>
      <c r="N677" s="297"/>
      <c r="O677" s="297"/>
      <c r="P677" s="297"/>
      <c r="Q677" s="297"/>
      <c r="R677" s="297"/>
      <c r="S677" s="297"/>
      <c r="T677" s="297"/>
      <c r="U677" s="297"/>
      <c r="V677" s="297"/>
      <c r="W677" s="297"/>
      <c r="X677" s="297"/>
      <c r="Y677" s="297"/>
      <c r="Z677" s="297"/>
    </row>
    <row r="678" spans="1:26" ht="15.75" customHeight="1">
      <c r="A678" s="297"/>
      <c r="B678" s="297"/>
      <c r="C678" s="297"/>
      <c r="D678" s="297"/>
      <c r="E678" s="297"/>
      <c r="F678" s="297"/>
      <c r="G678" s="297"/>
      <c r="H678" s="297"/>
      <c r="I678" s="297"/>
      <c r="J678" s="297"/>
      <c r="K678" s="297"/>
      <c r="L678" s="297"/>
      <c r="M678" s="297"/>
      <c r="N678" s="297"/>
      <c r="O678" s="297"/>
      <c r="P678" s="297"/>
      <c r="Q678" s="297"/>
      <c r="R678" s="297"/>
      <c r="S678" s="297"/>
      <c r="T678" s="297"/>
      <c r="U678" s="297"/>
      <c r="V678" s="297"/>
      <c r="W678" s="297"/>
      <c r="X678" s="297"/>
      <c r="Y678" s="297"/>
      <c r="Z678" s="297"/>
    </row>
    <row r="679" spans="1:26" ht="15.75" customHeight="1">
      <c r="A679" s="297"/>
      <c r="B679" s="297"/>
      <c r="C679" s="297"/>
      <c r="D679" s="297"/>
      <c r="E679" s="297"/>
      <c r="F679" s="297"/>
      <c r="G679" s="297"/>
      <c r="H679" s="297"/>
      <c r="I679" s="297"/>
      <c r="J679" s="297"/>
      <c r="K679" s="297"/>
      <c r="L679" s="297"/>
      <c r="M679" s="297"/>
      <c r="N679" s="297"/>
      <c r="O679" s="297"/>
      <c r="P679" s="297"/>
      <c r="Q679" s="297"/>
      <c r="R679" s="297"/>
      <c r="S679" s="297"/>
      <c r="T679" s="297"/>
      <c r="U679" s="297"/>
      <c r="V679" s="297"/>
      <c r="W679" s="297"/>
      <c r="X679" s="297"/>
      <c r="Y679" s="297"/>
      <c r="Z679" s="297"/>
    </row>
    <row r="680" spans="1:26" ht="15.75" customHeight="1">
      <c r="A680" s="297"/>
      <c r="B680" s="297"/>
      <c r="C680" s="297"/>
      <c r="D680" s="297"/>
      <c r="E680" s="297"/>
      <c r="F680" s="297"/>
      <c r="G680" s="297"/>
      <c r="H680" s="297"/>
      <c r="I680" s="297"/>
      <c r="J680" s="297"/>
      <c r="K680" s="297"/>
      <c r="L680" s="297"/>
      <c r="M680" s="297"/>
      <c r="N680" s="297"/>
      <c r="O680" s="297"/>
      <c r="P680" s="297"/>
      <c r="Q680" s="297"/>
      <c r="R680" s="297"/>
      <c r="S680" s="297"/>
      <c r="T680" s="297"/>
      <c r="U680" s="297"/>
      <c r="V680" s="297"/>
      <c r="W680" s="297"/>
      <c r="X680" s="297"/>
      <c r="Y680" s="297"/>
      <c r="Z680" s="297"/>
    </row>
    <row r="681" spans="1:26" ht="15.75" customHeight="1">
      <c r="A681" s="297"/>
      <c r="B681" s="297"/>
      <c r="C681" s="297"/>
      <c r="D681" s="297"/>
      <c r="E681" s="297"/>
      <c r="F681" s="297"/>
      <c r="G681" s="297"/>
      <c r="H681" s="297"/>
      <c r="I681" s="297"/>
      <c r="J681" s="297"/>
      <c r="K681" s="297"/>
      <c r="L681" s="297"/>
      <c r="M681" s="297"/>
      <c r="N681" s="297"/>
      <c r="O681" s="297"/>
      <c r="P681" s="297"/>
      <c r="Q681" s="297"/>
      <c r="R681" s="297"/>
      <c r="S681" s="297"/>
      <c r="T681" s="297"/>
      <c r="U681" s="297"/>
      <c r="V681" s="297"/>
      <c r="W681" s="297"/>
      <c r="X681" s="297"/>
      <c r="Y681" s="297"/>
      <c r="Z681" s="297"/>
    </row>
    <row r="682" spans="1:26" ht="15.75" customHeight="1">
      <c r="A682" s="297"/>
      <c r="B682" s="297"/>
      <c r="C682" s="297"/>
      <c r="D682" s="297"/>
      <c r="E682" s="297"/>
      <c r="F682" s="297"/>
      <c r="G682" s="297"/>
      <c r="H682" s="297"/>
      <c r="I682" s="297"/>
      <c r="J682" s="297"/>
      <c r="K682" s="297"/>
      <c r="L682" s="297"/>
      <c r="M682" s="297"/>
      <c r="N682" s="297"/>
      <c r="O682" s="297"/>
      <c r="P682" s="297"/>
      <c r="Q682" s="297"/>
      <c r="R682" s="297"/>
      <c r="S682" s="297"/>
      <c r="T682" s="297"/>
      <c r="U682" s="297"/>
      <c r="V682" s="297"/>
      <c r="W682" s="297"/>
      <c r="X682" s="297"/>
      <c r="Y682" s="297"/>
      <c r="Z682" s="297"/>
    </row>
    <row r="683" spans="1:26" ht="15.75" customHeight="1">
      <c r="A683" s="297"/>
      <c r="B683" s="297"/>
      <c r="C683" s="297"/>
      <c r="D683" s="297"/>
      <c r="E683" s="297"/>
      <c r="F683" s="297"/>
      <c r="G683" s="297"/>
      <c r="H683" s="297"/>
      <c r="I683" s="297"/>
      <c r="J683" s="297"/>
      <c r="K683" s="297"/>
      <c r="L683" s="297"/>
      <c r="M683" s="297"/>
      <c r="N683" s="297"/>
      <c r="O683" s="297"/>
      <c r="P683" s="297"/>
      <c r="Q683" s="297"/>
      <c r="R683" s="297"/>
      <c r="S683" s="297"/>
      <c r="T683" s="297"/>
      <c r="U683" s="297"/>
      <c r="V683" s="297"/>
      <c r="W683" s="297"/>
      <c r="X683" s="297"/>
      <c r="Y683" s="297"/>
      <c r="Z683" s="297"/>
    </row>
    <row r="684" spans="1:26" ht="15.75" customHeight="1">
      <c r="A684" s="297"/>
      <c r="B684" s="297"/>
      <c r="C684" s="297"/>
      <c r="D684" s="297"/>
      <c r="E684" s="297"/>
      <c r="F684" s="297"/>
      <c r="G684" s="297"/>
      <c r="H684" s="297"/>
      <c r="I684" s="297"/>
      <c r="J684" s="297"/>
      <c r="K684" s="297"/>
      <c r="L684" s="297"/>
      <c r="M684" s="297"/>
      <c r="N684" s="297"/>
      <c r="O684" s="297"/>
      <c r="P684" s="297"/>
      <c r="Q684" s="297"/>
      <c r="R684" s="297"/>
      <c r="S684" s="297"/>
      <c r="T684" s="297"/>
      <c r="U684" s="297"/>
      <c r="V684" s="297"/>
      <c r="W684" s="297"/>
      <c r="X684" s="297"/>
      <c r="Y684" s="297"/>
      <c r="Z684" s="297"/>
    </row>
    <row r="685" spans="1:26" ht="15.75" customHeight="1">
      <c r="A685" s="297"/>
      <c r="B685" s="297"/>
      <c r="C685" s="297"/>
      <c r="D685" s="297"/>
      <c r="E685" s="297"/>
      <c r="F685" s="297"/>
      <c r="G685" s="297"/>
      <c r="H685" s="297"/>
      <c r="I685" s="297"/>
      <c r="J685" s="297"/>
      <c r="K685" s="297"/>
      <c r="L685" s="297"/>
      <c r="M685" s="297"/>
      <c r="N685" s="297"/>
      <c r="O685" s="297"/>
      <c r="P685" s="297"/>
      <c r="Q685" s="297"/>
      <c r="R685" s="297"/>
      <c r="S685" s="297"/>
      <c r="T685" s="297"/>
      <c r="U685" s="297"/>
      <c r="V685" s="297"/>
      <c r="W685" s="297"/>
      <c r="X685" s="297"/>
      <c r="Y685" s="297"/>
      <c r="Z685" s="297"/>
    </row>
    <row r="686" spans="1:26" ht="15.75" customHeight="1">
      <c r="A686" s="297"/>
      <c r="B686" s="297"/>
      <c r="C686" s="297"/>
      <c r="D686" s="297"/>
      <c r="E686" s="297"/>
      <c r="F686" s="297"/>
      <c r="G686" s="297"/>
      <c r="H686" s="297"/>
      <c r="I686" s="297"/>
      <c r="J686" s="297"/>
      <c r="K686" s="297"/>
      <c r="L686" s="297"/>
      <c r="M686" s="297"/>
      <c r="N686" s="297"/>
      <c r="O686" s="297"/>
      <c r="P686" s="297"/>
      <c r="Q686" s="297"/>
      <c r="R686" s="297"/>
      <c r="S686" s="297"/>
      <c r="T686" s="297"/>
      <c r="U686" s="297"/>
      <c r="V686" s="297"/>
      <c r="W686" s="297"/>
      <c r="X686" s="297"/>
      <c r="Y686" s="297"/>
      <c r="Z686" s="297"/>
    </row>
    <row r="687" spans="1:26" ht="15.75" customHeight="1">
      <c r="A687" s="297"/>
      <c r="B687" s="297"/>
      <c r="C687" s="297"/>
      <c r="D687" s="297"/>
      <c r="E687" s="297"/>
      <c r="F687" s="297"/>
      <c r="G687" s="297"/>
      <c r="H687" s="297"/>
      <c r="I687" s="297"/>
      <c r="J687" s="297"/>
      <c r="K687" s="297"/>
      <c r="L687" s="297"/>
      <c r="M687" s="297"/>
      <c r="N687" s="297"/>
      <c r="O687" s="297"/>
      <c r="P687" s="297"/>
      <c r="Q687" s="297"/>
      <c r="R687" s="297"/>
      <c r="S687" s="297"/>
      <c r="T687" s="297"/>
      <c r="U687" s="297"/>
      <c r="V687" s="297"/>
      <c r="W687" s="297"/>
      <c r="X687" s="297"/>
      <c r="Y687" s="297"/>
      <c r="Z687" s="297"/>
    </row>
    <row r="688" spans="1:26" ht="15.75" customHeight="1">
      <c r="A688" s="297"/>
      <c r="B688" s="297"/>
      <c r="C688" s="297"/>
      <c r="D688" s="297"/>
      <c r="E688" s="297"/>
      <c r="F688" s="297"/>
      <c r="G688" s="297"/>
      <c r="H688" s="297"/>
      <c r="I688" s="297"/>
      <c r="J688" s="297"/>
      <c r="K688" s="297"/>
      <c r="L688" s="297"/>
      <c r="M688" s="297"/>
      <c r="N688" s="297"/>
      <c r="O688" s="297"/>
      <c r="P688" s="297"/>
      <c r="Q688" s="297"/>
      <c r="R688" s="297"/>
      <c r="S688" s="297"/>
      <c r="T688" s="297"/>
      <c r="U688" s="297"/>
      <c r="V688" s="297"/>
      <c r="W688" s="297"/>
      <c r="X688" s="297"/>
      <c r="Y688" s="297"/>
      <c r="Z688" s="297"/>
    </row>
    <row r="689" spans="1:26" ht="15.75" customHeight="1">
      <c r="A689" s="297"/>
      <c r="B689" s="297"/>
      <c r="C689" s="297"/>
      <c r="D689" s="297"/>
      <c r="E689" s="297"/>
      <c r="F689" s="297"/>
      <c r="G689" s="297"/>
      <c r="H689" s="297"/>
      <c r="I689" s="297"/>
      <c r="J689" s="297"/>
      <c r="K689" s="297"/>
      <c r="L689" s="297"/>
      <c r="M689" s="297"/>
      <c r="N689" s="297"/>
      <c r="O689" s="297"/>
      <c r="P689" s="297"/>
      <c r="Q689" s="297"/>
      <c r="R689" s="297"/>
      <c r="S689" s="297"/>
      <c r="T689" s="297"/>
      <c r="U689" s="297"/>
      <c r="V689" s="297"/>
      <c r="W689" s="297"/>
      <c r="X689" s="297"/>
      <c r="Y689" s="297"/>
      <c r="Z689" s="297"/>
    </row>
    <row r="690" spans="1:26" ht="15.75" customHeight="1">
      <c r="A690" s="297"/>
      <c r="B690" s="297"/>
      <c r="C690" s="297"/>
      <c r="D690" s="297"/>
      <c r="E690" s="297"/>
      <c r="F690" s="297"/>
      <c r="G690" s="297"/>
      <c r="H690" s="297"/>
      <c r="I690" s="297"/>
      <c r="J690" s="297"/>
      <c r="K690" s="297"/>
      <c r="L690" s="297"/>
      <c r="M690" s="297"/>
      <c r="N690" s="297"/>
      <c r="O690" s="297"/>
      <c r="P690" s="297"/>
      <c r="Q690" s="297"/>
      <c r="R690" s="297"/>
      <c r="S690" s="297"/>
      <c r="T690" s="297"/>
      <c r="U690" s="297"/>
      <c r="V690" s="297"/>
      <c r="W690" s="297"/>
      <c r="X690" s="297"/>
      <c r="Y690" s="297"/>
      <c r="Z690" s="297"/>
    </row>
    <row r="691" spans="1:26" ht="15.75" customHeight="1">
      <c r="A691" s="297"/>
      <c r="B691" s="297"/>
      <c r="C691" s="297"/>
      <c r="D691" s="297"/>
      <c r="E691" s="297"/>
      <c r="F691" s="297"/>
      <c r="G691" s="297"/>
      <c r="H691" s="297"/>
      <c r="I691" s="297"/>
      <c r="J691" s="297"/>
      <c r="K691" s="297"/>
      <c r="L691" s="297"/>
      <c r="M691" s="297"/>
      <c r="N691" s="297"/>
      <c r="O691" s="297"/>
      <c r="P691" s="297"/>
      <c r="Q691" s="297"/>
      <c r="R691" s="297"/>
      <c r="S691" s="297"/>
      <c r="T691" s="297"/>
      <c r="U691" s="297"/>
      <c r="V691" s="297"/>
      <c r="W691" s="297"/>
      <c r="X691" s="297"/>
      <c r="Y691" s="297"/>
      <c r="Z691" s="297"/>
    </row>
    <row r="692" spans="1:26" ht="15.75" customHeight="1">
      <c r="A692" s="297"/>
      <c r="B692" s="297"/>
      <c r="C692" s="297"/>
      <c r="D692" s="297"/>
      <c r="E692" s="297"/>
      <c r="F692" s="297"/>
      <c r="G692" s="297"/>
      <c r="H692" s="297"/>
      <c r="I692" s="297"/>
      <c r="J692" s="297"/>
      <c r="K692" s="297"/>
      <c r="L692" s="297"/>
      <c r="M692" s="297"/>
      <c r="N692" s="297"/>
      <c r="O692" s="297"/>
      <c r="P692" s="297"/>
      <c r="Q692" s="297"/>
      <c r="R692" s="297"/>
      <c r="S692" s="297"/>
      <c r="T692" s="297"/>
      <c r="U692" s="297"/>
      <c r="V692" s="297"/>
      <c r="W692" s="297"/>
      <c r="X692" s="297"/>
      <c r="Y692" s="297"/>
      <c r="Z692" s="297"/>
    </row>
    <row r="693" spans="1:26" ht="15.75" customHeight="1">
      <c r="A693" s="297"/>
      <c r="B693" s="297"/>
      <c r="C693" s="297"/>
      <c r="D693" s="297"/>
      <c r="E693" s="297"/>
      <c r="F693" s="297"/>
      <c r="G693" s="297"/>
      <c r="H693" s="297"/>
      <c r="I693" s="297"/>
      <c r="J693" s="297"/>
      <c r="K693" s="297"/>
      <c r="L693" s="297"/>
      <c r="M693" s="297"/>
      <c r="N693" s="297"/>
      <c r="O693" s="297"/>
      <c r="P693" s="297"/>
      <c r="Q693" s="297"/>
      <c r="R693" s="297"/>
      <c r="S693" s="297"/>
      <c r="T693" s="297"/>
      <c r="U693" s="297"/>
      <c r="V693" s="297"/>
      <c r="W693" s="297"/>
      <c r="X693" s="297"/>
      <c r="Y693" s="297"/>
      <c r="Z693" s="297"/>
    </row>
    <row r="694" spans="1:26" ht="15.75" customHeight="1">
      <c r="A694" s="297"/>
      <c r="B694" s="297"/>
      <c r="C694" s="297"/>
      <c r="D694" s="297"/>
      <c r="E694" s="297"/>
      <c r="F694" s="297"/>
      <c r="G694" s="297"/>
      <c r="H694" s="297"/>
      <c r="I694" s="297"/>
      <c r="J694" s="297"/>
      <c r="K694" s="297"/>
      <c r="L694" s="297"/>
      <c r="M694" s="297"/>
      <c r="N694" s="297"/>
      <c r="O694" s="297"/>
      <c r="P694" s="297"/>
      <c r="Q694" s="297"/>
      <c r="R694" s="297"/>
      <c r="S694" s="297"/>
      <c r="T694" s="297"/>
      <c r="U694" s="297"/>
      <c r="V694" s="297"/>
      <c r="W694" s="297"/>
      <c r="X694" s="297"/>
      <c r="Y694" s="297"/>
      <c r="Z694" s="297"/>
    </row>
    <row r="695" spans="1:26" ht="15.75" customHeight="1">
      <c r="A695" s="297"/>
      <c r="B695" s="297"/>
      <c r="C695" s="297"/>
      <c r="D695" s="297"/>
      <c r="E695" s="297"/>
      <c r="F695" s="297"/>
      <c r="G695" s="297"/>
      <c r="H695" s="297"/>
      <c r="I695" s="297"/>
      <c r="J695" s="297"/>
      <c r="K695" s="297"/>
      <c r="L695" s="297"/>
      <c r="M695" s="297"/>
      <c r="N695" s="297"/>
      <c r="O695" s="297"/>
      <c r="P695" s="297"/>
      <c r="Q695" s="297"/>
      <c r="R695" s="297"/>
      <c r="S695" s="297"/>
      <c r="T695" s="297"/>
      <c r="U695" s="297"/>
      <c r="V695" s="297"/>
      <c r="W695" s="297"/>
      <c r="X695" s="297"/>
      <c r="Y695" s="297"/>
      <c r="Z695" s="297"/>
    </row>
    <row r="696" spans="1:26" ht="15.75" customHeight="1">
      <c r="A696" s="297"/>
      <c r="B696" s="297"/>
      <c r="C696" s="297"/>
      <c r="D696" s="297"/>
      <c r="E696" s="297"/>
      <c r="F696" s="297"/>
      <c r="G696" s="297"/>
      <c r="H696" s="297"/>
      <c r="I696" s="297"/>
      <c r="J696" s="297"/>
      <c r="K696" s="297"/>
      <c r="L696" s="297"/>
      <c r="M696" s="297"/>
      <c r="N696" s="297"/>
      <c r="O696" s="297"/>
      <c r="P696" s="297"/>
      <c r="Q696" s="297"/>
      <c r="R696" s="297"/>
      <c r="S696" s="297"/>
      <c r="T696" s="297"/>
      <c r="U696" s="297"/>
      <c r="V696" s="297"/>
      <c r="W696" s="297"/>
      <c r="X696" s="297"/>
      <c r="Y696" s="297"/>
      <c r="Z696" s="297"/>
    </row>
    <row r="697" spans="1:26" ht="15.75" customHeight="1">
      <c r="A697" s="297"/>
      <c r="B697" s="297"/>
      <c r="C697" s="297"/>
      <c r="D697" s="297"/>
      <c r="E697" s="297"/>
      <c r="F697" s="297"/>
      <c r="G697" s="297"/>
      <c r="H697" s="297"/>
      <c r="I697" s="297"/>
      <c r="J697" s="297"/>
      <c r="K697" s="297"/>
      <c r="L697" s="297"/>
      <c r="M697" s="297"/>
      <c r="N697" s="297"/>
      <c r="O697" s="297"/>
      <c r="P697" s="297"/>
      <c r="Q697" s="297"/>
      <c r="R697" s="297"/>
      <c r="S697" s="297"/>
      <c r="T697" s="297"/>
      <c r="U697" s="297"/>
      <c r="V697" s="297"/>
      <c r="W697" s="297"/>
      <c r="X697" s="297"/>
      <c r="Y697" s="297"/>
      <c r="Z697" s="297"/>
    </row>
    <row r="698" spans="1:26" ht="15.75" customHeight="1">
      <c r="A698" s="297"/>
      <c r="B698" s="297"/>
      <c r="C698" s="297"/>
      <c r="D698" s="297"/>
      <c r="E698" s="297"/>
      <c r="F698" s="297"/>
      <c r="G698" s="297"/>
      <c r="H698" s="297"/>
      <c r="I698" s="297"/>
      <c r="J698" s="297"/>
      <c r="K698" s="297"/>
      <c r="L698" s="297"/>
      <c r="M698" s="297"/>
      <c r="N698" s="297"/>
      <c r="O698" s="297"/>
      <c r="P698" s="297"/>
      <c r="Q698" s="297"/>
      <c r="R698" s="297"/>
      <c r="S698" s="297"/>
      <c r="T698" s="297"/>
      <c r="U698" s="297"/>
      <c r="V698" s="297"/>
      <c r="W698" s="297"/>
      <c r="X698" s="297"/>
      <c r="Y698" s="297"/>
      <c r="Z698" s="297"/>
    </row>
    <row r="699" spans="1:26" ht="15.75" customHeight="1">
      <c r="A699" s="297"/>
      <c r="B699" s="297"/>
      <c r="C699" s="297"/>
      <c r="D699" s="297"/>
      <c r="E699" s="297"/>
      <c r="F699" s="297"/>
      <c r="G699" s="297"/>
      <c r="H699" s="297"/>
      <c r="I699" s="297"/>
      <c r="J699" s="297"/>
      <c r="K699" s="297"/>
      <c r="L699" s="297"/>
      <c r="M699" s="297"/>
      <c r="N699" s="297"/>
      <c r="O699" s="297"/>
      <c r="P699" s="297"/>
      <c r="Q699" s="297"/>
      <c r="R699" s="297"/>
      <c r="S699" s="297"/>
      <c r="T699" s="297"/>
      <c r="U699" s="297"/>
      <c r="V699" s="297"/>
      <c r="W699" s="297"/>
      <c r="X699" s="297"/>
      <c r="Y699" s="297"/>
      <c r="Z699" s="297"/>
    </row>
    <row r="700" spans="1:26" ht="15.75" customHeight="1">
      <c r="A700" s="297"/>
      <c r="B700" s="297"/>
      <c r="C700" s="297"/>
      <c r="D700" s="297"/>
      <c r="E700" s="297"/>
      <c r="F700" s="297"/>
      <c r="G700" s="297"/>
      <c r="H700" s="297"/>
      <c r="I700" s="297"/>
      <c r="J700" s="297"/>
      <c r="K700" s="297"/>
      <c r="L700" s="297"/>
      <c r="M700" s="297"/>
      <c r="N700" s="297"/>
      <c r="O700" s="297"/>
      <c r="P700" s="297"/>
      <c r="Q700" s="297"/>
      <c r="R700" s="297"/>
      <c r="S700" s="297"/>
      <c r="T700" s="297"/>
      <c r="U700" s="297"/>
      <c r="V700" s="297"/>
      <c r="W700" s="297"/>
      <c r="X700" s="297"/>
      <c r="Y700" s="297"/>
      <c r="Z700" s="297"/>
    </row>
    <row r="701" spans="1:26" ht="15.75" customHeight="1">
      <c r="A701" s="297"/>
      <c r="B701" s="297"/>
      <c r="C701" s="297"/>
      <c r="D701" s="297"/>
      <c r="E701" s="297"/>
      <c r="F701" s="297"/>
      <c r="G701" s="297"/>
      <c r="H701" s="297"/>
      <c r="I701" s="297"/>
      <c r="J701" s="297"/>
      <c r="K701" s="297"/>
      <c r="L701" s="297"/>
      <c r="M701" s="297"/>
      <c r="N701" s="297"/>
      <c r="O701" s="297"/>
      <c r="P701" s="297"/>
      <c r="Q701" s="297"/>
      <c r="R701" s="297"/>
      <c r="S701" s="297"/>
      <c r="T701" s="297"/>
      <c r="U701" s="297"/>
      <c r="V701" s="297"/>
      <c r="W701" s="297"/>
      <c r="X701" s="297"/>
      <c r="Y701" s="297"/>
      <c r="Z701" s="297"/>
    </row>
    <row r="702" spans="1:26" ht="15.75" customHeight="1">
      <c r="A702" s="297"/>
      <c r="B702" s="297"/>
      <c r="C702" s="297"/>
      <c r="D702" s="297"/>
      <c r="E702" s="297"/>
      <c r="F702" s="297"/>
      <c r="G702" s="297"/>
      <c r="H702" s="297"/>
      <c r="I702" s="297"/>
      <c r="J702" s="297"/>
      <c r="K702" s="297"/>
      <c r="L702" s="297"/>
      <c r="M702" s="297"/>
      <c r="N702" s="297"/>
      <c r="O702" s="297"/>
      <c r="P702" s="297"/>
      <c r="Q702" s="297"/>
      <c r="R702" s="297"/>
      <c r="S702" s="297"/>
      <c r="T702" s="297"/>
      <c r="U702" s="297"/>
      <c r="V702" s="297"/>
      <c r="W702" s="297"/>
      <c r="X702" s="297"/>
      <c r="Y702" s="297"/>
      <c r="Z702" s="297"/>
    </row>
    <row r="703" spans="1:26" ht="15.75" customHeight="1">
      <c r="A703" s="297"/>
      <c r="B703" s="297"/>
      <c r="C703" s="297"/>
      <c r="D703" s="297"/>
      <c r="E703" s="297"/>
      <c r="F703" s="297"/>
      <c r="G703" s="297"/>
      <c r="H703" s="297"/>
      <c r="I703" s="297"/>
      <c r="J703" s="297"/>
      <c r="K703" s="297"/>
      <c r="L703" s="297"/>
      <c r="M703" s="297"/>
      <c r="N703" s="297"/>
      <c r="O703" s="297"/>
      <c r="P703" s="297"/>
      <c r="Q703" s="297"/>
      <c r="R703" s="297"/>
      <c r="S703" s="297"/>
      <c r="T703" s="297"/>
      <c r="U703" s="297"/>
      <c r="V703" s="297"/>
      <c r="W703" s="297"/>
      <c r="X703" s="297"/>
      <c r="Y703" s="297"/>
      <c r="Z703" s="297"/>
    </row>
    <row r="704" spans="1:26" ht="15.75" customHeight="1">
      <c r="A704" s="297"/>
      <c r="B704" s="297"/>
      <c r="C704" s="297"/>
      <c r="D704" s="297"/>
      <c r="E704" s="297"/>
      <c r="F704" s="297"/>
      <c r="G704" s="297"/>
      <c r="H704" s="297"/>
      <c r="I704" s="297"/>
      <c r="J704" s="297"/>
      <c r="K704" s="297"/>
      <c r="L704" s="297"/>
      <c r="M704" s="297"/>
      <c r="N704" s="297"/>
      <c r="O704" s="297"/>
      <c r="P704" s="297"/>
      <c r="Q704" s="297"/>
      <c r="R704" s="297"/>
      <c r="S704" s="297"/>
      <c r="T704" s="297"/>
      <c r="U704" s="297"/>
      <c r="V704" s="297"/>
      <c r="W704" s="297"/>
      <c r="X704" s="297"/>
      <c r="Y704" s="297"/>
      <c r="Z704" s="297"/>
    </row>
    <row r="705" spans="1:26" ht="15.75" customHeight="1">
      <c r="A705" s="297"/>
      <c r="B705" s="297"/>
      <c r="C705" s="297"/>
      <c r="D705" s="297"/>
      <c r="E705" s="297"/>
      <c r="F705" s="297"/>
      <c r="G705" s="297"/>
      <c r="H705" s="297"/>
      <c r="I705" s="297"/>
      <c r="J705" s="297"/>
      <c r="K705" s="297"/>
      <c r="L705" s="297"/>
      <c r="M705" s="297"/>
      <c r="N705" s="297"/>
      <c r="O705" s="297"/>
      <c r="P705" s="297"/>
      <c r="Q705" s="297"/>
      <c r="R705" s="297"/>
      <c r="S705" s="297"/>
      <c r="T705" s="297"/>
      <c r="U705" s="297"/>
      <c r="V705" s="297"/>
      <c r="W705" s="297"/>
      <c r="X705" s="297"/>
      <c r="Y705" s="297"/>
      <c r="Z705" s="297"/>
    </row>
    <row r="706" spans="1:26" ht="15.75" customHeight="1">
      <c r="A706" s="297"/>
      <c r="B706" s="297"/>
      <c r="C706" s="297"/>
      <c r="D706" s="297"/>
      <c r="E706" s="297"/>
      <c r="F706" s="297"/>
      <c r="G706" s="297"/>
      <c r="H706" s="297"/>
      <c r="I706" s="297"/>
      <c r="J706" s="297"/>
      <c r="K706" s="297"/>
      <c r="L706" s="297"/>
      <c r="M706" s="297"/>
      <c r="N706" s="297"/>
      <c r="O706" s="297"/>
      <c r="P706" s="297"/>
      <c r="Q706" s="297"/>
      <c r="R706" s="297"/>
      <c r="S706" s="297"/>
      <c r="T706" s="297"/>
      <c r="U706" s="297"/>
      <c r="V706" s="297"/>
      <c r="W706" s="297"/>
      <c r="X706" s="297"/>
      <c r="Y706" s="297"/>
      <c r="Z706" s="297"/>
    </row>
    <row r="707" spans="1:26" ht="15.75" customHeight="1">
      <c r="A707" s="297"/>
      <c r="B707" s="297"/>
      <c r="C707" s="297"/>
      <c r="D707" s="297"/>
      <c r="E707" s="297"/>
      <c r="F707" s="297"/>
      <c r="G707" s="297"/>
      <c r="H707" s="297"/>
      <c r="I707" s="297"/>
      <c r="J707" s="297"/>
      <c r="K707" s="297"/>
      <c r="L707" s="297"/>
      <c r="M707" s="297"/>
      <c r="N707" s="297"/>
      <c r="O707" s="297"/>
      <c r="P707" s="297"/>
      <c r="Q707" s="297"/>
      <c r="R707" s="297"/>
      <c r="S707" s="297"/>
      <c r="T707" s="297"/>
      <c r="U707" s="297"/>
      <c r="V707" s="297"/>
      <c r="W707" s="297"/>
      <c r="X707" s="297"/>
      <c r="Y707" s="297"/>
      <c r="Z707" s="297"/>
    </row>
    <row r="708" spans="1:26" ht="15.75" customHeight="1">
      <c r="A708" s="297"/>
      <c r="B708" s="297"/>
      <c r="C708" s="297"/>
      <c r="D708" s="297"/>
      <c r="E708" s="297"/>
      <c r="F708" s="297"/>
      <c r="G708" s="297"/>
      <c r="H708" s="297"/>
      <c r="I708" s="297"/>
      <c r="J708" s="297"/>
      <c r="K708" s="297"/>
      <c r="L708" s="297"/>
      <c r="M708" s="297"/>
      <c r="N708" s="297"/>
      <c r="O708" s="297"/>
      <c r="P708" s="297"/>
      <c r="Q708" s="297"/>
      <c r="R708" s="297"/>
      <c r="S708" s="297"/>
      <c r="T708" s="297"/>
      <c r="U708" s="297"/>
      <c r="V708" s="297"/>
      <c r="W708" s="297"/>
      <c r="X708" s="297"/>
      <c r="Y708" s="297"/>
      <c r="Z708" s="297"/>
    </row>
    <row r="709" spans="1:26" ht="15.75" customHeight="1">
      <c r="A709" s="297"/>
      <c r="B709" s="297"/>
      <c r="C709" s="297"/>
      <c r="D709" s="297"/>
      <c r="E709" s="297"/>
      <c r="F709" s="297"/>
      <c r="G709" s="297"/>
      <c r="H709" s="297"/>
      <c r="I709" s="297"/>
      <c r="J709" s="297"/>
      <c r="K709" s="297"/>
      <c r="L709" s="297"/>
      <c r="M709" s="297"/>
      <c r="N709" s="297"/>
      <c r="O709" s="297"/>
      <c r="P709" s="297"/>
      <c r="Q709" s="297"/>
      <c r="R709" s="297"/>
      <c r="S709" s="297"/>
      <c r="T709" s="297"/>
      <c r="U709" s="297"/>
      <c r="V709" s="297"/>
      <c r="W709" s="297"/>
      <c r="X709" s="297"/>
      <c r="Y709" s="297"/>
      <c r="Z709" s="297"/>
    </row>
    <row r="710" spans="1:26" ht="15.75" customHeight="1">
      <c r="A710" s="297"/>
      <c r="B710" s="297"/>
      <c r="C710" s="297"/>
      <c r="D710" s="297"/>
      <c r="E710" s="297"/>
      <c r="F710" s="297"/>
      <c r="G710" s="297"/>
      <c r="H710" s="297"/>
      <c r="I710" s="297"/>
      <c r="J710" s="297"/>
      <c r="K710" s="297"/>
      <c r="L710" s="297"/>
      <c r="M710" s="297"/>
      <c r="N710" s="297"/>
      <c r="O710" s="297"/>
      <c r="P710" s="297"/>
      <c r="Q710" s="297"/>
      <c r="R710" s="297"/>
      <c r="S710" s="297"/>
      <c r="T710" s="297"/>
      <c r="U710" s="297"/>
      <c r="V710" s="297"/>
      <c r="W710" s="297"/>
      <c r="X710" s="297"/>
      <c r="Y710" s="297"/>
      <c r="Z710" s="297"/>
    </row>
    <row r="711" spans="1:26" ht="15.75" customHeight="1">
      <c r="A711" s="297"/>
      <c r="B711" s="297"/>
      <c r="C711" s="297"/>
      <c r="D711" s="297"/>
      <c r="E711" s="297"/>
      <c r="F711" s="297"/>
      <c r="G711" s="297"/>
      <c r="H711" s="297"/>
      <c r="I711" s="297"/>
      <c r="J711" s="297"/>
      <c r="K711" s="297"/>
      <c r="L711" s="297"/>
      <c r="M711" s="297"/>
      <c r="N711" s="297"/>
      <c r="O711" s="297"/>
      <c r="P711" s="297"/>
      <c r="Q711" s="297"/>
      <c r="R711" s="297"/>
      <c r="S711" s="297"/>
      <c r="T711" s="297"/>
      <c r="U711" s="297"/>
      <c r="V711" s="297"/>
      <c r="W711" s="297"/>
      <c r="X711" s="297"/>
      <c r="Y711" s="297"/>
      <c r="Z711" s="297"/>
    </row>
    <row r="712" spans="1:26" ht="15.75" customHeight="1">
      <c r="A712" s="297"/>
      <c r="B712" s="297"/>
      <c r="C712" s="297"/>
      <c r="D712" s="297"/>
      <c r="E712" s="297"/>
      <c r="F712" s="297"/>
      <c r="G712" s="297"/>
      <c r="H712" s="297"/>
      <c r="I712" s="297"/>
      <c r="J712" s="297"/>
      <c r="K712" s="297"/>
      <c r="L712" s="297"/>
      <c r="M712" s="297"/>
      <c r="N712" s="297"/>
      <c r="O712" s="297"/>
      <c r="P712" s="297"/>
      <c r="Q712" s="297"/>
      <c r="R712" s="297"/>
      <c r="S712" s="297"/>
      <c r="T712" s="297"/>
      <c r="U712" s="297"/>
      <c r="V712" s="297"/>
      <c r="W712" s="297"/>
      <c r="X712" s="297"/>
      <c r="Y712" s="297"/>
      <c r="Z712" s="297"/>
    </row>
    <row r="713" spans="1:26" ht="15.75" customHeight="1">
      <c r="A713" s="297"/>
      <c r="B713" s="297"/>
      <c r="C713" s="297"/>
      <c r="D713" s="297"/>
      <c r="E713" s="297"/>
      <c r="F713" s="297"/>
      <c r="G713" s="297"/>
      <c r="H713" s="297"/>
      <c r="I713" s="297"/>
      <c r="J713" s="297"/>
      <c r="K713" s="297"/>
      <c r="L713" s="297"/>
      <c r="M713" s="297"/>
      <c r="N713" s="297"/>
      <c r="O713" s="297"/>
      <c r="P713" s="297"/>
      <c r="Q713" s="297"/>
      <c r="R713" s="297"/>
      <c r="S713" s="297"/>
      <c r="T713" s="297"/>
      <c r="U713" s="297"/>
      <c r="V713" s="297"/>
      <c r="W713" s="297"/>
      <c r="X713" s="297"/>
      <c r="Y713" s="297"/>
      <c r="Z713" s="297"/>
    </row>
    <row r="714" spans="1:26" ht="15.75" customHeight="1">
      <c r="A714" s="297"/>
      <c r="B714" s="297"/>
      <c r="C714" s="297"/>
      <c r="D714" s="297"/>
      <c r="E714" s="297"/>
      <c r="F714" s="297"/>
      <c r="G714" s="297"/>
      <c r="H714" s="297"/>
      <c r="I714" s="297"/>
      <c r="J714" s="297"/>
      <c r="K714" s="297"/>
      <c r="L714" s="297"/>
      <c r="M714" s="297"/>
      <c r="N714" s="297"/>
      <c r="O714" s="297"/>
      <c r="P714" s="297"/>
      <c r="Q714" s="297"/>
      <c r="R714" s="297"/>
      <c r="S714" s="297"/>
      <c r="T714" s="297"/>
      <c r="U714" s="297"/>
      <c r="V714" s="297"/>
      <c r="W714" s="297"/>
      <c r="X714" s="297"/>
      <c r="Y714" s="297"/>
      <c r="Z714" s="297"/>
    </row>
    <row r="715" spans="1:26" ht="15.75" customHeight="1">
      <c r="A715" s="297"/>
      <c r="B715" s="297"/>
      <c r="C715" s="297"/>
      <c r="D715" s="297"/>
      <c r="E715" s="297"/>
      <c r="F715" s="297"/>
      <c r="G715" s="297"/>
      <c r="H715" s="297"/>
      <c r="I715" s="297"/>
      <c r="J715" s="297"/>
      <c r="K715" s="297"/>
      <c r="L715" s="297"/>
      <c r="M715" s="297"/>
      <c r="N715" s="297"/>
      <c r="O715" s="297"/>
      <c r="P715" s="297"/>
      <c r="Q715" s="297"/>
      <c r="R715" s="297"/>
      <c r="S715" s="297"/>
      <c r="T715" s="297"/>
      <c r="U715" s="297"/>
      <c r="V715" s="297"/>
      <c r="W715" s="297"/>
      <c r="X715" s="297"/>
      <c r="Y715" s="297"/>
      <c r="Z715" s="297"/>
    </row>
    <row r="716" spans="1:26" ht="15.75" customHeight="1">
      <c r="A716" s="297"/>
      <c r="B716" s="297"/>
      <c r="C716" s="297"/>
      <c r="D716" s="297"/>
      <c r="E716" s="297"/>
      <c r="F716" s="297"/>
      <c r="G716" s="297"/>
      <c r="H716" s="297"/>
      <c r="I716" s="297"/>
      <c r="J716" s="297"/>
      <c r="K716" s="297"/>
      <c r="L716" s="297"/>
      <c r="M716" s="297"/>
      <c r="N716" s="297"/>
      <c r="O716" s="297"/>
      <c r="P716" s="297"/>
      <c r="Q716" s="297"/>
      <c r="R716" s="297"/>
      <c r="S716" s="297"/>
      <c r="T716" s="297"/>
      <c r="U716" s="297"/>
      <c r="V716" s="297"/>
      <c r="W716" s="297"/>
      <c r="X716" s="297"/>
      <c r="Y716" s="297"/>
      <c r="Z716" s="297"/>
    </row>
    <row r="717" spans="1:26" ht="15.75" customHeight="1">
      <c r="A717" s="297"/>
      <c r="B717" s="297"/>
      <c r="C717" s="297"/>
      <c r="D717" s="297"/>
      <c r="E717" s="297"/>
      <c r="F717" s="297"/>
      <c r="G717" s="297"/>
      <c r="H717" s="297"/>
      <c r="I717" s="297"/>
      <c r="J717" s="297"/>
      <c r="K717" s="297"/>
      <c r="L717" s="297"/>
      <c r="M717" s="297"/>
      <c r="N717" s="297"/>
      <c r="O717" s="297"/>
      <c r="P717" s="297"/>
      <c r="Q717" s="297"/>
      <c r="R717" s="297"/>
      <c r="S717" s="297"/>
      <c r="T717" s="297"/>
      <c r="U717" s="297"/>
      <c r="V717" s="297"/>
      <c r="W717" s="297"/>
      <c r="X717" s="297"/>
      <c r="Y717" s="297"/>
      <c r="Z717" s="297"/>
    </row>
    <row r="718" spans="1:26" ht="15.75" customHeight="1">
      <c r="A718" s="297"/>
      <c r="B718" s="297"/>
      <c r="C718" s="297"/>
      <c r="D718" s="297"/>
      <c r="E718" s="297"/>
      <c r="F718" s="297"/>
      <c r="G718" s="297"/>
      <c r="H718" s="297"/>
      <c r="I718" s="297"/>
      <c r="J718" s="297"/>
      <c r="K718" s="297"/>
      <c r="L718" s="297"/>
      <c r="M718" s="297"/>
      <c r="N718" s="297"/>
      <c r="O718" s="297"/>
      <c r="P718" s="297"/>
      <c r="Q718" s="297"/>
      <c r="R718" s="297"/>
      <c r="S718" s="297"/>
      <c r="T718" s="297"/>
      <c r="U718" s="297"/>
      <c r="V718" s="297"/>
      <c r="W718" s="297"/>
      <c r="X718" s="297"/>
      <c r="Y718" s="297"/>
      <c r="Z718" s="297"/>
    </row>
    <row r="719" spans="1:26" ht="15.75" customHeight="1">
      <c r="A719" s="297"/>
      <c r="B719" s="297"/>
      <c r="C719" s="297"/>
      <c r="D719" s="297"/>
      <c r="E719" s="297"/>
      <c r="F719" s="297"/>
      <c r="G719" s="297"/>
      <c r="H719" s="297"/>
      <c r="I719" s="297"/>
      <c r="J719" s="297"/>
      <c r="K719" s="297"/>
      <c r="L719" s="297"/>
      <c r="M719" s="297"/>
      <c r="N719" s="297"/>
      <c r="O719" s="297"/>
      <c r="P719" s="297"/>
      <c r="Q719" s="297"/>
      <c r="R719" s="297"/>
      <c r="S719" s="297"/>
      <c r="T719" s="297"/>
      <c r="U719" s="297"/>
      <c r="V719" s="297"/>
      <c r="W719" s="297"/>
      <c r="X719" s="297"/>
      <c r="Y719" s="297"/>
      <c r="Z719" s="297"/>
    </row>
    <row r="720" spans="1:26" ht="15.75" customHeight="1">
      <c r="A720" s="297"/>
      <c r="B720" s="297"/>
      <c r="C720" s="297"/>
      <c r="D720" s="297"/>
      <c r="E720" s="297"/>
      <c r="F720" s="297"/>
      <c r="G720" s="297"/>
      <c r="H720" s="297"/>
      <c r="I720" s="297"/>
      <c r="J720" s="297"/>
      <c r="K720" s="297"/>
      <c r="L720" s="297"/>
      <c r="M720" s="297"/>
      <c r="N720" s="297"/>
      <c r="O720" s="297"/>
      <c r="P720" s="297"/>
      <c r="Q720" s="297"/>
      <c r="R720" s="297"/>
      <c r="S720" s="297"/>
      <c r="T720" s="297"/>
      <c r="U720" s="297"/>
      <c r="V720" s="297"/>
      <c r="W720" s="297"/>
      <c r="X720" s="297"/>
      <c r="Y720" s="297"/>
      <c r="Z720" s="297"/>
    </row>
    <row r="721" spans="1:26" ht="15.75" customHeight="1">
      <c r="A721" s="297"/>
      <c r="B721" s="297"/>
      <c r="C721" s="297"/>
      <c r="D721" s="297"/>
      <c r="E721" s="297"/>
      <c r="F721" s="297"/>
      <c r="G721" s="297"/>
      <c r="H721" s="297"/>
      <c r="I721" s="297"/>
      <c r="J721" s="297"/>
      <c r="K721" s="297"/>
      <c r="L721" s="297"/>
      <c r="M721" s="297"/>
      <c r="N721" s="297"/>
      <c r="O721" s="297"/>
      <c r="P721" s="297"/>
      <c r="Q721" s="297"/>
      <c r="R721" s="297"/>
      <c r="S721" s="297"/>
      <c r="T721" s="297"/>
      <c r="U721" s="297"/>
      <c r="V721" s="297"/>
      <c r="W721" s="297"/>
      <c r="X721" s="297"/>
      <c r="Y721" s="297"/>
      <c r="Z721" s="297"/>
    </row>
    <row r="722" spans="1:26" ht="15.75" customHeight="1">
      <c r="A722" s="297"/>
      <c r="B722" s="297"/>
      <c r="C722" s="297"/>
      <c r="D722" s="297"/>
      <c r="E722" s="297"/>
      <c r="F722" s="297"/>
      <c r="G722" s="297"/>
      <c r="H722" s="297"/>
      <c r="I722" s="297"/>
      <c r="J722" s="297"/>
      <c r="K722" s="297"/>
      <c r="L722" s="297"/>
      <c r="M722" s="297"/>
      <c r="N722" s="297"/>
      <c r="O722" s="297"/>
      <c r="P722" s="297"/>
      <c r="Q722" s="297"/>
      <c r="R722" s="297"/>
      <c r="S722" s="297"/>
      <c r="T722" s="297"/>
      <c r="U722" s="297"/>
      <c r="V722" s="297"/>
      <c r="W722" s="297"/>
      <c r="X722" s="297"/>
      <c r="Y722" s="297"/>
      <c r="Z722" s="297"/>
    </row>
    <row r="723" spans="1:26" ht="15.75" customHeight="1">
      <c r="A723" s="297"/>
      <c r="B723" s="297"/>
      <c r="C723" s="297"/>
      <c r="D723" s="297"/>
      <c r="E723" s="297"/>
      <c r="F723" s="297"/>
      <c r="G723" s="297"/>
      <c r="H723" s="297"/>
      <c r="I723" s="297"/>
      <c r="J723" s="297"/>
      <c r="K723" s="297"/>
      <c r="L723" s="297"/>
      <c r="M723" s="297"/>
      <c r="N723" s="297"/>
      <c r="O723" s="297"/>
      <c r="P723" s="297"/>
      <c r="Q723" s="297"/>
      <c r="R723" s="297"/>
      <c r="S723" s="297"/>
      <c r="T723" s="297"/>
      <c r="U723" s="297"/>
      <c r="V723" s="297"/>
      <c r="W723" s="297"/>
      <c r="X723" s="297"/>
      <c r="Y723" s="297"/>
      <c r="Z723" s="297"/>
    </row>
    <row r="724" spans="1:26" ht="15.75" customHeight="1">
      <c r="A724" s="297"/>
      <c r="B724" s="297"/>
      <c r="C724" s="297"/>
      <c r="D724" s="297"/>
      <c r="E724" s="297"/>
      <c r="F724" s="297"/>
      <c r="G724" s="297"/>
      <c r="H724" s="297"/>
      <c r="I724" s="297"/>
      <c r="J724" s="297"/>
      <c r="K724" s="297"/>
      <c r="L724" s="297"/>
      <c r="M724" s="297"/>
      <c r="N724" s="297"/>
      <c r="O724" s="297"/>
      <c r="P724" s="297"/>
      <c r="Q724" s="297"/>
      <c r="R724" s="297"/>
      <c r="S724" s="297"/>
      <c r="T724" s="297"/>
      <c r="U724" s="297"/>
      <c r="V724" s="297"/>
      <c r="W724" s="297"/>
      <c r="X724" s="297"/>
      <c r="Y724" s="297"/>
      <c r="Z724" s="297"/>
    </row>
    <row r="725" spans="1:26" ht="15.75" customHeight="1">
      <c r="A725" s="297"/>
      <c r="B725" s="297"/>
      <c r="C725" s="297"/>
      <c r="D725" s="297"/>
      <c r="E725" s="297"/>
      <c r="F725" s="297"/>
      <c r="G725" s="297"/>
      <c r="H725" s="297"/>
      <c r="I725" s="297"/>
      <c r="J725" s="297"/>
      <c r="K725" s="297"/>
      <c r="L725" s="297"/>
      <c r="M725" s="297"/>
      <c r="N725" s="297"/>
      <c r="O725" s="297"/>
      <c r="P725" s="297"/>
      <c r="Q725" s="297"/>
      <c r="R725" s="297"/>
      <c r="S725" s="297"/>
      <c r="T725" s="297"/>
      <c r="U725" s="297"/>
      <c r="V725" s="297"/>
      <c r="W725" s="297"/>
      <c r="X725" s="297"/>
      <c r="Y725" s="297"/>
      <c r="Z725" s="297"/>
    </row>
    <row r="726" spans="1:26" ht="15.75" customHeight="1">
      <c r="A726" s="297"/>
      <c r="B726" s="297"/>
      <c r="C726" s="297"/>
      <c r="D726" s="297"/>
      <c r="E726" s="297"/>
      <c r="F726" s="297"/>
      <c r="G726" s="297"/>
      <c r="H726" s="297"/>
      <c r="I726" s="297"/>
      <c r="J726" s="297"/>
      <c r="K726" s="297"/>
      <c r="L726" s="297"/>
      <c r="M726" s="297"/>
      <c r="N726" s="297"/>
      <c r="O726" s="297"/>
      <c r="P726" s="297"/>
      <c r="Q726" s="297"/>
      <c r="R726" s="297"/>
      <c r="S726" s="297"/>
      <c r="T726" s="297"/>
      <c r="U726" s="297"/>
      <c r="V726" s="297"/>
      <c r="W726" s="297"/>
      <c r="X726" s="297"/>
      <c r="Y726" s="297"/>
      <c r="Z726" s="297"/>
    </row>
    <row r="727" spans="1:26" ht="15.75" customHeight="1">
      <c r="A727" s="297"/>
      <c r="B727" s="297"/>
      <c r="C727" s="297"/>
      <c r="D727" s="297"/>
      <c r="E727" s="297"/>
      <c r="F727" s="297"/>
      <c r="G727" s="297"/>
      <c r="H727" s="297"/>
      <c r="I727" s="297"/>
      <c r="J727" s="297"/>
      <c r="K727" s="297"/>
      <c r="L727" s="297"/>
      <c r="M727" s="297"/>
      <c r="N727" s="297"/>
      <c r="O727" s="297"/>
      <c r="P727" s="297"/>
      <c r="Q727" s="297"/>
      <c r="R727" s="297"/>
      <c r="S727" s="297"/>
      <c r="T727" s="297"/>
      <c r="U727" s="297"/>
      <c r="V727" s="297"/>
      <c r="W727" s="297"/>
      <c r="X727" s="297"/>
      <c r="Y727" s="297"/>
      <c r="Z727" s="297"/>
    </row>
    <row r="728" spans="1:26" ht="15.75" customHeight="1">
      <c r="A728" s="297"/>
      <c r="B728" s="297"/>
      <c r="C728" s="297"/>
      <c r="D728" s="297"/>
      <c r="E728" s="297"/>
      <c r="F728" s="297"/>
      <c r="G728" s="297"/>
      <c r="H728" s="297"/>
      <c r="I728" s="297"/>
      <c r="J728" s="297"/>
      <c r="K728" s="297"/>
      <c r="L728" s="297"/>
      <c r="M728" s="297"/>
      <c r="N728" s="297"/>
      <c r="O728" s="297"/>
      <c r="P728" s="297"/>
      <c r="Q728" s="297"/>
      <c r="R728" s="297"/>
      <c r="S728" s="297"/>
      <c r="T728" s="297"/>
      <c r="U728" s="297"/>
      <c r="V728" s="297"/>
      <c r="W728" s="297"/>
      <c r="X728" s="297"/>
      <c r="Y728" s="297"/>
      <c r="Z728" s="297"/>
    </row>
    <row r="729" spans="1:26" ht="15.75" customHeight="1">
      <c r="A729" s="297"/>
      <c r="B729" s="297"/>
      <c r="C729" s="297"/>
      <c r="D729" s="297"/>
      <c r="E729" s="297"/>
      <c r="F729" s="297"/>
      <c r="G729" s="297"/>
      <c r="H729" s="297"/>
      <c r="I729" s="297"/>
      <c r="J729" s="297"/>
      <c r="K729" s="297"/>
      <c r="L729" s="297"/>
      <c r="M729" s="297"/>
      <c r="N729" s="297"/>
      <c r="O729" s="297"/>
      <c r="P729" s="297"/>
      <c r="Q729" s="297"/>
      <c r="R729" s="297"/>
      <c r="S729" s="297"/>
      <c r="T729" s="297"/>
      <c r="U729" s="297"/>
      <c r="V729" s="297"/>
      <c r="W729" s="297"/>
      <c r="X729" s="297"/>
      <c r="Y729" s="297"/>
      <c r="Z729" s="297"/>
    </row>
    <row r="730" spans="1:26" ht="15.75" customHeight="1">
      <c r="A730" s="297"/>
      <c r="B730" s="297"/>
      <c r="C730" s="297"/>
      <c r="D730" s="297"/>
      <c r="E730" s="297"/>
      <c r="F730" s="297"/>
      <c r="G730" s="297"/>
      <c r="H730" s="297"/>
      <c r="I730" s="297"/>
      <c r="J730" s="297"/>
      <c r="K730" s="297"/>
      <c r="L730" s="297"/>
      <c r="M730" s="297"/>
      <c r="N730" s="297"/>
      <c r="O730" s="297"/>
      <c r="P730" s="297"/>
      <c r="Q730" s="297"/>
      <c r="R730" s="297"/>
      <c r="S730" s="297"/>
      <c r="T730" s="297"/>
      <c r="U730" s="297"/>
      <c r="V730" s="297"/>
      <c r="W730" s="297"/>
      <c r="X730" s="297"/>
      <c r="Y730" s="297"/>
      <c r="Z730" s="297"/>
    </row>
    <row r="731" spans="1:26" ht="15.75" customHeight="1">
      <c r="A731" s="297"/>
      <c r="B731" s="297"/>
      <c r="C731" s="297"/>
      <c r="D731" s="297"/>
      <c r="E731" s="297"/>
      <c r="F731" s="297"/>
      <c r="G731" s="297"/>
      <c r="H731" s="297"/>
      <c r="I731" s="297"/>
      <c r="J731" s="297"/>
      <c r="K731" s="297"/>
      <c r="L731" s="297"/>
      <c r="M731" s="297"/>
      <c r="N731" s="297"/>
      <c r="O731" s="297"/>
      <c r="P731" s="297"/>
      <c r="Q731" s="297"/>
      <c r="R731" s="297"/>
      <c r="S731" s="297"/>
      <c r="T731" s="297"/>
      <c r="U731" s="297"/>
      <c r="V731" s="297"/>
      <c r="W731" s="297"/>
      <c r="X731" s="297"/>
      <c r="Y731" s="297"/>
      <c r="Z731" s="297"/>
    </row>
    <row r="732" spans="1:26" ht="15.75" customHeight="1">
      <c r="A732" s="297"/>
      <c r="B732" s="297"/>
      <c r="C732" s="297"/>
      <c r="D732" s="297"/>
      <c r="E732" s="297"/>
      <c r="F732" s="297"/>
      <c r="G732" s="297"/>
      <c r="H732" s="297"/>
      <c r="I732" s="297"/>
      <c r="J732" s="297"/>
      <c r="K732" s="297"/>
      <c r="L732" s="297"/>
      <c r="M732" s="297"/>
      <c r="N732" s="297"/>
      <c r="O732" s="297"/>
      <c r="P732" s="297"/>
      <c r="Q732" s="297"/>
      <c r="R732" s="297"/>
      <c r="S732" s="297"/>
      <c r="T732" s="297"/>
      <c r="U732" s="297"/>
      <c r="V732" s="297"/>
      <c r="W732" s="297"/>
      <c r="X732" s="297"/>
      <c r="Y732" s="297"/>
      <c r="Z732" s="297"/>
    </row>
    <row r="733" spans="1:26" ht="15.75" customHeight="1">
      <c r="A733" s="297"/>
      <c r="B733" s="297"/>
      <c r="C733" s="297"/>
      <c r="D733" s="297"/>
      <c r="E733" s="297"/>
      <c r="F733" s="297"/>
      <c r="G733" s="297"/>
      <c r="H733" s="297"/>
      <c r="I733" s="297"/>
      <c r="J733" s="297"/>
      <c r="K733" s="297"/>
      <c r="L733" s="297"/>
      <c r="M733" s="297"/>
      <c r="N733" s="297"/>
      <c r="O733" s="297"/>
      <c r="P733" s="297"/>
      <c r="Q733" s="297"/>
      <c r="R733" s="297"/>
      <c r="S733" s="297"/>
      <c r="T733" s="297"/>
      <c r="U733" s="297"/>
      <c r="V733" s="297"/>
      <c r="W733" s="297"/>
      <c r="X733" s="297"/>
      <c r="Y733" s="297"/>
      <c r="Z733" s="297"/>
    </row>
    <row r="734" spans="1:26" ht="15.75" customHeight="1">
      <c r="A734" s="297"/>
      <c r="B734" s="297"/>
      <c r="C734" s="297"/>
      <c r="D734" s="297"/>
      <c r="E734" s="297"/>
      <c r="F734" s="297"/>
      <c r="G734" s="297"/>
      <c r="H734" s="297"/>
      <c r="I734" s="297"/>
      <c r="J734" s="297"/>
      <c r="K734" s="297"/>
      <c r="L734" s="297"/>
      <c r="M734" s="297"/>
      <c r="N734" s="297"/>
      <c r="O734" s="297"/>
      <c r="P734" s="297"/>
      <c r="Q734" s="297"/>
      <c r="R734" s="297"/>
      <c r="S734" s="297"/>
      <c r="T734" s="297"/>
      <c r="U734" s="297"/>
      <c r="V734" s="297"/>
      <c r="W734" s="297"/>
      <c r="X734" s="297"/>
      <c r="Y734" s="297"/>
      <c r="Z734" s="297"/>
    </row>
    <row r="735" spans="1:26" ht="15.75" customHeight="1">
      <c r="A735" s="297"/>
      <c r="B735" s="297"/>
      <c r="C735" s="297"/>
      <c r="D735" s="297"/>
      <c r="E735" s="297"/>
      <c r="F735" s="297"/>
      <c r="G735" s="297"/>
      <c r="H735" s="297"/>
      <c r="I735" s="297"/>
      <c r="J735" s="297"/>
      <c r="K735" s="297"/>
      <c r="L735" s="297"/>
      <c r="M735" s="297"/>
      <c r="N735" s="297"/>
      <c r="O735" s="297"/>
      <c r="P735" s="297"/>
      <c r="Q735" s="297"/>
      <c r="R735" s="297"/>
      <c r="S735" s="297"/>
      <c r="T735" s="297"/>
      <c r="U735" s="297"/>
      <c r="V735" s="297"/>
      <c r="W735" s="297"/>
      <c r="X735" s="297"/>
      <c r="Y735" s="297"/>
      <c r="Z735" s="297"/>
    </row>
    <row r="736" spans="1:26" ht="15.75" customHeight="1">
      <c r="A736" s="297"/>
      <c r="B736" s="297"/>
      <c r="C736" s="297"/>
      <c r="D736" s="297"/>
      <c r="E736" s="297"/>
      <c r="F736" s="297"/>
      <c r="G736" s="297"/>
      <c r="H736" s="297"/>
      <c r="I736" s="297"/>
      <c r="J736" s="297"/>
      <c r="K736" s="297"/>
      <c r="L736" s="297"/>
      <c r="M736" s="297"/>
      <c r="N736" s="297"/>
      <c r="O736" s="297"/>
      <c r="P736" s="297"/>
      <c r="Q736" s="297"/>
      <c r="R736" s="297"/>
      <c r="S736" s="297"/>
      <c r="T736" s="297"/>
      <c r="U736" s="297"/>
      <c r="V736" s="297"/>
      <c r="W736" s="297"/>
      <c r="X736" s="297"/>
      <c r="Y736" s="297"/>
      <c r="Z736" s="297"/>
    </row>
    <row r="737" spans="1:26" ht="15.75" customHeight="1">
      <c r="A737" s="297"/>
      <c r="B737" s="297"/>
      <c r="C737" s="297"/>
      <c r="D737" s="297"/>
      <c r="E737" s="297"/>
      <c r="F737" s="297"/>
      <c r="G737" s="297"/>
      <c r="H737" s="297"/>
      <c r="I737" s="297"/>
      <c r="J737" s="297"/>
      <c r="K737" s="297"/>
      <c r="L737" s="297"/>
      <c r="M737" s="297"/>
      <c r="N737" s="297"/>
      <c r="O737" s="297"/>
      <c r="P737" s="297"/>
      <c r="Q737" s="297"/>
      <c r="R737" s="297"/>
      <c r="S737" s="297"/>
      <c r="T737" s="297"/>
      <c r="U737" s="297"/>
      <c r="V737" s="297"/>
      <c r="W737" s="297"/>
      <c r="X737" s="297"/>
      <c r="Y737" s="297"/>
      <c r="Z737" s="297"/>
    </row>
    <row r="738" spans="1:26" ht="15.75" customHeight="1">
      <c r="A738" s="297"/>
      <c r="B738" s="297"/>
      <c r="C738" s="297"/>
      <c r="D738" s="297"/>
      <c r="E738" s="297"/>
      <c r="F738" s="297"/>
      <c r="G738" s="297"/>
      <c r="H738" s="297"/>
      <c r="I738" s="297"/>
      <c r="J738" s="297"/>
      <c r="K738" s="297"/>
      <c r="L738" s="297"/>
      <c r="M738" s="297"/>
      <c r="N738" s="297"/>
      <c r="O738" s="297"/>
      <c r="P738" s="297"/>
      <c r="Q738" s="297"/>
      <c r="R738" s="297"/>
      <c r="S738" s="297"/>
      <c r="T738" s="297"/>
      <c r="U738" s="297"/>
      <c r="V738" s="297"/>
      <c r="W738" s="297"/>
      <c r="X738" s="297"/>
      <c r="Y738" s="297"/>
      <c r="Z738" s="297"/>
    </row>
    <row r="739" spans="1:26" ht="15.75" customHeight="1">
      <c r="A739" s="297"/>
      <c r="B739" s="297"/>
      <c r="C739" s="297"/>
      <c r="D739" s="297"/>
      <c r="E739" s="297"/>
      <c r="F739" s="297"/>
      <c r="G739" s="297"/>
      <c r="H739" s="297"/>
      <c r="I739" s="297"/>
      <c r="J739" s="297"/>
      <c r="K739" s="297"/>
      <c r="L739" s="297"/>
      <c r="M739" s="297"/>
      <c r="N739" s="297"/>
      <c r="O739" s="297"/>
      <c r="P739" s="297"/>
      <c r="Q739" s="297"/>
      <c r="R739" s="297"/>
      <c r="S739" s="297"/>
      <c r="T739" s="297"/>
      <c r="U739" s="297"/>
      <c r="V739" s="297"/>
      <c r="W739" s="297"/>
      <c r="X739" s="297"/>
      <c r="Y739" s="297"/>
      <c r="Z739" s="297"/>
    </row>
    <row r="740" spans="1:26" ht="15.75" customHeight="1">
      <c r="A740" s="297"/>
      <c r="B740" s="297"/>
      <c r="C740" s="297"/>
      <c r="D740" s="297"/>
      <c r="E740" s="297"/>
      <c r="F740" s="297"/>
      <c r="G740" s="297"/>
      <c r="H740" s="297"/>
      <c r="I740" s="297"/>
      <c r="J740" s="297"/>
      <c r="K740" s="297"/>
      <c r="L740" s="297"/>
      <c r="M740" s="297"/>
      <c r="N740" s="297"/>
      <c r="O740" s="297"/>
      <c r="P740" s="297"/>
      <c r="Q740" s="297"/>
      <c r="R740" s="297"/>
      <c r="S740" s="297"/>
      <c r="T740" s="297"/>
      <c r="U740" s="297"/>
      <c r="V740" s="297"/>
      <c r="W740" s="297"/>
      <c r="X740" s="297"/>
      <c r="Y740" s="297"/>
      <c r="Z740" s="297"/>
    </row>
    <row r="741" spans="1:26" ht="15.75" customHeight="1">
      <c r="A741" s="297"/>
      <c r="B741" s="297"/>
      <c r="C741" s="297"/>
      <c r="D741" s="297"/>
      <c r="E741" s="297"/>
      <c r="F741" s="297"/>
      <c r="G741" s="297"/>
      <c r="H741" s="297"/>
      <c r="I741" s="297"/>
      <c r="J741" s="297"/>
      <c r="K741" s="297"/>
      <c r="L741" s="297"/>
      <c r="M741" s="297"/>
      <c r="N741" s="297"/>
      <c r="O741" s="297"/>
      <c r="P741" s="297"/>
      <c r="Q741" s="297"/>
      <c r="R741" s="297"/>
      <c r="S741" s="297"/>
      <c r="T741" s="297"/>
      <c r="U741" s="297"/>
      <c r="V741" s="297"/>
      <c r="W741" s="297"/>
      <c r="X741" s="297"/>
      <c r="Y741" s="297"/>
      <c r="Z741" s="297"/>
    </row>
    <row r="742" spans="1:26" ht="15.75" customHeight="1">
      <c r="A742" s="297"/>
      <c r="B742" s="297"/>
      <c r="C742" s="297"/>
      <c r="D742" s="297"/>
      <c r="E742" s="297"/>
      <c r="F742" s="297"/>
      <c r="G742" s="297"/>
      <c r="H742" s="297"/>
      <c r="I742" s="297"/>
      <c r="J742" s="297"/>
      <c r="K742" s="297"/>
      <c r="L742" s="297"/>
      <c r="M742" s="297"/>
      <c r="N742" s="297"/>
      <c r="O742" s="297"/>
      <c r="P742" s="297"/>
      <c r="Q742" s="297"/>
      <c r="R742" s="297"/>
      <c r="S742" s="297"/>
      <c r="T742" s="297"/>
      <c r="U742" s="297"/>
      <c r="V742" s="297"/>
      <c r="W742" s="297"/>
      <c r="X742" s="297"/>
      <c r="Y742" s="297"/>
      <c r="Z742" s="297"/>
    </row>
    <row r="743" spans="1:26" ht="15.75" customHeight="1">
      <c r="A743" s="297"/>
      <c r="B743" s="297"/>
      <c r="C743" s="297"/>
      <c r="D743" s="297"/>
      <c r="E743" s="297"/>
      <c r="F743" s="297"/>
      <c r="G743" s="297"/>
      <c r="H743" s="297"/>
      <c r="I743" s="297"/>
      <c r="J743" s="297"/>
      <c r="K743" s="297"/>
      <c r="L743" s="297"/>
      <c r="M743" s="297"/>
      <c r="N743" s="297"/>
      <c r="O743" s="297"/>
      <c r="P743" s="297"/>
      <c r="Q743" s="297"/>
      <c r="R743" s="297"/>
      <c r="S743" s="297"/>
      <c r="T743" s="297"/>
      <c r="U743" s="297"/>
      <c r="V743" s="297"/>
      <c r="W743" s="297"/>
      <c r="X743" s="297"/>
      <c r="Y743" s="297"/>
      <c r="Z743" s="297"/>
    </row>
    <row r="744" spans="1:26" ht="15.75" customHeight="1">
      <c r="A744" s="297"/>
      <c r="B744" s="297"/>
      <c r="C744" s="297"/>
      <c r="D744" s="297"/>
      <c r="E744" s="297"/>
      <c r="F744" s="297"/>
      <c r="G744" s="297"/>
      <c r="H744" s="297"/>
      <c r="I744" s="297"/>
      <c r="J744" s="297"/>
      <c r="K744" s="297"/>
      <c r="L744" s="297"/>
      <c r="M744" s="297"/>
      <c r="N744" s="297"/>
      <c r="O744" s="297"/>
      <c r="P744" s="297"/>
      <c r="Q744" s="297"/>
      <c r="R744" s="297"/>
      <c r="S744" s="297"/>
      <c r="T744" s="297"/>
      <c r="U744" s="297"/>
      <c r="V744" s="297"/>
      <c r="W744" s="297"/>
      <c r="X744" s="297"/>
      <c r="Y744" s="297"/>
      <c r="Z744" s="297"/>
    </row>
    <row r="745" spans="1:26" ht="15.75" customHeight="1">
      <c r="A745" s="297"/>
      <c r="B745" s="297"/>
      <c r="C745" s="297"/>
      <c r="D745" s="297"/>
      <c r="E745" s="297"/>
      <c r="F745" s="297"/>
      <c r="G745" s="297"/>
      <c r="H745" s="297"/>
      <c r="I745" s="297"/>
      <c r="J745" s="297"/>
      <c r="K745" s="297"/>
      <c r="L745" s="297"/>
      <c r="M745" s="297"/>
      <c r="N745" s="297"/>
      <c r="O745" s="297"/>
      <c r="P745" s="297"/>
      <c r="Q745" s="297"/>
      <c r="R745" s="297"/>
      <c r="S745" s="297"/>
      <c r="T745" s="297"/>
      <c r="U745" s="297"/>
      <c r="V745" s="297"/>
      <c r="W745" s="297"/>
      <c r="X745" s="297"/>
      <c r="Y745" s="297"/>
      <c r="Z745" s="297"/>
    </row>
    <row r="746" spans="1:26" ht="15.75" customHeight="1">
      <c r="A746" s="297"/>
      <c r="B746" s="297"/>
      <c r="C746" s="297"/>
      <c r="D746" s="297"/>
      <c r="E746" s="297"/>
      <c r="F746" s="297"/>
      <c r="G746" s="297"/>
      <c r="H746" s="297"/>
      <c r="I746" s="297"/>
      <c r="J746" s="297"/>
      <c r="K746" s="297"/>
      <c r="L746" s="297"/>
      <c r="M746" s="297"/>
      <c r="N746" s="297"/>
      <c r="O746" s="297"/>
      <c r="P746" s="297"/>
      <c r="Q746" s="297"/>
      <c r="R746" s="297"/>
      <c r="S746" s="297"/>
      <c r="T746" s="297"/>
      <c r="U746" s="297"/>
      <c r="V746" s="297"/>
      <c r="W746" s="297"/>
      <c r="X746" s="297"/>
      <c r="Y746" s="297"/>
      <c r="Z746" s="297"/>
    </row>
    <row r="747" spans="1:26" ht="15.75" customHeight="1">
      <c r="A747" s="297"/>
      <c r="B747" s="297"/>
      <c r="C747" s="297"/>
      <c r="D747" s="297"/>
      <c r="E747" s="297"/>
      <c r="F747" s="297"/>
      <c r="G747" s="297"/>
      <c r="H747" s="297"/>
      <c r="I747" s="297"/>
      <c r="J747" s="297"/>
      <c r="K747" s="297"/>
      <c r="L747" s="297"/>
      <c r="M747" s="297"/>
      <c r="N747" s="297"/>
      <c r="O747" s="297"/>
      <c r="P747" s="297"/>
      <c r="Q747" s="297"/>
      <c r="R747" s="297"/>
      <c r="S747" s="297"/>
      <c r="T747" s="297"/>
      <c r="U747" s="297"/>
      <c r="V747" s="297"/>
      <c r="W747" s="297"/>
      <c r="X747" s="297"/>
      <c r="Y747" s="297"/>
      <c r="Z747" s="297"/>
    </row>
    <row r="748" spans="1:26" ht="15.75" customHeight="1">
      <c r="A748" s="297"/>
      <c r="B748" s="297"/>
      <c r="C748" s="297"/>
      <c r="D748" s="297"/>
      <c r="E748" s="297"/>
      <c r="F748" s="297"/>
      <c r="G748" s="297"/>
      <c r="H748" s="297"/>
      <c r="I748" s="297"/>
      <c r="J748" s="297"/>
      <c r="K748" s="297"/>
      <c r="L748" s="297"/>
      <c r="M748" s="297"/>
      <c r="N748" s="297"/>
      <c r="O748" s="297"/>
      <c r="P748" s="297"/>
      <c r="Q748" s="297"/>
      <c r="R748" s="297"/>
      <c r="S748" s="297"/>
      <c r="T748" s="297"/>
      <c r="U748" s="297"/>
      <c r="V748" s="297"/>
      <c r="W748" s="297"/>
      <c r="X748" s="297"/>
      <c r="Y748" s="297"/>
      <c r="Z748" s="297"/>
    </row>
    <row r="749" spans="1:26" ht="15.75" customHeight="1">
      <c r="A749" s="297"/>
      <c r="B749" s="297"/>
      <c r="C749" s="297"/>
      <c r="D749" s="297"/>
      <c r="E749" s="297"/>
      <c r="F749" s="297"/>
      <c r="G749" s="297"/>
      <c r="H749" s="297"/>
      <c r="I749" s="297"/>
      <c r="J749" s="297"/>
      <c r="K749" s="297"/>
      <c r="L749" s="297"/>
      <c r="M749" s="297"/>
      <c r="N749" s="297"/>
      <c r="O749" s="297"/>
      <c r="P749" s="297"/>
      <c r="Q749" s="297"/>
      <c r="R749" s="297"/>
      <c r="S749" s="297"/>
      <c r="T749" s="297"/>
      <c r="U749" s="297"/>
      <c r="V749" s="297"/>
      <c r="W749" s="297"/>
      <c r="X749" s="297"/>
      <c r="Y749" s="297"/>
      <c r="Z749" s="297"/>
    </row>
    <row r="750" spans="1:26" ht="15.75" customHeight="1">
      <c r="A750" s="297"/>
      <c r="B750" s="297"/>
      <c r="C750" s="297"/>
      <c r="D750" s="297"/>
      <c r="E750" s="297"/>
      <c r="F750" s="297"/>
      <c r="G750" s="297"/>
      <c r="H750" s="297"/>
      <c r="I750" s="297"/>
      <c r="J750" s="297"/>
      <c r="K750" s="297"/>
      <c r="L750" s="297"/>
      <c r="M750" s="297"/>
      <c r="N750" s="297"/>
      <c r="O750" s="297"/>
      <c r="P750" s="297"/>
      <c r="Q750" s="297"/>
      <c r="R750" s="297"/>
      <c r="S750" s="297"/>
      <c r="T750" s="297"/>
      <c r="U750" s="297"/>
      <c r="V750" s="297"/>
      <c r="W750" s="297"/>
      <c r="X750" s="297"/>
      <c r="Y750" s="297"/>
      <c r="Z750" s="297"/>
    </row>
    <row r="751" spans="1:26" ht="15.75" customHeight="1">
      <c r="A751" s="297"/>
      <c r="B751" s="297"/>
      <c r="C751" s="297"/>
      <c r="D751" s="297"/>
      <c r="E751" s="297"/>
      <c r="F751" s="297"/>
      <c r="G751" s="297"/>
      <c r="H751" s="297"/>
      <c r="I751" s="297"/>
      <c r="J751" s="297"/>
      <c r="K751" s="297"/>
      <c r="L751" s="297"/>
      <c r="M751" s="297"/>
      <c r="N751" s="297"/>
      <c r="O751" s="297"/>
      <c r="P751" s="297"/>
      <c r="Q751" s="297"/>
      <c r="R751" s="297"/>
      <c r="S751" s="297"/>
      <c r="T751" s="297"/>
      <c r="U751" s="297"/>
      <c r="V751" s="297"/>
      <c r="W751" s="297"/>
      <c r="X751" s="297"/>
      <c r="Y751" s="297"/>
      <c r="Z751" s="297"/>
    </row>
    <row r="752" spans="1:26" ht="15.75" customHeight="1">
      <c r="A752" s="297"/>
      <c r="B752" s="297"/>
      <c r="C752" s="297"/>
      <c r="D752" s="297"/>
      <c r="E752" s="297"/>
      <c r="F752" s="297"/>
      <c r="G752" s="297"/>
      <c r="H752" s="297"/>
      <c r="I752" s="297"/>
      <c r="J752" s="297"/>
      <c r="K752" s="297"/>
      <c r="L752" s="297"/>
      <c r="M752" s="297"/>
      <c r="N752" s="297"/>
      <c r="O752" s="297"/>
      <c r="P752" s="297"/>
      <c r="Q752" s="297"/>
      <c r="R752" s="297"/>
      <c r="S752" s="297"/>
      <c r="T752" s="297"/>
      <c r="U752" s="297"/>
      <c r="V752" s="297"/>
      <c r="W752" s="297"/>
      <c r="X752" s="297"/>
      <c r="Y752" s="297"/>
      <c r="Z752" s="297"/>
    </row>
    <row r="753" spans="1:26" ht="15.75" customHeight="1">
      <c r="A753" s="297"/>
      <c r="B753" s="297"/>
      <c r="C753" s="297"/>
      <c r="D753" s="297"/>
      <c r="E753" s="297"/>
      <c r="F753" s="297"/>
      <c r="G753" s="297"/>
      <c r="H753" s="297"/>
      <c r="I753" s="297"/>
      <c r="J753" s="297"/>
      <c r="K753" s="297"/>
      <c r="L753" s="297"/>
      <c r="M753" s="297"/>
      <c r="N753" s="297"/>
      <c r="O753" s="297"/>
      <c r="P753" s="297"/>
      <c r="Q753" s="297"/>
      <c r="R753" s="297"/>
      <c r="S753" s="297"/>
      <c r="T753" s="297"/>
      <c r="U753" s="297"/>
      <c r="V753" s="297"/>
      <c r="W753" s="297"/>
      <c r="X753" s="297"/>
      <c r="Y753" s="297"/>
      <c r="Z753" s="297"/>
    </row>
    <row r="754" spans="1:26" ht="15.75" customHeight="1">
      <c r="A754" s="297"/>
      <c r="B754" s="297"/>
      <c r="C754" s="297"/>
      <c r="D754" s="297"/>
      <c r="E754" s="297"/>
      <c r="F754" s="297"/>
      <c r="G754" s="297"/>
      <c r="H754" s="297"/>
      <c r="I754" s="297"/>
      <c r="J754" s="297"/>
      <c r="K754" s="297"/>
      <c r="L754" s="297"/>
      <c r="M754" s="297"/>
      <c r="N754" s="297"/>
      <c r="O754" s="297"/>
      <c r="P754" s="297"/>
      <c r="Q754" s="297"/>
      <c r="R754" s="297"/>
      <c r="S754" s="297"/>
      <c r="T754" s="297"/>
      <c r="U754" s="297"/>
      <c r="V754" s="297"/>
      <c r="W754" s="297"/>
      <c r="X754" s="297"/>
      <c r="Y754" s="297"/>
      <c r="Z754" s="297"/>
    </row>
    <row r="755" spans="1:26" ht="15.75" customHeight="1">
      <c r="A755" s="297"/>
      <c r="B755" s="297"/>
      <c r="C755" s="297"/>
      <c r="D755" s="297"/>
      <c r="E755" s="297"/>
      <c r="F755" s="297"/>
      <c r="G755" s="297"/>
      <c r="H755" s="297"/>
      <c r="I755" s="297"/>
      <c r="J755" s="297"/>
      <c r="K755" s="297"/>
      <c r="L755" s="297"/>
      <c r="M755" s="297"/>
      <c r="N755" s="297"/>
      <c r="O755" s="297"/>
      <c r="P755" s="297"/>
      <c r="Q755" s="297"/>
      <c r="R755" s="297"/>
      <c r="S755" s="297"/>
      <c r="T755" s="297"/>
      <c r="U755" s="297"/>
      <c r="V755" s="297"/>
      <c r="W755" s="297"/>
      <c r="X755" s="297"/>
      <c r="Y755" s="297"/>
      <c r="Z755" s="297"/>
    </row>
    <row r="756" spans="1:26" ht="15.75" customHeight="1">
      <c r="A756" s="297"/>
      <c r="B756" s="297"/>
      <c r="C756" s="297"/>
      <c r="D756" s="297"/>
      <c r="E756" s="297"/>
      <c r="F756" s="297"/>
      <c r="G756" s="297"/>
      <c r="H756" s="297"/>
      <c r="I756" s="297"/>
      <c r="J756" s="297"/>
      <c r="K756" s="297"/>
      <c r="L756" s="297"/>
      <c r="M756" s="297"/>
      <c r="N756" s="297"/>
      <c r="O756" s="297"/>
      <c r="P756" s="297"/>
      <c r="Q756" s="297"/>
      <c r="R756" s="297"/>
      <c r="S756" s="297"/>
      <c r="T756" s="297"/>
      <c r="U756" s="297"/>
      <c r="V756" s="297"/>
      <c r="W756" s="297"/>
      <c r="X756" s="297"/>
      <c r="Y756" s="297"/>
      <c r="Z756" s="297"/>
    </row>
    <row r="757" spans="1:26" ht="15.75" customHeight="1">
      <c r="A757" s="297"/>
      <c r="B757" s="297"/>
      <c r="C757" s="297"/>
      <c r="D757" s="297"/>
      <c r="E757" s="297"/>
      <c r="F757" s="297"/>
      <c r="G757" s="297"/>
      <c r="H757" s="297"/>
      <c r="I757" s="297"/>
      <c r="J757" s="297"/>
      <c r="K757" s="297"/>
      <c r="L757" s="297"/>
      <c r="M757" s="297"/>
      <c r="N757" s="297"/>
      <c r="O757" s="297"/>
      <c r="P757" s="297"/>
      <c r="Q757" s="297"/>
      <c r="R757" s="297"/>
      <c r="S757" s="297"/>
      <c r="T757" s="297"/>
      <c r="U757" s="297"/>
      <c r="V757" s="297"/>
      <c r="W757" s="297"/>
      <c r="X757" s="297"/>
      <c r="Y757" s="297"/>
      <c r="Z757" s="297"/>
    </row>
    <row r="758" spans="1:26" ht="15.75" customHeight="1">
      <c r="A758" s="297"/>
      <c r="B758" s="297"/>
      <c r="C758" s="297"/>
      <c r="D758" s="297"/>
      <c r="E758" s="297"/>
      <c r="F758" s="297"/>
      <c r="G758" s="297"/>
      <c r="H758" s="297"/>
      <c r="I758" s="297"/>
      <c r="J758" s="297"/>
      <c r="K758" s="297"/>
      <c r="L758" s="297"/>
      <c r="M758" s="297"/>
      <c r="N758" s="297"/>
      <c r="O758" s="297"/>
      <c r="P758" s="297"/>
      <c r="Q758" s="297"/>
      <c r="R758" s="297"/>
      <c r="S758" s="297"/>
      <c r="T758" s="297"/>
      <c r="U758" s="297"/>
      <c r="V758" s="297"/>
      <c r="W758" s="297"/>
      <c r="X758" s="297"/>
      <c r="Y758" s="297"/>
      <c r="Z758" s="297"/>
    </row>
    <row r="759" spans="1:26" ht="15.75" customHeight="1">
      <c r="A759" s="297"/>
      <c r="B759" s="297"/>
      <c r="C759" s="297"/>
      <c r="D759" s="297"/>
      <c r="E759" s="297"/>
      <c r="F759" s="297"/>
      <c r="G759" s="297"/>
      <c r="H759" s="297"/>
      <c r="I759" s="297"/>
      <c r="J759" s="297"/>
      <c r="K759" s="297"/>
      <c r="L759" s="297"/>
      <c r="M759" s="297"/>
      <c r="N759" s="297"/>
      <c r="O759" s="297"/>
      <c r="P759" s="297"/>
      <c r="Q759" s="297"/>
      <c r="R759" s="297"/>
      <c r="S759" s="297"/>
      <c r="T759" s="297"/>
      <c r="U759" s="297"/>
      <c r="V759" s="297"/>
      <c r="W759" s="297"/>
      <c r="X759" s="297"/>
      <c r="Y759" s="297"/>
      <c r="Z759" s="297"/>
    </row>
    <row r="760" spans="1:26" ht="15.75" customHeight="1">
      <c r="A760" s="297"/>
      <c r="B760" s="297"/>
      <c r="C760" s="297"/>
      <c r="D760" s="297"/>
      <c r="E760" s="297"/>
      <c r="F760" s="297"/>
      <c r="G760" s="297"/>
      <c r="H760" s="297"/>
      <c r="I760" s="297"/>
      <c r="J760" s="297"/>
      <c r="K760" s="297"/>
      <c r="L760" s="297"/>
      <c r="M760" s="297"/>
      <c r="N760" s="297"/>
      <c r="O760" s="297"/>
      <c r="P760" s="297"/>
      <c r="Q760" s="297"/>
      <c r="R760" s="297"/>
      <c r="S760" s="297"/>
      <c r="T760" s="297"/>
      <c r="U760" s="297"/>
      <c r="V760" s="297"/>
      <c r="W760" s="297"/>
      <c r="X760" s="297"/>
      <c r="Y760" s="297"/>
      <c r="Z760" s="297"/>
    </row>
    <row r="761" spans="1:26" ht="15.75" customHeight="1">
      <c r="A761" s="297"/>
      <c r="B761" s="297"/>
      <c r="C761" s="297"/>
      <c r="D761" s="297"/>
      <c r="E761" s="297"/>
      <c r="F761" s="297"/>
      <c r="G761" s="297"/>
      <c r="H761" s="297"/>
      <c r="I761" s="297"/>
      <c r="J761" s="297"/>
      <c r="K761" s="297"/>
      <c r="L761" s="297"/>
      <c r="M761" s="297"/>
      <c r="N761" s="297"/>
      <c r="O761" s="297"/>
      <c r="P761" s="297"/>
      <c r="Q761" s="297"/>
      <c r="R761" s="297"/>
      <c r="S761" s="297"/>
      <c r="T761" s="297"/>
      <c r="U761" s="297"/>
      <c r="V761" s="297"/>
      <c r="W761" s="297"/>
      <c r="X761" s="297"/>
      <c r="Y761" s="297"/>
      <c r="Z761" s="297"/>
    </row>
    <row r="762" spans="1:26" ht="15.75" customHeight="1">
      <c r="A762" s="297"/>
      <c r="B762" s="297"/>
      <c r="C762" s="297"/>
      <c r="D762" s="297"/>
      <c r="E762" s="297"/>
      <c r="F762" s="297"/>
      <c r="G762" s="297"/>
      <c r="H762" s="297"/>
      <c r="I762" s="297"/>
      <c r="J762" s="297"/>
      <c r="K762" s="297"/>
      <c r="L762" s="297"/>
      <c r="M762" s="297"/>
      <c r="N762" s="297"/>
      <c r="O762" s="297"/>
      <c r="P762" s="297"/>
      <c r="Q762" s="297"/>
      <c r="R762" s="297"/>
      <c r="S762" s="297"/>
      <c r="T762" s="297"/>
      <c r="U762" s="297"/>
      <c r="V762" s="297"/>
      <c r="W762" s="297"/>
      <c r="X762" s="297"/>
      <c r="Y762" s="297"/>
      <c r="Z762" s="297"/>
    </row>
    <row r="763" spans="1:26" ht="15.75" customHeight="1">
      <c r="A763" s="297"/>
      <c r="B763" s="297"/>
      <c r="C763" s="297"/>
      <c r="D763" s="297"/>
      <c r="E763" s="297"/>
      <c r="F763" s="297"/>
      <c r="G763" s="297"/>
      <c r="H763" s="297"/>
      <c r="I763" s="297"/>
      <c r="J763" s="297"/>
      <c r="K763" s="297"/>
      <c r="L763" s="297"/>
      <c r="M763" s="297"/>
      <c r="N763" s="297"/>
      <c r="O763" s="297"/>
      <c r="P763" s="297"/>
      <c r="Q763" s="297"/>
      <c r="R763" s="297"/>
      <c r="S763" s="297"/>
      <c r="T763" s="297"/>
      <c r="U763" s="297"/>
      <c r="V763" s="297"/>
      <c r="W763" s="297"/>
      <c r="X763" s="297"/>
      <c r="Y763" s="297"/>
      <c r="Z763" s="297"/>
    </row>
    <row r="764" spans="1:26" ht="15.75" customHeight="1">
      <c r="A764" s="297"/>
      <c r="B764" s="297"/>
      <c r="C764" s="297"/>
      <c r="D764" s="297"/>
      <c r="E764" s="297"/>
      <c r="F764" s="297"/>
      <c r="G764" s="297"/>
      <c r="H764" s="297"/>
      <c r="I764" s="297"/>
      <c r="J764" s="297"/>
      <c r="K764" s="297"/>
      <c r="L764" s="297"/>
      <c r="M764" s="297"/>
      <c r="N764" s="297"/>
      <c r="O764" s="297"/>
      <c r="P764" s="297"/>
      <c r="Q764" s="297"/>
      <c r="R764" s="297"/>
      <c r="S764" s="297"/>
      <c r="T764" s="297"/>
      <c r="U764" s="297"/>
      <c r="V764" s="297"/>
      <c r="W764" s="297"/>
      <c r="X764" s="297"/>
      <c r="Y764" s="297"/>
      <c r="Z764" s="297"/>
    </row>
    <row r="765" spans="1:26" ht="15.75" customHeight="1">
      <c r="A765" s="297"/>
      <c r="B765" s="297"/>
      <c r="C765" s="297"/>
      <c r="D765" s="297"/>
      <c r="E765" s="297"/>
      <c r="F765" s="297"/>
      <c r="G765" s="297"/>
      <c r="H765" s="297"/>
      <c r="I765" s="297"/>
      <c r="J765" s="297"/>
      <c r="K765" s="297"/>
      <c r="L765" s="297"/>
      <c r="M765" s="297"/>
      <c r="N765" s="297"/>
      <c r="O765" s="297"/>
      <c r="P765" s="297"/>
      <c r="Q765" s="297"/>
      <c r="R765" s="297"/>
      <c r="S765" s="297"/>
      <c r="T765" s="297"/>
      <c r="U765" s="297"/>
      <c r="V765" s="297"/>
      <c r="W765" s="297"/>
      <c r="X765" s="297"/>
      <c r="Y765" s="297"/>
      <c r="Z765" s="297"/>
    </row>
    <row r="766" spans="1:26" ht="15.75" customHeight="1">
      <c r="A766" s="297"/>
      <c r="B766" s="297"/>
      <c r="C766" s="297"/>
      <c r="D766" s="297"/>
      <c r="E766" s="297"/>
      <c r="F766" s="297"/>
      <c r="G766" s="297"/>
      <c r="H766" s="297"/>
      <c r="I766" s="297"/>
      <c r="J766" s="297"/>
      <c r="K766" s="297"/>
      <c r="L766" s="297"/>
      <c r="M766" s="297"/>
      <c r="N766" s="297"/>
      <c r="O766" s="297"/>
      <c r="P766" s="297"/>
      <c r="Q766" s="297"/>
      <c r="R766" s="297"/>
      <c r="S766" s="297"/>
      <c r="T766" s="297"/>
      <c r="U766" s="297"/>
      <c r="V766" s="297"/>
      <c r="W766" s="297"/>
      <c r="X766" s="297"/>
      <c r="Y766" s="297"/>
      <c r="Z766" s="297"/>
    </row>
    <row r="767" spans="1:26" ht="15.75" customHeight="1">
      <c r="A767" s="297"/>
      <c r="B767" s="297"/>
      <c r="C767" s="297"/>
      <c r="D767" s="297"/>
      <c r="E767" s="297"/>
      <c r="F767" s="297"/>
      <c r="G767" s="297"/>
      <c r="H767" s="297"/>
      <c r="I767" s="297"/>
      <c r="J767" s="297"/>
      <c r="K767" s="297"/>
      <c r="L767" s="297"/>
      <c r="M767" s="297"/>
      <c r="N767" s="297"/>
      <c r="O767" s="297"/>
      <c r="P767" s="297"/>
      <c r="Q767" s="297"/>
      <c r="R767" s="297"/>
      <c r="S767" s="297"/>
      <c r="T767" s="297"/>
      <c r="U767" s="297"/>
      <c r="V767" s="297"/>
      <c r="W767" s="297"/>
      <c r="X767" s="297"/>
      <c r="Y767" s="297"/>
      <c r="Z767" s="297"/>
    </row>
    <row r="768" spans="1:26" ht="15.75" customHeight="1">
      <c r="A768" s="297"/>
      <c r="B768" s="297"/>
      <c r="C768" s="297"/>
      <c r="D768" s="297"/>
      <c r="E768" s="297"/>
      <c r="F768" s="297"/>
      <c r="G768" s="297"/>
      <c r="H768" s="297"/>
      <c r="I768" s="297"/>
      <c r="J768" s="297"/>
      <c r="K768" s="297"/>
      <c r="L768" s="297"/>
      <c r="M768" s="297"/>
      <c r="N768" s="297"/>
      <c r="O768" s="297"/>
      <c r="P768" s="297"/>
      <c r="Q768" s="297"/>
      <c r="R768" s="297"/>
      <c r="S768" s="297"/>
      <c r="T768" s="297"/>
      <c r="U768" s="297"/>
      <c r="V768" s="297"/>
      <c r="W768" s="297"/>
      <c r="X768" s="297"/>
      <c r="Y768" s="297"/>
      <c r="Z768" s="297"/>
    </row>
    <row r="769" spans="1:26" ht="15.75" customHeight="1">
      <c r="A769" s="297"/>
      <c r="B769" s="297"/>
      <c r="C769" s="297"/>
      <c r="D769" s="297"/>
      <c r="E769" s="297"/>
      <c r="F769" s="297"/>
      <c r="G769" s="297"/>
      <c r="H769" s="297"/>
      <c r="I769" s="297"/>
      <c r="J769" s="297"/>
      <c r="K769" s="297"/>
      <c r="L769" s="297"/>
      <c r="M769" s="297"/>
      <c r="N769" s="297"/>
      <c r="O769" s="297"/>
      <c r="P769" s="297"/>
      <c r="Q769" s="297"/>
      <c r="R769" s="297"/>
      <c r="S769" s="297"/>
      <c r="T769" s="297"/>
      <c r="U769" s="297"/>
      <c r="V769" s="297"/>
      <c r="W769" s="297"/>
      <c r="X769" s="297"/>
      <c r="Y769" s="297"/>
      <c r="Z769" s="297"/>
    </row>
    <row r="770" spans="1:26" ht="15.75" customHeight="1">
      <c r="A770" s="297"/>
      <c r="B770" s="297"/>
      <c r="C770" s="297"/>
      <c r="D770" s="297"/>
      <c r="E770" s="297"/>
      <c r="F770" s="297"/>
      <c r="G770" s="297"/>
      <c r="H770" s="297"/>
      <c r="I770" s="297"/>
      <c r="J770" s="297"/>
      <c r="K770" s="297"/>
      <c r="L770" s="297"/>
      <c r="M770" s="297"/>
      <c r="N770" s="297"/>
      <c r="O770" s="297"/>
      <c r="P770" s="297"/>
      <c r="Q770" s="297"/>
      <c r="R770" s="297"/>
      <c r="S770" s="297"/>
      <c r="T770" s="297"/>
      <c r="U770" s="297"/>
      <c r="V770" s="297"/>
      <c r="W770" s="297"/>
      <c r="X770" s="297"/>
      <c r="Y770" s="297"/>
      <c r="Z770" s="297"/>
    </row>
    <row r="771" spans="1:26" ht="15.75" customHeight="1">
      <c r="A771" s="297"/>
      <c r="B771" s="297"/>
      <c r="C771" s="297"/>
      <c r="D771" s="297"/>
      <c r="E771" s="297"/>
      <c r="F771" s="297"/>
      <c r="G771" s="297"/>
      <c r="H771" s="297"/>
      <c r="I771" s="297"/>
      <c r="J771" s="297"/>
      <c r="K771" s="297"/>
      <c r="L771" s="297"/>
      <c r="M771" s="297"/>
      <c r="N771" s="297"/>
      <c r="O771" s="297"/>
      <c r="P771" s="297"/>
      <c r="Q771" s="297"/>
      <c r="R771" s="297"/>
      <c r="S771" s="297"/>
      <c r="T771" s="297"/>
      <c r="U771" s="297"/>
      <c r="V771" s="297"/>
      <c r="W771" s="297"/>
      <c r="X771" s="297"/>
      <c r="Y771" s="297"/>
      <c r="Z771" s="297"/>
    </row>
    <row r="772" spans="1:26" ht="15.75" customHeight="1">
      <c r="A772" s="297"/>
      <c r="B772" s="297"/>
      <c r="C772" s="297"/>
      <c r="D772" s="297"/>
      <c r="E772" s="297"/>
      <c r="F772" s="297"/>
      <c r="G772" s="297"/>
      <c r="H772" s="297"/>
      <c r="I772" s="297"/>
      <c r="J772" s="297"/>
      <c r="K772" s="297"/>
      <c r="L772" s="297"/>
      <c r="M772" s="297"/>
      <c r="N772" s="297"/>
      <c r="O772" s="297"/>
      <c r="P772" s="297"/>
      <c r="Q772" s="297"/>
      <c r="R772" s="297"/>
      <c r="S772" s="297"/>
      <c r="T772" s="297"/>
      <c r="U772" s="297"/>
      <c r="V772" s="297"/>
      <c r="W772" s="297"/>
      <c r="X772" s="297"/>
      <c r="Y772" s="297"/>
      <c r="Z772" s="297"/>
    </row>
    <row r="773" spans="1:26" ht="15.75" customHeight="1">
      <c r="A773" s="297"/>
      <c r="B773" s="297"/>
      <c r="C773" s="297"/>
      <c r="D773" s="297"/>
      <c r="E773" s="297"/>
      <c r="F773" s="297"/>
      <c r="G773" s="297"/>
      <c r="H773" s="297"/>
      <c r="I773" s="297"/>
      <c r="J773" s="297"/>
      <c r="K773" s="297"/>
      <c r="L773" s="297"/>
      <c r="M773" s="297"/>
      <c r="N773" s="297"/>
      <c r="O773" s="297"/>
      <c r="P773" s="297"/>
      <c r="Q773" s="297"/>
      <c r="R773" s="297"/>
      <c r="S773" s="297"/>
      <c r="T773" s="297"/>
      <c r="U773" s="297"/>
      <c r="V773" s="297"/>
      <c r="W773" s="297"/>
      <c r="X773" s="297"/>
      <c r="Y773" s="297"/>
      <c r="Z773" s="297"/>
    </row>
    <row r="774" spans="1:26" ht="15.75" customHeight="1">
      <c r="A774" s="297"/>
      <c r="B774" s="297"/>
      <c r="C774" s="297"/>
      <c r="D774" s="297"/>
      <c r="E774" s="297"/>
      <c r="F774" s="297"/>
      <c r="G774" s="297"/>
      <c r="H774" s="297"/>
      <c r="I774" s="297"/>
      <c r="J774" s="297"/>
      <c r="K774" s="297"/>
      <c r="L774" s="297"/>
      <c r="M774" s="297"/>
      <c r="N774" s="297"/>
      <c r="O774" s="297"/>
      <c r="P774" s="297"/>
      <c r="Q774" s="297"/>
      <c r="R774" s="297"/>
      <c r="S774" s="297"/>
      <c r="T774" s="297"/>
      <c r="U774" s="297"/>
      <c r="V774" s="297"/>
      <c r="W774" s="297"/>
      <c r="X774" s="297"/>
      <c r="Y774" s="297"/>
      <c r="Z774" s="297"/>
    </row>
    <row r="775" spans="1:26" ht="15.75" customHeight="1">
      <c r="A775" s="297"/>
      <c r="B775" s="297"/>
      <c r="C775" s="297"/>
      <c r="D775" s="297"/>
      <c r="E775" s="297"/>
      <c r="F775" s="297"/>
      <c r="G775" s="297"/>
      <c r="H775" s="297"/>
      <c r="I775" s="297"/>
      <c r="J775" s="297"/>
      <c r="K775" s="297"/>
      <c r="L775" s="297"/>
      <c r="M775" s="297"/>
      <c r="N775" s="297"/>
      <c r="O775" s="297"/>
      <c r="P775" s="297"/>
      <c r="Q775" s="297"/>
      <c r="R775" s="297"/>
      <c r="S775" s="297"/>
      <c r="T775" s="297"/>
      <c r="U775" s="297"/>
      <c r="V775" s="297"/>
      <c r="W775" s="297"/>
      <c r="X775" s="297"/>
      <c r="Y775" s="297"/>
      <c r="Z775" s="297"/>
    </row>
    <row r="776" spans="1:26" ht="15.75" customHeight="1">
      <c r="A776" s="297"/>
      <c r="B776" s="297"/>
      <c r="C776" s="297"/>
      <c r="D776" s="297"/>
      <c r="E776" s="297"/>
      <c r="F776" s="297"/>
      <c r="G776" s="297"/>
      <c r="H776" s="297"/>
      <c r="I776" s="297"/>
      <c r="J776" s="297"/>
      <c r="K776" s="297"/>
      <c r="L776" s="297"/>
      <c r="M776" s="297"/>
      <c r="N776" s="297"/>
      <c r="O776" s="297"/>
      <c r="P776" s="297"/>
      <c r="Q776" s="297"/>
      <c r="R776" s="297"/>
      <c r="S776" s="297"/>
      <c r="T776" s="297"/>
      <c r="U776" s="297"/>
      <c r="V776" s="297"/>
      <c r="W776" s="297"/>
      <c r="X776" s="297"/>
      <c r="Y776" s="297"/>
      <c r="Z776" s="297"/>
    </row>
    <row r="777" spans="1:26" ht="15.75" customHeight="1">
      <c r="A777" s="297"/>
      <c r="B777" s="297"/>
      <c r="C777" s="297"/>
      <c r="D777" s="297"/>
      <c r="E777" s="297"/>
      <c r="F777" s="297"/>
      <c r="G777" s="297"/>
      <c r="H777" s="297"/>
      <c r="I777" s="297"/>
      <c r="J777" s="297"/>
      <c r="K777" s="297"/>
      <c r="L777" s="297"/>
      <c r="M777" s="297"/>
      <c r="N777" s="297"/>
      <c r="O777" s="297"/>
      <c r="P777" s="297"/>
      <c r="Q777" s="297"/>
      <c r="R777" s="297"/>
      <c r="S777" s="297"/>
      <c r="T777" s="297"/>
      <c r="U777" s="297"/>
      <c r="V777" s="297"/>
      <c r="W777" s="297"/>
      <c r="X777" s="297"/>
      <c r="Y777" s="297"/>
      <c r="Z777" s="297"/>
    </row>
    <row r="778" spans="1:26" ht="15.75" customHeight="1">
      <c r="A778" s="297"/>
      <c r="B778" s="297"/>
      <c r="C778" s="297"/>
      <c r="D778" s="297"/>
      <c r="E778" s="297"/>
      <c r="F778" s="297"/>
      <c r="G778" s="297"/>
      <c r="H778" s="297"/>
      <c r="I778" s="297"/>
      <c r="J778" s="297"/>
      <c r="K778" s="297"/>
      <c r="L778" s="297"/>
      <c r="M778" s="297"/>
      <c r="N778" s="297"/>
      <c r="O778" s="297"/>
      <c r="P778" s="297"/>
      <c r="Q778" s="297"/>
      <c r="R778" s="297"/>
      <c r="S778" s="297"/>
      <c r="T778" s="297"/>
      <c r="U778" s="297"/>
      <c r="V778" s="297"/>
      <c r="W778" s="297"/>
      <c r="X778" s="297"/>
      <c r="Y778" s="297"/>
      <c r="Z778" s="297"/>
    </row>
    <row r="779" spans="1:26" ht="15.75" customHeight="1">
      <c r="A779" s="297"/>
      <c r="B779" s="297"/>
      <c r="C779" s="297"/>
      <c r="D779" s="297"/>
      <c r="E779" s="297"/>
      <c r="F779" s="297"/>
      <c r="G779" s="297"/>
      <c r="H779" s="297"/>
      <c r="I779" s="297"/>
      <c r="J779" s="297"/>
      <c r="K779" s="297"/>
      <c r="L779" s="297"/>
      <c r="M779" s="297"/>
      <c r="N779" s="297"/>
      <c r="O779" s="297"/>
      <c r="P779" s="297"/>
      <c r="Q779" s="297"/>
      <c r="R779" s="297"/>
      <c r="S779" s="297"/>
      <c r="T779" s="297"/>
      <c r="U779" s="297"/>
      <c r="V779" s="297"/>
      <c r="W779" s="297"/>
      <c r="X779" s="297"/>
      <c r="Y779" s="297"/>
      <c r="Z779" s="297"/>
    </row>
    <row r="780" spans="1:26" ht="15.75" customHeight="1">
      <c r="A780" s="297"/>
      <c r="B780" s="297"/>
      <c r="C780" s="297"/>
      <c r="D780" s="297"/>
      <c r="E780" s="297"/>
      <c r="F780" s="297"/>
      <c r="G780" s="297"/>
      <c r="H780" s="297"/>
      <c r="I780" s="297"/>
      <c r="J780" s="297"/>
      <c r="K780" s="297"/>
      <c r="L780" s="297"/>
      <c r="M780" s="297"/>
      <c r="N780" s="297"/>
      <c r="O780" s="297"/>
      <c r="P780" s="297"/>
      <c r="Q780" s="297"/>
      <c r="R780" s="297"/>
      <c r="S780" s="297"/>
      <c r="T780" s="297"/>
      <c r="U780" s="297"/>
      <c r="V780" s="297"/>
      <c r="W780" s="297"/>
      <c r="X780" s="297"/>
      <c r="Y780" s="297"/>
      <c r="Z780" s="297"/>
    </row>
    <row r="781" spans="1:26" ht="15.75" customHeight="1">
      <c r="A781" s="297"/>
      <c r="B781" s="297"/>
      <c r="C781" s="297"/>
      <c r="D781" s="297"/>
      <c r="E781" s="297"/>
      <c r="F781" s="297"/>
      <c r="G781" s="297"/>
      <c r="H781" s="297"/>
      <c r="I781" s="297"/>
      <c r="J781" s="297"/>
      <c r="K781" s="297"/>
      <c r="L781" s="297"/>
      <c r="M781" s="297"/>
      <c r="N781" s="297"/>
      <c r="O781" s="297"/>
      <c r="P781" s="297"/>
      <c r="Q781" s="297"/>
      <c r="R781" s="297"/>
      <c r="S781" s="297"/>
      <c r="T781" s="297"/>
      <c r="U781" s="297"/>
      <c r="V781" s="297"/>
      <c r="W781" s="297"/>
      <c r="X781" s="297"/>
      <c r="Y781" s="297"/>
      <c r="Z781" s="297"/>
    </row>
    <row r="782" spans="1:26" ht="15.75" customHeight="1">
      <c r="A782" s="297"/>
      <c r="B782" s="297"/>
      <c r="C782" s="297"/>
      <c r="D782" s="297"/>
      <c r="E782" s="297"/>
      <c r="F782" s="297"/>
      <c r="G782" s="297"/>
      <c r="H782" s="297"/>
      <c r="I782" s="297"/>
      <c r="J782" s="297"/>
      <c r="K782" s="297"/>
      <c r="L782" s="297"/>
      <c r="M782" s="297"/>
      <c r="N782" s="297"/>
      <c r="O782" s="297"/>
      <c r="P782" s="297"/>
      <c r="Q782" s="297"/>
      <c r="R782" s="297"/>
      <c r="S782" s="297"/>
      <c r="T782" s="297"/>
      <c r="U782" s="297"/>
      <c r="V782" s="297"/>
      <c r="W782" s="297"/>
      <c r="X782" s="297"/>
      <c r="Y782" s="297"/>
      <c r="Z782" s="297"/>
    </row>
    <row r="783" spans="1:26" ht="15.75" customHeight="1">
      <c r="A783" s="297"/>
      <c r="B783" s="297"/>
      <c r="C783" s="297"/>
      <c r="D783" s="297"/>
      <c r="E783" s="297"/>
      <c r="F783" s="297"/>
      <c r="G783" s="297"/>
      <c r="H783" s="297"/>
      <c r="I783" s="297"/>
      <c r="J783" s="297"/>
      <c r="K783" s="297"/>
      <c r="L783" s="297"/>
      <c r="M783" s="297"/>
      <c r="N783" s="297"/>
      <c r="O783" s="297"/>
      <c r="P783" s="297"/>
      <c r="Q783" s="297"/>
      <c r="R783" s="297"/>
      <c r="S783" s="297"/>
      <c r="T783" s="297"/>
      <c r="U783" s="297"/>
      <c r="V783" s="297"/>
      <c r="W783" s="297"/>
      <c r="X783" s="297"/>
      <c r="Y783" s="297"/>
      <c r="Z783" s="297"/>
    </row>
    <row r="784" spans="1:26" ht="15.75" customHeight="1">
      <c r="A784" s="297"/>
      <c r="B784" s="297"/>
      <c r="C784" s="297"/>
      <c r="D784" s="297"/>
      <c r="E784" s="297"/>
      <c r="F784" s="297"/>
      <c r="G784" s="297"/>
      <c r="H784" s="297"/>
      <c r="I784" s="297"/>
      <c r="J784" s="297"/>
      <c r="K784" s="297"/>
      <c r="L784" s="297"/>
      <c r="M784" s="297"/>
      <c r="N784" s="297"/>
      <c r="O784" s="297"/>
      <c r="P784" s="297"/>
      <c r="Q784" s="297"/>
      <c r="R784" s="297"/>
      <c r="S784" s="297"/>
      <c r="T784" s="297"/>
      <c r="U784" s="297"/>
      <c r="V784" s="297"/>
      <c r="W784" s="297"/>
      <c r="X784" s="297"/>
      <c r="Y784" s="297"/>
      <c r="Z784" s="297"/>
    </row>
    <row r="785" spans="1:26" ht="15.75" customHeight="1">
      <c r="A785" s="297"/>
      <c r="B785" s="297"/>
      <c r="C785" s="297"/>
      <c r="D785" s="297"/>
      <c r="E785" s="297"/>
      <c r="F785" s="297"/>
      <c r="G785" s="297"/>
      <c r="H785" s="297"/>
      <c r="I785" s="297"/>
      <c r="J785" s="297"/>
      <c r="K785" s="297"/>
      <c r="L785" s="297"/>
      <c r="M785" s="297"/>
      <c r="N785" s="297"/>
      <c r="O785" s="297"/>
      <c r="P785" s="297"/>
      <c r="Q785" s="297"/>
      <c r="R785" s="297"/>
      <c r="S785" s="297"/>
      <c r="T785" s="297"/>
      <c r="U785" s="297"/>
      <c r="V785" s="297"/>
      <c r="W785" s="297"/>
      <c r="X785" s="297"/>
      <c r="Y785" s="297"/>
      <c r="Z785" s="297"/>
    </row>
    <row r="786" spans="1:26" ht="15.75" customHeight="1">
      <c r="A786" s="297"/>
      <c r="B786" s="297"/>
      <c r="C786" s="297"/>
      <c r="D786" s="297"/>
      <c r="E786" s="297"/>
      <c r="F786" s="297"/>
      <c r="G786" s="297"/>
      <c r="H786" s="297"/>
      <c r="I786" s="297"/>
      <c r="J786" s="297"/>
      <c r="K786" s="297"/>
      <c r="L786" s="297"/>
      <c r="M786" s="297"/>
      <c r="N786" s="297"/>
      <c r="O786" s="297"/>
      <c r="P786" s="297"/>
      <c r="Q786" s="297"/>
      <c r="R786" s="297"/>
      <c r="S786" s="297"/>
      <c r="T786" s="297"/>
      <c r="U786" s="297"/>
      <c r="V786" s="297"/>
      <c r="W786" s="297"/>
      <c r="X786" s="297"/>
      <c r="Y786" s="297"/>
      <c r="Z786" s="297"/>
    </row>
    <row r="787" spans="1:26" ht="15.75" customHeight="1">
      <c r="A787" s="297"/>
      <c r="B787" s="297"/>
      <c r="C787" s="297"/>
      <c r="D787" s="297"/>
      <c r="E787" s="297"/>
      <c r="F787" s="297"/>
      <c r="G787" s="297"/>
      <c r="H787" s="297"/>
      <c r="I787" s="297"/>
      <c r="J787" s="297"/>
      <c r="K787" s="297"/>
      <c r="L787" s="297"/>
      <c r="M787" s="297"/>
      <c r="N787" s="297"/>
      <c r="O787" s="297"/>
      <c r="P787" s="297"/>
      <c r="Q787" s="297"/>
      <c r="R787" s="297"/>
      <c r="S787" s="297"/>
      <c r="T787" s="297"/>
      <c r="U787" s="297"/>
      <c r="V787" s="297"/>
      <c r="W787" s="297"/>
      <c r="X787" s="297"/>
      <c r="Y787" s="297"/>
      <c r="Z787" s="297"/>
    </row>
    <row r="788" spans="1:26" ht="15.75" customHeight="1">
      <c r="A788" s="297"/>
      <c r="B788" s="297"/>
      <c r="C788" s="297"/>
      <c r="D788" s="297"/>
      <c r="E788" s="297"/>
      <c r="F788" s="297"/>
      <c r="G788" s="297"/>
      <c r="H788" s="297"/>
      <c r="I788" s="297"/>
      <c r="J788" s="297"/>
      <c r="K788" s="297"/>
      <c r="L788" s="297"/>
      <c r="M788" s="297"/>
      <c r="N788" s="297"/>
      <c r="O788" s="297"/>
      <c r="P788" s="297"/>
      <c r="Q788" s="297"/>
      <c r="R788" s="297"/>
      <c r="S788" s="297"/>
      <c r="T788" s="297"/>
      <c r="U788" s="297"/>
      <c r="V788" s="297"/>
      <c r="W788" s="297"/>
      <c r="X788" s="297"/>
      <c r="Y788" s="297"/>
      <c r="Z788" s="297"/>
    </row>
    <row r="789" spans="1:26" ht="15.75" customHeight="1">
      <c r="A789" s="297"/>
      <c r="B789" s="297"/>
      <c r="C789" s="297"/>
      <c r="D789" s="297"/>
      <c r="E789" s="297"/>
      <c r="F789" s="297"/>
      <c r="G789" s="297"/>
      <c r="H789" s="297"/>
      <c r="I789" s="297"/>
      <c r="J789" s="297"/>
      <c r="K789" s="297"/>
      <c r="L789" s="297"/>
      <c r="M789" s="297"/>
      <c r="N789" s="297"/>
      <c r="O789" s="297"/>
      <c r="P789" s="297"/>
      <c r="Q789" s="297"/>
      <c r="R789" s="297"/>
      <c r="S789" s="297"/>
      <c r="T789" s="297"/>
      <c r="U789" s="297"/>
      <c r="V789" s="297"/>
      <c r="W789" s="297"/>
      <c r="X789" s="297"/>
      <c r="Y789" s="297"/>
      <c r="Z789" s="297"/>
    </row>
    <row r="790" spans="1:26" ht="15.75" customHeight="1">
      <c r="A790" s="297"/>
      <c r="B790" s="297"/>
      <c r="C790" s="297"/>
      <c r="D790" s="297"/>
      <c r="E790" s="297"/>
      <c r="F790" s="297"/>
      <c r="G790" s="297"/>
      <c r="H790" s="297"/>
      <c r="I790" s="297"/>
      <c r="J790" s="297"/>
      <c r="K790" s="297"/>
      <c r="L790" s="297"/>
      <c r="M790" s="297"/>
      <c r="N790" s="297"/>
      <c r="O790" s="297"/>
      <c r="P790" s="297"/>
      <c r="Q790" s="297"/>
      <c r="R790" s="297"/>
      <c r="S790" s="297"/>
      <c r="T790" s="297"/>
      <c r="U790" s="297"/>
      <c r="V790" s="297"/>
      <c r="W790" s="297"/>
      <c r="X790" s="297"/>
      <c r="Y790" s="297"/>
      <c r="Z790" s="297"/>
    </row>
    <row r="791" spans="1:26" ht="15.75" customHeight="1">
      <c r="A791" s="297"/>
      <c r="B791" s="297"/>
      <c r="C791" s="297"/>
      <c r="D791" s="297"/>
      <c r="E791" s="297"/>
      <c r="F791" s="297"/>
      <c r="G791" s="297"/>
      <c r="H791" s="297"/>
      <c r="I791" s="297"/>
      <c r="J791" s="297"/>
      <c r="K791" s="297"/>
      <c r="L791" s="297"/>
      <c r="M791" s="297"/>
      <c r="N791" s="297"/>
      <c r="O791" s="297"/>
      <c r="P791" s="297"/>
      <c r="Q791" s="297"/>
      <c r="R791" s="297"/>
      <c r="S791" s="297"/>
      <c r="T791" s="297"/>
      <c r="U791" s="297"/>
      <c r="V791" s="297"/>
      <c r="W791" s="297"/>
      <c r="X791" s="297"/>
      <c r="Y791" s="297"/>
      <c r="Z791" s="297"/>
    </row>
    <row r="792" spans="1:26" ht="15.75" customHeight="1">
      <c r="A792" s="297"/>
      <c r="B792" s="297"/>
      <c r="C792" s="297"/>
      <c r="D792" s="297"/>
      <c r="E792" s="297"/>
      <c r="F792" s="297"/>
      <c r="G792" s="297"/>
      <c r="H792" s="297"/>
      <c r="I792" s="297"/>
      <c r="J792" s="297"/>
      <c r="K792" s="297"/>
      <c r="L792" s="297"/>
      <c r="M792" s="297"/>
      <c r="N792" s="297"/>
      <c r="O792" s="297"/>
      <c r="P792" s="297"/>
      <c r="Q792" s="297"/>
      <c r="R792" s="297"/>
      <c r="S792" s="297"/>
      <c r="T792" s="297"/>
      <c r="U792" s="297"/>
      <c r="V792" s="297"/>
      <c r="W792" s="297"/>
      <c r="X792" s="297"/>
      <c r="Y792" s="297"/>
      <c r="Z792" s="297"/>
    </row>
    <row r="793" spans="1:26" ht="15.75" customHeight="1">
      <c r="A793" s="297"/>
      <c r="B793" s="297"/>
      <c r="C793" s="297"/>
      <c r="D793" s="297"/>
      <c r="E793" s="297"/>
      <c r="F793" s="297"/>
      <c r="G793" s="297"/>
      <c r="H793" s="297"/>
      <c r="I793" s="297"/>
      <c r="J793" s="297"/>
      <c r="K793" s="297"/>
      <c r="L793" s="297"/>
      <c r="M793" s="297"/>
      <c r="N793" s="297"/>
      <c r="O793" s="297"/>
      <c r="P793" s="297"/>
      <c r="Q793" s="297"/>
      <c r="R793" s="297"/>
      <c r="S793" s="297"/>
      <c r="T793" s="297"/>
      <c r="U793" s="297"/>
      <c r="V793" s="297"/>
      <c r="W793" s="297"/>
      <c r="X793" s="297"/>
      <c r="Y793" s="297"/>
      <c r="Z793" s="297"/>
    </row>
    <row r="794" spans="1:26" ht="15.75" customHeight="1">
      <c r="A794" s="297"/>
      <c r="B794" s="297"/>
      <c r="C794" s="297"/>
      <c r="D794" s="297"/>
      <c r="E794" s="297"/>
      <c r="F794" s="297"/>
      <c r="G794" s="297"/>
      <c r="H794" s="297"/>
      <c r="I794" s="297"/>
      <c r="J794" s="297"/>
      <c r="K794" s="297"/>
      <c r="L794" s="297"/>
      <c r="M794" s="297"/>
      <c r="N794" s="297"/>
      <c r="O794" s="297"/>
      <c r="P794" s="297"/>
      <c r="Q794" s="297"/>
      <c r="R794" s="297"/>
      <c r="S794" s="297"/>
      <c r="T794" s="297"/>
      <c r="U794" s="297"/>
      <c r="V794" s="297"/>
      <c r="W794" s="297"/>
      <c r="X794" s="297"/>
      <c r="Y794" s="297"/>
      <c r="Z794" s="297"/>
    </row>
    <row r="795" spans="1:26" ht="15.75" customHeight="1">
      <c r="A795" s="297"/>
      <c r="B795" s="297"/>
      <c r="C795" s="297"/>
      <c r="D795" s="297"/>
      <c r="E795" s="297"/>
      <c r="F795" s="297"/>
      <c r="G795" s="297"/>
      <c r="H795" s="297"/>
      <c r="I795" s="297"/>
      <c r="J795" s="297"/>
      <c r="K795" s="297"/>
      <c r="L795" s="297"/>
      <c r="M795" s="297"/>
      <c r="N795" s="297"/>
      <c r="O795" s="297"/>
      <c r="P795" s="297"/>
      <c r="Q795" s="297"/>
      <c r="R795" s="297"/>
      <c r="S795" s="297"/>
      <c r="T795" s="297"/>
      <c r="U795" s="297"/>
      <c r="V795" s="297"/>
      <c r="W795" s="297"/>
      <c r="X795" s="297"/>
      <c r="Y795" s="297"/>
      <c r="Z795" s="297"/>
    </row>
    <row r="796" spans="1:26" ht="15.75" customHeight="1">
      <c r="A796" s="297"/>
      <c r="B796" s="297"/>
      <c r="C796" s="297"/>
      <c r="D796" s="297"/>
      <c r="E796" s="297"/>
      <c r="F796" s="297"/>
      <c r="G796" s="297"/>
      <c r="H796" s="297"/>
      <c r="I796" s="297"/>
      <c r="J796" s="297"/>
      <c r="K796" s="297"/>
      <c r="L796" s="297"/>
      <c r="M796" s="297"/>
      <c r="N796" s="297"/>
      <c r="O796" s="297"/>
      <c r="P796" s="297"/>
      <c r="Q796" s="297"/>
      <c r="R796" s="297"/>
      <c r="S796" s="297"/>
      <c r="T796" s="297"/>
      <c r="U796" s="297"/>
      <c r="V796" s="297"/>
      <c r="W796" s="297"/>
      <c r="X796" s="297"/>
      <c r="Y796" s="297"/>
      <c r="Z796" s="297"/>
    </row>
    <row r="797" spans="1:26" ht="15.75" customHeight="1">
      <c r="A797" s="297"/>
      <c r="B797" s="297"/>
      <c r="C797" s="297"/>
      <c r="D797" s="297"/>
      <c r="E797" s="297"/>
      <c r="F797" s="297"/>
      <c r="G797" s="297"/>
      <c r="H797" s="297"/>
      <c r="I797" s="297"/>
      <c r="J797" s="297"/>
      <c r="K797" s="297"/>
      <c r="L797" s="297"/>
      <c r="M797" s="297"/>
      <c r="N797" s="297"/>
      <c r="O797" s="297"/>
      <c r="P797" s="297"/>
      <c r="Q797" s="297"/>
      <c r="R797" s="297"/>
      <c r="S797" s="297"/>
      <c r="T797" s="297"/>
      <c r="U797" s="297"/>
      <c r="V797" s="297"/>
      <c r="W797" s="297"/>
      <c r="X797" s="297"/>
      <c r="Y797" s="297"/>
      <c r="Z797" s="297"/>
    </row>
    <row r="798" spans="1:26" ht="15.75" customHeight="1">
      <c r="A798" s="297"/>
      <c r="B798" s="297"/>
      <c r="C798" s="297"/>
      <c r="D798" s="297"/>
      <c r="E798" s="297"/>
      <c r="F798" s="297"/>
      <c r="G798" s="297"/>
      <c r="H798" s="297"/>
      <c r="I798" s="297"/>
      <c r="J798" s="297"/>
      <c r="K798" s="297"/>
      <c r="L798" s="297"/>
      <c r="M798" s="297"/>
      <c r="N798" s="297"/>
      <c r="O798" s="297"/>
      <c r="P798" s="297"/>
      <c r="Q798" s="297"/>
      <c r="R798" s="297"/>
      <c r="S798" s="297"/>
      <c r="T798" s="297"/>
      <c r="U798" s="297"/>
      <c r="V798" s="297"/>
      <c r="W798" s="297"/>
      <c r="X798" s="297"/>
      <c r="Y798" s="297"/>
      <c r="Z798" s="297"/>
    </row>
    <row r="799" spans="1:26" ht="15.75" customHeight="1">
      <c r="A799" s="297"/>
      <c r="B799" s="297"/>
      <c r="C799" s="297"/>
      <c r="D799" s="297"/>
      <c r="E799" s="297"/>
      <c r="F799" s="297"/>
      <c r="G799" s="297"/>
      <c r="H799" s="297"/>
      <c r="I799" s="297"/>
      <c r="J799" s="297"/>
      <c r="K799" s="297"/>
      <c r="L799" s="297"/>
      <c r="M799" s="297"/>
      <c r="N799" s="297"/>
      <c r="O799" s="297"/>
      <c r="P799" s="297"/>
      <c r="Q799" s="297"/>
      <c r="R799" s="297"/>
      <c r="S799" s="297"/>
      <c r="T799" s="297"/>
      <c r="U799" s="297"/>
      <c r="V799" s="297"/>
      <c r="W799" s="297"/>
      <c r="X799" s="297"/>
      <c r="Y799" s="297"/>
      <c r="Z799" s="297"/>
    </row>
    <row r="800" spans="1:26" ht="15.75" customHeight="1">
      <c r="A800" s="297"/>
      <c r="B800" s="297"/>
      <c r="C800" s="297"/>
      <c r="D800" s="297"/>
      <c r="E800" s="297"/>
      <c r="F800" s="297"/>
      <c r="G800" s="297"/>
      <c r="H800" s="297"/>
      <c r="I800" s="297"/>
      <c r="J800" s="297"/>
      <c r="K800" s="297"/>
      <c r="L800" s="297"/>
      <c r="M800" s="297"/>
      <c r="N800" s="297"/>
      <c r="O800" s="297"/>
      <c r="P800" s="297"/>
      <c r="Q800" s="297"/>
      <c r="R800" s="297"/>
      <c r="S800" s="297"/>
      <c r="T800" s="297"/>
      <c r="U800" s="297"/>
      <c r="V800" s="297"/>
      <c r="W800" s="297"/>
      <c r="X800" s="297"/>
      <c r="Y800" s="297"/>
      <c r="Z800" s="297"/>
    </row>
    <row r="801" spans="1:26" ht="15.75" customHeight="1">
      <c r="A801" s="297"/>
      <c r="B801" s="297"/>
      <c r="C801" s="297"/>
      <c r="D801" s="297"/>
      <c r="E801" s="297"/>
      <c r="F801" s="297"/>
      <c r="G801" s="297"/>
      <c r="H801" s="297"/>
      <c r="I801" s="297"/>
      <c r="J801" s="297"/>
      <c r="K801" s="297"/>
      <c r="L801" s="297"/>
      <c r="M801" s="297"/>
      <c r="N801" s="297"/>
      <c r="O801" s="297"/>
      <c r="P801" s="297"/>
      <c r="Q801" s="297"/>
      <c r="R801" s="297"/>
      <c r="S801" s="297"/>
      <c r="T801" s="297"/>
      <c r="U801" s="297"/>
      <c r="V801" s="297"/>
      <c r="W801" s="297"/>
      <c r="X801" s="297"/>
      <c r="Y801" s="297"/>
      <c r="Z801" s="297"/>
    </row>
    <row r="802" spans="1:26" ht="15.75" customHeight="1">
      <c r="A802" s="297"/>
      <c r="B802" s="297"/>
      <c r="C802" s="297"/>
      <c r="D802" s="297"/>
      <c r="E802" s="297"/>
      <c r="F802" s="297"/>
      <c r="G802" s="297"/>
      <c r="H802" s="297"/>
      <c r="I802" s="297"/>
      <c r="J802" s="297"/>
      <c r="K802" s="297"/>
      <c r="L802" s="297"/>
      <c r="M802" s="297"/>
      <c r="N802" s="297"/>
      <c r="O802" s="297"/>
      <c r="P802" s="297"/>
      <c r="Q802" s="297"/>
      <c r="R802" s="297"/>
      <c r="S802" s="297"/>
      <c r="T802" s="297"/>
      <c r="U802" s="297"/>
      <c r="V802" s="297"/>
      <c r="W802" s="297"/>
      <c r="X802" s="297"/>
      <c r="Y802" s="297"/>
      <c r="Z802" s="297"/>
    </row>
    <row r="803" spans="1:26" ht="15.75" customHeight="1">
      <c r="A803" s="297"/>
      <c r="B803" s="297"/>
      <c r="C803" s="297"/>
      <c r="D803" s="297"/>
      <c r="E803" s="297"/>
      <c r="F803" s="297"/>
      <c r="G803" s="297"/>
      <c r="H803" s="297"/>
      <c r="I803" s="297"/>
      <c r="J803" s="297"/>
      <c r="K803" s="297"/>
      <c r="L803" s="297"/>
      <c r="M803" s="297"/>
      <c r="N803" s="297"/>
      <c r="O803" s="297"/>
      <c r="P803" s="297"/>
      <c r="Q803" s="297"/>
      <c r="R803" s="297"/>
      <c r="S803" s="297"/>
      <c r="T803" s="297"/>
      <c r="U803" s="297"/>
      <c r="V803" s="297"/>
      <c r="W803" s="297"/>
      <c r="X803" s="297"/>
      <c r="Y803" s="297"/>
      <c r="Z803" s="297"/>
    </row>
    <row r="804" spans="1:26" ht="15.75" customHeight="1">
      <c r="A804" s="297"/>
      <c r="B804" s="297"/>
      <c r="C804" s="297"/>
      <c r="D804" s="297"/>
      <c r="E804" s="297"/>
      <c r="F804" s="297"/>
      <c r="G804" s="297"/>
      <c r="H804" s="297"/>
      <c r="I804" s="297"/>
      <c r="J804" s="297"/>
      <c r="K804" s="297"/>
      <c r="L804" s="297"/>
      <c r="M804" s="297"/>
      <c r="N804" s="297"/>
      <c r="O804" s="297"/>
      <c r="P804" s="297"/>
      <c r="Q804" s="297"/>
      <c r="R804" s="297"/>
      <c r="S804" s="297"/>
      <c r="T804" s="297"/>
      <c r="U804" s="297"/>
      <c r="V804" s="297"/>
      <c r="W804" s="297"/>
      <c r="X804" s="297"/>
      <c r="Y804" s="297"/>
      <c r="Z804" s="297"/>
    </row>
    <row r="805" spans="1:26" ht="15.75" customHeight="1">
      <c r="A805" s="297"/>
      <c r="B805" s="297"/>
      <c r="C805" s="297"/>
      <c r="D805" s="297"/>
      <c r="E805" s="297"/>
      <c r="F805" s="297"/>
      <c r="G805" s="297"/>
      <c r="H805" s="297"/>
      <c r="I805" s="297"/>
      <c r="J805" s="297"/>
      <c r="K805" s="297"/>
      <c r="L805" s="297"/>
      <c r="M805" s="297"/>
      <c r="N805" s="297"/>
      <c r="O805" s="297"/>
      <c r="P805" s="297"/>
      <c r="Q805" s="297"/>
      <c r="R805" s="297"/>
      <c r="S805" s="297"/>
      <c r="T805" s="297"/>
      <c r="U805" s="297"/>
      <c r="V805" s="297"/>
      <c r="W805" s="297"/>
      <c r="X805" s="297"/>
      <c r="Y805" s="297"/>
      <c r="Z805" s="297"/>
    </row>
    <row r="806" spans="1:26" ht="15.75" customHeight="1">
      <c r="A806" s="297"/>
      <c r="B806" s="297"/>
      <c r="C806" s="297"/>
      <c r="D806" s="297"/>
      <c r="E806" s="297"/>
      <c r="F806" s="297"/>
      <c r="G806" s="297"/>
      <c r="H806" s="297"/>
      <c r="I806" s="297"/>
      <c r="J806" s="297"/>
      <c r="K806" s="297"/>
      <c r="L806" s="297"/>
      <c r="M806" s="297"/>
      <c r="N806" s="297"/>
      <c r="O806" s="297"/>
      <c r="P806" s="297"/>
      <c r="Q806" s="297"/>
      <c r="R806" s="297"/>
      <c r="S806" s="297"/>
      <c r="T806" s="297"/>
      <c r="U806" s="297"/>
      <c r="V806" s="297"/>
      <c r="W806" s="297"/>
      <c r="X806" s="297"/>
      <c r="Y806" s="297"/>
      <c r="Z806" s="297"/>
    </row>
    <row r="807" spans="1:26" ht="15.75" customHeight="1">
      <c r="A807" s="297"/>
      <c r="B807" s="297"/>
      <c r="C807" s="297"/>
      <c r="D807" s="297"/>
      <c r="E807" s="297"/>
      <c r="F807" s="297"/>
      <c r="G807" s="297"/>
      <c r="H807" s="297"/>
      <c r="I807" s="297"/>
      <c r="J807" s="297"/>
      <c r="K807" s="297"/>
      <c r="L807" s="297"/>
      <c r="M807" s="297"/>
      <c r="N807" s="297"/>
      <c r="O807" s="297"/>
      <c r="P807" s="297"/>
      <c r="Q807" s="297"/>
      <c r="R807" s="297"/>
      <c r="S807" s="297"/>
      <c r="T807" s="297"/>
      <c r="U807" s="297"/>
      <c r="V807" s="297"/>
      <c r="W807" s="297"/>
      <c r="X807" s="297"/>
      <c r="Y807" s="297"/>
      <c r="Z807" s="297"/>
    </row>
    <row r="808" spans="1:26" ht="15.75" customHeight="1">
      <c r="A808" s="297"/>
      <c r="B808" s="297"/>
      <c r="C808" s="297"/>
      <c r="D808" s="297"/>
      <c r="E808" s="297"/>
      <c r="F808" s="297"/>
      <c r="G808" s="297"/>
      <c r="H808" s="297"/>
      <c r="I808" s="297"/>
      <c r="J808" s="297"/>
      <c r="K808" s="297"/>
      <c r="L808" s="297"/>
      <c r="M808" s="297"/>
      <c r="N808" s="297"/>
      <c r="O808" s="297"/>
      <c r="P808" s="297"/>
      <c r="Q808" s="297"/>
      <c r="R808" s="297"/>
      <c r="S808" s="297"/>
      <c r="T808" s="297"/>
      <c r="U808" s="297"/>
      <c r="V808" s="297"/>
      <c r="W808" s="297"/>
      <c r="X808" s="297"/>
      <c r="Y808" s="297"/>
      <c r="Z808" s="297"/>
    </row>
    <row r="809" spans="1:26" ht="15.75" customHeight="1">
      <c r="A809" s="297"/>
      <c r="B809" s="297"/>
      <c r="C809" s="297"/>
      <c r="D809" s="297"/>
      <c r="E809" s="297"/>
      <c r="F809" s="297"/>
      <c r="G809" s="297"/>
      <c r="H809" s="297"/>
      <c r="I809" s="297"/>
      <c r="J809" s="297"/>
      <c r="K809" s="297"/>
      <c r="L809" s="297"/>
      <c r="M809" s="297"/>
      <c r="N809" s="297"/>
      <c r="O809" s="297"/>
      <c r="P809" s="297"/>
      <c r="Q809" s="297"/>
      <c r="R809" s="297"/>
      <c r="S809" s="297"/>
      <c r="T809" s="297"/>
      <c r="U809" s="297"/>
      <c r="V809" s="297"/>
      <c r="W809" s="297"/>
      <c r="X809" s="297"/>
      <c r="Y809" s="297"/>
      <c r="Z809" s="297"/>
    </row>
    <row r="810" spans="1:26" ht="15.75" customHeight="1">
      <c r="A810" s="297"/>
      <c r="B810" s="297"/>
      <c r="C810" s="297"/>
      <c r="D810" s="297"/>
      <c r="E810" s="297"/>
      <c r="F810" s="297"/>
      <c r="G810" s="297"/>
      <c r="H810" s="297"/>
      <c r="I810" s="297"/>
      <c r="J810" s="297"/>
      <c r="K810" s="297"/>
      <c r="L810" s="297"/>
      <c r="M810" s="297"/>
      <c r="N810" s="297"/>
      <c r="O810" s="297"/>
      <c r="P810" s="297"/>
      <c r="Q810" s="297"/>
      <c r="R810" s="297"/>
      <c r="S810" s="297"/>
      <c r="T810" s="297"/>
      <c r="U810" s="297"/>
      <c r="V810" s="297"/>
      <c r="W810" s="297"/>
      <c r="X810" s="297"/>
      <c r="Y810" s="297"/>
      <c r="Z810" s="297"/>
    </row>
    <row r="811" spans="1:26" ht="15.75" customHeight="1">
      <c r="A811" s="297"/>
      <c r="B811" s="297"/>
      <c r="C811" s="297"/>
      <c r="D811" s="297"/>
      <c r="E811" s="297"/>
      <c r="F811" s="297"/>
      <c r="G811" s="297"/>
      <c r="H811" s="297"/>
      <c r="I811" s="297"/>
      <c r="J811" s="297"/>
      <c r="K811" s="297"/>
      <c r="L811" s="297"/>
      <c r="M811" s="297"/>
      <c r="N811" s="297"/>
      <c r="O811" s="297"/>
      <c r="P811" s="297"/>
      <c r="Q811" s="297"/>
      <c r="R811" s="297"/>
      <c r="S811" s="297"/>
      <c r="T811" s="297"/>
      <c r="U811" s="297"/>
      <c r="V811" s="297"/>
      <c r="W811" s="297"/>
      <c r="X811" s="297"/>
      <c r="Y811" s="297"/>
      <c r="Z811" s="297"/>
    </row>
    <row r="812" spans="1:26" ht="15.75" customHeight="1">
      <c r="A812" s="297"/>
      <c r="B812" s="297"/>
      <c r="C812" s="297"/>
      <c r="D812" s="297"/>
      <c r="E812" s="297"/>
      <c r="F812" s="297"/>
      <c r="G812" s="297"/>
      <c r="H812" s="297"/>
      <c r="I812" s="297"/>
      <c r="J812" s="297"/>
      <c r="K812" s="297"/>
      <c r="L812" s="297"/>
      <c r="M812" s="297"/>
      <c r="N812" s="297"/>
      <c r="O812" s="297"/>
      <c r="P812" s="297"/>
      <c r="Q812" s="297"/>
      <c r="R812" s="297"/>
      <c r="S812" s="297"/>
      <c r="T812" s="297"/>
      <c r="U812" s="297"/>
      <c r="V812" s="297"/>
      <c r="W812" s="297"/>
      <c r="X812" s="297"/>
      <c r="Y812" s="297"/>
      <c r="Z812" s="297"/>
    </row>
    <row r="813" spans="1:26" ht="15.75" customHeight="1">
      <c r="A813" s="297"/>
      <c r="B813" s="297"/>
      <c r="C813" s="297"/>
      <c r="D813" s="297"/>
      <c r="E813" s="297"/>
      <c r="F813" s="297"/>
      <c r="G813" s="297"/>
      <c r="H813" s="297"/>
      <c r="I813" s="297"/>
      <c r="J813" s="297"/>
      <c r="K813" s="297"/>
      <c r="L813" s="297"/>
      <c r="M813" s="297"/>
      <c r="N813" s="297"/>
      <c r="O813" s="297"/>
      <c r="P813" s="297"/>
      <c r="Q813" s="297"/>
      <c r="R813" s="297"/>
      <c r="S813" s="297"/>
      <c r="T813" s="297"/>
      <c r="U813" s="297"/>
      <c r="V813" s="297"/>
      <c r="W813" s="297"/>
      <c r="X813" s="297"/>
      <c r="Y813" s="297"/>
      <c r="Z813" s="297"/>
    </row>
    <row r="814" spans="1:26" ht="15.75" customHeight="1">
      <c r="A814" s="297"/>
      <c r="B814" s="297"/>
      <c r="C814" s="297"/>
      <c r="D814" s="297"/>
      <c r="E814" s="297"/>
      <c r="F814" s="297"/>
      <c r="G814" s="297"/>
      <c r="H814" s="297"/>
      <c r="I814" s="297"/>
      <c r="J814" s="297"/>
      <c r="K814" s="297"/>
      <c r="L814" s="297"/>
      <c r="M814" s="297"/>
      <c r="N814" s="297"/>
      <c r="O814" s="297"/>
      <c r="P814" s="297"/>
      <c r="Q814" s="297"/>
      <c r="R814" s="297"/>
      <c r="S814" s="297"/>
      <c r="T814" s="297"/>
      <c r="U814" s="297"/>
      <c r="V814" s="297"/>
      <c r="W814" s="297"/>
      <c r="X814" s="297"/>
      <c r="Y814" s="297"/>
      <c r="Z814" s="297"/>
    </row>
    <row r="815" spans="1:26" ht="15.75" customHeight="1">
      <c r="A815" s="297"/>
      <c r="B815" s="297"/>
      <c r="C815" s="297"/>
      <c r="D815" s="297"/>
      <c r="E815" s="297"/>
      <c r="F815" s="297"/>
      <c r="G815" s="297"/>
      <c r="H815" s="297"/>
      <c r="I815" s="297"/>
      <c r="J815" s="297"/>
      <c r="K815" s="297"/>
      <c r="L815" s="297"/>
      <c r="M815" s="297"/>
      <c r="N815" s="297"/>
      <c r="O815" s="297"/>
      <c r="P815" s="297"/>
      <c r="Q815" s="297"/>
      <c r="R815" s="297"/>
      <c r="S815" s="297"/>
      <c r="T815" s="297"/>
      <c r="U815" s="297"/>
      <c r="V815" s="297"/>
      <c r="W815" s="297"/>
      <c r="X815" s="297"/>
      <c r="Y815" s="297"/>
      <c r="Z815" s="297"/>
    </row>
    <row r="816" spans="1:26" ht="15.75" customHeight="1">
      <c r="A816" s="297"/>
      <c r="B816" s="297"/>
      <c r="C816" s="297"/>
      <c r="D816" s="297"/>
      <c r="E816" s="297"/>
      <c r="F816" s="297"/>
      <c r="G816" s="297"/>
      <c r="H816" s="297"/>
      <c r="I816" s="297"/>
      <c r="J816" s="297"/>
      <c r="K816" s="297"/>
      <c r="L816" s="297"/>
      <c r="M816" s="297"/>
      <c r="N816" s="297"/>
      <c r="O816" s="297"/>
      <c r="P816" s="297"/>
      <c r="Q816" s="297"/>
      <c r="R816" s="297"/>
      <c r="S816" s="297"/>
      <c r="T816" s="297"/>
      <c r="U816" s="297"/>
      <c r="V816" s="297"/>
      <c r="W816" s="297"/>
      <c r="X816" s="297"/>
      <c r="Y816" s="297"/>
      <c r="Z816" s="297"/>
    </row>
    <row r="817" spans="1:26" ht="15.75" customHeight="1">
      <c r="A817" s="297"/>
      <c r="B817" s="297"/>
      <c r="C817" s="297"/>
      <c r="D817" s="297"/>
      <c r="E817" s="297"/>
      <c r="F817" s="297"/>
      <c r="G817" s="297"/>
      <c r="H817" s="297"/>
      <c r="I817" s="297"/>
      <c r="J817" s="297"/>
      <c r="K817" s="297"/>
      <c r="L817" s="297"/>
      <c r="M817" s="297"/>
      <c r="N817" s="297"/>
      <c r="O817" s="297"/>
      <c r="P817" s="297"/>
      <c r="Q817" s="297"/>
      <c r="R817" s="297"/>
      <c r="S817" s="297"/>
      <c r="T817" s="297"/>
      <c r="U817" s="297"/>
      <c r="V817" s="297"/>
      <c r="W817" s="297"/>
      <c r="X817" s="297"/>
      <c r="Y817" s="297"/>
      <c r="Z817" s="297"/>
    </row>
    <row r="818" spans="1:26" ht="15.75" customHeight="1">
      <c r="A818" s="297"/>
      <c r="B818" s="297"/>
      <c r="C818" s="297"/>
      <c r="D818" s="297"/>
      <c r="E818" s="297"/>
      <c r="F818" s="297"/>
      <c r="G818" s="297"/>
      <c r="H818" s="297"/>
      <c r="I818" s="297"/>
      <c r="J818" s="297"/>
      <c r="K818" s="297"/>
      <c r="L818" s="297"/>
      <c r="M818" s="297"/>
      <c r="N818" s="297"/>
      <c r="O818" s="297"/>
      <c r="P818" s="297"/>
      <c r="Q818" s="297"/>
      <c r="R818" s="297"/>
      <c r="S818" s="297"/>
      <c r="T818" s="297"/>
      <c r="U818" s="297"/>
      <c r="V818" s="297"/>
      <c r="W818" s="297"/>
      <c r="X818" s="297"/>
      <c r="Y818" s="297"/>
      <c r="Z818" s="297"/>
    </row>
    <row r="819" spans="1:26" ht="15.75" customHeight="1">
      <c r="A819" s="297"/>
      <c r="B819" s="297"/>
      <c r="C819" s="297"/>
      <c r="D819" s="297"/>
      <c r="E819" s="297"/>
      <c r="F819" s="297"/>
      <c r="G819" s="297"/>
      <c r="H819" s="297"/>
      <c r="I819" s="297"/>
      <c r="J819" s="297"/>
      <c r="K819" s="297"/>
      <c r="L819" s="297"/>
      <c r="M819" s="297"/>
      <c r="N819" s="297"/>
      <c r="O819" s="297"/>
      <c r="P819" s="297"/>
      <c r="Q819" s="297"/>
      <c r="R819" s="297"/>
      <c r="S819" s="297"/>
      <c r="T819" s="297"/>
      <c r="U819" s="297"/>
      <c r="V819" s="297"/>
      <c r="W819" s="297"/>
      <c r="X819" s="297"/>
      <c r="Y819" s="297"/>
      <c r="Z819" s="297"/>
    </row>
    <row r="820" spans="1:26" ht="15.75" customHeight="1">
      <c r="A820" s="297"/>
      <c r="B820" s="297"/>
      <c r="C820" s="297"/>
      <c r="D820" s="297"/>
      <c r="E820" s="297"/>
      <c r="F820" s="297"/>
      <c r="G820" s="297"/>
      <c r="H820" s="297"/>
      <c r="I820" s="297"/>
      <c r="J820" s="297"/>
      <c r="K820" s="297"/>
      <c r="L820" s="297"/>
      <c r="M820" s="297"/>
      <c r="N820" s="297"/>
      <c r="O820" s="297"/>
      <c r="P820" s="297"/>
      <c r="Q820" s="297"/>
      <c r="R820" s="297"/>
      <c r="S820" s="297"/>
      <c r="T820" s="297"/>
      <c r="U820" s="297"/>
      <c r="V820" s="297"/>
      <c r="W820" s="297"/>
      <c r="X820" s="297"/>
      <c r="Y820" s="297"/>
      <c r="Z820" s="297"/>
    </row>
    <row r="821" spans="1:26" ht="15.75" customHeight="1">
      <c r="A821" s="297"/>
      <c r="B821" s="297"/>
      <c r="C821" s="297"/>
      <c r="D821" s="297"/>
      <c r="E821" s="297"/>
      <c r="F821" s="297"/>
      <c r="G821" s="297"/>
      <c r="H821" s="297"/>
      <c r="I821" s="297"/>
      <c r="J821" s="297"/>
      <c r="K821" s="297"/>
      <c r="L821" s="297"/>
      <c r="M821" s="297"/>
      <c r="N821" s="297"/>
      <c r="O821" s="297"/>
      <c r="P821" s="297"/>
      <c r="Q821" s="297"/>
      <c r="R821" s="297"/>
      <c r="S821" s="297"/>
      <c r="T821" s="297"/>
      <c r="U821" s="297"/>
      <c r="V821" s="297"/>
      <c r="W821" s="297"/>
      <c r="X821" s="297"/>
      <c r="Y821" s="297"/>
      <c r="Z821" s="297"/>
    </row>
    <row r="822" spans="1:26" ht="15.75" customHeight="1">
      <c r="A822" s="297"/>
      <c r="B822" s="297"/>
      <c r="C822" s="297"/>
      <c r="D822" s="297"/>
      <c r="E822" s="297"/>
      <c r="F822" s="297"/>
      <c r="G822" s="297"/>
      <c r="H822" s="297"/>
      <c r="I822" s="297"/>
      <c r="J822" s="297"/>
      <c r="K822" s="297"/>
      <c r="L822" s="297"/>
      <c r="M822" s="297"/>
      <c r="N822" s="297"/>
      <c r="O822" s="297"/>
      <c r="P822" s="297"/>
      <c r="Q822" s="297"/>
      <c r="R822" s="297"/>
      <c r="S822" s="297"/>
      <c r="T822" s="297"/>
      <c r="U822" s="297"/>
      <c r="V822" s="297"/>
      <c r="W822" s="297"/>
      <c r="X822" s="297"/>
      <c r="Y822" s="297"/>
      <c r="Z822" s="297"/>
    </row>
    <row r="823" spans="1:26" ht="15.75" customHeight="1">
      <c r="A823" s="297"/>
      <c r="B823" s="297"/>
      <c r="C823" s="297"/>
      <c r="D823" s="297"/>
      <c r="E823" s="297"/>
      <c r="F823" s="297"/>
      <c r="G823" s="297"/>
      <c r="H823" s="297"/>
      <c r="I823" s="297"/>
      <c r="J823" s="297"/>
      <c r="K823" s="297"/>
      <c r="L823" s="297"/>
      <c r="M823" s="297"/>
      <c r="N823" s="297"/>
      <c r="O823" s="297"/>
      <c r="P823" s="297"/>
      <c r="Q823" s="297"/>
      <c r="R823" s="297"/>
      <c r="S823" s="297"/>
      <c r="T823" s="297"/>
      <c r="U823" s="297"/>
      <c r="V823" s="297"/>
      <c r="W823" s="297"/>
      <c r="X823" s="297"/>
      <c r="Y823" s="297"/>
      <c r="Z823" s="297"/>
    </row>
    <row r="824" spans="1:26" ht="15.75" customHeight="1">
      <c r="A824" s="297"/>
      <c r="B824" s="297"/>
      <c r="C824" s="297"/>
      <c r="D824" s="297"/>
      <c r="E824" s="297"/>
      <c r="F824" s="297"/>
      <c r="G824" s="297"/>
      <c r="H824" s="297"/>
      <c r="I824" s="297"/>
      <c r="J824" s="297"/>
      <c r="K824" s="297"/>
      <c r="L824" s="297"/>
      <c r="M824" s="297"/>
      <c r="N824" s="297"/>
      <c r="O824" s="297"/>
      <c r="P824" s="297"/>
      <c r="Q824" s="297"/>
      <c r="R824" s="297"/>
      <c r="S824" s="297"/>
      <c r="T824" s="297"/>
      <c r="U824" s="297"/>
      <c r="V824" s="297"/>
      <c r="W824" s="297"/>
      <c r="X824" s="297"/>
      <c r="Y824" s="297"/>
      <c r="Z824" s="297"/>
    </row>
    <row r="825" spans="1:26" ht="15.75" customHeight="1">
      <c r="A825" s="297"/>
      <c r="B825" s="297"/>
      <c r="C825" s="297"/>
      <c r="D825" s="297"/>
      <c r="E825" s="297"/>
      <c r="F825" s="297"/>
      <c r="G825" s="297"/>
      <c r="H825" s="297"/>
      <c r="I825" s="297"/>
      <c r="J825" s="297"/>
      <c r="K825" s="297"/>
      <c r="L825" s="297"/>
      <c r="M825" s="297"/>
      <c r="N825" s="297"/>
      <c r="O825" s="297"/>
      <c r="P825" s="297"/>
      <c r="Q825" s="297"/>
      <c r="R825" s="297"/>
      <c r="S825" s="297"/>
      <c r="T825" s="297"/>
      <c r="U825" s="297"/>
      <c r="V825" s="297"/>
      <c r="W825" s="297"/>
      <c r="X825" s="297"/>
      <c r="Y825" s="297"/>
      <c r="Z825" s="297"/>
    </row>
    <row r="826" spans="1:26" ht="15.75" customHeight="1">
      <c r="A826" s="297"/>
      <c r="B826" s="297"/>
      <c r="C826" s="297"/>
      <c r="D826" s="297"/>
      <c r="E826" s="297"/>
      <c r="F826" s="297"/>
      <c r="G826" s="297"/>
      <c r="H826" s="297"/>
      <c r="I826" s="297"/>
      <c r="J826" s="297"/>
      <c r="K826" s="297"/>
      <c r="L826" s="297"/>
      <c r="M826" s="297"/>
      <c r="N826" s="297"/>
      <c r="O826" s="297"/>
      <c r="P826" s="297"/>
      <c r="Q826" s="297"/>
      <c r="R826" s="297"/>
      <c r="S826" s="297"/>
      <c r="T826" s="297"/>
      <c r="U826" s="297"/>
      <c r="V826" s="297"/>
      <c r="W826" s="297"/>
      <c r="X826" s="297"/>
      <c r="Y826" s="297"/>
      <c r="Z826" s="297"/>
    </row>
    <row r="827" spans="1:26" ht="15.75" customHeight="1">
      <c r="A827" s="297"/>
      <c r="B827" s="297"/>
      <c r="C827" s="297"/>
      <c r="D827" s="297"/>
      <c r="E827" s="297"/>
      <c r="F827" s="297"/>
      <c r="G827" s="297"/>
      <c r="H827" s="297"/>
      <c r="I827" s="297"/>
      <c r="J827" s="297"/>
      <c r="K827" s="297"/>
      <c r="L827" s="297"/>
      <c r="M827" s="297"/>
      <c r="N827" s="297"/>
      <c r="O827" s="297"/>
      <c r="P827" s="297"/>
      <c r="Q827" s="297"/>
      <c r="R827" s="297"/>
      <c r="S827" s="297"/>
      <c r="T827" s="297"/>
      <c r="U827" s="297"/>
      <c r="V827" s="297"/>
      <c r="W827" s="297"/>
      <c r="X827" s="297"/>
      <c r="Y827" s="297"/>
      <c r="Z827" s="297"/>
    </row>
    <row r="828" spans="1:26" ht="15.75" customHeight="1">
      <c r="A828" s="297"/>
      <c r="B828" s="297"/>
      <c r="C828" s="297"/>
      <c r="D828" s="297"/>
      <c r="E828" s="297"/>
      <c r="F828" s="297"/>
      <c r="G828" s="297"/>
      <c r="H828" s="297"/>
      <c r="I828" s="297"/>
      <c r="J828" s="297"/>
      <c r="K828" s="297"/>
      <c r="L828" s="297"/>
      <c r="M828" s="297"/>
      <c r="N828" s="297"/>
      <c r="O828" s="297"/>
      <c r="P828" s="297"/>
      <c r="Q828" s="297"/>
      <c r="R828" s="297"/>
      <c r="S828" s="297"/>
      <c r="T828" s="297"/>
      <c r="U828" s="297"/>
      <c r="V828" s="297"/>
      <c r="W828" s="297"/>
      <c r="X828" s="297"/>
      <c r="Y828" s="297"/>
      <c r="Z828" s="297"/>
    </row>
    <row r="829" spans="1:26" ht="15.75" customHeight="1">
      <c r="A829" s="297"/>
      <c r="B829" s="297"/>
      <c r="C829" s="297"/>
      <c r="D829" s="297"/>
      <c r="E829" s="297"/>
      <c r="F829" s="297"/>
      <c r="G829" s="297"/>
      <c r="H829" s="297"/>
      <c r="I829" s="297"/>
      <c r="J829" s="297"/>
      <c r="K829" s="297"/>
      <c r="L829" s="297"/>
      <c r="M829" s="297"/>
      <c r="N829" s="297"/>
      <c r="O829" s="297"/>
      <c r="P829" s="297"/>
      <c r="Q829" s="297"/>
      <c r="R829" s="297"/>
      <c r="S829" s="297"/>
      <c r="T829" s="297"/>
      <c r="U829" s="297"/>
      <c r="V829" s="297"/>
      <c r="W829" s="297"/>
      <c r="X829" s="297"/>
      <c r="Y829" s="297"/>
      <c r="Z829" s="297"/>
    </row>
    <row r="830" spans="1:26" ht="15.75" customHeight="1">
      <c r="A830" s="297"/>
      <c r="B830" s="297"/>
      <c r="C830" s="297"/>
      <c r="D830" s="297"/>
      <c r="E830" s="297"/>
      <c r="F830" s="297"/>
      <c r="G830" s="297"/>
      <c r="H830" s="297"/>
      <c r="I830" s="297"/>
      <c r="J830" s="297"/>
      <c r="K830" s="297"/>
      <c r="L830" s="297"/>
      <c r="M830" s="297"/>
      <c r="N830" s="297"/>
      <c r="O830" s="297"/>
      <c r="P830" s="297"/>
      <c r="Q830" s="297"/>
      <c r="R830" s="297"/>
      <c r="S830" s="297"/>
      <c r="T830" s="297"/>
      <c r="U830" s="297"/>
      <c r="V830" s="297"/>
      <c r="W830" s="297"/>
      <c r="X830" s="297"/>
      <c r="Y830" s="297"/>
      <c r="Z830" s="297"/>
    </row>
    <row r="831" spans="1:26" ht="15.75" customHeight="1">
      <c r="A831" s="297"/>
      <c r="B831" s="297"/>
      <c r="C831" s="297"/>
      <c r="D831" s="297"/>
      <c r="E831" s="297"/>
      <c r="F831" s="297"/>
      <c r="G831" s="297"/>
      <c r="H831" s="297"/>
      <c r="I831" s="297"/>
      <c r="J831" s="297"/>
      <c r="K831" s="297"/>
      <c r="L831" s="297"/>
      <c r="M831" s="297"/>
      <c r="N831" s="297"/>
      <c r="O831" s="297"/>
      <c r="P831" s="297"/>
      <c r="Q831" s="297"/>
      <c r="R831" s="297"/>
      <c r="S831" s="297"/>
      <c r="T831" s="297"/>
      <c r="U831" s="297"/>
      <c r="V831" s="297"/>
      <c r="W831" s="297"/>
      <c r="X831" s="297"/>
      <c r="Y831" s="297"/>
      <c r="Z831" s="297"/>
    </row>
    <row r="832" spans="1:26" ht="15.75" customHeight="1">
      <c r="A832" s="297"/>
      <c r="B832" s="297"/>
      <c r="C832" s="297"/>
      <c r="D832" s="297"/>
      <c r="E832" s="297"/>
      <c r="F832" s="297"/>
      <c r="G832" s="297"/>
      <c r="H832" s="297"/>
      <c r="I832" s="297"/>
      <c r="J832" s="297"/>
      <c r="K832" s="297"/>
      <c r="L832" s="297"/>
      <c r="M832" s="297"/>
      <c r="N832" s="297"/>
      <c r="O832" s="297"/>
      <c r="P832" s="297"/>
      <c r="Q832" s="297"/>
      <c r="R832" s="297"/>
      <c r="S832" s="297"/>
      <c r="T832" s="297"/>
      <c r="U832" s="297"/>
      <c r="V832" s="297"/>
      <c r="W832" s="297"/>
      <c r="X832" s="297"/>
      <c r="Y832" s="297"/>
      <c r="Z832" s="297"/>
    </row>
    <row r="833" spans="1:26" ht="15.75" customHeight="1">
      <c r="A833" s="297"/>
      <c r="B833" s="297"/>
      <c r="C833" s="297"/>
      <c r="D833" s="297"/>
      <c r="E833" s="297"/>
      <c r="F833" s="297"/>
      <c r="G833" s="297"/>
      <c r="H833" s="297"/>
      <c r="I833" s="297"/>
      <c r="J833" s="297"/>
      <c r="K833" s="297"/>
      <c r="L833" s="297"/>
      <c r="M833" s="297"/>
      <c r="N833" s="297"/>
      <c r="O833" s="297"/>
      <c r="P833" s="297"/>
      <c r="Q833" s="297"/>
      <c r="R833" s="297"/>
      <c r="S833" s="297"/>
      <c r="T833" s="297"/>
      <c r="U833" s="297"/>
      <c r="V833" s="297"/>
      <c r="W833" s="297"/>
      <c r="X833" s="297"/>
      <c r="Y833" s="297"/>
      <c r="Z833" s="297"/>
    </row>
    <row r="834" spans="1:26" ht="15.75" customHeight="1">
      <c r="A834" s="297"/>
      <c r="B834" s="297"/>
      <c r="C834" s="297"/>
      <c r="D834" s="297"/>
      <c r="E834" s="297"/>
      <c r="F834" s="297"/>
      <c r="G834" s="297"/>
      <c r="H834" s="297"/>
      <c r="I834" s="297"/>
      <c r="J834" s="297"/>
      <c r="K834" s="297"/>
      <c r="L834" s="297"/>
      <c r="M834" s="297"/>
      <c r="N834" s="297"/>
      <c r="O834" s="297"/>
      <c r="P834" s="297"/>
      <c r="Q834" s="297"/>
      <c r="R834" s="297"/>
      <c r="S834" s="297"/>
      <c r="T834" s="297"/>
      <c r="U834" s="297"/>
      <c r="V834" s="297"/>
      <c r="W834" s="297"/>
      <c r="X834" s="297"/>
      <c r="Y834" s="297"/>
      <c r="Z834" s="297"/>
    </row>
    <row r="835" spans="1:26" ht="15.75" customHeight="1">
      <c r="A835" s="297"/>
      <c r="B835" s="297"/>
      <c r="C835" s="297"/>
      <c r="D835" s="297"/>
      <c r="E835" s="297"/>
      <c r="F835" s="297"/>
      <c r="G835" s="297"/>
      <c r="H835" s="297"/>
      <c r="I835" s="297"/>
      <c r="J835" s="297"/>
      <c r="K835" s="297"/>
      <c r="L835" s="297"/>
      <c r="M835" s="297"/>
      <c r="N835" s="297"/>
      <c r="O835" s="297"/>
      <c r="P835" s="297"/>
      <c r="Q835" s="297"/>
      <c r="R835" s="297"/>
      <c r="S835" s="297"/>
      <c r="T835" s="297"/>
      <c r="U835" s="297"/>
      <c r="V835" s="297"/>
      <c r="W835" s="297"/>
      <c r="X835" s="297"/>
      <c r="Y835" s="297"/>
      <c r="Z835" s="297"/>
    </row>
    <row r="836" spans="1:26" ht="15.75" customHeight="1">
      <c r="A836" s="297"/>
      <c r="B836" s="297"/>
      <c r="C836" s="297"/>
      <c r="D836" s="297"/>
      <c r="E836" s="297"/>
      <c r="F836" s="297"/>
      <c r="G836" s="297"/>
      <c r="H836" s="297"/>
      <c r="I836" s="297"/>
      <c r="J836" s="297"/>
      <c r="K836" s="297"/>
      <c r="L836" s="297"/>
      <c r="M836" s="297"/>
      <c r="N836" s="297"/>
      <c r="O836" s="297"/>
      <c r="P836" s="297"/>
      <c r="Q836" s="297"/>
      <c r="R836" s="297"/>
      <c r="S836" s="297"/>
      <c r="T836" s="297"/>
      <c r="U836" s="297"/>
      <c r="V836" s="297"/>
      <c r="W836" s="297"/>
      <c r="X836" s="297"/>
      <c r="Y836" s="297"/>
      <c r="Z836" s="297"/>
    </row>
    <row r="837" spans="1:26" ht="15.75" customHeight="1">
      <c r="A837" s="297"/>
      <c r="B837" s="297"/>
      <c r="C837" s="297"/>
      <c r="D837" s="297"/>
      <c r="E837" s="297"/>
      <c r="F837" s="297"/>
      <c r="G837" s="297"/>
      <c r="H837" s="297"/>
      <c r="I837" s="297"/>
      <c r="J837" s="297"/>
      <c r="K837" s="297"/>
      <c r="L837" s="297"/>
      <c r="M837" s="297"/>
      <c r="N837" s="297"/>
      <c r="O837" s="297"/>
      <c r="P837" s="297"/>
      <c r="Q837" s="297"/>
      <c r="R837" s="297"/>
      <c r="S837" s="297"/>
      <c r="T837" s="297"/>
      <c r="U837" s="297"/>
      <c r="V837" s="297"/>
      <c r="W837" s="297"/>
      <c r="X837" s="297"/>
      <c r="Y837" s="297"/>
      <c r="Z837" s="297"/>
    </row>
    <row r="838" spans="1:26" ht="15.75" customHeight="1">
      <c r="A838" s="297"/>
      <c r="B838" s="297"/>
      <c r="C838" s="297"/>
      <c r="D838" s="297"/>
      <c r="E838" s="297"/>
      <c r="F838" s="297"/>
      <c r="G838" s="297"/>
      <c r="H838" s="297"/>
      <c r="I838" s="297"/>
      <c r="J838" s="297"/>
      <c r="K838" s="297"/>
      <c r="L838" s="297"/>
      <c r="M838" s="297"/>
      <c r="N838" s="297"/>
      <c r="O838" s="297"/>
      <c r="P838" s="297"/>
      <c r="Q838" s="297"/>
      <c r="R838" s="297"/>
      <c r="S838" s="297"/>
      <c r="T838" s="297"/>
      <c r="U838" s="297"/>
      <c r="V838" s="297"/>
      <c r="W838" s="297"/>
      <c r="X838" s="297"/>
      <c r="Y838" s="297"/>
      <c r="Z838" s="297"/>
    </row>
    <row r="839" spans="1:26" ht="15.75" customHeight="1">
      <c r="A839" s="297"/>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row>
    <row r="840" spans="1:26" ht="15.75" customHeight="1">
      <c r="A840" s="297"/>
      <c r="B840" s="297"/>
      <c r="C840" s="297"/>
      <c r="D840" s="297"/>
      <c r="E840" s="297"/>
      <c r="F840" s="297"/>
      <c r="G840" s="297"/>
      <c r="H840" s="297"/>
      <c r="I840" s="297"/>
      <c r="J840" s="297"/>
      <c r="K840" s="297"/>
      <c r="L840" s="297"/>
      <c r="M840" s="297"/>
      <c r="N840" s="297"/>
      <c r="O840" s="297"/>
      <c r="P840" s="297"/>
      <c r="Q840" s="297"/>
      <c r="R840" s="297"/>
      <c r="S840" s="297"/>
      <c r="T840" s="297"/>
      <c r="U840" s="297"/>
      <c r="V840" s="297"/>
      <c r="W840" s="297"/>
      <c r="X840" s="297"/>
      <c r="Y840" s="297"/>
      <c r="Z840" s="297"/>
    </row>
    <row r="841" spans="1:26" ht="15.75" customHeight="1">
      <c r="A841" s="297"/>
      <c r="B841" s="297"/>
      <c r="C841" s="297"/>
      <c r="D841" s="297"/>
      <c r="E841" s="297"/>
      <c r="F841" s="297"/>
      <c r="G841" s="297"/>
      <c r="H841" s="297"/>
      <c r="I841" s="297"/>
      <c r="J841" s="297"/>
      <c r="K841" s="297"/>
      <c r="L841" s="297"/>
      <c r="M841" s="297"/>
      <c r="N841" s="297"/>
      <c r="O841" s="297"/>
      <c r="P841" s="297"/>
      <c r="Q841" s="297"/>
      <c r="R841" s="297"/>
      <c r="S841" s="297"/>
      <c r="T841" s="297"/>
      <c r="U841" s="297"/>
      <c r="V841" s="297"/>
      <c r="W841" s="297"/>
      <c r="X841" s="297"/>
      <c r="Y841" s="297"/>
      <c r="Z841" s="297"/>
    </row>
    <row r="842" spans="1:26" ht="15.75" customHeight="1">
      <c r="A842" s="297"/>
      <c r="B842" s="297"/>
      <c r="C842" s="297"/>
      <c r="D842" s="297"/>
      <c r="E842" s="297"/>
      <c r="F842" s="297"/>
      <c r="G842" s="297"/>
      <c r="H842" s="297"/>
      <c r="I842" s="297"/>
      <c r="J842" s="297"/>
      <c r="K842" s="297"/>
      <c r="L842" s="297"/>
      <c r="M842" s="297"/>
      <c r="N842" s="297"/>
      <c r="O842" s="297"/>
      <c r="P842" s="297"/>
      <c r="Q842" s="297"/>
      <c r="R842" s="297"/>
      <c r="S842" s="297"/>
      <c r="T842" s="297"/>
      <c r="U842" s="297"/>
      <c r="V842" s="297"/>
      <c r="W842" s="297"/>
      <c r="X842" s="297"/>
      <c r="Y842" s="297"/>
      <c r="Z842" s="297"/>
    </row>
    <row r="843" spans="1:26" ht="15.75" customHeight="1">
      <c r="A843" s="297"/>
      <c r="B843" s="297"/>
      <c r="C843" s="297"/>
      <c r="D843" s="297"/>
      <c r="E843" s="297"/>
      <c r="F843" s="297"/>
      <c r="G843" s="297"/>
      <c r="H843" s="297"/>
      <c r="I843" s="297"/>
      <c r="J843" s="297"/>
      <c r="K843" s="297"/>
      <c r="L843" s="297"/>
      <c r="M843" s="297"/>
      <c r="N843" s="297"/>
      <c r="O843" s="297"/>
      <c r="P843" s="297"/>
      <c r="Q843" s="297"/>
      <c r="R843" s="297"/>
      <c r="S843" s="297"/>
      <c r="T843" s="297"/>
      <c r="U843" s="297"/>
      <c r="V843" s="297"/>
      <c r="W843" s="297"/>
      <c r="X843" s="297"/>
      <c r="Y843" s="297"/>
      <c r="Z843" s="297"/>
    </row>
    <row r="844" spans="1:26" ht="15.75" customHeight="1">
      <c r="A844" s="297"/>
      <c r="B844" s="297"/>
      <c r="C844" s="297"/>
      <c r="D844" s="297"/>
      <c r="E844" s="297"/>
      <c r="F844" s="297"/>
      <c r="G844" s="297"/>
      <c r="H844" s="297"/>
      <c r="I844" s="297"/>
      <c r="J844" s="297"/>
      <c r="K844" s="297"/>
      <c r="L844" s="297"/>
      <c r="M844" s="297"/>
      <c r="N844" s="297"/>
      <c r="O844" s="297"/>
      <c r="P844" s="297"/>
      <c r="Q844" s="297"/>
      <c r="R844" s="297"/>
      <c r="S844" s="297"/>
      <c r="T844" s="297"/>
      <c r="U844" s="297"/>
      <c r="V844" s="297"/>
      <c r="W844" s="297"/>
      <c r="X844" s="297"/>
      <c r="Y844" s="297"/>
      <c r="Z844" s="297"/>
    </row>
    <row r="845" spans="1:26" ht="15.75" customHeight="1">
      <c r="A845" s="297"/>
      <c r="B845" s="297"/>
      <c r="C845" s="297"/>
      <c r="D845" s="297"/>
      <c r="E845" s="297"/>
      <c r="F845" s="297"/>
      <c r="G845" s="297"/>
      <c r="H845" s="297"/>
      <c r="I845" s="297"/>
      <c r="J845" s="297"/>
      <c r="K845" s="297"/>
      <c r="L845" s="297"/>
      <c r="M845" s="297"/>
      <c r="N845" s="297"/>
      <c r="O845" s="297"/>
      <c r="P845" s="297"/>
      <c r="Q845" s="297"/>
      <c r="R845" s="297"/>
      <c r="S845" s="297"/>
      <c r="T845" s="297"/>
      <c r="U845" s="297"/>
      <c r="V845" s="297"/>
      <c r="W845" s="297"/>
      <c r="X845" s="297"/>
      <c r="Y845" s="297"/>
      <c r="Z845" s="297"/>
    </row>
    <row r="846" spans="1:26" ht="15.75" customHeight="1">
      <c r="A846" s="297"/>
      <c r="B846" s="297"/>
      <c r="C846" s="297"/>
      <c r="D846" s="297"/>
      <c r="E846" s="297"/>
      <c r="F846" s="297"/>
      <c r="G846" s="297"/>
      <c r="H846" s="297"/>
      <c r="I846" s="297"/>
      <c r="J846" s="297"/>
      <c r="K846" s="297"/>
      <c r="L846" s="297"/>
      <c r="M846" s="297"/>
      <c r="N846" s="297"/>
      <c r="O846" s="297"/>
      <c r="P846" s="297"/>
      <c r="Q846" s="297"/>
      <c r="R846" s="297"/>
      <c r="S846" s="297"/>
      <c r="T846" s="297"/>
      <c r="U846" s="297"/>
      <c r="V846" s="297"/>
      <c r="W846" s="297"/>
      <c r="X846" s="297"/>
      <c r="Y846" s="297"/>
      <c r="Z846" s="297"/>
    </row>
    <row r="847" spans="1:26" ht="15.75" customHeight="1">
      <c r="A847" s="297"/>
      <c r="B847" s="297"/>
      <c r="C847" s="297"/>
      <c r="D847" s="297"/>
      <c r="E847" s="297"/>
      <c r="F847" s="297"/>
      <c r="G847" s="297"/>
      <c r="H847" s="297"/>
      <c r="I847" s="297"/>
      <c r="J847" s="297"/>
      <c r="K847" s="297"/>
      <c r="L847" s="297"/>
      <c r="M847" s="297"/>
      <c r="N847" s="297"/>
      <c r="O847" s="297"/>
      <c r="P847" s="297"/>
      <c r="Q847" s="297"/>
      <c r="R847" s="297"/>
      <c r="S847" s="297"/>
      <c r="T847" s="297"/>
      <c r="U847" s="297"/>
      <c r="V847" s="297"/>
      <c r="W847" s="297"/>
      <c r="X847" s="297"/>
      <c r="Y847" s="297"/>
      <c r="Z847" s="297"/>
    </row>
    <row r="848" spans="1:26" ht="15.75" customHeight="1">
      <c r="A848" s="297"/>
      <c r="B848" s="297"/>
      <c r="C848" s="297"/>
      <c r="D848" s="297"/>
      <c r="E848" s="297"/>
      <c r="F848" s="297"/>
      <c r="G848" s="297"/>
      <c r="H848" s="297"/>
      <c r="I848" s="297"/>
      <c r="J848" s="297"/>
      <c r="K848" s="297"/>
      <c r="L848" s="297"/>
      <c r="M848" s="297"/>
      <c r="N848" s="297"/>
      <c r="O848" s="297"/>
      <c r="P848" s="297"/>
      <c r="Q848" s="297"/>
      <c r="R848" s="297"/>
      <c r="S848" s="297"/>
      <c r="T848" s="297"/>
      <c r="U848" s="297"/>
      <c r="V848" s="297"/>
      <c r="W848" s="297"/>
      <c r="X848" s="297"/>
      <c r="Y848" s="297"/>
      <c r="Z848" s="297"/>
    </row>
    <row r="849" spans="1:26" ht="15.75" customHeight="1">
      <c r="A849" s="297"/>
      <c r="B849" s="297"/>
      <c r="C849" s="297"/>
      <c r="D849" s="297"/>
      <c r="E849" s="297"/>
      <c r="F849" s="297"/>
      <c r="G849" s="297"/>
      <c r="H849" s="297"/>
      <c r="I849" s="297"/>
      <c r="J849" s="297"/>
      <c r="K849" s="297"/>
      <c r="L849" s="297"/>
      <c r="M849" s="297"/>
      <c r="N849" s="297"/>
      <c r="O849" s="297"/>
      <c r="P849" s="297"/>
      <c r="Q849" s="297"/>
      <c r="R849" s="297"/>
      <c r="S849" s="297"/>
      <c r="T849" s="297"/>
      <c r="U849" s="297"/>
      <c r="V849" s="297"/>
      <c r="W849" s="297"/>
      <c r="X849" s="297"/>
      <c r="Y849" s="297"/>
      <c r="Z849" s="297"/>
    </row>
    <row r="850" spans="1:26" ht="15.75" customHeight="1">
      <c r="A850" s="297"/>
      <c r="B850" s="297"/>
      <c r="C850" s="297"/>
      <c r="D850" s="297"/>
      <c r="E850" s="297"/>
      <c r="F850" s="297"/>
      <c r="G850" s="297"/>
      <c r="H850" s="297"/>
      <c r="I850" s="297"/>
      <c r="J850" s="297"/>
      <c r="K850" s="297"/>
      <c r="L850" s="297"/>
      <c r="M850" s="297"/>
      <c r="N850" s="297"/>
      <c r="O850" s="297"/>
      <c r="P850" s="297"/>
      <c r="Q850" s="297"/>
      <c r="R850" s="297"/>
      <c r="S850" s="297"/>
      <c r="T850" s="297"/>
      <c r="U850" s="297"/>
      <c r="V850" s="297"/>
      <c r="W850" s="297"/>
      <c r="X850" s="297"/>
      <c r="Y850" s="297"/>
      <c r="Z850" s="297"/>
    </row>
    <row r="851" spans="1:26" ht="15.75" customHeight="1">
      <c r="A851" s="297"/>
      <c r="B851" s="297"/>
      <c r="C851" s="297"/>
      <c r="D851" s="297"/>
      <c r="E851" s="297"/>
      <c r="F851" s="297"/>
      <c r="G851" s="297"/>
      <c r="H851" s="297"/>
      <c r="I851" s="297"/>
      <c r="J851" s="297"/>
      <c r="K851" s="297"/>
      <c r="L851" s="297"/>
      <c r="M851" s="297"/>
      <c r="N851" s="297"/>
      <c r="O851" s="297"/>
      <c r="P851" s="297"/>
      <c r="Q851" s="297"/>
      <c r="R851" s="297"/>
      <c r="S851" s="297"/>
      <c r="T851" s="297"/>
      <c r="U851" s="297"/>
      <c r="V851" s="297"/>
      <c r="W851" s="297"/>
      <c r="X851" s="297"/>
      <c r="Y851" s="297"/>
      <c r="Z851" s="297"/>
    </row>
    <row r="852" spans="1:26" ht="15.75" customHeight="1">
      <c r="A852" s="297"/>
      <c r="B852" s="297"/>
      <c r="C852" s="297"/>
      <c r="D852" s="297"/>
      <c r="E852" s="297"/>
      <c r="F852" s="297"/>
      <c r="G852" s="297"/>
      <c r="H852" s="297"/>
      <c r="I852" s="297"/>
      <c r="J852" s="297"/>
      <c r="K852" s="297"/>
      <c r="L852" s="297"/>
      <c r="M852" s="297"/>
      <c r="N852" s="297"/>
      <c r="O852" s="297"/>
      <c r="P852" s="297"/>
      <c r="Q852" s="297"/>
      <c r="R852" s="297"/>
      <c r="S852" s="297"/>
      <c r="T852" s="297"/>
      <c r="U852" s="297"/>
      <c r="V852" s="297"/>
      <c r="W852" s="297"/>
      <c r="X852" s="297"/>
      <c r="Y852" s="297"/>
      <c r="Z852" s="297"/>
    </row>
    <row r="853" spans="1:26" ht="15.75" customHeight="1">
      <c r="A853" s="297"/>
      <c r="B853" s="297"/>
      <c r="C853" s="297"/>
      <c r="D853" s="297"/>
      <c r="E853" s="297"/>
      <c r="F853" s="297"/>
      <c r="G853" s="297"/>
      <c r="H853" s="297"/>
      <c r="I853" s="297"/>
      <c r="J853" s="297"/>
      <c r="K853" s="297"/>
      <c r="L853" s="297"/>
      <c r="M853" s="297"/>
      <c r="N853" s="297"/>
      <c r="O853" s="297"/>
      <c r="P853" s="297"/>
      <c r="Q853" s="297"/>
      <c r="R853" s="297"/>
      <c r="S853" s="297"/>
      <c r="T853" s="297"/>
      <c r="U853" s="297"/>
      <c r="V853" s="297"/>
      <c r="W853" s="297"/>
      <c r="X853" s="297"/>
      <c r="Y853" s="297"/>
      <c r="Z853" s="297"/>
    </row>
    <row r="854" spans="1:26" ht="15.75" customHeight="1">
      <c r="A854" s="297"/>
      <c r="B854" s="297"/>
      <c r="C854" s="297"/>
      <c r="D854" s="297"/>
      <c r="E854" s="297"/>
      <c r="F854" s="297"/>
      <c r="G854" s="297"/>
      <c r="H854" s="297"/>
      <c r="I854" s="297"/>
      <c r="J854" s="297"/>
      <c r="K854" s="297"/>
      <c r="L854" s="297"/>
      <c r="M854" s="297"/>
      <c r="N854" s="297"/>
      <c r="O854" s="297"/>
      <c r="P854" s="297"/>
      <c r="Q854" s="297"/>
      <c r="R854" s="297"/>
      <c r="S854" s="297"/>
      <c r="T854" s="297"/>
      <c r="U854" s="297"/>
      <c r="V854" s="297"/>
      <c r="W854" s="297"/>
      <c r="X854" s="297"/>
      <c r="Y854" s="297"/>
      <c r="Z854" s="297"/>
    </row>
    <row r="855" spans="1:26" ht="15.75" customHeight="1">
      <c r="A855" s="297"/>
      <c r="B855" s="297"/>
      <c r="C855" s="297"/>
      <c r="D855" s="297"/>
      <c r="E855" s="297"/>
      <c r="F855" s="297"/>
      <c r="G855" s="297"/>
      <c r="H855" s="297"/>
      <c r="I855" s="297"/>
      <c r="J855" s="297"/>
      <c r="K855" s="297"/>
      <c r="L855" s="297"/>
      <c r="M855" s="297"/>
      <c r="N855" s="297"/>
      <c r="O855" s="297"/>
      <c r="P855" s="297"/>
      <c r="Q855" s="297"/>
      <c r="R855" s="297"/>
      <c r="S855" s="297"/>
      <c r="T855" s="297"/>
      <c r="U855" s="297"/>
      <c r="V855" s="297"/>
      <c r="W855" s="297"/>
      <c r="X855" s="297"/>
      <c r="Y855" s="297"/>
      <c r="Z855" s="297"/>
    </row>
    <row r="856" spans="1:26" ht="15.75" customHeight="1">
      <c r="A856" s="297"/>
      <c r="B856" s="297"/>
      <c r="C856" s="297"/>
      <c r="D856" s="297"/>
      <c r="E856" s="297"/>
      <c r="F856" s="297"/>
      <c r="G856" s="297"/>
      <c r="H856" s="297"/>
      <c r="I856" s="297"/>
      <c r="J856" s="297"/>
      <c r="K856" s="297"/>
      <c r="L856" s="297"/>
      <c r="M856" s="297"/>
      <c r="N856" s="297"/>
      <c r="O856" s="297"/>
      <c r="P856" s="297"/>
      <c r="Q856" s="297"/>
      <c r="R856" s="297"/>
      <c r="S856" s="297"/>
      <c r="T856" s="297"/>
      <c r="U856" s="297"/>
      <c r="V856" s="297"/>
      <c r="W856" s="297"/>
      <c r="X856" s="297"/>
      <c r="Y856" s="297"/>
      <c r="Z856" s="297"/>
    </row>
    <row r="857" spans="1:26" ht="15.75" customHeight="1">
      <c r="A857" s="297"/>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row>
    <row r="858" spans="1:26" ht="15.75" customHeight="1">
      <c r="A858" s="297"/>
      <c r="B858" s="297"/>
      <c r="C858" s="297"/>
      <c r="D858" s="297"/>
      <c r="E858" s="297"/>
      <c r="F858" s="297"/>
      <c r="G858" s="297"/>
      <c r="H858" s="297"/>
      <c r="I858" s="297"/>
      <c r="J858" s="297"/>
      <c r="K858" s="297"/>
      <c r="L858" s="297"/>
      <c r="M858" s="297"/>
      <c r="N858" s="297"/>
      <c r="O858" s="297"/>
      <c r="P858" s="297"/>
      <c r="Q858" s="297"/>
      <c r="R858" s="297"/>
      <c r="S858" s="297"/>
      <c r="T858" s="297"/>
      <c r="U858" s="297"/>
      <c r="V858" s="297"/>
      <c r="W858" s="297"/>
      <c r="X858" s="297"/>
      <c r="Y858" s="297"/>
      <c r="Z858" s="297"/>
    </row>
    <row r="859" spans="1:26" ht="15.75" customHeight="1">
      <c r="A859" s="297"/>
      <c r="B859" s="297"/>
      <c r="C859" s="297"/>
      <c r="D859" s="297"/>
      <c r="E859" s="297"/>
      <c r="F859" s="297"/>
      <c r="G859" s="297"/>
      <c r="H859" s="297"/>
      <c r="I859" s="297"/>
      <c r="J859" s="297"/>
      <c r="K859" s="297"/>
      <c r="L859" s="297"/>
      <c r="M859" s="297"/>
      <c r="N859" s="297"/>
      <c r="O859" s="297"/>
      <c r="P859" s="297"/>
      <c r="Q859" s="297"/>
      <c r="R859" s="297"/>
      <c r="S859" s="297"/>
      <c r="T859" s="297"/>
      <c r="U859" s="297"/>
      <c r="V859" s="297"/>
      <c r="W859" s="297"/>
      <c r="X859" s="297"/>
      <c r="Y859" s="297"/>
      <c r="Z859" s="297"/>
    </row>
    <row r="860" spans="1:26" ht="15.75" customHeight="1">
      <c r="A860" s="297"/>
      <c r="B860" s="297"/>
      <c r="C860" s="297"/>
      <c r="D860" s="297"/>
      <c r="E860" s="297"/>
      <c r="F860" s="297"/>
      <c r="G860" s="297"/>
      <c r="H860" s="297"/>
      <c r="I860" s="297"/>
      <c r="J860" s="297"/>
      <c r="K860" s="297"/>
      <c r="L860" s="297"/>
      <c r="M860" s="297"/>
      <c r="N860" s="297"/>
      <c r="O860" s="297"/>
      <c r="P860" s="297"/>
      <c r="Q860" s="297"/>
      <c r="R860" s="297"/>
      <c r="S860" s="297"/>
      <c r="T860" s="297"/>
      <c r="U860" s="297"/>
      <c r="V860" s="297"/>
      <c r="W860" s="297"/>
      <c r="X860" s="297"/>
      <c r="Y860" s="297"/>
      <c r="Z860" s="297"/>
    </row>
    <row r="861" spans="1:26" ht="15.75" customHeight="1">
      <c r="A861" s="297"/>
      <c r="B861" s="297"/>
      <c r="C861" s="297"/>
      <c r="D861" s="297"/>
      <c r="E861" s="297"/>
      <c r="F861" s="297"/>
      <c r="G861" s="297"/>
      <c r="H861" s="297"/>
      <c r="I861" s="297"/>
      <c r="J861" s="297"/>
      <c r="K861" s="297"/>
      <c r="L861" s="297"/>
      <c r="M861" s="297"/>
      <c r="N861" s="297"/>
      <c r="O861" s="297"/>
      <c r="P861" s="297"/>
      <c r="Q861" s="297"/>
      <c r="R861" s="297"/>
      <c r="S861" s="297"/>
      <c r="T861" s="297"/>
      <c r="U861" s="297"/>
      <c r="V861" s="297"/>
      <c r="W861" s="297"/>
      <c r="X861" s="297"/>
      <c r="Y861" s="297"/>
      <c r="Z861" s="297"/>
    </row>
    <row r="862" spans="1:26" ht="15.75" customHeight="1">
      <c r="A862" s="297"/>
      <c r="B862" s="297"/>
      <c r="C862" s="297"/>
      <c r="D862" s="297"/>
      <c r="E862" s="297"/>
      <c r="F862" s="297"/>
      <c r="G862" s="297"/>
      <c r="H862" s="297"/>
      <c r="I862" s="297"/>
      <c r="J862" s="297"/>
      <c r="K862" s="297"/>
      <c r="L862" s="297"/>
      <c r="M862" s="297"/>
      <c r="N862" s="297"/>
      <c r="O862" s="297"/>
      <c r="P862" s="297"/>
      <c r="Q862" s="297"/>
      <c r="R862" s="297"/>
      <c r="S862" s="297"/>
      <c r="T862" s="297"/>
      <c r="U862" s="297"/>
      <c r="V862" s="297"/>
      <c r="W862" s="297"/>
      <c r="X862" s="297"/>
      <c r="Y862" s="297"/>
      <c r="Z862" s="297"/>
    </row>
    <row r="863" spans="1:26" ht="15.75" customHeight="1">
      <c r="A863" s="297"/>
      <c r="B863" s="297"/>
      <c r="C863" s="297"/>
      <c r="D863" s="297"/>
      <c r="E863" s="297"/>
      <c r="F863" s="297"/>
      <c r="G863" s="297"/>
      <c r="H863" s="297"/>
      <c r="I863" s="297"/>
      <c r="J863" s="297"/>
      <c r="K863" s="297"/>
      <c r="L863" s="297"/>
      <c r="M863" s="297"/>
      <c r="N863" s="297"/>
      <c r="O863" s="297"/>
      <c r="P863" s="297"/>
      <c r="Q863" s="297"/>
      <c r="R863" s="297"/>
      <c r="S863" s="297"/>
      <c r="T863" s="297"/>
      <c r="U863" s="297"/>
      <c r="V863" s="297"/>
      <c r="W863" s="297"/>
      <c r="X863" s="297"/>
      <c r="Y863" s="297"/>
      <c r="Z863" s="297"/>
    </row>
    <row r="864" spans="1:26" ht="15.75" customHeight="1">
      <c r="A864" s="297"/>
      <c r="B864" s="297"/>
      <c r="C864" s="297"/>
      <c r="D864" s="297"/>
      <c r="E864" s="297"/>
      <c r="F864" s="297"/>
      <c r="G864" s="297"/>
      <c r="H864" s="297"/>
      <c r="I864" s="297"/>
      <c r="J864" s="297"/>
      <c r="K864" s="297"/>
      <c r="L864" s="297"/>
      <c r="M864" s="297"/>
      <c r="N864" s="297"/>
      <c r="O864" s="297"/>
      <c r="P864" s="297"/>
      <c r="Q864" s="297"/>
      <c r="R864" s="297"/>
      <c r="S864" s="297"/>
      <c r="T864" s="297"/>
      <c r="U864" s="297"/>
      <c r="V864" s="297"/>
      <c r="W864" s="297"/>
      <c r="X864" s="297"/>
      <c r="Y864" s="297"/>
      <c r="Z864" s="297"/>
    </row>
    <row r="865" spans="1:26" ht="15.75" customHeight="1">
      <c r="A865" s="297"/>
      <c r="B865" s="297"/>
      <c r="C865" s="297"/>
      <c r="D865" s="297"/>
      <c r="E865" s="297"/>
      <c r="F865" s="297"/>
      <c r="G865" s="297"/>
      <c r="H865" s="297"/>
      <c r="I865" s="297"/>
      <c r="J865" s="297"/>
      <c r="K865" s="297"/>
      <c r="L865" s="297"/>
      <c r="M865" s="297"/>
      <c r="N865" s="297"/>
      <c r="O865" s="297"/>
      <c r="P865" s="297"/>
      <c r="Q865" s="297"/>
      <c r="R865" s="297"/>
      <c r="S865" s="297"/>
      <c r="T865" s="297"/>
      <c r="U865" s="297"/>
      <c r="V865" s="297"/>
      <c r="W865" s="297"/>
      <c r="X865" s="297"/>
      <c r="Y865" s="297"/>
      <c r="Z865" s="297"/>
    </row>
    <row r="866" spans="1:26" ht="15.75" customHeight="1">
      <c r="A866" s="297"/>
      <c r="B866" s="297"/>
      <c r="C866" s="297"/>
      <c r="D866" s="297"/>
      <c r="E866" s="297"/>
      <c r="F866" s="297"/>
      <c r="G866" s="297"/>
      <c r="H866" s="297"/>
      <c r="I866" s="297"/>
      <c r="J866" s="297"/>
      <c r="K866" s="297"/>
      <c r="L866" s="297"/>
      <c r="M866" s="297"/>
      <c r="N866" s="297"/>
      <c r="O866" s="297"/>
      <c r="P866" s="297"/>
      <c r="Q866" s="297"/>
      <c r="R866" s="297"/>
      <c r="S866" s="297"/>
      <c r="T866" s="297"/>
      <c r="U866" s="297"/>
      <c r="V866" s="297"/>
      <c r="W866" s="297"/>
      <c r="X866" s="297"/>
      <c r="Y866" s="297"/>
      <c r="Z866" s="297"/>
    </row>
    <row r="867" spans="1:26" ht="15.75" customHeight="1">
      <c r="A867" s="297"/>
      <c r="B867" s="297"/>
      <c r="C867" s="297"/>
      <c r="D867" s="297"/>
      <c r="E867" s="297"/>
      <c r="F867" s="297"/>
      <c r="G867" s="297"/>
      <c r="H867" s="297"/>
      <c r="I867" s="297"/>
      <c r="J867" s="297"/>
      <c r="K867" s="297"/>
      <c r="L867" s="297"/>
      <c r="M867" s="297"/>
      <c r="N867" s="297"/>
      <c r="O867" s="297"/>
      <c r="P867" s="297"/>
      <c r="Q867" s="297"/>
      <c r="R867" s="297"/>
      <c r="S867" s="297"/>
      <c r="T867" s="297"/>
      <c r="U867" s="297"/>
      <c r="V867" s="297"/>
      <c r="W867" s="297"/>
      <c r="X867" s="297"/>
      <c r="Y867" s="297"/>
      <c r="Z867" s="297"/>
    </row>
    <row r="868" spans="1:26" ht="15.75" customHeight="1">
      <c r="A868" s="297"/>
      <c r="B868" s="297"/>
      <c r="C868" s="297"/>
      <c r="D868" s="297"/>
      <c r="E868" s="297"/>
      <c r="F868" s="297"/>
      <c r="G868" s="297"/>
      <c r="H868" s="297"/>
      <c r="I868" s="297"/>
      <c r="J868" s="297"/>
      <c r="K868" s="297"/>
      <c r="L868" s="297"/>
      <c r="M868" s="297"/>
      <c r="N868" s="297"/>
      <c r="O868" s="297"/>
      <c r="P868" s="297"/>
      <c r="Q868" s="297"/>
      <c r="R868" s="297"/>
      <c r="S868" s="297"/>
      <c r="T868" s="297"/>
      <c r="U868" s="297"/>
      <c r="V868" s="297"/>
      <c r="W868" s="297"/>
      <c r="X868" s="297"/>
      <c r="Y868" s="297"/>
      <c r="Z868" s="297"/>
    </row>
    <row r="869" spans="1:26" ht="15.75" customHeight="1">
      <c r="A869" s="297"/>
      <c r="B869" s="297"/>
      <c r="C869" s="297"/>
      <c r="D869" s="297"/>
      <c r="E869" s="297"/>
      <c r="F869" s="297"/>
      <c r="G869" s="297"/>
      <c r="H869" s="297"/>
      <c r="I869" s="297"/>
      <c r="J869" s="297"/>
      <c r="K869" s="297"/>
      <c r="L869" s="297"/>
      <c r="M869" s="297"/>
      <c r="N869" s="297"/>
      <c r="O869" s="297"/>
      <c r="P869" s="297"/>
      <c r="Q869" s="297"/>
      <c r="R869" s="297"/>
      <c r="S869" s="297"/>
      <c r="T869" s="297"/>
      <c r="U869" s="297"/>
      <c r="V869" s="297"/>
      <c r="W869" s="297"/>
      <c r="X869" s="297"/>
      <c r="Y869" s="297"/>
      <c r="Z869" s="297"/>
    </row>
    <row r="870" spans="1:26" ht="15.75" customHeight="1">
      <c r="A870" s="297"/>
      <c r="B870" s="297"/>
      <c r="C870" s="297"/>
      <c r="D870" s="297"/>
      <c r="E870" s="297"/>
      <c r="F870" s="297"/>
      <c r="G870" s="297"/>
      <c r="H870" s="297"/>
      <c r="I870" s="297"/>
      <c r="J870" s="297"/>
      <c r="K870" s="297"/>
      <c r="L870" s="297"/>
      <c r="M870" s="297"/>
      <c r="N870" s="297"/>
      <c r="O870" s="297"/>
      <c r="P870" s="297"/>
      <c r="Q870" s="297"/>
      <c r="R870" s="297"/>
      <c r="S870" s="297"/>
      <c r="T870" s="297"/>
      <c r="U870" s="297"/>
      <c r="V870" s="297"/>
      <c r="W870" s="297"/>
      <c r="X870" s="297"/>
      <c r="Y870" s="297"/>
      <c r="Z870" s="297"/>
    </row>
    <row r="871" spans="1:26" ht="15.75" customHeight="1">
      <c r="A871" s="297"/>
      <c r="B871" s="297"/>
      <c r="C871" s="297"/>
      <c r="D871" s="297"/>
      <c r="E871" s="297"/>
      <c r="F871" s="297"/>
      <c r="G871" s="297"/>
      <c r="H871" s="297"/>
      <c r="I871" s="297"/>
      <c r="J871" s="297"/>
      <c r="K871" s="297"/>
      <c r="L871" s="297"/>
      <c r="M871" s="297"/>
      <c r="N871" s="297"/>
      <c r="O871" s="297"/>
      <c r="P871" s="297"/>
      <c r="Q871" s="297"/>
      <c r="R871" s="297"/>
      <c r="S871" s="297"/>
      <c r="T871" s="297"/>
      <c r="U871" s="297"/>
      <c r="V871" s="297"/>
      <c r="W871" s="297"/>
      <c r="X871" s="297"/>
      <c r="Y871" s="297"/>
      <c r="Z871" s="297"/>
    </row>
    <row r="872" spans="1:26" ht="15.75" customHeight="1">
      <c r="A872" s="297"/>
      <c r="B872" s="297"/>
      <c r="C872" s="297"/>
      <c r="D872" s="297"/>
      <c r="E872" s="297"/>
      <c r="F872" s="297"/>
      <c r="G872" s="297"/>
      <c r="H872" s="297"/>
      <c r="I872" s="297"/>
      <c r="J872" s="297"/>
      <c r="K872" s="297"/>
      <c r="L872" s="297"/>
      <c r="M872" s="297"/>
      <c r="N872" s="297"/>
      <c r="O872" s="297"/>
      <c r="P872" s="297"/>
      <c r="Q872" s="297"/>
      <c r="R872" s="297"/>
      <c r="S872" s="297"/>
      <c r="T872" s="297"/>
      <c r="U872" s="297"/>
      <c r="V872" s="297"/>
      <c r="W872" s="297"/>
      <c r="X872" s="297"/>
      <c r="Y872" s="297"/>
      <c r="Z872" s="297"/>
    </row>
    <row r="873" spans="1:26" ht="15.75" customHeight="1">
      <c r="A873" s="297"/>
      <c r="B873" s="297"/>
      <c r="C873" s="297"/>
      <c r="D873" s="297"/>
      <c r="E873" s="297"/>
      <c r="F873" s="297"/>
      <c r="G873" s="297"/>
      <c r="H873" s="297"/>
      <c r="I873" s="297"/>
      <c r="J873" s="297"/>
      <c r="K873" s="297"/>
      <c r="L873" s="297"/>
      <c r="M873" s="297"/>
      <c r="N873" s="297"/>
      <c r="O873" s="297"/>
      <c r="P873" s="297"/>
      <c r="Q873" s="297"/>
      <c r="R873" s="297"/>
      <c r="S873" s="297"/>
      <c r="T873" s="297"/>
      <c r="U873" s="297"/>
      <c r="V873" s="297"/>
      <c r="W873" s="297"/>
      <c r="X873" s="297"/>
      <c r="Y873" s="297"/>
      <c r="Z873" s="297"/>
    </row>
    <row r="874" spans="1:26" ht="15.75" customHeight="1">
      <c r="A874" s="297"/>
      <c r="B874" s="297"/>
      <c r="C874" s="297"/>
      <c r="D874" s="297"/>
      <c r="E874" s="297"/>
      <c r="F874" s="297"/>
      <c r="G874" s="297"/>
      <c r="H874" s="297"/>
      <c r="I874" s="297"/>
      <c r="J874" s="297"/>
      <c r="K874" s="297"/>
      <c r="L874" s="297"/>
      <c r="M874" s="297"/>
      <c r="N874" s="297"/>
      <c r="O874" s="297"/>
      <c r="P874" s="297"/>
      <c r="Q874" s="297"/>
      <c r="R874" s="297"/>
      <c r="S874" s="297"/>
      <c r="T874" s="297"/>
      <c r="U874" s="297"/>
      <c r="V874" s="297"/>
      <c r="W874" s="297"/>
      <c r="X874" s="297"/>
      <c r="Y874" s="297"/>
      <c r="Z874" s="297"/>
    </row>
    <row r="875" spans="1:26" ht="15.75" customHeight="1">
      <c r="A875" s="297"/>
      <c r="B875" s="297"/>
      <c r="C875" s="297"/>
      <c r="D875" s="297"/>
      <c r="E875" s="297"/>
      <c r="F875" s="297"/>
      <c r="G875" s="297"/>
      <c r="H875" s="297"/>
      <c r="I875" s="297"/>
      <c r="J875" s="297"/>
      <c r="K875" s="297"/>
      <c r="L875" s="297"/>
      <c r="M875" s="297"/>
      <c r="N875" s="297"/>
      <c r="O875" s="297"/>
      <c r="P875" s="297"/>
      <c r="Q875" s="297"/>
      <c r="R875" s="297"/>
      <c r="S875" s="297"/>
      <c r="T875" s="297"/>
      <c r="U875" s="297"/>
      <c r="V875" s="297"/>
      <c r="W875" s="297"/>
      <c r="X875" s="297"/>
      <c r="Y875" s="297"/>
      <c r="Z875" s="297"/>
    </row>
    <row r="876" spans="1:26" ht="15.75" customHeight="1">
      <c r="A876" s="297"/>
      <c r="B876" s="297"/>
      <c r="C876" s="297"/>
      <c r="D876" s="297"/>
      <c r="E876" s="297"/>
      <c r="F876" s="297"/>
      <c r="G876" s="297"/>
      <c r="H876" s="297"/>
      <c r="I876" s="297"/>
      <c r="J876" s="297"/>
      <c r="K876" s="297"/>
      <c r="L876" s="297"/>
      <c r="M876" s="297"/>
      <c r="N876" s="297"/>
      <c r="O876" s="297"/>
      <c r="P876" s="297"/>
      <c r="Q876" s="297"/>
      <c r="R876" s="297"/>
      <c r="S876" s="297"/>
      <c r="T876" s="297"/>
      <c r="U876" s="297"/>
      <c r="V876" s="297"/>
      <c r="W876" s="297"/>
      <c r="X876" s="297"/>
      <c r="Y876" s="297"/>
      <c r="Z876" s="297"/>
    </row>
    <row r="877" spans="1:26" ht="15.75" customHeight="1">
      <c r="A877" s="297"/>
      <c r="B877" s="297"/>
      <c r="C877" s="297"/>
      <c r="D877" s="297"/>
      <c r="E877" s="297"/>
      <c r="F877" s="297"/>
      <c r="G877" s="297"/>
      <c r="H877" s="297"/>
      <c r="I877" s="297"/>
      <c r="J877" s="297"/>
      <c r="K877" s="297"/>
      <c r="L877" s="297"/>
      <c r="M877" s="297"/>
      <c r="N877" s="297"/>
      <c r="O877" s="297"/>
      <c r="P877" s="297"/>
      <c r="Q877" s="297"/>
      <c r="R877" s="297"/>
      <c r="S877" s="297"/>
      <c r="T877" s="297"/>
      <c r="U877" s="297"/>
      <c r="V877" s="297"/>
      <c r="W877" s="297"/>
      <c r="X877" s="297"/>
      <c r="Y877" s="297"/>
      <c r="Z877" s="297"/>
    </row>
    <row r="878" spans="1:26" ht="15.75" customHeight="1">
      <c r="A878" s="297"/>
      <c r="B878" s="297"/>
      <c r="C878" s="297"/>
      <c r="D878" s="297"/>
      <c r="E878" s="297"/>
      <c r="F878" s="297"/>
      <c r="G878" s="297"/>
      <c r="H878" s="297"/>
      <c r="I878" s="297"/>
      <c r="J878" s="297"/>
      <c r="K878" s="297"/>
      <c r="L878" s="297"/>
      <c r="M878" s="297"/>
      <c r="N878" s="297"/>
      <c r="O878" s="297"/>
      <c r="P878" s="297"/>
      <c r="Q878" s="297"/>
      <c r="R878" s="297"/>
      <c r="S878" s="297"/>
      <c r="T878" s="297"/>
      <c r="U878" s="297"/>
      <c r="V878" s="297"/>
      <c r="W878" s="297"/>
      <c r="X878" s="297"/>
      <c r="Y878" s="297"/>
      <c r="Z878" s="297"/>
    </row>
    <row r="879" spans="1:26" ht="15.75" customHeight="1">
      <c r="A879" s="297"/>
      <c r="B879" s="297"/>
      <c r="C879" s="297"/>
      <c r="D879" s="297"/>
      <c r="E879" s="297"/>
      <c r="F879" s="297"/>
      <c r="G879" s="297"/>
      <c r="H879" s="297"/>
      <c r="I879" s="297"/>
      <c r="J879" s="297"/>
      <c r="K879" s="297"/>
      <c r="L879" s="297"/>
      <c r="M879" s="297"/>
      <c r="N879" s="297"/>
      <c r="O879" s="297"/>
      <c r="P879" s="297"/>
      <c r="Q879" s="297"/>
      <c r="R879" s="297"/>
      <c r="S879" s="297"/>
      <c r="T879" s="297"/>
      <c r="U879" s="297"/>
      <c r="V879" s="297"/>
      <c r="W879" s="297"/>
      <c r="X879" s="297"/>
      <c r="Y879" s="297"/>
      <c r="Z879" s="297"/>
    </row>
    <row r="880" spans="1:26" ht="15.75" customHeight="1">
      <c r="A880" s="297"/>
      <c r="B880" s="297"/>
      <c r="C880" s="297"/>
      <c r="D880" s="297"/>
      <c r="E880" s="297"/>
      <c r="F880" s="297"/>
      <c r="G880" s="297"/>
      <c r="H880" s="297"/>
      <c r="I880" s="297"/>
      <c r="J880" s="297"/>
      <c r="K880" s="297"/>
      <c r="L880" s="297"/>
      <c r="M880" s="297"/>
      <c r="N880" s="297"/>
      <c r="O880" s="297"/>
      <c r="P880" s="297"/>
      <c r="Q880" s="297"/>
      <c r="R880" s="297"/>
      <c r="S880" s="297"/>
      <c r="T880" s="297"/>
      <c r="U880" s="297"/>
      <c r="V880" s="297"/>
      <c r="W880" s="297"/>
      <c r="X880" s="297"/>
      <c r="Y880" s="297"/>
      <c r="Z880" s="297"/>
    </row>
    <row r="881" spans="1:26" ht="15.75" customHeight="1">
      <c r="A881" s="297"/>
      <c r="B881" s="297"/>
      <c r="C881" s="297"/>
      <c r="D881" s="297"/>
      <c r="E881" s="297"/>
      <c r="F881" s="297"/>
      <c r="G881" s="297"/>
      <c r="H881" s="297"/>
      <c r="I881" s="297"/>
      <c r="J881" s="297"/>
      <c r="K881" s="297"/>
      <c r="L881" s="297"/>
      <c r="M881" s="297"/>
      <c r="N881" s="297"/>
      <c r="O881" s="297"/>
      <c r="P881" s="297"/>
      <c r="Q881" s="297"/>
      <c r="R881" s="297"/>
      <c r="S881" s="297"/>
      <c r="T881" s="297"/>
      <c r="U881" s="297"/>
      <c r="V881" s="297"/>
      <c r="W881" s="297"/>
      <c r="X881" s="297"/>
      <c r="Y881" s="297"/>
      <c r="Z881" s="297"/>
    </row>
    <row r="882" spans="1:26" ht="15.75" customHeight="1">
      <c r="A882" s="297"/>
      <c r="B882" s="297"/>
      <c r="C882" s="297"/>
      <c r="D882" s="297"/>
      <c r="E882" s="297"/>
      <c r="F882" s="297"/>
      <c r="G882" s="297"/>
      <c r="H882" s="297"/>
      <c r="I882" s="297"/>
      <c r="J882" s="297"/>
      <c r="K882" s="297"/>
      <c r="L882" s="297"/>
      <c r="M882" s="297"/>
      <c r="N882" s="297"/>
      <c r="O882" s="297"/>
      <c r="P882" s="297"/>
      <c r="Q882" s="297"/>
      <c r="R882" s="297"/>
      <c r="S882" s="297"/>
      <c r="T882" s="297"/>
      <c r="U882" s="297"/>
      <c r="V882" s="297"/>
      <c r="W882" s="297"/>
      <c r="X882" s="297"/>
      <c r="Y882" s="297"/>
      <c r="Z882" s="297"/>
    </row>
    <row r="883" spans="1:26" ht="15.75" customHeight="1">
      <c r="A883" s="297"/>
      <c r="B883" s="297"/>
      <c r="C883" s="297"/>
      <c r="D883" s="297"/>
      <c r="E883" s="297"/>
      <c r="F883" s="297"/>
      <c r="G883" s="297"/>
      <c r="H883" s="297"/>
      <c r="I883" s="297"/>
      <c r="J883" s="297"/>
      <c r="K883" s="297"/>
      <c r="L883" s="297"/>
      <c r="M883" s="297"/>
      <c r="N883" s="297"/>
      <c r="O883" s="297"/>
      <c r="P883" s="297"/>
      <c r="Q883" s="297"/>
      <c r="R883" s="297"/>
      <c r="S883" s="297"/>
      <c r="T883" s="297"/>
      <c r="U883" s="297"/>
      <c r="V883" s="297"/>
      <c r="W883" s="297"/>
      <c r="X883" s="297"/>
      <c r="Y883" s="297"/>
      <c r="Z883" s="297"/>
    </row>
    <row r="884" spans="1:26" ht="15.75" customHeight="1">
      <c r="A884" s="297"/>
      <c r="B884" s="297"/>
      <c r="C884" s="297"/>
      <c r="D884" s="297"/>
      <c r="E884" s="297"/>
      <c r="F884" s="297"/>
      <c r="G884" s="297"/>
      <c r="H884" s="297"/>
      <c r="I884" s="297"/>
      <c r="J884" s="297"/>
      <c r="K884" s="297"/>
      <c r="L884" s="297"/>
      <c r="M884" s="297"/>
      <c r="N884" s="297"/>
      <c r="O884" s="297"/>
      <c r="P884" s="297"/>
      <c r="Q884" s="297"/>
      <c r="R884" s="297"/>
      <c r="S884" s="297"/>
      <c r="T884" s="297"/>
      <c r="U884" s="297"/>
      <c r="V884" s="297"/>
      <c r="W884" s="297"/>
      <c r="X884" s="297"/>
      <c r="Y884" s="297"/>
      <c r="Z884" s="297"/>
    </row>
    <row r="885" spans="1:26" ht="15.75" customHeight="1">
      <c r="A885" s="297"/>
      <c r="B885" s="297"/>
      <c r="C885" s="297"/>
      <c r="D885" s="297"/>
      <c r="E885" s="297"/>
      <c r="F885" s="297"/>
      <c r="G885" s="297"/>
      <c r="H885" s="297"/>
      <c r="I885" s="297"/>
      <c r="J885" s="297"/>
      <c r="K885" s="297"/>
      <c r="L885" s="297"/>
      <c r="M885" s="297"/>
      <c r="N885" s="297"/>
      <c r="O885" s="297"/>
      <c r="P885" s="297"/>
      <c r="Q885" s="297"/>
      <c r="R885" s="297"/>
      <c r="S885" s="297"/>
      <c r="T885" s="297"/>
      <c r="U885" s="297"/>
      <c r="V885" s="297"/>
      <c r="W885" s="297"/>
      <c r="X885" s="297"/>
      <c r="Y885" s="297"/>
      <c r="Z885" s="297"/>
    </row>
    <row r="886" spans="1:26" ht="15.75" customHeight="1">
      <c r="A886" s="297"/>
      <c r="B886" s="297"/>
      <c r="C886" s="297"/>
      <c r="D886" s="297"/>
      <c r="E886" s="297"/>
      <c r="F886" s="297"/>
      <c r="G886" s="297"/>
      <c r="H886" s="297"/>
      <c r="I886" s="297"/>
      <c r="J886" s="297"/>
      <c r="K886" s="297"/>
      <c r="L886" s="297"/>
      <c r="M886" s="297"/>
      <c r="N886" s="297"/>
      <c r="O886" s="297"/>
      <c r="P886" s="297"/>
      <c r="Q886" s="297"/>
      <c r="R886" s="297"/>
      <c r="S886" s="297"/>
      <c r="T886" s="297"/>
      <c r="U886" s="297"/>
      <c r="V886" s="297"/>
      <c r="W886" s="297"/>
      <c r="X886" s="297"/>
      <c r="Y886" s="297"/>
      <c r="Z886" s="297"/>
    </row>
    <row r="887" spans="1:26" ht="15.75" customHeight="1">
      <c r="A887" s="297"/>
      <c r="B887" s="297"/>
      <c r="C887" s="297"/>
      <c r="D887" s="297"/>
      <c r="E887" s="297"/>
      <c r="F887" s="297"/>
      <c r="G887" s="297"/>
      <c r="H887" s="297"/>
      <c r="I887" s="297"/>
      <c r="J887" s="297"/>
      <c r="K887" s="297"/>
      <c r="L887" s="297"/>
      <c r="M887" s="297"/>
      <c r="N887" s="297"/>
      <c r="O887" s="297"/>
      <c r="P887" s="297"/>
      <c r="Q887" s="297"/>
      <c r="R887" s="297"/>
      <c r="S887" s="297"/>
      <c r="T887" s="297"/>
      <c r="U887" s="297"/>
      <c r="V887" s="297"/>
      <c r="W887" s="297"/>
      <c r="X887" s="297"/>
      <c r="Y887" s="297"/>
      <c r="Z887" s="297"/>
    </row>
    <row r="888" spans="1:26" ht="15.75" customHeight="1">
      <c r="A888" s="297"/>
      <c r="B888" s="297"/>
      <c r="C888" s="297"/>
      <c r="D888" s="297"/>
      <c r="E888" s="297"/>
      <c r="F888" s="297"/>
      <c r="G888" s="297"/>
      <c r="H888" s="297"/>
      <c r="I888" s="297"/>
      <c r="J888" s="297"/>
      <c r="K888" s="297"/>
      <c r="L888" s="297"/>
      <c r="M888" s="297"/>
      <c r="N888" s="297"/>
      <c r="O888" s="297"/>
      <c r="P888" s="297"/>
      <c r="Q888" s="297"/>
      <c r="R888" s="297"/>
      <c r="S888" s="297"/>
      <c r="T888" s="297"/>
      <c r="U888" s="297"/>
      <c r="V888" s="297"/>
      <c r="W888" s="297"/>
      <c r="X888" s="297"/>
      <c r="Y888" s="297"/>
      <c r="Z888" s="297"/>
    </row>
    <row r="889" spans="1:26" ht="15.75" customHeight="1">
      <c r="A889" s="297"/>
      <c r="B889" s="297"/>
      <c r="C889" s="297"/>
      <c r="D889" s="297"/>
      <c r="E889" s="297"/>
      <c r="F889" s="297"/>
      <c r="G889" s="297"/>
      <c r="H889" s="297"/>
      <c r="I889" s="297"/>
      <c r="J889" s="297"/>
      <c r="K889" s="297"/>
      <c r="L889" s="297"/>
      <c r="M889" s="297"/>
      <c r="N889" s="297"/>
      <c r="O889" s="297"/>
      <c r="P889" s="297"/>
      <c r="Q889" s="297"/>
      <c r="R889" s="297"/>
      <c r="S889" s="297"/>
      <c r="T889" s="297"/>
      <c r="U889" s="297"/>
      <c r="V889" s="297"/>
      <c r="W889" s="297"/>
      <c r="X889" s="297"/>
      <c r="Y889" s="297"/>
      <c r="Z889" s="297"/>
    </row>
    <row r="890" spans="1:26" ht="15.75" customHeight="1">
      <c r="A890" s="297"/>
      <c r="B890" s="297"/>
      <c r="C890" s="297"/>
      <c r="D890" s="297"/>
      <c r="E890" s="297"/>
      <c r="F890" s="297"/>
      <c r="G890" s="297"/>
      <c r="H890" s="297"/>
      <c r="I890" s="297"/>
      <c r="J890" s="297"/>
      <c r="K890" s="297"/>
      <c r="L890" s="297"/>
      <c r="M890" s="297"/>
      <c r="N890" s="297"/>
      <c r="O890" s="297"/>
      <c r="P890" s="297"/>
      <c r="Q890" s="297"/>
      <c r="R890" s="297"/>
      <c r="S890" s="297"/>
      <c r="T890" s="297"/>
      <c r="U890" s="297"/>
      <c r="V890" s="297"/>
      <c r="W890" s="297"/>
      <c r="X890" s="297"/>
      <c r="Y890" s="297"/>
      <c r="Z890" s="297"/>
    </row>
    <row r="891" spans="1:26" ht="15.75" customHeight="1">
      <c r="A891" s="297"/>
      <c r="B891" s="297"/>
      <c r="C891" s="297"/>
      <c r="D891" s="297"/>
      <c r="E891" s="297"/>
      <c r="F891" s="297"/>
      <c r="G891" s="297"/>
      <c r="H891" s="297"/>
      <c r="I891" s="297"/>
      <c r="J891" s="297"/>
      <c r="K891" s="297"/>
      <c r="L891" s="297"/>
      <c r="M891" s="297"/>
      <c r="N891" s="297"/>
      <c r="O891" s="297"/>
      <c r="P891" s="297"/>
      <c r="Q891" s="297"/>
      <c r="R891" s="297"/>
      <c r="S891" s="297"/>
      <c r="T891" s="297"/>
      <c r="U891" s="297"/>
      <c r="V891" s="297"/>
      <c r="W891" s="297"/>
      <c r="X891" s="297"/>
      <c r="Y891" s="297"/>
      <c r="Z891" s="297"/>
    </row>
    <row r="892" spans="1:26" ht="15.75" customHeight="1">
      <c r="A892" s="297"/>
      <c r="B892" s="297"/>
      <c r="C892" s="297"/>
      <c r="D892" s="297"/>
      <c r="E892" s="297"/>
      <c r="F892" s="297"/>
      <c r="G892" s="297"/>
      <c r="H892" s="297"/>
      <c r="I892" s="297"/>
      <c r="J892" s="297"/>
      <c r="K892" s="297"/>
      <c r="L892" s="297"/>
      <c r="M892" s="297"/>
      <c r="N892" s="297"/>
      <c r="O892" s="297"/>
      <c r="P892" s="297"/>
      <c r="Q892" s="297"/>
      <c r="R892" s="297"/>
      <c r="S892" s="297"/>
      <c r="T892" s="297"/>
      <c r="U892" s="297"/>
      <c r="V892" s="297"/>
      <c r="W892" s="297"/>
      <c r="X892" s="297"/>
      <c r="Y892" s="297"/>
      <c r="Z892" s="297"/>
    </row>
    <row r="893" spans="1:26" ht="15.75" customHeight="1">
      <c r="A893" s="297"/>
      <c r="B893" s="297"/>
      <c r="C893" s="297"/>
      <c r="D893" s="297"/>
      <c r="E893" s="297"/>
      <c r="F893" s="297"/>
      <c r="G893" s="297"/>
      <c r="H893" s="297"/>
      <c r="I893" s="297"/>
      <c r="J893" s="297"/>
      <c r="K893" s="297"/>
      <c r="L893" s="297"/>
      <c r="M893" s="297"/>
      <c r="N893" s="297"/>
      <c r="O893" s="297"/>
      <c r="P893" s="297"/>
      <c r="Q893" s="297"/>
      <c r="R893" s="297"/>
      <c r="S893" s="297"/>
      <c r="T893" s="297"/>
      <c r="U893" s="297"/>
      <c r="V893" s="297"/>
      <c r="W893" s="297"/>
      <c r="X893" s="297"/>
      <c r="Y893" s="297"/>
      <c r="Z893" s="297"/>
    </row>
    <row r="894" spans="1:26" ht="15.75" customHeight="1">
      <c r="A894" s="297"/>
      <c r="B894" s="297"/>
      <c r="C894" s="297"/>
      <c r="D894" s="297"/>
      <c r="E894" s="297"/>
      <c r="F894" s="297"/>
      <c r="G894" s="297"/>
      <c r="H894" s="297"/>
      <c r="I894" s="297"/>
      <c r="J894" s="297"/>
      <c r="K894" s="297"/>
      <c r="L894" s="297"/>
      <c r="M894" s="297"/>
      <c r="N894" s="297"/>
      <c r="O894" s="297"/>
      <c r="P894" s="297"/>
      <c r="Q894" s="297"/>
      <c r="R894" s="297"/>
      <c r="S894" s="297"/>
      <c r="T894" s="297"/>
      <c r="U894" s="297"/>
      <c r="V894" s="297"/>
      <c r="W894" s="297"/>
      <c r="X894" s="297"/>
      <c r="Y894" s="297"/>
      <c r="Z894" s="297"/>
    </row>
    <row r="895" spans="1:26" ht="15.75" customHeight="1">
      <c r="A895" s="297"/>
      <c r="B895" s="297"/>
      <c r="C895" s="297"/>
      <c r="D895" s="297"/>
      <c r="E895" s="297"/>
      <c r="F895" s="297"/>
      <c r="G895" s="297"/>
      <c r="H895" s="297"/>
      <c r="I895" s="297"/>
      <c r="J895" s="297"/>
      <c r="K895" s="297"/>
      <c r="L895" s="297"/>
      <c r="M895" s="297"/>
      <c r="N895" s="297"/>
      <c r="O895" s="297"/>
      <c r="P895" s="297"/>
      <c r="Q895" s="297"/>
      <c r="R895" s="297"/>
      <c r="S895" s="297"/>
      <c r="T895" s="297"/>
      <c r="U895" s="297"/>
      <c r="V895" s="297"/>
      <c r="W895" s="297"/>
      <c r="X895" s="297"/>
      <c r="Y895" s="297"/>
      <c r="Z895" s="297"/>
    </row>
    <row r="896" spans="1:26" ht="15.75" customHeight="1">
      <c r="A896" s="297"/>
      <c r="B896" s="297"/>
      <c r="C896" s="297"/>
      <c r="D896" s="297"/>
      <c r="E896" s="297"/>
      <c r="F896" s="297"/>
      <c r="G896" s="297"/>
      <c r="H896" s="297"/>
      <c r="I896" s="297"/>
      <c r="J896" s="297"/>
      <c r="K896" s="297"/>
      <c r="L896" s="297"/>
      <c r="M896" s="297"/>
      <c r="N896" s="297"/>
      <c r="O896" s="297"/>
      <c r="P896" s="297"/>
      <c r="Q896" s="297"/>
      <c r="R896" s="297"/>
      <c r="S896" s="297"/>
      <c r="T896" s="297"/>
      <c r="U896" s="297"/>
      <c r="V896" s="297"/>
      <c r="W896" s="297"/>
      <c r="X896" s="297"/>
      <c r="Y896" s="297"/>
      <c r="Z896" s="297"/>
    </row>
    <row r="897" spans="1:26" ht="15.75" customHeight="1">
      <c r="A897" s="297"/>
      <c r="B897" s="297"/>
      <c r="C897" s="297"/>
      <c r="D897" s="297"/>
      <c r="E897" s="297"/>
      <c r="F897" s="297"/>
      <c r="G897" s="297"/>
      <c r="H897" s="297"/>
      <c r="I897" s="297"/>
      <c r="J897" s="297"/>
      <c r="K897" s="297"/>
      <c r="L897" s="297"/>
      <c r="M897" s="297"/>
      <c r="N897" s="297"/>
      <c r="O897" s="297"/>
      <c r="P897" s="297"/>
      <c r="Q897" s="297"/>
      <c r="R897" s="297"/>
      <c r="S897" s="297"/>
      <c r="T897" s="297"/>
      <c r="U897" s="297"/>
      <c r="V897" s="297"/>
      <c r="W897" s="297"/>
      <c r="X897" s="297"/>
      <c r="Y897" s="297"/>
      <c r="Z897" s="297"/>
    </row>
    <row r="898" spans="1:26" ht="15.75" customHeight="1">
      <c r="A898" s="297"/>
      <c r="B898" s="297"/>
      <c r="C898" s="297"/>
      <c r="D898" s="297"/>
      <c r="E898" s="297"/>
      <c r="F898" s="297"/>
      <c r="G898" s="297"/>
      <c r="H898" s="297"/>
      <c r="I898" s="297"/>
      <c r="J898" s="297"/>
      <c r="K898" s="297"/>
      <c r="L898" s="297"/>
      <c r="M898" s="297"/>
      <c r="N898" s="297"/>
      <c r="O898" s="297"/>
      <c r="P898" s="297"/>
      <c r="Q898" s="297"/>
      <c r="R898" s="297"/>
      <c r="S898" s="297"/>
      <c r="T898" s="297"/>
      <c r="U898" s="297"/>
      <c r="V898" s="297"/>
      <c r="W898" s="297"/>
      <c r="X898" s="297"/>
      <c r="Y898" s="297"/>
      <c r="Z898" s="297"/>
    </row>
    <row r="899" spans="1:26" ht="15.75" customHeight="1">
      <c r="A899" s="297"/>
      <c r="B899" s="297"/>
      <c r="C899" s="297"/>
      <c r="D899" s="297"/>
      <c r="E899" s="297"/>
      <c r="F899" s="297"/>
      <c r="G899" s="297"/>
      <c r="H899" s="297"/>
      <c r="I899" s="297"/>
      <c r="J899" s="297"/>
      <c r="K899" s="297"/>
      <c r="L899" s="297"/>
      <c r="M899" s="297"/>
      <c r="N899" s="297"/>
      <c r="O899" s="297"/>
      <c r="P899" s="297"/>
      <c r="Q899" s="297"/>
      <c r="R899" s="297"/>
      <c r="S899" s="297"/>
      <c r="T899" s="297"/>
      <c r="U899" s="297"/>
      <c r="V899" s="297"/>
      <c r="W899" s="297"/>
      <c r="X899" s="297"/>
      <c r="Y899" s="297"/>
      <c r="Z899" s="297"/>
    </row>
    <row r="900" spans="1:26" ht="15.75" customHeight="1">
      <c r="A900" s="297"/>
      <c r="B900" s="297"/>
      <c r="C900" s="297"/>
      <c r="D900" s="297"/>
      <c r="E900" s="297"/>
      <c r="F900" s="297"/>
      <c r="G900" s="297"/>
      <c r="H900" s="297"/>
      <c r="I900" s="297"/>
      <c r="J900" s="297"/>
      <c r="K900" s="297"/>
      <c r="L900" s="297"/>
      <c r="M900" s="297"/>
      <c r="N900" s="297"/>
      <c r="O900" s="297"/>
      <c r="P900" s="297"/>
      <c r="Q900" s="297"/>
      <c r="R900" s="297"/>
      <c r="S900" s="297"/>
      <c r="T900" s="297"/>
      <c r="U900" s="297"/>
      <c r="V900" s="297"/>
      <c r="W900" s="297"/>
      <c r="X900" s="297"/>
      <c r="Y900" s="297"/>
      <c r="Z900" s="297"/>
    </row>
    <row r="901" spans="1:26" ht="15.75" customHeight="1">
      <c r="A901" s="297"/>
      <c r="B901" s="297"/>
      <c r="C901" s="297"/>
      <c r="D901" s="297"/>
      <c r="E901" s="297"/>
      <c r="F901" s="297"/>
      <c r="G901" s="297"/>
      <c r="H901" s="297"/>
      <c r="I901" s="297"/>
      <c r="J901" s="297"/>
      <c r="K901" s="297"/>
      <c r="L901" s="297"/>
      <c r="M901" s="297"/>
      <c r="N901" s="297"/>
      <c r="O901" s="297"/>
      <c r="P901" s="297"/>
      <c r="Q901" s="297"/>
      <c r="R901" s="297"/>
      <c r="S901" s="297"/>
      <c r="T901" s="297"/>
      <c r="U901" s="297"/>
      <c r="V901" s="297"/>
      <c r="W901" s="297"/>
      <c r="X901" s="297"/>
      <c r="Y901" s="297"/>
      <c r="Z901" s="297"/>
    </row>
    <row r="902" spans="1:26" ht="15.75" customHeight="1">
      <c r="A902" s="297"/>
      <c r="B902" s="297"/>
      <c r="C902" s="297"/>
      <c r="D902" s="297"/>
      <c r="E902" s="297"/>
      <c r="F902" s="297"/>
      <c r="G902" s="297"/>
      <c r="H902" s="297"/>
      <c r="I902" s="297"/>
      <c r="J902" s="297"/>
      <c r="K902" s="297"/>
      <c r="L902" s="297"/>
      <c r="M902" s="297"/>
      <c r="N902" s="297"/>
      <c r="O902" s="297"/>
      <c r="P902" s="297"/>
      <c r="Q902" s="297"/>
      <c r="R902" s="297"/>
      <c r="S902" s="297"/>
      <c r="T902" s="297"/>
      <c r="U902" s="297"/>
      <c r="V902" s="297"/>
      <c r="W902" s="297"/>
      <c r="X902" s="297"/>
      <c r="Y902" s="297"/>
      <c r="Z902" s="297"/>
    </row>
    <row r="903" spans="1:26" ht="15.75" customHeight="1">
      <c r="A903" s="297"/>
      <c r="B903" s="297"/>
      <c r="C903" s="297"/>
      <c r="D903" s="297"/>
      <c r="E903" s="297"/>
      <c r="F903" s="297"/>
      <c r="G903" s="297"/>
      <c r="H903" s="297"/>
      <c r="I903" s="297"/>
      <c r="J903" s="297"/>
      <c r="K903" s="297"/>
      <c r="L903" s="297"/>
      <c r="M903" s="297"/>
      <c r="N903" s="297"/>
      <c r="O903" s="297"/>
      <c r="P903" s="297"/>
      <c r="Q903" s="297"/>
      <c r="R903" s="297"/>
      <c r="S903" s="297"/>
      <c r="T903" s="297"/>
      <c r="U903" s="297"/>
      <c r="V903" s="297"/>
      <c r="W903" s="297"/>
      <c r="X903" s="297"/>
      <c r="Y903" s="297"/>
      <c r="Z903" s="297"/>
    </row>
    <row r="904" spans="1:26" ht="15.75" customHeight="1">
      <c r="A904" s="297"/>
      <c r="B904" s="297"/>
      <c r="C904" s="297"/>
      <c r="D904" s="297"/>
      <c r="E904" s="297"/>
      <c r="F904" s="297"/>
      <c r="G904" s="297"/>
      <c r="H904" s="297"/>
      <c r="I904" s="297"/>
      <c r="J904" s="297"/>
      <c r="K904" s="297"/>
      <c r="L904" s="297"/>
      <c r="M904" s="297"/>
      <c r="N904" s="297"/>
      <c r="O904" s="297"/>
      <c r="P904" s="297"/>
      <c r="Q904" s="297"/>
      <c r="R904" s="297"/>
      <c r="S904" s="297"/>
      <c r="T904" s="297"/>
      <c r="U904" s="297"/>
      <c r="V904" s="297"/>
      <c r="W904" s="297"/>
      <c r="X904" s="297"/>
      <c r="Y904" s="297"/>
      <c r="Z904" s="297"/>
    </row>
    <row r="905" spans="1:26" ht="15.75" customHeight="1">
      <c r="A905" s="297"/>
      <c r="B905" s="297"/>
      <c r="C905" s="297"/>
      <c r="D905" s="297"/>
      <c r="E905" s="297"/>
      <c r="F905" s="297"/>
      <c r="G905" s="297"/>
      <c r="H905" s="297"/>
      <c r="I905" s="297"/>
      <c r="J905" s="297"/>
      <c r="K905" s="297"/>
      <c r="L905" s="297"/>
      <c r="M905" s="297"/>
      <c r="N905" s="297"/>
      <c r="O905" s="297"/>
      <c r="P905" s="297"/>
      <c r="Q905" s="297"/>
      <c r="R905" s="297"/>
      <c r="S905" s="297"/>
      <c r="T905" s="297"/>
      <c r="U905" s="297"/>
      <c r="V905" s="297"/>
      <c r="W905" s="297"/>
      <c r="X905" s="297"/>
      <c r="Y905" s="297"/>
      <c r="Z905" s="297"/>
    </row>
    <row r="906" spans="1:26" ht="15.75" customHeight="1">
      <c r="A906" s="297"/>
      <c r="B906" s="297"/>
      <c r="C906" s="297"/>
      <c r="D906" s="297"/>
      <c r="E906" s="297"/>
      <c r="F906" s="297"/>
      <c r="G906" s="297"/>
      <c r="H906" s="297"/>
      <c r="I906" s="297"/>
      <c r="J906" s="297"/>
      <c r="K906" s="297"/>
      <c r="L906" s="297"/>
      <c r="M906" s="297"/>
      <c r="N906" s="297"/>
      <c r="O906" s="297"/>
      <c r="P906" s="297"/>
      <c r="Q906" s="297"/>
      <c r="R906" s="297"/>
      <c r="S906" s="297"/>
      <c r="T906" s="297"/>
      <c r="U906" s="297"/>
      <c r="V906" s="297"/>
      <c r="W906" s="297"/>
      <c r="X906" s="297"/>
      <c r="Y906" s="297"/>
      <c r="Z906" s="297"/>
    </row>
    <row r="907" spans="1:26" ht="15.75" customHeight="1">
      <c r="A907" s="297"/>
      <c r="B907" s="297"/>
      <c r="C907" s="297"/>
      <c r="D907" s="297"/>
      <c r="E907" s="297"/>
      <c r="F907" s="297"/>
      <c r="G907" s="297"/>
      <c r="H907" s="297"/>
      <c r="I907" s="297"/>
      <c r="J907" s="297"/>
      <c r="K907" s="297"/>
      <c r="L907" s="297"/>
      <c r="M907" s="297"/>
      <c r="N907" s="297"/>
      <c r="O907" s="297"/>
      <c r="P907" s="297"/>
      <c r="Q907" s="297"/>
      <c r="R907" s="297"/>
      <c r="S907" s="297"/>
      <c r="T907" s="297"/>
      <c r="U907" s="297"/>
      <c r="V907" s="297"/>
      <c r="W907" s="297"/>
      <c r="X907" s="297"/>
      <c r="Y907" s="297"/>
      <c r="Z907" s="297"/>
    </row>
    <row r="908" spans="1:26" ht="15.75" customHeight="1">
      <c r="A908" s="297"/>
      <c r="B908" s="297"/>
      <c r="C908" s="297"/>
      <c r="D908" s="297"/>
      <c r="E908" s="297"/>
      <c r="F908" s="297"/>
      <c r="G908" s="297"/>
      <c r="H908" s="297"/>
      <c r="I908" s="297"/>
      <c r="J908" s="297"/>
      <c r="K908" s="297"/>
      <c r="L908" s="297"/>
      <c r="M908" s="297"/>
      <c r="N908" s="297"/>
      <c r="O908" s="297"/>
      <c r="P908" s="297"/>
      <c r="Q908" s="297"/>
      <c r="R908" s="297"/>
      <c r="S908" s="297"/>
      <c r="T908" s="297"/>
      <c r="U908" s="297"/>
      <c r="V908" s="297"/>
      <c r="W908" s="297"/>
      <c r="X908" s="297"/>
      <c r="Y908" s="297"/>
      <c r="Z908" s="297"/>
    </row>
    <row r="909" spans="1:26" ht="15.75" customHeight="1">
      <c r="A909" s="297"/>
      <c r="B909" s="297"/>
      <c r="C909" s="297"/>
      <c r="D909" s="297"/>
      <c r="E909" s="297"/>
      <c r="F909" s="297"/>
      <c r="G909" s="297"/>
      <c r="H909" s="297"/>
      <c r="I909" s="297"/>
      <c r="J909" s="297"/>
      <c r="K909" s="297"/>
      <c r="L909" s="297"/>
      <c r="M909" s="297"/>
      <c r="N909" s="297"/>
      <c r="O909" s="297"/>
      <c r="P909" s="297"/>
      <c r="Q909" s="297"/>
      <c r="R909" s="297"/>
      <c r="S909" s="297"/>
      <c r="T909" s="297"/>
      <c r="U909" s="297"/>
      <c r="V909" s="297"/>
      <c r="W909" s="297"/>
      <c r="X909" s="297"/>
      <c r="Y909" s="297"/>
      <c r="Z909" s="297"/>
    </row>
    <row r="910" spans="1:26" ht="15.75" customHeight="1">
      <c r="A910" s="297"/>
      <c r="B910" s="297"/>
      <c r="C910" s="297"/>
      <c r="D910" s="297"/>
      <c r="E910" s="297"/>
      <c r="F910" s="297"/>
      <c r="G910" s="297"/>
      <c r="H910" s="297"/>
      <c r="I910" s="297"/>
      <c r="J910" s="297"/>
      <c r="K910" s="297"/>
      <c r="L910" s="297"/>
      <c r="M910" s="297"/>
      <c r="N910" s="297"/>
      <c r="O910" s="297"/>
      <c r="P910" s="297"/>
      <c r="Q910" s="297"/>
      <c r="R910" s="297"/>
      <c r="S910" s="297"/>
      <c r="T910" s="297"/>
      <c r="U910" s="297"/>
      <c r="V910" s="297"/>
      <c r="W910" s="297"/>
      <c r="X910" s="297"/>
      <c r="Y910" s="297"/>
      <c r="Z910" s="297"/>
    </row>
    <row r="911" spans="1:26" ht="15.75" customHeight="1">
      <c r="A911" s="297"/>
      <c r="B911" s="297"/>
      <c r="C911" s="297"/>
      <c r="D911" s="297"/>
      <c r="E911" s="297"/>
      <c r="F911" s="297"/>
      <c r="G911" s="297"/>
      <c r="H911" s="297"/>
      <c r="I911" s="297"/>
      <c r="J911" s="297"/>
      <c r="K911" s="297"/>
      <c r="L911" s="297"/>
      <c r="M911" s="297"/>
      <c r="N911" s="297"/>
      <c r="O911" s="297"/>
      <c r="P911" s="297"/>
      <c r="Q911" s="297"/>
      <c r="R911" s="297"/>
      <c r="S911" s="297"/>
      <c r="T911" s="297"/>
      <c r="U911" s="297"/>
      <c r="V911" s="297"/>
      <c r="W911" s="297"/>
      <c r="X911" s="297"/>
      <c r="Y911" s="297"/>
      <c r="Z911" s="297"/>
    </row>
    <row r="912" spans="1:26" ht="15.75" customHeight="1">
      <c r="A912" s="297"/>
      <c r="B912" s="297"/>
      <c r="C912" s="297"/>
      <c r="D912" s="297"/>
      <c r="E912" s="297"/>
      <c r="F912" s="297"/>
      <c r="G912" s="297"/>
      <c r="H912" s="297"/>
      <c r="I912" s="297"/>
      <c r="J912" s="297"/>
      <c r="K912" s="297"/>
      <c r="L912" s="297"/>
      <c r="M912" s="297"/>
      <c r="N912" s="297"/>
      <c r="O912" s="297"/>
      <c r="P912" s="297"/>
      <c r="Q912" s="297"/>
      <c r="R912" s="297"/>
      <c r="S912" s="297"/>
      <c r="T912" s="297"/>
      <c r="U912" s="297"/>
      <c r="V912" s="297"/>
      <c r="W912" s="297"/>
      <c r="X912" s="297"/>
      <c r="Y912" s="297"/>
      <c r="Z912" s="297"/>
    </row>
    <row r="913" spans="1:26" ht="15.75" customHeight="1">
      <c r="A913" s="297"/>
      <c r="B913" s="297"/>
      <c r="C913" s="297"/>
      <c r="D913" s="297"/>
      <c r="E913" s="297"/>
      <c r="F913" s="297"/>
      <c r="G913" s="297"/>
      <c r="H913" s="297"/>
      <c r="I913" s="297"/>
      <c r="J913" s="297"/>
      <c r="K913" s="297"/>
      <c r="L913" s="297"/>
      <c r="M913" s="297"/>
      <c r="N913" s="297"/>
      <c r="O913" s="297"/>
      <c r="P913" s="297"/>
      <c r="Q913" s="297"/>
      <c r="R913" s="297"/>
      <c r="S913" s="297"/>
      <c r="T913" s="297"/>
      <c r="U913" s="297"/>
      <c r="V913" s="297"/>
      <c r="W913" s="297"/>
      <c r="X913" s="297"/>
      <c r="Y913" s="297"/>
      <c r="Z913" s="297"/>
    </row>
    <row r="914" spans="1:26" ht="15.75" customHeight="1">
      <c r="A914" s="297"/>
      <c r="B914" s="297"/>
      <c r="C914" s="297"/>
      <c r="D914" s="297"/>
      <c r="E914" s="297"/>
      <c r="F914" s="297"/>
      <c r="G914" s="297"/>
      <c r="H914" s="297"/>
      <c r="I914" s="297"/>
      <c r="J914" s="297"/>
      <c r="K914" s="297"/>
      <c r="L914" s="297"/>
      <c r="M914" s="297"/>
      <c r="N914" s="297"/>
      <c r="O914" s="297"/>
      <c r="P914" s="297"/>
      <c r="Q914" s="297"/>
      <c r="R914" s="297"/>
      <c r="S914" s="297"/>
      <c r="T914" s="297"/>
      <c r="U914" s="297"/>
      <c r="V914" s="297"/>
      <c r="W914" s="297"/>
      <c r="X914" s="297"/>
      <c r="Y914" s="297"/>
      <c r="Z914" s="297"/>
    </row>
    <row r="915" spans="1:26" ht="15.75" customHeight="1">
      <c r="A915" s="297"/>
      <c r="B915" s="297"/>
      <c r="C915" s="297"/>
      <c r="D915" s="297"/>
      <c r="E915" s="297"/>
      <c r="F915" s="297"/>
      <c r="G915" s="297"/>
      <c r="H915" s="297"/>
      <c r="I915" s="297"/>
      <c r="J915" s="297"/>
      <c r="K915" s="297"/>
      <c r="L915" s="297"/>
      <c r="M915" s="297"/>
      <c r="N915" s="297"/>
      <c r="O915" s="297"/>
      <c r="P915" s="297"/>
      <c r="Q915" s="297"/>
      <c r="R915" s="297"/>
      <c r="S915" s="297"/>
      <c r="T915" s="297"/>
      <c r="U915" s="297"/>
      <c r="V915" s="297"/>
      <c r="W915" s="297"/>
      <c r="X915" s="297"/>
      <c r="Y915" s="297"/>
      <c r="Z915" s="297"/>
    </row>
    <row r="916" spans="1:26" ht="15.75" customHeight="1">
      <c r="A916" s="297"/>
      <c r="B916" s="297"/>
      <c r="C916" s="297"/>
      <c r="D916" s="297"/>
      <c r="E916" s="297"/>
      <c r="F916" s="297"/>
      <c r="G916" s="297"/>
      <c r="H916" s="297"/>
      <c r="I916" s="297"/>
      <c r="J916" s="297"/>
      <c r="K916" s="297"/>
      <c r="L916" s="297"/>
      <c r="M916" s="297"/>
      <c r="N916" s="297"/>
      <c r="O916" s="297"/>
      <c r="P916" s="297"/>
      <c r="Q916" s="297"/>
      <c r="R916" s="297"/>
      <c r="S916" s="297"/>
      <c r="T916" s="297"/>
      <c r="U916" s="297"/>
      <c r="V916" s="297"/>
      <c r="W916" s="297"/>
      <c r="X916" s="297"/>
      <c r="Y916" s="297"/>
      <c r="Z916" s="297"/>
    </row>
    <row r="917" spans="1:26" ht="15.75" customHeight="1">
      <c r="A917" s="297"/>
      <c r="B917" s="297"/>
      <c r="C917" s="297"/>
      <c r="D917" s="297"/>
      <c r="E917" s="297"/>
      <c r="F917" s="297"/>
      <c r="G917" s="297"/>
      <c r="H917" s="297"/>
      <c r="I917" s="297"/>
      <c r="J917" s="297"/>
      <c r="K917" s="297"/>
      <c r="L917" s="297"/>
      <c r="M917" s="297"/>
      <c r="N917" s="297"/>
      <c r="O917" s="297"/>
      <c r="P917" s="297"/>
      <c r="Q917" s="297"/>
      <c r="R917" s="297"/>
      <c r="S917" s="297"/>
      <c r="T917" s="297"/>
      <c r="U917" s="297"/>
      <c r="V917" s="297"/>
      <c r="W917" s="297"/>
      <c r="X917" s="297"/>
      <c r="Y917" s="297"/>
      <c r="Z917" s="297"/>
    </row>
    <row r="918" spans="1:26" ht="15.75" customHeight="1">
      <c r="A918" s="297"/>
      <c r="B918" s="297"/>
      <c r="C918" s="297"/>
      <c r="D918" s="297"/>
      <c r="E918" s="297"/>
      <c r="F918" s="297"/>
      <c r="G918" s="297"/>
      <c r="H918" s="297"/>
      <c r="I918" s="297"/>
      <c r="J918" s="297"/>
      <c r="K918" s="297"/>
      <c r="L918" s="297"/>
      <c r="M918" s="297"/>
      <c r="N918" s="297"/>
      <c r="O918" s="297"/>
      <c r="P918" s="297"/>
      <c r="Q918" s="297"/>
      <c r="R918" s="297"/>
      <c r="S918" s="297"/>
      <c r="T918" s="297"/>
      <c r="U918" s="297"/>
      <c r="V918" s="297"/>
      <c r="W918" s="297"/>
      <c r="X918" s="297"/>
      <c r="Y918" s="297"/>
      <c r="Z918" s="297"/>
    </row>
    <row r="919" spans="1:26" ht="15.75" customHeight="1">
      <c r="A919" s="297"/>
      <c r="B919" s="297"/>
      <c r="C919" s="297"/>
      <c r="D919" s="297"/>
      <c r="E919" s="297"/>
      <c r="F919" s="297"/>
      <c r="G919" s="297"/>
      <c r="H919" s="297"/>
      <c r="I919" s="297"/>
      <c r="J919" s="297"/>
      <c r="K919" s="297"/>
      <c r="L919" s="297"/>
      <c r="M919" s="297"/>
      <c r="N919" s="297"/>
      <c r="O919" s="297"/>
      <c r="P919" s="297"/>
      <c r="Q919" s="297"/>
      <c r="R919" s="297"/>
      <c r="S919" s="297"/>
      <c r="T919" s="297"/>
      <c r="U919" s="297"/>
      <c r="V919" s="297"/>
      <c r="W919" s="297"/>
      <c r="X919" s="297"/>
      <c r="Y919" s="297"/>
      <c r="Z919" s="297"/>
    </row>
    <row r="920" spans="1:26" ht="15.75" customHeight="1">
      <c r="A920" s="297"/>
      <c r="B920" s="297"/>
      <c r="C920" s="297"/>
      <c r="D920" s="297"/>
      <c r="E920" s="297"/>
      <c r="F920" s="297"/>
      <c r="G920" s="297"/>
      <c r="H920" s="297"/>
      <c r="I920" s="297"/>
      <c r="J920" s="297"/>
      <c r="K920" s="297"/>
      <c r="L920" s="297"/>
      <c r="M920" s="297"/>
      <c r="N920" s="297"/>
      <c r="O920" s="297"/>
      <c r="P920" s="297"/>
      <c r="Q920" s="297"/>
      <c r="R920" s="297"/>
      <c r="S920" s="297"/>
      <c r="T920" s="297"/>
      <c r="U920" s="297"/>
      <c r="V920" s="297"/>
      <c r="W920" s="297"/>
      <c r="X920" s="297"/>
      <c r="Y920" s="297"/>
      <c r="Z920" s="297"/>
    </row>
    <row r="921" spans="1:26" ht="15.75" customHeight="1">
      <c r="A921" s="297"/>
      <c r="B921" s="297"/>
      <c r="C921" s="297"/>
      <c r="D921" s="297"/>
      <c r="E921" s="297"/>
      <c r="F921" s="297"/>
      <c r="G921" s="297"/>
      <c r="H921" s="297"/>
      <c r="I921" s="297"/>
      <c r="J921" s="297"/>
      <c r="K921" s="297"/>
      <c r="L921" s="297"/>
      <c r="M921" s="297"/>
      <c r="N921" s="297"/>
      <c r="O921" s="297"/>
      <c r="P921" s="297"/>
      <c r="Q921" s="297"/>
      <c r="R921" s="297"/>
      <c r="S921" s="297"/>
      <c r="T921" s="297"/>
      <c r="U921" s="297"/>
      <c r="V921" s="297"/>
      <c r="W921" s="297"/>
      <c r="X921" s="297"/>
      <c r="Y921" s="297"/>
      <c r="Z921" s="297"/>
    </row>
    <row r="922" spans="1:26" ht="15.75" customHeight="1">
      <c r="A922" s="297"/>
      <c r="B922" s="297"/>
      <c r="C922" s="297"/>
      <c r="D922" s="297"/>
      <c r="E922" s="297"/>
      <c r="F922" s="297"/>
      <c r="G922" s="297"/>
      <c r="H922" s="297"/>
      <c r="I922" s="297"/>
      <c r="J922" s="297"/>
      <c r="K922" s="297"/>
      <c r="L922" s="297"/>
      <c r="M922" s="297"/>
      <c r="N922" s="297"/>
      <c r="O922" s="297"/>
      <c r="P922" s="297"/>
      <c r="Q922" s="297"/>
      <c r="R922" s="297"/>
      <c r="S922" s="297"/>
      <c r="T922" s="297"/>
      <c r="U922" s="297"/>
      <c r="V922" s="297"/>
      <c r="W922" s="297"/>
      <c r="X922" s="297"/>
      <c r="Y922" s="297"/>
      <c r="Z922" s="297"/>
    </row>
    <row r="923" spans="1:26" ht="15.75" customHeight="1">
      <c r="A923" s="297"/>
      <c r="B923" s="297"/>
      <c r="C923" s="297"/>
      <c r="D923" s="297"/>
      <c r="E923" s="297"/>
      <c r="F923" s="297"/>
      <c r="G923" s="297"/>
      <c r="H923" s="297"/>
      <c r="I923" s="297"/>
      <c r="J923" s="297"/>
      <c r="K923" s="297"/>
      <c r="L923" s="297"/>
      <c r="M923" s="297"/>
      <c r="N923" s="297"/>
      <c r="O923" s="297"/>
      <c r="P923" s="297"/>
      <c r="Q923" s="297"/>
      <c r="R923" s="297"/>
      <c r="S923" s="297"/>
      <c r="T923" s="297"/>
      <c r="U923" s="297"/>
      <c r="V923" s="297"/>
      <c r="W923" s="297"/>
      <c r="X923" s="297"/>
      <c r="Y923" s="297"/>
      <c r="Z923" s="297"/>
    </row>
    <row r="924" spans="1:26" ht="15.75" customHeight="1">
      <c r="A924" s="297"/>
      <c r="B924" s="297"/>
      <c r="C924" s="297"/>
      <c r="D924" s="297"/>
      <c r="E924" s="297"/>
      <c r="F924" s="297"/>
      <c r="G924" s="297"/>
      <c r="H924" s="297"/>
      <c r="I924" s="297"/>
      <c r="J924" s="297"/>
      <c r="K924" s="297"/>
      <c r="L924" s="297"/>
      <c r="M924" s="297"/>
      <c r="N924" s="297"/>
      <c r="O924" s="297"/>
      <c r="P924" s="297"/>
      <c r="Q924" s="297"/>
      <c r="R924" s="297"/>
      <c r="S924" s="297"/>
      <c r="T924" s="297"/>
      <c r="U924" s="297"/>
      <c r="V924" s="297"/>
      <c r="W924" s="297"/>
      <c r="X924" s="297"/>
      <c r="Y924" s="297"/>
      <c r="Z924" s="297"/>
    </row>
    <row r="925" spans="1:26" ht="15.75" customHeight="1">
      <c r="A925" s="297"/>
      <c r="B925" s="297"/>
      <c r="C925" s="297"/>
      <c r="D925" s="297"/>
      <c r="E925" s="297"/>
      <c r="F925" s="297"/>
      <c r="G925" s="297"/>
      <c r="H925" s="297"/>
      <c r="I925" s="297"/>
      <c r="J925" s="297"/>
      <c r="K925" s="297"/>
      <c r="L925" s="297"/>
      <c r="M925" s="297"/>
      <c r="N925" s="297"/>
      <c r="O925" s="297"/>
      <c r="P925" s="297"/>
      <c r="Q925" s="297"/>
      <c r="R925" s="297"/>
      <c r="S925" s="297"/>
      <c r="T925" s="297"/>
      <c r="U925" s="297"/>
      <c r="V925" s="297"/>
      <c r="W925" s="297"/>
      <c r="X925" s="297"/>
      <c r="Y925" s="297"/>
      <c r="Z925" s="297"/>
    </row>
    <row r="926" spans="1:26" ht="15.75" customHeight="1">
      <c r="A926" s="297"/>
      <c r="B926" s="297"/>
      <c r="C926" s="297"/>
      <c r="D926" s="297"/>
      <c r="E926" s="297"/>
      <c r="F926" s="297"/>
      <c r="G926" s="297"/>
      <c r="H926" s="297"/>
      <c r="I926" s="297"/>
      <c r="J926" s="297"/>
      <c r="K926" s="297"/>
      <c r="L926" s="297"/>
      <c r="M926" s="297"/>
      <c r="N926" s="297"/>
      <c r="O926" s="297"/>
      <c r="P926" s="297"/>
      <c r="Q926" s="297"/>
      <c r="R926" s="297"/>
      <c r="S926" s="297"/>
      <c r="T926" s="297"/>
      <c r="U926" s="297"/>
      <c r="V926" s="297"/>
      <c r="W926" s="297"/>
      <c r="X926" s="297"/>
      <c r="Y926" s="297"/>
      <c r="Z926" s="297"/>
    </row>
    <row r="927" spans="1:26" ht="15.75" customHeight="1">
      <c r="A927" s="297"/>
      <c r="B927" s="297"/>
      <c r="C927" s="297"/>
      <c r="D927" s="297"/>
      <c r="E927" s="297"/>
      <c r="F927" s="297"/>
      <c r="G927" s="297"/>
      <c r="H927" s="297"/>
      <c r="I927" s="297"/>
      <c r="J927" s="297"/>
      <c r="K927" s="297"/>
      <c r="L927" s="297"/>
      <c r="M927" s="297"/>
      <c r="N927" s="297"/>
      <c r="O927" s="297"/>
      <c r="P927" s="297"/>
      <c r="Q927" s="297"/>
      <c r="R927" s="297"/>
      <c r="S927" s="297"/>
      <c r="T927" s="297"/>
      <c r="U927" s="297"/>
      <c r="V927" s="297"/>
      <c r="W927" s="297"/>
      <c r="X927" s="297"/>
      <c r="Y927" s="297"/>
      <c r="Z927" s="297"/>
    </row>
    <row r="928" spans="1:26" ht="15.75" customHeight="1">
      <c r="A928" s="297"/>
      <c r="B928" s="297"/>
      <c r="C928" s="297"/>
      <c r="D928" s="297"/>
      <c r="E928" s="297"/>
      <c r="F928" s="297"/>
      <c r="G928" s="297"/>
      <c r="H928" s="297"/>
      <c r="I928" s="297"/>
      <c r="J928" s="297"/>
      <c r="K928" s="297"/>
      <c r="L928" s="297"/>
      <c r="M928" s="297"/>
      <c r="N928" s="297"/>
      <c r="O928" s="297"/>
      <c r="P928" s="297"/>
      <c r="Q928" s="297"/>
      <c r="R928" s="297"/>
      <c r="S928" s="297"/>
      <c r="T928" s="297"/>
      <c r="U928" s="297"/>
      <c r="V928" s="297"/>
      <c r="W928" s="297"/>
      <c r="X928" s="297"/>
      <c r="Y928" s="297"/>
      <c r="Z928" s="297"/>
    </row>
    <row r="929" spans="1:26" ht="15.75" customHeight="1">
      <c r="A929" s="297"/>
      <c r="B929" s="297"/>
      <c r="C929" s="297"/>
      <c r="D929" s="297"/>
      <c r="E929" s="297"/>
      <c r="F929" s="297"/>
      <c r="G929" s="297"/>
      <c r="H929" s="297"/>
      <c r="I929" s="297"/>
      <c r="J929" s="297"/>
      <c r="K929" s="297"/>
      <c r="L929" s="297"/>
      <c r="M929" s="297"/>
      <c r="N929" s="297"/>
      <c r="O929" s="297"/>
      <c r="P929" s="297"/>
      <c r="Q929" s="297"/>
      <c r="R929" s="297"/>
      <c r="S929" s="297"/>
      <c r="T929" s="297"/>
      <c r="U929" s="297"/>
      <c r="V929" s="297"/>
      <c r="W929" s="297"/>
      <c r="X929" s="297"/>
      <c r="Y929" s="297"/>
      <c r="Z929" s="297"/>
    </row>
    <row r="930" spans="1:26" ht="15.75" customHeight="1">
      <c r="A930" s="297"/>
      <c r="B930" s="297"/>
      <c r="C930" s="297"/>
      <c r="D930" s="297"/>
      <c r="E930" s="297"/>
      <c r="F930" s="297"/>
      <c r="G930" s="297"/>
      <c r="H930" s="297"/>
      <c r="I930" s="297"/>
      <c r="J930" s="297"/>
      <c r="K930" s="297"/>
      <c r="L930" s="297"/>
      <c r="M930" s="297"/>
      <c r="N930" s="297"/>
      <c r="O930" s="297"/>
      <c r="P930" s="297"/>
      <c r="Q930" s="297"/>
      <c r="R930" s="297"/>
      <c r="S930" s="297"/>
      <c r="T930" s="297"/>
      <c r="U930" s="297"/>
      <c r="V930" s="297"/>
      <c r="W930" s="297"/>
      <c r="X930" s="297"/>
      <c r="Y930" s="297"/>
      <c r="Z930" s="297"/>
    </row>
    <row r="931" spans="1:26" ht="15.75" customHeight="1">
      <c r="A931" s="297"/>
      <c r="B931" s="297"/>
      <c r="C931" s="297"/>
      <c r="D931" s="297"/>
      <c r="E931" s="297"/>
      <c r="F931" s="297"/>
      <c r="G931" s="297"/>
      <c r="H931" s="297"/>
      <c r="I931" s="297"/>
      <c r="J931" s="297"/>
      <c r="K931" s="297"/>
      <c r="L931" s="297"/>
      <c r="M931" s="297"/>
      <c r="N931" s="297"/>
      <c r="O931" s="297"/>
      <c r="P931" s="297"/>
      <c r="Q931" s="297"/>
      <c r="R931" s="297"/>
      <c r="S931" s="297"/>
      <c r="T931" s="297"/>
      <c r="U931" s="297"/>
      <c r="V931" s="297"/>
      <c r="W931" s="297"/>
      <c r="X931" s="297"/>
      <c r="Y931" s="297"/>
      <c r="Z931" s="297"/>
    </row>
    <row r="932" spans="1:26" ht="15.75" customHeight="1">
      <c r="A932" s="297"/>
      <c r="B932" s="297"/>
      <c r="C932" s="297"/>
      <c r="D932" s="297"/>
      <c r="E932" s="297"/>
      <c r="F932" s="297"/>
      <c r="G932" s="297"/>
      <c r="H932" s="297"/>
      <c r="I932" s="297"/>
      <c r="J932" s="297"/>
      <c r="K932" s="297"/>
      <c r="L932" s="297"/>
      <c r="M932" s="297"/>
      <c r="N932" s="297"/>
      <c r="O932" s="297"/>
      <c r="P932" s="297"/>
      <c r="Q932" s="297"/>
      <c r="R932" s="297"/>
      <c r="S932" s="297"/>
      <c r="T932" s="297"/>
      <c r="U932" s="297"/>
      <c r="V932" s="297"/>
      <c r="W932" s="297"/>
      <c r="X932" s="297"/>
      <c r="Y932" s="297"/>
      <c r="Z932" s="297"/>
    </row>
    <row r="933" spans="1:26" ht="15.75" customHeight="1">
      <c r="A933" s="297"/>
      <c r="B933" s="297"/>
      <c r="C933" s="297"/>
      <c r="D933" s="297"/>
      <c r="E933" s="297"/>
      <c r="F933" s="297"/>
      <c r="G933" s="297"/>
      <c r="H933" s="297"/>
      <c r="I933" s="297"/>
      <c r="J933" s="297"/>
      <c r="K933" s="297"/>
      <c r="L933" s="297"/>
      <c r="M933" s="297"/>
      <c r="N933" s="297"/>
      <c r="O933" s="297"/>
      <c r="P933" s="297"/>
      <c r="Q933" s="297"/>
      <c r="R933" s="297"/>
      <c r="S933" s="297"/>
      <c r="T933" s="297"/>
      <c r="U933" s="297"/>
      <c r="V933" s="297"/>
      <c r="W933" s="297"/>
      <c r="X933" s="297"/>
      <c r="Y933" s="297"/>
      <c r="Z933" s="297"/>
    </row>
    <row r="934" spans="1:26" ht="15.75" customHeight="1">
      <c r="A934" s="297"/>
      <c r="B934" s="297"/>
      <c r="C934" s="297"/>
      <c r="D934" s="297"/>
      <c r="E934" s="297"/>
      <c r="F934" s="297"/>
      <c r="G934" s="297"/>
      <c r="H934" s="297"/>
      <c r="I934" s="297"/>
      <c r="J934" s="297"/>
      <c r="K934" s="297"/>
      <c r="L934" s="297"/>
      <c r="M934" s="297"/>
      <c r="N934" s="297"/>
      <c r="O934" s="297"/>
      <c r="P934" s="297"/>
      <c r="Q934" s="297"/>
      <c r="R934" s="297"/>
      <c r="S934" s="297"/>
      <c r="T934" s="297"/>
      <c r="U934" s="297"/>
      <c r="V934" s="297"/>
      <c r="W934" s="297"/>
      <c r="X934" s="297"/>
      <c r="Y934" s="297"/>
      <c r="Z934" s="297"/>
    </row>
    <row r="935" spans="1:26" ht="15.75" customHeight="1">
      <c r="A935" s="297"/>
      <c r="B935" s="297"/>
      <c r="C935" s="297"/>
      <c r="D935" s="297"/>
      <c r="E935" s="297"/>
      <c r="F935" s="297"/>
      <c r="G935" s="297"/>
      <c r="H935" s="297"/>
      <c r="I935" s="297"/>
      <c r="J935" s="297"/>
      <c r="K935" s="297"/>
      <c r="L935" s="297"/>
      <c r="M935" s="297"/>
      <c r="N935" s="297"/>
      <c r="O935" s="297"/>
      <c r="P935" s="297"/>
      <c r="Q935" s="297"/>
      <c r="R935" s="297"/>
      <c r="S935" s="297"/>
      <c r="T935" s="297"/>
      <c r="U935" s="297"/>
      <c r="V935" s="297"/>
      <c r="W935" s="297"/>
      <c r="X935" s="297"/>
      <c r="Y935" s="297"/>
      <c r="Z935" s="297"/>
    </row>
    <row r="936" spans="1:26" ht="15.75" customHeight="1">
      <c r="A936" s="297"/>
      <c r="B936" s="297"/>
      <c r="C936" s="297"/>
      <c r="D936" s="297"/>
      <c r="E936" s="297"/>
      <c r="F936" s="297"/>
      <c r="G936" s="297"/>
      <c r="H936" s="297"/>
      <c r="I936" s="297"/>
      <c r="J936" s="297"/>
      <c r="K936" s="297"/>
      <c r="L936" s="297"/>
      <c r="M936" s="297"/>
      <c r="N936" s="297"/>
      <c r="O936" s="297"/>
      <c r="P936" s="297"/>
      <c r="Q936" s="297"/>
      <c r="R936" s="297"/>
      <c r="S936" s="297"/>
      <c r="T936" s="297"/>
      <c r="U936" s="297"/>
      <c r="V936" s="297"/>
      <c r="W936" s="297"/>
      <c r="X936" s="297"/>
      <c r="Y936" s="297"/>
      <c r="Z936" s="297"/>
    </row>
    <row r="937" spans="1:26" ht="15.75" customHeight="1">
      <c r="A937" s="297"/>
      <c r="B937" s="297"/>
      <c r="C937" s="297"/>
      <c r="D937" s="297"/>
      <c r="E937" s="297"/>
      <c r="F937" s="297"/>
      <c r="G937" s="297"/>
      <c r="H937" s="297"/>
      <c r="I937" s="297"/>
      <c r="J937" s="297"/>
      <c r="K937" s="297"/>
      <c r="L937" s="297"/>
      <c r="M937" s="297"/>
      <c r="N937" s="297"/>
      <c r="O937" s="297"/>
      <c r="P937" s="297"/>
      <c r="Q937" s="297"/>
      <c r="R937" s="297"/>
      <c r="S937" s="297"/>
      <c r="T937" s="297"/>
      <c r="U937" s="297"/>
      <c r="V937" s="297"/>
      <c r="W937" s="297"/>
      <c r="X937" s="297"/>
      <c r="Y937" s="297"/>
      <c r="Z937" s="297"/>
    </row>
    <row r="938" spans="1:26" ht="15.75" customHeight="1">
      <c r="A938" s="297"/>
      <c r="B938" s="297"/>
      <c r="C938" s="297"/>
      <c r="D938" s="297"/>
      <c r="E938" s="297"/>
      <c r="F938" s="297"/>
      <c r="G938" s="297"/>
      <c r="H938" s="297"/>
      <c r="I938" s="297"/>
      <c r="J938" s="297"/>
      <c r="K938" s="297"/>
      <c r="L938" s="297"/>
      <c r="M938" s="297"/>
      <c r="N938" s="297"/>
      <c r="O938" s="297"/>
      <c r="P938" s="297"/>
      <c r="Q938" s="297"/>
      <c r="R938" s="297"/>
      <c r="S938" s="297"/>
      <c r="T938" s="297"/>
      <c r="U938" s="297"/>
      <c r="V938" s="297"/>
      <c r="W938" s="297"/>
      <c r="X938" s="297"/>
      <c r="Y938" s="297"/>
      <c r="Z938" s="297"/>
    </row>
    <row r="939" spans="1:26" ht="15.75" customHeight="1">
      <c r="A939" s="297"/>
      <c r="B939" s="297"/>
      <c r="C939" s="297"/>
      <c r="D939" s="297"/>
      <c r="E939" s="297"/>
      <c r="F939" s="297"/>
      <c r="G939" s="297"/>
      <c r="H939" s="297"/>
      <c r="I939" s="297"/>
      <c r="J939" s="297"/>
      <c r="K939" s="297"/>
      <c r="L939" s="297"/>
      <c r="M939" s="297"/>
      <c r="N939" s="297"/>
      <c r="O939" s="297"/>
      <c r="P939" s="297"/>
      <c r="Q939" s="297"/>
      <c r="R939" s="297"/>
      <c r="S939" s="297"/>
      <c r="T939" s="297"/>
      <c r="U939" s="297"/>
      <c r="V939" s="297"/>
      <c r="W939" s="297"/>
      <c r="X939" s="297"/>
      <c r="Y939" s="297"/>
      <c r="Z939" s="297"/>
    </row>
    <row r="940" spans="1:26" ht="15.75" customHeight="1">
      <c r="A940" s="297"/>
      <c r="B940" s="297"/>
      <c r="C940" s="297"/>
      <c r="D940" s="297"/>
      <c r="E940" s="297"/>
      <c r="F940" s="297"/>
      <c r="G940" s="297"/>
      <c r="H940" s="297"/>
      <c r="I940" s="297"/>
      <c r="J940" s="297"/>
      <c r="K940" s="297"/>
      <c r="L940" s="297"/>
      <c r="M940" s="297"/>
      <c r="N940" s="297"/>
      <c r="O940" s="297"/>
      <c r="P940" s="297"/>
      <c r="Q940" s="297"/>
      <c r="R940" s="297"/>
      <c r="S940" s="297"/>
      <c r="T940" s="297"/>
      <c r="U940" s="297"/>
      <c r="V940" s="297"/>
      <c r="W940" s="297"/>
      <c r="X940" s="297"/>
      <c r="Y940" s="297"/>
      <c r="Z940" s="297"/>
    </row>
    <row r="941" spans="1:26" ht="15.75" customHeight="1">
      <c r="A941" s="297"/>
      <c r="B941" s="297"/>
      <c r="C941" s="297"/>
      <c r="D941" s="297"/>
      <c r="E941" s="297"/>
      <c r="F941" s="297"/>
      <c r="G941" s="297"/>
      <c r="H941" s="297"/>
      <c r="I941" s="297"/>
      <c r="J941" s="297"/>
      <c r="K941" s="297"/>
      <c r="L941" s="297"/>
      <c r="M941" s="297"/>
      <c r="N941" s="297"/>
      <c r="O941" s="297"/>
      <c r="P941" s="297"/>
      <c r="Q941" s="297"/>
      <c r="R941" s="297"/>
      <c r="S941" s="297"/>
      <c r="T941" s="297"/>
      <c r="U941" s="297"/>
      <c r="V941" s="297"/>
      <c r="W941" s="297"/>
      <c r="X941" s="297"/>
      <c r="Y941" s="297"/>
      <c r="Z941" s="297"/>
    </row>
    <row r="942" spans="1:26" ht="15.75" customHeight="1">
      <c r="A942" s="297"/>
      <c r="B942" s="297"/>
      <c r="C942" s="297"/>
      <c r="D942" s="297"/>
      <c r="E942" s="297"/>
      <c r="F942" s="297"/>
      <c r="G942" s="297"/>
      <c r="H942" s="297"/>
      <c r="I942" s="297"/>
      <c r="J942" s="297"/>
      <c r="K942" s="297"/>
      <c r="L942" s="297"/>
      <c r="M942" s="297"/>
      <c r="N942" s="297"/>
      <c r="O942" s="297"/>
      <c r="P942" s="297"/>
      <c r="Q942" s="297"/>
      <c r="R942" s="297"/>
      <c r="S942" s="297"/>
      <c r="T942" s="297"/>
      <c r="U942" s="297"/>
      <c r="V942" s="297"/>
      <c r="W942" s="297"/>
      <c r="X942" s="297"/>
      <c r="Y942" s="297"/>
      <c r="Z942" s="297"/>
    </row>
    <row r="943" spans="1:26" ht="15.75" customHeight="1">
      <c r="A943" s="297"/>
      <c r="B943" s="297"/>
      <c r="C943" s="297"/>
      <c r="D943" s="297"/>
      <c r="E943" s="297"/>
      <c r="F943" s="297"/>
      <c r="G943" s="297"/>
      <c r="H943" s="297"/>
      <c r="I943" s="297"/>
      <c r="J943" s="297"/>
      <c r="K943" s="297"/>
      <c r="L943" s="297"/>
      <c r="M943" s="297"/>
      <c r="N943" s="297"/>
      <c r="O943" s="297"/>
      <c r="P943" s="297"/>
      <c r="Q943" s="297"/>
      <c r="R943" s="297"/>
      <c r="S943" s="297"/>
      <c r="T943" s="297"/>
      <c r="U943" s="297"/>
      <c r="V943" s="297"/>
      <c r="W943" s="297"/>
      <c r="X943" s="297"/>
      <c r="Y943" s="297"/>
      <c r="Z943" s="297"/>
    </row>
    <row r="944" spans="1:26" ht="15.75" customHeight="1">
      <c r="A944" s="297"/>
      <c r="B944" s="297"/>
      <c r="C944" s="297"/>
      <c r="D944" s="297"/>
      <c r="E944" s="297"/>
      <c r="F944" s="297"/>
      <c r="G944" s="297"/>
      <c r="H944" s="297"/>
      <c r="I944" s="297"/>
      <c r="J944" s="297"/>
      <c r="K944" s="297"/>
      <c r="L944" s="297"/>
      <c r="M944" s="297"/>
      <c r="N944" s="297"/>
      <c r="O944" s="297"/>
      <c r="P944" s="297"/>
      <c r="Q944" s="297"/>
      <c r="R944" s="297"/>
      <c r="S944" s="297"/>
      <c r="T944" s="297"/>
      <c r="U944" s="297"/>
      <c r="V944" s="297"/>
      <c r="W944" s="297"/>
      <c r="X944" s="297"/>
      <c r="Y944" s="297"/>
      <c r="Z944" s="297"/>
    </row>
    <row r="945" spans="1:26" ht="15.75" customHeight="1">
      <c r="A945" s="297"/>
      <c r="B945" s="297"/>
      <c r="C945" s="297"/>
      <c r="D945" s="297"/>
      <c r="E945" s="297"/>
      <c r="F945" s="297"/>
      <c r="G945" s="297"/>
      <c r="H945" s="297"/>
      <c r="I945" s="297"/>
      <c r="J945" s="297"/>
      <c r="K945" s="297"/>
      <c r="L945" s="297"/>
      <c r="M945" s="297"/>
      <c r="N945" s="297"/>
      <c r="O945" s="297"/>
      <c r="P945" s="297"/>
      <c r="Q945" s="297"/>
      <c r="R945" s="297"/>
      <c r="S945" s="297"/>
      <c r="T945" s="297"/>
      <c r="U945" s="297"/>
      <c r="V945" s="297"/>
      <c r="W945" s="297"/>
      <c r="X945" s="297"/>
      <c r="Y945" s="297"/>
      <c r="Z945" s="297"/>
    </row>
    <row r="946" spans="1:26" ht="15.75" customHeight="1">
      <c r="A946" s="297"/>
      <c r="B946" s="297"/>
      <c r="C946" s="297"/>
      <c r="D946" s="297"/>
      <c r="E946" s="297"/>
      <c r="F946" s="297"/>
      <c r="G946" s="297"/>
      <c r="H946" s="297"/>
      <c r="I946" s="297"/>
      <c r="J946" s="297"/>
      <c r="K946" s="297"/>
      <c r="L946" s="297"/>
      <c r="M946" s="297"/>
      <c r="N946" s="297"/>
      <c r="O946" s="297"/>
      <c r="P946" s="297"/>
      <c r="Q946" s="297"/>
      <c r="R946" s="297"/>
      <c r="S946" s="297"/>
      <c r="T946" s="297"/>
      <c r="U946" s="297"/>
      <c r="V946" s="297"/>
      <c r="W946" s="297"/>
      <c r="X946" s="297"/>
      <c r="Y946" s="297"/>
      <c r="Z946" s="297"/>
    </row>
    <row r="947" spans="1:26" ht="15.75" customHeight="1">
      <c r="A947" s="297"/>
      <c r="B947" s="297"/>
      <c r="C947" s="297"/>
      <c r="D947" s="297"/>
      <c r="E947" s="297"/>
      <c r="F947" s="297"/>
      <c r="G947" s="297"/>
      <c r="H947" s="297"/>
      <c r="I947" s="297"/>
      <c r="J947" s="297"/>
      <c r="K947" s="297"/>
      <c r="L947" s="297"/>
      <c r="M947" s="297"/>
      <c r="N947" s="297"/>
      <c r="O947" s="297"/>
      <c r="P947" s="297"/>
      <c r="Q947" s="297"/>
      <c r="R947" s="297"/>
      <c r="S947" s="297"/>
      <c r="T947" s="297"/>
      <c r="U947" s="297"/>
      <c r="V947" s="297"/>
      <c r="W947" s="297"/>
      <c r="X947" s="297"/>
      <c r="Y947" s="297"/>
      <c r="Z947" s="297"/>
    </row>
    <row r="948" spans="1:26" ht="15.75" customHeight="1">
      <c r="A948" s="297"/>
      <c r="B948" s="297"/>
      <c r="C948" s="297"/>
      <c r="D948" s="297"/>
      <c r="E948" s="297"/>
      <c r="F948" s="297"/>
      <c r="G948" s="297"/>
      <c r="H948" s="297"/>
      <c r="I948" s="297"/>
      <c r="J948" s="297"/>
      <c r="K948" s="297"/>
      <c r="L948" s="297"/>
      <c r="M948" s="297"/>
      <c r="N948" s="297"/>
      <c r="O948" s="297"/>
      <c r="P948" s="297"/>
      <c r="Q948" s="297"/>
      <c r="R948" s="297"/>
      <c r="S948" s="297"/>
      <c r="T948" s="297"/>
      <c r="U948" s="297"/>
      <c r="V948" s="297"/>
      <c r="W948" s="297"/>
      <c r="X948" s="297"/>
      <c r="Y948" s="297"/>
      <c r="Z948" s="297"/>
    </row>
    <row r="949" spans="1:26" ht="15.75" customHeight="1">
      <c r="A949" s="297"/>
      <c r="B949" s="297"/>
      <c r="C949" s="297"/>
      <c r="D949" s="297"/>
      <c r="E949" s="297"/>
      <c r="F949" s="297"/>
      <c r="G949" s="297"/>
      <c r="H949" s="297"/>
      <c r="I949" s="297"/>
      <c r="J949" s="297"/>
      <c r="K949" s="297"/>
      <c r="L949" s="297"/>
      <c r="M949" s="297"/>
      <c r="N949" s="297"/>
      <c r="O949" s="297"/>
      <c r="P949" s="297"/>
      <c r="Q949" s="297"/>
      <c r="R949" s="297"/>
      <c r="S949" s="297"/>
      <c r="T949" s="297"/>
      <c r="U949" s="297"/>
      <c r="V949" s="297"/>
      <c r="W949" s="297"/>
      <c r="X949" s="297"/>
      <c r="Y949" s="297"/>
      <c r="Z949" s="297"/>
    </row>
    <row r="950" spans="1:26" ht="15.75" customHeight="1">
      <c r="A950" s="297"/>
      <c r="B950" s="297"/>
      <c r="C950" s="297"/>
      <c r="D950" s="297"/>
      <c r="E950" s="297"/>
      <c r="F950" s="297"/>
      <c r="G950" s="297"/>
      <c r="H950" s="297"/>
      <c r="I950" s="297"/>
      <c r="J950" s="297"/>
      <c r="K950" s="297"/>
      <c r="L950" s="297"/>
      <c r="M950" s="297"/>
      <c r="N950" s="297"/>
      <c r="O950" s="297"/>
      <c r="P950" s="297"/>
      <c r="Q950" s="297"/>
      <c r="R950" s="297"/>
      <c r="S950" s="297"/>
      <c r="T950" s="297"/>
      <c r="U950" s="297"/>
      <c r="V950" s="297"/>
      <c r="W950" s="297"/>
      <c r="X950" s="297"/>
      <c r="Y950" s="297"/>
      <c r="Z950" s="297"/>
    </row>
    <row r="951" spans="1:26" ht="15.75" customHeight="1">
      <c r="A951" s="297"/>
      <c r="B951" s="297"/>
      <c r="C951" s="297"/>
      <c r="D951" s="297"/>
      <c r="E951" s="297"/>
      <c r="F951" s="297"/>
      <c r="G951" s="297"/>
      <c r="H951" s="297"/>
      <c r="I951" s="297"/>
      <c r="J951" s="297"/>
      <c r="K951" s="297"/>
      <c r="L951" s="297"/>
      <c r="M951" s="297"/>
      <c r="N951" s="297"/>
      <c r="O951" s="297"/>
      <c r="P951" s="297"/>
      <c r="Q951" s="297"/>
      <c r="R951" s="297"/>
      <c r="S951" s="297"/>
      <c r="T951" s="297"/>
      <c r="U951" s="297"/>
      <c r="V951" s="297"/>
      <c r="W951" s="297"/>
      <c r="X951" s="297"/>
      <c r="Y951" s="297"/>
      <c r="Z951" s="297"/>
    </row>
    <row r="952" spans="1:26" ht="15.75" customHeight="1">
      <c r="A952" s="297"/>
      <c r="B952" s="297"/>
      <c r="C952" s="297"/>
      <c r="D952" s="297"/>
      <c r="E952" s="297"/>
      <c r="F952" s="297"/>
      <c r="G952" s="297"/>
      <c r="H952" s="297"/>
      <c r="I952" s="297"/>
      <c r="J952" s="297"/>
      <c r="K952" s="297"/>
      <c r="L952" s="297"/>
      <c r="M952" s="297"/>
      <c r="N952" s="297"/>
      <c r="O952" s="297"/>
      <c r="P952" s="297"/>
      <c r="Q952" s="297"/>
      <c r="R952" s="297"/>
      <c r="S952" s="297"/>
      <c r="T952" s="297"/>
      <c r="U952" s="297"/>
      <c r="V952" s="297"/>
      <c r="W952" s="297"/>
      <c r="X952" s="297"/>
      <c r="Y952" s="297"/>
      <c r="Z952" s="297"/>
    </row>
    <row r="953" spans="1:26" ht="15.75" customHeight="1">
      <c r="A953" s="297"/>
      <c r="B953" s="297"/>
      <c r="C953" s="297"/>
      <c r="D953" s="297"/>
      <c r="E953" s="297"/>
      <c r="F953" s="297"/>
      <c r="G953" s="297"/>
      <c r="H953" s="297"/>
      <c r="I953" s="297"/>
      <c r="J953" s="297"/>
      <c r="K953" s="297"/>
      <c r="L953" s="297"/>
      <c r="M953" s="297"/>
      <c r="N953" s="297"/>
      <c r="O953" s="297"/>
      <c r="P953" s="297"/>
      <c r="Q953" s="297"/>
      <c r="R953" s="297"/>
      <c r="S953" s="297"/>
      <c r="T953" s="297"/>
      <c r="U953" s="297"/>
      <c r="V953" s="297"/>
      <c r="W953" s="297"/>
      <c r="X953" s="297"/>
      <c r="Y953" s="297"/>
      <c r="Z953" s="297"/>
    </row>
    <row r="954" spans="1:26" ht="15.75" customHeight="1">
      <c r="A954" s="297"/>
      <c r="B954" s="297"/>
      <c r="C954" s="297"/>
      <c r="D954" s="297"/>
      <c r="E954" s="297"/>
      <c r="F954" s="297"/>
      <c r="G954" s="297"/>
      <c r="H954" s="297"/>
      <c r="I954" s="297"/>
      <c r="J954" s="297"/>
      <c r="K954" s="297"/>
      <c r="L954" s="297"/>
      <c r="M954" s="297"/>
      <c r="N954" s="297"/>
      <c r="O954" s="297"/>
      <c r="P954" s="297"/>
      <c r="Q954" s="297"/>
      <c r="R954" s="297"/>
      <c r="S954" s="297"/>
      <c r="T954" s="297"/>
      <c r="U954" s="297"/>
      <c r="V954" s="297"/>
      <c r="W954" s="297"/>
      <c r="X954" s="297"/>
      <c r="Y954" s="297"/>
      <c r="Z954" s="297"/>
    </row>
    <row r="955" spans="1:26" ht="15.75" customHeight="1">
      <c r="A955" s="297"/>
      <c r="B955" s="297"/>
      <c r="C955" s="297"/>
      <c r="D955" s="297"/>
      <c r="E955" s="297"/>
      <c r="F955" s="297"/>
      <c r="G955" s="297"/>
      <c r="H955" s="297"/>
      <c r="I955" s="297"/>
      <c r="J955" s="297"/>
      <c r="K955" s="297"/>
      <c r="L955" s="297"/>
      <c r="M955" s="297"/>
      <c r="N955" s="297"/>
      <c r="O955" s="297"/>
      <c r="P955" s="297"/>
      <c r="Q955" s="297"/>
      <c r="R955" s="297"/>
      <c r="S955" s="297"/>
      <c r="T955" s="297"/>
      <c r="U955" s="297"/>
      <c r="V955" s="297"/>
      <c r="W955" s="297"/>
      <c r="X955" s="297"/>
      <c r="Y955" s="297"/>
      <c r="Z955" s="297"/>
    </row>
    <row r="956" spans="1:26" ht="15.75" customHeight="1">
      <c r="A956" s="297"/>
      <c r="B956" s="297"/>
      <c r="C956" s="297"/>
      <c r="D956" s="297"/>
      <c r="E956" s="297"/>
      <c r="F956" s="297"/>
      <c r="G956" s="297"/>
      <c r="H956" s="297"/>
      <c r="I956" s="297"/>
      <c r="J956" s="297"/>
      <c r="K956" s="297"/>
      <c r="L956" s="297"/>
      <c r="M956" s="297"/>
      <c r="N956" s="297"/>
      <c r="O956" s="297"/>
      <c r="P956" s="297"/>
      <c r="Q956" s="297"/>
      <c r="R956" s="297"/>
      <c r="S956" s="297"/>
      <c r="T956" s="297"/>
      <c r="U956" s="297"/>
      <c r="V956" s="297"/>
      <c r="W956" s="297"/>
      <c r="X956" s="297"/>
      <c r="Y956" s="297"/>
      <c r="Z956" s="297"/>
    </row>
    <row r="957" spans="1:26" ht="15.75" customHeight="1">
      <c r="A957" s="297"/>
      <c r="B957" s="297"/>
      <c r="C957" s="297"/>
      <c r="D957" s="297"/>
      <c r="E957" s="297"/>
      <c r="F957" s="297"/>
      <c r="G957" s="297"/>
      <c r="H957" s="297"/>
      <c r="I957" s="297"/>
      <c r="J957" s="297"/>
      <c r="K957" s="297"/>
      <c r="L957" s="297"/>
      <c r="M957" s="297"/>
      <c r="N957" s="297"/>
      <c r="O957" s="297"/>
      <c r="P957" s="297"/>
      <c r="Q957" s="297"/>
      <c r="R957" s="297"/>
      <c r="S957" s="297"/>
      <c r="T957" s="297"/>
      <c r="U957" s="297"/>
      <c r="V957" s="297"/>
      <c r="W957" s="297"/>
      <c r="X957" s="297"/>
      <c r="Y957" s="297"/>
      <c r="Z957" s="297"/>
    </row>
    <row r="958" spans="1:26" ht="15.75" customHeight="1">
      <c r="A958" s="297"/>
      <c r="B958" s="297"/>
      <c r="C958" s="297"/>
      <c r="D958" s="297"/>
      <c r="E958" s="297"/>
      <c r="F958" s="297"/>
      <c r="G958" s="297"/>
      <c r="H958" s="297"/>
      <c r="I958" s="297"/>
      <c r="J958" s="297"/>
      <c r="K958" s="297"/>
      <c r="L958" s="297"/>
      <c r="M958" s="297"/>
      <c r="N958" s="297"/>
      <c r="O958" s="297"/>
      <c r="P958" s="297"/>
      <c r="Q958" s="297"/>
      <c r="R958" s="297"/>
      <c r="S958" s="297"/>
      <c r="T958" s="297"/>
      <c r="U958" s="297"/>
      <c r="V958" s="297"/>
      <c r="W958" s="297"/>
      <c r="X958" s="297"/>
      <c r="Y958" s="297"/>
      <c r="Z958" s="297"/>
    </row>
    <row r="959" spans="1:26" ht="15.75" customHeight="1">
      <c r="A959" s="297"/>
      <c r="B959" s="297"/>
      <c r="C959" s="297"/>
      <c r="D959" s="297"/>
      <c r="E959" s="297"/>
      <c r="F959" s="297"/>
      <c r="G959" s="297"/>
      <c r="H959" s="297"/>
      <c r="I959" s="297"/>
      <c r="J959" s="297"/>
      <c r="K959" s="297"/>
      <c r="L959" s="297"/>
      <c r="M959" s="297"/>
      <c r="N959" s="297"/>
      <c r="O959" s="297"/>
      <c r="P959" s="297"/>
      <c r="Q959" s="297"/>
      <c r="R959" s="297"/>
      <c r="S959" s="297"/>
      <c r="T959" s="297"/>
      <c r="U959" s="297"/>
      <c r="V959" s="297"/>
      <c r="W959" s="297"/>
      <c r="X959" s="297"/>
      <c r="Y959" s="297"/>
      <c r="Z959" s="297"/>
    </row>
    <row r="960" spans="1:26" ht="15.75" customHeight="1">
      <c r="A960" s="297"/>
      <c r="B960" s="297"/>
      <c r="C960" s="297"/>
      <c r="D960" s="297"/>
      <c r="E960" s="297"/>
      <c r="F960" s="297"/>
      <c r="G960" s="297"/>
      <c r="H960" s="297"/>
      <c r="I960" s="297"/>
      <c r="J960" s="297"/>
      <c r="K960" s="297"/>
      <c r="L960" s="297"/>
      <c r="M960" s="297"/>
      <c r="N960" s="297"/>
      <c r="O960" s="297"/>
      <c r="P960" s="297"/>
      <c r="Q960" s="297"/>
      <c r="R960" s="297"/>
      <c r="S960" s="297"/>
      <c r="T960" s="297"/>
      <c r="U960" s="297"/>
      <c r="V960" s="297"/>
      <c r="W960" s="297"/>
      <c r="X960" s="297"/>
      <c r="Y960" s="297"/>
      <c r="Z960" s="297"/>
    </row>
    <row r="961" spans="1:26" ht="15.75" customHeight="1">
      <c r="A961" s="297"/>
      <c r="B961" s="297"/>
      <c r="C961" s="297"/>
      <c r="D961" s="297"/>
      <c r="E961" s="297"/>
      <c r="F961" s="297"/>
      <c r="G961" s="297"/>
      <c r="H961" s="297"/>
      <c r="I961" s="297"/>
      <c r="J961" s="297"/>
      <c r="K961" s="297"/>
      <c r="L961" s="297"/>
      <c r="M961" s="297"/>
      <c r="N961" s="297"/>
      <c r="O961" s="297"/>
      <c r="P961" s="297"/>
      <c r="Q961" s="297"/>
      <c r="R961" s="297"/>
      <c r="S961" s="297"/>
      <c r="T961" s="297"/>
      <c r="U961" s="297"/>
      <c r="V961" s="297"/>
      <c r="W961" s="297"/>
      <c r="X961" s="297"/>
      <c r="Y961" s="297"/>
      <c r="Z961" s="297"/>
    </row>
    <row r="962" spans="1:26" ht="15.75" customHeight="1">
      <c r="A962" s="297"/>
      <c r="B962" s="297"/>
      <c r="C962" s="297"/>
      <c r="D962" s="297"/>
      <c r="E962" s="297"/>
      <c r="F962" s="297"/>
      <c r="G962" s="297"/>
      <c r="H962" s="297"/>
      <c r="I962" s="297"/>
      <c r="J962" s="297"/>
      <c r="K962" s="297"/>
      <c r="L962" s="297"/>
      <c r="M962" s="297"/>
      <c r="N962" s="297"/>
      <c r="O962" s="297"/>
      <c r="P962" s="297"/>
      <c r="Q962" s="297"/>
      <c r="R962" s="297"/>
      <c r="S962" s="297"/>
      <c r="T962" s="297"/>
      <c r="U962" s="297"/>
      <c r="V962" s="297"/>
      <c r="W962" s="297"/>
      <c r="X962" s="297"/>
      <c r="Y962" s="297"/>
      <c r="Z962" s="297"/>
    </row>
    <row r="963" spans="1:26" ht="15.75" customHeight="1">
      <c r="A963" s="297"/>
      <c r="B963" s="297"/>
      <c r="C963" s="297"/>
      <c r="D963" s="297"/>
      <c r="E963" s="297"/>
      <c r="F963" s="297"/>
      <c r="G963" s="297"/>
      <c r="H963" s="297"/>
      <c r="I963" s="297"/>
      <c r="J963" s="297"/>
      <c r="K963" s="297"/>
      <c r="L963" s="297"/>
      <c r="M963" s="297"/>
      <c r="N963" s="297"/>
      <c r="O963" s="297"/>
      <c r="P963" s="297"/>
      <c r="Q963" s="297"/>
      <c r="R963" s="297"/>
      <c r="S963" s="297"/>
      <c r="T963" s="297"/>
      <c r="U963" s="297"/>
      <c r="V963" s="297"/>
      <c r="W963" s="297"/>
      <c r="X963" s="297"/>
      <c r="Y963" s="297"/>
      <c r="Z963" s="297"/>
    </row>
    <row r="964" spans="1:26" ht="15.75" customHeight="1">
      <c r="A964" s="297"/>
      <c r="B964" s="297"/>
      <c r="C964" s="297"/>
      <c r="D964" s="297"/>
      <c r="E964" s="297"/>
      <c r="F964" s="297"/>
      <c r="G964" s="297"/>
      <c r="H964" s="297"/>
      <c r="I964" s="297"/>
      <c r="J964" s="297"/>
      <c r="K964" s="297"/>
      <c r="L964" s="297"/>
      <c r="M964" s="297"/>
      <c r="N964" s="297"/>
      <c r="O964" s="297"/>
      <c r="P964" s="297"/>
      <c r="Q964" s="297"/>
      <c r="R964" s="297"/>
      <c r="S964" s="297"/>
      <c r="T964" s="297"/>
      <c r="U964" s="297"/>
      <c r="V964" s="297"/>
      <c r="W964" s="297"/>
      <c r="X964" s="297"/>
      <c r="Y964" s="297"/>
      <c r="Z964" s="297"/>
    </row>
    <row r="965" spans="1:26" ht="15.75" customHeight="1">
      <c r="A965" s="297"/>
      <c r="B965" s="297"/>
      <c r="C965" s="297"/>
      <c r="D965" s="297"/>
      <c r="E965" s="297"/>
      <c r="F965" s="297"/>
      <c r="G965" s="297"/>
      <c r="H965" s="297"/>
      <c r="I965" s="297"/>
      <c r="J965" s="297"/>
      <c r="K965" s="297"/>
      <c r="L965" s="297"/>
      <c r="M965" s="297"/>
      <c r="N965" s="297"/>
      <c r="O965" s="297"/>
      <c r="P965" s="297"/>
      <c r="Q965" s="297"/>
      <c r="R965" s="297"/>
      <c r="S965" s="297"/>
      <c r="T965" s="297"/>
      <c r="U965" s="297"/>
      <c r="V965" s="297"/>
      <c r="W965" s="297"/>
      <c r="X965" s="297"/>
      <c r="Y965" s="297"/>
      <c r="Z965" s="297"/>
    </row>
    <row r="966" spans="1:26" ht="15.75" customHeight="1">
      <c r="A966" s="297"/>
      <c r="B966" s="297"/>
      <c r="C966" s="297"/>
      <c r="D966" s="297"/>
      <c r="E966" s="297"/>
      <c r="F966" s="297"/>
      <c r="G966" s="297"/>
      <c r="H966" s="297"/>
      <c r="I966" s="297"/>
      <c r="J966" s="297"/>
      <c r="K966" s="297"/>
      <c r="L966" s="297"/>
      <c r="M966" s="297"/>
      <c r="N966" s="297"/>
      <c r="O966" s="297"/>
      <c r="P966" s="297"/>
      <c r="Q966" s="297"/>
      <c r="R966" s="297"/>
      <c r="S966" s="297"/>
      <c r="T966" s="297"/>
      <c r="U966" s="297"/>
      <c r="V966" s="297"/>
      <c r="W966" s="297"/>
      <c r="X966" s="297"/>
      <c r="Y966" s="297"/>
      <c r="Z966" s="297"/>
    </row>
    <row r="967" spans="1:26" ht="15.75" customHeight="1">
      <c r="A967" s="297"/>
      <c r="B967" s="297"/>
      <c r="C967" s="297"/>
      <c r="D967" s="297"/>
      <c r="E967" s="297"/>
      <c r="F967" s="297"/>
      <c r="G967" s="297"/>
      <c r="H967" s="297"/>
      <c r="I967" s="297"/>
      <c r="J967" s="297"/>
      <c r="K967" s="297"/>
      <c r="L967" s="297"/>
      <c r="M967" s="297"/>
      <c r="N967" s="297"/>
      <c r="O967" s="297"/>
      <c r="P967" s="297"/>
      <c r="Q967" s="297"/>
      <c r="R967" s="297"/>
      <c r="S967" s="297"/>
      <c r="T967" s="297"/>
      <c r="U967" s="297"/>
      <c r="V967" s="297"/>
      <c r="W967" s="297"/>
      <c r="X967" s="297"/>
      <c r="Y967" s="297"/>
      <c r="Z967" s="297"/>
    </row>
    <row r="968" spans="1:26" ht="15.75" customHeight="1">
      <c r="A968" s="297"/>
      <c r="B968" s="297"/>
      <c r="C968" s="297"/>
      <c r="D968" s="297"/>
      <c r="E968" s="297"/>
      <c r="F968" s="297"/>
      <c r="G968" s="297"/>
      <c r="H968" s="297"/>
      <c r="I968" s="297"/>
      <c r="J968" s="297"/>
      <c r="K968" s="297"/>
      <c r="L968" s="297"/>
      <c r="M968" s="297"/>
      <c r="N968" s="297"/>
      <c r="O968" s="297"/>
      <c r="P968" s="297"/>
      <c r="Q968" s="297"/>
      <c r="R968" s="297"/>
      <c r="S968" s="297"/>
      <c r="T968" s="297"/>
      <c r="U968" s="297"/>
      <c r="V968" s="297"/>
      <c r="W968" s="297"/>
      <c r="X968" s="297"/>
      <c r="Y968" s="297"/>
      <c r="Z968" s="297"/>
    </row>
    <row r="969" spans="1:26" ht="15.75" customHeight="1">
      <c r="A969" s="297"/>
      <c r="B969" s="297"/>
      <c r="C969" s="297"/>
      <c r="D969" s="297"/>
      <c r="E969" s="297"/>
      <c r="F969" s="297"/>
      <c r="G969" s="297"/>
      <c r="H969" s="297"/>
      <c r="I969" s="297"/>
      <c r="J969" s="297"/>
      <c r="K969" s="297"/>
      <c r="L969" s="297"/>
      <c r="M969" s="297"/>
      <c r="N969" s="297"/>
      <c r="O969" s="297"/>
      <c r="P969" s="297"/>
      <c r="Q969" s="297"/>
      <c r="R969" s="297"/>
      <c r="S969" s="297"/>
      <c r="T969" s="297"/>
      <c r="U969" s="297"/>
      <c r="V969" s="297"/>
      <c r="W969" s="297"/>
      <c r="X969" s="297"/>
      <c r="Y969" s="297"/>
      <c r="Z969" s="297"/>
    </row>
    <row r="970" spans="1:26" ht="15.75" customHeight="1">
      <c r="A970" s="297"/>
      <c r="B970" s="297"/>
      <c r="C970" s="297"/>
      <c r="D970" s="297"/>
      <c r="E970" s="297"/>
      <c r="F970" s="297"/>
      <c r="G970" s="297"/>
      <c r="H970" s="297"/>
      <c r="I970" s="297"/>
      <c r="J970" s="297"/>
      <c r="K970" s="297"/>
      <c r="L970" s="297"/>
      <c r="M970" s="297"/>
      <c r="N970" s="297"/>
      <c r="O970" s="297"/>
      <c r="P970" s="297"/>
      <c r="Q970" s="297"/>
      <c r="R970" s="297"/>
      <c r="S970" s="297"/>
      <c r="T970" s="297"/>
      <c r="U970" s="297"/>
      <c r="V970" s="297"/>
      <c r="W970" s="297"/>
      <c r="X970" s="297"/>
      <c r="Y970" s="297"/>
      <c r="Z970" s="297"/>
    </row>
    <row r="971" spans="1:26" ht="15.75" customHeight="1">
      <c r="A971" s="297"/>
      <c r="B971" s="297"/>
      <c r="C971" s="297"/>
      <c r="D971" s="297"/>
      <c r="E971" s="297"/>
      <c r="F971" s="297"/>
      <c r="G971" s="297"/>
      <c r="H971" s="297"/>
      <c r="I971" s="297"/>
      <c r="J971" s="297"/>
      <c r="K971" s="297"/>
      <c r="L971" s="297"/>
      <c r="M971" s="297"/>
      <c r="N971" s="297"/>
      <c r="O971" s="297"/>
      <c r="P971" s="297"/>
      <c r="Q971" s="297"/>
      <c r="R971" s="297"/>
      <c r="S971" s="297"/>
      <c r="T971" s="297"/>
      <c r="U971" s="297"/>
      <c r="V971" s="297"/>
      <c r="W971" s="297"/>
      <c r="X971" s="297"/>
      <c r="Y971" s="297"/>
      <c r="Z971" s="297"/>
    </row>
    <row r="972" spans="1:26" ht="15.75" customHeight="1">
      <c r="A972" s="297"/>
      <c r="B972" s="297"/>
      <c r="C972" s="297"/>
      <c r="D972" s="297"/>
      <c r="E972" s="297"/>
      <c r="F972" s="297"/>
      <c r="G972" s="297"/>
      <c r="H972" s="297"/>
      <c r="I972" s="297"/>
      <c r="J972" s="297"/>
      <c r="K972" s="297"/>
      <c r="L972" s="297"/>
      <c r="M972" s="297"/>
      <c r="N972" s="297"/>
      <c r="O972" s="297"/>
      <c r="P972" s="297"/>
      <c r="Q972" s="297"/>
      <c r="R972" s="297"/>
      <c r="S972" s="297"/>
      <c r="T972" s="297"/>
      <c r="U972" s="297"/>
      <c r="V972" s="297"/>
      <c r="W972" s="297"/>
      <c r="X972" s="297"/>
      <c r="Y972" s="297"/>
      <c r="Z972" s="297"/>
    </row>
    <row r="973" spans="1:26" ht="15.75" customHeight="1">
      <c r="A973" s="297"/>
      <c r="B973" s="297"/>
      <c r="C973" s="297"/>
      <c r="D973" s="297"/>
      <c r="E973" s="297"/>
      <c r="F973" s="297"/>
      <c r="G973" s="297"/>
      <c r="H973" s="297"/>
      <c r="I973" s="297"/>
      <c r="J973" s="297"/>
      <c r="K973" s="297"/>
      <c r="L973" s="297"/>
      <c r="M973" s="297"/>
      <c r="N973" s="297"/>
      <c r="O973" s="297"/>
      <c r="P973" s="297"/>
      <c r="Q973" s="297"/>
      <c r="R973" s="297"/>
      <c r="S973" s="297"/>
      <c r="T973" s="297"/>
      <c r="U973" s="297"/>
      <c r="V973" s="297"/>
      <c r="W973" s="297"/>
      <c r="X973" s="297"/>
      <c r="Y973" s="297"/>
      <c r="Z973" s="297"/>
    </row>
    <row r="974" spans="1:26" ht="15.75" customHeight="1">
      <c r="A974" s="297"/>
      <c r="B974" s="297"/>
      <c r="C974" s="297"/>
      <c r="D974" s="297"/>
      <c r="E974" s="297"/>
      <c r="F974" s="297"/>
      <c r="G974" s="297"/>
      <c r="H974" s="297"/>
      <c r="I974" s="297"/>
      <c r="J974" s="297"/>
      <c r="K974" s="297"/>
      <c r="L974" s="297"/>
      <c r="M974" s="297"/>
      <c r="N974" s="297"/>
      <c r="O974" s="297"/>
      <c r="P974" s="297"/>
      <c r="Q974" s="297"/>
      <c r="R974" s="297"/>
      <c r="S974" s="297"/>
      <c r="T974" s="297"/>
      <c r="U974" s="297"/>
      <c r="V974" s="297"/>
      <c r="W974" s="297"/>
      <c r="X974" s="297"/>
      <c r="Y974" s="297"/>
      <c r="Z974" s="297"/>
    </row>
    <row r="975" spans="1:26" ht="15.75" customHeight="1">
      <c r="A975" s="297"/>
      <c r="B975" s="297"/>
      <c r="C975" s="297"/>
      <c r="D975" s="297"/>
      <c r="E975" s="297"/>
      <c r="F975" s="297"/>
      <c r="G975" s="297"/>
      <c r="H975" s="297"/>
      <c r="I975" s="297"/>
      <c r="J975" s="297"/>
      <c r="K975" s="297"/>
      <c r="L975" s="297"/>
      <c r="M975" s="297"/>
      <c r="N975" s="297"/>
      <c r="O975" s="297"/>
      <c r="P975" s="297"/>
      <c r="Q975" s="297"/>
      <c r="R975" s="297"/>
      <c r="S975" s="297"/>
      <c r="T975" s="297"/>
      <c r="U975" s="297"/>
      <c r="V975" s="297"/>
      <c r="W975" s="297"/>
      <c r="X975" s="297"/>
      <c r="Y975" s="297"/>
      <c r="Z975" s="297"/>
    </row>
    <row r="976" spans="1:26" ht="15.75" customHeight="1">
      <c r="A976" s="297"/>
      <c r="B976" s="297"/>
      <c r="C976" s="297"/>
      <c r="D976" s="297"/>
      <c r="E976" s="297"/>
      <c r="F976" s="297"/>
      <c r="G976" s="297"/>
      <c r="H976" s="297"/>
      <c r="I976" s="297"/>
      <c r="J976" s="297"/>
      <c r="K976" s="297"/>
      <c r="L976" s="297"/>
      <c r="M976" s="297"/>
      <c r="N976" s="297"/>
      <c r="O976" s="297"/>
      <c r="P976" s="297"/>
      <c r="Q976" s="297"/>
      <c r="R976" s="297"/>
      <c r="S976" s="297"/>
      <c r="T976" s="297"/>
      <c r="U976" s="297"/>
      <c r="V976" s="297"/>
      <c r="W976" s="297"/>
      <c r="X976" s="297"/>
      <c r="Y976" s="297"/>
      <c r="Z976" s="297"/>
    </row>
    <row r="977" spans="1:26" ht="15.75" customHeight="1">
      <c r="A977" s="297"/>
      <c r="B977" s="297"/>
      <c r="C977" s="297"/>
      <c r="D977" s="297"/>
      <c r="E977" s="297"/>
      <c r="F977" s="297"/>
      <c r="G977" s="297"/>
      <c r="H977" s="297"/>
      <c r="I977" s="297"/>
      <c r="J977" s="297"/>
      <c r="K977" s="297"/>
      <c r="L977" s="297"/>
      <c r="M977" s="297"/>
      <c r="N977" s="297"/>
      <c r="O977" s="297"/>
      <c r="P977" s="297"/>
      <c r="Q977" s="297"/>
      <c r="R977" s="297"/>
      <c r="S977" s="297"/>
      <c r="T977" s="297"/>
      <c r="U977" s="297"/>
      <c r="V977" s="297"/>
      <c r="W977" s="297"/>
      <c r="X977" s="297"/>
      <c r="Y977" s="297"/>
      <c r="Z977" s="297"/>
    </row>
    <row r="978" spans="1:26" ht="15.75" customHeight="1">
      <c r="A978" s="297"/>
      <c r="B978" s="297"/>
      <c r="C978" s="297"/>
      <c r="D978" s="297"/>
      <c r="E978" s="297"/>
      <c r="F978" s="297"/>
      <c r="G978" s="297"/>
      <c r="H978" s="297"/>
      <c r="I978" s="297"/>
      <c r="J978" s="297"/>
      <c r="K978" s="297"/>
      <c r="L978" s="297"/>
      <c r="M978" s="297"/>
      <c r="N978" s="297"/>
      <c r="O978" s="297"/>
      <c r="P978" s="297"/>
      <c r="Q978" s="297"/>
      <c r="R978" s="297"/>
      <c r="S978" s="297"/>
      <c r="T978" s="297"/>
      <c r="U978" s="297"/>
      <c r="V978" s="297"/>
      <c r="W978" s="297"/>
      <c r="X978" s="297"/>
      <c r="Y978" s="297"/>
      <c r="Z978" s="297"/>
    </row>
    <row r="979" spans="1:26" ht="15.75" customHeight="1">
      <c r="A979" s="297"/>
      <c r="B979" s="297"/>
      <c r="C979" s="297"/>
      <c r="D979" s="297"/>
      <c r="E979" s="297"/>
      <c r="F979" s="297"/>
      <c r="G979" s="297"/>
      <c r="H979" s="297"/>
      <c r="I979" s="297"/>
      <c r="J979" s="297"/>
      <c r="K979" s="297"/>
      <c r="L979" s="297"/>
      <c r="M979" s="297"/>
      <c r="N979" s="297"/>
      <c r="O979" s="297"/>
      <c r="P979" s="297"/>
      <c r="Q979" s="297"/>
      <c r="R979" s="297"/>
      <c r="S979" s="297"/>
      <c r="T979" s="297"/>
      <c r="U979" s="297"/>
      <c r="V979" s="297"/>
      <c r="W979" s="297"/>
      <c r="X979" s="297"/>
      <c r="Y979" s="297"/>
      <c r="Z979" s="297"/>
    </row>
    <row r="980" spans="1:26" ht="15.75" customHeight="1">
      <c r="A980" s="297"/>
      <c r="B980" s="297"/>
      <c r="C980" s="297"/>
      <c r="D980" s="297"/>
      <c r="E980" s="297"/>
      <c r="F980" s="297"/>
      <c r="G980" s="297"/>
      <c r="H980" s="297"/>
      <c r="I980" s="297"/>
      <c r="J980" s="297"/>
      <c r="K980" s="297"/>
      <c r="L980" s="297"/>
      <c r="M980" s="297"/>
      <c r="N980" s="297"/>
      <c r="O980" s="297"/>
      <c r="P980" s="297"/>
      <c r="Q980" s="297"/>
      <c r="R980" s="297"/>
      <c r="S980" s="297"/>
      <c r="T980" s="297"/>
      <c r="U980" s="297"/>
      <c r="V980" s="297"/>
      <c r="W980" s="297"/>
      <c r="X980" s="297"/>
      <c r="Y980" s="297"/>
      <c r="Z980" s="297"/>
    </row>
    <row r="981" spans="1:26" ht="15.75" customHeight="1">
      <c r="A981" s="297"/>
      <c r="B981" s="297"/>
      <c r="C981" s="297"/>
      <c r="D981" s="297"/>
      <c r="E981" s="297"/>
      <c r="F981" s="297"/>
      <c r="G981" s="297"/>
      <c r="H981" s="297"/>
      <c r="I981" s="297"/>
      <c r="J981" s="297"/>
      <c r="K981" s="297"/>
      <c r="L981" s="297"/>
      <c r="M981" s="297"/>
      <c r="N981" s="297"/>
      <c r="O981" s="297"/>
      <c r="P981" s="297"/>
      <c r="Q981" s="297"/>
      <c r="R981" s="297"/>
      <c r="S981" s="297"/>
      <c r="T981" s="297"/>
      <c r="U981" s="297"/>
      <c r="V981" s="297"/>
      <c r="W981" s="297"/>
      <c r="X981" s="297"/>
      <c r="Y981" s="297"/>
      <c r="Z981" s="297"/>
    </row>
    <row r="982" spans="1:26" ht="15.75" customHeight="1">
      <c r="A982" s="297"/>
      <c r="B982" s="297"/>
      <c r="C982" s="297"/>
      <c r="D982" s="297"/>
      <c r="E982" s="297"/>
      <c r="F982" s="297"/>
      <c r="G982" s="297"/>
      <c r="H982" s="297"/>
      <c r="I982" s="297"/>
      <c r="J982" s="297"/>
      <c r="K982" s="297"/>
      <c r="L982" s="297"/>
      <c r="M982" s="297"/>
      <c r="N982" s="297"/>
      <c r="O982" s="297"/>
      <c r="P982" s="297"/>
      <c r="Q982" s="297"/>
      <c r="R982" s="297"/>
      <c r="S982" s="297"/>
      <c r="T982" s="297"/>
      <c r="U982" s="297"/>
      <c r="V982" s="297"/>
      <c r="W982" s="297"/>
      <c r="X982" s="297"/>
      <c r="Y982" s="297"/>
      <c r="Z982" s="297"/>
    </row>
    <row r="983" spans="1:26" ht="15.75" customHeight="1">
      <c r="A983" s="297"/>
      <c r="B983" s="297"/>
      <c r="C983" s="297"/>
      <c r="D983" s="297"/>
      <c r="E983" s="297"/>
      <c r="F983" s="297"/>
      <c r="G983" s="297"/>
      <c r="H983" s="297"/>
      <c r="I983" s="297"/>
      <c r="J983" s="297"/>
      <c r="K983" s="297"/>
      <c r="L983" s="297"/>
      <c r="M983" s="297"/>
      <c r="N983" s="297"/>
      <c r="O983" s="297"/>
      <c r="P983" s="297"/>
      <c r="Q983" s="297"/>
      <c r="R983" s="297"/>
      <c r="S983" s="297"/>
      <c r="T983" s="297"/>
      <c r="U983" s="297"/>
      <c r="V983" s="297"/>
      <c r="W983" s="297"/>
      <c r="X983" s="297"/>
      <c r="Y983" s="297"/>
      <c r="Z983" s="297"/>
    </row>
    <row r="984" spans="1:26" ht="15.75" customHeight="1">
      <c r="A984" s="297"/>
      <c r="B984" s="297"/>
      <c r="C984" s="297"/>
      <c r="D984" s="297"/>
      <c r="E984" s="297"/>
      <c r="F984" s="297"/>
      <c r="G984" s="297"/>
      <c r="H984" s="297"/>
      <c r="I984" s="297"/>
      <c r="J984" s="297"/>
      <c r="K984" s="297"/>
      <c r="L984" s="297"/>
      <c r="M984" s="297"/>
      <c r="N984" s="297"/>
      <c r="O984" s="297"/>
      <c r="P984" s="297"/>
      <c r="Q984" s="297"/>
      <c r="R984" s="297"/>
      <c r="S984" s="297"/>
      <c r="T984" s="297"/>
      <c r="U984" s="297"/>
      <c r="V984" s="297"/>
      <c r="W984" s="297"/>
      <c r="X984" s="297"/>
      <c r="Y984" s="297"/>
      <c r="Z984" s="297"/>
    </row>
    <row r="985" spans="1:26" ht="15.75" customHeight="1">
      <c r="A985" s="297"/>
      <c r="B985" s="297"/>
      <c r="C985" s="297"/>
      <c r="D985" s="297"/>
      <c r="E985" s="297"/>
      <c r="F985" s="297"/>
      <c r="G985" s="297"/>
      <c r="H985" s="297"/>
      <c r="I985" s="297"/>
      <c r="J985" s="297"/>
      <c r="K985" s="297"/>
      <c r="L985" s="297"/>
      <c r="M985" s="297"/>
      <c r="N985" s="297"/>
      <c r="O985" s="297"/>
      <c r="P985" s="297"/>
      <c r="Q985" s="297"/>
      <c r="R985" s="297"/>
      <c r="S985" s="297"/>
      <c r="T985" s="297"/>
      <c r="U985" s="297"/>
      <c r="V985" s="297"/>
      <c r="W985" s="297"/>
      <c r="X985" s="297"/>
      <c r="Y985" s="297"/>
      <c r="Z985" s="297"/>
    </row>
    <row r="986" spans="1:26" ht="15.75" customHeight="1">
      <c r="A986" s="297"/>
      <c r="B986" s="297"/>
      <c r="C986" s="297"/>
      <c r="D986" s="297"/>
      <c r="E986" s="297"/>
      <c r="F986" s="297"/>
      <c r="G986" s="297"/>
      <c r="H986" s="297"/>
      <c r="I986" s="297"/>
      <c r="J986" s="297"/>
      <c r="K986" s="297"/>
      <c r="L986" s="297"/>
      <c r="M986" s="297"/>
      <c r="N986" s="297"/>
      <c r="O986" s="297"/>
      <c r="P986" s="297"/>
      <c r="Q986" s="297"/>
      <c r="R986" s="297"/>
      <c r="S986" s="297"/>
      <c r="T986" s="297"/>
      <c r="U986" s="297"/>
      <c r="V986" s="297"/>
      <c r="W986" s="297"/>
      <c r="X986" s="297"/>
      <c r="Y986" s="297"/>
      <c r="Z986" s="297"/>
    </row>
    <row r="987" spans="1:26" ht="15.75" customHeight="1">
      <c r="A987" s="297"/>
      <c r="B987" s="297"/>
      <c r="C987" s="297"/>
      <c r="D987" s="297"/>
      <c r="E987" s="297"/>
      <c r="F987" s="297"/>
      <c r="G987" s="297"/>
      <c r="H987" s="297"/>
      <c r="I987" s="297"/>
      <c r="J987" s="297"/>
      <c r="K987" s="297"/>
      <c r="L987" s="297"/>
      <c r="M987" s="297"/>
      <c r="N987" s="297"/>
      <c r="O987" s="297"/>
      <c r="P987" s="297"/>
      <c r="Q987" s="297"/>
      <c r="R987" s="297"/>
      <c r="S987" s="297"/>
      <c r="T987" s="297"/>
      <c r="U987" s="297"/>
      <c r="V987" s="297"/>
      <c r="W987" s="297"/>
      <c r="X987" s="297"/>
      <c r="Y987" s="297"/>
      <c r="Z987" s="297"/>
    </row>
    <row r="988" spans="1:26" ht="15.75" customHeight="1">
      <c r="A988" s="297"/>
      <c r="B988" s="297"/>
      <c r="C988" s="297"/>
      <c r="D988" s="297"/>
      <c r="E988" s="297"/>
      <c r="F988" s="297"/>
      <c r="G988" s="297"/>
      <c r="H988" s="297"/>
      <c r="I988" s="297"/>
      <c r="J988" s="297"/>
      <c r="K988" s="297"/>
      <c r="L988" s="297"/>
      <c r="M988" s="297"/>
      <c r="N988" s="297"/>
      <c r="O988" s="297"/>
      <c r="P988" s="297"/>
      <c r="Q988" s="297"/>
      <c r="R988" s="297"/>
      <c r="S988" s="297"/>
      <c r="T988" s="297"/>
      <c r="U988" s="297"/>
      <c r="V988" s="297"/>
      <c r="W988" s="297"/>
      <c r="X988" s="297"/>
      <c r="Y988" s="297"/>
      <c r="Z988" s="297"/>
    </row>
    <row r="989" spans="1:26" ht="15.75" customHeight="1">
      <c r="A989" s="297"/>
      <c r="B989" s="297"/>
      <c r="C989" s="297"/>
      <c r="D989" s="297"/>
      <c r="E989" s="297"/>
      <c r="F989" s="297"/>
      <c r="G989" s="297"/>
      <c r="H989" s="297"/>
      <c r="I989" s="297"/>
      <c r="J989" s="297"/>
      <c r="K989" s="297"/>
      <c r="L989" s="297"/>
      <c r="M989" s="297"/>
      <c r="N989" s="297"/>
      <c r="O989" s="297"/>
      <c r="P989" s="297"/>
      <c r="Q989" s="297"/>
      <c r="R989" s="297"/>
      <c r="S989" s="297"/>
      <c r="T989" s="297"/>
      <c r="U989" s="297"/>
      <c r="V989" s="297"/>
      <c r="W989" s="297"/>
      <c r="X989" s="297"/>
      <c r="Y989" s="297"/>
      <c r="Z989" s="297"/>
    </row>
    <row r="990" spans="1:26" ht="15.75" customHeight="1">
      <c r="A990" s="297"/>
      <c r="B990" s="297"/>
      <c r="C990" s="297"/>
      <c r="D990" s="297"/>
      <c r="E990" s="297"/>
      <c r="F990" s="297"/>
      <c r="G990" s="297"/>
      <c r="H990" s="297"/>
      <c r="I990" s="297"/>
      <c r="J990" s="297"/>
      <c r="K990" s="297"/>
      <c r="L990" s="297"/>
      <c r="M990" s="297"/>
      <c r="N990" s="297"/>
      <c r="O990" s="297"/>
      <c r="P990" s="297"/>
      <c r="Q990" s="297"/>
      <c r="R990" s="297"/>
      <c r="S990" s="297"/>
      <c r="T990" s="297"/>
      <c r="U990" s="297"/>
      <c r="V990" s="297"/>
      <c r="W990" s="297"/>
      <c r="X990" s="297"/>
      <c r="Y990" s="297"/>
      <c r="Z990" s="297"/>
    </row>
    <row r="991" spans="1:26" ht="15.75" customHeight="1">
      <c r="A991" s="297"/>
      <c r="B991" s="297"/>
      <c r="C991" s="297"/>
      <c r="D991" s="297"/>
      <c r="E991" s="297"/>
      <c r="F991" s="297"/>
      <c r="G991" s="297"/>
      <c r="H991" s="297"/>
      <c r="I991" s="297"/>
      <c r="J991" s="297"/>
      <c r="K991" s="297"/>
      <c r="L991" s="297"/>
      <c r="M991" s="297"/>
      <c r="N991" s="297"/>
      <c r="O991" s="297"/>
      <c r="P991" s="297"/>
      <c r="Q991" s="297"/>
      <c r="R991" s="297"/>
      <c r="S991" s="297"/>
      <c r="T991" s="297"/>
      <c r="U991" s="297"/>
      <c r="V991" s="297"/>
      <c r="W991" s="297"/>
      <c r="X991" s="297"/>
      <c r="Y991" s="297"/>
      <c r="Z991" s="297"/>
    </row>
    <row r="992" spans="1:26" ht="15.75" customHeight="1">
      <c r="A992" s="297"/>
      <c r="B992" s="297"/>
      <c r="C992" s="297"/>
      <c r="D992" s="297"/>
      <c r="E992" s="297"/>
      <c r="F992" s="297"/>
      <c r="G992" s="297"/>
      <c r="H992" s="297"/>
      <c r="I992" s="297"/>
      <c r="J992" s="297"/>
      <c r="K992" s="297"/>
      <c r="L992" s="297"/>
      <c r="M992" s="297"/>
      <c r="N992" s="297"/>
      <c r="O992" s="297"/>
      <c r="P992" s="297"/>
      <c r="Q992" s="297"/>
      <c r="R992" s="297"/>
      <c r="S992" s="297"/>
      <c r="T992" s="297"/>
      <c r="U992" s="297"/>
      <c r="V992" s="297"/>
      <c r="W992" s="297"/>
      <c r="X992" s="297"/>
      <c r="Y992" s="297"/>
      <c r="Z992" s="297"/>
    </row>
    <row r="993" spans="1:26" ht="15.75" customHeight="1">
      <c r="A993" s="297"/>
      <c r="B993" s="297"/>
      <c r="C993" s="297"/>
      <c r="D993" s="297"/>
      <c r="E993" s="297"/>
      <c r="F993" s="297"/>
      <c r="G993" s="297"/>
      <c r="H993" s="297"/>
      <c r="I993" s="297"/>
      <c r="J993" s="297"/>
      <c r="K993" s="297"/>
      <c r="L993" s="297"/>
      <c r="M993" s="297"/>
      <c r="N993" s="297"/>
      <c r="O993" s="297"/>
      <c r="P993" s="297"/>
      <c r="Q993" s="297"/>
      <c r="R993" s="297"/>
      <c r="S993" s="297"/>
      <c r="T993" s="297"/>
      <c r="U993" s="297"/>
      <c r="V993" s="297"/>
      <c r="W993" s="297"/>
      <c r="X993" s="297"/>
      <c r="Y993" s="297"/>
      <c r="Z993" s="297"/>
    </row>
    <row r="994" spans="1:26" ht="15.75" customHeight="1">
      <c r="A994" s="297"/>
      <c r="B994" s="297"/>
      <c r="C994" s="297"/>
      <c r="D994" s="297"/>
      <c r="E994" s="297"/>
      <c r="F994" s="297"/>
      <c r="G994" s="297"/>
      <c r="H994" s="297"/>
      <c r="I994" s="297"/>
      <c r="J994" s="297"/>
      <c r="K994" s="297"/>
      <c r="L994" s="297"/>
      <c r="M994" s="297"/>
      <c r="N994" s="297"/>
      <c r="O994" s="297"/>
      <c r="P994" s="297"/>
      <c r="Q994" s="297"/>
      <c r="R994" s="297"/>
      <c r="S994" s="297"/>
      <c r="T994" s="297"/>
      <c r="U994" s="297"/>
      <c r="V994" s="297"/>
      <c r="W994" s="297"/>
      <c r="X994" s="297"/>
      <c r="Y994" s="297"/>
      <c r="Z994" s="297"/>
    </row>
    <row r="995" spans="1:26" ht="15.75" customHeight="1">
      <c r="A995" s="297"/>
      <c r="B995" s="297"/>
      <c r="C995" s="297"/>
      <c r="D995" s="297"/>
      <c r="E995" s="297"/>
      <c r="F995" s="297"/>
      <c r="G995" s="297"/>
      <c r="H995" s="297"/>
      <c r="I995" s="297"/>
      <c r="J995" s="297"/>
      <c r="K995" s="297"/>
      <c r="L995" s="297"/>
      <c r="M995" s="297"/>
      <c r="N995" s="297"/>
      <c r="O995" s="297"/>
      <c r="P995" s="297"/>
      <c r="Q995" s="297"/>
      <c r="R995" s="297"/>
      <c r="S995" s="297"/>
      <c r="T995" s="297"/>
      <c r="U995" s="297"/>
      <c r="V995" s="297"/>
      <c r="W995" s="297"/>
      <c r="X995" s="297"/>
      <c r="Y995" s="297"/>
      <c r="Z995" s="297"/>
    </row>
    <row r="996" spans="1:26" ht="15.75" customHeight="1">
      <c r="A996" s="297"/>
      <c r="B996" s="297"/>
      <c r="C996" s="297"/>
      <c r="D996" s="297"/>
      <c r="E996" s="297"/>
      <c r="F996" s="297"/>
      <c r="G996" s="297"/>
      <c r="H996" s="297"/>
      <c r="I996" s="297"/>
      <c r="J996" s="297"/>
      <c r="K996" s="297"/>
      <c r="L996" s="297"/>
      <c r="M996" s="297"/>
      <c r="N996" s="297"/>
      <c r="O996" s="297"/>
      <c r="P996" s="297"/>
      <c r="Q996" s="297"/>
      <c r="R996" s="297"/>
      <c r="S996" s="297"/>
      <c r="T996" s="297"/>
      <c r="U996" s="297"/>
      <c r="V996" s="297"/>
      <c r="W996" s="297"/>
      <c r="X996" s="297"/>
      <c r="Y996" s="297"/>
      <c r="Z996" s="297"/>
    </row>
    <row r="997" spans="1:26" ht="15.75" customHeight="1">
      <c r="A997" s="297"/>
      <c r="B997" s="297"/>
      <c r="C997" s="297"/>
      <c r="D997" s="297"/>
      <c r="E997" s="297"/>
      <c r="F997" s="297"/>
      <c r="G997" s="297"/>
      <c r="H997" s="297"/>
      <c r="I997" s="297"/>
      <c r="J997" s="297"/>
      <c r="K997" s="297"/>
      <c r="L997" s="297"/>
      <c r="M997" s="297"/>
      <c r="N997" s="297"/>
      <c r="O997" s="297"/>
      <c r="P997" s="297"/>
      <c r="Q997" s="297"/>
      <c r="R997" s="297"/>
      <c r="S997" s="297"/>
      <c r="T997" s="297"/>
      <c r="U997" s="297"/>
      <c r="V997" s="297"/>
      <c r="W997" s="297"/>
      <c r="X997" s="297"/>
      <c r="Y997" s="297"/>
      <c r="Z997" s="297"/>
    </row>
    <row r="998" spans="1:26" ht="15.75" customHeight="1">
      <c r="A998" s="297"/>
      <c r="B998" s="297"/>
      <c r="C998" s="297"/>
      <c r="D998" s="297"/>
      <c r="E998" s="297"/>
      <c r="F998" s="297"/>
      <c r="G998" s="297"/>
      <c r="H998" s="297"/>
      <c r="I998" s="297"/>
      <c r="J998" s="297"/>
      <c r="K998" s="297"/>
      <c r="L998" s="297"/>
      <c r="M998" s="297"/>
      <c r="N998" s="297"/>
      <c r="O998" s="297"/>
      <c r="P998" s="297"/>
      <c r="Q998" s="297"/>
      <c r="R998" s="297"/>
      <c r="S998" s="297"/>
      <c r="T998" s="297"/>
      <c r="U998" s="297"/>
      <c r="V998" s="297"/>
      <c r="W998" s="297"/>
      <c r="X998" s="297"/>
      <c r="Y998" s="297"/>
      <c r="Z998" s="297"/>
    </row>
    <row r="999" spans="1:26" ht="15.75" customHeight="1">
      <c r="A999" s="297"/>
      <c r="B999" s="297"/>
      <c r="C999" s="297"/>
      <c r="D999" s="297"/>
      <c r="E999" s="297"/>
      <c r="F999" s="297"/>
      <c r="G999" s="297"/>
      <c r="H999" s="297"/>
      <c r="I999" s="297"/>
      <c r="J999" s="297"/>
      <c r="K999" s="297"/>
      <c r="L999" s="297"/>
      <c r="M999" s="297"/>
      <c r="N999" s="297"/>
      <c r="O999" s="297"/>
      <c r="P999" s="297"/>
      <c r="Q999" s="297"/>
      <c r="R999" s="297"/>
      <c r="S999" s="297"/>
      <c r="T999" s="297"/>
      <c r="U999" s="297"/>
      <c r="V999" s="297"/>
      <c r="W999" s="297"/>
      <c r="X999" s="297"/>
      <c r="Y999" s="297"/>
      <c r="Z999" s="297"/>
    </row>
    <row r="1000" spans="1:26" ht="15.75" customHeight="1">
      <c r="A1000" s="297"/>
      <c r="B1000" s="297"/>
      <c r="C1000" s="297"/>
      <c r="D1000" s="297"/>
      <c r="E1000" s="297"/>
      <c r="F1000" s="297"/>
      <c r="G1000" s="297"/>
      <c r="H1000" s="297"/>
      <c r="I1000" s="297"/>
      <c r="J1000" s="297"/>
      <c r="K1000" s="297"/>
      <c r="L1000" s="297"/>
      <c r="M1000" s="297"/>
      <c r="N1000" s="297"/>
      <c r="O1000" s="297"/>
      <c r="P1000" s="297"/>
      <c r="Q1000" s="297"/>
      <c r="R1000" s="297"/>
      <c r="S1000" s="297"/>
      <c r="T1000" s="297"/>
      <c r="U1000" s="297"/>
      <c r="V1000" s="297"/>
      <c r="W1000" s="297"/>
      <c r="X1000" s="297"/>
      <c r="Y1000" s="297"/>
      <c r="Z1000" s="297"/>
    </row>
  </sheetData>
  <mergeCells count="11">
    <mergeCell ref="H1:H2"/>
    <mergeCell ref="I1:I2"/>
    <mergeCell ref="J1:M1"/>
    <mergeCell ref="N1:P1"/>
    <mergeCell ref="A1:A2"/>
    <mergeCell ref="B1:B2"/>
    <mergeCell ref="C1:C2"/>
    <mergeCell ref="D1:D2"/>
    <mergeCell ref="E1:E2"/>
    <mergeCell ref="F1:F2"/>
    <mergeCell ref="G1:G2"/>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59765625" defaultRowHeight="15" customHeight="1"/>
  <cols>
    <col min="1" max="1" width="5.69921875" customWidth="1"/>
    <col min="2" max="2" width="13.8984375" customWidth="1"/>
    <col min="3" max="3" width="16.5" customWidth="1"/>
    <col min="4" max="4" width="6.59765625" customWidth="1"/>
    <col min="5" max="5" width="34.5" customWidth="1"/>
    <col min="6" max="6" width="6.09765625" customWidth="1"/>
    <col min="7" max="7" width="31.59765625" customWidth="1"/>
    <col min="8" max="8" width="13.69921875" customWidth="1"/>
    <col min="9" max="9" width="13.3984375" customWidth="1"/>
    <col min="10" max="10" width="9.3984375" customWidth="1"/>
    <col min="11" max="11" width="7.3984375" customWidth="1"/>
    <col min="12" max="12" width="25.19921875" customWidth="1"/>
    <col min="13" max="13" width="8.19921875" customWidth="1"/>
    <col min="14" max="15" width="53.09765625" customWidth="1"/>
    <col min="16" max="16" width="10.69921875" customWidth="1"/>
    <col min="17" max="17" width="74.09765625" customWidth="1"/>
    <col min="18" max="26" width="9.3984375" customWidth="1"/>
  </cols>
  <sheetData>
    <row r="1" spans="1:26" ht="16.5" customHeight="1">
      <c r="A1" s="807" t="s">
        <v>2288</v>
      </c>
      <c r="B1" s="809" t="s">
        <v>1</v>
      </c>
      <c r="C1" s="809" t="s">
        <v>2</v>
      </c>
      <c r="D1" s="809" t="s">
        <v>3</v>
      </c>
      <c r="E1" s="809" t="s">
        <v>3</v>
      </c>
      <c r="F1" s="809" t="s">
        <v>4</v>
      </c>
      <c r="G1" s="809" t="s">
        <v>4</v>
      </c>
      <c r="H1" s="801" t="s">
        <v>2668</v>
      </c>
      <c r="I1" s="803" t="s">
        <v>2669</v>
      </c>
      <c r="J1" s="805" t="s">
        <v>2670</v>
      </c>
      <c r="K1" s="794"/>
      <c r="L1" s="794"/>
      <c r="M1" s="806"/>
      <c r="N1" s="805" t="s">
        <v>2926</v>
      </c>
      <c r="O1" s="794"/>
      <c r="P1" s="795"/>
      <c r="Q1" s="276"/>
      <c r="R1" s="276"/>
      <c r="S1" s="276"/>
      <c r="T1" s="276"/>
      <c r="U1" s="276"/>
      <c r="V1" s="276"/>
      <c r="W1" s="276"/>
      <c r="X1" s="276"/>
      <c r="Y1" s="276"/>
      <c r="Z1" s="276"/>
    </row>
    <row r="2" spans="1:26" ht="115.5" customHeight="1">
      <c r="A2" s="822"/>
      <c r="B2" s="790"/>
      <c r="C2" s="790"/>
      <c r="D2" s="790"/>
      <c r="E2" s="790"/>
      <c r="F2" s="790"/>
      <c r="G2" s="790"/>
      <c r="H2" s="790"/>
      <c r="I2" s="824"/>
      <c r="J2" s="298" t="s">
        <v>2275</v>
      </c>
      <c r="K2" s="299" t="s">
        <v>2276</v>
      </c>
      <c r="L2" s="300" t="s">
        <v>2277</v>
      </c>
      <c r="M2" s="301" t="s">
        <v>2276</v>
      </c>
      <c r="N2" s="298" t="s">
        <v>2291</v>
      </c>
      <c r="O2" s="300" t="s">
        <v>2292</v>
      </c>
      <c r="P2" s="302" t="s">
        <v>2276</v>
      </c>
      <c r="Q2" s="265"/>
      <c r="R2" s="265"/>
      <c r="S2" s="265"/>
      <c r="T2" s="265"/>
      <c r="U2" s="265"/>
      <c r="V2" s="265"/>
      <c r="W2" s="265"/>
      <c r="X2" s="265"/>
      <c r="Y2" s="265"/>
      <c r="Z2" s="265"/>
    </row>
    <row r="3" spans="1:26" ht="99.75" customHeight="1">
      <c r="A3" s="314" t="s">
        <v>9</v>
      </c>
      <c r="B3" s="269" t="s">
        <v>10</v>
      </c>
      <c r="C3" s="269" t="s">
        <v>11</v>
      </c>
      <c r="D3" s="268" t="s">
        <v>12</v>
      </c>
      <c r="E3" s="270" t="s">
        <v>13</v>
      </c>
      <c r="F3" s="268" t="s">
        <v>48</v>
      </c>
      <c r="G3" s="270" t="s">
        <v>49</v>
      </c>
      <c r="H3" s="315"/>
      <c r="I3" s="316" t="s">
        <v>52</v>
      </c>
      <c r="J3" s="317" t="s">
        <v>53</v>
      </c>
      <c r="K3" s="362">
        <v>158550</v>
      </c>
      <c r="L3" s="270" t="s">
        <v>53</v>
      </c>
      <c r="M3" s="363">
        <v>181014</v>
      </c>
      <c r="N3" s="233" t="s">
        <v>3259</v>
      </c>
      <c r="O3" s="232" t="s">
        <v>3260</v>
      </c>
      <c r="P3" s="465"/>
      <c r="Q3" s="313"/>
      <c r="R3" s="282"/>
      <c r="S3" s="282"/>
      <c r="T3" s="282"/>
      <c r="U3" s="282"/>
      <c r="V3" s="282"/>
      <c r="W3" s="282"/>
      <c r="X3" s="282"/>
      <c r="Y3" s="282"/>
      <c r="Z3" s="282"/>
    </row>
    <row r="4" spans="1:26" ht="99.75" customHeight="1">
      <c r="A4" s="314" t="s">
        <v>2200</v>
      </c>
      <c r="B4" s="269" t="s">
        <v>2201</v>
      </c>
      <c r="C4" s="269" t="s">
        <v>2230</v>
      </c>
      <c r="D4" s="268" t="s">
        <v>2203</v>
      </c>
      <c r="E4" s="270" t="s">
        <v>2204</v>
      </c>
      <c r="F4" s="268" t="s">
        <v>2257</v>
      </c>
      <c r="G4" s="270" t="s">
        <v>2263</v>
      </c>
      <c r="H4" s="315"/>
      <c r="I4" s="316" t="s">
        <v>52</v>
      </c>
      <c r="J4" s="317" t="s">
        <v>2264</v>
      </c>
      <c r="K4" s="362">
        <v>2114848</v>
      </c>
      <c r="L4" s="270" t="s">
        <v>2264</v>
      </c>
      <c r="M4" s="363">
        <v>2376044</v>
      </c>
      <c r="N4" s="233" t="s">
        <v>3261</v>
      </c>
      <c r="O4" s="270"/>
      <c r="P4" s="465"/>
      <c r="Q4" s="313"/>
      <c r="R4" s="282"/>
      <c r="S4" s="282"/>
      <c r="T4" s="282"/>
      <c r="U4" s="282"/>
      <c r="V4" s="282"/>
      <c r="W4" s="282"/>
      <c r="X4" s="282"/>
      <c r="Y4" s="282"/>
      <c r="Z4" s="282"/>
    </row>
    <row r="5" spans="1:26" ht="99.75" customHeight="1">
      <c r="A5" s="321" t="s">
        <v>2127</v>
      </c>
      <c r="B5" s="322" t="s">
        <v>2128</v>
      </c>
      <c r="C5" s="322" t="s">
        <v>2136</v>
      </c>
      <c r="D5" s="323" t="s">
        <v>2150</v>
      </c>
      <c r="E5" s="324" t="s">
        <v>2151</v>
      </c>
      <c r="F5" s="323" t="s">
        <v>2152</v>
      </c>
      <c r="G5" s="324" t="s">
        <v>2153</v>
      </c>
      <c r="H5" s="325" t="s">
        <v>52</v>
      </c>
      <c r="I5" s="326"/>
      <c r="J5" s="327" t="s">
        <v>2168</v>
      </c>
      <c r="K5" s="439">
        <v>3012630</v>
      </c>
      <c r="L5" s="324" t="s">
        <v>2168</v>
      </c>
      <c r="M5" s="380">
        <v>3393189</v>
      </c>
      <c r="N5" s="330" t="s">
        <v>3262</v>
      </c>
      <c r="O5" s="331" t="s">
        <v>3263</v>
      </c>
      <c r="P5" s="466"/>
      <c r="Q5" s="313"/>
      <c r="R5" s="282"/>
      <c r="S5" s="282"/>
      <c r="T5" s="282"/>
      <c r="U5" s="282"/>
      <c r="V5" s="282"/>
      <c r="W5" s="282"/>
      <c r="X5" s="282"/>
      <c r="Y5" s="282"/>
      <c r="Z5" s="282"/>
    </row>
    <row r="6" spans="1:26" ht="14.4">
      <c r="A6" s="297"/>
      <c r="B6" s="297"/>
      <c r="C6" s="297"/>
      <c r="D6" s="297"/>
      <c r="E6" s="297"/>
      <c r="F6" s="297"/>
      <c r="G6" s="297"/>
      <c r="H6" s="297"/>
      <c r="I6" s="297"/>
      <c r="J6" s="297"/>
      <c r="K6" s="297"/>
      <c r="L6" s="297"/>
      <c r="M6" s="297"/>
      <c r="N6" s="297"/>
      <c r="O6" s="297"/>
      <c r="P6" s="282"/>
      <c r="Q6" s="282"/>
      <c r="R6" s="282"/>
      <c r="S6" s="282"/>
      <c r="T6" s="282"/>
      <c r="U6" s="282"/>
      <c r="V6" s="282"/>
      <c r="W6" s="282"/>
      <c r="X6" s="282"/>
      <c r="Y6" s="282"/>
      <c r="Z6" s="282"/>
    </row>
    <row r="7" spans="1:26" ht="14.4">
      <c r="A7" s="297"/>
      <c r="B7" s="297"/>
      <c r="C7" s="297"/>
      <c r="D7" s="297"/>
      <c r="E7" s="297"/>
      <c r="F7" s="297"/>
      <c r="G7" s="297"/>
      <c r="H7" s="297"/>
      <c r="I7" s="297"/>
      <c r="J7" s="297"/>
      <c r="K7" s="297"/>
      <c r="L7" s="297"/>
      <c r="M7" s="297"/>
      <c r="N7" s="297"/>
      <c r="O7" s="297"/>
      <c r="P7" s="282"/>
      <c r="Q7" s="282"/>
      <c r="R7" s="282"/>
      <c r="S7" s="282"/>
      <c r="T7" s="282"/>
      <c r="U7" s="282"/>
      <c r="V7" s="282"/>
      <c r="W7" s="282"/>
      <c r="X7" s="282"/>
      <c r="Y7" s="282"/>
      <c r="Z7" s="282"/>
    </row>
    <row r="8" spans="1:26" ht="14.4">
      <c r="A8" s="297"/>
      <c r="B8" s="297"/>
      <c r="C8" s="297"/>
      <c r="D8" s="297"/>
      <c r="E8" s="297"/>
      <c r="F8" s="297"/>
      <c r="G8" s="297"/>
      <c r="H8" s="297"/>
      <c r="I8" s="297"/>
      <c r="J8" s="297"/>
      <c r="K8" s="297"/>
      <c r="L8" s="297"/>
      <c r="M8" s="297"/>
      <c r="N8" s="297"/>
      <c r="O8" s="297"/>
      <c r="P8" s="282"/>
      <c r="Q8" s="282"/>
      <c r="R8" s="282"/>
      <c r="S8" s="282"/>
      <c r="T8" s="282"/>
      <c r="U8" s="282"/>
      <c r="V8" s="282"/>
      <c r="W8" s="282"/>
      <c r="X8" s="282"/>
      <c r="Y8" s="282"/>
      <c r="Z8" s="282"/>
    </row>
    <row r="9" spans="1:26" ht="14.4">
      <c r="A9" s="297"/>
      <c r="B9" s="297"/>
      <c r="C9" s="297"/>
      <c r="D9" s="297"/>
      <c r="E9" s="297"/>
      <c r="F9" s="297"/>
      <c r="G9" s="297"/>
      <c r="H9" s="297"/>
      <c r="I9" s="297"/>
      <c r="J9" s="297"/>
      <c r="K9" s="297"/>
      <c r="L9" s="297"/>
      <c r="M9" s="297"/>
      <c r="N9" s="297"/>
      <c r="O9" s="297"/>
      <c r="P9" s="282"/>
      <c r="Q9" s="282"/>
      <c r="R9" s="282"/>
      <c r="S9" s="282"/>
      <c r="T9" s="282"/>
      <c r="U9" s="282"/>
      <c r="V9" s="282"/>
      <c r="W9" s="282"/>
      <c r="X9" s="282"/>
      <c r="Y9" s="282"/>
      <c r="Z9" s="282"/>
    </row>
    <row r="10" spans="1:26" ht="14.4">
      <c r="A10" s="297"/>
      <c r="B10" s="297"/>
      <c r="C10" s="297"/>
      <c r="D10" s="297"/>
      <c r="E10" s="297"/>
      <c r="F10" s="297"/>
      <c r="G10" s="297"/>
      <c r="H10" s="297"/>
      <c r="I10" s="297"/>
      <c r="J10" s="297"/>
      <c r="K10" s="297"/>
      <c r="L10" s="297"/>
      <c r="M10" s="297"/>
      <c r="N10" s="297"/>
      <c r="O10" s="297"/>
      <c r="P10" s="282"/>
      <c r="Q10" s="282"/>
      <c r="R10" s="282"/>
      <c r="S10" s="282"/>
      <c r="T10" s="282"/>
      <c r="U10" s="282"/>
      <c r="V10" s="282"/>
      <c r="W10" s="282"/>
      <c r="X10" s="282"/>
      <c r="Y10" s="282"/>
      <c r="Z10" s="282"/>
    </row>
    <row r="11" spans="1:26" ht="14.4">
      <c r="A11" s="297"/>
      <c r="B11" s="297"/>
      <c r="C11" s="297"/>
      <c r="D11" s="297"/>
      <c r="E11" s="297"/>
      <c r="F11" s="297"/>
      <c r="G11" s="297"/>
      <c r="H11" s="297"/>
      <c r="I11" s="297"/>
      <c r="J11" s="297"/>
      <c r="K11" s="297"/>
      <c r="L11" s="297"/>
      <c r="M11" s="297"/>
      <c r="N11" s="297"/>
      <c r="O11" s="297"/>
      <c r="P11" s="282"/>
      <c r="Q11" s="282"/>
      <c r="R11" s="282"/>
      <c r="S11" s="282"/>
      <c r="T11" s="282"/>
      <c r="U11" s="282"/>
      <c r="V11" s="282"/>
      <c r="W11" s="282"/>
      <c r="X11" s="282"/>
      <c r="Y11" s="282"/>
      <c r="Z11" s="282"/>
    </row>
    <row r="12" spans="1:26" ht="14.4">
      <c r="A12" s="297"/>
      <c r="B12" s="297"/>
      <c r="C12" s="297"/>
      <c r="D12" s="297"/>
      <c r="E12" s="297"/>
      <c r="F12" s="297"/>
      <c r="G12" s="297"/>
      <c r="H12" s="297"/>
      <c r="I12" s="297"/>
      <c r="J12" s="297"/>
      <c r="K12" s="297"/>
      <c r="L12" s="297"/>
      <c r="M12" s="297"/>
      <c r="N12" s="297"/>
      <c r="O12" s="297"/>
      <c r="P12" s="282"/>
      <c r="Q12" s="282"/>
      <c r="R12" s="282"/>
      <c r="S12" s="282"/>
      <c r="T12" s="282"/>
      <c r="U12" s="282"/>
      <c r="V12" s="282"/>
      <c r="W12" s="282"/>
      <c r="X12" s="282"/>
      <c r="Y12" s="282"/>
      <c r="Z12" s="282"/>
    </row>
    <row r="13" spans="1:26" ht="14.4">
      <c r="A13" s="297"/>
      <c r="B13" s="297"/>
      <c r="C13" s="297"/>
      <c r="D13" s="297"/>
      <c r="E13" s="297"/>
      <c r="F13" s="297"/>
      <c r="G13" s="297"/>
      <c r="H13" s="297"/>
      <c r="I13" s="297"/>
      <c r="J13" s="297"/>
      <c r="K13" s="297"/>
      <c r="L13" s="297"/>
      <c r="M13" s="297"/>
      <c r="N13" s="297"/>
      <c r="O13" s="297"/>
      <c r="P13" s="282"/>
      <c r="Q13" s="282"/>
      <c r="R13" s="282"/>
      <c r="S13" s="282"/>
      <c r="T13" s="282"/>
      <c r="U13" s="282"/>
      <c r="V13" s="282"/>
      <c r="W13" s="282"/>
      <c r="X13" s="282"/>
      <c r="Y13" s="282"/>
      <c r="Z13" s="282"/>
    </row>
    <row r="14" spans="1:26" ht="14.4">
      <c r="A14" s="297"/>
      <c r="B14" s="297"/>
      <c r="C14" s="297"/>
      <c r="D14" s="297"/>
      <c r="E14" s="297"/>
      <c r="F14" s="297"/>
      <c r="G14" s="297"/>
      <c r="H14" s="297"/>
      <c r="I14" s="297"/>
      <c r="J14" s="297"/>
      <c r="K14" s="297"/>
      <c r="L14" s="297"/>
      <c r="M14" s="297"/>
      <c r="N14" s="297"/>
      <c r="O14" s="297"/>
      <c r="P14" s="282"/>
      <c r="Q14" s="282"/>
      <c r="R14" s="282"/>
      <c r="S14" s="282"/>
      <c r="T14" s="282"/>
      <c r="U14" s="282"/>
      <c r="V14" s="282"/>
      <c r="W14" s="282"/>
      <c r="X14" s="282"/>
      <c r="Y14" s="282"/>
      <c r="Z14" s="282"/>
    </row>
    <row r="15" spans="1:26" ht="14.4">
      <c r="A15" s="297"/>
      <c r="B15" s="297"/>
      <c r="C15" s="297"/>
      <c r="D15" s="297"/>
      <c r="E15" s="297"/>
      <c r="F15" s="297"/>
      <c r="G15" s="297"/>
      <c r="H15" s="297"/>
      <c r="I15" s="297"/>
      <c r="J15" s="297"/>
      <c r="K15" s="297"/>
      <c r="L15" s="297"/>
      <c r="M15" s="297"/>
      <c r="N15" s="297"/>
      <c r="O15" s="297"/>
      <c r="P15" s="282"/>
      <c r="Q15" s="282"/>
      <c r="R15" s="282"/>
      <c r="S15" s="282"/>
      <c r="T15" s="282"/>
      <c r="U15" s="282"/>
      <c r="V15" s="282"/>
      <c r="W15" s="282"/>
      <c r="X15" s="282"/>
      <c r="Y15" s="282"/>
      <c r="Z15" s="282"/>
    </row>
    <row r="16" spans="1:26" ht="14.4">
      <c r="A16" s="297"/>
      <c r="B16" s="297"/>
      <c r="C16" s="297"/>
      <c r="D16" s="297"/>
      <c r="E16" s="297"/>
      <c r="F16" s="297"/>
      <c r="G16" s="297"/>
      <c r="H16" s="297"/>
      <c r="I16" s="297"/>
      <c r="J16" s="297"/>
      <c r="K16" s="297"/>
      <c r="L16" s="297"/>
      <c r="M16" s="297"/>
      <c r="N16" s="297"/>
      <c r="O16" s="297"/>
      <c r="P16" s="282"/>
      <c r="Q16" s="282"/>
      <c r="R16" s="282"/>
      <c r="S16" s="282"/>
      <c r="T16" s="282"/>
      <c r="U16" s="282"/>
      <c r="V16" s="282"/>
      <c r="W16" s="282"/>
      <c r="X16" s="282"/>
      <c r="Y16" s="282"/>
      <c r="Z16" s="282"/>
    </row>
    <row r="17" spans="1:26" ht="14.4">
      <c r="A17" s="297"/>
      <c r="B17" s="297"/>
      <c r="C17" s="297"/>
      <c r="D17" s="297"/>
      <c r="E17" s="297"/>
      <c r="F17" s="297"/>
      <c r="G17" s="297"/>
      <c r="H17" s="297"/>
      <c r="I17" s="297"/>
      <c r="J17" s="297"/>
      <c r="K17" s="297"/>
      <c r="L17" s="297"/>
      <c r="M17" s="297"/>
      <c r="N17" s="297"/>
      <c r="O17" s="297"/>
      <c r="P17" s="282"/>
      <c r="Q17" s="282"/>
      <c r="R17" s="282"/>
      <c r="S17" s="282"/>
      <c r="T17" s="282"/>
      <c r="U17" s="282"/>
      <c r="V17" s="282"/>
      <c r="W17" s="282"/>
      <c r="X17" s="282"/>
      <c r="Y17" s="282"/>
      <c r="Z17" s="282"/>
    </row>
    <row r="18" spans="1:26" ht="14.4">
      <c r="A18" s="297"/>
      <c r="B18" s="297"/>
      <c r="C18" s="297"/>
      <c r="D18" s="297"/>
      <c r="E18" s="297"/>
      <c r="F18" s="297"/>
      <c r="G18" s="297"/>
      <c r="H18" s="297"/>
      <c r="I18" s="297"/>
      <c r="J18" s="297"/>
      <c r="K18" s="297"/>
      <c r="L18" s="297"/>
      <c r="M18" s="297"/>
      <c r="N18" s="297"/>
      <c r="O18" s="297"/>
      <c r="P18" s="282"/>
      <c r="Q18" s="282"/>
      <c r="R18" s="282"/>
      <c r="S18" s="282"/>
      <c r="T18" s="282"/>
      <c r="U18" s="282"/>
      <c r="V18" s="282"/>
      <c r="W18" s="282"/>
      <c r="X18" s="282"/>
      <c r="Y18" s="282"/>
      <c r="Z18" s="282"/>
    </row>
    <row r="19" spans="1:26" ht="14.4">
      <c r="A19" s="297"/>
      <c r="B19" s="297"/>
      <c r="C19" s="297"/>
      <c r="D19" s="297"/>
      <c r="E19" s="297"/>
      <c r="F19" s="297"/>
      <c r="G19" s="297"/>
      <c r="H19" s="297"/>
      <c r="I19" s="297"/>
      <c r="J19" s="297"/>
      <c r="K19" s="297"/>
      <c r="L19" s="297"/>
      <c r="M19" s="297"/>
      <c r="N19" s="297"/>
      <c r="O19" s="297"/>
      <c r="P19" s="282"/>
      <c r="Q19" s="282"/>
      <c r="R19" s="282"/>
      <c r="S19" s="282"/>
      <c r="T19" s="282"/>
      <c r="U19" s="282"/>
      <c r="V19" s="282"/>
      <c r="W19" s="282"/>
      <c r="X19" s="282"/>
      <c r="Y19" s="282"/>
      <c r="Z19" s="282"/>
    </row>
    <row r="20" spans="1:26" ht="14.4">
      <c r="A20" s="297"/>
      <c r="B20" s="297"/>
      <c r="C20" s="297"/>
      <c r="D20" s="297"/>
      <c r="E20" s="297"/>
      <c r="F20" s="297"/>
      <c r="G20" s="297"/>
      <c r="H20" s="297"/>
      <c r="I20" s="297"/>
      <c r="J20" s="297"/>
      <c r="K20" s="297"/>
      <c r="L20" s="297"/>
      <c r="M20" s="297"/>
      <c r="N20" s="297"/>
      <c r="O20" s="297"/>
      <c r="P20" s="282"/>
      <c r="Q20" s="282"/>
      <c r="R20" s="282"/>
      <c r="S20" s="282"/>
      <c r="T20" s="282"/>
      <c r="U20" s="282"/>
      <c r="V20" s="282"/>
      <c r="W20" s="282"/>
      <c r="X20" s="282"/>
      <c r="Y20" s="282"/>
      <c r="Z20" s="282"/>
    </row>
    <row r="21" spans="1:26" ht="15.75" customHeight="1">
      <c r="A21" s="297"/>
      <c r="B21" s="297"/>
      <c r="C21" s="297"/>
      <c r="D21" s="297"/>
      <c r="E21" s="297"/>
      <c r="F21" s="297"/>
      <c r="G21" s="297"/>
      <c r="H21" s="297"/>
      <c r="I21" s="297"/>
      <c r="J21" s="297"/>
      <c r="K21" s="297"/>
      <c r="L21" s="297"/>
      <c r="M21" s="297"/>
      <c r="N21" s="297"/>
      <c r="O21" s="297"/>
      <c r="P21" s="282"/>
      <c r="Q21" s="282"/>
      <c r="R21" s="282"/>
      <c r="S21" s="282"/>
      <c r="T21" s="282"/>
      <c r="U21" s="282"/>
      <c r="V21" s="282"/>
      <c r="W21" s="282"/>
      <c r="X21" s="282"/>
      <c r="Y21" s="282"/>
      <c r="Z21" s="282"/>
    </row>
    <row r="22" spans="1:26" ht="15.75" customHeight="1">
      <c r="A22" s="297"/>
      <c r="B22" s="297"/>
      <c r="C22" s="297"/>
      <c r="D22" s="297"/>
      <c r="E22" s="297"/>
      <c r="F22" s="297"/>
      <c r="G22" s="297"/>
      <c r="H22" s="297"/>
      <c r="I22" s="297"/>
      <c r="J22" s="297"/>
      <c r="K22" s="297"/>
      <c r="L22" s="297"/>
      <c r="M22" s="297"/>
      <c r="N22" s="297"/>
      <c r="O22" s="297"/>
      <c r="P22" s="282"/>
      <c r="Q22" s="282"/>
      <c r="R22" s="282"/>
      <c r="S22" s="282"/>
      <c r="T22" s="282"/>
      <c r="U22" s="282"/>
      <c r="V22" s="282"/>
      <c r="W22" s="282"/>
      <c r="X22" s="282"/>
      <c r="Y22" s="282"/>
      <c r="Z22" s="282"/>
    </row>
    <row r="23" spans="1:26" ht="15.75" customHeight="1">
      <c r="A23" s="297"/>
      <c r="B23" s="297"/>
      <c r="C23" s="297"/>
      <c r="D23" s="297"/>
      <c r="E23" s="297"/>
      <c r="F23" s="297"/>
      <c r="G23" s="297"/>
      <c r="H23" s="297"/>
      <c r="I23" s="297"/>
      <c r="J23" s="297"/>
      <c r="K23" s="297"/>
      <c r="L23" s="297"/>
      <c r="M23" s="297"/>
      <c r="N23" s="297"/>
      <c r="O23" s="297"/>
      <c r="P23" s="282"/>
      <c r="Q23" s="282"/>
      <c r="R23" s="282"/>
      <c r="S23" s="282"/>
      <c r="T23" s="282"/>
      <c r="U23" s="282"/>
      <c r="V23" s="282"/>
      <c r="W23" s="282"/>
      <c r="X23" s="282"/>
      <c r="Y23" s="282"/>
      <c r="Z23" s="282"/>
    </row>
    <row r="24" spans="1:26" ht="15.75" customHeight="1">
      <c r="A24" s="297"/>
      <c r="B24" s="297"/>
      <c r="C24" s="297"/>
      <c r="D24" s="297"/>
      <c r="E24" s="297"/>
      <c r="F24" s="297"/>
      <c r="G24" s="297"/>
      <c r="H24" s="297"/>
      <c r="I24" s="297"/>
      <c r="J24" s="297"/>
      <c r="K24" s="297"/>
      <c r="L24" s="297"/>
      <c r="M24" s="297"/>
      <c r="N24" s="297"/>
      <c r="O24" s="297"/>
      <c r="P24" s="282"/>
      <c r="Q24" s="282"/>
      <c r="R24" s="282"/>
      <c r="S24" s="282"/>
      <c r="T24" s="282"/>
      <c r="U24" s="282"/>
      <c r="V24" s="282"/>
      <c r="W24" s="282"/>
      <c r="X24" s="282"/>
      <c r="Y24" s="282"/>
      <c r="Z24" s="282"/>
    </row>
    <row r="25" spans="1:26" ht="15.75" customHeight="1">
      <c r="A25" s="297"/>
      <c r="B25" s="297"/>
      <c r="C25" s="297"/>
      <c r="D25" s="297"/>
      <c r="E25" s="297"/>
      <c r="F25" s="297"/>
      <c r="G25" s="297"/>
      <c r="H25" s="297"/>
      <c r="I25" s="297"/>
      <c r="J25" s="297"/>
      <c r="K25" s="297"/>
      <c r="L25" s="297"/>
      <c r="M25" s="297"/>
      <c r="N25" s="297"/>
      <c r="O25" s="297"/>
      <c r="P25" s="282"/>
      <c r="Q25" s="282"/>
      <c r="R25" s="282"/>
      <c r="S25" s="282"/>
      <c r="T25" s="282"/>
      <c r="U25" s="282"/>
      <c r="V25" s="282"/>
      <c r="W25" s="282"/>
      <c r="X25" s="282"/>
      <c r="Y25" s="282"/>
      <c r="Z25" s="282"/>
    </row>
    <row r="26" spans="1:26" ht="15.75" customHeight="1">
      <c r="A26" s="297"/>
      <c r="B26" s="297"/>
      <c r="C26" s="297"/>
      <c r="D26" s="297"/>
      <c r="E26" s="297"/>
      <c r="F26" s="297"/>
      <c r="G26" s="297"/>
      <c r="H26" s="297"/>
      <c r="I26" s="297"/>
      <c r="J26" s="297"/>
      <c r="K26" s="297"/>
      <c r="L26" s="297"/>
      <c r="M26" s="297"/>
      <c r="N26" s="297"/>
      <c r="O26" s="297"/>
      <c r="P26" s="282"/>
      <c r="Q26" s="282"/>
      <c r="R26" s="282"/>
      <c r="S26" s="282"/>
      <c r="T26" s="282"/>
      <c r="U26" s="282"/>
      <c r="V26" s="282"/>
      <c r="W26" s="282"/>
      <c r="X26" s="282"/>
      <c r="Y26" s="282"/>
      <c r="Z26" s="282"/>
    </row>
    <row r="27" spans="1:26" ht="15.75" customHeight="1">
      <c r="A27" s="297"/>
      <c r="B27" s="297"/>
      <c r="C27" s="297"/>
      <c r="D27" s="297"/>
      <c r="E27" s="297"/>
      <c r="F27" s="297"/>
      <c r="G27" s="297"/>
      <c r="H27" s="297"/>
      <c r="I27" s="297"/>
      <c r="J27" s="297"/>
      <c r="K27" s="297"/>
      <c r="L27" s="297"/>
      <c r="M27" s="297"/>
      <c r="N27" s="297"/>
      <c r="O27" s="297"/>
      <c r="P27" s="282"/>
      <c r="Q27" s="282"/>
      <c r="R27" s="282"/>
      <c r="S27" s="282"/>
      <c r="T27" s="282"/>
      <c r="U27" s="282"/>
      <c r="V27" s="282"/>
      <c r="W27" s="282"/>
      <c r="X27" s="282"/>
      <c r="Y27" s="282"/>
      <c r="Z27" s="282"/>
    </row>
    <row r="28" spans="1:26" ht="15.75" customHeight="1">
      <c r="A28" s="297"/>
      <c r="B28" s="297"/>
      <c r="C28" s="297"/>
      <c r="D28" s="297"/>
      <c r="E28" s="297"/>
      <c r="F28" s="297"/>
      <c r="G28" s="297"/>
      <c r="H28" s="297"/>
      <c r="I28" s="297"/>
      <c r="J28" s="297"/>
      <c r="K28" s="297"/>
      <c r="L28" s="297"/>
      <c r="M28" s="297"/>
      <c r="N28" s="297"/>
      <c r="O28" s="297"/>
      <c r="P28" s="282"/>
      <c r="Q28" s="282"/>
      <c r="R28" s="282"/>
      <c r="S28" s="282"/>
      <c r="T28" s="282"/>
      <c r="U28" s="282"/>
      <c r="V28" s="282"/>
      <c r="W28" s="282"/>
      <c r="X28" s="282"/>
      <c r="Y28" s="282"/>
      <c r="Z28" s="282"/>
    </row>
    <row r="29" spans="1:26" ht="15.75" customHeight="1">
      <c r="A29" s="297"/>
      <c r="B29" s="297"/>
      <c r="C29" s="297"/>
      <c r="D29" s="297"/>
      <c r="E29" s="297"/>
      <c r="F29" s="297"/>
      <c r="G29" s="297"/>
      <c r="H29" s="297"/>
      <c r="I29" s="297"/>
      <c r="J29" s="297"/>
      <c r="K29" s="297"/>
      <c r="L29" s="297"/>
      <c r="M29" s="297"/>
      <c r="N29" s="297"/>
      <c r="O29" s="297"/>
      <c r="P29" s="282"/>
      <c r="Q29" s="282"/>
      <c r="R29" s="282"/>
      <c r="S29" s="282"/>
      <c r="T29" s="282"/>
      <c r="U29" s="282"/>
      <c r="V29" s="282"/>
      <c r="W29" s="282"/>
      <c r="X29" s="282"/>
      <c r="Y29" s="282"/>
      <c r="Z29" s="282"/>
    </row>
    <row r="30" spans="1:26" ht="15.75" customHeight="1">
      <c r="A30" s="297"/>
      <c r="B30" s="297"/>
      <c r="C30" s="297"/>
      <c r="D30" s="297"/>
      <c r="E30" s="297"/>
      <c r="F30" s="297"/>
      <c r="G30" s="297"/>
      <c r="H30" s="297"/>
      <c r="I30" s="297"/>
      <c r="J30" s="297"/>
      <c r="K30" s="297"/>
      <c r="L30" s="297"/>
      <c r="M30" s="297"/>
      <c r="N30" s="297"/>
      <c r="O30" s="297"/>
      <c r="P30" s="282"/>
      <c r="Q30" s="282"/>
      <c r="R30" s="282"/>
      <c r="S30" s="282"/>
      <c r="T30" s="282"/>
      <c r="U30" s="282"/>
      <c r="V30" s="282"/>
      <c r="W30" s="282"/>
      <c r="X30" s="282"/>
      <c r="Y30" s="282"/>
      <c r="Z30" s="282"/>
    </row>
    <row r="31" spans="1:26" ht="15.75" customHeight="1">
      <c r="A31" s="297"/>
      <c r="B31" s="297"/>
      <c r="C31" s="297"/>
      <c r="D31" s="297"/>
      <c r="E31" s="297"/>
      <c r="F31" s="297"/>
      <c r="G31" s="297"/>
      <c r="H31" s="297"/>
      <c r="I31" s="297"/>
      <c r="J31" s="297"/>
      <c r="K31" s="297"/>
      <c r="L31" s="297"/>
      <c r="M31" s="297"/>
      <c r="N31" s="297"/>
      <c r="O31" s="297"/>
      <c r="P31" s="282"/>
      <c r="Q31" s="282"/>
      <c r="R31" s="282"/>
      <c r="S31" s="282"/>
      <c r="T31" s="282"/>
      <c r="U31" s="282"/>
      <c r="V31" s="282"/>
      <c r="W31" s="282"/>
      <c r="X31" s="282"/>
      <c r="Y31" s="282"/>
      <c r="Z31" s="282"/>
    </row>
    <row r="32" spans="1:26" ht="15.75" customHeight="1">
      <c r="A32" s="297"/>
      <c r="B32" s="297"/>
      <c r="C32" s="297"/>
      <c r="D32" s="297"/>
      <c r="E32" s="297"/>
      <c r="F32" s="297"/>
      <c r="G32" s="297"/>
      <c r="H32" s="297"/>
      <c r="I32" s="297"/>
      <c r="J32" s="297"/>
      <c r="K32" s="297"/>
      <c r="L32" s="297"/>
      <c r="M32" s="297"/>
      <c r="N32" s="297"/>
      <c r="O32" s="297"/>
      <c r="P32" s="282"/>
      <c r="Q32" s="282"/>
      <c r="R32" s="282"/>
      <c r="S32" s="282"/>
      <c r="T32" s="282"/>
      <c r="U32" s="282"/>
      <c r="V32" s="282"/>
      <c r="W32" s="282"/>
      <c r="X32" s="282"/>
      <c r="Y32" s="282"/>
      <c r="Z32" s="282"/>
    </row>
    <row r="33" spans="1:26" ht="15.75" customHeight="1">
      <c r="A33" s="297"/>
      <c r="B33" s="297"/>
      <c r="C33" s="297"/>
      <c r="D33" s="297"/>
      <c r="E33" s="297"/>
      <c r="F33" s="297"/>
      <c r="G33" s="297"/>
      <c r="H33" s="297"/>
      <c r="I33" s="297"/>
      <c r="J33" s="297"/>
      <c r="K33" s="297"/>
      <c r="L33" s="297"/>
      <c r="M33" s="297"/>
      <c r="N33" s="297"/>
      <c r="O33" s="297"/>
      <c r="P33" s="282"/>
      <c r="Q33" s="282"/>
      <c r="R33" s="282"/>
      <c r="S33" s="282"/>
      <c r="T33" s="282"/>
      <c r="U33" s="282"/>
      <c r="V33" s="282"/>
      <c r="W33" s="282"/>
      <c r="X33" s="282"/>
      <c r="Y33" s="282"/>
      <c r="Z33" s="282"/>
    </row>
    <row r="34" spans="1:26" ht="15.75" customHeight="1">
      <c r="A34" s="297"/>
      <c r="B34" s="297"/>
      <c r="C34" s="297"/>
      <c r="D34" s="297"/>
      <c r="E34" s="297"/>
      <c r="F34" s="297"/>
      <c r="G34" s="297"/>
      <c r="H34" s="297"/>
      <c r="I34" s="297"/>
      <c r="J34" s="297"/>
      <c r="K34" s="297"/>
      <c r="L34" s="297"/>
      <c r="M34" s="297"/>
      <c r="N34" s="297"/>
      <c r="O34" s="297"/>
      <c r="P34" s="282"/>
      <c r="Q34" s="282"/>
      <c r="R34" s="282"/>
      <c r="S34" s="282"/>
      <c r="T34" s="282"/>
      <c r="U34" s="282"/>
      <c r="V34" s="282"/>
      <c r="W34" s="282"/>
      <c r="X34" s="282"/>
      <c r="Y34" s="282"/>
      <c r="Z34" s="282"/>
    </row>
    <row r="35" spans="1:26" ht="15.75" customHeight="1">
      <c r="A35" s="297"/>
      <c r="B35" s="297"/>
      <c r="C35" s="297"/>
      <c r="D35" s="297"/>
      <c r="E35" s="297"/>
      <c r="F35" s="297"/>
      <c r="G35" s="297"/>
      <c r="H35" s="297"/>
      <c r="I35" s="297"/>
      <c r="J35" s="297"/>
      <c r="K35" s="297"/>
      <c r="L35" s="297"/>
      <c r="M35" s="297"/>
      <c r="N35" s="297"/>
      <c r="O35" s="297"/>
      <c r="P35" s="282"/>
      <c r="Q35" s="282"/>
      <c r="R35" s="282"/>
      <c r="S35" s="282"/>
      <c r="T35" s="282"/>
      <c r="U35" s="282"/>
      <c r="V35" s="282"/>
      <c r="W35" s="282"/>
      <c r="X35" s="282"/>
      <c r="Y35" s="282"/>
      <c r="Z35" s="282"/>
    </row>
    <row r="36" spans="1:26" ht="15.75" customHeight="1">
      <c r="A36" s="297"/>
      <c r="B36" s="297"/>
      <c r="C36" s="297"/>
      <c r="D36" s="297"/>
      <c r="E36" s="297"/>
      <c r="F36" s="297"/>
      <c r="G36" s="297"/>
      <c r="H36" s="297"/>
      <c r="I36" s="297"/>
      <c r="J36" s="297"/>
      <c r="K36" s="297"/>
      <c r="L36" s="297"/>
      <c r="M36" s="297"/>
      <c r="N36" s="297"/>
      <c r="O36" s="297"/>
      <c r="P36" s="282"/>
      <c r="Q36" s="282"/>
      <c r="R36" s="282"/>
      <c r="S36" s="282"/>
      <c r="T36" s="282"/>
      <c r="U36" s="282"/>
      <c r="V36" s="282"/>
      <c r="W36" s="282"/>
      <c r="X36" s="282"/>
      <c r="Y36" s="282"/>
      <c r="Z36" s="282"/>
    </row>
    <row r="37" spans="1:26" ht="15.75" customHeight="1">
      <c r="A37" s="297"/>
      <c r="B37" s="297"/>
      <c r="C37" s="297"/>
      <c r="D37" s="297"/>
      <c r="E37" s="297"/>
      <c r="F37" s="297"/>
      <c r="G37" s="297"/>
      <c r="H37" s="297"/>
      <c r="I37" s="297"/>
      <c r="J37" s="297"/>
      <c r="K37" s="297"/>
      <c r="L37" s="297"/>
      <c r="M37" s="297"/>
      <c r="N37" s="297"/>
      <c r="O37" s="297"/>
      <c r="P37" s="282"/>
      <c r="Q37" s="282"/>
      <c r="R37" s="282"/>
      <c r="S37" s="282"/>
      <c r="T37" s="282"/>
      <c r="U37" s="282"/>
      <c r="V37" s="282"/>
      <c r="W37" s="282"/>
      <c r="X37" s="282"/>
      <c r="Y37" s="282"/>
      <c r="Z37" s="282"/>
    </row>
    <row r="38" spans="1:26" ht="15.75" customHeight="1">
      <c r="A38" s="297"/>
      <c r="B38" s="297"/>
      <c r="C38" s="297"/>
      <c r="D38" s="297"/>
      <c r="E38" s="297"/>
      <c r="F38" s="297"/>
      <c r="G38" s="297"/>
      <c r="H38" s="297"/>
      <c r="I38" s="297"/>
      <c r="J38" s="297"/>
      <c r="K38" s="297"/>
      <c r="L38" s="297"/>
      <c r="M38" s="297"/>
      <c r="N38" s="297"/>
      <c r="O38" s="297"/>
      <c r="P38" s="282"/>
      <c r="Q38" s="282"/>
      <c r="R38" s="282"/>
      <c r="S38" s="282"/>
      <c r="T38" s="282"/>
      <c r="U38" s="282"/>
      <c r="V38" s="282"/>
      <c r="W38" s="282"/>
      <c r="X38" s="282"/>
      <c r="Y38" s="282"/>
      <c r="Z38" s="282"/>
    </row>
    <row r="39" spans="1:26" ht="15.75" customHeight="1">
      <c r="A39" s="297"/>
      <c r="B39" s="297"/>
      <c r="C39" s="297"/>
      <c r="D39" s="297"/>
      <c r="E39" s="297"/>
      <c r="F39" s="297"/>
      <c r="G39" s="297"/>
      <c r="H39" s="297"/>
      <c r="I39" s="297"/>
      <c r="J39" s="297"/>
      <c r="K39" s="297"/>
      <c r="L39" s="297"/>
      <c r="M39" s="297"/>
      <c r="N39" s="297"/>
      <c r="O39" s="297"/>
      <c r="P39" s="282"/>
      <c r="Q39" s="282"/>
      <c r="R39" s="282"/>
      <c r="S39" s="282"/>
      <c r="T39" s="282"/>
      <c r="U39" s="282"/>
      <c r="V39" s="282"/>
      <c r="W39" s="282"/>
      <c r="X39" s="282"/>
      <c r="Y39" s="282"/>
      <c r="Z39" s="282"/>
    </row>
    <row r="40" spans="1:26" ht="15.75" customHeight="1">
      <c r="A40" s="297"/>
      <c r="B40" s="297"/>
      <c r="C40" s="297"/>
      <c r="D40" s="297"/>
      <c r="E40" s="297"/>
      <c r="F40" s="297"/>
      <c r="G40" s="297"/>
      <c r="H40" s="297"/>
      <c r="I40" s="297"/>
      <c r="J40" s="297"/>
      <c r="K40" s="297"/>
      <c r="L40" s="297"/>
      <c r="M40" s="297"/>
      <c r="N40" s="297"/>
      <c r="O40" s="297"/>
      <c r="P40" s="282"/>
      <c r="Q40" s="282"/>
      <c r="R40" s="282"/>
      <c r="S40" s="282"/>
      <c r="T40" s="282"/>
      <c r="U40" s="282"/>
      <c r="V40" s="282"/>
      <c r="W40" s="282"/>
      <c r="X40" s="282"/>
      <c r="Y40" s="282"/>
      <c r="Z40" s="282"/>
    </row>
    <row r="41" spans="1:26" ht="15.75" customHeight="1">
      <c r="A41" s="297"/>
      <c r="B41" s="297"/>
      <c r="C41" s="297"/>
      <c r="D41" s="297"/>
      <c r="E41" s="297"/>
      <c r="F41" s="297"/>
      <c r="G41" s="297"/>
      <c r="H41" s="297"/>
      <c r="I41" s="297"/>
      <c r="J41" s="297"/>
      <c r="K41" s="297"/>
      <c r="L41" s="297"/>
      <c r="M41" s="297"/>
      <c r="N41" s="297"/>
      <c r="O41" s="297"/>
      <c r="P41" s="282"/>
      <c r="Q41" s="282"/>
      <c r="R41" s="282"/>
      <c r="S41" s="282"/>
      <c r="T41" s="282"/>
      <c r="U41" s="282"/>
      <c r="V41" s="282"/>
      <c r="W41" s="282"/>
      <c r="X41" s="282"/>
      <c r="Y41" s="282"/>
      <c r="Z41" s="282"/>
    </row>
    <row r="42" spans="1:26" ht="15.75" customHeight="1">
      <c r="A42" s="297"/>
      <c r="B42" s="297"/>
      <c r="C42" s="297"/>
      <c r="D42" s="297"/>
      <c r="E42" s="297"/>
      <c r="F42" s="297"/>
      <c r="G42" s="297"/>
      <c r="H42" s="297"/>
      <c r="I42" s="297"/>
      <c r="J42" s="297"/>
      <c r="K42" s="297"/>
      <c r="L42" s="297"/>
      <c r="M42" s="297"/>
      <c r="N42" s="297"/>
      <c r="O42" s="297"/>
      <c r="P42" s="282"/>
      <c r="Q42" s="282"/>
      <c r="R42" s="282"/>
      <c r="S42" s="282"/>
      <c r="T42" s="282"/>
      <c r="U42" s="282"/>
      <c r="V42" s="282"/>
      <c r="W42" s="282"/>
      <c r="X42" s="282"/>
      <c r="Y42" s="282"/>
      <c r="Z42" s="282"/>
    </row>
    <row r="43" spans="1:26" ht="15.75" customHeight="1">
      <c r="A43" s="297"/>
      <c r="B43" s="297"/>
      <c r="C43" s="297"/>
      <c r="D43" s="297"/>
      <c r="E43" s="297"/>
      <c r="F43" s="297"/>
      <c r="G43" s="297"/>
      <c r="H43" s="297"/>
      <c r="I43" s="297"/>
      <c r="J43" s="297"/>
      <c r="K43" s="297"/>
      <c r="L43" s="297"/>
      <c r="M43" s="297"/>
      <c r="N43" s="297"/>
      <c r="O43" s="297"/>
      <c r="P43" s="282"/>
      <c r="Q43" s="282"/>
      <c r="R43" s="282"/>
      <c r="S43" s="282"/>
      <c r="T43" s="282"/>
      <c r="U43" s="282"/>
      <c r="V43" s="282"/>
      <c r="W43" s="282"/>
      <c r="X43" s="282"/>
      <c r="Y43" s="282"/>
      <c r="Z43" s="282"/>
    </row>
    <row r="44" spans="1:26" ht="15.75" customHeight="1">
      <c r="A44" s="297"/>
      <c r="B44" s="297"/>
      <c r="C44" s="297"/>
      <c r="D44" s="297"/>
      <c r="E44" s="297"/>
      <c r="F44" s="297"/>
      <c r="G44" s="297"/>
      <c r="H44" s="297"/>
      <c r="I44" s="297"/>
      <c r="J44" s="297"/>
      <c r="K44" s="297"/>
      <c r="L44" s="297"/>
      <c r="M44" s="297"/>
      <c r="N44" s="297"/>
      <c r="O44" s="297"/>
      <c r="P44" s="282"/>
      <c r="Q44" s="282"/>
      <c r="R44" s="282"/>
      <c r="S44" s="282"/>
      <c r="T44" s="282"/>
      <c r="U44" s="282"/>
      <c r="V44" s="282"/>
      <c r="W44" s="282"/>
      <c r="X44" s="282"/>
      <c r="Y44" s="282"/>
      <c r="Z44" s="282"/>
    </row>
    <row r="45" spans="1:26" ht="15.75" customHeight="1">
      <c r="A45" s="297"/>
      <c r="B45" s="297"/>
      <c r="C45" s="297"/>
      <c r="D45" s="297"/>
      <c r="E45" s="297"/>
      <c r="F45" s="297"/>
      <c r="G45" s="297"/>
      <c r="H45" s="297"/>
      <c r="I45" s="297"/>
      <c r="J45" s="297"/>
      <c r="K45" s="297"/>
      <c r="L45" s="297"/>
      <c r="M45" s="297"/>
      <c r="N45" s="297"/>
      <c r="O45" s="297"/>
      <c r="P45" s="282"/>
      <c r="Q45" s="282"/>
      <c r="R45" s="282"/>
      <c r="S45" s="282"/>
      <c r="T45" s="282"/>
      <c r="U45" s="282"/>
      <c r="V45" s="282"/>
      <c r="W45" s="282"/>
      <c r="X45" s="282"/>
      <c r="Y45" s="282"/>
      <c r="Z45" s="282"/>
    </row>
    <row r="46" spans="1:26" ht="15.75" customHeight="1">
      <c r="A46" s="297"/>
      <c r="B46" s="297"/>
      <c r="C46" s="297"/>
      <c r="D46" s="297"/>
      <c r="E46" s="297"/>
      <c r="F46" s="297"/>
      <c r="G46" s="297"/>
      <c r="H46" s="297"/>
      <c r="I46" s="297"/>
      <c r="J46" s="297"/>
      <c r="K46" s="297"/>
      <c r="L46" s="297"/>
      <c r="M46" s="297"/>
      <c r="N46" s="297"/>
      <c r="O46" s="297"/>
      <c r="P46" s="282"/>
      <c r="Q46" s="282"/>
      <c r="R46" s="282"/>
      <c r="S46" s="282"/>
      <c r="T46" s="282"/>
      <c r="U46" s="282"/>
      <c r="V46" s="282"/>
      <c r="W46" s="282"/>
      <c r="X46" s="282"/>
      <c r="Y46" s="282"/>
      <c r="Z46" s="282"/>
    </row>
    <row r="47" spans="1:26" ht="15.75" customHeight="1">
      <c r="A47" s="297"/>
      <c r="B47" s="297"/>
      <c r="C47" s="297"/>
      <c r="D47" s="297"/>
      <c r="E47" s="297"/>
      <c r="F47" s="297"/>
      <c r="G47" s="297"/>
      <c r="H47" s="297"/>
      <c r="I47" s="297"/>
      <c r="J47" s="297"/>
      <c r="K47" s="297"/>
      <c r="L47" s="297"/>
      <c r="M47" s="297"/>
      <c r="N47" s="297"/>
      <c r="O47" s="297"/>
      <c r="P47" s="282"/>
      <c r="Q47" s="282"/>
      <c r="R47" s="282"/>
      <c r="S47" s="282"/>
      <c r="T47" s="282"/>
      <c r="U47" s="282"/>
      <c r="V47" s="282"/>
      <c r="W47" s="282"/>
      <c r="X47" s="282"/>
      <c r="Y47" s="282"/>
      <c r="Z47" s="282"/>
    </row>
    <row r="48" spans="1:26" ht="15.75" customHeight="1">
      <c r="A48" s="297"/>
      <c r="B48" s="297"/>
      <c r="C48" s="297"/>
      <c r="D48" s="297"/>
      <c r="E48" s="297"/>
      <c r="F48" s="297"/>
      <c r="G48" s="297"/>
      <c r="H48" s="297"/>
      <c r="I48" s="297"/>
      <c r="J48" s="297"/>
      <c r="K48" s="297"/>
      <c r="L48" s="297"/>
      <c r="M48" s="297"/>
      <c r="N48" s="297"/>
      <c r="O48" s="297"/>
      <c r="P48" s="282"/>
      <c r="Q48" s="282"/>
      <c r="R48" s="282"/>
      <c r="S48" s="282"/>
      <c r="T48" s="282"/>
      <c r="U48" s="282"/>
      <c r="V48" s="282"/>
      <c r="W48" s="282"/>
      <c r="X48" s="282"/>
      <c r="Y48" s="282"/>
      <c r="Z48" s="282"/>
    </row>
    <row r="49" spans="1:26" ht="15.75" customHeight="1">
      <c r="A49" s="297"/>
      <c r="B49" s="297"/>
      <c r="C49" s="297"/>
      <c r="D49" s="297"/>
      <c r="E49" s="297"/>
      <c r="F49" s="297"/>
      <c r="G49" s="297"/>
      <c r="H49" s="297"/>
      <c r="I49" s="297"/>
      <c r="J49" s="297"/>
      <c r="K49" s="297"/>
      <c r="L49" s="297"/>
      <c r="M49" s="297"/>
      <c r="N49" s="297"/>
      <c r="O49" s="297"/>
      <c r="P49" s="282"/>
      <c r="Q49" s="282"/>
      <c r="R49" s="282"/>
      <c r="S49" s="282"/>
      <c r="T49" s="282"/>
      <c r="U49" s="282"/>
      <c r="V49" s="282"/>
      <c r="W49" s="282"/>
      <c r="X49" s="282"/>
      <c r="Y49" s="282"/>
      <c r="Z49" s="282"/>
    </row>
    <row r="50" spans="1:26" ht="15.75" customHeight="1">
      <c r="A50" s="297"/>
      <c r="B50" s="297"/>
      <c r="C50" s="297"/>
      <c r="D50" s="297"/>
      <c r="E50" s="297"/>
      <c r="F50" s="297"/>
      <c r="G50" s="297"/>
      <c r="H50" s="297"/>
      <c r="I50" s="297"/>
      <c r="J50" s="297"/>
      <c r="K50" s="297"/>
      <c r="L50" s="297"/>
      <c r="M50" s="297"/>
      <c r="N50" s="297"/>
      <c r="O50" s="297"/>
      <c r="P50" s="282"/>
      <c r="Q50" s="282"/>
      <c r="R50" s="282"/>
      <c r="S50" s="282"/>
      <c r="T50" s="282"/>
      <c r="U50" s="282"/>
      <c r="V50" s="282"/>
      <c r="W50" s="282"/>
      <c r="X50" s="282"/>
      <c r="Y50" s="282"/>
      <c r="Z50" s="282"/>
    </row>
    <row r="51" spans="1:26" ht="15.75" customHeight="1">
      <c r="A51" s="297"/>
      <c r="B51" s="297"/>
      <c r="C51" s="297"/>
      <c r="D51" s="297"/>
      <c r="E51" s="297"/>
      <c r="F51" s="297"/>
      <c r="G51" s="297"/>
      <c r="H51" s="297"/>
      <c r="I51" s="297"/>
      <c r="J51" s="297"/>
      <c r="K51" s="297"/>
      <c r="L51" s="297"/>
      <c r="M51" s="297"/>
      <c r="N51" s="297"/>
      <c r="O51" s="297"/>
      <c r="P51" s="282"/>
      <c r="Q51" s="282"/>
      <c r="R51" s="282"/>
      <c r="S51" s="282"/>
      <c r="T51" s="282"/>
      <c r="U51" s="282"/>
      <c r="V51" s="282"/>
      <c r="W51" s="282"/>
      <c r="X51" s="282"/>
      <c r="Y51" s="282"/>
      <c r="Z51" s="282"/>
    </row>
    <row r="52" spans="1:26" ht="15.75" customHeight="1">
      <c r="A52" s="297"/>
      <c r="B52" s="297"/>
      <c r="C52" s="297"/>
      <c r="D52" s="297"/>
      <c r="E52" s="297"/>
      <c r="F52" s="297"/>
      <c r="G52" s="297"/>
      <c r="H52" s="297"/>
      <c r="I52" s="297"/>
      <c r="J52" s="297"/>
      <c r="K52" s="297"/>
      <c r="L52" s="297"/>
      <c r="M52" s="297"/>
      <c r="N52" s="297"/>
      <c r="O52" s="297"/>
      <c r="P52" s="282"/>
      <c r="Q52" s="282"/>
      <c r="R52" s="282"/>
      <c r="S52" s="282"/>
      <c r="T52" s="282"/>
      <c r="U52" s="282"/>
      <c r="V52" s="282"/>
      <c r="W52" s="282"/>
      <c r="X52" s="282"/>
      <c r="Y52" s="282"/>
      <c r="Z52" s="282"/>
    </row>
    <row r="53" spans="1:26" ht="15.75" customHeight="1">
      <c r="A53" s="297"/>
      <c r="B53" s="297"/>
      <c r="C53" s="297"/>
      <c r="D53" s="297"/>
      <c r="E53" s="297"/>
      <c r="F53" s="297"/>
      <c r="G53" s="297"/>
      <c r="H53" s="297"/>
      <c r="I53" s="297"/>
      <c r="J53" s="297"/>
      <c r="K53" s="297"/>
      <c r="L53" s="297"/>
      <c r="M53" s="297"/>
      <c r="N53" s="297"/>
      <c r="O53" s="297"/>
      <c r="P53" s="282"/>
      <c r="Q53" s="282"/>
      <c r="R53" s="282"/>
      <c r="S53" s="282"/>
      <c r="T53" s="282"/>
      <c r="U53" s="282"/>
      <c r="V53" s="282"/>
      <c r="W53" s="282"/>
      <c r="X53" s="282"/>
      <c r="Y53" s="282"/>
      <c r="Z53" s="282"/>
    </row>
    <row r="54" spans="1:26" ht="15.75" customHeight="1">
      <c r="A54" s="297"/>
      <c r="B54" s="297"/>
      <c r="C54" s="297"/>
      <c r="D54" s="297"/>
      <c r="E54" s="297"/>
      <c r="F54" s="297"/>
      <c r="G54" s="297"/>
      <c r="H54" s="297"/>
      <c r="I54" s="297"/>
      <c r="J54" s="297"/>
      <c r="K54" s="297"/>
      <c r="L54" s="297"/>
      <c r="M54" s="297"/>
      <c r="N54" s="297"/>
      <c r="O54" s="297"/>
      <c r="P54" s="282"/>
      <c r="Q54" s="282"/>
      <c r="R54" s="282"/>
      <c r="S54" s="282"/>
      <c r="T54" s="282"/>
      <c r="U54" s="282"/>
      <c r="V54" s="282"/>
      <c r="W54" s="282"/>
      <c r="X54" s="282"/>
      <c r="Y54" s="282"/>
      <c r="Z54" s="282"/>
    </row>
    <row r="55" spans="1:26" ht="15.75" customHeight="1">
      <c r="A55" s="297"/>
      <c r="B55" s="297"/>
      <c r="C55" s="297"/>
      <c r="D55" s="297"/>
      <c r="E55" s="297"/>
      <c r="F55" s="297"/>
      <c r="G55" s="297"/>
      <c r="H55" s="297"/>
      <c r="I55" s="297"/>
      <c r="J55" s="297"/>
      <c r="K55" s="297"/>
      <c r="L55" s="297"/>
      <c r="M55" s="297"/>
      <c r="N55" s="297"/>
      <c r="O55" s="297"/>
      <c r="P55" s="282"/>
      <c r="Q55" s="282"/>
      <c r="R55" s="282"/>
      <c r="S55" s="282"/>
      <c r="T55" s="282"/>
      <c r="U55" s="282"/>
      <c r="V55" s="282"/>
      <c r="W55" s="282"/>
      <c r="X55" s="282"/>
      <c r="Y55" s="282"/>
      <c r="Z55" s="282"/>
    </row>
    <row r="56" spans="1:26" ht="15.75" customHeight="1">
      <c r="A56" s="297"/>
      <c r="B56" s="297"/>
      <c r="C56" s="297"/>
      <c r="D56" s="297"/>
      <c r="E56" s="297"/>
      <c r="F56" s="297"/>
      <c r="G56" s="297"/>
      <c r="H56" s="297"/>
      <c r="I56" s="297"/>
      <c r="J56" s="297"/>
      <c r="K56" s="297"/>
      <c r="L56" s="297"/>
      <c r="M56" s="297"/>
      <c r="N56" s="297"/>
      <c r="O56" s="297"/>
      <c r="P56" s="282"/>
      <c r="Q56" s="282"/>
      <c r="R56" s="282"/>
      <c r="S56" s="282"/>
      <c r="T56" s="282"/>
      <c r="U56" s="282"/>
      <c r="V56" s="282"/>
      <c r="W56" s="282"/>
      <c r="X56" s="282"/>
      <c r="Y56" s="282"/>
      <c r="Z56" s="282"/>
    </row>
    <row r="57" spans="1:26" ht="15.75" customHeight="1">
      <c r="A57" s="297"/>
      <c r="B57" s="297"/>
      <c r="C57" s="297"/>
      <c r="D57" s="297"/>
      <c r="E57" s="297"/>
      <c r="F57" s="297"/>
      <c r="G57" s="297"/>
      <c r="H57" s="297"/>
      <c r="I57" s="297"/>
      <c r="J57" s="297"/>
      <c r="K57" s="297"/>
      <c r="L57" s="297"/>
      <c r="M57" s="297"/>
      <c r="N57" s="297"/>
      <c r="O57" s="297"/>
      <c r="P57" s="282"/>
      <c r="Q57" s="282"/>
      <c r="R57" s="282"/>
      <c r="S57" s="282"/>
      <c r="T57" s="282"/>
      <c r="U57" s="282"/>
      <c r="V57" s="282"/>
      <c r="W57" s="282"/>
      <c r="X57" s="282"/>
      <c r="Y57" s="282"/>
      <c r="Z57" s="282"/>
    </row>
    <row r="58" spans="1:26" ht="15.75" customHeight="1">
      <c r="A58" s="297"/>
      <c r="B58" s="297"/>
      <c r="C58" s="297"/>
      <c r="D58" s="297"/>
      <c r="E58" s="297"/>
      <c r="F58" s="297"/>
      <c r="G58" s="297"/>
      <c r="H58" s="297"/>
      <c r="I58" s="297"/>
      <c r="J58" s="297"/>
      <c r="K58" s="297"/>
      <c r="L58" s="297"/>
      <c r="M58" s="297"/>
      <c r="N58" s="297"/>
      <c r="O58" s="297"/>
      <c r="P58" s="282"/>
      <c r="Q58" s="282"/>
      <c r="R58" s="282"/>
      <c r="S58" s="282"/>
      <c r="T58" s="282"/>
      <c r="U58" s="282"/>
      <c r="V58" s="282"/>
      <c r="W58" s="282"/>
      <c r="X58" s="282"/>
      <c r="Y58" s="282"/>
      <c r="Z58" s="282"/>
    </row>
    <row r="59" spans="1:26" ht="15.75" customHeight="1">
      <c r="A59" s="297"/>
      <c r="B59" s="297"/>
      <c r="C59" s="297"/>
      <c r="D59" s="297"/>
      <c r="E59" s="297"/>
      <c r="F59" s="297"/>
      <c r="G59" s="297"/>
      <c r="H59" s="297"/>
      <c r="I59" s="297"/>
      <c r="J59" s="297"/>
      <c r="K59" s="297"/>
      <c r="L59" s="297"/>
      <c r="M59" s="297"/>
      <c r="N59" s="297"/>
      <c r="O59" s="297"/>
      <c r="P59" s="282"/>
      <c r="Q59" s="282"/>
      <c r="R59" s="282"/>
      <c r="S59" s="282"/>
      <c r="T59" s="282"/>
      <c r="U59" s="282"/>
      <c r="V59" s="282"/>
      <c r="W59" s="282"/>
      <c r="X59" s="282"/>
      <c r="Y59" s="282"/>
      <c r="Z59" s="282"/>
    </row>
    <row r="60" spans="1:26" ht="15.75" customHeight="1">
      <c r="A60" s="297"/>
      <c r="B60" s="297"/>
      <c r="C60" s="297"/>
      <c r="D60" s="297"/>
      <c r="E60" s="297"/>
      <c r="F60" s="297"/>
      <c r="G60" s="297"/>
      <c r="H60" s="297"/>
      <c r="I60" s="297"/>
      <c r="J60" s="297"/>
      <c r="K60" s="297"/>
      <c r="L60" s="297"/>
      <c r="M60" s="297"/>
      <c r="N60" s="297"/>
      <c r="O60" s="297"/>
      <c r="P60" s="282"/>
      <c r="Q60" s="282"/>
      <c r="R60" s="282"/>
      <c r="S60" s="282"/>
      <c r="T60" s="282"/>
      <c r="U60" s="282"/>
      <c r="V60" s="282"/>
      <c r="W60" s="282"/>
      <c r="X60" s="282"/>
      <c r="Y60" s="282"/>
      <c r="Z60" s="282"/>
    </row>
    <row r="61" spans="1:26" ht="15.75" customHeight="1">
      <c r="A61" s="297"/>
      <c r="B61" s="297"/>
      <c r="C61" s="297"/>
      <c r="D61" s="297"/>
      <c r="E61" s="297"/>
      <c r="F61" s="297"/>
      <c r="G61" s="297"/>
      <c r="H61" s="297"/>
      <c r="I61" s="297"/>
      <c r="J61" s="297"/>
      <c r="K61" s="297"/>
      <c r="L61" s="297"/>
      <c r="M61" s="297"/>
      <c r="N61" s="297"/>
      <c r="O61" s="297"/>
      <c r="P61" s="282"/>
      <c r="Q61" s="282"/>
      <c r="R61" s="282"/>
      <c r="S61" s="282"/>
      <c r="T61" s="282"/>
      <c r="U61" s="282"/>
      <c r="V61" s="282"/>
      <c r="W61" s="282"/>
      <c r="X61" s="282"/>
      <c r="Y61" s="282"/>
      <c r="Z61" s="282"/>
    </row>
    <row r="62" spans="1:26" ht="15.75" customHeight="1">
      <c r="A62" s="297"/>
      <c r="B62" s="297"/>
      <c r="C62" s="297"/>
      <c r="D62" s="297"/>
      <c r="E62" s="297"/>
      <c r="F62" s="297"/>
      <c r="G62" s="297"/>
      <c r="H62" s="297"/>
      <c r="I62" s="297"/>
      <c r="J62" s="297"/>
      <c r="K62" s="297"/>
      <c r="L62" s="297"/>
      <c r="M62" s="297"/>
      <c r="N62" s="297"/>
      <c r="O62" s="297"/>
      <c r="P62" s="282"/>
      <c r="Q62" s="282"/>
      <c r="R62" s="282"/>
      <c r="S62" s="282"/>
      <c r="T62" s="282"/>
      <c r="U62" s="282"/>
      <c r="V62" s="282"/>
      <c r="W62" s="282"/>
      <c r="X62" s="282"/>
      <c r="Y62" s="282"/>
      <c r="Z62" s="282"/>
    </row>
    <row r="63" spans="1:26" ht="15.75" customHeight="1">
      <c r="A63" s="297"/>
      <c r="B63" s="297"/>
      <c r="C63" s="297"/>
      <c r="D63" s="297"/>
      <c r="E63" s="297"/>
      <c r="F63" s="297"/>
      <c r="G63" s="297"/>
      <c r="H63" s="297"/>
      <c r="I63" s="297"/>
      <c r="J63" s="297"/>
      <c r="K63" s="297"/>
      <c r="L63" s="297"/>
      <c r="M63" s="297"/>
      <c r="N63" s="297"/>
      <c r="O63" s="297"/>
      <c r="P63" s="282"/>
      <c r="Q63" s="282"/>
      <c r="R63" s="282"/>
      <c r="S63" s="282"/>
      <c r="T63" s="282"/>
      <c r="U63" s="282"/>
      <c r="V63" s="282"/>
      <c r="W63" s="282"/>
      <c r="X63" s="282"/>
      <c r="Y63" s="282"/>
      <c r="Z63" s="282"/>
    </row>
    <row r="64" spans="1:26" ht="15.75" customHeight="1">
      <c r="A64" s="297"/>
      <c r="B64" s="297"/>
      <c r="C64" s="297"/>
      <c r="D64" s="297"/>
      <c r="E64" s="297"/>
      <c r="F64" s="297"/>
      <c r="G64" s="297"/>
      <c r="H64" s="297"/>
      <c r="I64" s="297"/>
      <c r="J64" s="297"/>
      <c r="K64" s="297"/>
      <c r="L64" s="297"/>
      <c r="M64" s="297"/>
      <c r="N64" s="297"/>
      <c r="O64" s="297"/>
      <c r="P64" s="282"/>
      <c r="Q64" s="282"/>
      <c r="R64" s="282"/>
      <c r="S64" s="282"/>
      <c r="T64" s="282"/>
      <c r="U64" s="282"/>
      <c r="V64" s="282"/>
      <c r="W64" s="282"/>
      <c r="X64" s="282"/>
      <c r="Y64" s="282"/>
      <c r="Z64" s="282"/>
    </row>
    <row r="65" spans="1:26" ht="15.75" customHeight="1">
      <c r="A65" s="297"/>
      <c r="B65" s="297"/>
      <c r="C65" s="297"/>
      <c r="D65" s="297"/>
      <c r="E65" s="297"/>
      <c r="F65" s="297"/>
      <c r="G65" s="297"/>
      <c r="H65" s="297"/>
      <c r="I65" s="297"/>
      <c r="J65" s="297"/>
      <c r="K65" s="297"/>
      <c r="L65" s="297"/>
      <c r="M65" s="297"/>
      <c r="N65" s="297"/>
      <c r="O65" s="297"/>
      <c r="P65" s="282"/>
      <c r="Q65" s="282"/>
      <c r="R65" s="282"/>
      <c r="S65" s="282"/>
      <c r="T65" s="282"/>
      <c r="U65" s="282"/>
      <c r="V65" s="282"/>
      <c r="W65" s="282"/>
      <c r="X65" s="282"/>
      <c r="Y65" s="282"/>
      <c r="Z65" s="282"/>
    </row>
    <row r="66" spans="1:26" ht="15.75" customHeight="1">
      <c r="A66" s="297"/>
      <c r="B66" s="297"/>
      <c r="C66" s="297"/>
      <c r="D66" s="297"/>
      <c r="E66" s="297"/>
      <c r="F66" s="297"/>
      <c r="G66" s="297"/>
      <c r="H66" s="297"/>
      <c r="I66" s="297"/>
      <c r="J66" s="297"/>
      <c r="K66" s="297"/>
      <c r="L66" s="297"/>
      <c r="M66" s="297"/>
      <c r="N66" s="297"/>
      <c r="O66" s="297"/>
      <c r="P66" s="282"/>
      <c r="Q66" s="282"/>
      <c r="R66" s="282"/>
      <c r="S66" s="282"/>
      <c r="T66" s="282"/>
      <c r="U66" s="282"/>
      <c r="V66" s="282"/>
      <c r="W66" s="282"/>
      <c r="X66" s="282"/>
      <c r="Y66" s="282"/>
      <c r="Z66" s="282"/>
    </row>
    <row r="67" spans="1:26" ht="15.75" customHeight="1">
      <c r="A67" s="297"/>
      <c r="B67" s="297"/>
      <c r="C67" s="297"/>
      <c r="D67" s="297"/>
      <c r="E67" s="297"/>
      <c r="F67" s="297"/>
      <c r="G67" s="297"/>
      <c r="H67" s="297"/>
      <c r="I67" s="297"/>
      <c r="J67" s="297"/>
      <c r="K67" s="297"/>
      <c r="L67" s="297"/>
      <c r="M67" s="297"/>
      <c r="N67" s="297"/>
      <c r="O67" s="297"/>
      <c r="P67" s="282"/>
      <c r="Q67" s="282"/>
      <c r="R67" s="282"/>
      <c r="S67" s="282"/>
      <c r="T67" s="282"/>
      <c r="U67" s="282"/>
      <c r="V67" s="282"/>
      <c r="W67" s="282"/>
      <c r="X67" s="282"/>
      <c r="Y67" s="282"/>
      <c r="Z67" s="282"/>
    </row>
    <row r="68" spans="1:26" ht="15.75" customHeight="1">
      <c r="A68" s="297"/>
      <c r="B68" s="297"/>
      <c r="C68" s="297"/>
      <c r="D68" s="297"/>
      <c r="E68" s="297"/>
      <c r="F68" s="297"/>
      <c r="G68" s="297"/>
      <c r="H68" s="297"/>
      <c r="I68" s="297"/>
      <c r="J68" s="297"/>
      <c r="K68" s="297"/>
      <c r="L68" s="297"/>
      <c r="M68" s="297"/>
      <c r="N68" s="297"/>
      <c r="O68" s="297"/>
      <c r="P68" s="282"/>
      <c r="Q68" s="282"/>
      <c r="R68" s="282"/>
      <c r="S68" s="282"/>
      <c r="T68" s="282"/>
      <c r="U68" s="282"/>
      <c r="V68" s="282"/>
      <c r="W68" s="282"/>
      <c r="X68" s="282"/>
      <c r="Y68" s="282"/>
      <c r="Z68" s="282"/>
    </row>
    <row r="69" spans="1:26" ht="15.75" customHeight="1">
      <c r="A69" s="297"/>
      <c r="B69" s="297"/>
      <c r="C69" s="297"/>
      <c r="D69" s="297"/>
      <c r="E69" s="297"/>
      <c r="F69" s="297"/>
      <c r="G69" s="297"/>
      <c r="H69" s="297"/>
      <c r="I69" s="297"/>
      <c r="J69" s="297"/>
      <c r="K69" s="297"/>
      <c r="L69" s="297"/>
      <c r="M69" s="297"/>
      <c r="N69" s="297"/>
      <c r="O69" s="297"/>
      <c r="P69" s="282"/>
      <c r="Q69" s="282"/>
      <c r="R69" s="282"/>
      <c r="S69" s="282"/>
      <c r="T69" s="282"/>
      <c r="U69" s="282"/>
      <c r="V69" s="282"/>
      <c r="W69" s="282"/>
      <c r="X69" s="282"/>
      <c r="Y69" s="282"/>
      <c r="Z69" s="282"/>
    </row>
    <row r="70" spans="1:26" ht="15.75" customHeight="1">
      <c r="A70" s="297"/>
      <c r="B70" s="297"/>
      <c r="C70" s="297"/>
      <c r="D70" s="297"/>
      <c r="E70" s="297"/>
      <c r="F70" s="297"/>
      <c r="G70" s="297"/>
      <c r="H70" s="297"/>
      <c r="I70" s="297"/>
      <c r="J70" s="297"/>
      <c r="K70" s="297"/>
      <c r="L70" s="297"/>
      <c r="M70" s="297"/>
      <c r="N70" s="297"/>
      <c r="O70" s="297"/>
      <c r="P70" s="282"/>
      <c r="Q70" s="282"/>
      <c r="R70" s="282"/>
      <c r="S70" s="282"/>
      <c r="T70" s="282"/>
      <c r="U70" s="282"/>
      <c r="V70" s="282"/>
      <c r="W70" s="282"/>
      <c r="X70" s="282"/>
      <c r="Y70" s="282"/>
      <c r="Z70" s="282"/>
    </row>
    <row r="71" spans="1:26" ht="15.75" customHeight="1">
      <c r="A71" s="297"/>
      <c r="B71" s="297"/>
      <c r="C71" s="297"/>
      <c r="D71" s="297"/>
      <c r="E71" s="297"/>
      <c r="F71" s="297"/>
      <c r="G71" s="297"/>
      <c r="H71" s="297"/>
      <c r="I71" s="297"/>
      <c r="J71" s="297"/>
      <c r="K71" s="297"/>
      <c r="L71" s="297"/>
      <c r="M71" s="297"/>
      <c r="N71" s="297"/>
      <c r="O71" s="297"/>
      <c r="P71" s="282"/>
      <c r="Q71" s="282"/>
      <c r="R71" s="282"/>
      <c r="S71" s="282"/>
      <c r="T71" s="282"/>
      <c r="U71" s="282"/>
      <c r="V71" s="282"/>
      <c r="W71" s="282"/>
      <c r="X71" s="282"/>
      <c r="Y71" s="282"/>
      <c r="Z71" s="282"/>
    </row>
    <row r="72" spans="1:26" ht="15.75" customHeight="1">
      <c r="A72" s="297"/>
      <c r="B72" s="297"/>
      <c r="C72" s="297"/>
      <c r="D72" s="297"/>
      <c r="E72" s="297"/>
      <c r="F72" s="297"/>
      <c r="G72" s="297"/>
      <c r="H72" s="297"/>
      <c r="I72" s="297"/>
      <c r="J72" s="297"/>
      <c r="K72" s="297"/>
      <c r="L72" s="297"/>
      <c r="M72" s="297"/>
      <c r="N72" s="297"/>
      <c r="O72" s="297"/>
      <c r="P72" s="282"/>
      <c r="Q72" s="282"/>
      <c r="R72" s="282"/>
      <c r="S72" s="282"/>
      <c r="T72" s="282"/>
      <c r="U72" s="282"/>
      <c r="V72" s="282"/>
      <c r="W72" s="282"/>
      <c r="X72" s="282"/>
      <c r="Y72" s="282"/>
      <c r="Z72" s="282"/>
    </row>
    <row r="73" spans="1:26" ht="15.75" customHeight="1">
      <c r="A73" s="297"/>
      <c r="B73" s="297"/>
      <c r="C73" s="297"/>
      <c r="D73" s="297"/>
      <c r="E73" s="297"/>
      <c r="F73" s="297"/>
      <c r="G73" s="297"/>
      <c r="H73" s="297"/>
      <c r="I73" s="297"/>
      <c r="J73" s="297"/>
      <c r="K73" s="297"/>
      <c r="L73" s="297"/>
      <c r="M73" s="297"/>
      <c r="N73" s="297"/>
      <c r="O73" s="297"/>
      <c r="P73" s="282"/>
      <c r="Q73" s="282"/>
      <c r="R73" s="282"/>
      <c r="S73" s="282"/>
      <c r="T73" s="282"/>
      <c r="U73" s="282"/>
      <c r="V73" s="282"/>
      <c r="W73" s="282"/>
      <c r="X73" s="282"/>
      <c r="Y73" s="282"/>
      <c r="Z73" s="282"/>
    </row>
    <row r="74" spans="1:26" ht="15.75" customHeight="1">
      <c r="A74" s="297"/>
      <c r="B74" s="297"/>
      <c r="C74" s="297"/>
      <c r="D74" s="297"/>
      <c r="E74" s="297"/>
      <c r="F74" s="297"/>
      <c r="G74" s="297"/>
      <c r="H74" s="297"/>
      <c r="I74" s="297"/>
      <c r="J74" s="297"/>
      <c r="K74" s="297"/>
      <c r="L74" s="297"/>
      <c r="M74" s="297"/>
      <c r="N74" s="297"/>
      <c r="O74" s="297"/>
      <c r="P74" s="282"/>
      <c r="Q74" s="282"/>
      <c r="R74" s="282"/>
      <c r="S74" s="282"/>
      <c r="T74" s="282"/>
      <c r="U74" s="282"/>
      <c r="V74" s="282"/>
      <c r="W74" s="282"/>
      <c r="X74" s="282"/>
      <c r="Y74" s="282"/>
      <c r="Z74" s="282"/>
    </row>
    <row r="75" spans="1:26" ht="15.75" customHeight="1">
      <c r="A75" s="297"/>
      <c r="B75" s="297"/>
      <c r="C75" s="297"/>
      <c r="D75" s="297"/>
      <c r="E75" s="297"/>
      <c r="F75" s="297"/>
      <c r="G75" s="297"/>
      <c r="H75" s="297"/>
      <c r="I75" s="297"/>
      <c r="J75" s="297"/>
      <c r="K75" s="297"/>
      <c r="L75" s="297"/>
      <c r="M75" s="297"/>
      <c r="N75" s="297"/>
      <c r="O75" s="297"/>
      <c r="P75" s="282"/>
      <c r="Q75" s="282"/>
      <c r="R75" s="282"/>
      <c r="S75" s="282"/>
      <c r="T75" s="282"/>
      <c r="U75" s="282"/>
      <c r="V75" s="282"/>
      <c r="W75" s="282"/>
      <c r="X75" s="282"/>
      <c r="Y75" s="282"/>
      <c r="Z75" s="282"/>
    </row>
    <row r="76" spans="1:26" ht="15.75" customHeight="1">
      <c r="A76" s="297"/>
      <c r="B76" s="297"/>
      <c r="C76" s="297"/>
      <c r="D76" s="297"/>
      <c r="E76" s="297"/>
      <c r="F76" s="297"/>
      <c r="G76" s="297"/>
      <c r="H76" s="297"/>
      <c r="I76" s="297"/>
      <c r="J76" s="297"/>
      <c r="K76" s="297"/>
      <c r="L76" s="297"/>
      <c r="M76" s="297"/>
      <c r="N76" s="297"/>
      <c r="O76" s="297"/>
      <c r="P76" s="282"/>
      <c r="Q76" s="282"/>
      <c r="R76" s="282"/>
      <c r="S76" s="282"/>
      <c r="T76" s="282"/>
      <c r="U76" s="282"/>
      <c r="V76" s="282"/>
      <c r="W76" s="282"/>
      <c r="X76" s="282"/>
      <c r="Y76" s="282"/>
      <c r="Z76" s="282"/>
    </row>
    <row r="77" spans="1:26" ht="15.75" customHeight="1">
      <c r="A77" s="297"/>
      <c r="B77" s="297"/>
      <c r="C77" s="297"/>
      <c r="D77" s="297"/>
      <c r="E77" s="297"/>
      <c r="F77" s="297"/>
      <c r="G77" s="297"/>
      <c r="H77" s="297"/>
      <c r="I77" s="297"/>
      <c r="J77" s="297"/>
      <c r="K77" s="297"/>
      <c r="L77" s="297"/>
      <c r="M77" s="297"/>
      <c r="N77" s="297"/>
      <c r="O77" s="297"/>
      <c r="P77" s="282"/>
      <c r="Q77" s="282"/>
      <c r="R77" s="282"/>
      <c r="S77" s="282"/>
      <c r="T77" s="282"/>
      <c r="U77" s="282"/>
      <c r="V77" s="282"/>
      <c r="W77" s="282"/>
      <c r="X77" s="282"/>
      <c r="Y77" s="282"/>
      <c r="Z77" s="282"/>
    </row>
    <row r="78" spans="1:26" ht="15.75" customHeight="1">
      <c r="A78" s="297"/>
      <c r="B78" s="297"/>
      <c r="C78" s="297"/>
      <c r="D78" s="297"/>
      <c r="E78" s="297"/>
      <c r="F78" s="297"/>
      <c r="G78" s="297"/>
      <c r="H78" s="297"/>
      <c r="I78" s="297"/>
      <c r="J78" s="297"/>
      <c r="K78" s="297"/>
      <c r="L78" s="297"/>
      <c r="M78" s="297"/>
      <c r="N78" s="297"/>
      <c r="O78" s="297"/>
      <c r="P78" s="282"/>
      <c r="Q78" s="282"/>
      <c r="R78" s="282"/>
      <c r="S78" s="282"/>
      <c r="T78" s="282"/>
      <c r="U78" s="282"/>
      <c r="V78" s="282"/>
      <c r="W78" s="282"/>
      <c r="X78" s="282"/>
      <c r="Y78" s="282"/>
      <c r="Z78" s="282"/>
    </row>
    <row r="79" spans="1:26" ht="15.75" customHeight="1">
      <c r="A79" s="297"/>
      <c r="B79" s="297"/>
      <c r="C79" s="297"/>
      <c r="D79" s="297"/>
      <c r="E79" s="297"/>
      <c r="F79" s="297"/>
      <c r="G79" s="297"/>
      <c r="H79" s="297"/>
      <c r="I79" s="297"/>
      <c r="J79" s="297"/>
      <c r="K79" s="297"/>
      <c r="L79" s="297"/>
      <c r="M79" s="297"/>
      <c r="N79" s="297"/>
      <c r="O79" s="297"/>
      <c r="P79" s="282"/>
      <c r="Q79" s="282"/>
      <c r="R79" s="282"/>
      <c r="S79" s="282"/>
      <c r="T79" s="282"/>
      <c r="U79" s="282"/>
      <c r="V79" s="282"/>
      <c r="W79" s="282"/>
      <c r="X79" s="282"/>
      <c r="Y79" s="282"/>
      <c r="Z79" s="282"/>
    </row>
    <row r="80" spans="1:26" ht="15.75" customHeight="1">
      <c r="A80" s="297"/>
      <c r="B80" s="297"/>
      <c r="C80" s="297"/>
      <c r="D80" s="297"/>
      <c r="E80" s="297"/>
      <c r="F80" s="297"/>
      <c r="G80" s="297"/>
      <c r="H80" s="297"/>
      <c r="I80" s="297"/>
      <c r="J80" s="297"/>
      <c r="K80" s="297"/>
      <c r="L80" s="297"/>
      <c r="M80" s="297"/>
      <c r="N80" s="297"/>
      <c r="O80" s="297"/>
      <c r="P80" s="282"/>
      <c r="Q80" s="282"/>
      <c r="R80" s="282"/>
      <c r="S80" s="282"/>
      <c r="T80" s="282"/>
      <c r="U80" s="282"/>
      <c r="V80" s="282"/>
      <c r="W80" s="282"/>
      <c r="X80" s="282"/>
      <c r="Y80" s="282"/>
      <c r="Z80" s="282"/>
    </row>
    <row r="81" spans="1:26" ht="15.75" customHeight="1">
      <c r="A81" s="297"/>
      <c r="B81" s="297"/>
      <c r="C81" s="297"/>
      <c r="D81" s="297"/>
      <c r="E81" s="297"/>
      <c r="F81" s="297"/>
      <c r="G81" s="297"/>
      <c r="H81" s="297"/>
      <c r="I81" s="297"/>
      <c r="J81" s="297"/>
      <c r="K81" s="297"/>
      <c r="L81" s="297"/>
      <c r="M81" s="297"/>
      <c r="N81" s="297"/>
      <c r="O81" s="297"/>
      <c r="P81" s="282"/>
      <c r="Q81" s="282"/>
      <c r="R81" s="282"/>
      <c r="S81" s="282"/>
      <c r="T81" s="282"/>
      <c r="U81" s="282"/>
      <c r="V81" s="282"/>
      <c r="W81" s="282"/>
      <c r="X81" s="282"/>
      <c r="Y81" s="282"/>
      <c r="Z81" s="282"/>
    </row>
    <row r="82" spans="1:26" ht="15.75" customHeight="1">
      <c r="A82" s="297"/>
      <c r="B82" s="297"/>
      <c r="C82" s="297"/>
      <c r="D82" s="297"/>
      <c r="E82" s="297"/>
      <c r="F82" s="297"/>
      <c r="G82" s="297"/>
      <c r="H82" s="297"/>
      <c r="I82" s="297"/>
      <c r="J82" s="297"/>
      <c r="K82" s="297"/>
      <c r="L82" s="297"/>
      <c r="M82" s="297"/>
      <c r="N82" s="297"/>
      <c r="O82" s="297"/>
      <c r="P82" s="282"/>
      <c r="Q82" s="282"/>
      <c r="R82" s="282"/>
      <c r="S82" s="282"/>
      <c r="T82" s="282"/>
      <c r="U82" s="282"/>
      <c r="V82" s="282"/>
      <c r="W82" s="282"/>
      <c r="X82" s="282"/>
      <c r="Y82" s="282"/>
      <c r="Z82" s="282"/>
    </row>
    <row r="83" spans="1:26" ht="15.75" customHeight="1">
      <c r="A83" s="297"/>
      <c r="B83" s="297"/>
      <c r="C83" s="297"/>
      <c r="D83" s="297"/>
      <c r="E83" s="297"/>
      <c r="F83" s="297"/>
      <c r="G83" s="297"/>
      <c r="H83" s="297"/>
      <c r="I83" s="297"/>
      <c r="J83" s="297"/>
      <c r="K83" s="297"/>
      <c r="L83" s="297"/>
      <c r="M83" s="297"/>
      <c r="N83" s="297"/>
      <c r="O83" s="297"/>
      <c r="P83" s="282"/>
      <c r="Q83" s="282"/>
      <c r="R83" s="282"/>
      <c r="S83" s="282"/>
      <c r="T83" s="282"/>
      <c r="U83" s="282"/>
      <c r="V83" s="282"/>
      <c r="W83" s="282"/>
      <c r="X83" s="282"/>
      <c r="Y83" s="282"/>
      <c r="Z83" s="282"/>
    </row>
    <row r="84" spans="1:26" ht="15.75" customHeight="1">
      <c r="A84" s="297"/>
      <c r="B84" s="297"/>
      <c r="C84" s="297"/>
      <c r="D84" s="297"/>
      <c r="E84" s="297"/>
      <c r="F84" s="297"/>
      <c r="G84" s="297"/>
      <c r="H84" s="297"/>
      <c r="I84" s="297"/>
      <c r="J84" s="297"/>
      <c r="K84" s="297"/>
      <c r="L84" s="297"/>
      <c r="M84" s="297"/>
      <c r="N84" s="297"/>
      <c r="O84" s="297"/>
      <c r="P84" s="282"/>
      <c r="Q84" s="282"/>
      <c r="R84" s="282"/>
      <c r="S84" s="282"/>
      <c r="T84" s="282"/>
      <c r="U84" s="282"/>
      <c r="V84" s="282"/>
      <c r="W84" s="282"/>
      <c r="X84" s="282"/>
      <c r="Y84" s="282"/>
      <c r="Z84" s="282"/>
    </row>
    <row r="85" spans="1:26" ht="15.75" customHeight="1">
      <c r="A85" s="297"/>
      <c r="B85" s="297"/>
      <c r="C85" s="297"/>
      <c r="D85" s="297"/>
      <c r="E85" s="297"/>
      <c r="F85" s="297"/>
      <c r="G85" s="297"/>
      <c r="H85" s="297"/>
      <c r="I85" s="297"/>
      <c r="J85" s="297"/>
      <c r="K85" s="297"/>
      <c r="L85" s="297"/>
      <c r="M85" s="297"/>
      <c r="N85" s="297"/>
      <c r="O85" s="297"/>
      <c r="P85" s="282"/>
      <c r="Q85" s="282"/>
      <c r="R85" s="282"/>
      <c r="S85" s="282"/>
      <c r="T85" s="282"/>
      <c r="U85" s="282"/>
      <c r="V85" s="282"/>
      <c r="W85" s="282"/>
      <c r="X85" s="282"/>
      <c r="Y85" s="282"/>
      <c r="Z85" s="282"/>
    </row>
    <row r="86" spans="1:26" ht="15.75" customHeight="1">
      <c r="A86" s="297"/>
      <c r="B86" s="297"/>
      <c r="C86" s="297"/>
      <c r="D86" s="297"/>
      <c r="E86" s="297"/>
      <c r="F86" s="297"/>
      <c r="G86" s="297"/>
      <c r="H86" s="297"/>
      <c r="I86" s="297"/>
      <c r="J86" s="297"/>
      <c r="K86" s="297"/>
      <c r="L86" s="297"/>
      <c r="M86" s="297"/>
      <c r="N86" s="297"/>
      <c r="O86" s="297"/>
      <c r="P86" s="282"/>
      <c r="Q86" s="282"/>
      <c r="R86" s="282"/>
      <c r="S86" s="282"/>
      <c r="T86" s="282"/>
      <c r="U86" s="282"/>
      <c r="V86" s="282"/>
      <c r="W86" s="282"/>
      <c r="X86" s="282"/>
      <c r="Y86" s="282"/>
      <c r="Z86" s="282"/>
    </row>
    <row r="87" spans="1:26" ht="15.75" customHeight="1">
      <c r="A87" s="297"/>
      <c r="B87" s="297"/>
      <c r="C87" s="297"/>
      <c r="D87" s="297"/>
      <c r="E87" s="297"/>
      <c r="F87" s="297"/>
      <c r="G87" s="297"/>
      <c r="H87" s="297"/>
      <c r="I87" s="297"/>
      <c r="J87" s="297"/>
      <c r="K87" s="297"/>
      <c r="L87" s="297"/>
      <c r="M87" s="297"/>
      <c r="N87" s="297"/>
      <c r="O87" s="297"/>
      <c r="P87" s="282"/>
      <c r="Q87" s="282"/>
      <c r="R87" s="282"/>
      <c r="S87" s="282"/>
      <c r="T87" s="282"/>
      <c r="U87" s="282"/>
      <c r="V87" s="282"/>
      <c r="W87" s="282"/>
      <c r="X87" s="282"/>
      <c r="Y87" s="282"/>
      <c r="Z87" s="282"/>
    </row>
    <row r="88" spans="1:26" ht="15.75" customHeight="1">
      <c r="A88" s="297"/>
      <c r="B88" s="297"/>
      <c r="C88" s="297"/>
      <c r="D88" s="297"/>
      <c r="E88" s="297"/>
      <c r="F88" s="297"/>
      <c r="G88" s="297"/>
      <c r="H88" s="297"/>
      <c r="I88" s="297"/>
      <c r="J88" s="297"/>
      <c r="K88" s="297"/>
      <c r="L88" s="297"/>
      <c r="M88" s="297"/>
      <c r="N88" s="297"/>
      <c r="O88" s="297"/>
      <c r="P88" s="282"/>
      <c r="Q88" s="282"/>
      <c r="R88" s="282"/>
      <c r="S88" s="282"/>
      <c r="T88" s="282"/>
      <c r="U88" s="282"/>
      <c r="V88" s="282"/>
      <c r="W88" s="282"/>
      <c r="X88" s="282"/>
      <c r="Y88" s="282"/>
      <c r="Z88" s="282"/>
    </row>
    <row r="89" spans="1:26" ht="15.75" customHeight="1">
      <c r="A89" s="297"/>
      <c r="B89" s="297"/>
      <c r="C89" s="297"/>
      <c r="D89" s="297"/>
      <c r="E89" s="297"/>
      <c r="F89" s="297"/>
      <c r="G89" s="297"/>
      <c r="H89" s="297"/>
      <c r="I89" s="297"/>
      <c r="J89" s="297"/>
      <c r="K89" s="297"/>
      <c r="L89" s="297"/>
      <c r="M89" s="297"/>
      <c r="N89" s="297"/>
      <c r="O89" s="297"/>
      <c r="P89" s="282"/>
      <c r="Q89" s="282"/>
      <c r="R89" s="282"/>
      <c r="S89" s="282"/>
      <c r="T89" s="282"/>
      <c r="U89" s="282"/>
      <c r="V89" s="282"/>
      <c r="W89" s="282"/>
      <c r="X89" s="282"/>
      <c r="Y89" s="282"/>
      <c r="Z89" s="282"/>
    </row>
    <row r="90" spans="1:26" ht="15.75" customHeight="1">
      <c r="A90" s="297"/>
      <c r="B90" s="297"/>
      <c r="C90" s="297"/>
      <c r="D90" s="297"/>
      <c r="E90" s="297"/>
      <c r="F90" s="297"/>
      <c r="G90" s="297"/>
      <c r="H90" s="297"/>
      <c r="I90" s="297"/>
      <c r="J90" s="297"/>
      <c r="K90" s="297"/>
      <c r="L90" s="297"/>
      <c r="M90" s="297"/>
      <c r="N90" s="297"/>
      <c r="O90" s="297"/>
      <c r="P90" s="282"/>
      <c r="Q90" s="282"/>
      <c r="R90" s="282"/>
      <c r="S90" s="282"/>
      <c r="T90" s="282"/>
      <c r="U90" s="282"/>
      <c r="V90" s="282"/>
      <c r="W90" s="282"/>
      <c r="X90" s="282"/>
      <c r="Y90" s="282"/>
      <c r="Z90" s="282"/>
    </row>
    <row r="91" spans="1:26" ht="15.75" customHeight="1">
      <c r="A91" s="297"/>
      <c r="B91" s="297"/>
      <c r="C91" s="297"/>
      <c r="D91" s="297"/>
      <c r="E91" s="297"/>
      <c r="F91" s="297"/>
      <c r="G91" s="297"/>
      <c r="H91" s="297"/>
      <c r="I91" s="297"/>
      <c r="J91" s="297"/>
      <c r="K91" s="297"/>
      <c r="L91" s="297"/>
      <c r="M91" s="297"/>
      <c r="N91" s="297"/>
      <c r="O91" s="297"/>
      <c r="P91" s="282"/>
      <c r="Q91" s="282"/>
      <c r="R91" s="282"/>
      <c r="S91" s="282"/>
      <c r="T91" s="282"/>
      <c r="U91" s="282"/>
      <c r="V91" s="282"/>
      <c r="W91" s="282"/>
      <c r="X91" s="282"/>
      <c r="Y91" s="282"/>
      <c r="Z91" s="282"/>
    </row>
    <row r="92" spans="1:26" ht="15.75" customHeight="1">
      <c r="A92" s="297"/>
      <c r="B92" s="297"/>
      <c r="C92" s="297"/>
      <c r="D92" s="297"/>
      <c r="E92" s="297"/>
      <c r="F92" s="297"/>
      <c r="G92" s="297"/>
      <c r="H92" s="297"/>
      <c r="I92" s="297"/>
      <c r="J92" s="297"/>
      <c r="K92" s="297"/>
      <c r="L92" s="297"/>
      <c r="M92" s="297"/>
      <c r="N92" s="297"/>
      <c r="O92" s="297"/>
      <c r="P92" s="282"/>
      <c r="Q92" s="282"/>
      <c r="R92" s="282"/>
      <c r="S92" s="282"/>
      <c r="T92" s="282"/>
      <c r="U92" s="282"/>
      <c r="V92" s="282"/>
      <c r="W92" s="282"/>
      <c r="X92" s="282"/>
      <c r="Y92" s="282"/>
      <c r="Z92" s="282"/>
    </row>
    <row r="93" spans="1:26" ht="15.75" customHeight="1">
      <c r="A93" s="297"/>
      <c r="B93" s="297"/>
      <c r="C93" s="297"/>
      <c r="D93" s="297"/>
      <c r="E93" s="297"/>
      <c r="F93" s="297"/>
      <c r="G93" s="297"/>
      <c r="H93" s="297"/>
      <c r="I93" s="297"/>
      <c r="J93" s="297"/>
      <c r="K93" s="297"/>
      <c r="L93" s="297"/>
      <c r="M93" s="297"/>
      <c r="N93" s="297"/>
      <c r="O93" s="297"/>
      <c r="P93" s="282"/>
      <c r="Q93" s="282"/>
      <c r="R93" s="282"/>
      <c r="S93" s="282"/>
      <c r="T93" s="282"/>
      <c r="U93" s="282"/>
      <c r="V93" s="282"/>
      <c r="W93" s="282"/>
      <c r="X93" s="282"/>
      <c r="Y93" s="282"/>
      <c r="Z93" s="282"/>
    </row>
    <row r="94" spans="1:26" ht="15.75" customHeight="1">
      <c r="A94" s="297"/>
      <c r="B94" s="297"/>
      <c r="C94" s="297"/>
      <c r="D94" s="297"/>
      <c r="E94" s="297"/>
      <c r="F94" s="297"/>
      <c r="G94" s="297"/>
      <c r="H94" s="297"/>
      <c r="I94" s="297"/>
      <c r="J94" s="297"/>
      <c r="K94" s="297"/>
      <c r="L94" s="297"/>
      <c r="M94" s="297"/>
      <c r="N94" s="297"/>
      <c r="O94" s="297"/>
      <c r="P94" s="282"/>
      <c r="Q94" s="282"/>
      <c r="R94" s="282"/>
      <c r="S94" s="282"/>
      <c r="T94" s="282"/>
      <c r="U94" s="282"/>
      <c r="V94" s="282"/>
      <c r="W94" s="282"/>
      <c r="X94" s="282"/>
      <c r="Y94" s="282"/>
      <c r="Z94" s="282"/>
    </row>
    <row r="95" spans="1:26" ht="15.75" customHeight="1">
      <c r="A95" s="297"/>
      <c r="B95" s="297"/>
      <c r="C95" s="297"/>
      <c r="D95" s="297"/>
      <c r="E95" s="297"/>
      <c r="F95" s="297"/>
      <c r="G95" s="297"/>
      <c r="H95" s="297"/>
      <c r="I95" s="297"/>
      <c r="J95" s="297"/>
      <c r="K95" s="297"/>
      <c r="L95" s="297"/>
      <c r="M95" s="297"/>
      <c r="N95" s="297"/>
      <c r="O95" s="297"/>
      <c r="P95" s="282"/>
      <c r="Q95" s="282"/>
      <c r="R95" s="282"/>
      <c r="S95" s="282"/>
      <c r="T95" s="282"/>
      <c r="U95" s="282"/>
      <c r="V95" s="282"/>
      <c r="W95" s="282"/>
      <c r="X95" s="282"/>
      <c r="Y95" s="282"/>
      <c r="Z95" s="282"/>
    </row>
    <row r="96" spans="1:26" ht="15.75" customHeight="1">
      <c r="A96" s="297"/>
      <c r="B96" s="297"/>
      <c r="C96" s="297"/>
      <c r="D96" s="297"/>
      <c r="E96" s="297"/>
      <c r="F96" s="297"/>
      <c r="G96" s="297"/>
      <c r="H96" s="297"/>
      <c r="I96" s="297"/>
      <c r="J96" s="297"/>
      <c r="K96" s="297"/>
      <c r="L96" s="297"/>
      <c r="M96" s="297"/>
      <c r="N96" s="297"/>
      <c r="O96" s="297"/>
      <c r="P96" s="282"/>
      <c r="Q96" s="282"/>
      <c r="R96" s="282"/>
      <c r="S96" s="282"/>
      <c r="T96" s="282"/>
      <c r="U96" s="282"/>
      <c r="V96" s="282"/>
      <c r="W96" s="282"/>
      <c r="X96" s="282"/>
      <c r="Y96" s="282"/>
      <c r="Z96" s="282"/>
    </row>
    <row r="97" spans="1:26" ht="15.75" customHeight="1">
      <c r="A97" s="297"/>
      <c r="B97" s="297"/>
      <c r="C97" s="297"/>
      <c r="D97" s="297"/>
      <c r="E97" s="297"/>
      <c r="F97" s="297"/>
      <c r="G97" s="297"/>
      <c r="H97" s="297"/>
      <c r="I97" s="297"/>
      <c r="J97" s="297"/>
      <c r="K97" s="297"/>
      <c r="L97" s="297"/>
      <c r="M97" s="297"/>
      <c r="N97" s="297"/>
      <c r="O97" s="297"/>
      <c r="P97" s="282"/>
      <c r="Q97" s="282"/>
      <c r="R97" s="282"/>
      <c r="S97" s="282"/>
      <c r="T97" s="282"/>
      <c r="U97" s="282"/>
      <c r="V97" s="282"/>
      <c r="W97" s="282"/>
      <c r="X97" s="282"/>
      <c r="Y97" s="282"/>
      <c r="Z97" s="282"/>
    </row>
    <row r="98" spans="1:26" ht="15.75" customHeight="1">
      <c r="A98" s="297"/>
      <c r="B98" s="297"/>
      <c r="C98" s="297"/>
      <c r="D98" s="297"/>
      <c r="E98" s="297"/>
      <c r="F98" s="297"/>
      <c r="G98" s="297"/>
      <c r="H98" s="297"/>
      <c r="I98" s="297"/>
      <c r="J98" s="297"/>
      <c r="K98" s="297"/>
      <c r="L98" s="297"/>
      <c r="M98" s="297"/>
      <c r="N98" s="297"/>
      <c r="O98" s="297"/>
      <c r="P98" s="282"/>
      <c r="Q98" s="282"/>
      <c r="R98" s="282"/>
      <c r="S98" s="282"/>
      <c r="T98" s="282"/>
      <c r="U98" s="282"/>
      <c r="V98" s="282"/>
      <c r="W98" s="282"/>
      <c r="X98" s="282"/>
      <c r="Y98" s="282"/>
      <c r="Z98" s="282"/>
    </row>
    <row r="99" spans="1:26" ht="15.75" customHeight="1">
      <c r="A99" s="297"/>
      <c r="B99" s="297"/>
      <c r="C99" s="297"/>
      <c r="D99" s="297"/>
      <c r="E99" s="297"/>
      <c r="F99" s="297"/>
      <c r="G99" s="297"/>
      <c r="H99" s="297"/>
      <c r="I99" s="297"/>
      <c r="J99" s="297"/>
      <c r="K99" s="297"/>
      <c r="L99" s="297"/>
      <c r="M99" s="297"/>
      <c r="N99" s="297"/>
      <c r="O99" s="297"/>
      <c r="P99" s="282"/>
      <c r="Q99" s="282"/>
      <c r="R99" s="282"/>
      <c r="S99" s="282"/>
      <c r="T99" s="282"/>
      <c r="U99" s="282"/>
      <c r="V99" s="282"/>
      <c r="W99" s="282"/>
      <c r="X99" s="282"/>
      <c r="Y99" s="282"/>
      <c r="Z99" s="282"/>
    </row>
    <row r="100" spans="1:26" ht="15.75" customHeight="1">
      <c r="A100" s="297"/>
      <c r="B100" s="297"/>
      <c r="C100" s="297"/>
      <c r="D100" s="297"/>
      <c r="E100" s="297"/>
      <c r="F100" s="297"/>
      <c r="G100" s="297"/>
      <c r="H100" s="297"/>
      <c r="I100" s="297"/>
      <c r="J100" s="297"/>
      <c r="K100" s="297"/>
      <c r="L100" s="297"/>
      <c r="M100" s="297"/>
      <c r="N100" s="297"/>
      <c r="O100" s="297"/>
      <c r="P100" s="282"/>
      <c r="Q100" s="282"/>
      <c r="R100" s="282"/>
      <c r="S100" s="282"/>
      <c r="T100" s="282"/>
      <c r="U100" s="282"/>
      <c r="V100" s="282"/>
      <c r="W100" s="282"/>
      <c r="X100" s="282"/>
      <c r="Y100" s="282"/>
      <c r="Z100" s="282"/>
    </row>
    <row r="101" spans="1:26" ht="15.75" customHeight="1">
      <c r="A101" s="297"/>
      <c r="B101" s="297"/>
      <c r="C101" s="297"/>
      <c r="D101" s="297"/>
      <c r="E101" s="297"/>
      <c r="F101" s="297"/>
      <c r="G101" s="297"/>
      <c r="H101" s="297"/>
      <c r="I101" s="297"/>
      <c r="J101" s="297"/>
      <c r="K101" s="297"/>
      <c r="L101" s="297"/>
      <c r="M101" s="297"/>
      <c r="N101" s="297"/>
      <c r="O101" s="297"/>
      <c r="P101" s="282"/>
      <c r="Q101" s="282"/>
      <c r="R101" s="282"/>
      <c r="S101" s="282"/>
      <c r="T101" s="282"/>
      <c r="U101" s="282"/>
      <c r="V101" s="282"/>
      <c r="W101" s="282"/>
      <c r="X101" s="282"/>
      <c r="Y101" s="282"/>
      <c r="Z101" s="282"/>
    </row>
    <row r="102" spans="1:26" ht="15.75" customHeight="1">
      <c r="A102" s="297"/>
      <c r="B102" s="297"/>
      <c r="C102" s="297"/>
      <c r="D102" s="297"/>
      <c r="E102" s="297"/>
      <c r="F102" s="297"/>
      <c r="G102" s="297"/>
      <c r="H102" s="297"/>
      <c r="I102" s="297"/>
      <c r="J102" s="297"/>
      <c r="K102" s="297"/>
      <c r="L102" s="297"/>
      <c r="M102" s="297"/>
      <c r="N102" s="297"/>
      <c r="O102" s="297"/>
      <c r="P102" s="282"/>
      <c r="Q102" s="282"/>
      <c r="R102" s="282"/>
      <c r="S102" s="282"/>
      <c r="T102" s="282"/>
      <c r="U102" s="282"/>
      <c r="V102" s="282"/>
      <c r="W102" s="282"/>
      <c r="X102" s="282"/>
      <c r="Y102" s="282"/>
      <c r="Z102" s="282"/>
    </row>
    <row r="103" spans="1:26" ht="15.75" customHeight="1">
      <c r="A103" s="297"/>
      <c r="B103" s="297"/>
      <c r="C103" s="297"/>
      <c r="D103" s="297"/>
      <c r="E103" s="297"/>
      <c r="F103" s="297"/>
      <c r="G103" s="297"/>
      <c r="H103" s="297"/>
      <c r="I103" s="297"/>
      <c r="J103" s="297"/>
      <c r="K103" s="297"/>
      <c r="L103" s="297"/>
      <c r="M103" s="297"/>
      <c r="N103" s="297"/>
      <c r="O103" s="297"/>
      <c r="P103" s="282"/>
      <c r="Q103" s="282"/>
      <c r="R103" s="282"/>
      <c r="S103" s="282"/>
      <c r="T103" s="282"/>
      <c r="U103" s="282"/>
      <c r="V103" s="282"/>
      <c r="W103" s="282"/>
      <c r="X103" s="282"/>
      <c r="Y103" s="282"/>
      <c r="Z103" s="282"/>
    </row>
    <row r="104" spans="1:26" ht="15.75" customHeight="1">
      <c r="A104" s="297"/>
      <c r="B104" s="297"/>
      <c r="C104" s="297"/>
      <c r="D104" s="297"/>
      <c r="E104" s="297"/>
      <c r="F104" s="297"/>
      <c r="G104" s="297"/>
      <c r="H104" s="297"/>
      <c r="I104" s="297"/>
      <c r="J104" s="297"/>
      <c r="K104" s="297"/>
      <c r="L104" s="297"/>
      <c r="M104" s="297"/>
      <c r="N104" s="297"/>
      <c r="O104" s="297"/>
      <c r="P104" s="282"/>
      <c r="Q104" s="282"/>
      <c r="R104" s="282"/>
      <c r="S104" s="282"/>
      <c r="T104" s="282"/>
      <c r="U104" s="282"/>
      <c r="V104" s="282"/>
      <c r="W104" s="282"/>
      <c r="X104" s="282"/>
      <c r="Y104" s="282"/>
      <c r="Z104" s="282"/>
    </row>
    <row r="105" spans="1:26" ht="15.75" customHeight="1">
      <c r="A105" s="297"/>
      <c r="B105" s="297"/>
      <c r="C105" s="297"/>
      <c r="D105" s="297"/>
      <c r="E105" s="297"/>
      <c r="F105" s="297"/>
      <c r="G105" s="297"/>
      <c r="H105" s="297"/>
      <c r="I105" s="297"/>
      <c r="J105" s="297"/>
      <c r="K105" s="297"/>
      <c r="L105" s="297"/>
      <c r="M105" s="297"/>
      <c r="N105" s="297"/>
      <c r="O105" s="297"/>
      <c r="P105" s="282"/>
      <c r="Q105" s="282"/>
      <c r="R105" s="282"/>
      <c r="S105" s="282"/>
      <c r="T105" s="282"/>
      <c r="U105" s="282"/>
      <c r="V105" s="282"/>
      <c r="W105" s="282"/>
      <c r="X105" s="282"/>
      <c r="Y105" s="282"/>
      <c r="Z105" s="282"/>
    </row>
    <row r="106" spans="1:26" ht="15.75" customHeight="1">
      <c r="A106" s="297"/>
      <c r="B106" s="297"/>
      <c r="C106" s="297"/>
      <c r="D106" s="297"/>
      <c r="E106" s="297"/>
      <c r="F106" s="297"/>
      <c r="G106" s="297"/>
      <c r="H106" s="297"/>
      <c r="I106" s="297"/>
      <c r="J106" s="297"/>
      <c r="K106" s="297"/>
      <c r="L106" s="297"/>
      <c r="M106" s="297"/>
      <c r="N106" s="297"/>
      <c r="O106" s="297"/>
      <c r="P106" s="282"/>
      <c r="Q106" s="282"/>
      <c r="R106" s="282"/>
      <c r="S106" s="282"/>
      <c r="T106" s="282"/>
      <c r="U106" s="282"/>
      <c r="V106" s="282"/>
      <c r="W106" s="282"/>
      <c r="X106" s="282"/>
      <c r="Y106" s="282"/>
      <c r="Z106" s="282"/>
    </row>
    <row r="107" spans="1:26" ht="15.75" customHeight="1">
      <c r="A107" s="297"/>
      <c r="B107" s="297"/>
      <c r="C107" s="297"/>
      <c r="D107" s="297"/>
      <c r="E107" s="297"/>
      <c r="F107" s="297"/>
      <c r="G107" s="297"/>
      <c r="H107" s="297"/>
      <c r="I107" s="297"/>
      <c r="J107" s="297"/>
      <c r="K107" s="297"/>
      <c r="L107" s="297"/>
      <c r="M107" s="297"/>
      <c r="N107" s="297"/>
      <c r="O107" s="297"/>
      <c r="P107" s="282"/>
      <c r="Q107" s="282"/>
      <c r="R107" s="282"/>
      <c r="S107" s="282"/>
      <c r="T107" s="282"/>
      <c r="U107" s="282"/>
      <c r="V107" s="282"/>
      <c r="W107" s="282"/>
      <c r="X107" s="282"/>
      <c r="Y107" s="282"/>
      <c r="Z107" s="282"/>
    </row>
    <row r="108" spans="1:26" ht="15.75" customHeight="1">
      <c r="A108" s="297"/>
      <c r="B108" s="297"/>
      <c r="C108" s="297"/>
      <c r="D108" s="297"/>
      <c r="E108" s="297"/>
      <c r="F108" s="297"/>
      <c r="G108" s="297"/>
      <c r="H108" s="297"/>
      <c r="I108" s="297"/>
      <c r="J108" s="297"/>
      <c r="K108" s="297"/>
      <c r="L108" s="297"/>
      <c r="M108" s="297"/>
      <c r="N108" s="297"/>
      <c r="O108" s="297"/>
      <c r="P108" s="282"/>
      <c r="Q108" s="282"/>
      <c r="R108" s="282"/>
      <c r="S108" s="282"/>
      <c r="T108" s="282"/>
      <c r="U108" s="282"/>
      <c r="V108" s="282"/>
      <c r="W108" s="282"/>
      <c r="X108" s="282"/>
      <c r="Y108" s="282"/>
      <c r="Z108" s="282"/>
    </row>
    <row r="109" spans="1:26" ht="15.75" customHeight="1">
      <c r="A109" s="297"/>
      <c r="B109" s="297"/>
      <c r="C109" s="297"/>
      <c r="D109" s="297"/>
      <c r="E109" s="297"/>
      <c r="F109" s="297"/>
      <c r="G109" s="297"/>
      <c r="H109" s="297"/>
      <c r="I109" s="297"/>
      <c r="J109" s="297"/>
      <c r="K109" s="297"/>
      <c r="L109" s="297"/>
      <c r="M109" s="297"/>
      <c r="N109" s="297"/>
      <c r="O109" s="297"/>
      <c r="P109" s="282"/>
      <c r="Q109" s="282"/>
      <c r="R109" s="282"/>
      <c r="S109" s="282"/>
      <c r="T109" s="282"/>
      <c r="U109" s="282"/>
      <c r="V109" s="282"/>
      <c r="W109" s="282"/>
      <c r="X109" s="282"/>
      <c r="Y109" s="282"/>
      <c r="Z109" s="282"/>
    </row>
    <row r="110" spans="1:26" ht="15.75" customHeight="1">
      <c r="A110" s="297"/>
      <c r="B110" s="297"/>
      <c r="C110" s="297"/>
      <c r="D110" s="297"/>
      <c r="E110" s="297"/>
      <c r="F110" s="297"/>
      <c r="G110" s="297"/>
      <c r="H110" s="297"/>
      <c r="I110" s="297"/>
      <c r="J110" s="297"/>
      <c r="K110" s="297"/>
      <c r="L110" s="297"/>
      <c r="M110" s="297"/>
      <c r="N110" s="297"/>
      <c r="O110" s="297"/>
      <c r="P110" s="282"/>
      <c r="Q110" s="282"/>
      <c r="R110" s="282"/>
      <c r="S110" s="282"/>
      <c r="T110" s="282"/>
      <c r="U110" s="282"/>
      <c r="V110" s="282"/>
      <c r="W110" s="282"/>
      <c r="X110" s="282"/>
      <c r="Y110" s="282"/>
      <c r="Z110" s="282"/>
    </row>
    <row r="111" spans="1:26" ht="15.75" customHeight="1">
      <c r="A111" s="297"/>
      <c r="B111" s="297"/>
      <c r="C111" s="297"/>
      <c r="D111" s="297"/>
      <c r="E111" s="297"/>
      <c r="F111" s="297"/>
      <c r="G111" s="297"/>
      <c r="H111" s="297"/>
      <c r="I111" s="297"/>
      <c r="J111" s="297"/>
      <c r="K111" s="297"/>
      <c r="L111" s="297"/>
      <c r="M111" s="297"/>
      <c r="N111" s="297"/>
      <c r="O111" s="297"/>
      <c r="P111" s="282"/>
      <c r="Q111" s="282"/>
      <c r="R111" s="282"/>
      <c r="S111" s="282"/>
      <c r="T111" s="282"/>
      <c r="U111" s="282"/>
      <c r="V111" s="282"/>
      <c r="W111" s="282"/>
      <c r="X111" s="282"/>
      <c r="Y111" s="282"/>
      <c r="Z111" s="282"/>
    </row>
    <row r="112" spans="1:26" ht="15.75" customHeight="1">
      <c r="A112" s="297"/>
      <c r="B112" s="297"/>
      <c r="C112" s="297"/>
      <c r="D112" s="297"/>
      <c r="E112" s="297"/>
      <c r="F112" s="297"/>
      <c r="G112" s="297"/>
      <c r="H112" s="297"/>
      <c r="I112" s="297"/>
      <c r="J112" s="297"/>
      <c r="K112" s="297"/>
      <c r="L112" s="297"/>
      <c r="M112" s="297"/>
      <c r="N112" s="297"/>
      <c r="O112" s="297"/>
      <c r="P112" s="282"/>
      <c r="Q112" s="282"/>
      <c r="R112" s="282"/>
      <c r="S112" s="282"/>
      <c r="T112" s="282"/>
      <c r="U112" s="282"/>
      <c r="V112" s="282"/>
      <c r="W112" s="282"/>
      <c r="X112" s="282"/>
      <c r="Y112" s="282"/>
      <c r="Z112" s="282"/>
    </row>
    <row r="113" spans="1:26" ht="15.75" customHeight="1">
      <c r="A113" s="297"/>
      <c r="B113" s="297"/>
      <c r="C113" s="297"/>
      <c r="D113" s="297"/>
      <c r="E113" s="297"/>
      <c r="F113" s="297"/>
      <c r="G113" s="297"/>
      <c r="H113" s="297"/>
      <c r="I113" s="297"/>
      <c r="J113" s="297"/>
      <c r="K113" s="297"/>
      <c r="L113" s="297"/>
      <c r="M113" s="297"/>
      <c r="N113" s="297"/>
      <c r="O113" s="297"/>
      <c r="P113" s="282"/>
      <c r="Q113" s="282"/>
      <c r="R113" s="282"/>
      <c r="S113" s="282"/>
      <c r="T113" s="282"/>
      <c r="U113" s="282"/>
      <c r="V113" s="282"/>
      <c r="W113" s="282"/>
      <c r="X113" s="282"/>
      <c r="Y113" s="282"/>
      <c r="Z113" s="282"/>
    </row>
    <row r="114" spans="1:26" ht="15.75" customHeight="1">
      <c r="A114" s="297"/>
      <c r="B114" s="297"/>
      <c r="C114" s="297"/>
      <c r="D114" s="297"/>
      <c r="E114" s="297"/>
      <c r="F114" s="297"/>
      <c r="G114" s="297"/>
      <c r="H114" s="297"/>
      <c r="I114" s="297"/>
      <c r="J114" s="297"/>
      <c r="K114" s="297"/>
      <c r="L114" s="297"/>
      <c r="M114" s="297"/>
      <c r="N114" s="297"/>
      <c r="O114" s="297"/>
      <c r="P114" s="282"/>
      <c r="Q114" s="282"/>
      <c r="R114" s="282"/>
      <c r="S114" s="282"/>
      <c r="T114" s="282"/>
      <c r="U114" s="282"/>
      <c r="V114" s="282"/>
      <c r="W114" s="282"/>
      <c r="X114" s="282"/>
      <c r="Y114" s="282"/>
      <c r="Z114" s="282"/>
    </row>
    <row r="115" spans="1:26" ht="15.75" customHeight="1">
      <c r="A115" s="297"/>
      <c r="B115" s="297"/>
      <c r="C115" s="297"/>
      <c r="D115" s="297"/>
      <c r="E115" s="297"/>
      <c r="F115" s="297"/>
      <c r="G115" s="297"/>
      <c r="H115" s="297"/>
      <c r="I115" s="297"/>
      <c r="J115" s="297"/>
      <c r="K115" s="297"/>
      <c r="L115" s="297"/>
      <c r="M115" s="297"/>
      <c r="N115" s="297"/>
      <c r="O115" s="297"/>
      <c r="P115" s="282"/>
      <c r="Q115" s="282"/>
      <c r="R115" s="282"/>
      <c r="S115" s="282"/>
      <c r="T115" s="282"/>
      <c r="U115" s="282"/>
      <c r="V115" s="282"/>
      <c r="W115" s="282"/>
      <c r="X115" s="282"/>
      <c r="Y115" s="282"/>
      <c r="Z115" s="282"/>
    </row>
    <row r="116" spans="1:26" ht="15.75" customHeight="1">
      <c r="A116" s="297"/>
      <c r="B116" s="297"/>
      <c r="C116" s="297"/>
      <c r="D116" s="297"/>
      <c r="E116" s="297"/>
      <c r="F116" s="297"/>
      <c r="G116" s="297"/>
      <c r="H116" s="297"/>
      <c r="I116" s="297"/>
      <c r="J116" s="297"/>
      <c r="K116" s="297"/>
      <c r="L116" s="297"/>
      <c r="M116" s="297"/>
      <c r="N116" s="297"/>
      <c r="O116" s="297"/>
      <c r="P116" s="282"/>
      <c r="Q116" s="282"/>
      <c r="R116" s="282"/>
      <c r="S116" s="282"/>
      <c r="T116" s="282"/>
      <c r="U116" s="282"/>
      <c r="V116" s="282"/>
      <c r="W116" s="282"/>
      <c r="X116" s="282"/>
      <c r="Y116" s="282"/>
      <c r="Z116" s="282"/>
    </row>
    <row r="117" spans="1:26" ht="15.75" customHeight="1">
      <c r="A117" s="297"/>
      <c r="B117" s="297"/>
      <c r="C117" s="297"/>
      <c r="D117" s="297"/>
      <c r="E117" s="297"/>
      <c r="F117" s="297"/>
      <c r="G117" s="297"/>
      <c r="H117" s="297"/>
      <c r="I117" s="297"/>
      <c r="J117" s="297"/>
      <c r="K117" s="297"/>
      <c r="L117" s="297"/>
      <c r="M117" s="297"/>
      <c r="N117" s="297"/>
      <c r="O117" s="297"/>
      <c r="P117" s="282"/>
      <c r="Q117" s="282"/>
      <c r="R117" s="282"/>
      <c r="S117" s="282"/>
      <c r="T117" s="282"/>
      <c r="U117" s="282"/>
      <c r="V117" s="282"/>
      <c r="W117" s="282"/>
      <c r="X117" s="282"/>
      <c r="Y117" s="282"/>
      <c r="Z117" s="282"/>
    </row>
    <row r="118" spans="1:26" ht="15.75" customHeight="1">
      <c r="A118" s="297"/>
      <c r="B118" s="297"/>
      <c r="C118" s="297"/>
      <c r="D118" s="297"/>
      <c r="E118" s="297"/>
      <c r="F118" s="297"/>
      <c r="G118" s="297"/>
      <c r="H118" s="297"/>
      <c r="I118" s="297"/>
      <c r="J118" s="297"/>
      <c r="K118" s="297"/>
      <c r="L118" s="297"/>
      <c r="M118" s="297"/>
      <c r="N118" s="297"/>
      <c r="O118" s="297"/>
      <c r="P118" s="282"/>
      <c r="Q118" s="282"/>
      <c r="R118" s="282"/>
      <c r="S118" s="282"/>
      <c r="T118" s="282"/>
      <c r="U118" s="282"/>
      <c r="V118" s="282"/>
      <c r="W118" s="282"/>
      <c r="X118" s="282"/>
      <c r="Y118" s="282"/>
      <c r="Z118" s="282"/>
    </row>
    <row r="119" spans="1:26" ht="15.75" customHeight="1">
      <c r="A119" s="297"/>
      <c r="B119" s="297"/>
      <c r="C119" s="297"/>
      <c r="D119" s="297"/>
      <c r="E119" s="297"/>
      <c r="F119" s="297"/>
      <c r="G119" s="297"/>
      <c r="H119" s="297"/>
      <c r="I119" s="297"/>
      <c r="J119" s="297"/>
      <c r="K119" s="297"/>
      <c r="L119" s="297"/>
      <c r="M119" s="297"/>
      <c r="N119" s="297"/>
      <c r="O119" s="297"/>
      <c r="P119" s="282"/>
      <c r="Q119" s="282"/>
      <c r="R119" s="282"/>
      <c r="S119" s="282"/>
      <c r="T119" s="282"/>
      <c r="U119" s="282"/>
      <c r="V119" s="282"/>
      <c r="W119" s="282"/>
      <c r="X119" s="282"/>
      <c r="Y119" s="282"/>
      <c r="Z119" s="282"/>
    </row>
    <row r="120" spans="1:26" ht="15.75" customHeight="1">
      <c r="A120" s="297"/>
      <c r="B120" s="297"/>
      <c r="C120" s="297"/>
      <c r="D120" s="297"/>
      <c r="E120" s="297"/>
      <c r="F120" s="297"/>
      <c r="G120" s="297"/>
      <c r="H120" s="297"/>
      <c r="I120" s="297"/>
      <c r="J120" s="297"/>
      <c r="K120" s="297"/>
      <c r="L120" s="297"/>
      <c r="M120" s="297"/>
      <c r="N120" s="297"/>
      <c r="O120" s="297"/>
      <c r="P120" s="282"/>
      <c r="Q120" s="282"/>
      <c r="R120" s="282"/>
      <c r="S120" s="282"/>
      <c r="T120" s="282"/>
      <c r="U120" s="282"/>
      <c r="V120" s="282"/>
      <c r="W120" s="282"/>
      <c r="X120" s="282"/>
      <c r="Y120" s="282"/>
      <c r="Z120" s="282"/>
    </row>
    <row r="121" spans="1:26" ht="15.75" customHeight="1">
      <c r="A121" s="297"/>
      <c r="B121" s="297"/>
      <c r="C121" s="297"/>
      <c r="D121" s="297"/>
      <c r="E121" s="297"/>
      <c r="F121" s="297"/>
      <c r="G121" s="297"/>
      <c r="H121" s="297"/>
      <c r="I121" s="297"/>
      <c r="J121" s="297"/>
      <c r="K121" s="297"/>
      <c r="L121" s="297"/>
      <c r="M121" s="297"/>
      <c r="N121" s="297"/>
      <c r="O121" s="297"/>
      <c r="P121" s="282"/>
      <c r="Q121" s="282"/>
      <c r="R121" s="282"/>
      <c r="S121" s="282"/>
      <c r="T121" s="282"/>
      <c r="U121" s="282"/>
      <c r="V121" s="282"/>
      <c r="W121" s="282"/>
      <c r="X121" s="282"/>
      <c r="Y121" s="282"/>
      <c r="Z121" s="282"/>
    </row>
    <row r="122" spans="1:26" ht="15.75" customHeight="1">
      <c r="A122" s="297"/>
      <c r="B122" s="297"/>
      <c r="C122" s="297"/>
      <c r="D122" s="297"/>
      <c r="E122" s="297"/>
      <c r="F122" s="297"/>
      <c r="G122" s="297"/>
      <c r="H122" s="297"/>
      <c r="I122" s="297"/>
      <c r="J122" s="297"/>
      <c r="K122" s="297"/>
      <c r="L122" s="297"/>
      <c r="M122" s="297"/>
      <c r="N122" s="297"/>
      <c r="O122" s="297"/>
      <c r="P122" s="282"/>
      <c r="Q122" s="282"/>
      <c r="R122" s="282"/>
      <c r="S122" s="282"/>
      <c r="T122" s="282"/>
      <c r="U122" s="282"/>
      <c r="V122" s="282"/>
      <c r="W122" s="282"/>
      <c r="X122" s="282"/>
      <c r="Y122" s="282"/>
      <c r="Z122" s="282"/>
    </row>
    <row r="123" spans="1:26" ht="15.75" customHeight="1">
      <c r="A123" s="297"/>
      <c r="B123" s="297"/>
      <c r="C123" s="297"/>
      <c r="D123" s="297"/>
      <c r="E123" s="297"/>
      <c r="F123" s="297"/>
      <c r="G123" s="297"/>
      <c r="H123" s="297"/>
      <c r="I123" s="297"/>
      <c r="J123" s="297"/>
      <c r="K123" s="297"/>
      <c r="L123" s="297"/>
      <c r="M123" s="297"/>
      <c r="N123" s="297"/>
      <c r="O123" s="297"/>
      <c r="P123" s="282"/>
      <c r="Q123" s="282"/>
      <c r="R123" s="282"/>
      <c r="S123" s="282"/>
      <c r="T123" s="282"/>
      <c r="U123" s="282"/>
      <c r="V123" s="282"/>
      <c r="W123" s="282"/>
      <c r="X123" s="282"/>
      <c r="Y123" s="282"/>
      <c r="Z123" s="282"/>
    </row>
    <row r="124" spans="1:26" ht="15.75" customHeight="1">
      <c r="A124" s="297"/>
      <c r="B124" s="297"/>
      <c r="C124" s="297"/>
      <c r="D124" s="297"/>
      <c r="E124" s="297"/>
      <c r="F124" s="297"/>
      <c r="G124" s="297"/>
      <c r="H124" s="297"/>
      <c r="I124" s="297"/>
      <c r="J124" s="297"/>
      <c r="K124" s="297"/>
      <c r="L124" s="297"/>
      <c r="M124" s="297"/>
      <c r="N124" s="297"/>
      <c r="O124" s="297"/>
      <c r="P124" s="282"/>
      <c r="Q124" s="282"/>
      <c r="R124" s="282"/>
      <c r="S124" s="282"/>
      <c r="T124" s="282"/>
      <c r="U124" s="282"/>
      <c r="V124" s="282"/>
      <c r="W124" s="282"/>
      <c r="X124" s="282"/>
      <c r="Y124" s="282"/>
      <c r="Z124" s="282"/>
    </row>
    <row r="125" spans="1:26" ht="15.75" customHeight="1">
      <c r="A125" s="297"/>
      <c r="B125" s="297"/>
      <c r="C125" s="297"/>
      <c r="D125" s="297"/>
      <c r="E125" s="297"/>
      <c r="F125" s="297"/>
      <c r="G125" s="297"/>
      <c r="H125" s="297"/>
      <c r="I125" s="297"/>
      <c r="J125" s="297"/>
      <c r="K125" s="297"/>
      <c r="L125" s="297"/>
      <c r="M125" s="297"/>
      <c r="N125" s="297"/>
      <c r="O125" s="297"/>
      <c r="P125" s="282"/>
      <c r="Q125" s="282"/>
      <c r="R125" s="282"/>
      <c r="S125" s="282"/>
      <c r="T125" s="282"/>
      <c r="U125" s="282"/>
      <c r="V125" s="282"/>
      <c r="W125" s="282"/>
      <c r="X125" s="282"/>
      <c r="Y125" s="282"/>
      <c r="Z125" s="282"/>
    </row>
    <row r="126" spans="1:26" ht="15.75" customHeight="1">
      <c r="A126" s="297"/>
      <c r="B126" s="297"/>
      <c r="C126" s="297"/>
      <c r="D126" s="297"/>
      <c r="E126" s="297"/>
      <c r="F126" s="297"/>
      <c r="G126" s="297"/>
      <c r="H126" s="297"/>
      <c r="I126" s="297"/>
      <c r="J126" s="297"/>
      <c r="K126" s="297"/>
      <c r="L126" s="297"/>
      <c r="M126" s="297"/>
      <c r="N126" s="297"/>
      <c r="O126" s="297"/>
      <c r="P126" s="282"/>
      <c r="Q126" s="282"/>
      <c r="R126" s="282"/>
      <c r="S126" s="282"/>
      <c r="T126" s="282"/>
      <c r="U126" s="282"/>
      <c r="V126" s="282"/>
      <c r="W126" s="282"/>
      <c r="X126" s="282"/>
      <c r="Y126" s="282"/>
      <c r="Z126" s="282"/>
    </row>
    <row r="127" spans="1:26" ht="15.75" customHeight="1">
      <c r="A127" s="297"/>
      <c r="B127" s="297"/>
      <c r="C127" s="297"/>
      <c r="D127" s="297"/>
      <c r="E127" s="297"/>
      <c r="F127" s="297"/>
      <c r="G127" s="297"/>
      <c r="H127" s="297"/>
      <c r="I127" s="297"/>
      <c r="J127" s="297"/>
      <c r="K127" s="297"/>
      <c r="L127" s="297"/>
      <c r="M127" s="297"/>
      <c r="N127" s="297"/>
      <c r="O127" s="297"/>
      <c r="P127" s="282"/>
      <c r="Q127" s="282"/>
      <c r="R127" s="282"/>
      <c r="S127" s="282"/>
      <c r="T127" s="282"/>
      <c r="U127" s="282"/>
      <c r="V127" s="282"/>
      <c r="W127" s="282"/>
      <c r="X127" s="282"/>
      <c r="Y127" s="282"/>
      <c r="Z127" s="282"/>
    </row>
    <row r="128" spans="1:26" ht="15.75" customHeight="1">
      <c r="A128" s="297"/>
      <c r="B128" s="297"/>
      <c r="C128" s="297"/>
      <c r="D128" s="297"/>
      <c r="E128" s="297"/>
      <c r="F128" s="297"/>
      <c r="G128" s="297"/>
      <c r="H128" s="297"/>
      <c r="I128" s="297"/>
      <c r="J128" s="297"/>
      <c r="K128" s="297"/>
      <c r="L128" s="297"/>
      <c r="M128" s="297"/>
      <c r="N128" s="297"/>
      <c r="O128" s="297"/>
      <c r="P128" s="282"/>
      <c r="Q128" s="282"/>
      <c r="R128" s="282"/>
      <c r="S128" s="282"/>
      <c r="T128" s="282"/>
      <c r="U128" s="282"/>
      <c r="V128" s="282"/>
      <c r="W128" s="282"/>
      <c r="X128" s="282"/>
      <c r="Y128" s="282"/>
      <c r="Z128" s="282"/>
    </row>
    <row r="129" spans="1:26" ht="15.75" customHeight="1">
      <c r="A129" s="297"/>
      <c r="B129" s="297"/>
      <c r="C129" s="297"/>
      <c r="D129" s="297"/>
      <c r="E129" s="297"/>
      <c r="F129" s="297"/>
      <c r="G129" s="297"/>
      <c r="H129" s="297"/>
      <c r="I129" s="297"/>
      <c r="J129" s="297"/>
      <c r="K129" s="297"/>
      <c r="L129" s="297"/>
      <c r="M129" s="297"/>
      <c r="N129" s="297"/>
      <c r="O129" s="297"/>
      <c r="P129" s="282"/>
      <c r="Q129" s="282"/>
      <c r="R129" s="282"/>
      <c r="S129" s="282"/>
      <c r="T129" s="282"/>
      <c r="U129" s="282"/>
      <c r="V129" s="282"/>
      <c r="W129" s="282"/>
      <c r="X129" s="282"/>
      <c r="Y129" s="282"/>
      <c r="Z129" s="282"/>
    </row>
    <row r="130" spans="1:26" ht="15.75" customHeight="1">
      <c r="A130" s="297"/>
      <c r="B130" s="297"/>
      <c r="C130" s="297"/>
      <c r="D130" s="297"/>
      <c r="E130" s="297"/>
      <c r="F130" s="297"/>
      <c r="G130" s="297"/>
      <c r="H130" s="297"/>
      <c r="I130" s="297"/>
      <c r="J130" s="297"/>
      <c r="K130" s="297"/>
      <c r="L130" s="297"/>
      <c r="M130" s="297"/>
      <c r="N130" s="297"/>
      <c r="O130" s="297"/>
      <c r="P130" s="282"/>
      <c r="Q130" s="282"/>
      <c r="R130" s="282"/>
      <c r="S130" s="282"/>
      <c r="T130" s="282"/>
      <c r="U130" s="282"/>
      <c r="V130" s="282"/>
      <c r="W130" s="282"/>
      <c r="X130" s="282"/>
      <c r="Y130" s="282"/>
      <c r="Z130" s="282"/>
    </row>
    <row r="131" spans="1:26" ht="15.75" customHeight="1">
      <c r="A131" s="297"/>
      <c r="B131" s="297"/>
      <c r="C131" s="297"/>
      <c r="D131" s="297"/>
      <c r="E131" s="297"/>
      <c r="F131" s="297"/>
      <c r="G131" s="297"/>
      <c r="H131" s="297"/>
      <c r="I131" s="297"/>
      <c r="J131" s="297"/>
      <c r="K131" s="297"/>
      <c r="L131" s="297"/>
      <c r="M131" s="297"/>
      <c r="N131" s="297"/>
      <c r="O131" s="297"/>
      <c r="P131" s="282"/>
      <c r="Q131" s="282"/>
      <c r="R131" s="282"/>
      <c r="S131" s="282"/>
      <c r="T131" s="282"/>
      <c r="U131" s="282"/>
      <c r="V131" s="282"/>
      <c r="W131" s="282"/>
      <c r="X131" s="282"/>
      <c r="Y131" s="282"/>
      <c r="Z131" s="282"/>
    </row>
    <row r="132" spans="1:26" ht="15.75" customHeight="1">
      <c r="A132" s="297"/>
      <c r="B132" s="297"/>
      <c r="C132" s="297"/>
      <c r="D132" s="297"/>
      <c r="E132" s="297"/>
      <c r="F132" s="297"/>
      <c r="G132" s="297"/>
      <c r="H132" s="297"/>
      <c r="I132" s="297"/>
      <c r="J132" s="297"/>
      <c r="K132" s="297"/>
      <c r="L132" s="297"/>
      <c r="M132" s="297"/>
      <c r="N132" s="297"/>
      <c r="O132" s="297"/>
      <c r="P132" s="282"/>
      <c r="Q132" s="282"/>
      <c r="R132" s="282"/>
      <c r="S132" s="282"/>
      <c r="T132" s="282"/>
      <c r="U132" s="282"/>
      <c r="V132" s="282"/>
      <c r="W132" s="282"/>
      <c r="X132" s="282"/>
      <c r="Y132" s="282"/>
      <c r="Z132" s="282"/>
    </row>
    <row r="133" spans="1:26" ht="15.75" customHeight="1">
      <c r="A133" s="297"/>
      <c r="B133" s="297"/>
      <c r="C133" s="297"/>
      <c r="D133" s="297"/>
      <c r="E133" s="297"/>
      <c r="F133" s="297"/>
      <c r="G133" s="297"/>
      <c r="H133" s="297"/>
      <c r="I133" s="297"/>
      <c r="J133" s="297"/>
      <c r="K133" s="297"/>
      <c r="L133" s="297"/>
      <c r="M133" s="297"/>
      <c r="N133" s="297"/>
      <c r="O133" s="297"/>
      <c r="P133" s="282"/>
      <c r="Q133" s="282"/>
      <c r="R133" s="282"/>
      <c r="S133" s="282"/>
      <c r="T133" s="282"/>
      <c r="U133" s="282"/>
      <c r="V133" s="282"/>
      <c r="W133" s="282"/>
      <c r="X133" s="282"/>
      <c r="Y133" s="282"/>
      <c r="Z133" s="282"/>
    </row>
    <row r="134" spans="1:26" ht="15.75" customHeight="1">
      <c r="A134" s="297"/>
      <c r="B134" s="297"/>
      <c r="C134" s="297"/>
      <c r="D134" s="297"/>
      <c r="E134" s="297"/>
      <c r="F134" s="297"/>
      <c r="G134" s="297"/>
      <c r="H134" s="297"/>
      <c r="I134" s="297"/>
      <c r="J134" s="297"/>
      <c r="K134" s="297"/>
      <c r="L134" s="297"/>
      <c r="M134" s="297"/>
      <c r="N134" s="297"/>
      <c r="O134" s="297"/>
      <c r="P134" s="282"/>
      <c r="Q134" s="282"/>
      <c r="R134" s="282"/>
      <c r="S134" s="282"/>
      <c r="T134" s="282"/>
      <c r="U134" s="282"/>
      <c r="V134" s="282"/>
      <c r="W134" s="282"/>
      <c r="X134" s="282"/>
      <c r="Y134" s="282"/>
      <c r="Z134" s="282"/>
    </row>
    <row r="135" spans="1:26" ht="15.75" customHeight="1">
      <c r="A135" s="297"/>
      <c r="B135" s="297"/>
      <c r="C135" s="297"/>
      <c r="D135" s="297"/>
      <c r="E135" s="297"/>
      <c r="F135" s="297"/>
      <c r="G135" s="297"/>
      <c r="H135" s="297"/>
      <c r="I135" s="297"/>
      <c r="J135" s="297"/>
      <c r="K135" s="297"/>
      <c r="L135" s="297"/>
      <c r="M135" s="297"/>
      <c r="N135" s="297"/>
      <c r="O135" s="297"/>
      <c r="P135" s="282"/>
      <c r="Q135" s="282"/>
      <c r="R135" s="282"/>
      <c r="S135" s="282"/>
      <c r="T135" s="282"/>
      <c r="U135" s="282"/>
      <c r="V135" s="282"/>
      <c r="W135" s="282"/>
      <c r="X135" s="282"/>
      <c r="Y135" s="282"/>
      <c r="Z135" s="282"/>
    </row>
    <row r="136" spans="1:26" ht="15.75" customHeight="1">
      <c r="A136" s="297"/>
      <c r="B136" s="297"/>
      <c r="C136" s="297"/>
      <c r="D136" s="297"/>
      <c r="E136" s="297"/>
      <c r="F136" s="297"/>
      <c r="G136" s="297"/>
      <c r="H136" s="297"/>
      <c r="I136" s="297"/>
      <c r="J136" s="297"/>
      <c r="K136" s="297"/>
      <c r="L136" s="297"/>
      <c r="M136" s="297"/>
      <c r="N136" s="297"/>
      <c r="O136" s="297"/>
      <c r="P136" s="282"/>
      <c r="Q136" s="282"/>
      <c r="R136" s="282"/>
      <c r="S136" s="282"/>
      <c r="T136" s="282"/>
      <c r="U136" s="282"/>
      <c r="V136" s="282"/>
      <c r="W136" s="282"/>
      <c r="X136" s="282"/>
      <c r="Y136" s="282"/>
      <c r="Z136" s="282"/>
    </row>
    <row r="137" spans="1:26" ht="15.75" customHeight="1">
      <c r="A137" s="297"/>
      <c r="B137" s="297"/>
      <c r="C137" s="297"/>
      <c r="D137" s="297"/>
      <c r="E137" s="297"/>
      <c r="F137" s="297"/>
      <c r="G137" s="297"/>
      <c r="H137" s="297"/>
      <c r="I137" s="297"/>
      <c r="J137" s="297"/>
      <c r="K137" s="297"/>
      <c r="L137" s="297"/>
      <c r="M137" s="297"/>
      <c r="N137" s="297"/>
      <c r="O137" s="297"/>
      <c r="P137" s="282"/>
      <c r="Q137" s="282"/>
      <c r="R137" s="282"/>
      <c r="S137" s="282"/>
      <c r="T137" s="282"/>
      <c r="U137" s="282"/>
      <c r="V137" s="282"/>
      <c r="W137" s="282"/>
      <c r="X137" s="282"/>
      <c r="Y137" s="282"/>
      <c r="Z137" s="282"/>
    </row>
    <row r="138" spans="1:26" ht="15.75" customHeight="1">
      <c r="A138" s="297"/>
      <c r="B138" s="297"/>
      <c r="C138" s="297"/>
      <c r="D138" s="297"/>
      <c r="E138" s="297"/>
      <c r="F138" s="297"/>
      <c r="G138" s="297"/>
      <c r="H138" s="297"/>
      <c r="I138" s="297"/>
      <c r="J138" s="297"/>
      <c r="K138" s="297"/>
      <c r="L138" s="297"/>
      <c r="M138" s="297"/>
      <c r="N138" s="297"/>
      <c r="O138" s="297"/>
      <c r="P138" s="282"/>
      <c r="Q138" s="282"/>
      <c r="R138" s="282"/>
      <c r="S138" s="282"/>
      <c r="T138" s="282"/>
      <c r="U138" s="282"/>
      <c r="V138" s="282"/>
      <c r="W138" s="282"/>
      <c r="X138" s="282"/>
      <c r="Y138" s="282"/>
      <c r="Z138" s="282"/>
    </row>
    <row r="139" spans="1:26" ht="15.75" customHeight="1">
      <c r="A139" s="297"/>
      <c r="B139" s="297"/>
      <c r="C139" s="297"/>
      <c r="D139" s="297"/>
      <c r="E139" s="297"/>
      <c r="F139" s="297"/>
      <c r="G139" s="297"/>
      <c r="H139" s="297"/>
      <c r="I139" s="297"/>
      <c r="J139" s="297"/>
      <c r="K139" s="297"/>
      <c r="L139" s="297"/>
      <c r="M139" s="297"/>
      <c r="N139" s="297"/>
      <c r="O139" s="297"/>
      <c r="P139" s="282"/>
      <c r="Q139" s="282"/>
      <c r="R139" s="282"/>
      <c r="S139" s="282"/>
      <c r="T139" s="282"/>
      <c r="U139" s="282"/>
      <c r="V139" s="282"/>
      <c r="W139" s="282"/>
      <c r="X139" s="282"/>
      <c r="Y139" s="282"/>
      <c r="Z139" s="282"/>
    </row>
    <row r="140" spans="1:26" ht="15.75" customHeight="1">
      <c r="A140" s="297"/>
      <c r="B140" s="297"/>
      <c r="C140" s="297"/>
      <c r="D140" s="297"/>
      <c r="E140" s="297"/>
      <c r="F140" s="297"/>
      <c r="G140" s="297"/>
      <c r="H140" s="297"/>
      <c r="I140" s="297"/>
      <c r="J140" s="297"/>
      <c r="K140" s="297"/>
      <c r="L140" s="297"/>
      <c r="M140" s="297"/>
      <c r="N140" s="297"/>
      <c r="O140" s="297"/>
      <c r="P140" s="282"/>
      <c r="Q140" s="282"/>
      <c r="R140" s="282"/>
      <c r="S140" s="282"/>
      <c r="T140" s="282"/>
      <c r="U140" s="282"/>
      <c r="V140" s="282"/>
      <c r="W140" s="282"/>
      <c r="X140" s="282"/>
      <c r="Y140" s="282"/>
      <c r="Z140" s="282"/>
    </row>
    <row r="141" spans="1:26" ht="15.75" customHeight="1">
      <c r="A141" s="297"/>
      <c r="B141" s="297"/>
      <c r="C141" s="297"/>
      <c r="D141" s="297"/>
      <c r="E141" s="297"/>
      <c r="F141" s="297"/>
      <c r="G141" s="297"/>
      <c r="H141" s="297"/>
      <c r="I141" s="297"/>
      <c r="J141" s="297"/>
      <c r="K141" s="297"/>
      <c r="L141" s="297"/>
      <c r="M141" s="297"/>
      <c r="N141" s="297"/>
      <c r="O141" s="297"/>
      <c r="P141" s="282"/>
      <c r="Q141" s="282"/>
      <c r="R141" s="282"/>
      <c r="S141" s="282"/>
      <c r="T141" s="282"/>
      <c r="U141" s="282"/>
      <c r="V141" s="282"/>
      <c r="W141" s="282"/>
      <c r="X141" s="282"/>
      <c r="Y141" s="282"/>
      <c r="Z141" s="282"/>
    </row>
    <row r="142" spans="1:26" ht="15.75" customHeight="1">
      <c r="A142" s="297"/>
      <c r="B142" s="297"/>
      <c r="C142" s="297"/>
      <c r="D142" s="297"/>
      <c r="E142" s="297"/>
      <c r="F142" s="297"/>
      <c r="G142" s="297"/>
      <c r="H142" s="297"/>
      <c r="I142" s="297"/>
      <c r="J142" s="297"/>
      <c r="K142" s="297"/>
      <c r="L142" s="297"/>
      <c r="M142" s="297"/>
      <c r="N142" s="297"/>
      <c r="O142" s="297"/>
      <c r="P142" s="282"/>
      <c r="Q142" s="282"/>
      <c r="R142" s="282"/>
      <c r="S142" s="282"/>
      <c r="T142" s="282"/>
      <c r="U142" s="282"/>
      <c r="V142" s="282"/>
      <c r="W142" s="282"/>
      <c r="X142" s="282"/>
      <c r="Y142" s="282"/>
      <c r="Z142" s="282"/>
    </row>
    <row r="143" spans="1:26" ht="15.75" customHeight="1">
      <c r="A143" s="297"/>
      <c r="B143" s="297"/>
      <c r="C143" s="297"/>
      <c r="D143" s="297"/>
      <c r="E143" s="297"/>
      <c r="F143" s="297"/>
      <c r="G143" s="297"/>
      <c r="H143" s="297"/>
      <c r="I143" s="297"/>
      <c r="J143" s="297"/>
      <c r="K143" s="297"/>
      <c r="L143" s="297"/>
      <c r="M143" s="297"/>
      <c r="N143" s="297"/>
      <c r="O143" s="297"/>
      <c r="P143" s="282"/>
      <c r="Q143" s="282"/>
      <c r="R143" s="282"/>
      <c r="S143" s="282"/>
      <c r="T143" s="282"/>
      <c r="U143" s="282"/>
      <c r="V143" s="282"/>
      <c r="W143" s="282"/>
      <c r="X143" s="282"/>
      <c r="Y143" s="282"/>
      <c r="Z143" s="282"/>
    </row>
    <row r="144" spans="1:26" ht="15.75" customHeight="1">
      <c r="A144" s="297"/>
      <c r="B144" s="297"/>
      <c r="C144" s="297"/>
      <c r="D144" s="297"/>
      <c r="E144" s="297"/>
      <c r="F144" s="297"/>
      <c r="G144" s="297"/>
      <c r="H144" s="297"/>
      <c r="I144" s="297"/>
      <c r="J144" s="297"/>
      <c r="K144" s="297"/>
      <c r="L144" s="297"/>
      <c r="M144" s="297"/>
      <c r="N144" s="297"/>
      <c r="O144" s="297"/>
      <c r="P144" s="282"/>
      <c r="Q144" s="282"/>
      <c r="R144" s="282"/>
      <c r="S144" s="282"/>
      <c r="T144" s="282"/>
      <c r="U144" s="282"/>
      <c r="V144" s="282"/>
      <c r="W144" s="282"/>
      <c r="X144" s="282"/>
      <c r="Y144" s="282"/>
      <c r="Z144" s="282"/>
    </row>
    <row r="145" spans="1:26" ht="15.75" customHeight="1">
      <c r="A145" s="297"/>
      <c r="B145" s="297"/>
      <c r="C145" s="297"/>
      <c r="D145" s="297"/>
      <c r="E145" s="297"/>
      <c r="F145" s="297"/>
      <c r="G145" s="297"/>
      <c r="H145" s="297"/>
      <c r="I145" s="297"/>
      <c r="J145" s="297"/>
      <c r="K145" s="297"/>
      <c r="L145" s="297"/>
      <c r="M145" s="297"/>
      <c r="N145" s="297"/>
      <c r="O145" s="297"/>
      <c r="P145" s="282"/>
      <c r="Q145" s="282"/>
      <c r="R145" s="282"/>
      <c r="S145" s="282"/>
      <c r="T145" s="282"/>
      <c r="U145" s="282"/>
      <c r="V145" s="282"/>
      <c r="W145" s="282"/>
      <c r="X145" s="282"/>
      <c r="Y145" s="282"/>
      <c r="Z145" s="282"/>
    </row>
    <row r="146" spans="1:26" ht="15.75" customHeight="1">
      <c r="A146" s="297"/>
      <c r="B146" s="297"/>
      <c r="C146" s="297"/>
      <c r="D146" s="297"/>
      <c r="E146" s="297"/>
      <c r="F146" s="297"/>
      <c r="G146" s="297"/>
      <c r="H146" s="297"/>
      <c r="I146" s="297"/>
      <c r="J146" s="297"/>
      <c r="K146" s="297"/>
      <c r="L146" s="297"/>
      <c r="M146" s="297"/>
      <c r="N146" s="297"/>
      <c r="O146" s="297"/>
      <c r="P146" s="282"/>
      <c r="Q146" s="282"/>
      <c r="R146" s="282"/>
      <c r="S146" s="282"/>
      <c r="T146" s="282"/>
      <c r="U146" s="282"/>
      <c r="V146" s="282"/>
      <c r="W146" s="282"/>
      <c r="X146" s="282"/>
      <c r="Y146" s="282"/>
      <c r="Z146" s="282"/>
    </row>
    <row r="147" spans="1:26" ht="15.75" customHeight="1">
      <c r="A147" s="297"/>
      <c r="B147" s="297"/>
      <c r="C147" s="297"/>
      <c r="D147" s="297"/>
      <c r="E147" s="297"/>
      <c r="F147" s="297"/>
      <c r="G147" s="297"/>
      <c r="H147" s="297"/>
      <c r="I147" s="297"/>
      <c r="J147" s="297"/>
      <c r="K147" s="297"/>
      <c r="L147" s="297"/>
      <c r="M147" s="297"/>
      <c r="N147" s="297"/>
      <c r="O147" s="297"/>
      <c r="P147" s="282"/>
      <c r="Q147" s="282"/>
      <c r="R147" s="282"/>
      <c r="S147" s="282"/>
      <c r="T147" s="282"/>
      <c r="U147" s="282"/>
      <c r="V147" s="282"/>
      <c r="W147" s="282"/>
      <c r="X147" s="282"/>
      <c r="Y147" s="282"/>
      <c r="Z147" s="282"/>
    </row>
    <row r="148" spans="1:26" ht="15.75" customHeight="1">
      <c r="A148" s="297"/>
      <c r="B148" s="297"/>
      <c r="C148" s="297"/>
      <c r="D148" s="297"/>
      <c r="E148" s="297"/>
      <c r="F148" s="297"/>
      <c r="G148" s="297"/>
      <c r="H148" s="297"/>
      <c r="I148" s="297"/>
      <c r="J148" s="297"/>
      <c r="K148" s="297"/>
      <c r="L148" s="297"/>
      <c r="M148" s="297"/>
      <c r="N148" s="297"/>
      <c r="O148" s="297"/>
      <c r="P148" s="282"/>
      <c r="Q148" s="282"/>
      <c r="R148" s="282"/>
      <c r="S148" s="282"/>
      <c r="T148" s="282"/>
      <c r="U148" s="282"/>
      <c r="V148" s="282"/>
      <c r="W148" s="282"/>
      <c r="X148" s="282"/>
      <c r="Y148" s="282"/>
      <c r="Z148" s="282"/>
    </row>
    <row r="149" spans="1:26" ht="15.75" customHeight="1">
      <c r="A149" s="297"/>
      <c r="B149" s="297"/>
      <c r="C149" s="297"/>
      <c r="D149" s="297"/>
      <c r="E149" s="297"/>
      <c r="F149" s="297"/>
      <c r="G149" s="297"/>
      <c r="H149" s="297"/>
      <c r="I149" s="297"/>
      <c r="J149" s="297"/>
      <c r="K149" s="297"/>
      <c r="L149" s="297"/>
      <c r="M149" s="297"/>
      <c r="N149" s="297"/>
      <c r="O149" s="297"/>
      <c r="P149" s="282"/>
      <c r="Q149" s="282"/>
      <c r="R149" s="282"/>
      <c r="S149" s="282"/>
      <c r="T149" s="282"/>
      <c r="U149" s="282"/>
      <c r="V149" s="282"/>
      <c r="W149" s="282"/>
      <c r="X149" s="282"/>
      <c r="Y149" s="282"/>
      <c r="Z149" s="282"/>
    </row>
    <row r="150" spans="1:26" ht="15.75" customHeight="1">
      <c r="A150" s="297"/>
      <c r="B150" s="297"/>
      <c r="C150" s="297"/>
      <c r="D150" s="297"/>
      <c r="E150" s="297"/>
      <c r="F150" s="297"/>
      <c r="G150" s="297"/>
      <c r="H150" s="297"/>
      <c r="I150" s="297"/>
      <c r="J150" s="297"/>
      <c r="K150" s="297"/>
      <c r="L150" s="297"/>
      <c r="M150" s="297"/>
      <c r="N150" s="297"/>
      <c r="O150" s="297"/>
      <c r="P150" s="282"/>
      <c r="Q150" s="282"/>
      <c r="R150" s="282"/>
      <c r="S150" s="282"/>
      <c r="T150" s="282"/>
      <c r="U150" s="282"/>
      <c r="V150" s="282"/>
      <c r="W150" s="282"/>
      <c r="X150" s="282"/>
      <c r="Y150" s="282"/>
      <c r="Z150" s="282"/>
    </row>
    <row r="151" spans="1:26" ht="15.75" customHeight="1">
      <c r="A151" s="297"/>
      <c r="B151" s="297"/>
      <c r="C151" s="297"/>
      <c r="D151" s="297"/>
      <c r="E151" s="297"/>
      <c r="F151" s="297"/>
      <c r="G151" s="297"/>
      <c r="H151" s="297"/>
      <c r="I151" s="297"/>
      <c r="J151" s="297"/>
      <c r="K151" s="297"/>
      <c r="L151" s="297"/>
      <c r="M151" s="297"/>
      <c r="N151" s="297"/>
      <c r="O151" s="297"/>
      <c r="P151" s="282"/>
      <c r="Q151" s="282"/>
      <c r="R151" s="282"/>
      <c r="S151" s="282"/>
      <c r="T151" s="282"/>
      <c r="U151" s="282"/>
      <c r="V151" s="282"/>
      <c r="W151" s="282"/>
      <c r="X151" s="282"/>
      <c r="Y151" s="282"/>
      <c r="Z151" s="282"/>
    </row>
    <row r="152" spans="1:26" ht="15.75" customHeight="1">
      <c r="A152" s="297"/>
      <c r="B152" s="297"/>
      <c r="C152" s="297"/>
      <c r="D152" s="297"/>
      <c r="E152" s="297"/>
      <c r="F152" s="297"/>
      <c r="G152" s="297"/>
      <c r="H152" s="297"/>
      <c r="I152" s="297"/>
      <c r="J152" s="297"/>
      <c r="K152" s="297"/>
      <c r="L152" s="297"/>
      <c r="M152" s="297"/>
      <c r="N152" s="297"/>
      <c r="O152" s="297"/>
      <c r="P152" s="282"/>
      <c r="Q152" s="282"/>
      <c r="R152" s="282"/>
      <c r="S152" s="282"/>
      <c r="T152" s="282"/>
      <c r="U152" s="282"/>
      <c r="V152" s="282"/>
      <c r="W152" s="282"/>
      <c r="X152" s="282"/>
      <c r="Y152" s="282"/>
      <c r="Z152" s="282"/>
    </row>
    <row r="153" spans="1:26" ht="15.75" customHeight="1">
      <c r="A153" s="297"/>
      <c r="B153" s="297"/>
      <c r="C153" s="297"/>
      <c r="D153" s="297"/>
      <c r="E153" s="297"/>
      <c r="F153" s="297"/>
      <c r="G153" s="297"/>
      <c r="H153" s="297"/>
      <c r="I153" s="297"/>
      <c r="J153" s="297"/>
      <c r="K153" s="297"/>
      <c r="L153" s="297"/>
      <c r="M153" s="297"/>
      <c r="N153" s="297"/>
      <c r="O153" s="297"/>
      <c r="P153" s="282"/>
      <c r="Q153" s="282"/>
      <c r="R153" s="282"/>
      <c r="S153" s="282"/>
      <c r="T153" s="282"/>
      <c r="U153" s="282"/>
      <c r="V153" s="282"/>
      <c r="W153" s="282"/>
      <c r="X153" s="282"/>
      <c r="Y153" s="282"/>
      <c r="Z153" s="282"/>
    </row>
    <row r="154" spans="1:26" ht="15.75" customHeight="1">
      <c r="A154" s="297"/>
      <c r="B154" s="297"/>
      <c r="C154" s="297"/>
      <c r="D154" s="297"/>
      <c r="E154" s="297"/>
      <c r="F154" s="297"/>
      <c r="G154" s="297"/>
      <c r="H154" s="297"/>
      <c r="I154" s="297"/>
      <c r="J154" s="297"/>
      <c r="K154" s="297"/>
      <c r="L154" s="297"/>
      <c r="M154" s="297"/>
      <c r="N154" s="297"/>
      <c r="O154" s="297"/>
      <c r="P154" s="282"/>
      <c r="Q154" s="282"/>
      <c r="R154" s="282"/>
      <c r="S154" s="282"/>
      <c r="T154" s="282"/>
      <c r="U154" s="282"/>
      <c r="V154" s="282"/>
      <c r="W154" s="282"/>
      <c r="X154" s="282"/>
      <c r="Y154" s="282"/>
      <c r="Z154" s="282"/>
    </row>
    <row r="155" spans="1:26" ht="15.75" customHeight="1">
      <c r="A155" s="297"/>
      <c r="B155" s="297"/>
      <c r="C155" s="297"/>
      <c r="D155" s="297"/>
      <c r="E155" s="297"/>
      <c r="F155" s="297"/>
      <c r="G155" s="297"/>
      <c r="H155" s="297"/>
      <c r="I155" s="297"/>
      <c r="J155" s="297"/>
      <c r="K155" s="297"/>
      <c r="L155" s="297"/>
      <c r="M155" s="297"/>
      <c r="N155" s="297"/>
      <c r="O155" s="297"/>
      <c r="P155" s="282"/>
      <c r="Q155" s="282"/>
      <c r="R155" s="282"/>
      <c r="S155" s="282"/>
      <c r="T155" s="282"/>
      <c r="U155" s="282"/>
      <c r="V155" s="282"/>
      <c r="W155" s="282"/>
      <c r="X155" s="282"/>
      <c r="Y155" s="282"/>
      <c r="Z155" s="282"/>
    </row>
    <row r="156" spans="1:26" ht="15.75" customHeight="1">
      <c r="A156" s="297"/>
      <c r="B156" s="297"/>
      <c r="C156" s="297"/>
      <c r="D156" s="297"/>
      <c r="E156" s="297"/>
      <c r="F156" s="297"/>
      <c r="G156" s="297"/>
      <c r="H156" s="297"/>
      <c r="I156" s="297"/>
      <c r="J156" s="297"/>
      <c r="K156" s="297"/>
      <c r="L156" s="297"/>
      <c r="M156" s="297"/>
      <c r="N156" s="297"/>
      <c r="O156" s="297"/>
      <c r="P156" s="282"/>
      <c r="Q156" s="282"/>
      <c r="R156" s="282"/>
      <c r="S156" s="282"/>
      <c r="T156" s="282"/>
      <c r="U156" s="282"/>
      <c r="V156" s="282"/>
      <c r="W156" s="282"/>
      <c r="X156" s="282"/>
      <c r="Y156" s="282"/>
      <c r="Z156" s="282"/>
    </row>
    <row r="157" spans="1:26" ht="15.75" customHeight="1">
      <c r="A157" s="297"/>
      <c r="B157" s="297"/>
      <c r="C157" s="297"/>
      <c r="D157" s="297"/>
      <c r="E157" s="297"/>
      <c r="F157" s="297"/>
      <c r="G157" s="297"/>
      <c r="H157" s="297"/>
      <c r="I157" s="297"/>
      <c r="J157" s="297"/>
      <c r="K157" s="297"/>
      <c r="L157" s="297"/>
      <c r="M157" s="297"/>
      <c r="N157" s="297"/>
      <c r="O157" s="297"/>
      <c r="P157" s="282"/>
      <c r="Q157" s="282"/>
      <c r="R157" s="282"/>
      <c r="S157" s="282"/>
      <c r="T157" s="282"/>
      <c r="U157" s="282"/>
      <c r="V157" s="282"/>
      <c r="W157" s="282"/>
      <c r="X157" s="282"/>
      <c r="Y157" s="282"/>
      <c r="Z157" s="282"/>
    </row>
    <row r="158" spans="1:26" ht="15.75" customHeight="1">
      <c r="A158" s="297"/>
      <c r="B158" s="297"/>
      <c r="C158" s="297"/>
      <c r="D158" s="297"/>
      <c r="E158" s="297"/>
      <c r="F158" s="297"/>
      <c r="G158" s="297"/>
      <c r="H158" s="297"/>
      <c r="I158" s="297"/>
      <c r="J158" s="297"/>
      <c r="K158" s="297"/>
      <c r="L158" s="297"/>
      <c r="M158" s="297"/>
      <c r="N158" s="297"/>
      <c r="O158" s="297"/>
      <c r="P158" s="282"/>
      <c r="Q158" s="282"/>
      <c r="R158" s="282"/>
      <c r="S158" s="282"/>
      <c r="T158" s="282"/>
      <c r="U158" s="282"/>
      <c r="V158" s="282"/>
      <c r="W158" s="282"/>
      <c r="X158" s="282"/>
      <c r="Y158" s="282"/>
      <c r="Z158" s="282"/>
    </row>
    <row r="159" spans="1:26" ht="15.75" customHeight="1">
      <c r="A159" s="297"/>
      <c r="B159" s="297"/>
      <c r="C159" s="297"/>
      <c r="D159" s="297"/>
      <c r="E159" s="297"/>
      <c r="F159" s="297"/>
      <c r="G159" s="297"/>
      <c r="H159" s="297"/>
      <c r="I159" s="297"/>
      <c r="J159" s="297"/>
      <c r="K159" s="297"/>
      <c r="L159" s="297"/>
      <c r="M159" s="297"/>
      <c r="N159" s="297"/>
      <c r="O159" s="297"/>
      <c r="P159" s="282"/>
      <c r="Q159" s="282"/>
      <c r="R159" s="282"/>
      <c r="S159" s="282"/>
      <c r="T159" s="282"/>
      <c r="U159" s="282"/>
      <c r="V159" s="282"/>
      <c r="W159" s="282"/>
      <c r="X159" s="282"/>
      <c r="Y159" s="282"/>
      <c r="Z159" s="282"/>
    </row>
    <row r="160" spans="1:26" ht="15.75" customHeight="1">
      <c r="A160" s="297"/>
      <c r="B160" s="297"/>
      <c r="C160" s="297"/>
      <c r="D160" s="297"/>
      <c r="E160" s="297"/>
      <c r="F160" s="297"/>
      <c r="G160" s="297"/>
      <c r="H160" s="297"/>
      <c r="I160" s="297"/>
      <c r="J160" s="297"/>
      <c r="K160" s="297"/>
      <c r="L160" s="297"/>
      <c r="M160" s="297"/>
      <c r="N160" s="297"/>
      <c r="O160" s="297"/>
      <c r="P160" s="282"/>
      <c r="Q160" s="282"/>
      <c r="R160" s="282"/>
      <c r="S160" s="282"/>
      <c r="T160" s="282"/>
      <c r="U160" s="282"/>
      <c r="V160" s="282"/>
      <c r="W160" s="282"/>
      <c r="X160" s="282"/>
      <c r="Y160" s="282"/>
      <c r="Z160" s="282"/>
    </row>
    <row r="161" spans="1:26" ht="15.75" customHeight="1">
      <c r="A161" s="297"/>
      <c r="B161" s="297"/>
      <c r="C161" s="297"/>
      <c r="D161" s="297"/>
      <c r="E161" s="297"/>
      <c r="F161" s="297"/>
      <c r="G161" s="297"/>
      <c r="H161" s="297"/>
      <c r="I161" s="297"/>
      <c r="J161" s="297"/>
      <c r="K161" s="297"/>
      <c r="L161" s="297"/>
      <c r="M161" s="297"/>
      <c r="N161" s="297"/>
      <c r="O161" s="297"/>
      <c r="P161" s="282"/>
      <c r="Q161" s="282"/>
      <c r="R161" s="282"/>
      <c r="S161" s="282"/>
      <c r="T161" s="282"/>
      <c r="U161" s="282"/>
      <c r="V161" s="282"/>
      <c r="W161" s="282"/>
      <c r="X161" s="282"/>
      <c r="Y161" s="282"/>
      <c r="Z161" s="282"/>
    </row>
    <row r="162" spans="1:26" ht="15.75" customHeight="1">
      <c r="A162" s="297"/>
      <c r="B162" s="297"/>
      <c r="C162" s="297"/>
      <c r="D162" s="297"/>
      <c r="E162" s="297"/>
      <c r="F162" s="297"/>
      <c r="G162" s="297"/>
      <c r="H162" s="297"/>
      <c r="I162" s="297"/>
      <c r="J162" s="297"/>
      <c r="K162" s="297"/>
      <c r="L162" s="297"/>
      <c r="M162" s="297"/>
      <c r="N162" s="297"/>
      <c r="O162" s="297"/>
      <c r="P162" s="282"/>
      <c r="Q162" s="282"/>
      <c r="R162" s="282"/>
      <c r="S162" s="282"/>
      <c r="T162" s="282"/>
      <c r="U162" s="282"/>
      <c r="V162" s="282"/>
      <c r="W162" s="282"/>
      <c r="X162" s="282"/>
      <c r="Y162" s="282"/>
      <c r="Z162" s="282"/>
    </row>
    <row r="163" spans="1:26" ht="15.75" customHeight="1">
      <c r="A163" s="297"/>
      <c r="B163" s="297"/>
      <c r="C163" s="297"/>
      <c r="D163" s="297"/>
      <c r="E163" s="297"/>
      <c r="F163" s="297"/>
      <c r="G163" s="297"/>
      <c r="H163" s="297"/>
      <c r="I163" s="297"/>
      <c r="J163" s="297"/>
      <c r="K163" s="297"/>
      <c r="L163" s="297"/>
      <c r="M163" s="297"/>
      <c r="N163" s="297"/>
      <c r="O163" s="297"/>
      <c r="P163" s="282"/>
      <c r="Q163" s="282"/>
      <c r="R163" s="282"/>
      <c r="S163" s="282"/>
      <c r="T163" s="282"/>
      <c r="U163" s="282"/>
      <c r="V163" s="282"/>
      <c r="W163" s="282"/>
      <c r="X163" s="282"/>
      <c r="Y163" s="282"/>
      <c r="Z163" s="282"/>
    </row>
    <row r="164" spans="1:26" ht="15.75" customHeight="1">
      <c r="A164" s="297"/>
      <c r="B164" s="297"/>
      <c r="C164" s="297"/>
      <c r="D164" s="297"/>
      <c r="E164" s="297"/>
      <c r="F164" s="297"/>
      <c r="G164" s="297"/>
      <c r="H164" s="297"/>
      <c r="I164" s="297"/>
      <c r="J164" s="297"/>
      <c r="K164" s="297"/>
      <c r="L164" s="297"/>
      <c r="M164" s="297"/>
      <c r="N164" s="297"/>
      <c r="O164" s="297"/>
      <c r="P164" s="282"/>
      <c r="Q164" s="282"/>
      <c r="R164" s="282"/>
      <c r="S164" s="282"/>
      <c r="T164" s="282"/>
      <c r="U164" s="282"/>
      <c r="V164" s="282"/>
      <c r="W164" s="282"/>
      <c r="X164" s="282"/>
      <c r="Y164" s="282"/>
      <c r="Z164" s="282"/>
    </row>
    <row r="165" spans="1:26" ht="15.75" customHeight="1">
      <c r="A165" s="297"/>
      <c r="B165" s="297"/>
      <c r="C165" s="297"/>
      <c r="D165" s="297"/>
      <c r="E165" s="297"/>
      <c r="F165" s="297"/>
      <c r="G165" s="297"/>
      <c r="H165" s="297"/>
      <c r="I165" s="297"/>
      <c r="J165" s="297"/>
      <c r="K165" s="297"/>
      <c r="L165" s="297"/>
      <c r="M165" s="297"/>
      <c r="N165" s="297"/>
      <c r="O165" s="297"/>
      <c r="P165" s="282"/>
      <c r="Q165" s="282"/>
      <c r="R165" s="282"/>
      <c r="S165" s="282"/>
      <c r="T165" s="282"/>
      <c r="U165" s="282"/>
      <c r="V165" s="282"/>
      <c r="W165" s="282"/>
      <c r="X165" s="282"/>
      <c r="Y165" s="282"/>
      <c r="Z165" s="282"/>
    </row>
    <row r="166" spans="1:26" ht="15.75" customHeight="1">
      <c r="A166" s="297"/>
      <c r="B166" s="297"/>
      <c r="C166" s="297"/>
      <c r="D166" s="297"/>
      <c r="E166" s="297"/>
      <c r="F166" s="297"/>
      <c r="G166" s="297"/>
      <c r="H166" s="297"/>
      <c r="I166" s="297"/>
      <c r="J166" s="297"/>
      <c r="K166" s="297"/>
      <c r="L166" s="297"/>
      <c r="M166" s="297"/>
      <c r="N166" s="297"/>
      <c r="O166" s="297"/>
      <c r="P166" s="282"/>
      <c r="Q166" s="282"/>
      <c r="R166" s="282"/>
      <c r="S166" s="282"/>
      <c r="T166" s="282"/>
      <c r="U166" s="282"/>
      <c r="V166" s="282"/>
      <c r="W166" s="282"/>
      <c r="X166" s="282"/>
      <c r="Y166" s="282"/>
      <c r="Z166" s="282"/>
    </row>
    <row r="167" spans="1:26" ht="15.75" customHeight="1">
      <c r="A167" s="297"/>
      <c r="B167" s="297"/>
      <c r="C167" s="297"/>
      <c r="D167" s="297"/>
      <c r="E167" s="297"/>
      <c r="F167" s="297"/>
      <c r="G167" s="297"/>
      <c r="H167" s="297"/>
      <c r="I167" s="297"/>
      <c r="J167" s="297"/>
      <c r="K167" s="297"/>
      <c r="L167" s="297"/>
      <c r="M167" s="297"/>
      <c r="N167" s="297"/>
      <c r="O167" s="297"/>
      <c r="P167" s="282"/>
      <c r="Q167" s="282"/>
      <c r="R167" s="282"/>
      <c r="S167" s="282"/>
      <c r="T167" s="282"/>
      <c r="U167" s="282"/>
      <c r="V167" s="282"/>
      <c r="W167" s="282"/>
      <c r="X167" s="282"/>
      <c r="Y167" s="282"/>
      <c r="Z167" s="282"/>
    </row>
    <row r="168" spans="1:26" ht="15.75" customHeight="1">
      <c r="A168" s="297"/>
      <c r="B168" s="297"/>
      <c r="C168" s="297"/>
      <c r="D168" s="297"/>
      <c r="E168" s="297"/>
      <c r="F168" s="297"/>
      <c r="G168" s="297"/>
      <c r="H168" s="297"/>
      <c r="I168" s="297"/>
      <c r="J168" s="297"/>
      <c r="K168" s="297"/>
      <c r="L168" s="297"/>
      <c r="M168" s="297"/>
      <c r="N168" s="297"/>
      <c r="O168" s="297"/>
      <c r="P168" s="282"/>
      <c r="Q168" s="282"/>
      <c r="R168" s="282"/>
      <c r="S168" s="282"/>
      <c r="T168" s="282"/>
      <c r="U168" s="282"/>
      <c r="V168" s="282"/>
      <c r="W168" s="282"/>
      <c r="X168" s="282"/>
      <c r="Y168" s="282"/>
      <c r="Z168" s="282"/>
    </row>
    <row r="169" spans="1:26" ht="15.75" customHeight="1">
      <c r="A169" s="297"/>
      <c r="B169" s="297"/>
      <c r="C169" s="297"/>
      <c r="D169" s="297"/>
      <c r="E169" s="297"/>
      <c r="F169" s="297"/>
      <c r="G169" s="297"/>
      <c r="H169" s="297"/>
      <c r="I169" s="297"/>
      <c r="J169" s="297"/>
      <c r="K169" s="297"/>
      <c r="L169" s="297"/>
      <c r="M169" s="297"/>
      <c r="N169" s="297"/>
      <c r="O169" s="297"/>
      <c r="P169" s="282"/>
      <c r="Q169" s="282"/>
      <c r="R169" s="282"/>
      <c r="S169" s="282"/>
      <c r="T169" s="282"/>
      <c r="U169" s="282"/>
      <c r="V169" s="282"/>
      <c r="W169" s="282"/>
      <c r="X169" s="282"/>
      <c r="Y169" s="282"/>
      <c r="Z169" s="282"/>
    </row>
    <row r="170" spans="1:26" ht="15.75" customHeight="1">
      <c r="A170" s="297"/>
      <c r="B170" s="297"/>
      <c r="C170" s="297"/>
      <c r="D170" s="297"/>
      <c r="E170" s="297"/>
      <c r="F170" s="297"/>
      <c r="G170" s="297"/>
      <c r="H170" s="297"/>
      <c r="I170" s="297"/>
      <c r="J170" s="297"/>
      <c r="K170" s="297"/>
      <c r="L170" s="297"/>
      <c r="M170" s="297"/>
      <c r="N170" s="297"/>
      <c r="O170" s="297"/>
      <c r="P170" s="282"/>
      <c r="Q170" s="282"/>
      <c r="R170" s="282"/>
      <c r="S170" s="282"/>
      <c r="T170" s="282"/>
      <c r="U170" s="282"/>
      <c r="V170" s="282"/>
      <c r="W170" s="282"/>
      <c r="X170" s="282"/>
      <c r="Y170" s="282"/>
      <c r="Z170" s="282"/>
    </row>
    <row r="171" spans="1:26" ht="15.75" customHeight="1">
      <c r="A171" s="297"/>
      <c r="B171" s="297"/>
      <c r="C171" s="297"/>
      <c r="D171" s="297"/>
      <c r="E171" s="297"/>
      <c r="F171" s="297"/>
      <c r="G171" s="297"/>
      <c r="H171" s="297"/>
      <c r="I171" s="297"/>
      <c r="J171" s="297"/>
      <c r="K171" s="297"/>
      <c r="L171" s="297"/>
      <c r="M171" s="297"/>
      <c r="N171" s="297"/>
      <c r="O171" s="297"/>
      <c r="P171" s="282"/>
      <c r="Q171" s="282"/>
      <c r="R171" s="282"/>
      <c r="S171" s="282"/>
      <c r="T171" s="282"/>
      <c r="U171" s="282"/>
      <c r="V171" s="282"/>
      <c r="W171" s="282"/>
      <c r="X171" s="282"/>
      <c r="Y171" s="282"/>
      <c r="Z171" s="282"/>
    </row>
    <row r="172" spans="1:26" ht="15.75" customHeight="1">
      <c r="A172" s="297"/>
      <c r="B172" s="297"/>
      <c r="C172" s="297"/>
      <c r="D172" s="297"/>
      <c r="E172" s="297"/>
      <c r="F172" s="297"/>
      <c r="G172" s="297"/>
      <c r="H172" s="297"/>
      <c r="I172" s="297"/>
      <c r="J172" s="297"/>
      <c r="K172" s="297"/>
      <c r="L172" s="297"/>
      <c r="M172" s="297"/>
      <c r="N172" s="297"/>
      <c r="O172" s="297"/>
      <c r="P172" s="282"/>
      <c r="Q172" s="282"/>
      <c r="R172" s="282"/>
      <c r="S172" s="282"/>
      <c r="T172" s="282"/>
      <c r="U172" s="282"/>
      <c r="V172" s="282"/>
      <c r="W172" s="282"/>
      <c r="X172" s="282"/>
      <c r="Y172" s="282"/>
      <c r="Z172" s="282"/>
    </row>
    <row r="173" spans="1:26" ht="15.75" customHeight="1">
      <c r="A173" s="297"/>
      <c r="B173" s="297"/>
      <c r="C173" s="297"/>
      <c r="D173" s="297"/>
      <c r="E173" s="297"/>
      <c r="F173" s="297"/>
      <c r="G173" s="297"/>
      <c r="H173" s="297"/>
      <c r="I173" s="297"/>
      <c r="J173" s="297"/>
      <c r="K173" s="297"/>
      <c r="L173" s="297"/>
      <c r="M173" s="297"/>
      <c r="N173" s="297"/>
      <c r="O173" s="297"/>
      <c r="P173" s="282"/>
      <c r="Q173" s="282"/>
      <c r="R173" s="282"/>
      <c r="S173" s="282"/>
      <c r="T173" s="282"/>
      <c r="U173" s="282"/>
      <c r="V173" s="282"/>
      <c r="W173" s="282"/>
      <c r="X173" s="282"/>
      <c r="Y173" s="282"/>
      <c r="Z173" s="282"/>
    </row>
    <row r="174" spans="1:26" ht="15.75" customHeight="1">
      <c r="A174" s="297"/>
      <c r="B174" s="297"/>
      <c r="C174" s="297"/>
      <c r="D174" s="297"/>
      <c r="E174" s="297"/>
      <c r="F174" s="297"/>
      <c r="G174" s="297"/>
      <c r="H174" s="297"/>
      <c r="I174" s="297"/>
      <c r="J174" s="297"/>
      <c r="K174" s="297"/>
      <c r="L174" s="297"/>
      <c r="M174" s="297"/>
      <c r="N174" s="297"/>
      <c r="O174" s="297"/>
      <c r="P174" s="282"/>
      <c r="Q174" s="282"/>
      <c r="R174" s="282"/>
      <c r="S174" s="282"/>
      <c r="T174" s="282"/>
      <c r="U174" s="282"/>
      <c r="V174" s="282"/>
      <c r="W174" s="282"/>
      <c r="X174" s="282"/>
      <c r="Y174" s="282"/>
      <c r="Z174" s="282"/>
    </row>
    <row r="175" spans="1:26" ht="15.75" customHeight="1">
      <c r="A175" s="297"/>
      <c r="B175" s="297"/>
      <c r="C175" s="297"/>
      <c r="D175" s="297"/>
      <c r="E175" s="297"/>
      <c r="F175" s="297"/>
      <c r="G175" s="297"/>
      <c r="H175" s="297"/>
      <c r="I175" s="297"/>
      <c r="J175" s="297"/>
      <c r="K175" s="297"/>
      <c r="L175" s="297"/>
      <c r="M175" s="297"/>
      <c r="N175" s="297"/>
      <c r="O175" s="297"/>
      <c r="P175" s="282"/>
      <c r="Q175" s="282"/>
      <c r="R175" s="282"/>
      <c r="S175" s="282"/>
      <c r="T175" s="282"/>
      <c r="U175" s="282"/>
      <c r="V175" s="282"/>
      <c r="W175" s="282"/>
      <c r="X175" s="282"/>
      <c r="Y175" s="282"/>
      <c r="Z175" s="282"/>
    </row>
    <row r="176" spans="1:26" ht="15.75" customHeight="1">
      <c r="A176" s="297"/>
      <c r="B176" s="297"/>
      <c r="C176" s="297"/>
      <c r="D176" s="297"/>
      <c r="E176" s="297"/>
      <c r="F176" s="297"/>
      <c r="G176" s="297"/>
      <c r="H176" s="297"/>
      <c r="I176" s="297"/>
      <c r="J176" s="297"/>
      <c r="K176" s="297"/>
      <c r="L176" s="297"/>
      <c r="M176" s="297"/>
      <c r="N176" s="297"/>
      <c r="O176" s="297"/>
      <c r="P176" s="282"/>
      <c r="Q176" s="282"/>
      <c r="R176" s="282"/>
      <c r="S176" s="282"/>
      <c r="T176" s="282"/>
      <c r="U176" s="282"/>
      <c r="V176" s="282"/>
      <c r="W176" s="282"/>
      <c r="X176" s="282"/>
      <c r="Y176" s="282"/>
      <c r="Z176" s="282"/>
    </row>
    <row r="177" spans="1:26" ht="15.75" customHeight="1">
      <c r="A177" s="297"/>
      <c r="B177" s="297"/>
      <c r="C177" s="297"/>
      <c r="D177" s="297"/>
      <c r="E177" s="297"/>
      <c r="F177" s="297"/>
      <c r="G177" s="297"/>
      <c r="H177" s="297"/>
      <c r="I177" s="297"/>
      <c r="J177" s="297"/>
      <c r="K177" s="297"/>
      <c r="L177" s="297"/>
      <c r="M177" s="297"/>
      <c r="N177" s="297"/>
      <c r="O177" s="297"/>
      <c r="P177" s="282"/>
      <c r="Q177" s="282"/>
      <c r="R177" s="282"/>
      <c r="S177" s="282"/>
      <c r="T177" s="282"/>
      <c r="U177" s="282"/>
      <c r="V177" s="282"/>
      <c r="W177" s="282"/>
      <c r="X177" s="282"/>
      <c r="Y177" s="282"/>
      <c r="Z177" s="282"/>
    </row>
    <row r="178" spans="1:26" ht="15.75" customHeight="1">
      <c r="A178" s="297"/>
      <c r="B178" s="297"/>
      <c r="C178" s="297"/>
      <c r="D178" s="297"/>
      <c r="E178" s="297"/>
      <c r="F178" s="297"/>
      <c r="G178" s="297"/>
      <c r="H178" s="297"/>
      <c r="I178" s="297"/>
      <c r="J178" s="297"/>
      <c r="K178" s="297"/>
      <c r="L178" s="297"/>
      <c r="M178" s="297"/>
      <c r="N178" s="297"/>
      <c r="O178" s="297"/>
      <c r="P178" s="282"/>
      <c r="Q178" s="282"/>
      <c r="R178" s="282"/>
      <c r="S178" s="282"/>
      <c r="T178" s="282"/>
      <c r="U178" s="282"/>
      <c r="V178" s="282"/>
      <c r="W178" s="282"/>
      <c r="X178" s="282"/>
      <c r="Y178" s="282"/>
      <c r="Z178" s="282"/>
    </row>
    <row r="179" spans="1:26" ht="15.75" customHeight="1">
      <c r="A179" s="297"/>
      <c r="B179" s="297"/>
      <c r="C179" s="297"/>
      <c r="D179" s="297"/>
      <c r="E179" s="297"/>
      <c r="F179" s="297"/>
      <c r="G179" s="297"/>
      <c r="H179" s="297"/>
      <c r="I179" s="297"/>
      <c r="J179" s="297"/>
      <c r="K179" s="297"/>
      <c r="L179" s="297"/>
      <c r="M179" s="297"/>
      <c r="N179" s="297"/>
      <c r="O179" s="297"/>
      <c r="P179" s="282"/>
      <c r="Q179" s="282"/>
      <c r="R179" s="282"/>
      <c r="S179" s="282"/>
      <c r="T179" s="282"/>
      <c r="U179" s="282"/>
      <c r="V179" s="282"/>
      <c r="W179" s="282"/>
      <c r="X179" s="282"/>
      <c r="Y179" s="282"/>
      <c r="Z179" s="282"/>
    </row>
    <row r="180" spans="1:26" ht="15.75" customHeight="1">
      <c r="A180" s="297"/>
      <c r="B180" s="297"/>
      <c r="C180" s="297"/>
      <c r="D180" s="297"/>
      <c r="E180" s="297"/>
      <c r="F180" s="297"/>
      <c r="G180" s="297"/>
      <c r="H180" s="297"/>
      <c r="I180" s="297"/>
      <c r="J180" s="297"/>
      <c r="K180" s="297"/>
      <c r="L180" s="297"/>
      <c r="M180" s="297"/>
      <c r="N180" s="297"/>
      <c r="O180" s="297"/>
      <c r="P180" s="282"/>
      <c r="Q180" s="282"/>
      <c r="R180" s="282"/>
      <c r="S180" s="282"/>
      <c r="T180" s="282"/>
      <c r="U180" s="282"/>
      <c r="V180" s="282"/>
      <c r="W180" s="282"/>
      <c r="X180" s="282"/>
      <c r="Y180" s="282"/>
      <c r="Z180" s="282"/>
    </row>
    <row r="181" spans="1:26" ht="15.75" customHeight="1">
      <c r="A181" s="297"/>
      <c r="B181" s="297"/>
      <c r="C181" s="297"/>
      <c r="D181" s="297"/>
      <c r="E181" s="297"/>
      <c r="F181" s="297"/>
      <c r="G181" s="297"/>
      <c r="H181" s="297"/>
      <c r="I181" s="297"/>
      <c r="J181" s="297"/>
      <c r="K181" s="297"/>
      <c r="L181" s="297"/>
      <c r="M181" s="297"/>
      <c r="N181" s="297"/>
      <c r="O181" s="297"/>
      <c r="P181" s="282"/>
      <c r="Q181" s="282"/>
      <c r="R181" s="282"/>
      <c r="S181" s="282"/>
      <c r="T181" s="282"/>
      <c r="U181" s="282"/>
      <c r="V181" s="282"/>
      <c r="W181" s="282"/>
      <c r="X181" s="282"/>
      <c r="Y181" s="282"/>
      <c r="Z181" s="282"/>
    </row>
    <row r="182" spans="1:26" ht="15.75" customHeight="1">
      <c r="A182" s="297"/>
      <c r="B182" s="297"/>
      <c r="C182" s="297"/>
      <c r="D182" s="297"/>
      <c r="E182" s="297"/>
      <c r="F182" s="297"/>
      <c r="G182" s="297"/>
      <c r="H182" s="297"/>
      <c r="I182" s="297"/>
      <c r="J182" s="297"/>
      <c r="K182" s="297"/>
      <c r="L182" s="297"/>
      <c r="M182" s="297"/>
      <c r="N182" s="297"/>
      <c r="O182" s="297"/>
      <c r="P182" s="282"/>
      <c r="Q182" s="282"/>
      <c r="R182" s="282"/>
      <c r="S182" s="282"/>
      <c r="T182" s="282"/>
      <c r="U182" s="282"/>
      <c r="V182" s="282"/>
      <c r="W182" s="282"/>
      <c r="X182" s="282"/>
      <c r="Y182" s="282"/>
      <c r="Z182" s="282"/>
    </row>
    <row r="183" spans="1:26" ht="15.75" customHeight="1">
      <c r="A183" s="297"/>
      <c r="B183" s="297"/>
      <c r="C183" s="297"/>
      <c r="D183" s="297"/>
      <c r="E183" s="297"/>
      <c r="F183" s="297"/>
      <c r="G183" s="297"/>
      <c r="H183" s="297"/>
      <c r="I183" s="297"/>
      <c r="J183" s="297"/>
      <c r="K183" s="297"/>
      <c r="L183" s="297"/>
      <c r="M183" s="297"/>
      <c r="N183" s="297"/>
      <c r="O183" s="297"/>
      <c r="P183" s="282"/>
      <c r="Q183" s="282"/>
      <c r="R183" s="282"/>
      <c r="S183" s="282"/>
      <c r="T183" s="282"/>
      <c r="U183" s="282"/>
      <c r="V183" s="282"/>
      <c r="W183" s="282"/>
      <c r="X183" s="282"/>
      <c r="Y183" s="282"/>
      <c r="Z183" s="282"/>
    </row>
    <row r="184" spans="1:26" ht="15.75" customHeight="1">
      <c r="A184" s="297"/>
      <c r="B184" s="297"/>
      <c r="C184" s="297"/>
      <c r="D184" s="297"/>
      <c r="E184" s="297"/>
      <c r="F184" s="297"/>
      <c r="G184" s="297"/>
      <c r="H184" s="297"/>
      <c r="I184" s="297"/>
      <c r="J184" s="297"/>
      <c r="K184" s="297"/>
      <c r="L184" s="297"/>
      <c r="M184" s="297"/>
      <c r="N184" s="297"/>
      <c r="O184" s="297"/>
      <c r="P184" s="282"/>
      <c r="Q184" s="282"/>
      <c r="R184" s="282"/>
      <c r="S184" s="282"/>
      <c r="T184" s="282"/>
      <c r="U184" s="282"/>
      <c r="V184" s="282"/>
      <c r="W184" s="282"/>
      <c r="X184" s="282"/>
      <c r="Y184" s="282"/>
      <c r="Z184" s="282"/>
    </row>
    <row r="185" spans="1:26" ht="15.75" customHeight="1">
      <c r="A185" s="297"/>
      <c r="B185" s="297"/>
      <c r="C185" s="297"/>
      <c r="D185" s="297"/>
      <c r="E185" s="297"/>
      <c r="F185" s="297"/>
      <c r="G185" s="297"/>
      <c r="H185" s="297"/>
      <c r="I185" s="297"/>
      <c r="J185" s="297"/>
      <c r="K185" s="297"/>
      <c r="L185" s="297"/>
      <c r="M185" s="297"/>
      <c r="N185" s="297"/>
      <c r="O185" s="297"/>
      <c r="P185" s="282"/>
      <c r="Q185" s="282"/>
      <c r="R185" s="282"/>
      <c r="S185" s="282"/>
      <c r="T185" s="282"/>
      <c r="U185" s="282"/>
      <c r="V185" s="282"/>
      <c r="W185" s="282"/>
      <c r="X185" s="282"/>
      <c r="Y185" s="282"/>
      <c r="Z185" s="282"/>
    </row>
    <row r="186" spans="1:26" ht="15.75" customHeight="1">
      <c r="A186" s="297"/>
      <c r="B186" s="297"/>
      <c r="C186" s="297"/>
      <c r="D186" s="297"/>
      <c r="E186" s="297"/>
      <c r="F186" s="297"/>
      <c r="G186" s="297"/>
      <c r="H186" s="297"/>
      <c r="I186" s="297"/>
      <c r="J186" s="297"/>
      <c r="K186" s="297"/>
      <c r="L186" s="297"/>
      <c r="M186" s="297"/>
      <c r="N186" s="297"/>
      <c r="O186" s="297"/>
      <c r="P186" s="282"/>
      <c r="Q186" s="282"/>
      <c r="R186" s="282"/>
      <c r="S186" s="282"/>
      <c r="T186" s="282"/>
      <c r="U186" s="282"/>
      <c r="V186" s="282"/>
      <c r="W186" s="282"/>
      <c r="X186" s="282"/>
      <c r="Y186" s="282"/>
      <c r="Z186" s="282"/>
    </row>
    <row r="187" spans="1:26" ht="15.75" customHeight="1">
      <c r="A187" s="297"/>
      <c r="B187" s="297"/>
      <c r="C187" s="297"/>
      <c r="D187" s="297"/>
      <c r="E187" s="297"/>
      <c r="F187" s="297"/>
      <c r="G187" s="297"/>
      <c r="H187" s="297"/>
      <c r="I187" s="297"/>
      <c r="J187" s="297"/>
      <c r="K187" s="297"/>
      <c r="L187" s="297"/>
      <c r="M187" s="297"/>
      <c r="N187" s="297"/>
      <c r="O187" s="297"/>
      <c r="P187" s="282"/>
      <c r="Q187" s="282"/>
      <c r="R187" s="282"/>
      <c r="S187" s="282"/>
      <c r="T187" s="282"/>
      <c r="U187" s="282"/>
      <c r="V187" s="282"/>
      <c r="W187" s="282"/>
      <c r="X187" s="282"/>
      <c r="Y187" s="282"/>
      <c r="Z187" s="282"/>
    </row>
    <row r="188" spans="1:26" ht="15.75" customHeight="1">
      <c r="A188" s="297"/>
      <c r="B188" s="297"/>
      <c r="C188" s="297"/>
      <c r="D188" s="297"/>
      <c r="E188" s="297"/>
      <c r="F188" s="297"/>
      <c r="G188" s="297"/>
      <c r="H188" s="297"/>
      <c r="I188" s="297"/>
      <c r="J188" s="297"/>
      <c r="K188" s="297"/>
      <c r="L188" s="297"/>
      <c r="M188" s="297"/>
      <c r="N188" s="297"/>
      <c r="O188" s="297"/>
      <c r="P188" s="282"/>
      <c r="Q188" s="282"/>
      <c r="R188" s="282"/>
      <c r="S188" s="282"/>
      <c r="T188" s="282"/>
      <c r="U188" s="282"/>
      <c r="V188" s="282"/>
      <c r="W188" s="282"/>
      <c r="X188" s="282"/>
      <c r="Y188" s="282"/>
      <c r="Z188" s="282"/>
    </row>
    <row r="189" spans="1:26" ht="15.75" customHeight="1">
      <c r="A189" s="297"/>
      <c r="B189" s="297"/>
      <c r="C189" s="297"/>
      <c r="D189" s="297"/>
      <c r="E189" s="297"/>
      <c r="F189" s="297"/>
      <c r="G189" s="297"/>
      <c r="H189" s="297"/>
      <c r="I189" s="297"/>
      <c r="J189" s="297"/>
      <c r="K189" s="297"/>
      <c r="L189" s="297"/>
      <c r="M189" s="297"/>
      <c r="N189" s="297"/>
      <c r="O189" s="297"/>
      <c r="P189" s="282"/>
      <c r="Q189" s="282"/>
      <c r="R189" s="282"/>
      <c r="S189" s="282"/>
      <c r="T189" s="282"/>
      <c r="U189" s="282"/>
      <c r="V189" s="282"/>
      <c r="W189" s="282"/>
      <c r="X189" s="282"/>
      <c r="Y189" s="282"/>
      <c r="Z189" s="282"/>
    </row>
    <row r="190" spans="1:26" ht="15.75" customHeight="1">
      <c r="A190" s="297"/>
      <c r="B190" s="297"/>
      <c r="C190" s="297"/>
      <c r="D190" s="297"/>
      <c r="E190" s="297"/>
      <c r="F190" s="297"/>
      <c r="G190" s="297"/>
      <c r="H190" s="297"/>
      <c r="I190" s="297"/>
      <c r="J190" s="297"/>
      <c r="K190" s="297"/>
      <c r="L190" s="297"/>
      <c r="M190" s="297"/>
      <c r="N190" s="297"/>
      <c r="O190" s="297"/>
      <c r="P190" s="282"/>
      <c r="Q190" s="282"/>
      <c r="R190" s="282"/>
      <c r="S190" s="282"/>
      <c r="T190" s="282"/>
      <c r="U190" s="282"/>
      <c r="V190" s="282"/>
      <c r="W190" s="282"/>
      <c r="X190" s="282"/>
      <c r="Y190" s="282"/>
      <c r="Z190" s="282"/>
    </row>
    <row r="191" spans="1:26" ht="15.75" customHeight="1">
      <c r="A191" s="297"/>
      <c r="B191" s="297"/>
      <c r="C191" s="297"/>
      <c r="D191" s="297"/>
      <c r="E191" s="297"/>
      <c r="F191" s="297"/>
      <c r="G191" s="297"/>
      <c r="H191" s="297"/>
      <c r="I191" s="297"/>
      <c r="J191" s="297"/>
      <c r="K191" s="297"/>
      <c r="L191" s="297"/>
      <c r="M191" s="297"/>
      <c r="N191" s="297"/>
      <c r="O191" s="297"/>
      <c r="P191" s="282"/>
      <c r="Q191" s="282"/>
      <c r="R191" s="282"/>
      <c r="S191" s="282"/>
      <c r="T191" s="282"/>
      <c r="U191" s="282"/>
      <c r="V191" s="282"/>
      <c r="W191" s="282"/>
      <c r="X191" s="282"/>
      <c r="Y191" s="282"/>
      <c r="Z191" s="282"/>
    </row>
    <row r="192" spans="1:26" ht="15.75" customHeight="1">
      <c r="A192" s="297"/>
      <c r="B192" s="297"/>
      <c r="C192" s="297"/>
      <c r="D192" s="297"/>
      <c r="E192" s="297"/>
      <c r="F192" s="297"/>
      <c r="G192" s="297"/>
      <c r="H192" s="297"/>
      <c r="I192" s="297"/>
      <c r="J192" s="297"/>
      <c r="K192" s="297"/>
      <c r="L192" s="297"/>
      <c r="M192" s="297"/>
      <c r="N192" s="297"/>
      <c r="O192" s="297"/>
      <c r="P192" s="282"/>
      <c r="Q192" s="282"/>
      <c r="R192" s="282"/>
      <c r="S192" s="282"/>
      <c r="T192" s="282"/>
      <c r="U192" s="282"/>
      <c r="V192" s="282"/>
      <c r="W192" s="282"/>
      <c r="X192" s="282"/>
      <c r="Y192" s="282"/>
      <c r="Z192" s="282"/>
    </row>
    <row r="193" spans="1:26" ht="15.75" customHeight="1">
      <c r="A193" s="297"/>
      <c r="B193" s="297"/>
      <c r="C193" s="297"/>
      <c r="D193" s="297"/>
      <c r="E193" s="297"/>
      <c r="F193" s="297"/>
      <c r="G193" s="297"/>
      <c r="H193" s="297"/>
      <c r="I193" s="297"/>
      <c r="J193" s="297"/>
      <c r="K193" s="297"/>
      <c r="L193" s="297"/>
      <c r="M193" s="297"/>
      <c r="N193" s="297"/>
      <c r="O193" s="297"/>
      <c r="P193" s="282"/>
      <c r="Q193" s="282"/>
      <c r="R193" s="282"/>
      <c r="S193" s="282"/>
      <c r="T193" s="282"/>
      <c r="U193" s="282"/>
      <c r="V193" s="282"/>
      <c r="W193" s="282"/>
      <c r="X193" s="282"/>
      <c r="Y193" s="282"/>
      <c r="Z193" s="282"/>
    </row>
    <row r="194" spans="1:26" ht="15.75" customHeight="1">
      <c r="A194" s="297"/>
      <c r="B194" s="297"/>
      <c r="C194" s="297"/>
      <c r="D194" s="297"/>
      <c r="E194" s="297"/>
      <c r="F194" s="297"/>
      <c r="G194" s="297"/>
      <c r="H194" s="297"/>
      <c r="I194" s="297"/>
      <c r="J194" s="297"/>
      <c r="K194" s="297"/>
      <c r="L194" s="297"/>
      <c r="M194" s="297"/>
      <c r="N194" s="297"/>
      <c r="O194" s="297"/>
      <c r="P194" s="282"/>
      <c r="Q194" s="282"/>
      <c r="R194" s="282"/>
      <c r="S194" s="282"/>
      <c r="T194" s="282"/>
      <c r="U194" s="282"/>
      <c r="V194" s="282"/>
      <c r="W194" s="282"/>
      <c r="X194" s="282"/>
      <c r="Y194" s="282"/>
      <c r="Z194" s="282"/>
    </row>
    <row r="195" spans="1:26" ht="15.75" customHeight="1">
      <c r="A195" s="297"/>
      <c r="B195" s="297"/>
      <c r="C195" s="297"/>
      <c r="D195" s="297"/>
      <c r="E195" s="297"/>
      <c r="F195" s="297"/>
      <c r="G195" s="297"/>
      <c r="H195" s="297"/>
      <c r="I195" s="297"/>
      <c r="J195" s="297"/>
      <c r="K195" s="297"/>
      <c r="L195" s="297"/>
      <c r="M195" s="297"/>
      <c r="N195" s="297"/>
      <c r="O195" s="297"/>
      <c r="P195" s="282"/>
      <c r="Q195" s="282"/>
      <c r="R195" s="282"/>
      <c r="S195" s="282"/>
      <c r="T195" s="282"/>
      <c r="U195" s="282"/>
      <c r="V195" s="282"/>
      <c r="W195" s="282"/>
      <c r="X195" s="282"/>
      <c r="Y195" s="282"/>
      <c r="Z195" s="282"/>
    </row>
    <row r="196" spans="1:26" ht="15.75" customHeight="1">
      <c r="A196" s="297"/>
      <c r="B196" s="297"/>
      <c r="C196" s="297"/>
      <c r="D196" s="297"/>
      <c r="E196" s="297"/>
      <c r="F196" s="297"/>
      <c r="G196" s="297"/>
      <c r="H196" s="297"/>
      <c r="I196" s="297"/>
      <c r="J196" s="297"/>
      <c r="K196" s="297"/>
      <c r="L196" s="297"/>
      <c r="M196" s="297"/>
      <c r="N196" s="297"/>
      <c r="O196" s="297"/>
      <c r="P196" s="282"/>
      <c r="Q196" s="282"/>
      <c r="R196" s="282"/>
      <c r="S196" s="282"/>
      <c r="T196" s="282"/>
      <c r="U196" s="282"/>
      <c r="V196" s="282"/>
      <c r="W196" s="282"/>
      <c r="X196" s="282"/>
      <c r="Y196" s="282"/>
      <c r="Z196" s="282"/>
    </row>
    <row r="197" spans="1:26" ht="15.75" customHeight="1">
      <c r="A197" s="297"/>
      <c r="B197" s="297"/>
      <c r="C197" s="297"/>
      <c r="D197" s="297"/>
      <c r="E197" s="297"/>
      <c r="F197" s="297"/>
      <c r="G197" s="297"/>
      <c r="H197" s="297"/>
      <c r="I197" s="297"/>
      <c r="J197" s="297"/>
      <c r="K197" s="297"/>
      <c r="L197" s="297"/>
      <c r="M197" s="297"/>
      <c r="N197" s="297"/>
      <c r="O197" s="297"/>
      <c r="P197" s="282"/>
      <c r="Q197" s="282"/>
      <c r="R197" s="282"/>
      <c r="S197" s="282"/>
      <c r="T197" s="282"/>
      <c r="U197" s="282"/>
      <c r="V197" s="282"/>
      <c r="W197" s="282"/>
      <c r="X197" s="282"/>
      <c r="Y197" s="282"/>
      <c r="Z197" s="282"/>
    </row>
    <row r="198" spans="1:26" ht="15.75" customHeight="1">
      <c r="A198" s="297"/>
      <c r="B198" s="297"/>
      <c r="C198" s="297"/>
      <c r="D198" s="297"/>
      <c r="E198" s="297"/>
      <c r="F198" s="297"/>
      <c r="G198" s="297"/>
      <c r="H198" s="297"/>
      <c r="I198" s="297"/>
      <c r="J198" s="297"/>
      <c r="K198" s="297"/>
      <c r="L198" s="297"/>
      <c r="M198" s="297"/>
      <c r="N198" s="297"/>
      <c r="O198" s="297"/>
      <c r="P198" s="282"/>
      <c r="Q198" s="282"/>
      <c r="R198" s="282"/>
      <c r="S198" s="282"/>
      <c r="T198" s="282"/>
      <c r="U198" s="282"/>
      <c r="V198" s="282"/>
      <c r="W198" s="282"/>
      <c r="X198" s="282"/>
      <c r="Y198" s="282"/>
      <c r="Z198" s="282"/>
    </row>
    <row r="199" spans="1:26" ht="15.75" customHeight="1">
      <c r="A199" s="297"/>
      <c r="B199" s="297"/>
      <c r="C199" s="297"/>
      <c r="D199" s="297"/>
      <c r="E199" s="297"/>
      <c r="F199" s="297"/>
      <c r="G199" s="297"/>
      <c r="H199" s="297"/>
      <c r="I199" s="297"/>
      <c r="J199" s="297"/>
      <c r="K199" s="297"/>
      <c r="L199" s="297"/>
      <c r="M199" s="297"/>
      <c r="N199" s="297"/>
      <c r="O199" s="297"/>
      <c r="P199" s="282"/>
      <c r="Q199" s="282"/>
      <c r="R199" s="282"/>
      <c r="S199" s="282"/>
      <c r="T199" s="282"/>
      <c r="U199" s="282"/>
      <c r="V199" s="282"/>
      <c r="W199" s="282"/>
      <c r="X199" s="282"/>
      <c r="Y199" s="282"/>
      <c r="Z199" s="282"/>
    </row>
    <row r="200" spans="1:26" ht="15.75" customHeight="1">
      <c r="A200" s="297"/>
      <c r="B200" s="297"/>
      <c r="C200" s="297"/>
      <c r="D200" s="297"/>
      <c r="E200" s="297"/>
      <c r="F200" s="297"/>
      <c r="G200" s="297"/>
      <c r="H200" s="297"/>
      <c r="I200" s="297"/>
      <c r="J200" s="297"/>
      <c r="K200" s="297"/>
      <c r="L200" s="297"/>
      <c r="M200" s="297"/>
      <c r="N200" s="297"/>
      <c r="O200" s="297"/>
      <c r="P200" s="282"/>
      <c r="Q200" s="282"/>
      <c r="R200" s="282"/>
      <c r="S200" s="282"/>
      <c r="T200" s="282"/>
      <c r="U200" s="282"/>
      <c r="V200" s="282"/>
      <c r="W200" s="282"/>
      <c r="X200" s="282"/>
      <c r="Y200" s="282"/>
      <c r="Z200" s="282"/>
    </row>
    <row r="201" spans="1:26" ht="15.75" customHeight="1">
      <c r="A201" s="297"/>
      <c r="B201" s="297"/>
      <c r="C201" s="297"/>
      <c r="D201" s="297"/>
      <c r="E201" s="297"/>
      <c r="F201" s="297"/>
      <c r="G201" s="297"/>
      <c r="H201" s="297"/>
      <c r="I201" s="297"/>
      <c r="J201" s="297"/>
      <c r="K201" s="297"/>
      <c r="L201" s="297"/>
      <c r="M201" s="297"/>
      <c r="N201" s="297"/>
      <c r="O201" s="297"/>
      <c r="P201" s="282"/>
      <c r="Q201" s="282"/>
      <c r="R201" s="282"/>
      <c r="S201" s="282"/>
      <c r="T201" s="282"/>
      <c r="U201" s="282"/>
      <c r="V201" s="282"/>
      <c r="W201" s="282"/>
      <c r="X201" s="282"/>
      <c r="Y201" s="282"/>
      <c r="Z201" s="282"/>
    </row>
    <row r="202" spans="1:26" ht="15.75" customHeight="1">
      <c r="A202" s="297"/>
      <c r="B202" s="297"/>
      <c r="C202" s="297"/>
      <c r="D202" s="297"/>
      <c r="E202" s="297"/>
      <c r="F202" s="297"/>
      <c r="G202" s="297"/>
      <c r="H202" s="297"/>
      <c r="I202" s="297"/>
      <c r="J202" s="297"/>
      <c r="K202" s="297"/>
      <c r="L202" s="297"/>
      <c r="M202" s="297"/>
      <c r="N202" s="297"/>
      <c r="O202" s="297"/>
      <c r="P202" s="282"/>
      <c r="Q202" s="282"/>
      <c r="R202" s="282"/>
      <c r="S202" s="282"/>
      <c r="T202" s="282"/>
      <c r="U202" s="282"/>
      <c r="V202" s="282"/>
      <c r="W202" s="282"/>
      <c r="X202" s="282"/>
      <c r="Y202" s="282"/>
      <c r="Z202" s="282"/>
    </row>
    <row r="203" spans="1:26" ht="15.75" customHeight="1">
      <c r="A203" s="297"/>
      <c r="B203" s="297"/>
      <c r="C203" s="297"/>
      <c r="D203" s="297"/>
      <c r="E203" s="297"/>
      <c r="F203" s="297"/>
      <c r="G203" s="297"/>
      <c r="H203" s="297"/>
      <c r="I203" s="297"/>
      <c r="J203" s="297"/>
      <c r="K203" s="297"/>
      <c r="L203" s="297"/>
      <c r="M203" s="297"/>
      <c r="N203" s="297"/>
      <c r="O203" s="297"/>
      <c r="P203" s="282"/>
      <c r="Q203" s="282"/>
      <c r="R203" s="282"/>
      <c r="S203" s="282"/>
      <c r="T203" s="282"/>
      <c r="U203" s="282"/>
      <c r="V203" s="282"/>
      <c r="W203" s="282"/>
      <c r="X203" s="282"/>
      <c r="Y203" s="282"/>
      <c r="Z203" s="282"/>
    </row>
    <row r="204" spans="1:26" ht="15.75" customHeight="1">
      <c r="A204" s="297"/>
      <c r="B204" s="297"/>
      <c r="C204" s="297"/>
      <c r="D204" s="297"/>
      <c r="E204" s="297"/>
      <c r="F204" s="297"/>
      <c r="G204" s="297"/>
      <c r="H204" s="297"/>
      <c r="I204" s="297"/>
      <c r="J204" s="297"/>
      <c r="K204" s="297"/>
      <c r="L204" s="297"/>
      <c r="M204" s="297"/>
      <c r="N204" s="297"/>
      <c r="O204" s="297"/>
      <c r="P204" s="282"/>
      <c r="Q204" s="282"/>
      <c r="R204" s="282"/>
      <c r="S204" s="282"/>
      <c r="T204" s="282"/>
      <c r="U204" s="282"/>
      <c r="V204" s="282"/>
      <c r="W204" s="282"/>
      <c r="X204" s="282"/>
      <c r="Y204" s="282"/>
      <c r="Z204" s="282"/>
    </row>
    <row r="205" spans="1:26" ht="15.75" customHeight="1">
      <c r="A205" s="297"/>
      <c r="B205" s="297"/>
      <c r="C205" s="297"/>
      <c r="D205" s="297"/>
      <c r="E205" s="297"/>
      <c r="F205" s="297"/>
      <c r="G205" s="297"/>
      <c r="H205" s="297"/>
      <c r="I205" s="297"/>
      <c r="J205" s="297"/>
      <c r="K205" s="297"/>
      <c r="L205" s="297"/>
      <c r="M205" s="297"/>
      <c r="N205" s="297"/>
      <c r="O205" s="297"/>
      <c r="P205" s="282"/>
      <c r="Q205" s="282"/>
      <c r="R205" s="282"/>
      <c r="S205" s="282"/>
      <c r="T205" s="282"/>
      <c r="U205" s="282"/>
      <c r="V205" s="282"/>
      <c r="W205" s="282"/>
      <c r="X205" s="282"/>
      <c r="Y205" s="282"/>
      <c r="Z205" s="282"/>
    </row>
    <row r="206" spans="1:26" ht="15.75" customHeight="1">
      <c r="A206" s="297"/>
      <c r="B206" s="297"/>
      <c r="C206" s="297"/>
      <c r="D206" s="297"/>
      <c r="E206" s="297"/>
      <c r="F206" s="297"/>
      <c r="G206" s="297"/>
      <c r="H206" s="297"/>
      <c r="I206" s="297"/>
      <c r="J206" s="297"/>
      <c r="K206" s="297"/>
      <c r="L206" s="297"/>
      <c r="M206" s="297"/>
      <c r="N206" s="297"/>
      <c r="O206" s="297"/>
      <c r="P206" s="282"/>
      <c r="Q206" s="282"/>
      <c r="R206" s="282"/>
      <c r="S206" s="282"/>
      <c r="T206" s="282"/>
      <c r="U206" s="282"/>
      <c r="V206" s="282"/>
      <c r="W206" s="282"/>
      <c r="X206" s="282"/>
      <c r="Y206" s="282"/>
      <c r="Z206" s="282"/>
    </row>
    <row r="207" spans="1:26" ht="15.75" customHeight="1">
      <c r="A207" s="297"/>
      <c r="B207" s="297"/>
      <c r="C207" s="297"/>
      <c r="D207" s="297"/>
      <c r="E207" s="297"/>
      <c r="F207" s="297"/>
      <c r="G207" s="297"/>
      <c r="H207" s="297"/>
      <c r="I207" s="297"/>
      <c r="J207" s="297"/>
      <c r="K207" s="297"/>
      <c r="L207" s="297"/>
      <c r="M207" s="297"/>
      <c r="N207" s="297"/>
      <c r="O207" s="297"/>
      <c r="P207" s="282"/>
      <c r="Q207" s="282"/>
      <c r="R207" s="282"/>
      <c r="S207" s="282"/>
      <c r="T207" s="282"/>
      <c r="U207" s="282"/>
      <c r="V207" s="282"/>
      <c r="W207" s="282"/>
      <c r="X207" s="282"/>
      <c r="Y207" s="282"/>
      <c r="Z207" s="282"/>
    </row>
    <row r="208" spans="1:26" ht="15.75" customHeight="1">
      <c r="A208" s="297"/>
      <c r="B208" s="297"/>
      <c r="C208" s="297"/>
      <c r="D208" s="297"/>
      <c r="E208" s="297"/>
      <c r="F208" s="297"/>
      <c r="G208" s="297"/>
      <c r="H208" s="297"/>
      <c r="I208" s="297"/>
      <c r="J208" s="297"/>
      <c r="K208" s="297"/>
      <c r="L208" s="297"/>
      <c r="M208" s="297"/>
      <c r="N208" s="297"/>
      <c r="O208" s="297"/>
      <c r="P208" s="282"/>
      <c r="Q208" s="282"/>
      <c r="R208" s="282"/>
      <c r="S208" s="282"/>
      <c r="T208" s="282"/>
      <c r="U208" s="282"/>
      <c r="V208" s="282"/>
      <c r="W208" s="282"/>
      <c r="X208" s="282"/>
      <c r="Y208" s="282"/>
      <c r="Z208" s="282"/>
    </row>
    <row r="209" spans="1:26" ht="15.75" customHeight="1">
      <c r="A209" s="297"/>
      <c r="B209" s="297"/>
      <c r="C209" s="297"/>
      <c r="D209" s="297"/>
      <c r="E209" s="297"/>
      <c r="F209" s="297"/>
      <c r="G209" s="297"/>
      <c r="H209" s="297"/>
      <c r="I209" s="297"/>
      <c r="J209" s="297"/>
      <c r="K209" s="297"/>
      <c r="L209" s="297"/>
      <c r="M209" s="297"/>
      <c r="N209" s="297"/>
      <c r="O209" s="297"/>
      <c r="P209" s="282"/>
      <c r="Q209" s="282"/>
      <c r="R209" s="282"/>
      <c r="S209" s="282"/>
      <c r="T209" s="282"/>
      <c r="U209" s="282"/>
      <c r="V209" s="282"/>
      <c r="W209" s="282"/>
      <c r="X209" s="282"/>
      <c r="Y209" s="282"/>
      <c r="Z209" s="282"/>
    </row>
    <row r="210" spans="1:26" ht="15.75" customHeight="1">
      <c r="A210" s="297"/>
      <c r="B210" s="297"/>
      <c r="C210" s="297"/>
      <c r="D210" s="297"/>
      <c r="E210" s="297"/>
      <c r="F210" s="297"/>
      <c r="G210" s="297"/>
      <c r="H210" s="297"/>
      <c r="I210" s="297"/>
      <c r="J210" s="297"/>
      <c r="K210" s="297"/>
      <c r="L210" s="297"/>
      <c r="M210" s="297"/>
      <c r="N210" s="297"/>
      <c r="O210" s="297"/>
      <c r="P210" s="282"/>
      <c r="Q210" s="282"/>
      <c r="R210" s="282"/>
      <c r="S210" s="282"/>
      <c r="T210" s="282"/>
      <c r="U210" s="282"/>
      <c r="V210" s="282"/>
      <c r="W210" s="282"/>
      <c r="X210" s="282"/>
      <c r="Y210" s="282"/>
      <c r="Z210" s="282"/>
    </row>
    <row r="211" spans="1:26" ht="15.75" customHeight="1">
      <c r="A211" s="297"/>
      <c r="B211" s="297"/>
      <c r="C211" s="297"/>
      <c r="D211" s="297"/>
      <c r="E211" s="297"/>
      <c r="F211" s="297"/>
      <c r="G211" s="297"/>
      <c r="H211" s="297"/>
      <c r="I211" s="297"/>
      <c r="J211" s="297"/>
      <c r="K211" s="297"/>
      <c r="L211" s="297"/>
      <c r="M211" s="297"/>
      <c r="N211" s="297"/>
      <c r="O211" s="297"/>
      <c r="P211" s="282"/>
      <c r="Q211" s="282"/>
      <c r="R211" s="282"/>
      <c r="S211" s="282"/>
      <c r="T211" s="282"/>
      <c r="U211" s="282"/>
      <c r="V211" s="282"/>
      <c r="W211" s="282"/>
      <c r="X211" s="282"/>
      <c r="Y211" s="282"/>
      <c r="Z211" s="282"/>
    </row>
    <row r="212" spans="1:26" ht="15.75" customHeight="1">
      <c r="A212" s="297"/>
      <c r="B212" s="297"/>
      <c r="C212" s="297"/>
      <c r="D212" s="297"/>
      <c r="E212" s="297"/>
      <c r="F212" s="297"/>
      <c r="G212" s="297"/>
      <c r="H212" s="297"/>
      <c r="I212" s="297"/>
      <c r="J212" s="297"/>
      <c r="K212" s="297"/>
      <c r="L212" s="297"/>
      <c r="M212" s="297"/>
      <c r="N212" s="297"/>
      <c r="O212" s="297"/>
      <c r="P212" s="282"/>
      <c r="Q212" s="282"/>
      <c r="R212" s="282"/>
      <c r="S212" s="282"/>
      <c r="T212" s="282"/>
      <c r="U212" s="282"/>
      <c r="V212" s="282"/>
      <c r="W212" s="282"/>
      <c r="X212" s="282"/>
      <c r="Y212" s="282"/>
      <c r="Z212" s="282"/>
    </row>
    <row r="213" spans="1:26" ht="15.75" customHeight="1">
      <c r="A213" s="297"/>
      <c r="B213" s="297"/>
      <c r="C213" s="297"/>
      <c r="D213" s="297"/>
      <c r="E213" s="297"/>
      <c r="F213" s="297"/>
      <c r="G213" s="297"/>
      <c r="H213" s="297"/>
      <c r="I213" s="297"/>
      <c r="J213" s="297"/>
      <c r="K213" s="297"/>
      <c r="L213" s="297"/>
      <c r="M213" s="297"/>
      <c r="N213" s="297"/>
      <c r="O213" s="297"/>
      <c r="P213" s="282"/>
      <c r="Q213" s="282"/>
      <c r="R213" s="282"/>
      <c r="S213" s="282"/>
      <c r="T213" s="282"/>
      <c r="U213" s="282"/>
      <c r="V213" s="282"/>
      <c r="W213" s="282"/>
      <c r="X213" s="282"/>
      <c r="Y213" s="282"/>
      <c r="Z213" s="282"/>
    </row>
    <row r="214" spans="1:26" ht="15.75" customHeight="1">
      <c r="A214" s="297"/>
      <c r="B214" s="297"/>
      <c r="C214" s="297"/>
      <c r="D214" s="297"/>
      <c r="E214" s="297"/>
      <c r="F214" s="297"/>
      <c r="G214" s="297"/>
      <c r="H214" s="297"/>
      <c r="I214" s="297"/>
      <c r="J214" s="297"/>
      <c r="K214" s="297"/>
      <c r="L214" s="297"/>
      <c r="M214" s="297"/>
      <c r="N214" s="297"/>
      <c r="O214" s="297"/>
      <c r="P214" s="282"/>
      <c r="Q214" s="282"/>
      <c r="R214" s="282"/>
      <c r="S214" s="282"/>
      <c r="T214" s="282"/>
      <c r="U214" s="282"/>
      <c r="V214" s="282"/>
      <c r="W214" s="282"/>
      <c r="X214" s="282"/>
      <c r="Y214" s="282"/>
      <c r="Z214" s="282"/>
    </row>
    <row r="215" spans="1:26" ht="15.75" customHeight="1">
      <c r="A215" s="297"/>
      <c r="B215" s="297"/>
      <c r="C215" s="297"/>
      <c r="D215" s="297"/>
      <c r="E215" s="297"/>
      <c r="F215" s="297"/>
      <c r="G215" s="297"/>
      <c r="H215" s="297"/>
      <c r="I215" s="297"/>
      <c r="J215" s="297"/>
      <c r="K215" s="297"/>
      <c r="L215" s="297"/>
      <c r="M215" s="297"/>
      <c r="N215" s="297"/>
      <c r="O215" s="297"/>
      <c r="P215" s="282"/>
      <c r="Q215" s="282"/>
      <c r="R215" s="282"/>
      <c r="S215" s="282"/>
      <c r="T215" s="282"/>
      <c r="U215" s="282"/>
      <c r="V215" s="282"/>
      <c r="W215" s="282"/>
      <c r="X215" s="282"/>
      <c r="Y215" s="282"/>
      <c r="Z215" s="282"/>
    </row>
    <row r="216" spans="1:26" ht="15.75" customHeight="1">
      <c r="A216" s="297"/>
      <c r="B216" s="297"/>
      <c r="C216" s="297"/>
      <c r="D216" s="297"/>
      <c r="E216" s="297"/>
      <c r="F216" s="297"/>
      <c r="G216" s="297"/>
      <c r="H216" s="297"/>
      <c r="I216" s="297"/>
      <c r="J216" s="297"/>
      <c r="K216" s="297"/>
      <c r="L216" s="297"/>
      <c r="M216" s="297"/>
      <c r="N216" s="297"/>
      <c r="O216" s="297"/>
      <c r="P216" s="282"/>
      <c r="Q216" s="282"/>
      <c r="R216" s="282"/>
      <c r="S216" s="282"/>
      <c r="T216" s="282"/>
      <c r="U216" s="282"/>
      <c r="V216" s="282"/>
      <c r="W216" s="282"/>
      <c r="X216" s="282"/>
      <c r="Y216" s="282"/>
      <c r="Z216" s="282"/>
    </row>
    <row r="217" spans="1:26" ht="15.75" customHeight="1">
      <c r="A217" s="297"/>
      <c r="B217" s="297"/>
      <c r="C217" s="297"/>
      <c r="D217" s="297"/>
      <c r="E217" s="297"/>
      <c r="F217" s="297"/>
      <c r="G217" s="297"/>
      <c r="H217" s="297"/>
      <c r="I217" s="297"/>
      <c r="J217" s="297"/>
      <c r="K217" s="297"/>
      <c r="L217" s="297"/>
      <c r="M217" s="297"/>
      <c r="N217" s="297"/>
      <c r="O217" s="297"/>
      <c r="P217" s="282"/>
      <c r="Q217" s="282"/>
      <c r="R217" s="282"/>
      <c r="S217" s="282"/>
      <c r="T217" s="282"/>
      <c r="U217" s="282"/>
      <c r="V217" s="282"/>
      <c r="W217" s="282"/>
      <c r="X217" s="282"/>
      <c r="Y217" s="282"/>
      <c r="Z217" s="282"/>
    </row>
    <row r="218" spans="1:26" ht="15.75" customHeight="1">
      <c r="A218" s="297"/>
      <c r="B218" s="297"/>
      <c r="C218" s="297"/>
      <c r="D218" s="297"/>
      <c r="E218" s="297"/>
      <c r="F218" s="297"/>
      <c r="G218" s="297"/>
      <c r="H218" s="297"/>
      <c r="I218" s="297"/>
      <c r="J218" s="297"/>
      <c r="K218" s="297"/>
      <c r="L218" s="297"/>
      <c r="M218" s="297"/>
      <c r="N218" s="297"/>
      <c r="O218" s="297"/>
      <c r="P218" s="282"/>
      <c r="Q218" s="282"/>
      <c r="R218" s="282"/>
      <c r="S218" s="282"/>
      <c r="T218" s="282"/>
      <c r="U218" s="282"/>
      <c r="V218" s="282"/>
      <c r="W218" s="282"/>
      <c r="X218" s="282"/>
      <c r="Y218" s="282"/>
      <c r="Z218" s="282"/>
    </row>
    <row r="219" spans="1:26" ht="15.75" customHeight="1">
      <c r="A219" s="297"/>
      <c r="B219" s="297"/>
      <c r="C219" s="297"/>
      <c r="D219" s="297"/>
      <c r="E219" s="297"/>
      <c r="F219" s="297"/>
      <c r="G219" s="297"/>
      <c r="H219" s="297"/>
      <c r="I219" s="297"/>
      <c r="J219" s="297"/>
      <c r="K219" s="297"/>
      <c r="L219" s="297"/>
      <c r="M219" s="297"/>
      <c r="N219" s="297"/>
      <c r="O219" s="297"/>
      <c r="P219" s="282"/>
      <c r="Q219" s="282"/>
      <c r="R219" s="282"/>
      <c r="S219" s="282"/>
      <c r="T219" s="282"/>
      <c r="U219" s="282"/>
      <c r="V219" s="282"/>
      <c r="W219" s="282"/>
      <c r="X219" s="282"/>
      <c r="Y219" s="282"/>
      <c r="Z219" s="282"/>
    </row>
    <row r="220" spans="1:26" ht="15.75" customHeight="1">
      <c r="A220" s="297"/>
      <c r="B220" s="297"/>
      <c r="C220" s="297"/>
      <c r="D220" s="297"/>
      <c r="E220" s="297"/>
      <c r="F220" s="297"/>
      <c r="G220" s="297"/>
      <c r="H220" s="297"/>
      <c r="I220" s="297"/>
      <c r="J220" s="297"/>
      <c r="K220" s="297"/>
      <c r="L220" s="297"/>
      <c r="M220" s="297"/>
      <c r="N220" s="297"/>
      <c r="O220" s="297"/>
      <c r="P220" s="282"/>
      <c r="Q220" s="282"/>
      <c r="R220" s="282"/>
      <c r="S220" s="282"/>
      <c r="T220" s="282"/>
      <c r="U220" s="282"/>
      <c r="V220" s="282"/>
      <c r="W220" s="282"/>
      <c r="X220" s="282"/>
      <c r="Y220" s="282"/>
      <c r="Z220" s="282"/>
    </row>
    <row r="221" spans="1:26" ht="15.75" customHeight="1">
      <c r="A221" s="297"/>
      <c r="B221" s="297"/>
      <c r="C221" s="297"/>
      <c r="D221" s="297"/>
      <c r="E221" s="297"/>
      <c r="F221" s="297"/>
      <c r="G221" s="297"/>
      <c r="H221" s="297"/>
      <c r="I221" s="297"/>
      <c r="J221" s="297"/>
      <c r="K221" s="297"/>
      <c r="L221" s="297"/>
      <c r="M221" s="297"/>
      <c r="N221" s="297"/>
      <c r="O221" s="297"/>
      <c r="P221" s="297"/>
      <c r="Q221" s="297"/>
      <c r="R221" s="297"/>
      <c r="S221" s="297"/>
      <c r="T221" s="297"/>
      <c r="U221" s="297"/>
      <c r="V221" s="297"/>
      <c r="W221" s="297"/>
      <c r="X221" s="297"/>
      <c r="Y221" s="297"/>
      <c r="Z221" s="297"/>
    </row>
    <row r="222" spans="1:26" ht="15.75" customHeight="1">
      <c r="A222" s="297"/>
      <c r="B222" s="297"/>
      <c r="C222" s="297"/>
      <c r="D222" s="297"/>
      <c r="E222" s="297"/>
      <c r="F222" s="297"/>
      <c r="G222" s="297"/>
      <c r="H222" s="297"/>
      <c r="I222" s="297"/>
      <c r="J222" s="297"/>
      <c r="K222" s="297"/>
      <c r="L222" s="297"/>
      <c r="M222" s="297"/>
      <c r="N222" s="297"/>
      <c r="O222" s="297"/>
      <c r="P222" s="297"/>
      <c r="Q222" s="297"/>
      <c r="R222" s="297"/>
      <c r="S222" s="297"/>
      <c r="T222" s="297"/>
      <c r="U222" s="297"/>
      <c r="V222" s="297"/>
      <c r="W222" s="297"/>
      <c r="X222" s="297"/>
      <c r="Y222" s="297"/>
      <c r="Z222" s="297"/>
    </row>
    <row r="223" spans="1:26" ht="15.75" customHeight="1">
      <c r="A223" s="297"/>
      <c r="B223" s="297"/>
      <c r="C223" s="297"/>
      <c r="D223" s="297"/>
      <c r="E223" s="297"/>
      <c r="F223" s="297"/>
      <c r="G223" s="297"/>
      <c r="H223" s="297"/>
      <c r="I223" s="297"/>
      <c r="J223" s="297"/>
      <c r="K223" s="297"/>
      <c r="L223" s="297"/>
      <c r="M223" s="297"/>
      <c r="N223" s="297"/>
      <c r="O223" s="297"/>
      <c r="P223" s="297"/>
      <c r="Q223" s="297"/>
      <c r="R223" s="297"/>
      <c r="S223" s="297"/>
      <c r="T223" s="297"/>
      <c r="U223" s="297"/>
      <c r="V223" s="297"/>
      <c r="W223" s="297"/>
      <c r="X223" s="297"/>
      <c r="Y223" s="297"/>
      <c r="Z223" s="297"/>
    </row>
    <row r="224" spans="1:26" ht="15.75" customHeight="1">
      <c r="A224" s="297"/>
      <c r="B224" s="297"/>
      <c r="C224" s="297"/>
      <c r="D224" s="297"/>
      <c r="E224" s="297"/>
      <c r="F224" s="297"/>
      <c r="G224" s="297"/>
      <c r="H224" s="297"/>
      <c r="I224" s="297"/>
      <c r="J224" s="297"/>
      <c r="K224" s="297"/>
      <c r="L224" s="297"/>
      <c r="M224" s="297"/>
      <c r="N224" s="297"/>
      <c r="O224" s="297"/>
      <c r="P224" s="297"/>
      <c r="Q224" s="297"/>
      <c r="R224" s="297"/>
      <c r="S224" s="297"/>
      <c r="T224" s="297"/>
      <c r="U224" s="297"/>
      <c r="V224" s="297"/>
      <c r="W224" s="297"/>
      <c r="X224" s="297"/>
      <c r="Y224" s="297"/>
      <c r="Z224" s="297"/>
    </row>
    <row r="225" spans="1:26" ht="15.75" customHeight="1">
      <c r="A225" s="297"/>
      <c r="B225" s="297"/>
      <c r="C225" s="297"/>
      <c r="D225" s="297"/>
      <c r="E225" s="297"/>
      <c r="F225" s="297"/>
      <c r="G225" s="297"/>
      <c r="H225" s="297"/>
      <c r="I225" s="297"/>
      <c r="J225" s="297"/>
      <c r="K225" s="297"/>
      <c r="L225" s="297"/>
      <c r="M225" s="297"/>
      <c r="N225" s="297"/>
      <c r="O225" s="297"/>
      <c r="P225" s="297"/>
      <c r="Q225" s="297"/>
      <c r="R225" s="297"/>
      <c r="S225" s="297"/>
      <c r="T225" s="297"/>
      <c r="U225" s="297"/>
      <c r="V225" s="297"/>
      <c r="W225" s="297"/>
      <c r="X225" s="297"/>
      <c r="Y225" s="297"/>
      <c r="Z225" s="297"/>
    </row>
    <row r="226" spans="1:26" ht="15.75" customHeight="1">
      <c r="A226" s="297"/>
      <c r="B226" s="297"/>
      <c r="C226" s="297"/>
      <c r="D226" s="297"/>
      <c r="E226" s="297"/>
      <c r="F226" s="297"/>
      <c r="G226" s="297"/>
      <c r="H226" s="297"/>
      <c r="I226" s="297"/>
      <c r="J226" s="297"/>
      <c r="K226" s="297"/>
      <c r="L226" s="297"/>
      <c r="M226" s="297"/>
      <c r="N226" s="297"/>
      <c r="O226" s="297"/>
      <c r="P226" s="297"/>
      <c r="Q226" s="297"/>
      <c r="R226" s="297"/>
      <c r="S226" s="297"/>
      <c r="T226" s="297"/>
      <c r="U226" s="297"/>
      <c r="V226" s="297"/>
      <c r="W226" s="297"/>
      <c r="X226" s="297"/>
      <c r="Y226" s="297"/>
      <c r="Z226" s="297"/>
    </row>
    <row r="227" spans="1:26" ht="15.75" customHeight="1">
      <c r="A227" s="297"/>
      <c r="B227" s="297"/>
      <c r="C227" s="297"/>
      <c r="D227" s="297"/>
      <c r="E227" s="297"/>
      <c r="F227" s="297"/>
      <c r="G227" s="297"/>
      <c r="H227" s="297"/>
      <c r="I227" s="297"/>
      <c r="J227" s="297"/>
      <c r="K227" s="297"/>
      <c r="L227" s="297"/>
      <c r="M227" s="297"/>
      <c r="N227" s="297"/>
      <c r="O227" s="297"/>
      <c r="P227" s="297"/>
      <c r="Q227" s="297"/>
      <c r="R227" s="297"/>
      <c r="S227" s="297"/>
      <c r="T227" s="297"/>
      <c r="U227" s="297"/>
      <c r="V227" s="297"/>
      <c r="W227" s="297"/>
      <c r="X227" s="297"/>
      <c r="Y227" s="297"/>
      <c r="Z227" s="297"/>
    </row>
    <row r="228" spans="1:26" ht="15.75" customHeight="1">
      <c r="A228" s="297"/>
      <c r="B228" s="297"/>
      <c r="C228" s="297"/>
      <c r="D228" s="297"/>
      <c r="E228" s="297"/>
      <c r="F228" s="297"/>
      <c r="G228" s="297"/>
      <c r="H228" s="297"/>
      <c r="I228" s="297"/>
      <c r="J228" s="297"/>
      <c r="K228" s="297"/>
      <c r="L228" s="297"/>
      <c r="M228" s="297"/>
      <c r="N228" s="297"/>
      <c r="O228" s="297"/>
      <c r="P228" s="297"/>
      <c r="Q228" s="297"/>
      <c r="R228" s="297"/>
      <c r="S228" s="297"/>
      <c r="T228" s="297"/>
      <c r="U228" s="297"/>
      <c r="V228" s="297"/>
      <c r="W228" s="297"/>
      <c r="X228" s="297"/>
      <c r="Y228" s="297"/>
      <c r="Z228" s="297"/>
    </row>
    <row r="229" spans="1:26" ht="15.75" customHeight="1">
      <c r="A229" s="297"/>
      <c r="B229" s="297"/>
      <c r="C229" s="297"/>
      <c r="D229" s="297"/>
      <c r="E229" s="297"/>
      <c r="F229" s="297"/>
      <c r="G229" s="297"/>
      <c r="H229" s="297"/>
      <c r="I229" s="297"/>
      <c r="J229" s="297"/>
      <c r="K229" s="297"/>
      <c r="L229" s="297"/>
      <c r="M229" s="297"/>
      <c r="N229" s="297"/>
      <c r="O229" s="297"/>
      <c r="P229" s="297"/>
      <c r="Q229" s="297"/>
      <c r="R229" s="297"/>
      <c r="S229" s="297"/>
      <c r="T229" s="297"/>
      <c r="U229" s="297"/>
      <c r="V229" s="297"/>
      <c r="W229" s="297"/>
      <c r="X229" s="297"/>
      <c r="Y229" s="297"/>
      <c r="Z229" s="297"/>
    </row>
    <row r="230" spans="1:26" ht="15.75" customHeight="1">
      <c r="A230" s="297"/>
      <c r="B230" s="297"/>
      <c r="C230" s="297"/>
      <c r="D230" s="297"/>
      <c r="E230" s="297"/>
      <c r="F230" s="297"/>
      <c r="G230" s="297"/>
      <c r="H230" s="297"/>
      <c r="I230" s="297"/>
      <c r="J230" s="297"/>
      <c r="K230" s="297"/>
      <c r="L230" s="297"/>
      <c r="M230" s="297"/>
      <c r="N230" s="297"/>
      <c r="O230" s="297"/>
      <c r="P230" s="297"/>
      <c r="Q230" s="297"/>
      <c r="R230" s="297"/>
      <c r="S230" s="297"/>
      <c r="T230" s="297"/>
      <c r="U230" s="297"/>
      <c r="V230" s="297"/>
      <c r="W230" s="297"/>
      <c r="X230" s="297"/>
      <c r="Y230" s="297"/>
      <c r="Z230" s="297"/>
    </row>
    <row r="231" spans="1:26" ht="15.75" customHeight="1">
      <c r="A231" s="297"/>
      <c r="B231" s="297"/>
      <c r="C231" s="297"/>
      <c r="D231" s="297"/>
      <c r="E231" s="297"/>
      <c r="F231" s="297"/>
      <c r="G231" s="297"/>
      <c r="H231" s="297"/>
      <c r="I231" s="297"/>
      <c r="J231" s="297"/>
      <c r="K231" s="297"/>
      <c r="L231" s="297"/>
      <c r="M231" s="297"/>
      <c r="N231" s="297"/>
      <c r="O231" s="297"/>
      <c r="P231" s="297"/>
      <c r="Q231" s="297"/>
      <c r="R231" s="297"/>
      <c r="S231" s="297"/>
      <c r="T231" s="297"/>
      <c r="U231" s="297"/>
      <c r="V231" s="297"/>
      <c r="W231" s="297"/>
      <c r="X231" s="297"/>
      <c r="Y231" s="297"/>
      <c r="Z231" s="297"/>
    </row>
    <row r="232" spans="1:26" ht="15.75" customHeight="1">
      <c r="A232" s="297"/>
      <c r="B232" s="297"/>
      <c r="C232" s="297"/>
      <c r="D232" s="297"/>
      <c r="E232" s="297"/>
      <c r="F232" s="297"/>
      <c r="G232" s="297"/>
      <c r="H232" s="297"/>
      <c r="I232" s="297"/>
      <c r="J232" s="297"/>
      <c r="K232" s="297"/>
      <c r="L232" s="297"/>
      <c r="M232" s="297"/>
      <c r="N232" s="297"/>
      <c r="O232" s="297"/>
      <c r="P232" s="297"/>
      <c r="Q232" s="297"/>
      <c r="R232" s="297"/>
      <c r="S232" s="297"/>
      <c r="T232" s="297"/>
      <c r="U232" s="297"/>
      <c r="V232" s="297"/>
      <c r="W232" s="297"/>
      <c r="X232" s="297"/>
      <c r="Y232" s="297"/>
      <c r="Z232" s="297"/>
    </row>
    <row r="233" spans="1:26" ht="15.75" customHeight="1">
      <c r="A233" s="297"/>
      <c r="B233" s="297"/>
      <c r="C233" s="297"/>
      <c r="D233" s="297"/>
      <c r="E233" s="297"/>
      <c r="F233" s="297"/>
      <c r="G233" s="297"/>
      <c r="H233" s="297"/>
      <c r="I233" s="297"/>
      <c r="J233" s="297"/>
      <c r="K233" s="297"/>
      <c r="L233" s="297"/>
      <c r="M233" s="297"/>
      <c r="N233" s="297"/>
      <c r="O233" s="297"/>
      <c r="P233" s="297"/>
      <c r="Q233" s="297"/>
      <c r="R233" s="297"/>
      <c r="S233" s="297"/>
      <c r="T233" s="297"/>
      <c r="U233" s="297"/>
      <c r="V233" s="297"/>
      <c r="W233" s="297"/>
      <c r="X233" s="297"/>
      <c r="Y233" s="297"/>
      <c r="Z233" s="297"/>
    </row>
    <row r="234" spans="1:26" ht="15.75" customHeight="1">
      <c r="A234" s="297"/>
      <c r="B234" s="297"/>
      <c r="C234" s="297"/>
      <c r="D234" s="297"/>
      <c r="E234" s="297"/>
      <c r="F234" s="297"/>
      <c r="G234" s="297"/>
      <c r="H234" s="297"/>
      <c r="I234" s="297"/>
      <c r="J234" s="297"/>
      <c r="K234" s="297"/>
      <c r="L234" s="297"/>
      <c r="M234" s="297"/>
      <c r="N234" s="297"/>
      <c r="O234" s="297"/>
      <c r="P234" s="297"/>
      <c r="Q234" s="297"/>
      <c r="R234" s="297"/>
      <c r="S234" s="297"/>
      <c r="T234" s="297"/>
      <c r="U234" s="297"/>
      <c r="V234" s="297"/>
      <c r="W234" s="297"/>
      <c r="X234" s="297"/>
      <c r="Y234" s="297"/>
      <c r="Z234" s="297"/>
    </row>
    <row r="235" spans="1:26" ht="15.75" customHeight="1">
      <c r="A235" s="297"/>
      <c r="B235" s="297"/>
      <c r="C235" s="297"/>
      <c r="D235" s="297"/>
      <c r="E235" s="297"/>
      <c r="F235" s="297"/>
      <c r="G235" s="297"/>
      <c r="H235" s="297"/>
      <c r="I235" s="297"/>
      <c r="J235" s="297"/>
      <c r="K235" s="297"/>
      <c r="L235" s="297"/>
      <c r="M235" s="297"/>
      <c r="N235" s="297"/>
      <c r="O235" s="297"/>
      <c r="P235" s="297"/>
      <c r="Q235" s="297"/>
      <c r="R235" s="297"/>
      <c r="S235" s="297"/>
      <c r="T235" s="297"/>
      <c r="U235" s="297"/>
      <c r="V235" s="297"/>
      <c r="W235" s="297"/>
      <c r="X235" s="297"/>
      <c r="Y235" s="297"/>
      <c r="Z235" s="297"/>
    </row>
    <row r="236" spans="1:26" ht="15.75" customHeight="1">
      <c r="A236" s="297"/>
      <c r="B236" s="297"/>
      <c r="C236" s="297"/>
      <c r="D236" s="297"/>
      <c r="E236" s="297"/>
      <c r="F236" s="297"/>
      <c r="G236" s="297"/>
      <c r="H236" s="297"/>
      <c r="I236" s="297"/>
      <c r="J236" s="297"/>
      <c r="K236" s="297"/>
      <c r="L236" s="297"/>
      <c r="M236" s="297"/>
      <c r="N236" s="297"/>
      <c r="O236" s="297"/>
      <c r="P236" s="297"/>
      <c r="Q236" s="297"/>
      <c r="R236" s="297"/>
      <c r="S236" s="297"/>
      <c r="T236" s="297"/>
      <c r="U236" s="297"/>
      <c r="V236" s="297"/>
      <c r="W236" s="297"/>
      <c r="X236" s="297"/>
      <c r="Y236" s="297"/>
      <c r="Z236" s="297"/>
    </row>
    <row r="237" spans="1:26" ht="15.75" customHeight="1">
      <c r="A237" s="297"/>
      <c r="B237" s="297"/>
      <c r="C237" s="297"/>
      <c r="D237" s="297"/>
      <c r="E237" s="297"/>
      <c r="F237" s="297"/>
      <c r="G237" s="297"/>
      <c r="H237" s="297"/>
      <c r="I237" s="297"/>
      <c r="J237" s="297"/>
      <c r="K237" s="297"/>
      <c r="L237" s="297"/>
      <c r="M237" s="297"/>
      <c r="N237" s="297"/>
      <c r="O237" s="297"/>
      <c r="P237" s="297"/>
      <c r="Q237" s="297"/>
      <c r="R237" s="297"/>
      <c r="S237" s="297"/>
      <c r="T237" s="297"/>
      <c r="U237" s="297"/>
      <c r="V237" s="297"/>
      <c r="W237" s="297"/>
      <c r="X237" s="297"/>
      <c r="Y237" s="297"/>
      <c r="Z237" s="297"/>
    </row>
    <row r="238" spans="1:26" ht="15.75" customHeight="1">
      <c r="A238" s="297"/>
      <c r="B238" s="297"/>
      <c r="C238" s="297"/>
      <c r="D238" s="297"/>
      <c r="E238" s="297"/>
      <c r="F238" s="297"/>
      <c r="G238" s="297"/>
      <c r="H238" s="297"/>
      <c r="I238" s="297"/>
      <c r="J238" s="297"/>
      <c r="K238" s="297"/>
      <c r="L238" s="297"/>
      <c r="M238" s="297"/>
      <c r="N238" s="297"/>
      <c r="O238" s="297"/>
      <c r="P238" s="297"/>
      <c r="Q238" s="297"/>
      <c r="R238" s="297"/>
      <c r="S238" s="297"/>
      <c r="T238" s="297"/>
      <c r="U238" s="297"/>
      <c r="V238" s="297"/>
      <c r="W238" s="297"/>
      <c r="X238" s="297"/>
      <c r="Y238" s="297"/>
      <c r="Z238" s="297"/>
    </row>
    <row r="239" spans="1:26" ht="15.75" customHeight="1">
      <c r="A239" s="297"/>
      <c r="B239" s="297"/>
      <c r="C239" s="297"/>
      <c r="D239" s="297"/>
      <c r="E239" s="297"/>
      <c r="F239" s="297"/>
      <c r="G239" s="297"/>
      <c r="H239" s="297"/>
      <c r="I239" s="297"/>
      <c r="J239" s="297"/>
      <c r="K239" s="297"/>
      <c r="L239" s="297"/>
      <c r="M239" s="297"/>
      <c r="N239" s="297"/>
      <c r="O239" s="297"/>
      <c r="P239" s="297"/>
      <c r="Q239" s="297"/>
      <c r="R239" s="297"/>
      <c r="S239" s="297"/>
      <c r="T239" s="297"/>
      <c r="U239" s="297"/>
      <c r="V239" s="297"/>
      <c r="W239" s="297"/>
      <c r="X239" s="297"/>
      <c r="Y239" s="297"/>
      <c r="Z239" s="297"/>
    </row>
    <row r="240" spans="1:26" ht="15.75" customHeight="1">
      <c r="A240" s="297"/>
      <c r="B240" s="297"/>
      <c r="C240" s="297"/>
      <c r="D240" s="297"/>
      <c r="E240" s="297"/>
      <c r="F240" s="297"/>
      <c r="G240" s="297"/>
      <c r="H240" s="297"/>
      <c r="I240" s="297"/>
      <c r="J240" s="297"/>
      <c r="K240" s="297"/>
      <c r="L240" s="297"/>
      <c r="M240" s="297"/>
      <c r="N240" s="297"/>
      <c r="O240" s="297"/>
      <c r="P240" s="297"/>
      <c r="Q240" s="297"/>
      <c r="R240" s="297"/>
      <c r="S240" s="297"/>
      <c r="T240" s="297"/>
      <c r="U240" s="297"/>
      <c r="V240" s="297"/>
      <c r="W240" s="297"/>
      <c r="X240" s="297"/>
      <c r="Y240" s="297"/>
      <c r="Z240" s="297"/>
    </row>
    <row r="241" spans="1:26" ht="15.75" customHeight="1">
      <c r="A241" s="297"/>
      <c r="B241" s="297"/>
      <c r="C241" s="297"/>
      <c r="D241" s="297"/>
      <c r="E241" s="297"/>
      <c r="F241" s="297"/>
      <c r="G241" s="297"/>
      <c r="H241" s="297"/>
      <c r="I241" s="297"/>
      <c r="J241" s="297"/>
      <c r="K241" s="297"/>
      <c r="L241" s="297"/>
      <c r="M241" s="297"/>
      <c r="N241" s="297"/>
      <c r="O241" s="297"/>
      <c r="P241" s="297"/>
      <c r="Q241" s="297"/>
      <c r="R241" s="297"/>
      <c r="S241" s="297"/>
      <c r="T241" s="297"/>
      <c r="U241" s="297"/>
      <c r="V241" s="297"/>
      <c r="W241" s="297"/>
      <c r="X241" s="297"/>
      <c r="Y241" s="297"/>
      <c r="Z241" s="297"/>
    </row>
    <row r="242" spans="1:26" ht="15.75" customHeight="1">
      <c r="A242" s="297"/>
      <c r="B242" s="297"/>
      <c r="C242" s="297"/>
      <c r="D242" s="297"/>
      <c r="E242" s="297"/>
      <c r="F242" s="297"/>
      <c r="G242" s="297"/>
      <c r="H242" s="297"/>
      <c r="I242" s="297"/>
      <c r="J242" s="297"/>
      <c r="K242" s="297"/>
      <c r="L242" s="297"/>
      <c r="M242" s="297"/>
      <c r="N242" s="297"/>
      <c r="O242" s="297"/>
      <c r="P242" s="297"/>
      <c r="Q242" s="297"/>
      <c r="R242" s="297"/>
      <c r="S242" s="297"/>
      <c r="T242" s="297"/>
      <c r="U242" s="297"/>
      <c r="V242" s="297"/>
      <c r="W242" s="297"/>
      <c r="X242" s="297"/>
      <c r="Y242" s="297"/>
      <c r="Z242" s="297"/>
    </row>
    <row r="243" spans="1:26" ht="15.75" customHeight="1">
      <c r="A243" s="297"/>
      <c r="B243" s="297"/>
      <c r="C243" s="297"/>
      <c r="D243" s="297"/>
      <c r="E243" s="297"/>
      <c r="F243" s="297"/>
      <c r="G243" s="297"/>
      <c r="H243" s="297"/>
      <c r="I243" s="297"/>
      <c r="J243" s="297"/>
      <c r="K243" s="297"/>
      <c r="L243" s="297"/>
      <c r="M243" s="297"/>
      <c r="N243" s="297"/>
      <c r="O243" s="297"/>
      <c r="P243" s="297"/>
      <c r="Q243" s="297"/>
      <c r="R243" s="297"/>
      <c r="S243" s="297"/>
      <c r="T243" s="297"/>
      <c r="U243" s="297"/>
      <c r="V243" s="297"/>
      <c r="W243" s="297"/>
      <c r="X243" s="297"/>
      <c r="Y243" s="297"/>
      <c r="Z243" s="297"/>
    </row>
    <row r="244" spans="1:26" ht="15.75" customHeight="1">
      <c r="A244" s="297"/>
      <c r="B244" s="297"/>
      <c r="C244" s="297"/>
      <c r="D244" s="297"/>
      <c r="E244" s="297"/>
      <c r="F244" s="297"/>
      <c r="G244" s="297"/>
      <c r="H244" s="297"/>
      <c r="I244" s="297"/>
      <c r="J244" s="297"/>
      <c r="K244" s="297"/>
      <c r="L244" s="297"/>
      <c r="M244" s="297"/>
      <c r="N244" s="297"/>
      <c r="O244" s="297"/>
      <c r="P244" s="297"/>
      <c r="Q244" s="297"/>
      <c r="R244" s="297"/>
      <c r="S244" s="297"/>
      <c r="T244" s="297"/>
      <c r="U244" s="297"/>
      <c r="V244" s="297"/>
      <c r="W244" s="297"/>
      <c r="X244" s="297"/>
      <c r="Y244" s="297"/>
      <c r="Z244" s="297"/>
    </row>
    <row r="245" spans="1:26" ht="15.75" customHeight="1">
      <c r="A245" s="297"/>
      <c r="B245" s="297"/>
      <c r="C245" s="297"/>
      <c r="D245" s="297"/>
      <c r="E245" s="297"/>
      <c r="F245" s="297"/>
      <c r="G245" s="297"/>
      <c r="H245" s="297"/>
      <c r="I245" s="297"/>
      <c r="J245" s="297"/>
      <c r="K245" s="297"/>
      <c r="L245" s="297"/>
      <c r="M245" s="297"/>
      <c r="N245" s="297"/>
      <c r="O245" s="297"/>
      <c r="P245" s="297"/>
      <c r="Q245" s="297"/>
      <c r="R245" s="297"/>
      <c r="S245" s="297"/>
      <c r="T245" s="297"/>
      <c r="U245" s="297"/>
      <c r="V245" s="297"/>
      <c r="W245" s="297"/>
      <c r="X245" s="297"/>
      <c r="Y245" s="297"/>
      <c r="Z245" s="297"/>
    </row>
    <row r="246" spans="1:26" ht="15.75" customHeight="1">
      <c r="A246" s="297"/>
      <c r="B246" s="297"/>
      <c r="C246" s="297"/>
      <c r="D246" s="297"/>
      <c r="E246" s="297"/>
      <c r="F246" s="297"/>
      <c r="G246" s="297"/>
      <c r="H246" s="297"/>
      <c r="I246" s="297"/>
      <c r="J246" s="297"/>
      <c r="K246" s="297"/>
      <c r="L246" s="297"/>
      <c r="M246" s="297"/>
      <c r="N246" s="297"/>
      <c r="O246" s="297"/>
      <c r="P246" s="297"/>
      <c r="Q246" s="297"/>
      <c r="R246" s="297"/>
      <c r="S246" s="297"/>
      <c r="T246" s="297"/>
      <c r="U246" s="297"/>
      <c r="V246" s="297"/>
      <c r="W246" s="297"/>
      <c r="X246" s="297"/>
      <c r="Y246" s="297"/>
      <c r="Z246" s="297"/>
    </row>
    <row r="247" spans="1:26" ht="15.75" customHeight="1">
      <c r="A247" s="297"/>
      <c r="B247" s="297"/>
      <c r="C247" s="297"/>
      <c r="D247" s="297"/>
      <c r="E247" s="297"/>
      <c r="F247" s="297"/>
      <c r="G247" s="297"/>
      <c r="H247" s="297"/>
      <c r="I247" s="297"/>
      <c r="J247" s="297"/>
      <c r="K247" s="297"/>
      <c r="L247" s="297"/>
      <c r="M247" s="297"/>
      <c r="N247" s="297"/>
      <c r="O247" s="297"/>
      <c r="P247" s="297"/>
      <c r="Q247" s="297"/>
      <c r="R247" s="297"/>
      <c r="S247" s="297"/>
      <c r="T247" s="297"/>
      <c r="U247" s="297"/>
      <c r="V247" s="297"/>
      <c r="W247" s="297"/>
      <c r="X247" s="297"/>
      <c r="Y247" s="297"/>
      <c r="Z247" s="297"/>
    </row>
    <row r="248" spans="1:26" ht="15.75" customHeight="1">
      <c r="A248" s="297"/>
      <c r="B248" s="297"/>
      <c r="C248" s="297"/>
      <c r="D248" s="297"/>
      <c r="E248" s="297"/>
      <c r="F248" s="297"/>
      <c r="G248" s="297"/>
      <c r="H248" s="297"/>
      <c r="I248" s="297"/>
      <c r="J248" s="297"/>
      <c r="K248" s="297"/>
      <c r="L248" s="297"/>
      <c r="M248" s="297"/>
      <c r="N248" s="297"/>
      <c r="O248" s="297"/>
      <c r="P248" s="297"/>
      <c r="Q248" s="297"/>
      <c r="R248" s="297"/>
      <c r="S248" s="297"/>
      <c r="T248" s="297"/>
      <c r="U248" s="297"/>
      <c r="V248" s="297"/>
      <c r="W248" s="297"/>
      <c r="X248" s="297"/>
      <c r="Y248" s="297"/>
      <c r="Z248" s="297"/>
    </row>
    <row r="249" spans="1:26" ht="15.75" customHeight="1">
      <c r="A249" s="297"/>
      <c r="B249" s="297"/>
      <c r="C249" s="297"/>
      <c r="D249" s="297"/>
      <c r="E249" s="297"/>
      <c r="F249" s="297"/>
      <c r="G249" s="297"/>
      <c r="H249" s="297"/>
      <c r="I249" s="297"/>
      <c r="J249" s="297"/>
      <c r="K249" s="297"/>
      <c r="L249" s="297"/>
      <c r="M249" s="297"/>
      <c r="N249" s="297"/>
      <c r="O249" s="297"/>
      <c r="P249" s="297"/>
      <c r="Q249" s="297"/>
      <c r="R249" s="297"/>
      <c r="S249" s="297"/>
      <c r="T249" s="297"/>
      <c r="U249" s="297"/>
      <c r="V249" s="297"/>
      <c r="W249" s="297"/>
      <c r="X249" s="297"/>
      <c r="Y249" s="297"/>
      <c r="Z249" s="297"/>
    </row>
    <row r="250" spans="1:26" ht="15.75" customHeight="1">
      <c r="A250" s="297"/>
      <c r="B250" s="297"/>
      <c r="C250" s="297"/>
      <c r="D250" s="297"/>
      <c r="E250" s="297"/>
      <c r="F250" s="297"/>
      <c r="G250" s="297"/>
      <c r="H250" s="297"/>
      <c r="I250" s="297"/>
      <c r="J250" s="297"/>
      <c r="K250" s="297"/>
      <c r="L250" s="297"/>
      <c r="M250" s="297"/>
      <c r="N250" s="297"/>
      <c r="O250" s="297"/>
      <c r="P250" s="297"/>
      <c r="Q250" s="297"/>
      <c r="R250" s="297"/>
      <c r="S250" s="297"/>
      <c r="T250" s="297"/>
      <c r="U250" s="297"/>
      <c r="V250" s="297"/>
      <c r="W250" s="297"/>
      <c r="X250" s="297"/>
      <c r="Y250" s="297"/>
      <c r="Z250" s="297"/>
    </row>
    <row r="251" spans="1:26" ht="15.75" customHeight="1">
      <c r="A251" s="297"/>
      <c r="B251" s="297"/>
      <c r="C251" s="297"/>
      <c r="D251" s="297"/>
      <c r="E251" s="297"/>
      <c r="F251" s="297"/>
      <c r="G251" s="297"/>
      <c r="H251" s="297"/>
      <c r="I251" s="297"/>
      <c r="J251" s="297"/>
      <c r="K251" s="297"/>
      <c r="L251" s="297"/>
      <c r="M251" s="297"/>
      <c r="N251" s="297"/>
      <c r="O251" s="297"/>
      <c r="P251" s="297"/>
      <c r="Q251" s="297"/>
      <c r="R251" s="297"/>
      <c r="S251" s="297"/>
      <c r="T251" s="297"/>
      <c r="U251" s="297"/>
      <c r="V251" s="297"/>
      <c r="W251" s="297"/>
      <c r="X251" s="297"/>
      <c r="Y251" s="297"/>
      <c r="Z251" s="297"/>
    </row>
    <row r="252" spans="1:26" ht="15.75" customHeight="1">
      <c r="A252" s="297"/>
      <c r="B252" s="297"/>
      <c r="C252" s="297"/>
      <c r="D252" s="297"/>
      <c r="E252" s="297"/>
      <c r="F252" s="297"/>
      <c r="G252" s="297"/>
      <c r="H252" s="297"/>
      <c r="I252" s="297"/>
      <c r="J252" s="297"/>
      <c r="K252" s="297"/>
      <c r="L252" s="297"/>
      <c r="M252" s="297"/>
      <c r="N252" s="297"/>
      <c r="O252" s="297"/>
      <c r="P252" s="297"/>
      <c r="Q252" s="297"/>
      <c r="R252" s="297"/>
      <c r="S252" s="297"/>
      <c r="T252" s="297"/>
      <c r="U252" s="297"/>
      <c r="V252" s="297"/>
      <c r="W252" s="297"/>
      <c r="X252" s="297"/>
      <c r="Y252" s="297"/>
      <c r="Z252" s="297"/>
    </row>
    <row r="253" spans="1:26" ht="15.75" customHeight="1">
      <c r="A253" s="297"/>
      <c r="B253" s="297"/>
      <c r="C253" s="297"/>
      <c r="D253" s="297"/>
      <c r="E253" s="297"/>
      <c r="F253" s="297"/>
      <c r="G253" s="297"/>
      <c r="H253" s="297"/>
      <c r="I253" s="297"/>
      <c r="J253" s="297"/>
      <c r="K253" s="297"/>
      <c r="L253" s="297"/>
      <c r="M253" s="297"/>
      <c r="N253" s="297"/>
      <c r="O253" s="297"/>
      <c r="P253" s="297"/>
      <c r="Q253" s="297"/>
      <c r="R253" s="297"/>
      <c r="S253" s="297"/>
      <c r="T253" s="297"/>
      <c r="U253" s="297"/>
      <c r="V253" s="297"/>
      <c r="W253" s="297"/>
      <c r="X253" s="297"/>
      <c r="Y253" s="297"/>
      <c r="Z253" s="297"/>
    </row>
    <row r="254" spans="1:26" ht="15.75" customHeight="1">
      <c r="A254" s="297"/>
      <c r="B254" s="297"/>
      <c r="C254" s="297"/>
      <c r="D254" s="297"/>
      <c r="E254" s="297"/>
      <c r="F254" s="297"/>
      <c r="G254" s="297"/>
      <c r="H254" s="297"/>
      <c r="I254" s="297"/>
      <c r="J254" s="297"/>
      <c r="K254" s="297"/>
      <c r="L254" s="297"/>
      <c r="M254" s="297"/>
      <c r="N254" s="297"/>
      <c r="O254" s="297"/>
      <c r="P254" s="297"/>
      <c r="Q254" s="297"/>
      <c r="R254" s="297"/>
      <c r="S254" s="297"/>
      <c r="T254" s="297"/>
      <c r="U254" s="297"/>
      <c r="V254" s="297"/>
      <c r="W254" s="297"/>
      <c r="X254" s="297"/>
      <c r="Y254" s="297"/>
      <c r="Z254" s="297"/>
    </row>
    <row r="255" spans="1:26" ht="15.75" customHeight="1">
      <c r="A255" s="297"/>
      <c r="B255" s="297"/>
      <c r="C255" s="297"/>
      <c r="D255" s="297"/>
      <c r="E255" s="297"/>
      <c r="F255" s="297"/>
      <c r="G255" s="297"/>
      <c r="H255" s="297"/>
      <c r="I255" s="297"/>
      <c r="J255" s="297"/>
      <c r="K255" s="297"/>
      <c r="L255" s="297"/>
      <c r="M255" s="297"/>
      <c r="N255" s="297"/>
      <c r="O255" s="297"/>
      <c r="P255" s="297"/>
      <c r="Q255" s="297"/>
      <c r="R255" s="297"/>
      <c r="S255" s="297"/>
      <c r="T255" s="297"/>
      <c r="U255" s="297"/>
      <c r="V255" s="297"/>
      <c r="W255" s="297"/>
      <c r="X255" s="297"/>
      <c r="Y255" s="297"/>
      <c r="Z255" s="297"/>
    </row>
    <row r="256" spans="1:26" ht="15.75" customHeight="1">
      <c r="A256" s="297"/>
      <c r="B256" s="297"/>
      <c r="C256" s="297"/>
      <c r="D256" s="297"/>
      <c r="E256" s="297"/>
      <c r="F256" s="297"/>
      <c r="G256" s="297"/>
      <c r="H256" s="297"/>
      <c r="I256" s="297"/>
      <c r="J256" s="297"/>
      <c r="K256" s="297"/>
      <c r="L256" s="297"/>
      <c r="M256" s="297"/>
      <c r="N256" s="297"/>
      <c r="O256" s="297"/>
      <c r="P256" s="297"/>
      <c r="Q256" s="297"/>
      <c r="R256" s="297"/>
      <c r="S256" s="297"/>
      <c r="T256" s="297"/>
      <c r="U256" s="297"/>
      <c r="V256" s="297"/>
      <c r="W256" s="297"/>
      <c r="X256" s="297"/>
      <c r="Y256" s="297"/>
      <c r="Z256" s="297"/>
    </row>
    <row r="257" spans="1:26" ht="15.75" customHeight="1">
      <c r="A257" s="297"/>
      <c r="B257" s="297"/>
      <c r="C257" s="297"/>
      <c r="D257" s="297"/>
      <c r="E257" s="297"/>
      <c r="F257" s="297"/>
      <c r="G257" s="297"/>
      <c r="H257" s="297"/>
      <c r="I257" s="297"/>
      <c r="J257" s="297"/>
      <c r="K257" s="297"/>
      <c r="L257" s="297"/>
      <c r="M257" s="297"/>
      <c r="N257" s="297"/>
      <c r="O257" s="297"/>
      <c r="P257" s="297"/>
      <c r="Q257" s="297"/>
      <c r="R257" s="297"/>
      <c r="S257" s="297"/>
      <c r="T257" s="297"/>
      <c r="U257" s="297"/>
      <c r="V257" s="297"/>
      <c r="W257" s="297"/>
      <c r="X257" s="297"/>
      <c r="Y257" s="297"/>
      <c r="Z257" s="297"/>
    </row>
    <row r="258" spans="1:26" ht="15.75" customHeight="1">
      <c r="A258" s="297"/>
      <c r="B258" s="297"/>
      <c r="C258" s="297"/>
      <c r="D258" s="297"/>
      <c r="E258" s="297"/>
      <c r="F258" s="297"/>
      <c r="G258" s="297"/>
      <c r="H258" s="297"/>
      <c r="I258" s="297"/>
      <c r="J258" s="297"/>
      <c r="K258" s="297"/>
      <c r="L258" s="297"/>
      <c r="M258" s="297"/>
      <c r="N258" s="297"/>
      <c r="O258" s="297"/>
      <c r="P258" s="297"/>
      <c r="Q258" s="297"/>
      <c r="R258" s="297"/>
      <c r="S258" s="297"/>
      <c r="T258" s="297"/>
      <c r="U258" s="297"/>
      <c r="V258" s="297"/>
      <c r="W258" s="297"/>
      <c r="X258" s="297"/>
      <c r="Y258" s="297"/>
      <c r="Z258" s="297"/>
    </row>
    <row r="259" spans="1:26" ht="15.75" customHeight="1">
      <c r="A259" s="297"/>
      <c r="B259" s="297"/>
      <c r="C259" s="297"/>
      <c r="D259" s="297"/>
      <c r="E259" s="297"/>
      <c r="F259" s="297"/>
      <c r="G259" s="297"/>
      <c r="H259" s="297"/>
      <c r="I259" s="297"/>
      <c r="J259" s="297"/>
      <c r="K259" s="297"/>
      <c r="L259" s="297"/>
      <c r="M259" s="297"/>
      <c r="N259" s="297"/>
      <c r="O259" s="297"/>
      <c r="P259" s="297"/>
      <c r="Q259" s="297"/>
      <c r="R259" s="297"/>
      <c r="S259" s="297"/>
      <c r="T259" s="297"/>
      <c r="U259" s="297"/>
      <c r="V259" s="297"/>
      <c r="W259" s="297"/>
      <c r="X259" s="297"/>
      <c r="Y259" s="297"/>
      <c r="Z259" s="297"/>
    </row>
    <row r="260" spans="1:26" ht="15.75" customHeight="1">
      <c r="A260" s="297"/>
      <c r="B260" s="297"/>
      <c r="C260" s="297"/>
      <c r="D260" s="297"/>
      <c r="E260" s="297"/>
      <c r="F260" s="297"/>
      <c r="G260" s="297"/>
      <c r="H260" s="297"/>
      <c r="I260" s="297"/>
      <c r="J260" s="297"/>
      <c r="K260" s="297"/>
      <c r="L260" s="297"/>
      <c r="M260" s="297"/>
      <c r="N260" s="297"/>
      <c r="O260" s="297"/>
      <c r="P260" s="297"/>
      <c r="Q260" s="297"/>
      <c r="R260" s="297"/>
      <c r="S260" s="297"/>
      <c r="T260" s="297"/>
      <c r="U260" s="297"/>
      <c r="V260" s="297"/>
      <c r="W260" s="297"/>
      <c r="X260" s="297"/>
      <c r="Y260" s="297"/>
      <c r="Z260" s="297"/>
    </row>
    <row r="261" spans="1:26" ht="15.75" customHeight="1">
      <c r="A261" s="297"/>
      <c r="B261" s="297"/>
      <c r="C261" s="297"/>
      <c r="D261" s="297"/>
      <c r="E261" s="297"/>
      <c r="F261" s="297"/>
      <c r="G261" s="297"/>
      <c r="H261" s="297"/>
      <c r="I261" s="297"/>
      <c r="J261" s="297"/>
      <c r="K261" s="297"/>
      <c r="L261" s="297"/>
      <c r="M261" s="297"/>
      <c r="N261" s="297"/>
      <c r="O261" s="297"/>
      <c r="P261" s="297"/>
      <c r="Q261" s="297"/>
      <c r="R261" s="297"/>
      <c r="S261" s="297"/>
      <c r="T261" s="297"/>
      <c r="U261" s="297"/>
      <c r="V261" s="297"/>
      <c r="W261" s="297"/>
      <c r="X261" s="297"/>
      <c r="Y261" s="297"/>
      <c r="Z261" s="297"/>
    </row>
    <row r="262" spans="1:26" ht="15.75" customHeight="1">
      <c r="A262" s="297"/>
      <c r="B262" s="297"/>
      <c r="C262" s="297"/>
      <c r="D262" s="297"/>
      <c r="E262" s="297"/>
      <c r="F262" s="297"/>
      <c r="G262" s="297"/>
      <c r="H262" s="297"/>
      <c r="I262" s="297"/>
      <c r="J262" s="297"/>
      <c r="K262" s="297"/>
      <c r="L262" s="297"/>
      <c r="M262" s="297"/>
      <c r="N262" s="297"/>
      <c r="O262" s="297"/>
      <c r="P262" s="297"/>
      <c r="Q262" s="297"/>
      <c r="R262" s="297"/>
      <c r="S262" s="297"/>
      <c r="T262" s="297"/>
      <c r="U262" s="297"/>
      <c r="V262" s="297"/>
      <c r="W262" s="297"/>
      <c r="X262" s="297"/>
      <c r="Y262" s="297"/>
      <c r="Z262" s="297"/>
    </row>
    <row r="263" spans="1:26" ht="15.75" customHeight="1">
      <c r="A263" s="297"/>
      <c r="B263" s="297"/>
      <c r="C263" s="297"/>
      <c r="D263" s="297"/>
      <c r="E263" s="297"/>
      <c r="F263" s="297"/>
      <c r="G263" s="297"/>
      <c r="H263" s="297"/>
      <c r="I263" s="297"/>
      <c r="J263" s="297"/>
      <c r="K263" s="297"/>
      <c r="L263" s="297"/>
      <c r="M263" s="297"/>
      <c r="N263" s="297"/>
      <c r="O263" s="297"/>
      <c r="P263" s="297"/>
      <c r="Q263" s="297"/>
      <c r="R263" s="297"/>
      <c r="S263" s="297"/>
      <c r="T263" s="297"/>
      <c r="U263" s="297"/>
      <c r="V263" s="297"/>
      <c r="W263" s="297"/>
      <c r="X263" s="297"/>
      <c r="Y263" s="297"/>
      <c r="Z263" s="297"/>
    </row>
    <row r="264" spans="1:26" ht="15.75" customHeight="1">
      <c r="A264" s="297"/>
      <c r="B264" s="297"/>
      <c r="C264" s="297"/>
      <c r="D264" s="297"/>
      <c r="E264" s="297"/>
      <c r="F264" s="297"/>
      <c r="G264" s="297"/>
      <c r="H264" s="297"/>
      <c r="I264" s="297"/>
      <c r="J264" s="297"/>
      <c r="K264" s="297"/>
      <c r="L264" s="297"/>
      <c r="M264" s="297"/>
      <c r="N264" s="297"/>
      <c r="O264" s="297"/>
      <c r="P264" s="297"/>
      <c r="Q264" s="297"/>
      <c r="R264" s="297"/>
      <c r="S264" s="297"/>
      <c r="T264" s="297"/>
      <c r="U264" s="297"/>
      <c r="V264" s="297"/>
      <c r="W264" s="297"/>
      <c r="X264" s="297"/>
      <c r="Y264" s="297"/>
      <c r="Z264" s="297"/>
    </row>
    <row r="265" spans="1:26" ht="15.75" customHeight="1">
      <c r="A265" s="297"/>
      <c r="B265" s="297"/>
      <c r="C265" s="297"/>
      <c r="D265" s="297"/>
      <c r="E265" s="297"/>
      <c r="F265" s="297"/>
      <c r="G265" s="297"/>
      <c r="H265" s="297"/>
      <c r="I265" s="297"/>
      <c r="J265" s="297"/>
      <c r="K265" s="297"/>
      <c r="L265" s="297"/>
      <c r="M265" s="297"/>
      <c r="N265" s="297"/>
      <c r="O265" s="297"/>
      <c r="P265" s="297"/>
      <c r="Q265" s="297"/>
      <c r="R265" s="297"/>
      <c r="S265" s="297"/>
      <c r="T265" s="297"/>
      <c r="U265" s="297"/>
      <c r="V265" s="297"/>
      <c r="W265" s="297"/>
      <c r="X265" s="297"/>
      <c r="Y265" s="297"/>
      <c r="Z265" s="297"/>
    </row>
    <row r="266" spans="1:26" ht="15.75" customHeight="1">
      <c r="A266" s="297"/>
      <c r="B266" s="297"/>
      <c r="C266" s="297"/>
      <c r="D266" s="297"/>
      <c r="E266" s="297"/>
      <c r="F266" s="297"/>
      <c r="G266" s="297"/>
      <c r="H266" s="297"/>
      <c r="I266" s="297"/>
      <c r="J266" s="297"/>
      <c r="K266" s="297"/>
      <c r="L266" s="297"/>
      <c r="M266" s="297"/>
      <c r="N266" s="297"/>
      <c r="O266" s="297"/>
      <c r="P266" s="297"/>
      <c r="Q266" s="297"/>
      <c r="R266" s="297"/>
      <c r="S266" s="297"/>
      <c r="T266" s="297"/>
      <c r="U266" s="297"/>
      <c r="V266" s="297"/>
      <c r="W266" s="297"/>
      <c r="X266" s="297"/>
      <c r="Y266" s="297"/>
      <c r="Z266" s="297"/>
    </row>
    <row r="267" spans="1:26" ht="15.75" customHeight="1">
      <c r="A267" s="297"/>
      <c r="B267" s="297"/>
      <c r="C267" s="297"/>
      <c r="D267" s="297"/>
      <c r="E267" s="297"/>
      <c r="F267" s="297"/>
      <c r="G267" s="297"/>
      <c r="H267" s="297"/>
      <c r="I267" s="297"/>
      <c r="J267" s="297"/>
      <c r="K267" s="297"/>
      <c r="L267" s="297"/>
      <c r="M267" s="297"/>
      <c r="N267" s="297"/>
      <c r="O267" s="297"/>
      <c r="P267" s="297"/>
      <c r="Q267" s="297"/>
      <c r="R267" s="297"/>
      <c r="S267" s="297"/>
      <c r="T267" s="297"/>
      <c r="U267" s="297"/>
      <c r="V267" s="297"/>
      <c r="W267" s="297"/>
      <c r="X267" s="297"/>
      <c r="Y267" s="297"/>
      <c r="Z267" s="297"/>
    </row>
    <row r="268" spans="1:26" ht="15.75" customHeight="1">
      <c r="A268" s="297"/>
      <c r="B268" s="297"/>
      <c r="C268" s="297"/>
      <c r="D268" s="297"/>
      <c r="E268" s="297"/>
      <c r="F268" s="297"/>
      <c r="G268" s="297"/>
      <c r="H268" s="297"/>
      <c r="I268" s="297"/>
      <c r="J268" s="297"/>
      <c r="K268" s="297"/>
      <c r="L268" s="297"/>
      <c r="M268" s="297"/>
      <c r="N268" s="297"/>
      <c r="O268" s="297"/>
      <c r="P268" s="297"/>
      <c r="Q268" s="297"/>
      <c r="R268" s="297"/>
      <c r="S268" s="297"/>
      <c r="T268" s="297"/>
      <c r="U268" s="297"/>
      <c r="V268" s="297"/>
      <c r="W268" s="297"/>
      <c r="X268" s="297"/>
      <c r="Y268" s="297"/>
      <c r="Z268" s="297"/>
    </row>
    <row r="269" spans="1:26" ht="15.75" customHeight="1">
      <c r="A269" s="297"/>
      <c r="B269" s="297"/>
      <c r="C269" s="297"/>
      <c r="D269" s="297"/>
      <c r="E269" s="297"/>
      <c r="F269" s="297"/>
      <c r="G269" s="297"/>
      <c r="H269" s="297"/>
      <c r="I269" s="297"/>
      <c r="J269" s="297"/>
      <c r="K269" s="297"/>
      <c r="L269" s="297"/>
      <c r="M269" s="297"/>
      <c r="N269" s="297"/>
      <c r="O269" s="297"/>
      <c r="P269" s="297"/>
      <c r="Q269" s="297"/>
      <c r="R269" s="297"/>
      <c r="S269" s="297"/>
      <c r="T269" s="297"/>
      <c r="U269" s="297"/>
      <c r="V269" s="297"/>
      <c r="W269" s="297"/>
      <c r="X269" s="297"/>
      <c r="Y269" s="297"/>
      <c r="Z269" s="297"/>
    </row>
    <row r="270" spans="1:26" ht="15.75" customHeight="1">
      <c r="A270" s="297"/>
      <c r="B270" s="297"/>
      <c r="C270" s="297"/>
      <c r="D270" s="297"/>
      <c r="E270" s="297"/>
      <c r="F270" s="297"/>
      <c r="G270" s="297"/>
      <c r="H270" s="297"/>
      <c r="I270" s="297"/>
      <c r="J270" s="297"/>
      <c r="K270" s="297"/>
      <c r="L270" s="297"/>
      <c r="M270" s="297"/>
      <c r="N270" s="297"/>
      <c r="O270" s="297"/>
      <c r="P270" s="297"/>
      <c r="Q270" s="297"/>
      <c r="R270" s="297"/>
      <c r="S270" s="297"/>
      <c r="T270" s="297"/>
      <c r="U270" s="297"/>
      <c r="V270" s="297"/>
      <c r="W270" s="297"/>
      <c r="X270" s="297"/>
      <c r="Y270" s="297"/>
      <c r="Z270" s="297"/>
    </row>
    <row r="271" spans="1:26" ht="15.75" customHeight="1">
      <c r="A271" s="297"/>
      <c r="B271" s="297"/>
      <c r="C271" s="297"/>
      <c r="D271" s="297"/>
      <c r="E271" s="297"/>
      <c r="F271" s="297"/>
      <c r="G271" s="297"/>
      <c r="H271" s="297"/>
      <c r="I271" s="297"/>
      <c r="J271" s="297"/>
      <c r="K271" s="297"/>
      <c r="L271" s="297"/>
      <c r="M271" s="297"/>
      <c r="N271" s="297"/>
      <c r="O271" s="297"/>
      <c r="P271" s="297"/>
      <c r="Q271" s="297"/>
      <c r="R271" s="297"/>
      <c r="S271" s="297"/>
      <c r="T271" s="297"/>
      <c r="U271" s="297"/>
      <c r="V271" s="297"/>
      <c r="W271" s="297"/>
      <c r="X271" s="297"/>
      <c r="Y271" s="297"/>
      <c r="Z271" s="297"/>
    </row>
    <row r="272" spans="1:26" ht="15.75" customHeight="1">
      <c r="A272" s="297"/>
      <c r="B272" s="297"/>
      <c r="C272" s="297"/>
      <c r="D272" s="297"/>
      <c r="E272" s="297"/>
      <c r="F272" s="297"/>
      <c r="G272" s="297"/>
      <c r="H272" s="297"/>
      <c r="I272" s="297"/>
      <c r="J272" s="297"/>
      <c r="K272" s="297"/>
      <c r="L272" s="297"/>
      <c r="M272" s="297"/>
      <c r="N272" s="297"/>
      <c r="O272" s="297"/>
      <c r="P272" s="297"/>
      <c r="Q272" s="297"/>
      <c r="R272" s="297"/>
      <c r="S272" s="297"/>
      <c r="T272" s="297"/>
      <c r="U272" s="297"/>
      <c r="V272" s="297"/>
      <c r="W272" s="297"/>
      <c r="X272" s="297"/>
      <c r="Y272" s="297"/>
      <c r="Z272" s="297"/>
    </row>
    <row r="273" spans="1:26" ht="15.75" customHeight="1">
      <c r="A273" s="297"/>
      <c r="B273" s="297"/>
      <c r="C273" s="297"/>
      <c r="D273" s="297"/>
      <c r="E273" s="297"/>
      <c r="F273" s="297"/>
      <c r="G273" s="297"/>
      <c r="H273" s="297"/>
      <c r="I273" s="297"/>
      <c r="J273" s="297"/>
      <c r="K273" s="297"/>
      <c r="L273" s="297"/>
      <c r="M273" s="297"/>
      <c r="N273" s="297"/>
      <c r="O273" s="297"/>
      <c r="P273" s="297"/>
      <c r="Q273" s="297"/>
      <c r="R273" s="297"/>
      <c r="S273" s="297"/>
      <c r="T273" s="297"/>
      <c r="U273" s="297"/>
      <c r="V273" s="297"/>
      <c r="W273" s="297"/>
      <c r="X273" s="297"/>
      <c r="Y273" s="297"/>
      <c r="Z273" s="297"/>
    </row>
    <row r="274" spans="1:26" ht="15.75" customHeight="1">
      <c r="A274" s="297"/>
      <c r="B274" s="297"/>
      <c r="C274" s="297"/>
      <c r="D274" s="297"/>
      <c r="E274" s="297"/>
      <c r="F274" s="297"/>
      <c r="G274" s="297"/>
      <c r="H274" s="297"/>
      <c r="I274" s="297"/>
      <c r="J274" s="297"/>
      <c r="K274" s="297"/>
      <c r="L274" s="297"/>
      <c r="M274" s="297"/>
      <c r="N274" s="297"/>
      <c r="O274" s="297"/>
      <c r="P274" s="297"/>
      <c r="Q274" s="297"/>
      <c r="R274" s="297"/>
      <c r="S274" s="297"/>
      <c r="T274" s="297"/>
      <c r="U274" s="297"/>
      <c r="V274" s="297"/>
      <c r="W274" s="297"/>
      <c r="X274" s="297"/>
      <c r="Y274" s="297"/>
      <c r="Z274" s="297"/>
    </row>
    <row r="275" spans="1:26" ht="15.75" customHeight="1">
      <c r="A275" s="297"/>
      <c r="B275" s="297"/>
      <c r="C275" s="297"/>
      <c r="D275" s="297"/>
      <c r="E275" s="297"/>
      <c r="F275" s="297"/>
      <c r="G275" s="297"/>
      <c r="H275" s="297"/>
      <c r="I275" s="297"/>
      <c r="J275" s="297"/>
      <c r="K275" s="297"/>
      <c r="L275" s="297"/>
      <c r="M275" s="297"/>
      <c r="N275" s="297"/>
      <c r="O275" s="297"/>
      <c r="P275" s="297"/>
      <c r="Q275" s="297"/>
      <c r="R275" s="297"/>
      <c r="S275" s="297"/>
      <c r="T275" s="297"/>
      <c r="U275" s="297"/>
      <c r="V275" s="297"/>
      <c r="W275" s="297"/>
      <c r="X275" s="297"/>
      <c r="Y275" s="297"/>
      <c r="Z275" s="297"/>
    </row>
    <row r="276" spans="1:26" ht="15.75" customHeight="1">
      <c r="A276" s="297"/>
      <c r="B276" s="297"/>
      <c r="C276" s="297"/>
      <c r="D276" s="297"/>
      <c r="E276" s="297"/>
      <c r="F276" s="297"/>
      <c r="G276" s="297"/>
      <c r="H276" s="297"/>
      <c r="I276" s="297"/>
      <c r="J276" s="297"/>
      <c r="K276" s="297"/>
      <c r="L276" s="297"/>
      <c r="M276" s="297"/>
      <c r="N276" s="297"/>
      <c r="O276" s="297"/>
      <c r="P276" s="297"/>
      <c r="Q276" s="297"/>
      <c r="R276" s="297"/>
      <c r="S276" s="297"/>
      <c r="T276" s="297"/>
      <c r="U276" s="297"/>
      <c r="V276" s="297"/>
      <c r="W276" s="297"/>
      <c r="X276" s="297"/>
      <c r="Y276" s="297"/>
      <c r="Z276" s="297"/>
    </row>
    <row r="277" spans="1:26" ht="15.75" customHeight="1">
      <c r="A277" s="297"/>
      <c r="B277" s="297"/>
      <c r="C277" s="297"/>
      <c r="D277" s="297"/>
      <c r="E277" s="297"/>
      <c r="F277" s="297"/>
      <c r="G277" s="297"/>
      <c r="H277" s="297"/>
      <c r="I277" s="297"/>
      <c r="J277" s="297"/>
      <c r="K277" s="297"/>
      <c r="L277" s="297"/>
      <c r="M277" s="297"/>
      <c r="N277" s="297"/>
      <c r="O277" s="297"/>
      <c r="P277" s="297"/>
      <c r="Q277" s="297"/>
      <c r="R277" s="297"/>
      <c r="S277" s="297"/>
      <c r="T277" s="297"/>
      <c r="U277" s="297"/>
      <c r="V277" s="297"/>
      <c r="W277" s="297"/>
      <c r="X277" s="297"/>
      <c r="Y277" s="297"/>
      <c r="Z277" s="297"/>
    </row>
    <row r="278" spans="1:26" ht="15.75" customHeight="1">
      <c r="A278" s="297"/>
      <c r="B278" s="297"/>
      <c r="C278" s="297"/>
      <c r="D278" s="297"/>
      <c r="E278" s="297"/>
      <c r="F278" s="297"/>
      <c r="G278" s="297"/>
      <c r="H278" s="297"/>
      <c r="I278" s="297"/>
      <c r="J278" s="297"/>
      <c r="K278" s="297"/>
      <c r="L278" s="297"/>
      <c r="M278" s="297"/>
      <c r="N278" s="297"/>
      <c r="O278" s="297"/>
      <c r="P278" s="297"/>
      <c r="Q278" s="297"/>
      <c r="R278" s="297"/>
      <c r="S278" s="297"/>
      <c r="T278" s="297"/>
      <c r="U278" s="297"/>
      <c r="V278" s="297"/>
      <c r="W278" s="297"/>
      <c r="X278" s="297"/>
      <c r="Y278" s="297"/>
      <c r="Z278" s="297"/>
    </row>
    <row r="279" spans="1:26" ht="15.75" customHeight="1">
      <c r="A279" s="297"/>
      <c r="B279" s="297"/>
      <c r="C279" s="297"/>
      <c r="D279" s="297"/>
      <c r="E279" s="297"/>
      <c r="F279" s="297"/>
      <c r="G279" s="297"/>
      <c r="H279" s="297"/>
      <c r="I279" s="297"/>
      <c r="J279" s="297"/>
      <c r="K279" s="297"/>
      <c r="L279" s="297"/>
      <c r="M279" s="297"/>
      <c r="N279" s="297"/>
      <c r="O279" s="297"/>
      <c r="P279" s="297"/>
      <c r="Q279" s="297"/>
      <c r="R279" s="297"/>
      <c r="S279" s="297"/>
      <c r="T279" s="297"/>
      <c r="U279" s="297"/>
      <c r="V279" s="297"/>
      <c r="W279" s="297"/>
      <c r="X279" s="297"/>
      <c r="Y279" s="297"/>
      <c r="Z279" s="297"/>
    </row>
    <row r="280" spans="1:26" ht="15.75" customHeight="1">
      <c r="A280" s="297"/>
      <c r="B280" s="297"/>
      <c r="C280" s="297"/>
      <c r="D280" s="297"/>
      <c r="E280" s="297"/>
      <c r="F280" s="297"/>
      <c r="G280" s="297"/>
      <c r="H280" s="297"/>
      <c r="I280" s="297"/>
      <c r="J280" s="297"/>
      <c r="K280" s="297"/>
      <c r="L280" s="297"/>
      <c r="M280" s="297"/>
      <c r="N280" s="297"/>
      <c r="O280" s="297"/>
      <c r="P280" s="297"/>
      <c r="Q280" s="297"/>
      <c r="R280" s="297"/>
      <c r="S280" s="297"/>
      <c r="T280" s="297"/>
      <c r="U280" s="297"/>
      <c r="V280" s="297"/>
      <c r="W280" s="297"/>
      <c r="X280" s="297"/>
      <c r="Y280" s="297"/>
      <c r="Z280" s="297"/>
    </row>
    <row r="281" spans="1:26" ht="15.75" customHeight="1">
      <c r="A281" s="297"/>
      <c r="B281" s="297"/>
      <c r="C281" s="297"/>
      <c r="D281" s="297"/>
      <c r="E281" s="297"/>
      <c r="F281" s="297"/>
      <c r="G281" s="297"/>
      <c r="H281" s="297"/>
      <c r="I281" s="297"/>
      <c r="J281" s="297"/>
      <c r="K281" s="297"/>
      <c r="L281" s="297"/>
      <c r="M281" s="297"/>
      <c r="N281" s="297"/>
      <c r="O281" s="297"/>
      <c r="P281" s="297"/>
      <c r="Q281" s="297"/>
      <c r="R281" s="297"/>
      <c r="S281" s="297"/>
      <c r="T281" s="297"/>
      <c r="U281" s="297"/>
      <c r="V281" s="297"/>
      <c r="W281" s="297"/>
      <c r="X281" s="297"/>
      <c r="Y281" s="297"/>
      <c r="Z281" s="297"/>
    </row>
    <row r="282" spans="1:26" ht="15.75" customHeight="1">
      <c r="A282" s="297"/>
      <c r="B282" s="297"/>
      <c r="C282" s="297"/>
      <c r="D282" s="297"/>
      <c r="E282" s="297"/>
      <c r="F282" s="297"/>
      <c r="G282" s="297"/>
      <c r="H282" s="297"/>
      <c r="I282" s="297"/>
      <c r="J282" s="297"/>
      <c r="K282" s="297"/>
      <c r="L282" s="297"/>
      <c r="M282" s="297"/>
      <c r="N282" s="297"/>
      <c r="O282" s="297"/>
      <c r="P282" s="297"/>
      <c r="Q282" s="297"/>
      <c r="R282" s="297"/>
      <c r="S282" s="297"/>
      <c r="T282" s="297"/>
      <c r="U282" s="297"/>
      <c r="V282" s="297"/>
      <c r="W282" s="297"/>
      <c r="X282" s="297"/>
      <c r="Y282" s="297"/>
      <c r="Z282" s="297"/>
    </row>
    <row r="283" spans="1:26" ht="15.75" customHeight="1">
      <c r="A283" s="297"/>
      <c r="B283" s="297"/>
      <c r="C283" s="297"/>
      <c r="D283" s="297"/>
      <c r="E283" s="297"/>
      <c r="F283" s="297"/>
      <c r="G283" s="297"/>
      <c r="H283" s="297"/>
      <c r="I283" s="297"/>
      <c r="J283" s="297"/>
      <c r="K283" s="297"/>
      <c r="L283" s="297"/>
      <c r="M283" s="297"/>
      <c r="N283" s="297"/>
      <c r="O283" s="297"/>
      <c r="P283" s="297"/>
      <c r="Q283" s="297"/>
      <c r="R283" s="297"/>
      <c r="S283" s="297"/>
      <c r="T283" s="297"/>
      <c r="U283" s="297"/>
      <c r="V283" s="297"/>
      <c r="W283" s="297"/>
      <c r="X283" s="297"/>
      <c r="Y283" s="297"/>
      <c r="Z283" s="297"/>
    </row>
    <row r="284" spans="1:26" ht="15.75" customHeight="1">
      <c r="A284" s="297"/>
      <c r="B284" s="297"/>
      <c r="C284" s="297"/>
      <c r="D284" s="297"/>
      <c r="E284" s="297"/>
      <c r="F284" s="297"/>
      <c r="G284" s="297"/>
      <c r="H284" s="297"/>
      <c r="I284" s="297"/>
      <c r="J284" s="297"/>
      <c r="K284" s="297"/>
      <c r="L284" s="297"/>
      <c r="M284" s="297"/>
      <c r="N284" s="297"/>
      <c r="O284" s="297"/>
      <c r="P284" s="297"/>
      <c r="Q284" s="297"/>
      <c r="R284" s="297"/>
      <c r="S284" s="297"/>
      <c r="T284" s="297"/>
      <c r="U284" s="297"/>
      <c r="V284" s="297"/>
      <c r="W284" s="297"/>
      <c r="X284" s="297"/>
      <c r="Y284" s="297"/>
      <c r="Z284" s="297"/>
    </row>
    <row r="285" spans="1:26" ht="15.75" customHeight="1">
      <c r="A285" s="297"/>
      <c r="B285" s="297"/>
      <c r="C285" s="297"/>
      <c r="D285" s="297"/>
      <c r="E285" s="297"/>
      <c r="F285" s="297"/>
      <c r="G285" s="297"/>
      <c r="H285" s="297"/>
      <c r="I285" s="297"/>
      <c r="J285" s="297"/>
      <c r="K285" s="297"/>
      <c r="L285" s="297"/>
      <c r="M285" s="297"/>
      <c r="N285" s="297"/>
      <c r="O285" s="297"/>
      <c r="P285" s="297"/>
      <c r="Q285" s="297"/>
      <c r="R285" s="297"/>
      <c r="S285" s="297"/>
      <c r="T285" s="297"/>
      <c r="U285" s="297"/>
      <c r="V285" s="297"/>
      <c r="W285" s="297"/>
      <c r="X285" s="297"/>
      <c r="Y285" s="297"/>
      <c r="Z285" s="297"/>
    </row>
    <row r="286" spans="1:26" ht="15.75" customHeight="1">
      <c r="A286" s="297"/>
      <c r="B286" s="297"/>
      <c r="C286" s="297"/>
      <c r="D286" s="297"/>
      <c r="E286" s="297"/>
      <c r="F286" s="297"/>
      <c r="G286" s="297"/>
      <c r="H286" s="297"/>
      <c r="I286" s="297"/>
      <c r="J286" s="297"/>
      <c r="K286" s="297"/>
      <c r="L286" s="297"/>
      <c r="M286" s="297"/>
      <c r="N286" s="297"/>
      <c r="O286" s="297"/>
      <c r="P286" s="297"/>
      <c r="Q286" s="297"/>
      <c r="R286" s="297"/>
      <c r="S286" s="297"/>
      <c r="T286" s="297"/>
      <c r="U286" s="297"/>
      <c r="V286" s="297"/>
      <c r="W286" s="297"/>
      <c r="X286" s="297"/>
      <c r="Y286" s="297"/>
      <c r="Z286" s="297"/>
    </row>
    <row r="287" spans="1:26" ht="15.75" customHeight="1">
      <c r="A287" s="297"/>
      <c r="B287" s="297"/>
      <c r="C287" s="297"/>
      <c r="D287" s="297"/>
      <c r="E287" s="297"/>
      <c r="F287" s="297"/>
      <c r="G287" s="297"/>
      <c r="H287" s="297"/>
      <c r="I287" s="297"/>
      <c r="J287" s="297"/>
      <c r="K287" s="297"/>
      <c r="L287" s="297"/>
      <c r="M287" s="297"/>
      <c r="N287" s="297"/>
      <c r="O287" s="297"/>
      <c r="P287" s="297"/>
      <c r="Q287" s="297"/>
      <c r="R287" s="297"/>
      <c r="S287" s="297"/>
      <c r="T287" s="297"/>
      <c r="U287" s="297"/>
      <c r="V287" s="297"/>
      <c r="W287" s="297"/>
      <c r="X287" s="297"/>
      <c r="Y287" s="297"/>
      <c r="Z287" s="297"/>
    </row>
    <row r="288" spans="1:26" ht="15.75" customHeight="1">
      <c r="A288" s="297"/>
      <c r="B288" s="297"/>
      <c r="C288" s="297"/>
      <c r="D288" s="297"/>
      <c r="E288" s="297"/>
      <c r="F288" s="297"/>
      <c r="G288" s="297"/>
      <c r="H288" s="297"/>
      <c r="I288" s="297"/>
      <c r="J288" s="297"/>
      <c r="K288" s="297"/>
      <c r="L288" s="297"/>
      <c r="M288" s="297"/>
      <c r="N288" s="297"/>
      <c r="O288" s="297"/>
      <c r="P288" s="297"/>
      <c r="Q288" s="297"/>
      <c r="R288" s="297"/>
      <c r="S288" s="297"/>
      <c r="T288" s="297"/>
      <c r="U288" s="297"/>
      <c r="V288" s="297"/>
      <c r="W288" s="297"/>
      <c r="X288" s="297"/>
      <c r="Y288" s="297"/>
      <c r="Z288" s="297"/>
    </row>
    <row r="289" spans="1:26" ht="15.75" customHeight="1">
      <c r="A289" s="297"/>
      <c r="B289" s="297"/>
      <c r="C289" s="297"/>
      <c r="D289" s="297"/>
      <c r="E289" s="297"/>
      <c r="F289" s="297"/>
      <c r="G289" s="297"/>
      <c r="H289" s="297"/>
      <c r="I289" s="297"/>
      <c r="J289" s="297"/>
      <c r="K289" s="297"/>
      <c r="L289" s="297"/>
      <c r="M289" s="297"/>
      <c r="N289" s="297"/>
      <c r="O289" s="297"/>
      <c r="P289" s="297"/>
      <c r="Q289" s="297"/>
      <c r="R289" s="297"/>
      <c r="S289" s="297"/>
      <c r="T289" s="297"/>
      <c r="U289" s="297"/>
      <c r="V289" s="297"/>
      <c r="W289" s="297"/>
      <c r="X289" s="297"/>
      <c r="Y289" s="297"/>
      <c r="Z289" s="297"/>
    </row>
    <row r="290" spans="1:26" ht="15.75" customHeight="1">
      <c r="A290" s="297"/>
      <c r="B290" s="297"/>
      <c r="C290" s="297"/>
      <c r="D290" s="297"/>
      <c r="E290" s="297"/>
      <c r="F290" s="297"/>
      <c r="G290" s="297"/>
      <c r="H290" s="297"/>
      <c r="I290" s="297"/>
      <c r="J290" s="297"/>
      <c r="K290" s="297"/>
      <c r="L290" s="297"/>
      <c r="M290" s="297"/>
      <c r="N290" s="297"/>
      <c r="O290" s="297"/>
      <c r="P290" s="297"/>
      <c r="Q290" s="297"/>
      <c r="R290" s="297"/>
      <c r="S290" s="297"/>
      <c r="T290" s="297"/>
      <c r="U290" s="297"/>
      <c r="V290" s="297"/>
      <c r="W290" s="297"/>
      <c r="X290" s="297"/>
      <c r="Y290" s="297"/>
      <c r="Z290" s="297"/>
    </row>
    <row r="291" spans="1:26" ht="15.75" customHeight="1">
      <c r="A291" s="297"/>
      <c r="B291" s="297"/>
      <c r="C291" s="297"/>
      <c r="D291" s="297"/>
      <c r="E291" s="297"/>
      <c r="F291" s="297"/>
      <c r="G291" s="297"/>
      <c r="H291" s="297"/>
      <c r="I291" s="297"/>
      <c r="J291" s="297"/>
      <c r="K291" s="297"/>
      <c r="L291" s="297"/>
      <c r="M291" s="297"/>
      <c r="N291" s="297"/>
      <c r="O291" s="297"/>
      <c r="P291" s="297"/>
      <c r="Q291" s="297"/>
      <c r="R291" s="297"/>
      <c r="S291" s="297"/>
      <c r="T291" s="297"/>
      <c r="U291" s="297"/>
      <c r="V291" s="297"/>
      <c r="W291" s="297"/>
      <c r="X291" s="297"/>
      <c r="Y291" s="297"/>
      <c r="Z291" s="297"/>
    </row>
    <row r="292" spans="1:26" ht="15.75" customHeight="1">
      <c r="A292" s="297"/>
      <c r="B292" s="297"/>
      <c r="C292" s="297"/>
      <c r="D292" s="297"/>
      <c r="E292" s="297"/>
      <c r="F292" s="297"/>
      <c r="G292" s="297"/>
      <c r="H292" s="297"/>
      <c r="I292" s="297"/>
      <c r="J292" s="297"/>
      <c r="K292" s="297"/>
      <c r="L292" s="297"/>
      <c r="M292" s="297"/>
      <c r="N292" s="297"/>
      <c r="O292" s="297"/>
      <c r="P292" s="297"/>
      <c r="Q292" s="297"/>
      <c r="R292" s="297"/>
      <c r="S292" s="297"/>
      <c r="T292" s="297"/>
      <c r="U292" s="297"/>
      <c r="V292" s="297"/>
      <c r="W292" s="297"/>
      <c r="X292" s="297"/>
      <c r="Y292" s="297"/>
      <c r="Z292" s="297"/>
    </row>
    <row r="293" spans="1:26" ht="15.75" customHeight="1">
      <c r="A293" s="297"/>
      <c r="B293" s="297"/>
      <c r="C293" s="297"/>
      <c r="D293" s="297"/>
      <c r="E293" s="297"/>
      <c r="F293" s="297"/>
      <c r="G293" s="297"/>
      <c r="H293" s="297"/>
      <c r="I293" s="297"/>
      <c r="J293" s="297"/>
      <c r="K293" s="297"/>
      <c r="L293" s="297"/>
      <c r="M293" s="297"/>
      <c r="N293" s="297"/>
      <c r="O293" s="297"/>
      <c r="P293" s="297"/>
      <c r="Q293" s="297"/>
      <c r="R293" s="297"/>
      <c r="S293" s="297"/>
      <c r="T293" s="297"/>
      <c r="U293" s="297"/>
      <c r="V293" s="297"/>
      <c r="W293" s="297"/>
      <c r="X293" s="297"/>
      <c r="Y293" s="297"/>
      <c r="Z293" s="297"/>
    </row>
    <row r="294" spans="1:26" ht="15.75" customHeight="1">
      <c r="A294" s="297"/>
      <c r="B294" s="297"/>
      <c r="C294" s="297"/>
      <c r="D294" s="297"/>
      <c r="E294" s="297"/>
      <c r="F294" s="297"/>
      <c r="G294" s="297"/>
      <c r="H294" s="297"/>
      <c r="I294" s="297"/>
      <c r="J294" s="297"/>
      <c r="K294" s="297"/>
      <c r="L294" s="297"/>
      <c r="M294" s="297"/>
      <c r="N294" s="297"/>
      <c r="O294" s="297"/>
      <c r="P294" s="297"/>
      <c r="Q294" s="297"/>
      <c r="R294" s="297"/>
      <c r="S294" s="297"/>
      <c r="T294" s="297"/>
      <c r="U294" s="297"/>
      <c r="V294" s="297"/>
      <c r="W294" s="297"/>
      <c r="X294" s="297"/>
      <c r="Y294" s="297"/>
      <c r="Z294" s="297"/>
    </row>
    <row r="295" spans="1:26" ht="15.75" customHeight="1">
      <c r="A295" s="297"/>
      <c r="B295" s="297"/>
      <c r="C295" s="297"/>
      <c r="D295" s="297"/>
      <c r="E295" s="297"/>
      <c r="F295" s="297"/>
      <c r="G295" s="297"/>
      <c r="H295" s="297"/>
      <c r="I295" s="297"/>
      <c r="J295" s="297"/>
      <c r="K295" s="297"/>
      <c r="L295" s="297"/>
      <c r="M295" s="297"/>
      <c r="N295" s="297"/>
      <c r="O295" s="297"/>
      <c r="P295" s="297"/>
      <c r="Q295" s="297"/>
      <c r="R295" s="297"/>
      <c r="S295" s="297"/>
      <c r="T295" s="297"/>
      <c r="U295" s="297"/>
      <c r="V295" s="297"/>
      <c r="W295" s="297"/>
      <c r="X295" s="297"/>
      <c r="Y295" s="297"/>
      <c r="Z295" s="297"/>
    </row>
    <row r="296" spans="1:26" ht="15.75" customHeight="1">
      <c r="A296" s="297"/>
      <c r="B296" s="297"/>
      <c r="C296" s="297"/>
      <c r="D296" s="297"/>
      <c r="E296" s="297"/>
      <c r="F296" s="297"/>
      <c r="G296" s="297"/>
      <c r="H296" s="297"/>
      <c r="I296" s="297"/>
      <c r="J296" s="297"/>
      <c r="K296" s="297"/>
      <c r="L296" s="297"/>
      <c r="M296" s="297"/>
      <c r="N296" s="297"/>
      <c r="O296" s="297"/>
      <c r="P296" s="297"/>
      <c r="Q296" s="297"/>
      <c r="R296" s="297"/>
      <c r="S296" s="297"/>
      <c r="T296" s="297"/>
      <c r="U296" s="297"/>
      <c r="V296" s="297"/>
      <c r="W296" s="297"/>
      <c r="X296" s="297"/>
      <c r="Y296" s="297"/>
      <c r="Z296" s="297"/>
    </row>
    <row r="297" spans="1:26" ht="15.75" customHeight="1">
      <c r="A297" s="297"/>
      <c r="B297" s="297"/>
      <c r="C297" s="297"/>
      <c r="D297" s="297"/>
      <c r="E297" s="297"/>
      <c r="F297" s="297"/>
      <c r="G297" s="297"/>
      <c r="H297" s="297"/>
      <c r="I297" s="297"/>
      <c r="J297" s="297"/>
      <c r="K297" s="297"/>
      <c r="L297" s="297"/>
      <c r="M297" s="297"/>
      <c r="N297" s="297"/>
      <c r="O297" s="297"/>
      <c r="P297" s="297"/>
      <c r="Q297" s="297"/>
      <c r="R297" s="297"/>
      <c r="S297" s="297"/>
      <c r="T297" s="297"/>
      <c r="U297" s="297"/>
      <c r="V297" s="297"/>
      <c r="W297" s="297"/>
      <c r="X297" s="297"/>
      <c r="Y297" s="297"/>
      <c r="Z297" s="297"/>
    </row>
    <row r="298" spans="1:26" ht="15.75" customHeight="1">
      <c r="A298" s="297"/>
      <c r="B298" s="297"/>
      <c r="C298" s="297"/>
      <c r="D298" s="297"/>
      <c r="E298" s="297"/>
      <c r="F298" s="297"/>
      <c r="G298" s="297"/>
      <c r="H298" s="297"/>
      <c r="I298" s="297"/>
      <c r="J298" s="297"/>
      <c r="K298" s="297"/>
      <c r="L298" s="297"/>
      <c r="M298" s="297"/>
      <c r="N298" s="297"/>
      <c r="O298" s="297"/>
      <c r="P298" s="297"/>
      <c r="Q298" s="297"/>
      <c r="R298" s="297"/>
      <c r="S298" s="297"/>
      <c r="T298" s="297"/>
      <c r="U298" s="297"/>
      <c r="V298" s="297"/>
      <c r="W298" s="297"/>
      <c r="X298" s="297"/>
      <c r="Y298" s="297"/>
      <c r="Z298" s="297"/>
    </row>
    <row r="299" spans="1:26" ht="15.75" customHeight="1">
      <c r="A299" s="297"/>
      <c r="B299" s="297"/>
      <c r="C299" s="297"/>
      <c r="D299" s="297"/>
      <c r="E299" s="297"/>
      <c r="F299" s="297"/>
      <c r="G299" s="297"/>
      <c r="H299" s="297"/>
      <c r="I299" s="297"/>
      <c r="J299" s="297"/>
      <c r="K299" s="297"/>
      <c r="L299" s="297"/>
      <c r="M299" s="297"/>
      <c r="N299" s="297"/>
      <c r="O299" s="297"/>
      <c r="P299" s="297"/>
      <c r="Q299" s="297"/>
      <c r="R299" s="297"/>
      <c r="S299" s="297"/>
      <c r="T299" s="297"/>
      <c r="U299" s="297"/>
      <c r="V299" s="297"/>
      <c r="W299" s="297"/>
      <c r="X299" s="297"/>
      <c r="Y299" s="297"/>
      <c r="Z299" s="297"/>
    </row>
    <row r="300" spans="1:26" ht="15.75" customHeight="1">
      <c r="A300" s="297"/>
      <c r="B300" s="297"/>
      <c r="C300" s="297"/>
      <c r="D300" s="297"/>
      <c r="E300" s="297"/>
      <c r="F300" s="297"/>
      <c r="G300" s="297"/>
      <c r="H300" s="297"/>
      <c r="I300" s="297"/>
      <c r="J300" s="297"/>
      <c r="K300" s="297"/>
      <c r="L300" s="297"/>
      <c r="M300" s="297"/>
      <c r="N300" s="297"/>
      <c r="O300" s="297"/>
      <c r="P300" s="297"/>
      <c r="Q300" s="297"/>
      <c r="R300" s="297"/>
      <c r="S300" s="297"/>
      <c r="T300" s="297"/>
      <c r="U300" s="297"/>
      <c r="V300" s="297"/>
      <c r="W300" s="297"/>
      <c r="X300" s="297"/>
      <c r="Y300" s="297"/>
      <c r="Z300" s="297"/>
    </row>
    <row r="301" spans="1:26" ht="15.75" customHeight="1">
      <c r="A301" s="297"/>
      <c r="B301" s="297"/>
      <c r="C301" s="297"/>
      <c r="D301" s="297"/>
      <c r="E301" s="297"/>
      <c r="F301" s="297"/>
      <c r="G301" s="297"/>
      <c r="H301" s="297"/>
      <c r="I301" s="297"/>
      <c r="J301" s="297"/>
      <c r="K301" s="297"/>
      <c r="L301" s="297"/>
      <c r="M301" s="297"/>
      <c r="N301" s="297"/>
      <c r="O301" s="297"/>
      <c r="P301" s="297"/>
      <c r="Q301" s="297"/>
      <c r="R301" s="297"/>
      <c r="S301" s="297"/>
      <c r="T301" s="297"/>
      <c r="U301" s="297"/>
      <c r="V301" s="297"/>
      <c r="W301" s="297"/>
      <c r="X301" s="297"/>
      <c r="Y301" s="297"/>
      <c r="Z301" s="297"/>
    </row>
    <row r="302" spans="1:26" ht="15.75" customHeight="1">
      <c r="A302" s="297"/>
      <c r="B302" s="297"/>
      <c r="C302" s="297"/>
      <c r="D302" s="297"/>
      <c r="E302" s="297"/>
      <c r="F302" s="297"/>
      <c r="G302" s="297"/>
      <c r="H302" s="297"/>
      <c r="I302" s="297"/>
      <c r="J302" s="297"/>
      <c r="K302" s="297"/>
      <c r="L302" s="297"/>
      <c r="M302" s="297"/>
      <c r="N302" s="297"/>
      <c r="O302" s="297"/>
      <c r="P302" s="297"/>
      <c r="Q302" s="297"/>
      <c r="R302" s="297"/>
      <c r="S302" s="297"/>
      <c r="T302" s="297"/>
      <c r="U302" s="297"/>
      <c r="V302" s="297"/>
      <c r="W302" s="297"/>
      <c r="X302" s="297"/>
      <c r="Y302" s="297"/>
      <c r="Z302" s="297"/>
    </row>
    <row r="303" spans="1:26" ht="15.75" customHeight="1">
      <c r="A303" s="297"/>
      <c r="B303" s="297"/>
      <c r="C303" s="297"/>
      <c r="D303" s="297"/>
      <c r="E303" s="297"/>
      <c r="F303" s="297"/>
      <c r="G303" s="297"/>
      <c r="H303" s="297"/>
      <c r="I303" s="297"/>
      <c r="J303" s="297"/>
      <c r="K303" s="297"/>
      <c r="L303" s="297"/>
      <c r="M303" s="297"/>
      <c r="N303" s="297"/>
      <c r="O303" s="297"/>
      <c r="P303" s="297"/>
      <c r="Q303" s="297"/>
      <c r="R303" s="297"/>
      <c r="S303" s="297"/>
      <c r="T303" s="297"/>
      <c r="U303" s="297"/>
      <c r="V303" s="297"/>
      <c r="W303" s="297"/>
      <c r="X303" s="297"/>
      <c r="Y303" s="297"/>
      <c r="Z303" s="297"/>
    </row>
    <row r="304" spans="1:26" ht="15.75" customHeight="1">
      <c r="A304" s="297"/>
      <c r="B304" s="297"/>
      <c r="C304" s="297"/>
      <c r="D304" s="297"/>
      <c r="E304" s="297"/>
      <c r="F304" s="297"/>
      <c r="G304" s="297"/>
      <c r="H304" s="297"/>
      <c r="I304" s="297"/>
      <c r="J304" s="297"/>
      <c r="K304" s="297"/>
      <c r="L304" s="297"/>
      <c r="M304" s="297"/>
      <c r="N304" s="297"/>
      <c r="O304" s="297"/>
      <c r="P304" s="297"/>
      <c r="Q304" s="297"/>
      <c r="R304" s="297"/>
      <c r="S304" s="297"/>
      <c r="T304" s="297"/>
      <c r="U304" s="297"/>
      <c r="V304" s="297"/>
      <c r="W304" s="297"/>
      <c r="X304" s="297"/>
      <c r="Y304" s="297"/>
      <c r="Z304" s="297"/>
    </row>
    <row r="305" spans="1:26" ht="15.75" customHeight="1">
      <c r="A305" s="297"/>
      <c r="B305" s="297"/>
      <c r="C305" s="297"/>
      <c r="D305" s="297"/>
      <c r="E305" s="297"/>
      <c r="F305" s="297"/>
      <c r="G305" s="297"/>
      <c r="H305" s="297"/>
      <c r="I305" s="297"/>
      <c r="J305" s="297"/>
      <c r="K305" s="297"/>
      <c r="L305" s="297"/>
      <c r="M305" s="297"/>
      <c r="N305" s="297"/>
      <c r="O305" s="297"/>
      <c r="P305" s="297"/>
      <c r="Q305" s="297"/>
      <c r="R305" s="297"/>
      <c r="S305" s="297"/>
      <c r="T305" s="297"/>
      <c r="U305" s="297"/>
      <c r="V305" s="297"/>
      <c r="W305" s="297"/>
      <c r="X305" s="297"/>
      <c r="Y305" s="297"/>
      <c r="Z305" s="297"/>
    </row>
    <row r="306" spans="1:26" ht="15.75" customHeight="1">
      <c r="A306" s="297"/>
      <c r="B306" s="297"/>
      <c r="C306" s="297"/>
      <c r="D306" s="297"/>
      <c r="E306" s="297"/>
      <c r="F306" s="297"/>
      <c r="G306" s="297"/>
      <c r="H306" s="297"/>
      <c r="I306" s="297"/>
      <c r="J306" s="297"/>
      <c r="K306" s="297"/>
      <c r="L306" s="297"/>
      <c r="M306" s="297"/>
      <c r="N306" s="297"/>
      <c r="O306" s="297"/>
      <c r="P306" s="297"/>
      <c r="Q306" s="297"/>
      <c r="R306" s="297"/>
      <c r="S306" s="297"/>
      <c r="T306" s="297"/>
      <c r="U306" s="297"/>
      <c r="V306" s="297"/>
      <c r="W306" s="297"/>
      <c r="X306" s="297"/>
      <c r="Y306" s="297"/>
      <c r="Z306" s="297"/>
    </row>
    <row r="307" spans="1:26" ht="15.75" customHeight="1">
      <c r="A307" s="297"/>
      <c r="B307" s="297"/>
      <c r="C307" s="297"/>
      <c r="D307" s="297"/>
      <c r="E307" s="297"/>
      <c r="F307" s="297"/>
      <c r="G307" s="297"/>
      <c r="H307" s="297"/>
      <c r="I307" s="297"/>
      <c r="J307" s="297"/>
      <c r="K307" s="297"/>
      <c r="L307" s="297"/>
      <c r="M307" s="297"/>
      <c r="N307" s="297"/>
      <c r="O307" s="297"/>
      <c r="P307" s="297"/>
      <c r="Q307" s="297"/>
      <c r="R307" s="297"/>
      <c r="S307" s="297"/>
      <c r="T307" s="297"/>
      <c r="U307" s="297"/>
      <c r="V307" s="297"/>
      <c r="W307" s="297"/>
      <c r="X307" s="297"/>
      <c r="Y307" s="297"/>
      <c r="Z307" s="297"/>
    </row>
    <row r="308" spans="1:26" ht="15.75" customHeight="1">
      <c r="A308" s="297"/>
      <c r="B308" s="297"/>
      <c r="C308" s="297"/>
      <c r="D308" s="297"/>
      <c r="E308" s="297"/>
      <c r="F308" s="297"/>
      <c r="G308" s="297"/>
      <c r="H308" s="297"/>
      <c r="I308" s="297"/>
      <c r="J308" s="297"/>
      <c r="K308" s="297"/>
      <c r="L308" s="297"/>
      <c r="M308" s="297"/>
      <c r="N308" s="297"/>
      <c r="O308" s="297"/>
      <c r="P308" s="297"/>
      <c r="Q308" s="297"/>
      <c r="R308" s="297"/>
      <c r="S308" s="297"/>
      <c r="T308" s="297"/>
      <c r="U308" s="297"/>
      <c r="V308" s="297"/>
      <c r="W308" s="297"/>
      <c r="X308" s="297"/>
      <c r="Y308" s="297"/>
      <c r="Z308" s="297"/>
    </row>
    <row r="309" spans="1:26" ht="15.75" customHeight="1">
      <c r="A309" s="297"/>
      <c r="B309" s="297"/>
      <c r="C309" s="297"/>
      <c r="D309" s="297"/>
      <c r="E309" s="297"/>
      <c r="F309" s="297"/>
      <c r="G309" s="297"/>
      <c r="H309" s="297"/>
      <c r="I309" s="297"/>
      <c r="J309" s="297"/>
      <c r="K309" s="297"/>
      <c r="L309" s="297"/>
      <c r="M309" s="297"/>
      <c r="N309" s="297"/>
      <c r="O309" s="297"/>
      <c r="P309" s="297"/>
      <c r="Q309" s="297"/>
      <c r="R309" s="297"/>
      <c r="S309" s="297"/>
      <c r="T309" s="297"/>
      <c r="U309" s="297"/>
      <c r="V309" s="297"/>
      <c r="W309" s="297"/>
      <c r="X309" s="297"/>
      <c r="Y309" s="297"/>
      <c r="Z309" s="297"/>
    </row>
    <row r="310" spans="1:26" ht="15.75" customHeight="1">
      <c r="A310" s="297"/>
      <c r="B310" s="297"/>
      <c r="C310" s="297"/>
      <c r="D310" s="297"/>
      <c r="E310" s="297"/>
      <c r="F310" s="297"/>
      <c r="G310" s="297"/>
      <c r="H310" s="297"/>
      <c r="I310" s="297"/>
      <c r="J310" s="297"/>
      <c r="K310" s="297"/>
      <c r="L310" s="297"/>
      <c r="M310" s="297"/>
      <c r="N310" s="297"/>
      <c r="O310" s="297"/>
      <c r="P310" s="297"/>
      <c r="Q310" s="297"/>
      <c r="R310" s="297"/>
      <c r="S310" s="297"/>
      <c r="T310" s="297"/>
      <c r="U310" s="297"/>
      <c r="V310" s="297"/>
      <c r="W310" s="297"/>
      <c r="X310" s="297"/>
      <c r="Y310" s="297"/>
      <c r="Z310" s="297"/>
    </row>
    <row r="311" spans="1:26" ht="15.75" customHeight="1">
      <c r="A311" s="297"/>
      <c r="B311" s="297"/>
      <c r="C311" s="297"/>
      <c r="D311" s="297"/>
      <c r="E311" s="297"/>
      <c r="F311" s="297"/>
      <c r="G311" s="297"/>
      <c r="H311" s="297"/>
      <c r="I311" s="297"/>
      <c r="J311" s="297"/>
      <c r="K311" s="297"/>
      <c r="L311" s="297"/>
      <c r="M311" s="297"/>
      <c r="N311" s="297"/>
      <c r="O311" s="297"/>
      <c r="P311" s="297"/>
      <c r="Q311" s="297"/>
      <c r="R311" s="297"/>
      <c r="S311" s="297"/>
      <c r="T311" s="297"/>
      <c r="U311" s="297"/>
      <c r="V311" s="297"/>
      <c r="W311" s="297"/>
      <c r="X311" s="297"/>
      <c r="Y311" s="297"/>
      <c r="Z311" s="297"/>
    </row>
    <row r="312" spans="1:26" ht="15.75" customHeight="1">
      <c r="A312" s="297"/>
      <c r="B312" s="297"/>
      <c r="C312" s="297"/>
      <c r="D312" s="297"/>
      <c r="E312" s="297"/>
      <c r="F312" s="297"/>
      <c r="G312" s="297"/>
      <c r="H312" s="297"/>
      <c r="I312" s="297"/>
      <c r="J312" s="297"/>
      <c r="K312" s="297"/>
      <c r="L312" s="297"/>
      <c r="M312" s="297"/>
      <c r="N312" s="297"/>
      <c r="O312" s="297"/>
      <c r="P312" s="297"/>
      <c r="Q312" s="297"/>
      <c r="R312" s="297"/>
      <c r="S312" s="297"/>
      <c r="T312" s="297"/>
      <c r="U312" s="297"/>
      <c r="V312" s="297"/>
      <c r="W312" s="297"/>
      <c r="X312" s="297"/>
      <c r="Y312" s="297"/>
      <c r="Z312" s="297"/>
    </row>
    <row r="313" spans="1:26" ht="15.75" customHeight="1">
      <c r="A313" s="297"/>
      <c r="B313" s="297"/>
      <c r="C313" s="297"/>
      <c r="D313" s="297"/>
      <c r="E313" s="297"/>
      <c r="F313" s="297"/>
      <c r="G313" s="297"/>
      <c r="H313" s="297"/>
      <c r="I313" s="297"/>
      <c r="J313" s="297"/>
      <c r="K313" s="297"/>
      <c r="L313" s="297"/>
      <c r="M313" s="297"/>
      <c r="N313" s="297"/>
      <c r="O313" s="297"/>
      <c r="P313" s="297"/>
      <c r="Q313" s="297"/>
      <c r="R313" s="297"/>
      <c r="S313" s="297"/>
      <c r="T313" s="297"/>
      <c r="U313" s="297"/>
      <c r="V313" s="297"/>
      <c r="W313" s="297"/>
      <c r="X313" s="297"/>
      <c r="Y313" s="297"/>
      <c r="Z313" s="297"/>
    </row>
    <row r="314" spans="1:26" ht="15.75" customHeight="1">
      <c r="A314" s="297"/>
      <c r="B314" s="297"/>
      <c r="C314" s="297"/>
      <c r="D314" s="297"/>
      <c r="E314" s="297"/>
      <c r="F314" s="297"/>
      <c r="G314" s="297"/>
      <c r="H314" s="297"/>
      <c r="I314" s="297"/>
      <c r="J314" s="297"/>
      <c r="K314" s="297"/>
      <c r="L314" s="297"/>
      <c r="M314" s="297"/>
      <c r="N314" s="297"/>
      <c r="O314" s="297"/>
      <c r="P314" s="297"/>
      <c r="Q314" s="297"/>
      <c r="R314" s="297"/>
      <c r="S314" s="297"/>
      <c r="T314" s="297"/>
      <c r="U314" s="297"/>
      <c r="V314" s="297"/>
      <c r="W314" s="297"/>
      <c r="X314" s="297"/>
      <c r="Y314" s="297"/>
      <c r="Z314" s="297"/>
    </row>
    <row r="315" spans="1:26" ht="15.75" customHeight="1">
      <c r="A315" s="297"/>
      <c r="B315" s="297"/>
      <c r="C315" s="297"/>
      <c r="D315" s="297"/>
      <c r="E315" s="297"/>
      <c r="F315" s="297"/>
      <c r="G315" s="297"/>
      <c r="H315" s="297"/>
      <c r="I315" s="297"/>
      <c r="J315" s="297"/>
      <c r="K315" s="297"/>
      <c r="L315" s="297"/>
      <c r="M315" s="297"/>
      <c r="N315" s="297"/>
      <c r="O315" s="297"/>
      <c r="P315" s="297"/>
      <c r="Q315" s="297"/>
      <c r="R315" s="297"/>
      <c r="S315" s="297"/>
      <c r="T315" s="297"/>
      <c r="U315" s="297"/>
      <c r="V315" s="297"/>
      <c r="W315" s="297"/>
      <c r="X315" s="297"/>
      <c r="Y315" s="297"/>
      <c r="Z315" s="297"/>
    </row>
    <row r="316" spans="1:26" ht="15.75" customHeight="1">
      <c r="A316" s="297"/>
      <c r="B316" s="297"/>
      <c r="C316" s="297"/>
      <c r="D316" s="297"/>
      <c r="E316" s="297"/>
      <c r="F316" s="297"/>
      <c r="G316" s="297"/>
      <c r="H316" s="297"/>
      <c r="I316" s="297"/>
      <c r="J316" s="297"/>
      <c r="K316" s="297"/>
      <c r="L316" s="297"/>
      <c r="M316" s="297"/>
      <c r="N316" s="297"/>
      <c r="O316" s="297"/>
      <c r="P316" s="297"/>
      <c r="Q316" s="297"/>
      <c r="R316" s="297"/>
      <c r="S316" s="297"/>
      <c r="T316" s="297"/>
      <c r="U316" s="297"/>
      <c r="V316" s="297"/>
      <c r="W316" s="297"/>
      <c r="X316" s="297"/>
      <c r="Y316" s="297"/>
      <c r="Z316" s="297"/>
    </row>
    <row r="317" spans="1:26" ht="15.75" customHeight="1">
      <c r="A317" s="297"/>
      <c r="B317" s="297"/>
      <c r="C317" s="297"/>
      <c r="D317" s="297"/>
      <c r="E317" s="297"/>
      <c r="F317" s="297"/>
      <c r="G317" s="297"/>
      <c r="H317" s="297"/>
      <c r="I317" s="297"/>
      <c r="J317" s="297"/>
      <c r="K317" s="297"/>
      <c r="L317" s="297"/>
      <c r="M317" s="297"/>
      <c r="N317" s="297"/>
      <c r="O317" s="297"/>
      <c r="P317" s="297"/>
      <c r="Q317" s="297"/>
      <c r="R317" s="297"/>
      <c r="S317" s="297"/>
      <c r="T317" s="297"/>
      <c r="U317" s="297"/>
      <c r="V317" s="297"/>
      <c r="W317" s="297"/>
      <c r="X317" s="297"/>
      <c r="Y317" s="297"/>
      <c r="Z317" s="297"/>
    </row>
    <row r="318" spans="1:26" ht="15.75" customHeight="1">
      <c r="A318" s="297"/>
      <c r="B318" s="297"/>
      <c r="C318" s="297"/>
      <c r="D318" s="297"/>
      <c r="E318" s="297"/>
      <c r="F318" s="297"/>
      <c r="G318" s="297"/>
      <c r="H318" s="297"/>
      <c r="I318" s="297"/>
      <c r="J318" s="297"/>
      <c r="K318" s="297"/>
      <c r="L318" s="297"/>
      <c r="M318" s="297"/>
      <c r="N318" s="297"/>
      <c r="O318" s="297"/>
      <c r="P318" s="297"/>
      <c r="Q318" s="297"/>
      <c r="R318" s="297"/>
      <c r="S318" s="297"/>
      <c r="T318" s="297"/>
      <c r="U318" s="297"/>
      <c r="V318" s="297"/>
      <c r="W318" s="297"/>
      <c r="X318" s="297"/>
      <c r="Y318" s="297"/>
      <c r="Z318" s="297"/>
    </row>
    <row r="319" spans="1:26" ht="15.75" customHeight="1">
      <c r="A319" s="297"/>
      <c r="B319" s="297"/>
      <c r="C319" s="297"/>
      <c r="D319" s="297"/>
      <c r="E319" s="297"/>
      <c r="F319" s="297"/>
      <c r="G319" s="297"/>
      <c r="H319" s="297"/>
      <c r="I319" s="297"/>
      <c r="J319" s="297"/>
      <c r="K319" s="297"/>
      <c r="L319" s="297"/>
      <c r="M319" s="297"/>
      <c r="N319" s="297"/>
      <c r="O319" s="297"/>
      <c r="P319" s="297"/>
      <c r="Q319" s="297"/>
      <c r="R319" s="297"/>
      <c r="S319" s="297"/>
      <c r="T319" s="297"/>
      <c r="U319" s="297"/>
      <c r="V319" s="297"/>
      <c r="W319" s="297"/>
      <c r="X319" s="297"/>
      <c r="Y319" s="297"/>
      <c r="Z319" s="297"/>
    </row>
    <row r="320" spans="1:26" ht="15.75" customHeight="1">
      <c r="A320" s="297"/>
      <c r="B320" s="297"/>
      <c r="C320" s="297"/>
      <c r="D320" s="297"/>
      <c r="E320" s="297"/>
      <c r="F320" s="297"/>
      <c r="G320" s="297"/>
      <c r="H320" s="297"/>
      <c r="I320" s="297"/>
      <c r="J320" s="297"/>
      <c r="K320" s="297"/>
      <c r="L320" s="297"/>
      <c r="M320" s="297"/>
      <c r="N320" s="297"/>
      <c r="O320" s="297"/>
      <c r="P320" s="297"/>
      <c r="Q320" s="297"/>
      <c r="R320" s="297"/>
      <c r="S320" s="297"/>
      <c r="T320" s="297"/>
      <c r="U320" s="297"/>
      <c r="V320" s="297"/>
      <c r="W320" s="297"/>
      <c r="X320" s="297"/>
      <c r="Y320" s="297"/>
      <c r="Z320" s="297"/>
    </row>
    <row r="321" spans="1:26" ht="15.75" customHeight="1">
      <c r="A321" s="297"/>
      <c r="B321" s="297"/>
      <c r="C321" s="297"/>
      <c r="D321" s="297"/>
      <c r="E321" s="297"/>
      <c r="F321" s="297"/>
      <c r="G321" s="297"/>
      <c r="H321" s="297"/>
      <c r="I321" s="297"/>
      <c r="J321" s="297"/>
      <c r="K321" s="297"/>
      <c r="L321" s="297"/>
      <c r="M321" s="297"/>
      <c r="N321" s="297"/>
      <c r="O321" s="297"/>
      <c r="P321" s="297"/>
      <c r="Q321" s="297"/>
      <c r="R321" s="297"/>
      <c r="S321" s="297"/>
      <c r="T321" s="297"/>
      <c r="U321" s="297"/>
      <c r="V321" s="297"/>
      <c r="W321" s="297"/>
      <c r="X321" s="297"/>
      <c r="Y321" s="297"/>
      <c r="Z321" s="297"/>
    </row>
    <row r="322" spans="1:26" ht="15.75" customHeight="1">
      <c r="A322" s="297"/>
      <c r="B322" s="297"/>
      <c r="C322" s="297"/>
      <c r="D322" s="297"/>
      <c r="E322" s="297"/>
      <c r="F322" s="297"/>
      <c r="G322" s="297"/>
      <c r="H322" s="297"/>
      <c r="I322" s="297"/>
      <c r="J322" s="297"/>
      <c r="K322" s="297"/>
      <c r="L322" s="297"/>
      <c r="M322" s="297"/>
      <c r="N322" s="297"/>
      <c r="O322" s="297"/>
      <c r="P322" s="297"/>
      <c r="Q322" s="297"/>
      <c r="R322" s="297"/>
      <c r="S322" s="297"/>
      <c r="T322" s="297"/>
      <c r="U322" s="297"/>
      <c r="V322" s="297"/>
      <c r="W322" s="297"/>
      <c r="X322" s="297"/>
      <c r="Y322" s="297"/>
      <c r="Z322" s="297"/>
    </row>
    <row r="323" spans="1:26" ht="15.75" customHeight="1">
      <c r="A323" s="297"/>
      <c r="B323" s="297"/>
      <c r="C323" s="297"/>
      <c r="D323" s="297"/>
      <c r="E323" s="297"/>
      <c r="F323" s="297"/>
      <c r="G323" s="297"/>
      <c r="H323" s="297"/>
      <c r="I323" s="297"/>
      <c r="J323" s="297"/>
      <c r="K323" s="297"/>
      <c r="L323" s="297"/>
      <c r="M323" s="297"/>
      <c r="N323" s="297"/>
      <c r="O323" s="297"/>
      <c r="P323" s="297"/>
      <c r="Q323" s="297"/>
      <c r="R323" s="297"/>
      <c r="S323" s="297"/>
      <c r="T323" s="297"/>
      <c r="U323" s="297"/>
      <c r="V323" s="297"/>
      <c r="W323" s="297"/>
      <c r="X323" s="297"/>
      <c r="Y323" s="297"/>
      <c r="Z323" s="297"/>
    </row>
    <row r="324" spans="1:26" ht="15.75" customHeight="1">
      <c r="A324" s="297"/>
      <c r="B324" s="297"/>
      <c r="C324" s="297"/>
      <c r="D324" s="297"/>
      <c r="E324" s="297"/>
      <c r="F324" s="297"/>
      <c r="G324" s="297"/>
      <c r="H324" s="297"/>
      <c r="I324" s="297"/>
      <c r="J324" s="297"/>
      <c r="K324" s="297"/>
      <c r="L324" s="297"/>
      <c r="M324" s="297"/>
      <c r="N324" s="297"/>
      <c r="O324" s="297"/>
      <c r="P324" s="297"/>
      <c r="Q324" s="297"/>
      <c r="R324" s="297"/>
      <c r="S324" s="297"/>
      <c r="T324" s="297"/>
      <c r="U324" s="297"/>
      <c r="V324" s="297"/>
      <c r="W324" s="297"/>
      <c r="X324" s="297"/>
      <c r="Y324" s="297"/>
      <c r="Z324" s="297"/>
    </row>
    <row r="325" spans="1:26" ht="15.75" customHeight="1">
      <c r="A325" s="297"/>
      <c r="B325" s="297"/>
      <c r="C325" s="297"/>
      <c r="D325" s="297"/>
      <c r="E325" s="297"/>
      <c r="F325" s="297"/>
      <c r="G325" s="297"/>
      <c r="H325" s="297"/>
      <c r="I325" s="297"/>
      <c r="J325" s="297"/>
      <c r="K325" s="297"/>
      <c r="L325" s="297"/>
      <c r="M325" s="297"/>
      <c r="N325" s="297"/>
      <c r="O325" s="297"/>
      <c r="P325" s="297"/>
      <c r="Q325" s="297"/>
      <c r="R325" s="297"/>
      <c r="S325" s="297"/>
      <c r="T325" s="297"/>
      <c r="U325" s="297"/>
      <c r="V325" s="297"/>
      <c r="W325" s="297"/>
      <c r="X325" s="297"/>
      <c r="Y325" s="297"/>
      <c r="Z325" s="297"/>
    </row>
    <row r="326" spans="1:26" ht="15.75" customHeight="1">
      <c r="A326" s="297"/>
      <c r="B326" s="297"/>
      <c r="C326" s="297"/>
      <c r="D326" s="297"/>
      <c r="E326" s="297"/>
      <c r="F326" s="297"/>
      <c r="G326" s="297"/>
      <c r="H326" s="297"/>
      <c r="I326" s="297"/>
      <c r="J326" s="297"/>
      <c r="K326" s="297"/>
      <c r="L326" s="297"/>
      <c r="M326" s="297"/>
      <c r="N326" s="297"/>
      <c r="O326" s="297"/>
      <c r="P326" s="297"/>
      <c r="Q326" s="297"/>
      <c r="R326" s="297"/>
      <c r="S326" s="297"/>
      <c r="T326" s="297"/>
      <c r="U326" s="297"/>
      <c r="V326" s="297"/>
      <c r="W326" s="297"/>
      <c r="X326" s="297"/>
      <c r="Y326" s="297"/>
      <c r="Z326" s="297"/>
    </row>
    <row r="327" spans="1:26" ht="15.75" customHeight="1">
      <c r="A327" s="297"/>
      <c r="B327" s="297"/>
      <c r="C327" s="297"/>
      <c r="D327" s="297"/>
      <c r="E327" s="297"/>
      <c r="F327" s="297"/>
      <c r="G327" s="297"/>
      <c r="H327" s="297"/>
      <c r="I327" s="297"/>
      <c r="J327" s="297"/>
      <c r="K327" s="297"/>
      <c r="L327" s="297"/>
      <c r="M327" s="297"/>
      <c r="N327" s="297"/>
      <c r="O327" s="297"/>
      <c r="P327" s="297"/>
      <c r="Q327" s="297"/>
      <c r="R327" s="297"/>
      <c r="S327" s="297"/>
      <c r="T327" s="297"/>
      <c r="U327" s="297"/>
      <c r="V327" s="297"/>
      <c r="W327" s="297"/>
      <c r="X327" s="297"/>
      <c r="Y327" s="297"/>
      <c r="Z327" s="297"/>
    </row>
    <row r="328" spans="1:26" ht="15.75" customHeight="1">
      <c r="A328" s="297"/>
      <c r="B328" s="297"/>
      <c r="C328" s="297"/>
      <c r="D328" s="297"/>
      <c r="E328" s="297"/>
      <c r="F328" s="297"/>
      <c r="G328" s="297"/>
      <c r="H328" s="297"/>
      <c r="I328" s="297"/>
      <c r="J328" s="297"/>
      <c r="K328" s="297"/>
      <c r="L328" s="297"/>
      <c r="M328" s="297"/>
      <c r="N328" s="297"/>
      <c r="O328" s="297"/>
      <c r="P328" s="297"/>
      <c r="Q328" s="297"/>
      <c r="R328" s="297"/>
      <c r="S328" s="297"/>
      <c r="T328" s="297"/>
      <c r="U328" s="297"/>
      <c r="V328" s="297"/>
      <c r="W328" s="297"/>
      <c r="X328" s="297"/>
      <c r="Y328" s="297"/>
      <c r="Z328" s="297"/>
    </row>
    <row r="329" spans="1:26" ht="15.75" customHeight="1">
      <c r="A329" s="297"/>
      <c r="B329" s="297"/>
      <c r="C329" s="297"/>
      <c r="D329" s="297"/>
      <c r="E329" s="297"/>
      <c r="F329" s="297"/>
      <c r="G329" s="297"/>
      <c r="H329" s="297"/>
      <c r="I329" s="297"/>
      <c r="J329" s="297"/>
      <c r="K329" s="297"/>
      <c r="L329" s="297"/>
      <c r="M329" s="297"/>
      <c r="N329" s="297"/>
      <c r="O329" s="297"/>
      <c r="P329" s="297"/>
      <c r="Q329" s="297"/>
      <c r="R329" s="297"/>
      <c r="S329" s="297"/>
      <c r="T329" s="297"/>
      <c r="U329" s="297"/>
      <c r="V329" s="297"/>
      <c r="W329" s="297"/>
      <c r="X329" s="297"/>
      <c r="Y329" s="297"/>
      <c r="Z329" s="297"/>
    </row>
    <row r="330" spans="1:26" ht="15.75" customHeight="1">
      <c r="A330" s="297"/>
      <c r="B330" s="297"/>
      <c r="C330" s="297"/>
      <c r="D330" s="297"/>
      <c r="E330" s="297"/>
      <c r="F330" s="297"/>
      <c r="G330" s="297"/>
      <c r="H330" s="297"/>
      <c r="I330" s="297"/>
      <c r="J330" s="297"/>
      <c r="K330" s="297"/>
      <c r="L330" s="297"/>
      <c r="M330" s="297"/>
      <c r="N330" s="297"/>
      <c r="O330" s="297"/>
      <c r="P330" s="297"/>
      <c r="Q330" s="297"/>
      <c r="R330" s="297"/>
      <c r="S330" s="297"/>
      <c r="T330" s="297"/>
      <c r="U330" s="297"/>
      <c r="V330" s="297"/>
      <c r="W330" s="297"/>
      <c r="X330" s="297"/>
      <c r="Y330" s="297"/>
      <c r="Z330" s="297"/>
    </row>
    <row r="331" spans="1:26" ht="15.75" customHeight="1">
      <c r="A331" s="297"/>
      <c r="B331" s="297"/>
      <c r="C331" s="297"/>
      <c r="D331" s="297"/>
      <c r="E331" s="297"/>
      <c r="F331" s="297"/>
      <c r="G331" s="297"/>
      <c r="H331" s="297"/>
      <c r="I331" s="297"/>
      <c r="J331" s="297"/>
      <c r="K331" s="297"/>
      <c r="L331" s="297"/>
      <c r="M331" s="297"/>
      <c r="N331" s="297"/>
      <c r="O331" s="297"/>
      <c r="P331" s="297"/>
      <c r="Q331" s="297"/>
      <c r="R331" s="297"/>
      <c r="S331" s="297"/>
      <c r="T331" s="297"/>
      <c r="U331" s="297"/>
      <c r="V331" s="297"/>
      <c r="W331" s="297"/>
      <c r="X331" s="297"/>
      <c r="Y331" s="297"/>
      <c r="Z331" s="297"/>
    </row>
    <row r="332" spans="1:26" ht="15.75" customHeight="1">
      <c r="A332" s="297"/>
      <c r="B332" s="297"/>
      <c r="C332" s="297"/>
      <c r="D332" s="297"/>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row>
    <row r="333" spans="1:26" ht="15.75" customHeight="1">
      <c r="A333" s="297"/>
      <c r="B333" s="297"/>
      <c r="C333" s="297"/>
      <c r="D333" s="297"/>
      <c r="E333" s="297"/>
      <c r="F333" s="297"/>
      <c r="G333" s="297"/>
      <c r="H333" s="297"/>
      <c r="I333" s="297"/>
      <c r="J333" s="297"/>
      <c r="K333" s="297"/>
      <c r="L333" s="297"/>
      <c r="M333" s="297"/>
      <c r="N333" s="297"/>
      <c r="O333" s="297"/>
      <c r="P333" s="297"/>
      <c r="Q333" s="297"/>
      <c r="R333" s="297"/>
      <c r="S333" s="297"/>
      <c r="T333" s="297"/>
      <c r="U333" s="297"/>
      <c r="V333" s="297"/>
      <c r="W333" s="297"/>
      <c r="X333" s="297"/>
      <c r="Y333" s="297"/>
      <c r="Z333" s="297"/>
    </row>
    <row r="334" spans="1:26" ht="15.75" customHeight="1">
      <c r="A334" s="297"/>
      <c r="B334" s="297"/>
      <c r="C334" s="297"/>
      <c r="D334" s="297"/>
      <c r="E334" s="297"/>
      <c r="F334" s="297"/>
      <c r="G334" s="297"/>
      <c r="H334" s="297"/>
      <c r="I334" s="297"/>
      <c r="J334" s="297"/>
      <c r="K334" s="297"/>
      <c r="L334" s="297"/>
      <c r="M334" s="297"/>
      <c r="N334" s="297"/>
      <c r="O334" s="297"/>
      <c r="P334" s="297"/>
      <c r="Q334" s="297"/>
      <c r="R334" s="297"/>
      <c r="S334" s="297"/>
      <c r="T334" s="297"/>
      <c r="U334" s="297"/>
      <c r="V334" s="297"/>
      <c r="W334" s="297"/>
      <c r="X334" s="297"/>
      <c r="Y334" s="297"/>
      <c r="Z334" s="297"/>
    </row>
    <row r="335" spans="1:26" ht="15.75" customHeight="1">
      <c r="A335" s="297"/>
      <c r="B335" s="297"/>
      <c r="C335" s="297"/>
      <c r="D335" s="297"/>
      <c r="E335" s="297"/>
      <c r="F335" s="297"/>
      <c r="G335" s="297"/>
      <c r="H335" s="297"/>
      <c r="I335" s="297"/>
      <c r="J335" s="297"/>
      <c r="K335" s="297"/>
      <c r="L335" s="297"/>
      <c r="M335" s="297"/>
      <c r="N335" s="297"/>
      <c r="O335" s="297"/>
      <c r="P335" s="297"/>
      <c r="Q335" s="297"/>
      <c r="R335" s="297"/>
      <c r="S335" s="297"/>
      <c r="T335" s="297"/>
      <c r="U335" s="297"/>
      <c r="V335" s="297"/>
      <c r="W335" s="297"/>
      <c r="X335" s="297"/>
      <c r="Y335" s="297"/>
      <c r="Z335" s="297"/>
    </row>
    <row r="336" spans="1:26" ht="15.75" customHeight="1">
      <c r="A336" s="297"/>
      <c r="B336" s="297"/>
      <c r="C336" s="297"/>
      <c r="D336" s="297"/>
      <c r="E336" s="297"/>
      <c r="F336" s="297"/>
      <c r="G336" s="297"/>
      <c r="H336" s="297"/>
      <c r="I336" s="297"/>
      <c r="J336" s="297"/>
      <c r="K336" s="297"/>
      <c r="L336" s="297"/>
      <c r="M336" s="297"/>
      <c r="N336" s="297"/>
      <c r="O336" s="297"/>
      <c r="P336" s="297"/>
      <c r="Q336" s="297"/>
      <c r="R336" s="297"/>
      <c r="S336" s="297"/>
      <c r="T336" s="297"/>
      <c r="U336" s="297"/>
      <c r="V336" s="297"/>
      <c r="W336" s="297"/>
      <c r="X336" s="297"/>
      <c r="Y336" s="297"/>
      <c r="Z336" s="297"/>
    </row>
    <row r="337" spans="1:26" ht="15.75" customHeight="1">
      <c r="A337" s="297"/>
      <c r="B337" s="297"/>
      <c r="C337" s="297"/>
      <c r="D337" s="297"/>
      <c r="E337" s="297"/>
      <c r="F337" s="297"/>
      <c r="G337" s="297"/>
      <c r="H337" s="297"/>
      <c r="I337" s="297"/>
      <c r="J337" s="297"/>
      <c r="K337" s="297"/>
      <c r="L337" s="297"/>
      <c r="M337" s="297"/>
      <c r="N337" s="297"/>
      <c r="O337" s="297"/>
      <c r="P337" s="297"/>
      <c r="Q337" s="297"/>
      <c r="R337" s="297"/>
      <c r="S337" s="297"/>
      <c r="T337" s="297"/>
      <c r="U337" s="297"/>
      <c r="V337" s="297"/>
      <c r="W337" s="297"/>
      <c r="X337" s="297"/>
      <c r="Y337" s="297"/>
      <c r="Z337" s="297"/>
    </row>
    <row r="338" spans="1:26" ht="15.75" customHeight="1">
      <c r="A338" s="297"/>
      <c r="B338" s="297"/>
      <c r="C338" s="297"/>
      <c r="D338" s="297"/>
      <c r="E338" s="297"/>
      <c r="F338" s="297"/>
      <c r="G338" s="297"/>
      <c r="H338" s="297"/>
      <c r="I338" s="297"/>
      <c r="J338" s="297"/>
      <c r="K338" s="297"/>
      <c r="L338" s="297"/>
      <c r="M338" s="297"/>
      <c r="N338" s="297"/>
      <c r="O338" s="297"/>
      <c r="P338" s="297"/>
      <c r="Q338" s="297"/>
      <c r="R338" s="297"/>
      <c r="S338" s="297"/>
      <c r="T338" s="297"/>
      <c r="U338" s="297"/>
      <c r="V338" s="297"/>
      <c r="W338" s="297"/>
      <c r="X338" s="297"/>
      <c r="Y338" s="297"/>
      <c r="Z338" s="297"/>
    </row>
    <row r="339" spans="1:26" ht="15.75" customHeight="1">
      <c r="A339" s="297"/>
      <c r="B339" s="297"/>
      <c r="C339" s="297"/>
      <c r="D339" s="297"/>
      <c r="E339" s="297"/>
      <c r="F339" s="297"/>
      <c r="G339" s="297"/>
      <c r="H339" s="297"/>
      <c r="I339" s="297"/>
      <c r="J339" s="297"/>
      <c r="K339" s="297"/>
      <c r="L339" s="297"/>
      <c r="M339" s="297"/>
      <c r="N339" s="297"/>
      <c r="O339" s="297"/>
      <c r="P339" s="297"/>
      <c r="Q339" s="297"/>
      <c r="R339" s="297"/>
      <c r="S339" s="297"/>
      <c r="T339" s="297"/>
      <c r="U339" s="297"/>
      <c r="V339" s="297"/>
      <c r="W339" s="297"/>
      <c r="X339" s="297"/>
      <c r="Y339" s="297"/>
      <c r="Z339" s="297"/>
    </row>
    <row r="340" spans="1:26" ht="15.75" customHeight="1">
      <c r="A340" s="297"/>
      <c r="B340" s="297"/>
      <c r="C340" s="297"/>
      <c r="D340" s="297"/>
      <c r="E340" s="297"/>
      <c r="F340" s="297"/>
      <c r="G340" s="297"/>
      <c r="H340" s="297"/>
      <c r="I340" s="297"/>
      <c r="J340" s="297"/>
      <c r="K340" s="297"/>
      <c r="L340" s="297"/>
      <c r="M340" s="297"/>
      <c r="N340" s="297"/>
      <c r="O340" s="297"/>
      <c r="P340" s="297"/>
      <c r="Q340" s="297"/>
      <c r="R340" s="297"/>
      <c r="S340" s="297"/>
      <c r="T340" s="297"/>
      <c r="U340" s="297"/>
      <c r="V340" s="297"/>
      <c r="W340" s="297"/>
      <c r="X340" s="297"/>
      <c r="Y340" s="297"/>
      <c r="Z340" s="297"/>
    </row>
    <row r="341" spans="1:26" ht="15.75" customHeight="1">
      <c r="A341" s="297"/>
      <c r="B341" s="297"/>
      <c r="C341" s="297"/>
      <c r="D341" s="297"/>
      <c r="E341" s="297"/>
      <c r="F341" s="297"/>
      <c r="G341" s="297"/>
      <c r="H341" s="297"/>
      <c r="I341" s="297"/>
      <c r="J341" s="297"/>
      <c r="K341" s="297"/>
      <c r="L341" s="297"/>
      <c r="M341" s="297"/>
      <c r="N341" s="297"/>
      <c r="O341" s="297"/>
      <c r="P341" s="297"/>
      <c r="Q341" s="297"/>
      <c r="R341" s="297"/>
      <c r="S341" s="297"/>
      <c r="T341" s="297"/>
      <c r="U341" s="297"/>
      <c r="V341" s="297"/>
      <c r="W341" s="297"/>
      <c r="X341" s="297"/>
      <c r="Y341" s="297"/>
      <c r="Z341" s="297"/>
    </row>
    <row r="342" spans="1:26" ht="15.75" customHeight="1">
      <c r="A342" s="297"/>
      <c r="B342" s="297"/>
      <c r="C342" s="297"/>
      <c r="D342" s="297"/>
      <c r="E342" s="297"/>
      <c r="F342" s="297"/>
      <c r="G342" s="297"/>
      <c r="H342" s="297"/>
      <c r="I342" s="297"/>
      <c r="J342" s="297"/>
      <c r="K342" s="297"/>
      <c r="L342" s="297"/>
      <c r="M342" s="297"/>
      <c r="N342" s="297"/>
      <c r="O342" s="297"/>
      <c r="P342" s="297"/>
      <c r="Q342" s="297"/>
      <c r="R342" s="297"/>
      <c r="S342" s="297"/>
      <c r="T342" s="297"/>
      <c r="U342" s="297"/>
      <c r="V342" s="297"/>
      <c r="W342" s="297"/>
      <c r="X342" s="297"/>
      <c r="Y342" s="297"/>
      <c r="Z342" s="297"/>
    </row>
    <row r="343" spans="1:26" ht="15.75" customHeight="1">
      <c r="A343" s="297"/>
      <c r="B343" s="297"/>
      <c r="C343" s="297"/>
      <c r="D343" s="297"/>
      <c r="E343" s="297"/>
      <c r="F343" s="297"/>
      <c r="G343" s="297"/>
      <c r="H343" s="297"/>
      <c r="I343" s="297"/>
      <c r="J343" s="297"/>
      <c r="K343" s="297"/>
      <c r="L343" s="297"/>
      <c r="M343" s="297"/>
      <c r="N343" s="297"/>
      <c r="O343" s="297"/>
      <c r="P343" s="297"/>
      <c r="Q343" s="297"/>
      <c r="R343" s="297"/>
      <c r="S343" s="297"/>
      <c r="T343" s="297"/>
      <c r="U343" s="297"/>
      <c r="V343" s="297"/>
      <c r="W343" s="297"/>
      <c r="X343" s="297"/>
      <c r="Y343" s="297"/>
      <c r="Z343" s="297"/>
    </row>
    <row r="344" spans="1:26" ht="15.75" customHeight="1">
      <c r="A344" s="297"/>
      <c r="B344" s="297"/>
      <c r="C344" s="297"/>
      <c r="D344" s="297"/>
      <c r="E344" s="297"/>
      <c r="F344" s="297"/>
      <c r="G344" s="297"/>
      <c r="H344" s="297"/>
      <c r="I344" s="297"/>
      <c r="J344" s="297"/>
      <c r="K344" s="297"/>
      <c r="L344" s="297"/>
      <c r="M344" s="297"/>
      <c r="N344" s="297"/>
      <c r="O344" s="297"/>
      <c r="P344" s="297"/>
      <c r="Q344" s="297"/>
      <c r="R344" s="297"/>
      <c r="S344" s="297"/>
      <c r="T344" s="297"/>
      <c r="U344" s="297"/>
      <c r="V344" s="297"/>
      <c r="W344" s="297"/>
      <c r="X344" s="297"/>
      <c r="Y344" s="297"/>
      <c r="Z344" s="297"/>
    </row>
    <row r="345" spans="1:26" ht="15.75" customHeight="1">
      <c r="A345" s="297"/>
      <c r="B345" s="297"/>
      <c r="C345" s="297"/>
      <c r="D345" s="297"/>
      <c r="E345" s="297"/>
      <c r="F345" s="297"/>
      <c r="G345" s="297"/>
      <c r="H345" s="297"/>
      <c r="I345" s="297"/>
      <c r="J345" s="297"/>
      <c r="K345" s="297"/>
      <c r="L345" s="297"/>
      <c r="M345" s="297"/>
      <c r="N345" s="297"/>
      <c r="O345" s="297"/>
      <c r="P345" s="297"/>
      <c r="Q345" s="297"/>
      <c r="R345" s="297"/>
      <c r="S345" s="297"/>
      <c r="T345" s="297"/>
      <c r="U345" s="297"/>
      <c r="V345" s="297"/>
      <c r="W345" s="297"/>
      <c r="X345" s="297"/>
      <c r="Y345" s="297"/>
      <c r="Z345" s="297"/>
    </row>
    <row r="346" spans="1:26" ht="15.75" customHeight="1">
      <c r="A346" s="297"/>
      <c r="B346" s="297"/>
      <c r="C346" s="297"/>
      <c r="D346" s="297"/>
      <c r="E346" s="297"/>
      <c r="F346" s="297"/>
      <c r="G346" s="297"/>
      <c r="H346" s="297"/>
      <c r="I346" s="297"/>
      <c r="J346" s="297"/>
      <c r="K346" s="297"/>
      <c r="L346" s="297"/>
      <c r="M346" s="297"/>
      <c r="N346" s="297"/>
      <c r="O346" s="297"/>
      <c r="P346" s="297"/>
      <c r="Q346" s="297"/>
      <c r="R346" s="297"/>
      <c r="S346" s="297"/>
      <c r="T346" s="297"/>
      <c r="U346" s="297"/>
      <c r="V346" s="297"/>
      <c r="W346" s="297"/>
      <c r="X346" s="297"/>
      <c r="Y346" s="297"/>
      <c r="Z346" s="297"/>
    </row>
    <row r="347" spans="1:26" ht="15.75" customHeight="1">
      <c r="A347" s="297"/>
      <c r="B347" s="297"/>
      <c r="C347" s="297"/>
      <c r="D347" s="297"/>
      <c r="E347" s="297"/>
      <c r="F347" s="297"/>
      <c r="G347" s="297"/>
      <c r="H347" s="297"/>
      <c r="I347" s="297"/>
      <c r="J347" s="297"/>
      <c r="K347" s="297"/>
      <c r="L347" s="297"/>
      <c r="M347" s="297"/>
      <c r="N347" s="297"/>
      <c r="O347" s="297"/>
      <c r="P347" s="297"/>
      <c r="Q347" s="297"/>
      <c r="R347" s="297"/>
      <c r="S347" s="297"/>
      <c r="T347" s="297"/>
      <c r="U347" s="297"/>
      <c r="V347" s="297"/>
      <c r="W347" s="297"/>
      <c r="X347" s="297"/>
      <c r="Y347" s="297"/>
      <c r="Z347" s="297"/>
    </row>
    <row r="348" spans="1:26" ht="15.75" customHeight="1">
      <c r="A348" s="297"/>
      <c r="B348" s="297"/>
      <c r="C348" s="297"/>
      <c r="D348" s="297"/>
      <c r="E348" s="297"/>
      <c r="F348" s="297"/>
      <c r="G348" s="297"/>
      <c r="H348" s="297"/>
      <c r="I348" s="297"/>
      <c r="J348" s="297"/>
      <c r="K348" s="297"/>
      <c r="L348" s="297"/>
      <c r="M348" s="297"/>
      <c r="N348" s="297"/>
      <c r="O348" s="297"/>
      <c r="P348" s="297"/>
      <c r="Q348" s="297"/>
      <c r="R348" s="297"/>
      <c r="S348" s="297"/>
      <c r="T348" s="297"/>
      <c r="U348" s="297"/>
      <c r="V348" s="297"/>
      <c r="W348" s="297"/>
      <c r="X348" s="297"/>
      <c r="Y348" s="297"/>
      <c r="Z348" s="297"/>
    </row>
    <row r="349" spans="1:26" ht="15.75" customHeight="1">
      <c r="A349" s="297"/>
      <c r="B349" s="297"/>
      <c r="C349" s="297"/>
      <c r="D349" s="297"/>
      <c r="E349" s="297"/>
      <c r="F349" s="297"/>
      <c r="G349" s="297"/>
      <c r="H349" s="297"/>
      <c r="I349" s="297"/>
      <c r="J349" s="297"/>
      <c r="K349" s="297"/>
      <c r="L349" s="297"/>
      <c r="M349" s="297"/>
      <c r="N349" s="297"/>
      <c r="O349" s="297"/>
      <c r="P349" s="297"/>
      <c r="Q349" s="297"/>
      <c r="R349" s="297"/>
      <c r="S349" s="297"/>
      <c r="T349" s="297"/>
      <c r="U349" s="297"/>
      <c r="V349" s="297"/>
      <c r="W349" s="297"/>
      <c r="X349" s="297"/>
      <c r="Y349" s="297"/>
      <c r="Z349" s="297"/>
    </row>
    <row r="350" spans="1:26" ht="15.75" customHeight="1">
      <c r="A350" s="297"/>
      <c r="B350" s="297"/>
      <c r="C350" s="297"/>
      <c r="D350" s="297"/>
      <c r="E350" s="297"/>
      <c r="F350" s="297"/>
      <c r="G350" s="297"/>
      <c r="H350" s="297"/>
      <c r="I350" s="297"/>
      <c r="J350" s="297"/>
      <c r="K350" s="297"/>
      <c r="L350" s="297"/>
      <c r="M350" s="297"/>
      <c r="N350" s="297"/>
      <c r="O350" s="297"/>
      <c r="P350" s="297"/>
      <c r="Q350" s="297"/>
      <c r="R350" s="297"/>
      <c r="S350" s="297"/>
      <c r="T350" s="297"/>
      <c r="U350" s="297"/>
      <c r="V350" s="297"/>
      <c r="W350" s="297"/>
      <c r="X350" s="297"/>
      <c r="Y350" s="297"/>
      <c r="Z350" s="297"/>
    </row>
    <row r="351" spans="1:26" ht="15.75" customHeight="1">
      <c r="A351" s="297"/>
      <c r="B351" s="297"/>
      <c r="C351" s="297"/>
      <c r="D351" s="297"/>
      <c r="E351" s="297"/>
      <c r="F351" s="297"/>
      <c r="G351" s="297"/>
      <c r="H351" s="297"/>
      <c r="I351" s="297"/>
      <c r="J351" s="297"/>
      <c r="K351" s="297"/>
      <c r="L351" s="297"/>
      <c r="M351" s="297"/>
      <c r="N351" s="297"/>
      <c r="O351" s="297"/>
      <c r="P351" s="297"/>
      <c r="Q351" s="297"/>
      <c r="R351" s="297"/>
      <c r="S351" s="297"/>
      <c r="T351" s="297"/>
      <c r="U351" s="297"/>
      <c r="V351" s="297"/>
      <c r="W351" s="297"/>
      <c r="X351" s="297"/>
      <c r="Y351" s="297"/>
      <c r="Z351" s="297"/>
    </row>
    <row r="352" spans="1:26" ht="15.75" customHeight="1">
      <c r="A352" s="297"/>
      <c r="B352" s="297"/>
      <c r="C352" s="297"/>
      <c r="D352" s="297"/>
      <c r="E352" s="297"/>
      <c r="F352" s="297"/>
      <c r="G352" s="297"/>
      <c r="H352" s="297"/>
      <c r="I352" s="297"/>
      <c r="J352" s="297"/>
      <c r="K352" s="297"/>
      <c r="L352" s="297"/>
      <c r="M352" s="297"/>
      <c r="N352" s="297"/>
      <c r="O352" s="297"/>
      <c r="P352" s="297"/>
      <c r="Q352" s="297"/>
      <c r="R352" s="297"/>
      <c r="S352" s="297"/>
      <c r="T352" s="297"/>
      <c r="U352" s="297"/>
      <c r="V352" s="297"/>
      <c r="W352" s="297"/>
      <c r="X352" s="297"/>
      <c r="Y352" s="297"/>
      <c r="Z352" s="297"/>
    </row>
    <row r="353" spans="1:26" ht="15.75" customHeight="1">
      <c r="A353" s="297"/>
      <c r="B353" s="297"/>
      <c r="C353" s="297"/>
      <c r="D353" s="297"/>
      <c r="E353" s="297"/>
      <c r="F353" s="297"/>
      <c r="G353" s="297"/>
      <c r="H353" s="297"/>
      <c r="I353" s="297"/>
      <c r="J353" s="297"/>
      <c r="K353" s="297"/>
      <c r="L353" s="297"/>
      <c r="M353" s="297"/>
      <c r="N353" s="297"/>
      <c r="O353" s="297"/>
      <c r="P353" s="297"/>
      <c r="Q353" s="297"/>
      <c r="R353" s="297"/>
      <c r="S353" s="297"/>
      <c r="T353" s="297"/>
      <c r="U353" s="297"/>
      <c r="V353" s="297"/>
      <c r="W353" s="297"/>
      <c r="X353" s="297"/>
      <c r="Y353" s="297"/>
      <c r="Z353" s="297"/>
    </row>
    <row r="354" spans="1:26" ht="15.75" customHeight="1">
      <c r="A354" s="297"/>
      <c r="B354" s="297"/>
      <c r="C354" s="297"/>
      <c r="D354" s="297"/>
      <c r="E354" s="297"/>
      <c r="F354" s="297"/>
      <c r="G354" s="297"/>
      <c r="H354" s="297"/>
      <c r="I354" s="297"/>
      <c r="J354" s="297"/>
      <c r="K354" s="297"/>
      <c r="L354" s="297"/>
      <c r="M354" s="297"/>
      <c r="N354" s="297"/>
      <c r="O354" s="297"/>
      <c r="P354" s="297"/>
      <c r="Q354" s="297"/>
      <c r="R354" s="297"/>
      <c r="S354" s="297"/>
      <c r="T354" s="297"/>
      <c r="U354" s="297"/>
      <c r="V354" s="297"/>
      <c r="W354" s="297"/>
      <c r="X354" s="297"/>
      <c r="Y354" s="297"/>
      <c r="Z354" s="297"/>
    </row>
    <row r="355" spans="1:26" ht="15.75" customHeight="1">
      <c r="A355" s="297"/>
      <c r="B355" s="297"/>
      <c r="C355" s="297"/>
      <c r="D355" s="297"/>
      <c r="E355" s="297"/>
      <c r="F355" s="297"/>
      <c r="G355" s="297"/>
      <c r="H355" s="297"/>
      <c r="I355" s="297"/>
      <c r="J355" s="297"/>
      <c r="K355" s="297"/>
      <c r="L355" s="297"/>
      <c r="M355" s="297"/>
      <c r="N355" s="297"/>
      <c r="O355" s="297"/>
      <c r="P355" s="297"/>
      <c r="Q355" s="297"/>
      <c r="R355" s="297"/>
      <c r="S355" s="297"/>
      <c r="T355" s="297"/>
      <c r="U355" s="297"/>
      <c r="V355" s="297"/>
      <c r="W355" s="297"/>
      <c r="X355" s="297"/>
      <c r="Y355" s="297"/>
      <c r="Z355" s="297"/>
    </row>
    <row r="356" spans="1:26" ht="15.75" customHeight="1">
      <c r="A356" s="297"/>
      <c r="B356" s="297"/>
      <c r="C356" s="297"/>
      <c r="D356" s="297"/>
      <c r="E356" s="297"/>
      <c r="F356" s="297"/>
      <c r="G356" s="297"/>
      <c r="H356" s="297"/>
      <c r="I356" s="297"/>
      <c r="J356" s="297"/>
      <c r="K356" s="297"/>
      <c r="L356" s="297"/>
      <c r="M356" s="297"/>
      <c r="N356" s="297"/>
      <c r="O356" s="297"/>
      <c r="P356" s="297"/>
      <c r="Q356" s="297"/>
      <c r="R356" s="297"/>
      <c r="S356" s="297"/>
      <c r="T356" s="297"/>
      <c r="U356" s="297"/>
      <c r="V356" s="297"/>
      <c r="W356" s="297"/>
      <c r="X356" s="297"/>
      <c r="Y356" s="297"/>
      <c r="Z356" s="297"/>
    </row>
    <row r="357" spans="1:26" ht="15.75" customHeight="1">
      <c r="A357" s="297"/>
      <c r="B357" s="297"/>
      <c r="C357" s="297"/>
      <c r="D357" s="297"/>
      <c r="E357" s="297"/>
      <c r="F357" s="297"/>
      <c r="G357" s="297"/>
      <c r="H357" s="297"/>
      <c r="I357" s="297"/>
      <c r="J357" s="297"/>
      <c r="K357" s="297"/>
      <c r="L357" s="297"/>
      <c r="M357" s="297"/>
      <c r="N357" s="297"/>
      <c r="O357" s="297"/>
      <c r="P357" s="297"/>
      <c r="Q357" s="297"/>
      <c r="R357" s="297"/>
      <c r="S357" s="297"/>
      <c r="T357" s="297"/>
      <c r="U357" s="297"/>
      <c r="V357" s="297"/>
      <c r="W357" s="297"/>
      <c r="X357" s="297"/>
      <c r="Y357" s="297"/>
      <c r="Z357" s="297"/>
    </row>
    <row r="358" spans="1:26" ht="15.75" customHeight="1">
      <c r="A358" s="297"/>
      <c r="B358" s="297"/>
      <c r="C358" s="297"/>
      <c r="D358" s="297"/>
      <c r="E358" s="297"/>
      <c r="F358" s="297"/>
      <c r="G358" s="297"/>
      <c r="H358" s="297"/>
      <c r="I358" s="297"/>
      <c r="J358" s="297"/>
      <c r="K358" s="297"/>
      <c r="L358" s="297"/>
      <c r="M358" s="297"/>
      <c r="N358" s="297"/>
      <c r="O358" s="297"/>
      <c r="P358" s="297"/>
      <c r="Q358" s="297"/>
      <c r="R358" s="297"/>
      <c r="S358" s="297"/>
      <c r="T358" s="297"/>
      <c r="U358" s="297"/>
      <c r="V358" s="297"/>
      <c r="W358" s="297"/>
      <c r="X358" s="297"/>
      <c r="Y358" s="297"/>
      <c r="Z358" s="297"/>
    </row>
    <row r="359" spans="1:26" ht="15.75" customHeight="1">
      <c r="A359" s="297"/>
      <c r="B359" s="297"/>
      <c r="C359" s="297"/>
      <c r="D359" s="297"/>
      <c r="E359" s="297"/>
      <c r="F359" s="297"/>
      <c r="G359" s="297"/>
      <c r="H359" s="297"/>
      <c r="I359" s="297"/>
      <c r="J359" s="297"/>
      <c r="K359" s="297"/>
      <c r="L359" s="297"/>
      <c r="M359" s="297"/>
      <c r="N359" s="297"/>
      <c r="O359" s="297"/>
      <c r="P359" s="297"/>
      <c r="Q359" s="297"/>
      <c r="R359" s="297"/>
      <c r="S359" s="297"/>
      <c r="T359" s="297"/>
      <c r="U359" s="297"/>
      <c r="V359" s="297"/>
      <c r="W359" s="297"/>
      <c r="X359" s="297"/>
      <c r="Y359" s="297"/>
      <c r="Z359" s="297"/>
    </row>
    <row r="360" spans="1:26" ht="15.75" customHeight="1">
      <c r="A360" s="297"/>
      <c r="B360" s="297"/>
      <c r="C360" s="297"/>
      <c r="D360" s="297"/>
      <c r="E360" s="297"/>
      <c r="F360" s="297"/>
      <c r="G360" s="297"/>
      <c r="H360" s="297"/>
      <c r="I360" s="297"/>
      <c r="J360" s="297"/>
      <c r="K360" s="297"/>
      <c r="L360" s="297"/>
      <c r="M360" s="297"/>
      <c r="N360" s="297"/>
      <c r="O360" s="297"/>
      <c r="P360" s="297"/>
      <c r="Q360" s="297"/>
      <c r="R360" s="297"/>
      <c r="S360" s="297"/>
      <c r="T360" s="297"/>
      <c r="U360" s="297"/>
      <c r="V360" s="297"/>
      <c r="W360" s="297"/>
      <c r="X360" s="297"/>
      <c r="Y360" s="297"/>
      <c r="Z360" s="297"/>
    </row>
    <row r="361" spans="1:26" ht="15.75" customHeight="1">
      <c r="A361" s="297"/>
      <c r="B361" s="297"/>
      <c r="C361" s="297"/>
      <c r="D361" s="297"/>
      <c r="E361" s="297"/>
      <c r="F361" s="297"/>
      <c r="G361" s="297"/>
      <c r="H361" s="297"/>
      <c r="I361" s="297"/>
      <c r="J361" s="297"/>
      <c r="K361" s="297"/>
      <c r="L361" s="297"/>
      <c r="M361" s="297"/>
      <c r="N361" s="297"/>
      <c r="O361" s="297"/>
      <c r="P361" s="297"/>
      <c r="Q361" s="297"/>
      <c r="R361" s="297"/>
      <c r="S361" s="297"/>
      <c r="T361" s="297"/>
      <c r="U361" s="297"/>
      <c r="V361" s="297"/>
      <c r="W361" s="297"/>
      <c r="X361" s="297"/>
      <c r="Y361" s="297"/>
      <c r="Z361" s="297"/>
    </row>
    <row r="362" spans="1:26" ht="15.75" customHeight="1">
      <c r="A362" s="297"/>
      <c r="B362" s="297"/>
      <c r="C362" s="297"/>
      <c r="D362" s="297"/>
      <c r="E362" s="297"/>
      <c r="F362" s="297"/>
      <c r="G362" s="297"/>
      <c r="H362" s="297"/>
      <c r="I362" s="297"/>
      <c r="J362" s="297"/>
      <c r="K362" s="297"/>
      <c r="L362" s="297"/>
      <c r="M362" s="297"/>
      <c r="N362" s="297"/>
      <c r="O362" s="297"/>
      <c r="P362" s="297"/>
      <c r="Q362" s="297"/>
      <c r="R362" s="297"/>
      <c r="S362" s="297"/>
      <c r="T362" s="297"/>
      <c r="U362" s="297"/>
      <c r="V362" s="297"/>
      <c r="W362" s="297"/>
      <c r="X362" s="297"/>
      <c r="Y362" s="297"/>
      <c r="Z362" s="297"/>
    </row>
    <row r="363" spans="1:26" ht="15.75" customHeight="1">
      <c r="A363" s="297"/>
      <c r="B363" s="297"/>
      <c r="C363" s="297"/>
      <c r="D363" s="297"/>
      <c r="E363" s="297"/>
      <c r="F363" s="297"/>
      <c r="G363" s="297"/>
      <c r="H363" s="297"/>
      <c r="I363" s="297"/>
      <c r="J363" s="297"/>
      <c r="K363" s="297"/>
      <c r="L363" s="297"/>
      <c r="M363" s="297"/>
      <c r="N363" s="297"/>
      <c r="O363" s="297"/>
      <c r="P363" s="297"/>
      <c r="Q363" s="297"/>
      <c r="R363" s="297"/>
      <c r="S363" s="297"/>
      <c r="T363" s="297"/>
      <c r="U363" s="297"/>
      <c r="V363" s="297"/>
      <c r="W363" s="297"/>
      <c r="X363" s="297"/>
      <c r="Y363" s="297"/>
      <c r="Z363" s="297"/>
    </row>
    <row r="364" spans="1:26" ht="15.75" customHeight="1">
      <c r="A364" s="297"/>
      <c r="B364" s="297"/>
      <c r="C364" s="297"/>
      <c r="D364" s="297"/>
      <c r="E364" s="297"/>
      <c r="F364" s="297"/>
      <c r="G364" s="297"/>
      <c r="H364" s="297"/>
      <c r="I364" s="297"/>
      <c r="J364" s="297"/>
      <c r="K364" s="297"/>
      <c r="L364" s="297"/>
      <c r="M364" s="297"/>
      <c r="N364" s="297"/>
      <c r="O364" s="297"/>
      <c r="P364" s="297"/>
      <c r="Q364" s="297"/>
      <c r="R364" s="297"/>
      <c r="S364" s="297"/>
      <c r="T364" s="297"/>
      <c r="U364" s="297"/>
      <c r="V364" s="297"/>
      <c r="W364" s="297"/>
      <c r="X364" s="297"/>
      <c r="Y364" s="297"/>
      <c r="Z364" s="297"/>
    </row>
    <row r="365" spans="1:26" ht="15.75" customHeight="1">
      <c r="A365" s="297"/>
      <c r="B365" s="297"/>
      <c r="C365" s="297"/>
      <c r="D365" s="297"/>
      <c r="E365" s="297"/>
      <c r="F365" s="297"/>
      <c r="G365" s="297"/>
      <c r="H365" s="297"/>
      <c r="I365" s="297"/>
      <c r="J365" s="297"/>
      <c r="K365" s="297"/>
      <c r="L365" s="297"/>
      <c r="M365" s="297"/>
      <c r="N365" s="297"/>
      <c r="O365" s="297"/>
      <c r="P365" s="297"/>
      <c r="Q365" s="297"/>
      <c r="R365" s="297"/>
      <c r="S365" s="297"/>
      <c r="T365" s="297"/>
      <c r="U365" s="297"/>
      <c r="V365" s="297"/>
      <c r="W365" s="297"/>
      <c r="X365" s="297"/>
      <c r="Y365" s="297"/>
      <c r="Z365" s="297"/>
    </row>
    <row r="366" spans="1:26" ht="15.75" customHeight="1">
      <c r="A366" s="297"/>
      <c r="B366" s="297"/>
      <c r="C366" s="297"/>
      <c r="D366" s="297"/>
      <c r="E366" s="297"/>
      <c r="F366" s="297"/>
      <c r="G366" s="297"/>
      <c r="H366" s="297"/>
      <c r="I366" s="297"/>
      <c r="J366" s="297"/>
      <c r="K366" s="297"/>
      <c r="L366" s="297"/>
      <c r="M366" s="297"/>
      <c r="N366" s="297"/>
      <c r="O366" s="297"/>
      <c r="P366" s="297"/>
      <c r="Q366" s="297"/>
      <c r="R366" s="297"/>
      <c r="S366" s="297"/>
      <c r="T366" s="297"/>
      <c r="U366" s="297"/>
      <c r="V366" s="297"/>
      <c r="W366" s="297"/>
      <c r="X366" s="297"/>
      <c r="Y366" s="297"/>
      <c r="Z366" s="297"/>
    </row>
    <row r="367" spans="1:26" ht="15.75" customHeight="1">
      <c r="A367" s="297"/>
      <c r="B367" s="297"/>
      <c r="C367" s="297"/>
      <c r="D367" s="297"/>
      <c r="E367" s="297"/>
      <c r="F367" s="297"/>
      <c r="G367" s="297"/>
      <c r="H367" s="297"/>
      <c r="I367" s="297"/>
      <c r="J367" s="297"/>
      <c r="K367" s="297"/>
      <c r="L367" s="297"/>
      <c r="M367" s="297"/>
      <c r="N367" s="297"/>
      <c r="O367" s="297"/>
      <c r="P367" s="297"/>
      <c r="Q367" s="297"/>
      <c r="R367" s="297"/>
      <c r="S367" s="297"/>
      <c r="T367" s="297"/>
      <c r="U367" s="297"/>
      <c r="V367" s="297"/>
      <c r="W367" s="297"/>
      <c r="X367" s="297"/>
      <c r="Y367" s="297"/>
      <c r="Z367" s="297"/>
    </row>
    <row r="368" spans="1:26" ht="15.75" customHeight="1">
      <c r="A368" s="297"/>
      <c r="B368" s="297"/>
      <c r="C368" s="297"/>
      <c r="D368" s="297"/>
      <c r="E368" s="297"/>
      <c r="F368" s="297"/>
      <c r="G368" s="297"/>
      <c r="H368" s="297"/>
      <c r="I368" s="297"/>
      <c r="J368" s="297"/>
      <c r="K368" s="297"/>
      <c r="L368" s="297"/>
      <c r="M368" s="297"/>
      <c r="N368" s="297"/>
      <c r="O368" s="297"/>
      <c r="P368" s="297"/>
      <c r="Q368" s="297"/>
      <c r="R368" s="297"/>
      <c r="S368" s="297"/>
      <c r="T368" s="297"/>
      <c r="U368" s="297"/>
      <c r="V368" s="297"/>
      <c r="W368" s="297"/>
      <c r="X368" s="297"/>
      <c r="Y368" s="297"/>
      <c r="Z368" s="297"/>
    </row>
    <row r="369" spans="1:26" ht="15.75" customHeight="1">
      <c r="A369" s="297"/>
      <c r="B369" s="297"/>
      <c r="C369" s="297"/>
      <c r="D369" s="297"/>
      <c r="E369" s="297"/>
      <c r="F369" s="297"/>
      <c r="G369" s="297"/>
      <c r="H369" s="297"/>
      <c r="I369" s="297"/>
      <c r="J369" s="297"/>
      <c r="K369" s="297"/>
      <c r="L369" s="297"/>
      <c r="M369" s="297"/>
      <c r="N369" s="297"/>
      <c r="O369" s="297"/>
      <c r="P369" s="297"/>
      <c r="Q369" s="297"/>
      <c r="R369" s="297"/>
      <c r="S369" s="297"/>
      <c r="T369" s="297"/>
      <c r="U369" s="297"/>
      <c r="V369" s="297"/>
      <c r="W369" s="297"/>
      <c r="X369" s="297"/>
      <c r="Y369" s="297"/>
      <c r="Z369" s="297"/>
    </row>
    <row r="370" spans="1:26" ht="15.75" customHeight="1">
      <c r="A370" s="297"/>
      <c r="B370" s="297"/>
      <c r="C370" s="297"/>
      <c r="D370" s="297"/>
      <c r="E370" s="297"/>
      <c r="F370" s="297"/>
      <c r="G370" s="297"/>
      <c r="H370" s="297"/>
      <c r="I370" s="297"/>
      <c r="J370" s="297"/>
      <c r="K370" s="297"/>
      <c r="L370" s="297"/>
      <c r="M370" s="297"/>
      <c r="N370" s="297"/>
      <c r="O370" s="297"/>
      <c r="P370" s="297"/>
      <c r="Q370" s="297"/>
      <c r="R370" s="297"/>
      <c r="S370" s="297"/>
      <c r="T370" s="297"/>
      <c r="U370" s="297"/>
      <c r="V370" s="297"/>
      <c r="W370" s="297"/>
      <c r="X370" s="297"/>
      <c r="Y370" s="297"/>
      <c r="Z370" s="297"/>
    </row>
    <row r="371" spans="1:26" ht="15.75" customHeight="1">
      <c r="A371" s="297"/>
      <c r="B371" s="297"/>
      <c r="C371" s="297"/>
      <c r="D371" s="297"/>
      <c r="E371" s="297"/>
      <c r="F371" s="297"/>
      <c r="G371" s="297"/>
      <c r="H371" s="297"/>
      <c r="I371" s="297"/>
      <c r="J371" s="297"/>
      <c r="K371" s="297"/>
      <c r="L371" s="297"/>
      <c r="M371" s="297"/>
      <c r="N371" s="297"/>
      <c r="O371" s="297"/>
      <c r="P371" s="297"/>
      <c r="Q371" s="297"/>
      <c r="R371" s="297"/>
      <c r="S371" s="297"/>
      <c r="T371" s="297"/>
      <c r="U371" s="297"/>
      <c r="V371" s="297"/>
      <c r="W371" s="297"/>
      <c r="X371" s="297"/>
      <c r="Y371" s="297"/>
      <c r="Z371" s="297"/>
    </row>
    <row r="372" spans="1:26" ht="15.75" customHeight="1">
      <c r="A372" s="297"/>
      <c r="B372" s="297"/>
      <c r="C372" s="297"/>
      <c r="D372" s="297"/>
      <c r="E372" s="297"/>
      <c r="F372" s="297"/>
      <c r="G372" s="297"/>
      <c r="H372" s="297"/>
      <c r="I372" s="297"/>
      <c r="J372" s="297"/>
      <c r="K372" s="297"/>
      <c r="L372" s="297"/>
      <c r="M372" s="297"/>
      <c r="N372" s="297"/>
      <c r="O372" s="297"/>
      <c r="P372" s="297"/>
      <c r="Q372" s="297"/>
      <c r="R372" s="297"/>
      <c r="S372" s="297"/>
      <c r="T372" s="297"/>
      <c r="U372" s="297"/>
      <c r="V372" s="297"/>
      <c r="W372" s="297"/>
      <c r="X372" s="297"/>
      <c r="Y372" s="297"/>
      <c r="Z372" s="297"/>
    </row>
    <row r="373" spans="1:26" ht="15.75" customHeight="1">
      <c r="A373" s="297"/>
      <c r="B373" s="297"/>
      <c r="C373" s="297"/>
      <c r="D373" s="297"/>
      <c r="E373" s="297"/>
      <c r="F373" s="297"/>
      <c r="G373" s="297"/>
      <c r="H373" s="297"/>
      <c r="I373" s="297"/>
      <c r="J373" s="297"/>
      <c r="K373" s="297"/>
      <c r="L373" s="297"/>
      <c r="M373" s="297"/>
      <c r="N373" s="297"/>
      <c r="O373" s="297"/>
      <c r="P373" s="297"/>
      <c r="Q373" s="297"/>
      <c r="R373" s="297"/>
      <c r="S373" s="297"/>
      <c r="T373" s="297"/>
      <c r="U373" s="297"/>
      <c r="V373" s="297"/>
      <c r="W373" s="297"/>
      <c r="X373" s="297"/>
      <c r="Y373" s="297"/>
      <c r="Z373" s="297"/>
    </row>
    <row r="374" spans="1:26" ht="15.75" customHeight="1">
      <c r="A374" s="297"/>
      <c r="B374" s="297"/>
      <c r="C374" s="297"/>
      <c r="D374" s="297"/>
      <c r="E374" s="297"/>
      <c r="F374" s="297"/>
      <c r="G374" s="297"/>
      <c r="H374" s="297"/>
      <c r="I374" s="297"/>
      <c r="J374" s="297"/>
      <c r="K374" s="297"/>
      <c r="L374" s="297"/>
      <c r="M374" s="297"/>
      <c r="N374" s="297"/>
      <c r="O374" s="297"/>
      <c r="P374" s="297"/>
      <c r="Q374" s="297"/>
      <c r="R374" s="297"/>
      <c r="S374" s="297"/>
      <c r="T374" s="297"/>
      <c r="U374" s="297"/>
      <c r="V374" s="297"/>
      <c r="W374" s="297"/>
      <c r="X374" s="297"/>
      <c r="Y374" s="297"/>
      <c r="Z374" s="297"/>
    </row>
    <row r="375" spans="1:26" ht="15.75" customHeight="1">
      <c r="A375" s="297"/>
      <c r="B375" s="297"/>
      <c r="C375" s="297"/>
      <c r="D375" s="297"/>
      <c r="E375" s="297"/>
      <c r="F375" s="297"/>
      <c r="G375" s="297"/>
      <c r="H375" s="297"/>
      <c r="I375" s="297"/>
      <c r="J375" s="297"/>
      <c r="K375" s="297"/>
      <c r="L375" s="297"/>
      <c r="M375" s="297"/>
      <c r="N375" s="297"/>
      <c r="O375" s="297"/>
      <c r="P375" s="297"/>
      <c r="Q375" s="297"/>
      <c r="R375" s="297"/>
      <c r="S375" s="297"/>
      <c r="T375" s="297"/>
      <c r="U375" s="297"/>
      <c r="V375" s="297"/>
      <c r="W375" s="297"/>
      <c r="X375" s="297"/>
      <c r="Y375" s="297"/>
      <c r="Z375" s="297"/>
    </row>
    <row r="376" spans="1:26" ht="15.75" customHeight="1">
      <c r="A376" s="297"/>
      <c r="B376" s="297"/>
      <c r="C376" s="297"/>
      <c r="D376" s="297"/>
      <c r="E376" s="297"/>
      <c r="F376" s="297"/>
      <c r="G376" s="297"/>
      <c r="H376" s="297"/>
      <c r="I376" s="297"/>
      <c r="J376" s="297"/>
      <c r="K376" s="297"/>
      <c r="L376" s="297"/>
      <c r="M376" s="297"/>
      <c r="N376" s="297"/>
      <c r="O376" s="297"/>
      <c r="P376" s="297"/>
      <c r="Q376" s="297"/>
      <c r="R376" s="297"/>
      <c r="S376" s="297"/>
      <c r="T376" s="297"/>
      <c r="U376" s="297"/>
      <c r="V376" s="297"/>
      <c r="W376" s="297"/>
      <c r="X376" s="297"/>
      <c r="Y376" s="297"/>
      <c r="Z376" s="297"/>
    </row>
    <row r="377" spans="1:26" ht="15.75" customHeight="1">
      <c r="A377" s="297"/>
      <c r="B377" s="297"/>
      <c r="C377" s="297"/>
      <c r="D377" s="297"/>
      <c r="E377" s="297"/>
      <c r="F377" s="297"/>
      <c r="G377" s="297"/>
      <c r="H377" s="297"/>
      <c r="I377" s="297"/>
      <c r="J377" s="297"/>
      <c r="K377" s="297"/>
      <c r="L377" s="297"/>
      <c r="M377" s="297"/>
      <c r="N377" s="297"/>
      <c r="O377" s="297"/>
      <c r="P377" s="297"/>
      <c r="Q377" s="297"/>
      <c r="R377" s="297"/>
      <c r="S377" s="297"/>
      <c r="T377" s="297"/>
      <c r="U377" s="297"/>
      <c r="V377" s="297"/>
      <c r="W377" s="297"/>
      <c r="X377" s="297"/>
      <c r="Y377" s="297"/>
      <c r="Z377" s="297"/>
    </row>
    <row r="378" spans="1:26" ht="15.75" customHeight="1">
      <c r="A378" s="297"/>
      <c r="B378" s="297"/>
      <c r="C378" s="297"/>
      <c r="D378" s="297"/>
      <c r="E378" s="297"/>
      <c r="F378" s="297"/>
      <c r="G378" s="297"/>
      <c r="H378" s="297"/>
      <c r="I378" s="297"/>
      <c r="J378" s="297"/>
      <c r="K378" s="297"/>
      <c r="L378" s="297"/>
      <c r="M378" s="297"/>
      <c r="N378" s="297"/>
      <c r="O378" s="297"/>
      <c r="P378" s="297"/>
      <c r="Q378" s="297"/>
      <c r="R378" s="297"/>
      <c r="S378" s="297"/>
      <c r="T378" s="297"/>
      <c r="U378" s="297"/>
      <c r="V378" s="297"/>
      <c r="W378" s="297"/>
      <c r="X378" s="297"/>
      <c r="Y378" s="297"/>
      <c r="Z378" s="297"/>
    </row>
    <row r="379" spans="1:26" ht="15.75" customHeight="1">
      <c r="A379" s="297"/>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row>
    <row r="380" spans="1:26" ht="15.75" customHeight="1">
      <c r="A380" s="297"/>
      <c r="B380" s="297"/>
      <c r="C380" s="297"/>
      <c r="D380" s="297"/>
      <c r="E380" s="297"/>
      <c r="F380" s="297"/>
      <c r="G380" s="297"/>
      <c r="H380" s="297"/>
      <c r="I380" s="297"/>
      <c r="J380" s="297"/>
      <c r="K380" s="297"/>
      <c r="L380" s="297"/>
      <c r="M380" s="297"/>
      <c r="N380" s="297"/>
      <c r="O380" s="297"/>
      <c r="P380" s="297"/>
      <c r="Q380" s="297"/>
      <c r="R380" s="297"/>
      <c r="S380" s="297"/>
      <c r="T380" s="297"/>
      <c r="U380" s="297"/>
      <c r="V380" s="297"/>
      <c r="W380" s="297"/>
      <c r="X380" s="297"/>
      <c r="Y380" s="297"/>
      <c r="Z380" s="297"/>
    </row>
    <row r="381" spans="1:26" ht="15.75" customHeight="1">
      <c r="A381" s="297"/>
      <c r="B381" s="297"/>
      <c r="C381" s="297"/>
      <c r="D381" s="297"/>
      <c r="E381" s="297"/>
      <c r="F381" s="297"/>
      <c r="G381" s="297"/>
      <c r="H381" s="297"/>
      <c r="I381" s="297"/>
      <c r="J381" s="297"/>
      <c r="K381" s="297"/>
      <c r="L381" s="297"/>
      <c r="M381" s="297"/>
      <c r="N381" s="297"/>
      <c r="O381" s="297"/>
      <c r="P381" s="297"/>
      <c r="Q381" s="297"/>
      <c r="R381" s="297"/>
      <c r="S381" s="297"/>
      <c r="T381" s="297"/>
      <c r="U381" s="297"/>
      <c r="V381" s="297"/>
      <c r="W381" s="297"/>
      <c r="X381" s="297"/>
      <c r="Y381" s="297"/>
      <c r="Z381" s="297"/>
    </row>
    <row r="382" spans="1:26" ht="15.75" customHeight="1">
      <c r="A382" s="297"/>
      <c r="B382" s="297"/>
      <c r="C382" s="297"/>
      <c r="D382" s="297"/>
      <c r="E382" s="297"/>
      <c r="F382" s="297"/>
      <c r="G382" s="297"/>
      <c r="H382" s="297"/>
      <c r="I382" s="297"/>
      <c r="J382" s="297"/>
      <c r="K382" s="297"/>
      <c r="L382" s="297"/>
      <c r="M382" s="297"/>
      <c r="N382" s="297"/>
      <c r="O382" s="297"/>
      <c r="P382" s="297"/>
      <c r="Q382" s="297"/>
      <c r="R382" s="297"/>
      <c r="S382" s="297"/>
      <c r="T382" s="297"/>
      <c r="U382" s="297"/>
      <c r="V382" s="297"/>
      <c r="W382" s="297"/>
      <c r="X382" s="297"/>
      <c r="Y382" s="297"/>
      <c r="Z382" s="297"/>
    </row>
    <row r="383" spans="1:26" ht="15.75" customHeight="1">
      <c r="A383" s="297"/>
      <c r="B383" s="297"/>
      <c r="C383" s="297"/>
      <c r="D383" s="297"/>
      <c r="E383" s="297"/>
      <c r="F383" s="297"/>
      <c r="G383" s="297"/>
      <c r="H383" s="297"/>
      <c r="I383" s="297"/>
      <c r="J383" s="297"/>
      <c r="K383" s="297"/>
      <c r="L383" s="297"/>
      <c r="M383" s="297"/>
      <c r="N383" s="297"/>
      <c r="O383" s="297"/>
      <c r="P383" s="297"/>
      <c r="Q383" s="297"/>
      <c r="R383" s="297"/>
      <c r="S383" s="297"/>
      <c r="T383" s="297"/>
      <c r="U383" s="297"/>
      <c r="V383" s="297"/>
      <c r="W383" s="297"/>
      <c r="X383" s="297"/>
      <c r="Y383" s="297"/>
      <c r="Z383" s="297"/>
    </row>
    <row r="384" spans="1:26" ht="15.75" customHeight="1">
      <c r="A384" s="297"/>
      <c r="B384" s="297"/>
      <c r="C384" s="297"/>
      <c r="D384" s="297"/>
      <c r="E384" s="297"/>
      <c r="F384" s="297"/>
      <c r="G384" s="297"/>
      <c r="H384" s="297"/>
      <c r="I384" s="297"/>
      <c r="J384" s="297"/>
      <c r="K384" s="297"/>
      <c r="L384" s="297"/>
      <c r="M384" s="297"/>
      <c r="N384" s="297"/>
      <c r="O384" s="297"/>
      <c r="P384" s="297"/>
      <c r="Q384" s="297"/>
      <c r="R384" s="297"/>
      <c r="S384" s="297"/>
      <c r="T384" s="297"/>
      <c r="U384" s="297"/>
      <c r="V384" s="297"/>
      <c r="W384" s="297"/>
      <c r="X384" s="297"/>
      <c r="Y384" s="297"/>
      <c r="Z384" s="297"/>
    </row>
    <row r="385" spans="1:26" ht="15.75" customHeight="1">
      <c r="A385" s="297"/>
      <c r="B385" s="297"/>
      <c r="C385" s="297"/>
      <c r="D385" s="297"/>
      <c r="E385" s="297"/>
      <c r="F385" s="297"/>
      <c r="G385" s="297"/>
      <c r="H385" s="297"/>
      <c r="I385" s="297"/>
      <c r="J385" s="297"/>
      <c r="K385" s="297"/>
      <c r="L385" s="297"/>
      <c r="M385" s="297"/>
      <c r="N385" s="297"/>
      <c r="O385" s="297"/>
      <c r="P385" s="297"/>
      <c r="Q385" s="297"/>
      <c r="R385" s="297"/>
      <c r="S385" s="297"/>
      <c r="T385" s="297"/>
      <c r="U385" s="297"/>
      <c r="V385" s="297"/>
      <c r="W385" s="297"/>
      <c r="X385" s="297"/>
      <c r="Y385" s="297"/>
      <c r="Z385" s="297"/>
    </row>
    <row r="386" spans="1:26" ht="15.75" customHeight="1">
      <c r="A386" s="297"/>
      <c r="B386" s="297"/>
      <c r="C386" s="297"/>
      <c r="D386" s="297"/>
      <c r="E386" s="297"/>
      <c r="F386" s="297"/>
      <c r="G386" s="297"/>
      <c r="H386" s="297"/>
      <c r="I386" s="297"/>
      <c r="J386" s="297"/>
      <c r="K386" s="297"/>
      <c r="L386" s="297"/>
      <c r="M386" s="297"/>
      <c r="N386" s="297"/>
      <c r="O386" s="297"/>
      <c r="P386" s="297"/>
      <c r="Q386" s="297"/>
      <c r="R386" s="297"/>
      <c r="S386" s="297"/>
      <c r="T386" s="297"/>
      <c r="U386" s="297"/>
      <c r="V386" s="297"/>
      <c r="W386" s="297"/>
      <c r="X386" s="297"/>
      <c r="Y386" s="297"/>
      <c r="Z386" s="297"/>
    </row>
    <row r="387" spans="1:26" ht="15.75" customHeight="1">
      <c r="A387" s="297"/>
      <c r="B387" s="297"/>
      <c r="C387" s="297"/>
      <c r="D387" s="297"/>
      <c r="E387" s="297"/>
      <c r="F387" s="297"/>
      <c r="G387" s="297"/>
      <c r="H387" s="297"/>
      <c r="I387" s="297"/>
      <c r="J387" s="297"/>
      <c r="K387" s="297"/>
      <c r="L387" s="297"/>
      <c r="M387" s="297"/>
      <c r="N387" s="297"/>
      <c r="O387" s="297"/>
      <c r="P387" s="297"/>
      <c r="Q387" s="297"/>
      <c r="R387" s="297"/>
      <c r="S387" s="297"/>
      <c r="T387" s="297"/>
      <c r="U387" s="297"/>
      <c r="V387" s="297"/>
      <c r="W387" s="297"/>
      <c r="X387" s="297"/>
      <c r="Y387" s="297"/>
      <c r="Z387" s="297"/>
    </row>
    <row r="388" spans="1:26" ht="15.75" customHeight="1">
      <c r="A388" s="297"/>
      <c r="B388" s="297"/>
      <c r="C388" s="297"/>
      <c r="D388" s="297"/>
      <c r="E388" s="297"/>
      <c r="F388" s="297"/>
      <c r="G388" s="297"/>
      <c r="H388" s="297"/>
      <c r="I388" s="297"/>
      <c r="J388" s="297"/>
      <c r="K388" s="297"/>
      <c r="L388" s="297"/>
      <c r="M388" s="297"/>
      <c r="N388" s="297"/>
      <c r="O388" s="297"/>
      <c r="P388" s="297"/>
      <c r="Q388" s="297"/>
      <c r="R388" s="297"/>
      <c r="S388" s="297"/>
      <c r="T388" s="297"/>
      <c r="U388" s="297"/>
      <c r="V388" s="297"/>
      <c r="W388" s="297"/>
      <c r="X388" s="297"/>
      <c r="Y388" s="297"/>
      <c r="Z388" s="297"/>
    </row>
    <row r="389" spans="1:26" ht="15.75" customHeight="1">
      <c r="A389" s="297"/>
      <c r="B389" s="297"/>
      <c r="C389" s="297"/>
      <c r="D389" s="297"/>
      <c r="E389" s="297"/>
      <c r="F389" s="297"/>
      <c r="G389" s="297"/>
      <c r="H389" s="297"/>
      <c r="I389" s="297"/>
      <c r="J389" s="297"/>
      <c r="K389" s="297"/>
      <c r="L389" s="297"/>
      <c r="M389" s="297"/>
      <c r="N389" s="297"/>
      <c r="O389" s="297"/>
      <c r="P389" s="297"/>
      <c r="Q389" s="297"/>
      <c r="R389" s="297"/>
      <c r="S389" s="297"/>
      <c r="T389" s="297"/>
      <c r="U389" s="297"/>
      <c r="V389" s="297"/>
      <c r="W389" s="297"/>
      <c r="X389" s="297"/>
      <c r="Y389" s="297"/>
      <c r="Z389" s="297"/>
    </row>
    <row r="390" spans="1:26" ht="15.75" customHeight="1">
      <c r="A390" s="297"/>
      <c r="B390" s="297"/>
      <c r="C390" s="297"/>
      <c r="D390" s="297"/>
      <c r="E390" s="297"/>
      <c r="F390" s="297"/>
      <c r="G390" s="297"/>
      <c r="H390" s="297"/>
      <c r="I390" s="297"/>
      <c r="J390" s="297"/>
      <c r="K390" s="297"/>
      <c r="L390" s="297"/>
      <c r="M390" s="297"/>
      <c r="N390" s="297"/>
      <c r="O390" s="297"/>
      <c r="P390" s="297"/>
      <c r="Q390" s="297"/>
      <c r="R390" s="297"/>
      <c r="S390" s="297"/>
      <c r="T390" s="297"/>
      <c r="U390" s="297"/>
      <c r="V390" s="297"/>
      <c r="W390" s="297"/>
      <c r="X390" s="297"/>
      <c r="Y390" s="297"/>
      <c r="Z390" s="297"/>
    </row>
    <row r="391" spans="1:26" ht="15.75" customHeight="1">
      <c r="A391" s="297"/>
      <c r="B391" s="297"/>
      <c r="C391" s="297"/>
      <c r="D391" s="297"/>
      <c r="E391" s="297"/>
      <c r="F391" s="297"/>
      <c r="G391" s="297"/>
      <c r="H391" s="297"/>
      <c r="I391" s="297"/>
      <c r="J391" s="297"/>
      <c r="K391" s="297"/>
      <c r="L391" s="297"/>
      <c r="M391" s="297"/>
      <c r="N391" s="297"/>
      <c r="O391" s="297"/>
      <c r="P391" s="297"/>
      <c r="Q391" s="297"/>
      <c r="R391" s="297"/>
      <c r="S391" s="297"/>
      <c r="T391" s="297"/>
      <c r="U391" s="297"/>
      <c r="V391" s="297"/>
      <c r="W391" s="297"/>
      <c r="X391" s="297"/>
      <c r="Y391" s="297"/>
      <c r="Z391" s="297"/>
    </row>
    <row r="392" spans="1:26" ht="15.75" customHeight="1">
      <c r="A392" s="297"/>
      <c r="B392" s="297"/>
      <c r="C392" s="297"/>
      <c r="D392" s="297"/>
      <c r="E392" s="297"/>
      <c r="F392" s="297"/>
      <c r="G392" s="297"/>
      <c r="H392" s="297"/>
      <c r="I392" s="297"/>
      <c r="J392" s="297"/>
      <c r="K392" s="297"/>
      <c r="L392" s="297"/>
      <c r="M392" s="297"/>
      <c r="N392" s="297"/>
      <c r="O392" s="297"/>
      <c r="P392" s="297"/>
      <c r="Q392" s="297"/>
      <c r="R392" s="297"/>
      <c r="S392" s="297"/>
      <c r="T392" s="297"/>
      <c r="U392" s="297"/>
      <c r="V392" s="297"/>
      <c r="W392" s="297"/>
      <c r="X392" s="297"/>
      <c r="Y392" s="297"/>
      <c r="Z392" s="297"/>
    </row>
    <row r="393" spans="1:26" ht="15.75" customHeight="1">
      <c r="A393" s="297"/>
      <c r="B393" s="297"/>
      <c r="C393" s="297"/>
      <c r="D393" s="297"/>
      <c r="E393" s="297"/>
      <c r="F393" s="297"/>
      <c r="G393" s="297"/>
      <c r="H393" s="297"/>
      <c r="I393" s="297"/>
      <c r="J393" s="297"/>
      <c r="K393" s="297"/>
      <c r="L393" s="297"/>
      <c r="M393" s="297"/>
      <c r="N393" s="297"/>
      <c r="O393" s="297"/>
      <c r="P393" s="297"/>
      <c r="Q393" s="297"/>
      <c r="R393" s="297"/>
      <c r="S393" s="297"/>
      <c r="T393" s="297"/>
      <c r="U393" s="297"/>
      <c r="V393" s="297"/>
      <c r="W393" s="297"/>
      <c r="X393" s="297"/>
      <c r="Y393" s="297"/>
      <c r="Z393" s="297"/>
    </row>
    <row r="394" spans="1:26" ht="15.75" customHeight="1">
      <c r="A394" s="297"/>
      <c r="B394" s="297"/>
      <c r="C394" s="297"/>
      <c r="D394" s="297"/>
      <c r="E394" s="297"/>
      <c r="F394" s="297"/>
      <c r="G394" s="297"/>
      <c r="H394" s="297"/>
      <c r="I394" s="297"/>
      <c r="J394" s="297"/>
      <c r="K394" s="297"/>
      <c r="L394" s="297"/>
      <c r="M394" s="297"/>
      <c r="N394" s="297"/>
      <c r="O394" s="297"/>
      <c r="P394" s="297"/>
      <c r="Q394" s="297"/>
      <c r="R394" s="297"/>
      <c r="S394" s="297"/>
      <c r="T394" s="297"/>
      <c r="U394" s="297"/>
      <c r="V394" s="297"/>
      <c r="W394" s="297"/>
      <c r="X394" s="297"/>
      <c r="Y394" s="297"/>
      <c r="Z394" s="297"/>
    </row>
    <row r="395" spans="1:26" ht="15.75" customHeight="1">
      <c r="A395" s="297"/>
      <c r="B395" s="297"/>
      <c r="C395" s="297"/>
      <c r="D395" s="297"/>
      <c r="E395" s="297"/>
      <c r="F395" s="297"/>
      <c r="G395" s="297"/>
      <c r="H395" s="297"/>
      <c r="I395" s="297"/>
      <c r="J395" s="297"/>
      <c r="K395" s="297"/>
      <c r="L395" s="297"/>
      <c r="M395" s="297"/>
      <c r="N395" s="297"/>
      <c r="O395" s="297"/>
      <c r="P395" s="297"/>
      <c r="Q395" s="297"/>
      <c r="R395" s="297"/>
      <c r="S395" s="297"/>
      <c r="T395" s="297"/>
      <c r="U395" s="297"/>
      <c r="V395" s="297"/>
      <c r="W395" s="297"/>
      <c r="X395" s="297"/>
      <c r="Y395" s="297"/>
      <c r="Z395" s="297"/>
    </row>
    <row r="396" spans="1:26" ht="15.75" customHeight="1">
      <c r="A396" s="297"/>
      <c r="B396" s="297"/>
      <c r="C396" s="297"/>
      <c r="D396" s="297"/>
      <c r="E396" s="297"/>
      <c r="F396" s="297"/>
      <c r="G396" s="297"/>
      <c r="H396" s="297"/>
      <c r="I396" s="297"/>
      <c r="J396" s="297"/>
      <c r="K396" s="297"/>
      <c r="L396" s="297"/>
      <c r="M396" s="297"/>
      <c r="N396" s="297"/>
      <c r="O396" s="297"/>
      <c r="P396" s="297"/>
      <c r="Q396" s="297"/>
      <c r="R396" s="297"/>
      <c r="S396" s="297"/>
      <c r="T396" s="297"/>
      <c r="U396" s="297"/>
      <c r="V396" s="297"/>
      <c r="W396" s="297"/>
      <c r="X396" s="297"/>
      <c r="Y396" s="297"/>
      <c r="Z396" s="297"/>
    </row>
    <row r="397" spans="1:26" ht="15.75" customHeight="1">
      <c r="A397" s="297"/>
      <c r="B397" s="297"/>
      <c r="C397" s="297"/>
      <c r="D397" s="297"/>
      <c r="E397" s="297"/>
      <c r="F397" s="297"/>
      <c r="G397" s="297"/>
      <c r="H397" s="297"/>
      <c r="I397" s="297"/>
      <c r="J397" s="297"/>
      <c r="K397" s="297"/>
      <c r="L397" s="297"/>
      <c r="M397" s="297"/>
      <c r="N397" s="297"/>
      <c r="O397" s="297"/>
      <c r="P397" s="297"/>
      <c r="Q397" s="297"/>
      <c r="R397" s="297"/>
      <c r="S397" s="297"/>
      <c r="T397" s="297"/>
      <c r="U397" s="297"/>
      <c r="V397" s="297"/>
      <c r="W397" s="297"/>
      <c r="X397" s="297"/>
      <c r="Y397" s="297"/>
      <c r="Z397" s="297"/>
    </row>
    <row r="398" spans="1:26" ht="15.75" customHeight="1">
      <c r="A398" s="297"/>
      <c r="B398" s="297"/>
      <c r="C398" s="297"/>
      <c r="D398" s="297"/>
      <c r="E398" s="297"/>
      <c r="F398" s="297"/>
      <c r="G398" s="297"/>
      <c r="H398" s="297"/>
      <c r="I398" s="297"/>
      <c r="J398" s="297"/>
      <c r="K398" s="297"/>
      <c r="L398" s="297"/>
      <c r="M398" s="297"/>
      <c r="N398" s="297"/>
      <c r="O398" s="297"/>
      <c r="P398" s="297"/>
      <c r="Q398" s="297"/>
      <c r="R398" s="297"/>
      <c r="S398" s="297"/>
      <c r="T398" s="297"/>
      <c r="U398" s="297"/>
      <c r="V398" s="297"/>
      <c r="W398" s="297"/>
      <c r="X398" s="297"/>
      <c r="Y398" s="297"/>
      <c r="Z398" s="297"/>
    </row>
    <row r="399" spans="1:26" ht="15.75" customHeight="1">
      <c r="A399" s="297"/>
      <c r="B399" s="297"/>
      <c r="C399" s="297"/>
      <c r="D399" s="297"/>
      <c r="E399" s="297"/>
      <c r="F399" s="297"/>
      <c r="G399" s="297"/>
      <c r="H399" s="297"/>
      <c r="I399" s="297"/>
      <c r="J399" s="297"/>
      <c r="K399" s="297"/>
      <c r="L399" s="297"/>
      <c r="M399" s="297"/>
      <c r="N399" s="297"/>
      <c r="O399" s="297"/>
      <c r="P399" s="297"/>
      <c r="Q399" s="297"/>
      <c r="R399" s="297"/>
      <c r="S399" s="297"/>
      <c r="T399" s="297"/>
      <c r="U399" s="297"/>
      <c r="V399" s="297"/>
      <c r="W399" s="297"/>
      <c r="X399" s="297"/>
      <c r="Y399" s="297"/>
      <c r="Z399" s="297"/>
    </row>
    <row r="400" spans="1:26" ht="15.75" customHeight="1">
      <c r="A400" s="297"/>
      <c r="B400" s="297"/>
      <c r="C400" s="297"/>
      <c r="D400" s="297"/>
      <c r="E400" s="297"/>
      <c r="F400" s="297"/>
      <c r="G400" s="297"/>
      <c r="H400" s="297"/>
      <c r="I400" s="297"/>
      <c r="J400" s="297"/>
      <c r="K400" s="297"/>
      <c r="L400" s="297"/>
      <c r="M400" s="297"/>
      <c r="N400" s="297"/>
      <c r="O400" s="297"/>
      <c r="P400" s="297"/>
      <c r="Q400" s="297"/>
      <c r="R400" s="297"/>
      <c r="S400" s="297"/>
      <c r="T400" s="297"/>
      <c r="U400" s="297"/>
      <c r="V400" s="297"/>
      <c r="W400" s="297"/>
      <c r="X400" s="297"/>
      <c r="Y400" s="297"/>
      <c r="Z400" s="297"/>
    </row>
    <row r="401" spans="1:26" ht="15.75" customHeight="1">
      <c r="A401" s="297"/>
      <c r="B401" s="297"/>
      <c r="C401" s="297"/>
      <c r="D401" s="297"/>
      <c r="E401" s="297"/>
      <c r="F401" s="297"/>
      <c r="G401" s="297"/>
      <c r="H401" s="297"/>
      <c r="I401" s="297"/>
      <c r="J401" s="297"/>
      <c r="K401" s="297"/>
      <c r="L401" s="297"/>
      <c r="M401" s="297"/>
      <c r="N401" s="297"/>
      <c r="O401" s="297"/>
      <c r="P401" s="297"/>
      <c r="Q401" s="297"/>
      <c r="R401" s="297"/>
      <c r="S401" s="297"/>
      <c r="T401" s="297"/>
      <c r="U401" s="297"/>
      <c r="V401" s="297"/>
      <c r="W401" s="297"/>
      <c r="X401" s="297"/>
      <c r="Y401" s="297"/>
      <c r="Z401" s="297"/>
    </row>
    <row r="402" spans="1:26" ht="15.75" customHeight="1">
      <c r="A402" s="297"/>
      <c r="B402" s="297"/>
      <c r="C402" s="297"/>
      <c r="D402" s="297"/>
      <c r="E402" s="297"/>
      <c r="F402" s="297"/>
      <c r="G402" s="297"/>
      <c r="H402" s="297"/>
      <c r="I402" s="297"/>
      <c r="J402" s="297"/>
      <c r="K402" s="297"/>
      <c r="L402" s="297"/>
      <c r="M402" s="297"/>
      <c r="N402" s="297"/>
      <c r="O402" s="297"/>
      <c r="P402" s="297"/>
      <c r="Q402" s="297"/>
      <c r="R402" s="297"/>
      <c r="S402" s="297"/>
      <c r="T402" s="297"/>
      <c r="U402" s="297"/>
      <c r="V402" s="297"/>
      <c r="W402" s="297"/>
      <c r="X402" s="297"/>
      <c r="Y402" s="297"/>
      <c r="Z402" s="297"/>
    </row>
    <row r="403" spans="1:26" ht="15.75" customHeight="1">
      <c r="A403" s="297"/>
      <c r="B403" s="297"/>
      <c r="C403" s="297"/>
      <c r="D403" s="297"/>
      <c r="E403" s="297"/>
      <c r="F403" s="297"/>
      <c r="G403" s="297"/>
      <c r="H403" s="297"/>
      <c r="I403" s="297"/>
      <c r="J403" s="297"/>
      <c r="K403" s="297"/>
      <c r="L403" s="297"/>
      <c r="M403" s="297"/>
      <c r="N403" s="297"/>
      <c r="O403" s="297"/>
      <c r="P403" s="297"/>
      <c r="Q403" s="297"/>
      <c r="R403" s="297"/>
      <c r="S403" s="297"/>
      <c r="T403" s="297"/>
      <c r="U403" s="297"/>
      <c r="V403" s="297"/>
      <c r="W403" s="297"/>
      <c r="X403" s="297"/>
      <c r="Y403" s="297"/>
      <c r="Z403" s="297"/>
    </row>
    <row r="404" spans="1:26" ht="15.75" customHeight="1">
      <c r="A404" s="297"/>
      <c r="B404" s="297"/>
      <c r="C404" s="297"/>
      <c r="D404" s="297"/>
      <c r="E404" s="297"/>
      <c r="F404" s="297"/>
      <c r="G404" s="297"/>
      <c r="H404" s="297"/>
      <c r="I404" s="297"/>
      <c r="J404" s="297"/>
      <c r="K404" s="297"/>
      <c r="L404" s="297"/>
      <c r="M404" s="297"/>
      <c r="N404" s="297"/>
      <c r="O404" s="297"/>
      <c r="P404" s="297"/>
      <c r="Q404" s="297"/>
      <c r="R404" s="297"/>
      <c r="S404" s="297"/>
      <c r="T404" s="297"/>
      <c r="U404" s="297"/>
      <c r="V404" s="297"/>
      <c r="W404" s="297"/>
      <c r="X404" s="297"/>
      <c r="Y404" s="297"/>
      <c r="Z404" s="297"/>
    </row>
    <row r="405" spans="1:26" ht="15.75" customHeight="1">
      <c r="A405" s="297"/>
      <c r="B405" s="297"/>
      <c r="C405" s="297"/>
      <c r="D405" s="297"/>
      <c r="E405" s="297"/>
      <c r="F405" s="297"/>
      <c r="G405" s="297"/>
      <c r="H405" s="297"/>
      <c r="I405" s="297"/>
      <c r="J405" s="297"/>
      <c r="K405" s="297"/>
      <c r="L405" s="297"/>
      <c r="M405" s="297"/>
      <c r="N405" s="297"/>
      <c r="O405" s="297"/>
      <c r="P405" s="297"/>
      <c r="Q405" s="297"/>
      <c r="R405" s="297"/>
      <c r="S405" s="297"/>
      <c r="T405" s="297"/>
      <c r="U405" s="297"/>
      <c r="V405" s="297"/>
      <c r="W405" s="297"/>
      <c r="X405" s="297"/>
      <c r="Y405" s="297"/>
      <c r="Z405" s="297"/>
    </row>
    <row r="406" spans="1:26" ht="15.75" customHeight="1">
      <c r="A406" s="297"/>
      <c r="B406" s="297"/>
      <c r="C406" s="297"/>
      <c r="D406" s="297"/>
      <c r="E406" s="297"/>
      <c r="F406" s="297"/>
      <c r="G406" s="297"/>
      <c r="H406" s="297"/>
      <c r="I406" s="297"/>
      <c r="J406" s="297"/>
      <c r="K406" s="297"/>
      <c r="L406" s="297"/>
      <c r="M406" s="297"/>
      <c r="N406" s="297"/>
      <c r="O406" s="297"/>
      <c r="P406" s="297"/>
      <c r="Q406" s="297"/>
      <c r="R406" s="297"/>
      <c r="S406" s="297"/>
      <c r="T406" s="297"/>
      <c r="U406" s="297"/>
      <c r="V406" s="297"/>
      <c r="W406" s="297"/>
      <c r="X406" s="297"/>
      <c r="Y406" s="297"/>
      <c r="Z406" s="297"/>
    </row>
    <row r="407" spans="1:26" ht="15.75" customHeight="1">
      <c r="A407" s="297"/>
      <c r="B407" s="297"/>
      <c r="C407" s="297"/>
      <c r="D407" s="297"/>
      <c r="E407" s="297"/>
      <c r="F407" s="297"/>
      <c r="G407" s="297"/>
      <c r="H407" s="297"/>
      <c r="I407" s="297"/>
      <c r="J407" s="297"/>
      <c r="K407" s="297"/>
      <c r="L407" s="297"/>
      <c r="M407" s="297"/>
      <c r="N407" s="297"/>
      <c r="O407" s="297"/>
      <c r="P407" s="297"/>
      <c r="Q407" s="297"/>
      <c r="R407" s="297"/>
      <c r="S407" s="297"/>
      <c r="T407" s="297"/>
      <c r="U407" s="297"/>
      <c r="V407" s="297"/>
      <c r="W407" s="297"/>
      <c r="X407" s="297"/>
      <c r="Y407" s="297"/>
      <c r="Z407" s="297"/>
    </row>
    <row r="408" spans="1:26" ht="15.75" customHeight="1">
      <c r="A408" s="297"/>
      <c r="B408" s="297"/>
      <c r="C408" s="297"/>
      <c r="D408" s="297"/>
      <c r="E408" s="297"/>
      <c r="F408" s="297"/>
      <c r="G408" s="297"/>
      <c r="H408" s="297"/>
      <c r="I408" s="297"/>
      <c r="J408" s="297"/>
      <c r="K408" s="297"/>
      <c r="L408" s="297"/>
      <c r="M408" s="297"/>
      <c r="N408" s="297"/>
      <c r="O408" s="297"/>
      <c r="P408" s="297"/>
      <c r="Q408" s="297"/>
      <c r="R408" s="297"/>
      <c r="S408" s="297"/>
      <c r="T408" s="297"/>
      <c r="U408" s="297"/>
      <c r="V408" s="297"/>
      <c r="W408" s="297"/>
      <c r="X408" s="297"/>
      <c r="Y408" s="297"/>
      <c r="Z408" s="297"/>
    </row>
    <row r="409" spans="1:26" ht="15.75" customHeight="1">
      <c r="A409" s="297"/>
      <c r="B409" s="297"/>
      <c r="C409" s="297"/>
      <c r="D409" s="297"/>
      <c r="E409" s="297"/>
      <c r="F409" s="297"/>
      <c r="G409" s="297"/>
      <c r="H409" s="297"/>
      <c r="I409" s="297"/>
      <c r="J409" s="297"/>
      <c r="K409" s="297"/>
      <c r="L409" s="297"/>
      <c r="M409" s="297"/>
      <c r="N409" s="297"/>
      <c r="O409" s="297"/>
      <c r="P409" s="297"/>
      <c r="Q409" s="297"/>
      <c r="R409" s="297"/>
      <c r="S409" s="297"/>
      <c r="T409" s="297"/>
      <c r="U409" s="297"/>
      <c r="V409" s="297"/>
      <c r="W409" s="297"/>
      <c r="X409" s="297"/>
      <c r="Y409" s="297"/>
      <c r="Z409" s="297"/>
    </row>
    <row r="410" spans="1:26" ht="15.75" customHeight="1">
      <c r="A410" s="297"/>
      <c r="B410" s="297"/>
      <c r="C410" s="297"/>
      <c r="D410" s="297"/>
      <c r="E410" s="297"/>
      <c r="F410" s="297"/>
      <c r="G410" s="297"/>
      <c r="H410" s="297"/>
      <c r="I410" s="297"/>
      <c r="J410" s="297"/>
      <c r="K410" s="297"/>
      <c r="L410" s="297"/>
      <c r="M410" s="297"/>
      <c r="N410" s="297"/>
      <c r="O410" s="297"/>
      <c r="P410" s="297"/>
      <c r="Q410" s="297"/>
      <c r="R410" s="297"/>
      <c r="S410" s="297"/>
      <c r="T410" s="297"/>
      <c r="U410" s="297"/>
      <c r="V410" s="297"/>
      <c r="W410" s="297"/>
      <c r="X410" s="297"/>
      <c r="Y410" s="297"/>
      <c r="Z410" s="297"/>
    </row>
    <row r="411" spans="1:26" ht="15.75" customHeight="1">
      <c r="A411" s="297"/>
      <c r="B411" s="297"/>
      <c r="C411" s="297"/>
      <c r="D411" s="297"/>
      <c r="E411" s="297"/>
      <c r="F411" s="297"/>
      <c r="G411" s="297"/>
      <c r="H411" s="297"/>
      <c r="I411" s="297"/>
      <c r="J411" s="297"/>
      <c r="K411" s="297"/>
      <c r="L411" s="297"/>
      <c r="M411" s="297"/>
      <c r="N411" s="297"/>
      <c r="O411" s="297"/>
      <c r="P411" s="297"/>
      <c r="Q411" s="297"/>
      <c r="R411" s="297"/>
      <c r="S411" s="297"/>
      <c r="T411" s="297"/>
      <c r="U411" s="297"/>
      <c r="V411" s="297"/>
      <c r="W411" s="297"/>
      <c r="X411" s="297"/>
      <c r="Y411" s="297"/>
      <c r="Z411" s="297"/>
    </row>
    <row r="412" spans="1:26" ht="15.75" customHeight="1">
      <c r="A412" s="297"/>
      <c r="B412" s="297"/>
      <c r="C412" s="297"/>
      <c r="D412" s="297"/>
      <c r="E412" s="297"/>
      <c r="F412" s="297"/>
      <c r="G412" s="297"/>
      <c r="H412" s="297"/>
      <c r="I412" s="297"/>
      <c r="J412" s="297"/>
      <c r="K412" s="297"/>
      <c r="L412" s="297"/>
      <c r="M412" s="297"/>
      <c r="N412" s="297"/>
      <c r="O412" s="297"/>
      <c r="P412" s="297"/>
      <c r="Q412" s="297"/>
      <c r="R412" s="297"/>
      <c r="S412" s="297"/>
      <c r="T412" s="297"/>
      <c r="U412" s="297"/>
      <c r="V412" s="297"/>
      <c r="W412" s="297"/>
      <c r="X412" s="297"/>
      <c r="Y412" s="297"/>
      <c r="Z412" s="297"/>
    </row>
    <row r="413" spans="1:26" ht="15.75" customHeight="1">
      <c r="A413" s="297"/>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row>
    <row r="414" spans="1:26" ht="15.75" customHeight="1">
      <c r="A414" s="297"/>
      <c r="B414" s="297"/>
      <c r="C414" s="297"/>
      <c r="D414" s="297"/>
      <c r="E414" s="297"/>
      <c r="F414" s="297"/>
      <c r="G414" s="297"/>
      <c r="H414" s="297"/>
      <c r="I414" s="297"/>
      <c r="J414" s="297"/>
      <c r="K414" s="297"/>
      <c r="L414" s="297"/>
      <c r="M414" s="297"/>
      <c r="N414" s="297"/>
      <c r="O414" s="297"/>
      <c r="P414" s="297"/>
      <c r="Q414" s="297"/>
      <c r="R414" s="297"/>
      <c r="S414" s="297"/>
      <c r="T414" s="297"/>
      <c r="U414" s="297"/>
      <c r="V414" s="297"/>
      <c r="W414" s="297"/>
      <c r="X414" s="297"/>
      <c r="Y414" s="297"/>
      <c r="Z414" s="297"/>
    </row>
    <row r="415" spans="1:26" ht="15.75" customHeight="1">
      <c r="A415" s="297"/>
      <c r="B415" s="297"/>
      <c r="C415" s="297"/>
      <c r="D415" s="297"/>
      <c r="E415" s="297"/>
      <c r="F415" s="297"/>
      <c r="G415" s="297"/>
      <c r="H415" s="297"/>
      <c r="I415" s="297"/>
      <c r="J415" s="297"/>
      <c r="K415" s="297"/>
      <c r="L415" s="297"/>
      <c r="M415" s="297"/>
      <c r="N415" s="297"/>
      <c r="O415" s="297"/>
      <c r="P415" s="297"/>
      <c r="Q415" s="297"/>
      <c r="R415" s="297"/>
      <c r="S415" s="297"/>
      <c r="T415" s="297"/>
      <c r="U415" s="297"/>
      <c r="V415" s="297"/>
      <c r="W415" s="297"/>
      <c r="X415" s="297"/>
      <c r="Y415" s="297"/>
      <c r="Z415" s="297"/>
    </row>
    <row r="416" spans="1:26" ht="15.75" customHeight="1">
      <c r="A416" s="297"/>
      <c r="B416" s="297"/>
      <c r="C416" s="297"/>
      <c r="D416" s="297"/>
      <c r="E416" s="297"/>
      <c r="F416" s="297"/>
      <c r="G416" s="297"/>
      <c r="H416" s="297"/>
      <c r="I416" s="297"/>
      <c r="J416" s="297"/>
      <c r="K416" s="297"/>
      <c r="L416" s="297"/>
      <c r="M416" s="297"/>
      <c r="N416" s="297"/>
      <c r="O416" s="297"/>
      <c r="P416" s="297"/>
      <c r="Q416" s="297"/>
      <c r="R416" s="297"/>
      <c r="S416" s="297"/>
      <c r="T416" s="297"/>
      <c r="U416" s="297"/>
      <c r="V416" s="297"/>
      <c r="W416" s="297"/>
      <c r="X416" s="297"/>
      <c r="Y416" s="297"/>
      <c r="Z416" s="297"/>
    </row>
    <row r="417" spans="1:26" ht="15.75" customHeight="1">
      <c r="A417" s="297"/>
      <c r="B417" s="297"/>
      <c r="C417" s="297"/>
      <c r="D417" s="297"/>
      <c r="E417" s="297"/>
      <c r="F417" s="297"/>
      <c r="G417" s="297"/>
      <c r="H417" s="297"/>
      <c r="I417" s="297"/>
      <c r="J417" s="297"/>
      <c r="K417" s="297"/>
      <c r="L417" s="297"/>
      <c r="M417" s="297"/>
      <c r="N417" s="297"/>
      <c r="O417" s="297"/>
      <c r="P417" s="297"/>
      <c r="Q417" s="297"/>
      <c r="R417" s="297"/>
      <c r="S417" s="297"/>
      <c r="T417" s="297"/>
      <c r="U417" s="297"/>
      <c r="V417" s="297"/>
      <c r="W417" s="297"/>
      <c r="X417" s="297"/>
      <c r="Y417" s="297"/>
      <c r="Z417" s="297"/>
    </row>
    <row r="418" spans="1:26" ht="15.75" customHeight="1">
      <c r="A418" s="297"/>
      <c r="B418" s="297"/>
      <c r="C418" s="297"/>
      <c r="D418" s="297"/>
      <c r="E418" s="297"/>
      <c r="F418" s="297"/>
      <c r="G418" s="297"/>
      <c r="H418" s="297"/>
      <c r="I418" s="297"/>
      <c r="J418" s="297"/>
      <c r="K418" s="297"/>
      <c r="L418" s="297"/>
      <c r="M418" s="297"/>
      <c r="N418" s="297"/>
      <c r="O418" s="297"/>
      <c r="P418" s="297"/>
      <c r="Q418" s="297"/>
      <c r="R418" s="297"/>
      <c r="S418" s="297"/>
      <c r="T418" s="297"/>
      <c r="U418" s="297"/>
      <c r="V418" s="297"/>
      <c r="W418" s="297"/>
      <c r="X418" s="297"/>
      <c r="Y418" s="297"/>
      <c r="Z418" s="297"/>
    </row>
    <row r="419" spans="1:26" ht="15.75" customHeight="1">
      <c r="A419" s="297"/>
      <c r="B419" s="297"/>
      <c r="C419" s="297"/>
      <c r="D419" s="297"/>
      <c r="E419" s="297"/>
      <c r="F419" s="297"/>
      <c r="G419" s="297"/>
      <c r="H419" s="297"/>
      <c r="I419" s="297"/>
      <c r="J419" s="297"/>
      <c r="K419" s="297"/>
      <c r="L419" s="297"/>
      <c r="M419" s="297"/>
      <c r="N419" s="297"/>
      <c r="O419" s="297"/>
      <c r="P419" s="297"/>
      <c r="Q419" s="297"/>
      <c r="R419" s="297"/>
      <c r="S419" s="297"/>
      <c r="T419" s="297"/>
      <c r="U419" s="297"/>
      <c r="V419" s="297"/>
      <c r="W419" s="297"/>
      <c r="X419" s="297"/>
      <c r="Y419" s="297"/>
      <c r="Z419" s="297"/>
    </row>
    <row r="420" spans="1:26" ht="15.75" customHeight="1">
      <c r="A420" s="297"/>
      <c r="B420" s="297"/>
      <c r="C420" s="297"/>
      <c r="D420" s="297"/>
      <c r="E420" s="297"/>
      <c r="F420" s="297"/>
      <c r="G420" s="297"/>
      <c r="H420" s="297"/>
      <c r="I420" s="297"/>
      <c r="J420" s="297"/>
      <c r="K420" s="297"/>
      <c r="L420" s="297"/>
      <c r="M420" s="297"/>
      <c r="N420" s="297"/>
      <c r="O420" s="297"/>
      <c r="P420" s="297"/>
      <c r="Q420" s="297"/>
      <c r="R420" s="297"/>
      <c r="S420" s="297"/>
      <c r="T420" s="297"/>
      <c r="U420" s="297"/>
      <c r="V420" s="297"/>
      <c r="W420" s="297"/>
      <c r="X420" s="297"/>
      <c r="Y420" s="297"/>
      <c r="Z420" s="297"/>
    </row>
    <row r="421" spans="1:26" ht="15.75" customHeight="1">
      <c r="A421" s="297"/>
      <c r="B421" s="297"/>
      <c r="C421" s="297"/>
      <c r="D421" s="297"/>
      <c r="E421" s="297"/>
      <c r="F421" s="297"/>
      <c r="G421" s="297"/>
      <c r="H421" s="297"/>
      <c r="I421" s="297"/>
      <c r="J421" s="297"/>
      <c r="K421" s="297"/>
      <c r="L421" s="297"/>
      <c r="M421" s="297"/>
      <c r="N421" s="297"/>
      <c r="O421" s="297"/>
      <c r="P421" s="297"/>
      <c r="Q421" s="297"/>
      <c r="R421" s="297"/>
      <c r="S421" s="297"/>
      <c r="T421" s="297"/>
      <c r="U421" s="297"/>
      <c r="V421" s="297"/>
      <c r="W421" s="297"/>
      <c r="X421" s="297"/>
      <c r="Y421" s="297"/>
      <c r="Z421" s="297"/>
    </row>
    <row r="422" spans="1:26" ht="15.75" customHeight="1">
      <c r="A422" s="297"/>
      <c r="B422" s="297"/>
      <c r="C422" s="297"/>
      <c r="D422" s="297"/>
      <c r="E422" s="297"/>
      <c r="F422" s="297"/>
      <c r="G422" s="297"/>
      <c r="H422" s="297"/>
      <c r="I422" s="297"/>
      <c r="J422" s="297"/>
      <c r="K422" s="297"/>
      <c r="L422" s="297"/>
      <c r="M422" s="297"/>
      <c r="N422" s="297"/>
      <c r="O422" s="297"/>
      <c r="P422" s="297"/>
      <c r="Q422" s="297"/>
      <c r="R422" s="297"/>
      <c r="S422" s="297"/>
      <c r="T422" s="297"/>
      <c r="U422" s="297"/>
      <c r="V422" s="297"/>
      <c r="W422" s="297"/>
      <c r="X422" s="297"/>
      <c r="Y422" s="297"/>
      <c r="Z422" s="297"/>
    </row>
    <row r="423" spans="1:26" ht="15.75" customHeight="1">
      <c r="A423" s="297"/>
      <c r="B423" s="297"/>
      <c r="C423" s="297"/>
      <c r="D423" s="297"/>
      <c r="E423" s="297"/>
      <c r="F423" s="297"/>
      <c r="G423" s="297"/>
      <c r="H423" s="297"/>
      <c r="I423" s="297"/>
      <c r="J423" s="297"/>
      <c r="K423" s="297"/>
      <c r="L423" s="297"/>
      <c r="M423" s="297"/>
      <c r="N423" s="297"/>
      <c r="O423" s="297"/>
      <c r="P423" s="297"/>
      <c r="Q423" s="297"/>
      <c r="R423" s="297"/>
      <c r="S423" s="297"/>
      <c r="T423" s="297"/>
      <c r="U423" s="297"/>
      <c r="V423" s="297"/>
      <c r="W423" s="297"/>
      <c r="X423" s="297"/>
      <c r="Y423" s="297"/>
      <c r="Z423" s="297"/>
    </row>
    <row r="424" spans="1:26" ht="15.75" customHeight="1">
      <c r="A424" s="297"/>
      <c r="B424" s="297"/>
      <c r="C424" s="297"/>
      <c r="D424" s="297"/>
      <c r="E424" s="297"/>
      <c r="F424" s="297"/>
      <c r="G424" s="297"/>
      <c r="H424" s="297"/>
      <c r="I424" s="297"/>
      <c r="J424" s="297"/>
      <c r="K424" s="297"/>
      <c r="L424" s="297"/>
      <c r="M424" s="297"/>
      <c r="N424" s="297"/>
      <c r="O424" s="297"/>
      <c r="P424" s="297"/>
      <c r="Q424" s="297"/>
      <c r="R424" s="297"/>
      <c r="S424" s="297"/>
      <c r="T424" s="297"/>
      <c r="U424" s="297"/>
      <c r="V424" s="297"/>
      <c r="W424" s="297"/>
      <c r="X424" s="297"/>
      <c r="Y424" s="297"/>
      <c r="Z424" s="297"/>
    </row>
    <row r="425" spans="1:26" ht="15.75" customHeight="1">
      <c r="A425" s="297"/>
      <c r="B425" s="297"/>
      <c r="C425" s="297"/>
      <c r="D425" s="297"/>
      <c r="E425" s="297"/>
      <c r="F425" s="297"/>
      <c r="G425" s="297"/>
      <c r="H425" s="297"/>
      <c r="I425" s="297"/>
      <c r="J425" s="297"/>
      <c r="K425" s="297"/>
      <c r="L425" s="297"/>
      <c r="M425" s="297"/>
      <c r="N425" s="297"/>
      <c r="O425" s="297"/>
      <c r="P425" s="297"/>
      <c r="Q425" s="297"/>
      <c r="R425" s="297"/>
      <c r="S425" s="297"/>
      <c r="T425" s="297"/>
      <c r="U425" s="297"/>
      <c r="V425" s="297"/>
      <c r="W425" s="297"/>
      <c r="X425" s="297"/>
      <c r="Y425" s="297"/>
      <c r="Z425" s="297"/>
    </row>
    <row r="426" spans="1:26" ht="15.75" customHeight="1">
      <c r="A426" s="297"/>
      <c r="B426" s="297"/>
      <c r="C426" s="297"/>
      <c r="D426" s="297"/>
      <c r="E426" s="297"/>
      <c r="F426" s="297"/>
      <c r="G426" s="297"/>
      <c r="H426" s="297"/>
      <c r="I426" s="297"/>
      <c r="J426" s="297"/>
      <c r="K426" s="297"/>
      <c r="L426" s="297"/>
      <c r="M426" s="297"/>
      <c r="N426" s="297"/>
      <c r="O426" s="297"/>
      <c r="P426" s="297"/>
      <c r="Q426" s="297"/>
      <c r="R426" s="297"/>
      <c r="S426" s="297"/>
      <c r="T426" s="297"/>
      <c r="U426" s="297"/>
      <c r="V426" s="297"/>
      <c r="W426" s="297"/>
      <c r="X426" s="297"/>
      <c r="Y426" s="297"/>
      <c r="Z426" s="297"/>
    </row>
    <row r="427" spans="1:26" ht="15.75" customHeight="1">
      <c r="A427" s="297"/>
      <c r="B427" s="297"/>
      <c r="C427" s="297"/>
      <c r="D427" s="297"/>
      <c r="E427" s="297"/>
      <c r="F427" s="297"/>
      <c r="G427" s="297"/>
      <c r="H427" s="297"/>
      <c r="I427" s="297"/>
      <c r="J427" s="297"/>
      <c r="K427" s="297"/>
      <c r="L427" s="297"/>
      <c r="M427" s="297"/>
      <c r="N427" s="297"/>
      <c r="O427" s="297"/>
      <c r="P427" s="297"/>
      <c r="Q427" s="297"/>
      <c r="R427" s="297"/>
      <c r="S427" s="297"/>
      <c r="T427" s="297"/>
      <c r="U427" s="297"/>
      <c r="V427" s="297"/>
      <c r="W427" s="297"/>
      <c r="X427" s="297"/>
      <c r="Y427" s="297"/>
      <c r="Z427" s="297"/>
    </row>
    <row r="428" spans="1:26" ht="15.75" customHeight="1">
      <c r="A428" s="297"/>
      <c r="B428" s="297"/>
      <c r="C428" s="297"/>
      <c r="D428" s="297"/>
      <c r="E428" s="297"/>
      <c r="F428" s="297"/>
      <c r="G428" s="297"/>
      <c r="H428" s="297"/>
      <c r="I428" s="297"/>
      <c r="J428" s="297"/>
      <c r="K428" s="297"/>
      <c r="L428" s="297"/>
      <c r="M428" s="297"/>
      <c r="N428" s="297"/>
      <c r="O428" s="297"/>
      <c r="P428" s="297"/>
      <c r="Q428" s="297"/>
      <c r="R428" s="297"/>
      <c r="S428" s="297"/>
      <c r="T428" s="297"/>
      <c r="U428" s="297"/>
      <c r="V428" s="297"/>
      <c r="W428" s="297"/>
      <c r="X428" s="297"/>
      <c r="Y428" s="297"/>
      <c r="Z428" s="297"/>
    </row>
    <row r="429" spans="1:26" ht="15.75" customHeight="1">
      <c r="A429" s="297"/>
      <c r="B429" s="297"/>
      <c r="C429" s="297"/>
      <c r="D429" s="297"/>
      <c r="E429" s="297"/>
      <c r="F429" s="297"/>
      <c r="G429" s="297"/>
      <c r="H429" s="297"/>
      <c r="I429" s="297"/>
      <c r="J429" s="297"/>
      <c r="K429" s="297"/>
      <c r="L429" s="297"/>
      <c r="M429" s="297"/>
      <c r="N429" s="297"/>
      <c r="O429" s="297"/>
      <c r="P429" s="297"/>
      <c r="Q429" s="297"/>
      <c r="R429" s="297"/>
      <c r="S429" s="297"/>
      <c r="T429" s="297"/>
      <c r="U429" s="297"/>
      <c r="V429" s="297"/>
      <c r="W429" s="297"/>
      <c r="X429" s="297"/>
      <c r="Y429" s="297"/>
      <c r="Z429" s="297"/>
    </row>
    <row r="430" spans="1:26" ht="15.75" customHeight="1">
      <c r="A430" s="297"/>
      <c r="B430" s="297"/>
      <c r="C430" s="297"/>
      <c r="D430" s="297"/>
      <c r="E430" s="297"/>
      <c r="F430" s="297"/>
      <c r="G430" s="297"/>
      <c r="H430" s="297"/>
      <c r="I430" s="297"/>
      <c r="J430" s="297"/>
      <c r="K430" s="297"/>
      <c r="L430" s="297"/>
      <c r="M430" s="297"/>
      <c r="N430" s="297"/>
      <c r="O430" s="297"/>
      <c r="P430" s="297"/>
      <c r="Q430" s="297"/>
      <c r="R430" s="297"/>
      <c r="S430" s="297"/>
      <c r="T430" s="297"/>
      <c r="U430" s="297"/>
      <c r="V430" s="297"/>
      <c r="W430" s="297"/>
      <c r="X430" s="297"/>
      <c r="Y430" s="297"/>
      <c r="Z430" s="297"/>
    </row>
    <row r="431" spans="1:26" ht="15.75" customHeight="1">
      <c r="A431" s="297"/>
      <c r="B431" s="297"/>
      <c r="C431" s="297"/>
      <c r="D431" s="297"/>
      <c r="E431" s="297"/>
      <c r="F431" s="297"/>
      <c r="G431" s="297"/>
      <c r="H431" s="297"/>
      <c r="I431" s="297"/>
      <c r="J431" s="297"/>
      <c r="K431" s="297"/>
      <c r="L431" s="297"/>
      <c r="M431" s="297"/>
      <c r="N431" s="297"/>
      <c r="O431" s="297"/>
      <c r="P431" s="297"/>
      <c r="Q431" s="297"/>
      <c r="R431" s="297"/>
      <c r="S431" s="297"/>
      <c r="T431" s="297"/>
      <c r="U431" s="297"/>
      <c r="V431" s="297"/>
      <c r="W431" s="297"/>
      <c r="X431" s="297"/>
      <c r="Y431" s="297"/>
      <c r="Z431" s="297"/>
    </row>
    <row r="432" spans="1:26" ht="15.75" customHeight="1">
      <c r="A432" s="297"/>
      <c r="B432" s="297"/>
      <c r="C432" s="297"/>
      <c r="D432" s="297"/>
      <c r="E432" s="297"/>
      <c r="F432" s="297"/>
      <c r="G432" s="297"/>
      <c r="H432" s="297"/>
      <c r="I432" s="297"/>
      <c r="J432" s="297"/>
      <c r="K432" s="297"/>
      <c r="L432" s="297"/>
      <c r="M432" s="297"/>
      <c r="N432" s="297"/>
      <c r="O432" s="297"/>
      <c r="P432" s="297"/>
      <c r="Q432" s="297"/>
      <c r="R432" s="297"/>
      <c r="S432" s="297"/>
      <c r="T432" s="297"/>
      <c r="U432" s="297"/>
      <c r="V432" s="297"/>
      <c r="W432" s="297"/>
      <c r="X432" s="297"/>
      <c r="Y432" s="297"/>
      <c r="Z432" s="297"/>
    </row>
    <row r="433" spans="1:26" ht="15.75" customHeight="1">
      <c r="A433" s="297"/>
      <c r="B433" s="297"/>
      <c r="C433" s="297"/>
      <c r="D433" s="297"/>
      <c r="E433" s="297"/>
      <c r="F433" s="297"/>
      <c r="G433" s="297"/>
      <c r="H433" s="297"/>
      <c r="I433" s="297"/>
      <c r="J433" s="297"/>
      <c r="K433" s="297"/>
      <c r="L433" s="297"/>
      <c r="M433" s="297"/>
      <c r="N433" s="297"/>
      <c r="O433" s="297"/>
      <c r="P433" s="297"/>
      <c r="Q433" s="297"/>
      <c r="R433" s="297"/>
      <c r="S433" s="297"/>
      <c r="T433" s="297"/>
      <c r="U433" s="297"/>
      <c r="V433" s="297"/>
      <c r="W433" s="297"/>
      <c r="X433" s="297"/>
      <c r="Y433" s="297"/>
      <c r="Z433" s="297"/>
    </row>
    <row r="434" spans="1:26" ht="15.75" customHeight="1">
      <c r="A434" s="297"/>
      <c r="B434" s="297"/>
      <c r="C434" s="297"/>
      <c r="D434" s="297"/>
      <c r="E434" s="297"/>
      <c r="F434" s="297"/>
      <c r="G434" s="297"/>
      <c r="H434" s="297"/>
      <c r="I434" s="297"/>
      <c r="J434" s="297"/>
      <c r="K434" s="297"/>
      <c r="L434" s="297"/>
      <c r="M434" s="297"/>
      <c r="N434" s="297"/>
      <c r="O434" s="297"/>
      <c r="P434" s="297"/>
      <c r="Q434" s="297"/>
      <c r="R434" s="297"/>
      <c r="S434" s="297"/>
      <c r="T434" s="297"/>
      <c r="U434" s="297"/>
      <c r="V434" s="297"/>
      <c r="W434" s="297"/>
      <c r="X434" s="297"/>
      <c r="Y434" s="297"/>
      <c r="Z434" s="297"/>
    </row>
    <row r="435" spans="1:26" ht="15.75" customHeight="1">
      <c r="A435" s="297"/>
      <c r="B435" s="297"/>
      <c r="C435" s="297"/>
      <c r="D435" s="297"/>
      <c r="E435" s="297"/>
      <c r="F435" s="297"/>
      <c r="G435" s="297"/>
      <c r="H435" s="297"/>
      <c r="I435" s="297"/>
      <c r="J435" s="297"/>
      <c r="K435" s="297"/>
      <c r="L435" s="297"/>
      <c r="M435" s="297"/>
      <c r="N435" s="297"/>
      <c r="O435" s="297"/>
      <c r="P435" s="297"/>
      <c r="Q435" s="297"/>
      <c r="R435" s="297"/>
      <c r="S435" s="297"/>
      <c r="T435" s="297"/>
      <c r="U435" s="297"/>
      <c r="V435" s="297"/>
      <c r="W435" s="297"/>
      <c r="X435" s="297"/>
      <c r="Y435" s="297"/>
      <c r="Z435" s="297"/>
    </row>
    <row r="436" spans="1:26" ht="15.75" customHeight="1">
      <c r="A436" s="297"/>
      <c r="B436" s="297"/>
      <c r="C436" s="297"/>
      <c r="D436" s="297"/>
      <c r="E436" s="297"/>
      <c r="F436" s="297"/>
      <c r="G436" s="297"/>
      <c r="H436" s="297"/>
      <c r="I436" s="297"/>
      <c r="J436" s="297"/>
      <c r="K436" s="297"/>
      <c r="L436" s="297"/>
      <c r="M436" s="297"/>
      <c r="N436" s="297"/>
      <c r="O436" s="297"/>
      <c r="P436" s="297"/>
      <c r="Q436" s="297"/>
      <c r="R436" s="297"/>
      <c r="S436" s="297"/>
      <c r="T436" s="297"/>
      <c r="U436" s="297"/>
      <c r="V436" s="297"/>
      <c r="W436" s="297"/>
      <c r="X436" s="297"/>
      <c r="Y436" s="297"/>
      <c r="Z436" s="297"/>
    </row>
    <row r="437" spans="1:26" ht="15.75" customHeight="1">
      <c r="A437" s="297"/>
      <c r="B437" s="297"/>
      <c r="C437" s="297"/>
      <c r="D437" s="297"/>
      <c r="E437" s="297"/>
      <c r="F437" s="297"/>
      <c r="G437" s="297"/>
      <c r="H437" s="297"/>
      <c r="I437" s="297"/>
      <c r="J437" s="297"/>
      <c r="K437" s="297"/>
      <c r="L437" s="297"/>
      <c r="M437" s="297"/>
      <c r="N437" s="297"/>
      <c r="O437" s="297"/>
      <c r="P437" s="297"/>
      <c r="Q437" s="297"/>
      <c r="R437" s="297"/>
      <c r="S437" s="297"/>
      <c r="T437" s="297"/>
      <c r="U437" s="297"/>
      <c r="V437" s="297"/>
      <c r="W437" s="297"/>
      <c r="X437" s="297"/>
      <c r="Y437" s="297"/>
      <c r="Z437" s="297"/>
    </row>
    <row r="438" spans="1:26" ht="15.75" customHeight="1">
      <c r="A438" s="297"/>
      <c r="B438" s="297"/>
      <c r="C438" s="297"/>
      <c r="D438" s="297"/>
      <c r="E438" s="297"/>
      <c r="F438" s="297"/>
      <c r="G438" s="297"/>
      <c r="H438" s="297"/>
      <c r="I438" s="297"/>
      <c r="J438" s="297"/>
      <c r="K438" s="297"/>
      <c r="L438" s="297"/>
      <c r="M438" s="297"/>
      <c r="N438" s="297"/>
      <c r="O438" s="297"/>
      <c r="P438" s="297"/>
      <c r="Q438" s="297"/>
      <c r="R438" s="297"/>
      <c r="S438" s="297"/>
      <c r="T438" s="297"/>
      <c r="U438" s="297"/>
      <c r="V438" s="297"/>
      <c r="W438" s="297"/>
      <c r="X438" s="297"/>
      <c r="Y438" s="297"/>
      <c r="Z438" s="297"/>
    </row>
    <row r="439" spans="1:26" ht="15.75" customHeight="1">
      <c r="A439" s="297"/>
      <c r="B439" s="297"/>
      <c r="C439" s="297"/>
      <c r="D439" s="297"/>
      <c r="E439" s="297"/>
      <c r="F439" s="297"/>
      <c r="G439" s="297"/>
      <c r="H439" s="297"/>
      <c r="I439" s="297"/>
      <c r="J439" s="297"/>
      <c r="K439" s="297"/>
      <c r="L439" s="297"/>
      <c r="M439" s="297"/>
      <c r="N439" s="297"/>
      <c r="O439" s="297"/>
      <c r="P439" s="297"/>
      <c r="Q439" s="297"/>
      <c r="R439" s="297"/>
      <c r="S439" s="297"/>
      <c r="T439" s="297"/>
      <c r="U439" s="297"/>
      <c r="V439" s="297"/>
      <c r="W439" s="297"/>
      <c r="X439" s="297"/>
      <c r="Y439" s="297"/>
      <c r="Z439" s="297"/>
    </row>
    <row r="440" spans="1:26" ht="15.75" customHeight="1">
      <c r="A440" s="297"/>
      <c r="B440" s="297"/>
      <c r="C440" s="297"/>
      <c r="D440" s="297"/>
      <c r="E440" s="297"/>
      <c r="F440" s="297"/>
      <c r="G440" s="297"/>
      <c r="H440" s="297"/>
      <c r="I440" s="297"/>
      <c r="J440" s="297"/>
      <c r="K440" s="297"/>
      <c r="L440" s="297"/>
      <c r="M440" s="297"/>
      <c r="N440" s="297"/>
      <c r="O440" s="297"/>
      <c r="P440" s="297"/>
      <c r="Q440" s="297"/>
      <c r="R440" s="297"/>
      <c r="S440" s="297"/>
      <c r="T440" s="297"/>
      <c r="U440" s="297"/>
      <c r="V440" s="297"/>
      <c r="W440" s="297"/>
      <c r="X440" s="297"/>
      <c r="Y440" s="297"/>
      <c r="Z440" s="297"/>
    </row>
    <row r="441" spans="1:26" ht="15.75" customHeight="1">
      <c r="A441" s="297"/>
      <c r="B441" s="297"/>
      <c r="C441" s="297"/>
      <c r="D441" s="297"/>
      <c r="E441" s="297"/>
      <c r="F441" s="297"/>
      <c r="G441" s="297"/>
      <c r="H441" s="297"/>
      <c r="I441" s="297"/>
      <c r="J441" s="297"/>
      <c r="K441" s="297"/>
      <c r="L441" s="297"/>
      <c r="M441" s="297"/>
      <c r="N441" s="297"/>
      <c r="O441" s="297"/>
      <c r="P441" s="297"/>
      <c r="Q441" s="297"/>
      <c r="R441" s="297"/>
      <c r="S441" s="297"/>
      <c r="T441" s="297"/>
      <c r="U441" s="297"/>
      <c r="V441" s="297"/>
      <c r="W441" s="297"/>
      <c r="X441" s="297"/>
      <c r="Y441" s="297"/>
      <c r="Z441" s="297"/>
    </row>
    <row r="442" spans="1:26" ht="15.75" customHeight="1">
      <c r="A442" s="297"/>
      <c r="B442" s="297"/>
      <c r="C442" s="297"/>
      <c r="D442" s="297"/>
      <c r="E442" s="297"/>
      <c r="F442" s="297"/>
      <c r="G442" s="297"/>
      <c r="H442" s="297"/>
      <c r="I442" s="297"/>
      <c r="J442" s="297"/>
      <c r="K442" s="297"/>
      <c r="L442" s="297"/>
      <c r="M442" s="297"/>
      <c r="N442" s="297"/>
      <c r="O442" s="297"/>
      <c r="P442" s="297"/>
      <c r="Q442" s="297"/>
      <c r="R442" s="297"/>
      <c r="S442" s="297"/>
      <c r="T442" s="297"/>
      <c r="U442" s="297"/>
      <c r="V442" s="297"/>
      <c r="W442" s="297"/>
      <c r="X442" s="297"/>
      <c r="Y442" s="297"/>
      <c r="Z442" s="297"/>
    </row>
    <row r="443" spans="1:26" ht="15.75" customHeight="1">
      <c r="A443" s="297"/>
      <c r="B443" s="297"/>
      <c r="C443" s="297"/>
      <c r="D443" s="297"/>
      <c r="E443" s="297"/>
      <c r="F443" s="297"/>
      <c r="G443" s="297"/>
      <c r="H443" s="297"/>
      <c r="I443" s="297"/>
      <c r="J443" s="297"/>
      <c r="K443" s="297"/>
      <c r="L443" s="297"/>
      <c r="M443" s="297"/>
      <c r="N443" s="297"/>
      <c r="O443" s="297"/>
      <c r="P443" s="297"/>
      <c r="Q443" s="297"/>
      <c r="R443" s="297"/>
      <c r="S443" s="297"/>
      <c r="T443" s="297"/>
      <c r="U443" s="297"/>
      <c r="V443" s="297"/>
      <c r="W443" s="297"/>
      <c r="X443" s="297"/>
      <c r="Y443" s="297"/>
      <c r="Z443" s="297"/>
    </row>
    <row r="444" spans="1:26" ht="15.75" customHeight="1">
      <c r="A444" s="297"/>
      <c r="B444" s="297"/>
      <c r="C444" s="297"/>
      <c r="D444" s="297"/>
      <c r="E444" s="297"/>
      <c r="F444" s="297"/>
      <c r="G444" s="297"/>
      <c r="H444" s="297"/>
      <c r="I444" s="297"/>
      <c r="J444" s="297"/>
      <c r="K444" s="297"/>
      <c r="L444" s="297"/>
      <c r="M444" s="297"/>
      <c r="N444" s="297"/>
      <c r="O444" s="297"/>
      <c r="P444" s="297"/>
      <c r="Q444" s="297"/>
      <c r="R444" s="297"/>
      <c r="S444" s="297"/>
      <c r="T444" s="297"/>
      <c r="U444" s="297"/>
      <c r="V444" s="297"/>
      <c r="W444" s="297"/>
      <c r="X444" s="297"/>
      <c r="Y444" s="297"/>
      <c r="Z444" s="297"/>
    </row>
    <row r="445" spans="1:26" ht="15.75" customHeight="1">
      <c r="A445" s="297"/>
      <c r="B445" s="297"/>
      <c r="C445" s="297"/>
      <c r="D445" s="297"/>
      <c r="E445" s="297"/>
      <c r="F445" s="297"/>
      <c r="G445" s="297"/>
      <c r="H445" s="297"/>
      <c r="I445" s="297"/>
      <c r="J445" s="297"/>
      <c r="K445" s="297"/>
      <c r="L445" s="297"/>
      <c r="M445" s="297"/>
      <c r="N445" s="297"/>
      <c r="O445" s="297"/>
      <c r="P445" s="297"/>
      <c r="Q445" s="297"/>
      <c r="R445" s="297"/>
      <c r="S445" s="297"/>
      <c r="T445" s="297"/>
      <c r="U445" s="297"/>
      <c r="V445" s="297"/>
      <c r="W445" s="297"/>
      <c r="X445" s="297"/>
      <c r="Y445" s="297"/>
      <c r="Z445" s="297"/>
    </row>
    <row r="446" spans="1:26" ht="15.75" customHeight="1">
      <c r="A446" s="297"/>
      <c r="B446" s="297"/>
      <c r="C446" s="297"/>
      <c r="D446" s="297"/>
      <c r="E446" s="297"/>
      <c r="F446" s="297"/>
      <c r="G446" s="297"/>
      <c r="H446" s="297"/>
      <c r="I446" s="297"/>
      <c r="J446" s="297"/>
      <c r="K446" s="297"/>
      <c r="L446" s="297"/>
      <c r="M446" s="297"/>
      <c r="N446" s="297"/>
      <c r="O446" s="297"/>
      <c r="P446" s="297"/>
      <c r="Q446" s="297"/>
      <c r="R446" s="297"/>
      <c r="S446" s="297"/>
      <c r="T446" s="297"/>
      <c r="U446" s="297"/>
      <c r="V446" s="297"/>
      <c r="W446" s="297"/>
      <c r="X446" s="297"/>
      <c r="Y446" s="297"/>
      <c r="Z446" s="297"/>
    </row>
    <row r="447" spans="1:26" ht="15.75" customHeight="1">
      <c r="A447" s="297"/>
      <c r="B447" s="297"/>
      <c r="C447" s="297"/>
      <c r="D447" s="297"/>
      <c r="E447" s="297"/>
      <c r="F447" s="297"/>
      <c r="G447" s="297"/>
      <c r="H447" s="297"/>
      <c r="I447" s="297"/>
      <c r="J447" s="297"/>
      <c r="K447" s="297"/>
      <c r="L447" s="297"/>
      <c r="M447" s="297"/>
      <c r="N447" s="297"/>
      <c r="O447" s="297"/>
      <c r="P447" s="297"/>
      <c r="Q447" s="297"/>
      <c r="R447" s="297"/>
      <c r="S447" s="297"/>
      <c r="T447" s="297"/>
      <c r="U447" s="297"/>
      <c r="V447" s="297"/>
      <c r="W447" s="297"/>
      <c r="X447" s="297"/>
      <c r="Y447" s="297"/>
      <c r="Z447" s="297"/>
    </row>
    <row r="448" spans="1:26" ht="15.75" customHeight="1">
      <c r="A448" s="297"/>
      <c r="B448" s="297"/>
      <c r="C448" s="297"/>
      <c r="D448" s="297"/>
      <c r="E448" s="297"/>
      <c r="F448" s="297"/>
      <c r="G448" s="297"/>
      <c r="H448" s="297"/>
      <c r="I448" s="297"/>
      <c r="J448" s="297"/>
      <c r="K448" s="297"/>
      <c r="L448" s="297"/>
      <c r="M448" s="297"/>
      <c r="N448" s="297"/>
      <c r="O448" s="297"/>
      <c r="P448" s="297"/>
      <c r="Q448" s="297"/>
      <c r="R448" s="297"/>
      <c r="S448" s="297"/>
      <c r="T448" s="297"/>
      <c r="U448" s="297"/>
      <c r="V448" s="297"/>
      <c r="W448" s="297"/>
      <c r="X448" s="297"/>
      <c r="Y448" s="297"/>
      <c r="Z448" s="297"/>
    </row>
    <row r="449" spans="1:26" ht="15.75" customHeight="1">
      <c r="A449" s="297"/>
      <c r="B449" s="297"/>
      <c r="C449" s="297"/>
      <c r="D449" s="297"/>
      <c r="E449" s="297"/>
      <c r="F449" s="297"/>
      <c r="G449" s="297"/>
      <c r="H449" s="297"/>
      <c r="I449" s="297"/>
      <c r="J449" s="297"/>
      <c r="K449" s="297"/>
      <c r="L449" s="297"/>
      <c r="M449" s="297"/>
      <c r="N449" s="297"/>
      <c r="O449" s="297"/>
      <c r="P449" s="297"/>
      <c r="Q449" s="297"/>
      <c r="R449" s="297"/>
      <c r="S449" s="297"/>
      <c r="T449" s="297"/>
      <c r="U449" s="297"/>
      <c r="V449" s="297"/>
      <c r="W449" s="297"/>
      <c r="X449" s="297"/>
      <c r="Y449" s="297"/>
      <c r="Z449" s="297"/>
    </row>
    <row r="450" spans="1:26" ht="15.75" customHeight="1">
      <c r="A450" s="297"/>
      <c r="B450" s="297"/>
      <c r="C450" s="297"/>
      <c r="D450" s="297"/>
      <c r="E450" s="297"/>
      <c r="F450" s="297"/>
      <c r="G450" s="297"/>
      <c r="H450" s="297"/>
      <c r="I450" s="297"/>
      <c r="J450" s="297"/>
      <c r="K450" s="297"/>
      <c r="L450" s="297"/>
      <c r="M450" s="297"/>
      <c r="N450" s="297"/>
      <c r="O450" s="297"/>
      <c r="P450" s="297"/>
      <c r="Q450" s="297"/>
      <c r="R450" s="297"/>
      <c r="S450" s="297"/>
      <c r="T450" s="297"/>
      <c r="U450" s="297"/>
      <c r="V450" s="297"/>
      <c r="W450" s="297"/>
      <c r="X450" s="297"/>
      <c r="Y450" s="297"/>
      <c r="Z450" s="297"/>
    </row>
    <row r="451" spans="1:26" ht="15.75" customHeight="1">
      <c r="A451" s="297"/>
      <c r="B451" s="297"/>
      <c r="C451" s="297"/>
      <c r="D451" s="297"/>
      <c r="E451" s="297"/>
      <c r="F451" s="297"/>
      <c r="G451" s="297"/>
      <c r="H451" s="297"/>
      <c r="I451" s="297"/>
      <c r="J451" s="297"/>
      <c r="K451" s="297"/>
      <c r="L451" s="297"/>
      <c r="M451" s="297"/>
      <c r="N451" s="297"/>
      <c r="O451" s="297"/>
      <c r="P451" s="297"/>
      <c r="Q451" s="297"/>
      <c r="R451" s="297"/>
      <c r="S451" s="297"/>
      <c r="T451" s="297"/>
      <c r="U451" s="297"/>
      <c r="V451" s="297"/>
      <c r="W451" s="297"/>
      <c r="X451" s="297"/>
      <c r="Y451" s="297"/>
      <c r="Z451" s="297"/>
    </row>
    <row r="452" spans="1:26" ht="15.75" customHeight="1">
      <c r="A452" s="297"/>
      <c r="B452" s="297"/>
      <c r="C452" s="297"/>
      <c r="D452" s="297"/>
      <c r="E452" s="297"/>
      <c r="F452" s="297"/>
      <c r="G452" s="297"/>
      <c r="H452" s="297"/>
      <c r="I452" s="297"/>
      <c r="J452" s="297"/>
      <c r="K452" s="297"/>
      <c r="L452" s="297"/>
      <c r="M452" s="297"/>
      <c r="N452" s="297"/>
      <c r="O452" s="297"/>
      <c r="P452" s="297"/>
      <c r="Q452" s="297"/>
      <c r="R452" s="297"/>
      <c r="S452" s="297"/>
      <c r="T452" s="297"/>
      <c r="U452" s="297"/>
      <c r="V452" s="297"/>
      <c r="W452" s="297"/>
      <c r="X452" s="297"/>
      <c r="Y452" s="297"/>
      <c r="Z452" s="297"/>
    </row>
    <row r="453" spans="1:26" ht="15.75" customHeight="1">
      <c r="A453" s="297"/>
      <c r="B453" s="297"/>
      <c r="C453" s="297"/>
      <c r="D453" s="297"/>
      <c r="E453" s="297"/>
      <c r="F453" s="297"/>
      <c r="G453" s="297"/>
      <c r="H453" s="297"/>
      <c r="I453" s="297"/>
      <c r="J453" s="297"/>
      <c r="K453" s="297"/>
      <c r="L453" s="297"/>
      <c r="M453" s="297"/>
      <c r="N453" s="297"/>
      <c r="O453" s="297"/>
      <c r="P453" s="297"/>
      <c r="Q453" s="297"/>
      <c r="R453" s="297"/>
      <c r="S453" s="297"/>
      <c r="T453" s="297"/>
      <c r="U453" s="297"/>
      <c r="V453" s="297"/>
      <c r="W453" s="297"/>
      <c r="X453" s="297"/>
      <c r="Y453" s="297"/>
      <c r="Z453" s="297"/>
    </row>
    <row r="454" spans="1:26" ht="15.75" customHeight="1">
      <c r="A454" s="297"/>
      <c r="B454" s="297"/>
      <c r="C454" s="297"/>
      <c r="D454" s="297"/>
      <c r="E454" s="297"/>
      <c r="F454" s="297"/>
      <c r="G454" s="297"/>
      <c r="H454" s="297"/>
      <c r="I454" s="297"/>
      <c r="J454" s="297"/>
      <c r="K454" s="297"/>
      <c r="L454" s="297"/>
      <c r="M454" s="297"/>
      <c r="N454" s="297"/>
      <c r="O454" s="297"/>
      <c r="P454" s="297"/>
      <c r="Q454" s="297"/>
      <c r="R454" s="297"/>
      <c r="S454" s="297"/>
      <c r="T454" s="297"/>
      <c r="U454" s="297"/>
      <c r="V454" s="297"/>
      <c r="W454" s="297"/>
      <c r="X454" s="297"/>
      <c r="Y454" s="297"/>
      <c r="Z454" s="297"/>
    </row>
    <row r="455" spans="1:26" ht="15.75" customHeight="1">
      <c r="A455" s="297"/>
      <c r="B455" s="297"/>
      <c r="C455" s="297"/>
      <c r="D455" s="297"/>
      <c r="E455" s="297"/>
      <c r="F455" s="297"/>
      <c r="G455" s="297"/>
      <c r="H455" s="297"/>
      <c r="I455" s="297"/>
      <c r="J455" s="297"/>
      <c r="K455" s="297"/>
      <c r="L455" s="297"/>
      <c r="M455" s="297"/>
      <c r="N455" s="297"/>
      <c r="O455" s="297"/>
      <c r="P455" s="297"/>
      <c r="Q455" s="297"/>
      <c r="R455" s="297"/>
      <c r="S455" s="297"/>
      <c r="T455" s="297"/>
      <c r="U455" s="297"/>
      <c r="V455" s="297"/>
      <c r="W455" s="297"/>
      <c r="X455" s="297"/>
      <c r="Y455" s="297"/>
      <c r="Z455" s="297"/>
    </row>
    <row r="456" spans="1:26" ht="15.75" customHeight="1">
      <c r="A456" s="297"/>
      <c r="B456" s="297"/>
      <c r="C456" s="297"/>
      <c r="D456" s="297"/>
      <c r="E456" s="297"/>
      <c r="F456" s="297"/>
      <c r="G456" s="297"/>
      <c r="H456" s="297"/>
      <c r="I456" s="297"/>
      <c r="J456" s="297"/>
      <c r="K456" s="297"/>
      <c r="L456" s="297"/>
      <c r="M456" s="297"/>
      <c r="N456" s="297"/>
      <c r="O456" s="297"/>
      <c r="P456" s="297"/>
      <c r="Q456" s="297"/>
      <c r="R456" s="297"/>
      <c r="S456" s="297"/>
      <c r="T456" s="297"/>
      <c r="U456" s="297"/>
      <c r="V456" s="297"/>
      <c r="W456" s="297"/>
      <c r="X456" s="297"/>
      <c r="Y456" s="297"/>
      <c r="Z456" s="297"/>
    </row>
    <row r="457" spans="1:26" ht="15.75" customHeight="1">
      <c r="A457" s="297"/>
      <c r="B457" s="297"/>
      <c r="C457" s="297"/>
      <c r="D457" s="297"/>
      <c r="E457" s="297"/>
      <c r="F457" s="297"/>
      <c r="G457" s="297"/>
      <c r="H457" s="297"/>
      <c r="I457" s="297"/>
      <c r="J457" s="297"/>
      <c r="K457" s="297"/>
      <c r="L457" s="297"/>
      <c r="M457" s="297"/>
      <c r="N457" s="297"/>
      <c r="O457" s="297"/>
      <c r="P457" s="297"/>
      <c r="Q457" s="297"/>
      <c r="R457" s="297"/>
      <c r="S457" s="297"/>
      <c r="T457" s="297"/>
      <c r="U457" s="297"/>
      <c r="V457" s="297"/>
      <c r="W457" s="297"/>
      <c r="X457" s="297"/>
      <c r="Y457" s="297"/>
      <c r="Z457" s="297"/>
    </row>
    <row r="458" spans="1:26" ht="15.75" customHeight="1">
      <c r="A458" s="297"/>
      <c r="B458" s="297"/>
      <c r="C458" s="297"/>
      <c r="D458" s="297"/>
      <c r="E458" s="297"/>
      <c r="F458" s="297"/>
      <c r="G458" s="297"/>
      <c r="H458" s="297"/>
      <c r="I458" s="297"/>
      <c r="J458" s="297"/>
      <c r="K458" s="297"/>
      <c r="L458" s="297"/>
      <c r="M458" s="297"/>
      <c r="N458" s="297"/>
      <c r="O458" s="297"/>
      <c r="P458" s="297"/>
      <c r="Q458" s="297"/>
      <c r="R458" s="297"/>
      <c r="S458" s="297"/>
      <c r="T458" s="297"/>
      <c r="U458" s="297"/>
      <c r="V458" s="297"/>
      <c r="W458" s="297"/>
      <c r="X458" s="297"/>
      <c r="Y458" s="297"/>
      <c r="Z458" s="297"/>
    </row>
    <row r="459" spans="1:26" ht="15.75" customHeight="1">
      <c r="A459" s="297"/>
      <c r="B459" s="297"/>
      <c r="C459" s="297"/>
      <c r="D459" s="297"/>
      <c r="E459" s="297"/>
      <c r="F459" s="297"/>
      <c r="G459" s="297"/>
      <c r="H459" s="297"/>
      <c r="I459" s="297"/>
      <c r="J459" s="297"/>
      <c r="K459" s="297"/>
      <c r="L459" s="297"/>
      <c r="M459" s="297"/>
      <c r="N459" s="297"/>
      <c r="O459" s="297"/>
      <c r="P459" s="297"/>
      <c r="Q459" s="297"/>
      <c r="R459" s="297"/>
      <c r="S459" s="297"/>
      <c r="T459" s="297"/>
      <c r="U459" s="297"/>
      <c r="V459" s="297"/>
      <c r="W459" s="297"/>
      <c r="X459" s="297"/>
      <c r="Y459" s="297"/>
      <c r="Z459" s="297"/>
    </row>
    <row r="460" spans="1:26" ht="15.75" customHeight="1">
      <c r="A460" s="297"/>
      <c r="B460" s="297"/>
      <c r="C460" s="297"/>
      <c r="D460" s="297"/>
      <c r="E460" s="297"/>
      <c r="F460" s="297"/>
      <c r="G460" s="297"/>
      <c r="H460" s="297"/>
      <c r="I460" s="297"/>
      <c r="J460" s="297"/>
      <c r="K460" s="297"/>
      <c r="L460" s="297"/>
      <c r="M460" s="297"/>
      <c r="N460" s="297"/>
      <c r="O460" s="297"/>
      <c r="P460" s="297"/>
      <c r="Q460" s="297"/>
      <c r="R460" s="297"/>
      <c r="S460" s="297"/>
      <c r="T460" s="297"/>
      <c r="U460" s="297"/>
      <c r="V460" s="297"/>
      <c r="W460" s="297"/>
      <c r="X460" s="297"/>
      <c r="Y460" s="297"/>
      <c r="Z460" s="297"/>
    </row>
    <row r="461" spans="1:26" ht="15.75" customHeight="1">
      <c r="A461" s="297"/>
      <c r="B461" s="297"/>
      <c r="C461" s="297"/>
      <c r="D461" s="297"/>
      <c r="E461" s="297"/>
      <c r="F461" s="297"/>
      <c r="G461" s="297"/>
      <c r="H461" s="297"/>
      <c r="I461" s="297"/>
      <c r="J461" s="297"/>
      <c r="K461" s="297"/>
      <c r="L461" s="297"/>
      <c r="M461" s="297"/>
      <c r="N461" s="297"/>
      <c r="O461" s="297"/>
      <c r="P461" s="297"/>
      <c r="Q461" s="297"/>
      <c r="R461" s="297"/>
      <c r="S461" s="297"/>
      <c r="T461" s="297"/>
      <c r="U461" s="297"/>
      <c r="V461" s="297"/>
      <c r="W461" s="297"/>
      <c r="X461" s="297"/>
      <c r="Y461" s="297"/>
      <c r="Z461" s="297"/>
    </row>
    <row r="462" spans="1:26" ht="15.75" customHeight="1">
      <c r="A462" s="297"/>
      <c r="B462" s="297"/>
      <c r="C462" s="297"/>
      <c r="D462" s="297"/>
      <c r="E462" s="297"/>
      <c r="F462" s="297"/>
      <c r="G462" s="297"/>
      <c r="H462" s="297"/>
      <c r="I462" s="297"/>
      <c r="J462" s="297"/>
      <c r="K462" s="297"/>
      <c r="L462" s="297"/>
      <c r="M462" s="297"/>
      <c r="N462" s="297"/>
      <c r="O462" s="297"/>
      <c r="P462" s="297"/>
      <c r="Q462" s="297"/>
      <c r="R462" s="297"/>
      <c r="S462" s="297"/>
      <c r="T462" s="297"/>
      <c r="U462" s="297"/>
      <c r="V462" s="297"/>
      <c r="W462" s="297"/>
      <c r="X462" s="297"/>
      <c r="Y462" s="297"/>
      <c r="Z462" s="297"/>
    </row>
    <row r="463" spans="1:26" ht="15.75" customHeight="1">
      <c r="A463" s="297"/>
      <c r="B463" s="297"/>
      <c r="C463" s="297"/>
      <c r="D463" s="297"/>
      <c r="E463" s="297"/>
      <c r="F463" s="297"/>
      <c r="G463" s="297"/>
      <c r="H463" s="297"/>
      <c r="I463" s="297"/>
      <c r="J463" s="297"/>
      <c r="K463" s="297"/>
      <c r="L463" s="297"/>
      <c r="M463" s="297"/>
      <c r="N463" s="297"/>
      <c r="O463" s="297"/>
      <c r="P463" s="297"/>
      <c r="Q463" s="297"/>
      <c r="R463" s="297"/>
      <c r="S463" s="297"/>
      <c r="T463" s="297"/>
      <c r="U463" s="297"/>
      <c r="V463" s="297"/>
      <c r="W463" s="297"/>
      <c r="X463" s="297"/>
      <c r="Y463" s="297"/>
      <c r="Z463" s="297"/>
    </row>
    <row r="464" spans="1:26" ht="15.75" customHeight="1">
      <c r="A464" s="297"/>
      <c r="B464" s="297"/>
      <c r="C464" s="297"/>
      <c r="D464" s="297"/>
      <c r="E464" s="297"/>
      <c r="F464" s="297"/>
      <c r="G464" s="297"/>
      <c r="H464" s="297"/>
      <c r="I464" s="297"/>
      <c r="J464" s="297"/>
      <c r="K464" s="297"/>
      <c r="L464" s="297"/>
      <c r="M464" s="297"/>
      <c r="N464" s="297"/>
      <c r="O464" s="297"/>
      <c r="P464" s="297"/>
      <c r="Q464" s="297"/>
      <c r="R464" s="297"/>
      <c r="S464" s="297"/>
      <c r="T464" s="297"/>
      <c r="U464" s="297"/>
      <c r="V464" s="297"/>
      <c r="W464" s="297"/>
      <c r="X464" s="297"/>
      <c r="Y464" s="297"/>
      <c r="Z464" s="297"/>
    </row>
    <row r="465" spans="1:26" ht="15.75" customHeight="1">
      <c r="A465" s="297"/>
      <c r="B465" s="297"/>
      <c r="C465" s="297"/>
      <c r="D465" s="297"/>
      <c r="E465" s="297"/>
      <c r="F465" s="297"/>
      <c r="G465" s="297"/>
      <c r="H465" s="297"/>
      <c r="I465" s="297"/>
      <c r="J465" s="297"/>
      <c r="K465" s="297"/>
      <c r="L465" s="297"/>
      <c r="M465" s="297"/>
      <c r="N465" s="297"/>
      <c r="O465" s="297"/>
      <c r="P465" s="297"/>
      <c r="Q465" s="297"/>
      <c r="R465" s="297"/>
      <c r="S465" s="297"/>
      <c r="T465" s="297"/>
      <c r="U465" s="297"/>
      <c r="V465" s="297"/>
      <c r="W465" s="297"/>
      <c r="X465" s="297"/>
      <c r="Y465" s="297"/>
      <c r="Z465" s="297"/>
    </row>
    <row r="466" spans="1:26" ht="15.75" customHeight="1">
      <c r="A466" s="297"/>
      <c r="B466" s="297"/>
      <c r="C466" s="297"/>
      <c r="D466" s="297"/>
      <c r="E466" s="297"/>
      <c r="F466" s="297"/>
      <c r="G466" s="297"/>
      <c r="H466" s="297"/>
      <c r="I466" s="297"/>
      <c r="J466" s="297"/>
      <c r="K466" s="297"/>
      <c r="L466" s="297"/>
      <c r="M466" s="297"/>
      <c r="N466" s="297"/>
      <c r="O466" s="297"/>
      <c r="P466" s="297"/>
      <c r="Q466" s="297"/>
      <c r="R466" s="297"/>
      <c r="S466" s="297"/>
      <c r="T466" s="297"/>
      <c r="U466" s="297"/>
      <c r="V466" s="297"/>
      <c r="W466" s="297"/>
      <c r="X466" s="297"/>
      <c r="Y466" s="297"/>
      <c r="Z466" s="297"/>
    </row>
    <row r="467" spans="1:26" ht="15.75" customHeight="1">
      <c r="A467" s="297"/>
      <c r="B467" s="297"/>
      <c r="C467" s="297"/>
      <c r="D467" s="297"/>
      <c r="E467" s="297"/>
      <c r="F467" s="297"/>
      <c r="G467" s="297"/>
      <c r="H467" s="297"/>
      <c r="I467" s="297"/>
      <c r="J467" s="297"/>
      <c r="K467" s="297"/>
      <c r="L467" s="297"/>
      <c r="M467" s="297"/>
      <c r="N467" s="297"/>
      <c r="O467" s="297"/>
      <c r="P467" s="297"/>
      <c r="Q467" s="297"/>
      <c r="R467" s="297"/>
      <c r="S467" s="297"/>
      <c r="T467" s="297"/>
      <c r="U467" s="297"/>
      <c r="V467" s="297"/>
      <c r="W467" s="297"/>
      <c r="X467" s="297"/>
      <c r="Y467" s="297"/>
      <c r="Z467" s="297"/>
    </row>
    <row r="468" spans="1:26" ht="15.75" customHeight="1">
      <c r="A468" s="297"/>
      <c r="B468" s="297"/>
      <c r="C468" s="297"/>
      <c r="D468" s="297"/>
      <c r="E468" s="297"/>
      <c r="F468" s="297"/>
      <c r="G468" s="297"/>
      <c r="H468" s="297"/>
      <c r="I468" s="297"/>
      <c r="J468" s="297"/>
      <c r="K468" s="297"/>
      <c r="L468" s="297"/>
      <c r="M468" s="297"/>
      <c r="N468" s="297"/>
      <c r="O468" s="297"/>
      <c r="P468" s="297"/>
      <c r="Q468" s="297"/>
      <c r="R468" s="297"/>
      <c r="S468" s="297"/>
      <c r="T468" s="297"/>
      <c r="U468" s="297"/>
      <c r="V468" s="297"/>
      <c r="W468" s="297"/>
      <c r="X468" s="297"/>
      <c r="Y468" s="297"/>
      <c r="Z468" s="297"/>
    </row>
    <row r="469" spans="1:26" ht="15.75" customHeight="1">
      <c r="A469" s="297"/>
      <c r="B469" s="297"/>
      <c r="C469" s="297"/>
      <c r="D469" s="297"/>
      <c r="E469" s="297"/>
      <c r="F469" s="297"/>
      <c r="G469" s="297"/>
      <c r="H469" s="297"/>
      <c r="I469" s="297"/>
      <c r="J469" s="297"/>
      <c r="K469" s="297"/>
      <c r="L469" s="297"/>
      <c r="M469" s="297"/>
      <c r="N469" s="297"/>
      <c r="O469" s="297"/>
      <c r="P469" s="297"/>
      <c r="Q469" s="297"/>
      <c r="R469" s="297"/>
      <c r="S469" s="297"/>
      <c r="T469" s="297"/>
      <c r="U469" s="297"/>
      <c r="V469" s="297"/>
      <c r="W469" s="297"/>
      <c r="X469" s="297"/>
      <c r="Y469" s="297"/>
      <c r="Z469" s="297"/>
    </row>
    <row r="470" spans="1:26" ht="15.75" customHeight="1">
      <c r="A470" s="297"/>
      <c r="B470" s="297"/>
      <c r="C470" s="297"/>
      <c r="D470" s="297"/>
      <c r="E470" s="297"/>
      <c r="F470" s="297"/>
      <c r="G470" s="297"/>
      <c r="H470" s="297"/>
      <c r="I470" s="297"/>
      <c r="J470" s="297"/>
      <c r="K470" s="297"/>
      <c r="L470" s="297"/>
      <c r="M470" s="297"/>
      <c r="N470" s="297"/>
      <c r="O470" s="297"/>
      <c r="P470" s="297"/>
      <c r="Q470" s="297"/>
      <c r="R470" s="297"/>
      <c r="S470" s="297"/>
      <c r="T470" s="297"/>
      <c r="U470" s="297"/>
      <c r="V470" s="297"/>
      <c r="W470" s="297"/>
      <c r="X470" s="297"/>
      <c r="Y470" s="297"/>
      <c r="Z470" s="297"/>
    </row>
    <row r="471" spans="1:26" ht="15.75" customHeight="1">
      <c r="A471" s="297"/>
      <c r="B471" s="297"/>
      <c r="C471" s="297"/>
      <c r="D471" s="297"/>
      <c r="E471" s="297"/>
      <c r="F471" s="297"/>
      <c r="G471" s="297"/>
      <c r="H471" s="297"/>
      <c r="I471" s="297"/>
      <c r="J471" s="297"/>
      <c r="K471" s="297"/>
      <c r="L471" s="297"/>
      <c r="M471" s="297"/>
      <c r="N471" s="297"/>
      <c r="O471" s="297"/>
      <c r="P471" s="297"/>
      <c r="Q471" s="297"/>
      <c r="R471" s="297"/>
      <c r="S471" s="297"/>
      <c r="T471" s="297"/>
      <c r="U471" s="297"/>
      <c r="V471" s="297"/>
      <c r="W471" s="297"/>
      <c r="X471" s="297"/>
      <c r="Y471" s="297"/>
      <c r="Z471" s="297"/>
    </row>
    <row r="472" spans="1:26" ht="15.75" customHeight="1">
      <c r="A472" s="297"/>
      <c r="B472" s="297"/>
      <c r="C472" s="297"/>
      <c r="D472" s="297"/>
      <c r="E472" s="297"/>
      <c r="F472" s="297"/>
      <c r="G472" s="297"/>
      <c r="H472" s="297"/>
      <c r="I472" s="297"/>
      <c r="J472" s="297"/>
      <c r="K472" s="297"/>
      <c r="L472" s="297"/>
      <c r="M472" s="297"/>
      <c r="N472" s="297"/>
      <c r="O472" s="297"/>
      <c r="P472" s="297"/>
      <c r="Q472" s="297"/>
      <c r="R472" s="297"/>
      <c r="S472" s="297"/>
      <c r="T472" s="297"/>
      <c r="U472" s="297"/>
      <c r="V472" s="297"/>
      <c r="W472" s="297"/>
      <c r="X472" s="297"/>
      <c r="Y472" s="297"/>
      <c r="Z472" s="297"/>
    </row>
    <row r="473" spans="1:26" ht="15.75" customHeight="1">
      <c r="A473" s="297"/>
      <c r="B473" s="297"/>
      <c r="C473" s="297"/>
      <c r="D473" s="297"/>
      <c r="E473" s="297"/>
      <c r="F473" s="297"/>
      <c r="G473" s="297"/>
      <c r="H473" s="297"/>
      <c r="I473" s="297"/>
      <c r="J473" s="297"/>
      <c r="K473" s="297"/>
      <c r="L473" s="297"/>
      <c r="M473" s="297"/>
      <c r="N473" s="297"/>
      <c r="O473" s="297"/>
      <c r="P473" s="297"/>
      <c r="Q473" s="297"/>
      <c r="R473" s="297"/>
      <c r="S473" s="297"/>
      <c r="T473" s="297"/>
      <c r="U473" s="297"/>
      <c r="V473" s="297"/>
      <c r="W473" s="297"/>
      <c r="X473" s="297"/>
      <c r="Y473" s="297"/>
      <c r="Z473" s="297"/>
    </row>
    <row r="474" spans="1:26" ht="15.75" customHeight="1">
      <c r="A474" s="297"/>
      <c r="B474" s="297"/>
      <c r="C474" s="297"/>
      <c r="D474" s="297"/>
      <c r="E474" s="297"/>
      <c r="F474" s="297"/>
      <c r="G474" s="297"/>
      <c r="H474" s="297"/>
      <c r="I474" s="297"/>
      <c r="J474" s="297"/>
      <c r="K474" s="297"/>
      <c r="L474" s="297"/>
      <c r="M474" s="297"/>
      <c r="N474" s="297"/>
      <c r="O474" s="297"/>
      <c r="P474" s="297"/>
      <c r="Q474" s="297"/>
      <c r="R474" s="297"/>
      <c r="S474" s="297"/>
      <c r="T474" s="297"/>
      <c r="U474" s="297"/>
      <c r="V474" s="297"/>
      <c r="W474" s="297"/>
      <c r="X474" s="297"/>
      <c r="Y474" s="297"/>
      <c r="Z474" s="297"/>
    </row>
    <row r="475" spans="1:26" ht="15.75" customHeight="1">
      <c r="A475" s="297"/>
      <c r="B475" s="297"/>
      <c r="C475" s="297"/>
      <c r="D475" s="297"/>
      <c r="E475" s="297"/>
      <c r="F475" s="297"/>
      <c r="G475" s="297"/>
      <c r="H475" s="297"/>
      <c r="I475" s="297"/>
      <c r="J475" s="297"/>
      <c r="K475" s="297"/>
      <c r="L475" s="297"/>
      <c r="M475" s="297"/>
      <c r="N475" s="297"/>
      <c r="O475" s="297"/>
      <c r="P475" s="297"/>
      <c r="Q475" s="297"/>
      <c r="R475" s="297"/>
      <c r="S475" s="297"/>
      <c r="T475" s="297"/>
      <c r="U475" s="297"/>
      <c r="V475" s="297"/>
      <c r="W475" s="297"/>
      <c r="X475" s="297"/>
      <c r="Y475" s="297"/>
      <c r="Z475" s="297"/>
    </row>
    <row r="476" spans="1:26" ht="15.75" customHeight="1">
      <c r="A476" s="297"/>
      <c r="B476" s="297"/>
      <c r="C476" s="297"/>
      <c r="D476" s="297"/>
      <c r="E476" s="297"/>
      <c r="F476" s="297"/>
      <c r="G476" s="297"/>
      <c r="H476" s="297"/>
      <c r="I476" s="297"/>
      <c r="J476" s="297"/>
      <c r="K476" s="297"/>
      <c r="L476" s="297"/>
      <c r="M476" s="297"/>
      <c r="N476" s="297"/>
      <c r="O476" s="297"/>
      <c r="P476" s="297"/>
      <c r="Q476" s="297"/>
      <c r="R476" s="297"/>
      <c r="S476" s="297"/>
      <c r="T476" s="297"/>
      <c r="U476" s="297"/>
      <c r="V476" s="297"/>
      <c r="W476" s="297"/>
      <c r="X476" s="297"/>
      <c r="Y476" s="297"/>
      <c r="Z476" s="297"/>
    </row>
    <row r="477" spans="1:26" ht="15.75" customHeight="1">
      <c r="A477" s="297"/>
      <c r="B477" s="297"/>
      <c r="C477" s="297"/>
      <c r="D477" s="297"/>
      <c r="E477" s="297"/>
      <c r="F477" s="297"/>
      <c r="G477" s="297"/>
      <c r="H477" s="297"/>
      <c r="I477" s="297"/>
      <c r="J477" s="297"/>
      <c r="K477" s="297"/>
      <c r="L477" s="297"/>
      <c r="M477" s="297"/>
      <c r="N477" s="297"/>
      <c r="O477" s="297"/>
      <c r="P477" s="297"/>
      <c r="Q477" s="297"/>
      <c r="R477" s="297"/>
      <c r="S477" s="297"/>
      <c r="T477" s="297"/>
      <c r="U477" s="297"/>
      <c r="V477" s="297"/>
      <c r="W477" s="297"/>
      <c r="X477" s="297"/>
      <c r="Y477" s="297"/>
      <c r="Z477" s="297"/>
    </row>
    <row r="478" spans="1:26" ht="15.75" customHeight="1">
      <c r="A478" s="297"/>
      <c r="B478" s="297"/>
      <c r="C478" s="297"/>
      <c r="D478" s="297"/>
      <c r="E478" s="297"/>
      <c r="F478" s="297"/>
      <c r="G478" s="297"/>
      <c r="H478" s="297"/>
      <c r="I478" s="297"/>
      <c r="J478" s="297"/>
      <c r="K478" s="297"/>
      <c r="L478" s="297"/>
      <c r="M478" s="297"/>
      <c r="N478" s="297"/>
      <c r="O478" s="297"/>
      <c r="P478" s="297"/>
      <c r="Q478" s="297"/>
      <c r="R478" s="297"/>
      <c r="S478" s="297"/>
      <c r="T478" s="297"/>
      <c r="U478" s="297"/>
      <c r="V478" s="297"/>
      <c r="W478" s="297"/>
      <c r="X478" s="297"/>
      <c r="Y478" s="297"/>
      <c r="Z478" s="297"/>
    </row>
    <row r="479" spans="1:26" ht="15.75" customHeight="1">
      <c r="A479" s="297"/>
      <c r="B479" s="297"/>
      <c r="C479" s="297"/>
      <c r="D479" s="297"/>
      <c r="E479" s="297"/>
      <c r="F479" s="297"/>
      <c r="G479" s="297"/>
      <c r="H479" s="297"/>
      <c r="I479" s="297"/>
      <c r="J479" s="297"/>
      <c r="K479" s="297"/>
      <c r="L479" s="297"/>
      <c r="M479" s="297"/>
      <c r="N479" s="297"/>
      <c r="O479" s="297"/>
      <c r="P479" s="297"/>
      <c r="Q479" s="297"/>
      <c r="R479" s="297"/>
      <c r="S479" s="297"/>
      <c r="T479" s="297"/>
      <c r="U479" s="297"/>
      <c r="V479" s="297"/>
      <c r="W479" s="297"/>
      <c r="X479" s="297"/>
      <c r="Y479" s="297"/>
      <c r="Z479" s="297"/>
    </row>
    <row r="480" spans="1:26" ht="15.75" customHeight="1">
      <c r="A480" s="297"/>
      <c r="B480" s="297"/>
      <c r="C480" s="297"/>
      <c r="D480" s="297"/>
      <c r="E480" s="297"/>
      <c r="F480" s="297"/>
      <c r="G480" s="297"/>
      <c r="H480" s="297"/>
      <c r="I480" s="297"/>
      <c r="J480" s="297"/>
      <c r="K480" s="297"/>
      <c r="L480" s="297"/>
      <c r="M480" s="297"/>
      <c r="N480" s="297"/>
      <c r="O480" s="297"/>
      <c r="P480" s="297"/>
      <c r="Q480" s="297"/>
      <c r="R480" s="297"/>
      <c r="S480" s="297"/>
      <c r="T480" s="297"/>
      <c r="U480" s="297"/>
      <c r="V480" s="297"/>
      <c r="W480" s="297"/>
      <c r="X480" s="297"/>
      <c r="Y480" s="297"/>
      <c r="Z480" s="297"/>
    </row>
    <row r="481" spans="1:26" ht="15.75" customHeight="1">
      <c r="A481" s="297"/>
      <c r="B481" s="297"/>
      <c r="C481" s="297"/>
      <c r="D481" s="297"/>
      <c r="E481" s="297"/>
      <c r="F481" s="297"/>
      <c r="G481" s="297"/>
      <c r="H481" s="297"/>
      <c r="I481" s="297"/>
      <c r="J481" s="297"/>
      <c r="K481" s="297"/>
      <c r="L481" s="297"/>
      <c r="M481" s="297"/>
      <c r="N481" s="297"/>
      <c r="O481" s="297"/>
      <c r="P481" s="297"/>
      <c r="Q481" s="297"/>
      <c r="R481" s="297"/>
      <c r="S481" s="297"/>
      <c r="T481" s="297"/>
      <c r="U481" s="297"/>
      <c r="V481" s="297"/>
      <c r="W481" s="297"/>
      <c r="X481" s="297"/>
      <c r="Y481" s="297"/>
      <c r="Z481" s="297"/>
    </row>
    <row r="482" spans="1:26" ht="15.75" customHeight="1">
      <c r="A482" s="297"/>
      <c r="B482" s="297"/>
      <c r="C482" s="297"/>
      <c r="D482" s="297"/>
      <c r="E482" s="297"/>
      <c r="F482" s="297"/>
      <c r="G482" s="297"/>
      <c r="H482" s="297"/>
      <c r="I482" s="297"/>
      <c r="J482" s="297"/>
      <c r="K482" s="297"/>
      <c r="L482" s="297"/>
      <c r="M482" s="297"/>
      <c r="N482" s="297"/>
      <c r="O482" s="297"/>
      <c r="P482" s="297"/>
      <c r="Q482" s="297"/>
      <c r="R482" s="297"/>
      <c r="S482" s="297"/>
      <c r="T482" s="297"/>
      <c r="U482" s="297"/>
      <c r="V482" s="297"/>
      <c r="W482" s="297"/>
      <c r="X482" s="297"/>
      <c r="Y482" s="297"/>
      <c r="Z482" s="297"/>
    </row>
    <row r="483" spans="1:26" ht="15.75" customHeight="1">
      <c r="A483" s="297"/>
      <c r="B483" s="297"/>
      <c r="C483" s="297"/>
      <c r="D483" s="297"/>
      <c r="E483" s="297"/>
      <c r="F483" s="297"/>
      <c r="G483" s="297"/>
      <c r="H483" s="297"/>
      <c r="I483" s="297"/>
      <c r="J483" s="297"/>
      <c r="K483" s="297"/>
      <c r="L483" s="297"/>
      <c r="M483" s="297"/>
      <c r="N483" s="297"/>
      <c r="O483" s="297"/>
      <c r="P483" s="297"/>
      <c r="Q483" s="297"/>
      <c r="R483" s="297"/>
      <c r="S483" s="297"/>
      <c r="T483" s="297"/>
      <c r="U483" s="297"/>
      <c r="V483" s="297"/>
      <c r="W483" s="297"/>
      <c r="X483" s="297"/>
      <c r="Y483" s="297"/>
      <c r="Z483" s="297"/>
    </row>
    <row r="484" spans="1:26" ht="15.75" customHeight="1">
      <c r="A484" s="297"/>
      <c r="B484" s="297"/>
      <c r="C484" s="297"/>
      <c r="D484" s="297"/>
      <c r="E484" s="297"/>
      <c r="F484" s="297"/>
      <c r="G484" s="297"/>
      <c r="H484" s="297"/>
      <c r="I484" s="297"/>
      <c r="J484" s="297"/>
      <c r="K484" s="297"/>
      <c r="L484" s="297"/>
      <c r="M484" s="297"/>
      <c r="N484" s="297"/>
      <c r="O484" s="297"/>
      <c r="P484" s="297"/>
      <c r="Q484" s="297"/>
      <c r="R484" s="297"/>
      <c r="S484" s="297"/>
      <c r="T484" s="297"/>
      <c r="U484" s="297"/>
      <c r="V484" s="297"/>
      <c r="W484" s="297"/>
      <c r="X484" s="297"/>
      <c r="Y484" s="297"/>
      <c r="Z484" s="297"/>
    </row>
    <row r="485" spans="1:26" ht="15.75" customHeight="1">
      <c r="A485" s="297"/>
      <c r="B485" s="297"/>
      <c r="C485" s="297"/>
      <c r="D485" s="297"/>
      <c r="E485" s="297"/>
      <c r="F485" s="297"/>
      <c r="G485" s="297"/>
      <c r="H485" s="297"/>
      <c r="I485" s="297"/>
      <c r="J485" s="297"/>
      <c r="K485" s="297"/>
      <c r="L485" s="297"/>
      <c r="M485" s="297"/>
      <c r="N485" s="297"/>
      <c r="O485" s="297"/>
      <c r="P485" s="297"/>
      <c r="Q485" s="297"/>
      <c r="R485" s="297"/>
      <c r="S485" s="297"/>
      <c r="T485" s="297"/>
      <c r="U485" s="297"/>
      <c r="V485" s="297"/>
      <c r="W485" s="297"/>
      <c r="X485" s="297"/>
      <c r="Y485" s="297"/>
      <c r="Z485" s="297"/>
    </row>
    <row r="486" spans="1:26" ht="15.75" customHeight="1">
      <c r="A486" s="297"/>
      <c r="B486" s="297"/>
      <c r="C486" s="297"/>
      <c r="D486" s="297"/>
      <c r="E486" s="297"/>
      <c r="F486" s="297"/>
      <c r="G486" s="297"/>
      <c r="H486" s="297"/>
      <c r="I486" s="297"/>
      <c r="J486" s="297"/>
      <c r="K486" s="297"/>
      <c r="L486" s="297"/>
      <c r="M486" s="297"/>
      <c r="N486" s="297"/>
      <c r="O486" s="297"/>
      <c r="P486" s="297"/>
      <c r="Q486" s="297"/>
      <c r="R486" s="297"/>
      <c r="S486" s="297"/>
      <c r="T486" s="297"/>
      <c r="U486" s="297"/>
      <c r="V486" s="297"/>
      <c r="W486" s="297"/>
      <c r="X486" s="297"/>
      <c r="Y486" s="297"/>
      <c r="Z486" s="297"/>
    </row>
    <row r="487" spans="1:26" ht="15.75" customHeight="1">
      <c r="A487" s="297"/>
      <c r="B487" s="297"/>
      <c r="C487" s="297"/>
      <c r="D487" s="297"/>
      <c r="E487" s="297"/>
      <c r="F487" s="297"/>
      <c r="G487" s="297"/>
      <c r="H487" s="297"/>
      <c r="I487" s="297"/>
      <c r="J487" s="297"/>
      <c r="K487" s="297"/>
      <c r="L487" s="297"/>
      <c r="M487" s="297"/>
      <c r="N487" s="297"/>
      <c r="O487" s="297"/>
      <c r="P487" s="297"/>
      <c r="Q487" s="297"/>
      <c r="R487" s="297"/>
      <c r="S487" s="297"/>
      <c r="T487" s="297"/>
      <c r="U487" s="297"/>
      <c r="V487" s="297"/>
      <c r="W487" s="297"/>
      <c r="X487" s="297"/>
      <c r="Y487" s="297"/>
      <c r="Z487" s="297"/>
    </row>
    <row r="488" spans="1:26" ht="15.75" customHeight="1">
      <c r="A488" s="297"/>
      <c r="B488" s="297"/>
      <c r="C488" s="297"/>
      <c r="D488" s="297"/>
      <c r="E488" s="297"/>
      <c r="F488" s="297"/>
      <c r="G488" s="297"/>
      <c r="H488" s="297"/>
      <c r="I488" s="297"/>
      <c r="J488" s="297"/>
      <c r="K488" s="297"/>
      <c r="L488" s="297"/>
      <c r="M488" s="297"/>
      <c r="N488" s="297"/>
      <c r="O488" s="297"/>
      <c r="P488" s="297"/>
      <c r="Q488" s="297"/>
      <c r="R488" s="297"/>
      <c r="S488" s="297"/>
      <c r="T488" s="297"/>
      <c r="U488" s="297"/>
      <c r="V488" s="297"/>
      <c r="W488" s="297"/>
      <c r="X488" s="297"/>
      <c r="Y488" s="297"/>
      <c r="Z488" s="297"/>
    </row>
    <row r="489" spans="1:26" ht="15.75" customHeight="1">
      <c r="A489" s="297"/>
      <c r="B489" s="297"/>
      <c r="C489" s="297"/>
      <c r="D489" s="297"/>
      <c r="E489" s="297"/>
      <c r="F489" s="297"/>
      <c r="G489" s="297"/>
      <c r="H489" s="297"/>
      <c r="I489" s="297"/>
      <c r="J489" s="297"/>
      <c r="K489" s="297"/>
      <c r="L489" s="297"/>
      <c r="M489" s="297"/>
      <c r="N489" s="297"/>
      <c r="O489" s="297"/>
      <c r="P489" s="297"/>
      <c r="Q489" s="297"/>
      <c r="R489" s="297"/>
      <c r="S489" s="297"/>
      <c r="T489" s="297"/>
      <c r="U489" s="297"/>
      <c r="V489" s="297"/>
      <c r="W489" s="297"/>
      <c r="X489" s="297"/>
      <c r="Y489" s="297"/>
      <c r="Z489" s="297"/>
    </row>
    <row r="490" spans="1:26" ht="15.75" customHeight="1">
      <c r="A490" s="297"/>
      <c r="B490" s="297"/>
      <c r="C490" s="297"/>
      <c r="D490" s="297"/>
      <c r="E490" s="297"/>
      <c r="F490" s="297"/>
      <c r="G490" s="297"/>
      <c r="H490" s="297"/>
      <c r="I490" s="297"/>
      <c r="J490" s="297"/>
      <c r="K490" s="297"/>
      <c r="L490" s="297"/>
      <c r="M490" s="297"/>
      <c r="N490" s="297"/>
      <c r="O490" s="297"/>
      <c r="P490" s="297"/>
      <c r="Q490" s="297"/>
      <c r="R490" s="297"/>
      <c r="S490" s="297"/>
      <c r="T490" s="297"/>
      <c r="U490" s="297"/>
      <c r="V490" s="297"/>
      <c r="W490" s="297"/>
      <c r="X490" s="297"/>
      <c r="Y490" s="297"/>
      <c r="Z490" s="297"/>
    </row>
    <row r="491" spans="1:26" ht="15.75" customHeight="1">
      <c r="A491" s="297"/>
      <c r="B491" s="297"/>
      <c r="C491" s="297"/>
      <c r="D491" s="297"/>
      <c r="E491" s="297"/>
      <c r="F491" s="297"/>
      <c r="G491" s="297"/>
      <c r="H491" s="297"/>
      <c r="I491" s="297"/>
      <c r="J491" s="297"/>
      <c r="K491" s="297"/>
      <c r="L491" s="297"/>
      <c r="M491" s="297"/>
      <c r="N491" s="297"/>
      <c r="O491" s="297"/>
      <c r="P491" s="297"/>
      <c r="Q491" s="297"/>
      <c r="R491" s="297"/>
      <c r="S491" s="297"/>
      <c r="T491" s="297"/>
      <c r="U491" s="297"/>
      <c r="V491" s="297"/>
      <c r="W491" s="297"/>
      <c r="X491" s="297"/>
      <c r="Y491" s="297"/>
      <c r="Z491" s="297"/>
    </row>
    <row r="492" spans="1:26" ht="15.75" customHeight="1">
      <c r="A492" s="297"/>
      <c r="B492" s="297"/>
      <c r="C492" s="297"/>
      <c r="D492" s="297"/>
      <c r="E492" s="297"/>
      <c r="F492" s="297"/>
      <c r="G492" s="297"/>
      <c r="H492" s="297"/>
      <c r="I492" s="297"/>
      <c r="J492" s="297"/>
      <c r="K492" s="297"/>
      <c r="L492" s="297"/>
      <c r="M492" s="297"/>
      <c r="N492" s="297"/>
      <c r="O492" s="297"/>
      <c r="P492" s="297"/>
      <c r="Q492" s="297"/>
      <c r="R492" s="297"/>
      <c r="S492" s="297"/>
      <c r="T492" s="297"/>
      <c r="U492" s="297"/>
      <c r="V492" s="297"/>
      <c r="W492" s="297"/>
      <c r="X492" s="297"/>
      <c r="Y492" s="297"/>
      <c r="Z492" s="297"/>
    </row>
    <row r="493" spans="1:26" ht="15.75" customHeight="1">
      <c r="A493" s="297"/>
      <c r="B493" s="297"/>
      <c r="C493" s="297"/>
      <c r="D493" s="297"/>
      <c r="E493" s="297"/>
      <c r="F493" s="297"/>
      <c r="G493" s="297"/>
      <c r="H493" s="297"/>
      <c r="I493" s="297"/>
      <c r="J493" s="297"/>
      <c r="K493" s="297"/>
      <c r="L493" s="297"/>
      <c r="M493" s="297"/>
      <c r="N493" s="297"/>
      <c r="O493" s="297"/>
      <c r="P493" s="297"/>
      <c r="Q493" s="297"/>
      <c r="R493" s="297"/>
      <c r="S493" s="297"/>
      <c r="T493" s="297"/>
      <c r="U493" s="297"/>
      <c r="V493" s="297"/>
      <c r="W493" s="297"/>
      <c r="X493" s="297"/>
      <c r="Y493" s="297"/>
      <c r="Z493" s="297"/>
    </row>
    <row r="494" spans="1:26" ht="15.75" customHeight="1">
      <c r="A494" s="297"/>
      <c r="B494" s="297"/>
      <c r="C494" s="297"/>
      <c r="D494" s="297"/>
      <c r="E494" s="297"/>
      <c r="F494" s="297"/>
      <c r="G494" s="297"/>
      <c r="H494" s="297"/>
      <c r="I494" s="297"/>
      <c r="J494" s="297"/>
      <c r="K494" s="297"/>
      <c r="L494" s="297"/>
      <c r="M494" s="297"/>
      <c r="N494" s="297"/>
      <c r="O494" s="297"/>
      <c r="P494" s="297"/>
      <c r="Q494" s="297"/>
      <c r="R494" s="297"/>
      <c r="S494" s="297"/>
      <c r="T494" s="297"/>
      <c r="U494" s="297"/>
      <c r="V494" s="297"/>
      <c r="W494" s="297"/>
      <c r="X494" s="297"/>
      <c r="Y494" s="297"/>
      <c r="Z494" s="297"/>
    </row>
    <row r="495" spans="1:26" ht="15.75" customHeight="1">
      <c r="A495" s="297"/>
      <c r="B495" s="297"/>
      <c r="C495" s="297"/>
      <c r="D495" s="297"/>
      <c r="E495" s="297"/>
      <c r="F495" s="297"/>
      <c r="G495" s="297"/>
      <c r="H495" s="297"/>
      <c r="I495" s="297"/>
      <c r="J495" s="297"/>
      <c r="K495" s="297"/>
      <c r="L495" s="297"/>
      <c r="M495" s="297"/>
      <c r="N495" s="297"/>
      <c r="O495" s="297"/>
      <c r="P495" s="297"/>
      <c r="Q495" s="297"/>
      <c r="R495" s="297"/>
      <c r="S495" s="297"/>
      <c r="T495" s="297"/>
      <c r="U495" s="297"/>
      <c r="V495" s="297"/>
      <c r="W495" s="297"/>
      <c r="X495" s="297"/>
      <c r="Y495" s="297"/>
      <c r="Z495" s="297"/>
    </row>
    <row r="496" spans="1:26" ht="15.75" customHeight="1">
      <c r="A496" s="297"/>
      <c r="B496" s="297"/>
      <c r="C496" s="297"/>
      <c r="D496" s="297"/>
      <c r="E496" s="297"/>
      <c r="F496" s="297"/>
      <c r="G496" s="297"/>
      <c r="H496" s="297"/>
      <c r="I496" s="297"/>
      <c r="J496" s="297"/>
      <c r="K496" s="297"/>
      <c r="L496" s="297"/>
      <c r="M496" s="297"/>
      <c r="N496" s="297"/>
      <c r="O496" s="297"/>
      <c r="P496" s="297"/>
      <c r="Q496" s="297"/>
      <c r="R496" s="297"/>
      <c r="S496" s="297"/>
      <c r="T496" s="297"/>
      <c r="U496" s="297"/>
      <c r="V496" s="297"/>
      <c r="W496" s="297"/>
      <c r="X496" s="297"/>
      <c r="Y496" s="297"/>
      <c r="Z496" s="297"/>
    </row>
    <row r="497" spans="1:26" ht="15.75" customHeight="1">
      <c r="A497" s="297"/>
      <c r="B497" s="297"/>
      <c r="C497" s="297"/>
      <c r="D497" s="297"/>
      <c r="E497" s="297"/>
      <c r="F497" s="297"/>
      <c r="G497" s="297"/>
      <c r="H497" s="297"/>
      <c r="I497" s="297"/>
      <c r="J497" s="297"/>
      <c r="K497" s="297"/>
      <c r="L497" s="297"/>
      <c r="M497" s="297"/>
      <c r="N497" s="297"/>
      <c r="O497" s="297"/>
      <c r="P497" s="297"/>
      <c r="Q497" s="297"/>
      <c r="R497" s="297"/>
      <c r="S497" s="297"/>
      <c r="T497" s="297"/>
      <c r="U497" s="297"/>
      <c r="V497" s="297"/>
      <c r="W497" s="297"/>
      <c r="X497" s="297"/>
      <c r="Y497" s="297"/>
      <c r="Z497" s="297"/>
    </row>
    <row r="498" spans="1:26" ht="15.75" customHeight="1">
      <c r="A498" s="297"/>
      <c r="B498" s="297"/>
      <c r="C498" s="297"/>
      <c r="D498" s="297"/>
      <c r="E498" s="297"/>
      <c r="F498" s="297"/>
      <c r="G498" s="297"/>
      <c r="H498" s="297"/>
      <c r="I498" s="297"/>
      <c r="J498" s="297"/>
      <c r="K498" s="297"/>
      <c r="L498" s="297"/>
      <c r="M498" s="297"/>
      <c r="N498" s="297"/>
      <c r="O498" s="297"/>
      <c r="P498" s="297"/>
      <c r="Q498" s="297"/>
      <c r="R498" s="297"/>
      <c r="S498" s="297"/>
      <c r="T498" s="297"/>
      <c r="U498" s="297"/>
      <c r="V498" s="297"/>
      <c r="W498" s="297"/>
      <c r="X498" s="297"/>
      <c r="Y498" s="297"/>
      <c r="Z498" s="297"/>
    </row>
    <row r="499" spans="1:26" ht="15.75" customHeight="1">
      <c r="A499" s="297"/>
      <c r="B499" s="297"/>
      <c r="C499" s="297"/>
      <c r="D499" s="297"/>
      <c r="E499" s="297"/>
      <c r="F499" s="297"/>
      <c r="G499" s="297"/>
      <c r="H499" s="297"/>
      <c r="I499" s="297"/>
      <c r="J499" s="297"/>
      <c r="K499" s="297"/>
      <c r="L499" s="297"/>
      <c r="M499" s="297"/>
      <c r="N499" s="297"/>
      <c r="O499" s="297"/>
      <c r="P499" s="297"/>
      <c r="Q499" s="297"/>
      <c r="R499" s="297"/>
      <c r="S499" s="297"/>
      <c r="T499" s="297"/>
      <c r="U499" s="297"/>
      <c r="V499" s="297"/>
      <c r="W499" s="297"/>
      <c r="X499" s="297"/>
      <c r="Y499" s="297"/>
      <c r="Z499" s="297"/>
    </row>
    <row r="500" spans="1:26" ht="15.75" customHeight="1">
      <c r="A500" s="297"/>
      <c r="B500" s="297"/>
      <c r="C500" s="297"/>
      <c r="D500" s="297"/>
      <c r="E500" s="297"/>
      <c r="F500" s="297"/>
      <c r="G500" s="297"/>
      <c r="H500" s="297"/>
      <c r="I500" s="297"/>
      <c r="J500" s="297"/>
      <c r="K500" s="297"/>
      <c r="L500" s="297"/>
      <c r="M500" s="297"/>
      <c r="N500" s="297"/>
      <c r="O500" s="297"/>
      <c r="P500" s="297"/>
      <c r="Q500" s="297"/>
      <c r="R500" s="297"/>
      <c r="S500" s="297"/>
      <c r="T500" s="297"/>
      <c r="U500" s="297"/>
      <c r="V500" s="297"/>
      <c r="W500" s="297"/>
      <c r="X500" s="297"/>
      <c r="Y500" s="297"/>
      <c r="Z500" s="297"/>
    </row>
    <row r="501" spans="1:26" ht="15.75" customHeight="1">
      <c r="A501" s="297"/>
      <c r="B501" s="297"/>
      <c r="C501" s="297"/>
      <c r="D501" s="297"/>
      <c r="E501" s="297"/>
      <c r="F501" s="297"/>
      <c r="G501" s="297"/>
      <c r="H501" s="297"/>
      <c r="I501" s="297"/>
      <c r="J501" s="297"/>
      <c r="K501" s="297"/>
      <c r="L501" s="297"/>
      <c r="M501" s="297"/>
      <c r="N501" s="297"/>
      <c r="O501" s="297"/>
      <c r="P501" s="297"/>
      <c r="Q501" s="297"/>
      <c r="R501" s="297"/>
      <c r="S501" s="297"/>
      <c r="T501" s="297"/>
      <c r="U501" s="297"/>
      <c r="V501" s="297"/>
      <c r="W501" s="297"/>
      <c r="X501" s="297"/>
      <c r="Y501" s="297"/>
      <c r="Z501" s="297"/>
    </row>
    <row r="502" spans="1:26" ht="15.75" customHeight="1">
      <c r="A502" s="297"/>
      <c r="B502" s="297"/>
      <c r="C502" s="297"/>
      <c r="D502" s="297"/>
      <c r="E502" s="297"/>
      <c r="F502" s="297"/>
      <c r="G502" s="297"/>
      <c r="H502" s="297"/>
      <c r="I502" s="297"/>
      <c r="J502" s="297"/>
      <c r="K502" s="297"/>
      <c r="L502" s="297"/>
      <c r="M502" s="297"/>
      <c r="N502" s="297"/>
      <c r="O502" s="297"/>
      <c r="P502" s="297"/>
      <c r="Q502" s="297"/>
      <c r="R502" s="297"/>
      <c r="S502" s="297"/>
      <c r="T502" s="297"/>
      <c r="U502" s="297"/>
      <c r="V502" s="297"/>
      <c r="W502" s="297"/>
      <c r="X502" s="297"/>
      <c r="Y502" s="297"/>
      <c r="Z502" s="297"/>
    </row>
    <row r="503" spans="1:26" ht="15.75" customHeight="1">
      <c r="A503" s="297"/>
      <c r="B503" s="297"/>
      <c r="C503" s="297"/>
      <c r="D503" s="297"/>
      <c r="E503" s="297"/>
      <c r="F503" s="297"/>
      <c r="G503" s="297"/>
      <c r="H503" s="297"/>
      <c r="I503" s="297"/>
      <c r="J503" s="297"/>
      <c r="K503" s="297"/>
      <c r="L503" s="297"/>
      <c r="M503" s="297"/>
      <c r="N503" s="297"/>
      <c r="O503" s="297"/>
      <c r="P503" s="297"/>
      <c r="Q503" s="297"/>
      <c r="R503" s="297"/>
      <c r="S503" s="297"/>
      <c r="T503" s="297"/>
      <c r="U503" s="297"/>
      <c r="V503" s="297"/>
      <c r="W503" s="297"/>
      <c r="X503" s="297"/>
      <c r="Y503" s="297"/>
      <c r="Z503" s="297"/>
    </row>
    <row r="504" spans="1:26" ht="15.75" customHeight="1">
      <c r="A504" s="297"/>
      <c r="B504" s="297"/>
      <c r="C504" s="297"/>
      <c r="D504" s="297"/>
      <c r="E504" s="297"/>
      <c r="F504" s="297"/>
      <c r="G504" s="297"/>
      <c r="H504" s="297"/>
      <c r="I504" s="297"/>
      <c r="J504" s="297"/>
      <c r="K504" s="297"/>
      <c r="L504" s="297"/>
      <c r="M504" s="297"/>
      <c r="N504" s="297"/>
      <c r="O504" s="297"/>
      <c r="P504" s="297"/>
      <c r="Q504" s="297"/>
      <c r="R504" s="297"/>
      <c r="S504" s="297"/>
      <c r="T504" s="297"/>
      <c r="U504" s="297"/>
      <c r="V504" s="297"/>
      <c r="W504" s="297"/>
      <c r="X504" s="297"/>
      <c r="Y504" s="297"/>
      <c r="Z504" s="297"/>
    </row>
    <row r="505" spans="1:26" ht="15.75" customHeight="1">
      <c r="A505" s="297"/>
      <c r="B505" s="297"/>
      <c r="C505" s="297"/>
      <c r="D505" s="297"/>
      <c r="E505" s="297"/>
      <c r="F505" s="297"/>
      <c r="G505" s="297"/>
      <c r="H505" s="297"/>
      <c r="I505" s="297"/>
      <c r="J505" s="297"/>
      <c r="K505" s="297"/>
      <c r="L505" s="297"/>
      <c r="M505" s="297"/>
      <c r="N505" s="297"/>
      <c r="O505" s="297"/>
      <c r="P505" s="297"/>
      <c r="Q505" s="297"/>
      <c r="R505" s="297"/>
      <c r="S505" s="297"/>
      <c r="T505" s="297"/>
      <c r="U505" s="297"/>
      <c r="V505" s="297"/>
      <c r="W505" s="297"/>
      <c r="X505" s="297"/>
      <c r="Y505" s="297"/>
      <c r="Z505" s="297"/>
    </row>
    <row r="506" spans="1:26" ht="15.75" customHeight="1">
      <c r="A506" s="297"/>
      <c r="B506" s="297"/>
      <c r="C506" s="297"/>
      <c r="D506" s="297"/>
      <c r="E506" s="297"/>
      <c r="F506" s="297"/>
      <c r="G506" s="297"/>
      <c r="H506" s="297"/>
      <c r="I506" s="297"/>
      <c r="J506" s="297"/>
      <c r="K506" s="297"/>
      <c r="L506" s="297"/>
      <c r="M506" s="297"/>
      <c r="N506" s="297"/>
      <c r="O506" s="297"/>
      <c r="P506" s="297"/>
      <c r="Q506" s="297"/>
      <c r="R506" s="297"/>
      <c r="S506" s="297"/>
      <c r="T506" s="297"/>
      <c r="U506" s="297"/>
      <c r="V506" s="297"/>
      <c r="W506" s="297"/>
      <c r="X506" s="297"/>
      <c r="Y506" s="297"/>
      <c r="Z506" s="297"/>
    </row>
    <row r="507" spans="1:26" ht="15.75" customHeight="1">
      <c r="A507" s="297"/>
      <c r="B507" s="297"/>
      <c r="C507" s="297"/>
      <c r="D507" s="297"/>
      <c r="E507" s="297"/>
      <c r="F507" s="297"/>
      <c r="G507" s="297"/>
      <c r="H507" s="297"/>
      <c r="I507" s="297"/>
      <c r="J507" s="297"/>
      <c r="K507" s="297"/>
      <c r="L507" s="297"/>
      <c r="M507" s="297"/>
      <c r="N507" s="297"/>
      <c r="O507" s="297"/>
      <c r="P507" s="297"/>
      <c r="Q507" s="297"/>
      <c r="R507" s="297"/>
      <c r="S507" s="297"/>
      <c r="T507" s="297"/>
      <c r="U507" s="297"/>
      <c r="V507" s="297"/>
      <c r="W507" s="297"/>
      <c r="X507" s="297"/>
      <c r="Y507" s="297"/>
      <c r="Z507" s="297"/>
    </row>
    <row r="508" spans="1:26" ht="15.75" customHeight="1">
      <c r="A508" s="297"/>
      <c r="B508" s="297"/>
      <c r="C508" s="297"/>
      <c r="D508" s="297"/>
      <c r="E508" s="297"/>
      <c r="F508" s="297"/>
      <c r="G508" s="297"/>
      <c r="H508" s="297"/>
      <c r="I508" s="297"/>
      <c r="J508" s="297"/>
      <c r="K508" s="297"/>
      <c r="L508" s="297"/>
      <c r="M508" s="297"/>
      <c r="N508" s="297"/>
      <c r="O508" s="297"/>
      <c r="P508" s="297"/>
      <c r="Q508" s="297"/>
      <c r="R508" s="297"/>
      <c r="S508" s="297"/>
      <c r="T508" s="297"/>
      <c r="U508" s="297"/>
      <c r="V508" s="297"/>
      <c r="W508" s="297"/>
      <c r="X508" s="297"/>
      <c r="Y508" s="297"/>
      <c r="Z508" s="297"/>
    </row>
    <row r="509" spans="1:26" ht="15.75" customHeight="1">
      <c r="A509" s="297"/>
      <c r="B509" s="297"/>
      <c r="C509" s="297"/>
      <c r="D509" s="297"/>
      <c r="E509" s="297"/>
      <c r="F509" s="297"/>
      <c r="G509" s="297"/>
      <c r="H509" s="297"/>
      <c r="I509" s="297"/>
      <c r="J509" s="297"/>
      <c r="K509" s="297"/>
      <c r="L509" s="297"/>
      <c r="M509" s="297"/>
      <c r="N509" s="297"/>
      <c r="O509" s="297"/>
      <c r="P509" s="297"/>
      <c r="Q509" s="297"/>
      <c r="R509" s="297"/>
      <c r="S509" s="297"/>
      <c r="T509" s="297"/>
      <c r="U509" s="297"/>
      <c r="V509" s="297"/>
      <c r="W509" s="297"/>
      <c r="X509" s="297"/>
      <c r="Y509" s="297"/>
      <c r="Z509" s="297"/>
    </row>
    <row r="510" spans="1:26" ht="15.75" customHeight="1">
      <c r="A510" s="297"/>
      <c r="B510" s="297"/>
      <c r="C510" s="297"/>
      <c r="D510" s="297"/>
      <c r="E510" s="297"/>
      <c r="F510" s="297"/>
      <c r="G510" s="297"/>
      <c r="H510" s="297"/>
      <c r="I510" s="297"/>
      <c r="J510" s="297"/>
      <c r="K510" s="297"/>
      <c r="L510" s="297"/>
      <c r="M510" s="297"/>
      <c r="N510" s="297"/>
      <c r="O510" s="297"/>
      <c r="P510" s="297"/>
      <c r="Q510" s="297"/>
      <c r="R510" s="297"/>
      <c r="S510" s="297"/>
      <c r="T510" s="297"/>
      <c r="U510" s="297"/>
      <c r="V510" s="297"/>
      <c r="W510" s="297"/>
      <c r="X510" s="297"/>
      <c r="Y510" s="297"/>
      <c r="Z510" s="297"/>
    </row>
    <row r="511" spans="1:26" ht="15.75" customHeight="1">
      <c r="A511" s="297"/>
      <c r="B511" s="297"/>
      <c r="C511" s="297"/>
      <c r="D511" s="297"/>
      <c r="E511" s="297"/>
      <c r="F511" s="297"/>
      <c r="G511" s="297"/>
      <c r="H511" s="297"/>
      <c r="I511" s="297"/>
      <c r="J511" s="297"/>
      <c r="K511" s="297"/>
      <c r="L511" s="297"/>
      <c r="M511" s="297"/>
      <c r="N511" s="297"/>
      <c r="O511" s="297"/>
      <c r="P511" s="297"/>
      <c r="Q511" s="297"/>
      <c r="R511" s="297"/>
      <c r="S511" s="297"/>
      <c r="T511" s="297"/>
      <c r="U511" s="297"/>
      <c r="V511" s="297"/>
      <c r="W511" s="297"/>
      <c r="X511" s="297"/>
      <c r="Y511" s="297"/>
      <c r="Z511" s="297"/>
    </row>
    <row r="512" spans="1:26" ht="15.75" customHeight="1">
      <c r="A512" s="297"/>
      <c r="B512" s="297"/>
      <c r="C512" s="297"/>
      <c r="D512" s="297"/>
      <c r="E512" s="297"/>
      <c r="F512" s="297"/>
      <c r="G512" s="297"/>
      <c r="H512" s="297"/>
      <c r="I512" s="297"/>
      <c r="J512" s="297"/>
      <c r="K512" s="297"/>
      <c r="L512" s="297"/>
      <c r="M512" s="297"/>
      <c r="N512" s="297"/>
      <c r="O512" s="297"/>
      <c r="P512" s="297"/>
      <c r="Q512" s="297"/>
      <c r="R512" s="297"/>
      <c r="S512" s="297"/>
      <c r="T512" s="297"/>
      <c r="U512" s="297"/>
      <c r="V512" s="297"/>
      <c r="W512" s="297"/>
      <c r="X512" s="297"/>
      <c r="Y512" s="297"/>
      <c r="Z512" s="297"/>
    </row>
    <row r="513" spans="1:26" ht="15.75" customHeight="1">
      <c r="A513" s="297"/>
      <c r="B513" s="297"/>
      <c r="C513" s="297"/>
      <c r="D513" s="297"/>
      <c r="E513" s="297"/>
      <c r="F513" s="297"/>
      <c r="G513" s="297"/>
      <c r="H513" s="297"/>
      <c r="I513" s="297"/>
      <c r="J513" s="297"/>
      <c r="K513" s="297"/>
      <c r="L513" s="297"/>
      <c r="M513" s="297"/>
      <c r="N513" s="297"/>
      <c r="O513" s="297"/>
      <c r="P513" s="297"/>
      <c r="Q513" s="297"/>
      <c r="R513" s="297"/>
      <c r="S513" s="297"/>
      <c r="T513" s="297"/>
      <c r="U513" s="297"/>
      <c r="V513" s="297"/>
      <c r="W513" s="297"/>
      <c r="X513" s="297"/>
      <c r="Y513" s="297"/>
      <c r="Z513" s="297"/>
    </row>
    <row r="514" spans="1:26" ht="15.75" customHeight="1">
      <c r="A514" s="297"/>
      <c r="B514" s="297"/>
      <c r="C514" s="297"/>
      <c r="D514" s="297"/>
      <c r="E514" s="297"/>
      <c r="F514" s="297"/>
      <c r="G514" s="297"/>
      <c r="H514" s="297"/>
      <c r="I514" s="297"/>
      <c r="J514" s="297"/>
      <c r="K514" s="297"/>
      <c r="L514" s="297"/>
      <c r="M514" s="297"/>
      <c r="N514" s="297"/>
      <c r="O514" s="297"/>
      <c r="P514" s="297"/>
      <c r="Q514" s="297"/>
      <c r="R514" s="297"/>
      <c r="S514" s="297"/>
      <c r="T514" s="297"/>
      <c r="U514" s="297"/>
      <c r="V514" s="297"/>
      <c r="W514" s="297"/>
      <c r="X514" s="297"/>
      <c r="Y514" s="297"/>
      <c r="Z514" s="297"/>
    </row>
    <row r="515" spans="1:26" ht="15.75" customHeight="1">
      <c r="A515" s="297"/>
      <c r="B515" s="297"/>
      <c r="C515" s="297"/>
      <c r="D515" s="297"/>
      <c r="E515" s="297"/>
      <c r="F515" s="297"/>
      <c r="G515" s="297"/>
      <c r="H515" s="297"/>
      <c r="I515" s="297"/>
      <c r="J515" s="297"/>
      <c r="K515" s="297"/>
      <c r="L515" s="297"/>
      <c r="M515" s="297"/>
      <c r="N515" s="297"/>
      <c r="O515" s="297"/>
      <c r="P515" s="297"/>
      <c r="Q515" s="297"/>
      <c r="R515" s="297"/>
      <c r="S515" s="297"/>
      <c r="T515" s="297"/>
      <c r="U515" s="297"/>
      <c r="V515" s="297"/>
      <c r="W515" s="297"/>
      <c r="X515" s="297"/>
      <c r="Y515" s="297"/>
      <c r="Z515" s="297"/>
    </row>
    <row r="516" spans="1:26" ht="15.75" customHeight="1">
      <c r="A516" s="297"/>
      <c r="B516" s="297"/>
      <c r="C516" s="297"/>
      <c r="D516" s="297"/>
      <c r="E516" s="297"/>
      <c r="F516" s="297"/>
      <c r="G516" s="297"/>
      <c r="H516" s="297"/>
      <c r="I516" s="297"/>
      <c r="J516" s="297"/>
      <c r="K516" s="297"/>
      <c r="L516" s="297"/>
      <c r="M516" s="297"/>
      <c r="N516" s="297"/>
      <c r="O516" s="297"/>
      <c r="P516" s="297"/>
      <c r="Q516" s="297"/>
      <c r="R516" s="297"/>
      <c r="S516" s="297"/>
      <c r="T516" s="297"/>
      <c r="U516" s="297"/>
      <c r="V516" s="297"/>
      <c r="W516" s="297"/>
      <c r="X516" s="297"/>
      <c r="Y516" s="297"/>
      <c r="Z516" s="297"/>
    </row>
    <row r="517" spans="1:26" ht="15.75" customHeight="1">
      <c r="A517" s="297"/>
      <c r="B517" s="297"/>
      <c r="C517" s="297"/>
      <c r="D517" s="297"/>
      <c r="E517" s="297"/>
      <c r="F517" s="297"/>
      <c r="G517" s="297"/>
      <c r="H517" s="297"/>
      <c r="I517" s="297"/>
      <c r="J517" s="297"/>
      <c r="K517" s="297"/>
      <c r="L517" s="297"/>
      <c r="M517" s="297"/>
      <c r="N517" s="297"/>
      <c r="O517" s="297"/>
      <c r="P517" s="297"/>
      <c r="Q517" s="297"/>
      <c r="R517" s="297"/>
      <c r="S517" s="297"/>
      <c r="T517" s="297"/>
      <c r="U517" s="297"/>
      <c r="V517" s="297"/>
      <c r="W517" s="297"/>
      <c r="X517" s="297"/>
      <c r="Y517" s="297"/>
      <c r="Z517" s="297"/>
    </row>
    <row r="518" spans="1:26" ht="15.75" customHeight="1">
      <c r="A518" s="297"/>
      <c r="B518" s="297"/>
      <c r="C518" s="297"/>
      <c r="D518" s="297"/>
      <c r="E518" s="297"/>
      <c r="F518" s="297"/>
      <c r="G518" s="297"/>
      <c r="H518" s="297"/>
      <c r="I518" s="297"/>
      <c r="J518" s="297"/>
      <c r="K518" s="297"/>
      <c r="L518" s="297"/>
      <c r="M518" s="297"/>
      <c r="N518" s="297"/>
      <c r="O518" s="297"/>
      <c r="P518" s="297"/>
      <c r="Q518" s="297"/>
      <c r="R518" s="297"/>
      <c r="S518" s="297"/>
      <c r="T518" s="297"/>
      <c r="U518" s="297"/>
      <c r="V518" s="297"/>
      <c r="W518" s="297"/>
      <c r="X518" s="297"/>
      <c r="Y518" s="297"/>
      <c r="Z518" s="297"/>
    </row>
    <row r="519" spans="1:26" ht="15.75" customHeight="1">
      <c r="A519" s="297"/>
      <c r="B519" s="297"/>
      <c r="C519" s="297"/>
      <c r="D519" s="297"/>
      <c r="E519" s="297"/>
      <c r="F519" s="297"/>
      <c r="G519" s="297"/>
      <c r="H519" s="297"/>
      <c r="I519" s="297"/>
      <c r="J519" s="297"/>
      <c r="K519" s="297"/>
      <c r="L519" s="297"/>
      <c r="M519" s="297"/>
      <c r="N519" s="297"/>
      <c r="O519" s="297"/>
      <c r="P519" s="297"/>
      <c r="Q519" s="297"/>
      <c r="R519" s="297"/>
      <c r="S519" s="297"/>
      <c r="T519" s="297"/>
      <c r="U519" s="297"/>
      <c r="V519" s="297"/>
      <c r="W519" s="297"/>
      <c r="X519" s="297"/>
      <c r="Y519" s="297"/>
      <c r="Z519" s="297"/>
    </row>
    <row r="520" spans="1:26" ht="15.75" customHeight="1">
      <c r="A520" s="297"/>
      <c r="B520" s="297"/>
      <c r="C520" s="297"/>
      <c r="D520" s="297"/>
      <c r="E520" s="297"/>
      <c r="F520" s="297"/>
      <c r="G520" s="297"/>
      <c r="H520" s="297"/>
      <c r="I520" s="297"/>
      <c r="J520" s="297"/>
      <c r="K520" s="297"/>
      <c r="L520" s="297"/>
      <c r="M520" s="297"/>
      <c r="N520" s="297"/>
      <c r="O520" s="297"/>
      <c r="P520" s="297"/>
      <c r="Q520" s="297"/>
      <c r="R520" s="297"/>
      <c r="S520" s="297"/>
      <c r="T520" s="297"/>
      <c r="U520" s="297"/>
      <c r="V520" s="297"/>
      <c r="W520" s="297"/>
      <c r="X520" s="297"/>
      <c r="Y520" s="297"/>
      <c r="Z520" s="297"/>
    </row>
    <row r="521" spans="1:26" ht="15.75" customHeight="1">
      <c r="A521" s="297"/>
      <c r="B521" s="297"/>
      <c r="C521" s="297"/>
      <c r="D521" s="297"/>
      <c r="E521" s="297"/>
      <c r="F521" s="297"/>
      <c r="G521" s="297"/>
      <c r="H521" s="297"/>
      <c r="I521" s="297"/>
      <c r="J521" s="297"/>
      <c r="K521" s="297"/>
      <c r="L521" s="297"/>
      <c r="M521" s="297"/>
      <c r="N521" s="297"/>
      <c r="O521" s="297"/>
      <c r="P521" s="297"/>
      <c r="Q521" s="297"/>
      <c r="R521" s="297"/>
      <c r="S521" s="297"/>
      <c r="T521" s="297"/>
      <c r="U521" s="297"/>
      <c r="V521" s="297"/>
      <c r="W521" s="297"/>
      <c r="X521" s="297"/>
      <c r="Y521" s="297"/>
      <c r="Z521" s="297"/>
    </row>
    <row r="522" spans="1:26" ht="15.75" customHeight="1">
      <c r="A522" s="297"/>
      <c r="B522" s="297"/>
      <c r="C522" s="297"/>
      <c r="D522" s="297"/>
      <c r="E522" s="297"/>
      <c r="F522" s="297"/>
      <c r="G522" s="297"/>
      <c r="H522" s="297"/>
      <c r="I522" s="297"/>
      <c r="J522" s="297"/>
      <c r="K522" s="297"/>
      <c r="L522" s="297"/>
      <c r="M522" s="297"/>
      <c r="N522" s="297"/>
      <c r="O522" s="297"/>
      <c r="P522" s="297"/>
      <c r="Q522" s="297"/>
      <c r="R522" s="297"/>
      <c r="S522" s="297"/>
      <c r="T522" s="297"/>
      <c r="U522" s="297"/>
      <c r="V522" s="297"/>
      <c r="W522" s="297"/>
      <c r="X522" s="297"/>
      <c r="Y522" s="297"/>
      <c r="Z522" s="297"/>
    </row>
    <row r="523" spans="1:26" ht="15.75" customHeight="1">
      <c r="A523" s="297"/>
      <c r="B523" s="297"/>
      <c r="C523" s="297"/>
      <c r="D523" s="297"/>
      <c r="E523" s="297"/>
      <c r="F523" s="297"/>
      <c r="G523" s="297"/>
      <c r="H523" s="297"/>
      <c r="I523" s="297"/>
      <c r="J523" s="297"/>
      <c r="K523" s="297"/>
      <c r="L523" s="297"/>
      <c r="M523" s="297"/>
      <c r="N523" s="297"/>
      <c r="O523" s="297"/>
      <c r="P523" s="297"/>
      <c r="Q523" s="297"/>
      <c r="R523" s="297"/>
      <c r="S523" s="297"/>
      <c r="T523" s="297"/>
      <c r="U523" s="297"/>
      <c r="V523" s="297"/>
      <c r="W523" s="297"/>
      <c r="X523" s="297"/>
      <c r="Y523" s="297"/>
      <c r="Z523" s="297"/>
    </row>
    <row r="524" spans="1:26" ht="15.75" customHeight="1">
      <c r="A524" s="297"/>
      <c r="B524" s="297"/>
      <c r="C524" s="297"/>
      <c r="D524" s="297"/>
      <c r="E524" s="297"/>
      <c r="F524" s="297"/>
      <c r="G524" s="297"/>
      <c r="H524" s="297"/>
      <c r="I524" s="297"/>
      <c r="J524" s="297"/>
      <c r="K524" s="297"/>
      <c r="L524" s="297"/>
      <c r="M524" s="297"/>
      <c r="N524" s="297"/>
      <c r="O524" s="297"/>
      <c r="P524" s="297"/>
      <c r="Q524" s="297"/>
      <c r="R524" s="297"/>
      <c r="S524" s="297"/>
      <c r="T524" s="297"/>
      <c r="U524" s="297"/>
      <c r="V524" s="297"/>
      <c r="W524" s="297"/>
      <c r="X524" s="297"/>
      <c r="Y524" s="297"/>
      <c r="Z524" s="297"/>
    </row>
    <row r="525" spans="1:26" ht="15.75" customHeight="1">
      <c r="A525" s="297"/>
      <c r="B525" s="297"/>
      <c r="C525" s="297"/>
      <c r="D525" s="297"/>
      <c r="E525" s="297"/>
      <c r="F525" s="297"/>
      <c r="G525" s="297"/>
      <c r="H525" s="297"/>
      <c r="I525" s="297"/>
      <c r="J525" s="297"/>
      <c r="K525" s="297"/>
      <c r="L525" s="297"/>
      <c r="M525" s="297"/>
      <c r="N525" s="297"/>
      <c r="O525" s="297"/>
      <c r="P525" s="297"/>
      <c r="Q525" s="297"/>
      <c r="R525" s="297"/>
      <c r="S525" s="297"/>
      <c r="T525" s="297"/>
      <c r="U525" s="297"/>
      <c r="V525" s="297"/>
      <c r="W525" s="297"/>
      <c r="X525" s="297"/>
      <c r="Y525" s="297"/>
      <c r="Z525" s="297"/>
    </row>
    <row r="526" spans="1:26" ht="15.75" customHeight="1">
      <c r="A526" s="297"/>
      <c r="B526" s="297"/>
      <c r="C526" s="297"/>
      <c r="D526" s="297"/>
      <c r="E526" s="297"/>
      <c r="F526" s="297"/>
      <c r="G526" s="297"/>
      <c r="H526" s="297"/>
      <c r="I526" s="297"/>
      <c r="J526" s="297"/>
      <c r="K526" s="297"/>
      <c r="L526" s="297"/>
      <c r="M526" s="297"/>
      <c r="N526" s="297"/>
      <c r="O526" s="297"/>
      <c r="P526" s="297"/>
      <c r="Q526" s="297"/>
      <c r="R526" s="297"/>
      <c r="S526" s="297"/>
      <c r="T526" s="297"/>
      <c r="U526" s="297"/>
      <c r="V526" s="297"/>
      <c r="W526" s="297"/>
      <c r="X526" s="297"/>
      <c r="Y526" s="297"/>
      <c r="Z526" s="297"/>
    </row>
    <row r="527" spans="1:26" ht="15.75" customHeight="1">
      <c r="A527" s="297"/>
      <c r="B527" s="297"/>
      <c r="C527" s="297"/>
      <c r="D527" s="297"/>
      <c r="E527" s="297"/>
      <c r="F527" s="297"/>
      <c r="G527" s="297"/>
      <c r="H527" s="297"/>
      <c r="I527" s="297"/>
      <c r="J527" s="297"/>
      <c r="K527" s="297"/>
      <c r="L527" s="297"/>
      <c r="M527" s="297"/>
      <c r="N527" s="297"/>
      <c r="O527" s="297"/>
      <c r="P527" s="297"/>
      <c r="Q527" s="297"/>
      <c r="R527" s="297"/>
      <c r="S527" s="297"/>
      <c r="T527" s="297"/>
      <c r="U527" s="297"/>
      <c r="V527" s="297"/>
      <c r="W527" s="297"/>
      <c r="X527" s="297"/>
      <c r="Y527" s="297"/>
      <c r="Z527" s="297"/>
    </row>
    <row r="528" spans="1:26" ht="15.75" customHeight="1">
      <c r="A528" s="297"/>
      <c r="B528" s="297"/>
      <c r="C528" s="297"/>
      <c r="D528" s="297"/>
      <c r="E528" s="297"/>
      <c r="F528" s="297"/>
      <c r="G528" s="297"/>
      <c r="H528" s="297"/>
      <c r="I528" s="297"/>
      <c r="J528" s="297"/>
      <c r="K528" s="297"/>
      <c r="L528" s="297"/>
      <c r="M528" s="297"/>
      <c r="N528" s="297"/>
      <c r="O528" s="297"/>
      <c r="P528" s="297"/>
      <c r="Q528" s="297"/>
      <c r="R528" s="297"/>
      <c r="S528" s="297"/>
      <c r="T528" s="297"/>
      <c r="U528" s="297"/>
      <c r="V528" s="297"/>
      <c r="W528" s="297"/>
      <c r="X528" s="297"/>
      <c r="Y528" s="297"/>
      <c r="Z528" s="297"/>
    </row>
    <row r="529" spans="1:26" ht="15.75" customHeight="1">
      <c r="A529" s="297"/>
      <c r="B529" s="297"/>
      <c r="C529" s="297"/>
      <c r="D529" s="297"/>
      <c r="E529" s="297"/>
      <c r="F529" s="297"/>
      <c r="G529" s="297"/>
      <c r="H529" s="297"/>
      <c r="I529" s="297"/>
      <c r="J529" s="297"/>
      <c r="K529" s="297"/>
      <c r="L529" s="297"/>
      <c r="M529" s="297"/>
      <c r="N529" s="297"/>
      <c r="O529" s="297"/>
      <c r="P529" s="297"/>
      <c r="Q529" s="297"/>
      <c r="R529" s="297"/>
      <c r="S529" s="297"/>
      <c r="T529" s="297"/>
      <c r="U529" s="297"/>
      <c r="V529" s="297"/>
      <c r="W529" s="297"/>
      <c r="X529" s="297"/>
      <c r="Y529" s="297"/>
      <c r="Z529" s="297"/>
    </row>
    <row r="530" spans="1:26" ht="15.75" customHeight="1">
      <c r="A530" s="297"/>
      <c r="B530" s="297"/>
      <c r="C530" s="297"/>
      <c r="D530" s="297"/>
      <c r="E530" s="297"/>
      <c r="F530" s="297"/>
      <c r="G530" s="297"/>
      <c r="H530" s="297"/>
      <c r="I530" s="297"/>
      <c r="J530" s="297"/>
      <c r="K530" s="297"/>
      <c r="L530" s="297"/>
      <c r="M530" s="297"/>
      <c r="N530" s="297"/>
      <c r="O530" s="297"/>
      <c r="P530" s="297"/>
      <c r="Q530" s="297"/>
      <c r="R530" s="297"/>
      <c r="S530" s="297"/>
      <c r="T530" s="297"/>
      <c r="U530" s="297"/>
      <c r="V530" s="297"/>
      <c r="W530" s="297"/>
      <c r="X530" s="297"/>
      <c r="Y530" s="297"/>
      <c r="Z530" s="297"/>
    </row>
    <row r="531" spans="1:26" ht="15.75" customHeight="1">
      <c r="A531" s="297"/>
      <c r="B531" s="297"/>
      <c r="C531" s="297"/>
      <c r="D531" s="297"/>
      <c r="E531" s="297"/>
      <c r="F531" s="297"/>
      <c r="G531" s="297"/>
      <c r="H531" s="297"/>
      <c r="I531" s="297"/>
      <c r="J531" s="297"/>
      <c r="K531" s="297"/>
      <c r="L531" s="297"/>
      <c r="M531" s="297"/>
      <c r="N531" s="297"/>
      <c r="O531" s="297"/>
      <c r="P531" s="297"/>
      <c r="Q531" s="297"/>
      <c r="R531" s="297"/>
      <c r="S531" s="297"/>
      <c r="T531" s="297"/>
      <c r="U531" s="297"/>
      <c r="V531" s="297"/>
      <c r="W531" s="297"/>
      <c r="X531" s="297"/>
      <c r="Y531" s="297"/>
      <c r="Z531" s="297"/>
    </row>
    <row r="532" spans="1:26" ht="15.75" customHeight="1">
      <c r="A532" s="297"/>
      <c r="B532" s="297"/>
      <c r="C532" s="297"/>
      <c r="D532" s="297"/>
      <c r="E532" s="297"/>
      <c r="F532" s="297"/>
      <c r="G532" s="297"/>
      <c r="H532" s="297"/>
      <c r="I532" s="297"/>
      <c r="J532" s="297"/>
      <c r="K532" s="297"/>
      <c r="L532" s="297"/>
      <c r="M532" s="297"/>
      <c r="N532" s="297"/>
      <c r="O532" s="297"/>
      <c r="P532" s="297"/>
      <c r="Q532" s="297"/>
      <c r="R532" s="297"/>
      <c r="S532" s="297"/>
      <c r="T532" s="297"/>
      <c r="U532" s="297"/>
      <c r="V532" s="297"/>
      <c r="W532" s="297"/>
      <c r="X532" s="297"/>
      <c r="Y532" s="297"/>
      <c r="Z532" s="297"/>
    </row>
    <row r="533" spans="1:26" ht="15.75" customHeight="1">
      <c r="A533" s="297"/>
      <c r="B533" s="297"/>
      <c r="C533" s="297"/>
      <c r="D533" s="297"/>
      <c r="E533" s="297"/>
      <c r="F533" s="297"/>
      <c r="G533" s="297"/>
      <c r="H533" s="297"/>
      <c r="I533" s="297"/>
      <c r="J533" s="297"/>
      <c r="K533" s="297"/>
      <c r="L533" s="297"/>
      <c r="M533" s="297"/>
      <c r="N533" s="297"/>
      <c r="O533" s="297"/>
      <c r="P533" s="297"/>
      <c r="Q533" s="297"/>
      <c r="R533" s="297"/>
      <c r="S533" s="297"/>
      <c r="T533" s="297"/>
      <c r="U533" s="297"/>
      <c r="V533" s="297"/>
      <c r="W533" s="297"/>
      <c r="X533" s="297"/>
      <c r="Y533" s="297"/>
      <c r="Z533" s="297"/>
    </row>
    <row r="534" spans="1:26" ht="15.75" customHeight="1">
      <c r="A534" s="297"/>
      <c r="B534" s="297"/>
      <c r="C534" s="297"/>
      <c r="D534" s="297"/>
      <c r="E534" s="297"/>
      <c r="F534" s="297"/>
      <c r="G534" s="297"/>
      <c r="H534" s="297"/>
      <c r="I534" s="297"/>
      <c r="J534" s="297"/>
      <c r="K534" s="297"/>
      <c r="L534" s="297"/>
      <c r="M534" s="297"/>
      <c r="N534" s="297"/>
      <c r="O534" s="297"/>
      <c r="P534" s="297"/>
      <c r="Q534" s="297"/>
      <c r="R534" s="297"/>
      <c r="S534" s="297"/>
      <c r="T534" s="297"/>
      <c r="U534" s="297"/>
      <c r="V534" s="297"/>
      <c r="W534" s="297"/>
      <c r="X534" s="297"/>
      <c r="Y534" s="297"/>
      <c r="Z534" s="297"/>
    </row>
    <row r="535" spans="1:26" ht="15.75" customHeight="1">
      <c r="A535" s="297"/>
      <c r="B535" s="297"/>
      <c r="C535" s="297"/>
      <c r="D535" s="297"/>
      <c r="E535" s="297"/>
      <c r="F535" s="297"/>
      <c r="G535" s="297"/>
      <c r="H535" s="297"/>
      <c r="I535" s="297"/>
      <c r="J535" s="297"/>
      <c r="K535" s="297"/>
      <c r="L535" s="297"/>
      <c r="M535" s="297"/>
      <c r="N535" s="297"/>
      <c r="O535" s="297"/>
      <c r="P535" s="297"/>
      <c r="Q535" s="297"/>
      <c r="R535" s="297"/>
      <c r="S535" s="297"/>
      <c r="T535" s="297"/>
      <c r="U535" s="297"/>
      <c r="V535" s="297"/>
      <c r="W535" s="297"/>
      <c r="X535" s="297"/>
      <c r="Y535" s="297"/>
      <c r="Z535" s="297"/>
    </row>
    <row r="536" spans="1:26" ht="15.75" customHeight="1">
      <c r="A536" s="297"/>
      <c r="B536" s="297"/>
      <c r="C536" s="297"/>
      <c r="D536" s="297"/>
      <c r="E536" s="297"/>
      <c r="F536" s="297"/>
      <c r="G536" s="297"/>
      <c r="H536" s="297"/>
      <c r="I536" s="297"/>
      <c r="J536" s="297"/>
      <c r="K536" s="297"/>
      <c r="L536" s="297"/>
      <c r="M536" s="297"/>
      <c r="N536" s="297"/>
      <c r="O536" s="297"/>
      <c r="P536" s="297"/>
      <c r="Q536" s="297"/>
      <c r="R536" s="297"/>
      <c r="S536" s="297"/>
      <c r="T536" s="297"/>
      <c r="U536" s="297"/>
      <c r="V536" s="297"/>
      <c r="W536" s="297"/>
      <c r="X536" s="297"/>
      <c r="Y536" s="297"/>
      <c r="Z536" s="297"/>
    </row>
    <row r="537" spans="1:26" ht="15.75" customHeight="1">
      <c r="A537" s="297"/>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row>
    <row r="538" spans="1:26" ht="15.75" customHeight="1">
      <c r="A538" s="297"/>
      <c r="B538" s="297"/>
      <c r="C538" s="297"/>
      <c r="D538" s="297"/>
      <c r="E538" s="297"/>
      <c r="F538" s="297"/>
      <c r="G538" s="297"/>
      <c r="H538" s="297"/>
      <c r="I538" s="297"/>
      <c r="J538" s="297"/>
      <c r="K538" s="297"/>
      <c r="L538" s="297"/>
      <c r="M538" s="297"/>
      <c r="N538" s="297"/>
      <c r="O538" s="297"/>
      <c r="P538" s="297"/>
      <c r="Q538" s="297"/>
      <c r="R538" s="297"/>
      <c r="S538" s="297"/>
      <c r="T538" s="297"/>
      <c r="U538" s="297"/>
      <c r="V538" s="297"/>
      <c r="W538" s="297"/>
      <c r="X538" s="297"/>
      <c r="Y538" s="297"/>
      <c r="Z538" s="297"/>
    </row>
    <row r="539" spans="1:26" ht="15.75" customHeight="1">
      <c r="A539" s="297"/>
      <c r="B539" s="297"/>
      <c r="C539" s="297"/>
      <c r="D539" s="297"/>
      <c r="E539" s="297"/>
      <c r="F539" s="297"/>
      <c r="G539" s="297"/>
      <c r="H539" s="297"/>
      <c r="I539" s="297"/>
      <c r="J539" s="297"/>
      <c r="K539" s="297"/>
      <c r="L539" s="297"/>
      <c r="M539" s="297"/>
      <c r="N539" s="297"/>
      <c r="O539" s="297"/>
      <c r="P539" s="297"/>
      <c r="Q539" s="297"/>
      <c r="R539" s="297"/>
      <c r="S539" s="297"/>
      <c r="T539" s="297"/>
      <c r="U539" s="297"/>
      <c r="V539" s="297"/>
      <c r="W539" s="297"/>
      <c r="X539" s="297"/>
      <c r="Y539" s="297"/>
      <c r="Z539" s="297"/>
    </row>
    <row r="540" spans="1:26" ht="15.75" customHeight="1">
      <c r="A540" s="297"/>
      <c r="B540" s="297"/>
      <c r="C540" s="297"/>
      <c r="D540" s="297"/>
      <c r="E540" s="297"/>
      <c r="F540" s="297"/>
      <c r="G540" s="297"/>
      <c r="H540" s="297"/>
      <c r="I540" s="297"/>
      <c r="J540" s="297"/>
      <c r="K540" s="297"/>
      <c r="L540" s="297"/>
      <c r="M540" s="297"/>
      <c r="N540" s="297"/>
      <c r="O540" s="297"/>
      <c r="P540" s="297"/>
      <c r="Q540" s="297"/>
      <c r="R540" s="297"/>
      <c r="S540" s="297"/>
      <c r="T540" s="297"/>
      <c r="U540" s="297"/>
      <c r="V540" s="297"/>
      <c r="W540" s="297"/>
      <c r="X540" s="297"/>
      <c r="Y540" s="297"/>
      <c r="Z540" s="297"/>
    </row>
    <row r="541" spans="1:26" ht="15.75" customHeight="1">
      <c r="A541" s="297"/>
      <c r="B541" s="297"/>
      <c r="C541" s="297"/>
      <c r="D541" s="297"/>
      <c r="E541" s="297"/>
      <c r="F541" s="297"/>
      <c r="G541" s="297"/>
      <c r="H541" s="297"/>
      <c r="I541" s="297"/>
      <c r="J541" s="297"/>
      <c r="K541" s="297"/>
      <c r="L541" s="297"/>
      <c r="M541" s="297"/>
      <c r="N541" s="297"/>
      <c r="O541" s="297"/>
      <c r="P541" s="297"/>
      <c r="Q541" s="297"/>
      <c r="R541" s="297"/>
      <c r="S541" s="297"/>
      <c r="T541" s="297"/>
      <c r="U541" s="297"/>
      <c r="V541" s="297"/>
      <c r="W541" s="297"/>
      <c r="X541" s="297"/>
      <c r="Y541" s="297"/>
      <c r="Z541" s="297"/>
    </row>
    <row r="542" spans="1:26" ht="15.75" customHeight="1">
      <c r="A542" s="297"/>
      <c r="B542" s="297"/>
      <c r="C542" s="297"/>
      <c r="D542" s="297"/>
      <c r="E542" s="297"/>
      <c r="F542" s="297"/>
      <c r="G542" s="297"/>
      <c r="H542" s="297"/>
      <c r="I542" s="297"/>
      <c r="J542" s="297"/>
      <c r="K542" s="297"/>
      <c r="L542" s="297"/>
      <c r="M542" s="297"/>
      <c r="N542" s="297"/>
      <c r="O542" s="297"/>
      <c r="P542" s="297"/>
      <c r="Q542" s="297"/>
      <c r="R542" s="297"/>
      <c r="S542" s="297"/>
      <c r="T542" s="297"/>
      <c r="U542" s="297"/>
      <c r="V542" s="297"/>
      <c r="W542" s="297"/>
      <c r="X542" s="297"/>
      <c r="Y542" s="297"/>
      <c r="Z542" s="297"/>
    </row>
    <row r="543" spans="1:26" ht="15.75" customHeight="1">
      <c r="A543" s="297"/>
      <c r="B543" s="297"/>
      <c r="C543" s="297"/>
      <c r="D543" s="297"/>
      <c r="E543" s="297"/>
      <c r="F543" s="297"/>
      <c r="G543" s="297"/>
      <c r="H543" s="297"/>
      <c r="I543" s="297"/>
      <c r="J543" s="297"/>
      <c r="K543" s="297"/>
      <c r="L543" s="297"/>
      <c r="M543" s="297"/>
      <c r="N543" s="297"/>
      <c r="O543" s="297"/>
      <c r="P543" s="297"/>
      <c r="Q543" s="297"/>
      <c r="R543" s="297"/>
      <c r="S543" s="297"/>
      <c r="T543" s="297"/>
      <c r="U543" s="297"/>
      <c r="V543" s="297"/>
      <c r="W543" s="297"/>
      <c r="X543" s="297"/>
      <c r="Y543" s="297"/>
      <c r="Z543" s="297"/>
    </row>
    <row r="544" spans="1:26" ht="15.75" customHeight="1">
      <c r="A544" s="297"/>
      <c r="B544" s="297"/>
      <c r="C544" s="297"/>
      <c r="D544" s="297"/>
      <c r="E544" s="297"/>
      <c r="F544" s="297"/>
      <c r="G544" s="297"/>
      <c r="H544" s="297"/>
      <c r="I544" s="297"/>
      <c r="J544" s="297"/>
      <c r="K544" s="297"/>
      <c r="L544" s="297"/>
      <c r="M544" s="297"/>
      <c r="N544" s="297"/>
      <c r="O544" s="297"/>
      <c r="P544" s="297"/>
      <c r="Q544" s="297"/>
      <c r="R544" s="297"/>
      <c r="S544" s="297"/>
      <c r="T544" s="297"/>
      <c r="U544" s="297"/>
      <c r="V544" s="297"/>
      <c r="W544" s="297"/>
      <c r="X544" s="297"/>
      <c r="Y544" s="297"/>
      <c r="Z544" s="297"/>
    </row>
    <row r="545" spans="1:26" ht="15.75" customHeight="1">
      <c r="A545" s="297"/>
      <c r="B545" s="297"/>
      <c r="C545" s="297"/>
      <c r="D545" s="297"/>
      <c r="E545" s="297"/>
      <c r="F545" s="297"/>
      <c r="G545" s="297"/>
      <c r="H545" s="297"/>
      <c r="I545" s="297"/>
      <c r="J545" s="297"/>
      <c r="K545" s="297"/>
      <c r="L545" s="297"/>
      <c r="M545" s="297"/>
      <c r="N545" s="297"/>
      <c r="O545" s="297"/>
      <c r="P545" s="297"/>
      <c r="Q545" s="297"/>
      <c r="R545" s="297"/>
      <c r="S545" s="297"/>
      <c r="T545" s="297"/>
      <c r="U545" s="297"/>
      <c r="V545" s="297"/>
      <c r="W545" s="297"/>
      <c r="X545" s="297"/>
      <c r="Y545" s="297"/>
      <c r="Z545" s="297"/>
    </row>
    <row r="546" spans="1:26" ht="15.75" customHeight="1">
      <c r="A546" s="297"/>
      <c r="B546" s="297"/>
      <c r="C546" s="297"/>
      <c r="D546" s="297"/>
      <c r="E546" s="297"/>
      <c r="F546" s="297"/>
      <c r="G546" s="297"/>
      <c r="H546" s="297"/>
      <c r="I546" s="297"/>
      <c r="J546" s="297"/>
      <c r="K546" s="297"/>
      <c r="L546" s="297"/>
      <c r="M546" s="297"/>
      <c r="N546" s="297"/>
      <c r="O546" s="297"/>
      <c r="P546" s="297"/>
      <c r="Q546" s="297"/>
      <c r="R546" s="297"/>
      <c r="S546" s="297"/>
      <c r="T546" s="297"/>
      <c r="U546" s="297"/>
      <c r="V546" s="297"/>
      <c r="W546" s="297"/>
      <c r="X546" s="297"/>
      <c r="Y546" s="297"/>
      <c r="Z546" s="297"/>
    </row>
    <row r="547" spans="1:26" ht="15.75" customHeight="1">
      <c r="A547" s="297"/>
      <c r="B547" s="297"/>
      <c r="C547" s="297"/>
      <c r="D547" s="297"/>
      <c r="E547" s="297"/>
      <c r="F547" s="297"/>
      <c r="G547" s="297"/>
      <c r="H547" s="297"/>
      <c r="I547" s="297"/>
      <c r="J547" s="297"/>
      <c r="K547" s="297"/>
      <c r="L547" s="297"/>
      <c r="M547" s="297"/>
      <c r="N547" s="297"/>
      <c r="O547" s="297"/>
      <c r="P547" s="297"/>
      <c r="Q547" s="297"/>
      <c r="R547" s="297"/>
      <c r="S547" s="297"/>
      <c r="T547" s="297"/>
      <c r="U547" s="297"/>
      <c r="V547" s="297"/>
      <c r="W547" s="297"/>
      <c r="X547" s="297"/>
      <c r="Y547" s="297"/>
      <c r="Z547" s="297"/>
    </row>
    <row r="548" spans="1:26" ht="15.75" customHeight="1">
      <c r="A548" s="297"/>
      <c r="B548" s="297"/>
      <c r="C548" s="297"/>
      <c r="D548" s="297"/>
      <c r="E548" s="297"/>
      <c r="F548" s="297"/>
      <c r="G548" s="297"/>
      <c r="H548" s="297"/>
      <c r="I548" s="297"/>
      <c r="J548" s="297"/>
      <c r="K548" s="297"/>
      <c r="L548" s="297"/>
      <c r="M548" s="297"/>
      <c r="N548" s="297"/>
      <c r="O548" s="297"/>
      <c r="P548" s="297"/>
      <c r="Q548" s="297"/>
      <c r="R548" s="297"/>
      <c r="S548" s="297"/>
      <c r="T548" s="297"/>
      <c r="U548" s="297"/>
      <c r="V548" s="297"/>
      <c r="W548" s="297"/>
      <c r="X548" s="297"/>
      <c r="Y548" s="297"/>
      <c r="Z548" s="297"/>
    </row>
    <row r="549" spans="1:26" ht="15.75" customHeight="1">
      <c r="A549" s="297"/>
      <c r="B549" s="297"/>
      <c r="C549" s="297"/>
      <c r="D549" s="297"/>
      <c r="E549" s="297"/>
      <c r="F549" s="297"/>
      <c r="G549" s="297"/>
      <c r="H549" s="297"/>
      <c r="I549" s="297"/>
      <c r="J549" s="297"/>
      <c r="K549" s="297"/>
      <c r="L549" s="297"/>
      <c r="M549" s="297"/>
      <c r="N549" s="297"/>
      <c r="O549" s="297"/>
      <c r="P549" s="297"/>
      <c r="Q549" s="297"/>
      <c r="R549" s="297"/>
      <c r="S549" s="297"/>
      <c r="T549" s="297"/>
      <c r="U549" s="297"/>
      <c r="V549" s="297"/>
      <c r="W549" s="297"/>
      <c r="X549" s="297"/>
      <c r="Y549" s="297"/>
      <c r="Z549" s="297"/>
    </row>
    <row r="550" spans="1:26" ht="15.75" customHeight="1">
      <c r="A550" s="297"/>
      <c r="B550" s="297"/>
      <c r="C550" s="297"/>
      <c r="D550" s="297"/>
      <c r="E550" s="297"/>
      <c r="F550" s="297"/>
      <c r="G550" s="297"/>
      <c r="H550" s="297"/>
      <c r="I550" s="297"/>
      <c r="J550" s="297"/>
      <c r="K550" s="297"/>
      <c r="L550" s="297"/>
      <c r="M550" s="297"/>
      <c r="N550" s="297"/>
      <c r="O550" s="297"/>
      <c r="P550" s="297"/>
      <c r="Q550" s="297"/>
      <c r="R550" s="297"/>
      <c r="S550" s="297"/>
      <c r="T550" s="297"/>
      <c r="U550" s="297"/>
      <c r="V550" s="297"/>
      <c r="W550" s="297"/>
      <c r="X550" s="297"/>
      <c r="Y550" s="297"/>
      <c r="Z550" s="297"/>
    </row>
    <row r="551" spans="1:26" ht="15.75" customHeight="1">
      <c r="A551" s="297"/>
      <c r="B551" s="297"/>
      <c r="C551" s="297"/>
      <c r="D551" s="297"/>
      <c r="E551" s="297"/>
      <c r="F551" s="297"/>
      <c r="G551" s="297"/>
      <c r="H551" s="297"/>
      <c r="I551" s="297"/>
      <c r="J551" s="297"/>
      <c r="K551" s="297"/>
      <c r="L551" s="297"/>
      <c r="M551" s="297"/>
      <c r="N551" s="297"/>
      <c r="O551" s="297"/>
      <c r="P551" s="297"/>
      <c r="Q551" s="297"/>
      <c r="R551" s="297"/>
      <c r="S551" s="297"/>
      <c r="T551" s="297"/>
      <c r="U551" s="297"/>
      <c r="V551" s="297"/>
      <c r="W551" s="297"/>
      <c r="X551" s="297"/>
      <c r="Y551" s="297"/>
      <c r="Z551" s="297"/>
    </row>
    <row r="552" spans="1:26" ht="15.75" customHeight="1">
      <c r="A552" s="297"/>
      <c r="B552" s="297"/>
      <c r="C552" s="297"/>
      <c r="D552" s="297"/>
      <c r="E552" s="297"/>
      <c r="F552" s="297"/>
      <c r="G552" s="297"/>
      <c r="H552" s="297"/>
      <c r="I552" s="297"/>
      <c r="J552" s="297"/>
      <c r="K552" s="297"/>
      <c r="L552" s="297"/>
      <c r="M552" s="297"/>
      <c r="N552" s="297"/>
      <c r="O552" s="297"/>
      <c r="P552" s="297"/>
      <c r="Q552" s="297"/>
      <c r="R552" s="297"/>
      <c r="S552" s="297"/>
      <c r="T552" s="297"/>
      <c r="U552" s="297"/>
      <c r="V552" s="297"/>
      <c r="W552" s="297"/>
      <c r="X552" s="297"/>
      <c r="Y552" s="297"/>
      <c r="Z552" s="297"/>
    </row>
    <row r="553" spans="1:26" ht="15.75" customHeight="1">
      <c r="A553" s="297"/>
      <c r="B553" s="297"/>
      <c r="C553" s="297"/>
      <c r="D553" s="297"/>
      <c r="E553" s="297"/>
      <c r="F553" s="297"/>
      <c r="G553" s="297"/>
      <c r="H553" s="297"/>
      <c r="I553" s="297"/>
      <c r="J553" s="297"/>
      <c r="K553" s="297"/>
      <c r="L553" s="297"/>
      <c r="M553" s="297"/>
      <c r="N553" s="297"/>
      <c r="O553" s="297"/>
      <c r="P553" s="297"/>
      <c r="Q553" s="297"/>
      <c r="R553" s="297"/>
      <c r="S553" s="297"/>
      <c r="T553" s="297"/>
      <c r="U553" s="297"/>
      <c r="V553" s="297"/>
      <c r="W553" s="297"/>
      <c r="X553" s="297"/>
      <c r="Y553" s="297"/>
      <c r="Z553" s="297"/>
    </row>
    <row r="554" spans="1:26" ht="15.75" customHeight="1">
      <c r="A554" s="297"/>
      <c r="B554" s="297"/>
      <c r="C554" s="297"/>
      <c r="D554" s="297"/>
      <c r="E554" s="297"/>
      <c r="F554" s="297"/>
      <c r="G554" s="297"/>
      <c r="H554" s="297"/>
      <c r="I554" s="297"/>
      <c r="J554" s="297"/>
      <c r="K554" s="297"/>
      <c r="L554" s="297"/>
      <c r="M554" s="297"/>
      <c r="N554" s="297"/>
      <c r="O554" s="297"/>
      <c r="P554" s="297"/>
      <c r="Q554" s="297"/>
      <c r="R554" s="297"/>
      <c r="S554" s="297"/>
      <c r="T554" s="297"/>
      <c r="U554" s="297"/>
      <c r="V554" s="297"/>
      <c r="W554" s="297"/>
      <c r="X554" s="297"/>
      <c r="Y554" s="297"/>
      <c r="Z554" s="297"/>
    </row>
    <row r="555" spans="1:26" ht="15.75" customHeight="1">
      <c r="A555" s="297"/>
      <c r="B555" s="297"/>
      <c r="C555" s="297"/>
      <c r="D555" s="297"/>
      <c r="E555" s="297"/>
      <c r="F555" s="297"/>
      <c r="G555" s="297"/>
      <c r="H555" s="297"/>
      <c r="I555" s="297"/>
      <c r="J555" s="297"/>
      <c r="K555" s="297"/>
      <c r="L555" s="297"/>
      <c r="M555" s="297"/>
      <c r="N555" s="297"/>
      <c r="O555" s="297"/>
      <c r="P555" s="297"/>
      <c r="Q555" s="297"/>
      <c r="R555" s="297"/>
      <c r="S555" s="297"/>
      <c r="T555" s="297"/>
      <c r="U555" s="297"/>
      <c r="V555" s="297"/>
      <c r="W555" s="297"/>
      <c r="X555" s="297"/>
      <c r="Y555" s="297"/>
      <c r="Z555" s="297"/>
    </row>
    <row r="556" spans="1:26" ht="15.75" customHeight="1">
      <c r="A556" s="297"/>
      <c r="B556" s="297"/>
      <c r="C556" s="297"/>
      <c r="D556" s="297"/>
      <c r="E556" s="297"/>
      <c r="F556" s="297"/>
      <c r="G556" s="297"/>
      <c r="H556" s="297"/>
      <c r="I556" s="297"/>
      <c r="J556" s="297"/>
      <c r="K556" s="297"/>
      <c r="L556" s="297"/>
      <c r="M556" s="297"/>
      <c r="N556" s="297"/>
      <c r="O556" s="297"/>
      <c r="P556" s="297"/>
      <c r="Q556" s="297"/>
      <c r="R556" s="297"/>
      <c r="S556" s="297"/>
      <c r="T556" s="297"/>
      <c r="U556" s="297"/>
      <c r="V556" s="297"/>
      <c r="W556" s="297"/>
      <c r="X556" s="297"/>
      <c r="Y556" s="297"/>
      <c r="Z556" s="297"/>
    </row>
    <row r="557" spans="1:26" ht="15.75" customHeight="1">
      <c r="A557" s="297"/>
      <c r="B557" s="297"/>
      <c r="C557" s="297"/>
      <c r="D557" s="297"/>
      <c r="E557" s="297"/>
      <c r="F557" s="297"/>
      <c r="G557" s="297"/>
      <c r="H557" s="297"/>
      <c r="I557" s="297"/>
      <c r="J557" s="297"/>
      <c r="K557" s="297"/>
      <c r="L557" s="297"/>
      <c r="M557" s="297"/>
      <c r="N557" s="297"/>
      <c r="O557" s="297"/>
      <c r="P557" s="297"/>
      <c r="Q557" s="297"/>
      <c r="R557" s="297"/>
      <c r="S557" s="297"/>
      <c r="T557" s="297"/>
      <c r="U557" s="297"/>
      <c r="V557" s="297"/>
      <c r="W557" s="297"/>
      <c r="X557" s="297"/>
      <c r="Y557" s="297"/>
      <c r="Z557" s="297"/>
    </row>
    <row r="558" spans="1:26" ht="15.75" customHeight="1">
      <c r="A558" s="297"/>
      <c r="B558" s="297"/>
      <c r="C558" s="297"/>
      <c r="D558" s="297"/>
      <c r="E558" s="297"/>
      <c r="F558" s="297"/>
      <c r="G558" s="297"/>
      <c r="H558" s="297"/>
      <c r="I558" s="297"/>
      <c r="J558" s="297"/>
      <c r="K558" s="297"/>
      <c r="L558" s="297"/>
      <c r="M558" s="297"/>
      <c r="N558" s="297"/>
      <c r="O558" s="297"/>
      <c r="P558" s="297"/>
      <c r="Q558" s="297"/>
      <c r="R558" s="297"/>
      <c r="S558" s="297"/>
      <c r="T558" s="297"/>
      <c r="U558" s="297"/>
      <c r="V558" s="297"/>
      <c r="W558" s="297"/>
      <c r="X558" s="297"/>
      <c r="Y558" s="297"/>
      <c r="Z558" s="297"/>
    </row>
    <row r="559" spans="1:26" ht="15.75" customHeight="1">
      <c r="A559" s="297"/>
      <c r="B559" s="297"/>
      <c r="C559" s="297"/>
      <c r="D559" s="297"/>
      <c r="E559" s="297"/>
      <c r="F559" s="297"/>
      <c r="G559" s="297"/>
      <c r="H559" s="297"/>
      <c r="I559" s="297"/>
      <c r="J559" s="297"/>
      <c r="K559" s="297"/>
      <c r="L559" s="297"/>
      <c r="M559" s="297"/>
      <c r="N559" s="297"/>
      <c r="O559" s="297"/>
      <c r="P559" s="297"/>
      <c r="Q559" s="297"/>
      <c r="R559" s="297"/>
      <c r="S559" s="297"/>
      <c r="T559" s="297"/>
      <c r="U559" s="297"/>
      <c r="V559" s="297"/>
      <c r="W559" s="297"/>
      <c r="X559" s="297"/>
      <c r="Y559" s="297"/>
      <c r="Z559" s="297"/>
    </row>
    <row r="560" spans="1:26" ht="15.75" customHeight="1">
      <c r="A560" s="297"/>
      <c r="B560" s="297"/>
      <c r="C560" s="297"/>
      <c r="D560" s="297"/>
      <c r="E560" s="297"/>
      <c r="F560" s="297"/>
      <c r="G560" s="297"/>
      <c r="H560" s="297"/>
      <c r="I560" s="297"/>
      <c r="J560" s="297"/>
      <c r="K560" s="297"/>
      <c r="L560" s="297"/>
      <c r="M560" s="297"/>
      <c r="N560" s="297"/>
      <c r="O560" s="297"/>
      <c r="P560" s="297"/>
      <c r="Q560" s="297"/>
      <c r="R560" s="297"/>
      <c r="S560" s="297"/>
      <c r="T560" s="297"/>
      <c r="U560" s="297"/>
      <c r="V560" s="297"/>
      <c r="W560" s="297"/>
      <c r="X560" s="297"/>
      <c r="Y560" s="297"/>
      <c r="Z560" s="297"/>
    </row>
    <row r="561" spans="1:26" ht="15.75" customHeight="1">
      <c r="A561" s="297"/>
      <c r="B561" s="297"/>
      <c r="C561" s="297"/>
      <c r="D561" s="297"/>
      <c r="E561" s="297"/>
      <c r="F561" s="297"/>
      <c r="G561" s="297"/>
      <c r="H561" s="297"/>
      <c r="I561" s="297"/>
      <c r="J561" s="297"/>
      <c r="K561" s="297"/>
      <c r="L561" s="297"/>
      <c r="M561" s="297"/>
      <c r="N561" s="297"/>
      <c r="O561" s="297"/>
      <c r="P561" s="297"/>
      <c r="Q561" s="297"/>
      <c r="R561" s="297"/>
      <c r="S561" s="297"/>
      <c r="T561" s="297"/>
      <c r="U561" s="297"/>
      <c r="V561" s="297"/>
      <c r="W561" s="297"/>
      <c r="X561" s="297"/>
      <c r="Y561" s="297"/>
      <c r="Z561" s="297"/>
    </row>
    <row r="562" spans="1:26" ht="15.75" customHeight="1">
      <c r="A562" s="297"/>
      <c r="B562" s="297"/>
      <c r="C562" s="297"/>
      <c r="D562" s="297"/>
      <c r="E562" s="297"/>
      <c r="F562" s="297"/>
      <c r="G562" s="297"/>
      <c r="H562" s="297"/>
      <c r="I562" s="297"/>
      <c r="J562" s="297"/>
      <c r="K562" s="297"/>
      <c r="L562" s="297"/>
      <c r="M562" s="297"/>
      <c r="N562" s="297"/>
      <c r="O562" s="297"/>
      <c r="P562" s="297"/>
      <c r="Q562" s="297"/>
      <c r="R562" s="297"/>
      <c r="S562" s="297"/>
      <c r="T562" s="297"/>
      <c r="U562" s="297"/>
      <c r="V562" s="297"/>
      <c r="W562" s="297"/>
      <c r="X562" s="297"/>
      <c r="Y562" s="297"/>
      <c r="Z562" s="297"/>
    </row>
    <row r="563" spans="1:26" ht="15.75" customHeight="1">
      <c r="A563" s="297"/>
      <c r="B563" s="297"/>
      <c r="C563" s="297"/>
      <c r="D563" s="297"/>
      <c r="E563" s="297"/>
      <c r="F563" s="297"/>
      <c r="G563" s="297"/>
      <c r="H563" s="297"/>
      <c r="I563" s="297"/>
      <c r="J563" s="297"/>
      <c r="K563" s="297"/>
      <c r="L563" s="297"/>
      <c r="M563" s="297"/>
      <c r="N563" s="297"/>
      <c r="O563" s="297"/>
      <c r="P563" s="297"/>
      <c r="Q563" s="297"/>
      <c r="R563" s="297"/>
      <c r="S563" s="297"/>
      <c r="T563" s="297"/>
      <c r="U563" s="297"/>
      <c r="V563" s="297"/>
      <c r="W563" s="297"/>
      <c r="X563" s="297"/>
      <c r="Y563" s="297"/>
      <c r="Z563" s="297"/>
    </row>
    <row r="564" spans="1:26" ht="15.75" customHeight="1">
      <c r="A564" s="297"/>
      <c r="B564" s="297"/>
      <c r="C564" s="297"/>
      <c r="D564" s="297"/>
      <c r="E564" s="297"/>
      <c r="F564" s="297"/>
      <c r="G564" s="297"/>
      <c r="H564" s="297"/>
      <c r="I564" s="297"/>
      <c r="J564" s="297"/>
      <c r="K564" s="297"/>
      <c r="L564" s="297"/>
      <c r="M564" s="297"/>
      <c r="N564" s="297"/>
      <c r="O564" s="297"/>
      <c r="P564" s="297"/>
      <c r="Q564" s="297"/>
      <c r="R564" s="297"/>
      <c r="S564" s="297"/>
      <c r="T564" s="297"/>
      <c r="U564" s="297"/>
      <c r="V564" s="297"/>
      <c r="W564" s="297"/>
      <c r="X564" s="297"/>
      <c r="Y564" s="297"/>
      <c r="Z564" s="297"/>
    </row>
    <row r="565" spans="1:26" ht="15.75" customHeight="1">
      <c r="A565" s="297"/>
      <c r="B565" s="297"/>
      <c r="C565" s="297"/>
      <c r="D565" s="297"/>
      <c r="E565" s="297"/>
      <c r="F565" s="297"/>
      <c r="G565" s="297"/>
      <c r="H565" s="297"/>
      <c r="I565" s="297"/>
      <c r="J565" s="297"/>
      <c r="K565" s="297"/>
      <c r="L565" s="297"/>
      <c r="M565" s="297"/>
      <c r="N565" s="297"/>
      <c r="O565" s="297"/>
      <c r="P565" s="297"/>
      <c r="Q565" s="297"/>
      <c r="R565" s="297"/>
      <c r="S565" s="297"/>
      <c r="T565" s="297"/>
      <c r="U565" s="297"/>
      <c r="V565" s="297"/>
      <c r="W565" s="297"/>
      <c r="X565" s="297"/>
      <c r="Y565" s="297"/>
      <c r="Z565" s="297"/>
    </row>
    <row r="566" spans="1:26" ht="15.75" customHeight="1">
      <c r="A566" s="297"/>
      <c r="B566" s="297"/>
      <c r="C566" s="297"/>
      <c r="D566" s="297"/>
      <c r="E566" s="297"/>
      <c r="F566" s="297"/>
      <c r="G566" s="297"/>
      <c r="H566" s="297"/>
      <c r="I566" s="297"/>
      <c r="J566" s="297"/>
      <c r="K566" s="297"/>
      <c r="L566" s="297"/>
      <c r="M566" s="297"/>
      <c r="N566" s="297"/>
      <c r="O566" s="297"/>
      <c r="P566" s="297"/>
      <c r="Q566" s="297"/>
      <c r="R566" s="297"/>
      <c r="S566" s="297"/>
      <c r="T566" s="297"/>
      <c r="U566" s="297"/>
      <c r="V566" s="297"/>
      <c r="W566" s="297"/>
      <c r="X566" s="297"/>
      <c r="Y566" s="297"/>
      <c r="Z566" s="297"/>
    </row>
    <row r="567" spans="1:26" ht="15.75" customHeight="1">
      <c r="A567" s="297"/>
      <c r="B567" s="297"/>
      <c r="C567" s="297"/>
      <c r="D567" s="297"/>
      <c r="E567" s="297"/>
      <c r="F567" s="297"/>
      <c r="G567" s="297"/>
      <c r="H567" s="297"/>
      <c r="I567" s="297"/>
      <c r="J567" s="297"/>
      <c r="K567" s="297"/>
      <c r="L567" s="297"/>
      <c r="M567" s="297"/>
      <c r="N567" s="297"/>
      <c r="O567" s="297"/>
      <c r="P567" s="297"/>
      <c r="Q567" s="297"/>
      <c r="R567" s="297"/>
      <c r="S567" s="297"/>
      <c r="T567" s="297"/>
      <c r="U567" s="297"/>
      <c r="V567" s="297"/>
      <c r="W567" s="297"/>
      <c r="X567" s="297"/>
      <c r="Y567" s="297"/>
      <c r="Z567" s="297"/>
    </row>
    <row r="568" spans="1:26" ht="15.75" customHeight="1">
      <c r="A568" s="297"/>
      <c r="B568" s="297"/>
      <c r="C568" s="297"/>
      <c r="D568" s="297"/>
      <c r="E568" s="297"/>
      <c r="F568" s="297"/>
      <c r="G568" s="297"/>
      <c r="H568" s="297"/>
      <c r="I568" s="297"/>
      <c r="J568" s="297"/>
      <c r="K568" s="297"/>
      <c r="L568" s="297"/>
      <c r="M568" s="297"/>
      <c r="N568" s="297"/>
      <c r="O568" s="297"/>
      <c r="P568" s="297"/>
      <c r="Q568" s="297"/>
      <c r="R568" s="297"/>
      <c r="S568" s="297"/>
      <c r="T568" s="297"/>
      <c r="U568" s="297"/>
      <c r="V568" s="297"/>
      <c r="W568" s="297"/>
      <c r="X568" s="297"/>
      <c r="Y568" s="297"/>
      <c r="Z568" s="297"/>
    </row>
    <row r="569" spans="1:26" ht="15.75" customHeight="1">
      <c r="A569" s="297"/>
      <c r="B569" s="297"/>
      <c r="C569" s="297"/>
      <c r="D569" s="297"/>
      <c r="E569" s="297"/>
      <c r="F569" s="297"/>
      <c r="G569" s="297"/>
      <c r="H569" s="297"/>
      <c r="I569" s="297"/>
      <c r="J569" s="297"/>
      <c r="K569" s="297"/>
      <c r="L569" s="297"/>
      <c r="M569" s="297"/>
      <c r="N569" s="297"/>
      <c r="O569" s="297"/>
      <c r="P569" s="297"/>
      <c r="Q569" s="297"/>
      <c r="R569" s="297"/>
      <c r="S569" s="297"/>
      <c r="T569" s="297"/>
      <c r="U569" s="297"/>
      <c r="V569" s="297"/>
      <c r="W569" s="297"/>
      <c r="X569" s="297"/>
      <c r="Y569" s="297"/>
      <c r="Z569" s="297"/>
    </row>
    <row r="570" spans="1:26" ht="15.75" customHeight="1">
      <c r="A570" s="297"/>
      <c r="B570" s="297"/>
      <c r="C570" s="297"/>
      <c r="D570" s="297"/>
      <c r="E570" s="297"/>
      <c r="F570" s="297"/>
      <c r="G570" s="297"/>
      <c r="H570" s="297"/>
      <c r="I570" s="297"/>
      <c r="J570" s="297"/>
      <c r="K570" s="297"/>
      <c r="L570" s="297"/>
      <c r="M570" s="297"/>
      <c r="N570" s="297"/>
      <c r="O570" s="297"/>
      <c r="P570" s="297"/>
      <c r="Q570" s="297"/>
      <c r="R570" s="297"/>
      <c r="S570" s="297"/>
      <c r="T570" s="297"/>
      <c r="U570" s="297"/>
      <c r="V570" s="297"/>
      <c r="W570" s="297"/>
      <c r="X570" s="297"/>
      <c r="Y570" s="297"/>
      <c r="Z570" s="297"/>
    </row>
    <row r="571" spans="1:26" ht="15.75" customHeight="1">
      <c r="A571" s="297"/>
      <c r="B571" s="297"/>
      <c r="C571" s="297"/>
      <c r="D571" s="297"/>
      <c r="E571" s="297"/>
      <c r="F571" s="297"/>
      <c r="G571" s="297"/>
      <c r="H571" s="297"/>
      <c r="I571" s="297"/>
      <c r="J571" s="297"/>
      <c r="K571" s="297"/>
      <c r="L571" s="297"/>
      <c r="M571" s="297"/>
      <c r="N571" s="297"/>
      <c r="O571" s="297"/>
      <c r="P571" s="297"/>
      <c r="Q571" s="297"/>
      <c r="R571" s="297"/>
      <c r="S571" s="297"/>
      <c r="T571" s="297"/>
      <c r="U571" s="297"/>
      <c r="V571" s="297"/>
      <c r="W571" s="297"/>
      <c r="X571" s="297"/>
      <c r="Y571" s="297"/>
      <c r="Z571" s="297"/>
    </row>
    <row r="572" spans="1:26" ht="15.75" customHeight="1">
      <c r="A572" s="297"/>
      <c r="B572" s="297"/>
      <c r="C572" s="297"/>
      <c r="D572" s="297"/>
      <c r="E572" s="297"/>
      <c r="F572" s="297"/>
      <c r="G572" s="297"/>
      <c r="H572" s="297"/>
      <c r="I572" s="297"/>
      <c r="J572" s="297"/>
      <c r="K572" s="297"/>
      <c r="L572" s="297"/>
      <c r="M572" s="297"/>
      <c r="N572" s="297"/>
      <c r="O572" s="297"/>
      <c r="P572" s="297"/>
      <c r="Q572" s="297"/>
      <c r="R572" s="297"/>
      <c r="S572" s="297"/>
      <c r="T572" s="297"/>
      <c r="U572" s="297"/>
      <c r="V572" s="297"/>
      <c r="W572" s="297"/>
      <c r="X572" s="297"/>
      <c r="Y572" s="297"/>
      <c r="Z572" s="297"/>
    </row>
    <row r="573" spans="1:26" ht="15.75" customHeight="1">
      <c r="A573" s="297"/>
      <c r="B573" s="297"/>
      <c r="C573" s="297"/>
      <c r="D573" s="297"/>
      <c r="E573" s="297"/>
      <c r="F573" s="297"/>
      <c r="G573" s="297"/>
      <c r="H573" s="297"/>
      <c r="I573" s="297"/>
      <c r="J573" s="297"/>
      <c r="K573" s="297"/>
      <c r="L573" s="297"/>
      <c r="M573" s="297"/>
      <c r="N573" s="297"/>
      <c r="O573" s="297"/>
      <c r="P573" s="297"/>
      <c r="Q573" s="297"/>
      <c r="R573" s="297"/>
      <c r="S573" s="297"/>
      <c r="T573" s="297"/>
      <c r="U573" s="297"/>
      <c r="V573" s="297"/>
      <c r="W573" s="297"/>
      <c r="X573" s="297"/>
      <c r="Y573" s="297"/>
      <c r="Z573" s="297"/>
    </row>
    <row r="574" spans="1:26" ht="15.75" customHeight="1">
      <c r="A574" s="297"/>
      <c r="B574" s="297"/>
      <c r="C574" s="297"/>
      <c r="D574" s="297"/>
      <c r="E574" s="297"/>
      <c r="F574" s="297"/>
      <c r="G574" s="297"/>
      <c r="H574" s="297"/>
      <c r="I574" s="297"/>
      <c r="J574" s="297"/>
      <c r="K574" s="297"/>
      <c r="L574" s="297"/>
      <c r="M574" s="297"/>
      <c r="N574" s="297"/>
      <c r="O574" s="297"/>
      <c r="P574" s="297"/>
      <c r="Q574" s="297"/>
      <c r="R574" s="297"/>
      <c r="S574" s="297"/>
      <c r="T574" s="297"/>
      <c r="U574" s="297"/>
      <c r="V574" s="297"/>
      <c r="W574" s="297"/>
      <c r="X574" s="297"/>
      <c r="Y574" s="297"/>
      <c r="Z574" s="297"/>
    </row>
    <row r="575" spans="1:26" ht="15.75" customHeight="1">
      <c r="A575" s="297"/>
      <c r="B575" s="297"/>
      <c r="C575" s="297"/>
      <c r="D575" s="297"/>
      <c r="E575" s="297"/>
      <c r="F575" s="297"/>
      <c r="G575" s="297"/>
      <c r="H575" s="297"/>
      <c r="I575" s="297"/>
      <c r="J575" s="297"/>
      <c r="K575" s="297"/>
      <c r="L575" s="297"/>
      <c r="M575" s="297"/>
      <c r="N575" s="297"/>
      <c r="O575" s="297"/>
      <c r="P575" s="297"/>
      <c r="Q575" s="297"/>
      <c r="R575" s="297"/>
      <c r="S575" s="297"/>
      <c r="T575" s="297"/>
      <c r="U575" s="297"/>
      <c r="V575" s="297"/>
      <c r="W575" s="297"/>
      <c r="X575" s="297"/>
      <c r="Y575" s="297"/>
      <c r="Z575" s="297"/>
    </row>
    <row r="576" spans="1:26" ht="15.75" customHeight="1">
      <c r="A576" s="297"/>
      <c r="B576" s="297"/>
      <c r="C576" s="297"/>
      <c r="D576" s="297"/>
      <c r="E576" s="297"/>
      <c r="F576" s="297"/>
      <c r="G576" s="297"/>
      <c r="H576" s="297"/>
      <c r="I576" s="297"/>
      <c r="J576" s="297"/>
      <c r="K576" s="297"/>
      <c r="L576" s="297"/>
      <c r="M576" s="297"/>
      <c r="N576" s="297"/>
      <c r="O576" s="297"/>
      <c r="P576" s="297"/>
      <c r="Q576" s="297"/>
      <c r="R576" s="297"/>
      <c r="S576" s="297"/>
      <c r="T576" s="297"/>
      <c r="U576" s="297"/>
      <c r="V576" s="297"/>
      <c r="W576" s="297"/>
      <c r="X576" s="297"/>
      <c r="Y576" s="297"/>
      <c r="Z576" s="297"/>
    </row>
    <row r="577" spans="1:26" ht="15.75" customHeight="1">
      <c r="A577" s="297"/>
      <c r="B577" s="297"/>
      <c r="C577" s="297"/>
      <c r="D577" s="297"/>
      <c r="E577" s="297"/>
      <c r="F577" s="297"/>
      <c r="G577" s="297"/>
      <c r="H577" s="297"/>
      <c r="I577" s="297"/>
      <c r="J577" s="297"/>
      <c r="K577" s="297"/>
      <c r="L577" s="297"/>
      <c r="M577" s="297"/>
      <c r="N577" s="297"/>
      <c r="O577" s="297"/>
      <c r="P577" s="297"/>
      <c r="Q577" s="297"/>
      <c r="R577" s="297"/>
      <c r="S577" s="297"/>
      <c r="T577" s="297"/>
      <c r="U577" s="297"/>
      <c r="V577" s="297"/>
      <c r="W577" s="297"/>
      <c r="X577" s="297"/>
      <c r="Y577" s="297"/>
      <c r="Z577" s="297"/>
    </row>
    <row r="578" spans="1:26" ht="15.75" customHeight="1">
      <c r="A578" s="297"/>
      <c r="B578" s="297"/>
      <c r="C578" s="297"/>
      <c r="D578" s="297"/>
      <c r="E578" s="297"/>
      <c r="F578" s="297"/>
      <c r="G578" s="297"/>
      <c r="H578" s="297"/>
      <c r="I578" s="297"/>
      <c r="J578" s="297"/>
      <c r="K578" s="297"/>
      <c r="L578" s="297"/>
      <c r="M578" s="297"/>
      <c r="N578" s="297"/>
      <c r="O578" s="297"/>
      <c r="P578" s="297"/>
      <c r="Q578" s="297"/>
      <c r="R578" s="297"/>
      <c r="S578" s="297"/>
      <c r="T578" s="297"/>
      <c r="U578" s="297"/>
      <c r="V578" s="297"/>
      <c r="W578" s="297"/>
      <c r="X578" s="297"/>
      <c r="Y578" s="297"/>
      <c r="Z578" s="297"/>
    </row>
    <row r="579" spans="1:26" ht="15.75" customHeight="1">
      <c r="A579" s="297"/>
      <c r="B579" s="297"/>
      <c r="C579" s="297"/>
      <c r="D579" s="297"/>
      <c r="E579" s="297"/>
      <c r="F579" s="297"/>
      <c r="G579" s="297"/>
      <c r="H579" s="297"/>
      <c r="I579" s="297"/>
      <c r="J579" s="297"/>
      <c r="K579" s="297"/>
      <c r="L579" s="297"/>
      <c r="M579" s="297"/>
      <c r="N579" s="297"/>
      <c r="O579" s="297"/>
      <c r="P579" s="297"/>
      <c r="Q579" s="297"/>
      <c r="R579" s="297"/>
      <c r="S579" s="297"/>
      <c r="T579" s="297"/>
      <c r="U579" s="297"/>
      <c r="V579" s="297"/>
      <c r="W579" s="297"/>
      <c r="X579" s="297"/>
      <c r="Y579" s="297"/>
      <c r="Z579" s="297"/>
    </row>
    <row r="580" spans="1:26" ht="15.75" customHeight="1">
      <c r="A580" s="297"/>
      <c r="B580" s="297"/>
      <c r="C580" s="297"/>
      <c r="D580" s="297"/>
      <c r="E580" s="297"/>
      <c r="F580" s="297"/>
      <c r="G580" s="297"/>
      <c r="H580" s="297"/>
      <c r="I580" s="297"/>
      <c r="J580" s="297"/>
      <c r="K580" s="297"/>
      <c r="L580" s="297"/>
      <c r="M580" s="297"/>
      <c r="N580" s="297"/>
      <c r="O580" s="297"/>
      <c r="P580" s="297"/>
      <c r="Q580" s="297"/>
      <c r="R580" s="297"/>
      <c r="S580" s="297"/>
      <c r="T580" s="297"/>
      <c r="U580" s="297"/>
      <c r="V580" s="297"/>
      <c r="W580" s="297"/>
      <c r="X580" s="297"/>
      <c r="Y580" s="297"/>
      <c r="Z580" s="297"/>
    </row>
    <row r="581" spans="1:26" ht="15.75" customHeight="1">
      <c r="A581" s="297"/>
      <c r="B581" s="297"/>
      <c r="C581" s="297"/>
      <c r="D581" s="297"/>
      <c r="E581" s="297"/>
      <c r="F581" s="297"/>
      <c r="G581" s="297"/>
      <c r="H581" s="297"/>
      <c r="I581" s="297"/>
      <c r="J581" s="297"/>
      <c r="K581" s="297"/>
      <c r="L581" s="297"/>
      <c r="M581" s="297"/>
      <c r="N581" s="297"/>
      <c r="O581" s="297"/>
      <c r="P581" s="297"/>
      <c r="Q581" s="297"/>
      <c r="R581" s="297"/>
      <c r="S581" s="297"/>
      <c r="T581" s="297"/>
      <c r="U581" s="297"/>
      <c r="V581" s="297"/>
      <c r="W581" s="297"/>
      <c r="X581" s="297"/>
      <c r="Y581" s="297"/>
      <c r="Z581" s="297"/>
    </row>
    <row r="582" spans="1:26" ht="15.75" customHeight="1">
      <c r="A582" s="297"/>
      <c r="B582" s="297"/>
      <c r="C582" s="297"/>
      <c r="D582" s="297"/>
      <c r="E582" s="297"/>
      <c r="F582" s="297"/>
      <c r="G582" s="297"/>
      <c r="H582" s="297"/>
      <c r="I582" s="297"/>
      <c r="J582" s="297"/>
      <c r="K582" s="297"/>
      <c r="L582" s="297"/>
      <c r="M582" s="297"/>
      <c r="N582" s="297"/>
      <c r="O582" s="297"/>
      <c r="P582" s="297"/>
      <c r="Q582" s="297"/>
      <c r="R582" s="297"/>
      <c r="S582" s="297"/>
      <c r="T582" s="297"/>
      <c r="U582" s="297"/>
      <c r="V582" s="297"/>
      <c r="W582" s="297"/>
      <c r="X582" s="297"/>
      <c r="Y582" s="297"/>
      <c r="Z582" s="297"/>
    </row>
    <row r="583" spans="1:26" ht="15.75" customHeight="1">
      <c r="A583" s="297"/>
      <c r="B583" s="297"/>
      <c r="C583" s="297"/>
      <c r="D583" s="297"/>
      <c r="E583" s="297"/>
      <c r="F583" s="297"/>
      <c r="G583" s="297"/>
      <c r="H583" s="297"/>
      <c r="I583" s="297"/>
      <c r="J583" s="297"/>
      <c r="K583" s="297"/>
      <c r="L583" s="297"/>
      <c r="M583" s="297"/>
      <c r="N583" s="297"/>
      <c r="O583" s="297"/>
      <c r="P583" s="297"/>
      <c r="Q583" s="297"/>
      <c r="R583" s="297"/>
      <c r="S583" s="297"/>
      <c r="T583" s="297"/>
      <c r="U583" s="297"/>
      <c r="V583" s="297"/>
      <c r="W583" s="297"/>
      <c r="X583" s="297"/>
      <c r="Y583" s="297"/>
      <c r="Z583" s="297"/>
    </row>
    <row r="584" spans="1:26" ht="15.75" customHeight="1">
      <c r="A584" s="297"/>
      <c r="B584" s="297"/>
      <c r="C584" s="297"/>
      <c r="D584" s="297"/>
      <c r="E584" s="297"/>
      <c r="F584" s="297"/>
      <c r="G584" s="297"/>
      <c r="H584" s="297"/>
      <c r="I584" s="297"/>
      <c r="J584" s="297"/>
      <c r="K584" s="297"/>
      <c r="L584" s="297"/>
      <c r="M584" s="297"/>
      <c r="N584" s="297"/>
      <c r="O584" s="297"/>
      <c r="P584" s="297"/>
      <c r="Q584" s="297"/>
      <c r="R584" s="297"/>
      <c r="S584" s="297"/>
      <c r="T584" s="297"/>
      <c r="U584" s="297"/>
      <c r="V584" s="297"/>
      <c r="W584" s="297"/>
      <c r="X584" s="297"/>
      <c r="Y584" s="297"/>
      <c r="Z584" s="297"/>
    </row>
    <row r="585" spans="1:26" ht="15.75" customHeight="1">
      <c r="A585" s="297"/>
      <c r="B585" s="297"/>
      <c r="C585" s="297"/>
      <c r="D585" s="297"/>
      <c r="E585" s="297"/>
      <c r="F585" s="297"/>
      <c r="G585" s="297"/>
      <c r="H585" s="297"/>
      <c r="I585" s="297"/>
      <c r="J585" s="297"/>
      <c r="K585" s="297"/>
      <c r="L585" s="297"/>
      <c r="M585" s="297"/>
      <c r="N585" s="297"/>
      <c r="O585" s="297"/>
      <c r="P585" s="297"/>
      <c r="Q585" s="297"/>
      <c r="R585" s="297"/>
      <c r="S585" s="297"/>
      <c r="T585" s="297"/>
      <c r="U585" s="297"/>
      <c r="V585" s="297"/>
      <c r="W585" s="297"/>
      <c r="X585" s="297"/>
      <c r="Y585" s="297"/>
      <c r="Z585" s="297"/>
    </row>
    <row r="586" spans="1:26" ht="15.75" customHeight="1">
      <c r="A586" s="297"/>
      <c r="B586" s="297"/>
      <c r="C586" s="297"/>
      <c r="D586" s="297"/>
      <c r="E586" s="297"/>
      <c r="F586" s="297"/>
      <c r="G586" s="297"/>
      <c r="H586" s="297"/>
      <c r="I586" s="297"/>
      <c r="J586" s="297"/>
      <c r="K586" s="297"/>
      <c r="L586" s="297"/>
      <c r="M586" s="297"/>
      <c r="N586" s="297"/>
      <c r="O586" s="297"/>
      <c r="P586" s="297"/>
      <c r="Q586" s="297"/>
      <c r="R586" s="297"/>
      <c r="S586" s="297"/>
      <c r="T586" s="297"/>
      <c r="U586" s="297"/>
      <c r="V586" s="297"/>
      <c r="W586" s="297"/>
      <c r="X586" s="297"/>
      <c r="Y586" s="297"/>
      <c r="Z586" s="297"/>
    </row>
    <row r="587" spans="1:26" ht="15.75" customHeight="1">
      <c r="A587" s="297"/>
      <c r="B587" s="297"/>
      <c r="C587" s="297"/>
      <c r="D587" s="297"/>
      <c r="E587" s="297"/>
      <c r="F587" s="297"/>
      <c r="G587" s="297"/>
      <c r="H587" s="297"/>
      <c r="I587" s="297"/>
      <c r="J587" s="297"/>
      <c r="K587" s="297"/>
      <c r="L587" s="297"/>
      <c r="M587" s="297"/>
      <c r="N587" s="297"/>
      <c r="O587" s="297"/>
      <c r="P587" s="297"/>
      <c r="Q587" s="297"/>
      <c r="R587" s="297"/>
      <c r="S587" s="297"/>
      <c r="T587" s="297"/>
      <c r="U587" s="297"/>
      <c r="V587" s="297"/>
      <c r="W587" s="297"/>
      <c r="X587" s="297"/>
      <c r="Y587" s="297"/>
      <c r="Z587" s="297"/>
    </row>
    <row r="588" spans="1:26" ht="15.75" customHeight="1">
      <c r="A588" s="297"/>
      <c r="B588" s="297"/>
      <c r="C588" s="297"/>
      <c r="D588" s="297"/>
      <c r="E588" s="297"/>
      <c r="F588" s="297"/>
      <c r="G588" s="297"/>
      <c r="H588" s="297"/>
      <c r="I588" s="297"/>
      <c r="J588" s="297"/>
      <c r="K588" s="297"/>
      <c r="L588" s="297"/>
      <c r="M588" s="297"/>
      <c r="N588" s="297"/>
      <c r="O588" s="297"/>
      <c r="P588" s="297"/>
      <c r="Q588" s="297"/>
      <c r="R588" s="297"/>
      <c r="S588" s="297"/>
      <c r="T588" s="297"/>
      <c r="U588" s="297"/>
      <c r="V588" s="297"/>
      <c r="W588" s="297"/>
      <c r="X588" s="297"/>
      <c r="Y588" s="297"/>
      <c r="Z588" s="297"/>
    </row>
    <row r="589" spans="1:26" ht="15.75" customHeight="1">
      <c r="A589" s="297"/>
      <c r="B589" s="297"/>
      <c r="C589" s="297"/>
      <c r="D589" s="297"/>
      <c r="E589" s="297"/>
      <c r="F589" s="297"/>
      <c r="G589" s="297"/>
      <c r="H589" s="297"/>
      <c r="I589" s="297"/>
      <c r="J589" s="297"/>
      <c r="K589" s="297"/>
      <c r="L589" s="297"/>
      <c r="M589" s="297"/>
      <c r="N589" s="297"/>
      <c r="O589" s="297"/>
      <c r="P589" s="297"/>
      <c r="Q589" s="297"/>
      <c r="R589" s="297"/>
      <c r="S589" s="297"/>
      <c r="T589" s="297"/>
      <c r="U589" s="297"/>
      <c r="V589" s="297"/>
      <c r="W589" s="297"/>
      <c r="X589" s="297"/>
      <c r="Y589" s="297"/>
      <c r="Z589" s="297"/>
    </row>
    <row r="590" spans="1:26" ht="15.75" customHeight="1">
      <c r="A590" s="297"/>
      <c r="B590" s="297"/>
      <c r="C590" s="297"/>
      <c r="D590" s="297"/>
      <c r="E590" s="297"/>
      <c r="F590" s="297"/>
      <c r="G590" s="297"/>
      <c r="H590" s="297"/>
      <c r="I590" s="297"/>
      <c r="J590" s="297"/>
      <c r="K590" s="297"/>
      <c r="L590" s="297"/>
      <c r="M590" s="297"/>
      <c r="N590" s="297"/>
      <c r="O590" s="297"/>
      <c r="P590" s="297"/>
      <c r="Q590" s="297"/>
      <c r="R590" s="297"/>
      <c r="S590" s="297"/>
      <c r="T590" s="297"/>
      <c r="U590" s="297"/>
      <c r="V590" s="297"/>
      <c r="W590" s="297"/>
      <c r="X590" s="297"/>
      <c r="Y590" s="297"/>
      <c r="Z590" s="297"/>
    </row>
    <row r="591" spans="1:26" ht="15.75" customHeight="1">
      <c r="A591" s="297"/>
      <c r="B591" s="297"/>
      <c r="C591" s="297"/>
      <c r="D591" s="297"/>
      <c r="E591" s="297"/>
      <c r="F591" s="297"/>
      <c r="G591" s="297"/>
      <c r="H591" s="297"/>
      <c r="I591" s="297"/>
      <c r="J591" s="297"/>
      <c r="K591" s="297"/>
      <c r="L591" s="297"/>
      <c r="M591" s="297"/>
      <c r="N591" s="297"/>
      <c r="O591" s="297"/>
      <c r="P591" s="297"/>
      <c r="Q591" s="297"/>
      <c r="R591" s="297"/>
      <c r="S591" s="297"/>
      <c r="T591" s="297"/>
      <c r="U591" s="297"/>
      <c r="V591" s="297"/>
      <c r="W591" s="297"/>
      <c r="X591" s="297"/>
      <c r="Y591" s="297"/>
      <c r="Z591" s="297"/>
    </row>
    <row r="592" spans="1:26" ht="15.75" customHeight="1">
      <c r="A592" s="297"/>
      <c r="B592" s="297"/>
      <c r="C592" s="297"/>
      <c r="D592" s="297"/>
      <c r="E592" s="297"/>
      <c r="F592" s="297"/>
      <c r="G592" s="297"/>
      <c r="H592" s="297"/>
      <c r="I592" s="297"/>
      <c r="J592" s="297"/>
      <c r="K592" s="297"/>
      <c r="L592" s="297"/>
      <c r="M592" s="297"/>
      <c r="N592" s="297"/>
      <c r="O592" s="297"/>
      <c r="P592" s="297"/>
      <c r="Q592" s="297"/>
      <c r="R592" s="297"/>
      <c r="S592" s="297"/>
      <c r="T592" s="297"/>
      <c r="U592" s="297"/>
      <c r="V592" s="297"/>
      <c r="W592" s="297"/>
      <c r="X592" s="297"/>
      <c r="Y592" s="297"/>
      <c r="Z592" s="297"/>
    </row>
    <row r="593" spans="1:26" ht="15.75" customHeight="1">
      <c r="A593" s="297"/>
      <c r="B593" s="297"/>
      <c r="C593" s="297"/>
      <c r="D593" s="297"/>
      <c r="E593" s="297"/>
      <c r="F593" s="297"/>
      <c r="G593" s="297"/>
      <c r="H593" s="297"/>
      <c r="I593" s="297"/>
      <c r="J593" s="297"/>
      <c r="K593" s="297"/>
      <c r="L593" s="297"/>
      <c r="M593" s="297"/>
      <c r="N593" s="297"/>
      <c r="O593" s="297"/>
      <c r="P593" s="297"/>
      <c r="Q593" s="297"/>
      <c r="R593" s="297"/>
      <c r="S593" s="297"/>
      <c r="T593" s="297"/>
      <c r="U593" s="297"/>
      <c r="V593" s="297"/>
      <c r="W593" s="297"/>
      <c r="X593" s="297"/>
      <c r="Y593" s="297"/>
      <c r="Z593" s="297"/>
    </row>
    <row r="594" spans="1:26" ht="15.75" customHeight="1">
      <c r="A594" s="297"/>
      <c r="B594" s="297"/>
      <c r="C594" s="297"/>
      <c r="D594" s="297"/>
      <c r="E594" s="297"/>
      <c r="F594" s="297"/>
      <c r="G594" s="297"/>
      <c r="H594" s="297"/>
      <c r="I594" s="297"/>
      <c r="J594" s="297"/>
      <c r="K594" s="297"/>
      <c r="L594" s="297"/>
      <c r="M594" s="297"/>
      <c r="N594" s="297"/>
      <c r="O594" s="297"/>
      <c r="P594" s="297"/>
      <c r="Q594" s="297"/>
      <c r="R594" s="297"/>
      <c r="S594" s="297"/>
      <c r="T594" s="297"/>
      <c r="U594" s="297"/>
      <c r="V594" s="297"/>
      <c r="W594" s="297"/>
      <c r="X594" s="297"/>
      <c r="Y594" s="297"/>
      <c r="Z594" s="297"/>
    </row>
    <row r="595" spans="1:26" ht="15.75" customHeight="1">
      <c r="A595" s="297"/>
      <c r="B595" s="297"/>
      <c r="C595" s="297"/>
      <c r="D595" s="297"/>
      <c r="E595" s="297"/>
      <c r="F595" s="297"/>
      <c r="G595" s="297"/>
      <c r="H595" s="297"/>
      <c r="I595" s="297"/>
      <c r="J595" s="297"/>
      <c r="K595" s="297"/>
      <c r="L595" s="297"/>
      <c r="M595" s="297"/>
      <c r="N595" s="297"/>
      <c r="O595" s="297"/>
      <c r="P595" s="297"/>
      <c r="Q595" s="297"/>
      <c r="R595" s="297"/>
      <c r="S595" s="297"/>
      <c r="T595" s="297"/>
      <c r="U595" s="297"/>
      <c r="V595" s="297"/>
      <c r="W595" s="297"/>
      <c r="X595" s="297"/>
      <c r="Y595" s="297"/>
      <c r="Z595" s="297"/>
    </row>
    <row r="596" spans="1:26" ht="15.75" customHeight="1">
      <c r="A596" s="297"/>
      <c r="B596" s="297"/>
      <c r="C596" s="297"/>
      <c r="D596" s="297"/>
      <c r="E596" s="297"/>
      <c r="F596" s="297"/>
      <c r="G596" s="297"/>
      <c r="H596" s="297"/>
      <c r="I596" s="297"/>
      <c r="J596" s="297"/>
      <c r="K596" s="297"/>
      <c r="L596" s="297"/>
      <c r="M596" s="297"/>
      <c r="N596" s="297"/>
      <c r="O596" s="297"/>
      <c r="P596" s="297"/>
      <c r="Q596" s="297"/>
      <c r="R596" s="297"/>
      <c r="S596" s="297"/>
      <c r="T596" s="297"/>
      <c r="U596" s="297"/>
      <c r="V596" s="297"/>
      <c r="W596" s="297"/>
      <c r="X596" s="297"/>
      <c r="Y596" s="297"/>
      <c r="Z596" s="297"/>
    </row>
    <row r="597" spans="1:26" ht="15.75" customHeight="1">
      <c r="A597" s="297"/>
      <c r="B597" s="297"/>
      <c r="C597" s="297"/>
      <c r="D597" s="297"/>
      <c r="E597" s="297"/>
      <c r="F597" s="297"/>
      <c r="G597" s="297"/>
      <c r="H597" s="297"/>
      <c r="I597" s="297"/>
      <c r="J597" s="297"/>
      <c r="K597" s="297"/>
      <c r="L597" s="297"/>
      <c r="M597" s="297"/>
      <c r="N597" s="297"/>
      <c r="O597" s="297"/>
      <c r="P597" s="297"/>
      <c r="Q597" s="297"/>
      <c r="R597" s="297"/>
      <c r="S597" s="297"/>
      <c r="T597" s="297"/>
      <c r="U597" s="297"/>
      <c r="V597" s="297"/>
      <c r="W597" s="297"/>
      <c r="X597" s="297"/>
      <c r="Y597" s="297"/>
      <c r="Z597" s="297"/>
    </row>
    <row r="598" spans="1:26" ht="15.75" customHeight="1">
      <c r="A598" s="297"/>
      <c r="B598" s="297"/>
      <c r="C598" s="297"/>
      <c r="D598" s="297"/>
      <c r="E598" s="297"/>
      <c r="F598" s="297"/>
      <c r="G598" s="297"/>
      <c r="H598" s="297"/>
      <c r="I598" s="297"/>
      <c r="J598" s="297"/>
      <c r="K598" s="297"/>
      <c r="L598" s="297"/>
      <c r="M598" s="297"/>
      <c r="N598" s="297"/>
      <c r="O598" s="297"/>
      <c r="P598" s="297"/>
      <c r="Q598" s="297"/>
      <c r="R598" s="297"/>
      <c r="S598" s="297"/>
      <c r="T598" s="297"/>
      <c r="U598" s="297"/>
      <c r="V598" s="297"/>
      <c r="W598" s="297"/>
      <c r="X598" s="297"/>
      <c r="Y598" s="297"/>
      <c r="Z598" s="297"/>
    </row>
    <row r="599" spans="1:26" ht="15.75" customHeight="1">
      <c r="A599" s="297"/>
      <c r="B599" s="297"/>
      <c r="C599" s="297"/>
      <c r="D599" s="297"/>
      <c r="E599" s="297"/>
      <c r="F599" s="297"/>
      <c r="G599" s="297"/>
      <c r="H599" s="297"/>
      <c r="I599" s="297"/>
      <c r="J599" s="297"/>
      <c r="K599" s="297"/>
      <c r="L599" s="297"/>
      <c r="M599" s="297"/>
      <c r="N599" s="297"/>
      <c r="O599" s="297"/>
      <c r="P599" s="297"/>
      <c r="Q599" s="297"/>
      <c r="R599" s="297"/>
      <c r="S599" s="297"/>
      <c r="T599" s="297"/>
      <c r="U599" s="297"/>
      <c r="V599" s="297"/>
      <c r="W599" s="297"/>
      <c r="X599" s="297"/>
      <c r="Y599" s="297"/>
      <c r="Z599" s="297"/>
    </row>
    <row r="600" spans="1:26" ht="15.75" customHeight="1">
      <c r="A600" s="297"/>
      <c r="B600" s="297"/>
      <c r="C600" s="297"/>
      <c r="D600" s="297"/>
      <c r="E600" s="297"/>
      <c r="F600" s="297"/>
      <c r="G600" s="297"/>
      <c r="H600" s="297"/>
      <c r="I600" s="297"/>
      <c r="J600" s="297"/>
      <c r="K600" s="297"/>
      <c r="L600" s="297"/>
      <c r="M600" s="297"/>
      <c r="N600" s="297"/>
      <c r="O600" s="297"/>
      <c r="P600" s="297"/>
      <c r="Q600" s="297"/>
      <c r="R600" s="297"/>
      <c r="S600" s="297"/>
      <c r="T600" s="297"/>
      <c r="U600" s="297"/>
      <c r="V600" s="297"/>
      <c r="W600" s="297"/>
      <c r="X600" s="297"/>
      <c r="Y600" s="297"/>
      <c r="Z600" s="297"/>
    </row>
    <row r="601" spans="1:26" ht="15.75" customHeight="1">
      <c r="A601" s="297"/>
      <c r="B601" s="297"/>
      <c r="C601" s="297"/>
      <c r="D601" s="297"/>
      <c r="E601" s="297"/>
      <c r="F601" s="297"/>
      <c r="G601" s="297"/>
      <c r="H601" s="297"/>
      <c r="I601" s="297"/>
      <c r="J601" s="297"/>
      <c r="K601" s="297"/>
      <c r="L601" s="297"/>
      <c r="M601" s="297"/>
      <c r="N601" s="297"/>
      <c r="O601" s="297"/>
      <c r="P601" s="297"/>
      <c r="Q601" s="297"/>
      <c r="R601" s="297"/>
      <c r="S601" s="297"/>
      <c r="T601" s="297"/>
      <c r="U601" s="297"/>
      <c r="V601" s="297"/>
      <c r="W601" s="297"/>
      <c r="X601" s="297"/>
      <c r="Y601" s="297"/>
      <c r="Z601" s="297"/>
    </row>
    <row r="602" spans="1:26" ht="15.75" customHeight="1">
      <c r="A602" s="297"/>
      <c r="B602" s="297"/>
      <c r="C602" s="297"/>
      <c r="D602" s="297"/>
      <c r="E602" s="297"/>
      <c r="F602" s="297"/>
      <c r="G602" s="297"/>
      <c r="H602" s="297"/>
      <c r="I602" s="297"/>
      <c r="J602" s="297"/>
      <c r="K602" s="297"/>
      <c r="L602" s="297"/>
      <c r="M602" s="297"/>
      <c r="N602" s="297"/>
      <c r="O602" s="297"/>
      <c r="P602" s="297"/>
      <c r="Q602" s="297"/>
      <c r="R602" s="297"/>
      <c r="S602" s="297"/>
      <c r="T602" s="297"/>
      <c r="U602" s="297"/>
      <c r="V602" s="297"/>
      <c r="W602" s="297"/>
      <c r="X602" s="297"/>
      <c r="Y602" s="297"/>
      <c r="Z602" s="297"/>
    </row>
    <row r="603" spans="1:26" ht="15.75" customHeight="1">
      <c r="A603" s="297"/>
      <c r="B603" s="297"/>
      <c r="C603" s="297"/>
      <c r="D603" s="297"/>
      <c r="E603" s="297"/>
      <c r="F603" s="297"/>
      <c r="G603" s="297"/>
      <c r="H603" s="297"/>
      <c r="I603" s="297"/>
      <c r="J603" s="297"/>
      <c r="K603" s="297"/>
      <c r="L603" s="297"/>
      <c r="M603" s="297"/>
      <c r="N603" s="297"/>
      <c r="O603" s="297"/>
      <c r="P603" s="297"/>
      <c r="Q603" s="297"/>
      <c r="R603" s="297"/>
      <c r="S603" s="297"/>
      <c r="T603" s="297"/>
      <c r="U603" s="297"/>
      <c r="V603" s="297"/>
      <c r="W603" s="297"/>
      <c r="X603" s="297"/>
      <c r="Y603" s="297"/>
      <c r="Z603" s="297"/>
    </row>
    <row r="604" spans="1:26" ht="15.75" customHeight="1">
      <c r="A604" s="297"/>
      <c r="B604" s="297"/>
      <c r="C604" s="297"/>
      <c r="D604" s="297"/>
      <c r="E604" s="297"/>
      <c r="F604" s="297"/>
      <c r="G604" s="297"/>
      <c r="H604" s="297"/>
      <c r="I604" s="297"/>
      <c r="J604" s="297"/>
      <c r="K604" s="297"/>
      <c r="L604" s="297"/>
      <c r="M604" s="297"/>
      <c r="N604" s="297"/>
      <c r="O604" s="297"/>
      <c r="P604" s="297"/>
      <c r="Q604" s="297"/>
      <c r="R604" s="297"/>
      <c r="S604" s="297"/>
      <c r="T604" s="297"/>
      <c r="U604" s="297"/>
      <c r="V604" s="297"/>
      <c r="W604" s="297"/>
      <c r="X604" s="297"/>
      <c r="Y604" s="297"/>
      <c r="Z604" s="297"/>
    </row>
    <row r="605" spans="1:26" ht="15.75" customHeight="1">
      <c r="A605" s="297"/>
      <c r="B605" s="297"/>
      <c r="C605" s="297"/>
      <c r="D605" s="297"/>
      <c r="E605" s="297"/>
      <c r="F605" s="297"/>
      <c r="G605" s="297"/>
      <c r="H605" s="297"/>
      <c r="I605" s="297"/>
      <c r="J605" s="297"/>
      <c r="K605" s="297"/>
      <c r="L605" s="297"/>
      <c r="M605" s="297"/>
      <c r="N605" s="297"/>
      <c r="O605" s="297"/>
      <c r="P605" s="297"/>
      <c r="Q605" s="297"/>
      <c r="R605" s="297"/>
      <c r="S605" s="297"/>
      <c r="T605" s="297"/>
      <c r="U605" s="297"/>
      <c r="V605" s="297"/>
      <c r="W605" s="297"/>
      <c r="X605" s="297"/>
      <c r="Y605" s="297"/>
      <c r="Z605" s="297"/>
    </row>
    <row r="606" spans="1:26" ht="15.75" customHeight="1">
      <c r="A606" s="297"/>
      <c r="B606" s="297"/>
      <c r="C606" s="297"/>
      <c r="D606" s="297"/>
      <c r="E606" s="297"/>
      <c r="F606" s="297"/>
      <c r="G606" s="297"/>
      <c r="H606" s="297"/>
      <c r="I606" s="297"/>
      <c r="J606" s="297"/>
      <c r="K606" s="297"/>
      <c r="L606" s="297"/>
      <c r="M606" s="297"/>
      <c r="N606" s="297"/>
      <c r="O606" s="297"/>
      <c r="P606" s="297"/>
      <c r="Q606" s="297"/>
      <c r="R606" s="297"/>
      <c r="S606" s="297"/>
      <c r="T606" s="297"/>
      <c r="U606" s="297"/>
      <c r="V606" s="297"/>
      <c r="W606" s="297"/>
      <c r="X606" s="297"/>
      <c r="Y606" s="297"/>
      <c r="Z606" s="297"/>
    </row>
    <row r="607" spans="1:26" ht="15.75" customHeight="1">
      <c r="A607" s="297"/>
      <c r="B607" s="297"/>
      <c r="C607" s="297"/>
      <c r="D607" s="297"/>
      <c r="E607" s="297"/>
      <c r="F607" s="297"/>
      <c r="G607" s="297"/>
      <c r="H607" s="297"/>
      <c r="I607" s="297"/>
      <c r="J607" s="297"/>
      <c r="K607" s="297"/>
      <c r="L607" s="297"/>
      <c r="M607" s="297"/>
      <c r="N607" s="297"/>
      <c r="O607" s="297"/>
      <c r="P607" s="297"/>
      <c r="Q607" s="297"/>
      <c r="R607" s="297"/>
      <c r="S607" s="297"/>
      <c r="T607" s="297"/>
      <c r="U607" s="297"/>
      <c r="V607" s="297"/>
      <c r="W607" s="297"/>
      <c r="X607" s="297"/>
      <c r="Y607" s="297"/>
      <c r="Z607" s="297"/>
    </row>
    <row r="608" spans="1:26" ht="15.75" customHeight="1">
      <c r="A608" s="297"/>
      <c r="B608" s="297"/>
      <c r="C608" s="297"/>
      <c r="D608" s="297"/>
      <c r="E608" s="297"/>
      <c r="F608" s="297"/>
      <c r="G608" s="297"/>
      <c r="H608" s="297"/>
      <c r="I608" s="297"/>
      <c r="J608" s="297"/>
      <c r="K608" s="297"/>
      <c r="L608" s="297"/>
      <c r="M608" s="297"/>
      <c r="N608" s="297"/>
      <c r="O608" s="297"/>
      <c r="P608" s="297"/>
      <c r="Q608" s="297"/>
      <c r="R608" s="297"/>
      <c r="S608" s="297"/>
      <c r="T608" s="297"/>
      <c r="U608" s="297"/>
      <c r="V608" s="297"/>
      <c r="W608" s="297"/>
      <c r="X608" s="297"/>
      <c r="Y608" s="297"/>
      <c r="Z608" s="297"/>
    </row>
    <row r="609" spans="1:26" ht="15.75" customHeight="1">
      <c r="A609" s="297"/>
      <c r="B609" s="297"/>
      <c r="C609" s="297"/>
      <c r="D609" s="297"/>
      <c r="E609" s="297"/>
      <c r="F609" s="297"/>
      <c r="G609" s="297"/>
      <c r="H609" s="297"/>
      <c r="I609" s="297"/>
      <c r="J609" s="297"/>
      <c r="K609" s="297"/>
      <c r="L609" s="297"/>
      <c r="M609" s="297"/>
      <c r="N609" s="297"/>
      <c r="O609" s="297"/>
      <c r="P609" s="297"/>
      <c r="Q609" s="297"/>
      <c r="R609" s="297"/>
      <c r="S609" s="297"/>
      <c r="T609" s="297"/>
      <c r="U609" s="297"/>
      <c r="V609" s="297"/>
      <c r="W609" s="297"/>
      <c r="X609" s="297"/>
      <c r="Y609" s="297"/>
      <c r="Z609" s="297"/>
    </row>
    <row r="610" spans="1:26" ht="15.75" customHeight="1">
      <c r="A610" s="297"/>
      <c r="B610" s="297"/>
      <c r="C610" s="297"/>
      <c r="D610" s="297"/>
      <c r="E610" s="297"/>
      <c r="F610" s="297"/>
      <c r="G610" s="297"/>
      <c r="H610" s="297"/>
      <c r="I610" s="297"/>
      <c r="J610" s="297"/>
      <c r="K610" s="297"/>
      <c r="L610" s="297"/>
      <c r="M610" s="297"/>
      <c r="N610" s="297"/>
      <c r="O610" s="297"/>
      <c r="P610" s="297"/>
      <c r="Q610" s="297"/>
      <c r="R610" s="297"/>
      <c r="S610" s="297"/>
      <c r="T610" s="297"/>
      <c r="U610" s="297"/>
      <c r="V610" s="297"/>
      <c r="W610" s="297"/>
      <c r="X610" s="297"/>
      <c r="Y610" s="297"/>
      <c r="Z610" s="297"/>
    </row>
    <row r="611" spans="1:26" ht="15.75" customHeight="1">
      <c r="A611" s="297"/>
      <c r="B611" s="297"/>
      <c r="C611" s="297"/>
      <c r="D611" s="297"/>
      <c r="E611" s="297"/>
      <c r="F611" s="297"/>
      <c r="G611" s="297"/>
      <c r="H611" s="297"/>
      <c r="I611" s="297"/>
      <c r="J611" s="297"/>
      <c r="K611" s="297"/>
      <c r="L611" s="297"/>
      <c r="M611" s="297"/>
      <c r="N611" s="297"/>
      <c r="O611" s="297"/>
      <c r="P611" s="297"/>
      <c r="Q611" s="297"/>
      <c r="R611" s="297"/>
      <c r="S611" s="297"/>
      <c r="T611" s="297"/>
      <c r="U611" s="297"/>
      <c r="V611" s="297"/>
      <c r="W611" s="297"/>
      <c r="X611" s="297"/>
      <c r="Y611" s="297"/>
      <c r="Z611" s="297"/>
    </row>
    <row r="612" spans="1:26" ht="15.75" customHeight="1">
      <c r="A612" s="297"/>
      <c r="B612" s="297"/>
      <c r="C612" s="297"/>
      <c r="D612" s="297"/>
      <c r="E612" s="297"/>
      <c r="F612" s="297"/>
      <c r="G612" s="297"/>
      <c r="H612" s="297"/>
      <c r="I612" s="297"/>
      <c r="J612" s="297"/>
      <c r="K612" s="297"/>
      <c r="L612" s="297"/>
      <c r="M612" s="297"/>
      <c r="N612" s="297"/>
      <c r="O612" s="297"/>
      <c r="P612" s="297"/>
      <c r="Q612" s="297"/>
      <c r="R612" s="297"/>
      <c r="S612" s="297"/>
      <c r="T612" s="297"/>
      <c r="U612" s="297"/>
      <c r="V612" s="297"/>
      <c r="W612" s="297"/>
      <c r="X612" s="297"/>
      <c r="Y612" s="297"/>
      <c r="Z612" s="297"/>
    </row>
    <row r="613" spans="1:26" ht="15.75" customHeight="1">
      <c r="A613" s="297"/>
      <c r="B613" s="297"/>
      <c r="C613" s="297"/>
      <c r="D613" s="297"/>
      <c r="E613" s="297"/>
      <c r="F613" s="297"/>
      <c r="G613" s="297"/>
      <c r="H613" s="297"/>
      <c r="I613" s="297"/>
      <c r="J613" s="297"/>
      <c r="K613" s="297"/>
      <c r="L613" s="297"/>
      <c r="M613" s="297"/>
      <c r="N613" s="297"/>
      <c r="O613" s="297"/>
      <c r="P613" s="297"/>
      <c r="Q613" s="297"/>
      <c r="R613" s="297"/>
      <c r="S613" s="297"/>
      <c r="T613" s="297"/>
      <c r="U613" s="297"/>
      <c r="V613" s="297"/>
      <c r="W613" s="297"/>
      <c r="X613" s="297"/>
      <c r="Y613" s="297"/>
      <c r="Z613" s="297"/>
    </row>
    <row r="614" spans="1:26" ht="15.75" customHeight="1">
      <c r="A614" s="297"/>
      <c r="B614" s="297"/>
      <c r="C614" s="297"/>
      <c r="D614" s="297"/>
      <c r="E614" s="297"/>
      <c r="F614" s="297"/>
      <c r="G614" s="297"/>
      <c r="H614" s="297"/>
      <c r="I614" s="297"/>
      <c r="J614" s="297"/>
      <c r="K614" s="297"/>
      <c r="L614" s="297"/>
      <c r="M614" s="297"/>
      <c r="N614" s="297"/>
      <c r="O614" s="297"/>
      <c r="P614" s="297"/>
      <c r="Q614" s="297"/>
      <c r="R614" s="297"/>
      <c r="S614" s="297"/>
      <c r="T614" s="297"/>
      <c r="U614" s="297"/>
      <c r="V614" s="297"/>
      <c r="W614" s="297"/>
      <c r="X614" s="297"/>
      <c r="Y614" s="297"/>
      <c r="Z614" s="297"/>
    </row>
    <row r="615" spans="1:26" ht="15.75" customHeight="1">
      <c r="A615" s="297"/>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row>
    <row r="616" spans="1:26" ht="15.75" customHeight="1">
      <c r="A616" s="297"/>
      <c r="B616" s="297"/>
      <c r="C616" s="297"/>
      <c r="D616" s="297"/>
      <c r="E616" s="297"/>
      <c r="F616" s="297"/>
      <c r="G616" s="297"/>
      <c r="H616" s="297"/>
      <c r="I616" s="297"/>
      <c r="J616" s="297"/>
      <c r="K616" s="297"/>
      <c r="L616" s="297"/>
      <c r="M616" s="297"/>
      <c r="N616" s="297"/>
      <c r="O616" s="297"/>
      <c r="P616" s="297"/>
      <c r="Q616" s="297"/>
      <c r="R616" s="297"/>
      <c r="S616" s="297"/>
      <c r="T616" s="297"/>
      <c r="U616" s="297"/>
      <c r="V616" s="297"/>
      <c r="W616" s="297"/>
      <c r="X616" s="297"/>
      <c r="Y616" s="297"/>
      <c r="Z616" s="297"/>
    </row>
    <row r="617" spans="1:26" ht="15.75" customHeight="1">
      <c r="A617" s="297"/>
      <c r="B617" s="297"/>
      <c r="C617" s="297"/>
      <c r="D617" s="297"/>
      <c r="E617" s="297"/>
      <c r="F617" s="297"/>
      <c r="G617" s="297"/>
      <c r="H617" s="297"/>
      <c r="I617" s="297"/>
      <c r="J617" s="297"/>
      <c r="K617" s="297"/>
      <c r="L617" s="297"/>
      <c r="M617" s="297"/>
      <c r="N617" s="297"/>
      <c r="O617" s="297"/>
      <c r="P617" s="297"/>
      <c r="Q617" s="297"/>
      <c r="R617" s="297"/>
      <c r="S617" s="297"/>
      <c r="T617" s="297"/>
      <c r="U617" s="297"/>
      <c r="V617" s="297"/>
      <c r="W617" s="297"/>
      <c r="X617" s="297"/>
      <c r="Y617" s="297"/>
      <c r="Z617" s="297"/>
    </row>
    <row r="618" spans="1:26" ht="15.75" customHeight="1">
      <c r="A618" s="297"/>
      <c r="B618" s="297"/>
      <c r="C618" s="297"/>
      <c r="D618" s="297"/>
      <c r="E618" s="297"/>
      <c r="F618" s="297"/>
      <c r="G618" s="297"/>
      <c r="H618" s="297"/>
      <c r="I618" s="297"/>
      <c r="J618" s="297"/>
      <c r="K618" s="297"/>
      <c r="L618" s="297"/>
      <c r="M618" s="297"/>
      <c r="N618" s="297"/>
      <c r="O618" s="297"/>
      <c r="P618" s="297"/>
      <c r="Q618" s="297"/>
      <c r="R618" s="297"/>
      <c r="S618" s="297"/>
      <c r="T618" s="297"/>
      <c r="U618" s="297"/>
      <c r="V618" s="297"/>
      <c r="W618" s="297"/>
      <c r="X618" s="297"/>
      <c r="Y618" s="297"/>
      <c r="Z618" s="297"/>
    </row>
    <row r="619" spans="1:26" ht="15.75" customHeight="1">
      <c r="A619" s="297"/>
      <c r="B619" s="297"/>
      <c r="C619" s="297"/>
      <c r="D619" s="297"/>
      <c r="E619" s="297"/>
      <c r="F619" s="297"/>
      <c r="G619" s="297"/>
      <c r="H619" s="297"/>
      <c r="I619" s="297"/>
      <c r="J619" s="297"/>
      <c r="K619" s="297"/>
      <c r="L619" s="297"/>
      <c r="M619" s="297"/>
      <c r="N619" s="297"/>
      <c r="O619" s="297"/>
      <c r="P619" s="297"/>
      <c r="Q619" s="297"/>
      <c r="R619" s="297"/>
      <c r="S619" s="297"/>
      <c r="T619" s="297"/>
      <c r="U619" s="297"/>
      <c r="V619" s="297"/>
      <c r="W619" s="297"/>
      <c r="X619" s="297"/>
      <c r="Y619" s="297"/>
      <c r="Z619" s="297"/>
    </row>
    <row r="620" spans="1:26" ht="15.75" customHeight="1">
      <c r="A620" s="297"/>
      <c r="B620" s="297"/>
      <c r="C620" s="297"/>
      <c r="D620" s="297"/>
      <c r="E620" s="297"/>
      <c r="F620" s="297"/>
      <c r="G620" s="297"/>
      <c r="H620" s="297"/>
      <c r="I620" s="297"/>
      <c r="J620" s="297"/>
      <c r="K620" s="297"/>
      <c r="L620" s="297"/>
      <c r="M620" s="297"/>
      <c r="N620" s="297"/>
      <c r="O620" s="297"/>
      <c r="P620" s="297"/>
      <c r="Q620" s="297"/>
      <c r="R620" s="297"/>
      <c r="S620" s="297"/>
      <c r="T620" s="297"/>
      <c r="U620" s="297"/>
      <c r="V620" s="297"/>
      <c r="W620" s="297"/>
      <c r="X620" s="297"/>
      <c r="Y620" s="297"/>
      <c r="Z620" s="297"/>
    </row>
    <row r="621" spans="1:26" ht="15.75" customHeight="1">
      <c r="A621" s="297"/>
      <c r="B621" s="297"/>
      <c r="C621" s="297"/>
      <c r="D621" s="297"/>
      <c r="E621" s="297"/>
      <c r="F621" s="297"/>
      <c r="G621" s="297"/>
      <c r="H621" s="297"/>
      <c r="I621" s="297"/>
      <c r="J621" s="297"/>
      <c r="K621" s="297"/>
      <c r="L621" s="297"/>
      <c r="M621" s="297"/>
      <c r="N621" s="297"/>
      <c r="O621" s="297"/>
      <c r="P621" s="297"/>
      <c r="Q621" s="297"/>
      <c r="R621" s="297"/>
      <c r="S621" s="297"/>
      <c r="T621" s="297"/>
      <c r="U621" s="297"/>
      <c r="V621" s="297"/>
      <c r="W621" s="297"/>
      <c r="X621" s="297"/>
      <c r="Y621" s="297"/>
      <c r="Z621" s="297"/>
    </row>
    <row r="622" spans="1:26" ht="15.75" customHeight="1">
      <c r="A622" s="297"/>
      <c r="B622" s="297"/>
      <c r="C622" s="297"/>
      <c r="D622" s="297"/>
      <c r="E622" s="297"/>
      <c r="F622" s="297"/>
      <c r="G622" s="297"/>
      <c r="H622" s="297"/>
      <c r="I622" s="297"/>
      <c r="J622" s="297"/>
      <c r="K622" s="297"/>
      <c r="L622" s="297"/>
      <c r="M622" s="297"/>
      <c r="N622" s="297"/>
      <c r="O622" s="297"/>
      <c r="P622" s="297"/>
      <c r="Q622" s="297"/>
      <c r="R622" s="297"/>
      <c r="S622" s="297"/>
      <c r="T622" s="297"/>
      <c r="U622" s="297"/>
      <c r="V622" s="297"/>
      <c r="W622" s="297"/>
      <c r="X622" s="297"/>
      <c r="Y622" s="297"/>
      <c r="Z622" s="297"/>
    </row>
    <row r="623" spans="1:26" ht="15.75" customHeight="1">
      <c r="A623" s="297"/>
      <c r="B623" s="297"/>
      <c r="C623" s="297"/>
      <c r="D623" s="297"/>
      <c r="E623" s="297"/>
      <c r="F623" s="297"/>
      <c r="G623" s="297"/>
      <c r="H623" s="297"/>
      <c r="I623" s="297"/>
      <c r="J623" s="297"/>
      <c r="K623" s="297"/>
      <c r="L623" s="297"/>
      <c r="M623" s="297"/>
      <c r="N623" s="297"/>
      <c r="O623" s="297"/>
      <c r="P623" s="297"/>
      <c r="Q623" s="297"/>
      <c r="R623" s="297"/>
      <c r="S623" s="297"/>
      <c r="T623" s="297"/>
      <c r="U623" s="297"/>
      <c r="V623" s="297"/>
      <c r="W623" s="297"/>
      <c r="X623" s="297"/>
      <c r="Y623" s="297"/>
      <c r="Z623" s="297"/>
    </row>
    <row r="624" spans="1:26" ht="15.75" customHeight="1">
      <c r="A624" s="297"/>
      <c r="B624" s="297"/>
      <c r="C624" s="297"/>
      <c r="D624" s="297"/>
      <c r="E624" s="297"/>
      <c r="F624" s="297"/>
      <c r="G624" s="297"/>
      <c r="H624" s="297"/>
      <c r="I624" s="297"/>
      <c r="J624" s="297"/>
      <c r="K624" s="297"/>
      <c r="L624" s="297"/>
      <c r="M624" s="297"/>
      <c r="N624" s="297"/>
      <c r="O624" s="297"/>
      <c r="P624" s="297"/>
      <c r="Q624" s="297"/>
      <c r="R624" s="297"/>
      <c r="S624" s="297"/>
      <c r="T624" s="297"/>
      <c r="U624" s="297"/>
      <c r="V624" s="297"/>
      <c r="W624" s="297"/>
      <c r="X624" s="297"/>
      <c r="Y624" s="297"/>
      <c r="Z624" s="297"/>
    </row>
    <row r="625" spans="1:26" ht="15.75" customHeight="1">
      <c r="A625" s="297"/>
      <c r="B625" s="297"/>
      <c r="C625" s="297"/>
      <c r="D625" s="297"/>
      <c r="E625" s="297"/>
      <c r="F625" s="297"/>
      <c r="G625" s="297"/>
      <c r="H625" s="297"/>
      <c r="I625" s="297"/>
      <c r="J625" s="297"/>
      <c r="K625" s="297"/>
      <c r="L625" s="297"/>
      <c r="M625" s="297"/>
      <c r="N625" s="297"/>
      <c r="O625" s="297"/>
      <c r="P625" s="297"/>
      <c r="Q625" s="297"/>
      <c r="R625" s="297"/>
      <c r="S625" s="297"/>
      <c r="T625" s="297"/>
      <c r="U625" s="297"/>
      <c r="V625" s="297"/>
      <c r="W625" s="297"/>
      <c r="X625" s="297"/>
      <c r="Y625" s="297"/>
      <c r="Z625" s="297"/>
    </row>
    <row r="626" spans="1:26" ht="15.75" customHeight="1">
      <c r="A626" s="297"/>
      <c r="B626" s="297"/>
      <c r="C626" s="297"/>
      <c r="D626" s="297"/>
      <c r="E626" s="297"/>
      <c r="F626" s="297"/>
      <c r="G626" s="297"/>
      <c r="H626" s="297"/>
      <c r="I626" s="297"/>
      <c r="J626" s="297"/>
      <c r="K626" s="297"/>
      <c r="L626" s="297"/>
      <c r="M626" s="297"/>
      <c r="N626" s="297"/>
      <c r="O626" s="297"/>
      <c r="P626" s="297"/>
      <c r="Q626" s="297"/>
      <c r="R626" s="297"/>
      <c r="S626" s="297"/>
      <c r="T626" s="297"/>
      <c r="U626" s="297"/>
      <c r="V626" s="297"/>
      <c r="W626" s="297"/>
      <c r="X626" s="297"/>
      <c r="Y626" s="297"/>
      <c r="Z626" s="297"/>
    </row>
    <row r="627" spans="1:26" ht="15.75" customHeight="1">
      <c r="A627" s="297"/>
      <c r="B627" s="297"/>
      <c r="C627" s="297"/>
      <c r="D627" s="297"/>
      <c r="E627" s="297"/>
      <c r="F627" s="297"/>
      <c r="G627" s="297"/>
      <c r="H627" s="297"/>
      <c r="I627" s="297"/>
      <c r="J627" s="297"/>
      <c r="K627" s="297"/>
      <c r="L627" s="297"/>
      <c r="M627" s="297"/>
      <c r="N627" s="297"/>
      <c r="O627" s="297"/>
      <c r="P627" s="297"/>
      <c r="Q627" s="297"/>
      <c r="R627" s="297"/>
      <c r="S627" s="297"/>
      <c r="T627" s="297"/>
      <c r="U627" s="297"/>
      <c r="V627" s="297"/>
      <c r="W627" s="297"/>
      <c r="X627" s="297"/>
      <c r="Y627" s="297"/>
      <c r="Z627" s="297"/>
    </row>
    <row r="628" spans="1:26" ht="15.75" customHeight="1">
      <c r="A628" s="297"/>
      <c r="B628" s="297"/>
      <c r="C628" s="297"/>
      <c r="D628" s="297"/>
      <c r="E628" s="297"/>
      <c r="F628" s="297"/>
      <c r="G628" s="297"/>
      <c r="H628" s="297"/>
      <c r="I628" s="297"/>
      <c r="J628" s="297"/>
      <c r="K628" s="297"/>
      <c r="L628" s="297"/>
      <c r="M628" s="297"/>
      <c r="N628" s="297"/>
      <c r="O628" s="297"/>
      <c r="P628" s="297"/>
      <c r="Q628" s="297"/>
      <c r="R628" s="297"/>
      <c r="S628" s="297"/>
      <c r="T628" s="297"/>
      <c r="U628" s="297"/>
      <c r="V628" s="297"/>
      <c r="W628" s="297"/>
      <c r="X628" s="297"/>
      <c r="Y628" s="297"/>
      <c r="Z628" s="297"/>
    </row>
    <row r="629" spans="1:26" ht="15.75" customHeight="1">
      <c r="A629" s="297"/>
      <c r="B629" s="297"/>
      <c r="C629" s="297"/>
      <c r="D629" s="297"/>
      <c r="E629" s="297"/>
      <c r="F629" s="297"/>
      <c r="G629" s="297"/>
      <c r="H629" s="297"/>
      <c r="I629" s="297"/>
      <c r="J629" s="297"/>
      <c r="K629" s="297"/>
      <c r="L629" s="297"/>
      <c r="M629" s="297"/>
      <c r="N629" s="297"/>
      <c r="O629" s="297"/>
      <c r="P629" s="297"/>
      <c r="Q629" s="297"/>
      <c r="R629" s="297"/>
      <c r="S629" s="297"/>
      <c r="T629" s="297"/>
      <c r="U629" s="297"/>
      <c r="V629" s="297"/>
      <c r="W629" s="297"/>
      <c r="X629" s="297"/>
      <c r="Y629" s="297"/>
      <c r="Z629" s="297"/>
    </row>
    <row r="630" spans="1:26" ht="15.75" customHeight="1">
      <c r="A630" s="297"/>
      <c r="B630" s="297"/>
      <c r="C630" s="297"/>
      <c r="D630" s="297"/>
      <c r="E630" s="297"/>
      <c r="F630" s="297"/>
      <c r="G630" s="297"/>
      <c r="H630" s="297"/>
      <c r="I630" s="297"/>
      <c r="J630" s="297"/>
      <c r="K630" s="297"/>
      <c r="L630" s="297"/>
      <c r="M630" s="297"/>
      <c r="N630" s="297"/>
      <c r="O630" s="297"/>
      <c r="P630" s="297"/>
      <c r="Q630" s="297"/>
      <c r="R630" s="297"/>
      <c r="S630" s="297"/>
      <c r="T630" s="297"/>
      <c r="U630" s="297"/>
      <c r="V630" s="297"/>
      <c r="W630" s="297"/>
      <c r="X630" s="297"/>
      <c r="Y630" s="297"/>
      <c r="Z630" s="297"/>
    </row>
    <row r="631" spans="1:26" ht="15.75" customHeight="1">
      <c r="A631" s="297"/>
      <c r="B631" s="297"/>
      <c r="C631" s="297"/>
      <c r="D631" s="297"/>
      <c r="E631" s="297"/>
      <c r="F631" s="297"/>
      <c r="G631" s="297"/>
      <c r="H631" s="297"/>
      <c r="I631" s="297"/>
      <c r="J631" s="297"/>
      <c r="K631" s="297"/>
      <c r="L631" s="297"/>
      <c r="M631" s="297"/>
      <c r="N631" s="297"/>
      <c r="O631" s="297"/>
      <c r="P631" s="297"/>
      <c r="Q631" s="297"/>
      <c r="R631" s="297"/>
      <c r="S631" s="297"/>
      <c r="T631" s="297"/>
      <c r="U631" s="297"/>
      <c r="V631" s="297"/>
      <c r="W631" s="297"/>
      <c r="X631" s="297"/>
      <c r="Y631" s="297"/>
      <c r="Z631" s="297"/>
    </row>
    <row r="632" spans="1:26" ht="15.75" customHeight="1">
      <c r="A632" s="297"/>
      <c r="B632" s="297"/>
      <c r="C632" s="297"/>
      <c r="D632" s="297"/>
      <c r="E632" s="297"/>
      <c r="F632" s="297"/>
      <c r="G632" s="297"/>
      <c r="H632" s="297"/>
      <c r="I632" s="297"/>
      <c r="J632" s="297"/>
      <c r="K632" s="297"/>
      <c r="L632" s="297"/>
      <c r="M632" s="297"/>
      <c r="N632" s="297"/>
      <c r="O632" s="297"/>
      <c r="P632" s="297"/>
      <c r="Q632" s="297"/>
      <c r="R632" s="297"/>
      <c r="S632" s="297"/>
      <c r="T632" s="297"/>
      <c r="U632" s="297"/>
      <c r="V632" s="297"/>
      <c r="W632" s="297"/>
      <c r="X632" s="297"/>
      <c r="Y632" s="297"/>
      <c r="Z632" s="297"/>
    </row>
    <row r="633" spans="1:26" ht="15.75" customHeight="1">
      <c r="A633" s="297"/>
      <c r="B633" s="297"/>
      <c r="C633" s="297"/>
      <c r="D633" s="297"/>
      <c r="E633" s="297"/>
      <c r="F633" s="297"/>
      <c r="G633" s="297"/>
      <c r="H633" s="297"/>
      <c r="I633" s="297"/>
      <c r="J633" s="297"/>
      <c r="K633" s="297"/>
      <c r="L633" s="297"/>
      <c r="M633" s="297"/>
      <c r="N633" s="297"/>
      <c r="O633" s="297"/>
      <c r="P633" s="297"/>
      <c r="Q633" s="297"/>
      <c r="R633" s="297"/>
      <c r="S633" s="297"/>
      <c r="T633" s="297"/>
      <c r="U633" s="297"/>
      <c r="V633" s="297"/>
      <c r="W633" s="297"/>
      <c r="X633" s="297"/>
      <c r="Y633" s="297"/>
      <c r="Z633" s="297"/>
    </row>
    <row r="634" spans="1:26" ht="15.75" customHeight="1">
      <c r="A634" s="297"/>
      <c r="B634" s="297"/>
      <c r="C634" s="297"/>
      <c r="D634" s="297"/>
      <c r="E634" s="297"/>
      <c r="F634" s="297"/>
      <c r="G634" s="297"/>
      <c r="H634" s="297"/>
      <c r="I634" s="297"/>
      <c r="J634" s="297"/>
      <c r="K634" s="297"/>
      <c r="L634" s="297"/>
      <c r="M634" s="297"/>
      <c r="N634" s="297"/>
      <c r="O634" s="297"/>
      <c r="P634" s="297"/>
      <c r="Q634" s="297"/>
      <c r="R634" s="297"/>
      <c r="S634" s="297"/>
      <c r="T634" s="297"/>
      <c r="U634" s="297"/>
      <c r="V634" s="297"/>
      <c r="W634" s="297"/>
      <c r="X634" s="297"/>
      <c r="Y634" s="297"/>
      <c r="Z634" s="297"/>
    </row>
    <row r="635" spans="1:26" ht="15.75" customHeight="1">
      <c r="A635" s="297"/>
      <c r="B635" s="297"/>
      <c r="C635" s="297"/>
      <c r="D635" s="297"/>
      <c r="E635" s="297"/>
      <c r="F635" s="297"/>
      <c r="G635" s="297"/>
      <c r="H635" s="297"/>
      <c r="I635" s="297"/>
      <c r="J635" s="297"/>
      <c r="K635" s="297"/>
      <c r="L635" s="297"/>
      <c r="M635" s="297"/>
      <c r="N635" s="297"/>
      <c r="O635" s="297"/>
      <c r="P635" s="297"/>
      <c r="Q635" s="297"/>
      <c r="R635" s="297"/>
      <c r="S635" s="297"/>
      <c r="T635" s="297"/>
      <c r="U635" s="297"/>
      <c r="V635" s="297"/>
      <c r="W635" s="297"/>
      <c r="X635" s="297"/>
      <c r="Y635" s="297"/>
      <c r="Z635" s="297"/>
    </row>
    <row r="636" spans="1:26" ht="15.75" customHeight="1">
      <c r="A636" s="297"/>
      <c r="B636" s="297"/>
      <c r="C636" s="297"/>
      <c r="D636" s="297"/>
      <c r="E636" s="297"/>
      <c r="F636" s="297"/>
      <c r="G636" s="297"/>
      <c r="H636" s="297"/>
      <c r="I636" s="297"/>
      <c r="J636" s="297"/>
      <c r="K636" s="297"/>
      <c r="L636" s="297"/>
      <c r="M636" s="297"/>
      <c r="N636" s="297"/>
      <c r="O636" s="297"/>
      <c r="P636" s="297"/>
      <c r="Q636" s="297"/>
      <c r="R636" s="297"/>
      <c r="S636" s="297"/>
      <c r="T636" s="297"/>
      <c r="U636" s="297"/>
      <c r="V636" s="297"/>
      <c r="W636" s="297"/>
      <c r="X636" s="297"/>
      <c r="Y636" s="297"/>
      <c r="Z636" s="297"/>
    </row>
    <row r="637" spans="1:26" ht="15.75" customHeight="1">
      <c r="A637" s="297"/>
      <c r="B637" s="297"/>
      <c r="C637" s="297"/>
      <c r="D637" s="297"/>
      <c r="E637" s="297"/>
      <c r="F637" s="297"/>
      <c r="G637" s="297"/>
      <c r="H637" s="297"/>
      <c r="I637" s="297"/>
      <c r="J637" s="297"/>
      <c r="K637" s="297"/>
      <c r="L637" s="297"/>
      <c r="M637" s="297"/>
      <c r="N637" s="297"/>
      <c r="O637" s="297"/>
      <c r="P637" s="297"/>
      <c r="Q637" s="297"/>
      <c r="R637" s="297"/>
      <c r="S637" s="297"/>
      <c r="T637" s="297"/>
      <c r="U637" s="297"/>
      <c r="V637" s="297"/>
      <c r="W637" s="297"/>
      <c r="X637" s="297"/>
      <c r="Y637" s="297"/>
      <c r="Z637" s="297"/>
    </row>
    <row r="638" spans="1:26" ht="15.75" customHeight="1">
      <c r="A638" s="297"/>
      <c r="B638" s="297"/>
      <c r="C638" s="297"/>
      <c r="D638" s="297"/>
      <c r="E638" s="297"/>
      <c r="F638" s="297"/>
      <c r="G638" s="297"/>
      <c r="H638" s="297"/>
      <c r="I638" s="297"/>
      <c r="J638" s="297"/>
      <c r="K638" s="297"/>
      <c r="L638" s="297"/>
      <c r="M638" s="297"/>
      <c r="N638" s="297"/>
      <c r="O638" s="297"/>
      <c r="P638" s="297"/>
      <c r="Q638" s="297"/>
      <c r="R638" s="297"/>
      <c r="S638" s="297"/>
      <c r="T638" s="297"/>
      <c r="U638" s="297"/>
      <c r="V638" s="297"/>
      <c r="W638" s="297"/>
      <c r="X638" s="297"/>
      <c r="Y638" s="297"/>
      <c r="Z638" s="297"/>
    </row>
    <row r="639" spans="1:26" ht="15.75" customHeight="1">
      <c r="A639" s="297"/>
      <c r="B639" s="297"/>
      <c r="C639" s="297"/>
      <c r="D639" s="297"/>
      <c r="E639" s="297"/>
      <c r="F639" s="297"/>
      <c r="G639" s="297"/>
      <c r="H639" s="297"/>
      <c r="I639" s="297"/>
      <c r="J639" s="297"/>
      <c r="K639" s="297"/>
      <c r="L639" s="297"/>
      <c r="M639" s="297"/>
      <c r="N639" s="297"/>
      <c r="O639" s="297"/>
      <c r="P639" s="297"/>
      <c r="Q639" s="297"/>
      <c r="R639" s="297"/>
      <c r="S639" s="297"/>
      <c r="T639" s="297"/>
      <c r="U639" s="297"/>
      <c r="V639" s="297"/>
      <c r="W639" s="297"/>
      <c r="X639" s="297"/>
      <c r="Y639" s="297"/>
      <c r="Z639" s="297"/>
    </row>
    <row r="640" spans="1:26" ht="15.75" customHeight="1">
      <c r="A640" s="297"/>
      <c r="B640" s="297"/>
      <c r="C640" s="297"/>
      <c r="D640" s="297"/>
      <c r="E640" s="297"/>
      <c r="F640" s="297"/>
      <c r="G640" s="297"/>
      <c r="H640" s="297"/>
      <c r="I640" s="297"/>
      <c r="J640" s="297"/>
      <c r="K640" s="297"/>
      <c r="L640" s="297"/>
      <c r="M640" s="297"/>
      <c r="N640" s="297"/>
      <c r="O640" s="297"/>
      <c r="P640" s="297"/>
      <c r="Q640" s="297"/>
      <c r="R640" s="297"/>
      <c r="S640" s="297"/>
      <c r="T640" s="297"/>
      <c r="U640" s="297"/>
      <c r="V640" s="297"/>
      <c r="W640" s="297"/>
      <c r="X640" s="297"/>
      <c r="Y640" s="297"/>
      <c r="Z640" s="297"/>
    </row>
    <row r="641" spans="1:26" ht="15.75" customHeight="1">
      <c r="A641" s="297"/>
      <c r="B641" s="297"/>
      <c r="C641" s="297"/>
      <c r="D641" s="297"/>
      <c r="E641" s="297"/>
      <c r="F641" s="297"/>
      <c r="G641" s="297"/>
      <c r="H641" s="297"/>
      <c r="I641" s="297"/>
      <c r="J641" s="297"/>
      <c r="K641" s="297"/>
      <c r="L641" s="297"/>
      <c r="M641" s="297"/>
      <c r="N641" s="297"/>
      <c r="O641" s="297"/>
      <c r="P641" s="297"/>
      <c r="Q641" s="297"/>
      <c r="R641" s="297"/>
      <c r="S641" s="297"/>
      <c r="T641" s="297"/>
      <c r="U641" s="297"/>
      <c r="V641" s="297"/>
      <c r="W641" s="297"/>
      <c r="X641" s="297"/>
      <c r="Y641" s="297"/>
      <c r="Z641" s="297"/>
    </row>
    <row r="642" spans="1:26" ht="15.75" customHeight="1">
      <c r="A642" s="297"/>
      <c r="B642" s="297"/>
      <c r="C642" s="297"/>
      <c r="D642" s="297"/>
      <c r="E642" s="297"/>
      <c r="F642" s="297"/>
      <c r="G642" s="297"/>
      <c r="H642" s="297"/>
      <c r="I642" s="297"/>
      <c r="J642" s="297"/>
      <c r="K642" s="297"/>
      <c r="L642" s="297"/>
      <c r="M642" s="297"/>
      <c r="N642" s="297"/>
      <c r="O642" s="297"/>
      <c r="P642" s="297"/>
      <c r="Q642" s="297"/>
      <c r="R642" s="297"/>
      <c r="S642" s="297"/>
      <c r="T642" s="297"/>
      <c r="U642" s="297"/>
      <c r="V642" s="297"/>
      <c r="W642" s="297"/>
      <c r="X642" s="297"/>
      <c r="Y642" s="297"/>
      <c r="Z642" s="297"/>
    </row>
    <row r="643" spans="1:26" ht="15.75" customHeight="1">
      <c r="A643" s="297"/>
      <c r="B643" s="297"/>
      <c r="C643" s="297"/>
      <c r="D643" s="297"/>
      <c r="E643" s="297"/>
      <c r="F643" s="297"/>
      <c r="G643" s="297"/>
      <c r="H643" s="297"/>
      <c r="I643" s="297"/>
      <c r="J643" s="297"/>
      <c r="K643" s="297"/>
      <c r="L643" s="297"/>
      <c r="M643" s="297"/>
      <c r="N643" s="297"/>
      <c r="O643" s="297"/>
      <c r="P643" s="297"/>
      <c r="Q643" s="297"/>
      <c r="R643" s="297"/>
      <c r="S643" s="297"/>
      <c r="T643" s="297"/>
      <c r="U643" s="297"/>
      <c r="V643" s="297"/>
      <c r="W643" s="297"/>
      <c r="X643" s="297"/>
      <c r="Y643" s="297"/>
      <c r="Z643" s="297"/>
    </row>
    <row r="644" spans="1:26" ht="15.75" customHeight="1">
      <c r="A644" s="297"/>
      <c r="B644" s="297"/>
      <c r="C644" s="297"/>
      <c r="D644" s="297"/>
      <c r="E644" s="297"/>
      <c r="F644" s="297"/>
      <c r="G644" s="297"/>
      <c r="H644" s="297"/>
      <c r="I644" s="297"/>
      <c r="J644" s="297"/>
      <c r="K644" s="297"/>
      <c r="L644" s="297"/>
      <c r="M644" s="297"/>
      <c r="N644" s="297"/>
      <c r="O644" s="297"/>
      <c r="P644" s="297"/>
      <c r="Q644" s="297"/>
      <c r="R644" s="297"/>
      <c r="S644" s="297"/>
      <c r="T644" s="297"/>
      <c r="U644" s="297"/>
      <c r="V644" s="297"/>
      <c r="W644" s="297"/>
      <c r="X644" s="297"/>
      <c r="Y644" s="297"/>
      <c r="Z644" s="297"/>
    </row>
    <row r="645" spans="1:26" ht="15.75" customHeight="1">
      <c r="A645" s="297"/>
      <c r="B645" s="297"/>
      <c r="C645" s="297"/>
      <c r="D645" s="297"/>
      <c r="E645" s="297"/>
      <c r="F645" s="297"/>
      <c r="G645" s="297"/>
      <c r="H645" s="297"/>
      <c r="I645" s="297"/>
      <c r="J645" s="297"/>
      <c r="K645" s="297"/>
      <c r="L645" s="297"/>
      <c r="M645" s="297"/>
      <c r="N645" s="297"/>
      <c r="O645" s="297"/>
      <c r="P645" s="297"/>
      <c r="Q645" s="297"/>
      <c r="R645" s="297"/>
      <c r="S645" s="297"/>
      <c r="T645" s="297"/>
      <c r="U645" s="297"/>
      <c r="V645" s="297"/>
      <c r="W645" s="297"/>
      <c r="X645" s="297"/>
      <c r="Y645" s="297"/>
      <c r="Z645" s="297"/>
    </row>
    <row r="646" spans="1:26" ht="15.75" customHeight="1">
      <c r="A646" s="297"/>
      <c r="B646" s="297"/>
      <c r="C646" s="297"/>
      <c r="D646" s="297"/>
      <c r="E646" s="297"/>
      <c r="F646" s="297"/>
      <c r="G646" s="297"/>
      <c r="H646" s="297"/>
      <c r="I646" s="297"/>
      <c r="J646" s="297"/>
      <c r="K646" s="297"/>
      <c r="L646" s="297"/>
      <c r="M646" s="297"/>
      <c r="N646" s="297"/>
      <c r="O646" s="297"/>
      <c r="P646" s="297"/>
      <c r="Q646" s="297"/>
      <c r="R646" s="297"/>
      <c r="S646" s="297"/>
      <c r="T646" s="297"/>
      <c r="U646" s="297"/>
      <c r="V646" s="297"/>
      <c r="W646" s="297"/>
      <c r="X646" s="297"/>
      <c r="Y646" s="297"/>
      <c r="Z646" s="297"/>
    </row>
    <row r="647" spans="1:26" ht="15.75" customHeight="1">
      <c r="A647" s="297"/>
      <c r="B647" s="297"/>
      <c r="C647" s="297"/>
      <c r="D647" s="297"/>
      <c r="E647" s="297"/>
      <c r="F647" s="297"/>
      <c r="G647" s="297"/>
      <c r="H647" s="297"/>
      <c r="I647" s="297"/>
      <c r="J647" s="297"/>
      <c r="K647" s="297"/>
      <c r="L647" s="297"/>
      <c r="M647" s="297"/>
      <c r="N647" s="297"/>
      <c r="O647" s="297"/>
      <c r="P647" s="297"/>
      <c r="Q647" s="297"/>
      <c r="R647" s="297"/>
      <c r="S647" s="297"/>
      <c r="T647" s="297"/>
      <c r="U647" s="297"/>
      <c r="V647" s="297"/>
      <c r="W647" s="297"/>
      <c r="X647" s="297"/>
      <c r="Y647" s="297"/>
      <c r="Z647" s="297"/>
    </row>
    <row r="648" spans="1:26" ht="15.75" customHeight="1">
      <c r="A648" s="297"/>
      <c r="B648" s="297"/>
      <c r="C648" s="297"/>
      <c r="D648" s="297"/>
      <c r="E648" s="297"/>
      <c r="F648" s="297"/>
      <c r="G648" s="297"/>
      <c r="H648" s="297"/>
      <c r="I648" s="297"/>
      <c r="J648" s="297"/>
      <c r="K648" s="297"/>
      <c r="L648" s="297"/>
      <c r="M648" s="297"/>
      <c r="N648" s="297"/>
      <c r="O648" s="297"/>
      <c r="P648" s="297"/>
      <c r="Q648" s="297"/>
      <c r="R648" s="297"/>
      <c r="S648" s="297"/>
      <c r="T648" s="297"/>
      <c r="U648" s="297"/>
      <c r="V648" s="297"/>
      <c r="W648" s="297"/>
      <c r="X648" s="297"/>
      <c r="Y648" s="297"/>
      <c r="Z648" s="297"/>
    </row>
    <row r="649" spans="1:26" ht="15.75" customHeight="1">
      <c r="A649" s="297"/>
      <c r="B649" s="297"/>
      <c r="C649" s="297"/>
      <c r="D649" s="297"/>
      <c r="E649" s="297"/>
      <c r="F649" s="297"/>
      <c r="G649" s="297"/>
      <c r="H649" s="297"/>
      <c r="I649" s="297"/>
      <c r="J649" s="297"/>
      <c r="K649" s="297"/>
      <c r="L649" s="297"/>
      <c r="M649" s="297"/>
      <c r="N649" s="297"/>
      <c r="O649" s="297"/>
      <c r="P649" s="297"/>
      <c r="Q649" s="297"/>
      <c r="R649" s="297"/>
      <c r="S649" s="297"/>
      <c r="T649" s="297"/>
      <c r="U649" s="297"/>
      <c r="V649" s="297"/>
      <c r="W649" s="297"/>
      <c r="X649" s="297"/>
      <c r="Y649" s="297"/>
      <c r="Z649" s="297"/>
    </row>
    <row r="650" spans="1:26" ht="15.75" customHeight="1">
      <c r="A650" s="297"/>
      <c r="B650" s="297"/>
      <c r="C650" s="297"/>
      <c r="D650" s="297"/>
      <c r="E650" s="297"/>
      <c r="F650" s="297"/>
      <c r="G650" s="297"/>
      <c r="H650" s="297"/>
      <c r="I650" s="297"/>
      <c r="J650" s="297"/>
      <c r="K650" s="297"/>
      <c r="L650" s="297"/>
      <c r="M650" s="297"/>
      <c r="N650" s="297"/>
      <c r="O650" s="297"/>
      <c r="P650" s="297"/>
      <c r="Q650" s="297"/>
      <c r="R650" s="297"/>
      <c r="S650" s="297"/>
      <c r="T650" s="297"/>
      <c r="U650" s="297"/>
      <c r="V650" s="297"/>
      <c r="W650" s="297"/>
      <c r="X650" s="297"/>
      <c r="Y650" s="297"/>
      <c r="Z650" s="297"/>
    </row>
    <row r="651" spans="1:26" ht="15.75" customHeight="1">
      <c r="A651" s="297"/>
      <c r="B651" s="297"/>
      <c r="C651" s="297"/>
      <c r="D651" s="297"/>
      <c r="E651" s="297"/>
      <c r="F651" s="297"/>
      <c r="G651" s="297"/>
      <c r="H651" s="297"/>
      <c r="I651" s="297"/>
      <c r="J651" s="297"/>
      <c r="K651" s="297"/>
      <c r="L651" s="297"/>
      <c r="M651" s="297"/>
      <c r="N651" s="297"/>
      <c r="O651" s="297"/>
      <c r="P651" s="297"/>
      <c r="Q651" s="297"/>
      <c r="R651" s="297"/>
      <c r="S651" s="297"/>
      <c r="T651" s="297"/>
      <c r="U651" s="297"/>
      <c r="V651" s="297"/>
      <c r="W651" s="297"/>
      <c r="X651" s="297"/>
      <c r="Y651" s="297"/>
      <c r="Z651" s="297"/>
    </row>
    <row r="652" spans="1:26" ht="15.75" customHeight="1">
      <c r="A652" s="297"/>
      <c r="B652" s="297"/>
      <c r="C652" s="297"/>
      <c r="D652" s="297"/>
      <c r="E652" s="297"/>
      <c r="F652" s="297"/>
      <c r="G652" s="297"/>
      <c r="H652" s="297"/>
      <c r="I652" s="297"/>
      <c r="J652" s="297"/>
      <c r="K652" s="297"/>
      <c r="L652" s="297"/>
      <c r="M652" s="297"/>
      <c r="N652" s="297"/>
      <c r="O652" s="297"/>
      <c r="P652" s="297"/>
      <c r="Q652" s="297"/>
      <c r="R652" s="297"/>
      <c r="S652" s="297"/>
      <c r="T652" s="297"/>
      <c r="U652" s="297"/>
      <c r="V652" s="297"/>
      <c r="W652" s="297"/>
      <c r="X652" s="297"/>
      <c r="Y652" s="297"/>
      <c r="Z652" s="297"/>
    </row>
    <row r="653" spans="1:26" ht="15.75" customHeight="1">
      <c r="A653" s="297"/>
      <c r="B653" s="297"/>
      <c r="C653" s="297"/>
      <c r="D653" s="297"/>
      <c r="E653" s="297"/>
      <c r="F653" s="297"/>
      <c r="G653" s="297"/>
      <c r="H653" s="297"/>
      <c r="I653" s="297"/>
      <c r="J653" s="297"/>
      <c r="K653" s="297"/>
      <c r="L653" s="297"/>
      <c r="M653" s="297"/>
      <c r="N653" s="297"/>
      <c r="O653" s="297"/>
      <c r="P653" s="297"/>
      <c r="Q653" s="297"/>
      <c r="R653" s="297"/>
      <c r="S653" s="297"/>
      <c r="T653" s="297"/>
      <c r="U653" s="297"/>
      <c r="V653" s="297"/>
      <c r="W653" s="297"/>
      <c r="X653" s="297"/>
      <c r="Y653" s="297"/>
      <c r="Z653" s="297"/>
    </row>
    <row r="654" spans="1:26" ht="15.75" customHeight="1">
      <c r="A654" s="297"/>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row>
    <row r="655" spans="1:26" ht="15.75" customHeight="1">
      <c r="A655" s="297"/>
      <c r="B655" s="297"/>
      <c r="C655" s="297"/>
      <c r="D655" s="297"/>
      <c r="E655" s="297"/>
      <c r="F655" s="297"/>
      <c r="G655" s="297"/>
      <c r="H655" s="297"/>
      <c r="I655" s="297"/>
      <c r="J655" s="297"/>
      <c r="K655" s="297"/>
      <c r="L655" s="297"/>
      <c r="M655" s="297"/>
      <c r="N655" s="297"/>
      <c r="O655" s="297"/>
      <c r="P655" s="297"/>
      <c r="Q655" s="297"/>
      <c r="R655" s="297"/>
      <c r="S655" s="297"/>
      <c r="T655" s="297"/>
      <c r="U655" s="297"/>
      <c r="V655" s="297"/>
      <c r="W655" s="297"/>
      <c r="X655" s="297"/>
      <c r="Y655" s="297"/>
      <c r="Z655" s="297"/>
    </row>
    <row r="656" spans="1:26" ht="15.75" customHeight="1">
      <c r="A656" s="297"/>
      <c r="B656" s="297"/>
      <c r="C656" s="297"/>
      <c r="D656" s="297"/>
      <c r="E656" s="297"/>
      <c r="F656" s="297"/>
      <c r="G656" s="297"/>
      <c r="H656" s="297"/>
      <c r="I656" s="297"/>
      <c r="J656" s="297"/>
      <c r="K656" s="297"/>
      <c r="L656" s="297"/>
      <c r="M656" s="297"/>
      <c r="N656" s="297"/>
      <c r="O656" s="297"/>
      <c r="P656" s="297"/>
      <c r="Q656" s="297"/>
      <c r="R656" s="297"/>
      <c r="S656" s="297"/>
      <c r="T656" s="297"/>
      <c r="U656" s="297"/>
      <c r="V656" s="297"/>
      <c r="W656" s="297"/>
      <c r="X656" s="297"/>
      <c r="Y656" s="297"/>
      <c r="Z656" s="297"/>
    </row>
    <row r="657" spans="1:26" ht="15.75" customHeight="1">
      <c r="A657" s="297"/>
      <c r="B657" s="297"/>
      <c r="C657" s="297"/>
      <c r="D657" s="297"/>
      <c r="E657" s="297"/>
      <c r="F657" s="297"/>
      <c r="G657" s="297"/>
      <c r="H657" s="297"/>
      <c r="I657" s="297"/>
      <c r="J657" s="297"/>
      <c r="K657" s="297"/>
      <c r="L657" s="297"/>
      <c r="M657" s="297"/>
      <c r="N657" s="297"/>
      <c r="O657" s="297"/>
      <c r="P657" s="297"/>
      <c r="Q657" s="297"/>
      <c r="R657" s="297"/>
      <c r="S657" s="297"/>
      <c r="T657" s="297"/>
      <c r="U657" s="297"/>
      <c r="V657" s="297"/>
      <c r="W657" s="297"/>
      <c r="X657" s="297"/>
      <c r="Y657" s="297"/>
      <c r="Z657" s="297"/>
    </row>
    <row r="658" spans="1:26" ht="15.75" customHeight="1">
      <c r="A658" s="297"/>
      <c r="B658" s="297"/>
      <c r="C658" s="297"/>
      <c r="D658" s="297"/>
      <c r="E658" s="297"/>
      <c r="F658" s="297"/>
      <c r="G658" s="297"/>
      <c r="H658" s="297"/>
      <c r="I658" s="297"/>
      <c r="J658" s="297"/>
      <c r="K658" s="297"/>
      <c r="L658" s="297"/>
      <c r="M658" s="297"/>
      <c r="N658" s="297"/>
      <c r="O658" s="297"/>
      <c r="P658" s="297"/>
      <c r="Q658" s="297"/>
      <c r="R658" s="297"/>
      <c r="S658" s="297"/>
      <c r="T658" s="297"/>
      <c r="U658" s="297"/>
      <c r="V658" s="297"/>
      <c r="W658" s="297"/>
      <c r="X658" s="297"/>
      <c r="Y658" s="297"/>
      <c r="Z658" s="297"/>
    </row>
    <row r="659" spans="1:26" ht="15.75" customHeight="1">
      <c r="A659" s="297"/>
      <c r="B659" s="297"/>
      <c r="C659" s="297"/>
      <c r="D659" s="297"/>
      <c r="E659" s="297"/>
      <c r="F659" s="297"/>
      <c r="G659" s="297"/>
      <c r="H659" s="297"/>
      <c r="I659" s="297"/>
      <c r="J659" s="297"/>
      <c r="K659" s="297"/>
      <c r="L659" s="297"/>
      <c r="M659" s="297"/>
      <c r="N659" s="297"/>
      <c r="O659" s="297"/>
      <c r="P659" s="297"/>
      <c r="Q659" s="297"/>
      <c r="R659" s="297"/>
      <c r="S659" s="297"/>
      <c r="T659" s="297"/>
      <c r="U659" s="297"/>
      <c r="V659" s="297"/>
      <c r="W659" s="297"/>
      <c r="X659" s="297"/>
      <c r="Y659" s="297"/>
      <c r="Z659" s="297"/>
    </row>
    <row r="660" spans="1:26" ht="15.75" customHeight="1">
      <c r="A660" s="297"/>
      <c r="B660" s="297"/>
      <c r="C660" s="297"/>
      <c r="D660" s="297"/>
      <c r="E660" s="297"/>
      <c r="F660" s="297"/>
      <c r="G660" s="297"/>
      <c r="H660" s="297"/>
      <c r="I660" s="297"/>
      <c r="J660" s="297"/>
      <c r="K660" s="297"/>
      <c r="L660" s="297"/>
      <c r="M660" s="297"/>
      <c r="N660" s="297"/>
      <c r="O660" s="297"/>
      <c r="P660" s="297"/>
      <c r="Q660" s="297"/>
      <c r="R660" s="297"/>
      <c r="S660" s="297"/>
      <c r="T660" s="297"/>
      <c r="U660" s="297"/>
      <c r="V660" s="297"/>
      <c r="W660" s="297"/>
      <c r="X660" s="297"/>
      <c r="Y660" s="297"/>
      <c r="Z660" s="297"/>
    </row>
    <row r="661" spans="1:26" ht="15.75" customHeight="1">
      <c r="A661" s="297"/>
      <c r="B661" s="297"/>
      <c r="C661" s="297"/>
      <c r="D661" s="297"/>
      <c r="E661" s="297"/>
      <c r="F661" s="297"/>
      <c r="G661" s="297"/>
      <c r="H661" s="297"/>
      <c r="I661" s="297"/>
      <c r="J661" s="297"/>
      <c r="K661" s="297"/>
      <c r="L661" s="297"/>
      <c r="M661" s="297"/>
      <c r="N661" s="297"/>
      <c r="O661" s="297"/>
      <c r="P661" s="297"/>
      <c r="Q661" s="297"/>
      <c r="R661" s="297"/>
      <c r="S661" s="297"/>
      <c r="T661" s="297"/>
      <c r="U661" s="297"/>
      <c r="V661" s="297"/>
      <c r="W661" s="297"/>
      <c r="X661" s="297"/>
      <c r="Y661" s="297"/>
      <c r="Z661" s="297"/>
    </row>
    <row r="662" spans="1:26" ht="15.75" customHeight="1">
      <c r="A662" s="297"/>
      <c r="B662" s="297"/>
      <c r="C662" s="297"/>
      <c r="D662" s="297"/>
      <c r="E662" s="297"/>
      <c r="F662" s="297"/>
      <c r="G662" s="297"/>
      <c r="H662" s="297"/>
      <c r="I662" s="297"/>
      <c r="J662" s="297"/>
      <c r="K662" s="297"/>
      <c r="L662" s="297"/>
      <c r="M662" s="297"/>
      <c r="N662" s="297"/>
      <c r="O662" s="297"/>
      <c r="P662" s="297"/>
      <c r="Q662" s="297"/>
      <c r="R662" s="297"/>
      <c r="S662" s="297"/>
      <c r="T662" s="297"/>
      <c r="U662" s="297"/>
      <c r="V662" s="297"/>
      <c r="W662" s="297"/>
      <c r="X662" s="297"/>
      <c r="Y662" s="297"/>
      <c r="Z662" s="297"/>
    </row>
    <row r="663" spans="1:26" ht="15.75" customHeight="1">
      <c r="A663" s="297"/>
      <c r="B663" s="297"/>
      <c r="C663" s="297"/>
      <c r="D663" s="297"/>
      <c r="E663" s="297"/>
      <c r="F663" s="297"/>
      <c r="G663" s="297"/>
      <c r="H663" s="297"/>
      <c r="I663" s="297"/>
      <c r="J663" s="297"/>
      <c r="K663" s="297"/>
      <c r="L663" s="297"/>
      <c r="M663" s="297"/>
      <c r="N663" s="297"/>
      <c r="O663" s="297"/>
      <c r="P663" s="297"/>
      <c r="Q663" s="297"/>
      <c r="R663" s="297"/>
      <c r="S663" s="297"/>
      <c r="T663" s="297"/>
      <c r="U663" s="297"/>
      <c r="V663" s="297"/>
      <c r="W663" s="297"/>
      <c r="X663" s="297"/>
      <c r="Y663" s="297"/>
      <c r="Z663" s="297"/>
    </row>
    <row r="664" spans="1:26" ht="15.75" customHeight="1">
      <c r="A664" s="297"/>
      <c r="B664" s="297"/>
      <c r="C664" s="297"/>
      <c r="D664" s="297"/>
      <c r="E664" s="297"/>
      <c r="F664" s="297"/>
      <c r="G664" s="297"/>
      <c r="H664" s="297"/>
      <c r="I664" s="297"/>
      <c r="J664" s="297"/>
      <c r="K664" s="297"/>
      <c r="L664" s="297"/>
      <c r="M664" s="297"/>
      <c r="N664" s="297"/>
      <c r="O664" s="297"/>
      <c r="P664" s="297"/>
      <c r="Q664" s="297"/>
      <c r="R664" s="297"/>
      <c r="S664" s="297"/>
      <c r="T664" s="297"/>
      <c r="U664" s="297"/>
      <c r="V664" s="297"/>
      <c r="W664" s="297"/>
      <c r="X664" s="297"/>
      <c r="Y664" s="297"/>
      <c r="Z664" s="297"/>
    </row>
    <row r="665" spans="1:26" ht="15.75" customHeight="1">
      <c r="A665" s="297"/>
      <c r="B665" s="297"/>
      <c r="C665" s="297"/>
      <c r="D665" s="297"/>
      <c r="E665" s="297"/>
      <c r="F665" s="297"/>
      <c r="G665" s="297"/>
      <c r="H665" s="297"/>
      <c r="I665" s="297"/>
      <c r="J665" s="297"/>
      <c r="K665" s="297"/>
      <c r="L665" s="297"/>
      <c r="M665" s="297"/>
      <c r="N665" s="297"/>
      <c r="O665" s="297"/>
      <c r="P665" s="297"/>
      <c r="Q665" s="297"/>
      <c r="R665" s="297"/>
      <c r="S665" s="297"/>
      <c r="T665" s="297"/>
      <c r="U665" s="297"/>
      <c r="V665" s="297"/>
      <c r="W665" s="297"/>
      <c r="X665" s="297"/>
      <c r="Y665" s="297"/>
      <c r="Z665" s="297"/>
    </row>
    <row r="666" spans="1:26" ht="15.75" customHeight="1">
      <c r="A666" s="297"/>
      <c r="B666" s="297"/>
      <c r="C666" s="297"/>
      <c r="D666" s="297"/>
      <c r="E666" s="297"/>
      <c r="F666" s="297"/>
      <c r="G666" s="297"/>
      <c r="H666" s="297"/>
      <c r="I666" s="297"/>
      <c r="J666" s="297"/>
      <c r="K666" s="297"/>
      <c r="L666" s="297"/>
      <c r="M666" s="297"/>
      <c r="N666" s="297"/>
      <c r="O666" s="297"/>
      <c r="P666" s="297"/>
      <c r="Q666" s="297"/>
      <c r="R666" s="297"/>
      <c r="S666" s="297"/>
      <c r="T666" s="297"/>
      <c r="U666" s="297"/>
      <c r="V666" s="297"/>
      <c r="W666" s="297"/>
      <c r="X666" s="297"/>
      <c r="Y666" s="297"/>
      <c r="Z666" s="297"/>
    </row>
    <row r="667" spans="1:26" ht="15.75" customHeight="1">
      <c r="A667" s="297"/>
      <c r="B667" s="297"/>
      <c r="C667" s="297"/>
      <c r="D667" s="297"/>
      <c r="E667" s="297"/>
      <c r="F667" s="297"/>
      <c r="G667" s="297"/>
      <c r="H667" s="297"/>
      <c r="I667" s="297"/>
      <c r="J667" s="297"/>
      <c r="K667" s="297"/>
      <c r="L667" s="297"/>
      <c r="M667" s="297"/>
      <c r="N667" s="297"/>
      <c r="O667" s="297"/>
      <c r="P667" s="297"/>
      <c r="Q667" s="297"/>
      <c r="R667" s="297"/>
      <c r="S667" s="297"/>
      <c r="T667" s="297"/>
      <c r="U667" s="297"/>
      <c r="V667" s="297"/>
      <c r="W667" s="297"/>
      <c r="X667" s="297"/>
      <c r="Y667" s="297"/>
      <c r="Z667" s="297"/>
    </row>
    <row r="668" spans="1:26" ht="15.75" customHeight="1">
      <c r="A668" s="297"/>
      <c r="B668" s="297"/>
      <c r="C668" s="297"/>
      <c r="D668" s="297"/>
      <c r="E668" s="297"/>
      <c r="F668" s="297"/>
      <c r="G668" s="297"/>
      <c r="H668" s="297"/>
      <c r="I668" s="297"/>
      <c r="J668" s="297"/>
      <c r="K668" s="297"/>
      <c r="L668" s="297"/>
      <c r="M668" s="297"/>
      <c r="N668" s="297"/>
      <c r="O668" s="297"/>
      <c r="P668" s="297"/>
      <c r="Q668" s="297"/>
      <c r="R668" s="297"/>
      <c r="S668" s="297"/>
      <c r="T668" s="297"/>
      <c r="U668" s="297"/>
      <c r="V668" s="297"/>
      <c r="W668" s="297"/>
      <c r="X668" s="297"/>
      <c r="Y668" s="297"/>
      <c r="Z668" s="297"/>
    </row>
    <row r="669" spans="1:26" ht="15.75" customHeight="1">
      <c r="A669" s="297"/>
      <c r="B669" s="297"/>
      <c r="C669" s="297"/>
      <c r="D669" s="297"/>
      <c r="E669" s="297"/>
      <c r="F669" s="297"/>
      <c r="G669" s="297"/>
      <c r="H669" s="297"/>
      <c r="I669" s="297"/>
      <c r="J669" s="297"/>
      <c r="K669" s="297"/>
      <c r="L669" s="297"/>
      <c r="M669" s="297"/>
      <c r="N669" s="297"/>
      <c r="O669" s="297"/>
      <c r="P669" s="297"/>
      <c r="Q669" s="297"/>
      <c r="R669" s="297"/>
      <c r="S669" s="297"/>
      <c r="T669" s="297"/>
      <c r="U669" s="297"/>
      <c r="V669" s="297"/>
      <c r="W669" s="297"/>
      <c r="X669" s="297"/>
      <c r="Y669" s="297"/>
      <c r="Z669" s="297"/>
    </row>
    <row r="670" spans="1:26" ht="15.75" customHeight="1">
      <c r="A670" s="297"/>
      <c r="B670" s="297"/>
      <c r="C670" s="297"/>
      <c r="D670" s="297"/>
      <c r="E670" s="297"/>
      <c r="F670" s="297"/>
      <c r="G670" s="297"/>
      <c r="H670" s="297"/>
      <c r="I670" s="297"/>
      <c r="J670" s="297"/>
      <c r="K670" s="297"/>
      <c r="L670" s="297"/>
      <c r="M670" s="297"/>
      <c r="N670" s="297"/>
      <c r="O670" s="297"/>
      <c r="P670" s="297"/>
      <c r="Q670" s="297"/>
      <c r="R670" s="297"/>
      <c r="S670" s="297"/>
      <c r="T670" s="297"/>
      <c r="U670" s="297"/>
      <c r="V670" s="297"/>
      <c r="W670" s="297"/>
      <c r="X670" s="297"/>
      <c r="Y670" s="297"/>
      <c r="Z670" s="297"/>
    </row>
    <row r="671" spans="1:26" ht="15.75" customHeight="1">
      <c r="A671" s="297"/>
      <c r="B671" s="297"/>
      <c r="C671" s="297"/>
      <c r="D671" s="297"/>
      <c r="E671" s="297"/>
      <c r="F671" s="297"/>
      <c r="G671" s="297"/>
      <c r="H671" s="297"/>
      <c r="I671" s="297"/>
      <c r="J671" s="297"/>
      <c r="K671" s="297"/>
      <c r="L671" s="297"/>
      <c r="M671" s="297"/>
      <c r="N671" s="297"/>
      <c r="O671" s="297"/>
      <c r="P671" s="297"/>
      <c r="Q671" s="297"/>
      <c r="R671" s="297"/>
      <c r="S671" s="297"/>
      <c r="T671" s="297"/>
      <c r="U671" s="297"/>
      <c r="V671" s="297"/>
      <c r="W671" s="297"/>
      <c r="X671" s="297"/>
      <c r="Y671" s="297"/>
      <c r="Z671" s="297"/>
    </row>
    <row r="672" spans="1:26" ht="15.75" customHeight="1">
      <c r="A672" s="297"/>
      <c r="B672" s="297"/>
      <c r="C672" s="297"/>
      <c r="D672" s="297"/>
      <c r="E672" s="297"/>
      <c r="F672" s="297"/>
      <c r="G672" s="297"/>
      <c r="H672" s="297"/>
      <c r="I672" s="297"/>
      <c r="J672" s="297"/>
      <c r="K672" s="297"/>
      <c r="L672" s="297"/>
      <c r="M672" s="297"/>
      <c r="N672" s="297"/>
      <c r="O672" s="297"/>
      <c r="P672" s="297"/>
      <c r="Q672" s="297"/>
      <c r="R672" s="297"/>
      <c r="S672" s="297"/>
      <c r="T672" s="297"/>
      <c r="U672" s="297"/>
      <c r="V672" s="297"/>
      <c r="W672" s="297"/>
      <c r="X672" s="297"/>
      <c r="Y672" s="297"/>
      <c r="Z672" s="297"/>
    </row>
    <row r="673" spans="1:26" ht="15.75" customHeight="1">
      <c r="A673" s="297"/>
      <c r="B673" s="297"/>
      <c r="C673" s="297"/>
      <c r="D673" s="297"/>
      <c r="E673" s="297"/>
      <c r="F673" s="297"/>
      <c r="G673" s="297"/>
      <c r="H673" s="297"/>
      <c r="I673" s="297"/>
      <c r="J673" s="297"/>
      <c r="K673" s="297"/>
      <c r="L673" s="297"/>
      <c r="M673" s="297"/>
      <c r="N673" s="297"/>
      <c r="O673" s="297"/>
      <c r="P673" s="297"/>
      <c r="Q673" s="297"/>
      <c r="R673" s="297"/>
      <c r="S673" s="297"/>
      <c r="T673" s="297"/>
      <c r="U673" s="297"/>
      <c r="V673" s="297"/>
      <c r="W673" s="297"/>
      <c r="X673" s="297"/>
      <c r="Y673" s="297"/>
      <c r="Z673" s="297"/>
    </row>
    <row r="674" spans="1:26" ht="15.75" customHeight="1">
      <c r="A674" s="297"/>
      <c r="B674" s="297"/>
      <c r="C674" s="297"/>
      <c r="D674" s="297"/>
      <c r="E674" s="297"/>
      <c r="F674" s="297"/>
      <c r="G674" s="297"/>
      <c r="H674" s="297"/>
      <c r="I674" s="297"/>
      <c r="J674" s="297"/>
      <c r="K674" s="297"/>
      <c r="L674" s="297"/>
      <c r="M674" s="297"/>
      <c r="N674" s="297"/>
      <c r="O674" s="297"/>
      <c r="P674" s="297"/>
      <c r="Q674" s="297"/>
      <c r="R674" s="297"/>
      <c r="S674" s="297"/>
      <c r="T674" s="297"/>
      <c r="U674" s="297"/>
      <c r="V674" s="297"/>
      <c r="W674" s="297"/>
      <c r="X674" s="297"/>
      <c r="Y674" s="297"/>
      <c r="Z674" s="297"/>
    </row>
    <row r="675" spans="1:26" ht="15.75" customHeight="1">
      <c r="A675" s="297"/>
      <c r="B675" s="297"/>
      <c r="C675" s="297"/>
      <c r="D675" s="297"/>
      <c r="E675" s="297"/>
      <c r="F675" s="297"/>
      <c r="G675" s="297"/>
      <c r="H675" s="297"/>
      <c r="I675" s="297"/>
      <c r="J675" s="297"/>
      <c r="K675" s="297"/>
      <c r="L675" s="297"/>
      <c r="M675" s="297"/>
      <c r="N675" s="297"/>
      <c r="O675" s="297"/>
      <c r="P675" s="297"/>
      <c r="Q675" s="297"/>
      <c r="R675" s="297"/>
      <c r="S675" s="297"/>
      <c r="T675" s="297"/>
      <c r="U675" s="297"/>
      <c r="V675" s="297"/>
      <c r="W675" s="297"/>
      <c r="X675" s="297"/>
      <c r="Y675" s="297"/>
      <c r="Z675" s="297"/>
    </row>
    <row r="676" spans="1:26" ht="15.75" customHeight="1">
      <c r="A676" s="297"/>
      <c r="B676" s="297"/>
      <c r="C676" s="297"/>
      <c r="D676" s="297"/>
      <c r="E676" s="297"/>
      <c r="F676" s="297"/>
      <c r="G676" s="297"/>
      <c r="H676" s="297"/>
      <c r="I676" s="297"/>
      <c r="J676" s="297"/>
      <c r="K676" s="297"/>
      <c r="L676" s="297"/>
      <c r="M676" s="297"/>
      <c r="N676" s="297"/>
      <c r="O676" s="297"/>
      <c r="P676" s="297"/>
      <c r="Q676" s="297"/>
      <c r="R676" s="297"/>
      <c r="S676" s="297"/>
      <c r="T676" s="297"/>
      <c r="U676" s="297"/>
      <c r="V676" s="297"/>
      <c r="W676" s="297"/>
      <c r="X676" s="297"/>
      <c r="Y676" s="297"/>
      <c r="Z676" s="297"/>
    </row>
    <row r="677" spans="1:26" ht="15.75" customHeight="1">
      <c r="A677" s="297"/>
      <c r="B677" s="297"/>
      <c r="C677" s="297"/>
      <c r="D677" s="297"/>
      <c r="E677" s="297"/>
      <c r="F677" s="297"/>
      <c r="G677" s="297"/>
      <c r="H677" s="297"/>
      <c r="I677" s="297"/>
      <c r="J677" s="297"/>
      <c r="K677" s="297"/>
      <c r="L677" s="297"/>
      <c r="M677" s="297"/>
      <c r="N677" s="297"/>
      <c r="O677" s="297"/>
      <c r="P677" s="297"/>
      <c r="Q677" s="297"/>
      <c r="R677" s="297"/>
      <c r="S677" s="297"/>
      <c r="T677" s="297"/>
      <c r="U677" s="297"/>
      <c r="V677" s="297"/>
      <c r="W677" s="297"/>
      <c r="X677" s="297"/>
      <c r="Y677" s="297"/>
      <c r="Z677" s="297"/>
    </row>
    <row r="678" spans="1:26" ht="15.75" customHeight="1">
      <c r="A678" s="297"/>
      <c r="B678" s="297"/>
      <c r="C678" s="297"/>
      <c r="D678" s="297"/>
      <c r="E678" s="297"/>
      <c r="F678" s="297"/>
      <c r="G678" s="297"/>
      <c r="H678" s="297"/>
      <c r="I678" s="297"/>
      <c r="J678" s="297"/>
      <c r="K678" s="297"/>
      <c r="L678" s="297"/>
      <c r="M678" s="297"/>
      <c r="N678" s="297"/>
      <c r="O678" s="297"/>
      <c r="P678" s="297"/>
      <c r="Q678" s="297"/>
      <c r="R678" s="297"/>
      <c r="S678" s="297"/>
      <c r="T678" s="297"/>
      <c r="U678" s="297"/>
      <c r="V678" s="297"/>
      <c r="W678" s="297"/>
      <c r="X678" s="297"/>
      <c r="Y678" s="297"/>
      <c r="Z678" s="297"/>
    </row>
    <row r="679" spans="1:26" ht="15.75" customHeight="1">
      <c r="A679" s="297"/>
      <c r="B679" s="297"/>
      <c r="C679" s="297"/>
      <c r="D679" s="297"/>
      <c r="E679" s="297"/>
      <c r="F679" s="297"/>
      <c r="G679" s="297"/>
      <c r="H679" s="297"/>
      <c r="I679" s="297"/>
      <c r="J679" s="297"/>
      <c r="K679" s="297"/>
      <c r="L679" s="297"/>
      <c r="M679" s="297"/>
      <c r="N679" s="297"/>
      <c r="O679" s="297"/>
      <c r="P679" s="297"/>
      <c r="Q679" s="297"/>
      <c r="R679" s="297"/>
      <c r="S679" s="297"/>
      <c r="T679" s="297"/>
      <c r="U679" s="297"/>
      <c r="V679" s="297"/>
      <c r="W679" s="297"/>
      <c r="X679" s="297"/>
      <c r="Y679" s="297"/>
      <c r="Z679" s="297"/>
    </row>
    <row r="680" spans="1:26" ht="15.75" customHeight="1">
      <c r="A680" s="297"/>
      <c r="B680" s="297"/>
      <c r="C680" s="297"/>
      <c r="D680" s="297"/>
      <c r="E680" s="297"/>
      <c r="F680" s="297"/>
      <c r="G680" s="297"/>
      <c r="H680" s="297"/>
      <c r="I680" s="297"/>
      <c r="J680" s="297"/>
      <c r="K680" s="297"/>
      <c r="L680" s="297"/>
      <c r="M680" s="297"/>
      <c r="N680" s="297"/>
      <c r="O680" s="297"/>
      <c r="P680" s="297"/>
      <c r="Q680" s="297"/>
      <c r="R680" s="297"/>
      <c r="S680" s="297"/>
      <c r="T680" s="297"/>
      <c r="U680" s="297"/>
      <c r="V680" s="297"/>
      <c r="W680" s="297"/>
      <c r="X680" s="297"/>
      <c r="Y680" s="297"/>
      <c r="Z680" s="297"/>
    </row>
    <row r="681" spans="1:26" ht="15.75" customHeight="1">
      <c r="A681" s="297"/>
      <c r="B681" s="297"/>
      <c r="C681" s="297"/>
      <c r="D681" s="297"/>
      <c r="E681" s="297"/>
      <c r="F681" s="297"/>
      <c r="G681" s="297"/>
      <c r="H681" s="297"/>
      <c r="I681" s="297"/>
      <c r="J681" s="297"/>
      <c r="K681" s="297"/>
      <c r="L681" s="297"/>
      <c r="M681" s="297"/>
      <c r="N681" s="297"/>
      <c r="O681" s="297"/>
      <c r="P681" s="297"/>
      <c r="Q681" s="297"/>
      <c r="R681" s="297"/>
      <c r="S681" s="297"/>
      <c r="T681" s="297"/>
      <c r="U681" s="297"/>
      <c r="V681" s="297"/>
      <c r="W681" s="297"/>
      <c r="X681" s="297"/>
      <c r="Y681" s="297"/>
      <c r="Z681" s="297"/>
    </row>
    <row r="682" spans="1:26" ht="15.75" customHeight="1">
      <c r="A682" s="297"/>
      <c r="B682" s="297"/>
      <c r="C682" s="297"/>
      <c r="D682" s="297"/>
      <c r="E682" s="297"/>
      <c r="F682" s="297"/>
      <c r="G682" s="297"/>
      <c r="H682" s="297"/>
      <c r="I682" s="297"/>
      <c r="J682" s="297"/>
      <c r="K682" s="297"/>
      <c r="L682" s="297"/>
      <c r="M682" s="297"/>
      <c r="N682" s="297"/>
      <c r="O682" s="297"/>
      <c r="P682" s="297"/>
      <c r="Q682" s="297"/>
      <c r="R682" s="297"/>
      <c r="S682" s="297"/>
      <c r="T682" s="297"/>
      <c r="U682" s="297"/>
      <c r="V682" s="297"/>
      <c r="W682" s="297"/>
      <c r="X682" s="297"/>
      <c r="Y682" s="297"/>
      <c r="Z682" s="297"/>
    </row>
    <row r="683" spans="1:26" ht="15.75" customHeight="1">
      <c r="A683" s="297"/>
      <c r="B683" s="297"/>
      <c r="C683" s="297"/>
      <c r="D683" s="297"/>
      <c r="E683" s="297"/>
      <c r="F683" s="297"/>
      <c r="G683" s="297"/>
      <c r="H683" s="297"/>
      <c r="I683" s="297"/>
      <c r="J683" s="297"/>
      <c r="K683" s="297"/>
      <c r="L683" s="297"/>
      <c r="M683" s="297"/>
      <c r="N683" s="297"/>
      <c r="O683" s="297"/>
      <c r="P683" s="297"/>
      <c r="Q683" s="297"/>
      <c r="R683" s="297"/>
      <c r="S683" s="297"/>
      <c r="T683" s="297"/>
      <c r="U683" s="297"/>
      <c r="V683" s="297"/>
      <c r="W683" s="297"/>
      <c r="X683" s="297"/>
      <c r="Y683" s="297"/>
      <c r="Z683" s="297"/>
    </row>
    <row r="684" spans="1:26" ht="15.75" customHeight="1">
      <c r="A684" s="297"/>
      <c r="B684" s="297"/>
      <c r="C684" s="297"/>
      <c r="D684" s="297"/>
      <c r="E684" s="297"/>
      <c r="F684" s="297"/>
      <c r="G684" s="297"/>
      <c r="H684" s="297"/>
      <c r="I684" s="297"/>
      <c r="J684" s="297"/>
      <c r="K684" s="297"/>
      <c r="L684" s="297"/>
      <c r="M684" s="297"/>
      <c r="N684" s="297"/>
      <c r="O684" s="297"/>
      <c r="P684" s="297"/>
      <c r="Q684" s="297"/>
      <c r="R684" s="297"/>
      <c r="S684" s="297"/>
      <c r="T684" s="297"/>
      <c r="U684" s="297"/>
      <c r="V684" s="297"/>
      <c r="W684" s="297"/>
      <c r="X684" s="297"/>
      <c r="Y684" s="297"/>
      <c r="Z684" s="297"/>
    </row>
    <row r="685" spans="1:26" ht="15.75" customHeight="1">
      <c r="A685" s="297"/>
      <c r="B685" s="297"/>
      <c r="C685" s="297"/>
      <c r="D685" s="297"/>
      <c r="E685" s="297"/>
      <c r="F685" s="297"/>
      <c r="G685" s="297"/>
      <c r="H685" s="297"/>
      <c r="I685" s="297"/>
      <c r="J685" s="297"/>
      <c r="K685" s="297"/>
      <c r="L685" s="297"/>
      <c r="M685" s="297"/>
      <c r="N685" s="297"/>
      <c r="O685" s="297"/>
      <c r="P685" s="297"/>
      <c r="Q685" s="297"/>
      <c r="R685" s="297"/>
      <c r="S685" s="297"/>
      <c r="T685" s="297"/>
      <c r="U685" s="297"/>
      <c r="V685" s="297"/>
      <c r="W685" s="297"/>
      <c r="X685" s="297"/>
      <c r="Y685" s="297"/>
      <c r="Z685" s="297"/>
    </row>
    <row r="686" spans="1:26" ht="15.75" customHeight="1">
      <c r="A686" s="297"/>
      <c r="B686" s="297"/>
      <c r="C686" s="297"/>
      <c r="D686" s="297"/>
      <c r="E686" s="297"/>
      <c r="F686" s="297"/>
      <c r="G686" s="297"/>
      <c r="H686" s="297"/>
      <c r="I686" s="297"/>
      <c r="J686" s="297"/>
      <c r="K686" s="297"/>
      <c r="L686" s="297"/>
      <c r="M686" s="297"/>
      <c r="N686" s="297"/>
      <c r="O686" s="297"/>
      <c r="P686" s="297"/>
      <c r="Q686" s="297"/>
      <c r="R686" s="297"/>
      <c r="S686" s="297"/>
      <c r="T686" s="297"/>
      <c r="U686" s="297"/>
      <c r="V686" s="297"/>
      <c r="W686" s="297"/>
      <c r="X686" s="297"/>
      <c r="Y686" s="297"/>
      <c r="Z686" s="297"/>
    </row>
    <row r="687" spans="1:26" ht="15.75" customHeight="1">
      <c r="A687" s="297"/>
      <c r="B687" s="297"/>
      <c r="C687" s="297"/>
      <c r="D687" s="297"/>
      <c r="E687" s="297"/>
      <c r="F687" s="297"/>
      <c r="G687" s="297"/>
      <c r="H687" s="297"/>
      <c r="I687" s="297"/>
      <c r="J687" s="297"/>
      <c r="K687" s="297"/>
      <c r="L687" s="297"/>
      <c r="M687" s="297"/>
      <c r="N687" s="297"/>
      <c r="O687" s="297"/>
      <c r="P687" s="297"/>
      <c r="Q687" s="297"/>
      <c r="R687" s="297"/>
      <c r="S687" s="297"/>
      <c r="T687" s="297"/>
      <c r="U687" s="297"/>
      <c r="V687" s="297"/>
      <c r="W687" s="297"/>
      <c r="X687" s="297"/>
      <c r="Y687" s="297"/>
      <c r="Z687" s="297"/>
    </row>
    <row r="688" spans="1:26" ht="15.75" customHeight="1">
      <c r="A688" s="297"/>
      <c r="B688" s="297"/>
      <c r="C688" s="297"/>
      <c r="D688" s="297"/>
      <c r="E688" s="297"/>
      <c r="F688" s="297"/>
      <c r="G688" s="297"/>
      <c r="H688" s="297"/>
      <c r="I688" s="297"/>
      <c r="J688" s="297"/>
      <c r="K688" s="297"/>
      <c r="L688" s="297"/>
      <c r="M688" s="297"/>
      <c r="N688" s="297"/>
      <c r="O688" s="297"/>
      <c r="P688" s="297"/>
      <c r="Q688" s="297"/>
      <c r="R688" s="297"/>
      <c r="S688" s="297"/>
      <c r="T688" s="297"/>
      <c r="U688" s="297"/>
      <c r="V688" s="297"/>
      <c r="W688" s="297"/>
      <c r="X688" s="297"/>
      <c r="Y688" s="297"/>
      <c r="Z688" s="297"/>
    </row>
    <row r="689" spans="1:26" ht="15.75" customHeight="1">
      <c r="A689" s="297"/>
      <c r="B689" s="297"/>
      <c r="C689" s="297"/>
      <c r="D689" s="297"/>
      <c r="E689" s="297"/>
      <c r="F689" s="297"/>
      <c r="G689" s="297"/>
      <c r="H689" s="297"/>
      <c r="I689" s="297"/>
      <c r="J689" s="297"/>
      <c r="K689" s="297"/>
      <c r="L689" s="297"/>
      <c r="M689" s="297"/>
      <c r="N689" s="297"/>
      <c r="O689" s="297"/>
      <c r="P689" s="297"/>
      <c r="Q689" s="297"/>
      <c r="R689" s="297"/>
      <c r="S689" s="297"/>
      <c r="T689" s="297"/>
      <c r="U689" s="297"/>
      <c r="V689" s="297"/>
      <c r="W689" s="297"/>
      <c r="X689" s="297"/>
      <c r="Y689" s="297"/>
      <c r="Z689" s="297"/>
    </row>
    <row r="690" spans="1:26" ht="15.75" customHeight="1">
      <c r="A690" s="297"/>
      <c r="B690" s="297"/>
      <c r="C690" s="297"/>
      <c r="D690" s="297"/>
      <c r="E690" s="297"/>
      <c r="F690" s="297"/>
      <c r="G690" s="297"/>
      <c r="H690" s="297"/>
      <c r="I690" s="297"/>
      <c r="J690" s="297"/>
      <c r="K690" s="297"/>
      <c r="L690" s="297"/>
      <c r="M690" s="297"/>
      <c r="N690" s="297"/>
      <c r="O690" s="297"/>
      <c r="P690" s="297"/>
      <c r="Q690" s="297"/>
      <c r="R690" s="297"/>
      <c r="S690" s="297"/>
      <c r="T690" s="297"/>
      <c r="U690" s="297"/>
      <c r="V690" s="297"/>
      <c r="W690" s="297"/>
      <c r="X690" s="297"/>
      <c r="Y690" s="297"/>
      <c r="Z690" s="297"/>
    </row>
    <row r="691" spans="1:26" ht="15.75" customHeight="1">
      <c r="A691" s="297"/>
      <c r="B691" s="297"/>
      <c r="C691" s="297"/>
      <c r="D691" s="297"/>
      <c r="E691" s="297"/>
      <c r="F691" s="297"/>
      <c r="G691" s="297"/>
      <c r="H691" s="297"/>
      <c r="I691" s="297"/>
      <c r="J691" s="297"/>
      <c r="K691" s="297"/>
      <c r="L691" s="297"/>
      <c r="M691" s="297"/>
      <c r="N691" s="297"/>
      <c r="O691" s="297"/>
      <c r="P691" s="297"/>
      <c r="Q691" s="297"/>
      <c r="R691" s="297"/>
      <c r="S691" s="297"/>
      <c r="T691" s="297"/>
      <c r="U691" s="297"/>
      <c r="V691" s="297"/>
      <c r="W691" s="297"/>
      <c r="X691" s="297"/>
      <c r="Y691" s="297"/>
      <c r="Z691" s="297"/>
    </row>
    <row r="692" spans="1:26" ht="15.75" customHeight="1">
      <c r="A692" s="297"/>
      <c r="B692" s="297"/>
      <c r="C692" s="297"/>
      <c r="D692" s="297"/>
      <c r="E692" s="297"/>
      <c r="F692" s="297"/>
      <c r="G692" s="297"/>
      <c r="H692" s="297"/>
      <c r="I692" s="297"/>
      <c r="J692" s="297"/>
      <c r="K692" s="297"/>
      <c r="L692" s="297"/>
      <c r="M692" s="297"/>
      <c r="N692" s="297"/>
      <c r="O692" s="297"/>
      <c r="P692" s="297"/>
      <c r="Q692" s="297"/>
      <c r="R692" s="297"/>
      <c r="S692" s="297"/>
      <c r="T692" s="297"/>
      <c r="U692" s="297"/>
      <c r="V692" s="297"/>
      <c r="W692" s="297"/>
      <c r="X692" s="297"/>
      <c r="Y692" s="297"/>
      <c r="Z692" s="297"/>
    </row>
    <row r="693" spans="1:26" ht="15.75" customHeight="1">
      <c r="A693" s="297"/>
      <c r="B693" s="297"/>
      <c r="C693" s="297"/>
      <c r="D693" s="297"/>
      <c r="E693" s="297"/>
      <c r="F693" s="297"/>
      <c r="G693" s="297"/>
      <c r="H693" s="297"/>
      <c r="I693" s="297"/>
      <c r="J693" s="297"/>
      <c r="K693" s="297"/>
      <c r="L693" s="297"/>
      <c r="M693" s="297"/>
      <c r="N693" s="297"/>
      <c r="O693" s="297"/>
      <c r="P693" s="297"/>
      <c r="Q693" s="297"/>
      <c r="R693" s="297"/>
      <c r="S693" s="297"/>
      <c r="T693" s="297"/>
      <c r="U693" s="297"/>
      <c r="V693" s="297"/>
      <c r="W693" s="297"/>
      <c r="X693" s="297"/>
      <c r="Y693" s="297"/>
      <c r="Z693" s="297"/>
    </row>
    <row r="694" spans="1:26" ht="15.75" customHeight="1">
      <c r="A694" s="297"/>
      <c r="B694" s="297"/>
      <c r="C694" s="297"/>
      <c r="D694" s="297"/>
      <c r="E694" s="297"/>
      <c r="F694" s="297"/>
      <c r="G694" s="297"/>
      <c r="H694" s="297"/>
      <c r="I694" s="297"/>
      <c r="J694" s="297"/>
      <c r="K694" s="297"/>
      <c r="L694" s="297"/>
      <c r="M694" s="297"/>
      <c r="N694" s="297"/>
      <c r="O694" s="297"/>
      <c r="P694" s="297"/>
      <c r="Q694" s="297"/>
      <c r="R694" s="297"/>
      <c r="S694" s="297"/>
      <c r="T694" s="297"/>
      <c r="U694" s="297"/>
      <c r="V694" s="297"/>
      <c r="W694" s="297"/>
      <c r="X694" s="297"/>
      <c r="Y694" s="297"/>
      <c r="Z694" s="297"/>
    </row>
    <row r="695" spans="1:26" ht="15.75" customHeight="1">
      <c r="A695" s="297"/>
      <c r="B695" s="297"/>
      <c r="C695" s="297"/>
      <c r="D695" s="297"/>
      <c r="E695" s="297"/>
      <c r="F695" s="297"/>
      <c r="G695" s="297"/>
      <c r="H695" s="297"/>
      <c r="I695" s="297"/>
      <c r="J695" s="297"/>
      <c r="K695" s="297"/>
      <c r="L695" s="297"/>
      <c r="M695" s="297"/>
      <c r="N695" s="297"/>
      <c r="O695" s="297"/>
      <c r="P695" s="297"/>
      <c r="Q695" s="297"/>
      <c r="R695" s="297"/>
      <c r="S695" s="297"/>
      <c r="T695" s="297"/>
      <c r="U695" s="297"/>
      <c r="V695" s="297"/>
      <c r="W695" s="297"/>
      <c r="X695" s="297"/>
      <c r="Y695" s="297"/>
      <c r="Z695" s="297"/>
    </row>
    <row r="696" spans="1:26" ht="15.75" customHeight="1">
      <c r="A696" s="297"/>
      <c r="B696" s="297"/>
      <c r="C696" s="297"/>
      <c r="D696" s="297"/>
      <c r="E696" s="297"/>
      <c r="F696" s="297"/>
      <c r="G696" s="297"/>
      <c r="H696" s="297"/>
      <c r="I696" s="297"/>
      <c r="J696" s="297"/>
      <c r="K696" s="297"/>
      <c r="L696" s="297"/>
      <c r="M696" s="297"/>
      <c r="N696" s="297"/>
      <c r="O696" s="297"/>
      <c r="P696" s="297"/>
      <c r="Q696" s="297"/>
      <c r="R696" s="297"/>
      <c r="S696" s="297"/>
      <c r="T696" s="297"/>
      <c r="U696" s="297"/>
      <c r="V696" s="297"/>
      <c r="W696" s="297"/>
      <c r="X696" s="297"/>
      <c r="Y696" s="297"/>
      <c r="Z696" s="297"/>
    </row>
    <row r="697" spans="1:26" ht="15.75" customHeight="1">
      <c r="A697" s="297"/>
      <c r="B697" s="297"/>
      <c r="C697" s="297"/>
      <c r="D697" s="297"/>
      <c r="E697" s="297"/>
      <c r="F697" s="297"/>
      <c r="G697" s="297"/>
      <c r="H697" s="297"/>
      <c r="I697" s="297"/>
      <c r="J697" s="297"/>
      <c r="K697" s="297"/>
      <c r="L697" s="297"/>
      <c r="M697" s="297"/>
      <c r="N697" s="297"/>
      <c r="O697" s="297"/>
      <c r="P697" s="297"/>
      <c r="Q697" s="297"/>
      <c r="R697" s="297"/>
      <c r="S697" s="297"/>
      <c r="T697" s="297"/>
      <c r="U697" s="297"/>
      <c r="V697" s="297"/>
      <c r="W697" s="297"/>
      <c r="X697" s="297"/>
      <c r="Y697" s="297"/>
      <c r="Z697" s="297"/>
    </row>
    <row r="698" spans="1:26" ht="15.75" customHeight="1">
      <c r="A698" s="297"/>
      <c r="B698" s="297"/>
      <c r="C698" s="297"/>
      <c r="D698" s="297"/>
      <c r="E698" s="297"/>
      <c r="F698" s="297"/>
      <c r="G698" s="297"/>
      <c r="H698" s="297"/>
      <c r="I698" s="297"/>
      <c r="J698" s="297"/>
      <c r="K698" s="297"/>
      <c r="L698" s="297"/>
      <c r="M698" s="297"/>
      <c r="N698" s="297"/>
      <c r="O698" s="297"/>
      <c r="P698" s="297"/>
      <c r="Q698" s="297"/>
      <c r="R698" s="297"/>
      <c r="S698" s="297"/>
      <c r="T698" s="297"/>
      <c r="U698" s="297"/>
      <c r="V698" s="297"/>
      <c r="W698" s="297"/>
      <c r="X698" s="297"/>
      <c r="Y698" s="297"/>
      <c r="Z698" s="297"/>
    </row>
    <row r="699" spans="1:26" ht="15.75" customHeight="1">
      <c r="A699" s="297"/>
      <c r="B699" s="297"/>
      <c r="C699" s="297"/>
      <c r="D699" s="297"/>
      <c r="E699" s="297"/>
      <c r="F699" s="297"/>
      <c r="G699" s="297"/>
      <c r="H699" s="297"/>
      <c r="I699" s="297"/>
      <c r="J699" s="297"/>
      <c r="K699" s="297"/>
      <c r="L699" s="297"/>
      <c r="M699" s="297"/>
      <c r="N699" s="297"/>
      <c r="O699" s="297"/>
      <c r="P699" s="297"/>
      <c r="Q699" s="297"/>
      <c r="R699" s="297"/>
      <c r="S699" s="297"/>
      <c r="T699" s="297"/>
      <c r="U699" s="297"/>
      <c r="V699" s="297"/>
      <c r="W699" s="297"/>
      <c r="X699" s="297"/>
      <c r="Y699" s="297"/>
      <c r="Z699" s="297"/>
    </row>
    <row r="700" spans="1:26" ht="15.75" customHeight="1">
      <c r="A700" s="297"/>
      <c r="B700" s="297"/>
      <c r="C700" s="297"/>
      <c r="D700" s="297"/>
      <c r="E700" s="297"/>
      <c r="F700" s="297"/>
      <c r="G700" s="297"/>
      <c r="H700" s="297"/>
      <c r="I700" s="297"/>
      <c r="J700" s="297"/>
      <c r="K700" s="297"/>
      <c r="L700" s="297"/>
      <c r="M700" s="297"/>
      <c r="N700" s="297"/>
      <c r="O700" s="297"/>
      <c r="P700" s="297"/>
      <c r="Q700" s="297"/>
      <c r="R700" s="297"/>
      <c r="S700" s="297"/>
      <c r="T700" s="297"/>
      <c r="U700" s="297"/>
      <c r="V700" s="297"/>
      <c r="W700" s="297"/>
      <c r="X700" s="297"/>
      <c r="Y700" s="297"/>
      <c r="Z700" s="297"/>
    </row>
    <row r="701" spans="1:26" ht="15.75" customHeight="1">
      <c r="A701" s="297"/>
      <c r="B701" s="297"/>
      <c r="C701" s="297"/>
      <c r="D701" s="297"/>
      <c r="E701" s="297"/>
      <c r="F701" s="297"/>
      <c r="G701" s="297"/>
      <c r="H701" s="297"/>
      <c r="I701" s="297"/>
      <c r="J701" s="297"/>
      <c r="K701" s="297"/>
      <c r="L701" s="297"/>
      <c r="M701" s="297"/>
      <c r="N701" s="297"/>
      <c r="O701" s="297"/>
      <c r="P701" s="297"/>
      <c r="Q701" s="297"/>
      <c r="R701" s="297"/>
      <c r="S701" s="297"/>
      <c r="T701" s="297"/>
      <c r="U701" s="297"/>
      <c r="V701" s="297"/>
      <c r="W701" s="297"/>
      <c r="X701" s="297"/>
      <c r="Y701" s="297"/>
      <c r="Z701" s="297"/>
    </row>
    <row r="702" spans="1:26" ht="15.75" customHeight="1">
      <c r="A702" s="297"/>
      <c r="B702" s="297"/>
      <c r="C702" s="297"/>
      <c r="D702" s="297"/>
      <c r="E702" s="297"/>
      <c r="F702" s="297"/>
      <c r="G702" s="297"/>
      <c r="H702" s="297"/>
      <c r="I702" s="297"/>
      <c r="J702" s="297"/>
      <c r="K702" s="297"/>
      <c r="L702" s="297"/>
      <c r="M702" s="297"/>
      <c r="N702" s="297"/>
      <c r="O702" s="297"/>
      <c r="P702" s="297"/>
      <c r="Q702" s="297"/>
      <c r="R702" s="297"/>
      <c r="S702" s="297"/>
      <c r="T702" s="297"/>
      <c r="U702" s="297"/>
      <c r="V702" s="297"/>
      <c r="W702" s="297"/>
      <c r="X702" s="297"/>
      <c r="Y702" s="297"/>
      <c r="Z702" s="297"/>
    </row>
    <row r="703" spans="1:26" ht="15.75" customHeight="1">
      <c r="A703" s="297"/>
      <c r="B703" s="297"/>
      <c r="C703" s="297"/>
      <c r="D703" s="297"/>
      <c r="E703" s="297"/>
      <c r="F703" s="297"/>
      <c r="G703" s="297"/>
      <c r="H703" s="297"/>
      <c r="I703" s="297"/>
      <c r="J703" s="297"/>
      <c r="K703" s="297"/>
      <c r="L703" s="297"/>
      <c r="M703" s="297"/>
      <c r="N703" s="297"/>
      <c r="O703" s="297"/>
      <c r="P703" s="297"/>
      <c r="Q703" s="297"/>
      <c r="R703" s="297"/>
      <c r="S703" s="297"/>
      <c r="T703" s="297"/>
      <c r="U703" s="297"/>
      <c r="V703" s="297"/>
      <c r="W703" s="297"/>
      <c r="X703" s="297"/>
      <c r="Y703" s="297"/>
      <c r="Z703" s="297"/>
    </row>
    <row r="704" spans="1:26" ht="15.75" customHeight="1">
      <c r="A704" s="297"/>
      <c r="B704" s="297"/>
      <c r="C704" s="297"/>
      <c r="D704" s="297"/>
      <c r="E704" s="297"/>
      <c r="F704" s="297"/>
      <c r="G704" s="297"/>
      <c r="H704" s="297"/>
      <c r="I704" s="297"/>
      <c r="J704" s="297"/>
      <c r="K704" s="297"/>
      <c r="L704" s="297"/>
      <c r="M704" s="297"/>
      <c r="N704" s="297"/>
      <c r="O704" s="297"/>
      <c r="P704" s="297"/>
      <c r="Q704" s="297"/>
      <c r="R704" s="297"/>
      <c r="S704" s="297"/>
      <c r="T704" s="297"/>
      <c r="U704" s="297"/>
      <c r="V704" s="297"/>
      <c r="W704" s="297"/>
      <c r="X704" s="297"/>
      <c r="Y704" s="297"/>
      <c r="Z704" s="297"/>
    </row>
    <row r="705" spans="1:26" ht="15.75" customHeight="1">
      <c r="A705" s="297"/>
      <c r="B705" s="297"/>
      <c r="C705" s="297"/>
      <c r="D705" s="297"/>
      <c r="E705" s="297"/>
      <c r="F705" s="297"/>
      <c r="G705" s="297"/>
      <c r="H705" s="297"/>
      <c r="I705" s="297"/>
      <c r="J705" s="297"/>
      <c r="K705" s="297"/>
      <c r="L705" s="297"/>
      <c r="M705" s="297"/>
      <c r="N705" s="297"/>
      <c r="O705" s="297"/>
      <c r="P705" s="297"/>
      <c r="Q705" s="297"/>
      <c r="R705" s="297"/>
      <c r="S705" s="297"/>
      <c r="T705" s="297"/>
      <c r="U705" s="297"/>
      <c r="V705" s="297"/>
      <c r="W705" s="297"/>
      <c r="X705" s="297"/>
      <c r="Y705" s="297"/>
      <c r="Z705" s="297"/>
    </row>
    <row r="706" spans="1:26" ht="15.75" customHeight="1">
      <c r="A706" s="297"/>
      <c r="B706" s="297"/>
      <c r="C706" s="297"/>
      <c r="D706" s="297"/>
      <c r="E706" s="297"/>
      <c r="F706" s="297"/>
      <c r="G706" s="297"/>
      <c r="H706" s="297"/>
      <c r="I706" s="297"/>
      <c r="J706" s="297"/>
      <c r="K706" s="297"/>
      <c r="L706" s="297"/>
      <c r="M706" s="297"/>
      <c r="N706" s="297"/>
      <c r="O706" s="297"/>
      <c r="P706" s="297"/>
      <c r="Q706" s="297"/>
      <c r="R706" s="297"/>
      <c r="S706" s="297"/>
      <c r="T706" s="297"/>
      <c r="U706" s="297"/>
      <c r="V706" s="297"/>
      <c r="W706" s="297"/>
      <c r="X706" s="297"/>
      <c r="Y706" s="297"/>
      <c r="Z706" s="297"/>
    </row>
    <row r="707" spans="1:26" ht="15.75" customHeight="1">
      <c r="A707" s="297"/>
      <c r="B707" s="297"/>
      <c r="C707" s="297"/>
      <c r="D707" s="297"/>
      <c r="E707" s="297"/>
      <c r="F707" s="297"/>
      <c r="G707" s="297"/>
      <c r="H707" s="297"/>
      <c r="I707" s="297"/>
      <c r="J707" s="297"/>
      <c r="K707" s="297"/>
      <c r="L707" s="297"/>
      <c r="M707" s="297"/>
      <c r="N707" s="297"/>
      <c r="O707" s="297"/>
      <c r="P707" s="297"/>
      <c r="Q707" s="297"/>
      <c r="R707" s="297"/>
      <c r="S707" s="297"/>
      <c r="T707" s="297"/>
      <c r="U707" s="297"/>
      <c r="V707" s="297"/>
      <c r="W707" s="297"/>
      <c r="X707" s="297"/>
      <c r="Y707" s="297"/>
      <c r="Z707" s="297"/>
    </row>
    <row r="708" spans="1:26" ht="15.75" customHeight="1">
      <c r="A708" s="297"/>
      <c r="B708" s="297"/>
      <c r="C708" s="297"/>
      <c r="D708" s="297"/>
      <c r="E708" s="297"/>
      <c r="F708" s="297"/>
      <c r="G708" s="297"/>
      <c r="H708" s="297"/>
      <c r="I708" s="297"/>
      <c r="J708" s="297"/>
      <c r="K708" s="297"/>
      <c r="L708" s="297"/>
      <c r="M708" s="297"/>
      <c r="N708" s="297"/>
      <c r="O708" s="297"/>
      <c r="P708" s="297"/>
      <c r="Q708" s="297"/>
      <c r="R708" s="297"/>
      <c r="S708" s="297"/>
      <c r="T708" s="297"/>
      <c r="U708" s="297"/>
      <c r="V708" s="297"/>
      <c r="W708" s="297"/>
      <c r="X708" s="297"/>
      <c r="Y708" s="297"/>
      <c r="Z708" s="297"/>
    </row>
    <row r="709" spans="1:26" ht="15.75" customHeight="1">
      <c r="A709" s="297"/>
      <c r="B709" s="297"/>
      <c r="C709" s="297"/>
      <c r="D709" s="297"/>
      <c r="E709" s="297"/>
      <c r="F709" s="297"/>
      <c r="G709" s="297"/>
      <c r="H709" s="297"/>
      <c r="I709" s="297"/>
      <c r="J709" s="297"/>
      <c r="K709" s="297"/>
      <c r="L709" s="297"/>
      <c r="M709" s="297"/>
      <c r="N709" s="297"/>
      <c r="O709" s="297"/>
      <c r="P709" s="297"/>
      <c r="Q709" s="297"/>
      <c r="R709" s="297"/>
      <c r="S709" s="297"/>
      <c r="T709" s="297"/>
      <c r="U709" s="297"/>
      <c r="V709" s="297"/>
      <c r="W709" s="297"/>
      <c r="X709" s="297"/>
      <c r="Y709" s="297"/>
      <c r="Z709" s="297"/>
    </row>
    <row r="710" spans="1:26" ht="15.75" customHeight="1">
      <c r="A710" s="297"/>
      <c r="B710" s="297"/>
      <c r="C710" s="297"/>
      <c r="D710" s="297"/>
      <c r="E710" s="297"/>
      <c r="F710" s="297"/>
      <c r="G710" s="297"/>
      <c r="H710" s="297"/>
      <c r="I710" s="297"/>
      <c r="J710" s="297"/>
      <c r="K710" s="297"/>
      <c r="L710" s="297"/>
      <c r="M710" s="297"/>
      <c r="N710" s="297"/>
      <c r="O710" s="297"/>
      <c r="P710" s="297"/>
      <c r="Q710" s="297"/>
      <c r="R710" s="297"/>
      <c r="S710" s="297"/>
      <c r="T710" s="297"/>
      <c r="U710" s="297"/>
      <c r="V710" s="297"/>
      <c r="W710" s="297"/>
      <c r="X710" s="297"/>
      <c r="Y710" s="297"/>
      <c r="Z710" s="297"/>
    </row>
    <row r="711" spans="1:26" ht="15.75" customHeight="1">
      <c r="A711" s="297"/>
      <c r="B711" s="297"/>
      <c r="C711" s="297"/>
      <c r="D711" s="297"/>
      <c r="E711" s="297"/>
      <c r="F711" s="297"/>
      <c r="G711" s="297"/>
      <c r="H711" s="297"/>
      <c r="I711" s="297"/>
      <c r="J711" s="297"/>
      <c r="K711" s="297"/>
      <c r="L711" s="297"/>
      <c r="M711" s="297"/>
      <c r="N711" s="297"/>
      <c r="O711" s="297"/>
      <c r="P711" s="297"/>
      <c r="Q711" s="297"/>
      <c r="R711" s="297"/>
      <c r="S711" s="297"/>
      <c r="T711" s="297"/>
      <c r="U711" s="297"/>
      <c r="V711" s="297"/>
      <c r="W711" s="297"/>
      <c r="X711" s="297"/>
      <c r="Y711" s="297"/>
      <c r="Z711" s="297"/>
    </row>
    <row r="712" spans="1:26" ht="15.75" customHeight="1">
      <c r="A712" s="297"/>
      <c r="B712" s="297"/>
      <c r="C712" s="297"/>
      <c r="D712" s="297"/>
      <c r="E712" s="297"/>
      <c r="F712" s="297"/>
      <c r="G712" s="297"/>
      <c r="H712" s="297"/>
      <c r="I712" s="297"/>
      <c r="J712" s="297"/>
      <c r="K712" s="297"/>
      <c r="L712" s="297"/>
      <c r="M712" s="297"/>
      <c r="N712" s="297"/>
      <c r="O712" s="297"/>
      <c r="P712" s="297"/>
      <c r="Q712" s="297"/>
      <c r="R712" s="297"/>
      <c r="S712" s="297"/>
      <c r="T712" s="297"/>
      <c r="U712" s="297"/>
      <c r="V712" s="297"/>
      <c r="W712" s="297"/>
      <c r="X712" s="297"/>
      <c r="Y712" s="297"/>
      <c r="Z712" s="297"/>
    </row>
    <row r="713" spans="1:26" ht="15.75" customHeight="1">
      <c r="A713" s="297"/>
      <c r="B713" s="297"/>
      <c r="C713" s="297"/>
      <c r="D713" s="297"/>
      <c r="E713" s="297"/>
      <c r="F713" s="297"/>
      <c r="G713" s="297"/>
      <c r="H713" s="297"/>
      <c r="I713" s="297"/>
      <c r="J713" s="297"/>
      <c r="K713" s="297"/>
      <c r="L713" s="297"/>
      <c r="M713" s="297"/>
      <c r="N713" s="297"/>
      <c r="O713" s="297"/>
      <c r="P713" s="297"/>
      <c r="Q713" s="297"/>
      <c r="R713" s="297"/>
      <c r="S713" s="297"/>
      <c r="T713" s="297"/>
      <c r="U713" s="297"/>
      <c r="V713" s="297"/>
      <c r="W713" s="297"/>
      <c r="X713" s="297"/>
      <c r="Y713" s="297"/>
      <c r="Z713" s="297"/>
    </row>
    <row r="714" spans="1:26" ht="15.75" customHeight="1">
      <c r="A714" s="297"/>
      <c r="B714" s="297"/>
      <c r="C714" s="297"/>
      <c r="D714" s="297"/>
      <c r="E714" s="297"/>
      <c r="F714" s="297"/>
      <c r="G714" s="297"/>
      <c r="H714" s="297"/>
      <c r="I714" s="297"/>
      <c r="J714" s="297"/>
      <c r="K714" s="297"/>
      <c r="L714" s="297"/>
      <c r="M714" s="297"/>
      <c r="N714" s="297"/>
      <c r="O714" s="297"/>
      <c r="P714" s="297"/>
      <c r="Q714" s="297"/>
      <c r="R714" s="297"/>
      <c r="S714" s="297"/>
      <c r="T714" s="297"/>
      <c r="U714" s="297"/>
      <c r="V714" s="297"/>
      <c r="W714" s="297"/>
      <c r="X714" s="297"/>
      <c r="Y714" s="297"/>
      <c r="Z714" s="297"/>
    </row>
    <row r="715" spans="1:26" ht="15.75" customHeight="1">
      <c r="A715" s="297"/>
      <c r="B715" s="297"/>
      <c r="C715" s="297"/>
      <c r="D715" s="297"/>
      <c r="E715" s="297"/>
      <c r="F715" s="297"/>
      <c r="G715" s="297"/>
      <c r="H715" s="297"/>
      <c r="I715" s="297"/>
      <c r="J715" s="297"/>
      <c r="K715" s="297"/>
      <c r="L715" s="297"/>
      <c r="M715" s="297"/>
      <c r="N715" s="297"/>
      <c r="O715" s="297"/>
      <c r="P715" s="297"/>
      <c r="Q715" s="297"/>
      <c r="R715" s="297"/>
      <c r="S715" s="297"/>
      <c r="T715" s="297"/>
      <c r="U715" s="297"/>
      <c r="V715" s="297"/>
      <c r="W715" s="297"/>
      <c r="X715" s="297"/>
      <c r="Y715" s="297"/>
      <c r="Z715" s="297"/>
    </row>
    <row r="716" spans="1:26" ht="15.75" customHeight="1">
      <c r="A716" s="297"/>
      <c r="B716" s="297"/>
      <c r="C716" s="297"/>
      <c r="D716" s="297"/>
      <c r="E716" s="297"/>
      <c r="F716" s="297"/>
      <c r="G716" s="297"/>
      <c r="H716" s="297"/>
      <c r="I716" s="297"/>
      <c r="J716" s="297"/>
      <c r="K716" s="297"/>
      <c r="L716" s="297"/>
      <c r="M716" s="297"/>
      <c r="N716" s="297"/>
      <c r="O716" s="297"/>
      <c r="P716" s="297"/>
      <c r="Q716" s="297"/>
      <c r="R716" s="297"/>
      <c r="S716" s="297"/>
      <c r="T716" s="297"/>
      <c r="U716" s="297"/>
      <c r="V716" s="297"/>
      <c r="W716" s="297"/>
      <c r="X716" s="297"/>
      <c r="Y716" s="297"/>
      <c r="Z716" s="297"/>
    </row>
    <row r="717" spans="1:26" ht="15.75" customHeight="1">
      <c r="A717" s="297"/>
      <c r="B717" s="297"/>
      <c r="C717" s="297"/>
      <c r="D717" s="297"/>
      <c r="E717" s="297"/>
      <c r="F717" s="297"/>
      <c r="G717" s="297"/>
      <c r="H717" s="297"/>
      <c r="I717" s="297"/>
      <c r="J717" s="297"/>
      <c r="K717" s="297"/>
      <c r="L717" s="297"/>
      <c r="M717" s="297"/>
      <c r="N717" s="297"/>
      <c r="O717" s="297"/>
      <c r="P717" s="297"/>
      <c r="Q717" s="297"/>
      <c r="R717" s="297"/>
      <c r="S717" s="297"/>
      <c r="T717" s="297"/>
      <c r="U717" s="297"/>
      <c r="V717" s="297"/>
      <c r="W717" s="297"/>
      <c r="X717" s="297"/>
      <c r="Y717" s="297"/>
      <c r="Z717" s="297"/>
    </row>
    <row r="718" spans="1:26" ht="15.75" customHeight="1">
      <c r="A718" s="297"/>
      <c r="B718" s="297"/>
      <c r="C718" s="297"/>
      <c r="D718" s="297"/>
      <c r="E718" s="297"/>
      <c r="F718" s="297"/>
      <c r="G718" s="297"/>
      <c r="H718" s="297"/>
      <c r="I718" s="297"/>
      <c r="J718" s="297"/>
      <c r="K718" s="297"/>
      <c r="L718" s="297"/>
      <c r="M718" s="297"/>
      <c r="N718" s="297"/>
      <c r="O718" s="297"/>
      <c r="P718" s="297"/>
      <c r="Q718" s="297"/>
      <c r="R718" s="297"/>
      <c r="S718" s="297"/>
      <c r="T718" s="297"/>
      <c r="U718" s="297"/>
      <c r="V718" s="297"/>
      <c r="W718" s="297"/>
      <c r="X718" s="297"/>
      <c r="Y718" s="297"/>
      <c r="Z718" s="297"/>
    </row>
    <row r="719" spans="1:26" ht="15.75" customHeight="1">
      <c r="A719" s="297"/>
      <c r="B719" s="297"/>
      <c r="C719" s="297"/>
      <c r="D719" s="297"/>
      <c r="E719" s="297"/>
      <c r="F719" s="297"/>
      <c r="G719" s="297"/>
      <c r="H719" s="297"/>
      <c r="I719" s="297"/>
      <c r="J719" s="297"/>
      <c r="K719" s="297"/>
      <c r="L719" s="297"/>
      <c r="M719" s="297"/>
      <c r="N719" s="297"/>
      <c r="O719" s="297"/>
      <c r="P719" s="297"/>
      <c r="Q719" s="297"/>
      <c r="R719" s="297"/>
      <c r="S719" s="297"/>
      <c r="T719" s="297"/>
      <c r="U719" s="297"/>
      <c r="V719" s="297"/>
      <c r="W719" s="297"/>
      <c r="X719" s="297"/>
      <c r="Y719" s="297"/>
      <c r="Z719" s="297"/>
    </row>
    <row r="720" spans="1:26" ht="15.75" customHeight="1">
      <c r="A720" s="297"/>
      <c r="B720" s="297"/>
      <c r="C720" s="297"/>
      <c r="D720" s="297"/>
      <c r="E720" s="297"/>
      <c r="F720" s="297"/>
      <c r="G720" s="297"/>
      <c r="H720" s="297"/>
      <c r="I720" s="297"/>
      <c r="J720" s="297"/>
      <c r="K720" s="297"/>
      <c r="L720" s="297"/>
      <c r="M720" s="297"/>
      <c r="N720" s="297"/>
      <c r="O720" s="297"/>
      <c r="P720" s="297"/>
      <c r="Q720" s="297"/>
      <c r="R720" s="297"/>
      <c r="S720" s="297"/>
      <c r="T720" s="297"/>
      <c r="U720" s="297"/>
      <c r="V720" s="297"/>
      <c r="W720" s="297"/>
      <c r="X720" s="297"/>
      <c r="Y720" s="297"/>
      <c r="Z720" s="297"/>
    </row>
    <row r="721" spans="1:26" ht="15.75" customHeight="1">
      <c r="A721" s="297"/>
      <c r="B721" s="297"/>
      <c r="C721" s="297"/>
      <c r="D721" s="297"/>
      <c r="E721" s="297"/>
      <c r="F721" s="297"/>
      <c r="G721" s="297"/>
      <c r="H721" s="297"/>
      <c r="I721" s="297"/>
      <c r="J721" s="297"/>
      <c r="K721" s="297"/>
      <c r="L721" s="297"/>
      <c r="M721" s="297"/>
      <c r="N721" s="297"/>
      <c r="O721" s="297"/>
      <c r="P721" s="297"/>
      <c r="Q721" s="297"/>
      <c r="R721" s="297"/>
      <c r="S721" s="297"/>
      <c r="T721" s="297"/>
      <c r="U721" s="297"/>
      <c r="V721" s="297"/>
      <c r="W721" s="297"/>
      <c r="X721" s="297"/>
      <c r="Y721" s="297"/>
      <c r="Z721" s="297"/>
    </row>
    <row r="722" spans="1:26" ht="15.75" customHeight="1">
      <c r="A722" s="297"/>
      <c r="B722" s="297"/>
      <c r="C722" s="297"/>
      <c r="D722" s="297"/>
      <c r="E722" s="297"/>
      <c r="F722" s="297"/>
      <c r="G722" s="297"/>
      <c r="H722" s="297"/>
      <c r="I722" s="297"/>
      <c r="J722" s="297"/>
      <c r="K722" s="297"/>
      <c r="L722" s="297"/>
      <c r="M722" s="297"/>
      <c r="N722" s="297"/>
      <c r="O722" s="297"/>
      <c r="P722" s="297"/>
      <c r="Q722" s="297"/>
      <c r="R722" s="297"/>
      <c r="S722" s="297"/>
      <c r="T722" s="297"/>
      <c r="U722" s="297"/>
      <c r="V722" s="297"/>
      <c r="W722" s="297"/>
      <c r="X722" s="297"/>
      <c r="Y722" s="297"/>
      <c r="Z722" s="297"/>
    </row>
    <row r="723" spans="1:26" ht="15.75" customHeight="1">
      <c r="A723" s="297"/>
      <c r="B723" s="297"/>
      <c r="C723" s="297"/>
      <c r="D723" s="297"/>
      <c r="E723" s="297"/>
      <c r="F723" s="297"/>
      <c r="G723" s="297"/>
      <c r="H723" s="297"/>
      <c r="I723" s="297"/>
      <c r="J723" s="297"/>
      <c r="K723" s="297"/>
      <c r="L723" s="297"/>
      <c r="M723" s="297"/>
      <c r="N723" s="297"/>
      <c r="O723" s="297"/>
      <c r="P723" s="297"/>
      <c r="Q723" s="297"/>
      <c r="R723" s="297"/>
      <c r="S723" s="297"/>
      <c r="T723" s="297"/>
      <c r="U723" s="297"/>
      <c r="V723" s="297"/>
      <c r="W723" s="297"/>
      <c r="X723" s="297"/>
      <c r="Y723" s="297"/>
      <c r="Z723" s="297"/>
    </row>
    <row r="724" spans="1:26" ht="15.75" customHeight="1">
      <c r="A724" s="297"/>
      <c r="B724" s="297"/>
      <c r="C724" s="297"/>
      <c r="D724" s="297"/>
      <c r="E724" s="297"/>
      <c r="F724" s="297"/>
      <c r="G724" s="297"/>
      <c r="H724" s="297"/>
      <c r="I724" s="297"/>
      <c r="J724" s="297"/>
      <c r="K724" s="297"/>
      <c r="L724" s="297"/>
      <c r="M724" s="297"/>
      <c r="N724" s="297"/>
      <c r="O724" s="297"/>
      <c r="P724" s="297"/>
      <c r="Q724" s="297"/>
      <c r="R724" s="297"/>
      <c r="S724" s="297"/>
      <c r="T724" s="297"/>
      <c r="U724" s="297"/>
      <c r="V724" s="297"/>
      <c r="W724" s="297"/>
      <c r="X724" s="297"/>
      <c r="Y724" s="297"/>
      <c r="Z724" s="297"/>
    </row>
    <row r="725" spans="1:26" ht="15.75" customHeight="1">
      <c r="A725" s="297"/>
      <c r="B725" s="297"/>
      <c r="C725" s="297"/>
      <c r="D725" s="297"/>
      <c r="E725" s="297"/>
      <c r="F725" s="297"/>
      <c r="G725" s="297"/>
      <c r="H725" s="297"/>
      <c r="I725" s="297"/>
      <c r="J725" s="297"/>
      <c r="K725" s="297"/>
      <c r="L725" s="297"/>
      <c r="M725" s="297"/>
      <c r="N725" s="297"/>
      <c r="O725" s="297"/>
      <c r="P725" s="297"/>
      <c r="Q725" s="297"/>
      <c r="R725" s="297"/>
      <c r="S725" s="297"/>
      <c r="T725" s="297"/>
      <c r="U725" s="297"/>
      <c r="V725" s="297"/>
      <c r="W725" s="297"/>
      <c r="X725" s="297"/>
      <c r="Y725" s="297"/>
      <c r="Z725" s="297"/>
    </row>
    <row r="726" spans="1:26" ht="15.75" customHeight="1">
      <c r="A726" s="297"/>
      <c r="B726" s="297"/>
      <c r="C726" s="297"/>
      <c r="D726" s="297"/>
      <c r="E726" s="297"/>
      <c r="F726" s="297"/>
      <c r="G726" s="297"/>
      <c r="H726" s="297"/>
      <c r="I726" s="297"/>
      <c r="J726" s="297"/>
      <c r="K726" s="297"/>
      <c r="L726" s="297"/>
      <c r="M726" s="297"/>
      <c r="N726" s="297"/>
      <c r="O726" s="297"/>
      <c r="P726" s="297"/>
      <c r="Q726" s="297"/>
      <c r="R726" s="297"/>
      <c r="S726" s="297"/>
      <c r="T726" s="297"/>
      <c r="U726" s="297"/>
      <c r="V726" s="297"/>
      <c r="W726" s="297"/>
      <c r="X726" s="297"/>
      <c r="Y726" s="297"/>
      <c r="Z726" s="297"/>
    </row>
    <row r="727" spans="1:26" ht="15.75" customHeight="1">
      <c r="A727" s="297"/>
      <c r="B727" s="297"/>
      <c r="C727" s="297"/>
      <c r="D727" s="297"/>
      <c r="E727" s="297"/>
      <c r="F727" s="297"/>
      <c r="G727" s="297"/>
      <c r="H727" s="297"/>
      <c r="I727" s="297"/>
      <c r="J727" s="297"/>
      <c r="K727" s="297"/>
      <c r="L727" s="297"/>
      <c r="M727" s="297"/>
      <c r="N727" s="297"/>
      <c r="O727" s="297"/>
      <c r="P727" s="297"/>
      <c r="Q727" s="297"/>
      <c r="R727" s="297"/>
      <c r="S727" s="297"/>
      <c r="T727" s="297"/>
      <c r="U727" s="297"/>
      <c r="V727" s="297"/>
      <c r="W727" s="297"/>
      <c r="X727" s="297"/>
      <c r="Y727" s="297"/>
      <c r="Z727" s="297"/>
    </row>
    <row r="728" spans="1:26" ht="15.75" customHeight="1">
      <c r="A728" s="297"/>
      <c r="B728" s="297"/>
      <c r="C728" s="297"/>
      <c r="D728" s="297"/>
      <c r="E728" s="297"/>
      <c r="F728" s="297"/>
      <c r="G728" s="297"/>
      <c r="H728" s="297"/>
      <c r="I728" s="297"/>
      <c r="J728" s="297"/>
      <c r="K728" s="297"/>
      <c r="L728" s="297"/>
      <c r="M728" s="297"/>
      <c r="N728" s="297"/>
      <c r="O728" s="297"/>
      <c r="P728" s="297"/>
      <c r="Q728" s="297"/>
      <c r="R728" s="297"/>
      <c r="S728" s="297"/>
      <c r="T728" s="297"/>
      <c r="U728" s="297"/>
      <c r="V728" s="297"/>
      <c r="W728" s="297"/>
      <c r="X728" s="297"/>
      <c r="Y728" s="297"/>
      <c r="Z728" s="297"/>
    </row>
    <row r="729" spans="1:26" ht="15.75" customHeight="1">
      <c r="A729" s="297"/>
      <c r="B729" s="297"/>
      <c r="C729" s="297"/>
      <c r="D729" s="297"/>
      <c r="E729" s="297"/>
      <c r="F729" s="297"/>
      <c r="G729" s="297"/>
      <c r="H729" s="297"/>
      <c r="I729" s="297"/>
      <c r="J729" s="297"/>
      <c r="K729" s="297"/>
      <c r="L729" s="297"/>
      <c r="M729" s="297"/>
      <c r="N729" s="297"/>
      <c r="O729" s="297"/>
      <c r="P729" s="297"/>
      <c r="Q729" s="297"/>
      <c r="R729" s="297"/>
      <c r="S729" s="297"/>
      <c r="T729" s="297"/>
      <c r="U729" s="297"/>
      <c r="V729" s="297"/>
      <c r="W729" s="297"/>
      <c r="X729" s="297"/>
      <c r="Y729" s="297"/>
      <c r="Z729" s="297"/>
    </row>
    <row r="730" spans="1:26" ht="15.75" customHeight="1">
      <c r="A730" s="297"/>
      <c r="B730" s="297"/>
      <c r="C730" s="297"/>
      <c r="D730" s="297"/>
      <c r="E730" s="297"/>
      <c r="F730" s="297"/>
      <c r="G730" s="297"/>
      <c r="H730" s="297"/>
      <c r="I730" s="297"/>
      <c r="J730" s="297"/>
      <c r="K730" s="297"/>
      <c r="L730" s="297"/>
      <c r="M730" s="297"/>
      <c r="N730" s="297"/>
      <c r="O730" s="297"/>
      <c r="P730" s="297"/>
      <c r="Q730" s="297"/>
      <c r="R730" s="297"/>
      <c r="S730" s="297"/>
      <c r="T730" s="297"/>
      <c r="U730" s="297"/>
      <c r="V730" s="297"/>
      <c r="W730" s="297"/>
      <c r="X730" s="297"/>
      <c r="Y730" s="297"/>
      <c r="Z730" s="297"/>
    </row>
    <row r="731" spans="1:26" ht="15.75" customHeight="1">
      <c r="A731" s="297"/>
      <c r="B731" s="297"/>
      <c r="C731" s="297"/>
      <c r="D731" s="297"/>
      <c r="E731" s="297"/>
      <c r="F731" s="297"/>
      <c r="G731" s="297"/>
      <c r="H731" s="297"/>
      <c r="I731" s="297"/>
      <c r="J731" s="297"/>
      <c r="K731" s="297"/>
      <c r="L731" s="297"/>
      <c r="M731" s="297"/>
      <c r="N731" s="297"/>
      <c r="O731" s="297"/>
      <c r="P731" s="297"/>
      <c r="Q731" s="297"/>
      <c r="R731" s="297"/>
      <c r="S731" s="297"/>
      <c r="T731" s="297"/>
      <c r="U731" s="297"/>
      <c r="V731" s="297"/>
      <c r="W731" s="297"/>
      <c r="X731" s="297"/>
      <c r="Y731" s="297"/>
      <c r="Z731" s="297"/>
    </row>
    <row r="732" spans="1:26" ht="15.75" customHeight="1">
      <c r="A732" s="297"/>
      <c r="B732" s="297"/>
      <c r="C732" s="297"/>
      <c r="D732" s="297"/>
      <c r="E732" s="297"/>
      <c r="F732" s="297"/>
      <c r="G732" s="297"/>
      <c r="H732" s="297"/>
      <c r="I732" s="297"/>
      <c r="J732" s="297"/>
      <c r="K732" s="297"/>
      <c r="L732" s="297"/>
      <c r="M732" s="297"/>
      <c r="N732" s="297"/>
      <c r="O732" s="297"/>
      <c r="P732" s="297"/>
      <c r="Q732" s="297"/>
      <c r="R732" s="297"/>
      <c r="S732" s="297"/>
      <c r="T732" s="297"/>
      <c r="U732" s="297"/>
      <c r="V732" s="297"/>
      <c r="W732" s="297"/>
      <c r="X732" s="297"/>
      <c r="Y732" s="297"/>
      <c r="Z732" s="297"/>
    </row>
    <row r="733" spans="1:26" ht="15.75" customHeight="1">
      <c r="A733" s="297"/>
      <c r="B733" s="297"/>
      <c r="C733" s="297"/>
      <c r="D733" s="297"/>
      <c r="E733" s="297"/>
      <c r="F733" s="297"/>
      <c r="G733" s="297"/>
      <c r="H733" s="297"/>
      <c r="I733" s="297"/>
      <c r="J733" s="297"/>
      <c r="K733" s="297"/>
      <c r="L733" s="297"/>
      <c r="M733" s="297"/>
      <c r="N733" s="297"/>
      <c r="O733" s="297"/>
      <c r="P733" s="297"/>
      <c r="Q733" s="297"/>
      <c r="R733" s="297"/>
      <c r="S733" s="297"/>
      <c r="T733" s="297"/>
      <c r="U733" s="297"/>
      <c r="V733" s="297"/>
      <c r="W733" s="297"/>
      <c r="X733" s="297"/>
      <c r="Y733" s="297"/>
      <c r="Z733" s="297"/>
    </row>
    <row r="734" spans="1:26" ht="15.75" customHeight="1">
      <c r="A734" s="297"/>
      <c r="B734" s="297"/>
      <c r="C734" s="297"/>
      <c r="D734" s="297"/>
      <c r="E734" s="297"/>
      <c r="F734" s="297"/>
      <c r="G734" s="297"/>
      <c r="H734" s="297"/>
      <c r="I734" s="297"/>
      <c r="J734" s="297"/>
      <c r="K734" s="297"/>
      <c r="L734" s="297"/>
      <c r="M734" s="297"/>
      <c r="N734" s="297"/>
      <c r="O734" s="297"/>
      <c r="P734" s="297"/>
      <c r="Q734" s="297"/>
      <c r="R734" s="297"/>
      <c r="S734" s="297"/>
      <c r="T734" s="297"/>
      <c r="U734" s="297"/>
      <c r="V734" s="297"/>
      <c r="W734" s="297"/>
      <c r="X734" s="297"/>
      <c r="Y734" s="297"/>
      <c r="Z734" s="297"/>
    </row>
    <row r="735" spans="1:26" ht="15.75" customHeight="1">
      <c r="A735" s="297"/>
      <c r="B735" s="297"/>
      <c r="C735" s="297"/>
      <c r="D735" s="297"/>
      <c r="E735" s="297"/>
      <c r="F735" s="297"/>
      <c r="G735" s="297"/>
      <c r="H735" s="297"/>
      <c r="I735" s="297"/>
      <c r="J735" s="297"/>
      <c r="K735" s="297"/>
      <c r="L735" s="297"/>
      <c r="M735" s="297"/>
      <c r="N735" s="297"/>
      <c r="O735" s="297"/>
      <c r="P735" s="297"/>
      <c r="Q735" s="297"/>
      <c r="R735" s="297"/>
      <c r="S735" s="297"/>
      <c r="T735" s="297"/>
      <c r="U735" s="297"/>
      <c r="V735" s="297"/>
      <c r="W735" s="297"/>
      <c r="X735" s="297"/>
      <c r="Y735" s="297"/>
      <c r="Z735" s="297"/>
    </row>
    <row r="736" spans="1:26" ht="15.75" customHeight="1">
      <c r="A736" s="297"/>
      <c r="B736" s="297"/>
      <c r="C736" s="297"/>
      <c r="D736" s="297"/>
      <c r="E736" s="297"/>
      <c r="F736" s="297"/>
      <c r="G736" s="297"/>
      <c r="H736" s="297"/>
      <c r="I736" s="297"/>
      <c r="J736" s="297"/>
      <c r="K736" s="297"/>
      <c r="L736" s="297"/>
      <c r="M736" s="297"/>
      <c r="N736" s="297"/>
      <c r="O736" s="297"/>
      <c r="P736" s="297"/>
      <c r="Q736" s="297"/>
      <c r="R736" s="297"/>
      <c r="S736" s="297"/>
      <c r="T736" s="297"/>
      <c r="U736" s="297"/>
      <c r="V736" s="297"/>
      <c r="W736" s="297"/>
      <c r="X736" s="297"/>
      <c r="Y736" s="297"/>
      <c r="Z736" s="297"/>
    </row>
    <row r="737" spans="1:26" ht="15.75" customHeight="1">
      <c r="A737" s="297"/>
      <c r="B737" s="297"/>
      <c r="C737" s="297"/>
      <c r="D737" s="297"/>
      <c r="E737" s="297"/>
      <c r="F737" s="297"/>
      <c r="G737" s="297"/>
      <c r="H737" s="297"/>
      <c r="I737" s="297"/>
      <c r="J737" s="297"/>
      <c r="K737" s="297"/>
      <c r="L737" s="297"/>
      <c r="M737" s="297"/>
      <c r="N737" s="297"/>
      <c r="O737" s="297"/>
      <c r="P737" s="297"/>
      <c r="Q737" s="297"/>
      <c r="R737" s="297"/>
      <c r="S737" s="297"/>
      <c r="T737" s="297"/>
      <c r="U737" s="297"/>
      <c r="V737" s="297"/>
      <c r="W737" s="297"/>
      <c r="X737" s="297"/>
      <c r="Y737" s="297"/>
      <c r="Z737" s="297"/>
    </row>
    <row r="738" spans="1:26" ht="15.75" customHeight="1">
      <c r="A738" s="297"/>
      <c r="B738" s="297"/>
      <c r="C738" s="297"/>
      <c r="D738" s="297"/>
      <c r="E738" s="297"/>
      <c r="F738" s="297"/>
      <c r="G738" s="297"/>
      <c r="H738" s="297"/>
      <c r="I738" s="297"/>
      <c r="J738" s="297"/>
      <c r="K738" s="297"/>
      <c r="L738" s="297"/>
      <c r="M738" s="297"/>
      <c r="N738" s="297"/>
      <c r="O738" s="297"/>
      <c r="P738" s="297"/>
      <c r="Q738" s="297"/>
      <c r="R738" s="297"/>
      <c r="S738" s="297"/>
      <c r="T738" s="297"/>
      <c r="U738" s="297"/>
      <c r="V738" s="297"/>
      <c r="W738" s="297"/>
      <c r="X738" s="297"/>
      <c r="Y738" s="297"/>
      <c r="Z738" s="297"/>
    </row>
    <row r="739" spans="1:26" ht="15.75" customHeight="1">
      <c r="A739" s="297"/>
      <c r="B739" s="297"/>
      <c r="C739" s="297"/>
      <c r="D739" s="297"/>
      <c r="E739" s="297"/>
      <c r="F739" s="297"/>
      <c r="G739" s="297"/>
      <c r="H739" s="297"/>
      <c r="I739" s="297"/>
      <c r="J739" s="297"/>
      <c r="K739" s="297"/>
      <c r="L739" s="297"/>
      <c r="M739" s="297"/>
      <c r="N739" s="297"/>
      <c r="O739" s="297"/>
      <c r="P739" s="297"/>
      <c r="Q739" s="297"/>
      <c r="R739" s="297"/>
      <c r="S739" s="297"/>
      <c r="T739" s="297"/>
      <c r="U739" s="297"/>
      <c r="V739" s="297"/>
      <c r="W739" s="297"/>
      <c r="X739" s="297"/>
      <c r="Y739" s="297"/>
      <c r="Z739" s="297"/>
    </row>
    <row r="740" spans="1:26" ht="15.75" customHeight="1">
      <c r="A740" s="297"/>
      <c r="B740" s="297"/>
      <c r="C740" s="297"/>
      <c r="D740" s="297"/>
      <c r="E740" s="297"/>
      <c r="F740" s="297"/>
      <c r="G740" s="297"/>
      <c r="H740" s="297"/>
      <c r="I740" s="297"/>
      <c r="J740" s="297"/>
      <c r="K740" s="297"/>
      <c r="L740" s="297"/>
      <c r="M740" s="297"/>
      <c r="N740" s="297"/>
      <c r="O740" s="297"/>
      <c r="P740" s="297"/>
      <c r="Q740" s="297"/>
      <c r="R740" s="297"/>
      <c r="S740" s="297"/>
      <c r="T740" s="297"/>
      <c r="U740" s="297"/>
      <c r="V740" s="297"/>
      <c r="W740" s="297"/>
      <c r="X740" s="297"/>
      <c r="Y740" s="297"/>
      <c r="Z740" s="297"/>
    </row>
    <row r="741" spans="1:26" ht="15.75" customHeight="1">
      <c r="A741" s="297"/>
      <c r="B741" s="297"/>
      <c r="C741" s="297"/>
      <c r="D741" s="297"/>
      <c r="E741" s="297"/>
      <c r="F741" s="297"/>
      <c r="G741" s="297"/>
      <c r="H741" s="297"/>
      <c r="I741" s="297"/>
      <c r="J741" s="297"/>
      <c r="K741" s="297"/>
      <c r="L741" s="297"/>
      <c r="M741" s="297"/>
      <c r="N741" s="297"/>
      <c r="O741" s="297"/>
      <c r="P741" s="297"/>
      <c r="Q741" s="297"/>
      <c r="R741" s="297"/>
      <c r="S741" s="297"/>
      <c r="T741" s="297"/>
      <c r="U741" s="297"/>
      <c r="V741" s="297"/>
      <c r="W741" s="297"/>
      <c r="X741" s="297"/>
      <c r="Y741" s="297"/>
      <c r="Z741" s="297"/>
    </row>
    <row r="742" spans="1:26" ht="15.75" customHeight="1">
      <c r="A742" s="297"/>
      <c r="B742" s="297"/>
      <c r="C742" s="297"/>
      <c r="D742" s="297"/>
      <c r="E742" s="297"/>
      <c r="F742" s="297"/>
      <c r="G742" s="297"/>
      <c r="H742" s="297"/>
      <c r="I742" s="297"/>
      <c r="J742" s="297"/>
      <c r="K742" s="297"/>
      <c r="L742" s="297"/>
      <c r="M742" s="297"/>
      <c r="N742" s="297"/>
      <c r="O742" s="297"/>
      <c r="P742" s="297"/>
      <c r="Q742" s="297"/>
      <c r="R742" s="297"/>
      <c r="S742" s="297"/>
      <c r="T742" s="297"/>
      <c r="U742" s="297"/>
      <c r="V742" s="297"/>
      <c r="W742" s="297"/>
      <c r="X742" s="297"/>
      <c r="Y742" s="297"/>
      <c r="Z742" s="297"/>
    </row>
    <row r="743" spans="1:26" ht="15.75" customHeight="1">
      <c r="A743" s="297"/>
      <c r="B743" s="297"/>
      <c r="C743" s="297"/>
      <c r="D743" s="297"/>
      <c r="E743" s="297"/>
      <c r="F743" s="297"/>
      <c r="G743" s="297"/>
      <c r="H743" s="297"/>
      <c r="I743" s="297"/>
      <c r="J743" s="297"/>
      <c r="K743" s="297"/>
      <c r="L743" s="297"/>
      <c r="M743" s="297"/>
      <c r="N743" s="297"/>
      <c r="O743" s="297"/>
      <c r="P743" s="297"/>
      <c r="Q743" s="297"/>
      <c r="R743" s="297"/>
      <c r="S743" s="297"/>
      <c r="T743" s="297"/>
      <c r="U743" s="297"/>
      <c r="V743" s="297"/>
      <c r="W743" s="297"/>
      <c r="X743" s="297"/>
      <c r="Y743" s="297"/>
      <c r="Z743" s="297"/>
    </row>
    <row r="744" spans="1:26" ht="15.75" customHeight="1">
      <c r="A744" s="297"/>
      <c r="B744" s="297"/>
      <c r="C744" s="297"/>
      <c r="D744" s="297"/>
      <c r="E744" s="297"/>
      <c r="F744" s="297"/>
      <c r="G744" s="297"/>
      <c r="H744" s="297"/>
      <c r="I744" s="297"/>
      <c r="J744" s="297"/>
      <c r="K744" s="297"/>
      <c r="L744" s="297"/>
      <c r="M744" s="297"/>
      <c r="N744" s="297"/>
      <c r="O744" s="297"/>
      <c r="P744" s="297"/>
      <c r="Q744" s="297"/>
      <c r="R744" s="297"/>
      <c r="S744" s="297"/>
      <c r="T744" s="297"/>
      <c r="U744" s="297"/>
      <c r="V744" s="297"/>
      <c r="W744" s="297"/>
      <c r="X744" s="297"/>
      <c r="Y744" s="297"/>
      <c r="Z744" s="297"/>
    </row>
    <row r="745" spans="1:26" ht="15.75" customHeight="1">
      <c r="A745" s="297"/>
      <c r="B745" s="297"/>
      <c r="C745" s="297"/>
      <c r="D745" s="297"/>
      <c r="E745" s="297"/>
      <c r="F745" s="297"/>
      <c r="G745" s="297"/>
      <c r="H745" s="297"/>
      <c r="I745" s="297"/>
      <c r="J745" s="297"/>
      <c r="K745" s="297"/>
      <c r="L745" s="297"/>
      <c r="M745" s="297"/>
      <c r="N745" s="297"/>
      <c r="O745" s="297"/>
      <c r="P745" s="297"/>
      <c r="Q745" s="297"/>
      <c r="R745" s="297"/>
      <c r="S745" s="297"/>
      <c r="T745" s="297"/>
      <c r="U745" s="297"/>
      <c r="V745" s="297"/>
      <c r="W745" s="297"/>
      <c r="X745" s="297"/>
      <c r="Y745" s="297"/>
      <c r="Z745" s="297"/>
    </row>
    <row r="746" spans="1:26" ht="15.75" customHeight="1">
      <c r="A746" s="297"/>
      <c r="B746" s="297"/>
      <c r="C746" s="297"/>
      <c r="D746" s="297"/>
      <c r="E746" s="297"/>
      <c r="F746" s="297"/>
      <c r="G746" s="297"/>
      <c r="H746" s="297"/>
      <c r="I746" s="297"/>
      <c r="J746" s="297"/>
      <c r="K746" s="297"/>
      <c r="L746" s="297"/>
      <c r="M746" s="297"/>
      <c r="N746" s="297"/>
      <c r="O746" s="297"/>
      <c r="P746" s="297"/>
      <c r="Q746" s="297"/>
      <c r="R746" s="297"/>
      <c r="S746" s="297"/>
      <c r="T746" s="297"/>
      <c r="U746" s="297"/>
      <c r="V746" s="297"/>
      <c r="W746" s="297"/>
      <c r="X746" s="297"/>
      <c r="Y746" s="297"/>
      <c r="Z746" s="297"/>
    </row>
    <row r="747" spans="1:26" ht="15.75" customHeight="1">
      <c r="A747" s="297"/>
      <c r="B747" s="297"/>
      <c r="C747" s="297"/>
      <c r="D747" s="297"/>
      <c r="E747" s="297"/>
      <c r="F747" s="297"/>
      <c r="G747" s="297"/>
      <c r="H747" s="297"/>
      <c r="I747" s="297"/>
      <c r="J747" s="297"/>
      <c r="K747" s="297"/>
      <c r="L747" s="297"/>
      <c r="M747" s="297"/>
      <c r="N747" s="297"/>
      <c r="O747" s="297"/>
      <c r="P747" s="297"/>
      <c r="Q747" s="297"/>
      <c r="R747" s="297"/>
      <c r="S747" s="297"/>
      <c r="T747" s="297"/>
      <c r="U747" s="297"/>
      <c r="V747" s="297"/>
      <c r="W747" s="297"/>
      <c r="X747" s="297"/>
      <c r="Y747" s="297"/>
      <c r="Z747" s="297"/>
    </row>
    <row r="748" spans="1:26" ht="15.75" customHeight="1">
      <c r="A748" s="297"/>
      <c r="B748" s="297"/>
      <c r="C748" s="297"/>
      <c r="D748" s="297"/>
      <c r="E748" s="297"/>
      <c r="F748" s="297"/>
      <c r="G748" s="297"/>
      <c r="H748" s="297"/>
      <c r="I748" s="297"/>
      <c r="J748" s="297"/>
      <c r="K748" s="297"/>
      <c r="L748" s="297"/>
      <c r="M748" s="297"/>
      <c r="N748" s="297"/>
      <c r="O748" s="297"/>
      <c r="P748" s="297"/>
      <c r="Q748" s="297"/>
      <c r="R748" s="297"/>
      <c r="S748" s="297"/>
      <c r="T748" s="297"/>
      <c r="U748" s="297"/>
      <c r="V748" s="297"/>
      <c r="W748" s="297"/>
      <c r="X748" s="297"/>
      <c r="Y748" s="297"/>
      <c r="Z748" s="297"/>
    </row>
    <row r="749" spans="1:26" ht="15.75" customHeight="1">
      <c r="A749" s="297"/>
      <c r="B749" s="297"/>
      <c r="C749" s="297"/>
      <c r="D749" s="297"/>
      <c r="E749" s="297"/>
      <c r="F749" s="297"/>
      <c r="G749" s="297"/>
      <c r="H749" s="297"/>
      <c r="I749" s="297"/>
      <c r="J749" s="297"/>
      <c r="K749" s="297"/>
      <c r="L749" s="297"/>
      <c r="M749" s="297"/>
      <c r="N749" s="297"/>
      <c r="O749" s="297"/>
      <c r="P749" s="297"/>
      <c r="Q749" s="297"/>
      <c r="R749" s="297"/>
      <c r="S749" s="297"/>
      <c r="T749" s="297"/>
      <c r="U749" s="297"/>
      <c r="V749" s="297"/>
      <c r="W749" s="297"/>
      <c r="X749" s="297"/>
      <c r="Y749" s="297"/>
      <c r="Z749" s="297"/>
    </row>
    <row r="750" spans="1:26" ht="15.75" customHeight="1">
      <c r="A750" s="297"/>
      <c r="B750" s="297"/>
      <c r="C750" s="297"/>
      <c r="D750" s="297"/>
      <c r="E750" s="297"/>
      <c r="F750" s="297"/>
      <c r="G750" s="297"/>
      <c r="H750" s="297"/>
      <c r="I750" s="297"/>
      <c r="J750" s="297"/>
      <c r="K750" s="297"/>
      <c r="L750" s="297"/>
      <c r="M750" s="297"/>
      <c r="N750" s="297"/>
      <c r="O750" s="297"/>
      <c r="P750" s="297"/>
      <c r="Q750" s="297"/>
      <c r="R750" s="297"/>
      <c r="S750" s="297"/>
      <c r="T750" s="297"/>
      <c r="U750" s="297"/>
      <c r="V750" s="297"/>
      <c r="W750" s="297"/>
      <c r="X750" s="297"/>
      <c r="Y750" s="297"/>
      <c r="Z750" s="297"/>
    </row>
    <row r="751" spans="1:26" ht="15.75" customHeight="1">
      <c r="A751" s="297"/>
      <c r="B751" s="297"/>
      <c r="C751" s="297"/>
      <c r="D751" s="297"/>
      <c r="E751" s="297"/>
      <c r="F751" s="297"/>
      <c r="G751" s="297"/>
      <c r="H751" s="297"/>
      <c r="I751" s="297"/>
      <c r="J751" s="297"/>
      <c r="K751" s="297"/>
      <c r="L751" s="297"/>
      <c r="M751" s="297"/>
      <c r="N751" s="297"/>
      <c r="O751" s="297"/>
      <c r="P751" s="297"/>
      <c r="Q751" s="297"/>
      <c r="R751" s="297"/>
      <c r="S751" s="297"/>
      <c r="T751" s="297"/>
      <c r="U751" s="297"/>
      <c r="V751" s="297"/>
      <c r="W751" s="297"/>
      <c r="X751" s="297"/>
      <c r="Y751" s="297"/>
      <c r="Z751" s="297"/>
    </row>
    <row r="752" spans="1:26" ht="15.75" customHeight="1">
      <c r="A752" s="297"/>
      <c r="B752" s="297"/>
      <c r="C752" s="297"/>
      <c r="D752" s="297"/>
      <c r="E752" s="297"/>
      <c r="F752" s="297"/>
      <c r="G752" s="297"/>
      <c r="H752" s="297"/>
      <c r="I752" s="297"/>
      <c r="J752" s="297"/>
      <c r="K752" s="297"/>
      <c r="L752" s="297"/>
      <c r="M752" s="297"/>
      <c r="N752" s="297"/>
      <c r="O752" s="297"/>
      <c r="P752" s="297"/>
      <c r="Q752" s="297"/>
      <c r="R752" s="297"/>
      <c r="S752" s="297"/>
      <c r="T752" s="297"/>
      <c r="U752" s="297"/>
      <c r="V752" s="297"/>
      <c r="W752" s="297"/>
      <c r="X752" s="297"/>
      <c r="Y752" s="297"/>
      <c r="Z752" s="297"/>
    </row>
    <row r="753" spans="1:26" ht="15.75" customHeight="1">
      <c r="A753" s="297"/>
      <c r="B753" s="297"/>
      <c r="C753" s="297"/>
      <c r="D753" s="297"/>
      <c r="E753" s="297"/>
      <c r="F753" s="297"/>
      <c r="G753" s="297"/>
      <c r="H753" s="297"/>
      <c r="I753" s="297"/>
      <c r="J753" s="297"/>
      <c r="K753" s="297"/>
      <c r="L753" s="297"/>
      <c r="M753" s="297"/>
      <c r="N753" s="297"/>
      <c r="O753" s="297"/>
      <c r="P753" s="297"/>
      <c r="Q753" s="297"/>
      <c r="R753" s="297"/>
      <c r="S753" s="297"/>
      <c r="T753" s="297"/>
      <c r="U753" s="297"/>
      <c r="V753" s="297"/>
      <c r="W753" s="297"/>
      <c r="X753" s="297"/>
      <c r="Y753" s="297"/>
      <c r="Z753" s="297"/>
    </row>
    <row r="754" spans="1:26" ht="15.75" customHeight="1">
      <c r="A754" s="297"/>
      <c r="B754" s="297"/>
      <c r="C754" s="297"/>
      <c r="D754" s="297"/>
      <c r="E754" s="297"/>
      <c r="F754" s="297"/>
      <c r="G754" s="297"/>
      <c r="H754" s="297"/>
      <c r="I754" s="297"/>
      <c r="J754" s="297"/>
      <c r="K754" s="297"/>
      <c r="L754" s="297"/>
      <c r="M754" s="297"/>
      <c r="N754" s="297"/>
      <c r="O754" s="297"/>
      <c r="P754" s="297"/>
      <c r="Q754" s="297"/>
      <c r="R754" s="297"/>
      <c r="S754" s="297"/>
      <c r="T754" s="297"/>
      <c r="U754" s="297"/>
      <c r="V754" s="297"/>
      <c r="W754" s="297"/>
      <c r="X754" s="297"/>
      <c r="Y754" s="297"/>
      <c r="Z754" s="297"/>
    </row>
    <row r="755" spans="1:26" ht="15.75" customHeight="1">
      <c r="A755" s="297"/>
      <c r="B755" s="297"/>
      <c r="C755" s="297"/>
      <c r="D755" s="297"/>
      <c r="E755" s="297"/>
      <c r="F755" s="297"/>
      <c r="G755" s="297"/>
      <c r="H755" s="297"/>
      <c r="I755" s="297"/>
      <c r="J755" s="297"/>
      <c r="K755" s="297"/>
      <c r="L755" s="297"/>
      <c r="M755" s="297"/>
      <c r="N755" s="297"/>
      <c r="O755" s="297"/>
      <c r="P755" s="297"/>
      <c r="Q755" s="297"/>
      <c r="R755" s="297"/>
      <c r="S755" s="297"/>
      <c r="T755" s="297"/>
      <c r="U755" s="297"/>
      <c r="V755" s="297"/>
      <c r="W755" s="297"/>
      <c r="X755" s="297"/>
      <c r="Y755" s="297"/>
      <c r="Z755" s="297"/>
    </row>
    <row r="756" spans="1:26" ht="15.75" customHeight="1">
      <c r="A756" s="297"/>
      <c r="B756" s="297"/>
      <c r="C756" s="297"/>
      <c r="D756" s="297"/>
      <c r="E756" s="297"/>
      <c r="F756" s="297"/>
      <c r="G756" s="297"/>
      <c r="H756" s="297"/>
      <c r="I756" s="297"/>
      <c r="J756" s="297"/>
      <c r="K756" s="297"/>
      <c r="L756" s="297"/>
      <c r="M756" s="297"/>
      <c r="N756" s="297"/>
      <c r="O756" s="297"/>
      <c r="P756" s="297"/>
      <c r="Q756" s="297"/>
      <c r="R756" s="297"/>
      <c r="S756" s="297"/>
      <c r="T756" s="297"/>
      <c r="U756" s="297"/>
      <c r="V756" s="297"/>
      <c r="W756" s="297"/>
      <c r="X756" s="297"/>
      <c r="Y756" s="297"/>
      <c r="Z756" s="297"/>
    </row>
    <row r="757" spans="1:26" ht="15.75" customHeight="1">
      <c r="A757" s="297"/>
      <c r="B757" s="297"/>
      <c r="C757" s="297"/>
      <c r="D757" s="297"/>
      <c r="E757" s="297"/>
      <c r="F757" s="297"/>
      <c r="G757" s="297"/>
      <c r="H757" s="297"/>
      <c r="I757" s="297"/>
      <c r="J757" s="297"/>
      <c r="K757" s="297"/>
      <c r="L757" s="297"/>
      <c r="M757" s="297"/>
      <c r="N757" s="297"/>
      <c r="O757" s="297"/>
      <c r="P757" s="297"/>
      <c r="Q757" s="297"/>
      <c r="R757" s="297"/>
      <c r="S757" s="297"/>
      <c r="T757" s="297"/>
      <c r="U757" s="297"/>
      <c r="V757" s="297"/>
      <c r="W757" s="297"/>
      <c r="X757" s="297"/>
      <c r="Y757" s="297"/>
      <c r="Z757" s="297"/>
    </row>
    <row r="758" spans="1:26" ht="15.75" customHeight="1">
      <c r="A758" s="297"/>
      <c r="B758" s="297"/>
      <c r="C758" s="297"/>
      <c r="D758" s="297"/>
      <c r="E758" s="297"/>
      <c r="F758" s="297"/>
      <c r="G758" s="297"/>
      <c r="H758" s="297"/>
      <c r="I758" s="297"/>
      <c r="J758" s="297"/>
      <c r="K758" s="297"/>
      <c r="L758" s="297"/>
      <c r="M758" s="297"/>
      <c r="N758" s="297"/>
      <c r="O758" s="297"/>
      <c r="P758" s="297"/>
      <c r="Q758" s="297"/>
      <c r="R758" s="297"/>
      <c r="S758" s="297"/>
      <c r="T758" s="297"/>
      <c r="U758" s="297"/>
      <c r="V758" s="297"/>
      <c r="W758" s="297"/>
      <c r="X758" s="297"/>
      <c r="Y758" s="297"/>
      <c r="Z758" s="297"/>
    </row>
    <row r="759" spans="1:26" ht="15.75" customHeight="1">
      <c r="A759" s="297"/>
      <c r="B759" s="297"/>
      <c r="C759" s="297"/>
      <c r="D759" s="297"/>
      <c r="E759" s="297"/>
      <c r="F759" s="297"/>
      <c r="G759" s="297"/>
      <c r="H759" s="297"/>
      <c r="I759" s="297"/>
      <c r="J759" s="297"/>
      <c r="K759" s="297"/>
      <c r="L759" s="297"/>
      <c r="M759" s="297"/>
      <c r="N759" s="297"/>
      <c r="O759" s="297"/>
      <c r="P759" s="297"/>
      <c r="Q759" s="297"/>
      <c r="R759" s="297"/>
      <c r="S759" s="297"/>
      <c r="T759" s="297"/>
      <c r="U759" s="297"/>
      <c r="V759" s="297"/>
      <c r="W759" s="297"/>
      <c r="X759" s="297"/>
      <c r="Y759" s="297"/>
      <c r="Z759" s="297"/>
    </row>
    <row r="760" spans="1:26" ht="15.75" customHeight="1">
      <c r="A760" s="297"/>
      <c r="B760" s="297"/>
      <c r="C760" s="297"/>
      <c r="D760" s="297"/>
      <c r="E760" s="297"/>
      <c r="F760" s="297"/>
      <c r="G760" s="297"/>
      <c r="H760" s="297"/>
      <c r="I760" s="297"/>
      <c r="J760" s="297"/>
      <c r="K760" s="297"/>
      <c r="L760" s="297"/>
      <c r="M760" s="297"/>
      <c r="N760" s="297"/>
      <c r="O760" s="297"/>
      <c r="P760" s="297"/>
      <c r="Q760" s="297"/>
      <c r="R760" s="297"/>
      <c r="S760" s="297"/>
      <c r="T760" s="297"/>
      <c r="U760" s="297"/>
      <c r="V760" s="297"/>
      <c r="W760" s="297"/>
      <c r="X760" s="297"/>
      <c r="Y760" s="297"/>
      <c r="Z760" s="297"/>
    </row>
    <row r="761" spans="1:26" ht="15.75" customHeight="1">
      <c r="A761" s="297"/>
      <c r="B761" s="297"/>
      <c r="C761" s="297"/>
      <c r="D761" s="297"/>
      <c r="E761" s="297"/>
      <c r="F761" s="297"/>
      <c r="G761" s="297"/>
      <c r="H761" s="297"/>
      <c r="I761" s="297"/>
      <c r="J761" s="297"/>
      <c r="K761" s="297"/>
      <c r="L761" s="297"/>
      <c r="M761" s="297"/>
      <c r="N761" s="297"/>
      <c r="O761" s="297"/>
      <c r="P761" s="297"/>
      <c r="Q761" s="297"/>
      <c r="R761" s="297"/>
      <c r="S761" s="297"/>
      <c r="T761" s="297"/>
      <c r="U761" s="297"/>
      <c r="V761" s="297"/>
      <c r="W761" s="297"/>
      <c r="X761" s="297"/>
      <c r="Y761" s="297"/>
      <c r="Z761" s="297"/>
    </row>
    <row r="762" spans="1:26" ht="15.75" customHeight="1">
      <c r="A762" s="297"/>
      <c r="B762" s="297"/>
      <c r="C762" s="297"/>
      <c r="D762" s="297"/>
      <c r="E762" s="297"/>
      <c r="F762" s="297"/>
      <c r="G762" s="297"/>
      <c r="H762" s="297"/>
      <c r="I762" s="297"/>
      <c r="J762" s="297"/>
      <c r="K762" s="297"/>
      <c r="L762" s="297"/>
      <c r="M762" s="297"/>
      <c r="N762" s="297"/>
      <c r="O762" s="297"/>
      <c r="P762" s="297"/>
      <c r="Q762" s="297"/>
      <c r="R762" s="297"/>
      <c r="S762" s="297"/>
      <c r="T762" s="297"/>
      <c r="U762" s="297"/>
      <c r="V762" s="297"/>
      <c r="W762" s="297"/>
      <c r="X762" s="297"/>
      <c r="Y762" s="297"/>
      <c r="Z762" s="297"/>
    </row>
    <row r="763" spans="1:26" ht="15.75" customHeight="1">
      <c r="A763" s="297"/>
      <c r="B763" s="297"/>
      <c r="C763" s="297"/>
      <c r="D763" s="297"/>
      <c r="E763" s="297"/>
      <c r="F763" s="297"/>
      <c r="G763" s="297"/>
      <c r="H763" s="297"/>
      <c r="I763" s="297"/>
      <c r="J763" s="297"/>
      <c r="K763" s="297"/>
      <c r="L763" s="297"/>
      <c r="M763" s="297"/>
      <c r="N763" s="297"/>
      <c r="O763" s="297"/>
      <c r="P763" s="297"/>
      <c r="Q763" s="297"/>
      <c r="R763" s="297"/>
      <c r="S763" s="297"/>
      <c r="T763" s="297"/>
      <c r="U763" s="297"/>
      <c r="V763" s="297"/>
      <c r="W763" s="297"/>
      <c r="X763" s="297"/>
      <c r="Y763" s="297"/>
      <c r="Z763" s="297"/>
    </row>
    <row r="764" spans="1:26" ht="15.75" customHeight="1">
      <c r="A764" s="297"/>
      <c r="B764" s="297"/>
      <c r="C764" s="297"/>
      <c r="D764" s="297"/>
      <c r="E764" s="297"/>
      <c r="F764" s="297"/>
      <c r="G764" s="297"/>
      <c r="H764" s="297"/>
      <c r="I764" s="297"/>
      <c r="J764" s="297"/>
      <c r="K764" s="297"/>
      <c r="L764" s="297"/>
      <c r="M764" s="297"/>
      <c r="N764" s="297"/>
      <c r="O764" s="297"/>
      <c r="P764" s="297"/>
      <c r="Q764" s="297"/>
      <c r="R764" s="297"/>
      <c r="S764" s="297"/>
      <c r="T764" s="297"/>
      <c r="U764" s="297"/>
      <c r="V764" s="297"/>
      <c r="W764" s="297"/>
      <c r="X764" s="297"/>
      <c r="Y764" s="297"/>
      <c r="Z764" s="297"/>
    </row>
    <row r="765" spans="1:26" ht="15.75" customHeight="1">
      <c r="A765" s="297"/>
      <c r="B765" s="297"/>
      <c r="C765" s="297"/>
      <c r="D765" s="297"/>
      <c r="E765" s="297"/>
      <c r="F765" s="297"/>
      <c r="G765" s="297"/>
      <c r="H765" s="297"/>
      <c r="I765" s="297"/>
      <c r="J765" s="297"/>
      <c r="K765" s="297"/>
      <c r="L765" s="297"/>
      <c r="M765" s="297"/>
      <c r="N765" s="297"/>
      <c r="O765" s="297"/>
      <c r="P765" s="297"/>
      <c r="Q765" s="297"/>
      <c r="R765" s="297"/>
      <c r="S765" s="297"/>
      <c r="T765" s="297"/>
      <c r="U765" s="297"/>
      <c r="V765" s="297"/>
      <c r="W765" s="297"/>
      <c r="X765" s="297"/>
      <c r="Y765" s="297"/>
      <c r="Z765" s="297"/>
    </row>
    <row r="766" spans="1:26" ht="15.75" customHeight="1">
      <c r="A766" s="297"/>
      <c r="B766" s="297"/>
      <c r="C766" s="297"/>
      <c r="D766" s="297"/>
      <c r="E766" s="297"/>
      <c r="F766" s="297"/>
      <c r="G766" s="297"/>
      <c r="H766" s="297"/>
      <c r="I766" s="297"/>
      <c r="J766" s="297"/>
      <c r="K766" s="297"/>
      <c r="L766" s="297"/>
      <c r="M766" s="297"/>
      <c r="N766" s="297"/>
      <c r="O766" s="297"/>
      <c r="P766" s="297"/>
      <c r="Q766" s="297"/>
      <c r="R766" s="297"/>
      <c r="S766" s="297"/>
      <c r="T766" s="297"/>
      <c r="U766" s="297"/>
      <c r="V766" s="297"/>
      <c r="W766" s="297"/>
      <c r="X766" s="297"/>
      <c r="Y766" s="297"/>
      <c r="Z766" s="297"/>
    </row>
    <row r="767" spans="1:26" ht="15.75" customHeight="1">
      <c r="A767" s="297"/>
      <c r="B767" s="297"/>
      <c r="C767" s="297"/>
      <c r="D767" s="297"/>
      <c r="E767" s="297"/>
      <c r="F767" s="297"/>
      <c r="G767" s="297"/>
      <c r="H767" s="297"/>
      <c r="I767" s="297"/>
      <c r="J767" s="297"/>
      <c r="K767" s="297"/>
      <c r="L767" s="297"/>
      <c r="M767" s="297"/>
      <c r="N767" s="297"/>
      <c r="O767" s="297"/>
      <c r="P767" s="297"/>
      <c r="Q767" s="297"/>
      <c r="R767" s="297"/>
      <c r="S767" s="297"/>
      <c r="T767" s="297"/>
      <c r="U767" s="297"/>
      <c r="V767" s="297"/>
      <c r="W767" s="297"/>
      <c r="X767" s="297"/>
      <c r="Y767" s="297"/>
      <c r="Z767" s="297"/>
    </row>
    <row r="768" spans="1:26" ht="15.75" customHeight="1">
      <c r="A768" s="297"/>
      <c r="B768" s="297"/>
      <c r="C768" s="297"/>
      <c r="D768" s="297"/>
      <c r="E768" s="297"/>
      <c r="F768" s="297"/>
      <c r="G768" s="297"/>
      <c r="H768" s="297"/>
      <c r="I768" s="297"/>
      <c r="J768" s="297"/>
      <c r="K768" s="297"/>
      <c r="L768" s="297"/>
      <c r="M768" s="297"/>
      <c r="N768" s="297"/>
      <c r="O768" s="297"/>
      <c r="P768" s="297"/>
      <c r="Q768" s="297"/>
      <c r="R768" s="297"/>
      <c r="S768" s="297"/>
      <c r="T768" s="297"/>
      <c r="U768" s="297"/>
      <c r="V768" s="297"/>
      <c r="W768" s="297"/>
      <c r="X768" s="297"/>
      <c r="Y768" s="297"/>
      <c r="Z768" s="297"/>
    </row>
    <row r="769" spans="1:26" ht="15.75" customHeight="1">
      <c r="A769" s="297"/>
      <c r="B769" s="297"/>
      <c r="C769" s="297"/>
      <c r="D769" s="297"/>
      <c r="E769" s="297"/>
      <c r="F769" s="297"/>
      <c r="G769" s="297"/>
      <c r="H769" s="297"/>
      <c r="I769" s="297"/>
      <c r="J769" s="297"/>
      <c r="K769" s="297"/>
      <c r="L769" s="297"/>
      <c r="M769" s="297"/>
      <c r="N769" s="297"/>
      <c r="O769" s="297"/>
      <c r="P769" s="297"/>
      <c r="Q769" s="297"/>
      <c r="R769" s="297"/>
      <c r="S769" s="297"/>
      <c r="T769" s="297"/>
      <c r="U769" s="297"/>
      <c r="V769" s="297"/>
      <c r="W769" s="297"/>
      <c r="X769" s="297"/>
      <c r="Y769" s="297"/>
      <c r="Z769" s="297"/>
    </row>
    <row r="770" spans="1:26" ht="15.75" customHeight="1">
      <c r="A770" s="297"/>
      <c r="B770" s="297"/>
      <c r="C770" s="297"/>
      <c r="D770" s="297"/>
      <c r="E770" s="297"/>
      <c r="F770" s="297"/>
      <c r="G770" s="297"/>
      <c r="H770" s="297"/>
      <c r="I770" s="297"/>
      <c r="J770" s="297"/>
      <c r="K770" s="297"/>
      <c r="L770" s="297"/>
      <c r="M770" s="297"/>
      <c r="N770" s="297"/>
      <c r="O770" s="297"/>
      <c r="P770" s="297"/>
      <c r="Q770" s="297"/>
      <c r="R770" s="297"/>
      <c r="S770" s="297"/>
      <c r="T770" s="297"/>
      <c r="U770" s="297"/>
      <c r="V770" s="297"/>
      <c r="W770" s="297"/>
      <c r="X770" s="297"/>
      <c r="Y770" s="297"/>
      <c r="Z770" s="297"/>
    </row>
    <row r="771" spans="1:26" ht="15.75" customHeight="1">
      <c r="A771" s="297"/>
      <c r="B771" s="297"/>
      <c r="C771" s="297"/>
      <c r="D771" s="297"/>
      <c r="E771" s="297"/>
      <c r="F771" s="297"/>
      <c r="G771" s="297"/>
      <c r="H771" s="297"/>
      <c r="I771" s="297"/>
      <c r="J771" s="297"/>
      <c r="K771" s="297"/>
      <c r="L771" s="297"/>
      <c r="M771" s="297"/>
      <c r="N771" s="297"/>
      <c r="O771" s="297"/>
      <c r="P771" s="297"/>
      <c r="Q771" s="297"/>
      <c r="R771" s="297"/>
      <c r="S771" s="297"/>
      <c r="T771" s="297"/>
      <c r="U771" s="297"/>
      <c r="V771" s="297"/>
      <c r="W771" s="297"/>
      <c r="X771" s="297"/>
      <c r="Y771" s="297"/>
      <c r="Z771" s="297"/>
    </row>
    <row r="772" spans="1:26" ht="15.75" customHeight="1">
      <c r="A772" s="297"/>
      <c r="B772" s="297"/>
      <c r="C772" s="297"/>
      <c r="D772" s="297"/>
      <c r="E772" s="297"/>
      <c r="F772" s="297"/>
      <c r="G772" s="297"/>
      <c r="H772" s="297"/>
      <c r="I772" s="297"/>
      <c r="J772" s="297"/>
      <c r="K772" s="297"/>
      <c r="L772" s="297"/>
      <c r="M772" s="297"/>
      <c r="N772" s="297"/>
      <c r="O772" s="297"/>
      <c r="P772" s="297"/>
      <c r="Q772" s="297"/>
      <c r="R772" s="297"/>
      <c r="S772" s="297"/>
      <c r="T772" s="297"/>
      <c r="U772" s="297"/>
      <c r="V772" s="297"/>
      <c r="W772" s="297"/>
      <c r="X772" s="297"/>
      <c r="Y772" s="297"/>
      <c r="Z772" s="297"/>
    </row>
    <row r="773" spans="1:26" ht="15.75" customHeight="1">
      <c r="A773" s="297"/>
      <c r="B773" s="297"/>
      <c r="C773" s="297"/>
      <c r="D773" s="297"/>
      <c r="E773" s="297"/>
      <c r="F773" s="297"/>
      <c r="G773" s="297"/>
      <c r="H773" s="297"/>
      <c r="I773" s="297"/>
      <c r="J773" s="297"/>
      <c r="K773" s="297"/>
      <c r="L773" s="297"/>
      <c r="M773" s="297"/>
      <c r="N773" s="297"/>
      <c r="O773" s="297"/>
      <c r="P773" s="297"/>
      <c r="Q773" s="297"/>
      <c r="R773" s="297"/>
      <c r="S773" s="297"/>
      <c r="T773" s="297"/>
      <c r="U773" s="297"/>
      <c r="V773" s="297"/>
      <c r="W773" s="297"/>
      <c r="X773" s="297"/>
      <c r="Y773" s="297"/>
      <c r="Z773" s="297"/>
    </row>
    <row r="774" spans="1:26" ht="15.75" customHeight="1">
      <c r="A774" s="297"/>
      <c r="B774" s="297"/>
      <c r="C774" s="297"/>
      <c r="D774" s="297"/>
      <c r="E774" s="297"/>
      <c r="F774" s="297"/>
      <c r="G774" s="297"/>
      <c r="H774" s="297"/>
      <c r="I774" s="297"/>
      <c r="J774" s="297"/>
      <c r="K774" s="297"/>
      <c r="L774" s="297"/>
      <c r="M774" s="297"/>
      <c r="N774" s="297"/>
      <c r="O774" s="297"/>
      <c r="P774" s="297"/>
      <c r="Q774" s="297"/>
      <c r="R774" s="297"/>
      <c r="S774" s="297"/>
      <c r="T774" s="297"/>
      <c r="U774" s="297"/>
      <c r="V774" s="297"/>
      <c r="W774" s="297"/>
      <c r="X774" s="297"/>
      <c r="Y774" s="297"/>
      <c r="Z774" s="297"/>
    </row>
    <row r="775" spans="1:26" ht="15.75" customHeight="1">
      <c r="A775" s="297"/>
      <c r="B775" s="297"/>
      <c r="C775" s="297"/>
      <c r="D775" s="297"/>
      <c r="E775" s="297"/>
      <c r="F775" s="297"/>
      <c r="G775" s="297"/>
      <c r="H775" s="297"/>
      <c r="I775" s="297"/>
      <c r="J775" s="297"/>
      <c r="K775" s="297"/>
      <c r="L775" s="297"/>
      <c r="M775" s="297"/>
      <c r="N775" s="297"/>
      <c r="O775" s="297"/>
      <c r="P775" s="297"/>
      <c r="Q775" s="297"/>
      <c r="R775" s="297"/>
      <c r="S775" s="297"/>
      <c r="T775" s="297"/>
      <c r="U775" s="297"/>
      <c r="V775" s="297"/>
      <c r="W775" s="297"/>
      <c r="X775" s="297"/>
      <c r="Y775" s="297"/>
      <c r="Z775" s="297"/>
    </row>
    <row r="776" spans="1:26" ht="15.75" customHeight="1">
      <c r="A776" s="297"/>
      <c r="B776" s="297"/>
      <c r="C776" s="297"/>
      <c r="D776" s="297"/>
      <c r="E776" s="297"/>
      <c r="F776" s="297"/>
      <c r="G776" s="297"/>
      <c r="H776" s="297"/>
      <c r="I776" s="297"/>
      <c r="J776" s="297"/>
      <c r="K776" s="297"/>
      <c r="L776" s="297"/>
      <c r="M776" s="297"/>
      <c r="N776" s="297"/>
      <c r="O776" s="297"/>
      <c r="P776" s="297"/>
      <c r="Q776" s="297"/>
      <c r="R776" s="297"/>
      <c r="S776" s="297"/>
      <c r="T776" s="297"/>
      <c r="U776" s="297"/>
      <c r="V776" s="297"/>
      <c r="W776" s="297"/>
      <c r="X776" s="297"/>
      <c r="Y776" s="297"/>
      <c r="Z776" s="297"/>
    </row>
    <row r="777" spans="1:26" ht="15.75" customHeight="1">
      <c r="A777" s="297"/>
      <c r="B777" s="297"/>
      <c r="C777" s="297"/>
      <c r="D777" s="297"/>
      <c r="E777" s="297"/>
      <c r="F777" s="297"/>
      <c r="G777" s="297"/>
      <c r="H777" s="297"/>
      <c r="I777" s="297"/>
      <c r="J777" s="297"/>
      <c r="K777" s="297"/>
      <c r="L777" s="297"/>
      <c r="M777" s="297"/>
      <c r="N777" s="297"/>
      <c r="O777" s="297"/>
      <c r="P777" s="297"/>
      <c r="Q777" s="297"/>
      <c r="R777" s="297"/>
      <c r="S777" s="297"/>
      <c r="T777" s="297"/>
      <c r="U777" s="297"/>
      <c r="V777" s="297"/>
      <c r="W777" s="297"/>
      <c r="X777" s="297"/>
      <c r="Y777" s="297"/>
      <c r="Z777" s="297"/>
    </row>
    <row r="778" spans="1:26" ht="15.75" customHeight="1">
      <c r="A778" s="297"/>
      <c r="B778" s="297"/>
      <c r="C778" s="297"/>
      <c r="D778" s="297"/>
      <c r="E778" s="297"/>
      <c r="F778" s="297"/>
      <c r="G778" s="297"/>
      <c r="H778" s="297"/>
      <c r="I778" s="297"/>
      <c r="J778" s="297"/>
      <c r="K778" s="297"/>
      <c r="L778" s="297"/>
      <c r="M778" s="297"/>
      <c r="N778" s="297"/>
      <c r="O778" s="297"/>
      <c r="P778" s="297"/>
      <c r="Q778" s="297"/>
      <c r="R778" s="297"/>
      <c r="S778" s="297"/>
      <c r="T778" s="297"/>
      <c r="U778" s="297"/>
      <c r="V778" s="297"/>
      <c r="W778" s="297"/>
      <c r="X778" s="297"/>
      <c r="Y778" s="297"/>
      <c r="Z778" s="297"/>
    </row>
    <row r="779" spans="1:26" ht="15.75" customHeight="1">
      <c r="A779" s="297"/>
      <c r="B779" s="297"/>
      <c r="C779" s="297"/>
      <c r="D779" s="297"/>
      <c r="E779" s="297"/>
      <c r="F779" s="297"/>
      <c r="G779" s="297"/>
      <c r="H779" s="297"/>
      <c r="I779" s="297"/>
      <c r="J779" s="297"/>
      <c r="K779" s="297"/>
      <c r="L779" s="297"/>
      <c r="M779" s="297"/>
      <c r="N779" s="297"/>
      <c r="O779" s="297"/>
      <c r="P779" s="297"/>
      <c r="Q779" s="297"/>
      <c r="R779" s="297"/>
      <c r="S779" s="297"/>
      <c r="T779" s="297"/>
      <c r="U779" s="297"/>
      <c r="V779" s="297"/>
      <c r="W779" s="297"/>
      <c r="X779" s="297"/>
      <c r="Y779" s="297"/>
      <c r="Z779" s="297"/>
    </row>
    <row r="780" spans="1:26" ht="15.75" customHeight="1">
      <c r="A780" s="297"/>
      <c r="B780" s="297"/>
      <c r="C780" s="297"/>
      <c r="D780" s="297"/>
      <c r="E780" s="297"/>
      <c r="F780" s="297"/>
      <c r="G780" s="297"/>
      <c r="H780" s="297"/>
      <c r="I780" s="297"/>
      <c r="J780" s="297"/>
      <c r="K780" s="297"/>
      <c r="L780" s="297"/>
      <c r="M780" s="297"/>
      <c r="N780" s="297"/>
      <c r="O780" s="297"/>
      <c r="P780" s="297"/>
      <c r="Q780" s="297"/>
      <c r="R780" s="297"/>
      <c r="S780" s="297"/>
      <c r="T780" s="297"/>
      <c r="U780" s="297"/>
      <c r="V780" s="297"/>
      <c r="W780" s="297"/>
      <c r="X780" s="297"/>
      <c r="Y780" s="297"/>
      <c r="Z780" s="297"/>
    </row>
    <row r="781" spans="1:26" ht="15.75" customHeight="1">
      <c r="A781" s="297"/>
      <c r="B781" s="297"/>
      <c r="C781" s="297"/>
      <c r="D781" s="297"/>
      <c r="E781" s="297"/>
      <c r="F781" s="297"/>
      <c r="G781" s="297"/>
      <c r="H781" s="297"/>
      <c r="I781" s="297"/>
      <c r="J781" s="297"/>
      <c r="K781" s="297"/>
      <c r="L781" s="297"/>
      <c r="M781" s="297"/>
      <c r="N781" s="297"/>
      <c r="O781" s="297"/>
      <c r="P781" s="297"/>
      <c r="Q781" s="297"/>
      <c r="R781" s="297"/>
      <c r="S781" s="297"/>
      <c r="T781" s="297"/>
      <c r="U781" s="297"/>
      <c r="V781" s="297"/>
      <c r="W781" s="297"/>
      <c r="X781" s="297"/>
      <c r="Y781" s="297"/>
      <c r="Z781" s="297"/>
    </row>
    <row r="782" spans="1:26" ht="15.75" customHeight="1">
      <c r="A782" s="297"/>
      <c r="B782" s="297"/>
      <c r="C782" s="297"/>
      <c r="D782" s="297"/>
      <c r="E782" s="297"/>
      <c r="F782" s="297"/>
      <c r="G782" s="297"/>
      <c r="H782" s="297"/>
      <c r="I782" s="297"/>
      <c r="J782" s="297"/>
      <c r="K782" s="297"/>
      <c r="L782" s="297"/>
      <c r="M782" s="297"/>
      <c r="N782" s="297"/>
      <c r="O782" s="297"/>
      <c r="P782" s="297"/>
      <c r="Q782" s="297"/>
      <c r="R782" s="297"/>
      <c r="S782" s="297"/>
      <c r="T782" s="297"/>
      <c r="U782" s="297"/>
      <c r="V782" s="297"/>
      <c r="W782" s="297"/>
      <c r="X782" s="297"/>
      <c r="Y782" s="297"/>
      <c r="Z782" s="297"/>
    </row>
    <row r="783" spans="1:26" ht="15.75" customHeight="1">
      <c r="A783" s="297"/>
      <c r="B783" s="297"/>
      <c r="C783" s="297"/>
      <c r="D783" s="297"/>
      <c r="E783" s="297"/>
      <c r="F783" s="297"/>
      <c r="G783" s="297"/>
      <c r="H783" s="297"/>
      <c r="I783" s="297"/>
      <c r="J783" s="297"/>
      <c r="K783" s="297"/>
      <c r="L783" s="297"/>
      <c r="M783" s="297"/>
      <c r="N783" s="297"/>
      <c r="O783" s="297"/>
      <c r="P783" s="297"/>
      <c r="Q783" s="297"/>
      <c r="R783" s="297"/>
      <c r="S783" s="297"/>
      <c r="T783" s="297"/>
      <c r="U783" s="297"/>
      <c r="V783" s="297"/>
      <c r="W783" s="297"/>
      <c r="X783" s="297"/>
      <c r="Y783" s="297"/>
      <c r="Z783" s="297"/>
    </row>
    <row r="784" spans="1:26" ht="15.75" customHeight="1">
      <c r="A784" s="297"/>
      <c r="B784" s="297"/>
      <c r="C784" s="297"/>
      <c r="D784" s="297"/>
      <c r="E784" s="297"/>
      <c r="F784" s="297"/>
      <c r="G784" s="297"/>
      <c r="H784" s="297"/>
      <c r="I784" s="297"/>
      <c r="J784" s="297"/>
      <c r="K784" s="297"/>
      <c r="L784" s="297"/>
      <c r="M784" s="297"/>
      <c r="N784" s="297"/>
      <c r="O784" s="297"/>
      <c r="P784" s="297"/>
      <c r="Q784" s="297"/>
      <c r="R784" s="297"/>
      <c r="S784" s="297"/>
      <c r="T784" s="297"/>
      <c r="U784" s="297"/>
      <c r="V784" s="297"/>
      <c r="W784" s="297"/>
      <c r="X784" s="297"/>
      <c r="Y784" s="297"/>
      <c r="Z784" s="297"/>
    </row>
    <row r="785" spans="1:26" ht="15.75" customHeight="1">
      <c r="A785" s="297"/>
      <c r="B785" s="297"/>
      <c r="C785" s="297"/>
      <c r="D785" s="297"/>
      <c r="E785" s="297"/>
      <c r="F785" s="297"/>
      <c r="G785" s="297"/>
      <c r="H785" s="297"/>
      <c r="I785" s="297"/>
      <c r="J785" s="297"/>
      <c r="K785" s="297"/>
      <c r="L785" s="297"/>
      <c r="M785" s="297"/>
      <c r="N785" s="297"/>
      <c r="O785" s="297"/>
      <c r="P785" s="297"/>
      <c r="Q785" s="297"/>
      <c r="R785" s="297"/>
      <c r="S785" s="297"/>
      <c r="T785" s="297"/>
      <c r="U785" s="297"/>
      <c r="V785" s="297"/>
      <c r="W785" s="297"/>
      <c r="X785" s="297"/>
      <c r="Y785" s="297"/>
      <c r="Z785" s="297"/>
    </row>
    <row r="786" spans="1:26" ht="15.75" customHeight="1">
      <c r="A786" s="297"/>
      <c r="B786" s="297"/>
      <c r="C786" s="297"/>
      <c r="D786" s="297"/>
      <c r="E786" s="297"/>
      <c r="F786" s="297"/>
      <c r="G786" s="297"/>
      <c r="H786" s="297"/>
      <c r="I786" s="297"/>
      <c r="J786" s="297"/>
      <c r="K786" s="297"/>
      <c r="L786" s="297"/>
      <c r="M786" s="297"/>
      <c r="N786" s="297"/>
      <c r="O786" s="297"/>
      <c r="P786" s="297"/>
      <c r="Q786" s="297"/>
      <c r="R786" s="297"/>
      <c r="S786" s="297"/>
      <c r="T786" s="297"/>
      <c r="U786" s="297"/>
      <c r="V786" s="297"/>
      <c r="W786" s="297"/>
      <c r="X786" s="297"/>
      <c r="Y786" s="297"/>
      <c r="Z786" s="297"/>
    </row>
    <row r="787" spans="1:26" ht="15.75" customHeight="1">
      <c r="A787" s="297"/>
      <c r="B787" s="297"/>
      <c r="C787" s="297"/>
      <c r="D787" s="297"/>
      <c r="E787" s="297"/>
      <c r="F787" s="297"/>
      <c r="G787" s="297"/>
      <c r="H787" s="297"/>
      <c r="I787" s="297"/>
      <c r="J787" s="297"/>
      <c r="K787" s="297"/>
      <c r="L787" s="297"/>
      <c r="M787" s="297"/>
      <c r="N787" s="297"/>
      <c r="O787" s="297"/>
      <c r="P787" s="297"/>
      <c r="Q787" s="297"/>
      <c r="R787" s="297"/>
      <c r="S787" s="297"/>
      <c r="T787" s="297"/>
      <c r="U787" s="297"/>
      <c r="V787" s="297"/>
      <c r="W787" s="297"/>
      <c r="X787" s="297"/>
      <c r="Y787" s="297"/>
      <c r="Z787" s="297"/>
    </row>
    <row r="788" spans="1:26" ht="15.75" customHeight="1">
      <c r="A788" s="297"/>
      <c r="B788" s="297"/>
      <c r="C788" s="297"/>
      <c r="D788" s="297"/>
      <c r="E788" s="297"/>
      <c r="F788" s="297"/>
      <c r="G788" s="297"/>
      <c r="H788" s="297"/>
      <c r="I788" s="297"/>
      <c r="J788" s="297"/>
      <c r="K788" s="297"/>
      <c r="L788" s="297"/>
      <c r="M788" s="297"/>
      <c r="N788" s="297"/>
      <c r="O788" s="297"/>
      <c r="P788" s="297"/>
      <c r="Q788" s="297"/>
      <c r="R788" s="297"/>
      <c r="S788" s="297"/>
      <c r="T788" s="297"/>
      <c r="U788" s="297"/>
      <c r="V788" s="297"/>
      <c r="W788" s="297"/>
      <c r="X788" s="297"/>
      <c r="Y788" s="297"/>
      <c r="Z788" s="297"/>
    </row>
    <row r="789" spans="1:26" ht="15.75" customHeight="1">
      <c r="A789" s="297"/>
      <c r="B789" s="297"/>
      <c r="C789" s="297"/>
      <c r="D789" s="297"/>
      <c r="E789" s="297"/>
      <c r="F789" s="297"/>
      <c r="G789" s="297"/>
      <c r="H789" s="297"/>
      <c r="I789" s="297"/>
      <c r="J789" s="297"/>
      <c r="K789" s="297"/>
      <c r="L789" s="297"/>
      <c r="M789" s="297"/>
      <c r="N789" s="297"/>
      <c r="O789" s="297"/>
      <c r="P789" s="297"/>
      <c r="Q789" s="297"/>
      <c r="R789" s="297"/>
      <c r="S789" s="297"/>
      <c r="T789" s="297"/>
      <c r="U789" s="297"/>
      <c r="V789" s="297"/>
      <c r="W789" s="297"/>
      <c r="X789" s="297"/>
      <c r="Y789" s="297"/>
      <c r="Z789" s="297"/>
    </row>
    <row r="790" spans="1:26" ht="15.75" customHeight="1">
      <c r="A790" s="297"/>
      <c r="B790" s="297"/>
      <c r="C790" s="297"/>
      <c r="D790" s="297"/>
      <c r="E790" s="297"/>
      <c r="F790" s="297"/>
      <c r="G790" s="297"/>
      <c r="H790" s="297"/>
      <c r="I790" s="297"/>
      <c r="J790" s="297"/>
      <c r="K790" s="297"/>
      <c r="L790" s="297"/>
      <c r="M790" s="297"/>
      <c r="N790" s="297"/>
      <c r="O790" s="297"/>
      <c r="P790" s="297"/>
      <c r="Q790" s="297"/>
      <c r="R790" s="297"/>
      <c r="S790" s="297"/>
      <c r="T790" s="297"/>
      <c r="U790" s="297"/>
      <c r="V790" s="297"/>
      <c r="W790" s="297"/>
      <c r="X790" s="297"/>
      <c r="Y790" s="297"/>
      <c r="Z790" s="297"/>
    </row>
    <row r="791" spans="1:26" ht="15.75" customHeight="1">
      <c r="A791" s="297"/>
      <c r="B791" s="297"/>
      <c r="C791" s="297"/>
      <c r="D791" s="297"/>
      <c r="E791" s="297"/>
      <c r="F791" s="297"/>
      <c r="G791" s="297"/>
      <c r="H791" s="297"/>
      <c r="I791" s="297"/>
      <c r="J791" s="297"/>
      <c r="K791" s="297"/>
      <c r="L791" s="297"/>
      <c r="M791" s="297"/>
      <c r="N791" s="297"/>
      <c r="O791" s="297"/>
      <c r="P791" s="297"/>
      <c r="Q791" s="297"/>
      <c r="R791" s="297"/>
      <c r="S791" s="297"/>
      <c r="T791" s="297"/>
      <c r="U791" s="297"/>
      <c r="V791" s="297"/>
      <c r="W791" s="297"/>
      <c r="X791" s="297"/>
      <c r="Y791" s="297"/>
      <c r="Z791" s="297"/>
    </row>
    <row r="792" spans="1:26" ht="15.75" customHeight="1">
      <c r="A792" s="297"/>
      <c r="B792" s="297"/>
      <c r="C792" s="297"/>
      <c r="D792" s="297"/>
      <c r="E792" s="297"/>
      <c r="F792" s="297"/>
      <c r="G792" s="297"/>
      <c r="H792" s="297"/>
      <c r="I792" s="297"/>
      <c r="J792" s="297"/>
      <c r="K792" s="297"/>
      <c r="L792" s="297"/>
      <c r="M792" s="297"/>
      <c r="N792" s="297"/>
      <c r="O792" s="297"/>
      <c r="P792" s="297"/>
      <c r="Q792" s="297"/>
      <c r="R792" s="297"/>
      <c r="S792" s="297"/>
      <c r="T792" s="297"/>
      <c r="U792" s="297"/>
      <c r="V792" s="297"/>
      <c r="W792" s="297"/>
      <c r="X792" s="297"/>
      <c r="Y792" s="297"/>
      <c r="Z792" s="297"/>
    </row>
    <row r="793" spans="1:26" ht="15.75" customHeight="1">
      <c r="A793" s="297"/>
      <c r="B793" s="297"/>
      <c r="C793" s="297"/>
      <c r="D793" s="297"/>
      <c r="E793" s="297"/>
      <c r="F793" s="297"/>
      <c r="G793" s="297"/>
      <c r="H793" s="297"/>
      <c r="I793" s="297"/>
      <c r="J793" s="297"/>
      <c r="K793" s="297"/>
      <c r="L793" s="297"/>
      <c r="M793" s="297"/>
      <c r="N793" s="297"/>
      <c r="O793" s="297"/>
      <c r="P793" s="297"/>
      <c r="Q793" s="297"/>
      <c r="R793" s="297"/>
      <c r="S793" s="297"/>
      <c r="T793" s="297"/>
      <c r="U793" s="297"/>
      <c r="V793" s="297"/>
      <c r="W793" s="297"/>
      <c r="X793" s="297"/>
      <c r="Y793" s="297"/>
      <c r="Z793" s="297"/>
    </row>
    <row r="794" spans="1:26" ht="15.75" customHeight="1">
      <c r="A794" s="297"/>
      <c r="B794" s="297"/>
      <c r="C794" s="297"/>
      <c r="D794" s="297"/>
      <c r="E794" s="297"/>
      <c r="F794" s="297"/>
      <c r="G794" s="297"/>
      <c r="H794" s="297"/>
      <c r="I794" s="297"/>
      <c r="J794" s="297"/>
      <c r="K794" s="297"/>
      <c r="L794" s="297"/>
      <c r="M794" s="297"/>
      <c r="N794" s="297"/>
      <c r="O794" s="297"/>
      <c r="P794" s="297"/>
      <c r="Q794" s="297"/>
      <c r="R794" s="297"/>
      <c r="S794" s="297"/>
      <c r="T794" s="297"/>
      <c r="U794" s="297"/>
      <c r="V794" s="297"/>
      <c r="W794" s="297"/>
      <c r="X794" s="297"/>
      <c r="Y794" s="297"/>
      <c r="Z794" s="297"/>
    </row>
    <row r="795" spans="1:26" ht="15.75" customHeight="1">
      <c r="A795" s="297"/>
      <c r="B795" s="297"/>
      <c r="C795" s="297"/>
      <c r="D795" s="297"/>
      <c r="E795" s="297"/>
      <c r="F795" s="297"/>
      <c r="G795" s="297"/>
      <c r="H795" s="297"/>
      <c r="I795" s="297"/>
      <c r="J795" s="297"/>
      <c r="K795" s="297"/>
      <c r="L795" s="297"/>
      <c r="M795" s="297"/>
      <c r="N795" s="297"/>
      <c r="O795" s="297"/>
      <c r="P795" s="297"/>
      <c r="Q795" s="297"/>
      <c r="R795" s="297"/>
      <c r="S795" s="297"/>
      <c r="T795" s="297"/>
      <c r="U795" s="297"/>
      <c r="V795" s="297"/>
      <c r="W795" s="297"/>
      <c r="X795" s="297"/>
      <c r="Y795" s="297"/>
      <c r="Z795" s="297"/>
    </row>
    <row r="796" spans="1:26" ht="15.75" customHeight="1">
      <c r="A796" s="297"/>
      <c r="B796" s="297"/>
      <c r="C796" s="297"/>
      <c r="D796" s="297"/>
      <c r="E796" s="297"/>
      <c r="F796" s="297"/>
      <c r="G796" s="297"/>
      <c r="H796" s="297"/>
      <c r="I796" s="297"/>
      <c r="J796" s="297"/>
      <c r="K796" s="297"/>
      <c r="L796" s="297"/>
      <c r="M796" s="297"/>
      <c r="N796" s="297"/>
      <c r="O796" s="297"/>
      <c r="P796" s="297"/>
      <c r="Q796" s="297"/>
      <c r="R796" s="297"/>
      <c r="S796" s="297"/>
      <c r="T796" s="297"/>
      <c r="U796" s="297"/>
      <c r="V796" s="297"/>
      <c r="W796" s="297"/>
      <c r="X796" s="297"/>
      <c r="Y796" s="297"/>
      <c r="Z796" s="297"/>
    </row>
    <row r="797" spans="1:26" ht="15.75" customHeight="1">
      <c r="A797" s="297"/>
      <c r="B797" s="297"/>
      <c r="C797" s="297"/>
      <c r="D797" s="297"/>
      <c r="E797" s="297"/>
      <c r="F797" s="297"/>
      <c r="G797" s="297"/>
      <c r="H797" s="297"/>
      <c r="I797" s="297"/>
      <c r="J797" s="297"/>
      <c r="K797" s="297"/>
      <c r="L797" s="297"/>
      <c r="M797" s="297"/>
      <c r="N797" s="297"/>
      <c r="O797" s="297"/>
      <c r="P797" s="297"/>
      <c r="Q797" s="297"/>
      <c r="R797" s="297"/>
      <c r="S797" s="297"/>
      <c r="T797" s="297"/>
      <c r="U797" s="297"/>
      <c r="V797" s="297"/>
      <c r="W797" s="297"/>
      <c r="X797" s="297"/>
      <c r="Y797" s="297"/>
      <c r="Z797" s="297"/>
    </row>
    <row r="798" spans="1:26" ht="15.75" customHeight="1">
      <c r="A798" s="297"/>
      <c r="B798" s="297"/>
      <c r="C798" s="297"/>
      <c r="D798" s="297"/>
      <c r="E798" s="297"/>
      <c r="F798" s="297"/>
      <c r="G798" s="297"/>
      <c r="H798" s="297"/>
      <c r="I798" s="297"/>
      <c r="J798" s="297"/>
      <c r="K798" s="297"/>
      <c r="L798" s="297"/>
      <c r="M798" s="297"/>
      <c r="N798" s="297"/>
      <c r="O798" s="297"/>
      <c r="P798" s="297"/>
      <c r="Q798" s="297"/>
      <c r="R798" s="297"/>
      <c r="S798" s="297"/>
      <c r="T798" s="297"/>
      <c r="U798" s="297"/>
      <c r="V798" s="297"/>
      <c r="W798" s="297"/>
      <c r="X798" s="297"/>
      <c r="Y798" s="297"/>
      <c r="Z798" s="297"/>
    </row>
    <row r="799" spans="1:26" ht="15.75" customHeight="1">
      <c r="A799" s="297"/>
      <c r="B799" s="297"/>
      <c r="C799" s="297"/>
      <c r="D799" s="297"/>
      <c r="E799" s="297"/>
      <c r="F799" s="297"/>
      <c r="G799" s="297"/>
      <c r="H799" s="297"/>
      <c r="I799" s="297"/>
      <c r="J799" s="297"/>
      <c r="K799" s="297"/>
      <c r="L799" s="297"/>
      <c r="M799" s="297"/>
      <c r="N799" s="297"/>
      <c r="O799" s="297"/>
      <c r="P799" s="297"/>
      <c r="Q799" s="297"/>
      <c r="R799" s="297"/>
      <c r="S799" s="297"/>
      <c r="T799" s="297"/>
      <c r="U799" s="297"/>
      <c r="V799" s="297"/>
      <c r="W799" s="297"/>
      <c r="X799" s="297"/>
      <c r="Y799" s="297"/>
      <c r="Z799" s="297"/>
    </row>
    <row r="800" spans="1:26" ht="15.75" customHeight="1">
      <c r="A800" s="297"/>
      <c r="B800" s="297"/>
      <c r="C800" s="297"/>
      <c r="D800" s="297"/>
      <c r="E800" s="297"/>
      <c r="F800" s="297"/>
      <c r="G800" s="297"/>
      <c r="H800" s="297"/>
      <c r="I800" s="297"/>
      <c r="J800" s="297"/>
      <c r="K800" s="297"/>
      <c r="L800" s="297"/>
      <c r="M800" s="297"/>
      <c r="N800" s="297"/>
      <c r="O800" s="297"/>
      <c r="P800" s="297"/>
      <c r="Q800" s="297"/>
      <c r="R800" s="297"/>
      <c r="S800" s="297"/>
      <c r="T800" s="297"/>
      <c r="U800" s="297"/>
      <c r="V800" s="297"/>
      <c r="W800" s="297"/>
      <c r="X800" s="297"/>
      <c r="Y800" s="297"/>
      <c r="Z800" s="297"/>
    </row>
    <row r="801" spans="1:26" ht="15.75" customHeight="1">
      <c r="A801" s="297"/>
      <c r="B801" s="297"/>
      <c r="C801" s="297"/>
      <c r="D801" s="297"/>
      <c r="E801" s="297"/>
      <c r="F801" s="297"/>
      <c r="G801" s="297"/>
      <c r="H801" s="297"/>
      <c r="I801" s="297"/>
      <c r="J801" s="297"/>
      <c r="K801" s="297"/>
      <c r="L801" s="297"/>
      <c r="M801" s="297"/>
      <c r="N801" s="297"/>
      <c r="O801" s="297"/>
      <c r="P801" s="297"/>
      <c r="Q801" s="297"/>
      <c r="R801" s="297"/>
      <c r="S801" s="297"/>
      <c r="T801" s="297"/>
      <c r="U801" s="297"/>
      <c r="V801" s="297"/>
      <c r="W801" s="297"/>
      <c r="X801" s="297"/>
      <c r="Y801" s="297"/>
      <c r="Z801" s="297"/>
    </row>
    <row r="802" spans="1:26" ht="15.75" customHeight="1">
      <c r="A802" s="297"/>
      <c r="B802" s="297"/>
      <c r="C802" s="297"/>
      <c r="D802" s="297"/>
      <c r="E802" s="297"/>
      <c r="F802" s="297"/>
      <c r="G802" s="297"/>
      <c r="H802" s="297"/>
      <c r="I802" s="297"/>
      <c r="J802" s="297"/>
      <c r="K802" s="297"/>
      <c r="L802" s="297"/>
      <c r="M802" s="297"/>
      <c r="N802" s="297"/>
      <c r="O802" s="297"/>
      <c r="P802" s="297"/>
      <c r="Q802" s="297"/>
      <c r="R802" s="297"/>
      <c r="S802" s="297"/>
      <c r="T802" s="297"/>
      <c r="U802" s="297"/>
      <c r="V802" s="297"/>
      <c r="W802" s="297"/>
      <c r="X802" s="297"/>
      <c r="Y802" s="297"/>
      <c r="Z802" s="297"/>
    </row>
    <row r="803" spans="1:26" ht="15.75" customHeight="1">
      <c r="A803" s="297"/>
      <c r="B803" s="297"/>
      <c r="C803" s="297"/>
      <c r="D803" s="297"/>
      <c r="E803" s="297"/>
      <c r="F803" s="297"/>
      <c r="G803" s="297"/>
      <c r="H803" s="297"/>
      <c r="I803" s="297"/>
      <c r="J803" s="297"/>
      <c r="K803" s="297"/>
      <c r="L803" s="297"/>
      <c r="M803" s="297"/>
      <c r="N803" s="297"/>
      <c r="O803" s="297"/>
      <c r="P803" s="297"/>
      <c r="Q803" s="297"/>
      <c r="R803" s="297"/>
      <c r="S803" s="297"/>
      <c r="T803" s="297"/>
      <c r="U803" s="297"/>
      <c r="V803" s="297"/>
      <c r="W803" s="297"/>
      <c r="X803" s="297"/>
      <c r="Y803" s="297"/>
      <c r="Z803" s="297"/>
    </row>
    <row r="804" spans="1:26" ht="15.75" customHeight="1">
      <c r="A804" s="297"/>
      <c r="B804" s="297"/>
      <c r="C804" s="297"/>
      <c r="D804" s="297"/>
      <c r="E804" s="297"/>
      <c r="F804" s="297"/>
      <c r="G804" s="297"/>
      <c r="H804" s="297"/>
      <c r="I804" s="297"/>
      <c r="J804" s="297"/>
      <c r="K804" s="297"/>
      <c r="L804" s="297"/>
      <c r="M804" s="297"/>
      <c r="N804" s="297"/>
      <c r="O804" s="297"/>
      <c r="P804" s="297"/>
      <c r="Q804" s="297"/>
      <c r="R804" s="297"/>
      <c r="S804" s="297"/>
      <c r="T804" s="297"/>
      <c r="U804" s="297"/>
      <c r="V804" s="297"/>
      <c r="W804" s="297"/>
      <c r="X804" s="297"/>
      <c r="Y804" s="297"/>
      <c r="Z804" s="297"/>
    </row>
    <row r="805" spans="1:26" ht="15.75" customHeight="1">
      <c r="A805" s="297"/>
      <c r="B805" s="297"/>
      <c r="C805" s="297"/>
      <c r="D805" s="297"/>
      <c r="E805" s="297"/>
      <c r="F805" s="297"/>
      <c r="G805" s="297"/>
      <c r="H805" s="297"/>
      <c r="I805" s="297"/>
      <c r="J805" s="297"/>
      <c r="K805" s="297"/>
      <c r="L805" s="297"/>
      <c r="M805" s="297"/>
      <c r="N805" s="297"/>
      <c r="O805" s="297"/>
      <c r="P805" s="297"/>
      <c r="Q805" s="297"/>
      <c r="R805" s="297"/>
      <c r="S805" s="297"/>
      <c r="T805" s="297"/>
      <c r="U805" s="297"/>
      <c r="V805" s="297"/>
      <c r="W805" s="297"/>
      <c r="X805" s="297"/>
      <c r="Y805" s="297"/>
      <c r="Z805" s="297"/>
    </row>
    <row r="806" spans="1:26" ht="15.75" customHeight="1">
      <c r="A806" s="297"/>
      <c r="B806" s="297"/>
      <c r="C806" s="297"/>
      <c r="D806" s="297"/>
      <c r="E806" s="297"/>
      <c r="F806" s="297"/>
      <c r="G806" s="297"/>
      <c r="H806" s="297"/>
      <c r="I806" s="297"/>
      <c r="J806" s="297"/>
      <c r="K806" s="297"/>
      <c r="L806" s="297"/>
      <c r="M806" s="297"/>
      <c r="N806" s="297"/>
      <c r="O806" s="297"/>
      <c r="P806" s="297"/>
      <c r="Q806" s="297"/>
      <c r="R806" s="297"/>
      <c r="S806" s="297"/>
      <c r="T806" s="297"/>
      <c r="U806" s="297"/>
      <c r="V806" s="297"/>
      <c r="W806" s="297"/>
      <c r="X806" s="297"/>
      <c r="Y806" s="297"/>
      <c r="Z806" s="297"/>
    </row>
    <row r="807" spans="1:26" ht="15.75" customHeight="1">
      <c r="A807" s="297"/>
      <c r="B807" s="297"/>
      <c r="C807" s="297"/>
      <c r="D807" s="297"/>
      <c r="E807" s="297"/>
      <c r="F807" s="297"/>
      <c r="G807" s="297"/>
      <c r="H807" s="297"/>
      <c r="I807" s="297"/>
      <c r="J807" s="297"/>
      <c r="K807" s="297"/>
      <c r="L807" s="297"/>
      <c r="M807" s="297"/>
      <c r="N807" s="297"/>
      <c r="O807" s="297"/>
      <c r="P807" s="297"/>
      <c r="Q807" s="297"/>
      <c r="R807" s="297"/>
      <c r="S807" s="297"/>
      <c r="T807" s="297"/>
      <c r="U807" s="297"/>
      <c r="V807" s="297"/>
      <c r="W807" s="297"/>
      <c r="X807" s="297"/>
      <c r="Y807" s="297"/>
      <c r="Z807" s="297"/>
    </row>
    <row r="808" spans="1:26" ht="15.75" customHeight="1">
      <c r="A808" s="297"/>
      <c r="B808" s="297"/>
      <c r="C808" s="297"/>
      <c r="D808" s="297"/>
      <c r="E808" s="297"/>
      <c r="F808" s="297"/>
      <c r="G808" s="297"/>
      <c r="H808" s="297"/>
      <c r="I808" s="297"/>
      <c r="J808" s="297"/>
      <c r="K808" s="297"/>
      <c r="L808" s="297"/>
      <c r="M808" s="297"/>
      <c r="N808" s="297"/>
      <c r="O808" s="297"/>
      <c r="P808" s="297"/>
      <c r="Q808" s="297"/>
      <c r="R808" s="297"/>
      <c r="S808" s="297"/>
      <c r="T808" s="297"/>
      <c r="U808" s="297"/>
      <c r="V808" s="297"/>
      <c r="W808" s="297"/>
      <c r="X808" s="297"/>
      <c r="Y808" s="297"/>
      <c r="Z808" s="297"/>
    </row>
    <row r="809" spans="1:26" ht="15.75" customHeight="1">
      <c r="A809" s="297"/>
      <c r="B809" s="297"/>
      <c r="C809" s="297"/>
      <c r="D809" s="297"/>
      <c r="E809" s="297"/>
      <c r="F809" s="297"/>
      <c r="G809" s="297"/>
      <c r="H809" s="297"/>
      <c r="I809" s="297"/>
      <c r="J809" s="297"/>
      <c r="K809" s="297"/>
      <c r="L809" s="297"/>
      <c r="M809" s="297"/>
      <c r="N809" s="297"/>
      <c r="O809" s="297"/>
      <c r="P809" s="297"/>
      <c r="Q809" s="297"/>
      <c r="R809" s="297"/>
      <c r="S809" s="297"/>
      <c r="T809" s="297"/>
      <c r="U809" s="297"/>
      <c r="V809" s="297"/>
      <c r="W809" s="297"/>
      <c r="X809" s="297"/>
      <c r="Y809" s="297"/>
      <c r="Z809" s="297"/>
    </row>
    <row r="810" spans="1:26" ht="15.75" customHeight="1">
      <c r="A810" s="297"/>
      <c r="B810" s="297"/>
      <c r="C810" s="297"/>
      <c r="D810" s="297"/>
      <c r="E810" s="297"/>
      <c r="F810" s="297"/>
      <c r="G810" s="297"/>
      <c r="H810" s="297"/>
      <c r="I810" s="297"/>
      <c r="J810" s="297"/>
      <c r="K810" s="297"/>
      <c r="L810" s="297"/>
      <c r="M810" s="297"/>
      <c r="N810" s="297"/>
      <c r="O810" s="297"/>
      <c r="P810" s="297"/>
      <c r="Q810" s="297"/>
      <c r="R810" s="297"/>
      <c r="S810" s="297"/>
      <c r="T810" s="297"/>
      <c r="U810" s="297"/>
      <c r="V810" s="297"/>
      <c r="W810" s="297"/>
      <c r="X810" s="297"/>
      <c r="Y810" s="297"/>
      <c r="Z810" s="297"/>
    </row>
    <row r="811" spans="1:26" ht="15.75" customHeight="1">
      <c r="A811" s="297"/>
      <c r="B811" s="297"/>
      <c r="C811" s="297"/>
      <c r="D811" s="297"/>
      <c r="E811" s="297"/>
      <c r="F811" s="297"/>
      <c r="G811" s="297"/>
      <c r="H811" s="297"/>
      <c r="I811" s="297"/>
      <c r="J811" s="297"/>
      <c r="K811" s="297"/>
      <c r="L811" s="297"/>
      <c r="M811" s="297"/>
      <c r="N811" s="297"/>
      <c r="O811" s="297"/>
      <c r="P811" s="297"/>
      <c r="Q811" s="297"/>
      <c r="R811" s="297"/>
      <c r="S811" s="297"/>
      <c r="T811" s="297"/>
      <c r="U811" s="297"/>
      <c r="V811" s="297"/>
      <c r="W811" s="297"/>
      <c r="X811" s="297"/>
      <c r="Y811" s="297"/>
      <c r="Z811" s="297"/>
    </row>
    <row r="812" spans="1:26" ht="15.75" customHeight="1">
      <c r="A812" s="297"/>
      <c r="B812" s="297"/>
      <c r="C812" s="297"/>
      <c r="D812" s="297"/>
      <c r="E812" s="297"/>
      <c r="F812" s="297"/>
      <c r="G812" s="297"/>
      <c r="H812" s="297"/>
      <c r="I812" s="297"/>
      <c r="J812" s="297"/>
      <c r="K812" s="297"/>
      <c r="L812" s="297"/>
      <c r="M812" s="297"/>
      <c r="N812" s="297"/>
      <c r="O812" s="297"/>
      <c r="P812" s="297"/>
      <c r="Q812" s="297"/>
      <c r="R812" s="297"/>
      <c r="S812" s="297"/>
      <c r="T812" s="297"/>
      <c r="U812" s="297"/>
      <c r="V812" s="297"/>
      <c r="W812" s="297"/>
      <c r="X812" s="297"/>
      <c r="Y812" s="297"/>
      <c r="Z812" s="297"/>
    </row>
    <row r="813" spans="1:26" ht="15.75" customHeight="1">
      <c r="A813" s="297"/>
      <c r="B813" s="297"/>
      <c r="C813" s="297"/>
      <c r="D813" s="297"/>
      <c r="E813" s="297"/>
      <c r="F813" s="297"/>
      <c r="G813" s="297"/>
      <c r="H813" s="297"/>
      <c r="I813" s="297"/>
      <c r="J813" s="297"/>
      <c r="K813" s="297"/>
      <c r="L813" s="297"/>
      <c r="M813" s="297"/>
      <c r="N813" s="297"/>
      <c r="O813" s="297"/>
      <c r="P813" s="297"/>
      <c r="Q813" s="297"/>
      <c r="R813" s="297"/>
      <c r="S813" s="297"/>
      <c r="T813" s="297"/>
      <c r="U813" s="297"/>
      <c r="V813" s="297"/>
      <c r="W813" s="297"/>
      <c r="X813" s="297"/>
      <c r="Y813" s="297"/>
      <c r="Z813" s="297"/>
    </row>
    <row r="814" spans="1:26" ht="15.75" customHeight="1">
      <c r="A814" s="297"/>
      <c r="B814" s="297"/>
      <c r="C814" s="297"/>
      <c r="D814" s="297"/>
      <c r="E814" s="297"/>
      <c r="F814" s="297"/>
      <c r="G814" s="297"/>
      <c r="H814" s="297"/>
      <c r="I814" s="297"/>
      <c r="J814" s="297"/>
      <c r="K814" s="297"/>
      <c r="L814" s="297"/>
      <c r="M814" s="297"/>
      <c r="N814" s="297"/>
      <c r="O814" s="297"/>
      <c r="P814" s="297"/>
      <c r="Q814" s="297"/>
      <c r="R814" s="297"/>
      <c r="S814" s="297"/>
      <c r="T814" s="297"/>
      <c r="U814" s="297"/>
      <c r="V814" s="297"/>
      <c r="W814" s="297"/>
      <c r="X814" s="297"/>
      <c r="Y814" s="297"/>
      <c r="Z814" s="297"/>
    </row>
    <row r="815" spans="1:26" ht="15.75" customHeight="1">
      <c r="A815" s="297"/>
      <c r="B815" s="297"/>
      <c r="C815" s="297"/>
      <c r="D815" s="297"/>
      <c r="E815" s="297"/>
      <c r="F815" s="297"/>
      <c r="G815" s="297"/>
      <c r="H815" s="297"/>
      <c r="I815" s="297"/>
      <c r="J815" s="297"/>
      <c r="K815" s="297"/>
      <c r="L815" s="297"/>
      <c r="M815" s="297"/>
      <c r="N815" s="297"/>
      <c r="O815" s="297"/>
      <c r="P815" s="297"/>
      <c r="Q815" s="297"/>
      <c r="R815" s="297"/>
      <c r="S815" s="297"/>
      <c r="T815" s="297"/>
      <c r="U815" s="297"/>
      <c r="V815" s="297"/>
      <c r="W815" s="297"/>
      <c r="X815" s="297"/>
      <c r="Y815" s="297"/>
      <c r="Z815" s="297"/>
    </row>
    <row r="816" spans="1:26" ht="15.75" customHeight="1">
      <c r="A816" s="297"/>
      <c r="B816" s="297"/>
      <c r="C816" s="297"/>
      <c r="D816" s="297"/>
      <c r="E816" s="297"/>
      <c r="F816" s="297"/>
      <c r="G816" s="297"/>
      <c r="H816" s="297"/>
      <c r="I816" s="297"/>
      <c r="J816" s="297"/>
      <c r="K816" s="297"/>
      <c r="L816" s="297"/>
      <c r="M816" s="297"/>
      <c r="N816" s="297"/>
      <c r="O816" s="297"/>
      <c r="P816" s="297"/>
      <c r="Q816" s="297"/>
      <c r="R816" s="297"/>
      <c r="S816" s="297"/>
      <c r="T816" s="297"/>
      <c r="U816" s="297"/>
      <c r="V816" s="297"/>
      <c r="W816" s="297"/>
      <c r="X816" s="297"/>
      <c r="Y816" s="297"/>
      <c r="Z816" s="297"/>
    </row>
    <row r="817" spans="1:26" ht="15.75" customHeight="1">
      <c r="A817" s="297"/>
      <c r="B817" s="297"/>
      <c r="C817" s="297"/>
      <c r="D817" s="297"/>
      <c r="E817" s="297"/>
      <c r="F817" s="297"/>
      <c r="G817" s="297"/>
      <c r="H817" s="297"/>
      <c r="I817" s="297"/>
      <c r="J817" s="297"/>
      <c r="K817" s="297"/>
      <c r="L817" s="297"/>
      <c r="M817" s="297"/>
      <c r="N817" s="297"/>
      <c r="O817" s="297"/>
      <c r="P817" s="297"/>
      <c r="Q817" s="297"/>
      <c r="R817" s="297"/>
      <c r="S817" s="297"/>
      <c r="T817" s="297"/>
      <c r="U817" s="297"/>
      <c r="V817" s="297"/>
      <c r="W817" s="297"/>
      <c r="X817" s="297"/>
      <c r="Y817" s="297"/>
      <c r="Z817" s="297"/>
    </row>
    <row r="818" spans="1:26" ht="15.75" customHeight="1">
      <c r="A818" s="297"/>
      <c r="B818" s="297"/>
      <c r="C818" s="297"/>
      <c r="D818" s="297"/>
      <c r="E818" s="297"/>
      <c r="F818" s="297"/>
      <c r="G818" s="297"/>
      <c r="H818" s="297"/>
      <c r="I818" s="297"/>
      <c r="J818" s="297"/>
      <c r="K818" s="297"/>
      <c r="L818" s="297"/>
      <c r="M818" s="297"/>
      <c r="N818" s="297"/>
      <c r="O818" s="297"/>
      <c r="P818" s="297"/>
      <c r="Q818" s="297"/>
      <c r="R818" s="297"/>
      <c r="S818" s="297"/>
      <c r="T818" s="297"/>
      <c r="U818" s="297"/>
      <c r="V818" s="297"/>
      <c r="W818" s="297"/>
      <c r="X818" s="297"/>
      <c r="Y818" s="297"/>
      <c r="Z818" s="297"/>
    </row>
    <row r="819" spans="1:26" ht="15.75" customHeight="1">
      <c r="A819" s="297"/>
      <c r="B819" s="297"/>
      <c r="C819" s="297"/>
      <c r="D819" s="297"/>
      <c r="E819" s="297"/>
      <c r="F819" s="297"/>
      <c r="G819" s="297"/>
      <c r="H819" s="297"/>
      <c r="I819" s="297"/>
      <c r="J819" s="297"/>
      <c r="K819" s="297"/>
      <c r="L819" s="297"/>
      <c r="M819" s="297"/>
      <c r="N819" s="297"/>
      <c r="O819" s="297"/>
      <c r="P819" s="297"/>
      <c r="Q819" s="297"/>
      <c r="R819" s="297"/>
      <c r="S819" s="297"/>
      <c r="T819" s="297"/>
      <c r="U819" s="297"/>
      <c r="V819" s="297"/>
      <c r="W819" s="297"/>
      <c r="X819" s="297"/>
      <c r="Y819" s="297"/>
      <c r="Z819" s="297"/>
    </row>
    <row r="820" spans="1:26" ht="15.75" customHeight="1">
      <c r="A820" s="297"/>
      <c r="B820" s="297"/>
      <c r="C820" s="297"/>
      <c r="D820" s="297"/>
      <c r="E820" s="297"/>
      <c r="F820" s="297"/>
      <c r="G820" s="297"/>
      <c r="H820" s="297"/>
      <c r="I820" s="297"/>
      <c r="J820" s="297"/>
      <c r="K820" s="297"/>
      <c r="L820" s="297"/>
      <c r="M820" s="297"/>
      <c r="N820" s="297"/>
      <c r="O820" s="297"/>
      <c r="P820" s="297"/>
      <c r="Q820" s="297"/>
      <c r="R820" s="297"/>
      <c r="S820" s="297"/>
      <c r="T820" s="297"/>
      <c r="U820" s="297"/>
      <c r="V820" s="297"/>
      <c r="W820" s="297"/>
      <c r="X820" s="297"/>
      <c r="Y820" s="297"/>
      <c r="Z820" s="297"/>
    </row>
    <row r="821" spans="1:26" ht="15.75" customHeight="1">
      <c r="A821" s="297"/>
      <c r="B821" s="297"/>
      <c r="C821" s="297"/>
      <c r="D821" s="297"/>
      <c r="E821" s="297"/>
      <c r="F821" s="297"/>
      <c r="G821" s="297"/>
      <c r="H821" s="297"/>
      <c r="I821" s="297"/>
      <c r="J821" s="297"/>
      <c r="K821" s="297"/>
      <c r="L821" s="297"/>
      <c r="M821" s="297"/>
      <c r="N821" s="297"/>
      <c r="O821" s="297"/>
      <c r="P821" s="297"/>
      <c r="Q821" s="297"/>
      <c r="R821" s="297"/>
      <c r="S821" s="297"/>
      <c r="T821" s="297"/>
      <c r="U821" s="297"/>
      <c r="V821" s="297"/>
      <c r="W821" s="297"/>
      <c r="X821" s="297"/>
      <c r="Y821" s="297"/>
      <c r="Z821" s="297"/>
    </row>
    <row r="822" spans="1:26" ht="15.75" customHeight="1">
      <c r="A822" s="297"/>
      <c r="B822" s="297"/>
      <c r="C822" s="297"/>
      <c r="D822" s="297"/>
      <c r="E822" s="297"/>
      <c r="F822" s="297"/>
      <c r="G822" s="297"/>
      <c r="H822" s="297"/>
      <c r="I822" s="297"/>
      <c r="J822" s="297"/>
      <c r="K822" s="297"/>
      <c r="L822" s="297"/>
      <c r="M822" s="297"/>
      <c r="N822" s="297"/>
      <c r="O822" s="297"/>
      <c r="P822" s="297"/>
      <c r="Q822" s="297"/>
      <c r="R822" s="297"/>
      <c r="S822" s="297"/>
      <c r="T822" s="297"/>
      <c r="U822" s="297"/>
      <c r="V822" s="297"/>
      <c r="W822" s="297"/>
      <c r="X822" s="297"/>
      <c r="Y822" s="297"/>
      <c r="Z822" s="297"/>
    </row>
    <row r="823" spans="1:26" ht="15.75" customHeight="1">
      <c r="A823" s="297"/>
      <c r="B823" s="297"/>
      <c r="C823" s="297"/>
      <c r="D823" s="297"/>
      <c r="E823" s="297"/>
      <c r="F823" s="297"/>
      <c r="G823" s="297"/>
      <c r="H823" s="297"/>
      <c r="I823" s="297"/>
      <c r="J823" s="297"/>
      <c r="K823" s="297"/>
      <c r="L823" s="297"/>
      <c r="M823" s="297"/>
      <c r="N823" s="297"/>
      <c r="O823" s="297"/>
      <c r="P823" s="297"/>
      <c r="Q823" s="297"/>
      <c r="R823" s="297"/>
      <c r="S823" s="297"/>
      <c r="T823" s="297"/>
      <c r="U823" s="297"/>
      <c r="V823" s="297"/>
      <c r="W823" s="297"/>
      <c r="X823" s="297"/>
      <c r="Y823" s="297"/>
      <c r="Z823" s="297"/>
    </row>
    <row r="824" spans="1:26" ht="15.75" customHeight="1">
      <c r="A824" s="297"/>
      <c r="B824" s="297"/>
      <c r="C824" s="297"/>
      <c r="D824" s="297"/>
      <c r="E824" s="297"/>
      <c r="F824" s="297"/>
      <c r="G824" s="297"/>
      <c r="H824" s="297"/>
      <c r="I824" s="297"/>
      <c r="J824" s="297"/>
      <c r="K824" s="297"/>
      <c r="L824" s="297"/>
      <c r="M824" s="297"/>
      <c r="N824" s="297"/>
      <c r="O824" s="297"/>
      <c r="P824" s="297"/>
      <c r="Q824" s="297"/>
      <c r="R824" s="297"/>
      <c r="S824" s="297"/>
      <c r="T824" s="297"/>
      <c r="U824" s="297"/>
      <c r="V824" s="297"/>
      <c r="W824" s="297"/>
      <c r="X824" s="297"/>
      <c r="Y824" s="297"/>
      <c r="Z824" s="297"/>
    </row>
    <row r="825" spans="1:26" ht="15.75" customHeight="1">
      <c r="A825" s="297"/>
      <c r="B825" s="297"/>
      <c r="C825" s="297"/>
      <c r="D825" s="297"/>
      <c r="E825" s="297"/>
      <c r="F825" s="297"/>
      <c r="G825" s="297"/>
      <c r="H825" s="297"/>
      <c r="I825" s="297"/>
      <c r="J825" s="297"/>
      <c r="K825" s="297"/>
      <c r="L825" s="297"/>
      <c r="M825" s="297"/>
      <c r="N825" s="297"/>
      <c r="O825" s="297"/>
      <c r="P825" s="297"/>
      <c r="Q825" s="297"/>
      <c r="R825" s="297"/>
      <c r="S825" s="297"/>
      <c r="T825" s="297"/>
      <c r="U825" s="297"/>
      <c r="V825" s="297"/>
      <c r="W825" s="297"/>
      <c r="X825" s="297"/>
      <c r="Y825" s="297"/>
      <c r="Z825" s="297"/>
    </row>
    <row r="826" spans="1:26" ht="15.75" customHeight="1">
      <c r="A826" s="297"/>
      <c r="B826" s="297"/>
      <c r="C826" s="297"/>
      <c r="D826" s="297"/>
      <c r="E826" s="297"/>
      <c r="F826" s="297"/>
      <c r="G826" s="297"/>
      <c r="H826" s="297"/>
      <c r="I826" s="297"/>
      <c r="J826" s="297"/>
      <c r="K826" s="297"/>
      <c r="L826" s="297"/>
      <c r="M826" s="297"/>
      <c r="N826" s="297"/>
      <c r="O826" s="297"/>
      <c r="P826" s="297"/>
      <c r="Q826" s="297"/>
      <c r="R826" s="297"/>
      <c r="S826" s="297"/>
      <c r="T826" s="297"/>
      <c r="U826" s="297"/>
      <c r="V826" s="297"/>
      <c r="W826" s="297"/>
      <c r="X826" s="297"/>
      <c r="Y826" s="297"/>
      <c r="Z826" s="297"/>
    </row>
    <row r="827" spans="1:26" ht="15.75" customHeight="1">
      <c r="A827" s="297"/>
      <c r="B827" s="297"/>
      <c r="C827" s="297"/>
      <c r="D827" s="297"/>
      <c r="E827" s="297"/>
      <c r="F827" s="297"/>
      <c r="G827" s="297"/>
      <c r="H827" s="297"/>
      <c r="I827" s="297"/>
      <c r="J827" s="297"/>
      <c r="K827" s="297"/>
      <c r="L827" s="297"/>
      <c r="M827" s="297"/>
      <c r="N827" s="297"/>
      <c r="O827" s="297"/>
      <c r="P827" s="297"/>
      <c r="Q827" s="297"/>
      <c r="R827" s="297"/>
      <c r="S827" s="297"/>
      <c r="T827" s="297"/>
      <c r="U827" s="297"/>
      <c r="V827" s="297"/>
      <c r="W827" s="297"/>
      <c r="X827" s="297"/>
      <c r="Y827" s="297"/>
      <c r="Z827" s="297"/>
    </row>
    <row r="828" spans="1:26" ht="15.75" customHeight="1">
      <c r="A828" s="297"/>
      <c r="B828" s="297"/>
      <c r="C828" s="297"/>
      <c r="D828" s="297"/>
      <c r="E828" s="297"/>
      <c r="F828" s="297"/>
      <c r="G828" s="297"/>
      <c r="H828" s="297"/>
      <c r="I828" s="297"/>
      <c r="J828" s="297"/>
      <c r="K828" s="297"/>
      <c r="L828" s="297"/>
      <c r="M828" s="297"/>
      <c r="N828" s="297"/>
      <c r="O828" s="297"/>
      <c r="P828" s="297"/>
      <c r="Q828" s="297"/>
      <c r="R828" s="297"/>
      <c r="S828" s="297"/>
      <c r="T828" s="297"/>
      <c r="U828" s="297"/>
      <c r="V828" s="297"/>
      <c r="W828" s="297"/>
      <c r="X828" s="297"/>
      <c r="Y828" s="297"/>
      <c r="Z828" s="297"/>
    </row>
    <row r="829" spans="1:26" ht="15.75" customHeight="1">
      <c r="A829" s="297"/>
      <c r="B829" s="297"/>
      <c r="C829" s="297"/>
      <c r="D829" s="297"/>
      <c r="E829" s="297"/>
      <c r="F829" s="297"/>
      <c r="G829" s="297"/>
      <c r="H829" s="297"/>
      <c r="I829" s="297"/>
      <c r="J829" s="297"/>
      <c r="K829" s="297"/>
      <c r="L829" s="297"/>
      <c r="M829" s="297"/>
      <c r="N829" s="297"/>
      <c r="O829" s="297"/>
      <c r="P829" s="297"/>
      <c r="Q829" s="297"/>
      <c r="R829" s="297"/>
      <c r="S829" s="297"/>
      <c r="T829" s="297"/>
      <c r="U829" s="297"/>
      <c r="V829" s="297"/>
      <c r="W829" s="297"/>
      <c r="X829" s="297"/>
      <c r="Y829" s="297"/>
      <c r="Z829" s="297"/>
    </row>
    <row r="830" spans="1:26" ht="15.75" customHeight="1">
      <c r="A830" s="297"/>
      <c r="B830" s="297"/>
      <c r="C830" s="297"/>
      <c r="D830" s="297"/>
      <c r="E830" s="297"/>
      <c r="F830" s="297"/>
      <c r="G830" s="297"/>
      <c r="H830" s="297"/>
      <c r="I830" s="297"/>
      <c r="J830" s="297"/>
      <c r="K830" s="297"/>
      <c r="L830" s="297"/>
      <c r="M830" s="297"/>
      <c r="N830" s="297"/>
      <c r="O830" s="297"/>
      <c r="P830" s="297"/>
      <c r="Q830" s="297"/>
      <c r="R830" s="297"/>
      <c r="S830" s="297"/>
      <c r="T830" s="297"/>
      <c r="U830" s="297"/>
      <c r="V830" s="297"/>
      <c r="W830" s="297"/>
      <c r="X830" s="297"/>
      <c r="Y830" s="297"/>
      <c r="Z830" s="297"/>
    </row>
    <row r="831" spans="1:26" ht="15.75" customHeight="1">
      <c r="A831" s="297"/>
      <c r="B831" s="297"/>
      <c r="C831" s="297"/>
      <c r="D831" s="297"/>
      <c r="E831" s="297"/>
      <c r="F831" s="297"/>
      <c r="G831" s="297"/>
      <c r="H831" s="297"/>
      <c r="I831" s="297"/>
      <c r="J831" s="297"/>
      <c r="K831" s="297"/>
      <c r="L831" s="297"/>
      <c r="M831" s="297"/>
      <c r="N831" s="297"/>
      <c r="O831" s="297"/>
      <c r="P831" s="297"/>
      <c r="Q831" s="297"/>
      <c r="R831" s="297"/>
      <c r="S831" s="297"/>
      <c r="T831" s="297"/>
      <c r="U831" s="297"/>
      <c r="V831" s="297"/>
      <c r="W831" s="297"/>
      <c r="X831" s="297"/>
      <c r="Y831" s="297"/>
      <c r="Z831" s="297"/>
    </row>
    <row r="832" spans="1:26" ht="15.75" customHeight="1">
      <c r="A832" s="297"/>
      <c r="B832" s="297"/>
      <c r="C832" s="297"/>
      <c r="D832" s="297"/>
      <c r="E832" s="297"/>
      <c r="F832" s="297"/>
      <c r="G832" s="297"/>
      <c r="H832" s="297"/>
      <c r="I832" s="297"/>
      <c r="J832" s="297"/>
      <c r="K832" s="297"/>
      <c r="L832" s="297"/>
      <c r="M832" s="297"/>
      <c r="N832" s="297"/>
      <c r="O832" s="297"/>
      <c r="P832" s="297"/>
      <c r="Q832" s="297"/>
      <c r="R832" s="297"/>
      <c r="S832" s="297"/>
      <c r="T832" s="297"/>
      <c r="U832" s="297"/>
      <c r="V832" s="297"/>
      <c r="W832" s="297"/>
      <c r="X832" s="297"/>
      <c r="Y832" s="297"/>
      <c r="Z832" s="297"/>
    </row>
    <row r="833" spans="1:26" ht="15.75" customHeight="1">
      <c r="A833" s="297"/>
      <c r="B833" s="297"/>
      <c r="C833" s="297"/>
      <c r="D833" s="297"/>
      <c r="E833" s="297"/>
      <c r="F833" s="297"/>
      <c r="G833" s="297"/>
      <c r="H833" s="297"/>
      <c r="I833" s="297"/>
      <c r="J833" s="297"/>
      <c r="K833" s="297"/>
      <c r="L833" s="297"/>
      <c r="M833" s="297"/>
      <c r="N833" s="297"/>
      <c r="O833" s="297"/>
      <c r="P833" s="297"/>
      <c r="Q833" s="297"/>
      <c r="R833" s="297"/>
      <c r="S833" s="297"/>
      <c r="T833" s="297"/>
      <c r="U833" s="297"/>
      <c r="V833" s="297"/>
      <c r="W833" s="297"/>
      <c r="X833" s="297"/>
      <c r="Y833" s="297"/>
      <c r="Z833" s="297"/>
    </row>
    <row r="834" spans="1:26" ht="15.75" customHeight="1">
      <c r="A834" s="297"/>
      <c r="B834" s="297"/>
      <c r="C834" s="297"/>
      <c r="D834" s="297"/>
      <c r="E834" s="297"/>
      <c r="F834" s="297"/>
      <c r="G834" s="297"/>
      <c r="H834" s="297"/>
      <c r="I834" s="297"/>
      <c r="J834" s="297"/>
      <c r="K834" s="297"/>
      <c r="L834" s="297"/>
      <c r="M834" s="297"/>
      <c r="N834" s="297"/>
      <c r="O834" s="297"/>
      <c r="P834" s="297"/>
      <c r="Q834" s="297"/>
      <c r="R834" s="297"/>
      <c r="S834" s="297"/>
      <c r="T834" s="297"/>
      <c r="U834" s="297"/>
      <c r="V834" s="297"/>
      <c r="W834" s="297"/>
      <c r="X834" s="297"/>
      <c r="Y834" s="297"/>
      <c r="Z834" s="297"/>
    </row>
    <row r="835" spans="1:26" ht="15.75" customHeight="1">
      <c r="A835" s="297"/>
      <c r="B835" s="297"/>
      <c r="C835" s="297"/>
      <c r="D835" s="297"/>
      <c r="E835" s="297"/>
      <c r="F835" s="297"/>
      <c r="G835" s="297"/>
      <c r="H835" s="297"/>
      <c r="I835" s="297"/>
      <c r="J835" s="297"/>
      <c r="K835" s="297"/>
      <c r="L835" s="297"/>
      <c r="M835" s="297"/>
      <c r="N835" s="297"/>
      <c r="O835" s="297"/>
      <c r="P835" s="297"/>
      <c r="Q835" s="297"/>
      <c r="R835" s="297"/>
      <c r="S835" s="297"/>
      <c r="T835" s="297"/>
      <c r="U835" s="297"/>
      <c r="V835" s="297"/>
      <c r="W835" s="297"/>
      <c r="X835" s="297"/>
      <c r="Y835" s="297"/>
      <c r="Z835" s="297"/>
    </row>
    <row r="836" spans="1:26" ht="15.75" customHeight="1">
      <c r="A836" s="297"/>
      <c r="B836" s="297"/>
      <c r="C836" s="297"/>
      <c r="D836" s="297"/>
      <c r="E836" s="297"/>
      <c r="F836" s="297"/>
      <c r="G836" s="297"/>
      <c r="H836" s="297"/>
      <c r="I836" s="297"/>
      <c r="J836" s="297"/>
      <c r="K836" s="297"/>
      <c r="L836" s="297"/>
      <c r="M836" s="297"/>
      <c r="N836" s="297"/>
      <c r="O836" s="297"/>
      <c r="P836" s="297"/>
      <c r="Q836" s="297"/>
      <c r="R836" s="297"/>
      <c r="S836" s="297"/>
      <c r="T836" s="297"/>
      <c r="U836" s="297"/>
      <c r="V836" s="297"/>
      <c r="W836" s="297"/>
      <c r="X836" s="297"/>
      <c r="Y836" s="297"/>
      <c r="Z836" s="297"/>
    </row>
    <row r="837" spans="1:26" ht="15.75" customHeight="1">
      <c r="A837" s="297"/>
      <c r="B837" s="297"/>
      <c r="C837" s="297"/>
      <c r="D837" s="297"/>
      <c r="E837" s="297"/>
      <c r="F837" s="297"/>
      <c r="G837" s="297"/>
      <c r="H837" s="297"/>
      <c r="I837" s="297"/>
      <c r="J837" s="297"/>
      <c r="K837" s="297"/>
      <c r="L837" s="297"/>
      <c r="M837" s="297"/>
      <c r="N837" s="297"/>
      <c r="O837" s="297"/>
      <c r="P837" s="297"/>
      <c r="Q837" s="297"/>
      <c r="R837" s="297"/>
      <c r="S837" s="297"/>
      <c r="T837" s="297"/>
      <c r="U837" s="297"/>
      <c r="V837" s="297"/>
      <c r="W837" s="297"/>
      <c r="X837" s="297"/>
      <c r="Y837" s="297"/>
      <c r="Z837" s="297"/>
    </row>
    <row r="838" spans="1:26" ht="15.75" customHeight="1">
      <c r="A838" s="297"/>
      <c r="B838" s="297"/>
      <c r="C838" s="297"/>
      <c r="D838" s="297"/>
      <c r="E838" s="297"/>
      <c r="F838" s="297"/>
      <c r="G838" s="297"/>
      <c r="H838" s="297"/>
      <c r="I838" s="297"/>
      <c r="J838" s="297"/>
      <c r="K838" s="297"/>
      <c r="L838" s="297"/>
      <c r="M838" s="297"/>
      <c r="N838" s="297"/>
      <c r="O838" s="297"/>
      <c r="P838" s="297"/>
      <c r="Q838" s="297"/>
      <c r="R838" s="297"/>
      <c r="S838" s="297"/>
      <c r="T838" s="297"/>
      <c r="U838" s="297"/>
      <c r="V838" s="297"/>
      <c r="W838" s="297"/>
      <c r="X838" s="297"/>
      <c r="Y838" s="297"/>
      <c r="Z838" s="297"/>
    </row>
    <row r="839" spans="1:26" ht="15.75" customHeight="1">
      <c r="A839" s="297"/>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row>
    <row r="840" spans="1:26" ht="15.75" customHeight="1">
      <c r="A840" s="297"/>
      <c r="B840" s="297"/>
      <c r="C840" s="297"/>
      <c r="D840" s="297"/>
      <c r="E840" s="297"/>
      <c r="F840" s="297"/>
      <c r="G840" s="297"/>
      <c r="H840" s="297"/>
      <c r="I840" s="297"/>
      <c r="J840" s="297"/>
      <c r="K840" s="297"/>
      <c r="L840" s="297"/>
      <c r="M840" s="297"/>
      <c r="N840" s="297"/>
      <c r="O840" s="297"/>
      <c r="P840" s="297"/>
      <c r="Q840" s="297"/>
      <c r="R840" s="297"/>
      <c r="S840" s="297"/>
      <c r="T840" s="297"/>
      <c r="U840" s="297"/>
      <c r="V840" s="297"/>
      <c r="W840" s="297"/>
      <c r="X840" s="297"/>
      <c r="Y840" s="297"/>
      <c r="Z840" s="297"/>
    </row>
    <row r="841" spans="1:26" ht="15.75" customHeight="1">
      <c r="A841" s="297"/>
      <c r="B841" s="297"/>
      <c r="C841" s="297"/>
      <c r="D841" s="297"/>
      <c r="E841" s="297"/>
      <c r="F841" s="297"/>
      <c r="G841" s="297"/>
      <c r="H841" s="297"/>
      <c r="I841" s="297"/>
      <c r="J841" s="297"/>
      <c r="K841" s="297"/>
      <c r="L841" s="297"/>
      <c r="M841" s="297"/>
      <c r="N841" s="297"/>
      <c r="O841" s="297"/>
      <c r="P841" s="297"/>
      <c r="Q841" s="297"/>
      <c r="R841" s="297"/>
      <c r="S841" s="297"/>
      <c r="T841" s="297"/>
      <c r="U841" s="297"/>
      <c r="V841" s="297"/>
      <c r="W841" s="297"/>
      <c r="X841" s="297"/>
      <c r="Y841" s="297"/>
      <c r="Z841" s="297"/>
    </row>
    <row r="842" spans="1:26" ht="15.75" customHeight="1">
      <c r="A842" s="297"/>
      <c r="B842" s="297"/>
      <c r="C842" s="297"/>
      <c r="D842" s="297"/>
      <c r="E842" s="297"/>
      <c r="F842" s="297"/>
      <c r="G842" s="297"/>
      <c r="H842" s="297"/>
      <c r="I842" s="297"/>
      <c r="J842" s="297"/>
      <c r="K842" s="297"/>
      <c r="L842" s="297"/>
      <c r="M842" s="297"/>
      <c r="N842" s="297"/>
      <c r="O842" s="297"/>
      <c r="P842" s="297"/>
      <c r="Q842" s="297"/>
      <c r="R842" s="297"/>
      <c r="S842" s="297"/>
      <c r="T842" s="297"/>
      <c r="U842" s="297"/>
      <c r="V842" s="297"/>
      <c r="W842" s="297"/>
      <c r="X842" s="297"/>
      <c r="Y842" s="297"/>
      <c r="Z842" s="297"/>
    </row>
    <row r="843" spans="1:26" ht="15.75" customHeight="1">
      <c r="A843" s="297"/>
      <c r="B843" s="297"/>
      <c r="C843" s="297"/>
      <c r="D843" s="297"/>
      <c r="E843" s="297"/>
      <c r="F843" s="297"/>
      <c r="G843" s="297"/>
      <c r="H843" s="297"/>
      <c r="I843" s="297"/>
      <c r="J843" s="297"/>
      <c r="K843" s="297"/>
      <c r="L843" s="297"/>
      <c r="M843" s="297"/>
      <c r="N843" s="297"/>
      <c r="O843" s="297"/>
      <c r="P843" s="297"/>
      <c r="Q843" s="297"/>
      <c r="R843" s="297"/>
      <c r="S843" s="297"/>
      <c r="T843" s="297"/>
      <c r="U843" s="297"/>
      <c r="V843" s="297"/>
      <c r="W843" s="297"/>
      <c r="X843" s="297"/>
      <c r="Y843" s="297"/>
      <c r="Z843" s="297"/>
    </row>
    <row r="844" spans="1:26" ht="15.75" customHeight="1">
      <c r="A844" s="297"/>
      <c r="B844" s="297"/>
      <c r="C844" s="297"/>
      <c r="D844" s="297"/>
      <c r="E844" s="297"/>
      <c r="F844" s="297"/>
      <c r="G844" s="297"/>
      <c r="H844" s="297"/>
      <c r="I844" s="297"/>
      <c r="J844" s="297"/>
      <c r="K844" s="297"/>
      <c r="L844" s="297"/>
      <c r="M844" s="297"/>
      <c r="N844" s="297"/>
      <c r="O844" s="297"/>
      <c r="P844" s="297"/>
      <c r="Q844" s="297"/>
      <c r="R844" s="297"/>
      <c r="S844" s="297"/>
      <c r="T844" s="297"/>
      <c r="U844" s="297"/>
      <c r="V844" s="297"/>
      <c r="W844" s="297"/>
      <c r="X844" s="297"/>
      <c r="Y844" s="297"/>
      <c r="Z844" s="297"/>
    </row>
    <row r="845" spans="1:26" ht="15.75" customHeight="1">
      <c r="A845" s="297"/>
      <c r="B845" s="297"/>
      <c r="C845" s="297"/>
      <c r="D845" s="297"/>
      <c r="E845" s="297"/>
      <c r="F845" s="297"/>
      <c r="G845" s="297"/>
      <c r="H845" s="297"/>
      <c r="I845" s="297"/>
      <c r="J845" s="297"/>
      <c r="K845" s="297"/>
      <c r="L845" s="297"/>
      <c r="M845" s="297"/>
      <c r="N845" s="297"/>
      <c r="O845" s="297"/>
      <c r="P845" s="297"/>
      <c r="Q845" s="297"/>
      <c r="R845" s="297"/>
      <c r="S845" s="297"/>
      <c r="T845" s="297"/>
      <c r="U845" s="297"/>
      <c r="V845" s="297"/>
      <c r="W845" s="297"/>
      <c r="X845" s="297"/>
      <c r="Y845" s="297"/>
      <c r="Z845" s="297"/>
    </row>
    <row r="846" spans="1:26" ht="15.75" customHeight="1">
      <c r="A846" s="297"/>
      <c r="B846" s="297"/>
      <c r="C846" s="297"/>
      <c r="D846" s="297"/>
      <c r="E846" s="297"/>
      <c r="F846" s="297"/>
      <c r="G846" s="297"/>
      <c r="H846" s="297"/>
      <c r="I846" s="297"/>
      <c r="J846" s="297"/>
      <c r="K846" s="297"/>
      <c r="L846" s="297"/>
      <c r="M846" s="297"/>
      <c r="N846" s="297"/>
      <c r="O846" s="297"/>
      <c r="P846" s="297"/>
      <c r="Q846" s="297"/>
      <c r="R846" s="297"/>
      <c r="S846" s="297"/>
      <c r="T846" s="297"/>
      <c r="U846" s="297"/>
      <c r="V846" s="297"/>
      <c r="W846" s="297"/>
      <c r="X846" s="297"/>
      <c r="Y846" s="297"/>
      <c r="Z846" s="297"/>
    </row>
    <row r="847" spans="1:26" ht="15.75" customHeight="1">
      <c r="A847" s="297"/>
      <c r="B847" s="297"/>
      <c r="C847" s="297"/>
      <c r="D847" s="297"/>
      <c r="E847" s="297"/>
      <c r="F847" s="297"/>
      <c r="G847" s="297"/>
      <c r="H847" s="297"/>
      <c r="I847" s="297"/>
      <c r="J847" s="297"/>
      <c r="K847" s="297"/>
      <c r="L847" s="297"/>
      <c r="M847" s="297"/>
      <c r="N847" s="297"/>
      <c r="O847" s="297"/>
      <c r="P847" s="297"/>
      <c r="Q847" s="297"/>
      <c r="R847" s="297"/>
      <c r="S847" s="297"/>
      <c r="T847" s="297"/>
      <c r="U847" s="297"/>
      <c r="V847" s="297"/>
      <c r="W847" s="297"/>
      <c r="X847" s="297"/>
      <c r="Y847" s="297"/>
      <c r="Z847" s="297"/>
    </row>
    <row r="848" spans="1:26" ht="15.75" customHeight="1">
      <c r="A848" s="297"/>
      <c r="B848" s="297"/>
      <c r="C848" s="297"/>
      <c r="D848" s="297"/>
      <c r="E848" s="297"/>
      <c r="F848" s="297"/>
      <c r="G848" s="297"/>
      <c r="H848" s="297"/>
      <c r="I848" s="297"/>
      <c r="J848" s="297"/>
      <c r="K848" s="297"/>
      <c r="L848" s="297"/>
      <c r="M848" s="297"/>
      <c r="N848" s="297"/>
      <c r="O848" s="297"/>
      <c r="P848" s="297"/>
      <c r="Q848" s="297"/>
      <c r="R848" s="297"/>
      <c r="S848" s="297"/>
      <c r="T848" s="297"/>
      <c r="U848" s="297"/>
      <c r="V848" s="297"/>
      <c r="W848" s="297"/>
      <c r="X848" s="297"/>
      <c r="Y848" s="297"/>
      <c r="Z848" s="297"/>
    </row>
    <row r="849" spans="1:26" ht="15.75" customHeight="1">
      <c r="A849" s="297"/>
      <c r="B849" s="297"/>
      <c r="C849" s="297"/>
      <c r="D849" s="297"/>
      <c r="E849" s="297"/>
      <c r="F849" s="297"/>
      <c r="G849" s="297"/>
      <c r="H849" s="297"/>
      <c r="I849" s="297"/>
      <c r="J849" s="297"/>
      <c r="K849" s="297"/>
      <c r="L849" s="297"/>
      <c r="M849" s="297"/>
      <c r="N849" s="297"/>
      <c r="O849" s="297"/>
      <c r="P849" s="297"/>
      <c r="Q849" s="297"/>
      <c r="R849" s="297"/>
      <c r="S849" s="297"/>
      <c r="T849" s="297"/>
      <c r="U849" s="297"/>
      <c r="V849" s="297"/>
      <c r="W849" s="297"/>
      <c r="X849" s="297"/>
      <c r="Y849" s="297"/>
      <c r="Z849" s="297"/>
    </row>
    <row r="850" spans="1:26" ht="15.75" customHeight="1">
      <c r="A850" s="297"/>
      <c r="B850" s="297"/>
      <c r="C850" s="297"/>
      <c r="D850" s="297"/>
      <c r="E850" s="297"/>
      <c r="F850" s="297"/>
      <c r="G850" s="297"/>
      <c r="H850" s="297"/>
      <c r="I850" s="297"/>
      <c r="J850" s="297"/>
      <c r="K850" s="297"/>
      <c r="L850" s="297"/>
      <c r="M850" s="297"/>
      <c r="N850" s="297"/>
      <c r="O850" s="297"/>
      <c r="P850" s="297"/>
      <c r="Q850" s="297"/>
      <c r="R850" s="297"/>
      <c r="S850" s="297"/>
      <c r="T850" s="297"/>
      <c r="U850" s="297"/>
      <c r="V850" s="297"/>
      <c r="W850" s="297"/>
      <c r="X850" s="297"/>
      <c r="Y850" s="297"/>
      <c r="Z850" s="297"/>
    </row>
    <row r="851" spans="1:26" ht="15.75" customHeight="1">
      <c r="A851" s="297"/>
      <c r="B851" s="297"/>
      <c r="C851" s="297"/>
      <c r="D851" s="297"/>
      <c r="E851" s="297"/>
      <c r="F851" s="297"/>
      <c r="G851" s="297"/>
      <c r="H851" s="297"/>
      <c r="I851" s="297"/>
      <c r="J851" s="297"/>
      <c r="K851" s="297"/>
      <c r="L851" s="297"/>
      <c r="M851" s="297"/>
      <c r="N851" s="297"/>
      <c r="O851" s="297"/>
      <c r="P851" s="297"/>
      <c r="Q851" s="297"/>
      <c r="R851" s="297"/>
      <c r="S851" s="297"/>
      <c r="T851" s="297"/>
      <c r="U851" s="297"/>
      <c r="V851" s="297"/>
      <c r="W851" s="297"/>
      <c r="X851" s="297"/>
      <c r="Y851" s="297"/>
      <c r="Z851" s="297"/>
    </row>
    <row r="852" spans="1:26" ht="15.75" customHeight="1">
      <c r="A852" s="297"/>
      <c r="B852" s="297"/>
      <c r="C852" s="297"/>
      <c r="D852" s="297"/>
      <c r="E852" s="297"/>
      <c r="F852" s="297"/>
      <c r="G852" s="297"/>
      <c r="H852" s="297"/>
      <c r="I852" s="297"/>
      <c r="J852" s="297"/>
      <c r="K852" s="297"/>
      <c r="L852" s="297"/>
      <c r="M852" s="297"/>
      <c r="N852" s="297"/>
      <c r="O852" s="297"/>
      <c r="P852" s="297"/>
      <c r="Q852" s="297"/>
      <c r="R852" s="297"/>
      <c r="S852" s="297"/>
      <c r="T852" s="297"/>
      <c r="U852" s="297"/>
      <c r="V852" s="297"/>
      <c r="W852" s="297"/>
      <c r="X852" s="297"/>
      <c r="Y852" s="297"/>
      <c r="Z852" s="297"/>
    </row>
    <row r="853" spans="1:26" ht="15.75" customHeight="1">
      <c r="A853" s="297"/>
      <c r="B853" s="297"/>
      <c r="C853" s="297"/>
      <c r="D853" s="297"/>
      <c r="E853" s="297"/>
      <c r="F853" s="297"/>
      <c r="G853" s="297"/>
      <c r="H853" s="297"/>
      <c r="I853" s="297"/>
      <c r="J853" s="297"/>
      <c r="K853" s="297"/>
      <c r="L853" s="297"/>
      <c r="M853" s="297"/>
      <c r="N853" s="297"/>
      <c r="O853" s="297"/>
      <c r="P853" s="297"/>
      <c r="Q853" s="297"/>
      <c r="R853" s="297"/>
      <c r="S853" s="297"/>
      <c r="T853" s="297"/>
      <c r="U853" s="297"/>
      <c r="V853" s="297"/>
      <c r="W853" s="297"/>
      <c r="X853" s="297"/>
      <c r="Y853" s="297"/>
      <c r="Z853" s="297"/>
    </row>
    <row r="854" spans="1:26" ht="15.75" customHeight="1">
      <c r="A854" s="297"/>
      <c r="B854" s="297"/>
      <c r="C854" s="297"/>
      <c r="D854" s="297"/>
      <c r="E854" s="297"/>
      <c r="F854" s="297"/>
      <c r="G854" s="297"/>
      <c r="H854" s="297"/>
      <c r="I854" s="297"/>
      <c r="J854" s="297"/>
      <c r="K854" s="297"/>
      <c r="L854" s="297"/>
      <c r="M854" s="297"/>
      <c r="N854" s="297"/>
      <c r="O854" s="297"/>
      <c r="P854" s="297"/>
      <c r="Q854" s="297"/>
      <c r="R854" s="297"/>
      <c r="S854" s="297"/>
      <c r="T854" s="297"/>
      <c r="U854" s="297"/>
      <c r="V854" s="297"/>
      <c r="W854" s="297"/>
      <c r="X854" s="297"/>
      <c r="Y854" s="297"/>
      <c r="Z854" s="297"/>
    </row>
    <row r="855" spans="1:26" ht="15.75" customHeight="1">
      <c r="A855" s="297"/>
      <c r="B855" s="297"/>
      <c r="C855" s="297"/>
      <c r="D855" s="297"/>
      <c r="E855" s="297"/>
      <c r="F855" s="297"/>
      <c r="G855" s="297"/>
      <c r="H855" s="297"/>
      <c r="I855" s="297"/>
      <c r="J855" s="297"/>
      <c r="K855" s="297"/>
      <c r="L855" s="297"/>
      <c r="M855" s="297"/>
      <c r="N855" s="297"/>
      <c r="O855" s="297"/>
      <c r="P855" s="297"/>
      <c r="Q855" s="297"/>
      <c r="R855" s="297"/>
      <c r="S855" s="297"/>
      <c r="T855" s="297"/>
      <c r="U855" s="297"/>
      <c r="V855" s="297"/>
      <c r="W855" s="297"/>
      <c r="X855" s="297"/>
      <c r="Y855" s="297"/>
      <c r="Z855" s="297"/>
    </row>
    <row r="856" spans="1:26" ht="15.75" customHeight="1">
      <c r="A856" s="297"/>
      <c r="B856" s="297"/>
      <c r="C856" s="297"/>
      <c r="D856" s="297"/>
      <c r="E856" s="297"/>
      <c r="F856" s="297"/>
      <c r="G856" s="297"/>
      <c r="H856" s="297"/>
      <c r="I856" s="297"/>
      <c r="J856" s="297"/>
      <c r="K856" s="297"/>
      <c r="L856" s="297"/>
      <c r="M856" s="297"/>
      <c r="N856" s="297"/>
      <c r="O856" s="297"/>
      <c r="P856" s="297"/>
      <c r="Q856" s="297"/>
      <c r="R856" s="297"/>
      <c r="S856" s="297"/>
      <c r="T856" s="297"/>
      <c r="U856" s="297"/>
      <c r="V856" s="297"/>
      <c r="W856" s="297"/>
      <c r="X856" s="297"/>
      <c r="Y856" s="297"/>
      <c r="Z856" s="297"/>
    </row>
    <row r="857" spans="1:26" ht="15.75" customHeight="1">
      <c r="A857" s="297"/>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row>
    <row r="858" spans="1:26" ht="15.75" customHeight="1">
      <c r="A858" s="297"/>
      <c r="B858" s="297"/>
      <c r="C858" s="297"/>
      <c r="D858" s="297"/>
      <c r="E858" s="297"/>
      <c r="F858" s="297"/>
      <c r="G858" s="297"/>
      <c r="H858" s="297"/>
      <c r="I858" s="297"/>
      <c r="J858" s="297"/>
      <c r="K858" s="297"/>
      <c r="L858" s="297"/>
      <c r="M858" s="297"/>
      <c r="N858" s="297"/>
      <c r="O858" s="297"/>
      <c r="P858" s="297"/>
      <c r="Q858" s="297"/>
      <c r="R858" s="297"/>
      <c r="S858" s="297"/>
      <c r="T858" s="297"/>
      <c r="U858" s="297"/>
      <c r="V858" s="297"/>
      <c r="W858" s="297"/>
      <c r="X858" s="297"/>
      <c r="Y858" s="297"/>
      <c r="Z858" s="297"/>
    </row>
    <row r="859" spans="1:26" ht="15.75" customHeight="1">
      <c r="A859" s="297"/>
      <c r="B859" s="297"/>
      <c r="C859" s="297"/>
      <c r="D859" s="297"/>
      <c r="E859" s="297"/>
      <c r="F859" s="297"/>
      <c r="G859" s="297"/>
      <c r="H859" s="297"/>
      <c r="I859" s="297"/>
      <c r="J859" s="297"/>
      <c r="K859" s="297"/>
      <c r="L859" s="297"/>
      <c r="M859" s="297"/>
      <c r="N859" s="297"/>
      <c r="O859" s="297"/>
      <c r="P859" s="297"/>
      <c r="Q859" s="297"/>
      <c r="R859" s="297"/>
      <c r="S859" s="297"/>
      <c r="T859" s="297"/>
      <c r="U859" s="297"/>
      <c r="V859" s="297"/>
      <c r="W859" s="297"/>
      <c r="X859" s="297"/>
      <c r="Y859" s="297"/>
      <c r="Z859" s="297"/>
    </row>
    <row r="860" spans="1:26" ht="15.75" customHeight="1">
      <c r="A860" s="297"/>
      <c r="B860" s="297"/>
      <c r="C860" s="297"/>
      <c r="D860" s="297"/>
      <c r="E860" s="297"/>
      <c r="F860" s="297"/>
      <c r="G860" s="297"/>
      <c r="H860" s="297"/>
      <c r="I860" s="297"/>
      <c r="J860" s="297"/>
      <c r="K860" s="297"/>
      <c r="L860" s="297"/>
      <c r="M860" s="297"/>
      <c r="N860" s="297"/>
      <c r="O860" s="297"/>
      <c r="P860" s="297"/>
      <c r="Q860" s="297"/>
      <c r="R860" s="297"/>
      <c r="S860" s="297"/>
      <c r="T860" s="297"/>
      <c r="U860" s="297"/>
      <c r="V860" s="297"/>
      <c r="W860" s="297"/>
      <c r="X860" s="297"/>
      <c r="Y860" s="297"/>
      <c r="Z860" s="297"/>
    </row>
    <row r="861" spans="1:26" ht="15.75" customHeight="1">
      <c r="A861" s="297"/>
      <c r="B861" s="297"/>
      <c r="C861" s="297"/>
      <c r="D861" s="297"/>
      <c r="E861" s="297"/>
      <c r="F861" s="297"/>
      <c r="G861" s="297"/>
      <c r="H861" s="297"/>
      <c r="I861" s="297"/>
      <c r="J861" s="297"/>
      <c r="K861" s="297"/>
      <c r="L861" s="297"/>
      <c r="M861" s="297"/>
      <c r="N861" s="297"/>
      <c r="O861" s="297"/>
      <c r="P861" s="297"/>
      <c r="Q861" s="297"/>
      <c r="R861" s="297"/>
      <c r="S861" s="297"/>
      <c r="T861" s="297"/>
      <c r="U861" s="297"/>
      <c r="V861" s="297"/>
      <c r="W861" s="297"/>
      <c r="X861" s="297"/>
      <c r="Y861" s="297"/>
      <c r="Z861" s="297"/>
    </row>
    <row r="862" spans="1:26" ht="15.75" customHeight="1">
      <c r="A862" s="297"/>
      <c r="B862" s="297"/>
      <c r="C862" s="297"/>
      <c r="D862" s="297"/>
      <c r="E862" s="297"/>
      <c r="F862" s="297"/>
      <c r="G862" s="297"/>
      <c r="H862" s="297"/>
      <c r="I862" s="297"/>
      <c r="J862" s="297"/>
      <c r="K862" s="297"/>
      <c r="L862" s="297"/>
      <c r="M862" s="297"/>
      <c r="N862" s="297"/>
      <c r="O862" s="297"/>
      <c r="P862" s="297"/>
      <c r="Q862" s="297"/>
      <c r="R862" s="297"/>
      <c r="S862" s="297"/>
      <c r="T862" s="297"/>
      <c r="U862" s="297"/>
      <c r="V862" s="297"/>
      <c r="W862" s="297"/>
      <c r="X862" s="297"/>
      <c r="Y862" s="297"/>
      <c r="Z862" s="297"/>
    </row>
    <row r="863" spans="1:26" ht="15.75" customHeight="1">
      <c r="A863" s="297"/>
      <c r="B863" s="297"/>
      <c r="C863" s="297"/>
      <c r="D863" s="297"/>
      <c r="E863" s="297"/>
      <c r="F863" s="297"/>
      <c r="G863" s="297"/>
      <c r="H863" s="297"/>
      <c r="I863" s="297"/>
      <c r="J863" s="297"/>
      <c r="K863" s="297"/>
      <c r="L863" s="297"/>
      <c r="M863" s="297"/>
      <c r="N863" s="297"/>
      <c r="O863" s="297"/>
      <c r="P863" s="297"/>
      <c r="Q863" s="297"/>
      <c r="R863" s="297"/>
      <c r="S863" s="297"/>
      <c r="T863" s="297"/>
      <c r="U863" s="297"/>
      <c r="V863" s="297"/>
      <c r="W863" s="297"/>
      <c r="X863" s="297"/>
      <c r="Y863" s="297"/>
      <c r="Z863" s="297"/>
    </row>
    <row r="864" spans="1:26" ht="15.75" customHeight="1">
      <c r="A864" s="297"/>
      <c r="B864" s="297"/>
      <c r="C864" s="297"/>
      <c r="D864" s="297"/>
      <c r="E864" s="297"/>
      <c r="F864" s="297"/>
      <c r="G864" s="297"/>
      <c r="H864" s="297"/>
      <c r="I864" s="297"/>
      <c r="J864" s="297"/>
      <c r="K864" s="297"/>
      <c r="L864" s="297"/>
      <c r="M864" s="297"/>
      <c r="N864" s="297"/>
      <c r="O864" s="297"/>
      <c r="P864" s="297"/>
      <c r="Q864" s="297"/>
      <c r="R864" s="297"/>
      <c r="S864" s="297"/>
      <c r="T864" s="297"/>
      <c r="U864" s="297"/>
      <c r="V864" s="297"/>
      <c r="W864" s="297"/>
      <c r="X864" s="297"/>
      <c r="Y864" s="297"/>
      <c r="Z864" s="297"/>
    </row>
    <row r="865" spans="1:26" ht="15.75" customHeight="1">
      <c r="A865" s="297"/>
      <c r="B865" s="297"/>
      <c r="C865" s="297"/>
      <c r="D865" s="297"/>
      <c r="E865" s="297"/>
      <c r="F865" s="297"/>
      <c r="G865" s="297"/>
      <c r="H865" s="297"/>
      <c r="I865" s="297"/>
      <c r="J865" s="297"/>
      <c r="K865" s="297"/>
      <c r="L865" s="297"/>
      <c r="M865" s="297"/>
      <c r="N865" s="297"/>
      <c r="O865" s="297"/>
      <c r="P865" s="297"/>
      <c r="Q865" s="297"/>
      <c r="R865" s="297"/>
      <c r="S865" s="297"/>
      <c r="T865" s="297"/>
      <c r="U865" s="297"/>
      <c r="V865" s="297"/>
      <c r="W865" s="297"/>
      <c r="X865" s="297"/>
      <c r="Y865" s="297"/>
      <c r="Z865" s="297"/>
    </row>
    <row r="866" spans="1:26" ht="15.75" customHeight="1">
      <c r="A866" s="297"/>
      <c r="B866" s="297"/>
      <c r="C866" s="297"/>
      <c r="D866" s="297"/>
      <c r="E866" s="297"/>
      <c r="F866" s="297"/>
      <c r="G866" s="297"/>
      <c r="H866" s="297"/>
      <c r="I866" s="297"/>
      <c r="J866" s="297"/>
      <c r="K866" s="297"/>
      <c r="L866" s="297"/>
      <c r="M866" s="297"/>
      <c r="N866" s="297"/>
      <c r="O866" s="297"/>
      <c r="P866" s="297"/>
      <c r="Q866" s="297"/>
      <c r="R866" s="297"/>
      <c r="S866" s="297"/>
      <c r="T866" s="297"/>
      <c r="U866" s="297"/>
      <c r="V866" s="297"/>
      <c r="W866" s="297"/>
      <c r="X866" s="297"/>
      <c r="Y866" s="297"/>
      <c r="Z866" s="297"/>
    </row>
    <row r="867" spans="1:26" ht="15.75" customHeight="1">
      <c r="A867" s="297"/>
      <c r="B867" s="297"/>
      <c r="C867" s="297"/>
      <c r="D867" s="297"/>
      <c r="E867" s="297"/>
      <c r="F867" s="297"/>
      <c r="G867" s="297"/>
      <c r="H867" s="297"/>
      <c r="I867" s="297"/>
      <c r="J867" s="297"/>
      <c r="K867" s="297"/>
      <c r="L867" s="297"/>
      <c r="M867" s="297"/>
      <c r="N867" s="297"/>
      <c r="O867" s="297"/>
      <c r="P867" s="297"/>
      <c r="Q867" s="297"/>
      <c r="R867" s="297"/>
      <c r="S867" s="297"/>
      <c r="T867" s="297"/>
      <c r="U867" s="297"/>
      <c r="V867" s="297"/>
      <c r="W867" s="297"/>
      <c r="X867" s="297"/>
      <c r="Y867" s="297"/>
      <c r="Z867" s="297"/>
    </row>
    <row r="868" spans="1:26" ht="15.75" customHeight="1">
      <c r="A868" s="297"/>
      <c r="B868" s="297"/>
      <c r="C868" s="297"/>
      <c r="D868" s="297"/>
      <c r="E868" s="297"/>
      <c r="F868" s="297"/>
      <c r="G868" s="297"/>
      <c r="H868" s="297"/>
      <c r="I868" s="297"/>
      <c r="J868" s="297"/>
      <c r="K868" s="297"/>
      <c r="L868" s="297"/>
      <c r="M868" s="297"/>
      <c r="N868" s="297"/>
      <c r="O868" s="297"/>
      <c r="P868" s="297"/>
      <c r="Q868" s="297"/>
      <c r="R868" s="297"/>
      <c r="S868" s="297"/>
      <c r="T868" s="297"/>
      <c r="U868" s="297"/>
      <c r="V868" s="297"/>
      <c r="W868" s="297"/>
      <c r="X868" s="297"/>
      <c r="Y868" s="297"/>
      <c r="Z868" s="297"/>
    </row>
    <row r="869" spans="1:26" ht="15.75" customHeight="1">
      <c r="A869" s="297"/>
      <c r="B869" s="297"/>
      <c r="C869" s="297"/>
      <c r="D869" s="297"/>
      <c r="E869" s="297"/>
      <c r="F869" s="297"/>
      <c r="G869" s="297"/>
      <c r="H869" s="297"/>
      <c r="I869" s="297"/>
      <c r="J869" s="297"/>
      <c r="K869" s="297"/>
      <c r="L869" s="297"/>
      <c r="M869" s="297"/>
      <c r="N869" s="297"/>
      <c r="O869" s="297"/>
      <c r="P869" s="297"/>
      <c r="Q869" s="297"/>
      <c r="R869" s="297"/>
      <c r="S869" s="297"/>
      <c r="T869" s="297"/>
      <c r="U869" s="297"/>
      <c r="V869" s="297"/>
      <c r="W869" s="297"/>
      <c r="X869" s="297"/>
      <c r="Y869" s="297"/>
      <c r="Z869" s="297"/>
    </row>
    <row r="870" spans="1:26" ht="15.75" customHeight="1">
      <c r="A870" s="297"/>
      <c r="B870" s="297"/>
      <c r="C870" s="297"/>
      <c r="D870" s="297"/>
      <c r="E870" s="297"/>
      <c r="F870" s="297"/>
      <c r="G870" s="297"/>
      <c r="H870" s="297"/>
      <c r="I870" s="297"/>
      <c r="J870" s="297"/>
      <c r="K870" s="297"/>
      <c r="L870" s="297"/>
      <c r="M870" s="297"/>
      <c r="N870" s="297"/>
      <c r="O870" s="297"/>
      <c r="P870" s="297"/>
      <c r="Q870" s="297"/>
      <c r="R870" s="297"/>
      <c r="S870" s="297"/>
      <c r="T870" s="297"/>
      <c r="U870" s="297"/>
      <c r="V870" s="297"/>
      <c r="W870" s="297"/>
      <c r="X870" s="297"/>
      <c r="Y870" s="297"/>
      <c r="Z870" s="297"/>
    </row>
    <row r="871" spans="1:26" ht="15.75" customHeight="1">
      <c r="A871" s="297"/>
      <c r="B871" s="297"/>
      <c r="C871" s="297"/>
      <c r="D871" s="297"/>
      <c r="E871" s="297"/>
      <c r="F871" s="297"/>
      <c r="G871" s="297"/>
      <c r="H871" s="297"/>
      <c r="I871" s="297"/>
      <c r="J871" s="297"/>
      <c r="K871" s="297"/>
      <c r="L871" s="297"/>
      <c r="M871" s="297"/>
      <c r="N871" s="297"/>
      <c r="O871" s="297"/>
      <c r="P871" s="297"/>
      <c r="Q871" s="297"/>
      <c r="R871" s="297"/>
      <c r="S871" s="297"/>
      <c r="T871" s="297"/>
      <c r="U871" s="297"/>
      <c r="V871" s="297"/>
      <c r="W871" s="297"/>
      <c r="X871" s="297"/>
      <c r="Y871" s="297"/>
      <c r="Z871" s="297"/>
    </row>
    <row r="872" spans="1:26" ht="15.75" customHeight="1">
      <c r="A872" s="297"/>
      <c r="B872" s="297"/>
      <c r="C872" s="297"/>
      <c r="D872" s="297"/>
      <c r="E872" s="297"/>
      <c r="F872" s="297"/>
      <c r="G872" s="297"/>
      <c r="H872" s="297"/>
      <c r="I872" s="297"/>
      <c r="J872" s="297"/>
      <c r="K872" s="297"/>
      <c r="L872" s="297"/>
      <c r="M872" s="297"/>
      <c r="N872" s="297"/>
      <c r="O872" s="297"/>
      <c r="P872" s="297"/>
      <c r="Q872" s="297"/>
      <c r="R872" s="297"/>
      <c r="S872" s="297"/>
      <c r="T872" s="297"/>
      <c r="U872" s="297"/>
      <c r="V872" s="297"/>
      <c r="W872" s="297"/>
      <c r="X872" s="297"/>
      <c r="Y872" s="297"/>
      <c r="Z872" s="297"/>
    </row>
    <row r="873" spans="1:26" ht="15.75" customHeight="1">
      <c r="A873" s="297"/>
      <c r="B873" s="297"/>
      <c r="C873" s="297"/>
      <c r="D873" s="297"/>
      <c r="E873" s="297"/>
      <c r="F873" s="297"/>
      <c r="G873" s="297"/>
      <c r="H873" s="297"/>
      <c r="I873" s="297"/>
      <c r="J873" s="297"/>
      <c r="K873" s="297"/>
      <c r="L873" s="297"/>
      <c r="M873" s="297"/>
      <c r="N873" s="297"/>
      <c r="O873" s="297"/>
      <c r="P873" s="297"/>
      <c r="Q873" s="297"/>
      <c r="R873" s="297"/>
      <c r="S873" s="297"/>
      <c r="T873" s="297"/>
      <c r="U873" s="297"/>
      <c r="V873" s="297"/>
      <c r="W873" s="297"/>
      <c r="X873" s="297"/>
      <c r="Y873" s="297"/>
      <c r="Z873" s="297"/>
    </row>
    <row r="874" spans="1:26" ht="15.75" customHeight="1">
      <c r="A874" s="297"/>
      <c r="B874" s="297"/>
      <c r="C874" s="297"/>
      <c r="D874" s="297"/>
      <c r="E874" s="297"/>
      <c r="F874" s="297"/>
      <c r="G874" s="297"/>
      <c r="H874" s="297"/>
      <c r="I874" s="297"/>
      <c r="J874" s="297"/>
      <c r="K874" s="297"/>
      <c r="L874" s="297"/>
      <c r="M874" s="297"/>
      <c r="N874" s="297"/>
      <c r="O874" s="297"/>
      <c r="P874" s="297"/>
      <c r="Q874" s="297"/>
      <c r="R874" s="297"/>
      <c r="S874" s="297"/>
      <c r="T874" s="297"/>
      <c r="U874" s="297"/>
      <c r="V874" s="297"/>
      <c r="W874" s="297"/>
      <c r="X874" s="297"/>
      <c r="Y874" s="297"/>
      <c r="Z874" s="297"/>
    </row>
    <row r="875" spans="1:26" ht="15.75" customHeight="1">
      <c r="A875" s="297"/>
      <c r="B875" s="297"/>
      <c r="C875" s="297"/>
      <c r="D875" s="297"/>
      <c r="E875" s="297"/>
      <c r="F875" s="297"/>
      <c r="G875" s="297"/>
      <c r="H875" s="297"/>
      <c r="I875" s="297"/>
      <c r="J875" s="297"/>
      <c r="K875" s="297"/>
      <c r="L875" s="297"/>
      <c r="M875" s="297"/>
      <c r="N875" s="297"/>
      <c r="O875" s="297"/>
      <c r="P875" s="297"/>
      <c r="Q875" s="297"/>
      <c r="R875" s="297"/>
      <c r="S875" s="297"/>
      <c r="T875" s="297"/>
      <c r="U875" s="297"/>
      <c r="V875" s="297"/>
      <c r="W875" s="297"/>
      <c r="X875" s="297"/>
      <c r="Y875" s="297"/>
      <c r="Z875" s="297"/>
    </row>
    <row r="876" spans="1:26" ht="15.75" customHeight="1">
      <c r="A876" s="297"/>
      <c r="B876" s="297"/>
      <c r="C876" s="297"/>
      <c r="D876" s="297"/>
      <c r="E876" s="297"/>
      <c r="F876" s="297"/>
      <c r="G876" s="297"/>
      <c r="H876" s="297"/>
      <c r="I876" s="297"/>
      <c r="J876" s="297"/>
      <c r="K876" s="297"/>
      <c r="L876" s="297"/>
      <c r="M876" s="297"/>
      <c r="N876" s="297"/>
      <c r="O876" s="297"/>
      <c r="P876" s="297"/>
      <c r="Q876" s="297"/>
      <c r="R876" s="297"/>
      <c r="S876" s="297"/>
      <c r="T876" s="297"/>
      <c r="U876" s="297"/>
      <c r="V876" s="297"/>
      <c r="W876" s="297"/>
      <c r="X876" s="297"/>
      <c r="Y876" s="297"/>
      <c r="Z876" s="297"/>
    </row>
    <row r="877" spans="1:26" ht="15.75" customHeight="1">
      <c r="A877" s="297"/>
      <c r="B877" s="297"/>
      <c r="C877" s="297"/>
      <c r="D877" s="297"/>
      <c r="E877" s="297"/>
      <c r="F877" s="297"/>
      <c r="G877" s="297"/>
      <c r="H877" s="297"/>
      <c r="I877" s="297"/>
      <c r="J877" s="297"/>
      <c r="K877" s="297"/>
      <c r="L877" s="297"/>
      <c r="M877" s="297"/>
      <c r="N877" s="297"/>
      <c r="O877" s="297"/>
      <c r="P877" s="297"/>
      <c r="Q877" s="297"/>
      <c r="R877" s="297"/>
      <c r="S877" s="297"/>
      <c r="T877" s="297"/>
      <c r="U877" s="297"/>
      <c r="V877" s="297"/>
      <c r="W877" s="297"/>
      <c r="X877" s="297"/>
      <c r="Y877" s="297"/>
      <c r="Z877" s="297"/>
    </row>
    <row r="878" spans="1:26" ht="15.75" customHeight="1">
      <c r="A878" s="297"/>
      <c r="B878" s="297"/>
      <c r="C878" s="297"/>
      <c r="D878" s="297"/>
      <c r="E878" s="297"/>
      <c r="F878" s="297"/>
      <c r="G878" s="297"/>
      <c r="H878" s="297"/>
      <c r="I878" s="297"/>
      <c r="J878" s="297"/>
      <c r="K878" s="297"/>
      <c r="L878" s="297"/>
      <c r="M878" s="297"/>
      <c r="N878" s="297"/>
      <c r="O878" s="297"/>
      <c r="P878" s="297"/>
      <c r="Q878" s="297"/>
      <c r="R878" s="297"/>
      <c r="S878" s="297"/>
      <c r="T878" s="297"/>
      <c r="U878" s="297"/>
      <c r="V878" s="297"/>
      <c r="W878" s="297"/>
      <c r="X878" s="297"/>
      <c r="Y878" s="297"/>
      <c r="Z878" s="297"/>
    </row>
    <row r="879" spans="1:26" ht="15.75" customHeight="1">
      <c r="A879" s="297"/>
      <c r="B879" s="297"/>
      <c r="C879" s="297"/>
      <c r="D879" s="297"/>
      <c r="E879" s="297"/>
      <c r="F879" s="297"/>
      <c r="G879" s="297"/>
      <c r="H879" s="297"/>
      <c r="I879" s="297"/>
      <c r="J879" s="297"/>
      <c r="K879" s="297"/>
      <c r="L879" s="297"/>
      <c r="M879" s="297"/>
      <c r="N879" s="297"/>
      <c r="O879" s="297"/>
      <c r="P879" s="297"/>
      <c r="Q879" s="297"/>
      <c r="R879" s="297"/>
      <c r="S879" s="297"/>
      <c r="T879" s="297"/>
      <c r="U879" s="297"/>
      <c r="V879" s="297"/>
      <c r="W879" s="297"/>
      <c r="X879" s="297"/>
      <c r="Y879" s="297"/>
      <c r="Z879" s="297"/>
    </row>
    <row r="880" spans="1:26" ht="15.75" customHeight="1">
      <c r="A880" s="297"/>
      <c r="B880" s="297"/>
      <c r="C880" s="297"/>
      <c r="D880" s="297"/>
      <c r="E880" s="297"/>
      <c r="F880" s="297"/>
      <c r="G880" s="297"/>
      <c r="H880" s="297"/>
      <c r="I880" s="297"/>
      <c r="J880" s="297"/>
      <c r="K880" s="297"/>
      <c r="L880" s="297"/>
      <c r="M880" s="297"/>
      <c r="N880" s="297"/>
      <c r="O880" s="297"/>
      <c r="P880" s="297"/>
      <c r="Q880" s="297"/>
      <c r="R880" s="297"/>
      <c r="S880" s="297"/>
      <c r="T880" s="297"/>
      <c r="U880" s="297"/>
      <c r="V880" s="297"/>
      <c r="W880" s="297"/>
      <c r="X880" s="297"/>
      <c r="Y880" s="297"/>
      <c r="Z880" s="297"/>
    </row>
    <row r="881" spans="1:26" ht="15.75" customHeight="1">
      <c r="A881" s="297"/>
      <c r="B881" s="297"/>
      <c r="C881" s="297"/>
      <c r="D881" s="297"/>
      <c r="E881" s="297"/>
      <c r="F881" s="297"/>
      <c r="G881" s="297"/>
      <c r="H881" s="297"/>
      <c r="I881" s="297"/>
      <c r="J881" s="297"/>
      <c r="K881" s="297"/>
      <c r="L881" s="297"/>
      <c r="M881" s="297"/>
      <c r="N881" s="297"/>
      <c r="O881" s="297"/>
      <c r="P881" s="297"/>
      <c r="Q881" s="297"/>
      <c r="R881" s="297"/>
      <c r="S881" s="297"/>
      <c r="T881" s="297"/>
      <c r="U881" s="297"/>
      <c r="V881" s="297"/>
      <c r="W881" s="297"/>
      <c r="X881" s="297"/>
      <c r="Y881" s="297"/>
      <c r="Z881" s="297"/>
    </row>
    <row r="882" spans="1:26" ht="15.75" customHeight="1">
      <c r="A882" s="297"/>
      <c r="B882" s="297"/>
      <c r="C882" s="297"/>
      <c r="D882" s="297"/>
      <c r="E882" s="297"/>
      <c r="F882" s="297"/>
      <c r="G882" s="297"/>
      <c r="H882" s="297"/>
      <c r="I882" s="297"/>
      <c r="J882" s="297"/>
      <c r="K882" s="297"/>
      <c r="L882" s="297"/>
      <c r="M882" s="297"/>
      <c r="N882" s="297"/>
      <c r="O882" s="297"/>
      <c r="P882" s="297"/>
      <c r="Q882" s="297"/>
      <c r="R882" s="297"/>
      <c r="S882" s="297"/>
      <c r="T882" s="297"/>
      <c r="U882" s="297"/>
      <c r="V882" s="297"/>
      <c r="W882" s="297"/>
      <c r="X882" s="297"/>
      <c r="Y882" s="297"/>
      <c r="Z882" s="297"/>
    </row>
    <row r="883" spans="1:26" ht="15.75" customHeight="1">
      <c r="A883" s="297"/>
      <c r="B883" s="297"/>
      <c r="C883" s="297"/>
      <c r="D883" s="297"/>
      <c r="E883" s="297"/>
      <c r="F883" s="297"/>
      <c r="G883" s="297"/>
      <c r="H883" s="297"/>
      <c r="I883" s="297"/>
      <c r="J883" s="297"/>
      <c r="K883" s="297"/>
      <c r="L883" s="297"/>
      <c r="M883" s="297"/>
      <c r="N883" s="297"/>
      <c r="O883" s="297"/>
      <c r="P883" s="297"/>
      <c r="Q883" s="297"/>
      <c r="R883" s="297"/>
      <c r="S883" s="297"/>
      <c r="T883" s="297"/>
      <c r="U883" s="297"/>
      <c r="V883" s="297"/>
      <c r="W883" s="297"/>
      <c r="X883" s="297"/>
      <c r="Y883" s="297"/>
      <c r="Z883" s="297"/>
    </row>
    <row r="884" spans="1:26" ht="15.75" customHeight="1">
      <c r="A884" s="297"/>
      <c r="B884" s="297"/>
      <c r="C884" s="297"/>
      <c r="D884" s="297"/>
      <c r="E884" s="297"/>
      <c r="F884" s="297"/>
      <c r="G884" s="297"/>
      <c r="H884" s="297"/>
      <c r="I884" s="297"/>
      <c r="J884" s="297"/>
      <c r="K884" s="297"/>
      <c r="L884" s="297"/>
      <c r="M884" s="297"/>
      <c r="N884" s="297"/>
      <c r="O884" s="297"/>
      <c r="P884" s="297"/>
      <c r="Q884" s="297"/>
      <c r="R884" s="297"/>
      <c r="S884" s="297"/>
      <c r="T884" s="297"/>
      <c r="U884" s="297"/>
      <c r="V884" s="297"/>
      <c r="W884" s="297"/>
      <c r="X884" s="297"/>
      <c r="Y884" s="297"/>
      <c r="Z884" s="297"/>
    </row>
    <row r="885" spans="1:26" ht="15.75" customHeight="1">
      <c r="A885" s="297"/>
      <c r="B885" s="297"/>
      <c r="C885" s="297"/>
      <c r="D885" s="297"/>
      <c r="E885" s="297"/>
      <c r="F885" s="297"/>
      <c r="G885" s="297"/>
      <c r="H885" s="297"/>
      <c r="I885" s="297"/>
      <c r="J885" s="297"/>
      <c r="K885" s="297"/>
      <c r="L885" s="297"/>
      <c r="M885" s="297"/>
      <c r="N885" s="297"/>
      <c r="O885" s="297"/>
      <c r="P885" s="297"/>
      <c r="Q885" s="297"/>
      <c r="R885" s="297"/>
      <c r="S885" s="297"/>
      <c r="T885" s="297"/>
      <c r="U885" s="297"/>
      <c r="V885" s="297"/>
      <c r="W885" s="297"/>
      <c r="X885" s="297"/>
      <c r="Y885" s="297"/>
      <c r="Z885" s="297"/>
    </row>
    <row r="886" spans="1:26" ht="15.75" customHeight="1">
      <c r="A886" s="297"/>
      <c r="B886" s="297"/>
      <c r="C886" s="297"/>
      <c r="D886" s="297"/>
      <c r="E886" s="297"/>
      <c r="F886" s="297"/>
      <c r="G886" s="297"/>
      <c r="H886" s="297"/>
      <c r="I886" s="297"/>
      <c r="J886" s="297"/>
      <c r="K886" s="297"/>
      <c r="L886" s="297"/>
      <c r="M886" s="297"/>
      <c r="N886" s="297"/>
      <c r="O886" s="297"/>
      <c r="P886" s="297"/>
      <c r="Q886" s="297"/>
      <c r="R886" s="297"/>
      <c r="S886" s="297"/>
      <c r="T886" s="297"/>
      <c r="U886" s="297"/>
      <c r="V886" s="297"/>
      <c r="W886" s="297"/>
      <c r="X886" s="297"/>
      <c r="Y886" s="297"/>
      <c r="Z886" s="297"/>
    </row>
    <row r="887" spans="1:26" ht="15.75" customHeight="1">
      <c r="A887" s="297"/>
      <c r="B887" s="297"/>
      <c r="C887" s="297"/>
      <c r="D887" s="297"/>
      <c r="E887" s="297"/>
      <c r="F887" s="297"/>
      <c r="G887" s="297"/>
      <c r="H887" s="297"/>
      <c r="I887" s="297"/>
      <c r="J887" s="297"/>
      <c r="K887" s="297"/>
      <c r="L887" s="297"/>
      <c r="M887" s="297"/>
      <c r="N887" s="297"/>
      <c r="O887" s="297"/>
      <c r="P887" s="297"/>
      <c r="Q887" s="297"/>
      <c r="R887" s="297"/>
      <c r="S887" s="297"/>
      <c r="T887" s="297"/>
      <c r="U887" s="297"/>
      <c r="V887" s="297"/>
      <c r="W887" s="297"/>
      <c r="X887" s="297"/>
      <c r="Y887" s="297"/>
      <c r="Z887" s="297"/>
    </row>
    <row r="888" spans="1:26" ht="15.75" customHeight="1">
      <c r="A888" s="297"/>
      <c r="B888" s="297"/>
      <c r="C888" s="297"/>
      <c r="D888" s="297"/>
      <c r="E888" s="297"/>
      <c r="F888" s="297"/>
      <c r="G888" s="297"/>
      <c r="H888" s="297"/>
      <c r="I888" s="297"/>
      <c r="J888" s="297"/>
      <c r="K888" s="297"/>
      <c r="L888" s="297"/>
      <c r="M888" s="297"/>
      <c r="N888" s="297"/>
      <c r="O888" s="297"/>
      <c r="P888" s="297"/>
      <c r="Q888" s="297"/>
      <c r="R888" s="297"/>
      <c r="S888" s="297"/>
      <c r="T888" s="297"/>
      <c r="U888" s="297"/>
      <c r="V888" s="297"/>
      <c r="W888" s="297"/>
      <c r="X888" s="297"/>
      <c r="Y888" s="297"/>
      <c r="Z888" s="297"/>
    </row>
    <row r="889" spans="1:26" ht="15.75" customHeight="1">
      <c r="A889" s="297"/>
      <c r="B889" s="297"/>
      <c r="C889" s="297"/>
      <c r="D889" s="297"/>
      <c r="E889" s="297"/>
      <c r="F889" s="297"/>
      <c r="G889" s="297"/>
      <c r="H889" s="297"/>
      <c r="I889" s="297"/>
      <c r="J889" s="297"/>
      <c r="K889" s="297"/>
      <c r="L889" s="297"/>
      <c r="M889" s="297"/>
      <c r="N889" s="297"/>
      <c r="O889" s="297"/>
      <c r="P889" s="297"/>
      <c r="Q889" s="297"/>
      <c r="R889" s="297"/>
      <c r="S889" s="297"/>
      <c r="T889" s="297"/>
      <c r="U889" s="297"/>
      <c r="V889" s="297"/>
      <c r="W889" s="297"/>
      <c r="X889" s="297"/>
      <c r="Y889" s="297"/>
      <c r="Z889" s="297"/>
    </row>
    <row r="890" spans="1:26" ht="15.75" customHeight="1">
      <c r="A890" s="297"/>
      <c r="B890" s="297"/>
      <c r="C890" s="297"/>
      <c r="D890" s="297"/>
      <c r="E890" s="297"/>
      <c r="F890" s="297"/>
      <c r="G890" s="297"/>
      <c r="H890" s="297"/>
      <c r="I890" s="297"/>
      <c r="J890" s="297"/>
      <c r="K890" s="297"/>
      <c r="L890" s="297"/>
      <c r="M890" s="297"/>
      <c r="N890" s="297"/>
      <c r="O890" s="297"/>
      <c r="P890" s="297"/>
      <c r="Q890" s="297"/>
      <c r="R890" s="297"/>
      <c r="S890" s="297"/>
      <c r="T890" s="297"/>
      <c r="U890" s="297"/>
      <c r="V890" s="297"/>
      <c r="W890" s="297"/>
      <c r="X890" s="297"/>
      <c r="Y890" s="297"/>
      <c r="Z890" s="297"/>
    </row>
    <row r="891" spans="1:26" ht="15.75" customHeight="1">
      <c r="A891" s="297"/>
      <c r="B891" s="297"/>
      <c r="C891" s="297"/>
      <c r="D891" s="297"/>
      <c r="E891" s="297"/>
      <c r="F891" s="297"/>
      <c r="G891" s="297"/>
      <c r="H891" s="297"/>
      <c r="I891" s="297"/>
      <c r="J891" s="297"/>
      <c r="K891" s="297"/>
      <c r="L891" s="297"/>
      <c r="M891" s="297"/>
      <c r="N891" s="297"/>
      <c r="O891" s="297"/>
      <c r="P891" s="297"/>
      <c r="Q891" s="297"/>
      <c r="R891" s="297"/>
      <c r="S891" s="297"/>
      <c r="T891" s="297"/>
      <c r="U891" s="297"/>
      <c r="V891" s="297"/>
      <c r="W891" s="297"/>
      <c r="X891" s="297"/>
      <c r="Y891" s="297"/>
      <c r="Z891" s="297"/>
    </row>
    <row r="892" spans="1:26" ht="15.75" customHeight="1">
      <c r="A892" s="297"/>
      <c r="B892" s="297"/>
      <c r="C892" s="297"/>
      <c r="D892" s="297"/>
      <c r="E892" s="297"/>
      <c r="F892" s="297"/>
      <c r="G892" s="297"/>
      <c r="H892" s="297"/>
      <c r="I892" s="297"/>
      <c r="J892" s="297"/>
      <c r="K892" s="297"/>
      <c r="L892" s="297"/>
      <c r="M892" s="297"/>
      <c r="N892" s="297"/>
      <c r="O892" s="297"/>
      <c r="P892" s="297"/>
      <c r="Q892" s="297"/>
      <c r="R892" s="297"/>
      <c r="S892" s="297"/>
      <c r="T892" s="297"/>
      <c r="U892" s="297"/>
      <c r="V892" s="297"/>
      <c r="W892" s="297"/>
      <c r="X892" s="297"/>
      <c r="Y892" s="297"/>
      <c r="Z892" s="297"/>
    </row>
    <row r="893" spans="1:26" ht="15.75" customHeight="1">
      <c r="A893" s="297"/>
      <c r="B893" s="297"/>
      <c r="C893" s="297"/>
      <c r="D893" s="297"/>
      <c r="E893" s="297"/>
      <c r="F893" s="297"/>
      <c r="G893" s="297"/>
      <c r="H893" s="297"/>
      <c r="I893" s="297"/>
      <c r="J893" s="297"/>
      <c r="K893" s="297"/>
      <c r="L893" s="297"/>
      <c r="M893" s="297"/>
      <c r="N893" s="297"/>
      <c r="O893" s="297"/>
      <c r="P893" s="297"/>
      <c r="Q893" s="297"/>
      <c r="R893" s="297"/>
      <c r="S893" s="297"/>
      <c r="T893" s="297"/>
      <c r="U893" s="297"/>
      <c r="V893" s="297"/>
      <c r="W893" s="297"/>
      <c r="X893" s="297"/>
      <c r="Y893" s="297"/>
      <c r="Z893" s="297"/>
    </row>
    <row r="894" spans="1:26" ht="15.75" customHeight="1">
      <c r="A894" s="297"/>
      <c r="B894" s="297"/>
      <c r="C894" s="297"/>
      <c r="D894" s="297"/>
      <c r="E894" s="297"/>
      <c r="F894" s="297"/>
      <c r="G894" s="297"/>
      <c r="H894" s="297"/>
      <c r="I894" s="297"/>
      <c r="J894" s="297"/>
      <c r="K894" s="297"/>
      <c r="L894" s="297"/>
      <c r="M894" s="297"/>
      <c r="N894" s="297"/>
      <c r="O894" s="297"/>
      <c r="P894" s="297"/>
      <c r="Q894" s="297"/>
      <c r="R894" s="297"/>
      <c r="S894" s="297"/>
      <c r="T894" s="297"/>
      <c r="U894" s="297"/>
      <c r="V894" s="297"/>
      <c r="W894" s="297"/>
      <c r="X894" s="297"/>
      <c r="Y894" s="297"/>
      <c r="Z894" s="297"/>
    </row>
    <row r="895" spans="1:26" ht="15.75" customHeight="1">
      <c r="A895" s="297"/>
      <c r="B895" s="297"/>
      <c r="C895" s="297"/>
      <c r="D895" s="297"/>
      <c r="E895" s="297"/>
      <c r="F895" s="297"/>
      <c r="G895" s="297"/>
      <c r="H895" s="297"/>
      <c r="I895" s="297"/>
      <c r="J895" s="297"/>
      <c r="K895" s="297"/>
      <c r="L895" s="297"/>
      <c r="M895" s="297"/>
      <c r="N895" s="297"/>
      <c r="O895" s="297"/>
      <c r="P895" s="297"/>
      <c r="Q895" s="297"/>
      <c r="R895" s="297"/>
      <c r="S895" s="297"/>
      <c r="T895" s="297"/>
      <c r="U895" s="297"/>
      <c r="V895" s="297"/>
      <c r="W895" s="297"/>
      <c r="X895" s="297"/>
      <c r="Y895" s="297"/>
      <c r="Z895" s="297"/>
    </row>
    <row r="896" spans="1:26" ht="15.75" customHeight="1">
      <c r="A896" s="297"/>
      <c r="B896" s="297"/>
      <c r="C896" s="297"/>
      <c r="D896" s="297"/>
      <c r="E896" s="297"/>
      <c r="F896" s="297"/>
      <c r="G896" s="297"/>
      <c r="H896" s="297"/>
      <c r="I896" s="297"/>
      <c r="J896" s="297"/>
      <c r="K896" s="297"/>
      <c r="L896" s="297"/>
      <c r="M896" s="297"/>
      <c r="N896" s="297"/>
      <c r="O896" s="297"/>
      <c r="P896" s="297"/>
      <c r="Q896" s="297"/>
      <c r="R896" s="297"/>
      <c r="S896" s="297"/>
      <c r="T896" s="297"/>
      <c r="U896" s="297"/>
      <c r="V896" s="297"/>
      <c r="W896" s="297"/>
      <c r="X896" s="297"/>
      <c r="Y896" s="297"/>
      <c r="Z896" s="297"/>
    </row>
    <row r="897" spans="1:26" ht="15.75" customHeight="1">
      <c r="A897" s="297"/>
      <c r="B897" s="297"/>
      <c r="C897" s="297"/>
      <c r="D897" s="297"/>
      <c r="E897" s="297"/>
      <c r="F897" s="297"/>
      <c r="G897" s="297"/>
      <c r="H897" s="297"/>
      <c r="I897" s="297"/>
      <c r="J897" s="297"/>
      <c r="K897" s="297"/>
      <c r="L897" s="297"/>
      <c r="M897" s="297"/>
      <c r="N897" s="297"/>
      <c r="O897" s="297"/>
      <c r="P897" s="297"/>
      <c r="Q897" s="297"/>
      <c r="R897" s="297"/>
      <c r="S897" s="297"/>
      <c r="T897" s="297"/>
      <c r="U897" s="297"/>
      <c r="V897" s="297"/>
      <c r="W897" s="297"/>
      <c r="X897" s="297"/>
      <c r="Y897" s="297"/>
      <c r="Z897" s="297"/>
    </row>
    <row r="898" spans="1:26" ht="15.75" customHeight="1">
      <c r="A898" s="297"/>
      <c r="B898" s="297"/>
      <c r="C898" s="297"/>
      <c r="D898" s="297"/>
      <c r="E898" s="297"/>
      <c r="F898" s="297"/>
      <c r="G898" s="297"/>
      <c r="H898" s="297"/>
      <c r="I898" s="297"/>
      <c r="J898" s="297"/>
      <c r="K898" s="297"/>
      <c r="L898" s="297"/>
      <c r="M898" s="297"/>
      <c r="N898" s="297"/>
      <c r="O898" s="297"/>
      <c r="P898" s="297"/>
      <c r="Q898" s="297"/>
      <c r="R898" s="297"/>
      <c r="S898" s="297"/>
      <c r="T898" s="297"/>
      <c r="U898" s="297"/>
      <c r="V898" s="297"/>
      <c r="W898" s="297"/>
      <c r="X898" s="297"/>
      <c r="Y898" s="297"/>
      <c r="Z898" s="297"/>
    </row>
    <row r="899" spans="1:26" ht="15.75" customHeight="1">
      <c r="A899" s="297"/>
      <c r="B899" s="297"/>
      <c r="C899" s="297"/>
      <c r="D899" s="297"/>
      <c r="E899" s="297"/>
      <c r="F899" s="297"/>
      <c r="G899" s="297"/>
      <c r="H899" s="297"/>
      <c r="I899" s="297"/>
      <c r="J899" s="297"/>
      <c r="K899" s="297"/>
      <c r="L899" s="297"/>
      <c r="M899" s="297"/>
      <c r="N899" s="297"/>
      <c r="O899" s="297"/>
      <c r="P899" s="297"/>
      <c r="Q899" s="297"/>
      <c r="R899" s="297"/>
      <c r="S899" s="297"/>
      <c r="T899" s="297"/>
      <c r="U899" s="297"/>
      <c r="V899" s="297"/>
      <c r="W899" s="297"/>
      <c r="X899" s="297"/>
      <c r="Y899" s="297"/>
      <c r="Z899" s="297"/>
    </row>
    <row r="900" spans="1:26" ht="15.75" customHeight="1">
      <c r="A900" s="297"/>
      <c r="B900" s="297"/>
      <c r="C900" s="297"/>
      <c r="D900" s="297"/>
      <c r="E900" s="297"/>
      <c r="F900" s="297"/>
      <c r="G900" s="297"/>
      <c r="H900" s="297"/>
      <c r="I900" s="297"/>
      <c r="J900" s="297"/>
      <c r="K900" s="297"/>
      <c r="L900" s="297"/>
      <c r="M900" s="297"/>
      <c r="N900" s="297"/>
      <c r="O900" s="297"/>
      <c r="P900" s="297"/>
      <c r="Q900" s="297"/>
      <c r="R900" s="297"/>
      <c r="S900" s="297"/>
      <c r="T900" s="297"/>
      <c r="U900" s="297"/>
      <c r="V900" s="297"/>
      <c r="W900" s="297"/>
      <c r="X900" s="297"/>
      <c r="Y900" s="297"/>
      <c r="Z900" s="297"/>
    </row>
    <row r="901" spans="1:26" ht="15.75" customHeight="1">
      <c r="A901" s="297"/>
      <c r="B901" s="297"/>
      <c r="C901" s="297"/>
      <c r="D901" s="297"/>
      <c r="E901" s="297"/>
      <c r="F901" s="297"/>
      <c r="G901" s="297"/>
      <c r="H901" s="297"/>
      <c r="I901" s="297"/>
      <c r="J901" s="297"/>
      <c r="K901" s="297"/>
      <c r="L901" s="297"/>
      <c r="M901" s="297"/>
      <c r="N901" s="297"/>
      <c r="O901" s="297"/>
      <c r="P901" s="297"/>
      <c r="Q901" s="297"/>
      <c r="R901" s="297"/>
      <c r="S901" s="297"/>
      <c r="T901" s="297"/>
      <c r="U901" s="297"/>
      <c r="V901" s="297"/>
      <c r="W901" s="297"/>
      <c r="X901" s="297"/>
      <c r="Y901" s="297"/>
      <c r="Z901" s="297"/>
    </row>
    <row r="902" spans="1:26" ht="15.75" customHeight="1">
      <c r="A902" s="297"/>
      <c r="B902" s="297"/>
      <c r="C902" s="297"/>
      <c r="D902" s="297"/>
      <c r="E902" s="297"/>
      <c r="F902" s="297"/>
      <c r="G902" s="297"/>
      <c r="H902" s="297"/>
      <c r="I902" s="297"/>
      <c r="J902" s="297"/>
      <c r="K902" s="297"/>
      <c r="L902" s="297"/>
      <c r="M902" s="297"/>
      <c r="N902" s="297"/>
      <c r="O902" s="297"/>
      <c r="P902" s="297"/>
      <c r="Q902" s="297"/>
      <c r="R902" s="297"/>
      <c r="S902" s="297"/>
      <c r="T902" s="297"/>
      <c r="U902" s="297"/>
      <c r="V902" s="297"/>
      <c r="W902" s="297"/>
      <c r="X902" s="297"/>
      <c r="Y902" s="297"/>
      <c r="Z902" s="297"/>
    </row>
    <row r="903" spans="1:26" ht="15.75" customHeight="1">
      <c r="A903" s="297"/>
      <c r="B903" s="297"/>
      <c r="C903" s="297"/>
      <c r="D903" s="297"/>
      <c r="E903" s="297"/>
      <c r="F903" s="297"/>
      <c r="G903" s="297"/>
      <c r="H903" s="297"/>
      <c r="I903" s="297"/>
      <c r="J903" s="297"/>
      <c r="K903" s="297"/>
      <c r="L903" s="297"/>
      <c r="M903" s="297"/>
      <c r="N903" s="297"/>
      <c r="O903" s="297"/>
      <c r="P903" s="297"/>
      <c r="Q903" s="297"/>
      <c r="R903" s="297"/>
      <c r="S903" s="297"/>
      <c r="T903" s="297"/>
      <c r="U903" s="297"/>
      <c r="V903" s="297"/>
      <c r="W903" s="297"/>
      <c r="X903" s="297"/>
      <c r="Y903" s="297"/>
      <c r="Z903" s="297"/>
    </row>
    <row r="904" spans="1:26" ht="15.75" customHeight="1">
      <c r="A904" s="297"/>
      <c r="B904" s="297"/>
      <c r="C904" s="297"/>
      <c r="D904" s="297"/>
      <c r="E904" s="297"/>
      <c r="F904" s="297"/>
      <c r="G904" s="297"/>
      <c r="H904" s="297"/>
      <c r="I904" s="297"/>
      <c r="J904" s="297"/>
      <c r="K904" s="297"/>
      <c r="L904" s="297"/>
      <c r="M904" s="297"/>
      <c r="N904" s="297"/>
      <c r="O904" s="297"/>
      <c r="P904" s="297"/>
      <c r="Q904" s="297"/>
      <c r="R904" s="297"/>
      <c r="S904" s="297"/>
      <c r="T904" s="297"/>
      <c r="U904" s="297"/>
      <c r="V904" s="297"/>
      <c r="W904" s="297"/>
      <c r="X904" s="297"/>
      <c r="Y904" s="297"/>
      <c r="Z904" s="297"/>
    </row>
    <row r="905" spans="1:26" ht="15.75" customHeight="1">
      <c r="A905" s="297"/>
      <c r="B905" s="297"/>
      <c r="C905" s="297"/>
      <c r="D905" s="297"/>
      <c r="E905" s="297"/>
      <c r="F905" s="297"/>
      <c r="G905" s="297"/>
      <c r="H905" s="297"/>
      <c r="I905" s="297"/>
      <c r="J905" s="297"/>
      <c r="K905" s="297"/>
      <c r="L905" s="297"/>
      <c r="M905" s="297"/>
      <c r="N905" s="297"/>
      <c r="O905" s="297"/>
      <c r="P905" s="297"/>
      <c r="Q905" s="297"/>
      <c r="R905" s="297"/>
      <c r="S905" s="297"/>
      <c r="T905" s="297"/>
      <c r="U905" s="297"/>
      <c r="V905" s="297"/>
      <c r="W905" s="297"/>
      <c r="X905" s="297"/>
      <c r="Y905" s="297"/>
      <c r="Z905" s="297"/>
    </row>
    <row r="906" spans="1:26" ht="15.75" customHeight="1">
      <c r="A906" s="297"/>
      <c r="B906" s="297"/>
      <c r="C906" s="297"/>
      <c r="D906" s="297"/>
      <c r="E906" s="297"/>
      <c r="F906" s="297"/>
      <c r="G906" s="297"/>
      <c r="H906" s="297"/>
      <c r="I906" s="297"/>
      <c r="J906" s="297"/>
      <c r="K906" s="297"/>
      <c r="L906" s="297"/>
      <c r="M906" s="297"/>
      <c r="N906" s="297"/>
      <c r="O906" s="297"/>
      <c r="P906" s="297"/>
      <c r="Q906" s="297"/>
      <c r="R906" s="297"/>
      <c r="S906" s="297"/>
      <c r="T906" s="297"/>
      <c r="U906" s="297"/>
      <c r="V906" s="297"/>
      <c r="W906" s="297"/>
      <c r="X906" s="297"/>
      <c r="Y906" s="297"/>
      <c r="Z906" s="297"/>
    </row>
    <row r="907" spans="1:26" ht="15.75" customHeight="1">
      <c r="A907" s="297"/>
      <c r="B907" s="297"/>
      <c r="C907" s="297"/>
      <c r="D907" s="297"/>
      <c r="E907" s="297"/>
      <c r="F907" s="297"/>
      <c r="G907" s="297"/>
      <c r="H907" s="297"/>
      <c r="I907" s="297"/>
      <c r="J907" s="297"/>
      <c r="K907" s="297"/>
      <c r="L907" s="297"/>
      <c r="M907" s="297"/>
      <c r="N907" s="297"/>
      <c r="O907" s="297"/>
      <c r="P907" s="297"/>
      <c r="Q907" s="297"/>
      <c r="R907" s="297"/>
      <c r="S907" s="297"/>
      <c r="T907" s="297"/>
      <c r="U907" s="297"/>
      <c r="V907" s="297"/>
      <c r="W907" s="297"/>
      <c r="X907" s="297"/>
      <c r="Y907" s="297"/>
      <c r="Z907" s="297"/>
    </row>
    <row r="908" spans="1:26" ht="15.75" customHeight="1">
      <c r="A908" s="297"/>
      <c r="B908" s="297"/>
      <c r="C908" s="297"/>
      <c r="D908" s="297"/>
      <c r="E908" s="297"/>
      <c r="F908" s="297"/>
      <c r="G908" s="297"/>
      <c r="H908" s="297"/>
      <c r="I908" s="297"/>
      <c r="J908" s="297"/>
      <c r="K908" s="297"/>
      <c r="L908" s="297"/>
      <c r="M908" s="297"/>
      <c r="N908" s="297"/>
      <c r="O908" s="297"/>
      <c r="P908" s="297"/>
      <c r="Q908" s="297"/>
      <c r="R908" s="297"/>
      <c r="S908" s="297"/>
      <c r="T908" s="297"/>
      <c r="U908" s="297"/>
      <c r="V908" s="297"/>
      <c r="W908" s="297"/>
      <c r="X908" s="297"/>
      <c r="Y908" s="297"/>
      <c r="Z908" s="297"/>
    </row>
    <row r="909" spans="1:26" ht="15.75" customHeight="1">
      <c r="A909" s="297"/>
      <c r="B909" s="297"/>
      <c r="C909" s="297"/>
      <c r="D909" s="297"/>
      <c r="E909" s="297"/>
      <c r="F909" s="297"/>
      <c r="G909" s="297"/>
      <c r="H909" s="297"/>
      <c r="I909" s="297"/>
      <c r="J909" s="297"/>
      <c r="K909" s="297"/>
      <c r="L909" s="297"/>
      <c r="M909" s="297"/>
      <c r="N909" s="297"/>
      <c r="O909" s="297"/>
      <c r="P909" s="297"/>
      <c r="Q909" s="297"/>
      <c r="R909" s="297"/>
      <c r="S909" s="297"/>
      <c r="T909" s="297"/>
      <c r="U909" s="297"/>
      <c r="V909" s="297"/>
      <c r="W909" s="297"/>
      <c r="X909" s="297"/>
      <c r="Y909" s="297"/>
      <c r="Z909" s="297"/>
    </row>
    <row r="910" spans="1:26" ht="15.75" customHeight="1">
      <c r="A910" s="297"/>
      <c r="B910" s="297"/>
      <c r="C910" s="297"/>
      <c r="D910" s="297"/>
      <c r="E910" s="297"/>
      <c r="F910" s="297"/>
      <c r="G910" s="297"/>
      <c r="H910" s="297"/>
      <c r="I910" s="297"/>
      <c r="J910" s="297"/>
      <c r="K910" s="297"/>
      <c r="L910" s="297"/>
      <c r="M910" s="297"/>
      <c r="N910" s="297"/>
      <c r="O910" s="297"/>
      <c r="P910" s="297"/>
      <c r="Q910" s="297"/>
      <c r="R910" s="297"/>
      <c r="S910" s="297"/>
      <c r="T910" s="297"/>
      <c r="U910" s="297"/>
      <c r="V910" s="297"/>
      <c r="W910" s="297"/>
      <c r="X910" s="297"/>
      <c r="Y910" s="297"/>
      <c r="Z910" s="297"/>
    </row>
    <row r="911" spans="1:26" ht="15.75" customHeight="1">
      <c r="A911" s="297"/>
      <c r="B911" s="297"/>
      <c r="C911" s="297"/>
      <c r="D911" s="297"/>
      <c r="E911" s="297"/>
      <c r="F911" s="297"/>
      <c r="G911" s="297"/>
      <c r="H911" s="297"/>
      <c r="I911" s="297"/>
      <c r="J911" s="297"/>
      <c r="K911" s="297"/>
      <c r="L911" s="297"/>
      <c r="M911" s="297"/>
      <c r="N911" s="297"/>
      <c r="O911" s="297"/>
      <c r="P911" s="297"/>
      <c r="Q911" s="297"/>
      <c r="R911" s="297"/>
      <c r="S911" s="297"/>
      <c r="T911" s="297"/>
      <c r="U911" s="297"/>
      <c r="V911" s="297"/>
      <c r="W911" s="297"/>
      <c r="X911" s="297"/>
      <c r="Y911" s="297"/>
      <c r="Z911" s="297"/>
    </row>
    <row r="912" spans="1:26" ht="15.75" customHeight="1">
      <c r="A912" s="297"/>
      <c r="B912" s="297"/>
      <c r="C912" s="297"/>
      <c r="D912" s="297"/>
      <c r="E912" s="297"/>
      <c r="F912" s="297"/>
      <c r="G912" s="297"/>
      <c r="H912" s="297"/>
      <c r="I912" s="297"/>
      <c r="J912" s="297"/>
      <c r="K912" s="297"/>
      <c r="L912" s="297"/>
      <c r="M912" s="297"/>
      <c r="N912" s="297"/>
      <c r="O912" s="297"/>
      <c r="P912" s="297"/>
      <c r="Q912" s="297"/>
      <c r="R912" s="297"/>
      <c r="S912" s="297"/>
      <c r="T912" s="297"/>
      <c r="U912" s="297"/>
      <c r="V912" s="297"/>
      <c r="W912" s="297"/>
      <c r="X912" s="297"/>
      <c r="Y912" s="297"/>
      <c r="Z912" s="297"/>
    </row>
    <row r="913" spans="1:26" ht="15.75" customHeight="1">
      <c r="A913" s="297"/>
      <c r="B913" s="297"/>
      <c r="C913" s="297"/>
      <c r="D913" s="297"/>
      <c r="E913" s="297"/>
      <c r="F913" s="297"/>
      <c r="G913" s="297"/>
      <c r="H913" s="297"/>
      <c r="I913" s="297"/>
      <c r="J913" s="297"/>
      <c r="K913" s="297"/>
      <c r="L913" s="297"/>
      <c r="M913" s="297"/>
      <c r="N913" s="297"/>
      <c r="O913" s="297"/>
      <c r="P913" s="297"/>
      <c r="Q913" s="297"/>
      <c r="R913" s="297"/>
      <c r="S913" s="297"/>
      <c r="T913" s="297"/>
      <c r="U913" s="297"/>
      <c r="V913" s="297"/>
      <c r="W913" s="297"/>
      <c r="X913" s="297"/>
      <c r="Y913" s="297"/>
      <c r="Z913" s="297"/>
    </row>
    <row r="914" spans="1:26" ht="15.75" customHeight="1">
      <c r="A914" s="297"/>
      <c r="B914" s="297"/>
      <c r="C914" s="297"/>
      <c r="D914" s="297"/>
      <c r="E914" s="297"/>
      <c r="F914" s="297"/>
      <c r="G914" s="297"/>
      <c r="H914" s="297"/>
      <c r="I914" s="297"/>
      <c r="J914" s="297"/>
      <c r="K914" s="297"/>
      <c r="L914" s="297"/>
      <c r="M914" s="297"/>
      <c r="N914" s="297"/>
      <c r="O914" s="297"/>
      <c r="P914" s="297"/>
      <c r="Q914" s="297"/>
      <c r="R914" s="297"/>
      <c r="S914" s="297"/>
      <c r="T914" s="297"/>
      <c r="U914" s="297"/>
      <c r="V914" s="297"/>
      <c r="W914" s="297"/>
      <c r="X914" s="297"/>
      <c r="Y914" s="297"/>
      <c r="Z914" s="297"/>
    </row>
    <row r="915" spans="1:26" ht="15.75" customHeight="1">
      <c r="A915" s="297"/>
      <c r="B915" s="297"/>
      <c r="C915" s="297"/>
      <c r="D915" s="297"/>
      <c r="E915" s="297"/>
      <c r="F915" s="297"/>
      <c r="G915" s="297"/>
      <c r="H915" s="297"/>
      <c r="I915" s="297"/>
      <c r="J915" s="297"/>
      <c r="K915" s="297"/>
      <c r="L915" s="297"/>
      <c r="M915" s="297"/>
      <c r="N915" s="297"/>
      <c r="O915" s="297"/>
      <c r="P915" s="297"/>
      <c r="Q915" s="297"/>
      <c r="R915" s="297"/>
      <c r="S915" s="297"/>
      <c r="T915" s="297"/>
      <c r="U915" s="297"/>
      <c r="V915" s="297"/>
      <c r="W915" s="297"/>
      <c r="X915" s="297"/>
      <c r="Y915" s="297"/>
      <c r="Z915" s="297"/>
    </row>
    <row r="916" spans="1:26" ht="15.75" customHeight="1">
      <c r="A916" s="297"/>
      <c r="B916" s="297"/>
      <c r="C916" s="297"/>
      <c r="D916" s="297"/>
      <c r="E916" s="297"/>
      <c r="F916" s="297"/>
      <c r="G916" s="297"/>
      <c r="H916" s="297"/>
      <c r="I916" s="297"/>
      <c r="J916" s="297"/>
      <c r="K916" s="297"/>
      <c r="L916" s="297"/>
      <c r="M916" s="297"/>
      <c r="N916" s="297"/>
      <c r="O916" s="297"/>
      <c r="P916" s="297"/>
      <c r="Q916" s="297"/>
      <c r="R916" s="297"/>
      <c r="S916" s="297"/>
      <c r="T916" s="297"/>
      <c r="U916" s="297"/>
      <c r="V916" s="297"/>
      <c r="W916" s="297"/>
      <c r="X916" s="297"/>
      <c r="Y916" s="297"/>
      <c r="Z916" s="297"/>
    </row>
    <row r="917" spans="1:26" ht="15.75" customHeight="1">
      <c r="A917" s="297"/>
      <c r="B917" s="297"/>
      <c r="C917" s="297"/>
      <c r="D917" s="297"/>
      <c r="E917" s="297"/>
      <c r="F917" s="297"/>
      <c r="G917" s="297"/>
      <c r="H917" s="297"/>
      <c r="I917" s="297"/>
      <c r="J917" s="297"/>
      <c r="K917" s="297"/>
      <c r="L917" s="297"/>
      <c r="M917" s="297"/>
      <c r="N917" s="297"/>
      <c r="O917" s="297"/>
      <c r="P917" s="297"/>
      <c r="Q917" s="297"/>
      <c r="R917" s="297"/>
      <c r="S917" s="297"/>
      <c r="T917" s="297"/>
      <c r="U917" s="297"/>
      <c r="V917" s="297"/>
      <c r="W917" s="297"/>
      <c r="X917" s="297"/>
      <c r="Y917" s="297"/>
      <c r="Z917" s="297"/>
    </row>
    <row r="918" spans="1:26" ht="15.75" customHeight="1">
      <c r="A918" s="297"/>
      <c r="B918" s="297"/>
      <c r="C918" s="297"/>
      <c r="D918" s="297"/>
      <c r="E918" s="297"/>
      <c r="F918" s="297"/>
      <c r="G918" s="297"/>
      <c r="H918" s="297"/>
      <c r="I918" s="297"/>
      <c r="J918" s="297"/>
      <c r="K918" s="297"/>
      <c r="L918" s="297"/>
      <c r="M918" s="297"/>
      <c r="N918" s="297"/>
      <c r="O918" s="297"/>
      <c r="P918" s="297"/>
      <c r="Q918" s="297"/>
      <c r="R918" s="297"/>
      <c r="S918" s="297"/>
      <c r="T918" s="297"/>
      <c r="U918" s="297"/>
      <c r="V918" s="297"/>
      <c r="W918" s="297"/>
      <c r="X918" s="297"/>
      <c r="Y918" s="297"/>
      <c r="Z918" s="297"/>
    </row>
    <row r="919" spans="1:26" ht="15.75" customHeight="1">
      <c r="A919" s="297"/>
      <c r="B919" s="297"/>
      <c r="C919" s="297"/>
      <c r="D919" s="297"/>
      <c r="E919" s="297"/>
      <c r="F919" s="297"/>
      <c r="G919" s="297"/>
      <c r="H919" s="297"/>
      <c r="I919" s="297"/>
      <c r="J919" s="297"/>
      <c r="K919" s="297"/>
      <c r="L919" s="297"/>
      <c r="M919" s="297"/>
      <c r="N919" s="297"/>
      <c r="O919" s="297"/>
      <c r="P919" s="297"/>
      <c r="Q919" s="297"/>
      <c r="R919" s="297"/>
      <c r="S919" s="297"/>
      <c r="T919" s="297"/>
      <c r="U919" s="297"/>
      <c r="V919" s="297"/>
      <c r="W919" s="297"/>
      <c r="X919" s="297"/>
      <c r="Y919" s="297"/>
      <c r="Z919" s="297"/>
    </row>
    <row r="920" spans="1:26" ht="15.75" customHeight="1">
      <c r="A920" s="297"/>
      <c r="B920" s="297"/>
      <c r="C920" s="297"/>
      <c r="D920" s="297"/>
      <c r="E920" s="297"/>
      <c r="F920" s="297"/>
      <c r="G920" s="297"/>
      <c r="H920" s="297"/>
      <c r="I920" s="297"/>
      <c r="J920" s="297"/>
      <c r="K920" s="297"/>
      <c r="L920" s="297"/>
      <c r="M920" s="297"/>
      <c r="N920" s="297"/>
      <c r="O920" s="297"/>
      <c r="P920" s="297"/>
      <c r="Q920" s="297"/>
      <c r="R920" s="297"/>
      <c r="S920" s="297"/>
      <c r="T920" s="297"/>
      <c r="U920" s="297"/>
      <c r="V920" s="297"/>
      <c r="W920" s="297"/>
      <c r="X920" s="297"/>
      <c r="Y920" s="297"/>
      <c r="Z920" s="297"/>
    </row>
    <row r="921" spans="1:26" ht="15.75" customHeight="1">
      <c r="A921" s="297"/>
      <c r="B921" s="297"/>
      <c r="C921" s="297"/>
      <c r="D921" s="297"/>
      <c r="E921" s="297"/>
      <c r="F921" s="297"/>
      <c r="G921" s="297"/>
      <c r="H921" s="297"/>
      <c r="I921" s="297"/>
      <c r="J921" s="297"/>
      <c r="K921" s="297"/>
      <c r="L921" s="297"/>
      <c r="M921" s="297"/>
      <c r="N921" s="297"/>
      <c r="O921" s="297"/>
      <c r="P921" s="297"/>
      <c r="Q921" s="297"/>
      <c r="R921" s="297"/>
      <c r="S921" s="297"/>
      <c r="T921" s="297"/>
      <c r="U921" s="297"/>
      <c r="V921" s="297"/>
      <c r="W921" s="297"/>
      <c r="X921" s="297"/>
      <c r="Y921" s="297"/>
      <c r="Z921" s="297"/>
    </row>
    <row r="922" spans="1:26" ht="15.75" customHeight="1">
      <c r="A922" s="297"/>
      <c r="B922" s="297"/>
      <c r="C922" s="297"/>
      <c r="D922" s="297"/>
      <c r="E922" s="297"/>
      <c r="F922" s="297"/>
      <c r="G922" s="297"/>
      <c r="H922" s="297"/>
      <c r="I922" s="297"/>
      <c r="J922" s="297"/>
      <c r="K922" s="297"/>
      <c r="L922" s="297"/>
      <c r="M922" s="297"/>
      <c r="N922" s="297"/>
      <c r="O922" s="297"/>
      <c r="P922" s="297"/>
      <c r="Q922" s="297"/>
      <c r="R922" s="297"/>
      <c r="S922" s="297"/>
      <c r="T922" s="297"/>
      <c r="U922" s="297"/>
      <c r="V922" s="297"/>
      <c r="W922" s="297"/>
      <c r="X922" s="297"/>
      <c r="Y922" s="297"/>
      <c r="Z922" s="297"/>
    </row>
    <row r="923" spans="1:26" ht="15.75" customHeight="1">
      <c r="A923" s="297"/>
      <c r="B923" s="297"/>
      <c r="C923" s="297"/>
      <c r="D923" s="297"/>
      <c r="E923" s="297"/>
      <c r="F923" s="297"/>
      <c r="G923" s="297"/>
      <c r="H923" s="297"/>
      <c r="I923" s="297"/>
      <c r="J923" s="297"/>
      <c r="K923" s="297"/>
      <c r="L923" s="297"/>
      <c r="M923" s="297"/>
      <c r="N923" s="297"/>
      <c r="O923" s="297"/>
      <c r="P923" s="297"/>
      <c r="Q923" s="297"/>
      <c r="R923" s="297"/>
      <c r="S923" s="297"/>
      <c r="T923" s="297"/>
      <c r="U923" s="297"/>
      <c r="V923" s="297"/>
      <c r="W923" s="297"/>
      <c r="X923" s="297"/>
      <c r="Y923" s="297"/>
      <c r="Z923" s="297"/>
    </row>
    <row r="924" spans="1:26" ht="15.75" customHeight="1">
      <c r="A924" s="297"/>
      <c r="B924" s="297"/>
      <c r="C924" s="297"/>
      <c r="D924" s="297"/>
      <c r="E924" s="297"/>
      <c r="F924" s="297"/>
      <c r="G924" s="297"/>
      <c r="H924" s="297"/>
      <c r="I924" s="297"/>
      <c r="J924" s="297"/>
      <c r="K924" s="297"/>
      <c r="L924" s="297"/>
      <c r="M924" s="297"/>
      <c r="N924" s="297"/>
      <c r="O924" s="297"/>
      <c r="P924" s="297"/>
      <c r="Q924" s="297"/>
      <c r="R924" s="297"/>
      <c r="S924" s="297"/>
      <c r="T924" s="297"/>
      <c r="U924" s="297"/>
      <c r="V924" s="297"/>
      <c r="W924" s="297"/>
      <c r="X924" s="297"/>
      <c r="Y924" s="297"/>
      <c r="Z924" s="297"/>
    </row>
    <row r="925" spans="1:26" ht="15.75" customHeight="1">
      <c r="A925" s="297"/>
      <c r="B925" s="297"/>
      <c r="C925" s="297"/>
      <c r="D925" s="297"/>
      <c r="E925" s="297"/>
      <c r="F925" s="297"/>
      <c r="G925" s="297"/>
      <c r="H925" s="297"/>
      <c r="I925" s="297"/>
      <c r="J925" s="297"/>
      <c r="K925" s="297"/>
      <c r="L925" s="297"/>
      <c r="M925" s="297"/>
      <c r="N925" s="297"/>
      <c r="O925" s="297"/>
      <c r="P925" s="297"/>
      <c r="Q925" s="297"/>
      <c r="R925" s="297"/>
      <c r="S925" s="297"/>
      <c r="T925" s="297"/>
      <c r="U925" s="297"/>
      <c r="V925" s="297"/>
      <c r="W925" s="297"/>
      <c r="X925" s="297"/>
      <c r="Y925" s="297"/>
      <c r="Z925" s="297"/>
    </row>
    <row r="926" spans="1:26" ht="15.75" customHeight="1">
      <c r="A926" s="297"/>
      <c r="B926" s="297"/>
      <c r="C926" s="297"/>
      <c r="D926" s="297"/>
      <c r="E926" s="297"/>
      <c r="F926" s="297"/>
      <c r="G926" s="297"/>
      <c r="H926" s="297"/>
      <c r="I926" s="297"/>
      <c r="J926" s="297"/>
      <c r="K926" s="297"/>
      <c r="L926" s="297"/>
      <c r="M926" s="297"/>
      <c r="N926" s="297"/>
      <c r="O926" s="297"/>
      <c r="P926" s="297"/>
      <c r="Q926" s="297"/>
      <c r="R926" s="297"/>
      <c r="S926" s="297"/>
      <c r="T926" s="297"/>
      <c r="U926" s="297"/>
      <c r="V926" s="297"/>
      <c r="W926" s="297"/>
      <c r="X926" s="297"/>
      <c r="Y926" s="297"/>
      <c r="Z926" s="297"/>
    </row>
    <row r="927" spans="1:26" ht="15.75" customHeight="1">
      <c r="A927" s="297"/>
      <c r="B927" s="297"/>
      <c r="C927" s="297"/>
      <c r="D927" s="297"/>
      <c r="E927" s="297"/>
      <c r="F927" s="297"/>
      <c r="G927" s="297"/>
      <c r="H927" s="297"/>
      <c r="I927" s="297"/>
      <c r="J927" s="297"/>
      <c r="K927" s="297"/>
      <c r="L927" s="297"/>
      <c r="M927" s="297"/>
      <c r="N927" s="297"/>
      <c r="O927" s="297"/>
      <c r="P927" s="297"/>
      <c r="Q927" s="297"/>
      <c r="R927" s="297"/>
      <c r="S927" s="297"/>
      <c r="T927" s="297"/>
      <c r="U927" s="297"/>
      <c r="V927" s="297"/>
      <c r="W927" s="297"/>
      <c r="X927" s="297"/>
      <c r="Y927" s="297"/>
      <c r="Z927" s="297"/>
    </row>
    <row r="928" spans="1:26" ht="15.75" customHeight="1">
      <c r="A928" s="297"/>
      <c r="B928" s="297"/>
      <c r="C928" s="297"/>
      <c r="D928" s="297"/>
      <c r="E928" s="297"/>
      <c r="F928" s="297"/>
      <c r="G928" s="297"/>
      <c r="H928" s="297"/>
      <c r="I928" s="297"/>
      <c r="J928" s="297"/>
      <c r="K928" s="297"/>
      <c r="L928" s="297"/>
      <c r="M928" s="297"/>
      <c r="N928" s="297"/>
      <c r="O928" s="297"/>
      <c r="P928" s="297"/>
      <c r="Q928" s="297"/>
      <c r="R928" s="297"/>
      <c r="S928" s="297"/>
      <c r="T928" s="297"/>
      <c r="U928" s="297"/>
      <c r="V928" s="297"/>
      <c r="W928" s="297"/>
      <c r="X928" s="297"/>
      <c r="Y928" s="297"/>
      <c r="Z928" s="297"/>
    </row>
    <row r="929" spans="1:26" ht="15.75" customHeight="1">
      <c r="A929" s="297"/>
      <c r="B929" s="297"/>
      <c r="C929" s="297"/>
      <c r="D929" s="297"/>
      <c r="E929" s="297"/>
      <c r="F929" s="297"/>
      <c r="G929" s="297"/>
      <c r="H929" s="297"/>
      <c r="I929" s="297"/>
      <c r="J929" s="297"/>
      <c r="K929" s="297"/>
      <c r="L929" s="297"/>
      <c r="M929" s="297"/>
      <c r="N929" s="297"/>
      <c r="O929" s="297"/>
      <c r="P929" s="297"/>
      <c r="Q929" s="297"/>
      <c r="R929" s="297"/>
      <c r="S929" s="297"/>
      <c r="T929" s="297"/>
      <c r="U929" s="297"/>
      <c r="V929" s="297"/>
      <c r="W929" s="297"/>
      <c r="X929" s="297"/>
      <c r="Y929" s="297"/>
      <c r="Z929" s="297"/>
    </row>
    <row r="930" spans="1:26" ht="15.75" customHeight="1">
      <c r="A930" s="297"/>
      <c r="B930" s="297"/>
      <c r="C930" s="297"/>
      <c r="D930" s="297"/>
      <c r="E930" s="297"/>
      <c r="F930" s="297"/>
      <c r="G930" s="297"/>
      <c r="H930" s="297"/>
      <c r="I930" s="297"/>
      <c r="J930" s="297"/>
      <c r="K930" s="297"/>
      <c r="L930" s="297"/>
      <c r="M930" s="297"/>
      <c r="N930" s="297"/>
      <c r="O930" s="297"/>
      <c r="P930" s="297"/>
      <c r="Q930" s="297"/>
      <c r="R930" s="297"/>
      <c r="S930" s="297"/>
      <c r="T930" s="297"/>
      <c r="U930" s="297"/>
      <c r="V930" s="297"/>
      <c r="W930" s="297"/>
      <c r="X930" s="297"/>
      <c r="Y930" s="297"/>
      <c r="Z930" s="297"/>
    </row>
    <row r="931" spans="1:26" ht="15.75" customHeight="1">
      <c r="A931" s="297"/>
      <c r="B931" s="297"/>
      <c r="C931" s="297"/>
      <c r="D931" s="297"/>
      <c r="E931" s="297"/>
      <c r="F931" s="297"/>
      <c r="G931" s="297"/>
      <c r="H931" s="297"/>
      <c r="I931" s="297"/>
      <c r="J931" s="297"/>
      <c r="K931" s="297"/>
      <c r="L931" s="297"/>
      <c r="M931" s="297"/>
      <c r="N931" s="297"/>
      <c r="O931" s="297"/>
      <c r="P931" s="297"/>
      <c r="Q931" s="297"/>
      <c r="R931" s="297"/>
      <c r="S931" s="297"/>
      <c r="T931" s="297"/>
      <c r="U931" s="297"/>
      <c r="V931" s="297"/>
      <c r="W931" s="297"/>
      <c r="X931" s="297"/>
      <c r="Y931" s="297"/>
      <c r="Z931" s="297"/>
    </row>
    <row r="932" spans="1:26" ht="15.75" customHeight="1">
      <c r="A932" s="297"/>
      <c r="B932" s="297"/>
      <c r="C932" s="297"/>
      <c r="D932" s="297"/>
      <c r="E932" s="297"/>
      <c r="F932" s="297"/>
      <c r="G932" s="297"/>
      <c r="H932" s="297"/>
      <c r="I932" s="297"/>
      <c r="J932" s="297"/>
      <c r="K932" s="297"/>
      <c r="L932" s="297"/>
      <c r="M932" s="297"/>
      <c r="N932" s="297"/>
      <c r="O932" s="297"/>
      <c r="P932" s="297"/>
      <c r="Q932" s="297"/>
      <c r="R932" s="297"/>
      <c r="S932" s="297"/>
      <c r="T932" s="297"/>
      <c r="U932" s="297"/>
      <c r="V932" s="297"/>
      <c r="W932" s="297"/>
      <c r="X932" s="297"/>
      <c r="Y932" s="297"/>
      <c r="Z932" s="297"/>
    </row>
    <row r="933" spans="1:26" ht="15.75" customHeight="1">
      <c r="A933" s="297"/>
      <c r="B933" s="297"/>
      <c r="C933" s="297"/>
      <c r="D933" s="297"/>
      <c r="E933" s="297"/>
      <c r="F933" s="297"/>
      <c r="G933" s="297"/>
      <c r="H933" s="297"/>
      <c r="I933" s="297"/>
      <c r="J933" s="297"/>
      <c r="K933" s="297"/>
      <c r="L933" s="297"/>
      <c r="M933" s="297"/>
      <c r="N933" s="297"/>
      <c r="O933" s="297"/>
      <c r="P933" s="297"/>
      <c r="Q933" s="297"/>
      <c r="R933" s="297"/>
      <c r="S933" s="297"/>
      <c r="T933" s="297"/>
      <c r="U933" s="297"/>
      <c r="V933" s="297"/>
      <c r="W933" s="297"/>
      <c r="X933" s="297"/>
      <c r="Y933" s="297"/>
      <c r="Z933" s="297"/>
    </row>
    <row r="934" spans="1:26" ht="15.75" customHeight="1">
      <c r="A934" s="297"/>
      <c r="B934" s="297"/>
      <c r="C934" s="297"/>
      <c r="D934" s="297"/>
      <c r="E934" s="297"/>
      <c r="F934" s="297"/>
      <c r="G934" s="297"/>
      <c r="H934" s="297"/>
      <c r="I934" s="297"/>
      <c r="J934" s="297"/>
      <c r="K934" s="297"/>
      <c r="L934" s="297"/>
      <c r="M934" s="297"/>
      <c r="N934" s="297"/>
      <c r="O934" s="297"/>
      <c r="P934" s="297"/>
      <c r="Q934" s="297"/>
      <c r="R934" s="297"/>
      <c r="S934" s="297"/>
      <c r="T934" s="297"/>
      <c r="U934" s="297"/>
      <c r="V934" s="297"/>
      <c r="W934" s="297"/>
      <c r="X934" s="297"/>
      <c r="Y934" s="297"/>
      <c r="Z934" s="297"/>
    </row>
    <row r="935" spans="1:26" ht="15.75" customHeight="1">
      <c r="A935" s="297"/>
      <c r="B935" s="297"/>
      <c r="C935" s="297"/>
      <c r="D935" s="297"/>
      <c r="E935" s="297"/>
      <c r="F935" s="297"/>
      <c r="G935" s="297"/>
      <c r="H935" s="297"/>
      <c r="I935" s="297"/>
      <c r="J935" s="297"/>
      <c r="K935" s="297"/>
      <c r="L935" s="297"/>
      <c r="M935" s="297"/>
      <c r="N935" s="297"/>
      <c r="O935" s="297"/>
      <c r="P935" s="297"/>
      <c r="Q935" s="297"/>
      <c r="R935" s="297"/>
      <c r="S935" s="297"/>
      <c r="T935" s="297"/>
      <c r="U935" s="297"/>
      <c r="V935" s="297"/>
      <c r="W935" s="297"/>
      <c r="X935" s="297"/>
      <c r="Y935" s="297"/>
      <c r="Z935" s="297"/>
    </row>
    <row r="936" spans="1:26" ht="15.75" customHeight="1">
      <c r="A936" s="297"/>
      <c r="B936" s="297"/>
      <c r="C936" s="297"/>
      <c r="D936" s="297"/>
      <c r="E936" s="297"/>
      <c r="F936" s="297"/>
      <c r="G936" s="297"/>
      <c r="H936" s="297"/>
      <c r="I936" s="297"/>
      <c r="J936" s="297"/>
      <c r="K936" s="297"/>
      <c r="L936" s="297"/>
      <c r="M936" s="297"/>
      <c r="N936" s="297"/>
      <c r="O936" s="297"/>
      <c r="P936" s="297"/>
      <c r="Q936" s="297"/>
      <c r="R936" s="297"/>
      <c r="S936" s="297"/>
      <c r="T936" s="297"/>
      <c r="U936" s="297"/>
      <c r="V936" s="297"/>
      <c r="W936" s="297"/>
      <c r="X936" s="297"/>
      <c r="Y936" s="297"/>
      <c r="Z936" s="297"/>
    </row>
    <row r="937" spans="1:26" ht="15.75" customHeight="1">
      <c r="A937" s="297"/>
      <c r="B937" s="297"/>
      <c r="C937" s="297"/>
      <c r="D937" s="297"/>
      <c r="E937" s="297"/>
      <c r="F937" s="297"/>
      <c r="G937" s="297"/>
      <c r="H937" s="297"/>
      <c r="I937" s="297"/>
      <c r="J937" s="297"/>
      <c r="K937" s="297"/>
      <c r="L937" s="297"/>
      <c r="M937" s="297"/>
      <c r="N937" s="297"/>
      <c r="O937" s="297"/>
      <c r="P937" s="297"/>
      <c r="Q937" s="297"/>
      <c r="R937" s="297"/>
      <c r="S937" s="297"/>
      <c r="T937" s="297"/>
      <c r="U937" s="297"/>
      <c r="V937" s="297"/>
      <c r="W937" s="297"/>
      <c r="X937" s="297"/>
      <c r="Y937" s="297"/>
      <c r="Z937" s="297"/>
    </row>
    <row r="938" spans="1:26" ht="15.75" customHeight="1">
      <c r="A938" s="297"/>
      <c r="B938" s="297"/>
      <c r="C938" s="297"/>
      <c r="D938" s="297"/>
      <c r="E938" s="297"/>
      <c r="F938" s="297"/>
      <c r="G938" s="297"/>
      <c r="H938" s="297"/>
      <c r="I938" s="297"/>
      <c r="J938" s="297"/>
      <c r="K938" s="297"/>
      <c r="L938" s="297"/>
      <c r="M938" s="297"/>
      <c r="N938" s="297"/>
      <c r="O938" s="297"/>
      <c r="P938" s="297"/>
      <c r="Q938" s="297"/>
      <c r="R938" s="297"/>
      <c r="S938" s="297"/>
      <c r="T938" s="297"/>
      <c r="U938" s="297"/>
      <c r="V938" s="297"/>
      <c r="W938" s="297"/>
      <c r="X938" s="297"/>
      <c r="Y938" s="297"/>
      <c r="Z938" s="297"/>
    </row>
    <row r="939" spans="1:26" ht="15.75" customHeight="1">
      <c r="A939" s="297"/>
      <c r="B939" s="297"/>
      <c r="C939" s="297"/>
      <c r="D939" s="297"/>
      <c r="E939" s="297"/>
      <c r="F939" s="297"/>
      <c r="G939" s="297"/>
      <c r="H939" s="297"/>
      <c r="I939" s="297"/>
      <c r="J939" s="297"/>
      <c r="K939" s="297"/>
      <c r="L939" s="297"/>
      <c r="M939" s="297"/>
      <c r="N939" s="297"/>
      <c r="O939" s="297"/>
      <c r="P939" s="297"/>
      <c r="Q939" s="297"/>
      <c r="R939" s="297"/>
      <c r="S939" s="297"/>
      <c r="T939" s="297"/>
      <c r="U939" s="297"/>
      <c r="V939" s="297"/>
      <c r="W939" s="297"/>
      <c r="X939" s="297"/>
      <c r="Y939" s="297"/>
      <c r="Z939" s="297"/>
    </row>
    <row r="940" spans="1:26" ht="15.75" customHeight="1">
      <c r="A940" s="297"/>
      <c r="B940" s="297"/>
      <c r="C940" s="297"/>
      <c r="D940" s="297"/>
      <c r="E940" s="297"/>
      <c r="F940" s="297"/>
      <c r="G940" s="297"/>
      <c r="H940" s="297"/>
      <c r="I940" s="297"/>
      <c r="J940" s="297"/>
      <c r="K940" s="297"/>
      <c r="L940" s="297"/>
      <c r="M940" s="297"/>
      <c r="N940" s="297"/>
      <c r="O940" s="297"/>
      <c r="P940" s="297"/>
      <c r="Q940" s="297"/>
      <c r="R940" s="297"/>
      <c r="S940" s="297"/>
      <c r="T940" s="297"/>
      <c r="U940" s="297"/>
      <c r="V940" s="297"/>
      <c r="W940" s="297"/>
      <c r="X940" s="297"/>
      <c r="Y940" s="297"/>
      <c r="Z940" s="297"/>
    </row>
    <row r="941" spans="1:26" ht="15.75" customHeight="1">
      <c r="A941" s="297"/>
      <c r="B941" s="297"/>
      <c r="C941" s="297"/>
      <c r="D941" s="297"/>
      <c r="E941" s="297"/>
      <c r="F941" s="297"/>
      <c r="G941" s="297"/>
      <c r="H941" s="297"/>
      <c r="I941" s="297"/>
      <c r="J941" s="297"/>
      <c r="K941" s="297"/>
      <c r="L941" s="297"/>
      <c r="M941" s="297"/>
      <c r="N941" s="297"/>
      <c r="O941" s="297"/>
      <c r="P941" s="297"/>
      <c r="Q941" s="297"/>
      <c r="R941" s="297"/>
      <c r="S941" s="297"/>
      <c r="T941" s="297"/>
      <c r="U941" s="297"/>
      <c r="V941" s="297"/>
      <c r="W941" s="297"/>
      <c r="X941" s="297"/>
      <c r="Y941" s="297"/>
      <c r="Z941" s="297"/>
    </row>
    <row r="942" spans="1:26" ht="15.75" customHeight="1">
      <c r="A942" s="297"/>
      <c r="B942" s="297"/>
      <c r="C942" s="297"/>
      <c r="D942" s="297"/>
      <c r="E942" s="297"/>
      <c r="F942" s="297"/>
      <c r="G942" s="297"/>
      <c r="H942" s="297"/>
      <c r="I942" s="297"/>
      <c r="J942" s="297"/>
      <c r="K942" s="297"/>
      <c r="L942" s="297"/>
      <c r="M942" s="297"/>
      <c r="N942" s="297"/>
      <c r="O942" s="297"/>
      <c r="P942" s="297"/>
      <c r="Q942" s="297"/>
      <c r="R942" s="297"/>
      <c r="S942" s="297"/>
      <c r="T942" s="297"/>
      <c r="U942" s="297"/>
      <c r="V942" s="297"/>
      <c r="W942" s="297"/>
      <c r="X942" s="297"/>
      <c r="Y942" s="297"/>
      <c r="Z942" s="297"/>
    </row>
    <row r="943" spans="1:26" ht="15.75" customHeight="1">
      <c r="A943" s="297"/>
      <c r="B943" s="297"/>
      <c r="C943" s="297"/>
      <c r="D943" s="297"/>
      <c r="E943" s="297"/>
      <c r="F943" s="297"/>
      <c r="G943" s="297"/>
      <c r="H943" s="297"/>
      <c r="I943" s="297"/>
      <c r="J943" s="297"/>
      <c r="K943" s="297"/>
      <c r="L943" s="297"/>
      <c r="M943" s="297"/>
      <c r="N943" s="297"/>
      <c r="O943" s="297"/>
      <c r="P943" s="297"/>
      <c r="Q943" s="297"/>
      <c r="R943" s="297"/>
      <c r="S943" s="297"/>
      <c r="T943" s="297"/>
      <c r="U943" s="297"/>
      <c r="V943" s="297"/>
      <c r="W943" s="297"/>
      <c r="X943" s="297"/>
      <c r="Y943" s="297"/>
      <c r="Z943" s="297"/>
    </row>
    <row r="944" spans="1:26" ht="15.75" customHeight="1">
      <c r="A944" s="297"/>
      <c r="B944" s="297"/>
      <c r="C944" s="297"/>
      <c r="D944" s="297"/>
      <c r="E944" s="297"/>
      <c r="F944" s="297"/>
      <c r="G944" s="297"/>
      <c r="H944" s="297"/>
      <c r="I944" s="297"/>
      <c r="J944" s="297"/>
      <c r="K944" s="297"/>
      <c r="L944" s="297"/>
      <c r="M944" s="297"/>
      <c r="N944" s="297"/>
      <c r="O944" s="297"/>
      <c r="P944" s="297"/>
      <c r="Q944" s="297"/>
      <c r="R944" s="297"/>
      <c r="S944" s="297"/>
      <c r="T944" s="297"/>
      <c r="U944" s="297"/>
      <c r="V944" s="297"/>
      <c r="W944" s="297"/>
      <c r="X944" s="297"/>
      <c r="Y944" s="297"/>
      <c r="Z944" s="297"/>
    </row>
    <row r="945" spans="1:26" ht="15.75" customHeight="1">
      <c r="A945" s="297"/>
      <c r="B945" s="297"/>
      <c r="C945" s="297"/>
      <c r="D945" s="297"/>
      <c r="E945" s="297"/>
      <c r="F945" s="297"/>
      <c r="G945" s="297"/>
      <c r="H945" s="297"/>
      <c r="I945" s="297"/>
      <c r="J945" s="297"/>
      <c r="K945" s="297"/>
      <c r="L945" s="297"/>
      <c r="M945" s="297"/>
      <c r="N945" s="297"/>
      <c r="O945" s="297"/>
      <c r="P945" s="297"/>
      <c r="Q945" s="297"/>
      <c r="R945" s="297"/>
      <c r="S945" s="297"/>
      <c r="T945" s="297"/>
      <c r="U945" s="297"/>
      <c r="V945" s="297"/>
      <c r="W945" s="297"/>
      <c r="X945" s="297"/>
      <c r="Y945" s="297"/>
      <c r="Z945" s="297"/>
    </row>
    <row r="946" spans="1:26" ht="15.75" customHeight="1">
      <c r="A946" s="297"/>
      <c r="B946" s="297"/>
      <c r="C946" s="297"/>
      <c r="D946" s="297"/>
      <c r="E946" s="297"/>
      <c r="F946" s="297"/>
      <c r="G946" s="297"/>
      <c r="H946" s="297"/>
      <c r="I946" s="297"/>
      <c r="J946" s="297"/>
      <c r="K946" s="297"/>
      <c r="L946" s="297"/>
      <c r="M946" s="297"/>
      <c r="N946" s="297"/>
      <c r="O946" s="297"/>
      <c r="P946" s="297"/>
      <c r="Q946" s="297"/>
      <c r="R946" s="297"/>
      <c r="S946" s="297"/>
      <c r="T946" s="297"/>
      <c r="U946" s="297"/>
      <c r="V946" s="297"/>
      <c r="W946" s="297"/>
      <c r="X946" s="297"/>
      <c r="Y946" s="297"/>
      <c r="Z946" s="297"/>
    </row>
    <row r="947" spans="1:26" ht="15.75" customHeight="1">
      <c r="A947" s="297"/>
      <c r="B947" s="297"/>
      <c r="C947" s="297"/>
      <c r="D947" s="297"/>
      <c r="E947" s="297"/>
      <c r="F947" s="297"/>
      <c r="G947" s="297"/>
      <c r="H947" s="297"/>
      <c r="I947" s="297"/>
      <c r="J947" s="297"/>
      <c r="K947" s="297"/>
      <c r="L947" s="297"/>
      <c r="M947" s="297"/>
      <c r="N947" s="297"/>
      <c r="O947" s="297"/>
      <c r="P947" s="297"/>
      <c r="Q947" s="297"/>
      <c r="R947" s="297"/>
      <c r="S947" s="297"/>
      <c r="T947" s="297"/>
      <c r="U947" s="297"/>
      <c r="V947" s="297"/>
      <c r="W947" s="297"/>
      <c r="X947" s="297"/>
      <c r="Y947" s="297"/>
      <c r="Z947" s="297"/>
    </row>
    <row r="948" spans="1:26" ht="15.75" customHeight="1">
      <c r="A948" s="297"/>
      <c r="B948" s="297"/>
      <c r="C948" s="297"/>
      <c r="D948" s="297"/>
      <c r="E948" s="297"/>
      <c r="F948" s="297"/>
      <c r="G948" s="297"/>
      <c r="H948" s="297"/>
      <c r="I948" s="297"/>
      <c r="J948" s="297"/>
      <c r="K948" s="297"/>
      <c r="L948" s="297"/>
      <c r="M948" s="297"/>
      <c r="N948" s="297"/>
      <c r="O948" s="297"/>
      <c r="P948" s="297"/>
      <c r="Q948" s="297"/>
      <c r="R948" s="297"/>
      <c r="S948" s="297"/>
      <c r="T948" s="297"/>
      <c r="U948" s="297"/>
      <c r="V948" s="297"/>
      <c r="W948" s="297"/>
      <c r="X948" s="297"/>
      <c r="Y948" s="297"/>
      <c r="Z948" s="297"/>
    </row>
    <row r="949" spans="1:26" ht="15.75" customHeight="1">
      <c r="A949" s="297"/>
      <c r="B949" s="297"/>
      <c r="C949" s="297"/>
      <c r="D949" s="297"/>
      <c r="E949" s="297"/>
      <c r="F949" s="297"/>
      <c r="G949" s="297"/>
      <c r="H949" s="297"/>
      <c r="I949" s="297"/>
      <c r="J949" s="297"/>
      <c r="K949" s="297"/>
      <c r="L949" s="297"/>
      <c r="M949" s="297"/>
      <c r="N949" s="297"/>
      <c r="O949" s="297"/>
      <c r="P949" s="297"/>
      <c r="Q949" s="297"/>
      <c r="R949" s="297"/>
      <c r="S949" s="297"/>
      <c r="T949" s="297"/>
      <c r="U949" s="297"/>
      <c r="V949" s="297"/>
      <c r="W949" s="297"/>
      <c r="X949" s="297"/>
      <c r="Y949" s="297"/>
      <c r="Z949" s="297"/>
    </row>
    <row r="950" spans="1:26" ht="15.75" customHeight="1">
      <c r="A950" s="297"/>
      <c r="B950" s="297"/>
      <c r="C950" s="297"/>
      <c r="D950" s="297"/>
      <c r="E950" s="297"/>
      <c r="F950" s="297"/>
      <c r="G950" s="297"/>
      <c r="H950" s="297"/>
      <c r="I950" s="297"/>
      <c r="J950" s="297"/>
      <c r="K950" s="297"/>
      <c r="L950" s="297"/>
      <c r="M950" s="297"/>
      <c r="N950" s="297"/>
      <c r="O950" s="297"/>
      <c r="P950" s="297"/>
      <c r="Q950" s="297"/>
      <c r="R950" s="297"/>
      <c r="S950" s="297"/>
      <c r="T950" s="297"/>
      <c r="U950" s="297"/>
      <c r="V950" s="297"/>
      <c r="W950" s="297"/>
      <c r="X950" s="297"/>
      <c r="Y950" s="297"/>
      <c r="Z950" s="297"/>
    </row>
    <row r="951" spans="1:26" ht="15.75" customHeight="1">
      <c r="A951" s="297"/>
      <c r="B951" s="297"/>
      <c r="C951" s="297"/>
      <c r="D951" s="297"/>
      <c r="E951" s="297"/>
      <c r="F951" s="297"/>
      <c r="G951" s="297"/>
      <c r="H951" s="297"/>
      <c r="I951" s="297"/>
      <c r="J951" s="297"/>
      <c r="K951" s="297"/>
      <c r="L951" s="297"/>
      <c r="M951" s="297"/>
      <c r="N951" s="297"/>
      <c r="O951" s="297"/>
      <c r="P951" s="297"/>
      <c r="Q951" s="297"/>
      <c r="R951" s="297"/>
      <c r="S951" s="297"/>
      <c r="T951" s="297"/>
      <c r="U951" s="297"/>
      <c r="V951" s="297"/>
      <c r="W951" s="297"/>
      <c r="X951" s="297"/>
      <c r="Y951" s="297"/>
      <c r="Z951" s="297"/>
    </row>
    <row r="952" spans="1:26" ht="15.75" customHeight="1">
      <c r="A952" s="297"/>
      <c r="B952" s="297"/>
      <c r="C952" s="297"/>
      <c r="D952" s="297"/>
      <c r="E952" s="297"/>
      <c r="F952" s="297"/>
      <c r="G952" s="297"/>
      <c r="H952" s="297"/>
      <c r="I952" s="297"/>
      <c r="J952" s="297"/>
      <c r="K952" s="297"/>
      <c r="L952" s="297"/>
      <c r="M952" s="297"/>
      <c r="N952" s="297"/>
      <c r="O952" s="297"/>
      <c r="P952" s="297"/>
      <c r="Q952" s="297"/>
      <c r="R952" s="297"/>
      <c r="S952" s="297"/>
      <c r="T952" s="297"/>
      <c r="U952" s="297"/>
      <c r="V952" s="297"/>
      <c r="W952" s="297"/>
      <c r="X952" s="297"/>
      <c r="Y952" s="297"/>
      <c r="Z952" s="297"/>
    </row>
    <row r="953" spans="1:26" ht="15.75" customHeight="1">
      <c r="A953" s="297"/>
      <c r="B953" s="297"/>
      <c r="C953" s="297"/>
      <c r="D953" s="297"/>
      <c r="E953" s="297"/>
      <c r="F953" s="297"/>
      <c r="G953" s="297"/>
      <c r="H953" s="297"/>
      <c r="I953" s="297"/>
      <c r="J953" s="297"/>
      <c r="K953" s="297"/>
      <c r="L953" s="297"/>
      <c r="M953" s="297"/>
      <c r="N953" s="297"/>
      <c r="O953" s="297"/>
      <c r="P953" s="297"/>
      <c r="Q953" s="297"/>
      <c r="R953" s="297"/>
      <c r="S953" s="297"/>
      <c r="T953" s="297"/>
      <c r="U953" s="297"/>
      <c r="V953" s="297"/>
      <c r="W953" s="297"/>
      <c r="X953" s="297"/>
      <c r="Y953" s="297"/>
      <c r="Z953" s="297"/>
    </row>
    <row r="954" spans="1:26" ht="15.75" customHeight="1">
      <c r="A954" s="297"/>
      <c r="B954" s="297"/>
      <c r="C954" s="297"/>
      <c r="D954" s="297"/>
      <c r="E954" s="297"/>
      <c r="F954" s="297"/>
      <c r="G954" s="297"/>
      <c r="H954" s="297"/>
      <c r="I954" s="297"/>
      <c r="J954" s="297"/>
      <c r="K954" s="297"/>
      <c r="L954" s="297"/>
      <c r="M954" s="297"/>
      <c r="N954" s="297"/>
      <c r="O954" s="297"/>
      <c r="P954" s="297"/>
      <c r="Q954" s="297"/>
      <c r="R954" s="297"/>
      <c r="S954" s="297"/>
      <c r="T954" s="297"/>
      <c r="U954" s="297"/>
      <c r="V954" s="297"/>
      <c r="W954" s="297"/>
      <c r="X954" s="297"/>
      <c r="Y954" s="297"/>
      <c r="Z954" s="297"/>
    </row>
    <row r="955" spans="1:26" ht="15.75" customHeight="1">
      <c r="A955" s="297"/>
      <c r="B955" s="297"/>
      <c r="C955" s="297"/>
      <c r="D955" s="297"/>
      <c r="E955" s="297"/>
      <c r="F955" s="297"/>
      <c r="G955" s="297"/>
      <c r="H955" s="297"/>
      <c r="I955" s="297"/>
      <c r="J955" s="297"/>
      <c r="K955" s="297"/>
      <c r="L955" s="297"/>
      <c r="M955" s="297"/>
      <c r="N955" s="297"/>
      <c r="O955" s="297"/>
      <c r="P955" s="297"/>
      <c r="Q955" s="297"/>
      <c r="R955" s="297"/>
      <c r="S955" s="297"/>
      <c r="T955" s="297"/>
      <c r="U955" s="297"/>
      <c r="V955" s="297"/>
      <c r="W955" s="297"/>
      <c r="X955" s="297"/>
      <c r="Y955" s="297"/>
      <c r="Z955" s="297"/>
    </row>
    <row r="956" spans="1:26" ht="15.75" customHeight="1">
      <c r="A956" s="297"/>
      <c r="B956" s="297"/>
      <c r="C956" s="297"/>
      <c r="D956" s="297"/>
      <c r="E956" s="297"/>
      <c r="F956" s="297"/>
      <c r="G956" s="297"/>
      <c r="H956" s="297"/>
      <c r="I956" s="297"/>
      <c r="J956" s="297"/>
      <c r="K956" s="297"/>
      <c r="L956" s="297"/>
      <c r="M956" s="297"/>
      <c r="N956" s="297"/>
      <c r="O956" s="297"/>
      <c r="P956" s="297"/>
      <c r="Q956" s="297"/>
      <c r="R956" s="297"/>
      <c r="S956" s="297"/>
      <c r="T956" s="297"/>
      <c r="U956" s="297"/>
      <c r="V956" s="297"/>
      <c r="W956" s="297"/>
      <c r="X956" s="297"/>
      <c r="Y956" s="297"/>
      <c r="Z956" s="297"/>
    </row>
    <row r="957" spans="1:26" ht="15.75" customHeight="1">
      <c r="A957" s="297"/>
      <c r="B957" s="297"/>
      <c r="C957" s="297"/>
      <c r="D957" s="297"/>
      <c r="E957" s="297"/>
      <c r="F957" s="297"/>
      <c r="G957" s="297"/>
      <c r="H957" s="297"/>
      <c r="I957" s="297"/>
      <c r="J957" s="297"/>
      <c r="K957" s="297"/>
      <c r="L957" s="297"/>
      <c r="M957" s="297"/>
      <c r="N957" s="297"/>
      <c r="O957" s="297"/>
      <c r="P957" s="297"/>
      <c r="Q957" s="297"/>
      <c r="R957" s="297"/>
      <c r="S957" s="297"/>
      <c r="T957" s="297"/>
      <c r="U957" s="297"/>
      <c r="V957" s="297"/>
      <c r="W957" s="297"/>
      <c r="X957" s="297"/>
      <c r="Y957" s="297"/>
      <c r="Z957" s="297"/>
    </row>
    <row r="958" spans="1:26" ht="15.75" customHeight="1">
      <c r="A958" s="297"/>
      <c r="B958" s="297"/>
      <c r="C958" s="297"/>
      <c r="D958" s="297"/>
      <c r="E958" s="297"/>
      <c r="F958" s="297"/>
      <c r="G958" s="297"/>
      <c r="H958" s="297"/>
      <c r="I958" s="297"/>
      <c r="J958" s="297"/>
      <c r="K958" s="297"/>
      <c r="L958" s="297"/>
      <c r="M958" s="297"/>
      <c r="N958" s="297"/>
      <c r="O958" s="297"/>
      <c r="P958" s="297"/>
      <c r="Q958" s="297"/>
      <c r="R958" s="297"/>
      <c r="S958" s="297"/>
      <c r="T958" s="297"/>
      <c r="U958" s="297"/>
      <c r="V958" s="297"/>
      <c r="W958" s="297"/>
      <c r="X958" s="297"/>
      <c r="Y958" s="297"/>
      <c r="Z958" s="297"/>
    </row>
    <row r="959" spans="1:26" ht="15.75" customHeight="1">
      <c r="A959" s="297"/>
      <c r="B959" s="297"/>
      <c r="C959" s="297"/>
      <c r="D959" s="297"/>
      <c r="E959" s="297"/>
      <c r="F959" s="297"/>
      <c r="G959" s="297"/>
      <c r="H959" s="297"/>
      <c r="I959" s="297"/>
      <c r="J959" s="297"/>
      <c r="K959" s="297"/>
      <c r="L959" s="297"/>
      <c r="M959" s="297"/>
      <c r="N959" s="297"/>
      <c r="O959" s="297"/>
      <c r="P959" s="297"/>
      <c r="Q959" s="297"/>
      <c r="R959" s="297"/>
      <c r="S959" s="297"/>
      <c r="T959" s="297"/>
      <c r="U959" s="297"/>
      <c r="V959" s="297"/>
      <c r="W959" s="297"/>
      <c r="X959" s="297"/>
      <c r="Y959" s="297"/>
      <c r="Z959" s="297"/>
    </row>
    <row r="960" spans="1:26" ht="15.75" customHeight="1">
      <c r="A960" s="297"/>
      <c r="B960" s="297"/>
      <c r="C960" s="297"/>
      <c r="D960" s="297"/>
      <c r="E960" s="297"/>
      <c r="F960" s="297"/>
      <c r="G960" s="297"/>
      <c r="H960" s="297"/>
      <c r="I960" s="297"/>
      <c r="J960" s="297"/>
      <c r="K960" s="297"/>
      <c r="L960" s="297"/>
      <c r="M960" s="297"/>
      <c r="N960" s="297"/>
      <c r="O960" s="297"/>
      <c r="P960" s="297"/>
      <c r="Q960" s="297"/>
      <c r="R960" s="297"/>
      <c r="S960" s="297"/>
      <c r="T960" s="297"/>
      <c r="U960" s="297"/>
      <c r="V960" s="297"/>
      <c r="W960" s="297"/>
      <c r="X960" s="297"/>
      <c r="Y960" s="297"/>
      <c r="Z960" s="297"/>
    </row>
    <row r="961" spans="1:26" ht="15.75" customHeight="1">
      <c r="A961" s="297"/>
      <c r="B961" s="297"/>
      <c r="C961" s="297"/>
      <c r="D961" s="297"/>
      <c r="E961" s="297"/>
      <c r="F961" s="297"/>
      <c r="G961" s="297"/>
      <c r="H961" s="297"/>
      <c r="I961" s="297"/>
      <c r="J961" s="297"/>
      <c r="K961" s="297"/>
      <c r="L961" s="297"/>
      <c r="M961" s="297"/>
      <c r="N961" s="297"/>
      <c r="O961" s="297"/>
      <c r="P961" s="297"/>
      <c r="Q961" s="297"/>
      <c r="R961" s="297"/>
      <c r="S961" s="297"/>
      <c r="T961" s="297"/>
      <c r="U961" s="297"/>
      <c r="V961" s="297"/>
      <c r="W961" s="297"/>
      <c r="X961" s="297"/>
      <c r="Y961" s="297"/>
      <c r="Z961" s="297"/>
    </row>
    <row r="962" spans="1:26" ht="15.75" customHeight="1">
      <c r="A962" s="297"/>
      <c r="B962" s="297"/>
      <c r="C962" s="297"/>
      <c r="D962" s="297"/>
      <c r="E962" s="297"/>
      <c r="F962" s="297"/>
      <c r="G962" s="297"/>
      <c r="H962" s="297"/>
      <c r="I962" s="297"/>
      <c r="J962" s="297"/>
      <c r="K962" s="297"/>
      <c r="L962" s="297"/>
      <c r="M962" s="297"/>
      <c r="N962" s="297"/>
      <c r="O962" s="297"/>
      <c r="P962" s="297"/>
      <c r="Q962" s="297"/>
      <c r="R962" s="297"/>
      <c r="S962" s="297"/>
      <c r="T962" s="297"/>
      <c r="U962" s="297"/>
      <c r="V962" s="297"/>
      <c r="W962" s="297"/>
      <c r="X962" s="297"/>
      <c r="Y962" s="297"/>
      <c r="Z962" s="297"/>
    </row>
    <row r="963" spans="1:26" ht="15.75" customHeight="1">
      <c r="A963" s="297"/>
      <c r="B963" s="297"/>
      <c r="C963" s="297"/>
      <c r="D963" s="297"/>
      <c r="E963" s="297"/>
      <c r="F963" s="297"/>
      <c r="G963" s="297"/>
      <c r="H963" s="297"/>
      <c r="I963" s="297"/>
      <c r="J963" s="297"/>
      <c r="K963" s="297"/>
      <c r="L963" s="297"/>
      <c r="M963" s="297"/>
      <c r="N963" s="297"/>
      <c r="O963" s="297"/>
      <c r="P963" s="297"/>
      <c r="Q963" s="297"/>
      <c r="R963" s="297"/>
      <c r="S963" s="297"/>
      <c r="T963" s="297"/>
      <c r="U963" s="297"/>
      <c r="V963" s="297"/>
      <c r="W963" s="297"/>
      <c r="X963" s="297"/>
      <c r="Y963" s="297"/>
      <c r="Z963" s="297"/>
    </row>
    <row r="964" spans="1:26" ht="15.75" customHeight="1">
      <c r="A964" s="297"/>
      <c r="B964" s="297"/>
      <c r="C964" s="297"/>
      <c r="D964" s="297"/>
      <c r="E964" s="297"/>
      <c r="F964" s="297"/>
      <c r="G964" s="297"/>
      <c r="H964" s="297"/>
      <c r="I964" s="297"/>
      <c r="J964" s="297"/>
      <c r="K964" s="297"/>
      <c r="L964" s="297"/>
      <c r="M964" s="297"/>
      <c r="N964" s="297"/>
      <c r="O964" s="297"/>
      <c r="P964" s="297"/>
      <c r="Q964" s="297"/>
      <c r="R964" s="297"/>
      <c r="S964" s="297"/>
      <c r="T964" s="297"/>
      <c r="U964" s="297"/>
      <c r="V964" s="297"/>
      <c r="W964" s="297"/>
      <c r="X964" s="297"/>
      <c r="Y964" s="297"/>
      <c r="Z964" s="297"/>
    </row>
    <row r="965" spans="1:26" ht="15.75" customHeight="1">
      <c r="A965" s="297"/>
      <c r="B965" s="297"/>
      <c r="C965" s="297"/>
      <c r="D965" s="297"/>
      <c r="E965" s="297"/>
      <c r="F965" s="297"/>
      <c r="G965" s="297"/>
      <c r="H965" s="297"/>
      <c r="I965" s="297"/>
      <c r="J965" s="297"/>
      <c r="K965" s="297"/>
      <c r="L965" s="297"/>
      <c r="M965" s="297"/>
      <c r="N965" s="297"/>
      <c r="O965" s="297"/>
      <c r="P965" s="297"/>
      <c r="Q965" s="297"/>
      <c r="R965" s="297"/>
      <c r="S965" s="297"/>
      <c r="T965" s="297"/>
      <c r="U965" s="297"/>
      <c r="V965" s="297"/>
      <c r="W965" s="297"/>
      <c r="X965" s="297"/>
      <c r="Y965" s="297"/>
      <c r="Z965" s="297"/>
    </row>
    <row r="966" spans="1:26" ht="15.75" customHeight="1">
      <c r="A966" s="297"/>
      <c r="B966" s="297"/>
      <c r="C966" s="297"/>
      <c r="D966" s="297"/>
      <c r="E966" s="297"/>
      <c r="F966" s="297"/>
      <c r="G966" s="297"/>
      <c r="H966" s="297"/>
      <c r="I966" s="297"/>
      <c r="J966" s="297"/>
      <c r="K966" s="297"/>
      <c r="L966" s="297"/>
      <c r="M966" s="297"/>
      <c r="N966" s="297"/>
      <c r="O966" s="297"/>
      <c r="P966" s="297"/>
      <c r="Q966" s="297"/>
      <c r="R966" s="297"/>
      <c r="S966" s="297"/>
      <c r="T966" s="297"/>
      <c r="U966" s="297"/>
      <c r="V966" s="297"/>
      <c r="W966" s="297"/>
      <c r="X966" s="297"/>
      <c r="Y966" s="297"/>
      <c r="Z966" s="297"/>
    </row>
    <row r="967" spans="1:26" ht="15.75" customHeight="1">
      <c r="A967" s="297"/>
      <c r="B967" s="297"/>
      <c r="C967" s="297"/>
      <c r="D967" s="297"/>
      <c r="E967" s="297"/>
      <c r="F967" s="297"/>
      <c r="G967" s="297"/>
      <c r="H967" s="297"/>
      <c r="I967" s="297"/>
      <c r="J967" s="297"/>
      <c r="K967" s="297"/>
      <c r="L967" s="297"/>
      <c r="M967" s="297"/>
      <c r="N967" s="297"/>
      <c r="O967" s="297"/>
      <c r="P967" s="297"/>
      <c r="Q967" s="297"/>
      <c r="R967" s="297"/>
      <c r="S967" s="297"/>
      <c r="T967" s="297"/>
      <c r="U967" s="297"/>
      <c r="V967" s="297"/>
      <c r="W967" s="297"/>
      <c r="X967" s="297"/>
      <c r="Y967" s="297"/>
      <c r="Z967" s="297"/>
    </row>
    <row r="968" spans="1:26" ht="15.75" customHeight="1">
      <c r="A968" s="297"/>
      <c r="B968" s="297"/>
      <c r="C968" s="297"/>
      <c r="D968" s="297"/>
      <c r="E968" s="297"/>
      <c r="F968" s="297"/>
      <c r="G968" s="297"/>
      <c r="H968" s="297"/>
      <c r="I968" s="297"/>
      <c r="J968" s="297"/>
      <c r="K968" s="297"/>
      <c r="L968" s="297"/>
      <c r="M968" s="297"/>
      <c r="N968" s="297"/>
      <c r="O968" s="297"/>
      <c r="P968" s="297"/>
      <c r="Q968" s="297"/>
      <c r="R968" s="297"/>
      <c r="S968" s="297"/>
      <c r="T968" s="297"/>
      <c r="U968" s="297"/>
      <c r="V968" s="297"/>
      <c r="W968" s="297"/>
      <c r="X968" s="297"/>
      <c r="Y968" s="297"/>
      <c r="Z968" s="297"/>
    </row>
    <row r="969" spans="1:26" ht="15.75" customHeight="1">
      <c r="A969" s="297"/>
      <c r="B969" s="297"/>
      <c r="C969" s="297"/>
      <c r="D969" s="297"/>
      <c r="E969" s="297"/>
      <c r="F969" s="297"/>
      <c r="G969" s="297"/>
      <c r="H969" s="297"/>
      <c r="I969" s="297"/>
      <c r="J969" s="297"/>
      <c r="K969" s="297"/>
      <c r="L969" s="297"/>
      <c r="M969" s="297"/>
      <c r="N969" s="297"/>
      <c r="O969" s="297"/>
      <c r="P969" s="297"/>
      <c r="Q969" s="297"/>
      <c r="R969" s="297"/>
      <c r="S969" s="297"/>
      <c r="T969" s="297"/>
      <c r="U969" s="297"/>
      <c r="V969" s="297"/>
      <c r="W969" s="297"/>
      <c r="X969" s="297"/>
      <c r="Y969" s="297"/>
      <c r="Z969" s="297"/>
    </row>
    <row r="970" spans="1:26" ht="15.75" customHeight="1">
      <c r="A970" s="297"/>
      <c r="B970" s="297"/>
      <c r="C970" s="297"/>
      <c r="D970" s="297"/>
      <c r="E970" s="297"/>
      <c r="F970" s="297"/>
      <c r="G970" s="297"/>
      <c r="H970" s="297"/>
      <c r="I970" s="297"/>
      <c r="J970" s="297"/>
      <c r="K970" s="297"/>
      <c r="L970" s="297"/>
      <c r="M970" s="297"/>
      <c r="N970" s="297"/>
      <c r="O970" s="297"/>
      <c r="P970" s="297"/>
      <c r="Q970" s="297"/>
      <c r="R970" s="297"/>
      <c r="S970" s="297"/>
      <c r="T970" s="297"/>
      <c r="U970" s="297"/>
      <c r="V970" s="297"/>
      <c r="W970" s="297"/>
      <c r="X970" s="297"/>
      <c r="Y970" s="297"/>
      <c r="Z970" s="297"/>
    </row>
    <row r="971" spans="1:26" ht="15.75" customHeight="1">
      <c r="A971" s="297"/>
      <c r="B971" s="297"/>
      <c r="C971" s="297"/>
      <c r="D971" s="297"/>
      <c r="E971" s="297"/>
      <c r="F971" s="297"/>
      <c r="G971" s="297"/>
      <c r="H971" s="297"/>
      <c r="I971" s="297"/>
      <c r="J971" s="297"/>
      <c r="K971" s="297"/>
      <c r="L971" s="297"/>
      <c r="M971" s="297"/>
      <c r="N971" s="297"/>
      <c r="O971" s="297"/>
      <c r="P971" s="297"/>
      <c r="Q971" s="297"/>
      <c r="R971" s="297"/>
      <c r="S971" s="297"/>
      <c r="T971" s="297"/>
      <c r="U971" s="297"/>
      <c r="V971" s="297"/>
      <c r="W971" s="297"/>
      <c r="X971" s="297"/>
      <c r="Y971" s="297"/>
      <c r="Z971" s="297"/>
    </row>
    <row r="972" spans="1:26" ht="15.75" customHeight="1">
      <c r="A972" s="297"/>
      <c r="B972" s="297"/>
      <c r="C972" s="297"/>
      <c r="D972" s="297"/>
      <c r="E972" s="297"/>
      <c r="F972" s="297"/>
      <c r="G972" s="297"/>
      <c r="H972" s="297"/>
      <c r="I972" s="297"/>
      <c r="J972" s="297"/>
      <c r="K972" s="297"/>
      <c r="L972" s="297"/>
      <c r="M972" s="297"/>
      <c r="N972" s="297"/>
      <c r="O972" s="297"/>
      <c r="P972" s="297"/>
      <c r="Q972" s="297"/>
      <c r="R972" s="297"/>
      <c r="S972" s="297"/>
      <c r="T972" s="297"/>
      <c r="U972" s="297"/>
      <c r="V972" s="297"/>
      <c r="W972" s="297"/>
      <c r="X972" s="297"/>
      <c r="Y972" s="297"/>
      <c r="Z972" s="297"/>
    </row>
    <row r="973" spans="1:26" ht="15.75" customHeight="1">
      <c r="A973" s="297"/>
      <c r="B973" s="297"/>
      <c r="C973" s="297"/>
      <c r="D973" s="297"/>
      <c r="E973" s="297"/>
      <c r="F973" s="297"/>
      <c r="G973" s="297"/>
      <c r="H973" s="297"/>
      <c r="I973" s="297"/>
      <c r="J973" s="297"/>
      <c r="K973" s="297"/>
      <c r="L973" s="297"/>
      <c r="M973" s="297"/>
      <c r="N973" s="297"/>
      <c r="O973" s="297"/>
      <c r="P973" s="297"/>
      <c r="Q973" s="297"/>
      <c r="R973" s="297"/>
      <c r="S973" s="297"/>
      <c r="T973" s="297"/>
      <c r="U973" s="297"/>
      <c r="V973" s="297"/>
      <c r="W973" s="297"/>
      <c r="X973" s="297"/>
      <c r="Y973" s="297"/>
      <c r="Z973" s="297"/>
    </row>
    <row r="974" spans="1:26" ht="15.75" customHeight="1">
      <c r="A974" s="297"/>
      <c r="B974" s="297"/>
      <c r="C974" s="297"/>
      <c r="D974" s="297"/>
      <c r="E974" s="297"/>
      <c r="F974" s="297"/>
      <c r="G974" s="297"/>
      <c r="H974" s="297"/>
      <c r="I974" s="297"/>
      <c r="J974" s="297"/>
      <c r="K974" s="297"/>
      <c r="L974" s="297"/>
      <c r="M974" s="297"/>
      <c r="N974" s="297"/>
      <c r="O974" s="297"/>
      <c r="P974" s="297"/>
      <c r="Q974" s="297"/>
      <c r="R974" s="297"/>
      <c r="S974" s="297"/>
      <c r="T974" s="297"/>
      <c r="U974" s="297"/>
      <c r="V974" s="297"/>
      <c r="W974" s="297"/>
      <c r="X974" s="297"/>
      <c r="Y974" s="297"/>
      <c r="Z974" s="297"/>
    </row>
    <row r="975" spans="1:26" ht="15.75" customHeight="1">
      <c r="A975" s="297"/>
      <c r="B975" s="297"/>
      <c r="C975" s="297"/>
      <c r="D975" s="297"/>
      <c r="E975" s="297"/>
      <c r="F975" s="297"/>
      <c r="G975" s="297"/>
      <c r="H975" s="297"/>
      <c r="I975" s="297"/>
      <c r="J975" s="297"/>
      <c r="K975" s="297"/>
      <c r="L975" s="297"/>
      <c r="M975" s="297"/>
      <c r="N975" s="297"/>
      <c r="O975" s="297"/>
      <c r="P975" s="297"/>
      <c r="Q975" s="297"/>
      <c r="R975" s="297"/>
      <c r="S975" s="297"/>
      <c r="T975" s="297"/>
      <c r="U975" s="297"/>
      <c r="V975" s="297"/>
      <c r="W975" s="297"/>
      <c r="X975" s="297"/>
      <c r="Y975" s="297"/>
      <c r="Z975" s="297"/>
    </row>
    <row r="976" spans="1:26" ht="15.75" customHeight="1">
      <c r="A976" s="297"/>
      <c r="B976" s="297"/>
      <c r="C976" s="297"/>
      <c r="D976" s="297"/>
      <c r="E976" s="297"/>
      <c r="F976" s="297"/>
      <c r="G976" s="297"/>
      <c r="H976" s="297"/>
      <c r="I976" s="297"/>
      <c r="J976" s="297"/>
      <c r="K976" s="297"/>
      <c r="L976" s="297"/>
      <c r="M976" s="297"/>
      <c r="N976" s="297"/>
      <c r="O976" s="297"/>
      <c r="P976" s="297"/>
      <c r="Q976" s="297"/>
      <c r="R976" s="297"/>
      <c r="S976" s="297"/>
      <c r="T976" s="297"/>
      <c r="U976" s="297"/>
      <c r="V976" s="297"/>
      <c r="W976" s="297"/>
      <c r="X976" s="297"/>
      <c r="Y976" s="297"/>
      <c r="Z976" s="297"/>
    </row>
    <row r="977" spans="1:26" ht="15.75" customHeight="1">
      <c r="A977" s="297"/>
      <c r="B977" s="297"/>
      <c r="C977" s="297"/>
      <c r="D977" s="297"/>
      <c r="E977" s="297"/>
      <c r="F977" s="297"/>
      <c r="G977" s="297"/>
      <c r="H977" s="297"/>
      <c r="I977" s="297"/>
      <c r="J977" s="297"/>
      <c r="K977" s="297"/>
      <c r="L977" s="297"/>
      <c r="M977" s="297"/>
      <c r="N977" s="297"/>
      <c r="O977" s="297"/>
      <c r="P977" s="297"/>
      <c r="Q977" s="297"/>
      <c r="R977" s="297"/>
      <c r="S977" s="297"/>
      <c r="T977" s="297"/>
      <c r="U977" s="297"/>
      <c r="V977" s="297"/>
      <c r="W977" s="297"/>
      <c r="X977" s="297"/>
      <c r="Y977" s="297"/>
      <c r="Z977" s="297"/>
    </row>
    <row r="978" spans="1:26" ht="15.75" customHeight="1">
      <c r="A978" s="297"/>
      <c r="B978" s="297"/>
      <c r="C978" s="297"/>
      <c r="D978" s="297"/>
      <c r="E978" s="297"/>
      <c r="F978" s="297"/>
      <c r="G978" s="297"/>
      <c r="H978" s="297"/>
      <c r="I978" s="297"/>
      <c r="J978" s="297"/>
      <c r="K978" s="297"/>
      <c r="L978" s="297"/>
      <c r="M978" s="297"/>
      <c r="N978" s="297"/>
      <c r="O978" s="297"/>
      <c r="P978" s="297"/>
      <c r="Q978" s="297"/>
      <c r="R978" s="297"/>
      <c r="S978" s="297"/>
      <c r="T978" s="297"/>
      <c r="U978" s="297"/>
      <c r="V978" s="297"/>
      <c r="W978" s="297"/>
      <c r="X978" s="297"/>
      <c r="Y978" s="297"/>
      <c r="Z978" s="297"/>
    </row>
    <row r="979" spans="1:26" ht="15.75" customHeight="1">
      <c r="A979" s="297"/>
      <c r="B979" s="297"/>
      <c r="C979" s="297"/>
      <c r="D979" s="297"/>
      <c r="E979" s="297"/>
      <c r="F979" s="297"/>
      <c r="G979" s="297"/>
      <c r="H979" s="297"/>
      <c r="I979" s="297"/>
      <c r="J979" s="297"/>
      <c r="K979" s="297"/>
      <c r="L979" s="297"/>
      <c r="M979" s="297"/>
      <c r="N979" s="297"/>
      <c r="O979" s="297"/>
      <c r="P979" s="297"/>
      <c r="Q979" s="297"/>
      <c r="R979" s="297"/>
      <c r="S979" s="297"/>
      <c r="T979" s="297"/>
      <c r="U979" s="297"/>
      <c r="V979" s="297"/>
      <c r="W979" s="297"/>
      <c r="X979" s="297"/>
      <c r="Y979" s="297"/>
      <c r="Z979" s="297"/>
    </row>
    <row r="980" spans="1:26" ht="15.75" customHeight="1">
      <c r="A980" s="297"/>
      <c r="B980" s="297"/>
      <c r="C980" s="297"/>
      <c r="D980" s="297"/>
      <c r="E980" s="297"/>
      <c r="F980" s="297"/>
      <c r="G980" s="297"/>
      <c r="H980" s="297"/>
      <c r="I980" s="297"/>
      <c r="J980" s="297"/>
      <c r="K980" s="297"/>
      <c r="L980" s="297"/>
      <c r="M980" s="297"/>
      <c r="N980" s="297"/>
      <c r="O980" s="297"/>
      <c r="P980" s="297"/>
      <c r="Q980" s="297"/>
      <c r="R980" s="297"/>
      <c r="S980" s="297"/>
      <c r="T980" s="297"/>
      <c r="U980" s="297"/>
      <c r="V980" s="297"/>
      <c r="W980" s="297"/>
      <c r="X980" s="297"/>
      <c r="Y980" s="297"/>
      <c r="Z980" s="297"/>
    </row>
    <row r="981" spans="1:26" ht="15.75" customHeight="1">
      <c r="A981" s="297"/>
      <c r="B981" s="297"/>
      <c r="C981" s="297"/>
      <c r="D981" s="297"/>
      <c r="E981" s="297"/>
      <c r="F981" s="297"/>
      <c r="G981" s="297"/>
      <c r="H981" s="297"/>
      <c r="I981" s="297"/>
      <c r="J981" s="297"/>
      <c r="K981" s="297"/>
      <c r="L981" s="297"/>
      <c r="M981" s="297"/>
      <c r="N981" s="297"/>
      <c r="O981" s="297"/>
      <c r="P981" s="297"/>
      <c r="Q981" s="297"/>
      <c r="R981" s="297"/>
      <c r="S981" s="297"/>
      <c r="T981" s="297"/>
      <c r="U981" s="297"/>
      <c r="V981" s="297"/>
      <c r="W981" s="297"/>
      <c r="X981" s="297"/>
      <c r="Y981" s="297"/>
      <c r="Z981" s="297"/>
    </row>
    <row r="982" spans="1:26" ht="15.75" customHeight="1">
      <c r="A982" s="297"/>
      <c r="B982" s="297"/>
      <c r="C982" s="297"/>
      <c r="D982" s="297"/>
      <c r="E982" s="297"/>
      <c r="F982" s="297"/>
      <c r="G982" s="297"/>
      <c r="H982" s="297"/>
      <c r="I982" s="297"/>
      <c r="J982" s="297"/>
      <c r="K982" s="297"/>
      <c r="L982" s="297"/>
      <c r="M982" s="297"/>
      <c r="N982" s="297"/>
      <c r="O982" s="297"/>
      <c r="P982" s="297"/>
      <c r="Q982" s="297"/>
      <c r="R982" s="297"/>
      <c r="S982" s="297"/>
      <c r="T982" s="297"/>
      <c r="U982" s="297"/>
      <c r="V982" s="297"/>
      <c r="W982" s="297"/>
      <c r="X982" s="297"/>
      <c r="Y982" s="297"/>
      <c r="Z982" s="297"/>
    </row>
    <row r="983" spans="1:26" ht="15.75" customHeight="1">
      <c r="A983" s="297"/>
      <c r="B983" s="297"/>
      <c r="C983" s="297"/>
      <c r="D983" s="297"/>
      <c r="E983" s="297"/>
      <c r="F983" s="297"/>
      <c r="G983" s="297"/>
      <c r="H983" s="297"/>
      <c r="I983" s="297"/>
      <c r="J983" s="297"/>
      <c r="K983" s="297"/>
      <c r="L983" s="297"/>
      <c r="M983" s="297"/>
      <c r="N983" s="297"/>
      <c r="O983" s="297"/>
      <c r="P983" s="297"/>
      <c r="Q983" s="297"/>
      <c r="R983" s="297"/>
      <c r="S983" s="297"/>
      <c r="T983" s="297"/>
      <c r="U983" s="297"/>
      <c r="V983" s="297"/>
      <c r="W983" s="297"/>
      <c r="X983" s="297"/>
      <c r="Y983" s="297"/>
      <c r="Z983" s="297"/>
    </row>
    <row r="984" spans="1:26" ht="15.75" customHeight="1">
      <c r="A984" s="297"/>
      <c r="B984" s="297"/>
      <c r="C984" s="297"/>
      <c r="D984" s="297"/>
      <c r="E984" s="297"/>
      <c r="F984" s="297"/>
      <c r="G984" s="297"/>
      <c r="H984" s="297"/>
      <c r="I984" s="297"/>
      <c r="J984" s="297"/>
      <c r="K984" s="297"/>
      <c r="L984" s="297"/>
      <c r="M984" s="297"/>
      <c r="N984" s="297"/>
      <c r="O984" s="297"/>
      <c r="P984" s="297"/>
      <c r="Q984" s="297"/>
      <c r="R984" s="297"/>
      <c r="S984" s="297"/>
      <c r="T984" s="297"/>
      <c r="U984" s="297"/>
      <c r="V984" s="297"/>
      <c r="W984" s="297"/>
      <c r="X984" s="297"/>
      <c r="Y984" s="297"/>
      <c r="Z984" s="297"/>
    </row>
    <row r="985" spans="1:26" ht="15.75" customHeight="1">
      <c r="A985" s="297"/>
      <c r="B985" s="297"/>
      <c r="C985" s="297"/>
      <c r="D985" s="297"/>
      <c r="E985" s="297"/>
      <c r="F985" s="297"/>
      <c r="G985" s="297"/>
      <c r="H985" s="297"/>
      <c r="I985" s="297"/>
      <c r="J985" s="297"/>
      <c r="K985" s="297"/>
      <c r="L985" s="297"/>
      <c r="M985" s="297"/>
      <c r="N985" s="297"/>
      <c r="O985" s="297"/>
      <c r="P985" s="297"/>
      <c r="Q985" s="297"/>
      <c r="R985" s="297"/>
      <c r="S985" s="297"/>
      <c r="T985" s="297"/>
      <c r="U985" s="297"/>
      <c r="V985" s="297"/>
      <c r="W985" s="297"/>
      <c r="X985" s="297"/>
      <c r="Y985" s="297"/>
      <c r="Z985" s="297"/>
    </row>
    <row r="986" spans="1:26" ht="15.75" customHeight="1">
      <c r="A986" s="297"/>
      <c r="B986" s="297"/>
      <c r="C986" s="297"/>
      <c r="D986" s="297"/>
      <c r="E986" s="297"/>
      <c r="F986" s="297"/>
      <c r="G986" s="297"/>
      <c r="H986" s="297"/>
      <c r="I986" s="297"/>
      <c r="J986" s="297"/>
      <c r="K986" s="297"/>
      <c r="L986" s="297"/>
      <c r="M986" s="297"/>
      <c r="N986" s="297"/>
      <c r="O986" s="297"/>
      <c r="P986" s="297"/>
      <c r="Q986" s="297"/>
      <c r="R986" s="297"/>
      <c r="S986" s="297"/>
      <c r="T986" s="297"/>
      <c r="U986" s="297"/>
      <c r="V986" s="297"/>
      <c r="W986" s="297"/>
      <c r="X986" s="297"/>
      <c r="Y986" s="297"/>
      <c r="Z986" s="297"/>
    </row>
    <row r="987" spans="1:26" ht="15.75" customHeight="1">
      <c r="A987" s="297"/>
      <c r="B987" s="297"/>
      <c r="C987" s="297"/>
      <c r="D987" s="297"/>
      <c r="E987" s="297"/>
      <c r="F987" s="297"/>
      <c r="G987" s="297"/>
      <c r="H987" s="297"/>
      <c r="I987" s="297"/>
      <c r="J987" s="297"/>
      <c r="K987" s="297"/>
      <c r="L987" s="297"/>
      <c r="M987" s="297"/>
      <c r="N987" s="297"/>
      <c r="O987" s="297"/>
      <c r="P987" s="297"/>
      <c r="Q987" s="297"/>
      <c r="R987" s="297"/>
      <c r="S987" s="297"/>
      <c r="T987" s="297"/>
      <c r="U987" s="297"/>
      <c r="V987" s="297"/>
      <c r="W987" s="297"/>
      <c r="X987" s="297"/>
      <c r="Y987" s="297"/>
      <c r="Z987" s="297"/>
    </row>
    <row r="988" spans="1:26" ht="15.75" customHeight="1">
      <c r="A988" s="297"/>
      <c r="B988" s="297"/>
      <c r="C988" s="297"/>
      <c r="D988" s="297"/>
      <c r="E988" s="297"/>
      <c r="F988" s="297"/>
      <c r="G988" s="297"/>
      <c r="H988" s="297"/>
      <c r="I988" s="297"/>
      <c r="J988" s="297"/>
      <c r="K988" s="297"/>
      <c r="L988" s="297"/>
      <c r="M988" s="297"/>
      <c r="N988" s="297"/>
      <c r="O988" s="297"/>
      <c r="P988" s="297"/>
      <c r="Q988" s="297"/>
      <c r="R988" s="297"/>
      <c r="S988" s="297"/>
      <c r="T988" s="297"/>
      <c r="U988" s="297"/>
      <c r="V988" s="297"/>
      <c r="W988" s="297"/>
      <c r="X988" s="297"/>
      <c r="Y988" s="297"/>
      <c r="Z988" s="297"/>
    </row>
    <row r="989" spans="1:26" ht="15.75" customHeight="1">
      <c r="A989" s="297"/>
      <c r="B989" s="297"/>
      <c r="C989" s="297"/>
      <c r="D989" s="297"/>
      <c r="E989" s="297"/>
      <c r="F989" s="297"/>
      <c r="G989" s="297"/>
      <c r="H989" s="297"/>
      <c r="I989" s="297"/>
      <c r="J989" s="297"/>
      <c r="K989" s="297"/>
      <c r="L989" s="297"/>
      <c r="M989" s="297"/>
      <c r="N989" s="297"/>
      <c r="O989" s="297"/>
      <c r="P989" s="297"/>
      <c r="Q989" s="297"/>
      <c r="R989" s="297"/>
      <c r="S989" s="297"/>
      <c r="T989" s="297"/>
      <c r="U989" s="297"/>
      <c r="V989" s="297"/>
      <c r="W989" s="297"/>
      <c r="X989" s="297"/>
      <c r="Y989" s="297"/>
      <c r="Z989" s="297"/>
    </row>
    <row r="990" spans="1:26" ht="15.75" customHeight="1">
      <c r="A990" s="297"/>
      <c r="B990" s="297"/>
      <c r="C990" s="297"/>
      <c r="D990" s="297"/>
      <c r="E990" s="297"/>
      <c r="F990" s="297"/>
      <c r="G990" s="297"/>
      <c r="H990" s="297"/>
      <c r="I990" s="297"/>
      <c r="J990" s="297"/>
      <c r="K990" s="297"/>
      <c r="L990" s="297"/>
      <c r="M990" s="297"/>
      <c r="N990" s="297"/>
      <c r="O990" s="297"/>
      <c r="P990" s="297"/>
      <c r="Q990" s="297"/>
      <c r="R990" s="297"/>
      <c r="S990" s="297"/>
      <c r="T990" s="297"/>
      <c r="U990" s="297"/>
      <c r="V990" s="297"/>
      <c r="W990" s="297"/>
      <c r="X990" s="297"/>
      <c r="Y990" s="297"/>
      <c r="Z990" s="297"/>
    </row>
    <row r="991" spans="1:26" ht="15.75" customHeight="1">
      <c r="A991" s="297"/>
      <c r="B991" s="297"/>
      <c r="C991" s="297"/>
      <c r="D991" s="297"/>
      <c r="E991" s="297"/>
      <c r="F991" s="297"/>
      <c r="G991" s="297"/>
      <c r="H991" s="297"/>
      <c r="I991" s="297"/>
      <c r="J991" s="297"/>
      <c r="K991" s="297"/>
      <c r="L991" s="297"/>
      <c r="M991" s="297"/>
      <c r="N991" s="297"/>
      <c r="O991" s="297"/>
      <c r="P991" s="297"/>
      <c r="Q991" s="297"/>
      <c r="R991" s="297"/>
      <c r="S991" s="297"/>
      <c r="T991" s="297"/>
      <c r="U991" s="297"/>
      <c r="V991" s="297"/>
      <c r="W991" s="297"/>
      <c r="X991" s="297"/>
      <c r="Y991" s="297"/>
      <c r="Z991" s="297"/>
    </row>
    <row r="992" spans="1:26" ht="15.75" customHeight="1">
      <c r="A992" s="297"/>
      <c r="B992" s="297"/>
      <c r="C992" s="297"/>
      <c r="D992" s="297"/>
      <c r="E992" s="297"/>
      <c r="F992" s="297"/>
      <c r="G992" s="297"/>
      <c r="H992" s="297"/>
      <c r="I992" s="297"/>
      <c r="J992" s="297"/>
      <c r="K992" s="297"/>
      <c r="L992" s="297"/>
      <c r="M992" s="297"/>
      <c r="N992" s="297"/>
      <c r="O992" s="297"/>
      <c r="P992" s="297"/>
      <c r="Q992" s="297"/>
      <c r="R992" s="297"/>
      <c r="S992" s="297"/>
      <c r="T992" s="297"/>
      <c r="U992" s="297"/>
      <c r="V992" s="297"/>
      <c r="W992" s="297"/>
      <c r="X992" s="297"/>
      <c r="Y992" s="297"/>
      <c r="Z992" s="297"/>
    </row>
    <row r="993" spans="1:26" ht="15.75" customHeight="1">
      <c r="A993" s="297"/>
      <c r="B993" s="297"/>
      <c r="C993" s="297"/>
      <c r="D993" s="297"/>
      <c r="E993" s="297"/>
      <c r="F993" s="297"/>
      <c r="G993" s="297"/>
      <c r="H993" s="297"/>
      <c r="I993" s="297"/>
      <c r="J993" s="297"/>
      <c r="K993" s="297"/>
      <c r="L993" s="297"/>
      <c r="M993" s="297"/>
      <c r="N993" s="297"/>
      <c r="O993" s="297"/>
      <c r="P993" s="297"/>
      <c r="Q993" s="297"/>
      <c r="R993" s="297"/>
      <c r="S993" s="297"/>
      <c r="T993" s="297"/>
      <c r="U993" s="297"/>
      <c r="V993" s="297"/>
      <c r="W993" s="297"/>
      <c r="X993" s="297"/>
      <c r="Y993" s="297"/>
      <c r="Z993" s="297"/>
    </row>
    <row r="994" spans="1:26" ht="15.75" customHeight="1">
      <c r="A994" s="297"/>
      <c r="B994" s="297"/>
      <c r="C994" s="297"/>
      <c r="D994" s="297"/>
      <c r="E994" s="297"/>
      <c r="F994" s="297"/>
      <c r="G994" s="297"/>
      <c r="H994" s="297"/>
      <c r="I994" s="297"/>
      <c r="J994" s="297"/>
      <c r="K994" s="297"/>
      <c r="L994" s="297"/>
      <c r="M994" s="297"/>
      <c r="N994" s="297"/>
      <c r="O994" s="297"/>
      <c r="P994" s="297"/>
      <c r="Q994" s="297"/>
      <c r="R994" s="297"/>
      <c r="S994" s="297"/>
      <c r="T994" s="297"/>
      <c r="U994" s="297"/>
      <c r="V994" s="297"/>
      <c r="W994" s="297"/>
      <c r="X994" s="297"/>
      <c r="Y994" s="297"/>
      <c r="Z994" s="297"/>
    </row>
    <row r="995" spans="1:26" ht="15.75" customHeight="1">
      <c r="A995" s="297"/>
      <c r="B995" s="297"/>
      <c r="C995" s="297"/>
      <c r="D995" s="297"/>
      <c r="E995" s="297"/>
      <c r="F995" s="297"/>
      <c r="G995" s="297"/>
      <c r="H995" s="297"/>
      <c r="I995" s="297"/>
      <c r="J995" s="297"/>
      <c r="K995" s="297"/>
      <c r="L995" s="297"/>
      <c r="M995" s="297"/>
      <c r="N995" s="297"/>
      <c r="O995" s="297"/>
      <c r="P995" s="297"/>
      <c r="Q995" s="297"/>
      <c r="R995" s="297"/>
      <c r="S995" s="297"/>
      <c r="T995" s="297"/>
      <c r="U995" s="297"/>
      <c r="V995" s="297"/>
      <c r="W995" s="297"/>
      <c r="X995" s="297"/>
      <c r="Y995" s="297"/>
      <c r="Z995" s="297"/>
    </row>
    <row r="996" spans="1:26" ht="15.75" customHeight="1">
      <c r="A996" s="297"/>
      <c r="B996" s="297"/>
      <c r="C996" s="297"/>
      <c r="D996" s="297"/>
      <c r="E996" s="297"/>
      <c r="F996" s="297"/>
      <c r="G996" s="297"/>
      <c r="H996" s="297"/>
      <c r="I996" s="297"/>
      <c r="J996" s="297"/>
      <c r="K996" s="297"/>
      <c r="L996" s="297"/>
      <c r="M996" s="297"/>
      <c r="N996" s="297"/>
      <c r="O996" s="297"/>
      <c r="P996" s="297"/>
      <c r="Q996" s="297"/>
      <c r="R996" s="297"/>
      <c r="S996" s="297"/>
      <c r="T996" s="297"/>
      <c r="U996" s="297"/>
      <c r="V996" s="297"/>
      <c r="W996" s="297"/>
      <c r="X996" s="297"/>
      <c r="Y996" s="297"/>
      <c r="Z996" s="297"/>
    </row>
    <row r="997" spans="1:26" ht="15.75" customHeight="1">
      <c r="A997" s="297"/>
      <c r="B997" s="297"/>
      <c r="C997" s="297"/>
      <c r="D997" s="297"/>
      <c r="E997" s="297"/>
      <c r="F997" s="297"/>
      <c r="G997" s="297"/>
      <c r="H997" s="297"/>
      <c r="I997" s="297"/>
      <c r="J997" s="297"/>
      <c r="K997" s="297"/>
      <c r="L997" s="297"/>
      <c r="M997" s="297"/>
      <c r="N997" s="297"/>
      <c r="O997" s="297"/>
      <c r="P997" s="297"/>
      <c r="Q997" s="297"/>
      <c r="R997" s="297"/>
      <c r="S997" s="297"/>
      <c r="T997" s="297"/>
      <c r="U997" s="297"/>
      <c r="V997" s="297"/>
      <c r="W997" s="297"/>
      <c r="X997" s="297"/>
      <c r="Y997" s="297"/>
      <c r="Z997" s="297"/>
    </row>
    <row r="998" spans="1:26" ht="15.75" customHeight="1">
      <c r="A998" s="297"/>
      <c r="B998" s="297"/>
      <c r="C998" s="297"/>
      <c r="D998" s="297"/>
      <c r="E998" s="297"/>
      <c r="F998" s="297"/>
      <c r="G998" s="297"/>
      <c r="H998" s="297"/>
      <c r="I998" s="297"/>
      <c r="J998" s="297"/>
      <c r="K998" s="297"/>
      <c r="L998" s="297"/>
      <c r="M998" s="297"/>
      <c r="N998" s="297"/>
      <c r="O998" s="297"/>
      <c r="P998" s="297"/>
      <c r="Q998" s="297"/>
      <c r="R998" s="297"/>
      <c r="S998" s="297"/>
      <c r="T998" s="297"/>
      <c r="U998" s="297"/>
      <c r="V998" s="297"/>
      <c r="W998" s="297"/>
      <c r="X998" s="297"/>
      <c r="Y998" s="297"/>
      <c r="Z998" s="297"/>
    </row>
    <row r="999" spans="1:26" ht="15.75" customHeight="1">
      <c r="A999" s="297"/>
      <c r="B999" s="297"/>
      <c r="C999" s="297"/>
      <c r="D999" s="297"/>
      <c r="E999" s="297"/>
      <c r="F999" s="297"/>
      <c r="G999" s="297"/>
      <c r="H999" s="297"/>
      <c r="I999" s="297"/>
      <c r="J999" s="297"/>
      <c r="K999" s="297"/>
      <c r="L999" s="297"/>
      <c r="M999" s="297"/>
      <c r="N999" s="297"/>
      <c r="O999" s="297"/>
      <c r="P999" s="297"/>
      <c r="Q999" s="297"/>
      <c r="R999" s="297"/>
      <c r="S999" s="297"/>
      <c r="T999" s="297"/>
      <c r="U999" s="297"/>
      <c r="V999" s="297"/>
      <c r="W999" s="297"/>
      <c r="X999" s="297"/>
      <c r="Y999" s="297"/>
      <c r="Z999" s="297"/>
    </row>
    <row r="1000" spans="1:26" ht="15.75" customHeight="1">
      <c r="A1000" s="297"/>
      <c r="B1000" s="297"/>
      <c r="C1000" s="297"/>
      <c r="D1000" s="297"/>
      <c r="E1000" s="297"/>
      <c r="F1000" s="297"/>
      <c r="G1000" s="297"/>
      <c r="H1000" s="297"/>
      <c r="I1000" s="297"/>
      <c r="J1000" s="297"/>
      <c r="K1000" s="297"/>
      <c r="L1000" s="297"/>
      <c r="M1000" s="297"/>
      <c r="N1000" s="297"/>
      <c r="O1000" s="297"/>
      <c r="P1000" s="297"/>
      <c r="Q1000" s="297"/>
      <c r="R1000" s="297"/>
      <c r="S1000" s="297"/>
      <c r="T1000" s="297"/>
      <c r="U1000" s="297"/>
      <c r="V1000" s="297"/>
      <c r="W1000" s="297"/>
      <c r="X1000" s="297"/>
      <c r="Y1000" s="297"/>
      <c r="Z1000" s="297"/>
    </row>
  </sheetData>
  <mergeCells count="11">
    <mergeCell ref="H1:H2"/>
    <mergeCell ref="I1:I2"/>
    <mergeCell ref="J1:M1"/>
    <mergeCell ref="N1:P1"/>
    <mergeCell ref="A1:A2"/>
    <mergeCell ref="B1:B2"/>
    <mergeCell ref="C1:C2"/>
    <mergeCell ref="D1:D2"/>
    <mergeCell ref="E1:E2"/>
    <mergeCell ref="F1:F2"/>
    <mergeCell ref="G1:G2"/>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pane ySplit="2" topLeftCell="A3" activePane="bottomLeft" state="frozen"/>
      <selection pane="bottomLeft" activeCell="B4" sqref="B4"/>
    </sheetView>
  </sheetViews>
  <sheetFormatPr baseColWidth="10" defaultColWidth="12.59765625" defaultRowHeight="15" customHeight="1"/>
  <cols>
    <col min="1" max="1" width="6.3984375" customWidth="1"/>
    <col min="2" max="2" width="13.8984375" customWidth="1"/>
    <col min="3" max="3" width="16.5" customWidth="1"/>
    <col min="4" max="4" width="9.5" customWidth="1"/>
    <col min="5" max="5" width="34.5" customWidth="1"/>
    <col min="6" max="6" width="9.09765625" customWidth="1"/>
    <col min="7" max="7" width="31.59765625" customWidth="1"/>
    <col min="8" max="8" width="13.69921875" customWidth="1"/>
    <col min="9" max="9" width="13.3984375" customWidth="1"/>
    <col min="10" max="10" width="39.5" customWidth="1"/>
    <col min="11" max="11" width="8" customWidth="1"/>
    <col min="12" max="12" width="53.09765625" customWidth="1"/>
    <col min="13" max="13" width="8" customWidth="1"/>
    <col min="14" max="15" width="53.09765625" customWidth="1"/>
    <col min="16" max="16" width="10.09765625" customWidth="1"/>
    <col min="17" max="26" width="9.3984375" customWidth="1"/>
  </cols>
  <sheetData>
    <row r="1" spans="1:26" ht="16.5" customHeight="1">
      <c r="A1" s="381" t="s">
        <v>2288</v>
      </c>
      <c r="B1" s="360" t="s">
        <v>1</v>
      </c>
      <c r="C1" s="360" t="s">
        <v>2</v>
      </c>
      <c r="D1" s="360" t="s">
        <v>3</v>
      </c>
      <c r="E1" s="360" t="s">
        <v>3</v>
      </c>
      <c r="F1" s="360" t="s">
        <v>4</v>
      </c>
      <c r="G1" s="360" t="s">
        <v>4</v>
      </c>
      <c r="H1" s="382" t="s">
        <v>2668</v>
      </c>
      <c r="I1" s="467" t="s">
        <v>2669</v>
      </c>
      <c r="J1" s="805" t="s">
        <v>2670</v>
      </c>
      <c r="K1" s="794"/>
      <c r="L1" s="794"/>
      <c r="M1" s="806"/>
      <c r="N1" s="805" t="s">
        <v>2926</v>
      </c>
      <c r="O1" s="794"/>
      <c r="P1" s="795"/>
      <c r="Q1" s="276"/>
      <c r="R1" s="276"/>
      <c r="S1" s="276"/>
      <c r="T1" s="276"/>
      <c r="U1" s="276"/>
      <c r="V1" s="276"/>
      <c r="W1" s="276"/>
      <c r="X1" s="276"/>
      <c r="Y1" s="276"/>
      <c r="Z1" s="276"/>
    </row>
    <row r="2" spans="1:26" ht="39.75" customHeight="1">
      <c r="A2" s="468"/>
      <c r="B2" s="469"/>
      <c r="C2" s="469"/>
      <c r="D2" s="469"/>
      <c r="E2" s="469"/>
      <c r="F2" s="469"/>
      <c r="G2" s="469"/>
      <c r="H2" s="469"/>
      <c r="I2" s="470"/>
      <c r="J2" s="298" t="s">
        <v>2275</v>
      </c>
      <c r="K2" s="299" t="s">
        <v>2276</v>
      </c>
      <c r="L2" s="300" t="s">
        <v>2277</v>
      </c>
      <c r="M2" s="301" t="s">
        <v>2276</v>
      </c>
      <c r="N2" s="298" t="s">
        <v>2291</v>
      </c>
      <c r="O2" s="300" t="s">
        <v>2292</v>
      </c>
      <c r="P2" s="302" t="s">
        <v>2276</v>
      </c>
      <c r="Q2" s="265"/>
      <c r="R2" s="265"/>
      <c r="S2" s="265"/>
      <c r="T2" s="265"/>
      <c r="U2" s="265"/>
      <c r="V2" s="265"/>
      <c r="W2" s="265"/>
      <c r="X2" s="265"/>
      <c r="Y2" s="265"/>
      <c r="Z2" s="265"/>
    </row>
    <row r="3" spans="1:26" ht="99.75" customHeight="1">
      <c r="A3" s="314" t="s">
        <v>9</v>
      </c>
      <c r="B3" s="269" t="s">
        <v>10</v>
      </c>
      <c r="C3" s="269" t="s">
        <v>11</v>
      </c>
      <c r="D3" s="268" t="s">
        <v>12</v>
      </c>
      <c r="E3" s="270" t="s">
        <v>13</v>
      </c>
      <c r="F3" s="268" t="s">
        <v>71</v>
      </c>
      <c r="G3" s="270" t="s">
        <v>72</v>
      </c>
      <c r="H3" s="315"/>
      <c r="I3" s="315" t="s">
        <v>75</v>
      </c>
      <c r="J3" s="471" t="s">
        <v>76</v>
      </c>
      <c r="K3" s="272">
        <v>10000000</v>
      </c>
      <c r="L3" s="270" t="s">
        <v>77</v>
      </c>
      <c r="M3" s="318">
        <v>100000000</v>
      </c>
      <c r="N3" s="472" t="s">
        <v>3264</v>
      </c>
      <c r="O3" s="232"/>
      <c r="P3" s="390"/>
      <c r="Q3" s="276"/>
      <c r="R3" s="276"/>
      <c r="S3" s="276"/>
      <c r="T3" s="276"/>
      <c r="U3" s="276"/>
      <c r="V3" s="276"/>
      <c r="W3" s="276"/>
      <c r="X3" s="276"/>
      <c r="Y3" s="276"/>
      <c r="Z3" s="276"/>
    </row>
    <row r="4" spans="1:26" ht="99.75" customHeight="1">
      <c r="A4" s="314" t="s">
        <v>9</v>
      </c>
      <c r="B4" s="269" t="s">
        <v>10</v>
      </c>
      <c r="C4" s="269" t="s">
        <v>11</v>
      </c>
      <c r="D4" s="268" t="s">
        <v>12</v>
      </c>
      <c r="E4" s="270" t="s">
        <v>13</v>
      </c>
      <c r="F4" s="268" t="s">
        <v>94</v>
      </c>
      <c r="G4" s="270" t="s">
        <v>95</v>
      </c>
      <c r="H4" s="315"/>
      <c r="I4" s="316" t="s">
        <v>75</v>
      </c>
      <c r="J4" s="317" t="s">
        <v>98</v>
      </c>
      <c r="K4" s="272">
        <v>50000000</v>
      </c>
      <c r="L4" s="270" t="s">
        <v>99</v>
      </c>
      <c r="M4" s="318">
        <v>50000000</v>
      </c>
      <c r="N4" s="472" t="s">
        <v>3265</v>
      </c>
      <c r="O4" s="473" t="s">
        <v>3266</v>
      </c>
      <c r="P4" s="474" t="s">
        <v>3267</v>
      </c>
      <c r="Q4" s="265"/>
      <c r="R4" s="265"/>
      <c r="S4" s="265"/>
      <c r="T4" s="265"/>
      <c r="U4" s="265"/>
      <c r="V4" s="265"/>
      <c r="W4" s="265"/>
      <c r="X4" s="265"/>
      <c r="Y4" s="265"/>
      <c r="Z4" s="265"/>
    </row>
    <row r="5" spans="1:26" ht="99.75" customHeight="1">
      <c r="A5" s="314" t="s">
        <v>9</v>
      </c>
      <c r="B5" s="269" t="s">
        <v>10</v>
      </c>
      <c r="C5" s="269" t="s">
        <v>11</v>
      </c>
      <c r="D5" s="268" t="s">
        <v>104</v>
      </c>
      <c r="E5" s="270" t="s">
        <v>105</v>
      </c>
      <c r="F5" s="268" t="s">
        <v>115</v>
      </c>
      <c r="G5" s="270" t="s">
        <v>116</v>
      </c>
      <c r="H5" s="315"/>
      <c r="I5" s="316" t="s">
        <v>75</v>
      </c>
      <c r="J5" s="317" t="s">
        <v>130</v>
      </c>
      <c r="K5" s="272">
        <v>7500000</v>
      </c>
      <c r="L5" s="270" t="s">
        <v>130</v>
      </c>
      <c r="M5" s="318">
        <v>7500000</v>
      </c>
      <c r="N5" s="472" t="s">
        <v>3268</v>
      </c>
      <c r="O5" s="475"/>
      <c r="P5" s="476"/>
      <c r="Q5" s="282"/>
      <c r="R5" s="282"/>
      <c r="S5" s="282"/>
      <c r="T5" s="282"/>
      <c r="U5" s="282"/>
      <c r="V5" s="282"/>
      <c r="W5" s="282"/>
      <c r="X5" s="282"/>
      <c r="Y5" s="282"/>
      <c r="Z5" s="282"/>
    </row>
    <row r="6" spans="1:26" ht="99.75" customHeight="1">
      <c r="A6" s="314" t="s">
        <v>9</v>
      </c>
      <c r="B6" s="269" t="s">
        <v>10</v>
      </c>
      <c r="C6" s="269" t="s">
        <v>11</v>
      </c>
      <c r="D6" s="268" t="s">
        <v>104</v>
      </c>
      <c r="E6" s="270" t="s">
        <v>105</v>
      </c>
      <c r="F6" s="268" t="s">
        <v>145</v>
      </c>
      <c r="G6" s="270" t="s">
        <v>146</v>
      </c>
      <c r="H6" s="315"/>
      <c r="I6" s="316" t="s">
        <v>75</v>
      </c>
      <c r="J6" s="317" t="s">
        <v>130</v>
      </c>
      <c r="K6" s="272">
        <v>7500000</v>
      </c>
      <c r="L6" s="270" t="s">
        <v>130</v>
      </c>
      <c r="M6" s="318">
        <v>7500000</v>
      </c>
      <c r="N6" s="472" t="s">
        <v>3268</v>
      </c>
      <c r="O6" s="270"/>
      <c r="P6" s="477"/>
      <c r="Q6" s="282"/>
      <c r="R6" s="282"/>
      <c r="S6" s="282"/>
      <c r="T6" s="282"/>
      <c r="U6" s="282"/>
      <c r="V6" s="282"/>
      <c r="W6" s="282"/>
      <c r="X6" s="282"/>
      <c r="Y6" s="282"/>
      <c r="Z6" s="282"/>
    </row>
    <row r="7" spans="1:26" ht="99.75" customHeight="1">
      <c r="A7" s="314" t="s">
        <v>9</v>
      </c>
      <c r="B7" s="269" t="s">
        <v>10</v>
      </c>
      <c r="C7" s="269" t="s">
        <v>11</v>
      </c>
      <c r="D7" s="268" t="s">
        <v>104</v>
      </c>
      <c r="E7" s="270" t="s">
        <v>105</v>
      </c>
      <c r="F7" s="268" t="s">
        <v>162</v>
      </c>
      <c r="G7" s="270" t="s">
        <v>163</v>
      </c>
      <c r="H7" s="315"/>
      <c r="I7" s="316" t="s">
        <v>172</v>
      </c>
      <c r="J7" s="317" t="s">
        <v>130</v>
      </c>
      <c r="K7" s="272">
        <v>7500000</v>
      </c>
      <c r="L7" s="270" t="s">
        <v>130</v>
      </c>
      <c r="M7" s="318">
        <v>7500000</v>
      </c>
      <c r="N7" s="472" t="s">
        <v>3269</v>
      </c>
      <c r="O7" s="270"/>
      <c r="P7" s="390"/>
      <c r="Q7" s="282"/>
      <c r="R7" s="282"/>
      <c r="S7" s="282"/>
      <c r="T7" s="282"/>
      <c r="U7" s="282"/>
      <c r="V7" s="282"/>
      <c r="W7" s="282"/>
      <c r="X7" s="282"/>
      <c r="Y7" s="282"/>
      <c r="Z7" s="282"/>
    </row>
    <row r="8" spans="1:26" ht="99.75" customHeight="1">
      <c r="A8" s="314" t="s">
        <v>9</v>
      </c>
      <c r="B8" s="269" t="s">
        <v>10</v>
      </c>
      <c r="C8" s="269" t="s">
        <v>196</v>
      </c>
      <c r="D8" s="268" t="s">
        <v>197</v>
      </c>
      <c r="E8" s="270" t="s">
        <v>198</v>
      </c>
      <c r="F8" s="268" t="s">
        <v>199</v>
      </c>
      <c r="G8" s="270" t="s">
        <v>200</v>
      </c>
      <c r="H8" s="315"/>
      <c r="I8" s="316" t="s">
        <v>213</v>
      </c>
      <c r="J8" s="317" t="s">
        <v>214</v>
      </c>
      <c r="K8" s="272">
        <v>1500000</v>
      </c>
      <c r="L8" s="270" t="s">
        <v>214</v>
      </c>
      <c r="M8" s="318">
        <v>1500000</v>
      </c>
      <c r="N8" s="472" t="s">
        <v>3268</v>
      </c>
      <c r="O8" s="270"/>
      <c r="P8" s="390"/>
      <c r="Q8" s="282"/>
      <c r="R8" s="282"/>
      <c r="S8" s="282"/>
      <c r="T8" s="282"/>
      <c r="U8" s="282"/>
      <c r="V8" s="282"/>
      <c r="W8" s="282"/>
      <c r="X8" s="282"/>
      <c r="Y8" s="282"/>
      <c r="Z8" s="282"/>
    </row>
    <row r="9" spans="1:26" ht="99.75" customHeight="1">
      <c r="A9" s="314" t="s">
        <v>9</v>
      </c>
      <c r="B9" s="269" t="s">
        <v>10</v>
      </c>
      <c r="C9" s="269" t="s">
        <v>196</v>
      </c>
      <c r="D9" s="268" t="s">
        <v>197</v>
      </c>
      <c r="E9" s="270" t="s">
        <v>198</v>
      </c>
      <c r="F9" s="268" t="s">
        <v>363</v>
      </c>
      <c r="G9" s="270" t="s">
        <v>364</v>
      </c>
      <c r="H9" s="315" t="s">
        <v>213</v>
      </c>
      <c r="I9" s="316"/>
      <c r="J9" s="317" t="s">
        <v>365</v>
      </c>
      <c r="K9" s="272">
        <v>0</v>
      </c>
      <c r="L9" s="270"/>
      <c r="M9" s="272">
        <v>0</v>
      </c>
      <c r="N9" s="478" t="s">
        <v>2511</v>
      </c>
      <c r="O9" s="479" t="s">
        <v>2512</v>
      </c>
      <c r="P9" s="480"/>
      <c r="Q9" s="282"/>
      <c r="R9" s="282"/>
      <c r="S9" s="282"/>
      <c r="T9" s="282"/>
      <c r="U9" s="282"/>
      <c r="V9" s="282"/>
      <c r="W9" s="282"/>
      <c r="X9" s="282"/>
      <c r="Y9" s="282"/>
      <c r="Z9" s="282"/>
    </row>
    <row r="10" spans="1:26" ht="99.75" customHeight="1">
      <c r="A10" s="314" t="s">
        <v>9</v>
      </c>
      <c r="B10" s="269" t="s">
        <v>10</v>
      </c>
      <c r="C10" s="269" t="s">
        <v>196</v>
      </c>
      <c r="D10" s="268" t="s">
        <v>197</v>
      </c>
      <c r="E10" s="270" t="s">
        <v>198</v>
      </c>
      <c r="F10" s="268" t="s">
        <v>374</v>
      </c>
      <c r="G10" s="270" t="s">
        <v>375</v>
      </c>
      <c r="H10" s="315" t="s">
        <v>75</v>
      </c>
      <c r="I10" s="481"/>
      <c r="J10" s="270" t="s">
        <v>376</v>
      </c>
      <c r="K10" s="272">
        <v>50000000</v>
      </c>
      <c r="L10" s="270" t="s">
        <v>376</v>
      </c>
      <c r="M10" s="318">
        <v>50000000</v>
      </c>
      <c r="N10" s="233" t="s">
        <v>3270</v>
      </c>
      <c r="O10" s="232" t="s">
        <v>3271</v>
      </c>
      <c r="P10" s="390"/>
      <c r="Q10" s="282"/>
      <c r="R10" s="282"/>
      <c r="S10" s="282"/>
      <c r="T10" s="282"/>
      <c r="U10" s="282"/>
      <c r="V10" s="282"/>
      <c r="W10" s="282"/>
      <c r="X10" s="282"/>
      <c r="Y10" s="282"/>
      <c r="Z10" s="282"/>
    </row>
    <row r="11" spans="1:26" ht="99.75" customHeight="1">
      <c r="A11" s="314" t="s">
        <v>9</v>
      </c>
      <c r="B11" s="269" t="s">
        <v>10</v>
      </c>
      <c r="C11" s="269" t="s">
        <v>196</v>
      </c>
      <c r="D11" s="268" t="s">
        <v>197</v>
      </c>
      <c r="E11" s="232" t="s">
        <v>387</v>
      </c>
      <c r="F11" s="268" t="s">
        <v>386</v>
      </c>
      <c r="G11" s="270" t="s">
        <v>387</v>
      </c>
      <c r="H11" s="315" t="s">
        <v>75</v>
      </c>
      <c r="I11" s="316"/>
      <c r="J11" s="317" t="s">
        <v>388</v>
      </c>
      <c r="K11" s="272">
        <v>0</v>
      </c>
      <c r="L11" s="270"/>
      <c r="M11" s="272">
        <v>0</v>
      </c>
      <c r="N11" s="273" t="s">
        <v>3272</v>
      </c>
      <c r="O11" s="482" t="s">
        <v>3273</v>
      </c>
      <c r="P11" s="480"/>
      <c r="Q11" s="282"/>
      <c r="R11" s="282"/>
      <c r="S11" s="282"/>
      <c r="T11" s="282"/>
      <c r="U11" s="282"/>
      <c r="V11" s="282"/>
      <c r="W11" s="282"/>
      <c r="X11" s="282"/>
      <c r="Y11" s="282"/>
      <c r="Z11" s="282"/>
    </row>
    <row r="12" spans="1:26" ht="99.75" customHeight="1">
      <c r="A12" s="314" t="s">
        <v>9</v>
      </c>
      <c r="B12" s="269" t="s">
        <v>10</v>
      </c>
      <c r="C12" s="269" t="s">
        <v>196</v>
      </c>
      <c r="D12" s="268" t="s">
        <v>197</v>
      </c>
      <c r="E12" s="270" t="s">
        <v>198</v>
      </c>
      <c r="F12" s="268" t="s">
        <v>403</v>
      </c>
      <c r="G12" s="270" t="s">
        <v>404</v>
      </c>
      <c r="H12" s="315" t="s">
        <v>75</v>
      </c>
      <c r="I12" s="316"/>
      <c r="J12" s="317" t="s">
        <v>405</v>
      </c>
      <c r="K12" s="272">
        <v>0</v>
      </c>
      <c r="L12" s="270"/>
      <c r="M12" s="272">
        <v>0</v>
      </c>
      <c r="N12" s="483" t="s">
        <v>2535</v>
      </c>
      <c r="O12" s="484" t="s">
        <v>2536</v>
      </c>
      <c r="P12" s="480"/>
      <c r="Q12" s="282"/>
      <c r="R12" s="282"/>
      <c r="S12" s="282"/>
      <c r="T12" s="282"/>
      <c r="U12" s="282"/>
      <c r="V12" s="282"/>
      <c r="W12" s="282"/>
      <c r="X12" s="282"/>
      <c r="Y12" s="282"/>
      <c r="Z12" s="282"/>
    </row>
    <row r="13" spans="1:26" ht="99.75" customHeight="1">
      <c r="A13" s="314" t="s">
        <v>9</v>
      </c>
      <c r="B13" s="269" t="s">
        <v>10</v>
      </c>
      <c r="C13" s="269" t="s">
        <v>196</v>
      </c>
      <c r="D13" s="268" t="s">
        <v>197</v>
      </c>
      <c r="E13" s="270" t="s">
        <v>198</v>
      </c>
      <c r="F13" s="268" t="s">
        <v>239</v>
      </c>
      <c r="G13" s="270" t="s">
        <v>240</v>
      </c>
      <c r="H13" s="315"/>
      <c r="I13" s="316" t="s">
        <v>75</v>
      </c>
      <c r="J13" s="317" t="s">
        <v>254</v>
      </c>
      <c r="K13" s="272">
        <v>15000000</v>
      </c>
      <c r="L13" s="270" t="s">
        <v>254</v>
      </c>
      <c r="M13" s="318">
        <v>15000000</v>
      </c>
      <c r="N13" s="472" t="s">
        <v>3268</v>
      </c>
      <c r="O13" s="270"/>
      <c r="P13" s="390"/>
      <c r="Q13" s="282"/>
      <c r="R13" s="282"/>
      <c r="S13" s="282"/>
      <c r="T13" s="282"/>
      <c r="U13" s="282"/>
      <c r="V13" s="282"/>
      <c r="W13" s="282"/>
      <c r="X13" s="282"/>
      <c r="Y13" s="282"/>
      <c r="Z13" s="282"/>
    </row>
    <row r="14" spans="1:26" ht="99.75" customHeight="1">
      <c r="A14" s="314" t="s">
        <v>9</v>
      </c>
      <c r="B14" s="269" t="s">
        <v>10</v>
      </c>
      <c r="C14" s="269" t="s">
        <v>196</v>
      </c>
      <c r="D14" s="268" t="s">
        <v>197</v>
      </c>
      <c r="E14" s="270" t="s">
        <v>198</v>
      </c>
      <c r="F14" s="60" t="s">
        <v>309</v>
      </c>
      <c r="G14" s="270" t="s">
        <v>310</v>
      </c>
      <c r="H14" s="315" t="s">
        <v>213</v>
      </c>
      <c r="I14" s="316"/>
      <c r="J14" s="317"/>
      <c r="K14" s="272"/>
      <c r="L14" s="270" t="s">
        <v>316</v>
      </c>
      <c r="M14" s="318">
        <v>50000000</v>
      </c>
      <c r="N14" s="485" t="s">
        <v>3274</v>
      </c>
      <c r="O14" s="270"/>
      <c r="P14" s="390"/>
      <c r="Q14" s="282"/>
      <c r="R14" s="282"/>
      <c r="S14" s="282"/>
      <c r="T14" s="282"/>
      <c r="U14" s="282"/>
      <c r="V14" s="282"/>
      <c r="W14" s="282"/>
      <c r="X14" s="282"/>
      <c r="Y14" s="282"/>
      <c r="Z14" s="282"/>
    </row>
    <row r="15" spans="1:26" ht="99.75" customHeight="1">
      <c r="A15" s="314" t="s">
        <v>9</v>
      </c>
      <c r="B15" s="269" t="s">
        <v>10</v>
      </c>
      <c r="C15" s="269" t="s">
        <v>196</v>
      </c>
      <c r="D15" s="268" t="s">
        <v>197</v>
      </c>
      <c r="E15" s="270" t="s">
        <v>198</v>
      </c>
      <c r="F15" s="268" t="s">
        <v>349</v>
      </c>
      <c r="G15" s="270" t="s">
        <v>350</v>
      </c>
      <c r="H15" s="315" t="s">
        <v>172</v>
      </c>
      <c r="I15" s="316"/>
      <c r="J15" s="317" t="s">
        <v>353</v>
      </c>
      <c r="K15" s="272">
        <v>1350000000</v>
      </c>
      <c r="L15" s="232"/>
      <c r="M15" s="318">
        <v>0</v>
      </c>
      <c r="N15" s="482" t="s">
        <v>3275</v>
      </c>
      <c r="O15" s="479" t="s">
        <v>3276</v>
      </c>
      <c r="P15" s="390"/>
      <c r="Q15" s="282"/>
      <c r="R15" s="282"/>
      <c r="S15" s="282"/>
      <c r="T15" s="282"/>
      <c r="U15" s="282"/>
      <c r="V15" s="282"/>
      <c r="W15" s="282"/>
      <c r="X15" s="282"/>
      <c r="Y15" s="282"/>
      <c r="Z15" s="282"/>
    </row>
    <row r="16" spans="1:26" ht="99.75" customHeight="1">
      <c r="A16" s="314" t="s">
        <v>9</v>
      </c>
      <c r="B16" s="269" t="s">
        <v>10</v>
      </c>
      <c r="C16" s="269" t="s">
        <v>196</v>
      </c>
      <c r="D16" s="268" t="s">
        <v>422</v>
      </c>
      <c r="E16" s="270" t="s">
        <v>423</v>
      </c>
      <c r="F16" s="268" t="s">
        <v>424</v>
      </c>
      <c r="G16" s="232" t="s">
        <v>3277</v>
      </c>
      <c r="H16" s="315" t="s">
        <v>75</v>
      </c>
      <c r="I16" s="316"/>
      <c r="J16" s="317" t="s">
        <v>426</v>
      </c>
      <c r="K16" s="272">
        <v>0</v>
      </c>
      <c r="L16" s="270"/>
      <c r="M16" s="486">
        <v>0</v>
      </c>
      <c r="N16" s="232" t="s">
        <v>2546</v>
      </c>
      <c r="O16" s="487" t="s">
        <v>3278</v>
      </c>
      <c r="P16" s="480"/>
      <c r="Q16" s="282"/>
      <c r="R16" s="282"/>
      <c r="S16" s="282"/>
      <c r="T16" s="282"/>
      <c r="U16" s="282"/>
      <c r="V16" s="282"/>
      <c r="W16" s="282"/>
      <c r="X16" s="282"/>
      <c r="Y16" s="282"/>
      <c r="Z16" s="282"/>
    </row>
    <row r="17" spans="1:26" ht="99.75" customHeight="1">
      <c r="A17" s="314" t="s">
        <v>9</v>
      </c>
      <c r="B17" s="269" t="s">
        <v>10</v>
      </c>
      <c r="C17" s="269" t="s">
        <v>196</v>
      </c>
      <c r="D17" s="268" t="s">
        <v>442</v>
      </c>
      <c r="E17" s="270" t="s">
        <v>443</v>
      </c>
      <c r="F17" s="268" t="s">
        <v>444</v>
      </c>
      <c r="G17" s="270" t="s">
        <v>445</v>
      </c>
      <c r="H17" s="315" t="s">
        <v>75</v>
      </c>
      <c r="I17" s="316"/>
      <c r="J17" s="317" t="s">
        <v>451</v>
      </c>
      <c r="K17" s="272">
        <v>0</v>
      </c>
      <c r="L17" s="488"/>
      <c r="M17" s="318">
        <v>0</v>
      </c>
      <c r="N17" s="482" t="s">
        <v>3279</v>
      </c>
      <c r="O17" s="489" t="s">
        <v>3280</v>
      </c>
      <c r="P17" s="480"/>
      <c r="Q17" s="282"/>
      <c r="R17" s="282"/>
      <c r="S17" s="282"/>
      <c r="T17" s="282"/>
      <c r="U17" s="282"/>
      <c r="V17" s="282"/>
      <c r="W17" s="282"/>
      <c r="X17" s="282"/>
      <c r="Y17" s="282"/>
      <c r="Z17" s="282"/>
    </row>
    <row r="18" spans="1:26" ht="99.75" customHeight="1">
      <c r="A18" s="314" t="s">
        <v>9</v>
      </c>
      <c r="B18" s="269" t="s">
        <v>10</v>
      </c>
      <c r="C18" s="269" t="s">
        <v>196</v>
      </c>
      <c r="D18" s="268" t="s">
        <v>442</v>
      </c>
      <c r="E18" s="270" t="s">
        <v>443</v>
      </c>
      <c r="F18" s="490" t="s">
        <v>478</v>
      </c>
      <c r="G18" s="491" t="s">
        <v>479</v>
      </c>
      <c r="H18" s="315" t="s">
        <v>75</v>
      </c>
      <c r="I18" s="316"/>
      <c r="J18" s="317" t="s">
        <v>480</v>
      </c>
      <c r="K18" s="272">
        <v>0</v>
      </c>
      <c r="L18" s="270"/>
      <c r="M18" s="318">
        <v>0</v>
      </c>
      <c r="N18" s="273" t="s">
        <v>3281</v>
      </c>
      <c r="O18" s="479" t="s">
        <v>3282</v>
      </c>
      <c r="P18" s="480"/>
      <c r="Q18" s="282"/>
      <c r="R18" s="282"/>
      <c r="S18" s="282"/>
      <c r="T18" s="282"/>
      <c r="U18" s="282"/>
      <c r="V18" s="282"/>
      <c r="W18" s="282"/>
      <c r="X18" s="282"/>
      <c r="Y18" s="282"/>
      <c r="Z18" s="282"/>
    </row>
    <row r="19" spans="1:26" ht="99.75" customHeight="1">
      <c r="A19" s="314" t="s">
        <v>9</v>
      </c>
      <c r="B19" s="269" t="s">
        <v>10</v>
      </c>
      <c r="C19" s="269" t="s">
        <v>196</v>
      </c>
      <c r="D19" s="268" t="s">
        <v>442</v>
      </c>
      <c r="E19" s="270" t="s">
        <v>443</v>
      </c>
      <c r="F19" s="490" t="s">
        <v>495</v>
      </c>
      <c r="G19" s="491" t="s">
        <v>496</v>
      </c>
      <c r="H19" s="315" t="s">
        <v>75</v>
      </c>
      <c r="I19" s="316"/>
      <c r="J19" s="317" t="s">
        <v>480</v>
      </c>
      <c r="K19" s="272">
        <v>0</v>
      </c>
      <c r="L19" s="270"/>
      <c r="M19" s="272">
        <v>0</v>
      </c>
      <c r="N19" s="492" t="s">
        <v>3283</v>
      </c>
      <c r="O19" s="270"/>
      <c r="P19" s="480"/>
      <c r="Q19" s="282"/>
      <c r="R19" s="282"/>
      <c r="S19" s="282"/>
      <c r="T19" s="282"/>
      <c r="U19" s="282"/>
      <c r="V19" s="282"/>
      <c r="W19" s="282"/>
      <c r="X19" s="282"/>
      <c r="Y19" s="282"/>
      <c r="Z19" s="282"/>
    </row>
    <row r="20" spans="1:26" ht="99.75" customHeight="1">
      <c r="A20" s="314" t="s">
        <v>9</v>
      </c>
      <c r="B20" s="269" t="s">
        <v>10</v>
      </c>
      <c r="C20" s="269" t="s">
        <v>196</v>
      </c>
      <c r="D20" s="268" t="s">
        <v>519</v>
      </c>
      <c r="E20" s="270" t="s">
        <v>520</v>
      </c>
      <c r="F20" s="268" t="s">
        <v>521</v>
      </c>
      <c r="G20" s="270" t="s">
        <v>522</v>
      </c>
      <c r="H20" s="315" t="s">
        <v>172</v>
      </c>
      <c r="I20" s="316"/>
      <c r="J20" s="317" t="s">
        <v>525</v>
      </c>
      <c r="K20" s="272">
        <v>10000000</v>
      </c>
      <c r="L20" s="270" t="s">
        <v>525</v>
      </c>
      <c r="M20" s="424"/>
      <c r="N20" s="493" t="s">
        <v>3284</v>
      </c>
      <c r="O20" s="270"/>
      <c r="P20" s="390"/>
      <c r="Q20" s="282"/>
      <c r="R20" s="282"/>
      <c r="S20" s="282"/>
      <c r="T20" s="282"/>
      <c r="U20" s="282"/>
      <c r="V20" s="282"/>
      <c r="W20" s="282"/>
      <c r="X20" s="282"/>
      <c r="Y20" s="282"/>
      <c r="Z20" s="282"/>
    </row>
    <row r="21" spans="1:26" ht="99.75" customHeight="1">
      <c r="A21" s="314" t="s">
        <v>9</v>
      </c>
      <c r="B21" s="269" t="s">
        <v>10</v>
      </c>
      <c r="C21" s="269" t="s">
        <v>196</v>
      </c>
      <c r="D21" s="268" t="s">
        <v>519</v>
      </c>
      <c r="E21" s="270" t="s">
        <v>520</v>
      </c>
      <c r="F21" s="268" t="s">
        <v>543</v>
      </c>
      <c r="G21" s="270" t="s">
        <v>544</v>
      </c>
      <c r="H21" s="315"/>
      <c r="I21" s="316" t="s">
        <v>172</v>
      </c>
      <c r="J21" s="317" t="s">
        <v>548</v>
      </c>
      <c r="K21" s="272">
        <v>50000000</v>
      </c>
      <c r="L21" s="270" t="s">
        <v>548</v>
      </c>
      <c r="M21" s="318">
        <v>50000000</v>
      </c>
      <c r="N21" s="472" t="s">
        <v>3268</v>
      </c>
      <c r="O21" s="270"/>
      <c r="P21" s="390"/>
      <c r="Q21" s="282"/>
      <c r="R21" s="282"/>
      <c r="S21" s="282"/>
      <c r="T21" s="282"/>
      <c r="U21" s="282"/>
      <c r="V21" s="282"/>
      <c r="W21" s="282"/>
      <c r="X21" s="282"/>
      <c r="Y21" s="282"/>
      <c r="Z21" s="282"/>
    </row>
    <row r="22" spans="1:26" ht="99.75" customHeight="1">
      <c r="A22" s="314" t="s">
        <v>9</v>
      </c>
      <c r="B22" s="269" t="s">
        <v>10</v>
      </c>
      <c r="C22" s="269" t="s">
        <v>196</v>
      </c>
      <c r="D22" s="268" t="s">
        <v>519</v>
      </c>
      <c r="E22" s="270" t="s">
        <v>520</v>
      </c>
      <c r="F22" s="268" t="s">
        <v>561</v>
      </c>
      <c r="G22" s="270" t="s">
        <v>562</v>
      </c>
      <c r="H22" s="315"/>
      <c r="I22" s="316" t="s">
        <v>574</v>
      </c>
      <c r="J22" s="317" t="s">
        <v>575</v>
      </c>
      <c r="K22" s="272">
        <v>5000000</v>
      </c>
      <c r="L22" s="270" t="s">
        <v>575</v>
      </c>
      <c r="M22" s="318">
        <v>5000000</v>
      </c>
      <c r="N22" s="472" t="s">
        <v>3268</v>
      </c>
      <c r="O22" s="270"/>
      <c r="P22" s="390"/>
      <c r="Q22" s="282"/>
      <c r="R22" s="282"/>
      <c r="S22" s="282"/>
      <c r="T22" s="282"/>
      <c r="U22" s="282"/>
      <c r="V22" s="282"/>
      <c r="W22" s="282"/>
      <c r="X22" s="282"/>
      <c r="Y22" s="282"/>
      <c r="Z22" s="282"/>
    </row>
    <row r="23" spans="1:26" ht="99.75" customHeight="1">
      <c r="A23" s="314" t="s">
        <v>9</v>
      </c>
      <c r="B23" s="269" t="s">
        <v>10</v>
      </c>
      <c r="C23" s="269" t="s">
        <v>196</v>
      </c>
      <c r="D23" s="268" t="s">
        <v>519</v>
      </c>
      <c r="E23" s="270" t="s">
        <v>520</v>
      </c>
      <c r="F23" s="268" t="s">
        <v>584</v>
      </c>
      <c r="G23" s="270" t="s">
        <v>585</v>
      </c>
      <c r="H23" s="315" t="s">
        <v>75</v>
      </c>
      <c r="I23" s="316"/>
      <c r="J23" s="317" t="s">
        <v>590</v>
      </c>
      <c r="K23" s="272">
        <v>50000000</v>
      </c>
      <c r="L23" s="270" t="s">
        <v>591</v>
      </c>
      <c r="M23" s="318">
        <v>50000000</v>
      </c>
      <c r="N23" s="233" t="s">
        <v>3285</v>
      </c>
      <c r="O23" s="270"/>
      <c r="P23" s="390"/>
      <c r="Q23" s="282"/>
      <c r="R23" s="282"/>
      <c r="S23" s="282"/>
      <c r="T23" s="282"/>
      <c r="U23" s="282"/>
      <c r="V23" s="282"/>
      <c r="W23" s="282"/>
      <c r="X23" s="282"/>
      <c r="Y23" s="282"/>
      <c r="Z23" s="282"/>
    </row>
    <row r="24" spans="1:26" ht="99.75" customHeight="1">
      <c r="A24" s="314" t="s">
        <v>9</v>
      </c>
      <c r="B24" s="269" t="s">
        <v>10</v>
      </c>
      <c r="C24" s="269" t="s">
        <v>196</v>
      </c>
      <c r="D24" s="268" t="s">
        <v>611</v>
      </c>
      <c r="E24" s="270" t="s">
        <v>612</v>
      </c>
      <c r="F24" s="268" t="s">
        <v>613</v>
      </c>
      <c r="G24" s="270" t="s">
        <v>614</v>
      </c>
      <c r="H24" s="315"/>
      <c r="I24" s="316" t="s">
        <v>172</v>
      </c>
      <c r="J24" s="317" t="s">
        <v>130</v>
      </c>
      <c r="K24" s="272">
        <v>7500000</v>
      </c>
      <c r="L24" s="270" t="s">
        <v>130</v>
      </c>
      <c r="M24" s="318">
        <v>7500000</v>
      </c>
      <c r="N24" s="472" t="s">
        <v>3268</v>
      </c>
      <c r="O24" s="270"/>
      <c r="P24" s="390"/>
      <c r="Q24" s="282"/>
      <c r="R24" s="282"/>
      <c r="S24" s="282"/>
      <c r="T24" s="282"/>
      <c r="U24" s="282"/>
      <c r="V24" s="282"/>
      <c r="W24" s="282"/>
      <c r="X24" s="282"/>
      <c r="Y24" s="282"/>
      <c r="Z24" s="282"/>
    </row>
    <row r="25" spans="1:26" ht="99.75" customHeight="1">
      <c r="A25" s="314" t="s">
        <v>9</v>
      </c>
      <c r="B25" s="269" t="s">
        <v>10</v>
      </c>
      <c r="C25" s="269" t="s">
        <v>196</v>
      </c>
      <c r="D25" s="268" t="s">
        <v>611</v>
      </c>
      <c r="E25" s="270" t="s">
        <v>612</v>
      </c>
      <c r="F25" s="268" t="s">
        <v>843</v>
      </c>
      <c r="G25" s="270" t="s">
        <v>844</v>
      </c>
      <c r="H25" s="315"/>
      <c r="I25" s="316" t="s">
        <v>213</v>
      </c>
      <c r="J25" s="317" t="s">
        <v>855</v>
      </c>
      <c r="K25" s="272">
        <v>2000000</v>
      </c>
      <c r="L25" s="270" t="s">
        <v>855</v>
      </c>
      <c r="M25" s="318">
        <v>2000000</v>
      </c>
      <c r="N25" s="472" t="s">
        <v>3268</v>
      </c>
      <c r="O25" s="270"/>
      <c r="P25" s="390"/>
      <c r="Q25" s="282"/>
      <c r="R25" s="282"/>
      <c r="S25" s="282"/>
      <c r="T25" s="282"/>
      <c r="U25" s="282"/>
      <c r="V25" s="282"/>
      <c r="W25" s="282"/>
      <c r="X25" s="282"/>
      <c r="Y25" s="282"/>
      <c r="Z25" s="282"/>
    </row>
    <row r="26" spans="1:26" ht="99.75" customHeight="1">
      <c r="A26" s="314" t="s">
        <v>9</v>
      </c>
      <c r="B26" s="269" t="s">
        <v>10</v>
      </c>
      <c r="C26" s="269" t="s">
        <v>196</v>
      </c>
      <c r="D26" s="268" t="s">
        <v>611</v>
      </c>
      <c r="E26" s="270" t="s">
        <v>612</v>
      </c>
      <c r="F26" s="268" t="s">
        <v>644</v>
      </c>
      <c r="G26" s="270" t="s">
        <v>645</v>
      </c>
      <c r="H26" s="315"/>
      <c r="I26" s="316" t="s">
        <v>75</v>
      </c>
      <c r="J26" s="317" t="s">
        <v>653</v>
      </c>
      <c r="K26" s="272">
        <v>3000000</v>
      </c>
      <c r="L26" s="270" t="s">
        <v>653</v>
      </c>
      <c r="M26" s="318">
        <v>3000000</v>
      </c>
      <c r="N26" s="472" t="s">
        <v>3268</v>
      </c>
      <c r="O26" s="270"/>
      <c r="P26" s="390"/>
      <c r="Q26" s="282"/>
      <c r="R26" s="282"/>
      <c r="S26" s="282"/>
      <c r="T26" s="282"/>
      <c r="U26" s="282"/>
      <c r="V26" s="282"/>
      <c r="W26" s="282"/>
      <c r="X26" s="282"/>
      <c r="Y26" s="282"/>
      <c r="Z26" s="282"/>
    </row>
    <row r="27" spans="1:26" ht="99.75" customHeight="1">
      <c r="A27" s="314" t="s">
        <v>9</v>
      </c>
      <c r="B27" s="269" t="s">
        <v>10</v>
      </c>
      <c r="C27" s="269" t="s">
        <v>196</v>
      </c>
      <c r="D27" s="268" t="s">
        <v>611</v>
      </c>
      <c r="E27" s="270" t="s">
        <v>612</v>
      </c>
      <c r="F27" s="268" t="s">
        <v>665</v>
      </c>
      <c r="G27" s="270" t="s">
        <v>666</v>
      </c>
      <c r="H27" s="315"/>
      <c r="I27" s="316" t="s">
        <v>75</v>
      </c>
      <c r="J27" s="317" t="s">
        <v>677</v>
      </c>
      <c r="K27" s="272">
        <v>3000000</v>
      </c>
      <c r="L27" s="270" t="s">
        <v>677</v>
      </c>
      <c r="M27" s="318">
        <v>3000000</v>
      </c>
      <c r="N27" s="472" t="s">
        <v>3268</v>
      </c>
      <c r="O27" s="270"/>
      <c r="P27" s="390"/>
      <c r="Q27" s="282"/>
      <c r="R27" s="282"/>
      <c r="S27" s="282"/>
      <c r="T27" s="282"/>
      <c r="U27" s="282"/>
      <c r="V27" s="282"/>
      <c r="W27" s="282"/>
      <c r="X27" s="282"/>
      <c r="Y27" s="282"/>
      <c r="Z27" s="282"/>
    </row>
    <row r="28" spans="1:26" ht="99.75" customHeight="1">
      <c r="A28" s="314" t="s">
        <v>9</v>
      </c>
      <c r="B28" s="269" t="s">
        <v>10</v>
      </c>
      <c r="C28" s="269" t="s">
        <v>196</v>
      </c>
      <c r="D28" s="268" t="s">
        <v>611</v>
      </c>
      <c r="E28" s="270" t="s">
        <v>612</v>
      </c>
      <c r="F28" s="268" t="s">
        <v>690</v>
      </c>
      <c r="G28" s="270" t="s">
        <v>691</v>
      </c>
      <c r="H28" s="315"/>
      <c r="I28" s="316" t="s">
        <v>75</v>
      </c>
      <c r="J28" s="317" t="s">
        <v>707</v>
      </c>
      <c r="K28" s="272">
        <v>0</v>
      </c>
      <c r="L28" s="270" t="s">
        <v>707</v>
      </c>
      <c r="M28" s="318">
        <v>0</v>
      </c>
      <c r="N28" s="472" t="s">
        <v>3268</v>
      </c>
      <c r="O28" s="270"/>
      <c r="P28" s="480"/>
      <c r="Q28" s="282"/>
      <c r="R28" s="282"/>
      <c r="S28" s="282"/>
      <c r="T28" s="282"/>
      <c r="U28" s="282"/>
      <c r="V28" s="282"/>
      <c r="W28" s="282"/>
      <c r="X28" s="282"/>
      <c r="Y28" s="282"/>
      <c r="Z28" s="282"/>
    </row>
    <row r="29" spans="1:26" ht="99.75" customHeight="1">
      <c r="A29" s="314" t="s">
        <v>9</v>
      </c>
      <c r="B29" s="269" t="s">
        <v>10</v>
      </c>
      <c r="C29" s="269" t="s">
        <v>196</v>
      </c>
      <c r="D29" s="268" t="s">
        <v>611</v>
      </c>
      <c r="E29" s="270" t="s">
        <v>612</v>
      </c>
      <c r="F29" s="268" t="s">
        <v>721</v>
      </c>
      <c r="G29" s="270" t="s">
        <v>722</v>
      </c>
      <c r="H29" s="315"/>
      <c r="I29" s="316" t="s">
        <v>75</v>
      </c>
      <c r="J29" s="317" t="s">
        <v>730</v>
      </c>
      <c r="K29" s="272">
        <v>15000000</v>
      </c>
      <c r="L29" s="270" t="s">
        <v>730</v>
      </c>
      <c r="M29" s="318">
        <v>15000000</v>
      </c>
      <c r="N29" s="472" t="s">
        <v>3268</v>
      </c>
      <c r="O29" s="270"/>
      <c r="P29" s="390"/>
      <c r="Q29" s="282"/>
      <c r="R29" s="282"/>
      <c r="S29" s="282"/>
      <c r="T29" s="282"/>
      <c r="U29" s="282"/>
      <c r="V29" s="282"/>
      <c r="W29" s="282"/>
      <c r="X29" s="282"/>
      <c r="Y29" s="282"/>
      <c r="Z29" s="282"/>
    </row>
    <row r="30" spans="1:26" ht="99.75" customHeight="1">
      <c r="A30" s="314" t="s">
        <v>9</v>
      </c>
      <c r="B30" s="269" t="s">
        <v>10</v>
      </c>
      <c r="C30" s="269" t="s">
        <v>196</v>
      </c>
      <c r="D30" s="268" t="s">
        <v>611</v>
      </c>
      <c r="E30" s="270" t="s">
        <v>612</v>
      </c>
      <c r="F30" s="490" t="s">
        <v>743</v>
      </c>
      <c r="G30" s="270" t="s">
        <v>744</v>
      </c>
      <c r="H30" s="315" t="s">
        <v>213</v>
      </c>
      <c r="I30" s="316"/>
      <c r="J30" s="317" t="s">
        <v>748</v>
      </c>
      <c r="K30" s="272">
        <v>5000000</v>
      </c>
      <c r="L30" s="270" t="s">
        <v>748</v>
      </c>
      <c r="M30" s="318">
        <v>5000000</v>
      </c>
      <c r="N30" s="233" t="s">
        <v>3286</v>
      </c>
      <c r="O30" s="270"/>
      <c r="P30" s="390"/>
      <c r="Q30" s="282"/>
      <c r="R30" s="282"/>
      <c r="S30" s="282"/>
      <c r="T30" s="282"/>
      <c r="U30" s="282"/>
      <c r="V30" s="282"/>
      <c r="W30" s="282"/>
      <c r="X30" s="282"/>
      <c r="Y30" s="282"/>
      <c r="Z30" s="282"/>
    </row>
    <row r="31" spans="1:26" ht="99.75" customHeight="1">
      <c r="A31" s="314" t="s">
        <v>9</v>
      </c>
      <c r="B31" s="269" t="s">
        <v>10</v>
      </c>
      <c r="C31" s="269" t="s">
        <v>196</v>
      </c>
      <c r="D31" s="268" t="s">
        <v>611</v>
      </c>
      <c r="E31" s="270" t="s">
        <v>612</v>
      </c>
      <c r="F31" s="268" t="s">
        <v>766</v>
      </c>
      <c r="G31" s="270" t="s">
        <v>767</v>
      </c>
      <c r="H31" s="315" t="s">
        <v>213</v>
      </c>
      <c r="I31" s="316"/>
      <c r="J31" s="317" t="s">
        <v>771</v>
      </c>
      <c r="K31" s="272">
        <v>5000000</v>
      </c>
      <c r="L31" s="270" t="s">
        <v>771</v>
      </c>
      <c r="M31" s="318">
        <v>5000000</v>
      </c>
      <c r="N31" s="494" t="s">
        <v>3287</v>
      </c>
      <c r="O31" s="495" t="s">
        <v>3288</v>
      </c>
      <c r="P31" s="496" t="s">
        <v>3289</v>
      </c>
      <c r="Q31" s="282"/>
      <c r="R31" s="282"/>
      <c r="S31" s="282"/>
      <c r="T31" s="282"/>
      <c r="U31" s="282"/>
      <c r="V31" s="282"/>
      <c r="W31" s="282"/>
      <c r="X31" s="282"/>
      <c r="Y31" s="282"/>
      <c r="Z31" s="282"/>
    </row>
    <row r="32" spans="1:26" ht="99.75" customHeight="1">
      <c r="A32" s="314" t="s">
        <v>9</v>
      </c>
      <c r="B32" s="269" t="s">
        <v>10</v>
      </c>
      <c r="C32" s="269" t="s">
        <v>196</v>
      </c>
      <c r="D32" s="268" t="s">
        <v>611</v>
      </c>
      <c r="E32" s="270" t="s">
        <v>612</v>
      </c>
      <c r="F32" s="268" t="s">
        <v>789</v>
      </c>
      <c r="G32" s="270" t="s">
        <v>790</v>
      </c>
      <c r="H32" s="315" t="s">
        <v>75</v>
      </c>
      <c r="I32" s="316"/>
      <c r="J32" s="317" t="s">
        <v>795</v>
      </c>
      <c r="K32" s="272">
        <v>5000000</v>
      </c>
      <c r="L32" s="270" t="s">
        <v>795</v>
      </c>
      <c r="M32" s="318">
        <v>5000000</v>
      </c>
      <c r="N32" s="406" t="s">
        <v>3290</v>
      </c>
      <c r="O32" s="60" t="s">
        <v>3288</v>
      </c>
      <c r="P32" s="319" t="s">
        <v>3289</v>
      </c>
      <c r="Q32" s="282"/>
      <c r="R32" s="282"/>
      <c r="S32" s="282"/>
      <c r="T32" s="282"/>
      <c r="U32" s="282"/>
      <c r="V32" s="282"/>
      <c r="W32" s="282"/>
      <c r="X32" s="282"/>
      <c r="Y32" s="282"/>
      <c r="Z32" s="282"/>
    </row>
    <row r="33" spans="1:26" ht="99.75" customHeight="1">
      <c r="A33" s="314" t="s">
        <v>9</v>
      </c>
      <c r="B33" s="269" t="s">
        <v>10</v>
      </c>
      <c r="C33" s="269" t="s">
        <v>196</v>
      </c>
      <c r="D33" s="268" t="s">
        <v>611</v>
      </c>
      <c r="E33" s="270" t="s">
        <v>612</v>
      </c>
      <c r="F33" s="268" t="s">
        <v>813</v>
      </c>
      <c r="G33" s="270" t="s">
        <v>814</v>
      </c>
      <c r="H33" s="315"/>
      <c r="I33" s="316" t="s">
        <v>75</v>
      </c>
      <c r="J33" s="317" t="s">
        <v>826</v>
      </c>
      <c r="K33" s="272">
        <v>2000000</v>
      </c>
      <c r="L33" s="270" t="s">
        <v>827</v>
      </c>
      <c r="M33" s="318">
        <v>2000000</v>
      </c>
      <c r="N33" s="472" t="s">
        <v>3268</v>
      </c>
      <c r="O33" s="270"/>
      <c r="P33" s="390"/>
      <c r="Q33" s="282"/>
      <c r="R33" s="282"/>
      <c r="S33" s="282"/>
      <c r="T33" s="282"/>
      <c r="U33" s="282"/>
      <c r="V33" s="282"/>
      <c r="W33" s="282"/>
      <c r="X33" s="282"/>
      <c r="Y33" s="282"/>
      <c r="Z33" s="282"/>
    </row>
    <row r="34" spans="1:26" ht="99.75" customHeight="1">
      <c r="A34" s="314" t="s">
        <v>9</v>
      </c>
      <c r="B34" s="269" t="s">
        <v>10</v>
      </c>
      <c r="C34" s="269" t="s">
        <v>869</v>
      </c>
      <c r="D34" s="268" t="s">
        <v>870</v>
      </c>
      <c r="E34" s="270" t="s">
        <v>871</v>
      </c>
      <c r="F34" s="268" t="s">
        <v>909</v>
      </c>
      <c r="G34" s="270" t="s">
        <v>910</v>
      </c>
      <c r="H34" s="315" t="s">
        <v>75</v>
      </c>
      <c r="I34" s="316"/>
      <c r="J34" s="317" t="s">
        <v>911</v>
      </c>
      <c r="K34" s="272">
        <v>0</v>
      </c>
      <c r="L34" s="270" t="s">
        <v>3291</v>
      </c>
      <c r="M34" s="486">
        <v>0</v>
      </c>
      <c r="N34" s="497" t="s">
        <v>3291</v>
      </c>
      <c r="O34" s="60" t="s">
        <v>3292</v>
      </c>
      <c r="P34" s="480"/>
      <c r="Q34" s="282"/>
      <c r="R34" s="282"/>
      <c r="S34" s="282"/>
      <c r="T34" s="282"/>
      <c r="U34" s="282"/>
      <c r="V34" s="282"/>
      <c r="W34" s="282"/>
      <c r="X34" s="282"/>
      <c r="Y34" s="282"/>
      <c r="Z34" s="282"/>
    </row>
    <row r="35" spans="1:26" ht="99.75" customHeight="1">
      <c r="A35" s="314" t="s">
        <v>935</v>
      </c>
      <c r="B35" s="269" t="s">
        <v>936</v>
      </c>
      <c r="C35" s="269" t="s">
        <v>937</v>
      </c>
      <c r="D35" s="268" t="s">
        <v>1356</v>
      </c>
      <c r="E35" s="270" t="s">
        <v>1357</v>
      </c>
      <c r="F35" s="268" t="s">
        <v>1358</v>
      </c>
      <c r="G35" s="270" t="s">
        <v>1359</v>
      </c>
      <c r="H35" s="498" t="s">
        <v>2558</v>
      </c>
      <c r="I35" s="316"/>
      <c r="J35" s="317" t="s">
        <v>1360</v>
      </c>
      <c r="K35" s="272">
        <v>2000000</v>
      </c>
      <c r="L35" s="270" t="s">
        <v>1360</v>
      </c>
      <c r="M35" s="318">
        <v>2000000</v>
      </c>
      <c r="N35" s="498"/>
      <c r="O35" s="270"/>
      <c r="P35" s="390"/>
      <c r="Q35" s="282"/>
      <c r="R35" s="282"/>
      <c r="S35" s="282"/>
      <c r="T35" s="282"/>
      <c r="U35" s="282"/>
      <c r="V35" s="282"/>
      <c r="W35" s="282"/>
      <c r="X35" s="282"/>
      <c r="Y35" s="282"/>
      <c r="Z35" s="282"/>
    </row>
    <row r="36" spans="1:26" ht="99.75" customHeight="1">
      <c r="A36" s="314" t="s">
        <v>935</v>
      </c>
      <c r="B36" s="269" t="s">
        <v>936</v>
      </c>
      <c r="C36" s="269" t="s">
        <v>937</v>
      </c>
      <c r="D36" s="268" t="s">
        <v>1356</v>
      </c>
      <c r="E36" s="270" t="s">
        <v>1357</v>
      </c>
      <c r="F36" s="268" t="s">
        <v>1363</v>
      </c>
      <c r="G36" s="270" t="s">
        <v>1364</v>
      </c>
      <c r="H36" s="498" t="s">
        <v>2558</v>
      </c>
      <c r="I36" s="316"/>
      <c r="J36" s="317" t="s">
        <v>1360</v>
      </c>
      <c r="K36" s="272">
        <v>2000000</v>
      </c>
      <c r="L36" s="270" t="s">
        <v>1360</v>
      </c>
      <c r="M36" s="318">
        <v>2000000</v>
      </c>
      <c r="N36" s="498"/>
      <c r="O36" s="270"/>
      <c r="P36" s="390"/>
      <c r="Q36" s="282"/>
      <c r="R36" s="282"/>
      <c r="S36" s="282"/>
      <c r="T36" s="282"/>
      <c r="U36" s="282"/>
      <c r="V36" s="282"/>
      <c r="W36" s="282"/>
      <c r="X36" s="282"/>
      <c r="Y36" s="282"/>
      <c r="Z36" s="282"/>
    </row>
    <row r="37" spans="1:26" ht="99.75" customHeight="1">
      <c r="A37" s="314" t="s">
        <v>935</v>
      </c>
      <c r="B37" s="269" t="s">
        <v>936</v>
      </c>
      <c r="C37" s="269" t="s">
        <v>937</v>
      </c>
      <c r="D37" s="268" t="s">
        <v>1356</v>
      </c>
      <c r="E37" s="270" t="s">
        <v>1357</v>
      </c>
      <c r="F37" s="268" t="s">
        <v>1365</v>
      </c>
      <c r="G37" s="270" t="s">
        <v>1366</v>
      </c>
      <c r="H37" s="498" t="s">
        <v>2558</v>
      </c>
      <c r="I37" s="316"/>
      <c r="J37" s="317" t="s">
        <v>1360</v>
      </c>
      <c r="K37" s="272">
        <v>2000000</v>
      </c>
      <c r="L37" s="270" t="s">
        <v>1360</v>
      </c>
      <c r="M37" s="318">
        <v>2000000</v>
      </c>
      <c r="N37" s="317"/>
      <c r="O37" s="428"/>
      <c r="P37" s="390"/>
      <c r="Q37" s="282"/>
      <c r="R37" s="282"/>
      <c r="S37" s="282"/>
      <c r="T37" s="282"/>
      <c r="U37" s="282"/>
      <c r="V37" s="282"/>
      <c r="W37" s="282"/>
      <c r="X37" s="282"/>
      <c r="Y37" s="282"/>
      <c r="Z37" s="282"/>
    </row>
    <row r="38" spans="1:26" ht="99.75" customHeight="1">
      <c r="A38" s="314" t="s">
        <v>935</v>
      </c>
      <c r="B38" s="269" t="s">
        <v>936</v>
      </c>
      <c r="C38" s="269" t="s">
        <v>937</v>
      </c>
      <c r="D38" s="268" t="s">
        <v>1371</v>
      </c>
      <c r="E38" s="270" t="s">
        <v>1372</v>
      </c>
      <c r="F38" s="268" t="s">
        <v>1373</v>
      </c>
      <c r="G38" s="270" t="s">
        <v>1374</v>
      </c>
      <c r="H38" s="498" t="s">
        <v>2558</v>
      </c>
      <c r="I38" s="316"/>
      <c r="J38" s="317" t="s">
        <v>1375</v>
      </c>
      <c r="K38" s="272">
        <v>0</v>
      </c>
      <c r="L38" s="270" t="s">
        <v>961</v>
      </c>
      <c r="M38" s="318">
        <v>0</v>
      </c>
      <c r="N38" s="499" t="s">
        <v>3293</v>
      </c>
      <c r="O38" s="60" t="s">
        <v>3294</v>
      </c>
      <c r="P38" s="500"/>
      <c r="Q38" s="282"/>
      <c r="R38" s="282"/>
      <c r="S38" s="282"/>
      <c r="T38" s="282"/>
      <c r="U38" s="282"/>
      <c r="V38" s="282"/>
      <c r="W38" s="282"/>
      <c r="X38" s="282"/>
      <c r="Y38" s="282"/>
      <c r="Z38" s="282"/>
    </row>
    <row r="39" spans="1:26" ht="99.75" customHeight="1">
      <c r="A39" s="314" t="s">
        <v>935</v>
      </c>
      <c r="B39" s="269" t="s">
        <v>936</v>
      </c>
      <c r="C39" s="269" t="s">
        <v>937</v>
      </c>
      <c r="D39" s="268" t="s">
        <v>938</v>
      </c>
      <c r="E39" s="270" t="s">
        <v>939</v>
      </c>
      <c r="F39" s="268" t="s">
        <v>940</v>
      </c>
      <c r="G39" s="270" t="s">
        <v>941</v>
      </c>
      <c r="H39" s="315"/>
      <c r="I39" s="428" t="s">
        <v>2558</v>
      </c>
      <c r="J39" s="317" t="s">
        <v>946</v>
      </c>
      <c r="K39" s="272">
        <v>20000000</v>
      </c>
      <c r="L39" s="270" t="s">
        <v>947</v>
      </c>
      <c r="M39" s="318">
        <v>2000000</v>
      </c>
      <c r="N39" s="233" t="s">
        <v>3295</v>
      </c>
      <c r="O39" s="60" t="s">
        <v>3296</v>
      </c>
      <c r="P39" s="390"/>
      <c r="Q39" s="282"/>
      <c r="R39" s="282"/>
      <c r="S39" s="282"/>
      <c r="T39" s="282"/>
      <c r="U39" s="282"/>
      <c r="V39" s="282"/>
      <c r="W39" s="282"/>
      <c r="X39" s="282"/>
      <c r="Y39" s="282"/>
      <c r="Z39" s="282"/>
    </row>
    <row r="40" spans="1:26" ht="99.75" customHeight="1">
      <c r="A40" s="314" t="s">
        <v>935</v>
      </c>
      <c r="B40" s="269" t="s">
        <v>936</v>
      </c>
      <c r="C40" s="269" t="s">
        <v>937</v>
      </c>
      <c r="D40" s="268" t="s">
        <v>938</v>
      </c>
      <c r="E40" s="270" t="s">
        <v>939</v>
      </c>
      <c r="F40" s="268" t="s">
        <v>958</v>
      </c>
      <c r="G40" s="270" t="s">
        <v>959</v>
      </c>
      <c r="H40" s="498" t="s">
        <v>2558</v>
      </c>
      <c r="I40" s="316"/>
      <c r="J40" s="317" t="s">
        <v>960</v>
      </c>
      <c r="K40" s="272">
        <v>200000000</v>
      </c>
      <c r="L40" s="270" t="s">
        <v>961</v>
      </c>
      <c r="M40" s="486">
        <v>20000000</v>
      </c>
      <c r="N40" s="501" t="s">
        <v>3297</v>
      </c>
      <c r="O40" s="60" t="s">
        <v>3298</v>
      </c>
      <c r="P40" s="390"/>
      <c r="Q40" s="282"/>
      <c r="R40" s="282"/>
      <c r="S40" s="282"/>
      <c r="T40" s="282"/>
      <c r="U40" s="282"/>
      <c r="V40" s="282"/>
      <c r="W40" s="282"/>
      <c r="X40" s="282"/>
      <c r="Y40" s="282"/>
      <c r="Z40" s="282"/>
    </row>
    <row r="41" spans="1:26" ht="99.75" customHeight="1">
      <c r="A41" s="314" t="s">
        <v>935</v>
      </c>
      <c r="B41" s="269" t="s">
        <v>936</v>
      </c>
      <c r="C41" s="269" t="s">
        <v>937</v>
      </c>
      <c r="D41" s="268" t="s">
        <v>938</v>
      </c>
      <c r="E41" s="270" t="s">
        <v>939</v>
      </c>
      <c r="F41" s="268" t="s">
        <v>972</v>
      </c>
      <c r="G41" s="270" t="s">
        <v>973</v>
      </c>
      <c r="H41" s="498" t="s">
        <v>2558</v>
      </c>
      <c r="I41" s="316"/>
      <c r="J41" s="317"/>
      <c r="K41" s="272">
        <v>0</v>
      </c>
      <c r="L41" s="270" t="s">
        <v>961</v>
      </c>
      <c r="M41" s="318">
        <v>0</v>
      </c>
      <c r="N41" s="472" t="s">
        <v>3299</v>
      </c>
      <c r="O41" s="60" t="s">
        <v>3300</v>
      </c>
      <c r="P41" s="500"/>
      <c r="Q41" s="282"/>
      <c r="R41" s="282"/>
      <c r="S41" s="282"/>
      <c r="T41" s="282"/>
      <c r="U41" s="282"/>
      <c r="V41" s="282"/>
      <c r="W41" s="282"/>
      <c r="X41" s="282"/>
      <c r="Y41" s="282"/>
      <c r="Z41" s="282"/>
    </row>
    <row r="42" spans="1:26" ht="99.75" customHeight="1">
      <c r="A42" s="314" t="s">
        <v>935</v>
      </c>
      <c r="B42" s="269" t="s">
        <v>936</v>
      </c>
      <c r="C42" s="269" t="s">
        <v>937</v>
      </c>
      <c r="D42" s="268" t="s">
        <v>938</v>
      </c>
      <c r="E42" s="270" t="s">
        <v>939</v>
      </c>
      <c r="F42" s="268" t="s">
        <v>992</v>
      </c>
      <c r="G42" s="270" t="s">
        <v>993</v>
      </c>
      <c r="H42" s="498" t="s">
        <v>2558</v>
      </c>
      <c r="I42" s="316"/>
      <c r="J42" s="317" t="s">
        <v>994</v>
      </c>
      <c r="K42" s="272">
        <v>0</v>
      </c>
      <c r="L42" s="270" t="s">
        <v>961</v>
      </c>
      <c r="M42" s="318">
        <v>0</v>
      </c>
      <c r="N42" s="472" t="s">
        <v>3301</v>
      </c>
      <c r="O42" s="472" t="s">
        <v>3302</v>
      </c>
      <c r="P42" s="500"/>
      <c r="Q42" s="282"/>
      <c r="R42" s="282"/>
      <c r="S42" s="282"/>
      <c r="T42" s="282"/>
      <c r="U42" s="282"/>
      <c r="V42" s="282"/>
      <c r="W42" s="282"/>
      <c r="X42" s="282"/>
      <c r="Y42" s="282"/>
      <c r="Z42" s="282"/>
    </row>
    <row r="43" spans="1:26" ht="99.75" customHeight="1">
      <c r="A43" s="314" t="s">
        <v>935</v>
      </c>
      <c r="B43" s="269" t="s">
        <v>936</v>
      </c>
      <c r="C43" s="269" t="s">
        <v>937</v>
      </c>
      <c r="D43" s="268" t="s">
        <v>938</v>
      </c>
      <c r="E43" s="270" t="s">
        <v>939</v>
      </c>
      <c r="F43" s="268" t="s">
        <v>1007</v>
      </c>
      <c r="G43" s="270" t="s">
        <v>1008</v>
      </c>
      <c r="H43" s="498" t="s">
        <v>2558</v>
      </c>
      <c r="I43" s="316"/>
      <c r="J43" s="317" t="s">
        <v>1009</v>
      </c>
      <c r="K43" s="272">
        <v>0</v>
      </c>
      <c r="L43" s="270" t="s">
        <v>961</v>
      </c>
      <c r="M43" s="318">
        <v>0</v>
      </c>
      <c r="N43" s="502" t="s">
        <v>3303</v>
      </c>
      <c r="O43" s="60" t="s">
        <v>3304</v>
      </c>
      <c r="P43" s="500"/>
      <c r="Q43" s="282"/>
      <c r="R43" s="282"/>
      <c r="S43" s="282"/>
      <c r="T43" s="282"/>
      <c r="U43" s="282"/>
      <c r="V43" s="282"/>
      <c r="W43" s="282"/>
      <c r="X43" s="282"/>
      <c r="Y43" s="282"/>
      <c r="Z43" s="282"/>
    </row>
    <row r="44" spans="1:26" ht="99.75" customHeight="1">
      <c r="A44" s="314" t="s">
        <v>935</v>
      </c>
      <c r="B44" s="269" t="s">
        <v>936</v>
      </c>
      <c r="C44" s="269" t="s">
        <v>937</v>
      </c>
      <c r="D44" s="268" t="s">
        <v>938</v>
      </c>
      <c r="E44" s="270" t="s">
        <v>939</v>
      </c>
      <c r="F44" s="268" t="s">
        <v>1025</v>
      </c>
      <c r="G44" s="270" t="s">
        <v>1026</v>
      </c>
      <c r="H44" s="498" t="s">
        <v>2558</v>
      </c>
      <c r="I44" s="316"/>
      <c r="J44" s="317" t="s">
        <v>1033</v>
      </c>
      <c r="K44" s="272">
        <v>0</v>
      </c>
      <c r="L44" s="270" t="s">
        <v>961</v>
      </c>
      <c r="M44" s="318">
        <v>0</v>
      </c>
      <c r="N44" s="502" t="s">
        <v>3305</v>
      </c>
      <c r="O44" s="473" t="s">
        <v>3306</v>
      </c>
      <c r="P44" s="500"/>
      <c r="Q44" s="282"/>
      <c r="R44" s="282"/>
      <c r="S44" s="282"/>
      <c r="T44" s="282"/>
      <c r="U44" s="282"/>
      <c r="V44" s="282"/>
      <c r="W44" s="282"/>
      <c r="X44" s="282"/>
      <c r="Y44" s="282"/>
      <c r="Z44" s="282"/>
    </row>
    <row r="45" spans="1:26" ht="99.75" customHeight="1">
      <c r="A45" s="314" t="s">
        <v>935</v>
      </c>
      <c r="B45" s="269" t="s">
        <v>936</v>
      </c>
      <c r="C45" s="269" t="s">
        <v>937</v>
      </c>
      <c r="D45" s="268" t="s">
        <v>1044</v>
      </c>
      <c r="E45" s="270" t="s">
        <v>1045</v>
      </c>
      <c r="F45" s="268" t="s">
        <v>1046</v>
      </c>
      <c r="G45" s="270" t="s">
        <v>1047</v>
      </c>
      <c r="H45" s="498" t="s">
        <v>2558</v>
      </c>
      <c r="I45" s="316"/>
      <c r="J45" s="317" t="s">
        <v>1048</v>
      </c>
      <c r="K45" s="272">
        <v>0</v>
      </c>
      <c r="L45" s="270" t="s">
        <v>961</v>
      </c>
      <c r="M45" s="318">
        <v>0</v>
      </c>
      <c r="N45" s="472" t="s">
        <v>3307</v>
      </c>
      <c r="O45" s="60" t="s">
        <v>3308</v>
      </c>
      <c r="P45" s="500"/>
      <c r="Q45" s="282"/>
      <c r="R45" s="282"/>
      <c r="S45" s="282"/>
      <c r="T45" s="282"/>
      <c r="U45" s="282"/>
      <c r="V45" s="282"/>
      <c r="W45" s="282"/>
      <c r="X45" s="282"/>
      <c r="Y45" s="282"/>
      <c r="Z45" s="282"/>
    </row>
    <row r="46" spans="1:26" ht="99.75" customHeight="1">
      <c r="A46" s="314" t="s">
        <v>935</v>
      </c>
      <c r="B46" s="269" t="s">
        <v>936</v>
      </c>
      <c r="C46" s="269" t="s">
        <v>937</v>
      </c>
      <c r="D46" s="268" t="s">
        <v>1044</v>
      </c>
      <c r="E46" s="270" t="s">
        <v>1045</v>
      </c>
      <c r="F46" s="268" t="s">
        <v>1059</v>
      </c>
      <c r="G46" s="270" t="s">
        <v>1060</v>
      </c>
      <c r="H46" s="498" t="s">
        <v>2558</v>
      </c>
      <c r="I46" s="316"/>
      <c r="J46" s="317" t="s">
        <v>994</v>
      </c>
      <c r="K46" s="272">
        <v>0</v>
      </c>
      <c r="L46" s="270" t="s">
        <v>961</v>
      </c>
      <c r="M46" s="486">
        <v>0</v>
      </c>
      <c r="N46" s="503" t="s">
        <v>3309</v>
      </c>
      <c r="O46" s="232" t="s">
        <v>3310</v>
      </c>
      <c r="P46" s="500"/>
      <c r="Q46" s="282"/>
      <c r="R46" s="282"/>
      <c r="S46" s="282"/>
      <c r="T46" s="282"/>
      <c r="U46" s="282"/>
      <c r="V46" s="282"/>
      <c r="W46" s="282"/>
      <c r="X46" s="282"/>
      <c r="Y46" s="282"/>
      <c r="Z46" s="282"/>
    </row>
    <row r="47" spans="1:26" ht="99.75" customHeight="1">
      <c r="A47" s="314" t="s">
        <v>935</v>
      </c>
      <c r="B47" s="269" t="s">
        <v>936</v>
      </c>
      <c r="C47" s="269" t="s">
        <v>937</v>
      </c>
      <c r="D47" s="268" t="s">
        <v>1044</v>
      </c>
      <c r="E47" s="270" t="s">
        <v>1045</v>
      </c>
      <c r="F47" s="268" t="s">
        <v>1073</v>
      </c>
      <c r="G47" s="270" t="s">
        <v>1074</v>
      </c>
      <c r="H47" s="498" t="s">
        <v>2558</v>
      </c>
      <c r="I47" s="316"/>
      <c r="J47" s="317" t="s">
        <v>1075</v>
      </c>
      <c r="K47" s="272">
        <v>0</v>
      </c>
      <c r="L47" s="270" t="s">
        <v>961</v>
      </c>
      <c r="M47" s="486">
        <v>0</v>
      </c>
      <c r="N47" s="504" t="s">
        <v>3311</v>
      </c>
      <c r="O47" s="60" t="s">
        <v>3312</v>
      </c>
      <c r="P47" s="500"/>
      <c r="Q47" s="282"/>
      <c r="R47" s="282"/>
      <c r="S47" s="282"/>
      <c r="T47" s="282"/>
      <c r="U47" s="282"/>
      <c r="V47" s="282"/>
      <c r="W47" s="282"/>
      <c r="X47" s="282"/>
      <c r="Y47" s="282"/>
      <c r="Z47" s="282"/>
    </row>
    <row r="48" spans="1:26" ht="99.75" customHeight="1">
      <c r="A48" s="314" t="s">
        <v>935</v>
      </c>
      <c r="B48" s="269" t="s">
        <v>936</v>
      </c>
      <c r="C48" s="269" t="s">
        <v>937</v>
      </c>
      <c r="D48" s="268" t="s">
        <v>1044</v>
      </c>
      <c r="E48" s="270" t="s">
        <v>1045</v>
      </c>
      <c r="F48" s="268" t="s">
        <v>1089</v>
      </c>
      <c r="G48" s="270" t="s">
        <v>1090</v>
      </c>
      <c r="H48" s="498" t="s">
        <v>2558</v>
      </c>
      <c r="I48" s="316"/>
      <c r="J48" s="317" t="s">
        <v>1075</v>
      </c>
      <c r="K48" s="272">
        <v>0</v>
      </c>
      <c r="L48" s="270" t="s">
        <v>961</v>
      </c>
      <c r="M48" s="318">
        <v>0</v>
      </c>
      <c r="N48" s="505" t="s">
        <v>3313</v>
      </c>
      <c r="O48" s="232" t="s">
        <v>3314</v>
      </c>
      <c r="P48" s="500"/>
      <c r="Q48" s="282"/>
      <c r="R48" s="282"/>
      <c r="S48" s="282"/>
      <c r="T48" s="282"/>
      <c r="U48" s="282"/>
      <c r="V48" s="282"/>
      <c r="W48" s="282"/>
      <c r="X48" s="282"/>
      <c r="Y48" s="282"/>
      <c r="Z48" s="282"/>
    </row>
    <row r="49" spans="1:26" ht="99.75" customHeight="1">
      <c r="A49" s="314" t="s">
        <v>935</v>
      </c>
      <c r="B49" s="269" t="s">
        <v>936</v>
      </c>
      <c r="C49" s="269" t="s">
        <v>937</v>
      </c>
      <c r="D49" s="268" t="s">
        <v>1106</v>
      </c>
      <c r="E49" s="270" t="s">
        <v>1107</v>
      </c>
      <c r="F49" s="268" t="s">
        <v>1126</v>
      </c>
      <c r="G49" s="270" t="s">
        <v>1127</v>
      </c>
      <c r="H49" s="498" t="s">
        <v>2558</v>
      </c>
      <c r="I49" s="316"/>
      <c r="J49" s="317" t="s">
        <v>1075</v>
      </c>
      <c r="K49" s="272">
        <v>0</v>
      </c>
      <c r="L49" s="270" t="s">
        <v>961</v>
      </c>
      <c r="M49" s="318">
        <v>0</v>
      </c>
      <c r="N49" s="406" t="s">
        <v>3315</v>
      </c>
      <c r="O49" s="406" t="s">
        <v>3316</v>
      </c>
      <c r="P49" s="500"/>
      <c r="Q49" s="282"/>
      <c r="R49" s="282"/>
      <c r="S49" s="282"/>
      <c r="T49" s="282"/>
      <c r="U49" s="282"/>
      <c r="V49" s="282"/>
      <c r="W49" s="282"/>
      <c r="X49" s="282"/>
      <c r="Y49" s="282"/>
      <c r="Z49" s="282"/>
    </row>
    <row r="50" spans="1:26" ht="99.75" customHeight="1">
      <c r="A50" s="314" t="s">
        <v>935</v>
      </c>
      <c r="B50" s="269" t="s">
        <v>936</v>
      </c>
      <c r="C50" s="269" t="s">
        <v>937</v>
      </c>
      <c r="D50" s="268" t="s">
        <v>1142</v>
      </c>
      <c r="E50" s="270" t="s">
        <v>1143</v>
      </c>
      <c r="F50" s="268" t="s">
        <v>1144</v>
      </c>
      <c r="G50" s="270" t="s">
        <v>1145</v>
      </c>
      <c r="H50" s="498" t="s">
        <v>2558</v>
      </c>
      <c r="I50" s="316"/>
      <c r="J50" s="317" t="s">
        <v>994</v>
      </c>
      <c r="K50" s="272">
        <v>0</v>
      </c>
      <c r="L50" s="270" t="s">
        <v>961</v>
      </c>
      <c r="M50" s="486">
        <v>0</v>
      </c>
      <c r="N50" s="506" t="s">
        <v>3317</v>
      </c>
      <c r="O50" s="507" t="s">
        <v>3318</v>
      </c>
      <c r="P50" s="500"/>
      <c r="Q50" s="282"/>
      <c r="R50" s="282"/>
      <c r="S50" s="282"/>
      <c r="T50" s="282"/>
      <c r="U50" s="282"/>
      <c r="V50" s="282"/>
      <c r="W50" s="282"/>
      <c r="X50" s="282"/>
      <c r="Y50" s="282"/>
      <c r="Z50" s="282"/>
    </row>
    <row r="51" spans="1:26" ht="99.75" customHeight="1">
      <c r="A51" s="314" t="s">
        <v>935</v>
      </c>
      <c r="B51" s="269" t="s">
        <v>936</v>
      </c>
      <c r="C51" s="269" t="s">
        <v>937</v>
      </c>
      <c r="D51" s="268" t="s">
        <v>1142</v>
      </c>
      <c r="E51" s="270" t="s">
        <v>1143</v>
      </c>
      <c r="F51" s="268" t="s">
        <v>1157</v>
      </c>
      <c r="G51" s="270" t="s">
        <v>1158</v>
      </c>
      <c r="H51" s="498" t="s">
        <v>2558</v>
      </c>
      <c r="I51" s="316"/>
      <c r="J51" s="317" t="s">
        <v>994</v>
      </c>
      <c r="K51" s="272">
        <v>0</v>
      </c>
      <c r="L51" s="270" t="s">
        <v>961</v>
      </c>
      <c r="M51" s="272">
        <v>0</v>
      </c>
      <c r="N51" s="506" t="s">
        <v>3319</v>
      </c>
      <c r="O51" s="507" t="s">
        <v>3320</v>
      </c>
      <c r="P51" s="500"/>
      <c r="Q51" s="282"/>
      <c r="R51" s="282"/>
      <c r="S51" s="282"/>
      <c r="T51" s="282"/>
      <c r="U51" s="282"/>
      <c r="V51" s="282"/>
      <c r="W51" s="282"/>
      <c r="X51" s="282"/>
      <c r="Y51" s="282"/>
      <c r="Z51" s="282"/>
    </row>
    <row r="52" spans="1:26" ht="99.75" customHeight="1">
      <c r="A52" s="314" t="s">
        <v>935</v>
      </c>
      <c r="B52" s="269" t="s">
        <v>936</v>
      </c>
      <c r="C52" s="269" t="s">
        <v>937</v>
      </c>
      <c r="D52" s="268" t="s">
        <v>1142</v>
      </c>
      <c r="E52" s="270" t="s">
        <v>1143</v>
      </c>
      <c r="F52" s="268" t="s">
        <v>1175</v>
      </c>
      <c r="G52" s="270" t="s">
        <v>1176</v>
      </c>
      <c r="H52" s="498" t="s">
        <v>2558</v>
      </c>
      <c r="I52" s="316"/>
      <c r="J52" s="317" t="s">
        <v>994</v>
      </c>
      <c r="K52" s="272">
        <v>0</v>
      </c>
      <c r="L52" s="270" t="s">
        <v>961</v>
      </c>
      <c r="M52" s="272">
        <v>0</v>
      </c>
      <c r="N52" s="508" t="s">
        <v>3321</v>
      </c>
      <c r="O52" s="509" t="s">
        <v>3322</v>
      </c>
      <c r="P52" s="500"/>
      <c r="Q52" s="282"/>
      <c r="R52" s="282"/>
      <c r="S52" s="282"/>
      <c r="T52" s="282"/>
      <c r="U52" s="282"/>
      <c r="V52" s="282"/>
      <c r="W52" s="282"/>
      <c r="X52" s="282"/>
      <c r="Y52" s="282"/>
      <c r="Z52" s="282"/>
    </row>
    <row r="53" spans="1:26" ht="99.75" customHeight="1">
      <c r="A53" s="314" t="s">
        <v>935</v>
      </c>
      <c r="B53" s="269" t="s">
        <v>936</v>
      </c>
      <c r="C53" s="269" t="s">
        <v>937</v>
      </c>
      <c r="D53" s="268" t="s">
        <v>1185</v>
      </c>
      <c r="E53" s="270" t="s">
        <v>1186</v>
      </c>
      <c r="F53" s="268" t="s">
        <v>1187</v>
      </c>
      <c r="G53" s="270" t="s">
        <v>1188</v>
      </c>
      <c r="H53" s="498" t="s">
        <v>2558</v>
      </c>
      <c r="I53" s="316"/>
      <c r="J53" s="317" t="s">
        <v>994</v>
      </c>
      <c r="K53" s="272">
        <v>0</v>
      </c>
      <c r="L53" s="270" t="s">
        <v>961</v>
      </c>
      <c r="M53" s="272">
        <v>0</v>
      </c>
      <c r="N53" s="510" t="s">
        <v>3323</v>
      </c>
      <c r="O53" s="507" t="s">
        <v>3324</v>
      </c>
      <c r="P53" s="500"/>
      <c r="Q53" s="282"/>
      <c r="R53" s="282"/>
      <c r="S53" s="282"/>
      <c r="T53" s="282"/>
      <c r="U53" s="282"/>
      <c r="V53" s="282"/>
      <c r="W53" s="282"/>
      <c r="X53" s="282"/>
      <c r="Y53" s="282"/>
      <c r="Z53" s="282"/>
    </row>
    <row r="54" spans="1:26" ht="99.75" customHeight="1">
      <c r="A54" s="314" t="s">
        <v>935</v>
      </c>
      <c r="B54" s="269" t="s">
        <v>936</v>
      </c>
      <c r="C54" s="269" t="s">
        <v>937</v>
      </c>
      <c r="D54" s="268" t="s">
        <v>1185</v>
      </c>
      <c r="E54" s="270" t="s">
        <v>1186</v>
      </c>
      <c r="F54" s="268" t="s">
        <v>1198</v>
      </c>
      <c r="G54" s="270" t="s">
        <v>1199</v>
      </c>
      <c r="H54" s="498" t="s">
        <v>2558</v>
      </c>
      <c r="I54" s="316"/>
      <c r="J54" s="317" t="s">
        <v>994</v>
      </c>
      <c r="K54" s="272">
        <v>0</v>
      </c>
      <c r="L54" s="270" t="s">
        <v>961</v>
      </c>
      <c r="M54" s="272">
        <v>0</v>
      </c>
      <c r="N54" s="511" t="s">
        <v>3325</v>
      </c>
      <c r="O54" s="406" t="s">
        <v>3326</v>
      </c>
      <c r="P54" s="500"/>
      <c r="Q54" s="282"/>
      <c r="R54" s="282"/>
      <c r="S54" s="282"/>
      <c r="T54" s="282"/>
      <c r="U54" s="282"/>
      <c r="V54" s="282"/>
      <c r="W54" s="282"/>
      <c r="X54" s="282"/>
      <c r="Y54" s="282"/>
      <c r="Z54" s="282"/>
    </row>
    <row r="55" spans="1:26" ht="99.75" customHeight="1">
      <c r="A55" s="314" t="s">
        <v>935</v>
      </c>
      <c r="B55" s="269" t="s">
        <v>936</v>
      </c>
      <c r="C55" s="269" t="s">
        <v>937</v>
      </c>
      <c r="D55" s="268" t="s">
        <v>1213</v>
      </c>
      <c r="E55" s="270" t="s">
        <v>1214</v>
      </c>
      <c r="F55" s="268" t="s">
        <v>1215</v>
      </c>
      <c r="G55" s="270" t="s">
        <v>1216</v>
      </c>
      <c r="H55" s="498" t="s">
        <v>2558</v>
      </c>
      <c r="I55" s="316"/>
      <c r="J55" s="317" t="s">
        <v>1009</v>
      </c>
      <c r="K55" s="272">
        <v>0</v>
      </c>
      <c r="L55" s="270" t="s">
        <v>961</v>
      </c>
      <c r="M55" s="486">
        <v>0</v>
      </c>
      <c r="N55" s="512" t="s">
        <v>3327</v>
      </c>
      <c r="O55" s="232" t="s">
        <v>3328</v>
      </c>
      <c r="P55" s="500"/>
      <c r="Q55" s="282"/>
      <c r="R55" s="282"/>
      <c r="S55" s="282"/>
      <c r="T55" s="282"/>
      <c r="U55" s="282"/>
      <c r="V55" s="282"/>
      <c r="W55" s="282"/>
      <c r="X55" s="282"/>
      <c r="Y55" s="282"/>
      <c r="Z55" s="282"/>
    </row>
    <row r="56" spans="1:26" ht="99.75" customHeight="1">
      <c r="A56" s="314" t="s">
        <v>935</v>
      </c>
      <c r="B56" s="269" t="s">
        <v>936</v>
      </c>
      <c r="C56" s="269" t="s">
        <v>937</v>
      </c>
      <c r="D56" s="268" t="s">
        <v>1213</v>
      </c>
      <c r="E56" s="270" t="s">
        <v>1214</v>
      </c>
      <c r="F56" s="268" t="s">
        <v>1238</v>
      </c>
      <c r="G56" s="270" t="s">
        <v>1239</v>
      </c>
      <c r="H56" s="498" t="s">
        <v>2558</v>
      </c>
      <c r="I56" s="316"/>
      <c r="J56" s="317" t="s">
        <v>1240</v>
      </c>
      <c r="K56" s="272">
        <v>15000000</v>
      </c>
      <c r="L56" s="270" t="s">
        <v>1240</v>
      </c>
      <c r="M56" s="486">
        <v>15000000</v>
      </c>
      <c r="N56" s="513"/>
      <c r="O56" s="270"/>
      <c r="P56" s="390"/>
      <c r="Q56" s="282"/>
      <c r="R56" s="282"/>
      <c r="S56" s="282"/>
      <c r="T56" s="282"/>
      <c r="U56" s="282"/>
      <c r="V56" s="282"/>
      <c r="W56" s="282"/>
      <c r="X56" s="282"/>
      <c r="Y56" s="282"/>
      <c r="Z56" s="282"/>
    </row>
    <row r="57" spans="1:26" ht="99.75" customHeight="1">
      <c r="A57" s="314" t="s">
        <v>935</v>
      </c>
      <c r="B57" s="269" t="s">
        <v>936</v>
      </c>
      <c r="C57" s="269" t="s">
        <v>937</v>
      </c>
      <c r="D57" s="268" t="s">
        <v>1213</v>
      </c>
      <c r="E57" s="270" t="s">
        <v>1214</v>
      </c>
      <c r="F57" s="268" t="s">
        <v>1250</v>
      </c>
      <c r="G57" s="270" t="s">
        <v>1251</v>
      </c>
      <c r="H57" s="498" t="s">
        <v>2558</v>
      </c>
      <c r="I57" s="316"/>
      <c r="J57" s="317" t="s">
        <v>1252</v>
      </c>
      <c r="K57" s="272">
        <v>500000</v>
      </c>
      <c r="L57" s="270" t="s">
        <v>1252</v>
      </c>
      <c r="M57" s="318">
        <v>500000</v>
      </c>
      <c r="N57" s="317"/>
      <c r="O57" s="270"/>
      <c r="P57" s="390"/>
      <c r="Q57" s="282"/>
      <c r="R57" s="282"/>
      <c r="S57" s="282"/>
      <c r="T57" s="282"/>
      <c r="U57" s="282"/>
      <c r="V57" s="282"/>
      <c r="W57" s="282"/>
      <c r="X57" s="282"/>
      <c r="Y57" s="282"/>
      <c r="Z57" s="282"/>
    </row>
    <row r="58" spans="1:26" ht="99.75" customHeight="1">
      <c r="A58" s="314" t="s">
        <v>935</v>
      </c>
      <c r="B58" s="269" t="s">
        <v>936</v>
      </c>
      <c r="C58" s="269" t="s">
        <v>937</v>
      </c>
      <c r="D58" s="268" t="s">
        <v>1213</v>
      </c>
      <c r="E58" s="270" t="s">
        <v>1214</v>
      </c>
      <c r="F58" s="268" t="s">
        <v>1260</v>
      </c>
      <c r="G58" s="270" t="s">
        <v>1261</v>
      </c>
      <c r="H58" s="498" t="s">
        <v>2558</v>
      </c>
      <c r="I58" s="316"/>
      <c r="J58" s="317" t="s">
        <v>1262</v>
      </c>
      <c r="K58" s="272">
        <v>2000000</v>
      </c>
      <c r="L58" s="270" t="s">
        <v>1262</v>
      </c>
      <c r="M58" s="272">
        <v>2000000</v>
      </c>
      <c r="N58" s="514"/>
      <c r="O58" s="270"/>
      <c r="P58" s="390"/>
      <c r="Q58" s="282"/>
      <c r="R58" s="282"/>
      <c r="S58" s="282"/>
      <c r="T58" s="282"/>
      <c r="U58" s="282"/>
      <c r="V58" s="282"/>
      <c r="W58" s="282"/>
      <c r="X58" s="282"/>
      <c r="Y58" s="282"/>
      <c r="Z58" s="282"/>
    </row>
    <row r="59" spans="1:26" ht="99.75" customHeight="1">
      <c r="A59" s="314" t="s">
        <v>935</v>
      </c>
      <c r="B59" s="269" t="s">
        <v>936</v>
      </c>
      <c r="C59" s="269" t="s">
        <v>937</v>
      </c>
      <c r="D59" s="268" t="s">
        <v>1268</v>
      </c>
      <c r="E59" s="270" t="s">
        <v>1269</v>
      </c>
      <c r="F59" s="268" t="s">
        <v>1275</v>
      </c>
      <c r="G59" s="270" t="s">
        <v>1276</v>
      </c>
      <c r="H59" s="498" t="s">
        <v>2558</v>
      </c>
      <c r="I59" s="316"/>
      <c r="J59" s="317" t="s">
        <v>1277</v>
      </c>
      <c r="K59" s="272">
        <v>2000000</v>
      </c>
      <c r="L59" s="270" t="s">
        <v>1277</v>
      </c>
      <c r="M59" s="318">
        <v>2000000</v>
      </c>
      <c r="N59" s="233" t="s">
        <v>3329</v>
      </c>
      <c r="O59" s="232" t="s">
        <v>3330</v>
      </c>
      <c r="P59" s="390"/>
      <c r="Q59" s="282"/>
      <c r="R59" s="282"/>
      <c r="S59" s="282"/>
      <c r="T59" s="282"/>
      <c r="U59" s="282"/>
      <c r="V59" s="282"/>
      <c r="W59" s="282"/>
      <c r="X59" s="282"/>
      <c r="Y59" s="282"/>
      <c r="Z59" s="282"/>
    </row>
    <row r="60" spans="1:26" ht="99.75" customHeight="1">
      <c r="A60" s="314" t="s">
        <v>935</v>
      </c>
      <c r="B60" s="269" t="s">
        <v>936</v>
      </c>
      <c r="C60" s="269" t="s">
        <v>937</v>
      </c>
      <c r="D60" s="268" t="s">
        <v>1268</v>
      </c>
      <c r="E60" s="270" t="s">
        <v>1269</v>
      </c>
      <c r="F60" s="268" t="s">
        <v>1304</v>
      </c>
      <c r="G60" s="270" t="s">
        <v>1305</v>
      </c>
      <c r="H60" s="498" t="s">
        <v>2558</v>
      </c>
      <c r="I60" s="316"/>
      <c r="J60" s="317" t="s">
        <v>960</v>
      </c>
      <c r="K60" s="272">
        <v>0</v>
      </c>
      <c r="L60" s="270" t="s">
        <v>960</v>
      </c>
      <c r="M60" s="318">
        <v>0</v>
      </c>
      <c r="N60" s="233" t="s">
        <v>3331</v>
      </c>
      <c r="O60" s="270"/>
      <c r="P60" s="500"/>
      <c r="Q60" s="282"/>
      <c r="R60" s="282"/>
      <c r="S60" s="282"/>
      <c r="T60" s="282"/>
      <c r="U60" s="282"/>
      <c r="V60" s="282"/>
      <c r="W60" s="282"/>
      <c r="X60" s="282"/>
      <c r="Y60" s="282"/>
      <c r="Z60" s="282"/>
    </row>
    <row r="61" spans="1:26" ht="99.75" customHeight="1">
      <c r="A61" s="314" t="s">
        <v>935</v>
      </c>
      <c r="B61" s="269" t="s">
        <v>936</v>
      </c>
      <c r="C61" s="269" t="s">
        <v>937</v>
      </c>
      <c r="D61" s="268" t="s">
        <v>1268</v>
      </c>
      <c r="E61" s="270" t="s">
        <v>1269</v>
      </c>
      <c r="F61" s="268" t="s">
        <v>1310</v>
      </c>
      <c r="G61" s="270" t="s">
        <v>1311</v>
      </c>
      <c r="H61" s="498" t="s">
        <v>2558</v>
      </c>
      <c r="I61" s="316"/>
      <c r="J61" s="317" t="s">
        <v>1009</v>
      </c>
      <c r="K61" s="272">
        <v>0</v>
      </c>
      <c r="L61" s="270" t="s">
        <v>961</v>
      </c>
      <c r="M61" s="272">
        <v>0</v>
      </c>
      <c r="N61" s="515" t="s">
        <v>3332</v>
      </c>
      <c r="O61" s="516" t="s">
        <v>3333</v>
      </c>
      <c r="P61" s="500"/>
      <c r="Q61" s="282"/>
      <c r="R61" s="282"/>
      <c r="S61" s="282"/>
      <c r="T61" s="282"/>
      <c r="U61" s="282"/>
      <c r="V61" s="282"/>
      <c r="W61" s="282"/>
      <c r="X61" s="282"/>
      <c r="Y61" s="282"/>
      <c r="Z61" s="282"/>
    </row>
    <row r="62" spans="1:26" ht="99.75" customHeight="1">
      <c r="A62" s="314" t="s">
        <v>935</v>
      </c>
      <c r="B62" s="269" t="s">
        <v>936</v>
      </c>
      <c r="C62" s="269" t="s">
        <v>937</v>
      </c>
      <c r="D62" s="268" t="s">
        <v>1326</v>
      </c>
      <c r="E62" s="270" t="s">
        <v>1327</v>
      </c>
      <c r="F62" s="268" t="s">
        <v>1328</v>
      </c>
      <c r="G62" s="270" t="s">
        <v>1329</v>
      </c>
      <c r="H62" s="315"/>
      <c r="I62" s="498" t="s">
        <v>2558</v>
      </c>
      <c r="J62" s="317" t="s">
        <v>1334</v>
      </c>
      <c r="K62" s="272">
        <v>5000000</v>
      </c>
      <c r="L62" s="270" t="s">
        <v>961</v>
      </c>
      <c r="M62" s="272">
        <v>0</v>
      </c>
      <c r="N62" s="517" t="s">
        <v>3334</v>
      </c>
      <c r="O62" s="60" t="s">
        <v>3335</v>
      </c>
      <c r="P62" s="500"/>
      <c r="Q62" s="282"/>
      <c r="R62" s="282"/>
      <c r="S62" s="282"/>
      <c r="T62" s="282"/>
      <c r="U62" s="282"/>
      <c r="V62" s="282"/>
      <c r="W62" s="282"/>
      <c r="X62" s="282"/>
      <c r="Y62" s="282"/>
      <c r="Z62" s="282"/>
    </row>
    <row r="63" spans="1:26" ht="99.75" customHeight="1">
      <c r="A63" s="502">
        <v>0</v>
      </c>
      <c r="B63" s="269" t="s">
        <v>936</v>
      </c>
      <c r="C63" s="269" t="s">
        <v>937</v>
      </c>
      <c r="D63" s="268" t="s">
        <v>1343</v>
      </c>
      <c r="E63" s="270" t="s">
        <v>1344</v>
      </c>
      <c r="F63" s="268" t="s">
        <v>1345</v>
      </c>
      <c r="G63" s="270" t="s">
        <v>1346</v>
      </c>
      <c r="H63" s="498" t="s">
        <v>2558</v>
      </c>
      <c r="I63" s="316"/>
      <c r="J63" s="317" t="s">
        <v>1009</v>
      </c>
      <c r="K63" s="272">
        <v>0</v>
      </c>
      <c r="L63" s="270" t="s">
        <v>961</v>
      </c>
      <c r="M63" s="272">
        <v>0</v>
      </c>
      <c r="N63" s="518"/>
      <c r="O63" s="428"/>
      <c r="P63" s="500"/>
      <c r="Q63" s="282"/>
      <c r="R63" s="282"/>
      <c r="S63" s="282"/>
      <c r="T63" s="282"/>
      <c r="U63" s="282"/>
      <c r="V63" s="282"/>
      <c r="W63" s="282"/>
      <c r="X63" s="282"/>
      <c r="Y63" s="282"/>
      <c r="Z63" s="282"/>
    </row>
    <row r="64" spans="1:26" ht="99.75" customHeight="1">
      <c r="A64" s="314" t="s">
        <v>1378</v>
      </c>
      <c r="B64" s="269" t="s">
        <v>1379</v>
      </c>
      <c r="C64" s="269" t="s">
        <v>1380</v>
      </c>
      <c r="D64" s="268" t="s">
        <v>1381</v>
      </c>
      <c r="E64" s="270" t="s">
        <v>1382</v>
      </c>
      <c r="F64" s="268" t="s">
        <v>1571</v>
      </c>
      <c r="G64" s="270" t="s">
        <v>1572</v>
      </c>
      <c r="H64" s="315"/>
      <c r="I64" s="316" t="s">
        <v>75</v>
      </c>
      <c r="J64" s="317" t="s">
        <v>1449</v>
      </c>
      <c r="K64" s="272">
        <v>0</v>
      </c>
      <c r="L64" s="270"/>
      <c r="M64" s="519" t="s">
        <v>2610</v>
      </c>
      <c r="N64" s="520"/>
      <c r="O64" s="476"/>
      <c r="P64" s="500"/>
      <c r="Q64" s="282"/>
      <c r="R64" s="282"/>
      <c r="S64" s="282"/>
      <c r="T64" s="282"/>
      <c r="U64" s="282"/>
      <c r="V64" s="282"/>
      <c r="W64" s="282"/>
      <c r="X64" s="282"/>
      <c r="Y64" s="282"/>
      <c r="Z64" s="282"/>
    </row>
    <row r="65" spans="1:26" ht="99.75" customHeight="1">
      <c r="A65" s="314" t="s">
        <v>1378</v>
      </c>
      <c r="B65" s="269" t="s">
        <v>1379</v>
      </c>
      <c r="C65" s="269" t="s">
        <v>1380</v>
      </c>
      <c r="D65" s="268" t="s">
        <v>1381</v>
      </c>
      <c r="E65" s="270" t="s">
        <v>1382</v>
      </c>
      <c r="F65" s="268" t="s">
        <v>1586</v>
      </c>
      <c r="G65" s="270" t="s">
        <v>1587</v>
      </c>
      <c r="H65" s="315"/>
      <c r="I65" s="316" t="s">
        <v>213</v>
      </c>
      <c r="J65" s="317" t="s">
        <v>1449</v>
      </c>
      <c r="K65" s="272">
        <v>0</v>
      </c>
      <c r="L65" s="270" t="s">
        <v>1411</v>
      </c>
      <c r="M65" s="318">
        <v>0</v>
      </c>
      <c r="N65" s="520"/>
      <c r="O65" s="521"/>
      <c r="P65" s="521"/>
      <c r="Q65" s="282"/>
      <c r="R65" s="282"/>
      <c r="S65" s="282"/>
      <c r="T65" s="282"/>
      <c r="U65" s="282"/>
      <c r="V65" s="282"/>
      <c r="W65" s="282"/>
      <c r="X65" s="282"/>
      <c r="Y65" s="282"/>
      <c r="Z65" s="282"/>
    </row>
    <row r="66" spans="1:26" ht="99.75" customHeight="1">
      <c r="A66" s="314" t="s">
        <v>1378</v>
      </c>
      <c r="B66" s="269" t="s">
        <v>1379</v>
      </c>
      <c r="C66" s="269" t="s">
        <v>1380</v>
      </c>
      <c r="D66" s="268" t="s">
        <v>1381</v>
      </c>
      <c r="E66" s="270" t="s">
        <v>1382</v>
      </c>
      <c r="F66" s="268" t="s">
        <v>1609</v>
      </c>
      <c r="G66" s="270" t="s">
        <v>1610</v>
      </c>
      <c r="H66" s="315" t="s">
        <v>75</v>
      </c>
      <c r="I66" s="316"/>
      <c r="J66" s="317" t="s">
        <v>1495</v>
      </c>
      <c r="K66" s="272">
        <v>0</v>
      </c>
      <c r="L66" s="270" t="s">
        <v>1495</v>
      </c>
      <c r="M66" s="318">
        <v>0</v>
      </c>
      <c r="N66" s="522" t="s">
        <v>3336</v>
      </c>
      <c r="O66" s="270"/>
      <c r="P66" s="480"/>
      <c r="Q66" s="282"/>
      <c r="R66" s="282"/>
      <c r="S66" s="282"/>
      <c r="T66" s="282"/>
      <c r="U66" s="282"/>
      <c r="V66" s="282"/>
      <c r="W66" s="282"/>
      <c r="X66" s="282"/>
      <c r="Y66" s="282"/>
      <c r="Z66" s="282"/>
    </row>
    <row r="67" spans="1:26" ht="99.75" customHeight="1">
      <c r="A67" s="314" t="s">
        <v>1378</v>
      </c>
      <c r="B67" s="269" t="s">
        <v>1379</v>
      </c>
      <c r="C67" s="269" t="s">
        <v>1380</v>
      </c>
      <c r="D67" s="268" t="s">
        <v>1381</v>
      </c>
      <c r="E67" s="270" t="s">
        <v>1382</v>
      </c>
      <c r="F67" s="268" t="s">
        <v>1395</v>
      </c>
      <c r="G67" s="270" t="s">
        <v>1396</v>
      </c>
      <c r="H67" s="315"/>
      <c r="I67" s="498" t="s">
        <v>2558</v>
      </c>
      <c r="J67" s="317" t="s">
        <v>1399</v>
      </c>
      <c r="K67" s="272">
        <v>0</v>
      </c>
      <c r="L67" s="523"/>
      <c r="M67" s="486">
        <v>0</v>
      </c>
      <c r="N67" s="524" t="s">
        <v>3337</v>
      </c>
      <c r="O67" s="523" t="s">
        <v>3338</v>
      </c>
      <c r="P67" s="500"/>
      <c r="Q67" s="282"/>
      <c r="R67" s="282"/>
      <c r="S67" s="282"/>
      <c r="T67" s="282"/>
      <c r="U67" s="282"/>
      <c r="V67" s="282"/>
      <c r="W67" s="282"/>
      <c r="X67" s="282"/>
      <c r="Y67" s="282"/>
      <c r="Z67" s="282"/>
    </row>
    <row r="68" spans="1:26" ht="99.75" customHeight="1">
      <c r="A68" s="314" t="s">
        <v>1378</v>
      </c>
      <c r="B68" s="269" t="s">
        <v>1379</v>
      </c>
      <c r="C68" s="269" t="s">
        <v>1380</v>
      </c>
      <c r="D68" s="268" t="s">
        <v>1381</v>
      </c>
      <c r="E68" s="270" t="s">
        <v>1382</v>
      </c>
      <c r="F68" s="268" t="s">
        <v>1621</v>
      </c>
      <c r="G68" s="270" t="s">
        <v>1622</v>
      </c>
      <c r="H68" s="315"/>
      <c r="I68" s="316" t="s">
        <v>75</v>
      </c>
      <c r="J68" s="317" t="s">
        <v>1623</v>
      </c>
      <c r="K68" s="272">
        <v>0</v>
      </c>
      <c r="L68" s="270"/>
      <c r="M68" s="486">
        <v>0</v>
      </c>
      <c r="N68" s="525" t="s">
        <v>3339</v>
      </c>
      <c r="O68" s="526"/>
      <c r="P68" s="390"/>
      <c r="Q68" s="282"/>
      <c r="R68" s="282"/>
      <c r="S68" s="282"/>
      <c r="T68" s="282"/>
      <c r="U68" s="282"/>
      <c r="V68" s="282"/>
      <c r="W68" s="282"/>
      <c r="X68" s="282"/>
      <c r="Y68" s="282"/>
      <c r="Z68" s="282"/>
    </row>
    <row r="69" spans="1:26" ht="99.75" customHeight="1">
      <c r="A69" s="314" t="s">
        <v>1378</v>
      </c>
      <c r="B69" s="269" t="s">
        <v>1379</v>
      </c>
      <c r="C69" s="269" t="s">
        <v>1380</v>
      </c>
      <c r="D69" s="268" t="s">
        <v>1381</v>
      </c>
      <c r="E69" s="270" t="s">
        <v>1382</v>
      </c>
      <c r="F69" s="268" t="s">
        <v>1633</v>
      </c>
      <c r="G69" s="270" t="s">
        <v>1634</v>
      </c>
      <c r="H69" s="315" t="s">
        <v>75</v>
      </c>
      <c r="I69" s="316"/>
      <c r="J69" s="317" t="s">
        <v>1449</v>
      </c>
      <c r="K69" s="272">
        <v>0</v>
      </c>
      <c r="L69" s="270" t="s">
        <v>1411</v>
      </c>
      <c r="M69" s="519" t="s">
        <v>3340</v>
      </c>
      <c r="N69" s="523"/>
      <c r="O69" s="270"/>
      <c r="P69" s="480"/>
      <c r="Q69" s="282"/>
      <c r="R69" s="282"/>
      <c r="S69" s="282"/>
      <c r="T69" s="282"/>
      <c r="U69" s="282"/>
      <c r="V69" s="282"/>
      <c r="W69" s="282"/>
      <c r="X69" s="282"/>
      <c r="Y69" s="282"/>
      <c r="Z69" s="282"/>
    </row>
    <row r="70" spans="1:26" ht="99.75" customHeight="1">
      <c r="A70" s="314" t="s">
        <v>1378</v>
      </c>
      <c r="B70" s="269" t="s">
        <v>1379</v>
      </c>
      <c r="C70" s="269" t="s">
        <v>1380</v>
      </c>
      <c r="D70" s="268" t="s">
        <v>1381</v>
      </c>
      <c r="E70" s="270" t="s">
        <v>1382</v>
      </c>
      <c r="F70" s="268" t="s">
        <v>1651</v>
      </c>
      <c r="G70" s="270" t="s">
        <v>1652</v>
      </c>
      <c r="H70" s="315" t="s">
        <v>75</v>
      </c>
      <c r="I70" s="316"/>
      <c r="J70" s="527" t="s">
        <v>1653</v>
      </c>
      <c r="K70" s="272">
        <v>15000000000</v>
      </c>
      <c r="L70" s="270"/>
      <c r="M70" s="318">
        <v>0</v>
      </c>
      <c r="N70" s="520" t="s">
        <v>3341</v>
      </c>
      <c r="O70" s="270"/>
      <c r="P70" s="390"/>
      <c r="Q70" s="282"/>
      <c r="R70" s="282"/>
      <c r="S70" s="282"/>
      <c r="T70" s="282"/>
      <c r="U70" s="282"/>
      <c r="V70" s="282"/>
      <c r="W70" s="282"/>
      <c r="X70" s="282"/>
      <c r="Y70" s="282"/>
      <c r="Z70" s="282"/>
    </row>
    <row r="71" spans="1:26" ht="99.75" customHeight="1">
      <c r="A71" s="314" t="s">
        <v>1378</v>
      </c>
      <c r="B71" s="269" t="s">
        <v>1379</v>
      </c>
      <c r="C71" s="269" t="s">
        <v>1380</v>
      </c>
      <c r="D71" s="268" t="s">
        <v>1381</v>
      </c>
      <c r="E71" s="270" t="s">
        <v>1382</v>
      </c>
      <c r="F71" s="268" t="s">
        <v>1672</v>
      </c>
      <c r="G71" s="270" t="s">
        <v>1673</v>
      </c>
      <c r="H71" s="315" t="s">
        <v>75</v>
      </c>
      <c r="I71" s="316"/>
      <c r="J71" s="317" t="s">
        <v>1449</v>
      </c>
      <c r="K71" s="272">
        <v>0</v>
      </c>
      <c r="L71" s="270"/>
      <c r="M71" s="519" t="s">
        <v>3340</v>
      </c>
      <c r="N71" s="521"/>
      <c r="O71" s="270"/>
      <c r="P71" s="390"/>
      <c r="Q71" s="282"/>
      <c r="R71" s="282"/>
      <c r="S71" s="282"/>
      <c r="T71" s="282"/>
      <c r="U71" s="282"/>
      <c r="V71" s="282"/>
      <c r="W71" s="282"/>
      <c r="X71" s="282"/>
      <c r="Y71" s="282"/>
      <c r="Z71" s="282"/>
    </row>
    <row r="72" spans="1:26" ht="99.75" customHeight="1">
      <c r="A72" s="314" t="s">
        <v>3342</v>
      </c>
      <c r="B72" s="269" t="s">
        <v>1379</v>
      </c>
      <c r="C72" s="269" t="s">
        <v>1380</v>
      </c>
      <c r="D72" s="268" t="s">
        <v>1381</v>
      </c>
      <c r="E72" s="270" t="s">
        <v>1382</v>
      </c>
      <c r="F72" s="268" t="s">
        <v>1683</v>
      </c>
      <c r="G72" s="270" t="s">
        <v>1684</v>
      </c>
      <c r="H72" s="315" t="s">
        <v>75</v>
      </c>
      <c r="I72" s="316"/>
      <c r="J72" s="317" t="s">
        <v>1685</v>
      </c>
      <c r="K72" s="272">
        <v>50000000</v>
      </c>
      <c r="L72" s="270" t="s">
        <v>1686</v>
      </c>
      <c r="M72" s="486">
        <v>50000000</v>
      </c>
      <c r="N72" s="528" t="s">
        <v>3343</v>
      </c>
      <c r="O72" s="270"/>
      <c r="P72" s="390"/>
      <c r="Q72" s="282"/>
      <c r="R72" s="282"/>
      <c r="S72" s="282"/>
      <c r="T72" s="282"/>
      <c r="U72" s="282"/>
      <c r="V72" s="282"/>
      <c r="W72" s="282"/>
      <c r="X72" s="282"/>
      <c r="Y72" s="282"/>
      <c r="Z72" s="282"/>
    </row>
    <row r="73" spans="1:26" ht="99.75" customHeight="1">
      <c r="A73" s="314" t="s">
        <v>1378</v>
      </c>
      <c r="B73" s="269" t="s">
        <v>1379</v>
      </c>
      <c r="C73" s="269" t="s">
        <v>1380</v>
      </c>
      <c r="D73" s="268" t="s">
        <v>1381</v>
      </c>
      <c r="E73" s="270" t="s">
        <v>1382</v>
      </c>
      <c r="F73" s="268" t="s">
        <v>1406</v>
      </c>
      <c r="G73" s="270" t="s">
        <v>1407</v>
      </c>
      <c r="H73" s="315"/>
      <c r="I73" s="498" t="s">
        <v>2558</v>
      </c>
      <c r="J73" s="317"/>
      <c r="K73" s="272"/>
      <c r="L73" s="270" t="s">
        <v>1411</v>
      </c>
      <c r="M73" s="486">
        <v>30000000</v>
      </c>
      <c r="N73" s="529" t="s">
        <v>3344</v>
      </c>
      <c r="O73" s="270"/>
      <c r="P73" s="390"/>
      <c r="Q73" s="282"/>
      <c r="R73" s="282"/>
      <c r="S73" s="282"/>
      <c r="T73" s="282"/>
      <c r="U73" s="282"/>
      <c r="V73" s="282"/>
      <c r="W73" s="282"/>
      <c r="X73" s="282"/>
      <c r="Y73" s="282"/>
      <c r="Z73" s="282"/>
    </row>
    <row r="74" spans="1:26" ht="99.75" customHeight="1">
      <c r="A74" s="314" t="s">
        <v>1378</v>
      </c>
      <c r="B74" s="269" t="s">
        <v>1379</v>
      </c>
      <c r="C74" s="269" t="s">
        <v>1380</v>
      </c>
      <c r="D74" s="268" t="s">
        <v>1381</v>
      </c>
      <c r="E74" s="270" t="s">
        <v>1382</v>
      </c>
      <c r="F74" s="268" t="s">
        <v>1418</v>
      </c>
      <c r="G74" s="270" t="s">
        <v>1419</v>
      </c>
      <c r="H74" s="498" t="s">
        <v>2558</v>
      </c>
      <c r="I74" s="316"/>
      <c r="J74" s="317"/>
      <c r="K74" s="272">
        <v>0</v>
      </c>
      <c r="L74" s="530"/>
      <c r="M74" s="486">
        <v>0</v>
      </c>
      <c r="N74" s="531" t="s">
        <v>3345</v>
      </c>
      <c r="O74" s="532" t="s">
        <v>3346</v>
      </c>
      <c r="P74" s="390"/>
      <c r="Q74" s="282"/>
      <c r="R74" s="282"/>
      <c r="S74" s="282"/>
      <c r="T74" s="282"/>
      <c r="U74" s="282"/>
      <c r="V74" s="282"/>
      <c r="W74" s="282"/>
      <c r="X74" s="282"/>
      <c r="Y74" s="282"/>
      <c r="Z74" s="282"/>
    </row>
    <row r="75" spans="1:26" ht="99.75" customHeight="1">
      <c r="A75" s="314" t="s">
        <v>1378</v>
      </c>
      <c r="B75" s="269" t="s">
        <v>1379</v>
      </c>
      <c r="C75" s="269" t="s">
        <v>1380</v>
      </c>
      <c r="D75" s="268">
        <v>0</v>
      </c>
      <c r="E75" s="270" t="s">
        <v>1382</v>
      </c>
      <c r="F75" s="268" t="s">
        <v>1437</v>
      </c>
      <c r="G75" s="270" t="s">
        <v>1438</v>
      </c>
      <c r="H75" s="498" t="s">
        <v>2558</v>
      </c>
      <c r="I75" s="316"/>
      <c r="J75" s="317"/>
      <c r="K75" s="272">
        <v>0</v>
      </c>
      <c r="L75" s="533"/>
      <c r="M75" s="486">
        <v>0</v>
      </c>
      <c r="N75" s="534" t="s">
        <v>3347</v>
      </c>
      <c r="O75" s="523" t="s">
        <v>3338</v>
      </c>
      <c r="P75" s="390"/>
      <c r="Q75" s="282"/>
      <c r="R75" s="282"/>
      <c r="S75" s="282"/>
      <c r="T75" s="282"/>
      <c r="U75" s="282"/>
      <c r="V75" s="282"/>
      <c r="W75" s="282"/>
      <c r="X75" s="282"/>
      <c r="Y75" s="282"/>
      <c r="Z75" s="282"/>
    </row>
    <row r="76" spans="1:26" ht="99.75" customHeight="1">
      <c r="A76" s="314" t="s">
        <v>1378</v>
      </c>
      <c r="B76" s="269" t="s">
        <v>1379</v>
      </c>
      <c r="C76" s="269" t="s">
        <v>1380</v>
      </c>
      <c r="D76" s="268" t="s">
        <v>1381</v>
      </c>
      <c r="E76" s="270" t="s">
        <v>1382</v>
      </c>
      <c r="F76" s="268" t="s">
        <v>1447</v>
      </c>
      <c r="G76" s="270" t="s">
        <v>1448</v>
      </c>
      <c r="H76" s="498" t="s">
        <v>2558</v>
      </c>
      <c r="I76" s="316"/>
      <c r="J76" s="317" t="s">
        <v>1449</v>
      </c>
      <c r="K76" s="272">
        <v>600000000</v>
      </c>
      <c r="L76" s="535"/>
      <c r="M76" s="486">
        <v>0</v>
      </c>
      <c r="N76" s="531" t="s">
        <v>3348</v>
      </c>
      <c r="O76" s="472" t="s">
        <v>3346</v>
      </c>
      <c r="P76" s="390"/>
      <c r="Q76" s="282"/>
      <c r="R76" s="282"/>
      <c r="S76" s="282"/>
      <c r="T76" s="282"/>
      <c r="U76" s="282"/>
      <c r="V76" s="282"/>
      <c r="W76" s="282"/>
      <c r="X76" s="282"/>
      <c r="Y76" s="282"/>
      <c r="Z76" s="282"/>
    </row>
    <row r="77" spans="1:26" ht="99.75" customHeight="1">
      <c r="A77" s="314" t="s">
        <v>1378</v>
      </c>
      <c r="B77" s="269" t="s">
        <v>1379</v>
      </c>
      <c r="C77" s="269" t="s">
        <v>1380</v>
      </c>
      <c r="D77" s="268" t="s">
        <v>1381</v>
      </c>
      <c r="E77" s="270" t="s">
        <v>1382</v>
      </c>
      <c r="F77" s="268" t="s">
        <v>1469</v>
      </c>
      <c r="G77" s="270" t="s">
        <v>1470</v>
      </c>
      <c r="H77" s="498" t="s">
        <v>2558</v>
      </c>
      <c r="I77" s="316"/>
      <c r="J77" s="317"/>
      <c r="K77" s="272">
        <v>0</v>
      </c>
      <c r="L77" s="536"/>
      <c r="M77" s="486">
        <v>250000000</v>
      </c>
      <c r="N77" s="537" t="s">
        <v>3345</v>
      </c>
      <c r="O77" s="232" t="s">
        <v>3349</v>
      </c>
      <c r="P77" s="390"/>
      <c r="Q77" s="282"/>
      <c r="R77" s="282"/>
      <c r="S77" s="282"/>
      <c r="T77" s="282"/>
      <c r="U77" s="282"/>
      <c r="V77" s="282"/>
      <c r="W77" s="282"/>
      <c r="X77" s="282"/>
      <c r="Y77" s="282"/>
      <c r="Z77" s="282"/>
    </row>
    <row r="78" spans="1:26" ht="99.75" customHeight="1">
      <c r="A78" s="314" t="s">
        <v>1378</v>
      </c>
      <c r="B78" s="269" t="s">
        <v>1379</v>
      </c>
      <c r="C78" s="269" t="s">
        <v>1380</v>
      </c>
      <c r="D78" s="268" t="s">
        <v>1381</v>
      </c>
      <c r="E78" s="270" t="s">
        <v>1382</v>
      </c>
      <c r="F78" s="268" t="s">
        <v>1472</v>
      </c>
      <c r="G78" s="270" t="s">
        <v>1473</v>
      </c>
      <c r="H78" s="498" t="s">
        <v>2558</v>
      </c>
      <c r="I78" s="316"/>
      <c r="J78" s="317" t="s">
        <v>1474</v>
      </c>
      <c r="K78" s="272">
        <v>15000000000</v>
      </c>
      <c r="L78" s="538"/>
      <c r="M78" s="519" t="s">
        <v>2610</v>
      </c>
      <c r="N78" s="531" t="s">
        <v>3350</v>
      </c>
      <c r="O78" s="521"/>
      <c r="P78" s="390"/>
      <c r="Q78" s="282"/>
      <c r="R78" s="282"/>
      <c r="S78" s="282"/>
      <c r="T78" s="282"/>
      <c r="U78" s="282"/>
      <c r="V78" s="282"/>
      <c r="W78" s="282"/>
      <c r="X78" s="282"/>
      <c r="Y78" s="282"/>
      <c r="Z78" s="282"/>
    </row>
    <row r="79" spans="1:26" ht="99.75" customHeight="1">
      <c r="A79" s="314" t="s">
        <v>1378</v>
      </c>
      <c r="B79" s="269" t="s">
        <v>1379</v>
      </c>
      <c r="C79" s="269" t="s">
        <v>1380</v>
      </c>
      <c r="D79" s="268" t="s">
        <v>1381</v>
      </c>
      <c r="E79" s="270" t="s">
        <v>1382</v>
      </c>
      <c r="F79" s="268" t="s">
        <v>1489</v>
      </c>
      <c r="G79" s="539" t="s">
        <v>3351</v>
      </c>
      <c r="H79" s="315"/>
      <c r="I79" s="498" t="s">
        <v>2558</v>
      </c>
      <c r="J79" s="317" t="s">
        <v>1495</v>
      </c>
      <c r="K79" s="272">
        <v>1000000</v>
      </c>
      <c r="L79" s="540"/>
      <c r="M79" s="519"/>
      <c r="N79" s="541" t="s">
        <v>3352</v>
      </c>
      <c r="O79" s="270"/>
      <c r="P79" s="390"/>
      <c r="Q79" s="282"/>
      <c r="R79" s="282"/>
      <c r="S79" s="282"/>
      <c r="T79" s="282"/>
      <c r="U79" s="282"/>
      <c r="V79" s="282"/>
      <c r="W79" s="282"/>
      <c r="X79" s="282"/>
      <c r="Y79" s="282"/>
      <c r="Z79" s="282"/>
    </row>
    <row r="80" spans="1:26" ht="99.75" customHeight="1">
      <c r="A80" s="314" t="s">
        <v>1378</v>
      </c>
      <c r="B80" s="269" t="s">
        <v>1379</v>
      </c>
      <c r="C80" s="269" t="s">
        <v>1688</v>
      </c>
      <c r="D80" s="268" t="s">
        <v>1689</v>
      </c>
      <c r="E80" s="270" t="s">
        <v>1690</v>
      </c>
      <c r="F80" s="268" t="s">
        <v>1691</v>
      </c>
      <c r="G80" s="270" t="s">
        <v>1692</v>
      </c>
      <c r="H80" s="498" t="s">
        <v>2558</v>
      </c>
      <c r="I80" s="316"/>
      <c r="J80" s="317" t="s">
        <v>1693</v>
      </c>
      <c r="K80" s="272">
        <v>5000000</v>
      </c>
      <c r="L80" s="270" t="s">
        <v>1693</v>
      </c>
      <c r="M80" s="272">
        <v>5000000</v>
      </c>
      <c r="N80" s="542" t="s">
        <v>3353</v>
      </c>
      <c r="O80" s="472" t="s">
        <v>3354</v>
      </c>
      <c r="P80" s="390"/>
      <c r="Q80" s="282"/>
      <c r="R80" s="282"/>
      <c r="S80" s="282"/>
      <c r="T80" s="282"/>
      <c r="U80" s="282"/>
      <c r="V80" s="282"/>
      <c r="W80" s="282"/>
      <c r="X80" s="282"/>
      <c r="Y80" s="282"/>
      <c r="Z80" s="282"/>
    </row>
    <row r="81" spans="1:26" ht="99.75" customHeight="1">
      <c r="A81" s="314" t="s">
        <v>1731</v>
      </c>
      <c r="B81" s="269" t="s">
        <v>1732</v>
      </c>
      <c r="C81" s="269" t="s">
        <v>1733</v>
      </c>
      <c r="D81" s="268" t="s">
        <v>1734</v>
      </c>
      <c r="E81" s="270" t="s">
        <v>1735</v>
      </c>
      <c r="F81" s="268" t="s">
        <v>1770</v>
      </c>
      <c r="G81" s="270" t="s">
        <v>1771</v>
      </c>
      <c r="H81" s="315" t="s">
        <v>75</v>
      </c>
      <c r="I81" s="316"/>
      <c r="J81" s="317" t="s">
        <v>1781</v>
      </c>
      <c r="K81" s="272">
        <v>5000000</v>
      </c>
      <c r="L81" s="270" t="s">
        <v>1782</v>
      </c>
      <c r="M81" s="486">
        <v>3000000</v>
      </c>
      <c r="N81" s="543" t="s">
        <v>3355</v>
      </c>
      <c r="O81" s="544" t="s">
        <v>3288</v>
      </c>
      <c r="P81" s="545" t="s">
        <v>3289</v>
      </c>
      <c r="Q81" s="282"/>
      <c r="R81" s="282"/>
      <c r="S81" s="282"/>
      <c r="T81" s="282"/>
      <c r="U81" s="282"/>
      <c r="V81" s="282"/>
      <c r="W81" s="282"/>
      <c r="X81" s="282"/>
      <c r="Y81" s="282"/>
      <c r="Z81" s="282"/>
    </row>
    <row r="82" spans="1:26" ht="99.75" customHeight="1">
      <c r="A82" s="314" t="s">
        <v>1731</v>
      </c>
      <c r="B82" s="269" t="s">
        <v>1732</v>
      </c>
      <c r="C82" s="269" t="s">
        <v>1733</v>
      </c>
      <c r="D82" s="268" t="s">
        <v>1734</v>
      </c>
      <c r="E82" s="270" t="s">
        <v>1735</v>
      </c>
      <c r="F82" s="268" t="s">
        <v>1789</v>
      </c>
      <c r="G82" s="270" t="s">
        <v>1790</v>
      </c>
      <c r="H82" s="315" t="s">
        <v>75</v>
      </c>
      <c r="I82" s="316"/>
      <c r="J82" s="317" t="s">
        <v>1495</v>
      </c>
      <c r="K82" s="272">
        <v>2000000</v>
      </c>
      <c r="L82" s="270"/>
      <c r="M82" s="486">
        <v>0</v>
      </c>
      <c r="N82" s="546" t="s">
        <v>3356</v>
      </c>
      <c r="O82" s="479" t="s">
        <v>3357</v>
      </c>
      <c r="P82" s="390"/>
      <c r="Q82" s="282"/>
      <c r="R82" s="282"/>
      <c r="S82" s="282"/>
      <c r="T82" s="282"/>
      <c r="U82" s="282"/>
      <c r="V82" s="282"/>
      <c r="W82" s="282"/>
      <c r="X82" s="282"/>
      <c r="Y82" s="282"/>
      <c r="Z82" s="282"/>
    </row>
    <row r="83" spans="1:26" ht="99.75" customHeight="1">
      <c r="A83" s="314" t="s">
        <v>1731</v>
      </c>
      <c r="B83" s="269" t="s">
        <v>1732</v>
      </c>
      <c r="C83" s="269" t="s">
        <v>1733</v>
      </c>
      <c r="D83" s="268" t="s">
        <v>1734</v>
      </c>
      <c r="E83" s="270" t="s">
        <v>1735</v>
      </c>
      <c r="F83" s="268" t="s">
        <v>1799</v>
      </c>
      <c r="G83" s="270" t="s">
        <v>1800</v>
      </c>
      <c r="H83" s="315" t="s">
        <v>75</v>
      </c>
      <c r="I83" s="316"/>
      <c r="J83" s="317" t="s">
        <v>1495</v>
      </c>
      <c r="K83" s="272">
        <v>2000000</v>
      </c>
      <c r="L83" s="270" t="s">
        <v>1495</v>
      </c>
      <c r="M83" s="272">
        <v>2000000</v>
      </c>
      <c r="N83" s="547" t="s">
        <v>3358</v>
      </c>
      <c r="O83" s="472" t="s">
        <v>3359</v>
      </c>
      <c r="P83" s="390"/>
      <c r="Q83" s="282"/>
      <c r="R83" s="282"/>
      <c r="S83" s="282"/>
      <c r="T83" s="282"/>
      <c r="U83" s="282"/>
      <c r="V83" s="282"/>
      <c r="W83" s="282"/>
      <c r="X83" s="282"/>
      <c r="Y83" s="282"/>
      <c r="Z83" s="282"/>
    </row>
    <row r="84" spans="1:26" ht="99.75" customHeight="1">
      <c r="A84" s="314" t="s">
        <v>1731</v>
      </c>
      <c r="B84" s="269" t="s">
        <v>1732</v>
      </c>
      <c r="C84" s="269" t="s">
        <v>1733</v>
      </c>
      <c r="D84" s="268" t="s">
        <v>1813</v>
      </c>
      <c r="E84" s="270" t="s">
        <v>1814</v>
      </c>
      <c r="F84" s="268" t="s">
        <v>1815</v>
      </c>
      <c r="G84" s="270" t="s">
        <v>1816</v>
      </c>
      <c r="H84" s="315"/>
      <c r="I84" s="316" t="s">
        <v>172</v>
      </c>
      <c r="J84" s="317" t="s">
        <v>1495</v>
      </c>
      <c r="K84" s="272">
        <v>2000000</v>
      </c>
      <c r="L84" s="270" t="s">
        <v>1495</v>
      </c>
      <c r="M84" s="486">
        <v>2000000</v>
      </c>
      <c r="N84" s="472" t="s">
        <v>3269</v>
      </c>
      <c r="O84" s="270"/>
      <c r="P84" s="390"/>
      <c r="Q84" s="282"/>
      <c r="R84" s="282"/>
      <c r="S84" s="282"/>
      <c r="T84" s="282"/>
      <c r="U84" s="282"/>
      <c r="V84" s="282"/>
      <c r="W84" s="282"/>
      <c r="X84" s="282"/>
      <c r="Y84" s="282"/>
      <c r="Z84" s="282"/>
    </row>
    <row r="85" spans="1:26" ht="99.75" customHeight="1">
      <c r="A85" s="314" t="s">
        <v>1731</v>
      </c>
      <c r="B85" s="269" t="s">
        <v>1732</v>
      </c>
      <c r="C85" s="269" t="s">
        <v>1733</v>
      </c>
      <c r="D85" s="268" t="s">
        <v>1813</v>
      </c>
      <c r="E85" s="270" t="s">
        <v>1814</v>
      </c>
      <c r="F85" s="268" t="s">
        <v>1825</v>
      </c>
      <c r="G85" s="270" t="s">
        <v>1826</v>
      </c>
      <c r="H85" s="315"/>
      <c r="I85" s="316" t="s">
        <v>574</v>
      </c>
      <c r="J85" s="317" t="s">
        <v>1495</v>
      </c>
      <c r="K85" s="272">
        <v>2000000</v>
      </c>
      <c r="L85" s="270" t="s">
        <v>1495</v>
      </c>
      <c r="M85" s="486">
        <v>2000000</v>
      </c>
      <c r="N85" s="472" t="s">
        <v>3269</v>
      </c>
      <c r="O85" s="270"/>
      <c r="P85" s="390"/>
      <c r="Q85" s="282"/>
      <c r="R85" s="282"/>
      <c r="S85" s="282"/>
      <c r="T85" s="282"/>
      <c r="U85" s="282"/>
      <c r="V85" s="282"/>
      <c r="W85" s="282"/>
      <c r="X85" s="282"/>
      <c r="Y85" s="282"/>
      <c r="Z85" s="282"/>
    </row>
    <row r="86" spans="1:26" ht="99.75" customHeight="1">
      <c r="A86" s="314" t="s">
        <v>1731</v>
      </c>
      <c r="B86" s="269" t="s">
        <v>1732</v>
      </c>
      <c r="C86" s="269" t="s">
        <v>1733</v>
      </c>
      <c r="D86" s="268" t="s">
        <v>1813</v>
      </c>
      <c r="E86" s="270" t="s">
        <v>1814</v>
      </c>
      <c r="F86" s="268" t="s">
        <v>1830</v>
      </c>
      <c r="G86" s="270" t="s">
        <v>1831</v>
      </c>
      <c r="H86" s="315" t="s">
        <v>75</v>
      </c>
      <c r="I86" s="316"/>
      <c r="J86" s="317" t="s">
        <v>1495</v>
      </c>
      <c r="K86" s="272">
        <v>2000000</v>
      </c>
      <c r="L86" s="270" t="s">
        <v>1495</v>
      </c>
      <c r="M86" s="486">
        <v>2000000</v>
      </c>
      <c r="N86" s="548" t="s">
        <v>3360</v>
      </c>
      <c r="O86" s="270"/>
      <c r="P86" s="390"/>
      <c r="Q86" s="282"/>
      <c r="R86" s="282"/>
      <c r="S86" s="282"/>
      <c r="T86" s="282"/>
      <c r="U86" s="282"/>
      <c r="V86" s="282"/>
      <c r="W86" s="282"/>
      <c r="X86" s="282"/>
      <c r="Y86" s="282"/>
      <c r="Z86" s="282"/>
    </row>
    <row r="87" spans="1:26" ht="99.75" customHeight="1">
      <c r="A87" s="314" t="s">
        <v>1731</v>
      </c>
      <c r="B87" s="269" t="s">
        <v>1732</v>
      </c>
      <c r="C87" s="269" t="s">
        <v>1733</v>
      </c>
      <c r="D87" s="268" t="s">
        <v>1845</v>
      </c>
      <c r="E87" s="270" t="s">
        <v>1846</v>
      </c>
      <c r="F87" s="268" t="s">
        <v>1847</v>
      </c>
      <c r="G87" s="270" t="s">
        <v>1848</v>
      </c>
      <c r="H87" s="315" t="s">
        <v>75</v>
      </c>
      <c r="I87" s="316"/>
      <c r="J87" s="317" t="s">
        <v>1495</v>
      </c>
      <c r="K87" s="272">
        <v>2000000</v>
      </c>
      <c r="L87" s="270" t="s">
        <v>1495</v>
      </c>
      <c r="M87" s="486">
        <v>2000000</v>
      </c>
      <c r="N87" s="549" t="s">
        <v>3361</v>
      </c>
      <c r="O87" s="489" t="s">
        <v>3362</v>
      </c>
      <c r="P87" s="390"/>
      <c r="Q87" s="282"/>
      <c r="R87" s="282"/>
      <c r="S87" s="282"/>
      <c r="T87" s="282"/>
      <c r="U87" s="282"/>
      <c r="V87" s="282"/>
      <c r="W87" s="282"/>
      <c r="X87" s="282"/>
      <c r="Y87" s="282"/>
      <c r="Z87" s="282"/>
    </row>
    <row r="88" spans="1:26" ht="99.75" customHeight="1">
      <c r="A88" s="314" t="s">
        <v>1731</v>
      </c>
      <c r="B88" s="269" t="s">
        <v>1732</v>
      </c>
      <c r="C88" s="269" t="s">
        <v>1733</v>
      </c>
      <c r="D88" s="268" t="s">
        <v>1845</v>
      </c>
      <c r="E88" s="270" t="s">
        <v>1846</v>
      </c>
      <c r="F88" s="268" t="s">
        <v>1869</v>
      </c>
      <c r="G88" s="270" t="s">
        <v>1870</v>
      </c>
      <c r="H88" s="315" t="s">
        <v>75</v>
      </c>
      <c r="I88" s="316"/>
      <c r="J88" s="317" t="s">
        <v>1495</v>
      </c>
      <c r="K88" s="272">
        <v>2000000</v>
      </c>
      <c r="L88" s="270" t="s">
        <v>1495</v>
      </c>
      <c r="M88" s="486">
        <v>2000000</v>
      </c>
      <c r="N88" s="546" t="s">
        <v>3361</v>
      </c>
      <c r="O88" s="489" t="s">
        <v>3363</v>
      </c>
      <c r="P88" s="390"/>
      <c r="Q88" s="282"/>
      <c r="R88" s="282"/>
      <c r="S88" s="282"/>
      <c r="T88" s="282"/>
      <c r="U88" s="282"/>
      <c r="V88" s="282"/>
      <c r="W88" s="282"/>
      <c r="X88" s="282"/>
      <c r="Y88" s="282"/>
      <c r="Z88" s="282"/>
    </row>
    <row r="89" spans="1:26" ht="99.75" customHeight="1">
      <c r="A89" s="314" t="s">
        <v>1731</v>
      </c>
      <c r="B89" s="269" t="s">
        <v>1732</v>
      </c>
      <c r="C89" s="269" t="s">
        <v>1733</v>
      </c>
      <c r="D89" s="268" t="s">
        <v>1845</v>
      </c>
      <c r="E89" s="270" t="s">
        <v>1846</v>
      </c>
      <c r="F89" s="268" t="s">
        <v>1888</v>
      </c>
      <c r="G89" s="270" t="s">
        <v>1889</v>
      </c>
      <c r="H89" s="315" t="s">
        <v>75</v>
      </c>
      <c r="I89" s="316"/>
      <c r="J89" s="317" t="s">
        <v>1495</v>
      </c>
      <c r="K89" s="272">
        <v>2000000</v>
      </c>
      <c r="L89" s="270" t="s">
        <v>1495</v>
      </c>
      <c r="M89" s="486">
        <v>2000000</v>
      </c>
      <c r="N89" s="549" t="s">
        <v>3364</v>
      </c>
      <c r="O89" s="489" t="s">
        <v>3357</v>
      </c>
      <c r="P89" s="390"/>
      <c r="Q89" s="282"/>
      <c r="R89" s="282"/>
      <c r="S89" s="282"/>
      <c r="T89" s="282"/>
      <c r="U89" s="282"/>
      <c r="V89" s="282"/>
      <c r="W89" s="282"/>
      <c r="X89" s="282"/>
      <c r="Y89" s="282"/>
      <c r="Z89" s="282"/>
    </row>
    <row r="90" spans="1:26" ht="99.75" customHeight="1">
      <c r="A90" s="314" t="s">
        <v>1942</v>
      </c>
      <c r="B90" s="269" t="s">
        <v>1943</v>
      </c>
      <c r="C90" s="269" t="s">
        <v>1965</v>
      </c>
      <c r="D90" s="268" t="s">
        <v>1971</v>
      </c>
      <c r="E90" s="270" t="s">
        <v>1972</v>
      </c>
      <c r="F90" s="374" t="s">
        <v>1973</v>
      </c>
      <c r="G90" s="270" t="s">
        <v>1974</v>
      </c>
      <c r="H90" s="315" t="s">
        <v>75</v>
      </c>
      <c r="I90" s="316"/>
      <c r="J90" s="317" t="s">
        <v>1979</v>
      </c>
      <c r="K90" s="272">
        <v>0</v>
      </c>
      <c r="L90" s="270"/>
      <c r="M90" s="318">
        <v>0</v>
      </c>
      <c r="N90" s="482" t="s">
        <v>3365</v>
      </c>
      <c r="O90" s="489" t="s">
        <v>3366</v>
      </c>
      <c r="P90" s="480"/>
      <c r="Q90" s="282"/>
      <c r="R90" s="282"/>
      <c r="S90" s="282"/>
      <c r="T90" s="282"/>
      <c r="U90" s="282"/>
      <c r="V90" s="282"/>
      <c r="W90" s="282"/>
      <c r="X90" s="282"/>
      <c r="Y90" s="282"/>
      <c r="Z90" s="282"/>
    </row>
    <row r="91" spans="1:26" ht="99.75" customHeight="1">
      <c r="A91" s="314" t="s">
        <v>1990</v>
      </c>
      <c r="B91" s="269" t="s">
        <v>1991</v>
      </c>
      <c r="C91" s="269" t="s">
        <v>1992</v>
      </c>
      <c r="D91" s="268" t="s">
        <v>1993</v>
      </c>
      <c r="E91" s="270" t="s">
        <v>1994</v>
      </c>
      <c r="F91" s="490" t="s">
        <v>1995</v>
      </c>
      <c r="G91" s="491" t="s">
        <v>1996</v>
      </c>
      <c r="H91" s="315" t="s">
        <v>75</v>
      </c>
      <c r="I91" s="316"/>
      <c r="J91" s="317" t="s">
        <v>2014</v>
      </c>
      <c r="K91" s="272">
        <v>5000000</v>
      </c>
      <c r="L91" s="270" t="s">
        <v>2014</v>
      </c>
      <c r="M91" s="318">
        <v>5000000</v>
      </c>
      <c r="N91" s="482" t="s">
        <v>2502</v>
      </c>
      <c r="O91" s="482" t="s">
        <v>2503</v>
      </c>
      <c r="P91" s="390"/>
      <c r="Q91" s="282"/>
      <c r="R91" s="282"/>
      <c r="S91" s="282"/>
      <c r="T91" s="282"/>
      <c r="U91" s="282"/>
      <c r="V91" s="282"/>
      <c r="W91" s="282"/>
      <c r="X91" s="282"/>
      <c r="Y91" s="282"/>
      <c r="Z91" s="282"/>
    </row>
    <row r="92" spans="1:26" ht="99.75" customHeight="1">
      <c r="A92" s="314" t="s">
        <v>1990</v>
      </c>
      <c r="B92" s="269" t="s">
        <v>1991</v>
      </c>
      <c r="C92" s="269" t="s">
        <v>2016</v>
      </c>
      <c r="D92" s="268" t="s">
        <v>2025</v>
      </c>
      <c r="E92" s="270" t="s">
        <v>2026</v>
      </c>
      <c r="F92" s="268" t="s">
        <v>2027</v>
      </c>
      <c r="G92" s="270" t="s">
        <v>2028</v>
      </c>
      <c r="H92" s="315" t="s">
        <v>75</v>
      </c>
      <c r="I92" s="316"/>
      <c r="J92" s="317" t="s">
        <v>2030</v>
      </c>
      <c r="K92" s="272">
        <v>30000000</v>
      </c>
      <c r="L92" s="270" t="s">
        <v>2030</v>
      </c>
      <c r="M92" s="486">
        <v>30000000</v>
      </c>
      <c r="N92" s="283" t="s">
        <v>3367</v>
      </c>
      <c r="O92" s="472" t="s">
        <v>3368</v>
      </c>
      <c r="P92" s="319" t="s">
        <v>3267</v>
      </c>
      <c r="Q92" s="282"/>
      <c r="R92" s="282"/>
      <c r="S92" s="282"/>
      <c r="T92" s="282"/>
      <c r="U92" s="282"/>
      <c r="V92" s="282"/>
      <c r="W92" s="282"/>
      <c r="X92" s="282"/>
      <c r="Y92" s="282"/>
      <c r="Z92" s="282"/>
    </row>
    <row r="93" spans="1:26" ht="99.75" customHeight="1">
      <c r="A93" s="314" t="s">
        <v>1990</v>
      </c>
      <c r="B93" s="269" t="s">
        <v>1991</v>
      </c>
      <c r="C93" s="269" t="s">
        <v>2016</v>
      </c>
      <c r="D93" s="268" t="s">
        <v>2025</v>
      </c>
      <c r="E93" s="270" t="s">
        <v>2026</v>
      </c>
      <c r="F93" s="268" t="s">
        <v>2033</v>
      </c>
      <c r="G93" s="270" t="s">
        <v>2034</v>
      </c>
      <c r="H93" s="315" t="s">
        <v>2040</v>
      </c>
      <c r="I93" s="316"/>
      <c r="J93" s="317" t="s">
        <v>2041</v>
      </c>
      <c r="K93" s="272">
        <v>300000000</v>
      </c>
      <c r="L93" s="270" t="s">
        <v>2041</v>
      </c>
      <c r="M93" s="486">
        <v>300000000</v>
      </c>
      <c r="N93" s="274" t="s">
        <v>3369</v>
      </c>
      <c r="O93" s="472" t="s">
        <v>3368</v>
      </c>
      <c r="P93" s="319" t="s">
        <v>3267</v>
      </c>
      <c r="Q93" s="282"/>
      <c r="R93" s="282"/>
      <c r="S93" s="282"/>
      <c r="T93" s="282"/>
      <c r="U93" s="282"/>
      <c r="V93" s="282"/>
      <c r="W93" s="282"/>
      <c r="X93" s="282"/>
      <c r="Y93" s="282"/>
      <c r="Z93" s="282"/>
    </row>
    <row r="94" spans="1:26" ht="99.75" customHeight="1">
      <c r="A94" s="314" t="s">
        <v>2042</v>
      </c>
      <c r="B94" s="269" t="s">
        <v>2043</v>
      </c>
      <c r="C94" s="269" t="s">
        <v>2044</v>
      </c>
      <c r="D94" s="268" t="s">
        <v>2045</v>
      </c>
      <c r="E94" s="270" t="s">
        <v>2046</v>
      </c>
      <c r="F94" s="268" t="s">
        <v>2047</v>
      </c>
      <c r="G94" s="270" t="s">
        <v>2048</v>
      </c>
      <c r="H94" s="315" t="s">
        <v>75</v>
      </c>
      <c r="I94" s="316"/>
      <c r="J94" s="317" t="s">
        <v>1495</v>
      </c>
      <c r="K94" s="272">
        <v>2000000</v>
      </c>
      <c r="L94" s="270" t="s">
        <v>1495</v>
      </c>
      <c r="M94" s="272">
        <v>2000000</v>
      </c>
      <c r="N94" s="550" t="s">
        <v>3370</v>
      </c>
      <c r="O94" s="489" t="s">
        <v>3371</v>
      </c>
      <c r="P94" s="390"/>
      <c r="Q94" s="282"/>
      <c r="R94" s="282"/>
      <c r="S94" s="282"/>
      <c r="T94" s="282"/>
      <c r="U94" s="282"/>
      <c r="V94" s="282"/>
      <c r="W94" s="282"/>
      <c r="X94" s="282"/>
      <c r="Y94" s="282"/>
      <c r="Z94" s="282"/>
    </row>
    <row r="95" spans="1:26" ht="99.75" customHeight="1">
      <c r="A95" s="314" t="s">
        <v>2042</v>
      </c>
      <c r="B95" s="269" t="s">
        <v>2043</v>
      </c>
      <c r="C95" s="269" t="s">
        <v>2044</v>
      </c>
      <c r="D95" s="268" t="s">
        <v>2070</v>
      </c>
      <c r="E95" s="270" t="s">
        <v>2071</v>
      </c>
      <c r="F95" s="268" t="s">
        <v>2072</v>
      </c>
      <c r="G95" s="270" t="s">
        <v>2073</v>
      </c>
      <c r="H95" s="315" t="s">
        <v>75</v>
      </c>
      <c r="I95" s="316"/>
      <c r="J95" s="317" t="s">
        <v>1495</v>
      </c>
      <c r="K95" s="272">
        <v>2000000</v>
      </c>
      <c r="L95" s="270" t="s">
        <v>1495</v>
      </c>
      <c r="M95" s="318">
        <v>2000000</v>
      </c>
      <c r="N95" s="400" t="s">
        <v>3372</v>
      </c>
      <c r="O95" s="428"/>
      <c r="P95" s="551"/>
      <c r="Q95" s="282"/>
      <c r="R95" s="282"/>
      <c r="S95" s="282"/>
      <c r="T95" s="282"/>
      <c r="U95" s="282"/>
      <c r="V95" s="282"/>
      <c r="W95" s="282"/>
      <c r="X95" s="282"/>
      <c r="Y95" s="282"/>
      <c r="Z95" s="282"/>
    </row>
    <row r="96" spans="1:26" ht="99.75" customHeight="1">
      <c r="A96" s="314" t="s">
        <v>2042</v>
      </c>
      <c r="B96" s="269" t="s">
        <v>2043</v>
      </c>
      <c r="C96" s="269" t="s">
        <v>2085</v>
      </c>
      <c r="D96" s="268" t="s">
        <v>2086</v>
      </c>
      <c r="E96" s="270" t="s">
        <v>2087</v>
      </c>
      <c r="F96" s="552" t="s">
        <v>2088</v>
      </c>
      <c r="G96" s="270" t="s">
        <v>2089</v>
      </c>
      <c r="H96" s="315" t="s">
        <v>75</v>
      </c>
      <c r="I96" s="316"/>
      <c r="J96" s="317" t="s">
        <v>1495</v>
      </c>
      <c r="K96" s="272">
        <v>2000000</v>
      </c>
      <c r="L96" s="270" t="s">
        <v>1495</v>
      </c>
      <c r="M96" s="318">
        <v>2000000</v>
      </c>
      <c r="N96" s="400" t="s">
        <v>3373</v>
      </c>
      <c r="O96" s="489" t="s">
        <v>3363</v>
      </c>
      <c r="P96" s="390"/>
      <c r="Q96" s="282"/>
      <c r="R96" s="282"/>
      <c r="S96" s="282"/>
      <c r="T96" s="282"/>
      <c r="U96" s="282"/>
      <c r="V96" s="282"/>
      <c r="W96" s="282"/>
      <c r="X96" s="282"/>
      <c r="Y96" s="282"/>
      <c r="Z96" s="282"/>
    </row>
    <row r="97" spans="1:26" ht="99.75" customHeight="1">
      <c r="A97" s="314" t="s">
        <v>2042</v>
      </c>
      <c r="B97" s="269" t="s">
        <v>2043</v>
      </c>
      <c r="C97" s="269" t="s">
        <v>2085</v>
      </c>
      <c r="D97" s="268" t="s">
        <v>2086</v>
      </c>
      <c r="E97" s="270" t="s">
        <v>2087</v>
      </c>
      <c r="F97" s="268" t="s">
        <v>2104</v>
      </c>
      <c r="G97" s="270" t="s">
        <v>2105</v>
      </c>
      <c r="H97" s="315" t="s">
        <v>75</v>
      </c>
      <c r="I97" s="316"/>
      <c r="J97" s="317" t="s">
        <v>1495</v>
      </c>
      <c r="K97" s="272">
        <v>2000000</v>
      </c>
      <c r="L97" s="270" t="s">
        <v>1495</v>
      </c>
      <c r="M97" s="272">
        <v>2000000</v>
      </c>
      <c r="N97" s="553" t="s">
        <v>3370</v>
      </c>
      <c r="O97" s="489" t="s">
        <v>3371</v>
      </c>
      <c r="P97" s="390"/>
      <c r="Q97" s="282"/>
      <c r="R97" s="282"/>
      <c r="S97" s="282"/>
      <c r="T97" s="282"/>
      <c r="U97" s="282"/>
      <c r="V97" s="282"/>
      <c r="W97" s="282"/>
      <c r="X97" s="282"/>
      <c r="Y97" s="282"/>
      <c r="Z97" s="282"/>
    </row>
    <row r="98" spans="1:26" ht="99.75" customHeight="1">
      <c r="A98" s="314" t="s">
        <v>2127</v>
      </c>
      <c r="B98" s="269" t="s">
        <v>2128</v>
      </c>
      <c r="C98" s="269" t="s">
        <v>2136</v>
      </c>
      <c r="D98" s="268" t="s">
        <v>2137</v>
      </c>
      <c r="E98" s="270" t="s">
        <v>2138</v>
      </c>
      <c r="F98" s="268" t="s">
        <v>2139</v>
      </c>
      <c r="G98" s="270" t="s">
        <v>2140</v>
      </c>
      <c r="H98" s="315" t="s">
        <v>75</v>
      </c>
      <c r="I98" s="316"/>
      <c r="J98" s="317" t="s">
        <v>1495</v>
      </c>
      <c r="K98" s="272">
        <v>2000000</v>
      </c>
      <c r="L98" s="270" t="s">
        <v>1495</v>
      </c>
      <c r="M98" s="318">
        <v>2000000</v>
      </c>
      <c r="N98" s="479" t="s">
        <v>3374</v>
      </c>
      <c r="O98" s="472" t="s">
        <v>3368</v>
      </c>
      <c r="P98" s="319" t="s">
        <v>3267</v>
      </c>
      <c r="Q98" s="282"/>
      <c r="R98" s="282"/>
      <c r="S98" s="282"/>
      <c r="T98" s="282"/>
      <c r="U98" s="282"/>
      <c r="V98" s="282"/>
      <c r="W98" s="282"/>
      <c r="X98" s="282"/>
      <c r="Y98" s="282"/>
      <c r="Z98" s="282"/>
    </row>
    <row r="99" spans="1:26" ht="99.75" customHeight="1">
      <c r="A99" s="314" t="s">
        <v>2127</v>
      </c>
      <c r="B99" s="269" t="s">
        <v>2128</v>
      </c>
      <c r="C99" s="269" t="s">
        <v>2136</v>
      </c>
      <c r="D99" s="268" t="s">
        <v>2150</v>
      </c>
      <c r="E99" s="270" t="s">
        <v>2151</v>
      </c>
      <c r="F99" s="268" t="s">
        <v>2152</v>
      </c>
      <c r="G99" s="270" t="s">
        <v>2153</v>
      </c>
      <c r="H99" s="315" t="s">
        <v>2195</v>
      </c>
      <c r="I99" s="316"/>
      <c r="J99" s="317" t="s">
        <v>1495</v>
      </c>
      <c r="K99" s="272">
        <v>2000000</v>
      </c>
      <c r="L99" s="270" t="s">
        <v>1495</v>
      </c>
      <c r="M99" s="272">
        <v>2000000</v>
      </c>
      <c r="N99" s="554" t="s">
        <v>3375</v>
      </c>
      <c r="O99" s="479" t="s">
        <v>3376</v>
      </c>
      <c r="P99" s="390"/>
      <c r="Q99" s="282"/>
      <c r="R99" s="282"/>
      <c r="S99" s="282"/>
      <c r="T99" s="282"/>
      <c r="U99" s="282"/>
      <c r="V99" s="282"/>
      <c r="W99" s="282"/>
      <c r="X99" s="282"/>
      <c r="Y99" s="282"/>
      <c r="Z99" s="282"/>
    </row>
    <row r="100" spans="1:26" ht="99.75" customHeight="1">
      <c r="A100" s="314" t="s">
        <v>2200</v>
      </c>
      <c r="B100" s="269" t="s">
        <v>2201</v>
      </c>
      <c r="C100" s="269" t="s">
        <v>2202</v>
      </c>
      <c r="D100" s="268" t="s">
        <v>2203</v>
      </c>
      <c r="E100" s="270" t="s">
        <v>2204</v>
      </c>
      <c r="F100" s="268" t="s">
        <v>2211</v>
      </c>
      <c r="G100" s="270" t="s">
        <v>2212</v>
      </c>
      <c r="H100" s="315"/>
      <c r="I100" s="316" t="s">
        <v>75</v>
      </c>
      <c r="J100" s="317" t="s">
        <v>1495</v>
      </c>
      <c r="K100" s="272">
        <v>2000000</v>
      </c>
      <c r="L100" s="270" t="s">
        <v>1495</v>
      </c>
      <c r="M100" s="318">
        <v>2000000</v>
      </c>
      <c r="N100" s="472" t="s">
        <v>3268</v>
      </c>
      <c r="O100" s="270"/>
      <c r="P100" s="390"/>
      <c r="Q100" s="282"/>
      <c r="R100" s="282"/>
      <c r="S100" s="282"/>
      <c r="T100" s="282"/>
      <c r="U100" s="282"/>
      <c r="V100" s="282"/>
      <c r="W100" s="282"/>
      <c r="X100" s="282"/>
      <c r="Y100" s="282"/>
      <c r="Z100" s="282"/>
    </row>
    <row r="101" spans="1:26" ht="99.75" customHeight="1">
      <c r="A101" s="314" t="s">
        <v>2200</v>
      </c>
      <c r="B101" s="269" t="s">
        <v>2201</v>
      </c>
      <c r="C101" s="269" t="s">
        <v>2230</v>
      </c>
      <c r="D101" s="268" t="s">
        <v>2203</v>
      </c>
      <c r="E101" s="270" t="s">
        <v>2204</v>
      </c>
      <c r="F101" s="268" t="s">
        <v>2231</v>
      </c>
      <c r="G101" s="232" t="s">
        <v>3377</v>
      </c>
      <c r="H101" s="315" t="s">
        <v>75</v>
      </c>
      <c r="I101" s="316"/>
      <c r="J101" s="317" t="s">
        <v>1495</v>
      </c>
      <c r="K101" s="335">
        <v>2000000</v>
      </c>
      <c r="L101" s="270" t="s">
        <v>1495</v>
      </c>
      <c r="M101" s="272">
        <v>2000000</v>
      </c>
      <c r="N101" s="555" t="s">
        <v>3378</v>
      </c>
      <c r="O101" s="556" t="s">
        <v>3379</v>
      </c>
      <c r="P101" s="390"/>
      <c r="Q101" s="282"/>
      <c r="R101" s="282"/>
      <c r="S101" s="282"/>
      <c r="T101" s="282"/>
      <c r="U101" s="282"/>
      <c r="V101" s="282"/>
      <c r="W101" s="282"/>
      <c r="X101" s="282"/>
      <c r="Y101" s="282"/>
      <c r="Z101" s="282"/>
    </row>
    <row r="102" spans="1:26" ht="99.75" customHeight="1">
      <c r="A102" s="321" t="s">
        <v>2200</v>
      </c>
      <c r="B102" s="322" t="s">
        <v>2201</v>
      </c>
      <c r="C102" s="322" t="s">
        <v>2230</v>
      </c>
      <c r="D102" s="323" t="s">
        <v>2203</v>
      </c>
      <c r="E102" s="324" t="s">
        <v>2204</v>
      </c>
      <c r="F102" s="323" t="s">
        <v>2265</v>
      </c>
      <c r="G102" s="324" t="s">
        <v>2266</v>
      </c>
      <c r="H102" s="325" t="s">
        <v>75</v>
      </c>
      <c r="I102" s="326"/>
      <c r="J102" s="327" t="s">
        <v>1495</v>
      </c>
      <c r="K102" s="328">
        <v>2000000</v>
      </c>
      <c r="L102" s="324" t="s">
        <v>1495</v>
      </c>
      <c r="M102" s="328">
        <v>2000000</v>
      </c>
      <c r="N102" s="557" t="s">
        <v>3380</v>
      </c>
      <c r="O102" s="558" t="s">
        <v>3381</v>
      </c>
      <c r="P102" s="440"/>
      <c r="Q102" s="282"/>
      <c r="R102" s="282"/>
      <c r="S102" s="282"/>
      <c r="T102" s="282"/>
      <c r="U102" s="282"/>
      <c r="V102" s="282"/>
      <c r="W102" s="282"/>
      <c r="X102" s="282"/>
      <c r="Y102" s="282"/>
      <c r="Z102" s="282"/>
    </row>
    <row r="103" spans="1:26" ht="82.5" customHeight="1">
      <c r="A103" s="456"/>
      <c r="B103" s="456"/>
      <c r="C103" s="456"/>
      <c r="D103" s="456"/>
      <c r="E103" s="456"/>
      <c r="F103" s="456"/>
      <c r="G103" s="456"/>
      <c r="H103" s="457"/>
      <c r="I103" s="457"/>
      <c r="J103" s="456"/>
      <c r="K103" s="462"/>
      <c r="L103" s="456"/>
      <c r="M103" s="463"/>
      <c r="N103" s="559"/>
      <c r="O103" s="456"/>
      <c r="P103" s="276"/>
      <c r="Q103" s="282"/>
      <c r="R103" s="282"/>
      <c r="S103" s="282"/>
      <c r="T103" s="282"/>
      <c r="U103" s="282"/>
      <c r="V103" s="282"/>
      <c r="W103" s="282"/>
      <c r="X103" s="282"/>
      <c r="Y103" s="282"/>
      <c r="Z103" s="282"/>
    </row>
    <row r="104" spans="1:26" ht="15.75" customHeight="1">
      <c r="A104" s="456"/>
      <c r="B104" s="456"/>
      <c r="C104" s="456"/>
      <c r="D104" s="456"/>
      <c r="E104" s="456"/>
      <c r="F104" s="456"/>
      <c r="G104" s="456"/>
      <c r="H104" s="457"/>
      <c r="I104" s="457"/>
      <c r="J104" s="265"/>
      <c r="K104" s="464"/>
      <c r="L104" s="265"/>
      <c r="M104" s="464"/>
      <c r="N104" s="560"/>
      <c r="O104" s="265"/>
      <c r="P104" s="265"/>
      <c r="Q104" s="282"/>
      <c r="R104" s="282"/>
      <c r="S104" s="282"/>
      <c r="T104" s="282"/>
      <c r="U104" s="282"/>
      <c r="V104" s="282"/>
      <c r="W104" s="282"/>
      <c r="X104" s="282"/>
      <c r="Y104" s="282"/>
      <c r="Z104" s="282"/>
    </row>
    <row r="105" spans="1:26" ht="15.75" customHeight="1">
      <c r="A105" s="282"/>
      <c r="B105" s="282"/>
      <c r="C105" s="282"/>
      <c r="D105" s="282"/>
      <c r="E105" s="282"/>
      <c r="F105" s="282"/>
      <c r="G105" s="282"/>
      <c r="H105" s="282"/>
      <c r="I105" s="282"/>
      <c r="J105" s="282"/>
      <c r="K105" s="451"/>
      <c r="L105" s="282"/>
      <c r="M105" s="451"/>
      <c r="N105" s="559"/>
      <c r="O105" s="282"/>
      <c r="P105" s="282"/>
      <c r="Q105" s="282"/>
      <c r="R105" s="282"/>
      <c r="S105" s="282"/>
      <c r="T105" s="282"/>
      <c r="U105" s="282"/>
      <c r="V105" s="282"/>
      <c r="W105" s="282"/>
      <c r="X105" s="282"/>
      <c r="Y105" s="282"/>
      <c r="Z105" s="282"/>
    </row>
    <row r="106" spans="1:26" ht="15.75" customHeight="1">
      <c r="A106" s="297"/>
      <c r="B106" s="297"/>
      <c r="C106" s="297"/>
      <c r="D106" s="297"/>
      <c r="E106" s="297"/>
      <c r="F106" s="297"/>
      <c r="G106" s="297"/>
      <c r="H106" s="297"/>
      <c r="I106" s="297"/>
      <c r="J106" s="297"/>
      <c r="K106" s="451"/>
      <c r="L106" s="297"/>
      <c r="M106" s="451"/>
      <c r="N106" s="560"/>
      <c r="O106" s="297"/>
      <c r="P106" s="282"/>
      <c r="Q106" s="282"/>
      <c r="R106" s="282"/>
      <c r="S106" s="282"/>
      <c r="T106" s="282"/>
      <c r="U106" s="282"/>
      <c r="V106" s="282"/>
      <c r="W106" s="282"/>
      <c r="X106" s="282"/>
      <c r="Y106" s="282"/>
      <c r="Z106" s="282"/>
    </row>
    <row r="107" spans="1:26" ht="15.75" customHeight="1">
      <c r="A107" s="297"/>
      <c r="B107" s="297"/>
      <c r="C107" s="297"/>
      <c r="D107" s="297"/>
      <c r="E107" s="297"/>
      <c r="F107" s="297"/>
      <c r="G107" s="297"/>
      <c r="H107" s="297"/>
      <c r="I107" s="297"/>
      <c r="J107" s="297"/>
      <c r="K107" s="451"/>
      <c r="L107" s="297"/>
      <c r="M107" s="451"/>
      <c r="N107" s="559"/>
      <c r="O107" s="297"/>
      <c r="P107" s="282"/>
      <c r="Q107" s="282"/>
      <c r="R107" s="282"/>
      <c r="S107" s="282"/>
      <c r="T107" s="282"/>
      <c r="U107" s="282"/>
      <c r="V107" s="282"/>
      <c r="W107" s="282"/>
      <c r="X107" s="282"/>
      <c r="Y107" s="282"/>
      <c r="Z107" s="282"/>
    </row>
    <row r="108" spans="1:26" ht="15.75" customHeight="1">
      <c r="A108" s="297"/>
      <c r="B108" s="297"/>
      <c r="C108" s="297"/>
      <c r="D108" s="297"/>
      <c r="E108" s="297"/>
      <c r="F108" s="297"/>
      <c r="G108" s="297"/>
      <c r="H108" s="297"/>
      <c r="I108" s="297"/>
      <c r="J108" s="297"/>
      <c r="K108" s="451"/>
      <c r="L108" s="297"/>
      <c r="M108" s="451"/>
      <c r="N108" s="560"/>
      <c r="O108" s="297"/>
      <c r="P108" s="282"/>
      <c r="Q108" s="282"/>
      <c r="R108" s="282"/>
      <c r="S108" s="282"/>
      <c r="T108" s="282"/>
      <c r="U108" s="282"/>
      <c r="V108" s="282"/>
      <c r="W108" s="282"/>
      <c r="X108" s="282"/>
      <c r="Y108" s="282"/>
      <c r="Z108" s="282"/>
    </row>
    <row r="109" spans="1:26" ht="15.75" customHeight="1">
      <c r="A109" s="297"/>
      <c r="B109" s="297"/>
      <c r="C109" s="297"/>
      <c r="D109" s="297"/>
      <c r="E109" s="297"/>
      <c r="F109" s="297"/>
      <c r="G109" s="297"/>
      <c r="H109" s="297"/>
      <c r="I109" s="297"/>
      <c r="J109" s="297"/>
      <c r="K109" s="451"/>
      <c r="L109" s="297"/>
      <c r="M109" s="451"/>
      <c r="N109" s="559"/>
      <c r="O109" s="297"/>
      <c r="P109" s="282"/>
      <c r="Q109" s="282"/>
      <c r="R109" s="282"/>
      <c r="S109" s="282"/>
      <c r="T109" s="282"/>
      <c r="U109" s="282"/>
      <c r="V109" s="282"/>
      <c r="W109" s="282"/>
      <c r="X109" s="282"/>
      <c r="Y109" s="282"/>
      <c r="Z109" s="282"/>
    </row>
    <row r="110" spans="1:26" ht="15.75" customHeight="1">
      <c r="A110" s="297"/>
      <c r="B110" s="297"/>
      <c r="C110" s="297"/>
      <c r="D110" s="297"/>
      <c r="E110" s="297"/>
      <c r="F110" s="297"/>
      <c r="G110" s="297"/>
      <c r="H110" s="297"/>
      <c r="I110" s="297"/>
      <c r="J110" s="297"/>
      <c r="K110" s="451"/>
      <c r="L110" s="297"/>
      <c r="M110" s="451"/>
      <c r="N110" s="560"/>
      <c r="O110" s="297"/>
      <c r="P110" s="282"/>
      <c r="Q110" s="282"/>
      <c r="R110" s="282"/>
      <c r="S110" s="282"/>
      <c r="T110" s="282"/>
      <c r="U110" s="282"/>
      <c r="V110" s="282"/>
      <c r="W110" s="282"/>
      <c r="X110" s="282"/>
      <c r="Y110" s="282"/>
      <c r="Z110" s="282"/>
    </row>
    <row r="111" spans="1:26" ht="15.75" customHeight="1">
      <c r="A111" s="297"/>
      <c r="B111" s="297"/>
      <c r="C111" s="297"/>
      <c r="D111" s="297"/>
      <c r="E111" s="297"/>
      <c r="F111" s="297"/>
      <c r="G111" s="297"/>
      <c r="H111" s="297"/>
      <c r="I111" s="297"/>
      <c r="J111" s="297"/>
      <c r="K111" s="451"/>
      <c r="L111" s="297"/>
      <c r="M111" s="451"/>
      <c r="N111" s="559"/>
      <c r="O111" s="297"/>
      <c r="P111" s="282"/>
      <c r="Q111" s="282"/>
      <c r="R111" s="282"/>
      <c r="S111" s="282"/>
      <c r="T111" s="282"/>
      <c r="U111" s="282"/>
      <c r="V111" s="282"/>
      <c r="W111" s="282"/>
      <c r="X111" s="282"/>
      <c r="Y111" s="282"/>
      <c r="Z111" s="282"/>
    </row>
    <row r="112" spans="1:26" ht="15.75" customHeight="1">
      <c r="A112" s="297"/>
      <c r="B112" s="297"/>
      <c r="C112" s="297"/>
      <c r="D112" s="297"/>
      <c r="E112" s="297"/>
      <c r="F112" s="297"/>
      <c r="G112" s="297"/>
      <c r="H112" s="297"/>
      <c r="I112" s="297"/>
      <c r="J112" s="297"/>
      <c r="K112" s="451"/>
      <c r="L112" s="297"/>
      <c r="M112" s="451"/>
      <c r="N112" s="560"/>
      <c r="O112" s="297"/>
      <c r="P112" s="282"/>
      <c r="Q112" s="282"/>
      <c r="R112" s="282"/>
      <c r="S112" s="282"/>
      <c r="T112" s="282"/>
      <c r="U112" s="282"/>
      <c r="V112" s="282"/>
      <c r="W112" s="282"/>
      <c r="X112" s="282"/>
      <c r="Y112" s="282"/>
      <c r="Z112" s="282"/>
    </row>
    <row r="113" spans="1:26" ht="15.75" customHeight="1">
      <c r="A113" s="297"/>
      <c r="B113" s="297"/>
      <c r="C113" s="297"/>
      <c r="D113" s="297"/>
      <c r="E113" s="297"/>
      <c r="F113" s="297"/>
      <c r="G113" s="297"/>
      <c r="H113" s="297"/>
      <c r="I113" s="297"/>
      <c r="J113" s="297"/>
      <c r="K113" s="451"/>
      <c r="L113" s="297"/>
      <c r="M113" s="451"/>
      <c r="N113" s="559"/>
      <c r="O113" s="297"/>
      <c r="P113" s="282"/>
      <c r="Q113" s="282"/>
      <c r="R113" s="282"/>
      <c r="S113" s="282"/>
      <c r="T113" s="282"/>
      <c r="U113" s="282"/>
      <c r="V113" s="282"/>
      <c r="W113" s="282"/>
      <c r="X113" s="282"/>
      <c r="Y113" s="282"/>
      <c r="Z113" s="282"/>
    </row>
    <row r="114" spans="1:26" ht="15.75" customHeight="1">
      <c r="A114" s="297"/>
      <c r="B114" s="297"/>
      <c r="C114" s="297"/>
      <c r="D114" s="297"/>
      <c r="E114" s="297"/>
      <c r="F114" s="297"/>
      <c r="G114" s="297"/>
      <c r="H114" s="297"/>
      <c r="I114" s="297"/>
      <c r="J114" s="297"/>
      <c r="K114" s="451"/>
      <c r="L114" s="297"/>
      <c r="M114" s="451"/>
      <c r="N114" s="560"/>
      <c r="O114" s="297"/>
      <c r="P114" s="282"/>
      <c r="Q114" s="282"/>
      <c r="R114" s="282"/>
      <c r="S114" s="282"/>
      <c r="T114" s="282"/>
      <c r="U114" s="282"/>
      <c r="V114" s="282"/>
      <c r="W114" s="282"/>
      <c r="X114" s="282"/>
      <c r="Y114" s="282"/>
      <c r="Z114" s="282"/>
    </row>
    <row r="115" spans="1:26" ht="15.75" customHeight="1">
      <c r="A115" s="297"/>
      <c r="B115" s="297"/>
      <c r="C115" s="297"/>
      <c r="D115" s="297"/>
      <c r="E115" s="297"/>
      <c r="F115" s="297"/>
      <c r="G115" s="297"/>
      <c r="H115" s="297"/>
      <c r="I115" s="297"/>
      <c r="J115" s="297"/>
      <c r="K115" s="451"/>
      <c r="L115" s="297"/>
      <c r="M115" s="451"/>
      <c r="N115" s="559"/>
      <c r="O115" s="297"/>
      <c r="P115" s="282"/>
      <c r="Q115" s="282"/>
      <c r="R115" s="282"/>
      <c r="S115" s="282"/>
      <c r="T115" s="282"/>
      <c r="U115" s="282"/>
      <c r="V115" s="282"/>
      <c r="W115" s="282"/>
      <c r="X115" s="282"/>
      <c r="Y115" s="282"/>
      <c r="Z115" s="282"/>
    </row>
    <row r="116" spans="1:26" ht="15.75" customHeight="1">
      <c r="A116" s="297"/>
      <c r="B116" s="297"/>
      <c r="C116" s="297"/>
      <c r="D116" s="297"/>
      <c r="E116" s="297"/>
      <c r="F116" s="297"/>
      <c r="G116" s="297"/>
      <c r="H116" s="297"/>
      <c r="I116" s="297"/>
      <c r="J116" s="297"/>
      <c r="K116" s="451"/>
      <c r="L116" s="297"/>
      <c r="M116" s="451"/>
      <c r="N116" s="560"/>
      <c r="O116" s="297"/>
      <c r="P116" s="282"/>
      <c r="Q116" s="282"/>
      <c r="R116" s="282"/>
      <c r="S116" s="282"/>
      <c r="T116" s="282"/>
      <c r="U116" s="282"/>
      <c r="V116" s="282"/>
      <c r="W116" s="282"/>
      <c r="X116" s="282"/>
      <c r="Y116" s="282"/>
      <c r="Z116" s="282"/>
    </row>
    <row r="117" spans="1:26" ht="15.75" customHeight="1">
      <c r="A117" s="297"/>
      <c r="B117" s="297"/>
      <c r="C117" s="297"/>
      <c r="D117" s="297"/>
      <c r="E117" s="297"/>
      <c r="F117" s="297"/>
      <c r="G117" s="297"/>
      <c r="H117" s="297"/>
      <c r="I117" s="297"/>
      <c r="J117" s="297"/>
      <c r="K117" s="451"/>
      <c r="L117" s="297"/>
      <c r="M117" s="451"/>
      <c r="N117" s="559"/>
      <c r="O117" s="297"/>
      <c r="P117" s="282"/>
      <c r="Q117" s="282"/>
      <c r="R117" s="282"/>
      <c r="S117" s="282"/>
      <c r="T117" s="282"/>
      <c r="U117" s="282"/>
      <c r="V117" s="282"/>
      <c r="W117" s="282"/>
      <c r="X117" s="282"/>
      <c r="Y117" s="282"/>
      <c r="Z117" s="282"/>
    </row>
    <row r="118" spans="1:26" ht="15.75" customHeight="1">
      <c r="A118" s="297"/>
      <c r="B118" s="297"/>
      <c r="C118" s="297"/>
      <c r="D118" s="297"/>
      <c r="E118" s="297"/>
      <c r="F118" s="297"/>
      <c r="G118" s="297"/>
      <c r="H118" s="297"/>
      <c r="I118" s="297"/>
      <c r="J118" s="297"/>
      <c r="K118" s="451"/>
      <c r="L118" s="297"/>
      <c r="M118" s="451"/>
      <c r="N118" s="560"/>
      <c r="O118" s="297"/>
      <c r="P118" s="282"/>
      <c r="Q118" s="282"/>
      <c r="R118" s="282"/>
      <c r="S118" s="282"/>
      <c r="T118" s="282"/>
      <c r="U118" s="282"/>
      <c r="V118" s="282"/>
      <c r="W118" s="282"/>
      <c r="X118" s="282"/>
      <c r="Y118" s="282"/>
      <c r="Z118" s="282"/>
    </row>
    <row r="119" spans="1:26" ht="15.75" customHeight="1">
      <c r="A119" s="297"/>
      <c r="B119" s="297"/>
      <c r="C119" s="297"/>
      <c r="D119" s="297"/>
      <c r="E119" s="297"/>
      <c r="F119" s="297"/>
      <c r="G119" s="297"/>
      <c r="H119" s="297"/>
      <c r="I119" s="297"/>
      <c r="J119" s="297"/>
      <c r="K119" s="451"/>
      <c r="L119" s="297"/>
      <c r="M119" s="451"/>
      <c r="N119" s="559"/>
      <c r="O119" s="297"/>
      <c r="P119" s="282"/>
      <c r="Q119" s="282"/>
      <c r="R119" s="282"/>
      <c r="S119" s="282"/>
      <c r="T119" s="282"/>
      <c r="U119" s="282"/>
      <c r="V119" s="282"/>
      <c r="W119" s="282"/>
      <c r="X119" s="282"/>
      <c r="Y119" s="282"/>
      <c r="Z119" s="282"/>
    </row>
    <row r="120" spans="1:26" ht="15.75" customHeight="1">
      <c r="A120" s="297"/>
      <c r="B120" s="297"/>
      <c r="C120" s="297"/>
      <c r="D120" s="297"/>
      <c r="E120" s="297"/>
      <c r="F120" s="297"/>
      <c r="G120" s="297"/>
      <c r="H120" s="297"/>
      <c r="I120" s="297"/>
      <c r="J120" s="297"/>
      <c r="K120" s="451"/>
      <c r="L120" s="297"/>
      <c r="M120" s="451"/>
      <c r="N120" s="560"/>
      <c r="O120" s="297"/>
      <c r="P120" s="282"/>
      <c r="Q120" s="282"/>
      <c r="R120" s="282"/>
      <c r="S120" s="282"/>
      <c r="T120" s="282"/>
      <c r="U120" s="282"/>
      <c r="V120" s="282"/>
      <c r="W120" s="282"/>
      <c r="X120" s="282"/>
      <c r="Y120" s="282"/>
      <c r="Z120" s="282"/>
    </row>
    <row r="121" spans="1:26" ht="15.75" customHeight="1">
      <c r="A121" s="297"/>
      <c r="B121" s="297"/>
      <c r="C121" s="297"/>
      <c r="D121" s="297"/>
      <c r="E121" s="297"/>
      <c r="F121" s="297"/>
      <c r="G121" s="297"/>
      <c r="H121" s="297"/>
      <c r="I121" s="297"/>
      <c r="J121" s="297"/>
      <c r="K121" s="451"/>
      <c r="L121" s="297"/>
      <c r="M121" s="451"/>
      <c r="N121" s="559"/>
      <c r="O121" s="297"/>
      <c r="P121" s="282"/>
      <c r="Q121" s="282"/>
      <c r="R121" s="282"/>
      <c r="S121" s="282"/>
      <c r="T121" s="282"/>
      <c r="U121" s="282"/>
      <c r="V121" s="282"/>
      <c r="W121" s="282"/>
      <c r="X121" s="282"/>
      <c r="Y121" s="282"/>
      <c r="Z121" s="282"/>
    </row>
    <row r="122" spans="1:26" ht="15.75" customHeight="1">
      <c r="A122" s="297"/>
      <c r="B122" s="297"/>
      <c r="C122" s="297"/>
      <c r="D122" s="297"/>
      <c r="E122" s="297"/>
      <c r="F122" s="297"/>
      <c r="G122" s="297"/>
      <c r="H122" s="297"/>
      <c r="I122" s="297"/>
      <c r="J122" s="297"/>
      <c r="K122" s="451"/>
      <c r="L122" s="297"/>
      <c r="M122" s="451"/>
      <c r="N122" s="560"/>
      <c r="O122" s="297"/>
      <c r="P122" s="282"/>
      <c r="Q122" s="282"/>
      <c r="R122" s="282"/>
      <c r="S122" s="282"/>
      <c r="T122" s="282"/>
      <c r="U122" s="282"/>
      <c r="V122" s="282"/>
      <c r="W122" s="282"/>
      <c r="X122" s="282"/>
      <c r="Y122" s="282"/>
      <c r="Z122" s="282"/>
    </row>
    <row r="123" spans="1:26" ht="15.75" customHeight="1">
      <c r="A123" s="297"/>
      <c r="B123" s="297"/>
      <c r="C123" s="297"/>
      <c r="D123" s="297"/>
      <c r="E123" s="297"/>
      <c r="F123" s="297"/>
      <c r="G123" s="297"/>
      <c r="H123" s="297"/>
      <c r="I123" s="297"/>
      <c r="J123" s="297"/>
      <c r="K123" s="451"/>
      <c r="L123" s="297"/>
      <c r="M123" s="451"/>
      <c r="N123" s="559"/>
      <c r="O123" s="297"/>
      <c r="P123" s="282"/>
      <c r="Q123" s="282"/>
      <c r="R123" s="282"/>
      <c r="S123" s="282"/>
      <c r="T123" s="282"/>
      <c r="U123" s="282"/>
      <c r="V123" s="282"/>
      <c r="W123" s="282"/>
      <c r="X123" s="282"/>
      <c r="Y123" s="282"/>
      <c r="Z123" s="282"/>
    </row>
    <row r="124" spans="1:26" ht="15.75" customHeight="1">
      <c r="A124" s="297"/>
      <c r="B124" s="297"/>
      <c r="C124" s="297"/>
      <c r="D124" s="297"/>
      <c r="E124" s="297"/>
      <c r="F124" s="297"/>
      <c r="G124" s="297"/>
      <c r="H124" s="297"/>
      <c r="I124" s="297"/>
      <c r="J124" s="297"/>
      <c r="K124" s="451"/>
      <c r="L124" s="297"/>
      <c r="M124" s="451"/>
      <c r="N124" s="560"/>
      <c r="O124" s="297"/>
      <c r="P124" s="282"/>
      <c r="Q124" s="282"/>
      <c r="R124" s="282"/>
      <c r="S124" s="282"/>
      <c r="T124" s="282"/>
      <c r="U124" s="282"/>
      <c r="V124" s="282"/>
      <c r="W124" s="282"/>
      <c r="X124" s="282"/>
      <c r="Y124" s="282"/>
      <c r="Z124" s="282"/>
    </row>
    <row r="125" spans="1:26" ht="15.75" customHeight="1">
      <c r="A125" s="297"/>
      <c r="B125" s="297"/>
      <c r="C125" s="297"/>
      <c r="D125" s="297"/>
      <c r="E125" s="297"/>
      <c r="F125" s="297"/>
      <c r="G125" s="297"/>
      <c r="H125" s="297"/>
      <c r="I125" s="297"/>
      <c r="J125" s="297"/>
      <c r="K125" s="451"/>
      <c r="L125" s="297"/>
      <c r="M125" s="451"/>
      <c r="N125" s="559"/>
      <c r="O125" s="297"/>
      <c r="P125" s="282"/>
      <c r="Q125" s="282"/>
      <c r="R125" s="282"/>
      <c r="S125" s="282"/>
      <c r="T125" s="282"/>
      <c r="U125" s="282"/>
      <c r="V125" s="282"/>
      <c r="W125" s="282"/>
      <c r="X125" s="282"/>
      <c r="Y125" s="282"/>
      <c r="Z125" s="282"/>
    </row>
    <row r="126" spans="1:26" ht="15.75" customHeight="1">
      <c r="A126" s="297"/>
      <c r="B126" s="297"/>
      <c r="C126" s="297"/>
      <c r="D126" s="297"/>
      <c r="E126" s="297"/>
      <c r="F126" s="297"/>
      <c r="G126" s="297"/>
      <c r="H126" s="297"/>
      <c r="I126" s="297"/>
      <c r="J126" s="297"/>
      <c r="K126" s="451"/>
      <c r="L126" s="297"/>
      <c r="M126" s="451"/>
      <c r="N126" s="560"/>
      <c r="O126" s="297"/>
      <c r="P126" s="282"/>
      <c r="Q126" s="282"/>
      <c r="R126" s="282"/>
      <c r="S126" s="282"/>
      <c r="T126" s="282"/>
      <c r="U126" s="282"/>
      <c r="V126" s="282"/>
      <c r="W126" s="282"/>
      <c r="X126" s="282"/>
      <c r="Y126" s="282"/>
      <c r="Z126" s="282"/>
    </row>
    <row r="127" spans="1:26" ht="15.75" customHeight="1">
      <c r="A127" s="297"/>
      <c r="B127" s="297"/>
      <c r="C127" s="297"/>
      <c r="D127" s="297"/>
      <c r="E127" s="297"/>
      <c r="F127" s="297"/>
      <c r="G127" s="297"/>
      <c r="H127" s="297"/>
      <c r="I127" s="297"/>
      <c r="J127" s="297"/>
      <c r="K127" s="451"/>
      <c r="L127" s="297"/>
      <c r="M127" s="451"/>
      <c r="N127" s="559"/>
      <c r="O127" s="297"/>
      <c r="P127" s="282"/>
      <c r="Q127" s="282"/>
      <c r="R127" s="282"/>
      <c r="S127" s="282"/>
      <c r="T127" s="282"/>
      <c r="U127" s="282"/>
      <c r="V127" s="282"/>
      <c r="W127" s="282"/>
      <c r="X127" s="282"/>
      <c r="Y127" s="282"/>
      <c r="Z127" s="282"/>
    </row>
    <row r="128" spans="1:26" ht="15.75" customHeight="1">
      <c r="A128" s="297"/>
      <c r="B128" s="297"/>
      <c r="C128" s="297"/>
      <c r="D128" s="297"/>
      <c r="E128" s="297"/>
      <c r="F128" s="297"/>
      <c r="G128" s="297"/>
      <c r="H128" s="297"/>
      <c r="I128" s="297"/>
      <c r="J128" s="297"/>
      <c r="K128" s="451"/>
      <c r="L128" s="297"/>
      <c r="M128" s="451"/>
      <c r="N128" s="560"/>
      <c r="O128" s="297"/>
      <c r="P128" s="282"/>
      <c r="Q128" s="282"/>
      <c r="R128" s="282"/>
      <c r="S128" s="282"/>
      <c r="T128" s="282"/>
      <c r="U128" s="282"/>
      <c r="V128" s="282"/>
      <c r="W128" s="282"/>
      <c r="X128" s="282"/>
      <c r="Y128" s="282"/>
      <c r="Z128" s="282"/>
    </row>
    <row r="129" spans="1:26" ht="15.75" customHeight="1">
      <c r="A129" s="297"/>
      <c r="B129" s="297"/>
      <c r="C129" s="297"/>
      <c r="D129" s="297"/>
      <c r="E129" s="297"/>
      <c r="F129" s="297"/>
      <c r="G129" s="297"/>
      <c r="H129" s="297"/>
      <c r="I129" s="297"/>
      <c r="J129" s="297"/>
      <c r="K129" s="451"/>
      <c r="L129" s="297"/>
      <c r="M129" s="451"/>
      <c r="N129" s="559"/>
      <c r="O129" s="297"/>
      <c r="P129" s="282"/>
      <c r="Q129" s="282"/>
      <c r="R129" s="282"/>
      <c r="S129" s="282"/>
      <c r="T129" s="282"/>
      <c r="U129" s="282"/>
      <c r="V129" s="282"/>
      <c r="W129" s="282"/>
      <c r="X129" s="282"/>
      <c r="Y129" s="282"/>
      <c r="Z129" s="282"/>
    </row>
    <row r="130" spans="1:26" ht="15.75" customHeight="1">
      <c r="A130" s="297"/>
      <c r="B130" s="297"/>
      <c r="C130" s="297"/>
      <c r="D130" s="297"/>
      <c r="E130" s="297"/>
      <c r="F130" s="297"/>
      <c r="G130" s="297"/>
      <c r="H130" s="297"/>
      <c r="I130" s="297"/>
      <c r="J130" s="297"/>
      <c r="K130" s="451"/>
      <c r="L130" s="297"/>
      <c r="M130" s="451"/>
      <c r="N130" s="560"/>
      <c r="O130" s="297"/>
      <c r="P130" s="282"/>
      <c r="Q130" s="282"/>
      <c r="R130" s="282"/>
      <c r="S130" s="282"/>
      <c r="T130" s="282"/>
      <c r="U130" s="282"/>
      <c r="V130" s="282"/>
      <c r="W130" s="282"/>
      <c r="X130" s="282"/>
      <c r="Y130" s="282"/>
      <c r="Z130" s="282"/>
    </row>
    <row r="131" spans="1:26" ht="15.75" customHeight="1">
      <c r="A131" s="297"/>
      <c r="B131" s="297"/>
      <c r="C131" s="297"/>
      <c r="D131" s="297"/>
      <c r="E131" s="297"/>
      <c r="F131" s="297"/>
      <c r="G131" s="297"/>
      <c r="H131" s="297"/>
      <c r="I131" s="297"/>
      <c r="J131" s="297"/>
      <c r="K131" s="451"/>
      <c r="L131" s="297"/>
      <c r="M131" s="451"/>
      <c r="N131" s="559"/>
      <c r="O131" s="297"/>
      <c r="P131" s="282"/>
      <c r="Q131" s="282"/>
      <c r="R131" s="282"/>
      <c r="S131" s="282"/>
      <c r="T131" s="282"/>
      <c r="U131" s="282"/>
      <c r="V131" s="282"/>
      <c r="W131" s="282"/>
      <c r="X131" s="282"/>
      <c r="Y131" s="282"/>
      <c r="Z131" s="282"/>
    </row>
    <row r="132" spans="1:26" ht="15.75" customHeight="1">
      <c r="A132" s="297"/>
      <c r="B132" s="297"/>
      <c r="C132" s="297"/>
      <c r="D132" s="297"/>
      <c r="E132" s="297"/>
      <c r="F132" s="297"/>
      <c r="G132" s="297"/>
      <c r="H132" s="297"/>
      <c r="I132" s="297"/>
      <c r="J132" s="297"/>
      <c r="K132" s="451"/>
      <c r="L132" s="297"/>
      <c r="M132" s="451"/>
      <c r="N132" s="560"/>
      <c r="O132" s="297"/>
      <c r="P132" s="282"/>
      <c r="Q132" s="282"/>
      <c r="R132" s="282"/>
      <c r="S132" s="282"/>
      <c r="T132" s="282"/>
      <c r="U132" s="282"/>
      <c r="V132" s="282"/>
      <c r="W132" s="282"/>
      <c r="X132" s="282"/>
      <c r="Y132" s="282"/>
      <c r="Z132" s="282"/>
    </row>
    <row r="133" spans="1:26" ht="15.75" customHeight="1">
      <c r="A133" s="297"/>
      <c r="B133" s="297"/>
      <c r="C133" s="297"/>
      <c r="D133" s="297"/>
      <c r="E133" s="297"/>
      <c r="F133" s="297"/>
      <c r="G133" s="297"/>
      <c r="H133" s="297"/>
      <c r="I133" s="297"/>
      <c r="J133" s="297"/>
      <c r="K133" s="451"/>
      <c r="L133" s="297"/>
      <c r="M133" s="451"/>
      <c r="N133" s="297"/>
      <c r="O133" s="297"/>
      <c r="P133" s="282"/>
      <c r="Q133" s="282"/>
      <c r="R133" s="282"/>
      <c r="S133" s="282"/>
      <c r="T133" s="282"/>
      <c r="U133" s="282"/>
      <c r="V133" s="282"/>
      <c r="W133" s="282"/>
      <c r="X133" s="282"/>
      <c r="Y133" s="282"/>
      <c r="Z133" s="282"/>
    </row>
    <row r="134" spans="1:26" ht="15.75" customHeight="1">
      <c r="A134" s="297"/>
      <c r="B134" s="297"/>
      <c r="C134" s="297"/>
      <c r="D134" s="297"/>
      <c r="E134" s="297"/>
      <c r="F134" s="297"/>
      <c r="G134" s="297"/>
      <c r="H134" s="297"/>
      <c r="I134" s="297"/>
      <c r="J134" s="297"/>
      <c r="K134" s="451"/>
      <c r="L134" s="297"/>
      <c r="M134" s="451"/>
      <c r="N134" s="297"/>
      <c r="O134" s="297"/>
      <c r="P134" s="282"/>
      <c r="Q134" s="282"/>
      <c r="R134" s="282"/>
      <c r="S134" s="282"/>
      <c r="T134" s="282"/>
      <c r="U134" s="282"/>
      <c r="V134" s="282"/>
      <c r="W134" s="282"/>
      <c r="X134" s="282"/>
      <c r="Y134" s="282"/>
      <c r="Z134" s="282"/>
    </row>
    <row r="135" spans="1:26" ht="15.75" customHeight="1">
      <c r="A135" s="297"/>
      <c r="B135" s="297"/>
      <c r="C135" s="297"/>
      <c r="D135" s="297"/>
      <c r="E135" s="297"/>
      <c r="F135" s="297"/>
      <c r="G135" s="297"/>
      <c r="H135" s="297"/>
      <c r="I135" s="297"/>
      <c r="J135" s="297"/>
      <c r="K135" s="451"/>
      <c r="L135" s="297"/>
      <c r="M135" s="451"/>
      <c r="N135" s="297"/>
      <c r="O135" s="297"/>
      <c r="P135" s="282"/>
      <c r="Q135" s="282"/>
      <c r="R135" s="282"/>
      <c r="S135" s="282"/>
      <c r="T135" s="282"/>
      <c r="U135" s="282"/>
      <c r="V135" s="282"/>
      <c r="W135" s="282"/>
      <c r="X135" s="282"/>
      <c r="Y135" s="282"/>
      <c r="Z135" s="282"/>
    </row>
    <row r="136" spans="1:26" ht="15.75" customHeight="1">
      <c r="A136" s="297"/>
      <c r="B136" s="297"/>
      <c r="C136" s="297"/>
      <c r="D136" s="297"/>
      <c r="E136" s="297"/>
      <c r="F136" s="297"/>
      <c r="G136" s="297"/>
      <c r="H136" s="297"/>
      <c r="I136" s="297"/>
      <c r="J136" s="297"/>
      <c r="K136" s="451"/>
      <c r="L136" s="297"/>
      <c r="M136" s="451"/>
      <c r="N136" s="297"/>
      <c r="O136" s="297"/>
      <c r="P136" s="282"/>
      <c r="Q136" s="282"/>
      <c r="R136" s="282"/>
      <c r="S136" s="282"/>
      <c r="T136" s="282"/>
      <c r="U136" s="282"/>
      <c r="V136" s="282"/>
      <c r="W136" s="282"/>
      <c r="X136" s="282"/>
      <c r="Y136" s="282"/>
      <c r="Z136" s="282"/>
    </row>
    <row r="137" spans="1:26" ht="15.75" customHeight="1">
      <c r="A137" s="297"/>
      <c r="B137" s="297"/>
      <c r="C137" s="297"/>
      <c r="D137" s="297"/>
      <c r="E137" s="297"/>
      <c r="F137" s="297"/>
      <c r="G137" s="297"/>
      <c r="H137" s="297"/>
      <c r="I137" s="297"/>
      <c r="J137" s="297"/>
      <c r="K137" s="451"/>
      <c r="L137" s="297"/>
      <c r="M137" s="451"/>
      <c r="N137" s="297"/>
      <c r="O137" s="297"/>
      <c r="P137" s="282"/>
      <c r="Q137" s="282"/>
      <c r="R137" s="282"/>
      <c r="S137" s="282"/>
      <c r="T137" s="282"/>
      <c r="U137" s="282"/>
      <c r="V137" s="282"/>
      <c r="W137" s="282"/>
      <c r="X137" s="282"/>
      <c r="Y137" s="282"/>
      <c r="Z137" s="282"/>
    </row>
    <row r="138" spans="1:26" ht="15.75" customHeight="1">
      <c r="A138" s="297"/>
      <c r="B138" s="297"/>
      <c r="C138" s="297"/>
      <c r="D138" s="297"/>
      <c r="E138" s="297"/>
      <c r="F138" s="297"/>
      <c r="G138" s="297"/>
      <c r="H138" s="297"/>
      <c r="I138" s="297"/>
      <c r="J138" s="297"/>
      <c r="K138" s="451"/>
      <c r="L138" s="297"/>
      <c r="M138" s="451"/>
      <c r="N138" s="297"/>
      <c r="O138" s="297"/>
      <c r="P138" s="282"/>
      <c r="Q138" s="282"/>
      <c r="R138" s="282"/>
      <c r="S138" s="282"/>
      <c r="T138" s="282"/>
      <c r="U138" s="282"/>
      <c r="V138" s="282"/>
      <c r="W138" s="282"/>
      <c r="X138" s="282"/>
      <c r="Y138" s="282"/>
      <c r="Z138" s="282"/>
    </row>
    <row r="139" spans="1:26" ht="15.75" customHeight="1">
      <c r="A139" s="297"/>
      <c r="B139" s="297"/>
      <c r="C139" s="297"/>
      <c r="D139" s="297"/>
      <c r="E139" s="297"/>
      <c r="F139" s="297"/>
      <c r="G139" s="297"/>
      <c r="H139" s="297"/>
      <c r="I139" s="297"/>
      <c r="J139" s="297"/>
      <c r="K139" s="451"/>
      <c r="L139" s="297"/>
      <c r="M139" s="451"/>
      <c r="N139" s="297"/>
      <c r="O139" s="297"/>
      <c r="P139" s="282"/>
      <c r="Q139" s="282"/>
      <c r="R139" s="282"/>
      <c r="S139" s="282"/>
      <c r="T139" s="282"/>
      <c r="U139" s="282"/>
      <c r="V139" s="282"/>
      <c r="W139" s="282"/>
      <c r="X139" s="282"/>
      <c r="Y139" s="282"/>
      <c r="Z139" s="282"/>
    </row>
    <row r="140" spans="1:26" ht="15.75" customHeight="1">
      <c r="A140" s="297"/>
      <c r="B140" s="297"/>
      <c r="C140" s="297"/>
      <c r="D140" s="297"/>
      <c r="E140" s="297"/>
      <c r="F140" s="297"/>
      <c r="G140" s="297"/>
      <c r="H140" s="297"/>
      <c r="I140" s="297"/>
      <c r="J140" s="297"/>
      <c r="K140" s="451"/>
      <c r="L140" s="297"/>
      <c r="M140" s="451"/>
      <c r="N140" s="297"/>
      <c r="O140" s="297"/>
      <c r="P140" s="282"/>
      <c r="Q140" s="282"/>
      <c r="R140" s="282"/>
      <c r="S140" s="282"/>
      <c r="T140" s="282"/>
      <c r="U140" s="282"/>
      <c r="V140" s="282"/>
      <c r="W140" s="282"/>
      <c r="X140" s="282"/>
      <c r="Y140" s="282"/>
      <c r="Z140" s="282"/>
    </row>
    <row r="141" spans="1:26" ht="15.75" customHeight="1">
      <c r="A141" s="297"/>
      <c r="B141" s="297"/>
      <c r="C141" s="297"/>
      <c r="D141" s="297"/>
      <c r="E141" s="297"/>
      <c r="F141" s="297"/>
      <c r="G141" s="297"/>
      <c r="H141" s="297"/>
      <c r="I141" s="297"/>
      <c r="J141" s="297"/>
      <c r="K141" s="451"/>
      <c r="L141" s="297"/>
      <c r="M141" s="451"/>
      <c r="N141" s="297"/>
      <c r="O141" s="297"/>
      <c r="P141" s="282"/>
      <c r="Q141" s="282"/>
      <c r="R141" s="282"/>
      <c r="S141" s="282"/>
      <c r="T141" s="282"/>
      <c r="U141" s="282"/>
      <c r="V141" s="282"/>
      <c r="W141" s="282"/>
      <c r="X141" s="282"/>
      <c r="Y141" s="282"/>
      <c r="Z141" s="282"/>
    </row>
    <row r="142" spans="1:26" ht="15.75" customHeight="1">
      <c r="A142" s="297"/>
      <c r="B142" s="297"/>
      <c r="C142" s="297"/>
      <c r="D142" s="297"/>
      <c r="E142" s="297"/>
      <c r="F142" s="297"/>
      <c r="G142" s="297"/>
      <c r="H142" s="297"/>
      <c r="I142" s="297"/>
      <c r="J142" s="297"/>
      <c r="K142" s="451"/>
      <c r="L142" s="297"/>
      <c r="M142" s="451"/>
      <c r="N142" s="297"/>
      <c r="O142" s="297"/>
      <c r="P142" s="282"/>
      <c r="Q142" s="282"/>
      <c r="R142" s="282"/>
      <c r="S142" s="282"/>
      <c r="T142" s="282"/>
      <c r="U142" s="282"/>
      <c r="V142" s="282"/>
      <c r="W142" s="282"/>
      <c r="X142" s="282"/>
      <c r="Y142" s="282"/>
      <c r="Z142" s="282"/>
    </row>
    <row r="143" spans="1:26" ht="15.75" customHeight="1">
      <c r="A143" s="297"/>
      <c r="B143" s="297"/>
      <c r="C143" s="297"/>
      <c r="D143" s="297"/>
      <c r="E143" s="297"/>
      <c r="F143" s="297"/>
      <c r="G143" s="297"/>
      <c r="H143" s="297"/>
      <c r="I143" s="297"/>
      <c r="J143" s="297"/>
      <c r="K143" s="451"/>
      <c r="L143" s="297"/>
      <c r="M143" s="451"/>
      <c r="N143" s="297"/>
      <c r="O143" s="297"/>
      <c r="P143" s="282"/>
      <c r="Q143" s="282"/>
      <c r="R143" s="282"/>
      <c r="S143" s="282"/>
      <c r="T143" s="282"/>
      <c r="U143" s="282"/>
      <c r="V143" s="282"/>
      <c r="W143" s="282"/>
      <c r="X143" s="282"/>
      <c r="Y143" s="282"/>
      <c r="Z143" s="282"/>
    </row>
    <row r="144" spans="1:26" ht="15.75" customHeight="1">
      <c r="A144" s="297"/>
      <c r="B144" s="297"/>
      <c r="C144" s="297"/>
      <c r="D144" s="297"/>
      <c r="E144" s="297"/>
      <c r="F144" s="297"/>
      <c r="G144" s="297"/>
      <c r="H144" s="297"/>
      <c r="I144" s="297"/>
      <c r="J144" s="297"/>
      <c r="K144" s="451"/>
      <c r="L144" s="297"/>
      <c r="M144" s="451"/>
      <c r="N144" s="297"/>
      <c r="O144" s="297"/>
      <c r="P144" s="282"/>
      <c r="Q144" s="282"/>
      <c r="R144" s="282"/>
      <c r="S144" s="282"/>
      <c r="T144" s="282"/>
      <c r="U144" s="282"/>
      <c r="V144" s="282"/>
      <c r="W144" s="282"/>
      <c r="X144" s="282"/>
      <c r="Y144" s="282"/>
      <c r="Z144" s="282"/>
    </row>
    <row r="145" spans="1:26" ht="15.75" customHeight="1">
      <c r="A145" s="297"/>
      <c r="B145" s="297"/>
      <c r="C145" s="297"/>
      <c r="D145" s="297"/>
      <c r="E145" s="297"/>
      <c r="F145" s="297"/>
      <c r="G145" s="297"/>
      <c r="H145" s="297"/>
      <c r="I145" s="297"/>
      <c r="J145" s="297"/>
      <c r="K145" s="451"/>
      <c r="L145" s="297"/>
      <c r="M145" s="451"/>
      <c r="N145" s="297"/>
      <c r="O145" s="297"/>
      <c r="P145" s="282"/>
      <c r="Q145" s="282"/>
      <c r="R145" s="282"/>
      <c r="S145" s="282"/>
      <c r="T145" s="282"/>
      <c r="U145" s="282"/>
      <c r="V145" s="282"/>
      <c r="W145" s="282"/>
      <c r="X145" s="282"/>
      <c r="Y145" s="282"/>
      <c r="Z145" s="282"/>
    </row>
    <row r="146" spans="1:26" ht="15.75" customHeight="1">
      <c r="A146" s="297"/>
      <c r="B146" s="297"/>
      <c r="C146" s="297"/>
      <c r="D146" s="297"/>
      <c r="E146" s="297"/>
      <c r="F146" s="297"/>
      <c r="G146" s="297"/>
      <c r="H146" s="297"/>
      <c r="I146" s="297"/>
      <c r="J146" s="297"/>
      <c r="K146" s="451"/>
      <c r="L146" s="297"/>
      <c r="M146" s="451"/>
      <c r="N146" s="297"/>
      <c r="O146" s="297"/>
      <c r="P146" s="282"/>
      <c r="Q146" s="282"/>
      <c r="R146" s="282"/>
      <c r="S146" s="282"/>
      <c r="T146" s="282"/>
      <c r="U146" s="282"/>
      <c r="V146" s="282"/>
      <c r="W146" s="282"/>
      <c r="X146" s="282"/>
      <c r="Y146" s="282"/>
      <c r="Z146" s="282"/>
    </row>
    <row r="147" spans="1:26" ht="15.75" customHeight="1">
      <c r="A147" s="297"/>
      <c r="B147" s="297"/>
      <c r="C147" s="297"/>
      <c r="D147" s="297"/>
      <c r="E147" s="297"/>
      <c r="F147" s="297"/>
      <c r="G147" s="297"/>
      <c r="H147" s="297"/>
      <c r="I147" s="297"/>
      <c r="J147" s="297"/>
      <c r="K147" s="451"/>
      <c r="L147" s="297"/>
      <c r="M147" s="451"/>
      <c r="N147" s="297"/>
      <c r="O147" s="297"/>
      <c r="P147" s="282"/>
      <c r="Q147" s="282"/>
      <c r="R147" s="282"/>
      <c r="S147" s="282"/>
      <c r="T147" s="282"/>
      <c r="U147" s="282"/>
      <c r="V147" s="282"/>
      <c r="W147" s="282"/>
      <c r="X147" s="282"/>
      <c r="Y147" s="282"/>
      <c r="Z147" s="282"/>
    </row>
    <row r="148" spans="1:26" ht="15.75" customHeight="1">
      <c r="A148" s="297"/>
      <c r="B148" s="297"/>
      <c r="C148" s="297"/>
      <c r="D148" s="297"/>
      <c r="E148" s="297"/>
      <c r="F148" s="297"/>
      <c r="G148" s="297"/>
      <c r="H148" s="297"/>
      <c r="I148" s="297"/>
      <c r="J148" s="297"/>
      <c r="K148" s="451"/>
      <c r="L148" s="297"/>
      <c r="M148" s="451"/>
      <c r="N148" s="297"/>
      <c r="O148" s="297"/>
      <c r="P148" s="282"/>
      <c r="Q148" s="282"/>
      <c r="R148" s="282"/>
      <c r="S148" s="282"/>
      <c r="T148" s="282"/>
      <c r="U148" s="282"/>
      <c r="V148" s="282"/>
      <c r="W148" s="282"/>
      <c r="X148" s="282"/>
      <c r="Y148" s="282"/>
      <c r="Z148" s="282"/>
    </row>
    <row r="149" spans="1:26" ht="15.75" customHeight="1">
      <c r="A149" s="297"/>
      <c r="B149" s="297"/>
      <c r="C149" s="297"/>
      <c r="D149" s="297"/>
      <c r="E149" s="297"/>
      <c r="F149" s="297"/>
      <c r="G149" s="297"/>
      <c r="H149" s="297"/>
      <c r="I149" s="297"/>
      <c r="J149" s="297"/>
      <c r="K149" s="451"/>
      <c r="L149" s="297"/>
      <c r="M149" s="451"/>
      <c r="N149" s="297"/>
      <c r="O149" s="297"/>
      <c r="P149" s="282"/>
      <c r="Q149" s="282"/>
      <c r="R149" s="282"/>
      <c r="S149" s="282"/>
      <c r="T149" s="282"/>
      <c r="U149" s="282"/>
      <c r="V149" s="282"/>
      <c r="W149" s="282"/>
      <c r="X149" s="282"/>
      <c r="Y149" s="282"/>
      <c r="Z149" s="282"/>
    </row>
    <row r="150" spans="1:26" ht="15.75" customHeight="1">
      <c r="A150" s="297"/>
      <c r="B150" s="297"/>
      <c r="C150" s="297"/>
      <c r="D150" s="297"/>
      <c r="E150" s="297"/>
      <c r="F150" s="297"/>
      <c r="G150" s="297"/>
      <c r="H150" s="297"/>
      <c r="I150" s="297"/>
      <c r="J150" s="297"/>
      <c r="K150" s="451"/>
      <c r="L150" s="297"/>
      <c r="M150" s="451"/>
      <c r="N150" s="297"/>
      <c r="O150" s="297"/>
      <c r="P150" s="282"/>
      <c r="Q150" s="282"/>
      <c r="R150" s="282"/>
      <c r="S150" s="282"/>
      <c r="T150" s="282"/>
      <c r="U150" s="282"/>
      <c r="V150" s="282"/>
      <c r="W150" s="282"/>
      <c r="X150" s="282"/>
      <c r="Y150" s="282"/>
      <c r="Z150" s="282"/>
    </row>
    <row r="151" spans="1:26" ht="15.75" customHeight="1">
      <c r="A151" s="297"/>
      <c r="B151" s="297"/>
      <c r="C151" s="297"/>
      <c r="D151" s="297"/>
      <c r="E151" s="297"/>
      <c r="F151" s="297"/>
      <c r="G151" s="297"/>
      <c r="H151" s="297"/>
      <c r="I151" s="297"/>
      <c r="J151" s="297"/>
      <c r="K151" s="451"/>
      <c r="L151" s="297"/>
      <c r="M151" s="451"/>
      <c r="N151" s="297"/>
      <c r="O151" s="297"/>
      <c r="P151" s="282"/>
      <c r="Q151" s="282"/>
      <c r="R151" s="282"/>
      <c r="S151" s="282"/>
      <c r="T151" s="282"/>
      <c r="U151" s="282"/>
      <c r="V151" s="282"/>
      <c r="W151" s="282"/>
      <c r="X151" s="282"/>
      <c r="Y151" s="282"/>
      <c r="Z151" s="282"/>
    </row>
    <row r="152" spans="1:26" ht="15.75" customHeight="1">
      <c r="A152" s="297"/>
      <c r="B152" s="297"/>
      <c r="C152" s="297"/>
      <c r="D152" s="297"/>
      <c r="E152" s="297"/>
      <c r="F152" s="297"/>
      <c r="G152" s="297"/>
      <c r="H152" s="297"/>
      <c r="I152" s="297"/>
      <c r="J152" s="297"/>
      <c r="K152" s="451"/>
      <c r="L152" s="297"/>
      <c r="M152" s="451"/>
      <c r="N152" s="297"/>
      <c r="O152" s="297"/>
      <c r="P152" s="282"/>
      <c r="Q152" s="282"/>
      <c r="R152" s="282"/>
      <c r="S152" s="282"/>
      <c r="T152" s="282"/>
      <c r="U152" s="282"/>
      <c r="V152" s="282"/>
      <c r="W152" s="282"/>
      <c r="X152" s="282"/>
      <c r="Y152" s="282"/>
      <c r="Z152" s="282"/>
    </row>
    <row r="153" spans="1:26" ht="15.75" customHeight="1">
      <c r="A153" s="297"/>
      <c r="B153" s="297"/>
      <c r="C153" s="297"/>
      <c r="D153" s="297"/>
      <c r="E153" s="297"/>
      <c r="F153" s="297"/>
      <c r="G153" s="297"/>
      <c r="H153" s="297"/>
      <c r="I153" s="297"/>
      <c r="J153" s="297"/>
      <c r="K153" s="451"/>
      <c r="L153" s="297"/>
      <c r="M153" s="451"/>
      <c r="N153" s="297"/>
      <c r="O153" s="297"/>
      <c r="P153" s="282"/>
      <c r="Q153" s="282"/>
      <c r="R153" s="282"/>
      <c r="S153" s="282"/>
      <c r="T153" s="282"/>
      <c r="U153" s="282"/>
      <c r="V153" s="282"/>
      <c r="W153" s="282"/>
      <c r="X153" s="282"/>
      <c r="Y153" s="282"/>
      <c r="Z153" s="282"/>
    </row>
    <row r="154" spans="1:26" ht="15.75" customHeight="1">
      <c r="A154" s="297"/>
      <c r="B154" s="297"/>
      <c r="C154" s="297"/>
      <c r="D154" s="297"/>
      <c r="E154" s="297"/>
      <c r="F154" s="297"/>
      <c r="G154" s="297"/>
      <c r="H154" s="297"/>
      <c r="I154" s="297"/>
      <c r="J154" s="297"/>
      <c r="K154" s="451"/>
      <c r="L154" s="297"/>
      <c r="M154" s="451"/>
      <c r="N154" s="297"/>
      <c r="O154" s="297"/>
      <c r="P154" s="282"/>
      <c r="Q154" s="282"/>
      <c r="R154" s="282"/>
      <c r="S154" s="282"/>
      <c r="T154" s="282"/>
      <c r="U154" s="282"/>
      <c r="V154" s="282"/>
      <c r="W154" s="282"/>
      <c r="X154" s="282"/>
      <c r="Y154" s="282"/>
      <c r="Z154" s="282"/>
    </row>
    <row r="155" spans="1:26" ht="15.75" customHeight="1">
      <c r="A155" s="297"/>
      <c r="B155" s="297"/>
      <c r="C155" s="297"/>
      <c r="D155" s="297"/>
      <c r="E155" s="297"/>
      <c r="F155" s="297"/>
      <c r="G155" s="297"/>
      <c r="H155" s="297"/>
      <c r="I155" s="297"/>
      <c r="J155" s="297"/>
      <c r="K155" s="451"/>
      <c r="L155" s="297"/>
      <c r="M155" s="451"/>
      <c r="N155" s="297"/>
      <c r="O155" s="297"/>
      <c r="P155" s="282"/>
      <c r="Q155" s="282"/>
      <c r="R155" s="282"/>
      <c r="S155" s="282"/>
      <c r="T155" s="282"/>
      <c r="U155" s="282"/>
      <c r="V155" s="282"/>
      <c r="W155" s="282"/>
      <c r="X155" s="282"/>
      <c r="Y155" s="282"/>
      <c r="Z155" s="282"/>
    </row>
    <row r="156" spans="1:26" ht="15.75" customHeight="1">
      <c r="A156" s="297"/>
      <c r="B156" s="297"/>
      <c r="C156" s="297"/>
      <c r="D156" s="297"/>
      <c r="E156" s="297"/>
      <c r="F156" s="297"/>
      <c r="G156" s="297"/>
      <c r="H156" s="297"/>
      <c r="I156" s="297"/>
      <c r="J156" s="297"/>
      <c r="K156" s="451"/>
      <c r="L156" s="297"/>
      <c r="M156" s="451"/>
      <c r="N156" s="297"/>
      <c r="O156" s="297"/>
      <c r="P156" s="282"/>
      <c r="Q156" s="282"/>
      <c r="R156" s="282"/>
      <c r="S156" s="282"/>
      <c r="T156" s="282"/>
      <c r="U156" s="282"/>
      <c r="V156" s="282"/>
      <c r="W156" s="282"/>
      <c r="X156" s="282"/>
      <c r="Y156" s="282"/>
      <c r="Z156" s="282"/>
    </row>
    <row r="157" spans="1:26" ht="15.75" customHeight="1">
      <c r="A157" s="297"/>
      <c r="B157" s="297"/>
      <c r="C157" s="297"/>
      <c r="D157" s="297"/>
      <c r="E157" s="297"/>
      <c r="F157" s="297"/>
      <c r="G157" s="297"/>
      <c r="H157" s="297"/>
      <c r="I157" s="297"/>
      <c r="J157" s="297"/>
      <c r="K157" s="451"/>
      <c r="L157" s="297"/>
      <c r="M157" s="451"/>
      <c r="N157" s="297"/>
      <c r="O157" s="297"/>
      <c r="P157" s="282"/>
      <c r="Q157" s="282"/>
      <c r="R157" s="282"/>
      <c r="S157" s="282"/>
      <c r="T157" s="282"/>
      <c r="U157" s="282"/>
      <c r="V157" s="282"/>
      <c r="W157" s="282"/>
      <c r="X157" s="282"/>
      <c r="Y157" s="282"/>
      <c r="Z157" s="282"/>
    </row>
    <row r="158" spans="1:26" ht="15.75" customHeight="1">
      <c r="A158" s="297"/>
      <c r="B158" s="297"/>
      <c r="C158" s="297"/>
      <c r="D158" s="297"/>
      <c r="E158" s="297"/>
      <c r="F158" s="297"/>
      <c r="G158" s="297"/>
      <c r="H158" s="297"/>
      <c r="I158" s="297"/>
      <c r="J158" s="297"/>
      <c r="K158" s="451"/>
      <c r="L158" s="297"/>
      <c r="M158" s="451"/>
      <c r="N158" s="297"/>
      <c r="O158" s="297"/>
      <c r="P158" s="282"/>
      <c r="Q158" s="282"/>
      <c r="R158" s="282"/>
      <c r="S158" s="282"/>
      <c r="T158" s="282"/>
      <c r="U158" s="282"/>
      <c r="V158" s="282"/>
      <c r="W158" s="282"/>
      <c r="X158" s="282"/>
      <c r="Y158" s="282"/>
      <c r="Z158" s="282"/>
    </row>
    <row r="159" spans="1:26" ht="15.75" customHeight="1">
      <c r="A159" s="297"/>
      <c r="B159" s="297"/>
      <c r="C159" s="297"/>
      <c r="D159" s="297"/>
      <c r="E159" s="297"/>
      <c r="F159" s="297"/>
      <c r="G159" s="297"/>
      <c r="H159" s="297"/>
      <c r="I159" s="297"/>
      <c r="J159" s="297"/>
      <c r="K159" s="451"/>
      <c r="L159" s="297"/>
      <c r="M159" s="451"/>
      <c r="N159" s="297"/>
      <c r="O159" s="297"/>
      <c r="P159" s="282"/>
      <c r="Q159" s="282"/>
      <c r="R159" s="282"/>
      <c r="S159" s="282"/>
      <c r="T159" s="282"/>
      <c r="U159" s="282"/>
      <c r="V159" s="282"/>
      <c r="W159" s="282"/>
      <c r="X159" s="282"/>
      <c r="Y159" s="282"/>
      <c r="Z159" s="282"/>
    </row>
    <row r="160" spans="1:26" ht="15.75" customHeight="1">
      <c r="A160" s="297"/>
      <c r="B160" s="297"/>
      <c r="C160" s="297"/>
      <c r="D160" s="297"/>
      <c r="E160" s="297"/>
      <c r="F160" s="297"/>
      <c r="G160" s="297"/>
      <c r="H160" s="297"/>
      <c r="I160" s="297"/>
      <c r="J160" s="297"/>
      <c r="K160" s="451"/>
      <c r="L160" s="297"/>
      <c r="M160" s="451"/>
      <c r="N160" s="297"/>
      <c r="O160" s="297"/>
      <c r="P160" s="282"/>
      <c r="Q160" s="282"/>
      <c r="R160" s="282"/>
      <c r="S160" s="282"/>
      <c r="T160" s="282"/>
      <c r="U160" s="282"/>
      <c r="V160" s="282"/>
      <c r="W160" s="282"/>
      <c r="X160" s="282"/>
      <c r="Y160" s="282"/>
      <c r="Z160" s="282"/>
    </row>
    <row r="161" spans="1:26" ht="15.75" customHeight="1">
      <c r="A161" s="297"/>
      <c r="B161" s="297"/>
      <c r="C161" s="297"/>
      <c r="D161" s="297"/>
      <c r="E161" s="297"/>
      <c r="F161" s="297"/>
      <c r="G161" s="297"/>
      <c r="H161" s="297"/>
      <c r="I161" s="297"/>
      <c r="J161" s="297"/>
      <c r="K161" s="451"/>
      <c r="L161" s="297"/>
      <c r="M161" s="451"/>
      <c r="N161" s="297"/>
      <c r="O161" s="297"/>
      <c r="P161" s="282"/>
      <c r="Q161" s="282"/>
      <c r="R161" s="282"/>
      <c r="S161" s="282"/>
      <c r="T161" s="282"/>
      <c r="U161" s="282"/>
      <c r="V161" s="282"/>
      <c r="W161" s="282"/>
      <c r="X161" s="282"/>
      <c r="Y161" s="282"/>
      <c r="Z161" s="282"/>
    </row>
    <row r="162" spans="1:26" ht="15.75" customHeight="1">
      <c r="A162" s="297"/>
      <c r="B162" s="297"/>
      <c r="C162" s="297"/>
      <c r="D162" s="297"/>
      <c r="E162" s="297"/>
      <c r="F162" s="297"/>
      <c r="G162" s="297"/>
      <c r="H162" s="297"/>
      <c r="I162" s="297"/>
      <c r="J162" s="297"/>
      <c r="K162" s="451"/>
      <c r="L162" s="297"/>
      <c r="M162" s="451"/>
      <c r="N162" s="297"/>
      <c r="O162" s="297"/>
      <c r="P162" s="282"/>
      <c r="Q162" s="282"/>
      <c r="R162" s="282"/>
      <c r="S162" s="282"/>
      <c r="T162" s="282"/>
      <c r="U162" s="282"/>
      <c r="V162" s="282"/>
      <c r="W162" s="282"/>
      <c r="X162" s="282"/>
      <c r="Y162" s="282"/>
      <c r="Z162" s="282"/>
    </row>
    <row r="163" spans="1:26" ht="15.75" customHeight="1">
      <c r="A163" s="297"/>
      <c r="B163" s="297"/>
      <c r="C163" s="297"/>
      <c r="D163" s="297"/>
      <c r="E163" s="297"/>
      <c r="F163" s="297"/>
      <c r="G163" s="297"/>
      <c r="H163" s="297"/>
      <c r="I163" s="297"/>
      <c r="J163" s="297"/>
      <c r="K163" s="451"/>
      <c r="L163" s="297"/>
      <c r="M163" s="451"/>
      <c r="N163" s="297"/>
      <c r="O163" s="297"/>
      <c r="P163" s="282"/>
      <c r="Q163" s="282"/>
      <c r="R163" s="282"/>
      <c r="S163" s="282"/>
      <c r="T163" s="282"/>
      <c r="U163" s="282"/>
      <c r="V163" s="282"/>
      <c r="W163" s="282"/>
      <c r="X163" s="282"/>
      <c r="Y163" s="282"/>
      <c r="Z163" s="282"/>
    </row>
    <row r="164" spans="1:26" ht="15.75" customHeight="1">
      <c r="A164" s="297"/>
      <c r="B164" s="297"/>
      <c r="C164" s="297"/>
      <c r="D164" s="297"/>
      <c r="E164" s="297"/>
      <c r="F164" s="297"/>
      <c r="G164" s="297"/>
      <c r="H164" s="297"/>
      <c r="I164" s="297"/>
      <c r="J164" s="297"/>
      <c r="K164" s="451"/>
      <c r="L164" s="297"/>
      <c r="M164" s="451"/>
      <c r="N164" s="297"/>
      <c r="O164" s="297"/>
      <c r="P164" s="282"/>
      <c r="Q164" s="282"/>
      <c r="R164" s="282"/>
      <c r="S164" s="282"/>
      <c r="T164" s="282"/>
      <c r="U164" s="282"/>
      <c r="V164" s="282"/>
      <c r="W164" s="282"/>
      <c r="X164" s="282"/>
      <c r="Y164" s="282"/>
      <c r="Z164" s="282"/>
    </row>
    <row r="165" spans="1:26" ht="15.75" customHeight="1">
      <c r="A165" s="297"/>
      <c r="B165" s="297"/>
      <c r="C165" s="297"/>
      <c r="D165" s="297"/>
      <c r="E165" s="297"/>
      <c r="F165" s="297"/>
      <c r="G165" s="297"/>
      <c r="H165" s="297"/>
      <c r="I165" s="297"/>
      <c r="J165" s="297"/>
      <c r="K165" s="451"/>
      <c r="L165" s="297"/>
      <c r="M165" s="451"/>
      <c r="N165" s="297"/>
      <c r="O165" s="297"/>
      <c r="P165" s="282"/>
      <c r="Q165" s="282"/>
      <c r="R165" s="282"/>
      <c r="S165" s="282"/>
      <c r="T165" s="282"/>
      <c r="U165" s="282"/>
      <c r="V165" s="282"/>
      <c r="W165" s="282"/>
      <c r="X165" s="282"/>
      <c r="Y165" s="282"/>
      <c r="Z165" s="282"/>
    </row>
    <row r="166" spans="1:26" ht="15.75" customHeight="1">
      <c r="A166" s="297"/>
      <c r="B166" s="297"/>
      <c r="C166" s="297"/>
      <c r="D166" s="297"/>
      <c r="E166" s="297"/>
      <c r="F166" s="297"/>
      <c r="G166" s="297"/>
      <c r="H166" s="297"/>
      <c r="I166" s="297"/>
      <c r="J166" s="297"/>
      <c r="K166" s="451"/>
      <c r="L166" s="297"/>
      <c r="M166" s="451"/>
      <c r="N166" s="297"/>
      <c r="O166" s="297"/>
      <c r="P166" s="282"/>
      <c r="Q166" s="282"/>
      <c r="R166" s="282"/>
      <c r="S166" s="282"/>
      <c r="T166" s="282"/>
      <c r="U166" s="282"/>
      <c r="V166" s="282"/>
      <c r="W166" s="282"/>
      <c r="X166" s="282"/>
      <c r="Y166" s="282"/>
      <c r="Z166" s="282"/>
    </row>
    <row r="167" spans="1:26" ht="15.75" customHeight="1">
      <c r="A167" s="297"/>
      <c r="B167" s="297"/>
      <c r="C167" s="297"/>
      <c r="D167" s="297"/>
      <c r="E167" s="297"/>
      <c r="F167" s="297"/>
      <c r="G167" s="297"/>
      <c r="H167" s="297"/>
      <c r="I167" s="297"/>
      <c r="J167" s="297"/>
      <c r="K167" s="451"/>
      <c r="L167" s="297"/>
      <c r="M167" s="451"/>
      <c r="N167" s="297"/>
      <c r="O167" s="297"/>
      <c r="P167" s="282"/>
      <c r="Q167" s="282"/>
      <c r="R167" s="282"/>
      <c r="S167" s="282"/>
      <c r="T167" s="282"/>
      <c r="U167" s="282"/>
      <c r="V167" s="282"/>
      <c r="W167" s="282"/>
      <c r="X167" s="282"/>
      <c r="Y167" s="282"/>
      <c r="Z167" s="282"/>
    </row>
    <row r="168" spans="1:26" ht="15.75" customHeight="1">
      <c r="A168" s="297"/>
      <c r="B168" s="297"/>
      <c r="C168" s="297"/>
      <c r="D168" s="297"/>
      <c r="E168" s="297"/>
      <c r="F168" s="297"/>
      <c r="G168" s="297"/>
      <c r="H168" s="297"/>
      <c r="I168" s="297"/>
      <c r="J168" s="297"/>
      <c r="K168" s="451"/>
      <c r="L168" s="297"/>
      <c r="M168" s="451"/>
      <c r="N168" s="297"/>
      <c r="O168" s="297"/>
      <c r="P168" s="282"/>
      <c r="Q168" s="282"/>
      <c r="R168" s="282"/>
      <c r="S168" s="282"/>
      <c r="T168" s="282"/>
      <c r="U168" s="282"/>
      <c r="V168" s="282"/>
      <c r="W168" s="282"/>
      <c r="X168" s="282"/>
      <c r="Y168" s="282"/>
      <c r="Z168" s="282"/>
    </row>
    <row r="169" spans="1:26" ht="15.75" customHeight="1">
      <c r="A169" s="297"/>
      <c r="B169" s="297"/>
      <c r="C169" s="297"/>
      <c r="D169" s="297"/>
      <c r="E169" s="297"/>
      <c r="F169" s="297"/>
      <c r="G169" s="297"/>
      <c r="H169" s="297"/>
      <c r="I169" s="297"/>
      <c r="J169" s="297"/>
      <c r="K169" s="451"/>
      <c r="L169" s="297"/>
      <c r="M169" s="451"/>
      <c r="N169" s="297"/>
      <c r="O169" s="297"/>
      <c r="P169" s="282"/>
      <c r="Q169" s="282"/>
      <c r="R169" s="282"/>
      <c r="S169" s="282"/>
      <c r="T169" s="282"/>
      <c r="U169" s="282"/>
      <c r="V169" s="282"/>
      <c r="W169" s="282"/>
      <c r="X169" s="282"/>
      <c r="Y169" s="282"/>
      <c r="Z169" s="282"/>
    </row>
    <row r="170" spans="1:26" ht="15.75" customHeight="1">
      <c r="A170" s="297"/>
      <c r="B170" s="297"/>
      <c r="C170" s="297"/>
      <c r="D170" s="297"/>
      <c r="E170" s="297"/>
      <c r="F170" s="297"/>
      <c r="G170" s="297"/>
      <c r="H170" s="297"/>
      <c r="I170" s="297"/>
      <c r="J170" s="297"/>
      <c r="K170" s="451"/>
      <c r="L170" s="297"/>
      <c r="M170" s="451"/>
      <c r="N170" s="297"/>
      <c r="O170" s="297"/>
      <c r="P170" s="282"/>
      <c r="Q170" s="282"/>
      <c r="R170" s="282"/>
      <c r="S170" s="282"/>
      <c r="T170" s="282"/>
      <c r="U170" s="282"/>
      <c r="V170" s="282"/>
      <c r="W170" s="282"/>
      <c r="X170" s="282"/>
      <c r="Y170" s="282"/>
      <c r="Z170" s="282"/>
    </row>
    <row r="171" spans="1:26" ht="15.75" customHeight="1">
      <c r="A171" s="297"/>
      <c r="B171" s="297"/>
      <c r="C171" s="297"/>
      <c r="D171" s="297"/>
      <c r="E171" s="297"/>
      <c r="F171" s="297"/>
      <c r="G171" s="297"/>
      <c r="H171" s="297"/>
      <c r="I171" s="297"/>
      <c r="J171" s="297"/>
      <c r="K171" s="451"/>
      <c r="L171" s="297"/>
      <c r="M171" s="451"/>
      <c r="N171" s="297"/>
      <c r="O171" s="297"/>
      <c r="P171" s="282"/>
      <c r="Q171" s="282"/>
      <c r="R171" s="282"/>
      <c r="S171" s="282"/>
      <c r="T171" s="282"/>
      <c r="U171" s="282"/>
      <c r="V171" s="282"/>
      <c r="W171" s="282"/>
      <c r="X171" s="282"/>
      <c r="Y171" s="282"/>
      <c r="Z171" s="282"/>
    </row>
    <row r="172" spans="1:26" ht="15.75" customHeight="1">
      <c r="A172" s="297"/>
      <c r="B172" s="297"/>
      <c r="C172" s="297"/>
      <c r="D172" s="297"/>
      <c r="E172" s="297"/>
      <c r="F172" s="297"/>
      <c r="G172" s="297"/>
      <c r="H172" s="297"/>
      <c r="I172" s="297"/>
      <c r="J172" s="297"/>
      <c r="K172" s="451"/>
      <c r="L172" s="297"/>
      <c r="M172" s="451"/>
      <c r="N172" s="297"/>
      <c r="O172" s="297"/>
      <c r="P172" s="282"/>
      <c r="Q172" s="282"/>
      <c r="R172" s="282"/>
      <c r="S172" s="282"/>
      <c r="T172" s="282"/>
      <c r="U172" s="282"/>
      <c r="V172" s="282"/>
      <c r="W172" s="282"/>
      <c r="X172" s="282"/>
      <c r="Y172" s="282"/>
      <c r="Z172" s="282"/>
    </row>
    <row r="173" spans="1:26" ht="15.75" customHeight="1">
      <c r="A173" s="297"/>
      <c r="B173" s="297"/>
      <c r="C173" s="297"/>
      <c r="D173" s="297"/>
      <c r="E173" s="297"/>
      <c r="F173" s="297"/>
      <c r="G173" s="297"/>
      <c r="H173" s="297"/>
      <c r="I173" s="297"/>
      <c r="J173" s="297"/>
      <c r="K173" s="451"/>
      <c r="L173" s="297"/>
      <c r="M173" s="451"/>
      <c r="N173" s="297"/>
      <c r="O173" s="297"/>
      <c r="P173" s="282"/>
      <c r="Q173" s="282"/>
      <c r="R173" s="282"/>
      <c r="S173" s="282"/>
      <c r="T173" s="282"/>
      <c r="U173" s="282"/>
      <c r="V173" s="282"/>
      <c r="W173" s="282"/>
      <c r="X173" s="282"/>
      <c r="Y173" s="282"/>
      <c r="Z173" s="282"/>
    </row>
    <row r="174" spans="1:26" ht="15.75" customHeight="1">
      <c r="A174" s="297"/>
      <c r="B174" s="297"/>
      <c r="C174" s="297"/>
      <c r="D174" s="297"/>
      <c r="E174" s="297"/>
      <c r="F174" s="297"/>
      <c r="G174" s="297"/>
      <c r="H174" s="297"/>
      <c r="I174" s="297"/>
      <c r="J174" s="297"/>
      <c r="K174" s="451"/>
      <c r="L174" s="297"/>
      <c r="M174" s="451"/>
      <c r="N174" s="297"/>
      <c r="O174" s="297"/>
      <c r="P174" s="282"/>
      <c r="Q174" s="282"/>
      <c r="R174" s="282"/>
      <c r="S174" s="282"/>
      <c r="T174" s="282"/>
      <c r="U174" s="282"/>
      <c r="V174" s="282"/>
      <c r="W174" s="282"/>
      <c r="X174" s="282"/>
      <c r="Y174" s="282"/>
      <c r="Z174" s="282"/>
    </row>
    <row r="175" spans="1:26" ht="15.75" customHeight="1">
      <c r="A175" s="297"/>
      <c r="B175" s="297"/>
      <c r="C175" s="297"/>
      <c r="D175" s="297"/>
      <c r="E175" s="297"/>
      <c r="F175" s="297"/>
      <c r="G175" s="297"/>
      <c r="H175" s="297"/>
      <c r="I175" s="297"/>
      <c r="J175" s="297"/>
      <c r="K175" s="451"/>
      <c r="L175" s="297"/>
      <c r="M175" s="451"/>
      <c r="N175" s="297"/>
      <c r="O175" s="297"/>
      <c r="P175" s="282"/>
      <c r="Q175" s="282"/>
      <c r="R175" s="282"/>
      <c r="S175" s="282"/>
      <c r="T175" s="282"/>
      <c r="U175" s="282"/>
      <c r="V175" s="282"/>
      <c r="W175" s="282"/>
      <c r="X175" s="282"/>
      <c r="Y175" s="282"/>
      <c r="Z175" s="282"/>
    </row>
    <row r="176" spans="1:26" ht="15.75" customHeight="1">
      <c r="A176" s="297"/>
      <c r="B176" s="297"/>
      <c r="C176" s="297"/>
      <c r="D176" s="297"/>
      <c r="E176" s="297"/>
      <c r="F176" s="297"/>
      <c r="G176" s="297"/>
      <c r="H176" s="297"/>
      <c r="I176" s="297"/>
      <c r="J176" s="297"/>
      <c r="K176" s="451"/>
      <c r="L176" s="297"/>
      <c r="M176" s="451"/>
      <c r="N176" s="297"/>
      <c r="O176" s="297"/>
      <c r="P176" s="282"/>
      <c r="Q176" s="282"/>
      <c r="R176" s="282"/>
      <c r="S176" s="282"/>
      <c r="T176" s="282"/>
      <c r="U176" s="282"/>
      <c r="V176" s="282"/>
      <c r="W176" s="282"/>
      <c r="X176" s="282"/>
      <c r="Y176" s="282"/>
      <c r="Z176" s="282"/>
    </row>
    <row r="177" spans="1:26" ht="15.75" customHeight="1">
      <c r="A177" s="297"/>
      <c r="B177" s="297"/>
      <c r="C177" s="297"/>
      <c r="D177" s="297"/>
      <c r="E177" s="297"/>
      <c r="F177" s="297"/>
      <c r="G177" s="297"/>
      <c r="H177" s="297"/>
      <c r="I177" s="297"/>
      <c r="J177" s="297"/>
      <c r="K177" s="451"/>
      <c r="L177" s="297"/>
      <c r="M177" s="451"/>
      <c r="N177" s="297"/>
      <c r="O177" s="297"/>
      <c r="P177" s="282"/>
      <c r="Q177" s="282"/>
      <c r="R177" s="282"/>
      <c r="S177" s="282"/>
      <c r="T177" s="282"/>
      <c r="U177" s="282"/>
      <c r="V177" s="282"/>
      <c r="W177" s="282"/>
      <c r="X177" s="282"/>
      <c r="Y177" s="282"/>
      <c r="Z177" s="282"/>
    </row>
    <row r="178" spans="1:26" ht="15.75" customHeight="1">
      <c r="A178" s="297"/>
      <c r="B178" s="297"/>
      <c r="C178" s="297"/>
      <c r="D178" s="297"/>
      <c r="E178" s="297"/>
      <c r="F178" s="297"/>
      <c r="G178" s="297"/>
      <c r="H178" s="297"/>
      <c r="I178" s="297"/>
      <c r="J178" s="297"/>
      <c r="K178" s="451"/>
      <c r="L178" s="297"/>
      <c r="M178" s="451"/>
      <c r="N178" s="297"/>
      <c r="O178" s="297"/>
      <c r="P178" s="282"/>
      <c r="Q178" s="282"/>
      <c r="R178" s="282"/>
      <c r="S178" s="282"/>
      <c r="T178" s="282"/>
      <c r="U178" s="282"/>
      <c r="V178" s="282"/>
      <c r="W178" s="282"/>
      <c r="X178" s="282"/>
      <c r="Y178" s="282"/>
      <c r="Z178" s="282"/>
    </row>
    <row r="179" spans="1:26" ht="15.75" customHeight="1">
      <c r="A179" s="297"/>
      <c r="B179" s="297"/>
      <c r="C179" s="297"/>
      <c r="D179" s="297"/>
      <c r="E179" s="297"/>
      <c r="F179" s="297"/>
      <c r="G179" s="297"/>
      <c r="H179" s="297"/>
      <c r="I179" s="297"/>
      <c r="J179" s="297"/>
      <c r="K179" s="451"/>
      <c r="L179" s="297"/>
      <c r="M179" s="451"/>
      <c r="N179" s="297"/>
      <c r="O179" s="297"/>
      <c r="P179" s="282"/>
      <c r="Q179" s="282"/>
      <c r="R179" s="282"/>
      <c r="S179" s="282"/>
      <c r="T179" s="282"/>
      <c r="U179" s="282"/>
      <c r="V179" s="282"/>
      <c r="W179" s="282"/>
      <c r="X179" s="282"/>
      <c r="Y179" s="282"/>
      <c r="Z179" s="282"/>
    </row>
    <row r="180" spans="1:26" ht="15.75" customHeight="1">
      <c r="A180" s="297"/>
      <c r="B180" s="297"/>
      <c r="C180" s="297"/>
      <c r="D180" s="297"/>
      <c r="E180" s="297"/>
      <c r="F180" s="297"/>
      <c r="G180" s="297"/>
      <c r="H180" s="297"/>
      <c r="I180" s="297"/>
      <c r="J180" s="297"/>
      <c r="K180" s="451"/>
      <c r="L180" s="297"/>
      <c r="M180" s="451"/>
      <c r="N180" s="297"/>
      <c r="O180" s="297"/>
      <c r="P180" s="282"/>
      <c r="Q180" s="282"/>
      <c r="R180" s="282"/>
      <c r="S180" s="282"/>
      <c r="T180" s="282"/>
      <c r="U180" s="282"/>
      <c r="V180" s="282"/>
      <c r="W180" s="282"/>
      <c r="X180" s="282"/>
      <c r="Y180" s="282"/>
      <c r="Z180" s="282"/>
    </row>
    <row r="181" spans="1:26" ht="15.75" customHeight="1">
      <c r="A181" s="297"/>
      <c r="B181" s="297"/>
      <c r="C181" s="297"/>
      <c r="D181" s="297"/>
      <c r="E181" s="297"/>
      <c r="F181" s="297"/>
      <c r="G181" s="297"/>
      <c r="H181" s="297"/>
      <c r="I181" s="297"/>
      <c r="J181" s="297"/>
      <c r="K181" s="451"/>
      <c r="L181" s="297"/>
      <c r="M181" s="451"/>
      <c r="N181" s="297"/>
      <c r="O181" s="297"/>
      <c r="P181" s="282"/>
      <c r="Q181" s="282"/>
      <c r="R181" s="282"/>
      <c r="S181" s="282"/>
      <c r="T181" s="282"/>
      <c r="U181" s="282"/>
      <c r="V181" s="282"/>
      <c r="W181" s="282"/>
      <c r="X181" s="282"/>
      <c r="Y181" s="282"/>
      <c r="Z181" s="282"/>
    </row>
    <row r="182" spans="1:26" ht="15.75" customHeight="1">
      <c r="A182" s="297"/>
      <c r="B182" s="297"/>
      <c r="C182" s="297"/>
      <c r="D182" s="297"/>
      <c r="E182" s="297"/>
      <c r="F182" s="297"/>
      <c r="G182" s="297"/>
      <c r="H182" s="297"/>
      <c r="I182" s="297"/>
      <c r="J182" s="297"/>
      <c r="K182" s="451"/>
      <c r="L182" s="297"/>
      <c r="M182" s="451"/>
      <c r="N182" s="297"/>
      <c r="O182" s="297"/>
      <c r="P182" s="282"/>
      <c r="Q182" s="282"/>
      <c r="R182" s="282"/>
      <c r="S182" s="282"/>
      <c r="T182" s="282"/>
      <c r="U182" s="282"/>
      <c r="V182" s="282"/>
      <c r="W182" s="282"/>
      <c r="X182" s="282"/>
      <c r="Y182" s="282"/>
      <c r="Z182" s="282"/>
    </row>
    <row r="183" spans="1:26" ht="15.75" customHeight="1">
      <c r="A183" s="297"/>
      <c r="B183" s="297"/>
      <c r="C183" s="297"/>
      <c r="D183" s="297"/>
      <c r="E183" s="297"/>
      <c r="F183" s="297"/>
      <c r="G183" s="297"/>
      <c r="H183" s="297"/>
      <c r="I183" s="297"/>
      <c r="J183" s="297"/>
      <c r="K183" s="451"/>
      <c r="L183" s="297"/>
      <c r="M183" s="451"/>
      <c r="N183" s="297"/>
      <c r="O183" s="297"/>
      <c r="P183" s="282"/>
      <c r="Q183" s="282"/>
      <c r="R183" s="282"/>
      <c r="S183" s="282"/>
      <c r="T183" s="282"/>
      <c r="U183" s="282"/>
      <c r="V183" s="282"/>
      <c r="W183" s="282"/>
      <c r="X183" s="282"/>
      <c r="Y183" s="282"/>
      <c r="Z183" s="282"/>
    </row>
    <row r="184" spans="1:26" ht="15.75" customHeight="1">
      <c r="A184" s="297"/>
      <c r="B184" s="297"/>
      <c r="C184" s="297"/>
      <c r="D184" s="297"/>
      <c r="E184" s="297"/>
      <c r="F184" s="297"/>
      <c r="G184" s="297"/>
      <c r="H184" s="297"/>
      <c r="I184" s="297"/>
      <c r="J184" s="297"/>
      <c r="K184" s="451"/>
      <c r="L184" s="297"/>
      <c r="M184" s="451"/>
      <c r="N184" s="297"/>
      <c r="O184" s="297"/>
      <c r="P184" s="282"/>
      <c r="Q184" s="282"/>
      <c r="R184" s="282"/>
      <c r="S184" s="282"/>
      <c r="T184" s="282"/>
      <c r="U184" s="282"/>
      <c r="V184" s="282"/>
      <c r="W184" s="282"/>
      <c r="X184" s="282"/>
      <c r="Y184" s="282"/>
      <c r="Z184" s="282"/>
    </row>
    <row r="185" spans="1:26" ht="15.75" customHeight="1">
      <c r="A185" s="297"/>
      <c r="B185" s="297"/>
      <c r="C185" s="297"/>
      <c r="D185" s="297"/>
      <c r="E185" s="297"/>
      <c r="F185" s="297"/>
      <c r="G185" s="297"/>
      <c r="H185" s="297"/>
      <c r="I185" s="297"/>
      <c r="J185" s="297"/>
      <c r="K185" s="451"/>
      <c r="L185" s="297"/>
      <c r="M185" s="451"/>
      <c r="N185" s="297"/>
      <c r="O185" s="297"/>
      <c r="P185" s="282"/>
      <c r="Q185" s="282"/>
      <c r="R185" s="282"/>
      <c r="S185" s="282"/>
      <c r="T185" s="282"/>
      <c r="U185" s="282"/>
      <c r="V185" s="282"/>
      <c r="W185" s="282"/>
      <c r="X185" s="282"/>
      <c r="Y185" s="282"/>
      <c r="Z185" s="282"/>
    </row>
    <row r="186" spans="1:26" ht="15.75" customHeight="1">
      <c r="A186" s="297"/>
      <c r="B186" s="297"/>
      <c r="C186" s="297"/>
      <c r="D186" s="297"/>
      <c r="E186" s="297"/>
      <c r="F186" s="297"/>
      <c r="G186" s="297"/>
      <c r="H186" s="297"/>
      <c r="I186" s="297"/>
      <c r="J186" s="297"/>
      <c r="K186" s="451"/>
      <c r="L186" s="297"/>
      <c r="M186" s="451"/>
      <c r="N186" s="297"/>
      <c r="O186" s="297"/>
      <c r="P186" s="282"/>
      <c r="Q186" s="282"/>
      <c r="R186" s="282"/>
      <c r="S186" s="282"/>
      <c r="T186" s="282"/>
      <c r="U186" s="282"/>
      <c r="V186" s="282"/>
      <c r="W186" s="282"/>
      <c r="X186" s="282"/>
      <c r="Y186" s="282"/>
      <c r="Z186" s="282"/>
    </row>
    <row r="187" spans="1:26" ht="15.75" customHeight="1">
      <c r="A187" s="297"/>
      <c r="B187" s="297"/>
      <c r="C187" s="297"/>
      <c r="D187" s="297"/>
      <c r="E187" s="297"/>
      <c r="F187" s="297"/>
      <c r="G187" s="297"/>
      <c r="H187" s="297"/>
      <c r="I187" s="297"/>
      <c r="J187" s="297"/>
      <c r="K187" s="451"/>
      <c r="L187" s="297"/>
      <c r="M187" s="451"/>
      <c r="N187" s="297"/>
      <c r="O187" s="297"/>
      <c r="P187" s="282"/>
      <c r="Q187" s="282"/>
      <c r="R187" s="282"/>
      <c r="S187" s="282"/>
      <c r="T187" s="282"/>
      <c r="U187" s="282"/>
      <c r="V187" s="282"/>
      <c r="W187" s="282"/>
      <c r="X187" s="282"/>
      <c r="Y187" s="282"/>
      <c r="Z187" s="282"/>
    </row>
    <row r="188" spans="1:26" ht="15.75" customHeight="1">
      <c r="A188" s="297"/>
      <c r="B188" s="297"/>
      <c r="C188" s="297"/>
      <c r="D188" s="297"/>
      <c r="E188" s="297"/>
      <c r="F188" s="297"/>
      <c r="G188" s="297"/>
      <c r="H188" s="297"/>
      <c r="I188" s="297"/>
      <c r="J188" s="297"/>
      <c r="K188" s="451"/>
      <c r="L188" s="297"/>
      <c r="M188" s="451"/>
      <c r="N188" s="297"/>
      <c r="O188" s="297"/>
      <c r="P188" s="282"/>
      <c r="Q188" s="282"/>
      <c r="R188" s="282"/>
      <c r="S188" s="282"/>
      <c r="T188" s="282"/>
      <c r="U188" s="282"/>
      <c r="V188" s="282"/>
      <c r="W188" s="282"/>
      <c r="X188" s="282"/>
      <c r="Y188" s="282"/>
      <c r="Z188" s="282"/>
    </row>
    <row r="189" spans="1:26" ht="15.75" customHeight="1">
      <c r="A189" s="297"/>
      <c r="B189" s="297"/>
      <c r="C189" s="297"/>
      <c r="D189" s="297"/>
      <c r="E189" s="297"/>
      <c r="F189" s="297"/>
      <c r="G189" s="297"/>
      <c r="H189" s="297"/>
      <c r="I189" s="297"/>
      <c r="J189" s="297"/>
      <c r="K189" s="451"/>
      <c r="L189" s="297"/>
      <c r="M189" s="451"/>
      <c r="N189" s="297"/>
      <c r="O189" s="297"/>
      <c r="P189" s="282"/>
      <c r="Q189" s="282"/>
      <c r="R189" s="282"/>
      <c r="S189" s="282"/>
      <c r="T189" s="282"/>
      <c r="U189" s="282"/>
      <c r="V189" s="282"/>
      <c r="W189" s="282"/>
      <c r="X189" s="282"/>
      <c r="Y189" s="282"/>
      <c r="Z189" s="282"/>
    </row>
    <row r="190" spans="1:26" ht="15.75" customHeight="1">
      <c r="A190" s="297"/>
      <c r="B190" s="297"/>
      <c r="C190" s="297"/>
      <c r="D190" s="297"/>
      <c r="E190" s="297"/>
      <c r="F190" s="297"/>
      <c r="G190" s="297"/>
      <c r="H190" s="297"/>
      <c r="I190" s="297"/>
      <c r="J190" s="297"/>
      <c r="K190" s="451"/>
      <c r="L190" s="297"/>
      <c r="M190" s="451"/>
      <c r="N190" s="297"/>
      <c r="O190" s="297"/>
      <c r="P190" s="282"/>
      <c r="Q190" s="282"/>
      <c r="R190" s="282"/>
      <c r="S190" s="282"/>
      <c r="T190" s="282"/>
      <c r="U190" s="282"/>
      <c r="V190" s="282"/>
      <c r="W190" s="282"/>
      <c r="X190" s="282"/>
      <c r="Y190" s="282"/>
      <c r="Z190" s="282"/>
    </row>
    <row r="191" spans="1:26" ht="15.75" customHeight="1">
      <c r="A191" s="297"/>
      <c r="B191" s="297"/>
      <c r="C191" s="297"/>
      <c r="D191" s="297"/>
      <c r="E191" s="297"/>
      <c r="F191" s="297"/>
      <c r="G191" s="297"/>
      <c r="H191" s="297"/>
      <c r="I191" s="297"/>
      <c r="J191" s="297"/>
      <c r="K191" s="451"/>
      <c r="L191" s="297"/>
      <c r="M191" s="451"/>
      <c r="N191" s="297"/>
      <c r="O191" s="297"/>
      <c r="P191" s="282"/>
      <c r="Q191" s="282"/>
      <c r="R191" s="282"/>
      <c r="S191" s="282"/>
      <c r="T191" s="282"/>
      <c r="U191" s="282"/>
      <c r="V191" s="282"/>
      <c r="W191" s="282"/>
      <c r="X191" s="282"/>
      <c r="Y191" s="282"/>
      <c r="Z191" s="282"/>
    </row>
    <row r="192" spans="1:26" ht="15.75" customHeight="1">
      <c r="A192" s="297"/>
      <c r="B192" s="297"/>
      <c r="C192" s="297"/>
      <c r="D192" s="297"/>
      <c r="E192" s="297"/>
      <c r="F192" s="297"/>
      <c r="G192" s="297"/>
      <c r="H192" s="297"/>
      <c r="I192" s="297"/>
      <c r="J192" s="297"/>
      <c r="K192" s="451"/>
      <c r="L192" s="297"/>
      <c r="M192" s="451"/>
      <c r="N192" s="297"/>
      <c r="O192" s="297"/>
      <c r="P192" s="282"/>
      <c r="Q192" s="282"/>
      <c r="R192" s="282"/>
      <c r="S192" s="282"/>
      <c r="T192" s="282"/>
      <c r="U192" s="282"/>
      <c r="V192" s="282"/>
      <c r="W192" s="282"/>
      <c r="X192" s="282"/>
      <c r="Y192" s="282"/>
      <c r="Z192" s="282"/>
    </row>
    <row r="193" spans="1:26" ht="15.75" customHeight="1">
      <c r="A193" s="297"/>
      <c r="B193" s="297"/>
      <c r="C193" s="297"/>
      <c r="D193" s="297"/>
      <c r="E193" s="297"/>
      <c r="F193" s="297"/>
      <c r="G193" s="297"/>
      <c r="H193" s="297"/>
      <c r="I193" s="297"/>
      <c r="J193" s="297"/>
      <c r="K193" s="451"/>
      <c r="L193" s="297"/>
      <c r="M193" s="451"/>
      <c r="N193" s="297"/>
      <c r="O193" s="297"/>
      <c r="P193" s="282"/>
      <c r="Q193" s="282"/>
      <c r="R193" s="282"/>
      <c r="S193" s="282"/>
      <c r="T193" s="282"/>
      <c r="U193" s="282"/>
      <c r="V193" s="282"/>
      <c r="W193" s="282"/>
      <c r="X193" s="282"/>
      <c r="Y193" s="282"/>
      <c r="Z193" s="282"/>
    </row>
    <row r="194" spans="1:26" ht="15.75" customHeight="1">
      <c r="A194" s="297"/>
      <c r="B194" s="297"/>
      <c r="C194" s="297"/>
      <c r="D194" s="297"/>
      <c r="E194" s="297"/>
      <c r="F194" s="297"/>
      <c r="G194" s="297"/>
      <c r="H194" s="297"/>
      <c r="I194" s="297"/>
      <c r="J194" s="297"/>
      <c r="K194" s="451"/>
      <c r="L194" s="297"/>
      <c r="M194" s="451"/>
      <c r="N194" s="297"/>
      <c r="O194" s="297"/>
      <c r="P194" s="282"/>
      <c r="Q194" s="282"/>
      <c r="R194" s="282"/>
      <c r="S194" s="282"/>
      <c r="T194" s="282"/>
      <c r="U194" s="282"/>
      <c r="V194" s="282"/>
      <c r="W194" s="282"/>
      <c r="X194" s="282"/>
      <c r="Y194" s="282"/>
      <c r="Z194" s="282"/>
    </row>
    <row r="195" spans="1:26" ht="15.75" customHeight="1">
      <c r="A195" s="297"/>
      <c r="B195" s="297"/>
      <c r="C195" s="297"/>
      <c r="D195" s="297"/>
      <c r="E195" s="297"/>
      <c r="F195" s="297"/>
      <c r="G195" s="297"/>
      <c r="H195" s="297"/>
      <c r="I195" s="297"/>
      <c r="J195" s="297"/>
      <c r="K195" s="451"/>
      <c r="L195" s="297"/>
      <c r="M195" s="451"/>
      <c r="N195" s="297"/>
      <c r="O195" s="297"/>
      <c r="P195" s="282"/>
      <c r="Q195" s="282"/>
      <c r="R195" s="282"/>
      <c r="S195" s="282"/>
      <c r="T195" s="282"/>
      <c r="U195" s="282"/>
      <c r="V195" s="282"/>
      <c r="W195" s="282"/>
      <c r="X195" s="282"/>
      <c r="Y195" s="282"/>
      <c r="Z195" s="282"/>
    </row>
    <row r="196" spans="1:26" ht="15.75" customHeight="1">
      <c r="A196" s="297"/>
      <c r="B196" s="297"/>
      <c r="C196" s="297"/>
      <c r="D196" s="297"/>
      <c r="E196" s="297"/>
      <c r="F196" s="297"/>
      <c r="G196" s="297"/>
      <c r="H196" s="297"/>
      <c r="I196" s="297"/>
      <c r="J196" s="297"/>
      <c r="K196" s="451"/>
      <c r="L196" s="297"/>
      <c r="M196" s="451"/>
      <c r="N196" s="297"/>
      <c r="O196" s="297"/>
      <c r="P196" s="282"/>
      <c r="Q196" s="282"/>
      <c r="R196" s="282"/>
      <c r="S196" s="282"/>
      <c r="T196" s="282"/>
      <c r="U196" s="282"/>
      <c r="V196" s="282"/>
      <c r="W196" s="282"/>
      <c r="X196" s="282"/>
      <c r="Y196" s="282"/>
      <c r="Z196" s="282"/>
    </row>
    <row r="197" spans="1:26" ht="15.75" customHeight="1">
      <c r="A197" s="297"/>
      <c r="B197" s="297"/>
      <c r="C197" s="297"/>
      <c r="D197" s="297"/>
      <c r="E197" s="297"/>
      <c r="F197" s="297"/>
      <c r="G197" s="297"/>
      <c r="H197" s="297"/>
      <c r="I197" s="297"/>
      <c r="J197" s="297"/>
      <c r="K197" s="451"/>
      <c r="L197" s="297"/>
      <c r="M197" s="451"/>
      <c r="N197" s="297"/>
      <c r="O197" s="297"/>
      <c r="P197" s="282"/>
      <c r="Q197" s="282"/>
      <c r="R197" s="282"/>
      <c r="S197" s="282"/>
      <c r="T197" s="282"/>
      <c r="U197" s="282"/>
      <c r="V197" s="282"/>
      <c r="W197" s="282"/>
      <c r="X197" s="282"/>
      <c r="Y197" s="282"/>
      <c r="Z197" s="282"/>
    </row>
    <row r="198" spans="1:26" ht="15.75" customHeight="1">
      <c r="A198" s="297"/>
      <c r="B198" s="297"/>
      <c r="C198" s="297"/>
      <c r="D198" s="297"/>
      <c r="E198" s="297"/>
      <c r="F198" s="297"/>
      <c r="G198" s="297"/>
      <c r="H198" s="297"/>
      <c r="I198" s="297"/>
      <c r="J198" s="297"/>
      <c r="K198" s="451"/>
      <c r="L198" s="297"/>
      <c r="M198" s="451"/>
      <c r="N198" s="297"/>
      <c r="O198" s="297"/>
      <c r="P198" s="282"/>
      <c r="Q198" s="282"/>
      <c r="R198" s="282"/>
      <c r="S198" s="282"/>
      <c r="T198" s="282"/>
      <c r="U198" s="282"/>
      <c r="V198" s="282"/>
      <c r="W198" s="282"/>
      <c r="X198" s="282"/>
      <c r="Y198" s="282"/>
      <c r="Z198" s="282"/>
    </row>
    <row r="199" spans="1:26" ht="15.75" customHeight="1">
      <c r="A199" s="297"/>
      <c r="B199" s="297"/>
      <c r="C199" s="297"/>
      <c r="D199" s="297"/>
      <c r="E199" s="297"/>
      <c r="F199" s="297"/>
      <c r="G199" s="297"/>
      <c r="H199" s="297"/>
      <c r="I199" s="297"/>
      <c r="J199" s="297"/>
      <c r="K199" s="451"/>
      <c r="L199" s="297"/>
      <c r="M199" s="451"/>
      <c r="N199" s="297"/>
      <c r="O199" s="297"/>
      <c r="P199" s="282"/>
      <c r="Q199" s="282"/>
      <c r="R199" s="282"/>
      <c r="S199" s="282"/>
      <c r="T199" s="282"/>
      <c r="U199" s="282"/>
      <c r="V199" s="282"/>
      <c r="W199" s="282"/>
      <c r="X199" s="282"/>
      <c r="Y199" s="282"/>
      <c r="Z199" s="282"/>
    </row>
    <row r="200" spans="1:26" ht="15.75" customHeight="1">
      <c r="A200" s="297"/>
      <c r="B200" s="297"/>
      <c r="C200" s="297"/>
      <c r="D200" s="297"/>
      <c r="E200" s="297"/>
      <c r="F200" s="297"/>
      <c r="G200" s="297"/>
      <c r="H200" s="297"/>
      <c r="I200" s="297"/>
      <c r="J200" s="297"/>
      <c r="K200" s="451"/>
      <c r="L200" s="297"/>
      <c r="M200" s="451"/>
      <c r="N200" s="297"/>
      <c r="O200" s="297"/>
      <c r="P200" s="282"/>
      <c r="Q200" s="282"/>
      <c r="R200" s="282"/>
      <c r="S200" s="282"/>
      <c r="T200" s="282"/>
      <c r="U200" s="282"/>
      <c r="V200" s="282"/>
      <c r="W200" s="282"/>
      <c r="X200" s="282"/>
      <c r="Y200" s="282"/>
      <c r="Z200" s="282"/>
    </row>
    <row r="201" spans="1:26" ht="15.75" customHeight="1">
      <c r="A201" s="297"/>
      <c r="B201" s="297"/>
      <c r="C201" s="297"/>
      <c r="D201" s="297"/>
      <c r="E201" s="297"/>
      <c r="F201" s="297"/>
      <c r="G201" s="297"/>
      <c r="H201" s="297"/>
      <c r="I201" s="297"/>
      <c r="J201" s="297"/>
      <c r="K201" s="451"/>
      <c r="L201" s="297"/>
      <c r="M201" s="451"/>
      <c r="N201" s="297"/>
      <c r="O201" s="297"/>
      <c r="P201" s="282"/>
      <c r="Q201" s="282"/>
      <c r="R201" s="282"/>
      <c r="S201" s="282"/>
      <c r="T201" s="282"/>
      <c r="U201" s="282"/>
      <c r="V201" s="282"/>
      <c r="W201" s="282"/>
      <c r="X201" s="282"/>
      <c r="Y201" s="282"/>
      <c r="Z201" s="282"/>
    </row>
    <row r="202" spans="1:26" ht="15.75" customHeight="1">
      <c r="A202" s="297"/>
      <c r="B202" s="297"/>
      <c r="C202" s="297"/>
      <c r="D202" s="297"/>
      <c r="E202" s="297"/>
      <c r="F202" s="297"/>
      <c r="G202" s="297"/>
      <c r="H202" s="297"/>
      <c r="I202" s="297"/>
      <c r="J202" s="297"/>
      <c r="K202" s="451"/>
      <c r="L202" s="297"/>
      <c r="M202" s="451"/>
      <c r="N202" s="297"/>
      <c r="O202" s="297"/>
      <c r="P202" s="282"/>
      <c r="Q202" s="282"/>
      <c r="R202" s="282"/>
      <c r="S202" s="282"/>
      <c r="T202" s="282"/>
      <c r="U202" s="282"/>
      <c r="V202" s="282"/>
      <c r="W202" s="282"/>
      <c r="X202" s="282"/>
      <c r="Y202" s="282"/>
      <c r="Z202" s="282"/>
    </row>
    <row r="203" spans="1:26" ht="15.75" customHeight="1">
      <c r="A203" s="297"/>
      <c r="B203" s="297"/>
      <c r="C203" s="297"/>
      <c r="D203" s="297"/>
      <c r="E203" s="297"/>
      <c r="F203" s="297"/>
      <c r="G203" s="297"/>
      <c r="H203" s="297"/>
      <c r="I203" s="297"/>
      <c r="J203" s="297"/>
      <c r="K203" s="451"/>
      <c r="L203" s="297"/>
      <c r="M203" s="451"/>
      <c r="N203" s="297"/>
      <c r="O203" s="297"/>
      <c r="P203" s="282"/>
      <c r="Q203" s="282"/>
      <c r="R203" s="282"/>
      <c r="S203" s="282"/>
      <c r="T203" s="282"/>
      <c r="U203" s="282"/>
      <c r="V203" s="282"/>
      <c r="W203" s="282"/>
      <c r="X203" s="282"/>
      <c r="Y203" s="282"/>
      <c r="Z203" s="282"/>
    </row>
    <row r="204" spans="1:26" ht="15.75" customHeight="1">
      <c r="A204" s="297"/>
      <c r="B204" s="297"/>
      <c r="C204" s="297"/>
      <c r="D204" s="297"/>
      <c r="E204" s="297"/>
      <c r="F204" s="297"/>
      <c r="G204" s="297"/>
      <c r="H204" s="297"/>
      <c r="I204" s="297"/>
      <c r="J204" s="297"/>
      <c r="K204" s="451"/>
      <c r="L204" s="297"/>
      <c r="M204" s="451"/>
      <c r="N204" s="297"/>
      <c r="O204" s="297"/>
      <c r="P204" s="282"/>
      <c r="Q204" s="282"/>
      <c r="R204" s="282"/>
      <c r="S204" s="282"/>
      <c r="T204" s="282"/>
      <c r="U204" s="282"/>
      <c r="V204" s="282"/>
      <c r="W204" s="282"/>
      <c r="X204" s="282"/>
      <c r="Y204" s="282"/>
      <c r="Z204" s="282"/>
    </row>
    <row r="205" spans="1:26" ht="15.75" customHeight="1">
      <c r="A205" s="297"/>
      <c r="B205" s="297"/>
      <c r="C205" s="297"/>
      <c r="D205" s="297"/>
      <c r="E205" s="297"/>
      <c r="F205" s="297"/>
      <c r="G205" s="297"/>
      <c r="H205" s="297"/>
      <c r="I205" s="297"/>
      <c r="J205" s="297"/>
      <c r="K205" s="451"/>
      <c r="L205" s="297"/>
      <c r="M205" s="451"/>
      <c r="N205" s="297"/>
      <c r="O205" s="297"/>
      <c r="P205" s="282"/>
      <c r="Q205" s="282"/>
      <c r="R205" s="282"/>
      <c r="S205" s="282"/>
      <c r="T205" s="282"/>
      <c r="U205" s="282"/>
      <c r="V205" s="282"/>
      <c r="W205" s="282"/>
      <c r="X205" s="282"/>
      <c r="Y205" s="282"/>
      <c r="Z205" s="282"/>
    </row>
    <row r="206" spans="1:26" ht="15.75" customHeight="1">
      <c r="A206" s="297"/>
      <c r="B206" s="297"/>
      <c r="C206" s="297"/>
      <c r="D206" s="297"/>
      <c r="E206" s="297"/>
      <c r="F206" s="297"/>
      <c r="G206" s="297"/>
      <c r="H206" s="297"/>
      <c r="I206" s="297"/>
      <c r="J206" s="297"/>
      <c r="K206" s="451"/>
      <c r="L206" s="297"/>
      <c r="M206" s="451"/>
      <c r="N206" s="297"/>
      <c r="O206" s="297"/>
      <c r="P206" s="282"/>
      <c r="Q206" s="282"/>
      <c r="R206" s="282"/>
      <c r="S206" s="282"/>
      <c r="T206" s="282"/>
      <c r="U206" s="282"/>
      <c r="V206" s="282"/>
      <c r="W206" s="282"/>
      <c r="X206" s="282"/>
      <c r="Y206" s="282"/>
      <c r="Z206" s="282"/>
    </row>
    <row r="207" spans="1:26" ht="15.75" customHeight="1">
      <c r="A207" s="297"/>
      <c r="B207" s="297"/>
      <c r="C207" s="297"/>
      <c r="D207" s="297"/>
      <c r="E207" s="297"/>
      <c r="F207" s="297"/>
      <c r="G207" s="297"/>
      <c r="H207" s="297"/>
      <c r="I207" s="297"/>
      <c r="J207" s="297"/>
      <c r="K207" s="451"/>
      <c r="L207" s="297"/>
      <c r="M207" s="451"/>
      <c r="N207" s="297"/>
      <c r="O207" s="297"/>
      <c r="P207" s="282"/>
      <c r="Q207" s="282"/>
      <c r="R207" s="282"/>
      <c r="S207" s="282"/>
      <c r="T207" s="282"/>
      <c r="U207" s="282"/>
      <c r="V207" s="282"/>
      <c r="W207" s="282"/>
      <c r="X207" s="282"/>
      <c r="Y207" s="282"/>
      <c r="Z207" s="282"/>
    </row>
    <row r="208" spans="1:26" ht="15.75" customHeight="1">
      <c r="A208" s="297"/>
      <c r="B208" s="297"/>
      <c r="C208" s="297"/>
      <c r="D208" s="297"/>
      <c r="E208" s="297"/>
      <c r="F208" s="297"/>
      <c r="G208" s="297"/>
      <c r="H208" s="297"/>
      <c r="I208" s="297"/>
      <c r="J208" s="297"/>
      <c r="K208" s="451"/>
      <c r="L208" s="297"/>
      <c r="M208" s="451"/>
      <c r="N208" s="297"/>
      <c r="O208" s="297"/>
      <c r="P208" s="282"/>
      <c r="Q208" s="282"/>
      <c r="R208" s="282"/>
      <c r="S208" s="282"/>
      <c r="T208" s="282"/>
      <c r="U208" s="282"/>
      <c r="V208" s="282"/>
      <c r="W208" s="282"/>
      <c r="X208" s="282"/>
      <c r="Y208" s="282"/>
      <c r="Z208" s="282"/>
    </row>
    <row r="209" spans="1:26" ht="15.75" customHeight="1">
      <c r="A209" s="297"/>
      <c r="B209" s="297"/>
      <c r="C209" s="297"/>
      <c r="D209" s="297"/>
      <c r="E209" s="297"/>
      <c r="F209" s="297"/>
      <c r="G209" s="297"/>
      <c r="H209" s="297"/>
      <c r="I209" s="297"/>
      <c r="J209" s="297"/>
      <c r="K209" s="451"/>
      <c r="L209" s="297"/>
      <c r="M209" s="451"/>
      <c r="N209" s="297"/>
      <c r="O209" s="297"/>
      <c r="P209" s="282"/>
      <c r="Q209" s="282"/>
      <c r="R209" s="282"/>
      <c r="S209" s="282"/>
      <c r="T209" s="282"/>
      <c r="U209" s="282"/>
      <c r="V209" s="282"/>
      <c r="W209" s="282"/>
      <c r="X209" s="282"/>
      <c r="Y209" s="282"/>
      <c r="Z209" s="282"/>
    </row>
    <row r="210" spans="1:26" ht="15.75" customHeight="1">
      <c r="A210" s="297"/>
      <c r="B210" s="297"/>
      <c r="C210" s="297"/>
      <c r="D210" s="297"/>
      <c r="E210" s="297"/>
      <c r="F210" s="297"/>
      <c r="G210" s="297"/>
      <c r="H210" s="297"/>
      <c r="I210" s="297"/>
      <c r="J210" s="297"/>
      <c r="K210" s="451"/>
      <c r="L210" s="297"/>
      <c r="M210" s="451"/>
      <c r="N210" s="297"/>
      <c r="O210" s="297"/>
      <c r="P210" s="282"/>
      <c r="Q210" s="282"/>
      <c r="R210" s="282"/>
      <c r="S210" s="282"/>
      <c r="T210" s="282"/>
      <c r="U210" s="282"/>
      <c r="V210" s="282"/>
      <c r="W210" s="282"/>
      <c r="X210" s="282"/>
      <c r="Y210" s="282"/>
      <c r="Z210" s="282"/>
    </row>
    <row r="211" spans="1:26" ht="15.75" customHeight="1">
      <c r="A211" s="297"/>
      <c r="B211" s="297"/>
      <c r="C211" s="297"/>
      <c r="D211" s="297"/>
      <c r="E211" s="297"/>
      <c r="F211" s="297"/>
      <c r="G211" s="297"/>
      <c r="H211" s="297"/>
      <c r="I211" s="297"/>
      <c r="J211" s="297"/>
      <c r="K211" s="451"/>
      <c r="L211" s="297"/>
      <c r="M211" s="451"/>
      <c r="N211" s="297"/>
      <c r="O211" s="297"/>
      <c r="P211" s="282"/>
      <c r="Q211" s="282"/>
      <c r="R211" s="282"/>
      <c r="S211" s="282"/>
      <c r="T211" s="282"/>
      <c r="U211" s="282"/>
      <c r="V211" s="282"/>
      <c r="W211" s="282"/>
      <c r="X211" s="282"/>
      <c r="Y211" s="282"/>
      <c r="Z211" s="282"/>
    </row>
    <row r="212" spans="1:26" ht="15.75" customHeight="1">
      <c r="A212" s="297"/>
      <c r="B212" s="297"/>
      <c r="C212" s="297"/>
      <c r="D212" s="297"/>
      <c r="E212" s="297"/>
      <c r="F212" s="297"/>
      <c r="G212" s="297"/>
      <c r="H212" s="297"/>
      <c r="I212" s="297"/>
      <c r="J212" s="297"/>
      <c r="K212" s="451"/>
      <c r="L212" s="297"/>
      <c r="M212" s="451"/>
      <c r="N212" s="297"/>
      <c r="O212" s="297"/>
      <c r="P212" s="282"/>
      <c r="Q212" s="282"/>
      <c r="R212" s="282"/>
      <c r="S212" s="282"/>
      <c r="T212" s="282"/>
      <c r="U212" s="282"/>
      <c r="V212" s="282"/>
      <c r="W212" s="282"/>
      <c r="X212" s="282"/>
      <c r="Y212" s="282"/>
      <c r="Z212" s="282"/>
    </row>
    <row r="213" spans="1:26" ht="15.75" customHeight="1">
      <c r="A213" s="297"/>
      <c r="B213" s="297"/>
      <c r="C213" s="297"/>
      <c r="D213" s="297"/>
      <c r="E213" s="297"/>
      <c r="F213" s="297"/>
      <c r="G213" s="297"/>
      <c r="H213" s="297"/>
      <c r="I213" s="297"/>
      <c r="J213" s="297"/>
      <c r="K213" s="451"/>
      <c r="L213" s="297"/>
      <c r="M213" s="451"/>
      <c r="N213" s="297"/>
      <c r="O213" s="297"/>
      <c r="P213" s="282"/>
      <c r="Q213" s="282"/>
      <c r="R213" s="282"/>
      <c r="S213" s="282"/>
      <c r="T213" s="282"/>
      <c r="U213" s="282"/>
      <c r="V213" s="282"/>
      <c r="W213" s="282"/>
      <c r="X213" s="282"/>
      <c r="Y213" s="282"/>
      <c r="Z213" s="282"/>
    </row>
    <row r="214" spans="1:26" ht="15.75" customHeight="1">
      <c r="A214" s="297"/>
      <c r="B214" s="297"/>
      <c r="C214" s="297"/>
      <c r="D214" s="297"/>
      <c r="E214" s="297"/>
      <c r="F214" s="297"/>
      <c r="G214" s="297"/>
      <c r="H214" s="297"/>
      <c r="I214" s="297"/>
      <c r="J214" s="297"/>
      <c r="K214" s="451"/>
      <c r="L214" s="297"/>
      <c r="M214" s="451"/>
      <c r="N214" s="297"/>
      <c r="O214" s="297"/>
      <c r="P214" s="282"/>
      <c r="Q214" s="282"/>
      <c r="R214" s="282"/>
      <c r="S214" s="282"/>
      <c r="T214" s="282"/>
      <c r="U214" s="282"/>
      <c r="V214" s="282"/>
      <c r="W214" s="282"/>
      <c r="X214" s="282"/>
      <c r="Y214" s="282"/>
      <c r="Z214" s="282"/>
    </row>
    <row r="215" spans="1:26" ht="15.75" customHeight="1">
      <c r="A215" s="297"/>
      <c r="B215" s="297"/>
      <c r="C215" s="297"/>
      <c r="D215" s="297"/>
      <c r="E215" s="297"/>
      <c r="F215" s="297"/>
      <c r="G215" s="297"/>
      <c r="H215" s="297"/>
      <c r="I215" s="297"/>
      <c r="J215" s="297"/>
      <c r="K215" s="451"/>
      <c r="L215" s="297"/>
      <c r="M215" s="451"/>
      <c r="N215" s="297"/>
      <c r="O215" s="297"/>
      <c r="P215" s="282"/>
      <c r="Q215" s="282"/>
      <c r="R215" s="282"/>
      <c r="S215" s="282"/>
      <c r="T215" s="282"/>
      <c r="U215" s="282"/>
      <c r="V215" s="282"/>
      <c r="W215" s="282"/>
      <c r="X215" s="282"/>
      <c r="Y215" s="282"/>
      <c r="Z215" s="282"/>
    </row>
    <row r="216" spans="1:26" ht="15.75" customHeight="1">
      <c r="A216" s="297"/>
      <c r="B216" s="297"/>
      <c r="C216" s="297"/>
      <c r="D216" s="297"/>
      <c r="E216" s="297"/>
      <c r="F216" s="297"/>
      <c r="G216" s="297"/>
      <c r="H216" s="297"/>
      <c r="I216" s="297"/>
      <c r="J216" s="297"/>
      <c r="K216" s="451"/>
      <c r="L216" s="297"/>
      <c r="M216" s="451"/>
      <c r="N216" s="297"/>
      <c r="O216" s="297"/>
      <c r="P216" s="282"/>
      <c r="Q216" s="282"/>
      <c r="R216" s="282"/>
      <c r="S216" s="282"/>
      <c r="T216" s="282"/>
      <c r="U216" s="282"/>
      <c r="V216" s="282"/>
      <c r="W216" s="282"/>
      <c r="X216" s="282"/>
      <c r="Y216" s="282"/>
      <c r="Z216" s="282"/>
    </row>
    <row r="217" spans="1:26" ht="15.75" customHeight="1">
      <c r="A217" s="297"/>
      <c r="B217" s="297"/>
      <c r="C217" s="297"/>
      <c r="D217" s="297"/>
      <c r="E217" s="297"/>
      <c r="F217" s="297"/>
      <c r="G217" s="297"/>
      <c r="H217" s="297"/>
      <c r="I217" s="297"/>
      <c r="J217" s="297"/>
      <c r="K217" s="451"/>
      <c r="L217" s="297"/>
      <c r="M217" s="451"/>
      <c r="N217" s="297"/>
      <c r="O217" s="297"/>
      <c r="P217" s="282"/>
      <c r="Q217" s="282"/>
      <c r="R217" s="282"/>
      <c r="S217" s="282"/>
      <c r="T217" s="282"/>
      <c r="U217" s="282"/>
      <c r="V217" s="282"/>
      <c r="W217" s="282"/>
      <c r="X217" s="282"/>
      <c r="Y217" s="282"/>
      <c r="Z217" s="282"/>
    </row>
    <row r="218" spans="1:26" ht="15.75" customHeight="1">
      <c r="A218" s="297"/>
      <c r="B218" s="297"/>
      <c r="C218" s="297"/>
      <c r="D218" s="297"/>
      <c r="E218" s="297"/>
      <c r="F218" s="297"/>
      <c r="G218" s="297"/>
      <c r="H218" s="297"/>
      <c r="I218" s="297"/>
      <c r="J218" s="297"/>
      <c r="K218" s="451"/>
      <c r="L218" s="297"/>
      <c r="M218" s="451"/>
      <c r="N218" s="297"/>
      <c r="O218" s="297"/>
      <c r="P218" s="282"/>
      <c r="Q218" s="282"/>
      <c r="R218" s="282"/>
      <c r="S218" s="282"/>
      <c r="T218" s="282"/>
      <c r="U218" s="282"/>
      <c r="V218" s="282"/>
      <c r="W218" s="282"/>
      <c r="X218" s="282"/>
      <c r="Y218" s="282"/>
      <c r="Z218" s="282"/>
    </row>
    <row r="219" spans="1:26" ht="15.75" customHeight="1">
      <c r="A219" s="297"/>
      <c r="B219" s="297"/>
      <c r="C219" s="297"/>
      <c r="D219" s="297"/>
      <c r="E219" s="297"/>
      <c r="F219" s="297"/>
      <c r="G219" s="297"/>
      <c r="H219" s="297"/>
      <c r="I219" s="297"/>
      <c r="J219" s="297"/>
      <c r="K219" s="451"/>
      <c r="L219" s="297"/>
      <c r="M219" s="451"/>
      <c r="N219" s="297"/>
      <c r="O219" s="297"/>
      <c r="P219" s="282"/>
      <c r="Q219" s="282"/>
      <c r="R219" s="282"/>
      <c r="S219" s="282"/>
      <c r="T219" s="282"/>
      <c r="U219" s="282"/>
      <c r="V219" s="282"/>
      <c r="W219" s="282"/>
      <c r="X219" s="282"/>
      <c r="Y219" s="282"/>
      <c r="Z219" s="282"/>
    </row>
    <row r="220" spans="1:26" ht="15.75" customHeight="1">
      <c r="A220" s="297"/>
      <c r="B220" s="297"/>
      <c r="C220" s="297"/>
      <c r="D220" s="297"/>
      <c r="E220" s="297"/>
      <c r="F220" s="297"/>
      <c r="G220" s="297"/>
      <c r="H220" s="297"/>
      <c r="I220" s="297"/>
      <c r="J220" s="297"/>
      <c r="K220" s="451"/>
      <c r="L220" s="297"/>
      <c r="M220" s="451"/>
      <c r="N220" s="297"/>
      <c r="O220" s="297"/>
      <c r="P220" s="282"/>
      <c r="Q220" s="282"/>
      <c r="R220" s="282"/>
      <c r="S220" s="282"/>
      <c r="T220" s="282"/>
      <c r="U220" s="282"/>
      <c r="V220" s="282"/>
      <c r="W220" s="282"/>
      <c r="X220" s="282"/>
      <c r="Y220" s="282"/>
      <c r="Z220" s="282"/>
    </row>
    <row r="221" spans="1:26" ht="15.75" customHeight="1">
      <c r="A221" s="297"/>
      <c r="B221" s="297"/>
      <c r="C221" s="297"/>
      <c r="D221" s="297"/>
      <c r="E221" s="297"/>
      <c r="F221" s="297"/>
      <c r="G221" s="297"/>
      <c r="H221" s="297"/>
      <c r="I221" s="297"/>
      <c r="J221" s="297"/>
      <c r="K221" s="451"/>
      <c r="L221" s="297"/>
      <c r="M221" s="451"/>
      <c r="N221" s="297"/>
      <c r="O221" s="297"/>
      <c r="P221" s="282"/>
      <c r="Q221" s="282"/>
      <c r="R221" s="282"/>
      <c r="S221" s="282"/>
      <c r="T221" s="282"/>
      <c r="U221" s="282"/>
      <c r="V221" s="282"/>
      <c r="W221" s="282"/>
      <c r="X221" s="282"/>
      <c r="Y221" s="282"/>
      <c r="Z221" s="282"/>
    </row>
    <row r="222" spans="1:26" ht="15.75" customHeight="1">
      <c r="A222" s="297"/>
      <c r="B222" s="297"/>
      <c r="C222" s="297"/>
      <c r="D222" s="297"/>
      <c r="E222" s="297"/>
      <c r="F222" s="297"/>
      <c r="G222" s="297"/>
      <c r="H222" s="297"/>
      <c r="I222" s="297"/>
      <c r="J222" s="297"/>
      <c r="K222" s="451"/>
      <c r="L222" s="297"/>
      <c r="M222" s="451"/>
      <c r="N222" s="297"/>
      <c r="O222" s="297"/>
      <c r="P222" s="282"/>
      <c r="Q222" s="282"/>
      <c r="R222" s="282"/>
      <c r="S222" s="282"/>
      <c r="T222" s="282"/>
      <c r="U222" s="282"/>
      <c r="V222" s="282"/>
      <c r="W222" s="282"/>
      <c r="X222" s="282"/>
      <c r="Y222" s="282"/>
      <c r="Z222" s="282"/>
    </row>
    <row r="223" spans="1:26" ht="15.75" customHeight="1">
      <c r="A223" s="297"/>
      <c r="B223" s="297"/>
      <c r="C223" s="297"/>
      <c r="D223" s="297"/>
      <c r="E223" s="297"/>
      <c r="F223" s="297"/>
      <c r="G223" s="297"/>
      <c r="H223" s="297"/>
      <c r="I223" s="297"/>
      <c r="J223" s="297"/>
      <c r="K223" s="451"/>
      <c r="L223" s="297"/>
      <c r="M223" s="451"/>
      <c r="N223" s="297"/>
      <c r="O223" s="297"/>
      <c r="P223" s="282"/>
      <c r="Q223" s="282"/>
      <c r="R223" s="282"/>
      <c r="S223" s="282"/>
      <c r="T223" s="282"/>
      <c r="U223" s="282"/>
      <c r="V223" s="282"/>
      <c r="W223" s="282"/>
      <c r="X223" s="282"/>
      <c r="Y223" s="282"/>
      <c r="Z223" s="282"/>
    </row>
    <row r="224" spans="1:26" ht="15.75" customHeight="1">
      <c r="A224" s="297"/>
      <c r="B224" s="297"/>
      <c r="C224" s="297"/>
      <c r="D224" s="297"/>
      <c r="E224" s="297"/>
      <c r="F224" s="297"/>
      <c r="G224" s="297"/>
      <c r="H224" s="297"/>
      <c r="I224" s="297"/>
      <c r="J224" s="297"/>
      <c r="K224" s="451"/>
      <c r="L224" s="297"/>
      <c r="M224" s="451"/>
      <c r="N224" s="297"/>
      <c r="O224" s="297"/>
      <c r="P224" s="282"/>
      <c r="Q224" s="282"/>
      <c r="R224" s="282"/>
      <c r="S224" s="282"/>
      <c r="T224" s="282"/>
      <c r="U224" s="282"/>
      <c r="V224" s="282"/>
      <c r="W224" s="282"/>
      <c r="X224" s="282"/>
      <c r="Y224" s="282"/>
      <c r="Z224" s="282"/>
    </row>
    <row r="225" spans="1:26" ht="15.75" customHeight="1">
      <c r="A225" s="297"/>
      <c r="B225" s="297"/>
      <c r="C225" s="297"/>
      <c r="D225" s="297"/>
      <c r="E225" s="297"/>
      <c r="F225" s="297"/>
      <c r="G225" s="297"/>
      <c r="H225" s="297"/>
      <c r="I225" s="297"/>
      <c r="J225" s="297"/>
      <c r="K225" s="451"/>
      <c r="L225" s="297"/>
      <c r="M225" s="451"/>
      <c r="N225" s="297"/>
      <c r="O225" s="297"/>
      <c r="P225" s="282"/>
      <c r="Q225" s="282"/>
      <c r="R225" s="282"/>
      <c r="S225" s="282"/>
      <c r="T225" s="282"/>
      <c r="U225" s="282"/>
      <c r="V225" s="282"/>
      <c r="W225" s="282"/>
      <c r="X225" s="282"/>
      <c r="Y225" s="282"/>
      <c r="Z225" s="282"/>
    </row>
    <row r="226" spans="1:26" ht="15.75" customHeight="1">
      <c r="A226" s="297"/>
      <c r="B226" s="297"/>
      <c r="C226" s="297"/>
      <c r="D226" s="297"/>
      <c r="E226" s="297"/>
      <c r="F226" s="297"/>
      <c r="G226" s="297"/>
      <c r="H226" s="297"/>
      <c r="I226" s="297"/>
      <c r="J226" s="297"/>
      <c r="K226" s="451"/>
      <c r="L226" s="297"/>
      <c r="M226" s="451"/>
      <c r="N226" s="297"/>
      <c r="O226" s="297"/>
      <c r="P226" s="282"/>
      <c r="Q226" s="282"/>
      <c r="R226" s="282"/>
      <c r="S226" s="282"/>
      <c r="T226" s="282"/>
      <c r="U226" s="282"/>
      <c r="V226" s="282"/>
      <c r="W226" s="282"/>
      <c r="X226" s="282"/>
      <c r="Y226" s="282"/>
      <c r="Z226" s="282"/>
    </row>
    <row r="227" spans="1:26" ht="15.75" customHeight="1">
      <c r="A227" s="297"/>
      <c r="B227" s="297"/>
      <c r="C227" s="297"/>
      <c r="D227" s="297"/>
      <c r="E227" s="297"/>
      <c r="F227" s="297"/>
      <c r="G227" s="297"/>
      <c r="H227" s="297"/>
      <c r="I227" s="297"/>
      <c r="J227" s="297"/>
      <c r="K227" s="451"/>
      <c r="L227" s="297"/>
      <c r="M227" s="451"/>
      <c r="N227" s="297"/>
      <c r="O227" s="297"/>
      <c r="P227" s="282"/>
      <c r="Q227" s="282"/>
      <c r="R227" s="282"/>
      <c r="S227" s="282"/>
      <c r="T227" s="282"/>
      <c r="U227" s="282"/>
      <c r="V227" s="282"/>
      <c r="W227" s="282"/>
      <c r="X227" s="282"/>
      <c r="Y227" s="282"/>
      <c r="Z227" s="282"/>
    </row>
    <row r="228" spans="1:26" ht="15.75" customHeight="1">
      <c r="A228" s="297"/>
      <c r="B228" s="297"/>
      <c r="C228" s="297"/>
      <c r="D228" s="297"/>
      <c r="E228" s="297"/>
      <c r="F228" s="297"/>
      <c r="G228" s="297"/>
      <c r="H228" s="297"/>
      <c r="I228" s="297"/>
      <c r="J228" s="297"/>
      <c r="K228" s="451"/>
      <c r="L228" s="297"/>
      <c r="M228" s="451"/>
      <c r="N228" s="297"/>
      <c r="O228" s="297"/>
      <c r="P228" s="282"/>
      <c r="Q228" s="282"/>
      <c r="R228" s="282"/>
      <c r="S228" s="282"/>
      <c r="T228" s="282"/>
      <c r="U228" s="282"/>
      <c r="V228" s="282"/>
      <c r="W228" s="282"/>
      <c r="X228" s="282"/>
      <c r="Y228" s="282"/>
      <c r="Z228" s="282"/>
    </row>
    <row r="229" spans="1:26" ht="15.75" customHeight="1">
      <c r="A229" s="297"/>
      <c r="B229" s="297"/>
      <c r="C229" s="297"/>
      <c r="D229" s="297"/>
      <c r="E229" s="297"/>
      <c r="F229" s="297"/>
      <c r="G229" s="297"/>
      <c r="H229" s="297"/>
      <c r="I229" s="297"/>
      <c r="J229" s="297"/>
      <c r="K229" s="451"/>
      <c r="L229" s="297"/>
      <c r="M229" s="451"/>
      <c r="N229" s="297"/>
      <c r="O229" s="297"/>
      <c r="P229" s="282"/>
      <c r="Q229" s="282"/>
      <c r="R229" s="282"/>
      <c r="S229" s="282"/>
      <c r="T229" s="282"/>
      <c r="U229" s="282"/>
      <c r="V229" s="282"/>
      <c r="W229" s="282"/>
      <c r="X229" s="282"/>
      <c r="Y229" s="282"/>
      <c r="Z229" s="282"/>
    </row>
    <row r="230" spans="1:26" ht="15.75" customHeight="1">
      <c r="A230" s="297"/>
      <c r="B230" s="297"/>
      <c r="C230" s="297"/>
      <c r="D230" s="297"/>
      <c r="E230" s="297"/>
      <c r="F230" s="297"/>
      <c r="G230" s="297"/>
      <c r="H230" s="297"/>
      <c r="I230" s="297"/>
      <c r="J230" s="297"/>
      <c r="K230" s="451"/>
      <c r="L230" s="297"/>
      <c r="M230" s="451"/>
      <c r="N230" s="297"/>
      <c r="O230" s="297"/>
      <c r="P230" s="282"/>
      <c r="Q230" s="282"/>
      <c r="R230" s="282"/>
      <c r="S230" s="282"/>
      <c r="T230" s="282"/>
      <c r="U230" s="282"/>
      <c r="V230" s="282"/>
      <c r="W230" s="282"/>
      <c r="X230" s="282"/>
      <c r="Y230" s="282"/>
      <c r="Z230" s="282"/>
    </row>
    <row r="231" spans="1:26" ht="15.75" customHeight="1">
      <c r="A231" s="297"/>
      <c r="B231" s="297"/>
      <c r="C231" s="297"/>
      <c r="D231" s="297"/>
      <c r="E231" s="297"/>
      <c r="F231" s="297"/>
      <c r="G231" s="297"/>
      <c r="H231" s="297"/>
      <c r="I231" s="297"/>
      <c r="J231" s="297"/>
      <c r="K231" s="451"/>
      <c r="L231" s="297"/>
      <c r="M231" s="451"/>
      <c r="N231" s="297"/>
      <c r="O231" s="297"/>
      <c r="P231" s="282"/>
      <c r="Q231" s="282"/>
      <c r="R231" s="282"/>
      <c r="S231" s="282"/>
      <c r="T231" s="282"/>
      <c r="U231" s="282"/>
      <c r="V231" s="282"/>
      <c r="W231" s="282"/>
      <c r="X231" s="282"/>
      <c r="Y231" s="282"/>
      <c r="Z231" s="282"/>
    </row>
    <row r="232" spans="1:26" ht="15.75" customHeight="1">
      <c r="A232" s="297"/>
      <c r="B232" s="297"/>
      <c r="C232" s="297"/>
      <c r="D232" s="297"/>
      <c r="E232" s="297"/>
      <c r="F232" s="297"/>
      <c r="G232" s="297"/>
      <c r="H232" s="297"/>
      <c r="I232" s="297"/>
      <c r="J232" s="297"/>
      <c r="K232" s="451"/>
      <c r="L232" s="297"/>
      <c r="M232" s="451"/>
      <c r="N232" s="297"/>
      <c r="O232" s="297"/>
      <c r="P232" s="282"/>
      <c r="Q232" s="282"/>
      <c r="R232" s="282"/>
      <c r="S232" s="282"/>
      <c r="T232" s="282"/>
      <c r="U232" s="282"/>
      <c r="V232" s="282"/>
      <c r="W232" s="282"/>
      <c r="X232" s="282"/>
      <c r="Y232" s="282"/>
      <c r="Z232" s="282"/>
    </row>
    <row r="233" spans="1:26" ht="15.75" customHeight="1">
      <c r="A233" s="297"/>
      <c r="B233" s="297"/>
      <c r="C233" s="297"/>
      <c r="D233" s="297"/>
      <c r="E233" s="297"/>
      <c r="F233" s="297"/>
      <c r="G233" s="297"/>
      <c r="H233" s="297"/>
      <c r="I233" s="297"/>
      <c r="J233" s="297"/>
      <c r="K233" s="451"/>
      <c r="L233" s="297"/>
      <c r="M233" s="451"/>
      <c r="N233" s="297"/>
      <c r="O233" s="297"/>
      <c r="P233" s="282"/>
      <c r="Q233" s="282"/>
      <c r="R233" s="282"/>
      <c r="S233" s="282"/>
      <c r="T233" s="282"/>
      <c r="U233" s="282"/>
      <c r="V233" s="282"/>
      <c r="W233" s="282"/>
      <c r="X233" s="282"/>
      <c r="Y233" s="282"/>
      <c r="Z233" s="282"/>
    </row>
    <row r="234" spans="1:26" ht="15.75" customHeight="1">
      <c r="A234" s="297"/>
      <c r="B234" s="297"/>
      <c r="C234" s="297"/>
      <c r="D234" s="297"/>
      <c r="E234" s="297"/>
      <c r="F234" s="297"/>
      <c r="G234" s="297"/>
      <c r="H234" s="297"/>
      <c r="I234" s="297"/>
      <c r="J234" s="297"/>
      <c r="K234" s="451"/>
      <c r="L234" s="297"/>
      <c r="M234" s="451"/>
      <c r="N234" s="297"/>
      <c r="O234" s="297"/>
      <c r="P234" s="282"/>
      <c r="Q234" s="282"/>
      <c r="R234" s="282"/>
      <c r="S234" s="282"/>
      <c r="T234" s="282"/>
      <c r="U234" s="282"/>
      <c r="V234" s="282"/>
      <c r="W234" s="282"/>
      <c r="X234" s="282"/>
      <c r="Y234" s="282"/>
      <c r="Z234" s="282"/>
    </row>
    <row r="235" spans="1:26" ht="15.75" customHeight="1">
      <c r="A235" s="297"/>
      <c r="B235" s="297"/>
      <c r="C235" s="297"/>
      <c r="D235" s="297"/>
      <c r="E235" s="297"/>
      <c r="F235" s="297"/>
      <c r="G235" s="297"/>
      <c r="H235" s="297"/>
      <c r="I235" s="297"/>
      <c r="J235" s="297"/>
      <c r="K235" s="451"/>
      <c r="L235" s="297"/>
      <c r="M235" s="451"/>
      <c r="N235" s="297"/>
      <c r="O235" s="297"/>
      <c r="P235" s="282"/>
      <c r="Q235" s="282"/>
      <c r="R235" s="282"/>
      <c r="S235" s="282"/>
      <c r="T235" s="282"/>
      <c r="U235" s="282"/>
      <c r="V235" s="282"/>
      <c r="W235" s="282"/>
      <c r="X235" s="282"/>
      <c r="Y235" s="282"/>
      <c r="Z235" s="282"/>
    </row>
    <row r="236" spans="1:26" ht="15.75" customHeight="1">
      <c r="A236" s="297"/>
      <c r="B236" s="297"/>
      <c r="C236" s="297"/>
      <c r="D236" s="297"/>
      <c r="E236" s="297"/>
      <c r="F236" s="297"/>
      <c r="G236" s="297"/>
      <c r="H236" s="297"/>
      <c r="I236" s="297"/>
      <c r="J236" s="297"/>
      <c r="K236" s="451"/>
      <c r="L236" s="297"/>
      <c r="M236" s="451"/>
      <c r="N236" s="297"/>
      <c r="O236" s="297"/>
      <c r="P236" s="282"/>
      <c r="Q236" s="282"/>
      <c r="R236" s="282"/>
      <c r="S236" s="282"/>
      <c r="T236" s="282"/>
      <c r="U236" s="282"/>
      <c r="V236" s="282"/>
      <c r="W236" s="282"/>
      <c r="X236" s="282"/>
      <c r="Y236" s="282"/>
      <c r="Z236" s="282"/>
    </row>
    <row r="237" spans="1:26" ht="15.75" customHeight="1">
      <c r="A237" s="297"/>
      <c r="B237" s="297"/>
      <c r="C237" s="297"/>
      <c r="D237" s="297"/>
      <c r="E237" s="297"/>
      <c r="F237" s="297"/>
      <c r="G237" s="297"/>
      <c r="H237" s="297"/>
      <c r="I237" s="297"/>
      <c r="J237" s="297"/>
      <c r="K237" s="451"/>
      <c r="L237" s="297"/>
      <c r="M237" s="451"/>
      <c r="N237" s="297"/>
      <c r="O237" s="297"/>
      <c r="P237" s="282"/>
      <c r="Q237" s="282"/>
      <c r="R237" s="282"/>
      <c r="S237" s="282"/>
      <c r="T237" s="282"/>
      <c r="U237" s="282"/>
      <c r="V237" s="282"/>
      <c r="W237" s="282"/>
      <c r="X237" s="282"/>
      <c r="Y237" s="282"/>
      <c r="Z237" s="282"/>
    </row>
    <row r="238" spans="1:26" ht="15.75" customHeight="1">
      <c r="A238" s="297"/>
      <c r="B238" s="297"/>
      <c r="C238" s="297"/>
      <c r="D238" s="297"/>
      <c r="E238" s="297"/>
      <c r="F238" s="297"/>
      <c r="G238" s="297"/>
      <c r="H238" s="297"/>
      <c r="I238" s="297"/>
      <c r="J238" s="297"/>
      <c r="K238" s="451"/>
      <c r="L238" s="297"/>
      <c r="M238" s="451"/>
      <c r="N238" s="297"/>
      <c r="O238" s="297"/>
      <c r="P238" s="282"/>
      <c r="Q238" s="282"/>
      <c r="R238" s="282"/>
      <c r="S238" s="282"/>
      <c r="T238" s="282"/>
      <c r="U238" s="282"/>
      <c r="V238" s="282"/>
      <c r="W238" s="282"/>
      <c r="X238" s="282"/>
      <c r="Y238" s="282"/>
      <c r="Z238" s="282"/>
    </row>
    <row r="239" spans="1:26" ht="15.75" customHeight="1">
      <c r="A239" s="297"/>
      <c r="B239" s="297"/>
      <c r="C239" s="297"/>
      <c r="D239" s="297"/>
      <c r="E239" s="297"/>
      <c r="F239" s="297"/>
      <c r="G239" s="297"/>
      <c r="H239" s="297"/>
      <c r="I239" s="297"/>
      <c r="J239" s="297"/>
      <c r="K239" s="451"/>
      <c r="L239" s="297"/>
      <c r="M239" s="451"/>
      <c r="N239" s="297"/>
      <c r="O239" s="297"/>
      <c r="P239" s="282"/>
      <c r="Q239" s="282"/>
      <c r="R239" s="282"/>
      <c r="S239" s="282"/>
      <c r="T239" s="282"/>
      <c r="U239" s="282"/>
      <c r="V239" s="282"/>
      <c r="W239" s="282"/>
      <c r="X239" s="282"/>
      <c r="Y239" s="282"/>
      <c r="Z239" s="282"/>
    </row>
    <row r="240" spans="1:26" ht="15.75" customHeight="1">
      <c r="A240" s="297"/>
      <c r="B240" s="297"/>
      <c r="C240" s="297"/>
      <c r="D240" s="297"/>
      <c r="E240" s="297"/>
      <c r="F240" s="297"/>
      <c r="G240" s="297"/>
      <c r="H240" s="297"/>
      <c r="I240" s="297"/>
      <c r="J240" s="297"/>
      <c r="K240" s="451"/>
      <c r="L240" s="297"/>
      <c r="M240" s="451"/>
      <c r="N240" s="297"/>
      <c r="O240" s="297"/>
      <c r="P240" s="282"/>
      <c r="Q240" s="282"/>
      <c r="R240" s="282"/>
      <c r="S240" s="282"/>
      <c r="T240" s="282"/>
      <c r="U240" s="282"/>
      <c r="V240" s="282"/>
      <c r="W240" s="282"/>
      <c r="X240" s="282"/>
      <c r="Y240" s="282"/>
      <c r="Z240" s="282"/>
    </row>
    <row r="241" spans="1:26" ht="15.75" customHeight="1">
      <c r="A241" s="297"/>
      <c r="B241" s="297"/>
      <c r="C241" s="297"/>
      <c r="D241" s="297"/>
      <c r="E241" s="297"/>
      <c r="F241" s="297"/>
      <c r="G241" s="297"/>
      <c r="H241" s="297"/>
      <c r="I241" s="297"/>
      <c r="J241" s="297"/>
      <c r="K241" s="451"/>
      <c r="L241" s="297"/>
      <c r="M241" s="451"/>
      <c r="N241" s="297"/>
      <c r="O241" s="297"/>
      <c r="P241" s="282"/>
      <c r="Q241" s="282"/>
      <c r="R241" s="282"/>
      <c r="S241" s="282"/>
      <c r="T241" s="282"/>
      <c r="U241" s="282"/>
      <c r="V241" s="282"/>
      <c r="W241" s="282"/>
      <c r="X241" s="282"/>
      <c r="Y241" s="282"/>
      <c r="Z241" s="282"/>
    </row>
    <row r="242" spans="1:26" ht="15.75" customHeight="1">
      <c r="A242" s="297"/>
      <c r="B242" s="297"/>
      <c r="C242" s="297"/>
      <c r="D242" s="297"/>
      <c r="E242" s="297"/>
      <c r="F242" s="297"/>
      <c r="G242" s="297"/>
      <c r="H242" s="297"/>
      <c r="I242" s="297"/>
      <c r="J242" s="297"/>
      <c r="K242" s="451"/>
      <c r="L242" s="297"/>
      <c r="M242" s="451"/>
      <c r="N242" s="297"/>
      <c r="O242" s="297"/>
      <c r="P242" s="282"/>
      <c r="Q242" s="282"/>
      <c r="R242" s="282"/>
      <c r="S242" s="282"/>
      <c r="T242" s="282"/>
      <c r="U242" s="282"/>
      <c r="V242" s="282"/>
      <c r="W242" s="282"/>
      <c r="X242" s="282"/>
      <c r="Y242" s="282"/>
      <c r="Z242" s="282"/>
    </row>
    <row r="243" spans="1:26" ht="15.75" customHeight="1">
      <c r="A243" s="297"/>
      <c r="B243" s="297"/>
      <c r="C243" s="297"/>
      <c r="D243" s="297"/>
      <c r="E243" s="297"/>
      <c r="F243" s="297"/>
      <c r="G243" s="297"/>
      <c r="H243" s="297"/>
      <c r="I243" s="297"/>
      <c r="J243" s="297"/>
      <c r="K243" s="451"/>
      <c r="L243" s="297"/>
      <c r="M243" s="451"/>
      <c r="N243" s="297"/>
      <c r="O243" s="297"/>
      <c r="P243" s="282"/>
      <c r="Q243" s="282"/>
      <c r="R243" s="282"/>
      <c r="S243" s="282"/>
      <c r="T243" s="282"/>
      <c r="U243" s="282"/>
      <c r="V243" s="282"/>
      <c r="W243" s="282"/>
      <c r="X243" s="282"/>
      <c r="Y243" s="282"/>
      <c r="Z243" s="282"/>
    </row>
    <row r="244" spans="1:26" ht="15.75" customHeight="1">
      <c r="A244" s="297"/>
      <c r="B244" s="297"/>
      <c r="C244" s="297"/>
      <c r="D244" s="297"/>
      <c r="E244" s="297"/>
      <c r="F244" s="297"/>
      <c r="G244" s="297"/>
      <c r="H244" s="297"/>
      <c r="I244" s="297"/>
      <c r="J244" s="297"/>
      <c r="K244" s="451"/>
      <c r="L244" s="297"/>
      <c r="M244" s="451"/>
      <c r="N244" s="297"/>
      <c r="O244" s="297"/>
      <c r="P244" s="282"/>
      <c r="Q244" s="282"/>
      <c r="R244" s="282"/>
      <c r="S244" s="282"/>
      <c r="T244" s="282"/>
      <c r="U244" s="282"/>
      <c r="V244" s="282"/>
      <c r="W244" s="282"/>
      <c r="X244" s="282"/>
      <c r="Y244" s="282"/>
      <c r="Z244" s="282"/>
    </row>
    <row r="245" spans="1:26" ht="15.75" customHeight="1">
      <c r="A245" s="297"/>
      <c r="B245" s="297"/>
      <c r="C245" s="297"/>
      <c r="D245" s="297"/>
      <c r="E245" s="297"/>
      <c r="F245" s="297"/>
      <c r="G245" s="297"/>
      <c r="H245" s="297"/>
      <c r="I245" s="297"/>
      <c r="J245" s="297"/>
      <c r="K245" s="451"/>
      <c r="L245" s="297"/>
      <c r="M245" s="451"/>
      <c r="N245" s="297"/>
      <c r="O245" s="297"/>
      <c r="P245" s="282"/>
      <c r="Q245" s="282"/>
      <c r="R245" s="282"/>
      <c r="S245" s="282"/>
      <c r="T245" s="282"/>
      <c r="U245" s="282"/>
      <c r="V245" s="282"/>
      <c r="W245" s="282"/>
      <c r="X245" s="282"/>
      <c r="Y245" s="282"/>
      <c r="Z245" s="282"/>
    </row>
    <row r="246" spans="1:26" ht="15.75" customHeight="1">
      <c r="A246" s="297"/>
      <c r="B246" s="297"/>
      <c r="C246" s="297"/>
      <c r="D246" s="297"/>
      <c r="E246" s="297"/>
      <c r="F246" s="297"/>
      <c r="G246" s="297"/>
      <c r="H246" s="297"/>
      <c r="I246" s="297"/>
      <c r="J246" s="297"/>
      <c r="K246" s="451"/>
      <c r="L246" s="297"/>
      <c r="M246" s="451"/>
      <c r="N246" s="297"/>
      <c r="O246" s="297"/>
      <c r="P246" s="282"/>
      <c r="Q246" s="282"/>
      <c r="R246" s="282"/>
      <c r="S246" s="282"/>
      <c r="T246" s="282"/>
      <c r="U246" s="282"/>
      <c r="V246" s="282"/>
      <c r="W246" s="282"/>
      <c r="X246" s="282"/>
      <c r="Y246" s="282"/>
      <c r="Z246" s="282"/>
    </row>
    <row r="247" spans="1:26" ht="15.75" customHeight="1">
      <c r="A247" s="297"/>
      <c r="B247" s="297"/>
      <c r="C247" s="297"/>
      <c r="D247" s="297"/>
      <c r="E247" s="297"/>
      <c r="F247" s="297"/>
      <c r="G247" s="297"/>
      <c r="H247" s="297"/>
      <c r="I247" s="297"/>
      <c r="J247" s="297"/>
      <c r="K247" s="451"/>
      <c r="L247" s="297"/>
      <c r="M247" s="451"/>
      <c r="N247" s="297"/>
      <c r="O247" s="297"/>
      <c r="P247" s="282"/>
      <c r="Q247" s="282"/>
      <c r="R247" s="282"/>
      <c r="S247" s="282"/>
      <c r="T247" s="282"/>
      <c r="U247" s="282"/>
      <c r="V247" s="282"/>
      <c r="W247" s="282"/>
      <c r="X247" s="282"/>
      <c r="Y247" s="282"/>
      <c r="Z247" s="282"/>
    </row>
    <row r="248" spans="1:26" ht="15.75" customHeight="1">
      <c r="A248" s="297"/>
      <c r="B248" s="297"/>
      <c r="C248" s="297"/>
      <c r="D248" s="297"/>
      <c r="E248" s="297"/>
      <c r="F248" s="297"/>
      <c r="G248" s="297"/>
      <c r="H248" s="297"/>
      <c r="I248" s="297"/>
      <c r="J248" s="297"/>
      <c r="K248" s="451"/>
      <c r="L248" s="297"/>
      <c r="M248" s="451"/>
      <c r="N248" s="297"/>
      <c r="O248" s="297"/>
      <c r="P248" s="282"/>
      <c r="Q248" s="282"/>
      <c r="R248" s="282"/>
      <c r="S248" s="282"/>
      <c r="T248" s="282"/>
      <c r="U248" s="282"/>
      <c r="V248" s="282"/>
      <c r="W248" s="282"/>
      <c r="X248" s="282"/>
      <c r="Y248" s="282"/>
      <c r="Z248" s="282"/>
    </row>
    <row r="249" spans="1:26" ht="15.75" customHeight="1">
      <c r="A249" s="297"/>
      <c r="B249" s="297"/>
      <c r="C249" s="297"/>
      <c r="D249" s="297"/>
      <c r="E249" s="297"/>
      <c r="F249" s="297"/>
      <c r="G249" s="297"/>
      <c r="H249" s="297"/>
      <c r="I249" s="297"/>
      <c r="J249" s="297"/>
      <c r="K249" s="451"/>
      <c r="L249" s="297"/>
      <c r="M249" s="451"/>
      <c r="N249" s="297"/>
      <c r="O249" s="297"/>
      <c r="P249" s="282"/>
      <c r="Q249" s="282"/>
      <c r="R249" s="282"/>
      <c r="S249" s="282"/>
      <c r="T249" s="282"/>
      <c r="U249" s="282"/>
      <c r="V249" s="282"/>
      <c r="W249" s="282"/>
      <c r="X249" s="282"/>
      <c r="Y249" s="282"/>
      <c r="Z249" s="282"/>
    </row>
    <row r="250" spans="1:26" ht="15.75" customHeight="1">
      <c r="A250" s="297"/>
      <c r="B250" s="297"/>
      <c r="C250" s="297"/>
      <c r="D250" s="297"/>
      <c r="E250" s="297"/>
      <c r="F250" s="297"/>
      <c r="G250" s="297"/>
      <c r="H250" s="297"/>
      <c r="I250" s="297"/>
      <c r="J250" s="297"/>
      <c r="K250" s="451"/>
      <c r="L250" s="297"/>
      <c r="M250" s="451"/>
      <c r="N250" s="297"/>
      <c r="O250" s="297"/>
      <c r="P250" s="282"/>
      <c r="Q250" s="282"/>
      <c r="R250" s="282"/>
      <c r="S250" s="282"/>
      <c r="T250" s="282"/>
      <c r="U250" s="282"/>
      <c r="V250" s="282"/>
      <c r="W250" s="282"/>
      <c r="X250" s="282"/>
      <c r="Y250" s="282"/>
      <c r="Z250" s="282"/>
    </row>
    <row r="251" spans="1:26" ht="15.75" customHeight="1">
      <c r="A251" s="297"/>
      <c r="B251" s="297"/>
      <c r="C251" s="297"/>
      <c r="D251" s="297"/>
      <c r="E251" s="297"/>
      <c r="F251" s="297"/>
      <c r="G251" s="297"/>
      <c r="H251" s="297"/>
      <c r="I251" s="297"/>
      <c r="J251" s="297"/>
      <c r="K251" s="451"/>
      <c r="L251" s="297"/>
      <c r="M251" s="451"/>
      <c r="N251" s="297"/>
      <c r="O251" s="297"/>
      <c r="P251" s="282"/>
      <c r="Q251" s="282"/>
      <c r="R251" s="282"/>
      <c r="S251" s="282"/>
      <c r="T251" s="282"/>
      <c r="U251" s="282"/>
      <c r="V251" s="282"/>
      <c r="W251" s="282"/>
      <c r="X251" s="282"/>
      <c r="Y251" s="282"/>
      <c r="Z251" s="282"/>
    </row>
    <row r="252" spans="1:26" ht="15.75" customHeight="1">
      <c r="A252" s="297"/>
      <c r="B252" s="297"/>
      <c r="C252" s="297"/>
      <c r="D252" s="297"/>
      <c r="E252" s="297"/>
      <c r="F252" s="297"/>
      <c r="G252" s="297"/>
      <c r="H252" s="297"/>
      <c r="I252" s="297"/>
      <c r="J252" s="297"/>
      <c r="K252" s="451"/>
      <c r="L252" s="297"/>
      <c r="M252" s="451"/>
      <c r="N252" s="297"/>
      <c r="O252" s="297"/>
      <c r="P252" s="282"/>
      <c r="Q252" s="282"/>
      <c r="R252" s="282"/>
      <c r="S252" s="282"/>
      <c r="T252" s="282"/>
      <c r="U252" s="282"/>
      <c r="V252" s="282"/>
      <c r="W252" s="282"/>
      <c r="X252" s="282"/>
      <c r="Y252" s="282"/>
      <c r="Z252" s="282"/>
    </row>
    <row r="253" spans="1:26" ht="15.75" customHeight="1">
      <c r="A253" s="297"/>
      <c r="B253" s="297"/>
      <c r="C253" s="297"/>
      <c r="D253" s="297"/>
      <c r="E253" s="297"/>
      <c r="F253" s="297"/>
      <c r="G253" s="297"/>
      <c r="H253" s="297"/>
      <c r="I253" s="297"/>
      <c r="J253" s="297"/>
      <c r="K253" s="451"/>
      <c r="L253" s="297"/>
      <c r="M253" s="451"/>
      <c r="N253" s="297"/>
      <c r="O253" s="297"/>
      <c r="P253" s="282"/>
      <c r="Q253" s="282"/>
      <c r="R253" s="282"/>
      <c r="S253" s="282"/>
      <c r="T253" s="282"/>
      <c r="U253" s="282"/>
      <c r="V253" s="282"/>
      <c r="W253" s="282"/>
      <c r="X253" s="282"/>
      <c r="Y253" s="282"/>
      <c r="Z253" s="282"/>
    </row>
    <row r="254" spans="1:26" ht="15.75" customHeight="1">
      <c r="A254" s="297"/>
      <c r="B254" s="297"/>
      <c r="C254" s="297"/>
      <c r="D254" s="297"/>
      <c r="E254" s="297"/>
      <c r="F254" s="297"/>
      <c r="G254" s="297"/>
      <c r="H254" s="297"/>
      <c r="I254" s="297"/>
      <c r="J254" s="297"/>
      <c r="K254" s="451"/>
      <c r="L254" s="297"/>
      <c r="M254" s="451"/>
      <c r="N254" s="297"/>
      <c r="O254" s="297"/>
      <c r="P254" s="282"/>
      <c r="Q254" s="282"/>
      <c r="R254" s="282"/>
      <c r="S254" s="282"/>
      <c r="T254" s="282"/>
      <c r="U254" s="282"/>
      <c r="V254" s="282"/>
      <c r="W254" s="282"/>
      <c r="X254" s="282"/>
      <c r="Y254" s="282"/>
      <c r="Z254" s="282"/>
    </row>
    <row r="255" spans="1:26" ht="15.75" customHeight="1">
      <c r="A255" s="297"/>
      <c r="B255" s="297"/>
      <c r="C255" s="297"/>
      <c r="D255" s="297"/>
      <c r="E255" s="297"/>
      <c r="F255" s="297"/>
      <c r="G255" s="297"/>
      <c r="H255" s="297"/>
      <c r="I255" s="297"/>
      <c r="J255" s="297"/>
      <c r="K255" s="451"/>
      <c r="L255" s="297"/>
      <c r="M255" s="451"/>
      <c r="N255" s="297"/>
      <c r="O255" s="297"/>
      <c r="P255" s="282"/>
      <c r="Q255" s="282"/>
      <c r="R255" s="282"/>
      <c r="S255" s="282"/>
      <c r="T255" s="282"/>
      <c r="U255" s="282"/>
      <c r="V255" s="282"/>
      <c r="W255" s="282"/>
      <c r="X255" s="282"/>
      <c r="Y255" s="282"/>
      <c r="Z255" s="282"/>
    </row>
    <row r="256" spans="1:26" ht="15.75" customHeight="1">
      <c r="A256" s="297"/>
      <c r="B256" s="297"/>
      <c r="C256" s="297"/>
      <c r="D256" s="297"/>
      <c r="E256" s="297"/>
      <c r="F256" s="297"/>
      <c r="G256" s="297"/>
      <c r="H256" s="297"/>
      <c r="I256" s="297"/>
      <c r="J256" s="297"/>
      <c r="K256" s="451"/>
      <c r="L256" s="297"/>
      <c r="M256" s="451"/>
      <c r="N256" s="297"/>
      <c r="O256" s="297"/>
      <c r="P256" s="282"/>
      <c r="Q256" s="282"/>
      <c r="R256" s="282"/>
      <c r="S256" s="282"/>
      <c r="T256" s="282"/>
      <c r="U256" s="282"/>
      <c r="V256" s="282"/>
      <c r="W256" s="282"/>
      <c r="X256" s="282"/>
      <c r="Y256" s="282"/>
      <c r="Z256" s="282"/>
    </row>
    <row r="257" spans="1:26" ht="15.75" customHeight="1">
      <c r="A257" s="297"/>
      <c r="B257" s="297"/>
      <c r="C257" s="297"/>
      <c r="D257" s="297"/>
      <c r="E257" s="297"/>
      <c r="F257" s="297"/>
      <c r="G257" s="297"/>
      <c r="H257" s="297"/>
      <c r="I257" s="297"/>
      <c r="J257" s="297"/>
      <c r="K257" s="451"/>
      <c r="L257" s="297"/>
      <c r="M257" s="451"/>
      <c r="N257" s="297"/>
      <c r="O257" s="297"/>
      <c r="P257" s="282"/>
      <c r="Q257" s="282"/>
      <c r="R257" s="282"/>
      <c r="S257" s="282"/>
      <c r="T257" s="282"/>
      <c r="U257" s="282"/>
      <c r="V257" s="282"/>
      <c r="W257" s="282"/>
      <c r="X257" s="282"/>
      <c r="Y257" s="282"/>
      <c r="Z257" s="282"/>
    </row>
    <row r="258" spans="1:26" ht="15.75" customHeight="1">
      <c r="A258" s="297"/>
      <c r="B258" s="297"/>
      <c r="C258" s="297"/>
      <c r="D258" s="297"/>
      <c r="E258" s="297"/>
      <c r="F258" s="297"/>
      <c r="G258" s="297"/>
      <c r="H258" s="297"/>
      <c r="I258" s="297"/>
      <c r="J258" s="297"/>
      <c r="K258" s="451"/>
      <c r="L258" s="297"/>
      <c r="M258" s="451"/>
      <c r="N258" s="297"/>
      <c r="O258" s="297"/>
      <c r="P258" s="282"/>
      <c r="Q258" s="282"/>
      <c r="R258" s="282"/>
      <c r="S258" s="282"/>
      <c r="T258" s="282"/>
      <c r="U258" s="282"/>
      <c r="V258" s="282"/>
      <c r="W258" s="282"/>
      <c r="X258" s="282"/>
      <c r="Y258" s="282"/>
      <c r="Z258" s="282"/>
    </row>
    <row r="259" spans="1:26" ht="15.75" customHeight="1">
      <c r="A259" s="297"/>
      <c r="B259" s="297"/>
      <c r="C259" s="297"/>
      <c r="D259" s="297"/>
      <c r="E259" s="297"/>
      <c r="F259" s="297"/>
      <c r="G259" s="297"/>
      <c r="H259" s="297"/>
      <c r="I259" s="297"/>
      <c r="J259" s="297"/>
      <c r="K259" s="451"/>
      <c r="L259" s="297"/>
      <c r="M259" s="451"/>
      <c r="N259" s="297"/>
      <c r="O259" s="297"/>
      <c r="P259" s="282"/>
      <c r="Q259" s="282"/>
      <c r="R259" s="282"/>
      <c r="S259" s="282"/>
      <c r="T259" s="282"/>
      <c r="U259" s="282"/>
      <c r="V259" s="282"/>
      <c r="W259" s="282"/>
      <c r="X259" s="282"/>
      <c r="Y259" s="282"/>
      <c r="Z259" s="282"/>
    </row>
    <row r="260" spans="1:26" ht="15.75" customHeight="1">
      <c r="A260" s="297"/>
      <c r="B260" s="297"/>
      <c r="C260" s="297"/>
      <c r="D260" s="297"/>
      <c r="E260" s="297"/>
      <c r="F260" s="297"/>
      <c r="G260" s="297"/>
      <c r="H260" s="297"/>
      <c r="I260" s="297"/>
      <c r="J260" s="297"/>
      <c r="K260" s="451"/>
      <c r="L260" s="297"/>
      <c r="M260" s="451"/>
      <c r="N260" s="297"/>
      <c r="O260" s="297"/>
      <c r="P260" s="282"/>
      <c r="Q260" s="282"/>
      <c r="R260" s="282"/>
      <c r="S260" s="282"/>
      <c r="T260" s="282"/>
      <c r="U260" s="282"/>
      <c r="V260" s="282"/>
      <c r="W260" s="282"/>
      <c r="X260" s="282"/>
      <c r="Y260" s="282"/>
      <c r="Z260" s="282"/>
    </row>
    <row r="261" spans="1:26" ht="15.75" customHeight="1">
      <c r="A261" s="297"/>
      <c r="B261" s="297"/>
      <c r="C261" s="297"/>
      <c r="D261" s="297"/>
      <c r="E261" s="297"/>
      <c r="F261" s="297"/>
      <c r="G261" s="297"/>
      <c r="H261" s="297"/>
      <c r="I261" s="297"/>
      <c r="J261" s="297"/>
      <c r="K261" s="451"/>
      <c r="L261" s="297"/>
      <c r="M261" s="451"/>
      <c r="N261" s="297"/>
      <c r="O261" s="297"/>
      <c r="P261" s="282"/>
      <c r="Q261" s="282"/>
      <c r="R261" s="282"/>
      <c r="S261" s="282"/>
      <c r="T261" s="282"/>
      <c r="U261" s="282"/>
      <c r="V261" s="282"/>
      <c r="W261" s="282"/>
      <c r="X261" s="282"/>
      <c r="Y261" s="282"/>
      <c r="Z261" s="282"/>
    </row>
    <row r="262" spans="1:26" ht="15.75" customHeight="1">
      <c r="A262" s="297"/>
      <c r="B262" s="297"/>
      <c r="C262" s="297"/>
      <c r="D262" s="297"/>
      <c r="E262" s="297"/>
      <c r="F262" s="297"/>
      <c r="G262" s="297"/>
      <c r="H262" s="297"/>
      <c r="I262" s="297"/>
      <c r="J262" s="297"/>
      <c r="K262" s="451"/>
      <c r="L262" s="297"/>
      <c r="M262" s="451"/>
      <c r="N262" s="297"/>
      <c r="O262" s="297"/>
      <c r="P262" s="282"/>
      <c r="Q262" s="282"/>
      <c r="R262" s="282"/>
      <c r="S262" s="282"/>
      <c r="T262" s="282"/>
      <c r="U262" s="282"/>
      <c r="V262" s="282"/>
      <c r="W262" s="282"/>
      <c r="X262" s="282"/>
      <c r="Y262" s="282"/>
      <c r="Z262" s="282"/>
    </row>
    <row r="263" spans="1:26" ht="15.75" customHeight="1">
      <c r="A263" s="297"/>
      <c r="B263" s="297"/>
      <c r="C263" s="297"/>
      <c r="D263" s="297"/>
      <c r="E263" s="297"/>
      <c r="F263" s="297"/>
      <c r="G263" s="297"/>
      <c r="H263" s="297"/>
      <c r="I263" s="297"/>
      <c r="J263" s="297"/>
      <c r="K263" s="451"/>
      <c r="L263" s="297"/>
      <c r="M263" s="451"/>
      <c r="N263" s="297"/>
      <c r="O263" s="297"/>
      <c r="P263" s="282"/>
      <c r="Q263" s="282"/>
      <c r="R263" s="282"/>
      <c r="S263" s="282"/>
      <c r="T263" s="282"/>
      <c r="U263" s="282"/>
      <c r="V263" s="282"/>
      <c r="W263" s="282"/>
      <c r="X263" s="282"/>
      <c r="Y263" s="282"/>
      <c r="Z263" s="282"/>
    </row>
    <row r="264" spans="1:26" ht="15.75" customHeight="1">
      <c r="A264" s="297"/>
      <c r="B264" s="297"/>
      <c r="C264" s="297"/>
      <c r="D264" s="297"/>
      <c r="E264" s="297"/>
      <c r="F264" s="297"/>
      <c r="G264" s="297"/>
      <c r="H264" s="297"/>
      <c r="I264" s="297"/>
      <c r="J264" s="297"/>
      <c r="K264" s="451"/>
      <c r="L264" s="297"/>
      <c r="M264" s="451"/>
      <c r="N264" s="297"/>
      <c r="O264" s="297"/>
      <c r="P264" s="282"/>
      <c r="Q264" s="282"/>
      <c r="R264" s="282"/>
      <c r="S264" s="282"/>
      <c r="T264" s="282"/>
      <c r="U264" s="282"/>
      <c r="V264" s="282"/>
      <c r="W264" s="282"/>
      <c r="X264" s="282"/>
      <c r="Y264" s="282"/>
      <c r="Z264" s="282"/>
    </row>
    <row r="265" spans="1:26" ht="15.75" customHeight="1">
      <c r="A265" s="297"/>
      <c r="B265" s="297"/>
      <c r="C265" s="297"/>
      <c r="D265" s="297"/>
      <c r="E265" s="297"/>
      <c r="F265" s="297"/>
      <c r="G265" s="297"/>
      <c r="H265" s="297"/>
      <c r="I265" s="297"/>
      <c r="J265" s="297"/>
      <c r="K265" s="451"/>
      <c r="L265" s="297"/>
      <c r="M265" s="451"/>
      <c r="N265" s="297"/>
      <c r="O265" s="297"/>
      <c r="P265" s="282"/>
      <c r="Q265" s="282"/>
      <c r="R265" s="282"/>
      <c r="S265" s="282"/>
      <c r="T265" s="282"/>
      <c r="U265" s="282"/>
      <c r="V265" s="282"/>
      <c r="W265" s="282"/>
      <c r="X265" s="282"/>
      <c r="Y265" s="282"/>
      <c r="Z265" s="282"/>
    </row>
    <row r="266" spans="1:26" ht="15.75" customHeight="1">
      <c r="A266" s="297"/>
      <c r="B266" s="297"/>
      <c r="C266" s="297"/>
      <c r="D266" s="297"/>
      <c r="E266" s="297"/>
      <c r="F266" s="297"/>
      <c r="G266" s="297"/>
      <c r="H266" s="297"/>
      <c r="I266" s="297"/>
      <c r="J266" s="297"/>
      <c r="K266" s="451"/>
      <c r="L266" s="297"/>
      <c r="M266" s="451"/>
      <c r="N266" s="297"/>
      <c r="O266" s="297"/>
      <c r="P266" s="282"/>
      <c r="Q266" s="282"/>
      <c r="R266" s="282"/>
      <c r="S266" s="282"/>
      <c r="T266" s="282"/>
      <c r="U266" s="282"/>
      <c r="V266" s="282"/>
      <c r="W266" s="282"/>
      <c r="X266" s="282"/>
      <c r="Y266" s="282"/>
      <c r="Z266" s="282"/>
    </row>
    <row r="267" spans="1:26" ht="15.75" customHeight="1">
      <c r="A267" s="297"/>
      <c r="B267" s="297"/>
      <c r="C267" s="297"/>
      <c r="D267" s="297"/>
      <c r="E267" s="297"/>
      <c r="F267" s="297"/>
      <c r="G267" s="297"/>
      <c r="H267" s="297"/>
      <c r="I267" s="297"/>
      <c r="J267" s="297"/>
      <c r="K267" s="451"/>
      <c r="L267" s="297"/>
      <c r="M267" s="451"/>
      <c r="N267" s="297"/>
      <c r="O267" s="297"/>
      <c r="P267" s="282"/>
      <c r="Q267" s="282"/>
      <c r="R267" s="282"/>
      <c r="S267" s="282"/>
      <c r="T267" s="282"/>
      <c r="U267" s="282"/>
      <c r="V267" s="282"/>
      <c r="W267" s="282"/>
      <c r="X267" s="282"/>
      <c r="Y267" s="282"/>
      <c r="Z267" s="282"/>
    </row>
    <row r="268" spans="1:26" ht="15.75" customHeight="1">
      <c r="A268" s="297"/>
      <c r="B268" s="297"/>
      <c r="C268" s="297"/>
      <c r="D268" s="297"/>
      <c r="E268" s="297"/>
      <c r="F268" s="297"/>
      <c r="G268" s="297"/>
      <c r="H268" s="297"/>
      <c r="I268" s="297"/>
      <c r="J268" s="297"/>
      <c r="K268" s="451"/>
      <c r="L268" s="297"/>
      <c r="M268" s="451"/>
      <c r="N268" s="297"/>
      <c r="O268" s="297"/>
      <c r="P268" s="282"/>
      <c r="Q268" s="282"/>
      <c r="R268" s="282"/>
      <c r="S268" s="282"/>
      <c r="T268" s="282"/>
      <c r="U268" s="282"/>
      <c r="V268" s="282"/>
      <c r="W268" s="282"/>
      <c r="X268" s="282"/>
      <c r="Y268" s="282"/>
      <c r="Z268" s="282"/>
    </row>
    <row r="269" spans="1:26" ht="15.75" customHeight="1">
      <c r="A269" s="297"/>
      <c r="B269" s="297"/>
      <c r="C269" s="297"/>
      <c r="D269" s="297"/>
      <c r="E269" s="297"/>
      <c r="F269" s="297"/>
      <c r="G269" s="297"/>
      <c r="H269" s="297"/>
      <c r="I269" s="297"/>
      <c r="J269" s="297"/>
      <c r="K269" s="451"/>
      <c r="L269" s="297"/>
      <c r="M269" s="451"/>
      <c r="N269" s="297"/>
      <c r="O269" s="297"/>
      <c r="P269" s="282"/>
      <c r="Q269" s="282"/>
      <c r="R269" s="282"/>
      <c r="S269" s="282"/>
      <c r="T269" s="282"/>
      <c r="U269" s="282"/>
      <c r="V269" s="282"/>
      <c r="W269" s="282"/>
      <c r="X269" s="282"/>
      <c r="Y269" s="282"/>
      <c r="Z269" s="282"/>
    </row>
    <row r="270" spans="1:26" ht="15.75" customHeight="1">
      <c r="A270" s="297"/>
      <c r="B270" s="297"/>
      <c r="C270" s="297"/>
      <c r="D270" s="297"/>
      <c r="E270" s="297"/>
      <c r="F270" s="297"/>
      <c r="G270" s="297"/>
      <c r="H270" s="297"/>
      <c r="I270" s="297"/>
      <c r="J270" s="297"/>
      <c r="K270" s="451"/>
      <c r="L270" s="297"/>
      <c r="M270" s="451"/>
      <c r="N270" s="297"/>
      <c r="O270" s="297"/>
      <c r="P270" s="282"/>
      <c r="Q270" s="282"/>
      <c r="R270" s="282"/>
      <c r="S270" s="282"/>
      <c r="T270" s="282"/>
      <c r="U270" s="282"/>
      <c r="V270" s="282"/>
      <c r="W270" s="282"/>
      <c r="X270" s="282"/>
      <c r="Y270" s="282"/>
      <c r="Z270" s="282"/>
    </row>
    <row r="271" spans="1:26" ht="15.75" customHeight="1">
      <c r="A271" s="297"/>
      <c r="B271" s="297"/>
      <c r="C271" s="297"/>
      <c r="D271" s="297"/>
      <c r="E271" s="297"/>
      <c r="F271" s="297"/>
      <c r="G271" s="297"/>
      <c r="H271" s="297"/>
      <c r="I271" s="297"/>
      <c r="J271" s="297"/>
      <c r="K271" s="451"/>
      <c r="L271" s="297"/>
      <c r="M271" s="451"/>
      <c r="N271" s="297"/>
      <c r="O271" s="297"/>
      <c r="P271" s="282"/>
      <c r="Q271" s="282"/>
      <c r="R271" s="282"/>
      <c r="S271" s="282"/>
      <c r="T271" s="282"/>
      <c r="U271" s="282"/>
      <c r="V271" s="282"/>
      <c r="W271" s="282"/>
      <c r="X271" s="282"/>
      <c r="Y271" s="282"/>
      <c r="Z271" s="282"/>
    </row>
    <row r="272" spans="1:26" ht="15.75" customHeight="1">
      <c r="A272" s="297"/>
      <c r="B272" s="297"/>
      <c r="C272" s="297"/>
      <c r="D272" s="297"/>
      <c r="E272" s="297"/>
      <c r="F272" s="297"/>
      <c r="G272" s="297"/>
      <c r="H272" s="297"/>
      <c r="I272" s="297"/>
      <c r="J272" s="297"/>
      <c r="K272" s="451"/>
      <c r="L272" s="297"/>
      <c r="M272" s="451"/>
      <c r="N272" s="297"/>
      <c r="O272" s="297"/>
      <c r="P272" s="282"/>
      <c r="Q272" s="282"/>
      <c r="R272" s="282"/>
      <c r="S272" s="282"/>
      <c r="T272" s="282"/>
      <c r="U272" s="282"/>
      <c r="V272" s="282"/>
      <c r="W272" s="282"/>
      <c r="X272" s="282"/>
      <c r="Y272" s="282"/>
      <c r="Z272" s="282"/>
    </row>
    <row r="273" spans="1:26" ht="15.75" customHeight="1">
      <c r="A273" s="297"/>
      <c r="B273" s="297"/>
      <c r="C273" s="297"/>
      <c r="D273" s="297"/>
      <c r="E273" s="297"/>
      <c r="F273" s="297"/>
      <c r="G273" s="297"/>
      <c r="H273" s="297"/>
      <c r="I273" s="297"/>
      <c r="J273" s="297"/>
      <c r="K273" s="451"/>
      <c r="L273" s="297"/>
      <c r="M273" s="451"/>
      <c r="N273" s="297"/>
      <c r="O273" s="297"/>
      <c r="P273" s="282"/>
      <c r="Q273" s="282"/>
      <c r="R273" s="282"/>
      <c r="S273" s="282"/>
      <c r="T273" s="282"/>
      <c r="U273" s="282"/>
      <c r="V273" s="282"/>
      <c r="W273" s="282"/>
      <c r="X273" s="282"/>
      <c r="Y273" s="282"/>
      <c r="Z273" s="282"/>
    </row>
    <row r="274" spans="1:26" ht="15.75" customHeight="1">
      <c r="A274" s="297"/>
      <c r="B274" s="297"/>
      <c r="C274" s="297"/>
      <c r="D274" s="297"/>
      <c r="E274" s="297"/>
      <c r="F274" s="297"/>
      <c r="G274" s="297"/>
      <c r="H274" s="297"/>
      <c r="I274" s="297"/>
      <c r="J274" s="297"/>
      <c r="K274" s="451"/>
      <c r="L274" s="297"/>
      <c r="M274" s="451"/>
      <c r="N274" s="297"/>
      <c r="O274" s="297"/>
      <c r="P274" s="282"/>
      <c r="Q274" s="282"/>
      <c r="R274" s="282"/>
      <c r="S274" s="282"/>
      <c r="T274" s="282"/>
      <c r="U274" s="282"/>
      <c r="V274" s="282"/>
      <c r="W274" s="282"/>
      <c r="X274" s="282"/>
      <c r="Y274" s="282"/>
      <c r="Z274" s="282"/>
    </row>
    <row r="275" spans="1:26" ht="15.75" customHeight="1">
      <c r="A275" s="297"/>
      <c r="B275" s="297"/>
      <c r="C275" s="297"/>
      <c r="D275" s="297"/>
      <c r="E275" s="297"/>
      <c r="F275" s="297"/>
      <c r="G275" s="297"/>
      <c r="H275" s="297"/>
      <c r="I275" s="297"/>
      <c r="J275" s="297"/>
      <c r="K275" s="451"/>
      <c r="L275" s="297"/>
      <c r="M275" s="451"/>
      <c r="N275" s="297"/>
      <c r="O275" s="297"/>
      <c r="P275" s="282"/>
      <c r="Q275" s="282"/>
      <c r="R275" s="282"/>
      <c r="S275" s="282"/>
      <c r="T275" s="282"/>
      <c r="U275" s="282"/>
      <c r="V275" s="282"/>
      <c r="W275" s="282"/>
      <c r="X275" s="282"/>
      <c r="Y275" s="282"/>
      <c r="Z275" s="282"/>
    </row>
    <row r="276" spans="1:26" ht="15.75" customHeight="1">
      <c r="A276" s="297"/>
      <c r="B276" s="297"/>
      <c r="C276" s="297"/>
      <c r="D276" s="297"/>
      <c r="E276" s="297"/>
      <c r="F276" s="297"/>
      <c r="G276" s="297"/>
      <c r="H276" s="297"/>
      <c r="I276" s="297"/>
      <c r="J276" s="297"/>
      <c r="K276" s="451"/>
      <c r="L276" s="297"/>
      <c r="M276" s="451"/>
      <c r="N276" s="297"/>
      <c r="O276" s="297"/>
      <c r="P276" s="282"/>
      <c r="Q276" s="282"/>
      <c r="R276" s="282"/>
      <c r="S276" s="282"/>
      <c r="T276" s="282"/>
      <c r="U276" s="282"/>
      <c r="V276" s="282"/>
      <c r="W276" s="282"/>
      <c r="X276" s="282"/>
      <c r="Y276" s="282"/>
      <c r="Z276" s="282"/>
    </row>
    <row r="277" spans="1:26" ht="15.75" customHeight="1">
      <c r="A277" s="297"/>
      <c r="B277" s="297"/>
      <c r="C277" s="297"/>
      <c r="D277" s="297"/>
      <c r="E277" s="297"/>
      <c r="F277" s="297"/>
      <c r="G277" s="297"/>
      <c r="H277" s="297"/>
      <c r="I277" s="297"/>
      <c r="J277" s="297"/>
      <c r="K277" s="451"/>
      <c r="L277" s="297"/>
      <c r="M277" s="451"/>
      <c r="N277" s="297"/>
      <c r="O277" s="297"/>
      <c r="P277" s="282"/>
      <c r="Q277" s="282"/>
      <c r="R277" s="282"/>
      <c r="S277" s="282"/>
      <c r="T277" s="282"/>
      <c r="U277" s="282"/>
      <c r="V277" s="282"/>
      <c r="W277" s="282"/>
      <c r="X277" s="282"/>
      <c r="Y277" s="282"/>
      <c r="Z277" s="282"/>
    </row>
    <row r="278" spans="1:26" ht="15.75" customHeight="1">
      <c r="A278" s="297"/>
      <c r="B278" s="297"/>
      <c r="C278" s="297"/>
      <c r="D278" s="297"/>
      <c r="E278" s="297"/>
      <c r="F278" s="297"/>
      <c r="G278" s="297"/>
      <c r="H278" s="297"/>
      <c r="I278" s="297"/>
      <c r="J278" s="297"/>
      <c r="K278" s="451"/>
      <c r="L278" s="297"/>
      <c r="M278" s="451"/>
      <c r="N278" s="297"/>
      <c r="O278" s="297"/>
      <c r="P278" s="282"/>
      <c r="Q278" s="282"/>
      <c r="R278" s="282"/>
      <c r="S278" s="282"/>
      <c r="T278" s="282"/>
      <c r="U278" s="282"/>
      <c r="V278" s="282"/>
      <c r="W278" s="282"/>
      <c r="X278" s="282"/>
      <c r="Y278" s="282"/>
      <c r="Z278" s="282"/>
    </row>
    <row r="279" spans="1:26" ht="15.75" customHeight="1">
      <c r="A279" s="297"/>
      <c r="B279" s="297"/>
      <c r="C279" s="297"/>
      <c r="D279" s="297"/>
      <c r="E279" s="297"/>
      <c r="F279" s="297"/>
      <c r="G279" s="297"/>
      <c r="H279" s="297"/>
      <c r="I279" s="297"/>
      <c r="J279" s="297"/>
      <c r="K279" s="451"/>
      <c r="L279" s="297"/>
      <c r="M279" s="451"/>
      <c r="N279" s="297"/>
      <c r="O279" s="297"/>
      <c r="P279" s="282"/>
      <c r="Q279" s="282"/>
      <c r="R279" s="282"/>
      <c r="S279" s="282"/>
      <c r="T279" s="282"/>
      <c r="U279" s="282"/>
      <c r="V279" s="282"/>
      <c r="W279" s="282"/>
      <c r="X279" s="282"/>
      <c r="Y279" s="282"/>
      <c r="Z279" s="282"/>
    </row>
    <row r="280" spans="1:26" ht="15.75" customHeight="1">
      <c r="A280" s="297"/>
      <c r="B280" s="297"/>
      <c r="C280" s="297"/>
      <c r="D280" s="297"/>
      <c r="E280" s="297"/>
      <c r="F280" s="297"/>
      <c r="G280" s="297"/>
      <c r="H280" s="297"/>
      <c r="I280" s="297"/>
      <c r="J280" s="297"/>
      <c r="K280" s="451"/>
      <c r="L280" s="297"/>
      <c r="M280" s="451"/>
      <c r="N280" s="297"/>
      <c r="O280" s="297"/>
      <c r="P280" s="282"/>
      <c r="Q280" s="282"/>
      <c r="R280" s="282"/>
      <c r="S280" s="282"/>
      <c r="T280" s="282"/>
      <c r="U280" s="282"/>
      <c r="V280" s="282"/>
      <c r="W280" s="282"/>
      <c r="X280" s="282"/>
      <c r="Y280" s="282"/>
      <c r="Z280" s="282"/>
    </row>
    <row r="281" spans="1:26" ht="15.75" customHeight="1">
      <c r="A281" s="297"/>
      <c r="B281" s="297"/>
      <c r="C281" s="297"/>
      <c r="D281" s="297"/>
      <c r="E281" s="297"/>
      <c r="F281" s="297"/>
      <c r="G281" s="297"/>
      <c r="H281" s="297"/>
      <c r="I281" s="297"/>
      <c r="J281" s="297"/>
      <c r="K281" s="451"/>
      <c r="L281" s="297"/>
      <c r="M281" s="451"/>
      <c r="N281" s="297"/>
      <c r="O281" s="297"/>
      <c r="P281" s="282"/>
      <c r="Q281" s="282"/>
      <c r="R281" s="282"/>
      <c r="S281" s="282"/>
      <c r="T281" s="282"/>
      <c r="U281" s="282"/>
      <c r="V281" s="282"/>
      <c r="W281" s="282"/>
      <c r="X281" s="282"/>
      <c r="Y281" s="282"/>
      <c r="Z281" s="282"/>
    </row>
    <row r="282" spans="1:26" ht="15.75" customHeight="1">
      <c r="A282" s="297"/>
      <c r="B282" s="297"/>
      <c r="C282" s="297"/>
      <c r="D282" s="297"/>
      <c r="E282" s="297"/>
      <c r="F282" s="297"/>
      <c r="G282" s="297"/>
      <c r="H282" s="297"/>
      <c r="I282" s="297"/>
      <c r="J282" s="297"/>
      <c r="K282" s="451"/>
      <c r="L282" s="297"/>
      <c r="M282" s="451"/>
      <c r="N282" s="297"/>
      <c r="O282" s="297"/>
      <c r="P282" s="282"/>
      <c r="Q282" s="282"/>
      <c r="R282" s="282"/>
      <c r="S282" s="282"/>
      <c r="T282" s="282"/>
      <c r="U282" s="282"/>
      <c r="V282" s="282"/>
      <c r="W282" s="282"/>
      <c r="X282" s="282"/>
      <c r="Y282" s="282"/>
      <c r="Z282" s="282"/>
    </row>
    <row r="283" spans="1:26" ht="15.75" customHeight="1">
      <c r="A283" s="297"/>
      <c r="B283" s="297"/>
      <c r="C283" s="297"/>
      <c r="D283" s="297"/>
      <c r="E283" s="297"/>
      <c r="F283" s="297"/>
      <c r="G283" s="297"/>
      <c r="H283" s="297"/>
      <c r="I283" s="297"/>
      <c r="J283" s="297"/>
      <c r="K283" s="451"/>
      <c r="L283" s="297"/>
      <c r="M283" s="451"/>
      <c r="N283" s="297"/>
      <c r="O283" s="297"/>
      <c r="P283" s="282"/>
      <c r="Q283" s="282"/>
      <c r="R283" s="282"/>
      <c r="S283" s="282"/>
      <c r="T283" s="282"/>
      <c r="U283" s="282"/>
      <c r="V283" s="282"/>
      <c r="W283" s="282"/>
      <c r="X283" s="282"/>
      <c r="Y283" s="282"/>
      <c r="Z283" s="282"/>
    </row>
    <row r="284" spans="1:26" ht="15.75" customHeight="1">
      <c r="A284" s="297"/>
      <c r="B284" s="297"/>
      <c r="C284" s="297"/>
      <c r="D284" s="297"/>
      <c r="E284" s="297"/>
      <c r="F284" s="297"/>
      <c r="G284" s="297"/>
      <c r="H284" s="297"/>
      <c r="I284" s="297"/>
      <c r="J284" s="297"/>
      <c r="K284" s="451"/>
      <c r="L284" s="297"/>
      <c r="M284" s="451"/>
      <c r="N284" s="297"/>
      <c r="O284" s="297"/>
      <c r="P284" s="282"/>
      <c r="Q284" s="282"/>
      <c r="R284" s="282"/>
      <c r="S284" s="282"/>
      <c r="T284" s="282"/>
      <c r="U284" s="282"/>
      <c r="V284" s="282"/>
      <c r="W284" s="282"/>
      <c r="X284" s="282"/>
      <c r="Y284" s="282"/>
      <c r="Z284" s="282"/>
    </row>
    <row r="285" spans="1:26" ht="15.75" customHeight="1">
      <c r="A285" s="297"/>
      <c r="B285" s="297"/>
      <c r="C285" s="297"/>
      <c r="D285" s="297"/>
      <c r="E285" s="297"/>
      <c r="F285" s="297"/>
      <c r="G285" s="297"/>
      <c r="H285" s="297"/>
      <c r="I285" s="297"/>
      <c r="J285" s="297"/>
      <c r="K285" s="451"/>
      <c r="L285" s="297"/>
      <c r="M285" s="451"/>
      <c r="N285" s="297"/>
      <c r="O285" s="297"/>
      <c r="P285" s="282"/>
      <c r="Q285" s="282"/>
      <c r="R285" s="282"/>
      <c r="S285" s="282"/>
      <c r="T285" s="282"/>
      <c r="U285" s="282"/>
      <c r="V285" s="282"/>
      <c r="W285" s="282"/>
      <c r="X285" s="282"/>
      <c r="Y285" s="282"/>
      <c r="Z285" s="282"/>
    </row>
    <row r="286" spans="1:26" ht="15.75" customHeight="1">
      <c r="A286" s="297"/>
      <c r="B286" s="297"/>
      <c r="C286" s="297"/>
      <c r="D286" s="297"/>
      <c r="E286" s="297"/>
      <c r="F286" s="297"/>
      <c r="G286" s="297"/>
      <c r="H286" s="297"/>
      <c r="I286" s="297"/>
      <c r="J286" s="297"/>
      <c r="K286" s="451"/>
      <c r="L286" s="297"/>
      <c r="M286" s="451"/>
      <c r="N286" s="297"/>
      <c r="O286" s="297"/>
      <c r="P286" s="282"/>
      <c r="Q286" s="282"/>
      <c r="R286" s="282"/>
      <c r="S286" s="282"/>
      <c r="T286" s="282"/>
      <c r="U286" s="282"/>
      <c r="V286" s="282"/>
      <c r="W286" s="282"/>
      <c r="X286" s="282"/>
      <c r="Y286" s="282"/>
      <c r="Z286" s="282"/>
    </row>
    <row r="287" spans="1:26" ht="15.75" customHeight="1">
      <c r="A287" s="297"/>
      <c r="B287" s="297"/>
      <c r="C287" s="297"/>
      <c r="D287" s="297"/>
      <c r="E287" s="297"/>
      <c r="F287" s="297"/>
      <c r="G287" s="297"/>
      <c r="H287" s="297"/>
      <c r="I287" s="297"/>
      <c r="J287" s="297"/>
      <c r="K287" s="451"/>
      <c r="L287" s="297"/>
      <c r="M287" s="451"/>
      <c r="N287" s="297"/>
      <c r="O287" s="297"/>
      <c r="P287" s="282"/>
      <c r="Q287" s="282"/>
      <c r="R287" s="282"/>
      <c r="S287" s="282"/>
      <c r="T287" s="282"/>
      <c r="U287" s="282"/>
      <c r="V287" s="282"/>
      <c r="W287" s="282"/>
      <c r="X287" s="282"/>
      <c r="Y287" s="282"/>
      <c r="Z287" s="282"/>
    </row>
    <row r="288" spans="1:26" ht="15.75" customHeight="1">
      <c r="A288" s="297"/>
      <c r="B288" s="297"/>
      <c r="C288" s="297"/>
      <c r="D288" s="297"/>
      <c r="E288" s="297"/>
      <c r="F288" s="297"/>
      <c r="G288" s="297"/>
      <c r="H288" s="297"/>
      <c r="I288" s="297"/>
      <c r="J288" s="297"/>
      <c r="K288" s="451"/>
      <c r="L288" s="297"/>
      <c r="M288" s="451"/>
      <c r="N288" s="297"/>
      <c r="O288" s="297"/>
      <c r="P288" s="282"/>
      <c r="Q288" s="282"/>
      <c r="R288" s="282"/>
      <c r="S288" s="282"/>
      <c r="T288" s="282"/>
      <c r="U288" s="282"/>
      <c r="V288" s="282"/>
      <c r="W288" s="282"/>
      <c r="X288" s="282"/>
      <c r="Y288" s="282"/>
      <c r="Z288" s="282"/>
    </row>
    <row r="289" spans="1:26" ht="15.75" customHeight="1">
      <c r="A289" s="297"/>
      <c r="B289" s="297"/>
      <c r="C289" s="297"/>
      <c r="D289" s="297"/>
      <c r="E289" s="297"/>
      <c r="F289" s="297"/>
      <c r="G289" s="297"/>
      <c r="H289" s="297"/>
      <c r="I289" s="297"/>
      <c r="J289" s="297"/>
      <c r="K289" s="451"/>
      <c r="L289" s="297"/>
      <c r="M289" s="451"/>
      <c r="N289" s="297"/>
      <c r="O289" s="297"/>
      <c r="P289" s="282"/>
      <c r="Q289" s="282"/>
      <c r="R289" s="282"/>
      <c r="S289" s="282"/>
      <c r="T289" s="282"/>
      <c r="U289" s="282"/>
      <c r="V289" s="282"/>
      <c r="W289" s="282"/>
      <c r="X289" s="282"/>
      <c r="Y289" s="282"/>
      <c r="Z289" s="282"/>
    </row>
    <row r="290" spans="1:26" ht="15.75" customHeight="1">
      <c r="A290" s="297"/>
      <c r="B290" s="297"/>
      <c r="C290" s="297"/>
      <c r="D290" s="297"/>
      <c r="E290" s="297"/>
      <c r="F290" s="297"/>
      <c r="G290" s="297"/>
      <c r="H290" s="297"/>
      <c r="I290" s="297"/>
      <c r="J290" s="297"/>
      <c r="K290" s="451"/>
      <c r="L290" s="297"/>
      <c r="M290" s="451"/>
      <c r="N290" s="297"/>
      <c r="O290" s="297"/>
      <c r="P290" s="282"/>
      <c r="Q290" s="282"/>
      <c r="R290" s="282"/>
      <c r="S290" s="282"/>
      <c r="T290" s="282"/>
      <c r="U290" s="282"/>
      <c r="V290" s="282"/>
      <c r="W290" s="282"/>
      <c r="X290" s="282"/>
      <c r="Y290" s="282"/>
      <c r="Z290" s="282"/>
    </row>
    <row r="291" spans="1:26" ht="15.75" customHeight="1">
      <c r="A291" s="297"/>
      <c r="B291" s="297"/>
      <c r="C291" s="297"/>
      <c r="D291" s="297"/>
      <c r="E291" s="297"/>
      <c r="F291" s="297"/>
      <c r="G291" s="297"/>
      <c r="H291" s="297"/>
      <c r="I291" s="297"/>
      <c r="J291" s="297"/>
      <c r="K291" s="451"/>
      <c r="L291" s="297"/>
      <c r="M291" s="451"/>
      <c r="N291" s="297"/>
      <c r="O291" s="297"/>
      <c r="P291" s="282"/>
      <c r="Q291" s="282"/>
      <c r="R291" s="282"/>
      <c r="S291" s="282"/>
      <c r="T291" s="282"/>
      <c r="U291" s="282"/>
      <c r="V291" s="282"/>
      <c r="W291" s="282"/>
      <c r="X291" s="282"/>
      <c r="Y291" s="282"/>
      <c r="Z291" s="282"/>
    </row>
    <row r="292" spans="1:26" ht="15.75" customHeight="1">
      <c r="A292" s="297"/>
      <c r="B292" s="297"/>
      <c r="C292" s="297"/>
      <c r="D292" s="297"/>
      <c r="E292" s="297"/>
      <c r="F292" s="297"/>
      <c r="G292" s="297"/>
      <c r="H292" s="297"/>
      <c r="I292" s="297"/>
      <c r="J292" s="297"/>
      <c r="K292" s="451"/>
      <c r="L292" s="297"/>
      <c r="M292" s="451"/>
      <c r="N292" s="297"/>
      <c r="O292" s="297"/>
      <c r="P292" s="282"/>
      <c r="Q292" s="282"/>
      <c r="R292" s="282"/>
      <c r="S292" s="282"/>
      <c r="T292" s="282"/>
      <c r="U292" s="282"/>
      <c r="V292" s="282"/>
      <c r="W292" s="282"/>
      <c r="X292" s="282"/>
      <c r="Y292" s="282"/>
      <c r="Z292" s="282"/>
    </row>
    <row r="293" spans="1:26" ht="15.75" customHeight="1">
      <c r="A293" s="297"/>
      <c r="B293" s="297"/>
      <c r="C293" s="297"/>
      <c r="D293" s="297"/>
      <c r="E293" s="297"/>
      <c r="F293" s="297"/>
      <c r="G293" s="297"/>
      <c r="H293" s="297"/>
      <c r="I293" s="297"/>
      <c r="J293" s="297"/>
      <c r="K293" s="451"/>
      <c r="L293" s="297"/>
      <c r="M293" s="451"/>
      <c r="N293" s="297"/>
      <c r="O293" s="297"/>
      <c r="P293" s="282"/>
      <c r="Q293" s="282"/>
      <c r="R293" s="282"/>
      <c r="S293" s="282"/>
      <c r="T293" s="282"/>
      <c r="U293" s="282"/>
      <c r="V293" s="282"/>
      <c r="W293" s="282"/>
      <c r="X293" s="282"/>
      <c r="Y293" s="282"/>
      <c r="Z293" s="282"/>
    </row>
    <row r="294" spans="1:26" ht="15.75" customHeight="1">
      <c r="A294" s="297"/>
      <c r="B294" s="297"/>
      <c r="C294" s="297"/>
      <c r="D294" s="297"/>
      <c r="E294" s="297"/>
      <c r="F294" s="297"/>
      <c r="G294" s="297"/>
      <c r="H294" s="297"/>
      <c r="I294" s="297"/>
      <c r="J294" s="297"/>
      <c r="K294" s="451"/>
      <c r="L294" s="297"/>
      <c r="M294" s="451"/>
      <c r="N294" s="297"/>
      <c r="O294" s="297"/>
      <c r="P294" s="282"/>
      <c r="Q294" s="282"/>
      <c r="R294" s="282"/>
      <c r="S294" s="282"/>
      <c r="T294" s="282"/>
      <c r="U294" s="282"/>
      <c r="V294" s="282"/>
      <c r="W294" s="282"/>
      <c r="X294" s="282"/>
      <c r="Y294" s="282"/>
      <c r="Z294" s="282"/>
    </row>
    <row r="295" spans="1:26" ht="15.75" customHeight="1">
      <c r="A295" s="297"/>
      <c r="B295" s="297"/>
      <c r="C295" s="297"/>
      <c r="D295" s="297"/>
      <c r="E295" s="297"/>
      <c r="F295" s="297"/>
      <c r="G295" s="297"/>
      <c r="H295" s="297"/>
      <c r="I295" s="297"/>
      <c r="J295" s="297"/>
      <c r="K295" s="451"/>
      <c r="L295" s="297"/>
      <c r="M295" s="451"/>
      <c r="N295" s="297"/>
      <c r="O295" s="297"/>
      <c r="P295" s="282"/>
      <c r="Q295" s="282"/>
      <c r="R295" s="282"/>
      <c r="S295" s="282"/>
      <c r="T295" s="282"/>
      <c r="U295" s="282"/>
      <c r="V295" s="282"/>
      <c r="W295" s="282"/>
      <c r="X295" s="282"/>
      <c r="Y295" s="282"/>
      <c r="Z295" s="282"/>
    </row>
    <row r="296" spans="1:26" ht="15.75" customHeight="1">
      <c r="A296" s="297"/>
      <c r="B296" s="297"/>
      <c r="C296" s="297"/>
      <c r="D296" s="297"/>
      <c r="E296" s="297"/>
      <c r="F296" s="297"/>
      <c r="G296" s="297"/>
      <c r="H296" s="297"/>
      <c r="I296" s="297"/>
      <c r="J296" s="297"/>
      <c r="K296" s="451"/>
      <c r="L296" s="297"/>
      <c r="M296" s="451"/>
      <c r="N296" s="297"/>
      <c r="O296" s="297"/>
      <c r="P296" s="282"/>
      <c r="Q296" s="282"/>
      <c r="R296" s="282"/>
      <c r="S296" s="282"/>
      <c r="T296" s="282"/>
      <c r="U296" s="282"/>
      <c r="V296" s="282"/>
      <c r="W296" s="282"/>
      <c r="X296" s="282"/>
      <c r="Y296" s="282"/>
      <c r="Z296" s="282"/>
    </row>
    <row r="297" spans="1:26" ht="15.75" customHeight="1">
      <c r="A297" s="297"/>
      <c r="B297" s="297"/>
      <c r="C297" s="297"/>
      <c r="D297" s="297"/>
      <c r="E297" s="297"/>
      <c r="F297" s="297"/>
      <c r="G297" s="297"/>
      <c r="H297" s="297"/>
      <c r="I297" s="297"/>
      <c r="J297" s="297"/>
      <c r="K297" s="451"/>
      <c r="L297" s="297"/>
      <c r="M297" s="451"/>
      <c r="N297" s="297"/>
      <c r="O297" s="297"/>
      <c r="P297" s="282"/>
      <c r="Q297" s="282"/>
      <c r="R297" s="282"/>
      <c r="S297" s="282"/>
      <c r="T297" s="282"/>
      <c r="U297" s="282"/>
      <c r="V297" s="282"/>
      <c r="W297" s="282"/>
      <c r="X297" s="282"/>
      <c r="Y297" s="282"/>
      <c r="Z297" s="282"/>
    </row>
    <row r="298" spans="1:26" ht="15.75" customHeight="1">
      <c r="A298" s="297"/>
      <c r="B298" s="297"/>
      <c r="C298" s="297"/>
      <c r="D298" s="297"/>
      <c r="E298" s="297"/>
      <c r="F298" s="297"/>
      <c r="G298" s="297"/>
      <c r="H298" s="297"/>
      <c r="I298" s="297"/>
      <c r="J298" s="297"/>
      <c r="K298" s="451"/>
      <c r="L298" s="297"/>
      <c r="M298" s="451"/>
      <c r="N298" s="297"/>
      <c r="O298" s="297"/>
      <c r="P298" s="282"/>
      <c r="Q298" s="282"/>
      <c r="R298" s="282"/>
      <c r="S298" s="282"/>
      <c r="T298" s="282"/>
      <c r="U298" s="282"/>
      <c r="V298" s="282"/>
      <c r="W298" s="282"/>
      <c r="X298" s="282"/>
      <c r="Y298" s="282"/>
      <c r="Z298" s="282"/>
    </row>
    <row r="299" spans="1:26" ht="15.75" customHeight="1">
      <c r="A299" s="297"/>
      <c r="B299" s="297"/>
      <c r="C299" s="297"/>
      <c r="D299" s="297"/>
      <c r="E299" s="297"/>
      <c r="F299" s="297"/>
      <c r="G299" s="297"/>
      <c r="H299" s="297"/>
      <c r="I299" s="297"/>
      <c r="J299" s="297"/>
      <c r="K299" s="451"/>
      <c r="L299" s="297"/>
      <c r="M299" s="451"/>
      <c r="N299" s="297"/>
      <c r="O299" s="297"/>
      <c r="P299" s="282"/>
      <c r="Q299" s="282"/>
      <c r="R299" s="282"/>
      <c r="S299" s="282"/>
      <c r="T299" s="282"/>
      <c r="U299" s="282"/>
      <c r="V299" s="282"/>
      <c r="W299" s="282"/>
      <c r="X299" s="282"/>
      <c r="Y299" s="282"/>
      <c r="Z299" s="282"/>
    </row>
    <row r="300" spans="1:26" ht="15.75" customHeight="1">
      <c r="A300" s="297"/>
      <c r="B300" s="297"/>
      <c r="C300" s="297"/>
      <c r="D300" s="297"/>
      <c r="E300" s="297"/>
      <c r="F300" s="297"/>
      <c r="G300" s="297"/>
      <c r="H300" s="297"/>
      <c r="I300" s="297"/>
      <c r="J300" s="297"/>
      <c r="K300" s="451"/>
      <c r="L300" s="297"/>
      <c r="M300" s="451"/>
      <c r="N300" s="297"/>
      <c r="O300" s="297"/>
      <c r="P300" s="282"/>
      <c r="Q300" s="282"/>
      <c r="R300" s="282"/>
      <c r="S300" s="282"/>
      <c r="T300" s="282"/>
      <c r="U300" s="282"/>
      <c r="V300" s="282"/>
      <c r="W300" s="282"/>
      <c r="X300" s="282"/>
      <c r="Y300" s="282"/>
      <c r="Z300" s="282"/>
    </row>
    <row r="301" spans="1:26" ht="15.75" customHeight="1">
      <c r="A301" s="297"/>
      <c r="B301" s="297"/>
      <c r="C301" s="297"/>
      <c r="D301" s="297"/>
      <c r="E301" s="297"/>
      <c r="F301" s="297"/>
      <c r="G301" s="297"/>
      <c r="H301" s="297"/>
      <c r="I301" s="297"/>
      <c r="J301" s="297"/>
      <c r="K301" s="451"/>
      <c r="L301" s="297"/>
      <c r="M301" s="451"/>
      <c r="N301" s="297"/>
      <c r="O301" s="297"/>
      <c r="P301" s="282"/>
      <c r="Q301" s="282"/>
      <c r="R301" s="282"/>
      <c r="S301" s="282"/>
      <c r="T301" s="282"/>
      <c r="U301" s="282"/>
      <c r="V301" s="282"/>
      <c r="W301" s="282"/>
      <c r="X301" s="282"/>
      <c r="Y301" s="282"/>
      <c r="Z301" s="282"/>
    </row>
    <row r="302" spans="1:26" ht="15.75" customHeight="1">
      <c r="A302" s="297"/>
      <c r="B302" s="297"/>
      <c r="C302" s="297"/>
      <c r="D302" s="297"/>
      <c r="E302" s="297"/>
      <c r="F302" s="297"/>
      <c r="G302" s="297"/>
      <c r="H302" s="297"/>
      <c r="I302" s="297"/>
      <c r="J302" s="297"/>
      <c r="K302" s="451"/>
      <c r="L302" s="297"/>
      <c r="M302" s="451"/>
      <c r="N302" s="297"/>
      <c r="O302" s="297"/>
      <c r="P302" s="282"/>
      <c r="Q302" s="282"/>
      <c r="R302" s="282"/>
      <c r="S302" s="282"/>
      <c r="T302" s="282"/>
      <c r="U302" s="282"/>
      <c r="V302" s="282"/>
      <c r="W302" s="282"/>
      <c r="X302" s="282"/>
      <c r="Y302" s="282"/>
      <c r="Z302" s="282"/>
    </row>
    <row r="303" spans="1:26" ht="15.75" customHeight="1">
      <c r="A303" s="297"/>
      <c r="B303" s="297"/>
      <c r="C303" s="297"/>
      <c r="D303" s="297"/>
      <c r="E303" s="297"/>
      <c r="F303" s="297"/>
      <c r="G303" s="297"/>
      <c r="H303" s="297"/>
      <c r="I303" s="297"/>
      <c r="J303" s="297"/>
      <c r="K303" s="297"/>
      <c r="L303" s="297"/>
      <c r="M303" s="297"/>
      <c r="N303" s="297"/>
      <c r="O303" s="297"/>
      <c r="P303" s="297"/>
      <c r="Q303" s="297"/>
      <c r="R303" s="297"/>
      <c r="S303" s="297"/>
      <c r="T303" s="297"/>
      <c r="U303" s="297"/>
      <c r="V303" s="297"/>
      <c r="W303" s="297"/>
      <c r="X303" s="297"/>
      <c r="Y303" s="297"/>
      <c r="Z303" s="297"/>
    </row>
    <row r="304" spans="1:26" ht="15.75" customHeight="1">
      <c r="A304" s="297"/>
      <c r="B304" s="297"/>
      <c r="C304" s="297"/>
      <c r="D304" s="297"/>
      <c r="E304" s="297"/>
      <c r="F304" s="297"/>
      <c r="G304" s="297"/>
      <c r="H304" s="297"/>
      <c r="I304" s="297"/>
      <c r="J304" s="297"/>
      <c r="K304" s="297"/>
      <c r="L304" s="297"/>
      <c r="M304" s="297"/>
      <c r="N304" s="297"/>
      <c r="O304" s="297"/>
      <c r="P304" s="297"/>
      <c r="Q304" s="297"/>
      <c r="R304" s="297"/>
      <c r="S304" s="297"/>
      <c r="T304" s="297"/>
      <c r="U304" s="297"/>
      <c r="V304" s="297"/>
      <c r="W304" s="297"/>
      <c r="X304" s="297"/>
      <c r="Y304" s="297"/>
      <c r="Z304" s="297"/>
    </row>
    <row r="305" spans="1:26" ht="15.75" customHeight="1">
      <c r="A305" s="297"/>
      <c r="B305" s="297"/>
      <c r="C305" s="297"/>
      <c r="D305" s="297"/>
      <c r="E305" s="297"/>
      <c r="F305" s="297"/>
      <c r="G305" s="297"/>
      <c r="H305" s="297"/>
      <c r="I305" s="297"/>
      <c r="J305" s="297"/>
      <c r="K305" s="297"/>
      <c r="L305" s="297"/>
      <c r="M305" s="297"/>
      <c r="N305" s="297"/>
      <c r="O305" s="297"/>
      <c r="P305" s="297"/>
      <c r="Q305" s="297"/>
      <c r="R305" s="297"/>
      <c r="S305" s="297"/>
      <c r="T305" s="297"/>
      <c r="U305" s="297"/>
      <c r="V305" s="297"/>
      <c r="W305" s="297"/>
      <c r="X305" s="297"/>
      <c r="Y305" s="297"/>
      <c r="Z305" s="297"/>
    </row>
    <row r="306" spans="1:26" ht="15.75" customHeight="1">
      <c r="A306" s="297"/>
      <c r="B306" s="297"/>
      <c r="C306" s="297"/>
      <c r="D306" s="297"/>
      <c r="E306" s="297"/>
      <c r="F306" s="297"/>
      <c r="G306" s="297"/>
      <c r="H306" s="297"/>
      <c r="I306" s="297"/>
      <c r="J306" s="297"/>
      <c r="K306" s="297"/>
      <c r="L306" s="297"/>
      <c r="M306" s="297"/>
      <c r="N306" s="297"/>
      <c r="O306" s="297"/>
      <c r="P306" s="297"/>
      <c r="Q306" s="297"/>
      <c r="R306" s="297"/>
      <c r="S306" s="297"/>
      <c r="T306" s="297"/>
      <c r="U306" s="297"/>
      <c r="V306" s="297"/>
      <c r="W306" s="297"/>
      <c r="X306" s="297"/>
      <c r="Y306" s="297"/>
      <c r="Z306" s="297"/>
    </row>
    <row r="307" spans="1:26" ht="15.75" customHeight="1">
      <c r="A307" s="297"/>
      <c r="B307" s="297"/>
      <c r="C307" s="297"/>
      <c r="D307" s="297"/>
      <c r="E307" s="297"/>
      <c r="F307" s="297"/>
      <c r="G307" s="297"/>
      <c r="H307" s="297"/>
      <c r="I307" s="297"/>
      <c r="J307" s="297"/>
      <c r="K307" s="297"/>
      <c r="L307" s="297"/>
      <c r="M307" s="297"/>
      <c r="N307" s="297"/>
      <c r="O307" s="297"/>
      <c r="P307" s="297"/>
      <c r="Q307" s="297"/>
      <c r="R307" s="297"/>
      <c r="S307" s="297"/>
      <c r="T307" s="297"/>
      <c r="U307" s="297"/>
      <c r="V307" s="297"/>
      <c r="W307" s="297"/>
      <c r="X307" s="297"/>
      <c r="Y307" s="297"/>
      <c r="Z307" s="297"/>
    </row>
    <row r="308" spans="1:26" ht="15.75" customHeight="1">
      <c r="A308" s="297"/>
      <c r="B308" s="297"/>
      <c r="C308" s="297"/>
      <c r="D308" s="297"/>
      <c r="E308" s="297"/>
      <c r="F308" s="297"/>
      <c r="G308" s="297"/>
      <c r="H308" s="297"/>
      <c r="I308" s="297"/>
      <c r="J308" s="297"/>
      <c r="K308" s="297"/>
      <c r="L308" s="297"/>
      <c r="M308" s="297"/>
      <c r="N308" s="297"/>
      <c r="O308" s="297"/>
      <c r="P308" s="297"/>
      <c r="Q308" s="297"/>
      <c r="R308" s="297"/>
      <c r="S308" s="297"/>
      <c r="T308" s="297"/>
      <c r="U308" s="297"/>
      <c r="V308" s="297"/>
      <c r="W308" s="297"/>
      <c r="X308" s="297"/>
      <c r="Y308" s="297"/>
      <c r="Z308" s="297"/>
    </row>
    <row r="309" spans="1:26" ht="15.75" customHeight="1">
      <c r="A309" s="297"/>
      <c r="B309" s="297"/>
      <c r="C309" s="297"/>
      <c r="D309" s="297"/>
      <c r="E309" s="297"/>
      <c r="F309" s="297"/>
      <c r="G309" s="297"/>
      <c r="H309" s="297"/>
      <c r="I309" s="297"/>
      <c r="J309" s="297"/>
      <c r="K309" s="297"/>
      <c r="L309" s="297"/>
      <c r="M309" s="297"/>
      <c r="N309" s="297"/>
      <c r="O309" s="297"/>
      <c r="P309" s="297"/>
      <c r="Q309" s="297"/>
      <c r="R309" s="297"/>
      <c r="S309" s="297"/>
      <c r="T309" s="297"/>
      <c r="U309" s="297"/>
      <c r="V309" s="297"/>
      <c r="W309" s="297"/>
      <c r="X309" s="297"/>
      <c r="Y309" s="297"/>
      <c r="Z309" s="297"/>
    </row>
    <row r="310" spans="1:26" ht="15.75" customHeight="1">
      <c r="A310" s="297"/>
      <c r="B310" s="297"/>
      <c r="C310" s="297"/>
      <c r="D310" s="297"/>
      <c r="E310" s="297"/>
      <c r="F310" s="297"/>
      <c r="G310" s="297"/>
      <c r="H310" s="297"/>
      <c r="I310" s="297"/>
      <c r="J310" s="297"/>
      <c r="K310" s="297"/>
      <c r="L310" s="297"/>
      <c r="M310" s="297"/>
      <c r="N310" s="297"/>
      <c r="O310" s="297"/>
      <c r="P310" s="297"/>
      <c r="Q310" s="297"/>
      <c r="R310" s="297"/>
      <c r="S310" s="297"/>
      <c r="T310" s="297"/>
      <c r="U310" s="297"/>
      <c r="V310" s="297"/>
      <c r="W310" s="297"/>
      <c r="X310" s="297"/>
      <c r="Y310" s="297"/>
      <c r="Z310" s="297"/>
    </row>
    <row r="311" spans="1:26" ht="15.75" customHeight="1">
      <c r="A311" s="297"/>
      <c r="B311" s="297"/>
      <c r="C311" s="297"/>
      <c r="D311" s="297"/>
      <c r="E311" s="297"/>
      <c r="F311" s="297"/>
      <c r="G311" s="297"/>
      <c r="H311" s="297"/>
      <c r="I311" s="297"/>
      <c r="J311" s="297"/>
      <c r="K311" s="297"/>
      <c r="L311" s="297"/>
      <c r="M311" s="297"/>
      <c r="N311" s="297"/>
      <c r="O311" s="297"/>
      <c r="P311" s="297"/>
      <c r="Q311" s="297"/>
      <c r="R311" s="297"/>
      <c r="S311" s="297"/>
      <c r="T311" s="297"/>
      <c r="U311" s="297"/>
      <c r="V311" s="297"/>
      <c r="W311" s="297"/>
      <c r="X311" s="297"/>
      <c r="Y311" s="297"/>
      <c r="Z311" s="297"/>
    </row>
    <row r="312" spans="1:26" ht="15.75" customHeight="1">
      <c r="A312" s="297"/>
      <c r="B312" s="297"/>
      <c r="C312" s="297"/>
      <c r="D312" s="297"/>
      <c r="E312" s="297"/>
      <c r="F312" s="297"/>
      <c r="G312" s="297"/>
      <c r="H312" s="297"/>
      <c r="I312" s="297"/>
      <c r="J312" s="297"/>
      <c r="K312" s="297"/>
      <c r="L312" s="297"/>
      <c r="M312" s="297"/>
      <c r="N312" s="297"/>
      <c r="O312" s="297"/>
      <c r="P312" s="297"/>
      <c r="Q312" s="297"/>
      <c r="R312" s="297"/>
      <c r="S312" s="297"/>
      <c r="T312" s="297"/>
      <c r="U312" s="297"/>
      <c r="V312" s="297"/>
      <c r="W312" s="297"/>
      <c r="X312" s="297"/>
      <c r="Y312" s="297"/>
      <c r="Z312" s="297"/>
    </row>
    <row r="313" spans="1:26" ht="15.75" customHeight="1">
      <c r="A313" s="297"/>
      <c r="B313" s="297"/>
      <c r="C313" s="297"/>
      <c r="D313" s="297"/>
      <c r="E313" s="297"/>
      <c r="F313" s="297"/>
      <c r="G313" s="297"/>
      <c r="H313" s="297"/>
      <c r="I313" s="297"/>
      <c r="J313" s="297"/>
      <c r="K313" s="297"/>
      <c r="L313" s="297"/>
      <c r="M313" s="297"/>
      <c r="N313" s="297"/>
      <c r="O313" s="297"/>
      <c r="P313" s="297"/>
      <c r="Q313" s="297"/>
      <c r="R313" s="297"/>
      <c r="S313" s="297"/>
      <c r="T313" s="297"/>
      <c r="U313" s="297"/>
      <c r="V313" s="297"/>
      <c r="W313" s="297"/>
      <c r="X313" s="297"/>
      <c r="Y313" s="297"/>
      <c r="Z313" s="297"/>
    </row>
    <row r="314" spans="1:26" ht="15.75" customHeight="1">
      <c r="A314" s="297"/>
      <c r="B314" s="297"/>
      <c r="C314" s="297"/>
      <c r="D314" s="297"/>
      <c r="E314" s="297"/>
      <c r="F314" s="297"/>
      <c r="G314" s="297"/>
      <c r="H314" s="297"/>
      <c r="I314" s="297"/>
      <c r="J314" s="297"/>
      <c r="K314" s="297"/>
      <c r="L314" s="297"/>
      <c r="M314" s="297"/>
      <c r="N314" s="297"/>
      <c r="O314" s="297"/>
      <c r="P314" s="297"/>
      <c r="Q314" s="297"/>
      <c r="R314" s="297"/>
      <c r="S314" s="297"/>
      <c r="T314" s="297"/>
      <c r="U314" s="297"/>
      <c r="V314" s="297"/>
      <c r="W314" s="297"/>
      <c r="X314" s="297"/>
      <c r="Y314" s="297"/>
      <c r="Z314" s="297"/>
    </row>
    <row r="315" spans="1:26" ht="15.75" customHeight="1">
      <c r="A315" s="297"/>
      <c r="B315" s="297"/>
      <c r="C315" s="297"/>
      <c r="D315" s="297"/>
      <c r="E315" s="297"/>
      <c r="F315" s="297"/>
      <c r="G315" s="297"/>
      <c r="H315" s="297"/>
      <c r="I315" s="297"/>
      <c r="J315" s="297"/>
      <c r="K315" s="297"/>
      <c r="L315" s="297"/>
      <c r="M315" s="297"/>
      <c r="N315" s="297"/>
      <c r="O315" s="297"/>
      <c r="P315" s="297"/>
      <c r="Q315" s="297"/>
      <c r="R315" s="297"/>
      <c r="S315" s="297"/>
      <c r="T315" s="297"/>
      <c r="U315" s="297"/>
      <c r="V315" s="297"/>
      <c r="W315" s="297"/>
      <c r="X315" s="297"/>
      <c r="Y315" s="297"/>
      <c r="Z315" s="297"/>
    </row>
    <row r="316" spans="1:26" ht="15.75" customHeight="1">
      <c r="A316" s="297"/>
      <c r="B316" s="297"/>
      <c r="C316" s="297"/>
      <c r="D316" s="297"/>
      <c r="E316" s="297"/>
      <c r="F316" s="297"/>
      <c r="G316" s="297"/>
      <c r="H316" s="297"/>
      <c r="I316" s="297"/>
      <c r="J316" s="297"/>
      <c r="K316" s="297"/>
      <c r="L316" s="297"/>
      <c r="M316" s="297"/>
      <c r="N316" s="297"/>
      <c r="O316" s="297"/>
      <c r="P316" s="297"/>
      <c r="Q316" s="297"/>
      <c r="R316" s="297"/>
      <c r="S316" s="297"/>
      <c r="T316" s="297"/>
      <c r="U316" s="297"/>
      <c r="V316" s="297"/>
      <c r="W316" s="297"/>
      <c r="X316" s="297"/>
      <c r="Y316" s="297"/>
      <c r="Z316" s="297"/>
    </row>
    <row r="317" spans="1:26" ht="15.75" customHeight="1">
      <c r="A317" s="297"/>
      <c r="B317" s="297"/>
      <c r="C317" s="297"/>
      <c r="D317" s="297"/>
      <c r="E317" s="297"/>
      <c r="F317" s="297"/>
      <c r="G317" s="297"/>
      <c r="H317" s="297"/>
      <c r="I317" s="297"/>
      <c r="J317" s="297"/>
      <c r="K317" s="297"/>
      <c r="L317" s="297"/>
      <c r="M317" s="297"/>
      <c r="N317" s="297"/>
      <c r="O317" s="297"/>
      <c r="P317" s="297"/>
      <c r="Q317" s="297"/>
      <c r="R317" s="297"/>
      <c r="S317" s="297"/>
      <c r="T317" s="297"/>
      <c r="U317" s="297"/>
      <c r="V317" s="297"/>
      <c r="W317" s="297"/>
      <c r="X317" s="297"/>
      <c r="Y317" s="297"/>
      <c r="Z317" s="297"/>
    </row>
    <row r="318" spans="1:26" ht="15.75" customHeight="1">
      <c r="A318" s="297"/>
      <c r="B318" s="297"/>
      <c r="C318" s="297"/>
      <c r="D318" s="297"/>
      <c r="E318" s="297"/>
      <c r="F318" s="297"/>
      <c r="G318" s="297"/>
      <c r="H318" s="297"/>
      <c r="I318" s="297"/>
      <c r="J318" s="297"/>
      <c r="K318" s="297"/>
      <c r="L318" s="297"/>
      <c r="M318" s="297"/>
      <c r="N318" s="297"/>
      <c r="O318" s="297"/>
      <c r="P318" s="297"/>
      <c r="Q318" s="297"/>
      <c r="R318" s="297"/>
      <c r="S318" s="297"/>
      <c r="T318" s="297"/>
      <c r="U318" s="297"/>
      <c r="V318" s="297"/>
      <c r="W318" s="297"/>
      <c r="X318" s="297"/>
      <c r="Y318" s="297"/>
      <c r="Z318" s="297"/>
    </row>
    <row r="319" spans="1:26" ht="15.75" customHeight="1">
      <c r="A319" s="297"/>
      <c r="B319" s="297"/>
      <c r="C319" s="297"/>
      <c r="D319" s="297"/>
      <c r="E319" s="297"/>
      <c r="F319" s="297"/>
      <c r="G319" s="297"/>
      <c r="H319" s="297"/>
      <c r="I319" s="297"/>
      <c r="J319" s="297"/>
      <c r="K319" s="297"/>
      <c r="L319" s="297"/>
      <c r="M319" s="297"/>
      <c r="N319" s="297"/>
      <c r="O319" s="297"/>
      <c r="P319" s="297"/>
      <c r="Q319" s="297"/>
      <c r="R319" s="297"/>
      <c r="S319" s="297"/>
      <c r="T319" s="297"/>
      <c r="U319" s="297"/>
      <c r="V319" s="297"/>
      <c r="W319" s="297"/>
      <c r="X319" s="297"/>
      <c r="Y319" s="297"/>
      <c r="Z319" s="297"/>
    </row>
    <row r="320" spans="1:26" ht="15.75" customHeight="1">
      <c r="A320" s="297"/>
      <c r="B320" s="297"/>
      <c r="C320" s="297"/>
      <c r="D320" s="297"/>
      <c r="E320" s="297"/>
      <c r="F320" s="297"/>
      <c r="G320" s="297"/>
      <c r="H320" s="297"/>
      <c r="I320" s="297"/>
      <c r="J320" s="297"/>
      <c r="K320" s="297"/>
      <c r="L320" s="297"/>
      <c r="M320" s="297"/>
      <c r="N320" s="297"/>
      <c r="O320" s="297"/>
      <c r="P320" s="297"/>
      <c r="Q320" s="297"/>
      <c r="R320" s="297"/>
      <c r="S320" s="297"/>
      <c r="T320" s="297"/>
      <c r="U320" s="297"/>
      <c r="V320" s="297"/>
      <c r="W320" s="297"/>
      <c r="X320" s="297"/>
      <c r="Y320" s="297"/>
      <c r="Z320" s="297"/>
    </row>
    <row r="321" spans="1:26" ht="15.75" customHeight="1">
      <c r="A321" s="297"/>
      <c r="B321" s="297"/>
      <c r="C321" s="297"/>
      <c r="D321" s="297"/>
      <c r="E321" s="297"/>
      <c r="F321" s="297"/>
      <c r="G321" s="297"/>
      <c r="H321" s="297"/>
      <c r="I321" s="297"/>
      <c r="J321" s="297"/>
      <c r="K321" s="297"/>
      <c r="L321" s="297"/>
      <c r="M321" s="297"/>
      <c r="N321" s="297"/>
      <c r="O321" s="297"/>
      <c r="P321" s="297"/>
      <c r="Q321" s="297"/>
      <c r="R321" s="297"/>
      <c r="S321" s="297"/>
      <c r="T321" s="297"/>
      <c r="U321" s="297"/>
      <c r="V321" s="297"/>
      <c r="W321" s="297"/>
      <c r="X321" s="297"/>
      <c r="Y321" s="297"/>
      <c r="Z321" s="297"/>
    </row>
    <row r="322" spans="1:26" ht="15.75" customHeight="1">
      <c r="A322" s="297"/>
      <c r="B322" s="297"/>
      <c r="C322" s="297"/>
      <c r="D322" s="297"/>
      <c r="E322" s="297"/>
      <c r="F322" s="297"/>
      <c r="G322" s="297"/>
      <c r="H322" s="297"/>
      <c r="I322" s="297"/>
      <c r="J322" s="297"/>
      <c r="K322" s="297"/>
      <c r="L322" s="297"/>
      <c r="M322" s="297"/>
      <c r="N322" s="297"/>
      <c r="O322" s="297"/>
      <c r="P322" s="297"/>
      <c r="Q322" s="297"/>
      <c r="R322" s="297"/>
      <c r="S322" s="297"/>
      <c r="T322" s="297"/>
      <c r="U322" s="297"/>
      <c r="V322" s="297"/>
      <c r="W322" s="297"/>
      <c r="X322" s="297"/>
      <c r="Y322" s="297"/>
      <c r="Z322" s="297"/>
    </row>
    <row r="323" spans="1:26" ht="15.75" customHeight="1">
      <c r="A323" s="297"/>
      <c r="B323" s="297"/>
      <c r="C323" s="297"/>
      <c r="D323" s="297"/>
      <c r="E323" s="297"/>
      <c r="F323" s="297"/>
      <c r="G323" s="297"/>
      <c r="H323" s="297"/>
      <c r="I323" s="297"/>
      <c r="J323" s="297"/>
      <c r="K323" s="297"/>
      <c r="L323" s="297"/>
      <c r="M323" s="297"/>
      <c r="N323" s="297"/>
      <c r="O323" s="297"/>
      <c r="P323" s="297"/>
      <c r="Q323" s="297"/>
      <c r="R323" s="297"/>
      <c r="S323" s="297"/>
      <c r="T323" s="297"/>
      <c r="U323" s="297"/>
      <c r="V323" s="297"/>
      <c r="W323" s="297"/>
      <c r="X323" s="297"/>
      <c r="Y323" s="297"/>
      <c r="Z323" s="297"/>
    </row>
    <row r="324" spans="1:26" ht="15.75" customHeight="1">
      <c r="A324" s="297"/>
      <c r="B324" s="297"/>
      <c r="C324" s="297"/>
      <c r="D324" s="297"/>
      <c r="E324" s="297"/>
      <c r="F324" s="297"/>
      <c r="G324" s="297"/>
      <c r="H324" s="297"/>
      <c r="I324" s="297"/>
      <c r="J324" s="297"/>
      <c r="K324" s="297"/>
      <c r="L324" s="297"/>
      <c r="M324" s="297"/>
      <c r="N324" s="297"/>
      <c r="O324" s="297"/>
      <c r="P324" s="297"/>
      <c r="Q324" s="297"/>
      <c r="R324" s="297"/>
      <c r="S324" s="297"/>
      <c r="T324" s="297"/>
      <c r="U324" s="297"/>
      <c r="V324" s="297"/>
      <c r="W324" s="297"/>
      <c r="X324" s="297"/>
      <c r="Y324" s="297"/>
      <c r="Z324" s="297"/>
    </row>
    <row r="325" spans="1:26" ht="15.75" customHeight="1">
      <c r="A325" s="297"/>
      <c r="B325" s="297"/>
      <c r="C325" s="297"/>
      <c r="D325" s="297"/>
      <c r="E325" s="297"/>
      <c r="F325" s="297"/>
      <c r="G325" s="297"/>
      <c r="H325" s="297"/>
      <c r="I325" s="297"/>
      <c r="J325" s="297"/>
      <c r="K325" s="297"/>
      <c r="L325" s="297"/>
      <c r="M325" s="297"/>
      <c r="N325" s="297"/>
      <c r="O325" s="297"/>
      <c r="P325" s="297"/>
      <c r="Q325" s="297"/>
      <c r="R325" s="297"/>
      <c r="S325" s="297"/>
      <c r="T325" s="297"/>
      <c r="U325" s="297"/>
      <c r="V325" s="297"/>
      <c r="W325" s="297"/>
      <c r="X325" s="297"/>
      <c r="Y325" s="297"/>
      <c r="Z325" s="297"/>
    </row>
    <row r="326" spans="1:26" ht="15.75" customHeight="1">
      <c r="A326" s="297"/>
      <c r="B326" s="297"/>
      <c r="C326" s="297"/>
      <c r="D326" s="297"/>
      <c r="E326" s="297"/>
      <c r="F326" s="297"/>
      <c r="G326" s="297"/>
      <c r="H326" s="297"/>
      <c r="I326" s="297"/>
      <c r="J326" s="297"/>
      <c r="K326" s="297"/>
      <c r="L326" s="297"/>
      <c r="M326" s="297"/>
      <c r="N326" s="297"/>
      <c r="O326" s="297"/>
      <c r="P326" s="297"/>
      <c r="Q326" s="297"/>
      <c r="R326" s="297"/>
      <c r="S326" s="297"/>
      <c r="T326" s="297"/>
      <c r="U326" s="297"/>
      <c r="V326" s="297"/>
      <c r="W326" s="297"/>
      <c r="X326" s="297"/>
      <c r="Y326" s="297"/>
      <c r="Z326" s="297"/>
    </row>
    <row r="327" spans="1:26" ht="15.75" customHeight="1">
      <c r="A327" s="297"/>
      <c r="B327" s="297"/>
      <c r="C327" s="297"/>
      <c r="D327" s="297"/>
      <c r="E327" s="297"/>
      <c r="F327" s="297"/>
      <c r="G327" s="297"/>
      <c r="H327" s="297"/>
      <c r="I327" s="297"/>
      <c r="J327" s="297"/>
      <c r="K327" s="297"/>
      <c r="L327" s="297"/>
      <c r="M327" s="297"/>
      <c r="N327" s="297"/>
      <c r="O327" s="297"/>
      <c r="P327" s="297"/>
      <c r="Q327" s="297"/>
      <c r="R327" s="297"/>
      <c r="S327" s="297"/>
      <c r="T327" s="297"/>
      <c r="U327" s="297"/>
      <c r="V327" s="297"/>
      <c r="W327" s="297"/>
      <c r="X327" s="297"/>
      <c r="Y327" s="297"/>
      <c r="Z327" s="297"/>
    </row>
    <row r="328" spans="1:26" ht="15.75" customHeight="1">
      <c r="A328" s="297"/>
      <c r="B328" s="297"/>
      <c r="C328" s="297"/>
      <c r="D328" s="297"/>
      <c r="E328" s="297"/>
      <c r="F328" s="297"/>
      <c r="G328" s="297"/>
      <c r="H328" s="297"/>
      <c r="I328" s="297"/>
      <c r="J328" s="297"/>
      <c r="K328" s="297"/>
      <c r="L328" s="297"/>
      <c r="M328" s="297"/>
      <c r="N328" s="297"/>
      <c r="O328" s="297"/>
      <c r="P328" s="297"/>
      <c r="Q328" s="297"/>
      <c r="R328" s="297"/>
      <c r="S328" s="297"/>
      <c r="T328" s="297"/>
      <c r="U328" s="297"/>
      <c r="V328" s="297"/>
      <c r="W328" s="297"/>
      <c r="X328" s="297"/>
      <c r="Y328" s="297"/>
      <c r="Z328" s="297"/>
    </row>
    <row r="329" spans="1:26" ht="15.75" customHeight="1">
      <c r="A329" s="297"/>
      <c r="B329" s="297"/>
      <c r="C329" s="297"/>
      <c r="D329" s="297"/>
      <c r="E329" s="297"/>
      <c r="F329" s="297"/>
      <c r="G329" s="297"/>
      <c r="H329" s="297"/>
      <c r="I329" s="297"/>
      <c r="J329" s="297"/>
      <c r="K329" s="297"/>
      <c r="L329" s="297"/>
      <c r="M329" s="297"/>
      <c r="N329" s="297"/>
      <c r="O329" s="297"/>
      <c r="P329" s="297"/>
      <c r="Q329" s="297"/>
      <c r="R329" s="297"/>
      <c r="S329" s="297"/>
      <c r="T329" s="297"/>
      <c r="U329" s="297"/>
      <c r="V329" s="297"/>
      <c r="W329" s="297"/>
      <c r="X329" s="297"/>
      <c r="Y329" s="297"/>
      <c r="Z329" s="297"/>
    </row>
    <row r="330" spans="1:26" ht="15.75" customHeight="1">
      <c r="A330" s="297"/>
      <c r="B330" s="297"/>
      <c r="C330" s="297"/>
      <c r="D330" s="297"/>
      <c r="E330" s="297"/>
      <c r="F330" s="297"/>
      <c r="G330" s="297"/>
      <c r="H330" s="297"/>
      <c r="I330" s="297"/>
      <c r="J330" s="297"/>
      <c r="K330" s="297"/>
      <c r="L330" s="297"/>
      <c r="M330" s="297"/>
      <c r="N330" s="297"/>
      <c r="O330" s="297"/>
      <c r="P330" s="297"/>
      <c r="Q330" s="297"/>
      <c r="R330" s="297"/>
      <c r="S330" s="297"/>
      <c r="T330" s="297"/>
      <c r="U330" s="297"/>
      <c r="V330" s="297"/>
      <c r="W330" s="297"/>
      <c r="X330" s="297"/>
      <c r="Y330" s="297"/>
      <c r="Z330" s="297"/>
    </row>
    <row r="331" spans="1:26" ht="15.75" customHeight="1">
      <c r="A331" s="297"/>
      <c r="B331" s="297"/>
      <c r="C331" s="297"/>
      <c r="D331" s="297"/>
      <c r="E331" s="297"/>
      <c r="F331" s="297"/>
      <c r="G331" s="297"/>
      <c r="H331" s="297"/>
      <c r="I331" s="297"/>
      <c r="J331" s="297"/>
      <c r="K331" s="297"/>
      <c r="L331" s="297"/>
      <c r="M331" s="297"/>
      <c r="N331" s="297"/>
      <c r="O331" s="297"/>
      <c r="P331" s="297"/>
      <c r="Q331" s="297"/>
      <c r="R331" s="297"/>
      <c r="S331" s="297"/>
      <c r="T331" s="297"/>
      <c r="U331" s="297"/>
      <c r="V331" s="297"/>
      <c r="W331" s="297"/>
      <c r="X331" s="297"/>
      <c r="Y331" s="297"/>
      <c r="Z331" s="297"/>
    </row>
    <row r="332" spans="1:26" ht="15.75" customHeight="1">
      <c r="A332" s="297"/>
      <c r="B332" s="297"/>
      <c r="C332" s="297"/>
      <c r="D332" s="297"/>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row>
    <row r="333" spans="1:26" ht="15.75" customHeight="1">
      <c r="A333" s="297"/>
      <c r="B333" s="297"/>
      <c r="C333" s="297"/>
      <c r="D333" s="297"/>
      <c r="E333" s="297"/>
      <c r="F333" s="297"/>
      <c r="G333" s="297"/>
      <c r="H333" s="297"/>
      <c r="I333" s="297"/>
      <c r="J333" s="297"/>
      <c r="K333" s="297"/>
      <c r="L333" s="297"/>
      <c r="M333" s="297"/>
      <c r="N333" s="297"/>
      <c r="O333" s="297"/>
      <c r="P333" s="297"/>
      <c r="Q333" s="297"/>
      <c r="R333" s="297"/>
      <c r="S333" s="297"/>
      <c r="T333" s="297"/>
      <c r="U333" s="297"/>
      <c r="V333" s="297"/>
      <c r="W333" s="297"/>
      <c r="X333" s="297"/>
      <c r="Y333" s="297"/>
      <c r="Z333" s="297"/>
    </row>
    <row r="334" spans="1:26" ht="15.75" customHeight="1">
      <c r="A334" s="297"/>
      <c r="B334" s="297"/>
      <c r="C334" s="297"/>
      <c r="D334" s="297"/>
      <c r="E334" s="297"/>
      <c r="F334" s="297"/>
      <c r="G334" s="297"/>
      <c r="H334" s="297"/>
      <c r="I334" s="297"/>
      <c r="J334" s="297"/>
      <c r="K334" s="297"/>
      <c r="L334" s="297"/>
      <c r="M334" s="297"/>
      <c r="N334" s="297"/>
      <c r="O334" s="297"/>
      <c r="P334" s="297"/>
      <c r="Q334" s="297"/>
      <c r="R334" s="297"/>
      <c r="S334" s="297"/>
      <c r="T334" s="297"/>
      <c r="U334" s="297"/>
      <c r="V334" s="297"/>
      <c r="W334" s="297"/>
      <c r="X334" s="297"/>
      <c r="Y334" s="297"/>
      <c r="Z334" s="297"/>
    </row>
    <row r="335" spans="1:26" ht="15.75" customHeight="1">
      <c r="A335" s="297"/>
      <c r="B335" s="297"/>
      <c r="C335" s="297"/>
      <c r="D335" s="297"/>
      <c r="E335" s="297"/>
      <c r="F335" s="297"/>
      <c r="G335" s="297"/>
      <c r="H335" s="297"/>
      <c r="I335" s="297"/>
      <c r="J335" s="297"/>
      <c r="K335" s="297"/>
      <c r="L335" s="297"/>
      <c r="M335" s="297"/>
      <c r="N335" s="297"/>
      <c r="O335" s="297"/>
      <c r="P335" s="297"/>
      <c r="Q335" s="297"/>
      <c r="R335" s="297"/>
      <c r="S335" s="297"/>
      <c r="T335" s="297"/>
      <c r="U335" s="297"/>
      <c r="V335" s="297"/>
      <c r="W335" s="297"/>
      <c r="X335" s="297"/>
      <c r="Y335" s="297"/>
      <c r="Z335" s="297"/>
    </row>
    <row r="336" spans="1:26" ht="15.75" customHeight="1">
      <c r="A336" s="297"/>
      <c r="B336" s="297"/>
      <c r="C336" s="297"/>
      <c r="D336" s="297"/>
      <c r="E336" s="297"/>
      <c r="F336" s="297"/>
      <c r="G336" s="297"/>
      <c r="H336" s="297"/>
      <c r="I336" s="297"/>
      <c r="J336" s="297"/>
      <c r="K336" s="297"/>
      <c r="L336" s="297"/>
      <c r="M336" s="297"/>
      <c r="N336" s="297"/>
      <c r="O336" s="297"/>
      <c r="P336" s="297"/>
      <c r="Q336" s="297"/>
      <c r="R336" s="297"/>
      <c r="S336" s="297"/>
      <c r="T336" s="297"/>
      <c r="U336" s="297"/>
      <c r="V336" s="297"/>
      <c r="W336" s="297"/>
      <c r="X336" s="297"/>
      <c r="Y336" s="297"/>
      <c r="Z336" s="297"/>
    </row>
    <row r="337" spans="1:26" ht="15.75" customHeight="1">
      <c r="A337" s="297"/>
      <c r="B337" s="297"/>
      <c r="C337" s="297"/>
      <c r="D337" s="297"/>
      <c r="E337" s="297"/>
      <c r="F337" s="297"/>
      <c r="G337" s="297"/>
      <c r="H337" s="297"/>
      <c r="I337" s="297"/>
      <c r="J337" s="297"/>
      <c r="K337" s="297"/>
      <c r="L337" s="297"/>
      <c r="M337" s="297"/>
      <c r="N337" s="297"/>
      <c r="O337" s="297"/>
      <c r="P337" s="297"/>
      <c r="Q337" s="297"/>
      <c r="R337" s="297"/>
      <c r="S337" s="297"/>
      <c r="T337" s="297"/>
      <c r="U337" s="297"/>
      <c r="V337" s="297"/>
      <c r="W337" s="297"/>
      <c r="X337" s="297"/>
      <c r="Y337" s="297"/>
      <c r="Z337" s="297"/>
    </row>
    <row r="338" spans="1:26" ht="15.75" customHeight="1">
      <c r="A338" s="297"/>
      <c r="B338" s="297"/>
      <c r="C338" s="297"/>
      <c r="D338" s="297"/>
      <c r="E338" s="297"/>
      <c r="F338" s="297"/>
      <c r="G338" s="297"/>
      <c r="H338" s="297"/>
      <c r="I338" s="297"/>
      <c r="J338" s="297"/>
      <c r="K338" s="297"/>
      <c r="L338" s="297"/>
      <c r="M338" s="297"/>
      <c r="N338" s="297"/>
      <c r="O338" s="297"/>
      <c r="P338" s="297"/>
      <c r="Q338" s="297"/>
      <c r="R338" s="297"/>
      <c r="S338" s="297"/>
      <c r="T338" s="297"/>
      <c r="U338" s="297"/>
      <c r="V338" s="297"/>
      <c r="W338" s="297"/>
      <c r="X338" s="297"/>
      <c r="Y338" s="297"/>
      <c r="Z338" s="297"/>
    </row>
    <row r="339" spans="1:26" ht="15.75" customHeight="1">
      <c r="A339" s="297"/>
      <c r="B339" s="297"/>
      <c r="C339" s="297"/>
      <c r="D339" s="297"/>
      <c r="E339" s="297"/>
      <c r="F339" s="297"/>
      <c r="G339" s="297"/>
      <c r="H339" s="297"/>
      <c r="I339" s="297"/>
      <c r="J339" s="297"/>
      <c r="K339" s="297"/>
      <c r="L339" s="297"/>
      <c r="M339" s="297"/>
      <c r="N339" s="297"/>
      <c r="O339" s="297"/>
      <c r="P339" s="297"/>
      <c r="Q339" s="297"/>
      <c r="R339" s="297"/>
      <c r="S339" s="297"/>
      <c r="T339" s="297"/>
      <c r="U339" s="297"/>
      <c r="V339" s="297"/>
      <c r="W339" s="297"/>
      <c r="X339" s="297"/>
      <c r="Y339" s="297"/>
      <c r="Z339" s="297"/>
    </row>
    <row r="340" spans="1:26" ht="15.75" customHeight="1">
      <c r="A340" s="297"/>
      <c r="B340" s="297"/>
      <c r="C340" s="297"/>
      <c r="D340" s="297"/>
      <c r="E340" s="297"/>
      <c r="F340" s="297"/>
      <c r="G340" s="297"/>
      <c r="H340" s="297"/>
      <c r="I340" s="297"/>
      <c r="J340" s="297"/>
      <c r="K340" s="297"/>
      <c r="L340" s="297"/>
      <c r="M340" s="297"/>
      <c r="N340" s="297"/>
      <c r="O340" s="297"/>
      <c r="P340" s="297"/>
      <c r="Q340" s="297"/>
      <c r="R340" s="297"/>
      <c r="S340" s="297"/>
      <c r="T340" s="297"/>
      <c r="U340" s="297"/>
      <c r="V340" s="297"/>
      <c r="W340" s="297"/>
      <c r="X340" s="297"/>
      <c r="Y340" s="297"/>
      <c r="Z340" s="297"/>
    </row>
    <row r="341" spans="1:26" ht="15.75" customHeight="1">
      <c r="A341" s="297"/>
      <c r="B341" s="297"/>
      <c r="C341" s="297"/>
      <c r="D341" s="297"/>
      <c r="E341" s="297"/>
      <c r="F341" s="297"/>
      <c r="G341" s="297"/>
      <c r="H341" s="297"/>
      <c r="I341" s="297"/>
      <c r="J341" s="297"/>
      <c r="K341" s="297"/>
      <c r="L341" s="297"/>
      <c r="M341" s="297"/>
      <c r="N341" s="297"/>
      <c r="O341" s="297"/>
      <c r="P341" s="297"/>
      <c r="Q341" s="297"/>
      <c r="R341" s="297"/>
      <c r="S341" s="297"/>
      <c r="T341" s="297"/>
      <c r="U341" s="297"/>
      <c r="V341" s="297"/>
      <c r="W341" s="297"/>
      <c r="X341" s="297"/>
      <c r="Y341" s="297"/>
      <c r="Z341" s="297"/>
    </row>
    <row r="342" spans="1:26" ht="15.75" customHeight="1">
      <c r="A342" s="297"/>
      <c r="B342" s="297"/>
      <c r="C342" s="297"/>
      <c r="D342" s="297"/>
      <c r="E342" s="297"/>
      <c r="F342" s="297"/>
      <c r="G342" s="297"/>
      <c r="H342" s="297"/>
      <c r="I342" s="297"/>
      <c r="J342" s="297"/>
      <c r="K342" s="297"/>
      <c r="L342" s="297"/>
      <c r="M342" s="297"/>
      <c r="N342" s="297"/>
      <c r="O342" s="297"/>
      <c r="P342" s="297"/>
      <c r="Q342" s="297"/>
      <c r="R342" s="297"/>
      <c r="S342" s="297"/>
      <c r="T342" s="297"/>
      <c r="U342" s="297"/>
      <c r="V342" s="297"/>
      <c r="W342" s="297"/>
      <c r="X342" s="297"/>
      <c r="Y342" s="297"/>
      <c r="Z342" s="297"/>
    </row>
    <row r="343" spans="1:26" ht="15.75" customHeight="1">
      <c r="A343" s="297"/>
      <c r="B343" s="297"/>
      <c r="C343" s="297"/>
      <c r="D343" s="297"/>
      <c r="E343" s="297"/>
      <c r="F343" s="297"/>
      <c r="G343" s="297"/>
      <c r="H343" s="297"/>
      <c r="I343" s="297"/>
      <c r="J343" s="297"/>
      <c r="K343" s="297"/>
      <c r="L343" s="297"/>
      <c r="M343" s="297"/>
      <c r="N343" s="297"/>
      <c r="O343" s="297"/>
      <c r="P343" s="297"/>
      <c r="Q343" s="297"/>
      <c r="R343" s="297"/>
      <c r="S343" s="297"/>
      <c r="T343" s="297"/>
      <c r="U343" s="297"/>
      <c r="V343" s="297"/>
      <c r="W343" s="297"/>
      <c r="X343" s="297"/>
      <c r="Y343" s="297"/>
      <c r="Z343" s="297"/>
    </row>
    <row r="344" spans="1:26" ht="15.75" customHeight="1">
      <c r="A344" s="297"/>
      <c r="B344" s="297"/>
      <c r="C344" s="297"/>
      <c r="D344" s="297"/>
      <c r="E344" s="297"/>
      <c r="F344" s="297"/>
      <c r="G344" s="297"/>
      <c r="H344" s="297"/>
      <c r="I344" s="297"/>
      <c r="J344" s="297"/>
      <c r="K344" s="297"/>
      <c r="L344" s="297"/>
      <c r="M344" s="297"/>
      <c r="N344" s="297"/>
      <c r="O344" s="297"/>
      <c r="P344" s="297"/>
      <c r="Q344" s="297"/>
      <c r="R344" s="297"/>
      <c r="S344" s="297"/>
      <c r="T344" s="297"/>
      <c r="U344" s="297"/>
      <c r="V344" s="297"/>
      <c r="W344" s="297"/>
      <c r="X344" s="297"/>
      <c r="Y344" s="297"/>
      <c r="Z344" s="297"/>
    </row>
    <row r="345" spans="1:26" ht="15.75" customHeight="1">
      <c r="A345" s="297"/>
      <c r="B345" s="297"/>
      <c r="C345" s="297"/>
      <c r="D345" s="297"/>
      <c r="E345" s="297"/>
      <c r="F345" s="297"/>
      <c r="G345" s="297"/>
      <c r="H345" s="297"/>
      <c r="I345" s="297"/>
      <c r="J345" s="297"/>
      <c r="K345" s="297"/>
      <c r="L345" s="297"/>
      <c r="M345" s="297"/>
      <c r="N345" s="297"/>
      <c r="O345" s="297"/>
      <c r="P345" s="297"/>
      <c r="Q345" s="297"/>
      <c r="R345" s="297"/>
      <c r="S345" s="297"/>
      <c r="T345" s="297"/>
      <c r="U345" s="297"/>
      <c r="V345" s="297"/>
      <c r="W345" s="297"/>
      <c r="X345" s="297"/>
      <c r="Y345" s="297"/>
      <c r="Z345" s="297"/>
    </row>
    <row r="346" spans="1:26" ht="15.75" customHeight="1">
      <c r="A346" s="297"/>
      <c r="B346" s="297"/>
      <c r="C346" s="297"/>
      <c r="D346" s="297"/>
      <c r="E346" s="297"/>
      <c r="F346" s="297"/>
      <c r="G346" s="297"/>
      <c r="H346" s="297"/>
      <c r="I346" s="297"/>
      <c r="J346" s="297"/>
      <c r="K346" s="297"/>
      <c r="L346" s="297"/>
      <c r="M346" s="297"/>
      <c r="N346" s="297"/>
      <c r="O346" s="297"/>
      <c r="P346" s="297"/>
      <c r="Q346" s="297"/>
      <c r="R346" s="297"/>
      <c r="S346" s="297"/>
      <c r="T346" s="297"/>
      <c r="U346" s="297"/>
      <c r="V346" s="297"/>
      <c r="W346" s="297"/>
      <c r="X346" s="297"/>
      <c r="Y346" s="297"/>
      <c r="Z346" s="297"/>
    </row>
    <row r="347" spans="1:26" ht="15.75" customHeight="1">
      <c r="A347" s="297"/>
      <c r="B347" s="297"/>
      <c r="C347" s="297"/>
      <c r="D347" s="297"/>
      <c r="E347" s="297"/>
      <c r="F347" s="297"/>
      <c r="G347" s="297"/>
      <c r="H347" s="297"/>
      <c r="I347" s="297"/>
      <c r="J347" s="297"/>
      <c r="K347" s="297"/>
      <c r="L347" s="297"/>
      <c r="M347" s="297"/>
      <c r="N347" s="297"/>
      <c r="O347" s="297"/>
      <c r="P347" s="297"/>
      <c r="Q347" s="297"/>
      <c r="R347" s="297"/>
      <c r="S347" s="297"/>
      <c r="T347" s="297"/>
      <c r="U347" s="297"/>
      <c r="V347" s="297"/>
      <c r="W347" s="297"/>
      <c r="X347" s="297"/>
      <c r="Y347" s="297"/>
      <c r="Z347" s="297"/>
    </row>
    <row r="348" spans="1:26" ht="15.75" customHeight="1">
      <c r="A348" s="297"/>
      <c r="B348" s="297"/>
      <c r="C348" s="297"/>
      <c r="D348" s="297"/>
      <c r="E348" s="297"/>
      <c r="F348" s="297"/>
      <c r="G348" s="297"/>
      <c r="H348" s="297"/>
      <c r="I348" s="297"/>
      <c r="J348" s="297"/>
      <c r="K348" s="297"/>
      <c r="L348" s="297"/>
      <c r="M348" s="297"/>
      <c r="N348" s="297"/>
      <c r="O348" s="297"/>
      <c r="P348" s="297"/>
      <c r="Q348" s="297"/>
      <c r="R348" s="297"/>
      <c r="S348" s="297"/>
      <c r="T348" s="297"/>
      <c r="U348" s="297"/>
      <c r="V348" s="297"/>
      <c r="W348" s="297"/>
      <c r="X348" s="297"/>
      <c r="Y348" s="297"/>
      <c r="Z348" s="297"/>
    </row>
    <row r="349" spans="1:26" ht="15.75" customHeight="1">
      <c r="A349" s="297"/>
      <c r="B349" s="297"/>
      <c r="C349" s="297"/>
      <c r="D349" s="297"/>
      <c r="E349" s="297"/>
      <c r="F349" s="297"/>
      <c r="G349" s="297"/>
      <c r="H349" s="297"/>
      <c r="I349" s="297"/>
      <c r="J349" s="297"/>
      <c r="K349" s="297"/>
      <c r="L349" s="297"/>
      <c r="M349" s="297"/>
      <c r="N349" s="297"/>
      <c r="O349" s="297"/>
      <c r="P349" s="297"/>
      <c r="Q349" s="297"/>
      <c r="R349" s="297"/>
      <c r="S349" s="297"/>
      <c r="T349" s="297"/>
      <c r="U349" s="297"/>
      <c r="V349" s="297"/>
      <c r="W349" s="297"/>
      <c r="X349" s="297"/>
      <c r="Y349" s="297"/>
      <c r="Z349" s="297"/>
    </row>
    <row r="350" spans="1:26" ht="15.75" customHeight="1">
      <c r="A350" s="297"/>
      <c r="B350" s="297"/>
      <c r="C350" s="297"/>
      <c r="D350" s="297"/>
      <c r="E350" s="297"/>
      <c r="F350" s="297"/>
      <c r="G350" s="297"/>
      <c r="H350" s="297"/>
      <c r="I350" s="297"/>
      <c r="J350" s="297"/>
      <c r="K350" s="297"/>
      <c r="L350" s="297"/>
      <c r="M350" s="297"/>
      <c r="N350" s="297"/>
      <c r="O350" s="297"/>
      <c r="P350" s="297"/>
      <c r="Q350" s="297"/>
      <c r="R350" s="297"/>
      <c r="S350" s="297"/>
      <c r="T350" s="297"/>
      <c r="U350" s="297"/>
      <c r="V350" s="297"/>
      <c r="W350" s="297"/>
      <c r="X350" s="297"/>
      <c r="Y350" s="297"/>
      <c r="Z350" s="297"/>
    </row>
    <row r="351" spans="1:26" ht="15.75" customHeight="1">
      <c r="A351" s="297"/>
      <c r="B351" s="297"/>
      <c r="C351" s="297"/>
      <c r="D351" s="297"/>
      <c r="E351" s="297"/>
      <c r="F351" s="297"/>
      <c r="G351" s="297"/>
      <c r="H351" s="297"/>
      <c r="I351" s="297"/>
      <c r="J351" s="297"/>
      <c r="K351" s="297"/>
      <c r="L351" s="297"/>
      <c r="M351" s="297"/>
      <c r="N351" s="297"/>
      <c r="O351" s="297"/>
      <c r="P351" s="297"/>
      <c r="Q351" s="297"/>
      <c r="R351" s="297"/>
      <c r="S351" s="297"/>
      <c r="T351" s="297"/>
      <c r="U351" s="297"/>
      <c r="V351" s="297"/>
      <c r="W351" s="297"/>
      <c r="X351" s="297"/>
      <c r="Y351" s="297"/>
      <c r="Z351" s="297"/>
    </row>
    <row r="352" spans="1:26" ht="15.75" customHeight="1">
      <c r="A352" s="297"/>
      <c r="B352" s="297"/>
      <c r="C352" s="297"/>
      <c r="D352" s="297"/>
      <c r="E352" s="297"/>
      <c r="F352" s="297"/>
      <c r="G352" s="297"/>
      <c r="H352" s="297"/>
      <c r="I352" s="297"/>
      <c r="J352" s="297"/>
      <c r="K352" s="297"/>
      <c r="L352" s="297"/>
      <c r="M352" s="297"/>
      <c r="N352" s="297"/>
      <c r="O352" s="297"/>
      <c r="P352" s="297"/>
      <c r="Q352" s="297"/>
      <c r="R352" s="297"/>
      <c r="S352" s="297"/>
      <c r="T352" s="297"/>
      <c r="U352" s="297"/>
      <c r="V352" s="297"/>
      <c r="W352" s="297"/>
      <c r="X352" s="297"/>
      <c r="Y352" s="297"/>
      <c r="Z352" s="297"/>
    </row>
    <row r="353" spans="1:26" ht="15.75" customHeight="1">
      <c r="A353" s="297"/>
      <c r="B353" s="297"/>
      <c r="C353" s="297"/>
      <c r="D353" s="297"/>
      <c r="E353" s="297"/>
      <c r="F353" s="297"/>
      <c r="G353" s="297"/>
      <c r="H353" s="297"/>
      <c r="I353" s="297"/>
      <c r="J353" s="297"/>
      <c r="K353" s="297"/>
      <c r="L353" s="297"/>
      <c r="M353" s="297"/>
      <c r="N353" s="297"/>
      <c r="O353" s="297"/>
      <c r="P353" s="297"/>
      <c r="Q353" s="297"/>
      <c r="R353" s="297"/>
      <c r="S353" s="297"/>
      <c r="T353" s="297"/>
      <c r="U353" s="297"/>
      <c r="V353" s="297"/>
      <c r="W353" s="297"/>
      <c r="X353" s="297"/>
      <c r="Y353" s="297"/>
      <c r="Z353" s="297"/>
    </row>
    <row r="354" spans="1:26" ht="15.75" customHeight="1">
      <c r="A354" s="297"/>
      <c r="B354" s="297"/>
      <c r="C354" s="297"/>
      <c r="D354" s="297"/>
      <c r="E354" s="297"/>
      <c r="F354" s="297"/>
      <c r="G354" s="297"/>
      <c r="H354" s="297"/>
      <c r="I354" s="297"/>
      <c r="J354" s="297"/>
      <c r="K354" s="297"/>
      <c r="L354" s="297"/>
      <c r="M354" s="297"/>
      <c r="N354" s="297"/>
      <c r="O354" s="297"/>
      <c r="P354" s="297"/>
      <c r="Q354" s="297"/>
      <c r="R354" s="297"/>
      <c r="S354" s="297"/>
      <c r="T354" s="297"/>
      <c r="U354" s="297"/>
      <c r="V354" s="297"/>
      <c r="W354" s="297"/>
      <c r="X354" s="297"/>
      <c r="Y354" s="297"/>
      <c r="Z354" s="297"/>
    </row>
    <row r="355" spans="1:26" ht="15.75" customHeight="1">
      <c r="A355" s="297"/>
      <c r="B355" s="297"/>
      <c r="C355" s="297"/>
      <c r="D355" s="297"/>
      <c r="E355" s="297"/>
      <c r="F355" s="297"/>
      <c r="G355" s="297"/>
      <c r="H355" s="297"/>
      <c r="I355" s="297"/>
      <c r="J355" s="297"/>
      <c r="K355" s="297"/>
      <c r="L355" s="297"/>
      <c r="M355" s="297"/>
      <c r="N355" s="297"/>
      <c r="O355" s="297"/>
      <c r="P355" s="297"/>
      <c r="Q355" s="297"/>
      <c r="R355" s="297"/>
      <c r="S355" s="297"/>
      <c r="T355" s="297"/>
      <c r="U355" s="297"/>
      <c r="V355" s="297"/>
      <c r="W355" s="297"/>
      <c r="X355" s="297"/>
      <c r="Y355" s="297"/>
      <c r="Z355" s="297"/>
    </row>
    <row r="356" spans="1:26" ht="15.75" customHeight="1">
      <c r="A356" s="297"/>
      <c r="B356" s="297"/>
      <c r="C356" s="297"/>
      <c r="D356" s="297"/>
      <c r="E356" s="297"/>
      <c r="F356" s="297"/>
      <c r="G356" s="297"/>
      <c r="H356" s="297"/>
      <c r="I356" s="297"/>
      <c r="J356" s="297"/>
      <c r="K356" s="297"/>
      <c r="L356" s="297"/>
      <c r="M356" s="297"/>
      <c r="N356" s="297"/>
      <c r="O356" s="297"/>
      <c r="P356" s="297"/>
      <c r="Q356" s="297"/>
      <c r="R356" s="297"/>
      <c r="S356" s="297"/>
      <c r="T356" s="297"/>
      <c r="U356" s="297"/>
      <c r="V356" s="297"/>
      <c r="W356" s="297"/>
      <c r="X356" s="297"/>
      <c r="Y356" s="297"/>
      <c r="Z356" s="297"/>
    </row>
    <row r="357" spans="1:26" ht="15.75" customHeight="1">
      <c r="A357" s="297"/>
      <c r="B357" s="297"/>
      <c r="C357" s="297"/>
      <c r="D357" s="297"/>
      <c r="E357" s="297"/>
      <c r="F357" s="297"/>
      <c r="G357" s="297"/>
      <c r="H357" s="297"/>
      <c r="I357" s="297"/>
      <c r="J357" s="297"/>
      <c r="K357" s="297"/>
      <c r="L357" s="297"/>
      <c r="M357" s="297"/>
      <c r="N357" s="297"/>
      <c r="O357" s="297"/>
      <c r="P357" s="297"/>
      <c r="Q357" s="297"/>
      <c r="R357" s="297"/>
      <c r="S357" s="297"/>
      <c r="T357" s="297"/>
      <c r="U357" s="297"/>
      <c r="V357" s="297"/>
      <c r="W357" s="297"/>
      <c r="X357" s="297"/>
      <c r="Y357" s="297"/>
      <c r="Z357" s="297"/>
    </row>
    <row r="358" spans="1:26" ht="15.75" customHeight="1">
      <c r="A358" s="297"/>
      <c r="B358" s="297"/>
      <c r="C358" s="297"/>
      <c r="D358" s="297"/>
      <c r="E358" s="297"/>
      <c r="F358" s="297"/>
      <c r="G358" s="297"/>
      <c r="H358" s="297"/>
      <c r="I358" s="297"/>
      <c r="J358" s="297"/>
      <c r="K358" s="297"/>
      <c r="L358" s="297"/>
      <c r="M358" s="297"/>
      <c r="N358" s="297"/>
      <c r="O358" s="297"/>
      <c r="P358" s="297"/>
      <c r="Q358" s="297"/>
      <c r="R358" s="297"/>
      <c r="S358" s="297"/>
      <c r="T358" s="297"/>
      <c r="U358" s="297"/>
      <c r="V358" s="297"/>
      <c r="W358" s="297"/>
      <c r="X358" s="297"/>
      <c r="Y358" s="297"/>
      <c r="Z358" s="297"/>
    </row>
    <row r="359" spans="1:26" ht="15.75" customHeight="1">
      <c r="A359" s="297"/>
      <c r="B359" s="297"/>
      <c r="C359" s="297"/>
      <c r="D359" s="297"/>
      <c r="E359" s="297"/>
      <c r="F359" s="297"/>
      <c r="G359" s="297"/>
      <c r="H359" s="297"/>
      <c r="I359" s="297"/>
      <c r="J359" s="297"/>
      <c r="K359" s="297"/>
      <c r="L359" s="297"/>
      <c r="M359" s="297"/>
      <c r="N359" s="297"/>
      <c r="O359" s="297"/>
      <c r="P359" s="297"/>
      <c r="Q359" s="297"/>
      <c r="R359" s="297"/>
      <c r="S359" s="297"/>
      <c r="T359" s="297"/>
      <c r="U359" s="297"/>
      <c r="V359" s="297"/>
      <c r="W359" s="297"/>
      <c r="X359" s="297"/>
      <c r="Y359" s="297"/>
      <c r="Z359" s="297"/>
    </row>
    <row r="360" spans="1:26" ht="15.75" customHeight="1">
      <c r="A360" s="297"/>
      <c r="B360" s="297"/>
      <c r="C360" s="297"/>
      <c r="D360" s="297"/>
      <c r="E360" s="297"/>
      <c r="F360" s="297"/>
      <c r="G360" s="297"/>
      <c r="H360" s="297"/>
      <c r="I360" s="297"/>
      <c r="J360" s="297"/>
      <c r="K360" s="297"/>
      <c r="L360" s="297"/>
      <c r="M360" s="297"/>
      <c r="N360" s="297"/>
      <c r="O360" s="297"/>
      <c r="P360" s="297"/>
      <c r="Q360" s="297"/>
      <c r="R360" s="297"/>
      <c r="S360" s="297"/>
      <c r="T360" s="297"/>
      <c r="U360" s="297"/>
      <c r="V360" s="297"/>
      <c r="W360" s="297"/>
      <c r="X360" s="297"/>
      <c r="Y360" s="297"/>
      <c r="Z360" s="297"/>
    </row>
    <row r="361" spans="1:26" ht="15.75" customHeight="1">
      <c r="A361" s="297"/>
      <c r="B361" s="297"/>
      <c r="C361" s="297"/>
      <c r="D361" s="297"/>
      <c r="E361" s="297"/>
      <c r="F361" s="297"/>
      <c r="G361" s="297"/>
      <c r="H361" s="297"/>
      <c r="I361" s="297"/>
      <c r="J361" s="297"/>
      <c r="K361" s="297"/>
      <c r="L361" s="297"/>
      <c r="M361" s="297"/>
      <c r="N361" s="297"/>
      <c r="O361" s="297"/>
      <c r="P361" s="297"/>
      <c r="Q361" s="297"/>
      <c r="R361" s="297"/>
      <c r="S361" s="297"/>
      <c r="T361" s="297"/>
      <c r="U361" s="297"/>
      <c r="V361" s="297"/>
      <c r="W361" s="297"/>
      <c r="X361" s="297"/>
      <c r="Y361" s="297"/>
      <c r="Z361" s="297"/>
    </row>
    <row r="362" spans="1:26" ht="15.75" customHeight="1">
      <c r="A362" s="297"/>
      <c r="B362" s="297"/>
      <c r="C362" s="297"/>
      <c r="D362" s="297"/>
      <c r="E362" s="297"/>
      <c r="F362" s="297"/>
      <c r="G362" s="297"/>
      <c r="H362" s="297"/>
      <c r="I362" s="297"/>
      <c r="J362" s="297"/>
      <c r="K362" s="297"/>
      <c r="L362" s="297"/>
      <c r="M362" s="297"/>
      <c r="N362" s="297"/>
      <c r="O362" s="297"/>
      <c r="P362" s="297"/>
      <c r="Q362" s="297"/>
      <c r="R362" s="297"/>
      <c r="S362" s="297"/>
      <c r="T362" s="297"/>
      <c r="U362" s="297"/>
      <c r="V362" s="297"/>
      <c r="W362" s="297"/>
      <c r="X362" s="297"/>
      <c r="Y362" s="297"/>
      <c r="Z362" s="297"/>
    </row>
    <row r="363" spans="1:26" ht="15.75" customHeight="1">
      <c r="A363" s="297"/>
      <c r="B363" s="297"/>
      <c r="C363" s="297"/>
      <c r="D363" s="297"/>
      <c r="E363" s="297"/>
      <c r="F363" s="297"/>
      <c r="G363" s="297"/>
      <c r="H363" s="297"/>
      <c r="I363" s="297"/>
      <c r="J363" s="297"/>
      <c r="K363" s="297"/>
      <c r="L363" s="297"/>
      <c r="M363" s="297"/>
      <c r="N363" s="297"/>
      <c r="O363" s="297"/>
      <c r="P363" s="297"/>
      <c r="Q363" s="297"/>
      <c r="R363" s="297"/>
      <c r="S363" s="297"/>
      <c r="T363" s="297"/>
      <c r="U363" s="297"/>
      <c r="V363" s="297"/>
      <c r="W363" s="297"/>
      <c r="X363" s="297"/>
      <c r="Y363" s="297"/>
      <c r="Z363" s="297"/>
    </row>
    <row r="364" spans="1:26" ht="15.75" customHeight="1">
      <c r="A364" s="297"/>
      <c r="B364" s="297"/>
      <c r="C364" s="297"/>
      <c r="D364" s="297"/>
      <c r="E364" s="297"/>
      <c r="F364" s="297"/>
      <c r="G364" s="297"/>
      <c r="H364" s="297"/>
      <c r="I364" s="297"/>
      <c r="J364" s="297"/>
      <c r="K364" s="297"/>
      <c r="L364" s="297"/>
      <c r="M364" s="297"/>
      <c r="N364" s="297"/>
      <c r="O364" s="297"/>
      <c r="P364" s="297"/>
      <c r="Q364" s="297"/>
      <c r="R364" s="297"/>
      <c r="S364" s="297"/>
      <c r="T364" s="297"/>
      <c r="U364" s="297"/>
      <c r="V364" s="297"/>
      <c r="W364" s="297"/>
      <c r="X364" s="297"/>
      <c r="Y364" s="297"/>
      <c r="Z364" s="297"/>
    </row>
    <row r="365" spans="1:26" ht="15.75" customHeight="1">
      <c r="A365" s="297"/>
      <c r="B365" s="297"/>
      <c r="C365" s="297"/>
      <c r="D365" s="297"/>
      <c r="E365" s="297"/>
      <c r="F365" s="297"/>
      <c r="G365" s="297"/>
      <c r="H365" s="297"/>
      <c r="I365" s="297"/>
      <c r="J365" s="297"/>
      <c r="K365" s="297"/>
      <c r="L365" s="297"/>
      <c r="M365" s="297"/>
      <c r="N365" s="297"/>
      <c r="O365" s="297"/>
      <c r="P365" s="297"/>
      <c r="Q365" s="297"/>
      <c r="R365" s="297"/>
      <c r="S365" s="297"/>
      <c r="T365" s="297"/>
      <c r="U365" s="297"/>
      <c r="V365" s="297"/>
      <c r="W365" s="297"/>
      <c r="X365" s="297"/>
      <c r="Y365" s="297"/>
      <c r="Z365" s="297"/>
    </row>
    <row r="366" spans="1:26" ht="15.75" customHeight="1">
      <c r="A366" s="297"/>
      <c r="B366" s="297"/>
      <c r="C366" s="297"/>
      <c r="D366" s="297"/>
      <c r="E366" s="297"/>
      <c r="F366" s="297"/>
      <c r="G366" s="297"/>
      <c r="H366" s="297"/>
      <c r="I366" s="297"/>
      <c r="J366" s="297"/>
      <c r="K366" s="297"/>
      <c r="L366" s="297"/>
      <c r="M366" s="297"/>
      <c r="N366" s="297"/>
      <c r="O366" s="297"/>
      <c r="P366" s="297"/>
      <c r="Q366" s="297"/>
      <c r="R366" s="297"/>
      <c r="S366" s="297"/>
      <c r="T366" s="297"/>
      <c r="U366" s="297"/>
      <c r="V366" s="297"/>
      <c r="W366" s="297"/>
      <c r="X366" s="297"/>
      <c r="Y366" s="297"/>
      <c r="Z366" s="297"/>
    </row>
    <row r="367" spans="1:26" ht="15.75" customHeight="1">
      <c r="A367" s="297"/>
      <c r="B367" s="297"/>
      <c r="C367" s="297"/>
      <c r="D367" s="297"/>
      <c r="E367" s="297"/>
      <c r="F367" s="297"/>
      <c r="G367" s="297"/>
      <c r="H367" s="297"/>
      <c r="I367" s="297"/>
      <c r="J367" s="297"/>
      <c r="K367" s="297"/>
      <c r="L367" s="297"/>
      <c r="M367" s="297"/>
      <c r="N367" s="297"/>
      <c r="O367" s="297"/>
      <c r="P367" s="297"/>
      <c r="Q367" s="297"/>
      <c r="R367" s="297"/>
      <c r="S367" s="297"/>
      <c r="T367" s="297"/>
      <c r="U367" s="297"/>
      <c r="V367" s="297"/>
      <c r="W367" s="297"/>
      <c r="X367" s="297"/>
      <c r="Y367" s="297"/>
      <c r="Z367" s="297"/>
    </row>
    <row r="368" spans="1:26" ht="15.75" customHeight="1">
      <c r="A368" s="297"/>
      <c r="B368" s="297"/>
      <c r="C368" s="297"/>
      <c r="D368" s="297"/>
      <c r="E368" s="297"/>
      <c r="F368" s="297"/>
      <c r="G368" s="297"/>
      <c r="H368" s="297"/>
      <c r="I368" s="297"/>
      <c r="J368" s="297"/>
      <c r="K368" s="297"/>
      <c r="L368" s="297"/>
      <c r="M368" s="297"/>
      <c r="N368" s="297"/>
      <c r="O368" s="297"/>
      <c r="P368" s="297"/>
      <c r="Q368" s="297"/>
      <c r="R368" s="297"/>
      <c r="S368" s="297"/>
      <c r="T368" s="297"/>
      <c r="U368" s="297"/>
      <c r="V368" s="297"/>
      <c r="W368" s="297"/>
      <c r="X368" s="297"/>
      <c r="Y368" s="297"/>
      <c r="Z368" s="297"/>
    </row>
    <row r="369" spans="1:26" ht="15.75" customHeight="1">
      <c r="A369" s="297"/>
      <c r="B369" s="297"/>
      <c r="C369" s="297"/>
      <c r="D369" s="297"/>
      <c r="E369" s="297"/>
      <c r="F369" s="297"/>
      <c r="G369" s="297"/>
      <c r="H369" s="297"/>
      <c r="I369" s="297"/>
      <c r="J369" s="297"/>
      <c r="K369" s="297"/>
      <c r="L369" s="297"/>
      <c r="M369" s="297"/>
      <c r="N369" s="297"/>
      <c r="O369" s="297"/>
      <c r="P369" s="297"/>
      <c r="Q369" s="297"/>
      <c r="R369" s="297"/>
      <c r="S369" s="297"/>
      <c r="T369" s="297"/>
      <c r="U369" s="297"/>
      <c r="V369" s="297"/>
      <c r="W369" s="297"/>
      <c r="X369" s="297"/>
      <c r="Y369" s="297"/>
      <c r="Z369" s="297"/>
    </row>
    <row r="370" spans="1:26" ht="15.75" customHeight="1">
      <c r="A370" s="297"/>
      <c r="B370" s="297"/>
      <c r="C370" s="297"/>
      <c r="D370" s="297"/>
      <c r="E370" s="297"/>
      <c r="F370" s="297"/>
      <c r="G370" s="297"/>
      <c r="H370" s="297"/>
      <c r="I370" s="297"/>
      <c r="J370" s="297"/>
      <c r="K370" s="297"/>
      <c r="L370" s="297"/>
      <c r="M370" s="297"/>
      <c r="N370" s="297"/>
      <c r="O370" s="297"/>
      <c r="P370" s="297"/>
      <c r="Q370" s="297"/>
      <c r="R370" s="297"/>
      <c r="S370" s="297"/>
      <c r="T370" s="297"/>
      <c r="U370" s="297"/>
      <c r="V370" s="297"/>
      <c r="W370" s="297"/>
      <c r="X370" s="297"/>
      <c r="Y370" s="297"/>
      <c r="Z370" s="297"/>
    </row>
    <row r="371" spans="1:26" ht="15.75" customHeight="1">
      <c r="A371" s="297"/>
      <c r="B371" s="297"/>
      <c r="C371" s="297"/>
      <c r="D371" s="297"/>
      <c r="E371" s="297"/>
      <c r="F371" s="297"/>
      <c r="G371" s="297"/>
      <c r="H371" s="297"/>
      <c r="I371" s="297"/>
      <c r="J371" s="297"/>
      <c r="K371" s="297"/>
      <c r="L371" s="297"/>
      <c r="M371" s="297"/>
      <c r="N371" s="297"/>
      <c r="O371" s="297"/>
      <c r="P371" s="297"/>
      <c r="Q371" s="297"/>
      <c r="R371" s="297"/>
      <c r="S371" s="297"/>
      <c r="T371" s="297"/>
      <c r="U371" s="297"/>
      <c r="V371" s="297"/>
      <c r="W371" s="297"/>
      <c r="X371" s="297"/>
      <c r="Y371" s="297"/>
      <c r="Z371" s="297"/>
    </row>
    <row r="372" spans="1:26" ht="15.75" customHeight="1">
      <c r="A372" s="297"/>
      <c r="B372" s="297"/>
      <c r="C372" s="297"/>
      <c r="D372" s="297"/>
      <c r="E372" s="297"/>
      <c r="F372" s="297"/>
      <c r="G372" s="297"/>
      <c r="H372" s="297"/>
      <c r="I372" s="297"/>
      <c r="J372" s="297"/>
      <c r="K372" s="297"/>
      <c r="L372" s="297"/>
      <c r="M372" s="297"/>
      <c r="N372" s="297"/>
      <c r="O372" s="297"/>
      <c r="P372" s="297"/>
      <c r="Q372" s="297"/>
      <c r="R372" s="297"/>
      <c r="S372" s="297"/>
      <c r="T372" s="297"/>
      <c r="U372" s="297"/>
      <c r="V372" s="297"/>
      <c r="W372" s="297"/>
      <c r="X372" s="297"/>
      <c r="Y372" s="297"/>
      <c r="Z372" s="297"/>
    </row>
    <row r="373" spans="1:26" ht="15.75" customHeight="1">
      <c r="A373" s="297"/>
      <c r="B373" s="297"/>
      <c r="C373" s="297"/>
      <c r="D373" s="297"/>
      <c r="E373" s="297"/>
      <c r="F373" s="297"/>
      <c r="G373" s="297"/>
      <c r="H373" s="297"/>
      <c r="I373" s="297"/>
      <c r="J373" s="297"/>
      <c r="K373" s="297"/>
      <c r="L373" s="297"/>
      <c r="M373" s="297"/>
      <c r="N373" s="297"/>
      <c r="O373" s="297"/>
      <c r="P373" s="297"/>
      <c r="Q373" s="297"/>
      <c r="R373" s="297"/>
      <c r="S373" s="297"/>
      <c r="T373" s="297"/>
      <c r="U373" s="297"/>
      <c r="V373" s="297"/>
      <c r="W373" s="297"/>
      <c r="X373" s="297"/>
      <c r="Y373" s="297"/>
      <c r="Z373" s="297"/>
    </row>
    <row r="374" spans="1:26" ht="15.75" customHeight="1">
      <c r="A374" s="297"/>
      <c r="B374" s="297"/>
      <c r="C374" s="297"/>
      <c r="D374" s="297"/>
      <c r="E374" s="297"/>
      <c r="F374" s="297"/>
      <c r="G374" s="297"/>
      <c r="H374" s="297"/>
      <c r="I374" s="297"/>
      <c r="J374" s="297"/>
      <c r="K374" s="297"/>
      <c r="L374" s="297"/>
      <c r="M374" s="297"/>
      <c r="N374" s="297"/>
      <c r="O374" s="297"/>
      <c r="P374" s="297"/>
      <c r="Q374" s="297"/>
      <c r="R374" s="297"/>
      <c r="S374" s="297"/>
      <c r="T374" s="297"/>
      <c r="U374" s="297"/>
      <c r="V374" s="297"/>
      <c r="W374" s="297"/>
      <c r="X374" s="297"/>
      <c r="Y374" s="297"/>
      <c r="Z374" s="297"/>
    </row>
    <row r="375" spans="1:26" ht="15.75" customHeight="1">
      <c r="A375" s="297"/>
      <c r="B375" s="297"/>
      <c r="C375" s="297"/>
      <c r="D375" s="297"/>
      <c r="E375" s="297"/>
      <c r="F375" s="297"/>
      <c r="G375" s="297"/>
      <c r="H375" s="297"/>
      <c r="I375" s="297"/>
      <c r="J375" s="297"/>
      <c r="K375" s="297"/>
      <c r="L375" s="297"/>
      <c r="M375" s="297"/>
      <c r="N375" s="297"/>
      <c r="O375" s="297"/>
      <c r="P375" s="297"/>
      <c r="Q375" s="297"/>
      <c r="R375" s="297"/>
      <c r="S375" s="297"/>
      <c r="T375" s="297"/>
      <c r="U375" s="297"/>
      <c r="V375" s="297"/>
      <c r="W375" s="297"/>
      <c r="X375" s="297"/>
      <c r="Y375" s="297"/>
      <c r="Z375" s="297"/>
    </row>
    <row r="376" spans="1:26" ht="15.75" customHeight="1">
      <c r="A376" s="297"/>
      <c r="B376" s="297"/>
      <c r="C376" s="297"/>
      <c r="D376" s="297"/>
      <c r="E376" s="297"/>
      <c r="F376" s="297"/>
      <c r="G376" s="297"/>
      <c r="H376" s="297"/>
      <c r="I376" s="297"/>
      <c r="J376" s="297"/>
      <c r="K376" s="297"/>
      <c r="L376" s="297"/>
      <c r="M376" s="297"/>
      <c r="N376" s="297"/>
      <c r="O376" s="297"/>
      <c r="P376" s="297"/>
      <c r="Q376" s="297"/>
      <c r="R376" s="297"/>
      <c r="S376" s="297"/>
      <c r="T376" s="297"/>
      <c r="U376" s="297"/>
      <c r="V376" s="297"/>
      <c r="W376" s="297"/>
      <c r="X376" s="297"/>
      <c r="Y376" s="297"/>
      <c r="Z376" s="297"/>
    </row>
    <row r="377" spans="1:26" ht="15.75" customHeight="1">
      <c r="A377" s="297"/>
      <c r="B377" s="297"/>
      <c r="C377" s="297"/>
      <c r="D377" s="297"/>
      <c r="E377" s="297"/>
      <c r="F377" s="297"/>
      <c r="G377" s="297"/>
      <c r="H377" s="297"/>
      <c r="I377" s="297"/>
      <c r="J377" s="297"/>
      <c r="K377" s="297"/>
      <c r="L377" s="297"/>
      <c r="M377" s="297"/>
      <c r="N377" s="297"/>
      <c r="O377" s="297"/>
      <c r="P377" s="297"/>
      <c r="Q377" s="297"/>
      <c r="R377" s="297"/>
      <c r="S377" s="297"/>
      <c r="T377" s="297"/>
      <c r="U377" s="297"/>
      <c r="V377" s="297"/>
      <c r="W377" s="297"/>
      <c r="X377" s="297"/>
      <c r="Y377" s="297"/>
      <c r="Z377" s="297"/>
    </row>
    <row r="378" spans="1:26" ht="15.75" customHeight="1">
      <c r="A378" s="297"/>
      <c r="B378" s="297"/>
      <c r="C378" s="297"/>
      <c r="D378" s="297"/>
      <c r="E378" s="297"/>
      <c r="F378" s="297"/>
      <c r="G378" s="297"/>
      <c r="H378" s="297"/>
      <c r="I378" s="297"/>
      <c r="J378" s="297"/>
      <c r="K378" s="297"/>
      <c r="L378" s="297"/>
      <c r="M378" s="297"/>
      <c r="N378" s="297"/>
      <c r="O378" s="297"/>
      <c r="P378" s="297"/>
      <c r="Q378" s="297"/>
      <c r="R378" s="297"/>
      <c r="S378" s="297"/>
      <c r="T378" s="297"/>
      <c r="U378" s="297"/>
      <c r="V378" s="297"/>
      <c r="W378" s="297"/>
      <c r="X378" s="297"/>
      <c r="Y378" s="297"/>
      <c r="Z378" s="297"/>
    </row>
    <row r="379" spans="1:26" ht="15.75" customHeight="1">
      <c r="A379" s="297"/>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row>
    <row r="380" spans="1:26" ht="15.75" customHeight="1">
      <c r="A380" s="297"/>
      <c r="B380" s="297"/>
      <c r="C380" s="297"/>
      <c r="D380" s="297"/>
      <c r="E380" s="297"/>
      <c r="F380" s="297"/>
      <c r="G380" s="297"/>
      <c r="H380" s="297"/>
      <c r="I380" s="297"/>
      <c r="J380" s="297"/>
      <c r="K380" s="297"/>
      <c r="L380" s="297"/>
      <c r="M380" s="297"/>
      <c r="N380" s="297"/>
      <c r="O380" s="297"/>
      <c r="P380" s="297"/>
      <c r="Q380" s="297"/>
      <c r="R380" s="297"/>
      <c r="S380" s="297"/>
      <c r="T380" s="297"/>
      <c r="U380" s="297"/>
      <c r="V380" s="297"/>
      <c r="W380" s="297"/>
      <c r="X380" s="297"/>
      <c r="Y380" s="297"/>
      <c r="Z380" s="297"/>
    </row>
    <row r="381" spans="1:26" ht="15.75" customHeight="1">
      <c r="A381" s="297"/>
      <c r="B381" s="297"/>
      <c r="C381" s="297"/>
      <c r="D381" s="297"/>
      <c r="E381" s="297"/>
      <c r="F381" s="297"/>
      <c r="G381" s="297"/>
      <c r="H381" s="297"/>
      <c r="I381" s="297"/>
      <c r="J381" s="297"/>
      <c r="K381" s="297"/>
      <c r="L381" s="297"/>
      <c r="M381" s="297"/>
      <c r="N381" s="297"/>
      <c r="O381" s="297"/>
      <c r="P381" s="297"/>
      <c r="Q381" s="297"/>
      <c r="R381" s="297"/>
      <c r="S381" s="297"/>
      <c r="T381" s="297"/>
      <c r="U381" s="297"/>
      <c r="V381" s="297"/>
      <c r="W381" s="297"/>
      <c r="X381" s="297"/>
      <c r="Y381" s="297"/>
      <c r="Z381" s="297"/>
    </row>
    <row r="382" spans="1:26" ht="15.75" customHeight="1">
      <c r="A382" s="297"/>
      <c r="B382" s="297"/>
      <c r="C382" s="297"/>
      <c r="D382" s="297"/>
      <c r="E382" s="297"/>
      <c r="F382" s="297"/>
      <c r="G382" s="297"/>
      <c r="H382" s="297"/>
      <c r="I382" s="297"/>
      <c r="J382" s="297"/>
      <c r="K382" s="297"/>
      <c r="L382" s="297"/>
      <c r="M382" s="297"/>
      <c r="N382" s="297"/>
      <c r="O382" s="297"/>
      <c r="P382" s="297"/>
      <c r="Q382" s="297"/>
      <c r="R382" s="297"/>
      <c r="S382" s="297"/>
      <c r="T382" s="297"/>
      <c r="U382" s="297"/>
      <c r="V382" s="297"/>
      <c r="W382" s="297"/>
      <c r="X382" s="297"/>
      <c r="Y382" s="297"/>
      <c r="Z382" s="297"/>
    </row>
    <row r="383" spans="1:26" ht="15.75" customHeight="1">
      <c r="A383" s="297"/>
      <c r="B383" s="297"/>
      <c r="C383" s="297"/>
      <c r="D383" s="297"/>
      <c r="E383" s="297"/>
      <c r="F383" s="297"/>
      <c r="G383" s="297"/>
      <c r="H383" s="297"/>
      <c r="I383" s="297"/>
      <c r="J383" s="297"/>
      <c r="K383" s="297"/>
      <c r="L383" s="297"/>
      <c r="M383" s="297"/>
      <c r="N383" s="297"/>
      <c r="O383" s="297"/>
      <c r="P383" s="297"/>
      <c r="Q383" s="297"/>
      <c r="R383" s="297"/>
      <c r="S383" s="297"/>
      <c r="T383" s="297"/>
      <c r="U383" s="297"/>
      <c r="V383" s="297"/>
      <c r="W383" s="297"/>
      <c r="X383" s="297"/>
      <c r="Y383" s="297"/>
      <c r="Z383" s="297"/>
    </row>
    <row r="384" spans="1:26" ht="15.75" customHeight="1">
      <c r="A384" s="297"/>
      <c r="B384" s="297"/>
      <c r="C384" s="297"/>
      <c r="D384" s="297"/>
      <c r="E384" s="297"/>
      <c r="F384" s="297"/>
      <c r="G384" s="297"/>
      <c r="H384" s="297"/>
      <c r="I384" s="297"/>
      <c r="J384" s="297"/>
      <c r="K384" s="297"/>
      <c r="L384" s="297"/>
      <c r="M384" s="297"/>
      <c r="N384" s="297"/>
      <c r="O384" s="297"/>
      <c r="P384" s="297"/>
      <c r="Q384" s="297"/>
      <c r="R384" s="297"/>
      <c r="S384" s="297"/>
      <c r="T384" s="297"/>
      <c r="U384" s="297"/>
      <c r="V384" s="297"/>
      <c r="W384" s="297"/>
      <c r="X384" s="297"/>
      <c r="Y384" s="297"/>
      <c r="Z384" s="297"/>
    </row>
    <row r="385" spans="1:26" ht="15.75" customHeight="1">
      <c r="A385" s="297"/>
      <c r="B385" s="297"/>
      <c r="C385" s="297"/>
      <c r="D385" s="297"/>
      <c r="E385" s="297"/>
      <c r="F385" s="297"/>
      <c r="G385" s="297"/>
      <c r="H385" s="297"/>
      <c r="I385" s="297"/>
      <c r="J385" s="297"/>
      <c r="K385" s="297"/>
      <c r="L385" s="297"/>
      <c r="M385" s="297"/>
      <c r="N385" s="297"/>
      <c r="O385" s="297"/>
      <c r="P385" s="297"/>
      <c r="Q385" s="297"/>
      <c r="R385" s="297"/>
      <c r="S385" s="297"/>
      <c r="T385" s="297"/>
      <c r="U385" s="297"/>
      <c r="V385" s="297"/>
      <c r="W385" s="297"/>
      <c r="X385" s="297"/>
      <c r="Y385" s="297"/>
      <c r="Z385" s="297"/>
    </row>
    <row r="386" spans="1:26" ht="15.75" customHeight="1">
      <c r="A386" s="297"/>
      <c r="B386" s="297"/>
      <c r="C386" s="297"/>
      <c r="D386" s="297"/>
      <c r="E386" s="297"/>
      <c r="F386" s="297"/>
      <c r="G386" s="297"/>
      <c r="H386" s="297"/>
      <c r="I386" s="297"/>
      <c r="J386" s="297"/>
      <c r="K386" s="297"/>
      <c r="L386" s="297"/>
      <c r="M386" s="297"/>
      <c r="N386" s="297"/>
      <c r="O386" s="297"/>
      <c r="P386" s="297"/>
      <c r="Q386" s="297"/>
      <c r="R386" s="297"/>
      <c r="S386" s="297"/>
      <c r="T386" s="297"/>
      <c r="U386" s="297"/>
      <c r="V386" s="297"/>
      <c r="W386" s="297"/>
      <c r="X386" s="297"/>
      <c r="Y386" s="297"/>
      <c r="Z386" s="297"/>
    </row>
    <row r="387" spans="1:26" ht="15.75" customHeight="1">
      <c r="A387" s="297"/>
      <c r="B387" s="297"/>
      <c r="C387" s="297"/>
      <c r="D387" s="297"/>
      <c r="E387" s="297"/>
      <c r="F387" s="297"/>
      <c r="G387" s="297"/>
      <c r="H387" s="297"/>
      <c r="I387" s="297"/>
      <c r="J387" s="297"/>
      <c r="K387" s="297"/>
      <c r="L387" s="297"/>
      <c r="M387" s="297"/>
      <c r="N387" s="297"/>
      <c r="O387" s="297"/>
      <c r="P387" s="297"/>
      <c r="Q387" s="297"/>
      <c r="R387" s="297"/>
      <c r="S387" s="297"/>
      <c r="T387" s="297"/>
      <c r="U387" s="297"/>
      <c r="V387" s="297"/>
      <c r="W387" s="297"/>
      <c r="X387" s="297"/>
      <c r="Y387" s="297"/>
      <c r="Z387" s="297"/>
    </row>
    <row r="388" spans="1:26" ht="15.75" customHeight="1">
      <c r="A388" s="297"/>
      <c r="B388" s="297"/>
      <c r="C388" s="297"/>
      <c r="D388" s="297"/>
      <c r="E388" s="297"/>
      <c r="F388" s="297"/>
      <c r="G388" s="297"/>
      <c r="H388" s="297"/>
      <c r="I388" s="297"/>
      <c r="J388" s="297"/>
      <c r="K388" s="297"/>
      <c r="L388" s="297"/>
      <c r="M388" s="297"/>
      <c r="N388" s="297"/>
      <c r="O388" s="297"/>
      <c r="P388" s="297"/>
      <c r="Q388" s="297"/>
      <c r="R388" s="297"/>
      <c r="S388" s="297"/>
      <c r="T388" s="297"/>
      <c r="U388" s="297"/>
      <c r="V388" s="297"/>
      <c r="W388" s="297"/>
      <c r="X388" s="297"/>
      <c r="Y388" s="297"/>
      <c r="Z388" s="297"/>
    </row>
    <row r="389" spans="1:26" ht="15.75" customHeight="1">
      <c r="A389" s="297"/>
      <c r="B389" s="297"/>
      <c r="C389" s="297"/>
      <c r="D389" s="297"/>
      <c r="E389" s="297"/>
      <c r="F389" s="297"/>
      <c r="G389" s="297"/>
      <c r="H389" s="297"/>
      <c r="I389" s="297"/>
      <c r="J389" s="297"/>
      <c r="K389" s="297"/>
      <c r="L389" s="297"/>
      <c r="M389" s="297"/>
      <c r="N389" s="297"/>
      <c r="O389" s="297"/>
      <c r="P389" s="297"/>
      <c r="Q389" s="297"/>
      <c r="R389" s="297"/>
      <c r="S389" s="297"/>
      <c r="T389" s="297"/>
      <c r="U389" s="297"/>
      <c r="V389" s="297"/>
      <c r="W389" s="297"/>
      <c r="X389" s="297"/>
      <c r="Y389" s="297"/>
      <c r="Z389" s="297"/>
    </row>
    <row r="390" spans="1:26" ht="15.75" customHeight="1">
      <c r="A390" s="297"/>
      <c r="B390" s="297"/>
      <c r="C390" s="297"/>
      <c r="D390" s="297"/>
      <c r="E390" s="297"/>
      <c r="F390" s="297"/>
      <c r="G390" s="297"/>
      <c r="H390" s="297"/>
      <c r="I390" s="297"/>
      <c r="J390" s="297"/>
      <c r="K390" s="297"/>
      <c r="L390" s="297"/>
      <c r="M390" s="297"/>
      <c r="N390" s="297"/>
      <c r="O390" s="297"/>
      <c r="P390" s="297"/>
      <c r="Q390" s="297"/>
      <c r="R390" s="297"/>
      <c r="S390" s="297"/>
      <c r="T390" s="297"/>
      <c r="U390" s="297"/>
      <c r="V390" s="297"/>
      <c r="W390" s="297"/>
      <c r="X390" s="297"/>
      <c r="Y390" s="297"/>
      <c r="Z390" s="297"/>
    </row>
    <row r="391" spans="1:26" ht="15.75" customHeight="1">
      <c r="A391" s="297"/>
      <c r="B391" s="297"/>
      <c r="C391" s="297"/>
      <c r="D391" s="297"/>
      <c r="E391" s="297"/>
      <c r="F391" s="297"/>
      <c r="G391" s="297"/>
      <c r="H391" s="297"/>
      <c r="I391" s="297"/>
      <c r="J391" s="297"/>
      <c r="K391" s="297"/>
      <c r="L391" s="297"/>
      <c r="M391" s="297"/>
      <c r="N391" s="297"/>
      <c r="O391" s="297"/>
      <c r="P391" s="297"/>
      <c r="Q391" s="297"/>
      <c r="R391" s="297"/>
      <c r="S391" s="297"/>
      <c r="T391" s="297"/>
      <c r="U391" s="297"/>
      <c r="V391" s="297"/>
      <c r="W391" s="297"/>
      <c r="X391" s="297"/>
      <c r="Y391" s="297"/>
      <c r="Z391" s="297"/>
    </row>
    <row r="392" spans="1:26" ht="15.75" customHeight="1">
      <c r="A392" s="297"/>
      <c r="B392" s="297"/>
      <c r="C392" s="297"/>
      <c r="D392" s="297"/>
      <c r="E392" s="297"/>
      <c r="F392" s="297"/>
      <c r="G392" s="297"/>
      <c r="H392" s="297"/>
      <c r="I392" s="297"/>
      <c r="J392" s="297"/>
      <c r="K392" s="297"/>
      <c r="L392" s="297"/>
      <c r="M392" s="297"/>
      <c r="N392" s="297"/>
      <c r="O392" s="297"/>
      <c r="P392" s="297"/>
      <c r="Q392" s="297"/>
      <c r="R392" s="297"/>
      <c r="S392" s="297"/>
      <c r="T392" s="297"/>
      <c r="U392" s="297"/>
      <c r="V392" s="297"/>
      <c r="W392" s="297"/>
      <c r="X392" s="297"/>
      <c r="Y392" s="297"/>
      <c r="Z392" s="297"/>
    </row>
    <row r="393" spans="1:26" ht="15.75" customHeight="1">
      <c r="A393" s="297"/>
      <c r="B393" s="297"/>
      <c r="C393" s="297"/>
      <c r="D393" s="297"/>
      <c r="E393" s="297"/>
      <c r="F393" s="297"/>
      <c r="G393" s="297"/>
      <c r="H393" s="297"/>
      <c r="I393" s="297"/>
      <c r="J393" s="297"/>
      <c r="K393" s="297"/>
      <c r="L393" s="297"/>
      <c r="M393" s="297"/>
      <c r="N393" s="297"/>
      <c r="O393" s="297"/>
      <c r="P393" s="297"/>
      <c r="Q393" s="297"/>
      <c r="R393" s="297"/>
      <c r="S393" s="297"/>
      <c r="T393" s="297"/>
      <c r="U393" s="297"/>
      <c r="V393" s="297"/>
      <c r="W393" s="297"/>
      <c r="X393" s="297"/>
      <c r="Y393" s="297"/>
      <c r="Z393" s="297"/>
    </row>
    <row r="394" spans="1:26" ht="15.75" customHeight="1">
      <c r="A394" s="297"/>
      <c r="B394" s="297"/>
      <c r="C394" s="297"/>
      <c r="D394" s="297"/>
      <c r="E394" s="297"/>
      <c r="F394" s="297"/>
      <c r="G394" s="297"/>
      <c r="H394" s="297"/>
      <c r="I394" s="297"/>
      <c r="J394" s="297"/>
      <c r="K394" s="297"/>
      <c r="L394" s="297"/>
      <c r="M394" s="297"/>
      <c r="N394" s="297"/>
      <c r="O394" s="297"/>
      <c r="P394" s="297"/>
      <c r="Q394" s="297"/>
      <c r="R394" s="297"/>
      <c r="S394" s="297"/>
      <c r="T394" s="297"/>
      <c r="U394" s="297"/>
      <c r="V394" s="297"/>
      <c r="W394" s="297"/>
      <c r="X394" s="297"/>
      <c r="Y394" s="297"/>
      <c r="Z394" s="297"/>
    </row>
    <row r="395" spans="1:26" ht="15.75" customHeight="1">
      <c r="A395" s="297"/>
      <c r="B395" s="297"/>
      <c r="C395" s="297"/>
      <c r="D395" s="297"/>
      <c r="E395" s="297"/>
      <c r="F395" s="297"/>
      <c r="G395" s="297"/>
      <c r="H395" s="297"/>
      <c r="I395" s="297"/>
      <c r="J395" s="297"/>
      <c r="K395" s="297"/>
      <c r="L395" s="297"/>
      <c r="M395" s="297"/>
      <c r="N395" s="297"/>
      <c r="O395" s="297"/>
      <c r="P395" s="297"/>
      <c r="Q395" s="297"/>
      <c r="R395" s="297"/>
      <c r="S395" s="297"/>
      <c r="T395" s="297"/>
      <c r="U395" s="297"/>
      <c r="V395" s="297"/>
      <c r="W395" s="297"/>
      <c r="X395" s="297"/>
      <c r="Y395" s="297"/>
      <c r="Z395" s="297"/>
    </row>
    <row r="396" spans="1:26" ht="15.75" customHeight="1">
      <c r="A396" s="297"/>
      <c r="B396" s="297"/>
      <c r="C396" s="297"/>
      <c r="D396" s="297"/>
      <c r="E396" s="297"/>
      <c r="F396" s="297"/>
      <c r="G396" s="297"/>
      <c r="H396" s="297"/>
      <c r="I396" s="297"/>
      <c r="J396" s="297"/>
      <c r="K396" s="297"/>
      <c r="L396" s="297"/>
      <c r="M396" s="297"/>
      <c r="N396" s="297"/>
      <c r="O396" s="297"/>
      <c r="P396" s="297"/>
      <c r="Q396" s="297"/>
      <c r="R396" s="297"/>
      <c r="S396" s="297"/>
      <c r="T396" s="297"/>
      <c r="U396" s="297"/>
      <c r="V396" s="297"/>
      <c r="W396" s="297"/>
      <c r="X396" s="297"/>
      <c r="Y396" s="297"/>
      <c r="Z396" s="297"/>
    </row>
    <row r="397" spans="1:26" ht="15.75" customHeight="1">
      <c r="A397" s="297"/>
      <c r="B397" s="297"/>
      <c r="C397" s="297"/>
      <c r="D397" s="297"/>
      <c r="E397" s="297"/>
      <c r="F397" s="297"/>
      <c r="G397" s="297"/>
      <c r="H397" s="297"/>
      <c r="I397" s="297"/>
      <c r="J397" s="297"/>
      <c r="K397" s="297"/>
      <c r="L397" s="297"/>
      <c r="M397" s="297"/>
      <c r="N397" s="297"/>
      <c r="O397" s="297"/>
      <c r="P397" s="297"/>
      <c r="Q397" s="297"/>
      <c r="R397" s="297"/>
      <c r="S397" s="297"/>
      <c r="T397" s="297"/>
      <c r="U397" s="297"/>
      <c r="V397" s="297"/>
      <c r="W397" s="297"/>
      <c r="X397" s="297"/>
      <c r="Y397" s="297"/>
      <c r="Z397" s="297"/>
    </row>
    <row r="398" spans="1:26" ht="15.75" customHeight="1">
      <c r="A398" s="297"/>
      <c r="B398" s="297"/>
      <c r="C398" s="297"/>
      <c r="D398" s="297"/>
      <c r="E398" s="297"/>
      <c r="F398" s="297"/>
      <c r="G398" s="297"/>
      <c r="H398" s="297"/>
      <c r="I398" s="297"/>
      <c r="J398" s="297"/>
      <c r="K398" s="297"/>
      <c r="L398" s="297"/>
      <c r="M398" s="297"/>
      <c r="N398" s="297"/>
      <c r="O398" s="297"/>
      <c r="P398" s="297"/>
      <c r="Q398" s="297"/>
      <c r="R398" s="297"/>
      <c r="S398" s="297"/>
      <c r="T398" s="297"/>
      <c r="U398" s="297"/>
      <c r="V398" s="297"/>
      <c r="W398" s="297"/>
      <c r="X398" s="297"/>
      <c r="Y398" s="297"/>
      <c r="Z398" s="297"/>
    </row>
    <row r="399" spans="1:26" ht="15.75" customHeight="1">
      <c r="A399" s="297"/>
      <c r="B399" s="297"/>
      <c r="C399" s="297"/>
      <c r="D399" s="297"/>
      <c r="E399" s="297"/>
      <c r="F399" s="297"/>
      <c r="G399" s="297"/>
      <c r="H399" s="297"/>
      <c r="I399" s="297"/>
      <c r="J399" s="297"/>
      <c r="K399" s="297"/>
      <c r="L399" s="297"/>
      <c r="M399" s="297"/>
      <c r="N399" s="297"/>
      <c r="O399" s="297"/>
      <c r="P399" s="297"/>
      <c r="Q399" s="297"/>
      <c r="R399" s="297"/>
      <c r="S399" s="297"/>
      <c r="T399" s="297"/>
      <c r="U399" s="297"/>
      <c r="V399" s="297"/>
      <c r="W399" s="297"/>
      <c r="X399" s="297"/>
      <c r="Y399" s="297"/>
      <c r="Z399" s="297"/>
    </row>
    <row r="400" spans="1:26" ht="15.75" customHeight="1">
      <c r="A400" s="297"/>
      <c r="B400" s="297"/>
      <c r="C400" s="297"/>
      <c r="D400" s="297"/>
      <c r="E400" s="297"/>
      <c r="F400" s="297"/>
      <c r="G400" s="297"/>
      <c r="H400" s="297"/>
      <c r="I400" s="297"/>
      <c r="J400" s="297"/>
      <c r="K400" s="297"/>
      <c r="L400" s="297"/>
      <c r="M400" s="297"/>
      <c r="N400" s="297"/>
      <c r="O400" s="297"/>
      <c r="P400" s="297"/>
      <c r="Q400" s="297"/>
      <c r="R400" s="297"/>
      <c r="S400" s="297"/>
      <c r="T400" s="297"/>
      <c r="U400" s="297"/>
      <c r="V400" s="297"/>
      <c r="W400" s="297"/>
      <c r="X400" s="297"/>
      <c r="Y400" s="297"/>
      <c r="Z400" s="297"/>
    </row>
    <row r="401" spans="1:26" ht="15.75" customHeight="1">
      <c r="A401" s="297"/>
      <c r="B401" s="297"/>
      <c r="C401" s="297"/>
      <c r="D401" s="297"/>
      <c r="E401" s="297"/>
      <c r="F401" s="297"/>
      <c r="G401" s="297"/>
      <c r="H401" s="297"/>
      <c r="I401" s="297"/>
      <c r="J401" s="297"/>
      <c r="K401" s="297"/>
      <c r="L401" s="297"/>
      <c r="M401" s="297"/>
      <c r="N401" s="297"/>
      <c r="O401" s="297"/>
      <c r="P401" s="297"/>
      <c r="Q401" s="297"/>
      <c r="R401" s="297"/>
      <c r="S401" s="297"/>
      <c r="T401" s="297"/>
      <c r="U401" s="297"/>
      <c r="V401" s="297"/>
      <c r="W401" s="297"/>
      <c r="X401" s="297"/>
      <c r="Y401" s="297"/>
      <c r="Z401" s="297"/>
    </row>
    <row r="402" spans="1:26" ht="15.75" customHeight="1">
      <c r="A402" s="297"/>
      <c r="B402" s="297"/>
      <c r="C402" s="297"/>
      <c r="D402" s="297"/>
      <c r="E402" s="297"/>
      <c r="F402" s="297"/>
      <c r="G402" s="297"/>
      <c r="H402" s="297"/>
      <c r="I402" s="297"/>
      <c r="J402" s="297"/>
      <c r="K402" s="297"/>
      <c r="L402" s="297"/>
      <c r="M402" s="297"/>
      <c r="N402" s="297"/>
      <c r="O402" s="297"/>
      <c r="P402" s="297"/>
      <c r="Q402" s="297"/>
      <c r="R402" s="297"/>
      <c r="S402" s="297"/>
      <c r="T402" s="297"/>
      <c r="U402" s="297"/>
      <c r="V402" s="297"/>
      <c r="W402" s="297"/>
      <c r="X402" s="297"/>
      <c r="Y402" s="297"/>
      <c r="Z402" s="297"/>
    </row>
    <row r="403" spans="1:26" ht="15.75" customHeight="1">
      <c r="A403" s="297"/>
      <c r="B403" s="297"/>
      <c r="C403" s="297"/>
      <c r="D403" s="297"/>
      <c r="E403" s="297"/>
      <c r="F403" s="297"/>
      <c r="G403" s="297"/>
      <c r="H403" s="297"/>
      <c r="I403" s="297"/>
      <c r="J403" s="297"/>
      <c r="K403" s="297"/>
      <c r="L403" s="297"/>
      <c r="M403" s="297"/>
      <c r="N403" s="297"/>
      <c r="O403" s="297"/>
      <c r="P403" s="297"/>
      <c r="Q403" s="297"/>
      <c r="R403" s="297"/>
      <c r="S403" s="297"/>
      <c r="T403" s="297"/>
      <c r="U403" s="297"/>
      <c r="V403" s="297"/>
      <c r="W403" s="297"/>
      <c r="X403" s="297"/>
      <c r="Y403" s="297"/>
      <c r="Z403" s="297"/>
    </row>
    <row r="404" spans="1:26" ht="15.75" customHeight="1">
      <c r="A404" s="297"/>
      <c r="B404" s="297"/>
      <c r="C404" s="297"/>
      <c r="D404" s="297"/>
      <c r="E404" s="297"/>
      <c r="F404" s="297"/>
      <c r="G404" s="297"/>
      <c r="H404" s="297"/>
      <c r="I404" s="297"/>
      <c r="J404" s="297"/>
      <c r="K404" s="297"/>
      <c r="L404" s="297"/>
      <c r="M404" s="297"/>
      <c r="N404" s="297"/>
      <c r="O404" s="297"/>
      <c r="P404" s="297"/>
      <c r="Q404" s="297"/>
      <c r="R404" s="297"/>
      <c r="S404" s="297"/>
      <c r="T404" s="297"/>
      <c r="U404" s="297"/>
      <c r="V404" s="297"/>
      <c r="W404" s="297"/>
      <c r="X404" s="297"/>
      <c r="Y404" s="297"/>
      <c r="Z404" s="297"/>
    </row>
    <row r="405" spans="1:26" ht="15.75" customHeight="1">
      <c r="A405" s="297"/>
      <c r="B405" s="297"/>
      <c r="C405" s="297"/>
      <c r="D405" s="297"/>
      <c r="E405" s="297"/>
      <c r="F405" s="297"/>
      <c r="G405" s="297"/>
      <c r="H405" s="297"/>
      <c r="I405" s="297"/>
      <c r="J405" s="297"/>
      <c r="K405" s="297"/>
      <c r="L405" s="297"/>
      <c r="M405" s="297"/>
      <c r="N405" s="297"/>
      <c r="O405" s="297"/>
      <c r="P405" s="297"/>
      <c r="Q405" s="297"/>
      <c r="R405" s="297"/>
      <c r="S405" s="297"/>
      <c r="T405" s="297"/>
      <c r="U405" s="297"/>
      <c r="V405" s="297"/>
      <c r="W405" s="297"/>
      <c r="X405" s="297"/>
      <c r="Y405" s="297"/>
      <c r="Z405" s="297"/>
    </row>
    <row r="406" spans="1:26" ht="15.75" customHeight="1">
      <c r="A406" s="297"/>
      <c r="B406" s="297"/>
      <c r="C406" s="297"/>
      <c r="D406" s="297"/>
      <c r="E406" s="297"/>
      <c r="F406" s="297"/>
      <c r="G406" s="297"/>
      <c r="H406" s="297"/>
      <c r="I406" s="297"/>
      <c r="J406" s="297"/>
      <c r="K406" s="297"/>
      <c r="L406" s="297"/>
      <c r="M406" s="297"/>
      <c r="N406" s="297"/>
      <c r="O406" s="297"/>
      <c r="P406" s="297"/>
      <c r="Q406" s="297"/>
      <c r="R406" s="297"/>
      <c r="S406" s="297"/>
      <c r="T406" s="297"/>
      <c r="U406" s="297"/>
      <c r="V406" s="297"/>
      <c r="W406" s="297"/>
      <c r="X406" s="297"/>
      <c r="Y406" s="297"/>
      <c r="Z406" s="297"/>
    </row>
    <row r="407" spans="1:26" ht="15.75" customHeight="1">
      <c r="A407" s="297"/>
      <c r="B407" s="297"/>
      <c r="C407" s="297"/>
      <c r="D407" s="297"/>
      <c r="E407" s="297"/>
      <c r="F407" s="297"/>
      <c r="G407" s="297"/>
      <c r="H407" s="297"/>
      <c r="I407" s="297"/>
      <c r="J407" s="297"/>
      <c r="K407" s="297"/>
      <c r="L407" s="297"/>
      <c r="M407" s="297"/>
      <c r="N407" s="297"/>
      <c r="O407" s="297"/>
      <c r="P407" s="297"/>
      <c r="Q407" s="297"/>
      <c r="R407" s="297"/>
      <c r="S407" s="297"/>
      <c r="T407" s="297"/>
      <c r="U407" s="297"/>
      <c r="V407" s="297"/>
      <c r="W407" s="297"/>
      <c r="X407" s="297"/>
      <c r="Y407" s="297"/>
      <c r="Z407" s="297"/>
    </row>
    <row r="408" spans="1:26" ht="15.75" customHeight="1">
      <c r="A408" s="297"/>
      <c r="B408" s="297"/>
      <c r="C408" s="297"/>
      <c r="D408" s="297"/>
      <c r="E408" s="297"/>
      <c r="F408" s="297"/>
      <c r="G408" s="297"/>
      <c r="H408" s="297"/>
      <c r="I408" s="297"/>
      <c r="J408" s="297"/>
      <c r="K408" s="297"/>
      <c r="L408" s="297"/>
      <c r="M408" s="297"/>
      <c r="N408" s="297"/>
      <c r="O408" s="297"/>
      <c r="P408" s="297"/>
      <c r="Q408" s="297"/>
      <c r="R408" s="297"/>
      <c r="S408" s="297"/>
      <c r="T408" s="297"/>
      <c r="U408" s="297"/>
      <c r="V408" s="297"/>
      <c r="W408" s="297"/>
      <c r="X408" s="297"/>
      <c r="Y408" s="297"/>
      <c r="Z408" s="297"/>
    </row>
    <row r="409" spans="1:26" ht="15.75" customHeight="1">
      <c r="A409" s="297"/>
      <c r="B409" s="297"/>
      <c r="C409" s="297"/>
      <c r="D409" s="297"/>
      <c r="E409" s="297"/>
      <c r="F409" s="297"/>
      <c r="G409" s="297"/>
      <c r="H409" s="297"/>
      <c r="I409" s="297"/>
      <c r="J409" s="297"/>
      <c r="K409" s="297"/>
      <c r="L409" s="297"/>
      <c r="M409" s="297"/>
      <c r="N409" s="297"/>
      <c r="O409" s="297"/>
      <c r="P409" s="297"/>
      <c r="Q409" s="297"/>
      <c r="R409" s="297"/>
      <c r="S409" s="297"/>
      <c r="T409" s="297"/>
      <c r="U409" s="297"/>
      <c r="V409" s="297"/>
      <c r="W409" s="297"/>
      <c r="X409" s="297"/>
      <c r="Y409" s="297"/>
      <c r="Z409" s="297"/>
    </row>
    <row r="410" spans="1:26" ht="15.75" customHeight="1">
      <c r="A410" s="297"/>
      <c r="B410" s="297"/>
      <c r="C410" s="297"/>
      <c r="D410" s="297"/>
      <c r="E410" s="297"/>
      <c r="F410" s="297"/>
      <c r="G410" s="297"/>
      <c r="H410" s="297"/>
      <c r="I410" s="297"/>
      <c r="J410" s="297"/>
      <c r="K410" s="297"/>
      <c r="L410" s="297"/>
      <c r="M410" s="297"/>
      <c r="N410" s="297"/>
      <c r="O410" s="297"/>
      <c r="P410" s="297"/>
      <c r="Q410" s="297"/>
      <c r="R410" s="297"/>
      <c r="S410" s="297"/>
      <c r="T410" s="297"/>
      <c r="U410" s="297"/>
      <c r="V410" s="297"/>
      <c r="W410" s="297"/>
      <c r="X410" s="297"/>
      <c r="Y410" s="297"/>
      <c r="Z410" s="297"/>
    </row>
    <row r="411" spans="1:26" ht="15.75" customHeight="1">
      <c r="A411" s="297"/>
      <c r="B411" s="297"/>
      <c r="C411" s="297"/>
      <c r="D411" s="297"/>
      <c r="E411" s="297"/>
      <c r="F411" s="297"/>
      <c r="G411" s="297"/>
      <c r="H411" s="297"/>
      <c r="I411" s="297"/>
      <c r="J411" s="297"/>
      <c r="K411" s="297"/>
      <c r="L411" s="297"/>
      <c r="M411" s="297"/>
      <c r="N411" s="297"/>
      <c r="O411" s="297"/>
      <c r="P411" s="297"/>
      <c r="Q411" s="297"/>
      <c r="R411" s="297"/>
      <c r="S411" s="297"/>
      <c r="T411" s="297"/>
      <c r="U411" s="297"/>
      <c r="V411" s="297"/>
      <c r="W411" s="297"/>
      <c r="X411" s="297"/>
      <c r="Y411" s="297"/>
      <c r="Z411" s="297"/>
    </row>
    <row r="412" spans="1:26" ht="15.75" customHeight="1">
      <c r="A412" s="297"/>
      <c r="B412" s="297"/>
      <c r="C412" s="297"/>
      <c r="D412" s="297"/>
      <c r="E412" s="297"/>
      <c r="F412" s="297"/>
      <c r="G412" s="297"/>
      <c r="H412" s="297"/>
      <c r="I412" s="297"/>
      <c r="J412" s="297"/>
      <c r="K412" s="297"/>
      <c r="L412" s="297"/>
      <c r="M412" s="297"/>
      <c r="N412" s="297"/>
      <c r="O412" s="297"/>
      <c r="P412" s="297"/>
      <c r="Q412" s="297"/>
      <c r="R412" s="297"/>
      <c r="S412" s="297"/>
      <c r="T412" s="297"/>
      <c r="U412" s="297"/>
      <c r="V412" s="297"/>
      <c r="W412" s="297"/>
      <c r="X412" s="297"/>
      <c r="Y412" s="297"/>
      <c r="Z412" s="297"/>
    </row>
    <row r="413" spans="1:26" ht="15.75" customHeight="1">
      <c r="A413" s="297"/>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row>
    <row r="414" spans="1:26" ht="15.75" customHeight="1">
      <c r="A414" s="297"/>
      <c r="B414" s="297"/>
      <c r="C414" s="297"/>
      <c r="D414" s="297"/>
      <c r="E414" s="297"/>
      <c r="F414" s="297"/>
      <c r="G414" s="297"/>
      <c r="H414" s="297"/>
      <c r="I414" s="297"/>
      <c r="J414" s="297"/>
      <c r="K414" s="297"/>
      <c r="L414" s="297"/>
      <c r="M414" s="297"/>
      <c r="N414" s="297"/>
      <c r="O414" s="297"/>
      <c r="P414" s="297"/>
      <c r="Q414" s="297"/>
      <c r="R414" s="297"/>
      <c r="S414" s="297"/>
      <c r="T414" s="297"/>
      <c r="U414" s="297"/>
      <c r="V414" s="297"/>
      <c r="W414" s="297"/>
      <c r="X414" s="297"/>
      <c r="Y414" s="297"/>
      <c r="Z414" s="297"/>
    </row>
    <row r="415" spans="1:26" ht="15.75" customHeight="1">
      <c r="A415" s="297"/>
      <c r="B415" s="297"/>
      <c r="C415" s="297"/>
      <c r="D415" s="297"/>
      <c r="E415" s="297"/>
      <c r="F415" s="297"/>
      <c r="G415" s="297"/>
      <c r="H415" s="297"/>
      <c r="I415" s="297"/>
      <c r="J415" s="297"/>
      <c r="K415" s="297"/>
      <c r="L415" s="297"/>
      <c r="M415" s="297"/>
      <c r="N415" s="297"/>
      <c r="O415" s="297"/>
      <c r="P415" s="297"/>
      <c r="Q415" s="297"/>
      <c r="R415" s="297"/>
      <c r="S415" s="297"/>
      <c r="T415" s="297"/>
      <c r="U415" s="297"/>
      <c r="V415" s="297"/>
      <c r="W415" s="297"/>
      <c r="X415" s="297"/>
      <c r="Y415" s="297"/>
      <c r="Z415" s="297"/>
    </row>
    <row r="416" spans="1:26" ht="15.75" customHeight="1">
      <c r="A416" s="297"/>
      <c r="B416" s="297"/>
      <c r="C416" s="297"/>
      <c r="D416" s="297"/>
      <c r="E416" s="297"/>
      <c r="F416" s="297"/>
      <c r="G416" s="297"/>
      <c r="H416" s="297"/>
      <c r="I416" s="297"/>
      <c r="J416" s="297"/>
      <c r="K416" s="297"/>
      <c r="L416" s="297"/>
      <c r="M416" s="297"/>
      <c r="N416" s="297"/>
      <c r="O416" s="297"/>
      <c r="P416" s="297"/>
      <c r="Q416" s="297"/>
      <c r="R416" s="297"/>
      <c r="S416" s="297"/>
      <c r="T416" s="297"/>
      <c r="U416" s="297"/>
      <c r="V416" s="297"/>
      <c r="W416" s="297"/>
      <c r="X416" s="297"/>
      <c r="Y416" s="297"/>
      <c r="Z416" s="297"/>
    </row>
    <row r="417" spans="1:26" ht="15.75" customHeight="1">
      <c r="A417" s="297"/>
      <c r="B417" s="297"/>
      <c r="C417" s="297"/>
      <c r="D417" s="297"/>
      <c r="E417" s="297"/>
      <c r="F417" s="297"/>
      <c r="G417" s="297"/>
      <c r="H417" s="297"/>
      <c r="I417" s="297"/>
      <c r="J417" s="297"/>
      <c r="K417" s="297"/>
      <c r="L417" s="297"/>
      <c r="M417" s="297"/>
      <c r="N417" s="297"/>
      <c r="O417" s="297"/>
      <c r="P417" s="297"/>
      <c r="Q417" s="297"/>
      <c r="R417" s="297"/>
      <c r="S417" s="297"/>
      <c r="T417" s="297"/>
      <c r="U417" s="297"/>
      <c r="V417" s="297"/>
      <c r="W417" s="297"/>
      <c r="X417" s="297"/>
      <c r="Y417" s="297"/>
      <c r="Z417" s="297"/>
    </row>
    <row r="418" spans="1:26" ht="15.75" customHeight="1">
      <c r="A418" s="297"/>
      <c r="B418" s="297"/>
      <c r="C418" s="297"/>
      <c r="D418" s="297"/>
      <c r="E418" s="297"/>
      <c r="F418" s="297"/>
      <c r="G418" s="297"/>
      <c r="H418" s="297"/>
      <c r="I418" s="297"/>
      <c r="J418" s="297"/>
      <c r="K418" s="297"/>
      <c r="L418" s="297"/>
      <c r="M418" s="297"/>
      <c r="N418" s="297"/>
      <c r="O418" s="297"/>
      <c r="P418" s="297"/>
      <c r="Q418" s="297"/>
      <c r="R418" s="297"/>
      <c r="S418" s="297"/>
      <c r="T418" s="297"/>
      <c r="U418" s="297"/>
      <c r="V418" s="297"/>
      <c r="W418" s="297"/>
      <c r="X418" s="297"/>
      <c r="Y418" s="297"/>
      <c r="Z418" s="297"/>
    </row>
    <row r="419" spans="1:26" ht="15.75" customHeight="1">
      <c r="A419" s="297"/>
      <c r="B419" s="297"/>
      <c r="C419" s="297"/>
      <c r="D419" s="297"/>
      <c r="E419" s="297"/>
      <c r="F419" s="297"/>
      <c r="G419" s="297"/>
      <c r="H419" s="297"/>
      <c r="I419" s="297"/>
      <c r="J419" s="297"/>
      <c r="K419" s="297"/>
      <c r="L419" s="297"/>
      <c r="M419" s="297"/>
      <c r="N419" s="297"/>
      <c r="O419" s="297"/>
      <c r="P419" s="297"/>
      <c r="Q419" s="297"/>
      <c r="R419" s="297"/>
      <c r="S419" s="297"/>
      <c r="T419" s="297"/>
      <c r="U419" s="297"/>
      <c r="V419" s="297"/>
      <c r="W419" s="297"/>
      <c r="X419" s="297"/>
      <c r="Y419" s="297"/>
      <c r="Z419" s="297"/>
    </row>
    <row r="420" spans="1:26" ht="15.75" customHeight="1">
      <c r="A420" s="297"/>
      <c r="B420" s="297"/>
      <c r="C420" s="297"/>
      <c r="D420" s="297"/>
      <c r="E420" s="297"/>
      <c r="F420" s="297"/>
      <c r="G420" s="297"/>
      <c r="H420" s="297"/>
      <c r="I420" s="297"/>
      <c r="J420" s="297"/>
      <c r="K420" s="297"/>
      <c r="L420" s="297"/>
      <c r="M420" s="297"/>
      <c r="N420" s="297"/>
      <c r="O420" s="297"/>
      <c r="P420" s="297"/>
      <c r="Q420" s="297"/>
      <c r="R420" s="297"/>
      <c r="S420" s="297"/>
      <c r="T420" s="297"/>
      <c r="U420" s="297"/>
      <c r="V420" s="297"/>
      <c r="W420" s="297"/>
      <c r="X420" s="297"/>
      <c r="Y420" s="297"/>
      <c r="Z420" s="297"/>
    </row>
    <row r="421" spans="1:26" ht="15.75" customHeight="1">
      <c r="A421" s="297"/>
      <c r="B421" s="297"/>
      <c r="C421" s="297"/>
      <c r="D421" s="297"/>
      <c r="E421" s="297"/>
      <c r="F421" s="297"/>
      <c r="G421" s="297"/>
      <c r="H421" s="297"/>
      <c r="I421" s="297"/>
      <c r="J421" s="297"/>
      <c r="K421" s="297"/>
      <c r="L421" s="297"/>
      <c r="M421" s="297"/>
      <c r="N421" s="297"/>
      <c r="O421" s="297"/>
      <c r="P421" s="297"/>
      <c r="Q421" s="297"/>
      <c r="R421" s="297"/>
      <c r="S421" s="297"/>
      <c r="T421" s="297"/>
      <c r="U421" s="297"/>
      <c r="V421" s="297"/>
      <c r="W421" s="297"/>
      <c r="X421" s="297"/>
      <c r="Y421" s="297"/>
      <c r="Z421" s="297"/>
    </row>
    <row r="422" spans="1:26" ht="15.75" customHeight="1">
      <c r="A422" s="297"/>
      <c r="B422" s="297"/>
      <c r="C422" s="297"/>
      <c r="D422" s="297"/>
      <c r="E422" s="297"/>
      <c r="F422" s="297"/>
      <c r="G422" s="297"/>
      <c r="H422" s="297"/>
      <c r="I422" s="297"/>
      <c r="J422" s="297"/>
      <c r="K422" s="297"/>
      <c r="L422" s="297"/>
      <c r="M422" s="297"/>
      <c r="N422" s="297"/>
      <c r="O422" s="297"/>
      <c r="P422" s="297"/>
      <c r="Q422" s="297"/>
      <c r="R422" s="297"/>
      <c r="S422" s="297"/>
      <c r="T422" s="297"/>
      <c r="U422" s="297"/>
      <c r="V422" s="297"/>
      <c r="W422" s="297"/>
      <c r="X422" s="297"/>
      <c r="Y422" s="297"/>
      <c r="Z422" s="297"/>
    </row>
    <row r="423" spans="1:26" ht="15.75" customHeight="1">
      <c r="A423" s="297"/>
      <c r="B423" s="297"/>
      <c r="C423" s="297"/>
      <c r="D423" s="297"/>
      <c r="E423" s="297"/>
      <c r="F423" s="297"/>
      <c r="G423" s="297"/>
      <c r="H423" s="297"/>
      <c r="I423" s="297"/>
      <c r="J423" s="297"/>
      <c r="K423" s="297"/>
      <c r="L423" s="297"/>
      <c r="M423" s="297"/>
      <c r="N423" s="297"/>
      <c r="O423" s="297"/>
      <c r="P423" s="297"/>
      <c r="Q423" s="297"/>
      <c r="R423" s="297"/>
      <c r="S423" s="297"/>
      <c r="T423" s="297"/>
      <c r="U423" s="297"/>
      <c r="V423" s="297"/>
      <c r="W423" s="297"/>
      <c r="X423" s="297"/>
      <c r="Y423" s="297"/>
      <c r="Z423" s="297"/>
    </row>
    <row r="424" spans="1:26" ht="15.75" customHeight="1">
      <c r="A424" s="297"/>
      <c r="B424" s="297"/>
      <c r="C424" s="297"/>
      <c r="D424" s="297"/>
      <c r="E424" s="297"/>
      <c r="F424" s="297"/>
      <c r="G424" s="297"/>
      <c r="H424" s="297"/>
      <c r="I424" s="297"/>
      <c r="J424" s="297"/>
      <c r="K424" s="297"/>
      <c r="L424" s="297"/>
      <c r="M424" s="297"/>
      <c r="N424" s="297"/>
      <c r="O424" s="297"/>
      <c r="P424" s="297"/>
      <c r="Q424" s="297"/>
      <c r="R424" s="297"/>
      <c r="S424" s="297"/>
      <c r="T424" s="297"/>
      <c r="U424" s="297"/>
      <c r="V424" s="297"/>
      <c r="W424" s="297"/>
      <c r="X424" s="297"/>
      <c r="Y424" s="297"/>
      <c r="Z424" s="297"/>
    </row>
    <row r="425" spans="1:26" ht="15.75" customHeight="1">
      <c r="A425" s="297"/>
      <c r="B425" s="297"/>
      <c r="C425" s="297"/>
      <c r="D425" s="297"/>
      <c r="E425" s="297"/>
      <c r="F425" s="297"/>
      <c r="G425" s="297"/>
      <c r="H425" s="297"/>
      <c r="I425" s="297"/>
      <c r="J425" s="297"/>
      <c r="K425" s="297"/>
      <c r="L425" s="297"/>
      <c r="M425" s="297"/>
      <c r="N425" s="297"/>
      <c r="O425" s="297"/>
      <c r="P425" s="297"/>
      <c r="Q425" s="297"/>
      <c r="R425" s="297"/>
      <c r="S425" s="297"/>
      <c r="T425" s="297"/>
      <c r="U425" s="297"/>
      <c r="V425" s="297"/>
      <c r="W425" s="297"/>
      <c r="X425" s="297"/>
      <c r="Y425" s="297"/>
      <c r="Z425" s="297"/>
    </row>
    <row r="426" spans="1:26" ht="15.75" customHeight="1">
      <c r="A426" s="297"/>
      <c r="B426" s="297"/>
      <c r="C426" s="297"/>
      <c r="D426" s="297"/>
      <c r="E426" s="297"/>
      <c r="F426" s="297"/>
      <c r="G426" s="297"/>
      <c r="H426" s="297"/>
      <c r="I426" s="297"/>
      <c r="J426" s="297"/>
      <c r="K426" s="297"/>
      <c r="L426" s="297"/>
      <c r="M426" s="297"/>
      <c r="N426" s="297"/>
      <c r="O426" s="297"/>
      <c r="P426" s="297"/>
      <c r="Q426" s="297"/>
      <c r="R426" s="297"/>
      <c r="S426" s="297"/>
      <c r="T426" s="297"/>
      <c r="U426" s="297"/>
      <c r="V426" s="297"/>
      <c r="W426" s="297"/>
      <c r="X426" s="297"/>
      <c r="Y426" s="297"/>
      <c r="Z426" s="297"/>
    </row>
    <row r="427" spans="1:26" ht="15.75" customHeight="1">
      <c r="A427" s="297"/>
      <c r="B427" s="297"/>
      <c r="C427" s="297"/>
      <c r="D427" s="297"/>
      <c r="E427" s="297"/>
      <c r="F427" s="297"/>
      <c r="G427" s="297"/>
      <c r="H427" s="297"/>
      <c r="I427" s="297"/>
      <c r="J427" s="297"/>
      <c r="K427" s="297"/>
      <c r="L427" s="297"/>
      <c r="M427" s="297"/>
      <c r="N427" s="297"/>
      <c r="O427" s="297"/>
      <c r="P427" s="297"/>
      <c r="Q427" s="297"/>
      <c r="R427" s="297"/>
      <c r="S427" s="297"/>
      <c r="T427" s="297"/>
      <c r="U427" s="297"/>
      <c r="V427" s="297"/>
      <c r="W427" s="297"/>
      <c r="X427" s="297"/>
      <c r="Y427" s="297"/>
      <c r="Z427" s="297"/>
    </row>
    <row r="428" spans="1:26" ht="15.75" customHeight="1">
      <c r="A428" s="297"/>
      <c r="B428" s="297"/>
      <c r="C428" s="297"/>
      <c r="D428" s="297"/>
      <c r="E428" s="297"/>
      <c r="F428" s="297"/>
      <c r="G428" s="297"/>
      <c r="H428" s="297"/>
      <c r="I428" s="297"/>
      <c r="J428" s="297"/>
      <c r="K428" s="297"/>
      <c r="L428" s="297"/>
      <c r="M428" s="297"/>
      <c r="N428" s="297"/>
      <c r="O428" s="297"/>
      <c r="P428" s="297"/>
      <c r="Q428" s="297"/>
      <c r="R428" s="297"/>
      <c r="S428" s="297"/>
      <c r="T428" s="297"/>
      <c r="U428" s="297"/>
      <c r="V428" s="297"/>
      <c r="W428" s="297"/>
      <c r="X428" s="297"/>
      <c r="Y428" s="297"/>
      <c r="Z428" s="297"/>
    </row>
    <row r="429" spans="1:26" ht="15.75" customHeight="1">
      <c r="A429" s="297"/>
      <c r="B429" s="297"/>
      <c r="C429" s="297"/>
      <c r="D429" s="297"/>
      <c r="E429" s="297"/>
      <c r="F429" s="297"/>
      <c r="G429" s="297"/>
      <c r="H429" s="297"/>
      <c r="I429" s="297"/>
      <c r="J429" s="297"/>
      <c r="K429" s="297"/>
      <c r="L429" s="297"/>
      <c r="M429" s="297"/>
      <c r="N429" s="297"/>
      <c r="O429" s="297"/>
      <c r="P429" s="297"/>
      <c r="Q429" s="297"/>
      <c r="R429" s="297"/>
      <c r="S429" s="297"/>
      <c r="T429" s="297"/>
      <c r="U429" s="297"/>
      <c r="V429" s="297"/>
      <c r="W429" s="297"/>
      <c r="X429" s="297"/>
      <c r="Y429" s="297"/>
      <c r="Z429" s="297"/>
    </row>
    <row r="430" spans="1:26" ht="15.75" customHeight="1">
      <c r="A430" s="297"/>
      <c r="B430" s="297"/>
      <c r="C430" s="297"/>
      <c r="D430" s="297"/>
      <c r="E430" s="297"/>
      <c r="F430" s="297"/>
      <c r="G430" s="297"/>
      <c r="H430" s="297"/>
      <c r="I430" s="297"/>
      <c r="J430" s="297"/>
      <c r="K430" s="297"/>
      <c r="L430" s="297"/>
      <c r="M430" s="297"/>
      <c r="N430" s="297"/>
      <c r="O430" s="297"/>
      <c r="P430" s="297"/>
      <c r="Q430" s="297"/>
      <c r="R430" s="297"/>
      <c r="S430" s="297"/>
      <c r="T430" s="297"/>
      <c r="U430" s="297"/>
      <c r="V430" s="297"/>
      <c r="W430" s="297"/>
      <c r="X430" s="297"/>
      <c r="Y430" s="297"/>
      <c r="Z430" s="297"/>
    </row>
    <row r="431" spans="1:26" ht="15.75" customHeight="1">
      <c r="A431" s="297"/>
      <c r="B431" s="297"/>
      <c r="C431" s="297"/>
      <c r="D431" s="297"/>
      <c r="E431" s="297"/>
      <c r="F431" s="297"/>
      <c r="G431" s="297"/>
      <c r="H431" s="297"/>
      <c r="I431" s="297"/>
      <c r="J431" s="297"/>
      <c r="K431" s="297"/>
      <c r="L431" s="297"/>
      <c r="M431" s="297"/>
      <c r="N431" s="297"/>
      <c r="O431" s="297"/>
      <c r="P431" s="297"/>
      <c r="Q431" s="297"/>
      <c r="R431" s="297"/>
      <c r="S431" s="297"/>
      <c r="T431" s="297"/>
      <c r="U431" s="297"/>
      <c r="V431" s="297"/>
      <c r="W431" s="297"/>
      <c r="X431" s="297"/>
      <c r="Y431" s="297"/>
      <c r="Z431" s="297"/>
    </row>
    <row r="432" spans="1:26" ht="15.75" customHeight="1">
      <c r="A432" s="297"/>
      <c r="B432" s="297"/>
      <c r="C432" s="297"/>
      <c r="D432" s="297"/>
      <c r="E432" s="297"/>
      <c r="F432" s="297"/>
      <c r="G432" s="297"/>
      <c r="H432" s="297"/>
      <c r="I432" s="297"/>
      <c r="J432" s="297"/>
      <c r="K432" s="297"/>
      <c r="L432" s="297"/>
      <c r="M432" s="297"/>
      <c r="N432" s="297"/>
      <c r="O432" s="297"/>
      <c r="P432" s="297"/>
      <c r="Q432" s="297"/>
      <c r="R432" s="297"/>
      <c r="S432" s="297"/>
      <c r="T432" s="297"/>
      <c r="U432" s="297"/>
      <c r="V432" s="297"/>
      <c r="W432" s="297"/>
      <c r="X432" s="297"/>
      <c r="Y432" s="297"/>
      <c r="Z432" s="297"/>
    </row>
    <row r="433" spans="1:26" ht="15.75" customHeight="1">
      <c r="A433" s="297"/>
      <c r="B433" s="297"/>
      <c r="C433" s="297"/>
      <c r="D433" s="297"/>
      <c r="E433" s="297"/>
      <c r="F433" s="297"/>
      <c r="G433" s="297"/>
      <c r="H433" s="297"/>
      <c r="I433" s="297"/>
      <c r="J433" s="297"/>
      <c r="K433" s="297"/>
      <c r="L433" s="297"/>
      <c r="M433" s="297"/>
      <c r="N433" s="297"/>
      <c r="O433" s="297"/>
      <c r="P433" s="297"/>
      <c r="Q433" s="297"/>
      <c r="R433" s="297"/>
      <c r="S433" s="297"/>
      <c r="T433" s="297"/>
      <c r="U433" s="297"/>
      <c r="V433" s="297"/>
      <c r="W433" s="297"/>
      <c r="X433" s="297"/>
      <c r="Y433" s="297"/>
      <c r="Z433" s="297"/>
    </row>
    <row r="434" spans="1:26" ht="15.75" customHeight="1">
      <c r="A434" s="297"/>
      <c r="B434" s="297"/>
      <c r="C434" s="297"/>
      <c r="D434" s="297"/>
      <c r="E434" s="297"/>
      <c r="F434" s="297"/>
      <c r="G434" s="297"/>
      <c r="H434" s="297"/>
      <c r="I434" s="297"/>
      <c r="J434" s="297"/>
      <c r="K434" s="297"/>
      <c r="L434" s="297"/>
      <c r="M434" s="297"/>
      <c r="N434" s="297"/>
      <c r="O434" s="297"/>
      <c r="P434" s="297"/>
      <c r="Q434" s="297"/>
      <c r="R434" s="297"/>
      <c r="S434" s="297"/>
      <c r="T434" s="297"/>
      <c r="U434" s="297"/>
      <c r="V434" s="297"/>
      <c r="W434" s="297"/>
      <c r="X434" s="297"/>
      <c r="Y434" s="297"/>
      <c r="Z434" s="297"/>
    </row>
    <row r="435" spans="1:26" ht="15.75" customHeight="1">
      <c r="A435" s="297"/>
      <c r="B435" s="297"/>
      <c r="C435" s="297"/>
      <c r="D435" s="297"/>
      <c r="E435" s="297"/>
      <c r="F435" s="297"/>
      <c r="G435" s="297"/>
      <c r="H435" s="297"/>
      <c r="I435" s="297"/>
      <c r="J435" s="297"/>
      <c r="K435" s="297"/>
      <c r="L435" s="297"/>
      <c r="M435" s="297"/>
      <c r="N435" s="297"/>
      <c r="O435" s="297"/>
      <c r="P435" s="297"/>
      <c r="Q435" s="297"/>
      <c r="R435" s="297"/>
      <c r="S435" s="297"/>
      <c r="T435" s="297"/>
      <c r="U435" s="297"/>
      <c r="V435" s="297"/>
      <c r="W435" s="297"/>
      <c r="X435" s="297"/>
      <c r="Y435" s="297"/>
      <c r="Z435" s="297"/>
    </row>
    <row r="436" spans="1:26" ht="15.75" customHeight="1">
      <c r="A436" s="297"/>
      <c r="B436" s="297"/>
      <c r="C436" s="297"/>
      <c r="D436" s="297"/>
      <c r="E436" s="297"/>
      <c r="F436" s="297"/>
      <c r="G436" s="297"/>
      <c r="H436" s="297"/>
      <c r="I436" s="297"/>
      <c r="J436" s="297"/>
      <c r="K436" s="297"/>
      <c r="L436" s="297"/>
      <c r="M436" s="297"/>
      <c r="N436" s="297"/>
      <c r="O436" s="297"/>
      <c r="P436" s="297"/>
      <c r="Q436" s="297"/>
      <c r="R436" s="297"/>
      <c r="S436" s="297"/>
      <c r="T436" s="297"/>
      <c r="U436" s="297"/>
      <c r="V436" s="297"/>
      <c r="W436" s="297"/>
      <c r="X436" s="297"/>
      <c r="Y436" s="297"/>
      <c r="Z436" s="297"/>
    </row>
    <row r="437" spans="1:26" ht="15.75" customHeight="1">
      <c r="A437" s="297"/>
      <c r="B437" s="297"/>
      <c r="C437" s="297"/>
      <c r="D437" s="297"/>
      <c r="E437" s="297"/>
      <c r="F437" s="297"/>
      <c r="G437" s="297"/>
      <c r="H437" s="297"/>
      <c r="I437" s="297"/>
      <c r="J437" s="297"/>
      <c r="K437" s="297"/>
      <c r="L437" s="297"/>
      <c r="M437" s="297"/>
      <c r="N437" s="297"/>
      <c r="O437" s="297"/>
      <c r="P437" s="297"/>
      <c r="Q437" s="297"/>
      <c r="R437" s="297"/>
      <c r="S437" s="297"/>
      <c r="T437" s="297"/>
      <c r="U437" s="297"/>
      <c r="V437" s="297"/>
      <c r="W437" s="297"/>
      <c r="X437" s="297"/>
      <c r="Y437" s="297"/>
      <c r="Z437" s="297"/>
    </row>
    <row r="438" spans="1:26" ht="15.75" customHeight="1">
      <c r="A438" s="297"/>
      <c r="B438" s="297"/>
      <c r="C438" s="297"/>
      <c r="D438" s="297"/>
      <c r="E438" s="297"/>
      <c r="F438" s="297"/>
      <c r="G438" s="297"/>
      <c r="H438" s="297"/>
      <c r="I438" s="297"/>
      <c r="J438" s="297"/>
      <c r="K438" s="297"/>
      <c r="L438" s="297"/>
      <c r="M438" s="297"/>
      <c r="N438" s="297"/>
      <c r="O438" s="297"/>
      <c r="P438" s="297"/>
      <c r="Q438" s="297"/>
      <c r="R438" s="297"/>
      <c r="S438" s="297"/>
      <c r="T438" s="297"/>
      <c r="U438" s="297"/>
      <c r="V438" s="297"/>
      <c r="W438" s="297"/>
      <c r="X438" s="297"/>
      <c r="Y438" s="297"/>
      <c r="Z438" s="297"/>
    </row>
    <row r="439" spans="1:26" ht="15.75" customHeight="1">
      <c r="A439" s="297"/>
      <c r="B439" s="297"/>
      <c r="C439" s="297"/>
      <c r="D439" s="297"/>
      <c r="E439" s="297"/>
      <c r="F439" s="297"/>
      <c r="G439" s="297"/>
      <c r="H439" s="297"/>
      <c r="I439" s="297"/>
      <c r="J439" s="297"/>
      <c r="K439" s="297"/>
      <c r="L439" s="297"/>
      <c r="M439" s="297"/>
      <c r="N439" s="297"/>
      <c r="O439" s="297"/>
      <c r="P439" s="297"/>
      <c r="Q439" s="297"/>
      <c r="R439" s="297"/>
      <c r="S439" s="297"/>
      <c r="T439" s="297"/>
      <c r="U439" s="297"/>
      <c r="V439" s="297"/>
      <c r="W439" s="297"/>
      <c r="X439" s="297"/>
      <c r="Y439" s="297"/>
      <c r="Z439" s="297"/>
    </row>
    <row r="440" spans="1:26" ht="15.75" customHeight="1">
      <c r="A440" s="297"/>
      <c r="B440" s="297"/>
      <c r="C440" s="297"/>
      <c r="D440" s="297"/>
      <c r="E440" s="297"/>
      <c r="F440" s="297"/>
      <c r="G440" s="297"/>
      <c r="H440" s="297"/>
      <c r="I440" s="297"/>
      <c r="J440" s="297"/>
      <c r="K440" s="297"/>
      <c r="L440" s="297"/>
      <c r="M440" s="297"/>
      <c r="N440" s="297"/>
      <c r="O440" s="297"/>
      <c r="P440" s="297"/>
      <c r="Q440" s="297"/>
      <c r="R440" s="297"/>
      <c r="S440" s="297"/>
      <c r="T440" s="297"/>
      <c r="U440" s="297"/>
      <c r="V440" s="297"/>
      <c r="W440" s="297"/>
      <c r="X440" s="297"/>
      <c r="Y440" s="297"/>
      <c r="Z440" s="297"/>
    </row>
    <row r="441" spans="1:26" ht="15.75" customHeight="1">
      <c r="A441" s="297"/>
      <c r="B441" s="297"/>
      <c r="C441" s="297"/>
      <c r="D441" s="297"/>
      <c r="E441" s="297"/>
      <c r="F441" s="297"/>
      <c r="G441" s="297"/>
      <c r="H441" s="297"/>
      <c r="I441" s="297"/>
      <c r="J441" s="297"/>
      <c r="K441" s="297"/>
      <c r="L441" s="297"/>
      <c r="M441" s="297"/>
      <c r="N441" s="297"/>
      <c r="O441" s="297"/>
      <c r="P441" s="297"/>
      <c r="Q441" s="297"/>
      <c r="R441" s="297"/>
      <c r="S441" s="297"/>
      <c r="T441" s="297"/>
      <c r="U441" s="297"/>
      <c r="V441" s="297"/>
      <c r="W441" s="297"/>
      <c r="X441" s="297"/>
      <c r="Y441" s="297"/>
      <c r="Z441" s="297"/>
    </row>
    <row r="442" spans="1:26" ht="15.75" customHeight="1">
      <c r="A442" s="297"/>
      <c r="B442" s="297"/>
      <c r="C442" s="297"/>
      <c r="D442" s="297"/>
      <c r="E442" s="297"/>
      <c r="F442" s="297"/>
      <c r="G442" s="297"/>
      <c r="H442" s="297"/>
      <c r="I442" s="297"/>
      <c r="J442" s="297"/>
      <c r="K442" s="297"/>
      <c r="L442" s="297"/>
      <c r="M442" s="297"/>
      <c r="N442" s="297"/>
      <c r="O442" s="297"/>
      <c r="P442" s="297"/>
      <c r="Q442" s="297"/>
      <c r="R442" s="297"/>
      <c r="S442" s="297"/>
      <c r="T442" s="297"/>
      <c r="U442" s="297"/>
      <c r="V442" s="297"/>
      <c r="W442" s="297"/>
      <c r="X442" s="297"/>
      <c r="Y442" s="297"/>
      <c r="Z442" s="297"/>
    </row>
    <row r="443" spans="1:26" ht="15.75" customHeight="1">
      <c r="A443" s="297"/>
      <c r="B443" s="297"/>
      <c r="C443" s="297"/>
      <c r="D443" s="297"/>
      <c r="E443" s="297"/>
      <c r="F443" s="297"/>
      <c r="G443" s="297"/>
      <c r="H443" s="297"/>
      <c r="I443" s="297"/>
      <c r="J443" s="297"/>
      <c r="K443" s="297"/>
      <c r="L443" s="297"/>
      <c r="M443" s="297"/>
      <c r="N443" s="297"/>
      <c r="O443" s="297"/>
      <c r="P443" s="297"/>
      <c r="Q443" s="297"/>
      <c r="R443" s="297"/>
      <c r="S443" s="297"/>
      <c r="T443" s="297"/>
      <c r="U443" s="297"/>
      <c r="V443" s="297"/>
      <c r="W443" s="297"/>
      <c r="X443" s="297"/>
      <c r="Y443" s="297"/>
      <c r="Z443" s="297"/>
    </row>
    <row r="444" spans="1:26" ht="15.75" customHeight="1">
      <c r="A444" s="297"/>
      <c r="B444" s="297"/>
      <c r="C444" s="297"/>
      <c r="D444" s="297"/>
      <c r="E444" s="297"/>
      <c r="F444" s="297"/>
      <c r="G444" s="297"/>
      <c r="H444" s="297"/>
      <c r="I444" s="297"/>
      <c r="J444" s="297"/>
      <c r="K444" s="297"/>
      <c r="L444" s="297"/>
      <c r="M444" s="297"/>
      <c r="N444" s="297"/>
      <c r="O444" s="297"/>
      <c r="P444" s="297"/>
      <c r="Q444" s="297"/>
      <c r="R444" s="297"/>
      <c r="S444" s="297"/>
      <c r="T444" s="297"/>
      <c r="U444" s="297"/>
      <c r="V444" s="297"/>
      <c r="W444" s="297"/>
      <c r="X444" s="297"/>
      <c r="Y444" s="297"/>
      <c r="Z444" s="297"/>
    </row>
    <row r="445" spans="1:26" ht="15.75" customHeight="1">
      <c r="A445" s="297"/>
      <c r="B445" s="297"/>
      <c r="C445" s="297"/>
      <c r="D445" s="297"/>
      <c r="E445" s="297"/>
      <c r="F445" s="297"/>
      <c r="G445" s="297"/>
      <c r="H445" s="297"/>
      <c r="I445" s="297"/>
      <c r="J445" s="297"/>
      <c r="K445" s="297"/>
      <c r="L445" s="297"/>
      <c r="M445" s="297"/>
      <c r="N445" s="297"/>
      <c r="O445" s="297"/>
      <c r="P445" s="297"/>
      <c r="Q445" s="297"/>
      <c r="R445" s="297"/>
      <c r="S445" s="297"/>
      <c r="T445" s="297"/>
      <c r="U445" s="297"/>
      <c r="V445" s="297"/>
      <c r="W445" s="297"/>
      <c r="X445" s="297"/>
      <c r="Y445" s="297"/>
      <c r="Z445" s="297"/>
    </row>
    <row r="446" spans="1:26" ht="15.75" customHeight="1">
      <c r="A446" s="297"/>
      <c r="B446" s="297"/>
      <c r="C446" s="297"/>
      <c r="D446" s="297"/>
      <c r="E446" s="297"/>
      <c r="F446" s="297"/>
      <c r="G446" s="297"/>
      <c r="H446" s="297"/>
      <c r="I446" s="297"/>
      <c r="J446" s="297"/>
      <c r="K446" s="297"/>
      <c r="L446" s="297"/>
      <c r="M446" s="297"/>
      <c r="N446" s="297"/>
      <c r="O446" s="297"/>
      <c r="P446" s="297"/>
      <c r="Q446" s="297"/>
      <c r="R446" s="297"/>
      <c r="S446" s="297"/>
      <c r="T446" s="297"/>
      <c r="U446" s="297"/>
      <c r="V446" s="297"/>
      <c r="W446" s="297"/>
      <c r="X446" s="297"/>
      <c r="Y446" s="297"/>
      <c r="Z446" s="297"/>
    </row>
    <row r="447" spans="1:26" ht="15.75" customHeight="1">
      <c r="A447" s="297"/>
      <c r="B447" s="297"/>
      <c r="C447" s="297"/>
      <c r="D447" s="297"/>
      <c r="E447" s="297"/>
      <c r="F447" s="297"/>
      <c r="G447" s="297"/>
      <c r="H447" s="297"/>
      <c r="I447" s="297"/>
      <c r="J447" s="297"/>
      <c r="K447" s="297"/>
      <c r="L447" s="297"/>
      <c r="M447" s="297"/>
      <c r="N447" s="297"/>
      <c r="O447" s="297"/>
      <c r="P447" s="297"/>
      <c r="Q447" s="297"/>
      <c r="R447" s="297"/>
      <c r="S447" s="297"/>
      <c r="T447" s="297"/>
      <c r="U447" s="297"/>
      <c r="V447" s="297"/>
      <c r="W447" s="297"/>
      <c r="X447" s="297"/>
      <c r="Y447" s="297"/>
      <c r="Z447" s="297"/>
    </row>
    <row r="448" spans="1:26" ht="15.75" customHeight="1">
      <c r="A448" s="297"/>
      <c r="B448" s="297"/>
      <c r="C448" s="297"/>
      <c r="D448" s="297"/>
      <c r="E448" s="297"/>
      <c r="F448" s="297"/>
      <c r="G448" s="297"/>
      <c r="H448" s="297"/>
      <c r="I448" s="297"/>
      <c r="J448" s="297"/>
      <c r="K448" s="297"/>
      <c r="L448" s="297"/>
      <c r="M448" s="297"/>
      <c r="N448" s="297"/>
      <c r="O448" s="297"/>
      <c r="P448" s="297"/>
      <c r="Q448" s="297"/>
      <c r="R448" s="297"/>
      <c r="S448" s="297"/>
      <c r="T448" s="297"/>
      <c r="U448" s="297"/>
      <c r="V448" s="297"/>
      <c r="W448" s="297"/>
      <c r="X448" s="297"/>
      <c r="Y448" s="297"/>
      <c r="Z448" s="297"/>
    </row>
    <row r="449" spans="1:26" ht="15.75" customHeight="1">
      <c r="A449" s="297"/>
      <c r="B449" s="297"/>
      <c r="C449" s="297"/>
      <c r="D449" s="297"/>
      <c r="E449" s="297"/>
      <c r="F449" s="297"/>
      <c r="G449" s="297"/>
      <c r="H449" s="297"/>
      <c r="I449" s="297"/>
      <c r="J449" s="297"/>
      <c r="K449" s="297"/>
      <c r="L449" s="297"/>
      <c r="M449" s="297"/>
      <c r="N449" s="297"/>
      <c r="O449" s="297"/>
      <c r="P449" s="297"/>
      <c r="Q449" s="297"/>
      <c r="R449" s="297"/>
      <c r="S449" s="297"/>
      <c r="T449" s="297"/>
      <c r="U449" s="297"/>
      <c r="V449" s="297"/>
      <c r="W449" s="297"/>
      <c r="X449" s="297"/>
      <c r="Y449" s="297"/>
      <c r="Z449" s="297"/>
    </row>
    <row r="450" spans="1:26" ht="15.75" customHeight="1">
      <c r="A450" s="297"/>
      <c r="B450" s="297"/>
      <c r="C450" s="297"/>
      <c r="D450" s="297"/>
      <c r="E450" s="297"/>
      <c r="F450" s="297"/>
      <c r="G450" s="297"/>
      <c r="H450" s="297"/>
      <c r="I450" s="297"/>
      <c r="J450" s="297"/>
      <c r="K450" s="297"/>
      <c r="L450" s="297"/>
      <c r="M450" s="297"/>
      <c r="N450" s="297"/>
      <c r="O450" s="297"/>
      <c r="P450" s="297"/>
      <c r="Q450" s="297"/>
      <c r="R450" s="297"/>
      <c r="S450" s="297"/>
      <c r="T450" s="297"/>
      <c r="U450" s="297"/>
      <c r="V450" s="297"/>
      <c r="W450" s="297"/>
      <c r="X450" s="297"/>
      <c r="Y450" s="297"/>
      <c r="Z450" s="297"/>
    </row>
    <row r="451" spans="1:26" ht="15.75" customHeight="1">
      <c r="A451" s="297"/>
      <c r="B451" s="297"/>
      <c r="C451" s="297"/>
      <c r="D451" s="297"/>
      <c r="E451" s="297"/>
      <c r="F451" s="297"/>
      <c r="G451" s="297"/>
      <c r="H451" s="297"/>
      <c r="I451" s="297"/>
      <c r="J451" s="297"/>
      <c r="K451" s="297"/>
      <c r="L451" s="297"/>
      <c r="M451" s="297"/>
      <c r="N451" s="297"/>
      <c r="O451" s="297"/>
      <c r="P451" s="297"/>
      <c r="Q451" s="297"/>
      <c r="R451" s="297"/>
      <c r="S451" s="297"/>
      <c r="T451" s="297"/>
      <c r="U451" s="297"/>
      <c r="V451" s="297"/>
      <c r="W451" s="297"/>
      <c r="X451" s="297"/>
      <c r="Y451" s="297"/>
      <c r="Z451" s="297"/>
    </row>
    <row r="452" spans="1:26" ht="15.75" customHeight="1">
      <c r="A452" s="297"/>
      <c r="B452" s="297"/>
      <c r="C452" s="297"/>
      <c r="D452" s="297"/>
      <c r="E452" s="297"/>
      <c r="F452" s="297"/>
      <c r="G452" s="297"/>
      <c r="H452" s="297"/>
      <c r="I452" s="297"/>
      <c r="J452" s="297"/>
      <c r="K452" s="297"/>
      <c r="L452" s="297"/>
      <c r="M452" s="297"/>
      <c r="N452" s="297"/>
      <c r="O452" s="297"/>
      <c r="P452" s="297"/>
      <c r="Q452" s="297"/>
      <c r="R452" s="297"/>
      <c r="S452" s="297"/>
      <c r="T452" s="297"/>
      <c r="U452" s="297"/>
      <c r="V452" s="297"/>
      <c r="W452" s="297"/>
      <c r="X452" s="297"/>
      <c r="Y452" s="297"/>
      <c r="Z452" s="297"/>
    </row>
    <row r="453" spans="1:26" ht="15.75" customHeight="1">
      <c r="A453" s="297"/>
      <c r="B453" s="297"/>
      <c r="C453" s="297"/>
      <c r="D453" s="297"/>
      <c r="E453" s="297"/>
      <c r="F453" s="297"/>
      <c r="G453" s="297"/>
      <c r="H453" s="297"/>
      <c r="I453" s="297"/>
      <c r="J453" s="297"/>
      <c r="K453" s="297"/>
      <c r="L453" s="297"/>
      <c r="M453" s="297"/>
      <c r="N453" s="297"/>
      <c r="O453" s="297"/>
      <c r="P453" s="297"/>
      <c r="Q453" s="297"/>
      <c r="R453" s="297"/>
      <c r="S453" s="297"/>
      <c r="T453" s="297"/>
      <c r="U453" s="297"/>
      <c r="V453" s="297"/>
      <c r="W453" s="297"/>
      <c r="X453" s="297"/>
      <c r="Y453" s="297"/>
      <c r="Z453" s="297"/>
    </row>
    <row r="454" spans="1:26" ht="15.75" customHeight="1">
      <c r="A454" s="297"/>
      <c r="B454" s="297"/>
      <c r="C454" s="297"/>
      <c r="D454" s="297"/>
      <c r="E454" s="297"/>
      <c r="F454" s="297"/>
      <c r="G454" s="297"/>
      <c r="H454" s="297"/>
      <c r="I454" s="297"/>
      <c r="J454" s="297"/>
      <c r="K454" s="297"/>
      <c r="L454" s="297"/>
      <c r="M454" s="297"/>
      <c r="N454" s="297"/>
      <c r="O454" s="297"/>
      <c r="P454" s="297"/>
      <c r="Q454" s="297"/>
      <c r="R454" s="297"/>
      <c r="S454" s="297"/>
      <c r="T454" s="297"/>
      <c r="U454" s="297"/>
      <c r="V454" s="297"/>
      <c r="W454" s="297"/>
      <c r="X454" s="297"/>
      <c r="Y454" s="297"/>
      <c r="Z454" s="297"/>
    </row>
    <row r="455" spans="1:26" ht="15.75" customHeight="1">
      <c r="A455" s="297"/>
      <c r="B455" s="297"/>
      <c r="C455" s="297"/>
      <c r="D455" s="297"/>
      <c r="E455" s="297"/>
      <c r="F455" s="297"/>
      <c r="G455" s="297"/>
      <c r="H455" s="297"/>
      <c r="I455" s="297"/>
      <c r="J455" s="297"/>
      <c r="K455" s="297"/>
      <c r="L455" s="297"/>
      <c r="M455" s="297"/>
      <c r="N455" s="297"/>
      <c r="O455" s="297"/>
      <c r="P455" s="297"/>
      <c r="Q455" s="297"/>
      <c r="R455" s="297"/>
      <c r="S455" s="297"/>
      <c r="T455" s="297"/>
      <c r="U455" s="297"/>
      <c r="V455" s="297"/>
      <c r="W455" s="297"/>
      <c r="X455" s="297"/>
      <c r="Y455" s="297"/>
      <c r="Z455" s="297"/>
    </row>
    <row r="456" spans="1:26" ht="15.75" customHeight="1">
      <c r="A456" s="297"/>
      <c r="B456" s="297"/>
      <c r="C456" s="297"/>
      <c r="D456" s="297"/>
      <c r="E456" s="297"/>
      <c r="F456" s="297"/>
      <c r="G456" s="297"/>
      <c r="H456" s="297"/>
      <c r="I456" s="297"/>
      <c r="J456" s="297"/>
      <c r="K456" s="297"/>
      <c r="L456" s="297"/>
      <c r="M456" s="297"/>
      <c r="N456" s="297"/>
      <c r="O456" s="297"/>
      <c r="P456" s="297"/>
      <c r="Q456" s="297"/>
      <c r="R456" s="297"/>
      <c r="S456" s="297"/>
      <c r="T456" s="297"/>
      <c r="U456" s="297"/>
      <c r="V456" s="297"/>
      <c r="W456" s="297"/>
      <c r="X456" s="297"/>
      <c r="Y456" s="297"/>
      <c r="Z456" s="297"/>
    </row>
    <row r="457" spans="1:26" ht="15.75" customHeight="1">
      <c r="A457" s="297"/>
      <c r="B457" s="297"/>
      <c r="C457" s="297"/>
      <c r="D457" s="297"/>
      <c r="E457" s="297"/>
      <c r="F457" s="297"/>
      <c r="G457" s="297"/>
      <c r="H457" s="297"/>
      <c r="I457" s="297"/>
      <c r="J457" s="297"/>
      <c r="K457" s="297"/>
      <c r="L457" s="297"/>
      <c r="M457" s="297"/>
      <c r="N457" s="297"/>
      <c r="O457" s="297"/>
      <c r="P457" s="297"/>
      <c r="Q457" s="297"/>
      <c r="R457" s="297"/>
      <c r="S457" s="297"/>
      <c r="T457" s="297"/>
      <c r="U457" s="297"/>
      <c r="V457" s="297"/>
      <c r="W457" s="297"/>
      <c r="X457" s="297"/>
      <c r="Y457" s="297"/>
      <c r="Z457" s="297"/>
    </row>
    <row r="458" spans="1:26" ht="15.75" customHeight="1">
      <c r="A458" s="297"/>
      <c r="B458" s="297"/>
      <c r="C458" s="297"/>
      <c r="D458" s="297"/>
      <c r="E458" s="297"/>
      <c r="F458" s="297"/>
      <c r="G458" s="297"/>
      <c r="H458" s="297"/>
      <c r="I458" s="297"/>
      <c r="J458" s="297"/>
      <c r="K458" s="297"/>
      <c r="L458" s="297"/>
      <c r="M458" s="297"/>
      <c r="N458" s="297"/>
      <c r="O458" s="297"/>
      <c r="P458" s="297"/>
      <c r="Q458" s="297"/>
      <c r="R458" s="297"/>
      <c r="S458" s="297"/>
      <c r="T458" s="297"/>
      <c r="U458" s="297"/>
      <c r="V458" s="297"/>
      <c r="W458" s="297"/>
      <c r="X458" s="297"/>
      <c r="Y458" s="297"/>
      <c r="Z458" s="297"/>
    </row>
    <row r="459" spans="1:26" ht="15.75" customHeight="1">
      <c r="A459" s="297"/>
      <c r="B459" s="297"/>
      <c r="C459" s="297"/>
      <c r="D459" s="297"/>
      <c r="E459" s="297"/>
      <c r="F459" s="297"/>
      <c r="G459" s="297"/>
      <c r="H459" s="297"/>
      <c r="I459" s="297"/>
      <c r="J459" s="297"/>
      <c r="K459" s="297"/>
      <c r="L459" s="297"/>
      <c r="M459" s="297"/>
      <c r="N459" s="297"/>
      <c r="O459" s="297"/>
      <c r="P459" s="297"/>
      <c r="Q459" s="297"/>
      <c r="R459" s="297"/>
      <c r="S459" s="297"/>
      <c r="T459" s="297"/>
      <c r="U459" s="297"/>
      <c r="V459" s="297"/>
      <c r="W459" s="297"/>
      <c r="X459" s="297"/>
      <c r="Y459" s="297"/>
      <c r="Z459" s="297"/>
    </row>
    <row r="460" spans="1:26" ht="15.75" customHeight="1">
      <c r="A460" s="297"/>
      <c r="B460" s="297"/>
      <c r="C460" s="297"/>
      <c r="D460" s="297"/>
      <c r="E460" s="297"/>
      <c r="F460" s="297"/>
      <c r="G460" s="297"/>
      <c r="H460" s="297"/>
      <c r="I460" s="297"/>
      <c r="J460" s="297"/>
      <c r="K460" s="297"/>
      <c r="L460" s="297"/>
      <c r="M460" s="297"/>
      <c r="N460" s="297"/>
      <c r="O460" s="297"/>
      <c r="P460" s="297"/>
      <c r="Q460" s="297"/>
      <c r="R460" s="297"/>
      <c r="S460" s="297"/>
      <c r="T460" s="297"/>
      <c r="U460" s="297"/>
      <c r="V460" s="297"/>
      <c r="W460" s="297"/>
      <c r="X460" s="297"/>
      <c r="Y460" s="297"/>
      <c r="Z460" s="297"/>
    </row>
    <row r="461" spans="1:26" ht="15.75" customHeight="1">
      <c r="A461" s="297"/>
      <c r="B461" s="297"/>
      <c r="C461" s="297"/>
      <c r="D461" s="297"/>
      <c r="E461" s="297"/>
      <c r="F461" s="297"/>
      <c r="G461" s="297"/>
      <c r="H461" s="297"/>
      <c r="I461" s="297"/>
      <c r="J461" s="297"/>
      <c r="K461" s="297"/>
      <c r="L461" s="297"/>
      <c r="M461" s="297"/>
      <c r="N461" s="297"/>
      <c r="O461" s="297"/>
      <c r="P461" s="297"/>
      <c r="Q461" s="297"/>
      <c r="R461" s="297"/>
      <c r="S461" s="297"/>
      <c r="T461" s="297"/>
      <c r="U461" s="297"/>
      <c r="V461" s="297"/>
      <c r="W461" s="297"/>
      <c r="X461" s="297"/>
      <c r="Y461" s="297"/>
      <c r="Z461" s="297"/>
    </row>
    <row r="462" spans="1:26" ht="15.75" customHeight="1">
      <c r="A462" s="297"/>
      <c r="B462" s="297"/>
      <c r="C462" s="297"/>
      <c r="D462" s="297"/>
      <c r="E462" s="297"/>
      <c r="F462" s="297"/>
      <c r="G462" s="297"/>
      <c r="H462" s="297"/>
      <c r="I462" s="297"/>
      <c r="J462" s="297"/>
      <c r="K462" s="297"/>
      <c r="L462" s="297"/>
      <c r="M462" s="297"/>
      <c r="N462" s="297"/>
      <c r="O462" s="297"/>
      <c r="P462" s="297"/>
      <c r="Q462" s="297"/>
      <c r="R462" s="297"/>
      <c r="S462" s="297"/>
      <c r="T462" s="297"/>
      <c r="U462" s="297"/>
      <c r="V462" s="297"/>
      <c r="W462" s="297"/>
      <c r="X462" s="297"/>
      <c r="Y462" s="297"/>
      <c r="Z462" s="297"/>
    </row>
    <row r="463" spans="1:26" ht="15.75" customHeight="1">
      <c r="A463" s="297"/>
      <c r="B463" s="297"/>
      <c r="C463" s="297"/>
      <c r="D463" s="297"/>
      <c r="E463" s="297"/>
      <c r="F463" s="297"/>
      <c r="G463" s="297"/>
      <c r="H463" s="297"/>
      <c r="I463" s="297"/>
      <c r="J463" s="297"/>
      <c r="K463" s="297"/>
      <c r="L463" s="297"/>
      <c r="M463" s="297"/>
      <c r="N463" s="297"/>
      <c r="O463" s="297"/>
      <c r="P463" s="297"/>
      <c r="Q463" s="297"/>
      <c r="R463" s="297"/>
      <c r="S463" s="297"/>
      <c r="T463" s="297"/>
      <c r="U463" s="297"/>
      <c r="V463" s="297"/>
      <c r="W463" s="297"/>
      <c r="X463" s="297"/>
      <c r="Y463" s="297"/>
      <c r="Z463" s="297"/>
    </row>
    <row r="464" spans="1:26" ht="15.75" customHeight="1">
      <c r="A464" s="297"/>
      <c r="B464" s="297"/>
      <c r="C464" s="297"/>
      <c r="D464" s="297"/>
      <c r="E464" s="297"/>
      <c r="F464" s="297"/>
      <c r="G464" s="297"/>
      <c r="H464" s="297"/>
      <c r="I464" s="297"/>
      <c r="J464" s="297"/>
      <c r="K464" s="297"/>
      <c r="L464" s="297"/>
      <c r="M464" s="297"/>
      <c r="N464" s="297"/>
      <c r="O464" s="297"/>
      <c r="P464" s="297"/>
      <c r="Q464" s="297"/>
      <c r="R464" s="297"/>
      <c r="S464" s="297"/>
      <c r="T464" s="297"/>
      <c r="U464" s="297"/>
      <c r="V464" s="297"/>
      <c r="W464" s="297"/>
      <c r="X464" s="297"/>
      <c r="Y464" s="297"/>
      <c r="Z464" s="297"/>
    </row>
    <row r="465" spans="1:26" ht="15.75" customHeight="1">
      <c r="A465" s="297"/>
      <c r="B465" s="297"/>
      <c r="C465" s="297"/>
      <c r="D465" s="297"/>
      <c r="E465" s="297"/>
      <c r="F465" s="297"/>
      <c r="G465" s="297"/>
      <c r="H465" s="297"/>
      <c r="I465" s="297"/>
      <c r="J465" s="297"/>
      <c r="K465" s="297"/>
      <c r="L465" s="297"/>
      <c r="M465" s="297"/>
      <c r="N465" s="297"/>
      <c r="O465" s="297"/>
      <c r="P465" s="297"/>
      <c r="Q465" s="297"/>
      <c r="R465" s="297"/>
      <c r="S465" s="297"/>
      <c r="T465" s="297"/>
      <c r="U465" s="297"/>
      <c r="V465" s="297"/>
      <c r="W465" s="297"/>
      <c r="X465" s="297"/>
      <c r="Y465" s="297"/>
      <c r="Z465" s="297"/>
    </row>
    <row r="466" spans="1:26" ht="15.75" customHeight="1">
      <c r="A466" s="297"/>
      <c r="B466" s="297"/>
      <c r="C466" s="297"/>
      <c r="D466" s="297"/>
      <c r="E466" s="297"/>
      <c r="F466" s="297"/>
      <c r="G466" s="297"/>
      <c r="H466" s="297"/>
      <c r="I466" s="297"/>
      <c r="J466" s="297"/>
      <c r="K466" s="297"/>
      <c r="L466" s="297"/>
      <c r="M466" s="297"/>
      <c r="N466" s="297"/>
      <c r="O466" s="297"/>
      <c r="P466" s="297"/>
      <c r="Q466" s="297"/>
      <c r="R466" s="297"/>
      <c r="S466" s="297"/>
      <c r="T466" s="297"/>
      <c r="U466" s="297"/>
      <c r="V466" s="297"/>
      <c r="W466" s="297"/>
      <c r="X466" s="297"/>
      <c r="Y466" s="297"/>
      <c r="Z466" s="297"/>
    </row>
    <row r="467" spans="1:26" ht="15.75" customHeight="1">
      <c r="A467" s="297"/>
      <c r="B467" s="297"/>
      <c r="C467" s="297"/>
      <c r="D467" s="297"/>
      <c r="E467" s="297"/>
      <c r="F467" s="297"/>
      <c r="G467" s="297"/>
      <c r="H467" s="297"/>
      <c r="I467" s="297"/>
      <c r="J467" s="297"/>
      <c r="K467" s="297"/>
      <c r="L467" s="297"/>
      <c r="M467" s="297"/>
      <c r="N467" s="297"/>
      <c r="O467" s="297"/>
      <c r="P467" s="297"/>
      <c r="Q467" s="297"/>
      <c r="R467" s="297"/>
      <c r="S467" s="297"/>
      <c r="T467" s="297"/>
      <c r="U467" s="297"/>
      <c r="V467" s="297"/>
      <c r="W467" s="297"/>
      <c r="X467" s="297"/>
      <c r="Y467" s="297"/>
      <c r="Z467" s="297"/>
    </row>
    <row r="468" spans="1:26" ht="15.75" customHeight="1">
      <c r="A468" s="297"/>
      <c r="B468" s="297"/>
      <c r="C468" s="297"/>
      <c r="D468" s="297"/>
      <c r="E468" s="297"/>
      <c r="F468" s="297"/>
      <c r="G468" s="297"/>
      <c r="H468" s="297"/>
      <c r="I468" s="297"/>
      <c r="J468" s="297"/>
      <c r="K468" s="297"/>
      <c r="L468" s="297"/>
      <c r="M468" s="297"/>
      <c r="N468" s="297"/>
      <c r="O468" s="297"/>
      <c r="P468" s="297"/>
      <c r="Q468" s="297"/>
      <c r="R468" s="297"/>
      <c r="S468" s="297"/>
      <c r="T468" s="297"/>
      <c r="U468" s="297"/>
      <c r="V468" s="297"/>
      <c r="W468" s="297"/>
      <c r="X468" s="297"/>
      <c r="Y468" s="297"/>
      <c r="Z468" s="297"/>
    </row>
    <row r="469" spans="1:26" ht="15.75" customHeight="1">
      <c r="A469" s="297"/>
      <c r="B469" s="297"/>
      <c r="C469" s="297"/>
      <c r="D469" s="297"/>
      <c r="E469" s="297"/>
      <c r="F469" s="297"/>
      <c r="G469" s="297"/>
      <c r="H469" s="297"/>
      <c r="I469" s="297"/>
      <c r="J469" s="297"/>
      <c r="K469" s="297"/>
      <c r="L469" s="297"/>
      <c r="M469" s="297"/>
      <c r="N469" s="297"/>
      <c r="O469" s="297"/>
      <c r="P469" s="297"/>
      <c r="Q469" s="297"/>
      <c r="R469" s="297"/>
      <c r="S469" s="297"/>
      <c r="T469" s="297"/>
      <c r="U469" s="297"/>
      <c r="V469" s="297"/>
      <c r="W469" s="297"/>
      <c r="X469" s="297"/>
      <c r="Y469" s="297"/>
      <c r="Z469" s="297"/>
    </row>
    <row r="470" spans="1:26" ht="15.75" customHeight="1">
      <c r="A470" s="297"/>
      <c r="B470" s="297"/>
      <c r="C470" s="297"/>
      <c r="D470" s="297"/>
      <c r="E470" s="297"/>
      <c r="F470" s="297"/>
      <c r="G470" s="297"/>
      <c r="H470" s="297"/>
      <c r="I470" s="297"/>
      <c r="J470" s="297"/>
      <c r="K470" s="297"/>
      <c r="L470" s="297"/>
      <c r="M470" s="297"/>
      <c r="N470" s="297"/>
      <c r="O470" s="297"/>
      <c r="P470" s="297"/>
      <c r="Q470" s="297"/>
      <c r="R470" s="297"/>
      <c r="S470" s="297"/>
      <c r="T470" s="297"/>
      <c r="U470" s="297"/>
      <c r="V470" s="297"/>
      <c r="W470" s="297"/>
      <c r="X470" s="297"/>
      <c r="Y470" s="297"/>
      <c r="Z470" s="297"/>
    </row>
    <row r="471" spans="1:26" ht="15.75" customHeight="1">
      <c r="A471" s="297"/>
      <c r="B471" s="297"/>
      <c r="C471" s="297"/>
      <c r="D471" s="297"/>
      <c r="E471" s="297"/>
      <c r="F471" s="297"/>
      <c r="G471" s="297"/>
      <c r="H471" s="297"/>
      <c r="I471" s="297"/>
      <c r="J471" s="297"/>
      <c r="K471" s="297"/>
      <c r="L471" s="297"/>
      <c r="M471" s="297"/>
      <c r="N471" s="297"/>
      <c r="O471" s="297"/>
      <c r="P471" s="297"/>
      <c r="Q471" s="297"/>
      <c r="R471" s="297"/>
      <c r="S471" s="297"/>
      <c r="T471" s="297"/>
      <c r="U471" s="297"/>
      <c r="V471" s="297"/>
      <c r="W471" s="297"/>
      <c r="X471" s="297"/>
      <c r="Y471" s="297"/>
      <c r="Z471" s="297"/>
    </row>
    <row r="472" spans="1:26" ht="15.75" customHeight="1">
      <c r="A472" s="297"/>
      <c r="B472" s="297"/>
      <c r="C472" s="297"/>
      <c r="D472" s="297"/>
      <c r="E472" s="297"/>
      <c r="F472" s="297"/>
      <c r="G472" s="297"/>
      <c r="H472" s="297"/>
      <c r="I472" s="297"/>
      <c r="J472" s="297"/>
      <c r="K472" s="297"/>
      <c r="L472" s="297"/>
      <c r="M472" s="297"/>
      <c r="N472" s="297"/>
      <c r="O472" s="297"/>
      <c r="P472" s="297"/>
      <c r="Q472" s="297"/>
      <c r="R472" s="297"/>
      <c r="S472" s="297"/>
      <c r="T472" s="297"/>
      <c r="U472" s="297"/>
      <c r="V472" s="297"/>
      <c r="W472" s="297"/>
      <c r="X472" s="297"/>
      <c r="Y472" s="297"/>
      <c r="Z472" s="297"/>
    </row>
    <row r="473" spans="1:26" ht="15.75" customHeight="1">
      <c r="A473" s="297"/>
      <c r="B473" s="297"/>
      <c r="C473" s="297"/>
      <c r="D473" s="297"/>
      <c r="E473" s="297"/>
      <c r="F473" s="297"/>
      <c r="G473" s="297"/>
      <c r="H473" s="297"/>
      <c r="I473" s="297"/>
      <c r="J473" s="297"/>
      <c r="K473" s="297"/>
      <c r="L473" s="297"/>
      <c r="M473" s="297"/>
      <c r="N473" s="297"/>
      <c r="O473" s="297"/>
      <c r="P473" s="297"/>
      <c r="Q473" s="297"/>
      <c r="R473" s="297"/>
      <c r="S473" s="297"/>
      <c r="T473" s="297"/>
      <c r="U473" s="297"/>
      <c r="V473" s="297"/>
      <c r="W473" s="297"/>
      <c r="X473" s="297"/>
      <c r="Y473" s="297"/>
      <c r="Z473" s="297"/>
    </row>
    <row r="474" spans="1:26" ht="15.75" customHeight="1">
      <c r="A474" s="297"/>
      <c r="B474" s="297"/>
      <c r="C474" s="297"/>
      <c r="D474" s="297"/>
      <c r="E474" s="297"/>
      <c r="F474" s="297"/>
      <c r="G474" s="297"/>
      <c r="H474" s="297"/>
      <c r="I474" s="297"/>
      <c r="J474" s="297"/>
      <c r="K474" s="297"/>
      <c r="L474" s="297"/>
      <c r="M474" s="297"/>
      <c r="N474" s="297"/>
      <c r="O474" s="297"/>
      <c r="P474" s="297"/>
      <c r="Q474" s="297"/>
      <c r="R474" s="297"/>
      <c r="S474" s="297"/>
      <c r="T474" s="297"/>
      <c r="U474" s="297"/>
      <c r="V474" s="297"/>
      <c r="W474" s="297"/>
      <c r="X474" s="297"/>
      <c r="Y474" s="297"/>
      <c r="Z474" s="297"/>
    </row>
    <row r="475" spans="1:26" ht="15.75" customHeight="1">
      <c r="A475" s="297"/>
      <c r="B475" s="297"/>
      <c r="C475" s="297"/>
      <c r="D475" s="297"/>
      <c r="E475" s="297"/>
      <c r="F475" s="297"/>
      <c r="G475" s="297"/>
      <c r="H475" s="297"/>
      <c r="I475" s="297"/>
      <c r="J475" s="297"/>
      <c r="K475" s="297"/>
      <c r="L475" s="297"/>
      <c r="M475" s="297"/>
      <c r="N475" s="297"/>
      <c r="O475" s="297"/>
      <c r="P475" s="297"/>
      <c r="Q475" s="297"/>
      <c r="R475" s="297"/>
      <c r="S475" s="297"/>
      <c r="T475" s="297"/>
      <c r="U475" s="297"/>
      <c r="V475" s="297"/>
      <c r="W475" s="297"/>
      <c r="X475" s="297"/>
      <c r="Y475" s="297"/>
      <c r="Z475" s="297"/>
    </row>
    <row r="476" spans="1:26" ht="15.75" customHeight="1">
      <c r="A476" s="297"/>
      <c r="B476" s="297"/>
      <c r="C476" s="297"/>
      <c r="D476" s="297"/>
      <c r="E476" s="297"/>
      <c r="F476" s="297"/>
      <c r="G476" s="297"/>
      <c r="H476" s="297"/>
      <c r="I476" s="297"/>
      <c r="J476" s="297"/>
      <c r="K476" s="297"/>
      <c r="L476" s="297"/>
      <c r="M476" s="297"/>
      <c r="N476" s="297"/>
      <c r="O476" s="297"/>
      <c r="P476" s="297"/>
      <c r="Q476" s="297"/>
      <c r="R476" s="297"/>
      <c r="S476" s="297"/>
      <c r="T476" s="297"/>
      <c r="U476" s="297"/>
      <c r="V476" s="297"/>
      <c r="W476" s="297"/>
      <c r="X476" s="297"/>
      <c r="Y476" s="297"/>
      <c r="Z476" s="297"/>
    </row>
    <row r="477" spans="1:26" ht="15.75" customHeight="1">
      <c r="A477" s="297"/>
      <c r="B477" s="297"/>
      <c r="C477" s="297"/>
      <c r="D477" s="297"/>
      <c r="E477" s="297"/>
      <c r="F477" s="297"/>
      <c r="G477" s="297"/>
      <c r="H477" s="297"/>
      <c r="I477" s="297"/>
      <c r="J477" s="297"/>
      <c r="K477" s="297"/>
      <c r="L477" s="297"/>
      <c r="M477" s="297"/>
      <c r="N477" s="297"/>
      <c r="O477" s="297"/>
      <c r="P477" s="297"/>
      <c r="Q477" s="297"/>
      <c r="R477" s="297"/>
      <c r="S477" s="297"/>
      <c r="T477" s="297"/>
      <c r="U477" s="297"/>
      <c r="V477" s="297"/>
      <c r="W477" s="297"/>
      <c r="X477" s="297"/>
      <c r="Y477" s="297"/>
      <c r="Z477" s="297"/>
    </row>
    <row r="478" spans="1:26" ht="15.75" customHeight="1">
      <c r="A478" s="297"/>
      <c r="B478" s="297"/>
      <c r="C478" s="297"/>
      <c r="D478" s="297"/>
      <c r="E478" s="297"/>
      <c r="F478" s="297"/>
      <c r="G478" s="297"/>
      <c r="H478" s="297"/>
      <c r="I478" s="297"/>
      <c r="J478" s="297"/>
      <c r="K478" s="297"/>
      <c r="L478" s="297"/>
      <c r="M478" s="297"/>
      <c r="N478" s="297"/>
      <c r="O478" s="297"/>
      <c r="P478" s="297"/>
      <c r="Q478" s="297"/>
      <c r="R478" s="297"/>
      <c r="S478" s="297"/>
      <c r="T478" s="297"/>
      <c r="U478" s="297"/>
      <c r="V478" s="297"/>
      <c r="W478" s="297"/>
      <c r="X478" s="297"/>
      <c r="Y478" s="297"/>
      <c r="Z478" s="297"/>
    </row>
    <row r="479" spans="1:26" ht="15.75" customHeight="1">
      <c r="A479" s="297"/>
      <c r="B479" s="297"/>
      <c r="C479" s="297"/>
      <c r="D479" s="297"/>
      <c r="E479" s="297"/>
      <c r="F479" s="297"/>
      <c r="G479" s="297"/>
      <c r="H479" s="297"/>
      <c r="I479" s="297"/>
      <c r="J479" s="297"/>
      <c r="K479" s="297"/>
      <c r="L479" s="297"/>
      <c r="M479" s="297"/>
      <c r="N479" s="297"/>
      <c r="O479" s="297"/>
      <c r="P479" s="297"/>
      <c r="Q479" s="297"/>
      <c r="R479" s="297"/>
      <c r="S479" s="297"/>
      <c r="T479" s="297"/>
      <c r="U479" s="297"/>
      <c r="V479" s="297"/>
      <c r="W479" s="297"/>
      <c r="X479" s="297"/>
      <c r="Y479" s="297"/>
      <c r="Z479" s="297"/>
    </row>
    <row r="480" spans="1:26" ht="15.75" customHeight="1">
      <c r="A480" s="297"/>
      <c r="B480" s="297"/>
      <c r="C480" s="297"/>
      <c r="D480" s="297"/>
      <c r="E480" s="297"/>
      <c r="F480" s="297"/>
      <c r="G480" s="297"/>
      <c r="H480" s="297"/>
      <c r="I480" s="297"/>
      <c r="J480" s="297"/>
      <c r="K480" s="297"/>
      <c r="L480" s="297"/>
      <c r="M480" s="297"/>
      <c r="N480" s="297"/>
      <c r="O480" s="297"/>
      <c r="P480" s="297"/>
      <c r="Q480" s="297"/>
      <c r="R480" s="297"/>
      <c r="S480" s="297"/>
      <c r="T480" s="297"/>
      <c r="U480" s="297"/>
      <c r="V480" s="297"/>
      <c r="W480" s="297"/>
      <c r="X480" s="297"/>
      <c r="Y480" s="297"/>
      <c r="Z480" s="297"/>
    </row>
    <row r="481" spans="1:26" ht="15.75" customHeight="1">
      <c r="A481" s="297"/>
      <c r="B481" s="297"/>
      <c r="C481" s="297"/>
      <c r="D481" s="297"/>
      <c r="E481" s="297"/>
      <c r="F481" s="297"/>
      <c r="G481" s="297"/>
      <c r="H481" s="297"/>
      <c r="I481" s="297"/>
      <c r="J481" s="297"/>
      <c r="K481" s="297"/>
      <c r="L481" s="297"/>
      <c r="M481" s="297"/>
      <c r="N481" s="297"/>
      <c r="O481" s="297"/>
      <c r="P481" s="297"/>
      <c r="Q481" s="297"/>
      <c r="R481" s="297"/>
      <c r="S481" s="297"/>
      <c r="T481" s="297"/>
      <c r="U481" s="297"/>
      <c r="V481" s="297"/>
      <c r="W481" s="297"/>
      <c r="X481" s="297"/>
      <c r="Y481" s="297"/>
      <c r="Z481" s="297"/>
    </row>
    <row r="482" spans="1:26" ht="15.75" customHeight="1">
      <c r="A482" s="297"/>
      <c r="B482" s="297"/>
      <c r="C482" s="297"/>
      <c r="D482" s="297"/>
      <c r="E482" s="297"/>
      <c r="F482" s="297"/>
      <c r="G482" s="297"/>
      <c r="H482" s="297"/>
      <c r="I482" s="297"/>
      <c r="J482" s="297"/>
      <c r="K482" s="297"/>
      <c r="L482" s="297"/>
      <c r="M482" s="297"/>
      <c r="N482" s="297"/>
      <c r="O482" s="297"/>
      <c r="P482" s="297"/>
      <c r="Q482" s="297"/>
      <c r="R482" s="297"/>
      <c r="S482" s="297"/>
      <c r="T482" s="297"/>
      <c r="U482" s="297"/>
      <c r="V482" s="297"/>
      <c r="W482" s="297"/>
      <c r="X482" s="297"/>
      <c r="Y482" s="297"/>
      <c r="Z482" s="297"/>
    </row>
    <row r="483" spans="1:26" ht="15.75" customHeight="1">
      <c r="A483" s="297"/>
      <c r="B483" s="297"/>
      <c r="C483" s="297"/>
      <c r="D483" s="297"/>
      <c r="E483" s="297"/>
      <c r="F483" s="297"/>
      <c r="G483" s="297"/>
      <c r="H483" s="297"/>
      <c r="I483" s="297"/>
      <c r="J483" s="297"/>
      <c r="K483" s="297"/>
      <c r="L483" s="297"/>
      <c r="M483" s="297"/>
      <c r="N483" s="297"/>
      <c r="O483" s="297"/>
      <c r="P483" s="297"/>
      <c r="Q483" s="297"/>
      <c r="R483" s="297"/>
      <c r="S483" s="297"/>
      <c r="T483" s="297"/>
      <c r="U483" s="297"/>
      <c r="V483" s="297"/>
      <c r="W483" s="297"/>
      <c r="X483" s="297"/>
      <c r="Y483" s="297"/>
      <c r="Z483" s="297"/>
    </row>
    <row r="484" spans="1:26" ht="15.75" customHeight="1">
      <c r="A484" s="297"/>
      <c r="B484" s="297"/>
      <c r="C484" s="297"/>
      <c r="D484" s="297"/>
      <c r="E484" s="297"/>
      <c r="F484" s="297"/>
      <c r="G484" s="297"/>
      <c r="H484" s="297"/>
      <c r="I484" s="297"/>
      <c r="J484" s="297"/>
      <c r="K484" s="297"/>
      <c r="L484" s="297"/>
      <c r="M484" s="297"/>
      <c r="N484" s="297"/>
      <c r="O484" s="297"/>
      <c r="P484" s="297"/>
      <c r="Q484" s="297"/>
      <c r="R484" s="297"/>
      <c r="S484" s="297"/>
      <c r="T484" s="297"/>
      <c r="U484" s="297"/>
      <c r="V484" s="297"/>
      <c r="W484" s="297"/>
      <c r="X484" s="297"/>
      <c r="Y484" s="297"/>
      <c r="Z484" s="297"/>
    </row>
    <row r="485" spans="1:26" ht="15.75" customHeight="1">
      <c r="A485" s="297"/>
      <c r="B485" s="297"/>
      <c r="C485" s="297"/>
      <c r="D485" s="297"/>
      <c r="E485" s="297"/>
      <c r="F485" s="297"/>
      <c r="G485" s="297"/>
      <c r="H485" s="297"/>
      <c r="I485" s="297"/>
      <c r="J485" s="297"/>
      <c r="K485" s="297"/>
      <c r="L485" s="297"/>
      <c r="M485" s="297"/>
      <c r="N485" s="297"/>
      <c r="O485" s="297"/>
      <c r="P485" s="297"/>
      <c r="Q485" s="297"/>
      <c r="R485" s="297"/>
      <c r="S485" s="297"/>
      <c r="T485" s="297"/>
      <c r="U485" s="297"/>
      <c r="V485" s="297"/>
      <c r="W485" s="297"/>
      <c r="X485" s="297"/>
      <c r="Y485" s="297"/>
      <c r="Z485" s="297"/>
    </row>
    <row r="486" spans="1:26" ht="15.75" customHeight="1">
      <c r="A486" s="297"/>
      <c r="B486" s="297"/>
      <c r="C486" s="297"/>
      <c r="D486" s="297"/>
      <c r="E486" s="297"/>
      <c r="F486" s="297"/>
      <c r="G486" s="297"/>
      <c r="H486" s="297"/>
      <c r="I486" s="297"/>
      <c r="J486" s="297"/>
      <c r="K486" s="297"/>
      <c r="L486" s="297"/>
      <c r="M486" s="297"/>
      <c r="N486" s="297"/>
      <c r="O486" s="297"/>
      <c r="P486" s="297"/>
      <c r="Q486" s="297"/>
      <c r="R486" s="297"/>
      <c r="S486" s="297"/>
      <c r="T486" s="297"/>
      <c r="U486" s="297"/>
      <c r="V486" s="297"/>
      <c r="W486" s="297"/>
      <c r="X486" s="297"/>
      <c r="Y486" s="297"/>
      <c r="Z486" s="297"/>
    </row>
    <row r="487" spans="1:26" ht="15.75" customHeight="1">
      <c r="A487" s="297"/>
      <c r="B487" s="297"/>
      <c r="C487" s="297"/>
      <c r="D487" s="297"/>
      <c r="E487" s="297"/>
      <c r="F487" s="297"/>
      <c r="G487" s="297"/>
      <c r="H487" s="297"/>
      <c r="I487" s="297"/>
      <c r="J487" s="297"/>
      <c r="K487" s="297"/>
      <c r="L487" s="297"/>
      <c r="M487" s="297"/>
      <c r="N487" s="297"/>
      <c r="O487" s="297"/>
      <c r="P487" s="297"/>
      <c r="Q487" s="297"/>
      <c r="R487" s="297"/>
      <c r="S487" s="297"/>
      <c r="T487" s="297"/>
      <c r="U487" s="297"/>
      <c r="V487" s="297"/>
      <c r="W487" s="297"/>
      <c r="X487" s="297"/>
      <c r="Y487" s="297"/>
      <c r="Z487" s="297"/>
    </row>
    <row r="488" spans="1:26" ht="15.75" customHeight="1">
      <c r="A488" s="297"/>
      <c r="B488" s="297"/>
      <c r="C488" s="297"/>
      <c r="D488" s="297"/>
      <c r="E488" s="297"/>
      <c r="F488" s="297"/>
      <c r="G488" s="297"/>
      <c r="H488" s="297"/>
      <c r="I488" s="297"/>
      <c r="J488" s="297"/>
      <c r="K488" s="297"/>
      <c r="L488" s="297"/>
      <c r="M488" s="297"/>
      <c r="N488" s="297"/>
      <c r="O488" s="297"/>
      <c r="P488" s="297"/>
      <c r="Q488" s="297"/>
      <c r="R488" s="297"/>
      <c r="S488" s="297"/>
      <c r="T488" s="297"/>
      <c r="U488" s="297"/>
      <c r="V488" s="297"/>
      <c r="W488" s="297"/>
      <c r="X488" s="297"/>
      <c r="Y488" s="297"/>
      <c r="Z488" s="297"/>
    </row>
    <row r="489" spans="1:26" ht="15.75" customHeight="1">
      <c r="A489" s="297"/>
      <c r="B489" s="297"/>
      <c r="C489" s="297"/>
      <c r="D489" s="297"/>
      <c r="E489" s="297"/>
      <c r="F489" s="297"/>
      <c r="G489" s="297"/>
      <c r="H489" s="297"/>
      <c r="I489" s="297"/>
      <c r="J489" s="297"/>
      <c r="K489" s="297"/>
      <c r="L489" s="297"/>
      <c r="M489" s="297"/>
      <c r="N489" s="297"/>
      <c r="O489" s="297"/>
      <c r="P489" s="297"/>
      <c r="Q489" s="297"/>
      <c r="R489" s="297"/>
      <c r="S489" s="297"/>
      <c r="T489" s="297"/>
      <c r="U489" s="297"/>
      <c r="V489" s="297"/>
      <c r="W489" s="297"/>
      <c r="X489" s="297"/>
      <c r="Y489" s="297"/>
      <c r="Z489" s="297"/>
    </row>
    <row r="490" spans="1:26" ht="15.75" customHeight="1">
      <c r="A490" s="297"/>
      <c r="B490" s="297"/>
      <c r="C490" s="297"/>
      <c r="D490" s="297"/>
      <c r="E490" s="297"/>
      <c r="F490" s="297"/>
      <c r="G490" s="297"/>
      <c r="H490" s="297"/>
      <c r="I490" s="297"/>
      <c r="J490" s="297"/>
      <c r="K490" s="297"/>
      <c r="L490" s="297"/>
      <c r="M490" s="297"/>
      <c r="N490" s="297"/>
      <c r="O490" s="297"/>
      <c r="P490" s="297"/>
      <c r="Q490" s="297"/>
      <c r="R490" s="297"/>
      <c r="S490" s="297"/>
      <c r="T490" s="297"/>
      <c r="U490" s="297"/>
      <c r="V490" s="297"/>
      <c r="W490" s="297"/>
      <c r="X490" s="297"/>
      <c r="Y490" s="297"/>
      <c r="Z490" s="297"/>
    </row>
    <row r="491" spans="1:26" ht="15.75" customHeight="1">
      <c r="A491" s="297"/>
      <c r="B491" s="297"/>
      <c r="C491" s="297"/>
      <c r="D491" s="297"/>
      <c r="E491" s="297"/>
      <c r="F491" s="297"/>
      <c r="G491" s="297"/>
      <c r="H491" s="297"/>
      <c r="I491" s="297"/>
      <c r="J491" s="297"/>
      <c r="K491" s="297"/>
      <c r="L491" s="297"/>
      <c r="M491" s="297"/>
      <c r="N491" s="297"/>
      <c r="O491" s="297"/>
      <c r="P491" s="297"/>
      <c r="Q491" s="297"/>
      <c r="R491" s="297"/>
      <c r="S491" s="297"/>
      <c r="T491" s="297"/>
      <c r="U491" s="297"/>
      <c r="V491" s="297"/>
      <c r="W491" s="297"/>
      <c r="X491" s="297"/>
      <c r="Y491" s="297"/>
      <c r="Z491" s="297"/>
    </row>
    <row r="492" spans="1:26" ht="15.75" customHeight="1">
      <c r="A492" s="297"/>
      <c r="B492" s="297"/>
      <c r="C492" s="297"/>
      <c r="D492" s="297"/>
      <c r="E492" s="297"/>
      <c r="F492" s="297"/>
      <c r="G492" s="297"/>
      <c r="H492" s="297"/>
      <c r="I492" s="297"/>
      <c r="J492" s="297"/>
      <c r="K492" s="297"/>
      <c r="L492" s="297"/>
      <c r="M492" s="297"/>
      <c r="N492" s="297"/>
      <c r="O492" s="297"/>
      <c r="P492" s="297"/>
      <c r="Q492" s="297"/>
      <c r="R492" s="297"/>
      <c r="S492" s="297"/>
      <c r="T492" s="297"/>
      <c r="U492" s="297"/>
      <c r="V492" s="297"/>
      <c r="W492" s="297"/>
      <c r="X492" s="297"/>
      <c r="Y492" s="297"/>
      <c r="Z492" s="297"/>
    </row>
    <row r="493" spans="1:26" ht="15.75" customHeight="1">
      <c r="A493" s="297"/>
      <c r="B493" s="297"/>
      <c r="C493" s="297"/>
      <c r="D493" s="297"/>
      <c r="E493" s="297"/>
      <c r="F493" s="297"/>
      <c r="G493" s="297"/>
      <c r="H493" s="297"/>
      <c r="I493" s="297"/>
      <c r="J493" s="297"/>
      <c r="K493" s="297"/>
      <c r="L493" s="297"/>
      <c r="M493" s="297"/>
      <c r="N493" s="297"/>
      <c r="O493" s="297"/>
      <c r="P493" s="297"/>
      <c r="Q493" s="297"/>
      <c r="R493" s="297"/>
      <c r="S493" s="297"/>
      <c r="T493" s="297"/>
      <c r="U493" s="297"/>
      <c r="V493" s="297"/>
      <c r="W493" s="297"/>
      <c r="X493" s="297"/>
      <c r="Y493" s="297"/>
      <c r="Z493" s="297"/>
    </row>
    <row r="494" spans="1:26" ht="15.75" customHeight="1">
      <c r="A494" s="297"/>
      <c r="B494" s="297"/>
      <c r="C494" s="297"/>
      <c r="D494" s="297"/>
      <c r="E494" s="297"/>
      <c r="F494" s="297"/>
      <c r="G494" s="297"/>
      <c r="H494" s="297"/>
      <c r="I494" s="297"/>
      <c r="J494" s="297"/>
      <c r="K494" s="297"/>
      <c r="L494" s="297"/>
      <c r="M494" s="297"/>
      <c r="N494" s="297"/>
      <c r="O494" s="297"/>
      <c r="P494" s="297"/>
      <c r="Q494" s="297"/>
      <c r="R494" s="297"/>
      <c r="S494" s="297"/>
      <c r="T494" s="297"/>
      <c r="U494" s="297"/>
      <c r="V494" s="297"/>
      <c r="W494" s="297"/>
      <c r="X494" s="297"/>
      <c r="Y494" s="297"/>
      <c r="Z494" s="297"/>
    </row>
    <row r="495" spans="1:26" ht="15.75" customHeight="1">
      <c r="A495" s="297"/>
      <c r="B495" s="297"/>
      <c r="C495" s="297"/>
      <c r="D495" s="297"/>
      <c r="E495" s="297"/>
      <c r="F495" s="297"/>
      <c r="G495" s="297"/>
      <c r="H495" s="297"/>
      <c r="I495" s="297"/>
      <c r="J495" s="297"/>
      <c r="K495" s="297"/>
      <c r="L495" s="297"/>
      <c r="M495" s="297"/>
      <c r="N495" s="297"/>
      <c r="O495" s="297"/>
      <c r="P495" s="297"/>
      <c r="Q495" s="297"/>
      <c r="R495" s="297"/>
      <c r="S495" s="297"/>
      <c r="T495" s="297"/>
      <c r="U495" s="297"/>
      <c r="V495" s="297"/>
      <c r="W495" s="297"/>
      <c r="X495" s="297"/>
      <c r="Y495" s="297"/>
      <c r="Z495" s="297"/>
    </row>
    <row r="496" spans="1:26" ht="15.75" customHeight="1">
      <c r="A496" s="297"/>
      <c r="B496" s="297"/>
      <c r="C496" s="297"/>
      <c r="D496" s="297"/>
      <c r="E496" s="297"/>
      <c r="F496" s="297"/>
      <c r="G496" s="297"/>
      <c r="H496" s="297"/>
      <c r="I496" s="297"/>
      <c r="J496" s="297"/>
      <c r="K496" s="297"/>
      <c r="L496" s="297"/>
      <c r="M496" s="297"/>
      <c r="N496" s="297"/>
      <c r="O496" s="297"/>
      <c r="P496" s="297"/>
      <c r="Q496" s="297"/>
      <c r="R496" s="297"/>
      <c r="S496" s="297"/>
      <c r="T496" s="297"/>
      <c r="U496" s="297"/>
      <c r="V496" s="297"/>
      <c r="W496" s="297"/>
      <c r="X496" s="297"/>
      <c r="Y496" s="297"/>
      <c r="Z496" s="297"/>
    </row>
    <row r="497" spans="1:26" ht="15.75" customHeight="1">
      <c r="A497" s="297"/>
      <c r="B497" s="297"/>
      <c r="C497" s="297"/>
      <c r="D497" s="297"/>
      <c r="E497" s="297"/>
      <c r="F497" s="297"/>
      <c r="G497" s="297"/>
      <c r="H497" s="297"/>
      <c r="I497" s="297"/>
      <c r="J497" s="297"/>
      <c r="K497" s="297"/>
      <c r="L497" s="297"/>
      <c r="M497" s="297"/>
      <c r="N497" s="297"/>
      <c r="O497" s="297"/>
      <c r="P497" s="297"/>
      <c r="Q497" s="297"/>
      <c r="R497" s="297"/>
      <c r="S497" s="297"/>
      <c r="T497" s="297"/>
      <c r="U497" s="297"/>
      <c r="V497" s="297"/>
      <c r="W497" s="297"/>
      <c r="X497" s="297"/>
      <c r="Y497" s="297"/>
      <c r="Z497" s="297"/>
    </row>
    <row r="498" spans="1:26" ht="15.75" customHeight="1">
      <c r="A498" s="297"/>
      <c r="B498" s="297"/>
      <c r="C498" s="297"/>
      <c r="D498" s="297"/>
      <c r="E498" s="297"/>
      <c r="F498" s="297"/>
      <c r="G498" s="297"/>
      <c r="H498" s="297"/>
      <c r="I498" s="297"/>
      <c r="J498" s="297"/>
      <c r="K498" s="297"/>
      <c r="L498" s="297"/>
      <c r="M498" s="297"/>
      <c r="N498" s="297"/>
      <c r="O498" s="297"/>
      <c r="P498" s="297"/>
      <c r="Q498" s="297"/>
      <c r="R498" s="297"/>
      <c r="S498" s="297"/>
      <c r="T498" s="297"/>
      <c r="U498" s="297"/>
      <c r="V498" s="297"/>
      <c r="W498" s="297"/>
      <c r="X498" s="297"/>
      <c r="Y498" s="297"/>
      <c r="Z498" s="297"/>
    </row>
    <row r="499" spans="1:26" ht="15.75" customHeight="1">
      <c r="A499" s="297"/>
      <c r="B499" s="297"/>
      <c r="C499" s="297"/>
      <c r="D499" s="297"/>
      <c r="E499" s="297"/>
      <c r="F499" s="297"/>
      <c r="G499" s="297"/>
      <c r="H499" s="297"/>
      <c r="I499" s="297"/>
      <c r="J499" s="297"/>
      <c r="K499" s="297"/>
      <c r="L499" s="297"/>
      <c r="M499" s="297"/>
      <c r="N499" s="297"/>
      <c r="O499" s="297"/>
      <c r="P499" s="297"/>
      <c r="Q499" s="297"/>
      <c r="R499" s="297"/>
      <c r="S499" s="297"/>
      <c r="T499" s="297"/>
      <c r="U499" s="297"/>
      <c r="V499" s="297"/>
      <c r="W499" s="297"/>
      <c r="X499" s="297"/>
      <c r="Y499" s="297"/>
      <c r="Z499" s="297"/>
    </row>
    <row r="500" spans="1:26" ht="15.75" customHeight="1">
      <c r="A500" s="297"/>
      <c r="B500" s="297"/>
      <c r="C500" s="297"/>
      <c r="D500" s="297"/>
      <c r="E500" s="297"/>
      <c r="F500" s="297"/>
      <c r="G500" s="297"/>
      <c r="H500" s="297"/>
      <c r="I500" s="297"/>
      <c r="J500" s="297"/>
      <c r="K500" s="297"/>
      <c r="L500" s="297"/>
      <c r="M500" s="297"/>
      <c r="N500" s="297"/>
      <c r="O500" s="297"/>
      <c r="P500" s="297"/>
      <c r="Q500" s="297"/>
      <c r="R500" s="297"/>
      <c r="S500" s="297"/>
      <c r="T500" s="297"/>
      <c r="U500" s="297"/>
      <c r="V500" s="297"/>
      <c r="W500" s="297"/>
      <c r="X500" s="297"/>
      <c r="Y500" s="297"/>
      <c r="Z500" s="297"/>
    </row>
    <row r="501" spans="1:26" ht="15.75" customHeight="1">
      <c r="A501" s="297"/>
      <c r="B501" s="297"/>
      <c r="C501" s="297"/>
      <c r="D501" s="297"/>
      <c r="E501" s="297"/>
      <c r="F501" s="297"/>
      <c r="G501" s="297"/>
      <c r="H501" s="297"/>
      <c r="I501" s="297"/>
      <c r="J501" s="297"/>
      <c r="K501" s="297"/>
      <c r="L501" s="297"/>
      <c r="M501" s="297"/>
      <c r="N501" s="297"/>
      <c r="O501" s="297"/>
      <c r="P501" s="297"/>
      <c r="Q501" s="297"/>
      <c r="R501" s="297"/>
      <c r="S501" s="297"/>
      <c r="T501" s="297"/>
      <c r="U501" s="297"/>
      <c r="V501" s="297"/>
      <c r="W501" s="297"/>
      <c r="X501" s="297"/>
      <c r="Y501" s="297"/>
      <c r="Z501" s="297"/>
    </row>
    <row r="502" spans="1:26" ht="15.75" customHeight="1">
      <c r="A502" s="297"/>
      <c r="B502" s="297"/>
      <c r="C502" s="297"/>
      <c r="D502" s="297"/>
      <c r="E502" s="297"/>
      <c r="F502" s="297"/>
      <c r="G502" s="297"/>
      <c r="H502" s="297"/>
      <c r="I502" s="297"/>
      <c r="J502" s="297"/>
      <c r="K502" s="297"/>
      <c r="L502" s="297"/>
      <c r="M502" s="297"/>
      <c r="N502" s="297"/>
      <c r="O502" s="297"/>
      <c r="P502" s="297"/>
      <c r="Q502" s="297"/>
      <c r="R502" s="297"/>
      <c r="S502" s="297"/>
      <c r="T502" s="297"/>
      <c r="U502" s="297"/>
      <c r="V502" s="297"/>
      <c r="W502" s="297"/>
      <c r="X502" s="297"/>
      <c r="Y502" s="297"/>
      <c r="Z502" s="297"/>
    </row>
    <row r="503" spans="1:26" ht="15.75" customHeight="1">
      <c r="A503" s="297"/>
      <c r="B503" s="297"/>
      <c r="C503" s="297"/>
      <c r="D503" s="297"/>
      <c r="E503" s="297"/>
      <c r="F503" s="297"/>
      <c r="G503" s="297"/>
      <c r="H503" s="297"/>
      <c r="I503" s="297"/>
      <c r="J503" s="297"/>
      <c r="K503" s="297"/>
      <c r="L503" s="297"/>
      <c r="M503" s="297"/>
      <c r="N503" s="297"/>
      <c r="O503" s="297"/>
      <c r="P503" s="297"/>
      <c r="Q503" s="297"/>
      <c r="R503" s="297"/>
      <c r="S503" s="297"/>
      <c r="T503" s="297"/>
      <c r="U503" s="297"/>
      <c r="V503" s="297"/>
      <c r="W503" s="297"/>
      <c r="X503" s="297"/>
      <c r="Y503" s="297"/>
      <c r="Z503" s="297"/>
    </row>
    <row r="504" spans="1:26" ht="15.75" customHeight="1">
      <c r="A504" s="297"/>
      <c r="B504" s="297"/>
      <c r="C504" s="297"/>
      <c r="D504" s="297"/>
      <c r="E504" s="297"/>
      <c r="F504" s="297"/>
      <c r="G504" s="297"/>
      <c r="H504" s="297"/>
      <c r="I504" s="297"/>
      <c r="J504" s="297"/>
      <c r="K504" s="297"/>
      <c r="L504" s="297"/>
      <c r="M504" s="297"/>
      <c r="N504" s="297"/>
      <c r="O504" s="297"/>
      <c r="P504" s="297"/>
      <c r="Q504" s="297"/>
      <c r="R504" s="297"/>
      <c r="S504" s="297"/>
      <c r="T504" s="297"/>
      <c r="U504" s="297"/>
      <c r="V504" s="297"/>
      <c r="W504" s="297"/>
      <c r="X504" s="297"/>
      <c r="Y504" s="297"/>
      <c r="Z504" s="297"/>
    </row>
    <row r="505" spans="1:26" ht="15.75" customHeight="1">
      <c r="A505" s="297"/>
      <c r="B505" s="297"/>
      <c r="C505" s="297"/>
      <c r="D505" s="297"/>
      <c r="E505" s="297"/>
      <c r="F505" s="297"/>
      <c r="G505" s="297"/>
      <c r="H505" s="297"/>
      <c r="I505" s="297"/>
      <c r="J505" s="297"/>
      <c r="K505" s="297"/>
      <c r="L505" s="297"/>
      <c r="M505" s="297"/>
      <c r="N505" s="297"/>
      <c r="O505" s="297"/>
      <c r="P505" s="297"/>
      <c r="Q505" s="297"/>
      <c r="R505" s="297"/>
      <c r="S505" s="297"/>
      <c r="T505" s="297"/>
      <c r="U505" s="297"/>
      <c r="V505" s="297"/>
      <c r="W505" s="297"/>
      <c r="X505" s="297"/>
      <c r="Y505" s="297"/>
      <c r="Z505" s="297"/>
    </row>
    <row r="506" spans="1:26" ht="15.75" customHeight="1">
      <c r="A506" s="297"/>
      <c r="B506" s="297"/>
      <c r="C506" s="297"/>
      <c r="D506" s="297"/>
      <c r="E506" s="297"/>
      <c r="F506" s="297"/>
      <c r="G506" s="297"/>
      <c r="H506" s="297"/>
      <c r="I506" s="297"/>
      <c r="J506" s="297"/>
      <c r="K506" s="297"/>
      <c r="L506" s="297"/>
      <c r="M506" s="297"/>
      <c r="N506" s="297"/>
      <c r="O506" s="297"/>
      <c r="P506" s="297"/>
      <c r="Q506" s="297"/>
      <c r="R506" s="297"/>
      <c r="S506" s="297"/>
      <c r="T506" s="297"/>
      <c r="U506" s="297"/>
      <c r="V506" s="297"/>
      <c r="W506" s="297"/>
      <c r="X506" s="297"/>
      <c r="Y506" s="297"/>
      <c r="Z506" s="297"/>
    </row>
    <row r="507" spans="1:26" ht="15.75" customHeight="1">
      <c r="A507" s="297"/>
      <c r="B507" s="297"/>
      <c r="C507" s="297"/>
      <c r="D507" s="297"/>
      <c r="E507" s="297"/>
      <c r="F507" s="297"/>
      <c r="G507" s="297"/>
      <c r="H507" s="297"/>
      <c r="I507" s="297"/>
      <c r="J507" s="297"/>
      <c r="K507" s="297"/>
      <c r="L507" s="297"/>
      <c r="M507" s="297"/>
      <c r="N507" s="297"/>
      <c r="O507" s="297"/>
      <c r="P507" s="297"/>
      <c r="Q507" s="297"/>
      <c r="R507" s="297"/>
      <c r="S507" s="297"/>
      <c r="T507" s="297"/>
      <c r="U507" s="297"/>
      <c r="V507" s="297"/>
      <c r="W507" s="297"/>
      <c r="X507" s="297"/>
      <c r="Y507" s="297"/>
      <c r="Z507" s="297"/>
    </row>
    <row r="508" spans="1:26" ht="15.75" customHeight="1">
      <c r="A508" s="297"/>
      <c r="B508" s="297"/>
      <c r="C508" s="297"/>
      <c r="D508" s="297"/>
      <c r="E508" s="297"/>
      <c r="F508" s="297"/>
      <c r="G508" s="297"/>
      <c r="H508" s="297"/>
      <c r="I508" s="297"/>
      <c r="J508" s="297"/>
      <c r="K508" s="297"/>
      <c r="L508" s="297"/>
      <c r="M508" s="297"/>
      <c r="N508" s="297"/>
      <c r="O508" s="297"/>
      <c r="P508" s="297"/>
      <c r="Q508" s="297"/>
      <c r="R508" s="297"/>
      <c r="S508" s="297"/>
      <c r="T508" s="297"/>
      <c r="U508" s="297"/>
      <c r="V508" s="297"/>
      <c r="W508" s="297"/>
      <c r="X508" s="297"/>
      <c r="Y508" s="297"/>
      <c r="Z508" s="297"/>
    </row>
    <row r="509" spans="1:26" ht="15.75" customHeight="1">
      <c r="A509" s="297"/>
      <c r="B509" s="297"/>
      <c r="C509" s="297"/>
      <c r="D509" s="297"/>
      <c r="E509" s="297"/>
      <c r="F509" s="297"/>
      <c r="G509" s="297"/>
      <c r="H509" s="297"/>
      <c r="I509" s="297"/>
      <c r="J509" s="297"/>
      <c r="K509" s="297"/>
      <c r="L509" s="297"/>
      <c r="M509" s="297"/>
      <c r="N509" s="297"/>
      <c r="O509" s="297"/>
      <c r="P509" s="297"/>
      <c r="Q509" s="297"/>
      <c r="R509" s="297"/>
      <c r="S509" s="297"/>
      <c r="T509" s="297"/>
      <c r="U509" s="297"/>
      <c r="V509" s="297"/>
      <c r="W509" s="297"/>
      <c r="X509" s="297"/>
      <c r="Y509" s="297"/>
      <c r="Z509" s="297"/>
    </row>
    <row r="510" spans="1:26" ht="15.75" customHeight="1">
      <c r="A510" s="297"/>
      <c r="B510" s="297"/>
      <c r="C510" s="297"/>
      <c r="D510" s="297"/>
      <c r="E510" s="297"/>
      <c r="F510" s="297"/>
      <c r="G510" s="297"/>
      <c r="H510" s="297"/>
      <c r="I510" s="297"/>
      <c r="J510" s="297"/>
      <c r="K510" s="297"/>
      <c r="L510" s="297"/>
      <c r="M510" s="297"/>
      <c r="N510" s="297"/>
      <c r="O510" s="297"/>
      <c r="P510" s="297"/>
      <c r="Q510" s="297"/>
      <c r="R510" s="297"/>
      <c r="S510" s="297"/>
      <c r="T510" s="297"/>
      <c r="U510" s="297"/>
      <c r="V510" s="297"/>
      <c r="W510" s="297"/>
      <c r="X510" s="297"/>
      <c r="Y510" s="297"/>
      <c r="Z510" s="297"/>
    </row>
    <row r="511" spans="1:26" ht="15.75" customHeight="1">
      <c r="A511" s="297"/>
      <c r="B511" s="297"/>
      <c r="C511" s="297"/>
      <c r="D511" s="297"/>
      <c r="E511" s="297"/>
      <c r="F511" s="297"/>
      <c r="G511" s="297"/>
      <c r="H511" s="297"/>
      <c r="I511" s="297"/>
      <c r="J511" s="297"/>
      <c r="K511" s="297"/>
      <c r="L511" s="297"/>
      <c r="M511" s="297"/>
      <c r="N511" s="297"/>
      <c r="O511" s="297"/>
      <c r="P511" s="297"/>
      <c r="Q511" s="297"/>
      <c r="R511" s="297"/>
      <c r="S511" s="297"/>
      <c r="T511" s="297"/>
      <c r="U511" s="297"/>
      <c r="V511" s="297"/>
      <c r="W511" s="297"/>
      <c r="X511" s="297"/>
      <c r="Y511" s="297"/>
      <c r="Z511" s="297"/>
    </row>
    <row r="512" spans="1:26" ht="15.75" customHeight="1">
      <c r="A512" s="297"/>
      <c r="B512" s="297"/>
      <c r="C512" s="297"/>
      <c r="D512" s="297"/>
      <c r="E512" s="297"/>
      <c r="F512" s="297"/>
      <c r="G512" s="297"/>
      <c r="H512" s="297"/>
      <c r="I512" s="297"/>
      <c r="J512" s="297"/>
      <c r="K512" s="297"/>
      <c r="L512" s="297"/>
      <c r="M512" s="297"/>
      <c r="N512" s="297"/>
      <c r="O512" s="297"/>
      <c r="P512" s="297"/>
      <c r="Q512" s="297"/>
      <c r="R512" s="297"/>
      <c r="S512" s="297"/>
      <c r="T512" s="297"/>
      <c r="U512" s="297"/>
      <c r="V512" s="297"/>
      <c r="W512" s="297"/>
      <c r="X512" s="297"/>
      <c r="Y512" s="297"/>
      <c r="Z512" s="297"/>
    </row>
    <row r="513" spans="1:26" ht="15.75" customHeight="1">
      <c r="A513" s="297"/>
      <c r="B513" s="297"/>
      <c r="C513" s="297"/>
      <c r="D513" s="297"/>
      <c r="E513" s="297"/>
      <c r="F513" s="297"/>
      <c r="G513" s="297"/>
      <c r="H513" s="297"/>
      <c r="I513" s="297"/>
      <c r="J513" s="297"/>
      <c r="K513" s="297"/>
      <c r="L513" s="297"/>
      <c r="M513" s="297"/>
      <c r="N513" s="297"/>
      <c r="O513" s="297"/>
      <c r="P513" s="297"/>
      <c r="Q513" s="297"/>
      <c r="R513" s="297"/>
      <c r="S513" s="297"/>
      <c r="T513" s="297"/>
      <c r="U513" s="297"/>
      <c r="V513" s="297"/>
      <c r="W513" s="297"/>
      <c r="X513" s="297"/>
      <c r="Y513" s="297"/>
      <c r="Z513" s="297"/>
    </row>
    <row r="514" spans="1:26" ht="15.75" customHeight="1">
      <c r="A514" s="297"/>
      <c r="B514" s="297"/>
      <c r="C514" s="297"/>
      <c r="D514" s="297"/>
      <c r="E514" s="297"/>
      <c r="F514" s="297"/>
      <c r="G514" s="297"/>
      <c r="H514" s="297"/>
      <c r="I514" s="297"/>
      <c r="J514" s="297"/>
      <c r="K514" s="297"/>
      <c r="L514" s="297"/>
      <c r="M514" s="297"/>
      <c r="N514" s="297"/>
      <c r="O514" s="297"/>
      <c r="P514" s="297"/>
      <c r="Q514" s="297"/>
      <c r="R514" s="297"/>
      <c r="S514" s="297"/>
      <c r="T514" s="297"/>
      <c r="U514" s="297"/>
      <c r="V514" s="297"/>
      <c r="W514" s="297"/>
      <c r="X514" s="297"/>
      <c r="Y514" s="297"/>
      <c r="Z514" s="297"/>
    </row>
    <row r="515" spans="1:26" ht="15.75" customHeight="1">
      <c r="A515" s="297"/>
      <c r="B515" s="297"/>
      <c r="C515" s="297"/>
      <c r="D515" s="297"/>
      <c r="E515" s="297"/>
      <c r="F515" s="297"/>
      <c r="G515" s="297"/>
      <c r="H515" s="297"/>
      <c r="I515" s="297"/>
      <c r="J515" s="297"/>
      <c r="K515" s="297"/>
      <c r="L515" s="297"/>
      <c r="M515" s="297"/>
      <c r="N515" s="297"/>
      <c r="O515" s="297"/>
      <c r="P515" s="297"/>
      <c r="Q515" s="297"/>
      <c r="R515" s="297"/>
      <c r="S515" s="297"/>
      <c r="T515" s="297"/>
      <c r="U515" s="297"/>
      <c r="V515" s="297"/>
      <c r="W515" s="297"/>
      <c r="X515" s="297"/>
      <c r="Y515" s="297"/>
      <c r="Z515" s="297"/>
    </row>
    <row r="516" spans="1:26" ht="15.75" customHeight="1">
      <c r="A516" s="297"/>
      <c r="B516" s="297"/>
      <c r="C516" s="297"/>
      <c r="D516" s="297"/>
      <c r="E516" s="297"/>
      <c r="F516" s="297"/>
      <c r="G516" s="297"/>
      <c r="H516" s="297"/>
      <c r="I516" s="297"/>
      <c r="J516" s="297"/>
      <c r="K516" s="297"/>
      <c r="L516" s="297"/>
      <c r="M516" s="297"/>
      <c r="N516" s="297"/>
      <c r="O516" s="297"/>
      <c r="P516" s="297"/>
      <c r="Q516" s="297"/>
      <c r="R516" s="297"/>
      <c r="S516" s="297"/>
      <c r="T516" s="297"/>
      <c r="U516" s="297"/>
      <c r="V516" s="297"/>
      <c r="W516" s="297"/>
      <c r="X516" s="297"/>
      <c r="Y516" s="297"/>
      <c r="Z516" s="297"/>
    </row>
    <row r="517" spans="1:26" ht="15.75" customHeight="1">
      <c r="A517" s="297"/>
      <c r="B517" s="297"/>
      <c r="C517" s="297"/>
      <c r="D517" s="297"/>
      <c r="E517" s="297"/>
      <c r="F517" s="297"/>
      <c r="G517" s="297"/>
      <c r="H517" s="297"/>
      <c r="I517" s="297"/>
      <c r="J517" s="297"/>
      <c r="K517" s="297"/>
      <c r="L517" s="297"/>
      <c r="M517" s="297"/>
      <c r="N517" s="297"/>
      <c r="O517" s="297"/>
      <c r="P517" s="297"/>
      <c r="Q517" s="297"/>
      <c r="R517" s="297"/>
      <c r="S517" s="297"/>
      <c r="T517" s="297"/>
      <c r="U517" s="297"/>
      <c r="V517" s="297"/>
      <c r="W517" s="297"/>
      <c r="X517" s="297"/>
      <c r="Y517" s="297"/>
      <c r="Z517" s="297"/>
    </row>
    <row r="518" spans="1:26" ht="15.75" customHeight="1">
      <c r="A518" s="297"/>
      <c r="B518" s="297"/>
      <c r="C518" s="297"/>
      <c r="D518" s="297"/>
      <c r="E518" s="297"/>
      <c r="F518" s="297"/>
      <c r="G518" s="297"/>
      <c r="H518" s="297"/>
      <c r="I518" s="297"/>
      <c r="J518" s="297"/>
      <c r="K518" s="297"/>
      <c r="L518" s="297"/>
      <c r="M518" s="297"/>
      <c r="N518" s="297"/>
      <c r="O518" s="297"/>
      <c r="P518" s="297"/>
      <c r="Q518" s="297"/>
      <c r="R518" s="297"/>
      <c r="S518" s="297"/>
      <c r="T518" s="297"/>
      <c r="U518" s="297"/>
      <c r="V518" s="297"/>
      <c r="W518" s="297"/>
      <c r="X518" s="297"/>
      <c r="Y518" s="297"/>
      <c r="Z518" s="297"/>
    </row>
    <row r="519" spans="1:26" ht="15.75" customHeight="1">
      <c r="A519" s="297"/>
      <c r="B519" s="297"/>
      <c r="C519" s="297"/>
      <c r="D519" s="297"/>
      <c r="E519" s="297"/>
      <c r="F519" s="297"/>
      <c r="G519" s="297"/>
      <c r="H519" s="297"/>
      <c r="I519" s="297"/>
      <c r="J519" s="297"/>
      <c r="K519" s="297"/>
      <c r="L519" s="297"/>
      <c r="M519" s="297"/>
      <c r="N519" s="297"/>
      <c r="O519" s="297"/>
      <c r="P519" s="297"/>
      <c r="Q519" s="297"/>
      <c r="R519" s="297"/>
      <c r="S519" s="297"/>
      <c r="T519" s="297"/>
      <c r="U519" s="297"/>
      <c r="V519" s="297"/>
      <c r="W519" s="297"/>
      <c r="X519" s="297"/>
      <c r="Y519" s="297"/>
      <c r="Z519" s="297"/>
    </row>
    <row r="520" spans="1:26" ht="15.75" customHeight="1">
      <c r="A520" s="297"/>
      <c r="B520" s="297"/>
      <c r="C520" s="297"/>
      <c r="D520" s="297"/>
      <c r="E520" s="297"/>
      <c r="F520" s="297"/>
      <c r="G520" s="297"/>
      <c r="H520" s="297"/>
      <c r="I520" s="297"/>
      <c r="J520" s="297"/>
      <c r="K520" s="297"/>
      <c r="L520" s="297"/>
      <c r="M520" s="297"/>
      <c r="N520" s="297"/>
      <c r="O520" s="297"/>
      <c r="P520" s="297"/>
      <c r="Q520" s="297"/>
      <c r="R520" s="297"/>
      <c r="S520" s="297"/>
      <c r="T520" s="297"/>
      <c r="U520" s="297"/>
      <c r="V520" s="297"/>
      <c r="W520" s="297"/>
      <c r="X520" s="297"/>
      <c r="Y520" s="297"/>
      <c r="Z520" s="297"/>
    </row>
    <row r="521" spans="1:26" ht="15.75" customHeight="1">
      <c r="A521" s="297"/>
      <c r="B521" s="297"/>
      <c r="C521" s="297"/>
      <c r="D521" s="297"/>
      <c r="E521" s="297"/>
      <c r="F521" s="297"/>
      <c r="G521" s="297"/>
      <c r="H521" s="297"/>
      <c r="I521" s="297"/>
      <c r="J521" s="297"/>
      <c r="K521" s="297"/>
      <c r="L521" s="297"/>
      <c r="M521" s="297"/>
      <c r="N521" s="297"/>
      <c r="O521" s="297"/>
      <c r="P521" s="297"/>
      <c r="Q521" s="297"/>
      <c r="R521" s="297"/>
      <c r="S521" s="297"/>
      <c r="T521" s="297"/>
      <c r="U521" s="297"/>
      <c r="V521" s="297"/>
      <c r="W521" s="297"/>
      <c r="X521" s="297"/>
      <c r="Y521" s="297"/>
      <c r="Z521" s="297"/>
    </row>
    <row r="522" spans="1:26" ht="15.75" customHeight="1">
      <c r="A522" s="297"/>
      <c r="B522" s="297"/>
      <c r="C522" s="297"/>
      <c r="D522" s="297"/>
      <c r="E522" s="297"/>
      <c r="F522" s="297"/>
      <c r="G522" s="297"/>
      <c r="H522" s="297"/>
      <c r="I522" s="297"/>
      <c r="J522" s="297"/>
      <c r="K522" s="297"/>
      <c r="L522" s="297"/>
      <c r="M522" s="297"/>
      <c r="N522" s="297"/>
      <c r="O522" s="297"/>
      <c r="P522" s="297"/>
      <c r="Q522" s="297"/>
      <c r="R522" s="297"/>
      <c r="S522" s="297"/>
      <c r="T522" s="297"/>
      <c r="U522" s="297"/>
      <c r="V522" s="297"/>
      <c r="W522" s="297"/>
      <c r="X522" s="297"/>
      <c r="Y522" s="297"/>
      <c r="Z522" s="297"/>
    </row>
    <row r="523" spans="1:26" ht="15.75" customHeight="1">
      <c r="A523" s="297"/>
      <c r="B523" s="297"/>
      <c r="C523" s="297"/>
      <c r="D523" s="297"/>
      <c r="E523" s="297"/>
      <c r="F523" s="297"/>
      <c r="G523" s="297"/>
      <c r="H523" s="297"/>
      <c r="I523" s="297"/>
      <c r="J523" s="297"/>
      <c r="K523" s="297"/>
      <c r="L523" s="297"/>
      <c r="M523" s="297"/>
      <c r="N523" s="297"/>
      <c r="O523" s="297"/>
      <c r="P523" s="297"/>
      <c r="Q523" s="297"/>
      <c r="R523" s="297"/>
      <c r="S523" s="297"/>
      <c r="T523" s="297"/>
      <c r="U523" s="297"/>
      <c r="V523" s="297"/>
      <c r="W523" s="297"/>
      <c r="X523" s="297"/>
      <c r="Y523" s="297"/>
      <c r="Z523" s="297"/>
    </row>
    <row r="524" spans="1:26" ht="15.75" customHeight="1">
      <c r="A524" s="297"/>
      <c r="B524" s="297"/>
      <c r="C524" s="297"/>
      <c r="D524" s="297"/>
      <c r="E524" s="297"/>
      <c r="F524" s="297"/>
      <c r="G524" s="297"/>
      <c r="H524" s="297"/>
      <c r="I524" s="297"/>
      <c r="J524" s="297"/>
      <c r="K524" s="297"/>
      <c r="L524" s="297"/>
      <c r="M524" s="297"/>
      <c r="N524" s="297"/>
      <c r="O524" s="297"/>
      <c r="P524" s="297"/>
      <c r="Q524" s="297"/>
      <c r="R524" s="297"/>
      <c r="S524" s="297"/>
      <c r="T524" s="297"/>
      <c r="U524" s="297"/>
      <c r="V524" s="297"/>
      <c r="W524" s="297"/>
      <c r="X524" s="297"/>
      <c r="Y524" s="297"/>
      <c r="Z524" s="297"/>
    </row>
    <row r="525" spans="1:26" ht="15.75" customHeight="1">
      <c r="A525" s="297"/>
      <c r="B525" s="297"/>
      <c r="C525" s="297"/>
      <c r="D525" s="297"/>
      <c r="E525" s="297"/>
      <c r="F525" s="297"/>
      <c r="G525" s="297"/>
      <c r="H525" s="297"/>
      <c r="I525" s="297"/>
      <c r="J525" s="297"/>
      <c r="K525" s="297"/>
      <c r="L525" s="297"/>
      <c r="M525" s="297"/>
      <c r="N525" s="297"/>
      <c r="O525" s="297"/>
      <c r="P525" s="297"/>
      <c r="Q525" s="297"/>
      <c r="R525" s="297"/>
      <c r="S525" s="297"/>
      <c r="T525" s="297"/>
      <c r="U525" s="297"/>
      <c r="V525" s="297"/>
      <c r="W525" s="297"/>
      <c r="X525" s="297"/>
      <c r="Y525" s="297"/>
      <c r="Z525" s="297"/>
    </row>
    <row r="526" spans="1:26" ht="15.75" customHeight="1">
      <c r="A526" s="297"/>
      <c r="B526" s="297"/>
      <c r="C526" s="297"/>
      <c r="D526" s="297"/>
      <c r="E526" s="297"/>
      <c r="F526" s="297"/>
      <c r="G526" s="297"/>
      <c r="H526" s="297"/>
      <c r="I526" s="297"/>
      <c r="J526" s="297"/>
      <c r="K526" s="297"/>
      <c r="L526" s="297"/>
      <c r="M526" s="297"/>
      <c r="N526" s="297"/>
      <c r="O526" s="297"/>
      <c r="P526" s="297"/>
      <c r="Q526" s="297"/>
      <c r="R526" s="297"/>
      <c r="S526" s="297"/>
      <c r="T526" s="297"/>
      <c r="U526" s="297"/>
      <c r="V526" s="297"/>
      <c r="W526" s="297"/>
      <c r="X526" s="297"/>
      <c r="Y526" s="297"/>
      <c r="Z526" s="297"/>
    </row>
    <row r="527" spans="1:26" ht="15.75" customHeight="1">
      <c r="A527" s="297"/>
      <c r="B527" s="297"/>
      <c r="C527" s="297"/>
      <c r="D527" s="297"/>
      <c r="E527" s="297"/>
      <c r="F527" s="297"/>
      <c r="G527" s="297"/>
      <c r="H527" s="297"/>
      <c r="I527" s="297"/>
      <c r="J527" s="297"/>
      <c r="K527" s="297"/>
      <c r="L527" s="297"/>
      <c r="M527" s="297"/>
      <c r="N527" s="297"/>
      <c r="O527" s="297"/>
      <c r="P527" s="297"/>
      <c r="Q527" s="297"/>
      <c r="R527" s="297"/>
      <c r="S527" s="297"/>
      <c r="T527" s="297"/>
      <c r="U527" s="297"/>
      <c r="V527" s="297"/>
      <c r="W527" s="297"/>
      <c r="X527" s="297"/>
      <c r="Y527" s="297"/>
      <c r="Z527" s="297"/>
    </row>
    <row r="528" spans="1:26" ht="15.75" customHeight="1">
      <c r="A528" s="297"/>
      <c r="B528" s="297"/>
      <c r="C528" s="297"/>
      <c r="D528" s="297"/>
      <c r="E528" s="297"/>
      <c r="F528" s="297"/>
      <c r="G528" s="297"/>
      <c r="H528" s="297"/>
      <c r="I528" s="297"/>
      <c r="J528" s="297"/>
      <c r="K528" s="297"/>
      <c r="L528" s="297"/>
      <c r="M528" s="297"/>
      <c r="N528" s="297"/>
      <c r="O528" s="297"/>
      <c r="P528" s="297"/>
      <c r="Q528" s="297"/>
      <c r="R528" s="297"/>
      <c r="S528" s="297"/>
      <c r="T528" s="297"/>
      <c r="U528" s="297"/>
      <c r="V528" s="297"/>
      <c r="W528" s="297"/>
      <c r="X528" s="297"/>
      <c r="Y528" s="297"/>
      <c r="Z528" s="297"/>
    </row>
    <row r="529" spans="1:26" ht="15.75" customHeight="1">
      <c r="A529" s="297"/>
      <c r="B529" s="297"/>
      <c r="C529" s="297"/>
      <c r="D529" s="297"/>
      <c r="E529" s="297"/>
      <c r="F529" s="297"/>
      <c r="G529" s="297"/>
      <c r="H529" s="297"/>
      <c r="I529" s="297"/>
      <c r="J529" s="297"/>
      <c r="K529" s="297"/>
      <c r="L529" s="297"/>
      <c r="M529" s="297"/>
      <c r="N529" s="297"/>
      <c r="O529" s="297"/>
      <c r="P529" s="297"/>
      <c r="Q529" s="297"/>
      <c r="R529" s="297"/>
      <c r="S529" s="297"/>
      <c r="T529" s="297"/>
      <c r="U529" s="297"/>
      <c r="V529" s="297"/>
      <c r="W529" s="297"/>
      <c r="X529" s="297"/>
      <c r="Y529" s="297"/>
      <c r="Z529" s="297"/>
    </row>
    <row r="530" spans="1:26" ht="15.75" customHeight="1">
      <c r="A530" s="297"/>
      <c r="B530" s="297"/>
      <c r="C530" s="297"/>
      <c r="D530" s="297"/>
      <c r="E530" s="297"/>
      <c r="F530" s="297"/>
      <c r="G530" s="297"/>
      <c r="H530" s="297"/>
      <c r="I530" s="297"/>
      <c r="J530" s="297"/>
      <c r="K530" s="297"/>
      <c r="L530" s="297"/>
      <c r="M530" s="297"/>
      <c r="N530" s="297"/>
      <c r="O530" s="297"/>
      <c r="P530" s="297"/>
      <c r="Q530" s="297"/>
      <c r="R530" s="297"/>
      <c r="S530" s="297"/>
      <c r="T530" s="297"/>
      <c r="U530" s="297"/>
      <c r="V530" s="297"/>
      <c r="W530" s="297"/>
      <c r="X530" s="297"/>
      <c r="Y530" s="297"/>
      <c r="Z530" s="297"/>
    </row>
    <row r="531" spans="1:26" ht="15.75" customHeight="1">
      <c r="A531" s="297"/>
      <c r="B531" s="297"/>
      <c r="C531" s="297"/>
      <c r="D531" s="297"/>
      <c r="E531" s="297"/>
      <c r="F531" s="297"/>
      <c r="G531" s="297"/>
      <c r="H531" s="297"/>
      <c r="I531" s="297"/>
      <c r="J531" s="297"/>
      <c r="K531" s="297"/>
      <c r="L531" s="297"/>
      <c r="M531" s="297"/>
      <c r="N531" s="297"/>
      <c r="O531" s="297"/>
      <c r="P531" s="297"/>
      <c r="Q531" s="297"/>
      <c r="R531" s="297"/>
      <c r="S531" s="297"/>
      <c r="T531" s="297"/>
      <c r="U531" s="297"/>
      <c r="V531" s="297"/>
      <c r="W531" s="297"/>
      <c r="X531" s="297"/>
      <c r="Y531" s="297"/>
      <c r="Z531" s="297"/>
    </row>
    <row r="532" spans="1:26" ht="15.75" customHeight="1">
      <c r="A532" s="297"/>
      <c r="B532" s="297"/>
      <c r="C532" s="297"/>
      <c r="D532" s="297"/>
      <c r="E532" s="297"/>
      <c r="F532" s="297"/>
      <c r="G532" s="297"/>
      <c r="H532" s="297"/>
      <c r="I532" s="297"/>
      <c r="J532" s="297"/>
      <c r="K532" s="297"/>
      <c r="L532" s="297"/>
      <c r="M532" s="297"/>
      <c r="N532" s="297"/>
      <c r="O532" s="297"/>
      <c r="P532" s="297"/>
      <c r="Q532" s="297"/>
      <c r="R532" s="297"/>
      <c r="S532" s="297"/>
      <c r="T532" s="297"/>
      <c r="U532" s="297"/>
      <c r="V532" s="297"/>
      <c r="W532" s="297"/>
      <c r="X532" s="297"/>
      <c r="Y532" s="297"/>
      <c r="Z532" s="297"/>
    </row>
    <row r="533" spans="1:26" ht="15.75" customHeight="1">
      <c r="A533" s="297"/>
      <c r="B533" s="297"/>
      <c r="C533" s="297"/>
      <c r="D533" s="297"/>
      <c r="E533" s="297"/>
      <c r="F533" s="297"/>
      <c r="G533" s="297"/>
      <c r="H533" s="297"/>
      <c r="I533" s="297"/>
      <c r="J533" s="297"/>
      <c r="K533" s="297"/>
      <c r="L533" s="297"/>
      <c r="M533" s="297"/>
      <c r="N533" s="297"/>
      <c r="O533" s="297"/>
      <c r="P533" s="297"/>
      <c r="Q533" s="297"/>
      <c r="R533" s="297"/>
      <c r="S533" s="297"/>
      <c r="T533" s="297"/>
      <c r="U533" s="297"/>
      <c r="V533" s="297"/>
      <c r="W533" s="297"/>
      <c r="X533" s="297"/>
      <c r="Y533" s="297"/>
      <c r="Z533" s="297"/>
    </row>
    <row r="534" spans="1:26" ht="15.75" customHeight="1">
      <c r="A534" s="297"/>
      <c r="B534" s="297"/>
      <c r="C534" s="297"/>
      <c r="D534" s="297"/>
      <c r="E534" s="297"/>
      <c r="F534" s="297"/>
      <c r="G534" s="297"/>
      <c r="H534" s="297"/>
      <c r="I534" s="297"/>
      <c r="J534" s="297"/>
      <c r="K534" s="297"/>
      <c r="L534" s="297"/>
      <c r="M534" s="297"/>
      <c r="N534" s="297"/>
      <c r="O534" s="297"/>
      <c r="P534" s="297"/>
      <c r="Q534" s="297"/>
      <c r="R534" s="297"/>
      <c r="S534" s="297"/>
      <c r="T534" s="297"/>
      <c r="U534" s="297"/>
      <c r="V534" s="297"/>
      <c r="W534" s="297"/>
      <c r="X534" s="297"/>
      <c r="Y534" s="297"/>
      <c r="Z534" s="297"/>
    </row>
    <row r="535" spans="1:26" ht="15.75" customHeight="1">
      <c r="A535" s="297"/>
      <c r="B535" s="297"/>
      <c r="C535" s="297"/>
      <c r="D535" s="297"/>
      <c r="E535" s="297"/>
      <c r="F535" s="297"/>
      <c r="G535" s="297"/>
      <c r="H535" s="297"/>
      <c r="I535" s="297"/>
      <c r="J535" s="297"/>
      <c r="K535" s="297"/>
      <c r="L535" s="297"/>
      <c r="M535" s="297"/>
      <c r="N535" s="297"/>
      <c r="O535" s="297"/>
      <c r="P535" s="297"/>
      <c r="Q535" s="297"/>
      <c r="R535" s="297"/>
      <c r="S535" s="297"/>
      <c r="T535" s="297"/>
      <c r="U535" s="297"/>
      <c r="V535" s="297"/>
      <c r="W535" s="297"/>
      <c r="X535" s="297"/>
      <c r="Y535" s="297"/>
      <c r="Z535" s="297"/>
    </row>
    <row r="536" spans="1:26" ht="15.75" customHeight="1">
      <c r="A536" s="297"/>
      <c r="B536" s="297"/>
      <c r="C536" s="297"/>
      <c r="D536" s="297"/>
      <c r="E536" s="297"/>
      <c r="F536" s="297"/>
      <c r="G536" s="297"/>
      <c r="H536" s="297"/>
      <c r="I536" s="297"/>
      <c r="J536" s="297"/>
      <c r="K536" s="297"/>
      <c r="L536" s="297"/>
      <c r="M536" s="297"/>
      <c r="N536" s="297"/>
      <c r="O536" s="297"/>
      <c r="P536" s="297"/>
      <c r="Q536" s="297"/>
      <c r="R536" s="297"/>
      <c r="S536" s="297"/>
      <c r="T536" s="297"/>
      <c r="U536" s="297"/>
      <c r="V536" s="297"/>
      <c r="W536" s="297"/>
      <c r="X536" s="297"/>
      <c r="Y536" s="297"/>
      <c r="Z536" s="297"/>
    </row>
    <row r="537" spans="1:26" ht="15.75" customHeight="1">
      <c r="A537" s="297"/>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row>
    <row r="538" spans="1:26" ht="15.75" customHeight="1">
      <c r="A538" s="297"/>
      <c r="B538" s="297"/>
      <c r="C538" s="297"/>
      <c r="D538" s="297"/>
      <c r="E538" s="297"/>
      <c r="F538" s="297"/>
      <c r="G538" s="297"/>
      <c r="H538" s="297"/>
      <c r="I538" s="297"/>
      <c r="J538" s="297"/>
      <c r="K538" s="297"/>
      <c r="L538" s="297"/>
      <c r="M538" s="297"/>
      <c r="N538" s="297"/>
      <c r="O538" s="297"/>
      <c r="P538" s="297"/>
      <c r="Q538" s="297"/>
      <c r="R538" s="297"/>
      <c r="S538" s="297"/>
      <c r="T538" s="297"/>
      <c r="U538" s="297"/>
      <c r="V538" s="297"/>
      <c r="W538" s="297"/>
      <c r="X538" s="297"/>
      <c r="Y538" s="297"/>
      <c r="Z538" s="297"/>
    </row>
    <row r="539" spans="1:26" ht="15.75" customHeight="1">
      <c r="A539" s="297"/>
      <c r="B539" s="297"/>
      <c r="C539" s="297"/>
      <c r="D539" s="297"/>
      <c r="E539" s="297"/>
      <c r="F539" s="297"/>
      <c r="G539" s="297"/>
      <c r="H539" s="297"/>
      <c r="I539" s="297"/>
      <c r="J539" s="297"/>
      <c r="K539" s="297"/>
      <c r="L539" s="297"/>
      <c r="M539" s="297"/>
      <c r="N539" s="297"/>
      <c r="O539" s="297"/>
      <c r="P539" s="297"/>
      <c r="Q539" s="297"/>
      <c r="R539" s="297"/>
      <c r="S539" s="297"/>
      <c r="T539" s="297"/>
      <c r="U539" s="297"/>
      <c r="V539" s="297"/>
      <c r="W539" s="297"/>
      <c r="X539" s="297"/>
      <c r="Y539" s="297"/>
      <c r="Z539" s="297"/>
    </row>
    <row r="540" spans="1:26" ht="15.75" customHeight="1">
      <c r="A540" s="297"/>
      <c r="B540" s="297"/>
      <c r="C540" s="297"/>
      <c r="D540" s="297"/>
      <c r="E540" s="297"/>
      <c r="F540" s="297"/>
      <c r="G540" s="297"/>
      <c r="H540" s="297"/>
      <c r="I540" s="297"/>
      <c r="J540" s="297"/>
      <c r="K540" s="297"/>
      <c r="L540" s="297"/>
      <c r="M540" s="297"/>
      <c r="N540" s="297"/>
      <c r="O540" s="297"/>
      <c r="P540" s="297"/>
      <c r="Q540" s="297"/>
      <c r="R540" s="297"/>
      <c r="S540" s="297"/>
      <c r="T540" s="297"/>
      <c r="U540" s="297"/>
      <c r="V540" s="297"/>
      <c r="W540" s="297"/>
      <c r="X540" s="297"/>
      <c r="Y540" s="297"/>
      <c r="Z540" s="297"/>
    </row>
    <row r="541" spans="1:26" ht="15.75" customHeight="1">
      <c r="A541" s="297"/>
      <c r="B541" s="297"/>
      <c r="C541" s="297"/>
      <c r="D541" s="297"/>
      <c r="E541" s="297"/>
      <c r="F541" s="297"/>
      <c r="G541" s="297"/>
      <c r="H541" s="297"/>
      <c r="I541" s="297"/>
      <c r="J541" s="297"/>
      <c r="K541" s="297"/>
      <c r="L541" s="297"/>
      <c r="M541" s="297"/>
      <c r="N541" s="297"/>
      <c r="O541" s="297"/>
      <c r="P541" s="297"/>
      <c r="Q541" s="297"/>
      <c r="R541" s="297"/>
      <c r="S541" s="297"/>
      <c r="T541" s="297"/>
      <c r="U541" s="297"/>
      <c r="V541" s="297"/>
      <c r="W541" s="297"/>
      <c r="X541" s="297"/>
      <c r="Y541" s="297"/>
      <c r="Z541" s="297"/>
    </row>
    <row r="542" spans="1:26" ht="15.75" customHeight="1">
      <c r="A542" s="297"/>
      <c r="B542" s="297"/>
      <c r="C542" s="297"/>
      <c r="D542" s="297"/>
      <c r="E542" s="297"/>
      <c r="F542" s="297"/>
      <c r="G542" s="297"/>
      <c r="H542" s="297"/>
      <c r="I542" s="297"/>
      <c r="J542" s="297"/>
      <c r="K542" s="297"/>
      <c r="L542" s="297"/>
      <c r="M542" s="297"/>
      <c r="N542" s="297"/>
      <c r="O542" s="297"/>
      <c r="P542" s="297"/>
      <c r="Q542" s="297"/>
      <c r="R542" s="297"/>
      <c r="S542" s="297"/>
      <c r="T542" s="297"/>
      <c r="U542" s="297"/>
      <c r="V542" s="297"/>
      <c r="W542" s="297"/>
      <c r="X542" s="297"/>
      <c r="Y542" s="297"/>
      <c r="Z542" s="297"/>
    </row>
    <row r="543" spans="1:26" ht="15.75" customHeight="1">
      <c r="A543" s="297"/>
      <c r="B543" s="297"/>
      <c r="C543" s="297"/>
      <c r="D543" s="297"/>
      <c r="E543" s="297"/>
      <c r="F543" s="297"/>
      <c r="G543" s="297"/>
      <c r="H543" s="297"/>
      <c r="I543" s="297"/>
      <c r="J543" s="297"/>
      <c r="K543" s="297"/>
      <c r="L543" s="297"/>
      <c r="M543" s="297"/>
      <c r="N543" s="297"/>
      <c r="O543" s="297"/>
      <c r="P543" s="297"/>
      <c r="Q543" s="297"/>
      <c r="R543" s="297"/>
      <c r="S543" s="297"/>
      <c r="T543" s="297"/>
      <c r="U543" s="297"/>
      <c r="V543" s="297"/>
      <c r="W543" s="297"/>
      <c r="X543" s="297"/>
      <c r="Y543" s="297"/>
      <c r="Z543" s="297"/>
    </row>
    <row r="544" spans="1:26" ht="15.75" customHeight="1">
      <c r="A544" s="297"/>
      <c r="B544" s="297"/>
      <c r="C544" s="297"/>
      <c r="D544" s="297"/>
      <c r="E544" s="297"/>
      <c r="F544" s="297"/>
      <c r="G544" s="297"/>
      <c r="H544" s="297"/>
      <c r="I544" s="297"/>
      <c r="J544" s="297"/>
      <c r="K544" s="297"/>
      <c r="L544" s="297"/>
      <c r="M544" s="297"/>
      <c r="N544" s="297"/>
      <c r="O544" s="297"/>
      <c r="P544" s="297"/>
      <c r="Q544" s="297"/>
      <c r="R544" s="297"/>
      <c r="S544" s="297"/>
      <c r="T544" s="297"/>
      <c r="U544" s="297"/>
      <c r="V544" s="297"/>
      <c r="W544" s="297"/>
      <c r="X544" s="297"/>
      <c r="Y544" s="297"/>
      <c r="Z544" s="297"/>
    </row>
    <row r="545" spans="1:26" ht="15.75" customHeight="1">
      <c r="A545" s="297"/>
      <c r="B545" s="297"/>
      <c r="C545" s="297"/>
      <c r="D545" s="297"/>
      <c r="E545" s="297"/>
      <c r="F545" s="297"/>
      <c r="G545" s="297"/>
      <c r="H545" s="297"/>
      <c r="I545" s="297"/>
      <c r="J545" s="297"/>
      <c r="K545" s="297"/>
      <c r="L545" s="297"/>
      <c r="M545" s="297"/>
      <c r="N545" s="297"/>
      <c r="O545" s="297"/>
      <c r="P545" s="297"/>
      <c r="Q545" s="297"/>
      <c r="R545" s="297"/>
      <c r="S545" s="297"/>
      <c r="T545" s="297"/>
      <c r="U545" s="297"/>
      <c r="V545" s="297"/>
      <c r="W545" s="297"/>
      <c r="X545" s="297"/>
      <c r="Y545" s="297"/>
      <c r="Z545" s="297"/>
    </row>
    <row r="546" spans="1:26" ht="15.75" customHeight="1">
      <c r="A546" s="297"/>
      <c r="B546" s="297"/>
      <c r="C546" s="297"/>
      <c r="D546" s="297"/>
      <c r="E546" s="297"/>
      <c r="F546" s="297"/>
      <c r="G546" s="297"/>
      <c r="H546" s="297"/>
      <c r="I546" s="297"/>
      <c r="J546" s="297"/>
      <c r="K546" s="297"/>
      <c r="L546" s="297"/>
      <c r="M546" s="297"/>
      <c r="N546" s="297"/>
      <c r="O546" s="297"/>
      <c r="P546" s="297"/>
      <c r="Q546" s="297"/>
      <c r="R546" s="297"/>
      <c r="S546" s="297"/>
      <c r="T546" s="297"/>
      <c r="U546" s="297"/>
      <c r="V546" s="297"/>
      <c r="W546" s="297"/>
      <c r="X546" s="297"/>
      <c r="Y546" s="297"/>
      <c r="Z546" s="297"/>
    </row>
    <row r="547" spans="1:26" ht="15.75" customHeight="1">
      <c r="A547" s="297"/>
      <c r="B547" s="297"/>
      <c r="C547" s="297"/>
      <c r="D547" s="297"/>
      <c r="E547" s="297"/>
      <c r="F547" s="297"/>
      <c r="G547" s="297"/>
      <c r="H547" s="297"/>
      <c r="I547" s="297"/>
      <c r="J547" s="297"/>
      <c r="K547" s="297"/>
      <c r="L547" s="297"/>
      <c r="M547" s="297"/>
      <c r="N547" s="297"/>
      <c r="O547" s="297"/>
      <c r="P547" s="297"/>
      <c r="Q547" s="297"/>
      <c r="R547" s="297"/>
      <c r="S547" s="297"/>
      <c r="T547" s="297"/>
      <c r="U547" s="297"/>
      <c r="V547" s="297"/>
      <c r="W547" s="297"/>
      <c r="X547" s="297"/>
      <c r="Y547" s="297"/>
      <c r="Z547" s="297"/>
    </row>
    <row r="548" spans="1:26" ht="15.75" customHeight="1">
      <c r="A548" s="297"/>
      <c r="B548" s="297"/>
      <c r="C548" s="297"/>
      <c r="D548" s="297"/>
      <c r="E548" s="297"/>
      <c r="F548" s="297"/>
      <c r="G548" s="297"/>
      <c r="H548" s="297"/>
      <c r="I548" s="297"/>
      <c r="J548" s="297"/>
      <c r="K548" s="297"/>
      <c r="L548" s="297"/>
      <c r="M548" s="297"/>
      <c r="N548" s="297"/>
      <c r="O548" s="297"/>
      <c r="P548" s="297"/>
      <c r="Q548" s="297"/>
      <c r="R548" s="297"/>
      <c r="S548" s="297"/>
      <c r="T548" s="297"/>
      <c r="U548" s="297"/>
      <c r="V548" s="297"/>
      <c r="W548" s="297"/>
      <c r="X548" s="297"/>
      <c r="Y548" s="297"/>
      <c r="Z548" s="297"/>
    </row>
    <row r="549" spans="1:26" ht="15.75" customHeight="1">
      <c r="A549" s="297"/>
      <c r="B549" s="297"/>
      <c r="C549" s="297"/>
      <c r="D549" s="297"/>
      <c r="E549" s="297"/>
      <c r="F549" s="297"/>
      <c r="G549" s="297"/>
      <c r="H549" s="297"/>
      <c r="I549" s="297"/>
      <c r="J549" s="297"/>
      <c r="K549" s="297"/>
      <c r="L549" s="297"/>
      <c r="M549" s="297"/>
      <c r="N549" s="297"/>
      <c r="O549" s="297"/>
      <c r="P549" s="297"/>
      <c r="Q549" s="297"/>
      <c r="R549" s="297"/>
      <c r="S549" s="297"/>
      <c r="T549" s="297"/>
      <c r="U549" s="297"/>
      <c r="V549" s="297"/>
      <c r="W549" s="297"/>
      <c r="X549" s="297"/>
      <c r="Y549" s="297"/>
      <c r="Z549" s="297"/>
    </row>
    <row r="550" spans="1:26" ht="15.75" customHeight="1">
      <c r="A550" s="297"/>
      <c r="B550" s="297"/>
      <c r="C550" s="297"/>
      <c r="D550" s="297"/>
      <c r="E550" s="297"/>
      <c r="F550" s="297"/>
      <c r="G550" s="297"/>
      <c r="H550" s="297"/>
      <c r="I550" s="297"/>
      <c r="J550" s="297"/>
      <c r="K550" s="297"/>
      <c r="L550" s="297"/>
      <c r="M550" s="297"/>
      <c r="N550" s="297"/>
      <c r="O550" s="297"/>
      <c r="P550" s="297"/>
      <c r="Q550" s="297"/>
      <c r="R550" s="297"/>
      <c r="S550" s="297"/>
      <c r="T550" s="297"/>
      <c r="U550" s="297"/>
      <c r="V550" s="297"/>
      <c r="W550" s="297"/>
      <c r="X550" s="297"/>
      <c r="Y550" s="297"/>
      <c r="Z550" s="297"/>
    </row>
    <row r="551" spans="1:26" ht="15.75" customHeight="1">
      <c r="A551" s="297"/>
      <c r="B551" s="297"/>
      <c r="C551" s="297"/>
      <c r="D551" s="297"/>
      <c r="E551" s="297"/>
      <c r="F551" s="297"/>
      <c r="G551" s="297"/>
      <c r="H551" s="297"/>
      <c r="I551" s="297"/>
      <c r="J551" s="297"/>
      <c r="K551" s="297"/>
      <c r="L551" s="297"/>
      <c r="M551" s="297"/>
      <c r="N551" s="297"/>
      <c r="O551" s="297"/>
      <c r="P551" s="297"/>
      <c r="Q551" s="297"/>
      <c r="R551" s="297"/>
      <c r="S551" s="297"/>
      <c r="T551" s="297"/>
      <c r="U551" s="297"/>
      <c r="V551" s="297"/>
      <c r="W551" s="297"/>
      <c r="X551" s="297"/>
      <c r="Y551" s="297"/>
      <c r="Z551" s="297"/>
    </row>
    <row r="552" spans="1:26" ht="15.75" customHeight="1">
      <c r="A552" s="297"/>
      <c r="B552" s="297"/>
      <c r="C552" s="297"/>
      <c r="D552" s="297"/>
      <c r="E552" s="297"/>
      <c r="F552" s="297"/>
      <c r="G552" s="297"/>
      <c r="H552" s="297"/>
      <c r="I552" s="297"/>
      <c r="J552" s="297"/>
      <c r="K552" s="297"/>
      <c r="L552" s="297"/>
      <c r="M552" s="297"/>
      <c r="N552" s="297"/>
      <c r="O552" s="297"/>
      <c r="P552" s="297"/>
      <c r="Q552" s="297"/>
      <c r="R552" s="297"/>
      <c r="S552" s="297"/>
      <c r="T552" s="297"/>
      <c r="U552" s="297"/>
      <c r="V552" s="297"/>
      <c r="W552" s="297"/>
      <c r="X552" s="297"/>
      <c r="Y552" s="297"/>
      <c r="Z552" s="297"/>
    </row>
    <row r="553" spans="1:26" ht="15.75" customHeight="1">
      <c r="A553" s="297"/>
      <c r="B553" s="297"/>
      <c r="C553" s="297"/>
      <c r="D553" s="297"/>
      <c r="E553" s="297"/>
      <c r="F553" s="297"/>
      <c r="G553" s="297"/>
      <c r="H553" s="297"/>
      <c r="I553" s="297"/>
      <c r="J553" s="297"/>
      <c r="K553" s="297"/>
      <c r="L553" s="297"/>
      <c r="M553" s="297"/>
      <c r="N553" s="297"/>
      <c r="O553" s="297"/>
      <c r="P553" s="297"/>
      <c r="Q553" s="297"/>
      <c r="R553" s="297"/>
      <c r="S553" s="297"/>
      <c r="T553" s="297"/>
      <c r="U553" s="297"/>
      <c r="V553" s="297"/>
      <c r="W553" s="297"/>
      <c r="X553" s="297"/>
      <c r="Y553" s="297"/>
      <c r="Z553" s="297"/>
    </row>
    <row r="554" spans="1:26" ht="15.75" customHeight="1">
      <c r="A554" s="297"/>
      <c r="B554" s="297"/>
      <c r="C554" s="297"/>
      <c r="D554" s="297"/>
      <c r="E554" s="297"/>
      <c r="F554" s="297"/>
      <c r="G554" s="297"/>
      <c r="H554" s="297"/>
      <c r="I554" s="297"/>
      <c r="J554" s="297"/>
      <c r="K554" s="297"/>
      <c r="L554" s="297"/>
      <c r="M554" s="297"/>
      <c r="N554" s="297"/>
      <c r="O554" s="297"/>
      <c r="P554" s="297"/>
      <c r="Q554" s="297"/>
      <c r="R554" s="297"/>
      <c r="S554" s="297"/>
      <c r="T554" s="297"/>
      <c r="U554" s="297"/>
      <c r="V554" s="297"/>
      <c r="W554" s="297"/>
      <c r="X554" s="297"/>
      <c r="Y554" s="297"/>
      <c r="Z554" s="297"/>
    </row>
    <row r="555" spans="1:26" ht="15.75" customHeight="1">
      <c r="A555" s="297"/>
      <c r="B555" s="297"/>
      <c r="C555" s="297"/>
      <c r="D555" s="297"/>
      <c r="E555" s="297"/>
      <c r="F555" s="297"/>
      <c r="G555" s="297"/>
      <c r="H555" s="297"/>
      <c r="I555" s="297"/>
      <c r="J555" s="297"/>
      <c r="K555" s="297"/>
      <c r="L555" s="297"/>
      <c r="M555" s="297"/>
      <c r="N555" s="297"/>
      <c r="O555" s="297"/>
      <c r="P555" s="297"/>
      <c r="Q555" s="297"/>
      <c r="R555" s="297"/>
      <c r="S555" s="297"/>
      <c r="T555" s="297"/>
      <c r="U555" s="297"/>
      <c r="V555" s="297"/>
      <c r="W555" s="297"/>
      <c r="X555" s="297"/>
      <c r="Y555" s="297"/>
      <c r="Z555" s="297"/>
    </row>
    <row r="556" spans="1:26" ht="15.75" customHeight="1">
      <c r="A556" s="297"/>
      <c r="B556" s="297"/>
      <c r="C556" s="297"/>
      <c r="D556" s="297"/>
      <c r="E556" s="297"/>
      <c r="F556" s="297"/>
      <c r="G556" s="297"/>
      <c r="H556" s="297"/>
      <c r="I556" s="297"/>
      <c r="J556" s="297"/>
      <c r="K556" s="297"/>
      <c r="L556" s="297"/>
      <c r="M556" s="297"/>
      <c r="N556" s="297"/>
      <c r="O556" s="297"/>
      <c r="P556" s="297"/>
      <c r="Q556" s="297"/>
      <c r="R556" s="297"/>
      <c r="S556" s="297"/>
      <c r="T556" s="297"/>
      <c r="U556" s="297"/>
      <c r="V556" s="297"/>
      <c r="W556" s="297"/>
      <c r="X556" s="297"/>
      <c r="Y556" s="297"/>
      <c r="Z556" s="297"/>
    </row>
    <row r="557" spans="1:26" ht="15.75" customHeight="1">
      <c r="A557" s="297"/>
      <c r="B557" s="297"/>
      <c r="C557" s="297"/>
      <c r="D557" s="297"/>
      <c r="E557" s="297"/>
      <c r="F557" s="297"/>
      <c r="G557" s="297"/>
      <c r="H557" s="297"/>
      <c r="I557" s="297"/>
      <c r="J557" s="297"/>
      <c r="K557" s="297"/>
      <c r="L557" s="297"/>
      <c r="M557" s="297"/>
      <c r="N557" s="297"/>
      <c r="O557" s="297"/>
      <c r="P557" s="297"/>
      <c r="Q557" s="297"/>
      <c r="R557" s="297"/>
      <c r="S557" s="297"/>
      <c r="T557" s="297"/>
      <c r="U557" s="297"/>
      <c r="V557" s="297"/>
      <c r="W557" s="297"/>
      <c r="X557" s="297"/>
      <c r="Y557" s="297"/>
      <c r="Z557" s="297"/>
    </row>
    <row r="558" spans="1:26" ht="15.75" customHeight="1">
      <c r="A558" s="297"/>
      <c r="B558" s="297"/>
      <c r="C558" s="297"/>
      <c r="D558" s="297"/>
      <c r="E558" s="297"/>
      <c r="F558" s="297"/>
      <c r="G558" s="297"/>
      <c r="H558" s="297"/>
      <c r="I558" s="297"/>
      <c r="J558" s="297"/>
      <c r="K558" s="297"/>
      <c r="L558" s="297"/>
      <c r="M558" s="297"/>
      <c r="N558" s="297"/>
      <c r="O558" s="297"/>
      <c r="P558" s="297"/>
      <c r="Q558" s="297"/>
      <c r="R558" s="297"/>
      <c r="S558" s="297"/>
      <c r="T558" s="297"/>
      <c r="U558" s="297"/>
      <c r="V558" s="297"/>
      <c r="W558" s="297"/>
      <c r="X558" s="297"/>
      <c r="Y558" s="297"/>
      <c r="Z558" s="297"/>
    </row>
    <row r="559" spans="1:26" ht="15.75" customHeight="1">
      <c r="A559" s="297"/>
      <c r="B559" s="297"/>
      <c r="C559" s="297"/>
      <c r="D559" s="297"/>
      <c r="E559" s="297"/>
      <c r="F559" s="297"/>
      <c r="G559" s="297"/>
      <c r="H559" s="297"/>
      <c r="I559" s="297"/>
      <c r="J559" s="297"/>
      <c r="K559" s="297"/>
      <c r="L559" s="297"/>
      <c r="M559" s="297"/>
      <c r="N559" s="297"/>
      <c r="O559" s="297"/>
      <c r="P559" s="297"/>
      <c r="Q559" s="297"/>
      <c r="R559" s="297"/>
      <c r="S559" s="297"/>
      <c r="T559" s="297"/>
      <c r="U559" s="297"/>
      <c r="V559" s="297"/>
      <c r="W559" s="297"/>
      <c r="X559" s="297"/>
      <c r="Y559" s="297"/>
      <c r="Z559" s="297"/>
    </row>
    <row r="560" spans="1:26" ht="15.75" customHeight="1">
      <c r="A560" s="297"/>
      <c r="B560" s="297"/>
      <c r="C560" s="297"/>
      <c r="D560" s="297"/>
      <c r="E560" s="297"/>
      <c r="F560" s="297"/>
      <c r="G560" s="297"/>
      <c r="H560" s="297"/>
      <c r="I560" s="297"/>
      <c r="J560" s="297"/>
      <c r="K560" s="297"/>
      <c r="L560" s="297"/>
      <c r="M560" s="297"/>
      <c r="N560" s="297"/>
      <c r="O560" s="297"/>
      <c r="P560" s="297"/>
      <c r="Q560" s="297"/>
      <c r="R560" s="297"/>
      <c r="S560" s="297"/>
      <c r="T560" s="297"/>
      <c r="U560" s="297"/>
      <c r="V560" s="297"/>
      <c r="W560" s="297"/>
      <c r="X560" s="297"/>
      <c r="Y560" s="297"/>
      <c r="Z560" s="297"/>
    </row>
    <row r="561" spans="1:26" ht="15.75" customHeight="1">
      <c r="A561" s="297"/>
      <c r="B561" s="297"/>
      <c r="C561" s="297"/>
      <c r="D561" s="297"/>
      <c r="E561" s="297"/>
      <c r="F561" s="297"/>
      <c r="G561" s="297"/>
      <c r="H561" s="297"/>
      <c r="I561" s="297"/>
      <c r="J561" s="297"/>
      <c r="K561" s="297"/>
      <c r="L561" s="297"/>
      <c r="M561" s="297"/>
      <c r="N561" s="297"/>
      <c r="O561" s="297"/>
      <c r="P561" s="297"/>
      <c r="Q561" s="297"/>
      <c r="R561" s="297"/>
      <c r="S561" s="297"/>
      <c r="T561" s="297"/>
      <c r="U561" s="297"/>
      <c r="V561" s="297"/>
      <c r="W561" s="297"/>
      <c r="X561" s="297"/>
      <c r="Y561" s="297"/>
      <c r="Z561" s="297"/>
    </row>
    <row r="562" spans="1:26" ht="15.75" customHeight="1">
      <c r="A562" s="297"/>
      <c r="B562" s="297"/>
      <c r="C562" s="297"/>
      <c r="D562" s="297"/>
      <c r="E562" s="297"/>
      <c r="F562" s="297"/>
      <c r="G562" s="297"/>
      <c r="H562" s="297"/>
      <c r="I562" s="297"/>
      <c r="J562" s="297"/>
      <c r="K562" s="297"/>
      <c r="L562" s="297"/>
      <c r="M562" s="297"/>
      <c r="N562" s="297"/>
      <c r="O562" s="297"/>
      <c r="P562" s="297"/>
      <c r="Q562" s="297"/>
      <c r="R562" s="297"/>
      <c r="S562" s="297"/>
      <c r="T562" s="297"/>
      <c r="U562" s="297"/>
      <c r="V562" s="297"/>
      <c r="W562" s="297"/>
      <c r="X562" s="297"/>
      <c r="Y562" s="297"/>
      <c r="Z562" s="297"/>
    </row>
    <row r="563" spans="1:26" ht="15.75" customHeight="1">
      <c r="A563" s="297"/>
      <c r="B563" s="297"/>
      <c r="C563" s="297"/>
      <c r="D563" s="297"/>
      <c r="E563" s="297"/>
      <c r="F563" s="297"/>
      <c r="G563" s="297"/>
      <c r="H563" s="297"/>
      <c r="I563" s="297"/>
      <c r="J563" s="297"/>
      <c r="K563" s="297"/>
      <c r="L563" s="297"/>
      <c r="M563" s="297"/>
      <c r="N563" s="297"/>
      <c r="O563" s="297"/>
      <c r="P563" s="297"/>
      <c r="Q563" s="297"/>
      <c r="R563" s="297"/>
      <c r="S563" s="297"/>
      <c r="T563" s="297"/>
      <c r="U563" s="297"/>
      <c r="V563" s="297"/>
      <c r="W563" s="297"/>
      <c r="X563" s="297"/>
      <c r="Y563" s="297"/>
      <c r="Z563" s="297"/>
    </row>
    <row r="564" spans="1:26" ht="15.75" customHeight="1">
      <c r="A564" s="297"/>
      <c r="B564" s="297"/>
      <c r="C564" s="297"/>
      <c r="D564" s="297"/>
      <c r="E564" s="297"/>
      <c r="F564" s="297"/>
      <c r="G564" s="297"/>
      <c r="H564" s="297"/>
      <c r="I564" s="297"/>
      <c r="J564" s="297"/>
      <c r="K564" s="297"/>
      <c r="L564" s="297"/>
      <c r="M564" s="297"/>
      <c r="N564" s="297"/>
      <c r="O564" s="297"/>
      <c r="P564" s="297"/>
      <c r="Q564" s="297"/>
      <c r="R564" s="297"/>
      <c r="S564" s="297"/>
      <c r="T564" s="297"/>
      <c r="U564" s="297"/>
      <c r="V564" s="297"/>
      <c r="W564" s="297"/>
      <c r="X564" s="297"/>
      <c r="Y564" s="297"/>
      <c r="Z564" s="297"/>
    </row>
    <row r="565" spans="1:26" ht="15.75" customHeight="1">
      <c r="A565" s="297"/>
      <c r="B565" s="297"/>
      <c r="C565" s="297"/>
      <c r="D565" s="297"/>
      <c r="E565" s="297"/>
      <c r="F565" s="297"/>
      <c r="G565" s="297"/>
      <c r="H565" s="297"/>
      <c r="I565" s="297"/>
      <c r="J565" s="297"/>
      <c r="K565" s="297"/>
      <c r="L565" s="297"/>
      <c r="M565" s="297"/>
      <c r="N565" s="297"/>
      <c r="O565" s="297"/>
      <c r="P565" s="297"/>
      <c r="Q565" s="297"/>
      <c r="R565" s="297"/>
      <c r="S565" s="297"/>
      <c r="T565" s="297"/>
      <c r="U565" s="297"/>
      <c r="V565" s="297"/>
      <c r="W565" s="297"/>
      <c r="X565" s="297"/>
      <c r="Y565" s="297"/>
      <c r="Z565" s="297"/>
    </row>
    <row r="566" spans="1:26" ht="15.75" customHeight="1">
      <c r="A566" s="297"/>
      <c r="B566" s="297"/>
      <c r="C566" s="297"/>
      <c r="D566" s="297"/>
      <c r="E566" s="297"/>
      <c r="F566" s="297"/>
      <c r="G566" s="297"/>
      <c r="H566" s="297"/>
      <c r="I566" s="297"/>
      <c r="J566" s="297"/>
      <c r="K566" s="297"/>
      <c r="L566" s="297"/>
      <c r="M566" s="297"/>
      <c r="N566" s="297"/>
      <c r="O566" s="297"/>
      <c r="P566" s="297"/>
      <c r="Q566" s="297"/>
      <c r="R566" s="297"/>
      <c r="S566" s="297"/>
      <c r="T566" s="297"/>
      <c r="U566" s="297"/>
      <c r="V566" s="297"/>
      <c r="W566" s="297"/>
      <c r="X566" s="297"/>
      <c r="Y566" s="297"/>
      <c r="Z566" s="297"/>
    </row>
    <row r="567" spans="1:26" ht="15.75" customHeight="1">
      <c r="A567" s="297"/>
      <c r="B567" s="297"/>
      <c r="C567" s="297"/>
      <c r="D567" s="297"/>
      <c r="E567" s="297"/>
      <c r="F567" s="297"/>
      <c r="G567" s="297"/>
      <c r="H567" s="297"/>
      <c r="I567" s="297"/>
      <c r="J567" s="297"/>
      <c r="K567" s="297"/>
      <c r="L567" s="297"/>
      <c r="M567" s="297"/>
      <c r="N567" s="297"/>
      <c r="O567" s="297"/>
      <c r="P567" s="297"/>
      <c r="Q567" s="297"/>
      <c r="R567" s="297"/>
      <c r="S567" s="297"/>
      <c r="T567" s="297"/>
      <c r="U567" s="297"/>
      <c r="V567" s="297"/>
      <c r="W567" s="297"/>
      <c r="X567" s="297"/>
      <c r="Y567" s="297"/>
      <c r="Z567" s="297"/>
    </row>
    <row r="568" spans="1:26" ht="15.75" customHeight="1">
      <c r="A568" s="297"/>
      <c r="B568" s="297"/>
      <c r="C568" s="297"/>
      <c r="D568" s="297"/>
      <c r="E568" s="297"/>
      <c r="F568" s="297"/>
      <c r="G568" s="297"/>
      <c r="H568" s="297"/>
      <c r="I568" s="297"/>
      <c r="J568" s="297"/>
      <c r="K568" s="297"/>
      <c r="L568" s="297"/>
      <c r="M568" s="297"/>
      <c r="N568" s="297"/>
      <c r="O568" s="297"/>
      <c r="P568" s="297"/>
      <c r="Q568" s="297"/>
      <c r="R568" s="297"/>
      <c r="S568" s="297"/>
      <c r="T568" s="297"/>
      <c r="U568" s="297"/>
      <c r="V568" s="297"/>
      <c r="W568" s="297"/>
      <c r="X568" s="297"/>
      <c r="Y568" s="297"/>
      <c r="Z568" s="297"/>
    </row>
    <row r="569" spans="1:26" ht="15.75" customHeight="1">
      <c r="A569" s="297"/>
      <c r="B569" s="297"/>
      <c r="C569" s="297"/>
      <c r="D569" s="297"/>
      <c r="E569" s="297"/>
      <c r="F569" s="297"/>
      <c r="G569" s="297"/>
      <c r="H569" s="297"/>
      <c r="I569" s="297"/>
      <c r="J569" s="297"/>
      <c r="K569" s="297"/>
      <c r="L569" s="297"/>
      <c r="M569" s="297"/>
      <c r="N569" s="297"/>
      <c r="O569" s="297"/>
      <c r="P569" s="297"/>
      <c r="Q569" s="297"/>
      <c r="R569" s="297"/>
      <c r="S569" s="297"/>
      <c r="T569" s="297"/>
      <c r="U569" s="297"/>
      <c r="V569" s="297"/>
      <c r="W569" s="297"/>
      <c r="X569" s="297"/>
      <c r="Y569" s="297"/>
      <c r="Z569" s="297"/>
    </row>
    <row r="570" spans="1:26" ht="15.75" customHeight="1">
      <c r="A570" s="297"/>
      <c r="B570" s="297"/>
      <c r="C570" s="297"/>
      <c r="D570" s="297"/>
      <c r="E570" s="297"/>
      <c r="F570" s="297"/>
      <c r="G570" s="297"/>
      <c r="H570" s="297"/>
      <c r="I570" s="297"/>
      <c r="J570" s="297"/>
      <c r="K570" s="297"/>
      <c r="L570" s="297"/>
      <c r="M570" s="297"/>
      <c r="N570" s="297"/>
      <c r="O570" s="297"/>
      <c r="P570" s="297"/>
      <c r="Q570" s="297"/>
      <c r="R570" s="297"/>
      <c r="S570" s="297"/>
      <c r="T570" s="297"/>
      <c r="U570" s="297"/>
      <c r="V570" s="297"/>
      <c r="W570" s="297"/>
      <c r="X570" s="297"/>
      <c r="Y570" s="297"/>
      <c r="Z570" s="297"/>
    </row>
    <row r="571" spans="1:26" ht="15.75" customHeight="1">
      <c r="A571" s="297"/>
      <c r="B571" s="297"/>
      <c r="C571" s="297"/>
      <c r="D571" s="297"/>
      <c r="E571" s="297"/>
      <c r="F571" s="297"/>
      <c r="G571" s="297"/>
      <c r="H571" s="297"/>
      <c r="I571" s="297"/>
      <c r="J571" s="297"/>
      <c r="K571" s="297"/>
      <c r="L571" s="297"/>
      <c r="M571" s="297"/>
      <c r="N571" s="297"/>
      <c r="O571" s="297"/>
      <c r="P571" s="297"/>
      <c r="Q571" s="297"/>
      <c r="R571" s="297"/>
      <c r="S571" s="297"/>
      <c r="T571" s="297"/>
      <c r="U571" s="297"/>
      <c r="V571" s="297"/>
      <c r="W571" s="297"/>
      <c r="X571" s="297"/>
      <c r="Y571" s="297"/>
      <c r="Z571" s="297"/>
    </row>
    <row r="572" spans="1:26" ht="15.75" customHeight="1">
      <c r="A572" s="297"/>
      <c r="B572" s="297"/>
      <c r="C572" s="297"/>
      <c r="D572" s="297"/>
      <c r="E572" s="297"/>
      <c r="F572" s="297"/>
      <c r="G572" s="297"/>
      <c r="H572" s="297"/>
      <c r="I572" s="297"/>
      <c r="J572" s="297"/>
      <c r="K572" s="297"/>
      <c r="L572" s="297"/>
      <c r="M572" s="297"/>
      <c r="N572" s="297"/>
      <c r="O572" s="297"/>
      <c r="P572" s="297"/>
      <c r="Q572" s="297"/>
      <c r="R572" s="297"/>
      <c r="S572" s="297"/>
      <c r="T572" s="297"/>
      <c r="U572" s="297"/>
      <c r="V572" s="297"/>
      <c r="W572" s="297"/>
      <c r="X572" s="297"/>
      <c r="Y572" s="297"/>
      <c r="Z572" s="297"/>
    </row>
    <row r="573" spans="1:26" ht="15.75" customHeight="1">
      <c r="A573" s="297"/>
      <c r="B573" s="297"/>
      <c r="C573" s="297"/>
      <c r="D573" s="297"/>
      <c r="E573" s="297"/>
      <c r="F573" s="297"/>
      <c r="G573" s="297"/>
      <c r="H573" s="297"/>
      <c r="I573" s="297"/>
      <c r="J573" s="297"/>
      <c r="K573" s="297"/>
      <c r="L573" s="297"/>
      <c r="M573" s="297"/>
      <c r="N573" s="297"/>
      <c r="O573" s="297"/>
      <c r="P573" s="297"/>
      <c r="Q573" s="297"/>
      <c r="R573" s="297"/>
      <c r="S573" s="297"/>
      <c r="T573" s="297"/>
      <c r="U573" s="297"/>
      <c r="V573" s="297"/>
      <c r="W573" s="297"/>
      <c r="X573" s="297"/>
      <c r="Y573" s="297"/>
      <c r="Z573" s="297"/>
    </row>
    <row r="574" spans="1:26" ht="15.75" customHeight="1">
      <c r="A574" s="297"/>
      <c r="B574" s="297"/>
      <c r="C574" s="297"/>
      <c r="D574" s="297"/>
      <c r="E574" s="297"/>
      <c r="F574" s="297"/>
      <c r="G574" s="297"/>
      <c r="H574" s="297"/>
      <c r="I574" s="297"/>
      <c r="J574" s="297"/>
      <c r="K574" s="297"/>
      <c r="L574" s="297"/>
      <c r="M574" s="297"/>
      <c r="N574" s="297"/>
      <c r="O574" s="297"/>
      <c r="P574" s="297"/>
      <c r="Q574" s="297"/>
      <c r="R574" s="297"/>
      <c r="S574" s="297"/>
      <c r="T574" s="297"/>
      <c r="U574" s="297"/>
      <c r="V574" s="297"/>
      <c r="W574" s="297"/>
      <c r="X574" s="297"/>
      <c r="Y574" s="297"/>
      <c r="Z574" s="297"/>
    </row>
    <row r="575" spans="1:26" ht="15.75" customHeight="1">
      <c r="A575" s="297"/>
      <c r="B575" s="297"/>
      <c r="C575" s="297"/>
      <c r="D575" s="297"/>
      <c r="E575" s="297"/>
      <c r="F575" s="297"/>
      <c r="G575" s="297"/>
      <c r="H575" s="297"/>
      <c r="I575" s="297"/>
      <c r="J575" s="297"/>
      <c r="K575" s="297"/>
      <c r="L575" s="297"/>
      <c r="M575" s="297"/>
      <c r="N575" s="297"/>
      <c r="O575" s="297"/>
      <c r="P575" s="297"/>
      <c r="Q575" s="297"/>
      <c r="R575" s="297"/>
      <c r="S575" s="297"/>
      <c r="T575" s="297"/>
      <c r="U575" s="297"/>
      <c r="V575" s="297"/>
      <c r="W575" s="297"/>
      <c r="X575" s="297"/>
      <c r="Y575" s="297"/>
      <c r="Z575" s="297"/>
    </row>
    <row r="576" spans="1:26" ht="15.75" customHeight="1">
      <c r="A576" s="297"/>
      <c r="B576" s="297"/>
      <c r="C576" s="297"/>
      <c r="D576" s="297"/>
      <c r="E576" s="297"/>
      <c r="F576" s="297"/>
      <c r="G576" s="297"/>
      <c r="H576" s="297"/>
      <c r="I576" s="297"/>
      <c r="J576" s="297"/>
      <c r="K576" s="297"/>
      <c r="L576" s="297"/>
      <c r="M576" s="297"/>
      <c r="N576" s="297"/>
      <c r="O576" s="297"/>
      <c r="P576" s="297"/>
      <c r="Q576" s="297"/>
      <c r="R576" s="297"/>
      <c r="S576" s="297"/>
      <c r="T576" s="297"/>
      <c r="U576" s="297"/>
      <c r="V576" s="297"/>
      <c r="W576" s="297"/>
      <c r="X576" s="297"/>
      <c r="Y576" s="297"/>
      <c r="Z576" s="297"/>
    </row>
    <row r="577" spans="1:26" ht="15.75" customHeight="1">
      <c r="A577" s="297"/>
      <c r="B577" s="297"/>
      <c r="C577" s="297"/>
      <c r="D577" s="297"/>
      <c r="E577" s="297"/>
      <c r="F577" s="297"/>
      <c r="G577" s="297"/>
      <c r="H577" s="297"/>
      <c r="I577" s="297"/>
      <c r="J577" s="297"/>
      <c r="K577" s="297"/>
      <c r="L577" s="297"/>
      <c r="M577" s="297"/>
      <c r="N577" s="297"/>
      <c r="O577" s="297"/>
      <c r="P577" s="297"/>
      <c r="Q577" s="297"/>
      <c r="R577" s="297"/>
      <c r="S577" s="297"/>
      <c r="T577" s="297"/>
      <c r="U577" s="297"/>
      <c r="V577" s="297"/>
      <c r="W577" s="297"/>
      <c r="X577" s="297"/>
      <c r="Y577" s="297"/>
      <c r="Z577" s="297"/>
    </row>
    <row r="578" spans="1:26" ht="15.75" customHeight="1">
      <c r="A578" s="297"/>
      <c r="B578" s="297"/>
      <c r="C578" s="297"/>
      <c r="D578" s="297"/>
      <c r="E578" s="297"/>
      <c r="F578" s="297"/>
      <c r="G578" s="297"/>
      <c r="H578" s="297"/>
      <c r="I578" s="297"/>
      <c r="J578" s="297"/>
      <c r="K578" s="297"/>
      <c r="L578" s="297"/>
      <c r="M578" s="297"/>
      <c r="N578" s="297"/>
      <c r="O578" s="297"/>
      <c r="P578" s="297"/>
      <c r="Q578" s="297"/>
      <c r="R578" s="297"/>
      <c r="S578" s="297"/>
      <c r="T578" s="297"/>
      <c r="U578" s="297"/>
      <c r="V578" s="297"/>
      <c r="W578" s="297"/>
      <c r="X578" s="297"/>
      <c r="Y578" s="297"/>
      <c r="Z578" s="297"/>
    </row>
    <row r="579" spans="1:26" ht="15.75" customHeight="1">
      <c r="A579" s="297"/>
      <c r="B579" s="297"/>
      <c r="C579" s="297"/>
      <c r="D579" s="297"/>
      <c r="E579" s="297"/>
      <c r="F579" s="297"/>
      <c r="G579" s="297"/>
      <c r="H579" s="297"/>
      <c r="I579" s="297"/>
      <c r="J579" s="297"/>
      <c r="K579" s="297"/>
      <c r="L579" s="297"/>
      <c r="M579" s="297"/>
      <c r="N579" s="297"/>
      <c r="O579" s="297"/>
      <c r="P579" s="297"/>
      <c r="Q579" s="297"/>
      <c r="R579" s="297"/>
      <c r="S579" s="297"/>
      <c r="T579" s="297"/>
      <c r="U579" s="297"/>
      <c r="V579" s="297"/>
      <c r="W579" s="297"/>
      <c r="X579" s="297"/>
      <c r="Y579" s="297"/>
      <c r="Z579" s="297"/>
    </row>
    <row r="580" spans="1:26" ht="15.75" customHeight="1">
      <c r="A580" s="297"/>
      <c r="B580" s="297"/>
      <c r="C580" s="297"/>
      <c r="D580" s="297"/>
      <c r="E580" s="297"/>
      <c r="F580" s="297"/>
      <c r="G580" s="297"/>
      <c r="H580" s="297"/>
      <c r="I580" s="297"/>
      <c r="J580" s="297"/>
      <c r="K580" s="297"/>
      <c r="L580" s="297"/>
      <c r="M580" s="297"/>
      <c r="N580" s="297"/>
      <c r="O580" s="297"/>
      <c r="P580" s="297"/>
      <c r="Q580" s="297"/>
      <c r="R580" s="297"/>
      <c r="S580" s="297"/>
      <c r="T580" s="297"/>
      <c r="U580" s="297"/>
      <c r="V580" s="297"/>
      <c r="W580" s="297"/>
      <c r="X580" s="297"/>
      <c r="Y580" s="297"/>
      <c r="Z580" s="297"/>
    </row>
    <row r="581" spans="1:26" ht="15.75" customHeight="1">
      <c r="A581" s="297"/>
      <c r="B581" s="297"/>
      <c r="C581" s="297"/>
      <c r="D581" s="297"/>
      <c r="E581" s="297"/>
      <c r="F581" s="297"/>
      <c r="G581" s="297"/>
      <c r="H581" s="297"/>
      <c r="I581" s="297"/>
      <c r="J581" s="297"/>
      <c r="K581" s="297"/>
      <c r="L581" s="297"/>
      <c r="M581" s="297"/>
      <c r="N581" s="297"/>
      <c r="O581" s="297"/>
      <c r="P581" s="297"/>
      <c r="Q581" s="297"/>
      <c r="R581" s="297"/>
      <c r="S581" s="297"/>
      <c r="T581" s="297"/>
      <c r="U581" s="297"/>
      <c r="V581" s="297"/>
      <c r="W581" s="297"/>
      <c r="X581" s="297"/>
      <c r="Y581" s="297"/>
      <c r="Z581" s="297"/>
    </row>
    <row r="582" spans="1:26" ht="15.75" customHeight="1">
      <c r="A582" s="297"/>
      <c r="B582" s="297"/>
      <c r="C582" s="297"/>
      <c r="D582" s="297"/>
      <c r="E582" s="297"/>
      <c r="F582" s="297"/>
      <c r="G582" s="297"/>
      <c r="H582" s="297"/>
      <c r="I582" s="297"/>
      <c r="J582" s="297"/>
      <c r="K582" s="297"/>
      <c r="L582" s="297"/>
      <c r="M582" s="297"/>
      <c r="N582" s="297"/>
      <c r="O582" s="297"/>
      <c r="P582" s="297"/>
      <c r="Q582" s="297"/>
      <c r="R582" s="297"/>
      <c r="S582" s="297"/>
      <c r="T582" s="297"/>
      <c r="U582" s="297"/>
      <c r="V582" s="297"/>
      <c r="W582" s="297"/>
      <c r="X582" s="297"/>
      <c r="Y582" s="297"/>
      <c r="Z582" s="297"/>
    </row>
    <row r="583" spans="1:26" ht="15.75" customHeight="1">
      <c r="A583" s="297"/>
      <c r="B583" s="297"/>
      <c r="C583" s="297"/>
      <c r="D583" s="297"/>
      <c r="E583" s="297"/>
      <c r="F583" s="297"/>
      <c r="G583" s="297"/>
      <c r="H583" s="297"/>
      <c r="I583" s="297"/>
      <c r="J583" s="297"/>
      <c r="K583" s="297"/>
      <c r="L583" s="297"/>
      <c r="M583" s="297"/>
      <c r="N583" s="297"/>
      <c r="O583" s="297"/>
      <c r="P583" s="297"/>
      <c r="Q583" s="297"/>
      <c r="R583" s="297"/>
      <c r="S583" s="297"/>
      <c r="T583" s="297"/>
      <c r="U583" s="297"/>
      <c r="V583" s="297"/>
      <c r="W583" s="297"/>
      <c r="X583" s="297"/>
      <c r="Y583" s="297"/>
      <c r="Z583" s="297"/>
    </row>
    <row r="584" spans="1:26" ht="15.75" customHeight="1">
      <c r="A584" s="297"/>
      <c r="B584" s="297"/>
      <c r="C584" s="297"/>
      <c r="D584" s="297"/>
      <c r="E584" s="297"/>
      <c r="F584" s="297"/>
      <c r="G584" s="297"/>
      <c r="H584" s="297"/>
      <c r="I584" s="297"/>
      <c r="J584" s="297"/>
      <c r="K584" s="297"/>
      <c r="L584" s="297"/>
      <c r="M584" s="297"/>
      <c r="N584" s="297"/>
      <c r="O584" s="297"/>
      <c r="P584" s="297"/>
      <c r="Q584" s="297"/>
      <c r="R584" s="297"/>
      <c r="S584" s="297"/>
      <c r="T584" s="297"/>
      <c r="U584" s="297"/>
      <c r="V584" s="297"/>
      <c r="W584" s="297"/>
      <c r="X584" s="297"/>
      <c r="Y584" s="297"/>
      <c r="Z584" s="297"/>
    </row>
    <row r="585" spans="1:26" ht="15.75" customHeight="1">
      <c r="A585" s="297"/>
      <c r="B585" s="297"/>
      <c r="C585" s="297"/>
      <c r="D585" s="297"/>
      <c r="E585" s="297"/>
      <c r="F585" s="297"/>
      <c r="G585" s="297"/>
      <c r="H585" s="297"/>
      <c r="I585" s="297"/>
      <c r="J585" s="297"/>
      <c r="K585" s="297"/>
      <c r="L585" s="297"/>
      <c r="M585" s="297"/>
      <c r="N585" s="297"/>
      <c r="O585" s="297"/>
      <c r="P585" s="297"/>
      <c r="Q585" s="297"/>
      <c r="R585" s="297"/>
      <c r="S585" s="297"/>
      <c r="T585" s="297"/>
      <c r="U585" s="297"/>
      <c r="V585" s="297"/>
      <c r="W585" s="297"/>
      <c r="X585" s="297"/>
      <c r="Y585" s="297"/>
      <c r="Z585" s="297"/>
    </row>
    <row r="586" spans="1:26" ht="15.75" customHeight="1">
      <c r="A586" s="297"/>
      <c r="B586" s="297"/>
      <c r="C586" s="297"/>
      <c r="D586" s="297"/>
      <c r="E586" s="297"/>
      <c r="F586" s="297"/>
      <c r="G586" s="297"/>
      <c r="H586" s="297"/>
      <c r="I586" s="297"/>
      <c r="J586" s="297"/>
      <c r="K586" s="297"/>
      <c r="L586" s="297"/>
      <c r="M586" s="297"/>
      <c r="N586" s="297"/>
      <c r="O586" s="297"/>
      <c r="P586" s="297"/>
      <c r="Q586" s="297"/>
      <c r="R586" s="297"/>
      <c r="S586" s="297"/>
      <c r="T586" s="297"/>
      <c r="U586" s="297"/>
      <c r="V586" s="297"/>
      <c r="W586" s="297"/>
      <c r="X586" s="297"/>
      <c r="Y586" s="297"/>
      <c r="Z586" s="297"/>
    </row>
    <row r="587" spans="1:26" ht="15.75" customHeight="1">
      <c r="A587" s="297"/>
      <c r="B587" s="297"/>
      <c r="C587" s="297"/>
      <c r="D587" s="297"/>
      <c r="E587" s="297"/>
      <c r="F587" s="297"/>
      <c r="G587" s="297"/>
      <c r="H587" s="297"/>
      <c r="I587" s="297"/>
      <c r="J587" s="297"/>
      <c r="K587" s="297"/>
      <c r="L587" s="297"/>
      <c r="M587" s="297"/>
      <c r="N587" s="297"/>
      <c r="O587" s="297"/>
      <c r="P587" s="297"/>
      <c r="Q587" s="297"/>
      <c r="R587" s="297"/>
      <c r="S587" s="297"/>
      <c r="T587" s="297"/>
      <c r="U587" s="297"/>
      <c r="V587" s="297"/>
      <c r="W587" s="297"/>
      <c r="X587" s="297"/>
      <c r="Y587" s="297"/>
      <c r="Z587" s="297"/>
    </row>
    <row r="588" spans="1:26" ht="15.75" customHeight="1">
      <c r="A588" s="297"/>
      <c r="B588" s="297"/>
      <c r="C588" s="297"/>
      <c r="D588" s="297"/>
      <c r="E588" s="297"/>
      <c r="F588" s="297"/>
      <c r="G588" s="297"/>
      <c r="H588" s="297"/>
      <c r="I588" s="297"/>
      <c r="J588" s="297"/>
      <c r="K588" s="297"/>
      <c r="L588" s="297"/>
      <c r="M588" s="297"/>
      <c r="N588" s="297"/>
      <c r="O588" s="297"/>
      <c r="P588" s="297"/>
      <c r="Q588" s="297"/>
      <c r="R588" s="297"/>
      <c r="S588" s="297"/>
      <c r="T588" s="297"/>
      <c r="U588" s="297"/>
      <c r="V588" s="297"/>
      <c r="W588" s="297"/>
      <c r="X588" s="297"/>
      <c r="Y588" s="297"/>
      <c r="Z588" s="297"/>
    </row>
    <row r="589" spans="1:26" ht="15.75" customHeight="1">
      <c r="A589" s="297"/>
      <c r="B589" s="297"/>
      <c r="C589" s="297"/>
      <c r="D589" s="297"/>
      <c r="E589" s="297"/>
      <c r="F589" s="297"/>
      <c r="G589" s="297"/>
      <c r="H589" s="297"/>
      <c r="I589" s="297"/>
      <c r="J589" s="297"/>
      <c r="K589" s="297"/>
      <c r="L589" s="297"/>
      <c r="M589" s="297"/>
      <c r="N589" s="297"/>
      <c r="O589" s="297"/>
      <c r="P589" s="297"/>
      <c r="Q589" s="297"/>
      <c r="R589" s="297"/>
      <c r="S589" s="297"/>
      <c r="T589" s="297"/>
      <c r="U589" s="297"/>
      <c r="V589" s="297"/>
      <c r="W589" s="297"/>
      <c r="X589" s="297"/>
      <c r="Y589" s="297"/>
      <c r="Z589" s="297"/>
    </row>
    <row r="590" spans="1:26" ht="15.75" customHeight="1">
      <c r="A590" s="297"/>
      <c r="B590" s="297"/>
      <c r="C590" s="297"/>
      <c r="D590" s="297"/>
      <c r="E590" s="297"/>
      <c r="F590" s="297"/>
      <c r="G590" s="297"/>
      <c r="H590" s="297"/>
      <c r="I590" s="297"/>
      <c r="J590" s="297"/>
      <c r="K590" s="297"/>
      <c r="L590" s="297"/>
      <c r="M590" s="297"/>
      <c r="N590" s="297"/>
      <c r="O590" s="297"/>
      <c r="P590" s="297"/>
      <c r="Q590" s="297"/>
      <c r="R590" s="297"/>
      <c r="S590" s="297"/>
      <c r="T590" s="297"/>
      <c r="U590" s="297"/>
      <c r="V590" s="297"/>
      <c r="W590" s="297"/>
      <c r="X590" s="297"/>
      <c r="Y590" s="297"/>
      <c r="Z590" s="297"/>
    </row>
    <row r="591" spans="1:26" ht="15.75" customHeight="1">
      <c r="A591" s="297"/>
      <c r="B591" s="297"/>
      <c r="C591" s="297"/>
      <c r="D591" s="297"/>
      <c r="E591" s="297"/>
      <c r="F591" s="297"/>
      <c r="G591" s="297"/>
      <c r="H591" s="297"/>
      <c r="I591" s="297"/>
      <c r="J591" s="297"/>
      <c r="K591" s="297"/>
      <c r="L591" s="297"/>
      <c r="M591" s="297"/>
      <c r="N591" s="297"/>
      <c r="O591" s="297"/>
      <c r="P591" s="297"/>
      <c r="Q591" s="297"/>
      <c r="R591" s="297"/>
      <c r="S591" s="297"/>
      <c r="T591" s="297"/>
      <c r="U591" s="297"/>
      <c r="V591" s="297"/>
      <c r="W591" s="297"/>
      <c r="X591" s="297"/>
      <c r="Y591" s="297"/>
      <c r="Z591" s="297"/>
    </row>
    <row r="592" spans="1:26" ht="15.75" customHeight="1">
      <c r="A592" s="297"/>
      <c r="B592" s="297"/>
      <c r="C592" s="297"/>
      <c r="D592" s="297"/>
      <c r="E592" s="297"/>
      <c r="F592" s="297"/>
      <c r="G592" s="297"/>
      <c r="H592" s="297"/>
      <c r="I592" s="297"/>
      <c r="J592" s="297"/>
      <c r="K592" s="297"/>
      <c r="L592" s="297"/>
      <c r="M592" s="297"/>
      <c r="N592" s="297"/>
      <c r="O592" s="297"/>
      <c r="P592" s="297"/>
      <c r="Q592" s="297"/>
      <c r="R592" s="297"/>
      <c r="S592" s="297"/>
      <c r="T592" s="297"/>
      <c r="U592" s="297"/>
      <c r="V592" s="297"/>
      <c r="W592" s="297"/>
      <c r="X592" s="297"/>
      <c r="Y592" s="297"/>
      <c r="Z592" s="297"/>
    </row>
    <row r="593" spans="1:26" ht="15.75" customHeight="1">
      <c r="A593" s="297"/>
      <c r="B593" s="297"/>
      <c r="C593" s="297"/>
      <c r="D593" s="297"/>
      <c r="E593" s="297"/>
      <c r="F593" s="297"/>
      <c r="G593" s="297"/>
      <c r="H593" s="297"/>
      <c r="I593" s="297"/>
      <c r="J593" s="297"/>
      <c r="K593" s="297"/>
      <c r="L593" s="297"/>
      <c r="M593" s="297"/>
      <c r="N593" s="297"/>
      <c r="O593" s="297"/>
      <c r="P593" s="297"/>
      <c r="Q593" s="297"/>
      <c r="R593" s="297"/>
      <c r="S593" s="297"/>
      <c r="T593" s="297"/>
      <c r="U593" s="297"/>
      <c r="V593" s="297"/>
      <c r="W593" s="297"/>
      <c r="X593" s="297"/>
      <c r="Y593" s="297"/>
      <c r="Z593" s="297"/>
    </row>
    <row r="594" spans="1:26" ht="15.75" customHeight="1">
      <c r="A594" s="297"/>
      <c r="B594" s="297"/>
      <c r="C594" s="297"/>
      <c r="D594" s="297"/>
      <c r="E594" s="297"/>
      <c r="F594" s="297"/>
      <c r="G594" s="297"/>
      <c r="H594" s="297"/>
      <c r="I594" s="297"/>
      <c r="J594" s="297"/>
      <c r="K594" s="297"/>
      <c r="L594" s="297"/>
      <c r="M594" s="297"/>
      <c r="N594" s="297"/>
      <c r="O594" s="297"/>
      <c r="P594" s="297"/>
      <c r="Q594" s="297"/>
      <c r="R594" s="297"/>
      <c r="S594" s="297"/>
      <c r="T594" s="297"/>
      <c r="U594" s="297"/>
      <c r="V594" s="297"/>
      <c r="W594" s="297"/>
      <c r="X594" s="297"/>
      <c r="Y594" s="297"/>
      <c r="Z594" s="297"/>
    </row>
    <row r="595" spans="1:26" ht="15.75" customHeight="1">
      <c r="A595" s="297"/>
      <c r="B595" s="297"/>
      <c r="C595" s="297"/>
      <c r="D595" s="297"/>
      <c r="E595" s="297"/>
      <c r="F595" s="297"/>
      <c r="G595" s="297"/>
      <c r="H595" s="297"/>
      <c r="I595" s="297"/>
      <c r="J595" s="297"/>
      <c r="K595" s="297"/>
      <c r="L595" s="297"/>
      <c r="M595" s="297"/>
      <c r="N595" s="297"/>
      <c r="O595" s="297"/>
      <c r="P595" s="297"/>
      <c r="Q595" s="297"/>
      <c r="R595" s="297"/>
      <c r="S595" s="297"/>
      <c r="T595" s="297"/>
      <c r="U595" s="297"/>
      <c r="V595" s="297"/>
      <c r="W595" s="297"/>
      <c r="X595" s="297"/>
      <c r="Y595" s="297"/>
      <c r="Z595" s="297"/>
    </row>
    <row r="596" spans="1:26" ht="15.75" customHeight="1">
      <c r="A596" s="297"/>
      <c r="B596" s="297"/>
      <c r="C596" s="297"/>
      <c r="D596" s="297"/>
      <c r="E596" s="297"/>
      <c r="F596" s="297"/>
      <c r="G596" s="297"/>
      <c r="H596" s="297"/>
      <c r="I596" s="297"/>
      <c r="J596" s="297"/>
      <c r="K596" s="297"/>
      <c r="L596" s="297"/>
      <c r="M596" s="297"/>
      <c r="N596" s="297"/>
      <c r="O596" s="297"/>
      <c r="P596" s="297"/>
      <c r="Q596" s="297"/>
      <c r="R596" s="297"/>
      <c r="S596" s="297"/>
      <c r="T596" s="297"/>
      <c r="U596" s="297"/>
      <c r="V596" s="297"/>
      <c r="W596" s="297"/>
      <c r="X596" s="297"/>
      <c r="Y596" s="297"/>
      <c r="Z596" s="297"/>
    </row>
    <row r="597" spans="1:26" ht="15.75" customHeight="1">
      <c r="A597" s="297"/>
      <c r="B597" s="297"/>
      <c r="C597" s="297"/>
      <c r="D597" s="297"/>
      <c r="E597" s="297"/>
      <c r="F597" s="297"/>
      <c r="G597" s="297"/>
      <c r="H597" s="297"/>
      <c r="I597" s="297"/>
      <c r="J597" s="297"/>
      <c r="K597" s="297"/>
      <c r="L597" s="297"/>
      <c r="M597" s="297"/>
      <c r="N597" s="297"/>
      <c r="O597" s="297"/>
      <c r="P597" s="297"/>
      <c r="Q597" s="297"/>
      <c r="R597" s="297"/>
      <c r="S597" s="297"/>
      <c r="T597" s="297"/>
      <c r="U597" s="297"/>
      <c r="V597" s="297"/>
      <c r="W597" s="297"/>
      <c r="X597" s="297"/>
      <c r="Y597" s="297"/>
      <c r="Z597" s="297"/>
    </row>
    <row r="598" spans="1:26" ht="15.75" customHeight="1">
      <c r="A598" s="297"/>
      <c r="B598" s="297"/>
      <c r="C598" s="297"/>
      <c r="D598" s="297"/>
      <c r="E598" s="297"/>
      <c r="F598" s="297"/>
      <c r="G598" s="297"/>
      <c r="H598" s="297"/>
      <c r="I598" s="297"/>
      <c r="J598" s="297"/>
      <c r="K598" s="297"/>
      <c r="L598" s="297"/>
      <c r="M598" s="297"/>
      <c r="N598" s="297"/>
      <c r="O598" s="297"/>
      <c r="P598" s="297"/>
      <c r="Q598" s="297"/>
      <c r="R598" s="297"/>
      <c r="S598" s="297"/>
      <c r="T598" s="297"/>
      <c r="U598" s="297"/>
      <c r="V598" s="297"/>
      <c r="W598" s="297"/>
      <c r="X598" s="297"/>
      <c r="Y598" s="297"/>
      <c r="Z598" s="297"/>
    </row>
    <row r="599" spans="1:26" ht="15.75" customHeight="1">
      <c r="A599" s="297"/>
      <c r="B599" s="297"/>
      <c r="C599" s="297"/>
      <c r="D599" s="297"/>
      <c r="E599" s="297"/>
      <c r="F599" s="297"/>
      <c r="G599" s="297"/>
      <c r="H599" s="297"/>
      <c r="I599" s="297"/>
      <c r="J599" s="297"/>
      <c r="K599" s="297"/>
      <c r="L599" s="297"/>
      <c r="M599" s="297"/>
      <c r="N599" s="297"/>
      <c r="O599" s="297"/>
      <c r="P599" s="297"/>
      <c r="Q599" s="297"/>
      <c r="R599" s="297"/>
      <c r="S599" s="297"/>
      <c r="T599" s="297"/>
      <c r="U599" s="297"/>
      <c r="V599" s="297"/>
      <c r="W599" s="297"/>
      <c r="X599" s="297"/>
      <c r="Y599" s="297"/>
      <c r="Z599" s="297"/>
    </row>
    <row r="600" spans="1:26" ht="15.75" customHeight="1">
      <c r="A600" s="297"/>
      <c r="B600" s="297"/>
      <c r="C600" s="297"/>
      <c r="D600" s="297"/>
      <c r="E600" s="297"/>
      <c r="F600" s="297"/>
      <c r="G600" s="297"/>
      <c r="H600" s="297"/>
      <c r="I600" s="297"/>
      <c r="J600" s="297"/>
      <c r="K600" s="297"/>
      <c r="L600" s="297"/>
      <c r="M600" s="297"/>
      <c r="N600" s="297"/>
      <c r="O600" s="297"/>
      <c r="P600" s="297"/>
      <c r="Q600" s="297"/>
      <c r="R600" s="297"/>
      <c r="S600" s="297"/>
      <c r="T600" s="297"/>
      <c r="U600" s="297"/>
      <c r="V600" s="297"/>
      <c r="W600" s="297"/>
      <c r="X600" s="297"/>
      <c r="Y600" s="297"/>
      <c r="Z600" s="297"/>
    </row>
    <row r="601" spans="1:26" ht="15.75" customHeight="1">
      <c r="A601" s="297"/>
      <c r="B601" s="297"/>
      <c r="C601" s="297"/>
      <c r="D601" s="297"/>
      <c r="E601" s="297"/>
      <c r="F601" s="297"/>
      <c r="G601" s="297"/>
      <c r="H601" s="297"/>
      <c r="I601" s="297"/>
      <c r="J601" s="297"/>
      <c r="K601" s="297"/>
      <c r="L601" s="297"/>
      <c r="M601" s="297"/>
      <c r="N601" s="297"/>
      <c r="O601" s="297"/>
      <c r="P601" s="297"/>
      <c r="Q601" s="297"/>
      <c r="R601" s="297"/>
      <c r="S601" s="297"/>
      <c r="T601" s="297"/>
      <c r="U601" s="297"/>
      <c r="V601" s="297"/>
      <c r="W601" s="297"/>
      <c r="X601" s="297"/>
      <c r="Y601" s="297"/>
      <c r="Z601" s="297"/>
    </row>
    <row r="602" spans="1:26" ht="15.75" customHeight="1">
      <c r="A602" s="297"/>
      <c r="B602" s="297"/>
      <c r="C602" s="297"/>
      <c r="D602" s="297"/>
      <c r="E602" s="297"/>
      <c r="F602" s="297"/>
      <c r="G602" s="297"/>
      <c r="H602" s="297"/>
      <c r="I602" s="297"/>
      <c r="J602" s="297"/>
      <c r="K602" s="297"/>
      <c r="L602" s="297"/>
      <c r="M602" s="297"/>
      <c r="N602" s="297"/>
      <c r="O602" s="297"/>
      <c r="P602" s="297"/>
      <c r="Q602" s="297"/>
      <c r="R602" s="297"/>
      <c r="S602" s="297"/>
      <c r="T602" s="297"/>
      <c r="U602" s="297"/>
      <c r="V602" s="297"/>
      <c r="W602" s="297"/>
      <c r="X602" s="297"/>
      <c r="Y602" s="297"/>
      <c r="Z602" s="297"/>
    </row>
    <row r="603" spans="1:26" ht="15.75" customHeight="1">
      <c r="A603" s="297"/>
      <c r="B603" s="297"/>
      <c r="C603" s="297"/>
      <c r="D603" s="297"/>
      <c r="E603" s="297"/>
      <c r="F603" s="297"/>
      <c r="G603" s="297"/>
      <c r="H603" s="297"/>
      <c r="I603" s="297"/>
      <c r="J603" s="297"/>
      <c r="K603" s="297"/>
      <c r="L603" s="297"/>
      <c r="M603" s="297"/>
      <c r="N603" s="297"/>
      <c r="O603" s="297"/>
      <c r="P603" s="297"/>
      <c r="Q603" s="297"/>
      <c r="R603" s="297"/>
      <c r="S603" s="297"/>
      <c r="T603" s="297"/>
      <c r="U603" s="297"/>
      <c r="V603" s="297"/>
      <c r="W603" s="297"/>
      <c r="X603" s="297"/>
      <c r="Y603" s="297"/>
      <c r="Z603" s="297"/>
    </row>
    <row r="604" spans="1:26" ht="15.75" customHeight="1">
      <c r="A604" s="297"/>
      <c r="B604" s="297"/>
      <c r="C604" s="297"/>
      <c r="D604" s="297"/>
      <c r="E604" s="297"/>
      <c r="F604" s="297"/>
      <c r="G604" s="297"/>
      <c r="H604" s="297"/>
      <c r="I604" s="297"/>
      <c r="J604" s="297"/>
      <c r="K604" s="297"/>
      <c r="L604" s="297"/>
      <c r="M604" s="297"/>
      <c r="N604" s="297"/>
      <c r="O604" s="297"/>
      <c r="P604" s="297"/>
      <c r="Q604" s="297"/>
      <c r="R604" s="297"/>
      <c r="S604" s="297"/>
      <c r="T604" s="297"/>
      <c r="U604" s="297"/>
      <c r="V604" s="297"/>
      <c r="W604" s="297"/>
      <c r="X604" s="297"/>
      <c r="Y604" s="297"/>
      <c r="Z604" s="297"/>
    </row>
    <row r="605" spans="1:26" ht="15.75" customHeight="1">
      <c r="A605" s="297"/>
      <c r="B605" s="297"/>
      <c r="C605" s="297"/>
      <c r="D605" s="297"/>
      <c r="E605" s="297"/>
      <c r="F605" s="297"/>
      <c r="G605" s="297"/>
      <c r="H605" s="297"/>
      <c r="I605" s="297"/>
      <c r="J605" s="297"/>
      <c r="K605" s="297"/>
      <c r="L605" s="297"/>
      <c r="M605" s="297"/>
      <c r="N605" s="297"/>
      <c r="O605" s="297"/>
      <c r="P605" s="297"/>
      <c r="Q605" s="297"/>
      <c r="R605" s="297"/>
      <c r="S605" s="297"/>
      <c r="T605" s="297"/>
      <c r="U605" s="297"/>
      <c r="V605" s="297"/>
      <c r="W605" s="297"/>
      <c r="X605" s="297"/>
      <c r="Y605" s="297"/>
      <c r="Z605" s="297"/>
    </row>
    <row r="606" spans="1:26" ht="15.75" customHeight="1">
      <c r="A606" s="297"/>
      <c r="B606" s="297"/>
      <c r="C606" s="297"/>
      <c r="D606" s="297"/>
      <c r="E606" s="297"/>
      <c r="F606" s="297"/>
      <c r="G606" s="297"/>
      <c r="H606" s="297"/>
      <c r="I606" s="297"/>
      <c r="J606" s="297"/>
      <c r="K606" s="297"/>
      <c r="L606" s="297"/>
      <c r="M606" s="297"/>
      <c r="N606" s="297"/>
      <c r="O606" s="297"/>
      <c r="P606" s="297"/>
      <c r="Q606" s="297"/>
      <c r="R606" s="297"/>
      <c r="S606" s="297"/>
      <c r="T606" s="297"/>
      <c r="U606" s="297"/>
      <c r="V606" s="297"/>
      <c r="W606" s="297"/>
      <c r="X606" s="297"/>
      <c r="Y606" s="297"/>
      <c r="Z606" s="297"/>
    </row>
    <row r="607" spans="1:26" ht="15.75" customHeight="1">
      <c r="A607" s="297"/>
      <c r="B607" s="297"/>
      <c r="C607" s="297"/>
      <c r="D607" s="297"/>
      <c r="E607" s="297"/>
      <c r="F607" s="297"/>
      <c r="G607" s="297"/>
      <c r="H607" s="297"/>
      <c r="I607" s="297"/>
      <c r="J607" s="297"/>
      <c r="K607" s="297"/>
      <c r="L607" s="297"/>
      <c r="M607" s="297"/>
      <c r="N607" s="297"/>
      <c r="O607" s="297"/>
      <c r="P607" s="297"/>
      <c r="Q607" s="297"/>
      <c r="R607" s="297"/>
      <c r="S607" s="297"/>
      <c r="T607" s="297"/>
      <c r="U607" s="297"/>
      <c r="V607" s="297"/>
      <c r="W607" s="297"/>
      <c r="X607" s="297"/>
      <c r="Y607" s="297"/>
      <c r="Z607" s="297"/>
    </row>
    <row r="608" spans="1:26" ht="15.75" customHeight="1">
      <c r="A608" s="297"/>
      <c r="B608" s="297"/>
      <c r="C608" s="297"/>
      <c r="D608" s="297"/>
      <c r="E608" s="297"/>
      <c r="F608" s="297"/>
      <c r="G608" s="297"/>
      <c r="H608" s="297"/>
      <c r="I608" s="297"/>
      <c r="J608" s="297"/>
      <c r="K608" s="297"/>
      <c r="L608" s="297"/>
      <c r="M608" s="297"/>
      <c r="N608" s="297"/>
      <c r="O608" s="297"/>
      <c r="P608" s="297"/>
      <c r="Q608" s="297"/>
      <c r="R608" s="297"/>
      <c r="S608" s="297"/>
      <c r="T608" s="297"/>
      <c r="U608" s="297"/>
      <c r="V608" s="297"/>
      <c r="W608" s="297"/>
      <c r="X608" s="297"/>
      <c r="Y608" s="297"/>
      <c r="Z608" s="297"/>
    </row>
    <row r="609" spans="1:26" ht="15.75" customHeight="1">
      <c r="A609" s="297"/>
      <c r="B609" s="297"/>
      <c r="C609" s="297"/>
      <c r="D609" s="297"/>
      <c r="E609" s="297"/>
      <c r="F609" s="297"/>
      <c r="G609" s="297"/>
      <c r="H609" s="297"/>
      <c r="I609" s="297"/>
      <c r="J609" s="297"/>
      <c r="K609" s="297"/>
      <c r="L609" s="297"/>
      <c r="M609" s="297"/>
      <c r="N609" s="297"/>
      <c r="O609" s="297"/>
      <c r="P609" s="297"/>
      <c r="Q609" s="297"/>
      <c r="R609" s="297"/>
      <c r="S609" s="297"/>
      <c r="T609" s="297"/>
      <c r="U609" s="297"/>
      <c r="V609" s="297"/>
      <c r="W609" s="297"/>
      <c r="X609" s="297"/>
      <c r="Y609" s="297"/>
      <c r="Z609" s="297"/>
    </row>
    <row r="610" spans="1:26" ht="15.75" customHeight="1">
      <c r="A610" s="297"/>
      <c r="B610" s="297"/>
      <c r="C610" s="297"/>
      <c r="D610" s="297"/>
      <c r="E610" s="297"/>
      <c r="F610" s="297"/>
      <c r="G610" s="297"/>
      <c r="H610" s="297"/>
      <c r="I610" s="297"/>
      <c r="J610" s="297"/>
      <c r="K610" s="297"/>
      <c r="L610" s="297"/>
      <c r="M610" s="297"/>
      <c r="N610" s="297"/>
      <c r="O610" s="297"/>
      <c r="P610" s="297"/>
      <c r="Q610" s="297"/>
      <c r="R610" s="297"/>
      <c r="S610" s="297"/>
      <c r="T610" s="297"/>
      <c r="U610" s="297"/>
      <c r="V610" s="297"/>
      <c r="W610" s="297"/>
      <c r="X610" s="297"/>
      <c r="Y610" s="297"/>
      <c r="Z610" s="297"/>
    </row>
    <row r="611" spans="1:26" ht="15.75" customHeight="1">
      <c r="A611" s="297"/>
      <c r="B611" s="297"/>
      <c r="C611" s="297"/>
      <c r="D611" s="297"/>
      <c r="E611" s="297"/>
      <c r="F611" s="297"/>
      <c r="G611" s="297"/>
      <c r="H611" s="297"/>
      <c r="I611" s="297"/>
      <c r="J611" s="297"/>
      <c r="K611" s="297"/>
      <c r="L611" s="297"/>
      <c r="M611" s="297"/>
      <c r="N611" s="297"/>
      <c r="O611" s="297"/>
      <c r="P611" s="297"/>
      <c r="Q611" s="297"/>
      <c r="R611" s="297"/>
      <c r="S611" s="297"/>
      <c r="T611" s="297"/>
      <c r="U611" s="297"/>
      <c r="V611" s="297"/>
      <c r="W611" s="297"/>
      <c r="X611" s="297"/>
      <c r="Y611" s="297"/>
      <c r="Z611" s="297"/>
    </row>
    <row r="612" spans="1:26" ht="15.75" customHeight="1">
      <c r="A612" s="297"/>
      <c r="B612" s="297"/>
      <c r="C612" s="297"/>
      <c r="D612" s="297"/>
      <c r="E612" s="297"/>
      <c r="F612" s="297"/>
      <c r="G612" s="297"/>
      <c r="H612" s="297"/>
      <c r="I612" s="297"/>
      <c r="J612" s="297"/>
      <c r="K612" s="297"/>
      <c r="L612" s="297"/>
      <c r="M612" s="297"/>
      <c r="N612" s="297"/>
      <c r="O612" s="297"/>
      <c r="P612" s="297"/>
      <c r="Q612" s="297"/>
      <c r="R612" s="297"/>
      <c r="S612" s="297"/>
      <c r="T612" s="297"/>
      <c r="U612" s="297"/>
      <c r="V612" s="297"/>
      <c r="W612" s="297"/>
      <c r="X612" s="297"/>
      <c r="Y612" s="297"/>
      <c r="Z612" s="297"/>
    </row>
    <row r="613" spans="1:26" ht="15.75" customHeight="1">
      <c r="A613" s="297"/>
      <c r="B613" s="297"/>
      <c r="C613" s="297"/>
      <c r="D613" s="297"/>
      <c r="E613" s="297"/>
      <c r="F613" s="297"/>
      <c r="G613" s="297"/>
      <c r="H613" s="297"/>
      <c r="I613" s="297"/>
      <c r="J613" s="297"/>
      <c r="K613" s="297"/>
      <c r="L613" s="297"/>
      <c r="M613" s="297"/>
      <c r="N613" s="297"/>
      <c r="O613" s="297"/>
      <c r="P613" s="297"/>
      <c r="Q613" s="297"/>
      <c r="R613" s="297"/>
      <c r="S613" s="297"/>
      <c r="T613" s="297"/>
      <c r="U613" s="297"/>
      <c r="V613" s="297"/>
      <c r="W613" s="297"/>
      <c r="X613" s="297"/>
      <c r="Y613" s="297"/>
      <c r="Z613" s="297"/>
    </row>
    <row r="614" spans="1:26" ht="15.75" customHeight="1">
      <c r="A614" s="297"/>
      <c r="B614" s="297"/>
      <c r="C614" s="297"/>
      <c r="D614" s="297"/>
      <c r="E614" s="297"/>
      <c r="F614" s="297"/>
      <c r="G614" s="297"/>
      <c r="H614" s="297"/>
      <c r="I614" s="297"/>
      <c r="J614" s="297"/>
      <c r="K614" s="297"/>
      <c r="L614" s="297"/>
      <c r="M614" s="297"/>
      <c r="N614" s="297"/>
      <c r="O614" s="297"/>
      <c r="P614" s="297"/>
      <c r="Q614" s="297"/>
      <c r="R614" s="297"/>
      <c r="S614" s="297"/>
      <c r="T614" s="297"/>
      <c r="U614" s="297"/>
      <c r="V614" s="297"/>
      <c r="W614" s="297"/>
      <c r="X614" s="297"/>
      <c r="Y614" s="297"/>
      <c r="Z614" s="297"/>
    </row>
    <row r="615" spans="1:26" ht="15.75" customHeight="1">
      <c r="A615" s="297"/>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row>
    <row r="616" spans="1:26" ht="15.75" customHeight="1">
      <c r="A616" s="297"/>
      <c r="B616" s="297"/>
      <c r="C616" s="297"/>
      <c r="D616" s="297"/>
      <c r="E616" s="297"/>
      <c r="F616" s="297"/>
      <c r="G616" s="297"/>
      <c r="H616" s="297"/>
      <c r="I616" s="297"/>
      <c r="J616" s="297"/>
      <c r="K616" s="297"/>
      <c r="L616" s="297"/>
      <c r="M616" s="297"/>
      <c r="N616" s="297"/>
      <c r="O616" s="297"/>
      <c r="P616" s="297"/>
      <c r="Q616" s="297"/>
      <c r="R616" s="297"/>
      <c r="S616" s="297"/>
      <c r="T616" s="297"/>
      <c r="U616" s="297"/>
      <c r="V616" s="297"/>
      <c r="W616" s="297"/>
      <c r="X616" s="297"/>
      <c r="Y616" s="297"/>
      <c r="Z616" s="297"/>
    </row>
    <row r="617" spans="1:26" ht="15.75" customHeight="1">
      <c r="A617" s="297"/>
      <c r="B617" s="297"/>
      <c r="C617" s="297"/>
      <c r="D617" s="297"/>
      <c r="E617" s="297"/>
      <c r="F617" s="297"/>
      <c r="G617" s="297"/>
      <c r="H617" s="297"/>
      <c r="I617" s="297"/>
      <c r="J617" s="297"/>
      <c r="K617" s="297"/>
      <c r="L617" s="297"/>
      <c r="M617" s="297"/>
      <c r="N617" s="297"/>
      <c r="O617" s="297"/>
      <c r="P617" s="297"/>
      <c r="Q617" s="297"/>
      <c r="R617" s="297"/>
      <c r="S617" s="297"/>
      <c r="T617" s="297"/>
      <c r="U617" s="297"/>
      <c r="V617" s="297"/>
      <c r="W617" s="297"/>
      <c r="X617" s="297"/>
      <c r="Y617" s="297"/>
      <c r="Z617" s="297"/>
    </row>
    <row r="618" spans="1:26" ht="15.75" customHeight="1">
      <c r="A618" s="297"/>
      <c r="B618" s="297"/>
      <c r="C618" s="297"/>
      <c r="D618" s="297"/>
      <c r="E618" s="297"/>
      <c r="F618" s="297"/>
      <c r="G618" s="297"/>
      <c r="H618" s="297"/>
      <c r="I618" s="297"/>
      <c r="J618" s="297"/>
      <c r="K618" s="297"/>
      <c r="L618" s="297"/>
      <c r="M618" s="297"/>
      <c r="N618" s="297"/>
      <c r="O618" s="297"/>
      <c r="P618" s="297"/>
      <c r="Q618" s="297"/>
      <c r="R618" s="297"/>
      <c r="S618" s="297"/>
      <c r="T618" s="297"/>
      <c r="U618" s="297"/>
      <c r="V618" s="297"/>
      <c r="W618" s="297"/>
      <c r="X618" s="297"/>
      <c r="Y618" s="297"/>
      <c r="Z618" s="297"/>
    </row>
    <row r="619" spans="1:26" ht="15.75" customHeight="1">
      <c r="A619" s="297"/>
      <c r="B619" s="297"/>
      <c r="C619" s="297"/>
      <c r="D619" s="297"/>
      <c r="E619" s="297"/>
      <c r="F619" s="297"/>
      <c r="G619" s="297"/>
      <c r="H619" s="297"/>
      <c r="I619" s="297"/>
      <c r="J619" s="297"/>
      <c r="K619" s="297"/>
      <c r="L619" s="297"/>
      <c r="M619" s="297"/>
      <c r="N619" s="297"/>
      <c r="O619" s="297"/>
      <c r="P619" s="297"/>
      <c r="Q619" s="297"/>
      <c r="R619" s="297"/>
      <c r="S619" s="297"/>
      <c r="T619" s="297"/>
      <c r="U619" s="297"/>
      <c r="V619" s="297"/>
      <c r="W619" s="297"/>
      <c r="X619" s="297"/>
      <c r="Y619" s="297"/>
      <c r="Z619" s="297"/>
    </row>
    <row r="620" spans="1:26" ht="15.75" customHeight="1">
      <c r="A620" s="297"/>
      <c r="B620" s="297"/>
      <c r="C620" s="297"/>
      <c r="D620" s="297"/>
      <c r="E620" s="297"/>
      <c r="F620" s="297"/>
      <c r="G620" s="297"/>
      <c r="H620" s="297"/>
      <c r="I620" s="297"/>
      <c r="J620" s="297"/>
      <c r="K620" s="297"/>
      <c r="L620" s="297"/>
      <c r="M620" s="297"/>
      <c r="N620" s="297"/>
      <c r="O620" s="297"/>
      <c r="P620" s="297"/>
      <c r="Q620" s="297"/>
      <c r="R620" s="297"/>
      <c r="S620" s="297"/>
      <c r="T620" s="297"/>
      <c r="U620" s="297"/>
      <c r="V620" s="297"/>
      <c r="W620" s="297"/>
      <c r="X620" s="297"/>
      <c r="Y620" s="297"/>
      <c r="Z620" s="297"/>
    </row>
    <row r="621" spans="1:26" ht="15.75" customHeight="1">
      <c r="A621" s="297"/>
      <c r="B621" s="297"/>
      <c r="C621" s="297"/>
      <c r="D621" s="297"/>
      <c r="E621" s="297"/>
      <c r="F621" s="297"/>
      <c r="G621" s="297"/>
      <c r="H621" s="297"/>
      <c r="I621" s="297"/>
      <c r="J621" s="297"/>
      <c r="K621" s="297"/>
      <c r="L621" s="297"/>
      <c r="M621" s="297"/>
      <c r="N621" s="297"/>
      <c r="O621" s="297"/>
      <c r="P621" s="297"/>
      <c r="Q621" s="297"/>
      <c r="R621" s="297"/>
      <c r="S621" s="297"/>
      <c r="T621" s="297"/>
      <c r="U621" s="297"/>
      <c r="V621" s="297"/>
      <c r="W621" s="297"/>
      <c r="X621" s="297"/>
      <c r="Y621" s="297"/>
      <c r="Z621" s="297"/>
    </row>
    <row r="622" spans="1:26" ht="15.75" customHeight="1">
      <c r="A622" s="297"/>
      <c r="B622" s="297"/>
      <c r="C622" s="297"/>
      <c r="D622" s="297"/>
      <c r="E622" s="297"/>
      <c r="F622" s="297"/>
      <c r="G622" s="297"/>
      <c r="H622" s="297"/>
      <c r="I622" s="297"/>
      <c r="J622" s="297"/>
      <c r="K622" s="297"/>
      <c r="L622" s="297"/>
      <c r="M622" s="297"/>
      <c r="N622" s="297"/>
      <c r="O622" s="297"/>
      <c r="P622" s="297"/>
      <c r="Q622" s="297"/>
      <c r="R622" s="297"/>
      <c r="S622" s="297"/>
      <c r="T622" s="297"/>
      <c r="U622" s="297"/>
      <c r="V622" s="297"/>
      <c r="W622" s="297"/>
      <c r="X622" s="297"/>
      <c r="Y622" s="297"/>
      <c r="Z622" s="297"/>
    </row>
    <row r="623" spans="1:26" ht="15.75" customHeight="1">
      <c r="A623" s="297"/>
      <c r="B623" s="297"/>
      <c r="C623" s="297"/>
      <c r="D623" s="297"/>
      <c r="E623" s="297"/>
      <c r="F623" s="297"/>
      <c r="G623" s="297"/>
      <c r="H623" s="297"/>
      <c r="I623" s="297"/>
      <c r="J623" s="297"/>
      <c r="K623" s="297"/>
      <c r="L623" s="297"/>
      <c r="M623" s="297"/>
      <c r="N623" s="297"/>
      <c r="O623" s="297"/>
      <c r="P623" s="297"/>
      <c r="Q623" s="297"/>
      <c r="R623" s="297"/>
      <c r="S623" s="297"/>
      <c r="T623" s="297"/>
      <c r="U623" s="297"/>
      <c r="V623" s="297"/>
      <c r="W623" s="297"/>
      <c r="X623" s="297"/>
      <c r="Y623" s="297"/>
      <c r="Z623" s="297"/>
    </row>
    <row r="624" spans="1:26" ht="15.75" customHeight="1">
      <c r="A624" s="297"/>
      <c r="B624" s="297"/>
      <c r="C624" s="297"/>
      <c r="D624" s="297"/>
      <c r="E624" s="297"/>
      <c r="F624" s="297"/>
      <c r="G624" s="297"/>
      <c r="H624" s="297"/>
      <c r="I624" s="297"/>
      <c r="J624" s="297"/>
      <c r="K624" s="297"/>
      <c r="L624" s="297"/>
      <c r="M624" s="297"/>
      <c r="N624" s="297"/>
      <c r="O624" s="297"/>
      <c r="P624" s="297"/>
      <c r="Q624" s="297"/>
      <c r="R624" s="297"/>
      <c r="S624" s="297"/>
      <c r="T624" s="297"/>
      <c r="U624" s="297"/>
      <c r="V624" s="297"/>
      <c r="W624" s="297"/>
      <c r="X624" s="297"/>
      <c r="Y624" s="297"/>
      <c r="Z624" s="297"/>
    </row>
    <row r="625" spans="1:26" ht="15.75" customHeight="1">
      <c r="A625" s="297"/>
      <c r="B625" s="297"/>
      <c r="C625" s="297"/>
      <c r="D625" s="297"/>
      <c r="E625" s="297"/>
      <c r="F625" s="297"/>
      <c r="G625" s="297"/>
      <c r="H625" s="297"/>
      <c r="I625" s="297"/>
      <c r="J625" s="297"/>
      <c r="K625" s="297"/>
      <c r="L625" s="297"/>
      <c r="M625" s="297"/>
      <c r="N625" s="297"/>
      <c r="O625" s="297"/>
      <c r="P625" s="297"/>
      <c r="Q625" s="297"/>
      <c r="R625" s="297"/>
      <c r="S625" s="297"/>
      <c r="T625" s="297"/>
      <c r="U625" s="297"/>
      <c r="V625" s="297"/>
      <c r="W625" s="297"/>
      <c r="X625" s="297"/>
      <c r="Y625" s="297"/>
      <c r="Z625" s="297"/>
    </row>
    <row r="626" spans="1:26" ht="15.75" customHeight="1">
      <c r="A626" s="297"/>
      <c r="B626" s="297"/>
      <c r="C626" s="297"/>
      <c r="D626" s="297"/>
      <c r="E626" s="297"/>
      <c r="F626" s="297"/>
      <c r="G626" s="297"/>
      <c r="H626" s="297"/>
      <c r="I626" s="297"/>
      <c r="J626" s="297"/>
      <c r="K626" s="297"/>
      <c r="L626" s="297"/>
      <c r="M626" s="297"/>
      <c r="N626" s="297"/>
      <c r="O626" s="297"/>
      <c r="P626" s="297"/>
      <c r="Q626" s="297"/>
      <c r="R626" s="297"/>
      <c r="S626" s="297"/>
      <c r="T626" s="297"/>
      <c r="U626" s="297"/>
      <c r="V626" s="297"/>
      <c r="W626" s="297"/>
      <c r="X626" s="297"/>
      <c r="Y626" s="297"/>
      <c r="Z626" s="297"/>
    </row>
    <row r="627" spans="1:26" ht="15.75" customHeight="1">
      <c r="A627" s="297"/>
      <c r="B627" s="297"/>
      <c r="C627" s="297"/>
      <c r="D627" s="297"/>
      <c r="E627" s="297"/>
      <c r="F627" s="297"/>
      <c r="G627" s="297"/>
      <c r="H627" s="297"/>
      <c r="I627" s="297"/>
      <c r="J627" s="297"/>
      <c r="K627" s="297"/>
      <c r="L627" s="297"/>
      <c r="M627" s="297"/>
      <c r="N627" s="297"/>
      <c r="O627" s="297"/>
      <c r="P627" s="297"/>
      <c r="Q627" s="297"/>
      <c r="R627" s="297"/>
      <c r="S627" s="297"/>
      <c r="T627" s="297"/>
      <c r="U627" s="297"/>
      <c r="V627" s="297"/>
      <c r="W627" s="297"/>
      <c r="X627" s="297"/>
      <c r="Y627" s="297"/>
      <c r="Z627" s="297"/>
    </row>
    <row r="628" spans="1:26" ht="15.75" customHeight="1">
      <c r="A628" s="297"/>
      <c r="B628" s="297"/>
      <c r="C628" s="297"/>
      <c r="D628" s="297"/>
      <c r="E628" s="297"/>
      <c r="F628" s="297"/>
      <c r="G628" s="297"/>
      <c r="H628" s="297"/>
      <c r="I628" s="297"/>
      <c r="J628" s="297"/>
      <c r="K628" s="297"/>
      <c r="L628" s="297"/>
      <c r="M628" s="297"/>
      <c r="N628" s="297"/>
      <c r="O628" s="297"/>
      <c r="P628" s="297"/>
      <c r="Q628" s="297"/>
      <c r="R628" s="297"/>
      <c r="S628" s="297"/>
      <c r="T628" s="297"/>
      <c r="U628" s="297"/>
      <c r="V628" s="297"/>
      <c r="W628" s="297"/>
      <c r="X628" s="297"/>
      <c r="Y628" s="297"/>
      <c r="Z628" s="297"/>
    </row>
    <row r="629" spans="1:26" ht="15.75" customHeight="1">
      <c r="A629" s="297"/>
      <c r="B629" s="297"/>
      <c r="C629" s="297"/>
      <c r="D629" s="297"/>
      <c r="E629" s="297"/>
      <c r="F629" s="297"/>
      <c r="G629" s="297"/>
      <c r="H629" s="297"/>
      <c r="I629" s="297"/>
      <c r="J629" s="297"/>
      <c r="K629" s="297"/>
      <c r="L629" s="297"/>
      <c r="M629" s="297"/>
      <c r="N629" s="297"/>
      <c r="O629" s="297"/>
      <c r="P629" s="297"/>
      <c r="Q629" s="297"/>
      <c r="R629" s="297"/>
      <c r="S629" s="297"/>
      <c r="T629" s="297"/>
      <c r="U629" s="297"/>
      <c r="V629" s="297"/>
      <c r="W629" s="297"/>
      <c r="X629" s="297"/>
      <c r="Y629" s="297"/>
      <c r="Z629" s="297"/>
    </row>
    <row r="630" spans="1:26" ht="15.75" customHeight="1">
      <c r="A630" s="297"/>
      <c r="B630" s="297"/>
      <c r="C630" s="297"/>
      <c r="D630" s="297"/>
      <c r="E630" s="297"/>
      <c r="F630" s="297"/>
      <c r="G630" s="297"/>
      <c r="H630" s="297"/>
      <c r="I630" s="297"/>
      <c r="J630" s="297"/>
      <c r="K630" s="297"/>
      <c r="L630" s="297"/>
      <c r="M630" s="297"/>
      <c r="N630" s="297"/>
      <c r="O630" s="297"/>
      <c r="P630" s="297"/>
      <c r="Q630" s="297"/>
      <c r="R630" s="297"/>
      <c r="S630" s="297"/>
      <c r="T630" s="297"/>
      <c r="U630" s="297"/>
      <c r="V630" s="297"/>
      <c r="W630" s="297"/>
      <c r="X630" s="297"/>
      <c r="Y630" s="297"/>
      <c r="Z630" s="297"/>
    </row>
    <row r="631" spans="1:26" ht="15.75" customHeight="1">
      <c r="A631" s="297"/>
      <c r="B631" s="297"/>
      <c r="C631" s="297"/>
      <c r="D631" s="297"/>
      <c r="E631" s="297"/>
      <c r="F631" s="297"/>
      <c r="G631" s="297"/>
      <c r="H631" s="297"/>
      <c r="I631" s="297"/>
      <c r="J631" s="297"/>
      <c r="K631" s="297"/>
      <c r="L631" s="297"/>
      <c r="M631" s="297"/>
      <c r="N631" s="297"/>
      <c r="O631" s="297"/>
      <c r="P631" s="297"/>
      <c r="Q631" s="297"/>
      <c r="R631" s="297"/>
      <c r="S631" s="297"/>
      <c r="T631" s="297"/>
      <c r="U631" s="297"/>
      <c r="V631" s="297"/>
      <c r="W631" s="297"/>
      <c r="X631" s="297"/>
      <c r="Y631" s="297"/>
      <c r="Z631" s="297"/>
    </row>
    <row r="632" spans="1:26" ht="15.75" customHeight="1">
      <c r="A632" s="297"/>
      <c r="B632" s="297"/>
      <c r="C632" s="297"/>
      <c r="D632" s="297"/>
      <c r="E632" s="297"/>
      <c r="F632" s="297"/>
      <c r="G632" s="297"/>
      <c r="H632" s="297"/>
      <c r="I632" s="297"/>
      <c r="J632" s="297"/>
      <c r="K632" s="297"/>
      <c r="L632" s="297"/>
      <c r="M632" s="297"/>
      <c r="N632" s="297"/>
      <c r="O632" s="297"/>
      <c r="P632" s="297"/>
      <c r="Q632" s="297"/>
      <c r="R632" s="297"/>
      <c r="S632" s="297"/>
      <c r="T632" s="297"/>
      <c r="U632" s="297"/>
      <c r="V632" s="297"/>
      <c r="W632" s="297"/>
      <c r="X632" s="297"/>
      <c r="Y632" s="297"/>
      <c r="Z632" s="297"/>
    </row>
    <row r="633" spans="1:26" ht="15.75" customHeight="1">
      <c r="A633" s="297"/>
      <c r="B633" s="297"/>
      <c r="C633" s="297"/>
      <c r="D633" s="297"/>
      <c r="E633" s="297"/>
      <c r="F633" s="297"/>
      <c r="G633" s="297"/>
      <c r="H633" s="297"/>
      <c r="I633" s="297"/>
      <c r="J633" s="297"/>
      <c r="K633" s="297"/>
      <c r="L633" s="297"/>
      <c r="M633" s="297"/>
      <c r="N633" s="297"/>
      <c r="O633" s="297"/>
      <c r="P633" s="297"/>
      <c r="Q633" s="297"/>
      <c r="R633" s="297"/>
      <c r="S633" s="297"/>
      <c r="T633" s="297"/>
      <c r="U633" s="297"/>
      <c r="V633" s="297"/>
      <c r="W633" s="297"/>
      <c r="X633" s="297"/>
      <c r="Y633" s="297"/>
      <c r="Z633" s="297"/>
    </row>
    <row r="634" spans="1:26" ht="15.75" customHeight="1">
      <c r="A634" s="297"/>
      <c r="B634" s="297"/>
      <c r="C634" s="297"/>
      <c r="D634" s="297"/>
      <c r="E634" s="297"/>
      <c r="F634" s="297"/>
      <c r="G634" s="297"/>
      <c r="H634" s="297"/>
      <c r="I634" s="297"/>
      <c r="J634" s="297"/>
      <c r="K634" s="297"/>
      <c r="L634" s="297"/>
      <c r="M634" s="297"/>
      <c r="N634" s="297"/>
      <c r="O634" s="297"/>
      <c r="P634" s="297"/>
      <c r="Q634" s="297"/>
      <c r="R634" s="297"/>
      <c r="S634" s="297"/>
      <c r="T634" s="297"/>
      <c r="U634" s="297"/>
      <c r="V634" s="297"/>
      <c r="W634" s="297"/>
      <c r="X634" s="297"/>
      <c r="Y634" s="297"/>
      <c r="Z634" s="297"/>
    </row>
    <row r="635" spans="1:26" ht="15.75" customHeight="1">
      <c r="A635" s="297"/>
      <c r="B635" s="297"/>
      <c r="C635" s="297"/>
      <c r="D635" s="297"/>
      <c r="E635" s="297"/>
      <c r="F635" s="297"/>
      <c r="G635" s="297"/>
      <c r="H635" s="297"/>
      <c r="I635" s="297"/>
      <c r="J635" s="297"/>
      <c r="K635" s="297"/>
      <c r="L635" s="297"/>
      <c r="M635" s="297"/>
      <c r="N635" s="297"/>
      <c r="O635" s="297"/>
      <c r="P635" s="297"/>
      <c r="Q635" s="297"/>
      <c r="R635" s="297"/>
      <c r="S635" s="297"/>
      <c r="T635" s="297"/>
      <c r="U635" s="297"/>
      <c r="V635" s="297"/>
      <c r="W635" s="297"/>
      <c r="X635" s="297"/>
      <c r="Y635" s="297"/>
      <c r="Z635" s="297"/>
    </row>
    <row r="636" spans="1:26" ht="15.75" customHeight="1">
      <c r="A636" s="297"/>
      <c r="B636" s="297"/>
      <c r="C636" s="297"/>
      <c r="D636" s="297"/>
      <c r="E636" s="297"/>
      <c r="F636" s="297"/>
      <c r="G636" s="297"/>
      <c r="H636" s="297"/>
      <c r="I636" s="297"/>
      <c r="J636" s="297"/>
      <c r="K636" s="297"/>
      <c r="L636" s="297"/>
      <c r="M636" s="297"/>
      <c r="N636" s="297"/>
      <c r="O636" s="297"/>
      <c r="P636" s="297"/>
      <c r="Q636" s="297"/>
      <c r="R636" s="297"/>
      <c r="S636" s="297"/>
      <c r="T636" s="297"/>
      <c r="U636" s="297"/>
      <c r="V636" s="297"/>
      <c r="W636" s="297"/>
      <c r="X636" s="297"/>
      <c r="Y636" s="297"/>
      <c r="Z636" s="297"/>
    </row>
    <row r="637" spans="1:26" ht="15.75" customHeight="1">
      <c r="A637" s="297"/>
      <c r="B637" s="297"/>
      <c r="C637" s="297"/>
      <c r="D637" s="297"/>
      <c r="E637" s="297"/>
      <c r="F637" s="297"/>
      <c r="G637" s="297"/>
      <c r="H637" s="297"/>
      <c r="I637" s="297"/>
      <c r="J637" s="297"/>
      <c r="K637" s="297"/>
      <c r="L637" s="297"/>
      <c r="M637" s="297"/>
      <c r="N637" s="297"/>
      <c r="O637" s="297"/>
      <c r="P637" s="297"/>
      <c r="Q637" s="297"/>
      <c r="R637" s="297"/>
      <c r="S637" s="297"/>
      <c r="T637" s="297"/>
      <c r="U637" s="297"/>
      <c r="V637" s="297"/>
      <c r="W637" s="297"/>
      <c r="X637" s="297"/>
      <c r="Y637" s="297"/>
      <c r="Z637" s="297"/>
    </row>
    <row r="638" spans="1:26" ht="15.75" customHeight="1">
      <c r="A638" s="297"/>
      <c r="B638" s="297"/>
      <c r="C638" s="297"/>
      <c r="D638" s="297"/>
      <c r="E638" s="297"/>
      <c r="F638" s="297"/>
      <c r="G638" s="297"/>
      <c r="H638" s="297"/>
      <c r="I638" s="297"/>
      <c r="J638" s="297"/>
      <c r="K638" s="297"/>
      <c r="L638" s="297"/>
      <c r="M638" s="297"/>
      <c r="N638" s="297"/>
      <c r="O638" s="297"/>
      <c r="P638" s="297"/>
      <c r="Q638" s="297"/>
      <c r="R638" s="297"/>
      <c r="S638" s="297"/>
      <c r="T638" s="297"/>
      <c r="U638" s="297"/>
      <c r="V638" s="297"/>
      <c r="W638" s="297"/>
      <c r="X638" s="297"/>
      <c r="Y638" s="297"/>
      <c r="Z638" s="297"/>
    </row>
    <row r="639" spans="1:26" ht="15.75" customHeight="1">
      <c r="A639" s="297"/>
      <c r="B639" s="297"/>
      <c r="C639" s="297"/>
      <c r="D639" s="297"/>
      <c r="E639" s="297"/>
      <c r="F639" s="297"/>
      <c r="G639" s="297"/>
      <c r="H639" s="297"/>
      <c r="I639" s="297"/>
      <c r="J639" s="297"/>
      <c r="K639" s="297"/>
      <c r="L639" s="297"/>
      <c r="M639" s="297"/>
      <c r="N639" s="297"/>
      <c r="O639" s="297"/>
      <c r="P639" s="297"/>
      <c r="Q639" s="297"/>
      <c r="R639" s="297"/>
      <c r="S639" s="297"/>
      <c r="T639" s="297"/>
      <c r="U639" s="297"/>
      <c r="V639" s="297"/>
      <c r="W639" s="297"/>
      <c r="X639" s="297"/>
      <c r="Y639" s="297"/>
      <c r="Z639" s="297"/>
    </row>
    <row r="640" spans="1:26" ht="15.75" customHeight="1">
      <c r="A640" s="297"/>
      <c r="B640" s="297"/>
      <c r="C640" s="297"/>
      <c r="D640" s="297"/>
      <c r="E640" s="297"/>
      <c r="F640" s="297"/>
      <c r="G640" s="297"/>
      <c r="H640" s="297"/>
      <c r="I640" s="297"/>
      <c r="J640" s="297"/>
      <c r="K640" s="297"/>
      <c r="L640" s="297"/>
      <c r="M640" s="297"/>
      <c r="N640" s="297"/>
      <c r="O640" s="297"/>
      <c r="P640" s="297"/>
      <c r="Q640" s="297"/>
      <c r="R640" s="297"/>
      <c r="S640" s="297"/>
      <c r="T640" s="297"/>
      <c r="U640" s="297"/>
      <c r="V640" s="297"/>
      <c r="W640" s="297"/>
      <c r="X640" s="297"/>
      <c r="Y640" s="297"/>
      <c r="Z640" s="297"/>
    </row>
    <row r="641" spans="1:26" ht="15.75" customHeight="1">
      <c r="A641" s="297"/>
      <c r="B641" s="297"/>
      <c r="C641" s="297"/>
      <c r="D641" s="297"/>
      <c r="E641" s="297"/>
      <c r="F641" s="297"/>
      <c r="G641" s="297"/>
      <c r="H641" s="297"/>
      <c r="I641" s="297"/>
      <c r="J641" s="297"/>
      <c r="K641" s="297"/>
      <c r="L641" s="297"/>
      <c r="M641" s="297"/>
      <c r="N641" s="297"/>
      <c r="O641" s="297"/>
      <c r="P641" s="297"/>
      <c r="Q641" s="297"/>
      <c r="R641" s="297"/>
      <c r="S641" s="297"/>
      <c r="T641" s="297"/>
      <c r="U641" s="297"/>
      <c r="V641" s="297"/>
      <c r="W641" s="297"/>
      <c r="X641" s="297"/>
      <c r="Y641" s="297"/>
      <c r="Z641" s="297"/>
    </row>
    <row r="642" spans="1:26" ht="15.75" customHeight="1">
      <c r="A642" s="297"/>
      <c r="B642" s="297"/>
      <c r="C642" s="297"/>
      <c r="D642" s="297"/>
      <c r="E642" s="297"/>
      <c r="F642" s="297"/>
      <c r="G642" s="297"/>
      <c r="H642" s="297"/>
      <c r="I642" s="297"/>
      <c r="J642" s="297"/>
      <c r="K642" s="297"/>
      <c r="L642" s="297"/>
      <c r="M642" s="297"/>
      <c r="N642" s="297"/>
      <c r="O642" s="297"/>
      <c r="P642" s="297"/>
      <c r="Q642" s="297"/>
      <c r="R642" s="297"/>
      <c r="S642" s="297"/>
      <c r="T642" s="297"/>
      <c r="U642" s="297"/>
      <c r="V642" s="297"/>
      <c r="W642" s="297"/>
      <c r="X642" s="297"/>
      <c r="Y642" s="297"/>
      <c r="Z642" s="297"/>
    </row>
    <row r="643" spans="1:26" ht="15.75" customHeight="1">
      <c r="A643" s="297"/>
      <c r="B643" s="297"/>
      <c r="C643" s="297"/>
      <c r="D643" s="297"/>
      <c r="E643" s="297"/>
      <c r="F643" s="297"/>
      <c r="G643" s="297"/>
      <c r="H643" s="297"/>
      <c r="I643" s="297"/>
      <c r="J643" s="297"/>
      <c r="K643" s="297"/>
      <c r="L643" s="297"/>
      <c r="M643" s="297"/>
      <c r="N643" s="297"/>
      <c r="O643" s="297"/>
      <c r="P643" s="297"/>
      <c r="Q643" s="297"/>
      <c r="R643" s="297"/>
      <c r="S643" s="297"/>
      <c r="T643" s="297"/>
      <c r="U643" s="297"/>
      <c r="V643" s="297"/>
      <c r="W643" s="297"/>
      <c r="X643" s="297"/>
      <c r="Y643" s="297"/>
      <c r="Z643" s="297"/>
    </row>
    <row r="644" spans="1:26" ht="15.75" customHeight="1">
      <c r="A644" s="297"/>
      <c r="B644" s="297"/>
      <c r="C644" s="297"/>
      <c r="D644" s="297"/>
      <c r="E644" s="297"/>
      <c r="F644" s="297"/>
      <c r="G644" s="297"/>
      <c r="H644" s="297"/>
      <c r="I644" s="297"/>
      <c r="J644" s="297"/>
      <c r="K644" s="297"/>
      <c r="L644" s="297"/>
      <c r="M644" s="297"/>
      <c r="N644" s="297"/>
      <c r="O644" s="297"/>
      <c r="P644" s="297"/>
      <c r="Q644" s="297"/>
      <c r="R644" s="297"/>
      <c r="S644" s="297"/>
      <c r="T644" s="297"/>
      <c r="U644" s="297"/>
      <c r="V644" s="297"/>
      <c r="W644" s="297"/>
      <c r="X644" s="297"/>
      <c r="Y644" s="297"/>
      <c r="Z644" s="297"/>
    </row>
    <row r="645" spans="1:26" ht="15.75" customHeight="1">
      <c r="A645" s="297"/>
      <c r="B645" s="297"/>
      <c r="C645" s="297"/>
      <c r="D645" s="297"/>
      <c r="E645" s="297"/>
      <c r="F645" s="297"/>
      <c r="G645" s="297"/>
      <c r="H645" s="297"/>
      <c r="I645" s="297"/>
      <c r="J645" s="297"/>
      <c r="K645" s="297"/>
      <c r="L645" s="297"/>
      <c r="M645" s="297"/>
      <c r="N645" s="297"/>
      <c r="O645" s="297"/>
      <c r="P645" s="297"/>
      <c r="Q645" s="297"/>
      <c r="R645" s="297"/>
      <c r="S645" s="297"/>
      <c r="T645" s="297"/>
      <c r="U645" s="297"/>
      <c r="V645" s="297"/>
      <c r="W645" s="297"/>
      <c r="X645" s="297"/>
      <c r="Y645" s="297"/>
      <c r="Z645" s="297"/>
    </row>
    <row r="646" spans="1:26" ht="15.75" customHeight="1">
      <c r="A646" s="297"/>
      <c r="B646" s="297"/>
      <c r="C646" s="297"/>
      <c r="D646" s="297"/>
      <c r="E646" s="297"/>
      <c r="F646" s="297"/>
      <c r="G646" s="297"/>
      <c r="H646" s="297"/>
      <c r="I646" s="297"/>
      <c r="J646" s="297"/>
      <c r="K646" s="297"/>
      <c r="L646" s="297"/>
      <c r="M646" s="297"/>
      <c r="N646" s="297"/>
      <c r="O646" s="297"/>
      <c r="P646" s="297"/>
      <c r="Q646" s="297"/>
      <c r="R646" s="297"/>
      <c r="S646" s="297"/>
      <c r="T646" s="297"/>
      <c r="U646" s="297"/>
      <c r="V646" s="297"/>
      <c r="W646" s="297"/>
      <c r="X646" s="297"/>
      <c r="Y646" s="297"/>
      <c r="Z646" s="297"/>
    </row>
    <row r="647" spans="1:26" ht="15.75" customHeight="1">
      <c r="A647" s="297"/>
      <c r="B647" s="297"/>
      <c r="C647" s="297"/>
      <c r="D647" s="297"/>
      <c r="E647" s="297"/>
      <c r="F647" s="297"/>
      <c r="G647" s="297"/>
      <c r="H647" s="297"/>
      <c r="I647" s="297"/>
      <c r="J647" s="297"/>
      <c r="K647" s="297"/>
      <c r="L647" s="297"/>
      <c r="M647" s="297"/>
      <c r="N647" s="297"/>
      <c r="O647" s="297"/>
      <c r="P647" s="297"/>
      <c r="Q647" s="297"/>
      <c r="R647" s="297"/>
      <c r="S647" s="297"/>
      <c r="T647" s="297"/>
      <c r="U647" s="297"/>
      <c r="V647" s="297"/>
      <c r="W647" s="297"/>
      <c r="X647" s="297"/>
      <c r="Y647" s="297"/>
      <c r="Z647" s="297"/>
    </row>
    <row r="648" spans="1:26" ht="15.75" customHeight="1">
      <c r="A648" s="297"/>
      <c r="B648" s="297"/>
      <c r="C648" s="297"/>
      <c r="D648" s="297"/>
      <c r="E648" s="297"/>
      <c r="F648" s="297"/>
      <c r="G648" s="297"/>
      <c r="H648" s="297"/>
      <c r="I648" s="297"/>
      <c r="J648" s="297"/>
      <c r="K648" s="297"/>
      <c r="L648" s="297"/>
      <c r="M648" s="297"/>
      <c r="N648" s="297"/>
      <c r="O648" s="297"/>
      <c r="P648" s="297"/>
      <c r="Q648" s="297"/>
      <c r="R648" s="297"/>
      <c r="S648" s="297"/>
      <c r="T648" s="297"/>
      <c r="U648" s="297"/>
      <c r="V648" s="297"/>
      <c r="W648" s="297"/>
      <c r="X648" s="297"/>
      <c r="Y648" s="297"/>
      <c r="Z648" s="297"/>
    </row>
    <row r="649" spans="1:26" ht="15.75" customHeight="1">
      <c r="A649" s="297"/>
      <c r="B649" s="297"/>
      <c r="C649" s="297"/>
      <c r="D649" s="297"/>
      <c r="E649" s="297"/>
      <c r="F649" s="297"/>
      <c r="G649" s="297"/>
      <c r="H649" s="297"/>
      <c r="I649" s="297"/>
      <c r="J649" s="297"/>
      <c r="K649" s="297"/>
      <c r="L649" s="297"/>
      <c r="M649" s="297"/>
      <c r="N649" s="297"/>
      <c r="O649" s="297"/>
      <c r="P649" s="297"/>
      <c r="Q649" s="297"/>
      <c r="R649" s="297"/>
      <c r="S649" s="297"/>
      <c r="T649" s="297"/>
      <c r="U649" s="297"/>
      <c r="V649" s="297"/>
      <c r="W649" s="297"/>
      <c r="X649" s="297"/>
      <c r="Y649" s="297"/>
      <c r="Z649" s="297"/>
    </row>
    <row r="650" spans="1:26" ht="15.75" customHeight="1">
      <c r="A650" s="297"/>
      <c r="B650" s="297"/>
      <c r="C650" s="297"/>
      <c r="D650" s="297"/>
      <c r="E650" s="297"/>
      <c r="F650" s="297"/>
      <c r="G650" s="297"/>
      <c r="H650" s="297"/>
      <c r="I650" s="297"/>
      <c r="J650" s="297"/>
      <c r="K650" s="297"/>
      <c r="L650" s="297"/>
      <c r="M650" s="297"/>
      <c r="N650" s="297"/>
      <c r="O650" s="297"/>
      <c r="P650" s="297"/>
      <c r="Q650" s="297"/>
      <c r="R650" s="297"/>
      <c r="S650" s="297"/>
      <c r="T650" s="297"/>
      <c r="U650" s="297"/>
      <c r="V650" s="297"/>
      <c r="W650" s="297"/>
      <c r="X650" s="297"/>
      <c r="Y650" s="297"/>
      <c r="Z650" s="297"/>
    </row>
    <row r="651" spans="1:26" ht="15.75" customHeight="1">
      <c r="A651" s="297"/>
      <c r="B651" s="297"/>
      <c r="C651" s="297"/>
      <c r="D651" s="297"/>
      <c r="E651" s="297"/>
      <c r="F651" s="297"/>
      <c r="G651" s="297"/>
      <c r="H651" s="297"/>
      <c r="I651" s="297"/>
      <c r="J651" s="297"/>
      <c r="K651" s="297"/>
      <c r="L651" s="297"/>
      <c r="M651" s="297"/>
      <c r="N651" s="297"/>
      <c r="O651" s="297"/>
      <c r="P651" s="297"/>
      <c r="Q651" s="297"/>
      <c r="R651" s="297"/>
      <c r="S651" s="297"/>
      <c r="T651" s="297"/>
      <c r="U651" s="297"/>
      <c r="V651" s="297"/>
      <c r="W651" s="297"/>
      <c r="X651" s="297"/>
      <c r="Y651" s="297"/>
      <c r="Z651" s="297"/>
    </row>
    <row r="652" spans="1:26" ht="15.75" customHeight="1">
      <c r="A652" s="297"/>
      <c r="B652" s="297"/>
      <c r="C652" s="297"/>
      <c r="D652" s="297"/>
      <c r="E652" s="297"/>
      <c r="F652" s="297"/>
      <c r="G652" s="297"/>
      <c r="H652" s="297"/>
      <c r="I652" s="297"/>
      <c r="J652" s="297"/>
      <c r="K652" s="297"/>
      <c r="L652" s="297"/>
      <c r="M652" s="297"/>
      <c r="N652" s="297"/>
      <c r="O652" s="297"/>
      <c r="P652" s="297"/>
      <c r="Q652" s="297"/>
      <c r="R652" s="297"/>
      <c r="S652" s="297"/>
      <c r="T652" s="297"/>
      <c r="U652" s="297"/>
      <c r="V652" s="297"/>
      <c r="W652" s="297"/>
      <c r="X652" s="297"/>
      <c r="Y652" s="297"/>
      <c r="Z652" s="297"/>
    </row>
    <row r="653" spans="1:26" ht="15.75" customHeight="1">
      <c r="A653" s="297"/>
      <c r="B653" s="297"/>
      <c r="C653" s="297"/>
      <c r="D653" s="297"/>
      <c r="E653" s="297"/>
      <c r="F653" s="297"/>
      <c r="G653" s="297"/>
      <c r="H653" s="297"/>
      <c r="I653" s="297"/>
      <c r="J653" s="297"/>
      <c r="K653" s="297"/>
      <c r="L653" s="297"/>
      <c r="M653" s="297"/>
      <c r="N653" s="297"/>
      <c r="O653" s="297"/>
      <c r="P653" s="297"/>
      <c r="Q653" s="297"/>
      <c r="R653" s="297"/>
      <c r="S653" s="297"/>
      <c r="T653" s="297"/>
      <c r="U653" s="297"/>
      <c r="V653" s="297"/>
      <c r="W653" s="297"/>
      <c r="X653" s="297"/>
      <c r="Y653" s="297"/>
      <c r="Z653" s="297"/>
    </row>
    <row r="654" spans="1:26" ht="15.75" customHeight="1">
      <c r="A654" s="297"/>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row>
    <row r="655" spans="1:26" ht="15.75" customHeight="1">
      <c r="A655" s="297"/>
      <c r="B655" s="297"/>
      <c r="C655" s="297"/>
      <c r="D655" s="297"/>
      <c r="E655" s="297"/>
      <c r="F655" s="297"/>
      <c r="G655" s="297"/>
      <c r="H655" s="297"/>
      <c r="I655" s="297"/>
      <c r="J655" s="297"/>
      <c r="K655" s="297"/>
      <c r="L655" s="297"/>
      <c r="M655" s="297"/>
      <c r="N655" s="297"/>
      <c r="O655" s="297"/>
      <c r="P655" s="297"/>
      <c r="Q655" s="297"/>
      <c r="R655" s="297"/>
      <c r="S655" s="297"/>
      <c r="T655" s="297"/>
      <c r="U655" s="297"/>
      <c r="V655" s="297"/>
      <c r="W655" s="297"/>
      <c r="X655" s="297"/>
      <c r="Y655" s="297"/>
      <c r="Z655" s="297"/>
    </row>
    <row r="656" spans="1:26" ht="15.75" customHeight="1">
      <c r="A656" s="297"/>
      <c r="B656" s="297"/>
      <c r="C656" s="297"/>
      <c r="D656" s="297"/>
      <c r="E656" s="297"/>
      <c r="F656" s="297"/>
      <c r="G656" s="297"/>
      <c r="H656" s="297"/>
      <c r="I656" s="297"/>
      <c r="J656" s="297"/>
      <c r="K656" s="297"/>
      <c r="L656" s="297"/>
      <c r="M656" s="297"/>
      <c r="N656" s="297"/>
      <c r="O656" s="297"/>
      <c r="P656" s="297"/>
      <c r="Q656" s="297"/>
      <c r="R656" s="297"/>
      <c r="S656" s="297"/>
      <c r="T656" s="297"/>
      <c r="U656" s="297"/>
      <c r="V656" s="297"/>
      <c r="W656" s="297"/>
      <c r="X656" s="297"/>
      <c r="Y656" s="297"/>
      <c r="Z656" s="297"/>
    </row>
    <row r="657" spans="1:26" ht="15.75" customHeight="1">
      <c r="A657" s="297"/>
      <c r="B657" s="297"/>
      <c r="C657" s="297"/>
      <c r="D657" s="297"/>
      <c r="E657" s="297"/>
      <c r="F657" s="297"/>
      <c r="G657" s="297"/>
      <c r="H657" s="297"/>
      <c r="I657" s="297"/>
      <c r="J657" s="297"/>
      <c r="K657" s="297"/>
      <c r="L657" s="297"/>
      <c r="M657" s="297"/>
      <c r="N657" s="297"/>
      <c r="O657" s="297"/>
      <c r="P657" s="297"/>
      <c r="Q657" s="297"/>
      <c r="R657" s="297"/>
      <c r="S657" s="297"/>
      <c r="T657" s="297"/>
      <c r="U657" s="297"/>
      <c r="V657" s="297"/>
      <c r="W657" s="297"/>
      <c r="X657" s="297"/>
      <c r="Y657" s="297"/>
      <c r="Z657" s="297"/>
    </row>
    <row r="658" spans="1:26" ht="15.75" customHeight="1">
      <c r="A658" s="297"/>
      <c r="B658" s="297"/>
      <c r="C658" s="297"/>
      <c r="D658" s="297"/>
      <c r="E658" s="297"/>
      <c r="F658" s="297"/>
      <c r="G658" s="297"/>
      <c r="H658" s="297"/>
      <c r="I658" s="297"/>
      <c r="J658" s="297"/>
      <c r="K658" s="297"/>
      <c r="L658" s="297"/>
      <c r="M658" s="297"/>
      <c r="N658" s="297"/>
      <c r="O658" s="297"/>
      <c r="P658" s="297"/>
      <c r="Q658" s="297"/>
      <c r="R658" s="297"/>
      <c r="S658" s="297"/>
      <c r="T658" s="297"/>
      <c r="U658" s="297"/>
      <c r="V658" s="297"/>
      <c r="W658" s="297"/>
      <c r="X658" s="297"/>
      <c r="Y658" s="297"/>
      <c r="Z658" s="297"/>
    </row>
    <row r="659" spans="1:26" ht="15.75" customHeight="1">
      <c r="A659" s="297"/>
      <c r="B659" s="297"/>
      <c r="C659" s="297"/>
      <c r="D659" s="297"/>
      <c r="E659" s="297"/>
      <c r="F659" s="297"/>
      <c r="G659" s="297"/>
      <c r="H659" s="297"/>
      <c r="I659" s="297"/>
      <c r="J659" s="297"/>
      <c r="K659" s="297"/>
      <c r="L659" s="297"/>
      <c r="M659" s="297"/>
      <c r="N659" s="297"/>
      <c r="O659" s="297"/>
      <c r="P659" s="297"/>
      <c r="Q659" s="297"/>
      <c r="R659" s="297"/>
      <c r="S659" s="297"/>
      <c r="T659" s="297"/>
      <c r="U659" s="297"/>
      <c r="V659" s="297"/>
      <c r="W659" s="297"/>
      <c r="X659" s="297"/>
      <c r="Y659" s="297"/>
      <c r="Z659" s="297"/>
    </row>
    <row r="660" spans="1:26" ht="15.75" customHeight="1">
      <c r="A660" s="297"/>
      <c r="B660" s="297"/>
      <c r="C660" s="297"/>
      <c r="D660" s="297"/>
      <c r="E660" s="297"/>
      <c r="F660" s="297"/>
      <c r="G660" s="297"/>
      <c r="H660" s="297"/>
      <c r="I660" s="297"/>
      <c r="J660" s="297"/>
      <c r="K660" s="297"/>
      <c r="L660" s="297"/>
      <c r="M660" s="297"/>
      <c r="N660" s="297"/>
      <c r="O660" s="297"/>
      <c r="P660" s="297"/>
      <c r="Q660" s="297"/>
      <c r="R660" s="297"/>
      <c r="S660" s="297"/>
      <c r="T660" s="297"/>
      <c r="U660" s="297"/>
      <c r="V660" s="297"/>
      <c r="W660" s="297"/>
      <c r="X660" s="297"/>
      <c r="Y660" s="297"/>
      <c r="Z660" s="297"/>
    </row>
    <row r="661" spans="1:26" ht="15.75" customHeight="1">
      <c r="A661" s="297"/>
      <c r="B661" s="297"/>
      <c r="C661" s="297"/>
      <c r="D661" s="297"/>
      <c r="E661" s="297"/>
      <c r="F661" s="297"/>
      <c r="G661" s="297"/>
      <c r="H661" s="297"/>
      <c r="I661" s="297"/>
      <c r="J661" s="297"/>
      <c r="K661" s="297"/>
      <c r="L661" s="297"/>
      <c r="M661" s="297"/>
      <c r="N661" s="297"/>
      <c r="O661" s="297"/>
      <c r="P661" s="297"/>
      <c r="Q661" s="297"/>
      <c r="R661" s="297"/>
      <c r="S661" s="297"/>
      <c r="T661" s="297"/>
      <c r="U661" s="297"/>
      <c r="V661" s="297"/>
      <c r="W661" s="297"/>
      <c r="X661" s="297"/>
      <c r="Y661" s="297"/>
      <c r="Z661" s="297"/>
    </row>
    <row r="662" spans="1:26" ht="15.75" customHeight="1">
      <c r="A662" s="297"/>
      <c r="B662" s="297"/>
      <c r="C662" s="297"/>
      <c r="D662" s="297"/>
      <c r="E662" s="297"/>
      <c r="F662" s="297"/>
      <c r="G662" s="297"/>
      <c r="H662" s="297"/>
      <c r="I662" s="297"/>
      <c r="J662" s="297"/>
      <c r="K662" s="297"/>
      <c r="L662" s="297"/>
      <c r="M662" s="297"/>
      <c r="N662" s="297"/>
      <c r="O662" s="297"/>
      <c r="P662" s="297"/>
      <c r="Q662" s="297"/>
      <c r="R662" s="297"/>
      <c r="S662" s="297"/>
      <c r="T662" s="297"/>
      <c r="U662" s="297"/>
      <c r="V662" s="297"/>
      <c r="W662" s="297"/>
      <c r="X662" s="297"/>
      <c r="Y662" s="297"/>
      <c r="Z662" s="297"/>
    </row>
    <row r="663" spans="1:26" ht="15.75" customHeight="1">
      <c r="A663" s="297"/>
      <c r="B663" s="297"/>
      <c r="C663" s="297"/>
      <c r="D663" s="297"/>
      <c r="E663" s="297"/>
      <c r="F663" s="297"/>
      <c r="G663" s="297"/>
      <c r="H663" s="297"/>
      <c r="I663" s="297"/>
      <c r="J663" s="297"/>
      <c r="K663" s="297"/>
      <c r="L663" s="297"/>
      <c r="M663" s="297"/>
      <c r="N663" s="297"/>
      <c r="O663" s="297"/>
      <c r="P663" s="297"/>
      <c r="Q663" s="297"/>
      <c r="R663" s="297"/>
      <c r="S663" s="297"/>
      <c r="T663" s="297"/>
      <c r="U663" s="297"/>
      <c r="V663" s="297"/>
      <c r="W663" s="297"/>
      <c r="X663" s="297"/>
      <c r="Y663" s="297"/>
      <c r="Z663" s="297"/>
    </row>
    <row r="664" spans="1:26" ht="15.75" customHeight="1">
      <c r="A664" s="297"/>
      <c r="B664" s="297"/>
      <c r="C664" s="297"/>
      <c r="D664" s="297"/>
      <c r="E664" s="297"/>
      <c r="F664" s="297"/>
      <c r="G664" s="297"/>
      <c r="H664" s="297"/>
      <c r="I664" s="297"/>
      <c r="J664" s="297"/>
      <c r="K664" s="297"/>
      <c r="L664" s="297"/>
      <c r="M664" s="297"/>
      <c r="N664" s="297"/>
      <c r="O664" s="297"/>
      <c r="P664" s="297"/>
      <c r="Q664" s="297"/>
      <c r="R664" s="297"/>
      <c r="S664" s="297"/>
      <c r="T664" s="297"/>
      <c r="U664" s="297"/>
      <c r="V664" s="297"/>
      <c r="W664" s="297"/>
      <c r="X664" s="297"/>
      <c r="Y664" s="297"/>
      <c r="Z664" s="297"/>
    </row>
    <row r="665" spans="1:26" ht="15.75" customHeight="1">
      <c r="A665" s="297"/>
      <c r="B665" s="297"/>
      <c r="C665" s="297"/>
      <c r="D665" s="297"/>
      <c r="E665" s="297"/>
      <c r="F665" s="297"/>
      <c r="G665" s="297"/>
      <c r="H665" s="297"/>
      <c r="I665" s="297"/>
      <c r="J665" s="297"/>
      <c r="K665" s="297"/>
      <c r="L665" s="297"/>
      <c r="M665" s="297"/>
      <c r="N665" s="297"/>
      <c r="O665" s="297"/>
      <c r="P665" s="297"/>
      <c r="Q665" s="297"/>
      <c r="R665" s="297"/>
      <c r="S665" s="297"/>
      <c r="T665" s="297"/>
      <c r="U665" s="297"/>
      <c r="V665" s="297"/>
      <c r="W665" s="297"/>
      <c r="X665" s="297"/>
      <c r="Y665" s="297"/>
      <c r="Z665" s="297"/>
    </row>
    <row r="666" spans="1:26" ht="15.75" customHeight="1">
      <c r="A666" s="297"/>
      <c r="B666" s="297"/>
      <c r="C666" s="297"/>
      <c r="D666" s="297"/>
      <c r="E666" s="297"/>
      <c r="F666" s="297"/>
      <c r="G666" s="297"/>
      <c r="H666" s="297"/>
      <c r="I666" s="297"/>
      <c r="J666" s="297"/>
      <c r="K666" s="297"/>
      <c r="L666" s="297"/>
      <c r="M666" s="297"/>
      <c r="N666" s="297"/>
      <c r="O666" s="297"/>
      <c r="P666" s="297"/>
      <c r="Q666" s="297"/>
      <c r="R666" s="297"/>
      <c r="S666" s="297"/>
      <c r="T666" s="297"/>
      <c r="U666" s="297"/>
      <c r="V666" s="297"/>
      <c r="W666" s="297"/>
      <c r="X666" s="297"/>
      <c r="Y666" s="297"/>
      <c r="Z666" s="297"/>
    </row>
    <row r="667" spans="1:26" ht="15.75" customHeight="1">
      <c r="A667" s="297"/>
      <c r="B667" s="297"/>
      <c r="C667" s="297"/>
      <c r="D667" s="297"/>
      <c r="E667" s="297"/>
      <c r="F667" s="297"/>
      <c r="G667" s="297"/>
      <c r="H667" s="297"/>
      <c r="I667" s="297"/>
      <c r="J667" s="297"/>
      <c r="K667" s="297"/>
      <c r="L667" s="297"/>
      <c r="M667" s="297"/>
      <c r="N667" s="297"/>
      <c r="O667" s="297"/>
      <c r="P667" s="297"/>
      <c r="Q667" s="297"/>
      <c r="R667" s="297"/>
      <c r="S667" s="297"/>
      <c r="T667" s="297"/>
      <c r="U667" s="297"/>
      <c r="V667" s="297"/>
      <c r="W667" s="297"/>
      <c r="X667" s="297"/>
      <c r="Y667" s="297"/>
      <c r="Z667" s="297"/>
    </row>
    <row r="668" spans="1:26" ht="15.75" customHeight="1">
      <c r="A668" s="297"/>
      <c r="B668" s="297"/>
      <c r="C668" s="297"/>
      <c r="D668" s="297"/>
      <c r="E668" s="297"/>
      <c r="F668" s="297"/>
      <c r="G668" s="297"/>
      <c r="H668" s="297"/>
      <c r="I668" s="297"/>
      <c r="J668" s="297"/>
      <c r="K668" s="297"/>
      <c r="L668" s="297"/>
      <c r="M668" s="297"/>
      <c r="N668" s="297"/>
      <c r="O668" s="297"/>
      <c r="P668" s="297"/>
      <c r="Q668" s="297"/>
      <c r="R668" s="297"/>
      <c r="S668" s="297"/>
      <c r="T668" s="297"/>
      <c r="U668" s="297"/>
      <c r="V668" s="297"/>
      <c r="W668" s="297"/>
      <c r="X668" s="297"/>
      <c r="Y668" s="297"/>
      <c r="Z668" s="297"/>
    </row>
    <row r="669" spans="1:26" ht="15.75" customHeight="1">
      <c r="A669" s="297"/>
      <c r="B669" s="297"/>
      <c r="C669" s="297"/>
      <c r="D669" s="297"/>
      <c r="E669" s="297"/>
      <c r="F669" s="297"/>
      <c r="G669" s="297"/>
      <c r="H669" s="297"/>
      <c r="I669" s="297"/>
      <c r="J669" s="297"/>
      <c r="K669" s="297"/>
      <c r="L669" s="297"/>
      <c r="M669" s="297"/>
      <c r="N669" s="297"/>
      <c r="O669" s="297"/>
      <c r="P669" s="297"/>
      <c r="Q669" s="297"/>
      <c r="R669" s="297"/>
      <c r="S669" s="297"/>
      <c r="T669" s="297"/>
      <c r="U669" s="297"/>
      <c r="V669" s="297"/>
      <c r="W669" s="297"/>
      <c r="X669" s="297"/>
      <c r="Y669" s="297"/>
      <c r="Z669" s="297"/>
    </row>
    <row r="670" spans="1:26" ht="15.75" customHeight="1">
      <c r="A670" s="297"/>
      <c r="B670" s="297"/>
      <c r="C670" s="297"/>
      <c r="D670" s="297"/>
      <c r="E670" s="297"/>
      <c r="F670" s="297"/>
      <c r="G670" s="297"/>
      <c r="H670" s="297"/>
      <c r="I670" s="297"/>
      <c r="J670" s="297"/>
      <c r="K670" s="297"/>
      <c r="L670" s="297"/>
      <c r="M670" s="297"/>
      <c r="N670" s="297"/>
      <c r="O670" s="297"/>
      <c r="P670" s="297"/>
      <c r="Q670" s="297"/>
      <c r="R670" s="297"/>
      <c r="S670" s="297"/>
      <c r="T670" s="297"/>
      <c r="U670" s="297"/>
      <c r="V670" s="297"/>
      <c r="W670" s="297"/>
      <c r="X670" s="297"/>
      <c r="Y670" s="297"/>
      <c r="Z670" s="297"/>
    </row>
    <row r="671" spans="1:26" ht="15.75" customHeight="1">
      <c r="A671" s="297"/>
      <c r="B671" s="297"/>
      <c r="C671" s="297"/>
      <c r="D671" s="297"/>
      <c r="E671" s="297"/>
      <c r="F671" s="297"/>
      <c r="G671" s="297"/>
      <c r="H671" s="297"/>
      <c r="I671" s="297"/>
      <c r="J671" s="297"/>
      <c r="K671" s="297"/>
      <c r="L671" s="297"/>
      <c r="M671" s="297"/>
      <c r="N671" s="297"/>
      <c r="O671" s="297"/>
      <c r="P671" s="297"/>
      <c r="Q671" s="297"/>
      <c r="R671" s="297"/>
      <c r="S671" s="297"/>
      <c r="T671" s="297"/>
      <c r="U671" s="297"/>
      <c r="V671" s="297"/>
      <c r="W671" s="297"/>
      <c r="X671" s="297"/>
      <c r="Y671" s="297"/>
      <c r="Z671" s="297"/>
    </row>
    <row r="672" spans="1:26" ht="15.75" customHeight="1">
      <c r="A672" s="297"/>
      <c r="B672" s="297"/>
      <c r="C672" s="297"/>
      <c r="D672" s="297"/>
      <c r="E672" s="297"/>
      <c r="F672" s="297"/>
      <c r="G672" s="297"/>
      <c r="H672" s="297"/>
      <c r="I672" s="297"/>
      <c r="J672" s="297"/>
      <c r="K672" s="297"/>
      <c r="L672" s="297"/>
      <c r="M672" s="297"/>
      <c r="N672" s="297"/>
      <c r="O672" s="297"/>
      <c r="P672" s="297"/>
      <c r="Q672" s="297"/>
      <c r="R672" s="297"/>
      <c r="S672" s="297"/>
      <c r="T672" s="297"/>
      <c r="U672" s="297"/>
      <c r="V672" s="297"/>
      <c r="W672" s="297"/>
      <c r="X672" s="297"/>
      <c r="Y672" s="297"/>
      <c r="Z672" s="297"/>
    </row>
    <row r="673" spans="1:26" ht="15.75" customHeight="1">
      <c r="A673" s="297"/>
      <c r="B673" s="297"/>
      <c r="C673" s="297"/>
      <c r="D673" s="297"/>
      <c r="E673" s="297"/>
      <c r="F673" s="297"/>
      <c r="G673" s="297"/>
      <c r="H673" s="297"/>
      <c r="I673" s="297"/>
      <c r="J673" s="297"/>
      <c r="K673" s="297"/>
      <c r="L673" s="297"/>
      <c r="M673" s="297"/>
      <c r="N673" s="297"/>
      <c r="O673" s="297"/>
      <c r="P673" s="297"/>
      <c r="Q673" s="297"/>
      <c r="R673" s="297"/>
      <c r="S673" s="297"/>
      <c r="T673" s="297"/>
      <c r="U673" s="297"/>
      <c r="V673" s="297"/>
      <c r="W673" s="297"/>
      <c r="X673" s="297"/>
      <c r="Y673" s="297"/>
      <c r="Z673" s="297"/>
    </row>
    <row r="674" spans="1:26" ht="15.75" customHeight="1">
      <c r="A674" s="297"/>
      <c r="B674" s="297"/>
      <c r="C674" s="297"/>
      <c r="D674" s="297"/>
      <c r="E674" s="297"/>
      <c r="F674" s="297"/>
      <c r="G674" s="297"/>
      <c r="H674" s="297"/>
      <c r="I674" s="297"/>
      <c r="J674" s="297"/>
      <c r="K674" s="297"/>
      <c r="L674" s="297"/>
      <c r="M674" s="297"/>
      <c r="N674" s="297"/>
      <c r="O674" s="297"/>
      <c r="P674" s="297"/>
      <c r="Q674" s="297"/>
      <c r="R674" s="297"/>
      <c r="S674" s="297"/>
      <c r="T674" s="297"/>
      <c r="U674" s="297"/>
      <c r="V674" s="297"/>
      <c r="W674" s="297"/>
      <c r="X674" s="297"/>
      <c r="Y674" s="297"/>
      <c r="Z674" s="297"/>
    </row>
    <row r="675" spans="1:26" ht="15.75" customHeight="1">
      <c r="A675" s="297"/>
      <c r="B675" s="297"/>
      <c r="C675" s="297"/>
      <c r="D675" s="297"/>
      <c r="E675" s="297"/>
      <c r="F675" s="297"/>
      <c r="G675" s="297"/>
      <c r="H675" s="297"/>
      <c r="I675" s="297"/>
      <c r="J675" s="297"/>
      <c r="K675" s="297"/>
      <c r="L675" s="297"/>
      <c r="M675" s="297"/>
      <c r="N675" s="297"/>
      <c r="O675" s="297"/>
      <c r="P675" s="297"/>
      <c r="Q675" s="297"/>
      <c r="R675" s="297"/>
      <c r="S675" s="297"/>
      <c r="T675" s="297"/>
      <c r="U675" s="297"/>
      <c r="V675" s="297"/>
      <c r="W675" s="297"/>
      <c r="X675" s="297"/>
      <c r="Y675" s="297"/>
      <c r="Z675" s="297"/>
    </row>
    <row r="676" spans="1:26" ht="15.75" customHeight="1">
      <c r="A676" s="297"/>
      <c r="B676" s="297"/>
      <c r="C676" s="297"/>
      <c r="D676" s="297"/>
      <c r="E676" s="297"/>
      <c r="F676" s="297"/>
      <c r="G676" s="297"/>
      <c r="H676" s="297"/>
      <c r="I676" s="297"/>
      <c r="J676" s="297"/>
      <c r="K676" s="297"/>
      <c r="L676" s="297"/>
      <c r="M676" s="297"/>
      <c r="N676" s="297"/>
      <c r="O676" s="297"/>
      <c r="P676" s="297"/>
      <c r="Q676" s="297"/>
      <c r="R676" s="297"/>
      <c r="S676" s="297"/>
      <c r="T676" s="297"/>
      <c r="U676" s="297"/>
      <c r="V676" s="297"/>
      <c r="W676" s="297"/>
      <c r="X676" s="297"/>
      <c r="Y676" s="297"/>
      <c r="Z676" s="297"/>
    </row>
    <row r="677" spans="1:26" ht="15.75" customHeight="1">
      <c r="A677" s="297"/>
      <c r="B677" s="297"/>
      <c r="C677" s="297"/>
      <c r="D677" s="297"/>
      <c r="E677" s="297"/>
      <c r="F677" s="297"/>
      <c r="G677" s="297"/>
      <c r="H677" s="297"/>
      <c r="I677" s="297"/>
      <c r="J677" s="297"/>
      <c r="K677" s="297"/>
      <c r="L677" s="297"/>
      <c r="M677" s="297"/>
      <c r="N677" s="297"/>
      <c r="O677" s="297"/>
      <c r="P677" s="297"/>
      <c r="Q677" s="297"/>
      <c r="R677" s="297"/>
      <c r="S677" s="297"/>
      <c r="T677" s="297"/>
      <c r="U677" s="297"/>
      <c r="V677" s="297"/>
      <c r="W677" s="297"/>
      <c r="X677" s="297"/>
      <c r="Y677" s="297"/>
      <c r="Z677" s="297"/>
    </row>
    <row r="678" spans="1:26" ht="15.75" customHeight="1">
      <c r="A678" s="297"/>
      <c r="B678" s="297"/>
      <c r="C678" s="297"/>
      <c r="D678" s="297"/>
      <c r="E678" s="297"/>
      <c r="F678" s="297"/>
      <c r="G678" s="297"/>
      <c r="H678" s="297"/>
      <c r="I678" s="297"/>
      <c r="J678" s="297"/>
      <c r="K678" s="297"/>
      <c r="L678" s="297"/>
      <c r="M678" s="297"/>
      <c r="N678" s="297"/>
      <c r="O678" s="297"/>
      <c r="P678" s="297"/>
      <c r="Q678" s="297"/>
      <c r="R678" s="297"/>
      <c r="S678" s="297"/>
      <c r="T678" s="297"/>
      <c r="U678" s="297"/>
      <c r="V678" s="297"/>
      <c r="W678" s="297"/>
      <c r="X678" s="297"/>
      <c r="Y678" s="297"/>
      <c r="Z678" s="297"/>
    </row>
    <row r="679" spans="1:26" ht="15.75" customHeight="1">
      <c r="A679" s="297"/>
      <c r="B679" s="297"/>
      <c r="C679" s="297"/>
      <c r="D679" s="297"/>
      <c r="E679" s="297"/>
      <c r="F679" s="297"/>
      <c r="G679" s="297"/>
      <c r="H679" s="297"/>
      <c r="I679" s="297"/>
      <c r="J679" s="297"/>
      <c r="K679" s="297"/>
      <c r="L679" s="297"/>
      <c r="M679" s="297"/>
      <c r="N679" s="297"/>
      <c r="O679" s="297"/>
      <c r="P679" s="297"/>
      <c r="Q679" s="297"/>
      <c r="R679" s="297"/>
      <c r="S679" s="297"/>
      <c r="T679" s="297"/>
      <c r="U679" s="297"/>
      <c r="V679" s="297"/>
      <c r="W679" s="297"/>
      <c r="X679" s="297"/>
      <c r="Y679" s="297"/>
      <c r="Z679" s="297"/>
    </row>
    <row r="680" spans="1:26" ht="15.75" customHeight="1">
      <c r="A680" s="297"/>
      <c r="B680" s="297"/>
      <c r="C680" s="297"/>
      <c r="D680" s="297"/>
      <c r="E680" s="297"/>
      <c r="F680" s="297"/>
      <c r="G680" s="297"/>
      <c r="H680" s="297"/>
      <c r="I680" s="297"/>
      <c r="J680" s="297"/>
      <c r="K680" s="297"/>
      <c r="L680" s="297"/>
      <c r="M680" s="297"/>
      <c r="N680" s="297"/>
      <c r="O680" s="297"/>
      <c r="P680" s="297"/>
      <c r="Q680" s="297"/>
      <c r="R680" s="297"/>
      <c r="S680" s="297"/>
      <c r="T680" s="297"/>
      <c r="U680" s="297"/>
      <c r="V680" s="297"/>
      <c r="W680" s="297"/>
      <c r="X680" s="297"/>
      <c r="Y680" s="297"/>
      <c r="Z680" s="297"/>
    </row>
    <row r="681" spans="1:26" ht="15.75" customHeight="1">
      <c r="A681" s="297"/>
      <c r="B681" s="297"/>
      <c r="C681" s="297"/>
      <c r="D681" s="297"/>
      <c r="E681" s="297"/>
      <c r="F681" s="297"/>
      <c r="G681" s="297"/>
      <c r="H681" s="297"/>
      <c r="I681" s="297"/>
      <c r="J681" s="297"/>
      <c r="K681" s="297"/>
      <c r="L681" s="297"/>
      <c r="M681" s="297"/>
      <c r="N681" s="297"/>
      <c r="O681" s="297"/>
      <c r="P681" s="297"/>
      <c r="Q681" s="297"/>
      <c r="R681" s="297"/>
      <c r="S681" s="297"/>
      <c r="T681" s="297"/>
      <c r="U681" s="297"/>
      <c r="V681" s="297"/>
      <c r="W681" s="297"/>
      <c r="X681" s="297"/>
      <c r="Y681" s="297"/>
      <c r="Z681" s="297"/>
    </row>
    <row r="682" spans="1:26" ht="15.75" customHeight="1">
      <c r="A682" s="297"/>
      <c r="B682" s="297"/>
      <c r="C682" s="297"/>
      <c r="D682" s="297"/>
      <c r="E682" s="297"/>
      <c r="F682" s="297"/>
      <c r="G682" s="297"/>
      <c r="H682" s="297"/>
      <c r="I682" s="297"/>
      <c r="J682" s="297"/>
      <c r="K682" s="297"/>
      <c r="L682" s="297"/>
      <c r="M682" s="297"/>
      <c r="N682" s="297"/>
      <c r="O682" s="297"/>
      <c r="P682" s="297"/>
      <c r="Q682" s="297"/>
      <c r="R682" s="297"/>
      <c r="S682" s="297"/>
      <c r="T682" s="297"/>
      <c r="U682" s="297"/>
      <c r="V682" s="297"/>
      <c r="W682" s="297"/>
      <c r="X682" s="297"/>
      <c r="Y682" s="297"/>
      <c r="Z682" s="297"/>
    </row>
    <row r="683" spans="1:26" ht="15.75" customHeight="1">
      <c r="A683" s="297"/>
      <c r="B683" s="297"/>
      <c r="C683" s="297"/>
      <c r="D683" s="297"/>
      <c r="E683" s="297"/>
      <c r="F683" s="297"/>
      <c r="G683" s="297"/>
      <c r="H683" s="297"/>
      <c r="I683" s="297"/>
      <c r="J683" s="297"/>
      <c r="K683" s="297"/>
      <c r="L683" s="297"/>
      <c r="M683" s="297"/>
      <c r="N683" s="297"/>
      <c r="O683" s="297"/>
      <c r="P683" s="297"/>
      <c r="Q683" s="297"/>
      <c r="R683" s="297"/>
      <c r="S683" s="297"/>
      <c r="T683" s="297"/>
      <c r="U683" s="297"/>
      <c r="V683" s="297"/>
      <c r="W683" s="297"/>
      <c r="X683" s="297"/>
      <c r="Y683" s="297"/>
      <c r="Z683" s="297"/>
    </row>
    <row r="684" spans="1:26" ht="15.75" customHeight="1">
      <c r="A684" s="297"/>
      <c r="B684" s="297"/>
      <c r="C684" s="297"/>
      <c r="D684" s="297"/>
      <c r="E684" s="297"/>
      <c r="F684" s="297"/>
      <c r="G684" s="297"/>
      <c r="H684" s="297"/>
      <c r="I684" s="297"/>
      <c r="J684" s="297"/>
      <c r="K684" s="297"/>
      <c r="L684" s="297"/>
      <c r="M684" s="297"/>
      <c r="N684" s="297"/>
      <c r="O684" s="297"/>
      <c r="P684" s="297"/>
      <c r="Q684" s="297"/>
      <c r="R684" s="297"/>
      <c r="S684" s="297"/>
      <c r="T684" s="297"/>
      <c r="U684" s="297"/>
      <c r="V684" s="297"/>
      <c r="W684" s="297"/>
      <c r="X684" s="297"/>
      <c r="Y684" s="297"/>
      <c r="Z684" s="297"/>
    </row>
    <row r="685" spans="1:26" ht="15.75" customHeight="1">
      <c r="A685" s="297"/>
      <c r="B685" s="297"/>
      <c r="C685" s="297"/>
      <c r="D685" s="297"/>
      <c r="E685" s="297"/>
      <c r="F685" s="297"/>
      <c r="G685" s="297"/>
      <c r="H685" s="297"/>
      <c r="I685" s="297"/>
      <c r="J685" s="297"/>
      <c r="K685" s="297"/>
      <c r="L685" s="297"/>
      <c r="M685" s="297"/>
      <c r="N685" s="297"/>
      <c r="O685" s="297"/>
      <c r="P685" s="297"/>
      <c r="Q685" s="297"/>
      <c r="R685" s="297"/>
      <c r="S685" s="297"/>
      <c r="T685" s="297"/>
      <c r="U685" s="297"/>
      <c r="V685" s="297"/>
      <c r="W685" s="297"/>
      <c r="X685" s="297"/>
      <c r="Y685" s="297"/>
      <c r="Z685" s="297"/>
    </row>
    <row r="686" spans="1:26" ht="15.75" customHeight="1">
      <c r="A686" s="297"/>
      <c r="B686" s="297"/>
      <c r="C686" s="297"/>
      <c r="D686" s="297"/>
      <c r="E686" s="297"/>
      <c r="F686" s="297"/>
      <c r="G686" s="297"/>
      <c r="H686" s="297"/>
      <c r="I686" s="297"/>
      <c r="J686" s="297"/>
      <c r="K686" s="297"/>
      <c r="L686" s="297"/>
      <c r="M686" s="297"/>
      <c r="N686" s="297"/>
      <c r="O686" s="297"/>
      <c r="P686" s="297"/>
      <c r="Q686" s="297"/>
      <c r="R686" s="297"/>
      <c r="S686" s="297"/>
      <c r="T686" s="297"/>
      <c r="U686" s="297"/>
      <c r="V686" s="297"/>
      <c r="W686" s="297"/>
      <c r="X686" s="297"/>
      <c r="Y686" s="297"/>
      <c r="Z686" s="297"/>
    </row>
    <row r="687" spans="1:26" ht="15.75" customHeight="1">
      <c r="A687" s="297"/>
      <c r="B687" s="297"/>
      <c r="C687" s="297"/>
      <c r="D687" s="297"/>
      <c r="E687" s="297"/>
      <c r="F687" s="297"/>
      <c r="G687" s="297"/>
      <c r="H687" s="297"/>
      <c r="I687" s="297"/>
      <c r="J687" s="297"/>
      <c r="K687" s="297"/>
      <c r="L687" s="297"/>
      <c r="M687" s="297"/>
      <c r="N687" s="297"/>
      <c r="O687" s="297"/>
      <c r="P687" s="297"/>
      <c r="Q687" s="297"/>
      <c r="R687" s="297"/>
      <c r="S687" s="297"/>
      <c r="T687" s="297"/>
      <c r="U687" s="297"/>
      <c r="V687" s="297"/>
      <c r="W687" s="297"/>
      <c r="X687" s="297"/>
      <c r="Y687" s="297"/>
      <c r="Z687" s="297"/>
    </row>
    <row r="688" spans="1:26" ht="15.75" customHeight="1">
      <c r="A688" s="297"/>
      <c r="B688" s="297"/>
      <c r="C688" s="297"/>
      <c r="D688" s="297"/>
      <c r="E688" s="297"/>
      <c r="F688" s="297"/>
      <c r="G688" s="297"/>
      <c r="H688" s="297"/>
      <c r="I688" s="297"/>
      <c r="J688" s="297"/>
      <c r="K688" s="297"/>
      <c r="L688" s="297"/>
      <c r="M688" s="297"/>
      <c r="N688" s="297"/>
      <c r="O688" s="297"/>
      <c r="P688" s="297"/>
      <c r="Q688" s="297"/>
      <c r="R688" s="297"/>
      <c r="S688" s="297"/>
      <c r="T688" s="297"/>
      <c r="U688" s="297"/>
      <c r="V688" s="297"/>
      <c r="W688" s="297"/>
      <c r="X688" s="297"/>
      <c r="Y688" s="297"/>
      <c r="Z688" s="297"/>
    </row>
    <row r="689" spans="1:26" ht="15.75" customHeight="1">
      <c r="A689" s="297"/>
      <c r="B689" s="297"/>
      <c r="C689" s="297"/>
      <c r="D689" s="297"/>
      <c r="E689" s="297"/>
      <c r="F689" s="297"/>
      <c r="G689" s="297"/>
      <c r="H689" s="297"/>
      <c r="I689" s="297"/>
      <c r="J689" s="297"/>
      <c r="K689" s="297"/>
      <c r="L689" s="297"/>
      <c r="M689" s="297"/>
      <c r="N689" s="297"/>
      <c r="O689" s="297"/>
      <c r="P689" s="297"/>
      <c r="Q689" s="297"/>
      <c r="R689" s="297"/>
      <c r="S689" s="297"/>
      <c r="T689" s="297"/>
      <c r="U689" s="297"/>
      <c r="V689" s="297"/>
      <c r="W689" s="297"/>
      <c r="X689" s="297"/>
      <c r="Y689" s="297"/>
      <c r="Z689" s="297"/>
    </row>
    <row r="690" spans="1:26" ht="15.75" customHeight="1">
      <c r="A690" s="297"/>
      <c r="B690" s="297"/>
      <c r="C690" s="297"/>
      <c r="D690" s="297"/>
      <c r="E690" s="297"/>
      <c r="F690" s="297"/>
      <c r="G690" s="297"/>
      <c r="H690" s="297"/>
      <c r="I690" s="297"/>
      <c r="J690" s="297"/>
      <c r="K690" s="297"/>
      <c r="L690" s="297"/>
      <c r="M690" s="297"/>
      <c r="N690" s="297"/>
      <c r="O690" s="297"/>
      <c r="P690" s="297"/>
      <c r="Q690" s="297"/>
      <c r="R690" s="297"/>
      <c r="S690" s="297"/>
      <c r="T690" s="297"/>
      <c r="U690" s="297"/>
      <c r="V690" s="297"/>
      <c r="W690" s="297"/>
      <c r="X690" s="297"/>
      <c r="Y690" s="297"/>
      <c r="Z690" s="297"/>
    </row>
    <row r="691" spans="1:26" ht="15.75" customHeight="1">
      <c r="A691" s="297"/>
      <c r="B691" s="297"/>
      <c r="C691" s="297"/>
      <c r="D691" s="297"/>
      <c r="E691" s="297"/>
      <c r="F691" s="297"/>
      <c r="G691" s="297"/>
      <c r="H691" s="297"/>
      <c r="I691" s="297"/>
      <c r="J691" s="297"/>
      <c r="K691" s="297"/>
      <c r="L691" s="297"/>
      <c r="M691" s="297"/>
      <c r="N691" s="297"/>
      <c r="O691" s="297"/>
      <c r="P691" s="297"/>
      <c r="Q691" s="297"/>
      <c r="R691" s="297"/>
      <c r="S691" s="297"/>
      <c r="T691" s="297"/>
      <c r="U691" s="297"/>
      <c r="V691" s="297"/>
      <c r="W691" s="297"/>
      <c r="X691" s="297"/>
      <c r="Y691" s="297"/>
      <c r="Z691" s="297"/>
    </row>
    <row r="692" spans="1:26" ht="15.75" customHeight="1">
      <c r="A692" s="297"/>
      <c r="B692" s="297"/>
      <c r="C692" s="297"/>
      <c r="D692" s="297"/>
      <c r="E692" s="297"/>
      <c r="F692" s="297"/>
      <c r="G692" s="297"/>
      <c r="H692" s="297"/>
      <c r="I692" s="297"/>
      <c r="J692" s="297"/>
      <c r="K692" s="297"/>
      <c r="L692" s="297"/>
      <c r="M692" s="297"/>
      <c r="N692" s="297"/>
      <c r="O692" s="297"/>
      <c r="P692" s="297"/>
      <c r="Q692" s="297"/>
      <c r="R692" s="297"/>
      <c r="S692" s="297"/>
      <c r="T692" s="297"/>
      <c r="U692" s="297"/>
      <c r="V692" s="297"/>
      <c r="W692" s="297"/>
      <c r="X692" s="297"/>
      <c r="Y692" s="297"/>
      <c r="Z692" s="297"/>
    </row>
    <row r="693" spans="1:26" ht="15.75" customHeight="1">
      <c r="A693" s="297"/>
      <c r="B693" s="297"/>
      <c r="C693" s="297"/>
      <c r="D693" s="297"/>
      <c r="E693" s="297"/>
      <c r="F693" s="297"/>
      <c r="G693" s="297"/>
      <c r="H693" s="297"/>
      <c r="I693" s="297"/>
      <c r="J693" s="297"/>
      <c r="K693" s="297"/>
      <c r="L693" s="297"/>
      <c r="M693" s="297"/>
      <c r="N693" s="297"/>
      <c r="O693" s="297"/>
      <c r="P693" s="297"/>
      <c r="Q693" s="297"/>
      <c r="R693" s="297"/>
      <c r="S693" s="297"/>
      <c r="T693" s="297"/>
      <c r="U693" s="297"/>
      <c r="V693" s="297"/>
      <c r="W693" s="297"/>
      <c r="X693" s="297"/>
      <c r="Y693" s="297"/>
      <c r="Z693" s="297"/>
    </row>
    <row r="694" spans="1:26" ht="15.75" customHeight="1">
      <c r="A694" s="297"/>
      <c r="B694" s="297"/>
      <c r="C694" s="297"/>
      <c r="D694" s="297"/>
      <c r="E694" s="297"/>
      <c r="F694" s="297"/>
      <c r="G694" s="297"/>
      <c r="H694" s="297"/>
      <c r="I694" s="297"/>
      <c r="J694" s="297"/>
      <c r="K694" s="297"/>
      <c r="L694" s="297"/>
      <c r="M694" s="297"/>
      <c r="N694" s="297"/>
      <c r="O694" s="297"/>
      <c r="P694" s="297"/>
      <c r="Q694" s="297"/>
      <c r="R694" s="297"/>
      <c r="S694" s="297"/>
      <c r="T694" s="297"/>
      <c r="U694" s="297"/>
      <c r="V694" s="297"/>
      <c r="W694" s="297"/>
      <c r="X694" s="297"/>
      <c r="Y694" s="297"/>
      <c r="Z694" s="297"/>
    </row>
    <row r="695" spans="1:26" ht="15.75" customHeight="1">
      <c r="A695" s="297"/>
      <c r="B695" s="297"/>
      <c r="C695" s="297"/>
      <c r="D695" s="297"/>
      <c r="E695" s="297"/>
      <c r="F695" s="297"/>
      <c r="G695" s="297"/>
      <c r="H695" s="297"/>
      <c r="I695" s="297"/>
      <c r="J695" s="297"/>
      <c r="K695" s="297"/>
      <c r="L695" s="297"/>
      <c r="M695" s="297"/>
      <c r="N695" s="297"/>
      <c r="O695" s="297"/>
      <c r="P695" s="297"/>
      <c r="Q695" s="297"/>
      <c r="R695" s="297"/>
      <c r="S695" s="297"/>
      <c r="T695" s="297"/>
      <c r="U695" s="297"/>
      <c r="V695" s="297"/>
      <c r="W695" s="297"/>
      <c r="X695" s="297"/>
      <c r="Y695" s="297"/>
      <c r="Z695" s="297"/>
    </row>
    <row r="696" spans="1:26" ht="15.75" customHeight="1">
      <c r="A696" s="297"/>
      <c r="B696" s="297"/>
      <c r="C696" s="297"/>
      <c r="D696" s="297"/>
      <c r="E696" s="297"/>
      <c r="F696" s="297"/>
      <c r="G696" s="297"/>
      <c r="H696" s="297"/>
      <c r="I696" s="297"/>
      <c r="J696" s="297"/>
      <c r="K696" s="297"/>
      <c r="L696" s="297"/>
      <c r="M696" s="297"/>
      <c r="N696" s="297"/>
      <c r="O696" s="297"/>
      <c r="P696" s="297"/>
      <c r="Q696" s="297"/>
      <c r="R696" s="297"/>
      <c r="S696" s="297"/>
      <c r="T696" s="297"/>
      <c r="U696" s="297"/>
      <c r="V696" s="297"/>
      <c r="W696" s="297"/>
      <c r="X696" s="297"/>
      <c r="Y696" s="297"/>
      <c r="Z696" s="297"/>
    </row>
    <row r="697" spans="1:26" ht="15.75" customHeight="1">
      <c r="A697" s="297"/>
      <c r="B697" s="297"/>
      <c r="C697" s="297"/>
      <c r="D697" s="297"/>
      <c r="E697" s="297"/>
      <c r="F697" s="297"/>
      <c r="G697" s="297"/>
      <c r="H697" s="297"/>
      <c r="I697" s="297"/>
      <c r="J697" s="297"/>
      <c r="K697" s="297"/>
      <c r="L697" s="297"/>
      <c r="M697" s="297"/>
      <c r="N697" s="297"/>
      <c r="O697" s="297"/>
      <c r="P697" s="297"/>
      <c r="Q697" s="297"/>
      <c r="R697" s="297"/>
      <c r="S697" s="297"/>
      <c r="T697" s="297"/>
      <c r="U697" s="297"/>
      <c r="V697" s="297"/>
      <c r="W697" s="297"/>
      <c r="X697" s="297"/>
      <c r="Y697" s="297"/>
      <c r="Z697" s="297"/>
    </row>
    <row r="698" spans="1:26" ht="15.75" customHeight="1">
      <c r="A698" s="297"/>
      <c r="B698" s="297"/>
      <c r="C698" s="297"/>
      <c r="D698" s="297"/>
      <c r="E698" s="297"/>
      <c r="F698" s="297"/>
      <c r="G698" s="297"/>
      <c r="H698" s="297"/>
      <c r="I698" s="297"/>
      <c r="J698" s="297"/>
      <c r="K698" s="297"/>
      <c r="L698" s="297"/>
      <c r="M698" s="297"/>
      <c r="N698" s="297"/>
      <c r="O698" s="297"/>
      <c r="P698" s="297"/>
      <c r="Q698" s="297"/>
      <c r="R698" s="297"/>
      <c r="S698" s="297"/>
      <c r="T698" s="297"/>
      <c r="U698" s="297"/>
      <c r="V698" s="297"/>
      <c r="W698" s="297"/>
      <c r="X698" s="297"/>
      <c r="Y698" s="297"/>
      <c r="Z698" s="297"/>
    </row>
    <row r="699" spans="1:26" ht="15.75" customHeight="1">
      <c r="A699" s="297"/>
      <c r="B699" s="297"/>
      <c r="C699" s="297"/>
      <c r="D699" s="297"/>
      <c r="E699" s="297"/>
      <c r="F699" s="297"/>
      <c r="G699" s="297"/>
      <c r="H699" s="297"/>
      <c r="I699" s="297"/>
      <c r="J699" s="297"/>
      <c r="K699" s="297"/>
      <c r="L699" s="297"/>
      <c r="M699" s="297"/>
      <c r="N699" s="297"/>
      <c r="O699" s="297"/>
      <c r="P699" s="297"/>
      <c r="Q699" s="297"/>
      <c r="R699" s="297"/>
      <c r="S699" s="297"/>
      <c r="T699" s="297"/>
      <c r="U699" s="297"/>
      <c r="V699" s="297"/>
      <c r="W699" s="297"/>
      <c r="X699" s="297"/>
      <c r="Y699" s="297"/>
      <c r="Z699" s="297"/>
    </row>
    <row r="700" spans="1:26" ht="15.75" customHeight="1">
      <c r="A700" s="297"/>
      <c r="B700" s="297"/>
      <c r="C700" s="297"/>
      <c r="D700" s="297"/>
      <c r="E700" s="297"/>
      <c r="F700" s="297"/>
      <c r="G700" s="297"/>
      <c r="H700" s="297"/>
      <c r="I700" s="297"/>
      <c r="J700" s="297"/>
      <c r="K700" s="297"/>
      <c r="L700" s="297"/>
      <c r="M700" s="297"/>
      <c r="N700" s="297"/>
      <c r="O700" s="297"/>
      <c r="P700" s="297"/>
      <c r="Q700" s="297"/>
      <c r="R700" s="297"/>
      <c r="S700" s="297"/>
      <c r="T700" s="297"/>
      <c r="U700" s="297"/>
      <c r="V700" s="297"/>
      <c r="W700" s="297"/>
      <c r="X700" s="297"/>
      <c r="Y700" s="297"/>
      <c r="Z700" s="297"/>
    </row>
    <row r="701" spans="1:26" ht="15.75" customHeight="1">
      <c r="A701" s="297"/>
      <c r="B701" s="297"/>
      <c r="C701" s="297"/>
      <c r="D701" s="297"/>
      <c r="E701" s="297"/>
      <c r="F701" s="297"/>
      <c r="G701" s="297"/>
      <c r="H701" s="297"/>
      <c r="I701" s="297"/>
      <c r="J701" s="297"/>
      <c r="K701" s="297"/>
      <c r="L701" s="297"/>
      <c r="M701" s="297"/>
      <c r="N701" s="297"/>
      <c r="O701" s="297"/>
      <c r="P701" s="297"/>
      <c r="Q701" s="297"/>
      <c r="R701" s="297"/>
      <c r="S701" s="297"/>
      <c r="T701" s="297"/>
      <c r="U701" s="297"/>
      <c r="V701" s="297"/>
      <c r="W701" s="297"/>
      <c r="X701" s="297"/>
      <c r="Y701" s="297"/>
      <c r="Z701" s="297"/>
    </row>
    <row r="702" spans="1:26" ht="15.75" customHeight="1">
      <c r="A702" s="297"/>
      <c r="B702" s="297"/>
      <c r="C702" s="297"/>
      <c r="D702" s="297"/>
      <c r="E702" s="297"/>
      <c r="F702" s="297"/>
      <c r="G702" s="297"/>
      <c r="H702" s="297"/>
      <c r="I702" s="297"/>
      <c r="J702" s="297"/>
      <c r="K702" s="297"/>
      <c r="L702" s="297"/>
      <c r="M702" s="297"/>
      <c r="N702" s="297"/>
      <c r="O702" s="297"/>
      <c r="P702" s="297"/>
      <c r="Q702" s="297"/>
      <c r="R702" s="297"/>
      <c r="S702" s="297"/>
      <c r="T702" s="297"/>
      <c r="U702" s="297"/>
      <c r="V702" s="297"/>
      <c r="W702" s="297"/>
      <c r="X702" s="297"/>
      <c r="Y702" s="297"/>
      <c r="Z702" s="297"/>
    </row>
    <row r="703" spans="1:26" ht="15.75" customHeight="1">
      <c r="A703" s="297"/>
      <c r="B703" s="297"/>
      <c r="C703" s="297"/>
      <c r="D703" s="297"/>
      <c r="E703" s="297"/>
      <c r="F703" s="297"/>
      <c r="G703" s="297"/>
      <c r="H703" s="297"/>
      <c r="I703" s="297"/>
      <c r="J703" s="297"/>
      <c r="K703" s="297"/>
      <c r="L703" s="297"/>
      <c r="M703" s="297"/>
      <c r="N703" s="297"/>
      <c r="O703" s="297"/>
      <c r="P703" s="297"/>
      <c r="Q703" s="297"/>
      <c r="R703" s="297"/>
      <c r="S703" s="297"/>
      <c r="T703" s="297"/>
      <c r="U703" s="297"/>
      <c r="V703" s="297"/>
      <c r="W703" s="297"/>
      <c r="X703" s="297"/>
      <c r="Y703" s="297"/>
      <c r="Z703" s="297"/>
    </row>
    <row r="704" spans="1:26" ht="15.75" customHeight="1">
      <c r="A704" s="297"/>
      <c r="B704" s="297"/>
      <c r="C704" s="297"/>
      <c r="D704" s="297"/>
      <c r="E704" s="297"/>
      <c r="F704" s="297"/>
      <c r="G704" s="297"/>
      <c r="H704" s="297"/>
      <c r="I704" s="297"/>
      <c r="J704" s="297"/>
      <c r="K704" s="297"/>
      <c r="L704" s="297"/>
      <c r="M704" s="297"/>
      <c r="N704" s="297"/>
      <c r="O704" s="297"/>
      <c r="P704" s="297"/>
      <c r="Q704" s="297"/>
      <c r="R704" s="297"/>
      <c r="S704" s="297"/>
      <c r="T704" s="297"/>
      <c r="U704" s="297"/>
      <c r="V704" s="297"/>
      <c r="W704" s="297"/>
      <c r="X704" s="297"/>
      <c r="Y704" s="297"/>
      <c r="Z704" s="297"/>
    </row>
    <row r="705" spans="1:26" ht="15.75" customHeight="1">
      <c r="A705" s="297"/>
      <c r="B705" s="297"/>
      <c r="C705" s="297"/>
      <c r="D705" s="297"/>
      <c r="E705" s="297"/>
      <c r="F705" s="297"/>
      <c r="G705" s="297"/>
      <c r="H705" s="297"/>
      <c r="I705" s="297"/>
      <c r="J705" s="297"/>
      <c r="K705" s="297"/>
      <c r="L705" s="297"/>
      <c r="M705" s="297"/>
      <c r="N705" s="297"/>
      <c r="O705" s="297"/>
      <c r="P705" s="297"/>
      <c r="Q705" s="297"/>
      <c r="R705" s="297"/>
      <c r="S705" s="297"/>
      <c r="T705" s="297"/>
      <c r="U705" s="297"/>
      <c r="V705" s="297"/>
      <c r="W705" s="297"/>
      <c r="X705" s="297"/>
      <c r="Y705" s="297"/>
      <c r="Z705" s="297"/>
    </row>
    <row r="706" spans="1:26" ht="15.75" customHeight="1">
      <c r="A706" s="297"/>
      <c r="B706" s="297"/>
      <c r="C706" s="297"/>
      <c r="D706" s="297"/>
      <c r="E706" s="297"/>
      <c r="F706" s="297"/>
      <c r="G706" s="297"/>
      <c r="H706" s="297"/>
      <c r="I706" s="297"/>
      <c r="J706" s="297"/>
      <c r="K706" s="297"/>
      <c r="L706" s="297"/>
      <c r="M706" s="297"/>
      <c r="N706" s="297"/>
      <c r="O706" s="297"/>
      <c r="P706" s="297"/>
      <c r="Q706" s="297"/>
      <c r="R706" s="297"/>
      <c r="S706" s="297"/>
      <c r="T706" s="297"/>
      <c r="U706" s="297"/>
      <c r="V706" s="297"/>
      <c r="W706" s="297"/>
      <c r="X706" s="297"/>
      <c r="Y706" s="297"/>
      <c r="Z706" s="297"/>
    </row>
    <row r="707" spans="1:26" ht="15.75" customHeight="1">
      <c r="A707" s="297"/>
      <c r="B707" s="297"/>
      <c r="C707" s="297"/>
      <c r="D707" s="297"/>
      <c r="E707" s="297"/>
      <c r="F707" s="297"/>
      <c r="G707" s="297"/>
      <c r="H707" s="297"/>
      <c r="I707" s="297"/>
      <c r="J707" s="297"/>
      <c r="K707" s="297"/>
      <c r="L707" s="297"/>
      <c r="M707" s="297"/>
      <c r="N707" s="297"/>
      <c r="O707" s="297"/>
      <c r="P707" s="297"/>
      <c r="Q707" s="297"/>
      <c r="R707" s="297"/>
      <c r="S707" s="297"/>
      <c r="T707" s="297"/>
      <c r="U707" s="297"/>
      <c r="V707" s="297"/>
      <c r="W707" s="297"/>
      <c r="X707" s="297"/>
      <c r="Y707" s="297"/>
      <c r="Z707" s="297"/>
    </row>
    <row r="708" spans="1:26" ht="15.75" customHeight="1">
      <c r="A708" s="297"/>
      <c r="B708" s="297"/>
      <c r="C708" s="297"/>
      <c r="D708" s="297"/>
      <c r="E708" s="297"/>
      <c r="F708" s="297"/>
      <c r="G708" s="297"/>
      <c r="H708" s="297"/>
      <c r="I708" s="297"/>
      <c r="J708" s="297"/>
      <c r="K708" s="297"/>
      <c r="L708" s="297"/>
      <c r="M708" s="297"/>
      <c r="N708" s="297"/>
      <c r="O708" s="297"/>
      <c r="P708" s="297"/>
      <c r="Q708" s="297"/>
      <c r="R708" s="297"/>
      <c r="S708" s="297"/>
      <c r="T708" s="297"/>
      <c r="U708" s="297"/>
      <c r="V708" s="297"/>
      <c r="W708" s="297"/>
      <c r="X708" s="297"/>
      <c r="Y708" s="297"/>
      <c r="Z708" s="297"/>
    </row>
    <row r="709" spans="1:26" ht="15.75" customHeight="1">
      <c r="A709" s="297"/>
      <c r="B709" s="297"/>
      <c r="C709" s="297"/>
      <c r="D709" s="297"/>
      <c r="E709" s="297"/>
      <c r="F709" s="297"/>
      <c r="G709" s="297"/>
      <c r="H709" s="297"/>
      <c r="I709" s="297"/>
      <c r="J709" s="297"/>
      <c r="K709" s="297"/>
      <c r="L709" s="297"/>
      <c r="M709" s="297"/>
      <c r="N709" s="297"/>
      <c r="O709" s="297"/>
      <c r="P709" s="297"/>
      <c r="Q709" s="297"/>
      <c r="R709" s="297"/>
      <c r="S709" s="297"/>
      <c r="T709" s="297"/>
      <c r="U709" s="297"/>
      <c r="V709" s="297"/>
      <c r="W709" s="297"/>
      <c r="X709" s="297"/>
      <c r="Y709" s="297"/>
      <c r="Z709" s="297"/>
    </row>
    <row r="710" spans="1:26" ht="15.75" customHeight="1">
      <c r="A710" s="297"/>
      <c r="B710" s="297"/>
      <c r="C710" s="297"/>
      <c r="D710" s="297"/>
      <c r="E710" s="297"/>
      <c r="F710" s="297"/>
      <c r="G710" s="297"/>
      <c r="H710" s="297"/>
      <c r="I710" s="297"/>
      <c r="J710" s="297"/>
      <c r="K710" s="297"/>
      <c r="L710" s="297"/>
      <c r="M710" s="297"/>
      <c r="N710" s="297"/>
      <c r="O710" s="297"/>
      <c r="P710" s="297"/>
      <c r="Q710" s="297"/>
      <c r="R710" s="297"/>
      <c r="S710" s="297"/>
      <c r="T710" s="297"/>
      <c r="U710" s="297"/>
      <c r="V710" s="297"/>
      <c r="W710" s="297"/>
      <c r="X710" s="297"/>
      <c r="Y710" s="297"/>
      <c r="Z710" s="297"/>
    </row>
    <row r="711" spans="1:26" ht="15.75" customHeight="1">
      <c r="A711" s="297"/>
      <c r="B711" s="297"/>
      <c r="C711" s="297"/>
      <c r="D711" s="297"/>
      <c r="E711" s="297"/>
      <c r="F711" s="297"/>
      <c r="G711" s="297"/>
      <c r="H711" s="297"/>
      <c r="I711" s="297"/>
      <c r="J711" s="297"/>
      <c r="K711" s="297"/>
      <c r="L711" s="297"/>
      <c r="M711" s="297"/>
      <c r="N711" s="297"/>
      <c r="O711" s="297"/>
      <c r="P711" s="297"/>
      <c r="Q711" s="297"/>
      <c r="R711" s="297"/>
      <c r="S711" s="297"/>
      <c r="T711" s="297"/>
      <c r="U711" s="297"/>
      <c r="V711" s="297"/>
      <c r="W711" s="297"/>
      <c r="X711" s="297"/>
      <c r="Y711" s="297"/>
      <c r="Z711" s="297"/>
    </row>
    <row r="712" spans="1:26" ht="15.75" customHeight="1">
      <c r="A712" s="297"/>
      <c r="B712" s="297"/>
      <c r="C712" s="297"/>
      <c r="D712" s="297"/>
      <c r="E712" s="297"/>
      <c r="F712" s="297"/>
      <c r="G712" s="297"/>
      <c r="H712" s="297"/>
      <c r="I712" s="297"/>
      <c r="J712" s="297"/>
      <c r="K712" s="297"/>
      <c r="L712" s="297"/>
      <c r="M712" s="297"/>
      <c r="N712" s="297"/>
      <c r="O712" s="297"/>
      <c r="P712" s="297"/>
      <c r="Q712" s="297"/>
      <c r="R712" s="297"/>
      <c r="S712" s="297"/>
      <c r="T712" s="297"/>
      <c r="U712" s="297"/>
      <c r="V712" s="297"/>
      <c r="W712" s="297"/>
      <c r="X712" s="297"/>
      <c r="Y712" s="297"/>
      <c r="Z712" s="297"/>
    </row>
    <row r="713" spans="1:26" ht="15.75" customHeight="1">
      <c r="A713" s="297"/>
      <c r="B713" s="297"/>
      <c r="C713" s="297"/>
      <c r="D713" s="297"/>
      <c r="E713" s="297"/>
      <c r="F713" s="297"/>
      <c r="G713" s="297"/>
      <c r="H713" s="297"/>
      <c r="I713" s="297"/>
      <c r="J713" s="297"/>
      <c r="K713" s="297"/>
      <c r="L713" s="297"/>
      <c r="M713" s="297"/>
      <c r="N713" s="297"/>
      <c r="O713" s="297"/>
      <c r="P713" s="297"/>
      <c r="Q713" s="297"/>
      <c r="R713" s="297"/>
      <c r="S713" s="297"/>
      <c r="T713" s="297"/>
      <c r="U713" s="297"/>
      <c r="V713" s="297"/>
      <c r="W713" s="297"/>
      <c r="X713" s="297"/>
      <c r="Y713" s="297"/>
      <c r="Z713" s="297"/>
    </row>
    <row r="714" spans="1:26" ht="15.75" customHeight="1">
      <c r="A714" s="297"/>
      <c r="B714" s="297"/>
      <c r="C714" s="297"/>
      <c r="D714" s="297"/>
      <c r="E714" s="297"/>
      <c r="F714" s="297"/>
      <c r="G714" s="297"/>
      <c r="H714" s="297"/>
      <c r="I714" s="297"/>
      <c r="J714" s="297"/>
      <c r="K714" s="297"/>
      <c r="L714" s="297"/>
      <c r="M714" s="297"/>
      <c r="N714" s="297"/>
      <c r="O714" s="297"/>
      <c r="P714" s="297"/>
      <c r="Q714" s="297"/>
      <c r="R714" s="297"/>
      <c r="S714" s="297"/>
      <c r="T714" s="297"/>
      <c r="U714" s="297"/>
      <c r="V714" s="297"/>
      <c r="W714" s="297"/>
      <c r="X714" s="297"/>
      <c r="Y714" s="297"/>
      <c r="Z714" s="297"/>
    </row>
    <row r="715" spans="1:26" ht="15.75" customHeight="1">
      <c r="A715" s="297"/>
      <c r="B715" s="297"/>
      <c r="C715" s="297"/>
      <c r="D715" s="297"/>
      <c r="E715" s="297"/>
      <c r="F715" s="297"/>
      <c r="G715" s="297"/>
      <c r="H715" s="297"/>
      <c r="I715" s="297"/>
      <c r="J715" s="297"/>
      <c r="K715" s="297"/>
      <c r="L715" s="297"/>
      <c r="M715" s="297"/>
      <c r="N715" s="297"/>
      <c r="O715" s="297"/>
      <c r="P715" s="297"/>
      <c r="Q715" s="297"/>
      <c r="R715" s="297"/>
      <c r="S715" s="297"/>
      <c r="T715" s="297"/>
      <c r="U715" s="297"/>
      <c r="V715" s="297"/>
      <c r="W715" s="297"/>
      <c r="X715" s="297"/>
      <c r="Y715" s="297"/>
      <c r="Z715" s="297"/>
    </row>
    <row r="716" spans="1:26" ht="15.75" customHeight="1">
      <c r="A716" s="297"/>
      <c r="B716" s="297"/>
      <c r="C716" s="297"/>
      <c r="D716" s="297"/>
      <c r="E716" s="297"/>
      <c r="F716" s="297"/>
      <c r="G716" s="297"/>
      <c r="H716" s="297"/>
      <c r="I716" s="297"/>
      <c r="J716" s="297"/>
      <c r="K716" s="297"/>
      <c r="L716" s="297"/>
      <c r="M716" s="297"/>
      <c r="N716" s="297"/>
      <c r="O716" s="297"/>
      <c r="P716" s="297"/>
      <c r="Q716" s="297"/>
      <c r="R716" s="297"/>
      <c r="S716" s="297"/>
      <c r="T716" s="297"/>
      <c r="U716" s="297"/>
      <c r="V716" s="297"/>
      <c r="W716" s="297"/>
      <c r="X716" s="297"/>
      <c r="Y716" s="297"/>
      <c r="Z716" s="297"/>
    </row>
    <row r="717" spans="1:26" ht="15.75" customHeight="1">
      <c r="A717" s="297"/>
      <c r="B717" s="297"/>
      <c r="C717" s="297"/>
      <c r="D717" s="297"/>
      <c r="E717" s="297"/>
      <c r="F717" s="297"/>
      <c r="G717" s="297"/>
      <c r="H717" s="297"/>
      <c r="I717" s="297"/>
      <c r="J717" s="297"/>
      <c r="K717" s="297"/>
      <c r="L717" s="297"/>
      <c r="M717" s="297"/>
      <c r="N717" s="297"/>
      <c r="O717" s="297"/>
      <c r="P717" s="297"/>
      <c r="Q717" s="297"/>
      <c r="R717" s="297"/>
      <c r="S717" s="297"/>
      <c r="T717" s="297"/>
      <c r="U717" s="297"/>
      <c r="V717" s="297"/>
      <c r="W717" s="297"/>
      <c r="X717" s="297"/>
      <c r="Y717" s="297"/>
      <c r="Z717" s="297"/>
    </row>
    <row r="718" spans="1:26" ht="15.75" customHeight="1">
      <c r="A718" s="297"/>
      <c r="B718" s="297"/>
      <c r="C718" s="297"/>
      <c r="D718" s="297"/>
      <c r="E718" s="297"/>
      <c r="F718" s="297"/>
      <c r="G718" s="297"/>
      <c r="H718" s="297"/>
      <c r="I718" s="297"/>
      <c r="J718" s="297"/>
      <c r="K718" s="297"/>
      <c r="L718" s="297"/>
      <c r="M718" s="297"/>
      <c r="N718" s="297"/>
      <c r="O718" s="297"/>
      <c r="P718" s="297"/>
      <c r="Q718" s="297"/>
      <c r="R718" s="297"/>
      <c r="S718" s="297"/>
      <c r="T718" s="297"/>
      <c r="U718" s="297"/>
      <c r="V718" s="297"/>
      <c r="W718" s="297"/>
      <c r="X718" s="297"/>
      <c r="Y718" s="297"/>
      <c r="Z718" s="297"/>
    </row>
    <row r="719" spans="1:26" ht="15.75" customHeight="1">
      <c r="A719" s="297"/>
      <c r="B719" s="297"/>
      <c r="C719" s="297"/>
      <c r="D719" s="297"/>
      <c r="E719" s="297"/>
      <c r="F719" s="297"/>
      <c r="G719" s="297"/>
      <c r="H719" s="297"/>
      <c r="I719" s="297"/>
      <c r="J719" s="297"/>
      <c r="K719" s="297"/>
      <c r="L719" s="297"/>
      <c r="M719" s="297"/>
      <c r="N719" s="297"/>
      <c r="O719" s="297"/>
      <c r="P719" s="297"/>
      <c r="Q719" s="297"/>
      <c r="R719" s="297"/>
      <c r="S719" s="297"/>
      <c r="T719" s="297"/>
      <c r="U719" s="297"/>
      <c r="V719" s="297"/>
      <c r="W719" s="297"/>
      <c r="X719" s="297"/>
      <c r="Y719" s="297"/>
      <c r="Z719" s="297"/>
    </row>
    <row r="720" spans="1:26" ht="15.75" customHeight="1">
      <c r="A720" s="297"/>
      <c r="B720" s="297"/>
      <c r="C720" s="297"/>
      <c r="D720" s="297"/>
      <c r="E720" s="297"/>
      <c r="F720" s="297"/>
      <c r="G720" s="297"/>
      <c r="H720" s="297"/>
      <c r="I720" s="297"/>
      <c r="J720" s="297"/>
      <c r="K720" s="297"/>
      <c r="L720" s="297"/>
      <c r="M720" s="297"/>
      <c r="N720" s="297"/>
      <c r="O720" s="297"/>
      <c r="P720" s="297"/>
      <c r="Q720" s="297"/>
      <c r="R720" s="297"/>
      <c r="S720" s="297"/>
      <c r="T720" s="297"/>
      <c r="U720" s="297"/>
      <c r="V720" s="297"/>
      <c r="W720" s="297"/>
      <c r="X720" s="297"/>
      <c r="Y720" s="297"/>
      <c r="Z720" s="297"/>
    </row>
    <row r="721" spans="1:26" ht="15.75" customHeight="1">
      <c r="A721" s="297"/>
      <c r="B721" s="297"/>
      <c r="C721" s="297"/>
      <c r="D721" s="297"/>
      <c r="E721" s="297"/>
      <c r="F721" s="297"/>
      <c r="G721" s="297"/>
      <c r="H721" s="297"/>
      <c r="I721" s="297"/>
      <c r="J721" s="297"/>
      <c r="K721" s="297"/>
      <c r="L721" s="297"/>
      <c r="M721" s="297"/>
      <c r="N721" s="297"/>
      <c r="O721" s="297"/>
      <c r="P721" s="297"/>
      <c r="Q721" s="297"/>
      <c r="R721" s="297"/>
      <c r="S721" s="297"/>
      <c r="T721" s="297"/>
      <c r="U721" s="297"/>
      <c r="V721" s="297"/>
      <c r="W721" s="297"/>
      <c r="X721" s="297"/>
      <c r="Y721" s="297"/>
      <c r="Z721" s="297"/>
    </row>
    <row r="722" spans="1:26" ht="15.75" customHeight="1">
      <c r="A722" s="297"/>
      <c r="B722" s="297"/>
      <c r="C722" s="297"/>
      <c r="D722" s="297"/>
      <c r="E722" s="297"/>
      <c r="F722" s="297"/>
      <c r="G722" s="297"/>
      <c r="H722" s="297"/>
      <c r="I722" s="297"/>
      <c r="J722" s="297"/>
      <c r="K722" s="297"/>
      <c r="L722" s="297"/>
      <c r="M722" s="297"/>
      <c r="N722" s="297"/>
      <c r="O722" s="297"/>
      <c r="P722" s="297"/>
      <c r="Q722" s="297"/>
      <c r="R722" s="297"/>
      <c r="S722" s="297"/>
      <c r="T722" s="297"/>
      <c r="U722" s="297"/>
      <c r="V722" s="297"/>
      <c r="W722" s="297"/>
      <c r="X722" s="297"/>
      <c r="Y722" s="297"/>
      <c r="Z722" s="297"/>
    </row>
    <row r="723" spans="1:26" ht="15.75" customHeight="1">
      <c r="A723" s="297"/>
      <c r="B723" s="297"/>
      <c r="C723" s="297"/>
      <c r="D723" s="297"/>
      <c r="E723" s="297"/>
      <c r="F723" s="297"/>
      <c r="G723" s="297"/>
      <c r="H723" s="297"/>
      <c r="I723" s="297"/>
      <c r="J723" s="297"/>
      <c r="K723" s="297"/>
      <c r="L723" s="297"/>
      <c r="M723" s="297"/>
      <c r="N723" s="297"/>
      <c r="O723" s="297"/>
      <c r="P723" s="297"/>
      <c r="Q723" s="297"/>
      <c r="R723" s="297"/>
      <c r="S723" s="297"/>
      <c r="T723" s="297"/>
      <c r="U723" s="297"/>
      <c r="V723" s="297"/>
      <c r="W723" s="297"/>
      <c r="X723" s="297"/>
      <c r="Y723" s="297"/>
      <c r="Z723" s="297"/>
    </row>
    <row r="724" spans="1:26" ht="15.75" customHeight="1">
      <c r="A724" s="297"/>
      <c r="B724" s="297"/>
      <c r="C724" s="297"/>
      <c r="D724" s="297"/>
      <c r="E724" s="297"/>
      <c r="F724" s="297"/>
      <c r="G724" s="297"/>
      <c r="H724" s="297"/>
      <c r="I724" s="297"/>
      <c r="J724" s="297"/>
      <c r="K724" s="297"/>
      <c r="L724" s="297"/>
      <c r="M724" s="297"/>
      <c r="N724" s="297"/>
      <c r="O724" s="297"/>
      <c r="P724" s="297"/>
      <c r="Q724" s="297"/>
      <c r="R724" s="297"/>
      <c r="S724" s="297"/>
      <c r="T724" s="297"/>
      <c r="U724" s="297"/>
      <c r="V724" s="297"/>
      <c r="W724" s="297"/>
      <c r="X724" s="297"/>
      <c r="Y724" s="297"/>
      <c r="Z724" s="297"/>
    </row>
    <row r="725" spans="1:26" ht="15.75" customHeight="1">
      <c r="A725" s="297"/>
      <c r="B725" s="297"/>
      <c r="C725" s="297"/>
      <c r="D725" s="297"/>
      <c r="E725" s="297"/>
      <c r="F725" s="297"/>
      <c r="G725" s="297"/>
      <c r="H725" s="297"/>
      <c r="I725" s="297"/>
      <c r="J725" s="297"/>
      <c r="K725" s="297"/>
      <c r="L725" s="297"/>
      <c r="M725" s="297"/>
      <c r="N725" s="297"/>
      <c r="O725" s="297"/>
      <c r="P725" s="297"/>
      <c r="Q725" s="297"/>
      <c r="R725" s="297"/>
      <c r="S725" s="297"/>
      <c r="T725" s="297"/>
      <c r="U725" s="297"/>
      <c r="V725" s="297"/>
      <c r="W725" s="297"/>
      <c r="X725" s="297"/>
      <c r="Y725" s="297"/>
      <c r="Z725" s="297"/>
    </row>
    <row r="726" spans="1:26" ht="15.75" customHeight="1">
      <c r="A726" s="297"/>
      <c r="B726" s="297"/>
      <c r="C726" s="297"/>
      <c r="D726" s="297"/>
      <c r="E726" s="297"/>
      <c r="F726" s="297"/>
      <c r="G726" s="297"/>
      <c r="H726" s="297"/>
      <c r="I726" s="297"/>
      <c r="J726" s="297"/>
      <c r="K726" s="297"/>
      <c r="L726" s="297"/>
      <c r="M726" s="297"/>
      <c r="N726" s="297"/>
      <c r="O726" s="297"/>
      <c r="P726" s="297"/>
      <c r="Q726" s="297"/>
      <c r="R726" s="297"/>
      <c r="S726" s="297"/>
      <c r="T726" s="297"/>
      <c r="U726" s="297"/>
      <c r="V726" s="297"/>
      <c r="W726" s="297"/>
      <c r="X726" s="297"/>
      <c r="Y726" s="297"/>
      <c r="Z726" s="297"/>
    </row>
    <row r="727" spans="1:26" ht="15.75" customHeight="1">
      <c r="A727" s="297"/>
      <c r="B727" s="297"/>
      <c r="C727" s="297"/>
      <c r="D727" s="297"/>
      <c r="E727" s="297"/>
      <c r="F727" s="297"/>
      <c r="G727" s="297"/>
      <c r="H727" s="297"/>
      <c r="I727" s="297"/>
      <c r="J727" s="297"/>
      <c r="K727" s="297"/>
      <c r="L727" s="297"/>
      <c r="M727" s="297"/>
      <c r="N727" s="297"/>
      <c r="O727" s="297"/>
      <c r="P727" s="297"/>
      <c r="Q727" s="297"/>
      <c r="R727" s="297"/>
      <c r="S727" s="297"/>
      <c r="T727" s="297"/>
      <c r="U727" s="297"/>
      <c r="V727" s="297"/>
      <c r="W727" s="297"/>
      <c r="X727" s="297"/>
      <c r="Y727" s="297"/>
      <c r="Z727" s="297"/>
    </row>
    <row r="728" spans="1:26" ht="15.75" customHeight="1">
      <c r="A728" s="297"/>
      <c r="B728" s="297"/>
      <c r="C728" s="297"/>
      <c r="D728" s="297"/>
      <c r="E728" s="297"/>
      <c r="F728" s="297"/>
      <c r="G728" s="297"/>
      <c r="H728" s="297"/>
      <c r="I728" s="297"/>
      <c r="J728" s="297"/>
      <c r="K728" s="297"/>
      <c r="L728" s="297"/>
      <c r="M728" s="297"/>
      <c r="N728" s="297"/>
      <c r="O728" s="297"/>
      <c r="P728" s="297"/>
      <c r="Q728" s="297"/>
      <c r="R728" s="297"/>
      <c r="S728" s="297"/>
      <c r="T728" s="297"/>
      <c r="U728" s="297"/>
      <c r="V728" s="297"/>
      <c r="W728" s="297"/>
      <c r="X728" s="297"/>
      <c r="Y728" s="297"/>
      <c r="Z728" s="297"/>
    </row>
    <row r="729" spans="1:26" ht="15.75" customHeight="1">
      <c r="A729" s="297"/>
      <c r="B729" s="297"/>
      <c r="C729" s="297"/>
      <c r="D729" s="297"/>
      <c r="E729" s="297"/>
      <c r="F729" s="297"/>
      <c r="G729" s="297"/>
      <c r="H729" s="297"/>
      <c r="I729" s="297"/>
      <c r="J729" s="297"/>
      <c r="K729" s="297"/>
      <c r="L729" s="297"/>
      <c r="M729" s="297"/>
      <c r="N729" s="297"/>
      <c r="O729" s="297"/>
      <c r="P729" s="297"/>
      <c r="Q729" s="297"/>
      <c r="R729" s="297"/>
      <c r="S729" s="297"/>
      <c r="T729" s="297"/>
      <c r="U729" s="297"/>
      <c r="V729" s="297"/>
      <c r="W729" s="297"/>
      <c r="X729" s="297"/>
      <c r="Y729" s="297"/>
      <c r="Z729" s="297"/>
    </row>
    <row r="730" spans="1:26" ht="15.75" customHeight="1">
      <c r="A730" s="297"/>
      <c r="B730" s="297"/>
      <c r="C730" s="297"/>
      <c r="D730" s="297"/>
      <c r="E730" s="297"/>
      <c r="F730" s="297"/>
      <c r="G730" s="297"/>
      <c r="H730" s="297"/>
      <c r="I730" s="297"/>
      <c r="J730" s="297"/>
      <c r="K730" s="297"/>
      <c r="L730" s="297"/>
      <c r="M730" s="297"/>
      <c r="N730" s="297"/>
      <c r="O730" s="297"/>
      <c r="P730" s="297"/>
      <c r="Q730" s="297"/>
      <c r="R730" s="297"/>
      <c r="S730" s="297"/>
      <c r="T730" s="297"/>
      <c r="U730" s="297"/>
      <c r="V730" s="297"/>
      <c r="W730" s="297"/>
      <c r="X730" s="297"/>
      <c r="Y730" s="297"/>
      <c r="Z730" s="297"/>
    </row>
    <row r="731" spans="1:26" ht="15.75" customHeight="1">
      <c r="A731" s="297"/>
      <c r="B731" s="297"/>
      <c r="C731" s="297"/>
      <c r="D731" s="297"/>
      <c r="E731" s="297"/>
      <c r="F731" s="297"/>
      <c r="G731" s="297"/>
      <c r="H731" s="297"/>
      <c r="I731" s="297"/>
      <c r="J731" s="297"/>
      <c r="K731" s="297"/>
      <c r="L731" s="297"/>
      <c r="M731" s="297"/>
      <c r="N731" s="297"/>
      <c r="O731" s="297"/>
      <c r="P731" s="297"/>
      <c r="Q731" s="297"/>
      <c r="R731" s="297"/>
      <c r="S731" s="297"/>
      <c r="T731" s="297"/>
      <c r="U731" s="297"/>
      <c r="V731" s="297"/>
      <c r="W731" s="297"/>
      <c r="X731" s="297"/>
      <c r="Y731" s="297"/>
      <c r="Z731" s="297"/>
    </row>
    <row r="732" spans="1:26" ht="15.75" customHeight="1">
      <c r="A732" s="297"/>
      <c r="B732" s="297"/>
      <c r="C732" s="297"/>
      <c r="D732" s="297"/>
      <c r="E732" s="297"/>
      <c r="F732" s="297"/>
      <c r="G732" s="297"/>
      <c r="H732" s="297"/>
      <c r="I732" s="297"/>
      <c r="J732" s="297"/>
      <c r="K732" s="297"/>
      <c r="L732" s="297"/>
      <c r="M732" s="297"/>
      <c r="N732" s="297"/>
      <c r="O732" s="297"/>
      <c r="P732" s="297"/>
      <c r="Q732" s="297"/>
      <c r="R732" s="297"/>
      <c r="S732" s="297"/>
      <c r="T732" s="297"/>
      <c r="U732" s="297"/>
      <c r="V732" s="297"/>
      <c r="W732" s="297"/>
      <c r="X732" s="297"/>
      <c r="Y732" s="297"/>
      <c r="Z732" s="297"/>
    </row>
    <row r="733" spans="1:26" ht="15.75" customHeight="1">
      <c r="A733" s="297"/>
      <c r="B733" s="297"/>
      <c r="C733" s="297"/>
      <c r="D733" s="297"/>
      <c r="E733" s="297"/>
      <c r="F733" s="297"/>
      <c r="G733" s="297"/>
      <c r="H733" s="297"/>
      <c r="I733" s="297"/>
      <c r="J733" s="297"/>
      <c r="K733" s="297"/>
      <c r="L733" s="297"/>
      <c r="M733" s="297"/>
      <c r="N733" s="297"/>
      <c r="O733" s="297"/>
      <c r="P733" s="297"/>
      <c r="Q733" s="297"/>
      <c r="R733" s="297"/>
      <c r="S733" s="297"/>
      <c r="T733" s="297"/>
      <c r="U733" s="297"/>
      <c r="V733" s="297"/>
      <c r="W733" s="297"/>
      <c r="X733" s="297"/>
      <c r="Y733" s="297"/>
      <c r="Z733" s="297"/>
    </row>
    <row r="734" spans="1:26" ht="15.75" customHeight="1">
      <c r="A734" s="297"/>
      <c r="B734" s="297"/>
      <c r="C734" s="297"/>
      <c r="D734" s="297"/>
      <c r="E734" s="297"/>
      <c r="F734" s="297"/>
      <c r="G734" s="297"/>
      <c r="H734" s="297"/>
      <c r="I734" s="297"/>
      <c r="J734" s="297"/>
      <c r="K734" s="297"/>
      <c r="L734" s="297"/>
      <c r="M734" s="297"/>
      <c r="N734" s="297"/>
      <c r="O734" s="297"/>
      <c r="P734" s="297"/>
      <c r="Q734" s="297"/>
      <c r="R734" s="297"/>
      <c r="S734" s="297"/>
      <c r="T734" s="297"/>
      <c r="U734" s="297"/>
      <c r="V734" s="297"/>
      <c r="W734" s="297"/>
      <c r="X734" s="297"/>
      <c r="Y734" s="297"/>
      <c r="Z734" s="297"/>
    </row>
    <row r="735" spans="1:26" ht="15.75" customHeight="1">
      <c r="A735" s="297"/>
      <c r="B735" s="297"/>
      <c r="C735" s="297"/>
      <c r="D735" s="297"/>
      <c r="E735" s="297"/>
      <c r="F735" s="297"/>
      <c r="G735" s="297"/>
      <c r="H735" s="297"/>
      <c r="I735" s="297"/>
      <c r="J735" s="297"/>
      <c r="K735" s="297"/>
      <c r="L735" s="297"/>
      <c r="M735" s="297"/>
      <c r="N735" s="297"/>
      <c r="O735" s="297"/>
      <c r="P735" s="297"/>
      <c r="Q735" s="297"/>
      <c r="R735" s="297"/>
      <c r="S735" s="297"/>
      <c r="T735" s="297"/>
      <c r="U735" s="297"/>
      <c r="V735" s="297"/>
      <c r="W735" s="297"/>
      <c r="X735" s="297"/>
      <c r="Y735" s="297"/>
      <c r="Z735" s="297"/>
    </row>
    <row r="736" spans="1:26" ht="15.75" customHeight="1">
      <c r="A736" s="297"/>
      <c r="B736" s="297"/>
      <c r="C736" s="297"/>
      <c r="D736" s="297"/>
      <c r="E736" s="297"/>
      <c r="F736" s="297"/>
      <c r="G736" s="297"/>
      <c r="H736" s="297"/>
      <c r="I736" s="297"/>
      <c r="J736" s="297"/>
      <c r="K736" s="297"/>
      <c r="L736" s="297"/>
      <c r="M736" s="297"/>
      <c r="N736" s="297"/>
      <c r="O736" s="297"/>
      <c r="P736" s="297"/>
      <c r="Q736" s="297"/>
      <c r="R736" s="297"/>
      <c r="S736" s="297"/>
      <c r="T736" s="297"/>
      <c r="U736" s="297"/>
      <c r="V736" s="297"/>
      <c r="W736" s="297"/>
      <c r="X736" s="297"/>
      <c r="Y736" s="297"/>
      <c r="Z736" s="297"/>
    </row>
    <row r="737" spans="1:26" ht="15.75" customHeight="1">
      <c r="A737" s="297"/>
      <c r="B737" s="297"/>
      <c r="C737" s="297"/>
      <c r="D737" s="297"/>
      <c r="E737" s="297"/>
      <c r="F737" s="297"/>
      <c r="G737" s="297"/>
      <c r="H737" s="297"/>
      <c r="I737" s="297"/>
      <c r="J737" s="297"/>
      <c r="K737" s="297"/>
      <c r="L737" s="297"/>
      <c r="M737" s="297"/>
      <c r="N737" s="297"/>
      <c r="O737" s="297"/>
      <c r="P737" s="297"/>
      <c r="Q737" s="297"/>
      <c r="R737" s="297"/>
      <c r="S737" s="297"/>
      <c r="T737" s="297"/>
      <c r="U737" s="297"/>
      <c r="V737" s="297"/>
      <c r="W737" s="297"/>
      <c r="X737" s="297"/>
      <c r="Y737" s="297"/>
      <c r="Z737" s="297"/>
    </row>
    <row r="738" spans="1:26" ht="15.75" customHeight="1">
      <c r="A738" s="297"/>
      <c r="B738" s="297"/>
      <c r="C738" s="297"/>
      <c r="D738" s="297"/>
      <c r="E738" s="297"/>
      <c r="F738" s="297"/>
      <c r="G738" s="297"/>
      <c r="H738" s="297"/>
      <c r="I738" s="297"/>
      <c r="J738" s="297"/>
      <c r="K738" s="297"/>
      <c r="L738" s="297"/>
      <c r="M738" s="297"/>
      <c r="N738" s="297"/>
      <c r="O738" s="297"/>
      <c r="P738" s="297"/>
      <c r="Q738" s="297"/>
      <c r="R738" s="297"/>
      <c r="S738" s="297"/>
      <c r="T738" s="297"/>
      <c r="U738" s="297"/>
      <c r="V738" s="297"/>
      <c r="W738" s="297"/>
      <c r="X738" s="297"/>
      <c r="Y738" s="297"/>
      <c r="Z738" s="297"/>
    </row>
    <row r="739" spans="1:26" ht="15.75" customHeight="1">
      <c r="A739" s="297"/>
      <c r="B739" s="297"/>
      <c r="C739" s="297"/>
      <c r="D739" s="297"/>
      <c r="E739" s="297"/>
      <c r="F739" s="297"/>
      <c r="G739" s="297"/>
      <c r="H739" s="297"/>
      <c r="I739" s="297"/>
      <c r="J739" s="297"/>
      <c r="K739" s="297"/>
      <c r="L739" s="297"/>
      <c r="M739" s="297"/>
      <c r="N739" s="297"/>
      <c r="O739" s="297"/>
      <c r="P739" s="297"/>
      <c r="Q739" s="297"/>
      <c r="R739" s="297"/>
      <c r="S739" s="297"/>
      <c r="T739" s="297"/>
      <c r="U739" s="297"/>
      <c r="V739" s="297"/>
      <c r="W739" s="297"/>
      <c r="X739" s="297"/>
      <c r="Y739" s="297"/>
      <c r="Z739" s="297"/>
    </row>
    <row r="740" spans="1:26" ht="15.75" customHeight="1">
      <c r="A740" s="297"/>
      <c r="B740" s="297"/>
      <c r="C740" s="297"/>
      <c r="D740" s="297"/>
      <c r="E740" s="297"/>
      <c r="F740" s="297"/>
      <c r="G740" s="297"/>
      <c r="H740" s="297"/>
      <c r="I740" s="297"/>
      <c r="J740" s="297"/>
      <c r="K740" s="297"/>
      <c r="L740" s="297"/>
      <c r="M740" s="297"/>
      <c r="N740" s="297"/>
      <c r="O740" s="297"/>
      <c r="P740" s="297"/>
      <c r="Q740" s="297"/>
      <c r="R740" s="297"/>
      <c r="S740" s="297"/>
      <c r="T740" s="297"/>
      <c r="U740" s="297"/>
      <c r="V740" s="297"/>
      <c r="W740" s="297"/>
      <c r="X740" s="297"/>
      <c r="Y740" s="297"/>
      <c r="Z740" s="297"/>
    </row>
    <row r="741" spans="1:26" ht="15.75" customHeight="1">
      <c r="A741" s="297"/>
      <c r="B741" s="297"/>
      <c r="C741" s="297"/>
      <c r="D741" s="297"/>
      <c r="E741" s="297"/>
      <c r="F741" s="297"/>
      <c r="G741" s="297"/>
      <c r="H741" s="297"/>
      <c r="I741" s="297"/>
      <c r="J741" s="297"/>
      <c r="K741" s="297"/>
      <c r="L741" s="297"/>
      <c r="M741" s="297"/>
      <c r="N741" s="297"/>
      <c r="O741" s="297"/>
      <c r="P741" s="297"/>
      <c r="Q741" s="297"/>
      <c r="R741" s="297"/>
      <c r="S741" s="297"/>
      <c r="T741" s="297"/>
      <c r="U741" s="297"/>
      <c r="V741" s="297"/>
      <c r="W741" s="297"/>
      <c r="X741" s="297"/>
      <c r="Y741" s="297"/>
      <c r="Z741" s="297"/>
    </row>
    <row r="742" spans="1:26" ht="15.75" customHeight="1">
      <c r="A742" s="297"/>
      <c r="B742" s="297"/>
      <c r="C742" s="297"/>
      <c r="D742" s="297"/>
      <c r="E742" s="297"/>
      <c r="F742" s="297"/>
      <c r="G742" s="297"/>
      <c r="H742" s="297"/>
      <c r="I742" s="297"/>
      <c r="J742" s="297"/>
      <c r="K742" s="297"/>
      <c r="L742" s="297"/>
      <c r="M742" s="297"/>
      <c r="N742" s="297"/>
      <c r="O742" s="297"/>
      <c r="P742" s="297"/>
      <c r="Q742" s="297"/>
      <c r="R742" s="297"/>
      <c r="S742" s="297"/>
      <c r="T742" s="297"/>
      <c r="U742" s="297"/>
      <c r="V742" s="297"/>
      <c r="W742" s="297"/>
      <c r="X742" s="297"/>
      <c r="Y742" s="297"/>
      <c r="Z742" s="297"/>
    </row>
    <row r="743" spans="1:26" ht="15.75" customHeight="1">
      <c r="A743" s="297"/>
      <c r="B743" s="297"/>
      <c r="C743" s="297"/>
      <c r="D743" s="297"/>
      <c r="E743" s="297"/>
      <c r="F743" s="297"/>
      <c r="G743" s="297"/>
      <c r="H743" s="297"/>
      <c r="I743" s="297"/>
      <c r="J743" s="297"/>
      <c r="K743" s="297"/>
      <c r="L743" s="297"/>
      <c r="M743" s="297"/>
      <c r="N743" s="297"/>
      <c r="O743" s="297"/>
      <c r="P743" s="297"/>
      <c r="Q743" s="297"/>
      <c r="R743" s="297"/>
      <c r="S743" s="297"/>
      <c r="T743" s="297"/>
      <c r="U743" s="297"/>
      <c r="V743" s="297"/>
      <c r="W743" s="297"/>
      <c r="X743" s="297"/>
      <c r="Y743" s="297"/>
      <c r="Z743" s="297"/>
    </row>
    <row r="744" spans="1:26" ht="15.75" customHeight="1">
      <c r="A744" s="297"/>
      <c r="B744" s="297"/>
      <c r="C744" s="297"/>
      <c r="D744" s="297"/>
      <c r="E744" s="297"/>
      <c r="F744" s="297"/>
      <c r="G744" s="297"/>
      <c r="H744" s="297"/>
      <c r="I744" s="297"/>
      <c r="J744" s="297"/>
      <c r="K744" s="297"/>
      <c r="L744" s="297"/>
      <c r="M744" s="297"/>
      <c r="N744" s="297"/>
      <c r="O744" s="297"/>
      <c r="P744" s="297"/>
      <c r="Q744" s="297"/>
      <c r="R744" s="297"/>
      <c r="S744" s="297"/>
      <c r="T744" s="297"/>
      <c r="U744" s="297"/>
      <c r="V744" s="297"/>
      <c r="W744" s="297"/>
      <c r="X744" s="297"/>
      <c r="Y744" s="297"/>
      <c r="Z744" s="297"/>
    </row>
    <row r="745" spans="1:26" ht="15.75" customHeight="1">
      <c r="A745" s="297"/>
      <c r="B745" s="297"/>
      <c r="C745" s="297"/>
      <c r="D745" s="297"/>
      <c r="E745" s="297"/>
      <c r="F745" s="297"/>
      <c r="G745" s="297"/>
      <c r="H745" s="297"/>
      <c r="I745" s="297"/>
      <c r="J745" s="297"/>
      <c r="K745" s="297"/>
      <c r="L745" s="297"/>
      <c r="M745" s="297"/>
      <c r="N745" s="297"/>
      <c r="O745" s="297"/>
      <c r="P745" s="297"/>
      <c r="Q745" s="297"/>
      <c r="R745" s="297"/>
      <c r="S745" s="297"/>
      <c r="T745" s="297"/>
      <c r="U745" s="297"/>
      <c r="V745" s="297"/>
      <c r="W745" s="297"/>
      <c r="X745" s="297"/>
      <c r="Y745" s="297"/>
      <c r="Z745" s="297"/>
    </row>
    <row r="746" spans="1:26" ht="15.75" customHeight="1">
      <c r="A746" s="297"/>
      <c r="B746" s="297"/>
      <c r="C746" s="297"/>
      <c r="D746" s="297"/>
      <c r="E746" s="297"/>
      <c r="F746" s="297"/>
      <c r="G746" s="297"/>
      <c r="H746" s="297"/>
      <c r="I746" s="297"/>
      <c r="J746" s="297"/>
      <c r="K746" s="297"/>
      <c r="L746" s="297"/>
      <c r="M746" s="297"/>
      <c r="N746" s="297"/>
      <c r="O746" s="297"/>
      <c r="P746" s="297"/>
      <c r="Q746" s="297"/>
      <c r="R746" s="297"/>
      <c r="S746" s="297"/>
      <c r="T746" s="297"/>
      <c r="U746" s="297"/>
      <c r="V746" s="297"/>
      <c r="W746" s="297"/>
      <c r="X746" s="297"/>
      <c r="Y746" s="297"/>
      <c r="Z746" s="297"/>
    </row>
    <row r="747" spans="1:26" ht="15.75" customHeight="1">
      <c r="A747" s="297"/>
      <c r="B747" s="297"/>
      <c r="C747" s="297"/>
      <c r="D747" s="297"/>
      <c r="E747" s="297"/>
      <c r="F747" s="297"/>
      <c r="G747" s="297"/>
      <c r="H747" s="297"/>
      <c r="I747" s="297"/>
      <c r="J747" s="297"/>
      <c r="K747" s="297"/>
      <c r="L747" s="297"/>
      <c r="M747" s="297"/>
      <c r="N747" s="297"/>
      <c r="O747" s="297"/>
      <c r="P747" s="297"/>
      <c r="Q747" s="297"/>
      <c r="R747" s="297"/>
      <c r="S747" s="297"/>
      <c r="T747" s="297"/>
      <c r="U747" s="297"/>
      <c r="V747" s="297"/>
      <c r="W747" s="297"/>
      <c r="X747" s="297"/>
      <c r="Y747" s="297"/>
      <c r="Z747" s="297"/>
    </row>
    <row r="748" spans="1:26" ht="15.75" customHeight="1">
      <c r="A748" s="297"/>
      <c r="B748" s="297"/>
      <c r="C748" s="297"/>
      <c r="D748" s="297"/>
      <c r="E748" s="297"/>
      <c r="F748" s="297"/>
      <c r="G748" s="297"/>
      <c r="H748" s="297"/>
      <c r="I748" s="297"/>
      <c r="J748" s="297"/>
      <c r="K748" s="297"/>
      <c r="L748" s="297"/>
      <c r="M748" s="297"/>
      <c r="N748" s="297"/>
      <c r="O748" s="297"/>
      <c r="P748" s="297"/>
      <c r="Q748" s="297"/>
      <c r="R748" s="297"/>
      <c r="S748" s="297"/>
      <c r="T748" s="297"/>
      <c r="U748" s="297"/>
      <c r="V748" s="297"/>
      <c r="W748" s="297"/>
      <c r="X748" s="297"/>
      <c r="Y748" s="297"/>
      <c r="Z748" s="297"/>
    </row>
    <row r="749" spans="1:26" ht="15.75" customHeight="1">
      <c r="A749" s="297"/>
      <c r="B749" s="297"/>
      <c r="C749" s="297"/>
      <c r="D749" s="297"/>
      <c r="E749" s="297"/>
      <c r="F749" s="297"/>
      <c r="G749" s="297"/>
      <c r="H749" s="297"/>
      <c r="I749" s="297"/>
      <c r="J749" s="297"/>
      <c r="K749" s="297"/>
      <c r="L749" s="297"/>
      <c r="M749" s="297"/>
      <c r="N749" s="297"/>
      <c r="O749" s="297"/>
      <c r="P749" s="297"/>
      <c r="Q749" s="297"/>
      <c r="R749" s="297"/>
      <c r="S749" s="297"/>
      <c r="T749" s="297"/>
      <c r="U749" s="297"/>
      <c r="V749" s="297"/>
      <c r="W749" s="297"/>
      <c r="X749" s="297"/>
      <c r="Y749" s="297"/>
      <c r="Z749" s="297"/>
    </row>
    <row r="750" spans="1:26" ht="15.75" customHeight="1">
      <c r="A750" s="297"/>
      <c r="B750" s="297"/>
      <c r="C750" s="297"/>
      <c r="D750" s="297"/>
      <c r="E750" s="297"/>
      <c r="F750" s="297"/>
      <c r="G750" s="297"/>
      <c r="H750" s="297"/>
      <c r="I750" s="297"/>
      <c r="J750" s="297"/>
      <c r="K750" s="297"/>
      <c r="L750" s="297"/>
      <c r="M750" s="297"/>
      <c r="N750" s="297"/>
      <c r="O750" s="297"/>
      <c r="P750" s="297"/>
      <c r="Q750" s="297"/>
      <c r="R750" s="297"/>
      <c r="S750" s="297"/>
      <c r="T750" s="297"/>
      <c r="U750" s="297"/>
      <c r="V750" s="297"/>
      <c r="W750" s="297"/>
      <c r="X750" s="297"/>
      <c r="Y750" s="297"/>
      <c r="Z750" s="297"/>
    </row>
    <row r="751" spans="1:26" ht="15.75" customHeight="1">
      <c r="A751" s="297"/>
      <c r="B751" s="297"/>
      <c r="C751" s="297"/>
      <c r="D751" s="297"/>
      <c r="E751" s="297"/>
      <c r="F751" s="297"/>
      <c r="G751" s="297"/>
      <c r="H751" s="297"/>
      <c r="I751" s="297"/>
      <c r="J751" s="297"/>
      <c r="K751" s="297"/>
      <c r="L751" s="297"/>
      <c r="M751" s="297"/>
      <c r="N751" s="297"/>
      <c r="O751" s="297"/>
      <c r="P751" s="297"/>
      <c r="Q751" s="297"/>
      <c r="R751" s="297"/>
      <c r="S751" s="297"/>
      <c r="T751" s="297"/>
      <c r="U751" s="297"/>
      <c r="V751" s="297"/>
      <c r="W751" s="297"/>
      <c r="X751" s="297"/>
      <c r="Y751" s="297"/>
      <c r="Z751" s="297"/>
    </row>
    <row r="752" spans="1:26" ht="15.75" customHeight="1">
      <c r="A752" s="297"/>
      <c r="B752" s="297"/>
      <c r="C752" s="297"/>
      <c r="D752" s="297"/>
      <c r="E752" s="297"/>
      <c r="F752" s="297"/>
      <c r="G752" s="297"/>
      <c r="H752" s="297"/>
      <c r="I752" s="297"/>
      <c r="J752" s="297"/>
      <c r="K752" s="297"/>
      <c r="L752" s="297"/>
      <c r="M752" s="297"/>
      <c r="N752" s="297"/>
      <c r="O752" s="297"/>
      <c r="P752" s="297"/>
      <c r="Q752" s="297"/>
      <c r="R752" s="297"/>
      <c r="S752" s="297"/>
      <c r="T752" s="297"/>
      <c r="U752" s="297"/>
      <c r="V752" s="297"/>
      <c r="W752" s="297"/>
      <c r="X752" s="297"/>
      <c r="Y752" s="297"/>
      <c r="Z752" s="297"/>
    </row>
    <row r="753" spans="1:26" ht="15.75" customHeight="1">
      <c r="A753" s="297"/>
      <c r="B753" s="297"/>
      <c r="C753" s="297"/>
      <c r="D753" s="297"/>
      <c r="E753" s="297"/>
      <c r="F753" s="297"/>
      <c r="G753" s="297"/>
      <c r="H753" s="297"/>
      <c r="I753" s="297"/>
      <c r="J753" s="297"/>
      <c r="K753" s="297"/>
      <c r="L753" s="297"/>
      <c r="M753" s="297"/>
      <c r="N753" s="297"/>
      <c r="O753" s="297"/>
      <c r="P753" s="297"/>
      <c r="Q753" s="297"/>
      <c r="R753" s="297"/>
      <c r="S753" s="297"/>
      <c r="T753" s="297"/>
      <c r="U753" s="297"/>
      <c r="V753" s="297"/>
      <c r="W753" s="297"/>
      <c r="X753" s="297"/>
      <c r="Y753" s="297"/>
      <c r="Z753" s="297"/>
    </row>
    <row r="754" spans="1:26" ht="15.75" customHeight="1">
      <c r="A754" s="297"/>
      <c r="B754" s="297"/>
      <c r="C754" s="297"/>
      <c r="D754" s="297"/>
      <c r="E754" s="297"/>
      <c r="F754" s="297"/>
      <c r="G754" s="297"/>
      <c r="H754" s="297"/>
      <c r="I754" s="297"/>
      <c r="J754" s="297"/>
      <c r="K754" s="297"/>
      <c r="L754" s="297"/>
      <c r="M754" s="297"/>
      <c r="N754" s="297"/>
      <c r="O754" s="297"/>
      <c r="P754" s="297"/>
      <c r="Q754" s="297"/>
      <c r="R754" s="297"/>
      <c r="S754" s="297"/>
      <c r="T754" s="297"/>
      <c r="U754" s="297"/>
      <c r="V754" s="297"/>
      <c r="W754" s="297"/>
      <c r="X754" s="297"/>
      <c r="Y754" s="297"/>
      <c r="Z754" s="297"/>
    </row>
    <row r="755" spans="1:26" ht="15.75" customHeight="1">
      <c r="A755" s="297"/>
      <c r="B755" s="297"/>
      <c r="C755" s="297"/>
      <c r="D755" s="297"/>
      <c r="E755" s="297"/>
      <c r="F755" s="297"/>
      <c r="G755" s="297"/>
      <c r="H755" s="297"/>
      <c r="I755" s="297"/>
      <c r="J755" s="297"/>
      <c r="K755" s="297"/>
      <c r="L755" s="297"/>
      <c r="M755" s="297"/>
      <c r="N755" s="297"/>
      <c r="O755" s="297"/>
      <c r="P755" s="297"/>
      <c r="Q755" s="297"/>
      <c r="R755" s="297"/>
      <c r="S755" s="297"/>
      <c r="T755" s="297"/>
      <c r="U755" s="297"/>
      <c r="V755" s="297"/>
      <c r="W755" s="297"/>
      <c r="X755" s="297"/>
      <c r="Y755" s="297"/>
      <c r="Z755" s="297"/>
    </row>
    <row r="756" spans="1:26" ht="15.75" customHeight="1">
      <c r="A756" s="297"/>
      <c r="B756" s="297"/>
      <c r="C756" s="297"/>
      <c r="D756" s="297"/>
      <c r="E756" s="297"/>
      <c r="F756" s="297"/>
      <c r="G756" s="297"/>
      <c r="H756" s="297"/>
      <c r="I756" s="297"/>
      <c r="J756" s="297"/>
      <c r="K756" s="297"/>
      <c r="L756" s="297"/>
      <c r="M756" s="297"/>
      <c r="N756" s="297"/>
      <c r="O756" s="297"/>
      <c r="P756" s="297"/>
      <c r="Q756" s="297"/>
      <c r="R756" s="297"/>
      <c r="S756" s="297"/>
      <c r="T756" s="297"/>
      <c r="U756" s="297"/>
      <c r="V756" s="297"/>
      <c r="W756" s="297"/>
      <c r="X756" s="297"/>
      <c r="Y756" s="297"/>
      <c r="Z756" s="297"/>
    </row>
    <row r="757" spans="1:26" ht="15.75" customHeight="1">
      <c r="A757" s="297"/>
      <c r="B757" s="297"/>
      <c r="C757" s="297"/>
      <c r="D757" s="297"/>
      <c r="E757" s="297"/>
      <c r="F757" s="297"/>
      <c r="G757" s="297"/>
      <c r="H757" s="297"/>
      <c r="I757" s="297"/>
      <c r="J757" s="297"/>
      <c r="K757" s="297"/>
      <c r="L757" s="297"/>
      <c r="M757" s="297"/>
      <c r="N757" s="297"/>
      <c r="O757" s="297"/>
      <c r="P757" s="297"/>
      <c r="Q757" s="297"/>
      <c r="R757" s="297"/>
      <c r="S757" s="297"/>
      <c r="T757" s="297"/>
      <c r="U757" s="297"/>
      <c r="V757" s="297"/>
      <c r="W757" s="297"/>
      <c r="X757" s="297"/>
      <c r="Y757" s="297"/>
      <c r="Z757" s="297"/>
    </row>
    <row r="758" spans="1:26" ht="15.75" customHeight="1">
      <c r="A758" s="297"/>
      <c r="B758" s="297"/>
      <c r="C758" s="297"/>
      <c r="D758" s="297"/>
      <c r="E758" s="297"/>
      <c r="F758" s="297"/>
      <c r="G758" s="297"/>
      <c r="H758" s="297"/>
      <c r="I758" s="297"/>
      <c r="J758" s="297"/>
      <c r="K758" s="297"/>
      <c r="L758" s="297"/>
      <c r="M758" s="297"/>
      <c r="N758" s="297"/>
      <c r="O758" s="297"/>
      <c r="P758" s="297"/>
      <c r="Q758" s="297"/>
      <c r="R758" s="297"/>
      <c r="S758" s="297"/>
      <c r="T758" s="297"/>
      <c r="U758" s="297"/>
      <c r="V758" s="297"/>
      <c r="W758" s="297"/>
      <c r="X758" s="297"/>
      <c r="Y758" s="297"/>
      <c r="Z758" s="297"/>
    </row>
    <row r="759" spans="1:26" ht="15.75" customHeight="1">
      <c r="A759" s="297"/>
      <c r="B759" s="297"/>
      <c r="C759" s="297"/>
      <c r="D759" s="297"/>
      <c r="E759" s="297"/>
      <c r="F759" s="297"/>
      <c r="G759" s="297"/>
      <c r="H759" s="297"/>
      <c r="I759" s="297"/>
      <c r="J759" s="297"/>
      <c r="K759" s="297"/>
      <c r="L759" s="297"/>
      <c r="M759" s="297"/>
      <c r="N759" s="297"/>
      <c r="O759" s="297"/>
      <c r="P759" s="297"/>
      <c r="Q759" s="297"/>
      <c r="R759" s="297"/>
      <c r="S759" s="297"/>
      <c r="T759" s="297"/>
      <c r="U759" s="297"/>
      <c r="V759" s="297"/>
      <c r="W759" s="297"/>
      <c r="X759" s="297"/>
      <c r="Y759" s="297"/>
      <c r="Z759" s="297"/>
    </row>
    <row r="760" spans="1:26" ht="15.75" customHeight="1">
      <c r="A760" s="297"/>
      <c r="B760" s="297"/>
      <c r="C760" s="297"/>
      <c r="D760" s="297"/>
      <c r="E760" s="297"/>
      <c r="F760" s="297"/>
      <c r="G760" s="297"/>
      <c r="H760" s="297"/>
      <c r="I760" s="297"/>
      <c r="J760" s="297"/>
      <c r="K760" s="297"/>
      <c r="L760" s="297"/>
      <c r="M760" s="297"/>
      <c r="N760" s="297"/>
      <c r="O760" s="297"/>
      <c r="P760" s="297"/>
      <c r="Q760" s="297"/>
      <c r="R760" s="297"/>
      <c r="S760" s="297"/>
      <c r="T760" s="297"/>
      <c r="U760" s="297"/>
      <c r="V760" s="297"/>
      <c r="W760" s="297"/>
      <c r="X760" s="297"/>
      <c r="Y760" s="297"/>
      <c r="Z760" s="297"/>
    </row>
    <row r="761" spans="1:26" ht="15.75" customHeight="1">
      <c r="A761" s="297"/>
      <c r="B761" s="297"/>
      <c r="C761" s="297"/>
      <c r="D761" s="297"/>
      <c r="E761" s="297"/>
      <c r="F761" s="297"/>
      <c r="G761" s="297"/>
      <c r="H761" s="297"/>
      <c r="I761" s="297"/>
      <c r="J761" s="297"/>
      <c r="K761" s="297"/>
      <c r="L761" s="297"/>
      <c r="M761" s="297"/>
      <c r="N761" s="297"/>
      <c r="O761" s="297"/>
      <c r="P761" s="297"/>
      <c r="Q761" s="297"/>
      <c r="R761" s="297"/>
      <c r="S761" s="297"/>
      <c r="T761" s="297"/>
      <c r="U761" s="297"/>
      <c r="V761" s="297"/>
      <c r="W761" s="297"/>
      <c r="X761" s="297"/>
      <c r="Y761" s="297"/>
      <c r="Z761" s="297"/>
    </row>
    <row r="762" spans="1:26" ht="15.75" customHeight="1">
      <c r="A762" s="297"/>
      <c r="B762" s="297"/>
      <c r="C762" s="297"/>
      <c r="D762" s="297"/>
      <c r="E762" s="297"/>
      <c r="F762" s="297"/>
      <c r="G762" s="297"/>
      <c r="H762" s="297"/>
      <c r="I762" s="297"/>
      <c r="J762" s="297"/>
      <c r="K762" s="297"/>
      <c r="L762" s="297"/>
      <c r="M762" s="297"/>
      <c r="N762" s="297"/>
      <c r="O762" s="297"/>
      <c r="P762" s="297"/>
      <c r="Q762" s="297"/>
      <c r="R762" s="297"/>
      <c r="S762" s="297"/>
      <c r="T762" s="297"/>
      <c r="U762" s="297"/>
      <c r="V762" s="297"/>
      <c r="W762" s="297"/>
      <c r="X762" s="297"/>
      <c r="Y762" s="297"/>
      <c r="Z762" s="297"/>
    </row>
    <row r="763" spans="1:26" ht="15.75" customHeight="1">
      <c r="A763" s="297"/>
      <c r="B763" s="297"/>
      <c r="C763" s="297"/>
      <c r="D763" s="297"/>
      <c r="E763" s="297"/>
      <c r="F763" s="297"/>
      <c r="G763" s="297"/>
      <c r="H763" s="297"/>
      <c r="I763" s="297"/>
      <c r="J763" s="297"/>
      <c r="K763" s="297"/>
      <c r="L763" s="297"/>
      <c r="M763" s="297"/>
      <c r="N763" s="297"/>
      <c r="O763" s="297"/>
      <c r="P763" s="297"/>
      <c r="Q763" s="297"/>
      <c r="R763" s="297"/>
      <c r="S763" s="297"/>
      <c r="T763" s="297"/>
      <c r="U763" s="297"/>
      <c r="V763" s="297"/>
      <c r="W763" s="297"/>
      <c r="X763" s="297"/>
      <c r="Y763" s="297"/>
      <c r="Z763" s="297"/>
    </row>
    <row r="764" spans="1:26" ht="15.75" customHeight="1">
      <c r="A764" s="297"/>
      <c r="B764" s="297"/>
      <c r="C764" s="297"/>
      <c r="D764" s="297"/>
      <c r="E764" s="297"/>
      <c r="F764" s="297"/>
      <c r="G764" s="297"/>
      <c r="H764" s="297"/>
      <c r="I764" s="297"/>
      <c r="J764" s="297"/>
      <c r="K764" s="297"/>
      <c r="L764" s="297"/>
      <c r="M764" s="297"/>
      <c r="N764" s="297"/>
      <c r="O764" s="297"/>
      <c r="P764" s="297"/>
      <c r="Q764" s="297"/>
      <c r="R764" s="297"/>
      <c r="S764" s="297"/>
      <c r="T764" s="297"/>
      <c r="U764" s="297"/>
      <c r="V764" s="297"/>
      <c r="W764" s="297"/>
      <c r="X764" s="297"/>
      <c r="Y764" s="297"/>
      <c r="Z764" s="297"/>
    </row>
    <row r="765" spans="1:26" ht="15.75" customHeight="1">
      <c r="A765" s="297"/>
      <c r="B765" s="297"/>
      <c r="C765" s="297"/>
      <c r="D765" s="297"/>
      <c r="E765" s="297"/>
      <c r="F765" s="297"/>
      <c r="G765" s="297"/>
      <c r="H765" s="297"/>
      <c r="I765" s="297"/>
      <c r="J765" s="297"/>
      <c r="K765" s="297"/>
      <c r="L765" s="297"/>
      <c r="M765" s="297"/>
      <c r="N765" s="297"/>
      <c r="O765" s="297"/>
      <c r="P765" s="297"/>
      <c r="Q765" s="297"/>
      <c r="R765" s="297"/>
      <c r="S765" s="297"/>
      <c r="T765" s="297"/>
      <c r="U765" s="297"/>
      <c r="V765" s="297"/>
      <c r="W765" s="297"/>
      <c r="X765" s="297"/>
      <c r="Y765" s="297"/>
      <c r="Z765" s="297"/>
    </row>
    <row r="766" spans="1:26" ht="15.75" customHeight="1">
      <c r="A766" s="297"/>
      <c r="B766" s="297"/>
      <c r="C766" s="297"/>
      <c r="D766" s="297"/>
      <c r="E766" s="297"/>
      <c r="F766" s="297"/>
      <c r="G766" s="297"/>
      <c r="H766" s="297"/>
      <c r="I766" s="297"/>
      <c r="J766" s="297"/>
      <c r="K766" s="297"/>
      <c r="L766" s="297"/>
      <c r="M766" s="297"/>
      <c r="N766" s="297"/>
      <c r="O766" s="297"/>
      <c r="P766" s="297"/>
      <c r="Q766" s="297"/>
      <c r="R766" s="297"/>
      <c r="S766" s="297"/>
      <c r="T766" s="297"/>
      <c r="U766" s="297"/>
      <c r="V766" s="297"/>
      <c r="W766" s="297"/>
      <c r="X766" s="297"/>
      <c r="Y766" s="297"/>
      <c r="Z766" s="297"/>
    </row>
    <row r="767" spans="1:26" ht="15.75" customHeight="1">
      <c r="A767" s="297"/>
      <c r="B767" s="297"/>
      <c r="C767" s="297"/>
      <c r="D767" s="297"/>
      <c r="E767" s="297"/>
      <c r="F767" s="297"/>
      <c r="G767" s="297"/>
      <c r="H767" s="297"/>
      <c r="I767" s="297"/>
      <c r="J767" s="297"/>
      <c r="K767" s="297"/>
      <c r="L767" s="297"/>
      <c r="M767" s="297"/>
      <c r="N767" s="297"/>
      <c r="O767" s="297"/>
      <c r="P767" s="297"/>
      <c r="Q767" s="297"/>
      <c r="R767" s="297"/>
      <c r="S767" s="297"/>
      <c r="T767" s="297"/>
      <c r="U767" s="297"/>
      <c r="V767" s="297"/>
      <c r="W767" s="297"/>
      <c r="X767" s="297"/>
      <c r="Y767" s="297"/>
      <c r="Z767" s="297"/>
    </row>
    <row r="768" spans="1:26" ht="15.75" customHeight="1">
      <c r="A768" s="297"/>
      <c r="B768" s="297"/>
      <c r="C768" s="297"/>
      <c r="D768" s="297"/>
      <c r="E768" s="297"/>
      <c r="F768" s="297"/>
      <c r="G768" s="297"/>
      <c r="H768" s="297"/>
      <c r="I768" s="297"/>
      <c r="J768" s="297"/>
      <c r="K768" s="297"/>
      <c r="L768" s="297"/>
      <c r="M768" s="297"/>
      <c r="N768" s="297"/>
      <c r="O768" s="297"/>
      <c r="P768" s="297"/>
      <c r="Q768" s="297"/>
      <c r="R768" s="297"/>
      <c r="S768" s="297"/>
      <c r="T768" s="297"/>
      <c r="U768" s="297"/>
      <c r="V768" s="297"/>
      <c r="W768" s="297"/>
      <c r="X768" s="297"/>
      <c r="Y768" s="297"/>
      <c r="Z768" s="297"/>
    </row>
    <row r="769" spans="1:26" ht="15.75" customHeight="1">
      <c r="A769" s="297"/>
      <c r="B769" s="297"/>
      <c r="C769" s="297"/>
      <c r="D769" s="297"/>
      <c r="E769" s="297"/>
      <c r="F769" s="297"/>
      <c r="G769" s="297"/>
      <c r="H769" s="297"/>
      <c r="I769" s="297"/>
      <c r="J769" s="297"/>
      <c r="K769" s="297"/>
      <c r="L769" s="297"/>
      <c r="M769" s="297"/>
      <c r="N769" s="297"/>
      <c r="O769" s="297"/>
      <c r="P769" s="297"/>
      <c r="Q769" s="297"/>
      <c r="R769" s="297"/>
      <c r="S769" s="297"/>
      <c r="T769" s="297"/>
      <c r="U769" s="297"/>
      <c r="V769" s="297"/>
      <c r="W769" s="297"/>
      <c r="X769" s="297"/>
      <c r="Y769" s="297"/>
      <c r="Z769" s="297"/>
    </row>
    <row r="770" spans="1:26" ht="15.75" customHeight="1">
      <c r="A770" s="297"/>
      <c r="B770" s="297"/>
      <c r="C770" s="297"/>
      <c r="D770" s="297"/>
      <c r="E770" s="297"/>
      <c r="F770" s="297"/>
      <c r="G770" s="297"/>
      <c r="H770" s="297"/>
      <c r="I770" s="297"/>
      <c r="J770" s="297"/>
      <c r="K770" s="297"/>
      <c r="L770" s="297"/>
      <c r="M770" s="297"/>
      <c r="N770" s="297"/>
      <c r="O770" s="297"/>
      <c r="P770" s="297"/>
      <c r="Q770" s="297"/>
      <c r="R770" s="297"/>
      <c r="S770" s="297"/>
      <c r="T770" s="297"/>
      <c r="U770" s="297"/>
      <c r="V770" s="297"/>
      <c r="W770" s="297"/>
      <c r="X770" s="297"/>
      <c r="Y770" s="297"/>
      <c r="Z770" s="297"/>
    </row>
    <row r="771" spans="1:26" ht="15.75" customHeight="1">
      <c r="A771" s="297"/>
      <c r="B771" s="297"/>
      <c r="C771" s="297"/>
      <c r="D771" s="297"/>
      <c r="E771" s="297"/>
      <c r="F771" s="297"/>
      <c r="G771" s="297"/>
      <c r="H771" s="297"/>
      <c r="I771" s="297"/>
      <c r="J771" s="297"/>
      <c r="K771" s="297"/>
      <c r="L771" s="297"/>
      <c r="M771" s="297"/>
      <c r="N771" s="297"/>
      <c r="O771" s="297"/>
      <c r="P771" s="297"/>
      <c r="Q771" s="297"/>
      <c r="R771" s="297"/>
      <c r="S771" s="297"/>
      <c r="T771" s="297"/>
      <c r="U771" s="297"/>
      <c r="V771" s="297"/>
      <c r="W771" s="297"/>
      <c r="X771" s="297"/>
      <c r="Y771" s="297"/>
      <c r="Z771" s="297"/>
    </row>
    <row r="772" spans="1:26" ht="15.75" customHeight="1">
      <c r="A772" s="297"/>
      <c r="B772" s="297"/>
      <c r="C772" s="297"/>
      <c r="D772" s="297"/>
      <c r="E772" s="297"/>
      <c r="F772" s="297"/>
      <c r="G772" s="297"/>
      <c r="H772" s="297"/>
      <c r="I772" s="297"/>
      <c r="J772" s="297"/>
      <c r="K772" s="297"/>
      <c r="L772" s="297"/>
      <c r="M772" s="297"/>
      <c r="N772" s="297"/>
      <c r="O772" s="297"/>
      <c r="P772" s="297"/>
      <c r="Q772" s="297"/>
      <c r="R772" s="297"/>
      <c r="S772" s="297"/>
      <c r="T772" s="297"/>
      <c r="U772" s="297"/>
      <c r="V772" s="297"/>
      <c r="W772" s="297"/>
      <c r="X772" s="297"/>
      <c r="Y772" s="297"/>
      <c r="Z772" s="297"/>
    </row>
    <row r="773" spans="1:26" ht="15.75" customHeight="1">
      <c r="A773" s="297"/>
      <c r="B773" s="297"/>
      <c r="C773" s="297"/>
      <c r="D773" s="297"/>
      <c r="E773" s="297"/>
      <c r="F773" s="297"/>
      <c r="G773" s="297"/>
      <c r="H773" s="297"/>
      <c r="I773" s="297"/>
      <c r="J773" s="297"/>
      <c r="K773" s="297"/>
      <c r="L773" s="297"/>
      <c r="M773" s="297"/>
      <c r="N773" s="297"/>
      <c r="O773" s="297"/>
      <c r="P773" s="297"/>
      <c r="Q773" s="297"/>
      <c r="R773" s="297"/>
      <c r="S773" s="297"/>
      <c r="T773" s="297"/>
      <c r="U773" s="297"/>
      <c r="V773" s="297"/>
      <c r="W773" s="297"/>
      <c r="X773" s="297"/>
      <c r="Y773" s="297"/>
      <c r="Z773" s="297"/>
    </row>
    <row r="774" spans="1:26" ht="15.75" customHeight="1">
      <c r="A774" s="297"/>
      <c r="B774" s="297"/>
      <c r="C774" s="297"/>
      <c r="D774" s="297"/>
      <c r="E774" s="297"/>
      <c r="F774" s="297"/>
      <c r="G774" s="297"/>
      <c r="H774" s="297"/>
      <c r="I774" s="297"/>
      <c r="J774" s="297"/>
      <c r="K774" s="297"/>
      <c r="L774" s="297"/>
      <c r="M774" s="297"/>
      <c r="N774" s="297"/>
      <c r="O774" s="297"/>
      <c r="P774" s="297"/>
      <c r="Q774" s="297"/>
      <c r="R774" s="297"/>
      <c r="S774" s="297"/>
      <c r="T774" s="297"/>
      <c r="U774" s="297"/>
      <c r="V774" s="297"/>
      <c r="W774" s="297"/>
      <c r="X774" s="297"/>
      <c r="Y774" s="297"/>
      <c r="Z774" s="297"/>
    </row>
    <row r="775" spans="1:26" ht="15.75" customHeight="1">
      <c r="A775" s="297"/>
      <c r="B775" s="297"/>
      <c r="C775" s="297"/>
      <c r="D775" s="297"/>
      <c r="E775" s="297"/>
      <c r="F775" s="297"/>
      <c r="G775" s="297"/>
      <c r="H775" s="297"/>
      <c r="I775" s="297"/>
      <c r="J775" s="297"/>
      <c r="K775" s="297"/>
      <c r="L775" s="297"/>
      <c r="M775" s="297"/>
      <c r="N775" s="297"/>
      <c r="O775" s="297"/>
      <c r="P775" s="297"/>
      <c r="Q775" s="297"/>
      <c r="R775" s="297"/>
      <c r="S775" s="297"/>
      <c r="T775" s="297"/>
      <c r="U775" s="297"/>
      <c r="V775" s="297"/>
      <c r="W775" s="297"/>
      <c r="X775" s="297"/>
      <c r="Y775" s="297"/>
      <c r="Z775" s="297"/>
    </row>
    <row r="776" spans="1:26" ht="15.75" customHeight="1">
      <c r="A776" s="297"/>
      <c r="B776" s="297"/>
      <c r="C776" s="297"/>
      <c r="D776" s="297"/>
      <c r="E776" s="297"/>
      <c r="F776" s="297"/>
      <c r="G776" s="297"/>
      <c r="H776" s="297"/>
      <c r="I776" s="297"/>
      <c r="J776" s="297"/>
      <c r="K776" s="297"/>
      <c r="L776" s="297"/>
      <c r="M776" s="297"/>
      <c r="N776" s="297"/>
      <c r="O776" s="297"/>
      <c r="P776" s="297"/>
      <c r="Q776" s="297"/>
      <c r="R776" s="297"/>
      <c r="S776" s="297"/>
      <c r="T776" s="297"/>
      <c r="U776" s="297"/>
      <c r="V776" s="297"/>
      <c r="W776" s="297"/>
      <c r="X776" s="297"/>
      <c r="Y776" s="297"/>
      <c r="Z776" s="297"/>
    </row>
    <row r="777" spans="1:26" ht="15.75" customHeight="1">
      <c r="A777" s="297"/>
      <c r="B777" s="297"/>
      <c r="C777" s="297"/>
      <c r="D777" s="297"/>
      <c r="E777" s="297"/>
      <c r="F777" s="297"/>
      <c r="G777" s="297"/>
      <c r="H777" s="297"/>
      <c r="I777" s="297"/>
      <c r="J777" s="297"/>
      <c r="K777" s="297"/>
      <c r="L777" s="297"/>
      <c r="M777" s="297"/>
      <c r="N777" s="297"/>
      <c r="O777" s="297"/>
      <c r="P777" s="297"/>
      <c r="Q777" s="297"/>
      <c r="R777" s="297"/>
      <c r="S777" s="297"/>
      <c r="T777" s="297"/>
      <c r="U777" s="297"/>
      <c r="V777" s="297"/>
      <c r="W777" s="297"/>
      <c r="X777" s="297"/>
      <c r="Y777" s="297"/>
      <c r="Z777" s="297"/>
    </row>
    <row r="778" spans="1:26" ht="15.75" customHeight="1">
      <c r="A778" s="297"/>
      <c r="B778" s="297"/>
      <c r="C778" s="297"/>
      <c r="D778" s="297"/>
      <c r="E778" s="297"/>
      <c r="F778" s="297"/>
      <c r="G778" s="297"/>
      <c r="H778" s="297"/>
      <c r="I778" s="297"/>
      <c r="J778" s="297"/>
      <c r="K778" s="297"/>
      <c r="L778" s="297"/>
      <c r="M778" s="297"/>
      <c r="N778" s="297"/>
      <c r="O778" s="297"/>
      <c r="P778" s="297"/>
      <c r="Q778" s="297"/>
      <c r="R778" s="297"/>
      <c r="S778" s="297"/>
      <c r="T778" s="297"/>
      <c r="U778" s="297"/>
      <c r="V778" s="297"/>
      <c r="W778" s="297"/>
      <c r="X778" s="297"/>
      <c r="Y778" s="297"/>
      <c r="Z778" s="297"/>
    </row>
    <row r="779" spans="1:26" ht="15.75" customHeight="1">
      <c r="A779" s="297"/>
      <c r="B779" s="297"/>
      <c r="C779" s="297"/>
      <c r="D779" s="297"/>
      <c r="E779" s="297"/>
      <c r="F779" s="297"/>
      <c r="G779" s="297"/>
      <c r="H779" s="297"/>
      <c r="I779" s="297"/>
      <c r="J779" s="297"/>
      <c r="K779" s="297"/>
      <c r="L779" s="297"/>
      <c r="M779" s="297"/>
      <c r="N779" s="297"/>
      <c r="O779" s="297"/>
      <c r="P779" s="297"/>
      <c r="Q779" s="297"/>
      <c r="R779" s="297"/>
      <c r="S779" s="297"/>
      <c r="T779" s="297"/>
      <c r="U779" s="297"/>
      <c r="V779" s="297"/>
      <c r="W779" s="297"/>
      <c r="X779" s="297"/>
      <c r="Y779" s="297"/>
      <c r="Z779" s="297"/>
    </row>
    <row r="780" spans="1:26" ht="15.75" customHeight="1">
      <c r="A780" s="297"/>
      <c r="B780" s="297"/>
      <c r="C780" s="297"/>
      <c r="D780" s="297"/>
      <c r="E780" s="297"/>
      <c r="F780" s="297"/>
      <c r="G780" s="297"/>
      <c r="H780" s="297"/>
      <c r="I780" s="297"/>
      <c r="J780" s="297"/>
      <c r="K780" s="297"/>
      <c r="L780" s="297"/>
      <c r="M780" s="297"/>
      <c r="N780" s="297"/>
      <c r="O780" s="297"/>
      <c r="P780" s="297"/>
      <c r="Q780" s="297"/>
      <c r="R780" s="297"/>
      <c r="S780" s="297"/>
      <c r="T780" s="297"/>
      <c r="U780" s="297"/>
      <c r="V780" s="297"/>
      <c r="W780" s="297"/>
      <c r="X780" s="297"/>
      <c r="Y780" s="297"/>
      <c r="Z780" s="297"/>
    </row>
    <row r="781" spans="1:26" ht="15.75" customHeight="1">
      <c r="A781" s="297"/>
      <c r="B781" s="297"/>
      <c r="C781" s="297"/>
      <c r="D781" s="297"/>
      <c r="E781" s="297"/>
      <c r="F781" s="297"/>
      <c r="G781" s="297"/>
      <c r="H781" s="297"/>
      <c r="I781" s="297"/>
      <c r="J781" s="297"/>
      <c r="K781" s="297"/>
      <c r="L781" s="297"/>
      <c r="M781" s="297"/>
      <c r="N781" s="297"/>
      <c r="O781" s="297"/>
      <c r="P781" s="297"/>
      <c r="Q781" s="297"/>
      <c r="R781" s="297"/>
      <c r="S781" s="297"/>
      <c r="T781" s="297"/>
      <c r="U781" s="297"/>
      <c r="V781" s="297"/>
      <c r="W781" s="297"/>
      <c r="X781" s="297"/>
      <c r="Y781" s="297"/>
      <c r="Z781" s="297"/>
    </row>
    <row r="782" spans="1:26" ht="15.75" customHeight="1">
      <c r="A782" s="297"/>
      <c r="B782" s="297"/>
      <c r="C782" s="297"/>
      <c r="D782" s="297"/>
      <c r="E782" s="297"/>
      <c r="F782" s="297"/>
      <c r="G782" s="297"/>
      <c r="H782" s="297"/>
      <c r="I782" s="297"/>
      <c r="J782" s="297"/>
      <c r="K782" s="297"/>
      <c r="L782" s="297"/>
      <c r="M782" s="297"/>
      <c r="N782" s="297"/>
      <c r="O782" s="297"/>
      <c r="P782" s="297"/>
      <c r="Q782" s="297"/>
      <c r="R782" s="297"/>
      <c r="S782" s="297"/>
      <c r="T782" s="297"/>
      <c r="U782" s="297"/>
      <c r="V782" s="297"/>
      <c r="W782" s="297"/>
      <c r="X782" s="297"/>
      <c r="Y782" s="297"/>
      <c r="Z782" s="297"/>
    </row>
    <row r="783" spans="1:26" ht="15.75" customHeight="1">
      <c r="A783" s="297"/>
      <c r="B783" s="297"/>
      <c r="C783" s="297"/>
      <c r="D783" s="297"/>
      <c r="E783" s="297"/>
      <c r="F783" s="297"/>
      <c r="G783" s="297"/>
      <c r="H783" s="297"/>
      <c r="I783" s="297"/>
      <c r="J783" s="297"/>
      <c r="K783" s="297"/>
      <c r="L783" s="297"/>
      <c r="M783" s="297"/>
      <c r="N783" s="297"/>
      <c r="O783" s="297"/>
      <c r="P783" s="297"/>
      <c r="Q783" s="297"/>
      <c r="R783" s="297"/>
      <c r="S783" s="297"/>
      <c r="T783" s="297"/>
      <c r="U783" s="297"/>
      <c r="V783" s="297"/>
      <c r="W783" s="297"/>
      <c r="X783" s="297"/>
      <c r="Y783" s="297"/>
      <c r="Z783" s="297"/>
    </row>
    <row r="784" spans="1:26" ht="15.75" customHeight="1">
      <c r="A784" s="297"/>
      <c r="B784" s="297"/>
      <c r="C784" s="297"/>
      <c r="D784" s="297"/>
      <c r="E784" s="297"/>
      <c r="F784" s="297"/>
      <c r="G784" s="297"/>
      <c r="H784" s="297"/>
      <c r="I784" s="297"/>
      <c r="J784" s="297"/>
      <c r="K784" s="297"/>
      <c r="L784" s="297"/>
      <c r="M784" s="297"/>
      <c r="N784" s="297"/>
      <c r="O784" s="297"/>
      <c r="P784" s="297"/>
      <c r="Q784" s="297"/>
      <c r="R784" s="297"/>
      <c r="S784" s="297"/>
      <c r="T784" s="297"/>
      <c r="U784" s="297"/>
      <c r="V784" s="297"/>
      <c r="W784" s="297"/>
      <c r="X784" s="297"/>
      <c r="Y784" s="297"/>
      <c r="Z784" s="297"/>
    </row>
    <row r="785" spans="1:26" ht="15.75" customHeight="1">
      <c r="A785" s="297"/>
      <c r="B785" s="297"/>
      <c r="C785" s="297"/>
      <c r="D785" s="297"/>
      <c r="E785" s="297"/>
      <c r="F785" s="297"/>
      <c r="G785" s="297"/>
      <c r="H785" s="297"/>
      <c r="I785" s="297"/>
      <c r="J785" s="297"/>
      <c r="K785" s="297"/>
      <c r="L785" s="297"/>
      <c r="M785" s="297"/>
      <c r="N785" s="297"/>
      <c r="O785" s="297"/>
      <c r="P785" s="297"/>
      <c r="Q785" s="297"/>
      <c r="R785" s="297"/>
      <c r="S785" s="297"/>
      <c r="T785" s="297"/>
      <c r="U785" s="297"/>
      <c r="V785" s="297"/>
      <c r="W785" s="297"/>
      <c r="X785" s="297"/>
      <c r="Y785" s="297"/>
      <c r="Z785" s="297"/>
    </row>
    <row r="786" spans="1:26" ht="15.75" customHeight="1">
      <c r="A786" s="297"/>
      <c r="B786" s="297"/>
      <c r="C786" s="297"/>
      <c r="D786" s="297"/>
      <c r="E786" s="297"/>
      <c r="F786" s="297"/>
      <c r="G786" s="297"/>
      <c r="H786" s="297"/>
      <c r="I786" s="297"/>
      <c r="J786" s="297"/>
      <c r="K786" s="297"/>
      <c r="L786" s="297"/>
      <c r="M786" s="297"/>
      <c r="N786" s="297"/>
      <c r="O786" s="297"/>
      <c r="P786" s="297"/>
      <c r="Q786" s="297"/>
      <c r="R786" s="297"/>
      <c r="S786" s="297"/>
      <c r="T786" s="297"/>
      <c r="U786" s="297"/>
      <c r="V786" s="297"/>
      <c r="W786" s="297"/>
      <c r="X786" s="297"/>
      <c r="Y786" s="297"/>
      <c r="Z786" s="297"/>
    </row>
    <row r="787" spans="1:26" ht="15.75" customHeight="1">
      <c r="A787" s="297"/>
      <c r="B787" s="297"/>
      <c r="C787" s="297"/>
      <c r="D787" s="297"/>
      <c r="E787" s="297"/>
      <c r="F787" s="297"/>
      <c r="G787" s="297"/>
      <c r="H787" s="297"/>
      <c r="I787" s="297"/>
      <c r="J787" s="297"/>
      <c r="K787" s="297"/>
      <c r="L787" s="297"/>
      <c r="M787" s="297"/>
      <c r="N787" s="297"/>
      <c r="O787" s="297"/>
      <c r="P787" s="297"/>
      <c r="Q787" s="297"/>
      <c r="R787" s="297"/>
      <c r="S787" s="297"/>
      <c r="T787" s="297"/>
      <c r="U787" s="297"/>
      <c r="V787" s="297"/>
      <c r="W787" s="297"/>
      <c r="X787" s="297"/>
      <c r="Y787" s="297"/>
      <c r="Z787" s="297"/>
    </row>
    <row r="788" spans="1:26" ht="15.75" customHeight="1">
      <c r="A788" s="297"/>
      <c r="B788" s="297"/>
      <c r="C788" s="297"/>
      <c r="D788" s="297"/>
      <c r="E788" s="297"/>
      <c r="F788" s="297"/>
      <c r="G788" s="297"/>
      <c r="H788" s="297"/>
      <c r="I788" s="297"/>
      <c r="J788" s="297"/>
      <c r="K788" s="297"/>
      <c r="L788" s="297"/>
      <c r="M788" s="297"/>
      <c r="N788" s="297"/>
      <c r="O788" s="297"/>
      <c r="P788" s="297"/>
      <c r="Q788" s="297"/>
      <c r="R788" s="297"/>
      <c r="S788" s="297"/>
      <c r="T788" s="297"/>
      <c r="U788" s="297"/>
      <c r="V788" s="297"/>
      <c r="W788" s="297"/>
      <c r="X788" s="297"/>
      <c r="Y788" s="297"/>
      <c r="Z788" s="297"/>
    </row>
    <row r="789" spans="1:26" ht="15.75" customHeight="1">
      <c r="A789" s="297"/>
      <c r="B789" s="297"/>
      <c r="C789" s="297"/>
      <c r="D789" s="297"/>
      <c r="E789" s="297"/>
      <c r="F789" s="297"/>
      <c r="G789" s="297"/>
      <c r="H789" s="297"/>
      <c r="I789" s="297"/>
      <c r="J789" s="297"/>
      <c r="K789" s="297"/>
      <c r="L789" s="297"/>
      <c r="M789" s="297"/>
      <c r="N789" s="297"/>
      <c r="O789" s="297"/>
      <c r="P789" s="297"/>
      <c r="Q789" s="297"/>
      <c r="R789" s="297"/>
      <c r="S789" s="297"/>
      <c r="T789" s="297"/>
      <c r="U789" s="297"/>
      <c r="V789" s="297"/>
      <c r="W789" s="297"/>
      <c r="X789" s="297"/>
      <c r="Y789" s="297"/>
      <c r="Z789" s="297"/>
    </row>
    <row r="790" spans="1:26" ht="15.75" customHeight="1">
      <c r="A790" s="297"/>
      <c r="B790" s="297"/>
      <c r="C790" s="297"/>
      <c r="D790" s="297"/>
      <c r="E790" s="297"/>
      <c r="F790" s="297"/>
      <c r="G790" s="297"/>
      <c r="H790" s="297"/>
      <c r="I790" s="297"/>
      <c r="J790" s="297"/>
      <c r="K790" s="297"/>
      <c r="L790" s="297"/>
      <c r="M790" s="297"/>
      <c r="N790" s="297"/>
      <c r="O790" s="297"/>
      <c r="P790" s="297"/>
      <c r="Q790" s="297"/>
      <c r="R790" s="297"/>
      <c r="S790" s="297"/>
      <c r="T790" s="297"/>
      <c r="U790" s="297"/>
      <c r="V790" s="297"/>
      <c r="W790" s="297"/>
      <c r="X790" s="297"/>
      <c r="Y790" s="297"/>
      <c r="Z790" s="297"/>
    </row>
    <row r="791" spans="1:26" ht="15.75" customHeight="1">
      <c r="A791" s="297"/>
      <c r="B791" s="297"/>
      <c r="C791" s="297"/>
      <c r="D791" s="297"/>
      <c r="E791" s="297"/>
      <c r="F791" s="297"/>
      <c r="G791" s="297"/>
      <c r="H791" s="297"/>
      <c r="I791" s="297"/>
      <c r="J791" s="297"/>
      <c r="K791" s="297"/>
      <c r="L791" s="297"/>
      <c r="M791" s="297"/>
      <c r="N791" s="297"/>
      <c r="O791" s="297"/>
      <c r="P791" s="297"/>
      <c r="Q791" s="297"/>
      <c r="R791" s="297"/>
      <c r="S791" s="297"/>
      <c r="T791" s="297"/>
      <c r="U791" s="297"/>
      <c r="V791" s="297"/>
      <c r="W791" s="297"/>
      <c r="X791" s="297"/>
      <c r="Y791" s="297"/>
      <c r="Z791" s="297"/>
    </row>
    <row r="792" spans="1:26" ht="15.75" customHeight="1">
      <c r="A792" s="297"/>
      <c r="B792" s="297"/>
      <c r="C792" s="297"/>
      <c r="D792" s="297"/>
      <c r="E792" s="297"/>
      <c r="F792" s="297"/>
      <c r="G792" s="297"/>
      <c r="H792" s="297"/>
      <c r="I792" s="297"/>
      <c r="J792" s="297"/>
      <c r="K792" s="297"/>
      <c r="L792" s="297"/>
      <c r="M792" s="297"/>
      <c r="N792" s="297"/>
      <c r="O792" s="297"/>
      <c r="P792" s="297"/>
      <c r="Q792" s="297"/>
      <c r="R792" s="297"/>
      <c r="S792" s="297"/>
      <c r="T792" s="297"/>
      <c r="U792" s="297"/>
      <c r="V792" s="297"/>
      <c r="W792" s="297"/>
      <c r="X792" s="297"/>
      <c r="Y792" s="297"/>
      <c r="Z792" s="297"/>
    </row>
    <row r="793" spans="1:26" ht="15.75" customHeight="1">
      <c r="A793" s="297"/>
      <c r="B793" s="297"/>
      <c r="C793" s="297"/>
      <c r="D793" s="297"/>
      <c r="E793" s="297"/>
      <c r="F793" s="297"/>
      <c r="G793" s="297"/>
      <c r="H793" s="297"/>
      <c r="I793" s="297"/>
      <c r="J793" s="297"/>
      <c r="K793" s="297"/>
      <c r="L793" s="297"/>
      <c r="M793" s="297"/>
      <c r="N793" s="297"/>
      <c r="O793" s="297"/>
      <c r="P793" s="297"/>
      <c r="Q793" s="297"/>
      <c r="R793" s="297"/>
      <c r="S793" s="297"/>
      <c r="T793" s="297"/>
      <c r="U793" s="297"/>
      <c r="V793" s="297"/>
      <c r="W793" s="297"/>
      <c r="X793" s="297"/>
      <c r="Y793" s="297"/>
      <c r="Z793" s="297"/>
    </row>
    <row r="794" spans="1:26" ht="15.75" customHeight="1">
      <c r="A794" s="297"/>
      <c r="B794" s="297"/>
      <c r="C794" s="297"/>
      <c r="D794" s="297"/>
      <c r="E794" s="297"/>
      <c r="F794" s="297"/>
      <c r="G794" s="297"/>
      <c r="H794" s="297"/>
      <c r="I794" s="297"/>
      <c r="J794" s="297"/>
      <c r="K794" s="297"/>
      <c r="L794" s="297"/>
      <c r="M794" s="297"/>
      <c r="N794" s="297"/>
      <c r="O794" s="297"/>
      <c r="P794" s="297"/>
      <c r="Q794" s="297"/>
      <c r="R794" s="297"/>
      <c r="S794" s="297"/>
      <c r="T794" s="297"/>
      <c r="U794" s="297"/>
      <c r="V794" s="297"/>
      <c r="W794" s="297"/>
      <c r="X794" s="297"/>
      <c r="Y794" s="297"/>
      <c r="Z794" s="297"/>
    </row>
    <row r="795" spans="1:26" ht="15.75" customHeight="1">
      <c r="A795" s="297"/>
      <c r="B795" s="297"/>
      <c r="C795" s="297"/>
      <c r="D795" s="297"/>
      <c r="E795" s="297"/>
      <c r="F795" s="297"/>
      <c r="G795" s="297"/>
      <c r="H795" s="297"/>
      <c r="I795" s="297"/>
      <c r="J795" s="297"/>
      <c r="K795" s="297"/>
      <c r="L795" s="297"/>
      <c r="M795" s="297"/>
      <c r="N795" s="297"/>
      <c r="O795" s="297"/>
      <c r="P795" s="297"/>
      <c r="Q795" s="297"/>
      <c r="R795" s="297"/>
      <c r="S795" s="297"/>
      <c r="T795" s="297"/>
      <c r="U795" s="297"/>
      <c r="V795" s="297"/>
      <c r="W795" s="297"/>
      <c r="X795" s="297"/>
      <c r="Y795" s="297"/>
      <c r="Z795" s="297"/>
    </row>
    <row r="796" spans="1:26" ht="15.75" customHeight="1">
      <c r="A796" s="297"/>
      <c r="B796" s="297"/>
      <c r="C796" s="297"/>
      <c r="D796" s="297"/>
      <c r="E796" s="297"/>
      <c r="F796" s="297"/>
      <c r="G796" s="297"/>
      <c r="H796" s="297"/>
      <c r="I796" s="297"/>
      <c r="J796" s="297"/>
      <c r="K796" s="297"/>
      <c r="L796" s="297"/>
      <c r="M796" s="297"/>
      <c r="N796" s="297"/>
      <c r="O796" s="297"/>
      <c r="P796" s="297"/>
      <c r="Q796" s="297"/>
      <c r="R796" s="297"/>
      <c r="S796" s="297"/>
      <c r="T796" s="297"/>
      <c r="U796" s="297"/>
      <c r="V796" s="297"/>
      <c r="W796" s="297"/>
      <c r="X796" s="297"/>
      <c r="Y796" s="297"/>
      <c r="Z796" s="297"/>
    </row>
    <row r="797" spans="1:26" ht="15.75" customHeight="1">
      <c r="A797" s="297"/>
      <c r="B797" s="297"/>
      <c r="C797" s="297"/>
      <c r="D797" s="297"/>
      <c r="E797" s="297"/>
      <c r="F797" s="297"/>
      <c r="G797" s="297"/>
      <c r="H797" s="297"/>
      <c r="I797" s="297"/>
      <c r="J797" s="297"/>
      <c r="K797" s="297"/>
      <c r="L797" s="297"/>
      <c r="M797" s="297"/>
      <c r="N797" s="297"/>
      <c r="O797" s="297"/>
      <c r="P797" s="297"/>
      <c r="Q797" s="297"/>
      <c r="R797" s="297"/>
      <c r="S797" s="297"/>
      <c r="T797" s="297"/>
      <c r="U797" s="297"/>
      <c r="V797" s="297"/>
      <c r="W797" s="297"/>
      <c r="X797" s="297"/>
      <c r="Y797" s="297"/>
      <c r="Z797" s="297"/>
    </row>
    <row r="798" spans="1:26" ht="15.75" customHeight="1">
      <c r="A798" s="297"/>
      <c r="B798" s="297"/>
      <c r="C798" s="297"/>
      <c r="D798" s="297"/>
      <c r="E798" s="297"/>
      <c r="F798" s="297"/>
      <c r="G798" s="297"/>
      <c r="H798" s="297"/>
      <c r="I798" s="297"/>
      <c r="J798" s="297"/>
      <c r="K798" s="297"/>
      <c r="L798" s="297"/>
      <c r="M798" s="297"/>
      <c r="N798" s="297"/>
      <c r="O798" s="297"/>
      <c r="P798" s="297"/>
      <c r="Q798" s="297"/>
      <c r="R798" s="297"/>
      <c r="S798" s="297"/>
      <c r="T798" s="297"/>
      <c r="U798" s="297"/>
      <c r="V798" s="297"/>
      <c r="W798" s="297"/>
      <c r="X798" s="297"/>
      <c r="Y798" s="297"/>
      <c r="Z798" s="297"/>
    </row>
    <row r="799" spans="1:26" ht="15.75" customHeight="1">
      <c r="A799" s="297"/>
      <c r="B799" s="297"/>
      <c r="C799" s="297"/>
      <c r="D799" s="297"/>
      <c r="E799" s="297"/>
      <c r="F799" s="297"/>
      <c r="G799" s="297"/>
      <c r="H799" s="297"/>
      <c r="I799" s="297"/>
      <c r="J799" s="297"/>
      <c r="K799" s="297"/>
      <c r="L799" s="297"/>
      <c r="M799" s="297"/>
      <c r="N799" s="297"/>
      <c r="O799" s="297"/>
      <c r="P799" s="297"/>
      <c r="Q799" s="297"/>
      <c r="R799" s="297"/>
      <c r="S799" s="297"/>
      <c r="T799" s="297"/>
      <c r="U799" s="297"/>
      <c r="V799" s="297"/>
      <c r="W799" s="297"/>
      <c r="X799" s="297"/>
      <c r="Y799" s="297"/>
      <c r="Z799" s="297"/>
    </row>
    <row r="800" spans="1:26" ht="15.75" customHeight="1">
      <c r="A800" s="297"/>
      <c r="B800" s="297"/>
      <c r="C800" s="297"/>
      <c r="D800" s="297"/>
      <c r="E800" s="297"/>
      <c r="F800" s="297"/>
      <c r="G800" s="297"/>
      <c r="H800" s="297"/>
      <c r="I800" s="297"/>
      <c r="J800" s="297"/>
      <c r="K800" s="297"/>
      <c r="L800" s="297"/>
      <c r="M800" s="297"/>
      <c r="N800" s="297"/>
      <c r="O800" s="297"/>
      <c r="P800" s="297"/>
      <c r="Q800" s="297"/>
      <c r="R800" s="297"/>
      <c r="S800" s="297"/>
      <c r="T800" s="297"/>
      <c r="U800" s="297"/>
      <c r="V800" s="297"/>
      <c r="W800" s="297"/>
      <c r="X800" s="297"/>
      <c r="Y800" s="297"/>
      <c r="Z800" s="297"/>
    </row>
    <row r="801" spans="1:26" ht="15.75" customHeight="1">
      <c r="A801" s="297"/>
      <c r="B801" s="297"/>
      <c r="C801" s="297"/>
      <c r="D801" s="297"/>
      <c r="E801" s="297"/>
      <c r="F801" s="297"/>
      <c r="G801" s="297"/>
      <c r="H801" s="297"/>
      <c r="I801" s="297"/>
      <c r="J801" s="297"/>
      <c r="K801" s="297"/>
      <c r="L801" s="297"/>
      <c r="M801" s="297"/>
      <c r="N801" s="297"/>
      <c r="O801" s="297"/>
      <c r="P801" s="297"/>
      <c r="Q801" s="297"/>
      <c r="R801" s="297"/>
      <c r="S801" s="297"/>
      <c r="T801" s="297"/>
      <c r="U801" s="297"/>
      <c r="V801" s="297"/>
      <c r="W801" s="297"/>
      <c r="X801" s="297"/>
      <c r="Y801" s="297"/>
      <c r="Z801" s="297"/>
    </row>
    <row r="802" spans="1:26" ht="15.75" customHeight="1">
      <c r="A802" s="297"/>
      <c r="B802" s="297"/>
      <c r="C802" s="297"/>
      <c r="D802" s="297"/>
      <c r="E802" s="297"/>
      <c r="F802" s="297"/>
      <c r="G802" s="297"/>
      <c r="H802" s="297"/>
      <c r="I802" s="297"/>
      <c r="J802" s="297"/>
      <c r="K802" s="297"/>
      <c r="L802" s="297"/>
      <c r="M802" s="297"/>
      <c r="N802" s="297"/>
      <c r="O802" s="297"/>
      <c r="P802" s="297"/>
      <c r="Q802" s="297"/>
      <c r="R802" s="297"/>
      <c r="S802" s="297"/>
      <c r="T802" s="297"/>
      <c r="U802" s="297"/>
      <c r="V802" s="297"/>
      <c r="W802" s="297"/>
      <c r="X802" s="297"/>
      <c r="Y802" s="297"/>
      <c r="Z802" s="297"/>
    </row>
    <row r="803" spans="1:26" ht="15.75" customHeight="1">
      <c r="A803" s="297"/>
      <c r="B803" s="297"/>
      <c r="C803" s="297"/>
      <c r="D803" s="297"/>
      <c r="E803" s="297"/>
      <c r="F803" s="297"/>
      <c r="G803" s="297"/>
      <c r="H803" s="297"/>
      <c r="I803" s="297"/>
      <c r="J803" s="297"/>
      <c r="K803" s="297"/>
      <c r="L803" s="297"/>
      <c r="M803" s="297"/>
      <c r="N803" s="297"/>
      <c r="O803" s="297"/>
      <c r="P803" s="297"/>
      <c r="Q803" s="297"/>
      <c r="R803" s="297"/>
      <c r="S803" s="297"/>
      <c r="T803" s="297"/>
      <c r="U803" s="297"/>
      <c r="V803" s="297"/>
      <c r="W803" s="297"/>
      <c r="X803" s="297"/>
      <c r="Y803" s="297"/>
      <c r="Z803" s="297"/>
    </row>
    <row r="804" spans="1:26" ht="15.75" customHeight="1">
      <c r="A804" s="297"/>
      <c r="B804" s="297"/>
      <c r="C804" s="297"/>
      <c r="D804" s="297"/>
      <c r="E804" s="297"/>
      <c r="F804" s="297"/>
      <c r="G804" s="297"/>
      <c r="H804" s="297"/>
      <c r="I804" s="297"/>
      <c r="J804" s="297"/>
      <c r="K804" s="297"/>
      <c r="L804" s="297"/>
      <c r="M804" s="297"/>
      <c r="N804" s="297"/>
      <c r="O804" s="297"/>
      <c r="P804" s="297"/>
      <c r="Q804" s="297"/>
      <c r="R804" s="297"/>
      <c r="S804" s="297"/>
      <c r="T804" s="297"/>
      <c r="U804" s="297"/>
      <c r="V804" s="297"/>
      <c r="W804" s="297"/>
      <c r="X804" s="297"/>
      <c r="Y804" s="297"/>
      <c r="Z804" s="297"/>
    </row>
    <row r="805" spans="1:26" ht="15.75" customHeight="1">
      <c r="A805" s="297"/>
      <c r="B805" s="297"/>
      <c r="C805" s="297"/>
      <c r="D805" s="297"/>
      <c r="E805" s="297"/>
      <c r="F805" s="297"/>
      <c r="G805" s="297"/>
      <c r="H805" s="297"/>
      <c r="I805" s="297"/>
      <c r="J805" s="297"/>
      <c r="K805" s="297"/>
      <c r="L805" s="297"/>
      <c r="M805" s="297"/>
      <c r="N805" s="297"/>
      <c r="O805" s="297"/>
      <c r="P805" s="297"/>
      <c r="Q805" s="297"/>
      <c r="R805" s="297"/>
      <c r="S805" s="297"/>
      <c r="T805" s="297"/>
      <c r="U805" s="297"/>
      <c r="V805" s="297"/>
      <c r="W805" s="297"/>
      <c r="X805" s="297"/>
      <c r="Y805" s="297"/>
      <c r="Z805" s="297"/>
    </row>
    <row r="806" spans="1:26" ht="15.75" customHeight="1">
      <c r="A806" s="297"/>
      <c r="B806" s="297"/>
      <c r="C806" s="297"/>
      <c r="D806" s="297"/>
      <c r="E806" s="297"/>
      <c r="F806" s="297"/>
      <c r="G806" s="297"/>
      <c r="H806" s="297"/>
      <c r="I806" s="297"/>
      <c r="J806" s="297"/>
      <c r="K806" s="297"/>
      <c r="L806" s="297"/>
      <c r="M806" s="297"/>
      <c r="N806" s="297"/>
      <c r="O806" s="297"/>
      <c r="P806" s="297"/>
      <c r="Q806" s="297"/>
      <c r="R806" s="297"/>
      <c r="S806" s="297"/>
      <c r="T806" s="297"/>
      <c r="U806" s="297"/>
      <c r="V806" s="297"/>
      <c r="W806" s="297"/>
      <c r="X806" s="297"/>
      <c r="Y806" s="297"/>
      <c r="Z806" s="297"/>
    </row>
    <row r="807" spans="1:26" ht="15.75" customHeight="1">
      <c r="A807" s="297"/>
      <c r="B807" s="297"/>
      <c r="C807" s="297"/>
      <c r="D807" s="297"/>
      <c r="E807" s="297"/>
      <c r="F807" s="297"/>
      <c r="G807" s="297"/>
      <c r="H807" s="297"/>
      <c r="I807" s="297"/>
      <c r="J807" s="297"/>
      <c r="K807" s="297"/>
      <c r="L807" s="297"/>
      <c r="M807" s="297"/>
      <c r="N807" s="297"/>
      <c r="O807" s="297"/>
      <c r="P807" s="297"/>
      <c r="Q807" s="297"/>
      <c r="R807" s="297"/>
      <c r="S807" s="297"/>
      <c r="T807" s="297"/>
      <c r="U807" s="297"/>
      <c r="V807" s="297"/>
      <c r="W807" s="297"/>
      <c r="X807" s="297"/>
      <c r="Y807" s="297"/>
      <c r="Z807" s="297"/>
    </row>
    <row r="808" spans="1:26" ht="15.75" customHeight="1">
      <c r="A808" s="297"/>
      <c r="B808" s="297"/>
      <c r="C808" s="297"/>
      <c r="D808" s="297"/>
      <c r="E808" s="297"/>
      <c r="F808" s="297"/>
      <c r="G808" s="297"/>
      <c r="H808" s="297"/>
      <c r="I808" s="297"/>
      <c r="J808" s="297"/>
      <c r="K808" s="297"/>
      <c r="L808" s="297"/>
      <c r="M808" s="297"/>
      <c r="N808" s="297"/>
      <c r="O808" s="297"/>
      <c r="P808" s="297"/>
      <c r="Q808" s="297"/>
      <c r="R808" s="297"/>
      <c r="S808" s="297"/>
      <c r="T808" s="297"/>
      <c r="U808" s="297"/>
      <c r="V808" s="297"/>
      <c r="W808" s="297"/>
      <c r="X808" s="297"/>
      <c r="Y808" s="297"/>
      <c r="Z808" s="297"/>
    </row>
    <row r="809" spans="1:26" ht="15.75" customHeight="1">
      <c r="A809" s="297"/>
      <c r="B809" s="297"/>
      <c r="C809" s="297"/>
      <c r="D809" s="297"/>
      <c r="E809" s="297"/>
      <c r="F809" s="297"/>
      <c r="G809" s="297"/>
      <c r="H809" s="297"/>
      <c r="I809" s="297"/>
      <c r="J809" s="297"/>
      <c r="K809" s="297"/>
      <c r="L809" s="297"/>
      <c r="M809" s="297"/>
      <c r="N809" s="297"/>
      <c r="O809" s="297"/>
      <c r="P809" s="297"/>
      <c r="Q809" s="297"/>
      <c r="R809" s="297"/>
      <c r="S809" s="297"/>
      <c r="T809" s="297"/>
      <c r="U809" s="297"/>
      <c r="V809" s="297"/>
      <c r="W809" s="297"/>
      <c r="X809" s="297"/>
      <c r="Y809" s="297"/>
      <c r="Z809" s="297"/>
    </row>
    <row r="810" spans="1:26" ht="15.75" customHeight="1">
      <c r="A810" s="297"/>
      <c r="B810" s="297"/>
      <c r="C810" s="297"/>
      <c r="D810" s="297"/>
      <c r="E810" s="297"/>
      <c r="F810" s="297"/>
      <c r="G810" s="297"/>
      <c r="H810" s="297"/>
      <c r="I810" s="297"/>
      <c r="J810" s="297"/>
      <c r="K810" s="297"/>
      <c r="L810" s="297"/>
      <c r="M810" s="297"/>
      <c r="N810" s="297"/>
      <c r="O810" s="297"/>
      <c r="P810" s="297"/>
      <c r="Q810" s="297"/>
      <c r="R810" s="297"/>
      <c r="S810" s="297"/>
      <c r="T810" s="297"/>
      <c r="U810" s="297"/>
      <c r="V810" s="297"/>
      <c r="W810" s="297"/>
      <c r="X810" s="297"/>
      <c r="Y810" s="297"/>
      <c r="Z810" s="297"/>
    </row>
    <row r="811" spans="1:26" ht="15.75" customHeight="1">
      <c r="A811" s="297"/>
      <c r="B811" s="297"/>
      <c r="C811" s="297"/>
      <c r="D811" s="297"/>
      <c r="E811" s="297"/>
      <c r="F811" s="297"/>
      <c r="G811" s="297"/>
      <c r="H811" s="297"/>
      <c r="I811" s="297"/>
      <c r="J811" s="297"/>
      <c r="K811" s="297"/>
      <c r="L811" s="297"/>
      <c r="M811" s="297"/>
      <c r="N811" s="297"/>
      <c r="O811" s="297"/>
      <c r="P811" s="297"/>
      <c r="Q811" s="297"/>
      <c r="R811" s="297"/>
      <c r="S811" s="297"/>
      <c r="T811" s="297"/>
      <c r="U811" s="297"/>
      <c r="V811" s="297"/>
      <c r="W811" s="297"/>
      <c r="X811" s="297"/>
      <c r="Y811" s="297"/>
      <c r="Z811" s="297"/>
    </row>
    <row r="812" spans="1:26" ht="15.75" customHeight="1">
      <c r="A812" s="297"/>
      <c r="B812" s="297"/>
      <c r="C812" s="297"/>
      <c r="D812" s="297"/>
      <c r="E812" s="297"/>
      <c r="F812" s="297"/>
      <c r="G812" s="297"/>
      <c r="H812" s="297"/>
      <c r="I812" s="297"/>
      <c r="J812" s="297"/>
      <c r="K812" s="297"/>
      <c r="L812" s="297"/>
      <c r="M812" s="297"/>
      <c r="N812" s="297"/>
      <c r="O812" s="297"/>
      <c r="P812" s="297"/>
      <c r="Q812" s="297"/>
      <c r="R812" s="297"/>
      <c r="S812" s="297"/>
      <c r="T812" s="297"/>
      <c r="U812" s="297"/>
      <c r="V812" s="297"/>
      <c r="W812" s="297"/>
      <c r="X812" s="297"/>
      <c r="Y812" s="297"/>
      <c r="Z812" s="297"/>
    </row>
    <row r="813" spans="1:26" ht="15.75" customHeight="1">
      <c r="A813" s="297"/>
      <c r="B813" s="297"/>
      <c r="C813" s="297"/>
      <c r="D813" s="297"/>
      <c r="E813" s="297"/>
      <c r="F813" s="297"/>
      <c r="G813" s="297"/>
      <c r="H813" s="297"/>
      <c r="I813" s="297"/>
      <c r="J813" s="297"/>
      <c r="K813" s="297"/>
      <c r="L813" s="297"/>
      <c r="M813" s="297"/>
      <c r="N813" s="297"/>
      <c r="O813" s="297"/>
      <c r="P813" s="297"/>
      <c r="Q813" s="297"/>
      <c r="R813" s="297"/>
      <c r="S813" s="297"/>
      <c r="T813" s="297"/>
      <c r="U813" s="297"/>
      <c r="V813" s="297"/>
      <c r="W813" s="297"/>
      <c r="X813" s="297"/>
      <c r="Y813" s="297"/>
      <c r="Z813" s="297"/>
    </row>
    <row r="814" spans="1:26" ht="15.75" customHeight="1">
      <c r="A814" s="297"/>
      <c r="B814" s="297"/>
      <c r="C814" s="297"/>
      <c r="D814" s="297"/>
      <c r="E814" s="297"/>
      <c r="F814" s="297"/>
      <c r="G814" s="297"/>
      <c r="H814" s="297"/>
      <c r="I814" s="297"/>
      <c r="J814" s="297"/>
      <c r="K814" s="297"/>
      <c r="L814" s="297"/>
      <c r="M814" s="297"/>
      <c r="N814" s="297"/>
      <c r="O814" s="297"/>
      <c r="P814" s="297"/>
      <c r="Q814" s="297"/>
      <c r="R814" s="297"/>
      <c r="S814" s="297"/>
      <c r="T814" s="297"/>
      <c r="U814" s="297"/>
      <c r="V814" s="297"/>
      <c r="W814" s="297"/>
      <c r="X814" s="297"/>
      <c r="Y814" s="297"/>
      <c r="Z814" s="297"/>
    </row>
    <row r="815" spans="1:26" ht="15.75" customHeight="1">
      <c r="A815" s="297"/>
      <c r="B815" s="297"/>
      <c r="C815" s="297"/>
      <c r="D815" s="297"/>
      <c r="E815" s="297"/>
      <c r="F815" s="297"/>
      <c r="G815" s="297"/>
      <c r="H815" s="297"/>
      <c r="I815" s="297"/>
      <c r="J815" s="297"/>
      <c r="K815" s="297"/>
      <c r="L815" s="297"/>
      <c r="M815" s="297"/>
      <c r="N815" s="297"/>
      <c r="O815" s="297"/>
      <c r="P815" s="297"/>
      <c r="Q815" s="297"/>
      <c r="R815" s="297"/>
      <c r="S815" s="297"/>
      <c r="T815" s="297"/>
      <c r="U815" s="297"/>
      <c r="V815" s="297"/>
      <c r="W815" s="297"/>
      <c r="X815" s="297"/>
      <c r="Y815" s="297"/>
      <c r="Z815" s="297"/>
    </row>
    <row r="816" spans="1:26" ht="15.75" customHeight="1">
      <c r="A816" s="297"/>
      <c r="B816" s="297"/>
      <c r="C816" s="297"/>
      <c r="D816" s="297"/>
      <c r="E816" s="297"/>
      <c r="F816" s="297"/>
      <c r="G816" s="297"/>
      <c r="H816" s="297"/>
      <c r="I816" s="297"/>
      <c r="J816" s="297"/>
      <c r="K816" s="297"/>
      <c r="L816" s="297"/>
      <c r="M816" s="297"/>
      <c r="N816" s="297"/>
      <c r="O816" s="297"/>
      <c r="P816" s="297"/>
      <c r="Q816" s="297"/>
      <c r="R816" s="297"/>
      <c r="S816" s="297"/>
      <c r="T816" s="297"/>
      <c r="U816" s="297"/>
      <c r="V816" s="297"/>
      <c r="W816" s="297"/>
      <c r="X816" s="297"/>
      <c r="Y816" s="297"/>
      <c r="Z816" s="297"/>
    </row>
    <row r="817" spans="1:26" ht="15.75" customHeight="1">
      <c r="A817" s="297"/>
      <c r="B817" s="297"/>
      <c r="C817" s="297"/>
      <c r="D817" s="297"/>
      <c r="E817" s="297"/>
      <c r="F817" s="297"/>
      <c r="G817" s="297"/>
      <c r="H817" s="297"/>
      <c r="I817" s="297"/>
      <c r="J817" s="297"/>
      <c r="K817" s="297"/>
      <c r="L817" s="297"/>
      <c r="M817" s="297"/>
      <c r="N817" s="297"/>
      <c r="O817" s="297"/>
      <c r="P817" s="297"/>
      <c r="Q817" s="297"/>
      <c r="R817" s="297"/>
      <c r="S817" s="297"/>
      <c r="T817" s="297"/>
      <c r="U817" s="297"/>
      <c r="V817" s="297"/>
      <c r="W817" s="297"/>
      <c r="X817" s="297"/>
      <c r="Y817" s="297"/>
      <c r="Z817" s="297"/>
    </row>
    <row r="818" spans="1:26" ht="15.75" customHeight="1">
      <c r="A818" s="297"/>
      <c r="B818" s="297"/>
      <c r="C818" s="297"/>
      <c r="D818" s="297"/>
      <c r="E818" s="297"/>
      <c r="F818" s="297"/>
      <c r="G818" s="297"/>
      <c r="H818" s="297"/>
      <c r="I818" s="297"/>
      <c r="J818" s="297"/>
      <c r="K818" s="297"/>
      <c r="L818" s="297"/>
      <c r="M818" s="297"/>
      <c r="N818" s="297"/>
      <c r="O818" s="297"/>
      <c r="P818" s="297"/>
      <c r="Q818" s="297"/>
      <c r="R818" s="297"/>
      <c r="S818" s="297"/>
      <c r="T818" s="297"/>
      <c r="U818" s="297"/>
      <c r="V818" s="297"/>
      <c r="W818" s="297"/>
      <c r="X818" s="297"/>
      <c r="Y818" s="297"/>
      <c r="Z818" s="297"/>
    </row>
    <row r="819" spans="1:26" ht="15.75" customHeight="1">
      <c r="A819" s="297"/>
      <c r="B819" s="297"/>
      <c r="C819" s="297"/>
      <c r="D819" s="297"/>
      <c r="E819" s="297"/>
      <c r="F819" s="297"/>
      <c r="G819" s="297"/>
      <c r="H819" s="297"/>
      <c r="I819" s="297"/>
      <c r="J819" s="297"/>
      <c r="K819" s="297"/>
      <c r="L819" s="297"/>
      <c r="M819" s="297"/>
      <c r="N819" s="297"/>
      <c r="O819" s="297"/>
      <c r="P819" s="297"/>
      <c r="Q819" s="297"/>
      <c r="R819" s="297"/>
      <c r="S819" s="297"/>
      <c r="T819" s="297"/>
      <c r="U819" s="297"/>
      <c r="V819" s="297"/>
      <c r="W819" s="297"/>
      <c r="X819" s="297"/>
      <c r="Y819" s="297"/>
      <c r="Z819" s="297"/>
    </row>
    <row r="820" spans="1:26" ht="15.75" customHeight="1">
      <c r="A820" s="297"/>
      <c r="B820" s="297"/>
      <c r="C820" s="297"/>
      <c r="D820" s="297"/>
      <c r="E820" s="297"/>
      <c r="F820" s="297"/>
      <c r="G820" s="297"/>
      <c r="H820" s="297"/>
      <c r="I820" s="297"/>
      <c r="J820" s="297"/>
      <c r="K820" s="297"/>
      <c r="L820" s="297"/>
      <c r="M820" s="297"/>
      <c r="N820" s="297"/>
      <c r="O820" s="297"/>
      <c r="P820" s="297"/>
      <c r="Q820" s="297"/>
      <c r="R820" s="297"/>
      <c r="S820" s="297"/>
      <c r="T820" s="297"/>
      <c r="U820" s="297"/>
      <c r="V820" s="297"/>
      <c r="W820" s="297"/>
      <c r="X820" s="297"/>
      <c r="Y820" s="297"/>
      <c r="Z820" s="297"/>
    </row>
    <row r="821" spans="1:26" ht="15.75" customHeight="1">
      <c r="A821" s="297"/>
      <c r="B821" s="297"/>
      <c r="C821" s="297"/>
      <c r="D821" s="297"/>
      <c r="E821" s="297"/>
      <c r="F821" s="297"/>
      <c r="G821" s="297"/>
      <c r="H821" s="297"/>
      <c r="I821" s="297"/>
      <c r="J821" s="297"/>
      <c r="K821" s="297"/>
      <c r="L821" s="297"/>
      <c r="M821" s="297"/>
      <c r="N821" s="297"/>
      <c r="O821" s="297"/>
      <c r="P821" s="297"/>
      <c r="Q821" s="297"/>
      <c r="R821" s="297"/>
      <c r="S821" s="297"/>
      <c r="T821" s="297"/>
      <c r="U821" s="297"/>
      <c r="V821" s="297"/>
      <c r="W821" s="297"/>
      <c r="X821" s="297"/>
      <c r="Y821" s="297"/>
      <c r="Z821" s="297"/>
    </row>
    <row r="822" spans="1:26" ht="15.75" customHeight="1">
      <c r="A822" s="297"/>
      <c r="B822" s="297"/>
      <c r="C822" s="297"/>
      <c r="D822" s="297"/>
      <c r="E822" s="297"/>
      <c r="F822" s="297"/>
      <c r="G822" s="297"/>
      <c r="H822" s="297"/>
      <c r="I822" s="297"/>
      <c r="J822" s="297"/>
      <c r="K822" s="297"/>
      <c r="L822" s="297"/>
      <c r="M822" s="297"/>
      <c r="N822" s="297"/>
      <c r="O822" s="297"/>
      <c r="P822" s="297"/>
      <c r="Q822" s="297"/>
      <c r="R822" s="297"/>
      <c r="S822" s="297"/>
      <c r="T822" s="297"/>
      <c r="U822" s="297"/>
      <c r="V822" s="297"/>
      <c r="W822" s="297"/>
      <c r="X822" s="297"/>
      <c r="Y822" s="297"/>
      <c r="Z822" s="297"/>
    </row>
    <row r="823" spans="1:26" ht="15.75" customHeight="1">
      <c r="A823" s="297"/>
      <c r="B823" s="297"/>
      <c r="C823" s="297"/>
      <c r="D823" s="297"/>
      <c r="E823" s="297"/>
      <c r="F823" s="297"/>
      <c r="G823" s="297"/>
      <c r="H823" s="297"/>
      <c r="I823" s="297"/>
      <c r="J823" s="297"/>
      <c r="K823" s="297"/>
      <c r="L823" s="297"/>
      <c r="M823" s="297"/>
      <c r="N823" s="297"/>
      <c r="O823" s="297"/>
      <c r="P823" s="297"/>
      <c r="Q823" s="297"/>
      <c r="R823" s="297"/>
      <c r="S823" s="297"/>
      <c r="T823" s="297"/>
      <c r="U823" s="297"/>
      <c r="V823" s="297"/>
      <c r="W823" s="297"/>
      <c r="X823" s="297"/>
      <c r="Y823" s="297"/>
      <c r="Z823" s="297"/>
    </row>
    <row r="824" spans="1:26" ht="15.75" customHeight="1">
      <c r="A824" s="297"/>
      <c r="B824" s="297"/>
      <c r="C824" s="297"/>
      <c r="D824" s="297"/>
      <c r="E824" s="297"/>
      <c r="F824" s="297"/>
      <c r="G824" s="297"/>
      <c r="H824" s="297"/>
      <c r="I824" s="297"/>
      <c r="J824" s="297"/>
      <c r="K824" s="297"/>
      <c r="L824" s="297"/>
      <c r="M824" s="297"/>
      <c r="N824" s="297"/>
      <c r="O824" s="297"/>
      <c r="P824" s="297"/>
      <c r="Q824" s="297"/>
      <c r="R824" s="297"/>
      <c r="S824" s="297"/>
      <c r="T824" s="297"/>
      <c r="U824" s="297"/>
      <c r="V824" s="297"/>
      <c r="W824" s="297"/>
      <c r="X824" s="297"/>
      <c r="Y824" s="297"/>
      <c r="Z824" s="297"/>
    </row>
    <row r="825" spans="1:26" ht="15.75" customHeight="1">
      <c r="A825" s="297"/>
      <c r="B825" s="297"/>
      <c r="C825" s="297"/>
      <c r="D825" s="297"/>
      <c r="E825" s="297"/>
      <c r="F825" s="297"/>
      <c r="G825" s="297"/>
      <c r="H825" s="297"/>
      <c r="I825" s="297"/>
      <c r="J825" s="297"/>
      <c r="K825" s="297"/>
      <c r="L825" s="297"/>
      <c r="M825" s="297"/>
      <c r="N825" s="297"/>
      <c r="O825" s="297"/>
      <c r="P825" s="297"/>
      <c r="Q825" s="297"/>
      <c r="R825" s="297"/>
      <c r="S825" s="297"/>
      <c r="T825" s="297"/>
      <c r="U825" s="297"/>
      <c r="V825" s="297"/>
      <c r="W825" s="297"/>
      <c r="X825" s="297"/>
      <c r="Y825" s="297"/>
      <c r="Z825" s="297"/>
    </row>
    <row r="826" spans="1:26" ht="15.75" customHeight="1">
      <c r="A826" s="297"/>
      <c r="B826" s="297"/>
      <c r="C826" s="297"/>
      <c r="D826" s="297"/>
      <c r="E826" s="297"/>
      <c r="F826" s="297"/>
      <c r="G826" s="297"/>
      <c r="H826" s="297"/>
      <c r="I826" s="297"/>
      <c r="J826" s="297"/>
      <c r="K826" s="297"/>
      <c r="L826" s="297"/>
      <c r="M826" s="297"/>
      <c r="N826" s="297"/>
      <c r="O826" s="297"/>
      <c r="P826" s="297"/>
      <c r="Q826" s="297"/>
      <c r="R826" s="297"/>
      <c r="S826" s="297"/>
      <c r="T826" s="297"/>
      <c r="U826" s="297"/>
      <c r="V826" s="297"/>
      <c r="W826" s="297"/>
      <c r="X826" s="297"/>
      <c r="Y826" s="297"/>
      <c r="Z826" s="297"/>
    </row>
    <row r="827" spans="1:26" ht="15.75" customHeight="1">
      <c r="A827" s="297"/>
      <c r="B827" s="297"/>
      <c r="C827" s="297"/>
      <c r="D827" s="297"/>
      <c r="E827" s="297"/>
      <c r="F827" s="297"/>
      <c r="G827" s="297"/>
      <c r="H827" s="297"/>
      <c r="I827" s="297"/>
      <c r="J827" s="297"/>
      <c r="K827" s="297"/>
      <c r="L827" s="297"/>
      <c r="M827" s="297"/>
      <c r="N827" s="297"/>
      <c r="O827" s="297"/>
      <c r="P827" s="297"/>
      <c r="Q827" s="297"/>
      <c r="R827" s="297"/>
      <c r="S827" s="297"/>
      <c r="T827" s="297"/>
      <c r="U827" s="297"/>
      <c r="V827" s="297"/>
      <c r="W827" s="297"/>
      <c r="X827" s="297"/>
      <c r="Y827" s="297"/>
      <c r="Z827" s="297"/>
    </row>
    <row r="828" spans="1:26" ht="15.75" customHeight="1">
      <c r="A828" s="297"/>
      <c r="B828" s="297"/>
      <c r="C828" s="297"/>
      <c r="D828" s="297"/>
      <c r="E828" s="297"/>
      <c r="F828" s="297"/>
      <c r="G828" s="297"/>
      <c r="H828" s="297"/>
      <c r="I828" s="297"/>
      <c r="J828" s="297"/>
      <c r="K828" s="297"/>
      <c r="L828" s="297"/>
      <c r="M828" s="297"/>
      <c r="N828" s="297"/>
      <c r="O828" s="297"/>
      <c r="P828" s="297"/>
      <c r="Q828" s="297"/>
      <c r="R828" s="297"/>
      <c r="S828" s="297"/>
      <c r="T828" s="297"/>
      <c r="U828" s="297"/>
      <c r="V828" s="297"/>
      <c r="W828" s="297"/>
      <c r="X828" s="297"/>
      <c r="Y828" s="297"/>
      <c r="Z828" s="297"/>
    </row>
    <row r="829" spans="1:26" ht="15.75" customHeight="1">
      <c r="A829" s="297"/>
      <c r="B829" s="297"/>
      <c r="C829" s="297"/>
      <c r="D829" s="297"/>
      <c r="E829" s="297"/>
      <c r="F829" s="297"/>
      <c r="G829" s="297"/>
      <c r="H829" s="297"/>
      <c r="I829" s="297"/>
      <c r="J829" s="297"/>
      <c r="K829" s="297"/>
      <c r="L829" s="297"/>
      <c r="M829" s="297"/>
      <c r="N829" s="297"/>
      <c r="O829" s="297"/>
      <c r="P829" s="297"/>
      <c r="Q829" s="297"/>
      <c r="R829" s="297"/>
      <c r="S829" s="297"/>
      <c r="T829" s="297"/>
      <c r="U829" s="297"/>
      <c r="V829" s="297"/>
      <c r="W829" s="297"/>
      <c r="X829" s="297"/>
      <c r="Y829" s="297"/>
      <c r="Z829" s="297"/>
    </row>
    <row r="830" spans="1:26" ht="15.75" customHeight="1">
      <c r="A830" s="297"/>
      <c r="B830" s="297"/>
      <c r="C830" s="297"/>
      <c r="D830" s="297"/>
      <c r="E830" s="297"/>
      <c r="F830" s="297"/>
      <c r="G830" s="297"/>
      <c r="H830" s="297"/>
      <c r="I830" s="297"/>
      <c r="J830" s="297"/>
      <c r="K830" s="297"/>
      <c r="L830" s="297"/>
      <c r="M830" s="297"/>
      <c r="N830" s="297"/>
      <c r="O830" s="297"/>
      <c r="P830" s="297"/>
      <c r="Q830" s="297"/>
      <c r="R830" s="297"/>
      <c r="S830" s="297"/>
      <c r="T830" s="297"/>
      <c r="U830" s="297"/>
      <c r="V830" s="297"/>
      <c r="W830" s="297"/>
      <c r="X830" s="297"/>
      <c r="Y830" s="297"/>
      <c r="Z830" s="297"/>
    </row>
    <row r="831" spans="1:26" ht="15.75" customHeight="1">
      <c r="A831" s="297"/>
      <c r="B831" s="297"/>
      <c r="C831" s="297"/>
      <c r="D831" s="297"/>
      <c r="E831" s="297"/>
      <c r="F831" s="297"/>
      <c r="G831" s="297"/>
      <c r="H831" s="297"/>
      <c r="I831" s="297"/>
      <c r="J831" s="297"/>
      <c r="K831" s="297"/>
      <c r="L831" s="297"/>
      <c r="M831" s="297"/>
      <c r="N831" s="297"/>
      <c r="O831" s="297"/>
      <c r="P831" s="297"/>
      <c r="Q831" s="297"/>
      <c r="R831" s="297"/>
      <c r="S831" s="297"/>
      <c r="T831" s="297"/>
      <c r="U831" s="297"/>
      <c r="V831" s="297"/>
      <c r="W831" s="297"/>
      <c r="X831" s="297"/>
      <c r="Y831" s="297"/>
      <c r="Z831" s="297"/>
    </row>
    <row r="832" spans="1:26" ht="15.75" customHeight="1">
      <c r="A832" s="297"/>
      <c r="B832" s="297"/>
      <c r="C832" s="297"/>
      <c r="D832" s="297"/>
      <c r="E832" s="297"/>
      <c r="F832" s="297"/>
      <c r="G832" s="297"/>
      <c r="H832" s="297"/>
      <c r="I832" s="297"/>
      <c r="J832" s="297"/>
      <c r="K832" s="297"/>
      <c r="L832" s="297"/>
      <c r="M832" s="297"/>
      <c r="N832" s="297"/>
      <c r="O832" s="297"/>
      <c r="P832" s="297"/>
      <c r="Q832" s="297"/>
      <c r="R832" s="297"/>
      <c r="S832" s="297"/>
      <c r="T832" s="297"/>
      <c r="U832" s="297"/>
      <c r="V832" s="297"/>
      <c r="W832" s="297"/>
      <c r="X832" s="297"/>
      <c r="Y832" s="297"/>
      <c r="Z832" s="297"/>
    </row>
    <row r="833" spans="1:26" ht="15.75" customHeight="1">
      <c r="A833" s="297"/>
      <c r="B833" s="297"/>
      <c r="C833" s="297"/>
      <c r="D833" s="297"/>
      <c r="E833" s="297"/>
      <c r="F833" s="297"/>
      <c r="G833" s="297"/>
      <c r="H833" s="297"/>
      <c r="I833" s="297"/>
      <c r="J833" s="297"/>
      <c r="K833" s="297"/>
      <c r="L833" s="297"/>
      <c r="M833" s="297"/>
      <c r="N833" s="297"/>
      <c r="O833" s="297"/>
      <c r="P833" s="297"/>
      <c r="Q833" s="297"/>
      <c r="R833" s="297"/>
      <c r="S833" s="297"/>
      <c r="T833" s="297"/>
      <c r="U833" s="297"/>
      <c r="V833" s="297"/>
      <c r="W833" s="297"/>
      <c r="X833" s="297"/>
      <c r="Y833" s="297"/>
      <c r="Z833" s="297"/>
    </row>
    <row r="834" spans="1:26" ht="15.75" customHeight="1">
      <c r="A834" s="297"/>
      <c r="B834" s="297"/>
      <c r="C834" s="297"/>
      <c r="D834" s="297"/>
      <c r="E834" s="297"/>
      <c r="F834" s="297"/>
      <c r="G834" s="297"/>
      <c r="H834" s="297"/>
      <c r="I834" s="297"/>
      <c r="J834" s="297"/>
      <c r="K834" s="297"/>
      <c r="L834" s="297"/>
      <c r="M834" s="297"/>
      <c r="N834" s="297"/>
      <c r="O834" s="297"/>
      <c r="P834" s="297"/>
      <c r="Q834" s="297"/>
      <c r="R834" s="297"/>
      <c r="S834" s="297"/>
      <c r="T834" s="297"/>
      <c r="U834" s="297"/>
      <c r="V834" s="297"/>
      <c r="W834" s="297"/>
      <c r="X834" s="297"/>
      <c r="Y834" s="297"/>
      <c r="Z834" s="297"/>
    </row>
    <row r="835" spans="1:26" ht="15.75" customHeight="1">
      <c r="A835" s="297"/>
      <c r="B835" s="297"/>
      <c r="C835" s="297"/>
      <c r="D835" s="297"/>
      <c r="E835" s="297"/>
      <c r="F835" s="297"/>
      <c r="G835" s="297"/>
      <c r="H835" s="297"/>
      <c r="I835" s="297"/>
      <c r="J835" s="297"/>
      <c r="K835" s="297"/>
      <c r="L835" s="297"/>
      <c r="M835" s="297"/>
      <c r="N835" s="297"/>
      <c r="O835" s="297"/>
      <c r="P835" s="297"/>
      <c r="Q835" s="297"/>
      <c r="R835" s="297"/>
      <c r="S835" s="297"/>
      <c r="T835" s="297"/>
      <c r="U835" s="297"/>
      <c r="V835" s="297"/>
      <c r="W835" s="297"/>
      <c r="X835" s="297"/>
      <c r="Y835" s="297"/>
      <c r="Z835" s="297"/>
    </row>
    <row r="836" spans="1:26" ht="15.75" customHeight="1">
      <c r="A836" s="297"/>
      <c r="B836" s="297"/>
      <c r="C836" s="297"/>
      <c r="D836" s="297"/>
      <c r="E836" s="297"/>
      <c r="F836" s="297"/>
      <c r="G836" s="297"/>
      <c r="H836" s="297"/>
      <c r="I836" s="297"/>
      <c r="J836" s="297"/>
      <c r="K836" s="297"/>
      <c r="L836" s="297"/>
      <c r="M836" s="297"/>
      <c r="N836" s="297"/>
      <c r="O836" s="297"/>
      <c r="P836" s="297"/>
      <c r="Q836" s="297"/>
      <c r="R836" s="297"/>
      <c r="S836" s="297"/>
      <c r="T836" s="297"/>
      <c r="U836" s="297"/>
      <c r="V836" s="297"/>
      <c r="W836" s="297"/>
      <c r="X836" s="297"/>
      <c r="Y836" s="297"/>
      <c r="Z836" s="297"/>
    </row>
    <row r="837" spans="1:26" ht="15.75" customHeight="1">
      <c r="A837" s="297"/>
      <c r="B837" s="297"/>
      <c r="C837" s="297"/>
      <c r="D837" s="297"/>
      <c r="E837" s="297"/>
      <c r="F837" s="297"/>
      <c r="G837" s="297"/>
      <c r="H837" s="297"/>
      <c r="I837" s="297"/>
      <c r="J837" s="297"/>
      <c r="K837" s="297"/>
      <c r="L837" s="297"/>
      <c r="M837" s="297"/>
      <c r="N837" s="297"/>
      <c r="O837" s="297"/>
      <c r="P837" s="297"/>
      <c r="Q837" s="297"/>
      <c r="R837" s="297"/>
      <c r="S837" s="297"/>
      <c r="T837" s="297"/>
      <c r="U837" s="297"/>
      <c r="V837" s="297"/>
      <c r="W837" s="297"/>
      <c r="X837" s="297"/>
      <c r="Y837" s="297"/>
      <c r="Z837" s="297"/>
    </row>
    <row r="838" spans="1:26" ht="15.75" customHeight="1">
      <c r="A838" s="297"/>
      <c r="B838" s="297"/>
      <c r="C838" s="297"/>
      <c r="D838" s="297"/>
      <c r="E838" s="297"/>
      <c r="F838" s="297"/>
      <c r="G838" s="297"/>
      <c r="H838" s="297"/>
      <c r="I838" s="297"/>
      <c r="J838" s="297"/>
      <c r="K838" s="297"/>
      <c r="L838" s="297"/>
      <c r="M838" s="297"/>
      <c r="N838" s="297"/>
      <c r="O838" s="297"/>
      <c r="P838" s="297"/>
      <c r="Q838" s="297"/>
      <c r="R838" s="297"/>
      <c r="S838" s="297"/>
      <c r="T838" s="297"/>
      <c r="U838" s="297"/>
      <c r="V838" s="297"/>
      <c r="W838" s="297"/>
      <c r="X838" s="297"/>
      <c r="Y838" s="297"/>
      <c r="Z838" s="297"/>
    </row>
    <row r="839" spans="1:26" ht="15.75" customHeight="1">
      <c r="A839" s="297"/>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row>
    <row r="840" spans="1:26" ht="15.75" customHeight="1">
      <c r="A840" s="297"/>
      <c r="B840" s="297"/>
      <c r="C840" s="297"/>
      <c r="D840" s="297"/>
      <c r="E840" s="297"/>
      <c r="F840" s="297"/>
      <c r="G840" s="297"/>
      <c r="H840" s="297"/>
      <c r="I840" s="297"/>
      <c r="J840" s="297"/>
      <c r="K840" s="297"/>
      <c r="L840" s="297"/>
      <c r="M840" s="297"/>
      <c r="N840" s="297"/>
      <c r="O840" s="297"/>
      <c r="P840" s="297"/>
      <c r="Q840" s="297"/>
      <c r="R840" s="297"/>
      <c r="S840" s="297"/>
      <c r="T840" s="297"/>
      <c r="U840" s="297"/>
      <c r="V840" s="297"/>
      <c r="W840" s="297"/>
      <c r="X840" s="297"/>
      <c r="Y840" s="297"/>
      <c r="Z840" s="297"/>
    </row>
    <row r="841" spans="1:26" ht="15.75" customHeight="1">
      <c r="A841" s="297"/>
      <c r="B841" s="297"/>
      <c r="C841" s="297"/>
      <c r="D841" s="297"/>
      <c r="E841" s="297"/>
      <c r="F841" s="297"/>
      <c r="G841" s="297"/>
      <c r="H841" s="297"/>
      <c r="I841" s="297"/>
      <c r="J841" s="297"/>
      <c r="K841" s="297"/>
      <c r="L841" s="297"/>
      <c r="M841" s="297"/>
      <c r="N841" s="297"/>
      <c r="O841" s="297"/>
      <c r="P841" s="297"/>
      <c r="Q841" s="297"/>
      <c r="R841" s="297"/>
      <c r="S841" s="297"/>
      <c r="T841" s="297"/>
      <c r="U841" s="297"/>
      <c r="V841" s="297"/>
      <c r="W841" s="297"/>
      <c r="X841" s="297"/>
      <c r="Y841" s="297"/>
      <c r="Z841" s="297"/>
    </row>
    <row r="842" spans="1:26" ht="15.75" customHeight="1">
      <c r="A842" s="297"/>
      <c r="B842" s="297"/>
      <c r="C842" s="297"/>
      <c r="D842" s="297"/>
      <c r="E842" s="297"/>
      <c r="F842" s="297"/>
      <c r="G842" s="297"/>
      <c r="H842" s="297"/>
      <c r="I842" s="297"/>
      <c r="J842" s="297"/>
      <c r="K842" s="297"/>
      <c r="L842" s="297"/>
      <c r="M842" s="297"/>
      <c r="N842" s="297"/>
      <c r="O842" s="297"/>
      <c r="P842" s="297"/>
      <c r="Q842" s="297"/>
      <c r="R842" s="297"/>
      <c r="S842" s="297"/>
      <c r="T842" s="297"/>
      <c r="U842" s="297"/>
      <c r="V842" s="297"/>
      <c r="W842" s="297"/>
      <c r="X842" s="297"/>
      <c r="Y842" s="297"/>
      <c r="Z842" s="297"/>
    </row>
    <row r="843" spans="1:26" ht="15.75" customHeight="1">
      <c r="A843" s="297"/>
      <c r="B843" s="297"/>
      <c r="C843" s="297"/>
      <c r="D843" s="297"/>
      <c r="E843" s="297"/>
      <c r="F843" s="297"/>
      <c r="G843" s="297"/>
      <c r="H843" s="297"/>
      <c r="I843" s="297"/>
      <c r="J843" s="297"/>
      <c r="K843" s="297"/>
      <c r="L843" s="297"/>
      <c r="M843" s="297"/>
      <c r="N843" s="297"/>
      <c r="O843" s="297"/>
      <c r="P843" s="297"/>
      <c r="Q843" s="297"/>
      <c r="R843" s="297"/>
      <c r="S843" s="297"/>
      <c r="T843" s="297"/>
      <c r="U843" s="297"/>
      <c r="V843" s="297"/>
      <c r="W843" s="297"/>
      <c r="X843" s="297"/>
      <c r="Y843" s="297"/>
      <c r="Z843" s="297"/>
    </row>
    <row r="844" spans="1:26" ht="15.75" customHeight="1">
      <c r="A844" s="297"/>
      <c r="B844" s="297"/>
      <c r="C844" s="297"/>
      <c r="D844" s="297"/>
      <c r="E844" s="297"/>
      <c r="F844" s="297"/>
      <c r="G844" s="297"/>
      <c r="H844" s="297"/>
      <c r="I844" s="297"/>
      <c r="J844" s="297"/>
      <c r="K844" s="297"/>
      <c r="L844" s="297"/>
      <c r="M844" s="297"/>
      <c r="N844" s="297"/>
      <c r="O844" s="297"/>
      <c r="P844" s="297"/>
      <c r="Q844" s="297"/>
      <c r="R844" s="297"/>
      <c r="S844" s="297"/>
      <c r="T844" s="297"/>
      <c r="U844" s="297"/>
      <c r="V844" s="297"/>
      <c r="W844" s="297"/>
      <c r="X844" s="297"/>
      <c r="Y844" s="297"/>
      <c r="Z844" s="297"/>
    </row>
    <row r="845" spans="1:26" ht="15.75" customHeight="1">
      <c r="A845" s="297"/>
      <c r="B845" s="297"/>
      <c r="C845" s="297"/>
      <c r="D845" s="297"/>
      <c r="E845" s="297"/>
      <c r="F845" s="297"/>
      <c r="G845" s="297"/>
      <c r="H845" s="297"/>
      <c r="I845" s="297"/>
      <c r="J845" s="297"/>
      <c r="K845" s="297"/>
      <c r="L845" s="297"/>
      <c r="M845" s="297"/>
      <c r="N845" s="297"/>
      <c r="O845" s="297"/>
      <c r="P845" s="297"/>
      <c r="Q845" s="297"/>
      <c r="R845" s="297"/>
      <c r="S845" s="297"/>
      <c r="T845" s="297"/>
      <c r="U845" s="297"/>
      <c r="V845" s="297"/>
      <c r="W845" s="297"/>
      <c r="X845" s="297"/>
      <c r="Y845" s="297"/>
      <c r="Z845" s="297"/>
    </row>
    <row r="846" spans="1:26" ht="15.75" customHeight="1">
      <c r="A846" s="297"/>
      <c r="B846" s="297"/>
      <c r="C846" s="297"/>
      <c r="D846" s="297"/>
      <c r="E846" s="297"/>
      <c r="F846" s="297"/>
      <c r="G846" s="297"/>
      <c r="H846" s="297"/>
      <c r="I846" s="297"/>
      <c r="J846" s="297"/>
      <c r="K846" s="297"/>
      <c r="L846" s="297"/>
      <c r="M846" s="297"/>
      <c r="N846" s="297"/>
      <c r="O846" s="297"/>
      <c r="P846" s="297"/>
      <c r="Q846" s="297"/>
      <c r="R846" s="297"/>
      <c r="S846" s="297"/>
      <c r="T846" s="297"/>
      <c r="U846" s="297"/>
      <c r="V846" s="297"/>
      <c r="W846" s="297"/>
      <c r="X846" s="297"/>
      <c r="Y846" s="297"/>
      <c r="Z846" s="297"/>
    </row>
    <row r="847" spans="1:26" ht="15.75" customHeight="1">
      <c r="A847" s="297"/>
      <c r="B847" s="297"/>
      <c r="C847" s="297"/>
      <c r="D847" s="297"/>
      <c r="E847" s="297"/>
      <c r="F847" s="297"/>
      <c r="G847" s="297"/>
      <c r="H847" s="297"/>
      <c r="I847" s="297"/>
      <c r="J847" s="297"/>
      <c r="K847" s="297"/>
      <c r="L847" s="297"/>
      <c r="M847" s="297"/>
      <c r="N847" s="297"/>
      <c r="O847" s="297"/>
      <c r="P847" s="297"/>
      <c r="Q847" s="297"/>
      <c r="R847" s="297"/>
      <c r="S847" s="297"/>
      <c r="T847" s="297"/>
      <c r="U847" s="297"/>
      <c r="V847" s="297"/>
      <c r="W847" s="297"/>
      <c r="X847" s="297"/>
      <c r="Y847" s="297"/>
      <c r="Z847" s="297"/>
    </row>
    <row r="848" spans="1:26" ht="15.75" customHeight="1">
      <c r="A848" s="297"/>
      <c r="B848" s="297"/>
      <c r="C848" s="297"/>
      <c r="D848" s="297"/>
      <c r="E848" s="297"/>
      <c r="F848" s="297"/>
      <c r="G848" s="297"/>
      <c r="H848" s="297"/>
      <c r="I848" s="297"/>
      <c r="J848" s="297"/>
      <c r="K848" s="297"/>
      <c r="L848" s="297"/>
      <c r="M848" s="297"/>
      <c r="N848" s="297"/>
      <c r="O848" s="297"/>
      <c r="P848" s="297"/>
      <c r="Q848" s="297"/>
      <c r="R848" s="297"/>
      <c r="S848" s="297"/>
      <c r="T848" s="297"/>
      <c r="U848" s="297"/>
      <c r="V848" s="297"/>
      <c r="W848" s="297"/>
      <c r="X848" s="297"/>
      <c r="Y848" s="297"/>
      <c r="Z848" s="297"/>
    </row>
    <row r="849" spans="1:26" ht="15.75" customHeight="1">
      <c r="A849" s="297"/>
      <c r="B849" s="297"/>
      <c r="C849" s="297"/>
      <c r="D849" s="297"/>
      <c r="E849" s="297"/>
      <c r="F849" s="297"/>
      <c r="G849" s="297"/>
      <c r="H849" s="297"/>
      <c r="I849" s="297"/>
      <c r="J849" s="297"/>
      <c r="K849" s="297"/>
      <c r="L849" s="297"/>
      <c r="M849" s="297"/>
      <c r="N849" s="297"/>
      <c r="O849" s="297"/>
      <c r="P849" s="297"/>
      <c r="Q849" s="297"/>
      <c r="R849" s="297"/>
      <c r="S849" s="297"/>
      <c r="T849" s="297"/>
      <c r="U849" s="297"/>
      <c r="V849" s="297"/>
      <c r="W849" s="297"/>
      <c r="X849" s="297"/>
      <c r="Y849" s="297"/>
      <c r="Z849" s="297"/>
    </row>
    <row r="850" spans="1:26" ht="15.75" customHeight="1">
      <c r="A850" s="297"/>
      <c r="B850" s="297"/>
      <c r="C850" s="297"/>
      <c r="D850" s="297"/>
      <c r="E850" s="297"/>
      <c r="F850" s="297"/>
      <c r="G850" s="297"/>
      <c r="H850" s="297"/>
      <c r="I850" s="297"/>
      <c r="J850" s="297"/>
      <c r="K850" s="297"/>
      <c r="L850" s="297"/>
      <c r="M850" s="297"/>
      <c r="N850" s="297"/>
      <c r="O850" s="297"/>
      <c r="P850" s="297"/>
      <c r="Q850" s="297"/>
      <c r="R850" s="297"/>
      <c r="S850" s="297"/>
      <c r="T850" s="297"/>
      <c r="U850" s="297"/>
      <c r="V850" s="297"/>
      <c r="W850" s="297"/>
      <c r="X850" s="297"/>
      <c r="Y850" s="297"/>
      <c r="Z850" s="297"/>
    </row>
    <row r="851" spans="1:26" ht="15.75" customHeight="1">
      <c r="A851" s="297"/>
      <c r="B851" s="297"/>
      <c r="C851" s="297"/>
      <c r="D851" s="297"/>
      <c r="E851" s="297"/>
      <c r="F851" s="297"/>
      <c r="G851" s="297"/>
      <c r="H851" s="297"/>
      <c r="I851" s="297"/>
      <c r="J851" s="297"/>
      <c r="K851" s="297"/>
      <c r="L851" s="297"/>
      <c r="M851" s="297"/>
      <c r="N851" s="297"/>
      <c r="O851" s="297"/>
      <c r="P851" s="297"/>
      <c r="Q851" s="297"/>
      <c r="R851" s="297"/>
      <c r="S851" s="297"/>
      <c r="T851" s="297"/>
      <c r="U851" s="297"/>
      <c r="V851" s="297"/>
      <c r="W851" s="297"/>
      <c r="X851" s="297"/>
      <c r="Y851" s="297"/>
      <c r="Z851" s="297"/>
    </row>
    <row r="852" spans="1:26" ht="15.75" customHeight="1">
      <c r="A852" s="297"/>
      <c r="B852" s="297"/>
      <c r="C852" s="297"/>
      <c r="D852" s="297"/>
      <c r="E852" s="297"/>
      <c r="F852" s="297"/>
      <c r="G852" s="297"/>
      <c r="H852" s="297"/>
      <c r="I852" s="297"/>
      <c r="J852" s="297"/>
      <c r="K852" s="297"/>
      <c r="L852" s="297"/>
      <c r="M852" s="297"/>
      <c r="N852" s="297"/>
      <c r="O852" s="297"/>
      <c r="P852" s="297"/>
      <c r="Q852" s="297"/>
      <c r="R852" s="297"/>
      <c r="S852" s="297"/>
      <c r="T852" s="297"/>
      <c r="U852" s="297"/>
      <c r="V852" s="297"/>
      <c r="W852" s="297"/>
      <c r="X852" s="297"/>
      <c r="Y852" s="297"/>
      <c r="Z852" s="297"/>
    </row>
    <row r="853" spans="1:26" ht="15.75" customHeight="1">
      <c r="A853" s="297"/>
      <c r="B853" s="297"/>
      <c r="C853" s="297"/>
      <c r="D853" s="297"/>
      <c r="E853" s="297"/>
      <c r="F853" s="297"/>
      <c r="G853" s="297"/>
      <c r="H853" s="297"/>
      <c r="I853" s="297"/>
      <c r="J853" s="297"/>
      <c r="K853" s="297"/>
      <c r="L853" s="297"/>
      <c r="M853" s="297"/>
      <c r="N853" s="297"/>
      <c r="O853" s="297"/>
      <c r="P853" s="297"/>
      <c r="Q853" s="297"/>
      <c r="R853" s="297"/>
      <c r="S853" s="297"/>
      <c r="T853" s="297"/>
      <c r="U853" s="297"/>
      <c r="V853" s="297"/>
      <c r="W853" s="297"/>
      <c r="X853" s="297"/>
      <c r="Y853" s="297"/>
      <c r="Z853" s="297"/>
    </row>
    <row r="854" spans="1:26" ht="15.75" customHeight="1">
      <c r="A854" s="297"/>
      <c r="B854" s="297"/>
      <c r="C854" s="297"/>
      <c r="D854" s="297"/>
      <c r="E854" s="297"/>
      <c r="F854" s="297"/>
      <c r="G854" s="297"/>
      <c r="H854" s="297"/>
      <c r="I854" s="297"/>
      <c r="J854" s="297"/>
      <c r="K854" s="297"/>
      <c r="L854" s="297"/>
      <c r="M854" s="297"/>
      <c r="N854" s="297"/>
      <c r="O854" s="297"/>
      <c r="P854" s="297"/>
      <c r="Q854" s="297"/>
      <c r="R854" s="297"/>
      <c r="S854" s="297"/>
      <c r="T854" s="297"/>
      <c r="U854" s="297"/>
      <c r="V854" s="297"/>
      <c r="W854" s="297"/>
      <c r="X854" s="297"/>
      <c r="Y854" s="297"/>
      <c r="Z854" s="297"/>
    </row>
    <row r="855" spans="1:26" ht="15.75" customHeight="1">
      <c r="A855" s="297"/>
      <c r="B855" s="297"/>
      <c r="C855" s="297"/>
      <c r="D855" s="297"/>
      <c r="E855" s="297"/>
      <c r="F855" s="297"/>
      <c r="G855" s="297"/>
      <c r="H855" s="297"/>
      <c r="I855" s="297"/>
      <c r="J855" s="297"/>
      <c r="K855" s="297"/>
      <c r="L855" s="297"/>
      <c r="M855" s="297"/>
      <c r="N855" s="297"/>
      <c r="O855" s="297"/>
      <c r="P855" s="297"/>
      <c r="Q855" s="297"/>
      <c r="R855" s="297"/>
      <c r="S855" s="297"/>
      <c r="T855" s="297"/>
      <c r="U855" s="297"/>
      <c r="V855" s="297"/>
      <c r="W855" s="297"/>
      <c r="X855" s="297"/>
      <c r="Y855" s="297"/>
      <c r="Z855" s="297"/>
    </row>
    <row r="856" spans="1:26" ht="15.75" customHeight="1">
      <c r="A856" s="297"/>
      <c r="B856" s="297"/>
      <c r="C856" s="297"/>
      <c r="D856" s="297"/>
      <c r="E856" s="297"/>
      <c r="F856" s="297"/>
      <c r="G856" s="297"/>
      <c r="H856" s="297"/>
      <c r="I856" s="297"/>
      <c r="J856" s="297"/>
      <c r="K856" s="297"/>
      <c r="L856" s="297"/>
      <c r="M856" s="297"/>
      <c r="N856" s="297"/>
      <c r="O856" s="297"/>
      <c r="P856" s="297"/>
      <c r="Q856" s="297"/>
      <c r="R856" s="297"/>
      <c r="S856" s="297"/>
      <c r="T856" s="297"/>
      <c r="U856" s="297"/>
      <c r="V856" s="297"/>
      <c r="W856" s="297"/>
      <c r="X856" s="297"/>
      <c r="Y856" s="297"/>
      <c r="Z856" s="297"/>
    </row>
    <row r="857" spans="1:26" ht="15.75" customHeight="1">
      <c r="A857" s="297"/>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row>
    <row r="858" spans="1:26" ht="15.75" customHeight="1">
      <c r="A858" s="297"/>
      <c r="B858" s="297"/>
      <c r="C858" s="297"/>
      <c r="D858" s="297"/>
      <c r="E858" s="297"/>
      <c r="F858" s="297"/>
      <c r="G858" s="297"/>
      <c r="H858" s="297"/>
      <c r="I858" s="297"/>
      <c r="J858" s="297"/>
      <c r="K858" s="297"/>
      <c r="L858" s="297"/>
      <c r="M858" s="297"/>
      <c r="N858" s="297"/>
      <c r="O858" s="297"/>
      <c r="P858" s="297"/>
      <c r="Q858" s="297"/>
      <c r="R858" s="297"/>
      <c r="S858" s="297"/>
      <c r="T858" s="297"/>
      <c r="U858" s="297"/>
      <c r="V858" s="297"/>
      <c r="W858" s="297"/>
      <c r="X858" s="297"/>
      <c r="Y858" s="297"/>
      <c r="Z858" s="297"/>
    </row>
    <row r="859" spans="1:26" ht="15.75" customHeight="1">
      <c r="A859" s="297"/>
      <c r="B859" s="297"/>
      <c r="C859" s="297"/>
      <c r="D859" s="297"/>
      <c r="E859" s="297"/>
      <c r="F859" s="297"/>
      <c r="G859" s="297"/>
      <c r="H859" s="297"/>
      <c r="I859" s="297"/>
      <c r="J859" s="297"/>
      <c r="K859" s="297"/>
      <c r="L859" s="297"/>
      <c r="M859" s="297"/>
      <c r="N859" s="297"/>
      <c r="O859" s="297"/>
      <c r="P859" s="297"/>
      <c r="Q859" s="297"/>
      <c r="R859" s="297"/>
      <c r="S859" s="297"/>
      <c r="T859" s="297"/>
      <c r="U859" s="297"/>
      <c r="V859" s="297"/>
      <c r="W859" s="297"/>
      <c r="X859" s="297"/>
      <c r="Y859" s="297"/>
      <c r="Z859" s="297"/>
    </row>
    <row r="860" spans="1:26" ht="15.75" customHeight="1">
      <c r="A860" s="297"/>
      <c r="B860" s="297"/>
      <c r="C860" s="297"/>
      <c r="D860" s="297"/>
      <c r="E860" s="297"/>
      <c r="F860" s="297"/>
      <c r="G860" s="297"/>
      <c r="H860" s="297"/>
      <c r="I860" s="297"/>
      <c r="J860" s="297"/>
      <c r="K860" s="297"/>
      <c r="L860" s="297"/>
      <c r="M860" s="297"/>
      <c r="N860" s="297"/>
      <c r="O860" s="297"/>
      <c r="P860" s="297"/>
      <c r="Q860" s="297"/>
      <c r="R860" s="297"/>
      <c r="S860" s="297"/>
      <c r="T860" s="297"/>
      <c r="U860" s="297"/>
      <c r="V860" s="297"/>
      <c r="W860" s="297"/>
      <c r="X860" s="297"/>
      <c r="Y860" s="297"/>
      <c r="Z860" s="297"/>
    </row>
    <row r="861" spans="1:26" ht="15.75" customHeight="1">
      <c r="A861" s="297"/>
      <c r="B861" s="297"/>
      <c r="C861" s="297"/>
      <c r="D861" s="297"/>
      <c r="E861" s="297"/>
      <c r="F861" s="297"/>
      <c r="G861" s="297"/>
      <c r="H861" s="297"/>
      <c r="I861" s="297"/>
      <c r="J861" s="297"/>
      <c r="K861" s="297"/>
      <c r="L861" s="297"/>
      <c r="M861" s="297"/>
      <c r="N861" s="297"/>
      <c r="O861" s="297"/>
      <c r="P861" s="297"/>
      <c r="Q861" s="297"/>
      <c r="R861" s="297"/>
      <c r="S861" s="297"/>
      <c r="T861" s="297"/>
      <c r="U861" s="297"/>
      <c r="V861" s="297"/>
      <c r="W861" s="297"/>
      <c r="X861" s="297"/>
      <c r="Y861" s="297"/>
      <c r="Z861" s="297"/>
    </row>
    <row r="862" spans="1:26" ht="15.75" customHeight="1">
      <c r="A862" s="297"/>
      <c r="B862" s="297"/>
      <c r="C862" s="297"/>
      <c r="D862" s="297"/>
      <c r="E862" s="297"/>
      <c r="F862" s="297"/>
      <c r="G862" s="297"/>
      <c r="H862" s="297"/>
      <c r="I862" s="297"/>
      <c r="J862" s="297"/>
      <c r="K862" s="297"/>
      <c r="L862" s="297"/>
      <c r="M862" s="297"/>
      <c r="N862" s="297"/>
      <c r="O862" s="297"/>
      <c r="P862" s="297"/>
      <c r="Q862" s="297"/>
      <c r="R862" s="297"/>
      <c r="S862" s="297"/>
      <c r="T862" s="297"/>
      <c r="U862" s="297"/>
      <c r="V862" s="297"/>
      <c r="W862" s="297"/>
      <c r="X862" s="297"/>
      <c r="Y862" s="297"/>
      <c r="Z862" s="297"/>
    </row>
    <row r="863" spans="1:26" ht="15.75" customHeight="1">
      <c r="A863" s="297"/>
      <c r="B863" s="297"/>
      <c r="C863" s="297"/>
      <c r="D863" s="297"/>
      <c r="E863" s="297"/>
      <c r="F863" s="297"/>
      <c r="G863" s="297"/>
      <c r="H863" s="297"/>
      <c r="I863" s="297"/>
      <c r="J863" s="297"/>
      <c r="K863" s="297"/>
      <c r="L863" s="297"/>
      <c r="M863" s="297"/>
      <c r="N863" s="297"/>
      <c r="O863" s="297"/>
      <c r="P863" s="297"/>
      <c r="Q863" s="297"/>
      <c r="R863" s="297"/>
      <c r="S863" s="297"/>
      <c r="T863" s="297"/>
      <c r="U863" s="297"/>
      <c r="V863" s="297"/>
      <c r="W863" s="297"/>
      <c r="X863" s="297"/>
      <c r="Y863" s="297"/>
      <c r="Z863" s="297"/>
    </row>
    <row r="864" spans="1:26" ht="15.75" customHeight="1">
      <c r="A864" s="297"/>
      <c r="B864" s="297"/>
      <c r="C864" s="297"/>
      <c r="D864" s="297"/>
      <c r="E864" s="297"/>
      <c r="F864" s="297"/>
      <c r="G864" s="297"/>
      <c r="H864" s="297"/>
      <c r="I864" s="297"/>
      <c r="J864" s="297"/>
      <c r="K864" s="297"/>
      <c r="L864" s="297"/>
      <c r="M864" s="297"/>
      <c r="N864" s="297"/>
      <c r="O864" s="297"/>
      <c r="P864" s="297"/>
      <c r="Q864" s="297"/>
      <c r="R864" s="297"/>
      <c r="S864" s="297"/>
      <c r="T864" s="297"/>
      <c r="U864" s="297"/>
      <c r="V864" s="297"/>
      <c r="W864" s="297"/>
      <c r="X864" s="297"/>
      <c r="Y864" s="297"/>
      <c r="Z864" s="297"/>
    </row>
    <row r="865" spans="1:26" ht="15.75" customHeight="1">
      <c r="A865" s="297"/>
      <c r="B865" s="297"/>
      <c r="C865" s="297"/>
      <c r="D865" s="297"/>
      <c r="E865" s="297"/>
      <c r="F865" s="297"/>
      <c r="G865" s="297"/>
      <c r="H865" s="297"/>
      <c r="I865" s="297"/>
      <c r="J865" s="297"/>
      <c r="K865" s="297"/>
      <c r="L865" s="297"/>
      <c r="M865" s="297"/>
      <c r="N865" s="297"/>
      <c r="O865" s="297"/>
      <c r="P865" s="297"/>
      <c r="Q865" s="297"/>
      <c r="R865" s="297"/>
      <c r="S865" s="297"/>
      <c r="T865" s="297"/>
      <c r="U865" s="297"/>
      <c r="V865" s="297"/>
      <c r="W865" s="297"/>
      <c r="X865" s="297"/>
      <c r="Y865" s="297"/>
      <c r="Z865" s="297"/>
    </row>
    <row r="866" spans="1:26" ht="15.75" customHeight="1">
      <c r="A866" s="297"/>
      <c r="B866" s="297"/>
      <c r="C866" s="297"/>
      <c r="D866" s="297"/>
      <c r="E866" s="297"/>
      <c r="F866" s="297"/>
      <c r="G866" s="297"/>
      <c r="H866" s="297"/>
      <c r="I866" s="297"/>
      <c r="J866" s="297"/>
      <c r="K866" s="297"/>
      <c r="L866" s="297"/>
      <c r="M866" s="297"/>
      <c r="N866" s="297"/>
      <c r="O866" s="297"/>
      <c r="P866" s="297"/>
      <c r="Q866" s="297"/>
      <c r="R866" s="297"/>
      <c r="S866" s="297"/>
      <c r="T866" s="297"/>
      <c r="U866" s="297"/>
      <c r="V866" s="297"/>
      <c r="W866" s="297"/>
      <c r="X866" s="297"/>
      <c r="Y866" s="297"/>
      <c r="Z866" s="297"/>
    </row>
    <row r="867" spans="1:26" ht="15.75" customHeight="1">
      <c r="A867" s="297"/>
      <c r="B867" s="297"/>
      <c r="C867" s="297"/>
      <c r="D867" s="297"/>
      <c r="E867" s="297"/>
      <c r="F867" s="297"/>
      <c r="G867" s="297"/>
      <c r="H867" s="297"/>
      <c r="I867" s="297"/>
      <c r="J867" s="297"/>
      <c r="K867" s="297"/>
      <c r="L867" s="297"/>
      <c r="M867" s="297"/>
      <c r="N867" s="297"/>
      <c r="O867" s="297"/>
      <c r="P867" s="297"/>
      <c r="Q867" s="297"/>
      <c r="R867" s="297"/>
      <c r="S867" s="297"/>
      <c r="T867" s="297"/>
      <c r="U867" s="297"/>
      <c r="V867" s="297"/>
      <c r="W867" s="297"/>
      <c r="X867" s="297"/>
      <c r="Y867" s="297"/>
      <c r="Z867" s="297"/>
    </row>
    <row r="868" spans="1:26" ht="15.75" customHeight="1">
      <c r="A868" s="297"/>
      <c r="B868" s="297"/>
      <c r="C868" s="297"/>
      <c r="D868" s="297"/>
      <c r="E868" s="297"/>
      <c r="F868" s="297"/>
      <c r="G868" s="297"/>
      <c r="H868" s="297"/>
      <c r="I868" s="297"/>
      <c r="J868" s="297"/>
      <c r="K868" s="297"/>
      <c r="L868" s="297"/>
      <c r="M868" s="297"/>
      <c r="N868" s="297"/>
      <c r="O868" s="297"/>
      <c r="P868" s="297"/>
      <c r="Q868" s="297"/>
      <c r="R868" s="297"/>
      <c r="S868" s="297"/>
      <c r="T868" s="297"/>
      <c r="U868" s="297"/>
      <c r="V868" s="297"/>
      <c r="W868" s="297"/>
      <c r="X868" s="297"/>
      <c r="Y868" s="297"/>
      <c r="Z868" s="297"/>
    </row>
    <row r="869" spans="1:26" ht="15.75" customHeight="1">
      <c r="A869" s="297"/>
      <c r="B869" s="297"/>
      <c r="C869" s="297"/>
      <c r="D869" s="297"/>
      <c r="E869" s="297"/>
      <c r="F869" s="297"/>
      <c r="G869" s="297"/>
      <c r="H869" s="297"/>
      <c r="I869" s="297"/>
      <c r="J869" s="297"/>
      <c r="K869" s="297"/>
      <c r="L869" s="297"/>
      <c r="M869" s="297"/>
      <c r="N869" s="297"/>
      <c r="O869" s="297"/>
      <c r="P869" s="297"/>
      <c r="Q869" s="297"/>
      <c r="R869" s="297"/>
      <c r="S869" s="297"/>
      <c r="T869" s="297"/>
      <c r="U869" s="297"/>
      <c r="V869" s="297"/>
      <c r="W869" s="297"/>
      <c r="X869" s="297"/>
      <c r="Y869" s="297"/>
      <c r="Z869" s="297"/>
    </row>
    <row r="870" spans="1:26" ht="15.75" customHeight="1">
      <c r="A870" s="297"/>
      <c r="B870" s="297"/>
      <c r="C870" s="297"/>
      <c r="D870" s="297"/>
      <c r="E870" s="297"/>
      <c r="F870" s="297"/>
      <c r="G870" s="297"/>
      <c r="H870" s="297"/>
      <c r="I870" s="297"/>
      <c r="J870" s="297"/>
      <c r="K870" s="297"/>
      <c r="L870" s="297"/>
      <c r="M870" s="297"/>
      <c r="N870" s="297"/>
      <c r="O870" s="297"/>
      <c r="P870" s="297"/>
      <c r="Q870" s="297"/>
      <c r="R870" s="297"/>
      <c r="S870" s="297"/>
      <c r="T870" s="297"/>
      <c r="U870" s="297"/>
      <c r="V870" s="297"/>
      <c r="W870" s="297"/>
      <c r="X870" s="297"/>
      <c r="Y870" s="297"/>
      <c r="Z870" s="297"/>
    </row>
    <row r="871" spans="1:26" ht="15.75" customHeight="1">
      <c r="A871" s="297"/>
      <c r="B871" s="297"/>
      <c r="C871" s="297"/>
      <c r="D871" s="297"/>
      <c r="E871" s="297"/>
      <c r="F871" s="297"/>
      <c r="G871" s="297"/>
      <c r="H871" s="297"/>
      <c r="I871" s="297"/>
      <c r="J871" s="297"/>
      <c r="K871" s="297"/>
      <c r="L871" s="297"/>
      <c r="M871" s="297"/>
      <c r="N871" s="297"/>
      <c r="O871" s="297"/>
      <c r="P871" s="297"/>
      <c r="Q871" s="297"/>
      <c r="R871" s="297"/>
      <c r="S871" s="297"/>
      <c r="T871" s="297"/>
      <c r="U871" s="297"/>
      <c r="V871" s="297"/>
      <c r="W871" s="297"/>
      <c r="X871" s="297"/>
      <c r="Y871" s="297"/>
      <c r="Z871" s="297"/>
    </row>
    <row r="872" spans="1:26" ht="15.75" customHeight="1">
      <c r="A872" s="297"/>
      <c r="B872" s="297"/>
      <c r="C872" s="297"/>
      <c r="D872" s="297"/>
      <c r="E872" s="297"/>
      <c r="F872" s="297"/>
      <c r="G872" s="297"/>
      <c r="H872" s="297"/>
      <c r="I872" s="297"/>
      <c r="J872" s="297"/>
      <c r="K872" s="297"/>
      <c r="L872" s="297"/>
      <c r="M872" s="297"/>
      <c r="N872" s="297"/>
      <c r="O872" s="297"/>
      <c r="P872" s="297"/>
      <c r="Q872" s="297"/>
      <c r="R872" s="297"/>
      <c r="S872" s="297"/>
      <c r="T872" s="297"/>
      <c r="U872" s="297"/>
      <c r="V872" s="297"/>
      <c r="W872" s="297"/>
      <c r="X872" s="297"/>
      <c r="Y872" s="297"/>
      <c r="Z872" s="297"/>
    </row>
    <row r="873" spans="1:26" ht="15.75" customHeight="1">
      <c r="A873" s="297"/>
      <c r="B873" s="297"/>
      <c r="C873" s="297"/>
      <c r="D873" s="297"/>
      <c r="E873" s="297"/>
      <c r="F873" s="297"/>
      <c r="G873" s="297"/>
      <c r="H873" s="297"/>
      <c r="I873" s="297"/>
      <c r="J873" s="297"/>
      <c r="K873" s="297"/>
      <c r="L873" s="297"/>
      <c r="M873" s="297"/>
      <c r="N873" s="297"/>
      <c r="O873" s="297"/>
      <c r="P873" s="297"/>
      <c r="Q873" s="297"/>
      <c r="R873" s="297"/>
      <c r="S873" s="297"/>
      <c r="T873" s="297"/>
      <c r="U873" s="297"/>
      <c r="V873" s="297"/>
      <c r="W873" s="297"/>
      <c r="X873" s="297"/>
      <c r="Y873" s="297"/>
      <c r="Z873" s="297"/>
    </row>
    <row r="874" spans="1:26" ht="15.75" customHeight="1">
      <c r="A874" s="297"/>
      <c r="B874" s="297"/>
      <c r="C874" s="297"/>
      <c r="D874" s="297"/>
      <c r="E874" s="297"/>
      <c r="F874" s="297"/>
      <c r="G874" s="297"/>
      <c r="H874" s="297"/>
      <c r="I874" s="297"/>
      <c r="J874" s="297"/>
      <c r="K874" s="297"/>
      <c r="L874" s="297"/>
      <c r="M874" s="297"/>
      <c r="N874" s="297"/>
      <c r="O874" s="297"/>
      <c r="P874" s="297"/>
      <c r="Q874" s="297"/>
      <c r="R874" s="297"/>
      <c r="S874" s="297"/>
      <c r="T874" s="297"/>
      <c r="U874" s="297"/>
      <c r="V874" s="297"/>
      <c r="W874" s="297"/>
      <c r="X874" s="297"/>
      <c r="Y874" s="297"/>
      <c r="Z874" s="297"/>
    </row>
    <row r="875" spans="1:26" ht="15.75" customHeight="1">
      <c r="A875" s="297"/>
      <c r="B875" s="297"/>
      <c r="C875" s="297"/>
      <c r="D875" s="297"/>
      <c r="E875" s="297"/>
      <c r="F875" s="297"/>
      <c r="G875" s="297"/>
      <c r="H875" s="297"/>
      <c r="I875" s="297"/>
      <c r="J875" s="297"/>
      <c r="K875" s="297"/>
      <c r="L875" s="297"/>
      <c r="M875" s="297"/>
      <c r="N875" s="297"/>
      <c r="O875" s="297"/>
      <c r="P875" s="297"/>
      <c r="Q875" s="297"/>
      <c r="R875" s="297"/>
      <c r="S875" s="297"/>
      <c r="T875" s="297"/>
      <c r="U875" s="297"/>
      <c r="V875" s="297"/>
      <c r="W875" s="297"/>
      <c r="X875" s="297"/>
      <c r="Y875" s="297"/>
      <c r="Z875" s="297"/>
    </row>
    <row r="876" spans="1:26" ht="15.75" customHeight="1">
      <c r="A876" s="297"/>
      <c r="B876" s="297"/>
      <c r="C876" s="297"/>
      <c r="D876" s="297"/>
      <c r="E876" s="297"/>
      <c r="F876" s="297"/>
      <c r="G876" s="297"/>
      <c r="H876" s="297"/>
      <c r="I876" s="297"/>
      <c r="J876" s="297"/>
      <c r="K876" s="297"/>
      <c r="L876" s="297"/>
      <c r="M876" s="297"/>
      <c r="N876" s="297"/>
      <c r="O876" s="297"/>
      <c r="P876" s="297"/>
      <c r="Q876" s="297"/>
      <c r="R876" s="297"/>
      <c r="S876" s="297"/>
      <c r="T876" s="297"/>
      <c r="U876" s="297"/>
      <c r="V876" s="297"/>
      <c r="W876" s="297"/>
      <c r="X876" s="297"/>
      <c r="Y876" s="297"/>
      <c r="Z876" s="297"/>
    </row>
    <row r="877" spans="1:26" ht="15.75" customHeight="1">
      <c r="A877" s="297"/>
      <c r="B877" s="297"/>
      <c r="C877" s="297"/>
      <c r="D877" s="297"/>
      <c r="E877" s="297"/>
      <c r="F877" s="297"/>
      <c r="G877" s="297"/>
      <c r="H877" s="297"/>
      <c r="I877" s="297"/>
      <c r="J877" s="297"/>
      <c r="K877" s="297"/>
      <c r="L877" s="297"/>
      <c r="M877" s="297"/>
      <c r="N877" s="297"/>
      <c r="O877" s="297"/>
      <c r="P877" s="297"/>
      <c r="Q877" s="297"/>
      <c r="R877" s="297"/>
      <c r="S877" s="297"/>
      <c r="T877" s="297"/>
      <c r="U877" s="297"/>
      <c r="V877" s="297"/>
      <c r="W877" s="297"/>
      <c r="X877" s="297"/>
      <c r="Y877" s="297"/>
      <c r="Z877" s="297"/>
    </row>
    <row r="878" spans="1:26" ht="15.75" customHeight="1">
      <c r="A878" s="297"/>
      <c r="B878" s="297"/>
      <c r="C878" s="297"/>
      <c r="D878" s="297"/>
      <c r="E878" s="297"/>
      <c r="F878" s="297"/>
      <c r="G878" s="297"/>
      <c r="H878" s="297"/>
      <c r="I878" s="297"/>
      <c r="J878" s="297"/>
      <c r="K878" s="297"/>
      <c r="L878" s="297"/>
      <c r="M878" s="297"/>
      <c r="N878" s="297"/>
      <c r="O878" s="297"/>
      <c r="P878" s="297"/>
      <c r="Q878" s="297"/>
      <c r="R878" s="297"/>
      <c r="S878" s="297"/>
      <c r="T878" s="297"/>
      <c r="U878" s="297"/>
      <c r="V878" s="297"/>
      <c r="W878" s="297"/>
      <c r="X878" s="297"/>
      <c r="Y878" s="297"/>
      <c r="Z878" s="297"/>
    </row>
    <row r="879" spans="1:26" ht="15.75" customHeight="1">
      <c r="A879" s="297"/>
      <c r="B879" s="297"/>
      <c r="C879" s="297"/>
      <c r="D879" s="297"/>
      <c r="E879" s="297"/>
      <c r="F879" s="297"/>
      <c r="G879" s="297"/>
      <c r="H879" s="297"/>
      <c r="I879" s="297"/>
      <c r="J879" s="297"/>
      <c r="K879" s="297"/>
      <c r="L879" s="297"/>
      <c r="M879" s="297"/>
      <c r="N879" s="297"/>
      <c r="O879" s="297"/>
      <c r="P879" s="297"/>
      <c r="Q879" s="297"/>
      <c r="R879" s="297"/>
      <c r="S879" s="297"/>
      <c r="T879" s="297"/>
      <c r="U879" s="297"/>
      <c r="V879" s="297"/>
      <c r="W879" s="297"/>
      <c r="X879" s="297"/>
      <c r="Y879" s="297"/>
      <c r="Z879" s="297"/>
    </row>
    <row r="880" spans="1:26" ht="15.75" customHeight="1">
      <c r="A880" s="297"/>
      <c r="B880" s="297"/>
      <c r="C880" s="297"/>
      <c r="D880" s="297"/>
      <c r="E880" s="297"/>
      <c r="F880" s="297"/>
      <c r="G880" s="297"/>
      <c r="H880" s="297"/>
      <c r="I880" s="297"/>
      <c r="J880" s="297"/>
      <c r="K880" s="297"/>
      <c r="L880" s="297"/>
      <c r="M880" s="297"/>
      <c r="N880" s="297"/>
      <c r="O880" s="297"/>
      <c r="P880" s="297"/>
      <c r="Q880" s="297"/>
      <c r="R880" s="297"/>
      <c r="S880" s="297"/>
      <c r="T880" s="297"/>
      <c r="U880" s="297"/>
      <c r="V880" s="297"/>
      <c r="W880" s="297"/>
      <c r="X880" s="297"/>
      <c r="Y880" s="297"/>
      <c r="Z880" s="297"/>
    </row>
    <row r="881" spans="1:26" ht="15.75" customHeight="1">
      <c r="A881" s="297"/>
      <c r="B881" s="297"/>
      <c r="C881" s="297"/>
      <c r="D881" s="297"/>
      <c r="E881" s="297"/>
      <c r="F881" s="297"/>
      <c r="G881" s="297"/>
      <c r="H881" s="297"/>
      <c r="I881" s="297"/>
      <c r="J881" s="297"/>
      <c r="K881" s="297"/>
      <c r="L881" s="297"/>
      <c r="M881" s="297"/>
      <c r="N881" s="297"/>
      <c r="O881" s="297"/>
      <c r="P881" s="297"/>
      <c r="Q881" s="297"/>
      <c r="R881" s="297"/>
      <c r="S881" s="297"/>
      <c r="T881" s="297"/>
      <c r="U881" s="297"/>
      <c r="V881" s="297"/>
      <c r="W881" s="297"/>
      <c r="X881" s="297"/>
      <c r="Y881" s="297"/>
      <c r="Z881" s="297"/>
    </row>
    <row r="882" spans="1:26" ht="15.75" customHeight="1">
      <c r="A882" s="297"/>
      <c r="B882" s="297"/>
      <c r="C882" s="297"/>
      <c r="D882" s="297"/>
      <c r="E882" s="297"/>
      <c r="F882" s="297"/>
      <c r="G882" s="297"/>
      <c r="H882" s="297"/>
      <c r="I882" s="297"/>
      <c r="J882" s="297"/>
      <c r="K882" s="297"/>
      <c r="L882" s="297"/>
      <c r="M882" s="297"/>
      <c r="N882" s="297"/>
      <c r="O882" s="297"/>
      <c r="P882" s="297"/>
      <c r="Q882" s="297"/>
      <c r="R882" s="297"/>
      <c r="S882" s="297"/>
      <c r="T882" s="297"/>
      <c r="U882" s="297"/>
      <c r="V882" s="297"/>
      <c r="W882" s="297"/>
      <c r="X882" s="297"/>
      <c r="Y882" s="297"/>
      <c r="Z882" s="297"/>
    </row>
    <row r="883" spans="1:26" ht="15.75" customHeight="1">
      <c r="A883" s="297"/>
      <c r="B883" s="297"/>
      <c r="C883" s="297"/>
      <c r="D883" s="297"/>
      <c r="E883" s="297"/>
      <c r="F883" s="297"/>
      <c r="G883" s="297"/>
      <c r="H883" s="297"/>
      <c r="I883" s="297"/>
      <c r="J883" s="297"/>
      <c r="K883" s="297"/>
      <c r="L883" s="297"/>
      <c r="M883" s="297"/>
      <c r="N883" s="297"/>
      <c r="O883" s="297"/>
      <c r="P883" s="297"/>
      <c r="Q883" s="297"/>
      <c r="R883" s="297"/>
      <c r="S883" s="297"/>
      <c r="T883" s="297"/>
      <c r="U883" s="297"/>
      <c r="V883" s="297"/>
      <c r="W883" s="297"/>
      <c r="X883" s="297"/>
      <c r="Y883" s="297"/>
      <c r="Z883" s="297"/>
    </row>
    <row r="884" spans="1:26" ht="15.75" customHeight="1">
      <c r="A884" s="297"/>
      <c r="B884" s="297"/>
      <c r="C884" s="297"/>
      <c r="D884" s="297"/>
      <c r="E884" s="297"/>
      <c r="F884" s="297"/>
      <c r="G884" s="297"/>
      <c r="H884" s="297"/>
      <c r="I884" s="297"/>
      <c r="J884" s="297"/>
      <c r="K884" s="297"/>
      <c r="L884" s="297"/>
      <c r="M884" s="297"/>
      <c r="N884" s="297"/>
      <c r="O884" s="297"/>
      <c r="P884" s="297"/>
      <c r="Q884" s="297"/>
      <c r="R884" s="297"/>
      <c r="S884" s="297"/>
      <c r="T884" s="297"/>
      <c r="U884" s="297"/>
      <c r="V884" s="297"/>
      <c r="W884" s="297"/>
      <c r="X884" s="297"/>
      <c r="Y884" s="297"/>
      <c r="Z884" s="297"/>
    </row>
    <row r="885" spans="1:26" ht="15.75" customHeight="1">
      <c r="A885" s="297"/>
      <c r="B885" s="297"/>
      <c r="C885" s="297"/>
      <c r="D885" s="297"/>
      <c r="E885" s="297"/>
      <c r="F885" s="297"/>
      <c r="G885" s="297"/>
      <c r="H885" s="297"/>
      <c r="I885" s="297"/>
      <c r="J885" s="297"/>
      <c r="K885" s="297"/>
      <c r="L885" s="297"/>
      <c r="M885" s="297"/>
      <c r="N885" s="297"/>
      <c r="O885" s="297"/>
      <c r="P885" s="297"/>
      <c r="Q885" s="297"/>
      <c r="R885" s="297"/>
      <c r="S885" s="297"/>
      <c r="T885" s="297"/>
      <c r="U885" s="297"/>
      <c r="V885" s="297"/>
      <c r="W885" s="297"/>
      <c r="X885" s="297"/>
      <c r="Y885" s="297"/>
      <c r="Z885" s="297"/>
    </row>
    <row r="886" spans="1:26" ht="15.75" customHeight="1">
      <c r="A886" s="297"/>
      <c r="B886" s="297"/>
      <c r="C886" s="297"/>
      <c r="D886" s="297"/>
      <c r="E886" s="297"/>
      <c r="F886" s="297"/>
      <c r="G886" s="297"/>
      <c r="H886" s="297"/>
      <c r="I886" s="297"/>
      <c r="J886" s="297"/>
      <c r="K886" s="297"/>
      <c r="L886" s="297"/>
      <c r="M886" s="297"/>
      <c r="N886" s="297"/>
      <c r="O886" s="297"/>
      <c r="P886" s="297"/>
      <c r="Q886" s="297"/>
      <c r="R886" s="297"/>
      <c r="S886" s="297"/>
      <c r="T886" s="297"/>
      <c r="U886" s="297"/>
      <c r="V886" s="297"/>
      <c r="W886" s="297"/>
      <c r="X886" s="297"/>
      <c r="Y886" s="297"/>
      <c r="Z886" s="297"/>
    </row>
    <row r="887" spans="1:26" ht="15.75" customHeight="1">
      <c r="A887" s="297"/>
      <c r="B887" s="297"/>
      <c r="C887" s="297"/>
      <c r="D887" s="297"/>
      <c r="E887" s="297"/>
      <c r="F887" s="297"/>
      <c r="G887" s="297"/>
      <c r="H887" s="297"/>
      <c r="I887" s="297"/>
      <c r="J887" s="297"/>
      <c r="K887" s="297"/>
      <c r="L887" s="297"/>
      <c r="M887" s="297"/>
      <c r="N887" s="297"/>
      <c r="O887" s="297"/>
      <c r="P887" s="297"/>
      <c r="Q887" s="297"/>
      <c r="R887" s="297"/>
      <c r="S887" s="297"/>
      <c r="T887" s="297"/>
      <c r="U887" s="297"/>
      <c r="V887" s="297"/>
      <c r="W887" s="297"/>
      <c r="X887" s="297"/>
      <c r="Y887" s="297"/>
      <c r="Z887" s="297"/>
    </row>
    <row r="888" spans="1:26" ht="15.75" customHeight="1">
      <c r="A888" s="297"/>
      <c r="B888" s="297"/>
      <c r="C888" s="297"/>
      <c r="D888" s="297"/>
      <c r="E888" s="297"/>
      <c r="F888" s="297"/>
      <c r="G888" s="297"/>
      <c r="H888" s="297"/>
      <c r="I888" s="297"/>
      <c r="J888" s="297"/>
      <c r="K888" s="297"/>
      <c r="L888" s="297"/>
      <c r="M888" s="297"/>
      <c r="N888" s="297"/>
      <c r="O888" s="297"/>
      <c r="P888" s="297"/>
      <c r="Q888" s="297"/>
      <c r="R888" s="297"/>
      <c r="S888" s="297"/>
      <c r="T888" s="297"/>
      <c r="U888" s="297"/>
      <c r="V888" s="297"/>
      <c r="W888" s="297"/>
      <c r="X888" s="297"/>
      <c r="Y888" s="297"/>
      <c r="Z888" s="297"/>
    </row>
    <row r="889" spans="1:26" ht="15.75" customHeight="1">
      <c r="A889" s="297"/>
      <c r="B889" s="297"/>
      <c r="C889" s="297"/>
      <c r="D889" s="297"/>
      <c r="E889" s="297"/>
      <c r="F889" s="297"/>
      <c r="G889" s="297"/>
      <c r="H889" s="297"/>
      <c r="I889" s="297"/>
      <c r="J889" s="297"/>
      <c r="K889" s="297"/>
      <c r="L889" s="297"/>
      <c r="M889" s="297"/>
      <c r="N889" s="297"/>
      <c r="O889" s="297"/>
      <c r="P889" s="297"/>
      <c r="Q889" s="297"/>
      <c r="R889" s="297"/>
      <c r="S889" s="297"/>
      <c r="T889" s="297"/>
      <c r="U889" s="297"/>
      <c r="V889" s="297"/>
      <c r="W889" s="297"/>
      <c r="X889" s="297"/>
      <c r="Y889" s="297"/>
      <c r="Z889" s="297"/>
    </row>
    <row r="890" spans="1:26" ht="15.75" customHeight="1">
      <c r="A890" s="297"/>
      <c r="B890" s="297"/>
      <c r="C890" s="297"/>
      <c r="D890" s="297"/>
      <c r="E890" s="297"/>
      <c r="F890" s="297"/>
      <c r="G890" s="297"/>
      <c r="H890" s="297"/>
      <c r="I890" s="297"/>
      <c r="J890" s="297"/>
      <c r="K890" s="297"/>
      <c r="L890" s="297"/>
      <c r="M890" s="297"/>
      <c r="N890" s="297"/>
      <c r="O890" s="297"/>
      <c r="P890" s="297"/>
      <c r="Q890" s="297"/>
      <c r="R890" s="297"/>
      <c r="S890" s="297"/>
      <c r="T890" s="297"/>
      <c r="U890" s="297"/>
      <c r="V890" s="297"/>
      <c r="W890" s="297"/>
      <c r="X890" s="297"/>
      <c r="Y890" s="297"/>
      <c r="Z890" s="297"/>
    </row>
    <row r="891" spans="1:26" ht="15.75" customHeight="1">
      <c r="A891" s="297"/>
      <c r="B891" s="297"/>
      <c r="C891" s="297"/>
      <c r="D891" s="297"/>
      <c r="E891" s="297"/>
      <c r="F891" s="297"/>
      <c r="G891" s="297"/>
      <c r="H891" s="297"/>
      <c r="I891" s="297"/>
      <c r="J891" s="297"/>
      <c r="K891" s="297"/>
      <c r="L891" s="297"/>
      <c r="M891" s="297"/>
      <c r="N891" s="297"/>
      <c r="O891" s="297"/>
      <c r="P891" s="297"/>
      <c r="Q891" s="297"/>
      <c r="R891" s="297"/>
      <c r="S891" s="297"/>
      <c r="T891" s="297"/>
      <c r="U891" s="297"/>
      <c r="V891" s="297"/>
      <c r="W891" s="297"/>
      <c r="X891" s="297"/>
      <c r="Y891" s="297"/>
      <c r="Z891" s="297"/>
    </row>
    <row r="892" spans="1:26" ht="15.75" customHeight="1">
      <c r="A892" s="297"/>
      <c r="B892" s="297"/>
      <c r="C892" s="297"/>
      <c r="D892" s="297"/>
      <c r="E892" s="297"/>
      <c r="F892" s="297"/>
      <c r="G892" s="297"/>
      <c r="H892" s="297"/>
      <c r="I892" s="297"/>
      <c r="J892" s="297"/>
      <c r="K892" s="297"/>
      <c r="L892" s="297"/>
      <c r="M892" s="297"/>
      <c r="N892" s="297"/>
      <c r="O892" s="297"/>
      <c r="P892" s="297"/>
      <c r="Q892" s="297"/>
      <c r="R892" s="297"/>
      <c r="S892" s="297"/>
      <c r="T892" s="297"/>
      <c r="U892" s="297"/>
      <c r="V892" s="297"/>
      <c r="W892" s="297"/>
      <c r="X892" s="297"/>
      <c r="Y892" s="297"/>
      <c r="Z892" s="297"/>
    </row>
    <row r="893" spans="1:26" ht="15.75" customHeight="1">
      <c r="A893" s="297"/>
      <c r="B893" s="297"/>
      <c r="C893" s="297"/>
      <c r="D893" s="297"/>
      <c r="E893" s="297"/>
      <c r="F893" s="297"/>
      <c r="G893" s="297"/>
      <c r="H893" s="297"/>
      <c r="I893" s="297"/>
      <c r="J893" s="297"/>
      <c r="K893" s="297"/>
      <c r="L893" s="297"/>
      <c r="M893" s="297"/>
      <c r="N893" s="297"/>
      <c r="O893" s="297"/>
      <c r="P893" s="297"/>
      <c r="Q893" s="297"/>
      <c r="R893" s="297"/>
      <c r="S893" s="297"/>
      <c r="T893" s="297"/>
      <c r="U893" s="297"/>
      <c r="V893" s="297"/>
      <c r="W893" s="297"/>
      <c r="X893" s="297"/>
      <c r="Y893" s="297"/>
      <c r="Z893" s="297"/>
    </row>
    <row r="894" spans="1:26" ht="15.75" customHeight="1">
      <c r="A894" s="297"/>
      <c r="B894" s="297"/>
      <c r="C894" s="297"/>
      <c r="D894" s="297"/>
      <c r="E894" s="297"/>
      <c r="F894" s="297"/>
      <c r="G894" s="297"/>
      <c r="H894" s="297"/>
      <c r="I894" s="297"/>
      <c r="J894" s="297"/>
      <c r="K894" s="297"/>
      <c r="L894" s="297"/>
      <c r="M894" s="297"/>
      <c r="N894" s="297"/>
      <c r="O894" s="297"/>
      <c r="P894" s="297"/>
      <c r="Q894" s="297"/>
      <c r="R894" s="297"/>
      <c r="S894" s="297"/>
      <c r="T894" s="297"/>
      <c r="U894" s="297"/>
      <c r="V894" s="297"/>
      <c r="W894" s="297"/>
      <c r="X894" s="297"/>
      <c r="Y894" s="297"/>
      <c r="Z894" s="297"/>
    </row>
    <row r="895" spans="1:26" ht="15.75" customHeight="1">
      <c r="A895" s="297"/>
      <c r="B895" s="297"/>
      <c r="C895" s="297"/>
      <c r="D895" s="297"/>
      <c r="E895" s="297"/>
      <c r="F895" s="297"/>
      <c r="G895" s="297"/>
      <c r="H895" s="297"/>
      <c r="I895" s="297"/>
      <c r="J895" s="297"/>
      <c r="K895" s="297"/>
      <c r="L895" s="297"/>
      <c r="M895" s="297"/>
      <c r="N895" s="297"/>
      <c r="O895" s="297"/>
      <c r="P895" s="297"/>
      <c r="Q895" s="297"/>
      <c r="R895" s="297"/>
      <c r="S895" s="297"/>
      <c r="T895" s="297"/>
      <c r="U895" s="297"/>
      <c r="V895" s="297"/>
      <c r="W895" s="297"/>
      <c r="X895" s="297"/>
      <c r="Y895" s="297"/>
      <c r="Z895" s="297"/>
    </row>
    <row r="896" spans="1:26" ht="15.75" customHeight="1">
      <c r="A896" s="297"/>
      <c r="B896" s="297"/>
      <c r="C896" s="297"/>
      <c r="D896" s="297"/>
      <c r="E896" s="297"/>
      <c r="F896" s="297"/>
      <c r="G896" s="297"/>
      <c r="H896" s="297"/>
      <c r="I896" s="297"/>
      <c r="J896" s="297"/>
      <c r="K896" s="297"/>
      <c r="L896" s="297"/>
      <c r="M896" s="297"/>
      <c r="N896" s="297"/>
      <c r="O896" s="297"/>
      <c r="P896" s="297"/>
      <c r="Q896" s="297"/>
      <c r="R896" s="297"/>
      <c r="S896" s="297"/>
      <c r="T896" s="297"/>
      <c r="U896" s="297"/>
      <c r="V896" s="297"/>
      <c r="W896" s="297"/>
      <c r="X896" s="297"/>
      <c r="Y896" s="297"/>
      <c r="Z896" s="297"/>
    </row>
    <row r="897" spans="1:26" ht="15.75" customHeight="1">
      <c r="A897" s="297"/>
      <c r="B897" s="297"/>
      <c r="C897" s="297"/>
      <c r="D897" s="297"/>
      <c r="E897" s="297"/>
      <c r="F897" s="297"/>
      <c r="G897" s="297"/>
      <c r="H897" s="297"/>
      <c r="I897" s="297"/>
      <c r="J897" s="297"/>
      <c r="K897" s="297"/>
      <c r="L897" s="297"/>
      <c r="M897" s="297"/>
      <c r="N897" s="297"/>
      <c r="O897" s="297"/>
      <c r="P897" s="297"/>
      <c r="Q897" s="297"/>
      <c r="R897" s="297"/>
      <c r="S897" s="297"/>
      <c r="T897" s="297"/>
      <c r="U897" s="297"/>
      <c r="V897" s="297"/>
      <c r="W897" s="297"/>
      <c r="X897" s="297"/>
      <c r="Y897" s="297"/>
      <c r="Z897" s="297"/>
    </row>
    <row r="898" spans="1:26" ht="15.75" customHeight="1">
      <c r="A898" s="297"/>
      <c r="B898" s="297"/>
      <c r="C898" s="297"/>
      <c r="D898" s="297"/>
      <c r="E898" s="297"/>
      <c r="F898" s="297"/>
      <c r="G898" s="297"/>
      <c r="H898" s="297"/>
      <c r="I898" s="297"/>
      <c r="J898" s="297"/>
      <c r="K898" s="297"/>
      <c r="L898" s="297"/>
      <c r="M898" s="297"/>
      <c r="N898" s="297"/>
      <c r="O898" s="297"/>
      <c r="P898" s="297"/>
      <c r="Q898" s="297"/>
      <c r="R898" s="297"/>
      <c r="S898" s="297"/>
      <c r="T898" s="297"/>
      <c r="U898" s="297"/>
      <c r="V898" s="297"/>
      <c r="W898" s="297"/>
      <c r="X898" s="297"/>
      <c r="Y898" s="297"/>
      <c r="Z898" s="297"/>
    </row>
    <row r="899" spans="1:26" ht="15.75" customHeight="1">
      <c r="A899" s="297"/>
      <c r="B899" s="297"/>
      <c r="C899" s="297"/>
      <c r="D899" s="297"/>
      <c r="E899" s="297"/>
      <c r="F899" s="297"/>
      <c r="G899" s="297"/>
      <c r="H899" s="297"/>
      <c r="I899" s="297"/>
      <c r="J899" s="297"/>
      <c r="K899" s="297"/>
      <c r="L899" s="297"/>
      <c r="M899" s="297"/>
      <c r="N899" s="297"/>
      <c r="O899" s="297"/>
      <c r="P899" s="297"/>
      <c r="Q899" s="297"/>
      <c r="R899" s="297"/>
      <c r="S899" s="297"/>
      <c r="T899" s="297"/>
      <c r="U899" s="297"/>
      <c r="V899" s="297"/>
      <c r="W899" s="297"/>
      <c r="X899" s="297"/>
      <c r="Y899" s="297"/>
      <c r="Z899" s="297"/>
    </row>
    <row r="900" spans="1:26" ht="15.75" customHeight="1">
      <c r="A900" s="297"/>
      <c r="B900" s="297"/>
      <c r="C900" s="297"/>
      <c r="D900" s="297"/>
      <c r="E900" s="297"/>
      <c r="F900" s="297"/>
      <c r="G900" s="297"/>
      <c r="H900" s="297"/>
      <c r="I900" s="297"/>
      <c r="J900" s="297"/>
      <c r="K900" s="297"/>
      <c r="L900" s="297"/>
      <c r="M900" s="297"/>
      <c r="N900" s="297"/>
      <c r="O900" s="297"/>
      <c r="P900" s="297"/>
      <c r="Q900" s="297"/>
      <c r="R900" s="297"/>
      <c r="S900" s="297"/>
      <c r="T900" s="297"/>
      <c r="U900" s="297"/>
      <c r="V900" s="297"/>
      <c r="W900" s="297"/>
      <c r="X900" s="297"/>
      <c r="Y900" s="297"/>
      <c r="Z900" s="297"/>
    </row>
    <row r="901" spans="1:26" ht="15.75" customHeight="1">
      <c r="A901" s="297"/>
      <c r="B901" s="297"/>
      <c r="C901" s="297"/>
      <c r="D901" s="297"/>
      <c r="E901" s="297"/>
      <c r="F901" s="297"/>
      <c r="G901" s="297"/>
      <c r="H901" s="297"/>
      <c r="I901" s="297"/>
      <c r="J901" s="297"/>
      <c r="K901" s="297"/>
      <c r="L901" s="297"/>
      <c r="M901" s="297"/>
      <c r="N901" s="297"/>
      <c r="O901" s="297"/>
      <c r="P901" s="297"/>
      <c r="Q901" s="297"/>
      <c r="R901" s="297"/>
      <c r="S901" s="297"/>
      <c r="T901" s="297"/>
      <c r="U901" s="297"/>
      <c r="V901" s="297"/>
      <c r="W901" s="297"/>
      <c r="X901" s="297"/>
      <c r="Y901" s="297"/>
      <c r="Z901" s="297"/>
    </row>
    <row r="902" spans="1:26" ht="15.75" customHeight="1">
      <c r="A902" s="297"/>
      <c r="B902" s="297"/>
      <c r="C902" s="297"/>
      <c r="D902" s="297"/>
      <c r="E902" s="297"/>
      <c r="F902" s="297"/>
      <c r="G902" s="297"/>
      <c r="H902" s="297"/>
      <c r="I902" s="297"/>
      <c r="J902" s="297"/>
      <c r="K902" s="297"/>
      <c r="L902" s="297"/>
      <c r="M902" s="297"/>
      <c r="N902" s="297"/>
      <c r="O902" s="297"/>
      <c r="P902" s="297"/>
      <c r="Q902" s="297"/>
      <c r="R902" s="297"/>
      <c r="S902" s="297"/>
      <c r="T902" s="297"/>
      <c r="U902" s="297"/>
      <c r="V902" s="297"/>
      <c r="W902" s="297"/>
      <c r="X902" s="297"/>
      <c r="Y902" s="297"/>
      <c r="Z902" s="297"/>
    </row>
    <row r="903" spans="1:26" ht="15.75" customHeight="1">
      <c r="A903" s="297"/>
      <c r="B903" s="297"/>
      <c r="C903" s="297"/>
      <c r="D903" s="297"/>
      <c r="E903" s="297"/>
      <c r="F903" s="297"/>
      <c r="G903" s="297"/>
      <c r="H903" s="297"/>
      <c r="I903" s="297"/>
      <c r="J903" s="297"/>
      <c r="K903" s="297"/>
      <c r="L903" s="297"/>
      <c r="M903" s="297"/>
      <c r="N903" s="297"/>
      <c r="O903" s="297"/>
      <c r="P903" s="297"/>
      <c r="Q903" s="297"/>
      <c r="R903" s="297"/>
      <c r="S903" s="297"/>
      <c r="T903" s="297"/>
      <c r="U903" s="297"/>
      <c r="V903" s="297"/>
      <c r="W903" s="297"/>
      <c r="X903" s="297"/>
      <c r="Y903" s="297"/>
      <c r="Z903" s="297"/>
    </row>
    <row r="904" spans="1:26" ht="15.75" customHeight="1">
      <c r="A904" s="297"/>
      <c r="B904" s="297"/>
      <c r="C904" s="297"/>
      <c r="D904" s="297"/>
      <c r="E904" s="297"/>
      <c r="F904" s="297"/>
      <c r="G904" s="297"/>
      <c r="H904" s="297"/>
      <c r="I904" s="297"/>
      <c r="J904" s="297"/>
      <c r="K904" s="297"/>
      <c r="L904" s="297"/>
      <c r="M904" s="297"/>
      <c r="N904" s="297"/>
      <c r="O904" s="297"/>
      <c r="P904" s="297"/>
      <c r="Q904" s="297"/>
      <c r="R904" s="297"/>
      <c r="S904" s="297"/>
      <c r="T904" s="297"/>
      <c r="U904" s="297"/>
      <c r="V904" s="297"/>
      <c r="W904" s="297"/>
      <c r="X904" s="297"/>
      <c r="Y904" s="297"/>
      <c r="Z904" s="297"/>
    </row>
    <row r="905" spans="1:26" ht="15.75" customHeight="1">
      <c r="A905" s="297"/>
      <c r="B905" s="297"/>
      <c r="C905" s="297"/>
      <c r="D905" s="297"/>
      <c r="E905" s="297"/>
      <c r="F905" s="297"/>
      <c r="G905" s="297"/>
      <c r="H905" s="297"/>
      <c r="I905" s="297"/>
      <c r="J905" s="297"/>
      <c r="K905" s="297"/>
      <c r="L905" s="297"/>
      <c r="M905" s="297"/>
      <c r="N905" s="297"/>
      <c r="O905" s="297"/>
      <c r="P905" s="297"/>
      <c r="Q905" s="297"/>
      <c r="R905" s="297"/>
      <c r="S905" s="297"/>
      <c r="T905" s="297"/>
      <c r="U905" s="297"/>
      <c r="V905" s="297"/>
      <c r="W905" s="297"/>
      <c r="X905" s="297"/>
      <c r="Y905" s="297"/>
      <c r="Z905" s="297"/>
    </row>
    <row r="906" spans="1:26" ht="15.75" customHeight="1">
      <c r="A906" s="297"/>
      <c r="B906" s="297"/>
      <c r="C906" s="297"/>
      <c r="D906" s="297"/>
      <c r="E906" s="297"/>
      <c r="F906" s="297"/>
      <c r="G906" s="297"/>
      <c r="H906" s="297"/>
      <c r="I906" s="297"/>
      <c r="J906" s="297"/>
      <c r="K906" s="297"/>
      <c r="L906" s="297"/>
      <c r="M906" s="297"/>
      <c r="N906" s="297"/>
      <c r="O906" s="297"/>
      <c r="P906" s="297"/>
      <c r="Q906" s="297"/>
      <c r="R906" s="297"/>
      <c r="S906" s="297"/>
      <c r="T906" s="297"/>
      <c r="U906" s="297"/>
      <c r="V906" s="297"/>
      <c r="W906" s="297"/>
      <c r="X906" s="297"/>
      <c r="Y906" s="297"/>
      <c r="Z906" s="297"/>
    </row>
    <row r="907" spans="1:26" ht="15.75" customHeight="1">
      <c r="A907" s="297"/>
      <c r="B907" s="297"/>
      <c r="C907" s="297"/>
      <c r="D907" s="297"/>
      <c r="E907" s="297"/>
      <c r="F907" s="297"/>
      <c r="G907" s="297"/>
      <c r="H907" s="297"/>
      <c r="I907" s="297"/>
      <c r="J907" s="297"/>
      <c r="K907" s="297"/>
      <c r="L907" s="297"/>
      <c r="M907" s="297"/>
      <c r="N907" s="297"/>
      <c r="O907" s="297"/>
      <c r="P907" s="297"/>
      <c r="Q907" s="297"/>
      <c r="R907" s="297"/>
      <c r="S907" s="297"/>
      <c r="T907" s="297"/>
      <c r="U907" s="297"/>
      <c r="V907" s="297"/>
      <c r="W907" s="297"/>
      <c r="X907" s="297"/>
      <c r="Y907" s="297"/>
      <c r="Z907" s="297"/>
    </row>
    <row r="908" spans="1:26" ht="15.75" customHeight="1">
      <c r="A908" s="297"/>
      <c r="B908" s="297"/>
      <c r="C908" s="297"/>
      <c r="D908" s="297"/>
      <c r="E908" s="297"/>
      <c r="F908" s="297"/>
      <c r="G908" s="297"/>
      <c r="H908" s="297"/>
      <c r="I908" s="297"/>
      <c r="J908" s="297"/>
      <c r="K908" s="297"/>
      <c r="L908" s="297"/>
      <c r="M908" s="297"/>
      <c r="N908" s="297"/>
      <c r="O908" s="297"/>
      <c r="P908" s="297"/>
      <c r="Q908" s="297"/>
      <c r="R908" s="297"/>
      <c r="S908" s="297"/>
      <c r="T908" s="297"/>
      <c r="U908" s="297"/>
      <c r="V908" s="297"/>
      <c r="W908" s="297"/>
      <c r="X908" s="297"/>
      <c r="Y908" s="297"/>
      <c r="Z908" s="297"/>
    </row>
    <row r="909" spans="1:26" ht="15.75" customHeight="1">
      <c r="A909" s="297"/>
      <c r="B909" s="297"/>
      <c r="C909" s="297"/>
      <c r="D909" s="297"/>
      <c r="E909" s="297"/>
      <c r="F909" s="297"/>
      <c r="G909" s="297"/>
      <c r="H909" s="297"/>
      <c r="I909" s="297"/>
      <c r="J909" s="297"/>
      <c r="K909" s="297"/>
      <c r="L909" s="297"/>
      <c r="M909" s="297"/>
      <c r="N909" s="297"/>
      <c r="O909" s="297"/>
      <c r="P909" s="297"/>
      <c r="Q909" s="297"/>
      <c r="R909" s="297"/>
      <c r="S909" s="297"/>
      <c r="T909" s="297"/>
      <c r="U909" s="297"/>
      <c r="V909" s="297"/>
      <c r="W909" s="297"/>
      <c r="X909" s="297"/>
      <c r="Y909" s="297"/>
      <c r="Z909" s="297"/>
    </row>
    <row r="910" spans="1:26" ht="15.75" customHeight="1">
      <c r="A910" s="297"/>
      <c r="B910" s="297"/>
      <c r="C910" s="297"/>
      <c r="D910" s="297"/>
      <c r="E910" s="297"/>
      <c r="F910" s="297"/>
      <c r="G910" s="297"/>
      <c r="H910" s="297"/>
      <c r="I910" s="297"/>
      <c r="J910" s="297"/>
      <c r="K910" s="297"/>
      <c r="L910" s="297"/>
      <c r="M910" s="297"/>
      <c r="N910" s="297"/>
      <c r="O910" s="297"/>
      <c r="P910" s="297"/>
      <c r="Q910" s="297"/>
      <c r="R910" s="297"/>
      <c r="S910" s="297"/>
      <c r="T910" s="297"/>
      <c r="U910" s="297"/>
      <c r="V910" s="297"/>
      <c r="W910" s="297"/>
      <c r="X910" s="297"/>
      <c r="Y910" s="297"/>
      <c r="Z910" s="297"/>
    </row>
    <row r="911" spans="1:26" ht="15.75" customHeight="1">
      <c r="A911" s="297"/>
      <c r="B911" s="297"/>
      <c r="C911" s="297"/>
      <c r="D911" s="297"/>
      <c r="E911" s="297"/>
      <c r="F911" s="297"/>
      <c r="G911" s="297"/>
      <c r="H911" s="297"/>
      <c r="I911" s="297"/>
      <c r="J911" s="297"/>
      <c r="K911" s="297"/>
      <c r="L911" s="297"/>
      <c r="M911" s="297"/>
      <c r="N911" s="297"/>
      <c r="O911" s="297"/>
      <c r="P911" s="297"/>
      <c r="Q911" s="297"/>
      <c r="R911" s="297"/>
      <c r="S911" s="297"/>
      <c r="T911" s="297"/>
      <c r="U911" s="297"/>
      <c r="V911" s="297"/>
      <c r="W911" s="297"/>
      <c r="X911" s="297"/>
      <c r="Y911" s="297"/>
      <c r="Z911" s="297"/>
    </row>
    <row r="912" spans="1:26" ht="15.75" customHeight="1">
      <c r="A912" s="297"/>
      <c r="B912" s="297"/>
      <c r="C912" s="297"/>
      <c r="D912" s="297"/>
      <c r="E912" s="297"/>
      <c r="F912" s="297"/>
      <c r="G912" s="297"/>
      <c r="H912" s="297"/>
      <c r="I912" s="297"/>
      <c r="J912" s="297"/>
      <c r="K912" s="297"/>
      <c r="L912" s="297"/>
      <c r="M912" s="297"/>
      <c r="N912" s="297"/>
      <c r="O912" s="297"/>
      <c r="P912" s="297"/>
      <c r="Q912" s="297"/>
      <c r="R912" s="297"/>
      <c r="S912" s="297"/>
      <c r="T912" s="297"/>
      <c r="U912" s="297"/>
      <c r="V912" s="297"/>
      <c r="W912" s="297"/>
      <c r="X912" s="297"/>
      <c r="Y912" s="297"/>
      <c r="Z912" s="297"/>
    </row>
    <row r="913" spans="1:26" ht="15.75" customHeight="1">
      <c r="A913" s="297"/>
      <c r="B913" s="297"/>
      <c r="C913" s="297"/>
      <c r="D913" s="297"/>
      <c r="E913" s="297"/>
      <c r="F913" s="297"/>
      <c r="G913" s="297"/>
      <c r="H913" s="297"/>
      <c r="I913" s="297"/>
      <c r="J913" s="297"/>
      <c r="K913" s="297"/>
      <c r="L913" s="297"/>
      <c r="M913" s="297"/>
      <c r="N913" s="297"/>
      <c r="O913" s="297"/>
      <c r="P913" s="297"/>
      <c r="Q913" s="297"/>
      <c r="R913" s="297"/>
      <c r="S913" s="297"/>
      <c r="T913" s="297"/>
      <c r="U913" s="297"/>
      <c r="V913" s="297"/>
      <c r="W913" s="297"/>
      <c r="X913" s="297"/>
      <c r="Y913" s="297"/>
      <c r="Z913" s="297"/>
    </row>
    <row r="914" spans="1:26" ht="15.75" customHeight="1">
      <c r="A914" s="297"/>
      <c r="B914" s="297"/>
      <c r="C914" s="297"/>
      <c r="D914" s="297"/>
      <c r="E914" s="297"/>
      <c r="F914" s="297"/>
      <c r="G914" s="297"/>
      <c r="H914" s="297"/>
      <c r="I914" s="297"/>
      <c r="J914" s="297"/>
      <c r="K914" s="297"/>
      <c r="L914" s="297"/>
      <c r="M914" s="297"/>
      <c r="N914" s="297"/>
      <c r="O914" s="297"/>
      <c r="P914" s="297"/>
      <c r="Q914" s="297"/>
      <c r="R914" s="297"/>
      <c r="S914" s="297"/>
      <c r="T914" s="297"/>
      <c r="U914" s="297"/>
      <c r="V914" s="297"/>
      <c r="W914" s="297"/>
      <c r="X914" s="297"/>
      <c r="Y914" s="297"/>
      <c r="Z914" s="297"/>
    </row>
    <row r="915" spans="1:26" ht="15.75" customHeight="1">
      <c r="A915" s="297"/>
      <c r="B915" s="297"/>
      <c r="C915" s="297"/>
      <c r="D915" s="297"/>
      <c r="E915" s="297"/>
      <c r="F915" s="297"/>
      <c r="G915" s="297"/>
      <c r="H915" s="297"/>
      <c r="I915" s="297"/>
      <c r="J915" s="297"/>
      <c r="K915" s="297"/>
      <c r="L915" s="297"/>
      <c r="M915" s="297"/>
      <c r="N915" s="297"/>
      <c r="O915" s="297"/>
      <c r="P915" s="297"/>
      <c r="Q915" s="297"/>
      <c r="R915" s="297"/>
      <c r="S915" s="297"/>
      <c r="T915" s="297"/>
      <c r="U915" s="297"/>
      <c r="V915" s="297"/>
      <c r="W915" s="297"/>
      <c r="X915" s="297"/>
      <c r="Y915" s="297"/>
      <c r="Z915" s="297"/>
    </row>
    <row r="916" spans="1:26" ht="15.75" customHeight="1">
      <c r="A916" s="297"/>
      <c r="B916" s="297"/>
      <c r="C916" s="297"/>
      <c r="D916" s="297"/>
      <c r="E916" s="297"/>
      <c r="F916" s="297"/>
      <c r="G916" s="297"/>
      <c r="H916" s="297"/>
      <c r="I916" s="297"/>
      <c r="J916" s="297"/>
      <c r="K916" s="297"/>
      <c r="L916" s="297"/>
      <c r="M916" s="297"/>
      <c r="N916" s="297"/>
      <c r="O916" s="297"/>
      <c r="P916" s="297"/>
      <c r="Q916" s="297"/>
      <c r="R916" s="297"/>
      <c r="S916" s="297"/>
      <c r="T916" s="297"/>
      <c r="U916" s="297"/>
      <c r="V916" s="297"/>
      <c r="W916" s="297"/>
      <c r="X916" s="297"/>
      <c r="Y916" s="297"/>
      <c r="Z916" s="297"/>
    </row>
    <row r="917" spans="1:26" ht="15.75" customHeight="1">
      <c r="A917" s="297"/>
      <c r="B917" s="297"/>
      <c r="C917" s="297"/>
      <c r="D917" s="297"/>
      <c r="E917" s="297"/>
      <c r="F917" s="297"/>
      <c r="G917" s="297"/>
      <c r="H917" s="297"/>
      <c r="I917" s="297"/>
      <c r="J917" s="297"/>
      <c r="K917" s="297"/>
      <c r="L917" s="297"/>
      <c r="M917" s="297"/>
      <c r="N917" s="297"/>
      <c r="O917" s="297"/>
      <c r="P917" s="297"/>
      <c r="Q917" s="297"/>
      <c r="R917" s="297"/>
      <c r="S917" s="297"/>
      <c r="T917" s="297"/>
      <c r="U917" s="297"/>
      <c r="V917" s="297"/>
      <c r="W917" s="297"/>
      <c r="X917" s="297"/>
      <c r="Y917" s="297"/>
      <c r="Z917" s="297"/>
    </row>
    <row r="918" spans="1:26" ht="15.75" customHeight="1">
      <c r="A918" s="297"/>
      <c r="B918" s="297"/>
      <c r="C918" s="297"/>
      <c r="D918" s="297"/>
      <c r="E918" s="297"/>
      <c r="F918" s="297"/>
      <c r="G918" s="297"/>
      <c r="H918" s="297"/>
      <c r="I918" s="297"/>
      <c r="J918" s="297"/>
      <c r="K918" s="297"/>
      <c r="L918" s="297"/>
      <c r="M918" s="297"/>
      <c r="N918" s="297"/>
      <c r="O918" s="297"/>
      <c r="P918" s="297"/>
      <c r="Q918" s="297"/>
      <c r="R918" s="297"/>
      <c r="S918" s="297"/>
      <c r="T918" s="297"/>
      <c r="U918" s="297"/>
      <c r="V918" s="297"/>
      <c r="W918" s="297"/>
      <c r="X918" s="297"/>
      <c r="Y918" s="297"/>
      <c r="Z918" s="297"/>
    </row>
    <row r="919" spans="1:26" ht="15.75" customHeight="1">
      <c r="A919" s="297"/>
      <c r="B919" s="297"/>
      <c r="C919" s="297"/>
      <c r="D919" s="297"/>
      <c r="E919" s="297"/>
      <c r="F919" s="297"/>
      <c r="G919" s="297"/>
      <c r="H919" s="297"/>
      <c r="I919" s="297"/>
      <c r="J919" s="297"/>
      <c r="K919" s="297"/>
      <c r="L919" s="297"/>
      <c r="M919" s="297"/>
      <c r="N919" s="297"/>
      <c r="O919" s="297"/>
      <c r="P919" s="297"/>
      <c r="Q919" s="297"/>
      <c r="R919" s="297"/>
      <c r="S919" s="297"/>
      <c r="T919" s="297"/>
      <c r="U919" s="297"/>
      <c r="V919" s="297"/>
      <c r="W919" s="297"/>
      <c r="X919" s="297"/>
      <c r="Y919" s="297"/>
      <c r="Z919" s="297"/>
    </row>
    <row r="920" spans="1:26" ht="15.75" customHeight="1">
      <c r="A920" s="297"/>
      <c r="B920" s="297"/>
      <c r="C920" s="297"/>
      <c r="D920" s="297"/>
      <c r="E920" s="297"/>
      <c r="F920" s="297"/>
      <c r="G920" s="297"/>
      <c r="H920" s="297"/>
      <c r="I920" s="297"/>
      <c r="J920" s="297"/>
      <c r="K920" s="297"/>
      <c r="L920" s="297"/>
      <c r="M920" s="297"/>
      <c r="N920" s="297"/>
      <c r="O920" s="297"/>
      <c r="P920" s="297"/>
      <c r="Q920" s="297"/>
      <c r="R920" s="297"/>
      <c r="S920" s="297"/>
      <c r="T920" s="297"/>
      <c r="U920" s="297"/>
      <c r="V920" s="297"/>
      <c r="W920" s="297"/>
      <c r="X920" s="297"/>
      <c r="Y920" s="297"/>
      <c r="Z920" s="297"/>
    </row>
    <row r="921" spans="1:26" ht="15.75" customHeight="1">
      <c r="A921" s="297"/>
      <c r="B921" s="297"/>
      <c r="C921" s="297"/>
      <c r="D921" s="297"/>
      <c r="E921" s="297"/>
      <c r="F921" s="297"/>
      <c r="G921" s="297"/>
      <c r="H921" s="297"/>
      <c r="I921" s="297"/>
      <c r="J921" s="297"/>
      <c r="K921" s="297"/>
      <c r="L921" s="297"/>
      <c r="M921" s="297"/>
      <c r="N921" s="297"/>
      <c r="O921" s="297"/>
      <c r="P921" s="297"/>
      <c r="Q921" s="297"/>
      <c r="R921" s="297"/>
      <c r="S921" s="297"/>
      <c r="T921" s="297"/>
      <c r="U921" s="297"/>
      <c r="V921" s="297"/>
      <c r="W921" s="297"/>
      <c r="X921" s="297"/>
      <c r="Y921" s="297"/>
      <c r="Z921" s="297"/>
    </row>
    <row r="922" spans="1:26" ht="15.75" customHeight="1">
      <c r="A922" s="297"/>
      <c r="B922" s="297"/>
      <c r="C922" s="297"/>
      <c r="D922" s="297"/>
      <c r="E922" s="297"/>
      <c r="F922" s="297"/>
      <c r="G922" s="297"/>
      <c r="H922" s="297"/>
      <c r="I922" s="297"/>
      <c r="J922" s="297"/>
      <c r="K922" s="297"/>
      <c r="L922" s="297"/>
      <c r="M922" s="297"/>
      <c r="N922" s="297"/>
      <c r="O922" s="297"/>
      <c r="P922" s="297"/>
      <c r="Q922" s="297"/>
      <c r="R922" s="297"/>
      <c r="S922" s="297"/>
      <c r="T922" s="297"/>
      <c r="U922" s="297"/>
      <c r="V922" s="297"/>
      <c r="W922" s="297"/>
      <c r="X922" s="297"/>
      <c r="Y922" s="297"/>
      <c r="Z922" s="297"/>
    </row>
    <row r="923" spans="1:26" ht="15.75" customHeight="1">
      <c r="A923" s="297"/>
      <c r="B923" s="297"/>
      <c r="C923" s="297"/>
      <c r="D923" s="297"/>
      <c r="E923" s="297"/>
      <c r="F923" s="297"/>
      <c r="G923" s="297"/>
      <c r="H923" s="297"/>
      <c r="I923" s="297"/>
      <c r="J923" s="297"/>
      <c r="K923" s="297"/>
      <c r="L923" s="297"/>
      <c r="M923" s="297"/>
      <c r="N923" s="297"/>
      <c r="O923" s="297"/>
      <c r="P923" s="297"/>
      <c r="Q923" s="297"/>
      <c r="R923" s="297"/>
      <c r="S923" s="297"/>
      <c r="T923" s="297"/>
      <c r="U923" s="297"/>
      <c r="V923" s="297"/>
      <c r="W923" s="297"/>
      <c r="X923" s="297"/>
      <c r="Y923" s="297"/>
      <c r="Z923" s="297"/>
    </row>
    <row r="924" spans="1:26" ht="15.75" customHeight="1">
      <c r="A924" s="297"/>
      <c r="B924" s="297"/>
      <c r="C924" s="297"/>
      <c r="D924" s="297"/>
      <c r="E924" s="297"/>
      <c r="F924" s="297"/>
      <c r="G924" s="297"/>
      <c r="H924" s="297"/>
      <c r="I924" s="297"/>
      <c r="J924" s="297"/>
      <c r="K924" s="297"/>
      <c r="L924" s="297"/>
      <c r="M924" s="297"/>
      <c r="N924" s="297"/>
      <c r="O924" s="297"/>
      <c r="P924" s="297"/>
      <c r="Q924" s="297"/>
      <c r="R924" s="297"/>
      <c r="S924" s="297"/>
      <c r="T924" s="297"/>
      <c r="U924" s="297"/>
      <c r="V924" s="297"/>
      <c r="W924" s="297"/>
      <c r="X924" s="297"/>
      <c r="Y924" s="297"/>
      <c r="Z924" s="297"/>
    </row>
    <row r="925" spans="1:26" ht="15.75" customHeight="1">
      <c r="A925" s="297"/>
      <c r="B925" s="297"/>
      <c r="C925" s="297"/>
      <c r="D925" s="297"/>
      <c r="E925" s="297"/>
      <c r="F925" s="297"/>
      <c r="G925" s="297"/>
      <c r="H925" s="297"/>
      <c r="I925" s="297"/>
      <c r="J925" s="297"/>
      <c r="K925" s="297"/>
      <c r="L925" s="297"/>
      <c r="M925" s="297"/>
      <c r="N925" s="297"/>
      <c r="O925" s="297"/>
      <c r="P925" s="297"/>
      <c r="Q925" s="297"/>
      <c r="R925" s="297"/>
      <c r="S925" s="297"/>
      <c r="T925" s="297"/>
      <c r="U925" s="297"/>
      <c r="V925" s="297"/>
      <c r="W925" s="297"/>
      <c r="X925" s="297"/>
      <c r="Y925" s="297"/>
      <c r="Z925" s="297"/>
    </row>
    <row r="926" spans="1:26" ht="15.75" customHeight="1">
      <c r="A926" s="297"/>
      <c r="B926" s="297"/>
      <c r="C926" s="297"/>
      <c r="D926" s="297"/>
      <c r="E926" s="297"/>
      <c r="F926" s="297"/>
      <c r="G926" s="297"/>
      <c r="H926" s="297"/>
      <c r="I926" s="297"/>
      <c r="J926" s="297"/>
      <c r="K926" s="297"/>
      <c r="L926" s="297"/>
      <c r="M926" s="297"/>
      <c r="N926" s="297"/>
      <c r="O926" s="297"/>
      <c r="P926" s="297"/>
      <c r="Q926" s="297"/>
      <c r="R926" s="297"/>
      <c r="S926" s="297"/>
      <c r="T926" s="297"/>
      <c r="U926" s="297"/>
      <c r="V926" s="297"/>
      <c r="W926" s="297"/>
      <c r="X926" s="297"/>
      <c r="Y926" s="297"/>
      <c r="Z926" s="297"/>
    </row>
    <row r="927" spans="1:26" ht="15.75" customHeight="1">
      <c r="A927" s="297"/>
      <c r="B927" s="297"/>
      <c r="C927" s="297"/>
      <c r="D927" s="297"/>
      <c r="E927" s="297"/>
      <c r="F927" s="297"/>
      <c r="G927" s="297"/>
      <c r="H927" s="297"/>
      <c r="I927" s="297"/>
      <c r="J927" s="297"/>
      <c r="K927" s="297"/>
      <c r="L927" s="297"/>
      <c r="M927" s="297"/>
      <c r="N927" s="297"/>
      <c r="O927" s="297"/>
      <c r="P927" s="297"/>
      <c r="Q927" s="297"/>
      <c r="R927" s="297"/>
      <c r="S927" s="297"/>
      <c r="T927" s="297"/>
      <c r="U927" s="297"/>
      <c r="V927" s="297"/>
      <c r="W927" s="297"/>
      <c r="X927" s="297"/>
      <c r="Y927" s="297"/>
      <c r="Z927" s="297"/>
    </row>
    <row r="928" spans="1:26" ht="15.75" customHeight="1">
      <c r="A928" s="297"/>
      <c r="B928" s="297"/>
      <c r="C928" s="297"/>
      <c r="D928" s="297"/>
      <c r="E928" s="297"/>
      <c r="F928" s="297"/>
      <c r="G928" s="297"/>
      <c r="H928" s="297"/>
      <c r="I928" s="297"/>
      <c r="J928" s="297"/>
      <c r="K928" s="297"/>
      <c r="L928" s="297"/>
      <c r="M928" s="297"/>
      <c r="N928" s="297"/>
      <c r="O928" s="297"/>
      <c r="P928" s="297"/>
      <c r="Q928" s="297"/>
      <c r="R928" s="297"/>
      <c r="S928" s="297"/>
      <c r="T928" s="297"/>
      <c r="U928" s="297"/>
      <c r="V928" s="297"/>
      <c r="W928" s="297"/>
      <c r="X928" s="297"/>
      <c r="Y928" s="297"/>
      <c r="Z928" s="297"/>
    </row>
    <row r="929" spans="1:26" ht="15.75" customHeight="1">
      <c r="A929" s="297"/>
      <c r="B929" s="297"/>
      <c r="C929" s="297"/>
      <c r="D929" s="297"/>
      <c r="E929" s="297"/>
      <c r="F929" s="297"/>
      <c r="G929" s="297"/>
      <c r="H929" s="297"/>
      <c r="I929" s="297"/>
      <c r="J929" s="297"/>
      <c r="K929" s="297"/>
      <c r="L929" s="297"/>
      <c r="M929" s="297"/>
      <c r="N929" s="297"/>
      <c r="O929" s="297"/>
      <c r="P929" s="297"/>
      <c r="Q929" s="297"/>
      <c r="R929" s="297"/>
      <c r="S929" s="297"/>
      <c r="T929" s="297"/>
      <c r="U929" s="297"/>
      <c r="V929" s="297"/>
      <c r="W929" s="297"/>
      <c r="X929" s="297"/>
      <c r="Y929" s="297"/>
      <c r="Z929" s="297"/>
    </row>
    <row r="930" spans="1:26" ht="15.75" customHeight="1">
      <c r="A930" s="297"/>
      <c r="B930" s="297"/>
      <c r="C930" s="297"/>
      <c r="D930" s="297"/>
      <c r="E930" s="297"/>
      <c r="F930" s="297"/>
      <c r="G930" s="297"/>
      <c r="H930" s="297"/>
      <c r="I930" s="297"/>
      <c r="J930" s="297"/>
      <c r="K930" s="297"/>
      <c r="L930" s="297"/>
      <c r="M930" s="297"/>
      <c r="N930" s="297"/>
      <c r="O930" s="297"/>
      <c r="P930" s="297"/>
      <c r="Q930" s="297"/>
      <c r="R930" s="297"/>
      <c r="S930" s="297"/>
      <c r="T930" s="297"/>
      <c r="U930" s="297"/>
      <c r="V930" s="297"/>
      <c r="W930" s="297"/>
      <c r="X930" s="297"/>
      <c r="Y930" s="297"/>
      <c r="Z930" s="297"/>
    </row>
    <row r="931" spans="1:26" ht="15.75" customHeight="1">
      <c r="A931" s="297"/>
      <c r="B931" s="297"/>
      <c r="C931" s="297"/>
      <c r="D931" s="297"/>
      <c r="E931" s="297"/>
      <c r="F931" s="297"/>
      <c r="G931" s="297"/>
      <c r="H931" s="297"/>
      <c r="I931" s="297"/>
      <c r="J931" s="297"/>
      <c r="K931" s="297"/>
      <c r="L931" s="297"/>
      <c r="M931" s="297"/>
      <c r="N931" s="297"/>
      <c r="O931" s="297"/>
      <c r="P931" s="297"/>
      <c r="Q931" s="297"/>
      <c r="R931" s="297"/>
      <c r="S931" s="297"/>
      <c r="T931" s="297"/>
      <c r="U931" s="297"/>
      <c r="V931" s="297"/>
      <c r="W931" s="297"/>
      <c r="X931" s="297"/>
      <c r="Y931" s="297"/>
      <c r="Z931" s="297"/>
    </row>
    <row r="932" spans="1:26" ht="15.75" customHeight="1">
      <c r="A932" s="297"/>
      <c r="B932" s="297"/>
      <c r="C932" s="297"/>
      <c r="D932" s="297"/>
      <c r="E932" s="297"/>
      <c r="F932" s="297"/>
      <c r="G932" s="297"/>
      <c r="H932" s="297"/>
      <c r="I932" s="297"/>
      <c r="J932" s="297"/>
      <c r="K932" s="297"/>
      <c r="L932" s="297"/>
      <c r="M932" s="297"/>
      <c r="N932" s="297"/>
      <c r="O932" s="297"/>
      <c r="P932" s="297"/>
      <c r="Q932" s="297"/>
      <c r="R932" s="297"/>
      <c r="S932" s="297"/>
      <c r="T932" s="297"/>
      <c r="U932" s="297"/>
      <c r="V932" s="297"/>
      <c r="W932" s="297"/>
      <c r="X932" s="297"/>
      <c r="Y932" s="297"/>
      <c r="Z932" s="297"/>
    </row>
    <row r="933" spans="1:26" ht="15.75" customHeight="1">
      <c r="A933" s="297"/>
      <c r="B933" s="297"/>
      <c r="C933" s="297"/>
      <c r="D933" s="297"/>
      <c r="E933" s="297"/>
      <c r="F933" s="297"/>
      <c r="G933" s="297"/>
      <c r="H933" s="297"/>
      <c r="I933" s="297"/>
      <c r="J933" s="297"/>
      <c r="K933" s="297"/>
      <c r="L933" s="297"/>
      <c r="M933" s="297"/>
      <c r="N933" s="297"/>
      <c r="O933" s="297"/>
      <c r="P933" s="297"/>
      <c r="Q933" s="297"/>
      <c r="R933" s="297"/>
      <c r="S933" s="297"/>
      <c r="T933" s="297"/>
      <c r="U933" s="297"/>
      <c r="V933" s="297"/>
      <c r="W933" s="297"/>
      <c r="X933" s="297"/>
      <c r="Y933" s="297"/>
      <c r="Z933" s="297"/>
    </row>
    <row r="934" spans="1:26" ht="15.75" customHeight="1">
      <c r="A934" s="297"/>
      <c r="B934" s="297"/>
      <c r="C934" s="297"/>
      <c r="D934" s="297"/>
      <c r="E934" s="297"/>
      <c r="F934" s="297"/>
      <c r="G934" s="297"/>
      <c r="H934" s="297"/>
      <c r="I934" s="297"/>
      <c r="J934" s="297"/>
      <c r="K934" s="297"/>
      <c r="L934" s="297"/>
      <c r="M934" s="297"/>
      <c r="N934" s="297"/>
      <c r="O934" s="297"/>
      <c r="P934" s="297"/>
      <c r="Q934" s="297"/>
      <c r="R934" s="297"/>
      <c r="S934" s="297"/>
      <c r="T934" s="297"/>
      <c r="U934" s="297"/>
      <c r="V934" s="297"/>
      <c r="W934" s="297"/>
      <c r="X934" s="297"/>
      <c r="Y934" s="297"/>
      <c r="Z934" s="297"/>
    </row>
    <row r="935" spans="1:26" ht="15.75" customHeight="1">
      <c r="A935" s="297"/>
      <c r="B935" s="297"/>
      <c r="C935" s="297"/>
      <c r="D935" s="297"/>
      <c r="E935" s="297"/>
      <c r="F935" s="297"/>
      <c r="G935" s="297"/>
      <c r="H935" s="297"/>
      <c r="I935" s="297"/>
      <c r="J935" s="297"/>
      <c r="K935" s="297"/>
      <c r="L935" s="297"/>
      <c r="M935" s="297"/>
      <c r="N935" s="297"/>
      <c r="O935" s="297"/>
      <c r="P935" s="297"/>
      <c r="Q935" s="297"/>
      <c r="R935" s="297"/>
      <c r="S935" s="297"/>
      <c r="T935" s="297"/>
      <c r="U935" s="297"/>
      <c r="V935" s="297"/>
      <c r="W935" s="297"/>
      <c r="X935" s="297"/>
      <c r="Y935" s="297"/>
      <c r="Z935" s="297"/>
    </row>
    <row r="936" spans="1:26" ht="15.75" customHeight="1">
      <c r="A936" s="297"/>
      <c r="B936" s="297"/>
      <c r="C936" s="297"/>
      <c r="D936" s="297"/>
      <c r="E936" s="297"/>
      <c r="F936" s="297"/>
      <c r="G936" s="297"/>
      <c r="H936" s="297"/>
      <c r="I936" s="297"/>
      <c r="J936" s="297"/>
      <c r="K936" s="297"/>
      <c r="L936" s="297"/>
      <c r="M936" s="297"/>
      <c r="N936" s="297"/>
      <c r="O936" s="297"/>
      <c r="P936" s="297"/>
      <c r="Q936" s="297"/>
      <c r="R936" s="297"/>
      <c r="S936" s="297"/>
      <c r="T936" s="297"/>
      <c r="U936" s="297"/>
      <c r="V936" s="297"/>
      <c r="W936" s="297"/>
      <c r="X936" s="297"/>
      <c r="Y936" s="297"/>
      <c r="Z936" s="297"/>
    </row>
    <row r="937" spans="1:26" ht="15.75" customHeight="1">
      <c r="A937" s="297"/>
      <c r="B937" s="297"/>
      <c r="C937" s="297"/>
      <c r="D937" s="297"/>
      <c r="E937" s="297"/>
      <c r="F937" s="297"/>
      <c r="G937" s="297"/>
      <c r="H937" s="297"/>
      <c r="I937" s="297"/>
      <c r="J937" s="297"/>
      <c r="K937" s="297"/>
      <c r="L937" s="297"/>
      <c r="M937" s="297"/>
      <c r="N937" s="297"/>
      <c r="O937" s="297"/>
      <c r="P937" s="297"/>
      <c r="Q937" s="297"/>
      <c r="R937" s="297"/>
      <c r="S937" s="297"/>
      <c r="T937" s="297"/>
      <c r="U937" s="297"/>
      <c r="V937" s="297"/>
      <c r="W937" s="297"/>
      <c r="X937" s="297"/>
      <c r="Y937" s="297"/>
      <c r="Z937" s="297"/>
    </row>
    <row r="938" spans="1:26" ht="15.75" customHeight="1">
      <c r="A938" s="297"/>
      <c r="B938" s="297"/>
      <c r="C938" s="297"/>
      <c r="D938" s="297"/>
      <c r="E938" s="297"/>
      <c r="F938" s="297"/>
      <c r="G938" s="297"/>
      <c r="H938" s="297"/>
      <c r="I938" s="297"/>
      <c r="J938" s="297"/>
      <c r="K938" s="297"/>
      <c r="L938" s="297"/>
      <c r="M938" s="297"/>
      <c r="N938" s="297"/>
      <c r="O938" s="297"/>
      <c r="P938" s="297"/>
      <c r="Q938" s="297"/>
      <c r="R938" s="297"/>
      <c r="S938" s="297"/>
      <c r="T938" s="297"/>
      <c r="U938" s="297"/>
      <c r="V938" s="297"/>
      <c r="W938" s="297"/>
      <c r="X938" s="297"/>
      <c r="Y938" s="297"/>
      <c r="Z938" s="297"/>
    </row>
    <row r="939" spans="1:26" ht="15.75" customHeight="1">
      <c r="A939" s="297"/>
      <c r="B939" s="297"/>
      <c r="C939" s="297"/>
      <c r="D939" s="297"/>
      <c r="E939" s="297"/>
      <c r="F939" s="297"/>
      <c r="G939" s="297"/>
      <c r="H939" s="297"/>
      <c r="I939" s="297"/>
      <c r="J939" s="297"/>
      <c r="K939" s="297"/>
      <c r="L939" s="297"/>
      <c r="M939" s="297"/>
      <c r="N939" s="297"/>
      <c r="O939" s="297"/>
      <c r="P939" s="297"/>
      <c r="Q939" s="297"/>
      <c r="R939" s="297"/>
      <c r="S939" s="297"/>
      <c r="T939" s="297"/>
      <c r="U939" s="297"/>
      <c r="V939" s="297"/>
      <c r="W939" s="297"/>
      <c r="X939" s="297"/>
      <c r="Y939" s="297"/>
      <c r="Z939" s="297"/>
    </row>
    <row r="940" spans="1:26" ht="15.75" customHeight="1">
      <c r="A940" s="297"/>
      <c r="B940" s="297"/>
      <c r="C940" s="297"/>
      <c r="D940" s="297"/>
      <c r="E940" s="297"/>
      <c r="F940" s="297"/>
      <c r="G940" s="297"/>
      <c r="H940" s="297"/>
      <c r="I940" s="297"/>
      <c r="J940" s="297"/>
      <c r="K940" s="297"/>
      <c r="L940" s="297"/>
      <c r="M940" s="297"/>
      <c r="N940" s="297"/>
      <c r="O940" s="297"/>
      <c r="P940" s="297"/>
      <c r="Q940" s="297"/>
      <c r="R940" s="297"/>
      <c r="S940" s="297"/>
      <c r="T940" s="297"/>
      <c r="U940" s="297"/>
      <c r="V940" s="297"/>
      <c r="W940" s="297"/>
      <c r="X940" s="297"/>
      <c r="Y940" s="297"/>
      <c r="Z940" s="297"/>
    </row>
    <row r="941" spans="1:26" ht="15.75" customHeight="1">
      <c r="A941" s="297"/>
      <c r="B941" s="297"/>
      <c r="C941" s="297"/>
      <c r="D941" s="297"/>
      <c r="E941" s="297"/>
      <c r="F941" s="297"/>
      <c r="G941" s="297"/>
      <c r="H941" s="297"/>
      <c r="I941" s="297"/>
      <c r="J941" s="297"/>
      <c r="K941" s="297"/>
      <c r="L941" s="297"/>
      <c r="M941" s="297"/>
      <c r="N941" s="297"/>
      <c r="O941" s="297"/>
      <c r="P941" s="297"/>
      <c r="Q941" s="297"/>
      <c r="R941" s="297"/>
      <c r="S941" s="297"/>
      <c r="T941" s="297"/>
      <c r="U941" s="297"/>
      <c r="V941" s="297"/>
      <c r="W941" s="297"/>
      <c r="X941" s="297"/>
      <c r="Y941" s="297"/>
      <c r="Z941" s="297"/>
    </row>
    <row r="942" spans="1:26" ht="15.75" customHeight="1">
      <c r="A942" s="297"/>
      <c r="B942" s="297"/>
      <c r="C942" s="297"/>
      <c r="D942" s="297"/>
      <c r="E942" s="297"/>
      <c r="F942" s="297"/>
      <c r="G942" s="297"/>
      <c r="H942" s="297"/>
      <c r="I942" s="297"/>
      <c r="J942" s="297"/>
      <c r="K942" s="297"/>
      <c r="L942" s="297"/>
      <c r="M942" s="297"/>
      <c r="N942" s="297"/>
      <c r="O942" s="297"/>
      <c r="P942" s="297"/>
      <c r="Q942" s="297"/>
      <c r="R942" s="297"/>
      <c r="S942" s="297"/>
      <c r="T942" s="297"/>
      <c r="U942" s="297"/>
      <c r="V942" s="297"/>
      <c r="W942" s="297"/>
      <c r="X942" s="297"/>
      <c r="Y942" s="297"/>
      <c r="Z942" s="297"/>
    </row>
    <row r="943" spans="1:26" ht="15.75" customHeight="1">
      <c r="A943" s="297"/>
      <c r="B943" s="297"/>
      <c r="C943" s="297"/>
      <c r="D943" s="297"/>
      <c r="E943" s="297"/>
      <c r="F943" s="297"/>
      <c r="G943" s="297"/>
      <c r="H943" s="297"/>
      <c r="I943" s="297"/>
      <c r="J943" s="297"/>
      <c r="K943" s="297"/>
      <c r="L943" s="297"/>
      <c r="M943" s="297"/>
      <c r="N943" s="297"/>
      <c r="O943" s="297"/>
      <c r="P943" s="297"/>
      <c r="Q943" s="297"/>
      <c r="R943" s="297"/>
      <c r="S943" s="297"/>
      <c r="T943" s="297"/>
      <c r="U943" s="297"/>
      <c r="V943" s="297"/>
      <c r="W943" s="297"/>
      <c r="X943" s="297"/>
      <c r="Y943" s="297"/>
      <c r="Z943" s="297"/>
    </row>
    <row r="944" spans="1:26" ht="15.75" customHeight="1">
      <c r="A944" s="297"/>
      <c r="B944" s="297"/>
      <c r="C944" s="297"/>
      <c r="D944" s="297"/>
      <c r="E944" s="297"/>
      <c r="F944" s="297"/>
      <c r="G944" s="297"/>
      <c r="H944" s="297"/>
      <c r="I944" s="297"/>
      <c r="J944" s="297"/>
      <c r="K944" s="297"/>
      <c r="L944" s="297"/>
      <c r="M944" s="297"/>
      <c r="N944" s="297"/>
      <c r="O944" s="297"/>
      <c r="P944" s="297"/>
      <c r="Q944" s="297"/>
      <c r="R944" s="297"/>
      <c r="S944" s="297"/>
      <c r="T944" s="297"/>
      <c r="U944" s="297"/>
      <c r="V944" s="297"/>
      <c r="W944" s="297"/>
      <c r="X944" s="297"/>
      <c r="Y944" s="297"/>
      <c r="Z944" s="297"/>
    </row>
    <row r="945" spans="1:26" ht="15.75" customHeight="1">
      <c r="A945" s="297"/>
      <c r="B945" s="297"/>
      <c r="C945" s="297"/>
      <c r="D945" s="297"/>
      <c r="E945" s="297"/>
      <c r="F945" s="297"/>
      <c r="G945" s="297"/>
      <c r="H945" s="297"/>
      <c r="I945" s="297"/>
      <c r="J945" s="297"/>
      <c r="K945" s="297"/>
      <c r="L945" s="297"/>
      <c r="M945" s="297"/>
      <c r="N945" s="297"/>
      <c r="O945" s="297"/>
      <c r="P945" s="297"/>
      <c r="Q945" s="297"/>
      <c r="R945" s="297"/>
      <c r="S945" s="297"/>
      <c r="T945" s="297"/>
      <c r="U945" s="297"/>
      <c r="V945" s="297"/>
      <c r="W945" s="297"/>
      <c r="X945" s="297"/>
      <c r="Y945" s="297"/>
      <c r="Z945" s="297"/>
    </row>
    <row r="946" spans="1:26" ht="15.75" customHeight="1">
      <c r="A946" s="297"/>
      <c r="B946" s="297"/>
      <c r="C946" s="297"/>
      <c r="D946" s="297"/>
      <c r="E946" s="297"/>
      <c r="F946" s="297"/>
      <c r="G946" s="297"/>
      <c r="H946" s="297"/>
      <c r="I946" s="297"/>
      <c r="J946" s="297"/>
      <c r="K946" s="297"/>
      <c r="L946" s="297"/>
      <c r="M946" s="297"/>
      <c r="N946" s="297"/>
      <c r="O946" s="297"/>
      <c r="P946" s="297"/>
      <c r="Q946" s="297"/>
      <c r="R946" s="297"/>
      <c r="S946" s="297"/>
      <c r="T946" s="297"/>
      <c r="U946" s="297"/>
      <c r="V946" s="297"/>
      <c r="W946" s="297"/>
      <c r="X946" s="297"/>
      <c r="Y946" s="297"/>
      <c r="Z946" s="297"/>
    </row>
    <row r="947" spans="1:26" ht="15.75" customHeight="1">
      <c r="A947" s="297"/>
      <c r="B947" s="297"/>
      <c r="C947" s="297"/>
      <c r="D947" s="297"/>
      <c r="E947" s="297"/>
      <c r="F947" s="297"/>
      <c r="G947" s="297"/>
      <c r="H947" s="297"/>
      <c r="I947" s="297"/>
      <c r="J947" s="297"/>
      <c r="K947" s="297"/>
      <c r="L947" s="297"/>
      <c r="M947" s="297"/>
      <c r="N947" s="297"/>
      <c r="O947" s="297"/>
      <c r="P947" s="297"/>
      <c r="Q947" s="297"/>
      <c r="R947" s="297"/>
      <c r="S947" s="297"/>
      <c r="T947" s="297"/>
      <c r="U947" s="297"/>
      <c r="V947" s="297"/>
      <c r="W947" s="297"/>
      <c r="X947" s="297"/>
      <c r="Y947" s="297"/>
      <c r="Z947" s="297"/>
    </row>
    <row r="948" spans="1:26" ht="15.75" customHeight="1">
      <c r="A948" s="297"/>
      <c r="B948" s="297"/>
      <c r="C948" s="297"/>
      <c r="D948" s="297"/>
      <c r="E948" s="297"/>
      <c r="F948" s="297"/>
      <c r="G948" s="297"/>
      <c r="H948" s="297"/>
      <c r="I948" s="297"/>
      <c r="J948" s="297"/>
      <c r="K948" s="297"/>
      <c r="L948" s="297"/>
      <c r="M948" s="297"/>
      <c r="N948" s="297"/>
      <c r="O948" s="297"/>
      <c r="P948" s="297"/>
      <c r="Q948" s="297"/>
      <c r="R948" s="297"/>
      <c r="S948" s="297"/>
      <c r="T948" s="297"/>
      <c r="U948" s="297"/>
      <c r="V948" s="297"/>
      <c r="W948" s="297"/>
      <c r="X948" s="297"/>
      <c r="Y948" s="297"/>
      <c r="Z948" s="297"/>
    </row>
    <row r="949" spans="1:26" ht="15.75" customHeight="1">
      <c r="A949" s="297"/>
      <c r="B949" s="297"/>
      <c r="C949" s="297"/>
      <c r="D949" s="297"/>
      <c r="E949" s="297"/>
      <c r="F949" s="297"/>
      <c r="G949" s="297"/>
      <c r="H949" s="297"/>
      <c r="I949" s="297"/>
      <c r="J949" s="297"/>
      <c r="K949" s="297"/>
      <c r="L949" s="297"/>
      <c r="M949" s="297"/>
      <c r="N949" s="297"/>
      <c r="O949" s="297"/>
      <c r="P949" s="297"/>
      <c r="Q949" s="297"/>
      <c r="R949" s="297"/>
      <c r="S949" s="297"/>
      <c r="T949" s="297"/>
      <c r="U949" s="297"/>
      <c r="V949" s="297"/>
      <c r="W949" s="297"/>
      <c r="X949" s="297"/>
      <c r="Y949" s="297"/>
      <c r="Z949" s="297"/>
    </row>
    <row r="950" spans="1:26" ht="15.75" customHeight="1">
      <c r="A950" s="297"/>
      <c r="B950" s="297"/>
      <c r="C950" s="297"/>
      <c r="D950" s="297"/>
      <c r="E950" s="297"/>
      <c r="F950" s="297"/>
      <c r="G950" s="297"/>
      <c r="H950" s="297"/>
      <c r="I950" s="297"/>
      <c r="J950" s="297"/>
      <c r="K950" s="297"/>
      <c r="L950" s="297"/>
      <c r="M950" s="297"/>
      <c r="N950" s="297"/>
      <c r="O950" s="297"/>
      <c r="P950" s="297"/>
      <c r="Q950" s="297"/>
      <c r="R950" s="297"/>
      <c r="S950" s="297"/>
      <c r="T950" s="297"/>
      <c r="U950" s="297"/>
      <c r="V950" s="297"/>
      <c r="W950" s="297"/>
      <c r="X950" s="297"/>
      <c r="Y950" s="297"/>
      <c r="Z950" s="297"/>
    </row>
    <row r="951" spans="1:26" ht="15.75" customHeight="1">
      <c r="A951" s="297"/>
      <c r="B951" s="297"/>
      <c r="C951" s="297"/>
      <c r="D951" s="297"/>
      <c r="E951" s="297"/>
      <c r="F951" s="297"/>
      <c r="G951" s="297"/>
      <c r="H951" s="297"/>
      <c r="I951" s="297"/>
      <c r="J951" s="297"/>
      <c r="K951" s="297"/>
      <c r="L951" s="297"/>
      <c r="M951" s="297"/>
      <c r="N951" s="297"/>
      <c r="O951" s="297"/>
      <c r="P951" s="297"/>
      <c r="Q951" s="297"/>
      <c r="R951" s="297"/>
      <c r="S951" s="297"/>
      <c r="T951" s="297"/>
      <c r="U951" s="297"/>
      <c r="V951" s="297"/>
      <c r="W951" s="297"/>
      <c r="X951" s="297"/>
      <c r="Y951" s="297"/>
      <c r="Z951" s="297"/>
    </row>
    <row r="952" spans="1:26" ht="15.75" customHeight="1">
      <c r="A952" s="297"/>
      <c r="B952" s="297"/>
      <c r="C952" s="297"/>
      <c r="D952" s="297"/>
      <c r="E952" s="297"/>
      <c r="F952" s="297"/>
      <c r="G952" s="297"/>
      <c r="H952" s="297"/>
      <c r="I952" s="297"/>
      <c r="J952" s="297"/>
      <c r="K952" s="297"/>
      <c r="L952" s="297"/>
      <c r="M952" s="297"/>
      <c r="N952" s="297"/>
      <c r="O952" s="297"/>
      <c r="P952" s="297"/>
      <c r="Q952" s="297"/>
      <c r="R952" s="297"/>
      <c r="S952" s="297"/>
      <c r="T952" s="297"/>
      <c r="U952" s="297"/>
      <c r="V952" s="297"/>
      <c r="W952" s="297"/>
      <c r="X952" s="297"/>
      <c r="Y952" s="297"/>
      <c r="Z952" s="297"/>
    </row>
    <row r="953" spans="1:26" ht="15.75" customHeight="1">
      <c r="A953" s="297"/>
      <c r="B953" s="297"/>
      <c r="C953" s="297"/>
      <c r="D953" s="297"/>
      <c r="E953" s="297"/>
      <c r="F953" s="297"/>
      <c r="G953" s="297"/>
      <c r="H953" s="297"/>
      <c r="I953" s="297"/>
      <c r="J953" s="297"/>
      <c r="K953" s="297"/>
      <c r="L953" s="297"/>
      <c r="M953" s="297"/>
      <c r="N953" s="297"/>
      <c r="O953" s="297"/>
      <c r="P953" s="297"/>
      <c r="Q953" s="297"/>
      <c r="R953" s="297"/>
      <c r="S953" s="297"/>
      <c r="T953" s="297"/>
      <c r="U953" s="297"/>
      <c r="V953" s="297"/>
      <c r="W953" s="297"/>
      <c r="X953" s="297"/>
      <c r="Y953" s="297"/>
      <c r="Z953" s="297"/>
    </row>
    <row r="954" spans="1:26" ht="15.75" customHeight="1">
      <c r="A954" s="297"/>
      <c r="B954" s="297"/>
      <c r="C954" s="297"/>
      <c r="D954" s="297"/>
      <c r="E954" s="297"/>
      <c r="F954" s="297"/>
      <c r="G954" s="297"/>
      <c r="H954" s="297"/>
      <c r="I954" s="297"/>
      <c r="J954" s="297"/>
      <c r="K954" s="297"/>
      <c r="L954" s="297"/>
      <c r="M954" s="297"/>
      <c r="N954" s="297"/>
      <c r="O954" s="297"/>
      <c r="P954" s="297"/>
      <c r="Q954" s="297"/>
      <c r="R954" s="297"/>
      <c r="S954" s="297"/>
      <c r="T954" s="297"/>
      <c r="U954" s="297"/>
      <c r="V954" s="297"/>
      <c r="W954" s="297"/>
      <c r="X954" s="297"/>
      <c r="Y954" s="297"/>
      <c r="Z954" s="297"/>
    </row>
    <row r="955" spans="1:26" ht="15.75" customHeight="1">
      <c r="A955" s="297"/>
      <c r="B955" s="297"/>
      <c r="C955" s="297"/>
      <c r="D955" s="297"/>
      <c r="E955" s="297"/>
      <c r="F955" s="297"/>
      <c r="G955" s="297"/>
      <c r="H955" s="297"/>
      <c r="I955" s="297"/>
      <c r="J955" s="297"/>
      <c r="K955" s="297"/>
      <c r="L955" s="297"/>
      <c r="M955" s="297"/>
      <c r="N955" s="297"/>
      <c r="O955" s="297"/>
      <c r="P955" s="297"/>
      <c r="Q955" s="297"/>
      <c r="R955" s="297"/>
      <c r="S955" s="297"/>
      <c r="T955" s="297"/>
      <c r="U955" s="297"/>
      <c r="V955" s="297"/>
      <c r="W955" s="297"/>
      <c r="X955" s="297"/>
      <c r="Y955" s="297"/>
      <c r="Z955" s="297"/>
    </row>
    <row r="956" spans="1:26" ht="15.75" customHeight="1">
      <c r="A956" s="297"/>
      <c r="B956" s="297"/>
      <c r="C956" s="297"/>
      <c r="D956" s="297"/>
      <c r="E956" s="297"/>
      <c r="F956" s="297"/>
      <c r="G956" s="297"/>
      <c r="H956" s="297"/>
      <c r="I956" s="297"/>
      <c r="J956" s="297"/>
      <c r="K956" s="297"/>
      <c r="L956" s="297"/>
      <c r="M956" s="297"/>
      <c r="N956" s="297"/>
      <c r="O956" s="297"/>
      <c r="P956" s="297"/>
      <c r="Q956" s="297"/>
      <c r="R956" s="297"/>
      <c r="S956" s="297"/>
      <c r="T956" s="297"/>
      <c r="U956" s="297"/>
      <c r="V956" s="297"/>
      <c r="W956" s="297"/>
      <c r="X956" s="297"/>
      <c r="Y956" s="297"/>
      <c r="Z956" s="297"/>
    </row>
    <row r="957" spans="1:26" ht="15.75" customHeight="1">
      <c r="A957" s="297"/>
      <c r="B957" s="297"/>
      <c r="C957" s="297"/>
      <c r="D957" s="297"/>
      <c r="E957" s="297"/>
      <c r="F957" s="297"/>
      <c r="G957" s="297"/>
      <c r="H957" s="297"/>
      <c r="I957" s="297"/>
      <c r="J957" s="297"/>
      <c r="K957" s="297"/>
      <c r="L957" s="297"/>
      <c r="M957" s="297"/>
      <c r="N957" s="297"/>
      <c r="O957" s="297"/>
      <c r="P957" s="297"/>
      <c r="Q957" s="297"/>
      <c r="R957" s="297"/>
      <c r="S957" s="297"/>
      <c r="T957" s="297"/>
      <c r="U957" s="297"/>
      <c r="V957" s="297"/>
      <c r="W957" s="297"/>
      <c r="X957" s="297"/>
      <c r="Y957" s="297"/>
      <c r="Z957" s="297"/>
    </row>
    <row r="958" spans="1:26" ht="15.75" customHeight="1">
      <c r="A958" s="297"/>
      <c r="B958" s="297"/>
      <c r="C958" s="297"/>
      <c r="D958" s="297"/>
      <c r="E958" s="297"/>
      <c r="F958" s="297"/>
      <c r="G958" s="297"/>
      <c r="H958" s="297"/>
      <c r="I958" s="297"/>
      <c r="J958" s="297"/>
      <c r="K958" s="297"/>
      <c r="L958" s="297"/>
      <c r="M958" s="297"/>
      <c r="N958" s="297"/>
      <c r="O958" s="297"/>
      <c r="P958" s="297"/>
      <c r="Q958" s="297"/>
      <c r="R958" s="297"/>
      <c r="S958" s="297"/>
      <c r="T958" s="297"/>
      <c r="U958" s="297"/>
      <c r="V958" s="297"/>
      <c r="W958" s="297"/>
      <c r="X958" s="297"/>
      <c r="Y958" s="297"/>
      <c r="Z958" s="297"/>
    </row>
    <row r="959" spans="1:26" ht="15.75" customHeight="1">
      <c r="A959" s="297"/>
      <c r="B959" s="297"/>
      <c r="C959" s="297"/>
      <c r="D959" s="297"/>
      <c r="E959" s="297"/>
      <c r="F959" s="297"/>
      <c r="G959" s="297"/>
      <c r="H959" s="297"/>
      <c r="I959" s="297"/>
      <c r="J959" s="297"/>
      <c r="K959" s="297"/>
      <c r="L959" s="297"/>
      <c r="M959" s="297"/>
      <c r="N959" s="297"/>
      <c r="O959" s="297"/>
      <c r="P959" s="297"/>
      <c r="Q959" s="297"/>
      <c r="R959" s="297"/>
      <c r="S959" s="297"/>
      <c r="T959" s="297"/>
      <c r="U959" s="297"/>
      <c r="V959" s="297"/>
      <c r="W959" s="297"/>
      <c r="X959" s="297"/>
      <c r="Y959" s="297"/>
      <c r="Z959" s="297"/>
    </row>
    <row r="960" spans="1:26" ht="15.75" customHeight="1">
      <c r="A960" s="297"/>
      <c r="B960" s="297"/>
      <c r="C960" s="297"/>
      <c r="D960" s="297"/>
      <c r="E960" s="297"/>
      <c r="F960" s="297"/>
      <c r="G960" s="297"/>
      <c r="H960" s="297"/>
      <c r="I960" s="297"/>
      <c r="J960" s="297"/>
      <c r="K960" s="297"/>
      <c r="L960" s="297"/>
      <c r="M960" s="297"/>
      <c r="N960" s="297"/>
      <c r="O960" s="297"/>
      <c r="P960" s="297"/>
      <c r="Q960" s="297"/>
      <c r="R960" s="297"/>
      <c r="S960" s="297"/>
      <c r="T960" s="297"/>
      <c r="U960" s="297"/>
      <c r="V960" s="297"/>
      <c r="W960" s="297"/>
      <c r="X960" s="297"/>
      <c r="Y960" s="297"/>
      <c r="Z960" s="297"/>
    </row>
    <row r="961" spans="1:26" ht="15.75" customHeight="1">
      <c r="A961" s="297"/>
      <c r="B961" s="297"/>
      <c r="C961" s="297"/>
      <c r="D961" s="297"/>
      <c r="E961" s="297"/>
      <c r="F961" s="297"/>
      <c r="G961" s="297"/>
      <c r="H961" s="297"/>
      <c r="I961" s="297"/>
      <c r="J961" s="297"/>
      <c r="K961" s="297"/>
      <c r="L961" s="297"/>
      <c r="M961" s="297"/>
      <c r="N961" s="297"/>
      <c r="O961" s="297"/>
      <c r="P961" s="297"/>
      <c r="Q961" s="297"/>
      <c r="R961" s="297"/>
      <c r="S961" s="297"/>
      <c r="T961" s="297"/>
      <c r="U961" s="297"/>
      <c r="V961" s="297"/>
      <c r="W961" s="297"/>
      <c r="X961" s="297"/>
      <c r="Y961" s="297"/>
      <c r="Z961" s="297"/>
    </row>
    <row r="962" spans="1:26" ht="15.75" customHeight="1">
      <c r="A962" s="297"/>
      <c r="B962" s="297"/>
      <c r="C962" s="297"/>
      <c r="D962" s="297"/>
      <c r="E962" s="297"/>
      <c r="F962" s="297"/>
      <c r="G962" s="297"/>
      <c r="H962" s="297"/>
      <c r="I962" s="297"/>
      <c r="J962" s="297"/>
      <c r="K962" s="297"/>
      <c r="L962" s="297"/>
      <c r="M962" s="297"/>
      <c r="N962" s="297"/>
      <c r="O962" s="297"/>
      <c r="P962" s="297"/>
      <c r="Q962" s="297"/>
      <c r="R962" s="297"/>
      <c r="S962" s="297"/>
      <c r="T962" s="297"/>
      <c r="U962" s="297"/>
      <c r="V962" s="297"/>
      <c r="W962" s="297"/>
      <c r="X962" s="297"/>
      <c r="Y962" s="297"/>
      <c r="Z962" s="297"/>
    </row>
    <row r="963" spans="1:26" ht="15.75" customHeight="1">
      <c r="A963" s="297"/>
      <c r="B963" s="297"/>
      <c r="C963" s="297"/>
      <c r="D963" s="297"/>
      <c r="E963" s="297"/>
      <c r="F963" s="297"/>
      <c r="G963" s="297"/>
      <c r="H963" s="297"/>
      <c r="I963" s="297"/>
      <c r="J963" s="297"/>
      <c r="K963" s="297"/>
      <c r="L963" s="297"/>
      <c r="M963" s="297"/>
      <c r="N963" s="297"/>
      <c r="O963" s="297"/>
      <c r="P963" s="297"/>
      <c r="Q963" s="297"/>
      <c r="R963" s="297"/>
      <c r="S963" s="297"/>
      <c r="T963" s="297"/>
      <c r="U963" s="297"/>
      <c r="V963" s="297"/>
      <c r="W963" s="297"/>
      <c r="X963" s="297"/>
      <c r="Y963" s="297"/>
      <c r="Z963" s="297"/>
    </row>
    <row r="964" spans="1:26" ht="15.75" customHeight="1">
      <c r="A964" s="297"/>
      <c r="B964" s="297"/>
      <c r="C964" s="297"/>
      <c r="D964" s="297"/>
      <c r="E964" s="297"/>
      <c r="F964" s="297"/>
      <c r="G964" s="297"/>
      <c r="H964" s="297"/>
      <c r="I964" s="297"/>
      <c r="J964" s="297"/>
      <c r="K964" s="297"/>
      <c r="L964" s="297"/>
      <c r="M964" s="297"/>
      <c r="N964" s="297"/>
      <c r="O964" s="297"/>
      <c r="P964" s="297"/>
      <c r="Q964" s="297"/>
      <c r="R964" s="297"/>
      <c r="S964" s="297"/>
      <c r="T964" s="297"/>
      <c r="U964" s="297"/>
      <c r="V964" s="297"/>
      <c r="W964" s="297"/>
      <c r="X964" s="297"/>
      <c r="Y964" s="297"/>
      <c r="Z964" s="297"/>
    </row>
    <row r="965" spans="1:26" ht="15.75" customHeight="1">
      <c r="A965" s="297"/>
      <c r="B965" s="297"/>
      <c r="C965" s="297"/>
      <c r="D965" s="297"/>
      <c r="E965" s="297"/>
      <c r="F965" s="297"/>
      <c r="G965" s="297"/>
      <c r="H965" s="297"/>
      <c r="I965" s="297"/>
      <c r="J965" s="297"/>
      <c r="K965" s="297"/>
      <c r="L965" s="297"/>
      <c r="M965" s="297"/>
      <c r="N965" s="297"/>
      <c r="O965" s="297"/>
      <c r="P965" s="297"/>
      <c r="Q965" s="297"/>
      <c r="R965" s="297"/>
      <c r="S965" s="297"/>
      <c r="T965" s="297"/>
      <c r="U965" s="297"/>
      <c r="V965" s="297"/>
      <c r="W965" s="297"/>
      <c r="X965" s="297"/>
      <c r="Y965" s="297"/>
      <c r="Z965" s="297"/>
    </row>
    <row r="966" spans="1:26" ht="15.75" customHeight="1">
      <c r="A966" s="297"/>
      <c r="B966" s="297"/>
      <c r="C966" s="297"/>
      <c r="D966" s="297"/>
      <c r="E966" s="297"/>
      <c r="F966" s="297"/>
      <c r="G966" s="297"/>
      <c r="H966" s="297"/>
      <c r="I966" s="297"/>
      <c r="J966" s="297"/>
      <c r="K966" s="297"/>
      <c r="L966" s="297"/>
      <c r="M966" s="297"/>
      <c r="N966" s="297"/>
      <c r="O966" s="297"/>
      <c r="P966" s="297"/>
      <c r="Q966" s="297"/>
      <c r="R966" s="297"/>
      <c r="S966" s="297"/>
      <c r="T966" s="297"/>
      <c r="U966" s="297"/>
      <c r="V966" s="297"/>
      <c r="W966" s="297"/>
      <c r="X966" s="297"/>
      <c r="Y966" s="297"/>
      <c r="Z966" s="297"/>
    </row>
    <row r="967" spans="1:26" ht="15.75" customHeight="1">
      <c r="A967" s="297"/>
      <c r="B967" s="297"/>
      <c r="C967" s="297"/>
      <c r="D967" s="297"/>
      <c r="E967" s="297"/>
      <c r="F967" s="297"/>
      <c r="G967" s="297"/>
      <c r="H967" s="297"/>
      <c r="I967" s="297"/>
      <c r="J967" s="297"/>
      <c r="K967" s="297"/>
      <c r="L967" s="297"/>
      <c r="M967" s="297"/>
      <c r="N967" s="297"/>
      <c r="O967" s="297"/>
      <c r="P967" s="297"/>
      <c r="Q967" s="297"/>
      <c r="R967" s="297"/>
      <c r="S967" s="297"/>
      <c r="T967" s="297"/>
      <c r="U967" s="297"/>
      <c r="V967" s="297"/>
      <c r="W967" s="297"/>
      <c r="X967" s="297"/>
      <c r="Y967" s="297"/>
      <c r="Z967" s="297"/>
    </row>
    <row r="968" spans="1:26" ht="15.75" customHeight="1">
      <c r="A968" s="297"/>
      <c r="B968" s="297"/>
      <c r="C968" s="297"/>
      <c r="D968" s="297"/>
      <c r="E968" s="297"/>
      <c r="F968" s="297"/>
      <c r="G968" s="297"/>
      <c r="H968" s="297"/>
      <c r="I968" s="297"/>
      <c r="J968" s="297"/>
      <c r="K968" s="297"/>
      <c r="L968" s="297"/>
      <c r="M968" s="297"/>
      <c r="N968" s="297"/>
      <c r="O968" s="297"/>
      <c r="P968" s="297"/>
      <c r="Q968" s="297"/>
      <c r="R968" s="297"/>
      <c r="S968" s="297"/>
      <c r="T968" s="297"/>
      <c r="U968" s="297"/>
      <c r="V968" s="297"/>
      <c r="W968" s="297"/>
      <c r="X968" s="297"/>
      <c r="Y968" s="297"/>
      <c r="Z968" s="297"/>
    </row>
    <row r="969" spans="1:26" ht="15.75" customHeight="1">
      <c r="A969" s="297"/>
      <c r="B969" s="297"/>
      <c r="C969" s="297"/>
      <c r="D969" s="297"/>
      <c r="E969" s="297"/>
      <c r="F969" s="297"/>
      <c r="G969" s="297"/>
      <c r="H969" s="297"/>
      <c r="I969" s="297"/>
      <c r="J969" s="297"/>
      <c r="K969" s="297"/>
      <c r="L969" s="297"/>
      <c r="M969" s="297"/>
      <c r="N969" s="297"/>
      <c r="O969" s="297"/>
      <c r="P969" s="297"/>
      <c r="Q969" s="297"/>
      <c r="R969" s="297"/>
      <c r="S969" s="297"/>
      <c r="T969" s="297"/>
      <c r="U969" s="297"/>
      <c r="V969" s="297"/>
      <c r="W969" s="297"/>
      <c r="X969" s="297"/>
      <c r="Y969" s="297"/>
      <c r="Z969" s="297"/>
    </row>
    <row r="970" spans="1:26" ht="15.75" customHeight="1">
      <c r="A970" s="297"/>
      <c r="B970" s="297"/>
      <c r="C970" s="297"/>
      <c r="D970" s="297"/>
      <c r="E970" s="297"/>
      <c r="F970" s="297"/>
      <c r="G970" s="297"/>
      <c r="H970" s="297"/>
      <c r="I970" s="297"/>
      <c r="J970" s="297"/>
      <c r="K970" s="297"/>
      <c r="L970" s="297"/>
      <c r="M970" s="297"/>
      <c r="N970" s="297"/>
      <c r="O970" s="297"/>
      <c r="P970" s="297"/>
      <c r="Q970" s="297"/>
      <c r="R970" s="297"/>
      <c r="S970" s="297"/>
      <c r="T970" s="297"/>
      <c r="U970" s="297"/>
      <c r="V970" s="297"/>
      <c r="W970" s="297"/>
      <c r="X970" s="297"/>
      <c r="Y970" s="297"/>
      <c r="Z970" s="297"/>
    </row>
    <row r="971" spans="1:26" ht="15.75" customHeight="1">
      <c r="A971" s="297"/>
      <c r="B971" s="297"/>
      <c r="C971" s="297"/>
      <c r="D971" s="297"/>
      <c r="E971" s="297"/>
      <c r="F971" s="297"/>
      <c r="G971" s="297"/>
      <c r="H971" s="297"/>
      <c r="I971" s="297"/>
      <c r="J971" s="297"/>
      <c r="K971" s="297"/>
      <c r="L971" s="297"/>
      <c r="M971" s="297"/>
      <c r="N971" s="297"/>
      <c r="O971" s="297"/>
      <c r="P971" s="297"/>
      <c r="Q971" s="297"/>
      <c r="R971" s="297"/>
      <c r="S971" s="297"/>
      <c r="T971" s="297"/>
      <c r="U971" s="297"/>
      <c r="V971" s="297"/>
      <c r="W971" s="297"/>
      <c r="X971" s="297"/>
      <c r="Y971" s="297"/>
      <c r="Z971" s="297"/>
    </row>
    <row r="972" spans="1:26" ht="15.75" customHeight="1">
      <c r="A972" s="297"/>
      <c r="B972" s="297"/>
      <c r="C972" s="297"/>
      <c r="D972" s="297"/>
      <c r="E972" s="297"/>
      <c r="F972" s="297"/>
      <c r="G972" s="297"/>
      <c r="H972" s="297"/>
      <c r="I972" s="297"/>
      <c r="J972" s="297"/>
      <c r="K972" s="297"/>
      <c r="L972" s="297"/>
      <c r="M972" s="297"/>
      <c r="N972" s="297"/>
      <c r="O972" s="297"/>
      <c r="P972" s="297"/>
      <c r="Q972" s="297"/>
      <c r="R972" s="297"/>
      <c r="S972" s="297"/>
      <c r="T972" s="297"/>
      <c r="U972" s="297"/>
      <c r="V972" s="297"/>
      <c r="W972" s="297"/>
      <c r="X972" s="297"/>
      <c r="Y972" s="297"/>
      <c r="Z972" s="297"/>
    </row>
    <row r="973" spans="1:26" ht="15.75" customHeight="1">
      <c r="A973" s="297"/>
      <c r="B973" s="297"/>
      <c r="C973" s="297"/>
      <c r="D973" s="297"/>
      <c r="E973" s="297"/>
      <c r="F973" s="297"/>
      <c r="G973" s="297"/>
      <c r="H973" s="297"/>
      <c r="I973" s="297"/>
      <c r="J973" s="297"/>
      <c r="K973" s="297"/>
      <c r="L973" s="297"/>
      <c r="M973" s="297"/>
      <c r="N973" s="297"/>
      <c r="O973" s="297"/>
      <c r="P973" s="297"/>
      <c r="Q973" s="297"/>
      <c r="R973" s="297"/>
      <c r="S973" s="297"/>
      <c r="T973" s="297"/>
      <c r="U973" s="297"/>
      <c r="V973" s="297"/>
      <c r="W973" s="297"/>
      <c r="X973" s="297"/>
      <c r="Y973" s="297"/>
      <c r="Z973" s="297"/>
    </row>
    <row r="974" spans="1:26" ht="15.75" customHeight="1">
      <c r="A974" s="297"/>
      <c r="B974" s="297"/>
      <c r="C974" s="297"/>
      <c r="D974" s="297"/>
      <c r="E974" s="297"/>
      <c r="F974" s="297"/>
      <c r="G974" s="297"/>
      <c r="H974" s="297"/>
      <c r="I974" s="297"/>
      <c r="J974" s="297"/>
      <c r="K974" s="297"/>
      <c r="L974" s="297"/>
      <c r="M974" s="297"/>
      <c r="N974" s="297"/>
      <c r="O974" s="297"/>
      <c r="P974" s="297"/>
      <c r="Q974" s="297"/>
      <c r="R974" s="297"/>
      <c r="S974" s="297"/>
      <c r="T974" s="297"/>
      <c r="U974" s="297"/>
      <c r="V974" s="297"/>
      <c r="W974" s="297"/>
      <c r="X974" s="297"/>
      <c r="Y974" s="297"/>
      <c r="Z974" s="297"/>
    </row>
    <row r="975" spans="1:26" ht="15.75" customHeight="1">
      <c r="A975" s="297"/>
      <c r="B975" s="297"/>
      <c r="C975" s="297"/>
      <c r="D975" s="297"/>
      <c r="E975" s="297"/>
      <c r="F975" s="297"/>
      <c r="G975" s="297"/>
      <c r="H975" s="297"/>
      <c r="I975" s="297"/>
      <c r="J975" s="297"/>
      <c r="K975" s="297"/>
      <c r="L975" s="297"/>
      <c r="M975" s="297"/>
      <c r="N975" s="297"/>
      <c r="O975" s="297"/>
      <c r="P975" s="297"/>
      <c r="Q975" s="297"/>
      <c r="R975" s="297"/>
      <c r="S975" s="297"/>
      <c r="T975" s="297"/>
      <c r="U975" s="297"/>
      <c r="V975" s="297"/>
      <c r="W975" s="297"/>
      <c r="X975" s="297"/>
      <c r="Y975" s="297"/>
      <c r="Z975" s="297"/>
    </row>
    <row r="976" spans="1:26" ht="15.75" customHeight="1">
      <c r="A976" s="297"/>
      <c r="B976" s="297"/>
      <c r="C976" s="297"/>
      <c r="D976" s="297"/>
      <c r="E976" s="297"/>
      <c r="F976" s="297"/>
      <c r="G976" s="297"/>
      <c r="H976" s="297"/>
      <c r="I976" s="297"/>
      <c r="J976" s="297"/>
      <c r="K976" s="297"/>
      <c r="L976" s="297"/>
      <c r="M976" s="297"/>
      <c r="N976" s="297"/>
      <c r="O976" s="297"/>
      <c r="P976" s="297"/>
      <c r="Q976" s="297"/>
      <c r="R976" s="297"/>
      <c r="S976" s="297"/>
      <c r="T976" s="297"/>
      <c r="U976" s="297"/>
      <c r="V976" s="297"/>
      <c r="W976" s="297"/>
      <c r="X976" s="297"/>
      <c r="Y976" s="297"/>
      <c r="Z976" s="297"/>
    </row>
    <row r="977" spans="1:26" ht="15.75" customHeight="1">
      <c r="A977" s="297"/>
      <c r="B977" s="297"/>
      <c r="C977" s="297"/>
      <c r="D977" s="297"/>
      <c r="E977" s="297"/>
      <c r="F977" s="297"/>
      <c r="G977" s="297"/>
      <c r="H977" s="297"/>
      <c r="I977" s="297"/>
      <c r="J977" s="297"/>
      <c r="K977" s="297"/>
      <c r="L977" s="297"/>
      <c r="M977" s="297"/>
      <c r="N977" s="297"/>
      <c r="O977" s="297"/>
      <c r="P977" s="297"/>
      <c r="Q977" s="297"/>
      <c r="R977" s="297"/>
      <c r="S977" s="297"/>
      <c r="T977" s="297"/>
      <c r="U977" s="297"/>
      <c r="V977" s="297"/>
      <c r="W977" s="297"/>
      <c r="X977" s="297"/>
      <c r="Y977" s="297"/>
      <c r="Z977" s="297"/>
    </row>
    <row r="978" spans="1:26" ht="15.75" customHeight="1">
      <c r="A978" s="297"/>
      <c r="B978" s="297"/>
      <c r="C978" s="297"/>
      <c r="D978" s="297"/>
      <c r="E978" s="297"/>
      <c r="F978" s="297"/>
      <c r="G978" s="297"/>
      <c r="H978" s="297"/>
      <c r="I978" s="297"/>
      <c r="J978" s="297"/>
      <c r="K978" s="297"/>
      <c r="L978" s="297"/>
      <c r="M978" s="297"/>
      <c r="N978" s="297"/>
      <c r="O978" s="297"/>
      <c r="P978" s="297"/>
      <c r="Q978" s="297"/>
      <c r="R978" s="297"/>
      <c r="S978" s="297"/>
      <c r="T978" s="297"/>
      <c r="U978" s="297"/>
      <c r="V978" s="297"/>
      <c r="W978" s="297"/>
      <c r="X978" s="297"/>
      <c r="Y978" s="297"/>
      <c r="Z978" s="297"/>
    </row>
    <row r="979" spans="1:26" ht="15.75" customHeight="1">
      <c r="A979" s="297"/>
      <c r="B979" s="297"/>
      <c r="C979" s="297"/>
      <c r="D979" s="297"/>
      <c r="E979" s="297"/>
      <c r="F979" s="297"/>
      <c r="G979" s="297"/>
      <c r="H979" s="297"/>
      <c r="I979" s="297"/>
      <c r="J979" s="297"/>
      <c r="K979" s="297"/>
      <c r="L979" s="297"/>
      <c r="M979" s="297"/>
      <c r="N979" s="297"/>
      <c r="O979" s="297"/>
      <c r="P979" s="297"/>
      <c r="Q979" s="297"/>
      <c r="R979" s="297"/>
      <c r="S979" s="297"/>
      <c r="T979" s="297"/>
      <c r="U979" s="297"/>
      <c r="V979" s="297"/>
      <c r="W979" s="297"/>
      <c r="X979" s="297"/>
      <c r="Y979" s="297"/>
      <c r="Z979" s="297"/>
    </row>
    <row r="980" spans="1:26" ht="15.75" customHeight="1">
      <c r="A980" s="297"/>
      <c r="B980" s="297"/>
      <c r="C980" s="297"/>
      <c r="D980" s="297"/>
      <c r="E980" s="297"/>
      <c r="F980" s="297"/>
      <c r="G980" s="297"/>
      <c r="H980" s="297"/>
      <c r="I980" s="297"/>
      <c r="J980" s="297"/>
      <c r="K980" s="297"/>
      <c r="L980" s="297"/>
      <c r="M980" s="297"/>
      <c r="N980" s="297"/>
      <c r="O980" s="297"/>
      <c r="P980" s="297"/>
      <c r="Q980" s="297"/>
      <c r="R980" s="297"/>
      <c r="S980" s="297"/>
      <c r="T980" s="297"/>
      <c r="U980" s="297"/>
      <c r="V980" s="297"/>
      <c r="W980" s="297"/>
      <c r="X980" s="297"/>
      <c r="Y980" s="297"/>
      <c r="Z980" s="297"/>
    </row>
    <row r="981" spans="1:26" ht="15.75" customHeight="1">
      <c r="A981" s="297"/>
      <c r="B981" s="297"/>
      <c r="C981" s="297"/>
      <c r="D981" s="297"/>
      <c r="E981" s="297"/>
      <c r="F981" s="297"/>
      <c r="G981" s="297"/>
      <c r="H981" s="297"/>
      <c r="I981" s="297"/>
      <c r="J981" s="297"/>
      <c r="K981" s="297"/>
      <c r="L981" s="297"/>
      <c r="M981" s="297"/>
      <c r="N981" s="297"/>
      <c r="O981" s="297"/>
      <c r="P981" s="297"/>
      <c r="Q981" s="297"/>
      <c r="R981" s="297"/>
      <c r="S981" s="297"/>
      <c r="T981" s="297"/>
      <c r="U981" s="297"/>
      <c r="V981" s="297"/>
      <c r="W981" s="297"/>
      <c r="X981" s="297"/>
      <c r="Y981" s="297"/>
      <c r="Z981" s="297"/>
    </row>
    <row r="982" spans="1:26" ht="15.75" customHeight="1">
      <c r="A982" s="297"/>
      <c r="B982" s="297"/>
      <c r="C982" s="297"/>
      <c r="D982" s="297"/>
      <c r="E982" s="297"/>
      <c r="F982" s="297"/>
      <c r="G982" s="297"/>
      <c r="H982" s="297"/>
      <c r="I982" s="297"/>
      <c r="J982" s="297"/>
      <c r="K982" s="297"/>
      <c r="L982" s="297"/>
      <c r="M982" s="297"/>
      <c r="N982" s="297"/>
      <c r="O982" s="297"/>
      <c r="P982" s="297"/>
      <c r="Q982" s="297"/>
      <c r="R982" s="297"/>
      <c r="S982" s="297"/>
      <c r="T982" s="297"/>
      <c r="U982" s="297"/>
      <c r="V982" s="297"/>
      <c r="W982" s="297"/>
      <c r="X982" s="297"/>
      <c r="Y982" s="297"/>
      <c r="Z982" s="297"/>
    </row>
    <row r="983" spans="1:26" ht="15.75" customHeight="1">
      <c r="A983" s="297"/>
      <c r="B983" s="297"/>
      <c r="C983" s="297"/>
      <c r="D983" s="297"/>
      <c r="E983" s="297"/>
      <c r="F983" s="297"/>
      <c r="G983" s="297"/>
      <c r="H983" s="297"/>
      <c r="I983" s="297"/>
      <c r="J983" s="297"/>
      <c r="K983" s="297"/>
      <c r="L983" s="297"/>
      <c r="M983" s="297"/>
      <c r="N983" s="297"/>
      <c r="O983" s="297"/>
      <c r="P983" s="297"/>
      <c r="Q983" s="297"/>
      <c r="R983" s="297"/>
      <c r="S983" s="297"/>
      <c r="T983" s="297"/>
      <c r="U983" s="297"/>
      <c r="V983" s="297"/>
      <c r="W983" s="297"/>
      <c r="X983" s="297"/>
      <c r="Y983" s="297"/>
      <c r="Z983" s="297"/>
    </row>
    <row r="984" spans="1:26" ht="15.75" customHeight="1">
      <c r="A984" s="297"/>
      <c r="B984" s="297"/>
      <c r="C984" s="297"/>
      <c r="D984" s="297"/>
      <c r="E984" s="297"/>
      <c r="F984" s="297"/>
      <c r="G984" s="297"/>
      <c r="H984" s="297"/>
      <c r="I984" s="297"/>
      <c r="J984" s="297"/>
      <c r="K984" s="297"/>
      <c r="L984" s="297"/>
      <c r="M984" s="297"/>
      <c r="N984" s="297"/>
      <c r="O984" s="297"/>
      <c r="P984" s="297"/>
      <c r="Q984" s="297"/>
      <c r="R984" s="297"/>
      <c r="S984" s="297"/>
      <c r="T984" s="297"/>
      <c r="U984" s="297"/>
      <c r="V984" s="297"/>
      <c r="W984" s="297"/>
      <c r="X984" s="297"/>
      <c r="Y984" s="297"/>
      <c r="Z984" s="297"/>
    </row>
    <row r="985" spans="1:26" ht="15.75" customHeight="1">
      <c r="A985" s="297"/>
      <c r="B985" s="297"/>
      <c r="C985" s="297"/>
      <c r="D985" s="297"/>
      <c r="E985" s="297"/>
      <c r="F985" s="297"/>
      <c r="G985" s="297"/>
      <c r="H985" s="297"/>
      <c r="I985" s="297"/>
      <c r="J985" s="297"/>
      <c r="K985" s="297"/>
      <c r="L985" s="297"/>
      <c r="M985" s="297"/>
      <c r="N985" s="297"/>
      <c r="O985" s="297"/>
      <c r="P985" s="297"/>
      <c r="Q985" s="297"/>
      <c r="R985" s="297"/>
      <c r="S985" s="297"/>
      <c r="T985" s="297"/>
      <c r="U985" s="297"/>
      <c r="V985" s="297"/>
      <c r="W985" s="297"/>
      <c r="X985" s="297"/>
      <c r="Y985" s="297"/>
      <c r="Z985" s="297"/>
    </row>
    <row r="986" spans="1:26" ht="15.75" customHeight="1">
      <c r="A986" s="297"/>
      <c r="B986" s="297"/>
      <c r="C986" s="297"/>
      <c r="D986" s="297"/>
      <c r="E986" s="297"/>
      <c r="F986" s="297"/>
      <c r="G986" s="297"/>
      <c r="H986" s="297"/>
      <c r="I986" s="297"/>
      <c r="J986" s="297"/>
      <c r="K986" s="297"/>
      <c r="L986" s="297"/>
      <c r="M986" s="297"/>
      <c r="N986" s="297"/>
      <c r="O986" s="297"/>
      <c r="P986" s="297"/>
      <c r="Q986" s="297"/>
      <c r="R986" s="297"/>
      <c r="S986" s="297"/>
      <c r="T986" s="297"/>
      <c r="U986" s="297"/>
      <c r="V986" s="297"/>
      <c r="W986" s="297"/>
      <c r="X986" s="297"/>
      <c r="Y986" s="297"/>
      <c r="Z986" s="297"/>
    </row>
    <row r="987" spans="1:26" ht="15.75" customHeight="1">
      <c r="A987" s="297"/>
      <c r="B987" s="297"/>
      <c r="C987" s="297"/>
      <c r="D987" s="297"/>
      <c r="E987" s="297"/>
      <c r="F987" s="297"/>
      <c r="G987" s="297"/>
      <c r="H987" s="297"/>
      <c r="I987" s="297"/>
      <c r="J987" s="297"/>
      <c r="K987" s="297"/>
      <c r="L987" s="297"/>
      <c r="M987" s="297"/>
      <c r="N987" s="297"/>
      <c r="O987" s="297"/>
      <c r="P987" s="297"/>
      <c r="Q987" s="297"/>
      <c r="R987" s="297"/>
      <c r="S987" s="297"/>
      <c r="T987" s="297"/>
      <c r="U987" s="297"/>
      <c r="V987" s="297"/>
      <c r="W987" s="297"/>
      <c r="X987" s="297"/>
      <c r="Y987" s="297"/>
      <c r="Z987" s="297"/>
    </row>
    <row r="988" spans="1:26" ht="15.75" customHeight="1">
      <c r="A988" s="297"/>
      <c r="B988" s="297"/>
      <c r="C988" s="297"/>
      <c r="D988" s="297"/>
      <c r="E988" s="297"/>
      <c r="F988" s="297"/>
      <c r="G988" s="297"/>
      <c r="H988" s="297"/>
      <c r="I988" s="297"/>
      <c r="J988" s="297"/>
      <c r="K988" s="297"/>
      <c r="L988" s="297"/>
      <c r="M988" s="297"/>
      <c r="N988" s="297"/>
      <c r="O988" s="297"/>
      <c r="P988" s="297"/>
      <c r="Q988" s="297"/>
      <c r="R988" s="297"/>
      <c r="S988" s="297"/>
      <c r="T988" s="297"/>
      <c r="U988" s="297"/>
      <c r="V988" s="297"/>
      <c r="W988" s="297"/>
      <c r="X988" s="297"/>
      <c r="Y988" s="297"/>
      <c r="Z988" s="297"/>
    </row>
    <row r="989" spans="1:26" ht="15.75" customHeight="1">
      <c r="A989" s="297"/>
      <c r="B989" s="297"/>
      <c r="C989" s="297"/>
      <c r="D989" s="297"/>
      <c r="E989" s="297"/>
      <c r="F989" s="297"/>
      <c r="G989" s="297"/>
      <c r="H989" s="297"/>
      <c r="I989" s="297"/>
      <c r="J989" s="297"/>
      <c r="K989" s="297"/>
      <c r="L989" s="297"/>
      <c r="M989" s="297"/>
      <c r="N989" s="297"/>
      <c r="O989" s="297"/>
      <c r="P989" s="297"/>
      <c r="Q989" s="297"/>
      <c r="R989" s="297"/>
      <c r="S989" s="297"/>
      <c r="T989" s="297"/>
      <c r="U989" s="297"/>
      <c r="V989" s="297"/>
      <c r="W989" s="297"/>
      <c r="X989" s="297"/>
      <c r="Y989" s="297"/>
      <c r="Z989" s="297"/>
    </row>
    <row r="990" spans="1:26" ht="15.75" customHeight="1">
      <c r="A990" s="297"/>
      <c r="B990" s="297"/>
      <c r="C990" s="297"/>
      <c r="D990" s="297"/>
      <c r="E990" s="297"/>
      <c r="F990" s="297"/>
      <c r="G990" s="297"/>
      <c r="H990" s="297"/>
      <c r="I990" s="297"/>
      <c r="J990" s="297"/>
      <c r="K990" s="297"/>
      <c r="L990" s="297"/>
      <c r="M990" s="297"/>
      <c r="N990" s="297"/>
      <c r="O990" s="297"/>
      <c r="P990" s="297"/>
      <c r="Q990" s="297"/>
      <c r="R990" s="297"/>
      <c r="S990" s="297"/>
      <c r="T990" s="297"/>
      <c r="U990" s="297"/>
      <c r="V990" s="297"/>
      <c r="W990" s="297"/>
      <c r="X990" s="297"/>
      <c r="Y990" s="297"/>
      <c r="Z990" s="297"/>
    </row>
    <row r="991" spans="1:26" ht="15.75" customHeight="1">
      <c r="A991" s="297"/>
      <c r="B991" s="297"/>
      <c r="C991" s="297"/>
      <c r="D991" s="297"/>
      <c r="E991" s="297"/>
      <c r="F991" s="297"/>
      <c r="G991" s="297"/>
      <c r="H991" s="297"/>
      <c r="I991" s="297"/>
      <c r="J991" s="297"/>
      <c r="K991" s="297"/>
      <c r="L991" s="297"/>
      <c r="M991" s="297"/>
      <c r="N991" s="297"/>
      <c r="O991" s="297"/>
      <c r="P991" s="297"/>
      <c r="Q991" s="297"/>
      <c r="R991" s="297"/>
      <c r="S991" s="297"/>
      <c r="T991" s="297"/>
      <c r="U991" s="297"/>
      <c r="V991" s="297"/>
      <c r="W991" s="297"/>
      <c r="X991" s="297"/>
      <c r="Y991" s="297"/>
      <c r="Z991" s="297"/>
    </row>
    <row r="992" spans="1:26" ht="15.75" customHeight="1">
      <c r="A992" s="297"/>
      <c r="B992" s="297"/>
      <c r="C992" s="297"/>
      <c r="D992" s="297"/>
      <c r="E992" s="297"/>
      <c r="F992" s="297"/>
      <c r="G992" s="297"/>
      <c r="H992" s="297"/>
      <c r="I992" s="297"/>
      <c r="J992" s="297"/>
      <c r="K992" s="297"/>
      <c r="L992" s="297"/>
      <c r="M992" s="297"/>
      <c r="N992" s="297"/>
      <c r="O992" s="297"/>
      <c r="P992" s="297"/>
      <c r="Q992" s="297"/>
      <c r="R992" s="297"/>
      <c r="S992" s="297"/>
      <c r="T992" s="297"/>
      <c r="U992" s="297"/>
      <c r="V992" s="297"/>
      <c r="W992" s="297"/>
      <c r="X992" s="297"/>
      <c r="Y992" s="297"/>
      <c r="Z992" s="297"/>
    </row>
    <row r="993" spans="1:26" ht="15.75" customHeight="1">
      <c r="A993" s="297"/>
      <c r="B993" s="297"/>
      <c r="C993" s="297"/>
      <c r="D993" s="297"/>
      <c r="E993" s="297"/>
      <c r="F993" s="297"/>
      <c r="G993" s="297"/>
      <c r="H993" s="297"/>
      <c r="I993" s="297"/>
      <c r="J993" s="297"/>
      <c r="K993" s="297"/>
      <c r="L993" s="297"/>
      <c r="M993" s="297"/>
      <c r="N993" s="297"/>
      <c r="O993" s="297"/>
      <c r="P993" s="297"/>
      <c r="Q993" s="297"/>
      <c r="R993" s="297"/>
      <c r="S993" s="297"/>
      <c r="T993" s="297"/>
      <c r="U993" s="297"/>
      <c r="V993" s="297"/>
      <c r="W993" s="297"/>
      <c r="X993" s="297"/>
      <c r="Y993" s="297"/>
      <c r="Z993" s="297"/>
    </row>
    <row r="994" spans="1:26" ht="15.75" customHeight="1">
      <c r="A994" s="297"/>
      <c r="B994" s="297"/>
      <c r="C994" s="297"/>
      <c r="D994" s="297"/>
      <c r="E994" s="297"/>
      <c r="F994" s="297"/>
      <c r="G994" s="297"/>
      <c r="H994" s="297"/>
      <c r="I994" s="297"/>
      <c r="J994" s="297"/>
      <c r="K994" s="297"/>
      <c r="L994" s="297"/>
      <c r="M994" s="297"/>
      <c r="N994" s="297"/>
      <c r="O994" s="297"/>
      <c r="P994" s="297"/>
      <c r="Q994" s="297"/>
      <c r="R994" s="297"/>
      <c r="S994" s="297"/>
      <c r="T994" s="297"/>
      <c r="U994" s="297"/>
      <c r="V994" s="297"/>
      <c r="W994" s="297"/>
      <c r="X994" s="297"/>
      <c r="Y994" s="297"/>
      <c r="Z994" s="297"/>
    </row>
    <row r="995" spans="1:26" ht="15.75" customHeight="1">
      <c r="A995" s="297"/>
      <c r="B995" s="297"/>
      <c r="C995" s="297"/>
      <c r="D995" s="297"/>
      <c r="E995" s="297"/>
      <c r="F995" s="297"/>
      <c r="G995" s="297"/>
      <c r="H995" s="297"/>
      <c r="I995" s="297"/>
      <c r="J995" s="297"/>
      <c r="K995" s="297"/>
      <c r="L995" s="297"/>
      <c r="M995" s="297"/>
      <c r="N995" s="297"/>
      <c r="O995" s="297"/>
      <c r="P995" s="297"/>
      <c r="Q995" s="297"/>
      <c r="R995" s="297"/>
      <c r="S995" s="297"/>
      <c r="T995" s="297"/>
      <c r="U995" s="297"/>
      <c r="V995" s="297"/>
      <c r="W995" s="297"/>
      <c r="X995" s="297"/>
      <c r="Y995" s="297"/>
      <c r="Z995" s="297"/>
    </row>
    <row r="996" spans="1:26" ht="15.75" customHeight="1">
      <c r="A996" s="297"/>
      <c r="B996" s="297"/>
      <c r="C996" s="297"/>
      <c r="D996" s="297"/>
      <c r="E996" s="297"/>
      <c r="F996" s="297"/>
      <c r="G996" s="297"/>
      <c r="H996" s="297"/>
      <c r="I996" s="297"/>
      <c r="J996" s="297"/>
      <c r="K996" s="297"/>
      <c r="L996" s="297"/>
      <c r="M996" s="297"/>
      <c r="N996" s="297"/>
      <c r="O996" s="297"/>
      <c r="P996" s="297"/>
      <c r="Q996" s="297"/>
      <c r="R996" s="297"/>
      <c r="S996" s="297"/>
      <c r="T996" s="297"/>
      <c r="U996" s="297"/>
      <c r="V996" s="297"/>
      <c r="W996" s="297"/>
      <c r="X996" s="297"/>
      <c r="Y996" s="297"/>
      <c r="Z996" s="297"/>
    </row>
    <row r="997" spans="1:26" ht="15.75" customHeight="1">
      <c r="A997" s="297"/>
      <c r="B997" s="297"/>
      <c r="C997" s="297"/>
      <c r="D997" s="297"/>
      <c r="E997" s="297"/>
      <c r="F997" s="297"/>
      <c r="G997" s="297"/>
      <c r="H997" s="297"/>
      <c r="I997" s="297"/>
      <c r="J997" s="297"/>
      <c r="K997" s="297"/>
      <c r="L997" s="297"/>
      <c r="M997" s="297"/>
      <c r="N997" s="297"/>
      <c r="O997" s="297"/>
      <c r="P997" s="297"/>
      <c r="Q997" s="297"/>
      <c r="R997" s="297"/>
      <c r="S997" s="297"/>
      <c r="T997" s="297"/>
      <c r="U997" s="297"/>
      <c r="V997" s="297"/>
      <c r="W997" s="297"/>
      <c r="X997" s="297"/>
      <c r="Y997" s="297"/>
      <c r="Z997" s="297"/>
    </row>
    <row r="998" spans="1:26" ht="15.75" customHeight="1">
      <c r="A998" s="297"/>
      <c r="B998" s="297"/>
      <c r="C998" s="297"/>
      <c r="D998" s="297"/>
      <c r="E998" s="297"/>
      <c r="F998" s="297"/>
      <c r="G998" s="297"/>
      <c r="H998" s="297"/>
      <c r="I998" s="297"/>
      <c r="J998" s="297"/>
      <c r="K998" s="297"/>
      <c r="L998" s="297"/>
      <c r="M998" s="297"/>
      <c r="N998" s="297"/>
      <c r="O998" s="297"/>
      <c r="P998" s="297"/>
      <c r="Q998" s="297"/>
      <c r="R998" s="297"/>
      <c r="S998" s="297"/>
      <c r="T998" s="297"/>
      <c r="U998" s="297"/>
      <c r="V998" s="297"/>
      <c r="W998" s="297"/>
      <c r="X998" s="297"/>
      <c r="Y998" s="297"/>
      <c r="Z998" s="297"/>
    </row>
    <row r="999" spans="1:26" ht="15.75" customHeight="1">
      <c r="A999" s="297"/>
      <c r="B999" s="297"/>
      <c r="C999" s="297"/>
      <c r="D999" s="297"/>
      <c r="E999" s="297"/>
      <c r="F999" s="297"/>
      <c r="G999" s="297"/>
      <c r="H999" s="297"/>
      <c r="I999" s="297"/>
      <c r="J999" s="297"/>
      <c r="K999" s="297"/>
      <c r="L999" s="297"/>
      <c r="M999" s="297"/>
      <c r="N999" s="297"/>
      <c r="O999" s="297"/>
      <c r="P999" s="297"/>
      <c r="Q999" s="297"/>
      <c r="R999" s="297"/>
      <c r="S999" s="297"/>
      <c r="T999" s="297"/>
      <c r="U999" s="297"/>
      <c r="V999" s="297"/>
      <c r="W999" s="297"/>
      <c r="X999" s="297"/>
      <c r="Y999" s="297"/>
      <c r="Z999" s="297"/>
    </row>
    <row r="1000" spans="1:26" ht="15.75" customHeight="1">
      <c r="A1000" s="297"/>
      <c r="B1000" s="297"/>
      <c r="C1000" s="297"/>
      <c r="D1000" s="297"/>
      <c r="E1000" s="297"/>
      <c r="F1000" s="297"/>
      <c r="G1000" s="297"/>
      <c r="H1000" s="297"/>
      <c r="I1000" s="297"/>
      <c r="J1000" s="297"/>
      <c r="K1000" s="297"/>
      <c r="L1000" s="297"/>
      <c r="M1000" s="297"/>
      <c r="N1000" s="297"/>
      <c r="O1000" s="297"/>
      <c r="P1000" s="297"/>
      <c r="Q1000" s="297"/>
      <c r="R1000" s="297"/>
      <c r="S1000" s="297"/>
      <c r="T1000" s="297"/>
      <c r="U1000" s="297"/>
      <c r="V1000" s="297"/>
      <c r="W1000" s="297"/>
      <c r="X1000" s="297"/>
      <c r="Y1000" s="297"/>
      <c r="Z1000" s="297"/>
    </row>
  </sheetData>
  <autoFilter ref="A1:P102"/>
  <mergeCells count="2">
    <mergeCell ref="J1:M1"/>
    <mergeCell ref="N1:P1"/>
  </mergeCells>
  <pageMargins left="0.7" right="0.7" top="0.75" bottom="0.75" header="0" footer="0"/>
  <pageSetup orientation="landscape"/>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59765625" defaultRowHeight="15" customHeight="1"/>
  <cols>
    <col min="1" max="1" width="4.19921875" customWidth="1"/>
    <col min="2" max="2" width="13.8984375" customWidth="1"/>
    <col min="3" max="3" width="16.5" customWidth="1"/>
    <col min="4" max="4" width="6.59765625" customWidth="1"/>
    <col min="5" max="5" width="34.5" customWidth="1"/>
    <col min="6" max="6" width="10.69921875" customWidth="1"/>
    <col min="7" max="7" width="25.5" customWidth="1"/>
    <col min="8" max="8" width="13.69921875" customWidth="1"/>
    <col min="9" max="9" width="13.3984375" customWidth="1"/>
    <col min="10" max="10" width="26" customWidth="1"/>
    <col min="11" max="11" width="7.69921875" customWidth="1"/>
    <col min="12" max="12" width="28" customWidth="1"/>
    <col min="13" max="13" width="7.69921875" customWidth="1"/>
    <col min="14" max="14" width="37.09765625" customWidth="1"/>
    <col min="15" max="15" width="21.59765625" customWidth="1"/>
    <col min="16" max="16" width="10.69921875" customWidth="1"/>
    <col min="17" max="17" width="54.09765625" customWidth="1"/>
    <col min="18" max="18" width="19.8984375" customWidth="1"/>
    <col min="19" max="26" width="9.3984375" customWidth="1"/>
  </cols>
  <sheetData>
    <row r="1" spans="1:26" ht="16.5" customHeight="1">
      <c r="A1" s="807" t="s">
        <v>2288</v>
      </c>
      <c r="B1" s="809" t="s">
        <v>1</v>
      </c>
      <c r="C1" s="809" t="s">
        <v>2</v>
      </c>
      <c r="D1" s="809" t="s">
        <v>3</v>
      </c>
      <c r="E1" s="809" t="s">
        <v>3</v>
      </c>
      <c r="F1" s="809" t="s">
        <v>4</v>
      </c>
      <c r="G1" s="809" t="s">
        <v>4</v>
      </c>
      <c r="H1" s="801" t="s">
        <v>2668</v>
      </c>
      <c r="I1" s="803" t="s">
        <v>2669</v>
      </c>
      <c r="J1" s="805" t="s">
        <v>2670</v>
      </c>
      <c r="K1" s="794"/>
      <c r="L1" s="794"/>
      <c r="M1" s="806"/>
      <c r="N1" s="805" t="s">
        <v>2926</v>
      </c>
      <c r="O1" s="794"/>
      <c r="P1" s="795"/>
      <c r="Q1" s="805" t="s">
        <v>2289</v>
      </c>
      <c r="R1" s="794"/>
      <c r="S1" s="795"/>
      <c r="T1" s="276"/>
      <c r="U1" s="276"/>
      <c r="V1" s="276"/>
      <c r="W1" s="276"/>
      <c r="X1" s="276"/>
      <c r="Y1" s="276"/>
      <c r="Z1" s="276"/>
    </row>
    <row r="2" spans="1:26" ht="115.5" customHeight="1">
      <c r="A2" s="822"/>
      <c r="B2" s="790"/>
      <c r="C2" s="790"/>
      <c r="D2" s="790"/>
      <c r="E2" s="790"/>
      <c r="F2" s="790"/>
      <c r="G2" s="790"/>
      <c r="H2" s="790"/>
      <c r="I2" s="824"/>
      <c r="J2" s="298" t="s">
        <v>2275</v>
      </c>
      <c r="K2" s="299" t="s">
        <v>2276</v>
      </c>
      <c r="L2" s="300" t="s">
        <v>2277</v>
      </c>
      <c r="M2" s="301" t="s">
        <v>2276</v>
      </c>
      <c r="N2" s="298" t="s">
        <v>2291</v>
      </c>
      <c r="O2" s="300" t="s">
        <v>2292</v>
      </c>
      <c r="P2" s="302" t="s">
        <v>2276</v>
      </c>
      <c r="Q2" s="298" t="s">
        <v>2291</v>
      </c>
      <c r="R2" s="300" t="s">
        <v>2292</v>
      </c>
      <c r="S2" s="302" t="s">
        <v>2276</v>
      </c>
      <c r="T2" s="265"/>
      <c r="U2" s="265"/>
      <c r="V2" s="265"/>
      <c r="W2" s="265"/>
      <c r="X2" s="265"/>
      <c r="Y2" s="265"/>
      <c r="Z2" s="265"/>
    </row>
    <row r="3" spans="1:26" ht="134.25" customHeight="1">
      <c r="A3" s="314" t="s">
        <v>935</v>
      </c>
      <c r="B3" s="269" t="s">
        <v>936</v>
      </c>
      <c r="C3" s="269" t="s">
        <v>937</v>
      </c>
      <c r="D3" s="268" t="s">
        <v>938</v>
      </c>
      <c r="E3" s="270" t="s">
        <v>939</v>
      </c>
      <c r="F3" s="268" t="s">
        <v>1007</v>
      </c>
      <c r="G3" s="270" t="s">
        <v>1008</v>
      </c>
      <c r="H3" s="315"/>
      <c r="I3" s="316" t="s">
        <v>126</v>
      </c>
      <c r="J3" s="317" t="s">
        <v>1022</v>
      </c>
      <c r="K3" s="272">
        <v>8000000</v>
      </c>
      <c r="L3" s="270" t="s">
        <v>1023</v>
      </c>
      <c r="M3" s="318">
        <v>8000000</v>
      </c>
      <c r="N3" s="317"/>
      <c r="O3" s="561"/>
      <c r="P3" s="465"/>
      <c r="Q3" s="317"/>
      <c r="R3" s="561"/>
      <c r="S3" s="465"/>
      <c r="T3" s="276"/>
      <c r="U3" s="276"/>
      <c r="V3" s="276"/>
      <c r="W3" s="276"/>
      <c r="X3" s="276"/>
      <c r="Y3" s="276"/>
      <c r="Z3" s="276"/>
    </row>
    <row r="4" spans="1:26" ht="154.5" customHeight="1">
      <c r="A4" s="314" t="s">
        <v>935</v>
      </c>
      <c r="B4" s="269" t="s">
        <v>936</v>
      </c>
      <c r="C4" s="269" t="s">
        <v>937</v>
      </c>
      <c r="D4" s="268" t="s">
        <v>938</v>
      </c>
      <c r="E4" s="270" t="s">
        <v>939</v>
      </c>
      <c r="F4" s="268" t="s">
        <v>1025</v>
      </c>
      <c r="G4" s="270" t="s">
        <v>1026</v>
      </c>
      <c r="H4" s="315" t="s">
        <v>126</v>
      </c>
      <c r="I4" s="498" t="s">
        <v>2569</v>
      </c>
      <c r="J4" s="317" t="s">
        <v>1027</v>
      </c>
      <c r="K4" s="272">
        <v>8000000</v>
      </c>
      <c r="L4" s="270" t="s">
        <v>1028</v>
      </c>
      <c r="M4" s="318">
        <v>8000000</v>
      </c>
      <c r="N4" s="233" t="s">
        <v>2570</v>
      </c>
      <c r="O4" s="60" t="s">
        <v>2571</v>
      </c>
      <c r="P4" s="562">
        <v>992920000</v>
      </c>
      <c r="Q4" s="233" t="s">
        <v>2570</v>
      </c>
      <c r="R4" s="60" t="s">
        <v>2571</v>
      </c>
      <c r="S4" s="562">
        <v>992920000</v>
      </c>
      <c r="T4" s="265"/>
      <c r="U4" s="265"/>
      <c r="V4" s="265"/>
      <c r="W4" s="265"/>
      <c r="X4" s="265"/>
      <c r="Y4" s="265"/>
      <c r="Z4" s="265"/>
    </row>
    <row r="5" spans="1:26" ht="99.75" customHeight="1">
      <c r="A5" s="314" t="s">
        <v>1378</v>
      </c>
      <c r="B5" s="269" t="s">
        <v>1379</v>
      </c>
      <c r="C5" s="269" t="s">
        <v>1380</v>
      </c>
      <c r="D5" s="268" t="s">
        <v>1381</v>
      </c>
      <c r="E5" s="270" t="s">
        <v>1382</v>
      </c>
      <c r="F5" s="268" t="s">
        <v>1507</v>
      </c>
      <c r="G5" s="270" t="s">
        <v>1508</v>
      </c>
      <c r="H5" s="315"/>
      <c r="I5" s="498" t="s">
        <v>2569</v>
      </c>
      <c r="J5" s="317" t="s">
        <v>1525</v>
      </c>
      <c r="K5" s="272">
        <v>8000000</v>
      </c>
      <c r="L5" s="270" t="s">
        <v>1526</v>
      </c>
      <c r="M5" s="318">
        <v>8000000</v>
      </c>
      <c r="N5" s="233" t="s">
        <v>2625</v>
      </c>
      <c r="O5" s="60" t="s">
        <v>3382</v>
      </c>
      <c r="P5" s="562">
        <v>443837000</v>
      </c>
      <c r="Q5" s="233" t="s">
        <v>2625</v>
      </c>
      <c r="R5" s="60" t="s">
        <v>3382</v>
      </c>
      <c r="S5" s="562">
        <v>443837000</v>
      </c>
      <c r="T5" s="282"/>
      <c r="U5" s="282"/>
      <c r="V5" s="282"/>
      <c r="W5" s="282"/>
      <c r="X5" s="282"/>
      <c r="Y5" s="282"/>
      <c r="Z5" s="282"/>
    </row>
    <row r="6" spans="1:26" ht="99.75" customHeight="1">
      <c r="A6" s="314" t="s">
        <v>1378</v>
      </c>
      <c r="B6" s="269" t="s">
        <v>1379</v>
      </c>
      <c r="C6" s="269" t="s">
        <v>1380</v>
      </c>
      <c r="D6" s="268" t="s">
        <v>1381</v>
      </c>
      <c r="E6" s="270" t="s">
        <v>1382</v>
      </c>
      <c r="F6" s="268" t="s">
        <v>1531</v>
      </c>
      <c r="G6" s="270" t="s">
        <v>1532</v>
      </c>
      <c r="H6" s="315"/>
      <c r="I6" s="498" t="s">
        <v>2569</v>
      </c>
      <c r="J6" s="314" t="s">
        <v>1430</v>
      </c>
      <c r="K6" s="272">
        <v>4000000</v>
      </c>
      <c r="L6" s="270" t="s">
        <v>1431</v>
      </c>
      <c r="M6" s="318">
        <v>4000000</v>
      </c>
      <c r="N6" s="233" t="s">
        <v>2629</v>
      </c>
      <c r="O6" s="60" t="s">
        <v>2571</v>
      </c>
      <c r="P6" s="562">
        <v>9769556768</v>
      </c>
      <c r="Q6" s="233" t="s">
        <v>2629</v>
      </c>
      <c r="R6" s="60" t="s">
        <v>2571</v>
      </c>
      <c r="S6" s="562">
        <v>9769556768</v>
      </c>
      <c r="T6" s="282"/>
      <c r="U6" s="282"/>
      <c r="V6" s="282"/>
      <c r="W6" s="282"/>
      <c r="X6" s="282"/>
      <c r="Y6" s="282"/>
      <c r="Z6" s="282"/>
    </row>
    <row r="7" spans="1:26" ht="129.75" customHeight="1">
      <c r="A7" s="314" t="s">
        <v>1378</v>
      </c>
      <c r="B7" s="269" t="s">
        <v>1379</v>
      </c>
      <c r="C7" s="269" t="s">
        <v>1380</v>
      </c>
      <c r="D7" s="268" t="s">
        <v>1381</v>
      </c>
      <c r="E7" s="270" t="s">
        <v>1382</v>
      </c>
      <c r="F7" s="268" t="s">
        <v>1544</v>
      </c>
      <c r="G7" s="270" t="s">
        <v>1545</v>
      </c>
      <c r="H7" s="315"/>
      <c r="I7" s="498" t="s">
        <v>2569</v>
      </c>
      <c r="J7" s="314" t="s">
        <v>1430</v>
      </c>
      <c r="K7" s="272">
        <v>4000000</v>
      </c>
      <c r="L7" s="270" t="s">
        <v>1431</v>
      </c>
      <c r="M7" s="318">
        <v>4000000</v>
      </c>
      <c r="N7" s="233" t="s">
        <v>2630</v>
      </c>
      <c r="O7" s="60" t="s">
        <v>2571</v>
      </c>
      <c r="P7" s="562">
        <v>36457773040</v>
      </c>
      <c r="Q7" s="233" t="s">
        <v>2630</v>
      </c>
      <c r="R7" s="60" t="s">
        <v>2571</v>
      </c>
      <c r="S7" s="562">
        <v>36457773040</v>
      </c>
      <c r="T7" s="282"/>
      <c r="U7" s="282"/>
      <c r="V7" s="282"/>
      <c r="W7" s="282"/>
      <c r="X7" s="282"/>
      <c r="Y7" s="282"/>
      <c r="Z7" s="282"/>
    </row>
    <row r="8" spans="1:26" ht="134.25" customHeight="1">
      <c r="A8" s="314" t="s">
        <v>1378</v>
      </c>
      <c r="B8" s="269" t="s">
        <v>1379</v>
      </c>
      <c r="C8" s="269" t="s">
        <v>1380</v>
      </c>
      <c r="D8" s="268" t="s">
        <v>1381</v>
      </c>
      <c r="E8" s="270" t="s">
        <v>1382</v>
      </c>
      <c r="F8" s="268" t="s">
        <v>1594</v>
      </c>
      <c r="G8" s="270" t="s">
        <v>1595</v>
      </c>
      <c r="H8" s="315"/>
      <c r="I8" s="498" t="s">
        <v>2569</v>
      </c>
      <c r="J8" s="317" t="s">
        <v>769</v>
      </c>
      <c r="K8" s="272">
        <v>4000000</v>
      </c>
      <c r="L8" s="270" t="s">
        <v>770</v>
      </c>
      <c r="M8" s="318">
        <v>4000000</v>
      </c>
      <c r="N8" s="233" t="s">
        <v>3383</v>
      </c>
      <c r="O8" s="60" t="s">
        <v>2571</v>
      </c>
      <c r="P8" s="562">
        <v>921000000</v>
      </c>
      <c r="Q8" s="233" t="s">
        <v>3383</v>
      </c>
      <c r="R8" s="60" t="s">
        <v>2571</v>
      </c>
      <c r="S8" s="562">
        <v>921000000</v>
      </c>
      <c r="T8" s="282"/>
      <c r="U8" s="282"/>
      <c r="V8" s="282"/>
      <c r="W8" s="282"/>
      <c r="X8" s="282"/>
      <c r="Y8" s="282"/>
      <c r="Z8" s="282"/>
    </row>
    <row r="9" spans="1:26" ht="114.75" customHeight="1">
      <c r="A9" s="314" t="s">
        <v>1378</v>
      </c>
      <c r="B9" s="269" t="s">
        <v>1379</v>
      </c>
      <c r="C9" s="269" t="s">
        <v>1380</v>
      </c>
      <c r="D9" s="268" t="s">
        <v>1381</v>
      </c>
      <c r="E9" s="270" t="s">
        <v>1382</v>
      </c>
      <c r="F9" s="268" t="s">
        <v>1651</v>
      </c>
      <c r="G9" s="270" t="s">
        <v>1652</v>
      </c>
      <c r="H9" s="315"/>
      <c r="I9" s="498" t="s">
        <v>2569</v>
      </c>
      <c r="J9" s="314" t="s">
        <v>1664</v>
      </c>
      <c r="K9" s="272">
        <v>4000000</v>
      </c>
      <c r="L9" s="270" t="s">
        <v>1665</v>
      </c>
      <c r="M9" s="318">
        <v>4000000</v>
      </c>
      <c r="N9" s="233" t="s">
        <v>2635</v>
      </c>
      <c r="O9" s="60" t="s">
        <v>2571</v>
      </c>
      <c r="P9" s="562">
        <v>921000000</v>
      </c>
      <c r="Q9" s="233" t="s">
        <v>2635</v>
      </c>
      <c r="R9" s="60" t="s">
        <v>2571</v>
      </c>
      <c r="S9" s="562">
        <v>921000000</v>
      </c>
      <c r="T9" s="282"/>
      <c r="U9" s="282"/>
      <c r="V9" s="282"/>
      <c r="W9" s="282"/>
      <c r="X9" s="282"/>
      <c r="Y9" s="282"/>
      <c r="Z9" s="282"/>
    </row>
    <row r="10" spans="1:26" ht="99.75" customHeight="1">
      <c r="A10" s="314" t="s">
        <v>1378</v>
      </c>
      <c r="B10" s="269" t="s">
        <v>1379</v>
      </c>
      <c r="C10" s="269" t="s">
        <v>1380</v>
      </c>
      <c r="D10" s="268" t="s">
        <v>1381</v>
      </c>
      <c r="E10" s="270" t="s">
        <v>1382</v>
      </c>
      <c r="F10" s="268" t="s">
        <v>1418</v>
      </c>
      <c r="G10" s="270" t="s">
        <v>1419</v>
      </c>
      <c r="H10" s="315"/>
      <c r="I10" s="498" t="s">
        <v>2569</v>
      </c>
      <c r="J10" s="314" t="s">
        <v>1430</v>
      </c>
      <c r="K10" s="272">
        <v>4000000</v>
      </c>
      <c r="L10" s="270" t="s">
        <v>1431</v>
      </c>
      <c r="M10" s="318">
        <v>4000000</v>
      </c>
      <c r="N10" s="233" t="s">
        <v>2603</v>
      </c>
      <c r="O10" s="60" t="s">
        <v>2571</v>
      </c>
      <c r="P10" s="562">
        <v>36457773040</v>
      </c>
      <c r="Q10" s="233" t="s">
        <v>2603</v>
      </c>
      <c r="R10" s="60" t="s">
        <v>2571</v>
      </c>
      <c r="S10" s="562">
        <v>36457773040</v>
      </c>
      <c r="T10" s="282"/>
      <c r="U10" s="282"/>
      <c r="V10" s="282"/>
      <c r="W10" s="282"/>
      <c r="X10" s="282"/>
      <c r="Y10" s="282"/>
      <c r="Z10" s="282"/>
    </row>
    <row r="11" spans="1:26" ht="118.5" customHeight="1">
      <c r="A11" s="314" t="s">
        <v>1378</v>
      </c>
      <c r="B11" s="269" t="s">
        <v>1379</v>
      </c>
      <c r="C11" s="269" t="s">
        <v>1380</v>
      </c>
      <c r="D11" s="268" t="s">
        <v>1381</v>
      </c>
      <c r="E11" s="270" t="s">
        <v>1382</v>
      </c>
      <c r="F11" s="268" t="s">
        <v>1437</v>
      </c>
      <c r="G11" s="270" t="s">
        <v>1438</v>
      </c>
      <c r="H11" s="315"/>
      <c r="I11" s="498" t="s">
        <v>2569</v>
      </c>
      <c r="J11" s="314" t="s">
        <v>1430</v>
      </c>
      <c r="K11" s="272">
        <v>4000000</v>
      </c>
      <c r="L11" s="270" t="s">
        <v>1431</v>
      </c>
      <c r="M11" s="318">
        <v>4000000</v>
      </c>
      <c r="N11" s="233" t="s">
        <v>3384</v>
      </c>
      <c r="O11" s="60" t="s">
        <v>2571</v>
      </c>
      <c r="P11" s="562">
        <v>36457773040</v>
      </c>
      <c r="Q11" s="233" t="s">
        <v>3384</v>
      </c>
      <c r="R11" s="60" t="s">
        <v>2571</v>
      </c>
      <c r="S11" s="562">
        <v>36457773040</v>
      </c>
      <c r="T11" s="282"/>
      <c r="U11" s="282"/>
      <c r="V11" s="282"/>
      <c r="W11" s="282"/>
      <c r="X11" s="282"/>
      <c r="Y11" s="282"/>
      <c r="Z11" s="282"/>
    </row>
    <row r="12" spans="1:26" ht="127.5" customHeight="1">
      <c r="A12" s="314" t="s">
        <v>1378</v>
      </c>
      <c r="B12" s="269" t="s">
        <v>1379</v>
      </c>
      <c r="C12" s="269" t="s">
        <v>1380</v>
      </c>
      <c r="D12" s="268" t="s">
        <v>1381</v>
      </c>
      <c r="E12" s="270" t="s">
        <v>1382</v>
      </c>
      <c r="F12" s="268" t="s">
        <v>1447</v>
      </c>
      <c r="G12" s="270" t="s">
        <v>1448</v>
      </c>
      <c r="H12" s="315"/>
      <c r="I12" s="498" t="s">
        <v>2569</v>
      </c>
      <c r="J12" s="314" t="s">
        <v>1462</v>
      </c>
      <c r="K12" s="272">
        <v>4000000</v>
      </c>
      <c r="L12" s="270" t="s">
        <v>1463</v>
      </c>
      <c r="M12" s="318">
        <v>4000000</v>
      </c>
      <c r="N12" s="233" t="s">
        <v>2607</v>
      </c>
      <c r="O12" s="60" t="s">
        <v>2608</v>
      </c>
      <c r="P12" s="562">
        <v>125000000</v>
      </c>
      <c r="Q12" s="233" t="s">
        <v>2607</v>
      </c>
      <c r="R12" s="60" t="s">
        <v>2608</v>
      </c>
      <c r="S12" s="562">
        <v>125000000</v>
      </c>
      <c r="T12" s="282"/>
      <c r="U12" s="282"/>
      <c r="V12" s="282"/>
      <c r="W12" s="282"/>
      <c r="X12" s="282"/>
      <c r="Y12" s="282"/>
      <c r="Z12" s="282"/>
    </row>
    <row r="13" spans="1:26" ht="117.75" customHeight="1">
      <c r="A13" s="314" t="s">
        <v>1378</v>
      </c>
      <c r="B13" s="269" t="s">
        <v>1379</v>
      </c>
      <c r="C13" s="269" t="s">
        <v>1380</v>
      </c>
      <c r="D13" s="268" t="s">
        <v>1381</v>
      </c>
      <c r="E13" s="270" t="s">
        <v>1382</v>
      </c>
      <c r="F13" s="268" t="s">
        <v>1472</v>
      </c>
      <c r="G13" s="270" t="s">
        <v>1473</v>
      </c>
      <c r="H13" s="315"/>
      <c r="I13" s="498" t="s">
        <v>2569</v>
      </c>
      <c r="J13" s="317" t="s">
        <v>1484</v>
      </c>
      <c r="K13" s="272">
        <v>4000000</v>
      </c>
      <c r="L13" s="270" t="s">
        <v>1431</v>
      </c>
      <c r="M13" s="318">
        <v>4000000</v>
      </c>
      <c r="N13" s="233" t="s">
        <v>2611</v>
      </c>
      <c r="O13" s="60" t="s">
        <v>2571</v>
      </c>
      <c r="P13" s="562">
        <v>9769556768</v>
      </c>
      <c r="Q13" s="233" t="s">
        <v>2611</v>
      </c>
      <c r="R13" s="60" t="s">
        <v>2571</v>
      </c>
      <c r="S13" s="562">
        <v>9769556768</v>
      </c>
      <c r="T13" s="282"/>
      <c r="U13" s="282"/>
      <c r="V13" s="282"/>
      <c r="W13" s="282"/>
      <c r="X13" s="282"/>
      <c r="Y13" s="282"/>
      <c r="Z13" s="282"/>
    </row>
    <row r="14" spans="1:26" ht="115.5" customHeight="1">
      <c r="A14" s="314" t="s">
        <v>1378</v>
      </c>
      <c r="B14" s="269" t="s">
        <v>1379</v>
      </c>
      <c r="C14" s="269" t="s">
        <v>1380</v>
      </c>
      <c r="D14" s="268" t="s">
        <v>1381</v>
      </c>
      <c r="E14" s="270" t="s">
        <v>1382</v>
      </c>
      <c r="F14" s="268" t="s">
        <v>1489</v>
      </c>
      <c r="G14" s="270" t="s">
        <v>1490</v>
      </c>
      <c r="H14" s="498" t="s">
        <v>2569</v>
      </c>
      <c r="I14" s="316"/>
      <c r="J14" s="314" t="s">
        <v>1491</v>
      </c>
      <c r="K14" s="272">
        <v>4000000</v>
      </c>
      <c r="L14" s="268" t="s">
        <v>1491</v>
      </c>
      <c r="M14" s="318">
        <v>4000000</v>
      </c>
      <c r="N14" s="233" t="s">
        <v>2615</v>
      </c>
      <c r="O14" s="60" t="s">
        <v>2616</v>
      </c>
      <c r="P14" s="562">
        <v>2188662527</v>
      </c>
      <c r="Q14" s="233" t="s">
        <v>2615</v>
      </c>
      <c r="R14" s="60" t="s">
        <v>2616</v>
      </c>
      <c r="S14" s="562">
        <v>2188662527</v>
      </c>
      <c r="T14" s="282"/>
      <c r="U14" s="282"/>
      <c r="V14" s="282"/>
      <c r="W14" s="282"/>
      <c r="X14" s="282"/>
      <c r="Y14" s="282"/>
      <c r="Z14" s="282"/>
    </row>
    <row r="15" spans="1:26" ht="99.75" customHeight="1">
      <c r="A15" s="314" t="s">
        <v>1731</v>
      </c>
      <c r="B15" s="269" t="s">
        <v>1732</v>
      </c>
      <c r="C15" s="269" t="s">
        <v>1733</v>
      </c>
      <c r="D15" s="268" t="s">
        <v>1734</v>
      </c>
      <c r="E15" s="270" t="s">
        <v>1735</v>
      </c>
      <c r="F15" s="268" t="s">
        <v>1770</v>
      </c>
      <c r="G15" s="270" t="s">
        <v>1771</v>
      </c>
      <c r="H15" s="315" t="s">
        <v>126</v>
      </c>
      <c r="I15" s="316"/>
      <c r="J15" s="317" t="s">
        <v>1775</v>
      </c>
      <c r="K15" s="272">
        <v>4000000</v>
      </c>
      <c r="L15" s="270" t="s">
        <v>1776</v>
      </c>
      <c r="M15" s="318">
        <v>4000000</v>
      </c>
      <c r="N15" s="320" t="s">
        <v>0</v>
      </c>
      <c r="O15" s="270"/>
      <c r="P15" s="465"/>
      <c r="Q15" s="320" t="s">
        <v>0</v>
      </c>
      <c r="R15" s="270"/>
      <c r="S15" s="465"/>
      <c r="T15" s="282"/>
      <c r="U15" s="282"/>
      <c r="V15" s="282"/>
      <c r="W15" s="282"/>
      <c r="X15" s="282"/>
      <c r="Y15" s="282"/>
      <c r="Z15" s="282"/>
    </row>
    <row r="16" spans="1:26" ht="99.75" customHeight="1">
      <c r="A16" s="314" t="s">
        <v>1731</v>
      </c>
      <c r="B16" s="269" t="s">
        <v>1732</v>
      </c>
      <c r="C16" s="269" t="s">
        <v>1733</v>
      </c>
      <c r="D16" s="268" t="s">
        <v>1734</v>
      </c>
      <c r="E16" s="270" t="s">
        <v>1735</v>
      </c>
      <c r="F16" s="268" t="s">
        <v>1789</v>
      </c>
      <c r="G16" s="270" t="s">
        <v>1790</v>
      </c>
      <c r="H16" s="315" t="s">
        <v>126</v>
      </c>
      <c r="I16" s="316"/>
      <c r="J16" s="317" t="s">
        <v>1793</v>
      </c>
      <c r="K16" s="272">
        <v>3000000</v>
      </c>
      <c r="L16" s="270" t="s">
        <v>1794</v>
      </c>
      <c r="M16" s="318">
        <v>0</v>
      </c>
      <c r="N16" s="317"/>
      <c r="O16" s="270"/>
      <c r="P16" s="465"/>
      <c r="Q16" s="317"/>
      <c r="R16" s="270"/>
      <c r="S16" s="465"/>
      <c r="T16" s="282"/>
      <c r="U16" s="282"/>
      <c r="V16" s="282"/>
      <c r="W16" s="282"/>
      <c r="X16" s="282"/>
      <c r="Y16" s="282"/>
      <c r="Z16" s="282"/>
    </row>
    <row r="17" spans="1:26" ht="99.75" customHeight="1">
      <c r="A17" s="314" t="s">
        <v>1731</v>
      </c>
      <c r="B17" s="269" t="s">
        <v>1732</v>
      </c>
      <c r="C17" s="269" t="s">
        <v>1733</v>
      </c>
      <c r="D17" s="268" t="s">
        <v>1734</v>
      </c>
      <c r="E17" s="270" t="s">
        <v>1735</v>
      </c>
      <c r="F17" s="268" t="s">
        <v>1799</v>
      </c>
      <c r="G17" s="270" t="s">
        <v>1800</v>
      </c>
      <c r="H17" s="315"/>
      <c r="I17" s="316" t="s">
        <v>126</v>
      </c>
      <c r="J17" s="317" t="s">
        <v>1811</v>
      </c>
      <c r="K17" s="272">
        <v>7000000</v>
      </c>
      <c r="L17" s="270" t="s">
        <v>1812</v>
      </c>
      <c r="M17" s="318">
        <v>7000000</v>
      </c>
      <c r="N17" s="317"/>
      <c r="O17" s="268"/>
      <c r="P17" s="465"/>
      <c r="Q17" s="317"/>
      <c r="R17" s="268"/>
      <c r="S17" s="465"/>
      <c r="T17" s="282"/>
      <c r="U17" s="282"/>
      <c r="V17" s="282"/>
      <c r="W17" s="282"/>
      <c r="X17" s="282"/>
      <c r="Y17" s="282"/>
      <c r="Z17" s="282"/>
    </row>
    <row r="18" spans="1:26" ht="99.75" customHeight="1">
      <c r="A18" s="314" t="s">
        <v>1990</v>
      </c>
      <c r="B18" s="269" t="s">
        <v>1991</v>
      </c>
      <c r="C18" s="269" t="s">
        <v>1992</v>
      </c>
      <c r="D18" s="268" t="s">
        <v>1993</v>
      </c>
      <c r="E18" s="270" t="s">
        <v>1994</v>
      </c>
      <c r="F18" s="268" t="s">
        <v>1995</v>
      </c>
      <c r="G18" s="270" t="s">
        <v>1996</v>
      </c>
      <c r="H18" s="315" t="s">
        <v>126</v>
      </c>
      <c r="I18" s="316"/>
      <c r="J18" s="317" t="s">
        <v>1999</v>
      </c>
      <c r="K18" s="272">
        <v>10000000</v>
      </c>
      <c r="L18" s="270" t="s">
        <v>2000</v>
      </c>
      <c r="M18" s="318">
        <v>10000000</v>
      </c>
      <c r="N18" s="317"/>
      <c r="O18" s="268"/>
      <c r="P18" s="465"/>
      <c r="Q18" s="317"/>
      <c r="R18" s="268"/>
      <c r="S18" s="465"/>
      <c r="T18" s="282"/>
      <c r="U18" s="282"/>
      <c r="V18" s="282"/>
      <c r="W18" s="282"/>
      <c r="X18" s="282"/>
      <c r="Y18" s="282"/>
      <c r="Z18" s="282"/>
    </row>
    <row r="19" spans="1:26" ht="99.75" customHeight="1">
      <c r="A19" s="314" t="s">
        <v>2042</v>
      </c>
      <c r="B19" s="269" t="s">
        <v>2043</v>
      </c>
      <c r="C19" s="269" t="s">
        <v>2044</v>
      </c>
      <c r="D19" s="268" t="s">
        <v>2045</v>
      </c>
      <c r="E19" s="270" t="s">
        <v>2046</v>
      </c>
      <c r="F19" s="268" t="s">
        <v>2047</v>
      </c>
      <c r="G19" s="270" t="s">
        <v>2048</v>
      </c>
      <c r="H19" s="315" t="s">
        <v>126</v>
      </c>
      <c r="I19" s="316"/>
      <c r="J19" s="317" t="s">
        <v>2052</v>
      </c>
      <c r="K19" s="272">
        <v>5000000</v>
      </c>
      <c r="L19" s="270" t="s">
        <v>2053</v>
      </c>
      <c r="M19" s="318">
        <v>5000000</v>
      </c>
      <c r="N19" s="317"/>
      <c r="O19" s="270"/>
      <c r="P19" s="465"/>
      <c r="Q19" s="317"/>
      <c r="R19" s="270"/>
      <c r="S19" s="465"/>
      <c r="T19" s="282"/>
      <c r="U19" s="282"/>
      <c r="V19" s="282"/>
      <c r="W19" s="282"/>
      <c r="X19" s="282"/>
      <c r="Y19" s="282"/>
      <c r="Z19" s="282"/>
    </row>
    <row r="20" spans="1:26" ht="99.75" customHeight="1">
      <c r="A20" s="314" t="s">
        <v>2200</v>
      </c>
      <c r="B20" s="269" t="s">
        <v>2201</v>
      </c>
      <c r="C20" s="269" t="s">
        <v>2202</v>
      </c>
      <c r="D20" s="268" t="s">
        <v>2203</v>
      </c>
      <c r="E20" s="270" t="s">
        <v>2204</v>
      </c>
      <c r="F20" s="268" t="s">
        <v>2211</v>
      </c>
      <c r="G20" s="270" t="s">
        <v>2212</v>
      </c>
      <c r="H20" s="315"/>
      <c r="I20" s="316" t="s">
        <v>126</v>
      </c>
      <c r="J20" s="317" t="s">
        <v>2223</v>
      </c>
      <c r="K20" s="272">
        <v>3000000</v>
      </c>
      <c r="L20" s="270" t="s">
        <v>315</v>
      </c>
      <c r="M20" s="318">
        <v>0</v>
      </c>
      <c r="N20" s="317"/>
      <c r="O20" s="268"/>
      <c r="P20" s="465"/>
      <c r="Q20" s="317"/>
      <c r="R20" s="268"/>
      <c r="S20" s="465"/>
      <c r="T20" s="282"/>
      <c r="U20" s="282"/>
      <c r="V20" s="282"/>
      <c r="W20" s="282"/>
      <c r="X20" s="282"/>
      <c r="Y20" s="282"/>
      <c r="Z20" s="282"/>
    </row>
    <row r="21" spans="1:26" ht="99.75" customHeight="1">
      <c r="A21" s="314" t="s">
        <v>2200</v>
      </c>
      <c r="B21" s="269" t="s">
        <v>2201</v>
      </c>
      <c r="C21" s="269" t="s">
        <v>2230</v>
      </c>
      <c r="D21" s="268" t="s">
        <v>2203</v>
      </c>
      <c r="E21" s="270" t="s">
        <v>2204</v>
      </c>
      <c r="F21" s="268" t="s">
        <v>2231</v>
      </c>
      <c r="G21" s="270" t="s">
        <v>2232</v>
      </c>
      <c r="H21" s="315" t="s">
        <v>126</v>
      </c>
      <c r="I21" s="316"/>
      <c r="J21" s="317" t="s">
        <v>2233</v>
      </c>
      <c r="K21" s="335">
        <v>5000000</v>
      </c>
      <c r="L21" s="270" t="s">
        <v>315</v>
      </c>
      <c r="M21" s="318">
        <v>0</v>
      </c>
      <c r="N21" s="317"/>
      <c r="O21" s="268"/>
      <c r="P21" s="465"/>
      <c r="Q21" s="317"/>
      <c r="R21" s="268"/>
      <c r="S21" s="465"/>
      <c r="T21" s="282"/>
      <c r="U21" s="282"/>
      <c r="V21" s="282"/>
      <c r="W21" s="282"/>
      <c r="X21" s="282"/>
      <c r="Y21" s="282"/>
      <c r="Z21" s="282"/>
    </row>
    <row r="22" spans="1:26" ht="99.75" customHeight="1">
      <c r="A22" s="314" t="s">
        <v>2200</v>
      </c>
      <c r="B22" s="269" t="s">
        <v>2201</v>
      </c>
      <c r="C22" s="269" t="s">
        <v>2230</v>
      </c>
      <c r="D22" s="268" t="s">
        <v>2203</v>
      </c>
      <c r="E22" s="270" t="s">
        <v>2204</v>
      </c>
      <c r="F22" s="268" t="s">
        <v>2265</v>
      </c>
      <c r="G22" s="270" t="s">
        <v>2266</v>
      </c>
      <c r="H22" s="315" t="s">
        <v>126</v>
      </c>
      <c r="I22" s="316"/>
      <c r="J22" s="317" t="s">
        <v>2267</v>
      </c>
      <c r="K22" s="272">
        <v>5000000</v>
      </c>
      <c r="L22" s="270" t="s">
        <v>2268</v>
      </c>
      <c r="M22" s="318">
        <v>5000000</v>
      </c>
      <c r="N22" s="317"/>
      <c r="O22" s="270"/>
      <c r="P22" s="465"/>
      <c r="Q22" s="317"/>
      <c r="R22" s="270"/>
      <c r="S22" s="465"/>
      <c r="T22" s="282"/>
      <c r="U22" s="282"/>
      <c r="V22" s="282"/>
      <c r="W22" s="282"/>
      <c r="X22" s="282"/>
      <c r="Y22" s="282"/>
      <c r="Z22" s="282"/>
    </row>
    <row r="23" spans="1:26" ht="99.75" customHeight="1">
      <c r="A23" s="314" t="s">
        <v>9</v>
      </c>
      <c r="B23" s="269" t="s">
        <v>10</v>
      </c>
      <c r="C23" s="269" t="s">
        <v>11</v>
      </c>
      <c r="D23" s="268" t="s">
        <v>104</v>
      </c>
      <c r="E23" s="270" t="s">
        <v>105</v>
      </c>
      <c r="F23" s="268" t="s">
        <v>115</v>
      </c>
      <c r="G23" s="270" t="s">
        <v>116</v>
      </c>
      <c r="H23" s="315"/>
      <c r="I23" s="316" t="s">
        <v>126</v>
      </c>
      <c r="J23" s="317" t="s">
        <v>127</v>
      </c>
      <c r="K23" s="272">
        <v>3000000</v>
      </c>
      <c r="L23" s="270" t="s">
        <v>128</v>
      </c>
      <c r="M23" s="318">
        <v>3000000</v>
      </c>
      <c r="N23" s="317"/>
      <c r="O23" s="268"/>
      <c r="P23" s="465"/>
      <c r="Q23" s="317"/>
      <c r="R23" s="268"/>
      <c r="S23" s="465"/>
      <c r="T23" s="282"/>
      <c r="U23" s="282"/>
      <c r="V23" s="282"/>
      <c r="W23" s="282"/>
      <c r="X23" s="282"/>
      <c r="Y23" s="282"/>
      <c r="Z23" s="282"/>
    </row>
    <row r="24" spans="1:26" ht="99.75" customHeight="1">
      <c r="A24" s="314" t="s">
        <v>9</v>
      </c>
      <c r="B24" s="269" t="s">
        <v>10</v>
      </c>
      <c r="C24" s="269" t="s">
        <v>11</v>
      </c>
      <c r="D24" s="268" t="s">
        <v>104</v>
      </c>
      <c r="E24" s="270" t="s">
        <v>105</v>
      </c>
      <c r="F24" s="268" t="s">
        <v>145</v>
      </c>
      <c r="G24" s="270" t="s">
        <v>146</v>
      </c>
      <c r="H24" s="315"/>
      <c r="I24" s="316" t="s">
        <v>126</v>
      </c>
      <c r="J24" s="317" t="s">
        <v>157</v>
      </c>
      <c r="K24" s="272">
        <v>3000000</v>
      </c>
      <c r="L24" s="270" t="s">
        <v>158</v>
      </c>
      <c r="M24" s="318">
        <v>3000000</v>
      </c>
      <c r="N24" s="317"/>
      <c r="O24" s="268"/>
      <c r="P24" s="465"/>
      <c r="Q24" s="317"/>
      <c r="R24" s="268"/>
      <c r="S24" s="465"/>
      <c r="T24" s="282"/>
      <c r="U24" s="282"/>
      <c r="V24" s="282"/>
      <c r="W24" s="282"/>
      <c r="X24" s="282"/>
      <c r="Y24" s="282"/>
      <c r="Z24" s="282"/>
    </row>
    <row r="25" spans="1:26" ht="99.75" customHeight="1">
      <c r="A25" s="314" t="s">
        <v>1378</v>
      </c>
      <c r="B25" s="269" t="s">
        <v>1379</v>
      </c>
      <c r="C25" s="269" t="s">
        <v>1688</v>
      </c>
      <c r="D25" s="268" t="s">
        <v>1689</v>
      </c>
      <c r="E25" s="270" t="s">
        <v>1690</v>
      </c>
      <c r="F25" s="268" t="s">
        <v>1691</v>
      </c>
      <c r="G25" s="270" t="s">
        <v>1692</v>
      </c>
      <c r="H25" s="498"/>
      <c r="I25" s="498" t="s">
        <v>2569</v>
      </c>
      <c r="J25" s="317" t="s">
        <v>1704</v>
      </c>
      <c r="K25" s="272">
        <v>4000000</v>
      </c>
      <c r="L25" s="270" t="s">
        <v>1705</v>
      </c>
      <c r="M25" s="318">
        <v>4000000</v>
      </c>
      <c r="N25" s="233" t="s">
        <v>2625</v>
      </c>
      <c r="O25" s="60" t="s">
        <v>3385</v>
      </c>
      <c r="P25" s="562">
        <v>443837000</v>
      </c>
      <c r="Q25" s="233" t="s">
        <v>2625</v>
      </c>
      <c r="R25" s="60" t="s">
        <v>3385</v>
      </c>
      <c r="S25" s="562">
        <v>443837000</v>
      </c>
      <c r="T25" s="282"/>
      <c r="U25" s="282"/>
      <c r="V25" s="282"/>
      <c r="W25" s="282"/>
      <c r="X25" s="282"/>
      <c r="Y25" s="282"/>
      <c r="Z25" s="282"/>
    </row>
    <row r="26" spans="1:26" ht="99.75" customHeight="1">
      <c r="A26" s="314" t="s">
        <v>1731</v>
      </c>
      <c r="B26" s="269" t="s">
        <v>1732</v>
      </c>
      <c r="C26" s="269" t="s">
        <v>1733</v>
      </c>
      <c r="D26" s="268" t="s">
        <v>1813</v>
      </c>
      <c r="E26" s="270" t="s">
        <v>1814</v>
      </c>
      <c r="F26" s="268" t="s">
        <v>1830</v>
      </c>
      <c r="G26" s="270" t="s">
        <v>1831</v>
      </c>
      <c r="H26" s="315" t="s">
        <v>126</v>
      </c>
      <c r="I26" s="316"/>
      <c r="J26" s="317" t="s">
        <v>1832</v>
      </c>
      <c r="K26" s="272">
        <v>8000000</v>
      </c>
      <c r="L26" s="270" t="s">
        <v>1833</v>
      </c>
      <c r="M26" s="318">
        <v>8000000</v>
      </c>
      <c r="N26" s="317"/>
      <c r="O26" s="268"/>
      <c r="P26" s="465"/>
      <c r="Q26" s="317"/>
      <c r="R26" s="268"/>
      <c r="S26" s="465"/>
      <c r="T26" s="282"/>
      <c r="U26" s="282"/>
      <c r="V26" s="282"/>
      <c r="W26" s="282"/>
      <c r="X26" s="282"/>
      <c r="Y26" s="282"/>
      <c r="Z26" s="282"/>
    </row>
    <row r="27" spans="1:26" ht="99.75" customHeight="1">
      <c r="A27" s="314" t="s">
        <v>2042</v>
      </c>
      <c r="B27" s="269" t="s">
        <v>2043</v>
      </c>
      <c r="C27" s="269" t="s">
        <v>2044</v>
      </c>
      <c r="D27" s="268" t="s">
        <v>2070</v>
      </c>
      <c r="E27" s="270" t="s">
        <v>2071</v>
      </c>
      <c r="F27" s="268" t="s">
        <v>2072</v>
      </c>
      <c r="G27" s="270" t="s">
        <v>2073</v>
      </c>
      <c r="H27" s="315" t="s">
        <v>126</v>
      </c>
      <c r="I27" s="316"/>
      <c r="J27" s="317" t="s">
        <v>2075</v>
      </c>
      <c r="K27" s="272">
        <v>5000000</v>
      </c>
      <c r="L27" s="270" t="s">
        <v>2076</v>
      </c>
      <c r="M27" s="318">
        <v>5000000</v>
      </c>
      <c r="N27" s="563"/>
      <c r="O27" s="270"/>
      <c r="P27" s="465"/>
      <c r="Q27" s="563"/>
      <c r="R27" s="270"/>
      <c r="S27" s="465"/>
      <c r="T27" s="282"/>
      <c r="U27" s="282"/>
      <c r="V27" s="282"/>
      <c r="W27" s="282"/>
      <c r="X27" s="282"/>
      <c r="Y27" s="282"/>
      <c r="Z27" s="282"/>
    </row>
    <row r="28" spans="1:26" ht="99.75" customHeight="1">
      <c r="A28" s="314" t="s">
        <v>9</v>
      </c>
      <c r="B28" s="269" t="s">
        <v>10</v>
      </c>
      <c r="C28" s="269" t="s">
        <v>196</v>
      </c>
      <c r="D28" s="268" t="s">
        <v>197</v>
      </c>
      <c r="E28" s="270" t="s">
        <v>198</v>
      </c>
      <c r="F28" s="268" t="s">
        <v>309</v>
      </c>
      <c r="G28" s="270" t="s">
        <v>310</v>
      </c>
      <c r="H28" s="315" t="s">
        <v>126</v>
      </c>
      <c r="I28" s="316"/>
      <c r="J28" s="317" t="s">
        <v>312</v>
      </c>
      <c r="K28" s="272">
        <v>5000000</v>
      </c>
      <c r="L28" s="270" t="s">
        <v>313</v>
      </c>
      <c r="M28" s="318">
        <v>5000000</v>
      </c>
      <c r="N28" s="317"/>
      <c r="O28" s="268"/>
      <c r="P28" s="465"/>
      <c r="Q28" s="317"/>
      <c r="R28" s="268"/>
      <c r="S28" s="465"/>
      <c r="T28" s="282"/>
      <c r="U28" s="282"/>
      <c r="V28" s="282"/>
      <c r="W28" s="282"/>
      <c r="X28" s="282"/>
      <c r="Y28" s="282"/>
      <c r="Z28" s="282"/>
    </row>
    <row r="29" spans="1:26" ht="99.75" customHeight="1">
      <c r="A29" s="314" t="s">
        <v>1731</v>
      </c>
      <c r="B29" s="269" t="s">
        <v>1732</v>
      </c>
      <c r="C29" s="269" t="s">
        <v>1733</v>
      </c>
      <c r="D29" s="268" t="s">
        <v>1845</v>
      </c>
      <c r="E29" s="270" t="s">
        <v>1846</v>
      </c>
      <c r="F29" s="268" t="s">
        <v>1847</v>
      </c>
      <c r="G29" s="270" t="s">
        <v>1848</v>
      </c>
      <c r="H29" s="315" t="s">
        <v>126</v>
      </c>
      <c r="I29" s="316"/>
      <c r="J29" s="317" t="s">
        <v>1854</v>
      </c>
      <c r="K29" s="272">
        <v>5000000</v>
      </c>
      <c r="L29" s="270" t="s">
        <v>1855</v>
      </c>
      <c r="M29" s="318">
        <v>5000000</v>
      </c>
      <c r="N29" s="563"/>
      <c r="O29" s="270"/>
      <c r="P29" s="465"/>
      <c r="Q29" s="563"/>
      <c r="R29" s="270"/>
      <c r="S29" s="465"/>
      <c r="T29" s="282"/>
      <c r="U29" s="282"/>
      <c r="V29" s="282"/>
      <c r="W29" s="282"/>
      <c r="X29" s="282"/>
      <c r="Y29" s="282"/>
      <c r="Z29" s="282"/>
    </row>
    <row r="30" spans="1:26" ht="99.75" customHeight="1">
      <c r="A30" s="314" t="s">
        <v>1731</v>
      </c>
      <c r="B30" s="269" t="s">
        <v>1732</v>
      </c>
      <c r="C30" s="269" t="s">
        <v>1733</v>
      </c>
      <c r="D30" s="268" t="s">
        <v>1845</v>
      </c>
      <c r="E30" s="270" t="s">
        <v>1846</v>
      </c>
      <c r="F30" s="268" t="s">
        <v>1869</v>
      </c>
      <c r="G30" s="270" t="s">
        <v>1870</v>
      </c>
      <c r="H30" s="315"/>
      <c r="I30" s="316" t="s">
        <v>126</v>
      </c>
      <c r="J30" s="317" t="s">
        <v>1883</v>
      </c>
      <c r="K30" s="272">
        <v>5000000</v>
      </c>
      <c r="L30" s="270" t="s">
        <v>1884</v>
      </c>
      <c r="M30" s="318">
        <v>5000000</v>
      </c>
      <c r="N30" s="563"/>
      <c r="O30" s="270"/>
      <c r="P30" s="465"/>
      <c r="Q30" s="563"/>
      <c r="R30" s="270"/>
      <c r="S30" s="465"/>
      <c r="T30" s="282"/>
      <c r="U30" s="282"/>
      <c r="V30" s="282"/>
      <c r="W30" s="282"/>
      <c r="X30" s="282"/>
      <c r="Y30" s="282"/>
      <c r="Z30" s="282"/>
    </row>
    <row r="31" spans="1:26" ht="99.75" customHeight="1">
      <c r="A31" s="314" t="s">
        <v>2042</v>
      </c>
      <c r="B31" s="269" t="s">
        <v>2043</v>
      </c>
      <c r="C31" s="269" t="s">
        <v>2085</v>
      </c>
      <c r="D31" s="268" t="s">
        <v>2086</v>
      </c>
      <c r="E31" s="270" t="s">
        <v>2087</v>
      </c>
      <c r="F31" s="268" t="s">
        <v>2088</v>
      </c>
      <c r="G31" s="270" t="s">
        <v>2089</v>
      </c>
      <c r="H31" s="315" t="s">
        <v>126</v>
      </c>
      <c r="I31" s="316"/>
      <c r="J31" s="317" t="s">
        <v>2092</v>
      </c>
      <c r="K31" s="272">
        <v>5000000</v>
      </c>
      <c r="L31" s="270" t="s">
        <v>2093</v>
      </c>
      <c r="M31" s="318">
        <v>8000000</v>
      </c>
      <c r="N31" s="563"/>
      <c r="O31" s="270"/>
      <c r="P31" s="465"/>
      <c r="Q31" s="563"/>
      <c r="R31" s="270"/>
      <c r="S31" s="465"/>
      <c r="T31" s="282"/>
      <c r="U31" s="282"/>
      <c r="V31" s="282"/>
      <c r="W31" s="282"/>
      <c r="X31" s="282"/>
      <c r="Y31" s="282"/>
      <c r="Z31" s="282"/>
    </row>
    <row r="32" spans="1:26" ht="99.75" customHeight="1">
      <c r="A32" s="314" t="s">
        <v>2042</v>
      </c>
      <c r="B32" s="269" t="s">
        <v>2043</v>
      </c>
      <c r="C32" s="269" t="s">
        <v>2085</v>
      </c>
      <c r="D32" s="268" t="s">
        <v>2086</v>
      </c>
      <c r="E32" s="270" t="s">
        <v>2087</v>
      </c>
      <c r="F32" s="268" t="s">
        <v>2104</v>
      </c>
      <c r="G32" s="270" t="s">
        <v>2105</v>
      </c>
      <c r="H32" s="315" t="s">
        <v>126</v>
      </c>
      <c r="I32" s="316"/>
      <c r="J32" s="317" t="s">
        <v>2108</v>
      </c>
      <c r="K32" s="272">
        <v>2000000</v>
      </c>
      <c r="L32" s="270" t="s">
        <v>2109</v>
      </c>
      <c r="M32" s="318">
        <v>2000000</v>
      </c>
      <c r="N32" s="563"/>
      <c r="O32" s="270"/>
      <c r="P32" s="465"/>
      <c r="Q32" s="563"/>
      <c r="R32" s="270"/>
      <c r="S32" s="465"/>
      <c r="T32" s="282"/>
      <c r="U32" s="282"/>
      <c r="V32" s="282"/>
      <c r="W32" s="282"/>
      <c r="X32" s="282"/>
      <c r="Y32" s="282"/>
      <c r="Z32" s="282"/>
    </row>
    <row r="33" spans="1:26" ht="99.75" customHeight="1">
      <c r="A33" s="314" t="s">
        <v>2127</v>
      </c>
      <c r="B33" s="269" t="s">
        <v>2128</v>
      </c>
      <c r="C33" s="269" t="s">
        <v>2136</v>
      </c>
      <c r="D33" s="268" t="s">
        <v>2150</v>
      </c>
      <c r="E33" s="270" t="s">
        <v>2151</v>
      </c>
      <c r="F33" s="268" t="s">
        <v>2152</v>
      </c>
      <c r="G33" s="270" t="s">
        <v>2153</v>
      </c>
      <c r="H33" s="315" t="s">
        <v>126</v>
      </c>
      <c r="I33" s="316"/>
      <c r="J33" s="317" t="s">
        <v>2156</v>
      </c>
      <c r="K33" s="272">
        <v>5000000</v>
      </c>
      <c r="L33" s="270" t="s">
        <v>2156</v>
      </c>
      <c r="M33" s="318">
        <v>5000000</v>
      </c>
      <c r="N33" s="563"/>
      <c r="O33" s="270"/>
      <c r="P33" s="465"/>
      <c r="Q33" s="563"/>
      <c r="R33" s="270"/>
      <c r="S33" s="465"/>
      <c r="T33" s="282"/>
      <c r="U33" s="282"/>
      <c r="V33" s="282"/>
      <c r="W33" s="282"/>
      <c r="X33" s="282"/>
      <c r="Y33" s="282"/>
      <c r="Z33" s="282"/>
    </row>
    <row r="34" spans="1:26" ht="99.75" customHeight="1">
      <c r="A34" s="314" t="s">
        <v>9</v>
      </c>
      <c r="B34" s="269" t="s">
        <v>10</v>
      </c>
      <c r="C34" s="269" t="s">
        <v>196</v>
      </c>
      <c r="D34" s="268" t="s">
        <v>442</v>
      </c>
      <c r="E34" s="270" t="s">
        <v>443</v>
      </c>
      <c r="F34" s="268" t="s">
        <v>444</v>
      </c>
      <c r="G34" s="270" t="s">
        <v>445</v>
      </c>
      <c r="H34" s="315" t="s">
        <v>126</v>
      </c>
      <c r="I34" s="316"/>
      <c r="J34" s="317" t="s">
        <v>446</v>
      </c>
      <c r="K34" s="272">
        <v>4000000</v>
      </c>
      <c r="L34" s="270" t="s">
        <v>447</v>
      </c>
      <c r="M34" s="318">
        <v>4000000</v>
      </c>
      <c r="N34" s="563"/>
      <c r="O34" s="270"/>
      <c r="P34" s="465"/>
      <c r="Q34" s="563"/>
      <c r="R34" s="270"/>
      <c r="S34" s="465"/>
      <c r="T34" s="282"/>
      <c r="U34" s="282"/>
      <c r="V34" s="282"/>
      <c r="W34" s="282"/>
      <c r="X34" s="282"/>
      <c r="Y34" s="282"/>
      <c r="Z34" s="282"/>
    </row>
    <row r="35" spans="1:26" ht="99.75" customHeight="1">
      <c r="A35" s="314" t="s">
        <v>9</v>
      </c>
      <c r="B35" s="269" t="s">
        <v>10</v>
      </c>
      <c r="C35" s="269" t="s">
        <v>196</v>
      </c>
      <c r="D35" s="268" t="s">
        <v>442</v>
      </c>
      <c r="E35" s="270" t="s">
        <v>443</v>
      </c>
      <c r="F35" s="268" t="s">
        <v>495</v>
      </c>
      <c r="G35" s="270" t="s">
        <v>496</v>
      </c>
      <c r="H35" s="315" t="s">
        <v>126</v>
      </c>
      <c r="I35" s="316"/>
      <c r="J35" s="317" t="s">
        <v>498</v>
      </c>
      <c r="K35" s="272">
        <v>5000000</v>
      </c>
      <c r="L35" s="270" t="s">
        <v>499</v>
      </c>
      <c r="M35" s="318">
        <v>5000000</v>
      </c>
      <c r="N35" s="563"/>
      <c r="O35" s="270"/>
      <c r="P35" s="465"/>
      <c r="Q35" s="563"/>
      <c r="R35" s="270"/>
      <c r="S35" s="465"/>
      <c r="T35" s="282"/>
      <c r="U35" s="282"/>
      <c r="V35" s="282"/>
      <c r="W35" s="282"/>
      <c r="X35" s="282"/>
      <c r="Y35" s="282"/>
      <c r="Z35" s="282"/>
    </row>
    <row r="36" spans="1:26" ht="99.75" customHeight="1">
      <c r="A36" s="314" t="s">
        <v>9</v>
      </c>
      <c r="B36" s="269" t="s">
        <v>10</v>
      </c>
      <c r="C36" s="269" t="s">
        <v>196</v>
      </c>
      <c r="D36" s="268" t="s">
        <v>519</v>
      </c>
      <c r="E36" s="270" t="s">
        <v>520</v>
      </c>
      <c r="F36" s="268" t="s">
        <v>521</v>
      </c>
      <c r="G36" s="270" t="s">
        <v>522</v>
      </c>
      <c r="H36" s="315" t="s">
        <v>126</v>
      </c>
      <c r="I36" s="316"/>
      <c r="J36" s="317" t="s">
        <v>524</v>
      </c>
      <c r="K36" s="272">
        <v>5000000</v>
      </c>
      <c r="L36" s="270" t="s">
        <v>524</v>
      </c>
      <c r="M36" s="318">
        <v>5000000</v>
      </c>
      <c r="N36" s="317"/>
      <c r="O36" s="564"/>
      <c r="P36" s="465"/>
      <c r="Q36" s="317"/>
      <c r="R36" s="564"/>
      <c r="S36" s="465"/>
      <c r="T36" s="282"/>
      <c r="U36" s="282"/>
      <c r="V36" s="282"/>
      <c r="W36" s="282"/>
      <c r="X36" s="282"/>
      <c r="Y36" s="282"/>
      <c r="Z36" s="282"/>
    </row>
    <row r="37" spans="1:26" ht="99.75" customHeight="1">
      <c r="A37" s="314" t="s">
        <v>9</v>
      </c>
      <c r="B37" s="269" t="s">
        <v>10</v>
      </c>
      <c r="C37" s="269" t="s">
        <v>196</v>
      </c>
      <c r="D37" s="268" t="s">
        <v>519</v>
      </c>
      <c r="E37" s="270" t="s">
        <v>520</v>
      </c>
      <c r="F37" s="268" t="s">
        <v>561</v>
      </c>
      <c r="G37" s="270" t="s">
        <v>562</v>
      </c>
      <c r="H37" s="315"/>
      <c r="I37" s="316" t="s">
        <v>126</v>
      </c>
      <c r="J37" s="317" t="s">
        <v>571</v>
      </c>
      <c r="K37" s="272">
        <v>3000000</v>
      </c>
      <c r="L37" s="270" t="s">
        <v>572</v>
      </c>
      <c r="M37" s="318">
        <v>3000000</v>
      </c>
      <c r="N37" s="317"/>
      <c r="O37" s="268"/>
      <c r="P37" s="465"/>
      <c r="Q37" s="317"/>
      <c r="R37" s="268"/>
      <c r="S37" s="465"/>
      <c r="T37" s="282"/>
      <c r="U37" s="282"/>
      <c r="V37" s="282"/>
      <c r="W37" s="282"/>
      <c r="X37" s="282"/>
      <c r="Y37" s="282"/>
      <c r="Z37" s="282"/>
    </row>
    <row r="38" spans="1:26" ht="99.75" customHeight="1">
      <c r="A38" s="314" t="s">
        <v>9</v>
      </c>
      <c r="B38" s="269" t="s">
        <v>10</v>
      </c>
      <c r="C38" s="269" t="s">
        <v>196</v>
      </c>
      <c r="D38" s="268" t="s">
        <v>519</v>
      </c>
      <c r="E38" s="270" t="s">
        <v>520</v>
      </c>
      <c r="F38" s="268" t="s">
        <v>584</v>
      </c>
      <c r="G38" s="270" t="s">
        <v>585</v>
      </c>
      <c r="H38" s="315" t="s">
        <v>126</v>
      </c>
      <c r="I38" s="316"/>
      <c r="J38" s="317" t="s">
        <v>586</v>
      </c>
      <c r="K38" s="272">
        <v>8000000</v>
      </c>
      <c r="L38" s="270" t="s">
        <v>587</v>
      </c>
      <c r="M38" s="318">
        <v>8000000</v>
      </c>
      <c r="N38" s="317"/>
      <c r="O38" s="268"/>
      <c r="P38" s="465"/>
      <c r="Q38" s="317"/>
      <c r="R38" s="268"/>
      <c r="S38" s="465"/>
      <c r="T38" s="282"/>
      <c r="U38" s="282"/>
      <c r="V38" s="282"/>
      <c r="W38" s="282"/>
      <c r="X38" s="282"/>
      <c r="Y38" s="282"/>
      <c r="Z38" s="282"/>
    </row>
    <row r="39" spans="1:26" ht="99.75" customHeight="1">
      <c r="A39" s="314" t="s">
        <v>935</v>
      </c>
      <c r="B39" s="269" t="s">
        <v>936</v>
      </c>
      <c r="C39" s="269" t="s">
        <v>937</v>
      </c>
      <c r="D39" s="268" t="s">
        <v>1213</v>
      </c>
      <c r="E39" s="270" t="s">
        <v>1214</v>
      </c>
      <c r="F39" s="268" t="s">
        <v>1215</v>
      </c>
      <c r="G39" s="270" t="s">
        <v>1216</v>
      </c>
      <c r="H39" s="315"/>
      <c r="I39" s="316" t="s">
        <v>126</v>
      </c>
      <c r="J39" s="317" t="s">
        <v>1235</v>
      </c>
      <c r="K39" s="272">
        <v>5000000</v>
      </c>
      <c r="L39" s="270" t="s">
        <v>1236</v>
      </c>
      <c r="M39" s="318">
        <v>5000000</v>
      </c>
      <c r="N39" s="563"/>
      <c r="O39" s="268"/>
      <c r="P39" s="465"/>
      <c r="Q39" s="563"/>
      <c r="R39" s="268"/>
      <c r="S39" s="465"/>
      <c r="T39" s="282"/>
      <c r="U39" s="282"/>
      <c r="V39" s="282"/>
      <c r="W39" s="282"/>
      <c r="X39" s="282"/>
      <c r="Y39" s="282"/>
      <c r="Z39" s="282"/>
    </row>
    <row r="40" spans="1:26" ht="99.75" customHeight="1">
      <c r="A40" s="314" t="s">
        <v>9</v>
      </c>
      <c r="B40" s="269" t="s">
        <v>10</v>
      </c>
      <c r="C40" s="269" t="s">
        <v>196</v>
      </c>
      <c r="D40" s="268" t="s">
        <v>611</v>
      </c>
      <c r="E40" s="270" t="s">
        <v>612</v>
      </c>
      <c r="F40" s="268" t="s">
        <v>613</v>
      </c>
      <c r="G40" s="270" t="s">
        <v>614</v>
      </c>
      <c r="H40" s="315"/>
      <c r="I40" s="316" t="s">
        <v>126</v>
      </c>
      <c r="J40" s="317" t="s">
        <v>621</v>
      </c>
      <c r="K40" s="272">
        <v>8000000</v>
      </c>
      <c r="L40" s="270" t="s">
        <v>622</v>
      </c>
      <c r="M40" s="318">
        <v>8000000</v>
      </c>
      <c r="N40" s="563"/>
      <c r="O40" s="268"/>
      <c r="P40" s="465"/>
      <c r="Q40" s="563"/>
      <c r="R40" s="268"/>
      <c r="S40" s="465"/>
      <c r="T40" s="282"/>
      <c r="U40" s="282"/>
      <c r="V40" s="282"/>
      <c r="W40" s="282"/>
      <c r="X40" s="282"/>
      <c r="Y40" s="282"/>
      <c r="Z40" s="282"/>
    </row>
    <row r="41" spans="1:26" ht="99.75" customHeight="1">
      <c r="A41" s="314" t="s">
        <v>9</v>
      </c>
      <c r="B41" s="269" t="s">
        <v>10</v>
      </c>
      <c r="C41" s="269" t="s">
        <v>196</v>
      </c>
      <c r="D41" s="268" t="s">
        <v>611</v>
      </c>
      <c r="E41" s="270" t="s">
        <v>612</v>
      </c>
      <c r="F41" s="268" t="s">
        <v>843</v>
      </c>
      <c r="G41" s="270" t="s">
        <v>844</v>
      </c>
      <c r="H41" s="315"/>
      <c r="I41" s="316" t="s">
        <v>126</v>
      </c>
      <c r="J41" s="317" t="s">
        <v>853</v>
      </c>
      <c r="K41" s="272">
        <v>4000000</v>
      </c>
      <c r="L41" s="270" t="s">
        <v>854</v>
      </c>
      <c r="M41" s="318">
        <v>4000000</v>
      </c>
      <c r="N41" s="317"/>
      <c r="O41" s="268"/>
      <c r="P41" s="465"/>
      <c r="Q41" s="317"/>
      <c r="R41" s="268"/>
      <c r="S41" s="465"/>
      <c r="T41" s="282"/>
      <c r="U41" s="282"/>
      <c r="V41" s="282"/>
      <c r="W41" s="282"/>
      <c r="X41" s="282"/>
      <c r="Y41" s="282"/>
      <c r="Z41" s="282"/>
    </row>
    <row r="42" spans="1:26" ht="99.75" customHeight="1">
      <c r="A42" s="314" t="s">
        <v>9</v>
      </c>
      <c r="B42" s="269" t="s">
        <v>10</v>
      </c>
      <c r="C42" s="269" t="s">
        <v>196</v>
      </c>
      <c r="D42" s="268" t="s">
        <v>611</v>
      </c>
      <c r="E42" s="270" t="s">
        <v>612</v>
      </c>
      <c r="F42" s="268" t="s">
        <v>644</v>
      </c>
      <c r="G42" s="270" t="s">
        <v>645</v>
      </c>
      <c r="H42" s="315"/>
      <c r="I42" s="316" t="s">
        <v>126</v>
      </c>
      <c r="J42" s="317" t="s">
        <v>651</v>
      </c>
      <c r="K42" s="272">
        <v>3000000</v>
      </c>
      <c r="L42" s="270" t="s">
        <v>652</v>
      </c>
      <c r="M42" s="318">
        <v>3000000</v>
      </c>
      <c r="N42" s="317"/>
      <c r="O42" s="268"/>
      <c r="P42" s="465"/>
      <c r="Q42" s="317"/>
      <c r="R42" s="268"/>
      <c r="S42" s="465"/>
      <c r="T42" s="282"/>
      <c r="U42" s="282"/>
      <c r="V42" s="282"/>
      <c r="W42" s="282"/>
      <c r="X42" s="282"/>
      <c r="Y42" s="282"/>
      <c r="Z42" s="282"/>
    </row>
    <row r="43" spans="1:26" ht="99.75" customHeight="1">
      <c r="A43" s="314" t="s">
        <v>9</v>
      </c>
      <c r="B43" s="269" t="s">
        <v>10</v>
      </c>
      <c r="C43" s="269" t="s">
        <v>196</v>
      </c>
      <c r="D43" s="268" t="s">
        <v>611</v>
      </c>
      <c r="E43" s="270" t="s">
        <v>612</v>
      </c>
      <c r="F43" s="268" t="s">
        <v>665</v>
      </c>
      <c r="G43" s="270" t="s">
        <v>666</v>
      </c>
      <c r="H43" s="315"/>
      <c r="I43" s="316" t="s">
        <v>126</v>
      </c>
      <c r="J43" s="317" t="s">
        <v>674</v>
      </c>
      <c r="K43" s="272">
        <v>3000000</v>
      </c>
      <c r="L43" s="270" t="s">
        <v>675</v>
      </c>
      <c r="M43" s="318">
        <v>3000000</v>
      </c>
      <c r="N43" s="317"/>
      <c r="O43" s="268"/>
      <c r="P43" s="465"/>
      <c r="Q43" s="317"/>
      <c r="R43" s="268"/>
      <c r="S43" s="465"/>
      <c r="T43" s="282"/>
      <c r="U43" s="282"/>
      <c r="V43" s="282"/>
      <c r="W43" s="282"/>
      <c r="X43" s="282"/>
      <c r="Y43" s="282"/>
      <c r="Z43" s="282"/>
    </row>
    <row r="44" spans="1:26" ht="99.75" customHeight="1">
      <c r="A44" s="314" t="s">
        <v>9</v>
      </c>
      <c r="B44" s="269" t="s">
        <v>10</v>
      </c>
      <c r="C44" s="269" t="s">
        <v>196</v>
      </c>
      <c r="D44" s="268" t="s">
        <v>611</v>
      </c>
      <c r="E44" s="270" t="s">
        <v>612</v>
      </c>
      <c r="F44" s="268" t="s">
        <v>690</v>
      </c>
      <c r="G44" s="270" t="s">
        <v>691</v>
      </c>
      <c r="H44" s="315"/>
      <c r="I44" s="316" t="s">
        <v>126</v>
      </c>
      <c r="J44" s="317" t="s">
        <v>704</v>
      </c>
      <c r="K44" s="272">
        <v>3000000</v>
      </c>
      <c r="L44" s="270" t="s">
        <v>705</v>
      </c>
      <c r="M44" s="318">
        <v>3000000</v>
      </c>
      <c r="N44" s="317"/>
      <c r="O44" s="268"/>
      <c r="P44" s="465"/>
      <c r="Q44" s="317"/>
      <c r="R44" s="268"/>
      <c r="S44" s="465"/>
      <c r="T44" s="282"/>
      <c r="U44" s="282"/>
      <c r="V44" s="282"/>
      <c r="W44" s="282"/>
      <c r="X44" s="282"/>
      <c r="Y44" s="282"/>
      <c r="Z44" s="282"/>
    </row>
    <row r="45" spans="1:26" ht="99.75" customHeight="1">
      <c r="A45" s="314" t="s">
        <v>9</v>
      </c>
      <c r="B45" s="269" t="s">
        <v>10</v>
      </c>
      <c r="C45" s="269" t="s">
        <v>196</v>
      </c>
      <c r="D45" s="268" t="s">
        <v>611</v>
      </c>
      <c r="E45" s="270" t="s">
        <v>612</v>
      </c>
      <c r="F45" s="268" t="s">
        <v>721</v>
      </c>
      <c r="G45" s="270" t="s">
        <v>722</v>
      </c>
      <c r="H45" s="315"/>
      <c r="I45" s="316" t="s">
        <v>126</v>
      </c>
      <c r="J45" s="317" t="s">
        <v>728</v>
      </c>
      <c r="K45" s="272">
        <v>5000000</v>
      </c>
      <c r="L45" s="270" t="s">
        <v>729</v>
      </c>
      <c r="M45" s="318">
        <v>5000000</v>
      </c>
      <c r="N45" s="317"/>
      <c r="O45" s="268"/>
      <c r="P45" s="465"/>
      <c r="Q45" s="317"/>
      <c r="R45" s="268"/>
      <c r="S45" s="465"/>
      <c r="T45" s="282"/>
      <c r="U45" s="282"/>
      <c r="V45" s="282"/>
      <c r="W45" s="282"/>
      <c r="X45" s="282"/>
      <c r="Y45" s="282"/>
      <c r="Z45" s="282"/>
    </row>
    <row r="46" spans="1:26" ht="99.75" customHeight="1">
      <c r="A46" s="314" t="s">
        <v>9</v>
      </c>
      <c r="B46" s="269" t="s">
        <v>10</v>
      </c>
      <c r="C46" s="269" t="s">
        <v>196</v>
      </c>
      <c r="D46" s="268" t="s">
        <v>611</v>
      </c>
      <c r="E46" s="270" t="s">
        <v>612</v>
      </c>
      <c r="F46" s="268" t="s">
        <v>743</v>
      </c>
      <c r="G46" s="270" t="s">
        <v>744</v>
      </c>
      <c r="H46" s="315" t="s">
        <v>126</v>
      </c>
      <c r="I46" s="316"/>
      <c r="J46" s="317" t="s">
        <v>746</v>
      </c>
      <c r="K46" s="272">
        <v>3000000</v>
      </c>
      <c r="L46" s="270" t="s">
        <v>747</v>
      </c>
      <c r="M46" s="318">
        <v>3000000</v>
      </c>
      <c r="N46" s="317"/>
      <c r="O46" s="268"/>
      <c r="P46" s="465"/>
      <c r="Q46" s="317"/>
      <c r="R46" s="268"/>
      <c r="S46" s="465"/>
      <c r="T46" s="282"/>
      <c r="U46" s="282"/>
      <c r="V46" s="282"/>
      <c r="W46" s="282"/>
      <c r="X46" s="282"/>
      <c r="Y46" s="282"/>
      <c r="Z46" s="282"/>
    </row>
    <row r="47" spans="1:26" ht="99.75" customHeight="1">
      <c r="A47" s="314" t="s">
        <v>9</v>
      </c>
      <c r="B47" s="269" t="s">
        <v>10</v>
      </c>
      <c r="C47" s="269" t="s">
        <v>196</v>
      </c>
      <c r="D47" s="268" t="s">
        <v>611</v>
      </c>
      <c r="E47" s="270" t="s">
        <v>612</v>
      </c>
      <c r="F47" s="268" t="s">
        <v>766</v>
      </c>
      <c r="G47" s="270" t="s">
        <v>767</v>
      </c>
      <c r="H47" s="315" t="s">
        <v>126</v>
      </c>
      <c r="I47" s="316"/>
      <c r="J47" s="317" t="s">
        <v>769</v>
      </c>
      <c r="K47" s="272">
        <v>4000000</v>
      </c>
      <c r="L47" s="270" t="s">
        <v>770</v>
      </c>
      <c r="M47" s="318">
        <v>4000000</v>
      </c>
      <c r="N47" s="317"/>
      <c r="O47" s="564"/>
      <c r="P47" s="465"/>
      <c r="Q47" s="317"/>
      <c r="R47" s="564"/>
      <c r="S47" s="465"/>
      <c r="T47" s="282"/>
      <c r="U47" s="282"/>
      <c r="V47" s="282"/>
      <c r="W47" s="282"/>
      <c r="X47" s="282"/>
      <c r="Y47" s="282"/>
      <c r="Z47" s="282"/>
    </row>
    <row r="48" spans="1:26" ht="99.75" customHeight="1">
      <c r="A48" s="314" t="s">
        <v>9</v>
      </c>
      <c r="B48" s="269" t="s">
        <v>10</v>
      </c>
      <c r="C48" s="269" t="s">
        <v>196</v>
      </c>
      <c r="D48" s="268" t="s">
        <v>611</v>
      </c>
      <c r="E48" s="270" t="s">
        <v>612</v>
      </c>
      <c r="F48" s="268" t="s">
        <v>789</v>
      </c>
      <c r="G48" s="270" t="s">
        <v>790</v>
      </c>
      <c r="H48" s="315" t="s">
        <v>126</v>
      </c>
      <c r="I48" s="316"/>
      <c r="J48" s="317" t="s">
        <v>793</v>
      </c>
      <c r="K48" s="272">
        <v>4000000</v>
      </c>
      <c r="L48" s="270" t="s">
        <v>794</v>
      </c>
      <c r="M48" s="318">
        <v>4000000</v>
      </c>
      <c r="N48" s="317"/>
      <c r="O48" s="564"/>
      <c r="P48" s="465"/>
      <c r="Q48" s="317"/>
      <c r="R48" s="564"/>
      <c r="S48" s="465"/>
      <c r="T48" s="282"/>
      <c r="U48" s="282"/>
      <c r="V48" s="282"/>
      <c r="W48" s="282"/>
      <c r="X48" s="282"/>
      <c r="Y48" s="282"/>
      <c r="Z48" s="282"/>
    </row>
    <row r="49" spans="1:26" ht="99.75" customHeight="1">
      <c r="A49" s="314" t="s">
        <v>9</v>
      </c>
      <c r="B49" s="269" t="s">
        <v>10</v>
      </c>
      <c r="C49" s="269" t="s">
        <v>196</v>
      </c>
      <c r="D49" s="268" t="s">
        <v>611</v>
      </c>
      <c r="E49" s="270" t="s">
        <v>612</v>
      </c>
      <c r="F49" s="268" t="s">
        <v>813</v>
      </c>
      <c r="G49" s="270" t="s">
        <v>814</v>
      </c>
      <c r="H49" s="315"/>
      <c r="I49" s="316" t="s">
        <v>126</v>
      </c>
      <c r="J49" s="317" t="s">
        <v>825</v>
      </c>
      <c r="K49" s="272">
        <v>4000000</v>
      </c>
      <c r="L49" s="270" t="s">
        <v>129</v>
      </c>
      <c r="M49" s="318">
        <v>0</v>
      </c>
      <c r="N49" s="563"/>
      <c r="O49" s="270"/>
      <c r="P49" s="465"/>
      <c r="Q49" s="563"/>
      <c r="R49" s="270"/>
      <c r="S49" s="465"/>
      <c r="T49" s="282"/>
      <c r="U49" s="282"/>
      <c r="V49" s="282"/>
      <c r="W49" s="282"/>
      <c r="X49" s="282"/>
      <c r="Y49" s="282"/>
      <c r="Z49" s="282"/>
    </row>
    <row r="50" spans="1:26" ht="99.75" customHeight="1">
      <c r="A50" s="314" t="s">
        <v>935</v>
      </c>
      <c r="B50" s="269" t="s">
        <v>936</v>
      </c>
      <c r="C50" s="269" t="s">
        <v>937</v>
      </c>
      <c r="D50" s="268" t="s">
        <v>1268</v>
      </c>
      <c r="E50" s="270" t="s">
        <v>1269</v>
      </c>
      <c r="F50" s="268" t="s">
        <v>1291</v>
      </c>
      <c r="G50" s="270" t="s">
        <v>1292</v>
      </c>
      <c r="H50" s="315" t="s">
        <v>126</v>
      </c>
      <c r="I50" s="316"/>
      <c r="J50" s="317" t="s">
        <v>1295</v>
      </c>
      <c r="K50" s="272">
        <v>6000000</v>
      </c>
      <c r="L50" s="270" t="s">
        <v>1296</v>
      </c>
      <c r="M50" s="318">
        <v>6000000</v>
      </c>
      <c r="N50" s="563"/>
      <c r="O50" s="270"/>
      <c r="P50" s="465"/>
      <c r="Q50" s="563"/>
      <c r="R50" s="270"/>
      <c r="S50" s="465"/>
      <c r="T50" s="282"/>
      <c r="U50" s="282"/>
      <c r="V50" s="282"/>
      <c r="W50" s="282"/>
      <c r="X50" s="282"/>
      <c r="Y50" s="282"/>
      <c r="Z50" s="282"/>
    </row>
    <row r="51" spans="1:26" ht="99.75" customHeight="1">
      <c r="A51" s="321" t="s">
        <v>935</v>
      </c>
      <c r="B51" s="322" t="s">
        <v>936</v>
      </c>
      <c r="C51" s="322" t="s">
        <v>937</v>
      </c>
      <c r="D51" s="323" t="s">
        <v>1343</v>
      </c>
      <c r="E51" s="324" t="s">
        <v>1344</v>
      </c>
      <c r="F51" s="323" t="s">
        <v>1345</v>
      </c>
      <c r="G51" s="324" t="s">
        <v>1346</v>
      </c>
      <c r="H51" s="325" t="s">
        <v>126</v>
      </c>
      <c r="I51" s="326"/>
      <c r="J51" s="327"/>
      <c r="K51" s="328">
        <v>8000000</v>
      </c>
      <c r="L51" s="324" t="s">
        <v>1028</v>
      </c>
      <c r="M51" s="329">
        <v>8000000</v>
      </c>
      <c r="N51" s="327"/>
      <c r="O51" s="323"/>
      <c r="P51" s="466"/>
      <c r="Q51" s="327"/>
      <c r="R51" s="323"/>
      <c r="S51" s="466"/>
      <c r="T51" s="282"/>
      <c r="U51" s="282"/>
      <c r="V51" s="282"/>
      <c r="W51" s="282"/>
      <c r="X51" s="282"/>
      <c r="Y51" s="282"/>
      <c r="Z51" s="282"/>
    </row>
    <row r="52" spans="1:26" ht="15.75" customHeight="1">
      <c r="A52" s="456"/>
      <c r="B52" s="456"/>
      <c r="C52" s="456"/>
      <c r="D52" s="456"/>
      <c r="E52" s="456"/>
      <c r="F52" s="456"/>
      <c r="G52" s="456"/>
      <c r="H52" s="457"/>
      <c r="I52" s="457"/>
      <c r="J52" s="456"/>
      <c r="K52" s="462"/>
      <c r="L52" s="456"/>
      <c r="M52" s="463"/>
      <c r="N52" s="456"/>
      <c r="O52" s="456"/>
      <c r="P52" s="456"/>
      <c r="Q52" s="456"/>
      <c r="R52" s="456"/>
      <c r="S52" s="456"/>
      <c r="T52" s="282"/>
      <c r="U52" s="282"/>
      <c r="V52" s="282"/>
      <c r="W52" s="282"/>
      <c r="X52" s="282"/>
      <c r="Y52" s="282"/>
      <c r="Z52" s="282"/>
    </row>
    <row r="53" spans="1:26" ht="15.75" customHeight="1">
      <c r="A53" s="456"/>
      <c r="B53" s="456"/>
      <c r="C53" s="456"/>
      <c r="D53" s="456"/>
      <c r="E53" s="456"/>
      <c r="F53" s="456"/>
      <c r="G53" s="456"/>
      <c r="H53" s="457"/>
      <c r="I53" s="457"/>
      <c r="J53" s="265"/>
      <c r="K53" s="464"/>
      <c r="L53" s="265"/>
      <c r="M53" s="464"/>
      <c r="N53" s="265"/>
      <c r="O53" s="265"/>
      <c r="P53" s="265"/>
      <c r="Q53" s="265"/>
      <c r="R53" s="265"/>
      <c r="S53" s="265"/>
      <c r="T53" s="282"/>
      <c r="U53" s="282"/>
      <c r="V53" s="282"/>
      <c r="W53" s="282"/>
      <c r="X53" s="282"/>
      <c r="Y53" s="282"/>
      <c r="Z53" s="282"/>
    </row>
    <row r="54" spans="1:26" ht="15.75" customHeight="1">
      <c r="A54" s="297"/>
      <c r="B54" s="297"/>
      <c r="C54" s="297"/>
      <c r="D54" s="297"/>
      <c r="E54" s="297"/>
      <c r="F54" s="297"/>
      <c r="G54" s="297"/>
      <c r="H54" s="297"/>
      <c r="I54" s="297"/>
      <c r="J54" s="297"/>
      <c r="K54" s="451"/>
      <c r="L54" s="297"/>
      <c r="M54" s="451"/>
      <c r="N54" s="297"/>
      <c r="O54" s="297"/>
      <c r="P54" s="282"/>
      <c r="Q54" s="297"/>
      <c r="R54" s="297"/>
      <c r="S54" s="282"/>
      <c r="T54" s="282"/>
      <c r="U54" s="282"/>
      <c r="V54" s="282"/>
      <c r="W54" s="282"/>
      <c r="X54" s="282"/>
      <c r="Y54" s="282"/>
      <c r="Z54" s="282"/>
    </row>
    <row r="55" spans="1:26" ht="15.75" customHeight="1">
      <c r="A55" s="297"/>
      <c r="B55" s="297"/>
      <c r="C55" s="297"/>
      <c r="D55" s="297"/>
      <c r="E55" s="297"/>
      <c r="F55" s="297"/>
      <c r="G55" s="297"/>
      <c r="H55" s="297"/>
      <c r="I55" s="297"/>
      <c r="J55" s="297"/>
      <c r="K55" s="451"/>
      <c r="L55" s="297"/>
      <c r="M55" s="451"/>
      <c r="N55" s="297"/>
      <c r="O55" s="297"/>
      <c r="P55" s="282"/>
      <c r="Q55" s="297"/>
      <c r="R55" s="297"/>
      <c r="S55" s="282"/>
      <c r="T55" s="282"/>
      <c r="U55" s="282"/>
      <c r="V55" s="282"/>
      <c r="W55" s="282"/>
      <c r="X55" s="282"/>
      <c r="Y55" s="282"/>
      <c r="Z55" s="282"/>
    </row>
    <row r="56" spans="1:26" ht="15.75" customHeight="1">
      <c r="A56" s="297"/>
      <c r="B56" s="297"/>
      <c r="C56" s="297"/>
      <c r="D56" s="297"/>
      <c r="E56" s="297"/>
      <c r="F56" s="297"/>
      <c r="G56" s="297"/>
      <c r="H56" s="297"/>
      <c r="I56" s="297"/>
      <c r="J56" s="297"/>
      <c r="K56" s="451"/>
      <c r="L56" s="297"/>
      <c r="M56" s="451"/>
      <c r="N56" s="297"/>
      <c r="O56" s="297"/>
      <c r="P56" s="282"/>
      <c r="Q56" s="297"/>
      <c r="R56" s="297"/>
      <c r="S56" s="282"/>
      <c r="T56" s="282"/>
      <c r="U56" s="282"/>
      <c r="V56" s="282"/>
      <c r="W56" s="282"/>
      <c r="X56" s="282"/>
      <c r="Y56" s="282"/>
      <c r="Z56" s="282"/>
    </row>
    <row r="57" spans="1:26" ht="15.75" customHeight="1">
      <c r="A57" s="297"/>
      <c r="B57" s="297"/>
      <c r="C57" s="297"/>
      <c r="D57" s="297"/>
      <c r="E57" s="297"/>
      <c r="F57" s="297"/>
      <c r="G57" s="297"/>
      <c r="H57" s="297"/>
      <c r="I57" s="297"/>
      <c r="J57" s="297"/>
      <c r="K57" s="451"/>
      <c r="L57" s="297"/>
      <c r="M57" s="451"/>
      <c r="N57" s="297"/>
      <c r="O57" s="297"/>
      <c r="P57" s="282"/>
      <c r="Q57" s="297"/>
      <c r="R57" s="297"/>
      <c r="S57" s="282"/>
      <c r="T57" s="282"/>
      <c r="U57" s="282"/>
      <c r="V57" s="282"/>
      <c r="W57" s="282"/>
      <c r="X57" s="282"/>
      <c r="Y57" s="282"/>
      <c r="Z57" s="282"/>
    </row>
    <row r="58" spans="1:26" ht="15.75" customHeight="1">
      <c r="A58" s="297"/>
      <c r="B58" s="297"/>
      <c r="C58" s="297"/>
      <c r="D58" s="297"/>
      <c r="E58" s="297"/>
      <c r="F58" s="297"/>
      <c r="G58" s="297"/>
      <c r="H58" s="297"/>
      <c r="I58" s="297"/>
      <c r="J58" s="297"/>
      <c r="K58" s="451"/>
      <c r="L58" s="297"/>
      <c r="M58" s="451"/>
      <c r="N58" s="297"/>
      <c r="O58" s="297"/>
      <c r="P58" s="282"/>
      <c r="Q58" s="297"/>
      <c r="R58" s="297"/>
      <c r="S58" s="282"/>
      <c r="T58" s="282"/>
      <c r="U58" s="282"/>
      <c r="V58" s="282"/>
      <c r="W58" s="282"/>
      <c r="X58" s="282"/>
      <c r="Y58" s="282"/>
      <c r="Z58" s="282"/>
    </row>
    <row r="59" spans="1:26" ht="15.75" customHeight="1">
      <c r="A59" s="297"/>
      <c r="B59" s="297"/>
      <c r="C59" s="297"/>
      <c r="D59" s="297"/>
      <c r="E59" s="297"/>
      <c r="F59" s="297"/>
      <c r="G59" s="297"/>
      <c r="H59" s="297"/>
      <c r="I59" s="297"/>
      <c r="J59" s="297"/>
      <c r="K59" s="451"/>
      <c r="L59" s="297"/>
      <c r="M59" s="451"/>
      <c r="N59" s="297"/>
      <c r="O59" s="297"/>
      <c r="P59" s="282"/>
      <c r="Q59" s="297"/>
      <c r="R59" s="297"/>
      <c r="S59" s="282"/>
      <c r="T59" s="282"/>
      <c r="U59" s="282"/>
      <c r="V59" s="282"/>
      <c r="W59" s="282"/>
      <c r="X59" s="282"/>
      <c r="Y59" s="282"/>
      <c r="Z59" s="282"/>
    </row>
    <row r="60" spans="1:26" ht="15.75" customHeight="1">
      <c r="A60" s="297"/>
      <c r="B60" s="297"/>
      <c r="C60" s="297"/>
      <c r="D60" s="297"/>
      <c r="E60" s="297"/>
      <c r="F60" s="297"/>
      <c r="G60" s="297"/>
      <c r="H60" s="297"/>
      <c r="I60" s="297"/>
      <c r="J60" s="297"/>
      <c r="K60" s="451"/>
      <c r="L60" s="297"/>
      <c r="M60" s="451"/>
      <c r="N60" s="297"/>
      <c r="O60" s="297"/>
      <c r="P60" s="282"/>
      <c r="Q60" s="297"/>
      <c r="R60" s="297"/>
      <c r="S60" s="282"/>
      <c r="T60" s="282"/>
      <c r="U60" s="282"/>
      <c r="V60" s="282"/>
      <c r="W60" s="282"/>
      <c r="X60" s="282"/>
      <c r="Y60" s="282"/>
      <c r="Z60" s="282"/>
    </row>
    <row r="61" spans="1:26" ht="15.75" customHeight="1">
      <c r="A61" s="297"/>
      <c r="B61" s="297"/>
      <c r="C61" s="297"/>
      <c r="D61" s="297"/>
      <c r="E61" s="297"/>
      <c r="F61" s="297"/>
      <c r="G61" s="297"/>
      <c r="H61" s="297"/>
      <c r="I61" s="297"/>
      <c r="J61" s="297"/>
      <c r="K61" s="451"/>
      <c r="L61" s="297"/>
      <c r="M61" s="451"/>
      <c r="N61" s="297"/>
      <c r="O61" s="297"/>
      <c r="P61" s="282"/>
      <c r="Q61" s="297"/>
      <c r="R61" s="297"/>
      <c r="S61" s="282"/>
      <c r="T61" s="282"/>
      <c r="U61" s="282"/>
      <c r="V61" s="282"/>
      <c r="W61" s="282"/>
      <c r="X61" s="282"/>
      <c r="Y61" s="282"/>
      <c r="Z61" s="282"/>
    </row>
    <row r="62" spans="1:26" ht="15.75" customHeight="1">
      <c r="A62" s="297"/>
      <c r="B62" s="297"/>
      <c r="C62" s="297"/>
      <c r="D62" s="297"/>
      <c r="E62" s="297"/>
      <c r="F62" s="297"/>
      <c r="G62" s="297"/>
      <c r="H62" s="297"/>
      <c r="I62" s="297"/>
      <c r="J62" s="297"/>
      <c r="K62" s="451"/>
      <c r="L62" s="297"/>
      <c r="M62" s="451"/>
      <c r="N62" s="297"/>
      <c r="O62" s="297"/>
      <c r="P62" s="282"/>
      <c r="Q62" s="282"/>
      <c r="R62" s="282"/>
      <c r="S62" s="282"/>
      <c r="T62" s="282"/>
      <c r="U62" s="282"/>
      <c r="V62" s="282"/>
      <c r="W62" s="282"/>
      <c r="X62" s="282"/>
      <c r="Y62" s="282"/>
      <c r="Z62" s="282"/>
    </row>
    <row r="63" spans="1:26" ht="15.75" customHeight="1">
      <c r="A63" s="297"/>
      <c r="B63" s="297"/>
      <c r="C63" s="297"/>
      <c r="D63" s="297"/>
      <c r="E63" s="297"/>
      <c r="F63" s="297"/>
      <c r="G63" s="297"/>
      <c r="H63" s="297"/>
      <c r="I63" s="297"/>
      <c r="J63" s="297"/>
      <c r="K63" s="451"/>
      <c r="L63" s="297"/>
      <c r="M63" s="451"/>
      <c r="N63" s="297"/>
      <c r="O63" s="297"/>
      <c r="P63" s="282"/>
      <c r="Q63" s="282"/>
      <c r="R63" s="282"/>
      <c r="S63" s="282"/>
      <c r="T63" s="282"/>
      <c r="U63" s="282"/>
      <c r="V63" s="282"/>
      <c r="W63" s="282"/>
      <c r="X63" s="282"/>
      <c r="Y63" s="282"/>
      <c r="Z63" s="282"/>
    </row>
    <row r="64" spans="1:26" ht="15.75" customHeight="1">
      <c r="A64" s="297"/>
      <c r="B64" s="297"/>
      <c r="C64" s="297"/>
      <c r="D64" s="297"/>
      <c r="E64" s="297"/>
      <c r="F64" s="297"/>
      <c r="G64" s="297"/>
      <c r="H64" s="297"/>
      <c r="I64" s="297"/>
      <c r="J64" s="297"/>
      <c r="K64" s="451"/>
      <c r="L64" s="297"/>
      <c r="M64" s="451"/>
      <c r="N64" s="297"/>
      <c r="O64" s="297"/>
      <c r="P64" s="282"/>
      <c r="Q64" s="282"/>
      <c r="R64" s="282"/>
      <c r="S64" s="282"/>
      <c r="T64" s="282"/>
      <c r="U64" s="282"/>
      <c r="V64" s="282"/>
      <c r="W64" s="282"/>
      <c r="X64" s="282"/>
      <c r="Y64" s="282"/>
      <c r="Z64" s="282"/>
    </row>
    <row r="65" spans="1:26" ht="15.75" customHeight="1">
      <c r="A65" s="297"/>
      <c r="B65" s="297"/>
      <c r="C65" s="297"/>
      <c r="D65" s="297"/>
      <c r="E65" s="297"/>
      <c r="F65" s="297"/>
      <c r="G65" s="297"/>
      <c r="H65" s="297"/>
      <c r="I65" s="297"/>
      <c r="J65" s="297"/>
      <c r="K65" s="451"/>
      <c r="L65" s="297"/>
      <c r="M65" s="451"/>
      <c r="N65" s="297"/>
      <c r="O65" s="297"/>
      <c r="P65" s="282"/>
      <c r="Q65" s="282"/>
      <c r="R65" s="282"/>
      <c r="S65" s="282"/>
      <c r="T65" s="282"/>
      <c r="U65" s="282"/>
      <c r="V65" s="282"/>
      <c r="W65" s="282"/>
      <c r="X65" s="282"/>
      <c r="Y65" s="282"/>
      <c r="Z65" s="282"/>
    </row>
    <row r="66" spans="1:26" ht="15.75" customHeight="1">
      <c r="A66" s="297"/>
      <c r="B66" s="297"/>
      <c r="C66" s="297"/>
      <c r="D66" s="297"/>
      <c r="E66" s="297"/>
      <c r="F66" s="297"/>
      <c r="G66" s="297"/>
      <c r="H66" s="297"/>
      <c r="I66" s="297"/>
      <c r="J66" s="297"/>
      <c r="K66" s="451"/>
      <c r="L66" s="297"/>
      <c r="M66" s="451"/>
      <c r="N66" s="297"/>
      <c r="O66" s="297"/>
      <c r="P66" s="282"/>
      <c r="Q66" s="282"/>
      <c r="R66" s="282"/>
      <c r="S66" s="282"/>
      <c r="T66" s="282"/>
      <c r="U66" s="282"/>
      <c r="V66" s="282"/>
      <c r="W66" s="282"/>
      <c r="X66" s="282"/>
      <c r="Y66" s="282"/>
      <c r="Z66" s="282"/>
    </row>
    <row r="67" spans="1:26" ht="15.75" customHeight="1">
      <c r="A67" s="297"/>
      <c r="B67" s="297"/>
      <c r="C67" s="297"/>
      <c r="D67" s="297"/>
      <c r="E67" s="297"/>
      <c r="F67" s="297"/>
      <c r="G67" s="297"/>
      <c r="H67" s="297"/>
      <c r="I67" s="297"/>
      <c r="J67" s="297"/>
      <c r="K67" s="451"/>
      <c r="L67" s="297"/>
      <c r="M67" s="451"/>
      <c r="N67" s="297"/>
      <c r="O67" s="297"/>
      <c r="P67" s="282"/>
      <c r="Q67" s="282"/>
      <c r="R67" s="282"/>
      <c r="S67" s="282"/>
      <c r="T67" s="282"/>
      <c r="U67" s="282"/>
      <c r="V67" s="282"/>
      <c r="W67" s="282"/>
      <c r="X67" s="282"/>
      <c r="Y67" s="282"/>
      <c r="Z67" s="282"/>
    </row>
    <row r="68" spans="1:26" ht="15.75" customHeight="1">
      <c r="A68" s="297"/>
      <c r="B68" s="297"/>
      <c r="C68" s="297"/>
      <c r="D68" s="297"/>
      <c r="E68" s="297"/>
      <c r="F68" s="297"/>
      <c r="G68" s="297"/>
      <c r="H68" s="297"/>
      <c r="I68" s="297"/>
      <c r="J68" s="297"/>
      <c r="K68" s="451"/>
      <c r="L68" s="297"/>
      <c r="M68" s="451"/>
      <c r="N68" s="297"/>
      <c r="O68" s="297"/>
      <c r="P68" s="282"/>
      <c r="Q68" s="282"/>
      <c r="R68" s="282"/>
      <c r="S68" s="282"/>
      <c r="T68" s="282"/>
      <c r="U68" s="282"/>
      <c r="V68" s="282"/>
      <c r="W68" s="282"/>
      <c r="X68" s="282"/>
      <c r="Y68" s="282"/>
      <c r="Z68" s="282"/>
    </row>
    <row r="69" spans="1:26" ht="15.75" customHeight="1">
      <c r="A69" s="297"/>
      <c r="B69" s="297"/>
      <c r="C69" s="297"/>
      <c r="D69" s="297"/>
      <c r="E69" s="297"/>
      <c r="F69" s="297"/>
      <c r="G69" s="297"/>
      <c r="H69" s="297"/>
      <c r="I69" s="297"/>
      <c r="J69" s="297"/>
      <c r="K69" s="451"/>
      <c r="L69" s="297"/>
      <c r="M69" s="451"/>
      <c r="N69" s="297"/>
      <c r="O69" s="297"/>
      <c r="P69" s="282"/>
      <c r="Q69" s="282"/>
      <c r="R69" s="282"/>
      <c r="S69" s="282"/>
      <c r="T69" s="282"/>
      <c r="U69" s="282"/>
      <c r="V69" s="282"/>
      <c r="W69" s="282"/>
      <c r="X69" s="282"/>
      <c r="Y69" s="282"/>
      <c r="Z69" s="282"/>
    </row>
    <row r="70" spans="1:26" ht="15.75" customHeight="1">
      <c r="A70" s="297"/>
      <c r="B70" s="297"/>
      <c r="C70" s="297"/>
      <c r="D70" s="297"/>
      <c r="E70" s="297"/>
      <c r="F70" s="297"/>
      <c r="G70" s="297"/>
      <c r="H70" s="297"/>
      <c r="I70" s="297"/>
      <c r="J70" s="297"/>
      <c r="K70" s="451"/>
      <c r="L70" s="297"/>
      <c r="M70" s="451"/>
      <c r="N70" s="297"/>
      <c r="O70" s="297"/>
      <c r="P70" s="282"/>
      <c r="Q70" s="282"/>
      <c r="R70" s="282"/>
      <c r="S70" s="282"/>
      <c r="T70" s="282"/>
      <c r="U70" s="282"/>
      <c r="V70" s="282"/>
      <c r="W70" s="282"/>
      <c r="X70" s="282"/>
      <c r="Y70" s="282"/>
      <c r="Z70" s="282"/>
    </row>
    <row r="71" spans="1:26" ht="15.75" customHeight="1">
      <c r="A71" s="297"/>
      <c r="B71" s="297"/>
      <c r="C71" s="297"/>
      <c r="D71" s="297"/>
      <c r="E71" s="297"/>
      <c r="F71" s="297"/>
      <c r="G71" s="297"/>
      <c r="H71" s="297"/>
      <c r="I71" s="297"/>
      <c r="J71" s="297"/>
      <c r="K71" s="451"/>
      <c r="L71" s="297"/>
      <c r="M71" s="451"/>
      <c r="N71" s="297"/>
      <c r="O71" s="297"/>
      <c r="P71" s="282"/>
      <c r="Q71" s="282"/>
      <c r="R71" s="282"/>
      <c r="S71" s="282"/>
      <c r="T71" s="282"/>
      <c r="U71" s="282"/>
      <c r="V71" s="282"/>
      <c r="W71" s="282"/>
      <c r="X71" s="282"/>
      <c r="Y71" s="282"/>
      <c r="Z71" s="282"/>
    </row>
    <row r="72" spans="1:26" ht="15.75" customHeight="1">
      <c r="A72" s="297"/>
      <c r="B72" s="297"/>
      <c r="C72" s="297"/>
      <c r="D72" s="297"/>
      <c r="E72" s="297"/>
      <c r="F72" s="297"/>
      <c r="G72" s="297"/>
      <c r="H72" s="297"/>
      <c r="I72" s="297"/>
      <c r="J72" s="297"/>
      <c r="K72" s="451"/>
      <c r="L72" s="297"/>
      <c r="M72" s="451"/>
      <c r="N72" s="297"/>
      <c r="O72" s="297"/>
      <c r="P72" s="282"/>
      <c r="Q72" s="282"/>
      <c r="R72" s="282"/>
      <c r="S72" s="282"/>
      <c r="T72" s="282"/>
      <c r="U72" s="282"/>
      <c r="V72" s="282"/>
      <c r="W72" s="282"/>
      <c r="X72" s="282"/>
      <c r="Y72" s="282"/>
      <c r="Z72" s="282"/>
    </row>
    <row r="73" spans="1:26" ht="15.75" customHeight="1">
      <c r="A73" s="297"/>
      <c r="B73" s="297"/>
      <c r="C73" s="297"/>
      <c r="D73" s="297"/>
      <c r="E73" s="297"/>
      <c r="F73" s="297"/>
      <c r="G73" s="297"/>
      <c r="H73" s="297"/>
      <c r="I73" s="297"/>
      <c r="J73" s="297"/>
      <c r="K73" s="451"/>
      <c r="L73" s="297"/>
      <c r="M73" s="451"/>
      <c r="N73" s="297"/>
      <c r="O73" s="297"/>
      <c r="P73" s="282"/>
      <c r="Q73" s="282"/>
      <c r="R73" s="282"/>
      <c r="S73" s="282"/>
      <c r="T73" s="282"/>
      <c r="U73" s="282"/>
      <c r="V73" s="282"/>
      <c r="W73" s="282"/>
      <c r="X73" s="282"/>
      <c r="Y73" s="282"/>
      <c r="Z73" s="282"/>
    </row>
    <row r="74" spans="1:26" ht="15.75" customHeight="1">
      <c r="A74" s="297"/>
      <c r="B74" s="297"/>
      <c r="C74" s="297"/>
      <c r="D74" s="297"/>
      <c r="E74" s="297"/>
      <c r="F74" s="297"/>
      <c r="G74" s="297"/>
      <c r="H74" s="297"/>
      <c r="I74" s="297"/>
      <c r="J74" s="297"/>
      <c r="K74" s="451"/>
      <c r="L74" s="297"/>
      <c r="M74" s="451"/>
      <c r="N74" s="297"/>
      <c r="O74" s="297"/>
      <c r="P74" s="282"/>
      <c r="Q74" s="282"/>
      <c r="R74" s="282"/>
      <c r="S74" s="282"/>
      <c r="T74" s="282"/>
      <c r="U74" s="282"/>
      <c r="V74" s="282"/>
      <c r="W74" s="282"/>
      <c r="X74" s="282"/>
      <c r="Y74" s="282"/>
      <c r="Z74" s="282"/>
    </row>
    <row r="75" spans="1:26" ht="15.75" customHeight="1">
      <c r="A75" s="297"/>
      <c r="B75" s="297"/>
      <c r="C75" s="297"/>
      <c r="D75" s="297"/>
      <c r="E75" s="297"/>
      <c r="F75" s="297"/>
      <c r="G75" s="297"/>
      <c r="H75" s="297"/>
      <c r="I75" s="297"/>
      <c r="J75" s="297"/>
      <c r="K75" s="451"/>
      <c r="L75" s="297"/>
      <c r="M75" s="451"/>
      <c r="N75" s="297"/>
      <c r="O75" s="297"/>
      <c r="P75" s="282"/>
      <c r="Q75" s="282"/>
      <c r="R75" s="282"/>
      <c r="S75" s="282"/>
      <c r="T75" s="282"/>
      <c r="U75" s="282"/>
      <c r="V75" s="282"/>
      <c r="W75" s="282"/>
      <c r="X75" s="282"/>
      <c r="Y75" s="282"/>
      <c r="Z75" s="282"/>
    </row>
    <row r="76" spans="1:26" ht="15.75" customHeight="1">
      <c r="A76" s="297"/>
      <c r="B76" s="297"/>
      <c r="C76" s="297"/>
      <c r="D76" s="297"/>
      <c r="E76" s="297"/>
      <c r="F76" s="297"/>
      <c r="G76" s="297"/>
      <c r="H76" s="297"/>
      <c r="I76" s="297"/>
      <c r="J76" s="297"/>
      <c r="K76" s="451"/>
      <c r="L76" s="297"/>
      <c r="M76" s="451"/>
      <c r="N76" s="297"/>
      <c r="O76" s="297"/>
      <c r="P76" s="282"/>
      <c r="Q76" s="282"/>
      <c r="R76" s="282"/>
      <c r="S76" s="282"/>
      <c r="T76" s="282"/>
      <c r="U76" s="282"/>
      <c r="V76" s="282"/>
      <c r="W76" s="282"/>
      <c r="X76" s="282"/>
      <c r="Y76" s="282"/>
      <c r="Z76" s="282"/>
    </row>
    <row r="77" spans="1:26" ht="15.75" customHeight="1">
      <c r="A77" s="297"/>
      <c r="B77" s="297"/>
      <c r="C77" s="297"/>
      <c r="D77" s="297"/>
      <c r="E77" s="297"/>
      <c r="F77" s="297"/>
      <c r="G77" s="297"/>
      <c r="H77" s="297"/>
      <c r="I77" s="297"/>
      <c r="J77" s="297"/>
      <c r="K77" s="451"/>
      <c r="L77" s="297"/>
      <c r="M77" s="451"/>
      <c r="N77" s="297"/>
      <c r="O77" s="297"/>
      <c r="P77" s="282"/>
      <c r="Q77" s="282"/>
      <c r="R77" s="282"/>
      <c r="S77" s="282"/>
      <c r="T77" s="282"/>
      <c r="U77" s="282"/>
      <c r="V77" s="282"/>
      <c r="W77" s="282"/>
      <c r="X77" s="282"/>
      <c r="Y77" s="282"/>
      <c r="Z77" s="282"/>
    </row>
    <row r="78" spans="1:26" ht="15.75" customHeight="1">
      <c r="A78" s="297"/>
      <c r="B78" s="297"/>
      <c r="C78" s="297"/>
      <c r="D78" s="297"/>
      <c r="E78" s="297"/>
      <c r="F78" s="297"/>
      <c r="G78" s="297"/>
      <c r="H78" s="297"/>
      <c r="I78" s="297"/>
      <c r="J78" s="297"/>
      <c r="K78" s="451"/>
      <c r="L78" s="297"/>
      <c r="M78" s="451"/>
      <c r="N78" s="297"/>
      <c r="O78" s="297"/>
      <c r="P78" s="282"/>
      <c r="Q78" s="282"/>
      <c r="R78" s="282"/>
      <c r="S78" s="282"/>
      <c r="T78" s="282"/>
      <c r="U78" s="282"/>
      <c r="V78" s="282"/>
      <c r="W78" s="282"/>
      <c r="X78" s="282"/>
      <c r="Y78" s="282"/>
      <c r="Z78" s="282"/>
    </row>
    <row r="79" spans="1:26" ht="15.75" customHeight="1">
      <c r="A79" s="297"/>
      <c r="B79" s="297"/>
      <c r="C79" s="297"/>
      <c r="D79" s="297"/>
      <c r="E79" s="297"/>
      <c r="F79" s="297"/>
      <c r="G79" s="297"/>
      <c r="H79" s="297"/>
      <c r="I79" s="297"/>
      <c r="J79" s="297"/>
      <c r="K79" s="451"/>
      <c r="L79" s="297"/>
      <c r="M79" s="451"/>
      <c r="N79" s="297"/>
      <c r="O79" s="297"/>
      <c r="P79" s="282"/>
      <c r="Q79" s="282"/>
      <c r="R79" s="282"/>
      <c r="S79" s="282"/>
      <c r="T79" s="282"/>
      <c r="U79" s="282"/>
      <c r="V79" s="282"/>
      <c r="W79" s="282"/>
      <c r="X79" s="282"/>
      <c r="Y79" s="282"/>
      <c r="Z79" s="282"/>
    </row>
    <row r="80" spans="1:26" ht="15.75" customHeight="1">
      <c r="A80" s="297"/>
      <c r="B80" s="297"/>
      <c r="C80" s="297"/>
      <c r="D80" s="297"/>
      <c r="E80" s="297"/>
      <c r="F80" s="297"/>
      <c r="G80" s="297"/>
      <c r="H80" s="297"/>
      <c r="I80" s="297"/>
      <c r="J80" s="297"/>
      <c r="K80" s="451"/>
      <c r="L80" s="297"/>
      <c r="M80" s="451"/>
      <c r="N80" s="297"/>
      <c r="O80" s="297"/>
      <c r="P80" s="282"/>
      <c r="Q80" s="282"/>
      <c r="R80" s="282"/>
      <c r="S80" s="282"/>
      <c r="T80" s="282"/>
      <c r="U80" s="282"/>
      <c r="V80" s="282"/>
      <c r="W80" s="282"/>
      <c r="X80" s="282"/>
      <c r="Y80" s="282"/>
      <c r="Z80" s="282"/>
    </row>
    <row r="81" spans="1:26" ht="15.75" customHeight="1">
      <c r="A81" s="297"/>
      <c r="B81" s="297"/>
      <c r="C81" s="297"/>
      <c r="D81" s="297"/>
      <c r="E81" s="297"/>
      <c r="F81" s="297"/>
      <c r="G81" s="297"/>
      <c r="H81" s="297"/>
      <c r="I81" s="297"/>
      <c r="J81" s="297"/>
      <c r="K81" s="451"/>
      <c r="L81" s="297"/>
      <c r="M81" s="451"/>
      <c r="N81" s="297"/>
      <c r="O81" s="297"/>
      <c r="P81" s="282"/>
      <c r="Q81" s="282"/>
      <c r="R81" s="282"/>
      <c r="S81" s="282"/>
      <c r="T81" s="282"/>
      <c r="U81" s="282"/>
      <c r="V81" s="282"/>
      <c r="W81" s="282"/>
      <c r="X81" s="282"/>
      <c r="Y81" s="282"/>
      <c r="Z81" s="282"/>
    </row>
    <row r="82" spans="1:26" ht="15.75" customHeight="1">
      <c r="A82" s="297"/>
      <c r="B82" s="297"/>
      <c r="C82" s="297"/>
      <c r="D82" s="297"/>
      <c r="E82" s="297"/>
      <c r="F82" s="297"/>
      <c r="G82" s="297"/>
      <c r="H82" s="297"/>
      <c r="I82" s="297"/>
      <c r="J82" s="297"/>
      <c r="K82" s="451"/>
      <c r="L82" s="297"/>
      <c r="M82" s="451"/>
      <c r="N82" s="297"/>
      <c r="O82" s="297"/>
      <c r="P82" s="282"/>
      <c r="Q82" s="282"/>
      <c r="R82" s="282"/>
      <c r="S82" s="282"/>
      <c r="T82" s="282"/>
      <c r="U82" s="282"/>
      <c r="V82" s="282"/>
      <c r="W82" s="282"/>
      <c r="X82" s="282"/>
      <c r="Y82" s="282"/>
      <c r="Z82" s="282"/>
    </row>
    <row r="83" spans="1:26" ht="15.75" customHeight="1">
      <c r="A83" s="297"/>
      <c r="B83" s="297"/>
      <c r="C83" s="297"/>
      <c r="D83" s="297"/>
      <c r="E83" s="297"/>
      <c r="F83" s="297"/>
      <c r="G83" s="297"/>
      <c r="H83" s="297"/>
      <c r="I83" s="297"/>
      <c r="J83" s="297"/>
      <c r="K83" s="451"/>
      <c r="L83" s="297"/>
      <c r="M83" s="451"/>
      <c r="N83" s="297"/>
      <c r="O83" s="297"/>
      <c r="P83" s="282"/>
      <c r="Q83" s="282"/>
      <c r="R83" s="282"/>
      <c r="S83" s="282"/>
      <c r="T83" s="282"/>
      <c r="U83" s="282"/>
      <c r="V83" s="282"/>
      <c r="W83" s="282"/>
      <c r="X83" s="282"/>
      <c r="Y83" s="282"/>
      <c r="Z83" s="282"/>
    </row>
    <row r="84" spans="1:26" ht="15.75" customHeight="1">
      <c r="A84" s="297"/>
      <c r="B84" s="297"/>
      <c r="C84" s="297"/>
      <c r="D84" s="297"/>
      <c r="E84" s="297"/>
      <c r="F84" s="297"/>
      <c r="G84" s="297"/>
      <c r="H84" s="297"/>
      <c r="I84" s="297"/>
      <c r="J84" s="297"/>
      <c r="K84" s="451"/>
      <c r="L84" s="297"/>
      <c r="M84" s="451"/>
      <c r="N84" s="297"/>
      <c r="O84" s="297"/>
      <c r="P84" s="282"/>
      <c r="Q84" s="282"/>
      <c r="R84" s="282"/>
      <c r="S84" s="282"/>
      <c r="T84" s="282"/>
      <c r="U84" s="282"/>
      <c r="V84" s="282"/>
      <c r="W84" s="282"/>
      <c r="X84" s="282"/>
      <c r="Y84" s="282"/>
      <c r="Z84" s="282"/>
    </row>
    <row r="85" spans="1:26" ht="15.75" customHeight="1">
      <c r="A85" s="297"/>
      <c r="B85" s="297"/>
      <c r="C85" s="297"/>
      <c r="D85" s="297"/>
      <c r="E85" s="297"/>
      <c r="F85" s="297"/>
      <c r="G85" s="297"/>
      <c r="H85" s="297"/>
      <c r="I85" s="297"/>
      <c r="J85" s="297"/>
      <c r="K85" s="451"/>
      <c r="L85" s="297"/>
      <c r="M85" s="451"/>
      <c r="N85" s="297"/>
      <c r="O85" s="297"/>
      <c r="P85" s="282"/>
      <c r="Q85" s="282"/>
      <c r="R85" s="282"/>
      <c r="S85" s="282"/>
      <c r="T85" s="282"/>
      <c r="U85" s="282"/>
      <c r="V85" s="282"/>
      <c r="W85" s="282"/>
      <c r="X85" s="282"/>
      <c r="Y85" s="282"/>
      <c r="Z85" s="282"/>
    </row>
    <row r="86" spans="1:26" ht="15.75" customHeight="1">
      <c r="A86" s="297"/>
      <c r="B86" s="297"/>
      <c r="C86" s="297"/>
      <c r="D86" s="297"/>
      <c r="E86" s="297"/>
      <c r="F86" s="297"/>
      <c r="G86" s="297"/>
      <c r="H86" s="297"/>
      <c r="I86" s="297"/>
      <c r="J86" s="297"/>
      <c r="K86" s="451"/>
      <c r="L86" s="297"/>
      <c r="M86" s="451"/>
      <c r="N86" s="297"/>
      <c r="O86" s="297"/>
      <c r="P86" s="282"/>
      <c r="Q86" s="282"/>
      <c r="R86" s="282"/>
      <c r="S86" s="282"/>
      <c r="T86" s="282"/>
      <c r="U86" s="282"/>
      <c r="V86" s="282"/>
      <c r="W86" s="282"/>
      <c r="X86" s="282"/>
      <c r="Y86" s="282"/>
      <c r="Z86" s="282"/>
    </row>
    <row r="87" spans="1:26" ht="15.75" customHeight="1">
      <c r="A87" s="297"/>
      <c r="B87" s="297"/>
      <c r="C87" s="297"/>
      <c r="D87" s="297"/>
      <c r="E87" s="297"/>
      <c r="F87" s="297"/>
      <c r="G87" s="297"/>
      <c r="H87" s="297"/>
      <c r="I87" s="297"/>
      <c r="J87" s="297"/>
      <c r="K87" s="451"/>
      <c r="L87" s="297"/>
      <c r="M87" s="451"/>
      <c r="N87" s="297"/>
      <c r="O87" s="297"/>
      <c r="P87" s="282"/>
      <c r="Q87" s="282"/>
      <c r="R87" s="282"/>
      <c r="S87" s="282"/>
      <c r="T87" s="282"/>
      <c r="U87" s="282"/>
      <c r="V87" s="282"/>
      <c r="W87" s="282"/>
      <c r="X87" s="282"/>
      <c r="Y87" s="282"/>
      <c r="Z87" s="282"/>
    </row>
    <row r="88" spans="1:26" ht="15.75" customHeight="1">
      <c r="A88" s="297"/>
      <c r="B88" s="297"/>
      <c r="C88" s="297"/>
      <c r="D88" s="297"/>
      <c r="E88" s="297"/>
      <c r="F88" s="297"/>
      <c r="G88" s="297"/>
      <c r="H88" s="297"/>
      <c r="I88" s="297"/>
      <c r="J88" s="297"/>
      <c r="K88" s="451"/>
      <c r="L88" s="297"/>
      <c r="M88" s="451"/>
      <c r="N88" s="297"/>
      <c r="O88" s="297"/>
      <c r="P88" s="282"/>
      <c r="Q88" s="282"/>
      <c r="R88" s="282"/>
      <c r="S88" s="282"/>
      <c r="T88" s="282"/>
      <c r="U88" s="282"/>
      <c r="V88" s="282"/>
      <c r="W88" s="282"/>
      <c r="X88" s="282"/>
      <c r="Y88" s="282"/>
      <c r="Z88" s="282"/>
    </row>
    <row r="89" spans="1:26" ht="15.75" customHeight="1">
      <c r="A89" s="297"/>
      <c r="B89" s="297"/>
      <c r="C89" s="297"/>
      <c r="D89" s="297"/>
      <c r="E89" s="297"/>
      <c r="F89" s="297"/>
      <c r="G89" s="297"/>
      <c r="H89" s="297"/>
      <c r="I89" s="297"/>
      <c r="J89" s="297"/>
      <c r="K89" s="451"/>
      <c r="L89" s="297"/>
      <c r="M89" s="451"/>
      <c r="N89" s="297"/>
      <c r="O89" s="297"/>
      <c r="P89" s="282"/>
      <c r="Q89" s="282"/>
      <c r="R89" s="282"/>
      <c r="S89" s="282"/>
      <c r="T89" s="282"/>
      <c r="U89" s="282"/>
      <c r="V89" s="282"/>
      <c r="W89" s="282"/>
      <c r="X89" s="282"/>
      <c r="Y89" s="282"/>
      <c r="Z89" s="282"/>
    </row>
    <row r="90" spans="1:26" ht="15.75" customHeight="1">
      <c r="A90" s="297"/>
      <c r="B90" s="297"/>
      <c r="C90" s="297"/>
      <c r="D90" s="297"/>
      <c r="E90" s="297"/>
      <c r="F90" s="297"/>
      <c r="G90" s="297"/>
      <c r="H90" s="297"/>
      <c r="I90" s="297"/>
      <c r="J90" s="297"/>
      <c r="K90" s="451"/>
      <c r="L90" s="297"/>
      <c r="M90" s="451"/>
      <c r="N90" s="297"/>
      <c r="O90" s="297"/>
      <c r="P90" s="282"/>
      <c r="Q90" s="282"/>
      <c r="R90" s="282"/>
      <c r="S90" s="282"/>
      <c r="T90" s="282"/>
      <c r="U90" s="282"/>
      <c r="V90" s="282"/>
      <c r="W90" s="282"/>
      <c r="X90" s="282"/>
      <c r="Y90" s="282"/>
      <c r="Z90" s="282"/>
    </row>
    <row r="91" spans="1:26" ht="15.75" customHeight="1">
      <c r="A91" s="297"/>
      <c r="B91" s="297"/>
      <c r="C91" s="297"/>
      <c r="D91" s="297"/>
      <c r="E91" s="297"/>
      <c r="F91" s="297"/>
      <c r="G91" s="297"/>
      <c r="H91" s="297"/>
      <c r="I91" s="297"/>
      <c r="J91" s="297"/>
      <c r="K91" s="451"/>
      <c r="L91" s="297"/>
      <c r="M91" s="451"/>
      <c r="N91" s="297"/>
      <c r="O91" s="297"/>
      <c r="P91" s="282"/>
      <c r="Q91" s="282"/>
      <c r="R91" s="282"/>
      <c r="S91" s="282"/>
      <c r="T91" s="282"/>
      <c r="U91" s="282"/>
      <c r="V91" s="282"/>
      <c r="W91" s="282"/>
      <c r="X91" s="282"/>
      <c r="Y91" s="282"/>
      <c r="Z91" s="282"/>
    </row>
    <row r="92" spans="1:26" ht="15.75" customHeight="1">
      <c r="A92" s="297"/>
      <c r="B92" s="297"/>
      <c r="C92" s="297"/>
      <c r="D92" s="297"/>
      <c r="E92" s="297"/>
      <c r="F92" s="297"/>
      <c r="G92" s="297"/>
      <c r="H92" s="297"/>
      <c r="I92" s="297"/>
      <c r="J92" s="297"/>
      <c r="K92" s="451"/>
      <c r="L92" s="297"/>
      <c r="M92" s="451"/>
      <c r="N92" s="297"/>
      <c r="O92" s="297"/>
      <c r="P92" s="282"/>
      <c r="Q92" s="282"/>
      <c r="R92" s="282"/>
      <c r="S92" s="282"/>
      <c r="T92" s="282"/>
      <c r="U92" s="282"/>
      <c r="V92" s="282"/>
      <c r="W92" s="282"/>
      <c r="X92" s="282"/>
      <c r="Y92" s="282"/>
      <c r="Z92" s="282"/>
    </row>
    <row r="93" spans="1:26" ht="15.75" customHeight="1">
      <c r="A93" s="297"/>
      <c r="B93" s="297"/>
      <c r="C93" s="297"/>
      <c r="D93" s="297"/>
      <c r="E93" s="297"/>
      <c r="F93" s="297"/>
      <c r="G93" s="297"/>
      <c r="H93" s="297"/>
      <c r="I93" s="297"/>
      <c r="J93" s="297"/>
      <c r="K93" s="451"/>
      <c r="L93" s="297"/>
      <c r="M93" s="451"/>
      <c r="N93" s="297"/>
      <c r="O93" s="297"/>
      <c r="P93" s="282"/>
      <c r="Q93" s="282"/>
      <c r="R93" s="282"/>
      <c r="S93" s="282"/>
      <c r="T93" s="282"/>
      <c r="U93" s="282"/>
      <c r="V93" s="282"/>
      <c r="W93" s="282"/>
      <c r="X93" s="282"/>
      <c r="Y93" s="282"/>
      <c r="Z93" s="282"/>
    </row>
    <row r="94" spans="1:26" ht="15.75" customHeight="1">
      <c r="A94" s="297"/>
      <c r="B94" s="297"/>
      <c r="C94" s="297"/>
      <c r="D94" s="297"/>
      <c r="E94" s="297"/>
      <c r="F94" s="297"/>
      <c r="G94" s="297"/>
      <c r="H94" s="297"/>
      <c r="I94" s="297"/>
      <c r="J94" s="297"/>
      <c r="K94" s="451"/>
      <c r="L94" s="297"/>
      <c r="M94" s="451"/>
      <c r="N94" s="297"/>
      <c r="O94" s="297"/>
      <c r="P94" s="282"/>
      <c r="Q94" s="282"/>
      <c r="R94" s="282"/>
      <c r="S94" s="282"/>
      <c r="T94" s="282"/>
      <c r="U94" s="282"/>
      <c r="V94" s="282"/>
      <c r="W94" s="282"/>
      <c r="X94" s="282"/>
      <c r="Y94" s="282"/>
      <c r="Z94" s="282"/>
    </row>
    <row r="95" spans="1:26" ht="15.75" customHeight="1">
      <c r="A95" s="297"/>
      <c r="B95" s="297"/>
      <c r="C95" s="297"/>
      <c r="D95" s="297"/>
      <c r="E95" s="297"/>
      <c r="F95" s="297"/>
      <c r="G95" s="297"/>
      <c r="H95" s="297"/>
      <c r="I95" s="297"/>
      <c r="J95" s="297"/>
      <c r="K95" s="451"/>
      <c r="L95" s="297"/>
      <c r="M95" s="451"/>
      <c r="N95" s="297"/>
      <c r="O95" s="297"/>
      <c r="P95" s="282"/>
      <c r="Q95" s="282"/>
      <c r="R95" s="282"/>
      <c r="S95" s="282"/>
      <c r="T95" s="282"/>
      <c r="U95" s="282"/>
      <c r="V95" s="282"/>
      <c r="W95" s="282"/>
      <c r="X95" s="282"/>
      <c r="Y95" s="282"/>
      <c r="Z95" s="282"/>
    </row>
    <row r="96" spans="1:26" ht="15.75" customHeight="1">
      <c r="A96" s="297"/>
      <c r="B96" s="297"/>
      <c r="C96" s="297"/>
      <c r="D96" s="297"/>
      <c r="E96" s="297"/>
      <c r="F96" s="297"/>
      <c r="G96" s="297"/>
      <c r="H96" s="297"/>
      <c r="I96" s="297"/>
      <c r="J96" s="297"/>
      <c r="K96" s="451"/>
      <c r="L96" s="297"/>
      <c r="M96" s="451"/>
      <c r="N96" s="297"/>
      <c r="O96" s="297"/>
      <c r="P96" s="282"/>
      <c r="Q96" s="282"/>
      <c r="R96" s="282"/>
      <c r="S96" s="282"/>
      <c r="T96" s="282"/>
      <c r="U96" s="282"/>
      <c r="V96" s="282"/>
      <c r="W96" s="282"/>
      <c r="X96" s="282"/>
      <c r="Y96" s="282"/>
      <c r="Z96" s="282"/>
    </row>
    <row r="97" spans="1:26" ht="15.75" customHeight="1">
      <c r="A97" s="297"/>
      <c r="B97" s="297"/>
      <c r="C97" s="297"/>
      <c r="D97" s="297"/>
      <c r="E97" s="297"/>
      <c r="F97" s="297"/>
      <c r="G97" s="297"/>
      <c r="H97" s="297"/>
      <c r="I97" s="297"/>
      <c r="J97" s="297"/>
      <c r="K97" s="451"/>
      <c r="L97" s="297"/>
      <c r="M97" s="451"/>
      <c r="N97" s="297"/>
      <c r="O97" s="297"/>
      <c r="P97" s="282"/>
      <c r="Q97" s="282"/>
      <c r="R97" s="282"/>
      <c r="S97" s="282"/>
      <c r="T97" s="282"/>
      <c r="U97" s="282"/>
      <c r="V97" s="282"/>
      <c r="W97" s="282"/>
      <c r="X97" s="282"/>
      <c r="Y97" s="282"/>
      <c r="Z97" s="282"/>
    </row>
    <row r="98" spans="1:26" ht="15.75" customHeight="1">
      <c r="A98" s="297"/>
      <c r="B98" s="297"/>
      <c r="C98" s="297"/>
      <c r="D98" s="297"/>
      <c r="E98" s="297"/>
      <c r="F98" s="297"/>
      <c r="G98" s="297"/>
      <c r="H98" s="297"/>
      <c r="I98" s="297"/>
      <c r="J98" s="297"/>
      <c r="K98" s="451"/>
      <c r="L98" s="297"/>
      <c r="M98" s="451"/>
      <c r="N98" s="297"/>
      <c r="O98" s="297"/>
      <c r="P98" s="282"/>
      <c r="Q98" s="282"/>
      <c r="R98" s="282"/>
      <c r="S98" s="282"/>
      <c r="T98" s="282"/>
      <c r="U98" s="282"/>
      <c r="V98" s="282"/>
      <c r="W98" s="282"/>
      <c r="X98" s="282"/>
      <c r="Y98" s="282"/>
      <c r="Z98" s="282"/>
    </row>
    <row r="99" spans="1:26" ht="15.75" customHeight="1">
      <c r="A99" s="297"/>
      <c r="B99" s="297"/>
      <c r="C99" s="297"/>
      <c r="D99" s="297"/>
      <c r="E99" s="297"/>
      <c r="F99" s="297"/>
      <c r="G99" s="297"/>
      <c r="H99" s="297"/>
      <c r="I99" s="297"/>
      <c r="J99" s="297"/>
      <c r="K99" s="451"/>
      <c r="L99" s="297"/>
      <c r="M99" s="451"/>
      <c r="N99" s="297"/>
      <c r="O99" s="297"/>
      <c r="P99" s="282"/>
      <c r="Q99" s="282"/>
      <c r="R99" s="282"/>
      <c r="S99" s="282"/>
      <c r="T99" s="282"/>
      <c r="U99" s="282"/>
      <c r="V99" s="282"/>
      <c r="W99" s="282"/>
      <c r="X99" s="282"/>
      <c r="Y99" s="282"/>
      <c r="Z99" s="282"/>
    </row>
    <row r="100" spans="1:26" ht="15.75" customHeight="1">
      <c r="A100" s="297"/>
      <c r="B100" s="297"/>
      <c r="C100" s="297"/>
      <c r="D100" s="297"/>
      <c r="E100" s="297"/>
      <c r="F100" s="297"/>
      <c r="G100" s="297"/>
      <c r="H100" s="297"/>
      <c r="I100" s="297"/>
      <c r="J100" s="297"/>
      <c r="K100" s="451"/>
      <c r="L100" s="297"/>
      <c r="M100" s="451"/>
      <c r="N100" s="297"/>
      <c r="O100" s="297"/>
      <c r="P100" s="282"/>
      <c r="Q100" s="282"/>
      <c r="R100" s="282"/>
      <c r="S100" s="282"/>
      <c r="T100" s="282"/>
      <c r="U100" s="282"/>
      <c r="V100" s="282"/>
      <c r="W100" s="282"/>
      <c r="X100" s="282"/>
      <c r="Y100" s="282"/>
      <c r="Z100" s="282"/>
    </row>
    <row r="101" spans="1:26" ht="15.75" customHeight="1">
      <c r="A101" s="297"/>
      <c r="B101" s="297"/>
      <c r="C101" s="297"/>
      <c r="D101" s="297"/>
      <c r="E101" s="297"/>
      <c r="F101" s="297"/>
      <c r="G101" s="297"/>
      <c r="H101" s="297"/>
      <c r="I101" s="297"/>
      <c r="J101" s="297"/>
      <c r="K101" s="451"/>
      <c r="L101" s="297"/>
      <c r="M101" s="451"/>
      <c r="N101" s="297"/>
      <c r="O101" s="297"/>
      <c r="P101" s="282"/>
      <c r="Q101" s="282"/>
      <c r="R101" s="282"/>
      <c r="S101" s="282"/>
      <c r="T101" s="282"/>
      <c r="U101" s="282"/>
      <c r="V101" s="282"/>
      <c r="W101" s="282"/>
      <c r="X101" s="282"/>
      <c r="Y101" s="282"/>
      <c r="Z101" s="282"/>
    </row>
    <row r="102" spans="1:26" ht="15.75" customHeight="1">
      <c r="A102" s="297"/>
      <c r="B102" s="297"/>
      <c r="C102" s="297"/>
      <c r="D102" s="297"/>
      <c r="E102" s="297"/>
      <c r="F102" s="297"/>
      <c r="G102" s="297"/>
      <c r="H102" s="297"/>
      <c r="I102" s="297"/>
      <c r="J102" s="297"/>
      <c r="K102" s="451"/>
      <c r="L102" s="297"/>
      <c r="M102" s="451"/>
      <c r="N102" s="297"/>
      <c r="O102" s="297"/>
      <c r="P102" s="282"/>
      <c r="Q102" s="282"/>
      <c r="R102" s="282"/>
      <c r="S102" s="282"/>
      <c r="T102" s="282"/>
      <c r="U102" s="282"/>
      <c r="V102" s="282"/>
      <c r="W102" s="282"/>
      <c r="X102" s="282"/>
      <c r="Y102" s="282"/>
      <c r="Z102" s="282"/>
    </row>
    <row r="103" spans="1:26" ht="15.75" customHeight="1">
      <c r="A103" s="297"/>
      <c r="B103" s="297"/>
      <c r="C103" s="297"/>
      <c r="D103" s="297"/>
      <c r="E103" s="297"/>
      <c r="F103" s="297"/>
      <c r="G103" s="297"/>
      <c r="H103" s="297"/>
      <c r="I103" s="297"/>
      <c r="J103" s="297"/>
      <c r="K103" s="451"/>
      <c r="L103" s="297"/>
      <c r="M103" s="451"/>
      <c r="N103" s="297"/>
      <c r="O103" s="297"/>
      <c r="P103" s="282"/>
      <c r="Q103" s="282"/>
      <c r="R103" s="282"/>
      <c r="S103" s="282"/>
      <c r="T103" s="282"/>
      <c r="U103" s="282"/>
      <c r="V103" s="282"/>
      <c r="W103" s="282"/>
      <c r="X103" s="282"/>
      <c r="Y103" s="282"/>
      <c r="Z103" s="282"/>
    </row>
    <row r="104" spans="1:26" ht="15.75" customHeight="1">
      <c r="A104" s="297"/>
      <c r="B104" s="297"/>
      <c r="C104" s="297"/>
      <c r="D104" s="297"/>
      <c r="E104" s="297"/>
      <c r="F104" s="297"/>
      <c r="G104" s="297"/>
      <c r="H104" s="297"/>
      <c r="I104" s="297"/>
      <c r="J104" s="297"/>
      <c r="K104" s="451"/>
      <c r="L104" s="297"/>
      <c r="M104" s="451"/>
      <c r="N104" s="297"/>
      <c r="O104" s="297"/>
      <c r="P104" s="282"/>
      <c r="Q104" s="282"/>
      <c r="R104" s="282"/>
      <c r="S104" s="282"/>
      <c r="T104" s="282"/>
      <c r="U104" s="282"/>
      <c r="V104" s="282"/>
      <c r="W104" s="282"/>
      <c r="X104" s="282"/>
      <c r="Y104" s="282"/>
      <c r="Z104" s="282"/>
    </row>
    <row r="105" spans="1:26" ht="15.75" customHeight="1">
      <c r="A105" s="297"/>
      <c r="B105" s="297"/>
      <c r="C105" s="297"/>
      <c r="D105" s="297"/>
      <c r="E105" s="297"/>
      <c r="F105" s="297"/>
      <c r="G105" s="297"/>
      <c r="H105" s="297"/>
      <c r="I105" s="297"/>
      <c r="J105" s="297"/>
      <c r="K105" s="451"/>
      <c r="L105" s="297"/>
      <c r="M105" s="451"/>
      <c r="N105" s="297"/>
      <c r="O105" s="297"/>
      <c r="P105" s="282"/>
      <c r="Q105" s="282"/>
      <c r="R105" s="282"/>
      <c r="S105" s="282"/>
      <c r="T105" s="282"/>
      <c r="U105" s="282"/>
      <c r="V105" s="282"/>
      <c r="W105" s="282"/>
      <c r="X105" s="282"/>
      <c r="Y105" s="282"/>
      <c r="Z105" s="282"/>
    </row>
    <row r="106" spans="1:26" ht="15.75" customHeight="1">
      <c r="A106" s="297"/>
      <c r="B106" s="297"/>
      <c r="C106" s="297"/>
      <c r="D106" s="297"/>
      <c r="E106" s="297"/>
      <c r="F106" s="297"/>
      <c r="G106" s="297"/>
      <c r="H106" s="297"/>
      <c r="I106" s="297"/>
      <c r="J106" s="297"/>
      <c r="K106" s="451"/>
      <c r="L106" s="297"/>
      <c r="M106" s="451"/>
      <c r="N106" s="297"/>
      <c r="O106" s="297"/>
      <c r="P106" s="282"/>
      <c r="Q106" s="282"/>
      <c r="R106" s="282"/>
      <c r="S106" s="282"/>
      <c r="T106" s="282"/>
      <c r="U106" s="282"/>
      <c r="V106" s="282"/>
      <c r="W106" s="282"/>
      <c r="X106" s="282"/>
      <c r="Y106" s="282"/>
      <c r="Z106" s="282"/>
    </row>
    <row r="107" spans="1:26" ht="15.75" customHeight="1">
      <c r="A107" s="297"/>
      <c r="B107" s="297"/>
      <c r="C107" s="297"/>
      <c r="D107" s="297"/>
      <c r="E107" s="297"/>
      <c r="F107" s="297"/>
      <c r="G107" s="297"/>
      <c r="H107" s="297"/>
      <c r="I107" s="297"/>
      <c r="J107" s="297"/>
      <c r="K107" s="451"/>
      <c r="L107" s="297"/>
      <c r="M107" s="451"/>
      <c r="N107" s="297"/>
      <c r="O107" s="297"/>
      <c r="P107" s="282"/>
      <c r="Q107" s="282"/>
      <c r="R107" s="282"/>
      <c r="S107" s="282"/>
      <c r="T107" s="282"/>
      <c r="U107" s="282"/>
      <c r="V107" s="282"/>
      <c r="W107" s="282"/>
      <c r="X107" s="282"/>
      <c r="Y107" s="282"/>
      <c r="Z107" s="282"/>
    </row>
    <row r="108" spans="1:26" ht="15.75" customHeight="1">
      <c r="A108" s="297"/>
      <c r="B108" s="297"/>
      <c r="C108" s="297"/>
      <c r="D108" s="297"/>
      <c r="E108" s="297"/>
      <c r="F108" s="297"/>
      <c r="G108" s="297"/>
      <c r="H108" s="297"/>
      <c r="I108" s="297"/>
      <c r="J108" s="297"/>
      <c r="K108" s="451"/>
      <c r="L108" s="297"/>
      <c r="M108" s="451"/>
      <c r="N108" s="297"/>
      <c r="O108" s="297"/>
      <c r="P108" s="282"/>
      <c r="Q108" s="282"/>
      <c r="R108" s="282"/>
      <c r="S108" s="282"/>
      <c r="T108" s="282"/>
      <c r="U108" s="282"/>
      <c r="V108" s="282"/>
      <c r="W108" s="282"/>
      <c r="X108" s="282"/>
      <c r="Y108" s="282"/>
      <c r="Z108" s="282"/>
    </row>
    <row r="109" spans="1:26" ht="15.75" customHeight="1">
      <c r="A109" s="297"/>
      <c r="B109" s="297"/>
      <c r="C109" s="297"/>
      <c r="D109" s="297"/>
      <c r="E109" s="297"/>
      <c r="F109" s="297"/>
      <c r="G109" s="297"/>
      <c r="H109" s="297"/>
      <c r="I109" s="297"/>
      <c r="J109" s="297"/>
      <c r="K109" s="451"/>
      <c r="L109" s="297"/>
      <c r="M109" s="451"/>
      <c r="N109" s="297"/>
      <c r="O109" s="297"/>
      <c r="P109" s="282"/>
      <c r="Q109" s="282"/>
      <c r="R109" s="282"/>
      <c r="S109" s="282"/>
      <c r="T109" s="282"/>
      <c r="U109" s="282"/>
      <c r="V109" s="282"/>
      <c r="W109" s="282"/>
      <c r="X109" s="282"/>
      <c r="Y109" s="282"/>
      <c r="Z109" s="282"/>
    </row>
    <row r="110" spans="1:26" ht="15.75" customHeight="1">
      <c r="A110" s="297"/>
      <c r="B110" s="297"/>
      <c r="C110" s="297"/>
      <c r="D110" s="297"/>
      <c r="E110" s="297"/>
      <c r="F110" s="297"/>
      <c r="G110" s="297"/>
      <c r="H110" s="297"/>
      <c r="I110" s="297"/>
      <c r="J110" s="297"/>
      <c r="K110" s="451"/>
      <c r="L110" s="297"/>
      <c r="M110" s="451"/>
      <c r="N110" s="297"/>
      <c r="O110" s="297"/>
      <c r="P110" s="282"/>
      <c r="Q110" s="282"/>
      <c r="R110" s="282"/>
      <c r="S110" s="282"/>
      <c r="T110" s="282"/>
      <c r="U110" s="282"/>
      <c r="V110" s="282"/>
      <c r="W110" s="282"/>
      <c r="X110" s="282"/>
      <c r="Y110" s="282"/>
      <c r="Z110" s="282"/>
    </row>
    <row r="111" spans="1:26" ht="15.75" customHeight="1">
      <c r="A111" s="297"/>
      <c r="B111" s="297"/>
      <c r="C111" s="297"/>
      <c r="D111" s="297"/>
      <c r="E111" s="297"/>
      <c r="F111" s="297"/>
      <c r="G111" s="297"/>
      <c r="H111" s="297"/>
      <c r="I111" s="297"/>
      <c r="J111" s="297"/>
      <c r="K111" s="451"/>
      <c r="L111" s="297"/>
      <c r="M111" s="451"/>
      <c r="N111" s="297"/>
      <c r="O111" s="297"/>
      <c r="P111" s="282"/>
      <c r="Q111" s="282"/>
      <c r="R111" s="282"/>
      <c r="S111" s="282"/>
      <c r="T111" s="282"/>
      <c r="U111" s="282"/>
      <c r="V111" s="282"/>
      <c r="W111" s="282"/>
      <c r="X111" s="282"/>
      <c r="Y111" s="282"/>
      <c r="Z111" s="282"/>
    </row>
    <row r="112" spans="1:26" ht="15.75" customHeight="1">
      <c r="A112" s="297"/>
      <c r="B112" s="297"/>
      <c r="C112" s="297"/>
      <c r="D112" s="297"/>
      <c r="E112" s="297"/>
      <c r="F112" s="297"/>
      <c r="G112" s="297"/>
      <c r="H112" s="297"/>
      <c r="I112" s="297"/>
      <c r="J112" s="297"/>
      <c r="K112" s="451"/>
      <c r="L112" s="297"/>
      <c r="M112" s="451"/>
      <c r="N112" s="297"/>
      <c r="O112" s="297"/>
      <c r="P112" s="282"/>
      <c r="Q112" s="282"/>
      <c r="R112" s="282"/>
      <c r="S112" s="282"/>
      <c r="T112" s="282"/>
      <c r="U112" s="282"/>
      <c r="V112" s="282"/>
      <c r="W112" s="282"/>
      <c r="X112" s="282"/>
      <c r="Y112" s="282"/>
      <c r="Z112" s="282"/>
    </row>
    <row r="113" spans="1:26" ht="15.75" customHeight="1">
      <c r="A113" s="297"/>
      <c r="B113" s="297"/>
      <c r="C113" s="297"/>
      <c r="D113" s="297"/>
      <c r="E113" s="297"/>
      <c r="F113" s="297"/>
      <c r="G113" s="297"/>
      <c r="H113" s="297"/>
      <c r="I113" s="297"/>
      <c r="J113" s="297"/>
      <c r="K113" s="451"/>
      <c r="L113" s="297"/>
      <c r="M113" s="451"/>
      <c r="N113" s="297"/>
      <c r="O113" s="297"/>
      <c r="P113" s="282"/>
      <c r="Q113" s="282"/>
      <c r="R113" s="282"/>
      <c r="S113" s="282"/>
      <c r="T113" s="282"/>
      <c r="U113" s="282"/>
      <c r="V113" s="282"/>
      <c r="W113" s="282"/>
      <c r="X113" s="282"/>
      <c r="Y113" s="282"/>
      <c r="Z113" s="282"/>
    </row>
    <row r="114" spans="1:26" ht="15.75" customHeight="1">
      <c r="A114" s="297"/>
      <c r="B114" s="297"/>
      <c r="C114" s="297"/>
      <c r="D114" s="297"/>
      <c r="E114" s="297"/>
      <c r="F114" s="297"/>
      <c r="G114" s="297"/>
      <c r="H114" s="297"/>
      <c r="I114" s="297"/>
      <c r="J114" s="297"/>
      <c r="K114" s="451"/>
      <c r="L114" s="297"/>
      <c r="M114" s="451"/>
      <c r="N114" s="297"/>
      <c r="O114" s="297"/>
      <c r="P114" s="282"/>
      <c r="Q114" s="282"/>
      <c r="R114" s="282"/>
      <c r="S114" s="282"/>
      <c r="T114" s="282"/>
      <c r="U114" s="282"/>
      <c r="V114" s="282"/>
      <c r="W114" s="282"/>
      <c r="X114" s="282"/>
      <c r="Y114" s="282"/>
      <c r="Z114" s="282"/>
    </row>
    <row r="115" spans="1:26" ht="15.75" customHeight="1">
      <c r="A115" s="297"/>
      <c r="B115" s="297"/>
      <c r="C115" s="297"/>
      <c r="D115" s="297"/>
      <c r="E115" s="297"/>
      <c r="F115" s="297"/>
      <c r="G115" s="297"/>
      <c r="H115" s="297"/>
      <c r="I115" s="297"/>
      <c r="J115" s="297"/>
      <c r="K115" s="451"/>
      <c r="L115" s="297"/>
      <c r="M115" s="451"/>
      <c r="N115" s="297"/>
      <c r="O115" s="297"/>
      <c r="P115" s="282"/>
      <c r="Q115" s="282"/>
      <c r="R115" s="282"/>
      <c r="S115" s="282"/>
      <c r="T115" s="282"/>
      <c r="U115" s="282"/>
      <c r="V115" s="282"/>
      <c r="W115" s="282"/>
      <c r="X115" s="282"/>
      <c r="Y115" s="282"/>
      <c r="Z115" s="282"/>
    </row>
    <row r="116" spans="1:26" ht="15.75" customHeight="1">
      <c r="A116" s="297"/>
      <c r="B116" s="297"/>
      <c r="C116" s="297"/>
      <c r="D116" s="297"/>
      <c r="E116" s="297"/>
      <c r="F116" s="297"/>
      <c r="G116" s="297"/>
      <c r="H116" s="297"/>
      <c r="I116" s="297"/>
      <c r="J116" s="297"/>
      <c r="K116" s="451"/>
      <c r="L116" s="297"/>
      <c r="M116" s="451"/>
      <c r="N116" s="297"/>
      <c r="O116" s="297"/>
      <c r="P116" s="282"/>
      <c r="Q116" s="282"/>
      <c r="R116" s="282"/>
      <c r="S116" s="282"/>
      <c r="T116" s="282"/>
      <c r="U116" s="282"/>
      <c r="V116" s="282"/>
      <c r="W116" s="282"/>
      <c r="X116" s="282"/>
      <c r="Y116" s="282"/>
      <c r="Z116" s="282"/>
    </row>
    <row r="117" spans="1:26" ht="15.75" customHeight="1">
      <c r="A117" s="297"/>
      <c r="B117" s="297"/>
      <c r="C117" s="297"/>
      <c r="D117" s="297"/>
      <c r="E117" s="297"/>
      <c r="F117" s="297"/>
      <c r="G117" s="297"/>
      <c r="H117" s="297"/>
      <c r="I117" s="297"/>
      <c r="J117" s="297"/>
      <c r="K117" s="451"/>
      <c r="L117" s="297"/>
      <c r="M117" s="451"/>
      <c r="N117" s="297"/>
      <c r="O117" s="297"/>
      <c r="P117" s="282"/>
      <c r="Q117" s="282"/>
      <c r="R117" s="282"/>
      <c r="S117" s="282"/>
      <c r="T117" s="282"/>
      <c r="U117" s="282"/>
      <c r="V117" s="282"/>
      <c r="W117" s="282"/>
      <c r="X117" s="282"/>
      <c r="Y117" s="282"/>
      <c r="Z117" s="282"/>
    </row>
    <row r="118" spans="1:26" ht="15.75" customHeight="1">
      <c r="A118" s="297"/>
      <c r="B118" s="297"/>
      <c r="C118" s="297"/>
      <c r="D118" s="297"/>
      <c r="E118" s="297"/>
      <c r="F118" s="297"/>
      <c r="G118" s="297"/>
      <c r="H118" s="297"/>
      <c r="I118" s="297"/>
      <c r="J118" s="297"/>
      <c r="K118" s="451"/>
      <c r="L118" s="297"/>
      <c r="M118" s="451"/>
      <c r="N118" s="297"/>
      <c r="O118" s="297"/>
      <c r="P118" s="282"/>
      <c r="Q118" s="282"/>
      <c r="R118" s="282"/>
      <c r="S118" s="282"/>
      <c r="T118" s="282"/>
      <c r="U118" s="282"/>
      <c r="V118" s="282"/>
      <c r="W118" s="282"/>
      <c r="X118" s="282"/>
      <c r="Y118" s="282"/>
      <c r="Z118" s="282"/>
    </row>
    <row r="119" spans="1:26" ht="15.75" customHeight="1">
      <c r="A119" s="297"/>
      <c r="B119" s="297"/>
      <c r="C119" s="297"/>
      <c r="D119" s="297"/>
      <c r="E119" s="297"/>
      <c r="F119" s="297"/>
      <c r="G119" s="297"/>
      <c r="H119" s="297"/>
      <c r="I119" s="297"/>
      <c r="J119" s="297"/>
      <c r="K119" s="451"/>
      <c r="L119" s="297"/>
      <c r="M119" s="451"/>
      <c r="N119" s="297"/>
      <c r="O119" s="297"/>
      <c r="P119" s="282"/>
      <c r="Q119" s="282"/>
      <c r="R119" s="282"/>
      <c r="S119" s="282"/>
      <c r="T119" s="282"/>
      <c r="U119" s="282"/>
      <c r="V119" s="282"/>
      <c r="W119" s="282"/>
      <c r="X119" s="282"/>
      <c r="Y119" s="282"/>
      <c r="Z119" s="282"/>
    </row>
    <row r="120" spans="1:26" ht="15.75" customHeight="1">
      <c r="A120" s="297"/>
      <c r="B120" s="297"/>
      <c r="C120" s="297"/>
      <c r="D120" s="297"/>
      <c r="E120" s="297"/>
      <c r="F120" s="297"/>
      <c r="G120" s="297"/>
      <c r="H120" s="297"/>
      <c r="I120" s="297"/>
      <c r="J120" s="297"/>
      <c r="K120" s="451"/>
      <c r="L120" s="297"/>
      <c r="M120" s="451"/>
      <c r="N120" s="297"/>
      <c r="O120" s="297"/>
      <c r="P120" s="282"/>
      <c r="Q120" s="282"/>
      <c r="R120" s="282"/>
      <c r="S120" s="282"/>
      <c r="T120" s="282"/>
      <c r="U120" s="282"/>
      <c r="V120" s="282"/>
      <c r="W120" s="282"/>
      <c r="X120" s="282"/>
      <c r="Y120" s="282"/>
      <c r="Z120" s="282"/>
    </row>
    <row r="121" spans="1:26" ht="15.75" customHeight="1">
      <c r="A121" s="297"/>
      <c r="B121" s="297"/>
      <c r="C121" s="297"/>
      <c r="D121" s="297"/>
      <c r="E121" s="297"/>
      <c r="F121" s="297"/>
      <c r="G121" s="297"/>
      <c r="H121" s="297"/>
      <c r="I121" s="297"/>
      <c r="J121" s="297"/>
      <c r="K121" s="451"/>
      <c r="L121" s="297"/>
      <c r="M121" s="451"/>
      <c r="N121" s="297"/>
      <c r="O121" s="297"/>
      <c r="P121" s="282"/>
      <c r="Q121" s="282"/>
      <c r="R121" s="282"/>
      <c r="S121" s="282"/>
      <c r="T121" s="282"/>
      <c r="U121" s="282"/>
      <c r="V121" s="282"/>
      <c r="W121" s="282"/>
      <c r="X121" s="282"/>
      <c r="Y121" s="282"/>
      <c r="Z121" s="282"/>
    </row>
    <row r="122" spans="1:26" ht="15.75" customHeight="1">
      <c r="A122" s="297"/>
      <c r="B122" s="297"/>
      <c r="C122" s="297"/>
      <c r="D122" s="297"/>
      <c r="E122" s="297"/>
      <c r="F122" s="297"/>
      <c r="G122" s="297"/>
      <c r="H122" s="297"/>
      <c r="I122" s="297"/>
      <c r="J122" s="297"/>
      <c r="K122" s="451"/>
      <c r="L122" s="297"/>
      <c r="M122" s="451"/>
      <c r="N122" s="297"/>
      <c r="O122" s="297"/>
      <c r="P122" s="282"/>
      <c r="Q122" s="282"/>
      <c r="R122" s="282"/>
      <c r="S122" s="282"/>
      <c r="T122" s="282"/>
      <c r="U122" s="282"/>
      <c r="V122" s="282"/>
      <c r="W122" s="282"/>
      <c r="X122" s="282"/>
      <c r="Y122" s="282"/>
      <c r="Z122" s="282"/>
    </row>
    <row r="123" spans="1:26" ht="15.75" customHeight="1">
      <c r="A123" s="297"/>
      <c r="B123" s="297"/>
      <c r="C123" s="297"/>
      <c r="D123" s="297"/>
      <c r="E123" s="297"/>
      <c r="F123" s="297"/>
      <c r="G123" s="297"/>
      <c r="H123" s="297"/>
      <c r="I123" s="297"/>
      <c r="J123" s="297"/>
      <c r="K123" s="451"/>
      <c r="L123" s="297"/>
      <c r="M123" s="451"/>
      <c r="N123" s="297"/>
      <c r="O123" s="297"/>
      <c r="P123" s="282"/>
      <c r="Q123" s="282"/>
      <c r="R123" s="282"/>
      <c r="S123" s="282"/>
      <c r="T123" s="282"/>
      <c r="U123" s="282"/>
      <c r="V123" s="282"/>
      <c r="W123" s="282"/>
      <c r="X123" s="282"/>
      <c r="Y123" s="282"/>
      <c r="Z123" s="282"/>
    </row>
    <row r="124" spans="1:26" ht="15.75" customHeight="1">
      <c r="A124" s="297"/>
      <c r="B124" s="297"/>
      <c r="C124" s="297"/>
      <c r="D124" s="297"/>
      <c r="E124" s="297"/>
      <c r="F124" s="297"/>
      <c r="G124" s="297"/>
      <c r="H124" s="297"/>
      <c r="I124" s="297"/>
      <c r="J124" s="297"/>
      <c r="K124" s="451"/>
      <c r="L124" s="297"/>
      <c r="M124" s="451"/>
      <c r="N124" s="297"/>
      <c r="O124" s="297"/>
      <c r="P124" s="282"/>
      <c r="Q124" s="282"/>
      <c r="R124" s="282"/>
      <c r="S124" s="282"/>
      <c r="T124" s="282"/>
      <c r="U124" s="282"/>
      <c r="V124" s="282"/>
      <c r="W124" s="282"/>
      <c r="X124" s="282"/>
      <c r="Y124" s="282"/>
      <c r="Z124" s="282"/>
    </row>
    <row r="125" spans="1:26" ht="15.75" customHeight="1">
      <c r="A125" s="297"/>
      <c r="B125" s="297"/>
      <c r="C125" s="297"/>
      <c r="D125" s="297"/>
      <c r="E125" s="297"/>
      <c r="F125" s="297"/>
      <c r="G125" s="297"/>
      <c r="H125" s="297"/>
      <c r="I125" s="297"/>
      <c r="J125" s="297"/>
      <c r="K125" s="451"/>
      <c r="L125" s="297"/>
      <c r="M125" s="451"/>
      <c r="N125" s="297"/>
      <c r="O125" s="297"/>
      <c r="P125" s="282"/>
      <c r="Q125" s="282"/>
      <c r="R125" s="282"/>
      <c r="S125" s="282"/>
      <c r="T125" s="282"/>
      <c r="U125" s="282"/>
      <c r="V125" s="282"/>
      <c r="W125" s="282"/>
      <c r="X125" s="282"/>
      <c r="Y125" s="282"/>
      <c r="Z125" s="282"/>
    </row>
    <row r="126" spans="1:26" ht="15.75" customHeight="1">
      <c r="A126" s="297"/>
      <c r="B126" s="297"/>
      <c r="C126" s="297"/>
      <c r="D126" s="297"/>
      <c r="E126" s="297"/>
      <c r="F126" s="297"/>
      <c r="G126" s="297"/>
      <c r="H126" s="297"/>
      <c r="I126" s="297"/>
      <c r="J126" s="297"/>
      <c r="K126" s="451"/>
      <c r="L126" s="297"/>
      <c r="M126" s="451"/>
      <c r="N126" s="297"/>
      <c r="O126" s="297"/>
      <c r="P126" s="282"/>
      <c r="Q126" s="282"/>
      <c r="R126" s="282"/>
      <c r="S126" s="282"/>
      <c r="T126" s="282"/>
      <c r="U126" s="282"/>
      <c r="V126" s="282"/>
      <c r="W126" s="282"/>
      <c r="X126" s="282"/>
      <c r="Y126" s="282"/>
      <c r="Z126" s="282"/>
    </row>
    <row r="127" spans="1:26" ht="15.75" customHeight="1">
      <c r="A127" s="297"/>
      <c r="B127" s="297"/>
      <c r="C127" s="297"/>
      <c r="D127" s="297"/>
      <c r="E127" s="297"/>
      <c r="F127" s="297"/>
      <c r="G127" s="297"/>
      <c r="H127" s="297"/>
      <c r="I127" s="297"/>
      <c r="J127" s="297"/>
      <c r="K127" s="451"/>
      <c r="L127" s="297"/>
      <c r="M127" s="451"/>
      <c r="N127" s="297"/>
      <c r="O127" s="297"/>
      <c r="P127" s="282"/>
      <c r="Q127" s="282"/>
      <c r="R127" s="282"/>
      <c r="S127" s="282"/>
      <c r="T127" s="282"/>
      <c r="U127" s="282"/>
      <c r="V127" s="282"/>
      <c r="W127" s="282"/>
      <c r="X127" s="282"/>
      <c r="Y127" s="282"/>
      <c r="Z127" s="282"/>
    </row>
    <row r="128" spans="1:26" ht="15.75" customHeight="1">
      <c r="A128" s="297"/>
      <c r="B128" s="297"/>
      <c r="C128" s="297"/>
      <c r="D128" s="297"/>
      <c r="E128" s="297"/>
      <c r="F128" s="297"/>
      <c r="G128" s="297"/>
      <c r="H128" s="297"/>
      <c r="I128" s="297"/>
      <c r="J128" s="297"/>
      <c r="K128" s="451"/>
      <c r="L128" s="297"/>
      <c r="M128" s="451"/>
      <c r="N128" s="297"/>
      <c r="O128" s="297"/>
      <c r="P128" s="282"/>
      <c r="Q128" s="282"/>
      <c r="R128" s="282"/>
      <c r="S128" s="282"/>
      <c r="T128" s="282"/>
      <c r="U128" s="282"/>
      <c r="V128" s="282"/>
      <c r="W128" s="282"/>
      <c r="X128" s="282"/>
      <c r="Y128" s="282"/>
      <c r="Z128" s="282"/>
    </row>
    <row r="129" spans="1:26" ht="15.75" customHeight="1">
      <c r="A129" s="297"/>
      <c r="B129" s="297"/>
      <c r="C129" s="297"/>
      <c r="D129" s="297"/>
      <c r="E129" s="297"/>
      <c r="F129" s="297"/>
      <c r="G129" s="297"/>
      <c r="H129" s="297"/>
      <c r="I129" s="297"/>
      <c r="J129" s="297"/>
      <c r="K129" s="451"/>
      <c r="L129" s="297"/>
      <c r="M129" s="451"/>
      <c r="N129" s="297"/>
      <c r="O129" s="297"/>
      <c r="P129" s="282"/>
      <c r="Q129" s="282"/>
      <c r="R129" s="282"/>
      <c r="S129" s="282"/>
      <c r="T129" s="282"/>
      <c r="U129" s="282"/>
      <c r="V129" s="282"/>
      <c r="W129" s="282"/>
      <c r="X129" s="282"/>
      <c r="Y129" s="282"/>
      <c r="Z129" s="282"/>
    </row>
    <row r="130" spans="1:26" ht="15.75" customHeight="1">
      <c r="A130" s="297"/>
      <c r="B130" s="297"/>
      <c r="C130" s="297"/>
      <c r="D130" s="297"/>
      <c r="E130" s="297"/>
      <c r="F130" s="297"/>
      <c r="G130" s="297"/>
      <c r="H130" s="297"/>
      <c r="I130" s="297"/>
      <c r="J130" s="297"/>
      <c r="K130" s="451"/>
      <c r="L130" s="297"/>
      <c r="M130" s="451"/>
      <c r="N130" s="297"/>
      <c r="O130" s="297"/>
      <c r="P130" s="282"/>
      <c r="Q130" s="282"/>
      <c r="R130" s="282"/>
      <c r="S130" s="282"/>
      <c r="T130" s="282"/>
      <c r="U130" s="282"/>
      <c r="V130" s="282"/>
      <c r="W130" s="282"/>
      <c r="X130" s="282"/>
      <c r="Y130" s="282"/>
      <c r="Z130" s="282"/>
    </row>
    <row r="131" spans="1:26" ht="15.75" customHeight="1">
      <c r="A131" s="297"/>
      <c r="B131" s="297"/>
      <c r="C131" s="297"/>
      <c r="D131" s="297"/>
      <c r="E131" s="297"/>
      <c r="F131" s="297"/>
      <c r="G131" s="297"/>
      <c r="H131" s="297"/>
      <c r="I131" s="297"/>
      <c r="J131" s="297"/>
      <c r="K131" s="451"/>
      <c r="L131" s="297"/>
      <c r="M131" s="451"/>
      <c r="N131" s="297"/>
      <c r="O131" s="297"/>
      <c r="P131" s="282"/>
      <c r="Q131" s="282"/>
      <c r="R131" s="282"/>
      <c r="S131" s="282"/>
      <c r="T131" s="282"/>
      <c r="U131" s="282"/>
      <c r="V131" s="282"/>
      <c r="W131" s="282"/>
      <c r="X131" s="282"/>
      <c r="Y131" s="282"/>
      <c r="Z131" s="282"/>
    </row>
    <row r="132" spans="1:26" ht="15.75" customHeight="1">
      <c r="A132" s="297"/>
      <c r="B132" s="297"/>
      <c r="C132" s="297"/>
      <c r="D132" s="297"/>
      <c r="E132" s="297"/>
      <c r="F132" s="297"/>
      <c r="G132" s="297"/>
      <c r="H132" s="297"/>
      <c r="I132" s="297"/>
      <c r="J132" s="297"/>
      <c r="K132" s="451"/>
      <c r="L132" s="297"/>
      <c r="M132" s="451"/>
      <c r="N132" s="297"/>
      <c r="O132" s="297"/>
      <c r="P132" s="282"/>
      <c r="Q132" s="282"/>
      <c r="R132" s="282"/>
      <c r="S132" s="282"/>
      <c r="T132" s="282"/>
      <c r="U132" s="282"/>
      <c r="V132" s="282"/>
      <c r="W132" s="282"/>
      <c r="X132" s="282"/>
      <c r="Y132" s="282"/>
      <c r="Z132" s="282"/>
    </row>
    <row r="133" spans="1:26" ht="15.75" customHeight="1">
      <c r="A133" s="297"/>
      <c r="B133" s="297"/>
      <c r="C133" s="297"/>
      <c r="D133" s="297"/>
      <c r="E133" s="297"/>
      <c r="F133" s="297"/>
      <c r="G133" s="297"/>
      <c r="H133" s="297"/>
      <c r="I133" s="297"/>
      <c r="J133" s="297"/>
      <c r="K133" s="451"/>
      <c r="L133" s="297"/>
      <c r="M133" s="451"/>
      <c r="N133" s="297"/>
      <c r="O133" s="297"/>
      <c r="P133" s="282"/>
      <c r="Q133" s="282"/>
      <c r="R133" s="282"/>
      <c r="S133" s="282"/>
      <c r="T133" s="282"/>
      <c r="U133" s="282"/>
      <c r="V133" s="282"/>
      <c r="W133" s="282"/>
      <c r="X133" s="282"/>
      <c r="Y133" s="282"/>
      <c r="Z133" s="282"/>
    </row>
    <row r="134" spans="1:26" ht="15.75" customHeight="1">
      <c r="A134" s="297"/>
      <c r="B134" s="297"/>
      <c r="C134" s="297"/>
      <c r="D134" s="297"/>
      <c r="E134" s="297"/>
      <c r="F134" s="297"/>
      <c r="G134" s="297"/>
      <c r="H134" s="297"/>
      <c r="I134" s="297"/>
      <c r="J134" s="297"/>
      <c r="K134" s="451"/>
      <c r="L134" s="297"/>
      <c r="M134" s="451"/>
      <c r="N134" s="297"/>
      <c r="O134" s="297"/>
      <c r="P134" s="282"/>
      <c r="Q134" s="282"/>
      <c r="R134" s="282"/>
      <c r="S134" s="282"/>
      <c r="T134" s="282"/>
      <c r="U134" s="282"/>
      <c r="V134" s="282"/>
      <c r="W134" s="282"/>
      <c r="X134" s="282"/>
      <c r="Y134" s="282"/>
      <c r="Z134" s="282"/>
    </row>
    <row r="135" spans="1:26" ht="15.75" customHeight="1">
      <c r="A135" s="297"/>
      <c r="B135" s="297"/>
      <c r="C135" s="297"/>
      <c r="D135" s="297"/>
      <c r="E135" s="297"/>
      <c r="F135" s="297"/>
      <c r="G135" s="297"/>
      <c r="H135" s="297"/>
      <c r="I135" s="297"/>
      <c r="J135" s="297"/>
      <c r="K135" s="451"/>
      <c r="L135" s="297"/>
      <c r="M135" s="451"/>
      <c r="N135" s="297"/>
      <c r="O135" s="297"/>
      <c r="P135" s="282"/>
      <c r="Q135" s="282"/>
      <c r="R135" s="282"/>
      <c r="S135" s="282"/>
      <c r="T135" s="282"/>
      <c r="U135" s="282"/>
      <c r="V135" s="282"/>
      <c r="W135" s="282"/>
      <c r="X135" s="282"/>
      <c r="Y135" s="282"/>
      <c r="Z135" s="282"/>
    </row>
    <row r="136" spans="1:26" ht="15.75" customHeight="1">
      <c r="A136" s="297"/>
      <c r="B136" s="297"/>
      <c r="C136" s="297"/>
      <c r="D136" s="297"/>
      <c r="E136" s="297"/>
      <c r="F136" s="297"/>
      <c r="G136" s="297"/>
      <c r="H136" s="297"/>
      <c r="I136" s="297"/>
      <c r="J136" s="297"/>
      <c r="K136" s="451"/>
      <c r="L136" s="297"/>
      <c r="M136" s="451"/>
      <c r="N136" s="297"/>
      <c r="O136" s="297"/>
      <c r="P136" s="282"/>
      <c r="Q136" s="282"/>
      <c r="R136" s="282"/>
      <c r="S136" s="282"/>
      <c r="T136" s="282"/>
      <c r="U136" s="282"/>
      <c r="V136" s="282"/>
      <c r="W136" s="282"/>
      <c r="X136" s="282"/>
      <c r="Y136" s="282"/>
      <c r="Z136" s="282"/>
    </row>
    <row r="137" spans="1:26" ht="15.75" customHeight="1">
      <c r="A137" s="297"/>
      <c r="B137" s="297"/>
      <c r="C137" s="297"/>
      <c r="D137" s="297"/>
      <c r="E137" s="297"/>
      <c r="F137" s="297"/>
      <c r="G137" s="297"/>
      <c r="H137" s="297"/>
      <c r="I137" s="297"/>
      <c r="J137" s="297"/>
      <c r="K137" s="451"/>
      <c r="L137" s="297"/>
      <c r="M137" s="451"/>
      <c r="N137" s="297"/>
      <c r="O137" s="297"/>
      <c r="P137" s="282"/>
      <c r="Q137" s="282"/>
      <c r="R137" s="282"/>
      <c r="S137" s="282"/>
      <c r="T137" s="282"/>
      <c r="U137" s="282"/>
      <c r="V137" s="282"/>
      <c r="W137" s="282"/>
      <c r="X137" s="282"/>
      <c r="Y137" s="282"/>
      <c r="Z137" s="282"/>
    </row>
    <row r="138" spans="1:26" ht="15.75" customHeight="1">
      <c r="A138" s="297"/>
      <c r="B138" s="297"/>
      <c r="C138" s="297"/>
      <c r="D138" s="297"/>
      <c r="E138" s="297"/>
      <c r="F138" s="297"/>
      <c r="G138" s="297"/>
      <c r="H138" s="297"/>
      <c r="I138" s="297"/>
      <c r="J138" s="297"/>
      <c r="K138" s="451"/>
      <c r="L138" s="297"/>
      <c r="M138" s="451"/>
      <c r="N138" s="297"/>
      <c r="O138" s="297"/>
      <c r="P138" s="282"/>
      <c r="Q138" s="282"/>
      <c r="R138" s="282"/>
      <c r="S138" s="282"/>
      <c r="T138" s="282"/>
      <c r="U138" s="282"/>
      <c r="V138" s="282"/>
      <c r="W138" s="282"/>
      <c r="X138" s="282"/>
      <c r="Y138" s="282"/>
      <c r="Z138" s="282"/>
    </row>
    <row r="139" spans="1:26" ht="15.75" customHeight="1">
      <c r="A139" s="297"/>
      <c r="B139" s="297"/>
      <c r="C139" s="297"/>
      <c r="D139" s="297"/>
      <c r="E139" s="297"/>
      <c r="F139" s="297"/>
      <c r="G139" s="297"/>
      <c r="H139" s="297"/>
      <c r="I139" s="297"/>
      <c r="J139" s="297"/>
      <c r="K139" s="451"/>
      <c r="L139" s="297"/>
      <c r="M139" s="451"/>
      <c r="N139" s="297"/>
      <c r="O139" s="297"/>
      <c r="P139" s="282"/>
      <c r="Q139" s="282"/>
      <c r="R139" s="282"/>
      <c r="S139" s="282"/>
      <c r="T139" s="282"/>
      <c r="U139" s="282"/>
      <c r="V139" s="282"/>
      <c r="W139" s="282"/>
      <c r="X139" s="282"/>
      <c r="Y139" s="282"/>
      <c r="Z139" s="282"/>
    </row>
    <row r="140" spans="1:26" ht="15.75" customHeight="1">
      <c r="A140" s="297"/>
      <c r="B140" s="297"/>
      <c r="C140" s="297"/>
      <c r="D140" s="297"/>
      <c r="E140" s="297"/>
      <c r="F140" s="297"/>
      <c r="G140" s="297"/>
      <c r="H140" s="297"/>
      <c r="I140" s="297"/>
      <c r="J140" s="297"/>
      <c r="K140" s="451"/>
      <c r="L140" s="297"/>
      <c r="M140" s="451"/>
      <c r="N140" s="297"/>
      <c r="O140" s="297"/>
      <c r="P140" s="282"/>
      <c r="Q140" s="282"/>
      <c r="R140" s="282"/>
      <c r="S140" s="282"/>
      <c r="T140" s="282"/>
      <c r="U140" s="282"/>
      <c r="V140" s="282"/>
      <c r="W140" s="282"/>
      <c r="X140" s="282"/>
      <c r="Y140" s="282"/>
      <c r="Z140" s="282"/>
    </row>
    <row r="141" spans="1:26" ht="15.75" customHeight="1">
      <c r="A141" s="297"/>
      <c r="B141" s="297"/>
      <c r="C141" s="297"/>
      <c r="D141" s="297"/>
      <c r="E141" s="297"/>
      <c r="F141" s="297"/>
      <c r="G141" s="297"/>
      <c r="H141" s="297"/>
      <c r="I141" s="297"/>
      <c r="J141" s="297"/>
      <c r="K141" s="451"/>
      <c r="L141" s="297"/>
      <c r="M141" s="451"/>
      <c r="N141" s="297"/>
      <c r="O141" s="297"/>
      <c r="P141" s="282"/>
      <c r="Q141" s="282"/>
      <c r="R141" s="282"/>
      <c r="S141" s="282"/>
      <c r="T141" s="282"/>
      <c r="U141" s="282"/>
      <c r="V141" s="282"/>
      <c r="W141" s="282"/>
      <c r="X141" s="282"/>
      <c r="Y141" s="282"/>
      <c r="Z141" s="282"/>
    </row>
    <row r="142" spans="1:26" ht="15.75" customHeight="1">
      <c r="A142" s="297"/>
      <c r="B142" s="297"/>
      <c r="C142" s="297"/>
      <c r="D142" s="297"/>
      <c r="E142" s="297"/>
      <c r="F142" s="297"/>
      <c r="G142" s="297"/>
      <c r="H142" s="297"/>
      <c r="I142" s="297"/>
      <c r="J142" s="297"/>
      <c r="K142" s="451"/>
      <c r="L142" s="297"/>
      <c r="M142" s="451"/>
      <c r="N142" s="297"/>
      <c r="O142" s="297"/>
      <c r="P142" s="282"/>
      <c r="Q142" s="282"/>
      <c r="R142" s="282"/>
      <c r="S142" s="282"/>
      <c r="T142" s="282"/>
      <c r="U142" s="282"/>
      <c r="V142" s="282"/>
      <c r="W142" s="282"/>
      <c r="X142" s="282"/>
      <c r="Y142" s="282"/>
      <c r="Z142" s="282"/>
    </row>
    <row r="143" spans="1:26" ht="15.75" customHeight="1">
      <c r="A143" s="297"/>
      <c r="B143" s="297"/>
      <c r="C143" s="297"/>
      <c r="D143" s="297"/>
      <c r="E143" s="297"/>
      <c r="F143" s="297"/>
      <c r="G143" s="297"/>
      <c r="H143" s="297"/>
      <c r="I143" s="297"/>
      <c r="J143" s="297"/>
      <c r="K143" s="451"/>
      <c r="L143" s="297"/>
      <c r="M143" s="451"/>
      <c r="N143" s="297"/>
      <c r="O143" s="297"/>
      <c r="P143" s="282"/>
      <c r="Q143" s="282"/>
      <c r="R143" s="282"/>
      <c r="S143" s="282"/>
      <c r="T143" s="282"/>
      <c r="U143" s="282"/>
      <c r="V143" s="282"/>
      <c r="W143" s="282"/>
      <c r="X143" s="282"/>
      <c r="Y143" s="282"/>
      <c r="Z143" s="282"/>
    </row>
    <row r="144" spans="1:26" ht="15.75" customHeight="1">
      <c r="A144" s="297"/>
      <c r="B144" s="297"/>
      <c r="C144" s="297"/>
      <c r="D144" s="297"/>
      <c r="E144" s="297"/>
      <c r="F144" s="297"/>
      <c r="G144" s="297"/>
      <c r="H144" s="297"/>
      <c r="I144" s="297"/>
      <c r="J144" s="297"/>
      <c r="K144" s="451"/>
      <c r="L144" s="297"/>
      <c r="M144" s="451"/>
      <c r="N144" s="297"/>
      <c r="O144" s="297"/>
      <c r="P144" s="282"/>
      <c r="Q144" s="282"/>
      <c r="R144" s="282"/>
      <c r="S144" s="282"/>
      <c r="T144" s="282"/>
      <c r="U144" s="282"/>
      <c r="V144" s="282"/>
      <c r="W144" s="282"/>
      <c r="X144" s="282"/>
      <c r="Y144" s="282"/>
      <c r="Z144" s="282"/>
    </row>
    <row r="145" spans="1:26" ht="15.75" customHeight="1">
      <c r="A145" s="297"/>
      <c r="B145" s="297"/>
      <c r="C145" s="297"/>
      <c r="D145" s="297"/>
      <c r="E145" s="297"/>
      <c r="F145" s="297"/>
      <c r="G145" s="297"/>
      <c r="H145" s="297"/>
      <c r="I145" s="297"/>
      <c r="J145" s="297"/>
      <c r="K145" s="451"/>
      <c r="L145" s="297"/>
      <c r="M145" s="451"/>
      <c r="N145" s="297"/>
      <c r="O145" s="297"/>
      <c r="P145" s="282"/>
      <c r="Q145" s="282"/>
      <c r="R145" s="282"/>
      <c r="S145" s="282"/>
      <c r="T145" s="282"/>
      <c r="U145" s="282"/>
      <c r="V145" s="282"/>
      <c r="W145" s="282"/>
      <c r="X145" s="282"/>
      <c r="Y145" s="282"/>
      <c r="Z145" s="282"/>
    </row>
    <row r="146" spans="1:26" ht="15.75" customHeight="1">
      <c r="A146" s="297"/>
      <c r="B146" s="297"/>
      <c r="C146" s="297"/>
      <c r="D146" s="297"/>
      <c r="E146" s="297"/>
      <c r="F146" s="297"/>
      <c r="G146" s="297"/>
      <c r="H146" s="297"/>
      <c r="I146" s="297"/>
      <c r="J146" s="297"/>
      <c r="K146" s="451"/>
      <c r="L146" s="297"/>
      <c r="M146" s="451"/>
      <c r="N146" s="297"/>
      <c r="O146" s="297"/>
      <c r="P146" s="282"/>
      <c r="Q146" s="282"/>
      <c r="R146" s="282"/>
      <c r="S146" s="282"/>
      <c r="T146" s="282"/>
      <c r="U146" s="282"/>
      <c r="V146" s="282"/>
      <c r="W146" s="282"/>
      <c r="X146" s="282"/>
      <c r="Y146" s="282"/>
      <c r="Z146" s="282"/>
    </row>
    <row r="147" spans="1:26" ht="15.75" customHeight="1">
      <c r="A147" s="297"/>
      <c r="B147" s="297"/>
      <c r="C147" s="297"/>
      <c r="D147" s="297"/>
      <c r="E147" s="297"/>
      <c r="F147" s="297"/>
      <c r="G147" s="297"/>
      <c r="H147" s="297"/>
      <c r="I147" s="297"/>
      <c r="J147" s="297"/>
      <c r="K147" s="451"/>
      <c r="L147" s="297"/>
      <c r="M147" s="451"/>
      <c r="N147" s="297"/>
      <c r="O147" s="297"/>
      <c r="P147" s="282"/>
      <c r="Q147" s="282"/>
      <c r="R147" s="282"/>
      <c r="S147" s="282"/>
      <c r="T147" s="282"/>
      <c r="U147" s="282"/>
      <c r="V147" s="282"/>
      <c r="W147" s="282"/>
      <c r="X147" s="282"/>
      <c r="Y147" s="282"/>
      <c r="Z147" s="282"/>
    </row>
    <row r="148" spans="1:26" ht="15.75" customHeight="1">
      <c r="A148" s="297"/>
      <c r="B148" s="297"/>
      <c r="C148" s="297"/>
      <c r="D148" s="297"/>
      <c r="E148" s="297"/>
      <c r="F148" s="297"/>
      <c r="G148" s="297"/>
      <c r="H148" s="297"/>
      <c r="I148" s="297"/>
      <c r="J148" s="297"/>
      <c r="K148" s="451"/>
      <c r="L148" s="297"/>
      <c r="M148" s="451"/>
      <c r="N148" s="297"/>
      <c r="O148" s="297"/>
      <c r="P148" s="282"/>
      <c r="Q148" s="282"/>
      <c r="R148" s="282"/>
      <c r="S148" s="282"/>
      <c r="T148" s="282"/>
      <c r="U148" s="282"/>
      <c r="V148" s="282"/>
      <c r="W148" s="282"/>
      <c r="X148" s="282"/>
      <c r="Y148" s="282"/>
      <c r="Z148" s="282"/>
    </row>
    <row r="149" spans="1:26" ht="15.75" customHeight="1">
      <c r="A149" s="297"/>
      <c r="B149" s="297"/>
      <c r="C149" s="297"/>
      <c r="D149" s="297"/>
      <c r="E149" s="297"/>
      <c r="F149" s="297"/>
      <c r="G149" s="297"/>
      <c r="H149" s="297"/>
      <c r="I149" s="297"/>
      <c r="J149" s="297"/>
      <c r="K149" s="451"/>
      <c r="L149" s="297"/>
      <c r="M149" s="451"/>
      <c r="N149" s="297"/>
      <c r="O149" s="297"/>
      <c r="P149" s="282"/>
      <c r="Q149" s="282"/>
      <c r="R149" s="282"/>
      <c r="S149" s="282"/>
      <c r="T149" s="282"/>
      <c r="U149" s="282"/>
      <c r="V149" s="282"/>
      <c r="W149" s="282"/>
      <c r="X149" s="282"/>
      <c r="Y149" s="282"/>
      <c r="Z149" s="282"/>
    </row>
    <row r="150" spans="1:26" ht="15.75" customHeight="1">
      <c r="A150" s="297"/>
      <c r="B150" s="297"/>
      <c r="C150" s="297"/>
      <c r="D150" s="297"/>
      <c r="E150" s="297"/>
      <c r="F150" s="297"/>
      <c r="G150" s="297"/>
      <c r="H150" s="297"/>
      <c r="I150" s="297"/>
      <c r="J150" s="297"/>
      <c r="K150" s="451"/>
      <c r="L150" s="297"/>
      <c r="M150" s="451"/>
      <c r="N150" s="297"/>
      <c r="O150" s="297"/>
      <c r="P150" s="282"/>
      <c r="Q150" s="282"/>
      <c r="R150" s="282"/>
      <c r="S150" s="282"/>
      <c r="T150" s="282"/>
      <c r="U150" s="282"/>
      <c r="V150" s="282"/>
      <c r="W150" s="282"/>
      <c r="X150" s="282"/>
      <c r="Y150" s="282"/>
      <c r="Z150" s="282"/>
    </row>
    <row r="151" spans="1:26" ht="15.75" customHeight="1">
      <c r="A151" s="297"/>
      <c r="B151" s="297"/>
      <c r="C151" s="297"/>
      <c r="D151" s="297"/>
      <c r="E151" s="297"/>
      <c r="F151" s="297"/>
      <c r="G151" s="297"/>
      <c r="H151" s="297"/>
      <c r="I151" s="297"/>
      <c r="J151" s="297"/>
      <c r="K151" s="451"/>
      <c r="L151" s="297"/>
      <c r="M151" s="451"/>
      <c r="N151" s="297"/>
      <c r="O151" s="297"/>
      <c r="P151" s="282"/>
      <c r="Q151" s="282"/>
      <c r="R151" s="282"/>
      <c r="S151" s="282"/>
      <c r="T151" s="282"/>
      <c r="U151" s="282"/>
      <c r="V151" s="282"/>
      <c r="W151" s="282"/>
      <c r="X151" s="282"/>
      <c r="Y151" s="282"/>
      <c r="Z151" s="282"/>
    </row>
    <row r="152" spans="1:26" ht="15.75" customHeight="1">
      <c r="A152" s="297"/>
      <c r="B152" s="297"/>
      <c r="C152" s="297"/>
      <c r="D152" s="297"/>
      <c r="E152" s="297"/>
      <c r="F152" s="297"/>
      <c r="G152" s="297"/>
      <c r="H152" s="297"/>
      <c r="I152" s="297"/>
      <c r="J152" s="297"/>
      <c r="K152" s="451"/>
      <c r="L152" s="297"/>
      <c r="M152" s="451"/>
      <c r="N152" s="297"/>
      <c r="O152" s="297"/>
      <c r="P152" s="282"/>
      <c r="Q152" s="282"/>
      <c r="R152" s="282"/>
      <c r="S152" s="282"/>
      <c r="T152" s="282"/>
      <c r="U152" s="282"/>
      <c r="V152" s="282"/>
      <c r="W152" s="282"/>
      <c r="X152" s="282"/>
      <c r="Y152" s="282"/>
      <c r="Z152" s="282"/>
    </row>
    <row r="153" spans="1:26" ht="15.75" customHeight="1">
      <c r="A153" s="297"/>
      <c r="B153" s="297"/>
      <c r="C153" s="297"/>
      <c r="D153" s="297"/>
      <c r="E153" s="297"/>
      <c r="F153" s="297"/>
      <c r="G153" s="297"/>
      <c r="H153" s="297"/>
      <c r="I153" s="297"/>
      <c r="J153" s="297"/>
      <c r="K153" s="451"/>
      <c r="L153" s="297"/>
      <c r="M153" s="451"/>
      <c r="N153" s="297"/>
      <c r="O153" s="297"/>
      <c r="P153" s="282"/>
      <c r="Q153" s="282"/>
      <c r="R153" s="282"/>
      <c r="S153" s="282"/>
      <c r="T153" s="282"/>
      <c r="U153" s="282"/>
      <c r="V153" s="282"/>
      <c r="W153" s="282"/>
      <c r="X153" s="282"/>
      <c r="Y153" s="282"/>
      <c r="Z153" s="282"/>
    </row>
    <row r="154" spans="1:26" ht="15.75" customHeight="1">
      <c r="A154" s="297"/>
      <c r="B154" s="297"/>
      <c r="C154" s="297"/>
      <c r="D154" s="297"/>
      <c r="E154" s="297"/>
      <c r="F154" s="297"/>
      <c r="G154" s="297"/>
      <c r="H154" s="297"/>
      <c r="I154" s="297"/>
      <c r="J154" s="297"/>
      <c r="K154" s="451"/>
      <c r="L154" s="297"/>
      <c r="M154" s="451"/>
      <c r="N154" s="297"/>
      <c r="O154" s="297"/>
      <c r="P154" s="282"/>
      <c r="Q154" s="282"/>
      <c r="R154" s="282"/>
      <c r="S154" s="282"/>
      <c r="T154" s="282"/>
      <c r="U154" s="282"/>
      <c r="V154" s="282"/>
      <c r="W154" s="282"/>
      <c r="X154" s="282"/>
      <c r="Y154" s="282"/>
      <c r="Z154" s="282"/>
    </row>
    <row r="155" spans="1:26" ht="15.75" customHeight="1">
      <c r="A155" s="297"/>
      <c r="B155" s="297"/>
      <c r="C155" s="297"/>
      <c r="D155" s="297"/>
      <c r="E155" s="297"/>
      <c r="F155" s="297"/>
      <c r="G155" s="297"/>
      <c r="H155" s="297"/>
      <c r="I155" s="297"/>
      <c r="J155" s="297"/>
      <c r="K155" s="451"/>
      <c r="L155" s="297"/>
      <c r="M155" s="451"/>
      <c r="N155" s="297"/>
      <c r="O155" s="297"/>
      <c r="P155" s="282"/>
      <c r="Q155" s="282"/>
      <c r="R155" s="282"/>
      <c r="S155" s="282"/>
      <c r="T155" s="282"/>
      <c r="U155" s="282"/>
      <c r="V155" s="282"/>
      <c r="W155" s="282"/>
      <c r="X155" s="282"/>
      <c r="Y155" s="282"/>
      <c r="Z155" s="282"/>
    </row>
    <row r="156" spans="1:26" ht="15.75" customHeight="1">
      <c r="A156" s="297"/>
      <c r="B156" s="297"/>
      <c r="C156" s="297"/>
      <c r="D156" s="297"/>
      <c r="E156" s="297"/>
      <c r="F156" s="297"/>
      <c r="G156" s="297"/>
      <c r="H156" s="297"/>
      <c r="I156" s="297"/>
      <c r="J156" s="297"/>
      <c r="K156" s="451"/>
      <c r="L156" s="297"/>
      <c r="M156" s="451"/>
      <c r="N156" s="297"/>
      <c r="O156" s="297"/>
      <c r="P156" s="282"/>
      <c r="Q156" s="282"/>
      <c r="R156" s="282"/>
      <c r="S156" s="282"/>
      <c r="T156" s="282"/>
      <c r="U156" s="282"/>
      <c r="V156" s="282"/>
      <c r="W156" s="282"/>
      <c r="X156" s="282"/>
      <c r="Y156" s="282"/>
      <c r="Z156" s="282"/>
    </row>
    <row r="157" spans="1:26" ht="15.75" customHeight="1">
      <c r="A157" s="297"/>
      <c r="B157" s="297"/>
      <c r="C157" s="297"/>
      <c r="D157" s="297"/>
      <c r="E157" s="297"/>
      <c r="F157" s="297"/>
      <c r="G157" s="297"/>
      <c r="H157" s="297"/>
      <c r="I157" s="297"/>
      <c r="J157" s="297"/>
      <c r="K157" s="451"/>
      <c r="L157" s="297"/>
      <c r="M157" s="451"/>
      <c r="N157" s="297"/>
      <c r="O157" s="297"/>
      <c r="P157" s="282"/>
      <c r="Q157" s="282"/>
      <c r="R157" s="282"/>
      <c r="S157" s="282"/>
      <c r="T157" s="282"/>
      <c r="U157" s="282"/>
      <c r="V157" s="282"/>
      <c r="W157" s="282"/>
      <c r="X157" s="282"/>
      <c r="Y157" s="282"/>
      <c r="Z157" s="282"/>
    </row>
    <row r="158" spans="1:26" ht="15.75" customHeight="1">
      <c r="A158" s="297"/>
      <c r="B158" s="297"/>
      <c r="C158" s="297"/>
      <c r="D158" s="297"/>
      <c r="E158" s="297"/>
      <c r="F158" s="297"/>
      <c r="G158" s="297"/>
      <c r="H158" s="297"/>
      <c r="I158" s="297"/>
      <c r="J158" s="297"/>
      <c r="K158" s="451"/>
      <c r="L158" s="297"/>
      <c r="M158" s="451"/>
      <c r="N158" s="297"/>
      <c r="O158" s="297"/>
      <c r="P158" s="282"/>
      <c r="Q158" s="282"/>
      <c r="R158" s="282"/>
      <c r="S158" s="282"/>
      <c r="T158" s="282"/>
      <c r="U158" s="282"/>
      <c r="V158" s="282"/>
      <c r="W158" s="282"/>
      <c r="X158" s="282"/>
      <c r="Y158" s="282"/>
      <c r="Z158" s="282"/>
    </row>
    <row r="159" spans="1:26" ht="15.75" customHeight="1">
      <c r="A159" s="297"/>
      <c r="B159" s="297"/>
      <c r="C159" s="297"/>
      <c r="D159" s="297"/>
      <c r="E159" s="297"/>
      <c r="F159" s="297"/>
      <c r="G159" s="297"/>
      <c r="H159" s="297"/>
      <c r="I159" s="297"/>
      <c r="J159" s="297"/>
      <c r="K159" s="451"/>
      <c r="L159" s="297"/>
      <c r="M159" s="451"/>
      <c r="N159" s="297"/>
      <c r="O159" s="297"/>
      <c r="P159" s="282"/>
      <c r="Q159" s="282"/>
      <c r="R159" s="282"/>
      <c r="S159" s="282"/>
      <c r="T159" s="282"/>
      <c r="U159" s="282"/>
      <c r="V159" s="282"/>
      <c r="W159" s="282"/>
      <c r="X159" s="282"/>
      <c r="Y159" s="282"/>
      <c r="Z159" s="282"/>
    </row>
    <row r="160" spans="1:26" ht="15.75" customHeight="1">
      <c r="A160" s="297"/>
      <c r="B160" s="297"/>
      <c r="C160" s="297"/>
      <c r="D160" s="297"/>
      <c r="E160" s="297"/>
      <c r="F160" s="297"/>
      <c r="G160" s="297"/>
      <c r="H160" s="297"/>
      <c r="I160" s="297"/>
      <c r="J160" s="297"/>
      <c r="K160" s="451"/>
      <c r="L160" s="297"/>
      <c r="M160" s="451"/>
      <c r="N160" s="297"/>
      <c r="O160" s="297"/>
      <c r="P160" s="282"/>
      <c r="Q160" s="282"/>
      <c r="R160" s="282"/>
      <c r="S160" s="282"/>
      <c r="T160" s="282"/>
      <c r="U160" s="282"/>
      <c r="V160" s="282"/>
      <c r="W160" s="282"/>
      <c r="X160" s="282"/>
      <c r="Y160" s="282"/>
      <c r="Z160" s="282"/>
    </row>
    <row r="161" spans="1:26" ht="15.75" customHeight="1">
      <c r="A161" s="297"/>
      <c r="B161" s="297"/>
      <c r="C161" s="297"/>
      <c r="D161" s="297"/>
      <c r="E161" s="297"/>
      <c r="F161" s="297"/>
      <c r="G161" s="297"/>
      <c r="H161" s="297"/>
      <c r="I161" s="297"/>
      <c r="J161" s="297"/>
      <c r="K161" s="451"/>
      <c r="L161" s="297"/>
      <c r="M161" s="451"/>
      <c r="N161" s="297"/>
      <c r="O161" s="297"/>
      <c r="P161" s="282"/>
      <c r="Q161" s="282"/>
      <c r="R161" s="282"/>
      <c r="S161" s="282"/>
      <c r="T161" s="282"/>
      <c r="U161" s="282"/>
      <c r="V161" s="282"/>
      <c r="W161" s="282"/>
      <c r="X161" s="282"/>
      <c r="Y161" s="282"/>
      <c r="Z161" s="282"/>
    </row>
    <row r="162" spans="1:26" ht="15.75" customHeight="1">
      <c r="A162" s="297"/>
      <c r="B162" s="297"/>
      <c r="C162" s="297"/>
      <c r="D162" s="297"/>
      <c r="E162" s="297"/>
      <c r="F162" s="297"/>
      <c r="G162" s="297"/>
      <c r="H162" s="297"/>
      <c r="I162" s="297"/>
      <c r="J162" s="297"/>
      <c r="K162" s="451"/>
      <c r="L162" s="297"/>
      <c r="M162" s="451"/>
      <c r="N162" s="297"/>
      <c r="O162" s="297"/>
      <c r="P162" s="282"/>
      <c r="Q162" s="282"/>
      <c r="R162" s="282"/>
      <c r="S162" s="282"/>
      <c r="T162" s="282"/>
      <c r="U162" s="282"/>
      <c r="V162" s="282"/>
      <c r="W162" s="282"/>
      <c r="X162" s="282"/>
      <c r="Y162" s="282"/>
      <c r="Z162" s="282"/>
    </row>
    <row r="163" spans="1:26" ht="15.75" customHeight="1">
      <c r="A163" s="297"/>
      <c r="B163" s="297"/>
      <c r="C163" s="297"/>
      <c r="D163" s="297"/>
      <c r="E163" s="297"/>
      <c r="F163" s="297"/>
      <c r="G163" s="297"/>
      <c r="H163" s="297"/>
      <c r="I163" s="297"/>
      <c r="J163" s="297"/>
      <c r="K163" s="451"/>
      <c r="L163" s="297"/>
      <c r="M163" s="451"/>
      <c r="N163" s="297"/>
      <c r="O163" s="297"/>
      <c r="P163" s="282"/>
      <c r="Q163" s="282"/>
      <c r="R163" s="282"/>
      <c r="S163" s="282"/>
      <c r="T163" s="282"/>
      <c r="U163" s="282"/>
      <c r="V163" s="282"/>
      <c r="W163" s="282"/>
      <c r="X163" s="282"/>
      <c r="Y163" s="282"/>
      <c r="Z163" s="282"/>
    </row>
    <row r="164" spans="1:26" ht="15.75" customHeight="1">
      <c r="A164" s="297"/>
      <c r="B164" s="297"/>
      <c r="C164" s="297"/>
      <c r="D164" s="297"/>
      <c r="E164" s="297"/>
      <c r="F164" s="297"/>
      <c r="G164" s="297"/>
      <c r="H164" s="297"/>
      <c r="I164" s="297"/>
      <c r="J164" s="297"/>
      <c r="K164" s="451"/>
      <c r="L164" s="297"/>
      <c r="M164" s="451"/>
      <c r="N164" s="297"/>
      <c r="O164" s="297"/>
      <c r="P164" s="282"/>
      <c r="Q164" s="282"/>
      <c r="R164" s="282"/>
      <c r="S164" s="282"/>
      <c r="T164" s="282"/>
      <c r="U164" s="282"/>
      <c r="V164" s="282"/>
      <c r="W164" s="282"/>
      <c r="X164" s="282"/>
      <c r="Y164" s="282"/>
      <c r="Z164" s="282"/>
    </row>
    <row r="165" spans="1:26" ht="15.75" customHeight="1">
      <c r="A165" s="297"/>
      <c r="B165" s="297"/>
      <c r="C165" s="297"/>
      <c r="D165" s="297"/>
      <c r="E165" s="297"/>
      <c r="F165" s="297"/>
      <c r="G165" s="297"/>
      <c r="H165" s="297"/>
      <c r="I165" s="297"/>
      <c r="J165" s="297"/>
      <c r="K165" s="451"/>
      <c r="L165" s="297"/>
      <c r="M165" s="451"/>
      <c r="N165" s="297"/>
      <c r="O165" s="297"/>
      <c r="P165" s="282"/>
      <c r="Q165" s="282"/>
      <c r="R165" s="282"/>
      <c r="S165" s="282"/>
      <c r="T165" s="282"/>
      <c r="U165" s="282"/>
      <c r="V165" s="282"/>
      <c r="W165" s="282"/>
      <c r="X165" s="282"/>
      <c r="Y165" s="282"/>
      <c r="Z165" s="282"/>
    </row>
    <row r="166" spans="1:26" ht="15.75" customHeight="1">
      <c r="A166" s="297"/>
      <c r="B166" s="297"/>
      <c r="C166" s="297"/>
      <c r="D166" s="297"/>
      <c r="E166" s="297"/>
      <c r="F166" s="297"/>
      <c r="G166" s="297"/>
      <c r="H166" s="297"/>
      <c r="I166" s="297"/>
      <c r="J166" s="297"/>
      <c r="K166" s="451"/>
      <c r="L166" s="297"/>
      <c r="M166" s="451"/>
      <c r="N166" s="297"/>
      <c r="O166" s="297"/>
      <c r="P166" s="282"/>
      <c r="Q166" s="282"/>
      <c r="R166" s="282"/>
      <c r="S166" s="282"/>
      <c r="T166" s="282"/>
      <c r="U166" s="282"/>
      <c r="V166" s="282"/>
      <c r="W166" s="282"/>
      <c r="X166" s="282"/>
      <c r="Y166" s="282"/>
      <c r="Z166" s="282"/>
    </row>
    <row r="167" spans="1:26" ht="15.75" customHeight="1">
      <c r="A167" s="297"/>
      <c r="B167" s="297"/>
      <c r="C167" s="297"/>
      <c r="D167" s="297"/>
      <c r="E167" s="297"/>
      <c r="F167" s="297"/>
      <c r="G167" s="297"/>
      <c r="H167" s="297"/>
      <c r="I167" s="297"/>
      <c r="J167" s="297"/>
      <c r="K167" s="451"/>
      <c r="L167" s="297"/>
      <c r="M167" s="451"/>
      <c r="N167" s="297"/>
      <c r="O167" s="297"/>
      <c r="P167" s="282"/>
      <c r="Q167" s="282"/>
      <c r="R167" s="282"/>
      <c r="S167" s="282"/>
      <c r="T167" s="282"/>
      <c r="U167" s="282"/>
      <c r="V167" s="282"/>
      <c r="W167" s="282"/>
      <c r="X167" s="282"/>
      <c r="Y167" s="282"/>
      <c r="Z167" s="282"/>
    </row>
    <row r="168" spans="1:26" ht="15.75" customHeight="1">
      <c r="A168" s="297"/>
      <c r="B168" s="297"/>
      <c r="C168" s="297"/>
      <c r="D168" s="297"/>
      <c r="E168" s="297"/>
      <c r="F168" s="297"/>
      <c r="G168" s="297"/>
      <c r="H168" s="297"/>
      <c r="I168" s="297"/>
      <c r="J168" s="297"/>
      <c r="K168" s="451"/>
      <c r="L168" s="297"/>
      <c r="M168" s="451"/>
      <c r="N168" s="297"/>
      <c r="O168" s="297"/>
      <c r="P168" s="282"/>
      <c r="Q168" s="282"/>
      <c r="R168" s="282"/>
      <c r="S168" s="282"/>
      <c r="T168" s="282"/>
      <c r="U168" s="282"/>
      <c r="V168" s="282"/>
      <c r="W168" s="282"/>
      <c r="X168" s="282"/>
      <c r="Y168" s="282"/>
      <c r="Z168" s="282"/>
    </row>
    <row r="169" spans="1:26" ht="15.75" customHeight="1">
      <c r="A169" s="297"/>
      <c r="B169" s="297"/>
      <c r="C169" s="297"/>
      <c r="D169" s="297"/>
      <c r="E169" s="297"/>
      <c r="F169" s="297"/>
      <c r="G169" s="297"/>
      <c r="H169" s="297"/>
      <c r="I169" s="297"/>
      <c r="J169" s="297"/>
      <c r="K169" s="451"/>
      <c r="L169" s="297"/>
      <c r="M169" s="451"/>
      <c r="N169" s="297"/>
      <c r="O169" s="297"/>
      <c r="P169" s="282"/>
      <c r="Q169" s="282"/>
      <c r="R169" s="282"/>
      <c r="S169" s="282"/>
      <c r="T169" s="282"/>
      <c r="U169" s="282"/>
      <c r="V169" s="282"/>
      <c r="W169" s="282"/>
      <c r="X169" s="282"/>
      <c r="Y169" s="282"/>
      <c r="Z169" s="282"/>
    </row>
    <row r="170" spans="1:26" ht="15.75" customHeight="1">
      <c r="A170" s="297"/>
      <c r="B170" s="297"/>
      <c r="C170" s="297"/>
      <c r="D170" s="297"/>
      <c r="E170" s="297"/>
      <c r="F170" s="297"/>
      <c r="G170" s="297"/>
      <c r="H170" s="297"/>
      <c r="I170" s="297"/>
      <c r="J170" s="297"/>
      <c r="K170" s="451"/>
      <c r="L170" s="297"/>
      <c r="M170" s="451"/>
      <c r="N170" s="297"/>
      <c r="O170" s="297"/>
      <c r="P170" s="282"/>
      <c r="Q170" s="282"/>
      <c r="R170" s="282"/>
      <c r="S170" s="282"/>
      <c r="T170" s="282"/>
      <c r="U170" s="282"/>
      <c r="V170" s="282"/>
      <c r="W170" s="282"/>
      <c r="X170" s="282"/>
      <c r="Y170" s="282"/>
      <c r="Z170" s="282"/>
    </row>
    <row r="171" spans="1:26" ht="15.75" customHeight="1">
      <c r="A171" s="297"/>
      <c r="B171" s="297"/>
      <c r="C171" s="297"/>
      <c r="D171" s="297"/>
      <c r="E171" s="297"/>
      <c r="F171" s="297"/>
      <c r="G171" s="297"/>
      <c r="H171" s="297"/>
      <c r="I171" s="297"/>
      <c r="J171" s="297"/>
      <c r="K171" s="451"/>
      <c r="L171" s="297"/>
      <c r="M171" s="451"/>
      <c r="N171" s="297"/>
      <c r="O171" s="297"/>
      <c r="P171" s="282"/>
      <c r="Q171" s="282"/>
      <c r="R171" s="282"/>
      <c r="S171" s="282"/>
      <c r="T171" s="282"/>
      <c r="U171" s="282"/>
      <c r="V171" s="282"/>
      <c r="W171" s="282"/>
      <c r="X171" s="282"/>
      <c r="Y171" s="282"/>
      <c r="Z171" s="282"/>
    </row>
    <row r="172" spans="1:26" ht="15.75" customHeight="1">
      <c r="A172" s="297"/>
      <c r="B172" s="297"/>
      <c r="C172" s="297"/>
      <c r="D172" s="297"/>
      <c r="E172" s="297"/>
      <c r="F172" s="297"/>
      <c r="G172" s="297"/>
      <c r="H172" s="297"/>
      <c r="I172" s="297"/>
      <c r="J172" s="297"/>
      <c r="K172" s="451"/>
      <c r="L172" s="297"/>
      <c r="M172" s="451"/>
      <c r="N172" s="297"/>
      <c r="O172" s="297"/>
      <c r="P172" s="282"/>
      <c r="Q172" s="282"/>
      <c r="R172" s="282"/>
      <c r="S172" s="282"/>
      <c r="T172" s="282"/>
      <c r="U172" s="282"/>
      <c r="V172" s="282"/>
      <c r="W172" s="282"/>
      <c r="X172" s="282"/>
      <c r="Y172" s="282"/>
      <c r="Z172" s="282"/>
    </row>
    <row r="173" spans="1:26" ht="15.75" customHeight="1">
      <c r="A173" s="297"/>
      <c r="B173" s="297"/>
      <c r="C173" s="297"/>
      <c r="D173" s="297"/>
      <c r="E173" s="297"/>
      <c r="F173" s="297"/>
      <c r="G173" s="297"/>
      <c r="H173" s="297"/>
      <c r="I173" s="297"/>
      <c r="J173" s="297"/>
      <c r="K173" s="451"/>
      <c r="L173" s="297"/>
      <c r="M173" s="451"/>
      <c r="N173" s="297"/>
      <c r="O173" s="297"/>
      <c r="P173" s="282"/>
      <c r="Q173" s="282"/>
      <c r="R173" s="282"/>
      <c r="S173" s="282"/>
      <c r="T173" s="282"/>
      <c r="U173" s="282"/>
      <c r="V173" s="282"/>
      <c r="W173" s="282"/>
      <c r="X173" s="282"/>
      <c r="Y173" s="282"/>
      <c r="Z173" s="282"/>
    </row>
    <row r="174" spans="1:26" ht="15.75" customHeight="1">
      <c r="A174" s="297"/>
      <c r="B174" s="297"/>
      <c r="C174" s="297"/>
      <c r="D174" s="297"/>
      <c r="E174" s="297"/>
      <c r="F174" s="297"/>
      <c r="G174" s="297"/>
      <c r="H174" s="297"/>
      <c r="I174" s="297"/>
      <c r="J174" s="297"/>
      <c r="K174" s="451"/>
      <c r="L174" s="297"/>
      <c r="M174" s="451"/>
      <c r="N174" s="297"/>
      <c r="O174" s="297"/>
      <c r="P174" s="282"/>
      <c r="Q174" s="282"/>
      <c r="R174" s="282"/>
      <c r="S174" s="282"/>
      <c r="T174" s="282"/>
      <c r="U174" s="282"/>
      <c r="V174" s="282"/>
      <c r="W174" s="282"/>
      <c r="X174" s="282"/>
      <c r="Y174" s="282"/>
      <c r="Z174" s="282"/>
    </row>
    <row r="175" spans="1:26" ht="15.75" customHeight="1">
      <c r="A175" s="297"/>
      <c r="B175" s="297"/>
      <c r="C175" s="297"/>
      <c r="D175" s="297"/>
      <c r="E175" s="297"/>
      <c r="F175" s="297"/>
      <c r="G175" s="297"/>
      <c r="H175" s="297"/>
      <c r="I175" s="297"/>
      <c r="J175" s="297"/>
      <c r="K175" s="451"/>
      <c r="L175" s="297"/>
      <c r="M175" s="451"/>
      <c r="N175" s="297"/>
      <c r="O175" s="297"/>
      <c r="P175" s="282"/>
      <c r="Q175" s="282"/>
      <c r="R175" s="282"/>
      <c r="S175" s="282"/>
      <c r="T175" s="282"/>
      <c r="U175" s="282"/>
      <c r="V175" s="282"/>
      <c r="W175" s="282"/>
      <c r="X175" s="282"/>
      <c r="Y175" s="282"/>
      <c r="Z175" s="282"/>
    </row>
    <row r="176" spans="1:26" ht="15.75" customHeight="1">
      <c r="A176" s="297"/>
      <c r="B176" s="297"/>
      <c r="C176" s="297"/>
      <c r="D176" s="297"/>
      <c r="E176" s="297"/>
      <c r="F176" s="297"/>
      <c r="G176" s="297"/>
      <c r="H176" s="297"/>
      <c r="I176" s="297"/>
      <c r="J176" s="297"/>
      <c r="K176" s="451"/>
      <c r="L176" s="297"/>
      <c r="M176" s="451"/>
      <c r="N176" s="297"/>
      <c r="O176" s="297"/>
      <c r="P176" s="282"/>
      <c r="Q176" s="282"/>
      <c r="R176" s="282"/>
      <c r="S176" s="282"/>
      <c r="T176" s="282"/>
      <c r="U176" s="282"/>
      <c r="V176" s="282"/>
      <c r="W176" s="282"/>
      <c r="X176" s="282"/>
      <c r="Y176" s="282"/>
      <c r="Z176" s="282"/>
    </row>
    <row r="177" spans="1:26" ht="15.75" customHeight="1">
      <c r="A177" s="297"/>
      <c r="B177" s="297"/>
      <c r="C177" s="297"/>
      <c r="D177" s="297"/>
      <c r="E177" s="297"/>
      <c r="F177" s="297"/>
      <c r="G177" s="297"/>
      <c r="H177" s="297"/>
      <c r="I177" s="297"/>
      <c r="J177" s="297"/>
      <c r="K177" s="451"/>
      <c r="L177" s="297"/>
      <c r="M177" s="451"/>
      <c r="N177" s="297"/>
      <c r="O177" s="297"/>
      <c r="P177" s="282"/>
      <c r="Q177" s="282"/>
      <c r="R177" s="282"/>
      <c r="S177" s="282"/>
      <c r="T177" s="282"/>
      <c r="U177" s="282"/>
      <c r="V177" s="282"/>
      <c r="W177" s="282"/>
      <c r="X177" s="282"/>
      <c r="Y177" s="282"/>
      <c r="Z177" s="282"/>
    </row>
    <row r="178" spans="1:26" ht="15.75" customHeight="1">
      <c r="A178" s="297"/>
      <c r="B178" s="297"/>
      <c r="C178" s="297"/>
      <c r="D178" s="297"/>
      <c r="E178" s="297"/>
      <c r="F178" s="297"/>
      <c r="G178" s="297"/>
      <c r="H178" s="297"/>
      <c r="I178" s="297"/>
      <c r="J178" s="297"/>
      <c r="K178" s="451"/>
      <c r="L178" s="297"/>
      <c r="M178" s="451"/>
      <c r="N178" s="297"/>
      <c r="O178" s="297"/>
      <c r="P178" s="282"/>
      <c r="Q178" s="282"/>
      <c r="R178" s="282"/>
      <c r="S178" s="282"/>
      <c r="T178" s="282"/>
      <c r="U178" s="282"/>
      <c r="V178" s="282"/>
      <c r="W178" s="282"/>
      <c r="X178" s="282"/>
      <c r="Y178" s="282"/>
      <c r="Z178" s="282"/>
    </row>
    <row r="179" spans="1:26" ht="15.75" customHeight="1">
      <c r="A179" s="297"/>
      <c r="B179" s="297"/>
      <c r="C179" s="297"/>
      <c r="D179" s="297"/>
      <c r="E179" s="297"/>
      <c r="F179" s="297"/>
      <c r="G179" s="297"/>
      <c r="H179" s="297"/>
      <c r="I179" s="297"/>
      <c r="J179" s="297"/>
      <c r="K179" s="451"/>
      <c r="L179" s="297"/>
      <c r="M179" s="451"/>
      <c r="N179" s="297"/>
      <c r="O179" s="297"/>
      <c r="P179" s="282"/>
      <c r="Q179" s="282"/>
      <c r="R179" s="282"/>
      <c r="S179" s="282"/>
      <c r="T179" s="282"/>
      <c r="U179" s="282"/>
      <c r="V179" s="282"/>
      <c r="W179" s="282"/>
      <c r="X179" s="282"/>
      <c r="Y179" s="282"/>
      <c r="Z179" s="282"/>
    </row>
    <row r="180" spans="1:26" ht="15.75" customHeight="1">
      <c r="A180" s="297"/>
      <c r="B180" s="297"/>
      <c r="C180" s="297"/>
      <c r="D180" s="297"/>
      <c r="E180" s="297"/>
      <c r="F180" s="297"/>
      <c r="G180" s="297"/>
      <c r="H180" s="297"/>
      <c r="I180" s="297"/>
      <c r="J180" s="297"/>
      <c r="K180" s="451"/>
      <c r="L180" s="297"/>
      <c r="M180" s="451"/>
      <c r="N180" s="297"/>
      <c r="O180" s="297"/>
      <c r="P180" s="282"/>
      <c r="Q180" s="282"/>
      <c r="R180" s="282"/>
      <c r="S180" s="282"/>
      <c r="T180" s="282"/>
      <c r="U180" s="282"/>
      <c r="V180" s="282"/>
      <c r="W180" s="282"/>
      <c r="X180" s="282"/>
      <c r="Y180" s="282"/>
      <c r="Z180" s="282"/>
    </row>
    <row r="181" spans="1:26" ht="15.75" customHeight="1">
      <c r="A181" s="297"/>
      <c r="B181" s="297"/>
      <c r="C181" s="297"/>
      <c r="D181" s="297"/>
      <c r="E181" s="297"/>
      <c r="F181" s="297"/>
      <c r="G181" s="297"/>
      <c r="H181" s="297"/>
      <c r="I181" s="297"/>
      <c r="J181" s="297"/>
      <c r="K181" s="451"/>
      <c r="L181" s="297"/>
      <c r="M181" s="451"/>
      <c r="N181" s="297"/>
      <c r="O181" s="297"/>
      <c r="P181" s="282"/>
      <c r="Q181" s="282"/>
      <c r="R181" s="282"/>
      <c r="S181" s="282"/>
      <c r="T181" s="282"/>
      <c r="U181" s="282"/>
      <c r="V181" s="282"/>
      <c r="W181" s="282"/>
      <c r="X181" s="282"/>
      <c r="Y181" s="282"/>
      <c r="Z181" s="282"/>
    </row>
    <row r="182" spans="1:26" ht="15.75" customHeight="1">
      <c r="A182" s="297"/>
      <c r="B182" s="297"/>
      <c r="C182" s="297"/>
      <c r="D182" s="297"/>
      <c r="E182" s="297"/>
      <c r="F182" s="297"/>
      <c r="G182" s="297"/>
      <c r="H182" s="297"/>
      <c r="I182" s="297"/>
      <c r="J182" s="297"/>
      <c r="K182" s="451"/>
      <c r="L182" s="297"/>
      <c r="M182" s="451"/>
      <c r="N182" s="297"/>
      <c r="O182" s="297"/>
      <c r="P182" s="282"/>
      <c r="Q182" s="282"/>
      <c r="R182" s="282"/>
      <c r="S182" s="282"/>
      <c r="T182" s="282"/>
      <c r="U182" s="282"/>
      <c r="V182" s="282"/>
      <c r="W182" s="282"/>
      <c r="X182" s="282"/>
      <c r="Y182" s="282"/>
      <c r="Z182" s="282"/>
    </row>
    <row r="183" spans="1:26" ht="15.75" customHeight="1">
      <c r="A183" s="297"/>
      <c r="B183" s="297"/>
      <c r="C183" s="297"/>
      <c r="D183" s="297"/>
      <c r="E183" s="297"/>
      <c r="F183" s="297"/>
      <c r="G183" s="297"/>
      <c r="H183" s="297"/>
      <c r="I183" s="297"/>
      <c r="J183" s="297"/>
      <c r="K183" s="451"/>
      <c r="L183" s="297"/>
      <c r="M183" s="451"/>
      <c r="N183" s="297"/>
      <c r="O183" s="297"/>
      <c r="P183" s="282"/>
      <c r="Q183" s="282"/>
      <c r="R183" s="282"/>
      <c r="S183" s="282"/>
      <c r="T183" s="282"/>
      <c r="U183" s="282"/>
      <c r="V183" s="282"/>
      <c r="W183" s="282"/>
      <c r="X183" s="282"/>
      <c r="Y183" s="282"/>
      <c r="Z183" s="282"/>
    </row>
    <row r="184" spans="1:26" ht="15.75" customHeight="1">
      <c r="A184" s="297"/>
      <c r="B184" s="297"/>
      <c r="C184" s="297"/>
      <c r="D184" s="297"/>
      <c r="E184" s="297"/>
      <c r="F184" s="297"/>
      <c r="G184" s="297"/>
      <c r="H184" s="297"/>
      <c r="I184" s="297"/>
      <c r="J184" s="297"/>
      <c r="K184" s="451"/>
      <c r="L184" s="297"/>
      <c r="M184" s="451"/>
      <c r="N184" s="297"/>
      <c r="O184" s="297"/>
      <c r="P184" s="282"/>
      <c r="Q184" s="282"/>
      <c r="R184" s="282"/>
      <c r="S184" s="282"/>
      <c r="T184" s="282"/>
      <c r="U184" s="282"/>
      <c r="V184" s="282"/>
      <c r="W184" s="282"/>
      <c r="X184" s="282"/>
      <c r="Y184" s="282"/>
      <c r="Z184" s="282"/>
    </row>
    <row r="185" spans="1:26" ht="15.75" customHeight="1">
      <c r="A185" s="297"/>
      <c r="B185" s="297"/>
      <c r="C185" s="297"/>
      <c r="D185" s="297"/>
      <c r="E185" s="297"/>
      <c r="F185" s="297"/>
      <c r="G185" s="297"/>
      <c r="H185" s="297"/>
      <c r="I185" s="297"/>
      <c r="J185" s="297"/>
      <c r="K185" s="451"/>
      <c r="L185" s="297"/>
      <c r="M185" s="451"/>
      <c r="N185" s="297"/>
      <c r="O185" s="297"/>
      <c r="P185" s="282"/>
      <c r="Q185" s="282"/>
      <c r="R185" s="282"/>
      <c r="S185" s="282"/>
      <c r="T185" s="282"/>
      <c r="U185" s="282"/>
      <c r="V185" s="282"/>
      <c r="W185" s="282"/>
      <c r="X185" s="282"/>
      <c r="Y185" s="282"/>
      <c r="Z185" s="282"/>
    </row>
    <row r="186" spans="1:26" ht="15.75" customHeight="1">
      <c r="A186" s="297"/>
      <c r="B186" s="297"/>
      <c r="C186" s="297"/>
      <c r="D186" s="297"/>
      <c r="E186" s="297"/>
      <c r="F186" s="297"/>
      <c r="G186" s="297"/>
      <c r="H186" s="297"/>
      <c r="I186" s="297"/>
      <c r="J186" s="297"/>
      <c r="K186" s="451"/>
      <c r="L186" s="297"/>
      <c r="M186" s="451"/>
      <c r="N186" s="297"/>
      <c r="O186" s="297"/>
      <c r="P186" s="282"/>
      <c r="Q186" s="282"/>
      <c r="R186" s="282"/>
      <c r="S186" s="282"/>
      <c r="T186" s="282"/>
      <c r="U186" s="282"/>
      <c r="V186" s="282"/>
      <c r="W186" s="282"/>
      <c r="X186" s="282"/>
      <c r="Y186" s="282"/>
      <c r="Z186" s="282"/>
    </row>
    <row r="187" spans="1:26" ht="15.75" customHeight="1">
      <c r="A187" s="297"/>
      <c r="B187" s="297"/>
      <c r="C187" s="297"/>
      <c r="D187" s="297"/>
      <c r="E187" s="297"/>
      <c r="F187" s="297"/>
      <c r="G187" s="297"/>
      <c r="H187" s="297"/>
      <c r="I187" s="297"/>
      <c r="J187" s="297"/>
      <c r="K187" s="451"/>
      <c r="L187" s="297"/>
      <c r="M187" s="451"/>
      <c r="N187" s="297"/>
      <c r="O187" s="297"/>
      <c r="P187" s="282"/>
      <c r="Q187" s="282"/>
      <c r="R187" s="282"/>
      <c r="S187" s="282"/>
      <c r="T187" s="282"/>
      <c r="U187" s="282"/>
      <c r="V187" s="282"/>
      <c r="W187" s="282"/>
      <c r="X187" s="282"/>
      <c r="Y187" s="282"/>
      <c r="Z187" s="282"/>
    </row>
    <row r="188" spans="1:26" ht="15.75" customHeight="1">
      <c r="A188" s="297"/>
      <c r="B188" s="297"/>
      <c r="C188" s="297"/>
      <c r="D188" s="297"/>
      <c r="E188" s="297"/>
      <c r="F188" s="297"/>
      <c r="G188" s="297"/>
      <c r="H188" s="297"/>
      <c r="I188" s="297"/>
      <c r="J188" s="297"/>
      <c r="K188" s="451"/>
      <c r="L188" s="297"/>
      <c r="M188" s="451"/>
      <c r="N188" s="297"/>
      <c r="O188" s="297"/>
      <c r="P188" s="282"/>
      <c r="Q188" s="282"/>
      <c r="R188" s="282"/>
      <c r="S188" s="282"/>
      <c r="T188" s="282"/>
      <c r="U188" s="282"/>
      <c r="V188" s="282"/>
      <c r="W188" s="282"/>
      <c r="X188" s="282"/>
      <c r="Y188" s="282"/>
      <c r="Z188" s="282"/>
    </row>
    <row r="189" spans="1:26" ht="15.75" customHeight="1">
      <c r="A189" s="297"/>
      <c r="B189" s="297"/>
      <c r="C189" s="297"/>
      <c r="D189" s="297"/>
      <c r="E189" s="297"/>
      <c r="F189" s="297"/>
      <c r="G189" s="297"/>
      <c r="H189" s="297"/>
      <c r="I189" s="297"/>
      <c r="J189" s="297"/>
      <c r="K189" s="451"/>
      <c r="L189" s="297"/>
      <c r="M189" s="451"/>
      <c r="N189" s="297"/>
      <c r="O189" s="297"/>
      <c r="P189" s="282"/>
      <c r="Q189" s="282"/>
      <c r="R189" s="282"/>
      <c r="S189" s="282"/>
      <c r="T189" s="282"/>
      <c r="U189" s="282"/>
      <c r="V189" s="282"/>
      <c r="W189" s="282"/>
      <c r="X189" s="282"/>
      <c r="Y189" s="282"/>
      <c r="Z189" s="282"/>
    </row>
    <row r="190" spans="1:26" ht="15.75" customHeight="1">
      <c r="A190" s="297"/>
      <c r="B190" s="297"/>
      <c r="C190" s="297"/>
      <c r="D190" s="297"/>
      <c r="E190" s="297"/>
      <c r="F190" s="297"/>
      <c r="G190" s="297"/>
      <c r="H190" s="297"/>
      <c r="I190" s="297"/>
      <c r="J190" s="297"/>
      <c r="K190" s="451"/>
      <c r="L190" s="297"/>
      <c r="M190" s="451"/>
      <c r="N190" s="297"/>
      <c r="O190" s="297"/>
      <c r="P190" s="282"/>
      <c r="Q190" s="282"/>
      <c r="R190" s="282"/>
      <c r="S190" s="282"/>
      <c r="T190" s="282"/>
      <c r="U190" s="282"/>
      <c r="V190" s="282"/>
      <c r="W190" s="282"/>
      <c r="X190" s="282"/>
      <c r="Y190" s="282"/>
      <c r="Z190" s="282"/>
    </row>
    <row r="191" spans="1:26" ht="15.75" customHeight="1">
      <c r="A191" s="297"/>
      <c r="B191" s="297"/>
      <c r="C191" s="297"/>
      <c r="D191" s="297"/>
      <c r="E191" s="297"/>
      <c r="F191" s="297"/>
      <c r="G191" s="297"/>
      <c r="H191" s="297"/>
      <c r="I191" s="297"/>
      <c r="J191" s="297"/>
      <c r="K191" s="451"/>
      <c r="L191" s="297"/>
      <c r="M191" s="451"/>
      <c r="N191" s="297"/>
      <c r="O191" s="297"/>
      <c r="P191" s="282"/>
      <c r="Q191" s="282"/>
      <c r="R191" s="282"/>
      <c r="S191" s="282"/>
      <c r="T191" s="282"/>
      <c r="U191" s="282"/>
      <c r="V191" s="282"/>
      <c r="W191" s="282"/>
      <c r="X191" s="282"/>
      <c r="Y191" s="282"/>
      <c r="Z191" s="282"/>
    </row>
    <row r="192" spans="1:26" ht="15.75" customHeight="1">
      <c r="A192" s="297"/>
      <c r="B192" s="297"/>
      <c r="C192" s="297"/>
      <c r="D192" s="297"/>
      <c r="E192" s="297"/>
      <c r="F192" s="297"/>
      <c r="G192" s="297"/>
      <c r="H192" s="297"/>
      <c r="I192" s="297"/>
      <c r="J192" s="297"/>
      <c r="K192" s="451"/>
      <c r="L192" s="297"/>
      <c r="M192" s="451"/>
      <c r="N192" s="297"/>
      <c r="O192" s="297"/>
      <c r="P192" s="282"/>
      <c r="Q192" s="282"/>
      <c r="R192" s="282"/>
      <c r="S192" s="282"/>
      <c r="T192" s="282"/>
      <c r="U192" s="282"/>
      <c r="V192" s="282"/>
      <c r="W192" s="282"/>
      <c r="X192" s="282"/>
      <c r="Y192" s="282"/>
      <c r="Z192" s="282"/>
    </row>
    <row r="193" spans="1:26" ht="15.75" customHeight="1">
      <c r="A193" s="297"/>
      <c r="B193" s="297"/>
      <c r="C193" s="297"/>
      <c r="D193" s="297"/>
      <c r="E193" s="297"/>
      <c r="F193" s="297"/>
      <c r="G193" s="297"/>
      <c r="H193" s="297"/>
      <c r="I193" s="297"/>
      <c r="J193" s="297"/>
      <c r="K193" s="451"/>
      <c r="L193" s="297"/>
      <c r="M193" s="451"/>
      <c r="N193" s="297"/>
      <c r="O193" s="297"/>
      <c r="P193" s="282"/>
      <c r="Q193" s="282"/>
      <c r="R193" s="282"/>
      <c r="S193" s="282"/>
      <c r="T193" s="282"/>
      <c r="U193" s="282"/>
      <c r="V193" s="282"/>
      <c r="W193" s="282"/>
      <c r="X193" s="282"/>
      <c r="Y193" s="282"/>
      <c r="Z193" s="282"/>
    </row>
    <row r="194" spans="1:26" ht="15.75" customHeight="1">
      <c r="A194" s="297"/>
      <c r="B194" s="297"/>
      <c r="C194" s="297"/>
      <c r="D194" s="297"/>
      <c r="E194" s="297"/>
      <c r="F194" s="297"/>
      <c r="G194" s="297"/>
      <c r="H194" s="297"/>
      <c r="I194" s="297"/>
      <c r="J194" s="297"/>
      <c r="K194" s="451"/>
      <c r="L194" s="297"/>
      <c r="M194" s="451"/>
      <c r="N194" s="297"/>
      <c r="O194" s="297"/>
      <c r="P194" s="282"/>
      <c r="Q194" s="282"/>
      <c r="R194" s="282"/>
      <c r="S194" s="282"/>
      <c r="T194" s="282"/>
      <c r="U194" s="282"/>
      <c r="V194" s="282"/>
      <c r="W194" s="282"/>
      <c r="X194" s="282"/>
      <c r="Y194" s="282"/>
      <c r="Z194" s="282"/>
    </row>
    <row r="195" spans="1:26" ht="15.75" customHeight="1">
      <c r="A195" s="297"/>
      <c r="B195" s="297"/>
      <c r="C195" s="297"/>
      <c r="D195" s="297"/>
      <c r="E195" s="297"/>
      <c r="F195" s="297"/>
      <c r="G195" s="297"/>
      <c r="H195" s="297"/>
      <c r="I195" s="297"/>
      <c r="J195" s="297"/>
      <c r="K195" s="451"/>
      <c r="L195" s="297"/>
      <c r="M195" s="451"/>
      <c r="N195" s="297"/>
      <c r="O195" s="297"/>
      <c r="P195" s="282"/>
      <c r="Q195" s="282"/>
      <c r="R195" s="282"/>
      <c r="S195" s="282"/>
      <c r="T195" s="282"/>
      <c r="U195" s="282"/>
      <c r="V195" s="282"/>
      <c r="W195" s="282"/>
      <c r="X195" s="282"/>
      <c r="Y195" s="282"/>
      <c r="Z195" s="282"/>
    </row>
    <row r="196" spans="1:26" ht="15.75" customHeight="1">
      <c r="A196" s="297"/>
      <c r="B196" s="297"/>
      <c r="C196" s="297"/>
      <c r="D196" s="297"/>
      <c r="E196" s="297"/>
      <c r="F196" s="297"/>
      <c r="G196" s="297"/>
      <c r="H196" s="297"/>
      <c r="I196" s="297"/>
      <c r="J196" s="297"/>
      <c r="K196" s="451"/>
      <c r="L196" s="297"/>
      <c r="M196" s="451"/>
      <c r="N196" s="297"/>
      <c r="O196" s="297"/>
      <c r="P196" s="282"/>
      <c r="Q196" s="282"/>
      <c r="R196" s="282"/>
      <c r="S196" s="282"/>
      <c r="T196" s="282"/>
      <c r="U196" s="282"/>
      <c r="V196" s="282"/>
      <c r="W196" s="282"/>
      <c r="X196" s="282"/>
      <c r="Y196" s="282"/>
      <c r="Z196" s="282"/>
    </row>
    <row r="197" spans="1:26" ht="15.75" customHeight="1">
      <c r="A197" s="297"/>
      <c r="B197" s="297"/>
      <c r="C197" s="297"/>
      <c r="D197" s="297"/>
      <c r="E197" s="297"/>
      <c r="F197" s="297"/>
      <c r="G197" s="297"/>
      <c r="H197" s="297"/>
      <c r="I197" s="297"/>
      <c r="J197" s="297"/>
      <c r="K197" s="451"/>
      <c r="L197" s="297"/>
      <c r="M197" s="451"/>
      <c r="N197" s="297"/>
      <c r="O197" s="297"/>
      <c r="P197" s="282"/>
      <c r="Q197" s="282"/>
      <c r="R197" s="282"/>
      <c r="S197" s="282"/>
      <c r="T197" s="282"/>
      <c r="U197" s="282"/>
      <c r="V197" s="282"/>
      <c r="W197" s="282"/>
      <c r="X197" s="282"/>
      <c r="Y197" s="282"/>
      <c r="Z197" s="282"/>
    </row>
    <row r="198" spans="1:26" ht="15.75" customHeight="1">
      <c r="A198" s="297"/>
      <c r="B198" s="297"/>
      <c r="C198" s="297"/>
      <c r="D198" s="297"/>
      <c r="E198" s="297"/>
      <c r="F198" s="297"/>
      <c r="G198" s="297"/>
      <c r="H198" s="297"/>
      <c r="I198" s="297"/>
      <c r="J198" s="297"/>
      <c r="K198" s="451"/>
      <c r="L198" s="297"/>
      <c r="M198" s="451"/>
      <c r="N198" s="297"/>
      <c r="O198" s="297"/>
      <c r="P198" s="282"/>
      <c r="Q198" s="282"/>
      <c r="R198" s="282"/>
      <c r="S198" s="282"/>
      <c r="T198" s="282"/>
      <c r="U198" s="282"/>
      <c r="V198" s="282"/>
      <c r="W198" s="282"/>
      <c r="X198" s="282"/>
      <c r="Y198" s="282"/>
      <c r="Z198" s="282"/>
    </row>
    <row r="199" spans="1:26" ht="15.75" customHeight="1">
      <c r="A199" s="297"/>
      <c r="B199" s="297"/>
      <c r="C199" s="297"/>
      <c r="D199" s="297"/>
      <c r="E199" s="297"/>
      <c r="F199" s="297"/>
      <c r="G199" s="297"/>
      <c r="H199" s="297"/>
      <c r="I199" s="297"/>
      <c r="J199" s="297"/>
      <c r="K199" s="451"/>
      <c r="L199" s="297"/>
      <c r="M199" s="451"/>
      <c r="N199" s="297"/>
      <c r="O199" s="297"/>
      <c r="P199" s="282"/>
      <c r="Q199" s="282"/>
      <c r="R199" s="282"/>
      <c r="S199" s="282"/>
      <c r="T199" s="282"/>
      <c r="U199" s="282"/>
      <c r="V199" s="282"/>
      <c r="W199" s="282"/>
      <c r="X199" s="282"/>
      <c r="Y199" s="282"/>
      <c r="Z199" s="282"/>
    </row>
    <row r="200" spans="1:26" ht="15.75" customHeight="1">
      <c r="A200" s="297"/>
      <c r="B200" s="297"/>
      <c r="C200" s="297"/>
      <c r="D200" s="297"/>
      <c r="E200" s="297"/>
      <c r="F200" s="297"/>
      <c r="G200" s="297"/>
      <c r="H200" s="297"/>
      <c r="I200" s="297"/>
      <c r="J200" s="297"/>
      <c r="K200" s="451"/>
      <c r="L200" s="297"/>
      <c r="M200" s="451"/>
      <c r="N200" s="297"/>
      <c r="O200" s="297"/>
      <c r="P200" s="282"/>
      <c r="Q200" s="282"/>
      <c r="R200" s="282"/>
      <c r="S200" s="282"/>
      <c r="T200" s="282"/>
      <c r="U200" s="282"/>
      <c r="V200" s="282"/>
      <c r="W200" s="282"/>
      <c r="X200" s="282"/>
      <c r="Y200" s="282"/>
      <c r="Z200" s="282"/>
    </row>
    <row r="201" spans="1:26" ht="15.75" customHeight="1">
      <c r="A201" s="297"/>
      <c r="B201" s="297"/>
      <c r="C201" s="297"/>
      <c r="D201" s="297"/>
      <c r="E201" s="297"/>
      <c r="F201" s="297"/>
      <c r="G201" s="297"/>
      <c r="H201" s="297"/>
      <c r="I201" s="297"/>
      <c r="J201" s="297"/>
      <c r="K201" s="451"/>
      <c r="L201" s="297"/>
      <c r="M201" s="451"/>
      <c r="N201" s="297"/>
      <c r="O201" s="297"/>
      <c r="P201" s="282"/>
      <c r="Q201" s="282"/>
      <c r="R201" s="282"/>
      <c r="S201" s="282"/>
      <c r="T201" s="282"/>
      <c r="U201" s="282"/>
      <c r="V201" s="282"/>
      <c r="W201" s="282"/>
      <c r="X201" s="282"/>
      <c r="Y201" s="282"/>
      <c r="Z201" s="282"/>
    </row>
    <row r="202" spans="1:26" ht="15.75" customHeight="1">
      <c r="A202" s="297"/>
      <c r="B202" s="297"/>
      <c r="C202" s="297"/>
      <c r="D202" s="297"/>
      <c r="E202" s="297"/>
      <c r="F202" s="297"/>
      <c r="G202" s="297"/>
      <c r="H202" s="297"/>
      <c r="I202" s="297"/>
      <c r="J202" s="297"/>
      <c r="K202" s="451"/>
      <c r="L202" s="297"/>
      <c r="M202" s="451"/>
      <c r="N202" s="297"/>
      <c r="O202" s="297"/>
      <c r="P202" s="282"/>
      <c r="Q202" s="282"/>
      <c r="R202" s="282"/>
      <c r="S202" s="282"/>
      <c r="T202" s="282"/>
      <c r="U202" s="282"/>
      <c r="V202" s="282"/>
      <c r="W202" s="282"/>
      <c r="X202" s="282"/>
      <c r="Y202" s="282"/>
      <c r="Z202" s="282"/>
    </row>
    <row r="203" spans="1:26" ht="15.75" customHeight="1">
      <c r="A203" s="297"/>
      <c r="B203" s="297"/>
      <c r="C203" s="297"/>
      <c r="D203" s="297"/>
      <c r="E203" s="297"/>
      <c r="F203" s="297"/>
      <c r="G203" s="297"/>
      <c r="H203" s="297"/>
      <c r="I203" s="297"/>
      <c r="J203" s="297"/>
      <c r="K203" s="451"/>
      <c r="L203" s="297"/>
      <c r="M203" s="451"/>
      <c r="N203" s="297"/>
      <c r="O203" s="297"/>
      <c r="P203" s="282"/>
      <c r="Q203" s="282"/>
      <c r="R203" s="282"/>
      <c r="S203" s="282"/>
      <c r="T203" s="282"/>
      <c r="U203" s="282"/>
      <c r="V203" s="282"/>
      <c r="W203" s="282"/>
      <c r="X203" s="282"/>
      <c r="Y203" s="282"/>
      <c r="Z203" s="282"/>
    </row>
    <row r="204" spans="1:26" ht="15.75" customHeight="1">
      <c r="A204" s="297"/>
      <c r="B204" s="297"/>
      <c r="C204" s="297"/>
      <c r="D204" s="297"/>
      <c r="E204" s="297"/>
      <c r="F204" s="297"/>
      <c r="G204" s="297"/>
      <c r="H204" s="297"/>
      <c r="I204" s="297"/>
      <c r="J204" s="297"/>
      <c r="K204" s="451"/>
      <c r="L204" s="297"/>
      <c r="M204" s="451"/>
      <c r="N204" s="297"/>
      <c r="O204" s="297"/>
      <c r="P204" s="282"/>
      <c r="Q204" s="282"/>
      <c r="R204" s="282"/>
      <c r="S204" s="282"/>
      <c r="T204" s="282"/>
      <c r="U204" s="282"/>
      <c r="V204" s="282"/>
      <c r="W204" s="282"/>
      <c r="X204" s="282"/>
      <c r="Y204" s="282"/>
      <c r="Z204" s="282"/>
    </row>
    <row r="205" spans="1:26" ht="15.75" customHeight="1">
      <c r="A205" s="297"/>
      <c r="B205" s="297"/>
      <c r="C205" s="297"/>
      <c r="D205" s="297"/>
      <c r="E205" s="297"/>
      <c r="F205" s="297"/>
      <c r="G205" s="297"/>
      <c r="H205" s="297"/>
      <c r="I205" s="297"/>
      <c r="J205" s="297"/>
      <c r="K205" s="451"/>
      <c r="L205" s="297"/>
      <c r="M205" s="451"/>
      <c r="N205" s="297"/>
      <c r="O205" s="297"/>
      <c r="P205" s="282"/>
      <c r="Q205" s="282"/>
      <c r="R205" s="282"/>
      <c r="S205" s="282"/>
      <c r="T205" s="282"/>
      <c r="U205" s="282"/>
      <c r="V205" s="282"/>
      <c r="W205" s="282"/>
      <c r="X205" s="282"/>
      <c r="Y205" s="282"/>
      <c r="Z205" s="282"/>
    </row>
    <row r="206" spans="1:26" ht="15.75" customHeight="1">
      <c r="A206" s="297"/>
      <c r="B206" s="297"/>
      <c r="C206" s="297"/>
      <c r="D206" s="297"/>
      <c r="E206" s="297"/>
      <c r="F206" s="297"/>
      <c r="G206" s="297"/>
      <c r="H206" s="297"/>
      <c r="I206" s="297"/>
      <c r="J206" s="297"/>
      <c r="K206" s="451"/>
      <c r="L206" s="297"/>
      <c r="M206" s="451"/>
      <c r="N206" s="297"/>
      <c r="O206" s="297"/>
      <c r="P206" s="282"/>
      <c r="Q206" s="282"/>
      <c r="R206" s="282"/>
      <c r="S206" s="282"/>
      <c r="T206" s="282"/>
      <c r="U206" s="282"/>
      <c r="V206" s="282"/>
      <c r="W206" s="282"/>
      <c r="X206" s="282"/>
      <c r="Y206" s="282"/>
      <c r="Z206" s="282"/>
    </row>
    <row r="207" spans="1:26" ht="15.75" customHeight="1">
      <c r="A207" s="297"/>
      <c r="B207" s="297"/>
      <c r="C207" s="297"/>
      <c r="D207" s="297"/>
      <c r="E207" s="297"/>
      <c r="F207" s="297"/>
      <c r="G207" s="297"/>
      <c r="H207" s="297"/>
      <c r="I207" s="297"/>
      <c r="J207" s="297"/>
      <c r="K207" s="451"/>
      <c r="L207" s="297"/>
      <c r="M207" s="451"/>
      <c r="N207" s="297"/>
      <c r="O207" s="297"/>
      <c r="P207" s="282"/>
      <c r="Q207" s="282"/>
      <c r="R207" s="282"/>
      <c r="S207" s="282"/>
      <c r="T207" s="282"/>
      <c r="U207" s="282"/>
      <c r="V207" s="282"/>
      <c r="W207" s="282"/>
      <c r="X207" s="282"/>
      <c r="Y207" s="282"/>
      <c r="Z207" s="282"/>
    </row>
    <row r="208" spans="1:26" ht="15.75" customHeight="1">
      <c r="A208" s="297"/>
      <c r="B208" s="297"/>
      <c r="C208" s="297"/>
      <c r="D208" s="297"/>
      <c r="E208" s="297"/>
      <c r="F208" s="297"/>
      <c r="G208" s="297"/>
      <c r="H208" s="297"/>
      <c r="I208" s="297"/>
      <c r="J208" s="297"/>
      <c r="K208" s="451"/>
      <c r="L208" s="297"/>
      <c r="M208" s="451"/>
      <c r="N208" s="297"/>
      <c r="O208" s="297"/>
      <c r="P208" s="282"/>
      <c r="Q208" s="282"/>
      <c r="R208" s="282"/>
      <c r="S208" s="282"/>
      <c r="T208" s="282"/>
      <c r="U208" s="282"/>
      <c r="V208" s="282"/>
      <c r="W208" s="282"/>
      <c r="X208" s="282"/>
      <c r="Y208" s="282"/>
      <c r="Z208" s="282"/>
    </row>
    <row r="209" spans="1:26" ht="15.75" customHeight="1">
      <c r="A209" s="297"/>
      <c r="B209" s="297"/>
      <c r="C209" s="297"/>
      <c r="D209" s="297"/>
      <c r="E209" s="297"/>
      <c r="F209" s="297"/>
      <c r="G209" s="297"/>
      <c r="H209" s="297"/>
      <c r="I209" s="297"/>
      <c r="J209" s="297"/>
      <c r="K209" s="451"/>
      <c r="L209" s="297"/>
      <c r="M209" s="451"/>
      <c r="N209" s="297"/>
      <c r="O209" s="297"/>
      <c r="P209" s="282"/>
      <c r="Q209" s="282"/>
      <c r="R209" s="282"/>
      <c r="S209" s="282"/>
      <c r="T209" s="282"/>
      <c r="U209" s="282"/>
      <c r="V209" s="282"/>
      <c r="W209" s="282"/>
      <c r="X209" s="282"/>
      <c r="Y209" s="282"/>
      <c r="Z209" s="282"/>
    </row>
    <row r="210" spans="1:26" ht="15.75" customHeight="1">
      <c r="A210" s="297"/>
      <c r="B210" s="297"/>
      <c r="C210" s="297"/>
      <c r="D210" s="297"/>
      <c r="E210" s="297"/>
      <c r="F210" s="297"/>
      <c r="G210" s="297"/>
      <c r="H210" s="297"/>
      <c r="I210" s="297"/>
      <c r="J210" s="297"/>
      <c r="K210" s="451"/>
      <c r="L210" s="297"/>
      <c r="M210" s="451"/>
      <c r="N210" s="297"/>
      <c r="O210" s="297"/>
      <c r="P210" s="282"/>
      <c r="Q210" s="282"/>
      <c r="R210" s="282"/>
      <c r="S210" s="282"/>
      <c r="T210" s="282"/>
      <c r="U210" s="282"/>
      <c r="V210" s="282"/>
      <c r="W210" s="282"/>
      <c r="X210" s="282"/>
      <c r="Y210" s="282"/>
      <c r="Z210" s="282"/>
    </row>
    <row r="211" spans="1:26" ht="15.75" customHeight="1">
      <c r="A211" s="297"/>
      <c r="B211" s="297"/>
      <c r="C211" s="297"/>
      <c r="D211" s="297"/>
      <c r="E211" s="297"/>
      <c r="F211" s="297"/>
      <c r="G211" s="297"/>
      <c r="H211" s="297"/>
      <c r="I211" s="297"/>
      <c r="J211" s="297"/>
      <c r="K211" s="451"/>
      <c r="L211" s="297"/>
      <c r="M211" s="451"/>
      <c r="N211" s="297"/>
      <c r="O211" s="297"/>
      <c r="P211" s="282"/>
      <c r="Q211" s="282"/>
      <c r="R211" s="282"/>
      <c r="S211" s="282"/>
      <c r="T211" s="282"/>
      <c r="U211" s="282"/>
      <c r="V211" s="282"/>
      <c r="W211" s="282"/>
      <c r="X211" s="282"/>
      <c r="Y211" s="282"/>
      <c r="Z211" s="282"/>
    </row>
    <row r="212" spans="1:26" ht="15.75" customHeight="1">
      <c r="A212" s="297"/>
      <c r="B212" s="297"/>
      <c r="C212" s="297"/>
      <c r="D212" s="297"/>
      <c r="E212" s="297"/>
      <c r="F212" s="297"/>
      <c r="G212" s="297"/>
      <c r="H212" s="297"/>
      <c r="I212" s="297"/>
      <c r="J212" s="297"/>
      <c r="K212" s="451"/>
      <c r="L212" s="297"/>
      <c r="M212" s="451"/>
      <c r="N212" s="297"/>
      <c r="O212" s="297"/>
      <c r="P212" s="282"/>
      <c r="Q212" s="282"/>
      <c r="R212" s="282"/>
      <c r="S212" s="282"/>
      <c r="T212" s="282"/>
      <c r="U212" s="282"/>
      <c r="V212" s="282"/>
      <c r="W212" s="282"/>
      <c r="X212" s="282"/>
      <c r="Y212" s="282"/>
      <c r="Z212" s="282"/>
    </row>
    <row r="213" spans="1:26" ht="15.75" customHeight="1">
      <c r="A213" s="297"/>
      <c r="B213" s="297"/>
      <c r="C213" s="297"/>
      <c r="D213" s="297"/>
      <c r="E213" s="297"/>
      <c r="F213" s="297"/>
      <c r="G213" s="297"/>
      <c r="H213" s="297"/>
      <c r="I213" s="297"/>
      <c r="J213" s="297"/>
      <c r="K213" s="451"/>
      <c r="L213" s="297"/>
      <c r="M213" s="451"/>
      <c r="N213" s="297"/>
      <c r="O213" s="297"/>
      <c r="P213" s="282"/>
      <c r="Q213" s="282"/>
      <c r="R213" s="282"/>
      <c r="S213" s="282"/>
      <c r="T213" s="282"/>
      <c r="U213" s="282"/>
      <c r="V213" s="282"/>
      <c r="W213" s="282"/>
      <c r="X213" s="282"/>
      <c r="Y213" s="282"/>
      <c r="Z213" s="282"/>
    </row>
    <row r="214" spans="1:26" ht="15.75" customHeight="1">
      <c r="A214" s="297"/>
      <c r="B214" s="297"/>
      <c r="C214" s="297"/>
      <c r="D214" s="297"/>
      <c r="E214" s="297"/>
      <c r="F214" s="297"/>
      <c r="G214" s="297"/>
      <c r="H214" s="297"/>
      <c r="I214" s="297"/>
      <c r="J214" s="297"/>
      <c r="K214" s="451"/>
      <c r="L214" s="297"/>
      <c r="M214" s="451"/>
      <c r="N214" s="297"/>
      <c r="O214" s="297"/>
      <c r="P214" s="282"/>
      <c r="Q214" s="282"/>
      <c r="R214" s="282"/>
      <c r="S214" s="282"/>
      <c r="T214" s="282"/>
      <c r="U214" s="282"/>
      <c r="V214" s="282"/>
      <c r="W214" s="282"/>
      <c r="X214" s="282"/>
      <c r="Y214" s="282"/>
      <c r="Z214" s="282"/>
    </row>
    <row r="215" spans="1:26" ht="15.75" customHeight="1">
      <c r="A215" s="297"/>
      <c r="B215" s="297"/>
      <c r="C215" s="297"/>
      <c r="D215" s="297"/>
      <c r="E215" s="297"/>
      <c r="F215" s="297"/>
      <c r="G215" s="297"/>
      <c r="H215" s="297"/>
      <c r="I215" s="297"/>
      <c r="J215" s="297"/>
      <c r="K215" s="451"/>
      <c r="L215" s="297"/>
      <c r="M215" s="451"/>
      <c r="N215" s="297"/>
      <c r="O215" s="297"/>
      <c r="P215" s="282"/>
      <c r="Q215" s="282"/>
      <c r="R215" s="282"/>
      <c r="S215" s="282"/>
      <c r="T215" s="282"/>
      <c r="U215" s="282"/>
      <c r="V215" s="282"/>
      <c r="W215" s="282"/>
      <c r="X215" s="282"/>
      <c r="Y215" s="282"/>
      <c r="Z215" s="282"/>
    </row>
    <row r="216" spans="1:26" ht="15.75" customHeight="1">
      <c r="A216" s="297"/>
      <c r="B216" s="297"/>
      <c r="C216" s="297"/>
      <c r="D216" s="297"/>
      <c r="E216" s="297"/>
      <c r="F216" s="297"/>
      <c r="G216" s="297"/>
      <c r="H216" s="297"/>
      <c r="I216" s="297"/>
      <c r="J216" s="297"/>
      <c r="K216" s="451"/>
      <c r="L216" s="297"/>
      <c r="M216" s="451"/>
      <c r="N216" s="297"/>
      <c r="O216" s="297"/>
      <c r="P216" s="282"/>
      <c r="Q216" s="282"/>
      <c r="R216" s="282"/>
      <c r="S216" s="282"/>
      <c r="T216" s="282"/>
      <c r="U216" s="282"/>
      <c r="V216" s="282"/>
      <c r="W216" s="282"/>
      <c r="X216" s="282"/>
      <c r="Y216" s="282"/>
      <c r="Z216" s="282"/>
    </row>
    <row r="217" spans="1:26" ht="15.75" customHeight="1">
      <c r="A217" s="297"/>
      <c r="B217" s="297"/>
      <c r="C217" s="297"/>
      <c r="D217" s="297"/>
      <c r="E217" s="297"/>
      <c r="F217" s="297"/>
      <c r="G217" s="297"/>
      <c r="H217" s="297"/>
      <c r="I217" s="297"/>
      <c r="J217" s="297"/>
      <c r="K217" s="451"/>
      <c r="L217" s="297"/>
      <c r="M217" s="451"/>
      <c r="N217" s="297"/>
      <c r="O217" s="297"/>
      <c r="P217" s="282"/>
      <c r="Q217" s="282"/>
      <c r="R217" s="282"/>
      <c r="S217" s="282"/>
      <c r="T217" s="282"/>
      <c r="U217" s="282"/>
      <c r="V217" s="282"/>
      <c r="W217" s="282"/>
      <c r="X217" s="282"/>
      <c r="Y217" s="282"/>
      <c r="Z217" s="282"/>
    </row>
    <row r="218" spans="1:26" ht="15.75" customHeight="1">
      <c r="A218" s="297"/>
      <c r="B218" s="297"/>
      <c r="C218" s="297"/>
      <c r="D218" s="297"/>
      <c r="E218" s="297"/>
      <c r="F218" s="297"/>
      <c r="G218" s="297"/>
      <c r="H218" s="297"/>
      <c r="I218" s="297"/>
      <c r="J218" s="297"/>
      <c r="K218" s="451"/>
      <c r="L218" s="297"/>
      <c r="M218" s="451"/>
      <c r="N218" s="297"/>
      <c r="O218" s="297"/>
      <c r="P218" s="282"/>
      <c r="Q218" s="282"/>
      <c r="R218" s="282"/>
      <c r="S218" s="282"/>
      <c r="T218" s="282"/>
      <c r="U218" s="282"/>
      <c r="V218" s="282"/>
      <c r="W218" s="282"/>
      <c r="X218" s="282"/>
      <c r="Y218" s="282"/>
      <c r="Z218" s="282"/>
    </row>
    <row r="219" spans="1:26" ht="15.75" customHeight="1">
      <c r="A219" s="297"/>
      <c r="B219" s="297"/>
      <c r="C219" s="297"/>
      <c r="D219" s="297"/>
      <c r="E219" s="297"/>
      <c r="F219" s="297"/>
      <c r="G219" s="297"/>
      <c r="H219" s="297"/>
      <c r="I219" s="297"/>
      <c r="J219" s="297"/>
      <c r="K219" s="451"/>
      <c r="L219" s="297"/>
      <c r="M219" s="451"/>
      <c r="N219" s="297"/>
      <c r="O219" s="297"/>
      <c r="P219" s="282"/>
      <c r="Q219" s="282"/>
      <c r="R219" s="282"/>
      <c r="S219" s="282"/>
      <c r="T219" s="282"/>
      <c r="U219" s="282"/>
      <c r="V219" s="282"/>
      <c r="W219" s="282"/>
      <c r="X219" s="282"/>
      <c r="Y219" s="282"/>
      <c r="Z219" s="282"/>
    </row>
    <row r="220" spans="1:26" ht="15.75" customHeight="1">
      <c r="A220" s="297"/>
      <c r="B220" s="297"/>
      <c r="C220" s="297"/>
      <c r="D220" s="297"/>
      <c r="E220" s="297"/>
      <c r="F220" s="297"/>
      <c r="G220" s="297"/>
      <c r="H220" s="297"/>
      <c r="I220" s="297"/>
      <c r="J220" s="297"/>
      <c r="K220" s="451"/>
      <c r="L220" s="297"/>
      <c r="M220" s="451"/>
      <c r="N220" s="297"/>
      <c r="O220" s="297"/>
      <c r="P220" s="282"/>
      <c r="Q220" s="282"/>
      <c r="R220" s="282"/>
      <c r="S220" s="282"/>
      <c r="T220" s="282"/>
      <c r="U220" s="282"/>
      <c r="V220" s="282"/>
      <c r="W220" s="282"/>
      <c r="X220" s="282"/>
      <c r="Y220" s="282"/>
      <c r="Z220" s="282"/>
    </row>
    <row r="221" spans="1:26" ht="15.75" customHeight="1">
      <c r="A221" s="297"/>
      <c r="B221" s="297"/>
      <c r="C221" s="297"/>
      <c r="D221" s="297"/>
      <c r="E221" s="297"/>
      <c r="F221" s="297"/>
      <c r="G221" s="297"/>
      <c r="H221" s="297"/>
      <c r="I221" s="297"/>
      <c r="J221" s="297"/>
      <c r="K221" s="451"/>
      <c r="L221" s="297"/>
      <c r="M221" s="451"/>
      <c r="N221" s="297"/>
      <c r="O221" s="297"/>
      <c r="P221" s="282"/>
      <c r="Q221" s="282"/>
      <c r="R221" s="282"/>
      <c r="S221" s="282"/>
      <c r="T221" s="282"/>
      <c r="U221" s="282"/>
      <c r="V221" s="282"/>
      <c r="W221" s="282"/>
      <c r="X221" s="282"/>
      <c r="Y221" s="282"/>
      <c r="Z221" s="282"/>
    </row>
    <row r="222" spans="1:26" ht="15.75" customHeight="1">
      <c r="A222" s="297"/>
      <c r="B222" s="297"/>
      <c r="C222" s="297"/>
      <c r="D222" s="297"/>
      <c r="E222" s="297"/>
      <c r="F222" s="297"/>
      <c r="G222" s="297"/>
      <c r="H222" s="297"/>
      <c r="I222" s="297"/>
      <c r="J222" s="297"/>
      <c r="K222" s="451"/>
      <c r="L222" s="297"/>
      <c r="M222" s="451"/>
      <c r="N222" s="297"/>
      <c r="O222" s="297"/>
      <c r="P222" s="282"/>
      <c r="Q222" s="282"/>
      <c r="R222" s="282"/>
      <c r="S222" s="282"/>
      <c r="T222" s="282"/>
      <c r="U222" s="282"/>
      <c r="V222" s="282"/>
      <c r="W222" s="282"/>
      <c r="X222" s="282"/>
      <c r="Y222" s="282"/>
      <c r="Z222" s="282"/>
    </row>
    <row r="223" spans="1:26" ht="15.75" customHeight="1">
      <c r="A223" s="297"/>
      <c r="B223" s="297"/>
      <c r="C223" s="297"/>
      <c r="D223" s="297"/>
      <c r="E223" s="297"/>
      <c r="F223" s="297"/>
      <c r="G223" s="297"/>
      <c r="H223" s="297"/>
      <c r="I223" s="297"/>
      <c r="J223" s="297"/>
      <c r="K223" s="451"/>
      <c r="L223" s="297"/>
      <c r="M223" s="451"/>
      <c r="N223" s="297"/>
      <c r="O223" s="297"/>
      <c r="P223" s="282"/>
      <c r="Q223" s="282"/>
      <c r="R223" s="282"/>
      <c r="S223" s="282"/>
      <c r="T223" s="282"/>
      <c r="U223" s="282"/>
      <c r="V223" s="282"/>
      <c r="W223" s="282"/>
      <c r="X223" s="282"/>
      <c r="Y223" s="282"/>
      <c r="Z223" s="282"/>
    </row>
    <row r="224" spans="1:26" ht="15.75" customHeight="1">
      <c r="A224" s="297"/>
      <c r="B224" s="297"/>
      <c r="C224" s="297"/>
      <c r="D224" s="297"/>
      <c r="E224" s="297"/>
      <c r="F224" s="297"/>
      <c r="G224" s="297"/>
      <c r="H224" s="297"/>
      <c r="I224" s="297"/>
      <c r="J224" s="297"/>
      <c r="K224" s="451"/>
      <c r="L224" s="297"/>
      <c r="M224" s="451"/>
      <c r="N224" s="297"/>
      <c r="O224" s="297"/>
      <c r="P224" s="282"/>
      <c r="Q224" s="282"/>
      <c r="R224" s="282"/>
      <c r="S224" s="282"/>
      <c r="T224" s="282"/>
      <c r="U224" s="282"/>
      <c r="V224" s="282"/>
      <c r="W224" s="282"/>
      <c r="X224" s="282"/>
      <c r="Y224" s="282"/>
      <c r="Z224" s="282"/>
    </row>
    <row r="225" spans="1:26" ht="15.75" customHeight="1">
      <c r="A225" s="297"/>
      <c r="B225" s="297"/>
      <c r="C225" s="297"/>
      <c r="D225" s="297"/>
      <c r="E225" s="297"/>
      <c r="F225" s="297"/>
      <c r="G225" s="297"/>
      <c r="H225" s="297"/>
      <c r="I225" s="297"/>
      <c r="J225" s="297"/>
      <c r="K225" s="451"/>
      <c r="L225" s="297"/>
      <c r="M225" s="451"/>
      <c r="N225" s="297"/>
      <c r="O225" s="297"/>
      <c r="P225" s="282"/>
      <c r="Q225" s="282"/>
      <c r="R225" s="282"/>
      <c r="S225" s="282"/>
      <c r="T225" s="282"/>
      <c r="U225" s="282"/>
      <c r="V225" s="282"/>
      <c r="W225" s="282"/>
      <c r="X225" s="282"/>
      <c r="Y225" s="282"/>
      <c r="Z225" s="282"/>
    </row>
    <row r="226" spans="1:26" ht="15.75" customHeight="1">
      <c r="A226" s="297"/>
      <c r="B226" s="297"/>
      <c r="C226" s="297"/>
      <c r="D226" s="297"/>
      <c r="E226" s="297"/>
      <c r="F226" s="297"/>
      <c r="G226" s="297"/>
      <c r="H226" s="297"/>
      <c r="I226" s="297"/>
      <c r="J226" s="297"/>
      <c r="K226" s="451"/>
      <c r="L226" s="297"/>
      <c r="M226" s="451"/>
      <c r="N226" s="297"/>
      <c r="O226" s="297"/>
      <c r="P226" s="282"/>
      <c r="Q226" s="282"/>
      <c r="R226" s="282"/>
      <c r="S226" s="282"/>
      <c r="T226" s="282"/>
      <c r="U226" s="282"/>
      <c r="V226" s="282"/>
      <c r="W226" s="282"/>
      <c r="X226" s="282"/>
      <c r="Y226" s="282"/>
      <c r="Z226" s="282"/>
    </row>
    <row r="227" spans="1:26" ht="15.75" customHeight="1">
      <c r="A227" s="297"/>
      <c r="B227" s="297"/>
      <c r="C227" s="297"/>
      <c r="D227" s="297"/>
      <c r="E227" s="297"/>
      <c r="F227" s="297"/>
      <c r="G227" s="297"/>
      <c r="H227" s="297"/>
      <c r="I227" s="297"/>
      <c r="J227" s="297"/>
      <c r="K227" s="451"/>
      <c r="L227" s="297"/>
      <c r="M227" s="451"/>
      <c r="N227" s="297"/>
      <c r="O227" s="297"/>
      <c r="P227" s="282"/>
      <c r="Q227" s="282"/>
      <c r="R227" s="282"/>
      <c r="S227" s="282"/>
      <c r="T227" s="282"/>
      <c r="U227" s="282"/>
      <c r="V227" s="282"/>
      <c r="W227" s="282"/>
      <c r="X227" s="282"/>
      <c r="Y227" s="282"/>
      <c r="Z227" s="282"/>
    </row>
    <row r="228" spans="1:26" ht="15.75" customHeight="1">
      <c r="A228" s="297"/>
      <c r="B228" s="297"/>
      <c r="C228" s="297"/>
      <c r="D228" s="297"/>
      <c r="E228" s="297"/>
      <c r="F228" s="297"/>
      <c r="G228" s="297"/>
      <c r="H228" s="297"/>
      <c r="I228" s="297"/>
      <c r="J228" s="297"/>
      <c r="K228" s="451"/>
      <c r="L228" s="297"/>
      <c r="M228" s="451"/>
      <c r="N228" s="297"/>
      <c r="O228" s="297"/>
      <c r="P228" s="282"/>
      <c r="Q228" s="282"/>
      <c r="R228" s="282"/>
      <c r="S228" s="282"/>
      <c r="T228" s="282"/>
      <c r="U228" s="282"/>
      <c r="V228" s="282"/>
      <c r="W228" s="282"/>
      <c r="X228" s="282"/>
      <c r="Y228" s="282"/>
      <c r="Z228" s="282"/>
    </row>
    <row r="229" spans="1:26" ht="15.75" customHeight="1">
      <c r="A229" s="297"/>
      <c r="B229" s="297"/>
      <c r="C229" s="297"/>
      <c r="D229" s="297"/>
      <c r="E229" s="297"/>
      <c r="F229" s="297"/>
      <c r="G229" s="297"/>
      <c r="H229" s="297"/>
      <c r="I229" s="297"/>
      <c r="J229" s="297"/>
      <c r="K229" s="451"/>
      <c r="L229" s="297"/>
      <c r="M229" s="451"/>
      <c r="N229" s="297"/>
      <c r="O229" s="297"/>
      <c r="P229" s="282"/>
      <c r="Q229" s="282"/>
      <c r="R229" s="282"/>
      <c r="S229" s="282"/>
      <c r="T229" s="282"/>
      <c r="U229" s="282"/>
      <c r="V229" s="282"/>
      <c r="W229" s="282"/>
      <c r="X229" s="282"/>
      <c r="Y229" s="282"/>
      <c r="Z229" s="282"/>
    </row>
    <row r="230" spans="1:26" ht="15.75" customHeight="1">
      <c r="A230" s="297"/>
      <c r="B230" s="297"/>
      <c r="C230" s="297"/>
      <c r="D230" s="297"/>
      <c r="E230" s="297"/>
      <c r="F230" s="297"/>
      <c r="G230" s="297"/>
      <c r="H230" s="297"/>
      <c r="I230" s="297"/>
      <c r="J230" s="297"/>
      <c r="K230" s="451"/>
      <c r="L230" s="297"/>
      <c r="M230" s="451"/>
      <c r="N230" s="297"/>
      <c r="O230" s="297"/>
      <c r="P230" s="282"/>
      <c r="Q230" s="282"/>
      <c r="R230" s="282"/>
      <c r="S230" s="282"/>
      <c r="T230" s="282"/>
      <c r="U230" s="282"/>
      <c r="V230" s="282"/>
      <c r="W230" s="282"/>
      <c r="X230" s="282"/>
      <c r="Y230" s="282"/>
      <c r="Z230" s="282"/>
    </row>
    <row r="231" spans="1:26" ht="15.75" customHeight="1">
      <c r="A231" s="297"/>
      <c r="B231" s="297"/>
      <c r="C231" s="297"/>
      <c r="D231" s="297"/>
      <c r="E231" s="297"/>
      <c r="F231" s="297"/>
      <c r="G231" s="297"/>
      <c r="H231" s="297"/>
      <c r="I231" s="297"/>
      <c r="J231" s="297"/>
      <c r="K231" s="451"/>
      <c r="L231" s="297"/>
      <c r="M231" s="451"/>
      <c r="N231" s="297"/>
      <c r="O231" s="297"/>
      <c r="P231" s="282"/>
      <c r="Q231" s="282"/>
      <c r="R231" s="282"/>
      <c r="S231" s="282"/>
      <c r="T231" s="282"/>
      <c r="U231" s="282"/>
      <c r="V231" s="282"/>
      <c r="W231" s="282"/>
      <c r="X231" s="282"/>
      <c r="Y231" s="282"/>
      <c r="Z231" s="282"/>
    </row>
    <row r="232" spans="1:26" ht="15.75" customHeight="1">
      <c r="A232" s="297"/>
      <c r="B232" s="297"/>
      <c r="C232" s="297"/>
      <c r="D232" s="297"/>
      <c r="E232" s="297"/>
      <c r="F232" s="297"/>
      <c r="G232" s="297"/>
      <c r="H232" s="297"/>
      <c r="I232" s="297"/>
      <c r="J232" s="297"/>
      <c r="K232" s="451"/>
      <c r="L232" s="297"/>
      <c r="M232" s="451"/>
      <c r="N232" s="297"/>
      <c r="O232" s="297"/>
      <c r="P232" s="282"/>
      <c r="Q232" s="282"/>
      <c r="R232" s="282"/>
      <c r="S232" s="282"/>
      <c r="T232" s="282"/>
      <c r="U232" s="282"/>
      <c r="V232" s="282"/>
      <c r="W232" s="282"/>
      <c r="X232" s="282"/>
      <c r="Y232" s="282"/>
      <c r="Z232" s="282"/>
    </row>
    <row r="233" spans="1:26" ht="15.75" customHeight="1">
      <c r="A233" s="297"/>
      <c r="B233" s="297"/>
      <c r="C233" s="297"/>
      <c r="D233" s="297"/>
      <c r="E233" s="297"/>
      <c r="F233" s="297"/>
      <c r="G233" s="297"/>
      <c r="H233" s="297"/>
      <c r="I233" s="297"/>
      <c r="J233" s="297"/>
      <c r="K233" s="451"/>
      <c r="L233" s="297"/>
      <c r="M233" s="451"/>
      <c r="N233" s="297"/>
      <c r="O233" s="297"/>
      <c r="P233" s="282"/>
      <c r="Q233" s="282"/>
      <c r="R233" s="282"/>
      <c r="S233" s="282"/>
      <c r="T233" s="282"/>
      <c r="U233" s="282"/>
      <c r="V233" s="282"/>
      <c r="W233" s="282"/>
      <c r="X233" s="282"/>
      <c r="Y233" s="282"/>
      <c r="Z233" s="282"/>
    </row>
    <row r="234" spans="1:26" ht="15.75" customHeight="1">
      <c r="A234" s="297"/>
      <c r="B234" s="297"/>
      <c r="C234" s="297"/>
      <c r="D234" s="297"/>
      <c r="E234" s="297"/>
      <c r="F234" s="297"/>
      <c r="G234" s="297"/>
      <c r="H234" s="297"/>
      <c r="I234" s="297"/>
      <c r="J234" s="297"/>
      <c r="K234" s="451"/>
      <c r="L234" s="297"/>
      <c r="M234" s="451"/>
      <c r="N234" s="297"/>
      <c r="O234" s="297"/>
      <c r="P234" s="282"/>
      <c r="Q234" s="282"/>
      <c r="R234" s="282"/>
      <c r="S234" s="282"/>
      <c r="T234" s="282"/>
      <c r="U234" s="282"/>
      <c r="V234" s="282"/>
      <c r="W234" s="282"/>
      <c r="X234" s="282"/>
      <c r="Y234" s="282"/>
      <c r="Z234" s="282"/>
    </row>
    <row r="235" spans="1:26" ht="15.75" customHeight="1">
      <c r="A235" s="297"/>
      <c r="B235" s="297"/>
      <c r="C235" s="297"/>
      <c r="D235" s="297"/>
      <c r="E235" s="297"/>
      <c r="F235" s="297"/>
      <c r="G235" s="297"/>
      <c r="H235" s="297"/>
      <c r="I235" s="297"/>
      <c r="J235" s="297"/>
      <c r="K235" s="451"/>
      <c r="L235" s="297"/>
      <c r="M235" s="451"/>
      <c r="N235" s="297"/>
      <c r="O235" s="297"/>
      <c r="P235" s="282"/>
      <c r="Q235" s="282"/>
      <c r="R235" s="282"/>
      <c r="S235" s="282"/>
      <c r="T235" s="282"/>
      <c r="U235" s="282"/>
      <c r="V235" s="282"/>
      <c r="W235" s="282"/>
      <c r="X235" s="282"/>
      <c r="Y235" s="282"/>
      <c r="Z235" s="282"/>
    </row>
    <row r="236" spans="1:26" ht="15.75" customHeight="1">
      <c r="A236" s="297"/>
      <c r="B236" s="297"/>
      <c r="C236" s="297"/>
      <c r="D236" s="297"/>
      <c r="E236" s="297"/>
      <c r="F236" s="297"/>
      <c r="G236" s="297"/>
      <c r="H236" s="297"/>
      <c r="I236" s="297"/>
      <c r="J236" s="297"/>
      <c r="K236" s="451"/>
      <c r="L236" s="297"/>
      <c r="M236" s="451"/>
      <c r="N236" s="297"/>
      <c r="O236" s="297"/>
      <c r="P236" s="282"/>
      <c r="Q236" s="282"/>
      <c r="R236" s="282"/>
      <c r="S236" s="282"/>
      <c r="T236" s="282"/>
      <c r="U236" s="282"/>
      <c r="V236" s="282"/>
      <c r="W236" s="282"/>
      <c r="X236" s="282"/>
      <c r="Y236" s="282"/>
      <c r="Z236" s="282"/>
    </row>
    <row r="237" spans="1:26" ht="15.75" customHeight="1">
      <c r="A237" s="297"/>
      <c r="B237" s="297"/>
      <c r="C237" s="297"/>
      <c r="D237" s="297"/>
      <c r="E237" s="297"/>
      <c r="F237" s="297"/>
      <c r="G237" s="297"/>
      <c r="H237" s="297"/>
      <c r="I237" s="297"/>
      <c r="J237" s="297"/>
      <c r="K237" s="451"/>
      <c r="L237" s="297"/>
      <c r="M237" s="451"/>
      <c r="N237" s="297"/>
      <c r="O237" s="297"/>
      <c r="P237" s="282"/>
      <c r="Q237" s="282"/>
      <c r="R237" s="282"/>
      <c r="S237" s="282"/>
      <c r="T237" s="282"/>
      <c r="U237" s="282"/>
      <c r="V237" s="282"/>
      <c r="W237" s="282"/>
      <c r="X237" s="282"/>
      <c r="Y237" s="282"/>
      <c r="Z237" s="282"/>
    </row>
    <row r="238" spans="1:26" ht="15.75" customHeight="1">
      <c r="A238" s="297"/>
      <c r="B238" s="297"/>
      <c r="C238" s="297"/>
      <c r="D238" s="297"/>
      <c r="E238" s="297"/>
      <c r="F238" s="297"/>
      <c r="G238" s="297"/>
      <c r="H238" s="297"/>
      <c r="I238" s="297"/>
      <c r="J238" s="297"/>
      <c r="K238" s="451"/>
      <c r="L238" s="297"/>
      <c r="M238" s="451"/>
      <c r="N238" s="297"/>
      <c r="O238" s="297"/>
      <c r="P238" s="282"/>
      <c r="Q238" s="282"/>
      <c r="R238" s="282"/>
      <c r="S238" s="282"/>
      <c r="T238" s="282"/>
      <c r="U238" s="282"/>
      <c r="V238" s="282"/>
      <c r="W238" s="282"/>
      <c r="X238" s="282"/>
      <c r="Y238" s="282"/>
      <c r="Z238" s="282"/>
    </row>
    <row r="239" spans="1:26" ht="15.75" customHeight="1">
      <c r="A239" s="297"/>
      <c r="B239" s="297"/>
      <c r="C239" s="297"/>
      <c r="D239" s="297"/>
      <c r="E239" s="297"/>
      <c r="F239" s="297"/>
      <c r="G239" s="297"/>
      <c r="H239" s="297"/>
      <c r="I239" s="297"/>
      <c r="J239" s="297"/>
      <c r="K239" s="451"/>
      <c r="L239" s="297"/>
      <c r="M239" s="451"/>
      <c r="N239" s="297"/>
      <c r="O239" s="297"/>
      <c r="P239" s="282"/>
      <c r="Q239" s="282"/>
      <c r="R239" s="282"/>
      <c r="S239" s="282"/>
      <c r="T239" s="282"/>
      <c r="U239" s="282"/>
      <c r="V239" s="282"/>
      <c r="W239" s="282"/>
      <c r="X239" s="282"/>
      <c r="Y239" s="282"/>
      <c r="Z239" s="282"/>
    </row>
    <row r="240" spans="1:26" ht="15.75" customHeight="1">
      <c r="A240" s="297"/>
      <c r="B240" s="297"/>
      <c r="C240" s="297"/>
      <c r="D240" s="297"/>
      <c r="E240" s="297"/>
      <c r="F240" s="297"/>
      <c r="G240" s="297"/>
      <c r="H240" s="297"/>
      <c r="I240" s="297"/>
      <c r="J240" s="297"/>
      <c r="K240" s="451"/>
      <c r="L240" s="297"/>
      <c r="M240" s="451"/>
      <c r="N240" s="297"/>
      <c r="O240" s="297"/>
      <c r="P240" s="282"/>
      <c r="Q240" s="282"/>
      <c r="R240" s="282"/>
      <c r="S240" s="282"/>
      <c r="T240" s="282"/>
      <c r="U240" s="282"/>
      <c r="V240" s="282"/>
      <c r="W240" s="282"/>
      <c r="X240" s="282"/>
      <c r="Y240" s="282"/>
      <c r="Z240" s="282"/>
    </row>
    <row r="241" spans="1:26" ht="15.75" customHeight="1">
      <c r="A241" s="297"/>
      <c r="B241" s="297"/>
      <c r="C241" s="297"/>
      <c r="D241" s="297"/>
      <c r="E241" s="297"/>
      <c r="F241" s="297"/>
      <c r="G241" s="297"/>
      <c r="H241" s="297"/>
      <c r="I241" s="297"/>
      <c r="J241" s="297"/>
      <c r="K241" s="451"/>
      <c r="L241" s="297"/>
      <c r="M241" s="451"/>
      <c r="N241" s="297"/>
      <c r="O241" s="297"/>
      <c r="P241" s="282"/>
      <c r="Q241" s="282"/>
      <c r="R241" s="282"/>
      <c r="S241" s="282"/>
      <c r="T241" s="282"/>
      <c r="U241" s="282"/>
      <c r="V241" s="282"/>
      <c r="W241" s="282"/>
      <c r="X241" s="282"/>
      <c r="Y241" s="282"/>
      <c r="Z241" s="282"/>
    </row>
    <row r="242" spans="1:26" ht="15.75" customHeight="1">
      <c r="A242" s="297"/>
      <c r="B242" s="297"/>
      <c r="C242" s="297"/>
      <c r="D242" s="297"/>
      <c r="E242" s="297"/>
      <c r="F242" s="297"/>
      <c r="G242" s="297"/>
      <c r="H242" s="297"/>
      <c r="I242" s="297"/>
      <c r="J242" s="297"/>
      <c r="K242" s="451"/>
      <c r="L242" s="297"/>
      <c r="M242" s="451"/>
      <c r="N242" s="297"/>
      <c r="O242" s="297"/>
      <c r="P242" s="282"/>
      <c r="Q242" s="282"/>
      <c r="R242" s="282"/>
      <c r="S242" s="282"/>
      <c r="T242" s="282"/>
      <c r="U242" s="282"/>
      <c r="V242" s="282"/>
      <c r="W242" s="282"/>
      <c r="X242" s="282"/>
      <c r="Y242" s="282"/>
      <c r="Z242" s="282"/>
    </row>
    <row r="243" spans="1:26" ht="15.75" customHeight="1">
      <c r="A243" s="297"/>
      <c r="B243" s="297"/>
      <c r="C243" s="297"/>
      <c r="D243" s="297"/>
      <c r="E243" s="297"/>
      <c r="F243" s="297"/>
      <c r="G243" s="297"/>
      <c r="H243" s="297"/>
      <c r="I243" s="297"/>
      <c r="J243" s="297"/>
      <c r="K243" s="451"/>
      <c r="L243" s="297"/>
      <c r="M243" s="451"/>
      <c r="N243" s="297"/>
      <c r="O243" s="297"/>
      <c r="P243" s="282"/>
      <c r="Q243" s="282"/>
      <c r="R243" s="282"/>
      <c r="S243" s="282"/>
      <c r="T243" s="282"/>
      <c r="U243" s="282"/>
      <c r="V243" s="282"/>
      <c r="W243" s="282"/>
      <c r="X243" s="282"/>
      <c r="Y243" s="282"/>
      <c r="Z243" s="282"/>
    </row>
    <row r="244" spans="1:26" ht="15.75" customHeight="1">
      <c r="A244" s="297"/>
      <c r="B244" s="297"/>
      <c r="C244" s="297"/>
      <c r="D244" s="297"/>
      <c r="E244" s="297"/>
      <c r="F244" s="297"/>
      <c r="G244" s="297"/>
      <c r="H244" s="297"/>
      <c r="I244" s="297"/>
      <c r="J244" s="297"/>
      <c r="K244" s="451"/>
      <c r="L244" s="297"/>
      <c r="M244" s="451"/>
      <c r="N244" s="297"/>
      <c r="O244" s="297"/>
      <c r="P244" s="282"/>
      <c r="Q244" s="282"/>
      <c r="R244" s="282"/>
      <c r="S244" s="282"/>
      <c r="T244" s="282"/>
      <c r="U244" s="282"/>
      <c r="V244" s="282"/>
      <c r="W244" s="282"/>
      <c r="X244" s="282"/>
      <c r="Y244" s="282"/>
      <c r="Z244" s="282"/>
    </row>
    <row r="245" spans="1:26" ht="15.75" customHeight="1">
      <c r="A245" s="297"/>
      <c r="B245" s="297"/>
      <c r="C245" s="297"/>
      <c r="D245" s="297"/>
      <c r="E245" s="297"/>
      <c r="F245" s="297"/>
      <c r="G245" s="297"/>
      <c r="H245" s="297"/>
      <c r="I245" s="297"/>
      <c r="J245" s="297"/>
      <c r="K245" s="451"/>
      <c r="L245" s="297"/>
      <c r="M245" s="451"/>
      <c r="N245" s="297"/>
      <c r="O245" s="297"/>
      <c r="P245" s="282"/>
      <c r="Q245" s="282"/>
      <c r="R245" s="282"/>
      <c r="S245" s="282"/>
      <c r="T245" s="282"/>
      <c r="U245" s="282"/>
      <c r="V245" s="282"/>
      <c r="W245" s="282"/>
      <c r="X245" s="282"/>
      <c r="Y245" s="282"/>
      <c r="Z245" s="282"/>
    </row>
    <row r="246" spans="1:26" ht="15.75" customHeight="1">
      <c r="A246" s="297"/>
      <c r="B246" s="297"/>
      <c r="C246" s="297"/>
      <c r="D246" s="297"/>
      <c r="E246" s="297"/>
      <c r="F246" s="297"/>
      <c r="G246" s="297"/>
      <c r="H246" s="297"/>
      <c r="I246" s="297"/>
      <c r="J246" s="297"/>
      <c r="K246" s="451"/>
      <c r="L246" s="297"/>
      <c r="M246" s="451"/>
      <c r="N246" s="297"/>
      <c r="O246" s="297"/>
      <c r="P246" s="282"/>
      <c r="Q246" s="282"/>
      <c r="R246" s="282"/>
      <c r="S246" s="282"/>
      <c r="T246" s="282"/>
      <c r="U246" s="282"/>
      <c r="V246" s="282"/>
      <c r="W246" s="282"/>
      <c r="X246" s="282"/>
      <c r="Y246" s="282"/>
      <c r="Z246" s="282"/>
    </row>
    <row r="247" spans="1:26" ht="15.75" customHeight="1">
      <c r="A247" s="297"/>
      <c r="B247" s="297"/>
      <c r="C247" s="297"/>
      <c r="D247" s="297"/>
      <c r="E247" s="297"/>
      <c r="F247" s="297"/>
      <c r="G247" s="297"/>
      <c r="H247" s="297"/>
      <c r="I247" s="297"/>
      <c r="J247" s="297"/>
      <c r="K247" s="451"/>
      <c r="L247" s="297"/>
      <c r="M247" s="451"/>
      <c r="N247" s="297"/>
      <c r="O247" s="297"/>
      <c r="P247" s="282"/>
      <c r="Q247" s="282"/>
      <c r="R247" s="282"/>
      <c r="S247" s="282"/>
      <c r="T247" s="282"/>
      <c r="U247" s="282"/>
      <c r="V247" s="282"/>
      <c r="W247" s="282"/>
      <c r="X247" s="282"/>
      <c r="Y247" s="282"/>
      <c r="Z247" s="282"/>
    </row>
    <row r="248" spans="1:26" ht="15.75" customHeight="1">
      <c r="A248" s="297"/>
      <c r="B248" s="297"/>
      <c r="C248" s="297"/>
      <c r="D248" s="297"/>
      <c r="E248" s="297"/>
      <c r="F248" s="297"/>
      <c r="G248" s="297"/>
      <c r="H248" s="297"/>
      <c r="I248" s="297"/>
      <c r="J248" s="297"/>
      <c r="K248" s="451"/>
      <c r="L248" s="297"/>
      <c r="M248" s="451"/>
      <c r="N248" s="297"/>
      <c r="O248" s="297"/>
      <c r="P248" s="282"/>
      <c r="Q248" s="282"/>
      <c r="R248" s="282"/>
      <c r="S248" s="282"/>
      <c r="T248" s="282"/>
      <c r="U248" s="282"/>
      <c r="V248" s="282"/>
      <c r="W248" s="282"/>
      <c r="X248" s="282"/>
      <c r="Y248" s="282"/>
      <c r="Z248" s="282"/>
    </row>
    <row r="249" spans="1:26" ht="15.75" customHeight="1">
      <c r="A249" s="297"/>
      <c r="B249" s="297"/>
      <c r="C249" s="297"/>
      <c r="D249" s="297"/>
      <c r="E249" s="297"/>
      <c r="F249" s="297"/>
      <c r="G249" s="297"/>
      <c r="H249" s="297"/>
      <c r="I249" s="297"/>
      <c r="J249" s="297"/>
      <c r="K249" s="451"/>
      <c r="L249" s="297"/>
      <c r="M249" s="451"/>
      <c r="N249" s="297"/>
      <c r="O249" s="297"/>
      <c r="P249" s="282"/>
      <c r="Q249" s="282"/>
      <c r="R249" s="282"/>
      <c r="S249" s="282"/>
      <c r="T249" s="282"/>
      <c r="U249" s="282"/>
      <c r="V249" s="282"/>
      <c r="W249" s="282"/>
      <c r="X249" s="282"/>
      <c r="Y249" s="282"/>
      <c r="Z249" s="282"/>
    </row>
    <row r="250" spans="1:26" ht="15.75" customHeight="1">
      <c r="A250" s="297"/>
      <c r="B250" s="297"/>
      <c r="C250" s="297"/>
      <c r="D250" s="297"/>
      <c r="E250" s="297"/>
      <c r="F250" s="297"/>
      <c r="G250" s="297"/>
      <c r="H250" s="297"/>
      <c r="I250" s="297"/>
      <c r="J250" s="297"/>
      <c r="K250" s="451"/>
      <c r="L250" s="297"/>
      <c r="M250" s="451"/>
      <c r="N250" s="297"/>
      <c r="O250" s="297"/>
      <c r="P250" s="282"/>
      <c r="Q250" s="282"/>
      <c r="R250" s="282"/>
      <c r="S250" s="282"/>
      <c r="T250" s="282"/>
      <c r="U250" s="282"/>
      <c r="V250" s="282"/>
      <c r="W250" s="282"/>
      <c r="X250" s="282"/>
      <c r="Y250" s="282"/>
      <c r="Z250" s="282"/>
    </row>
    <row r="251" spans="1:26" ht="15.75" customHeight="1">
      <c r="A251" s="297"/>
      <c r="B251" s="297"/>
      <c r="C251" s="297"/>
      <c r="D251" s="297"/>
      <c r="E251" s="297"/>
      <c r="F251" s="297"/>
      <c r="G251" s="297"/>
      <c r="H251" s="297"/>
      <c r="I251" s="297"/>
      <c r="J251" s="297"/>
      <c r="K251" s="451"/>
      <c r="L251" s="297"/>
      <c r="M251" s="451"/>
      <c r="N251" s="297"/>
      <c r="O251" s="297"/>
      <c r="P251" s="282"/>
      <c r="Q251" s="282"/>
      <c r="R251" s="282"/>
      <c r="S251" s="282"/>
      <c r="T251" s="282"/>
      <c r="U251" s="282"/>
      <c r="V251" s="282"/>
      <c r="W251" s="282"/>
      <c r="X251" s="282"/>
      <c r="Y251" s="282"/>
      <c r="Z251" s="282"/>
    </row>
    <row r="252" spans="1:26" ht="15.75" customHeight="1">
      <c r="A252" s="297"/>
      <c r="B252" s="297"/>
      <c r="C252" s="297"/>
      <c r="D252" s="297"/>
      <c r="E252" s="297"/>
      <c r="F252" s="297"/>
      <c r="G252" s="297"/>
      <c r="H252" s="297"/>
      <c r="I252" s="297"/>
      <c r="J252" s="297"/>
      <c r="K252" s="297"/>
      <c r="L252" s="297"/>
      <c r="M252" s="297"/>
      <c r="N252" s="297"/>
      <c r="O252" s="297"/>
      <c r="P252" s="297"/>
      <c r="Q252" s="297"/>
      <c r="R252" s="297"/>
      <c r="S252" s="297"/>
      <c r="T252" s="297"/>
      <c r="U252" s="297"/>
      <c r="V252" s="297"/>
      <c r="W252" s="297"/>
      <c r="X252" s="297"/>
      <c r="Y252" s="297"/>
      <c r="Z252" s="297"/>
    </row>
    <row r="253" spans="1:26" ht="15.75" customHeight="1">
      <c r="A253" s="297"/>
      <c r="B253" s="297"/>
      <c r="C253" s="297"/>
      <c r="D253" s="297"/>
      <c r="E253" s="297"/>
      <c r="F253" s="297"/>
      <c r="G253" s="297"/>
      <c r="H253" s="297"/>
      <c r="I253" s="297"/>
      <c r="J253" s="297"/>
      <c r="K253" s="297"/>
      <c r="L253" s="297"/>
      <c r="M253" s="297"/>
      <c r="N253" s="297"/>
      <c r="O253" s="297"/>
      <c r="P253" s="297"/>
      <c r="Q253" s="297"/>
      <c r="R253" s="297"/>
      <c r="S253" s="297"/>
      <c r="T253" s="297"/>
      <c r="U253" s="297"/>
      <c r="V253" s="297"/>
      <c r="W253" s="297"/>
      <c r="X253" s="297"/>
      <c r="Y253" s="297"/>
      <c r="Z253" s="297"/>
    </row>
    <row r="254" spans="1:26" ht="15.75" customHeight="1">
      <c r="A254" s="297"/>
      <c r="B254" s="297"/>
      <c r="C254" s="297"/>
      <c r="D254" s="297"/>
      <c r="E254" s="297"/>
      <c r="F254" s="297"/>
      <c r="G254" s="297"/>
      <c r="H254" s="297"/>
      <c r="I254" s="297"/>
      <c r="J254" s="297"/>
      <c r="K254" s="297"/>
      <c r="L254" s="297"/>
      <c r="M254" s="297"/>
      <c r="N254" s="297"/>
      <c r="O254" s="297"/>
      <c r="P254" s="297"/>
      <c r="Q254" s="297"/>
      <c r="R254" s="297"/>
      <c r="S254" s="297"/>
      <c r="T254" s="297"/>
      <c r="U254" s="297"/>
      <c r="V254" s="297"/>
      <c r="W254" s="297"/>
      <c r="X254" s="297"/>
      <c r="Y254" s="297"/>
      <c r="Z254" s="297"/>
    </row>
    <row r="255" spans="1:26" ht="15.75" customHeight="1">
      <c r="A255" s="297"/>
      <c r="B255" s="297"/>
      <c r="C255" s="297"/>
      <c r="D255" s="297"/>
      <c r="E255" s="297"/>
      <c r="F255" s="297"/>
      <c r="G255" s="297"/>
      <c r="H255" s="297"/>
      <c r="I255" s="297"/>
      <c r="J255" s="297"/>
      <c r="K255" s="297"/>
      <c r="L255" s="297"/>
      <c r="M255" s="297"/>
      <c r="N255" s="297"/>
      <c r="O255" s="297"/>
      <c r="P255" s="297"/>
      <c r="Q255" s="297"/>
      <c r="R255" s="297"/>
      <c r="S255" s="297"/>
      <c r="T255" s="297"/>
      <c r="U255" s="297"/>
      <c r="V255" s="297"/>
      <c r="W255" s="297"/>
      <c r="X255" s="297"/>
      <c r="Y255" s="297"/>
      <c r="Z255" s="297"/>
    </row>
    <row r="256" spans="1:26" ht="15.75" customHeight="1">
      <c r="A256" s="297"/>
      <c r="B256" s="297"/>
      <c r="C256" s="297"/>
      <c r="D256" s="297"/>
      <c r="E256" s="297"/>
      <c r="F256" s="297"/>
      <c r="G256" s="297"/>
      <c r="H256" s="297"/>
      <c r="I256" s="297"/>
      <c r="J256" s="297"/>
      <c r="K256" s="297"/>
      <c r="L256" s="297"/>
      <c r="M256" s="297"/>
      <c r="N256" s="297"/>
      <c r="O256" s="297"/>
      <c r="P256" s="297"/>
      <c r="Q256" s="297"/>
      <c r="R256" s="297"/>
      <c r="S256" s="297"/>
      <c r="T256" s="297"/>
      <c r="U256" s="297"/>
      <c r="V256" s="297"/>
      <c r="W256" s="297"/>
      <c r="X256" s="297"/>
      <c r="Y256" s="297"/>
      <c r="Z256" s="297"/>
    </row>
    <row r="257" spans="1:26" ht="15.75" customHeight="1">
      <c r="A257" s="297"/>
      <c r="B257" s="297"/>
      <c r="C257" s="297"/>
      <c r="D257" s="297"/>
      <c r="E257" s="297"/>
      <c r="F257" s="297"/>
      <c r="G257" s="297"/>
      <c r="H257" s="297"/>
      <c r="I257" s="297"/>
      <c r="J257" s="297"/>
      <c r="K257" s="297"/>
      <c r="L257" s="297"/>
      <c r="M257" s="297"/>
      <c r="N257" s="297"/>
      <c r="O257" s="297"/>
      <c r="P257" s="297"/>
      <c r="Q257" s="297"/>
      <c r="R257" s="297"/>
      <c r="S257" s="297"/>
      <c r="T257" s="297"/>
      <c r="U257" s="297"/>
      <c r="V257" s="297"/>
      <c r="W257" s="297"/>
      <c r="X257" s="297"/>
      <c r="Y257" s="297"/>
      <c r="Z257" s="297"/>
    </row>
    <row r="258" spans="1:26" ht="15.75" customHeight="1">
      <c r="A258" s="297"/>
      <c r="B258" s="297"/>
      <c r="C258" s="297"/>
      <c r="D258" s="297"/>
      <c r="E258" s="297"/>
      <c r="F258" s="297"/>
      <c r="G258" s="297"/>
      <c r="H258" s="297"/>
      <c r="I258" s="297"/>
      <c r="J258" s="297"/>
      <c r="K258" s="297"/>
      <c r="L258" s="297"/>
      <c r="M258" s="297"/>
      <c r="N258" s="297"/>
      <c r="O258" s="297"/>
      <c r="P258" s="297"/>
      <c r="Q258" s="297"/>
      <c r="R258" s="297"/>
      <c r="S258" s="297"/>
      <c r="T258" s="297"/>
      <c r="U258" s="297"/>
      <c r="V258" s="297"/>
      <c r="W258" s="297"/>
      <c r="X258" s="297"/>
      <c r="Y258" s="297"/>
      <c r="Z258" s="297"/>
    </row>
    <row r="259" spans="1:26" ht="15.75" customHeight="1">
      <c r="A259" s="297"/>
      <c r="B259" s="297"/>
      <c r="C259" s="297"/>
      <c r="D259" s="297"/>
      <c r="E259" s="297"/>
      <c r="F259" s="297"/>
      <c r="G259" s="297"/>
      <c r="H259" s="297"/>
      <c r="I259" s="297"/>
      <c r="J259" s="297"/>
      <c r="K259" s="297"/>
      <c r="L259" s="297"/>
      <c r="M259" s="297"/>
      <c r="N259" s="297"/>
      <c r="O259" s="297"/>
      <c r="P259" s="297"/>
      <c r="Q259" s="297"/>
      <c r="R259" s="297"/>
      <c r="S259" s="297"/>
      <c r="T259" s="297"/>
      <c r="U259" s="297"/>
      <c r="V259" s="297"/>
      <c r="W259" s="297"/>
      <c r="X259" s="297"/>
      <c r="Y259" s="297"/>
      <c r="Z259" s="297"/>
    </row>
    <row r="260" spans="1:26" ht="15.75" customHeight="1">
      <c r="A260" s="297"/>
      <c r="B260" s="297"/>
      <c r="C260" s="297"/>
      <c r="D260" s="297"/>
      <c r="E260" s="297"/>
      <c r="F260" s="297"/>
      <c r="G260" s="297"/>
      <c r="H260" s="297"/>
      <c r="I260" s="297"/>
      <c r="J260" s="297"/>
      <c r="K260" s="297"/>
      <c r="L260" s="297"/>
      <c r="M260" s="297"/>
      <c r="N260" s="297"/>
      <c r="O260" s="297"/>
      <c r="P260" s="297"/>
      <c r="Q260" s="297"/>
      <c r="R260" s="297"/>
      <c r="S260" s="297"/>
      <c r="T260" s="297"/>
      <c r="U260" s="297"/>
      <c r="V260" s="297"/>
      <c r="W260" s="297"/>
      <c r="X260" s="297"/>
      <c r="Y260" s="297"/>
      <c r="Z260" s="297"/>
    </row>
    <row r="261" spans="1:26" ht="15.75" customHeight="1">
      <c r="A261" s="297"/>
      <c r="B261" s="297"/>
      <c r="C261" s="297"/>
      <c r="D261" s="297"/>
      <c r="E261" s="297"/>
      <c r="F261" s="297"/>
      <c r="G261" s="297"/>
      <c r="H261" s="297"/>
      <c r="I261" s="297"/>
      <c r="J261" s="297"/>
      <c r="K261" s="297"/>
      <c r="L261" s="297"/>
      <c r="M261" s="297"/>
      <c r="N261" s="297"/>
      <c r="O261" s="297"/>
      <c r="P261" s="297"/>
      <c r="Q261" s="297"/>
      <c r="R261" s="297"/>
      <c r="S261" s="297"/>
      <c r="T261" s="297"/>
      <c r="U261" s="297"/>
      <c r="V261" s="297"/>
      <c r="W261" s="297"/>
      <c r="X261" s="297"/>
      <c r="Y261" s="297"/>
      <c r="Z261" s="297"/>
    </row>
    <row r="262" spans="1:26" ht="15.75" customHeight="1">
      <c r="A262" s="297"/>
      <c r="B262" s="297"/>
      <c r="C262" s="297"/>
      <c r="D262" s="297"/>
      <c r="E262" s="297"/>
      <c r="F262" s="297"/>
      <c r="G262" s="297"/>
      <c r="H262" s="297"/>
      <c r="I262" s="297"/>
      <c r="J262" s="297"/>
      <c r="K262" s="297"/>
      <c r="L262" s="297"/>
      <c r="M262" s="297"/>
      <c r="N262" s="297"/>
      <c r="O262" s="297"/>
      <c r="P262" s="297"/>
      <c r="Q262" s="297"/>
      <c r="R262" s="297"/>
      <c r="S262" s="297"/>
      <c r="T262" s="297"/>
      <c r="U262" s="297"/>
      <c r="V262" s="297"/>
      <c r="W262" s="297"/>
      <c r="X262" s="297"/>
      <c r="Y262" s="297"/>
      <c r="Z262" s="297"/>
    </row>
    <row r="263" spans="1:26" ht="15.75" customHeight="1">
      <c r="A263" s="297"/>
      <c r="B263" s="297"/>
      <c r="C263" s="297"/>
      <c r="D263" s="297"/>
      <c r="E263" s="297"/>
      <c r="F263" s="297"/>
      <c r="G263" s="297"/>
      <c r="H263" s="297"/>
      <c r="I263" s="297"/>
      <c r="J263" s="297"/>
      <c r="K263" s="297"/>
      <c r="L263" s="297"/>
      <c r="M263" s="297"/>
      <c r="N263" s="297"/>
      <c r="O263" s="297"/>
      <c r="P263" s="297"/>
      <c r="Q263" s="297"/>
      <c r="R263" s="297"/>
      <c r="S263" s="297"/>
      <c r="T263" s="297"/>
      <c r="U263" s="297"/>
      <c r="V263" s="297"/>
      <c r="W263" s="297"/>
      <c r="X263" s="297"/>
      <c r="Y263" s="297"/>
      <c r="Z263" s="297"/>
    </row>
    <row r="264" spans="1:26" ht="15.75" customHeight="1">
      <c r="A264" s="297"/>
      <c r="B264" s="297"/>
      <c r="C264" s="297"/>
      <c r="D264" s="297"/>
      <c r="E264" s="297"/>
      <c r="F264" s="297"/>
      <c r="G264" s="297"/>
      <c r="H264" s="297"/>
      <c r="I264" s="297"/>
      <c r="J264" s="297"/>
      <c r="K264" s="297"/>
      <c r="L264" s="297"/>
      <c r="M264" s="297"/>
      <c r="N264" s="297"/>
      <c r="O264" s="297"/>
      <c r="P264" s="297"/>
      <c r="Q264" s="297"/>
      <c r="R264" s="297"/>
      <c r="S264" s="297"/>
      <c r="T264" s="297"/>
      <c r="U264" s="297"/>
      <c r="V264" s="297"/>
      <c r="W264" s="297"/>
      <c r="X264" s="297"/>
      <c r="Y264" s="297"/>
      <c r="Z264" s="297"/>
    </row>
    <row r="265" spans="1:26" ht="15.75" customHeight="1">
      <c r="A265" s="297"/>
      <c r="B265" s="297"/>
      <c r="C265" s="297"/>
      <c r="D265" s="297"/>
      <c r="E265" s="297"/>
      <c r="F265" s="297"/>
      <c r="G265" s="297"/>
      <c r="H265" s="297"/>
      <c r="I265" s="297"/>
      <c r="J265" s="297"/>
      <c r="K265" s="297"/>
      <c r="L265" s="297"/>
      <c r="M265" s="297"/>
      <c r="N265" s="297"/>
      <c r="O265" s="297"/>
      <c r="P265" s="297"/>
      <c r="Q265" s="297"/>
      <c r="R265" s="297"/>
      <c r="S265" s="297"/>
      <c r="T265" s="297"/>
      <c r="U265" s="297"/>
      <c r="V265" s="297"/>
      <c r="W265" s="297"/>
      <c r="X265" s="297"/>
      <c r="Y265" s="297"/>
      <c r="Z265" s="297"/>
    </row>
    <row r="266" spans="1:26" ht="15.75" customHeight="1">
      <c r="A266" s="297"/>
      <c r="B266" s="297"/>
      <c r="C266" s="297"/>
      <c r="D266" s="297"/>
      <c r="E266" s="297"/>
      <c r="F266" s="297"/>
      <c r="G266" s="297"/>
      <c r="H266" s="297"/>
      <c r="I266" s="297"/>
      <c r="J266" s="297"/>
      <c r="K266" s="297"/>
      <c r="L266" s="297"/>
      <c r="M266" s="297"/>
      <c r="N266" s="297"/>
      <c r="O266" s="297"/>
      <c r="P266" s="297"/>
      <c r="Q266" s="297"/>
      <c r="R266" s="297"/>
      <c r="S266" s="297"/>
      <c r="T266" s="297"/>
      <c r="U266" s="297"/>
      <c r="V266" s="297"/>
      <c r="W266" s="297"/>
      <c r="X266" s="297"/>
      <c r="Y266" s="297"/>
      <c r="Z266" s="297"/>
    </row>
    <row r="267" spans="1:26" ht="15.75" customHeight="1">
      <c r="A267" s="297"/>
      <c r="B267" s="297"/>
      <c r="C267" s="297"/>
      <c r="D267" s="297"/>
      <c r="E267" s="297"/>
      <c r="F267" s="297"/>
      <c r="G267" s="297"/>
      <c r="H267" s="297"/>
      <c r="I267" s="297"/>
      <c r="J267" s="297"/>
      <c r="K267" s="297"/>
      <c r="L267" s="297"/>
      <c r="M267" s="297"/>
      <c r="N267" s="297"/>
      <c r="O267" s="297"/>
      <c r="P267" s="297"/>
      <c r="Q267" s="297"/>
      <c r="R267" s="297"/>
      <c r="S267" s="297"/>
      <c r="T267" s="297"/>
      <c r="U267" s="297"/>
      <c r="V267" s="297"/>
      <c r="W267" s="297"/>
      <c r="X267" s="297"/>
      <c r="Y267" s="297"/>
      <c r="Z267" s="297"/>
    </row>
    <row r="268" spans="1:26" ht="15.75" customHeight="1">
      <c r="A268" s="297"/>
      <c r="B268" s="297"/>
      <c r="C268" s="297"/>
      <c r="D268" s="297"/>
      <c r="E268" s="297"/>
      <c r="F268" s="297"/>
      <c r="G268" s="297"/>
      <c r="H268" s="297"/>
      <c r="I268" s="297"/>
      <c r="J268" s="297"/>
      <c r="K268" s="297"/>
      <c r="L268" s="297"/>
      <c r="M268" s="297"/>
      <c r="N268" s="297"/>
      <c r="O268" s="297"/>
      <c r="P268" s="297"/>
      <c r="Q268" s="297"/>
      <c r="R268" s="297"/>
      <c r="S268" s="297"/>
      <c r="T268" s="297"/>
      <c r="U268" s="297"/>
      <c r="V268" s="297"/>
      <c r="W268" s="297"/>
      <c r="X268" s="297"/>
      <c r="Y268" s="297"/>
      <c r="Z268" s="297"/>
    </row>
    <row r="269" spans="1:26" ht="15.75" customHeight="1">
      <c r="A269" s="297"/>
      <c r="B269" s="297"/>
      <c r="C269" s="297"/>
      <c r="D269" s="297"/>
      <c r="E269" s="297"/>
      <c r="F269" s="297"/>
      <c r="G269" s="297"/>
      <c r="H269" s="297"/>
      <c r="I269" s="297"/>
      <c r="J269" s="297"/>
      <c r="K269" s="297"/>
      <c r="L269" s="297"/>
      <c r="M269" s="297"/>
      <c r="N269" s="297"/>
      <c r="O269" s="297"/>
      <c r="P269" s="297"/>
      <c r="Q269" s="297"/>
      <c r="R269" s="297"/>
      <c r="S269" s="297"/>
      <c r="T269" s="297"/>
      <c r="U269" s="297"/>
      <c r="V269" s="297"/>
      <c r="W269" s="297"/>
      <c r="X269" s="297"/>
      <c r="Y269" s="297"/>
      <c r="Z269" s="297"/>
    </row>
    <row r="270" spans="1:26" ht="15.75" customHeight="1">
      <c r="A270" s="297"/>
      <c r="B270" s="297"/>
      <c r="C270" s="297"/>
      <c r="D270" s="297"/>
      <c r="E270" s="297"/>
      <c r="F270" s="297"/>
      <c r="G270" s="297"/>
      <c r="H270" s="297"/>
      <c r="I270" s="297"/>
      <c r="J270" s="297"/>
      <c r="K270" s="297"/>
      <c r="L270" s="297"/>
      <c r="M270" s="297"/>
      <c r="N270" s="297"/>
      <c r="O270" s="297"/>
      <c r="P270" s="297"/>
      <c r="Q270" s="297"/>
      <c r="R270" s="297"/>
      <c r="S270" s="297"/>
      <c r="T270" s="297"/>
      <c r="U270" s="297"/>
      <c r="V270" s="297"/>
      <c r="W270" s="297"/>
      <c r="X270" s="297"/>
      <c r="Y270" s="297"/>
      <c r="Z270" s="297"/>
    </row>
    <row r="271" spans="1:26" ht="15.75" customHeight="1">
      <c r="A271" s="297"/>
      <c r="B271" s="297"/>
      <c r="C271" s="297"/>
      <c r="D271" s="297"/>
      <c r="E271" s="297"/>
      <c r="F271" s="297"/>
      <c r="G271" s="297"/>
      <c r="H271" s="297"/>
      <c r="I271" s="297"/>
      <c r="J271" s="297"/>
      <c r="K271" s="297"/>
      <c r="L271" s="297"/>
      <c r="M271" s="297"/>
      <c r="N271" s="297"/>
      <c r="O271" s="297"/>
      <c r="P271" s="297"/>
      <c r="Q271" s="297"/>
      <c r="R271" s="297"/>
      <c r="S271" s="297"/>
      <c r="T271" s="297"/>
      <c r="U271" s="297"/>
      <c r="V271" s="297"/>
      <c r="W271" s="297"/>
      <c r="X271" s="297"/>
      <c r="Y271" s="297"/>
      <c r="Z271" s="297"/>
    </row>
    <row r="272" spans="1:26" ht="15.75" customHeight="1">
      <c r="A272" s="297"/>
      <c r="B272" s="297"/>
      <c r="C272" s="297"/>
      <c r="D272" s="297"/>
      <c r="E272" s="297"/>
      <c r="F272" s="297"/>
      <c r="G272" s="297"/>
      <c r="H272" s="297"/>
      <c r="I272" s="297"/>
      <c r="J272" s="297"/>
      <c r="K272" s="297"/>
      <c r="L272" s="297"/>
      <c r="M272" s="297"/>
      <c r="N272" s="297"/>
      <c r="O272" s="297"/>
      <c r="P272" s="297"/>
      <c r="Q272" s="297"/>
      <c r="R272" s="297"/>
      <c r="S272" s="297"/>
      <c r="T272" s="297"/>
      <c r="U272" s="297"/>
      <c r="V272" s="297"/>
      <c r="W272" s="297"/>
      <c r="X272" s="297"/>
      <c r="Y272" s="297"/>
      <c r="Z272" s="297"/>
    </row>
    <row r="273" spans="1:26" ht="15.75" customHeight="1">
      <c r="A273" s="297"/>
      <c r="B273" s="297"/>
      <c r="C273" s="297"/>
      <c r="D273" s="297"/>
      <c r="E273" s="297"/>
      <c r="F273" s="297"/>
      <c r="G273" s="297"/>
      <c r="H273" s="297"/>
      <c r="I273" s="297"/>
      <c r="J273" s="297"/>
      <c r="K273" s="297"/>
      <c r="L273" s="297"/>
      <c r="M273" s="297"/>
      <c r="N273" s="297"/>
      <c r="O273" s="297"/>
      <c r="P273" s="297"/>
      <c r="Q273" s="297"/>
      <c r="R273" s="297"/>
      <c r="S273" s="297"/>
      <c r="T273" s="297"/>
      <c r="U273" s="297"/>
      <c r="V273" s="297"/>
      <c r="W273" s="297"/>
      <c r="X273" s="297"/>
      <c r="Y273" s="297"/>
      <c r="Z273" s="297"/>
    </row>
    <row r="274" spans="1:26" ht="15.75" customHeight="1">
      <c r="A274" s="297"/>
      <c r="B274" s="297"/>
      <c r="C274" s="297"/>
      <c r="D274" s="297"/>
      <c r="E274" s="297"/>
      <c r="F274" s="297"/>
      <c r="G274" s="297"/>
      <c r="H274" s="297"/>
      <c r="I274" s="297"/>
      <c r="J274" s="297"/>
      <c r="K274" s="297"/>
      <c r="L274" s="297"/>
      <c r="M274" s="297"/>
      <c r="N274" s="297"/>
      <c r="O274" s="297"/>
      <c r="P274" s="297"/>
      <c r="Q274" s="297"/>
      <c r="R274" s="297"/>
      <c r="S274" s="297"/>
      <c r="T274" s="297"/>
      <c r="U274" s="297"/>
      <c r="V274" s="297"/>
      <c r="W274" s="297"/>
      <c r="X274" s="297"/>
      <c r="Y274" s="297"/>
      <c r="Z274" s="297"/>
    </row>
    <row r="275" spans="1:26" ht="15.75" customHeight="1">
      <c r="A275" s="297"/>
      <c r="B275" s="297"/>
      <c r="C275" s="297"/>
      <c r="D275" s="297"/>
      <c r="E275" s="297"/>
      <c r="F275" s="297"/>
      <c r="G275" s="297"/>
      <c r="H275" s="297"/>
      <c r="I275" s="297"/>
      <c r="J275" s="297"/>
      <c r="K275" s="297"/>
      <c r="L275" s="297"/>
      <c r="M275" s="297"/>
      <c r="N275" s="297"/>
      <c r="O275" s="297"/>
      <c r="P275" s="297"/>
      <c r="Q275" s="297"/>
      <c r="R275" s="297"/>
      <c r="S275" s="297"/>
      <c r="T275" s="297"/>
      <c r="U275" s="297"/>
      <c r="V275" s="297"/>
      <c r="W275" s="297"/>
      <c r="X275" s="297"/>
      <c r="Y275" s="297"/>
      <c r="Z275" s="297"/>
    </row>
    <row r="276" spans="1:26" ht="15.75" customHeight="1">
      <c r="A276" s="297"/>
      <c r="B276" s="297"/>
      <c r="C276" s="297"/>
      <c r="D276" s="297"/>
      <c r="E276" s="297"/>
      <c r="F276" s="297"/>
      <c r="G276" s="297"/>
      <c r="H276" s="297"/>
      <c r="I276" s="297"/>
      <c r="J276" s="297"/>
      <c r="K276" s="297"/>
      <c r="L276" s="297"/>
      <c r="M276" s="297"/>
      <c r="N276" s="297"/>
      <c r="O276" s="297"/>
      <c r="P276" s="297"/>
      <c r="Q276" s="297"/>
      <c r="R276" s="297"/>
      <c r="S276" s="297"/>
      <c r="T276" s="297"/>
      <c r="U276" s="297"/>
      <c r="V276" s="297"/>
      <c r="W276" s="297"/>
      <c r="X276" s="297"/>
      <c r="Y276" s="297"/>
      <c r="Z276" s="297"/>
    </row>
    <row r="277" spans="1:26" ht="15.75" customHeight="1">
      <c r="A277" s="297"/>
      <c r="B277" s="297"/>
      <c r="C277" s="297"/>
      <c r="D277" s="297"/>
      <c r="E277" s="297"/>
      <c r="F277" s="297"/>
      <c r="G277" s="297"/>
      <c r="H277" s="297"/>
      <c r="I277" s="297"/>
      <c r="J277" s="297"/>
      <c r="K277" s="297"/>
      <c r="L277" s="297"/>
      <c r="M277" s="297"/>
      <c r="N277" s="297"/>
      <c r="O277" s="297"/>
      <c r="P277" s="297"/>
      <c r="Q277" s="297"/>
      <c r="R277" s="297"/>
      <c r="S277" s="297"/>
      <c r="T277" s="297"/>
      <c r="U277" s="297"/>
      <c r="V277" s="297"/>
      <c r="W277" s="297"/>
      <c r="X277" s="297"/>
      <c r="Y277" s="297"/>
      <c r="Z277" s="297"/>
    </row>
    <row r="278" spans="1:26" ht="15.75" customHeight="1">
      <c r="A278" s="297"/>
      <c r="B278" s="297"/>
      <c r="C278" s="297"/>
      <c r="D278" s="297"/>
      <c r="E278" s="297"/>
      <c r="F278" s="297"/>
      <c r="G278" s="297"/>
      <c r="H278" s="297"/>
      <c r="I278" s="297"/>
      <c r="J278" s="297"/>
      <c r="K278" s="297"/>
      <c r="L278" s="297"/>
      <c r="M278" s="297"/>
      <c r="N278" s="297"/>
      <c r="O278" s="297"/>
      <c r="P278" s="297"/>
      <c r="Q278" s="297"/>
      <c r="R278" s="297"/>
      <c r="S278" s="297"/>
      <c r="T278" s="297"/>
      <c r="U278" s="297"/>
      <c r="V278" s="297"/>
      <c r="W278" s="297"/>
      <c r="X278" s="297"/>
      <c r="Y278" s="297"/>
      <c r="Z278" s="297"/>
    </row>
    <row r="279" spans="1:26" ht="15.75" customHeight="1">
      <c r="A279" s="297"/>
      <c r="B279" s="297"/>
      <c r="C279" s="297"/>
      <c r="D279" s="297"/>
      <c r="E279" s="297"/>
      <c r="F279" s="297"/>
      <c r="G279" s="297"/>
      <c r="H279" s="297"/>
      <c r="I279" s="297"/>
      <c r="J279" s="297"/>
      <c r="K279" s="297"/>
      <c r="L279" s="297"/>
      <c r="M279" s="297"/>
      <c r="N279" s="297"/>
      <c r="O279" s="297"/>
      <c r="P279" s="297"/>
      <c r="Q279" s="297"/>
      <c r="R279" s="297"/>
      <c r="S279" s="297"/>
      <c r="T279" s="297"/>
      <c r="U279" s="297"/>
      <c r="V279" s="297"/>
      <c r="W279" s="297"/>
      <c r="X279" s="297"/>
      <c r="Y279" s="297"/>
      <c r="Z279" s="297"/>
    </row>
    <row r="280" spans="1:26" ht="15.75" customHeight="1">
      <c r="A280" s="297"/>
      <c r="B280" s="297"/>
      <c r="C280" s="297"/>
      <c r="D280" s="297"/>
      <c r="E280" s="297"/>
      <c r="F280" s="297"/>
      <c r="G280" s="297"/>
      <c r="H280" s="297"/>
      <c r="I280" s="297"/>
      <c r="J280" s="297"/>
      <c r="K280" s="297"/>
      <c r="L280" s="297"/>
      <c r="M280" s="297"/>
      <c r="N280" s="297"/>
      <c r="O280" s="297"/>
      <c r="P280" s="297"/>
      <c r="Q280" s="297"/>
      <c r="R280" s="297"/>
      <c r="S280" s="297"/>
      <c r="T280" s="297"/>
      <c r="U280" s="297"/>
      <c r="V280" s="297"/>
      <c r="W280" s="297"/>
      <c r="X280" s="297"/>
      <c r="Y280" s="297"/>
      <c r="Z280" s="297"/>
    </row>
    <row r="281" spans="1:26" ht="15.75" customHeight="1">
      <c r="A281" s="297"/>
      <c r="B281" s="297"/>
      <c r="C281" s="297"/>
      <c r="D281" s="297"/>
      <c r="E281" s="297"/>
      <c r="F281" s="297"/>
      <c r="G281" s="297"/>
      <c r="H281" s="297"/>
      <c r="I281" s="297"/>
      <c r="J281" s="297"/>
      <c r="K281" s="297"/>
      <c r="L281" s="297"/>
      <c r="M281" s="297"/>
      <c r="N281" s="297"/>
      <c r="O281" s="297"/>
      <c r="P281" s="297"/>
      <c r="Q281" s="297"/>
      <c r="R281" s="297"/>
      <c r="S281" s="297"/>
      <c r="T281" s="297"/>
      <c r="U281" s="297"/>
      <c r="V281" s="297"/>
      <c r="W281" s="297"/>
      <c r="X281" s="297"/>
      <c r="Y281" s="297"/>
      <c r="Z281" s="297"/>
    </row>
    <row r="282" spans="1:26" ht="15.75" customHeight="1">
      <c r="A282" s="297"/>
      <c r="B282" s="297"/>
      <c r="C282" s="297"/>
      <c r="D282" s="297"/>
      <c r="E282" s="297"/>
      <c r="F282" s="297"/>
      <c r="G282" s="297"/>
      <c r="H282" s="297"/>
      <c r="I282" s="297"/>
      <c r="J282" s="297"/>
      <c r="K282" s="297"/>
      <c r="L282" s="297"/>
      <c r="M282" s="297"/>
      <c r="N282" s="297"/>
      <c r="O282" s="297"/>
      <c r="P282" s="297"/>
      <c r="Q282" s="297"/>
      <c r="R282" s="297"/>
      <c r="S282" s="297"/>
      <c r="T282" s="297"/>
      <c r="U282" s="297"/>
      <c r="V282" s="297"/>
      <c r="W282" s="297"/>
      <c r="X282" s="297"/>
      <c r="Y282" s="297"/>
      <c r="Z282" s="297"/>
    </row>
    <row r="283" spans="1:26" ht="15.75" customHeight="1">
      <c r="A283" s="297"/>
      <c r="B283" s="297"/>
      <c r="C283" s="297"/>
      <c r="D283" s="297"/>
      <c r="E283" s="297"/>
      <c r="F283" s="297"/>
      <c r="G283" s="297"/>
      <c r="H283" s="297"/>
      <c r="I283" s="297"/>
      <c r="J283" s="297"/>
      <c r="K283" s="297"/>
      <c r="L283" s="297"/>
      <c r="M283" s="297"/>
      <c r="N283" s="297"/>
      <c r="O283" s="297"/>
      <c r="P283" s="297"/>
      <c r="Q283" s="297"/>
      <c r="R283" s="297"/>
      <c r="S283" s="297"/>
      <c r="T283" s="297"/>
      <c r="U283" s="297"/>
      <c r="V283" s="297"/>
      <c r="W283" s="297"/>
      <c r="X283" s="297"/>
      <c r="Y283" s="297"/>
      <c r="Z283" s="297"/>
    </row>
    <row r="284" spans="1:26" ht="15.75" customHeight="1">
      <c r="A284" s="297"/>
      <c r="B284" s="297"/>
      <c r="C284" s="297"/>
      <c r="D284" s="297"/>
      <c r="E284" s="297"/>
      <c r="F284" s="297"/>
      <c r="G284" s="297"/>
      <c r="H284" s="297"/>
      <c r="I284" s="297"/>
      <c r="J284" s="297"/>
      <c r="K284" s="297"/>
      <c r="L284" s="297"/>
      <c r="M284" s="297"/>
      <c r="N284" s="297"/>
      <c r="O284" s="297"/>
      <c r="P284" s="297"/>
      <c r="Q284" s="297"/>
      <c r="R284" s="297"/>
      <c r="S284" s="297"/>
      <c r="T284" s="297"/>
      <c r="U284" s="297"/>
      <c r="V284" s="297"/>
      <c r="W284" s="297"/>
      <c r="X284" s="297"/>
      <c r="Y284" s="297"/>
      <c r="Z284" s="297"/>
    </row>
    <row r="285" spans="1:26" ht="15.75" customHeight="1">
      <c r="A285" s="297"/>
      <c r="B285" s="297"/>
      <c r="C285" s="297"/>
      <c r="D285" s="297"/>
      <c r="E285" s="297"/>
      <c r="F285" s="297"/>
      <c r="G285" s="297"/>
      <c r="H285" s="297"/>
      <c r="I285" s="297"/>
      <c r="J285" s="297"/>
      <c r="K285" s="297"/>
      <c r="L285" s="297"/>
      <c r="M285" s="297"/>
      <c r="N285" s="297"/>
      <c r="O285" s="297"/>
      <c r="P285" s="297"/>
      <c r="Q285" s="297"/>
      <c r="R285" s="297"/>
      <c r="S285" s="297"/>
      <c r="T285" s="297"/>
      <c r="U285" s="297"/>
      <c r="V285" s="297"/>
      <c r="W285" s="297"/>
      <c r="X285" s="297"/>
      <c r="Y285" s="297"/>
      <c r="Z285" s="297"/>
    </row>
    <row r="286" spans="1:26" ht="15.75" customHeight="1">
      <c r="A286" s="297"/>
      <c r="B286" s="297"/>
      <c r="C286" s="297"/>
      <c r="D286" s="297"/>
      <c r="E286" s="297"/>
      <c r="F286" s="297"/>
      <c r="G286" s="297"/>
      <c r="H286" s="297"/>
      <c r="I286" s="297"/>
      <c r="J286" s="297"/>
      <c r="K286" s="297"/>
      <c r="L286" s="297"/>
      <c r="M286" s="297"/>
      <c r="N286" s="297"/>
      <c r="O286" s="297"/>
      <c r="P286" s="297"/>
      <c r="Q286" s="297"/>
      <c r="R286" s="297"/>
      <c r="S286" s="297"/>
      <c r="T286" s="297"/>
      <c r="U286" s="297"/>
      <c r="V286" s="297"/>
      <c r="W286" s="297"/>
      <c r="X286" s="297"/>
      <c r="Y286" s="297"/>
      <c r="Z286" s="297"/>
    </row>
    <row r="287" spans="1:26" ht="15.75" customHeight="1">
      <c r="A287" s="297"/>
      <c r="B287" s="297"/>
      <c r="C287" s="297"/>
      <c r="D287" s="297"/>
      <c r="E287" s="297"/>
      <c r="F287" s="297"/>
      <c r="G287" s="297"/>
      <c r="H287" s="297"/>
      <c r="I287" s="297"/>
      <c r="J287" s="297"/>
      <c r="K287" s="297"/>
      <c r="L287" s="297"/>
      <c r="M287" s="297"/>
      <c r="N287" s="297"/>
      <c r="O287" s="297"/>
      <c r="P287" s="297"/>
      <c r="Q287" s="297"/>
      <c r="R287" s="297"/>
      <c r="S287" s="297"/>
      <c r="T287" s="297"/>
      <c r="U287" s="297"/>
      <c r="V287" s="297"/>
      <c r="W287" s="297"/>
      <c r="X287" s="297"/>
      <c r="Y287" s="297"/>
      <c r="Z287" s="297"/>
    </row>
    <row r="288" spans="1:26" ht="15.75" customHeight="1">
      <c r="A288" s="297"/>
      <c r="B288" s="297"/>
      <c r="C288" s="297"/>
      <c r="D288" s="297"/>
      <c r="E288" s="297"/>
      <c r="F288" s="297"/>
      <c r="G288" s="297"/>
      <c r="H288" s="297"/>
      <c r="I288" s="297"/>
      <c r="J288" s="297"/>
      <c r="K288" s="297"/>
      <c r="L288" s="297"/>
      <c r="M288" s="297"/>
      <c r="N288" s="297"/>
      <c r="O288" s="297"/>
      <c r="P288" s="297"/>
      <c r="Q288" s="297"/>
      <c r="R288" s="297"/>
      <c r="S288" s="297"/>
      <c r="T288" s="297"/>
      <c r="U288" s="297"/>
      <c r="V288" s="297"/>
      <c r="W288" s="297"/>
      <c r="X288" s="297"/>
      <c r="Y288" s="297"/>
      <c r="Z288" s="297"/>
    </row>
    <row r="289" spans="1:26" ht="15.75" customHeight="1">
      <c r="A289" s="297"/>
      <c r="B289" s="297"/>
      <c r="C289" s="297"/>
      <c r="D289" s="297"/>
      <c r="E289" s="297"/>
      <c r="F289" s="297"/>
      <c r="G289" s="297"/>
      <c r="H289" s="297"/>
      <c r="I289" s="297"/>
      <c r="J289" s="297"/>
      <c r="K289" s="297"/>
      <c r="L289" s="297"/>
      <c r="M289" s="297"/>
      <c r="N289" s="297"/>
      <c r="O289" s="297"/>
      <c r="P289" s="297"/>
      <c r="Q289" s="297"/>
      <c r="R289" s="297"/>
      <c r="S289" s="297"/>
      <c r="T289" s="297"/>
      <c r="U289" s="297"/>
      <c r="V289" s="297"/>
      <c r="W289" s="297"/>
      <c r="X289" s="297"/>
      <c r="Y289" s="297"/>
      <c r="Z289" s="297"/>
    </row>
    <row r="290" spans="1:26" ht="15.75" customHeight="1">
      <c r="A290" s="297"/>
      <c r="B290" s="297"/>
      <c r="C290" s="297"/>
      <c r="D290" s="297"/>
      <c r="E290" s="297"/>
      <c r="F290" s="297"/>
      <c r="G290" s="297"/>
      <c r="H290" s="297"/>
      <c r="I290" s="297"/>
      <c r="J290" s="297"/>
      <c r="K290" s="297"/>
      <c r="L290" s="297"/>
      <c r="M290" s="297"/>
      <c r="N290" s="297"/>
      <c r="O290" s="297"/>
      <c r="P290" s="297"/>
      <c r="Q290" s="297"/>
      <c r="R290" s="297"/>
      <c r="S290" s="297"/>
      <c r="T290" s="297"/>
      <c r="U290" s="297"/>
      <c r="V290" s="297"/>
      <c r="W290" s="297"/>
      <c r="X290" s="297"/>
      <c r="Y290" s="297"/>
      <c r="Z290" s="297"/>
    </row>
    <row r="291" spans="1:26" ht="15.75" customHeight="1">
      <c r="A291" s="297"/>
      <c r="B291" s="297"/>
      <c r="C291" s="297"/>
      <c r="D291" s="297"/>
      <c r="E291" s="297"/>
      <c r="F291" s="297"/>
      <c r="G291" s="297"/>
      <c r="H291" s="297"/>
      <c r="I291" s="297"/>
      <c r="J291" s="297"/>
      <c r="K291" s="297"/>
      <c r="L291" s="297"/>
      <c r="M291" s="297"/>
      <c r="N291" s="297"/>
      <c r="O291" s="297"/>
      <c r="P291" s="297"/>
      <c r="Q291" s="297"/>
      <c r="R291" s="297"/>
      <c r="S291" s="297"/>
      <c r="T291" s="297"/>
      <c r="U291" s="297"/>
      <c r="V291" s="297"/>
      <c r="W291" s="297"/>
      <c r="X291" s="297"/>
      <c r="Y291" s="297"/>
      <c r="Z291" s="297"/>
    </row>
    <row r="292" spans="1:26" ht="15.75" customHeight="1">
      <c r="A292" s="297"/>
      <c r="B292" s="297"/>
      <c r="C292" s="297"/>
      <c r="D292" s="297"/>
      <c r="E292" s="297"/>
      <c r="F292" s="297"/>
      <c r="G292" s="297"/>
      <c r="H292" s="297"/>
      <c r="I292" s="297"/>
      <c r="J292" s="297"/>
      <c r="K292" s="297"/>
      <c r="L292" s="297"/>
      <c r="M292" s="297"/>
      <c r="N292" s="297"/>
      <c r="O292" s="297"/>
      <c r="P292" s="297"/>
      <c r="Q292" s="297"/>
      <c r="R292" s="297"/>
      <c r="S292" s="297"/>
      <c r="T292" s="297"/>
      <c r="U292" s="297"/>
      <c r="V292" s="297"/>
      <c r="W292" s="297"/>
      <c r="X292" s="297"/>
      <c r="Y292" s="297"/>
      <c r="Z292" s="297"/>
    </row>
    <row r="293" spans="1:26" ht="15.75" customHeight="1">
      <c r="A293" s="297"/>
      <c r="B293" s="297"/>
      <c r="C293" s="297"/>
      <c r="D293" s="297"/>
      <c r="E293" s="297"/>
      <c r="F293" s="297"/>
      <c r="G293" s="297"/>
      <c r="H293" s="297"/>
      <c r="I293" s="297"/>
      <c r="J293" s="297"/>
      <c r="K293" s="297"/>
      <c r="L293" s="297"/>
      <c r="M293" s="297"/>
      <c r="N293" s="297"/>
      <c r="O293" s="297"/>
      <c r="P293" s="297"/>
      <c r="Q293" s="297"/>
      <c r="R293" s="297"/>
      <c r="S293" s="297"/>
      <c r="T293" s="297"/>
      <c r="U293" s="297"/>
      <c r="V293" s="297"/>
      <c r="W293" s="297"/>
      <c r="X293" s="297"/>
      <c r="Y293" s="297"/>
      <c r="Z293" s="297"/>
    </row>
    <row r="294" spans="1:26" ht="15.75" customHeight="1">
      <c r="A294" s="297"/>
      <c r="B294" s="297"/>
      <c r="C294" s="297"/>
      <c r="D294" s="297"/>
      <c r="E294" s="297"/>
      <c r="F294" s="297"/>
      <c r="G294" s="297"/>
      <c r="H294" s="297"/>
      <c r="I294" s="297"/>
      <c r="J294" s="297"/>
      <c r="K294" s="297"/>
      <c r="L294" s="297"/>
      <c r="M294" s="297"/>
      <c r="N294" s="297"/>
      <c r="O294" s="297"/>
      <c r="P294" s="297"/>
      <c r="Q294" s="297"/>
      <c r="R294" s="297"/>
      <c r="S294" s="297"/>
      <c r="T294" s="297"/>
      <c r="U294" s="297"/>
      <c r="V294" s="297"/>
      <c r="W294" s="297"/>
      <c r="X294" s="297"/>
      <c r="Y294" s="297"/>
      <c r="Z294" s="297"/>
    </row>
    <row r="295" spans="1:26" ht="15.75" customHeight="1">
      <c r="A295" s="297"/>
      <c r="B295" s="297"/>
      <c r="C295" s="297"/>
      <c r="D295" s="297"/>
      <c r="E295" s="297"/>
      <c r="F295" s="297"/>
      <c r="G295" s="297"/>
      <c r="H295" s="297"/>
      <c r="I295" s="297"/>
      <c r="J295" s="297"/>
      <c r="K295" s="297"/>
      <c r="L295" s="297"/>
      <c r="M295" s="297"/>
      <c r="N295" s="297"/>
      <c r="O295" s="297"/>
      <c r="P295" s="297"/>
      <c r="Q295" s="297"/>
      <c r="R295" s="297"/>
      <c r="S295" s="297"/>
      <c r="T295" s="297"/>
      <c r="U295" s="297"/>
      <c r="V295" s="297"/>
      <c r="W295" s="297"/>
      <c r="X295" s="297"/>
      <c r="Y295" s="297"/>
      <c r="Z295" s="297"/>
    </row>
    <row r="296" spans="1:26" ht="15.75" customHeight="1">
      <c r="A296" s="297"/>
      <c r="B296" s="297"/>
      <c r="C296" s="297"/>
      <c r="D296" s="297"/>
      <c r="E296" s="297"/>
      <c r="F296" s="297"/>
      <c r="G296" s="297"/>
      <c r="H296" s="297"/>
      <c r="I296" s="297"/>
      <c r="J296" s="297"/>
      <c r="K296" s="297"/>
      <c r="L296" s="297"/>
      <c r="M296" s="297"/>
      <c r="N296" s="297"/>
      <c r="O296" s="297"/>
      <c r="P296" s="297"/>
      <c r="Q296" s="297"/>
      <c r="R296" s="297"/>
      <c r="S296" s="297"/>
      <c r="T296" s="297"/>
      <c r="U296" s="297"/>
      <c r="V296" s="297"/>
      <c r="W296" s="297"/>
      <c r="X296" s="297"/>
      <c r="Y296" s="297"/>
      <c r="Z296" s="297"/>
    </row>
    <row r="297" spans="1:26" ht="15.75" customHeight="1">
      <c r="A297" s="297"/>
      <c r="B297" s="297"/>
      <c r="C297" s="297"/>
      <c r="D297" s="297"/>
      <c r="E297" s="297"/>
      <c r="F297" s="297"/>
      <c r="G297" s="297"/>
      <c r="H297" s="297"/>
      <c r="I297" s="297"/>
      <c r="J297" s="297"/>
      <c r="K297" s="297"/>
      <c r="L297" s="297"/>
      <c r="M297" s="297"/>
      <c r="N297" s="297"/>
      <c r="O297" s="297"/>
      <c r="P297" s="297"/>
      <c r="Q297" s="297"/>
      <c r="R297" s="297"/>
      <c r="S297" s="297"/>
      <c r="T297" s="297"/>
      <c r="U297" s="297"/>
      <c r="V297" s="297"/>
      <c r="W297" s="297"/>
      <c r="X297" s="297"/>
      <c r="Y297" s="297"/>
      <c r="Z297" s="297"/>
    </row>
    <row r="298" spans="1:26" ht="15.75" customHeight="1">
      <c r="A298" s="297"/>
      <c r="B298" s="297"/>
      <c r="C298" s="297"/>
      <c r="D298" s="297"/>
      <c r="E298" s="297"/>
      <c r="F298" s="297"/>
      <c r="G298" s="297"/>
      <c r="H298" s="297"/>
      <c r="I298" s="297"/>
      <c r="J298" s="297"/>
      <c r="K298" s="297"/>
      <c r="L298" s="297"/>
      <c r="M298" s="297"/>
      <c r="N298" s="297"/>
      <c r="O298" s="297"/>
      <c r="P298" s="297"/>
      <c r="Q298" s="297"/>
      <c r="R298" s="297"/>
      <c r="S298" s="297"/>
      <c r="T298" s="297"/>
      <c r="U298" s="297"/>
      <c r="V298" s="297"/>
      <c r="W298" s="297"/>
      <c r="X298" s="297"/>
      <c r="Y298" s="297"/>
      <c r="Z298" s="297"/>
    </row>
    <row r="299" spans="1:26" ht="15.75" customHeight="1">
      <c r="A299" s="297"/>
      <c r="B299" s="297"/>
      <c r="C299" s="297"/>
      <c r="D299" s="297"/>
      <c r="E299" s="297"/>
      <c r="F299" s="297"/>
      <c r="G299" s="297"/>
      <c r="H299" s="297"/>
      <c r="I299" s="297"/>
      <c r="J299" s="297"/>
      <c r="K299" s="297"/>
      <c r="L299" s="297"/>
      <c r="M299" s="297"/>
      <c r="N299" s="297"/>
      <c r="O299" s="297"/>
      <c r="P299" s="297"/>
      <c r="Q299" s="297"/>
      <c r="R299" s="297"/>
      <c r="S299" s="297"/>
      <c r="T299" s="297"/>
      <c r="U299" s="297"/>
      <c r="V299" s="297"/>
      <c r="W299" s="297"/>
      <c r="X299" s="297"/>
      <c r="Y299" s="297"/>
      <c r="Z299" s="297"/>
    </row>
    <row r="300" spans="1:26" ht="15.75" customHeight="1">
      <c r="A300" s="297"/>
      <c r="B300" s="297"/>
      <c r="C300" s="297"/>
      <c r="D300" s="297"/>
      <c r="E300" s="297"/>
      <c r="F300" s="297"/>
      <c r="G300" s="297"/>
      <c r="H300" s="297"/>
      <c r="I300" s="297"/>
      <c r="J300" s="297"/>
      <c r="K300" s="297"/>
      <c r="L300" s="297"/>
      <c r="M300" s="297"/>
      <c r="N300" s="297"/>
      <c r="O300" s="297"/>
      <c r="P300" s="297"/>
      <c r="Q300" s="297"/>
      <c r="R300" s="297"/>
      <c r="S300" s="297"/>
      <c r="T300" s="297"/>
      <c r="U300" s="297"/>
      <c r="V300" s="297"/>
      <c r="W300" s="297"/>
      <c r="X300" s="297"/>
      <c r="Y300" s="297"/>
      <c r="Z300" s="297"/>
    </row>
    <row r="301" spans="1:26" ht="15.75" customHeight="1">
      <c r="A301" s="297"/>
      <c r="B301" s="297"/>
      <c r="C301" s="297"/>
      <c r="D301" s="297"/>
      <c r="E301" s="297"/>
      <c r="F301" s="297"/>
      <c r="G301" s="297"/>
      <c r="H301" s="297"/>
      <c r="I301" s="297"/>
      <c r="J301" s="297"/>
      <c r="K301" s="297"/>
      <c r="L301" s="297"/>
      <c r="M301" s="297"/>
      <c r="N301" s="297"/>
      <c r="O301" s="297"/>
      <c r="P301" s="297"/>
      <c r="Q301" s="297"/>
      <c r="R301" s="297"/>
      <c r="S301" s="297"/>
      <c r="T301" s="297"/>
      <c r="U301" s="297"/>
      <c r="V301" s="297"/>
      <c r="W301" s="297"/>
      <c r="X301" s="297"/>
      <c r="Y301" s="297"/>
      <c r="Z301" s="297"/>
    </row>
    <row r="302" spans="1:26" ht="15.75" customHeight="1">
      <c r="A302" s="297"/>
      <c r="B302" s="297"/>
      <c r="C302" s="297"/>
      <c r="D302" s="297"/>
      <c r="E302" s="297"/>
      <c r="F302" s="297"/>
      <c r="G302" s="297"/>
      <c r="H302" s="297"/>
      <c r="I302" s="297"/>
      <c r="J302" s="297"/>
      <c r="K302" s="297"/>
      <c r="L302" s="297"/>
      <c r="M302" s="297"/>
      <c r="N302" s="297"/>
      <c r="O302" s="297"/>
      <c r="P302" s="297"/>
      <c r="Q302" s="297"/>
      <c r="R302" s="297"/>
      <c r="S302" s="297"/>
      <c r="T302" s="297"/>
      <c r="U302" s="297"/>
      <c r="V302" s="297"/>
      <c r="W302" s="297"/>
      <c r="X302" s="297"/>
      <c r="Y302" s="297"/>
      <c r="Z302" s="297"/>
    </row>
    <row r="303" spans="1:26" ht="15.75" customHeight="1">
      <c r="A303" s="297"/>
      <c r="B303" s="297"/>
      <c r="C303" s="297"/>
      <c r="D303" s="297"/>
      <c r="E303" s="297"/>
      <c r="F303" s="297"/>
      <c r="G303" s="297"/>
      <c r="H303" s="297"/>
      <c r="I303" s="297"/>
      <c r="J303" s="297"/>
      <c r="K303" s="297"/>
      <c r="L303" s="297"/>
      <c r="M303" s="297"/>
      <c r="N303" s="297"/>
      <c r="O303" s="297"/>
      <c r="P303" s="297"/>
      <c r="Q303" s="297"/>
      <c r="R303" s="297"/>
      <c r="S303" s="297"/>
      <c r="T303" s="297"/>
      <c r="U303" s="297"/>
      <c r="V303" s="297"/>
      <c r="W303" s="297"/>
      <c r="X303" s="297"/>
      <c r="Y303" s="297"/>
      <c r="Z303" s="297"/>
    </row>
    <row r="304" spans="1:26" ht="15.75" customHeight="1">
      <c r="A304" s="297"/>
      <c r="B304" s="297"/>
      <c r="C304" s="297"/>
      <c r="D304" s="297"/>
      <c r="E304" s="297"/>
      <c r="F304" s="297"/>
      <c r="G304" s="297"/>
      <c r="H304" s="297"/>
      <c r="I304" s="297"/>
      <c r="J304" s="297"/>
      <c r="K304" s="297"/>
      <c r="L304" s="297"/>
      <c r="M304" s="297"/>
      <c r="N304" s="297"/>
      <c r="O304" s="297"/>
      <c r="P304" s="297"/>
      <c r="Q304" s="297"/>
      <c r="R304" s="297"/>
      <c r="S304" s="297"/>
      <c r="T304" s="297"/>
      <c r="U304" s="297"/>
      <c r="V304" s="297"/>
      <c r="W304" s="297"/>
      <c r="X304" s="297"/>
      <c r="Y304" s="297"/>
      <c r="Z304" s="297"/>
    </row>
    <row r="305" spans="1:26" ht="15.75" customHeight="1">
      <c r="A305" s="297"/>
      <c r="B305" s="297"/>
      <c r="C305" s="297"/>
      <c r="D305" s="297"/>
      <c r="E305" s="297"/>
      <c r="F305" s="297"/>
      <c r="G305" s="297"/>
      <c r="H305" s="297"/>
      <c r="I305" s="297"/>
      <c r="J305" s="297"/>
      <c r="K305" s="297"/>
      <c r="L305" s="297"/>
      <c r="M305" s="297"/>
      <c r="N305" s="297"/>
      <c r="O305" s="297"/>
      <c r="P305" s="297"/>
      <c r="Q305" s="297"/>
      <c r="R305" s="297"/>
      <c r="S305" s="297"/>
      <c r="T305" s="297"/>
      <c r="U305" s="297"/>
      <c r="V305" s="297"/>
      <c r="W305" s="297"/>
      <c r="X305" s="297"/>
      <c r="Y305" s="297"/>
      <c r="Z305" s="297"/>
    </row>
    <row r="306" spans="1:26" ht="15.75" customHeight="1">
      <c r="A306" s="297"/>
      <c r="B306" s="297"/>
      <c r="C306" s="297"/>
      <c r="D306" s="297"/>
      <c r="E306" s="297"/>
      <c r="F306" s="297"/>
      <c r="G306" s="297"/>
      <c r="H306" s="297"/>
      <c r="I306" s="297"/>
      <c r="J306" s="297"/>
      <c r="K306" s="297"/>
      <c r="L306" s="297"/>
      <c r="M306" s="297"/>
      <c r="N306" s="297"/>
      <c r="O306" s="297"/>
      <c r="P306" s="297"/>
      <c r="Q306" s="297"/>
      <c r="R306" s="297"/>
      <c r="S306" s="297"/>
      <c r="T306" s="297"/>
      <c r="U306" s="297"/>
      <c r="V306" s="297"/>
      <c r="W306" s="297"/>
      <c r="X306" s="297"/>
      <c r="Y306" s="297"/>
      <c r="Z306" s="297"/>
    </row>
    <row r="307" spans="1:26" ht="15.75" customHeight="1">
      <c r="A307" s="297"/>
      <c r="B307" s="297"/>
      <c r="C307" s="297"/>
      <c r="D307" s="297"/>
      <c r="E307" s="297"/>
      <c r="F307" s="297"/>
      <c r="G307" s="297"/>
      <c r="H307" s="297"/>
      <c r="I307" s="297"/>
      <c r="J307" s="297"/>
      <c r="K307" s="297"/>
      <c r="L307" s="297"/>
      <c r="M307" s="297"/>
      <c r="N307" s="297"/>
      <c r="O307" s="297"/>
      <c r="P307" s="297"/>
      <c r="Q307" s="297"/>
      <c r="R307" s="297"/>
      <c r="S307" s="297"/>
      <c r="T307" s="297"/>
      <c r="U307" s="297"/>
      <c r="V307" s="297"/>
      <c r="W307" s="297"/>
      <c r="X307" s="297"/>
      <c r="Y307" s="297"/>
      <c r="Z307" s="297"/>
    </row>
    <row r="308" spans="1:26" ht="15.75" customHeight="1">
      <c r="A308" s="297"/>
      <c r="B308" s="297"/>
      <c r="C308" s="297"/>
      <c r="D308" s="297"/>
      <c r="E308" s="297"/>
      <c r="F308" s="297"/>
      <c r="G308" s="297"/>
      <c r="H308" s="297"/>
      <c r="I308" s="297"/>
      <c r="J308" s="297"/>
      <c r="K308" s="297"/>
      <c r="L308" s="297"/>
      <c r="M308" s="297"/>
      <c r="N308" s="297"/>
      <c r="O308" s="297"/>
      <c r="P308" s="297"/>
      <c r="Q308" s="297"/>
      <c r="R308" s="297"/>
      <c r="S308" s="297"/>
      <c r="T308" s="297"/>
      <c r="U308" s="297"/>
      <c r="V308" s="297"/>
      <c r="W308" s="297"/>
      <c r="X308" s="297"/>
      <c r="Y308" s="297"/>
      <c r="Z308" s="297"/>
    </row>
    <row r="309" spans="1:26" ht="15.75" customHeight="1">
      <c r="A309" s="297"/>
      <c r="B309" s="297"/>
      <c r="C309" s="297"/>
      <c r="D309" s="297"/>
      <c r="E309" s="297"/>
      <c r="F309" s="297"/>
      <c r="G309" s="297"/>
      <c r="H309" s="297"/>
      <c r="I309" s="297"/>
      <c r="J309" s="297"/>
      <c r="K309" s="297"/>
      <c r="L309" s="297"/>
      <c r="M309" s="297"/>
      <c r="N309" s="297"/>
      <c r="O309" s="297"/>
      <c r="P309" s="297"/>
      <c r="Q309" s="297"/>
      <c r="R309" s="297"/>
      <c r="S309" s="297"/>
      <c r="T309" s="297"/>
      <c r="U309" s="297"/>
      <c r="V309" s="297"/>
      <c r="W309" s="297"/>
      <c r="X309" s="297"/>
      <c r="Y309" s="297"/>
      <c r="Z309" s="297"/>
    </row>
    <row r="310" spans="1:26" ht="15.75" customHeight="1">
      <c r="A310" s="297"/>
      <c r="B310" s="297"/>
      <c r="C310" s="297"/>
      <c r="D310" s="297"/>
      <c r="E310" s="297"/>
      <c r="F310" s="297"/>
      <c r="G310" s="297"/>
      <c r="H310" s="297"/>
      <c r="I310" s="297"/>
      <c r="J310" s="297"/>
      <c r="K310" s="297"/>
      <c r="L310" s="297"/>
      <c r="M310" s="297"/>
      <c r="N310" s="297"/>
      <c r="O310" s="297"/>
      <c r="P310" s="297"/>
      <c r="Q310" s="297"/>
      <c r="R310" s="297"/>
      <c r="S310" s="297"/>
      <c r="T310" s="297"/>
      <c r="U310" s="297"/>
      <c r="V310" s="297"/>
      <c r="W310" s="297"/>
      <c r="X310" s="297"/>
      <c r="Y310" s="297"/>
      <c r="Z310" s="297"/>
    </row>
    <row r="311" spans="1:26" ht="15.75" customHeight="1">
      <c r="A311" s="297"/>
      <c r="B311" s="297"/>
      <c r="C311" s="297"/>
      <c r="D311" s="297"/>
      <c r="E311" s="297"/>
      <c r="F311" s="297"/>
      <c r="G311" s="297"/>
      <c r="H311" s="297"/>
      <c r="I311" s="297"/>
      <c r="J311" s="297"/>
      <c r="K311" s="297"/>
      <c r="L311" s="297"/>
      <c r="M311" s="297"/>
      <c r="N311" s="297"/>
      <c r="O311" s="297"/>
      <c r="P311" s="297"/>
      <c r="Q311" s="297"/>
      <c r="R311" s="297"/>
      <c r="S311" s="297"/>
      <c r="T311" s="297"/>
      <c r="U311" s="297"/>
      <c r="V311" s="297"/>
      <c r="W311" s="297"/>
      <c r="X311" s="297"/>
      <c r="Y311" s="297"/>
      <c r="Z311" s="297"/>
    </row>
    <row r="312" spans="1:26" ht="15.75" customHeight="1">
      <c r="A312" s="297"/>
      <c r="B312" s="297"/>
      <c r="C312" s="297"/>
      <c r="D312" s="297"/>
      <c r="E312" s="297"/>
      <c r="F312" s="297"/>
      <c r="G312" s="297"/>
      <c r="H312" s="297"/>
      <c r="I312" s="297"/>
      <c r="J312" s="297"/>
      <c r="K312" s="297"/>
      <c r="L312" s="297"/>
      <c r="M312" s="297"/>
      <c r="N312" s="297"/>
      <c r="O312" s="297"/>
      <c r="P312" s="297"/>
      <c r="Q312" s="297"/>
      <c r="R312" s="297"/>
      <c r="S312" s="297"/>
      <c r="T312" s="297"/>
      <c r="U312" s="297"/>
      <c r="V312" s="297"/>
      <c r="W312" s="297"/>
      <c r="X312" s="297"/>
      <c r="Y312" s="297"/>
      <c r="Z312" s="297"/>
    </row>
    <row r="313" spans="1:26" ht="15.75" customHeight="1">
      <c r="A313" s="297"/>
      <c r="B313" s="297"/>
      <c r="C313" s="297"/>
      <c r="D313" s="297"/>
      <c r="E313" s="297"/>
      <c r="F313" s="297"/>
      <c r="G313" s="297"/>
      <c r="H313" s="297"/>
      <c r="I313" s="297"/>
      <c r="J313" s="297"/>
      <c r="K313" s="297"/>
      <c r="L313" s="297"/>
      <c r="M313" s="297"/>
      <c r="N313" s="297"/>
      <c r="O313" s="297"/>
      <c r="P313" s="297"/>
      <c r="Q313" s="297"/>
      <c r="R313" s="297"/>
      <c r="S313" s="297"/>
      <c r="T313" s="297"/>
      <c r="U313" s="297"/>
      <c r="V313" s="297"/>
      <c r="W313" s="297"/>
      <c r="X313" s="297"/>
      <c r="Y313" s="297"/>
      <c r="Z313" s="297"/>
    </row>
    <row r="314" spans="1:26" ht="15.75" customHeight="1">
      <c r="A314" s="297"/>
      <c r="B314" s="297"/>
      <c r="C314" s="297"/>
      <c r="D314" s="297"/>
      <c r="E314" s="297"/>
      <c r="F314" s="297"/>
      <c r="G314" s="297"/>
      <c r="H314" s="297"/>
      <c r="I314" s="297"/>
      <c r="J314" s="297"/>
      <c r="K314" s="297"/>
      <c r="L314" s="297"/>
      <c r="M314" s="297"/>
      <c r="N314" s="297"/>
      <c r="O314" s="297"/>
      <c r="P314" s="297"/>
      <c r="Q314" s="297"/>
      <c r="R314" s="297"/>
      <c r="S314" s="297"/>
      <c r="T314" s="297"/>
      <c r="U314" s="297"/>
      <c r="V314" s="297"/>
      <c r="W314" s="297"/>
      <c r="X314" s="297"/>
      <c r="Y314" s="297"/>
      <c r="Z314" s="297"/>
    </row>
    <row r="315" spans="1:26" ht="15.75" customHeight="1">
      <c r="A315" s="297"/>
      <c r="B315" s="297"/>
      <c r="C315" s="297"/>
      <c r="D315" s="297"/>
      <c r="E315" s="297"/>
      <c r="F315" s="297"/>
      <c r="G315" s="297"/>
      <c r="H315" s="297"/>
      <c r="I315" s="297"/>
      <c r="J315" s="297"/>
      <c r="K315" s="297"/>
      <c r="L315" s="297"/>
      <c r="M315" s="297"/>
      <c r="N315" s="297"/>
      <c r="O315" s="297"/>
      <c r="P315" s="297"/>
      <c r="Q315" s="297"/>
      <c r="R315" s="297"/>
      <c r="S315" s="297"/>
      <c r="T315" s="297"/>
      <c r="U315" s="297"/>
      <c r="V315" s="297"/>
      <c r="W315" s="297"/>
      <c r="X315" s="297"/>
      <c r="Y315" s="297"/>
      <c r="Z315" s="297"/>
    </row>
    <row r="316" spans="1:26" ht="15.75" customHeight="1">
      <c r="A316" s="297"/>
      <c r="B316" s="297"/>
      <c r="C316" s="297"/>
      <c r="D316" s="297"/>
      <c r="E316" s="297"/>
      <c r="F316" s="297"/>
      <c r="G316" s="297"/>
      <c r="H316" s="297"/>
      <c r="I316" s="297"/>
      <c r="J316" s="297"/>
      <c r="K316" s="297"/>
      <c r="L316" s="297"/>
      <c r="M316" s="297"/>
      <c r="N316" s="297"/>
      <c r="O316" s="297"/>
      <c r="P316" s="297"/>
      <c r="Q316" s="297"/>
      <c r="R316" s="297"/>
      <c r="S316" s="297"/>
      <c r="T316" s="297"/>
      <c r="U316" s="297"/>
      <c r="V316" s="297"/>
      <c r="W316" s="297"/>
      <c r="X316" s="297"/>
      <c r="Y316" s="297"/>
      <c r="Z316" s="297"/>
    </row>
    <row r="317" spans="1:26" ht="15.75" customHeight="1">
      <c r="A317" s="297"/>
      <c r="B317" s="297"/>
      <c r="C317" s="297"/>
      <c r="D317" s="297"/>
      <c r="E317" s="297"/>
      <c r="F317" s="297"/>
      <c r="G317" s="297"/>
      <c r="H317" s="297"/>
      <c r="I317" s="297"/>
      <c r="J317" s="297"/>
      <c r="K317" s="297"/>
      <c r="L317" s="297"/>
      <c r="M317" s="297"/>
      <c r="N317" s="297"/>
      <c r="O317" s="297"/>
      <c r="P317" s="297"/>
      <c r="Q317" s="297"/>
      <c r="R317" s="297"/>
      <c r="S317" s="297"/>
      <c r="T317" s="297"/>
      <c r="U317" s="297"/>
      <c r="V317" s="297"/>
      <c r="W317" s="297"/>
      <c r="X317" s="297"/>
      <c r="Y317" s="297"/>
      <c r="Z317" s="297"/>
    </row>
    <row r="318" spans="1:26" ht="15.75" customHeight="1">
      <c r="A318" s="297"/>
      <c r="B318" s="297"/>
      <c r="C318" s="297"/>
      <c r="D318" s="297"/>
      <c r="E318" s="297"/>
      <c r="F318" s="297"/>
      <c r="G318" s="297"/>
      <c r="H318" s="297"/>
      <c r="I318" s="297"/>
      <c r="J318" s="297"/>
      <c r="K318" s="297"/>
      <c r="L318" s="297"/>
      <c r="M318" s="297"/>
      <c r="N318" s="297"/>
      <c r="O318" s="297"/>
      <c r="P318" s="297"/>
      <c r="Q318" s="297"/>
      <c r="R318" s="297"/>
      <c r="S318" s="297"/>
      <c r="T318" s="297"/>
      <c r="U318" s="297"/>
      <c r="V318" s="297"/>
      <c r="W318" s="297"/>
      <c r="X318" s="297"/>
      <c r="Y318" s="297"/>
      <c r="Z318" s="297"/>
    </row>
    <row r="319" spans="1:26" ht="15.75" customHeight="1">
      <c r="A319" s="297"/>
      <c r="B319" s="297"/>
      <c r="C319" s="297"/>
      <c r="D319" s="297"/>
      <c r="E319" s="297"/>
      <c r="F319" s="297"/>
      <c r="G319" s="297"/>
      <c r="H319" s="297"/>
      <c r="I319" s="297"/>
      <c r="J319" s="297"/>
      <c r="K319" s="297"/>
      <c r="L319" s="297"/>
      <c r="M319" s="297"/>
      <c r="N319" s="297"/>
      <c r="O319" s="297"/>
      <c r="P319" s="297"/>
      <c r="Q319" s="297"/>
      <c r="R319" s="297"/>
      <c r="S319" s="297"/>
      <c r="T319" s="297"/>
      <c r="U319" s="297"/>
      <c r="V319" s="297"/>
      <c r="W319" s="297"/>
      <c r="X319" s="297"/>
      <c r="Y319" s="297"/>
      <c r="Z319" s="297"/>
    </row>
    <row r="320" spans="1:26" ht="15.75" customHeight="1">
      <c r="A320" s="297"/>
      <c r="B320" s="297"/>
      <c r="C320" s="297"/>
      <c r="D320" s="297"/>
      <c r="E320" s="297"/>
      <c r="F320" s="297"/>
      <c r="G320" s="297"/>
      <c r="H320" s="297"/>
      <c r="I320" s="297"/>
      <c r="J320" s="297"/>
      <c r="K320" s="297"/>
      <c r="L320" s="297"/>
      <c r="M320" s="297"/>
      <c r="N320" s="297"/>
      <c r="O320" s="297"/>
      <c r="P320" s="297"/>
      <c r="Q320" s="297"/>
      <c r="R320" s="297"/>
      <c r="S320" s="297"/>
      <c r="T320" s="297"/>
      <c r="U320" s="297"/>
      <c r="V320" s="297"/>
      <c r="W320" s="297"/>
      <c r="X320" s="297"/>
      <c r="Y320" s="297"/>
      <c r="Z320" s="297"/>
    </row>
    <row r="321" spans="1:26" ht="15.75" customHeight="1">
      <c r="A321" s="297"/>
      <c r="B321" s="297"/>
      <c r="C321" s="297"/>
      <c r="D321" s="297"/>
      <c r="E321" s="297"/>
      <c r="F321" s="297"/>
      <c r="G321" s="297"/>
      <c r="H321" s="297"/>
      <c r="I321" s="297"/>
      <c r="J321" s="297"/>
      <c r="K321" s="297"/>
      <c r="L321" s="297"/>
      <c r="M321" s="297"/>
      <c r="N321" s="297"/>
      <c r="O321" s="297"/>
      <c r="P321" s="297"/>
      <c r="Q321" s="297"/>
      <c r="R321" s="297"/>
      <c r="S321" s="297"/>
      <c r="T321" s="297"/>
      <c r="U321" s="297"/>
      <c r="V321" s="297"/>
      <c r="W321" s="297"/>
      <c r="X321" s="297"/>
      <c r="Y321" s="297"/>
      <c r="Z321" s="297"/>
    </row>
    <row r="322" spans="1:26" ht="15.75" customHeight="1">
      <c r="A322" s="297"/>
      <c r="B322" s="297"/>
      <c r="C322" s="297"/>
      <c r="D322" s="297"/>
      <c r="E322" s="297"/>
      <c r="F322" s="297"/>
      <c r="G322" s="297"/>
      <c r="H322" s="297"/>
      <c r="I322" s="297"/>
      <c r="J322" s="297"/>
      <c r="K322" s="297"/>
      <c r="L322" s="297"/>
      <c r="M322" s="297"/>
      <c r="N322" s="297"/>
      <c r="O322" s="297"/>
      <c r="P322" s="297"/>
      <c r="Q322" s="297"/>
      <c r="R322" s="297"/>
      <c r="S322" s="297"/>
      <c r="T322" s="297"/>
      <c r="U322" s="297"/>
      <c r="V322" s="297"/>
      <c r="W322" s="297"/>
      <c r="X322" s="297"/>
      <c r="Y322" s="297"/>
      <c r="Z322" s="297"/>
    </row>
    <row r="323" spans="1:26" ht="15.75" customHeight="1">
      <c r="A323" s="297"/>
      <c r="B323" s="297"/>
      <c r="C323" s="297"/>
      <c r="D323" s="297"/>
      <c r="E323" s="297"/>
      <c r="F323" s="297"/>
      <c r="G323" s="297"/>
      <c r="H323" s="297"/>
      <c r="I323" s="297"/>
      <c r="J323" s="297"/>
      <c r="K323" s="297"/>
      <c r="L323" s="297"/>
      <c r="M323" s="297"/>
      <c r="N323" s="297"/>
      <c r="O323" s="297"/>
      <c r="P323" s="297"/>
      <c r="Q323" s="297"/>
      <c r="R323" s="297"/>
      <c r="S323" s="297"/>
      <c r="T323" s="297"/>
      <c r="U323" s="297"/>
      <c r="V323" s="297"/>
      <c r="W323" s="297"/>
      <c r="X323" s="297"/>
      <c r="Y323" s="297"/>
      <c r="Z323" s="297"/>
    </row>
    <row r="324" spans="1:26" ht="15.75" customHeight="1">
      <c r="A324" s="297"/>
      <c r="B324" s="297"/>
      <c r="C324" s="297"/>
      <c r="D324" s="297"/>
      <c r="E324" s="297"/>
      <c r="F324" s="297"/>
      <c r="G324" s="297"/>
      <c r="H324" s="297"/>
      <c r="I324" s="297"/>
      <c r="J324" s="297"/>
      <c r="K324" s="297"/>
      <c r="L324" s="297"/>
      <c r="M324" s="297"/>
      <c r="N324" s="297"/>
      <c r="O324" s="297"/>
      <c r="P324" s="297"/>
      <c r="Q324" s="297"/>
      <c r="R324" s="297"/>
      <c r="S324" s="297"/>
      <c r="T324" s="297"/>
      <c r="U324" s="297"/>
      <c r="V324" s="297"/>
      <c r="W324" s="297"/>
      <c r="X324" s="297"/>
      <c r="Y324" s="297"/>
      <c r="Z324" s="297"/>
    </row>
    <row r="325" spans="1:26" ht="15.75" customHeight="1">
      <c r="A325" s="297"/>
      <c r="B325" s="297"/>
      <c r="C325" s="297"/>
      <c r="D325" s="297"/>
      <c r="E325" s="297"/>
      <c r="F325" s="297"/>
      <c r="G325" s="297"/>
      <c r="H325" s="297"/>
      <c r="I325" s="297"/>
      <c r="J325" s="297"/>
      <c r="K325" s="297"/>
      <c r="L325" s="297"/>
      <c r="M325" s="297"/>
      <c r="N325" s="297"/>
      <c r="O325" s="297"/>
      <c r="P325" s="297"/>
      <c r="Q325" s="297"/>
      <c r="R325" s="297"/>
      <c r="S325" s="297"/>
      <c r="T325" s="297"/>
      <c r="U325" s="297"/>
      <c r="V325" s="297"/>
      <c r="W325" s="297"/>
      <c r="X325" s="297"/>
      <c r="Y325" s="297"/>
      <c r="Z325" s="297"/>
    </row>
    <row r="326" spans="1:26" ht="15.75" customHeight="1">
      <c r="A326" s="297"/>
      <c r="B326" s="297"/>
      <c r="C326" s="297"/>
      <c r="D326" s="297"/>
      <c r="E326" s="297"/>
      <c r="F326" s="297"/>
      <c r="G326" s="297"/>
      <c r="H326" s="297"/>
      <c r="I326" s="297"/>
      <c r="J326" s="297"/>
      <c r="K326" s="297"/>
      <c r="L326" s="297"/>
      <c r="M326" s="297"/>
      <c r="N326" s="297"/>
      <c r="O326" s="297"/>
      <c r="P326" s="297"/>
      <c r="Q326" s="297"/>
      <c r="R326" s="297"/>
      <c r="S326" s="297"/>
      <c r="T326" s="297"/>
      <c r="U326" s="297"/>
      <c r="V326" s="297"/>
      <c r="W326" s="297"/>
      <c r="X326" s="297"/>
      <c r="Y326" s="297"/>
      <c r="Z326" s="297"/>
    </row>
    <row r="327" spans="1:26" ht="15.75" customHeight="1">
      <c r="A327" s="297"/>
      <c r="B327" s="297"/>
      <c r="C327" s="297"/>
      <c r="D327" s="297"/>
      <c r="E327" s="297"/>
      <c r="F327" s="297"/>
      <c r="G327" s="297"/>
      <c r="H327" s="297"/>
      <c r="I327" s="297"/>
      <c r="J327" s="297"/>
      <c r="K327" s="297"/>
      <c r="L327" s="297"/>
      <c r="M327" s="297"/>
      <c r="N327" s="297"/>
      <c r="O327" s="297"/>
      <c r="P327" s="297"/>
      <c r="Q327" s="297"/>
      <c r="R327" s="297"/>
      <c r="S327" s="297"/>
      <c r="T327" s="297"/>
      <c r="U327" s="297"/>
      <c r="V327" s="297"/>
      <c r="W327" s="297"/>
      <c r="X327" s="297"/>
      <c r="Y327" s="297"/>
      <c r="Z327" s="297"/>
    </row>
    <row r="328" spans="1:26" ht="15.75" customHeight="1">
      <c r="A328" s="297"/>
      <c r="B328" s="297"/>
      <c r="C328" s="297"/>
      <c r="D328" s="297"/>
      <c r="E328" s="297"/>
      <c r="F328" s="297"/>
      <c r="G328" s="297"/>
      <c r="H328" s="297"/>
      <c r="I328" s="297"/>
      <c r="J328" s="297"/>
      <c r="K328" s="297"/>
      <c r="L328" s="297"/>
      <c r="M328" s="297"/>
      <c r="N328" s="297"/>
      <c r="O328" s="297"/>
      <c r="P328" s="297"/>
      <c r="Q328" s="297"/>
      <c r="R328" s="297"/>
      <c r="S328" s="297"/>
      <c r="T328" s="297"/>
      <c r="U328" s="297"/>
      <c r="V328" s="297"/>
      <c r="W328" s="297"/>
      <c r="X328" s="297"/>
      <c r="Y328" s="297"/>
      <c r="Z328" s="297"/>
    </row>
    <row r="329" spans="1:26" ht="15.75" customHeight="1">
      <c r="A329" s="297"/>
      <c r="B329" s="297"/>
      <c r="C329" s="297"/>
      <c r="D329" s="297"/>
      <c r="E329" s="297"/>
      <c r="F329" s="297"/>
      <c r="G329" s="297"/>
      <c r="H329" s="297"/>
      <c r="I329" s="297"/>
      <c r="J329" s="297"/>
      <c r="K329" s="297"/>
      <c r="L329" s="297"/>
      <c r="M329" s="297"/>
      <c r="N329" s="297"/>
      <c r="O329" s="297"/>
      <c r="P329" s="297"/>
      <c r="Q329" s="297"/>
      <c r="R329" s="297"/>
      <c r="S329" s="297"/>
      <c r="T329" s="297"/>
      <c r="U329" s="297"/>
      <c r="V329" s="297"/>
      <c r="W329" s="297"/>
      <c r="X329" s="297"/>
      <c r="Y329" s="297"/>
      <c r="Z329" s="297"/>
    </row>
    <row r="330" spans="1:26" ht="15.75" customHeight="1">
      <c r="A330" s="297"/>
      <c r="B330" s="297"/>
      <c r="C330" s="297"/>
      <c r="D330" s="297"/>
      <c r="E330" s="297"/>
      <c r="F330" s="297"/>
      <c r="G330" s="297"/>
      <c r="H330" s="297"/>
      <c r="I330" s="297"/>
      <c r="J330" s="297"/>
      <c r="K330" s="297"/>
      <c r="L330" s="297"/>
      <c r="M330" s="297"/>
      <c r="N330" s="297"/>
      <c r="O330" s="297"/>
      <c r="P330" s="297"/>
      <c r="Q330" s="297"/>
      <c r="R330" s="297"/>
      <c r="S330" s="297"/>
      <c r="T330" s="297"/>
      <c r="U330" s="297"/>
      <c r="V330" s="297"/>
      <c r="W330" s="297"/>
      <c r="X330" s="297"/>
      <c r="Y330" s="297"/>
      <c r="Z330" s="297"/>
    </row>
    <row r="331" spans="1:26" ht="15.75" customHeight="1">
      <c r="A331" s="297"/>
      <c r="B331" s="297"/>
      <c r="C331" s="297"/>
      <c r="D331" s="297"/>
      <c r="E331" s="297"/>
      <c r="F331" s="297"/>
      <c r="G331" s="297"/>
      <c r="H331" s="297"/>
      <c r="I331" s="297"/>
      <c r="J331" s="297"/>
      <c r="K331" s="297"/>
      <c r="L331" s="297"/>
      <c r="M331" s="297"/>
      <c r="N331" s="297"/>
      <c r="O331" s="297"/>
      <c r="P331" s="297"/>
      <c r="Q331" s="297"/>
      <c r="R331" s="297"/>
      <c r="S331" s="297"/>
      <c r="T331" s="297"/>
      <c r="U331" s="297"/>
      <c r="V331" s="297"/>
      <c r="W331" s="297"/>
      <c r="X331" s="297"/>
      <c r="Y331" s="297"/>
      <c r="Z331" s="297"/>
    </row>
    <row r="332" spans="1:26" ht="15.75" customHeight="1">
      <c r="A332" s="297"/>
      <c r="B332" s="297"/>
      <c r="C332" s="297"/>
      <c r="D332" s="297"/>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row>
    <row r="333" spans="1:26" ht="15.75" customHeight="1">
      <c r="A333" s="297"/>
      <c r="B333" s="297"/>
      <c r="C333" s="297"/>
      <c r="D333" s="297"/>
      <c r="E333" s="297"/>
      <c r="F333" s="297"/>
      <c r="G333" s="297"/>
      <c r="H333" s="297"/>
      <c r="I333" s="297"/>
      <c r="J333" s="297"/>
      <c r="K333" s="297"/>
      <c r="L333" s="297"/>
      <c r="M333" s="297"/>
      <c r="N333" s="297"/>
      <c r="O333" s="297"/>
      <c r="P333" s="297"/>
      <c r="Q333" s="297"/>
      <c r="R333" s="297"/>
      <c r="S333" s="297"/>
      <c r="T333" s="297"/>
      <c r="U333" s="297"/>
      <c r="V333" s="297"/>
      <c r="W333" s="297"/>
      <c r="X333" s="297"/>
      <c r="Y333" s="297"/>
      <c r="Z333" s="297"/>
    </row>
    <row r="334" spans="1:26" ht="15.75" customHeight="1">
      <c r="A334" s="297"/>
      <c r="B334" s="297"/>
      <c r="C334" s="297"/>
      <c r="D334" s="297"/>
      <c r="E334" s="297"/>
      <c r="F334" s="297"/>
      <c r="G334" s="297"/>
      <c r="H334" s="297"/>
      <c r="I334" s="297"/>
      <c r="J334" s="297"/>
      <c r="K334" s="297"/>
      <c r="L334" s="297"/>
      <c r="M334" s="297"/>
      <c r="N334" s="297"/>
      <c r="O334" s="297"/>
      <c r="P334" s="297"/>
      <c r="Q334" s="297"/>
      <c r="R334" s="297"/>
      <c r="S334" s="297"/>
      <c r="T334" s="297"/>
      <c r="U334" s="297"/>
      <c r="V334" s="297"/>
      <c r="W334" s="297"/>
      <c r="X334" s="297"/>
      <c r="Y334" s="297"/>
      <c r="Z334" s="297"/>
    </row>
    <row r="335" spans="1:26" ht="15.75" customHeight="1">
      <c r="A335" s="297"/>
      <c r="B335" s="297"/>
      <c r="C335" s="297"/>
      <c r="D335" s="297"/>
      <c r="E335" s="297"/>
      <c r="F335" s="297"/>
      <c r="G335" s="297"/>
      <c r="H335" s="297"/>
      <c r="I335" s="297"/>
      <c r="J335" s="297"/>
      <c r="K335" s="297"/>
      <c r="L335" s="297"/>
      <c r="M335" s="297"/>
      <c r="N335" s="297"/>
      <c r="O335" s="297"/>
      <c r="P335" s="297"/>
      <c r="Q335" s="297"/>
      <c r="R335" s="297"/>
      <c r="S335" s="297"/>
      <c r="T335" s="297"/>
      <c r="U335" s="297"/>
      <c r="V335" s="297"/>
      <c r="W335" s="297"/>
      <c r="X335" s="297"/>
      <c r="Y335" s="297"/>
      <c r="Z335" s="297"/>
    </row>
    <row r="336" spans="1:26" ht="15.75" customHeight="1">
      <c r="A336" s="297"/>
      <c r="B336" s="297"/>
      <c r="C336" s="297"/>
      <c r="D336" s="297"/>
      <c r="E336" s="297"/>
      <c r="F336" s="297"/>
      <c r="G336" s="297"/>
      <c r="H336" s="297"/>
      <c r="I336" s="297"/>
      <c r="J336" s="297"/>
      <c r="K336" s="297"/>
      <c r="L336" s="297"/>
      <c r="M336" s="297"/>
      <c r="N336" s="297"/>
      <c r="O336" s="297"/>
      <c r="P336" s="297"/>
      <c r="Q336" s="297"/>
      <c r="R336" s="297"/>
      <c r="S336" s="297"/>
      <c r="T336" s="297"/>
      <c r="U336" s="297"/>
      <c r="V336" s="297"/>
      <c r="W336" s="297"/>
      <c r="X336" s="297"/>
      <c r="Y336" s="297"/>
      <c r="Z336" s="297"/>
    </row>
    <row r="337" spans="1:26" ht="15.75" customHeight="1">
      <c r="A337" s="297"/>
      <c r="B337" s="297"/>
      <c r="C337" s="297"/>
      <c r="D337" s="297"/>
      <c r="E337" s="297"/>
      <c r="F337" s="297"/>
      <c r="G337" s="297"/>
      <c r="H337" s="297"/>
      <c r="I337" s="297"/>
      <c r="J337" s="297"/>
      <c r="K337" s="297"/>
      <c r="L337" s="297"/>
      <c r="M337" s="297"/>
      <c r="N337" s="297"/>
      <c r="O337" s="297"/>
      <c r="P337" s="297"/>
      <c r="Q337" s="297"/>
      <c r="R337" s="297"/>
      <c r="S337" s="297"/>
      <c r="T337" s="297"/>
      <c r="U337" s="297"/>
      <c r="V337" s="297"/>
      <c r="W337" s="297"/>
      <c r="X337" s="297"/>
      <c r="Y337" s="297"/>
      <c r="Z337" s="297"/>
    </row>
    <row r="338" spans="1:26" ht="15.75" customHeight="1">
      <c r="A338" s="297"/>
      <c r="B338" s="297"/>
      <c r="C338" s="297"/>
      <c r="D338" s="297"/>
      <c r="E338" s="297"/>
      <c r="F338" s="297"/>
      <c r="G338" s="297"/>
      <c r="H338" s="297"/>
      <c r="I338" s="297"/>
      <c r="J338" s="297"/>
      <c r="K338" s="297"/>
      <c r="L338" s="297"/>
      <c r="M338" s="297"/>
      <c r="N338" s="297"/>
      <c r="O338" s="297"/>
      <c r="P338" s="297"/>
      <c r="Q338" s="297"/>
      <c r="R338" s="297"/>
      <c r="S338" s="297"/>
      <c r="T338" s="297"/>
      <c r="U338" s="297"/>
      <c r="V338" s="297"/>
      <c r="W338" s="297"/>
      <c r="X338" s="297"/>
      <c r="Y338" s="297"/>
      <c r="Z338" s="297"/>
    </row>
    <row r="339" spans="1:26" ht="15.75" customHeight="1">
      <c r="A339" s="297"/>
      <c r="B339" s="297"/>
      <c r="C339" s="297"/>
      <c r="D339" s="297"/>
      <c r="E339" s="297"/>
      <c r="F339" s="297"/>
      <c r="G339" s="297"/>
      <c r="H339" s="297"/>
      <c r="I339" s="297"/>
      <c r="J339" s="297"/>
      <c r="K339" s="297"/>
      <c r="L339" s="297"/>
      <c r="M339" s="297"/>
      <c r="N339" s="297"/>
      <c r="O339" s="297"/>
      <c r="P339" s="297"/>
      <c r="Q339" s="297"/>
      <c r="R339" s="297"/>
      <c r="S339" s="297"/>
      <c r="T339" s="297"/>
      <c r="U339" s="297"/>
      <c r="V339" s="297"/>
      <c r="W339" s="297"/>
      <c r="X339" s="297"/>
      <c r="Y339" s="297"/>
      <c r="Z339" s="297"/>
    </row>
    <row r="340" spans="1:26" ht="15.75" customHeight="1">
      <c r="A340" s="297"/>
      <c r="B340" s="297"/>
      <c r="C340" s="297"/>
      <c r="D340" s="297"/>
      <c r="E340" s="297"/>
      <c r="F340" s="297"/>
      <c r="G340" s="297"/>
      <c r="H340" s="297"/>
      <c r="I340" s="297"/>
      <c r="J340" s="297"/>
      <c r="K340" s="297"/>
      <c r="L340" s="297"/>
      <c r="M340" s="297"/>
      <c r="N340" s="297"/>
      <c r="O340" s="297"/>
      <c r="P340" s="297"/>
      <c r="Q340" s="297"/>
      <c r="R340" s="297"/>
      <c r="S340" s="297"/>
      <c r="T340" s="297"/>
      <c r="U340" s="297"/>
      <c r="V340" s="297"/>
      <c r="W340" s="297"/>
      <c r="X340" s="297"/>
      <c r="Y340" s="297"/>
      <c r="Z340" s="297"/>
    </row>
    <row r="341" spans="1:26" ht="15.75" customHeight="1">
      <c r="A341" s="297"/>
      <c r="B341" s="297"/>
      <c r="C341" s="297"/>
      <c r="D341" s="297"/>
      <c r="E341" s="297"/>
      <c r="F341" s="297"/>
      <c r="G341" s="297"/>
      <c r="H341" s="297"/>
      <c r="I341" s="297"/>
      <c r="J341" s="297"/>
      <c r="K341" s="297"/>
      <c r="L341" s="297"/>
      <c r="M341" s="297"/>
      <c r="N341" s="297"/>
      <c r="O341" s="297"/>
      <c r="P341" s="297"/>
      <c r="Q341" s="297"/>
      <c r="R341" s="297"/>
      <c r="S341" s="297"/>
      <c r="T341" s="297"/>
      <c r="U341" s="297"/>
      <c r="V341" s="297"/>
      <c r="W341" s="297"/>
      <c r="X341" s="297"/>
      <c r="Y341" s="297"/>
      <c r="Z341" s="297"/>
    </row>
    <row r="342" spans="1:26" ht="15.75" customHeight="1">
      <c r="A342" s="297"/>
      <c r="B342" s="297"/>
      <c r="C342" s="297"/>
      <c r="D342" s="297"/>
      <c r="E342" s="297"/>
      <c r="F342" s="297"/>
      <c r="G342" s="297"/>
      <c r="H342" s="297"/>
      <c r="I342" s="297"/>
      <c r="J342" s="297"/>
      <c r="K342" s="297"/>
      <c r="L342" s="297"/>
      <c r="M342" s="297"/>
      <c r="N342" s="297"/>
      <c r="O342" s="297"/>
      <c r="P342" s="297"/>
      <c r="Q342" s="297"/>
      <c r="R342" s="297"/>
      <c r="S342" s="297"/>
      <c r="T342" s="297"/>
      <c r="U342" s="297"/>
      <c r="V342" s="297"/>
      <c r="W342" s="297"/>
      <c r="X342" s="297"/>
      <c r="Y342" s="297"/>
      <c r="Z342" s="297"/>
    </row>
    <row r="343" spans="1:26" ht="15.75" customHeight="1">
      <c r="A343" s="297"/>
      <c r="B343" s="297"/>
      <c r="C343" s="297"/>
      <c r="D343" s="297"/>
      <c r="E343" s="297"/>
      <c r="F343" s="297"/>
      <c r="G343" s="297"/>
      <c r="H343" s="297"/>
      <c r="I343" s="297"/>
      <c r="J343" s="297"/>
      <c r="K343" s="297"/>
      <c r="L343" s="297"/>
      <c r="M343" s="297"/>
      <c r="N343" s="297"/>
      <c r="O343" s="297"/>
      <c r="P343" s="297"/>
      <c r="Q343" s="297"/>
      <c r="R343" s="297"/>
      <c r="S343" s="297"/>
      <c r="T343" s="297"/>
      <c r="U343" s="297"/>
      <c r="V343" s="297"/>
      <c r="W343" s="297"/>
      <c r="X343" s="297"/>
      <c r="Y343" s="297"/>
      <c r="Z343" s="297"/>
    </row>
    <row r="344" spans="1:26" ht="15.75" customHeight="1">
      <c r="A344" s="297"/>
      <c r="B344" s="297"/>
      <c r="C344" s="297"/>
      <c r="D344" s="297"/>
      <c r="E344" s="297"/>
      <c r="F344" s="297"/>
      <c r="G344" s="297"/>
      <c r="H344" s="297"/>
      <c r="I344" s="297"/>
      <c r="J344" s="297"/>
      <c r="K344" s="297"/>
      <c r="L344" s="297"/>
      <c r="M344" s="297"/>
      <c r="N344" s="297"/>
      <c r="O344" s="297"/>
      <c r="P344" s="297"/>
      <c r="Q344" s="297"/>
      <c r="R344" s="297"/>
      <c r="S344" s="297"/>
      <c r="T344" s="297"/>
      <c r="U344" s="297"/>
      <c r="V344" s="297"/>
      <c r="W344" s="297"/>
      <c r="X344" s="297"/>
      <c r="Y344" s="297"/>
      <c r="Z344" s="297"/>
    </row>
    <row r="345" spans="1:26" ht="15.75" customHeight="1">
      <c r="A345" s="297"/>
      <c r="B345" s="297"/>
      <c r="C345" s="297"/>
      <c r="D345" s="297"/>
      <c r="E345" s="297"/>
      <c r="F345" s="297"/>
      <c r="G345" s="297"/>
      <c r="H345" s="297"/>
      <c r="I345" s="297"/>
      <c r="J345" s="297"/>
      <c r="K345" s="297"/>
      <c r="L345" s="297"/>
      <c r="M345" s="297"/>
      <c r="N345" s="297"/>
      <c r="O345" s="297"/>
      <c r="P345" s="297"/>
      <c r="Q345" s="297"/>
      <c r="R345" s="297"/>
      <c r="S345" s="297"/>
      <c r="T345" s="297"/>
      <c r="U345" s="297"/>
      <c r="V345" s="297"/>
      <c r="W345" s="297"/>
      <c r="X345" s="297"/>
      <c r="Y345" s="297"/>
      <c r="Z345" s="297"/>
    </row>
    <row r="346" spans="1:26" ht="15.75" customHeight="1">
      <c r="A346" s="297"/>
      <c r="B346" s="297"/>
      <c r="C346" s="297"/>
      <c r="D346" s="297"/>
      <c r="E346" s="297"/>
      <c r="F346" s="297"/>
      <c r="G346" s="297"/>
      <c r="H346" s="297"/>
      <c r="I346" s="297"/>
      <c r="J346" s="297"/>
      <c r="K346" s="297"/>
      <c r="L346" s="297"/>
      <c r="M346" s="297"/>
      <c r="N346" s="297"/>
      <c r="O346" s="297"/>
      <c r="P346" s="297"/>
      <c r="Q346" s="297"/>
      <c r="R346" s="297"/>
      <c r="S346" s="297"/>
      <c r="T346" s="297"/>
      <c r="U346" s="297"/>
      <c r="V346" s="297"/>
      <c r="W346" s="297"/>
      <c r="X346" s="297"/>
      <c r="Y346" s="297"/>
      <c r="Z346" s="297"/>
    </row>
    <row r="347" spans="1:26" ht="15.75" customHeight="1">
      <c r="A347" s="297"/>
      <c r="B347" s="297"/>
      <c r="C347" s="297"/>
      <c r="D347" s="297"/>
      <c r="E347" s="297"/>
      <c r="F347" s="297"/>
      <c r="G347" s="297"/>
      <c r="H347" s="297"/>
      <c r="I347" s="297"/>
      <c r="J347" s="297"/>
      <c r="K347" s="297"/>
      <c r="L347" s="297"/>
      <c r="M347" s="297"/>
      <c r="N347" s="297"/>
      <c r="O347" s="297"/>
      <c r="P347" s="297"/>
      <c r="Q347" s="297"/>
      <c r="R347" s="297"/>
      <c r="S347" s="297"/>
      <c r="T347" s="297"/>
      <c r="U347" s="297"/>
      <c r="V347" s="297"/>
      <c r="W347" s="297"/>
      <c r="X347" s="297"/>
      <c r="Y347" s="297"/>
      <c r="Z347" s="297"/>
    </row>
    <row r="348" spans="1:26" ht="15.75" customHeight="1">
      <c r="A348" s="297"/>
      <c r="B348" s="297"/>
      <c r="C348" s="297"/>
      <c r="D348" s="297"/>
      <c r="E348" s="297"/>
      <c r="F348" s="297"/>
      <c r="G348" s="297"/>
      <c r="H348" s="297"/>
      <c r="I348" s="297"/>
      <c r="J348" s="297"/>
      <c r="K348" s="297"/>
      <c r="L348" s="297"/>
      <c r="M348" s="297"/>
      <c r="N348" s="297"/>
      <c r="O348" s="297"/>
      <c r="P348" s="297"/>
      <c r="Q348" s="297"/>
      <c r="R348" s="297"/>
      <c r="S348" s="297"/>
      <c r="T348" s="297"/>
      <c r="U348" s="297"/>
      <c r="V348" s="297"/>
      <c r="W348" s="297"/>
      <c r="X348" s="297"/>
      <c r="Y348" s="297"/>
      <c r="Z348" s="297"/>
    </row>
    <row r="349" spans="1:26" ht="15.75" customHeight="1">
      <c r="A349" s="297"/>
      <c r="B349" s="297"/>
      <c r="C349" s="297"/>
      <c r="D349" s="297"/>
      <c r="E349" s="297"/>
      <c r="F349" s="297"/>
      <c r="G349" s="297"/>
      <c r="H349" s="297"/>
      <c r="I349" s="297"/>
      <c r="J349" s="297"/>
      <c r="K349" s="297"/>
      <c r="L349" s="297"/>
      <c r="M349" s="297"/>
      <c r="N349" s="297"/>
      <c r="O349" s="297"/>
      <c r="P349" s="297"/>
      <c r="Q349" s="297"/>
      <c r="R349" s="297"/>
      <c r="S349" s="297"/>
      <c r="T349" s="297"/>
      <c r="U349" s="297"/>
      <c r="V349" s="297"/>
      <c r="W349" s="297"/>
      <c r="X349" s="297"/>
      <c r="Y349" s="297"/>
      <c r="Z349" s="297"/>
    </row>
    <row r="350" spans="1:26" ht="15.75" customHeight="1">
      <c r="A350" s="297"/>
      <c r="B350" s="297"/>
      <c r="C350" s="297"/>
      <c r="D350" s="297"/>
      <c r="E350" s="297"/>
      <c r="F350" s="297"/>
      <c r="G350" s="297"/>
      <c r="H350" s="297"/>
      <c r="I350" s="297"/>
      <c r="J350" s="297"/>
      <c r="K350" s="297"/>
      <c r="L350" s="297"/>
      <c r="M350" s="297"/>
      <c r="N350" s="297"/>
      <c r="O350" s="297"/>
      <c r="P350" s="297"/>
      <c r="Q350" s="297"/>
      <c r="R350" s="297"/>
      <c r="S350" s="297"/>
      <c r="T350" s="297"/>
      <c r="U350" s="297"/>
      <c r="V350" s="297"/>
      <c r="W350" s="297"/>
      <c r="X350" s="297"/>
      <c r="Y350" s="297"/>
      <c r="Z350" s="297"/>
    </row>
    <row r="351" spans="1:26" ht="15.75" customHeight="1">
      <c r="A351" s="297"/>
      <c r="B351" s="297"/>
      <c r="C351" s="297"/>
      <c r="D351" s="297"/>
      <c r="E351" s="297"/>
      <c r="F351" s="297"/>
      <c r="G351" s="297"/>
      <c r="H351" s="297"/>
      <c r="I351" s="297"/>
      <c r="J351" s="297"/>
      <c r="K351" s="297"/>
      <c r="L351" s="297"/>
      <c r="M351" s="297"/>
      <c r="N351" s="297"/>
      <c r="O351" s="297"/>
      <c r="P351" s="297"/>
      <c r="Q351" s="297"/>
      <c r="R351" s="297"/>
      <c r="S351" s="297"/>
      <c r="T351" s="297"/>
      <c r="U351" s="297"/>
      <c r="V351" s="297"/>
      <c r="W351" s="297"/>
      <c r="X351" s="297"/>
      <c r="Y351" s="297"/>
      <c r="Z351" s="297"/>
    </row>
    <row r="352" spans="1:26" ht="15.75" customHeight="1">
      <c r="A352" s="297"/>
      <c r="B352" s="297"/>
      <c r="C352" s="297"/>
      <c r="D352" s="297"/>
      <c r="E352" s="297"/>
      <c r="F352" s="297"/>
      <c r="G352" s="297"/>
      <c r="H352" s="297"/>
      <c r="I352" s="297"/>
      <c r="J352" s="297"/>
      <c r="K352" s="297"/>
      <c r="L352" s="297"/>
      <c r="M352" s="297"/>
      <c r="N352" s="297"/>
      <c r="O352" s="297"/>
      <c r="P352" s="297"/>
      <c r="Q352" s="297"/>
      <c r="R352" s="297"/>
      <c r="S352" s="297"/>
      <c r="T352" s="297"/>
      <c r="U352" s="297"/>
      <c r="V352" s="297"/>
      <c r="W352" s="297"/>
      <c r="X352" s="297"/>
      <c r="Y352" s="297"/>
      <c r="Z352" s="297"/>
    </row>
    <row r="353" spans="1:26" ht="15.75" customHeight="1">
      <c r="A353" s="297"/>
      <c r="B353" s="297"/>
      <c r="C353" s="297"/>
      <c r="D353" s="297"/>
      <c r="E353" s="297"/>
      <c r="F353" s="297"/>
      <c r="G353" s="297"/>
      <c r="H353" s="297"/>
      <c r="I353" s="297"/>
      <c r="J353" s="297"/>
      <c r="K353" s="297"/>
      <c r="L353" s="297"/>
      <c r="M353" s="297"/>
      <c r="N353" s="297"/>
      <c r="O353" s="297"/>
      <c r="P353" s="297"/>
      <c r="Q353" s="297"/>
      <c r="R353" s="297"/>
      <c r="S353" s="297"/>
      <c r="T353" s="297"/>
      <c r="U353" s="297"/>
      <c r="V353" s="297"/>
      <c r="W353" s="297"/>
      <c r="X353" s="297"/>
      <c r="Y353" s="297"/>
      <c r="Z353" s="297"/>
    </row>
    <row r="354" spans="1:26" ht="15.75" customHeight="1">
      <c r="A354" s="297"/>
      <c r="B354" s="297"/>
      <c r="C354" s="297"/>
      <c r="D354" s="297"/>
      <c r="E354" s="297"/>
      <c r="F354" s="297"/>
      <c r="G354" s="297"/>
      <c r="H354" s="297"/>
      <c r="I354" s="297"/>
      <c r="J354" s="297"/>
      <c r="K354" s="297"/>
      <c r="L354" s="297"/>
      <c r="M354" s="297"/>
      <c r="N354" s="297"/>
      <c r="O354" s="297"/>
      <c r="P354" s="297"/>
      <c r="Q354" s="297"/>
      <c r="R354" s="297"/>
      <c r="S354" s="297"/>
      <c r="T354" s="297"/>
      <c r="U354" s="297"/>
      <c r="V354" s="297"/>
      <c r="W354" s="297"/>
      <c r="X354" s="297"/>
      <c r="Y354" s="297"/>
      <c r="Z354" s="297"/>
    </row>
    <row r="355" spans="1:26" ht="15.75" customHeight="1">
      <c r="A355" s="297"/>
      <c r="B355" s="297"/>
      <c r="C355" s="297"/>
      <c r="D355" s="297"/>
      <c r="E355" s="297"/>
      <c r="F355" s="297"/>
      <c r="G355" s="297"/>
      <c r="H355" s="297"/>
      <c r="I355" s="297"/>
      <c r="J355" s="297"/>
      <c r="K355" s="297"/>
      <c r="L355" s="297"/>
      <c r="M355" s="297"/>
      <c r="N355" s="297"/>
      <c r="O355" s="297"/>
      <c r="P355" s="297"/>
      <c r="Q355" s="297"/>
      <c r="R355" s="297"/>
      <c r="S355" s="297"/>
      <c r="T355" s="297"/>
      <c r="U355" s="297"/>
      <c r="V355" s="297"/>
      <c r="W355" s="297"/>
      <c r="X355" s="297"/>
      <c r="Y355" s="297"/>
      <c r="Z355" s="297"/>
    </row>
    <row r="356" spans="1:26" ht="15.75" customHeight="1">
      <c r="A356" s="297"/>
      <c r="B356" s="297"/>
      <c r="C356" s="297"/>
      <c r="D356" s="297"/>
      <c r="E356" s="297"/>
      <c r="F356" s="297"/>
      <c r="G356" s="297"/>
      <c r="H356" s="297"/>
      <c r="I356" s="297"/>
      <c r="J356" s="297"/>
      <c r="K356" s="297"/>
      <c r="L356" s="297"/>
      <c r="M356" s="297"/>
      <c r="N356" s="297"/>
      <c r="O356" s="297"/>
      <c r="P356" s="297"/>
      <c r="Q356" s="297"/>
      <c r="R356" s="297"/>
      <c r="S356" s="297"/>
      <c r="T356" s="297"/>
      <c r="U356" s="297"/>
      <c r="V356" s="297"/>
      <c r="W356" s="297"/>
      <c r="X356" s="297"/>
      <c r="Y356" s="297"/>
      <c r="Z356" s="297"/>
    </row>
    <row r="357" spans="1:26" ht="15.75" customHeight="1">
      <c r="A357" s="297"/>
      <c r="B357" s="297"/>
      <c r="C357" s="297"/>
      <c r="D357" s="297"/>
      <c r="E357" s="297"/>
      <c r="F357" s="297"/>
      <c r="G357" s="297"/>
      <c r="H357" s="297"/>
      <c r="I357" s="297"/>
      <c r="J357" s="297"/>
      <c r="K357" s="297"/>
      <c r="L357" s="297"/>
      <c r="M357" s="297"/>
      <c r="N357" s="297"/>
      <c r="O357" s="297"/>
      <c r="P357" s="297"/>
      <c r="Q357" s="297"/>
      <c r="R357" s="297"/>
      <c r="S357" s="297"/>
      <c r="T357" s="297"/>
      <c r="U357" s="297"/>
      <c r="V357" s="297"/>
      <c r="W357" s="297"/>
      <c r="X357" s="297"/>
      <c r="Y357" s="297"/>
      <c r="Z357" s="297"/>
    </row>
    <row r="358" spans="1:26" ht="15.75" customHeight="1">
      <c r="A358" s="297"/>
      <c r="B358" s="297"/>
      <c r="C358" s="297"/>
      <c r="D358" s="297"/>
      <c r="E358" s="297"/>
      <c r="F358" s="297"/>
      <c r="G358" s="297"/>
      <c r="H358" s="297"/>
      <c r="I358" s="297"/>
      <c r="J358" s="297"/>
      <c r="K358" s="297"/>
      <c r="L358" s="297"/>
      <c r="M358" s="297"/>
      <c r="N358" s="297"/>
      <c r="O358" s="297"/>
      <c r="P358" s="297"/>
      <c r="Q358" s="297"/>
      <c r="R358" s="297"/>
      <c r="S358" s="297"/>
      <c r="T358" s="297"/>
      <c r="U358" s="297"/>
      <c r="V358" s="297"/>
      <c r="W358" s="297"/>
      <c r="X358" s="297"/>
      <c r="Y358" s="297"/>
      <c r="Z358" s="297"/>
    </row>
    <row r="359" spans="1:26" ht="15.75" customHeight="1">
      <c r="A359" s="297"/>
      <c r="B359" s="297"/>
      <c r="C359" s="297"/>
      <c r="D359" s="297"/>
      <c r="E359" s="297"/>
      <c r="F359" s="297"/>
      <c r="G359" s="297"/>
      <c r="H359" s="297"/>
      <c r="I359" s="297"/>
      <c r="J359" s="297"/>
      <c r="K359" s="297"/>
      <c r="L359" s="297"/>
      <c r="M359" s="297"/>
      <c r="N359" s="297"/>
      <c r="O359" s="297"/>
      <c r="P359" s="297"/>
      <c r="Q359" s="297"/>
      <c r="R359" s="297"/>
      <c r="S359" s="297"/>
      <c r="T359" s="297"/>
      <c r="U359" s="297"/>
      <c r="V359" s="297"/>
      <c r="W359" s="297"/>
      <c r="X359" s="297"/>
      <c r="Y359" s="297"/>
      <c r="Z359" s="297"/>
    </row>
    <row r="360" spans="1:26" ht="15.75" customHeight="1">
      <c r="A360" s="297"/>
      <c r="B360" s="297"/>
      <c r="C360" s="297"/>
      <c r="D360" s="297"/>
      <c r="E360" s="297"/>
      <c r="F360" s="297"/>
      <c r="G360" s="297"/>
      <c r="H360" s="297"/>
      <c r="I360" s="297"/>
      <c r="J360" s="297"/>
      <c r="K360" s="297"/>
      <c r="L360" s="297"/>
      <c r="M360" s="297"/>
      <c r="N360" s="297"/>
      <c r="O360" s="297"/>
      <c r="P360" s="297"/>
      <c r="Q360" s="297"/>
      <c r="R360" s="297"/>
      <c r="S360" s="297"/>
      <c r="T360" s="297"/>
      <c r="U360" s="297"/>
      <c r="V360" s="297"/>
      <c r="W360" s="297"/>
      <c r="X360" s="297"/>
      <c r="Y360" s="297"/>
      <c r="Z360" s="297"/>
    </row>
    <row r="361" spans="1:26" ht="15.75" customHeight="1">
      <c r="A361" s="297"/>
      <c r="B361" s="297"/>
      <c r="C361" s="297"/>
      <c r="D361" s="297"/>
      <c r="E361" s="297"/>
      <c r="F361" s="297"/>
      <c r="G361" s="297"/>
      <c r="H361" s="297"/>
      <c r="I361" s="297"/>
      <c r="J361" s="297"/>
      <c r="K361" s="297"/>
      <c r="L361" s="297"/>
      <c r="M361" s="297"/>
      <c r="N361" s="297"/>
      <c r="O361" s="297"/>
      <c r="P361" s="297"/>
      <c r="Q361" s="297"/>
      <c r="R361" s="297"/>
      <c r="S361" s="297"/>
      <c r="T361" s="297"/>
      <c r="U361" s="297"/>
      <c r="V361" s="297"/>
      <c r="W361" s="297"/>
      <c r="X361" s="297"/>
      <c r="Y361" s="297"/>
      <c r="Z361" s="297"/>
    </row>
    <row r="362" spans="1:26" ht="15.75" customHeight="1">
      <c r="A362" s="297"/>
      <c r="B362" s="297"/>
      <c r="C362" s="297"/>
      <c r="D362" s="297"/>
      <c r="E362" s="297"/>
      <c r="F362" s="297"/>
      <c r="G362" s="297"/>
      <c r="H362" s="297"/>
      <c r="I362" s="297"/>
      <c r="J362" s="297"/>
      <c r="K362" s="297"/>
      <c r="L362" s="297"/>
      <c r="M362" s="297"/>
      <c r="N362" s="297"/>
      <c r="O362" s="297"/>
      <c r="P362" s="297"/>
      <c r="Q362" s="297"/>
      <c r="R362" s="297"/>
      <c r="S362" s="297"/>
      <c r="T362" s="297"/>
      <c r="U362" s="297"/>
      <c r="V362" s="297"/>
      <c r="W362" s="297"/>
      <c r="X362" s="297"/>
      <c r="Y362" s="297"/>
      <c r="Z362" s="297"/>
    </row>
    <row r="363" spans="1:26" ht="15.75" customHeight="1">
      <c r="A363" s="297"/>
      <c r="B363" s="297"/>
      <c r="C363" s="297"/>
      <c r="D363" s="297"/>
      <c r="E363" s="297"/>
      <c r="F363" s="297"/>
      <c r="G363" s="297"/>
      <c r="H363" s="297"/>
      <c r="I363" s="297"/>
      <c r="J363" s="297"/>
      <c r="K363" s="297"/>
      <c r="L363" s="297"/>
      <c r="M363" s="297"/>
      <c r="N363" s="297"/>
      <c r="O363" s="297"/>
      <c r="P363" s="297"/>
      <c r="Q363" s="297"/>
      <c r="R363" s="297"/>
      <c r="S363" s="297"/>
      <c r="T363" s="297"/>
      <c r="U363" s="297"/>
      <c r="V363" s="297"/>
      <c r="W363" s="297"/>
      <c r="X363" s="297"/>
      <c r="Y363" s="297"/>
      <c r="Z363" s="297"/>
    </row>
    <row r="364" spans="1:26" ht="15.75" customHeight="1">
      <c r="A364" s="297"/>
      <c r="B364" s="297"/>
      <c r="C364" s="297"/>
      <c r="D364" s="297"/>
      <c r="E364" s="297"/>
      <c r="F364" s="297"/>
      <c r="G364" s="297"/>
      <c r="H364" s="297"/>
      <c r="I364" s="297"/>
      <c r="J364" s="297"/>
      <c r="K364" s="297"/>
      <c r="L364" s="297"/>
      <c r="M364" s="297"/>
      <c r="N364" s="297"/>
      <c r="O364" s="297"/>
      <c r="P364" s="297"/>
      <c r="Q364" s="297"/>
      <c r="R364" s="297"/>
      <c r="S364" s="297"/>
      <c r="T364" s="297"/>
      <c r="U364" s="297"/>
      <c r="V364" s="297"/>
      <c r="W364" s="297"/>
      <c r="X364" s="297"/>
      <c r="Y364" s="297"/>
      <c r="Z364" s="297"/>
    </row>
    <row r="365" spans="1:26" ht="15.75" customHeight="1">
      <c r="A365" s="297"/>
      <c r="B365" s="297"/>
      <c r="C365" s="297"/>
      <c r="D365" s="297"/>
      <c r="E365" s="297"/>
      <c r="F365" s="297"/>
      <c r="G365" s="297"/>
      <c r="H365" s="297"/>
      <c r="I365" s="297"/>
      <c r="J365" s="297"/>
      <c r="K365" s="297"/>
      <c r="L365" s="297"/>
      <c r="M365" s="297"/>
      <c r="N365" s="297"/>
      <c r="O365" s="297"/>
      <c r="P365" s="297"/>
      <c r="Q365" s="297"/>
      <c r="R365" s="297"/>
      <c r="S365" s="297"/>
      <c r="T365" s="297"/>
      <c r="U365" s="297"/>
      <c r="V365" s="297"/>
      <c r="W365" s="297"/>
      <c r="X365" s="297"/>
      <c r="Y365" s="297"/>
      <c r="Z365" s="297"/>
    </row>
    <row r="366" spans="1:26" ht="15.75" customHeight="1">
      <c r="A366" s="297"/>
      <c r="B366" s="297"/>
      <c r="C366" s="297"/>
      <c r="D366" s="297"/>
      <c r="E366" s="297"/>
      <c r="F366" s="297"/>
      <c r="G366" s="297"/>
      <c r="H366" s="297"/>
      <c r="I366" s="297"/>
      <c r="J366" s="297"/>
      <c r="K366" s="297"/>
      <c r="L366" s="297"/>
      <c r="M366" s="297"/>
      <c r="N366" s="297"/>
      <c r="O366" s="297"/>
      <c r="P366" s="297"/>
      <c r="Q366" s="297"/>
      <c r="R366" s="297"/>
      <c r="S366" s="297"/>
      <c r="T366" s="297"/>
      <c r="U366" s="297"/>
      <c r="V366" s="297"/>
      <c r="W366" s="297"/>
      <c r="X366" s="297"/>
      <c r="Y366" s="297"/>
      <c r="Z366" s="297"/>
    </row>
    <row r="367" spans="1:26" ht="15.75" customHeight="1">
      <c r="A367" s="297"/>
      <c r="B367" s="297"/>
      <c r="C367" s="297"/>
      <c r="D367" s="297"/>
      <c r="E367" s="297"/>
      <c r="F367" s="297"/>
      <c r="G367" s="297"/>
      <c r="H367" s="297"/>
      <c r="I367" s="297"/>
      <c r="J367" s="297"/>
      <c r="K367" s="297"/>
      <c r="L367" s="297"/>
      <c r="M367" s="297"/>
      <c r="N367" s="297"/>
      <c r="O367" s="297"/>
      <c r="P367" s="297"/>
      <c r="Q367" s="297"/>
      <c r="R367" s="297"/>
      <c r="S367" s="297"/>
      <c r="T367" s="297"/>
      <c r="U367" s="297"/>
      <c r="V367" s="297"/>
      <c r="W367" s="297"/>
      <c r="X367" s="297"/>
      <c r="Y367" s="297"/>
      <c r="Z367" s="297"/>
    </row>
    <row r="368" spans="1:26" ht="15.75" customHeight="1">
      <c r="A368" s="297"/>
      <c r="B368" s="297"/>
      <c r="C368" s="297"/>
      <c r="D368" s="297"/>
      <c r="E368" s="297"/>
      <c r="F368" s="297"/>
      <c r="G368" s="297"/>
      <c r="H368" s="297"/>
      <c r="I368" s="297"/>
      <c r="J368" s="297"/>
      <c r="K368" s="297"/>
      <c r="L368" s="297"/>
      <c r="M368" s="297"/>
      <c r="N368" s="297"/>
      <c r="O368" s="297"/>
      <c r="P368" s="297"/>
      <c r="Q368" s="297"/>
      <c r="R368" s="297"/>
      <c r="S368" s="297"/>
      <c r="T368" s="297"/>
      <c r="U368" s="297"/>
      <c r="V368" s="297"/>
      <c r="W368" s="297"/>
      <c r="X368" s="297"/>
      <c r="Y368" s="297"/>
      <c r="Z368" s="297"/>
    </row>
    <row r="369" spans="1:26" ht="15.75" customHeight="1">
      <c r="A369" s="297"/>
      <c r="B369" s="297"/>
      <c r="C369" s="297"/>
      <c r="D369" s="297"/>
      <c r="E369" s="297"/>
      <c r="F369" s="297"/>
      <c r="G369" s="297"/>
      <c r="H369" s="297"/>
      <c r="I369" s="297"/>
      <c r="J369" s="297"/>
      <c r="K369" s="297"/>
      <c r="L369" s="297"/>
      <c r="M369" s="297"/>
      <c r="N369" s="297"/>
      <c r="O369" s="297"/>
      <c r="P369" s="297"/>
      <c r="Q369" s="297"/>
      <c r="R369" s="297"/>
      <c r="S369" s="297"/>
      <c r="T369" s="297"/>
      <c r="U369" s="297"/>
      <c r="V369" s="297"/>
      <c r="W369" s="297"/>
      <c r="X369" s="297"/>
      <c r="Y369" s="297"/>
      <c r="Z369" s="297"/>
    </row>
    <row r="370" spans="1:26" ht="15.75" customHeight="1">
      <c r="A370" s="297"/>
      <c r="B370" s="297"/>
      <c r="C370" s="297"/>
      <c r="D370" s="297"/>
      <c r="E370" s="297"/>
      <c r="F370" s="297"/>
      <c r="G370" s="297"/>
      <c r="H370" s="297"/>
      <c r="I370" s="297"/>
      <c r="J370" s="297"/>
      <c r="K370" s="297"/>
      <c r="L370" s="297"/>
      <c r="M370" s="297"/>
      <c r="N370" s="297"/>
      <c r="O370" s="297"/>
      <c r="P370" s="297"/>
      <c r="Q370" s="297"/>
      <c r="R370" s="297"/>
      <c r="S370" s="297"/>
      <c r="T370" s="297"/>
      <c r="U370" s="297"/>
      <c r="V370" s="297"/>
      <c r="W370" s="297"/>
      <c r="X370" s="297"/>
      <c r="Y370" s="297"/>
      <c r="Z370" s="297"/>
    </row>
    <row r="371" spans="1:26" ht="15.75" customHeight="1">
      <c r="A371" s="297"/>
      <c r="B371" s="297"/>
      <c r="C371" s="297"/>
      <c r="D371" s="297"/>
      <c r="E371" s="297"/>
      <c r="F371" s="297"/>
      <c r="G371" s="297"/>
      <c r="H371" s="297"/>
      <c r="I371" s="297"/>
      <c r="J371" s="297"/>
      <c r="K371" s="297"/>
      <c r="L371" s="297"/>
      <c r="M371" s="297"/>
      <c r="N371" s="297"/>
      <c r="O371" s="297"/>
      <c r="P371" s="297"/>
      <c r="Q371" s="297"/>
      <c r="R371" s="297"/>
      <c r="S371" s="297"/>
      <c r="T371" s="297"/>
      <c r="U371" s="297"/>
      <c r="V371" s="297"/>
      <c r="W371" s="297"/>
      <c r="X371" s="297"/>
      <c r="Y371" s="297"/>
      <c r="Z371" s="297"/>
    </row>
    <row r="372" spans="1:26" ht="15.75" customHeight="1">
      <c r="A372" s="297"/>
      <c r="B372" s="297"/>
      <c r="C372" s="297"/>
      <c r="D372" s="297"/>
      <c r="E372" s="297"/>
      <c r="F372" s="297"/>
      <c r="G372" s="297"/>
      <c r="H372" s="297"/>
      <c r="I372" s="297"/>
      <c r="J372" s="297"/>
      <c r="K372" s="297"/>
      <c r="L372" s="297"/>
      <c r="M372" s="297"/>
      <c r="N372" s="297"/>
      <c r="O372" s="297"/>
      <c r="P372" s="297"/>
      <c r="Q372" s="297"/>
      <c r="R372" s="297"/>
      <c r="S372" s="297"/>
      <c r="T372" s="297"/>
      <c r="U372" s="297"/>
      <c r="V372" s="297"/>
      <c r="W372" s="297"/>
      <c r="X372" s="297"/>
      <c r="Y372" s="297"/>
      <c r="Z372" s="297"/>
    </row>
    <row r="373" spans="1:26" ht="15.75" customHeight="1">
      <c r="A373" s="297"/>
      <c r="B373" s="297"/>
      <c r="C373" s="297"/>
      <c r="D373" s="297"/>
      <c r="E373" s="297"/>
      <c r="F373" s="297"/>
      <c r="G373" s="297"/>
      <c r="H373" s="297"/>
      <c r="I373" s="297"/>
      <c r="J373" s="297"/>
      <c r="K373" s="297"/>
      <c r="L373" s="297"/>
      <c r="M373" s="297"/>
      <c r="N373" s="297"/>
      <c r="O373" s="297"/>
      <c r="P373" s="297"/>
      <c r="Q373" s="297"/>
      <c r="R373" s="297"/>
      <c r="S373" s="297"/>
      <c r="T373" s="297"/>
      <c r="U373" s="297"/>
      <c r="V373" s="297"/>
      <c r="W373" s="297"/>
      <c r="X373" s="297"/>
      <c r="Y373" s="297"/>
      <c r="Z373" s="297"/>
    </row>
    <row r="374" spans="1:26" ht="15.75" customHeight="1">
      <c r="A374" s="297"/>
      <c r="B374" s="297"/>
      <c r="C374" s="297"/>
      <c r="D374" s="297"/>
      <c r="E374" s="297"/>
      <c r="F374" s="297"/>
      <c r="G374" s="297"/>
      <c r="H374" s="297"/>
      <c r="I374" s="297"/>
      <c r="J374" s="297"/>
      <c r="K374" s="297"/>
      <c r="L374" s="297"/>
      <c r="M374" s="297"/>
      <c r="N374" s="297"/>
      <c r="O374" s="297"/>
      <c r="P374" s="297"/>
      <c r="Q374" s="297"/>
      <c r="R374" s="297"/>
      <c r="S374" s="297"/>
      <c r="T374" s="297"/>
      <c r="U374" s="297"/>
      <c r="V374" s="297"/>
      <c r="W374" s="297"/>
      <c r="X374" s="297"/>
      <c r="Y374" s="297"/>
      <c r="Z374" s="297"/>
    </row>
    <row r="375" spans="1:26" ht="15.75" customHeight="1">
      <c r="A375" s="297"/>
      <c r="B375" s="297"/>
      <c r="C375" s="297"/>
      <c r="D375" s="297"/>
      <c r="E375" s="297"/>
      <c r="F375" s="297"/>
      <c r="G375" s="297"/>
      <c r="H375" s="297"/>
      <c r="I375" s="297"/>
      <c r="J375" s="297"/>
      <c r="K375" s="297"/>
      <c r="L375" s="297"/>
      <c r="M375" s="297"/>
      <c r="N375" s="297"/>
      <c r="O375" s="297"/>
      <c r="P375" s="297"/>
      <c r="Q375" s="297"/>
      <c r="R375" s="297"/>
      <c r="S375" s="297"/>
      <c r="T375" s="297"/>
      <c r="U375" s="297"/>
      <c r="V375" s="297"/>
      <c r="W375" s="297"/>
      <c r="X375" s="297"/>
      <c r="Y375" s="297"/>
      <c r="Z375" s="297"/>
    </row>
    <row r="376" spans="1:26" ht="15.75" customHeight="1">
      <c r="A376" s="297"/>
      <c r="B376" s="297"/>
      <c r="C376" s="297"/>
      <c r="D376" s="297"/>
      <c r="E376" s="297"/>
      <c r="F376" s="297"/>
      <c r="G376" s="297"/>
      <c r="H376" s="297"/>
      <c r="I376" s="297"/>
      <c r="J376" s="297"/>
      <c r="K376" s="297"/>
      <c r="L376" s="297"/>
      <c r="M376" s="297"/>
      <c r="N376" s="297"/>
      <c r="O376" s="297"/>
      <c r="P376" s="297"/>
      <c r="Q376" s="297"/>
      <c r="R376" s="297"/>
      <c r="S376" s="297"/>
      <c r="T376" s="297"/>
      <c r="U376" s="297"/>
      <c r="V376" s="297"/>
      <c r="W376" s="297"/>
      <c r="X376" s="297"/>
      <c r="Y376" s="297"/>
      <c r="Z376" s="297"/>
    </row>
    <row r="377" spans="1:26" ht="15.75" customHeight="1">
      <c r="A377" s="297"/>
      <c r="B377" s="297"/>
      <c r="C377" s="297"/>
      <c r="D377" s="297"/>
      <c r="E377" s="297"/>
      <c r="F377" s="297"/>
      <c r="G377" s="297"/>
      <c r="H377" s="297"/>
      <c r="I377" s="297"/>
      <c r="J377" s="297"/>
      <c r="K377" s="297"/>
      <c r="L377" s="297"/>
      <c r="M377" s="297"/>
      <c r="N377" s="297"/>
      <c r="O377" s="297"/>
      <c r="P377" s="297"/>
      <c r="Q377" s="297"/>
      <c r="R377" s="297"/>
      <c r="S377" s="297"/>
      <c r="T377" s="297"/>
      <c r="U377" s="297"/>
      <c r="V377" s="297"/>
      <c r="W377" s="297"/>
      <c r="X377" s="297"/>
      <c r="Y377" s="297"/>
      <c r="Z377" s="297"/>
    </row>
    <row r="378" spans="1:26" ht="15.75" customHeight="1">
      <c r="A378" s="297"/>
      <c r="B378" s="297"/>
      <c r="C378" s="297"/>
      <c r="D378" s="297"/>
      <c r="E378" s="297"/>
      <c r="F378" s="297"/>
      <c r="G378" s="297"/>
      <c r="H378" s="297"/>
      <c r="I378" s="297"/>
      <c r="J378" s="297"/>
      <c r="K378" s="297"/>
      <c r="L378" s="297"/>
      <c r="M378" s="297"/>
      <c r="N378" s="297"/>
      <c r="O378" s="297"/>
      <c r="P378" s="297"/>
      <c r="Q378" s="297"/>
      <c r="R378" s="297"/>
      <c r="S378" s="297"/>
      <c r="T378" s="297"/>
      <c r="U378" s="297"/>
      <c r="V378" s="297"/>
      <c r="W378" s="297"/>
      <c r="X378" s="297"/>
      <c r="Y378" s="297"/>
      <c r="Z378" s="297"/>
    </row>
    <row r="379" spans="1:26" ht="15.75" customHeight="1">
      <c r="A379" s="297"/>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row>
    <row r="380" spans="1:26" ht="15.75" customHeight="1">
      <c r="A380" s="297"/>
      <c r="B380" s="297"/>
      <c r="C380" s="297"/>
      <c r="D380" s="297"/>
      <c r="E380" s="297"/>
      <c r="F380" s="297"/>
      <c r="G380" s="297"/>
      <c r="H380" s="297"/>
      <c r="I380" s="297"/>
      <c r="J380" s="297"/>
      <c r="K380" s="297"/>
      <c r="L380" s="297"/>
      <c r="M380" s="297"/>
      <c r="N380" s="297"/>
      <c r="O380" s="297"/>
      <c r="P380" s="297"/>
      <c r="Q380" s="297"/>
      <c r="R380" s="297"/>
      <c r="S380" s="297"/>
      <c r="T380" s="297"/>
      <c r="U380" s="297"/>
      <c r="V380" s="297"/>
      <c r="W380" s="297"/>
      <c r="X380" s="297"/>
      <c r="Y380" s="297"/>
      <c r="Z380" s="297"/>
    </row>
    <row r="381" spans="1:26" ht="15.75" customHeight="1">
      <c r="A381" s="297"/>
      <c r="B381" s="297"/>
      <c r="C381" s="297"/>
      <c r="D381" s="297"/>
      <c r="E381" s="297"/>
      <c r="F381" s="297"/>
      <c r="G381" s="297"/>
      <c r="H381" s="297"/>
      <c r="I381" s="297"/>
      <c r="J381" s="297"/>
      <c r="K381" s="297"/>
      <c r="L381" s="297"/>
      <c r="M381" s="297"/>
      <c r="N381" s="297"/>
      <c r="O381" s="297"/>
      <c r="P381" s="297"/>
      <c r="Q381" s="297"/>
      <c r="R381" s="297"/>
      <c r="S381" s="297"/>
      <c r="T381" s="297"/>
      <c r="U381" s="297"/>
      <c r="V381" s="297"/>
      <c r="W381" s="297"/>
      <c r="X381" s="297"/>
      <c r="Y381" s="297"/>
      <c r="Z381" s="297"/>
    </row>
    <row r="382" spans="1:26" ht="15.75" customHeight="1">
      <c r="A382" s="297"/>
      <c r="B382" s="297"/>
      <c r="C382" s="297"/>
      <c r="D382" s="297"/>
      <c r="E382" s="297"/>
      <c r="F382" s="297"/>
      <c r="G382" s="297"/>
      <c r="H382" s="297"/>
      <c r="I382" s="297"/>
      <c r="J382" s="297"/>
      <c r="K382" s="297"/>
      <c r="L382" s="297"/>
      <c r="M382" s="297"/>
      <c r="N382" s="297"/>
      <c r="O382" s="297"/>
      <c r="P382" s="297"/>
      <c r="Q382" s="297"/>
      <c r="R382" s="297"/>
      <c r="S382" s="297"/>
      <c r="T382" s="297"/>
      <c r="U382" s="297"/>
      <c r="V382" s="297"/>
      <c r="W382" s="297"/>
      <c r="X382" s="297"/>
      <c r="Y382" s="297"/>
      <c r="Z382" s="297"/>
    </row>
    <row r="383" spans="1:26" ht="15.75" customHeight="1">
      <c r="A383" s="297"/>
      <c r="B383" s="297"/>
      <c r="C383" s="297"/>
      <c r="D383" s="297"/>
      <c r="E383" s="297"/>
      <c r="F383" s="297"/>
      <c r="G383" s="297"/>
      <c r="H383" s="297"/>
      <c r="I383" s="297"/>
      <c r="J383" s="297"/>
      <c r="K383" s="297"/>
      <c r="L383" s="297"/>
      <c r="M383" s="297"/>
      <c r="N383" s="297"/>
      <c r="O383" s="297"/>
      <c r="P383" s="297"/>
      <c r="Q383" s="297"/>
      <c r="R383" s="297"/>
      <c r="S383" s="297"/>
      <c r="T383" s="297"/>
      <c r="U383" s="297"/>
      <c r="V383" s="297"/>
      <c r="W383" s="297"/>
      <c r="X383" s="297"/>
      <c r="Y383" s="297"/>
      <c r="Z383" s="297"/>
    </row>
    <row r="384" spans="1:26" ht="15.75" customHeight="1">
      <c r="A384" s="297"/>
      <c r="B384" s="297"/>
      <c r="C384" s="297"/>
      <c r="D384" s="297"/>
      <c r="E384" s="297"/>
      <c r="F384" s="297"/>
      <c r="G384" s="297"/>
      <c r="H384" s="297"/>
      <c r="I384" s="297"/>
      <c r="J384" s="297"/>
      <c r="K384" s="297"/>
      <c r="L384" s="297"/>
      <c r="M384" s="297"/>
      <c r="N384" s="297"/>
      <c r="O384" s="297"/>
      <c r="P384" s="297"/>
      <c r="Q384" s="297"/>
      <c r="R384" s="297"/>
      <c r="S384" s="297"/>
      <c r="T384" s="297"/>
      <c r="U384" s="297"/>
      <c r="V384" s="297"/>
      <c r="W384" s="297"/>
      <c r="X384" s="297"/>
      <c r="Y384" s="297"/>
      <c r="Z384" s="297"/>
    </row>
    <row r="385" spans="1:26" ht="15.75" customHeight="1">
      <c r="A385" s="297"/>
      <c r="B385" s="297"/>
      <c r="C385" s="297"/>
      <c r="D385" s="297"/>
      <c r="E385" s="297"/>
      <c r="F385" s="297"/>
      <c r="G385" s="297"/>
      <c r="H385" s="297"/>
      <c r="I385" s="297"/>
      <c r="J385" s="297"/>
      <c r="K385" s="297"/>
      <c r="L385" s="297"/>
      <c r="M385" s="297"/>
      <c r="N385" s="297"/>
      <c r="O385" s="297"/>
      <c r="P385" s="297"/>
      <c r="Q385" s="297"/>
      <c r="R385" s="297"/>
      <c r="S385" s="297"/>
      <c r="T385" s="297"/>
      <c r="U385" s="297"/>
      <c r="V385" s="297"/>
      <c r="W385" s="297"/>
      <c r="X385" s="297"/>
      <c r="Y385" s="297"/>
      <c r="Z385" s="297"/>
    </row>
    <row r="386" spans="1:26" ht="15.75" customHeight="1">
      <c r="A386" s="297"/>
      <c r="B386" s="297"/>
      <c r="C386" s="297"/>
      <c r="D386" s="297"/>
      <c r="E386" s="297"/>
      <c r="F386" s="297"/>
      <c r="G386" s="297"/>
      <c r="H386" s="297"/>
      <c r="I386" s="297"/>
      <c r="J386" s="297"/>
      <c r="K386" s="297"/>
      <c r="L386" s="297"/>
      <c r="M386" s="297"/>
      <c r="N386" s="297"/>
      <c r="O386" s="297"/>
      <c r="P386" s="297"/>
      <c r="Q386" s="297"/>
      <c r="R386" s="297"/>
      <c r="S386" s="297"/>
      <c r="T386" s="297"/>
      <c r="U386" s="297"/>
      <c r="V386" s="297"/>
      <c r="W386" s="297"/>
      <c r="X386" s="297"/>
      <c r="Y386" s="297"/>
      <c r="Z386" s="297"/>
    </row>
    <row r="387" spans="1:26" ht="15.75" customHeight="1">
      <c r="A387" s="297"/>
      <c r="B387" s="297"/>
      <c r="C387" s="297"/>
      <c r="D387" s="297"/>
      <c r="E387" s="297"/>
      <c r="F387" s="297"/>
      <c r="G387" s="297"/>
      <c r="H387" s="297"/>
      <c r="I387" s="297"/>
      <c r="J387" s="297"/>
      <c r="K387" s="297"/>
      <c r="L387" s="297"/>
      <c r="M387" s="297"/>
      <c r="N387" s="297"/>
      <c r="O387" s="297"/>
      <c r="P387" s="297"/>
      <c r="Q387" s="297"/>
      <c r="R387" s="297"/>
      <c r="S387" s="297"/>
      <c r="T387" s="297"/>
      <c r="U387" s="297"/>
      <c r="V387" s="297"/>
      <c r="W387" s="297"/>
      <c r="X387" s="297"/>
      <c r="Y387" s="297"/>
      <c r="Z387" s="297"/>
    </row>
    <row r="388" spans="1:26" ht="15.75" customHeight="1">
      <c r="A388" s="297"/>
      <c r="B388" s="297"/>
      <c r="C388" s="297"/>
      <c r="D388" s="297"/>
      <c r="E388" s="297"/>
      <c r="F388" s="297"/>
      <c r="G388" s="297"/>
      <c r="H388" s="297"/>
      <c r="I388" s="297"/>
      <c r="J388" s="297"/>
      <c r="K388" s="297"/>
      <c r="L388" s="297"/>
      <c r="M388" s="297"/>
      <c r="N388" s="297"/>
      <c r="O388" s="297"/>
      <c r="P388" s="297"/>
      <c r="Q388" s="297"/>
      <c r="R388" s="297"/>
      <c r="S388" s="297"/>
      <c r="T388" s="297"/>
      <c r="U388" s="297"/>
      <c r="V388" s="297"/>
      <c r="W388" s="297"/>
      <c r="X388" s="297"/>
      <c r="Y388" s="297"/>
      <c r="Z388" s="297"/>
    </row>
    <row r="389" spans="1:26" ht="15.75" customHeight="1">
      <c r="A389" s="297"/>
      <c r="B389" s="297"/>
      <c r="C389" s="297"/>
      <c r="D389" s="297"/>
      <c r="E389" s="297"/>
      <c r="F389" s="297"/>
      <c r="G389" s="297"/>
      <c r="H389" s="297"/>
      <c r="I389" s="297"/>
      <c r="J389" s="297"/>
      <c r="K389" s="297"/>
      <c r="L389" s="297"/>
      <c r="M389" s="297"/>
      <c r="N389" s="297"/>
      <c r="O389" s="297"/>
      <c r="P389" s="297"/>
      <c r="Q389" s="297"/>
      <c r="R389" s="297"/>
      <c r="S389" s="297"/>
      <c r="T389" s="297"/>
      <c r="U389" s="297"/>
      <c r="V389" s="297"/>
      <c r="W389" s="297"/>
      <c r="X389" s="297"/>
      <c r="Y389" s="297"/>
      <c r="Z389" s="297"/>
    </row>
    <row r="390" spans="1:26" ht="15.75" customHeight="1">
      <c r="A390" s="297"/>
      <c r="B390" s="297"/>
      <c r="C390" s="297"/>
      <c r="D390" s="297"/>
      <c r="E390" s="297"/>
      <c r="F390" s="297"/>
      <c r="G390" s="297"/>
      <c r="H390" s="297"/>
      <c r="I390" s="297"/>
      <c r="J390" s="297"/>
      <c r="K390" s="297"/>
      <c r="L390" s="297"/>
      <c r="M390" s="297"/>
      <c r="N390" s="297"/>
      <c r="O390" s="297"/>
      <c r="P390" s="297"/>
      <c r="Q390" s="297"/>
      <c r="R390" s="297"/>
      <c r="S390" s="297"/>
      <c r="T390" s="297"/>
      <c r="U390" s="297"/>
      <c r="V390" s="297"/>
      <c r="W390" s="297"/>
      <c r="X390" s="297"/>
      <c r="Y390" s="297"/>
      <c r="Z390" s="297"/>
    </row>
    <row r="391" spans="1:26" ht="15.75" customHeight="1">
      <c r="A391" s="297"/>
      <c r="B391" s="297"/>
      <c r="C391" s="297"/>
      <c r="D391" s="297"/>
      <c r="E391" s="297"/>
      <c r="F391" s="297"/>
      <c r="G391" s="297"/>
      <c r="H391" s="297"/>
      <c r="I391" s="297"/>
      <c r="J391" s="297"/>
      <c r="K391" s="297"/>
      <c r="L391" s="297"/>
      <c r="M391" s="297"/>
      <c r="N391" s="297"/>
      <c r="O391" s="297"/>
      <c r="P391" s="297"/>
      <c r="Q391" s="297"/>
      <c r="R391" s="297"/>
      <c r="S391" s="297"/>
      <c r="T391" s="297"/>
      <c r="U391" s="297"/>
      <c r="V391" s="297"/>
      <c r="W391" s="297"/>
      <c r="X391" s="297"/>
      <c r="Y391" s="297"/>
      <c r="Z391" s="297"/>
    </row>
    <row r="392" spans="1:26" ht="15.75" customHeight="1">
      <c r="A392" s="297"/>
      <c r="B392" s="297"/>
      <c r="C392" s="297"/>
      <c r="D392" s="297"/>
      <c r="E392" s="297"/>
      <c r="F392" s="297"/>
      <c r="G392" s="297"/>
      <c r="H392" s="297"/>
      <c r="I392" s="297"/>
      <c r="J392" s="297"/>
      <c r="K392" s="297"/>
      <c r="L392" s="297"/>
      <c r="M392" s="297"/>
      <c r="N392" s="297"/>
      <c r="O392" s="297"/>
      <c r="P392" s="297"/>
      <c r="Q392" s="297"/>
      <c r="R392" s="297"/>
      <c r="S392" s="297"/>
      <c r="T392" s="297"/>
      <c r="U392" s="297"/>
      <c r="V392" s="297"/>
      <c r="W392" s="297"/>
      <c r="X392" s="297"/>
      <c r="Y392" s="297"/>
      <c r="Z392" s="297"/>
    </row>
    <row r="393" spans="1:26" ht="15.75" customHeight="1">
      <c r="A393" s="297"/>
      <c r="B393" s="297"/>
      <c r="C393" s="297"/>
      <c r="D393" s="297"/>
      <c r="E393" s="297"/>
      <c r="F393" s="297"/>
      <c r="G393" s="297"/>
      <c r="H393" s="297"/>
      <c r="I393" s="297"/>
      <c r="J393" s="297"/>
      <c r="K393" s="297"/>
      <c r="L393" s="297"/>
      <c r="M393" s="297"/>
      <c r="N393" s="297"/>
      <c r="O393" s="297"/>
      <c r="P393" s="297"/>
      <c r="Q393" s="297"/>
      <c r="R393" s="297"/>
      <c r="S393" s="297"/>
      <c r="T393" s="297"/>
      <c r="U393" s="297"/>
      <c r="V393" s="297"/>
      <c r="W393" s="297"/>
      <c r="X393" s="297"/>
      <c r="Y393" s="297"/>
      <c r="Z393" s="297"/>
    </row>
    <row r="394" spans="1:26" ht="15.75" customHeight="1">
      <c r="A394" s="297"/>
      <c r="B394" s="297"/>
      <c r="C394" s="297"/>
      <c r="D394" s="297"/>
      <c r="E394" s="297"/>
      <c r="F394" s="297"/>
      <c r="G394" s="297"/>
      <c r="H394" s="297"/>
      <c r="I394" s="297"/>
      <c r="J394" s="297"/>
      <c r="K394" s="297"/>
      <c r="L394" s="297"/>
      <c r="M394" s="297"/>
      <c r="N394" s="297"/>
      <c r="O394" s="297"/>
      <c r="P394" s="297"/>
      <c r="Q394" s="297"/>
      <c r="R394" s="297"/>
      <c r="S394" s="297"/>
      <c r="T394" s="297"/>
      <c r="U394" s="297"/>
      <c r="V394" s="297"/>
      <c r="W394" s="297"/>
      <c r="X394" s="297"/>
      <c r="Y394" s="297"/>
      <c r="Z394" s="297"/>
    </row>
    <row r="395" spans="1:26" ht="15.75" customHeight="1">
      <c r="A395" s="297"/>
      <c r="B395" s="297"/>
      <c r="C395" s="297"/>
      <c r="D395" s="297"/>
      <c r="E395" s="297"/>
      <c r="F395" s="297"/>
      <c r="G395" s="297"/>
      <c r="H395" s="297"/>
      <c r="I395" s="297"/>
      <c r="J395" s="297"/>
      <c r="K395" s="297"/>
      <c r="L395" s="297"/>
      <c r="M395" s="297"/>
      <c r="N395" s="297"/>
      <c r="O395" s="297"/>
      <c r="P395" s="297"/>
      <c r="Q395" s="297"/>
      <c r="R395" s="297"/>
      <c r="S395" s="297"/>
      <c r="T395" s="297"/>
      <c r="U395" s="297"/>
      <c r="V395" s="297"/>
      <c r="W395" s="297"/>
      <c r="X395" s="297"/>
      <c r="Y395" s="297"/>
      <c r="Z395" s="297"/>
    </row>
    <row r="396" spans="1:26" ht="15.75" customHeight="1">
      <c r="A396" s="297"/>
      <c r="B396" s="297"/>
      <c r="C396" s="297"/>
      <c r="D396" s="297"/>
      <c r="E396" s="297"/>
      <c r="F396" s="297"/>
      <c r="G396" s="297"/>
      <c r="H396" s="297"/>
      <c r="I396" s="297"/>
      <c r="J396" s="297"/>
      <c r="K396" s="297"/>
      <c r="L396" s="297"/>
      <c r="M396" s="297"/>
      <c r="N396" s="297"/>
      <c r="O396" s="297"/>
      <c r="P396" s="297"/>
      <c r="Q396" s="297"/>
      <c r="R396" s="297"/>
      <c r="S396" s="297"/>
      <c r="T396" s="297"/>
      <c r="U396" s="297"/>
      <c r="V396" s="297"/>
      <c r="W396" s="297"/>
      <c r="X396" s="297"/>
      <c r="Y396" s="297"/>
      <c r="Z396" s="297"/>
    </row>
    <row r="397" spans="1:26" ht="15.75" customHeight="1">
      <c r="A397" s="297"/>
      <c r="B397" s="297"/>
      <c r="C397" s="297"/>
      <c r="D397" s="297"/>
      <c r="E397" s="297"/>
      <c r="F397" s="297"/>
      <c r="G397" s="297"/>
      <c r="H397" s="297"/>
      <c r="I397" s="297"/>
      <c r="J397" s="297"/>
      <c r="K397" s="297"/>
      <c r="L397" s="297"/>
      <c r="M397" s="297"/>
      <c r="N397" s="297"/>
      <c r="O397" s="297"/>
      <c r="P397" s="297"/>
      <c r="Q397" s="297"/>
      <c r="R397" s="297"/>
      <c r="S397" s="297"/>
      <c r="T397" s="297"/>
      <c r="U397" s="297"/>
      <c r="V397" s="297"/>
      <c r="W397" s="297"/>
      <c r="X397" s="297"/>
      <c r="Y397" s="297"/>
      <c r="Z397" s="297"/>
    </row>
    <row r="398" spans="1:26" ht="15.75" customHeight="1">
      <c r="A398" s="297"/>
      <c r="B398" s="297"/>
      <c r="C398" s="297"/>
      <c r="D398" s="297"/>
      <c r="E398" s="297"/>
      <c r="F398" s="297"/>
      <c r="G398" s="297"/>
      <c r="H398" s="297"/>
      <c r="I398" s="297"/>
      <c r="J398" s="297"/>
      <c r="K398" s="297"/>
      <c r="L398" s="297"/>
      <c r="M398" s="297"/>
      <c r="N398" s="297"/>
      <c r="O398" s="297"/>
      <c r="P398" s="297"/>
      <c r="Q398" s="297"/>
      <c r="R398" s="297"/>
      <c r="S398" s="297"/>
      <c r="T398" s="297"/>
      <c r="U398" s="297"/>
      <c r="V398" s="297"/>
      <c r="W398" s="297"/>
      <c r="X398" s="297"/>
      <c r="Y398" s="297"/>
      <c r="Z398" s="297"/>
    </row>
    <row r="399" spans="1:26" ht="15.75" customHeight="1">
      <c r="A399" s="297"/>
      <c r="B399" s="297"/>
      <c r="C399" s="297"/>
      <c r="D399" s="297"/>
      <c r="E399" s="297"/>
      <c r="F399" s="297"/>
      <c r="G399" s="297"/>
      <c r="H399" s="297"/>
      <c r="I399" s="297"/>
      <c r="J399" s="297"/>
      <c r="K399" s="297"/>
      <c r="L399" s="297"/>
      <c r="M399" s="297"/>
      <c r="N399" s="297"/>
      <c r="O399" s="297"/>
      <c r="P399" s="297"/>
      <c r="Q399" s="297"/>
      <c r="R399" s="297"/>
      <c r="S399" s="297"/>
      <c r="T399" s="297"/>
      <c r="U399" s="297"/>
      <c r="V399" s="297"/>
      <c r="W399" s="297"/>
      <c r="X399" s="297"/>
      <c r="Y399" s="297"/>
      <c r="Z399" s="297"/>
    </row>
    <row r="400" spans="1:26" ht="15.75" customHeight="1">
      <c r="A400" s="297"/>
      <c r="B400" s="297"/>
      <c r="C400" s="297"/>
      <c r="D400" s="297"/>
      <c r="E400" s="297"/>
      <c r="F400" s="297"/>
      <c r="G400" s="297"/>
      <c r="H400" s="297"/>
      <c r="I400" s="297"/>
      <c r="J400" s="297"/>
      <c r="K400" s="297"/>
      <c r="L400" s="297"/>
      <c r="M400" s="297"/>
      <c r="N400" s="297"/>
      <c r="O400" s="297"/>
      <c r="P400" s="297"/>
      <c r="Q400" s="297"/>
      <c r="R400" s="297"/>
      <c r="S400" s="297"/>
      <c r="T400" s="297"/>
      <c r="U400" s="297"/>
      <c r="V400" s="297"/>
      <c r="W400" s="297"/>
      <c r="X400" s="297"/>
      <c r="Y400" s="297"/>
      <c r="Z400" s="297"/>
    </row>
    <row r="401" spans="1:26" ht="15.75" customHeight="1">
      <c r="A401" s="297"/>
      <c r="B401" s="297"/>
      <c r="C401" s="297"/>
      <c r="D401" s="297"/>
      <c r="E401" s="297"/>
      <c r="F401" s="297"/>
      <c r="G401" s="297"/>
      <c r="H401" s="297"/>
      <c r="I401" s="297"/>
      <c r="J401" s="297"/>
      <c r="K401" s="297"/>
      <c r="L401" s="297"/>
      <c r="M401" s="297"/>
      <c r="N401" s="297"/>
      <c r="O401" s="297"/>
      <c r="P401" s="297"/>
      <c r="Q401" s="297"/>
      <c r="R401" s="297"/>
      <c r="S401" s="297"/>
      <c r="T401" s="297"/>
      <c r="U401" s="297"/>
      <c r="V401" s="297"/>
      <c r="W401" s="297"/>
      <c r="X401" s="297"/>
      <c r="Y401" s="297"/>
      <c r="Z401" s="297"/>
    </row>
    <row r="402" spans="1:26" ht="15.75" customHeight="1">
      <c r="A402" s="297"/>
      <c r="B402" s="297"/>
      <c r="C402" s="297"/>
      <c r="D402" s="297"/>
      <c r="E402" s="297"/>
      <c r="F402" s="297"/>
      <c r="G402" s="297"/>
      <c r="H402" s="297"/>
      <c r="I402" s="297"/>
      <c r="J402" s="297"/>
      <c r="K402" s="297"/>
      <c r="L402" s="297"/>
      <c r="M402" s="297"/>
      <c r="N402" s="297"/>
      <c r="O402" s="297"/>
      <c r="P402" s="297"/>
      <c r="Q402" s="297"/>
      <c r="R402" s="297"/>
      <c r="S402" s="297"/>
      <c r="T402" s="297"/>
      <c r="U402" s="297"/>
      <c r="V402" s="297"/>
      <c r="W402" s="297"/>
      <c r="X402" s="297"/>
      <c r="Y402" s="297"/>
      <c r="Z402" s="297"/>
    </row>
    <row r="403" spans="1:26" ht="15.75" customHeight="1">
      <c r="A403" s="297"/>
      <c r="B403" s="297"/>
      <c r="C403" s="297"/>
      <c r="D403" s="297"/>
      <c r="E403" s="297"/>
      <c r="F403" s="297"/>
      <c r="G403" s="297"/>
      <c r="H403" s="297"/>
      <c r="I403" s="297"/>
      <c r="J403" s="297"/>
      <c r="K403" s="297"/>
      <c r="L403" s="297"/>
      <c r="M403" s="297"/>
      <c r="N403" s="297"/>
      <c r="O403" s="297"/>
      <c r="P403" s="297"/>
      <c r="Q403" s="297"/>
      <c r="R403" s="297"/>
      <c r="S403" s="297"/>
      <c r="T403" s="297"/>
      <c r="U403" s="297"/>
      <c r="V403" s="297"/>
      <c r="W403" s="297"/>
      <c r="X403" s="297"/>
      <c r="Y403" s="297"/>
      <c r="Z403" s="297"/>
    </row>
    <row r="404" spans="1:26" ht="15.75" customHeight="1">
      <c r="A404" s="297"/>
      <c r="B404" s="297"/>
      <c r="C404" s="297"/>
      <c r="D404" s="297"/>
      <c r="E404" s="297"/>
      <c r="F404" s="297"/>
      <c r="G404" s="297"/>
      <c r="H404" s="297"/>
      <c r="I404" s="297"/>
      <c r="J404" s="297"/>
      <c r="K404" s="297"/>
      <c r="L404" s="297"/>
      <c r="M404" s="297"/>
      <c r="N404" s="297"/>
      <c r="O404" s="297"/>
      <c r="P404" s="297"/>
      <c r="Q404" s="297"/>
      <c r="R404" s="297"/>
      <c r="S404" s="297"/>
      <c r="T404" s="297"/>
      <c r="U404" s="297"/>
      <c r="V404" s="297"/>
      <c r="W404" s="297"/>
      <c r="X404" s="297"/>
      <c r="Y404" s="297"/>
      <c r="Z404" s="297"/>
    </row>
    <row r="405" spans="1:26" ht="15.75" customHeight="1">
      <c r="A405" s="297"/>
      <c r="B405" s="297"/>
      <c r="C405" s="297"/>
      <c r="D405" s="297"/>
      <c r="E405" s="297"/>
      <c r="F405" s="297"/>
      <c r="G405" s="297"/>
      <c r="H405" s="297"/>
      <c r="I405" s="297"/>
      <c r="J405" s="297"/>
      <c r="K405" s="297"/>
      <c r="L405" s="297"/>
      <c r="M405" s="297"/>
      <c r="N405" s="297"/>
      <c r="O405" s="297"/>
      <c r="P405" s="297"/>
      <c r="Q405" s="297"/>
      <c r="R405" s="297"/>
      <c r="S405" s="297"/>
      <c r="T405" s="297"/>
      <c r="U405" s="297"/>
      <c r="V405" s="297"/>
      <c r="W405" s="297"/>
      <c r="X405" s="297"/>
      <c r="Y405" s="297"/>
      <c r="Z405" s="297"/>
    </row>
    <row r="406" spans="1:26" ht="15.75" customHeight="1">
      <c r="A406" s="297"/>
      <c r="B406" s="297"/>
      <c r="C406" s="297"/>
      <c r="D406" s="297"/>
      <c r="E406" s="297"/>
      <c r="F406" s="297"/>
      <c r="G406" s="297"/>
      <c r="H406" s="297"/>
      <c r="I406" s="297"/>
      <c r="J406" s="297"/>
      <c r="K406" s="297"/>
      <c r="L406" s="297"/>
      <c r="M406" s="297"/>
      <c r="N406" s="297"/>
      <c r="O406" s="297"/>
      <c r="P406" s="297"/>
      <c r="Q406" s="297"/>
      <c r="R406" s="297"/>
      <c r="S406" s="297"/>
      <c r="T406" s="297"/>
      <c r="U406" s="297"/>
      <c r="V406" s="297"/>
      <c r="W406" s="297"/>
      <c r="X406" s="297"/>
      <c r="Y406" s="297"/>
      <c r="Z406" s="297"/>
    </row>
    <row r="407" spans="1:26" ht="15.75" customHeight="1">
      <c r="A407" s="297"/>
      <c r="B407" s="297"/>
      <c r="C407" s="297"/>
      <c r="D407" s="297"/>
      <c r="E407" s="297"/>
      <c r="F407" s="297"/>
      <c r="G407" s="297"/>
      <c r="H407" s="297"/>
      <c r="I407" s="297"/>
      <c r="J407" s="297"/>
      <c r="K407" s="297"/>
      <c r="L407" s="297"/>
      <c r="M407" s="297"/>
      <c r="N407" s="297"/>
      <c r="O407" s="297"/>
      <c r="P407" s="297"/>
      <c r="Q407" s="297"/>
      <c r="R407" s="297"/>
      <c r="S407" s="297"/>
      <c r="T407" s="297"/>
      <c r="U407" s="297"/>
      <c r="V407" s="297"/>
      <c r="W407" s="297"/>
      <c r="X407" s="297"/>
      <c r="Y407" s="297"/>
      <c r="Z407" s="297"/>
    </row>
    <row r="408" spans="1:26" ht="15.75" customHeight="1">
      <c r="A408" s="297"/>
      <c r="B408" s="297"/>
      <c r="C408" s="297"/>
      <c r="D408" s="297"/>
      <c r="E408" s="297"/>
      <c r="F408" s="297"/>
      <c r="G408" s="297"/>
      <c r="H408" s="297"/>
      <c r="I408" s="297"/>
      <c r="J408" s="297"/>
      <c r="K408" s="297"/>
      <c r="L408" s="297"/>
      <c r="M408" s="297"/>
      <c r="N408" s="297"/>
      <c r="O408" s="297"/>
      <c r="P408" s="297"/>
      <c r="Q408" s="297"/>
      <c r="R408" s="297"/>
      <c r="S408" s="297"/>
      <c r="T408" s="297"/>
      <c r="U408" s="297"/>
      <c r="V408" s="297"/>
      <c r="W408" s="297"/>
      <c r="X408" s="297"/>
      <c r="Y408" s="297"/>
      <c r="Z408" s="297"/>
    </row>
    <row r="409" spans="1:26" ht="15.75" customHeight="1">
      <c r="A409" s="297"/>
      <c r="B409" s="297"/>
      <c r="C409" s="297"/>
      <c r="D409" s="297"/>
      <c r="E409" s="297"/>
      <c r="F409" s="297"/>
      <c r="G409" s="297"/>
      <c r="H409" s="297"/>
      <c r="I409" s="297"/>
      <c r="J409" s="297"/>
      <c r="K409" s="297"/>
      <c r="L409" s="297"/>
      <c r="M409" s="297"/>
      <c r="N409" s="297"/>
      <c r="O409" s="297"/>
      <c r="P409" s="297"/>
      <c r="Q409" s="297"/>
      <c r="R409" s="297"/>
      <c r="S409" s="297"/>
      <c r="T409" s="297"/>
      <c r="U409" s="297"/>
      <c r="V409" s="297"/>
      <c r="W409" s="297"/>
      <c r="X409" s="297"/>
      <c r="Y409" s="297"/>
      <c r="Z409" s="297"/>
    </row>
    <row r="410" spans="1:26" ht="15.75" customHeight="1">
      <c r="A410" s="297"/>
      <c r="B410" s="297"/>
      <c r="C410" s="297"/>
      <c r="D410" s="297"/>
      <c r="E410" s="297"/>
      <c r="F410" s="297"/>
      <c r="G410" s="297"/>
      <c r="H410" s="297"/>
      <c r="I410" s="297"/>
      <c r="J410" s="297"/>
      <c r="K410" s="297"/>
      <c r="L410" s="297"/>
      <c r="M410" s="297"/>
      <c r="N410" s="297"/>
      <c r="O410" s="297"/>
      <c r="P410" s="297"/>
      <c r="Q410" s="297"/>
      <c r="R410" s="297"/>
      <c r="S410" s="297"/>
      <c r="T410" s="297"/>
      <c r="U410" s="297"/>
      <c r="V410" s="297"/>
      <c r="W410" s="297"/>
      <c r="X410" s="297"/>
      <c r="Y410" s="297"/>
      <c r="Z410" s="297"/>
    </row>
    <row r="411" spans="1:26" ht="15.75" customHeight="1">
      <c r="A411" s="297"/>
      <c r="B411" s="297"/>
      <c r="C411" s="297"/>
      <c r="D411" s="297"/>
      <c r="E411" s="297"/>
      <c r="F411" s="297"/>
      <c r="G411" s="297"/>
      <c r="H411" s="297"/>
      <c r="I411" s="297"/>
      <c r="J411" s="297"/>
      <c r="K411" s="297"/>
      <c r="L411" s="297"/>
      <c r="M411" s="297"/>
      <c r="N411" s="297"/>
      <c r="O411" s="297"/>
      <c r="P411" s="297"/>
      <c r="Q411" s="297"/>
      <c r="R411" s="297"/>
      <c r="S411" s="297"/>
      <c r="T411" s="297"/>
      <c r="U411" s="297"/>
      <c r="V411" s="297"/>
      <c r="W411" s="297"/>
      <c r="X411" s="297"/>
      <c r="Y411" s="297"/>
      <c r="Z411" s="297"/>
    </row>
    <row r="412" spans="1:26" ht="15.75" customHeight="1">
      <c r="A412" s="297"/>
      <c r="B412" s="297"/>
      <c r="C412" s="297"/>
      <c r="D412" s="297"/>
      <c r="E412" s="297"/>
      <c r="F412" s="297"/>
      <c r="G412" s="297"/>
      <c r="H412" s="297"/>
      <c r="I412" s="297"/>
      <c r="J412" s="297"/>
      <c r="K412" s="297"/>
      <c r="L412" s="297"/>
      <c r="M412" s="297"/>
      <c r="N412" s="297"/>
      <c r="O412" s="297"/>
      <c r="P412" s="297"/>
      <c r="Q412" s="297"/>
      <c r="R412" s="297"/>
      <c r="S412" s="297"/>
      <c r="T412" s="297"/>
      <c r="U412" s="297"/>
      <c r="V412" s="297"/>
      <c r="W412" s="297"/>
      <c r="X412" s="297"/>
      <c r="Y412" s="297"/>
      <c r="Z412" s="297"/>
    </row>
    <row r="413" spans="1:26" ht="15.75" customHeight="1">
      <c r="A413" s="297"/>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row>
    <row r="414" spans="1:26" ht="15.75" customHeight="1">
      <c r="A414" s="297"/>
      <c r="B414" s="297"/>
      <c r="C414" s="297"/>
      <c r="D414" s="297"/>
      <c r="E414" s="297"/>
      <c r="F414" s="297"/>
      <c r="G414" s="297"/>
      <c r="H414" s="297"/>
      <c r="I414" s="297"/>
      <c r="J414" s="297"/>
      <c r="K414" s="297"/>
      <c r="L414" s="297"/>
      <c r="M414" s="297"/>
      <c r="N414" s="297"/>
      <c r="O414" s="297"/>
      <c r="P414" s="297"/>
      <c r="Q414" s="297"/>
      <c r="R414" s="297"/>
      <c r="S414" s="297"/>
      <c r="T414" s="297"/>
      <c r="U414" s="297"/>
      <c r="V414" s="297"/>
      <c r="W414" s="297"/>
      <c r="X414" s="297"/>
      <c r="Y414" s="297"/>
      <c r="Z414" s="297"/>
    </row>
    <row r="415" spans="1:26" ht="15.75" customHeight="1">
      <c r="A415" s="297"/>
      <c r="B415" s="297"/>
      <c r="C415" s="297"/>
      <c r="D415" s="297"/>
      <c r="E415" s="297"/>
      <c r="F415" s="297"/>
      <c r="G415" s="297"/>
      <c r="H415" s="297"/>
      <c r="I415" s="297"/>
      <c r="J415" s="297"/>
      <c r="K415" s="297"/>
      <c r="L415" s="297"/>
      <c r="M415" s="297"/>
      <c r="N415" s="297"/>
      <c r="O415" s="297"/>
      <c r="P415" s="297"/>
      <c r="Q415" s="297"/>
      <c r="R415" s="297"/>
      <c r="S415" s="297"/>
      <c r="T415" s="297"/>
      <c r="U415" s="297"/>
      <c r="V415" s="297"/>
      <c r="W415" s="297"/>
      <c r="X415" s="297"/>
      <c r="Y415" s="297"/>
      <c r="Z415" s="297"/>
    </row>
    <row r="416" spans="1:26" ht="15.75" customHeight="1">
      <c r="A416" s="297"/>
      <c r="B416" s="297"/>
      <c r="C416" s="297"/>
      <c r="D416" s="297"/>
      <c r="E416" s="297"/>
      <c r="F416" s="297"/>
      <c r="G416" s="297"/>
      <c r="H416" s="297"/>
      <c r="I416" s="297"/>
      <c r="J416" s="297"/>
      <c r="K416" s="297"/>
      <c r="L416" s="297"/>
      <c r="M416" s="297"/>
      <c r="N416" s="297"/>
      <c r="O416" s="297"/>
      <c r="P416" s="297"/>
      <c r="Q416" s="297"/>
      <c r="R416" s="297"/>
      <c r="S416" s="297"/>
      <c r="T416" s="297"/>
      <c r="U416" s="297"/>
      <c r="V416" s="297"/>
      <c r="W416" s="297"/>
      <c r="X416" s="297"/>
      <c r="Y416" s="297"/>
      <c r="Z416" s="297"/>
    </row>
    <row r="417" spans="1:26" ht="15.75" customHeight="1">
      <c r="A417" s="297"/>
      <c r="B417" s="297"/>
      <c r="C417" s="297"/>
      <c r="D417" s="297"/>
      <c r="E417" s="297"/>
      <c r="F417" s="297"/>
      <c r="G417" s="297"/>
      <c r="H417" s="297"/>
      <c r="I417" s="297"/>
      <c r="J417" s="297"/>
      <c r="K417" s="297"/>
      <c r="L417" s="297"/>
      <c r="M417" s="297"/>
      <c r="N417" s="297"/>
      <c r="O417" s="297"/>
      <c r="P417" s="297"/>
      <c r="Q417" s="297"/>
      <c r="R417" s="297"/>
      <c r="S417" s="297"/>
      <c r="T417" s="297"/>
      <c r="U417" s="297"/>
      <c r="V417" s="297"/>
      <c r="W417" s="297"/>
      <c r="X417" s="297"/>
      <c r="Y417" s="297"/>
      <c r="Z417" s="297"/>
    </row>
    <row r="418" spans="1:26" ht="15.75" customHeight="1">
      <c r="A418" s="297"/>
      <c r="B418" s="297"/>
      <c r="C418" s="297"/>
      <c r="D418" s="297"/>
      <c r="E418" s="297"/>
      <c r="F418" s="297"/>
      <c r="G418" s="297"/>
      <c r="H418" s="297"/>
      <c r="I418" s="297"/>
      <c r="J418" s="297"/>
      <c r="K418" s="297"/>
      <c r="L418" s="297"/>
      <c r="M418" s="297"/>
      <c r="N418" s="297"/>
      <c r="O418" s="297"/>
      <c r="P418" s="297"/>
      <c r="Q418" s="297"/>
      <c r="R418" s="297"/>
      <c r="S418" s="297"/>
      <c r="T418" s="297"/>
      <c r="U418" s="297"/>
      <c r="V418" s="297"/>
      <c r="W418" s="297"/>
      <c r="X418" s="297"/>
      <c r="Y418" s="297"/>
      <c r="Z418" s="297"/>
    </row>
    <row r="419" spans="1:26" ht="15.75" customHeight="1">
      <c r="A419" s="297"/>
      <c r="B419" s="297"/>
      <c r="C419" s="297"/>
      <c r="D419" s="297"/>
      <c r="E419" s="297"/>
      <c r="F419" s="297"/>
      <c r="G419" s="297"/>
      <c r="H419" s="297"/>
      <c r="I419" s="297"/>
      <c r="J419" s="297"/>
      <c r="K419" s="297"/>
      <c r="L419" s="297"/>
      <c r="M419" s="297"/>
      <c r="N419" s="297"/>
      <c r="O419" s="297"/>
      <c r="P419" s="297"/>
      <c r="Q419" s="297"/>
      <c r="R419" s="297"/>
      <c r="S419" s="297"/>
      <c r="T419" s="297"/>
      <c r="U419" s="297"/>
      <c r="V419" s="297"/>
      <c r="W419" s="297"/>
      <c r="X419" s="297"/>
      <c r="Y419" s="297"/>
      <c r="Z419" s="297"/>
    </row>
    <row r="420" spans="1:26" ht="15.75" customHeight="1">
      <c r="A420" s="297"/>
      <c r="B420" s="297"/>
      <c r="C420" s="297"/>
      <c r="D420" s="297"/>
      <c r="E420" s="297"/>
      <c r="F420" s="297"/>
      <c r="G420" s="297"/>
      <c r="H420" s="297"/>
      <c r="I420" s="297"/>
      <c r="J420" s="297"/>
      <c r="K420" s="297"/>
      <c r="L420" s="297"/>
      <c r="M420" s="297"/>
      <c r="N420" s="297"/>
      <c r="O420" s="297"/>
      <c r="P420" s="297"/>
      <c r="Q420" s="297"/>
      <c r="R420" s="297"/>
      <c r="S420" s="297"/>
      <c r="T420" s="297"/>
      <c r="U420" s="297"/>
      <c r="V420" s="297"/>
      <c r="W420" s="297"/>
      <c r="X420" s="297"/>
      <c r="Y420" s="297"/>
      <c r="Z420" s="297"/>
    </row>
    <row r="421" spans="1:26" ht="15.75" customHeight="1">
      <c r="A421" s="297"/>
      <c r="B421" s="297"/>
      <c r="C421" s="297"/>
      <c r="D421" s="297"/>
      <c r="E421" s="297"/>
      <c r="F421" s="297"/>
      <c r="G421" s="297"/>
      <c r="H421" s="297"/>
      <c r="I421" s="297"/>
      <c r="J421" s="297"/>
      <c r="K421" s="297"/>
      <c r="L421" s="297"/>
      <c r="M421" s="297"/>
      <c r="N421" s="297"/>
      <c r="O421" s="297"/>
      <c r="P421" s="297"/>
      <c r="Q421" s="297"/>
      <c r="R421" s="297"/>
      <c r="S421" s="297"/>
      <c r="T421" s="297"/>
      <c r="U421" s="297"/>
      <c r="V421" s="297"/>
      <c r="W421" s="297"/>
      <c r="X421" s="297"/>
      <c r="Y421" s="297"/>
      <c r="Z421" s="297"/>
    </row>
    <row r="422" spans="1:26" ht="15.75" customHeight="1">
      <c r="A422" s="297"/>
      <c r="B422" s="297"/>
      <c r="C422" s="297"/>
      <c r="D422" s="297"/>
      <c r="E422" s="297"/>
      <c r="F422" s="297"/>
      <c r="G422" s="297"/>
      <c r="H422" s="297"/>
      <c r="I422" s="297"/>
      <c r="J422" s="297"/>
      <c r="K422" s="297"/>
      <c r="L422" s="297"/>
      <c r="M422" s="297"/>
      <c r="N422" s="297"/>
      <c r="O422" s="297"/>
      <c r="P422" s="297"/>
      <c r="Q422" s="297"/>
      <c r="R422" s="297"/>
      <c r="S422" s="297"/>
      <c r="T422" s="297"/>
      <c r="U422" s="297"/>
      <c r="V422" s="297"/>
      <c r="W422" s="297"/>
      <c r="X422" s="297"/>
      <c r="Y422" s="297"/>
      <c r="Z422" s="297"/>
    </row>
    <row r="423" spans="1:26" ht="15.75" customHeight="1">
      <c r="A423" s="297"/>
      <c r="B423" s="297"/>
      <c r="C423" s="297"/>
      <c r="D423" s="297"/>
      <c r="E423" s="297"/>
      <c r="F423" s="297"/>
      <c r="G423" s="297"/>
      <c r="H423" s="297"/>
      <c r="I423" s="297"/>
      <c r="J423" s="297"/>
      <c r="K423" s="297"/>
      <c r="L423" s="297"/>
      <c r="M423" s="297"/>
      <c r="N423" s="297"/>
      <c r="O423" s="297"/>
      <c r="P423" s="297"/>
      <c r="Q423" s="297"/>
      <c r="R423" s="297"/>
      <c r="S423" s="297"/>
      <c r="T423" s="297"/>
      <c r="U423" s="297"/>
      <c r="V423" s="297"/>
      <c r="W423" s="297"/>
      <c r="X423" s="297"/>
      <c r="Y423" s="297"/>
      <c r="Z423" s="297"/>
    </row>
    <row r="424" spans="1:26" ht="15.75" customHeight="1">
      <c r="A424" s="297"/>
      <c r="B424" s="297"/>
      <c r="C424" s="297"/>
      <c r="D424" s="297"/>
      <c r="E424" s="297"/>
      <c r="F424" s="297"/>
      <c r="G424" s="297"/>
      <c r="H424" s="297"/>
      <c r="I424" s="297"/>
      <c r="J424" s="297"/>
      <c r="K424" s="297"/>
      <c r="L424" s="297"/>
      <c r="M424" s="297"/>
      <c r="N424" s="297"/>
      <c r="O424" s="297"/>
      <c r="P424" s="297"/>
      <c r="Q424" s="297"/>
      <c r="R424" s="297"/>
      <c r="S424" s="297"/>
      <c r="T424" s="297"/>
      <c r="U424" s="297"/>
      <c r="V424" s="297"/>
      <c r="W424" s="297"/>
      <c r="X424" s="297"/>
      <c r="Y424" s="297"/>
      <c r="Z424" s="297"/>
    </row>
    <row r="425" spans="1:26" ht="15.75" customHeight="1">
      <c r="A425" s="297"/>
      <c r="B425" s="297"/>
      <c r="C425" s="297"/>
      <c r="D425" s="297"/>
      <c r="E425" s="297"/>
      <c r="F425" s="297"/>
      <c r="G425" s="297"/>
      <c r="H425" s="297"/>
      <c r="I425" s="297"/>
      <c r="J425" s="297"/>
      <c r="K425" s="297"/>
      <c r="L425" s="297"/>
      <c r="M425" s="297"/>
      <c r="N425" s="297"/>
      <c r="O425" s="297"/>
      <c r="P425" s="297"/>
      <c r="Q425" s="297"/>
      <c r="R425" s="297"/>
      <c r="S425" s="297"/>
      <c r="T425" s="297"/>
      <c r="U425" s="297"/>
      <c r="V425" s="297"/>
      <c r="W425" s="297"/>
      <c r="X425" s="297"/>
      <c r="Y425" s="297"/>
      <c r="Z425" s="297"/>
    </row>
    <row r="426" spans="1:26" ht="15.75" customHeight="1">
      <c r="A426" s="297"/>
      <c r="B426" s="297"/>
      <c r="C426" s="297"/>
      <c r="D426" s="297"/>
      <c r="E426" s="297"/>
      <c r="F426" s="297"/>
      <c r="G426" s="297"/>
      <c r="H426" s="297"/>
      <c r="I426" s="297"/>
      <c r="J426" s="297"/>
      <c r="K426" s="297"/>
      <c r="L426" s="297"/>
      <c r="M426" s="297"/>
      <c r="N426" s="297"/>
      <c r="O426" s="297"/>
      <c r="P426" s="297"/>
      <c r="Q426" s="297"/>
      <c r="R426" s="297"/>
      <c r="S426" s="297"/>
      <c r="T426" s="297"/>
      <c r="U426" s="297"/>
      <c r="V426" s="297"/>
      <c r="W426" s="297"/>
      <c r="X426" s="297"/>
      <c r="Y426" s="297"/>
      <c r="Z426" s="297"/>
    </row>
    <row r="427" spans="1:26" ht="15.75" customHeight="1">
      <c r="A427" s="297"/>
      <c r="B427" s="297"/>
      <c r="C427" s="297"/>
      <c r="D427" s="297"/>
      <c r="E427" s="297"/>
      <c r="F427" s="297"/>
      <c r="G427" s="297"/>
      <c r="H427" s="297"/>
      <c r="I427" s="297"/>
      <c r="J427" s="297"/>
      <c r="K427" s="297"/>
      <c r="L427" s="297"/>
      <c r="M427" s="297"/>
      <c r="N427" s="297"/>
      <c r="O427" s="297"/>
      <c r="P427" s="297"/>
      <c r="Q427" s="297"/>
      <c r="R427" s="297"/>
      <c r="S427" s="297"/>
      <c r="T427" s="297"/>
      <c r="U427" s="297"/>
      <c r="V427" s="297"/>
      <c r="W427" s="297"/>
      <c r="X427" s="297"/>
      <c r="Y427" s="297"/>
      <c r="Z427" s="297"/>
    </row>
    <row r="428" spans="1:26" ht="15.75" customHeight="1">
      <c r="A428" s="297"/>
      <c r="B428" s="297"/>
      <c r="C428" s="297"/>
      <c r="D428" s="297"/>
      <c r="E428" s="297"/>
      <c r="F428" s="297"/>
      <c r="G428" s="297"/>
      <c r="H428" s="297"/>
      <c r="I428" s="297"/>
      <c r="J428" s="297"/>
      <c r="K428" s="297"/>
      <c r="L428" s="297"/>
      <c r="M428" s="297"/>
      <c r="N428" s="297"/>
      <c r="O428" s="297"/>
      <c r="P428" s="297"/>
      <c r="Q428" s="297"/>
      <c r="R428" s="297"/>
      <c r="S428" s="297"/>
      <c r="T428" s="297"/>
      <c r="U428" s="297"/>
      <c r="V428" s="297"/>
      <c r="W428" s="297"/>
      <c r="X428" s="297"/>
      <c r="Y428" s="297"/>
      <c r="Z428" s="297"/>
    </row>
    <row r="429" spans="1:26" ht="15.75" customHeight="1">
      <c r="A429" s="297"/>
      <c r="B429" s="297"/>
      <c r="C429" s="297"/>
      <c r="D429" s="297"/>
      <c r="E429" s="297"/>
      <c r="F429" s="297"/>
      <c r="G429" s="297"/>
      <c r="H429" s="297"/>
      <c r="I429" s="297"/>
      <c r="J429" s="297"/>
      <c r="K429" s="297"/>
      <c r="L429" s="297"/>
      <c r="M429" s="297"/>
      <c r="N429" s="297"/>
      <c r="O429" s="297"/>
      <c r="P429" s="297"/>
      <c r="Q429" s="297"/>
      <c r="R429" s="297"/>
      <c r="S429" s="297"/>
      <c r="T429" s="297"/>
      <c r="U429" s="297"/>
      <c r="V429" s="297"/>
      <c r="W429" s="297"/>
      <c r="X429" s="297"/>
      <c r="Y429" s="297"/>
      <c r="Z429" s="297"/>
    </row>
    <row r="430" spans="1:26" ht="15.75" customHeight="1">
      <c r="A430" s="297"/>
      <c r="B430" s="297"/>
      <c r="C430" s="297"/>
      <c r="D430" s="297"/>
      <c r="E430" s="297"/>
      <c r="F430" s="297"/>
      <c r="G430" s="297"/>
      <c r="H430" s="297"/>
      <c r="I430" s="297"/>
      <c r="J430" s="297"/>
      <c r="K430" s="297"/>
      <c r="L430" s="297"/>
      <c r="M430" s="297"/>
      <c r="N430" s="297"/>
      <c r="O430" s="297"/>
      <c r="P430" s="297"/>
      <c r="Q430" s="297"/>
      <c r="R430" s="297"/>
      <c r="S430" s="297"/>
      <c r="T430" s="297"/>
      <c r="U430" s="297"/>
      <c r="V430" s="297"/>
      <c r="W430" s="297"/>
      <c r="X430" s="297"/>
      <c r="Y430" s="297"/>
      <c r="Z430" s="297"/>
    </row>
    <row r="431" spans="1:26" ht="15.75" customHeight="1">
      <c r="A431" s="297"/>
      <c r="B431" s="297"/>
      <c r="C431" s="297"/>
      <c r="D431" s="297"/>
      <c r="E431" s="297"/>
      <c r="F431" s="297"/>
      <c r="G431" s="297"/>
      <c r="H431" s="297"/>
      <c r="I431" s="297"/>
      <c r="J431" s="297"/>
      <c r="K431" s="297"/>
      <c r="L431" s="297"/>
      <c r="M431" s="297"/>
      <c r="N431" s="297"/>
      <c r="O431" s="297"/>
      <c r="P431" s="297"/>
      <c r="Q431" s="297"/>
      <c r="R431" s="297"/>
      <c r="S431" s="297"/>
      <c r="T431" s="297"/>
      <c r="U431" s="297"/>
      <c r="V431" s="297"/>
      <c r="W431" s="297"/>
      <c r="X431" s="297"/>
      <c r="Y431" s="297"/>
      <c r="Z431" s="297"/>
    </row>
    <row r="432" spans="1:26" ht="15.75" customHeight="1">
      <c r="A432" s="297"/>
      <c r="B432" s="297"/>
      <c r="C432" s="297"/>
      <c r="D432" s="297"/>
      <c r="E432" s="297"/>
      <c r="F432" s="297"/>
      <c r="G432" s="297"/>
      <c r="H432" s="297"/>
      <c r="I432" s="297"/>
      <c r="J432" s="297"/>
      <c r="K432" s="297"/>
      <c r="L432" s="297"/>
      <c r="M432" s="297"/>
      <c r="N432" s="297"/>
      <c r="O432" s="297"/>
      <c r="P432" s="297"/>
      <c r="Q432" s="297"/>
      <c r="R432" s="297"/>
      <c r="S432" s="297"/>
      <c r="T432" s="297"/>
      <c r="U432" s="297"/>
      <c r="V432" s="297"/>
      <c r="W432" s="297"/>
      <c r="X432" s="297"/>
      <c r="Y432" s="297"/>
      <c r="Z432" s="297"/>
    </row>
    <row r="433" spans="1:26" ht="15.75" customHeight="1">
      <c r="A433" s="297"/>
      <c r="B433" s="297"/>
      <c r="C433" s="297"/>
      <c r="D433" s="297"/>
      <c r="E433" s="297"/>
      <c r="F433" s="297"/>
      <c r="G433" s="297"/>
      <c r="H433" s="297"/>
      <c r="I433" s="297"/>
      <c r="J433" s="297"/>
      <c r="K433" s="297"/>
      <c r="L433" s="297"/>
      <c r="M433" s="297"/>
      <c r="N433" s="297"/>
      <c r="O433" s="297"/>
      <c r="P433" s="297"/>
      <c r="Q433" s="297"/>
      <c r="R433" s="297"/>
      <c r="S433" s="297"/>
      <c r="T433" s="297"/>
      <c r="U433" s="297"/>
      <c r="V433" s="297"/>
      <c r="W433" s="297"/>
      <c r="X433" s="297"/>
      <c r="Y433" s="297"/>
      <c r="Z433" s="297"/>
    </row>
    <row r="434" spans="1:26" ht="15.75" customHeight="1">
      <c r="A434" s="297"/>
      <c r="B434" s="297"/>
      <c r="C434" s="297"/>
      <c r="D434" s="297"/>
      <c r="E434" s="297"/>
      <c r="F434" s="297"/>
      <c r="G434" s="297"/>
      <c r="H434" s="297"/>
      <c r="I434" s="297"/>
      <c r="J434" s="297"/>
      <c r="K434" s="297"/>
      <c r="L434" s="297"/>
      <c r="M434" s="297"/>
      <c r="N434" s="297"/>
      <c r="O434" s="297"/>
      <c r="P434" s="297"/>
      <c r="Q434" s="297"/>
      <c r="R434" s="297"/>
      <c r="S434" s="297"/>
      <c r="T434" s="297"/>
      <c r="U434" s="297"/>
      <c r="V434" s="297"/>
      <c r="W434" s="297"/>
      <c r="X434" s="297"/>
      <c r="Y434" s="297"/>
      <c r="Z434" s="297"/>
    </row>
    <row r="435" spans="1:26" ht="15.75" customHeight="1">
      <c r="A435" s="297"/>
      <c r="B435" s="297"/>
      <c r="C435" s="297"/>
      <c r="D435" s="297"/>
      <c r="E435" s="297"/>
      <c r="F435" s="297"/>
      <c r="G435" s="297"/>
      <c r="H435" s="297"/>
      <c r="I435" s="297"/>
      <c r="J435" s="297"/>
      <c r="K435" s="297"/>
      <c r="L435" s="297"/>
      <c r="M435" s="297"/>
      <c r="N435" s="297"/>
      <c r="O435" s="297"/>
      <c r="P435" s="297"/>
      <c r="Q435" s="297"/>
      <c r="R435" s="297"/>
      <c r="S435" s="297"/>
      <c r="T435" s="297"/>
      <c r="U435" s="297"/>
      <c r="V435" s="297"/>
      <c r="W435" s="297"/>
      <c r="X435" s="297"/>
      <c r="Y435" s="297"/>
      <c r="Z435" s="297"/>
    </row>
    <row r="436" spans="1:26" ht="15.75" customHeight="1">
      <c r="A436" s="297"/>
      <c r="B436" s="297"/>
      <c r="C436" s="297"/>
      <c r="D436" s="297"/>
      <c r="E436" s="297"/>
      <c r="F436" s="297"/>
      <c r="G436" s="297"/>
      <c r="H436" s="297"/>
      <c r="I436" s="297"/>
      <c r="J436" s="297"/>
      <c r="K436" s="297"/>
      <c r="L436" s="297"/>
      <c r="M436" s="297"/>
      <c r="N436" s="297"/>
      <c r="O436" s="297"/>
      <c r="P436" s="297"/>
      <c r="Q436" s="297"/>
      <c r="R436" s="297"/>
      <c r="S436" s="297"/>
      <c r="T436" s="297"/>
      <c r="U436" s="297"/>
      <c r="V436" s="297"/>
      <c r="W436" s="297"/>
      <c r="X436" s="297"/>
      <c r="Y436" s="297"/>
      <c r="Z436" s="297"/>
    </row>
    <row r="437" spans="1:26" ht="15.75" customHeight="1">
      <c r="A437" s="297"/>
      <c r="B437" s="297"/>
      <c r="C437" s="297"/>
      <c r="D437" s="297"/>
      <c r="E437" s="297"/>
      <c r="F437" s="297"/>
      <c r="G437" s="297"/>
      <c r="H437" s="297"/>
      <c r="I437" s="297"/>
      <c r="J437" s="297"/>
      <c r="K437" s="297"/>
      <c r="L437" s="297"/>
      <c r="M437" s="297"/>
      <c r="N437" s="297"/>
      <c r="O437" s="297"/>
      <c r="P437" s="297"/>
      <c r="Q437" s="297"/>
      <c r="R437" s="297"/>
      <c r="S437" s="297"/>
      <c r="T437" s="297"/>
      <c r="U437" s="297"/>
      <c r="V437" s="297"/>
      <c r="W437" s="297"/>
      <c r="X437" s="297"/>
      <c r="Y437" s="297"/>
      <c r="Z437" s="297"/>
    </row>
    <row r="438" spans="1:26" ht="15.75" customHeight="1">
      <c r="A438" s="297"/>
      <c r="B438" s="297"/>
      <c r="C438" s="297"/>
      <c r="D438" s="297"/>
      <c r="E438" s="297"/>
      <c r="F438" s="297"/>
      <c r="G438" s="297"/>
      <c r="H438" s="297"/>
      <c r="I438" s="297"/>
      <c r="J438" s="297"/>
      <c r="K438" s="297"/>
      <c r="L438" s="297"/>
      <c r="M438" s="297"/>
      <c r="N438" s="297"/>
      <c r="O438" s="297"/>
      <c r="P438" s="297"/>
      <c r="Q438" s="297"/>
      <c r="R438" s="297"/>
      <c r="S438" s="297"/>
      <c r="T438" s="297"/>
      <c r="U438" s="297"/>
      <c r="V438" s="297"/>
      <c r="W438" s="297"/>
      <c r="X438" s="297"/>
      <c r="Y438" s="297"/>
      <c r="Z438" s="297"/>
    </row>
    <row r="439" spans="1:26" ht="15.75" customHeight="1">
      <c r="A439" s="297"/>
      <c r="B439" s="297"/>
      <c r="C439" s="297"/>
      <c r="D439" s="297"/>
      <c r="E439" s="297"/>
      <c r="F439" s="297"/>
      <c r="G439" s="297"/>
      <c r="H439" s="297"/>
      <c r="I439" s="297"/>
      <c r="J439" s="297"/>
      <c r="K439" s="297"/>
      <c r="L439" s="297"/>
      <c r="M439" s="297"/>
      <c r="N439" s="297"/>
      <c r="O439" s="297"/>
      <c r="P439" s="297"/>
      <c r="Q439" s="297"/>
      <c r="R439" s="297"/>
      <c r="S439" s="297"/>
      <c r="T439" s="297"/>
      <c r="U439" s="297"/>
      <c r="V439" s="297"/>
      <c r="W439" s="297"/>
      <c r="X439" s="297"/>
      <c r="Y439" s="297"/>
      <c r="Z439" s="297"/>
    </row>
    <row r="440" spans="1:26" ht="15.75" customHeight="1">
      <c r="A440" s="297"/>
      <c r="B440" s="297"/>
      <c r="C440" s="297"/>
      <c r="D440" s="297"/>
      <c r="E440" s="297"/>
      <c r="F440" s="297"/>
      <c r="G440" s="297"/>
      <c r="H440" s="297"/>
      <c r="I440" s="297"/>
      <c r="J440" s="297"/>
      <c r="K440" s="297"/>
      <c r="L440" s="297"/>
      <c r="M440" s="297"/>
      <c r="N440" s="297"/>
      <c r="O440" s="297"/>
      <c r="P440" s="297"/>
      <c r="Q440" s="297"/>
      <c r="R440" s="297"/>
      <c r="S440" s="297"/>
      <c r="T440" s="297"/>
      <c r="U440" s="297"/>
      <c r="V440" s="297"/>
      <c r="W440" s="297"/>
      <c r="X440" s="297"/>
      <c r="Y440" s="297"/>
      <c r="Z440" s="297"/>
    </row>
    <row r="441" spans="1:26" ht="15.75" customHeight="1">
      <c r="A441" s="297"/>
      <c r="B441" s="297"/>
      <c r="C441" s="297"/>
      <c r="D441" s="297"/>
      <c r="E441" s="297"/>
      <c r="F441" s="297"/>
      <c r="G441" s="297"/>
      <c r="H441" s="297"/>
      <c r="I441" s="297"/>
      <c r="J441" s="297"/>
      <c r="K441" s="297"/>
      <c r="L441" s="297"/>
      <c r="M441" s="297"/>
      <c r="N441" s="297"/>
      <c r="O441" s="297"/>
      <c r="P441" s="297"/>
      <c r="Q441" s="297"/>
      <c r="R441" s="297"/>
      <c r="S441" s="297"/>
      <c r="T441" s="297"/>
      <c r="U441" s="297"/>
      <c r="V441" s="297"/>
      <c r="W441" s="297"/>
      <c r="X441" s="297"/>
      <c r="Y441" s="297"/>
      <c r="Z441" s="297"/>
    </row>
    <row r="442" spans="1:26" ht="15.75" customHeight="1">
      <c r="A442" s="297"/>
      <c r="B442" s="297"/>
      <c r="C442" s="297"/>
      <c r="D442" s="297"/>
      <c r="E442" s="297"/>
      <c r="F442" s="297"/>
      <c r="G442" s="297"/>
      <c r="H442" s="297"/>
      <c r="I442" s="297"/>
      <c r="J442" s="297"/>
      <c r="K442" s="297"/>
      <c r="L442" s="297"/>
      <c r="M442" s="297"/>
      <c r="N442" s="297"/>
      <c r="O442" s="297"/>
      <c r="P442" s="297"/>
      <c r="Q442" s="297"/>
      <c r="R442" s="297"/>
      <c r="S442" s="297"/>
      <c r="T442" s="297"/>
      <c r="U442" s="297"/>
      <c r="V442" s="297"/>
      <c r="W442" s="297"/>
      <c r="X442" s="297"/>
      <c r="Y442" s="297"/>
      <c r="Z442" s="297"/>
    </row>
    <row r="443" spans="1:26" ht="15.75" customHeight="1">
      <c r="A443" s="297"/>
      <c r="B443" s="297"/>
      <c r="C443" s="297"/>
      <c r="D443" s="297"/>
      <c r="E443" s="297"/>
      <c r="F443" s="297"/>
      <c r="G443" s="297"/>
      <c r="H443" s="297"/>
      <c r="I443" s="297"/>
      <c r="J443" s="297"/>
      <c r="K443" s="297"/>
      <c r="L443" s="297"/>
      <c r="M443" s="297"/>
      <c r="N443" s="297"/>
      <c r="O443" s="297"/>
      <c r="P443" s="297"/>
      <c r="Q443" s="297"/>
      <c r="R443" s="297"/>
      <c r="S443" s="297"/>
      <c r="T443" s="297"/>
      <c r="U443" s="297"/>
      <c r="V443" s="297"/>
      <c r="W443" s="297"/>
      <c r="X443" s="297"/>
      <c r="Y443" s="297"/>
      <c r="Z443" s="297"/>
    </row>
    <row r="444" spans="1:26" ht="15.75" customHeight="1">
      <c r="A444" s="297"/>
      <c r="B444" s="297"/>
      <c r="C444" s="297"/>
      <c r="D444" s="297"/>
      <c r="E444" s="297"/>
      <c r="F444" s="297"/>
      <c r="G444" s="297"/>
      <c r="H444" s="297"/>
      <c r="I444" s="297"/>
      <c r="J444" s="297"/>
      <c r="K444" s="297"/>
      <c r="L444" s="297"/>
      <c r="M444" s="297"/>
      <c r="N444" s="297"/>
      <c r="O444" s="297"/>
      <c r="P444" s="297"/>
      <c r="Q444" s="297"/>
      <c r="R444" s="297"/>
      <c r="S444" s="297"/>
      <c r="T444" s="297"/>
      <c r="U444" s="297"/>
      <c r="V444" s="297"/>
      <c r="W444" s="297"/>
      <c r="X444" s="297"/>
      <c r="Y444" s="297"/>
      <c r="Z444" s="297"/>
    </row>
    <row r="445" spans="1:26" ht="15.75" customHeight="1">
      <c r="A445" s="297"/>
      <c r="B445" s="297"/>
      <c r="C445" s="297"/>
      <c r="D445" s="297"/>
      <c r="E445" s="297"/>
      <c r="F445" s="297"/>
      <c r="G445" s="297"/>
      <c r="H445" s="297"/>
      <c r="I445" s="297"/>
      <c r="J445" s="297"/>
      <c r="K445" s="297"/>
      <c r="L445" s="297"/>
      <c r="M445" s="297"/>
      <c r="N445" s="297"/>
      <c r="O445" s="297"/>
      <c r="P445" s="297"/>
      <c r="Q445" s="297"/>
      <c r="R445" s="297"/>
      <c r="S445" s="297"/>
      <c r="T445" s="297"/>
      <c r="U445" s="297"/>
      <c r="V445" s="297"/>
      <c r="W445" s="297"/>
      <c r="X445" s="297"/>
      <c r="Y445" s="297"/>
      <c r="Z445" s="297"/>
    </row>
    <row r="446" spans="1:26" ht="15.75" customHeight="1">
      <c r="A446" s="297"/>
      <c r="B446" s="297"/>
      <c r="C446" s="297"/>
      <c r="D446" s="297"/>
      <c r="E446" s="297"/>
      <c r="F446" s="297"/>
      <c r="G446" s="297"/>
      <c r="H446" s="297"/>
      <c r="I446" s="297"/>
      <c r="J446" s="297"/>
      <c r="K446" s="297"/>
      <c r="L446" s="297"/>
      <c r="M446" s="297"/>
      <c r="N446" s="297"/>
      <c r="O446" s="297"/>
      <c r="P446" s="297"/>
      <c r="Q446" s="297"/>
      <c r="R446" s="297"/>
      <c r="S446" s="297"/>
      <c r="T446" s="297"/>
      <c r="U446" s="297"/>
      <c r="V446" s="297"/>
      <c r="W446" s="297"/>
      <c r="X446" s="297"/>
      <c r="Y446" s="297"/>
      <c r="Z446" s="297"/>
    </row>
    <row r="447" spans="1:26" ht="15.75" customHeight="1">
      <c r="A447" s="297"/>
      <c r="B447" s="297"/>
      <c r="C447" s="297"/>
      <c r="D447" s="297"/>
      <c r="E447" s="297"/>
      <c r="F447" s="297"/>
      <c r="G447" s="297"/>
      <c r="H447" s="297"/>
      <c r="I447" s="297"/>
      <c r="J447" s="297"/>
      <c r="K447" s="297"/>
      <c r="L447" s="297"/>
      <c r="M447" s="297"/>
      <c r="N447" s="297"/>
      <c r="O447" s="297"/>
      <c r="P447" s="297"/>
      <c r="Q447" s="297"/>
      <c r="R447" s="297"/>
      <c r="S447" s="297"/>
      <c r="T447" s="297"/>
      <c r="U447" s="297"/>
      <c r="V447" s="297"/>
      <c r="W447" s="297"/>
      <c r="X447" s="297"/>
      <c r="Y447" s="297"/>
      <c r="Z447" s="297"/>
    </row>
    <row r="448" spans="1:26" ht="15.75" customHeight="1">
      <c r="A448" s="297"/>
      <c r="B448" s="297"/>
      <c r="C448" s="297"/>
      <c r="D448" s="297"/>
      <c r="E448" s="297"/>
      <c r="F448" s="297"/>
      <c r="G448" s="297"/>
      <c r="H448" s="297"/>
      <c r="I448" s="297"/>
      <c r="J448" s="297"/>
      <c r="K448" s="297"/>
      <c r="L448" s="297"/>
      <c r="M448" s="297"/>
      <c r="N448" s="297"/>
      <c r="O448" s="297"/>
      <c r="P448" s="297"/>
      <c r="Q448" s="297"/>
      <c r="R448" s="297"/>
      <c r="S448" s="297"/>
      <c r="T448" s="297"/>
      <c r="U448" s="297"/>
      <c r="V448" s="297"/>
      <c r="W448" s="297"/>
      <c r="X448" s="297"/>
      <c r="Y448" s="297"/>
      <c r="Z448" s="297"/>
    </row>
    <row r="449" spans="1:26" ht="15.75" customHeight="1">
      <c r="A449" s="297"/>
      <c r="B449" s="297"/>
      <c r="C449" s="297"/>
      <c r="D449" s="297"/>
      <c r="E449" s="297"/>
      <c r="F449" s="297"/>
      <c r="G449" s="297"/>
      <c r="H449" s="297"/>
      <c r="I449" s="297"/>
      <c r="J449" s="297"/>
      <c r="K449" s="297"/>
      <c r="L449" s="297"/>
      <c r="M449" s="297"/>
      <c r="N449" s="297"/>
      <c r="O449" s="297"/>
      <c r="P449" s="297"/>
      <c r="Q449" s="297"/>
      <c r="R449" s="297"/>
      <c r="S449" s="297"/>
      <c r="T449" s="297"/>
      <c r="U449" s="297"/>
      <c r="V449" s="297"/>
      <c r="W449" s="297"/>
      <c r="X449" s="297"/>
      <c r="Y449" s="297"/>
      <c r="Z449" s="297"/>
    </row>
    <row r="450" spans="1:26" ht="15.75" customHeight="1">
      <c r="A450" s="297"/>
      <c r="B450" s="297"/>
      <c r="C450" s="297"/>
      <c r="D450" s="297"/>
      <c r="E450" s="297"/>
      <c r="F450" s="297"/>
      <c r="G450" s="297"/>
      <c r="H450" s="297"/>
      <c r="I450" s="297"/>
      <c r="J450" s="297"/>
      <c r="K450" s="297"/>
      <c r="L450" s="297"/>
      <c r="M450" s="297"/>
      <c r="N450" s="297"/>
      <c r="O450" s="297"/>
      <c r="P450" s="297"/>
      <c r="Q450" s="297"/>
      <c r="R450" s="297"/>
      <c r="S450" s="297"/>
      <c r="T450" s="297"/>
      <c r="U450" s="297"/>
      <c r="V450" s="297"/>
      <c r="W450" s="297"/>
      <c r="X450" s="297"/>
      <c r="Y450" s="297"/>
      <c r="Z450" s="297"/>
    </row>
    <row r="451" spans="1:26" ht="15.75" customHeight="1">
      <c r="A451" s="297"/>
      <c r="B451" s="297"/>
      <c r="C451" s="297"/>
      <c r="D451" s="297"/>
      <c r="E451" s="297"/>
      <c r="F451" s="297"/>
      <c r="G451" s="297"/>
      <c r="H451" s="297"/>
      <c r="I451" s="297"/>
      <c r="J451" s="297"/>
      <c r="K451" s="297"/>
      <c r="L451" s="297"/>
      <c r="M451" s="297"/>
      <c r="N451" s="297"/>
      <c r="O451" s="297"/>
      <c r="P451" s="297"/>
      <c r="Q451" s="297"/>
      <c r="R451" s="297"/>
      <c r="S451" s="297"/>
      <c r="T451" s="297"/>
      <c r="U451" s="297"/>
      <c r="V451" s="297"/>
      <c r="W451" s="297"/>
      <c r="X451" s="297"/>
      <c r="Y451" s="297"/>
      <c r="Z451" s="297"/>
    </row>
    <row r="452" spans="1:26" ht="15.75" customHeight="1">
      <c r="A452" s="297"/>
      <c r="B452" s="297"/>
      <c r="C452" s="297"/>
      <c r="D452" s="297"/>
      <c r="E452" s="297"/>
      <c r="F452" s="297"/>
      <c r="G452" s="297"/>
      <c r="H452" s="297"/>
      <c r="I452" s="297"/>
      <c r="J452" s="297"/>
      <c r="K452" s="297"/>
      <c r="L452" s="297"/>
      <c r="M452" s="297"/>
      <c r="N452" s="297"/>
      <c r="O452" s="297"/>
      <c r="P452" s="297"/>
      <c r="Q452" s="297"/>
      <c r="R452" s="297"/>
      <c r="S452" s="297"/>
      <c r="T452" s="297"/>
      <c r="U452" s="297"/>
      <c r="V452" s="297"/>
      <c r="W452" s="297"/>
      <c r="X452" s="297"/>
      <c r="Y452" s="297"/>
      <c r="Z452" s="297"/>
    </row>
    <row r="453" spans="1:26" ht="15.75" customHeight="1">
      <c r="A453" s="297"/>
      <c r="B453" s="297"/>
      <c r="C453" s="297"/>
      <c r="D453" s="297"/>
      <c r="E453" s="297"/>
      <c r="F453" s="297"/>
      <c r="G453" s="297"/>
      <c r="H453" s="297"/>
      <c r="I453" s="297"/>
      <c r="J453" s="297"/>
      <c r="K453" s="297"/>
      <c r="L453" s="297"/>
      <c r="M453" s="297"/>
      <c r="N453" s="297"/>
      <c r="O453" s="297"/>
      <c r="P453" s="297"/>
      <c r="Q453" s="297"/>
      <c r="R453" s="297"/>
      <c r="S453" s="297"/>
      <c r="T453" s="297"/>
      <c r="U453" s="297"/>
      <c r="V453" s="297"/>
      <c r="W453" s="297"/>
      <c r="X453" s="297"/>
      <c r="Y453" s="297"/>
      <c r="Z453" s="297"/>
    </row>
    <row r="454" spans="1:26" ht="15.75" customHeight="1">
      <c r="A454" s="297"/>
      <c r="B454" s="297"/>
      <c r="C454" s="297"/>
      <c r="D454" s="297"/>
      <c r="E454" s="297"/>
      <c r="F454" s="297"/>
      <c r="G454" s="297"/>
      <c r="H454" s="297"/>
      <c r="I454" s="297"/>
      <c r="J454" s="297"/>
      <c r="K454" s="297"/>
      <c r="L454" s="297"/>
      <c r="M454" s="297"/>
      <c r="N454" s="297"/>
      <c r="O454" s="297"/>
      <c r="P454" s="297"/>
      <c r="Q454" s="297"/>
      <c r="R454" s="297"/>
      <c r="S454" s="297"/>
      <c r="T454" s="297"/>
      <c r="U454" s="297"/>
      <c r="V454" s="297"/>
      <c r="W454" s="297"/>
      <c r="X454" s="297"/>
      <c r="Y454" s="297"/>
      <c r="Z454" s="297"/>
    </row>
    <row r="455" spans="1:26" ht="15.75" customHeight="1">
      <c r="A455" s="297"/>
      <c r="B455" s="297"/>
      <c r="C455" s="297"/>
      <c r="D455" s="297"/>
      <c r="E455" s="297"/>
      <c r="F455" s="297"/>
      <c r="G455" s="297"/>
      <c r="H455" s="297"/>
      <c r="I455" s="297"/>
      <c r="J455" s="297"/>
      <c r="K455" s="297"/>
      <c r="L455" s="297"/>
      <c r="M455" s="297"/>
      <c r="N455" s="297"/>
      <c r="O455" s="297"/>
      <c r="P455" s="297"/>
      <c r="Q455" s="297"/>
      <c r="R455" s="297"/>
      <c r="S455" s="297"/>
      <c r="T455" s="297"/>
      <c r="U455" s="297"/>
      <c r="V455" s="297"/>
      <c r="W455" s="297"/>
      <c r="X455" s="297"/>
      <c r="Y455" s="297"/>
      <c r="Z455" s="297"/>
    </row>
    <row r="456" spans="1:26" ht="15.75" customHeight="1">
      <c r="A456" s="297"/>
      <c r="B456" s="297"/>
      <c r="C456" s="297"/>
      <c r="D456" s="297"/>
      <c r="E456" s="297"/>
      <c r="F456" s="297"/>
      <c r="G456" s="297"/>
      <c r="H456" s="297"/>
      <c r="I456" s="297"/>
      <c r="J456" s="297"/>
      <c r="K456" s="297"/>
      <c r="L456" s="297"/>
      <c r="M456" s="297"/>
      <c r="N456" s="297"/>
      <c r="O456" s="297"/>
      <c r="P456" s="297"/>
      <c r="Q456" s="297"/>
      <c r="R456" s="297"/>
      <c r="S456" s="297"/>
      <c r="T456" s="297"/>
      <c r="U456" s="297"/>
      <c r="V456" s="297"/>
      <c r="W456" s="297"/>
      <c r="X456" s="297"/>
      <c r="Y456" s="297"/>
      <c r="Z456" s="297"/>
    </row>
    <row r="457" spans="1:26" ht="15.75" customHeight="1">
      <c r="A457" s="297"/>
      <c r="B457" s="297"/>
      <c r="C457" s="297"/>
      <c r="D457" s="297"/>
      <c r="E457" s="297"/>
      <c r="F457" s="297"/>
      <c r="G457" s="297"/>
      <c r="H457" s="297"/>
      <c r="I457" s="297"/>
      <c r="J457" s="297"/>
      <c r="K457" s="297"/>
      <c r="L457" s="297"/>
      <c r="M457" s="297"/>
      <c r="N457" s="297"/>
      <c r="O457" s="297"/>
      <c r="P457" s="297"/>
      <c r="Q457" s="297"/>
      <c r="R457" s="297"/>
      <c r="S457" s="297"/>
      <c r="T457" s="297"/>
      <c r="U457" s="297"/>
      <c r="V457" s="297"/>
      <c r="W457" s="297"/>
      <c r="X457" s="297"/>
      <c r="Y457" s="297"/>
      <c r="Z457" s="297"/>
    </row>
    <row r="458" spans="1:26" ht="15.75" customHeight="1">
      <c r="A458" s="297"/>
      <c r="B458" s="297"/>
      <c r="C458" s="297"/>
      <c r="D458" s="297"/>
      <c r="E458" s="297"/>
      <c r="F458" s="297"/>
      <c r="G458" s="297"/>
      <c r="H458" s="297"/>
      <c r="I458" s="297"/>
      <c r="J458" s="297"/>
      <c r="K458" s="297"/>
      <c r="L458" s="297"/>
      <c r="M458" s="297"/>
      <c r="N458" s="297"/>
      <c r="O458" s="297"/>
      <c r="P458" s="297"/>
      <c r="Q458" s="297"/>
      <c r="R458" s="297"/>
      <c r="S458" s="297"/>
      <c r="T458" s="297"/>
      <c r="U458" s="297"/>
      <c r="V458" s="297"/>
      <c r="W458" s="297"/>
      <c r="X458" s="297"/>
      <c r="Y458" s="297"/>
      <c r="Z458" s="297"/>
    </row>
    <row r="459" spans="1:26" ht="15.75" customHeight="1">
      <c r="A459" s="297"/>
      <c r="B459" s="297"/>
      <c r="C459" s="297"/>
      <c r="D459" s="297"/>
      <c r="E459" s="297"/>
      <c r="F459" s="297"/>
      <c r="G459" s="297"/>
      <c r="H459" s="297"/>
      <c r="I459" s="297"/>
      <c r="J459" s="297"/>
      <c r="K459" s="297"/>
      <c r="L459" s="297"/>
      <c r="M459" s="297"/>
      <c r="N459" s="297"/>
      <c r="O459" s="297"/>
      <c r="P459" s="297"/>
      <c r="Q459" s="297"/>
      <c r="R459" s="297"/>
      <c r="S459" s="297"/>
      <c r="T459" s="297"/>
      <c r="U459" s="297"/>
      <c r="V459" s="297"/>
      <c r="W459" s="297"/>
      <c r="X459" s="297"/>
      <c r="Y459" s="297"/>
      <c r="Z459" s="297"/>
    </row>
    <row r="460" spans="1:26" ht="15.75" customHeight="1">
      <c r="A460" s="297"/>
      <c r="B460" s="297"/>
      <c r="C460" s="297"/>
      <c r="D460" s="297"/>
      <c r="E460" s="297"/>
      <c r="F460" s="297"/>
      <c r="G460" s="297"/>
      <c r="H460" s="297"/>
      <c r="I460" s="297"/>
      <c r="J460" s="297"/>
      <c r="K460" s="297"/>
      <c r="L460" s="297"/>
      <c r="M460" s="297"/>
      <c r="N460" s="297"/>
      <c r="O460" s="297"/>
      <c r="P460" s="297"/>
      <c r="Q460" s="297"/>
      <c r="R460" s="297"/>
      <c r="S460" s="297"/>
      <c r="T460" s="297"/>
      <c r="U460" s="297"/>
      <c r="V460" s="297"/>
      <c r="W460" s="297"/>
      <c r="X460" s="297"/>
      <c r="Y460" s="297"/>
      <c r="Z460" s="297"/>
    </row>
    <row r="461" spans="1:26" ht="15.75" customHeight="1">
      <c r="A461" s="297"/>
      <c r="B461" s="297"/>
      <c r="C461" s="297"/>
      <c r="D461" s="297"/>
      <c r="E461" s="297"/>
      <c r="F461" s="297"/>
      <c r="G461" s="297"/>
      <c r="H461" s="297"/>
      <c r="I461" s="297"/>
      <c r="J461" s="297"/>
      <c r="K461" s="297"/>
      <c r="L461" s="297"/>
      <c r="M461" s="297"/>
      <c r="N461" s="297"/>
      <c r="O461" s="297"/>
      <c r="P461" s="297"/>
      <c r="Q461" s="297"/>
      <c r="R461" s="297"/>
      <c r="S461" s="297"/>
      <c r="T461" s="297"/>
      <c r="U461" s="297"/>
      <c r="V461" s="297"/>
      <c r="W461" s="297"/>
      <c r="X461" s="297"/>
      <c r="Y461" s="297"/>
      <c r="Z461" s="297"/>
    </row>
    <row r="462" spans="1:26" ht="15.75" customHeight="1">
      <c r="A462" s="297"/>
      <c r="B462" s="297"/>
      <c r="C462" s="297"/>
      <c r="D462" s="297"/>
      <c r="E462" s="297"/>
      <c r="F462" s="297"/>
      <c r="G462" s="297"/>
      <c r="H462" s="297"/>
      <c r="I462" s="297"/>
      <c r="J462" s="297"/>
      <c r="K462" s="297"/>
      <c r="L462" s="297"/>
      <c r="M462" s="297"/>
      <c r="N462" s="297"/>
      <c r="O462" s="297"/>
      <c r="P462" s="297"/>
      <c r="Q462" s="297"/>
      <c r="R462" s="297"/>
      <c r="S462" s="297"/>
      <c r="T462" s="297"/>
      <c r="U462" s="297"/>
      <c r="V462" s="297"/>
      <c r="W462" s="297"/>
      <c r="X462" s="297"/>
      <c r="Y462" s="297"/>
      <c r="Z462" s="297"/>
    </row>
    <row r="463" spans="1:26" ht="15.75" customHeight="1">
      <c r="A463" s="297"/>
      <c r="B463" s="297"/>
      <c r="C463" s="297"/>
      <c r="D463" s="297"/>
      <c r="E463" s="297"/>
      <c r="F463" s="297"/>
      <c r="G463" s="297"/>
      <c r="H463" s="297"/>
      <c r="I463" s="297"/>
      <c r="J463" s="297"/>
      <c r="K463" s="297"/>
      <c r="L463" s="297"/>
      <c r="M463" s="297"/>
      <c r="N463" s="297"/>
      <c r="O463" s="297"/>
      <c r="P463" s="297"/>
      <c r="Q463" s="297"/>
      <c r="R463" s="297"/>
      <c r="S463" s="297"/>
      <c r="T463" s="297"/>
      <c r="U463" s="297"/>
      <c r="V463" s="297"/>
      <c r="W463" s="297"/>
      <c r="X463" s="297"/>
      <c r="Y463" s="297"/>
      <c r="Z463" s="297"/>
    </row>
    <row r="464" spans="1:26" ht="15.75" customHeight="1">
      <c r="A464" s="297"/>
      <c r="B464" s="297"/>
      <c r="C464" s="297"/>
      <c r="D464" s="297"/>
      <c r="E464" s="297"/>
      <c r="F464" s="297"/>
      <c r="G464" s="297"/>
      <c r="H464" s="297"/>
      <c r="I464" s="297"/>
      <c r="J464" s="297"/>
      <c r="K464" s="297"/>
      <c r="L464" s="297"/>
      <c r="M464" s="297"/>
      <c r="N464" s="297"/>
      <c r="O464" s="297"/>
      <c r="P464" s="297"/>
      <c r="Q464" s="297"/>
      <c r="R464" s="297"/>
      <c r="S464" s="297"/>
      <c r="T464" s="297"/>
      <c r="U464" s="297"/>
      <c r="V464" s="297"/>
      <c r="W464" s="297"/>
      <c r="X464" s="297"/>
      <c r="Y464" s="297"/>
      <c r="Z464" s="297"/>
    </row>
    <row r="465" spans="1:26" ht="15.75" customHeight="1">
      <c r="A465" s="297"/>
      <c r="B465" s="297"/>
      <c r="C465" s="297"/>
      <c r="D465" s="297"/>
      <c r="E465" s="297"/>
      <c r="F465" s="297"/>
      <c r="G465" s="297"/>
      <c r="H465" s="297"/>
      <c r="I465" s="297"/>
      <c r="J465" s="297"/>
      <c r="K465" s="297"/>
      <c r="L465" s="297"/>
      <c r="M465" s="297"/>
      <c r="N465" s="297"/>
      <c r="O465" s="297"/>
      <c r="P465" s="297"/>
      <c r="Q465" s="297"/>
      <c r="R465" s="297"/>
      <c r="S465" s="297"/>
      <c r="T465" s="297"/>
      <c r="U465" s="297"/>
      <c r="V465" s="297"/>
      <c r="W465" s="297"/>
      <c r="X465" s="297"/>
      <c r="Y465" s="297"/>
      <c r="Z465" s="297"/>
    </row>
    <row r="466" spans="1:26" ht="15.75" customHeight="1">
      <c r="A466" s="297"/>
      <c r="B466" s="297"/>
      <c r="C466" s="297"/>
      <c r="D466" s="297"/>
      <c r="E466" s="297"/>
      <c r="F466" s="297"/>
      <c r="G466" s="297"/>
      <c r="H466" s="297"/>
      <c r="I466" s="297"/>
      <c r="J466" s="297"/>
      <c r="K466" s="297"/>
      <c r="L466" s="297"/>
      <c r="M466" s="297"/>
      <c r="N466" s="297"/>
      <c r="O466" s="297"/>
      <c r="P466" s="297"/>
      <c r="Q466" s="297"/>
      <c r="R466" s="297"/>
      <c r="S466" s="297"/>
      <c r="T466" s="297"/>
      <c r="U466" s="297"/>
      <c r="V466" s="297"/>
      <c r="W466" s="297"/>
      <c r="X466" s="297"/>
      <c r="Y466" s="297"/>
      <c r="Z466" s="297"/>
    </row>
    <row r="467" spans="1:26" ht="15.75" customHeight="1">
      <c r="A467" s="297"/>
      <c r="B467" s="297"/>
      <c r="C467" s="297"/>
      <c r="D467" s="297"/>
      <c r="E467" s="297"/>
      <c r="F467" s="297"/>
      <c r="G467" s="297"/>
      <c r="H467" s="297"/>
      <c r="I467" s="297"/>
      <c r="J467" s="297"/>
      <c r="K467" s="297"/>
      <c r="L467" s="297"/>
      <c r="M467" s="297"/>
      <c r="N467" s="297"/>
      <c r="O467" s="297"/>
      <c r="P467" s="297"/>
      <c r="Q467" s="297"/>
      <c r="R467" s="297"/>
      <c r="S467" s="297"/>
      <c r="T467" s="297"/>
      <c r="U467" s="297"/>
      <c r="V467" s="297"/>
      <c r="W467" s="297"/>
      <c r="X467" s="297"/>
      <c r="Y467" s="297"/>
      <c r="Z467" s="297"/>
    </row>
    <row r="468" spans="1:26" ht="15.75" customHeight="1">
      <c r="A468" s="297"/>
      <c r="B468" s="297"/>
      <c r="C468" s="297"/>
      <c r="D468" s="297"/>
      <c r="E468" s="297"/>
      <c r="F468" s="297"/>
      <c r="G468" s="297"/>
      <c r="H468" s="297"/>
      <c r="I468" s="297"/>
      <c r="J468" s="297"/>
      <c r="K468" s="297"/>
      <c r="L468" s="297"/>
      <c r="M468" s="297"/>
      <c r="N468" s="297"/>
      <c r="O468" s="297"/>
      <c r="P468" s="297"/>
      <c r="Q468" s="297"/>
      <c r="R468" s="297"/>
      <c r="S468" s="297"/>
      <c r="T468" s="297"/>
      <c r="U468" s="297"/>
      <c r="V468" s="297"/>
      <c r="W468" s="297"/>
      <c r="X468" s="297"/>
      <c r="Y468" s="297"/>
      <c r="Z468" s="297"/>
    </row>
    <row r="469" spans="1:26" ht="15.75" customHeight="1">
      <c r="A469" s="297"/>
      <c r="B469" s="297"/>
      <c r="C469" s="297"/>
      <c r="D469" s="297"/>
      <c r="E469" s="297"/>
      <c r="F469" s="297"/>
      <c r="G469" s="297"/>
      <c r="H469" s="297"/>
      <c r="I469" s="297"/>
      <c r="J469" s="297"/>
      <c r="K469" s="297"/>
      <c r="L469" s="297"/>
      <c r="M469" s="297"/>
      <c r="N469" s="297"/>
      <c r="O469" s="297"/>
      <c r="P469" s="297"/>
      <c r="Q469" s="297"/>
      <c r="R469" s="297"/>
      <c r="S469" s="297"/>
      <c r="T469" s="297"/>
      <c r="U469" s="297"/>
      <c r="V469" s="297"/>
      <c r="W469" s="297"/>
      <c r="X469" s="297"/>
      <c r="Y469" s="297"/>
      <c r="Z469" s="297"/>
    </row>
    <row r="470" spans="1:26" ht="15.75" customHeight="1">
      <c r="A470" s="297"/>
      <c r="B470" s="297"/>
      <c r="C470" s="297"/>
      <c r="D470" s="297"/>
      <c r="E470" s="297"/>
      <c r="F470" s="297"/>
      <c r="G470" s="297"/>
      <c r="H470" s="297"/>
      <c r="I470" s="297"/>
      <c r="J470" s="297"/>
      <c r="K470" s="297"/>
      <c r="L470" s="297"/>
      <c r="M470" s="297"/>
      <c r="N470" s="297"/>
      <c r="O470" s="297"/>
      <c r="P470" s="297"/>
      <c r="Q470" s="297"/>
      <c r="R470" s="297"/>
      <c r="S470" s="297"/>
      <c r="T470" s="297"/>
      <c r="U470" s="297"/>
      <c r="V470" s="297"/>
      <c r="W470" s="297"/>
      <c r="X470" s="297"/>
      <c r="Y470" s="297"/>
      <c r="Z470" s="297"/>
    </row>
    <row r="471" spans="1:26" ht="15.75" customHeight="1">
      <c r="A471" s="297"/>
      <c r="B471" s="297"/>
      <c r="C471" s="297"/>
      <c r="D471" s="297"/>
      <c r="E471" s="297"/>
      <c r="F471" s="297"/>
      <c r="G471" s="297"/>
      <c r="H471" s="297"/>
      <c r="I471" s="297"/>
      <c r="J471" s="297"/>
      <c r="K471" s="297"/>
      <c r="L471" s="297"/>
      <c r="M471" s="297"/>
      <c r="N471" s="297"/>
      <c r="O471" s="297"/>
      <c r="P471" s="297"/>
      <c r="Q471" s="297"/>
      <c r="R471" s="297"/>
      <c r="S471" s="297"/>
      <c r="T471" s="297"/>
      <c r="U471" s="297"/>
      <c r="V471" s="297"/>
      <c r="W471" s="297"/>
      <c r="X471" s="297"/>
      <c r="Y471" s="297"/>
      <c r="Z471" s="297"/>
    </row>
    <row r="472" spans="1:26" ht="15.75" customHeight="1">
      <c r="A472" s="297"/>
      <c r="B472" s="297"/>
      <c r="C472" s="297"/>
      <c r="D472" s="297"/>
      <c r="E472" s="297"/>
      <c r="F472" s="297"/>
      <c r="G472" s="297"/>
      <c r="H472" s="297"/>
      <c r="I472" s="297"/>
      <c r="J472" s="297"/>
      <c r="K472" s="297"/>
      <c r="L472" s="297"/>
      <c r="M472" s="297"/>
      <c r="N472" s="297"/>
      <c r="O472" s="297"/>
      <c r="P472" s="297"/>
      <c r="Q472" s="297"/>
      <c r="R472" s="297"/>
      <c r="S472" s="297"/>
      <c r="T472" s="297"/>
      <c r="U472" s="297"/>
      <c r="V472" s="297"/>
      <c r="W472" s="297"/>
      <c r="X472" s="297"/>
      <c r="Y472" s="297"/>
      <c r="Z472" s="297"/>
    </row>
    <row r="473" spans="1:26" ht="15.75" customHeight="1">
      <c r="A473" s="297"/>
      <c r="B473" s="297"/>
      <c r="C473" s="297"/>
      <c r="D473" s="297"/>
      <c r="E473" s="297"/>
      <c r="F473" s="297"/>
      <c r="G473" s="297"/>
      <c r="H473" s="297"/>
      <c r="I473" s="297"/>
      <c r="J473" s="297"/>
      <c r="K473" s="297"/>
      <c r="L473" s="297"/>
      <c r="M473" s="297"/>
      <c r="N473" s="297"/>
      <c r="O473" s="297"/>
      <c r="P473" s="297"/>
      <c r="Q473" s="297"/>
      <c r="R473" s="297"/>
      <c r="S473" s="297"/>
      <c r="T473" s="297"/>
      <c r="U473" s="297"/>
      <c r="V473" s="297"/>
      <c r="W473" s="297"/>
      <c r="X473" s="297"/>
      <c r="Y473" s="297"/>
      <c r="Z473" s="297"/>
    </row>
    <row r="474" spans="1:26" ht="15.75" customHeight="1">
      <c r="A474" s="297"/>
      <c r="B474" s="297"/>
      <c r="C474" s="297"/>
      <c r="D474" s="297"/>
      <c r="E474" s="297"/>
      <c r="F474" s="297"/>
      <c r="G474" s="297"/>
      <c r="H474" s="297"/>
      <c r="I474" s="297"/>
      <c r="J474" s="297"/>
      <c r="K474" s="297"/>
      <c r="L474" s="297"/>
      <c r="M474" s="297"/>
      <c r="N474" s="297"/>
      <c r="O474" s="297"/>
      <c r="P474" s="297"/>
      <c r="Q474" s="297"/>
      <c r="R474" s="297"/>
      <c r="S474" s="297"/>
      <c r="T474" s="297"/>
      <c r="U474" s="297"/>
      <c r="V474" s="297"/>
      <c r="W474" s="297"/>
      <c r="X474" s="297"/>
      <c r="Y474" s="297"/>
      <c r="Z474" s="297"/>
    </row>
    <row r="475" spans="1:26" ht="15.75" customHeight="1">
      <c r="A475" s="297"/>
      <c r="B475" s="297"/>
      <c r="C475" s="297"/>
      <c r="D475" s="297"/>
      <c r="E475" s="297"/>
      <c r="F475" s="297"/>
      <c r="G475" s="297"/>
      <c r="H475" s="297"/>
      <c r="I475" s="297"/>
      <c r="J475" s="297"/>
      <c r="K475" s="297"/>
      <c r="L475" s="297"/>
      <c r="M475" s="297"/>
      <c r="N475" s="297"/>
      <c r="O475" s="297"/>
      <c r="P475" s="297"/>
      <c r="Q475" s="297"/>
      <c r="R475" s="297"/>
      <c r="S475" s="297"/>
      <c r="T475" s="297"/>
      <c r="U475" s="297"/>
      <c r="V475" s="297"/>
      <c r="W475" s="297"/>
      <c r="X475" s="297"/>
      <c r="Y475" s="297"/>
      <c r="Z475" s="297"/>
    </row>
    <row r="476" spans="1:26" ht="15.75" customHeight="1">
      <c r="A476" s="297"/>
      <c r="B476" s="297"/>
      <c r="C476" s="297"/>
      <c r="D476" s="297"/>
      <c r="E476" s="297"/>
      <c r="F476" s="297"/>
      <c r="G476" s="297"/>
      <c r="H476" s="297"/>
      <c r="I476" s="297"/>
      <c r="J476" s="297"/>
      <c r="K476" s="297"/>
      <c r="L476" s="297"/>
      <c r="M476" s="297"/>
      <c r="N476" s="297"/>
      <c r="O476" s="297"/>
      <c r="P476" s="297"/>
      <c r="Q476" s="297"/>
      <c r="R476" s="297"/>
      <c r="S476" s="297"/>
      <c r="T476" s="297"/>
      <c r="U476" s="297"/>
      <c r="V476" s="297"/>
      <c r="W476" s="297"/>
      <c r="X476" s="297"/>
      <c r="Y476" s="297"/>
      <c r="Z476" s="297"/>
    </row>
    <row r="477" spans="1:26" ht="15.75" customHeight="1">
      <c r="A477" s="297"/>
      <c r="B477" s="297"/>
      <c r="C477" s="297"/>
      <c r="D477" s="297"/>
      <c r="E477" s="297"/>
      <c r="F477" s="297"/>
      <c r="G477" s="297"/>
      <c r="H477" s="297"/>
      <c r="I477" s="297"/>
      <c r="J477" s="297"/>
      <c r="K477" s="297"/>
      <c r="L477" s="297"/>
      <c r="M477" s="297"/>
      <c r="N477" s="297"/>
      <c r="O477" s="297"/>
      <c r="P477" s="297"/>
      <c r="Q477" s="297"/>
      <c r="R477" s="297"/>
      <c r="S477" s="297"/>
      <c r="T477" s="297"/>
      <c r="U477" s="297"/>
      <c r="V477" s="297"/>
      <c r="W477" s="297"/>
      <c r="X477" s="297"/>
      <c r="Y477" s="297"/>
      <c r="Z477" s="297"/>
    </row>
    <row r="478" spans="1:26" ht="15.75" customHeight="1">
      <c r="A478" s="297"/>
      <c r="B478" s="297"/>
      <c r="C478" s="297"/>
      <c r="D478" s="297"/>
      <c r="E478" s="297"/>
      <c r="F478" s="297"/>
      <c r="G478" s="297"/>
      <c r="H478" s="297"/>
      <c r="I478" s="297"/>
      <c r="J478" s="297"/>
      <c r="K478" s="297"/>
      <c r="L478" s="297"/>
      <c r="M478" s="297"/>
      <c r="N478" s="297"/>
      <c r="O478" s="297"/>
      <c r="P478" s="297"/>
      <c r="Q478" s="297"/>
      <c r="R478" s="297"/>
      <c r="S478" s="297"/>
      <c r="T478" s="297"/>
      <c r="U478" s="297"/>
      <c r="V478" s="297"/>
      <c r="W478" s="297"/>
      <c r="X478" s="297"/>
      <c r="Y478" s="297"/>
      <c r="Z478" s="297"/>
    </row>
    <row r="479" spans="1:26" ht="15.75" customHeight="1">
      <c r="A479" s="297"/>
      <c r="B479" s="297"/>
      <c r="C479" s="297"/>
      <c r="D479" s="297"/>
      <c r="E479" s="297"/>
      <c r="F479" s="297"/>
      <c r="G479" s="297"/>
      <c r="H479" s="297"/>
      <c r="I479" s="297"/>
      <c r="J479" s="297"/>
      <c r="K479" s="297"/>
      <c r="L479" s="297"/>
      <c r="M479" s="297"/>
      <c r="N479" s="297"/>
      <c r="O479" s="297"/>
      <c r="P479" s="297"/>
      <c r="Q479" s="297"/>
      <c r="R479" s="297"/>
      <c r="S479" s="297"/>
      <c r="T479" s="297"/>
      <c r="U479" s="297"/>
      <c r="V479" s="297"/>
      <c r="W479" s="297"/>
      <c r="X479" s="297"/>
      <c r="Y479" s="297"/>
      <c r="Z479" s="297"/>
    </row>
    <row r="480" spans="1:26" ht="15.75" customHeight="1">
      <c r="A480" s="297"/>
      <c r="B480" s="297"/>
      <c r="C480" s="297"/>
      <c r="D480" s="297"/>
      <c r="E480" s="297"/>
      <c r="F480" s="297"/>
      <c r="G480" s="297"/>
      <c r="H480" s="297"/>
      <c r="I480" s="297"/>
      <c r="J480" s="297"/>
      <c r="K480" s="297"/>
      <c r="L480" s="297"/>
      <c r="M480" s="297"/>
      <c r="N480" s="297"/>
      <c r="O480" s="297"/>
      <c r="P480" s="297"/>
      <c r="Q480" s="297"/>
      <c r="R480" s="297"/>
      <c r="S480" s="297"/>
      <c r="T480" s="297"/>
      <c r="U480" s="297"/>
      <c r="V480" s="297"/>
      <c r="W480" s="297"/>
      <c r="X480" s="297"/>
      <c r="Y480" s="297"/>
      <c r="Z480" s="297"/>
    </row>
    <row r="481" spans="1:26" ht="15.75" customHeight="1">
      <c r="A481" s="297"/>
      <c r="B481" s="297"/>
      <c r="C481" s="297"/>
      <c r="D481" s="297"/>
      <c r="E481" s="297"/>
      <c r="F481" s="297"/>
      <c r="G481" s="297"/>
      <c r="H481" s="297"/>
      <c r="I481" s="297"/>
      <c r="J481" s="297"/>
      <c r="K481" s="297"/>
      <c r="L481" s="297"/>
      <c r="M481" s="297"/>
      <c r="N481" s="297"/>
      <c r="O481" s="297"/>
      <c r="P481" s="297"/>
      <c r="Q481" s="297"/>
      <c r="R481" s="297"/>
      <c r="S481" s="297"/>
      <c r="T481" s="297"/>
      <c r="U481" s="297"/>
      <c r="V481" s="297"/>
      <c r="W481" s="297"/>
      <c r="X481" s="297"/>
      <c r="Y481" s="297"/>
      <c r="Z481" s="297"/>
    </row>
    <row r="482" spans="1:26" ht="15.75" customHeight="1">
      <c r="A482" s="297"/>
      <c r="B482" s="297"/>
      <c r="C482" s="297"/>
      <c r="D482" s="297"/>
      <c r="E482" s="297"/>
      <c r="F482" s="297"/>
      <c r="G482" s="297"/>
      <c r="H482" s="297"/>
      <c r="I482" s="297"/>
      <c r="J482" s="297"/>
      <c r="K482" s="297"/>
      <c r="L482" s="297"/>
      <c r="M482" s="297"/>
      <c r="N482" s="297"/>
      <c r="O482" s="297"/>
      <c r="P482" s="297"/>
      <c r="Q482" s="297"/>
      <c r="R482" s="297"/>
      <c r="S482" s="297"/>
      <c r="T482" s="297"/>
      <c r="U482" s="297"/>
      <c r="V482" s="297"/>
      <c r="W482" s="297"/>
      <c r="X482" s="297"/>
      <c r="Y482" s="297"/>
      <c r="Z482" s="297"/>
    </row>
    <row r="483" spans="1:26" ht="15.75" customHeight="1">
      <c r="A483" s="297"/>
      <c r="B483" s="297"/>
      <c r="C483" s="297"/>
      <c r="D483" s="297"/>
      <c r="E483" s="297"/>
      <c r="F483" s="297"/>
      <c r="G483" s="297"/>
      <c r="H483" s="297"/>
      <c r="I483" s="297"/>
      <c r="J483" s="297"/>
      <c r="K483" s="297"/>
      <c r="L483" s="297"/>
      <c r="M483" s="297"/>
      <c r="N483" s="297"/>
      <c r="O483" s="297"/>
      <c r="P483" s="297"/>
      <c r="Q483" s="297"/>
      <c r="R483" s="297"/>
      <c r="S483" s="297"/>
      <c r="T483" s="297"/>
      <c r="U483" s="297"/>
      <c r="V483" s="297"/>
      <c r="W483" s="297"/>
      <c r="X483" s="297"/>
      <c r="Y483" s="297"/>
      <c r="Z483" s="297"/>
    </row>
    <row r="484" spans="1:26" ht="15.75" customHeight="1">
      <c r="A484" s="297"/>
      <c r="B484" s="297"/>
      <c r="C484" s="297"/>
      <c r="D484" s="297"/>
      <c r="E484" s="297"/>
      <c r="F484" s="297"/>
      <c r="G484" s="297"/>
      <c r="H484" s="297"/>
      <c r="I484" s="297"/>
      <c r="J484" s="297"/>
      <c r="K484" s="297"/>
      <c r="L484" s="297"/>
      <c r="M484" s="297"/>
      <c r="N484" s="297"/>
      <c r="O484" s="297"/>
      <c r="P484" s="297"/>
      <c r="Q484" s="297"/>
      <c r="R484" s="297"/>
      <c r="S484" s="297"/>
      <c r="T484" s="297"/>
      <c r="U484" s="297"/>
      <c r="V484" s="297"/>
      <c r="W484" s="297"/>
      <c r="X484" s="297"/>
      <c r="Y484" s="297"/>
      <c r="Z484" s="297"/>
    </row>
    <row r="485" spans="1:26" ht="15.75" customHeight="1">
      <c r="A485" s="297"/>
      <c r="B485" s="297"/>
      <c r="C485" s="297"/>
      <c r="D485" s="297"/>
      <c r="E485" s="297"/>
      <c r="F485" s="297"/>
      <c r="G485" s="297"/>
      <c r="H485" s="297"/>
      <c r="I485" s="297"/>
      <c r="J485" s="297"/>
      <c r="K485" s="297"/>
      <c r="L485" s="297"/>
      <c r="M485" s="297"/>
      <c r="N485" s="297"/>
      <c r="O485" s="297"/>
      <c r="P485" s="297"/>
      <c r="Q485" s="297"/>
      <c r="R485" s="297"/>
      <c r="S485" s="297"/>
      <c r="T485" s="297"/>
      <c r="U485" s="297"/>
      <c r="V485" s="297"/>
      <c r="W485" s="297"/>
      <c r="X485" s="297"/>
      <c r="Y485" s="297"/>
      <c r="Z485" s="297"/>
    </row>
    <row r="486" spans="1:26" ht="15.75" customHeight="1">
      <c r="A486" s="297"/>
      <c r="B486" s="297"/>
      <c r="C486" s="297"/>
      <c r="D486" s="297"/>
      <c r="E486" s="297"/>
      <c r="F486" s="297"/>
      <c r="G486" s="297"/>
      <c r="H486" s="297"/>
      <c r="I486" s="297"/>
      <c r="J486" s="297"/>
      <c r="K486" s="297"/>
      <c r="L486" s="297"/>
      <c r="M486" s="297"/>
      <c r="N486" s="297"/>
      <c r="O486" s="297"/>
      <c r="P486" s="297"/>
      <c r="Q486" s="297"/>
      <c r="R486" s="297"/>
      <c r="S486" s="297"/>
      <c r="T486" s="297"/>
      <c r="U486" s="297"/>
      <c r="V486" s="297"/>
      <c r="W486" s="297"/>
      <c r="X486" s="297"/>
      <c r="Y486" s="297"/>
      <c r="Z486" s="297"/>
    </row>
    <row r="487" spans="1:26" ht="15.75" customHeight="1">
      <c r="A487" s="297"/>
      <c r="B487" s="297"/>
      <c r="C487" s="297"/>
      <c r="D487" s="297"/>
      <c r="E487" s="297"/>
      <c r="F487" s="297"/>
      <c r="G487" s="297"/>
      <c r="H487" s="297"/>
      <c r="I487" s="297"/>
      <c r="J487" s="297"/>
      <c r="K487" s="297"/>
      <c r="L487" s="297"/>
      <c r="M487" s="297"/>
      <c r="N487" s="297"/>
      <c r="O487" s="297"/>
      <c r="P487" s="297"/>
      <c r="Q487" s="297"/>
      <c r="R487" s="297"/>
      <c r="S487" s="297"/>
      <c r="T487" s="297"/>
      <c r="U487" s="297"/>
      <c r="V487" s="297"/>
      <c r="W487" s="297"/>
      <c r="X487" s="297"/>
      <c r="Y487" s="297"/>
      <c r="Z487" s="297"/>
    </row>
    <row r="488" spans="1:26" ht="15.75" customHeight="1">
      <c r="A488" s="297"/>
      <c r="B488" s="297"/>
      <c r="C488" s="297"/>
      <c r="D488" s="297"/>
      <c r="E488" s="297"/>
      <c r="F488" s="297"/>
      <c r="G488" s="297"/>
      <c r="H488" s="297"/>
      <c r="I488" s="297"/>
      <c r="J488" s="297"/>
      <c r="K488" s="297"/>
      <c r="L488" s="297"/>
      <c r="M488" s="297"/>
      <c r="N488" s="297"/>
      <c r="O488" s="297"/>
      <c r="P488" s="297"/>
      <c r="Q488" s="297"/>
      <c r="R488" s="297"/>
      <c r="S488" s="297"/>
      <c r="T488" s="297"/>
      <c r="U488" s="297"/>
      <c r="V488" s="297"/>
      <c r="W488" s="297"/>
      <c r="X488" s="297"/>
      <c r="Y488" s="297"/>
      <c r="Z488" s="297"/>
    </row>
    <row r="489" spans="1:26" ht="15.75" customHeight="1">
      <c r="A489" s="297"/>
      <c r="B489" s="297"/>
      <c r="C489" s="297"/>
      <c r="D489" s="297"/>
      <c r="E489" s="297"/>
      <c r="F489" s="297"/>
      <c r="G489" s="297"/>
      <c r="H489" s="297"/>
      <c r="I489" s="297"/>
      <c r="J489" s="297"/>
      <c r="K489" s="297"/>
      <c r="L489" s="297"/>
      <c r="M489" s="297"/>
      <c r="N489" s="297"/>
      <c r="O489" s="297"/>
      <c r="P489" s="297"/>
      <c r="Q489" s="297"/>
      <c r="R489" s="297"/>
      <c r="S489" s="297"/>
      <c r="T489" s="297"/>
      <c r="U489" s="297"/>
      <c r="V489" s="297"/>
      <c r="W489" s="297"/>
      <c r="X489" s="297"/>
      <c r="Y489" s="297"/>
      <c r="Z489" s="297"/>
    </row>
    <row r="490" spans="1:26" ht="15.75" customHeight="1">
      <c r="A490" s="297"/>
      <c r="B490" s="297"/>
      <c r="C490" s="297"/>
      <c r="D490" s="297"/>
      <c r="E490" s="297"/>
      <c r="F490" s="297"/>
      <c r="G490" s="297"/>
      <c r="H490" s="297"/>
      <c r="I490" s="297"/>
      <c r="J490" s="297"/>
      <c r="K490" s="297"/>
      <c r="L490" s="297"/>
      <c r="M490" s="297"/>
      <c r="N490" s="297"/>
      <c r="O490" s="297"/>
      <c r="P490" s="297"/>
      <c r="Q490" s="297"/>
      <c r="R490" s="297"/>
      <c r="S490" s="297"/>
      <c r="T490" s="297"/>
      <c r="U490" s="297"/>
      <c r="V490" s="297"/>
      <c r="W490" s="297"/>
      <c r="X490" s="297"/>
      <c r="Y490" s="297"/>
      <c r="Z490" s="297"/>
    </row>
    <row r="491" spans="1:26" ht="15.75" customHeight="1">
      <c r="A491" s="297"/>
      <c r="B491" s="297"/>
      <c r="C491" s="297"/>
      <c r="D491" s="297"/>
      <c r="E491" s="297"/>
      <c r="F491" s="297"/>
      <c r="G491" s="297"/>
      <c r="H491" s="297"/>
      <c r="I491" s="297"/>
      <c r="J491" s="297"/>
      <c r="K491" s="297"/>
      <c r="L491" s="297"/>
      <c r="M491" s="297"/>
      <c r="N491" s="297"/>
      <c r="O491" s="297"/>
      <c r="P491" s="297"/>
      <c r="Q491" s="297"/>
      <c r="R491" s="297"/>
      <c r="S491" s="297"/>
      <c r="T491" s="297"/>
      <c r="U491" s="297"/>
      <c r="V491" s="297"/>
      <c r="W491" s="297"/>
      <c r="X491" s="297"/>
      <c r="Y491" s="297"/>
      <c r="Z491" s="297"/>
    </row>
    <row r="492" spans="1:26" ht="15.75" customHeight="1">
      <c r="A492" s="297"/>
      <c r="B492" s="297"/>
      <c r="C492" s="297"/>
      <c r="D492" s="297"/>
      <c r="E492" s="297"/>
      <c r="F492" s="297"/>
      <c r="G492" s="297"/>
      <c r="H492" s="297"/>
      <c r="I492" s="297"/>
      <c r="J492" s="297"/>
      <c r="K492" s="297"/>
      <c r="L492" s="297"/>
      <c r="M492" s="297"/>
      <c r="N492" s="297"/>
      <c r="O492" s="297"/>
      <c r="P492" s="297"/>
      <c r="Q492" s="297"/>
      <c r="R492" s="297"/>
      <c r="S492" s="297"/>
      <c r="T492" s="297"/>
      <c r="U492" s="297"/>
      <c r="V492" s="297"/>
      <c r="W492" s="297"/>
      <c r="X492" s="297"/>
      <c r="Y492" s="297"/>
      <c r="Z492" s="297"/>
    </row>
    <row r="493" spans="1:26" ht="15.75" customHeight="1">
      <c r="A493" s="297"/>
      <c r="B493" s="297"/>
      <c r="C493" s="297"/>
      <c r="D493" s="297"/>
      <c r="E493" s="297"/>
      <c r="F493" s="297"/>
      <c r="G493" s="297"/>
      <c r="H493" s="297"/>
      <c r="I493" s="297"/>
      <c r="J493" s="297"/>
      <c r="K493" s="297"/>
      <c r="L493" s="297"/>
      <c r="M493" s="297"/>
      <c r="N493" s="297"/>
      <c r="O493" s="297"/>
      <c r="P493" s="297"/>
      <c r="Q493" s="297"/>
      <c r="R493" s="297"/>
      <c r="S493" s="297"/>
      <c r="T493" s="297"/>
      <c r="U493" s="297"/>
      <c r="V493" s="297"/>
      <c r="W493" s="297"/>
      <c r="X493" s="297"/>
      <c r="Y493" s="297"/>
      <c r="Z493" s="297"/>
    </row>
    <row r="494" spans="1:26" ht="15.75" customHeight="1">
      <c r="A494" s="297"/>
      <c r="B494" s="297"/>
      <c r="C494" s="297"/>
      <c r="D494" s="297"/>
      <c r="E494" s="297"/>
      <c r="F494" s="297"/>
      <c r="G494" s="297"/>
      <c r="H494" s="297"/>
      <c r="I494" s="297"/>
      <c r="J494" s="297"/>
      <c r="K494" s="297"/>
      <c r="L494" s="297"/>
      <c r="M494" s="297"/>
      <c r="N494" s="297"/>
      <c r="O494" s="297"/>
      <c r="P494" s="297"/>
      <c r="Q494" s="297"/>
      <c r="R494" s="297"/>
      <c r="S494" s="297"/>
      <c r="T494" s="297"/>
      <c r="U494" s="297"/>
      <c r="V494" s="297"/>
      <c r="W494" s="297"/>
      <c r="X494" s="297"/>
      <c r="Y494" s="297"/>
      <c r="Z494" s="297"/>
    </row>
    <row r="495" spans="1:26" ht="15.75" customHeight="1">
      <c r="A495" s="297"/>
      <c r="B495" s="297"/>
      <c r="C495" s="297"/>
      <c r="D495" s="297"/>
      <c r="E495" s="297"/>
      <c r="F495" s="297"/>
      <c r="G495" s="297"/>
      <c r="H495" s="297"/>
      <c r="I495" s="297"/>
      <c r="J495" s="297"/>
      <c r="K495" s="297"/>
      <c r="L495" s="297"/>
      <c r="M495" s="297"/>
      <c r="N495" s="297"/>
      <c r="O495" s="297"/>
      <c r="P495" s="297"/>
      <c r="Q495" s="297"/>
      <c r="R495" s="297"/>
      <c r="S495" s="297"/>
      <c r="T495" s="297"/>
      <c r="U495" s="297"/>
      <c r="V495" s="297"/>
      <c r="W495" s="297"/>
      <c r="X495" s="297"/>
      <c r="Y495" s="297"/>
      <c r="Z495" s="297"/>
    </row>
    <row r="496" spans="1:26" ht="15.75" customHeight="1">
      <c r="A496" s="297"/>
      <c r="B496" s="297"/>
      <c r="C496" s="297"/>
      <c r="D496" s="297"/>
      <c r="E496" s="297"/>
      <c r="F496" s="297"/>
      <c r="G496" s="297"/>
      <c r="H496" s="297"/>
      <c r="I496" s="297"/>
      <c r="J496" s="297"/>
      <c r="K496" s="297"/>
      <c r="L496" s="297"/>
      <c r="M496" s="297"/>
      <c r="N496" s="297"/>
      <c r="O496" s="297"/>
      <c r="P496" s="297"/>
      <c r="Q496" s="297"/>
      <c r="R496" s="297"/>
      <c r="S496" s="297"/>
      <c r="T496" s="297"/>
      <c r="U496" s="297"/>
      <c r="V496" s="297"/>
      <c r="W496" s="297"/>
      <c r="X496" s="297"/>
      <c r="Y496" s="297"/>
      <c r="Z496" s="297"/>
    </row>
    <row r="497" spans="1:26" ht="15.75" customHeight="1">
      <c r="A497" s="297"/>
      <c r="B497" s="297"/>
      <c r="C497" s="297"/>
      <c r="D497" s="297"/>
      <c r="E497" s="297"/>
      <c r="F497" s="297"/>
      <c r="G497" s="297"/>
      <c r="H497" s="297"/>
      <c r="I497" s="297"/>
      <c r="J497" s="297"/>
      <c r="K497" s="297"/>
      <c r="L497" s="297"/>
      <c r="M497" s="297"/>
      <c r="N497" s="297"/>
      <c r="O497" s="297"/>
      <c r="P497" s="297"/>
      <c r="Q497" s="297"/>
      <c r="R497" s="297"/>
      <c r="S497" s="297"/>
      <c r="T497" s="297"/>
      <c r="U497" s="297"/>
      <c r="V497" s="297"/>
      <c r="W497" s="297"/>
      <c r="X497" s="297"/>
      <c r="Y497" s="297"/>
      <c r="Z497" s="297"/>
    </row>
    <row r="498" spans="1:26" ht="15.75" customHeight="1">
      <c r="A498" s="297"/>
      <c r="B498" s="297"/>
      <c r="C498" s="297"/>
      <c r="D498" s="297"/>
      <c r="E498" s="297"/>
      <c r="F498" s="297"/>
      <c r="G498" s="297"/>
      <c r="H498" s="297"/>
      <c r="I498" s="297"/>
      <c r="J498" s="297"/>
      <c r="K498" s="297"/>
      <c r="L498" s="297"/>
      <c r="M498" s="297"/>
      <c r="N498" s="297"/>
      <c r="O498" s="297"/>
      <c r="P498" s="297"/>
      <c r="Q498" s="297"/>
      <c r="R498" s="297"/>
      <c r="S498" s="297"/>
      <c r="T498" s="297"/>
      <c r="U498" s="297"/>
      <c r="V498" s="297"/>
      <c r="W498" s="297"/>
      <c r="X498" s="297"/>
      <c r="Y498" s="297"/>
      <c r="Z498" s="297"/>
    </row>
    <row r="499" spans="1:26" ht="15.75" customHeight="1">
      <c r="A499" s="297"/>
      <c r="B499" s="297"/>
      <c r="C499" s="297"/>
      <c r="D499" s="297"/>
      <c r="E499" s="297"/>
      <c r="F499" s="297"/>
      <c r="G499" s="297"/>
      <c r="H499" s="297"/>
      <c r="I499" s="297"/>
      <c r="J499" s="297"/>
      <c r="K499" s="297"/>
      <c r="L499" s="297"/>
      <c r="M499" s="297"/>
      <c r="N499" s="297"/>
      <c r="O499" s="297"/>
      <c r="P499" s="297"/>
      <c r="Q499" s="297"/>
      <c r="R499" s="297"/>
      <c r="S499" s="297"/>
      <c r="T499" s="297"/>
      <c r="U499" s="297"/>
      <c r="V499" s="297"/>
      <c r="W499" s="297"/>
      <c r="X499" s="297"/>
      <c r="Y499" s="297"/>
      <c r="Z499" s="297"/>
    </row>
    <row r="500" spans="1:26" ht="15.75" customHeight="1">
      <c r="A500" s="297"/>
      <c r="B500" s="297"/>
      <c r="C500" s="297"/>
      <c r="D500" s="297"/>
      <c r="E500" s="297"/>
      <c r="F500" s="297"/>
      <c r="G500" s="297"/>
      <c r="H500" s="297"/>
      <c r="I500" s="297"/>
      <c r="J500" s="297"/>
      <c r="K500" s="297"/>
      <c r="L500" s="297"/>
      <c r="M500" s="297"/>
      <c r="N500" s="297"/>
      <c r="O500" s="297"/>
      <c r="P500" s="297"/>
      <c r="Q500" s="297"/>
      <c r="R500" s="297"/>
      <c r="S500" s="297"/>
      <c r="T500" s="297"/>
      <c r="U500" s="297"/>
      <c r="V500" s="297"/>
      <c r="W500" s="297"/>
      <c r="X500" s="297"/>
      <c r="Y500" s="297"/>
      <c r="Z500" s="297"/>
    </row>
    <row r="501" spans="1:26" ht="15.75" customHeight="1">
      <c r="A501" s="297"/>
      <c r="B501" s="297"/>
      <c r="C501" s="297"/>
      <c r="D501" s="297"/>
      <c r="E501" s="297"/>
      <c r="F501" s="297"/>
      <c r="G501" s="297"/>
      <c r="H501" s="297"/>
      <c r="I501" s="297"/>
      <c r="J501" s="297"/>
      <c r="K501" s="297"/>
      <c r="L501" s="297"/>
      <c r="M501" s="297"/>
      <c r="N501" s="297"/>
      <c r="O501" s="297"/>
      <c r="P501" s="297"/>
      <c r="Q501" s="297"/>
      <c r="R501" s="297"/>
      <c r="S501" s="297"/>
      <c r="T501" s="297"/>
      <c r="U501" s="297"/>
      <c r="V501" s="297"/>
      <c r="W501" s="297"/>
      <c r="X501" s="297"/>
      <c r="Y501" s="297"/>
      <c r="Z501" s="297"/>
    </row>
    <row r="502" spans="1:26" ht="15.75" customHeight="1">
      <c r="A502" s="297"/>
      <c r="B502" s="297"/>
      <c r="C502" s="297"/>
      <c r="D502" s="297"/>
      <c r="E502" s="297"/>
      <c r="F502" s="297"/>
      <c r="G502" s="297"/>
      <c r="H502" s="297"/>
      <c r="I502" s="297"/>
      <c r="J502" s="297"/>
      <c r="K502" s="297"/>
      <c r="L502" s="297"/>
      <c r="M502" s="297"/>
      <c r="N502" s="297"/>
      <c r="O502" s="297"/>
      <c r="P502" s="297"/>
      <c r="Q502" s="297"/>
      <c r="R502" s="297"/>
      <c r="S502" s="297"/>
      <c r="T502" s="297"/>
      <c r="U502" s="297"/>
      <c r="V502" s="297"/>
      <c r="W502" s="297"/>
      <c r="X502" s="297"/>
      <c r="Y502" s="297"/>
      <c r="Z502" s="297"/>
    </row>
    <row r="503" spans="1:26" ht="15.75" customHeight="1">
      <c r="A503" s="297"/>
      <c r="B503" s="297"/>
      <c r="C503" s="297"/>
      <c r="D503" s="297"/>
      <c r="E503" s="297"/>
      <c r="F503" s="297"/>
      <c r="G503" s="297"/>
      <c r="H503" s="297"/>
      <c r="I503" s="297"/>
      <c r="J503" s="297"/>
      <c r="K503" s="297"/>
      <c r="L503" s="297"/>
      <c r="M503" s="297"/>
      <c r="N503" s="297"/>
      <c r="O503" s="297"/>
      <c r="P503" s="297"/>
      <c r="Q503" s="297"/>
      <c r="R503" s="297"/>
      <c r="S503" s="297"/>
      <c r="T503" s="297"/>
      <c r="U503" s="297"/>
      <c r="V503" s="297"/>
      <c r="W503" s="297"/>
      <c r="X503" s="297"/>
      <c r="Y503" s="297"/>
      <c r="Z503" s="297"/>
    </row>
    <row r="504" spans="1:26" ht="15.75" customHeight="1">
      <c r="A504" s="297"/>
      <c r="B504" s="297"/>
      <c r="C504" s="297"/>
      <c r="D504" s="297"/>
      <c r="E504" s="297"/>
      <c r="F504" s="297"/>
      <c r="G504" s="297"/>
      <c r="H504" s="297"/>
      <c r="I504" s="297"/>
      <c r="J504" s="297"/>
      <c r="K504" s="297"/>
      <c r="L504" s="297"/>
      <c r="M504" s="297"/>
      <c r="N504" s="297"/>
      <c r="O504" s="297"/>
      <c r="P504" s="297"/>
      <c r="Q504" s="297"/>
      <c r="R504" s="297"/>
      <c r="S504" s="297"/>
      <c r="T504" s="297"/>
      <c r="U504" s="297"/>
      <c r="V504" s="297"/>
      <c r="W504" s="297"/>
      <c r="X504" s="297"/>
      <c r="Y504" s="297"/>
      <c r="Z504" s="297"/>
    </row>
    <row r="505" spans="1:26" ht="15.75" customHeight="1">
      <c r="A505" s="297"/>
      <c r="B505" s="297"/>
      <c r="C505" s="297"/>
      <c r="D505" s="297"/>
      <c r="E505" s="297"/>
      <c r="F505" s="297"/>
      <c r="G505" s="297"/>
      <c r="H505" s="297"/>
      <c r="I505" s="297"/>
      <c r="J505" s="297"/>
      <c r="K505" s="297"/>
      <c r="L505" s="297"/>
      <c r="M505" s="297"/>
      <c r="N505" s="297"/>
      <c r="O505" s="297"/>
      <c r="P505" s="297"/>
      <c r="Q505" s="297"/>
      <c r="R505" s="297"/>
      <c r="S505" s="297"/>
      <c r="T505" s="297"/>
      <c r="U505" s="297"/>
      <c r="V505" s="297"/>
      <c r="W505" s="297"/>
      <c r="X505" s="297"/>
      <c r="Y505" s="297"/>
      <c r="Z505" s="297"/>
    </row>
    <row r="506" spans="1:26" ht="15.75" customHeight="1">
      <c r="A506" s="297"/>
      <c r="B506" s="297"/>
      <c r="C506" s="297"/>
      <c r="D506" s="297"/>
      <c r="E506" s="297"/>
      <c r="F506" s="297"/>
      <c r="G506" s="297"/>
      <c r="H506" s="297"/>
      <c r="I506" s="297"/>
      <c r="J506" s="297"/>
      <c r="K506" s="297"/>
      <c r="L506" s="297"/>
      <c r="M506" s="297"/>
      <c r="N506" s="297"/>
      <c r="O506" s="297"/>
      <c r="P506" s="297"/>
      <c r="Q506" s="297"/>
      <c r="R506" s="297"/>
      <c r="S506" s="297"/>
      <c r="T506" s="297"/>
      <c r="U506" s="297"/>
      <c r="V506" s="297"/>
      <c r="W506" s="297"/>
      <c r="X506" s="297"/>
      <c r="Y506" s="297"/>
      <c r="Z506" s="297"/>
    </row>
    <row r="507" spans="1:26" ht="15.75" customHeight="1">
      <c r="A507" s="297"/>
      <c r="B507" s="297"/>
      <c r="C507" s="297"/>
      <c r="D507" s="297"/>
      <c r="E507" s="297"/>
      <c r="F507" s="297"/>
      <c r="G507" s="297"/>
      <c r="H507" s="297"/>
      <c r="I507" s="297"/>
      <c r="J507" s="297"/>
      <c r="K507" s="297"/>
      <c r="L507" s="297"/>
      <c r="M507" s="297"/>
      <c r="N507" s="297"/>
      <c r="O507" s="297"/>
      <c r="P507" s="297"/>
      <c r="Q507" s="297"/>
      <c r="R507" s="297"/>
      <c r="S507" s="297"/>
      <c r="T507" s="297"/>
      <c r="U507" s="297"/>
      <c r="V507" s="297"/>
      <c r="W507" s="297"/>
      <c r="X507" s="297"/>
      <c r="Y507" s="297"/>
      <c r="Z507" s="297"/>
    </row>
    <row r="508" spans="1:26" ht="15.75" customHeight="1">
      <c r="A508" s="297"/>
      <c r="B508" s="297"/>
      <c r="C508" s="297"/>
      <c r="D508" s="297"/>
      <c r="E508" s="297"/>
      <c r="F508" s="297"/>
      <c r="G508" s="297"/>
      <c r="H508" s="297"/>
      <c r="I508" s="297"/>
      <c r="J508" s="297"/>
      <c r="K508" s="297"/>
      <c r="L508" s="297"/>
      <c r="M508" s="297"/>
      <c r="N508" s="297"/>
      <c r="O508" s="297"/>
      <c r="P508" s="297"/>
      <c r="Q508" s="297"/>
      <c r="R508" s="297"/>
      <c r="S508" s="297"/>
      <c r="T508" s="297"/>
      <c r="U508" s="297"/>
      <c r="V508" s="297"/>
      <c r="W508" s="297"/>
      <c r="X508" s="297"/>
      <c r="Y508" s="297"/>
      <c r="Z508" s="297"/>
    </row>
    <row r="509" spans="1:26" ht="15.75" customHeight="1">
      <c r="A509" s="297"/>
      <c r="B509" s="297"/>
      <c r="C509" s="297"/>
      <c r="D509" s="297"/>
      <c r="E509" s="297"/>
      <c r="F509" s="297"/>
      <c r="G509" s="297"/>
      <c r="H509" s="297"/>
      <c r="I509" s="297"/>
      <c r="J509" s="297"/>
      <c r="K509" s="297"/>
      <c r="L509" s="297"/>
      <c r="M509" s="297"/>
      <c r="N509" s="297"/>
      <c r="O509" s="297"/>
      <c r="P509" s="297"/>
      <c r="Q509" s="297"/>
      <c r="R509" s="297"/>
      <c r="S509" s="297"/>
      <c r="T509" s="297"/>
      <c r="U509" s="297"/>
      <c r="V509" s="297"/>
      <c r="W509" s="297"/>
      <c r="X509" s="297"/>
      <c r="Y509" s="297"/>
      <c r="Z509" s="297"/>
    </row>
    <row r="510" spans="1:26" ht="15.75" customHeight="1">
      <c r="A510" s="297"/>
      <c r="B510" s="297"/>
      <c r="C510" s="297"/>
      <c r="D510" s="297"/>
      <c r="E510" s="297"/>
      <c r="F510" s="297"/>
      <c r="G510" s="297"/>
      <c r="H510" s="297"/>
      <c r="I510" s="297"/>
      <c r="J510" s="297"/>
      <c r="K510" s="297"/>
      <c r="L510" s="297"/>
      <c r="M510" s="297"/>
      <c r="N510" s="297"/>
      <c r="O510" s="297"/>
      <c r="P510" s="297"/>
      <c r="Q510" s="297"/>
      <c r="R510" s="297"/>
      <c r="S510" s="297"/>
      <c r="T510" s="297"/>
      <c r="U510" s="297"/>
      <c r="V510" s="297"/>
      <c r="W510" s="297"/>
      <c r="X510" s="297"/>
      <c r="Y510" s="297"/>
      <c r="Z510" s="297"/>
    </row>
    <row r="511" spans="1:26" ht="15.75" customHeight="1">
      <c r="A511" s="297"/>
      <c r="B511" s="297"/>
      <c r="C511" s="297"/>
      <c r="D511" s="297"/>
      <c r="E511" s="297"/>
      <c r="F511" s="297"/>
      <c r="G511" s="297"/>
      <c r="H511" s="297"/>
      <c r="I511" s="297"/>
      <c r="J511" s="297"/>
      <c r="K511" s="297"/>
      <c r="L511" s="297"/>
      <c r="M511" s="297"/>
      <c r="N511" s="297"/>
      <c r="O511" s="297"/>
      <c r="P511" s="297"/>
      <c r="Q511" s="297"/>
      <c r="R511" s="297"/>
      <c r="S511" s="297"/>
      <c r="T511" s="297"/>
      <c r="U511" s="297"/>
      <c r="V511" s="297"/>
      <c r="W511" s="297"/>
      <c r="X511" s="297"/>
      <c r="Y511" s="297"/>
      <c r="Z511" s="297"/>
    </row>
    <row r="512" spans="1:26" ht="15.75" customHeight="1">
      <c r="A512" s="297"/>
      <c r="B512" s="297"/>
      <c r="C512" s="297"/>
      <c r="D512" s="297"/>
      <c r="E512" s="297"/>
      <c r="F512" s="297"/>
      <c r="G512" s="297"/>
      <c r="H512" s="297"/>
      <c r="I512" s="297"/>
      <c r="J512" s="297"/>
      <c r="K512" s="297"/>
      <c r="L512" s="297"/>
      <c r="M512" s="297"/>
      <c r="N512" s="297"/>
      <c r="O512" s="297"/>
      <c r="P512" s="297"/>
      <c r="Q512" s="297"/>
      <c r="R512" s="297"/>
      <c r="S512" s="297"/>
      <c r="T512" s="297"/>
      <c r="U512" s="297"/>
      <c r="V512" s="297"/>
      <c r="W512" s="297"/>
      <c r="X512" s="297"/>
      <c r="Y512" s="297"/>
      <c r="Z512" s="297"/>
    </row>
    <row r="513" spans="1:26" ht="15.75" customHeight="1">
      <c r="A513" s="297"/>
      <c r="B513" s="297"/>
      <c r="C513" s="297"/>
      <c r="D513" s="297"/>
      <c r="E513" s="297"/>
      <c r="F513" s="297"/>
      <c r="G513" s="297"/>
      <c r="H513" s="297"/>
      <c r="I513" s="297"/>
      <c r="J513" s="297"/>
      <c r="K513" s="297"/>
      <c r="L513" s="297"/>
      <c r="M513" s="297"/>
      <c r="N513" s="297"/>
      <c r="O513" s="297"/>
      <c r="P513" s="297"/>
      <c r="Q513" s="297"/>
      <c r="R513" s="297"/>
      <c r="S513" s="297"/>
      <c r="T513" s="297"/>
      <c r="U513" s="297"/>
      <c r="V513" s="297"/>
      <c r="W513" s="297"/>
      <c r="X513" s="297"/>
      <c r="Y513" s="297"/>
      <c r="Z513" s="297"/>
    </row>
    <row r="514" spans="1:26" ht="15.75" customHeight="1">
      <c r="A514" s="297"/>
      <c r="B514" s="297"/>
      <c r="C514" s="297"/>
      <c r="D514" s="297"/>
      <c r="E514" s="297"/>
      <c r="F514" s="297"/>
      <c r="G514" s="297"/>
      <c r="H514" s="297"/>
      <c r="I514" s="297"/>
      <c r="J514" s="297"/>
      <c r="K514" s="297"/>
      <c r="L514" s="297"/>
      <c r="M514" s="297"/>
      <c r="N514" s="297"/>
      <c r="O514" s="297"/>
      <c r="P514" s="297"/>
      <c r="Q514" s="297"/>
      <c r="R514" s="297"/>
      <c r="S514" s="297"/>
      <c r="T514" s="297"/>
      <c r="U514" s="297"/>
      <c r="V514" s="297"/>
      <c r="W514" s="297"/>
      <c r="X514" s="297"/>
      <c r="Y514" s="297"/>
      <c r="Z514" s="297"/>
    </row>
    <row r="515" spans="1:26" ht="15.75" customHeight="1">
      <c r="A515" s="297"/>
      <c r="B515" s="297"/>
      <c r="C515" s="297"/>
      <c r="D515" s="297"/>
      <c r="E515" s="297"/>
      <c r="F515" s="297"/>
      <c r="G515" s="297"/>
      <c r="H515" s="297"/>
      <c r="I515" s="297"/>
      <c r="J515" s="297"/>
      <c r="K515" s="297"/>
      <c r="L515" s="297"/>
      <c r="M515" s="297"/>
      <c r="N515" s="297"/>
      <c r="O515" s="297"/>
      <c r="P515" s="297"/>
      <c r="Q515" s="297"/>
      <c r="R515" s="297"/>
      <c r="S515" s="297"/>
      <c r="T515" s="297"/>
      <c r="U515" s="297"/>
      <c r="V515" s="297"/>
      <c r="W515" s="297"/>
      <c r="X515" s="297"/>
      <c r="Y515" s="297"/>
      <c r="Z515" s="297"/>
    </row>
    <row r="516" spans="1:26" ht="15.75" customHeight="1">
      <c r="A516" s="297"/>
      <c r="B516" s="297"/>
      <c r="C516" s="297"/>
      <c r="D516" s="297"/>
      <c r="E516" s="297"/>
      <c r="F516" s="297"/>
      <c r="G516" s="297"/>
      <c r="H516" s="297"/>
      <c r="I516" s="297"/>
      <c r="J516" s="297"/>
      <c r="K516" s="297"/>
      <c r="L516" s="297"/>
      <c r="M516" s="297"/>
      <c r="N516" s="297"/>
      <c r="O516" s="297"/>
      <c r="P516" s="297"/>
      <c r="Q516" s="297"/>
      <c r="R516" s="297"/>
      <c r="S516" s="297"/>
      <c r="T516" s="297"/>
      <c r="U516" s="297"/>
      <c r="V516" s="297"/>
      <c r="W516" s="297"/>
      <c r="X516" s="297"/>
      <c r="Y516" s="297"/>
      <c r="Z516" s="297"/>
    </row>
    <row r="517" spans="1:26" ht="15.75" customHeight="1">
      <c r="A517" s="297"/>
      <c r="B517" s="297"/>
      <c r="C517" s="297"/>
      <c r="D517" s="297"/>
      <c r="E517" s="297"/>
      <c r="F517" s="297"/>
      <c r="G517" s="297"/>
      <c r="H517" s="297"/>
      <c r="I517" s="297"/>
      <c r="J517" s="297"/>
      <c r="K517" s="297"/>
      <c r="L517" s="297"/>
      <c r="M517" s="297"/>
      <c r="N517" s="297"/>
      <c r="O517" s="297"/>
      <c r="P517" s="297"/>
      <c r="Q517" s="297"/>
      <c r="R517" s="297"/>
      <c r="S517" s="297"/>
      <c r="T517" s="297"/>
      <c r="U517" s="297"/>
      <c r="V517" s="297"/>
      <c r="W517" s="297"/>
      <c r="X517" s="297"/>
      <c r="Y517" s="297"/>
      <c r="Z517" s="297"/>
    </row>
    <row r="518" spans="1:26" ht="15.75" customHeight="1">
      <c r="A518" s="297"/>
      <c r="B518" s="297"/>
      <c r="C518" s="297"/>
      <c r="D518" s="297"/>
      <c r="E518" s="297"/>
      <c r="F518" s="297"/>
      <c r="G518" s="297"/>
      <c r="H518" s="297"/>
      <c r="I518" s="297"/>
      <c r="J518" s="297"/>
      <c r="K518" s="297"/>
      <c r="L518" s="297"/>
      <c r="M518" s="297"/>
      <c r="N518" s="297"/>
      <c r="O518" s="297"/>
      <c r="P518" s="297"/>
      <c r="Q518" s="297"/>
      <c r="R518" s="297"/>
      <c r="S518" s="297"/>
      <c r="T518" s="297"/>
      <c r="U518" s="297"/>
      <c r="V518" s="297"/>
      <c r="W518" s="297"/>
      <c r="X518" s="297"/>
      <c r="Y518" s="297"/>
      <c r="Z518" s="297"/>
    </row>
    <row r="519" spans="1:26" ht="15.75" customHeight="1">
      <c r="A519" s="297"/>
      <c r="B519" s="297"/>
      <c r="C519" s="297"/>
      <c r="D519" s="297"/>
      <c r="E519" s="297"/>
      <c r="F519" s="297"/>
      <c r="G519" s="297"/>
      <c r="H519" s="297"/>
      <c r="I519" s="297"/>
      <c r="J519" s="297"/>
      <c r="K519" s="297"/>
      <c r="L519" s="297"/>
      <c r="M519" s="297"/>
      <c r="N519" s="297"/>
      <c r="O519" s="297"/>
      <c r="P519" s="297"/>
      <c r="Q519" s="297"/>
      <c r="R519" s="297"/>
      <c r="S519" s="297"/>
      <c r="T519" s="297"/>
      <c r="U519" s="297"/>
      <c r="V519" s="297"/>
      <c r="W519" s="297"/>
      <c r="X519" s="297"/>
      <c r="Y519" s="297"/>
      <c r="Z519" s="297"/>
    </row>
    <row r="520" spans="1:26" ht="15.75" customHeight="1">
      <c r="A520" s="297"/>
      <c r="B520" s="297"/>
      <c r="C520" s="297"/>
      <c r="D520" s="297"/>
      <c r="E520" s="297"/>
      <c r="F520" s="297"/>
      <c r="G520" s="297"/>
      <c r="H520" s="297"/>
      <c r="I520" s="297"/>
      <c r="J520" s="297"/>
      <c r="K520" s="297"/>
      <c r="L520" s="297"/>
      <c r="M520" s="297"/>
      <c r="N520" s="297"/>
      <c r="O520" s="297"/>
      <c r="P520" s="297"/>
      <c r="Q520" s="297"/>
      <c r="R520" s="297"/>
      <c r="S520" s="297"/>
      <c r="T520" s="297"/>
      <c r="U520" s="297"/>
      <c r="V520" s="297"/>
      <c r="W520" s="297"/>
      <c r="X520" s="297"/>
      <c r="Y520" s="297"/>
      <c r="Z520" s="297"/>
    </row>
    <row r="521" spans="1:26" ht="15.75" customHeight="1">
      <c r="A521" s="297"/>
      <c r="B521" s="297"/>
      <c r="C521" s="297"/>
      <c r="D521" s="297"/>
      <c r="E521" s="297"/>
      <c r="F521" s="297"/>
      <c r="G521" s="297"/>
      <c r="H521" s="297"/>
      <c r="I521" s="297"/>
      <c r="J521" s="297"/>
      <c r="K521" s="297"/>
      <c r="L521" s="297"/>
      <c r="M521" s="297"/>
      <c r="N521" s="297"/>
      <c r="O521" s="297"/>
      <c r="P521" s="297"/>
      <c r="Q521" s="297"/>
      <c r="R521" s="297"/>
      <c r="S521" s="297"/>
      <c r="T521" s="297"/>
      <c r="U521" s="297"/>
      <c r="V521" s="297"/>
      <c r="W521" s="297"/>
      <c r="X521" s="297"/>
      <c r="Y521" s="297"/>
      <c r="Z521" s="297"/>
    </row>
    <row r="522" spans="1:26" ht="15.75" customHeight="1">
      <c r="A522" s="297"/>
      <c r="B522" s="297"/>
      <c r="C522" s="297"/>
      <c r="D522" s="297"/>
      <c r="E522" s="297"/>
      <c r="F522" s="297"/>
      <c r="G522" s="297"/>
      <c r="H522" s="297"/>
      <c r="I522" s="297"/>
      <c r="J522" s="297"/>
      <c r="K522" s="297"/>
      <c r="L522" s="297"/>
      <c r="M522" s="297"/>
      <c r="N522" s="297"/>
      <c r="O522" s="297"/>
      <c r="P522" s="297"/>
      <c r="Q522" s="297"/>
      <c r="R522" s="297"/>
      <c r="S522" s="297"/>
      <c r="T522" s="297"/>
      <c r="U522" s="297"/>
      <c r="V522" s="297"/>
      <c r="W522" s="297"/>
      <c r="X522" s="297"/>
      <c r="Y522" s="297"/>
      <c r="Z522" s="297"/>
    </row>
    <row r="523" spans="1:26" ht="15.75" customHeight="1">
      <c r="A523" s="297"/>
      <c r="B523" s="297"/>
      <c r="C523" s="297"/>
      <c r="D523" s="297"/>
      <c r="E523" s="297"/>
      <c r="F523" s="297"/>
      <c r="G523" s="297"/>
      <c r="H523" s="297"/>
      <c r="I523" s="297"/>
      <c r="J523" s="297"/>
      <c r="K523" s="297"/>
      <c r="L523" s="297"/>
      <c r="M523" s="297"/>
      <c r="N523" s="297"/>
      <c r="O523" s="297"/>
      <c r="P523" s="297"/>
      <c r="Q523" s="297"/>
      <c r="R523" s="297"/>
      <c r="S523" s="297"/>
      <c r="T523" s="297"/>
      <c r="U523" s="297"/>
      <c r="V523" s="297"/>
      <c r="W523" s="297"/>
      <c r="X523" s="297"/>
      <c r="Y523" s="297"/>
      <c r="Z523" s="297"/>
    </row>
    <row r="524" spans="1:26" ht="15.75" customHeight="1">
      <c r="A524" s="297"/>
      <c r="B524" s="297"/>
      <c r="C524" s="297"/>
      <c r="D524" s="297"/>
      <c r="E524" s="297"/>
      <c r="F524" s="297"/>
      <c r="G524" s="297"/>
      <c r="H524" s="297"/>
      <c r="I524" s="297"/>
      <c r="J524" s="297"/>
      <c r="K524" s="297"/>
      <c r="L524" s="297"/>
      <c r="M524" s="297"/>
      <c r="N524" s="297"/>
      <c r="O524" s="297"/>
      <c r="P524" s="297"/>
      <c r="Q524" s="297"/>
      <c r="R524" s="297"/>
      <c r="S524" s="297"/>
      <c r="T524" s="297"/>
      <c r="U524" s="297"/>
      <c r="V524" s="297"/>
      <c r="W524" s="297"/>
      <c r="X524" s="297"/>
      <c r="Y524" s="297"/>
      <c r="Z524" s="297"/>
    </row>
    <row r="525" spans="1:26" ht="15.75" customHeight="1">
      <c r="A525" s="297"/>
      <c r="B525" s="297"/>
      <c r="C525" s="297"/>
      <c r="D525" s="297"/>
      <c r="E525" s="297"/>
      <c r="F525" s="297"/>
      <c r="G525" s="297"/>
      <c r="H525" s="297"/>
      <c r="I525" s="297"/>
      <c r="J525" s="297"/>
      <c r="K525" s="297"/>
      <c r="L525" s="297"/>
      <c r="M525" s="297"/>
      <c r="N525" s="297"/>
      <c r="O525" s="297"/>
      <c r="P525" s="297"/>
      <c r="Q525" s="297"/>
      <c r="R525" s="297"/>
      <c r="S525" s="297"/>
      <c r="T525" s="297"/>
      <c r="U525" s="297"/>
      <c r="V525" s="297"/>
      <c r="W525" s="297"/>
      <c r="X525" s="297"/>
      <c r="Y525" s="297"/>
      <c r="Z525" s="297"/>
    </row>
    <row r="526" spans="1:26" ht="15.75" customHeight="1">
      <c r="A526" s="297"/>
      <c r="B526" s="297"/>
      <c r="C526" s="297"/>
      <c r="D526" s="297"/>
      <c r="E526" s="297"/>
      <c r="F526" s="297"/>
      <c r="G526" s="297"/>
      <c r="H526" s="297"/>
      <c r="I526" s="297"/>
      <c r="J526" s="297"/>
      <c r="K526" s="297"/>
      <c r="L526" s="297"/>
      <c r="M526" s="297"/>
      <c r="N526" s="297"/>
      <c r="O526" s="297"/>
      <c r="P526" s="297"/>
      <c r="Q526" s="297"/>
      <c r="R526" s="297"/>
      <c r="S526" s="297"/>
      <c r="T526" s="297"/>
      <c r="U526" s="297"/>
      <c r="V526" s="297"/>
      <c r="W526" s="297"/>
      <c r="X526" s="297"/>
      <c r="Y526" s="297"/>
      <c r="Z526" s="297"/>
    </row>
    <row r="527" spans="1:26" ht="15.75" customHeight="1">
      <c r="A527" s="297"/>
      <c r="B527" s="297"/>
      <c r="C527" s="297"/>
      <c r="D527" s="297"/>
      <c r="E527" s="297"/>
      <c r="F527" s="297"/>
      <c r="G527" s="297"/>
      <c r="H527" s="297"/>
      <c r="I527" s="297"/>
      <c r="J527" s="297"/>
      <c r="K527" s="297"/>
      <c r="L527" s="297"/>
      <c r="M527" s="297"/>
      <c r="N527" s="297"/>
      <c r="O527" s="297"/>
      <c r="P527" s="297"/>
      <c r="Q527" s="297"/>
      <c r="R527" s="297"/>
      <c r="S527" s="297"/>
      <c r="T527" s="297"/>
      <c r="U527" s="297"/>
      <c r="V527" s="297"/>
      <c r="W527" s="297"/>
      <c r="X527" s="297"/>
      <c r="Y527" s="297"/>
      <c r="Z527" s="297"/>
    </row>
    <row r="528" spans="1:26" ht="15.75" customHeight="1">
      <c r="A528" s="297"/>
      <c r="B528" s="297"/>
      <c r="C528" s="297"/>
      <c r="D528" s="297"/>
      <c r="E528" s="297"/>
      <c r="F528" s="297"/>
      <c r="G528" s="297"/>
      <c r="H528" s="297"/>
      <c r="I528" s="297"/>
      <c r="J528" s="297"/>
      <c r="K528" s="297"/>
      <c r="L528" s="297"/>
      <c r="M528" s="297"/>
      <c r="N528" s="297"/>
      <c r="O528" s="297"/>
      <c r="P528" s="297"/>
      <c r="Q528" s="297"/>
      <c r="R528" s="297"/>
      <c r="S528" s="297"/>
      <c r="T528" s="297"/>
      <c r="U528" s="297"/>
      <c r="V528" s="297"/>
      <c r="W528" s="297"/>
      <c r="X528" s="297"/>
      <c r="Y528" s="297"/>
      <c r="Z528" s="297"/>
    </row>
    <row r="529" spans="1:26" ht="15.75" customHeight="1">
      <c r="A529" s="297"/>
      <c r="B529" s="297"/>
      <c r="C529" s="297"/>
      <c r="D529" s="297"/>
      <c r="E529" s="297"/>
      <c r="F529" s="297"/>
      <c r="G529" s="297"/>
      <c r="H529" s="297"/>
      <c r="I529" s="297"/>
      <c r="J529" s="297"/>
      <c r="K529" s="297"/>
      <c r="L529" s="297"/>
      <c r="M529" s="297"/>
      <c r="N529" s="297"/>
      <c r="O529" s="297"/>
      <c r="P529" s="297"/>
      <c r="Q529" s="297"/>
      <c r="R529" s="297"/>
      <c r="S529" s="297"/>
      <c r="T529" s="297"/>
      <c r="U529" s="297"/>
      <c r="V529" s="297"/>
      <c r="W529" s="297"/>
      <c r="X529" s="297"/>
      <c r="Y529" s="297"/>
      <c r="Z529" s="297"/>
    </row>
    <row r="530" spans="1:26" ht="15.75" customHeight="1">
      <c r="A530" s="297"/>
      <c r="B530" s="297"/>
      <c r="C530" s="297"/>
      <c r="D530" s="297"/>
      <c r="E530" s="297"/>
      <c r="F530" s="297"/>
      <c r="G530" s="297"/>
      <c r="H530" s="297"/>
      <c r="I530" s="297"/>
      <c r="J530" s="297"/>
      <c r="K530" s="297"/>
      <c r="L530" s="297"/>
      <c r="M530" s="297"/>
      <c r="N530" s="297"/>
      <c r="O530" s="297"/>
      <c r="P530" s="297"/>
      <c r="Q530" s="297"/>
      <c r="R530" s="297"/>
      <c r="S530" s="297"/>
      <c r="T530" s="297"/>
      <c r="U530" s="297"/>
      <c r="V530" s="297"/>
      <c r="W530" s="297"/>
      <c r="X530" s="297"/>
      <c r="Y530" s="297"/>
      <c r="Z530" s="297"/>
    </row>
    <row r="531" spans="1:26" ht="15.75" customHeight="1">
      <c r="A531" s="297"/>
      <c r="B531" s="297"/>
      <c r="C531" s="297"/>
      <c r="D531" s="297"/>
      <c r="E531" s="297"/>
      <c r="F531" s="297"/>
      <c r="G531" s="297"/>
      <c r="H531" s="297"/>
      <c r="I531" s="297"/>
      <c r="J531" s="297"/>
      <c r="K531" s="297"/>
      <c r="L531" s="297"/>
      <c r="M531" s="297"/>
      <c r="N531" s="297"/>
      <c r="O531" s="297"/>
      <c r="P531" s="297"/>
      <c r="Q531" s="297"/>
      <c r="R531" s="297"/>
      <c r="S531" s="297"/>
      <c r="T531" s="297"/>
      <c r="U531" s="297"/>
      <c r="V531" s="297"/>
      <c r="W531" s="297"/>
      <c r="X531" s="297"/>
      <c r="Y531" s="297"/>
      <c r="Z531" s="297"/>
    </row>
    <row r="532" spans="1:26" ht="15.75" customHeight="1">
      <c r="A532" s="297"/>
      <c r="B532" s="297"/>
      <c r="C532" s="297"/>
      <c r="D532" s="297"/>
      <c r="E532" s="297"/>
      <c r="F532" s="297"/>
      <c r="G532" s="297"/>
      <c r="H532" s="297"/>
      <c r="I532" s="297"/>
      <c r="J532" s="297"/>
      <c r="K532" s="297"/>
      <c r="L532" s="297"/>
      <c r="M532" s="297"/>
      <c r="N532" s="297"/>
      <c r="O532" s="297"/>
      <c r="P532" s="297"/>
      <c r="Q532" s="297"/>
      <c r="R532" s="297"/>
      <c r="S532" s="297"/>
      <c r="T532" s="297"/>
      <c r="U532" s="297"/>
      <c r="V532" s="297"/>
      <c r="W532" s="297"/>
      <c r="X532" s="297"/>
      <c r="Y532" s="297"/>
      <c r="Z532" s="297"/>
    </row>
    <row r="533" spans="1:26" ht="15.75" customHeight="1">
      <c r="A533" s="297"/>
      <c r="B533" s="297"/>
      <c r="C533" s="297"/>
      <c r="D533" s="297"/>
      <c r="E533" s="297"/>
      <c r="F533" s="297"/>
      <c r="G533" s="297"/>
      <c r="H533" s="297"/>
      <c r="I533" s="297"/>
      <c r="J533" s="297"/>
      <c r="K533" s="297"/>
      <c r="L533" s="297"/>
      <c r="M533" s="297"/>
      <c r="N533" s="297"/>
      <c r="O533" s="297"/>
      <c r="P533" s="297"/>
      <c r="Q533" s="297"/>
      <c r="R533" s="297"/>
      <c r="S533" s="297"/>
      <c r="T533" s="297"/>
      <c r="U533" s="297"/>
      <c r="V533" s="297"/>
      <c r="W533" s="297"/>
      <c r="X533" s="297"/>
      <c r="Y533" s="297"/>
      <c r="Z533" s="297"/>
    </row>
    <row r="534" spans="1:26" ht="15.75" customHeight="1">
      <c r="A534" s="297"/>
      <c r="B534" s="297"/>
      <c r="C534" s="297"/>
      <c r="D534" s="297"/>
      <c r="E534" s="297"/>
      <c r="F534" s="297"/>
      <c r="G534" s="297"/>
      <c r="H534" s="297"/>
      <c r="I534" s="297"/>
      <c r="J534" s="297"/>
      <c r="K534" s="297"/>
      <c r="L534" s="297"/>
      <c r="M534" s="297"/>
      <c r="N534" s="297"/>
      <c r="O534" s="297"/>
      <c r="P534" s="297"/>
      <c r="Q534" s="297"/>
      <c r="R534" s="297"/>
      <c r="S534" s="297"/>
      <c r="T534" s="297"/>
      <c r="U534" s="297"/>
      <c r="V534" s="297"/>
      <c r="W534" s="297"/>
      <c r="X534" s="297"/>
      <c r="Y534" s="297"/>
      <c r="Z534" s="297"/>
    </row>
    <row r="535" spans="1:26" ht="15.75" customHeight="1">
      <c r="A535" s="297"/>
      <c r="B535" s="297"/>
      <c r="C535" s="297"/>
      <c r="D535" s="297"/>
      <c r="E535" s="297"/>
      <c r="F535" s="297"/>
      <c r="G535" s="297"/>
      <c r="H535" s="297"/>
      <c r="I535" s="297"/>
      <c r="J535" s="297"/>
      <c r="K535" s="297"/>
      <c r="L535" s="297"/>
      <c r="M535" s="297"/>
      <c r="N535" s="297"/>
      <c r="O535" s="297"/>
      <c r="P535" s="297"/>
      <c r="Q535" s="297"/>
      <c r="R535" s="297"/>
      <c r="S535" s="297"/>
      <c r="T535" s="297"/>
      <c r="U535" s="297"/>
      <c r="V535" s="297"/>
      <c r="W535" s="297"/>
      <c r="X535" s="297"/>
      <c r="Y535" s="297"/>
      <c r="Z535" s="297"/>
    </row>
    <row r="536" spans="1:26" ht="15.75" customHeight="1">
      <c r="A536" s="297"/>
      <c r="B536" s="297"/>
      <c r="C536" s="297"/>
      <c r="D536" s="297"/>
      <c r="E536" s="297"/>
      <c r="F536" s="297"/>
      <c r="G536" s="297"/>
      <c r="H536" s="297"/>
      <c r="I536" s="297"/>
      <c r="J536" s="297"/>
      <c r="K536" s="297"/>
      <c r="L536" s="297"/>
      <c r="M536" s="297"/>
      <c r="N536" s="297"/>
      <c r="O536" s="297"/>
      <c r="P536" s="297"/>
      <c r="Q536" s="297"/>
      <c r="R536" s="297"/>
      <c r="S536" s="297"/>
      <c r="T536" s="297"/>
      <c r="U536" s="297"/>
      <c r="V536" s="297"/>
      <c r="W536" s="297"/>
      <c r="X536" s="297"/>
      <c r="Y536" s="297"/>
      <c r="Z536" s="297"/>
    </row>
    <row r="537" spans="1:26" ht="15.75" customHeight="1">
      <c r="A537" s="297"/>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row>
    <row r="538" spans="1:26" ht="15.75" customHeight="1">
      <c r="A538" s="297"/>
      <c r="B538" s="297"/>
      <c r="C538" s="297"/>
      <c r="D538" s="297"/>
      <c r="E538" s="297"/>
      <c r="F538" s="297"/>
      <c r="G538" s="297"/>
      <c r="H538" s="297"/>
      <c r="I538" s="297"/>
      <c r="J538" s="297"/>
      <c r="K538" s="297"/>
      <c r="L538" s="297"/>
      <c r="M538" s="297"/>
      <c r="N538" s="297"/>
      <c r="O538" s="297"/>
      <c r="P538" s="297"/>
      <c r="Q538" s="297"/>
      <c r="R538" s="297"/>
      <c r="S538" s="297"/>
      <c r="T538" s="297"/>
      <c r="U538" s="297"/>
      <c r="V538" s="297"/>
      <c r="W538" s="297"/>
      <c r="X538" s="297"/>
      <c r="Y538" s="297"/>
      <c r="Z538" s="297"/>
    </row>
    <row r="539" spans="1:26" ht="15.75" customHeight="1">
      <c r="A539" s="297"/>
      <c r="B539" s="297"/>
      <c r="C539" s="297"/>
      <c r="D539" s="297"/>
      <c r="E539" s="297"/>
      <c r="F539" s="297"/>
      <c r="G539" s="297"/>
      <c r="H539" s="297"/>
      <c r="I539" s="297"/>
      <c r="J539" s="297"/>
      <c r="K539" s="297"/>
      <c r="L539" s="297"/>
      <c r="M539" s="297"/>
      <c r="N539" s="297"/>
      <c r="O539" s="297"/>
      <c r="P539" s="297"/>
      <c r="Q539" s="297"/>
      <c r="R539" s="297"/>
      <c r="S539" s="297"/>
      <c r="T539" s="297"/>
      <c r="U539" s="297"/>
      <c r="V539" s="297"/>
      <c r="W539" s="297"/>
      <c r="X539" s="297"/>
      <c r="Y539" s="297"/>
      <c r="Z539" s="297"/>
    </row>
    <row r="540" spans="1:26" ht="15.75" customHeight="1">
      <c r="A540" s="297"/>
      <c r="B540" s="297"/>
      <c r="C540" s="297"/>
      <c r="D540" s="297"/>
      <c r="E540" s="297"/>
      <c r="F540" s="297"/>
      <c r="G540" s="297"/>
      <c r="H540" s="297"/>
      <c r="I540" s="297"/>
      <c r="J540" s="297"/>
      <c r="K540" s="297"/>
      <c r="L540" s="297"/>
      <c r="M540" s="297"/>
      <c r="N540" s="297"/>
      <c r="O540" s="297"/>
      <c r="P540" s="297"/>
      <c r="Q540" s="297"/>
      <c r="R540" s="297"/>
      <c r="S540" s="297"/>
      <c r="T540" s="297"/>
      <c r="U540" s="297"/>
      <c r="V540" s="297"/>
      <c r="W540" s="297"/>
      <c r="X540" s="297"/>
      <c r="Y540" s="297"/>
      <c r="Z540" s="297"/>
    </row>
    <row r="541" spans="1:26" ht="15.75" customHeight="1">
      <c r="A541" s="297"/>
      <c r="B541" s="297"/>
      <c r="C541" s="297"/>
      <c r="D541" s="297"/>
      <c r="E541" s="297"/>
      <c r="F541" s="297"/>
      <c r="G541" s="297"/>
      <c r="H541" s="297"/>
      <c r="I541" s="297"/>
      <c r="J541" s="297"/>
      <c r="K541" s="297"/>
      <c r="L541" s="297"/>
      <c r="M541" s="297"/>
      <c r="N541" s="297"/>
      <c r="O541" s="297"/>
      <c r="P541" s="297"/>
      <c r="Q541" s="297"/>
      <c r="R541" s="297"/>
      <c r="S541" s="297"/>
      <c r="T541" s="297"/>
      <c r="U541" s="297"/>
      <c r="V541" s="297"/>
      <c r="W541" s="297"/>
      <c r="X541" s="297"/>
      <c r="Y541" s="297"/>
      <c r="Z541" s="297"/>
    </row>
    <row r="542" spans="1:26" ht="15.75" customHeight="1">
      <c r="A542" s="297"/>
      <c r="B542" s="297"/>
      <c r="C542" s="297"/>
      <c r="D542" s="297"/>
      <c r="E542" s="297"/>
      <c r="F542" s="297"/>
      <c r="G542" s="297"/>
      <c r="H542" s="297"/>
      <c r="I542" s="297"/>
      <c r="J542" s="297"/>
      <c r="K542" s="297"/>
      <c r="L542" s="297"/>
      <c r="M542" s="297"/>
      <c r="N542" s="297"/>
      <c r="O542" s="297"/>
      <c r="P542" s="297"/>
      <c r="Q542" s="297"/>
      <c r="R542" s="297"/>
      <c r="S542" s="297"/>
      <c r="T542" s="297"/>
      <c r="U542" s="297"/>
      <c r="V542" s="297"/>
      <c r="W542" s="297"/>
      <c r="X542" s="297"/>
      <c r="Y542" s="297"/>
      <c r="Z542" s="297"/>
    </row>
    <row r="543" spans="1:26" ht="15.75" customHeight="1">
      <c r="A543" s="297"/>
      <c r="B543" s="297"/>
      <c r="C543" s="297"/>
      <c r="D543" s="297"/>
      <c r="E543" s="297"/>
      <c r="F543" s="297"/>
      <c r="G543" s="297"/>
      <c r="H543" s="297"/>
      <c r="I543" s="297"/>
      <c r="J543" s="297"/>
      <c r="K543" s="297"/>
      <c r="L543" s="297"/>
      <c r="M543" s="297"/>
      <c r="N543" s="297"/>
      <c r="O543" s="297"/>
      <c r="P543" s="297"/>
      <c r="Q543" s="297"/>
      <c r="R543" s="297"/>
      <c r="S543" s="297"/>
      <c r="T543" s="297"/>
      <c r="U543" s="297"/>
      <c r="V543" s="297"/>
      <c r="W543" s="297"/>
      <c r="X543" s="297"/>
      <c r="Y543" s="297"/>
      <c r="Z543" s="297"/>
    </row>
    <row r="544" spans="1:26" ht="15.75" customHeight="1">
      <c r="A544" s="297"/>
      <c r="B544" s="297"/>
      <c r="C544" s="297"/>
      <c r="D544" s="297"/>
      <c r="E544" s="297"/>
      <c r="F544" s="297"/>
      <c r="G544" s="297"/>
      <c r="H544" s="297"/>
      <c r="I544" s="297"/>
      <c r="J544" s="297"/>
      <c r="K544" s="297"/>
      <c r="L544" s="297"/>
      <c r="M544" s="297"/>
      <c r="N544" s="297"/>
      <c r="O544" s="297"/>
      <c r="P544" s="297"/>
      <c r="Q544" s="297"/>
      <c r="R544" s="297"/>
      <c r="S544" s="297"/>
      <c r="T544" s="297"/>
      <c r="U544" s="297"/>
      <c r="V544" s="297"/>
      <c r="W544" s="297"/>
      <c r="X544" s="297"/>
      <c r="Y544" s="297"/>
      <c r="Z544" s="297"/>
    </row>
    <row r="545" spans="1:26" ht="15.75" customHeight="1">
      <c r="A545" s="297"/>
      <c r="B545" s="297"/>
      <c r="C545" s="297"/>
      <c r="D545" s="297"/>
      <c r="E545" s="297"/>
      <c r="F545" s="297"/>
      <c r="G545" s="297"/>
      <c r="H545" s="297"/>
      <c r="I545" s="297"/>
      <c r="J545" s="297"/>
      <c r="K545" s="297"/>
      <c r="L545" s="297"/>
      <c r="M545" s="297"/>
      <c r="N545" s="297"/>
      <c r="O545" s="297"/>
      <c r="P545" s="297"/>
      <c r="Q545" s="297"/>
      <c r="R545" s="297"/>
      <c r="S545" s="297"/>
      <c r="T545" s="297"/>
      <c r="U545" s="297"/>
      <c r="V545" s="297"/>
      <c r="W545" s="297"/>
      <c r="X545" s="297"/>
      <c r="Y545" s="297"/>
      <c r="Z545" s="297"/>
    </row>
    <row r="546" spans="1:26" ht="15.75" customHeight="1">
      <c r="A546" s="297"/>
      <c r="B546" s="297"/>
      <c r="C546" s="297"/>
      <c r="D546" s="297"/>
      <c r="E546" s="297"/>
      <c r="F546" s="297"/>
      <c r="G546" s="297"/>
      <c r="H546" s="297"/>
      <c r="I546" s="297"/>
      <c r="J546" s="297"/>
      <c r="K546" s="297"/>
      <c r="L546" s="297"/>
      <c r="M546" s="297"/>
      <c r="N546" s="297"/>
      <c r="O546" s="297"/>
      <c r="P546" s="297"/>
      <c r="Q546" s="297"/>
      <c r="R546" s="297"/>
      <c r="S546" s="297"/>
      <c r="T546" s="297"/>
      <c r="U546" s="297"/>
      <c r="V546" s="297"/>
      <c r="W546" s="297"/>
      <c r="X546" s="297"/>
      <c r="Y546" s="297"/>
      <c r="Z546" s="297"/>
    </row>
    <row r="547" spans="1:26" ht="15.75" customHeight="1">
      <c r="A547" s="297"/>
      <c r="B547" s="297"/>
      <c r="C547" s="297"/>
      <c r="D547" s="297"/>
      <c r="E547" s="297"/>
      <c r="F547" s="297"/>
      <c r="G547" s="297"/>
      <c r="H547" s="297"/>
      <c r="I547" s="297"/>
      <c r="J547" s="297"/>
      <c r="K547" s="297"/>
      <c r="L547" s="297"/>
      <c r="M547" s="297"/>
      <c r="N547" s="297"/>
      <c r="O547" s="297"/>
      <c r="P547" s="297"/>
      <c r="Q547" s="297"/>
      <c r="R547" s="297"/>
      <c r="S547" s="297"/>
      <c r="T547" s="297"/>
      <c r="U547" s="297"/>
      <c r="V547" s="297"/>
      <c r="W547" s="297"/>
      <c r="X547" s="297"/>
      <c r="Y547" s="297"/>
      <c r="Z547" s="297"/>
    </row>
    <row r="548" spans="1:26" ht="15.75" customHeight="1">
      <c r="A548" s="297"/>
      <c r="B548" s="297"/>
      <c r="C548" s="297"/>
      <c r="D548" s="297"/>
      <c r="E548" s="297"/>
      <c r="F548" s="297"/>
      <c r="G548" s="297"/>
      <c r="H548" s="297"/>
      <c r="I548" s="297"/>
      <c r="J548" s="297"/>
      <c r="K548" s="297"/>
      <c r="L548" s="297"/>
      <c r="M548" s="297"/>
      <c r="N548" s="297"/>
      <c r="O548" s="297"/>
      <c r="P548" s="297"/>
      <c r="Q548" s="297"/>
      <c r="R548" s="297"/>
      <c r="S548" s="297"/>
      <c r="T548" s="297"/>
      <c r="U548" s="297"/>
      <c r="V548" s="297"/>
      <c r="W548" s="297"/>
      <c r="X548" s="297"/>
      <c r="Y548" s="297"/>
      <c r="Z548" s="297"/>
    </row>
    <row r="549" spans="1:26" ht="15.75" customHeight="1">
      <c r="A549" s="297"/>
      <c r="B549" s="297"/>
      <c r="C549" s="297"/>
      <c r="D549" s="297"/>
      <c r="E549" s="297"/>
      <c r="F549" s="297"/>
      <c r="G549" s="297"/>
      <c r="H549" s="297"/>
      <c r="I549" s="297"/>
      <c r="J549" s="297"/>
      <c r="K549" s="297"/>
      <c r="L549" s="297"/>
      <c r="M549" s="297"/>
      <c r="N549" s="297"/>
      <c r="O549" s="297"/>
      <c r="P549" s="297"/>
      <c r="Q549" s="297"/>
      <c r="R549" s="297"/>
      <c r="S549" s="297"/>
      <c r="T549" s="297"/>
      <c r="U549" s="297"/>
      <c r="V549" s="297"/>
      <c r="W549" s="297"/>
      <c r="X549" s="297"/>
      <c r="Y549" s="297"/>
      <c r="Z549" s="297"/>
    </row>
    <row r="550" spans="1:26" ht="15.75" customHeight="1">
      <c r="A550" s="297"/>
      <c r="B550" s="297"/>
      <c r="C550" s="297"/>
      <c r="D550" s="297"/>
      <c r="E550" s="297"/>
      <c r="F550" s="297"/>
      <c r="G550" s="297"/>
      <c r="H550" s="297"/>
      <c r="I550" s="297"/>
      <c r="J550" s="297"/>
      <c r="K550" s="297"/>
      <c r="L550" s="297"/>
      <c r="M550" s="297"/>
      <c r="N550" s="297"/>
      <c r="O550" s="297"/>
      <c r="P550" s="297"/>
      <c r="Q550" s="297"/>
      <c r="R550" s="297"/>
      <c r="S550" s="297"/>
      <c r="T550" s="297"/>
      <c r="U550" s="297"/>
      <c r="V550" s="297"/>
      <c r="W550" s="297"/>
      <c r="X550" s="297"/>
      <c r="Y550" s="297"/>
      <c r="Z550" s="297"/>
    </row>
    <row r="551" spans="1:26" ht="15.75" customHeight="1">
      <c r="A551" s="297"/>
      <c r="B551" s="297"/>
      <c r="C551" s="297"/>
      <c r="D551" s="297"/>
      <c r="E551" s="297"/>
      <c r="F551" s="297"/>
      <c r="G551" s="297"/>
      <c r="H551" s="297"/>
      <c r="I551" s="297"/>
      <c r="J551" s="297"/>
      <c r="K551" s="297"/>
      <c r="L551" s="297"/>
      <c r="M551" s="297"/>
      <c r="N551" s="297"/>
      <c r="O551" s="297"/>
      <c r="P551" s="297"/>
      <c r="Q551" s="297"/>
      <c r="R551" s="297"/>
      <c r="S551" s="297"/>
      <c r="T551" s="297"/>
      <c r="U551" s="297"/>
      <c r="V551" s="297"/>
      <c r="W551" s="297"/>
      <c r="X551" s="297"/>
      <c r="Y551" s="297"/>
      <c r="Z551" s="297"/>
    </row>
    <row r="552" spans="1:26" ht="15.75" customHeight="1">
      <c r="A552" s="297"/>
      <c r="B552" s="297"/>
      <c r="C552" s="297"/>
      <c r="D552" s="297"/>
      <c r="E552" s="297"/>
      <c r="F552" s="297"/>
      <c r="G552" s="297"/>
      <c r="H552" s="297"/>
      <c r="I552" s="297"/>
      <c r="J552" s="297"/>
      <c r="K552" s="297"/>
      <c r="L552" s="297"/>
      <c r="M552" s="297"/>
      <c r="N552" s="297"/>
      <c r="O552" s="297"/>
      <c r="P552" s="297"/>
      <c r="Q552" s="297"/>
      <c r="R552" s="297"/>
      <c r="S552" s="297"/>
      <c r="T552" s="297"/>
      <c r="U552" s="297"/>
      <c r="V552" s="297"/>
      <c r="W552" s="297"/>
      <c r="X552" s="297"/>
      <c r="Y552" s="297"/>
      <c r="Z552" s="297"/>
    </row>
    <row r="553" spans="1:26" ht="15.75" customHeight="1">
      <c r="A553" s="297"/>
      <c r="B553" s="297"/>
      <c r="C553" s="297"/>
      <c r="D553" s="297"/>
      <c r="E553" s="297"/>
      <c r="F553" s="297"/>
      <c r="G553" s="297"/>
      <c r="H553" s="297"/>
      <c r="I553" s="297"/>
      <c r="J553" s="297"/>
      <c r="K553" s="297"/>
      <c r="L553" s="297"/>
      <c r="M553" s="297"/>
      <c r="N553" s="297"/>
      <c r="O553" s="297"/>
      <c r="P553" s="297"/>
      <c r="Q553" s="297"/>
      <c r="R553" s="297"/>
      <c r="S553" s="297"/>
      <c r="T553" s="297"/>
      <c r="U553" s="297"/>
      <c r="V553" s="297"/>
      <c r="W553" s="297"/>
      <c r="X553" s="297"/>
      <c r="Y553" s="297"/>
      <c r="Z553" s="297"/>
    </row>
    <row r="554" spans="1:26" ht="15.75" customHeight="1">
      <c r="A554" s="297"/>
      <c r="B554" s="297"/>
      <c r="C554" s="297"/>
      <c r="D554" s="297"/>
      <c r="E554" s="297"/>
      <c r="F554" s="297"/>
      <c r="G554" s="297"/>
      <c r="H554" s="297"/>
      <c r="I554" s="297"/>
      <c r="J554" s="297"/>
      <c r="K554" s="297"/>
      <c r="L554" s="297"/>
      <c r="M554" s="297"/>
      <c r="N554" s="297"/>
      <c r="O554" s="297"/>
      <c r="P554" s="297"/>
      <c r="Q554" s="297"/>
      <c r="R554" s="297"/>
      <c r="S554" s="297"/>
      <c r="T554" s="297"/>
      <c r="U554" s="297"/>
      <c r="V554" s="297"/>
      <c r="W554" s="297"/>
      <c r="X554" s="297"/>
      <c r="Y554" s="297"/>
      <c r="Z554" s="297"/>
    </row>
    <row r="555" spans="1:26" ht="15.75" customHeight="1">
      <c r="A555" s="297"/>
      <c r="B555" s="297"/>
      <c r="C555" s="297"/>
      <c r="D555" s="297"/>
      <c r="E555" s="297"/>
      <c r="F555" s="297"/>
      <c r="G555" s="297"/>
      <c r="H555" s="297"/>
      <c r="I555" s="297"/>
      <c r="J555" s="297"/>
      <c r="K555" s="297"/>
      <c r="L555" s="297"/>
      <c r="M555" s="297"/>
      <c r="N555" s="297"/>
      <c r="O555" s="297"/>
      <c r="P555" s="297"/>
      <c r="Q555" s="297"/>
      <c r="R555" s="297"/>
      <c r="S555" s="297"/>
      <c r="T555" s="297"/>
      <c r="U555" s="297"/>
      <c r="V555" s="297"/>
      <c r="W555" s="297"/>
      <c r="X555" s="297"/>
      <c r="Y555" s="297"/>
      <c r="Z555" s="297"/>
    </row>
    <row r="556" spans="1:26" ht="15.75" customHeight="1">
      <c r="A556" s="297"/>
      <c r="B556" s="297"/>
      <c r="C556" s="297"/>
      <c r="D556" s="297"/>
      <c r="E556" s="297"/>
      <c r="F556" s="297"/>
      <c r="G556" s="297"/>
      <c r="H556" s="297"/>
      <c r="I556" s="297"/>
      <c r="J556" s="297"/>
      <c r="K556" s="297"/>
      <c r="L556" s="297"/>
      <c r="M556" s="297"/>
      <c r="N556" s="297"/>
      <c r="O556" s="297"/>
      <c r="P556" s="297"/>
      <c r="Q556" s="297"/>
      <c r="R556" s="297"/>
      <c r="S556" s="297"/>
      <c r="T556" s="297"/>
      <c r="U556" s="297"/>
      <c r="V556" s="297"/>
      <c r="W556" s="297"/>
      <c r="X556" s="297"/>
      <c r="Y556" s="297"/>
      <c r="Z556" s="297"/>
    </row>
    <row r="557" spans="1:26" ht="15.75" customHeight="1">
      <c r="A557" s="297"/>
      <c r="B557" s="297"/>
      <c r="C557" s="297"/>
      <c r="D557" s="297"/>
      <c r="E557" s="297"/>
      <c r="F557" s="297"/>
      <c r="G557" s="297"/>
      <c r="H557" s="297"/>
      <c r="I557" s="297"/>
      <c r="J557" s="297"/>
      <c r="K557" s="297"/>
      <c r="L557" s="297"/>
      <c r="M557" s="297"/>
      <c r="N557" s="297"/>
      <c r="O557" s="297"/>
      <c r="P557" s="297"/>
      <c r="Q557" s="297"/>
      <c r="R557" s="297"/>
      <c r="S557" s="297"/>
      <c r="T557" s="297"/>
      <c r="U557" s="297"/>
      <c r="V557" s="297"/>
      <c r="W557" s="297"/>
      <c r="X557" s="297"/>
      <c r="Y557" s="297"/>
      <c r="Z557" s="297"/>
    </row>
    <row r="558" spans="1:26" ht="15.75" customHeight="1">
      <c r="A558" s="297"/>
      <c r="B558" s="297"/>
      <c r="C558" s="297"/>
      <c r="D558" s="297"/>
      <c r="E558" s="297"/>
      <c r="F558" s="297"/>
      <c r="G558" s="297"/>
      <c r="H558" s="297"/>
      <c r="I558" s="297"/>
      <c r="J558" s="297"/>
      <c r="K558" s="297"/>
      <c r="L558" s="297"/>
      <c r="M558" s="297"/>
      <c r="N558" s="297"/>
      <c r="O558" s="297"/>
      <c r="P558" s="297"/>
      <c r="Q558" s="297"/>
      <c r="R558" s="297"/>
      <c r="S558" s="297"/>
      <c r="T558" s="297"/>
      <c r="U558" s="297"/>
      <c r="V558" s="297"/>
      <c r="W558" s="297"/>
      <c r="X558" s="297"/>
      <c r="Y558" s="297"/>
      <c r="Z558" s="297"/>
    </row>
    <row r="559" spans="1:26" ht="15.75" customHeight="1">
      <c r="A559" s="297"/>
      <c r="B559" s="297"/>
      <c r="C559" s="297"/>
      <c r="D559" s="297"/>
      <c r="E559" s="297"/>
      <c r="F559" s="297"/>
      <c r="G559" s="297"/>
      <c r="H559" s="297"/>
      <c r="I559" s="297"/>
      <c r="J559" s="297"/>
      <c r="K559" s="297"/>
      <c r="L559" s="297"/>
      <c r="M559" s="297"/>
      <c r="N559" s="297"/>
      <c r="O559" s="297"/>
      <c r="P559" s="297"/>
      <c r="Q559" s="297"/>
      <c r="R559" s="297"/>
      <c r="S559" s="297"/>
      <c r="T559" s="297"/>
      <c r="U559" s="297"/>
      <c r="V559" s="297"/>
      <c r="W559" s="297"/>
      <c r="X559" s="297"/>
      <c r="Y559" s="297"/>
      <c r="Z559" s="297"/>
    </row>
    <row r="560" spans="1:26" ht="15.75" customHeight="1">
      <c r="A560" s="297"/>
      <c r="B560" s="297"/>
      <c r="C560" s="297"/>
      <c r="D560" s="297"/>
      <c r="E560" s="297"/>
      <c r="F560" s="297"/>
      <c r="G560" s="297"/>
      <c r="H560" s="297"/>
      <c r="I560" s="297"/>
      <c r="J560" s="297"/>
      <c r="K560" s="297"/>
      <c r="L560" s="297"/>
      <c r="M560" s="297"/>
      <c r="N560" s="297"/>
      <c r="O560" s="297"/>
      <c r="P560" s="297"/>
      <c r="Q560" s="297"/>
      <c r="R560" s="297"/>
      <c r="S560" s="297"/>
      <c r="T560" s="297"/>
      <c r="U560" s="297"/>
      <c r="V560" s="297"/>
      <c r="W560" s="297"/>
      <c r="X560" s="297"/>
      <c r="Y560" s="297"/>
      <c r="Z560" s="297"/>
    </row>
    <row r="561" spans="1:26" ht="15.75" customHeight="1">
      <c r="A561" s="297"/>
      <c r="B561" s="297"/>
      <c r="C561" s="297"/>
      <c r="D561" s="297"/>
      <c r="E561" s="297"/>
      <c r="F561" s="297"/>
      <c r="G561" s="297"/>
      <c r="H561" s="297"/>
      <c r="I561" s="297"/>
      <c r="J561" s="297"/>
      <c r="K561" s="297"/>
      <c r="L561" s="297"/>
      <c r="M561" s="297"/>
      <c r="N561" s="297"/>
      <c r="O561" s="297"/>
      <c r="P561" s="297"/>
      <c r="Q561" s="297"/>
      <c r="R561" s="297"/>
      <c r="S561" s="297"/>
      <c r="T561" s="297"/>
      <c r="U561" s="297"/>
      <c r="V561" s="297"/>
      <c r="W561" s="297"/>
      <c r="X561" s="297"/>
      <c r="Y561" s="297"/>
      <c r="Z561" s="297"/>
    </row>
    <row r="562" spans="1:26" ht="15.75" customHeight="1">
      <c r="A562" s="297"/>
      <c r="B562" s="297"/>
      <c r="C562" s="297"/>
      <c r="D562" s="297"/>
      <c r="E562" s="297"/>
      <c r="F562" s="297"/>
      <c r="G562" s="297"/>
      <c r="H562" s="297"/>
      <c r="I562" s="297"/>
      <c r="J562" s="297"/>
      <c r="K562" s="297"/>
      <c r="L562" s="297"/>
      <c r="M562" s="297"/>
      <c r="N562" s="297"/>
      <c r="O562" s="297"/>
      <c r="P562" s="297"/>
      <c r="Q562" s="297"/>
      <c r="R562" s="297"/>
      <c r="S562" s="297"/>
      <c r="T562" s="297"/>
      <c r="U562" s="297"/>
      <c r="V562" s="297"/>
      <c r="W562" s="297"/>
      <c r="X562" s="297"/>
      <c r="Y562" s="297"/>
      <c r="Z562" s="297"/>
    </row>
    <row r="563" spans="1:26" ht="15.75" customHeight="1">
      <c r="A563" s="297"/>
      <c r="B563" s="297"/>
      <c r="C563" s="297"/>
      <c r="D563" s="297"/>
      <c r="E563" s="297"/>
      <c r="F563" s="297"/>
      <c r="G563" s="297"/>
      <c r="H563" s="297"/>
      <c r="I563" s="297"/>
      <c r="J563" s="297"/>
      <c r="K563" s="297"/>
      <c r="L563" s="297"/>
      <c r="M563" s="297"/>
      <c r="N563" s="297"/>
      <c r="O563" s="297"/>
      <c r="P563" s="297"/>
      <c r="Q563" s="297"/>
      <c r="R563" s="297"/>
      <c r="S563" s="297"/>
      <c r="T563" s="297"/>
      <c r="U563" s="297"/>
      <c r="V563" s="297"/>
      <c r="W563" s="297"/>
      <c r="X563" s="297"/>
      <c r="Y563" s="297"/>
      <c r="Z563" s="297"/>
    </row>
    <row r="564" spans="1:26" ht="15.75" customHeight="1">
      <c r="A564" s="297"/>
      <c r="B564" s="297"/>
      <c r="C564" s="297"/>
      <c r="D564" s="297"/>
      <c r="E564" s="297"/>
      <c r="F564" s="297"/>
      <c r="G564" s="297"/>
      <c r="H564" s="297"/>
      <c r="I564" s="297"/>
      <c r="J564" s="297"/>
      <c r="K564" s="297"/>
      <c r="L564" s="297"/>
      <c r="M564" s="297"/>
      <c r="N564" s="297"/>
      <c r="O564" s="297"/>
      <c r="P564" s="297"/>
      <c r="Q564" s="297"/>
      <c r="R564" s="297"/>
      <c r="S564" s="297"/>
      <c r="T564" s="297"/>
      <c r="U564" s="297"/>
      <c r="V564" s="297"/>
      <c r="W564" s="297"/>
      <c r="X564" s="297"/>
      <c r="Y564" s="297"/>
      <c r="Z564" s="297"/>
    </row>
    <row r="565" spans="1:26" ht="15.75" customHeight="1">
      <c r="A565" s="297"/>
      <c r="B565" s="297"/>
      <c r="C565" s="297"/>
      <c r="D565" s="297"/>
      <c r="E565" s="297"/>
      <c r="F565" s="297"/>
      <c r="G565" s="297"/>
      <c r="H565" s="297"/>
      <c r="I565" s="297"/>
      <c r="J565" s="297"/>
      <c r="K565" s="297"/>
      <c r="L565" s="297"/>
      <c r="M565" s="297"/>
      <c r="N565" s="297"/>
      <c r="O565" s="297"/>
      <c r="P565" s="297"/>
      <c r="Q565" s="297"/>
      <c r="R565" s="297"/>
      <c r="S565" s="297"/>
      <c r="T565" s="297"/>
      <c r="U565" s="297"/>
      <c r="V565" s="297"/>
      <c r="W565" s="297"/>
      <c r="X565" s="297"/>
      <c r="Y565" s="297"/>
      <c r="Z565" s="297"/>
    </row>
    <row r="566" spans="1:26" ht="15.75" customHeight="1">
      <c r="A566" s="297"/>
      <c r="B566" s="297"/>
      <c r="C566" s="297"/>
      <c r="D566" s="297"/>
      <c r="E566" s="297"/>
      <c r="F566" s="297"/>
      <c r="G566" s="297"/>
      <c r="H566" s="297"/>
      <c r="I566" s="297"/>
      <c r="J566" s="297"/>
      <c r="K566" s="297"/>
      <c r="L566" s="297"/>
      <c r="M566" s="297"/>
      <c r="N566" s="297"/>
      <c r="O566" s="297"/>
      <c r="P566" s="297"/>
      <c r="Q566" s="297"/>
      <c r="R566" s="297"/>
      <c r="S566" s="297"/>
      <c r="T566" s="297"/>
      <c r="U566" s="297"/>
      <c r="V566" s="297"/>
      <c r="W566" s="297"/>
      <c r="X566" s="297"/>
      <c r="Y566" s="297"/>
      <c r="Z566" s="297"/>
    </row>
    <row r="567" spans="1:26" ht="15.75" customHeight="1">
      <c r="A567" s="297"/>
      <c r="B567" s="297"/>
      <c r="C567" s="297"/>
      <c r="D567" s="297"/>
      <c r="E567" s="297"/>
      <c r="F567" s="297"/>
      <c r="G567" s="297"/>
      <c r="H567" s="297"/>
      <c r="I567" s="297"/>
      <c r="J567" s="297"/>
      <c r="K567" s="297"/>
      <c r="L567" s="297"/>
      <c r="M567" s="297"/>
      <c r="N567" s="297"/>
      <c r="O567" s="297"/>
      <c r="P567" s="297"/>
      <c r="Q567" s="297"/>
      <c r="R567" s="297"/>
      <c r="S567" s="297"/>
      <c r="T567" s="297"/>
      <c r="U567" s="297"/>
      <c r="V567" s="297"/>
      <c r="W567" s="297"/>
      <c r="X567" s="297"/>
      <c r="Y567" s="297"/>
      <c r="Z567" s="297"/>
    </row>
    <row r="568" spans="1:26" ht="15.75" customHeight="1">
      <c r="A568" s="297"/>
      <c r="B568" s="297"/>
      <c r="C568" s="297"/>
      <c r="D568" s="297"/>
      <c r="E568" s="297"/>
      <c r="F568" s="297"/>
      <c r="G568" s="297"/>
      <c r="H568" s="297"/>
      <c r="I568" s="297"/>
      <c r="J568" s="297"/>
      <c r="K568" s="297"/>
      <c r="L568" s="297"/>
      <c r="M568" s="297"/>
      <c r="N568" s="297"/>
      <c r="O568" s="297"/>
      <c r="P568" s="297"/>
      <c r="Q568" s="297"/>
      <c r="R568" s="297"/>
      <c r="S568" s="297"/>
      <c r="T568" s="297"/>
      <c r="U568" s="297"/>
      <c r="V568" s="297"/>
      <c r="W568" s="297"/>
      <c r="X568" s="297"/>
      <c r="Y568" s="297"/>
      <c r="Z568" s="297"/>
    </row>
    <row r="569" spans="1:26" ht="15.75" customHeight="1">
      <c r="A569" s="297"/>
      <c r="B569" s="297"/>
      <c r="C569" s="297"/>
      <c r="D569" s="297"/>
      <c r="E569" s="297"/>
      <c r="F569" s="297"/>
      <c r="G569" s="297"/>
      <c r="H569" s="297"/>
      <c r="I569" s="297"/>
      <c r="J569" s="297"/>
      <c r="K569" s="297"/>
      <c r="L569" s="297"/>
      <c r="M569" s="297"/>
      <c r="N569" s="297"/>
      <c r="O569" s="297"/>
      <c r="P569" s="297"/>
      <c r="Q569" s="297"/>
      <c r="R569" s="297"/>
      <c r="S569" s="297"/>
      <c r="T569" s="297"/>
      <c r="U569" s="297"/>
      <c r="V569" s="297"/>
      <c r="W569" s="297"/>
      <c r="X569" s="297"/>
      <c r="Y569" s="297"/>
      <c r="Z569" s="297"/>
    </row>
    <row r="570" spans="1:26" ht="15.75" customHeight="1">
      <c r="A570" s="297"/>
      <c r="B570" s="297"/>
      <c r="C570" s="297"/>
      <c r="D570" s="297"/>
      <c r="E570" s="297"/>
      <c r="F570" s="297"/>
      <c r="G570" s="297"/>
      <c r="H570" s="297"/>
      <c r="I570" s="297"/>
      <c r="J570" s="297"/>
      <c r="K570" s="297"/>
      <c r="L570" s="297"/>
      <c r="M570" s="297"/>
      <c r="N570" s="297"/>
      <c r="O570" s="297"/>
      <c r="P570" s="297"/>
      <c r="Q570" s="297"/>
      <c r="R570" s="297"/>
      <c r="S570" s="297"/>
      <c r="T570" s="297"/>
      <c r="U570" s="297"/>
      <c r="V570" s="297"/>
      <c r="W570" s="297"/>
      <c r="X570" s="297"/>
      <c r="Y570" s="297"/>
      <c r="Z570" s="297"/>
    </row>
    <row r="571" spans="1:26" ht="15.75" customHeight="1">
      <c r="A571" s="297"/>
      <c r="B571" s="297"/>
      <c r="C571" s="297"/>
      <c r="D571" s="297"/>
      <c r="E571" s="297"/>
      <c r="F571" s="297"/>
      <c r="G571" s="297"/>
      <c r="H571" s="297"/>
      <c r="I571" s="297"/>
      <c r="J571" s="297"/>
      <c r="K571" s="297"/>
      <c r="L571" s="297"/>
      <c r="M571" s="297"/>
      <c r="N571" s="297"/>
      <c r="O571" s="297"/>
      <c r="P571" s="297"/>
      <c r="Q571" s="297"/>
      <c r="R571" s="297"/>
      <c r="S571" s="297"/>
      <c r="T571" s="297"/>
      <c r="U571" s="297"/>
      <c r="V571" s="297"/>
      <c r="W571" s="297"/>
      <c r="X571" s="297"/>
      <c r="Y571" s="297"/>
      <c r="Z571" s="297"/>
    </row>
    <row r="572" spans="1:26" ht="15.75" customHeight="1">
      <c r="A572" s="297"/>
      <c r="B572" s="297"/>
      <c r="C572" s="297"/>
      <c r="D572" s="297"/>
      <c r="E572" s="297"/>
      <c r="F572" s="297"/>
      <c r="G572" s="297"/>
      <c r="H572" s="297"/>
      <c r="I572" s="297"/>
      <c r="J572" s="297"/>
      <c r="K572" s="297"/>
      <c r="L572" s="297"/>
      <c r="M572" s="297"/>
      <c r="N572" s="297"/>
      <c r="O572" s="297"/>
      <c r="P572" s="297"/>
      <c r="Q572" s="297"/>
      <c r="R572" s="297"/>
      <c r="S572" s="297"/>
      <c r="T572" s="297"/>
      <c r="U572" s="297"/>
      <c r="V572" s="297"/>
      <c r="W572" s="297"/>
      <c r="X572" s="297"/>
      <c r="Y572" s="297"/>
      <c r="Z572" s="297"/>
    </row>
    <row r="573" spans="1:26" ht="15.75" customHeight="1">
      <c r="A573" s="297"/>
      <c r="B573" s="297"/>
      <c r="C573" s="297"/>
      <c r="D573" s="297"/>
      <c r="E573" s="297"/>
      <c r="F573" s="297"/>
      <c r="G573" s="297"/>
      <c r="H573" s="297"/>
      <c r="I573" s="297"/>
      <c r="J573" s="297"/>
      <c r="K573" s="297"/>
      <c r="L573" s="297"/>
      <c r="M573" s="297"/>
      <c r="N573" s="297"/>
      <c r="O573" s="297"/>
      <c r="P573" s="297"/>
      <c r="Q573" s="297"/>
      <c r="R573" s="297"/>
      <c r="S573" s="297"/>
      <c r="T573" s="297"/>
      <c r="U573" s="297"/>
      <c r="V573" s="297"/>
      <c r="W573" s="297"/>
      <c r="X573" s="297"/>
      <c r="Y573" s="297"/>
      <c r="Z573" s="297"/>
    </row>
    <row r="574" spans="1:26" ht="15.75" customHeight="1">
      <c r="A574" s="297"/>
      <c r="B574" s="297"/>
      <c r="C574" s="297"/>
      <c r="D574" s="297"/>
      <c r="E574" s="297"/>
      <c r="F574" s="297"/>
      <c r="G574" s="297"/>
      <c r="H574" s="297"/>
      <c r="I574" s="297"/>
      <c r="J574" s="297"/>
      <c r="K574" s="297"/>
      <c r="L574" s="297"/>
      <c r="M574" s="297"/>
      <c r="N574" s="297"/>
      <c r="O574" s="297"/>
      <c r="P574" s="297"/>
      <c r="Q574" s="297"/>
      <c r="R574" s="297"/>
      <c r="S574" s="297"/>
      <c r="T574" s="297"/>
      <c r="U574" s="297"/>
      <c r="V574" s="297"/>
      <c r="W574" s="297"/>
      <c r="X574" s="297"/>
      <c r="Y574" s="297"/>
      <c r="Z574" s="297"/>
    </row>
    <row r="575" spans="1:26" ht="15.75" customHeight="1">
      <c r="A575" s="297"/>
      <c r="B575" s="297"/>
      <c r="C575" s="297"/>
      <c r="D575" s="297"/>
      <c r="E575" s="297"/>
      <c r="F575" s="297"/>
      <c r="G575" s="297"/>
      <c r="H575" s="297"/>
      <c r="I575" s="297"/>
      <c r="J575" s="297"/>
      <c r="K575" s="297"/>
      <c r="L575" s="297"/>
      <c r="M575" s="297"/>
      <c r="N575" s="297"/>
      <c r="O575" s="297"/>
      <c r="P575" s="297"/>
      <c r="Q575" s="297"/>
      <c r="R575" s="297"/>
      <c r="S575" s="297"/>
      <c r="T575" s="297"/>
      <c r="U575" s="297"/>
      <c r="V575" s="297"/>
      <c r="W575" s="297"/>
      <c r="X575" s="297"/>
      <c r="Y575" s="297"/>
      <c r="Z575" s="297"/>
    </row>
    <row r="576" spans="1:26" ht="15.75" customHeight="1">
      <c r="A576" s="297"/>
      <c r="B576" s="297"/>
      <c r="C576" s="297"/>
      <c r="D576" s="297"/>
      <c r="E576" s="297"/>
      <c r="F576" s="297"/>
      <c r="G576" s="297"/>
      <c r="H576" s="297"/>
      <c r="I576" s="297"/>
      <c r="J576" s="297"/>
      <c r="K576" s="297"/>
      <c r="L576" s="297"/>
      <c r="M576" s="297"/>
      <c r="N576" s="297"/>
      <c r="O576" s="297"/>
      <c r="P576" s="297"/>
      <c r="Q576" s="297"/>
      <c r="R576" s="297"/>
      <c r="S576" s="297"/>
      <c r="T576" s="297"/>
      <c r="U576" s="297"/>
      <c r="V576" s="297"/>
      <c r="W576" s="297"/>
      <c r="X576" s="297"/>
      <c r="Y576" s="297"/>
      <c r="Z576" s="297"/>
    </row>
    <row r="577" spans="1:26" ht="15.75" customHeight="1">
      <c r="A577" s="297"/>
      <c r="B577" s="297"/>
      <c r="C577" s="297"/>
      <c r="D577" s="297"/>
      <c r="E577" s="297"/>
      <c r="F577" s="297"/>
      <c r="G577" s="297"/>
      <c r="H577" s="297"/>
      <c r="I577" s="297"/>
      <c r="J577" s="297"/>
      <c r="K577" s="297"/>
      <c r="L577" s="297"/>
      <c r="M577" s="297"/>
      <c r="N577" s="297"/>
      <c r="O577" s="297"/>
      <c r="P577" s="297"/>
      <c r="Q577" s="297"/>
      <c r="R577" s="297"/>
      <c r="S577" s="297"/>
      <c r="T577" s="297"/>
      <c r="U577" s="297"/>
      <c r="V577" s="297"/>
      <c r="W577" s="297"/>
      <c r="X577" s="297"/>
      <c r="Y577" s="297"/>
      <c r="Z577" s="297"/>
    </row>
    <row r="578" spans="1:26" ht="15.75" customHeight="1">
      <c r="A578" s="297"/>
      <c r="B578" s="297"/>
      <c r="C578" s="297"/>
      <c r="D578" s="297"/>
      <c r="E578" s="297"/>
      <c r="F578" s="297"/>
      <c r="G578" s="297"/>
      <c r="H578" s="297"/>
      <c r="I578" s="297"/>
      <c r="J578" s="297"/>
      <c r="K578" s="297"/>
      <c r="L578" s="297"/>
      <c r="M578" s="297"/>
      <c r="N578" s="297"/>
      <c r="O578" s="297"/>
      <c r="P578" s="297"/>
      <c r="Q578" s="297"/>
      <c r="R578" s="297"/>
      <c r="S578" s="297"/>
      <c r="T578" s="297"/>
      <c r="U578" s="297"/>
      <c r="V578" s="297"/>
      <c r="W578" s="297"/>
      <c r="X578" s="297"/>
      <c r="Y578" s="297"/>
      <c r="Z578" s="297"/>
    </row>
    <row r="579" spans="1:26" ht="15.75" customHeight="1">
      <c r="A579" s="297"/>
      <c r="B579" s="297"/>
      <c r="C579" s="297"/>
      <c r="D579" s="297"/>
      <c r="E579" s="297"/>
      <c r="F579" s="297"/>
      <c r="G579" s="297"/>
      <c r="H579" s="297"/>
      <c r="I579" s="297"/>
      <c r="J579" s="297"/>
      <c r="K579" s="297"/>
      <c r="L579" s="297"/>
      <c r="M579" s="297"/>
      <c r="N579" s="297"/>
      <c r="O579" s="297"/>
      <c r="P579" s="297"/>
      <c r="Q579" s="297"/>
      <c r="R579" s="297"/>
      <c r="S579" s="297"/>
      <c r="T579" s="297"/>
      <c r="U579" s="297"/>
      <c r="V579" s="297"/>
      <c r="W579" s="297"/>
      <c r="X579" s="297"/>
      <c r="Y579" s="297"/>
      <c r="Z579" s="297"/>
    </row>
    <row r="580" spans="1:26" ht="15.75" customHeight="1">
      <c r="A580" s="297"/>
      <c r="B580" s="297"/>
      <c r="C580" s="297"/>
      <c r="D580" s="297"/>
      <c r="E580" s="297"/>
      <c r="F580" s="297"/>
      <c r="G580" s="297"/>
      <c r="H580" s="297"/>
      <c r="I580" s="297"/>
      <c r="J580" s="297"/>
      <c r="K580" s="297"/>
      <c r="L580" s="297"/>
      <c r="M580" s="297"/>
      <c r="N580" s="297"/>
      <c r="O580" s="297"/>
      <c r="P580" s="297"/>
      <c r="Q580" s="297"/>
      <c r="R580" s="297"/>
      <c r="S580" s="297"/>
      <c r="T580" s="297"/>
      <c r="U580" s="297"/>
      <c r="V580" s="297"/>
      <c r="W580" s="297"/>
      <c r="X580" s="297"/>
      <c r="Y580" s="297"/>
      <c r="Z580" s="297"/>
    </row>
    <row r="581" spans="1:26" ht="15.75" customHeight="1">
      <c r="A581" s="297"/>
      <c r="B581" s="297"/>
      <c r="C581" s="297"/>
      <c r="D581" s="297"/>
      <c r="E581" s="297"/>
      <c r="F581" s="297"/>
      <c r="G581" s="297"/>
      <c r="H581" s="297"/>
      <c r="I581" s="297"/>
      <c r="J581" s="297"/>
      <c r="K581" s="297"/>
      <c r="L581" s="297"/>
      <c r="M581" s="297"/>
      <c r="N581" s="297"/>
      <c r="O581" s="297"/>
      <c r="P581" s="297"/>
      <c r="Q581" s="297"/>
      <c r="R581" s="297"/>
      <c r="S581" s="297"/>
      <c r="T581" s="297"/>
      <c r="U581" s="297"/>
      <c r="V581" s="297"/>
      <c r="W581" s="297"/>
      <c r="X581" s="297"/>
      <c r="Y581" s="297"/>
      <c r="Z581" s="297"/>
    </row>
    <row r="582" spans="1:26" ht="15.75" customHeight="1">
      <c r="A582" s="297"/>
      <c r="B582" s="297"/>
      <c r="C582" s="297"/>
      <c r="D582" s="297"/>
      <c r="E582" s="297"/>
      <c r="F582" s="297"/>
      <c r="G582" s="297"/>
      <c r="H582" s="297"/>
      <c r="I582" s="297"/>
      <c r="J582" s="297"/>
      <c r="K582" s="297"/>
      <c r="L582" s="297"/>
      <c r="M582" s="297"/>
      <c r="N582" s="297"/>
      <c r="O582" s="297"/>
      <c r="P582" s="297"/>
      <c r="Q582" s="297"/>
      <c r="R582" s="297"/>
      <c r="S582" s="297"/>
      <c r="T582" s="297"/>
      <c r="U582" s="297"/>
      <c r="V582" s="297"/>
      <c r="W582" s="297"/>
      <c r="X582" s="297"/>
      <c r="Y582" s="297"/>
      <c r="Z582" s="297"/>
    </row>
    <row r="583" spans="1:26" ht="15.75" customHeight="1">
      <c r="A583" s="297"/>
      <c r="B583" s="297"/>
      <c r="C583" s="297"/>
      <c r="D583" s="297"/>
      <c r="E583" s="297"/>
      <c r="F583" s="297"/>
      <c r="G583" s="297"/>
      <c r="H583" s="297"/>
      <c r="I583" s="297"/>
      <c r="J583" s="297"/>
      <c r="K583" s="297"/>
      <c r="L583" s="297"/>
      <c r="M583" s="297"/>
      <c r="N583" s="297"/>
      <c r="O583" s="297"/>
      <c r="P583" s="297"/>
      <c r="Q583" s="297"/>
      <c r="R583" s="297"/>
      <c r="S583" s="297"/>
      <c r="T583" s="297"/>
      <c r="U583" s="297"/>
      <c r="V583" s="297"/>
      <c r="W583" s="297"/>
      <c r="X583" s="297"/>
      <c r="Y583" s="297"/>
      <c r="Z583" s="297"/>
    </row>
    <row r="584" spans="1:26" ht="15.75" customHeight="1">
      <c r="A584" s="297"/>
      <c r="B584" s="297"/>
      <c r="C584" s="297"/>
      <c r="D584" s="297"/>
      <c r="E584" s="297"/>
      <c r="F584" s="297"/>
      <c r="G584" s="297"/>
      <c r="H584" s="297"/>
      <c r="I584" s="297"/>
      <c r="J584" s="297"/>
      <c r="K584" s="297"/>
      <c r="L584" s="297"/>
      <c r="M584" s="297"/>
      <c r="N584" s="297"/>
      <c r="O584" s="297"/>
      <c r="P584" s="297"/>
      <c r="Q584" s="297"/>
      <c r="R584" s="297"/>
      <c r="S584" s="297"/>
      <c r="T584" s="297"/>
      <c r="U584" s="297"/>
      <c r="V584" s="297"/>
      <c r="W584" s="297"/>
      <c r="X584" s="297"/>
      <c r="Y584" s="297"/>
      <c r="Z584" s="297"/>
    </row>
    <row r="585" spans="1:26" ht="15.75" customHeight="1">
      <c r="A585" s="297"/>
      <c r="B585" s="297"/>
      <c r="C585" s="297"/>
      <c r="D585" s="297"/>
      <c r="E585" s="297"/>
      <c r="F585" s="297"/>
      <c r="G585" s="297"/>
      <c r="H585" s="297"/>
      <c r="I585" s="297"/>
      <c r="J585" s="297"/>
      <c r="K585" s="297"/>
      <c r="L585" s="297"/>
      <c r="M585" s="297"/>
      <c r="N585" s="297"/>
      <c r="O585" s="297"/>
      <c r="P585" s="297"/>
      <c r="Q585" s="297"/>
      <c r="R585" s="297"/>
      <c r="S585" s="297"/>
      <c r="T585" s="297"/>
      <c r="U585" s="297"/>
      <c r="V585" s="297"/>
      <c r="W585" s="297"/>
      <c r="X585" s="297"/>
      <c r="Y585" s="297"/>
      <c r="Z585" s="297"/>
    </row>
    <row r="586" spans="1:26" ht="15.75" customHeight="1">
      <c r="A586" s="297"/>
      <c r="B586" s="297"/>
      <c r="C586" s="297"/>
      <c r="D586" s="297"/>
      <c r="E586" s="297"/>
      <c r="F586" s="297"/>
      <c r="G586" s="297"/>
      <c r="H586" s="297"/>
      <c r="I586" s="297"/>
      <c r="J586" s="297"/>
      <c r="K586" s="297"/>
      <c r="L586" s="297"/>
      <c r="M586" s="297"/>
      <c r="N586" s="297"/>
      <c r="O586" s="297"/>
      <c r="P586" s="297"/>
      <c r="Q586" s="297"/>
      <c r="R586" s="297"/>
      <c r="S586" s="297"/>
      <c r="T586" s="297"/>
      <c r="U586" s="297"/>
      <c r="V586" s="297"/>
      <c r="W586" s="297"/>
      <c r="X586" s="297"/>
      <c r="Y586" s="297"/>
      <c r="Z586" s="297"/>
    </row>
    <row r="587" spans="1:26" ht="15.75" customHeight="1">
      <c r="A587" s="297"/>
      <c r="B587" s="297"/>
      <c r="C587" s="297"/>
      <c r="D587" s="297"/>
      <c r="E587" s="297"/>
      <c r="F587" s="297"/>
      <c r="G587" s="297"/>
      <c r="H587" s="297"/>
      <c r="I587" s="297"/>
      <c r="J587" s="297"/>
      <c r="K587" s="297"/>
      <c r="L587" s="297"/>
      <c r="M587" s="297"/>
      <c r="N587" s="297"/>
      <c r="O587" s="297"/>
      <c r="P587" s="297"/>
      <c r="Q587" s="297"/>
      <c r="R587" s="297"/>
      <c r="S587" s="297"/>
      <c r="T587" s="297"/>
      <c r="U587" s="297"/>
      <c r="V587" s="297"/>
      <c r="W587" s="297"/>
      <c r="X587" s="297"/>
      <c r="Y587" s="297"/>
      <c r="Z587" s="297"/>
    </row>
    <row r="588" spans="1:26" ht="15.75" customHeight="1">
      <c r="A588" s="297"/>
      <c r="B588" s="297"/>
      <c r="C588" s="297"/>
      <c r="D588" s="297"/>
      <c r="E588" s="297"/>
      <c r="F588" s="297"/>
      <c r="G588" s="297"/>
      <c r="H588" s="297"/>
      <c r="I588" s="297"/>
      <c r="J588" s="297"/>
      <c r="K588" s="297"/>
      <c r="L588" s="297"/>
      <c r="M588" s="297"/>
      <c r="N588" s="297"/>
      <c r="O588" s="297"/>
      <c r="P588" s="297"/>
      <c r="Q588" s="297"/>
      <c r="R588" s="297"/>
      <c r="S588" s="297"/>
      <c r="T588" s="297"/>
      <c r="U588" s="297"/>
      <c r="V588" s="297"/>
      <c r="W588" s="297"/>
      <c r="X588" s="297"/>
      <c r="Y588" s="297"/>
      <c r="Z588" s="297"/>
    </row>
    <row r="589" spans="1:26" ht="15.75" customHeight="1">
      <c r="A589" s="297"/>
      <c r="B589" s="297"/>
      <c r="C589" s="297"/>
      <c r="D589" s="297"/>
      <c r="E589" s="297"/>
      <c r="F589" s="297"/>
      <c r="G589" s="297"/>
      <c r="H589" s="297"/>
      <c r="I589" s="297"/>
      <c r="J589" s="297"/>
      <c r="K589" s="297"/>
      <c r="L589" s="297"/>
      <c r="M589" s="297"/>
      <c r="N589" s="297"/>
      <c r="O589" s="297"/>
      <c r="P589" s="297"/>
      <c r="Q589" s="297"/>
      <c r="R589" s="297"/>
      <c r="S589" s="297"/>
      <c r="T589" s="297"/>
      <c r="U589" s="297"/>
      <c r="V589" s="297"/>
      <c r="W589" s="297"/>
      <c r="X589" s="297"/>
      <c r="Y589" s="297"/>
      <c r="Z589" s="297"/>
    </row>
    <row r="590" spans="1:26" ht="15.75" customHeight="1">
      <c r="A590" s="297"/>
      <c r="B590" s="297"/>
      <c r="C590" s="297"/>
      <c r="D590" s="297"/>
      <c r="E590" s="297"/>
      <c r="F590" s="297"/>
      <c r="G590" s="297"/>
      <c r="H590" s="297"/>
      <c r="I590" s="297"/>
      <c r="J590" s="297"/>
      <c r="K590" s="297"/>
      <c r="L590" s="297"/>
      <c r="M590" s="297"/>
      <c r="N590" s="297"/>
      <c r="O590" s="297"/>
      <c r="P590" s="297"/>
      <c r="Q590" s="297"/>
      <c r="R590" s="297"/>
      <c r="S590" s="297"/>
      <c r="T590" s="297"/>
      <c r="U590" s="297"/>
      <c r="V590" s="297"/>
      <c r="W590" s="297"/>
      <c r="X590" s="297"/>
      <c r="Y590" s="297"/>
      <c r="Z590" s="297"/>
    </row>
    <row r="591" spans="1:26" ht="15.75" customHeight="1">
      <c r="A591" s="297"/>
      <c r="B591" s="297"/>
      <c r="C591" s="297"/>
      <c r="D591" s="297"/>
      <c r="E591" s="297"/>
      <c r="F591" s="297"/>
      <c r="G591" s="297"/>
      <c r="H591" s="297"/>
      <c r="I591" s="297"/>
      <c r="J591" s="297"/>
      <c r="K591" s="297"/>
      <c r="L591" s="297"/>
      <c r="M591" s="297"/>
      <c r="N591" s="297"/>
      <c r="O591" s="297"/>
      <c r="P591" s="297"/>
      <c r="Q591" s="297"/>
      <c r="R591" s="297"/>
      <c r="S591" s="297"/>
      <c r="T591" s="297"/>
      <c r="U591" s="297"/>
      <c r="V591" s="297"/>
      <c r="W591" s="297"/>
      <c r="X591" s="297"/>
      <c r="Y591" s="297"/>
      <c r="Z591" s="297"/>
    </row>
    <row r="592" spans="1:26" ht="15.75" customHeight="1">
      <c r="A592" s="297"/>
      <c r="B592" s="297"/>
      <c r="C592" s="297"/>
      <c r="D592" s="297"/>
      <c r="E592" s="297"/>
      <c r="F592" s="297"/>
      <c r="G592" s="297"/>
      <c r="H592" s="297"/>
      <c r="I592" s="297"/>
      <c r="J592" s="297"/>
      <c r="K592" s="297"/>
      <c r="L592" s="297"/>
      <c r="M592" s="297"/>
      <c r="N592" s="297"/>
      <c r="O592" s="297"/>
      <c r="P592" s="297"/>
      <c r="Q592" s="297"/>
      <c r="R592" s="297"/>
      <c r="S592" s="297"/>
      <c r="T592" s="297"/>
      <c r="U592" s="297"/>
      <c r="V592" s="297"/>
      <c r="W592" s="297"/>
      <c r="X592" s="297"/>
      <c r="Y592" s="297"/>
      <c r="Z592" s="297"/>
    </row>
    <row r="593" spans="1:26" ht="15.75" customHeight="1">
      <c r="A593" s="297"/>
      <c r="B593" s="297"/>
      <c r="C593" s="297"/>
      <c r="D593" s="297"/>
      <c r="E593" s="297"/>
      <c r="F593" s="297"/>
      <c r="G593" s="297"/>
      <c r="H593" s="297"/>
      <c r="I593" s="297"/>
      <c r="J593" s="297"/>
      <c r="K593" s="297"/>
      <c r="L593" s="297"/>
      <c r="M593" s="297"/>
      <c r="N593" s="297"/>
      <c r="O593" s="297"/>
      <c r="P593" s="297"/>
      <c r="Q593" s="297"/>
      <c r="R593" s="297"/>
      <c r="S593" s="297"/>
      <c r="T593" s="297"/>
      <c r="U593" s="297"/>
      <c r="V593" s="297"/>
      <c r="W593" s="297"/>
      <c r="X593" s="297"/>
      <c r="Y593" s="297"/>
      <c r="Z593" s="297"/>
    </row>
    <row r="594" spans="1:26" ht="15.75" customHeight="1">
      <c r="A594" s="297"/>
      <c r="B594" s="297"/>
      <c r="C594" s="297"/>
      <c r="D594" s="297"/>
      <c r="E594" s="297"/>
      <c r="F594" s="297"/>
      <c r="G594" s="297"/>
      <c r="H594" s="297"/>
      <c r="I594" s="297"/>
      <c r="J594" s="297"/>
      <c r="K594" s="297"/>
      <c r="L594" s="297"/>
      <c r="M594" s="297"/>
      <c r="N594" s="297"/>
      <c r="O594" s="297"/>
      <c r="P594" s="297"/>
      <c r="Q594" s="297"/>
      <c r="R594" s="297"/>
      <c r="S594" s="297"/>
      <c r="T594" s="297"/>
      <c r="U594" s="297"/>
      <c r="V594" s="297"/>
      <c r="W594" s="297"/>
      <c r="X594" s="297"/>
      <c r="Y594" s="297"/>
      <c r="Z594" s="297"/>
    </row>
    <row r="595" spans="1:26" ht="15.75" customHeight="1">
      <c r="A595" s="297"/>
      <c r="B595" s="297"/>
      <c r="C595" s="297"/>
      <c r="D595" s="297"/>
      <c r="E595" s="297"/>
      <c r="F595" s="297"/>
      <c r="G595" s="297"/>
      <c r="H595" s="297"/>
      <c r="I595" s="297"/>
      <c r="J595" s="297"/>
      <c r="K595" s="297"/>
      <c r="L595" s="297"/>
      <c r="M595" s="297"/>
      <c r="N595" s="297"/>
      <c r="O595" s="297"/>
      <c r="P595" s="297"/>
      <c r="Q595" s="297"/>
      <c r="R595" s="297"/>
      <c r="S595" s="297"/>
      <c r="T595" s="297"/>
      <c r="U595" s="297"/>
      <c r="V595" s="297"/>
      <c r="W595" s="297"/>
      <c r="X595" s="297"/>
      <c r="Y595" s="297"/>
      <c r="Z595" s="297"/>
    </row>
    <row r="596" spans="1:26" ht="15.75" customHeight="1">
      <c r="A596" s="297"/>
      <c r="B596" s="297"/>
      <c r="C596" s="297"/>
      <c r="D596" s="297"/>
      <c r="E596" s="297"/>
      <c r="F596" s="297"/>
      <c r="G596" s="297"/>
      <c r="H596" s="297"/>
      <c r="I596" s="297"/>
      <c r="J596" s="297"/>
      <c r="K596" s="297"/>
      <c r="L596" s="297"/>
      <c r="M596" s="297"/>
      <c r="N596" s="297"/>
      <c r="O596" s="297"/>
      <c r="P596" s="297"/>
      <c r="Q596" s="297"/>
      <c r="R596" s="297"/>
      <c r="S596" s="297"/>
      <c r="T596" s="297"/>
      <c r="U596" s="297"/>
      <c r="V596" s="297"/>
      <c r="W596" s="297"/>
      <c r="X596" s="297"/>
      <c r="Y596" s="297"/>
      <c r="Z596" s="297"/>
    </row>
    <row r="597" spans="1:26" ht="15.75" customHeight="1">
      <c r="A597" s="297"/>
      <c r="B597" s="297"/>
      <c r="C597" s="297"/>
      <c r="D597" s="297"/>
      <c r="E597" s="297"/>
      <c r="F597" s="297"/>
      <c r="G597" s="297"/>
      <c r="H597" s="297"/>
      <c r="I597" s="297"/>
      <c r="J597" s="297"/>
      <c r="K597" s="297"/>
      <c r="L597" s="297"/>
      <c r="M597" s="297"/>
      <c r="N597" s="297"/>
      <c r="O597" s="297"/>
      <c r="P597" s="297"/>
      <c r="Q597" s="297"/>
      <c r="R597" s="297"/>
      <c r="S597" s="297"/>
      <c r="T597" s="297"/>
      <c r="U597" s="297"/>
      <c r="V597" s="297"/>
      <c r="W597" s="297"/>
      <c r="X597" s="297"/>
      <c r="Y597" s="297"/>
      <c r="Z597" s="297"/>
    </row>
    <row r="598" spans="1:26" ht="15.75" customHeight="1">
      <c r="A598" s="297"/>
      <c r="B598" s="297"/>
      <c r="C598" s="297"/>
      <c r="D598" s="297"/>
      <c r="E598" s="297"/>
      <c r="F598" s="297"/>
      <c r="G598" s="297"/>
      <c r="H598" s="297"/>
      <c r="I598" s="297"/>
      <c r="J598" s="297"/>
      <c r="K598" s="297"/>
      <c r="L598" s="297"/>
      <c r="M598" s="297"/>
      <c r="N598" s="297"/>
      <c r="O598" s="297"/>
      <c r="P598" s="297"/>
      <c r="Q598" s="297"/>
      <c r="R598" s="297"/>
      <c r="S598" s="297"/>
      <c r="T598" s="297"/>
      <c r="U598" s="297"/>
      <c r="V598" s="297"/>
      <c r="W598" s="297"/>
      <c r="X598" s="297"/>
      <c r="Y598" s="297"/>
      <c r="Z598" s="297"/>
    </row>
    <row r="599" spans="1:26" ht="15.75" customHeight="1">
      <c r="A599" s="297"/>
      <c r="B599" s="297"/>
      <c r="C599" s="297"/>
      <c r="D599" s="297"/>
      <c r="E599" s="297"/>
      <c r="F599" s="297"/>
      <c r="G599" s="297"/>
      <c r="H599" s="297"/>
      <c r="I599" s="297"/>
      <c r="J599" s="297"/>
      <c r="K599" s="297"/>
      <c r="L599" s="297"/>
      <c r="M599" s="297"/>
      <c r="N599" s="297"/>
      <c r="O599" s="297"/>
      <c r="P599" s="297"/>
      <c r="Q599" s="297"/>
      <c r="R599" s="297"/>
      <c r="S599" s="297"/>
      <c r="T599" s="297"/>
      <c r="U599" s="297"/>
      <c r="V599" s="297"/>
      <c r="W599" s="297"/>
      <c r="X599" s="297"/>
      <c r="Y599" s="297"/>
      <c r="Z599" s="297"/>
    </row>
    <row r="600" spans="1:26" ht="15.75" customHeight="1">
      <c r="A600" s="297"/>
      <c r="B600" s="297"/>
      <c r="C600" s="297"/>
      <c r="D600" s="297"/>
      <c r="E600" s="297"/>
      <c r="F600" s="297"/>
      <c r="G600" s="297"/>
      <c r="H600" s="297"/>
      <c r="I600" s="297"/>
      <c r="J600" s="297"/>
      <c r="K600" s="297"/>
      <c r="L600" s="297"/>
      <c r="M600" s="297"/>
      <c r="N600" s="297"/>
      <c r="O600" s="297"/>
      <c r="P600" s="297"/>
      <c r="Q600" s="297"/>
      <c r="R600" s="297"/>
      <c r="S600" s="297"/>
      <c r="T600" s="297"/>
      <c r="U600" s="297"/>
      <c r="V600" s="297"/>
      <c r="W600" s="297"/>
      <c r="X600" s="297"/>
      <c r="Y600" s="297"/>
      <c r="Z600" s="297"/>
    </row>
    <row r="601" spans="1:26" ht="15.75" customHeight="1">
      <c r="A601" s="297"/>
      <c r="B601" s="297"/>
      <c r="C601" s="297"/>
      <c r="D601" s="297"/>
      <c r="E601" s="297"/>
      <c r="F601" s="297"/>
      <c r="G601" s="297"/>
      <c r="H601" s="297"/>
      <c r="I601" s="297"/>
      <c r="J601" s="297"/>
      <c r="K601" s="297"/>
      <c r="L601" s="297"/>
      <c r="M601" s="297"/>
      <c r="N601" s="297"/>
      <c r="O601" s="297"/>
      <c r="P601" s="297"/>
      <c r="Q601" s="297"/>
      <c r="R601" s="297"/>
      <c r="S601" s="297"/>
      <c r="T601" s="297"/>
      <c r="U601" s="297"/>
      <c r="V601" s="297"/>
      <c r="W601" s="297"/>
      <c r="X601" s="297"/>
      <c r="Y601" s="297"/>
      <c r="Z601" s="297"/>
    </row>
    <row r="602" spans="1:26" ht="15.75" customHeight="1">
      <c r="A602" s="297"/>
      <c r="B602" s="297"/>
      <c r="C602" s="297"/>
      <c r="D602" s="297"/>
      <c r="E602" s="297"/>
      <c r="F602" s="297"/>
      <c r="G602" s="297"/>
      <c r="H602" s="297"/>
      <c r="I602" s="297"/>
      <c r="J602" s="297"/>
      <c r="K602" s="297"/>
      <c r="L602" s="297"/>
      <c r="M602" s="297"/>
      <c r="N602" s="297"/>
      <c r="O602" s="297"/>
      <c r="P602" s="297"/>
      <c r="Q602" s="297"/>
      <c r="R602" s="297"/>
      <c r="S602" s="297"/>
      <c r="T602" s="297"/>
      <c r="U602" s="297"/>
      <c r="V602" s="297"/>
      <c r="W602" s="297"/>
      <c r="X602" s="297"/>
      <c r="Y602" s="297"/>
      <c r="Z602" s="297"/>
    </row>
    <row r="603" spans="1:26" ht="15.75" customHeight="1">
      <c r="A603" s="297"/>
      <c r="B603" s="297"/>
      <c r="C603" s="297"/>
      <c r="D603" s="297"/>
      <c r="E603" s="297"/>
      <c r="F603" s="297"/>
      <c r="G603" s="297"/>
      <c r="H603" s="297"/>
      <c r="I603" s="297"/>
      <c r="J603" s="297"/>
      <c r="K603" s="297"/>
      <c r="L603" s="297"/>
      <c r="M603" s="297"/>
      <c r="N603" s="297"/>
      <c r="O603" s="297"/>
      <c r="P603" s="297"/>
      <c r="Q603" s="297"/>
      <c r="R603" s="297"/>
      <c r="S603" s="297"/>
      <c r="T603" s="297"/>
      <c r="U603" s="297"/>
      <c r="V603" s="297"/>
      <c r="W603" s="297"/>
      <c r="X603" s="297"/>
      <c r="Y603" s="297"/>
      <c r="Z603" s="297"/>
    </row>
    <row r="604" spans="1:26" ht="15.75" customHeight="1">
      <c r="A604" s="297"/>
      <c r="B604" s="297"/>
      <c r="C604" s="297"/>
      <c r="D604" s="297"/>
      <c r="E604" s="297"/>
      <c r="F604" s="297"/>
      <c r="G604" s="297"/>
      <c r="H604" s="297"/>
      <c r="I604" s="297"/>
      <c r="J604" s="297"/>
      <c r="K604" s="297"/>
      <c r="L604" s="297"/>
      <c r="M604" s="297"/>
      <c r="N604" s="297"/>
      <c r="O604" s="297"/>
      <c r="P604" s="297"/>
      <c r="Q604" s="297"/>
      <c r="R604" s="297"/>
      <c r="S604" s="297"/>
      <c r="T604" s="297"/>
      <c r="U604" s="297"/>
      <c r="V604" s="297"/>
      <c r="W604" s="297"/>
      <c r="X604" s="297"/>
      <c r="Y604" s="297"/>
      <c r="Z604" s="297"/>
    </row>
    <row r="605" spans="1:26" ht="15.75" customHeight="1">
      <c r="A605" s="297"/>
      <c r="B605" s="297"/>
      <c r="C605" s="297"/>
      <c r="D605" s="297"/>
      <c r="E605" s="297"/>
      <c r="F605" s="297"/>
      <c r="G605" s="297"/>
      <c r="H605" s="297"/>
      <c r="I605" s="297"/>
      <c r="J605" s="297"/>
      <c r="K605" s="297"/>
      <c r="L605" s="297"/>
      <c r="M605" s="297"/>
      <c r="N605" s="297"/>
      <c r="O605" s="297"/>
      <c r="P605" s="297"/>
      <c r="Q605" s="297"/>
      <c r="R605" s="297"/>
      <c r="S605" s="297"/>
      <c r="T605" s="297"/>
      <c r="U605" s="297"/>
      <c r="V605" s="297"/>
      <c r="W605" s="297"/>
      <c r="X605" s="297"/>
      <c r="Y605" s="297"/>
      <c r="Z605" s="297"/>
    </row>
    <row r="606" spans="1:26" ht="15.75" customHeight="1">
      <c r="A606" s="297"/>
      <c r="B606" s="297"/>
      <c r="C606" s="297"/>
      <c r="D606" s="297"/>
      <c r="E606" s="297"/>
      <c r="F606" s="297"/>
      <c r="G606" s="297"/>
      <c r="H606" s="297"/>
      <c r="I606" s="297"/>
      <c r="J606" s="297"/>
      <c r="K606" s="297"/>
      <c r="L606" s="297"/>
      <c r="M606" s="297"/>
      <c r="N606" s="297"/>
      <c r="O606" s="297"/>
      <c r="P606" s="297"/>
      <c r="Q606" s="297"/>
      <c r="R606" s="297"/>
      <c r="S606" s="297"/>
      <c r="T606" s="297"/>
      <c r="U606" s="297"/>
      <c r="V606" s="297"/>
      <c r="W606" s="297"/>
      <c r="X606" s="297"/>
      <c r="Y606" s="297"/>
      <c r="Z606" s="297"/>
    </row>
    <row r="607" spans="1:26" ht="15.75" customHeight="1">
      <c r="A607" s="297"/>
      <c r="B607" s="297"/>
      <c r="C607" s="297"/>
      <c r="D607" s="297"/>
      <c r="E607" s="297"/>
      <c r="F607" s="297"/>
      <c r="G607" s="297"/>
      <c r="H607" s="297"/>
      <c r="I607" s="297"/>
      <c r="J607" s="297"/>
      <c r="K607" s="297"/>
      <c r="L607" s="297"/>
      <c r="M607" s="297"/>
      <c r="N607" s="297"/>
      <c r="O607" s="297"/>
      <c r="P607" s="297"/>
      <c r="Q607" s="297"/>
      <c r="R607" s="297"/>
      <c r="S607" s="297"/>
      <c r="T607" s="297"/>
      <c r="U607" s="297"/>
      <c r="V607" s="297"/>
      <c r="W607" s="297"/>
      <c r="X607" s="297"/>
      <c r="Y607" s="297"/>
      <c r="Z607" s="297"/>
    </row>
    <row r="608" spans="1:26" ht="15.75" customHeight="1">
      <c r="A608" s="297"/>
      <c r="B608" s="297"/>
      <c r="C608" s="297"/>
      <c r="D608" s="297"/>
      <c r="E608" s="297"/>
      <c r="F608" s="297"/>
      <c r="G608" s="297"/>
      <c r="H608" s="297"/>
      <c r="I608" s="297"/>
      <c r="J608" s="297"/>
      <c r="K608" s="297"/>
      <c r="L608" s="297"/>
      <c r="M608" s="297"/>
      <c r="N608" s="297"/>
      <c r="O608" s="297"/>
      <c r="P608" s="297"/>
      <c r="Q608" s="297"/>
      <c r="R608" s="297"/>
      <c r="S608" s="297"/>
      <c r="T608" s="297"/>
      <c r="U608" s="297"/>
      <c r="V608" s="297"/>
      <c r="W608" s="297"/>
      <c r="X608" s="297"/>
      <c r="Y608" s="297"/>
      <c r="Z608" s="297"/>
    </row>
    <row r="609" spans="1:26" ht="15.75" customHeight="1">
      <c r="A609" s="297"/>
      <c r="B609" s="297"/>
      <c r="C609" s="297"/>
      <c r="D609" s="297"/>
      <c r="E609" s="297"/>
      <c r="F609" s="297"/>
      <c r="G609" s="297"/>
      <c r="H609" s="297"/>
      <c r="I609" s="297"/>
      <c r="J609" s="297"/>
      <c r="K609" s="297"/>
      <c r="L609" s="297"/>
      <c r="M609" s="297"/>
      <c r="N609" s="297"/>
      <c r="O609" s="297"/>
      <c r="P609" s="297"/>
      <c r="Q609" s="297"/>
      <c r="R609" s="297"/>
      <c r="S609" s="297"/>
      <c r="T609" s="297"/>
      <c r="U609" s="297"/>
      <c r="V609" s="297"/>
      <c r="W609" s="297"/>
      <c r="X609" s="297"/>
      <c r="Y609" s="297"/>
      <c r="Z609" s="297"/>
    </row>
    <row r="610" spans="1:26" ht="15.75" customHeight="1">
      <c r="A610" s="297"/>
      <c r="B610" s="297"/>
      <c r="C610" s="297"/>
      <c r="D610" s="297"/>
      <c r="E610" s="297"/>
      <c r="F610" s="297"/>
      <c r="G610" s="297"/>
      <c r="H610" s="297"/>
      <c r="I610" s="297"/>
      <c r="J610" s="297"/>
      <c r="K610" s="297"/>
      <c r="L610" s="297"/>
      <c r="M610" s="297"/>
      <c r="N610" s="297"/>
      <c r="O610" s="297"/>
      <c r="P610" s="297"/>
      <c r="Q610" s="297"/>
      <c r="R610" s="297"/>
      <c r="S610" s="297"/>
      <c r="T610" s="297"/>
      <c r="U610" s="297"/>
      <c r="V610" s="297"/>
      <c r="W610" s="297"/>
      <c r="X610" s="297"/>
      <c r="Y610" s="297"/>
      <c r="Z610" s="297"/>
    </row>
    <row r="611" spans="1:26" ht="15.75" customHeight="1">
      <c r="A611" s="297"/>
      <c r="B611" s="297"/>
      <c r="C611" s="297"/>
      <c r="D611" s="297"/>
      <c r="E611" s="297"/>
      <c r="F611" s="297"/>
      <c r="G611" s="297"/>
      <c r="H611" s="297"/>
      <c r="I611" s="297"/>
      <c r="J611" s="297"/>
      <c r="K611" s="297"/>
      <c r="L611" s="297"/>
      <c r="M611" s="297"/>
      <c r="N611" s="297"/>
      <c r="O611" s="297"/>
      <c r="P611" s="297"/>
      <c r="Q611" s="297"/>
      <c r="R611" s="297"/>
      <c r="S611" s="297"/>
      <c r="T611" s="297"/>
      <c r="U611" s="297"/>
      <c r="V611" s="297"/>
      <c r="W611" s="297"/>
      <c r="X611" s="297"/>
      <c r="Y611" s="297"/>
      <c r="Z611" s="297"/>
    </row>
    <row r="612" spans="1:26" ht="15.75" customHeight="1">
      <c r="A612" s="297"/>
      <c r="B612" s="297"/>
      <c r="C612" s="297"/>
      <c r="D612" s="297"/>
      <c r="E612" s="297"/>
      <c r="F612" s="297"/>
      <c r="G612" s="297"/>
      <c r="H612" s="297"/>
      <c r="I612" s="297"/>
      <c r="J612" s="297"/>
      <c r="K612" s="297"/>
      <c r="L612" s="297"/>
      <c r="M612" s="297"/>
      <c r="N612" s="297"/>
      <c r="O612" s="297"/>
      <c r="P612" s="297"/>
      <c r="Q612" s="297"/>
      <c r="R612" s="297"/>
      <c r="S612" s="297"/>
      <c r="T612" s="297"/>
      <c r="U612" s="297"/>
      <c r="V612" s="297"/>
      <c r="W612" s="297"/>
      <c r="X612" s="297"/>
      <c r="Y612" s="297"/>
      <c r="Z612" s="297"/>
    </row>
    <row r="613" spans="1:26" ht="15.75" customHeight="1">
      <c r="A613" s="297"/>
      <c r="B613" s="297"/>
      <c r="C613" s="297"/>
      <c r="D613" s="297"/>
      <c r="E613" s="297"/>
      <c r="F613" s="297"/>
      <c r="G613" s="297"/>
      <c r="H613" s="297"/>
      <c r="I613" s="297"/>
      <c r="J613" s="297"/>
      <c r="K613" s="297"/>
      <c r="L613" s="297"/>
      <c r="M613" s="297"/>
      <c r="N613" s="297"/>
      <c r="O613" s="297"/>
      <c r="P613" s="297"/>
      <c r="Q613" s="297"/>
      <c r="R613" s="297"/>
      <c r="S613" s="297"/>
      <c r="T613" s="297"/>
      <c r="U613" s="297"/>
      <c r="V613" s="297"/>
      <c r="W613" s="297"/>
      <c r="X613" s="297"/>
      <c r="Y613" s="297"/>
      <c r="Z613" s="297"/>
    </row>
    <row r="614" spans="1:26" ht="15.75" customHeight="1">
      <c r="A614" s="297"/>
      <c r="B614" s="297"/>
      <c r="C614" s="297"/>
      <c r="D614" s="297"/>
      <c r="E614" s="297"/>
      <c r="F614" s="297"/>
      <c r="G614" s="297"/>
      <c r="H614" s="297"/>
      <c r="I614" s="297"/>
      <c r="J614" s="297"/>
      <c r="K614" s="297"/>
      <c r="L614" s="297"/>
      <c r="M614" s="297"/>
      <c r="N614" s="297"/>
      <c r="O614" s="297"/>
      <c r="P614" s="297"/>
      <c r="Q614" s="297"/>
      <c r="R614" s="297"/>
      <c r="S614" s="297"/>
      <c r="T614" s="297"/>
      <c r="U614" s="297"/>
      <c r="V614" s="297"/>
      <c r="W614" s="297"/>
      <c r="X614" s="297"/>
      <c r="Y614" s="297"/>
      <c r="Z614" s="297"/>
    </row>
    <row r="615" spans="1:26" ht="15.75" customHeight="1">
      <c r="A615" s="297"/>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row>
    <row r="616" spans="1:26" ht="15.75" customHeight="1">
      <c r="A616" s="297"/>
      <c r="B616" s="297"/>
      <c r="C616" s="297"/>
      <c r="D616" s="297"/>
      <c r="E616" s="297"/>
      <c r="F616" s="297"/>
      <c r="G616" s="297"/>
      <c r="H616" s="297"/>
      <c r="I616" s="297"/>
      <c r="J616" s="297"/>
      <c r="K616" s="297"/>
      <c r="L616" s="297"/>
      <c r="M616" s="297"/>
      <c r="N616" s="297"/>
      <c r="O616" s="297"/>
      <c r="P616" s="297"/>
      <c r="Q616" s="297"/>
      <c r="R616" s="297"/>
      <c r="S616" s="297"/>
      <c r="T616" s="297"/>
      <c r="U616" s="297"/>
      <c r="V616" s="297"/>
      <c r="W616" s="297"/>
      <c r="X616" s="297"/>
      <c r="Y616" s="297"/>
      <c r="Z616" s="297"/>
    </row>
    <row r="617" spans="1:26" ht="15.75" customHeight="1">
      <c r="A617" s="297"/>
      <c r="B617" s="297"/>
      <c r="C617" s="297"/>
      <c r="D617" s="297"/>
      <c r="E617" s="297"/>
      <c r="F617" s="297"/>
      <c r="G617" s="297"/>
      <c r="H617" s="297"/>
      <c r="I617" s="297"/>
      <c r="J617" s="297"/>
      <c r="K617" s="297"/>
      <c r="L617" s="297"/>
      <c r="M617" s="297"/>
      <c r="N617" s="297"/>
      <c r="O617" s="297"/>
      <c r="P617" s="297"/>
      <c r="Q617" s="297"/>
      <c r="R617" s="297"/>
      <c r="S617" s="297"/>
      <c r="T617" s="297"/>
      <c r="U617" s="297"/>
      <c r="V617" s="297"/>
      <c r="W617" s="297"/>
      <c r="X617" s="297"/>
      <c r="Y617" s="297"/>
      <c r="Z617" s="297"/>
    </row>
    <row r="618" spans="1:26" ht="15.75" customHeight="1">
      <c r="A618" s="297"/>
      <c r="B618" s="297"/>
      <c r="C618" s="297"/>
      <c r="D618" s="297"/>
      <c r="E618" s="297"/>
      <c r="F618" s="297"/>
      <c r="G618" s="297"/>
      <c r="H618" s="297"/>
      <c r="I618" s="297"/>
      <c r="J618" s="297"/>
      <c r="K618" s="297"/>
      <c r="L618" s="297"/>
      <c r="M618" s="297"/>
      <c r="N618" s="297"/>
      <c r="O618" s="297"/>
      <c r="P618" s="297"/>
      <c r="Q618" s="297"/>
      <c r="R618" s="297"/>
      <c r="S618" s="297"/>
      <c r="T618" s="297"/>
      <c r="U618" s="297"/>
      <c r="V618" s="297"/>
      <c r="W618" s="297"/>
      <c r="X618" s="297"/>
      <c r="Y618" s="297"/>
      <c r="Z618" s="297"/>
    </row>
    <row r="619" spans="1:26" ht="15.75" customHeight="1">
      <c r="A619" s="297"/>
      <c r="B619" s="297"/>
      <c r="C619" s="297"/>
      <c r="D619" s="297"/>
      <c r="E619" s="297"/>
      <c r="F619" s="297"/>
      <c r="G619" s="297"/>
      <c r="H619" s="297"/>
      <c r="I619" s="297"/>
      <c r="J619" s="297"/>
      <c r="K619" s="297"/>
      <c r="L619" s="297"/>
      <c r="M619" s="297"/>
      <c r="N619" s="297"/>
      <c r="O619" s="297"/>
      <c r="P619" s="297"/>
      <c r="Q619" s="297"/>
      <c r="R619" s="297"/>
      <c r="S619" s="297"/>
      <c r="T619" s="297"/>
      <c r="U619" s="297"/>
      <c r="V619" s="297"/>
      <c r="W619" s="297"/>
      <c r="X619" s="297"/>
      <c r="Y619" s="297"/>
      <c r="Z619" s="297"/>
    </row>
    <row r="620" spans="1:26" ht="15.75" customHeight="1">
      <c r="A620" s="297"/>
      <c r="B620" s="297"/>
      <c r="C620" s="297"/>
      <c r="D620" s="297"/>
      <c r="E620" s="297"/>
      <c r="F620" s="297"/>
      <c r="G620" s="297"/>
      <c r="H620" s="297"/>
      <c r="I620" s="297"/>
      <c r="J620" s="297"/>
      <c r="K620" s="297"/>
      <c r="L620" s="297"/>
      <c r="M620" s="297"/>
      <c r="N620" s="297"/>
      <c r="O620" s="297"/>
      <c r="P620" s="297"/>
      <c r="Q620" s="297"/>
      <c r="R620" s="297"/>
      <c r="S620" s="297"/>
      <c r="T620" s="297"/>
      <c r="U620" s="297"/>
      <c r="V620" s="297"/>
      <c r="W620" s="297"/>
      <c r="X620" s="297"/>
      <c r="Y620" s="297"/>
      <c r="Z620" s="297"/>
    </row>
    <row r="621" spans="1:26" ht="15.75" customHeight="1">
      <c r="A621" s="297"/>
      <c r="B621" s="297"/>
      <c r="C621" s="297"/>
      <c r="D621" s="297"/>
      <c r="E621" s="297"/>
      <c r="F621" s="297"/>
      <c r="G621" s="297"/>
      <c r="H621" s="297"/>
      <c r="I621" s="297"/>
      <c r="J621" s="297"/>
      <c r="K621" s="297"/>
      <c r="L621" s="297"/>
      <c r="M621" s="297"/>
      <c r="N621" s="297"/>
      <c r="O621" s="297"/>
      <c r="P621" s="297"/>
      <c r="Q621" s="297"/>
      <c r="R621" s="297"/>
      <c r="S621" s="297"/>
      <c r="T621" s="297"/>
      <c r="U621" s="297"/>
      <c r="V621" s="297"/>
      <c r="W621" s="297"/>
      <c r="X621" s="297"/>
      <c r="Y621" s="297"/>
      <c r="Z621" s="297"/>
    </row>
    <row r="622" spans="1:26" ht="15.75" customHeight="1">
      <c r="A622" s="297"/>
      <c r="B622" s="297"/>
      <c r="C622" s="297"/>
      <c r="D622" s="297"/>
      <c r="E622" s="297"/>
      <c r="F622" s="297"/>
      <c r="G622" s="297"/>
      <c r="H622" s="297"/>
      <c r="I622" s="297"/>
      <c r="J622" s="297"/>
      <c r="K622" s="297"/>
      <c r="L622" s="297"/>
      <c r="M622" s="297"/>
      <c r="N622" s="297"/>
      <c r="O622" s="297"/>
      <c r="P622" s="297"/>
      <c r="Q622" s="297"/>
      <c r="R622" s="297"/>
      <c r="S622" s="297"/>
      <c r="T622" s="297"/>
      <c r="U622" s="297"/>
      <c r="V622" s="297"/>
      <c r="W622" s="297"/>
      <c r="X622" s="297"/>
      <c r="Y622" s="297"/>
      <c r="Z622" s="297"/>
    </row>
    <row r="623" spans="1:26" ht="15.75" customHeight="1">
      <c r="A623" s="297"/>
      <c r="B623" s="297"/>
      <c r="C623" s="297"/>
      <c r="D623" s="297"/>
      <c r="E623" s="297"/>
      <c r="F623" s="297"/>
      <c r="G623" s="297"/>
      <c r="H623" s="297"/>
      <c r="I623" s="297"/>
      <c r="J623" s="297"/>
      <c r="K623" s="297"/>
      <c r="L623" s="297"/>
      <c r="M623" s="297"/>
      <c r="N623" s="297"/>
      <c r="O623" s="297"/>
      <c r="P623" s="297"/>
      <c r="Q623" s="297"/>
      <c r="R623" s="297"/>
      <c r="S623" s="297"/>
      <c r="T623" s="297"/>
      <c r="U623" s="297"/>
      <c r="V623" s="297"/>
      <c r="W623" s="297"/>
      <c r="X623" s="297"/>
      <c r="Y623" s="297"/>
      <c r="Z623" s="297"/>
    </row>
    <row r="624" spans="1:26" ht="15.75" customHeight="1">
      <c r="A624" s="297"/>
      <c r="B624" s="297"/>
      <c r="C624" s="297"/>
      <c r="D624" s="297"/>
      <c r="E624" s="297"/>
      <c r="F624" s="297"/>
      <c r="G624" s="297"/>
      <c r="H624" s="297"/>
      <c r="I624" s="297"/>
      <c r="J624" s="297"/>
      <c r="K624" s="297"/>
      <c r="L624" s="297"/>
      <c r="M624" s="297"/>
      <c r="N624" s="297"/>
      <c r="O624" s="297"/>
      <c r="P624" s="297"/>
      <c r="Q624" s="297"/>
      <c r="R624" s="297"/>
      <c r="S624" s="297"/>
      <c r="T624" s="297"/>
      <c r="U624" s="297"/>
      <c r="V624" s="297"/>
      <c r="W624" s="297"/>
      <c r="X624" s="297"/>
      <c r="Y624" s="297"/>
      <c r="Z624" s="297"/>
    </row>
    <row r="625" spans="1:26" ht="15.75" customHeight="1">
      <c r="A625" s="297"/>
      <c r="B625" s="297"/>
      <c r="C625" s="297"/>
      <c r="D625" s="297"/>
      <c r="E625" s="297"/>
      <c r="F625" s="297"/>
      <c r="G625" s="297"/>
      <c r="H625" s="297"/>
      <c r="I625" s="297"/>
      <c r="J625" s="297"/>
      <c r="K625" s="297"/>
      <c r="L625" s="297"/>
      <c r="M625" s="297"/>
      <c r="N625" s="297"/>
      <c r="O625" s="297"/>
      <c r="P625" s="297"/>
      <c r="Q625" s="297"/>
      <c r="R625" s="297"/>
      <c r="S625" s="297"/>
      <c r="T625" s="297"/>
      <c r="U625" s="297"/>
      <c r="V625" s="297"/>
      <c r="W625" s="297"/>
      <c r="X625" s="297"/>
      <c r="Y625" s="297"/>
      <c r="Z625" s="297"/>
    </row>
    <row r="626" spans="1:26" ht="15.75" customHeight="1">
      <c r="A626" s="297"/>
      <c r="B626" s="297"/>
      <c r="C626" s="297"/>
      <c r="D626" s="297"/>
      <c r="E626" s="297"/>
      <c r="F626" s="297"/>
      <c r="G626" s="297"/>
      <c r="H626" s="297"/>
      <c r="I626" s="297"/>
      <c r="J626" s="297"/>
      <c r="K626" s="297"/>
      <c r="L626" s="297"/>
      <c r="M626" s="297"/>
      <c r="N626" s="297"/>
      <c r="O626" s="297"/>
      <c r="P626" s="297"/>
      <c r="Q626" s="297"/>
      <c r="R626" s="297"/>
      <c r="S626" s="297"/>
      <c r="T626" s="297"/>
      <c r="U626" s="297"/>
      <c r="V626" s="297"/>
      <c r="W626" s="297"/>
      <c r="X626" s="297"/>
      <c r="Y626" s="297"/>
      <c r="Z626" s="297"/>
    </row>
    <row r="627" spans="1:26" ht="15.75" customHeight="1">
      <c r="A627" s="297"/>
      <c r="B627" s="297"/>
      <c r="C627" s="297"/>
      <c r="D627" s="297"/>
      <c r="E627" s="297"/>
      <c r="F627" s="297"/>
      <c r="G627" s="297"/>
      <c r="H627" s="297"/>
      <c r="I627" s="297"/>
      <c r="J627" s="297"/>
      <c r="K627" s="297"/>
      <c r="L627" s="297"/>
      <c r="M627" s="297"/>
      <c r="N627" s="297"/>
      <c r="O627" s="297"/>
      <c r="P627" s="297"/>
      <c r="Q627" s="297"/>
      <c r="R627" s="297"/>
      <c r="S627" s="297"/>
      <c r="T627" s="297"/>
      <c r="U627" s="297"/>
      <c r="V627" s="297"/>
      <c r="W627" s="297"/>
      <c r="X627" s="297"/>
      <c r="Y627" s="297"/>
      <c r="Z627" s="297"/>
    </row>
    <row r="628" spans="1:26" ht="15.75" customHeight="1">
      <c r="A628" s="297"/>
      <c r="B628" s="297"/>
      <c r="C628" s="297"/>
      <c r="D628" s="297"/>
      <c r="E628" s="297"/>
      <c r="F628" s="297"/>
      <c r="G628" s="297"/>
      <c r="H628" s="297"/>
      <c r="I628" s="297"/>
      <c r="J628" s="297"/>
      <c r="K628" s="297"/>
      <c r="L628" s="297"/>
      <c r="M628" s="297"/>
      <c r="N628" s="297"/>
      <c r="O628" s="297"/>
      <c r="P628" s="297"/>
      <c r="Q628" s="297"/>
      <c r="R628" s="297"/>
      <c r="S628" s="297"/>
      <c r="T628" s="297"/>
      <c r="U628" s="297"/>
      <c r="V628" s="297"/>
      <c r="W628" s="297"/>
      <c r="X628" s="297"/>
      <c r="Y628" s="297"/>
      <c r="Z628" s="297"/>
    </row>
    <row r="629" spans="1:26" ht="15.75" customHeight="1">
      <c r="A629" s="297"/>
      <c r="B629" s="297"/>
      <c r="C629" s="297"/>
      <c r="D629" s="297"/>
      <c r="E629" s="297"/>
      <c r="F629" s="297"/>
      <c r="G629" s="297"/>
      <c r="H629" s="297"/>
      <c r="I629" s="297"/>
      <c r="J629" s="297"/>
      <c r="K629" s="297"/>
      <c r="L629" s="297"/>
      <c r="M629" s="297"/>
      <c r="N629" s="297"/>
      <c r="O629" s="297"/>
      <c r="P629" s="297"/>
      <c r="Q629" s="297"/>
      <c r="R629" s="297"/>
      <c r="S629" s="297"/>
      <c r="T629" s="297"/>
      <c r="U629" s="297"/>
      <c r="V629" s="297"/>
      <c r="W629" s="297"/>
      <c r="X629" s="297"/>
      <c r="Y629" s="297"/>
      <c r="Z629" s="297"/>
    </row>
    <row r="630" spans="1:26" ht="15.75" customHeight="1">
      <c r="A630" s="297"/>
      <c r="B630" s="297"/>
      <c r="C630" s="297"/>
      <c r="D630" s="297"/>
      <c r="E630" s="297"/>
      <c r="F630" s="297"/>
      <c r="G630" s="297"/>
      <c r="H630" s="297"/>
      <c r="I630" s="297"/>
      <c r="J630" s="297"/>
      <c r="K630" s="297"/>
      <c r="L630" s="297"/>
      <c r="M630" s="297"/>
      <c r="N630" s="297"/>
      <c r="O630" s="297"/>
      <c r="P630" s="297"/>
      <c r="Q630" s="297"/>
      <c r="R630" s="297"/>
      <c r="S630" s="297"/>
      <c r="T630" s="297"/>
      <c r="U630" s="297"/>
      <c r="V630" s="297"/>
      <c r="W630" s="297"/>
      <c r="X630" s="297"/>
      <c r="Y630" s="297"/>
      <c r="Z630" s="297"/>
    </row>
    <row r="631" spans="1:26" ht="15.75" customHeight="1">
      <c r="A631" s="297"/>
      <c r="B631" s="297"/>
      <c r="C631" s="297"/>
      <c r="D631" s="297"/>
      <c r="E631" s="297"/>
      <c r="F631" s="297"/>
      <c r="G631" s="297"/>
      <c r="H631" s="297"/>
      <c r="I631" s="297"/>
      <c r="J631" s="297"/>
      <c r="K631" s="297"/>
      <c r="L631" s="297"/>
      <c r="M631" s="297"/>
      <c r="N631" s="297"/>
      <c r="O631" s="297"/>
      <c r="P631" s="297"/>
      <c r="Q631" s="297"/>
      <c r="R631" s="297"/>
      <c r="S631" s="297"/>
      <c r="T631" s="297"/>
      <c r="U631" s="297"/>
      <c r="V631" s="297"/>
      <c r="W631" s="297"/>
      <c r="X631" s="297"/>
      <c r="Y631" s="297"/>
      <c r="Z631" s="297"/>
    </row>
    <row r="632" spans="1:26" ht="15.75" customHeight="1">
      <c r="A632" s="297"/>
      <c r="B632" s="297"/>
      <c r="C632" s="297"/>
      <c r="D632" s="297"/>
      <c r="E632" s="297"/>
      <c r="F632" s="297"/>
      <c r="G632" s="297"/>
      <c r="H632" s="297"/>
      <c r="I632" s="297"/>
      <c r="J632" s="297"/>
      <c r="K632" s="297"/>
      <c r="L632" s="297"/>
      <c r="M632" s="297"/>
      <c r="N632" s="297"/>
      <c r="O632" s="297"/>
      <c r="P632" s="297"/>
      <c r="Q632" s="297"/>
      <c r="R632" s="297"/>
      <c r="S632" s="297"/>
      <c r="T632" s="297"/>
      <c r="U632" s="297"/>
      <c r="V632" s="297"/>
      <c r="W632" s="297"/>
      <c r="X632" s="297"/>
      <c r="Y632" s="297"/>
      <c r="Z632" s="297"/>
    </row>
    <row r="633" spans="1:26" ht="15.75" customHeight="1">
      <c r="A633" s="297"/>
      <c r="B633" s="297"/>
      <c r="C633" s="297"/>
      <c r="D633" s="297"/>
      <c r="E633" s="297"/>
      <c r="F633" s="297"/>
      <c r="G633" s="297"/>
      <c r="H633" s="297"/>
      <c r="I633" s="297"/>
      <c r="J633" s="297"/>
      <c r="K633" s="297"/>
      <c r="L633" s="297"/>
      <c r="M633" s="297"/>
      <c r="N633" s="297"/>
      <c r="O633" s="297"/>
      <c r="P633" s="297"/>
      <c r="Q633" s="297"/>
      <c r="R633" s="297"/>
      <c r="S633" s="297"/>
      <c r="T633" s="297"/>
      <c r="U633" s="297"/>
      <c r="V633" s="297"/>
      <c r="W633" s="297"/>
      <c r="X633" s="297"/>
      <c r="Y633" s="297"/>
      <c r="Z633" s="297"/>
    </row>
    <row r="634" spans="1:26" ht="15.75" customHeight="1">
      <c r="A634" s="297"/>
      <c r="B634" s="297"/>
      <c r="C634" s="297"/>
      <c r="D634" s="297"/>
      <c r="E634" s="297"/>
      <c r="F634" s="297"/>
      <c r="G634" s="297"/>
      <c r="H634" s="297"/>
      <c r="I634" s="297"/>
      <c r="J634" s="297"/>
      <c r="K634" s="297"/>
      <c r="L634" s="297"/>
      <c r="M634" s="297"/>
      <c r="N634" s="297"/>
      <c r="O634" s="297"/>
      <c r="P634" s="297"/>
      <c r="Q634" s="297"/>
      <c r="R634" s="297"/>
      <c r="S634" s="297"/>
      <c r="T634" s="297"/>
      <c r="U634" s="297"/>
      <c r="V634" s="297"/>
      <c r="W634" s="297"/>
      <c r="X634" s="297"/>
      <c r="Y634" s="297"/>
      <c r="Z634" s="297"/>
    </row>
    <row r="635" spans="1:26" ht="15.75" customHeight="1">
      <c r="A635" s="297"/>
      <c r="B635" s="297"/>
      <c r="C635" s="297"/>
      <c r="D635" s="297"/>
      <c r="E635" s="297"/>
      <c r="F635" s="297"/>
      <c r="G635" s="297"/>
      <c r="H635" s="297"/>
      <c r="I635" s="297"/>
      <c r="J635" s="297"/>
      <c r="K635" s="297"/>
      <c r="L635" s="297"/>
      <c r="M635" s="297"/>
      <c r="N635" s="297"/>
      <c r="O635" s="297"/>
      <c r="P635" s="297"/>
      <c r="Q635" s="297"/>
      <c r="R635" s="297"/>
      <c r="S635" s="297"/>
      <c r="T635" s="297"/>
      <c r="U635" s="297"/>
      <c r="V635" s="297"/>
      <c r="W635" s="297"/>
      <c r="X635" s="297"/>
      <c r="Y635" s="297"/>
      <c r="Z635" s="297"/>
    </row>
    <row r="636" spans="1:26" ht="15.75" customHeight="1">
      <c r="A636" s="297"/>
      <c r="B636" s="297"/>
      <c r="C636" s="297"/>
      <c r="D636" s="297"/>
      <c r="E636" s="297"/>
      <c r="F636" s="297"/>
      <c r="G636" s="297"/>
      <c r="H636" s="297"/>
      <c r="I636" s="297"/>
      <c r="J636" s="297"/>
      <c r="K636" s="297"/>
      <c r="L636" s="297"/>
      <c r="M636" s="297"/>
      <c r="N636" s="297"/>
      <c r="O636" s="297"/>
      <c r="P636" s="297"/>
      <c r="Q636" s="297"/>
      <c r="R636" s="297"/>
      <c r="S636" s="297"/>
      <c r="T636" s="297"/>
      <c r="U636" s="297"/>
      <c r="V636" s="297"/>
      <c r="W636" s="297"/>
      <c r="X636" s="297"/>
      <c r="Y636" s="297"/>
      <c r="Z636" s="297"/>
    </row>
    <row r="637" spans="1:26" ht="15.75" customHeight="1">
      <c r="A637" s="297"/>
      <c r="B637" s="297"/>
      <c r="C637" s="297"/>
      <c r="D637" s="297"/>
      <c r="E637" s="297"/>
      <c r="F637" s="297"/>
      <c r="G637" s="297"/>
      <c r="H637" s="297"/>
      <c r="I637" s="297"/>
      <c r="J637" s="297"/>
      <c r="K637" s="297"/>
      <c r="L637" s="297"/>
      <c r="M637" s="297"/>
      <c r="N637" s="297"/>
      <c r="O637" s="297"/>
      <c r="P637" s="297"/>
      <c r="Q637" s="297"/>
      <c r="R637" s="297"/>
      <c r="S637" s="297"/>
      <c r="T637" s="297"/>
      <c r="U637" s="297"/>
      <c r="V637" s="297"/>
      <c r="W637" s="297"/>
      <c r="X637" s="297"/>
      <c r="Y637" s="297"/>
      <c r="Z637" s="297"/>
    </row>
    <row r="638" spans="1:26" ht="15.75" customHeight="1">
      <c r="A638" s="297"/>
      <c r="B638" s="297"/>
      <c r="C638" s="297"/>
      <c r="D638" s="297"/>
      <c r="E638" s="297"/>
      <c r="F638" s="297"/>
      <c r="G638" s="297"/>
      <c r="H638" s="297"/>
      <c r="I638" s="297"/>
      <c r="J638" s="297"/>
      <c r="K638" s="297"/>
      <c r="L638" s="297"/>
      <c r="M638" s="297"/>
      <c r="N638" s="297"/>
      <c r="O638" s="297"/>
      <c r="P638" s="297"/>
      <c r="Q638" s="297"/>
      <c r="R638" s="297"/>
      <c r="S638" s="297"/>
      <c r="T638" s="297"/>
      <c r="U638" s="297"/>
      <c r="V638" s="297"/>
      <c r="W638" s="297"/>
      <c r="X638" s="297"/>
      <c r="Y638" s="297"/>
      <c r="Z638" s="297"/>
    </row>
    <row r="639" spans="1:26" ht="15.75" customHeight="1">
      <c r="A639" s="297"/>
      <c r="B639" s="297"/>
      <c r="C639" s="297"/>
      <c r="D639" s="297"/>
      <c r="E639" s="297"/>
      <c r="F639" s="297"/>
      <c r="G639" s="297"/>
      <c r="H639" s="297"/>
      <c r="I639" s="297"/>
      <c r="J639" s="297"/>
      <c r="K639" s="297"/>
      <c r="L639" s="297"/>
      <c r="M639" s="297"/>
      <c r="N639" s="297"/>
      <c r="O639" s="297"/>
      <c r="P639" s="297"/>
      <c r="Q639" s="297"/>
      <c r="R639" s="297"/>
      <c r="S639" s="297"/>
      <c r="T639" s="297"/>
      <c r="U639" s="297"/>
      <c r="V639" s="297"/>
      <c r="W639" s="297"/>
      <c r="X639" s="297"/>
      <c r="Y639" s="297"/>
      <c r="Z639" s="297"/>
    </row>
    <row r="640" spans="1:26" ht="15.75" customHeight="1">
      <c r="A640" s="297"/>
      <c r="B640" s="297"/>
      <c r="C640" s="297"/>
      <c r="D640" s="297"/>
      <c r="E640" s="297"/>
      <c r="F640" s="297"/>
      <c r="G640" s="297"/>
      <c r="H640" s="297"/>
      <c r="I640" s="297"/>
      <c r="J640" s="297"/>
      <c r="K640" s="297"/>
      <c r="L640" s="297"/>
      <c r="M640" s="297"/>
      <c r="N640" s="297"/>
      <c r="O640" s="297"/>
      <c r="P640" s="297"/>
      <c r="Q640" s="297"/>
      <c r="R640" s="297"/>
      <c r="S640" s="297"/>
      <c r="T640" s="297"/>
      <c r="U640" s="297"/>
      <c r="V640" s="297"/>
      <c r="W640" s="297"/>
      <c r="X640" s="297"/>
      <c r="Y640" s="297"/>
      <c r="Z640" s="297"/>
    </row>
    <row r="641" spans="1:26" ht="15.75" customHeight="1">
      <c r="A641" s="297"/>
      <c r="B641" s="297"/>
      <c r="C641" s="297"/>
      <c r="D641" s="297"/>
      <c r="E641" s="297"/>
      <c r="F641" s="297"/>
      <c r="G641" s="297"/>
      <c r="H641" s="297"/>
      <c r="I641" s="297"/>
      <c r="J641" s="297"/>
      <c r="K641" s="297"/>
      <c r="L641" s="297"/>
      <c r="M641" s="297"/>
      <c r="N641" s="297"/>
      <c r="O641" s="297"/>
      <c r="P641" s="297"/>
      <c r="Q641" s="297"/>
      <c r="R641" s="297"/>
      <c r="S641" s="297"/>
      <c r="T641" s="297"/>
      <c r="U641" s="297"/>
      <c r="V641" s="297"/>
      <c r="W641" s="297"/>
      <c r="X641" s="297"/>
      <c r="Y641" s="297"/>
      <c r="Z641" s="297"/>
    </row>
    <row r="642" spans="1:26" ht="15.75" customHeight="1">
      <c r="A642" s="297"/>
      <c r="B642" s="297"/>
      <c r="C642" s="297"/>
      <c r="D642" s="297"/>
      <c r="E642" s="297"/>
      <c r="F642" s="297"/>
      <c r="G642" s="297"/>
      <c r="H642" s="297"/>
      <c r="I642" s="297"/>
      <c r="J642" s="297"/>
      <c r="K642" s="297"/>
      <c r="L642" s="297"/>
      <c r="M642" s="297"/>
      <c r="N642" s="297"/>
      <c r="O642" s="297"/>
      <c r="P642" s="297"/>
      <c r="Q642" s="297"/>
      <c r="R642" s="297"/>
      <c r="S642" s="297"/>
      <c r="T642" s="297"/>
      <c r="U642" s="297"/>
      <c r="V642" s="297"/>
      <c r="W642" s="297"/>
      <c r="X642" s="297"/>
      <c r="Y642" s="297"/>
      <c r="Z642" s="297"/>
    </row>
    <row r="643" spans="1:26" ht="15.75" customHeight="1">
      <c r="A643" s="297"/>
      <c r="B643" s="297"/>
      <c r="C643" s="297"/>
      <c r="D643" s="297"/>
      <c r="E643" s="297"/>
      <c r="F643" s="297"/>
      <c r="G643" s="297"/>
      <c r="H643" s="297"/>
      <c r="I643" s="297"/>
      <c r="J643" s="297"/>
      <c r="K643" s="297"/>
      <c r="L643" s="297"/>
      <c r="M643" s="297"/>
      <c r="N643" s="297"/>
      <c r="O643" s="297"/>
      <c r="P643" s="297"/>
      <c r="Q643" s="297"/>
      <c r="R643" s="297"/>
      <c r="S643" s="297"/>
      <c r="T643" s="297"/>
      <c r="U643" s="297"/>
      <c r="V643" s="297"/>
      <c r="W643" s="297"/>
      <c r="X643" s="297"/>
      <c r="Y643" s="297"/>
      <c r="Z643" s="297"/>
    </row>
    <row r="644" spans="1:26" ht="15.75" customHeight="1">
      <c r="A644" s="297"/>
      <c r="B644" s="297"/>
      <c r="C644" s="297"/>
      <c r="D644" s="297"/>
      <c r="E644" s="297"/>
      <c r="F644" s="297"/>
      <c r="G644" s="297"/>
      <c r="H644" s="297"/>
      <c r="I644" s="297"/>
      <c r="J644" s="297"/>
      <c r="K644" s="297"/>
      <c r="L644" s="297"/>
      <c r="M644" s="297"/>
      <c r="N644" s="297"/>
      <c r="O644" s="297"/>
      <c r="P644" s="297"/>
      <c r="Q644" s="297"/>
      <c r="R644" s="297"/>
      <c r="S644" s="297"/>
      <c r="T644" s="297"/>
      <c r="U644" s="297"/>
      <c r="V644" s="297"/>
      <c r="W644" s="297"/>
      <c r="X644" s="297"/>
      <c r="Y644" s="297"/>
      <c r="Z644" s="297"/>
    </row>
    <row r="645" spans="1:26" ht="15.75" customHeight="1">
      <c r="A645" s="297"/>
      <c r="B645" s="297"/>
      <c r="C645" s="297"/>
      <c r="D645" s="297"/>
      <c r="E645" s="297"/>
      <c r="F645" s="297"/>
      <c r="G645" s="297"/>
      <c r="H645" s="297"/>
      <c r="I645" s="297"/>
      <c r="J645" s="297"/>
      <c r="K645" s="297"/>
      <c r="L645" s="297"/>
      <c r="M645" s="297"/>
      <c r="N645" s="297"/>
      <c r="O645" s="297"/>
      <c r="P645" s="297"/>
      <c r="Q645" s="297"/>
      <c r="R645" s="297"/>
      <c r="S645" s="297"/>
      <c r="T645" s="297"/>
      <c r="U645" s="297"/>
      <c r="V645" s="297"/>
      <c r="W645" s="297"/>
      <c r="X645" s="297"/>
      <c r="Y645" s="297"/>
      <c r="Z645" s="297"/>
    </row>
    <row r="646" spans="1:26" ht="15.75" customHeight="1">
      <c r="A646" s="297"/>
      <c r="B646" s="297"/>
      <c r="C646" s="297"/>
      <c r="D646" s="297"/>
      <c r="E646" s="297"/>
      <c r="F646" s="297"/>
      <c r="G646" s="297"/>
      <c r="H646" s="297"/>
      <c r="I646" s="297"/>
      <c r="J646" s="297"/>
      <c r="K646" s="297"/>
      <c r="L646" s="297"/>
      <c r="M646" s="297"/>
      <c r="N646" s="297"/>
      <c r="O646" s="297"/>
      <c r="P646" s="297"/>
      <c r="Q646" s="297"/>
      <c r="R646" s="297"/>
      <c r="S646" s="297"/>
      <c r="T646" s="297"/>
      <c r="U646" s="297"/>
      <c r="V646" s="297"/>
      <c r="W646" s="297"/>
      <c r="X646" s="297"/>
      <c r="Y646" s="297"/>
      <c r="Z646" s="297"/>
    </row>
    <row r="647" spans="1:26" ht="15.75" customHeight="1">
      <c r="A647" s="297"/>
      <c r="B647" s="297"/>
      <c r="C647" s="297"/>
      <c r="D647" s="297"/>
      <c r="E647" s="297"/>
      <c r="F647" s="297"/>
      <c r="G647" s="297"/>
      <c r="H647" s="297"/>
      <c r="I647" s="297"/>
      <c r="J647" s="297"/>
      <c r="K647" s="297"/>
      <c r="L647" s="297"/>
      <c r="M647" s="297"/>
      <c r="N647" s="297"/>
      <c r="O647" s="297"/>
      <c r="P647" s="297"/>
      <c r="Q647" s="297"/>
      <c r="R647" s="297"/>
      <c r="S647" s="297"/>
      <c r="T647" s="297"/>
      <c r="U647" s="297"/>
      <c r="V647" s="297"/>
      <c r="W647" s="297"/>
      <c r="X647" s="297"/>
      <c r="Y647" s="297"/>
      <c r="Z647" s="297"/>
    </row>
    <row r="648" spans="1:26" ht="15.75" customHeight="1">
      <c r="A648" s="297"/>
      <c r="B648" s="297"/>
      <c r="C648" s="297"/>
      <c r="D648" s="297"/>
      <c r="E648" s="297"/>
      <c r="F648" s="297"/>
      <c r="G648" s="297"/>
      <c r="H648" s="297"/>
      <c r="I648" s="297"/>
      <c r="J648" s="297"/>
      <c r="K648" s="297"/>
      <c r="L648" s="297"/>
      <c r="M648" s="297"/>
      <c r="N648" s="297"/>
      <c r="O648" s="297"/>
      <c r="P648" s="297"/>
      <c r="Q648" s="297"/>
      <c r="R648" s="297"/>
      <c r="S648" s="297"/>
      <c r="T648" s="297"/>
      <c r="U648" s="297"/>
      <c r="V648" s="297"/>
      <c r="W648" s="297"/>
      <c r="X648" s="297"/>
      <c r="Y648" s="297"/>
      <c r="Z648" s="297"/>
    </row>
    <row r="649" spans="1:26" ht="15.75" customHeight="1">
      <c r="A649" s="297"/>
      <c r="B649" s="297"/>
      <c r="C649" s="297"/>
      <c r="D649" s="297"/>
      <c r="E649" s="297"/>
      <c r="F649" s="297"/>
      <c r="G649" s="297"/>
      <c r="H649" s="297"/>
      <c r="I649" s="297"/>
      <c r="J649" s="297"/>
      <c r="K649" s="297"/>
      <c r="L649" s="297"/>
      <c r="M649" s="297"/>
      <c r="N649" s="297"/>
      <c r="O649" s="297"/>
      <c r="P649" s="297"/>
      <c r="Q649" s="297"/>
      <c r="R649" s="297"/>
      <c r="S649" s="297"/>
      <c r="T649" s="297"/>
      <c r="U649" s="297"/>
      <c r="V649" s="297"/>
      <c r="W649" s="297"/>
      <c r="X649" s="297"/>
      <c r="Y649" s="297"/>
      <c r="Z649" s="297"/>
    </row>
    <row r="650" spans="1:26" ht="15.75" customHeight="1">
      <c r="A650" s="297"/>
      <c r="B650" s="297"/>
      <c r="C650" s="297"/>
      <c r="D650" s="297"/>
      <c r="E650" s="297"/>
      <c r="F650" s="297"/>
      <c r="G650" s="297"/>
      <c r="H650" s="297"/>
      <c r="I650" s="297"/>
      <c r="J650" s="297"/>
      <c r="K650" s="297"/>
      <c r="L650" s="297"/>
      <c r="M650" s="297"/>
      <c r="N650" s="297"/>
      <c r="O650" s="297"/>
      <c r="P650" s="297"/>
      <c r="Q650" s="297"/>
      <c r="R650" s="297"/>
      <c r="S650" s="297"/>
      <c r="T650" s="297"/>
      <c r="U650" s="297"/>
      <c r="V650" s="297"/>
      <c r="W650" s="297"/>
      <c r="X650" s="297"/>
      <c r="Y650" s="297"/>
      <c r="Z650" s="297"/>
    </row>
    <row r="651" spans="1:26" ht="15.75" customHeight="1">
      <c r="A651" s="297"/>
      <c r="B651" s="297"/>
      <c r="C651" s="297"/>
      <c r="D651" s="297"/>
      <c r="E651" s="297"/>
      <c r="F651" s="297"/>
      <c r="G651" s="297"/>
      <c r="H651" s="297"/>
      <c r="I651" s="297"/>
      <c r="J651" s="297"/>
      <c r="K651" s="297"/>
      <c r="L651" s="297"/>
      <c r="M651" s="297"/>
      <c r="N651" s="297"/>
      <c r="O651" s="297"/>
      <c r="P651" s="297"/>
      <c r="Q651" s="297"/>
      <c r="R651" s="297"/>
      <c r="S651" s="297"/>
      <c r="T651" s="297"/>
      <c r="U651" s="297"/>
      <c r="V651" s="297"/>
      <c r="W651" s="297"/>
      <c r="X651" s="297"/>
      <c r="Y651" s="297"/>
      <c r="Z651" s="297"/>
    </row>
    <row r="652" spans="1:26" ht="15.75" customHeight="1">
      <c r="A652" s="297"/>
      <c r="B652" s="297"/>
      <c r="C652" s="297"/>
      <c r="D652" s="297"/>
      <c r="E652" s="297"/>
      <c r="F652" s="297"/>
      <c r="G652" s="297"/>
      <c r="H652" s="297"/>
      <c r="I652" s="297"/>
      <c r="J652" s="297"/>
      <c r="K652" s="297"/>
      <c r="L652" s="297"/>
      <c r="M652" s="297"/>
      <c r="N652" s="297"/>
      <c r="O652" s="297"/>
      <c r="P652" s="297"/>
      <c r="Q652" s="297"/>
      <c r="R652" s="297"/>
      <c r="S652" s="297"/>
      <c r="T652" s="297"/>
      <c r="U652" s="297"/>
      <c r="V652" s="297"/>
      <c r="W652" s="297"/>
      <c r="X652" s="297"/>
      <c r="Y652" s="297"/>
      <c r="Z652" s="297"/>
    </row>
    <row r="653" spans="1:26" ht="15.75" customHeight="1">
      <c r="A653" s="297"/>
      <c r="B653" s="297"/>
      <c r="C653" s="297"/>
      <c r="D653" s="297"/>
      <c r="E653" s="297"/>
      <c r="F653" s="297"/>
      <c r="G653" s="297"/>
      <c r="H653" s="297"/>
      <c r="I653" s="297"/>
      <c r="J653" s="297"/>
      <c r="K653" s="297"/>
      <c r="L653" s="297"/>
      <c r="M653" s="297"/>
      <c r="N653" s="297"/>
      <c r="O653" s="297"/>
      <c r="P653" s="297"/>
      <c r="Q653" s="297"/>
      <c r="R653" s="297"/>
      <c r="S653" s="297"/>
      <c r="T653" s="297"/>
      <c r="U653" s="297"/>
      <c r="V653" s="297"/>
      <c r="W653" s="297"/>
      <c r="X653" s="297"/>
      <c r="Y653" s="297"/>
      <c r="Z653" s="297"/>
    </row>
    <row r="654" spans="1:26" ht="15.75" customHeight="1">
      <c r="A654" s="297"/>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row>
    <row r="655" spans="1:26" ht="15.75" customHeight="1">
      <c r="A655" s="297"/>
      <c r="B655" s="297"/>
      <c r="C655" s="297"/>
      <c r="D655" s="297"/>
      <c r="E655" s="297"/>
      <c r="F655" s="297"/>
      <c r="G655" s="297"/>
      <c r="H655" s="297"/>
      <c r="I655" s="297"/>
      <c r="J655" s="297"/>
      <c r="K655" s="297"/>
      <c r="L655" s="297"/>
      <c r="M655" s="297"/>
      <c r="N655" s="297"/>
      <c r="O655" s="297"/>
      <c r="P655" s="297"/>
      <c r="Q655" s="297"/>
      <c r="R655" s="297"/>
      <c r="S655" s="297"/>
      <c r="T655" s="297"/>
      <c r="U655" s="297"/>
      <c r="V655" s="297"/>
      <c r="W655" s="297"/>
      <c r="X655" s="297"/>
      <c r="Y655" s="297"/>
      <c r="Z655" s="297"/>
    </row>
    <row r="656" spans="1:26" ht="15.75" customHeight="1">
      <c r="A656" s="297"/>
      <c r="B656" s="297"/>
      <c r="C656" s="297"/>
      <c r="D656" s="297"/>
      <c r="E656" s="297"/>
      <c r="F656" s="297"/>
      <c r="G656" s="297"/>
      <c r="H656" s="297"/>
      <c r="I656" s="297"/>
      <c r="J656" s="297"/>
      <c r="K656" s="297"/>
      <c r="L656" s="297"/>
      <c r="M656" s="297"/>
      <c r="N656" s="297"/>
      <c r="O656" s="297"/>
      <c r="P656" s="297"/>
      <c r="Q656" s="297"/>
      <c r="R656" s="297"/>
      <c r="S656" s="297"/>
      <c r="T656" s="297"/>
      <c r="U656" s="297"/>
      <c r="V656" s="297"/>
      <c r="W656" s="297"/>
      <c r="X656" s="297"/>
      <c r="Y656" s="297"/>
      <c r="Z656" s="297"/>
    </row>
    <row r="657" spans="1:26" ht="15.75" customHeight="1">
      <c r="A657" s="297"/>
      <c r="B657" s="297"/>
      <c r="C657" s="297"/>
      <c r="D657" s="297"/>
      <c r="E657" s="297"/>
      <c r="F657" s="297"/>
      <c r="G657" s="297"/>
      <c r="H657" s="297"/>
      <c r="I657" s="297"/>
      <c r="J657" s="297"/>
      <c r="K657" s="297"/>
      <c r="L657" s="297"/>
      <c r="M657" s="297"/>
      <c r="N657" s="297"/>
      <c r="O657" s="297"/>
      <c r="P657" s="297"/>
      <c r="Q657" s="297"/>
      <c r="R657" s="297"/>
      <c r="S657" s="297"/>
      <c r="T657" s="297"/>
      <c r="U657" s="297"/>
      <c r="V657" s="297"/>
      <c r="W657" s="297"/>
      <c r="X657" s="297"/>
      <c r="Y657" s="297"/>
      <c r="Z657" s="297"/>
    </row>
    <row r="658" spans="1:26" ht="15.75" customHeight="1">
      <c r="A658" s="297"/>
      <c r="B658" s="297"/>
      <c r="C658" s="297"/>
      <c r="D658" s="297"/>
      <c r="E658" s="297"/>
      <c r="F658" s="297"/>
      <c r="G658" s="297"/>
      <c r="H658" s="297"/>
      <c r="I658" s="297"/>
      <c r="J658" s="297"/>
      <c r="K658" s="297"/>
      <c r="L658" s="297"/>
      <c r="M658" s="297"/>
      <c r="N658" s="297"/>
      <c r="O658" s="297"/>
      <c r="P658" s="297"/>
      <c r="Q658" s="297"/>
      <c r="R658" s="297"/>
      <c r="S658" s="297"/>
      <c r="T658" s="297"/>
      <c r="U658" s="297"/>
      <c r="V658" s="297"/>
      <c r="W658" s="297"/>
      <c r="X658" s="297"/>
      <c r="Y658" s="297"/>
      <c r="Z658" s="297"/>
    </row>
    <row r="659" spans="1:26" ht="15.75" customHeight="1">
      <c r="A659" s="297"/>
      <c r="B659" s="297"/>
      <c r="C659" s="297"/>
      <c r="D659" s="297"/>
      <c r="E659" s="297"/>
      <c r="F659" s="297"/>
      <c r="G659" s="297"/>
      <c r="H659" s="297"/>
      <c r="I659" s="297"/>
      <c r="J659" s="297"/>
      <c r="K659" s="297"/>
      <c r="L659" s="297"/>
      <c r="M659" s="297"/>
      <c r="N659" s="297"/>
      <c r="O659" s="297"/>
      <c r="P659" s="297"/>
      <c r="Q659" s="297"/>
      <c r="R659" s="297"/>
      <c r="S659" s="297"/>
      <c r="T659" s="297"/>
      <c r="U659" s="297"/>
      <c r="V659" s="297"/>
      <c r="W659" s="297"/>
      <c r="X659" s="297"/>
      <c r="Y659" s="297"/>
      <c r="Z659" s="297"/>
    </row>
    <row r="660" spans="1:26" ht="15.75" customHeight="1">
      <c r="A660" s="297"/>
      <c r="B660" s="297"/>
      <c r="C660" s="297"/>
      <c r="D660" s="297"/>
      <c r="E660" s="297"/>
      <c r="F660" s="297"/>
      <c r="G660" s="297"/>
      <c r="H660" s="297"/>
      <c r="I660" s="297"/>
      <c r="J660" s="297"/>
      <c r="K660" s="297"/>
      <c r="L660" s="297"/>
      <c r="M660" s="297"/>
      <c r="N660" s="297"/>
      <c r="O660" s="297"/>
      <c r="P660" s="297"/>
      <c r="Q660" s="297"/>
      <c r="R660" s="297"/>
      <c r="S660" s="297"/>
      <c r="T660" s="297"/>
      <c r="U660" s="297"/>
      <c r="V660" s="297"/>
      <c r="W660" s="297"/>
      <c r="X660" s="297"/>
      <c r="Y660" s="297"/>
      <c r="Z660" s="297"/>
    </row>
    <row r="661" spans="1:26" ht="15.75" customHeight="1">
      <c r="A661" s="297"/>
      <c r="B661" s="297"/>
      <c r="C661" s="297"/>
      <c r="D661" s="297"/>
      <c r="E661" s="297"/>
      <c r="F661" s="297"/>
      <c r="G661" s="297"/>
      <c r="H661" s="297"/>
      <c r="I661" s="297"/>
      <c r="J661" s="297"/>
      <c r="K661" s="297"/>
      <c r="L661" s="297"/>
      <c r="M661" s="297"/>
      <c r="N661" s="297"/>
      <c r="O661" s="297"/>
      <c r="P661" s="297"/>
      <c r="Q661" s="297"/>
      <c r="R661" s="297"/>
      <c r="S661" s="297"/>
      <c r="T661" s="297"/>
      <c r="U661" s="297"/>
      <c r="V661" s="297"/>
      <c r="W661" s="297"/>
      <c r="X661" s="297"/>
      <c r="Y661" s="297"/>
      <c r="Z661" s="297"/>
    </row>
    <row r="662" spans="1:26" ht="15.75" customHeight="1">
      <c r="A662" s="297"/>
      <c r="B662" s="297"/>
      <c r="C662" s="297"/>
      <c r="D662" s="297"/>
      <c r="E662" s="297"/>
      <c r="F662" s="297"/>
      <c r="G662" s="297"/>
      <c r="H662" s="297"/>
      <c r="I662" s="297"/>
      <c r="J662" s="297"/>
      <c r="K662" s="297"/>
      <c r="L662" s="297"/>
      <c r="M662" s="297"/>
      <c r="N662" s="297"/>
      <c r="O662" s="297"/>
      <c r="P662" s="297"/>
      <c r="Q662" s="297"/>
      <c r="R662" s="297"/>
      <c r="S662" s="297"/>
      <c r="T662" s="297"/>
      <c r="U662" s="297"/>
      <c r="V662" s="297"/>
      <c r="W662" s="297"/>
      <c r="X662" s="297"/>
      <c r="Y662" s="297"/>
      <c r="Z662" s="297"/>
    </row>
    <row r="663" spans="1:26" ht="15.75" customHeight="1">
      <c r="A663" s="297"/>
      <c r="B663" s="297"/>
      <c r="C663" s="297"/>
      <c r="D663" s="297"/>
      <c r="E663" s="297"/>
      <c r="F663" s="297"/>
      <c r="G663" s="297"/>
      <c r="H663" s="297"/>
      <c r="I663" s="297"/>
      <c r="J663" s="297"/>
      <c r="K663" s="297"/>
      <c r="L663" s="297"/>
      <c r="M663" s="297"/>
      <c r="N663" s="297"/>
      <c r="O663" s="297"/>
      <c r="P663" s="297"/>
      <c r="Q663" s="297"/>
      <c r="R663" s="297"/>
      <c r="S663" s="297"/>
      <c r="T663" s="297"/>
      <c r="U663" s="297"/>
      <c r="V663" s="297"/>
      <c r="W663" s="297"/>
      <c r="X663" s="297"/>
      <c r="Y663" s="297"/>
      <c r="Z663" s="297"/>
    </row>
    <row r="664" spans="1:26" ht="15.75" customHeight="1">
      <c r="A664" s="297"/>
      <c r="B664" s="297"/>
      <c r="C664" s="297"/>
      <c r="D664" s="297"/>
      <c r="E664" s="297"/>
      <c r="F664" s="297"/>
      <c r="G664" s="297"/>
      <c r="H664" s="297"/>
      <c r="I664" s="297"/>
      <c r="J664" s="297"/>
      <c r="K664" s="297"/>
      <c r="L664" s="297"/>
      <c r="M664" s="297"/>
      <c r="N664" s="297"/>
      <c r="O664" s="297"/>
      <c r="P664" s="297"/>
      <c r="Q664" s="297"/>
      <c r="R664" s="297"/>
      <c r="S664" s="297"/>
      <c r="T664" s="297"/>
      <c r="U664" s="297"/>
      <c r="V664" s="297"/>
      <c r="W664" s="297"/>
      <c r="X664" s="297"/>
      <c r="Y664" s="297"/>
      <c r="Z664" s="297"/>
    </row>
    <row r="665" spans="1:26" ht="15.75" customHeight="1">
      <c r="A665" s="297"/>
      <c r="B665" s="297"/>
      <c r="C665" s="297"/>
      <c r="D665" s="297"/>
      <c r="E665" s="297"/>
      <c r="F665" s="297"/>
      <c r="G665" s="297"/>
      <c r="H665" s="297"/>
      <c r="I665" s="297"/>
      <c r="J665" s="297"/>
      <c r="K665" s="297"/>
      <c r="L665" s="297"/>
      <c r="M665" s="297"/>
      <c r="N665" s="297"/>
      <c r="O665" s="297"/>
      <c r="P665" s="297"/>
      <c r="Q665" s="297"/>
      <c r="R665" s="297"/>
      <c r="S665" s="297"/>
      <c r="T665" s="297"/>
      <c r="U665" s="297"/>
      <c r="V665" s="297"/>
      <c r="W665" s="297"/>
      <c r="X665" s="297"/>
      <c r="Y665" s="297"/>
      <c r="Z665" s="297"/>
    </row>
    <row r="666" spans="1:26" ht="15.75" customHeight="1">
      <c r="A666" s="297"/>
      <c r="B666" s="297"/>
      <c r="C666" s="297"/>
      <c r="D666" s="297"/>
      <c r="E666" s="297"/>
      <c r="F666" s="297"/>
      <c r="G666" s="297"/>
      <c r="H666" s="297"/>
      <c r="I666" s="297"/>
      <c r="J666" s="297"/>
      <c r="K666" s="297"/>
      <c r="L666" s="297"/>
      <c r="M666" s="297"/>
      <c r="N666" s="297"/>
      <c r="O666" s="297"/>
      <c r="P666" s="297"/>
      <c r="Q666" s="297"/>
      <c r="R666" s="297"/>
      <c r="S666" s="297"/>
      <c r="T666" s="297"/>
      <c r="U666" s="297"/>
      <c r="V666" s="297"/>
      <c r="W666" s="297"/>
      <c r="X666" s="297"/>
      <c r="Y666" s="297"/>
      <c r="Z666" s="297"/>
    </row>
    <row r="667" spans="1:26" ht="15.75" customHeight="1">
      <c r="A667" s="297"/>
      <c r="B667" s="297"/>
      <c r="C667" s="297"/>
      <c r="D667" s="297"/>
      <c r="E667" s="297"/>
      <c r="F667" s="297"/>
      <c r="G667" s="297"/>
      <c r="H667" s="297"/>
      <c r="I667" s="297"/>
      <c r="J667" s="297"/>
      <c r="K667" s="297"/>
      <c r="L667" s="297"/>
      <c r="M667" s="297"/>
      <c r="N667" s="297"/>
      <c r="O667" s="297"/>
      <c r="P667" s="297"/>
      <c r="Q667" s="297"/>
      <c r="R667" s="297"/>
      <c r="S667" s="297"/>
      <c r="T667" s="297"/>
      <c r="U667" s="297"/>
      <c r="V667" s="297"/>
      <c r="W667" s="297"/>
      <c r="X667" s="297"/>
      <c r="Y667" s="297"/>
      <c r="Z667" s="297"/>
    </row>
    <row r="668" spans="1:26" ht="15.75" customHeight="1">
      <c r="A668" s="297"/>
      <c r="B668" s="297"/>
      <c r="C668" s="297"/>
      <c r="D668" s="297"/>
      <c r="E668" s="297"/>
      <c r="F668" s="297"/>
      <c r="G668" s="297"/>
      <c r="H668" s="297"/>
      <c r="I668" s="297"/>
      <c r="J668" s="297"/>
      <c r="K668" s="297"/>
      <c r="L668" s="297"/>
      <c r="M668" s="297"/>
      <c r="N668" s="297"/>
      <c r="O668" s="297"/>
      <c r="P668" s="297"/>
      <c r="Q668" s="297"/>
      <c r="R668" s="297"/>
      <c r="S668" s="297"/>
      <c r="T668" s="297"/>
      <c r="U668" s="297"/>
      <c r="V668" s="297"/>
      <c r="W668" s="297"/>
      <c r="X668" s="297"/>
      <c r="Y668" s="297"/>
      <c r="Z668" s="297"/>
    </row>
    <row r="669" spans="1:26" ht="15.75" customHeight="1">
      <c r="A669" s="297"/>
      <c r="B669" s="297"/>
      <c r="C669" s="297"/>
      <c r="D669" s="297"/>
      <c r="E669" s="297"/>
      <c r="F669" s="297"/>
      <c r="G669" s="297"/>
      <c r="H669" s="297"/>
      <c r="I669" s="297"/>
      <c r="J669" s="297"/>
      <c r="K669" s="297"/>
      <c r="L669" s="297"/>
      <c r="M669" s="297"/>
      <c r="N669" s="297"/>
      <c r="O669" s="297"/>
      <c r="P669" s="297"/>
      <c r="Q669" s="297"/>
      <c r="R669" s="297"/>
      <c r="S669" s="297"/>
      <c r="T669" s="297"/>
      <c r="U669" s="297"/>
      <c r="V669" s="297"/>
      <c r="W669" s="297"/>
      <c r="X669" s="297"/>
      <c r="Y669" s="297"/>
      <c r="Z669" s="297"/>
    </row>
    <row r="670" spans="1:26" ht="15.75" customHeight="1">
      <c r="A670" s="297"/>
      <c r="B670" s="297"/>
      <c r="C670" s="297"/>
      <c r="D670" s="297"/>
      <c r="E670" s="297"/>
      <c r="F670" s="297"/>
      <c r="G670" s="297"/>
      <c r="H670" s="297"/>
      <c r="I670" s="297"/>
      <c r="J670" s="297"/>
      <c r="K670" s="297"/>
      <c r="L670" s="297"/>
      <c r="M670" s="297"/>
      <c r="N670" s="297"/>
      <c r="O670" s="297"/>
      <c r="P670" s="297"/>
      <c r="Q670" s="297"/>
      <c r="R670" s="297"/>
      <c r="S670" s="297"/>
      <c r="T670" s="297"/>
      <c r="U670" s="297"/>
      <c r="V670" s="297"/>
      <c r="W670" s="297"/>
      <c r="X670" s="297"/>
      <c r="Y670" s="297"/>
      <c r="Z670" s="297"/>
    </row>
    <row r="671" spans="1:26" ht="15.75" customHeight="1">
      <c r="A671" s="297"/>
      <c r="B671" s="297"/>
      <c r="C671" s="297"/>
      <c r="D671" s="297"/>
      <c r="E671" s="297"/>
      <c r="F671" s="297"/>
      <c r="G671" s="297"/>
      <c r="H671" s="297"/>
      <c r="I671" s="297"/>
      <c r="J671" s="297"/>
      <c r="K671" s="297"/>
      <c r="L671" s="297"/>
      <c r="M671" s="297"/>
      <c r="N671" s="297"/>
      <c r="O671" s="297"/>
      <c r="P671" s="297"/>
      <c r="Q671" s="297"/>
      <c r="R671" s="297"/>
      <c r="S671" s="297"/>
      <c r="T671" s="297"/>
      <c r="U671" s="297"/>
      <c r="V671" s="297"/>
      <c r="W671" s="297"/>
      <c r="X671" s="297"/>
      <c r="Y671" s="297"/>
      <c r="Z671" s="297"/>
    </row>
    <row r="672" spans="1:26" ht="15.75" customHeight="1">
      <c r="A672" s="297"/>
      <c r="B672" s="297"/>
      <c r="C672" s="297"/>
      <c r="D672" s="297"/>
      <c r="E672" s="297"/>
      <c r="F672" s="297"/>
      <c r="G672" s="297"/>
      <c r="H672" s="297"/>
      <c r="I672" s="297"/>
      <c r="J672" s="297"/>
      <c r="K672" s="297"/>
      <c r="L672" s="297"/>
      <c r="M672" s="297"/>
      <c r="N672" s="297"/>
      <c r="O672" s="297"/>
      <c r="P672" s="297"/>
      <c r="Q672" s="297"/>
      <c r="R672" s="297"/>
      <c r="S672" s="297"/>
      <c r="T672" s="297"/>
      <c r="U672" s="297"/>
      <c r="V672" s="297"/>
      <c r="W672" s="297"/>
      <c r="X672" s="297"/>
      <c r="Y672" s="297"/>
      <c r="Z672" s="297"/>
    </row>
    <row r="673" spans="1:26" ht="15.75" customHeight="1">
      <c r="A673" s="297"/>
      <c r="B673" s="297"/>
      <c r="C673" s="297"/>
      <c r="D673" s="297"/>
      <c r="E673" s="297"/>
      <c r="F673" s="297"/>
      <c r="G673" s="297"/>
      <c r="H673" s="297"/>
      <c r="I673" s="297"/>
      <c r="J673" s="297"/>
      <c r="K673" s="297"/>
      <c r="L673" s="297"/>
      <c r="M673" s="297"/>
      <c r="N673" s="297"/>
      <c r="O673" s="297"/>
      <c r="P673" s="297"/>
      <c r="Q673" s="297"/>
      <c r="R673" s="297"/>
      <c r="S673" s="297"/>
      <c r="T673" s="297"/>
      <c r="U673" s="297"/>
      <c r="V673" s="297"/>
      <c r="W673" s="297"/>
      <c r="X673" s="297"/>
      <c r="Y673" s="297"/>
      <c r="Z673" s="297"/>
    </row>
    <row r="674" spans="1:26" ht="15.75" customHeight="1">
      <c r="A674" s="297"/>
      <c r="B674" s="297"/>
      <c r="C674" s="297"/>
      <c r="D674" s="297"/>
      <c r="E674" s="297"/>
      <c r="F674" s="297"/>
      <c r="G674" s="297"/>
      <c r="H674" s="297"/>
      <c r="I674" s="297"/>
      <c r="J674" s="297"/>
      <c r="K674" s="297"/>
      <c r="L674" s="297"/>
      <c r="M674" s="297"/>
      <c r="N674" s="297"/>
      <c r="O674" s="297"/>
      <c r="P674" s="297"/>
      <c r="Q674" s="297"/>
      <c r="R674" s="297"/>
      <c r="S674" s="297"/>
      <c r="T674" s="297"/>
      <c r="U674" s="297"/>
      <c r="V674" s="297"/>
      <c r="W674" s="297"/>
      <c r="X674" s="297"/>
      <c r="Y674" s="297"/>
      <c r="Z674" s="297"/>
    </row>
    <row r="675" spans="1:26" ht="15.75" customHeight="1">
      <c r="A675" s="297"/>
      <c r="B675" s="297"/>
      <c r="C675" s="297"/>
      <c r="D675" s="297"/>
      <c r="E675" s="297"/>
      <c r="F675" s="297"/>
      <c r="G675" s="297"/>
      <c r="H675" s="297"/>
      <c r="I675" s="297"/>
      <c r="J675" s="297"/>
      <c r="K675" s="297"/>
      <c r="L675" s="297"/>
      <c r="M675" s="297"/>
      <c r="N675" s="297"/>
      <c r="O675" s="297"/>
      <c r="P675" s="297"/>
      <c r="Q675" s="297"/>
      <c r="R675" s="297"/>
      <c r="S675" s="297"/>
      <c r="T675" s="297"/>
      <c r="U675" s="297"/>
      <c r="V675" s="297"/>
      <c r="W675" s="297"/>
      <c r="X675" s="297"/>
      <c r="Y675" s="297"/>
      <c r="Z675" s="297"/>
    </row>
    <row r="676" spans="1:26" ht="15.75" customHeight="1">
      <c r="A676" s="297"/>
      <c r="B676" s="297"/>
      <c r="C676" s="297"/>
      <c r="D676" s="297"/>
      <c r="E676" s="297"/>
      <c r="F676" s="297"/>
      <c r="G676" s="297"/>
      <c r="H676" s="297"/>
      <c r="I676" s="297"/>
      <c r="J676" s="297"/>
      <c r="K676" s="297"/>
      <c r="L676" s="297"/>
      <c r="M676" s="297"/>
      <c r="N676" s="297"/>
      <c r="O676" s="297"/>
      <c r="P676" s="297"/>
      <c r="Q676" s="297"/>
      <c r="R676" s="297"/>
      <c r="S676" s="297"/>
      <c r="T676" s="297"/>
      <c r="U676" s="297"/>
      <c r="V676" s="297"/>
      <c r="W676" s="297"/>
      <c r="X676" s="297"/>
      <c r="Y676" s="297"/>
      <c r="Z676" s="297"/>
    </row>
    <row r="677" spans="1:26" ht="15.75" customHeight="1">
      <c r="A677" s="297"/>
      <c r="B677" s="297"/>
      <c r="C677" s="297"/>
      <c r="D677" s="297"/>
      <c r="E677" s="297"/>
      <c r="F677" s="297"/>
      <c r="G677" s="297"/>
      <c r="H677" s="297"/>
      <c r="I677" s="297"/>
      <c r="J677" s="297"/>
      <c r="K677" s="297"/>
      <c r="L677" s="297"/>
      <c r="M677" s="297"/>
      <c r="N677" s="297"/>
      <c r="O677" s="297"/>
      <c r="P677" s="297"/>
      <c r="Q677" s="297"/>
      <c r="R677" s="297"/>
      <c r="S677" s="297"/>
      <c r="T677" s="297"/>
      <c r="U677" s="297"/>
      <c r="V677" s="297"/>
      <c r="W677" s="297"/>
      <c r="X677" s="297"/>
      <c r="Y677" s="297"/>
      <c r="Z677" s="297"/>
    </row>
    <row r="678" spans="1:26" ht="15.75" customHeight="1">
      <c r="A678" s="297"/>
      <c r="B678" s="297"/>
      <c r="C678" s="297"/>
      <c r="D678" s="297"/>
      <c r="E678" s="297"/>
      <c r="F678" s="297"/>
      <c r="G678" s="297"/>
      <c r="H678" s="297"/>
      <c r="I678" s="297"/>
      <c r="J678" s="297"/>
      <c r="K678" s="297"/>
      <c r="L678" s="297"/>
      <c r="M678" s="297"/>
      <c r="N678" s="297"/>
      <c r="O678" s="297"/>
      <c r="P678" s="297"/>
      <c r="Q678" s="297"/>
      <c r="R678" s="297"/>
      <c r="S678" s="297"/>
      <c r="T678" s="297"/>
      <c r="U678" s="297"/>
      <c r="V678" s="297"/>
      <c r="W678" s="297"/>
      <c r="X678" s="297"/>
      <c r="Y678" s="297"/>
      <c r="Z678" s="297"/>
    </row>
    <row r="679" spans="1:26" ht="15.75" customHeight="1">
      <c r="A679" s="297"/>
      <c r="B679" s="297"/>
      <c r="C679" s="297"/>
      <c r="D679" s="297"/>
      <c r="E679" s="297"/>
      <c r="F679" s="297"/>
      <c r="G679" s="297"/>
      <c r="H679" s="297"/>
      <c r="I679" s="297"/>
      <c r="J679" s="297"/>
      <c r="K679" s="297"/>
      <c r="L679" s="297"/>
      <c r="M679" s="297"/>
      <c r="N679" s="297"/>
      <c r="O679" s="297"/>
      <c r="P679" s="297"/>
      <c r="Q679" s="297"/>
      <c r="R679" s="297"/>
      <c r="S679" s="297"/>
      <c r="T679" s="297"/>
      <c r="U679" s="297"/>
      <c r="V679" s="297"/>
      <c r="W679" s="297"/>
      <c r="X679" s="297"/>
      <c r="Y679" s="297"/>
      <c r="Z679" s="297"/>
    </row>
    <row r="680" spans="1:26" ht="15.75" customHeight="1">
      <c r="A680" s="297"/>
      <c r="B680" s="297"/>
      <c r="C680" s="297"/>
      <c r="D680" s="297"/>
      <c r="E680" s="297"/>
      <c r="F680" s="297"/>
      <c r="G680" s="297"/>
      <c r="H680" s="297"/>
      <c r="I680" s="297"/>
      <c r="J680" s="297"/>
      <c r="K680" s="297"/>
      <c r="L680" s="297"/>
      <c r="M680" s="297"/>
      <c r="N680" s="297"/>
      <c r="O680" s="297"/>
      <c r="P680" s="297"/>
      <c r="Q680" s="297"/>
      <c r="R680" s="297"/>
      <c r="S680" s="297"/>
      <c r="T680" s="297"/>
      <c r="U680" s="297"/>
      <c r="V680" s="297"/>
      <c r="W680" s="297"/>
      <c r="X680" s="297"/>
      <c r="Y680" s="297"/>
      <c r="Z680" s="297"/>
    </row>
    <row r="681" spans="1:26" ht="15.75" customHeight="1">
      <c r="A681" s="297"/>
      <c r="B681" s="297"/>
      <c r="C681" s="297"/>
      <c r="D681" s="297"/>
      <c r="E681" s="297"/>
      <c r="F681" s="297"/>
      <c r="G681" s="297"/>
      <c r="H681" s="297"/>
      <c r="I681" s="297"/>
      <c r="J681" s="297"/>
      <c r="K681" s="297"/>
      <c r="L681" s="297"/>
      <c r="M681" s="297"/>
      <c r="N681" s="297"/>
      <c r="O681" s="297"/>
      <c r="P681" s="297"/>
      <c r="Q681" s="297"/>
      <c r="R681" s="297"/>
      <c r="S681" s="297"/>
      <c r="T681" s="297"/>
      <c r="U681" s="297"/>
      <c r="V681" s="297"/>
      <c r="W681" s="297"/>
      <c r="X681" s="297"/>
      <c r="Y681" s="297"/>
      <c r="Z681" s="297"/>
    </row>
    <row r="682" spans="1:26" ht="15.75" customHeight="1">
      <c r="A682" s="297"/>
      <c r="B682" s="297"/>
      <c r="C682" s="297"/>
      <c r="D682" s="297"/>
      <c r="E682" s="297"/>
      <c r="F682" s="297"/>
      <c r="G682" s="297"/>
      <c r="H682" s="297"/>
      <c r="I682" s="297"/>
      <c r="J682" s="297"/>
      <c r="K682" s="297"/>
      <c r="L682" s="297"/>
      <c r="M682" s="297"/>
      <c r="N682" s="297"/>
      <c r="O682" s="297"/>
      <c r="P682" s="297"/>
      <c r="Q682" s="297"/>
      <c r="R682" s="297"/>
      <c r="S682" s="297"/>
      <c r="T682" s="297"/>
      <c r="U682" s="297"/>
      <c r="V682" s="297"/>
      <c r="W682" s="297"/>
      <c r="X682" s="297"/>
      <c r="Y682" s="297"/>
      <c r="Z682" s="297"/>
    </row>
    <row r="683" spans="1:26" ht="15.75" customHeight="1">
      <c r="A683" s="297"/>
      <c r="B683" s="297"/>
      <c r="C683" s="297"/>
      <c r="D683" s="297"/>
      <c r="E683" s="297"/>
      <c r="F683" s="297"/>
      <c r="G683" s="297"/>
      <c r="H683" s="297"/>
      <c r="I683" s="297"/>
      <c r="J683" s="297"/>
      <c r="K683" s="297"/>
      <c r="L683" s="297"/>
      <c r="M683" s="297"/>
      <c r="N683" s="297"/>
      <c r="O683" s="297"/>
      <c r="P683" s="297"/>
      <c r="Q683" s="297"/>
      <c r="R683" s="297"/>
      <c r="S683" s="297"/>
      <c r="T683" s="297"/>
      <c r="U683" s="297"/>
      <c r="V683" s="297"/>
      <c r="W683" s="297"/>
      <c r="X683" s="297"/>
      <c r="Y683" s="297"/>
      <c r="Z683" s="297"/>
    </row>
    <row r="684" spans="1:26" ht="15.75" customHeight="1">
      <c r="A684" s="297"/>
      <c r="B684" s="297"/>
      <c r="C684" s="297"/>
      <c r="D684" s="297"/>
      <c r="E684" s="297"/>
      <c r="F684" s="297"/>
      <c r="G684" s="297"/>
      <c r="H684" s="297"/>
      <c r="I684" s="297"/>
      <c r="J684" s="297"/>
      <c r="K684" s="297"/>
      <c r="L684" s="297"/>
      <c r="M684" s="297"/>
      <c r="N684" s="297"/>
      <c r="O684" s="297"/>
      <c r="P684" s="297"/>
      <c r="Q684" s="297"/>
      <c r="R684" s="297"/>
      <c r="S684" s="297"/>
      <c r="T684" s="297"/>
      <c r="U684" s="297"/>
      <c r="V684" s="297"/>
      <c r="W684" s="297"/>
      <c r="X684" s="297"/>
      <c r="Y684" s="297"/>
      <c r="Z684" s="297"/>
    </row>
    <row r="685" spans="1:26" ht="15.75" customHeight="1">
      <c r="A685" s="297"/>
      <c r="B685" s="297"/>
      <c r="C685" s="297"/>
      <c r="D685" s="297"/>
      <c r="E685" s="297"/>
      <c r="F685" s="297"/>
      <c r="G685" s="297"/>
      <c r="H685" s="297"/>
      <c r="I685" s="297"/>
      <c r="J685" s="297"/>
      <c r="K685" s="297"/>
      <c r="L685" s="297"/>
      <c r="M685" s="297"/>
      <c r="N685" s="297"/>
      <c r="O685" s="297"/>
      <c r="P685" s="297"/>
      <c r="Q685" s="297"/>
      <c r="R685" s="297"/>
      <c r="S685" s="297"/>
      <c r="T685" s="297"/>
      <c r="U685" s="297"/>
      <c r="V685" s="297"/>
      <c r="W685" s="297"/>
      <c r="X685" s="297"/>
      <c r="Y685" s="297"/>
      <c r="Z685" s="297"/>
    </row>
    <row r="686" spans="1:26" ht="15.75" customHeight="1">
      <c r="A686" s="297"/>
      <c r="B686" s="297"/>
      <c r="C686" s="297"/>
      <c r="D686" s="297"/>
      <c r="E686" s="297"/>
      <c r="F686" s="297"/>
      <c r="G686" s="297"/>
      <c r="H686" s="297"/>
      <c r="I686" s="297"/>
      <c r="J686" s="297"/>
      <c r="K686" s="297"/>
      <c r="L686" s="297"/>
      <c r="M686" s="297"/>
      <c r="N686" s="297"/>
      <c r="O686" s="297"/>
      <c r="P686" s="297"/>
      <c r="Q686" s="297"/>
      <c r="R686" s="297"/>
      <c r="S686" s="297"/>
      <c r="T686" s="297"/>
      <c r="U686" s="297"/>
      <c r="V686" s="297"/>
      <c r="W686" s="297"/>
      <c r="X686" s="297"/>
      <c r="Y686" s="297"/>
      <c r="Z686" s="297"/>
    </row>
    <row r="687" spans="1:26" ht="15.75" customHeight="1">
      <c r="A687" s="297"/>
      <c r="B687" s="297"/>
      <c r="C687" s="297"/>
      <c r="D687" s="297"/>
      <c r="E687" s="297"/>
      <c r="F687" s="297"/>
      <c r="G687" s="297"/>
      <c r="H687" s="297"/>
      <c r="I687" s="297"/>
      <c r="J687" s="297"/>
      <c r="K687" s="297"/>
      <c r="L687" s="297"/>
      <c r="M687" s="297"/>
      <c r="N687" s="297"/>
      <c r="O687" s="297"/>
      <c r="P687" s="297"/>
      <c r="Q687" s="297"/>
      <c r="R687" s="297"/>
      <c r="S687" s="297"/>
      <c r="T687" s="297"/>
      <c r="U687" s="297"/>
      <c r="V687" s="297"/>
      <c r="W687" s="297"/>
      <c r="X687" s="297"/>
      <c r="Y687" s="297"/>
      <c r="Z687" s="297"/>
    </row>
    <row r="688" spans="1:26" ht="15.75" customHeight="1">
      <c r="A688" s="297"/>
      <c r="B688" s="297"/>
      <c r="C688" s="297"/>
      <c r="D688" s="297"/>
      <c r="E688" s="297"/>
      <c r="F688" s="297"/>
      <c r="G688" s="297"/>
      <c r="H688" s="297"/>
      <c r="I688" s="297"/>
      <c r="J688" s="297"/>
      <c r="K688" s="297"/>
      <c r="L688" s="297"/>
      <c r="M688" s="297"/>
      <c r="N688" s="297"/>
      <c r="O688" s="297"/>
      <c r="P688" s="297"/>
      <c r="Q688" s="297"/>
      <c r="R688" s="297"/>
      <c r="S688" s="297"/>
      <c r="T688" s="297"/>
      <c r="U688" s="297"/>
      <c r="V688" s="297"/>
      <c r="W688" s="297"/>
      <c r="X688" s="297"/>
      <c r="Y688" s="297"/>
      <c r="Z688" s="297"/>
    </row>
    <row r="689" spans="1:26" ht="15.75" customHeight="1">
      <c r="A689" s="297"/>
      <c r="B689" s="297"/>
      <c r="C689" s="297"/>
      <c r="D689" s="297"/>
      <c r="E689" s="297"/>
      <c r="F689" s="297"/>
      <c r="G689" s="297"/>
      <c r="H689" s="297"/>
      <c r="I689" s="297"/>
      <c r="J689" s="297"/>
      <c r="K689" s="297"/>
      <c r="L689" s="297"/>
      <c r="M689" s="297"/>
      <c r="N689" s="297"/>
      <c r="O689" s="297"/>
      <c r="P689" s="297"/>
      <c r="Q689" s="297"/>
      <c r="R689" s="297"/>
      <c r="S689" s="297"/>
      <c r="T689" s="297"/>
      <c r="U689" s="297"/>
      <c r="V689" s="297"/>
      <c r="W689" s="297"/>
      <c r="X689" s="297"/>
      <c r="Y689" s="297"/>
      <c r="Z689" s="297"/>
    </row>
    <row r="690" spans="1:26" ht="15.75" customHeight="1">
      <c r="A690" s="297"/>
      <c r="B690" s="297"/>
      <c r="C690" s="297"/>
      <c r="D690" s="297"/>
      <c r="E690" s="297"/>
      <c r="F690" s="297"/>
      <c r="G690" s="297"/>
      <c r="H690" s="297"/>
      <c r="I690" s="297"/>
      <c r="J690" s="297"/>
      <c r="K690" s="297"/>
      <c r="L690" s="297"/>
      <c r="M690" s="297"/>
      <c r="N690" s="297"/>
      <c r="O690" s="297"/>
      <c r="P690" s="297"/>
      <c r="Q690" s="297"/>
      <c r="R690" s="297"/>
      <c r="S690" s="297"/>
      <c r="T690" s="297"/>
      <c r="U690" s="297"/>
      <c r="V690" s="297"/>
      <c r="W690" s="297"/>
      <c r="X690" s="297"/>
      <c r="Y690" s="297"/>
      <c r="Z690" s="297"/>
    </row>
    <row r="691" spans="1:26" ht="15.75" customHeight="1">
      <c r="A691" s="297"/>
      <c r="B691" s="297"/>
      <c r="C691" s="297"/>
      <c r="D691" s="297"/>
      <c r="E691" s="297"/>
      <c r="F691" s="297"/>
      <c r="G691" s="297"/>
      <c r="H691" s="297"/>
      <c r="I691" s="297"/>
      <c r="J691" s="297"/>
      <c r="K691" s="297"/>
      <c r="L691" s="297"/>
      <c r="M691" s="297"/>
      <c r="N691" s="297"/>
      <c r="O691" s="297"/>
      <c r="P691" s="297"/>
      <c r="Q691" s="297"/>
      <c r="R691" s="297"/>
      <c r="S691" s="297"/>
      <c r="T691" s="297"/>
      <c r="U691" s="297"/>
      <c r="V691" s="297"/>
      <c r="W691" s="297"/>
      <c r="X691" s="297"/>
      <c r="Y691" s="297"/>
      <c r="Z691" s="297"/>
    </row>
    <row r="692" spans="1:26" ht="15.75" customHeight="1">
      <c r="A692" s="297"/>
      <c r="B692" s="297"/>
      <c r="C692" s="297"/>
      <c r="D692" s="297"/>
      <c r="E692" s="297"/>
      <c r="F692" s="297"/>
      <c r="G692" s="297"/>
      <c r="H692" s="297"/>
      <c r="I692" s="297"/>
      <c r="J692" s="297"/>
      <c r="K692" s="297"/>
      <c r="L692" s="297"/>
      <c r="M692" s="297"/>
      <c r="N692" s="297"/>
      <c r="O692" s="297"/>
      <c r="P692" s="297"/>
      <c r="Q692" s="297"/>
      <c r="R692" s="297"/>
      <c r="S692" s="297"/>
      <c r="T692" s="297"/>
      <c r="U692" s="297"/>
      <c r="V692" s="297"/>
      <c r="W692" s="297"/>
      <c r="X692" s="297"/>
      <c r="Y692" s="297"/>
      <c r="Z692" s="297"/>
    </row>
    <row r="693" spans="1:26" ht="15.75" customHeight="1">
      <c r="A693" s="297"/>
      <c r="B693" s="297"/>
      <c r="C693" s="297"/>
      <c r="D693" s="297"/>
      <c r="E693" s="297"/>
      <c r="F693" s="297"/>
      <c r="G693" s="297"/>
      <c r="H693" s="297"/>
      <c r="I693" s="297"/>
      <c r="J693" s="297"/>
      <c r="K693" s="297"/>
      <c r="L693" s="297"/>
      <c r="M693" s="297"/>
      <c r="N693" s="297"/>
      <c r="O693" s="297"/>
      <c r="P693" s="297"/>
      <c r="Q693" s="297"/>
      <c r="R693" s="297"/>
      <c r="S693" s="297"/>
      <c r="T693" s="297"/>
      <c r="U693" s="297"/>
      <c r="V693" s="297"/>
      <c r="W693" s="297"/>
      <c r="X693" s="297"/>
      <c r="Y693" s="297"/>
      <c r="Z693" s="297"/>
    </row>
    <row r="694" spans="1:26" ht="15.75" customHeight="1">
      <c r="A694" s="297"/>
      <c r="B694" s="297"/>
      <c r="C694" s="297"/>
      <c r="D694" s="297"/>
      <c r="E694" s="297"/>
      <c r="F694" s="297"/>
      <c r="G694" s="297"/>
      <c r="H694" s="297"/>
      <c r="I694" s="297"/>
      <c r="J694" s="297"/>
      <c r="K694" s="297"/>
      <c r="L694" s="297"/>
      <c r="M694" s="297"/>
      <c r="N694" s="297"/>
      <c r="O694" s="297"/>
      <c r="P694" s="297"/>
      <c r="Q694" s="297"/>
      <c r="R694" s="297"/>
      <c r="S694" s="297"/>
      <c r="T694" s="297"/>
      <c r="U694" s="297"/>
      <c r="V694" s="297"/>
      <c r="W694" s="297"/>
      <c r="X694" s="297"/>
      <c r="Y694" s="297"/>
      <c r="Z694" s="297"/>
    </row>
    <row r="695" spans="1:26" ht="15.75" customHeight="1">
      <c r="A695" s="297"/>
      <c r="B695" s="297"/>
      <c r="C695" s="297"/>
      <c r="D695" s="297"/>
      <c r="E695" s="297"/>
      <c r="F695" s="297"/>
      <c r="G695" s="297"/>
      <c r="H695" s="297"/>
      <c r="I695" s="297"/>
      <c r="J695" s="297"/>
      <c r="K695" s="297"/>
      <c r="L695" s="297"/>
      <c r="M695" s="297"/>
      <c r="N695" s="297"/>
      <c r="O695" s="297"/>
      <c r="P695" s="297"/>
      <c r="Q695" s="297"/>
      <c r="R695" s="297"/>
      <c r="S695" s="297"/>
      <c r="T695" s="297"/>
      <c r="U695" s="297"/>
      <c r="V695" s="297"/>
      <c r="W695" s="297"/>
      <c r="X695" s="297"/>
      <c r="Y695" s="297"/>
      <c r="Z695" s="297"/>
    </row>
    <row r="696" spans="1:26" ht="15.75" customHeight="1">
      <c r="A696" s="297"/>
      <c r="B696" s="297"/>
      <c r="C696" s="297"/>
      <c r="D696" s="297"/>
      <c r="E696" s="297"/>
      <c r="F696" s="297"/>
      <c r="G696" s="297"/>
      <c r="H696" s="297"/>
      <c r="I696" s="297"/>
      <c r="J696" s="297"/>
      <c r="K696" s="297"/>
      <c r="L696" s="297"/>
      <c r="M696" s="297"/>
      <c r="N696" s="297"/>
      <c r="O696" s="297"/>
      <c r="P696" s="297"/>
      <c r="Q696" s="297"/>
      <c r="R696" s="297"/>
      <c r="S696" s="297"/>
      <c r="T696" s="297"/>
      <c r="U696" s="297"/>
      <c r="V696" s="297"/>
      <c r="W696" s="297"/>
      <c r="X696" s="297"/>
      <c r="Y696" s="297"/>
      <c r="Z696" s="297"/>
    </row>
    <row r="697" spans="1:26" ht="15.75" customHeight="1">
      <c r="A697" s="297"/>
      <c r="B697" s="297"/>
      <c r="C697" s="297"/>
      <c r="D697" s="297"/>
      <c r="E697" s="297"/>
      <c r="F697" s="297"/>
      <c r="G697" s="297"/>
      <c r="H697" s="297"/>
      <c r="I697" s="297"/>
      <c r="J697" s="297"/>
      <c r="K697" s="297"/>
      <c r="L697" s="297"/>
      <c r="M697" s="297"/>
      <c r="N697" s="297"/>
      <c r="O697" s="297"/>
      <c r="P697" s="297"/>
      <c r="Q697" s="297"/>
      <c r="R697" s="297"/>
      <c r="S697" s="297"/>
      <c r="T697" s="297"/>
      <c r="U697" s="297"/>
      <c r="V697" s="297"/>
      <c r="W697" s="297"/>
      <c r="X697" s="297"/>
      <c r="Y697" s="297"/>
      <c r="Z697" s="297"/>
    </row>
    <row r="698" spans="1:26" ht="15.75" customHeight="1">
      <c r="A698" s="297"/>
      <c r="B698" s="297"/>
      <c r="C698" s="297"/>
      <c r="D698" s="297"/>
      <c r="E698" s="297"/>
      <c r="F698" s="297"/>
      <c r="G698" s="297"/>
      <c r="H698" s="297"/>
      <c r="I698" s="297"/>
      <c r="J698" s="297"/>
      <c r="K698" s="297"/>
      <c r="L698" s="297"/>
      <c r="M698" s="297"/>
      <c r="N698" s="297"/>
      <c r="O698" s="297"/>
      <c r="P698" s="297"/>
      <c r="Q698" s="297"/>
      <c r="R698" s="297"/>
      <c r="S698" s="297"/>
      <c r="T698" s="297"/>
      <c r="U698" s="297"/>
      <c r="V698" s="297"/>
      <c r="W698" s="297"/>
      <c r="X698" s="297"/>
      <c r="Y698" s="297"/>
      <c r="Z698" s="297"/>
    </row>
    <row r="699" spans="1:26" ht="15.75" customHeight="1">
      <c r="A699" s="297"/>
      <c r="B699" s="297"/>
      <c r="C699" s="297"/>
      <c r="D699" s="297"/>
      <c r="E699" s="297"/>
      <c r="F699" s="297"/>
      <c r="G699" s="297"/>
      <c r="H699" s="297"/>
      <c r="I699" s="297"/>
      <c r="J699" s="297"/>
      <c r="K699" s="297"/>
      <c r="L699" s="297"/>
      <c r="M699" s="297"/>
      <c r="N699" s="297"/>
      <c r="O699" s="297"/>
      <c r="P699" s="297"/>
      <c r="Q699" s="297"/>
      <c r="R699" s="297"/>
      <c r="S699" s="297"/>
      <c r="T699" s="297"/>
      <c r="U699" s="297"/>
      <c r="V699" s="297"/>
      <c r="W699" s="297"/>
      <c r="X699" s="297"/>
      <c r="Y699" s="297"/>
      <c r="Z699" s="297"/>
    </row>
    <row r="700" spans="1:26" ht="15.75" customHeight="1">
      <c r="A700" s="297"/>
      <c r="B700" s="297"/>
      <c r="C700" s="297"/>
      <c r="D700" s="297"/>
      <c r="E700" s="297"/>
      <c r="F700" s="297"/>
      <c r="G700" s="297"/>
      <c r="H700" s="297"/>
      <c r="I700" s="297"/>
      <c r="J700" s="297"/>
      <c r="K700" s="297"/>
      <c r="L700" s="297"/>
      <c r="M700" s="297"/>
      <c r="N700" s="297"/>
      <c r="O700" s="297"/>
      <c r="P700" s="297"/>
      <c r="Q700" s="297"/>
      <c r="R700" s="297"/>
      <c r="S700" s="297"/>
      <c r="T700" s="297"/>
      <c r="U700" s="297"/>
      <c r="V700" s="297"/>
      <c r="W700" s="297"/>
      <c r="X700" s="297"/>
      <c r="Y700" s="297"/>
      <c r="Z700" s="297"/>
    </row>
    <row r="701" spans="1:26" ht="15.75" customHeight="1">
      <c r="A701" s="297"/>
      <c r="B701" s="297"/>
      <c r="C701" s="297"/>
      <c r="D701" s="297"/>
      <c r="E701" s="297"/>
      <c r="F701" s="297"/>
      <c r="G701" s="297"/>
      <c r="H701" s="297"/>
      <c r="I701" s="297"/>
      <c r="J701" s="297"/>
      <c r="K701" s="297"/>
      <c r="L701" s="297"/>
      <c r="M701" s="297"/>
      <c r="N701" s="297"/>
      <c r="O701" s="297"/>
      <c r="P701" s="297"/>
      <c r="Q701" s="297"/>
      <c r="R701" s="297"/>
      <c r="S701" s="297"/>
      <c r="T701" s="297"/>
      <c r="U701" s="297"/>
      <c r="V701" s="297"/>
      <c r="W701" s="297"/>
      <c r="X701" s="297"/>
      <c r="Y701" s="297"/>
      <c r="Z701" s="297"/>
    </row>
    <row r="702" spans="1:26" ht="15.75" customHeight="1">
      <c r="A702" s="297"/>
      <c r="B702" s="297"/>
      <c r="C702" s="297"/>
      <c r="D702" s="297"/>
      <c r="E702" s="297"/>
      <c r="F702" s="297"/>
      <c r="G702" s="297"/>
      <c r="H702" s="297"/>
      <c r="I702" s="297"/>
      <c r="J702" s="297"/>
      <c r="K702" s="297"/>
      <c r="L702" s="297"/>
      <c r="M702" s="297"/>
      <c r="N702" s="297"/>
      <c r="O702" s="297"/>
      <c r="P702" s="297"/>
      <c r="Q702" s="297"/>
      <c r="R702" s="297"/>
      <c r="S702" s="297"/>
      <c r="T702" s="297"/>
      <c r="U702" s="297"/>
      <c r="V702" s="297"/>
      <c r="W702" s="297"/>
      <c r="X702" s="297"/>
      <c r="Y702" s="297"/>
      <c r="Z702" s="297"/>
    </row>
    <row r="703" spans="1:26" ht="15.75" customHeight="1">
      <c r="A703" s="297"/>
      <c r="B703" s="297"/>
      <c r="C703" s="297"/>
      <c r="D703" s="297"/>
      <c r="E703" s="297"/>
      <c r="F703" s="297"/>
      <c r="G703" s="297"/>
      <c r="H703" s="297"/>
      <c r="I703" s="297"/>
      <c r="J703" s="297"/>
      <c r="K703" s="297"/>
      <c r="L703" s="297"/>
      <c r="M703" s="297"/>
      <c r="N703" s="297"/>
      <c r="O703" s="297"/>
      <c r="P703" s="297"/>
      <c r="Q703" s="297"/>
      <c r="R703" s="297"/>
      <c r="S703" s="297"/>
      <c r="T703" s="297"/>
      <c r="U703" s="297"/>
      <c r="V703" s="297"/>
      <c r="W703" s="297"/>
      <c r="X703" s="297"/>
      <c r="Y703" s="297"/>
      <c r="Z703" s="297"/>
    </row>
    <row r="704" spans="1:26" ht="15.75" customHeight="1">
      <c r="A704" s="297"/>
      <c r="B704" s="297"/>
      <c r="C704" s="297"/>
      <c r="D704" s="297"/>
      <c r="E704" s="297"/>
      <c r="F704" s="297"/>
      <c r="G704" s="297"/>
      <c r="H704" s="297"/>
      <c r="I704" s="297"/>
      <c r="J704" s="297"/>
      <c r="K704" s="297"/>
      <c r="L704" s="297"/>
      <c r="M704" s="297"/>
      <c r="N704" s="297"/>
      <c r="O704" s="297"/>
      <c r="P704" s="297"/>
      <c r="Q704" s="297"/>
      <c r="R704" s="297"/>
      <c r="S704" s="297"/>
      <c r="T704" s="297"/>
      <c r="U704" s="297"/>
      <c r="V704" s="297"/>
      <c r="W704" s="297"/>
      <c r="X704" s="297"/>
      <c r="Y704" s="297"/>
      <c r="Z704" s="297"/>
    </row>
    <row r="705" spans="1:26" ht="15.75" customHeight="1">
      <c r="A705" s="297"/>
      <c r="B705" s="297"/>
      <c r="C705" s="297"/>
      <c r="D705" s="297"/>
      <c r="E705" s="297"/>
      <c r="F705" s="297"/>
      <c r="G705" s="297"/>
      <c r="H705" s="297"/>
      <c r="I705" s="297"/>
      <c r="J705" s="297"/>
      <c r="K705" s="297"/>
      <c r="L705" s="297"/>
      <c r="M705" s="297"/>
      <c r="N705" s="297"/>
      <c r="O705" s="297"/>
      <c r="P705" s="297"/>
      <c r="Q705" s="297"/>
      <c r="R705" s="297"/>
      <c r="S705" s="297"/>
      <c r="T705" s="297"/>
      <c r="U705" s="297"/>
      <c r="V705" s="297"/>
      <c r="W705" s="297"/>
      <c r="X705" s="297"/>
      <c r="Y705" s="297"/>
      <c r="Z705" s="297"/>
    </row>
    <row r="706" spans="1:26" ht="15.75" customHeight="1">
      <c r="A706" s="297"/>
      <c r="B706" s="297"/>
      <c r="C706" s="297"/>
      <c r="D706" s="297"/>
      <c r="E706" s="297"/>
      <c r="F706" s="297"/>
      <c r="G706" s="297"/>
      <c r="H706" s="297"/>
      <c r="I706" s="297"/>
      <c r="J706" s="297"/>
      <c r="K706" s="297"/>
      <c r="L706" s="297"/>
      <c r="M706" s="297"/>
      <c r="N706" s="297"/>
      <c r="O706" s="297"/>
      <c r="P706" s="297"/>
      <c r="Q706" s="297"/>
      <c r="R706" s="297"/>
      <c r="S706" s="297"/>
      <c r="T706" s="297"/>
      <c r="U706" s="297"/>
      <c r="V706" s="297"/>
      <c r="W706" s="297"/>
      <c r="X706" s="297"/>
      <c r="Y706" s="297"/>
      <c r="Z706" s="297"/>
    </row>
    <row r="707" spans="1:26" ht="15.75" customHeight="1">
      <c r="A707" s="297"/>
      <c r="B707" s="297"/>
      <c r="C707" s="297"/>
      <c r="D707" s="297"/>
      <c r="E707" s="297"/>
      <c r="F707" s="297"/>
      <c r="G707" s="297"/>
      <c r="H707" s="297"/>
      <c r="I707" s="297"/>
      <c r="J707" s="297"/>
      <c r="K707" s="297"/>
      <c r="L707" s="297"/>
      <c r="M707" s="297"/>
      <c r="N707" s="297"/>
      <c r="O707" s="297"/>
      <c r="P707" s="297"/>
      <c r="Q707" s="297"/>
      <c r="R707" s="297"/>
      <c r="S707" s="297"/>
      <c r="T707" s="297"/>
      <c r="U707" s="297"/>
      <c r="V707" s="297"/>
      <c r="W707" s="297"/>
      <c r="X707" s="297"/>
      <c r="Y707" s="297"/>
      <c r="Z707" s="297"/>
    </row>
    <row r="708" spans="1:26" ht="15.75" customHeight="1">
      <c r="A708" s="297"/>
      <c r="B708" s="297"/>
      <c r="C708" s="297"/>
      <c r="D708" s="297"/>
      <c r="E708" s="297"/>
      <c r="F708" s="297"/>
      <c r="G708" s="297"/>
      <c r="H708" s="297"/>
      <c r="I708" s="297"/>
      <c r="J708" s="297"/>
      <c r="K708" s="297"/>
      <c r="L708" s="297"/>
      <c r="M708" s="297"/>
      <c r="N708" s="297"/>
      <c r="O708" s="297"/>
      <c r="P708" s="297"/>
      <c r="Q708" s="297"/>
      <c r="R708" s="297"/>
      <c r="S708" s="297"/>
      <c r="T708" s="297"/>
      <c r="U708" s="297"/>
      <c r="V708" s="297"/>
      <c r="W708" s="297"/>
      <c r="X708" s="297"/>
      <c r="Y708" s="297"/>
      <c r="Z708" s="297"/>
    </row>
    <row r="709" spans="1:26" ht="15.75" customHeight="1">
      <c r="A709" s="297"/>
      <c r="B709" s="297"/>
      <c r="C709" s="297"/>
      <c r="D709" s="297"/>
      <c r="E709" s="297"/>
      <c r="F709" s="297"/>
      <c r="G709" s="297"/>
      <c r="H709" s="297"/>
      <c r="I709" s="297"/>
      <c r="J709" s="297"/>
      <c r="K709" s="297"/>
      <c r="L709" s="297"/>
      <c r="M709" s="297"/>
      <c r="N709" s="297"/>
      <c r="O709" s="297"/>
      <c r="P709" s="297"/>
      <c r="Q709" s="297"/>
      <c r="R709" s="297"/>
      <c r="S709" s="297"/>
      <c r="T709" s="297"/>
      <c r="U709" s="297"/>
      <c r="V709" s="297"/>
      <c r="W709" s="297"/>
      <c r="X709" s="297"/>
      <c r="Y709" s="297"/>
      <c r="Z709" s="297"/>
    </row>
    <row r="710" spans="1:26" ht="15.75" customHeight="1">
      <c r="A710" s="297"/>
      <c r="B710" s="297"/>
      <c r="C710" s="297"/>
      <c r="D710" s="297"/>
      <c r="E710" s="297"/>
      <c r="F710" s="297"/>
      <c r="G710" s="297"/>
      <c r="H710" s="297"/>
      <c r="I710" s="297"/>
      <c r="J710" s="297"/>
      <c r="K710" s="297"/>
      <c r="L710" s="297"/>
      <c r="M710" s="297"/>
      <c r="N710" s="297"/>
      <c r="O710" s="297"/>
      <c r="P710" s="297"/>
      <c r="Q710" s="297"/>
      <c r="R710" s="297"/>
      <c r="S710" s="297"/>
      <c r="T710" s="297"/>
      <c r="U710" s="297"/>
      <c r="V710" s="297"/>
      <c r="W710" s="297"/>
      <c r="X710" s="297"/>
      <c r="Y710" s="297"/>
      <c r="Z710" s="297"/>
    </row>
    <row r="711" spans="1:26" ht="15.75" customHeight="1">
      <c r="A711" s="297"/>
      <c r="B711" s="297"/>
      <c r="C711" s="297"/>
      <c r="D711" s="297"/>
      <c r="E711" s="297"/>
      <c r="F711" s="297"/>
      <c r="G711" s="297"/>
      <c r="H711" s="297"/>
      <c r="I711" s="297"/>
      <c r="J711" s="297"/>
      <c r="K711" s="297"/>
      <c r="L711" s="297"/>
      <c r="M711" s="297"/>
      <c r="N711" s="297"/>
      <c r="O711" s="297"/>
      <c r="P711" s="297"/>
      <c r="Q711" s="297"/>
      <c r="R711" s="297"/>
      <c r="S711" s="297"/>
      <c r="T711" s="297"/>
      <c r="U711" s="297"/>
      <c r="V711" s="297"/>
      <c r="W711" s="297"/>
      <c r="X711" s="297"/>
      <c r="Y711" s="297"/>
      <c r="Z711" s="297"/>
    </row>
    <row r="712" spans="1:26" ht="15.75" customHeight="1">
      <c r="A712" s="297"/>
      <c r="B712" s="297"/>
      <c r="C712" s="297"/>
      <c r="D712" s="297"/>
      <c r="E712" s="297"/>
      <c r="F712" s="297"/>
      <c r="G712" s="297"/>
      <c r="H712" s="297"/>
      <c r="I712" s="297"/>
      <c r="J712" s="297"/>
      <c r="K712" s="297"/>
      <c r="L712" s="297"/>
      <c r="M712" s="297"/>
      <c r="N712" s="297"/>
      <c r="O712" s="297"/>
      <c r="P712" s="297"/>
      <c r="Q712" s="297"/>
      <c r="R712" s="297"/>
      <c r="S712" s="297"/>
      <c r="T712" s="297"/>
      <c r="U712" s="297"/>
      <c r="V712" s="297"/>
      <c r="W712" s="297"/>
      <c r="X712" s="297"/>
      <c r="Y712" s="297"/>
      <c r="Z712" s="297"/>
    </row>
    <row r="713" spans="1:26" ht="15.75" customHeight="1">
      <c r="A713" s="297"/>
      <c r="B713" s="297"/>
      <c r="C713" s="297"/>
      <c r="D713" s="297"/>
      <c r="E713" s="297"/>
      <c r="F713" s="297"/>
      <c r="G713" s="297"/>
      <c r="H713" s="297"/>
      <c r="I713" s="297"/>
      <c r="J713" s="297"/>
      <c r="K713" s="297"/>
      <c r="L713" s="297"/>
      <c r="M713" s="297"/>
      <c r="N713" s="297"/>
      <c r="O713" s="297"/>
      <c r="P713" s="297"/>
      <c r="Q713" s="297"/>
      <c r="R713" s="297"/>
      <c r="S713" s="297"/>
      <c r="T713" s="297"/>
      <c r="U713" s="297"/>
      <c r="V713" s="297"/>
      <c r="W713" s="297"/>
      <c r="X713" s="297"/>
      <c r="Y713" s="297"/>
      <c r="Z713" s="297"/>
    </row>
    <row r="714" spans="1:26" ht="15.75" customHeight="1">
      <c r="A714" s="297"/>
      <c r="B714" s="297"/>
      <c r="C714" s="297"/>
      <c r="D714" s="297"/>
      <c r="E714" s="297"/>
      <c r="F714" s="297"/>
      <c r="G714" s="297"/>
      <c r="H714" s="297"/>
      <c r="I714" s="297"/>
      <c r="J714" s="297"/>
      <c r="K714" s="297"/>
      <c r="L714" s="297"/>
      <c r="M714" s="297"/>
      <c r="N714" s="297"/>
      <c r="O714" s="297"/>
      <c r="P714" s="297"/>
      <c r="Q714" s="297"/>
      <c r="R714" s="297"/>
      <c r="S714" s="297"/>
      <c r="T714" s="297"/>
      <c r="U714" s="297"/>
      <c r="V714" s="297"/>
      <c r="W714" s="297"/>
      <c r="X714" s="297"/>
      <c r="Y714" s="297"/>
      <c r="Z714" s="297"/>
    </row>
    <row r="715" spans="1:26" ht="15.75" customHeight="1">
      <c r="A715" s="297"/>
      <c r="B715" s="297"/>
      <c r="C715" s="297"/>
      <c r="D715" s="297"/>
      <c r="E715" s="297"/>
      <c r="F715" s="297"/>
      <c r="G715" s="297"/>
      <c r="H715" s="297"/>
      <c r="I715" s="297"/>
      <c r="J715" s="297"/>
      <c r="K715" s="297"/>
      <c r="L715" s="297"/>
      <c r="M715" s="297"/>
      <c r="N715" s="297"/>
      <c r="O715" s="297"/>
      <c r="P715" s="297"/>
      <c r="Q715" s="297"/>
      <c r="R715" s="297"/>
      <c r="S715" s="297"/>
      <c r="T715" s="297"/>
      <c r="U715" s="297"/>
      <c r="V715" s="297"/>
      <c r="W715" s="297"/>
      <c r="X715" s="297"/>
      <c r="Y715" s="297"/>
      <c r="Z715" s="297"/>
    </row>
    <row r="716" spans="1:26" ht="15.75" customHeight="1">
      <c r="A716" s="297"/>
      <c r="B716" s="297"/>
      <c r="C716" s="297"/>
      <c r="D716" s="297"/>
      <c r="E716" s="297"/>
      <c r="F716" s="297"/>
      <c r="G716" s="297"/>
      <c r="H716" s="297"/>
      <c r="I716" s="297"/>
      <c r="J716" s="297"/>
      <c r="K716" s="297"/>
      <c r="L716" s="297"/>
      <c r="M716" s="297"/>
      <c r="N716" s="297"/>
      <c r="O716" s="297"/>
      <c r="P716" s="297"/>
      <c r="Q716" s="297"/>
      <c r="R716" s="297"/>
      <c r="S716" s="297"/>
      <c r="T716" s="297"/>
      <c r="U716" s="297"/>
      <c r="V716" s="297"/>
      <c r="W716" s="297"/>
      <c r="X716" s="297"/>
      <c r="Y716" s="297"/>
      <c r="Z716" s="297"/>
    </row>
    <row r="717" spans="1:26" ht="15.75" customHeight="1">
      <c r="A717" s="297"/>
      <c r="B717" s="297"/>
      <c r="C717" s="297"/>
      <c r="D717" s="297"/>
      <c r="E717" s="297"/>
      <c r="F717" s="297"/>
      <c r="G717" s="297"/>
      <c r="H717" s="297"/>
      <c r="I717" s="297"/>
      <c r="J717" s="297"/>
      <c r="K717" s="297"/>
      <c r="L717" s="297"/>
      <c r="M717" s="297"/>
      <c r="N717" s="297"/>
      <c r="O717" s="297"/>
      <c r="P717" s="297"/>
      <c r="Q717" s="297"/>
      <c r="R717" s="297"/>
      <c r="S717" s="297"/>
      <c r="T717" s="297"/>
      <c r="U717" s="297"/>
      <c r="V717" s="297"/>
      <c r="W717" s="297"/>
      <c r="X717" s="297"/>
      <c r="Y717" s="297"/>
      <c r="Z717" s="297"/>
    </row>
    <row r="718" spans="1:26" ht="15.75" customHeight="1">
      <c r="A718" s="297"/>
      <c r="B718" s="297"/>
      <c r="C718" s="297"/>
      <c r="D718" s="297"/>
      <c r="E718" s="297"/>
      <c r="F718" s="297"/>
      <c r="G718" s="297"/>
      <c r="H718" s="297"/>
      <c r="I718" s="297"/>
      <c r="J718" s="297"/>
      <c r="K718" s="297"/>
      <c r="L718" s="297"/>
      <c r="M718" s="297"/>
      <c r="N718" s="297"/>
      <c r="O718" s="297"/>
      <c r="P718" s="297"/>
      <c r="Q718" s="297"/>
      <c r="R718" s="297"/>
      <c r="S718" s="297"/>
      <c r="T718" s="297"/>
      <c r="U718" s="297"/>
      <c r="V718" s="297"/>
      <c r="W718" s="297"/>
      <c r="X718" s="297"/>
      <c r="Y718" s="297"/>
      <c r="Z718" s="297"/>
    </row>
    <row r="719" spans="1:26" ht="15.75" customHeight="1">
      <c r="A719" s="297"/>
      <c r="B719" s="297"/>
      <c r="C719" s="297"/>
      <c r="D719" s="297"/>
      <c r="E719" s="297"/>
      <c r="F719" s="297"/>
      <c r="G719" s="297"/>
      <c r="H719" s="297"/>
      <c r="I719" s="297"/>
      <c r="J719" s="297"/>
      <c r="K719" s="297"/>
      <c r="L719" s="297"/>
      <c r="M719" s="297"/>
      <c r="N719" s="297"/>
      <c r="O719" s="297"/>
      <c r="P719" s="297"/>
      <c r="Q719" s="297"/>
      <c r="R719" s="297"/>
      <c r="S719" s="297"/>
      <c r="T719" s="297"/>
      <c r="U719" s="297"/>
      <c r="V719" s="297"/>
      <c r="W719" s="297"/>
      <c r="X719" s="297"/>
      <c r="Y719" s="297"/>
      <c r="Z719" s="297"/>
    </row>
    <row r="720" spans="1:26" ht="15.75" customHeight="1">
      <c r="A720" s="297"/>
      <c r="B720" s="297"/>
      <c r="C720" s="297"/>
      <c r="D720" s="297"/>
      <c r="E720" s="297"/>
      <c r="F720" s="297"/>
      <c r="G720" s="297"/>
      <c r="H720" s="297"/>
      <c r="I720" s="297"/>
      <c r="J720" s="297"/>
      <c r="K720" s="297"/>
      <c r="L720" s="297"/>
      <c r="M720" s="297"/>
      <c r="N720" s="297"/>
      <c r="O720" s="297"/>
      <c r="P720" s="297"/>
      <c r="Q720" s="297"/>
      <c r="R720" s="297"/>
      <c r="S720" s="297"/>
      <c r="T720" s="297"/>
      <c r="U720" s="297"/>
      <c r="V720" s="297"/>
      <c r="W720" s="297"/>
      <c r="X720" s="297"/>
      <c r="Y720" s="297"/>
      <c r="Z720" s="297"/>
    </row>
    <row r="721" spans="1:26" ht="15.75" customHeight="1">
      <c r="A721" s="297"/>
      <c r="B721" s="297"/>
      <c r="C721" s="297"/>
      <c r="D721" s="297"/>
      <c r="E721" s="297"/>
      <c r="F721" s="297"/>
      <c r="G721" s="297"/>
      <c r="H721" s="297"/>
      <c r="I721" s="297"/>
      <c r="J721" s="297"/>
      <c r="K721" s="297"/>
      <c r="L721" s="297"/>
      <c r="M721" s="297"/>
      <c r="N721" s="297"/>
      <c r="O721" s="297"/>
      <c r="P721" s="297"/>
      <c r="Q721" s="297"/>
      <c r="R721" s="297"/>
      <c r="S721" s="297"/>
      <c r="T721" s="297"/>
      <c r="U721" s="297"/>
      <c r="V721" s="297"/>
      <c r="W721" s="297"/>
      <c r="X721" s="297"/>
      <c r="Y721" s="297"/>
      <c r="Z721" s="297"/>
    </row>
    <row r="722" spans="1:26" ht="15.75" customHeight="1">
      <c r="A722" s="297"/>
      <c r="B722" s="297"/>
      <c r="C722" s="297"/>
      <c r="D722" s="297"/>
      <c r="E722" s="297"/>
      <c r="F722" s="297"/>
      <c r="G722" s="297"/>
      <c r="H722" s="297"/>
      <c r="I722" s="297"/>
      <c r="J722" s="297"/>
      <c r="K722" s="297"/>
      <c r="L722" s="297"/>
      <c r="M722" s="297"/>
      <c r="N722" s="297"/>
      <c r="O722" s="297"/>
      <c r="P722" s="297"/>
      <c r="Q722" s="297"/>
      <c r="R722" s="297"/>
      <c r="S722" s="297"/>
      <c r="T722" s="297"/>
      <c r="U722" s="297"/>
      <c r="V722" s="297"/>
      <c r="W722" s="297"/>
      <c r="X722" s="297"/>
      <c r="Y722" s="297"/>
      <c r="Z722" s="297"/>
    </row>
    <row r="723" spans="1:26" ht="15.75" customHeight="1">
      <c r="A723" s="297"/>
      <c r="B723" s="297"/>
      <c r="C723" s="297"/>
      <c r="D723" s="297"/>
      <c r="E723" s="297"/>
      <c r="F723" s="297"/>
      <c r="G723" s="297"/>
      <c r="H723" s="297"/>
      <c r="I723" s="297"/>
      <c r="J723" s="297"/>
      <c r="K723" s="297"/>
      <c r="L723" s="297"/>
      <c r="M723" s="297"/>
      <c r="N723" s="297"/>
      <c r="O723" s="297"/>
      <c r="P723" s="297"/>
      <c r="Q723" s="297"/>
      <c r="R723" s="297"/>
      <c r="S723" s="297"/>
      <c r="T723" s="297"/>
      <c r="U723" s="297"/>
      <c r="V723" s="297"/>
      <c r="W723" s="297"/>
      <c r="X723" s="297"/>
      <c r="Y723" s="297"/>
      <c r="Z723" s="297"/>
    </row>
    <row r="724" spans="1:26" ht="15.75" customHeight="1">
      <c r="A724" s="297"/>
      <c r="B724" s="297"/>
      <c r="C724" s="297"/>
      <c r="D724" s="297"/>
      <c r="E724" s="297"/>
      <c r="F724" s="297"/>
      <c r="G724" s="297"/>
      <c r="H724" s="297"/>
      <c r="I724" s="297"/>
      <c r="J724" s="297"/>
      <c r="K724" s="297"/>
      <c r="L724" s="297"/>
      <c r="M724" s="297"/>
      <c r="N724" s="297"/>
      <c r="O724" s="297"/>
      <c r="P724" s="297"/>
      <c r="Q724" s="297"/>
      <c r="R724" s="297"/>
      <c r="S724" s="297"/>
      <c r="T724" s="297"/>
      <c r="U724" s="297"/>
      <c r="V724" s="297"/>
      <c r="W724" s="297"/>
      <c r="X724" s="297"/>
      <c r="Y724" s="297"/>
      <c r="Z724" s="297"/>
    </row>
    <row r="725" spans="1:26" ht="15.75" customHeight="1">
      <c r="A725" s="297"/>
      <c r="B725" s="297"/>
      <c r="C725" s="297"/>
      <c r="D725" s="297"/>
      <c r="E725" s="297"/>
      <c r="F725" s="297"/>
      <c r="G725" s="297"/>
      <c r="H725" s="297"/>
      <c r="I725" s="297"/>
      <c r="J725" s="297"/>
      <c r="K725" s="297"/>
      <c r="L725" s="297"/>
      <c r="M725" s="297"/>
      <c r="N725" s="297"/>
      <c r="O725" s="297"/>
      <c r="P725" s="297"/>
      <c r="Q725" s="297"/>
      <c r="R725" s="297"/>
      <c r="S725" s="297"/>
      <c r="T725" s="297"/>
      <c r="U725" s="297"/>
      <c r="V725" s="297"/>
      <c r="W725" s="297"/>
      <c r="X725" s="297"/>
      <c r="Y725" s="297"/>
      <c r="Z725" s="297"/>
    </row>
    <row r="726" spans="1:26" ht="15.75" customHeight="1">
      <c r="A726" s="297"/>
      <c r="B726" s="297"/>
      <c r="C726" s="297"/>
      <c r="D726" s="297"/>
      <c r="E726" s="297"/>
      <c r="F726" s="297"/>
      <c r="G726" s="297"/>
      <c r="H726" s="297"/>
      <c r="I726" s="297"/>
      <c r="J726" s="297"/>
      <c r="K726" s="297"/>
      <c r="L726" s="297"/>
      <c r="M726" s="297"/>
      <c r="N726" s="297"/>
      <c r="O726" s="297"/>
      <c r="P726" s="297"/>
      <c r="Q726" s="297"/>
      <c r="R726" s="297"/>
      <c r="S726" s="297"/>
      <c r="T726" s="297"/>
      <c r="U726" s="297"/>
      <c r="V726" s="297"/>
      <c r="W726" s="297"/>
      <c r="X726" s="297"/>
      <c r="Y726" s="297"/>
      <c r="Z726" s="297"/>
    </row>
    <row r="727" spans="1:26" ht="15.75" customHeight="1">
      <c r="A727" s="297"/>
      <c r="B727" s="297"/>
      <c r="C727" s="297"/>
      <c r="D727" s="297"/>
      <c r="E727" s="297"/>
      <c r="F727" s="297"/>
      <c r="G727" s="297"/>
      <c r="H727" s="297"/>
      <c r="I727" s="297"/>
      <c r="J727" s="297"/>
      <c r="K727" s="297"/>
      <c r="L727" s="297"/>
      <c r="M727" s="297"/>
      <c r="N727" s="297"/>
      <c r="O727" s="297"/>
      <c r="P727" s="297"/>
      <c r="Q727" s="297"/>
      <c r="R727" s="297"/>
      <c r="S727" s="297"/>
      <c r="T727" s="297"/>
      <c r="U727" s="297"/>
      <c r="V727" s="297"/>
      <c r="W727" s="297"/>
      <c r="X727" s="297"/>
      <c r="Y727" s="297"/>
      <c r="Z727" s="297"/>
    </row>
    <row r="728" spans="1:26" ht="15.75" customHeight="1">
      <c r="A728" s="297"/>
      <c r="B728" s="297"/>
      <c r="C728" s="297"/>
      <c r="D728" s="297"/>
      <c r="E728" s="297"/>
      <c r="F728" s="297"/>
      <c r="G728" s="297"/>
      <c r="H728" s="297"/>
      <c r="I728" s="297"/>
      <c r="J728" s="297"/>
      <c r="K728" s="297"/>
      <c r="L728" s="297"/>
      <c r="M728" s="297"/>
      <c r="N728" s="297"/>
      <c r="O728" s="297"/>
      <c r="P728" s="297"/>
      <c r="Q728" s="297"/>
      <c r="R728" s="297"/>
      <c r="S728" s="297"/>
      <c r="T728" s="297"/>
      <c r="U728" s="297"/>
      <c r="V728" s="297"/>
      <c r="W728" s="297"/>
      <c r="X728" s="297"/>
      <c r="Y728" s="297"/>
      <c r="Z728" s="297"/>
    </row>
    <row r="729" spans="1:26" ht="15.75" customHeight="1">
      <c r="A729" s="297"/>
      <c r="B729" s="297"/>
      <c r="C729" s="297"/>
      <c r="D729" s="297"/>
      <c r="E729" s="297"/>
      <c r="F729" s="297"/>
      <c r="G729" s="297"/>
      <c r="H729" s="297"/>
      <c r="I729" s="297"/>
      <c r="J729" s="297"/>
      <c r="K729" s="297"/>
      <c r="L729" s="297"/>
      <c r="M729" s="297"/>
      <c r="N729" s="297"/>
      <c r="O729" s="297"/>
      <c r="P729" s="297"/>
      <c r="Q729" s="297"/>
      <c r="R729" s="297"/>
      <c r="S729" s="297"/>
      <c r="T729" s="297"/>
      <c r="U729" s="297"/>
      <c r="V729" s="297"/>
      <c r="W729" s="297"/>
      <c r="X729" s="297"/>
      <c r="Y729" s="297"/>
      <c r="Z729" s="297"/>
    </row>
    <row r="730" spans="1:26" ht="15.75" customHeight="1">
      <c r="A730" s="297"/>
      <c r="B730" s="297"/>
      <c r="C730" s="297"/>
      <c r="D730" s="297"/>
      <c r="E730" s="297"/>
      <c r="F730" s="297"/>
      <c r="G730" s="297"/>
      <c r="H730" s="297"/>
      <c r="I730" s="297"/>
      <c r="J730" s="297"/>
      <c r="K730" s="297"/>
      <c r="L730" s="297"/>
      <c r="M730" s="297"/>
      <c r="N730" s="297"/>
      <c r="O730" s="297"/>
      <c r="P730" s="297"/>
      <c r="Q730" s="297"/>
      <c r="R730" s="297"/>
      <c r="S730" s="297"/>
      <c r="T730" s="297"/>
      <c r="U730" s="297"/>
      <c r="V730" s="297"/>
      <c r="W730" s="297"/>
      <c r="X730" s="297"/>
      <c r="Y730" s="297"/>
      <c r="Z730" s="297"/>
    </row>
    <row r="731" spans="1:26" ht="15.75" customHeight="1">
      <c r="A731" s="297"/>
      <c r="B731" s="297"/>
      <c r="C731" s="297"/>
      <c r="D731" s="297"/>
      <c r="E731" s="297"/>
      <c r="F731" s="297"/>
      <c r="G731" s="297"/>
      <c r="H731" s="297"/>
      <c r="I731" s="297"/>
      <c r="J731" s="297"/>
      <c r="K731" s="297"/>
      <c r="L731" s="297"/>
      <c r="M731" s="297"/>
      <c r="N731" s="297"/>
      <c r="O731" s="297"/>
      <c r="P731" s="297"/>
      <c r="Q731" s="297"/>
      <c r="R731" s="297"/>
      <c r="S731" s="297"/>
      <c r="T731" s="297"/>
      <c r="U731" s="297"/>
      <c r="V731" s="297"/>
      <c r="W731" s="297"/>
      <c r="X731" s="297"/>
      <c r="Y731" s="297"/>
      <c r="Z731" s="297"/>
    </row>
    <row r="732" spans="1:26" ht="15.75" customHeight="1">
      <c r="A732" s="297"/>
      <c r="B732" s="297"/>
      <c r="C732" s="297"/>
      <c r="D732" s="297"/>
      <c r="E732" s="297"/>
      <c r="F732" s="297"/>
      <c r="G732" s="297"/>
      <c r="H732" s="297"/>
      <c r="I732" s="297"/>
      <c r="J732" s="297"/>
      <c r="K732" s="297"/>
      <c r="L732" s="297"/>
      <c r="M732" s="297"/>
      <c r="N732" s="297"/>
      <c r="O732" s="297"/>
      <c r="P732" s="297"/>
      <c r="Q732" s="297"/>
      <c r="R732" s="297"/>
      <c r="S732" s="297"/>
      <c r="T732" s="297"/>
      <c r="U732" s="297"/>
      <c r="V732" s="297"/>
      <c r="W732" s="297"/>
      <c r="X732" s="297"/>
      <c r="Y732" s="297"/>
      <c r="Z732" s="297"/>
    </row>
    <row r="733" spans="1:26" ht="15.75" customHeight="1">
      <c r="A733" s="297"/>
      <c r="B733" s="297"/>
      <c r="C733" s="297"/>
      <c r="D733" s="297"/>
      <c r="E733" s="297"/>
      <c r="F733" s="297"/>
      <c r="G733" s="297"/>
      <c r="H733" s="297"/>
      <c r="I733" s="297"/>
      <c r="J733" s="297"/>
      <c r="K733" s="297"/>
      <c r="L733" s="297"/>
      <c r="M733" s="297"/>
      <c r="N733" s="297"/>
      <c r="O733" s="297"/>
      <c r="P733" s="297"/>
      <c r="Q733" s="297"/>
      <c r="R733" s="297"/>
      <c r="S733" s="297"/>
      <c r="T733" s="297"/>
      <c r="U733" s="297"/>
      <c r="V733" s="297"/>
      <c r="W733" s="297"/>
      <c r="X733" s="297"/>
      <c r="Y733" s="297"/>
      <c r="Z733" s="297"/>
    </row>
    <row r="734" spans="1:26" ht="15.75" customHeight="1">
      <c r="A734" s="297"/>
      <c r="B734" s="297"/>
      <c r="C734" s="297"/>
      <c r="D734" s="297"/>
      <c r="E734" s="297"/>
      <c r="F734" s="297"/>
      <c r="G734" s="297"/>
      <c r="H734" s="297"/>
      <c r="I734" s="297"/>
      <c r="J734" s="297"/>
      <c r="K734" s="297"/>
      <c r="L734" s="297"/>
      <c r="M734" s="297"/>
      <c r="N734" s="297"/>
      <c r="O734" s="297"/>
      <c r="P734" s="297"/>
      <c r="Q734" s="297"/>
      <c r="R734" s="297"/>
      <c r="S734" s="297"/>
      <c r="T734" s="297"/>
      <c r="U734" s="297"/>
      <c r="V734" s="297"/>
      <c r="W734" s="297"/>
      <c r="X734" s="297"/>
      <c r="Y734" s="297"/>
      <c r="Z734" s="297"/>
    </row>
    <row r="735" spans="1:26" ht="15.75" customHeight="1">
      <c r="A735" s="297"/>
      <c r="B735" s="297"/>
      <c r="C735" s="297"/>
      <c r="D735" s="297"/>
      <c r="E735" s="297"/>
      <c r="F735" s="297"/>
      <c r="G735" s="297"/>
      <c r="H735" s="297"/>
      <c r="I735" s="297"/>
      <c r="J735" s="297"/>
      <c r="K735" s="297"/>
      <c r="L735" s="297"/>
      <c r="M735" s="297"/>
      <c r="N735" s="297"/>
      <c r="O735" s="297"/>
      <c r="P735" s="297"/>
      <c r="Q735" s="297"/>
      <c r="R735" s="297"/>
      <c r="S735" s="297"/>
      <c r="T735" s="297"/>
      <c r="U735" s="297"/>
      <c r="V735" s="297"/>
      <c r="W735" s="297"/>
      <c r="X735" s="297"/>
      <c r="Y735" s="297"/>
      <c r="Z735" s="297"/>
    </row>
    <row r="736" spans="1:26" ht="15.75" customHeight="1">
      <c r="A736" s="297"/>
      <c r="B736" s="297"/>
      <c r="C736" s="297"/>
      <c r="D736" s="297"/>
      <c r="E736" s="297"/>
      <c r="F736" s="297"/>
      <c r="G736" s="297"/>
      <c r="H736" s="297"/>
      <c r="I736" s="297"/>
      <c r="J736" s="297"/>
      <c r="K736" s="297"/>
      <c r="L736" s="297"/>
      <c r="M736" s="297"/>
      <c r="N736" s="297"/>
      <c r="O736" s="297"/>
      <c r="P736" s="297"/>
      <c r="Q736" s="297"/>
      <c r="R736" s="297"/>
      <c r="S736" s="297"/>
      <c r="T736" s="297"/>
      <c r="U736" s="297"/>
      <c r="V736" s="297"/>
      <c r="W736" s="297"/>
      <c r="X736" s="297"/>
      <c r="Y736" s="297"/>
      <c r="Z736" s="297"/>
    </row>
    <row r="737" spans="1:26" ht="15.75" customHeight="1">
      <c r="A737" s="297"/>
      <c r="B737" s="297"/>
      <c r="C737" s="297"/>
      <c r="D737" s="297"/>
      <c r="E737" s="297"/>
      <c r="F737" s="297"/>
      <c r="G737" s="297"/>
      <c r="H737" s="297"/>
      <c r="I737" s="297"/>
      <c r="J737" s="297"/>
      <c r="K737" s="297"/>
      <c r="L737" s="297"/>
      <c r="M737" s="297"/>
      <c r="N737" s="297"/>
      <c r="O737" s="297"/>
      <c r="P737" s="297"/>
      <c r="Q737" s="297"/>
      <c r="R737" s="297"/>
      <c r="S737" s="297"/>
      <c r="T737" s="297"/>
      <c r="U737" s="297"/>
      <c r="V737" s="297"/>
      <c r="W737" s="297"/>
      <c r="X737" s="297"/>
      <c r="Y737" s="297"/>
      <c r="Z737" s="297"/>
    </row>
    <row r="738" spans="1:26" ht="15.75" customHeight="1">
      <c r="A738" s="297"/>
      <c r="B738" s="297"/>
      <c r="C738" s="297"/>
      <c r="D738" s="297"/>
      <c r="E738" s="297"/>
      <c r="F738" s="297"/>
      <c r="G738" s="297"/>
      <c r="H738" s="297"/>
      <c r="I738" s="297"/>
      <c r="J738" s="297"/>
      <c r="K738" s="297"/>
      <c r="L738" s="297"/>
      <c r="M738" s="297"/>
      <c r="N738" s="297"/>
      <c r="O738" s="297"/>
      <c r="P738" s="297"/>
      <c r="Q738" s="297"/>
      <c r="R738" s="297"/>
      <c r="S738" s="297"/>
      <c r="T738" s="297"/>
      <c r="U738" s="297"/>
      <c r="V738" s="297"/>
      <c r="W738" s="297"/>
      <c r="X738" s="297"/>
      <c r="Y738" s="297"/>
      <c r="Z738" s="297"/>
    </row>
    <row r="739" spans="1:26" ht="15.75" customHeight="1">
      <c r="A739" s="297"/>
      <c r="B739" s="297"/>
      <c r="C739" s="297"/>
      <c r="D739" s="297"/>
      <c r="E739" s="297"/>
      <c r="F739" s="297"/>
      <c r="G739" s="297"/>
      <c r="H739" s="297"/>
      <c r="I739" s="297"/>
      <c r="J739" s="297"/>
      <c r="K739" s="297"/>
      <c r="L739" s="297"/>
      <c r="M739" s="297"/>
      <c r="N739" s="297"/>
      <c r="O739" s="297"/>
      <c r="P739" s="297"/>
      <c r="Q739" s="297"/>
      <c r="R739" s="297"/>
      <c r="S739" s="297"/>
      <c r="T739" s="297"/>
      <c r="U739" s="297"/>
      <c r="V739" s="297"/>
      <c r="W739" s="297"/>
      <c r="X739" s="297"/>
      <c r="Y739" s="297"/>
      <c r="Z739" s="297"/>
    </row>
    <row r="740" spans="1:26" ht="15.75" customHeight="1">
      <c r="A740" s="297"/>
      <c r="B740" s="297"/>
      <c r="C740" s="297"/>
      <c r="D740" s="297"/>
      <c r="E740" s="297"/>
      <c r="F740" s="297"/>
      <c r="G740" s="297"/>
      <c r="H740" s="297"/>
      <c r="I740" s="297"/>
      <c r="J740" s="297"/>
      <c r="K740" s="297"/>
      <c r="L740" s="297"/>
      <c r="M740" s="297"/>
      <c r="N740" s="297"/>
      <c r="O740" s="297"/>
      <c r="P740" s="297"/>
      <c r="Q740" s="297"/>
      <c r="R740" s="297"/>
      <c r="S740" s="297"/>
      <c r="T740" s="297"/>
      <c r="U740" s="297"/>
      <c r="V740" s="297"/>
      <c r="W740" s="297"/>
      <c r="X740" s="297"/>
      <c r="Y740" s="297"/>
      <c r="Z740" s="297"/>
    </row>
    <row r="741" spans="1:26" ht="15.75" customHeight="1">
      <c r="A741" s="297"/>
      <c r="B741" s="297"/>
      <c r="C741" s="297"/>
      <c r="D741" s="297"/>
      <c r="E741" s="297"/>
      <c r="F741" s="297"/>
      <c r="G741" s="297"/>
      <c r="H741" s="297"/>
      <c r="I741" s="297"/>
      <c r="J741" s="297"/>
      <c r="K741" s="297"/>
      <c r="L741" s="297"/>
      <c r="M741" s="297"/>
      <c r="N741" s="297"/>
      <c r="O741" s="297"/>
      <c r="P741" s="297"/>
      <c r="Q741" s="297"/>
      <c r="R741" s="297"/>
      <c r="S741" s="297"/>
      <c r="T741" s="297"/>
      <c r="U741" s="297"/>
      <c r="V741" s="297"/>
      <c r="W741" s="297"/>
      <c r="X741" s="297"/>
      <c r="Y741" s="297"/>
      <c r="Z741" s="297"/>
    </row>
    <row r="742" spans="1:26" ht="15.75" customHeight="1">
      <c r="A742" s="297"/>
      <c r="B742" s="297"/>
      <c r="C742" s="297"/>
      <c r="D742" s="297"/>
      <c r="E742" s="297"/>
      <c r="F742" s="297"/>
      <c r="G742" s="297"/>
      <c r="H742" s="297"/>
      <c r="I742" s="297"/>
      <c r="J742" s="297"/>
      <c r="K742" s="297"/>
      <c r="L742" s="297"/>
      <c r="M742" s="297"/>
      <c r="N742" s="297"/>
      <c r="O742" s="297"/>
      <c r="P742" s="297"/>
      <c r="Q742" s="297"/>
      <c r="R742" s="297"/>
      <c r="S742" s="297"/>
      <c r="T742" s="297"/>
      <c r="U742" s="297"/>
      <c r="V742" s="297"/>
      <c r="W742" s="297"/>
      <c r="X742" s="297"/>
      <c r="Y742" s="297"/>
      <c r="Z742" s="297"/>
    </row>
    <row r="743" spans="1:26" ht="15.75" customHeight="1">
      <c r="A743" s="297"/>
      <c r="B743" s="297"/>
      <c r="C743" s="297"/>
      <c r="D743" s="297"/>
      <c r="E743" s="297"/>
      <c r="F743" s="297"/>
      <c r="G743" s="297"/>
      <c r="H743" s="297"/>
      <c r="I743" s="297"/>
      <c r="J743" s="297"/>
      <c r="K743" s="297"/>
      <c r="L743" s="297"/>
      <c r="M743" s="297"/>
      <c r="N743" s="297"/>
      <c r="O743" s="297"/>
      <c r="P743" s="297"/>
      <c r="Q743" s="297"/>
      <c r="R743" s="297"/>
      <c r="S743" s="297"/>
      <c r="T743" s="297"/>
      <c r="U743" s="297"/>
      <c r="V743" s="297"/>
      <c r="W743" s="297"/>
      <c r="X743" s="297"/>
      <c r="Y743" s="297"/>
      <c r="Z743" s="297"/>
    </row>
    <row r="744" spans="1:26" ht="15.75" customHeight="1">
      <c r="A744" s="297"/>
      <c r="B744" s="297"/>
      <c r="C744" s="297"/>
      <c r="D744" s="297"/>
      <c r="E744" s="297"/>
      <c r="F744" s="297"/>
      <c r="G744" s="297"/>
      <c r="H744" s="297"/>
      <c r="I744" s="297"/>
      <c r="J744" s="297"/>
      <c r="K744" s="297"/>
      <c r="L744" s="297"/>
      <c r="M744" s="297"/>
      <c r="N744" s="297"/>
      <c r="O744" s="297"/>
      <c r="P744" s="297"/>
      <c r="Q744" s="297"/>
      <c r="R744" s="297"/>
      <c r="S744" s="297"/>
      <c r="T744" s="297"/>
      <c r="U744" s="297"/>
      <c r="V744" s="297"/>
      <c r="W744" s="297"/>
      <c r="X744" s="297"/>
      <c r="Y744" s="297"/>
      <c r="Z744" s="297"/>
    </row>
    <row r="745" spans="1:26" ht="15.75" customHeight="1">
      <c r="A745" s="297"/>
      <c r="B745" s="297"/>
      <c r="C745" s="297"/>
      <c r="D745" s="297"/>
      <c r="E745" s="297"/>
      <c r="F745" s="297"/>
      <c r="G745" s="297"/>
      <c r="H745" s="297"/>
      <c r="I745" s="297"/>
      <c r="J745" s="297"/>
      <c r="K745" s="297"/>
      <c r="L745" s="297"/>
      <c r="M745" s="297"/>
      <c r="N745" s="297"/>
      <c r="O745" s="297"/>
      <c r="P745" s="297"/>
      <c r="Q745" s="297"/>
      <c r="R745" s="297"/>
      <c r="S745" s="297"/>
      <c r="T745" s="297"/>
      <c r="U745" s="297"/>
      <c r="V745" s="297"/>
      <c r="W745" s="297"/>
      <c r="X745" s="297"/>
      <c r="Y745" s="297"/>
      <c r="Z745" s="297"/>
    </row>
    <row r="746" spans="1:26" ht="15.75" customHeight="1">
      <c r="A746" s="297"/>
      <c r="B746" s="297"/>
      <c r="C746" s="297"/>
      <c r="D746" s="297"/>
      <c r="E746" s="297"/>
      <c r="F746" s="297"/>
      <c r="G746" s="297"/>
      <c r="H746" s="297"/>
      <c r="I746" s="297"/>
      <c r="J746" s="297"/>
      <c r="K746" s="297"/>
      <c r="L746" s="297"/>
      <c r="M746" s="297"/>
      <c r="N746" s="297"/>
      <c r="O746" s="297"/>
      <c r="P746" s="297"/>
      <c r="Q746" s="297"/>
      <c r="R746" s="297"/>
      <c r="S746" s="297"/>
      <c r="T746" s="297"/>
      <c r="U746" s="297"/>
      <c r="V746" s="297"/>
      <c r="W746" s="297"/>
      <c r="X746" s="297"/>
      <c r="Y746" s="297"/>
      <c r="Z746" s="297"/>
    </row>
    <row r="747" spans="1:26" ht="15.75" customHeight="1">
      <c r="A747" s="297"/>
      <c r="B747" s="297"/>
      <c r="C747" s="297"/>
      <c r="D747" s="297"/>
      <c r="E747" s="297"/>
      <c r="F747" s="297"/>
      <c r="G747" s="297"/>
      <c r="H747" s="297"/>
      <c r="I747" s="297"/>
      <c r="J747" s="297"/>
      <c r="K747" s="297"/>
      <c r="L747" s="297"/>
      <c r="M747" s="297"/>
      <c r="N747" s="297"/>
      <c r="O747" s="297"/>
      <c r="P747" s="297"/>
      <c r="Q747" s="297"/>
      <c r="R747" s="297"/>
      <c r="S747" s="297"/>
      <c r="T747" s="297"/>
      <c r="U747" s="297"/>
      <c r="V747" s="297"/>
      <c r="W747" s="297"/>
      <c r="X747" s="297"/>
      <c r="Y747" s="297"/>
      <c r="Z747" s="297"/>
    </row>
    <row r="748" spans="1:26" ht="15.75" customHeight="1">
      <c r="A748" s="297"/>
      <c r="B748" s="297"/>
      <c r="C748" s="297"/>
      <c r="D748" s="297"/>
      <c r="E748" s="297"/>
      <c r="F748" s="297"/>
      <c r="G748" s="297"/>
      <c r="H748" s="297"/>
      <c r="I748" s="297"/>
      <c r="J748" s="297"/>
      <c r="K748" s="297"/>
      <c r="L748" s="297"/>
      <c r="M748" s="297"/>
      <c r="N748" s="297"/>
      <c r="O748" s="297"/>
      <c r="P748" s="297"/>
      <c r="Q748" s="297"/>
      <c r="R748" s="297"/>
      <c r="S748" s="297"/>
      <c r="T748" s="297"/>
      <c r="U748" s="297"/>
      <c r="V748" s="297"/>
      <c r="W748" s="297"/>
      <c r="X748" s="297"/>
      <c r="Y748" s="297"/>
      <c r="Z748" s="297"/>
    </row>
    <row r="749" spans="1:26" ht="15.75" customHeight="1">
      <c r="A749" s="297"/>
      <c r="B749" s="297"/>
      <c r="C749" s="297"/>
      <c r="D749" s="297"/>
      <c r="E749" s="297"/>
      <c r="F749" s="297"/>
      <c r="G749" s="297"/>
      <c r="H749" s="297"/>
      <c r="I749" s="297"/>
      <c r="J749" s="297"/>
      <c r="K749" s="297"/>
      <c r="L749" s="297"/>
      <c r="M749" s="297"/>
      <c r="N749" s="297"/>
      <c r="O749" s="297"/>
      <c r="P749" s="297"/>
      <c r="Q749" s="297"/>
      <c r="R749" s="297"/>
      <c r="S749" s="297"/>
      <c r="T749" s="297"/>
      <c r="U749" s="297"/>
      <c r="V749" s="297"/>
      <c r="W749" s="297"/>
      <c r="X749" s="297"/>
      <c r="Y749" s="297"/>
      <c r="Z749" s="297"/>
    </row>
    <row r="750" spans="1:26" ht="15.75" customHeight="1">
      <c r="A750" s="297"/>
      <c r="B750" s="297"/>
      <c r="C750" s="297"/>
      <c r="D750" s="297"/>
      <c r="E750" s="297"/>
      <c r="F750" s="297"/>
      <c r="G750" s="297"/>
      <c r="H750" s="297"/>
      <c r="I750" s="297"/>
      <c r="J750" s="297"/>
      <c r="K750" s="297"/>
      <c r="L750" s="297"/>
      <c r="M750" s="297"/>
      <c r="N750" s="297"/>
      <c r="O750" s="297"/>
      <c r="P750" s="297"/>
      <c r="Q750" s="297"/>
      <c r="R750" s="297"/>
      <c r="S750" s="297"/>
      <c r="T750" s="297"/>
      <c r="U750" s="297"/>
      <c r="V750" s="297"/>
      <c r="W750" s="297"/>
      <c r="X750" s="297"/>
      <c r="Y750" s="297"/>
      <c r="Z750" s="297"/>
    </row>
    <row r="751" spans="1:26" ht="15.75" customHeight="1">
      <c r="A751" s="297"/>
      <c r="B751" s="297"/>
      <c r="C751" s="297"/>
      <c r="D751" s="297"/>
      <c r="E751" s="297"/>
      <c r="F751" s="297"/>
      <c r="G751" s="297"/>
      <c r="H751" s="297"/>
      <c r="I751" s="297"/>
      <c r="J751" s="297"/>
      <c r="K751" s="297"/>
      <c r="L751" s="297"/>
      <c r="M751" s="297"/>
      <c r="N751" s="297"/>
      <c r="O751" s="297"/>
      <c r="P751" s="297"/>
      <c r="Q751" s="297"/>
      <c r="R751" s="297"/>
      <c r="S751" s="297"/>
      <c r="T751" s="297"/>
      <c r="U751" s="297"/>
      <c r="V751" s="297"/>
      <c r="W751" s="297"/>
      <c r="X751" s="297"/>
      <c r="Y751" s="297"/>
      <c r="Z751" s="297"/>
    </row>
    <row r="752" spans="1:26" ht="15.75" customHeight="1">
      <c r="A752" s="297"/>
      <c r="B752" s="297"/>
      <c r="C752" s="297"/>
      <c r="D752" s="297"/>
      <c r="E752" s="297"/>
      <c r="F752" s="297"/>
      <c r="G752" s="297"/>
      <c r="H752" s="297"/>
      <c r="I752" s="297"/>
      <c r="J752" s="297"/>
      <c r="K752" s="297"/>
      <c r="L752" s="297"/>
      <c r="M752" s="297"/>
      <c r="N752" s="297"/>
      <c r="O752" s="297"/>
      <c r="P752" s="297"/>
      <c r="Q752" s="297"/>
      <c r="R752" s="297"/>
      <c r="S752" s="297"/>
      <c r="T752" s="297"/>
      <c r="U752" s="297"/>
      <c r="V752" s="297"/>
      <c r="W752" s="297"/>
      <c r="X752" s="297"/>
      <c r="Y752" s="297"/>
      <c r="Z752" s="297"/>
    </row>
    <row r="753" spans="1:26" ht="15.75" customHeight="1">
      <c r="A753" s="297"/>
      <c r="B753" s="297"/>
      <c r="C753" s="297"/>
      <c r="D753" s="297"/>
      <c r="E753" s="297"/>
      <c r="F753" s="297"/>
      <c r="G753" s="297"/>
      <c r="H753" s="297"/>
      <c r="I753" s="297"/>
      <c r="J753" s="297"/>
      <c r="K753" s="297"/>
      <c r="L753" s="297"/>
      <c r="M753" s="297"/>
      <c r="N753" s="297"/>
      <c r="O753" s="297"/>
      <c r="P753" s="297"/>
      <c r="Q753" s="297"/>
      <c r="R753" s="297"/>
      <c r="S753" s="297"/>
      <c r="T753" s="297"/>
      <c r="U753" s="297"/>
      <c r="V753" s="297"/>
      <c r="W753" s="297"/>
      <c r="X753" s="297"/>
      <c r="Y753" s="297"/>
      <c r="Z753" s="297"/>
    </row>
    <row r="754" spans="1:26" ht="15.75" customHeight="1">
      <c r="A754" s="297"/>
      <c r="B754" s="297"/>
      <c r="C754" s="297"/>
      <c r="D754" s="297"/>
      <c r="E754" s="297"/>
      <c r="F754" s="297"/>
      <c r="G754" s="297"/>
      <c r="H754" s="297"/>
      <c r="I754" s="297"/>
      <c r="J754" s="297"/>
      <c r="K754" s="297"/>
      <c r="L754" s="297"/>
      <c r="M754" s="297"/>
      <c r="N754" s="297"/>
      <c r="O754" s="297"/>
      <c r="P754" s="297"/>
      <c r="Q754" s="297"/>
      <c r="R754" s="297"/>
      <c r="S754" s="297"/>
      <c r="T754" s="297"/>
      <c r="U754" s="297"/>
      <c r="V754" s="297"/>
      <c r="W754" s="297"/>
      <c r="X754" s="297"/>
      <c r="Y754" s="297"/>
      <c r="Z754" s="297"/>
    </row>
    <row r="755" spans="1:26" ht="15.75" customHeight="1">
      <c r="A755" s="297"/>
      <c r="B755" s="297"/>
      <c r="C755" s="297"/>
      <c r="D755" s="297"/>
      <c r="E755" s="297"/>
      <c r="F755" s="297"/>
      <c r="G755" s="297"/>
      <c r="H755" s="297"/>
      <c r="I755" s="297"/>
      <c r="J755" s="297"/>
      <c r="K755" s="297"/>
      <c r="L755" s="297"/>
      <c r="M755" s="297"/>
      <c r="N755" s="297"/>
      <c r="O755" s="297"/>
      <c r="P755" s="297"/>
      <c r="Q755" s="297"/>
      <c r="R755" s="297"/>
      <c r="S755" s="297"/>
      <c r="T755" s="297"/>
      <c r="U755" s="297"/>
      <c r="V755" s="297"/>
      <c r="W755" s="297"/>
      <c r="X755" s="297"/>
      <c r="Y755" s="297"/>
      <c r="Z755" s="297"/>
    </row>
    <row r="756" spans="1:26" ht="15.75" customHeight="1">
      <c r="A756" s="297"/>
      <c r="B756" s="297"/>
      <c r="C756" s="297"/>
      <c r="D756" s="297"/>
      <c r="E756" s="297"/>
      <c r="F756" s="297"/>
      <c r="G756" s="297"/>
      <c r="H756" s="297"/>
      <c r="I756" s="297"/>
      <c r="J756" s="297"/>
      <c r="K756" s="297"/>
      <c r="L756" s="297"/>
      <c r="M756" s="297"/>
      <c r="N756" s="297"/>
      <c r="O756" s="297"/>
      <c r="P756" s="297"/>
      <c r="Q756" s="297"/>
      <c r="R756" s="297"/>
      <c r="S756" s="297"/>
      <c r="T756" s="297"/>
      <c r="U756" s="297"/>
      <c r="V756" s="297"/>
      <c r="W756" s="297"/>
      <c r="X756" s="297"/>
      <c r="Y756" s="297"/>
      <c r="Z756" s="297"/>
    </row>
    <row r="757" spans="1:26" ht="15.75" customHeight="1">
      <c r="A757" s="297"/>
      <c r="B757" s="297"/>
      <c r="C757" s="297"/>
      <c r="D757" s="297"/>
      <c r="E757" s="297"/>
      <c r="F757" s="297"/>
      <c r="G757" s="297"/>
      <c r="H757" s="297"/>
      <c r="I757" s="297"/>
      <c r="J757" s="297"/>
      <c r="K757" s="297"/>
      <c r="L757" s="297"/>
      <c r="M757" s="297"/>
      <c r="N757" s="297"/>
      <c r="O757" s="297"/>
      <c r="P757" s="297"/>
      <c r="Q757" s="297"/>
      <c r="R757" s="297"/>
      <c r="S757" s="297"/>
      <c r="T757" s="297"/>
      <c r="U757" s="297"/>
      <c r="V757" s="297"/>
      <c r="W757" s="297"/>
      <c r="X757" s="297"/>
      <c r="Y757" s="297"/>
      <c r="Z757" s="297"/>
    </row>
    <row r="758" spans="1:26" ht="15.75" customHeight="1">
      <c r="A758" s="297"/>
      <c r="B758" s="297"/>
      <c r="C758" s="297"/>
      <c r="D758" s="297"/>
      <c r="E758" s="297"/>
      <c r="F758" s="297"/>
      <c r="G758" s="297"/>
      <c r="H758" s="297"/>
      <c r="I758" s="297"/>
      <c r="J758" s="297"/>
      <c r="K758" s="297"/>
      <c r="L758" s="297"/>
      <c r="M758" s="297"/>
      <c r="N758" s="297"/>
      <c r="O758" s="297"/>
      <c r="P758" s="297"/>
      <c r="Q758" s="297"/>
      <c r="R758" s="297"/>
      <c r="S758" s="297"/>
      <c r="T758" s="297"/>
      <c r="U758" s="297"/>
      <c r="V758" s="297"/>
      <c r="W758" s="297"/>
      <c r="X758" s="297"/>
      <c r="Y758" s="297"/>
      <c r="Z758" s="297"/>
    </row>
    <row r="759" spans="1:26" ht="15.75" customHeight="1">
      <c r="A759" s="297"/>
      <c r="B759" s="297"/>
      <c r="C759" s="297"/>
      <c r="D759" s="297"/>
      <c r="E759" s="297"/>
      <c r="F759" s="297"/>
      <c r="G759" s="297"/>
      <c r="H759" s="297"/>
      <c r="I759" s="297"/>
      <c r="J759" s="297"/>
      <c r="K759" s="297"/>
      <c r="L759" s="297"/>
      <c r="M759" s="297"/>
      <c r="N759" s="297"/>
      <c r="O759" s="297"/>
      <c r="P759" s="297"/>
      <c r="Q759" s="297"/>
      <c r="R759" s="297"/>
      <c r="S759" s="297"/>
      <c r="T759" s="297"/>
      <c r="U759" s="297"/>
      <c r="V759" s="297"/>
      <c r="W759" s="297"/>
      <c r="X759" s="297"/>
      <c r="Y759" s="297"/>
      <c r="Z759" s="297"/>
    </row>
    <row r="760" spans="1:26" ht="15.75" customHeight="1">
      <c r="A760" s="297"/>
      <c r="B760" s="297"/>
      <c r="C760" s="297"/>
      <c r="D760" s="297"/>
      <c r="E760" s="297"/>
      <c r="F760" s="297"/>
      <c r="G760" s="297"/>
      <c r="H760" s="297"/>
      <c r="I760" s="297"/>
      <c r="J760" s="297"/>
      <c r="K760" s="297"/>
      <c r="L760" s="297"/>
      <c r="M760" s="297"/>
      <c r="N760" s="297"/>
      <c r="O760" s="297"/>
      <c r="P760" s="297"/>
      <c r="Q760" s="297"/>
      <c r="R760" s="297"/>
      <c r="S760" s="297"/>
      <c r="T760" s="297"/>
      <c r="U760" s="297"/>
      <c r="V760" s="297"/>
      <c r="W760" s="297"/>
      <c r="X760" s="297"/>
      <c r="Y760" s="297"/>
      <c r="Z760" s="297"/>
    </row>
    <row r="761" spans="1:26" ht="15.75" customHeight="1">
      <c r="A761" s="297"/>
      <c r="B761" s="297"/>
      <c r="C761" s="297"/>
      <c r="D761" s="297"/>
      <c r="E761" s="297"/>
      <c r="F761" s="297"/>
      <c r="G761" s="297"/>
      <c r="H761" s="297"/>
      <c r="I761" s="297"/>
      <c r="J761" s="297"/>
      <c r="K761" s="297"/>
      <c r="L761" s="297"/>
      <c r="M761" s="297"/>
      <c r="N761" s="297"/>
      <c r="O761" s="297"/>
      <c r="P761" s="297"/>
      <c r="Q761" s="297"/>
      <c r="R761" s="297"/>
      <c r="S761" s="297"/>
      <c r="T761" s="297"/>
      <c r="U761" s="297"/>
      <c r="V761" s="297"/>
      <c r="W761" s="297"/>
      <c r="X761" s="297"/>
      <c r="Y761" s="297"/>
      <c r="Z761" s="297"/>
    </row>
    <row r="762" spans="1:26" ht="15.75" customHeight="1">
      <c r="A762" s="297"/>
      <c r="B762" s="297"/>
      <c r="C762" s="297"/>
      <c r="D762" s="297"/>
      <c r="E762" s="297"/>
      <c r="F762" s="297"/>
      <c r="G762" s="297"/>
      <c r="H762" s="297"/>
      <c r="I762" s="297"/>
      <c r="J762" s="297"/>
      <c r="K762" s="297"/>
      <c r="L762" s="297"/>
      <c r="M762" s="297"/>
      <c r="N762" s="297"/>
      <c r="O762" s="297"/>
      <c r="P762" s="297"/>
      <c r="Q762" s="297"/>
      <c r="R762" s="297"/>
      <c r="S762" s="297"/>
      <c r="T762" s="297"/>
      <c r="U762" s="297"/>
      <c r="V762" s="297"/>
      <c r="W762" s="297"/>
      <c r="X762" s="297"/>
      <c r="Y762" s="297"/>
      <c r="Z762" s="297"/>
    </row>
    <row r="763" spans="1:26" ht="15.75" customHeight="1">
      <c r="A763" s="297"/>
      <c r="B763" s="297"/>
      <c r="C763" s="297"/>
      <c r="D763" s="297"/>
      <c r="E763" s="297"/>
      <c r="F763" s="297"/>
      <c r="G763" s="297"/>
      <c r="H763" s="297"/>
      <c r="I763" s="297"/>
      <c r="J763" s="297"/>
      <c r="K763" s="297"/>
      <c r="L763" s="297"/>
      <c r="M763" s="297"/>
      <c r="N763" s="297"/>
      <c r="O763" s="297"/>
      <c r="P763" s="297"/>
      <c r="Q763" s="297"/>
      <c r="R763" s="297"/>
      <c r="S763" s="297"/>
      <c r="T763" s="297"/>
      <c r="U763" s="297"/>
      <c r="V763" s="297"/>
      <c r="W763" s="297"/>
      <c r="X763" s="297"/>
      <c r="Y763" s="297"/>
      <c r="Z763" s="297"/>
    </row>
    <row r="764" spans="1:26" ht="15.75" customHeight="1">
      <c r="A764" s="297"/>
      <c r="B764" s="297"/>
      <c r="C764" s="297"/>
      <c r="D764" s="297"/>
      <c r="E764" s="297"/>
      <c r="F764" s="297"/>
      <c r="G764" s="297"/>
      <c r="H764" s="297"/>
      <c r="I764" s="297"/>
      <c r="J764" s="297"/>
      <c r="K764" s="297"/>
      <c r="L764" s="297"/>
      <c r="M764" s="297"/>
      <c r="N764" s="297"/>
      <c r="O764" s="297"/>
      <c r="P764" s="297"/>
      <c r="Q764" s="297"/>
      <c r="R764" s="297"/>
      <c r="S764" s="297"/>
      <c r="T764" s="297"/>
      <c r="U764" s="297"/>
      <c r="V764" s="297"/>
      <c r="W764" s="297"/>
      <c r="X764" s="297"/>
      <c r="Y764" s="297"/>
      <c r="Z764" s="297"/>
    </row>
    <row r="765" spans="1:26" ht="15.75" customHeight="1">
      <c r="A765" s="297"/>
      <c r="B765" s="297"/>
      <c r="C765" s="297"/>
      <c r="D765" s="297"/>
      <c r="E765" s="297"/>
      <c r="F765" s="297"/>
      <c r="G765" s="297"/>
      <c r="H765" s="297"/>
      <c r="I765" s="297"/>
      <c r="J765" s="297"/>
      <c r="K765" s="297"/>
      <c r="L765" s="297"/>
      <c r="M765" s="297"/>
      <c r="N765" s="297"/>
      <c r="O765" s="297"/>
      <c r="P765" s="297"/>
      <c r="Q765" s="297"/>
      <c r="R765" s="297"/>
      <c r="S765" s="297"/>
      <c r="T765" s="297"/>
      <c r="U765" s="297"/>
      <c r="V765" s="297"/>
      <c r="W765" s="297"/>
      <c r="X765" s="297"/>
      <c r="Y765" s="297"/>
      <c r="Z765" s="297"/>
    </row>
    <row r="766" spans="1:26" ht="15.75" customHeight="1">
      <c r="A766" s="297"/>
      <c r="B766" s="297"/>
      <c r="C766" s="297"/>
      <c r="D766" s="297"/>
      <c r="E766" s="297"/>
      <c r="F766" s="297"/>
      <c r="G766" s="297"/>
      <c r="H766" s="297"/>
      <c r="I766" s="297"/>
      <c r="J766" s="297"/>
      <c r="K766" s="297"/>
      <c r="L766" s="297"/>
      <c r="M766" s="297"/>
      <c r="N766" s="297"/>
      <c r="O766" s="297"/>
      <c r="P766" s="297"/>
      <c r="Q766" s="297"/>
      <c r="R766" s="297"/>
      <c r="S766" s="297"/>
      <c r="T766" s="297"/>
      <c r="U766" s="297"/>
      <c r="V766" s="297"/>
      <c r="W766" s="297"/>
      <c r="X766" s="297"/>
      <c r="Y766" s="297"/>
      <c r="Z766" s="297"/>
    </row>
    <row r="767" spans="1:26" ht="15.75" customHeight="1">
      <c r="A767" s="297"/>
      <c r="B767" s="297"/>
      <c r="C767" s="297"/>
      <c r="D767" s="297"/>
      <c r="E767" s="297"/>
      <c r="F767" s="297"/>
      <c r="G767" s="297"/>
      <c r="H767" s="297"/>
      <c r="I767" s="297"/>
      <c r="J767" s="297"/>
      <c r="K767" s="297"/>
      <c r="L767" s="297"/>
      <c r="M767" s="297"/>
      <c r="N767" s="297"/>
      <c r="O767" s="297"/>
      <c r="P767" s="297"/>
      <c r="Q767" s="297"/>
      <c r="R767" s="297"/>
      <c r="S767" s="297"/>
      <c r="T767" s="297"/>
      <c r="U767" s="297"/>
      <c r="V767" s="297"/>
      <c r="W767" s="297"/>
      <c r="X767" s="297"/>
      <c r="Y767" s="297"/>
      <c r="Z767" s="297"/>
    </row>
    <row r="768" spans="1:26" ht="15.75" customHeight="1">
      <c r="A768" s="297"/>
      <c r="B768" s="297"/>
      <c r="C768" s="297"/>
      <c r="D768" s="297"/>
      <c r="E768" s="297"/>
      <c r="F768" s="297"/>
      <c r="G768" s="297"/>
      <c r="H768" s="297"/>
      <c r="I768" s="297"/>
      <c r="J768" s="297"/>
      <c r="K768" s="297"/>
      <c r="L768" s="297"/>
      <c r="M768" s="297"/>
      <c r="N768" s="297"/>
      <c r="O768" s="297"/>
      <c r="P768" s="297"/>
      <c r="Q768" s="297"/>
      <c r="R768" s="297"/>
      <c r="S768" s="297"/>
      <c r="T768" s="297"/>
      <c r="U768" s="297"/>
      <c r="V768" s="297"/>
      <c r="W768" s="297"/>
      <c r="X768" s="297"/>
      <c r="Y768" s="297"/>
      <c r="Z768" s="297"/>
    </row>
    <row r="769" spans="1:26" ht="15.75" customHeight="1">
      <c r="A769" s="297"/>
      <c r="B769" s="297"/>
      <c r="C769" s="297"/>
      <c r="D769" s="297"/>
      <c r="E769" s="297"/>
      <c r="F769" s="297"/>
      <c r="G769" s="297"/>
      <c r="H769" s="297"/>
      <c r="I769" s="297"/>
      <c r="J769" s="297"/>
      <c r="K769" s="297"/>
      <c r="L769" s="297"/>
      <c r="M769" s="297"/>
      <c r="N769" s="297"/>
      <c r="O769" s="297"/>
      <c r="P769" s="297"/>
      <c r="Q769" s="297"/>
      <c r="R769" s="297"/>
      <c r="S769" s="297"/>
      <c r="T769" s="297"/>
      <c r="U769" s="297"/>
      <c r="V769" s="297"/>
      <c r="W769" s="297"/>
      <c r="X769" s="297"/>
      <c r="Y769" s="297"/>
      <c r="Z769" s="297"/>
    </row>
    <row r="770" spans="1:26" ht="15.75" customHeight="1">
      <c r="A770" s="297"/>
      <c r="B770" s="297"/>
      <c r="C770" s="297"/>
      <c r="D770" s="297"/>
      <c r="E770" s="297"/>
      <c r="F770" s="297"/>
      <c r="G770" s="297"/>
      <c r="H770" s="297"/>
      <c r="I770" s="297"/>
      <c r="J770" s="297"/>
      <c r="K770" s="297"/>
      <c r="L770" s="297"/>
      <c r="M770" s="297"/>
      <c r="N770" s="297"/>
      <c r="O770" s="297"/>
      <c r="P770" s="297"/>
      <c r="Q770" s="297"/>
      <c r="R770" s="297"/>
      <c r="S770" s="297"/>
      <c r="T770" s="297"/>
      <c r="U770" s="297"/>
      <c r="V770" s="297"/>
      <c r="W770" s="297"/>
      <c r="X770" s="297"/>
      <c r="Y770" s="297"/>
      <c r="Z770" s="297"/>
    </row>
    <row r="771" spans="1:26" ht="15.75" customHeight="1">
      <c r="A771" s="297"/>
      <c r="B771" s="297"/>
      <c r="C771" s="297"/>
      <c r="D771" s="297"/>
      <c r="E771" s="297"/>
      <c r="F771" s="297"/>
      <c r="G771" s="297"/>
      <c r="H771" s="297"/>
      <c r="I771" s="297"/>
      <c r="J771" s="297"/>
      <c r="K771" s="297"/>
      <c r="L771" s="297"/>
      <c r="M771" s="297"/>
      <c r="N771" s="297"/>
      <c r="O771" s="297"/>
      <c r="P771" s="297"/>
      <c r="Q771" s="297"/>
      <c r="R771" s="297"/>
      <c r="S771" s="297"/>
      <c r="T771" s="297"/>
      <c r="U771" s="297"/>
      <c r="V771" s="297"/>
      <c r="W771" s="297"/>
      <c r="X771" s="297"/>
      <c r="Y771" s="297"/>
      <c r="Z771" s="297"/>
    </row>
    <row r="772" spans="1:26" ht="15.75" customHeight="1">
      <c r="A772" s="297"/>
      <c r="B772" s="297"/>
      <c r="C772" s="297"/>
      <c r="D772" s="297"/>
      <c r="E772" s="297"/>
      <c r="F772" s="297"/>
      <c r="G772" s="297"/>
      <c r="H772" s="297"/>
      <c r="I772" s="297"/>
      <c r="J772" s="297"/>
      <c r="K772" s="297"/>
      <c r="L772" s="297"/>
      <c r="M772" s="297"/>
      <c r="N772" s="297"/>
      <c r="O772" s="297"/>
      <c r="P772" s="297"/>
      <c r="Q772" s="297"/>
      <c r="R772" s="297"/>
      <c r="S772" s="297"/>
      <c r="T772" s="297"/>
      <c r="U772" s="297"/>
      <c r="V772" s="297"/>
      <c r="W772" s="297"/>
      <c r="X772" s="297"/>
      <c r="Y772" s="297"/>
      <c r="Z772" s="297"/>
    </row>
    <row r="773" spans="1:26" ht="15.75" customHeight="1">
      <c r="A773" s="297"/>
      <c r="B773" s="297"/>
      <c r="C773" s="297"/>
      <c r="D773" s="297"/>
      <c r="E773" s="297"/>
      <c r="F773" s="297"/>
      <c r="G773" s="297"/>
      <c r="H773" s="297"/>
      <c r="I773" s="297"/>
      <c r="J773" s="297"/>
      <c r="K773" s="297"/>
      <c r="L773" s="297"/>
      <c r="M773" s="297"/>
      <c r="N773" s="297"/>
      <c r="O773" s="297"/>
      <c r="P773" s="297"/>
      <c r="Q773" s="297"/>
      <c r="R773" s="297"/>
      <c r="S773" s="297"/>
      <c r="T773" s="297"/>
      <c r="U773" s="297"/>
      <c r="V773" s="297"/>
      <c r="W773" s="297"/>
      <c r="X773" s="297"/>
      <c r="Y773" s="297"/>
      <c r="Z773" s="297"/>
    </row>
    <row r="774" spans="1:26" ht="15.75" customHeight="1">
      <c r="A774" s="297"/>
      <c r="B774" s="297"/>
      <c r="C774" s="297"/>
      <c r="D774" s="297"/>
      <c r="E774" s="297"/>
      <c r="F774" s="297"/>
      <c r="G774" s="297"/>
      <c r="H774" s="297"/>
      <c r="I774" s="297"/>
      <c r="J774" s="297"/>
      <c r="K774" s="297"/>
      <c r="L774" s="297"/>
      <c r="M774" s="297"/>
      <c r="N774" s="297"/>
      <c r="O774" s="297"/>
      <c r="P774" s="297"/>
      <c r="Q774" s="297"/>
      <c r="R774" s="297"/>
      <c r="S774" s="297"/>
      <c r="T774" s="297"/>
      <c r="U774" s="297"/>
      <c r="V774" s="297"/>
      <c r="W774" s="297"/>
      <c r="X774" s="297"/>
      <c r="Y774" s="297"/>
      <c r="Z774" s="297"/>
    </row>
    <row r="775" spans="1:26" ht="15.75" customHeight="1">
      <c r="A775" s="297"/>
      <c r="B775" s="297"/>
      <c r="C775" s="297"/>
      <c r="D775" s="297"/>
      <c r="E775" s="297"/>
      <c r="F775" s="297"/>
      <c r="G775" s="297"/>
      <c r="H775" s="297"/>
      <c r="I775" s="297"/>
      <c r="J775" s="297"/>
      <c r="K775" s="297"/>
      <c r="L775" s="297"/>
      <c r="M775" s="297"/>
      <c r="N775" s="297"/>
      <c r="O775" s="297"/>
      <c r="P775" s="297"/>
      <c r="Q775" s="297"/>
      <c r="R775" s="297"/>
      <c r="S775" s="297"/>
      <c r="T775" s="297"/>
      <c r="U775" s="297"/>
      <c r="V775" s="297"/>
      <c r="W775" s="297"/>
      <c r="X775" s="297"/>
      <c r="Y775" s="297"/>
      <c r="Z775" s="297"/>
    </row>
    <row r="776" spans="1:26" ht="15.75" customHeight="1">
      <c r="A776" s="297"/>
      <c r="B776" s="297"/>
      <c r="C776" s="297"/>
      <c r="D776" s="297"/>
      <c r="E776" s="297"/>
      <c r="F776" s="297"/>
      <c r="G776" s="297"/>
      <c r="H776" s="297"/>
      <c r="I776" s="297"/>
      <c r="J776" s="297"/>
      <c r="K776" s="297"/>
      <c r="L776" s="297"/>
      <c r="M776" s="297"/>
      <c r="N776" s="297"/>
      <c r="O776" s="297"/>
      <c r="P776" s="297"/>
      <c r="Q776" s="297"/>
      <c r="R776" s="297"/>
      <c r="S776" s="297"/>
      <c r="T776" s="297"/>
      <c r="U776" s="297"/>
      <c r="V776" s="297"/>
      <c r="W776" s="297"/>
      <c r="X776" s="297"/>
      <c r="Y776" s="297"/>
      <c r="Z776" s="297"/>
    </row>
    <row r="777" spans="1:26" ht="15.75" customHeight="1">
      <c r="A777" s="297"/>
      <c r="B777" s="297"/>
      <c r="C777" s="297"/>
      <c r="D777" s="297"/>
      <c r="E777" s="297"/>
      <c r="F777" s="297"/>
      <c r="G777" s="297"/>
      <c r="H777" s="297"/>
      <c r="I777" s="297"/>
      <c r="J777" s="297"/>
      <c r="K777" s="297"/>
      <c r="L777" s="297"/>
      <c r="M777" s="297"/>
      <c r="N777" s="297"/>
      <c r="O777" s="297"/>
      <c r="P777" s="297"/>
      <c r="Q777" s="297"/>
      <c r="R777" s="297"/>
      <c r="S777" s="297"/>
      <c r="T777" s="297"/>
      <c r="U777" s="297"/>
      <c r="V777" s="297"/>
      <c r="W777" s="297"/>
      <c r="X777" s="297"/>
      <c r="Y777" s="297"/>
      <c r="Z777" s="297"/>
    </row>
    <row r="778" spans="1:26" ht="15.75" customHeight="1">
      <c r="A778" s="297"/>
      <c r="B778" s="297"/>
      <c r="C778" s="297"/>
      <c r="D778" s="297"/>
      <c r="E778" s="297"/>
      <c r="F778" s="297"/>
      <c r="G778" s="297"/>
      <c r="H778" s="297"/>
      <c r="I778" s="297"/>
      <c r="J778" s="297"/>
      <c r="K778" s="297"/>
      <c r="L778" s="297"/>
      <c r="M778" s="297"/>
      <c r="N778" s="297"/>
      <c r="O778" s="297"/>
      <c r="P778" s="297"/>
      <c r="Q778" s="297"/>
      <c r="R778" s="297"/>
      <c r="S778" s="297"/>
      <c r="T778" s="297"/>
      <c r="U778" s="297"/>
      <c r="V778" s="297"/>
      <c r="W778" s="297"/>
      <c r="X778" s="297"/>
      <c r="Y778" s="297"/>
      <c r="Z778" s="297"/>
    </row>
    <row r="779" spans="1:26" ht="15.75" customHeight="1">
      <c r="A779" s="297"/>
      <c r="B779" s="297"/>
      <c r="C779" s="297"/>
      <c r="D779" s="297"/>
      <c r="E779" s="297"/>
      <c r="F779" s="297"/>
      <c r="G779" s="297"/>
      <c r="H779" s="297"/>
      <c r="I779" s="297"/>
      <c r="J779" s="297"/>
      <c r="K779" s="297"/>
      <c r="L779" s="297"/>
      <c r="M779" s="297"/>
      <c r="N779" s="297"/>
      <c r="O779" s="297"/>
      <c r="P779" s="297"/>
      <c r="Q779" s="297"/>
      <c r="R779" s="297"/>
      <c r="S779" s="297"/>
      <c r="T779" s="297"/>
      <c r="U779" s="297"/>
      <c r="V779" s="297"/>
      <c r="W779" s="297"/>
      <c r="X779" s="297"/>
      <c r="Y779" s="297"/>
      <c r="Z779" s="297"/>
    </row>
    <row r="780" spans="1:26" ht="15.75" customHeight="1">
      <c r="A780" s="297"/>
      <c r="B780" s="297"/>
      <c r="C780" s="297"/>
      <c r="D780" s="297"/>
      <c r="E780" s="297"/>
      <c r="F780" s="297"/>
      <c r="G780" s="297"/>
      <c r="H780" s="297"/>
      <c r="I780" s="297"/>
      <c r="J780" s="297"/>
      <c r="K780" s="297"/>
      <c r="L780" s="297"/>
      <c r="M780" s="297"/>
      <c r="N780" s="297"/>
      <c r="O780" s="297"/>
      <c r="P780" s="297"/>
      <c r="Q780" s="297"/>
      <c r="R780" s="297"/>
      <c r="S780" s="297"/>
      <c r="T780" s="297"/>
      <c r="U780" s="297"/>
      <c r="V780" s="297"/>
      <c r="W780" s="297"/>
      <c r="X780" s="297"/>
      <c r="Y780" s="297"/>
      <c r="Z780" s="297"/>
    </row>
    <row r="781" spans="1:26" ht="15.75" customHeight="1">
      <c r="A781" s="297"/>
      <c r="B781" s="297"/>
      <c r="C781" s="297"/>
      <c r="D781" s="297"/>
      <c r="E781" s="297"/>
      <c r="F781" s="297"/>
      <c r="G781" s="297"/>
      <c r="H781" s="297"/>
      <c r="I781" s="297"/>
      <c r="J781" s="297"/>
      <c r="K781" s="297"/>
      <c r="L781" s="297"/>
      <c r="M781" s="297"/>
      <c r="N781" s="297"/>
      <c r="O781" s="297"/>
      <c r="P781" s="297"/>
      <c r="Q781" s="297"/>
      <c r="R781" s="297"/>
      <c r="S781" s="297"/>
      <c r="T781" s="297"/>
      <c r="U781" s="297"/>
      <c r="V781" s="297"/>
      <c r="W781" s="297"/>
      <c r="X781" s="297"/>
      <c r="Y781" s="297"/>
      <c r="Z781" s="297"/>
    </row>
    <row r="782" spans="1:26" ht="15.75" customHeight="1">
      <c r="A782" s="297"/>
      <c r="B782" s="297"/>
      <c r="C782" s="297"/>
      <c r="D782" s="297"/>
      <c r="E782" s="297"/>
      <c r="F782" s="297"/>
      <c r="G782" s="297"/>
      <c r="H782" s="297"/>
      <c r="I782" s="297"/>
      <c r="J782" s="297"/>
      <c r="K782" s="297"/>
      <c r="L782" s="297"/>
      <c r="M782" s="297"/>
      <c r="N782" s="297"/>
      <c r="O782" s="297"/>
      <c r="P782" s="297"/>
      <c r="Q782" s="297"/>
      <c r="R782" s="297"/>
      <c r="S782" s="297"/>
      <c r="T782" s="297"/>
      <c r="U782" s="297"/>
      <c r="V782" s="297"/>
      <c r="W782" s="297"/>
      <c r="X782" s="297"/>
      <c r="Y782" s="297"/>
      <c r="Z782" s="297"/>
    </row>
    <row r="783" spans="1:26" ht="15.75" customHeight="1">
      <c r="A783" s="297"/>
      <c r="B783" s="297"/>
      <c r="C783" s="297"/>
      <c r="D783" s="297"/>
      <c r="E783" s="297"/>
      <c r="F783" s="297"/>
      <c r="G783" s="297"/>
      <c r="H783" s="297"/>
      <c r="I783" s="297"/>
      <c r="J783" s="297"/>
      <c r="K783" s="297"/>
      <c r="L783" s="297"/>
      <c r="M783" s="297"/>
      <c r="N783" s="297"/>
      <c r="O783" s="297"/>
      <c r="P783" s="297"/>
      <c r="Q783" s="297"/>
      <c r="R783" s="297"/>
      <c r="S783" s="297"/>
      <c r="T783" s="297"/>
      <c r="U783" s="297"/>
      <c r="V783" s="297"/>
      <c r="W783" s="297"/>
      <c r="X783" s="297"/>
      <c r="Y783" s="297"/>
      <c r="Z783" s="297"/>
    </row>
    <row r="784" spans="1:26" ht="15.75" customHeight="1">
      <c r="A784" s="297"/>
      <c r="B784" s="297"/>
      <c r="C784" s="297"/>
      <c r="D784" s="297"/>
      <c r="E784" s="297"/>
      <c r="F784" s="297"/>
      <c r="G784" s="297"/>
      <c r="H784" s="297"/>
      <c r="I784" s="297"/>
      <c r="J784" s="297"/>
      <c r="K784" s="297"/>
      <c r="L784" s="297"/>
      <c r="M784" s="297"/>
      <c r="N784" s="297"/>
      <c r="O784" s="297"/>
      <c r="P784" s="297"/>
      <c r="Q784" s="297"/>
      <c r="R784" s="297"/>
      <c r="S784" s="297"/>
      <c r="T784" s="297"/>
      <c r="U784" s="297"/>
      <c r="V784" s="297"/>
      <c r="W784" s="297"/>
      <c r="X784" s="297"/>
      <c r="Y784" s="297"/>
      <c r="Z784" s="297"/>
    </row>
    <row r="785" spans="1:26" ht="15.75" customHeight="1">
      <c r="A785" s="297"/>
      <c r="B785" s="297"/>
      <c r="C785" s="297"/>
      <c r="D785" s="297"/>
      <c r="E785" s="297"/>
      <c r="F785" s="297"/>
      <c r="G785" s="297"/>
      <c r="H785" s="297"/>
      <c r="I785" s="297"/>
      <c r="J785" s="297"/>
      <c r="K785" s="297"/>
      <c r="L785" s="297"/>
      <c r="M785" s="297"/>
      <c r="N785" s="297"/>
      <c r="O785" s="297"/>
      <c r="P785" s="297"/>
      <c r="Q785" s="297"/>
      <c r="R785" s="297"/>
      <c r="S785" s="297"/>
      <c r="T785" s="297"/>
      <c r="U785" s="297"/>
      <c r="V785" s="297"/>
      <c r="W785" s="297"/>
      <c r="X785" s="297"/>
      <c r="Y785" s="297"/>
      <c r="Z785" s="297"/>
    </row>
    <row r="786" spans="1:26" ht="15.75" customHeight="1">
      <c r="A786" s="297"/>
      <c r="B786" s="297"/>
      <c r="C786" s="297"/>
      <c r="D786" s="297"/>
      <c r="E786" s="297"/>
      <c r="F786" s="297"/>
      <c r="G786" s="297"/>
      <c r="H786" s="297"/>
      <c r="I786" s="297"/>
      <c r="J786" s="297"/>
      <c r="K786" s="297"/>
      <c r="L786" s="297"/>
      <c r="M786" s="297"/>
      <c r="N786" s="297"/>
      <c r="O786" s="297"/>
      <c r="P786" s="297"/>
      <c r="Q786" s="297"/>
      <c r="R786" s="297"/>
      <c r="S786" s="297"/>
      <c r="T786" s="297"/>
      <c r="U786" s="297"/>
      <c r="V786" s="297"/>
      <c r="W786" s="297"/>
      <c r="X786" s="297"/>
      <c r="Y786" s="297"/>
      <c r="Z786" s="297"/>
    </row>
    <row r="787" spans="1:26" ht="15.75" customHeight="1">
      <c r="A787" s="297"/>
      <c r="B787" s="297"/>
      <c r="C787" s="297"/>
      <c r="D787" s="297"/>
      <c r="E787" s="297"/>
      <c r="F787" s="297"/>
      <c r="G787" s="297"/>
      <c r="H787" s="297"/>
      <c r="I787" s="297"/>
      <c r="J787" s="297"/>
      <c r="K787" s="297"/>
      <c r="L787" s="297"/>
      <c r="M787" s="297"/>
      <c r="N787" s="297"/>
      <c r="O787" s="297"/>
      <c r="P787" s="297"/>
      <c r="Q787" s="297"/>
      <c r="R787" s="297"/>
      <c r="S787" s="297"/>
      <c r="T787" s="297"/>
      <c r="U787" s="297"/>
      <c r="V787" s="297"/>
      <c r="W787" s="297"/>
      <c r="X787" s="297"/>
      <c r="Y787" s="297"/>
      <c r="Z787" s="297"/>
    </row>
    <row r="788" spans="1:26" ht="15.75" customHeight="1">
      <c r="A788" s="297"/>
      <c r="B788" s="297"/>
      <c r="C788" s="297"/>
      <c r="D788" s="297"/>
      <c r="E788" s="297"/>
      <c r="F788" s="297"/>
      <c r="G788" s="297"/>
      <c r="H788" s="297"/>
      <c r="I788" s="297"/>
      <c r="J788" s="297"/>
      <c r="K788" s="297"/>
      <c r="L788" s="297"/>
      <c r="M788" s="297"/>
      <c r="N788" s="297"/>
      <c r="O788" s="297"/>
      <c r="P788" s="297"/>
      <c r="Q788" s="297"/>
      <c r="R788" s="297"/>
      <c r="S788" s="297"/>
      <c r="T788" s="297"/>
      <c r="U788" s="297"/>
      <c r="V788" s="297"/>
      <c r="W788" s="297"/>
      <c r="X788" s="297"/>
      <c r="Y788" s="297"/>
      <c r="Z788" s="297"/>
    </row>
    <row r="789" spans="1:26" ht="15.75" customHeight="1">
      <c r="A789" s="297"/>
      <c r="B789" s="297"/>
      <c r="C789" s="297"/>
      <c r="D789" s="297"/>
      <c r="E789" s="297"/>
      <c r="F789" s="297"/>
      <c r="G789" s="297"/>
      <c r="H789" s="297"/>
      <c r="I789" s="297"/>
      <c r="J789" s="297"/>
      <c r="K789" s="297"/>
      <c r="L789" s="297"/>
      <c r="M789" s="297"/>
      <c r="N789" s="297"/>
      <c r="O789" s="297"/>
      <c r="P789" s="297"/>
      <c r="Q789" s="297"/>
      <c r="R789" s="297"/>
      <c r="S789" s="297"/>
      <c r="T789" s="297"/>
      <c r="U789" s="297"/>
      <c r="V789" s="297"/>
      <c r="W789" s="297"/>
      <c r="X789" s="297"/>
      <c r="Y789" s="297"/>
      <c r="Z789" s="297"/>
    </row>
    <row r="790" spans="1:26" ht="15.75" customHeight="1">
      <c r="A790" s="297"/>
      <c r="B790" s="297"/>
      <c r="C790" s="297"/>
      <c r="D790" s="297"/>
      <c r="E790" s="297"/>
      <c r="F790" s="297"/>
      <c r="G790" s="297"/>
      <c r="H790" s="297"/>
      <c r="I790" s="297"/>
      <c r="J790" s="297"/>
      <c r="K790" s="297"/>
      <c r="L790" s="297"/>
      <c r="M790" s="297"/>
      <c r="N790" s="297"/>
      <c r="O790" s="297"/>
      <c r="P790" s="297"/>
      <c r="Q790" s="297"/>
      <c r="R790" s="297"/>
      <c r="S790" s="297"/>
      <c r="T790" s="297"/>
      <c r="U790" s="297"/>
      <c r="V790" s="297"/>
      <c r="W790" s="297"/>
      <c r="X790" s="297"/>
      <c r="Y790" s="297"/>
      <c r="Z790" s="297"/>
    </row>
    <row r="791" spans="1:26" ht="15.75" customHeight="1">
      <c r="A791" s="297"/>
      <c r="B791" s="297"/>
      <c r="C791" s="297"/>
      <c r="D791" s="297"/>
      <c r="E791" s="297"/>
      <c r="F791" s="297"/>
      <c r="G791" s="297"/>
      <c r="H791" s="297"/>
      <c r="I791" s="297"/>
      <c r="J791" s="297"/>
      <c r="K791" s="297"/>
      <c r="L791" s="297"/>
      <c r="M791" s="297"/>
      <c r="N791" s="297"/>
      <c r="O791" s="297"/>
      <c r="P791" s="297"/>
      <c r="Q791" s="297"/>
      <c r="R791" s="297"/>
      <c r="S791" s="297"/>
      <c r="T791" s="297"/>
      <c r="U791" s="297"/>
      <c r="V791" s="297"/>
      <c r="W791" s="297"/>
      <c r="X791" s="297"/>
      <c r="Y791" s="297"/>
      <c r="Z791" s="297"/>
    </row>
    <row r="792" spans="1:26" ht="15.75" customHeight="1">
      <c r="A792" s="297"/>
      <c r="B792" s="297"/>
      <c r="C792" s="297"/>
      <c r="D792" s="297"/>
      <c r="E792" s="297"/>
      <c r="F792" s="297"/>
      <c r="G792" s="297"/>
      <c r="H792" s="297"/>
      <c r="I792" s="297"/>
      <c r="J792" s="297"/>
      <c r="K792" s="297"/>
      <c r="L792" s="297"/>
      <c r="M792" s="297"/>
      <c r="N792" s="297"/>
      <c r="O792" s="297"/>
      <c r="P792" s="297"/>
      <c r="Q792" s="297"/>
      <c r="R792" s="297"/>
      <c r="S792" s="297"/>
      <c r="T792" s="297"/>
      <c r="U792" s="297"/>
      <c r="V792" s="297"/>
      <c r="W792" s="297"/>
      <c r="X792" s="297"/>
      <c r="Y792" s="297"/>
      <c r="Z792" s="297"/>
    </row>
    <row r="793" spans="1:26" ht="15.75" customHeight="1">
      <c r="A793" s="297"/>
      <c r="B793" s="297"/>
      <c r="C793" s="297"/>
      <c r="D793" s="297"/>
      <c r="E793" s="297"/>
      <c r="F793" s="297"/>
      <c r="G793" s="297"/>
      <c r="H793" s="297"/>
      <c r="I793" s="297"/>
      <c r="J793" s="297"/>
      <c r="K793" s="297"/>
      <c r="L793" s="297"/>
      <c r="M793" s="297"/>
      <c r="N793" s="297"/>
      <c r="O793" s="297"/>
      <c r="P793" s="297"/>
      <c r="Q793" s="297"/>
      <c r="R793" s="297"/>
      <c r="S793" s="297"/>
      <c r="T793" s="297"/>
      <c r="U793" s="297"/>
      <c r="V793" s="297"/>
      <c r="W793" s="297"/>
      <c r="X793" s="297"/>
      <c r="Y793" s="297"/>
      <c r="Z793" s="297"/>
    </row>
    <row r="794" spans="1:26" ht="15.75" customHeight="1">
      <c r="A794" s="297"/>
      <c r="B794" s="297"/>
      <c r="C794" s="297"/>
      <c r="D794" s="297"/>
      <c r="E794" s="297"/>
      <c r="F794" s="297"/>
      <c r="G794" s="297"/>
      <c r="H794" s="297"/>
      <c r="I794" s="297"/>
      <c r="J794" s="297"/>
      <c r="K794" s="297"/>
      <c r="L794" s="297"/>
      <c r="M794" s="297"/>
      <c r="N794" s="297"/>
      <c r="O794" s="297"/>
      <c r="P794" s="297"/>
      <c r="Q794" s="297"/>
      <c r="R794" s="297"/>
      <c r="S794" s="297"/>
      <c r="T794" s="297"/>
      <c r="U794" s="297"/>
      <c r="V794" s="297"/>
      <c r="W794" s="297"/>
      <c r="X794" s="297"/>
      <c r="Y794" s="297"/>
      <c r="Z794" s="297"/>
    </row>
    <row r="795" spans="1:26" ht="15.75" customHeight="1">
      <c r="A795" s="297"/>
      <c r="B795" s="297"/>
      <c r="C795" s="297"/>
      <c r="D795" s="297"/>
      <c r="E795" s="297"/>
      <c r="F795" s="297"/>
      <c r="G795" s="297"/>
      <c r="H795" s="297"/>
      <c r="I795" s="297"/>
      <c r="J795" s="297"/>
      <c r="K795" s="297"/>
      <c r="L795" s="297"/>
      <c r="M795" s="297"/>
      <c r="N795" s="297"/>
      <c r="O795" s="297"/>
      <c r="P795" s="297"/>
      <c r="Q795" s="297"/>
      <c r="R795" s="297"/>
      <c r="S795" s="297"/>
      <c r="T795" s="297"/>
      <c r="U795" s="297"/>
      <c r="V795" s="297"/>
      <c r="W795" s="297"/>
      <c r="X795" s="297"/>
      <c r="Y795" s="297"/>
      <c r="Z795" s="297"/>
    </row>
    <row r="796" spans="1:26" ht="15.75" customHeight="1">
      <c r="A796" s="297"/>
      <c r="B796" s="297"/>
      <c r="C796" s="297"/>
      <c r="D796" s="297"/>
      <c r="E796" s="297"/>
      <c r="F796" s="297"/>
      <c r="G796" s="297"/>
      <c r="H796" s="297"/>
      <c r="I796" s="297"/>
      <c r="J796" s="297"/>
      <c r="K796" s="297"/>
      <c r="L796" s="297"/>
      <c r="M796" s="297"/>
      <c r="N796" s="297"/>
      <c r="O796" s="297"/>
      <c r="P796" s="297"/>
      <c r="Q796" s="297"/>
      <c r="R796" s="297"/>
      <c r="S796" s="297"/>
      <c r="T796" s="297"/>
      <c r="U796" s="297"/>
      <c r="V796" s="297"/>
      <c r="W796" s="297"/>
      <c r="X796" s="297"/>
      <c r="Y796" s="297"/>
      <c r="Z796" s="297"/>
    </row>
    <row r="797" spans="1:26" ht="15.75" customHeight="1">
      <c r="A797" s="297"/>
      <c r="B797" s="297"/>
      <c r="C797" s="297"/>
      <c r="D797" s="297"/>
      <c r="E797" s="297"/>
      <c r="F797" s="297"/>
      <c r="G797" s="297"/>
      <c r="H797" s="297"/>
      <c r="I797" s="297"/>
      <c r="J797" s="297"/>
      <c r="K797" s="297"/>
      <c r="L797" s="297"/>
      <c r="M797" s="297"/>
      <c r="N797" s="297"/>
      <c r="O797" s="297"/>
      <c r="P797" s="297"/>
      <c r="Q797" s="297"/>
      <c r="R797" s="297"/>
      <c r="S797" s="297"/>
      <c r="T797" s="297"/>
      <c r="U797" s="297"/>
      <c r="V797" s="297"/>
      <c r="W797" s="297"/>
      <c r="X797" s="297"/>
      <c r="Y797" s="297"/>
      <c r="Z797" s="297"/>
    </row>
    <row r="798" spans="1:26" ht="15.75" customHeight="1">
      <c r="A798" s="297"/>
      <c r="B798" s="297"/>
      <c r="C798" s="297"/>
      <c r="D798" s="297"/>
      <c r="E798" s="297"/>
      <c r="F798" s="297"/>
      <c r="G798" s="297"/>
      <c r="H798" s="297"/>
      <c r="I798" s="297"/>
      <c r="J798" s="297"/>
      <c r="K798" s="297"/>
      <c r="L798" s="297"/>
      <c r="M798" s="297"/>
      <c r="N798" s="297"/>
      <c r="O798" s="297"/>
      <c r="P798" s="297"/>
      <c r="Q798" s="297"/>
      <c r="R798" s="297"/>
      <c r="S798" s="297"/>
      <c r="T798" s="297"/>
      <c r="U798" s="297"/>
      <c r="V798" s="297"/>
      <c r="W798" s="297"/>
      <c r="X798" s="297"/>
      <c r="Y798" s="297"/>
      <c r="Z798" s="297"/>
    </row>
    <row r="799" spans="1:26" ht="15.75" customHeight="1">
      <c r="A799" s="297"/>
      <c r="B799" s="297"/>
      <c r="C799" s="297"/>
      <c r="D799" s="297"/>
      <c r="E799" s="297"/>
      <c r="F799" s="297"/>
      <c r="G799" s="297"/>
      <c r="H799" s="297"/>
      <c r="I799" s="297"/>
      <c r="J799" s="297"/>
      <c r="K799" s="297"/>
      <c r="L799" s="297"/>
      <c r="M799" s="297"/>
      <c r="N799" s="297"/>
      <c r="O799" s="297"/>
      <c r="P799" s="297"/>
      <c r="Q799" s="297"/>
      <c r="R799" s="297"/>
      <c r="S799" s="297"/>
      <c r="T799" s="297"/>
      <c r="U799" s="297"/>
      <c r="V799" s="297"/>
      <c r="W799" s="297"/>
      <c r="X799" s="297"/>
      <c r="Y799" s="297"/>
      <c r="Z799" s="297"/>
    </row>
    <row r="800" spans="1:26" ht="15.75" customHeight="1">
      <c r="A800" s="297"/>
      <c r="B800" s="297"/>
      <c r="C800" s="297"/>
      <c r="D800" s="297"/>
      <c r="E800" s="297"/>
      <c r="F800" s="297"/>
      <c r="G800" s="297"/>
      <c r="H800" s="297"/>
      <c r="I800" s="297"/>
      <c r="J800" s="297"/>
      <c r="K800" s="297"/>
      <c r="L800" s="297"/>
      <c r="M800" s="297"/>
      <c r="N800" s="297"/>
      <c r="O800" s="297"/>
      <c r="P800" s="297"/>
      <c r="Q800" s="297"/>
      <c r="R800" s="297"/>
      <c r="S800" s="297"/>
      <c r="T800" s="297"/>
      <c r="U800" s="297"/>
      <c r="V800" s="297"/>
      <c r="W800" s="297"/>
      <c r="X800" s="297"/>
      <c r="Y800" s="297"/>
      <c r="Z800" s="297"/>
    </row>
    <row r="801" spans="1:26" ht="15.75" customHeight="1">
      <c r="A801" s="297"/>
      <c r="B801" s="297"/>
      <c r="C801" s="297"/>
      <c r="D801" s="297"/>
      <c r="E801" s="297"/>
      <c r="F801" s="297"/>
      <c r="G801" s="297"/>
      <c r="H801" s="297"/>
      <c r="I801" s="297"/>
      <c r="J801" s="297"/>
      <c r="K801" s="297"/>
      <c r="L801" s="297"/>
      <c r="M801" s="297"/>
      <c r="N801" s="297"/>
      <c r="O801" s="297"/>
      <c r="P801" s="297"/>
      <c r="Q801" s="297"/>
      <c r="R801" s="297"/>
      <c r="S801" s="297"/>
      <c r="T801" s="297"/>
      <c r="U801" s="297"/>
      <c r="V801" s="297"/>
      <c r="W801" s="297"/>
      <c r="X801" s="297"/>
      <c r="Y801" s="297"/>
      <c r="Z801" s="297"/>
    </row>
    <row r="802" spans="1:26" ht="15.75" customHeight="1">
      <c r="A802" s="297"/>
      <c r="B802" s="297"/>
      <c r="C802" s="297"/>
      <c r="D802" s="297"/>
      <c r="E802" s="297"/>
      <c r="F802" s="297"/>
      <c r="G802" s="297"/>
      <c r="H802" s="297"/>
      <c r="I802" s="297"/>
      <c r="J802" s="297"/>
      <c r="K802" s="297"/>
      <c r="L802" s="297"/>
      <c r="M802" s="297"/>
      <c r="N802" s="297"/>
      <c r="O802" s="297"/>
      <c r="P802" s="297"/>
      <c r="Q802" s="297"/>
      <c r="R802" s="297"/>
      <c r="S802" s="297"/>
      <c r="T802" s="297"/>
      <c r="U802" s="297"/>
      <c r="V802" s="297"/>
      <c r="W802" s="297"/>
      <c r="X802" s="297"/>
      <c r="Y802" s="297"/>
      <c r="Z802" s="297"/>
    </row>
    <row r="803" spans="1:26" ht="15.75" customHeight="1">
      <c r="A803" s="297"/>
      <c r="B803" s="297"/>
      <c r="C803" s="297"/>
      <c r="D803" s="297"/>
      <c r="E803" s="297"/>
      <c r="F803" s="297"/>
      <c r="G803" s="297"/>
      <c r="H803" s="297"/>
      <c r="I803" s="297"/>
      <c r="J803" s="297"/>
      <c r="K803" s="297"/>
      <c r="L803" s="297"/>
      <c r="M803" s="297"/>
      <c r="N803" s="297"/>
      <c r="O803" s="297"/>
      <c r="P803" s="297"/>
      <c r="Q803" s="297"/>
      <c r="R803" s="297"/>
      <c r="S803" s="297"/>
      <c r="T803" s="297"/>
      <c r="U803" s="297"/>
      <c r="V803" s="297"/>
      <c r="W803" s="297"/>
      <c r="X803" s="297"/>
      <c r="Y803" s="297"/>
      <c r="Z803" s="297"/>
    </row>
    <row r="804" spans="1:26" ht="15.75" customHeight="1">
      <c r="A804" s="297"/>
      <c r="B804" s="297"/>
      <c r="C804" s="297"/>
      <c r="D804" s="297"/>
      <c r="E804" s="297"/>
      <c r="F804" s="297"/>
      <c r="G804" s="297"/>
      <c r="H804" s="297"/>
      <c r="I804" s="297"/>
      <c r="J804" s="297"/>
      <c r="K804" s="297"/>
      <c r="L804" s="297"/>
      <c r="M804" s="297"/>
      <c r="N804" s="297"/>
      <c r="O804" s="297"/>
      <c r="P804" s="297"/>
      <c r="Q804" s="297"/>
      <c r="R804" s="297"/>
      <c r="S804" s="297"/>
      <c r="T804" s="297"/>
      <c r="U804" s="297"/>
      <c r="V804" s="297"/>
      <c r="W804" s="297"/>
      <c r="X804" s="297"/>
      <c r="Y804" s="297"/>
      <c r="Z804" s="297"/>
    </row>
    <row r="805" spans="1:26" ht="15.75" customHeight="1">
      <c r="A805" s="297"/>
      <c r="B805" s="297"/>
      <c r="C805" s="297"/>
      <c r="D805" s="297"/>
      <c r="E805" s="297"/>
      <c r="F805" s="297"/>
      <c r="G805" s="297"/>
      <c r="H805" s="297"/>
      <c r="I805" s="297"/>
      <c r="J805" s="297"/>
      <c r="K805" s="297"/>
      <c r="L805" s="297"/>
      <c r="M805" s="297"/>
      <c r="N805" s="297"/>
      <c r="O805" s="297"/>
      <c r="P805" s="297"/>
      <c r="Q805" s="297"/>
      <c r="R805" s="297"/>
      <c r="S805" s="297"/>
      <c r="T805" s="297"/>
      <c r="U805" s="297"/>
      <c r="V805" s="297"/>
      <c r="W805" s="297"/>
      <c r="X805" s="297"/>
      <c r="Y805" s="297"/>
      <c r="Z805" s="297"/>
    </row>
    <row r="806" spans="1:26" ht="15.75" customHeight="1">
      <c r="A806" s="297"/>
      <c r="B806" s="297"/>
      <c r="C806" s="297"/>
      <c r="D806" s="297"/>
      <c r="E806" s="297"/>
      <c r="F806" s="297"/>
      <c r="G806" s="297"/>
      <c r="H806" s="297"/>
      <c r="I806" s="297"/>
      <c r="J806" s="297"/>
      <c r="K806" s="297"/>
      <c r="L806" s="297"/>
      <c r="M806" s="297"/>
      <c r="N806" s="297"/>
      <c r="O806" s="297"/>
      <c r="P806" s="297"/>
      <c r="Q806" s="297"/>
      <c r="R806" s="297"/>
      <c r="S806" s="297"/>
      <c r="T806" s="297"/>
      <c r="U806" s="297"/>
      <c r="V806" s="297"/>
      <c r="W806" s="297"/>
      <c r="X806" s="297"/>
      <c r="Y806" s="297"/>
      <c r="Z806" s="297"/>
    </row>
    <row r="807" spans="1:26" ht="15.75" customHeight="1">
      <c r="A807" s="297"/>
      <c r="B807" s="297"/>
      <c r="C807" s="297"/>
      <c r="D807" s="297"/>
      <c r="E807" s="297"/>
      <c r="F807" s="297"/>
      <c r="G807" s="297"/>
      <c r="H807" s="297"/>
      <c r="I807" s="297"/>
      <c r="J807" s="297"/>
      <c r="K807" s="297"/>
      <c r="L807" s="297"/>
      <c r="M807" s="297"/>
      <c r="N807" s="297"/>
      <c r="O807" s="297"/>
      <c r="P807" s="297"/>
      <c r="Q807" s="297"/>
      <c r="R807" s="297"/>
      <c r="S807" s="297"/>
      <c r="T807" s="297"/>
      <c r="U807" s="297"/>
      <c r="V807" s="297"/>
      <c r="W807" s="297"/>
      <c r="X807" s="297"/>
      <c r="Y807" s="297"/>
      <c r="Z807" s="297"/>
    </row>
    <row r="808" spans="1:26" ht="15.75" customHeight="1">
      <c r="A808" s="297"/>
      <c r="B808" s="297"/>
      <c r="C808" s="297"/>
      <c r="D808" s="297"/>
      <c r="E808" s="297"/>
      <c r="F808" s="297"/>
      <c r="G808" s="297"/>
      <c r="H808" s="297"/>
      <c r="I808" s="297"/>
      <c r="J808" s="297"/>
      <c r="K808" s="297"/>
      <c r="L808" s="297"/>
      <c r="M808" s="297"/>
      <c r="N808" s="297"/>
      <c r="O808" s="297"/>
      <c r="P808" s="297"/>
      <c r="Q808" s="297"/>
      <c r="R808" s="297"/>
      <c r="S808" s="297"/>
      <c r="T808" s="297"/>
      <c r="U808" s="297"/>
      <c r="V808" s="297"/>
      <c r="W808" s="297"/>
      <c r="X808" s="297"/>
      <c r="Y808" s="297"/>
      <c r="Z808" s="297"/>
    </row>
    <row r="809" spans="1:26" ht="15.75" customHeight="1">
      <c r="A809" s="297"/>
      <c r="B809" s="297"/>
      <c r="C809" s="297"/>
      <c r="D809" s="297"/>
      <c r="E809" s="297"/>
      <c r="F809" s="297"/>
      <c r="G809" s="297"/>
      <c r="H809" s="297"/>
      <c r="I809" s="297"/>
      <c r="J809" s="297"/>
      <c r="K809" s="297"/>
      <c r="L809" s="297"/>
      <c r="M809" s="297"/>
      <c r="N809" s="297"/>
      <c r="O809" s="297"/>
      <c r="P809" s="297"/>
      <c r="Q809" s="297"/>
      <c r="R809" s="297"/>
      <c r="S809" s="297"/>
      <c r="T809" s="297"/>
      <c r="U809" s="297"/>
      <c r="V809" s="297"/>
      <c r="W809" s="297"/>
      <c r="X809" s="297"/>
      <c r="Y809" s="297"/>
      <c r="Z809" s="297"/>
    </row>
    <row r="810" spans="1:26" ht="15.75" customHeight="1">
      <c r="A810" s="297"/>
      <c r="B810" s="297"/>
      <c r="C810" s="297"/>
      <c r="D810" s="297"/>
      <c r="E810" s="297"/>
      <c r="F810" s="297"/>
      <c r="G810" s="297"/>
      <c r="H810" s="297"/>
      <c r="I810" s="297"/>
      <c r="J810" s="297"/>
      <c r="K810" s="297"/>
      <c r="L810" s="297"/>
      <c r="M810" s="297"/>
      <c r="N810" s="297"/>
      <c r="O810" s="297"/>
      <c r="P810" s="297"/>
      <c r="Q810" s="297"/>
      <c r="R810" s="297"/>
      <c r="S810" s="297"/>
      <c r="T810" s="297"/>
      <c r="U810" s="297"/>
      <c r="V810" s="297"/>
      <c r="W810" s="297"/>
      <c r="X810" s="297"/>
      <c r="Y810" s="297"/>
      <c r="Z810" s="297"/>
    </row>
    <row r="811" spans="1:26" ht="15.75" customHeight="1">
      <c r="A811" s="297"/>
      <c r="B811" s="297"/>
      <c r="C811" s="297"/>
      <c r="D811" s="297"/>
      <c r="E811" s="297"/>
      <c r="F811" s="297"/>
      <c r="G811" s="297"/>
      <c r="H811" s="297"/>
      <c r="I811" s="297"/>
      <c r="J811" s="297"/>
      <c r="K811" s="297"/>
      <c r="L811" s="297"/>
      <c r="M811" s="297"/>
      <c r="N811" s="297"/>
      <c r="O811" s="297"/>
      <c r="P811" s="297"/>
      <c r="Q811" s="297"/>
      <c r="R811" s="297"/>
      <c r="S811" s="297"/>
      <c r="T811" s="297"/>
      <c r="U811" s="297"/>
      <c r="V811" s="297"/>
      <c r="W811" s="297"/>
      <c r="X811" s="297"/>
      <c r="Y811" s="297"/>
      <c r="Z811" s="297"/>
    </row>
    <row r="812" spans="1:26" ht="15.75" customHeight="1">
      <c r="A812" s="297"/>
      <c r="B812" s="297"/>
      <c r="C812" s="297"/>
      <c r="D812" s="297"/>
      <c r="E812" s="297"/>
      <c r="F812" s="297"/>
      <c r="G812" s="297"/>
      <c r="H812" s="297"/>
      <c r="I812" s="297"/>
      <c r="J812" s="297"/>
      <c r="K812" s="297"/>
      <c r="L812" s="297"/>
      <c r="M812" s="297"/>
      <c r="N812" s="297"/>
      <c r="O812" s="297"/>
      <c r="P812" s="297"/>
      <c r="Q812" s="297"/>
      <c r="R812" s="297"/>
      <c r="S812" s="297"/>
      <c r="T812" s="297"/>
      <c r="U812" s="297"/>
      <c r="V812" s="297"/>
      <c r="W812" s="297"/>
      <c r="X812" s="297"/>
      <c r="Y812" s="297"/>
      <c r="Z812" s="297"/>
    </row>
    <row r="813" spans="1:26" ht="15.75" customHeight="1">
      <c r="A813" s="297"/>
      <c r="B813" s="297"/>
      <c r="C813" s="297"/>
      <c r="D813" s="297"/>
      <c r="E813" s="297"/>
      <c r="F813" s="297"/>
      <c r="G813" s="297"/>
      <c r="H813" s="297"/>
      <c r="I813" s="297"/>
      <c r="J813" s="297"/>
      <c r="K813" s="297"/>
      <c r="L813" s="297"/>
      <c r="M813" s="297"/>
      <c r="N813" s="297"/>
      <c r="O813" s="297"/>
      <c r="P813" s="297"/>
      <c r="Q813" s="297"/>
      <c r="R813" s="297"/>
      <c r="S813" s="297"/>
      <c r="T813" s="297"/>
      <c r="U813" s="297"/>
      <c r="V813" s="297"/>
      <c r="W813" s="297"/>
      <c r="X813" s="297"/>
      <c r="Y813" s="297"/>
      <c r="Z813" s="297"/>
    </row>
    <row r="814" spans="1:26" ht="15.75" customHeight="1">
      <c r="A814" s="297"/>
      <c r="B814" s="297"/>
      <c r="C814" s="297"/>
      <c r="D814" s="297"/>
      <c r="E814" s="297"/>
      <c r="F814" s="297"/>
      <c r="G814" s="297"/>
      <c r="H814" s="297"/>
      <c r="I814" s="297"/>
      <c r="J814" s="297"/>
      <c r="K814" s="297"/>
      <c r="L814" s="297"/>
      <c r="M814" s="297"/>
      <c r="N814" s="297"/>
      <c r="O814" s="297"/>
      <c r="P814" s="297"/>
      <c r="Q814" s="297"/>
      <c r="R814" s="297"/>
      <c r="S814" s="297"/>
      <c r="T814" s="297"/>
      <c r="U814" s="297"/>
      <c r="V814" s="297"/>
      <c r="W814" s="297"/>
      <c r="X814" s="297"/>
      <c r="Y814" s="297"/>
      <c r="Z814" s="297"/>
    </row>
    <row r="815" spans="1:26" ht="15.75" customHeight="1">
      <c r="A815" s="297"/>
      <c r="B815" s="297"/>
      <c r="C815" s="297"/>
      <c r="D815" s="297"/>
      <c r="E815" s="297"/>
      <c r="F815" s="297"/>
      <c r="G815" s="297"/>
      <c r="H815" s="297"/>
      <c r="I815" s="297"/>
      <c r="J815" s="297"/>
      <c r="K815" s="297"/>
      <c r="L815" s="297"/>
      <c r="M815" s="297"/>
      <c r="N815" s="297"/>
      <c r="O815" s="297"/>
      <c r="P815" s="297"/>
      <c r="Q815" s="297"/>
      <c r="R815" s="297"/>
      <c r="S815" s="297"/>
      <c r="T815" s="297"/>
      <c r="U815" s="297"/>
      <c r="V815" s="297"/>
      <c r="W815" s="297"/>
      <c r="X815" s="297"/>
      <c r="Y815" s="297"/>
      <c r="Z815" s="297"/>
    </row>
    <row r="816" spans="1:26" ht="15.75" customHeight="1">
      <c r="A816" s="297"/>
      <c r="B816" s="297"/>
      <c r="C816" s="297"/>
      <c r="D816" s="297"/>
      <c r="E816" s="297"/>
      <c r="F816" s="297"/>
      <c r="G816" s="297"/>
      <c r="H816" s="297"/>
      <c r="I816" s="297"/>
      <c r="J816" s="297"/>
      <c r="K816" s="297"/>
      <c r="L816" s="297"/>
      <c r="M816" s="297"/>
      <c r="N816" s="297"/>
      <c r="O816" s="297"/>
      <c r="P816" s="297"/>
      <c r="Q816" s="297"/>
      <c r="R816" s="297"/>
      <c r="S816" s="297"/>
      <c r="T816" s="297"/>
      <c r="U816" s="297"/>
      <c r="V816" s="297"/>
      <c r="W816" s="297"/>
      <c r="X816" s="297"/>
      <c r="Y816" s="297"/>
      <c r="Z816" s="297"/>
    </row>
    <row r="817" spans="1:26" ht="15.75" customHeight="1">
      <c r="A817" s="297"/>
      <c r="B817" s="297"/>
      <c r="C817" s="297"/>
      <c r="D817" s="297"/>
      <c r="E817" s="297"/>
      <c r="F817" s="297"/>
      <c r="G817" s="297"/>
      <c r="H817" s="297"/>
      <c r="I817" s="297"/>
      <c r="J817" s="297"/>
      <c r="K817" s="297"/>
      <c r="L817" s="297"/>
      <c r="M817" s="297"/>
      <c r="N817" s="297"/>
      <c r="O817" s="297"/>
      <c r="P817" s="297"/>
      <c r="Q817" s="297"/>
      <c r="R817" s="297"/>
      <c r="S817" s="297"/>
      <c r="T817" s="297"/>
      <c r="U817" s="297"/>
      <c r="V817" s="297"/>
      <c r="W817" s="297"/>
      <c r="X817" s="297"/>
      <c r="Y817" s="297"/>
      <c r="Z817" s="297"/>
    </row>
    <row r="818" spans="1:26" ht="15.75" customHeight="1">
      <c r="A818" s="297"/>
      <c r="B818" s="297"/>
      <c r="C818" s="297"/>
      <c r="D818" s="297"/>
      <c r="E818" s="297"/>
      <c r="F818" s="297"/>
      <c r="G818" s="297"/>
      <c r="H818" s="297"/>
      <c r="I818" s="297"/>
      <c r="J818" s="297"/>
      <c r="K818" s="297"/>
      <c r="L818" s="297"/>
      <c r="M818" s="297"/>
      <c r="N818" s="297"/>
      <c r="O818" s="297"/>
      <c r="P818" s="297"/>
      <c r="Q818" s="297"/>
      <c r="R818" s="297"/>
      <c r="S818" s="297"/>
      <c r="T818" s="297"/>
      <c r="U818" s="297"/>
      <c r="V818" s="297"/>
      <c r="W818" s="297"/>
      <c r="X818" s="297"/>
      <c r="Y818" s="297"/>
      <c r="Z818" s="297"/>
    </row>
    <row r="819" spans="1:26" ht="15.75" customHeight="1">
      <c r="A819" s="297"/>
      <c r="B819" s="297"/>
      <c r="C819" s="297"/>
      <c r="D819" s="297"/>
      <c r="E819" s="297"/>
      <c r="F819" s="297"/>
      <c r="G819" s="297"/>
      <c r="H819" s="297"/>
      <c r="I819" s="297"/>
      <c r="J819" s="297"/>
      <c r="K819" s="297"/>
      <c r="L819" s="297"/>
      <c r="M819" s="297"/>
      <c r="N819" s="297"/>
      <c r="O819" s="297"/>
      <c r="P819" s="297"/>
      <c r="Q819" s="297"/>
      <c r="R819" s="297"/>
      <c r="S819" s="297"/>
      <c r="T819" s="297"/>
      <c r="U819" s="297"/>
      <c r="V819" s="297"/>
      <c r="W819" s="297"/>
      <c r="X819" s="297"/>
      <c r="Y819" s="297"/>
      <c r="Z819" s="297"/>
    </row>
    <row r="820" spans="1:26" ht="15.75" customHeight="1">
      <c r="A820" s="297"/>
      <c r="B820" s="297"/>
      <c r="C820" s="297"/>
      <c r="D820" s="297"/>
      <c r="E820" s="297"/>
      <c r="F820" s="297"/>
      <c r="G820" s="297"/>
      <c r="H820" s="297"/>
      <c r="I820" s="297"/>
      <c r="J820" s="297"/>
      <c r="K820" s="297"/>
      <c r="L820" s="297"/>
      <c r="M820" s="297"/>
      <c r="N820" s="297"/>
      <c r="O820" s="297"/>
      <c r="P820" s="297"/>
      <c r="Q820" s="297"/>
      <c r="R820" s="297"/>
      <c r="S820" s="297"/>
      <c r="T820" s="297"/>
      <c r="U820" s="297"/>
      <c r="V820" s="297"/>
      <c r="W820" s="297"/>
      <c r="X820" s="297"/>
      <c r="Y820" s="297"/>
      <c r="Z820" s="297"/>
    </row>
    <row r="821" spans="1:26" ht="15.75" customHeight="1">
      <c r="A821" s="297"/>
      <c r="B821" s="297"/>
      <c r="C821" s="297"/>
      <c r="D821" s="297"/>
      <c r="E821" s="297"/>
      <c r="F821" s="297"/>
      <c r="G821" s="297"/>
      <c r="H821" s="297"/>
      <c r="I821" s="297"/>
      <c r="J821" s="297"/>
      <c r="K821" s="297"/>
      <c r="L821" s="297"/>
      <c r="M821" s="297"/>
      <c r="N821" s="297"/>
      <c r="O821" s="297"/>
      <c r="P821" s="297"/>
      <c r="Q821" s="297"/>
      <c r="R821" s="297"/>
      <c r="S821" s="297"/>
      <c r="T821" s="297"/>
      <c r="U821" s="297"/>
      <c r="V821" s="297"/>
      <c r="W821" s="297"/>
      <c r="X821" s="297"/>
      <c r="Y821" s="297"/>
      <c r="Z821" s="297"/>
    </row>
    <row r="822" spans="1:26" ht="15.75" customHeight="1">
      <c r="A822" s="297"/>
      <c r="B822" s="297"/>
      <c r="C822" s="297"/>
      <c r="D822" s="297"/>
      <c r="E822" s="297"/>
      <c r="F822" s="297"/>
      <c r="G822" s="297"/>
      <c r="H822" s="297"/>
      <c r="I822" s="297"/>
      <c r="J822" s="297"/>
      <c r="K822" s="297"/>
      <c r="L822" s="297"/>
      <c r="M822" s="297"/>
      <c r="N822" s="297"/>
      <c r="O822" s="297"/>
      <c r="P822" s="297"/>
      <c r="Q822" s="297"/>
      <c r="R822" s="297"/>
      <c r="S822" s="297"/>
      <c r="T822" s="297"/>
      <c r="U822" s="297"/>
      <c r="V822" s="297"/>
      <c r="W822" s="297"/>
      <c r="X822" s="297"/>
      <c r="Y822" s="297"/>
      <c r="Z822" s="297"/>
    </row>
    <row r="823" spans="1:26" ht="15.75" customHeight="1">
      <c r="A823" s="297"/>
      <c r="B823" s="297"/>
      <c r="C823" s="297"/>
      <c r="D823" s="297"/>
      <c r="E823" s="297"/>
      <c r="F823" s="297"/>
      <c r="G823" s="297"/>
      <c r="H823" s="297"/>
      <c r="I823" s="297"/>
      <c r="J823" s="297"/>
      <c r="K823" s="297"/>
      <c r="L823" s="297"/>
      <c r="M823" s="297"/>
      <c r="N823" s="297"/>
      <c r="O823" s="297"/>
      <c r="P823" s="297"/>
      <c r="Q823" s="297"/>
      <c r="R823" s="297"/>
      <c r="S823" s="297"/>
      <c r="T823" s="297"/>
      <c r="U823" s="297"/>
      <c r="V823" s="297"/>
      <c r="W823" s="297"/>
      <c r="X823" s="297"/>
      <c r="Y823" s="297"/>
      <c r="Z823" s="297"/>
    </row>
    <row r="824" spans="1:26" ht="15.75" customHeight="1">
      <c r="A824" s="297"/>
      <c r="B824" s="297"/>
      <c r="C824" s="297"/>
      <c r="D824" s="297"/>
      <c r="E824" s="297"/>
      <c r="F824" s="297"/>
      <c r="G824" s="297"/>
      <c r="H824" s="297"/>
      <c r="I824" s="297"/>
      <c r="J824" s="297"/>
      <c r="K824" s="297"/>
      <c r="L824" s="297"/>
      <c r="M824" s="297"/>
      <c r="N824" s="297"/>
      <c r="O824" s="297"/>
      <c r="P824" s="297"/>
      <c r="Q824" s="297"/>
      <c r="R824" s="297"/>
      <c r="S824" s="297"/>
      <c r="T824" s="297"/>
      <c r="U824" s="297"/>
      <c r="V824" s="297"/>
      <c r="W824" s="297"/>
      <c r="X824" s="297"/>
      <c r="Y824" s="297"/>
      <c r="Z824" s="297"/>
    </row>
    <row r="825" spans="1:26" ht="15.75" customHeight="1">
      <c r="A825" s="297"/>
      <c r="B825" s="297"/>
      <c r="C825" s="297"/>
      <c r="D825" s="297"/>
      <c r="E825" s="297"/>
      <c r="F825" s="297"/>
      <c r="G825" s="297"/>
      <c r="H825" s="297"/>
      <c r="I825" s="297"/>
      <c r="J825" s="297"/>
      <c r="K825" s="297"/>
      <c r="L825" s="297"/>
      <c r="M825" s="297"/>
      <c r="N825" s="297"/>
      <c r="O825" s="297"/>
      <c r="P825" s="297"/>
      <c r="Q825" s="297"/>
      <c r="R825" s="297"/>
      <c r="S825" s="297"/>
      <c r="T825" s="297"/>
      <c r="U825" s="297"/>
      <c r="V825" s="297"/>
      <c r="W825" s="297"/>
      <c r="X825" s="297"/>
      <c r="Y825" s="297"/>
      <c r="Z825" s="297"/>
    </row>
    <row r="826" spans="1:26" ht="15.75" customHeight="1">
      <c r="A826" s="297"/>
      <c r="B826" s="297"/>
      <c r="C826" s="297"/>
      <c r="D826" s="297"/>
      <c r="E826" s="297"/>
      <c r="F826" s="297"/>
      <c r="G826" s="297"/>
      <c r="H826" s="297"/>
      <c r="I826" s="297"/>
      <c r="J826" s="297"/>
      <c r="K826" s="297"/>
      <c r="L826" s="297"/>
      <c r="M826" s="297"/>
      <c r="N826" s="297"/>
      <c r="O826" s="297"/>
      <c r="P826" s="297"/>
      <c r="Q826" s="297"/>
      <c r="R826" s="297"/>
      <c r="S826" s="297"/>
      <c r="T826" s="297"/>
      <c r="U826" s="297"/>
      <c r="V826" s="297"/>
      <c r="W826" s="297"/>
      <c r="X826" s="297"/>
      <c r="Y826" s="297"/>
      <c r="Z826" s="297"/>
    </row>
    <row r="827" spans="1:26" ht="15.75" customHeight="1">
      <c r="A827" s="297"/>
      <c r="B827" s="297"/>
      <c r="C827" s="297"/>
      <c r="D827" s="297"/>
      <c r="E827" s="297"/>
      <c r="F827" s="297"/>
      <c r="G827" s="297"/>
      <c r="H827" s="297"/>
      <c r="I827" s="297"/>
      <c r="J827" s="297"/>
      <c r="K827" s="297"/>
      <c r="L827" s="297"/>
      <c r="M827" s="297"/>
      <c r="N827" s="297"/>
      <c r="O827" s="297"/>
      <c r="P827" s="297"/>
      <c r="Q827" s="297"/>
      <c r="R827" s="297"/>
      <c r="S827" s="297"/>
      <c r="T827" s="297"/>
      <c r="U827" s="297"/>
      <c r="V827" s="297"/>
      <c r="W827" s="297"/>
      <c r="X827" s="297"/>
      <c r="Y827" s="297"/>
      <c r="Z827" s="297"/>
    </row>
    <row r="828" spans="1:26" ht="15.75" customHeight="1">
      <c r="A828" s="297"/>
      <c r="B828" s="297"/>
      <c r="C828" s="297"/>
      <c r="D828" s="297"/>
      <c r="E828" s="297"/>
      <c r="F828" s="297"/>
      <c r="G828" s="297"/>
      <c r="H828" s="297"/>
      <c r="I828" s="297"/>
      <c r="J828" s="297"/>
      <c r="K828" s="297"/>
      <c r="L828" s="297"/>
      <c r="M828" s="297"/>
      <c r="N828" s="297"/>
      <c r="O828" s="297"/>
      <c r="P828" s="297"/>
      <c r="Q828" s="297"/>
      <c r="R828" s="297"/>
      <c r="S828" s="297"/>
      <c r="T828" s="297"/>
      <c r="U828" s="297"/>
      <c r="V828" s="297"/>
      <c r="W828" s="297"/>
      <c r="X828" s="297"/>
      <c r="Y828" s="297"/>
      <c r="Z828" s="297"/>
    </row>
    <row r="829" spans="1:26" ht="15.75" customHeight="1">
      <c r="A829" s="297"/>
      <c r="B829" s="297"/>
      <c r="C829" s="297"/>
      <c r="D829" s="297"/>
      <c r="E829" s="297"/>
      <c r="F829" s="297"/>
      <c r="G829" s="297"/>
      <c r="H829" s="297"/>
      <c r="I829" s="297"/>
      <c r="J829" s="297"/>
      <c r="K829" s="297"/>
      <c r="L829" s="297"/>
      <c r="M829" s="297"/>
      <c r="N829" s="297"/>
      <c r="O829" s="297"/>
      <c r="P829" s="297"/>
      <c r="Q829" s="297"/>
      <c r="R829" s="297"/>
      <c r="S829" s="297"/>
      <c r="T829" s="297"/>
      <c r="U829" s="297"/>
      <c r="V829" s="297"/>
      <c r="W829" s="297"/>
      <c r="X829" s="297"/>
      <c r="Y829" s="297"/>
      <c r="Z829" s="297"/>
    </row>
    <row r="830" spans="1:26" ht="15.75" customHeight="1">
      <c r="A830" s="297"/>
      <c r="B830" s="297"/>
      <c r="C830" s="297"/>
      <c r="D830" s="297"/>
      <c r="E830" s="297"/>
      <c r="F830" s="297"/>
      <c r="G830" s="297"/>
      <c r="H830" s="297"/>
      <c r="I830" s="297"/>
      <c r="J830" s="297"/>
      <c r="K830" s="297"/>
      <c r="L830" s="297"/>
      <c r="M830" s="297"/>
      <c r="N830" s="297"/>
      <c r="O830" s="297"/>
      <c r="P830" s="297"/>
      <c r="Q830" s="297"/>
      <c r="R830" s="297"/>
      <c r="S830" s="297"/>
      <c r="T830" s="297"/>
      <c r="U830" s="297"/>
      <c r="V830" s="297"/>
      <c r="W830" s="297"/>
      <c r="X830" s="297"/>
      <c r="Y830" s="297"/>
      <c r="Z830" s="297"/>
    </row>
    <row r="831" spans="1:26" ht="15.75" customHeight="1">
      <c r="A831" s="297"/>
      <c r="B831" s="297"/>
      <c r="C831" s="297"/>
      <c r="D831" s="297"/>
      <c r="E831" s="297"/>
      <c r="F831" s="297"/>
      <c r="G831" s="297"/>
      <c r="H831" s="297"/>
      <c r="I831" s="297"/>
      <c r="J831" s="297"/>
      <c r="K831" s="297"/>
      <c r="L831" s="297"/>
      <c r="M831" s="297"/>
      <c r="N831" s="297"/>
      <c r="O831" s="297"/>
      <c r="P831" s="297"/>
      <c r="Q831" s="297"/>
      <c r="R831" s="297"/>
      <c r="S831" s="297"/>
      <c r="T831" s="297"/>
      <c r="U831" s="297"/>
      <c r="V831" s="297"/>
      <c r="W831" s="297"/>
      <c r="X831" s="297"/>
      <c r="Y831" s="297"/>
      <c r="Z831" s="297"/>
    </row>
    <row r="832" spans="1:26" ht="15.75" customHeight="1">
      <c r="A832" s="297"/>
      <c r="B832" s="297"/>
      <c r="C832" s="297"/>
      <c r="D832" s="297"/>
      <c r="E832" s="297"/>
      <c r="F832" s="297"/>
      <c r="G832" s="297"/>
      <c r="H832" s="297"/>
      <c r="I832" s="297"/>
      <c r="J832" s="297"/>
      <c r="K832" s="297"/>
      <c r="L832" s="297"/>
      <c r="M832" s="297"/>
      <c r="N832" s="297"/>
      <c r="O832" s="297"/>
      <c r="P832" s="297"/>
      <c r="Q832" s="297"/>
      <c r="R832" s="297"/>
      <c r="S832" s="297"/>
      <c r="T832" s="297"/>
      <c r="U832" s="297"/>
      <c r="V832" s="297"/>
      <c r="W832" s="297"/>
      <c r="X832" s="297"/>
      <c r="Y832" s="297"/>
      <c r="Z832" s="297"/>
    </row>
    <row r="833" spans="1:26" ht="15.75" customHeight="1">
      <c r="A833" s="297"/>
      <c r="B833" s="297"/>
      <c r="C833" s="297"/>
      <c r="D833" s="297"/>
      <c r="E833" s="297"/>
      <c r="F833" s="297"/>
      <c r="G833" s="297"/>
      <c r="H833" s="297"/>
      <c r="I833" s="297"/>
      <c r="J833" s="297"/>
      <c r="K833" s="297"/>
      <c r="L833" s="297"/>
      <c r="M833" s="297"/>
      <c r="N833" s="297"/>
      <c r="O833" s="297"/>
      <c r="P833" s="297"/>
      <c r="Q833" s="297"/>
      <c r="R833" s="297"/>
      <c r="S833" s="297"/>
      <c r="T833" s="297"/>
      <c r="U833" s="297"/>
      <c r="V833" s="297"/>
      <c r="W833" s="297"/>
      <c r="X833" s="297"/>
      <c r="Y833" s="297"/>
      <c r="Z833" s="297"/>
    </row>
    <row r="834" spans="1:26" ht="15.75" customHeight="1">
      <c r="A834" s="297"/>
      <c r="B834" s="297"/>
      <c r="C834" s="297"/>
      <c r="D834" s="297"/>
      <c r="E834" s="297"/>
      <c r="F834" s="297"/>
      <c r="G834" s="297"/>
      <c r="H834" s="297"/>
      <c r="I834" s="297"/>
      <c r="J834" s="297"/>
      <c r="K834" s="297"/>
      <c r="L834" s="297"/>
      <c r="M834" s="297"/>
      <c r="N834" s="297"/>
      <c r="O834" s="297"/>
      <c r="P834" s="297"/>
      <c r="Q834" s="297"/>
      <c r="R834" s="297"/>
      <c r="S834" s="297"/>
      <c r="T834" s="297"/>
      <c r="U834" s="297"/>
      <c r="V834" s="297"/>
      <c r="W834" s="297"/>
      <c r="X834" s="297"/>
      <c r="Y834" s="297"/>
      <c r="Z834" s="297"/>
    </row>
    <row r="835" spans="1:26" ht="15.75" customHeight="1">
      <c r="A835" s="297"/>
      <c r="B835" s="297"/>
      <c r="C835" s="297"/>
      <c r="D835" s="297"/>
      <c r="E835" s="297"/>
      <c r="F835" s="297"/>
      <c r="G835" s="297"/>
      <c r="H835" s="297"/>
      <c r="I835" s="297"/>
      <c r="J835" s="297"/>
      <c r="K835" s="297"/>
      <c r="L835" s="297"/>
      <c r="M835" s="297"/>
      <c r="N835" s="297"/>
      <c r="O835" s="297"/>
      <c r="P835" s="297"/>
      <c r="Q835" s="297"/>
      <c r="R835" s="297"/>
      <c r="S835" s="297"/>
      <c r="T835" s="297"/>
      <c r="U835" s="297"/>
      <c r="V835" s="297"/>
      <c r="W835" s="297"/>
      <c r="X835" s="297"/>
      <c r="Y835" s="297"/>
      <c r="Z835" s="297"/>
    </row>
    <row r="836" spans="1:26" ht="15.75" customHeight="1">
      <c r="A836" s="297"/>
      <c r="B836" s="297"/>
      <c r="C836" s="297"/>
      <c r="D836" s="297"/>
      <c r="E836" s="297"/>
      <c r="F836" s="297"/>
      <c r="G836" s="297"/>
      <c r="H836" s="297"/>
      <c r="I836" s="297"/>
      <c r="J836" s="297"/>
      <c r="K836" s="297"/>
      <c r="L836" s="297"/>
      <c r="M836" s="297"/>
      <c r="N836" s="297"/>
      <c r="O836" s="297"/>
      <c r="P836" s="297"/>
      <c r="Q836" s="297"/>
      <c r="R836" s="297"/>
      <c r="S836" s="297"/>
      <c r="T836" s="297"/>
      <c r="U836" s="297"/>
      <c r="V836" s="297"/>
      <c r="W836" s="297"/>
      <c r="X836" s="297"/>
      <c r="Y836" s="297"/>
      <c r="Z836" s="297"/>
    </row>
    <row r="837" spans="1:26" ht="15.75" customHeight="1">
      <c r="A837" s="297"/>
      <c r="B837" s="297"/>
      <c r="C837" s="297"/>
      <c r="D837" s="297"/>
      <c r="E837" s="297"/>
      <c r="F837" s="297"/>
      <c r="G837" s="297"/>
      <c r="H837" s="297"/>
      <c r="I837" s="297"/>
      <c r="J837" s="297"/>
      <c r="K837" s="297"/>
      <c r="L837" s="297"/>
      <c r="M837" s="297"/>
      <c r="N837" s="297"/>
      <c r="O837" s="297"/>
      <c r="P837" s="297"/>
      <c r="Q837" s="297"/>
      <c r="R837" s="297"/>
      <c r="S837" s="297"/>
      <c r="T837" s="297"/>
      <c r="U837" s="297"/>
      <c r="V837" s="297"/>
      <c r="W837" s="297"/>
      <c r="X837" s="297"/>
      <c r="Y837" s="297"/>
      <c r="Z837" s="297"/>
    </row>
    <row r="838" spans="1:26" ht="15.75" customHeight="1">
      <c r="A838" s="297"/>
      <c r="B838" s="297"/>
      <c r="C838" s="297"/>
      <c r="D838" s="297"/>
      <c r="E838" s="297"/>
      <c r="F838" s="297"/>
      <c r="G838" s="297"/>
      <c r="H838" s="297"/>
      <c r="I838" s="297"/>
      <c r="J838" s="297"/>
      <c r="K838" s="297"/>
      <c r="L838" s="297"/>
      <c r="M838" s="297"/>
      <c r="N838" s="297"/>
      <c r="O838" s="297"/>
      <c r="P838" s="297"/>
      <c r="Q838" s="297"/>
      <c r="R838" s="297"/>
      <c r="S838" s="297"/>
      <c r="T838" s="297"/>
      <c r="U838" s="297"/>
      <c r="V838" s="297"/>
      <c r="W838" s="297"/>
      <c r="X838" s="297"/>
      <c r="Y838" s="297"/>
      <c r="Z838" s="297"/>
    </row>
    <row r="839" spans="1:26" ht="15.75" customHeight="1">
      <c r="A839" s="297"/>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row>
    <row r="840" spans="1:26" ht="15.75" customHeight="1">
      <c r="A840" s="297"/>
      <c r="B840" s="297"/>
      <c r="C840" s="297"/>
      <c r="D840" s="297"/>
      <c r="E840" s="297"/>
      <c r="F840" s="297"/>
      <c r="G840" s="297"/>
      <c r="H840" s="297"/>
      <c r="I840" s="297"/>
      <c r="J840" s="297"/>
      <c r="K840" s="297"/>
      <c r="L840" s="297"/>
      <c r="M840" s="297"/>
      <c r="N840" s="297"/>
      <c r="O840" s="297"/>
      <c r="P840" s="297"/>
      <c r="Q840" s="297"/>
      <c r="R840" s="297"/>
      <c r="S840" s="297"/>
      <c r="T840" s="297"/>
      <c r="U840" s="297"/>
      <c r="V840" s="297"/>
      <c r="W840" s="297"/>
      <c r="X840" s="297"/>
      <c r="Y840" s="297"/>
      <c r="Z840" s="297"/>
    </row>
    <row r="841" spans="1:26" ht="15.75" customHeight="1">
      <c r="A841" s="297"/>
      <c r="B841" s="297"/>
      <c r="C841" s="297"/>
      <c r="D841" s="297"/>
      <c r="E841" s="297"/>
      <c r="F841" s="297"/>
      <c r="G841" s="297"/>
      <c r="H841" s="297"/>
      <c r="I841" s="297"/>
      <c r="J841" s="297"/>
      <c r="K841" s="297"/>
      <c r="L841" s="297"/>
      <c r="M841" s="297"/>
      <c r="N841" s="297"/>
      <c r="O841" s="297"/>
      <c r="P841" s="297"/>
      <c r="Q841" s="297"/>
      <c r="R841" s="297"/>
      <c r="S841" s="297"/>
      <c r="T841" s="297"/>
      <c r="U841" s="297"/>
      <c r="V841" s="297"/>
      <c r="W841" s="297"/>
      <c r="X841" s="297"/>
      <c r="Y841" s="297"/>
      <c r="Z841" s="297"/>
    </row>
    <row r="842" spans="1:26" ht="15.75" customHeight="1">
      <c r="A842" s="297"/>
      <c r="B842" s="297"/>
      <c r="C842" s="297"/>
      <c r="D842" s="297"/>
      <c r="E842" s="297"/>
      <c r="F842" s="297"/>
      <c r="G842" s="297"/>
      <c r="H842" s="297"/>
      <c r="I842" s="297"/>
      <c r="J842" s="297"/>
      <c r="K842" s="297"/>
      <c r="L842" s="297"/>
      <c r="M842" s="297"/>
      <c r="N842" s="297"/>
      <c r="O842" s="297"/>
      <c r="P842" s="297"/>
      <c r="Q842" s="297"/>
      <c r="R842" s="297"/>
      <c r="S842" s="297"/>
      <c r="T842" s="297"/>
      <c r="U842" s="297"/>
      <c r="V842" s="297"/>
      <c r="W842" s="297"/>
      <c r="X842" s="297"/>
      <c r="Y842" s="297"/>
      <c r="Z842" s="297"/>
    </row>
    <row r="843" spans="1:26" ht="15.75" customHeight="1">
      <c r="A843" s="297"/>
      <c r="B843" s="297"/>
      <c r="C843" s="297"/>
      <c r="D843" s="297"/>
      <c r="E843" s="297"/>
      <c r="F843" s="297"/>
      <c r="G843" s="297"/>
      <c r="H843" s="297"/>
      <c r="I843" s="297"/>
      <c r="J843" s="297"/>
      <c r="K843" s="297"/>
      <c r="L843" s="297"/>
      <c r="M843" s="297"/>
      <c r="N843" s="297"/>
      <c r="O843" s="297"/>
      <c r="P843" s="297"/>
      <c r="Q843" s="297"/>
      <c r="R843" s="297"/>
      <c r="S843" s="297"/>
      <c r="T843" s="297"/>
      <c r="U843" s="297"/>
      <c r="V843" s="297"/>
      <c r="W843" s="297"/>
      <c r="X843" s="297"/>
      <c r="Y843" s="297"/>
      <c r="Z843" s="297"/>
    </row>
    <row r="844" spans="1:26" ht="15.75" customHeight="1">
      <c r="A844" s="297"/>
      <c r="B844" s="297"/>
      <c r="C844" s="297"/>
      <c r="D844" s="297"/>
      <c r="E844" s="297"/>
      <c r="F844" s="297"/>
      <c r="G844" s="297"/>
      <c r="H844" s="297"/>
      <c r="I844" s="297"/>
      <c r="J844" s="297"/>
      <c r="K844" s="297"/>
      <c r="L844" s="297"/>
      <c r="M844" s="297"/>
      <c r="N844" s="297"/>
      <c r="O844" s="297"/>
      <c r="P844" s="297"/>
      <c r="Q844" s="297"/>
      <c r="R844" s="297"/>
      <c r="S844" s="297"/>
      <c r="T844" s="297"/>
      <c r="U844" s="297"/>
      <c r="V844" s="297"/>
      <c r="W844" s="297"/>
      <c r="X844" s="297"/>
      <c r="Y844" s="297"/>
      <c r="Z844" s="297"/>
    </row>
    <row r="845" spans="1:26" ht="15.75" customHeight="1">
      <c r="A845" s="297"/>
      <c r="B845" s="297"/>
      <c r="C845" s="297"/>
      <c r="D845" s="297"/>
      <c r="E845" s="297"/>
      <c r="F845" s="297"/>
      <c r="G845" s="297"/>
      <c r="H845" s="297"/>
      <c r="I845" s="297"/>
      <c r="J845" s="297"/>
      <c r="K845" s="297"/>
      <c r="L845" s="297"/>
      <c r="M845" s="297"/>
      <c r="N845" s="297"/>
      <c r="O845" s="297"/>
      <c r="P845" s="297"/>
      <c r="Q845" s="297"/>
      <c r="R845" s="297"/>
      <c r="S845" s="297"/>
      <c r="T845" s="297"/>
      <c r="U845" s="297"/>
      <c r="V845" s="297"/>
      <c r="W845" s="297"/>
      <c r="X845" s="297"/>
      <c r="Y845" s="297"/>
      <c r="Z845" s="297"/>
    </row>
    <row r="846" spans="1:26" ht="15.75" customHeight="1">
      <c r="A846" s="297"/>
      <c r="B846" s="297"/>
      <c r="C846" s="297"/>
      <c r="D846" s="297"/>
      <c r="E846" s="297"/>
      <c r="F846" s="297"/>
      <c r="G846" s="297"/>
      <c r="H846" s="297"/>
      <c r="I846" s="297"/>
      <c r="J846" s="297"/>
      <c r="K846" s="297"/>
      <c r="L846" s="297"/>
      <c r="M846" s="297"/>
      <c r="N846" s="297"/>
      <c r="O846" s="297"/>
      <c r="P846" s="297"/>
      <c r="Q846" s="297"/>
      <c r="R846" s="297"/>
      <c r="S846" s="297"/>
      <c r="T846" s="297"/>
      <c r="U846" s="297"/>
      <c r="V846" s="297"/>
      <c r="W846" s="297"/>
      <c r="X846" s="297"/>
      <c r="Y846" s="297"/>
      <c r="Z846" s="297"/>
    </row>
    <row r="847" spans="1:26" ht="15.75" customHeight="1">
      <c r="A847" s="297"/>
      <c r="B847" s="297"/>
      <c r="C847" s="297"/>
      <c r="D847" s="297"/>
      <c r="E847" s="297"/>
      <c r="F847" s="297"/>
      <c r="G847" s="297"/>
      <c r="H847" s="297"/>
      <c r="I847" s="297"/>
      <c r="J847" s="297"/>
      <c r="K847" s="297"/>
      <c r="L847" s="297"/>
      <c r="M847" s="297"/>
      <c r="N847" s="297"/>
      <c r="O847" s="297"/>
      <c r="P847" s="297"/>
      <c r="Q847" s="297"/>
      <c r="R847" s="297"/>
      <c r="S847" s="297"/>
      <c r="T847" s="297"/>
      <c r="U847" s="297"/>
      <c r="V847" s="297"/>
      <c r="W847" s="297"/>
      <c r="X847" s="297"/>
      <c r="Y847" s="297"/>
      <c r="Z847" s="297"/>
    </row>
    <row r="848" spans="1:26" ht="15.75" customHeight="1">
      <c r="A848" s="297"/>
      <c r="B848" s="297"/>
      <c r="C848" s="297"/>
      <c r="D848" s="297"/>
      <c r="E848" s="297"/>
      <c r="F848" s="297"/>
      <c r="G848" s="297"/>
      <c r="H848" s="297"/>
      <c r="I848" s="297"/>
      <c r="J848" s="297"/>
      <c r="K848" s="297"/>
      <c r="L848" s="297"/>
      <c r="M848" s="297"/>
      <c r="N848" s="297"/>
      <c r="O848" s="297"/>
      <c r="P848" s="297"/>
      <c r="Q848" s="297"/>
      <c r="R848" s="297"/>
      <c r="S848" s="297"/>
      <c r="T848" s="297"/>
      <c r="U848" s="297"/>
      <c r="V848" s="297"/>
      <c r="W848" s="297"/>
      <c r="X848" s="297"/>
      <c r="Y848" s="297"/>
      <c r="Z848" s="297"/>
    </row>
    <row r="849" spans="1:26" ht="15.75" customHeight="1">
      <c r="A849" s="297"/>
      <c r="B849" s="297"/>
      <c r="C849" s="297"/>
      <c r="D849" s="297"/>
      <c r="E849" s="297"/>
      <c r="F849" s="297"/>
      <c r="G849" s="297"/>
      <c r="H849" s="297"/>
      <c r="I849" s="297"/>
      <c r="J849" s="297"/>
      <c r="K849" s="297"/>
      <c r="L849" s="297"/>
      <c r="M849" s="297"/>
      <c r="N849" s="297"/>
      <c r="O849" s="297"/>
      <c r="P849" s="297"/>
      <c r="Q849" s="297"/>
      <c r="R849" s="297"/>
      <c r="S849" s="297"/>
      <c r="T849" s="297"/>
      <c r="U849" s="297"/>
      <c r="V849" s="297"/>
      <c r="W849" s="297"/>
      <c r="X849" s="297"/>
      <c r="Y849" s="297"/>
      <c r="Z849" s="297"/>
    </row>
    <row r="850" spans="1:26" ht="15.75" customHeight="1">
      <c r="A850" s="297"/>
      <c r="B850" s="297"/>
      <c r="C850" s="297"/>
      <c r="D850" s="297"/>
      <c r="E850" s="297"/>
      <c r="F850" s="297"/>
      <c r="G850" s="297"/>
      <c r="H850" s="297"/>
      <c r="I850" s="297"/>
      <c r="J850" s="297"/>
      <c r="K850" s="297"/>
      <c r="L850" s="297"/>
      <c r="M850" s="297"/>
      <c r="N850" s="297"/>
      <c r="O850" s="297"/>
      <c r="P850" s="297"/>
      <c r="Q850" s="297"/>
      <c r="R850" s="297"/>
      <c r="S850" s="297"/>
      <c r="T850" s="297"/>
      <c r="U850" s="297"/>
      <c r="V850" s="297"/>
      <c r="W850" s="297"/>
      <c r="X850" s="297"/>
      <c r="Y850" s="297"/>
      <c r="Z850" s="297"/>
    </row>
    <row r="851" spans="1:26" ht="15.75" customHeight="1">
      <c r="A851" s="297"/>
      <c r="B851" s="297"/>
      <c r="C851" s="297"/>
      <c r="D851" s="297"/>
      <c r="E851" s="297"/>
      <c r="F851" s="297"/>
      <c r="G851" s="297"/>
      <c r="H851" s="297"/>
      <c r="I851" s="297"/>
      <c r="J851" s="297"/>
      <c r="K851" s="297"/>
      <c r="L851" s="297"/>
      <c r="M851" s="297"/>
      <c r="N851" s="297"/>
      <c r="O851" s="297"/>
      <c r="P851" s="297"/>
      <c r="Q851" s="297"/>
      <c r="R851" s="297"/>
      <c r="S851" s="297"/>
      <c r="T851" s="297"/>
      <c r="U851" s="297"/>
      <c r="V851" s="297"/>
      <c r="W851" s="297"/>
      <c r="X851" s="297"/>
      <c r="Y851" s="297"/>
      <c r="Z851" s="297"/>
    </row>
    <row r="852" spans="1:26" ht="15.75" customHeight="1">
      <c r="A852" s="297"/>
      <c r="B852" s="297"/>
      <c r="C852" s="297"/>
      <c r="D852" s="297"/>
      <c r="E852" s="297"/>
      <c r="F852" s="297"/>
      <c r="G852" s="297"/>
      <c r="H852" s="297"/>
      <c r="I852" s="297"/>
      <c r="J852" s="297"/>
      <c r="K852" s="297"/>
      <c r="L852" s="297"/>
      <c r="M852" s="297"/>
      <c r="N852" s="297"/>
      <c r="O852" s="297"/>
      <c r="P852" s="297"/>
      <c r="Q852" s="297"/>
      <c r="R852" s="297"/>
      <c r="S852" s="297"/>
      <c r="T852" s="297"/>
      <c r="U852" s="297"/>
      <c r="V852" s="297"/>
      <c r="W852" s="297"/>
      <c r="X852" s="297"/>
      <c r="Y852" s="297"/>
      <c r="Z852" s="297"/>
    </row>
    <row r="853" spans="1:26" ht="15.75" customHeight="1">
      <c r="A853" s="297"/>
      <c r="B853" s="297"/>
      <c r="C853" s="297"/>
      <c r="D853" s="297"/>
      <c r="E853" s="297"/>
      <c r="F853" s="297"/>
      <c r="G853" s="297"/>
      <c r="H853" s="297"/>
      <c r="I853" s="297"/>
      <c r="J853" s="297"/>
      <c r="K853" s="297"/>
      <c r="L853" s="297"/>
      <c r="M853" s="297"/>
      <c r="N853" s="297"/>
      <c r="O853" s="297"/>
      <c r="P853" s="297"/>
      <c r="Q853" s="297"/>
      <c r="R853" s="297"/>
      <c r="S853" s="297"/>
      <c r="T853" s="297"/>
      <c r="U853" s="297"/>
      <c r="V853" s="297"/>
      <c r="W853" s="297"/>
      <c r="X853" s="297"/>
      <c r="Y853" s="297"/>
      <c r="Z853" s="297"/>
    </row>
    <row r="854" spans="1:26" ht="15.75" customHeight="1">
      <c r="A854" s="297"/>
      <c r="B854" s="297"/>
      <c r="C854" s="297"/>
      <c r="D854" s="297"/>
      <c r="E854" s="297"/>
      <c r="F854" s="297"/>
      <c r="G854" s="297"/>
      <c r="H854" s="297"/>
      <c r="I854" s="297"/>
      <c r="J854" s="297"/>
      <c r="K854" s="297"/>
      <c r="L854" s="297"/>
      <c r="M854" s="297"/>
      <c r="N854" s="297"/>
      <c r="O854" s="297"/>
      <c r="P854" s="297"/>
      <c r="Q854" s="297"/>
      <c r="R854" s="297"/>
      <c r="S854" s="297"/>
      <c r="T854" s="297"/>
      <c r="U854" s="297"/>
      <c r="V854" s="297"/>
      <c r="W854" s="297"/>
      <c r="X854" s="297"/>
      <c r="Y854" s="297"/>
      <c r="Z854" s="297"/>
    </row>
    <row r="855" spans="1:26" ht="15.75" customHeight="1">
      <c r="A855" s="297"/>
      <c r="B855" s="297"/>
      <c r="C855" s="297"/>
      <c r="D855" s="297"/>
      <c r="E855" s="297"/>
      <c r="F855" s="297"/>
      <c r="G855" s="297"/>
      <c r="H855" s="297"/>
      <c r="I855" s="297"/>
      <c r="J855" s="297"/>
      <c r="K855" s="297"/>
      <c r="L855" s="297"/>
      <c r="M855" s="297"/>
      <c r="N855" s="297"/>
      <c r="O855" s="297"/>
      <c r="P855" s="297"/>
      <c r="Q855" s="297"/>
      <c r="R855" s="297"/>
      <c r="S855" s="297"/>
      <c r="T855" s="297"/>
      <c r="U855" s="297"/>
      <c r="V855" s="297"/>
      <c r="W855" s="297"/>
      <c r="X855" s="297"/>
      <c r="Y855" s="297"/>
      <c r="Z855" s="297"/>
    </row>
    <row r="856" spans="1:26" ht="15.75" customHeight="1">
      <c r="A856" s="297"/>
      <c r="B856" s="297"/>
      <c r="C856" s="297"/>
      <c r="D856" s="297"/>
      <c r="E856" s="297"/>
      <c r="F856" s="297"/>
      <c r="G856" s="297"/>
      <c r="H856" s="297"/>
      <c r="I856" s="297"/>
      <c r="J856" s="297"/>
      <c r="K856" s="297"/>
      <c r="L856" s="297"/>
      <c r="M856" s="297"/>
      <c r="N856" s="297"/>
      <c r="O856" s="297"/>
      <c r="P856" s="297"/>
      <c r="Q856" s="297"/>
      <c r="R856" s="297"/>
      <c r="S856" s="297"/>
      <c r="T856" s="297"/>
      <c r="U856" s="297"/>
      <c r="V856" s="297"/>
      <c r="W856" s="297"/>
      <c r="X856" s="297"/>
      <c r="Y856" s="297"/>
      <c r="Z856" s="297"/>
    </row>
    <row r="857" spans="1:26" ht="15.75" customHeight="1">
      <c r="A857" s="297"/>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row>
    <row r="858" spans="1:26" ht="15.75" customHeight="1">
      <c r="A858" s="297"/>
      <c r="B858" s="297"/>
      <c r="C858" s="297"/>
      <c r="D858" s="297"/>
      <c r="E858" s="297"/>
      <c r="F858" s="297"/>
      <c r="G858" s="297"/>
      <c r="H858" s="297"/>
      <c r="I858" s="297"/>
      <c r="J858" s="297"/>
      <c r="K858" s="297"/>
      <c r="L858" s="297"/>
      <c r="M858" s="297"/>
      <c r="N858" s="297"/>
      <c r="O858" s="297"/>
      <c r="P858" s="297"/>
      <c r="Q858" s="297"/>
      <c r="R858" s="297"/>
      <c r="S858" s="297"/>
      <c r="T858" s="297"/>
      <c r="U858" s="297"/>
      <c r="V858" s="297"/>
      <c r="W858" s="297"/>
      <c r="X858" s="297"/>
      <c r="Y858" s="297"/>
      <c r="Z858" s="297"/>
    </row>
    <row r="859" spans="1:26" ht="15.75" customHeight="1">
      <c r="A859" s="297"/>
      <c r="B859" s="297"/>
      <c r="C859" s="297"/>
      <c r="D859" s="297"/>
      <c r="E859" s="297"/>
      <c r="F859" s="297"/>
      <c r="G859" s="297"/>
      <c r="H859" s="297"/>
      <c r="I859" s="297"/>
      <c r="J859" s="297"/>
      <c r="K859" s="297"/>
      <c r="L859" s="297"/>
      <c r="M859" s="297"/>
      <c r="N859" s="297"/>
      <c r="O859" s="297"/>
      <c r="P859" s="297"/>
      <c r="Q859" s="297"/>
      <c r="R859" s="297"/>
      <c r="S859" s="297"/>
      <c r="T859" s="297"/>
      <c r="U859" s="297"/>
      <c r="V859" s="297"/>
      <c r="W859" s="297"/>
      <c r="X859" s="297"/>
      <c r="Y859" s="297"/>
      <c r="Z859" s="297"/>
    </row>
    <row r="860" spans="1:26" ht="15.75" customHeight="1">
      <c r="A860" s="297"/>
      <c r="B860" s="297"/>
      <c r="C860" s="297"/>
      <c r="D860" s="297"/>
      <c r="E860" s="297"/>
      <c r="F860" s="297"/>
      <c r="G860" s="297"/>
      <c r="H860" s="297"/>
      <c r="I860" s="297"/>
      <c r="J860" s="297"/>
      <c r="K860" s="297"/>
      <c r="L860" s="297"/>
      <c r="M860" s="297"/>
      <c r="N860" s="297"/>
      <c r="O860" s="297"/>
      <c r="P860" s="297"/>
      <c r="Q860" s="297"/>
      <c r="R860" s="297"/>
      <c r="S860" s="297"/>
      <c r="T860" s="297"/>
      <c r="U860" s="297"/>
      <c r="V860" s="297"/>
      <c r="W860" s="297"/>
      <c r="X860" s="297"/>
      <c r="Y860" s="297"/>
      <c r="Z860" s="297"/>
    </row>
    <row r="861" spans="1:26" ht="15.75" customHeight="1">
      <c r="A861" s="297"/>
      <c r="B861" s="297"/>
      <c r="C861" s="297"/>
      <c r="D861" s="297"/>
      <c r="E861" s="297"/>
      <c r="F861" s="297"/>
      <c r="G861" s="297"/>
      <c r="H861" s="297"/>
      <c r="I861" s="297"/>
      <c r="J861" s="297"/>
      <c r="K861" s="297"/>
      <c r="L861" s="297"/>
      <c r="M861" s="297"/>
      <c r="N861" s="297"/>
      <c r="O861" s="297"/>
      <c r="P861" s="297"/>
      <c r="Q861" s="297"/>
      <c r="R861" s="297"/>
      <c r="S861" s="297"/>
      <c r="T861" s="297"/>
      <c r="U861" s="297"/>
      <c r="V861" s="297"/>
      <c r="W861" s="297"/>
      <c r="X861" s="297"/>
      <c r="Y861" s="297"/>
      <c r="Z861" s="297"/>
    </row>
    <row r="862" spans="1:26" ht="15.75" customHeight="1">
      <c r="A862" s="297"/>
      <c r="B862" s="297"/>
      <c r="C862" s="297"/>
      <c r="D862" s="297"/>
      <c r="E862" s="297"/>
      <c r="F862" s="297"/>
      <c r="G862" s="297"/>
      <c r="H862" s="297"/>
      <c r="I862" s="297"/>
      <c r="J862" s="297"/>
      <c r="K862" s="297"/>
      <c r="L862" s="297"/>
      <c r="M862" s="297"/>
      <c r="N862" s="297"/>
      <c r="O862" s="297"/>
      <c r="P862" s="297"/>
      <c r="Q862" s="297"/>
      <c r="R862" s="297"/>
      <c r="S862" s="297"/>
      <c r="T862" s="297"/>
      <c r="U862" s="297"/>
      <c r="V862" s="297"/>
      <c r="W862" s="297"/>
      <c r="X862" s="297"/>
      <c r="Y862" s="297"/>
      <c r="Z862" s="297"/>
    </row>
    <row r="863" spans="1:26" ht="15.75" customHeight="1">
      <c r="A863" s="297"/>
      <c r="B863" s="297"/>
      <c r="C863" s="297"/>
      <c r="D863" s="297"/>
      <c r="E863" s="297"/>
      <c r="F863" s="297"/>
      <c r="G863" s="297"/>
      <c r="H863" s="297"/>
      <c r="I863" s="297"/>
      <c r="J863" s="297"/>
      <c r="K863" s="297"/>
      <c r="L863" s="297"/>
      <c r="M863" s="297"/>
      <c r="N863" s="297"/>
      <c r="O863" s="297"/>
      <c r="P863" s="297"/>
      <c r="Q863" s="297"/>
      <c r="R863" s="297"/>
      <c r="S863" s="297"/>
      <c r="T863" s="297"/>
      <c r="U863" s="297"/>
      <c r="V863" s="297"/>
      <c r="W863" s="297"/>
      <c r="X863" s="297"/>
      <c r="Y863" s="297"/>
      <c r="Z863" s="297"/>
    </row>
    <row r="864" spans="1:26" ht="15.75" customHeight="1">
      <c r="A864" s="297"/>
      <c r="B864" s="297"/>
      <c r="C864" s="297"/>
      <c r="D864" s="297"/>
      <c r="E864" s="297"/>
      <c r="F864" s="297"/>
      <c r="G864" s="297"/>
      <c r="H864" s="297"/>
      <c r="I864" s="297"/>
      <c r="J864" s="297"/>
      <c r="K864" s="297"/>
      <c r="L864" s="297"/>
      <c r="M864" s="297"/>
      <c r="N864" s="297"/>
      <c r="O864" s="297"/>
      <c r="P864" s="297"/>
      <c r="Q864" s="297"/>
      <c r="R864" s="297"/>
      <c r="S864" s="297"/>
      <c r="T864" s="297"/>
      <c r="U864" s="297"/>
      <c r="V864" s="297"/>
      <c r="W864" s="297"/>
      <c r="X864" s="297"/>
      <c r="Y864" s="297"/>
      <c r="Z864" s="297"/>
    </row>
    <row r="865" spans="1:26" ht="15.75" customHeight="1">
      <c r="A865" s="297"/>
      <c r="B865" s="297"/>
      <c r="C865" s="297"/>
      <c r="D865" s="297"/>
      <c r="E865" s="297"/>
      <c r="F865" s="297"/>
      <c r="G865" s="297"/>
      <c r="H865" s="297"/>
      <c r="I865" s="297"/>
      <c r="J865" s="297"/>
      <c r="K865" s="297"/>
      <c r="L865" s="297"/>
      <c r="M865" s="297"/>
      <c r="N865" s="297"/>
      <c r="O865" s="297"/>
      <c r="P865" s="297"/>
      <c r="Q865" s="297"/>
      <c r="R865" s="297"/>
      <c r="S865" s="297"/>
      <c r="T865" s="297"/>
      <c r="U865" s="297"/>
      <c r="V865" s="297"/>
      <c r="W865" s="297"/>
      <c r="X865" s="297"/>
      <c r="Y865" s="297"/>
      <c r="Z865" s="297"/>
    </row>
    <row r="866" spans="1:26" ht="15.75" customHeight="1">
      <c r="A866" s="297"/>
      <c r="B866" s="297"/>
      <c r="C866" s="297"/>
      <c r="D866" s="297"/>
      <c r="E866" s="297"/>
      <c r="F866" s="297"/>
      <c r="G866" s="297"/>
      <c r="H866" s="297"/>
      <c r="I866" s="297"/>
      <c r="J866" s="297"/>
      <c r="K866" s="297"/>
      <c r="L866" s="297"/>
      <c r="M866" s="297"/>
      <c r="N866" s="297"/>
      <c r="O866" s="297"/>
      <c r="P866" s="297"/>
      <c r="Q866" s="297"/>
      <c r="R866" s="297"/>
      <c r="S866" s="297"/>
      <c r="T866" s="297"/>
      <c r="U866" s="297"/>
      <c r="V866" s="297"/>
      <c r="W866" s="297"/>
      <c r="X866" s="297"/>
      <c r="Y866" s="297"/>
      <c r="Z866" s="297"/>
    </row>
    <row r="867" spans="1:26" ht="15.75" customHeight="1">
      <c r="A867" s="297"/>
      <c r="B867" s="297"/>
      <c r="C867" s="297"/>
      <c r="D867" s="297"/>
      <c r="E867" s="297"/>
      <c r="F867" s="297"/>
      <c r="G867" s="297"/>
      <c r="H867" s="297"/>
      <c r="I867" s="297"/>
      <c r="J867" s="297"/>
      <c r="K867" s="297"/>
      <c r="L867" s="297"/>
      <c r="M867" s="297"/>
      <c r="N867" s="297"/>
      <c r="O867" s="297"/>
      <c r="P867" s="297"/>
      <c r="Q867" s="297"/>
      <c r="R867" s="297"/>
      <c r="S867" s="297"/>
      <c r="T867" s="297"/>
      <c r="U867" s="297"/>
      <c r="V867" s="297"/>
      <c r="W867" s="297"/>
      <c r="X867" s="297"/>
      <c r="Y867" s="297"/>
      <c r="Z867" s="297"/>
    </row>
    <row r="868" spans="1:26" ht="15.75" customHeight="1">
      <c r="A868" s="297"/>
      <c r="B868" s="297"/>
      <c r="C868" s="297"/>
      <c r="D868" s="297"/>
      <c r="E868" s="297"/>
      <c r="F868" s="297"/>
      <c r="G868" s="297"/>
      <c r="H868" s="297"/>
      <c r="I868" s="297"/>
      <c r="J868" s="297"/>
      <c r="K868" s="297"/>
      <c r="L868" s="297"/>
      <c r="M868" s="297"/>
      <c r="N868" s="297"/>
      <c r="O868" s="297"/>
      <c r="P868" s="297"/>
      <c r="Q868" s="297"/>
      <c r="R868" s="297"/>
      <c r="S868" s="297"/>
      <c r="T868" s="297"/>
      <c r="U868" s="297"/>
      <c r="V868" s="297"/>
      <c r="W868" s="297"/>
      <c r="X868" s="297"/>
      <c r="Y868" s="297"/>
      <c r="Z868" s="297"/>
    </row>
    <row r="869" spans="1:26" ht="15.75" customHeight="1">
      <c r="A869" s="297"/>
      <c r="B869" s="297"/>
      <c r="C869" s="297"/>
      <c r="D869" s="297"/>
      <c r="E869" s="297"/>
      <c r="F869" s="297"/>
      <c r="G869" s="297"/>
      <c r="H869" s="297"/>
      <c r="I869" s="297"/>
      <c r="J869" s="297"/>
      <c r="K869" s="297"/>
      <c r="L869" s="297"/>
      <c r="M869" s="297"/>
      <c r="N869" s="297"/>
      <c r="O869" s="297"/>
      <c r="P869" s="297"/>
      <c r="Q869" s="297"/>
      <c r="R869" s="297"/>
      <c r="S869" s="297"/>
      <c r="T869" s="297"/>
      <c r="U869" s="297"/>
      <c r="V869" s="297"/>
      <c r="W869" s="297"/>
      <c r="X869" s="297"/>
      <c r="Y869" s="297"/>
      <c r="Z869" s="297"/>
    </row>
    <row r="870" spans="1:26" ht="15.75" customHeight="1">
      <c r="A870" s="297"/>
      <c r="B870" s="297"/>
      <c r="C870" s="297"/>
      <c r="D870" s="297"/>
      <c r="E870" s="297"/>
      <c r="F870" s="297"/>
      <c r="G870" s="297"/>
      <c r="H870" s="297"/>
      <c r="I870" s="297"/>
      <c r="J870" s="297"/>
      <c r="K870" s="297"/>
      <c r="L870" s="297"/>
      <c r="M870" s="297"/>
      <c r="N870" s="297"/>
      <c r="O870" s="297"/>
      <c r="P870" s="297"/>
      <c r="Q870" s="297"/>
      <c r="R870" s="297"/>
      <c r="S870" s="297"/>
      <c r="T870" s="297"/>
      <c r="U870" s="297"/>
      <c r="V870" s="297"/>
      <c r="W870" s="297"/>
      <c r="X870" s="297"/>
      <c r="Y870" s="297"/>
      <c r="Z870" s="297"/>
    </row>
    <row r="871" spans="1:26" ht="15.75" customHeight="1">
      <c r="A871" s="297"/>
      <c r="B871" s="297"/>
      <c r="C871" s="297"/>
      <c r="D871" s="297"/>
      <c r="E871" s="297"/>
      <c r="F871" s="297"/>
      <c r="G871" s="297"/>
      <c r="H871" s="297"/>
      <c r="I871" s="297"/>
      <c r="J871" s="297"/>
      <c r="K871" s="297"/>
      <c r="L871" s="297"/>
      <c r="M871" s="297"/>
      <c r="N871" s="297"/>
      <c r="O871" s="297"/>
      <c r="P871" s="297"/>
      <c r="Q871" s="297"/>
      <c r="R871" s="297"/>
      <c r="S871" s="297"/>
      <c r="T871" s="297"/>
      <c r="U871" s="297"/>
      <c r="V871" s="297"/>
      <c r="W871" s="297"/>
      <c r="X871" s="297"/>
      <c r="Y871" s="297"/>
      <c r="Z871" s="297"/>
    </row>
    <row r="872" spans="1:26" ht="15.75" customHeight="1">
      <c r="A872" s="297"/>
      <c r="B872" s="297"/>
      <c r="C872" s="297"/>
      <c r="D872" s="297"/>
      <c r="E872" s="297"/>
      <c r="F872" s="297"/>
      <c r="G872" s="297"/>
      <c r="H872" s="297"/>
      <c r="I872" s="297"/>
      <c r="J872" s="297"/>
      <c r="K872" s="297"/>
      <c r="L872" s="297"/>
      <c r="M872" s="297"/>
      <c r="N872" s="297"/>
      <c r="O872" s="297"/>
      <c r="P872" s="297"/>
      <c r="Q872" s="297"/>
      <c r="R872" s="297"/>
      <c r="S872" s="297"/>
      <c r="T872" s="297"/>
      <c r="U872" s="297"/>
      <c r="V872" s="297"/>
      <c r="W872" s="297"/>
      <c r="X872" s="297"/>
      <c r="Y872" s="297"/>
      <c r="Z872" s="297"/>
    </row>
    <row r="873" spans="1:26" ht="15.75" customHeight="1">
      <c r="A873" s="297"/>
      <c r="B873" s="297"/>
      <c r="C873" s="297"/>
      <c r="D873" s="297"/>
      <c r="E873" s="297"/>
      <c r="F873" s="297"/>
      <c r="G873" s="297"/>
      <c r="H873" s="297"/>
      <c r="I873" s="297"/>
      <c r="J873" s="297"/>
      <c r="K873" s="297"/>
      <c r="L873" s="297"/>
      <c r="M873" s="297"/>
      <c r="N873" s="297"/>
      <c r="O873" s="297"/>
      <c r="P873" s="297"/>
      <c r="Q873" s="297"/>
      <c r="R873" s="297"/>
      <c r="S873" s="297"/>
      <c r="T873" s="297"/>
      <c r="U873" s="297"/>
      <c r="V873" s="297"/>
      <c r="W873" s="297"/>
      <c r="X873" s="297"/>
      <c r="Y873" s="297"/>
      <c r="Z873" s="297"/>
    </row>
    <row r="874" spans="1:26" ht="15.75" customHeight="1">
      <c r="A874" s="297"/>
      <c r="B874" s="297"/>
      <c r="C874" s="297"/>
      <c r="D874" s="297"/>
      <c r="E874" s="297"/>
      <c r="F874" s="297"/>
      <c r="G874" s="297"/>
      <c r="H874" s="297"/>
      <c r="I874" s="297"/>
      <c r="J874" s="297"/>
      <c r="K874" s="297"/>
      <c r="L874" s="297"/>
      <c r="M874" s="297"/>
      <c r="N874" s="297"/>
      <c r="O874" s="297"/>
      <c r="P874" s="297"/>
      <c r="Q874" s="297"/>
      <c r="R874" s="297"/>
      <c r="S874" s="297"/>
      <c r="T874" s="297"/>
      <c r="U874" s="297"/>
      <c r="V874" s="297"/>
      <c r="W874" s="297"/>
      <c r="X874" s="297"/>
      <c r="Y874" s="297"/>
      <c r="Z874" s="297"/>
    </row>
    <row r="875" spans="1:26" ht="15.75" customHeight="1">
      <c r="A875" s="297"/>
      <c r="B875" s="297"/>
      <c r="C875" s="297"/>
      <c r="D875" s="297"/>
      <c r="E875" s="297"/>
      <c r="F875" s="297"/>
      <c r="G875" s="297"/>
      <c r="H875" s="297"/>
      <c r="I875" s="297"/>
      <c r="J875" s="297"/>
      <c r="K875" s="297"/>
      <c r="L875" s="297"/>
      <c r="M875" s="297"/>
      <c r="N875" s="297"/>
      <c r="O875" s="297"/>
      <c r="P875" s="297"/>
      <c r="Q875" s="297"/>
      <c r="R875" s="297"/>
      <c r="S875" s="297"/>
      <c r="T875" s="297"/>
      <c r="U875" s="297"/>
      <c r="V875" s="297"/>
      <c r="W875" s="297"/>
      <c r="X875" s="297"/>
      <c r="Y875" s="297"/>
      <c r="Z875" s="297"/>
    </row>
    <row r="876" spans="1:26" ht="15.75" customHeight="1">
      <c r="A876" s="297"/>
      <c r="B876" s="297"/>
      <c r="C876" s="297"/>
      <c r="D876" s="297"/>
      <c r="E876" s="297"/>
      <c r="F876" s="297"/>
      <c r="G876" s="297"/>
      <c r="H876" s="297"/>
      <c r="I876" s="297"/>
      <c r="J876" s="297"/>
      <c r="K876" s="297"/>
      <c r="L876" s="297"/>
      <c r="M876" s="297"/>
      <c r="N876" s="297"/>
      <c r="O876" s="297"/>
      <c r="P876" s="297"/>
      <c r="Q876" s="297"/>
      <c r="R876" s="297"/>
      <c r="S876" s="297"/>
      <c r="T876" s="297"/>
      <c r="U876" s="297"/>
      <c r="V876" s="297"/>
      <c r="W876" s="297"/>
      <c r="X876" s="297"/>
      <c r="Y876" s="297"/>
      <c r="Z876" s="297"/>
    </row>
    <row r="877" spans="1:26" ht="15.75" customHeight="1">
      <c r="A877" s="297"/>
      <c r="B877" s="297"/>
      <c r="C877" s="297"/>
      <c r="D877" s="297"/>
      <c r="E877" s="297"/>
      <c r="F877" s="297"/>
      <c r="G877" s="297"/>
      <c r="H877" s="297"/>
      <c r="I877" s="297"/>
      <c r="J877" s="297"/>
      <c r="K877" s="297"/>
      <c r="L877" s="297"/>
      <c r="M877" s="297"/>
      <c r="N877" s="297"/>
      <c r="O877" s="297"/>
      <c r="P877" s="297"/>
      <c r="Q877" s="297"/>
      <c r="R877" s="297"/>
      <c r="S877" s="297"/>
      <c r="T877" s="297"/>
      <c r="U877" s="297"/>
      <c r="V877" s="297"/>
      <c r="W877" s="297"/>
      <c r="X877" s="297"/>
      <c r="Y877" s="297"/>
      <c r="Z877" s="297"/>
    </row>
    <row r="878" spans="1:26" ht="15.75" customHeight="1">
      <c r="A878" s="297"/>
      <c r="B878" s="297"/>
      <c r="C878" s="297"/>
      <c r="D878" s="297"/>
      <c r="E878" s="297"/>
      <c r="F878" s="297"/>
      <c r="G878" s="297"/>
      <c r="H878" s="297"/>
      <c r="I878" s="297"/>
      <c r="J878" s="297"/>
      <c r="K878" s="297"/>
      <c r="L878" s="297"/>
      <c r="M878" s="297"/>
      <c r="N878" s="297"/>
      <c r="O878" s="297"/>
      <c r="P878" s="297"/>
      <c r="Q878" s="297"/>
      <c r="R878" s="297"/>
      <c r="S878" s="297"/>
      <c r="T878" s="297"/>
      <c r="U878" s="297"/>
      <c r="V878" s="297"/>
      <c r="W878" s="297"/>
      <c r="X878" s="297"/>
      <c r="Y878" s="297"/>
      <c r="Z878" s="297"/>
    </row>
    <row r="879" spans="1:26" ht="15.75" customHeight="1">
      <c r="A879" s="297"/>
      <c r="B879" s="297"/>
      <c r="C879" s="297"/>
      <c r="D879" s="297"/>
      <c r="E879" s="297"/>
      <c r="F879" s="297"/>
      <c r="G879" s="297"/>
      <c r="H879" s="297"/>
      <c r="I879" s="297"/>
      <c r="J879" s="297"/>
      <c r="K879" s="297"/>
      <c r="L879" s="297"/>
      <c r="M879" s="297"/>
      <c r="N879" s="297"/>
      <c r="O879" s="297"/>
      <c r="P879" s="297"/>
      <c r="Q879" s="297"/>
      <c r="R879" s="297"/>
      <c r="S879" s="297"/>
      <c r="T879" s="297"/>
      <c r="U879" s="297"/>
      <c r="V879" s="297"/>
      <c r="W879" s="297"/>
      <c r="X879" s="297"/>
      <c r="Y879" s="297"/>
      <c r="Z879" s="297"/>
    </row>
    <row r="880" spans="1:26" ht="15.75" customHeight="1">
      <c r="A880" s="297"/>
      <c r="B880" s="297"/>
      <c r="C880" s="297"/>
      <c r="D880" s="297"/>
      <c r="E880" s="297"/>
      <c r="F880" s="297"/>
      <c r="G880" s="297"/>
      <c r="H880" s="297"/>
      <c r="I880" s="297"/>
      <c r="J880" s="297"/>
      <c r="K880" s="297"/>
      <c r="L880" s="297"/>
      <c r="M880" s="297"/>
      <c r="N880" s="297"/>
      <c r="O880" s="297"/>
      <c r="P880" s="297"/>
      <c r="Q880" s="297"/>
      <c r="R880" s="297"/>
      <c r="S880" s="297"/>
      <c r="T880" s="297"/>
      <c r="U880" s="297"/>
      <c r="V880" s="297"/>
      <c r="W880" s="297"/>
      <c r="X880" s="297"/>
      <c r="Y880" s="297"/>
      <c r="Z880" s="297"/>
    </row>
    <row r="881" spans="1:26" ht="15.75" customHeight="1">
      <c r="A881" s="297"/>
      <c r="B881" s="297"/>
      <c r="C881" s="297"/>
      <c r="D881" s="297"/>
      <c r="E881" s="297"/>
      <c r="F881" s="297"/>
      <c r="G881" s="297"/>
      <c r="H881" s="297"/>
      <c r="I881" s="297"/>
      <c r="J881" s="297"/>
      <c r="K881" s="297"/>
      <c r="L881" s="297"/>
      <c r="M881" s="297"/>
      <c r="N881" s="297"/>
      <c r="O881" s="297"/>
      <c r="P881" s="297"/>
      <c r="Q881" s="297"/>
      <c r="R881" s="297"/>
      <c r="S881" s="297"/>
      <c r="T881" s="297"/>
      <c r="U881" s="297"/>
      <c r="V881" s="297"/>
      <c r="W881" s="297"/>
      <c r="X881" s="297"/>
      <c r="Y881" s="297"/>
      <c r="Z881" s="297"/>
    </row>
    <row r="882" spans="1:26" ht="15.75" customHeight="1">
      <c r="A882" s="297"/>
      <c r="B882" s="297"/>
      <c r="C882" s="297"/>
      <c r="D882" s="297"/>
      <c r="E882" s="297"/>
      <c r="F882" s="297"/>
      <c r="G882" s="297"/>
      <c r="H882" s="297"/>
      <c r="I882" s="297"/>
      <c r="J882" s="297"/>
      <c r="K882" s="297"/>
      <c r="L882" s="297"/>
      <c r="M882" s="297"/>
      <c r="N882" s="297"/>
      <c r="O882" s="297"/>
      <c r="P882" s="297"/>
      <c r="Q882" s="297"/>
      <c r="R882" s="297"/>
      <c r="S882" s="297"/>
      <c r="T882" s="297"/>
      <c r="U882" s="297"/>
      <c r="V882" s="297"/>
      <c r="W882" s="297"/>
      <c r="X882" s="297"/>
      <c r="Y882" s="297"/>
      <c r="Z882" s="297"/>
    </row>
    <row r="883" spans="1:26" ht="15.75" customHeight="1">
      <c r="A883" s="297"/>
      <c r="B883" s="297"/>
      <c r="C883" s="297"/>
      <c r="D883" s="297"/>
      <c r="E883" s="297"/>
      <c r="F883" s="297"/>
      <c r="G883" s="297"/>
      <c r="H883" s="297"/>
      <c r="I883" s="297"/>
      <c r="J883" s="297"/>
      <c r="K883" s="297"/>
      <c r="L883" s="297"/>
      <c r="M883" s="297"/>
      <c r="N883" s="297"/>
      <c r="O883" s="297"/>
      <c r="P883" s="297"/>
      <c r="Q883" s="297"/>
      <c r="R883" s="297"/>
      <c r="S883" s="297"/>
      <c r="T883" s="297"/>
      <c r="U883" s="297"/>
      <c r="V883" s="297"/>
      <c r="W883" s="297"/>
      <c r="X883" s="297"/>
      <c r="Y883" s="297"/>
      <c r="Z883" s="297"/>
    </row>
    <row r="884" spans="1:26" ht="15.75" customHeight="1">
      <c r="A884" s="297"/>
      <c r="B884" s="297"/>
      <c r="C884" s="297"/>
      <c r="D884" s="297"/>
      <c r="E884" s="297"/>
      <c r="F884" s="297"/>
      <c r="G884" s="297"/>
      <c r="H884" s="297"/>
      <c r="I884" s="297"/>
      <c r="J884" s="297"/>
      <c r="K884" s="297"/>
      <c r="L884" s="297"/>
      <c r="M884" s="297"/>
      <c r="N884" s="297"/>
      <c r="O884" s="297"/>
      <c r="P884" s="297"/>
      <c r="Q884" s="297"/>
      <c r="R884" s="297"/>
      <c r="S884" s="297"/>
      <c r="T884" s="297"/>
      <c r="U884" s="297"/>
      <c r="V884" s="297"/>
      <c r="W884" s="297"/>
      <c r="X884" s="297"/>
      <c r="Y884" s="297"/>
      <c r="Z884" s="297"/>
    </row>
    <row r="885" spans="1:26" ht="15.75" customHeight="1">
      <c r="A885" s="297"/>
      <c r="B885" s="297"/>
      <c r="C885" s="297"/>
      <c r="D885" s="297"/>
      <c r="E885" s="297"/>
      <c r="F885" s="297"/>
      <c r="G885" s="297"/>
      <c r="H885" s="297"/>
      <c r="I885" s="297"/>
      <c r="J885" s="297"/>
      <c r="K885" s="297"/>
      <c r="L885" s="297"/>
      <c r="M885" s="297"/>
      <c r="N885" s="297"/>
      <c r="O885" s="297"/>
      <c r="P885" s="297"/>
      <c r="Q885" s="297"/>
      <c r="R885" s="297"/>
      <c r="S885" s="297"/>
      <c r="T885" s="297"/>
      <c r="U885" s="297"/>
      <c r="V885" s="297"/>
      <c r="W885" s="297"/>
      <c r="X885" s="297"/>
      <c r="Y885" s="297"/>
      <c r="Z885" s="297"/>
    </row>
    <row r="886" spans="1:26" ht="15.75" customHeight="1">
      <c r="A886" s="297"/>
      <c r="B886" s="297"/>
      <c r="C886" s="297"/>
      <c r="D886" s="297"/>
      <c r="E886" s="297"/>
      <c r="F886" s="297"/>
      <c r="G886" s="297"/>
      <c r="H886" s="297"/>
      <c r="I886" s="297"/>
      <c r="J886" s="297"/>
      <c r="K886" s="297"/>
      <c r="L886" s="297"/>
      <c r="M886" s="297"/>
      <c r="N886" s="297"/>
      <c r="O886" s="297"/>
      <c r="P886" s="297"/>
      <c r="Q886" s="297"/>
      <c r="R886" s="297"/>
      <c r="S886" s="297"/>
      <c r="T886" s="297"/>
      <c r="U886" s="297"/>
      <c r="V886" s="297"/>
      <c r="W886" s="297"/>
      <c r="X886" s="297"/>
      <c r="Y886" s="297"/>
      <c r="Z886" s="297"/>
    </row>
    <row r="887" spans="1:26" ht="15.75" customHeight="1">
      <c r="A887" s="297"/>
      <c r="B887" s="297"/>
      <c r="C887" s="297"/>
      <c r="D887" s="297"/>
      <c r="E887" s="297"/>
      <c r="F887" s="297"/>
      <c r="G887" s="297"/>
      <c r="H887" s="297"/>
      <c r="I887" s="297"/>
      <c r="J887" s="297"/>
      <c r="K887" s="297"/>
      <c r="L887" s="297"/>
      <c r="M887" s="297"/>
      <c r="N887" s="297"/>
      <c r="O887" s="297"/>
      <c r="P887" s="297"/>
      <c r="Q887" s="297"/>
      <c r="R887" s="297"/>
      <c r="S887" s="297"/>
      <c r="T887" s="297"/>
      <c r="U887" s="297"/>
      <c r="V887" s="297"/>
      <c r="W887" s="297"/>
      <c r="X887" s="297"/>
      <c r="Y887" s="297"/>
      <c r="Z887" s="297"/>
    </row>
    <row r="888" spans="1:26" ht="15.75" customHeight="1">
      <c r="A888" s="297"/>
      <c r="B888" s="297"/>
      <c r="C888" s="297"/>
      <c r="D888" s="297"/>
      <c r="E888" s="297"/>
      <c r="F888" s="297"/>
      <c r="G888" s="297"/>
      <c r="H888" s="297"/>
      <c r="I888" s="297"/>
      <c r="J888" s="297"/>
      <c r="K888" s="297"/>
      <c r="L888" s="297"/>
      <c r="M888" s="297"/>
      <c r="N888" s="297"/>
      <c r="O888" s="297"/>
      <c r="P888" s="297"/>
      <c r="Q888" s="297"/>
      <c r="R888" s="297"/>
      <c r="S888" s="297"/>
      <c r="T888" s="297"/>
      <c r="U888" s="297"/>
      <c r="V888" s="297"/>
      <c r="W888" s="297"/>
      <c r="X888" s="297"/>
      <c r="Y888" s="297"/>
      <c r="Z888" s="297"/>
    </row>
    <row r="889" spans="1:26" ht="15.75" customHeight="1">
      <c r="A889" s="297"/>
      <c r="B889" s="297"/>
      <c r="C889" s="297"/>
      <c r="D889" s="297"/>
      <c r="E889" s="297"/>
      <c r="F889" s="297"/>
      <c r="G889" s="297"/>
      <c r="H889" s="297"/>
      <c r="I889" s="297"/>
      <c r="J889" s="297"/>
      <c r="K889" s="297"/>
      <c r="L889" s="297"/>
      <c r="M889" s="297"/>
      <c r="N889" s="297"/>
      <c r="O889" s="297"/>
      <c r="P889" s="297"/>
      <c r="Q889" s="297"/>
      <c r="R889" s="297"/>
      <c r="S889" s="297"/>
      <c r="T889" s="297"/>
      <c r="U889" s="297"/>
      <c r="V889" s="297"/>
      <c r="W889" s="297"/>
      <c r="X889" s="297"/>
      <c r="Y889" s="297"/>
      <c r="Z889" s="297"/>
    </row>
    <row r="890" spans="1:26" ht="15.75" customHeight="1">
      <c r="A890" s="297"/>
      <c r="B890" s="297"/>
      <c r="C890" s="297"/>
      <c r="D890" s="297"/>
      <c r="E890" s="297"/>
      <c r="F890" s="297"/>
      <c r="G890" s="297"/>
      <c r="H890" s="297"/>
      <c r="I890" s="297"/>
      <c r="J890" s="297"/>
      <c r="K890" s="297"/>
      <c r="L890" s="297"/>
      <c r="M890" s="297"/>
      <c r="N890" s="297"/>
      <c r="O890" s="297"/>
      <c r="P890" s="297"/>
      <c r="Q890" s="297"/>
      <c r="R890" s="297"/>
      <c r="S890" s="297"/>
      <c r="T890" s="297"/>
      <c r="U890" s="297"/>
      <c r="V890" s="297"/>
      <c r="W890" s="297"/>
      <c r="X890" s="297"/>
      <c r="Y890" s="297"/>
      <c r="Z890" s="297"/>
    </row>
    <row r="891" spans="1:26" ht="15.75" customHeight="1">
      <c r="A891" s="297"/>
      <c r="B891" s="297"/>
      <c r="C891" s="297"/>
      <c r="D891" s="297"/>
      <c r="E891" s="297"/>
      <c r="F891" s="297"/>
      <c r="G891" s="297"/>
      <c r="H891" s="297"/>
      <c r="I891" s="297"/>
      <c r="J891" s="297"/>
      <c r="K891" s="297"/>
      <c r="L891" s="297"/>
      <c r="M891" s="297"/>
      <c r="N891" s="297"/>
      <c r="O891" s="297"/>
      <c r="P891" s="297"/>
      <c r="Q891" s="297"/>
      <c r="R891" s="297"/>
      <c r="S891" s="297"/>
      <c r="T891" s="297"/>
      <c r="U891" s="297"/>
      <c r="V891" s="297"/>
      <c r="W891" s="297"/>
      <c r="X891" s="297"/>
      <c r="Y891" s="297"/>
      <c r="Z891" s="297"/>
    </row>
    <row r="892" spans="1:26" ht="15.75" customHeight="1">
      <c r="A892" s="297"/>
      <c r="B892" s="297"/>
      <c r="C892" s="297"/>
      <c r="D892" s="297"/>
      <c r="E892" s="297"/>
      <c r="F892" s="297"/>
      <c r="G892" s="297"/>
      <c r="H892" s="297"/>
      <c r="I892" s="297"/>
      <c r="J892" s="297"/>
      <c r="K892" s="297"/>
      <c r="L892" s="297"/>
      <c r="M892" s="297"/>
      <c r="N892" s="297"/>
      <c r="O892" s="297"/>
      <c r="P892" s="297"/>
      <c r="Q892" s="297"/>
      <c r="R892" s="297"/>
      <c r="S892" s="297"/>
      <c r="T892" s="297"/>
      <c r="U892" s="297"/>
      <c r="V892" s="297"/>
      <c r="W892" s="297"/>
      <c r="X892" s="297"/>
      <c r="Y892" s="297"/>
      <c r="Z892" s="297"/>
    </row>
    <row r="893" spans="1:26" ht="15.75" customHeight="1">
      <c r="A893" s="297"/>
      <c r="B893" s="297"/>
      <c r="C893" s="297"/>
      <c r="D893" s="297"/>
      <c r="E893" s="297"/>
      <c r="F893" s="297"/>
      <c r="G893" s="297"/>
      <c r="H893" s="297"/>
      <c r="I893" s="297"/>
      <c r="J893" s="297"/>
      <c r="K893" s="297"/>
      <c r="L893" s="297"/>
      <c r="M893" s="297"/>
      <c r="N893" s="297"/>
      <c r="O893" s="297"/>
      <c r="P893" s="297"/>
      <c r="Q893" s="297"/>
      <c r="R893" s="297"/>
      <c r="S893" s="297"/>
      <c r="T893" s="297"/>
      <c r="U893" s="297"/>
      <c r="V893" s="297"/>
      <c r="W893" s="297"/>
      <c r="X893" s="297"/>
      <c r="Y893" s="297"/>
      <c r="Z893" s="297"/>
    </row>
    <row r="894" spans="1:26" ht="15.75" customHeight="1">
      <c r="A894" s="297"/>
      <c r="B894" s="297"/>
      <c r="C894" s="297"/>
      <c r="D894" s="297"/>
      <c r="E894" s="297"/>
      <c r="F894" s="297"/>
      <c r="G894" s="297"/>
      <c r="H894" s="297"/>
      <c r="I894" s="297"/>
      <c r="J894" s="297"/>
      <c r="K894" s="297"/>
      <c r="L894" s="297"/>
      <c r="M894" s="297"/>
      <c r="N894" s="297"/>
      <c r="O894" s="297"/>
      <c r="P894" s="297"/>
      <c r="Q894" s="297"/>
      <c r="R894" s="297"/>
      <c r="S894" s="297"/>
      <c r="T894" s="297"/>
      <c r="U894" s="297"/>
      <c r="V894" s="297"/>
      <c r="W894" s="297"/>
      <c r="X894" s="297"/>
      <c r="Y894" s="297"/>
      <c r="Z894" s="297"/>
    </row>
    <row r="895" spans="1:26" ht="15.75" customHeight="1">
      <c r="A895" s="297"/>
      <c r="B895" s="297"/>
      <c r="C895" s="297"/>
      <c r="D895" s="297"/>
      <c r="E895" s="297"/>
      <c r="F895" s="297"/>
      <c r="G895" s="297"/>
      <c r="H895" s="297"/>
      <c r="I895" s="297"/>
      <c r="J895" s="297"/>
      <c r="K895" s="297"/>
      <c r="L895" s="297"/>
      <c r="M895" s="297"/>
      <c r="N895" s="297"/>
      <c r="O895" s="297"/>
      <c r="P895" s="297"/>
      <c r="Q895" s="297"/>
      <c r="R895" s="297"/>
      <c r="S895" s="297"/>
      <c r="T895" s="297"/>
      <c r="U895" s="297"/>
      <c r="V895" s="297"/>
      <c r="W895" s="297"/>
      <c r="X895" s="297"/>
      <c r="Y895" s="297"/>
      <c r="Z895" s="297"/>
    </row>
    <row r="896" spans="1:26" ht="15.75" customHeight="1">
      <c r="A896" s="297"/>
      <c r="B896" s="297"/>
      <c r="C896" s="297"/>
      <c r="D896" s="297"/>
      <c r="E896" s="297"/>
      <c r="F896" s="297"/>
      <c r="G896" s="297"/>
      <c r="H896" s="297"/>
      <c r="I896" s="297"/>
      <c r="J896" s="297"/>
      <c r="K896" s="297"/>
      <c r="L896" s="297"/>
      <c r="M896" s="297"/>
      <c r="N896" s="297"/>
      <c r="O896" s="297"/>
      <c r="P896" s="297"/>
      <c r="Q896" s="297"/>
      <c r="R896" s="297"/>
      <c r="S896" s="297"/>
      <c r="T896" s="297"/>
      <c r="U896" s="297"/>
      <c r="V896" s="297"/>
      <c r="W896" s="297"/>
      <c r="X896" s="297"/>
      <c r="Y896" s="297"/>
      <c r="Z896" s="297"/>
    </row>
    <row r="897" spans="1:26" ht="15.75" customHeight="1">
      <c r="A897" s="297"/>
      <c r="B897" s="297"/>
      <c r="C897" s="297"/>
      <c r="D897" s="297"/>
      <c r="E897" s="297"/>
      <c r="F897" s="297"/>
      <c r="G897" s="297"/>
      <c r="H897" s="297"/>
      <c r="I897" s="297"/>
      <c r="J897" s="297"/>
      <c r="K897" s="297"/>
      <c r="L897" s="297"/>
      <c r="M897" s="297"/>
      <c r="N897" s="297"/>
      <c r="O897" s="297"/>
      <c r="P897" s="297"/>
      <c r="Q897" s="297"/>
      <c r="R897" s="297"/>
      <c r="S897" s="297"/>
      <c r="T897" s="297"/>
      <c r="U897" s="297"/>
      <c r="V897" s="297"/>
      <c r="W897" s="297"/>
      <c r="X897" s="297"/>
      <c r="Y897" s="297"/>
      <c r="Z897" s="297"/>
    </row>
    <row r="898" spans="1:26" ht="15.75" customHeight="1">
      <c r="A898" s="297"/>
      <c r="B898" s="297"/>
      <c r="C898" s="297"/>
      <c r="D898" s="297"/>
      <c r="E898" s="297"/>
      <c r="F898" s="297"/>
      <c r="G898" s="297"/>
      <c r="H898" s="297"/>
      <c r="I898" s="297"/>
      <c r="J898" s="297"/>
      <c r="K898" s="297"/>
      <c r="L898" s="297"/>
      <c r="M898" s="297"/>
      <c r="N898" s="297"/>
      <c r="O898" s="297"/>
      <c r="P898" s="297"/>
      <c r="Q898" s="297"/>
      <c r="R898" s="297"/>
      <c r="S898" s="297"/>
      <c r="T898" s="297"/>
      <c r="U898" s="297"/>
      <c r="V898" s="297"/>
      <c r="W898" s="297"/>
      <c r="X898" s="297"/>
      <c r="Y898" s="297"/>
      <c r="Z898" s="297"/>
    </row>
    <row r="899" spans="1:26" ht="15.75" customHeight="1">
      <c r="A899" s="297"/>
      <c r="B899" s="297"/>
      <c r="C899" s="297"/>
      <c r="D899" s="297"/>
      <c r="E899" s="297"/>
      <c r="F899" s="297"/>
      <c r="G899" s="297"/>
      <c r="H899" s="297"/>
      <c r="I899" s="297"/>
      <c r="J899" s="297"/>
      <c r="K899" s="297"/>
      <c r="L899" s="297"/>
      <c r="M899" s="297"/>
      <c r="N899" s="297"/>
      <c r="O899" s="297"/>
      <c r="P899" s="297"/>
      <c r="Q899" s="297"/>
      <c r="R899" s="297"/>
      <c r="S899" s="297"/>
      <c r="T899" s="297"/>
      <c r="U899" s="297"/>
      <c r="V899" s="297"/>
      <c r="W899" s="297"/>
      <c r="X899" s="297"/>
      <c r="Y899" s="297"/>
      <c r="Z899" s="297"/>
    </row>
    <row r="900" spans="1:26" ht="15.75" customHeight="1">
      <c r="A900" s="297"/>
      <c r="B900" s="297"/>
      <c r="C900" s="297"/>
      <c r="D900" s="297"/>
      <c r="E900" s="297"/>
      <c r="F900" s="297"/>
      <c r="G900" s="297"/>
      <c r="H900" s="297"/>
      <c r="I900" s="297"/>
      <c r="J900" s="297"/>
      <c r="K900" s="297"/>
      <c r="L900" s="297"/>
      <c r="M900" s="297"/>
      <c r="N900" s="297"/>
      <c r="O900" s="297"/>
      <c r="P900" s="297"/>
      <c r="Q900" s="297"/>
      <c r="R900" s="297"/>
      <c r="S900" s="297"/>
      <c r="T900" s="297"/>
      <c r="U900" s="297"/>
      <c r="V900" s="297"/>
      <c r="W900" s="297"/>
      <c r="X900" s="297"/>
      <c r="Y900" s="297"/>
      <c r="Z900" s="297"/>
    </row>
    <row r="901" spans="1:26" ht="15.75" customHeight="1">
      <c r="A901" s="297"/>
      <c r="B901" s="297"/>
      <c r="C901" s="297"/>
      <c r="D901" s="297"/>
      <c r="E901" s="297"/>
      <c r="F901" s="297"/>
      <c r="G901" s="297"/>
      <c r="H901" s="297"/>
      <c r="I901" s="297"/>
      <c r="J901" s="297"/>
      <c r="K901" s="297"/>
      <c r="L901" s="297"/>
      <c r="M901" s="297"/>
      <c r="N901" s="297"/>
      <c r="O901" s="297"/>
      <c r="P901" s="297"/>
      <c r="Q901" s="297"/>
      <c r="R901" s="297"/>
      <c r="S901" s="297"/>
      <c r="T901" s="297"/>
      <c r="U901" s="297"/>
      <c r="V901" s="297"/>
      <c r="W901" s="297"/>
      <c r="X901" s="297"/>
      <c r="Y901" s="297"/>
      <c r="Z901" s="297"/>
    </row>
    <row r="902" spans="1:26" ht="15.75" customHeight="1">
      <c r="A902" s="297"/>
      <c r="B902" s="297"/>
      <c r="C902" s="297"/>
      <c r="D902" s="297"/>
      <c r="E902" s="297"/>
      <c r="F902" s="297"/>
      <c r="G902" s="297"/>
      <c r="H902" s="297"/>
      <c r="I902" s="297"/>
      <c r="J902" s="297"/>
      <c r="K902" s="297"/>
      <c r="L902" s="297"/>
      <c r="M902" s="297"/>
      <c r="N902" s="297"/>
      <c r="O902" s="297"/>
      <c r="P902" s="297"/>
      <c r="Q902" s="297"/>
      <c r="R902" s="297"/>
      <c r="S902" s="297"/>
      <c r="T902" s="297"/>
      <c r="U902" s="297"/>
      <c r="V902" s="297"/>
      <c r="W902" s="297"/>
      <c r="X902" s="297"/>
      <c r="Y902" s="297"/>
      <c r="Z902" s="297"/>
    </row>
    <row r="903" spans="1:26" ht="15.75" customHeight="1">
      <c r="A903" s="297"/>
      <c r="B903" s="297"/>
      <c r="C903" s="297"/>
      <c r="D903" s="297"/>
      <c r="E903" s="297"/>
      <c r="F903" s="297"/>
      <c r="G903" s="297"/>
      <c r="H903" s="297"/>
      <c r="I903" s="297"/>
      <c r="J903" s="297"/>
      <c r="K903" s="297"/>
      <c r="L903" s="297"/>
      <c r="M903" s="297"/>
      <c r="N903" s="297"/>
      <c r="O903" s="297"/>
      <c r="P903" s="297"/>
      <c r="Q903" s="297"/>
      <c r="R903" s="297"/>
      <c r="S903" s="297"/>
      <c r="T903" s="297"/>
      <c r="U903" s="297"/>
      <c r="V903" s="297"/>
      <c r="W903" s="297"/>
      <c r="X903" s="297"/>
      <c r="Y903" s="297"/>
      <c r="Z903" s="297"/>
    </row>
    <row r="904" spans="1:26" ht="15.75" customHeight="1">
      <c r="A904" s="297"/>
      <c r="B904" s="297"/>
      <c r="C904" s="297"/>
      <c r="D904" s="297"/>
      <c r="E904" s="297"/>
      <c r="F904" s="297"/>
      <c r="G904" s="297"/>
      <c r="H904" s="297"/>
      <c r="I904" s="297"/>
      <c r="J904" s="297"/>
      <c r="K904" s="297"/>
      <c r="L904" s="297"/>
      <c r="M904" s="297"/>
      <c r="N904" s="297"/>
      <c r="O904" s="297"/>
      <c r="P904" s="297"/>
      <c r="Q904" s="297"/>
      <c r="R904" s="297"/>
      <c r="S904" s="297"/>
      <c r="T904" s="297"/>
      <c r="U904" s="297"/>
      <c r="V904" s="297"/>
      <c r="W904" s="297"/>
      <c r="X904" s="297"/>
      <c r="Y904" s="297"/>
      <c r="Z904" s="297"/>
    </row>
    <row r="905" spans="1:26" ht="15.75" customHeight="1">
      <c r="A905" s="297"/>
      <c r="B905" s="297"/>
      <c r="C905" s="297"/>
      <c r="D905" s="297"/>
      <c r="E905" s="297"/>
      <c r="F905" s="297"/>
      <c r="G905" s="297"/>
      <c r="H905" s="297"/>
      <c r="I905" s="297"/>
      <c r="J905" s="297"/>
      <c r="K905" s="297"/>
      <c r="L905" s="297"/>
      <c r="M905" s="297"/>
      <c r="N905" s="297"/>
      <c r="O905" s="297"/>
      <c r="P905" s="297"/>
      <c r="Q905" s="297"/>
      <c r="R905" s="297"/>
      <c r="S905" s="297"/>
      <c r="T905" s="297"/>
      <c r="U905" s="297"/>
      <c r="V905" s="297"/>
      <c r="W905" s="297"/>
      <c r="X905" s="297"/>
      <c r="Y905" s="297"/>
      <c r="Z905" s="297"/>
    </row>
    <row r="906" spans="1:26" ht="15.75" customHeight="1">
      <c r="A906" s="297"/>
      <c r="B906" s="297"/>
      <c r="C906" s="297"/>
      <c r="D906" s="297"/>
      <c r="E906" s="297"/>
      <c r="F906" s="297"/>
      <c r="G906" s="297"/>
      <c r="H906" s="297"/>
      <c r="I906" s="297"/>
      <c r="J906" s="297"/>
      <c r="K906" s="297"/>
      <c r="L906" s="297"/>
      <c r="M906" s="297"/>
      <c r="N906" s="297"/>
      <c r="O906" s="297"/>
      <c r="P906" s="297"/>
      <c r="Q906" s="297"/>
      <c r="R906" s="297"/>
      <c r="S906" s="297"/>
      <c r="T906" s="297"/>
      <c r="U906" s="297"/>
      <c r="V906" s="297"/>
      <c r="W906" s="297"/>
      <c r="X906" s="297"/>
      <c r="Y906" s="297"/>
      <c r="Z906" s="297"/>
    </row>
    <row r="907" spans="1:26" ht="15.75" customHeight="1">
      <c r="A907" s="297"/>
      <c r="B907" s="297"/>
      <c r="C907" s="297"/>
      <c r="D907" s="297"/>
      <c r="E907" s="297"/>
      <c r="F907" s="297"/>
      <c r="G907" s="297"/>
      <c r="H907" s="297"/>
      <c r="I907" s="297"/>
      <c r="J907" s="297"/>
      <c r="K907" s="297"/>
      <c r="L907" s="297"/>
      <c r="M907" s="297"/>
      <c r="N907" s="297"/>
      <c r="O907" s="297"/>
      <c r="P907" s="297"/>
      <c r="Q907" s="297"/>
      <c r="R907" s="297"/>
      <c r="S907" s="297"/>
      <c r="T907" s="297"/>
      <c r="U907" s="297"/>
      <c r="V907" s="297"/>
      <c r="W907" s="297"/>
      <c r="X907" s="297"/>
      <c r="Y907" s="297"/>
      <c r="Z907" s="297"/>
    </row>
    <row r="908" spans="1:26" ht="15.75" customHeight="1">
      <c r="A908" s="297"/>
      <c r="B908" s="297"/>
      <c r="C908" s="297"/>
      <c r="D908" s="297"/>
      <c r="E908" s="297"/>
      <c r="F908" s="297"/>
      <c r="G908" s="297"/>
      <c r="H908" s="297"/>
      <c r="I908" s="297"/>
      <c r="J908" s="297"/>
      <c r="K908" s="297"/>
      <c r="L908" s="297"/>
      <c r="M908" s="297"/>
      <c r="N908" s="297"/>
      <c r="O908" s="297"/>
      <c r="P908" s="297"/>
      <c r="Q908" s="297"/>
      <c r="R908" s="297"/>
      <c r="S908" s="297"/>
      <c r="T908" s="297"/>
      <c r="U908" s="297"/>
      <c r="V908" s="297"/>
      <c r="W908" s="297"/>
      <c r="X908" s="297"/>
      <c r="Y908" s="297"/>
      <c r="Z908" s="297"/>
    </row>
    <row r="909" spans="1:26" ht="15.75" customHeight="1">
      <c r="A909" s="297"/>
      <c r="B909" s="297"/>
      <c r="C909" s="297"/>
      <c r="D909" s="297"/>
      <c r="E909" s="297"/>
      <c r="F909" s="297"/>
      <c r="G909" s="297"/>
      <c r="H909" s="297"/>
      <c r="I909" s="297"/>
      <c r="J909" s="297"/>
      <c r="K909" s="297"/>
      <c r="L909" s="297"/>
      <c r="M909" s="297"/>
      <c r="N909" s="297"/>
      <c r="O909" s="297"/>
      <c r="P909" s="297"/>
      <c r="Q909" s="297"/>
      <c r="R909" s="297"/>
      <c r="S909" s="297"/>
      <c r="T909" s="297"/>
      <c r="U909" s="297"/>
      <c r="V909" s="297"/>
      <c r="W909" s="297"/>
      <c r="X909" s="297"/>
      <c r="Y909" s="297"/>
      <c r="Z909" s="297"/>
    </row>
    <row r="910" spans="1:26" ht="15.75" customHeight="1">
      <c r="A910" s="297"/>
      <c r="B910" s="297"/>
      <c r="C910" s="297"/>
      <c r="D910" s="297"/>
      <c r="E910" s="297"/>
      <c r="F910" s="297"/>
      <c r="G910" s="297"/>
      <c r="H910" s="297"/>
      <c r="I910" s="297"/>
      <c r="J910" s="297"/>
      <c r="K910" s="297"/>
      <c r="L910" s="297"/>
      <c r="M910" s="297"/>
      <c r="N910" s="297"/>
      <c r="O910" s="297"/>
      <c r="P910" s="297"/>
      <c r="Q910" s="297"/>
      <c r="R910" s="297"/>
      <c r="S910" s="297"/>
      <c r="T910" s="297"/>
      <c r="U910" s="297"/>
      <c r="V910" s="297"/>
      <c r="W910" s="297"/>
      <c r="X910" s="297"/>
      <c r="Y910" s="297"/>
      <c r="Z910" s="297"/>
    </row>
    <row r="911" spans="1:26" ht="15.75" customHeight="1">
      <c r="A911" s="297"/>
      <c r="B911" s="297"/>
      <c r="C911" s="297"/>
      <c r="D911" s="297"/>
      <c r="E911" s="297"/>
      <c r="F911" s="297"/>
      <c r="G911" s="297"/>
      <c r="H911" s="297"/>
      <c r="I911" s="297"/>
      <c r="J911" s="297"/>
      <c r="K911" s="297"/>
      <c r="L911" s="297"/>
      <c r="M911" s="297"/>
      <c r="N911" s="297"/>
      <c r="O911" s="297"/>
      <c r="P911" s="297"/>
      <c r="Q911" s="297"/>
      <c r="R911" s="297"/>
      <c r="S911" s="297"/>
      <c r="T911" s="297"/>
      <c r="U911" s="297"/>
      <c r="V911" s="297"/>
      <c r="W911" s="297"/>
      <c r="X911" s="297"/>
      <c r="Y911" s="297"/>
      <c r="Z911" s="297"/>
    </row>
    <row r="912" spans="1:26" ht="15.75" customHeight="1">
      <c r="A912" s="297"/>
      <c r="B912" s="297"/>
      <c r="C912" s="297"/>
      <c r="D912" s="297"/>
      <c r="E912" s="297"/>
      <c r="F912" s="297"/>
      <c r="G912" s="297"/>
      <c r="H912" s="297"/>
      <c r="I912" s="297"/>
      <c r="J912" s="297"/>
      <c r="K912" s="297"/>
      <c r="L912" s="297"/>
      <c r="M912" s="297"/>
      <c r="N912" s="297"/>
      <c r="O912" s="297"/>
      <c r="P912" s="297"/>
      <c r="Q912" s="297"/>
      <c r="R912" s="297"/>
      <c r="S912" s="297"/>
      <c r="T912" s="297"/>
      <c r="U912" s="297"/>
      <c r="V912" s="297"/>
      <c r="W912" s="297"/>
      <c r="X912" s="297"/>
      <c r="Y912" s="297"/>
      <c r="Z912" s="297"/>
    </row>
    <row r="913" spans="1:26" ht="15.75" customHeight="1">
      <c r="A913" s="297"/>
      <c r="B913" s="297"/>
      <c r="C913" s="297"/>
      <c r="D913" s="297"/>
      <c r="E913" s="297"/>
      <c r="F913" s="297"/>
      <c r="G913" s="297"/>
      <c r="H913" s="297"/>
      <c r="I913" s="297"/>
      <c r="J913" s="297"/>
      <c r="K913" s="297"/>
      <c r="L913" s="297"/>
      <c r="M913" s="297"/>
      <c r="N913" s="297"/>
      <c r="O913" s="297"/>
      <c r="P913" s="297"/>
      <c r="Q913" s="297"/>
      <c r="R913" s="297"/>
      <c r="S913" s="297"/>
      <c r="T913" s="297"/>
      <c r="U913" s="297"/>
      <c r="V913" s="297"/>
      <c r="W913" s="297"/>
      <c r="X913" s="297"/>
      <c r="Y913" s="297"/>
      <c r="Z913" s="297"/>
    </row>
    <row r="914" spans="1:26" ht="15.75" customHeight="1">
      <c r="A914" s="297"/>
      <c r="B914" s="297"/>
      <c r="C914" s="297"/>
      <c r="D914" s="297"/>
      <c r="E914" s="297"/>
      <c r="F914" s="297"/>
      <c r="G914" s="297"/>
      <c r="H914" s="297"/>
      <c r="I914" s="297"/>
      <c r="J914" s="297"/>
      <c r="K914" s="297"/>
      <c r="L914" s="297"/>
      <c r="M914" s="297"/>
      <c r="N914" s="297"/>
      <c r="O914" s="297"/>
      <c r="P914" s="297"/>
      <c r="Q914" s="297"/>
      <c r="R914" s="297"/>
      <c r="S914" s="297"/>
      <c r="T914" s="297"/>
      <c r="U914" s="297"/>
      <c r="V914" s="297"/>
      <c r="W914" s="297"/>
      <c r="X914" s="297"/>
      <c r="Y914" s="297"/>
      <c r="Z914" s="297"/>
    </row>
    <row r="915" spans="1:26" ht="15.75" customHeight="1">
      <c r="A915" s="297"/>
      <c r="B915" s="297"/>
      <c r="C915" s="297"/>
      <c r="D915" s="297"/>
      <c r="E915" s="297"/>
      <c r="F915" s="297"/>
      <c r="G915" s="297"/>
      <c r="H915" s="297"/>
      <c r="I915" s="297"/>
      <c r="J915" s="297"/>
      <c r="K915" s="297"/>
      <c r="L915" s="297"/>
      <c r="M915" s="297"/>
      <c r="N915" s="297"/>
      <c r="O915" s="297"/>
      <c r="P915" s="297"/>
      <c r="Q915" s="297"/>
      <c r="R915" s="297"/>
      <c r="S915" s="297"/>
      <c r="T915" s="297"/>
      <c r="U915" s="297"/>
      <c r="V915" s="297"/>
      <c r="W915" s="297"/>
      <c r="X915" s="297"/>
      <c r="Y915" s="297"/>
      <c r="Z915" s="297"/>
    </row>
    <row r="916" spans="1:26" ht="15.75" customHeight="1">
      <c r="A916" s="297"/>
      <c r="B916" s="297"/>
      <c r="C916" s="297"/>
      <c r="D916" s="297"/>
      <c r="E916" s="297"/>
      <c r="F916" s="297"/>
      <c r="G916" s="297"/>
      <c r="H916" s="297"/>
      <c r="I916" s="297"/>
      <c r="J916" s="297"/>
      <c r="K916" s="297"/>
      <c r="L916" s="297"/>
      <c r="M916" s="297"/>
      <c r="N916" s="297"/>
      <c r="O916" s="297"/>
      <c r="P916" s="297"/>
      <c r="Q916" s="297"/>
      <c r="R916" s="297"/>
      <c r="S916" s="297"/>
      <c r="T916" s="297"/>
      <c r="U916" s="297"/>
      <c r="V916" s="297"/>
      <c r="W916" s="297"/>
      <c r="X916" s="297"/>
      <c r="Y916" s="297"/>
      <c r="Z916" s="297"/>
    </row>
    <row r="917" spans="1:26" ht="15.75" customHeight="1">
      <c r="A917" s="297"/>
      <c r="B917" s="297"/>
      <c r="C917" s="297"/>
      <c r="D917" s="297"/>
      <c r="E917" s="297"/>
      <c r="F917" s="297"/>
      <c r="G917" s="297"/>
      <c r="H917" s="297"/>
      <c r="I917" s="297"/>
      <c r="J917" s="297"/>
      <c r="K917" s="297"/>
      <c r="L917" s="297"/>
      <c r="M917" s="297"/>
      <c r="N917" s="297"/>
      <c r="O917" s="297"/>
      <c r="P917" s="297"/>
      <c r="Q917" s="297"/>
      <c r="R917" s="297"/>
      <c r="S917" s="297"/>
      <c r="T917" s="297"/>
      <c r="U917" s="297"/>
      <c r="V917" s="297"/>
      <c r="W917" s="297"/>
      <c r="X917" s="297"/>
      <c r="Y917" s="297"/>
      <c r="Z917" s="297"/>
    </row>
    <row r="918" spans="1:26" ht="15.75" customHeight="1">
      <c r="A918" s="297"/>
      <c r="B918" s="297"/>
      <c r="C918" s="297"/>
      <c r="D918" s="297"/>
      <c r="E918" s="297"/>
      <c r="F918" s="297"/>
      <c r="G918" s="297"/>
      <c r="H918" s="297"/>
      <c r="I918" s="297"/>
      <c r="J918" s="297"/>
      <c r="K918" s="297"/>
      <c r="L918" s="297"/>
      <c r="M918" s="297"/>
      <c r="N918" s="297"/>
      <c r="O918" s="297"/>
      <c r="P918" s="297"/>
      <c r="Q918" s="297"/>
      <c r="R918" s="297"/>
      <c r="S918" s="297"/>
      <c r="T918" s="297"/>
      <c r="U918" s="297"/>
      <c r="V918" s="297"/>
      <c r="W918" s="297"/>
      <c r="X918" s="297"/>
      <c r="Y918" s="297"/>
      <c r="Z918" s="297"/>
    </row>
    <row r="919" spans="1:26" ht="15.75" customHeight="1">
      <c r="A919" s="297"/>
      <c r="B919" s="297"/>
      <c r="C919" s="297"/>
      <c r="D919" s="297"/>
      <c r="E919" s="297"/>
      <c r="F919" s="297"/>
      <c r="G919" s="297"/>
      <c r="H919" s="297"/>
      <c r="I919" s="297"/>
      <c r="J919" s="297"/>
      <c r="K919" s="297"/>
      <c r="L919" s="297"/>
      <c r="M919" s="297"/>
      <c r="N919" s="297"/>
      <c r="O919" s="297"/>
      <c r="P919" s="297"/>
      <c r="Q919" s="297"/>
      <c r="R919" s="297"/>
      <c r="S919" s="297"/>
      <c r="T919" s="297"/>
      <c r="U919" s="297"/>
      <c r="V919" s="297"/>
      <c r="W919" s="297"/>
      <c r="X919" s="297"/>
      <c r="Y919" s="297"/>
      <c r="Z919" s="297"/>
    </row>
    <row r="920" spans="1:26" ht="15.75" customHeight="1">
      <c r="A920" s="297"/>
      <c r="B920" s="297"/>
      <c r="C920" s="297"/>
      <c r="D920" s="297"/>
      <c r="E920" s="297"/>
      <c r="F920" s="297"/>
      <c r="G920" s="297"/>
      <c r="H920" s="297"/>
      <c r="I920" s="297"/>
      <c r="J920" s="297"/>
      <c r="K920" s="297"/>
      <c r="L920" s="297"/>
      <c r="M920" s="297"/>
      <c r="N920" s="297"/>
      <c r="O920" s="297"/>
      <c r="P920" s="297"/>
      <c r="Q920" s="297"/>
      <c r="R920" s="297"/>
      <c r="S920" s="297"/>
      <c r="T920" s="297"/>
      <c r="U920" s="297"/>
      <c r="V920" s="297"/>
      <c r="W920" s="297"/>
      <c r="X920" s="297"/>
      <c r="Y920" s="297"/>
      <c r="Z920" s="297"/>
    </row>
    <row r="921" spans="1:26" ht="15.75" customHeight="1">
      <c r="A921" s="297"/>
      <c r="B921" s="297"/>
      <c r="C921" s="297"/>
      <c r="D921" s="297"/>
      <c r="E921" s="297"/>
      <c r="F921" s="297"/>
      <c r="G921" s="297"/>
      <c r="H921" s="297"/>
      <c r="I921" s="297"/>
      <c r="J921" s="297"/>
      <c r="K921" s="297"/>
      <c r="L921" s="297"/>
      <c r="M921" s="297"/>
      <c r="N921" s="297"/>
      <c r="O921" s="297"/>
      <c r="P921" s="297"/>
      <c r="Q921" s="297"/>
      <c r="R921" s="297"/>
      <c r="S921" s="297"/>
      <c r="T921" s="297"/>
      <c r="U921" s="297"/>
      <c r="V921" s="297"/>
      <c r="W921" s="297"/>
      <c r="X921" s="297"/>
      <c r="Y921" s="297"/>
      <c r="Z921" s="297"/>
    </row>
    <row r="922" spans="1:26" ht="15.75" customHeight="1">
      <c r="A922" s="297"/>
      <c r="B922" s="297"/>
      <c r="C922" s="297"/>
      <c r="D922" s="297"/>
      <c r="E922" s="297"/>
      <c r="F922" s="297"/>
      <c r="G922" s="297"/>
      <c r="H922" s="297"/>
      <c r="I922" s="297"/>
      <c r="J922" s="297"/>
      <c r="K922" s="297"/>
      <c r="L922" s="297"/>
      <c r="M922" s="297"/>
      <c r="N922" s="297"/>
      <c r="O922" s="297"/>
      <c r="P922" s="297"/>
      <c r="Q922" s="297"/>
      <c r="R922" s="297"/>
      <c r="S922" s="297"/>
      <c r="T922" s="297"/>
      <c r="U922" s="297"/>
      <c r="V922" s="297"/>
      <c r="W922" s="297"/>
      <c r="X922" s="297"/>
      <c r="Y922" s="297"/>
      <c r="Z922" s="297"/>
    </row>
    <row r="923" spans="1:26" ht="15.75" customHeight="1">
      <c r="A923" s="297"/>
      <c r="B923" s="297"/>
      <c r="C923" s="297"/>
      <c r="D923" s="297"/>
      <c r="E923" s="297"/>
      <c r="F923" s="297"/>
      <c r="G923" s="297"/>
      <c r="H923" s="297"/>
      <c r="I923" s="297"/>
      <c r="J923" s="297"/>
      <c r="K923" s="297"/>
      <c r="L923" s="297"/>
      <c r="M923" s="297"/>
      <c r="N923" s="297"/>
      <c r="O923" s="297"/>
      <c r="P923" s="297"/>
      <c r="Q923" s="297"/>
      <c r="R923" s="297"/>
      <c r="S923" s="297"/>
      <c r="T923" s="297"/>
      <c r="U923" s="297"/>
      <c r="V923" s="297"/>
      <c r="W923" s="297"/>
      <c r="X923" s="297"/>
      <c r="Y923" s="297"/>
      <c r="Z923" s="297"/>
    </row>
    <row r="924" spans="1:26" ht="15.75" customHeight="1">
      <c r="A924" s="297"/>
      <c r="B924" s="297"/>
      <c r="C924" s="297"/>
      <c r="D924" s="297"/>
      <c r="E924" s="297"/>
      <c r="F924" s="297"/>
      <c r="G924" s="297"/>
      <c r="H924" s="297"/>
      <c r="I924" s="297"/>
      <c r="J924" s="297"/>
      <c r="K924" s="297"/>
      <c r="L924" s="297"/>
      <c r="M924" s="297"/>
      <c r="N924" s="297"/>
      <c r="O924" s="297"/>
      <c r="P924" s="297"/>
      <c r="Q924" s="297"/>
      <c r="R924" s="297"/>
      <c r="S924" s="297"/>
      <c r="T924" s="297"/>
      <c r="U924" s="297"/>
      <c r="V924" s="297"/>
      <c r="W924" s="297"/>
      <c r="X924" s="297"/>
      <c r="Y924" s="297"/>
      <c r="Z924" s="297"/>
    </row>
    <row r="925" spans="1:26" ht="15.75" customHeight="1">
      <c r="A925" s="297"/>
      <c r="B925" s="297"/>
      <c r="C925" s="297"/>
      <c r="D925" s="297"/>
      <c r="E925" s="297"/>
      <c r="F925" s="297"/>
      <c r="G925" s="297"/>
      <c r="H925" s="297"/>
      <c r="I925" s="297"/>
      <c r="J925" s="297"/>
      <c r="K925" s="297"/>
      <c r="L925" s="297"/>
      <c r="M925" s="297"/>
      <c r="N925" s="297"/>
      <c r="O925" s="297"/>
      <c r="P925" s="297"/>
      <c r="Q925" s="297"/>
      <c r="R925" s="297"/>
      <c r="S925" s="297"/>
      <c r="T925" s="297"/>
      <c r="U925" s="297"/>
      <c r="V925" s="297"/>
      <c r="W925" s="297"/>
      <c r="X925" s="297"/>
      <c r="Y925" s="297"/>
      <c r="Z925" s="297"/>
    </row>
    <row r="926" spans="1:26" ht="15.75" customHeight="1">
      <c r="A926" s="297"/>
      <c r="B926" s="297"/>
      <c r="C926" s="297"/>
      <c r="D926" s="297"/>
      <c r="E926" s="297"/>
      <c r="F926" s="297"/>
      <c r="G926" s="297"/>
      <c r="H926" s="297"/>
      <c r="I926" s="297"/>
      <c r="J926" s="297"/>
      <c r="K926" s="297"/>
      <c r="L926" s="297"/>
      <c r="M926" s="297"/>
      <c r="N926" s="297"/>
      <c r="O926" s="297"/>
      <c r="P926" s="297"/>
      <c r="Q926" s="297"/>
      <c r="R926" s="297"/>
      <c r="S926" s="297"/>
      <c r="T926" s="297"/>
      <c r="U926" s="297"/>
      <c r="V926" s="297"/>
      <c r="W926" s="297"/>
      <c r="X926" s="297"/>
      <c r="Y926" s="297"/>
      <c r="Z926" s="297"/>
    </row>
    <row r="927" spans="1:26" ht="15.75" customHeight="1">
      <c r="A927" s="297"/>
      <c r="B927" s="297"/>
      <c r="C927" s="297"/>
      <c r="D927" s="297"/>
      <c r="E927" s="297"/>
      <c r="F927" s="297"/>
      <c r="G927" s="297"/>
      <c r="H927" s="297"/>
      <c r="I927" s="297"/>
      <c r="J927" s="297"/>
      <c r="K927" s="297"/>
      <c r="L927" s="297"/>
      <c r="M927" s="297"/>
      <c r="N927" s="297"/>
      <c r="O927" s="297"/>
      <c r="P927" s="297"/>
      <c r="Q927" s="297"/>
      <c r="R927" s="297"/>
      <c r="S927" s="297"/>
      <c r="T927" s="297"/>
      <c r="U927" s="297"/>
      <c r="V927" s="297"/>
      <c r="W927" s="297"/>
      <c r="X927" s="297"/>
      <c r="Y927" s="297"/>
      <c r="Z927" s="297"/>
    </row>
    <row r="928" spans="1:26" ht="15.75" customHeight="1">
      <c r="A928" s="297"/>
      <c r="B928" s="297"/>
      <c r="C928" s="297"/>
      <c r="D928" s="297"/>
      <c r="E928" s="297"/>
      <c r="F928" s="297"/>
      <c r="G928" s="297"/>
      <c r="H928" s="297"/>
      <c r="I928" s="297"/>
      <c r="J928" s="297"/>
      <c r="K928" s="297"/>
      <c r="L928" s="297"/>
      <c r="M928" s="297"/>
      <c r="N928" s="297"/>
      <c r="O928" s="297"/>
      <c r="P928" s="297"/>
      <c r="Q928" s="297"/>
      <c r="R928" s="297"/>
      <c r="S928" s="297"/>
      <c r="T928" s="297"/>
      <c r="U928" s="297"/>
      <c r="V928" s="297"/>
      <c r="W928" s="297"/>
      <c r="X928" s="297"/>
      <c r="Y928" s="297"/>
      <c r="Z928" s="297"/>
    </row>
    <row r="929" spans="1:26" ht="15.75" customHeight="1">
      <c r="A929" s="297"/>
      <c r="B929" s="297"/>
      <c r="C929" s="297"/>
      <c r="D929" s="297"/>
      <c r="E929" s="297"/>
      <c r="F929" s="297"/>
      <c r="G929" s="297"/>
      <c r="H929" s="297"/>
      <c r="I929" s="297"/>
      <c r="J929" s="297"/>
      <c r="K929" s="297"/>
      <c r="L929" s="297"/>
      <c r="M929" s="297"/>
      <c r="N929" s="297"/>
      <c r="O929" s="297"/>
      <c r="P929" s="297"/>
      <c r="Q929" s="297"/>
      <c r="R929" s="297"/>
      <c r="S929" s="297"/>
      <c r="T929" s="297"/>
      <c r="U929" s="297"/>
      <c r="V929" s="297"/>
      <c r="W929" s="297"/>
      <c r="X929" s="297"/>
      <c r="Y929" s="297"/>
      <c r="Z929" s="297"/>
    </row>
    <row r="930" spans="1:26" ht="15.75" customHeight="1">
      <c r="A930" s="297"/>
      <c r="B930" s="297"/>
      <c r="C930" s="297"/>
      <c r="D930" s="297"/>
      <c r="E930" s="297"/>
      <c r="F930" s="297"/>
      <c r="G930" s="297"/>
      <c r="H930" s="297"/>
      <c r="I930" s="297"/>
      <c r="J930" s="297"/>
      <c r="K930" s="297"/>
      <c r="L930" s="297"/>
      <c r="M930" s="297"/>
      <c r="N930" s="297"/>
      <c r="O930" s="297"/>
      <c r="P930" s="297"/>
      <c r="Q930" s="297"/>
      <c r="R930" s="297"/>
      <c r="S930" s="297"/>
      <c r="T930" s="297"/>
      <c r="U930" s="297"/>
      <c r="V930" s="297"/>
      <c r="W930" s="297"/>
      <c r="X930" s="297"/>
      <c r="Y930" s="297"/>
      <c r="Z930" s="297"/>
    </row>
    <row r="931" spans="1:26" ht="15.75" customHeight="1">
      <c r="A931" s="297"/>
      <c r="B931" s="297"/>
      <c r="C931" s="297"/>
      <c r="D931" s="297"/>
      <c r="E931" s="297"/>
      <c r="F931" s="297"/>
      <c r="G931" s="297"/>
      <c r="H931" s="297"/>
      <c r="I931" s="297"/>
      <c r="J931" s="297"/>
      <c r="K931" s="297"/>
      <c r="L931" s="297"/>
      <c r="M931" s="297"/>
      <c r="N931" s="297"/>
      <c r="O931" s="297"/>
      <c r="P931" s="297"/>
      <c r="Q931" s="297"/>
      <c r="R931" s="297"/>
      <c r="S931" s="297"/>
      <c r="T931" s="297"/>
      <c r="U931" s="297"/>
      <c r="V931" s="297"/>
      <c r="W931" s="297"/>
      <c r="X931" s="297"/>
      <c r="Y931" s="297"/>
      <c r="Z931" s="297"/>
    </row>
    <row r="932" spans="1:26" ht="15.75" customHeight="1">
      <c r="A932" s="297"/>
      <c r="B932" s="297"/>
      <c r="C932" s="297"/>
      <c r="D932" s="297"/>
      <c r="E932" s="297"/>
      <c r="F932" s="297"/>
      <c r="G932" s="297"/>
      <c r="H932" s="297"/>
      <c r="I932" s="297"/>
      <c r="J932" s="297"/>
      <c r="K932" s="297"/>
      <c r="L932" s="297"/>
      <c r="M932" s="297"/>
      <c r="N932" s="297"/>
      <c r="O932" s="297"/>
      <c r="P932" s="297"/>
      <c r="Q932" s="297"/>
      <c r="R932" s="297"/>
      <c r="S932" s="297"/>
      <c r="T932" s="297"/>
      <c r="U932" s="297"/>
      <c r="V932" s="297"/>
      <c r="W932" s="297"/>
      <c r="X932" s="297"/>
      <c r="Y932" s="297"/>
      <c r="Z932" s="297"/>
    </row>
    <row r="933" spans="1:26" ht="15.75" customHeight="1">
      <c r="A933" s="297"/>
      <c r="B933" s="297"/>
      <c r="C933" s="297"/>
      <c r="D933" s="297"/>
      <c r="E933" s="297"/>
      <c r="F933" s="297"/>
      <c r="G933" s="297"/>
      <c r="H933" s="297"/>
      <c r="I933" s="297"/>
      <c r="J933" s="297"/>
      <c r="K933" s="297"/>
      <c r="L933" s="297"/>
      <c r="M933" s="297"/>
      <c r="N933" s="297"/>
      <c r="O933" s="297"/>
      <c r="P933" s="297"/>
      <c r="Q933" s="297"/>
      <c r="R933" s="297"/>
      <c r="S933" s="297"/>
      <c r="T933" s="297"/>
      <c r="U933" s="297"/>
      <c r="V933" s="297"/>
      <c r="W933" s="297"/>
      <c r="X933" s="297"/>
      <c r="Y933" s="297"/>
      <c r="Z933" s="297"/>
    </row>
    <row r="934" spans="1:26" ht="15.75" customHeight="1">
      <c r="A934" s="297"/>
      <c r="B934" s="297"/>
      <c r="C934" s="297"/>
      <c r="D934" s="297"/>
      <c r="E934" s="297"/>
      <c r="F934" s="297"/>
      <c r="G934" s="297"/>
      <c r="H934" s="297"/>
      <c r="I934" s="297"/>
      <c r="J934" s="297"/>
      <c r="K934" s="297"/>
      <c r="L934" s="297"/>
      <c r="M934" s="297"/>
      <c r="N934" s="297"/>
      <c r="O934" s="297"/>
      <c r="P934" s="297"/>
      <c r="Q934" s="297"/>
      <c r="R934" s="297"/>
      <c r="S934" s="297"/>
      <c r="T934" s="297"/>
      <c r="U934" s="297"/>
      <c r="V934" s="297"/>
      <c r="W934" s="297"/>
      <c r="X934" s="297"/>
      <c r="Y934" s="297"/>
      <c r="Z934" s="297"/>
    </row>
    <row r="935" spans="1:26" ht="15.75" customHeight="1">
      <c r="A935" s="297"/>
      <c r="B935" s="297"/>
      <c r="C935" s="297"/>
      <c r="D935" s="297"/>
      <c r="E935" s="297"/>
      <c r="F935" s="297"/>
      <c r="G935" s="297"/>
      <c r="H935" s="297"/>
      <c r="I935" s="297"/>
      <c r="J935" s="297"/>
      <c r="K935" s="297"/>
      <c r="L935" s="297"/>
      <c r="M935" s="297"/>
      <c r="N935" s="297"/>
      <c r="O935" s="297"/>
      <c r="P935" s="297"/>
      <c r="Q935" s="297"/>
      <c r="R935" s="297"/>
      <c r="S935" s="297"/>
      <c r="T935" s="297"/>
      <c r="U935" s="297"/>
      <c r="V935" s="297"/>
      <c r="W935" s="297"/>
      <c r="X935" s="297"/>
      <c r="Y935" s="297"/>
      <c r="Z935" s="297"/>
    </row>
    <row r="936" spans="1:26" ht="15.75" customHeight="1">
      <c r="A936" s="297"/>
      <c r="B936" s="297"/>
      <c r="C936" s="297"/>
      <c r="D936" s="297"/>
      <c r="E936" s="297"/>
      <c r="F936" s="297"/>
      <c r="G936" s="297"/>
      <c r="H936" s="297"/>
      <c r="I936" s="297"/>
      <c r="J936" s="297"/>
      <c r="K936" s="297"/>
      <c r="L936" s="297"/>
      <c r="M936" s="297"/>
      <c r="N936" s="297"/>
      <c r="O936" s="297"/>
      <c r="P936" s="297"/>
      <c r="Q936" s="297"/>
      <c r="R936" s="297"/>
      <c r="S936" s="297"/>
      <c r="T936" s="297"/>
      <c r="U936" s="297"/>
      <c r="V936" s="297"/>
      <c r="W936" s="297"/>
      <c r="X936" s="297"/>
      <c r="Y936" s="297"/>
      <c r="Z936" s="297"/>
    </row>
    <row r="937" spans="1:26" ht="15.75" customHeight="1">
      <c r="A937" s="297"/>
      <c r="B937" s="297"/>
      <c r="C937" s="297"/>
      <c r="D937" s="297"/>
      <c r="E937" s="297"/>
      <c r="F937" s="297"/>
      <c r="G937" s="297"/>
      <c r="H937" s="297"/>
      <c r="I937" s="297"/>
      <c r="J937" s="297"/>
      <c r="K937" s="297"/>
      <c r="L937" s="297"/>
      <c r="M937" s="297"/>
      <c r="N937" s="297"/>
      <c r="O937" s="297"/>
      <c r="P937" s="297"/>
      <c r="Q937" s="297"/>
      <c r="R937" s="297"/>
      <c r="S937" s="297"/>
      <c r="T937" s="297"/>
      <c r="U937" s="297"/>
      <c r="V937" s="297"/>
      <c r="W937" s="297"/>
      <c r="X937" s="297"/>
      <c r="Y937" s="297"/>
      <c r="Z937" s="297"/>
    </row>
    <row r="938" spans="1:26" ht="15.75" customHeight="1">
      <c r="A938" s="297"/>
      <c r="B938" s="297"/>
      <c r="C938" s="297"/>
      <c r="D938" s="297"/>
      <c r="E938" s="297"/>
      <c r="F938" s="297"/>
      <c r="G938" s="297"/>
      <c r="H938" s="297"/>
      <c r="I938" s="297"/>
      <c r="J938" s="297"/>
      <c r="K938" s="297"/>
      <c r="L938" s="297"/>
      <c r="M938" s="297"/>
      <c r="N938" s="297"/>
      <c r="O938" s="297"/>
      <c r="P938" s="297"/>
      <c r="Q938" s="297"/>
      <c r="R938" s="297"/>
      <c r="S938" s="297"/>
      <c r="T938" s="297"/>
      <c r="U938" s="297"/>
      <c r="V938" s="297"/>
      <c r="W938" s="297"/>
      <c r="X938" s="297"/>
      <c r="Y938" s="297"/>
      <c r="Z938" s="297"/>
    </row>
    <row r="939" spans="1:26" ht="15.75" customHeight="1">
      <c r="A939" s="297"/>
      <c r="B939" s="297"/>
      <c r="C939" s="297"/>
      <c r="D939" s="297"/>
      <c r="E939" s="297"/>
      <c r="F939" s="297"/>
      <c r="G939" s="297"/>
      <c r="H939" s="297"/>
      <c r="I939" s="297"/>
      <c r="J939" s="297"/>
      <c r="K939" s="297"/>
      <c r="L939" s="297"/>
      <c r="M939" s="297"/>
      <c r="N939" s="297"/>
      <c r="O939" s="297"/>
      <c r="P939" s="297"/>
      <c r="Q939" s="297"/>
      <c r="R939" s="297"/>
      <c r="S939" s="297"/>
      <c r="T939" s="297"/>
      <c r="U939" s="297"/>
      <c r="V939" s="297"/>
      <c r="W939" s="297"/>
      <c r="X939" s="297"/>
      <c r="Y939" s="297"/>
      <c r="Z939" s="297"/>
    </row>
    <row r="940" spans="1:26" ht="15.75" customHeight="1">
      <c r="A940" s="297"/>
      <c r="B940" s="297"/>
      <c r="C940" s="297"/>
      <c r="D940" s="297"/>
      <c r="E940" s="297"/>
      <c r="F940" s="297"/>
      <c r="G940" s="297"/>
      <c r="H940" s="297"/>
      <c r="I940" s="297"/>
      <c r="J940" s="297"/>
      <c r="K940" s="297"/>
      <c r="L940" s="297"/>
      <c r="M940" s="297"/>
      <c r="N940" s="297"/>
      <c r="O940" s="297"/>
      <c r="P940" s="297"/>
      <c r="Q940" s="297"/>
      <c r="R940" s="297"/>
      <c r="S940" s="297"/>
      <c r="T940" s="297"/>
      <c r="U940" s="297"/>
      <c r="V940" s="297"/>
      <c r="W940" s="297"/>
      <c r="X940" s="297"/>
      <c r="Y940" s="297"/>
      <c r="Z940" s="297"/>
    </row>
    <row r="941" spans="1:26" ht="15.75" customHeight="1">
      <c r="A941" s="297"/>
      <c r="B941" s="297"/>
      <c r="C941" s="297"/>
      <c r="D941" s="297"/>
      <c r="E941" s="297"/>
      <c r="F941" s="297"/>
      <c r="G941" s="297"/>
      <c r="H941" s="297"/>
      <c r="I941" s="297"/>
      <c r="J941" s="297"/>
      <c r="K941" s="297"/>
      <c r="L941" s="297"/>
      <c r="M941" s="297"/>
      <c r="N941" s="297"/>
      <c r="O941" s="297"/>
      <c r="P941" s="297"/>
      <c r="Q941" s="297"/>
      <c r="R941" s="297"/>
      <c r="S941" s="297"/>
      <c r="T941" s="297"/>
      <c r="U941" s="297"/>
      <c r="V941" s="297"/>
      <c r="W941" s="297"/>
      <c r="X941" s="297"/>
      <c r="Y941" s="297"/>
      <c r="Z941" s="297"/>
    </row>
    <row r="942" spans="1:26" ht="15.75" customHeight="1">
      <c r="A942" s="297"/>
      <c r="B942" s="297"/>
      <c r="C942" s="297"/>
      <c r="D942" s="297"/>
      <c r="E942" s="297"/>
      <c r="F942" s="297"/>
      <c r="G942" s="297"/>
      <c r="H942" s="297"/>
      <c r="I942" s="297"/>
      <c r="J942" s="297"/>
      <c r="K942" s="297"/>
      <c r="L942" s="297"/>
      <c r="M942" s="297"/>
      <c r="N942" s="297"/>
      <c r="O942" s="297"/>
      <c r="P942" s="297"/>
      <c r="Q942" s="297"/>
      <c r="R942" s="297"/>
      <c r="S942" s="297"/>
      <c r="T942" s="297"/>
      <c r="U942" s="297"/>
      <c r="V942" s="297"/>
      <c r="W942" s="297"/>
      <c r="X942" s="297"/>
      <c r="Y942" s="297"/>
      <c r="Z942" s="297"/>
    </row>
    <row r="943" spans="1:26" ht="15.75" customHeight="1">
      <c r="A943" s="297"/>
      <c r="B943" s="297"/>
      <c r="C943" s="297"/>
      <c r="D943" s="297"/>
      <c r="E943" s="297"/>
      <c r="F943" s="297"/>
      <c r="G943" s="297"/>
      <c r="H943" s="297"/>
      <c r="I943" s="297"/>
      <c r="J943" s="297"/>
      <c r="K943" s="297"/>
      <c r="L943" s="297"/>
      <c r="M943" s="297"/>
      <c r="N943" s="297"/>
      <c r="O943" s="297"/>
      <c r="P943" s="297"/>
      <c r="Q943" s="297"/>
      <c r="R943" s="297"/>
      <c r="S943" s="297"/>
      <c r="T943" s="297"/>
      <c r="U943" s="297"/>
      <c r="V943" s="297"/>
      <c r="W943" s="297"/>
      <c r="X943" s="297"/>
      <c r="Y943" s="297"/>
      <c r="Z943" s="297"/>
    </row>
    <row r="944" spans="1:26" ht="15.75" customHeight="1">
      <c r="A944" s="297"/>
      <c r="B944" s="297"/>
      <c r="C944" s="297"/>
      <c r="D944" s="297"/>
      <c r="E944" s="297"/>
      <c r="F944" s="297"/>
      <c r="G944" s="297"/>
      <c r="H944" s="297"/>
      <c r="I944" s="297"/>
      <c r="J944" s="297"/>
      <c r="K944" s="297"/>
      <c r="L944" s="297"/>
      <c r="M944" s="297"/>
      <c r="N944" s="297"/>
      <c r="O944" s="297"/>
      <c r="P944" s="297"/>
      <c r="Q944" s="297"/>
      <c r="R944" s="297"/>
      <c r="S944" s="297"/>
      <c r="T944" s="297"/>
      <c r="U944" s="297"/>
      <c r="V944" s="297"/>
      <c r="W944" s="297"/>
      <c r="X944" s="297"/>
      <c r="Y944" s="297"/>
      <c r="Z944" s="297"/>
    </row>
    <row r="945" spans="1:26" ht="15.75" customHeight="1">
      <c r="A945" s="297"/>
      <c r="B945" s="297"/>
      <c r="C945" s="297"/>
      <c r="D945" s="297"/>
      <c r="E945" s="297"/>
      <c r="F945" s="297"/>
      <c r="G945" s="297"/>
      <c r="H945" s="297"/>
      <c r="I945" s="297"/>
      <c r="J945" s="297"/>
      <c r="K945" s="297"/>
      <c r="L945" s="297"/>
      <c r="M945" s="297"/>
      <c r="N945" s="297"/>
      <c r="O945" s="297"/>
      <c r="P945" s="297"/>
      <c r="Q945" s="297"/>
      <c r="R945" s="297"/>
      <c r="S945" s="297"/>
      <c r="T945" s="297"/>
      <c r="U945" s="297"/>
      <c r="V945" s="297"/>
      <c r="W945" s="297"/>
      <c r="X945" s="297"/>
      <c r="Y945" s="297"/>
      <c r="Z945" s="297"/>
    </row>
    <row r="946" spans="1:26" ht="15.75" customHeight="1">
      <c r="A946" s="297"/>
      <c r="B946" s="297"/>
      <c r="C946" s="297"/>
      <c r="D946" s="297"/>
      <c r="E946" s="297"/>
      <c r="F946" s="297"/>
      <c r="G946" s="297"/>
      <c r="H946" s="297"/>
      <c r="I946" s="297"/>
      <c r="J946" s="297"/>
      <c r="K946" s="297"/>
      <c r="L946" s="297"/>
      <c r="M946" s="297"/>
      <c r="N946" s="297"/>
      <c r="O946" s="297"/>
      <c r="P946" s="297"/>
      <c r="Q946" s="297"/>
      <c r="R946" s="297"/>
      <c r="S946" s="297"/>
      <c r="T946" s="297"/>
      <c r="U946" s="297"/>
      <c r="V946" s="297"/>
      <c r="W946" s="297"/>
      <c r="X946" s="297"/>
      <c r="Y946" s="297"/>
      <c r="Z946" s="297"/>
    </row>
    <row r="947" spans="1:26" ht="15.75" customHeight="1">
      <c r="A947" s="297"/>
      <c r="B947" s="297"/>
      <c r="C947" s="297"/>
      <c r="D947" s="297"/>
      <c r="E947" s="297"/>
      <c r="F947" s="297"/>
      <c r="G947" s="297"/>
      <c r="H947" s="297"/>
      <c r="I947" s="297"/>
      <c r="J947" s="297"/>
      <c r="K947" s="297"/>
      <c r="L947" s="297"/>
      <c r="M947" s="297"/>
      <c r="N947" s="297"/>
      <c r="O947" s="297"/>
      <c r="P947" s="297"/>
      <c r="Q947" s="297"/>
      <c r="R947" s="297"/>
      <c r="S947" s="297"/>
      <c r="T947" s="297"/>
      <c r="U947" s="297"/>
      <c r="V947" s="297"/>
      <c r="W947" s="297"/>
      <c r="X947" s="297"/>
      <c r="Y947" s="297"/>
      <c r="Z947" s="297"/>
    </row>
    <row r="948" spans="1:26" ht="15.75" customHeight="1">
      <c r="A948" s="297"/>
      <c r="B948" s="297"/>
      <c r="C948" s="297"/>
      <c r="D948" s="297"/>
      <c r="E948" s="297"/>
      <c r="F948" s="297"/>
      <c r="G948" s="297"/>
      <c r="H948" s="297"/>
      <c r="I948" s="297"/>
      <c r="J948" s="297"/>
      <c r="K948" s="297"/>
      <c r="L948" s="297"/>
      <c r="M948" s="297"/>
      <c r="N948" s="297"/>
      <c r="O948" s="297"/>
      <c r="P948" s="297"/>
      <c r="Q948" s="297"/>
      <c r="R948" s="297"/>
      <c r="S948" s="297"/>
      <c r="T948" s="297"/>
      <c r="U948" s="297"/>
      <c r="V948" s="297"/>
      <c r="W948" s="297"/>
      <c r="X948" s="297"/>
      <c r="Y948" s="297"/>
      <c r="Z948" s="297"/>
    </row>
    <row r="949" spans="1:26" ht="15.75" customHeight="1">
      <c r="A949" s="297"/>
      <c r="B949" s="297"/>
      <c r="C949" s="297"/>
      <c r="D949" s="297"/>
      <c r="E949" s="297"/>
      <c r="F949" s="297"/>
      <c r="G949" s="297"/>
      <c r="H949" s="297"/>
      <c r="I949" s="297"/>
      <c r="J949" s="297"/>
      <c r="K949" s="297"/>
      <c r="L949" s="297"/>
      <c r="M949" s="297"/>
      <c r="N949" s="297"/>
      <c r="O949" s="297"/>
      <c r="P949" s="297"/>
      <c r="Q949" s="297"/>
      <c r="R949" s="297"/>
      <c r="S949" s="297"/>
      <c r="T949" s="297"/>
      <c r="U949" s="297"/>
      <c r="V949" s="297"/>
      <c r="W949" s="297"/>
      <c r="X949" s="297"/>
      <c r="Y949" s="297"/>
      <c r="Z949" s="297"/>
    </row>
    <row r="950" spans="1:26" ht="15.75" customHeight="1">
      <c r="A950" s="297"/>
      <c r="B950" s="297"/>
      <c r="C950" s="297"/>
      <c r="D950" s="297"/>
      <c r="E950" s="297"/>
      <c r="F950" s="297"/>
      <c r="G950" s="297"/>
      <c r="H950" s="297"/>
      <c r="I950" s="297"/>
      <c r="J950" s="297"/>
      <c r="K950" s="297"/>
      <c r="L950" s="297"/>
      <c r="M950" s="297"/>
      <c r="N950" s="297"/>
      <c r="O950" s="297"/>
      <c r="P950" s="297"/>
      <c r="Q950" s="297"/>
      <c r="R950" s="297"/>
      <c r="S950" s="297"/>
      <c r="T950" s="297"/>
      <c r="U950" s="297"/>
      <c r="V950" s="297"/>
      <c r="W950" s="297"/>
      <c r="X950" s="297"/>
      <c r="Y950" s="297"/>
      <c r="Z950" s="297"/>
    </row>
    <row r="951" spans="1:26" ht="15.75" customHeight="1">
      <c r="A951" s="297"/>
      <c r="B951" s="297"/>
      <c r="C951" s="297"/>
      <c r="D951" s="297"/>
      <c r="E951" s="297"/>
      <c r="F951" s="297"/>
      <c r="G951" s="297"/>
      <c r="H951" s="297"/>
      <c r="I951" s="297"/>
      <c r="J951" s="297"/>
      <c r="K951" s="297"/>
      <c r="L951" s="297"/>
      <c r="M951" s="297"/>
      <c r="N951" s="297"/>
      <c r="O951" s="297"/>
      <c r="P951" s="297"/>
      <c r="Q951" s="297"/>
      <c r="R951" s="297"/>
      <c r="S951" s="297"/>
      <c r="T951" s="297"/>
      <c r="U951" s="297"/>
      <c r="V951" s="297"/>
      <c r="W951" s="297"/>
      <c r="X951" s="297"/>
      <c r="Y951" s="297"/>
      <c r="Z951" s="297"/>
    </row>
    <row r="952" spans="1:26" ht="15.75" customHeight="1">
      <c r="A952" s="297"/>
      <c r="B952" s="297"/>
      <c r="C952" s="297"/>
      <c r="D952" s="297"/>
      <c r="E952" s="297"/>
      <c r="F952" s="297"/>
      <c r="G952" s="297"/>
      <c r="H952" s="297"/>
      <c r="I952" s="297"/>
      <c r="J952" s="297"/>
      <c r="K952" s="297"/>
      <c r="L952" s="297"/>
      <c r="M952" s="297"/>
      <c r="N952" s="297"/>
      <c r="O952" s="297"/>
      <c r="P952" s="297"/>
      <c r="Q952" s="297"/>
      <c r="R952" s="297"/>
      <c r="S952" s="297"/>
      <c r="T952" s="297"/>
      <c r="U952" s="297"/>
      <c r="V952" s="297"/>
      <c r="W952" s="297"/>
      <c r="X952" s="297"/>
      <c r="Y952" s="297"/>
      <c r="Z952" s="297"/>
    </row>
    <row r="953" spans="1:26" ht="15.75" customHeight="1">
      <c r="A953" s="297"/>
      <c r="B953" s="297"/>
      <c r="C953" s="297"/>
      <c r="D953" s="297"/>
      <c r="E953" s="297"/>
      <c r="F953" s="297"/>
      <c r="G953" s="297"/>
      <c r="H953" s="297"/>
      <c r="I953" s="297"/>
      <c r="J953" s="297"/>
      <c r="K953" s="297"/>
      <c r="L953" s="297"/>
      <c r="M953" s="297"/>
      <c r="N953" s="297"/>
      <c r="O953" s="297"/>
      <c r="P953" s="297"/>
      <c r="Q953" s="297"/>
      <c r="R953" s="297"/>
      <c r="S953" s="297"/>
      <c r="T953" s="297"/>
      <c r="U953" s="297"/>
      <c r="V953" s="297"/>
      <c r="W953" s="297"/>
      <c r="X953" s="297"/>
      <c r="Y953" s="297"/>
      <c r="Z953" s="297"/>
    </row>
    <row r="954" spans="1:26" ht="15.75" customHeight="1">
      <c r="A954" s="297"/>
      <c r="B954" s="297"/>
      <c r="C954" s="297"/>
      <c r="D954" s="297"/>
      <c r="E954" s="297"/>
      <c r="F954" s="297"/>
      <c r="G954" s="297"/>
      <c r="H954" s="297"/>
      <c r="I954" s="297"/>
      <c r="J954" s="297"/>
      <c r="K954" s="297"/>
      <c r="L954" s="297"/>
      <c r="M954" s="297"/>
      <c r="N954" s="297"/>
      <c r="O954" s="297"/>
      <c r="P954" s="297"/>
      <c r="Q954" s="297"/>
      <c r="R954" s="297"/>
      <c r="S954" s="297"/>
      <c r="T954" s="297"/>
      <c r="U954" s="297"/>
      <c r="V954" s="297"/>
      <c r="W954" s="297"/>
      <c r="X954" s="297"/>
      <c r="Y954" s="297"/>
      <c r="Z954" s="297"/>
    </row>
    <row r="955" spans="1:26" ht="15.75" customHeight="1">
      <c r="A955" s="297"/>
      <c r="B955" s="297"/>
      <c r="C955" s="297"/>
      <c r="D955" s="297"/>
      <c r="E955" s="297"/>
      <c r="F955" s="297"/>
      <c r="G955" s="297"/>
      <c r="H955" s="297"/>
      <c r="I955" s="297"/>
      <c r="J955" s="297"/>
      <c r="K955" s="297"/>
      <c r="L955" s="297"/>
      <c r="M955" s="297"/>
      <c r="N955" s="297"/>
      <c r="O955" s="297"/>
      <c r="P955" s="297"/>
      <c r="Q955" s="297"/>
      <c r="R955" s="297"/>
      <c r="S955" s="297"/>
      <c r="T955" s="297"/>
      <c r="U955" s="297"/>
      <c r="V955" s="297"/>
      <c r="W955" s="297"/>
      <c r="X955" s="297"/>
      <c r="Y955" s="297"/>
      <c r="Z955" s="297"/>
    </row>
    <row r="956" spans="1:26" ht="15.75" customHeight="1">
      <c r="A956" s="297"/>
      <c r="B956" s="297"/>
      <c r="C956" s="297"/>
      <c r="D956" s="297"/>
      <c r="E956" s="297"/>
      <c r="F956" s="297"/>
      <c r="G956" s="297"/>
      <c r="H956" s="297"/>
      <c r="I956" s="297"/>
      <c r="J956" s="297"/>
      <c r="K956" s="297"/>
      <c r="L956" s="297"/>
      <c r="M956" s="297"/>
      <c r="N956" s="297"/>
      <c r="O956" s="297"/>
      <c r="P956" s="297"/>
      <c r="Q956" s="297"/>
      <c r="R956" s="297"/>
      <c r="S956" s="297"/>
      <c r="T956" s="297"/>
      <c r="U956" s="297"/>
      <c r="V956" s="297"/>
      <c r="W956" s="297"/>
      <c r="X956" s="297"/>
      <c r="Y956" s="297"/>
      <c r="Z956" s="297"/>
    </row>
    <row r="957" spans="1:26" ht="15.75" customHeight="1">
      <c r="A957" s="297"/>
      <c r="B957" s="297"/>
      <c r="C957" s="297"/>
      <c r="D957" s="297"/>
      <c r="E957" s="297"/>
      <c r="F957" s="297"/>
      <c r="G957" s="297"/>
      <c r="H957" s="297"/>
      <c r="I957" s="297"/>
      <c r="J957" s="297"/>
      <c r="K957" s="297"/>
      <c r="L957" s="297"/>
      <c r="M957" s="297"/>
      <c r="N957" s="297"/>
      <c r="O957" s="297"/>
      <c r="P957" s="297"/>
      <c r="Q957" s="297"/>
      <c r="R957" s="297"/>
      <c r="S957" s="297"/>
      <c r="T957" s="297"/>
      <c r="U957" s="297"/>
      <c r="V957" s="297"/>
      <c r="W957" s="297"/>
      <c r="X957" s="297"/>
      <c r="Y957" s="297"/>
      <c r="Z957" s="297"/>
    </row>
    <row r="958" spans="1:26" ht="15.75" customHeight="1">
      <c r="A958" s="297"/>
      <c r="B958" s="297"/>
      <c r="C958" s="297"/>
      <c r="D958" s="297"/>
      <c r="E958" s="297"/>
      <c r="F958" s="297"/>
      <c r="G958" s="297"/>
      <c r="H958" s="297"/>
      <c r="I958" s="297"/>
      <c r="J958" s="297"/>
      <c r="K958" s="297"/>
      <c r="L958" s="297"/>
      <c r="M958" s="297"/>
      <c r="N958" s="297"/>
      <c r="O958" s="297"/>
      <c r="P958" s="297"/>
      <c r="Q958" s="297"/>
      <c r="R958" s="297"/>
      <c r="S958" s="297"/>
      <c r="T958" s="297"/>
      <c r="U958" s="297"/>
      <c r="V958" s="297"/>
      <c r="W958" s="297"/>
      <c r="X958" s="297"/>
      <c r="Y958" s="297"/>
      <c r="Z958" s="297"/>
    </row>
    <row r="959" spans="1:26" ht="15.75" customHeight="1">
      <c r="A959" s="297"/>
      <c r="B959" s="297"/>
      <c r="C959" s="297"/>
      <c r="D959" s="297"/>
      <c r="E959" s="297"/>
      <c r="F959" s="297"/>
      <c r="G959" s="297"/>
      <c r="H959" s="297"/>
      <c r="I959" s="297"/>
      <c r="J959" s="297"/>
      <c r="K959" s="297"/>
      <c r="L959" s="297"/>
      <c r="M959" s="297"/>
      <c r="N959" s="297"/>
      <c r="O959" s="297"/>
      <c r="P959" s="297"/>
      <c r="Q959" s="297"/>
      <c r="R959" s="297"/>
      <c r="S959" s="297"/>
      <c r="T959" s="297"/>
      <c r="U959" s="297"/>
      <c r="V959" s="297"/>
      <c r="W959" s="297"/>
      <c r="X959" s="297"/>
      <c r="Y959" s="297"/>
      <c r="Z959" s="297"/>
    </row>
    <row r="960" spans="1:26" ht="15.75" customHeight="1">
      <c r="A960" s="297"/>
      <c r="B960" s="297"/>
      <c r="C960" s="297"/>
      <c r="D960" s="297"/>
      <c r="E960" s="297"/>
      <c r="F960" s="297"/>
      <c r="G960" s="297"/>
      <c r="H960" s="297"/>
      <c r="I960" s="297"/>
      <c r="J960" s="297"/>
      <c r="K960" s="297"/>
      <c r="L960" s="297"/>
      <c r="M960" s="297"/>
      <c r="N960" s="297"/>
      <c r="O960" s="297"/>
      <c r="P960" s="297"/>
      <c r="Q960" s="297"/>
      <c r="R960" s="297"/>
      <c r="S960" s="297"/>
      <c r="T960" s="297"/>
      <c r="U960" s="297"/>
      <c r="V960" s="297"/>
      <c r="W960" s="297"/>
      <c r="X960" s="297"/>
      <c r="Y960" s="297"/>
      <c r="Z960" s="297"/>
    </row>
    <row r="961" spans="1:26" ht="15.75" customHeight="1">
      <c r="A961" s="297"/>
      <c r="B961" s="297"/>
      <c r="C961" s="297"/>
      <c r="D961" s="297"/>
      <c r="E961" s="297"/>
      <c r="F961" s="297"/>
      <c r="G961" s="297"/>
      <c r="H961" s="297"/>
      <c r="I961" s="297"/>
      <c r="J961" s="297"/>
      <c r="K961" s="297"/>
      <c r="L961" s="297"/>
      <c r="M961" s="297"/>
      <c r="N961" s="297"/>
      <c r="O961" s="297"/>
      <c r="P961" s="297"/>
      <c r="Q961" s="297"/>
      <c r="R961" s="297"/>
      <c r="S961" s="297"/>
      <c r="T961" s="297"/>
      <c r="U961" s="297"/>
      <c r="V961" s="297"/>
      <c r="W961" s="297"/>
      <c r="X961" s="297"/>
      <c r="Y961" s="297"/>
      <c r="Z961" s="297"/>
    </row>
    <row r="962" spans="1:26" ht="15.75" customHeight="1">
      <c r="A962" s="297"/>
      <c r="B962" s="297"/>
      <c r="C962" s="297"/>
      <c r="D962" s="297"/>
      <c r="E962" s="297"/>
      <c r="F962" s="297"/>
      <c r="G962" s="297"/>
      <c r="H962" s="297"/>
      <c r="I962" s="297"/>
      <c r="J962" s="297"/>
      <c r="K962" s="297"/>
      <c r="L962" s="297"/>
      <c r="M962" s="297"/>
      <c r="N962" s="297"/>
      <c r="O962" s="297"/>
      <c r="P962" s="297"/>
      <c r="Q962" s="297"/>
      <c r="R962" s="297"/>
      <c r="S962" s="297"/>
      <c r="T962" s="297"/>
      <c r="U962" s="297"/>
      <c r="V962" s="297"/>
      <c r="W962" s="297"/>
      <c r="X962" s="297"/>
      <c r="Y962" s="297"/>
      <c r="Z962" s="297"/>
    </row>
    <row r="963" spans="1:26" ht="15.75" customHeight="1">
      <c r="A963" s="297"/>
      <c r="B963" s="297"/>
      <c r="C963" s="297"/>
      <c r="D963" s="297"/>
      <c r="E963" s="297"/>
      <c r="F963" s="297"/>
      <c r="G963" s="297"/>
      <c r="H963" s="297"/>
      <c r="I963" s="297"/>
      <c r="J963" s="297"/>
      <c r="K963" s="297"/>
      <c r="L963" s="297"/>
      <c r="M963" s="297"/>
      <c r="N963" s="297"/>
      <c r="O963" s="297"/>
      <c r="P963" s="297"/>
      <c r="Q963" s="297"/>
      <c r="R963" s="297"/>
      <c r="S963" s="297"/>
      <c r="T963" s="297"/>
      <c r="U963" s="297"/>
      <c r="V963" s="297"/>
      <c r="W963" s="297"/>
      <c r="X963" s="297"/>
      <c r="Y963" s="297"/>
      <c r="Z963" s="297"/>
    </row>
    <row r="964" spans="1:26" ht="15.75" customHeight="1">
      <c r="A964" s="297"/>
      <c r="B964" s="297"/>
      <c r="C964" s="297"/>
      <c r="D964" s="297"/>
      <c r="E964" s="297"/>
      <c r="F964" s="297"/>
      <c r="G964" s="297"/>
      <c r="H964" s="297"/>
      <c r="I964" s="297"/>
      <c r="J964" s="297"/>
      <c r="K964" s="297"/>
      <c r="L964" s="297"/>
      <c r="M964" s="297"/>
      <c r="N964" s="297"/>
      <c r="O964" s="297"/>
      <c r="P964" s="297"/>
      <c r="Q964" s="297"/>
      <c r="R964" s="297"/>
      <c r="S964" s="297"/>
      <c r="T964" s="297"/>
      <c r="U964" s="297"/>
      <c r="V964" s="297"/>
      <c r="W964" s="297"/>
      <c r="X964" s="297"/>
      <c r="Y964" s="297"/>
      <c r="Z964" s="297"/>
    </row>
    <row r="965" spans="1:26" ht="15.75" customHeight="1">
      <c r="A965" s="297"/>
      <c r="B965" s="297"/>
      <c r="C965" s="297"/>
      <c r="D965" s="297"/>
      <c r="E965" s="297"/>
      <c r="F965" s="297"/>
      <c r="G965" s="297"/>
      <c r="H965" s="297"/>
      <c r="I965" s="297"/>
      <c r="J965" s="297"/>
      <c r="K965" s="297"/>
      <c r="L965" s="297"/>
      <c r="M965" s="297"/>
      <c r="N965" s="297"/>
      <c r="O965" s="297"/>
      <c r="P965" s="297"/>
      <c r="Q965" s="297"/>
      <c r="R965" s="297"/>
      <c r="S965" s="297"/>
      <c r="T965" s="297"/>
      <c r="U965" s="297"/>
      <c r="V965" s="297"/>
      <c r="W965" s="297"/>
      <c r="X965" s="297"/>
      <c r="Y965" s="297"/>
      <c r="Z965" s="297"/>
    </row>
    <row r="966" spans="1:26" ht="15.75" customHeight="1">
      <c r="A966" s="297"/>
      <c r="B966" s="297"/>
      <c r="C966" s="297"/>
      <c r="D966" s="297"/>
      <c r="E966" s="297"/>
      <c r="F966" s="297"/>
      <c r="G966" s="297"/>
      <c r="H966" s="297"/>
      <c r="I966" s="297"/>
      <c r="J966" s="297"/>
      <c r="K966" s="297"/>
      <c r="L966" s="297"/>
      <c r="M966" s="297"/>
      <c r="N966" s="297"/>
      <c r="O966" s="297"/>
      <c r="P966" s="297"/>
      <c r="Q966" s="297"/>
      <c r="R966" s="297"/>
      <c r="S966" s="297"/>
      <c r="T966" s="297"/>
      <c r="U966" s="297"/>
      <c r="V966" s="297"/>
      <c r="W966" s="297"/>
      <c r="X966" s="297"/>
      <c r="Y966" s="297"/>
      <c r="Z966" s="297"/>
    </row>
    <row r="967" spans="1:26" ht="15.75" customHeight="1">
      <c r="A967" s="297"/>
      <c r="B967" s="297"/>
      <c r="C967" s="297"/>
      <c r="D967" s="297"/>
      <c r="E967" s="297"/>
      <c r="F967" s="297"/>
      <c r="G967" s="297"/>
      <c r="H967" s="297"/>
      <c r="I967" s="297"/>
      <c r="J967" s="297"/>
      <c r="K967" s="297"/>
      <c r="L967" s="297"/>
      <c r="M967" s="297"/>
      <c r="N967" s="297"/>
      <c r="O967" s="297"/>
      <c r="P967" s="297"/>
      <c r="Q967" s="297"/>
      <c r="R967" s="297"/>
      <c r="S967" s="297"/>
      <c r="T967" s="297"/>
      <c r="U967" s="297"/>
      <c r="V967" s="297"/>
      <c r="W967" s="297"/>
      <c r="X967" s="297"/>
      <c r="Y967" s="297"/>
      <c r="Z967" s="297"/>
    </row>
    <row r="968" spans="1:26" ht="15.75" customHeight="1">
      <c r="A968" s="297"/>
      <c r="B968" s="297"/>
      <c r="C968" s="297"/>
      <c r="D968" s="297"/>
      <c r="E968" s="297"/>
      <c r="F968" s="297"/>
      <c r="G968" s="297"/>
      <c r="H968" s="297"/>
      <c r="I968" s="297"/>
      <c r="J968" s="297"/>
      <c r="K968" s="297"/>
      <c r="L968" s="297"/>
      <c r="M968" s="297"/>
      <c r="N968" s="297"/>
      <c r="O968" s="297"/>
      <c r="P968" s="297"/>
      <c r="Q968" s="297"/>
      <c r="R968" s="297"/>
      <c r="S968" s="297"/>
      <c r="T968" s="297"/>
      <c r="U968" s="297"/>
      <c r="V968" s="297"/>
      <c r="W968" s="297"/>
      <c r="X968" s="297"/>
      <c r="Y968" s="297"/>
      <c r="Z968" s="297"/>
    </row>
    <row r="969" spans="1:26" ht="15.75" customHeight="1">
      <c r="A969" s="297"/>
      <c r="B969" s="297"/>
      <c r="C969" s="297"/>
      <c r="D969" s="297"/>
      <c r="E969" s="297"/>
      <c r="F969" s="297"/>
      <c r="G969" s="297"/>
      <c r="H969" s="297"/>
      <c r="I969" s="297"/>
      <c r="J969" s="297"/>
      <c r="K969" s="297"/>
      <c r="L969" s="297"/>
      <c r="M969" s="297"/>
      <c r="N969" s="297"/>
      <c r="O969" s="297"/>
      <c r="P969" s="297"/>
      <c r="Q969" s="297"/>
      <c r="R969" s="297"/>
      <c r="S969" s="297"/>
      <c r="T969" s="297"/>
      <c r="U969" s="297"/>
      <c r="V969" s="297"/>
      <c r="W969" s="297"/>
      <c r="X969" s="297"/>
      <c r="Y969" s="297"/>
      <c r="Z969" s="297"/>
    </row>
    <row r="970" spans="1:26" ht="15.75" customHeight="1">
      <c r="A970" s="297"/>
      <c r="B970" s="297"/>
      <c r="C970" s="297"/>
      <c r="D970" s="297"/>
      <c r="E970" s="297"/>
      <c r="F970" s="297"/>
      <c r="G970" s="297"/>
      <c r="H970" s="297"/>
      <c r="I970" s="297"/>
      <c r="J970" s="297"/>
      <c r="K970" s="297"/>
      <c r="L970" s="297"/>
      <c r="M970" s="297"/>
      <c r="N970" s="297"/>
      <c r="O970" s="297"/>
      <c r="P970" s="297"/>
      <c r="Q970" s="297"/>
      <c r="R970" s="297"/>
      <c r="S970" s="297"/>
      <c r="T970" s="297"/>
      <c r="U970" s="297"/>
      <c r="V970" s="297"/>
      <c r="W970" s="297"/>
      <c r="X970" s="297"/>
      <c r="Y970" s="297"/>
      <c r="Z970" s="297"/>
    </row>
    <row r="971" spans="1:26" ht="15.75" customHeight="1">
      <c r="A971" s="297"/>
      <c r="B971" s="297"/>
      <c r="C971" s="297"/>
      <c r="D971" s="297"/>
      <c r="E971" s="297"/>
      <c r="F971" s="297"/>
      <c r="G971" s="297"/>
      <c r="H971" s="297"/>
      <c r="I971" s="297"/>
      <c r="J971" s="297"/>
      <c r="K971" s="297"/>
      <c r="L971" s="297"/>
      <c r="M971" s="297"/>
      <c r="N971" s="297"/>
      <c r="O971" s="297"/>
      <c r="P971" s="297"/>
      <c r="Q971" s="297"/>
      <c r="R971" s="297"/>
      <c r="S971" s="297"/>
      <c r="T971" s="297"/>
      <c r="U971" s="297"/>
      <c r="V971" s="297"/>
      <c r="W971" s="297"/>
      <c r="X971" s="297"/>
      <c r="Y971" s="297"/>
      <c r="Z971" s="297"/>
    </row>
    <row r="972" spans="1:26" ht="15.75" customHeight="1">
      <c r="A972" s="297"/>
      <c r="B972" s="297"/>
      <c r="C972" s="297"/>
      <c r="D972" s="297"/>
      <c r="E972" s="297"/>
      <c r="F972" s="297"/>
      <c r="G972" s="297"/>
      <c r="H972" s="297"/>
      <c r="I972" s="297"/>
      <c r="J972" s="297"/>
      <c r="K972" s="297"/>
      <c r="L972" s="297"/>
      <c r="M972" s="297"/>
      <c r="N972" s="297"/>
      <c r="O972" s="297"/>
      <c r="P972" s="297"/>
      <c r="Q972" s="297"/>
      <c r="R972" s="297"/>
      <c r="S972" s="297"/>
      <c r="T972" s="297"/>
      <c r="U972" s="297"/>
      <c r="V972" s="297"/>
      <c r="W972" s="297"/>
      <c r="X972" s="297"/>
      <c r="Y972" s="297"/>
      <c r="Z972" s="297"/>
    </row>
    <row r="973" spans="1:26" ht="15.75" customHeight="1">
      <c r="A973" s="297"/>
      <c r="B973" s="297"/>
      <c r="C973" s="297"/>
      <c r="D973" s="297"/>
      <c r="E973" s="297"/>
      <c r="F973" s="297"/>
      <c r="G973" s="297"/>
      <c r="H973" s="297"/>
      <c r="I973" s="297"/>
      <c r="J973" s="297"/>
      <c r="K973" s="297"/>
      <c r="L973" s="297"/>
      <c r="M973" s="297"/>
      <c r="N973" s="297"/>
      <c r="O973" s="297"/>
      <c r="P973" s="297"/>
      <c r="Q973" s="297"/>
      <c r="R973" s="297"/>
      <c r="S973" s="297"/>
      <c r="T973" s="297"/>
      <c r="U973" s="297"/>
      <c r="V973" s="297"/>
      <c r="W973" s="297"/>
      <c r="X973" s="297"/>
      <c r="Y973" s="297"/>
      <c r="Z973" s="297"/>
    </row>
    <row r="974" spans="1:26" ht="15.75" customHeight="1">
      <c r="A974" s="297"/>
      <c r="B974" s="297"/>
      <c r="C974" s="297"/>
      <c r="D974" s="297"/>
      <c r="E974" s="297"/>
      <c r="F974" s="297"/>
      <c r="G974" s="297"/>
      <c r="H974" s="297"/>
      <c r="I974" s="297"/>
      <c r="J974" s="297"/>
      <c r="K974" s="297"/>
      <c r="L974" s="297"/>
      <c r="M974" s="297"/>
      <c r="N974" s="297"/>
      <c r="O974" s="297"/>
      <c r="P974" s="297"/>
      <c r="Q974" s="297"/>
      <c r="R974" s="297"/>
      <c r="S974" s="297"/>
      <c r="T974" s="297"/>
      <c r="U974" s="297"/>
      <c r="V974" s="297"/>
      <c r="W974" s="297"/>
      <c r="X974" s="297"/>
      <c r="Y974" s="297"/>
      <c r="Z974" s="297"/>
    </row>
    <row r="975" spans="1:26" ht="15.75" customHeight="1">
      <c r="A975" s="297"/>
      <c r="B975" s="297"/>
      <c r="C975" s="297"/>
      <c r="D975" s="297"/>
      <c r="E975" s="297"/>
      <c r="F975" s="297"/>
      <c r="G975" s="297"/>
      <c r="H975" s="297"/>
      <c r="I975" s="297"/>
      <c r="J975" s="297"/>
      <c r="K975" s="297"/>
      <c r="L975" s="297"/>
      <c r="M975" s="297"/>
      <c r="N975" s="297"/>
      <c r="O975" s="297"/>
      <c r="P975" s="297"/>
      <c r="Q975" s="297"/>
      <c r="R975" s="297"/>
      <c r="S975" s="297"/>
      <c r="T975" s="297"/>
      <c r="U975" s="297"/>
      <c r="V975" s="297"/>
      <c r="W975" s="297"/>
      <c r="X975" s="297"/>
      <c r="Y975" s="297"/>
      <c r="Z975" s="297"/>
    </row>
    <row r="976" spans="1:26" ht="15.75" customHeight="1">
      <c r="A976" s="297"/>
      <c r="B976" s="297"/>
      <c r="C976" s="297"/>
      <c r="D976" s="297"/>
      <c r="E976" s="297"/>
      <c r="F976" s="297"/>
      <c r="G976" s="297"/>
      <c r="H976" s="297"/>
      <c r="I976" s="297"/>
      <c r="J976" s="297"/>
      <c r="K976" s="297"/>
      <c r="L976" s="297"/>
      <c r="M976" s="297"/>
      <c r="N976" s="297"/>
      <c r="O976" s="297"/>
      <c r="P976" s="297"/>
      <c r="Q976" s="297"/>
      <c r="R976" s="297"/>
      <c r="S976" s="297"/>
      <c r="T976" s="297"/>
      <c r="U976" s="297"/>
      <c r="V976" s="297"/>
      <c r="W976" s="297"/>
      <c r="X976" s="297"/>
      <c r="Y976" s="297"/>
      <c r="Z976" s="297"/>
    </row>
    <row r="977" spans="1:26" ht="15.75" customHeight="1">
      <c r="A977" s="297"/>
      <c r="B977" s="297"/>
      <c r="C977" s="297"/>
      <c r="D977" s="297"/>
      <c r="E977" s="297"/>
      <c r="F977" s="297"/>
      <c r="G977" s="297"/>
      <c r="H977" s="297"/>
      <c r="I977" s="297"/>
      <c r="J977" s="297"/>
      <c r="K977" s="297"/>
      <c r="L977" s="297"/>
      <c r="M977" s="297"/>
      <c r="N977" s="297"/>
      <c r="O977" s="297"/>
      <c r="P977" s="297"/>
      <c r="Q977" s="297"/>
      <c r="R977" s="297"/>
      <c r="S977" s="297"/>
      <c r="T977" s="297"/>
      <c r="U977" s="297"/>
      <c r="V977" s="297"/>
      <c r="W977" s="297"/>
      <c r="X977" s="297"/>
      <c r="Y977" s="297"/>
      <c r="Z977" s="297"/>
    </row>
    <row r="978" spans="1:26" ht="15.75" customHeight="1">
      <c r="A978" s="297"/>
      <c r="B978" s="297"/>
      <c r="C978" s="297"/>
      <c r="D978" s="297"/>
      <c r="E978" s="297"/>
      <c r="F978" s="297"/>
      <c r="G978" s="297"/>
      <c r="H978" s="297"/>
      <c r="I978" s="297"/>
      <c r="J978" s="297"/>
      <c r="K978" s="297"/>
      <c r="L978" s="297"/>
      <c r="M978" s="297"/>
      <c r="N978" s="297"/>
      <c r="O978" s="297"/>
      <c r="P978" s="297"/>
      <c r="Q978" s="297"/>
      <c r="R978" s="297"/>
      <c r="S978" s="297"/>
      <c r="T978" s="297"/>
      <c r="U978" s="297"/>
      <c r="V978" s="297"/>
      <c r="W978" s="297"/>
      <c r="X978" s="297"/>
      <c r="Y978" s="297"/>
      <c r="Z978" s="297"/>
    </row>
    <row r="979" spans="1:26" ht="15.75" customHeight="1">
      <c r="A979" s="297"/>
      <c r="B979" s="297"/>
      <c r="C979" s="297"/>
      <c r="D979" s="297"/>
      <c r="E979" s="297"/>
      <c r="F979" s="297"/>
      <c r="G979" s="297"/>
      <c r="H979" s="297"/>
      <c r="I979" s="297"/>
      <c r="J979" s="297"/>
      <c r="K979" s="297"/>
      <c r="L979" s="297"/>
      <c r="M979" s="297"/>
      <c r="N979" s="297"/>
      <c r="O979" s="297"/>
      <c r="P979" s="297"/>
      <c r="Q979" s="297"/>
      <c r="R979" s="297"/>
      <c r="S979" s="297"/>
      <c r="T979" s="297"/>
      <c r="U979" s="297"/>
      <c r="V979" s="297"/>
      <c r="W979" s="297"/>
      <c r="X979" s="297"/>
      <c r="Y979" s="297"/>
      <c r="Z979" s="297"/>
    </row>
    <row r="980" spans="1:26" ht="15.75" customHeight="1">
      <c r="A980" s="297"/>
      <c r="B980" s="297"/>
      <c r="C980" s="297"/>
      <c r="D980" s="297"/>
      <c r="E980" s="297"/>
      <c r="F980" s="297"/>
      <c r="G980" s="297"/>
      <c r="H980" s="297"/>
      <c r="I980" s="297"/>
      <c r="J980" s="297"/>
      <c r="K980" s="297"/>
      <c r="L980" s="297"/>
      <c r="M980" s="297"/>
      <c r="N980" s="297"/>
      <c r="O980" s="297"/>
      <c r="P980" s="297"/>
      <c r="Q980" s="297"/>
      <c r="R980" s="297"/>
      <c r="S980" s="297"/>
      <c r="T980" s="297"/>
      <c r="U980" s="297"/>
      <c r="V980" s="297"/>
      <c r="W980" s="297"/>
      <c r="X980" s="297"/>
      <c r="Y980" s="297"/>
      <c r="Z980" s="297"/>
    </row>
    <row r="981" spans="1:26" ht="15.75" customHeight="1">
      <c r="A981" s="297"/>
      <c r="B981" s="297"/>
      <c r="C981" s="297"/>
      <c r="D981" s="297"/>
      <c r="E981" s="297"/>
      <c r="F981" s="297"/>
      <c r="G981" s="297"/>
      <c r="H981" s="297"/>
      <c r="I981" s="297"/>
      <c r="J981" s="297"/>
      <c r="K981" s="297"/>
      <c r="L981" s="297"/>
      <c r="M981" s="297"/>
      <c r="N981" s="297"/>
      <c r="O981" s="297"/>
      <c r="P981" s="297"/>
      <c r="Q981" s="297"/>
      <c r="R981" s="297"/>
      <c r="S981" s="297"/>
      <c r="T981" s="297"/>
      <c r="U981" s="297"/>
      <c r="V981" s="297"/>
      <c r="W981" s="297"/>
      <c r="X981" s="297"/>
      <c r="Y981" s="297"/>
      <c r="Z981" s="297"/>
    </row>
    <row r="982" spans="1:26" ht="15.75" customHeight="1">
      <c r="A982" s="297"/>
      <c r="B982" s="297"/>
      <c r="C982" s="297"/>
      <c r="D982" s="297"/>
      <c r="E982" s="297"/>
      <c r="F982" s="297"/>
      <c r="G982" s="297"/>
      <c r="H982" s="297"/>
      <c r="I982" s="297"/>
      <c r="J982" s="297"/>
      <c r="K982" s="297"/>
      <c r="L982" s="297"/>
      <c r="M982" s="297"/>
      <c r="N982" s="297"/>
      <c r="O982" s="297"/>
      <c r="P982" s="297"/>
      <c r="Q982" s="297"/>
      <c r="R982" s="297"/>
      <c r="S982" s="297"/>
      <c r="T982" s="297"/>
      <c r="U982" s="297"/>
      <c r="V982" s="297"/>
      <c r="W982" s="297"/>
      <c r="X982" s="297"/>
      <c r="Y982" s="297"/>
      <c r="Z982" s="297"/>
    </row>
    <row r="983" spans="1:26" ht="15.75" customHeight="1">
      <c r="A983" s="297"/>
      <c r="B983" s="297"/>
      <c r="C983" s="297"/>
      <c r="D983" s="297"/>
      <c r="E983" s="297"/>
      <c r="F983" s="297"/>
      <c r="G983" s="297"/>
      <c r="H983" s="297"/>
      <c r="I983" s="297"/>
      <c r="J983" s="297"/>
      <c r="K983" s="297"/>
      <c r="L983" s="297"/>
      <c r="M983" s="297"/>
      <c r="N983" s="297"/>
      <c r="O983" s="297"/>
      <c r="P983" s="297"/>
      <c r="Q983" s="297"/>
      <c r="R983" s="297"/>
      <c r="S983" s="297"/>
      <c r="T983" s="297"/>
      <c r="U983" s="297"/>
      <c r="V983" s="297"/>
      <c r="W983" s="297"/>
      <c r="X983" s="297"/>
      <c r="Y983" s="297"/>
      <c r="Z983" s="297"/>
    </row>
    <row r="984" spans="1:26" ht="15.75" customHeight="1">
      <c r="A984" s="297"/>
      <c r="B984" s="297"/>
      <c r="C984" s="297"/>
      <c r="D984" s="297"/>
      <c r="E984" s="297"/>
      <c r="F984" s="297"/>
      <c r="G984" s="297"/>
      <c r="H984" s="297"/>
      <c r="I984" s="297"/>
      <c r="J984" s="297"/>
      <c r="K984" s="297"/>
      <c r="L984" s="297"/>
      <c r="M984" s="297"/>
      <c r="N984" s="297"/>
      <c r="O984" s="297"/>
      <c r="P984" s="297"/>
      <c r="Q984" s="297"/>
      <c r="R984" s="297"/>
      <c r="S984" s="297"/>
      <c r="T984" s="297"/>
      <c r="U984" s="297"/>
      <c r="V984" s="297"/>
      <c r="W984" s="297"/>
      <c r="X984" s="297"/>
      <c r="Y984" s="297"/>
      <c r="Z984" s="297"/>
    </row>
    <row r="985" spans="1:26" ht="15.75" customHeight="1">
      <c r="A985" s="297"/>
      <c r="B985" s="297"/>
      <c r="C985" s="297"/>
      <c r="D985" s="297"/>
      <c r="E985" s="297"/>
      <c r="F985" s="297"/>
      <c r="G985" s="297"/>
      <c r="H985" s="297"/>
      <c r="I985" s="297"/>
      <c r="J985" s="297"/>
      <c r="K985" s="297"/>
      <c r="L985" s="297"/>
      <c r="M985" s="297"/>
      <c r="N985" s="297"/>
      <c r="O985" s="297"/>
      <c r="P985" s="297"/>
      <c r="Q985" s="297"/>
      <c r="R985" s="297"/>
      <c r="S985" s="297"/>
      <c r="T985" s="297"/>
      <c r="U985" s="297"/>
      <c r="V985" s="297"/>
      <c r="W985" s="297"/>
      <c r="X985" s="297"/>
      <c r="Y985" s="297"/>
      <c r="Z985" s="297"/>
    </row>
    <row r="986" spans="1:26" ht="15.75" customHeight="1">
      <c r="A986" s="297"/>
      <c r="B986" s="297"/>
      <c r="C986" s="297"/>
      <c r="D986" s="297"/>
      <c r="E986" s="297"/>
      <c r="F986" s="297"/>
      <c r="G986" s="297"/>
      <c r="H986" s="297"/>
      <c r="I986" s="297"/>
      <c r="J986" s="297"/>
      <c r="K986" s="297"/>
      <c r="L986" s="297"/>
      <c r="M986" s="297"/>
      <c r="N986" s="297"/>
      <c r="O986" s="297"/>
      <c r="P986" s="297"/>
      <c r="Q986" s="297"/>
      <c r="R986" s="297"/>
      <c r="S986" s="297"/>
      <c r="T986" s="297"/>
      <c r="U986" s="297"/>
      <c r="V986" s="297"/>
      <c r="W986" s="297"/>
      <c r="X986" s="297"/>
      <c r="Y986" s="297"/>
      <c r="Z986" s="297"/>
    </row>
    <row r="987" spans="1:26" ht="15.75" customHeight="1">
      <c r="A987" s="297"/>
      <c r="B987" s="297"/>
      <c r="C987" s="297"/>
      <c r="D987" s="297"/>
      <c r="E987" s="297"/>
      <c r="F987" s="297"/>
      <c r="G987" s="297"/>
      <c r="H987" s="297"/>
      <c r="I987" s="297"/>
      <c r="J987" s="297"/>
      <c r="K987" s="297"/>
      <c r="L987" s="297"/>
      <c r="M987" s="297"/>
      <c r="N987" s="297"/>
      <c r="O987" s="297"/>
      <c r="P987" s="297"/>
      <c r="Q987" s="297"/>
      <c r="R987" s="297"/>
      <c r="S987" s="297"/>
      <c r="T987" s="297"/>
      <c r="U987" s="297"/>
      <c r="V987" s="297"/>
      <c r="W987" s="297"/>
      <c r="X987" s="297"/>
      <c r="Y987" s="297"/>
      <c r="Z987" s="297"/>
    </row>
    <row r="988" spans="1:26" ht="15.75" customHeight="1">
      <c r="A988" s="297"/>
      <c r="B988" s="297"/>
      <c r="C988" s="297"/>
      <c r="D988" s="297"/>
      <c r="E988" s="297"/>
      <c r="F988" s="297"/>
      <c r="G988" s="297"/>
      <c r="H988" s="297"/>
      <c r="I988" s="297"/>
      <c r="J988" s="297"/>
      <c r="K988" s="297"/>
      <c r="L988" s="297"/>
      <c r="M988" s="297"/>
      <c r="N988" s="297"/>
      <c r="O988" s="297"/>
      <c r="P988" s="297"/>
      <c r="Q988" s="297"/>
      <c r="R988" s="297"/>
      <c r="S988" s="297"/>
      <c r="T988" s="297"/>
      <c r="U988" s="297"/>
      <c r="V988" s="297"/>
      <c r="W988" s="297"/>
      <c r="X988" s="297"/>
      <c r="Y988" s="297"/>
      <c r="Z988" s="297"/>
    </row>
    <row r="989" spans="1:26" ht="15.75" customHeight="1">
      <c r="A989" s="297"/>
      <c r="B989" s="297"/>
      <c r="C989" s="297"/>
      <c r="D989" s="297"/>
      <c r="E989" s="297"/>
      <c r="F989" s="297"/>
      <c r="G989" s="297"/>
      <c r="H989" s="297"/>
      <c r="I989" s="297"/>
      <c r="J989" s="297"/>
      <c r="K989" s="297"/>
      <c r="L989" s="297"/>
      <c r="M989" s="297"/>
      <c r="N989" s="297"/>
      <c r="O989" s="297"/>
      <c r="P989" s="297"/>
      <c r="Q989" s="297"/>
      <c r="R989" s="297"/>
      <c r="S989" s="297"/>
      <c r="T989" s="297"/>
      <c r="U989" s="297"/>
      <c r="V989" s="297"/>
      <c r="W989" s="297"/>
      <c r="X989" s="297"/>
      <c r="Y989" s="297"/>
      <c r="Z989" s="297"/>
    </row>
    <row r="990" spans="1:26" ht="15.75" customHeight="1">
      <c r="A990" s="297"/>
      <c r="B990" s="297"/>
      <c r="C990" s="297"/>
      <c r="D990" s="297"/>
      <c r="E990" s="297"/>
      <c r="F990" s="297"/>
      <c r="G990" s="297"/>
      <c r="H990" s="297"/>
      <c r="I990" s="297"/>
      <c r="J990" s="297"/>
      <c r="K990" s="297"/>
      <c r="L990" s="297"/>
      <c r="M990" s="297"/>
      <c r="N990" s="297"/>
      <c r="O990" s="297"/>
      <c r="P990" s="297"/>
      <c r="Q990" s="297"/>
      <c r="R990" s="297"/>
      <c r="S990" s="297"/>
      <c r="T990" s="297"/>
      <c r="U990" s="297"/>
      <c r="V990" s="297"/>
      <c r="W990" s="297"/>
      <c r="X990" s="297"/>
      <c r="Y990" s="297"/>
      <c r="Z990" s="297"/>
    </row>
    <row r="991" spans="1:26" ht="15.75" customHeight="1">
      <c r="A991" s="297"/>
      <c r="B991" s="297"/>
      <c r="C991" s="297"/>
      <c r="D991" s="297"/>
      <c r="E991" s="297"/>
      <c r="F991" s="297"/>
      <c r="G991" s="297"/>
      <c r="H991" s="297"/>
      <c r="I991" s="297"/>
      <c r="J991" s="297"/>
      <c r="K991" s="297"/>
      <c r="L991" s="297"/>
      <c r="M991" s="297"/>
      <c r="N991" s="297"/>
      <c r="O991" s="297"/>
      <c r="P991" s="297"/>
      <c r="Q991" s="297"/>
      <c r="R991" s="297"/>
      <c r="S991" s="297"/>
      <c r="T991" s="297"/>
      <c r="U991" s="297"/>
      <c r="V991" s="297"/>
      <c r="W991" s="297"/>
      <c r="X991" s="297"/>
      <c r="Y991" s="297"/>
      <c r="Z991" s="297"/>
    </row>
    <row r="992" spans="1:26" ht="15.75" customHeight="1">
      <c r="A992" s="297"/>
      <c r="B992" s="297"/>
      <c r="C992" s="297"/>
      <c r="D992" s="297"/>
      <c r="E992" s="297"/>
      <c r="F992" s="297"/>
      <c r="G992" s="297"/>
      <c r="H992" s="297"/>
      <c r="I992" s="297"/>
      <c r="J992" s="297"/>
      <c r="K992" s="297"/>
      <c r="L992" s="297"/>
      <c r="M992" s="297"/>
      <c r="N992" s="297"/>
      <c r="O992" s="297"/>
      <c r="P992" s="297"/>
      <c r="Q992" s="297"/>
      <c r="R992" s="297"/>
      <c r="S992" s="297"/>
      <c r="T992" s="297"/>
      <c r="U992" s="297"/>
      <c r="V992" s="297"/>
      <c r="W992" s="297"/>
      <c r="X992" s="297"/>
      <c r="Y992" s="297"/>
      <c r="Z992" s="297"/>
    </row>
    <row r="993" spans="1:26" ht="15.75" customHeight="1">
      <c r="A993" s="297"/>
      <c r="B993" s="297"/>
      <c r="C993" s="297"/>
      <c r="D993" s="297"/>
      <c r="E993" s="297"/>
      <c r="F993" s="297"/>
      <c r="G993" s="297"/>
      <c r="H993" s="297"/>
      <c r="I993" s="297"/>
      <c r="J993" s="297"/>
      <c r="K993" s="297"/>
      <c r="L993" s="297"/>
      <c r="M993" s="297"/>
      <c r="N993" s="297"/>
      <c r="O993" s="297"/>
      <c r="P993" s="297"/>
      <c r="Q993" s="297"/>
      <c r="R993" s="297"/>
      <c r="S993" s="297"/>
      <c r="T993" s="297"/>
      <c r="U993" s="297"/>
      <c r="V993" s="297"/>
      <c r="W993" s="297"/>
      <c r="X993" s="297"/>
      <c r="Y993" s="297"/>
      <c r="Z993" s="297"/>
    </row>
    <row r="994" spans="1:26" ht="15.75" customHeight="1">
      <c r="A994" s="297"/>
      <c r="B994" s="297"/>
      <c r="C994" s="297"/>
      <c r="D994" s="297"/>
      <c r="E994" s="297"/>
      <c r="F994" s="297"/>
      <c r="G994" s="297"/>
      <c r="H994" s="297"/>
      <c r="I994" s="297"/>
      <c r="J994" s="297"/>
      <c r="K994" s="297"/>
      <c r="L994" s="297"/>
      <c r="M994" s="297"/>
      <c r="N994" s="297"/>
      <c r="O994" s="297"/>
      <c r="P994" s="297"/>
      <c r="Q994" s="297"/>
      <c r="R994" s="297"/>
      <c r="S994" s="297"/>
      <c r="T994" s="297"/>
      <c r="U994" s="297"/>
      <c r="V994" s="297"/>
      <c r="W994" s="297"/>
      <c r="X994" s="297"/>
      <c r="Y994" s="297"/>
      <c r="Z994" s="297"/>
    </row>
    <row r="995" spans="1:26" ht="15.75" customHeight="1">
      <c r="A995" s="297"/>
      <c r="B995" s="297"/>
      <c r="C995" s="297"/>
      <c r="D995" s="297"/>
      <c r="E995" s="297"/>
      <c r="F995" s="297"/>
      <c r="G995" s="297"/>
      <c r="H995" s="297"/>
      <c r="I995" s="297"/>
      <c r="J995" s="297"/>
      <c r="K995" s="297"/>
      <c r="L995" s="297"/>
      <c r="M995" s="297"/>
      <c r="N995" s="297"/>
      <c r="O995" s="297"/>
      <c r="P995" s="297"/>
      <c r="Q995" s="297"/>
      <c r="R995" s="297"/>
      <c r="S995" s="297"/>
      <c r="T995" s="297"/>
      <c r="U995" s="297"/>
      <c r="V995" s="297"/>
      <c r="W995" s="297"/>
      <c r="X995" s="297"/>
      <c r="Y995" s="297"/>
      <c r="Z995" s="297"/>
    </row>
    <row r="996" spans="1:26" ht="15.75" customHeight="1">
      <c r="A996" s="297"/>
      <c r="B996" s="297"/>
      <c r="C996" s="297"/>
      <c r="D996" s="297"/>
      <c r="E996" s="297"/>
      <c r="F996" s="297"/>
      <c r="G996" s="297"/>
      <c r="H996" s="297"/>
      <c r="I996" s="297"/>
      <c r="J996" s="297"/>
      <c r="K996" s="297"/>
      <c r="L996" s="297"/>
      <c r="M996" s="297"/>
      <c r="N996" s="297"/>
      <c r="O996" s="297"/>
      <c r="P996" s="297"/>
      <c r="Q996" s="297"/>
      <c r="R996" s="297"/>
      <c r="S996" s="297"/>
      <c r="T996" s="297"/>
      <c r="U996" s="297"/>
      <c r="V996" s="297"/>
      <c r="W996" s="297"/>
      <c r="X996" s="297"/>
      <c r="Y996" s="297"/>
      <c r="Z996" s="297"/>
    </row>
    <row r="997" spans="1:26" ht="15.75" customHeight="1">
      <c r="A997" s="297"/>
      <c r="B997" s="297"/>
      <c r="C997" s="297"/>
      <c r="D997" s="297"/>
      <c r="E997" s="297"/>
      <c r="F997" s="297"/>
      <c r="G997" s="297"/>
      <c r="H997" s="297"/>
      <c r="I997" s="297"/>
      <c r="J997" s="297"/>
      <c r="K997" s="297"/>
      <c r="L997" s="297"/>
      <c r="M997" s="297"/>
      <c r="N997" s="297"/>
      <c r="O997" s="297"/>
      <c r="P997" s="297"/>
      <c r="Q997" s="297"/>
      <c r="R997" s="297"/>
      <c r="S997" s="297"/>
      <c r="T997" s="297"/>
      <c r="U997" s="297"/>
      <c r="V997" s="297"/>
      <c r="W997" s="297"/>
      <c r="X997" s="297"/>
      <c r="Y997" s="297"/>
      <c r="Z997" s="297"/>
    </row>
    <row r="998" spans="1:26" ht="15.75" customHeight="1">
      <c r="A998" s="297"/>
      <c r="B998" s="297"/>
      <c r="C998" s="297"/>
      <c r="D998" s="297"/>
      <c r="E998" s="297"/>
      <c r="F998" s="297"/>
      <c r="G998" s="297"/>
      <c r="H998" s="297"/>
      <c r="I998" s="297"/>
      <c r="J998" s="297"/>
      <c r="K998" s="297"/>
      <c r="L998" s="297"/>
      <c r="M998" s="297"/>
      <c r="N998" s="297"/>
      <c r="O998" s="297"/>
      <c r="P998" s="297"/>
      <c r="Q998" s="297"/>
      <c r="R998" s="297"/>
      <c r="S998" s="297"/>
      <c r="T998" s="297"/>
      <c r="U998" s="297"/>
      <c r="V998" s="297"/>
      <c r="W998" s="297"/>
      <c r="X998" s="297"/>
      <c r="Y998" s="297"/>
      <c r="Z998" s="297"/>
    </row>
    <row r="999" spans="1:26" ht="15.75" customHeight="1">
      <c r="A999" s="297"/>
      <c r="B999" s="297"/>
      <c r="C999" s="297"/>
      <c r="D999" s="297"/>
      <c r="E999" s="297"/>
      <c r="F999" s="297"/>
      <c r="G999" s="297"/>
      <c r="H999" s="297"/>
      <c r="I999" s="297"/>
      <c r="J999" s="297"/>
      <c r="K999" s="297"/>
      <c r="L999" s="297"/>
      <c r="M999" s="297"/>
      <c r="N999" s="297"/>
      <c r="O999" s="297"/>
      <c r="P999" s="297"/>
      <c r="Q999" s="297"/>
      <c r="R999" s="297"/>
      <c r="S999" s="297"/>
      <c r="T999" s="297"/>
      <c r="U999" s="297"/>
      <c r="V999" s="297"/>
      <c r="W999" s="297"/>
      <c r="X999" s="297"/>
      <c r="Y999" s="297"/>
      <c r="Z999" s="297"/>
    </row>
    <row r="1000" spans="1:26" ht="15.75" customHeight="1">
      <c r="A1000" s="297"/>
      <c r="B1000" s="297"/>
      <c r="C1000" s="297"/>
      <c r="D1000" s="297"/>
      <c r="E1000" s="297"/>
      <c r="F1000" s="297"/>
      <c r="G1000" s="297"/>
      <c r="H1000" s="297"/>
      <c r="I1000" s="297"/>
      <c r="J1000" s="297"/>
      <c r="K1000" s="297"/>
      <c r="L1000" s="297"/>
      <c r="M1000" s="297"/>
      <c r="N1000" s="297"/>
      <c r="O1000" s="297"/>
      <c r="P1000" s="297"/>
      <c r="Q1000" s="297"/>
      <c r="R1000" s="297"/>
      <c r="S1000" s="297"/>
      <c r="T1000" s="297"/>
      <c r="U1000" s="297"/>
      <c r="V1000" s="297"/>
      <c r="W1000" s="297"/>
      <c r="X1000" s="297"/>
      <c r="Y1000" s="297"/>
      <c r="Z1000" s="297"/>
    </row>
  </sheetData>
  <mergeCells count="12">
    <mergeCell ref="F1:F2"/>
    <mergeCell ref="G1:G2"/>
    <mergeCell ref="A1:A2"/>
    <mergeCell ref="B1:B2"/>
    <mergeCell ref="C1:C2"/>
    <mergeCell ref="D1:D2"/>
    <mergeCell ref="E1:E2"/>
    <mergeCell ref="H1:H2"/>
    <mergeCell ref="I1:I2"/>
    <mergeCell ref="J1:M1"/>
    <mergeCell ref="N1:P1"/>
    <mergeCell ref="Q1:S1"/>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59765625" defaultRowHeight="15" customHeight="1"/>
  <cols>
    <col min="1" max="1" width="6" customWidth="1"/>
    <col min="2" max="2" width="13.8984375" customWidth="1"/>
    <col min="3" max="3" width="16.5" customWidth="1"/>
    <col min="4" max="4" width="6.59765625" customWidth="1"/>
    <col min="5" max="5" width="34.5" customWidth="1"/>
    <col min="6" max="6" width="6.09765625" customWidth="1"/>
    <col min="7" max="7" width="31.59765625" customWidth="1"/>
    <col min="8" max="8" width="13.69921875" customWidth="1"/>
    <col min="9" max="9" width="13.3984375" customWidth="1"/>
    <col min="10" max="10" width="26" customWidth="1"/>
    <col min="11" max="11" width="8.5" customWidth="1"/>
    <col min="12" max="12" width="53.09765625" customWidth="1"/>
    <col min="13" max="13" width="8.5" customWidth="1"/>
    <col min="14" max="15" width="53.09765625" customWidth="1"/>
    <col min="16" max="16" width="10.69921875" customWidth="1"/>
    <col min="17" max="17" width="74.09765625" customWidth="1"/>
    <col min="18" max="26" width="9.3984375" customWidth="1"/>
  </cols>
  <sheetData>
    <row r="1" spans="1:26" ht="16.5" customHeight="1">
      <c r="A1" s="807" t="s">
        <v>2288</v>
      </c>
      <c r="B1" s="809" t="s">
        <v>1</v>
      </c>
      <c r="C1" s="809" t="s">
        <v>2</v>
      </c>
      <c r="D1" s="809" t="s">
        <v>3</v>
      </c>
      <c r="E1" s="809" t="s">
        <v>3</v>
      </c>
      <c r="F1" s="360" t="s">
        <v>4</v>
      </c>
      <c r="G1" s="809" t="s">
        <v>4</v>
      </c>
      <c r="H1" s="801" t="s">
        <v>2668</v>
      </c>
      <c r="I1" s="803" t="s">
        <v>2669</v>
      </c>
      <c r="J1" s="805" t="s">
        <v>2670</v>
      </c>
      <c r="K1" s="794"/>
      <c r="L1" s="794"/>
      <c r="M1" s="806"/>
      <c r="N1" s="805" t="s">
        <v>2926</v>
      </c>
      <c r="O1" s="794"/>
      <c r="P1" s="795"/>
      <c r="Q1" s="276"/>
      <c r="R1" s="276"/>
      <c r="S1" s="276"/>
      <c r="T1" s="276"/>
      <c r="U1" s="276"/>
      <c r="V1" s="276"/>
      <c r="W1" s="276"/>
      <c r="X1" s="276"/>
      <c r="Y1" s="276"/>
      <c r="Z1" s="276"/>
    </row>
    <row r="2" spans="1:26" ht="115.5" customHeight="1">
      <c r="A2" s="822"/>
      <c r="B2" s="790"/>
      <c r="C2" s="790"/>
      <c r="D2" s="790"/>
      <c r="E2" s="790"/>
      <c r="F2" s="469"/>
      <c r="G2" s="790"/>
      <c r="H2" s="790"/>
      <c r="I2" s="824"/>
      <c r="J2" s="298" t="s">
        <v>2275</v>
      </c>
      <c r="K2" s="299" t="s">
        <v>2276</v>
      </c>
      <c r="L2" s="300" t="s">
        <v>2277</v>
      </c>
      <c r="M2" s="301" t="s">
        <v>2276</v>
      </c>
      <c r="N2" s="298" t="s">
        <v>2291</v>
      </c>
      <c r="O2" s="300" t="s">
        <v>2292</v>
      </c>
      <c r="P2" s="302" t="s">
        <v>2276</v>
      </c>
      <c r="Q2" s="265"/>
      <c r="R2" s="265"/>
      <c r="S2" s="265"/>
      <c r="T2" s="265"/>
      <c r="U2" s="265"/>
      <c r="V2" s="265"/>
      <c r="W2" s="265"/>
      <c r="X2" s="265"/>
      <c r="Y2" s="265"/>
      <c r="Z2" s="265"/>
    </row>
    <row r="3" spans="1:26" ht="99.75" customHeight="1">
      <c r="A3" s="314" t="s">
        <v>9</v>
      </c>
      <c r="B3" s="269" t="s">
        <v>10</v>
      </c>
      <c r="C3" s="269" t="s">
        <v>11</v>
      </c>
      <c r="D3" s="268" t="s">
        <v>12</v>
      </c>
      <c r="E3" s="270" t="s">
        <v>13</v>
      </c>
      <c r="F3" s="268" t="s">
        <v>14</v>
      </c>
      <c r="G3" s="270" t="s">
        <v>15</v>
      </c>
      <c r="H3" s="315"/>
      <c r="I3" s="316" t="s">
        <v>27</v>
      </c>
      <c r="J3" s="317" t="s">
        <v>3386</v>
      </c>
      <c r="K3" s="272">
        <v>0</v>
      </c>
      <c r="L3" s="317" t="s">
        <v>3386</v>
      </c>
      <c r="M3" s="318">
        <v>0</v>
      </c>
      <c r="N3" s="565" t="s">
        <v>3387</v>
      </c>
      <c r="O3" s="566" t="s">
        <v>3388</v>
      </c>
      <c r="P3" s="465"/>
      <c r="Q3" s="313"/>
      <c r="R3" s="276"/>
      <c r="S3" s="276"/>
      <c r="T3" s="276"/>
      <c r="U3" s="276"/>
      <c r="V3" s="276"/>
      <c r="W3" s="276"/>
      <c r="X3" s="276"/>
      <c r="Y3" s="276"/>
      <c r="Z3" s="276"/>
    </row>
    <row r="4" spans="1:26" ht="99.75" customHeight="1">
      <c r="A4" s="314" t="s">
        <v>9</v>
      </c>
      <c r="B4" s="269" t="s">
        <v>10</v>
      </c>
      <c r="C4" s="269" t="s">
        <v>11</v>
      </c>
      <c r="D4" s="268" t="s">
        <v>12</v>
      </c>
      <c r="E4" s="270" t="s">
        <v>13</v>
      </c>
      <c r="F4" s="268" t="s">
        <v>38</v>
      </c>
      <c r="G4" s="270" t="s">
        <v>42</v>
      </c>
      <c r="H4" s="315"/>
      <c r="I4" s="316" t="s">
        <v>27</v>
      </c>
      <c r="J4" s="317" t="s">
        <v>3386</v>
      </c>
      <c r="K4" s="272">
        <v>0</v>
      </c>
      <c r="L4" s="317" t="s">
        <v>3386</v>
      </c>
      <c r="M4" s="318">
        <v>0</v>
      </c>
      <c r="N4" s="567" t="s">
        <v>3387</v>
      </c>
      <c r="O4" s="568" t="s">
        <v>3388</v>
      </c>
      <c r="P4" s="465"/>
      <c r="Q4" s="313"/>
      <c r="R4" s="265"/>
      <c r="S4" s="265"/>
      <c r="T4" s="265"/>
      <c r="U4" s="265"/>
      <c r="V4" s="265"/>
      <c r="W4" s="265"/>
      <c r="X4" s="265"/>
      <c r="Y4" s="265"/>
      <c r="Z4" s="265"/>
    </row>
    <row r="5" spans="1:26" ht="99.75" customHeight="1">
      <c r="A5" s="314" t="s">
        <v>9</v>
      </c>
      <c r="B5" s="269" t="s">
        <v>10</v>
      </c>
      <c r="C5" s="269" t="s">
        <v>11</v>
      </c>
      <c r="D5" s="268" t="s">
        <v>12</v>
      </c>
      <c r="E5" s="270" t="s">
        <v>13</v>
      </c>
      <c r="F5" s="268" t="s">
        <v>71</v>
      </c>
      <c r="G5" s="270" t="s">
        <v>72</v>
      </c>
      <c r="H5" s="315"/>
      <c r="I5" s="316" t="s">
        <v>27</v>
      </c>
      <c r="J5" s="317" t="s">
        <v>3386</v>
      </c>
      <c r="K5" s="272">
        <v>0</v>
      </c>
      <c r="L5" s="317" t="s">
        <v>3386</v>
      </c>
      <c r="M5" s="318">
        <v>0</v>
      </c>
      <c r="N5" s="567" t="s">
        <v>3387</v>
      </c>
      <c r="O5" s="568" t="s">
        <v>3388</v>
      </c>
      <c r="P5" s="465"/>
      <c r="Q5" s="313"/>
      <c r="R5" s="282"/>
      <c r="S5" s="282"/>
      <c r="T5" s="282"/>
      <c r="U5" s="282"/>
      <c r="V5" s="282"/>
      <c r="W5" s="282"/>
      <c r="X5" s="282"/>
      <c r="Y5" s="282"/>
      <c r="Z5" s="282"/>
    </row>
    <row r="6" spans="1:26" ht="99.75" customHeight="1">
      <c r="A6" s="314" t="s">
        <v>9</v>
      </c>
      <c r="B6" s="269" t="s">
        <v>10</v>
      </c>
      <c r="C6" s="269" t="s">
        <v>11</v>
      </c>
      <c r="D6" s="268" t="s">
        <v>12</v>
      </c>
      <c r="E6" s="270" t="s">
        <v>13</v>
      </c>
      <c r="F6" s="268" t="s">
        <v>94</v>
      </c>
      <c r="G6" s="270" t="s">
        <v>95</v>
      </c>
      <c r="H6" s="315" t="s">
        <v>96</v>
      </c>
      <c r="I6" s="316"/>
      <c r="J6" s="317" t="s">
        <v>97</v>
      </c>
      <c r="K6" s="272">
        <v>100000000</v>
      </c>
      <c r="L6" s="317" t="s">
        <v>97</v>
      </c>
      <c r="M6" s="318">
        <v>0</v>
      </c>
      <c r="N6" s="569" t="s">
        <v>3389</v>
      </c>
      <c r="O6" s="568" t="s">
        <v>3390</v>
      </c>
      <c r="P6" s="465"/>
      <c r="Q6" s="313"/>
      <c r="R6" s="282"/>
      <c r="S6" s="282"/>
      <c r="T6" s="282"/>
      <c r="U6" s="282"/>
      <c r="V6" s="282"/>
      <c r="W6" s="282"/>
      <c r="X6" s="282"/>
      <c r="Y6" s="282"/>
      <c r="Z6" s="282"/>
    </row>
    <row r="7" spans="1:26" ht="99.75" customHeight="1">
      <c r="A7" s="314" t="s">
        <v>935</v>
      </c>
      <c r="B7" s="269" t="s">
        <v>936</v>
      </c>
      <c r="C7" s="269" t="s">
        <v>937</v>
      </c>
      <c r="D7" s="268" t="s">
        <v>938</v>
      </c>
      <c r="E7" s="270" t="s">
        <v>939</v>
      </c>
      <c r="F7" s="268" t="s">
        <v>1007</v>
      </c>
      <c r="G7" s="270" t="s">
        <v>1008</v>
      </c>
      <c r="H7" s="315"/>
      <c r="I7" s="316" t="s">
        <v>27</v>
      </c>
      <c r="J7" s="317"/>
      <c r="K7" s="272">
        <v>0</v>
      </c>
      <c r="L7" s="270"/>
      <c r="M7" s="318">
        <v>0</v>
      </c>
      <c r="N7" s="570" t="s">
        <v>3391</v>
      </c>
      <c r="O7" s="571" t="s">
        <v>3392</v>
      </c>
      <c r="P7" s="465"/>
      <c r="Q7" s="313"/>
      <c r="R7" s="282"/>
      <c r="S7" s="282"/>
      <c r="T7" s="282"/>
      <c r="U7" s="282"/>
      <c r="V7" s="282"/>
      <c r="W7" s="282"/>
      <c r="X7" s="282"/>
      <c r="Y7" s="282"/>
      <c r="Z7" s="282"/>
    </row>
    <row r="8" spans="1:26" ht="99.75" customHeight="1">
      <c r="A8" s="314" t="s">
        <v>935</v>
      </c>
      <c r="B8" s="269" t="s">
        <v>936</v>
      </c>
      <c r="C8" s="269" t="s">
        <v>937</v>
      </c>
      <c r="D8" s="268" t="s">
        <v>938</v>
      </c>
      <c r="E8" s="270" t="s">
        <v>939</v>
      </c>
      <c r="F8" s="268" t="s">
        <v>1025</v>
      </c>
      <c r="G8" s="270" t="s">
        <v>1026</v>
      </c>
      <c r="H8" s="315" t="s">
        <v>96</v>
      </c>
      <c r="I8" s="316"/>
      <c r="J8" s="317" t="s">
        <v>1032</v>
      </c>
      <c r="K8" s="272">
        <v>10000000</v>
      </c>
      <c r="L8" s="317" t="s">
        <v>1032</v>
      </c>
      <c r="M8" s="318">
        <v>0</v>
      </c>
      <c r="N8" s="570" t="s">
        <v>3391</v>
      </c>
      <c r="O8" s="571" t="s">
        <v>3392</v>
      </c>
      <c r="P8" s="465"/>
      <c r="Q8" s="313"/>
      <c r="R8" s="282"/>
      <c r="S8" s="282"/>
      <c r="T8" s="282"/>
      <c r="U8" s="282"/>
      <c r="V8" s="282"/>
      <c r="W8" s="282"/>
      <c r="X8" s="282"/>
      <c r="Y8" s="282"/>
      <c r="Z8" s="282"/>
    </row>
    <row r="9" spans="1:26" ht="99.75" customHeight="1">
      <c r="A9" s="314" t="s">
        <v>1378</v>
      </c>
      <c r="B9" s="269" t="s">
        <v>1379</v>
      </c>
      <c r="C9" s="269" t="s">
        <v>1380</v>
      </c>
      <c r="D9" s="268" t="s">
        <v>1381</v>
      </c>
      <c r="E9" s="270" t="s">
        <v>1382</v>
      </c>
      <c r="F9" s="268" t="s">
        <v>1507</v>
      </c>
      <c r="G9" s="270" t="s">
        <v>1508</v>
      </c>
      <c r="H9" s="315"/>
      <c r="I9" s="498" t="s">
        <v>2605</v>
      </c>
      <c r="J9" s="317" t="s">
        <v>1529</v>
      </c>
      <c r="K9" s="272"/>
      <c r="L9" s="270"/>
      <c r="M9" s="318">
        <v>0</v>
      </c>
      <c r="N9" s="572" t="s">
        <v>3393</v>
      </c>
      <c r="O9" s="568" t="s">
        <v>3394</v>
      </c>
      <c r="P9" s="465"/>
      <c r="Q9" s="573"/>
      <c r="R9" s="282"/>
      <c r="S9" s="282"/>
      <c r="T9" s="282"/>
      <c r="U9" s="282"/>
      <c r="V9" s="282"/>
      <c r="W9" s="282"/>
      <c r="X9" s="282"/>
      <c r="Y9" s="282"/>
      <c r="Z9" s="282"/>
    </row>
    <row r="10" spans="1:26" ht="99.75" customHeight="1">
      <c r="A10" s="314" t="s">
        <v>1378</v>
      </c>
      <c r="B10" s="269" t="s">
        <v>1379</v>
      </c>
      <c r="C10" s="269" t="s">
        <v>1380</v>
      </c>
      <c r="D10" s="268" t="s">
        <v>1381</v>
      </c>
      <c r="E10" s="270" t="s">
        <v>1382</v>
      </c>
      <c r="F10" s="268" t="s">
        <v>1531</v>
      </c>
      <c r="G10" s="270" t="s">
        <v>1532</v>
      </c>
      <c r="H10" s="315"/>
      <c r="I10" s="498" t="s">
        <v>2605</v>
      </c>
      <c r="J10" s="317" t="s">
        <v>1543</v>
      </c>
      <c r="K10" s="272">
        <v>0</v>
      </c>
      <c r="L10" s="270"/>
      <c r="M10" s="318">
        <v>0</v>
      </c>
      <c r="N10" s="570" t="s">
        <v>3393</v>
      </c>
      <c r="O10" s="568" t="s">
        <v>3394</v>
      </c>
      <c r="P10" s="465"/>
      <c r="Q10" s="313"/>
      <c r="R10" s="282"/>
      <c r="S10" s="282"/>
      <c r="T10" s="282"/>
      <c r="U10" s="282"/>
      <c r="V10" s="282"/>
      <c r="W10" s="282"/>
      <c r="X10" s="282"/>
      <c r="Y10" s="282"/>
      <c r="Z10" s="282"/>
    </row>
    <row r="11" spans="1:26" ht="99.75" customHeight="1">
      <c r="A11" s="314" t="s">
        <v>1378</v>
      </c>
      <c r="B11" s="269" t="s">
        <v>1379</v>
      </c>
      <c r="C11" s="269" t="s">
        <v>1380</v>
      </c>
      <c r="D11" s="268" t="s">
        <v>1381</v>
      </c>
      <c r="E11" s="270" t="s">
        <v>1382</v>
      </c>
      <c r="F11" s="268" t="s">
        <v>1544</v>
      </c>
      <c r="G11" s="270" t="s">
        <v>1545</v>
      </c>
      <c r="H11" s="315"/>
      <c r="I11" s="498" t="s">
        <v>2605</v>
      </c>
      <c r="J11" s="317" t="s">
        <v>1559</v>
      </c>
      <c r="K11" s="272">
        <v>2200000000</v>
      </c>
      <c r="L11" s="270"/>
      <c r="M11" s="318">
        <v>0</v>
      </c>
      <c r="N11" s="570" t="s">
        <v>3393</v>
      </c>
      <c r="O11" s="568" t="s">
        <v>3394</v>
      </c>
      <c r="P11" s="465"/>
      <c r="Q11" s="573"/>
      <c r="R11" s="282"/>
      <c r="S11" s="282"/>
      <c r="T11" s="282"/>
      <c r="U11" s="282"/>
      <c r="V11" s="282"/>
      <c r="W11" s="282"/>
      <c r="X11" s="282"/>
      <c r="Y11" s="282"/>
      <c r="Z11" s="282"/>
    </row>
    <row r="12" spans="1:26" ht="99.75" customHeight="1">
      <c r="A12" s="314" t="s">
        <v>1378</v>
      </c>
      <c r="B12" s="269" t="s">
        <v>1379</v>
      </c>
      <c r="C12" s="269" t="s">
        <v>1380</v>
      </c>
      <c r="D12" s="268" t="s">
        <v>1381</v>
      </c>
      <c r="E12" s="270" t="s">
        <v>1382</v>
      </c>
      <c r="F12" s="268" t="s">
        <v>1594</v>
      </c>
      <c r="G12" s="270" t="s">
        <v>1595</v>
      </c>
      <c r="H12" s="315"/>
      <c r="I12" s="498" t="s">
        <v>2605</v>
      </c>
      <c r="J12" s="317"/>
      <c r="K12" s="272">
        <v>0</v>
      </c>
      <c r="L12" s="270"/>
      <c r="M12" s="318">
        <v>0</v>
      </c>
      <c r="N12" s="572" t="s">
        <v>3395</v>
      </c>
      <c r="O12" s="571" t="s">
        <v>1820</v>
      </c>
      <c r="P12" s="465"/>
      <c r="Q12" s="313"/>
      <c r="R12" s="282"/>
      <c r="S12" s="282"/>
      <c r="T12" s="282"/>
      <c r="U12" s="282"/>
      <c r="V12" s="282"/>
      <c r="W12" s="282"/>
      <c r="X12" s="282"/>
      <c r="Y12" s="282"/>
      <c r="Z12" s="282"/>
    </row>
    <row r="13" spans="1:26" ht="99.75" customHeight="1">
      <c r="A13" s="314" t="s">
        <v>1378</v>
      </c>
      <c r="B13" s="269" t="s">
        <v>1379</v>
      </c>
      <c r="C13" s="269" t="s">
        <v>1380</v>
      </c>
      <c r="D13" s="268" t="s">
        <v>1381</v>
      </c>
      <c r="E13" s="270" t="s">
        <v>1382</v>
      </c>
      <c r="F13" s="268" t="s">
        <v>1609</v>
      </c>
      <c r="G13" s="270" t="s">
        <v>1610</v>
      </c>
      <c r="H13" s="498" t="s">
        <v>2634</v>
      </c>
      <c r="I13" s="316"/>
      <c r="J13" s="317" t="s">
        <v>1611</v>
      </c>
      <c r="K13" s="272">
        <v>22275000</v>
      </c>
      <c r="L13" s="270" t="s">
        <v>1611</v>
      </c>
      <c r="M13" s="318">
        <v>22275000</v>
      </c>
      <c r="N13" s="570" t="s">
        <v>3393</v>
      </c>
      <c r="O13" s="568" t="s">
        <v>3396</v>
      </c>
      <c r="P13" s="465"/>
      <c r="Q13" s="313"/>
      <c r="R13" s="282"/>
      <c r="S13" s="282"/>
      <c r="T13" s="282"/>
      <c r="U13" s="282"/>
      <c r="V13" s="282"/>
      <c r="W13" s="282"/>
      <c r="X13" s="282"/>
      <c r="Y13" s="282"/>
      <c r="Z13" s="282"/>
    </row>
    <row r="14" spans="1:26" ht="99.75" customHeight="1">
      <c r="A14" s="314" t="s">
        <v>1378</v>
      </c>
      <c r="B14" s="269" t="s">
        <v>1379</v>
      </c>
      <c r="C14" s="269" t="s">
        <v>1380</v>
      </c>
      <c r="D14" s="268" t="s">
        <v>1381</v>
      </c>
      <c r="E14" s="270" t="s">
        <v>1382</v>
      </c>
      <c r="F14" s="268" t="s">
        <v>1418</v>
      </c>
      <c r="G14" s="270" t="s">
        <v>1419</v>
      </c>
      <c r="H14" s="315"/>
      <c r="I14" s="498" t="s">
        <v>2605</v>
      </c>
      <c r="J14" s="317" t="s">
        <v>1435</v>
      </c>
      <c r="K14" s="272">
        <v>0</v>
      </c>
      <c r="L14" s="270"/>
      <c r="M14" s="318">
        <v>0</v>
      </c>
      <c r="N14" s="570" t="s">
        <v>3393</v>
      </c>
      <c r="O14" s="568" t="s">
        <v>3394</v>
      </c>
      <c r="P14" s="465"/>
      <c r="Q14" s="573"/>
      <c r="R14" s="282"/>
      <c r="S14" s="282"/>
      <c r="T14" s="282"/>
      <c r="U14" s="282"/>
      <c r="V14" s="282"/>
      <c r="W14" s="282"/>
      <c r="X14" s="282"/>
      <c r="Y14" s="282"/>
      <c r="Z14" s="282"/>
    </row>
    <row r="15" spans="1:26" ht="99.75" customHeight="1">
      <c r="A15" s="314" t="s">
        <v>1378</v>
      </c>
      <c r="B15" s="269" t="s">
        <v>1379</v>
      </c>
      <c r="C15" s="269" t="s">
        <v>1380</v>
      </c>
      <c r="D15" s="268" t="s">
        <v>1381</v>
      </c>
      <c r="E15" s="270" t="s">
        <v>1382</v>
      </c>
      <c r="F15" s="268" t="s">
        <v>1437</v>
      </c>
      <c r="G15" s="270" t="s">
        <v>1438</v>
      </c>
      <c r="H15" s="315"/>
      <c r="I15" s="498" t="s">
        <v>2605</v>
      </c>
      <c r="J15" s="317" t="s">
        <v>1445</v>
      </c>
      <c r="K15" s="272">
        <v>0</v>
      </c>
      <c r="L15" s="270"/>
      <c r="M15" s="318">
        <v>0</v>
      </c>
      <c r="N15" s="570" t="s">
        <v>3393</v>
      </c>
      <c r="O15" s="568" t="s">
        <v>3394</v>
      </c>
      <c r="P15" s="465"/>
      <c r="Q15" s="573"/>
      <c r="R15" s="282"/>
      <c r="S15" s="282"/>
      <c r="T15" s="282"/>
      <c r="U15" s="282"/>
      <c r="V15" s="282"/>
      <c r="W15" s="282"/>
      <c r="X15" s="282"/>
      <c r="Y15" s="282"/>
      <c r="Z15" s="282"/>
    </row>
    <row r="16" spans="1:26" ht="99.75" customHeight="1">
      <c r="A16" s="314" t="s">
        <v>1378</v>
      </c>
      <c r="B16" s="269" t="s">
        <v>1379</v>
      </c>
      <c r="C16" s="269" t="s">
        <v>1380</v>
      </c>
      <c r="D16" s="268" t="s">
        <v>1381</v>
      </c>
      <c r="E16" s="270" t="s">
        <v>1382</v>
      </c>
      <c r="F16" s="268" t="s">
        <v>1447</v>
      </c>
      <c r="G16" s="270" t="s">
        <v>1448</v>
      </c>
      <c r="H16" s="315"/>
      <c r="I16" s="498" t="s">
        <v>2605</v>
      </c>
      <c r="J16" s="317" t="s">
        <v>1467</v>
      </c>
      <c r="K16" s="272">
        <v>0</v>
      </c>
      <c r="L16" s="270"/>
      <c r="M16" s="318">
        <v>0</v>
      </c>
      <c r="N16" s="570" t="s">
        <v>3393</v>
      </c>
      <c r="O16" s="568" t="s">
        <v>3394</v>
      </c>
      <c r="P16" s="465"/>
      <c r="Q16" s="573"/>
      <c r="R16" s="282"/>
      <c r="S16" s="282"/>
      <c r="T16" s="282"/>
      <c r="U16" s="282"/>
      <c r="V16" s="282"/>
      <c r="W16" s="282"/>
      <c r="X16" s="282"/>
      <c r="Y16" s="282"/>
      <c r="Z16" s="282"/>
    </row>
    <row r="17" spans="1:26" ht="99.75" customHeight="1">
      <c r="A17" s="314" t="s">
        <v>1378</v>
      </c>
      <c r="B17" s="269" t="s">
        <v>1379</v>
      </c>
      <c r="C17" s="269" t="s">
        <v>1380</v>
      </c>
      <c r="D17" s="268" t="s">
        <v>1381</v>
      </c>
      <c r="E17" s="270" t="s">
        <v>1382</v>
      </c>
      <c r="F17" s="268" t="s">
        <v>1472</v>
      </c>
      <c r="G17" s="270" t="s">
        <v>1473</v>
      </c>
      <c r="H17" s="315"/>
      <c r="I17" s="498" t="s">
        <v>2605</v>
      </c>
      <c r="J17" s="317" t="s">
        <v>1487</v>
      </c>
      <c r="K17" s="272">
        <v>0</v>
      </c>
      <c r="L17" s="270"/>
      <c r="M17" s="318">
        <v>0</v>
      </c>
      <c r="N17" s="570" t="s">
        <v>3393</v>
      </c>
      <c r="O17" s="568" t="s">
        <v>3394</v>
      </c>
      <c r="P17" s="465"/>
      <c r="Q17" s="573"/>
      <c r="R17" s="282"/>
      <c r="S17" s="282"/>
      <c r="T17" s="282"/>
      <c r="U17" s="282"/>
      <c r="V17" s="282"/>
      <c r="W17" s="282"/>
      <c r="X17" s="282"/>
      <c r="Y17" s="282"/>
      <c r="Z17" s="282"/>
    </row>
    <row r="18" spans="1:26" ht="99.75" customHeight="1">
      <c r="A18" s="314" t="s">
        <v>1378</v>
      </c>
      <c r="B18" s="269" t="s">
        <v>1379</v>
      </c>
      <c r="C18" s="269" t="s">
        <v>1380</v>
      </c>
      <c r="D18" s="268" t="s">
        <v>1381</v>
      </c>
      <c r="E18" s="270" t="s">
        <v>1382</v>
      </c>
      <c r="F18" s="268" t="s">
        <v>1489</v>
      </c>
      <c r="G18" s="270" t="s">
        <v>1490</v>
      </c>
      <c r="H18" s="498" t="s">
        <v>2618</v>
      </c>
      <c r="I18" s="316"/>
      <c r="J18" s="498" t="s">
        <v>2619</v>
      </c>
      <c r="K18" s="272">
        <v>22275000</v>
      </c>
      <c r="L18" s="270" t="s">
        <v>2620</v>
      </c>
      <c r="M18" s="318">
        <v>0</v>
      </c>
      <c r="N18" s="570" t="s">
        <v>3393</v>
      </c>
      <c r="O18" s="568" t="s">
        <v>3394</v>
      </c>
      <c r="P18" s="465"/>
      <c r="Q18" s="313"/>
      <c r="R18" s="282"/>
      <c r="S18" s="282"/>
      <c r="T18" s="282"/>
      <c r="U18" s="282"/>
      <c r="V18" s="282"/>
      <c r="W18" s="282"/>
      <c r="X18" s="282"/>
      <c r="Y18" s="282"/>
      <c r="Z18" s="282"/>
    </row>
    <row r="19" spans="1:26" ht="99.75" customHeight="1">
      <c r="A19" s="314" t="s">
        <v>1731</v>
      </c>
      <c r="B19" s="269" t="s">
        <v>1732</v>
      </c>
      <c r="C19" s="269" t="s">
        <v>1733</v>
      </c>
      <c r="D19" s="268" t="s">
        <v>1734</v>
      </c>
      <c r="E19" s="270" t="s">
        <v>1735</v>
      </c>
      <c r="F19" s="268" t="s">
        <v>1770</v>
      </c>
      <c r="G19" s="270" t="s">
        <v>1771</v>
      </c>
      <c r="H19" s="315" t="s">
        <v>96</v>
      </c>
      <c r="I19" s="316"/>
      <c r="J19" s="317" t="s">
        <v>1777</v>
      </c>
      <c r="K19" s="272">
        <v>22275000</v>
      </c>
      <c r="L19" s="270" t="s">
        <v>1777</v>
      </c>
      <c r="M19" s="318">
        <v>22275000</v>
      </c>
      <c r="N19" s="570" t="s">
        <v>3397</v>
      </c>
      <c r="O19" s="571" t="s">
        <v>2448</v>
      </c>
      <c r="P19" s="465"/>
      <c r="Q19" s="313"/>
      <c r="R19" s="282"/>
      <c r="S19" s="282"/>
      <c r="T19" s="282"/>
      <c r="U19" s="282"/>
      <c r="V19" s="282"/>
      <c r="W19" s="282"/>
      <c r="X19" s="282"/>
      <c r="Y19" s="282"/>
      <c r="Z19" s="282"/>
    </row>
    <row r="20" spans="1:26" ht="99.75" customHeight="1">
      <c r="A20" s="314" t="s">
        <v>1731</v>
      </c>
      <c r="B20" s="269" t="s">
        <v>1732</v>
      </c>
      <c r="C20" s="269" t="s">
        <v>1733</v>
      </c>
      <c r="D20" s="268" t="s">
        <v>1734</v>
      </c>
      <c r="E20" s="270" t="s">
        <v>1735</v>
      </c>
      <c r="F20" s="268" t="s">
        <v>1789</v>
      </c>
      <c r="G20" s="270" t="s">
        <v>1790</v>
      </c>
      <c r="H20" s="315" t="s">
        <v>96</v>
      </c>
      <c r="I20" s="316"/>
      <c r="J20" s="317" t="s">
        <v>1795</v>
      </c>
      <c r="K20" s="272">
        <v>60000000</v>
      </c>
      <c r="L20" s="270" t="s">
        <v>1795</v>
      </c>
      <c r="M20" s="318">
        <v>60000000</v>
      </c>
      <c r="N20" s="570" t="s">
        <v>3398</v>
      </c>
      <c r="O20" s="571" t="s">
        <v>2448</v>
      </c>
      <c r="P20" s="465"/>
      <c r="Q20" s="313"/>
      <c r="R20" s="282"/>
      <c r="S20" s="282"/>
      <c r="T20" s="282"/>
      <c r="U20" s="282"/>
      <c r="V20" s="282"/>
      <c r="W20" s="282"/>
      <c r="X20" s="282"/>
      <c r="Y20" s="282"/>
      <c r="Z20" s="282"/>
    </row>
    <row r="21" spans="1:26" ht="99.75" customHeight="1">
      <c r="A21" s="314" t="s">
        <v>1731</v>
      </c>
      <c r="B21" s="269" t="s">
        <v>1732</v>
      </c>
      <c r="C21" s="269" t="s">
        <v>1733</v>
      </c>
      <c r="D21" s="268" t="s">
        <v>1734</v>
      </c>
      <c r="E21" s="270" t="s">
        <v>1735</v>
      </c>
      <c r="F21" s="268" t="s">
        <v>1799</v>
      </c>
      <c r="G21" s="270" t="s">
        <v>1800</v>
      </c>
      <c r="H21" s="315"/>
      <c r="I21" s="316" t="s">
        <v>27</v>
      </c>
      <c r="J21" s="317"/>
      <c r="K21" s="272">
        <v>0</v>
      </c>
      <c r="L21" s="270"/>
      <c r="M21" s="318">
        <v>0</v>
      </c>
      <c r="N21" s="570" t="s">
        <v>3399</v>
      </c>
      <c r="O21" s="571" t="s">
        <v>2448</v>
      </c>
      <c r="P21" s="465"/>
      <c r="Q21" s="313"/>
      <c r="R21" s="282"/>
      <c r="S21" s="282"/>
      <c r="T21" s="282"/>
      <c r="U21" s="282"/>
      <c r="V21" s="282"/>
      <c r="W21" s="282"/>
      <c r="X21" s="282"/>
      <c r="Y21" s="282"/>
      <c r="Z21" s="282"/>
    </row>
    <row r="22" spans="1:26" ht="95.25" customHeight="1">
      <c r="A22" s="314" t="s">
        <v>1990</v>
      </c>
      <c r="B22" s="269" t="s">
        <v>1991</v>
      </c>
      <c r="C22" s="269" t="s">
        <v>1992</v>
      </c>
      <c r="D22" s="268" t="s">
        <v>1993</v>
      </c>
      <c r="E22" s="270" t="s">
        <v>1994</v>
      </c>
      <c r="F22" s="268" t="s">
        <v>1995</v>
      </c>
      <c r="G22" s="270" t="s">
        <v>1996</v>
      </c>
      <c r="H22" s="315" t="s">
        <v>96</v>
      </c>
      <c r="I22" s="316"/>
      <c r="J22" s="317" t="s">
        <v>2001</v>
      </c>
      <c r="K22" s="272">
        <v>22275000</v>
      </c>
      <c r="L22" s="270" t="s">
        <v>2001</v>
      </c>
      <c r="M22" s="318">
        <v>22275000</v>
      </c>
      <c r="N22" s="570" t="s">
        <v>3397</v>
      </c>
      <c r="O22" s="571" t="s">
        <v>2448</v>
      </c>
      <c r="P22" s="465"/>
      <c r="Q22" s="313"/>
      <c r="R22" s="282"/>
      <c r="S22" s="282"/>
      <c r="T22" s="282"/>
      <c r="U22" s="282"/>
      <c r="V22" s="282"/>
      <c r="W22" s="282"/>
      <c r="X22" s="282"/>
      <c r="Y22" s="282"/>
      <c r="Z22" s="282"/>
    </row>
    <row r="23" spans="1:26" ht="99.75" customHeight="1">
      <c r="A23" s="314" t="s">
        <v>2042</v>
      </c>
      <c r="B23" s="269" t="s">
        <v>2043</v>
      </c>
      <c r="C23" s="269" t="s">
        <v>2044</v>
      </c>
      <c r="D23" s="268" t="s">
        <v>2045</v>
      </c>
      <c r="E23" s="270" t="s">
        <v>2046</v>
      </c>
      <c r="F23" s="268" t="s">
        <v>2047</v>
      </c>
      <c r="G23" s="270" t="s">
        <v>2048</v>
      </c>
      <c r="H23" s="315" t="s">
        <v>96</v>
      </c>
      <c r="I23" s="316"/>
      <c r="J23" s="317" t="s">
        <v>2057</v>
      </c>
      <c r="K23" s="272">
        <v>22275000</v>
      </c>
      <c r="L23" s="270" t="s">
        <v>2501</v>
      </c>
      <c r="M23" s="318">
        <v>22275000</v>
      </c>
      <c r="N23" s="570" t="s">
        <v>3400</v>
      </c>
      <c r="O23" s="571" t="s">
        <v>2448</v>
      </c>
      <c r="P23" s="465"/>
      <c r="Q23" s="313"/>
      <c r="R23" s="282"/>
      <c r="S23" s="282"/>
      <c r="T23" s="282"/>
      <c r="U23" s="282"/>
      <c r="V23" s="282"/>
      <c r="W23" s="282"/>
      <c r="X23" s="282"/>
      <c r="Y23" s="282"/>
      <c r="Z23" s="282"/>
    </row>
    <row r="24" spans="1:26" ht="78" customHeight="1">
      <c r="A24" s="314" t="s">
        <v>2200</v>
      </c>
      <c r="B24" s="269" t="s">
        <v>2201</v>
      </c>
      <c r="C24" s="269" t="s">
        <v>2202</v>
      </c>
      <c r="D24" s="268" t="s">
        <v>2203</v>
      </c>
      <c r="E24" s="270" t="s">
        <v>2204</v>
      </c>
      <c r="F24" s="268" t="s">
        <v>2211</v>
      </c>
      <c r="G24" s="270" t="s">
        <v>2212</v>
      </c>
      <c r="H24" s="315"/>
      <c r="I24" s="316" t="s">
        <v>27</v>
      </c>
      <c r="J24" s="317"/>
      <c r="K24" s="272">
        <v>0</v>
      </c>
      <c r="L24" s="270"/>
      <c r="M24" s="318">
        <v>0</v>
      </c>
      <c r="N24" s="570" t="s">
        <v>3400</v>
      </c>
      <c r="O24" s="571" t="s">
        <v>2448</v>
      </c>
      <c r="P24" s="465"/>
      <c r="Q24" s="313"/>
      <c r="R24" s="282"/>
      <c r="S24" s="282"/>
      <c r="T24" s="282"/>
      <c r="U24" s="282"/>
      <c r="V24" s="282"/>
      <c r="W24" s="282"/>
      <c r="X24" s="282"/>
      <c r="Y24" s="282"/>
      <c r="Z24" s="282"/>
    </row>
    <row r="25" spans="1:26" ht="90" customHeight="1">
      <c r="A25" s="314" t="s">
        <v>2200</v>
      </c>
      <c r="B25" s="269" t="s">
        <v>2201</v>
      </c>
      <c r="C25" s="269" t="s">
        <v>2230</v>
      </c>
      <c r="D25" s="268" t="s">
        <v>2203</v>
      </c>
      <c r="E25" s="270" t="s">
        <v>2204</v>
      </c>
      <c r="F25" s="268" t="s">
        <v>2231</v>
      </c>
      <c r="G25" s="270" t="s">
        <v>2232</v>
      </c>
      <c r="H25" s="315" t="s">
        <v>96</v>
      </c>
      <c r="I25" s="316"/>
      <c r="J25" s="317" t="s">
        <v>2234</v>
      </c>
      <c r="K25" s="335">
        <v>300000000</v>
      </c>
      <c r="L25" s="317" t="s">
        <v>2234</v>
      </c>
      <c r="M25" s="318">
        <v>0</v>
      </c>
      <c r="N25" s="570" t="s">
        <v>3401</v>
      </c>
      <c r="O25" s="574" t="s">
        <v>3402</v>
      </c>
      <c r="P25" s="465"/>
      <c r="Q25" s="313"/>
      <c r="R25" s="282"/>
      <c r="S25" s="282"/>
      <c r="T25" s="282"/>
      <c r="U25" s="282"/>
      <c r="V25" s="282"/>
      <c r="W25" s="282"/>
      <c r="X25" s="282"/>
      <c r="Y25" s="282"/>
      <c r="Z25" s="282"/>
    </row>
    <row r="26" spans="1:26" ht="99.75" customHeight="1">
      <c r="A26" s="314" t="s">
        <v>2200</v>
      </c>
      <c r="B26" s="269" t="s">
        <v>2201</v>
      </c>
      <c r="C26" s="269" t="s">
        <v>2230</v>
      </c>
      <c r="D26" s="268" t="s">
        <v>2203</v>
      </c>
      <c r="E26" s="270" t="s">
        <v>2204</v>
      </c>
      <c r="F26" s="268" t="s">
        <v>2265</v>
      </c>
      <c r="G26" s="270" t="s">
        <v>2266</v>
      </c>
      <c r="H26" s="315" t="s">
        <v>96</v>
      </c>
      <c r="I26" s="316"/>
      <c r="J26" s="317" t="s">
        <v>2270</v>
      </c>
      <c r="K26" s="272">
        <v>16875000</v>
      </c>
      <c r="L26" s="270" t="s">
        <v>2501</v>
      </c>
      <c r="M26" s="318">
        <v>0</v>
      </c>
      <c r="N26" s="570" t="s">
        <v>3403</v>
      </c>
      <c r="O26" s="571" t="s">
        <v>2448</v>
      </c>
      <c r="P26" s="465"/>
      <c r="Q26" s="313"/>
      <c r="R26" s="282"/>
      <c r="S26" s="282"/>
      <c r="T26" s="282"/>
      <c r="U26" s="282"/>
      <c r="V26" s="282"/>
      <c r="W26" s="282"/>
      <c r="X26" s="282"/>
      <c r="Y26" s="282"/>
      <c r="Z26" s="282"/>
    </row>
    <row r="27" spans="1:26" ht="99.75" customHeight="1">
      <c r="A27" s="314" t="s">
        <v>9</v>
      </c>
      <c r="B27" s="269" t="s">
        <v>10</v>
      </c>
      <c r="C27" s="269" t="s">
        <v>11</v>
      </c>
      <c r="D27" s="268" t="s">
        <v>104</v>
      </c>
      <c r="E27" s="270" t="s">
        <v>105</v>
      </c>
      <c r="F27" s="268" t="s">
        <v>115</v>
      </c>
      <c r="G27" s="270" t="s">
        <v>116</v>
      </c>
      <c r="H27" s="315"/>
      <c r="I27" s="316" t="s">
        <v>27</v>
      </c>
      <c r="J27" s="317" t="s">
        <v>125</v>
      </c>
      <c r="K27" s="272"/>
      <c r="L27" s="270"/>
      <c r="M27" s="318">
        <v>0</v>
      </c>
      <c r="N27" s="570" t="s">
        <v>3399</v>
      </c>
      <c r="O27" s="571" t="s">
        <v>2448</v>
      </c>
      <c r="P27" s="465"/>
      <c r="Q27" s="313"/>
      <c r="R27" s="282"/>
      <c r="S27" s="282"/>
      <c r="T27" s="282"/>
      <c r="U27" s="282"/>
      <c r="V27" s="282"/>
      <c r="W27" s="282"/>
      <c r="X27" s="282"/>
      <c r="Y27" s="282"/>
      <c r="Z27" s="282"/>
    </row>
    <row r="28" spans="1:26" ht="99.75" customHeight="1">
      <c r="A28" s="314" t="s">
        <v>9</v>
      </c>
      <c r="B28" s="269" t="s">
        <v>10</v>
      </c>
      <c r="C28" s="269" t="s">
        <v>11</v>
      </c>
      <c r="D28" s="268" t="s">
        <v>104</v>
      </c>
      <c r="E28" s="270" t="s">
        <v>105</v>
      </c>
      <c r="F28" s="268" t="s">
        <v>145</v>
      </c>
      <c r="G28" s="270" t="s">
        <v>146</v>
      </c>
      <c r="H28" s="315"/>
      <c r="I28" s="316" t="s">
        <v>27</v>
      </c>
      <c r="J28" s="317" t="s">
        <v>156</v>
      </c>
      <c r="K28" s="272">
        <v>0</v>
      </c>
      <c r="L28" s="270"/>
      <c r="M28" s="318">
        <v>0</v>
      </c>
      <c r="N28" s="570" t="s">
        <v>3399</v>
      </c>
      <c r="O28" s="571" t="s">
        <v>2448</v>
      </c>
      <c r="P28" s="465"/>
      <c r="Q28" s="313"/>
      <c r="R28" s="282"/>
      <c r="S28" s="282"/>
      <c r="T28" s="282"/>
      <c r="U28" s="282"/>
      <c r="V28" s="282"/>
      <c r="W28" s="282"/>
      <c r="X28" s="282"/>
      <c r="Y28" s="282"/>
      <c r="Z28" s="282"/>
    </row>
    <row r="29" spans="1:26" ht="99.75" customHeight="1">
      <c r="A29" s="314" t="s">
        <v>9</v>
      </c>
      <c r="B29" s="269" t="s">
        <v>10</v>
      </c>
      <c r="C29" s="269" t="s">
        <v>11</v>
      </c>
      <c r="D29" s="268" t="s">
        <v>104</v>
      </c>
      <c r="E29" s="270" t="s">
        <v>105</v>
      </c>
      <c r="F29" s="268" t="s">
        <v>162</v>
      </c>
      <c r="G29" s="270" t="s">
        <v>163</v>
      </c>
      <c r="H29" s="315"/>
      <c r="I29" s="316" t="s">
        <v>27</v>
      </c>
      <c r="J29" s="317" t="s">
        <v>171</v>
      </c>
      <c r="K29" s="272"/>
      <c r="L29" s="270"/>
      <c r="M29" s="318"/>
      <c r="N29" s="570" t="s">
        <v>3399</v>
      </c>
      <c r="O29" s="571" t="s">
        <v>2448</v>
      </c>
      <c r="P29" s="465"/>
      <c r="Q29" s="313"/>
      <c r="R29" s="282"/>
      <c r="S29" s="282"/>
      <c r="T29" s="282"/>
      <c r="U29" s="282"/>
      <c r="V29" s="282"/>
      <c r="W29" s="282"/>
      <c r="X29" s="282"/>
      <c r="Y29" s="282"/>
      <c r="Z29" s="282"/>
    </row>
    <row r="30" spans="1:26" ht="99.75" customHeight="1">
      <c r="A30" s="314" t="s">
        <v>1378</v>
      </c>
      <c r="B30" s="269" t="s">
        <v>1379</v>
      </c>
      <c r="C30" s="269" t="s">
        <v>1688</v>
      </c>
      <c r="D30" s="268" t="s">
        <v>1689</v>
      </c>
      <c r="E30" s="270" t="s">
        <v>1690</v>
      </c>
      <c r="F30" s="268" t="s">
        <v>1691</v>
      </c>
      <c r="G30" s="270" t="s">
        <v>1692</v>
      </c>
      <c r="H30" s="498" t="s">
        <v>2634</v>
      </c>
      <c r="I30" s="316"/>
      <c r="J30" s="317" t="s">
        <v>1708</v>
      </c>
      <c r="K30" s="272">
        <v>40000000</v>
      </c>
      <c r="L30" s="270" t="s">
        <v>1708</v>
      </c>
      <c r="M30" s="318">
        <v>44000000</v>
      </c>
      <c r="N30" s="570" t="s">
        <v>3397</v>
      </c>
      <c r="O30" s="571" t="s">
        <v>2448</v>
      </c>
      <c r="P30" s="465"/>
      <c r="Q30" s="313"/>
      <c r="R30" s="282"/>
      <c r="S30" s="282"/>
      <c r="T30" s="282"/>
      <c r="U30" s="282"/>
      <c r="V30" s="282"/>
      <c r="W30" s="282"/>
      <c r="X30" s="282"/>
      <c r="Y30" s="282"/>
      <c r="Z30" s="282"/>
    </row>
    <row r="31" spans="1:26" ht="99.75" customHeight="1">
      <c r="A31" s="314" t="s">
        <v>1731</v>
      </c>
      <c r="B31" s="269" t="s">
        <v>1732</v>
      </c>
      <c r="C31" s="269" t="s">
        <v>1733</v>
      </c>
      <c r="D31" s="268" t="s">
        <v>1813</v>
      </c>
      <c r="E31" s="270" t="s">
        <v>1814</v>
      </c>
      <c r="F31" s="268" t="s">
        <v>1830</v>
      </c>
      <c r="G31" s="270" t="s">
        <v>1831</v>
      </c>
      <c r="H31" s="315" t="s">
        <v>96</v>
      </c>
      <c r="I31" s="316"/>
      <c r="J31" s="317" t="s">
        <v>1834</v>
      </c>
      <c r="K31" s="272">
        <v>22275000</v>
      </c>
      <c r="L31" s="270" t="s">
        <v>1834</v>
      </c>
      <c r="M31" s="318">
        <v>22275000</v>
      </c>
      <c r="N31" s="570" t="s">
        <v>3404</v>
      </c>
      <c r="O31" s="571" t="s">
        <v>3405</v>
      </c>
      <c r="P31" s="465"/>
      <c r="Q31" s="313"/>
      <c r="R31" s="282"/>
      <c r="S31" s="282"/>
      <c r="T31" s="282"/>
      <c r="U31" s="282"/>
      <c r="V31" s="282"/>
      <c r="W31" s="282"/>
      <c r="X31" s="282"/>
      <c r="Y31" s="282"/>
      <c r="Z31" s="282"/>
    </row>
    <row r="32" spans="1:26" ht="114" customHeight="1">
      <c r="A32" s="314" t="s">
        <v>2042</v>
      </c>
      <c r="B32" s="269" t="s">
        <v>2043</v>
      </c>
      <c r="C32" s="269" t="s">
        <v>2044</v>
      </c>
      <c r="D32" s="268" t="s">
        <v>2070</v>
      </c>
      <c r="E32" s="270" t="s">
        <v>2071</v>
      </c>
      <c r="F32" s="268" t="s">
        <v>2072</v>
      </c>
      <c r="G32" s="270" t="s">
        <v>2073</v>
      </c>
      <c r="H32" s="315" t="s">
        <v>96</v>
      </c>
      <c r="I32" s="316"/>
      <c r="J32" s="317" t="s">
        <v>2077</v>
      </c>
      <c r="K32" s="272">
        <v>22275000</v>
      </c>
      <c r="L32" s="270" t="s">
        <v>2077</v>
      </c>
      <c r="M32" s="318">
        <v>22275000</v>
      </c>
      <c r="N32" s="570" t="s">
        <v>3406</v>
      </c>
      <c r="O32" s="568" t="s">
        <v>3407</v>
      </c>
      <c r="P32" s="465"/>
      <c r="Q32" s="313"/>
      <c r="R32" s="282"/>
      <c r="S32" s="282"/>
      <c r="T32" s="282"/>
      <c r="U32" s="282"/>
      <c r="V32" s="282"/>
      <c r="W32" s="282"/>
      <c r="X32" s="282"/>
      <c r="Y32" s="282"/>
      <c r="Z32" s="282"/>
    </row>
    <row r="33" spans="1:26" ht="99.75" customHeight="1">
      <c r="A33" s="314" t="s">
        <v>9</v>
      </c>
      <c r="B33" s="269" t="s">
        <v>10</v>
      </c>
      <c r="C33" s="269" t="s">
        <v>196</v>
      </c>
      <c r="D33" s="268" t="s">
        <v>197</v>
      </c>
      <c r="E33" s="270" t="s">
        <v>198</v>
      </c>
      <c r="F33" s="268" t="s">
        <v>309</v>
      </c>
      <c r="G33" s="270" t="s">
        <v>310</v>
      </c>
      <c r="H33" s="315" t="s">
        <v>96</v>
      </c>
      <c r="I33" s="316"/>
      <c r="J33" s="317" t="s">
        <v>311</v>
      </c>
      <c r="K33" s="272">
        <v>22275000</v>
      </c>
      <c r="L33" s="270" t="s">
        <v>311</v>
      </c>
      <c r="M33" s="318">
        <v>22275000</v>
      </c>
      <c r="N33" s="570" t="s">
        <v>3408</v>
      </c>
      <c r="O33" s="568" t="s">
        <v>3409</v>
      </c>
      <c r="P33" s="465"/>
      <c r="Q33" s="313"/>
      <c r="R33" s="282"/>
      <c r="S33" s="282"/>
      <c r="T33" s="282"/>
      <c r="U33" s="282"/>
      <c r="V33" s="282"/>
      <c r="W33" s="282"/>
      <c r="X33" s="282"/>
      <c r="Y33" s="282"/>
      <c r="Z33" s="282"/>
    </row>
    <row r="34" spans="1:26" ht="99.75" customHeight="1">
      <c r="A34" s="314" t="s">
        <v>9</v>
      </c>
      <c r="B34" s="269" t="s">
        <v>10</v>
      </c>
      <c r="C34" s="269" t="s">
        <v>196</v>
      </c>
      <c r="D34" s="268" t="s">
        <v>197</v>
      </c>
      <c r="E34" s="270" t="s">
        <v>198</v>
      </c>
      <c r="F34" s="268" t="s">
        <v>349</v>
      </c>
      <c r="G34" s="270" t="s">
        <v>350</v>
      </c>
      <c r="H34" s="315" t="s">
        <v>96</v>
      </c>
      <c r="I34" s="316"/>
      <c r="J34" s="317" t="s">
        <v>351</v>
      </c>
      <c r="K34" s="272">
        <v>10448275.859999999</v>
      </c>
      <c r="L34" s="270" t="s">
        <v>352</v>
      </c>
      <c r="M34" s="318">
        <v>10448275.859999999</v>
      </c>
      <c r="N34" s="570" t="s">
        <v>3403</v>
      </c>
      <c r="O34" s="571" t="s">
        <v>2448</v>
      </c>
      <c r="P34" s="465"/>
      <c r="Q34" s="313"/>
      <c r="R34" s="282"/>
      <c r="S34" s="282"/>
      <c r="T34" s="282"/>
      <c r="U34" s="282"/>
      <c r="V34" s="282"/>
      <c r="W34" s="282"/>
      <c r="X34" s="282"/>
      <c r="Y34" s="282"/>
      <c r="Z34" s="282"/>
    </row>
    <row r="35" spans="1:26" ht="99.75" customHeight="1">
      <c r="A35" s="314" t="s">
        <v>1731</v>
      </c>
      <c r="B35" s="269" t="s">
        <v>1732</v>
      </c>
      <c r="C35" s="269" t="s">
        <v>1733</v>
      </c>
      <c r="D35" s="268" t="s">
        <v>1845</v>
      </c>
      <c r="E35" s="270" t="s">
        <v>1846</v>
      </c>
      <c r="F35" s="268" t="s">
        <v>1847</v>
      </c>
      <c r="G35" s="270" t="s">
        <v>1848</v>
      </c>
      <c r="H35" s="315" t="s">
        <v>96</v>
      </c>
      <c r="I35" s="316"/>
      <c r="J35" s="317" t="s">
        <v>1856</v>
      </c>
      <c r="K35" s="272">
        <v>22275000</v>
      </c>
      <c r="L35" s="270" t="s">
        <v>2501</v>
      </c>
      <c r="M35" s="318">
        <v>0</v>
      </c>
      <c r="N35" s="570" t="s">
        <v>3403</v>
      </c>
      <c r="O35" s="571" t="s">
        <v>2448</v>
      </c>
      <c r="P35" s="465"/>
      <c r="Q35" s="313"/>
      <c r="R35" s="282"/>
      <c r="S35" s="282"/>
      <c r="T35" s="282"/>
      <c r="U35" s="282"/>
      <c r="V35" s="282"/>
      <c r="W35" s="282"/>
      <c r="X35" s="282"/>
      <c r="Y35" s="282"/>
      <c r="Z35" s="282"/>
    </row>
    <row r="36" spans="1:26" ht="99.75" customHeight="1">
      <c r="A36" s="314" t="s">
        <v>1731</v>
      </c>
      <c r="B36" s="269" t="s">
        <v>1732</v>
      </c>
      <c r="C36" s="269" t="s">
        <v>1733</v>
      </c>
      <c r="D36" s="268" t="s">
        <v>1845</v>
      </c>
      <c r="E36" s="270" t="s">
        <v>1846</v>
      </c>
      <c r="F36" s="268" t="s">
        <v>1869</v>
      </c>
      <c r="G36" s="270" t="s">
        <v>1870</v>
      </c>
      <c r="H36" s="315"/>
      <c r="I36" s="316" t="s">
        <v>27</v>
      </c>
      <c r="J36" s="317" t="s">
        <v>1885</v>
      </c>
      <c r="K36" s="272">
        <v>0</v>
      </c>
      <c r="L36" s="270" t="s">
        <v>3410</v>
      </c>
      <c r="M36" s="318">
        <v>0</v>
      </c>
      <c r="N36" s="570" t="s">
        <v>3403</v>
      </c>
      <c r="O36" s="571" t="s">
        <v>2448</v>
      </c>
      <c r="P36" s="465"/>
      <c r="Q36" s="573"/>
      <c r="R36" s="282"/>
      <c r="S36" s="282"/>
      <c r="T36" s="282"/>
      <c r="U36" s="282"/>
      <c r="V36" s="282"/>
      <c r="W36" s="282"/>
      <c r="X36" s="282"/>
      <c r="Y36" s="282"/>
      <c r="Z36" s="282"/>
    </row>
    <row r="37" spans="1:26" ht="99.75" customHeight="1">
      <c r="A37" s="314" t="s">
        <v>1990</v>
      </c>
      <c r="B37" s="269" t="s">
        <v>1991</v>
      </c>
      <c r="C37" s="269" t="s">
        <v>2016</v>
      </c>
      <c r="D37" s="268" t="s">
        <v>2025</v>
      </c>
      <c r="E37" s="270" t="s">
        <v>2026</v>
      </c>
      <c r="F37" s="268" t="s">
        <v>2027</v>
      </c>
      <c r="G37" s="270" t="s">
        <v>2028</v>
      </c>
      <c r="H37" s="315" t="s">
        <v>96</v>
      </c>
      <c r="I37" s="316"/>
      <c r="J37" s="317" t="s">
        <v>2029</v>
      </c>
      <c r="K37" s="272">
        <v>250000000</v>
      </c>
      <c r="L37" s="317" t="s">
        <v>2029</v>
      </c>
      <c r="M37" s="318">
        <v>0</v>
      </c>
      <c r="N37" s="575" t="s">
        <v>3411</v>
      </c>
      <c r="O37" s="576" t="s">
        <v>3412</v>
      </c>
      <c r="P37" s="465"/>
      <c r="Q37" s="313"/>
      <c r="R37" s="282"/>
      <c r="S37" s="282"/>
      <c r="T37" s="282"/>
      <c r="U37" s="282"/>
      <c r="V37" s="282"/>
      <c r="W37" s="282"/>
      <c r="X37" s="282"/>
      <c r="Y37" s="282"/>
      <c r="Z37" s="282"/>
    </row>
    <row r="38" spans="1:26" ht="99.75" customHeight="1">
      <c r="A38" s="314" t="s">
        <v>1990</v>
      </c>
      <c r="B38" s="269" t="s">
        <v>1991</v>
      </c>
      <c r="C38" s="269" t="s">
        <v>2016</v>
      </c>
      <c r="D38" s="268" t="s">
        <v>2025</v>
      </c>
      <c r="E38" s="270" t="s">
        <v>2026</v>
      </c>
      <c r="F38" s="268" t="s">
        <v>2033</v>
      </c>
      <c r="G38" s="270" t="s">
        <v>2034</v>
      </c>
      <c r="H38" s="315" t="s">
        <v>96</v>
      </c>
      <c r="I38" s="316"/>
      <c r="J38" s="317" t="s">
        <v>2039</v>
      </c>
      <c r="K38" s="272">
        <v>100000000</v>
      </c>
      <c r="L38" s="317" t="s">
        <v>2039</v>
      </c>
      <c r="M38" s="318">
        <v>0</v>
      </c>
      <c r="N38" s="565" t="s">
        <v>3413</v>
      </c>
      <c r="O38" s="577" t="s">
        <v>3414</v>
      </c>
      <c r="P38" s="465"/>
      <c r="Q38" s="313"/>
      <c r="R38" s="282"/>
      <c r="S38" s="282"/>
      <c r="T38" s="282"/>
      <c r="U38" s="282"/>
      <c r="V38" s="282"/>
      <c r="W38" s="282"/>
      <c r="X38" s="282"/>
      <c r="Y38" s="282"/>
      <c r="Z38" s="282"/>
    </row>
    <row r="39" spans="1:26" ht="99.75" customHeight="1">
      <c r="A39" s="314" t="s">
        <v>2042</v>
      </c>
      <c r="B39" s="269" t="s">
        <v>2043</v>
      </c>
      <c r="C39" s="269" t="s">
        <v>2085</v>
      </c>
      <c r="D39" s="268" t="s">
        <v>2086</v>
      </c>
      <c r="E39" s="270" t="s">
        <v>2087</v>
      </c>
      <c r="F39" s="268" t="s">
        <v>2088</v>
      </c>
      <c r="G39" s="270" t="s">
        <v>2089</v>
      </c>
      <c r="H39" s="315" t="s">
        <v>96</v>
      </c>
      <c r="I39" s="316"/>
      <c r="J39" s="317" t="s">
        <v>2095</v>
      </c>
      <c r="K39" s="272">
        <v>22275000</v>
      </c>
      <c r="L39" s="317" t="s">
        <v>2095</v>
      </c>
      <c r="M39" s="318">
        <v>0</v>
      </c>
      <c r="N39" s="575" t="s">
        <v>3403</v>
      </c>
      <c r="O39" s="578" t="s">
        <v>2448</v>
      </c>
      <c r="P39" s="465"/>
      <c r="Q39" s="313"/>
      <c r="R39" s="282"/>
      <c r="S39" s="282"/>
      <c r="T39" s="282"/>
      <c r="U39" s="282"/>
      <c r="V39" s="282"/>
      <c r="W39" s="282"/>
      <c r="X39" s="282"/>
      <c r="Y39" s="282"/>
      <c r="Z39" s="282"/>
    </row>
    <row r="40" spans="1:26" ht="99.75" customHeight="1">
      <c r="A40" s="314" t="s">
        <v>2042</v>
      </c>
      <c r="B40" s="269" t="s">
        <v>2043</v>
      </c>
      <c r="C40" s="269" t="s">
        <v>2085</v>
      </c>
      <c r="D40" s="268" t="s">
        <v>2086</v>
      </c>
      <c r="E40" s="270" t="s">
        <v>2087</v>
      </c>
      <c r="F40" s="268" t="s">
        <v>2104</v>
      </c>
      <c r="G40" s="270" t="s">
        <v>2105</v>
      </c>
      <c r="H40" s="315" t="s">
        <v>96</v>
      </c>
      <c r="I40" s="316"/>
      <c r="J40" s="317" t="s">
        <v>2111</v>
      </c>
      <c r="K40" s="272">
        <v>16875000</v>
      </c>
      <c r="L40" s="270"/>
      <c r="M40" s="318">
        <v>0</v>
      </c>
      <c r="N40" s="565" t="s">
        <v>3399</v>
      </c>
      <c r="O40" s="571" t="s">
        <v>2448</v>
      </c>
      <c r="P40" s="465"/>
      <c r="Q40" s="313"/>
      <c r="R40" s="282"/>
      <c r="S40" s="282"/>
      <c r="T40" s="282"/>
      <c r="U40" s="282"/>
      <c r="V40" s="282"/>
      <c r="W40" s="282"/>
      <c r="X40" s="282"/>
      <c r="Y40" s="282"/>
      <c r="Z40" s="282"/>
    </row>
    <row r="41" spans="1:26" ht="99.75" customHeight="1">
      <c r="A41" s="314" t="s">
        <v>2127</v>
      </c>
      <c r="B41" s="269" t="s">
        <v>2128</v>
      </c>
      <c r="C41" s="269" t="s">
        <v>2136</v>
      </c>
      <c r="D41" s="268" t="s">
        <v>2137</v>
      </c>
      <c r="E41" s="270" t="s">
        <v>2138</v>
      </c>
      <c r="F41" s="268" t="s">
        <v>2139</v>
      </c>
      <c r="G41" s="270" t="s">
        <v>2140</v>
      </c>
      <c r="H41" s="315" t="s">
        <v>96</v>
      </c>
      <c r="I41" s="316"/>
      <c r="J41" s="317" t="s">
        <v>2141</v>
      </c>
      <c r="K41" s="272">
        <v>22275000</v>
      </c>
      <c r="L41" s="270" t="s">
        <v>2501</v>
      </c>
      <c r="M41" s="318">
        <v>0</v>
      </c>
      <c r="N41" s="567" t="s">
        <v>3403</v>
      </c>
      <c r="O41" s="571" t="s">
        <v>2448</v>
      </c>
      <c r="P41" s="465"/>
      <c r="Q41" s="313"/>
      <c r="R41" s="282"/>
      <c r="S41" s="282"/>
      <c r="T41" s="282"/>
      <c r="U41" s="282"/>
      <c r="V41" s="282"/>
      <c r="W41" s="282"/>
      <c r="X41" s="282"/>
      <c r="Y41" s="282"/>
      <c r="Z41" s="282"/>
    </row>
    <row r="42" spans="1:26" ht="99.75" customHeight="1">
      <c r="A42" s="314" t="s">
        <v>1942</v>
      </c>
      <c r="B42" s="269" t="s">
        <v>1943</v>
      </c>
      <c r="C42" s="269" t="s">
        <v>1965</v>
      </c>
      <c r="D42" s="268" t="s">
        <v>1971</v>
      </c>
      <c r="E42" s="270" t="s">
        <v>1972</v>
      </c>
      <c r="F42" s="374" t="s">
        <v>1973</v>
      </c>
      <c r="G42" s="270" t="s">
        <v>1974</v>
      </c>
      <c r="H42" s="315" t="s">
        <v>96</v>
      </c>
      <c r="I42" s="316"/>
      <c r="J42" s="317" t="s">
        <v>1975</v>
      </c>
      <c r="K42" s="272">
        <v>22275000</v>
      </c>
      <c r="L42" s="270" t="s">
        <v>2501</v>
      </c>
      <c r="M42" s="318">
        <v>0</v>
      </c>
      <c r="N42" s="567" t="s">
        <v>3403</v>
      </c>
      <c r="O42" s="571" t="s">
        <v>2448</v>
      </c>
      <c r="P42" s="465"/>
      <c r="Q42" s="313"/>
      <c r="R42" s="282"/>
      <c r="S42" s="282"/>
      <c r="T42" s="282"/>
      <c r="U42" s="282"/>
      <c r="V42" s="282"/>
      <c r="W42" s="282"/>
      <c r="X42" s="282"/>
      <c r="Y42" s="282"/>
      <c r="Z42" s="282"/>
    </row>
    <row r="43" spans="1:26" ht="99.75" customHeight="1">
      <c r="A43" s="314" t="s">
        <v>2127</v>
      </c>
      <c r="B43" s="269" t="s">
        <v>2128</v>
      </c>
      <c r="C43" s="269" t="s">
        <v>2136</v>
      </c>
      <c r="D43" s="268" t="s">
        <v>2150</v>
      </c>
      <c r="E43" s="270" t="s">
        <v>2151</v>
      </c>
      <c r="F43" s="268" t="s">
        <v>2152</v>
      </c>
      <c r="G43" s="270" t="s">
        <v>2153</v>
      </c>
      <c r="H43" s="315" t="s">
        <v>96</v>
      </c>
      <c r="I43" s="316"/>
      <c r="J43" s="317" t="s">
        <v>2170</v>
      </c>
      <c r="K43" s="272">
        <v>22275000</v>
      </c>
      <c r="L43" s="270"/>
      <c r="M43" s="318">
        <v>0</v>
      </c>
      <c r="N43" s="567" t="s">
        <v>3403</v>
      </c>
      <c r="O43" s="571" t="s">
        <v>2448</v>
      </c>
      <c r="P43" s="465"/>
      <c r="Q43" s="313"/>
      <c r="R43" s="282"/>
      <c r="S43" s="282"/>
      <c r="T43" s="282"/>
      <c r="U43" s="282"/>
      <c r="V43" s="282"/>
      <c r="W43" s="282"/>
      <c r="X43" s="282"/>
      <c r="Y43" s="282"/>
      <c r="Z43" s="282"/>
    </row>
    <row r="44" spans="1:26" ht="99.75" customHeight="1">
      <c r="A44" s="314" t="s">
        <v>9</v>
      </c>
      <c r="B44" s="269" t="s">
        <v>10</v>
      </c>
      <c r="C44" s="269" t="s">
        <v>196</v>
      </c>
      <c r="D44" s="268" t="s">
        <v>442</v>
      </c>
      <c r="E44" s="270" t="s">
        <v>443</v>
      </c>
      <c r="F44" s="268" t="s">
        <v>444</v>
      </c>
      <c r="G44" s="270" t="s">
        <v>445</v>
      </c>
      <c r="H44" s="315" t="s">
        <v>96</v>
      </c>
      <c r="I44" s="316"/>
      <c r="J44" s="317" t="s">
        <v>450</v>
      </c>
      <c r="K44" s="272">
        <v>10448275.859999999</v>
      </c>
      <c r="L44" s="270" t="s">
        <v>2501</v>
      </c>
      <c r="M44" s="318">
        <v>0</v>
      </c>
      <c r="N44" s="567" t="s">
        <v>3403</v>
      </c>
      <c r="O44" s="571" t="s">
        <v>2448</v>
      </c>
      <c r="P44" s="465"/>
      <c r="Q44" s="313"/>
      <c r="R44" s="282"/>
      <c r="S44" s="282"/>
      <c r="T44" s="282"/>
      <c r="U44" s="282"/>
      <c r="V44" s="282"/>
      <c r="W44" s="282"/>
      <c r="X44" s="282"/>
      <c r="Y44" s="282"/>
      <c r="Z44" s="282"/>
    </row>
    <row r="45" spans="1:26" ht="99.75" customHeight="1">
      <c r="A45" s="314" t="s">
        <v>9</v>
      </c>
      <c r="B45" s="269" t="s">
        <v>10</v>
      </c>
      <c r="C45" s="269" t="s">
        <v>196</v>
      </c>
      <c r="D45" s="268" t="s">
        <v>442</v>
      </c>
      <c r="E45" s="270" t="s">
        <v>443</v>
      </c>
      <c r="F45" s="268" t="s">
        <v>495</v>
      </c>
      <c r="G45" s="270" t="s">
        <v>496</v>
      </c>
      <c r="H45" s="315" t="s">
        <v>96</v>
      </c>
      <c r="I45" s="316"/>
      <c r="J45" s="317" t="s">
        <v>497</v>
      </c>
      <c r="K45" s="272">
        <v>10448275.859999999</v>
      </c>
      <c r="L45" s="270" t="s">
        <v>2501</v>
      </c>
      <c r="M45" s="318">
        <v>0</v>
      </c>
      <c r="N45" s="567" t="s">
        <v>3403</v>
      </c>
      <c r="O45" s="579" t="s">
        <v>2448</v>
      </c>
      <c r="P45" s="465"/>
      <c r="Q45" s="313"/>
      <c r="R45" s="282"/>
      <c r="S45" s="282"/>
      <c r="T45" s="282"/>
      <c r="U45" s="282"/>
      <c r="V45" s="282"/>
      <c r="W45" s="282"/>
      <c r="X45" s="282"/>
      <c r="Y45" s="282"/>
      <c r="Z45" s="282"/>
    </row>
    <row r="46" spans="1:26" ht="99.75" customHeight="1">
      <c r="A46" s="314" t="s">
        <v>9</v>
      </c>
      <c r="B46" s="269" t="s">
        <v>10</v>
      </c>
      <c r="C46" s="269" t="s">
        <v>196</v>
      </c>
      <c r="D46" s="268" t="s">
        <v>519</v>
      </c>
      <c r="E46" s="270" t="s">
        <v>520</v>
      </c>
      <c r="F46" s="268" t="s">
        <v>521</v>
      </c>
      <c r="G46" s="270" t="s">
        <v>522</v>
      </c>
      <c r="H46" s="315" t="s">
        <v>96</v>
      </c>
      <c r="I46" s="316"/>
      <c r="J46" s="317" t="s">
        <v>523</v>
      </c>
      <c r="K46" s="272">
        <v>30000000</v>
      </c>
      <c r="L46" s="317" t="s">
        <v>523</v>
      </c>
      <c r="M46" s="318">
        <v>0</v>
      </c>
      <c r="N46" s="567" t="s">
        <v>3415</v>
      </c>
      <c r="O46" s="571" t="s">
        <v>3416</v>
      </c>
      <c r="P46" s="465"/>
      <c r="Q46" s="313"/>
      <c r="R46" s="282"/>
      <c r="S46" s="282"/>
      <c r="T46" s="282"/>
      <c r="U46" s="282"/>
      <c r="V46" s="282"/>
      <c r="W46" s="282"/>
      <c r="X46" s="282"/>
      <c r="Y46" s="282"/>
      <c r="Z46" s="282"/>
    </row>
    <row r="47" spans="1:26" ht="99.75" customHeight="1">
      <c r="A47" s="314" t="s">
        <v>9</v>
      </c>
      <c r="B47" s="269" t="s">
        <v>10</v>
      </c>
      <c r="C47" s="269" t="s">
        <v>196</v>
      </c>
      <c r="D47" s="268" t="s">
        <v>519</v>
      </c>
      <c r="E47" s="270" t="s">
        <v>520</v>
      </c>
      <c r="F47" s="268" t="s">
        <v>561</v>
      </c>
      <c r="G47" s="270" t="s">
        <v>562</v>
      </c>
      <c r="H47" s="315"/>
      <c r="I47" s="316" t="s">
        <v>27</v>
      </c>
      <c r="J47" s="317" t="s">
        <v>573</v>
      </c>
      <c r="K47" s="272">
        <v>0</v>
      </c>
      <c r="L47" s="270" t="s">
        <v>0</v>
      </c>
      <c r="M47" s="318">
        <v>0</v>
      </c>
      <c r="N47" s="567" t="s">
        <v>3417</v>
      </c>
      <c r="O47" s="571" t="s">
        <v>2448</v>
      </c>
      <c r="P47" s="465"/>
      <c r="Q47" s="313"/>
      <c r="R47" s="282"/>
      <c r="S47" s="282"/>
      <c r="T47" s="282"/>
      <c r="U47" s="282"/>
      <c r="V47" s="282"/>
      <c r="W47" s="282"/>
      <c r="X47" s="282"/>
      <c r="Y47" s="282"/>
      <c r="Z47" s="282"/>
    </row>
    <row r="48" spans="1:26" ht="99.75" customHeight="1">
      <c r="A48" s="314" t="s">
        <v>9</v>
      </c>
      <c r="B48" s="269" t="s">
        <v>10</v>
      </c>
      <c r="C48" s="269" t="s">
        <v>196</v>
      </c>
      <c r="D48" s="268" t="s">
        <v>519</v>
      </c>
      <c r="E48" s="270" t="s">
        <v>520</v>
      </c>
      <c r="F48" s="268" t="s">
        <v>584</v>
      </c>
      <c r="G48" s="270" t="s">
        <v>585</v>
      </c>
      <c r="H48" s="315" t="s">
        <v>96</v>
      </c>
      <c r="I48" s="316"/>
      <c r="J48" s="317" t="s">
        <v>589</v>
      </c>
      <c r="K48" s="272">
        <v>22275000</v>
      </c>
      <c r="L48" s="270" t="s">
        <v>589</v>
      </c>
      <c r="M48" s="318">
        <v>22275000</v>
      </c>
      <c r="N48" s="567" t="s">
        <v>3418</v>
      </c>
      <c r="O48" s="571" t="s">
        <v>2448</v>
      </c>
      <c r="P48" s="465"/>
      <c r="Q48" s="313"/>
      <c r="R48" s="282"/>
      <c r="S48" s="282"/>
      <c r="T48" s="282"/>
      <c r="U48" s="282"/>
      <c r="V48" s="282"/>
      <c r="W48" s="282"/>
      <c r="X48" s="282"/>
      <c r="Y48" s="282"/>
      <c r="Z48" s="282"/>
    </row>
    <row r="49" spans="1:26" ht="99.75" customHeight="1">
      <c r="A49" s="314" t="s">
        <v>935</v>
      </c>
      <c r="B49" s="269" t="s">
        <v>936</v>
      </c>
      <c r="C49" s="269" t="s">
        <v>937</v>
      </c>
      <c r="D49" s="268" t="s">
        <v>1213</v>
      </c>
      <c r="E49" s="270" t="s">
        <v>1214</v>
      </c>
      <c r="F49" s="268" t="s">
        <v>1215</v>
      </c>
      <c r="G49" s="270" t="s">
        <v>1216</v>
      </c>
      <c r="H49" s="315"/>
      <c r="I49" s="316" t="s">
        <v>27</v>
      </c>
      <c r="J49" s="317"/>
      <c r="K49" s="272">
        <v>0</v>
      </c>
      <c r="L49" s="297"/>
      <c r="M49" s="318">
        <v>0</v>
      </c>
      <c r="N49" s="570" t="s">
        <v>3399</v>
      </c>
      <c r="O49" s="571" t="s">
        <v>2448</v>
      </c>
      <c r="P49" s="465"/>
      <c r="Q49" s="313"/>
      <c r="R49" s="282"/>
      <c r="S49" s="282"/>
      <c r="T49" s="282"/>
      <c r="U49" s="282"/>
      <c r="V49" s="282"/>
      <c r="W49" s="282"/>
      <c r="X49" s="282"/>
      <c r="Y49" s="282"/>
      <c r="Z49" s="282"/>
    </row>
    <row r="50" spans="1:26" ht="99.75" customHeight="1">
      <c r="A50" s="314" t="s">
        <v>9</v>
      </c>
      <c r="B50" s="269" t="s">
        <v>10</v>
      </c>
      <c r="C50" s="269" t="s">
        <v>196</v>
      </c>
      <c r="D50" s="268" t="s">
        <v>611</v>
      </c>
      <c r="E50" s="270" t="s">
        <v>612</v>
      </c>
      <c r="F50" s="268" t="s">
        <v>613</v>
      </c>
      <c r="G50" s="270" t="s">
        <v>614</v>
      </c>
      <c r="H50" s="315"/>
      <c r="I50" s="316" t="s">
        <v>27</v>
      </c>
      <c r="J50" s="317" t="s">
        <v>620</v>
      </c>
      <c r="K50" s="272">
        <v>0</v>
      </c>
      <c r="L50" s="270"/>
      <c r="M50" s="318">
        <v>0</v>
      </c>
      <c r="N50" s="570" t="s">
        <v>3419</v>
      </c>
      <c r="O50" s="571" t="s">
        <v>3420</v>
      </c>
      <c r="P50" s="465"/>
      <c r="Q50" s="313"/>
      <c r="R50" s="282"/>
      <c r="S50" s="282"/>
      <c r="T50" s="282"/>
      <c r="U50" s="282"/>
      <c r="V50" s="282"/>
      <c r="W50" s="282"/>
      <c r="X50" s="282"/>
      <c r="Y50" s="282"/>
      <c r="Z50" s="282"/>
    </row>
    <row r="51" spans="1:26" ht="99.75" customHeight="1">
      <c r="A51" s="314" t="s">
        <v>9</v>
      </c>
      <c r="B51" s="269" t="s">
        <v>10</v>
      </c>
      <c r="C51" s="269" t="s">
        <v>196</v>
      </c>
      <c r="D51" s="268" t="s">
        <v>611</v>
      </c>
      <c r="E51" s="270" t="s">
        <v>612</v>
      </c>
      <c r="F51" s="268" t="s">
        <v>843</v>
      </c>
      <c r="G51" s="270" t="s">
        <v>844</v>
      </c>
      <c r="H51" s="315"/>
      <c r="I51" s="316" t="s">
        <v>27</v>
      </c>
      <c r="J51" s="317" t="s">
        <v>852</v>
      </c>
      <c r="K51" s="272">
        <v>0</v>
      </c>
      <c r="L51" s="270"/>
      <c r="M51" s="318">
        <v>0</v>
      </c>
      <c r="N51" s="570" t="s">
        <v>3419</v>
      </c>
      <c r="O51" s="571" t="s">
        <v>3420</v>
      </c>
      <c r="P51" s="465"/>
      <c r="Q51" s="313"/>
      <c r="R51" s="282"/>
      <c r="S51" s="282"/>
      <c r="T51" s="282"/>
      <c r="U51" s="282"/>
      <c r="V51" s="282"/>
      <c r="W51" s="282"/>
      <c r="X51" s="282"/>
      <c r="Y51" s="282"/>
      <c r="Z51" s="282"/>
    </row>
    <row r="52" spans="1:26" ht="99.75" customHeight="1">
      <c r="A52" s="314" t="s">
        <v>9</v>
      </c>
      <c r="B52" s="269" t="s">
        <v>10</v>
      </c>
      <c r="C52" s="269" t="s">
        <v>196</v>
      </c>
      <c r="D52" s="268" t="s">
        <v>611</v>
      </c>
      <c r="E52" s="270" t="s">
        <v>612</v>
      </c>
      <c r="F52" s="268" t="s">
        <v>644</v>
      </c>
      <c r="G52" s="270" t="s">
        <v>645</v>
      </c>
      <c r="H52" s="315"/>
      <c r="I52" s="316" t="s">
        <v>27</v>
      </c>
      <c r="J52" s="317" t="s">
        <v>650</v>
      </c>
      <c r="K52" s="272">
        <v>0</v>
      </c>
      <c r="L52" s="270"/>
      <c r="M52" s="318">
        <v>0</v>
      </c>
      <c r="N52" s="570" t="s">
        <v>3419</v>
      </c>
      <c r="O52" s="571" t="s">
        <v>3421</v>
      </c>
      <c r="P52" s="465"/>
      <c r="Q52" s="313"/>
      <c r="R52" s="282"/>
      <c r="S52" s="282"/>
      <c r="T52" s="282"/>
      <c r="U52" s="282"/>
      <c r="V52" s="282"/>
      <c r="W52" s="282"/>
      <c r="X52" s="282"/>
      <c r="Y52" s="282"/>
      <c r="Z52" s="282"/>
    </row>
    <row r="53" spans="1:26" ht="99.75" customHeight="1">
      <c r="A53" s="314" t="s">
        <v>9</v>
      </c>
      <c r="B53" s="269" t="s">
        <v>10</v>
      </c>
      <c r="C53" s="269" t="s">
        <v>196</v>
      </c>
      <c r="D53" s="268" t="s">
        <v>611</v>
      </c>
      <c r="E53" s="270" t="s">
        <v>612</v>
      </c>
      <c r="F53" s="268" t="s">
        <v>665</v>
      </c>
      <c r="G53" s="270" t="s">
        <v>666</v>
      </c>
      <c r="H53" s="315"/>
      <c r="I53" s="316" t="s">
        <v>27</v>
      </c>
      <c r="J53" s="317" t="s">
        <v>673</v>
      </c>
      <c r="K53" s="272">
        <v>0</v>
      </c>
      <c r="L53" s="270"/>
      <c r="M53" s="318">
        <v>0</v>
      </c>
      <c r="N53" s="570" t="s">
        <v>3419</v>
      </c>
      <c r="O53" s="571" t="s">
        <v>3421</v>
      </c>
      <c r="P53" s="465"/>
      <c r="Q53" s="313"/>
      <c r="R53" s="282"/>
      <c r="S53" s="282"/>
      <c r="T53" s="282"/>
      <c r="U53" s="282"/>
      <c r="V53" s="282"/>
      <c r="W53" s="282"/>
      <c r="X53" s="282"/>
      <c r="Y53" s="282"/>
      <c r="Z53" s="282"/>
    </row>
    <row r="54" spans="1:26" ht="99.75" customHeight="1">
      <c r="A54" s="314" t="s">
        <v>9</v>
      </c>
      <c r="B54" s="269" t="s">
        <v>10</v>
      </c>
      <c r="C54" s="269" t="s">
        <v>196</v>
      </c>
      <c r="D54" s="268" t="s">
        <v>611</v>
      </c>
      <c r="E54" s="270" t="s">
        <v>612</v>
      </c>
      <c r="F54" s="268" t="s">
        <v>690</v>
      </c>
      <c r="G54" s="270" t="s">
        <v>691</v>
      </c>
      <c r="H54" s="315"/>
      <c r="I54" s="316" t="s">
        <v>27</v>
      </c>
      <c r="J54" s="317"/>
      <c r="K54" s="272">
        <v>0</v>
      </c>
      <c r="L54" s="270"/>
      <c r="M54" s="318">
        <v>0</v>
      </c>
      <c r="N54" s="570" t="s">
        <v>3419</v>
      </c>
      <c r="O54" s="571" t="s">
        <v>3421</v>
      </c>
      <c r="P54" s="465"/>
      <c r="Q54" s="313"/>
      <c r="R54" s="282"/>
      <c r="S54" s="282"/>
      <c r="T54" s="282"/>
      <c r="U54" s="282"/>
      <c r="V54" s="282"/>
      <c r="W54" s="282"/>
      <c r="X54" s="282"/>
      <c r="Y54" s="282"/>
      <c r="Z54" s="282"/>
    </row>
    <row r="55" spans="1:26" ht="99.75" customHeight="1">
      <c r="A55" s="314" t="s">
        <v>9</v>
      </c>
      <c r="B55" s="269" t="s">
        <v>10</v>
      </c>
      <c r="C55" s="269" t="s">
        <v>196</v>
      </c>
      <c r="D55" s="268" t="s">
        <v>611</v>
      </c>
      <c r="E55" s="270" t="s">
        <v>612</v>
      </c>
      <c r="F55" s="268" t="s">
        <v>721</v>
      </c>
      <c r="G55" s="270" t="s">
        <v>722</v>
      </c>
      <c r="H55" s="315"/>
      <c r="I55" s="316" t="s">
        <v>27</v>
      </c>
      <c r="J55" s="317" t="s">
        <v>727</v>
      </c>
      <c r="K55" s="272">
        <v>0</v>
      </c>
      <c r="L55" s="270"/>
      <c r="M55" s="318">
        <v>0</v>
      </c>
      <c r="N55" s="570" t="s">
        <v>3419</v>
      </c>
      <c r="O55" s="571" t="s">
        <v>3421</v>
      </c>
      <c r="P55" s="465"/>
      <c r="Q55" s="313"/>
      <c r="R55" s="282"/>
      <c r="S55" s="282"/>
      <c r="T55" s="282"/>
      <c r="U55" s="282"/>
      <c r="V55" s="282"/>
      <c r="W55" s="282"/>
      <c r="X55" s="282"/>
      <c r="Y55" s="282"/>
      <c r="Z55" s="282"/>
    </row>
    <row r="56" spans="1:26" ht="99.75" customHeight="1">
      <c r="A56" s="314" t="s">
        <v>9</v>
      </c>
      <c r="B56" s="269" t="s">
        <v>10</v>
      </c>
      <c r="C56" s="269" t="s">
        <v>196</v>
      </c>
      <c r="D56" s="268" t="s">
        <v>611</v>
      </c>
      <c r="E56" s="270" t="s">
        <v>612</v>
      </c>
      <c r="F56" s="268" t="s">
        <v>743</v>
      </c>
      <c r="G56" s="270" t="s">
        <v>744</v>
      </c>
      <c r="H56" s="315" t="s">
        <v>96</v>
      </c>
      <c r="I56" s="316"/>
      <c r="J56" s="317" t="s">
        <v>745</v>
      </c>
      <c r="K56" s="272">
        <v>15000000</v>
      </c>
      <c r="L56" s="270" t="s">
        <v>745</v>
      </c>
      <c r="M56" s="318">
        <v>15000000</v>
      </c>
      <c r="N56" s="570" t="s">
        <v>3419</v>
      </c>
      <c r="O56" s="571" t="s">
        <v>3422</v>
      </c>
      <c r="P56" s="465"/>
      <c r="Q56" s="313"/>
      <c r="R56" s="282"/>
      <c r="S56" s="282"/>
      <c r="T56" s="282"/>
      <c r="U56" s="282"/>
      <c r="V56" s="282"/>
      <c r="W56" s="282"/>
      <c r="X56" s="282"/>
      <c r="Y56" s="282"/>
      <c r="Z56" s="282"/>
    </row>
    <row r="57" spans="1:26" ht="99.75" customHeight="1">
      <c r="A57" s="314" t="s">
        <v>9</v>
      </c>
      <c r="B57" s="269" t="s">
        <v>10</v>
      </c>
      <c r="C57" s="269" t="s">
        <v>196</v>
      </c>
      <c r="D57" s="268" t="s">
        <v>611</v>
      </c>
      <c r="E57" s="270" t="s">
        <v>612</v>
      </c>
      <c r="F57" s="268" t="s">
        <v>766</v>
      </c>
      <c r="G57" s="270" t="s">
        <v>767</v>
      </c>
      <c r="H57" s="315" t="s">
        <v>96</v>
      </c>
      <c r="I57" s="316"/>
      <c r="J57" s="317" t="s">
        <v>768</v>
      </c>
      <c r="K57" s="272">
        <v>30000000</v>
      </c>
      <c r="L57" s="270" t="s">
        <v>768</v>
      </c>
      <c r="M57" s="318">
        <v>30000000</v>
      </c>
      <c r="N57" s="570" t="s">
        <v>3423</v>
      </c>
      <c r="O57" s="571" t="s">
        <v>3424</v>
      </c>
      <c r="P57" s="465"/>
      <c r="Q57" s="313"/>
      <c r="R57" s="282"/>
      <c r="S57" s="282"/>
      <c r="T57" s="282"/>
      <c r="U57" s="282"/>
      <c r="V57" s="282"/>
      <c r="W57" s="282"/>
      <c r="X57" s="282"/>
      <c r="Y57" s="282"/>
      <c r="Z57" s="282"/>
    </row>
    <row r="58" spans="1:26" ht="99.75" customHeight="1">
      <c r="A58" s="314" t="s">
        <v>9</v>
      </c>
      <c r="B58" s="269" t="s">
        <v>10</v>
      </c>
      <c r="C58" s="269" t="s">
        <v>196</v>
      </c>
      <c r="D58" s="268" t="s">
        <v>611</v>
      </c>
      <c r="E58" s="270" t="s">
        <v>612</v>
      </c>
      <c r="F58" s="268" t="s">
        <v>789</v>
      </c>
      <c r="G58" s="270" t="s">
        <v>790</v>
      </c>
      <c r="H58" s="315" t="s">
        <v>96</v>
      </c>
      <c r="I58" s="316"/>
      <c r="J58" s="317" t="s">
        <v>791</v>
      </c>
      <c r="K58" s="272">
        <v>22275000</v>
      </c>
      <c r="L58" s="270" t="s">
        <v>792</v>
      </c>
      <c r="M58" s="318">
        <v>22275000</v>
      </c>
      <c r="N58" s="570" t="s">
        <v>3419</v>
      </c>
      <c r="O58" s="571" t="s">
        <v>3425</v>
      </c>
      <c r="P58" s="465"/>
      <c r="Q58" s="313"/>
      <c r="R58" s="282"/>
      <c r="S58" s="282"/>
      <c r="T58" s="282"/>
      <c r="U58" s="282"/>
      <c r="V58" s="282"/>
      <c r="W58" s="282"/>
      <c r="X58" s="282"/>
      <c r="Y58" s="282"/>
      <c r="Z58" s="282"/>
    </row>
    <row r="59" spans="1:26" ht="99.75" customHeight="1">
      <c r="A59" s="314" t="s">
        <v>9</v>
      </c>
      <c r="B59" s="269" t="s">
        <v>10</v>
      </c>
      <c r="C59" s="269" t="s">
        <v>196</v>
      </c>
      <c r="D59" s="268" t="s">
        <v>611</v>
      </c>
      <c r="E59" s="270" t="s">
        <v>612</v>
      </c>
      <c r="F59" s="268" t="s">
        <v>813</v>
      </c>
      <c r="G59" s="270" t="s">
        <v>814</v>
      </c>
      <c r="H59" s="315"/>
      <c r="I59" s="316" t="s">
        <v>27</v>
      </c>
      <c r="J59" s="317" t="s">
        <v>824</v>
      </c>
      <c r="K59" s="272">
        <v>0</v>
      </c>
      <c r="L59" s="270"/>
      <c r="M59" s="318">
        <v>0</v>
      </c>
      <c r="N59" s="570" t="s">
        <v>3419</v>
      </c>
      <c r="O59" s="571" t="s">
        <v>3426</v>
      </c>
      <c r="P59" s="465"/>
      <c r="Q59" s="313"/>
      <c r="R59" s="282"/>
      <c r="S59" s="282"/>
      <c r="T59" s="282"/>
      <c r="U59" s="282"/>
      <c r="V59" s="282"/>
      <c r="W59" s="282"/>
      <c r="X59" s="282"/>
      <c r="Y59" s="282"/>
      <c r="Z59" s="282"/>
    </row>
    <row r="60" spans="1:26" ht="99.75" customHeight="1">
      <c r="A60" s="314" t="s">
        <v>935</v>
      </c>
      <c r="B60" s="269" t="s">
        <v>936</v>
      </c>
      <c r="C60" s="269" t="s">
        <v>937</v>
      </c>
      <c r="D60" s="268" t="s">
        <v>1268</v>
      </c>
      <c r="E60" s="270" t="s">
        <v>1269</v>
      </c>
      <c r="F60" s="268" t="s">
        <v>1270</v>
      </c>
      <c r="G60" s="270" t="s">
        <v>1271</v>
      </c>
      <c r="H60" s="315" t="s">
        <v>96</v>
      </c>
      <c r="I60" s="316"/>
      <c r="J60" s="317" t="s">
        <v>1272</v>
      </c>
      <c r="K60" s="272">
        <v>10000000</v>
      </c>
      <c r="L60" s="270" t="s">
        <v>2501</v>
      </c>
      <c r="M60" s="318">
        <v>0</v>
      </c>
      <c r="N60" s="570" t="s">
        <v>3391</v>
      </c>
      <c r="O60" s="571" t="s">
        <v>3427</v>
      </c>
      <c r="P60" s="465"/>
      <c r="Q60" s="313"/>
      <c r="R60" s="282"/>
      <c r="S60" s="282"/>
      <c r="T60" s="282"/>
      <c r="U60" s="282"/>
      <c r="V60" s="282"/>
      <c r="W60" s="282"/>
      <c r="X60" s="282"/>
      <c r="Y60" s="282"/>
      <c r="Z60" s="282"/>
    </row>
    <row r="61" spans="1:26" ht="99.75" customHeight="1">
      <c r="A61" s="314" t="s">
        <v>935</v>
      </c>
      <c r="B61" s="269" t="s">
        <v>936</v>
      </c>
      <c r="C61" s="269" t="s">
        <v>937</v>
      </c>
      <c r="D61" s="268" t="s">
        <v>1268</v>
      </c>
      <c r="E61" s="270" t="s">
        <v>1269</v>
      </c>
      <c r="F61" s="268" t="s">
        <v>1291</v>
      </c>
      <c r="G61" s="270" t="s">
        <v>1292</v>
      </c>
      <c r="H61" s="315" t="s">
        <v>96</v>
      </c>
      <c r="I61" s="316"/>
      <c r="J61" s="317" t="s">
        <v>1293</v>
      </c>
      <c r="K61" s="272">
        <v>22275000</v>
      </c>
      <c r="L61" s="270" t="s">
        <v>1294</v>
      </c>
      <c r="M61" s="318">
        <v>22275000</v>
      </c>
      <c r="N61" s="570" t="s">
        <v>3428</v>
      </c>
      <c r="O61" s="571" t="s">
        <v>3429</v>
      </c>
      <c r="P61" s="465"/>
      <c r="Q61" s="313"/>
      <c r="R61" s="282"/>
      <c r="S61" s="282"/>
      <c r="T61" s="282"/>
      <c r="U61" s="282"/>
      <c r="V61" s="282"/>
      <c r="W61" s="282"/>
      <c r="X61" s="282"/>
      <c r="Y61" s="282"/>
      <c r="Z61" s="282"/>
    </row>
    <row r="62" spans="1:26" ht="99.75" customHeight="1">
      <c r="A62" s="314" t="s">
        <v>935</v>
      </c>
      <c r="B62" s="269" t="s">
        <v>936</v>
      </c>
      <c r="C62" s="269" t="s">
        <v>937</v>
      </c>
      <c r="D62" s="268" t="s">
        <v>1268</v>
      </c>
      <c r="E62" s="270" t="s">
        <v>1269</v>
      </c>
      <c r="F62" s="268" t="s">
        <v>1304</v>
      </c>
      <c r="G62" s="270" t="s">
        <v>1305</v>
      </c>
      <c r="H62" s="315" t="s">
        <v>96</v>
      </c>
      <c r="I62" s="316"/>
      <c r="J62" s="317" t="s">
        <v>1306</v>
      </c>
      <c r="K62" s="272">
        <v>10000000</v>
      </c>
      <c r="L62" s="317" t="s">
        <v>1306</v>
      </c>
      <c r="M62" s="318">
        <v>0</v>
      </c>
      <c r="N62" s="570" t="s">
        <v>3428</v>
      </c>
      <c r="O62" s="571" t="s">
        <v>3430</v>
      </c>
      <c r="P62" s="465"/>
      <c r="Q62" s="313"/>
      <c r="R62" s="282"/>
      <c r="S62" s="282"/>
      <c r="T62" s="282"/>
      <c r="U62" s="282"/>
      <c r="V62" s="282"/>
      <c r="W62" s="282"/>
      <c r="X62" s="282"/>
      <c r="Y62" s="282"/>
      <c r="Z62" s="282"/>
    </row>
    <row r="63" spans="1:26" ht="99.75" customHeight="1">
      <c r="A63" s="321" t="s">
        <v>935</v>
      </c>
      <c r="B63" s="322" t="s">
        <v>936</v>
      </c>
      <c r="C63" s="322" t="s">
        <v>937</v>
      </c>
      <c r="D63" s="323" t="s">
        <v>1343</v>
      </c>
      <c r="E63" s="324" t="s">
        <v>1344</v>
      </c>
      <c r="F63" s="323" t="s">
        <v>1345</v>
      </c>
      <c r="G63" s="324" t="s">
        <v>1346</v>
      </c>
      <c r="H63" s="325" t="s">
        <v>96</v>
      </c>
      <c r="I63" s="326"/>
      <c r="J63" s="327" t="s">
        <v>1347</v>
      </c>
      <c r="K63" s="328">
        <v>60000000</v>
      </c>
      <c r="L63" s="327" t="s">
        <v>1347</v>
      </c>
      <c r="M63" s="329">
        <v>0</v>
      </c>
      <c r="N63" s="570" t="s">
        <v>3397</v>
      </c>
      <c r="O63" s="571" t="s">
        <v>2448</v>
      </c>
      <c r="P63" s="466"/>
      <c r="Q63" s="313"/>
      <c r="R63" s="282"/>
      <c r="S63" s="282"/>
      <c r="T63" s="282"/>
      <c r="U63" s="282"/>
      <c r="V63" s="282"/>
      <c r="W63" s="282"/>
      <c r="X63" s="282"/>
      <c r="Y63" s="282"/>
      <c r="Z63" s="282"/>
    </row>
    <row r="64" spans="1:26" ht="15.75" customHeight="1">
      <c r="A64" s="456"/>
      <c r="B64" s="456"/>
      <c r="C64" s="456"/>
      <c r="D64" s="456"/>
      <c r="E64" s="456"/>
      <c r="F64" s="456"/>
      <c r="G64" s="456"/>
      <c r="H64" s="457"/>
      <c r="I64" s="457"/>
      <c r="J64" s="456"/>
      <c r="K64" s="462"/>
      <c r="L64" s="456"/>
      <c r="M64" s="463"/>
      <c r="N64" s="456"/>
      <c r="O64" s="456"/>
      <c r="P64" s="456"/>
      <c r="Q64" s="276"/>
      <c r="R64" s="282"/>
      <c r="S64" s="282"/>
      <c r="T64" s="282"/>
      <c r="U64" s="282"/>
      <c r="V64" s="282"/>
      <c r="W64" s="282"/>
      <c r="X64" s="282"/>
      <c r="Y64" s="282"/>
      <c r="Z64" s="282"/>
    </row>
    <row r="65" spans="1:26" ht="15.75" customHeight="1">
      <c r="A65" s="456"/>
      <c r="B65" s="456"/>
      <c r="C65" s="456"/>
      <c r="D65" s="456"/>
      <c r="E65" s="456"/>
      <c r="F65" s="456"/>
      <c r="G65" s="456"/>
      <c r="H65" s="457"/>
      <c r="I65" s="457"/>
      <c r="J65" s="265"/>
      <c r="K65" s="464"/>
      <c r="L65" s="265"/>
      <c r="M65" s="464"/>
      <c r="N65" s="265"/>
      <c r="O65" s="265"/>
      <c r="P65" s="265"/>
      <c r="Q65" s="265"/>
      <c r="R65" s="282"/>
      <c r="S65" s="282"/>
      <c r="T65" s="282"/>
      <c r="U65" s="282"/>
      <c r="V65" s="282"/>
      <c r="W65" s="282"/>
      <c r="X65" s="282"/>
      <c r="Y65" s="282"/>
      <c r="Z65" s="282"/>
    </row>
    <row r="66" spans="1:26" ht="15.75" customHeight="1">
      <c r="A66" s="282"/>
      <c r="B66" s="282"/>
      <c r="C66" s="282"/>
      <c r="D66" s="282"/>
      <c r="E66" s="282"/>
      <c r="F66" s="282"/>
      <c r="G66" s="282"/>
      <c r="H66" s="282"/>
      <c r="I66" s="282"/>
      <c r="J66" s="282"/>
      <c r="K66" s="451"/>
      <c r="L66" s="282"/>
      <c r="M66" s="451"/>
      <c r="N66" s="282"/>
      <c r="O66" s="282"/>
      <c r="P66" s="282"/>
      <c r="Q66" s="282"/>
      <c r="R66" s="282"/>
      <c r="S66" s="282"/>
      <c r="T66" s="282"/>
      <c r="U66" s="282"/>
      <c r="V66" s="282"/>
      <c r="W66" s="282"/>
      <c r="X66" s="282"/>
      <c r="Y66" s="282"/>
      <c r="Z66" s="282"/>
    </row>
    <row r="67" spans="1:26" ht="15.75" customHeight="1">
      <c r="A67" s="282"/>
      <c r="B67" s="282"/>
      <c r="C67" s="282"/>
      <c r="D67" s="282"/>
      <c r="E67" s="282"/>
      <c r="F67" s="282"/>
      <c r="G67" s="282"/>
      <c r="H67" s="282"/>
      <c r="I67" s="282"/>
      <c r="J67" s="282"/>
      <c r="K67" s="451"/>
      <c r="L67" s="282"/>
      <c r="M67" s="451"/>
      <c r="N67" s="282"/>
      <c r="O67" s="282"/>
      <c r="P67" s="282"/>
      <c r="Q67" s="282"/>
      <c r="R67" s="282"/>
      <c r="S67" s="282"/>
      <c r="T67" s="282"/>
      <c r="U67" s="282"/>
      <c r="V67" s="282"/>
      <c r="W67" s="282"/>
      <c r="X67" s="282"/>
      <c r="Y67" s="282"/>
      <c r="Z67" s="282"/>
    </row>
    <row r="68" spans="1:26" ht="15.75" customHeight="1">
      <c r="A68" s="282"/>
      <c r="B68" s="282"/>
      <c r="C68" s="282"/>
      <c r="D68" s="282"/>
      <c r="E68" s="282"/>
      <c r="F68" s="282"/>
      <c r="G68" s="282"/>
      <c r="H68" s="282"/>
      <c r="I68" s="282"/>
      <c r="J68" s="282"/>
      <c r="K68" s="451"/>
      <c r="L68" s="282"/>
      <c r="M68" s="451"/>
      <c r="N68" s="282"/>
      <c r="O68" s="282"/>
      <c r="P68" s="282"/>
      <c r="Q68" s="282"/>
      <c r="R68" s="282"/>
      <c r="S68" s="282"/>
      <c r="T68" s="282"/>
      <c r="U68" s="282"/>
      <c r="V68" s="282"/>
      <c r="W68" s="282"/>
      <c r="X68" s="282"/>
      <c r="Y68" s="282"/>
      <c r="Z68" s="282"/>
    </row>
    <row r="69" spans="1:26" ht="15.75" customHeight="1">
      <c r="A69" s="282"/>
      <c r="B69" s="282"/>
      <c r="C69" s="282"/>
      <c r="D69" s="282"/>
      <c r="E69" s="282"/>
      <c r="F69" s="282"/>
      <c r="G69" s="282"/>
      <c r="H69" s="282"/>
      <c r="I69" s="282"/>
      <c r="J69" s="282"/>
      <c r="K69" s="451"/>
      <c r="L69" s="282"/>
      <c r="M69" s="451"/>
      <c r="N69" s="282"/>
      <c r="O69" s="282"/>
      <c r="P69" s="282"/>
      <c r="Q69" s="282"/>
      <c r="R69" s="282"/>
      <c r="S69" s="282"/>
      <c r="T69" s="282"/>
      <c r="U69" s="282"/>
      <c r="V69" s="282"/>
      <c r="W69" s="282"/>
      <c r="X69" s="282"/>
      <c r="Y69" s="282"/>
      <c r="Z69" s="282"/>
    </row>
    <row r="70" spans="1:26" ht="15.75" customHeight="1">
      <c r="A70" s="297"/>
      <c r="B70" s="297"/>
      <c r="C70" s="297"/>
      <c r="D70" s="297"/>
      <c r="E70" s="297"/>
      <c r="F70" s="297"/>
      <c r="G70" s="297"/>
      <c r="H70" s="297"/>
      <c r="I70" s="297"/>
      <c r="J70" s="297"/>
      <c r="K70" s="451"/>
      <c r="L70" s="297"/>
      <c r="M70" s="451"/>
      <c r="N70" s="297"/>
      <c r="O70" s="297"/>
      <c r="P70" s="282"/>
      <c r="Q70" s="282"/>
      <c r="R70" s="282"/>
      <c r="S70" s="282"/>
      <c r="T70" s="282"/>
      <c r="U70" s="282"/>
      <c r="V70" s="282"/>
      <c r="W70" s="282"/>
      <c r="X70" s="282"/>
      <c r="Y70" s="282"/>
      <c r="Z70" s="282"/>
    </row>
    <row r="71" spans="1:26" ht="15.75" customHeight="1">
      <c r="A71" s="297"/>
      <c r="B71" s="297"/>
      <c r="C71" s="297"/>
      <c r="D71" s="297"/>
      <c r="E71" s="297"/>
      <c r="F71" s="297"/>
      <c r="G71" s="297"/>
      <c r="H71" s="297"/>
      <c r="I71" s="297"/>
      <c r="J71" s="297"/>
      <c r="K71" s="451"/>
      <c r="L71" s="297"/>
      <c r="M71" s="451"/>
      <c r="N71" s="297"/>
      <c r="O71" s="297"/>
      <c r="P71" s="282"/>
      <c r="Q71" s="282"/>
      <c r="R71" s="282"/>
      <c r="S71" s="282"/>
      <c r="T71" s="282"/>
      <c r="U71" s="282"/>
      <c r="V71" s="282"/>
      <c r="W71" s="282"/>
      <c r="X71" s="282"/>
      <c r="Y71" s="282"/>
      <c r="Z71" s="282"/>
    </row>
    <row r="72" spans="1:26" ht="15.75" customHeight="1">
      <c r="A72" s="297"/>
      <c r="B72" s="297"/>
      <c r="C72" s="297"/>
      <c r="D72" s="297"/>
      <c r="E72" s="297"/>
      <c r="F72" s="297"/>
      <c r="G72" s="297"/>
      <c r="H72" s="297"/>
      <c r="I72" s="297"/>
      <c r="J72" s="297"/>
      <c r="K72" s="451"/>
      <c r="L72" s="297"/>
      <c r="M72" s="451"/>
      <c r="N72" s="297"/>
      <c r="O72" s="297"/>
      <c r="P72" s="282"/>
      <c r="Q72" s="282"/>
      <c r="R72" s="282"/>
      <c r="S72" s="282"/>
      <c r="T72" s="282"/>
      <c r="U72" s="282"/>
      <c r="V72" s="282"/>
      <c r="W72" s="282"/>
      <c r="X72" s="282"/>
      <c r="Y72" s="282"/>
      <c r="Z72" s="282"/>
    </row>
    <row r="73" spans="1:26" ht="15.75" customHeight="1">
      <c r="A73" s="297"/>
      <c r="B73" s="297"/>
      <c r="C73" s="297"/>
      <c r="D73" s="297"/>
      <c r="E73" s="297"/>
      <c r="F73" s="297"/>
      <c r="G73" s="297"/>
      <c r="H73" s="297"/>
      <c r="I73" s="297"/>
      <c r="J73" s="297"/>
      <c r="K73" s="451"/>
      <c r="L73" s="297"/>
      <c r="M73" s="451"/>
      <c r="N73" s="297"/>
      <c r="O73" s="297"/>
      <c r="P73" s="282"/>
      <c r="Q73" s="282"/>
      <c r="R73" s="282"/>
      <c r="S73" s="282"/>
      <c r="T73" s="282"/>
      <c r="U73" s="282"/>
      <c r="V73" s="282"/>
      <c r="W73" s="282"/>
      <c r="X73" s="282"/>
      <c r="Y73" s="282"/>
      <c r="Z73" s="282"/>
    </row>
    <row r="74" spans="1:26" ht="15.75" customHeight="1">
      <c r="A74" s="297"/>
      <c r="B74" s="297"/>
      <c r="C74" s="297"/>
      <c r="D74" s="297"/>
      <c r="E74" s="297"/>
      <c r="F74" s="297"/>
      <c r="G74" s="297"/>
      <c r="H74" s="297"/>
      <c r="I74" s="297"/>
      <c r="J74" s="297"/>
      <c r="K74" s="451"/>
      <c r="L74" s="297"/>
      <c r="M74" s="451"/>
      <c r="N74" s="297"/>
      <c r="O74" s="297"/>
      <c r="P74" s="282"/>
      <c r="Q74" s="282"/>
      <c r="R74" s="282"/>
      <c r="S74" s="282"/>
      <c r="T74" s="282"/>
      <c r="U74" s="282"/>
      <c r="V74" s="282"/>
      <c r="W74" s="282"/>
      <c r="X74" s="282"/>
      <c r="Y74" s="282"/>
      <c r="Z74" s="282"/>
    </row>
    <row r="75" spans="1:26" ht="15.75" customHeight="1">
      <c r="A75" s="297"/>
      <c r="B75" s="297"/>
      <c r="C75" s="297"/>
      <c r="D75" s="297"/>
      <c r="E75" s="297"/>
      <c r="F75" s="297"/>
      <c r="G75" s="297"/>
      <c r="H75" s="297"/>
      <c r="I75" s="297"/>
      <c r="J75" s="297"/>
      <c r="K75" s="451"/>
      <c r="L75" s="297"/>
      <c r="M75" s="451"/>
      <c r="N75" s="297"/>
      <c r="O75" s="297"/>
      <c r="P75" s="282"/>
      <c r="Q75" s="282"/>
      <c r="R75" s="282"/>
      <c r="S75" s="282"/>
      <c r="T75" s="282"/>
      <c r="U75" s="282"/>
      <c r="V75" s="282"/>
      <c r="W75" s="282"/>
      <c r="X75" s="282"/>
      <c r="Y75" s="282"/>
      <c r="Z75" s="282"/>
    </row>
    <row r="76" spans="1:26" ht="15.75" customHeight="1">
      <c r="A76" s="297"/>
      <c r="B76" s="297"/>
      <c r="C76" s="297"/>
      <c r="D76" s="297"/>
      <c r="E76" s="297"/>
      <c r="F76" s="297"/>
      <c r="G76" s="297"/>
      <c r="H76" s="297"/>
      <c r="I76" s="297"/>
      <c r="J76" s="297"/>
      <c r="K76" s="451"/>
      <c r="L76" s="297"/>
      <c r="M76" s="451"/>
      <c r="N76" s="297"/>
      <c r="O76" s="297"/>
      <c r="P76" s="282"/>
      <c r="Q76" s="282"/>
      <c r="R76" s="282"/>
      <c r="S76" s="282"/>
      <c r="T76" s="282"/>
      <c r="U76" s="282"/>
      <c r="V76" s="282"/>
      <c r="W76" s="282"/>
      <c r="X76" s="282"/>
      <c r="Y76" s="282"/>
      <c r="Z76" s="282"/>
    </row>
    <row r="77" spans="1:26" ht="15.75" customHeight="1">
      <c r="A77" s="297"/>
      <c r="B77" s="297"/>
      <c r="C77" s="297"/>
      <c r="D77" s="297"/>
      <c r="E77" s="297"/>
      <c r="F77" s="297"/>
      <c r="G77" s="297"/>
      <c r="H77" s="297"/>
      <c r="I77" s="297"/>
      <c r="J77" s="297"/>
      <c r="K77" s="451"/>
      <c r="L77" s="297"/>
      <c r="M77" s="451"/>
      <c r="N77" s="297"/>
      <c r="O77" s="297"/>
      <c r="P77" s="282"/>
      <c r="Q77" s="282"/>
      <c r="R77" s="282"/>
      <c r="S77" s="282"/>
      <c r="T77" s="282"/>
      <c r="U77" s="282"/>
      <c r="V77" s="282"/>
      <c r="W77" s="282"/>
      <c r="X77" s="282"/>
      <c r="Y77" s="282"/>
      <c r="Z77" s="282"/>
    </row>
    <row r="78" spans="1:26" ht="15.75" customHeight="1">
      <c r="A78" s="297"/>
      <c r="B78" s="297"/>
      <c r="C78" s="297"/>
      <c r="D78" s="297"/>
      <c r="E78" s="297"/>
      <c r="F78" s="297"/>
      <c r="G78" s="297"/>
      <c r="H78" s="297"/>
      <c r="I78" s="297"/>
      <c r="J78" s="297"/>
      <c r="K78" s="451"/>
      <c r="L78" s="297"/>
      <c r="M78" s="451"/>
      <c r="N78" s="297"/>
      <c r="O78" s="297"/>
      <c r="P78" s="282"/>
      <c r="Q78" s="282"/>
      <c r="R78" s="282"/>
      <c r="S78" s="282"/>
      <c r="T78" s="282"/>
      <c r="U78" s="282"/>
      <c r="V78" s="282"/>
      <c r="W78" s="282"/>
      <c r="X78" s="282"/>
      <c r="Y78" s="282"/>
      <c r="Z78" s="282"/>
    </row>
    <row r="79" spans="1:26" ht="15.75" customHeight="1">
      <c r="A79" s="297"/>
      <c r="B79" s="297"/>
      <c r="C79" s="297"/>
      <c r="D79" s="297"/>
      <c r="E79" s="297"/>
      <c r="F79" s="297"/>
      <c r="G79" s="297"/>
      <c r="H79" s="297"/>
      <c r="I79" s="297"/>
      <c r="J79" s="297"/>
      <c r="K79" s="451"/>
      <c r="L79" s="297"/>
      <c r="M79" s="451"/>
      <c r="N79" s="297"/>
      <c r="O79" s="297"/>
      <c r="P79" s="282"/>
      <c r="Q79" s="282"/>
      <c r="R79" s="282"/>
      <c r="S79" s="282"/>
      <c r="T79" s="282"/>
      <c r="U79" s="282"/>
      <c r="V79" s="282"/>
      <c r="W79" s="282"/>
      <c r="X79" s="282"/>
      <c r="Y79" s="282"/>
      <c r="Z79" s="282"/>
    </row>
    <row r="80" spans="1:26" ht="15.75" customHeight="1">
      <c r="A80" s="297"/>
      <c r="B80" s="297"/>
      <c r="C80" s="297"/>
      <c r="D80" s="297"/>
      <c r="E80" s="297"/>
      <c r="F80" s="297"/>
      <c r="G80" s="297"/>
      <c r="H80" s="297"/>
      <c r="I80" s="297"/>
      <c r="J80" s="297"/>
      <c r="K80" s="451"/>
      <c r="L80" s="297"/>
      <c r="M80" s="451"/>
      <c r="N80" s="297"/>
      <c r="O80" s="297"/>
      <c r="P80" s="282"/>
      <c r="Q80" s="282"/>
      <c r="R80" s="282"/>
      <c r="S80" s="282"/>
      <c r="T80" s="282"/>
      <c r="U80" s="282"/>
      <c r="V80" s="282"/>
      <c r="W80" s="282"/>
      <c r="X80" s="282"/>
      <c r="Y80" s="282"/>
      <c r="Z80" s="282"/>
    </row>
    <row r="81" spans="1:26" ht="15.75" customHeight="1">
      <c r="A81" s="297"/>
      <c r="B81" s="297"/>
      <c r="C81" s="297"/>
      <c r="D81" s="297"/>
      <c r="E81" s="297"/>
      <c r="F81" s="297"/>
      <c r="G81" s="297"/>
      <c r="H81" s="297"/>
      <c r="I81" s="297"/>
      <c r="J81" s="297"/>
      <c r="K81" s="451"/>
      <c r="L81" s="297"/>
      <c r="M81" s="451"/>
      <c r="N81" s="297"/>
      <c r="O81" s="297"/>
      <c r="P81" s="282"/>
      <c r="Q81" s="282"/>
      <c r="R81" s="282"/>
      <c r="S81" s="282"/>
      <c r="T81" s="282"/>
      <c r="U81" s="282"/>
      <c r="V81" s="282"/>
      <c r="W81" s="282"/>
      <c r="X81" s="282"/>
      <c r="Y81" s="282"/>
      <c r="Z81" s="282"/>
    </row>
    <row r="82" spans="1:26" ht="15.75" customHeight="1">
      <c r="A82" s="297"/>
      <c r="B82" s="297"/>
      <c r="C82" s="297"/>
      <c r="D82" s="297"/>
      <c r="E82" s="297"/>
      <c r="F82" s="297"/>
      <c r="G82" s="297"/>
      <c r="H82" s="297"/>
      <c r="I82" s="297"/>
      <c r="J82" s="297"/>
      <c r="K82" s="451"/>
      <c r="L82" s="297"/>
      <c r="M82" s="451"/>
      <c r="N82" s="297"/>
      <c r="O82" s="297"/>
      <c r="P82" s="282"/>
      <c r="Q82" s="282"/>
      <c r="R82" s="282"/>
      <c r="S82" s="282"/>
      <c r="T82" s="282"/>
      <c r="U82" s="282"/>
      <c r="V82" s="282"/>
      <c r="W82" s="282"/>
      <c r="X82" s="282"/>
      <c r="Y82" s="282"/>
      <c r="Z82" s="282"/>
    </row>
    <row r="83" spans="1:26" ht="15.75" customHeight="1">
      <c r="A83" s="297"/>
      <c r="B83" s="297"/>
      <c r="C83" s="297"/>
      <c r="D83" s="297"/>
      <c r="E83" s="297"/>
      <c r="F83" s="297"/>
      <c r="G83" s="297"/>
      <c r="H83" s="297"/>
      <c r="I83" s="297"/>
      <c r="J83" s="297"/>
      <c r="K83" s="451"/>
      <c r="L83" s="297"/>
      <c r="M83" s="451"/>
      <c r="N83" s="297"/>
      <c r="O83" s="297"/>
      <c r="P83" s="282"/>
      <c r="Q83" s="282"/>
      <c r="R83" s="282"/>
      <c r="S83" s="282"/>
      <c r="T83" s="282"/>
      <c r="U83" s="282"/>
      <c r="V83" s="282"/>
      <c r="W83" s="282"/>
      <c r="X83" s="282"/>
      <c r="Y83" s="282"/>
      <c r="Z83" s="282"/>
    </row>
    <row r="84" spans="1:26" ht="15.75" customHeight="1">
      <c r="A84" s="297"/>
      <c r="B84" s="297"/>
      <c r="C84" s="297"/>
      <c r="D84" s="297"/>
      <c r="E84" s="297"/>
      <c r="F84" s="297"/>
      <c r="G84" s="297"/>
      <c r="H84" s="297"/>
      <c r="I84" s="297"/>
      <c r="J84" s="297"/>
      <c r="K84" s="451"/>
      <c r="L84" s="297"/>
      <c r="M84" s="451"/>
      <c r="N84" s="297"/>
      <c r="O84" s="297"/>
      <c r="P84" s="282"/>
      <c r="Q84" s="282"/>
      <c r="R84" s="282"/>
      <c r="S84" s="282"/>
      <c r="T84" s="282"/>
      <c r="U84" s="282"/>
      <c r="V84" s="282"/>
      <c r="W84" s="282"/>
      <c r="X84" s="282"/>
      <c r="Y84" s="282"/>
      <c r="Z84" s="282"/>
    </row>
    <row r="85" spans="1:26" ht="15.75" customHeight="1">
      <c r="A85" s="297"/>
      <c r="B85" s="297"/>
      <c r="C85" s="297"/>
      <c r="D85" s="297"/>
      <c r="E85" s="297"/>
      <c r="F85" s="297"/>
      <c r="G85" s="297"/>
      <c r="H85" s="297"/>
      <c r="I85" s="297"/>
      <c r="J85" s="297"/>
      <c r="K85" s="451"/>
      <c r="L85" s="297"/>
      <c r="M85" s="451"/>
      <c r="N85" s="297"/>
      <c r="O85" s="297"/>
      <c r="P85" s="282"/>
      <c r="Q85" s="282"/>
      <c r="R85" s="282"/>
      <c r="S85" s="282"/>
      <c r="T85" s="282"/>
      <c r="U85" s="282"/>
      <c r="V85" s="282"/>
      <c r="W85" s="282"/>
      <c r="X85" s="282"/>
      <c r="Y85" s="282"/>
      <c r="Z85" s="282"/>
    </row>
    <row r="86" spans="1:26" ht="15.75" customHeight="1">
      <c r="A86" s="297"/>
      <c r="B86" s="297"/>
      <c r="C86" s="297"/>
      <c r="D86" s="297"/>
      <c r="E86" s="297"/>
      <c r="F86" s="297"/>
      <c r="G86" s="297"/>
      <c r="H86" s="297"/>
      <c r="I86" s="297"/>
      <c r="J86" s="297"/>
      <c r="K86" s="451"/>
      <c r="L86" s="297"/>
      <c r="M86" s="451"/>
      <c r="N86" s="297"/>
      <c r="O86" s="297"/>
      <c r="P86" s="282"/>
      <c r="Q86" s="282"/>
      <c r="R86" s="282"/>
      <c r="S86" s="282"/>
      <c r="T86" s="282"/>
      <c r="U86" s="282"/>
      <c r="V86" s="282"/>
      <c r="W86" s="282"/>
      <c r="X86" s="282"/>
      <c r="Y86" s="282"/>
      <c r="Z86" s="282"/>
    </row>
    <row r="87" spans="1:26" ht="15.75" customHeight="1">
      <c r="A87" s="297"/>
      <c r="B87" s="297"/>
      <c r="C87" s="297"/>
      <c r="D87" s="297"/>
      <c r="E87" s="297"/>
      <c r="F87" s="297"/>
      <c r="G87" s="297"/>
      <c r="H87" s="297"/>
      <c r="I87" s="297"/>
      <c r="J87" s="297"/>
      <c r="K87" s="451"/>
      <c r="L87" s="297"/>
      <c r="M87" s="451"/>
      <c r="N87" s="297"/>
      <c r="O87" s="297"/>
      <c r="P87" s="282"/>
      <c r="Q87" s="282"/>
      <c r="R87" s="282"/>
      <c r="S87" s="282"/>
      <c r="T87" s="282"/>
      <c r="U87" s="282"/>
      <c r="V87" s="282"/>
      <c r="W87" s="282"/>
      <c r="X87" s="282"/>
      <c r="Y87" s="282"/>
      <c r="Z87" s="282"/>
    </row>
    <row r="88" spans="1:26" ht="15.75" customHeight="1">
      <c r="A88" s="297"/>
      <c r="B88" s="297"/>
      <c r="C88" s="297"/>
      <c r="D88" s="297"/>
      <c r="E88" s="297"/>
      <c r="F88" s="297"/>
      <c r="G88" s="297"/>
      <c r="H88" s="297"/>
      <c r="I88" s="297"/>
      <c r="J88" s="297"/>
      <c r="K88" s="451"/>
      <c r="L88" s="297"/>
      <c r="M88" s="451"/>
      <c r="N88" s="297"/>
      <c r="O88" s="297"/>
      <c r="P88" s="282"/>
      <c r="Q88" s="282"/>
      <c r="R88" s="282"/>
      <c r="S88" s="282"/>
      <c r="T88" s="282"/>
      <c r="U88" s="282"/>
      <c r="V88" s="282"/>
      <c r="W88" s="282"/>
      <c r="X88" s="282"/>
      <c r="Y88" s="282"/>
      <c r="Z88" s="282"/>
    </row>
    <row r="89" spans="1:26" ht="15.75" customHeight="1">
      <c r="A89" s="297"/>
      <c r="B89" s="297"/>
      <c r="C89" s="297"/>
      <c r="D89" s="297"/>
      <c r="E89" s="297"/>
      <c r="F89" s="297"/>
      <c r="G89" s="297"/>
      <c r="H89" s="297"/>
      <c r="I89" s="297"/>
      <c r="J89" s="297"/>
      <c r="K89" s="451"/>
      <c r="L89" s="297"/>
      <c r="M89" s="451"/>
      <c r="N89" s="297"/>
      <c r="O89" s="297"/>
      <c r="P89" s="282"/>
      <c r="Q89" s="282"/>
      <c r="R89" s="282"/>
      <c r="S89" s="282"/>
      <c r="T89" s="282"/>
      <c r="U89" s="282"/>
      <c r="V89" s="282"/>
      <c r="W89" s="282"/>
      <c r="X89" s="282"/>
      <c r="Y89" s="282"/>
      <c r="Z89" s="282"/>
    </row>
    <row r="90" spans="1:26" ht="15.75" customHeight="1">
      <c r="A90" s="297"/>
      <c r="B90" s="297"/>
      <c r="C90" s="297"/>
      <c r="D90" s="297"/>
      <c r="E90" s="297"/>
      <c r="F90" s="297"/>
      <c r="G90" s="297"/>
      <c r="H90" s="297"/>
      <c r="I90" s="297"/>
      <c r="J90" s="297"/>
      <c r="K90" s="451"/>
      <c r="L90" s="297"/>
      <c r="M90" s="451"/>
      <c r="N90" s="297"/>
      <c r="O90" s="297"/>
      <c r="P90" s="282"/>
      <c r="Q90" s="282"/>
      <c r="R90" s="282"/>
      <c r="S90" s="282"/>
      <c r="T90" s="282"/>
      <c r="U90" s="282"/>
      <c r="V90" s="282"/>
      <c r="W90" s="282"/>
      <c r="X90" s="282"/>
      <c r="Y90" s="282"/>
      <c r="Z90" s="282"/>
    </row>
    <row r="91" spans="1:26" ht="15.75" customHeight="1">
      <c r="A91" s="297"/>
      <c r="B91" s="297"/>
      <c r="C91" s="297"/>
      <c r="D91" s="297"/>
      <c r="E91" s="297"/>
      <c r="F91" s="297"/>
      <c r="G91" s="297"/>
      <c r="H91" s="297"/>
      <c r="I91" s="297"/>
      <c r="J91" s="297"/>
      <c r="K91" s="451"/>
      <c r="L91" s="297"/>
      <c r="M91" s="451"/>
      <c r="N91" s="297"/>
      <c r="O91" s="297"/>
      <c r="P91" s="282"/>
      <c r="Q91" s="282"/>
      <c r="R91" s="282"/>
      <c r="S91" s="282"/>
      <c r="T91" s="282"/>
      <c r="U91" s="282"/>
      <c r="V91" s="282"/>
      <c r="W91" s="282"/>
      <c r="X91" s="282"/>
      <c r="Y91" s="282"/>
      <c r="Z91" s="282"/>
    </row>
    <row r="92" spans="1:26" ht="15.75" customHeight="1">
      <c r="A92" s="297"/>
      <c r="B92" s="297"/>
      <c r="C92" s="297"/>
      <c r="D92" s="297"/>
      <c r="E92" s="297"/>
      <c r="F92" s="297"/>
      <c r="G92" s="297"/>
      <c r="H92" s="297"/>
      <c r="I92" s="297"/>
      <c r="J92" s="297"/>
      <c r="K92" s="451"/>
      <c r="L92" s="297"/>
      <c r="M92" s="451"/>
      <c r="N92" s="297"/>
      <c r="O92" s="297"/>
      <c r="P92" s="282"/>
      <c r="Q92" s="282"/>
      <c r="R92" s="282"/>
      <c r="S92" s="282"/>
      <c r="T92" s="282"/>
      <c r="U92" s="282"/>
      <c r="V92" s="282"/>
      <c r="W92" s="282"/>
      <c r="X92" s="282"/>
      <c r="Y92" s="282"/>
      <c r="Z92" s="282"/>
    </row>
    <row r="93" spans="1:26" ht="15.75" customHeight="1">
      <c r="A93" s="297"/>
      <c r="B93" s="297"/>
      <c r="C93" s="297"/>
      <c r="D93" s="297"/>
      <c r="E93" s="297"/>
      <c r="F93" s="297"/>
      <c r="G93" s="297"/>
      <c r="H93" s="297"/>
      <c r="I93" s="297"/>
      <c r="J93" s="297"/>
      <c r="K93" s="451"/>
      <c r="L93" s="297"/>
      <c r="M93" s="451"/>
      <c r="N93" s="297"/>
      <c r="O93" s="297"/>
      <c r="P93" s="282"/>
      <c r="Q93" s="282"/>
      <c r="R93" s="282"/>
      <c r="S93" s="282"/>
      <c r="T93" s="282"/>
      <c r="U93" s="282"/>
      <c r="V93" s="282"/>
      <c r="W93" s="282"/>
      <c r="X93" s="282"/>
      <c r="Y93" s="282"/>
      <c r="Z93" s="282"/>
    </row>
    <row r="94" spans="1:26" ht="15.75" customHeight="1">
      <c r="A94" s="297"/>
      <c r="B94" s="297"/>
      <c r="C94" s="297"/>
      <c r="D94" s="297"/>
      <c r="E94" s="297"/>
      <c r="F94" s="297"/>
      <c r="G94" s="297"/>
      <c r="H94" s="297"/>
      <c r="I94" s="297"/>
      <c r="J94" s="297"/>
      <c r="K94" s="451"/>
      <c r="L94" s="297"/>
      <c r="M94" s="451"/>
      <c r="N94" s="297"/>
      <c r="O94" s="297"/>
      <c r="P94" s="282"/>
      <c r="Q94" s="282"/>
      <c r="R94" s="282"/>
      <c r="S94" s="282"/>
      <c r="T94" s="282"/>
      <c r="U94" s="282"/>
      <c r="V94" s="282"/>
      <c r="W94" s="282"/>
      <c r="X94" s="282"/>
      <c r="Y94" s="282"/>
      <c r="Z94" s="282"/>
    </row>
    <row r="95" spans="1:26" ht="15.75" customHeight="1">
      <c r="A95" s="297"/>
      <c r="B95" s="297"/>
      <c r="C95" s="297"/>
      <c r="D95" s="297"/>
      <c r="E95" s="297"/>
      <c r="F95" s="297"/>
      <c r="G95" s="297"/>
      <c r="H95" s="297"/>
      <c r="I95" s="297"/>
      <c r="J95" s="297"/>
      <c r="K95" s="451"/>
      <c r="L95" s="297"/>
      <c r="M95" s="451"/>
      <c r="N95" s="297"/>
      <c r="O95" s="297"/>
      <c r="P95" s="282"/>
      <c r="Q95" s="282"/>
      <c r="R95" s="282"/>
      <c r="S95" s="282"/>
      <c r="T95" s="282"/>
      <c r="U95" s="282"/>
      <c r="V95" s="282"/>
      <c r="W95" s="282"/>
      <c r="X95" s="282"/>
      <c r="Y95" s="282"/>
      <c r="Z95" s="282"/>
    </row>
    <row r="96" spans="1:26" ht="15.75" customHeight="1">
      <c r="A96" s="297"/>
      <c r="B96" s="297"/>
      <c r="C96" s="297"/>
      <c r="D96" s="297"/>
      <c r="E96" s="297"/>
      <c r="F96" s="297"/>
      <c r="G96" s="297"/>
      <c r="H96" s="297"/>
      <c r="I96" s="297"/>
      <c r="J96" s="297"/>
      <c r="K96" s="451"/>
      <c r="L96" s="297"/>
      <c r="M96" s="451"/>
      <c r="N96" s="297"/>
      <c r="O96" s="297"/>
      <c r="P96" s="282"/>
      <c r="Q96" s="282"/>
      <c r="R96" s="282"/>
      <c r="S96" s="282"/>
      <c r="T96" s="282"/>
      <c r="U96" s="282"/>
      <c r="V96" s="282"/>
      <c r="W96" s="282"/>
      <c r="X96" s="282"/>
      <c r="Y96" s="282"/>
      <c r="Z96" s="282"/>
    </row>
    <row r="97" spans="1:26" ht="15.75" customHeight="1">
      <c r="A97" s="297"/>
      <c r="B97" s="297"/>
      <c r="C97" s="297"/>
      <c r="D97" s="297"/>
      <c r="E97" s="297"/>
      <c r="F97" s="297"/>
      <c r="G97" s="297"/>
      <c r="H97" s="297"/>
      <c r="I97" s="297"/>
      <c r="J97" s="297"/>
      <c r="K97" s="451"/>
      <c r="L97" s="297"/>
      <c r="M97" s="451"/>
      <c r="N97" s="297"/>
      <c r="O97" s="297"/>
      <c r="P97" s="282"/>
      <c r="Q97" s="282"/>
      <c r="R97" s="282"/>
      <c r="S97" s="282"/>
      <c r="T97" s="282"/>
      <c r="U97" s="282"/>
      <c r="V97" s="282"/>
      <c r="W97" s="282"/>
      <c r="X97" s="282"/>
      <c r="Y97" s="282"/>
      <c r="Z97" s="282"/>
    </row>
    <row r="98" spans="1:26" ht="15.75" customHeight="1">
      <c r="A98" s="297"/>
      <c r="B98" s="297"/>
      <c r="C98" s="297"/>
      <c r="D98" s="297"/>
      <c r="E98" s="297"/>
      <c r="F98" s="297"/>
      <c r="G98" s="297"/>
      <c r="H98" s="297"/>
      <c r="I98" s="297"/>
      <c r="J98" s="297"/>
      <c r="K98" s="451"/>
      <c r="L98" s="297"/>
      <c r="M98" s="451"/>
      <c r="N98" s="297"/>
      <c r="O98" s="297"/>
      <c r="P98" s="282"/>
      <c r="Q98" s="282"/>
      <c r="R98" s="282"/>
      <c r="S98" s="282"/>
      <c r="T98" s="282"/>
      <c r="U98" s="282"/>
      <c r="V98" s="282"/>
      <c r="W98" s="282"/>
      <c r="X98" s="282"/>
      <c r="Y98" s="282"/>
      <c r="Z98" s="282"/>
    </row>
    <row r="99" spans="1:26" ht="15.75" customHeight="1">
      <c r="A99" s="297"/>
      <c r="B99" s="297"/>
      <c r="C99" s="297"/>
      <c r="D99" s="297"/>
      <c r="E99" s="297"/>
      <c r="F99" s="297"/>
      <c r="G99" s="297"/>
      <c r="H99" s="297"/>
      <c r="I99" s="297"/>
      <c r="J99" s="297"/>
      <c r="K99" s="451"/>
      <c r="L99" s="297"/>
      <c r="M99" s="451"/>
      <c r="N99" s="297"/>
      <c r="O99" s="297"/>
      <c r="P99" s="282"/>
      <c r="Q99" s="282"/>
      <c r="R99" s="282"/>
      <c r="S99" s="282"/>
      <c r="T99" s="282"/>
      <c r="U99" s="282"/>
      <c r="V99" s="282"/>
      <c r="W99" s="282"/>
      <c r="X99" s="282"/>
      <c r="Y99" s="282"/>
      <c r="Z99" s="282"/>
    </row>
    <row r="100" spans="1:26" ht="15.75" customHeight="1">
      <c r="A100" s="297"/>
      <c r="B100" s="297"/>
      <c r="C100" s="297"/>
      <c r="D100" s="297"/>
      <c r="E100" s="297"/>
      <c r="F100" s="297"/>
      <c r="G100" s="297"/>
      <c r="H100" s="297"/>
      <c r="I100" s="297"/>
      <c r="J100" s="297"/>
      <c r="K100" s="451"/>
      <c r="L100" s="297"/>
      <c r="M100" s="451"/>
      <c r="N100" s="297"/>
      <c r="O100" s="297"/>
      <c r="P100" s="282"/>
      <c r="Q100" s="282"/>
      <c r="R100" s="282"/>
      <c r="S100" s="282"/>
      <c r="T100" s="282"/>
      <c r="U100" s="282"/>
      <c r="V100" s="282"/>
      <c r="W100" s="282"/>
      <c r="X100" s="282"/>
      <c r="Y100" s="282"/>
      <c r="Z100" s="282"/>
    </row>
    <row r="101" spans="1:26" ht="15.75" customHeight="1">
      <c r="A101" s="297"/>
      <c r="B101" s="297"/>
      <c r="C101" s="297"/>
      <c r="D101" s="297"/>
      <c r="E101" s="297"/>
      <c r="F101" s="297"/>
      <c r="G101" s="297"/>
      <c r="H101" s="297"/>
      <c r="I101" s="297"/>
      <c r="J101" s="297"/>
      <c r="K101" s="451"/>
      <c r="L101" s="297"/>
      <c r="M101" s="451"/>
      <c r="N101" s="297"/>
      <c r="O101" s="297"/>
      <c r="P101" s="282"/>
      <c r="Q101" s="282"/>
      <c r="R101" s="282"/>
      <c r="S101" s="282"/>
      <c r="T101" s="282"/>
      <c r="U101" s="282"/>
      <c r="V101" s="282"/>
      <c r="W101" s="282"/>
      <c r="X101" s="282"/>
      <c r="Y101" s="282"/>
      <c r="Z101" s="282"/>
    </row>
    <row r="102" spans="1:26" ht="15.75" customHeight="1">
      <c r="A102" s="297"/>
      <c r="B102" s="297"/>
      <c r="C102" s="297"/>
      <c r="D102" s="297"/>
      <c r="E102" s="297"/>
      <c r="F102" s="297"/>
      <c r="G102" s="297"/>
      <c r="H102" s="297"/>
      <c r="I102" s="297"/>
      <c r="J102" s="297"/>
      <c r="K102" s="451"/>
      <c r="L102" s="297"/>
      <c r="M102" s="451"/>
      <c r="N102" s="297"/>
      <c r="O102" s="297"/>
      <c r="P102" s="282"/>
      <c r="Q102" s="282"/>
      <c r="R102" s="282"/>
      <c r="S102" s="282"/>
      <c r="T102" s="282"/>
      <c r="U102" s="282"/>
      <c r="V102" s="282"/>
      <c r="W102" s="282"/>
      <c r="X102" s="282"/>
      <c r="Y102" s="282"/>
      <c r="Z102" s="282"/>
    </row>
    <row r="103" spans="1:26" ht="15.75" customHeight="1">
      <c r="A103" s="297"/>
      <c r="B103" s="297"/>
      <c r="C103" s="297"/>
      <c r="D103" s="297"/>
      <c r="E103" s="297"/>
      <c r="F103" s="297"/>
      <c r="G103" s="297"/>
      <c r="H103" s="297"/>
      <c r="I103" s="297"/>
      <c r="J103" s="297"/>
      <c r="K103" s="451"/>
      <c r="L103" s="297"/>
      <c r="M103" s="451"/>
      <c r="N103" s="297"/>
      <c r="O103" s="297"/>
      <c r="P103" s="282"/>
      <c r="Q103" s="282"/>
      <c r="R103" s="282"/>
      <c r="S103" s="282"/>
      <c r="T103" s="282"/>
      <c r="U103" s="282"/>
      <c r="V103" s="282"/>
      <c r="W103" s="282"/>
      <c r="X103" s="282"/>
      <c r="Y103" s="282"/>
      <c r="Z103" s="282"/>
    </row>
    <row r="104" spans="1:26" ht="15.75" customHeight="1">
      <c r="A104" s="297"/>
      <c r="B104" s="297"/>
      <c r="C104" s="297"/>
      <c r="D104" s="297"/>
      <c r="E104" s="297"/>
      <c r="F104" s="297"/>
      <c r="G104" s="297"/>
      <c r="H104" s="297"/>
      <c r="I104" s="297"/>
      <c r="J104" s="297"/>
      <c r="K104" s="451"/>
      <c r="L104" s="297"/>
      <c r="M104" s="451"/>
      <c r="N104" s="297"/>
      <c r="O104" s="297"/>
      <c r="P104" s="282"/>
      <c r="Q104" s="282"/>
      <c r="R104" s="282"/>
      <c r="S104" s="282"/>
      <c r="T104" s="282"/>
      <c r="U104" s="282"/>
      <c r="V104" s="282"/>
      <c r="W104" s="282"/>
      <c r="X104" s="282"/>
      <c r="Y104" s="282"/>
      <c r="Z104" s="282"/>
    </row>
    <row r="105" spans="1:26" ht="15.75" customHeight="1">
      <c r="A105" s="297"/>
      <c r="B105" s="297"/>
      <c r="C105" s="297"/>
      <c r="D105" s="297"/>
      <c r="E105" s="297"/>
      <c r="F105" s="297"/>
      <c r="G105" s="297"/>
      <c r="H105" s="297"/>
      <c r="I105" s="297"/>
      <c r="J105" s="297"/>
      <c r="K105" s="451"/>
      <c r="L105" s="297"/>
      <c r="M105" s="451"/>
      <c r="N105" s="297"/>
      <c r="O105" s="297"/>
      <c r="P105" s="282"/>
      <c r="Q105" s="282"/>
      <c r="R105" s="282"/>
      <c r="S105" s="282"/>
      <c r="T105" s="282"/>
      <c r="U105" s="282"/>
      <c r="V105" s="282"/>
      <c r="W105" s="282"/>
      <c r="X105" s="282"/>
      <c r="Y105" s="282"/>
      <c r="Z105" s="282"/>
    </row>
    <row r="106" spans="1:26" ht="15.75" customHeight="1">
      <c r="A106" s="297"/>
      <c r="B106" s="297"/>
      <c r="C106" s="297"/>
      <c r="D106" s="297"/>
      <c r="E106" s="297"/>
      <c r="F106" s="297"/>
      <c r="G106" s="297"/>
      <c r="H106" s="297"/>
      <c r="I106" s="297"/>
      <c r="J106" s="297"/>
      <c r="K106" s="451"/>
      <c r="L106" s="297"/>
      <c r="M106" s="451"/>
      <c r="N106" s="297"/>
      <c r="O106" s="297"/>
      <c r="P106" s="282"/>
      <c r="Q106" s="282"/>
      <c r="R106" s="282"/>
      <c r="S106" s="282"/>
      <c r="T106" s="282"/>
      <c r="U106" s="282"/>
      <c r="V106" s="282"/>
      <c r="W106" s="282"/>
      <c r="X106" s="282"/>
      <c r="Y106" s="282"/>
      <c r="Z106" s="282"/>
    </row>
    <row r="107" spans="1:26" ht="15.75" customHeight="1">
      <c r="A107" s="297"/>
      <c r="B107" s="297"/>
      <c r="C107" s="297"/>
      <c r="D107" s="297"/>
      <c r="E107" s="297"/>
      <c r="F107" s="297"/>
      <c r="G107" s="297"/>
      <c r="H107" s="297"/>
      <c r="I107" s="297"/>
      <c r="J107" s="297"/>
      <c r="K107" s="451"/>
      <c r="L107" s="297"/>
      <c r="M107" s="451"/>
      <c r="N107" s="297"/>
      <c r="O107" s="297"/>
      <c r="P107" s="282"/>
      <c r="Q107" s="282"/>
      <c r="R107" s="282"/>
      <c r="S107" s="282"/>
      <c r="T107" s="282"/>
      <c r="U107" s="282"/>
      <c r="V107" s="282"/>
      <c r="W107" s="282"/>
      <c r="X107" s="282"/>
      <c r="Y107" s="282"/>
      <c r="Z107" s="282"/>
    </row>
    <row r="108" spans="1:26" ht="15.75" customHeight="1">
      <c r="A108" s="297"/>
      <c r="B108" s="297"/>
      <c r="C108" s="297"/>
      <c r="D108" s="297"/>
      <c r="E108" s="297"/>
      <c r="F108" s="297"/>
      <c r="G108" s="297"/>
      <c r="H108" s="297"/>
      <c r="I108" s="297"/>
      <c r="J108" s="297"/>
      <c r="K108" s="451"/>
      <c r="L108" s="297"/>
      <c r="M108" s="451"/>
      <c r="N108" s="297"/>
      <c r="O108" s="297"/>
      <c r="P108" s="282"/>
      <c r="Q108" s="282"/>
      <c r="R108" s="282"/>
      <c r="S108" s="282"/>
      <c r="T108" s="282"/>
      <c r="U108" s="282"/>
      <c r="V108" s="282"/>
      <c r="W108" s="282"/>
      <c r="X108" s="282"/>
      <c r="Y108" s="282"/>
      <c r="Z108" s="282"/>
    </row>
    <row r="109" spans="1:26" ht="15.75" customHeight="1">
      <c r="A109" s="297"/>
      <c r="B109" s="297"/>
      <c r="C109" s="297"/>
      <c r="D109" s="297"/>
      <c r="E109" s="297"/>
      <c r="F109" s="297"/>
      <c r="G109" s="297"/>
      <c r="H109" s="297"/>
      <c r="I109" s="297"/>
      <c r="J109" s="297"/>
      <c r="K109" s="451"/>
      <c r="L109" s="297"/>
      <c r="M109" s="451"/>
      <c r="N109" s="297"/>
      <c r="O109" s="297"/>
      <c r="P109" s="282"/>
      <c r="Q109" s="282"/>
      <c r="R109" s="282"/>
      <c r="S109" s="282"/>
      <c r="T109" s="282"/>
      <c r="U109" s="282"/>
      <c r="V109" s="282"/>
      <c r="W109" s="282"/>
      <c r="X109" s="282"/>
      <c r="Y109" s="282"/>
      <c r="Z109" s="282"/>
    </row>
    <row r="110" spans="1:26" ht="15.75" customHeight="1">
      <c r="A110" s="297"/>
      <c r="B110" s="297"/>
      <c r="C110" s="297"/>
      <c r="D110" s="297"/>
      <c r="E110" s="297"/>
      <c r="F110" s="297"/>
      <c r="G110" s="297"/>
      <c r="H110" s="297"/>
      <c r="I110" s="297"/>
      <c r="J110" s="297"/>
      <c r="K110" s="451"/>
      <c r="L110" s="297"/>
      <c r="M110" s="451"/>
      <c r="N110" s="297"/>
      <c r="O110" s="297"/>
      <c r="P110" s="282"/>
      <c r="Q110" s="282"/>
      <c r="R110" s="282"/>
      <c r="S110" s="282"/>
      <c r="T110" s="282"/>
      <c r="U110" s="282"/>
      <c r="V110" s="282"/>
      <c r="W110" s="282"/>
      <c r="X110" s="282"/>
      <c r="Y110" s="282"/>
      <c r="Z110" s="282"/>
    </row>
    <row r="111" spans="1:26" ht="15.75" customHeight="1">
      <c r="A111" s="297"/>
      <c r="B111" s="297"/>
      <c r="C111" s="297"/>
      <c r="D111" s="297"/>
      <c r="E111" s="297"/>
      <c r="F111" s="297"/>
      <c r="G111" s="297"/>
      <c r="H111" s="297"/>
      <c r="I111" s="297"/>
      <c r="J111" s="297"/>
      <c r="K111" s="451"/>
      <c r="L111" s="297"/>
      <c r="M111" s="451"/>
      <c r="N111" s="297"/>
      <c r="O111" s="297"/>
      <c r="P111" s="282"/>
      <c r="Q111" s="282"/>
      <c r="R111" s="282"/>
      <c r="S111" s="282"/>
      <c r="T111" s="282"/>
      <c r="U111" s="282"/>
      <c r="V111" s="282"/>
      <c r="W111" s="282"/>
      <c r="X111" s="282"/>
      <c r="Y111" s="282"/>
      <c r="Z111" s="282"/>
    </row>
    <row r="112" spans="1:26" ht="15.75" customHeight="1">
      <c r="A112" s="297"/>
      <c r="B112" s="297"/>
      <c r="C112" s="297"/>
      <c r="D112" s="297"/>
      <c r="E112" s="297"/>
      <c r="F112" s="297"/>
      <c r="G112" s="297"/>
      <c r="H112" s="297"/>
      <c r="I112" s="297"/>
      <c r="J112" s="297"/>
      <c r="K112" s="451"/>
      <c r="L112" s="297"/>
      <c r="M112" s="451"/>
      <c r="N112" s="297"/>
      <c r="O112" s="297"/>
      <c r="P112" s="282"/>
      <c r="Q112" s="282"/>
      <c r="R112" s="282"/>
      <c r="S112" s="282"/>
      <c r="T112" s="282"/>
      <c r="U112" s="282"/>
      <c r="V112" s="282"/>
      <c r="W112" s="282"/>
      <c r="X112" s="282"/>
      <c r="Y112" s="282"/>
      <c r="Z112" s="282"/>
    </row>
    <row r="113" spans="1:26" ht="15.75" customHeight="1">
      <c r="A113" s="297"/>
      <c r="B113" s="297"/>
      <c r="C113" s="297"/>
      <c r="D113" s="297"/>
      <c r="E113" s="297"/>
      <c r="F113" s="297"/>
      <c r="G113" s="297"/>
      <c r="H113" s="297"/>
      <c r="I113" s="297"/>
      <c r="J113" s="297"/>
      <c r="K113" s="451"/>
      <c r="L113" s="297"/>
      <c r="M113" s="451"/>
      <c r="N113" s="297"/>
      <c r="O113" s="297"/>
      <c r="P113" s="282"/>
      <c r="Q113" s="282"/>
      <c r="R113" s="282"/>
      <c r="S113" s="282"/>
      <c r="T113" s="282"/>
      <c r="U113" s="282"/>
      <c r="V113" s="282"/>
      <c r="W113" s="282"/>
      <c r="X113" s="282"/>
      <c r="Y113" s="282"/>
      <c r="Z113" s="282"/>
    </row>
    <row r="114" spans="1:26" ht="15.75" customHeight="1">
      <c r="A114" s="297"/>
      <c r="B114" s="297"/>
      <c r="C114" s="297"/>
      <c r="D114" s="297"/>
      <c r="E114" s="297"/>
      <c r="F114" s="297"/>
      <c r="G114" s="297"/>
      <c r="H114" s="297"/>
      <c r="I114" s="297"/>
      <c r="J114" s="297"/>
      <c r="K114" s="451"/>
      <c r="L114" s="297"/>
      <c r="M114" s="451"/>
      <c r="N114" s="297"/>
      <c r="O114" s="297"/>
      <c r="P114" s="282"/>
      <c r="Q114" s="282"/>
      <c r="R114" s="282"/>
      <c r="S114" s="282"/>
      <c r="T114" s="282"/>
      <c r="U114" s="282"/>
      <c r="V114" s="282"/>
      <c r="W114" s="282"/>
      <c r="X114" s="282"/>
      <c r="Y114" s="282"/>
      <c r="Z114" s="282"/>
    </row>
    <row r="115" spans="1:26" ht="15.75" customHeight="1">
      <c r="A115" s="297"/>
      <c r="B115" s="297"/>
      <c r="C115" s="297"/>
      <c r="D115" s="297"/>
      <c r="E115" s="297"/>
      <c r="F115" s="297"/>
      <c r="G115" s="297"/>
      <c r="H115" s="297"/>
      <c r="I115" s="297"/>
      <c r="J115" s="297"/>
      <c r="K115" s="451"/>
      <c r="L115" s="297"/>
      <c r="M115" s="451"/>
      <c r="N115" s="297"/>
      <c r="O115" s="297"/>
      <c r="P115" s="282"/>
      <c r="Q115" s="282"/>
      <c r="R115" s="282"/>
      <c r="S115" s="282"/>
      <c r="T115" s="282"/>
      <c r="U115" s="282"/>
      <c r="V115" s="282"/>
      <c r="W115" s="282"/>
      <c r="X115" s="282"/>
      <c r="Y115" s="282"/>
      <c r="Z115" s="282"/>
    </row>
    <row r="116" spans="1:26" ht="15.75" customHeight="1">
      <c r="A116" s="297"/>
      <c r="B116" s="297"/>
      <c r="C116" s="297"/>
      <c r="D116" s="297"/>
      <c r="E116" s="297"/>
      <c r="F116" s="297"/>
      <c r="G116" s="297"/>
      <c r="H116" s="297"/>
      <c r="I116" s="297"/>
      <c r="J116" s="297"/>
      <c r="K116" s="451"/>
      <c r="L116" s="297"/>
      <c r="M116" s="451"/>
      <c r="N116" s="297"/>
      <c r="O116" s="297"/>
      <c r="P116" s="282"/>
      <c r="Q116" s="282"/>
      <c r="R116" s="282"/>
      <c r="S116" s="282"/>
      <c r="T116" s="282"/>
      <c r="U116" s="282"/>
      <c r="V116" s="282"/>
      <c r="W116" s="282"/>
      <c r="X116" s="282"/>
      <c r="Y116" s="282"/>
      <c r="Z116" s="282"/>
    </row>
    <row r="117" spans="1:26" ht="15.75" customHeight="1">
      <c r="A117" s="297"/>
      <c r="B117" s="297"/>
      <c r="C117" s="297"/>
      <c r="D117" s="297"/>
      <c r="E117" s="297"/>
      <c r="F117" s="297"/>
      <c r="G117" s="297"/>
      <c r="H117" s="297"/>
      <c r="I117" s="297"/>
      <c r="J117" s="297"/>
      <c r="K117" s="451"/>
      <c r="L117" s="297"/>
      <c r="M117" s="451"/>
      <c r="N117" s="297"/>
      <c r="O117" s="297"/>
      <c r="P117" s="282"/>
      <c r="Q117" s="282"/>
      <c r="R117" s="282"/>
      <c r="S117" s="282"/>
      <c r="T117" s="282"/>
      <c r="U117" s="282"/>
      <c r="V117" s="282"/>
      <c r="W117" s="282"/>
      <c r="X117" s="282"/>
      <c r="Y117" s="282"/>
      <c r="Z117" s="282"/>
    </row>
    <row r="118" spans="1:26" ht="15.75" customHeight="1">
      <c r="A118" s="297"/>
      <c r="B118" s="297"/>
      <c r="C118" s="297"/>
      <c r="D118" s="297"/>
      <c r="E118" s="297"/>
      <c r="F118" s="297"/>
      <c r="G118" s="297"/>
      <c r="H118" s="297"/>
      <c r="I118" s="297"/>
      <c r="J118" s="297"/>
      <c r="K118" s="451"/>
      <c r="L118" s="297"/>
      <c r="M118" s="451"/>
      <c r="N118" s="297"/>
      <c r="O118" s="297"/>
      <c r="P118" s="282"/>
      <c r="Q118" s="282"/>
      <c r="R118" s="282"/>
      <c r="S118" s="282"/>
      <c r="T118" s="282"/>
      <c r="U118" s="282"/>
      <c r="V118" s="282"/>
      <c r="W118" s="282"/>
      <c r="X118" s="282"/>
      <c r="Y118" s="282"/>
      <c r="Z118" s="282"/>
    </row>
    <row r="119" spans="1:26" ht="15.75" customHeight="1">
      <c r="A119" s="297"/>
      <c r="B119" s="297"/>
      <c r="C119" s="297"/>
      <c r="D119" s="297"/>
      <c r="E119" s="297"/>
      <c r="F119" s="297"/>
      <c r="G119" s="297"/>
      <c r="H119" s="297"/>
      <c r="I119" s="297"/>
      <c r="J119" s="297"/>
      <c r="K119" s="451"/>
      <c r="L119" s="297"/>
      <c r="M119" s="451"/>
      <c r="N119" s="297"/>
      <c r="O119" s="297"/>
      <c r="P119" s="282"/>
      <c r="Q119" s="282"/>
      <c r="R119" s="282"/>
      <c r="S119" s="282"/>
      <c r="T119" s="282"/>
      <c r="U119" s="282"/>
      <c r="V119" s="282"/>
      <c r="W119" s="282"/>
      <c r="X119" s="282"/>
      <c r="Y119" s="282"/>
      <c r="Z119" s="282"/>
    </row>
    <row r="120" spans="1:26" ht="15.75" customHeight="1">
      <c r="A120" s="297"/>
      <c r="B120" s="297"/>
      <c r="C120" s="297"/>
      <c r="D120" s="297"/>
      <c r="E120" s="297"/>
      <c r="F120" s="297"/>
      <c r="G120" s="297"/>
      <c r="H120" s="297"/>
      <c r="I120" s="297"/>
      <c r="J120" s="297"/>
      <c r="K120" s="451"/>
      <c r="L120" s="297"/>
      <c r="M120" s="451"/>
      <c r="N120" s="297"/>
      <c r="O120" s="297"/>
      <c r="P120" s="282"/>
      <c r="Q120" s="282"/>
      <c r="R120" s="282"/>
      <c r="S120" s="282"/>
      <c r="T120" s="282"/>
      <c r="U120" s="282"/>
      <c r="V120" s="282"/>
      <c r="W120" s="282"/>
      <c r="X120" s="282"/>
      <c r="Y120" s="282"/>
      <c r="Z120" s="282"/>
    </row>
    <row r="121" spans="1:26" ht="15.75" customHeight="1">
      <c r="A121" s="297"/>
      <c r="B121" s="297"/>
      <c r="C121" s="297"/>
      <c r="D121" s="297"/>
      <c r="E121" s="297"/>
      <c r="F121" s="297"/>
      <c r="G121" s="297"/>
      <c r="H121" s="297"/>
      <c r="I121" s="297"/>
      <c r="J121" s="297"/>
      <c r="K121" s="451"/>
      <c r="L121" s="297"/>
      <c r="M121" s="451"/>
      <c r="N121" s="297"/>
      <c r="O121" s="297"/>
      <c r="P121" s="282"/>
      <c r="Q121" s="282"/>
      <c r="R121" s="282"/>
      <c r="S121" s="282"/>
      <c r="T121" s="282"/>
      <c r="U121" s="282"/>
      <c r="V121" s="282"/>
      <c r="W121" s="282"/>
      <c r="X121" s="282"/>
      <c r="Y121" s="282"/>
      <c r="Z121" s="282"/>
    </row>
    <row r="122" spans="1:26" ht="15.75" customHeight="1">
      <c r="A122" s="297"/>
      <c r="B122" s="297"/>
      <c r="C122" s="297"/>
      <c r="D122" s="297"/>
      <c r="E122" s="297"/>
      <c r="F122" s="297"/>
      <c r="G122" s="297"/>
      <c r="H122" s="297"/>
      <c r="I122" s="297"/>
      <c r="J122" s="297"/>
      <c r="K122" s="451"/>
      <c r="L122" s="297"/>
      <c r="M122" s="451"/>
      <c r="N122" s="297"/>
      <c r="O122" s="297"/>
      <c r="P122" s="282"/>
      <c r="Q122" s="282"/>
      <c r="R122" s="282"/>
      <c r="S122" s="282"/>
      <c r="T122" s="282"/>
      <c r="U122" s="282"/>
      <c r="V122" s="282"/>
      <c r="W122" s="282"/>
      <c r="X122" s="282"/>
      <c r="Y122" s="282"/>
      <c r="Z122" s="282"/>
    </row>
    <row r="123" spans="1:26" ht="15.75" customHeight="1">
      <c r="A123" s="297"/>
      <c r="B123" s="297"/>
      <c r="C123" s="297"/>
      <c r="D123" s="297"/>
      <c r="E123" s="297"/>
      <c r="F123" s="297"/>
      <c r="G123" s="297"/>
      <c r="H123" s="297"/>
      <c r="I123" s="297"/>
      <c r="J123" s="297"/>
      <c r="K123" s="451"/>
      <c r="L123" s="297"/>
      <c r="M123" s="451"/>
      <c r="N123" s="297"/>
      <c r="O123" s="297"/>
      <c r="P123" s="282"/>
      <c r="Q123" s="282"/>
      <c r="R123" s="282"/>
      <c r="S123" s="282"/>
      <c r="T123" s="282"/>
      <c r="U123" s="282"/>
      <c r="V123" s="282"/>
      <c r="W123" s="282"/>
      <c r="X123" s="282"/>
      <c r="Y123" s="282"/>
      <c r="Z123" s="282"/>
    </row>
    <row r="124" spans="1:26" ht="15.75" customHeight="1">
      <c r="A124" s="297"/>
      <c r="B124" s="297"/>
      <c r="C124" s="297"/>
      <c r="D124" s="297"/>
      <c r="E124" s="297"/>
      <c r="F124" s="297"/>
      <c r="G124" s="297"/>
      <c r="H124" s="297"/>
      <c r="I124" s="297"/>
      <c r="J124" s="297"/>
      <c r="K124" s="451"/>
      <c r="L124" s="297"/>
      <c r="M124" s="451"/>
      <c r="N124" s="297"/>
      <c r="O124" s="297"/>
      <c r="P124" s="282"/>
      <c r="Q124" s="282"/>
      <c r="R124" s="282"/>
      <c r="S124" s="282"/>
      <c r="T124" s="282"/>
      <c r="U124" s="282"/>
      <c r="V124" s="282"/>
      <c r="W124" s="282"/>
      <c r="X124" s="282"/>
      <c r="Y124" s="282"/>
      <c r="Z124" s="282"/>
    </row>
    <row r="125" spans="1:26" ht="15.75" customHeight="1">
      <c r="A125" s="297"/>
      <c r="B125" s="297"/>
      <c r="C125" s="297"/>
      <c r="D125" s="297"/>
      <c r="E125" s="297"/>
      <c r="F125" s="297"/>
      <c r="G125" s="297"/>
      <c r="H125" s="297"/>
      <c r="I125" s="297"/>
      <c r="J125" s="297"/>
      <c r="K125" s="451"/>
      <c r="L125" s="297"/>
      <c r="M125" s="451"/>
      <c r="N125" s="297"/>
      <c r="O125" s="297"/>
      <c r="P125" s="282"/>
      <c r="Q125" s="282"/>
      <c r="R125" s="282"/>
      <c r="S125" s="282"/>
      <c r="T125" s="282"/>
      <c r="U125" s="282"/>
      <c r="V125" s="282"/>
      <c r="W125" s="282"/>
      <c r="X125" s="282"/>
      <c r="Y125" s="282"/>
      <c r="Z125" s="282"/>
    </row>
    <row r="126" spans="1:26" ht="15.75" customHeight="1">
      <c r="A126" s="297"/>
      <c r="B126" s="297"/>
      <c r="C126" s="297"/>
      <c r="D126" s="297"/>
      <c r="E126" s="297"/>
      <c r="F126" s="297"/>
      <c r="G126" s="297"/>
      <c r="H126" s="297"/>
      <c r="I126" s="297"/>
      <c r="J126" s="297"/>
      <c r="K126" s="451"/>
      <c r="L126" s="297"/>
      <c r="M126" s="451"/>
      <c r="N126" s="297"/>
      <c r="O126" s="297"/>
      <c r="P126" s="282"/>
      <c r="Q126" s="282"/>
      <c r="R126" s="282"/>
      <c r="S126" s="282"/>
      <c r="T126" s="282"/>
      <c r="U126" s="282"/>
      <c r="V126" s="282"/>
      <c r="W126" s="282"/>
      <c r="X126" s="282"/>
      <c r="Y126" s="282"/>
      <c r="Z126" s="282"/>
    </row>
    <row r="127" spans="1:26" ht="15.75" customHeight="1">
      <c r="A127" s="297"/>
      <c r="B127" s="297"/>
      <c r="C127" s="297"/>
      <c r="D127" s="297"/>
      <c r="E127" s="297"/>
      <c r="F127" s="297"/>
      <c r="G127" s="297"/>
      <c r="H127" s="297"/>
      <c r="I127" s="297"/>
      <c r="J127" s="297"/>
      <c r="K127" s="451"/>
      <c r="L127" s="297"/>
      <c r="M127" s="451"/>
      <c r="N127" s="297"/>
      <c r="O127" s="297"/>
      <c r="P127" s="282"/>
      <c r="Q127" s="282"/>
      <c r="R127" s="282"/>
      <c r="S127" s="282"/>
      <c r="T127" s="282"/>
      <c r="U127" s="282"/>
      <c r="V127" s="282"/>
      <c r="W127" s="282"/>
      <c r="X127" s="282"/>
      <c r="Y127" s="282"/>
      <c r="Z127" s="282"/>
    </row>
    <row r="128" spans="1:26" ht="15.75" customHeight="1">
      <c r="A128" s="297"/>
      <c r="B128" s="297"/>
      <c r="C128" s="297"/>
      <c r="D128" s="297"/>
      <c r="E128" s="297"/>
      <c r="F128" s="297"/>
      <c r="G128" s="297"/>
      <c r="H128" s="297"/>
      <c r="I128" s="297"/>
      <c r="J128" s="297"/>
      <c r="K128" s="451"/>
      <c r="L128" s="297"/>
      <c r="M128" s="451"/>
      <c r="N128" s="297"/>
      <c r="O128" s="297"/>
      <c r="P128" s="282"/>
      <c r="Q128" s="282"/>
      <c r="R128" s="282"/>
      <c r="S128" s="282"/>
      <c r="T128" s="282"/>
      <c r="U128" s="282"/>
      <c r="V128" s="282"/>
      <c r="W128" s="282"/>
      <c r="X128" s="282"/>
      <c r="Y128" s="282"/>
      <c r="Z128" s="282"/>
    </row>
    <row r="129" spans="1:26" ht="15.75" customHeight="1">
      <c r="A129" s="297"/>
      <c r="B129" s="297"/>
      <c r="C129" s="297"/>
      <c r="D129" s="297"/>
      <c r="E129" s="297"/>
      <c r="F129" s="297"/>
      <c r="G129" s="297"/>
      <c r="H129" s="297"/>
      <c r="I129" s="297"/>
      <c r="J129" s="297"/>
      <c r="K129" s="451"/>
      <c r="L129" s="297"/>
      <c r="M129" s="451"/>
      <c r="N129" s="297"/>
      <c r="O129" s="297"/>
      <c r="P129" s="282"/>
      <c r="Q129" s="282"/>
      <c r="R129" s="282"/>
      <c r="S129" s="282"/>
      <c r="T129" s="282"/>
      <c r="U129" s="282"/>
      <c r="V129" s="282"/>
      <c r="W129" s="282"/>
      <c r="X129" s="282"/>
      <c r="Y129" s="282"/>
      <c r="Z129" s="282"/>
    </row>
    <row r="130" spans="1:26" ht="15.75" customHeight="1">
      <c r="A130" s="297"/>
      <c r="B130" s="297"/>
      <c r="C130" s="297"/>
      <c r="D130" s="297"/>
      <c r="E130" s="297"/>
      <c r="F130" s="297"/>
      <c r="G130" s="297"/>
      <c r="H130" s="297"/>
      <c r="I130" s="297"/>
      <c r="J130" s="297"/>
      <c r="K130" s="451"/>
      <c r="L130" s="297"/>
      <c r="M130" s="451"/>
      <c r="N130" s="297"/>
      <c r="O130" s="297"/>
      <c r="P130" s="282"/>
      <c r="Q130" s="282"/>
      <c r="R130" s="282"/>
      <c r="S130" s="282"/>
      <c r="T130" s="282"/>
      <c r="U130" s="282"/>
      <c r="V130" s="282"/>
      <c r="W130" s="282"/>
      <c r="X130" s="282"/>
      <c r="Y130" s="282"/>
      <c r="Z130" s="282"/>
    </row>
    <row r="131" spans="1:26" ht="15.75" customHeight="1">
      <c r="A131" s="297"/>
      <c r="B131" s="297"/>
      <c r="C131" s="297"/>
      <c r="D131" s="297"/>
      <c r="E131" s="297"/>
      <c r="F131" s="297"/>
      <c r="G131" s="297"/>
      <c r="H131" s="297"/>
      <c r="I131" s="297"/>
      <c r="J131" s="297"/>
      <c r="K131" s="451"/>
      <c r="L131" s="297"/>
      <c r="M131" s="451"/>
      <c r="N131" s="297"/>
      <c r="O131" s="297"/>
      <c r="P131" s="282"/>
      <c r="Q131" s="282"/>
      <c r="R131" s="282"/>
      <c r="S131" s="282"/>
      <c r="T131" s="282"/>
      <c r="U131" s="282"/>
      <c r="V131" s="282"/>
      <c r="W131" s="282"/>
      <c r="X131" s="282"/>
      <c r="Y131" s="282"/>
      <c r="Z131" s="282"/>
    </row>
    <row r="132" spans="1:26" ht="15.75" customHeight="1">
      <c r="A132" s="297"/>
      <c r="B132" s="297"/>
      <c r="C132" s="297"/>
      <c r="D132" s="297"/>
      <c r="E132" s="297"/>
      <c r="F132" s="297"/>
      <c r="G132" s="297"/>
      <c r="H132" s="297"/>
      <c r="I132" s="297"/>
      <c r="J132" s="297"/>
      <c r="K132" s="451"/>
      <c r="L132" s="297"/>
      <c r="M132" s="451"/>
      <c r="N132" s="297"/>
      <c r="O132" s="297"/>
      <c r="P132" s="282"/>
      <c r="Q132" s="282"/>
      <c r="R132" s="282"/>
      <c r="S132" s="282"/>
      <c r="T132" s="282"/>
      <c r="U132" s="282"/>
      <c r="V132" s="282"/>
      <c r="W132" s="282"/>
      <c r="X132" s="282"/>
      <c r="Y132" s="282"/>
      <c r="Z132" s="282"/>
    </row>
    <row r="133" spans="1:26" ht="15.75" customHeight="1">
      <c r="A133" s="297"/>
      <c r="B133" s="297"/>
      <c r="C133" s="297"/>
      <c r="D133" s="297"/>
      <c r="E133" s="297"/>
      <c r="F133" s="297"/>
      <c r="G133" s="297"/>
      <c r="H133" s="297"/>
      <c r="I133" s="297"/>
      <c r="J133" s="297"/>
      <c r="K133" s="451"/>
      <c r="L133" s="297"/>
      <c r="M133" s="451"/>
      <c r="N133" s="297"/>
      <c r="O133" s="297"/>
      <c r="P133" s="282"/>
      <c r="Q133" s="282"/>
      <c r="R133" s="282"/>
      <c r="S133" s="282"/>
      <c r="T133" s="282"/>
      <c r="U133" s="282"/>
      <c r="V133" s="282"/>
      <c r="W133" s="282"/>
      <c r="X133" s="282"/>
      <c r="Y133" s="282"/>
      <c r="Z133" s="282"/>
    </row>
    <row r="134" spans="1:26" ht="15.75" customHeight="1">
      <c r="A134" s="297"/>
      <c r="B134" s="297"/>
      <c r="C134" s="297"/>
      <c r="D134" s="297"/>
      <c r="E134" s="297"/>
      <c r="F134" s="297"/>
      <c r="G134" s="297"/>
      <c r="H134" s="297"/>
      <c r="I134" s="297"/>
      <c r="J134" s="297"/>
      <c r="K134" s="451"/>
      <c r="L134" s="297"/>
      <c r="M134" s="451"/>
      <c r="N134" s="297"/>
      <c r="O134" s="297"/>
      <c r="P134" s="282"/>
      <c r="Q134" s="282"/>
      <c r="R134" s="282"/>
      <c r="S134" s="282"/>
      <c r="T134" s="282"/>
      <c r="U134" s="282"/>
      <c r="V134" s="282"/>
      <c r="W134" s="282"/>
      <c r="X134" s="282"/>
      <c r="Y134" s="282"/>
      <c r="Z134" s="282"/>
    </row>
    <row r="135" spans="1:26" ht="15.75" customHeight="1">
      <c r="A135" s="297"/>
      <c r="B135" s="297"/>
      <c r="C135" s="297"/>
      <c r="D135" s="297"/>
      <c r="E135" s="297"/>
      <c r="F135" s="297"/>
      <c r="G135" s="297"/>
      <c r="H135" s="297"/>
      <c r="I135" s="297"/>
      <c r="J135" s="297"/>
      <c r="K135" s="451"/>
      <c r="L135" s="297"/>
      <c r="M135" s="451"/>
      <c r="N135" s="297"/>
      <c r="O135" s="297"/>
      <c r="P135" s="282"/>
      <c r="Q135" s="282"/>
      <c r="R135" s="282"/>
      <c r="S135" s="282"/>
      <c r="T135" s="282"/>
      <c r="U135" s="282"/>
      <c r="V135" s="282"/>
      <c r="W135" s="282"/>
      <c r="X135" s="282"/>
      <c r="Y135" s="282"/>
      <c r="Z135" s="282"/>
    </row>
    <row r="136" spans="1:26" ht="15.75" customHeight="1">
      <c r="A136" s="297"/>
      <c r="B136" s="297"/>
      <c r="C136" s="297"/>
      <c r="D136" s="297"/>
      <c r="E136" s="297"/>
      <c r="F136" s="297"/>
      <c r="G136" s="297"/>
      <c r="H136" s="297"/>
      <c r="I136" s="297"/>
      <c r="J136" s="297"/>
      <c r="K136" s="451"/>
      <c r="L136" s="297"/>
      <c r="M136" s="451"/>
      <c r="N136" s="297"/>
      <c r="O136" s="297"/>
      <c r="P136" s="282"/>
      <c r="Q136" s="282"/>
      <c r="R136" s="282"/>
      <c r="S136" s="282"/>
      <c r="T136" s="282"/>
      <c r="U136" s="282"/>
      <c r="V136" s="282"/>
      <c r="W136" s="282"/>
      <c r="X136" s="282"/>
      <c r="Y136" s="282"/>
      <c r="Z136" s="282"/>
    </row>
    <row r="137" spans="1:26" ht="15.75" customHeight="1">
      <c r="A137" s="297"/>
      <c r="B137" s="297"/>
      <c r="C137" s="297"/>
      <c r="D137" s="297"/>
      <c r="E137" s="297"/>
      <c r="F137" s="297"/>
      <c r="G137" s="297"/>
      <c r="H137" s="297"/>
      <c r="I137" s="297"/>
      <c r="J137" s="297"/>
      <c r="K137" s="451"/>
      <c r="L137" s="297"/>
      <c r="M137" s="451"/>
      <c r="N137" s="297"/>
      <c r="O137" s="297"/>
      <c r="P137" s="282"/>
      <c r="Q137" s="282"/>
      <c r="R137" s="282"/>
      <c r="S137" s="282"/>
      <c r="T137" s="282"/>
      <c r="U137" s="282"/>
      <c r="V137" s="282"/>
      <c r="W137" s="282"/>
      <c r="X137" s="282"/>
      <c r="Y137" s="282"/>
      <c r="Z137" s="282"/>
    </row>
    <row r="138" spans="1:26" ht="15.75" customHeight="1">
      <c r="A138" s="297"/>
      <c r="B138" s="297"/>
      <c r="C138" s="297"/>
      <c r="D138" s="297"/>
      <c r="E138" s="297"/>
      <c r="F138" s="297"/>
      <c r="G138" s="297"/>
      <c r="H138" s="297"/>
      <c r="I138" s="297"/>
      <c r="J138" s="297"/>
      <c r="K138" s="451"/>
      <c r="L138" s="297"/>
      <c r="M138" s="451"/>
      <c r="N138" s="297"/>
      <c r="O138" s="297"/>
      <c r="P138" s="282"/>
      <c r="Q138" s="282"/>
      <c r="R138" s="282"/>
      <c r="S138" s="282"/>
      <c r="T138" s="282"/>
      <c r="U138" s="282"/>
      <c r="V138" s="282"/>
      <c r="W138" s="282"/>
      <c r="X138" s="282"/>
      <c r="Y138" s="282"/>
      <c r="Z138" s="282"/>
    </row>
    <row r="139" spans="1:26" ht="15.75" customHeight="1">
      <c r="A139" s="297"/>
      <c r="B139" s="297"/>
      <c r="C139" s="297"/>
      <c r="D139" s="297"/>
      <c r="E139" s="297"/>
      <c r="F139" s="297"/>
      <c r="G139" s="297"/>
      <c r="H139" s="297"/>
      <c r="I139" s="297"/>
      <c r="J139" s="297"/>
      <c r="K139" s="451"/>
      <c r="L139" s="297"/>
      <c r="M139" s="451"/>
      <c r="N139" s="297"/>
      <c r="O139" s="297"/>
      <c r="P139" s="282"/>
      <c r="Q139" s="282"/>
      <c r="R139" s="282"/>
      <c r="S139" s="282"/>
      <c r="T139" s="282"/>
      <c r="U139" s="282"/>
      <c r="V139" s="282"/>
      <c r="W139" s="282"/>
      <c r="X139" s="282"/>
      <c r="Y139" s="282"/>
      <c r="Z139" s="282"/>
    </row>
    <row r="140" spans="1:26" ht="15.75" customHeight="1">
      <c r="A140" s="297"/>
      <c r="B140" s="297"/>
      <c r="C140" s="297"/>
      <c r="D140" s="297"/>
      <c r="E140" s="297"/>
      <c r="F140" s="297"/>
      <c r="G140" s="297"/>
      <c r="H140" s="297"/>
      <c r="I140" s="297"/>
      <c r="J140" s="297"/>
      <c r="K140" s="451"/>
      <c r="L140" s="297"/>
      <c r="M140" s="451"/>
      <c r="N140" s="297"/>
      <c r="O140" s="297"/>
      <c r="P140" s="282"/>
      <c r="Q140" s="282"/>
      <c r="R140" s="282"/>
      <c r="S140" s="282"/>
      <c r="T140" s="282"/>
      <c r="U140" s="282"/>
      <c r="V140" s="282"/>
      <c r="W140" s="282"/>
      <c r="X140" s="282"/>
      <c r="Y140" s="282"/>
      <c r="Z140" s="282"/>
    </row>
    <row r="141" spans="1:26" ht="15.75" customHeight="1">
      <c r="A141" s="297"/>
      <c r="B141" s="297"/>
      <c r="C141" s="297"/>
      <c r="D141" s="297"/>
      <c r="E141" s="297"/>
      <c r="F141" s="297"/>
      <c r="G141" s="297"/>
      <c r="H141" s="297"/>
      <c r="I141" s="297"/>
      <c r="J141" s="297"/>
      <c r="K141" s="451"/>
      <c r="L141" s="297"/>
      <c r="M141" s="451"/>
      <c r="N141" s="297"/>
      <c r="O141" s="297"/>
      <c r="P141" s="282"/>
      <c r="Q141" s="282"/>
      <c r="R141" s="282"/>
      <c r="S141" s="282"/>
      <c r="T141" s="282"/>
      <c r="U141" s="282"/>
      <c r="V141" s="282"/>
      <c r="W141" s="282"/>
      <c r="X141" s="282"/>
      <c r="Y141" s="282"/>
      <c r="Z141" s="282"/>
    </row>
    <row r="142" spans="1:26" ht="15.75" customHeight="1">
      <c r="A142" s="297"/>
      <c r="B142" s="297"/>
      <c r="C142" s="297"/>
      <c r="D142" s="297"/>
      <c r="E142" s="297"/>
      <c r="F142" s="297"/>
      <c r="G142" s="297"/>
      <c r="H142" s="297"/>
      <c r="I142" s="297"/>
      <c r="J142" s="297"/>
      <c r="K142" s="451"/>
      <c r="L142" s="297"/>
      <c r="M142" s="451"/>
      <c r="N142" s="297"/>
      <c r="O142" s="297"/>
      <c r="P142" s="282"/>
      <c r="Q142" s="282"/>
      <c r="R142" s="282"/>
      <c r="S142" s="282"/>
      <c r="T142" s="282"/>
      <c r="U142" s="282"/>
      <c r="V142" s="282"/>
      <c r="W142" s="282"/>
      <c r="X142" s="282"/>
      <c r="Y142" s="282"/>
      <c r="Z142" s="282"/>
    </row>
    <row r="143" spans="1:26" ht="15.75" customHeight="1">
      <c r="A143" s="297"/>
      <c r="B143" s="297"/>
      <c r="C143" s="297"/>
      <c r="D143" s="297"/>
      <c r="E143" s="297"/>
      <c r="F143" s="297"/>
      <c r="G143" s="297"/>
      <c r="H143" s="297"/>
      <c r="I143" s="297"/>
      <c r="J143" s="297"/>
      <c r="K143" s="451"/>
      <c r="L143" s="297"/>
      <c r="M143" s="451"/>
      <c r="N143" s="297"/>
      <c r="O143" s="297"/>
      <c r="P143" s="282"/>
      <c r="Q143" s="282"/>
      <c r="R143" s="282"/>
      <c r="S143" s="282"/>
      <c r="T143" s="282"/>
      <c r="U143" s="282"/>
      <c r="V143" s="282"/>
      <c r="W143" s="282"/>
      <c r="X143" s="282"/>
      <c r="Y143" s="282"/>
      <c r="Z143" s="282"/>
    </row>
    <row r="144" spans="1:26" ht="15.75" customHeight="1">
      <c r="A144" s="297"/>
      <c r="B144" s="297"/>
      <c r="C144" s="297"/>
      <c r="D144" s="297"/>
      <c r="E144" s="297"/>
      <c r="F144" s="297"/>
      <c r="G144" s="297"/>
      <c r="H144" s="297"/>
      <c r="I144" s="297"/>
      <c r="J144" s="297"/>
      <c r="K144" s="451"/>
      <c r="L144" s="297"/>
      <c r="M144" s="451"/>
      <c r="N144" s="297"/>
      <c r="O144" s="297"/>
      <c r="P144" s="282"/>
      <c r="Q144" s="282"/>
      <c r="R144" s="282"/>
      <c r="S144" s="282"/>
      <c r="T144" s="282"/>
      <c r="U144" s="282"/>
      <c r="V144" s="282"/>
      <c r="W144" s="282"/>
      <c r="X144" s="282"/>
      <c r="Y144" s="282"/>
      <c r="Z144" s="282"/>
    </row>
    <row r="145" spans="1:26" ht="15.75" customHeight="1">
      <c r="A145" s="297"/>
      <c r="B145" s="297"/>
      <c r="C145" s="297"/>
      <c r="D145" s="297"/>
      <c r="E145" s="297"/>
      <c r="F145" s="297"/>
      <c r="G145" s="297"/>
      <c r="H145" s="297"/>
      <c r="I145" s="297"/>
      <c r="J145" s="297"/>
      <c r="K145" s="451"/>
      <c r="L145" s="297"/>
      <c r="M145" s="451"/>
      <c r="N145" s="297"/>
      <c r="O145" s="297"/>
      <c r="P145" s="282"/>
      <c r="Q145" s="282"/>
      <c r="R145" s="282"/>
      <c r="S145" s="282"/>
      <c r="T145" s="282"/>
      <c r="U145" s="282"/>
      <c r="V145" s="282"/>
      <c r="W145" s="282"/>
      <c r="X145" s="282"/>
      <c r="Y145" s="282"/>
      <c r="Z145" s="282"/>
    </row>
    <row r="146" spans="1:26" ht="15.75" customHeight="1">
      <c r="A146" s="297"/>
      <c r="B146" s="297"/>
      <c r="C146" s="297"/>
      <c r="D146" s="297"/>
      <c r="E146" s="297"/>
      <c r="F146" s="297"/>
      <c r="G146" s="297"/>
      <c r="H146" s="297"/>
      <c r="I146" s="297"/>
      <c r="J146" s="297"/>
      <c r="K146" s="451"/>
      <c r="L146" s="297"/>
      <c r="M146" s="451"/>
      <c r="N146" s="297"/>
      <c r="O146" s="297"/>
      <c r="P146" s="282"/>
      <c r="Q146" s="282"/>
      <c r="R146" s="282"/>
      <c r="S146" s="282"/>
      <c r="T146" s="282"/>
      <c r="U146" s="282"/>
      <c r="V146" s="282"/>
      <c r="W146" s="282"/>
      <c r="X146" s="282"/>
      <c r="Y146" s="282"/>
      <c r="Z146" s="282"/>
    </row>
    <row r="147" spans="1:26" ht="15.75" customHeight="1">
      <c r="A147" s="297"/>
      <c r="B147" s="297"/>
      <c r="C147" s="297"/>
      <c r="D147" s="297"/>
      <c r="E147" s="297"/>
      <c r="F147" s="297"/>
      <c r="G147" s="297"/>
      <c r="H147" s="297"/>
      <c r="I147" s="297"/>
      <c r="J147" s="297"/>
      <c r="K147" s="451"/>
      <c r="L147" s="297"/>
      <c r="M147" s="451"/>
      <c r="N147" s="297"/>
      <c r="O147" s="297"/>
      <c r="P147" s="282"/>
      <c r="Q147" s="282"/>
      <c r="R147" s="282"/>
      <c r="S147" s="282"/>
      <c r="T147" s="282"/>
      <c r="U147" s="282"/>
      <c r="V147" s="282"/>
      <c r="W147" s="282"/>
      <c r="X147" s="282"/>
      <c r="Y147" s="282"/>
      <c r="Z147" s="282"/>
    </row>
    <row r="148" spans="1:26" ht="15.75" customHeight="1">
      <c r="A148" s="297"/>
      <c r="B148" s="297"/>
      <c r="C148" s="297"/>
      <c r="D148" s="297"/>
      <c r="E148" s="297"/>
      <c r="F148" s="297"/>
      <c r="G148" s="297"/>
      <c r="H148" s="297"/>
      <c r="I148" s="297"/>
      <c r="J148" s="297"/>
      <c r="K148" s="451"/>
      <c r="L148" s="297"/>
      <c r="M148" s="451"/>
      <c r="N148" s="297"/>
      <c r="O148" s="297"/>
      <c r="P148" s="282"/>
      <c r="Q148" s="282"/>
      <c r="R148" s="282"/>
      <c r="S148" s="282"/>
      <c r="T148" s="282"/>
      <c r="U148" s="282"/>
      <c r="V148" s="282"/>
      <c r="W148" s="282"/>
      <c r="X148" s="282"/>
      <c r="Y148" s="282"/>
      <c r="Z148" s="282"/>
    </row>
    <row r="149" spans="1:26" ht="15.75" customHeight="1">
      <c r="A149" s="297"/>
      <c r="B149" s="297"/>
      <c r="C149" s="297"/>
      <c r="D149" s="297"/>
      <c r="E149" s="297"/>
      <c r="F149" s="297"/>
      <c r="G149" s="297"/>
      <c r="H149" s="297"/>
      <c r="I149" s="297"/>
      <c r="J149" s="297"/>
      <c r="K149" s="451"/>
      <c r="L149" s="297"/>
      <c r="M149" s="451"/>
      <c r="N149" s="297"/>
      <c r="O149" s="297"/>
      <c r="P149" s="282"/>
      <c r="Q149" s="282"/>
      <c r="R149" s="282"/>
      <c r="S149" s="282"/>
      <c r="T149" s="282"/>
      <c r="U149" s="282"/>
      <c r="V149" s="282"/>
      <c r="W149" s="282"/>
      <c r="X149" s="282"/>
      <c r="Y149" s="282"/>
      <c r="Z149" s="282"/>
    </row>
    <row r="150" spans="1:26" ht="15.75" customHeight="1">
      <c r="A150" s="297"/>
      <c r="B150" s="297"/>
      <c r="C150" s="297"/>
      <c r="D150" s="297"/>
      <c r="E150" s="297"/>
      <c r="F150" s="297"/>
      <c r="G150" s="297"/>
      <c r="H150" s="297"/>
      <c r="I150" s="297"/>
      <c r="J150" s="297"/>
      <c r="K150" s="451"/>
      <c r="L150" s="297"/>
      <c r="M150" s="451"/>
      <c r="N150" s="297"/>
      <c r="O150" s="297"/>
      <c r="P150" s="282"/>
      <c r="Q150" s="282"/>
      <c r="R150" s="282"/>
      <c r="S150" s="282"/>
      <c r="T150" s="282"/>
      <c r="U150" s="282"/>
      <c r="V150" s="282"/>
      <c r="W150" s="282"/>
      <c r="X150" s="282"/>
      <c r="Y150" s="282"/>
      <c r="Z150" s="282"/>
    </row>
    <row r="151" spans="1:26" ht="15.75" customHeight="1">
      <c r="A151" s="297"/>
      <c r="B151" s="297"/>
      <c r="C151" s="297"/>
      <c r="D151" s="297"/>
      <c r="E151" s="297"/>
      <c r="F151" s="297"/>
      <c r="G151" s="297"/>
      <c r="H151" s="297"/>
      <c r="I151" s="297"/>
      <c r="J151" s="297"/>
      <c r="K151" s="451"/>
      <c r="L151" s="297"/>
      <c r="M151" s="451"/>
      <c r="N151" s="297"/>
      <c r="O151" s="297"/>
      <c r="P151" s="282"/>
      <c r="Q151" s="282"/>
      <c r="R151" s="282"/>
      <c r="S151" s="282"/>
      <c r="T151" s="282"/>
      <c r="U151" s="282"/>
      <c r="V151" s="282"/>
      <c r="W151" s="282"/>
      <c r="X151" s="282"/>
      <c r="Y151" s="282"/>
      <c r="Z151" s="282"/>
    </row>
    <row r="152" spans="1:26" ht="15.75" customHeight="1">
      <c r="A152" s="297"/>
      <c r="B152" s="297"/>
      <c r="C152" s="297"/>
      <c r="D152" s="297"/>
      <c r="E152" s="297"/>
      <c r="F152" s="297"/>
      <c r="G152" s="297"/>
      <c r="H152" s="297"/>
      <c r="I152" s="297"/>
      <c r="J152" s="297"/>
      <c r="K152" s="451"/>
      <c r="L152" s="297"/>
      <c r="M152" s="451"/>
      <c r="N152" s="297"/>
      <c r="O152" s="297"/>
      <c r="P152" s="282"/>
      <c r="Q152" s="282"/>
      <c r="R152" s="282"/>
      <c r="S152" s="282"/>
      <c r="T152" s="282"/>
      <c r="U152" s="282"/>
      <c r="V152" s="282"/>
      <c r="W152" s="282"/>
      <c r="X152" s="282"/>
      <c r="Y152" s="282"/>
      <c r="Z152" s="282"/>
    </row>
    <row r="153" spans="1:26" ht="15.75" customHeight="1">
      <c r="A153" s="297"/>
      <c r="B153" s="297"/>
      <c r="C153" s="297"/>
      <c r="D153" s="297"/>
      <c r="E153" s="297"/>
      <c r="F153" s="297"/>
      <c r="G153" s="297"/>
      <c r="H153" s="297"/>
      <c r="I153" s="297"/>
      <c r="J153" s="297"/>
      <c r="K153" s="451"/>
      <c r="L153" s="297"/>
      <c r="M153" s="451"/>
      <c r="N153" s="297"/>
      <c r="O153" s="297"/>
      <c r="P153" s="282"/>
      <c r="Q153" s="282"/>
      <c r="R153" s="282"/>
      <c r="S153" s="282"/>
      <c r="T153" s="282"/>
      <c r="U153" s="282"/>
      <c r="V153" s="282"/>
      <c r="W153" s="282"/>
      <c r="X153" s="282"/>
      <c r="Y153" s="282"/>
      <c r="Z153" s="282"/>
    </row>
    <row r="154" spans="1:26" ht="15.75" customHeight="1">
      <c r="A154" s="297"/>
      <c r="B154" s="297"/>
      <c r="C154" s="297"/>
      <c r="D154" s="297"/>
      <c r="E154" s="297"/>
      <c r="F154" s="297"/>
      <c r="G154" s="297"/>
      <c r="H154" s="297"/>
      <c r="I154" s="297"/>
      <c r="J154" s="297"/>
      <c r="K154" s="451"/>
      <c r="L154" s="297"/>
      <c r="M154" s="451"/>
      <c r="N154" s="297"/>
      <c r="O154" s="297"/>
      <c r="P154" s="282"/>
      <c r="Q154" s="282"/>
      <c r="R154" s="282"/>
      <c r="S154" s="282"/>
      <c r="T154" s="282"/>
      <c r="U154" s="282"/>
      <c r="V154" s="282"/>
      <c r="W154" s="282"/>
      <c r="X154" s="282"/>
      <c r="Y154" s="282"/>
      <c r="Z154" s="282"/>
    </row>
    <row r="155" spans="1:26" ht="15.75" customHeight="1">
      <c r="A155" s="297"/>
      <c r="B155" s="297"/>
      <c r="C155" s="297"/>
      <c r="D155" s="297"/>
      <c r="E155" s="297"/>
      <c r="F155" s="297"/>
      <c r="G155" s="297"/>
      <c r="H155" s="297"/>
      <c r="I155" s="297"/>
      <c r="J155" s="297"/>
      <c r="K155" s="451"/>
      <c r="L155" s="297"/>
      <c r="M155" s="451"/>
      <c r="N155" s="297"/>
      <c r="O155" s="297"/>
      <c r="P155" s="282"/>
      <c r="Q155" s="282"/>
      <c r="R155" s="282"/>
      <c r="S155" s="282"/>
      <c r="T155" s="282"/>
      <c r="U155" s="282"/>
      <c r="V155" s="282"/>
      <c r="W155" s="282"/>
      <c r="X155" s="282"/>
      <c r="Y155" s="282"/>
      <c r="Z155" s="282"/>
    </row>
    <row r="156" spans="1:26" ht="15.75" customHeight="1">
      <c r="A156" s="297"/>
      <c r="B156" s="297"/>
      <c r="C156" s="297"/>
      <c r="D156" s="297"/>
      <c r="E156" s="297"/>
      <c r="F156" s="297"/>
      <c r="G156" s="297"/>
      <c r="H156" s="297"/>
      <c r="I156" s="297"/>
      <c r="J156" s="297"/>
      <c r="K156" s="451"/>
      <c r="L156" s="297"/>
      <c r="M156" s="451"/>
      <c r="N156" s="297"/>
      <c r="O156" s="297"/>
      <c r="P156" s="282"/>
      <c r="Q156" s="282"/>
      <c r="R156" s="282"/>
      <c r="S156" s="282"/>
      <c r="T156" s="282"/>
      <c r="U156" s="282"/>
      <c r="V156" s="282"/>
      <c r="W156" s="282"/>
      <c r="X156" s="282"/>
      <c r="Y156" s="282"/>
      <c r="Z156" s="282"/>
    </row>
    <row r="157" spans="1:26" ht="15.75" customHeight="1">
      <c r="A157" s="297"/>
      <c r="B157" s="297"/>
      <c r="C157" s="297"/>
      <c r="D157" s="297"/>
      <c r="E157" s="297"/>
      <c r="F157" s="297"/>
      <c r="G157" s="297"/>
      <c r="H157" s="297"/>
      <c r="I157" s="297"/>
      <c r="J157" s="297"/>
      <c r="K157" s="451"/>
      <c r="L157" s="297"/>
      <c r="M157" s="451"/>
      <c r="N157" s="297"/>
      <c r="O157" s="297"/>
      <c r="P157" s="282"/>
      <c r="Q157" s="282"/>
      <c r="R157" s="282"/>
      <c r="S157" s="282"/>
      <c r="T157" s="282"/>
      <c r="U157" s="282"/>
      <c r="V157" s="282"/>
      <c r="W157" s="282"/>
      <c r="X157" s="282"/>
      <c r="Y157" s="282"/>
      <c r="Z157" s="282"/>
    </row>
    <row r="158" spans="1:26" ht="15.75" customHeight="1">
      <c r="A158" s="297"/>
      <c r="B158" s="297"/>
      <c r="C158" s="297"/>
      <c r="D158" s="297"/>
      <c r="E158" s="297"/>
      <c r="F158" s="297"/>
      <c r="G158" s="297"/>
      <c r="H158" s="297"/>
      <c r="I158" s="297"/>
      <c r="J158" s="297"/>
      <c r="K158" s="451"/>
      <c r="L158" s="297"/>
      <c r="M158" s="451"/>
      <c r="N158" s="297"/>
      <c r="O158" s="297"/>
      <c r="P158" s="282"/>
      <c r="Q158" s="282"/>
      <c r="R158" s="282"/>
      <c r="S158" s="282"/>
      <c r="T158" s="282"/>
      <c r="U158" s="282"/>
      <c r="V158" s="282"/>
      <c r="W158" s="282"/>
      <c r="X158" s="282"/>
      <c r="Y158" s="282"/>
      <c r="Z158" s="282"/>
    </row>
    <row r="159" spans="1:26" ht="15.75" customHeight="1">
      <c r="A159" s="297"/>
      <c r="B159" s="297"/>
      <c r="C159" s="297"/>
      <c r="D159" s="297"/>
      <c r="E159" s="297"/>
      <c r="F159" s="297"/>
      <c r="G159" s="297"/>
      <c r="H159" s="297"/>
      <c r="I159" s="297"/>
      <c r="J159" s="297"/>
      <c r="K159" s="451"/>
      <c r="L159" s="297"/>
      <c r="M159" s="451"/>
      <c r="N159" s="297"/>
      <c r="O159" s="297"/>
      <c r="P159" s="282"/>
      <c r="Q159" s="282"/>
      <c r="R159" s="282"/>
      <c r="S159" s="282"/>
      <c r="T159" s="282"/>
      <c r="U159" s="282"/>
      <c r="V159" s="282"/>
      <c r="W159" s="282"/>
      <c r="X159" s="282"/>
      <c r="Y159" s="282"/>
      <c r="Z159" s="282"/>
    </row>
    <row r="160" spans="1:26" ht="15.75" customHeight="1">
      <c r="A160" s="297"/>
      <c r="B160" s="297"/>
      <c r="C160" s="297"/>
      <c r="D160" s="297"/>
      <c r="E160" s="297"/>
      <c r="F160" s="297"/>
      <c r="G160" s="297"/>
      <c r="H160" s="297"/>
      <c r="I160" s="297"/>
      <c r="J160" s="297"/>
      <c r="K160" s="451"/>
      <c r="L160" s="297"/>
      <c r="M160" s="451"/>
      <c r="N160" s="297"/>
      <c r="O160" s="297"/>
      <c r="P160" s="282"/>
      <c r="Q160" s="282"/>
      <c r="R160" s="282"/>
      <c r="S160" s="282"/>
      <c r="T160" s="282"/>
      <c r="U160" s="282"/>
      <c r="V160" s="282"/>
      <c r="W160" s="282"/>
      <c r="X160" s="282"/>
      <c r="Y160" s="282"/>
      <c r="Z160" s="282"/>
    </row>
    <row r="161" spans="1:26" ht="15.75" customHeight="1">
      <c r="A161" s="297"/>
      <c r="B161" s="297"/>
      <c r="C161" s="297"/>
      <c r="D161" s="297"/>
      <c r="E161" s="297"/>
      <c r="F161" s="297"/>
      <c r="G161" s="297"/>
      <c r="H161" s="297"/>
      <c r="I161" s="297"/>
      <c r="J161" s="297"/>
      <c r="K161" s="451"/>
      <c r="L161" s="297"/>
      <c r="M161" s="451"/>
      <c r="N161" s="297"/>
      <c r="O161" s="297"/>
      <c r="P161" s="282"/>
      <c r="Q161" s="282"/>
      <c r="R161" s="282"/>
      <c r="S161" s="282"/>
      <c r="T161" s="282"/>
      <c r="U161" s="282"/>
      <c r="V161" s="282"/>
      <c r="W161" s="282"/>
      <c r="X161" s="282"/>
      <c r="Y161" s="282"/>
      <c r="Z161" s="282"/>
    </row>
    <row r="162" spans="1:26" ht="15.75" customHeight="1">
      <c r="A162" s="297"/>
      <c r="B162" s="297"/>
      <c r="C162" s="297"/>
      <c r="D162" s="297"/>
      <c r="E162" s="297"/>
      <c r="F162" s="297"/>
      <c r="G162" s="297"/>
      <c r="H162" s="297"/>
      <c r="I162" s="297"/>
      <c r="J162" s="297"/>
      <c r="K162" s="451"/>
      <c r="L162" s="297"/>
      <c r="M162" s="451"/>
      <c r="N162" s="297"/>
      <c r="O162" s="297"/>
      <c r="P162" s="282"/>
      <c r="Q162" s="282"/>
      <c r="R162" s="282"/>
      <c r="S162" s="282"/>
      <c r="T162" s="282"/>
      <c r="U162" s="282"/>
      <c r="V162" s="282"/>
      <c r="W162" s="282"/>
      <c r="X162" s="282"/>
      <c r="Y162" s="282"/>
      <c r="Z162" s="282"/>
    </row>
    <row r="163" spans="1:26" ht="15.75" customHeight="1">
      <c r="A163" s="297"/>
      <c r="B163" s="297"/>
      <c r="C163" s="297"/>
      <c r="D163" s="297"/>
      <c r="E163" s="297"/>
      <c r="F163" s="297"/>
      <c r="G163" s="297"/>
      <c r="H163" s="297"/>
      <c r="I163" s="297"/>
      <c r="J163" s="297"/>
      <c r="K163" s="451"/>
      <c r="L163" s="297"/>
      <c r="M163" s="451"/>
      <c r="N163" s="297"/>
      <c r="O163" s="297"/>
      <c r="P163" s="282"/>
      <c r="Q163" s="282"/>
      <c r="R163" s="282"/>
      <c r="S163" s="282"/>
      <c r="T163" s="282"/>
      <c r="U163" s="282"/>
      <c r="V163" s="282"/>
      <c r="W163" s="282"/>
      <c r="X163" s="282"/>
      <c r="Y163" s="282"/>
      <c r="Z163" s="282"/>
    </row>
    <row r="164" spans="1:26" ht="15.75" customHeight="1">
      <c r="A164" s="297"/>
      <c r="B164" s="297"/>
      <c r="C164" s="297"/>
      <c r="D164" s="297"/>
      <c r="E164" s="297"/>
      <c r="F164" s="297"/>
      <c r="G164" s="297"/>
      <c r="H164" s="297"/>
      <c r="I164" s="297"/>
      <c r="J164" s="297"/>
      <c r="K164" s="451"/>
      <c r="L164" s="297"/>
      <c r="M164" s="451"/>
      <c r="N164" s="297"/>
      <c r="O164" s="297"/>
      <c r="P164" s="282"/>
      <c r="Q164" s="282"/>
      <c r="R164" s="282"/>
      <c r="S164" s="282"/>
      <c r="T164" s="282"/>
      <c r="U164" s="282"/>
      <c r="V164" s="282"/>
      <c r="W164" s="282"/>
      <c r="X164" s="282"/>
      <c r="Y164" s="282"/>
      <c r="Z164" s="282"/>
    </row>
    <row r="165" spans="1:26" ht="15.75" customHeight="1">
      <c r="A165" s="297"/>
      <c r="B165" s="297"/>
      <c r="C165" s="297"/>
      <c r="D165" s="297"/>
      <c r="E165" s="297"/>
      <c r="F165" s="297"/>
      <c r="G165" s="297"/>
      <c r="H165" s="297"/>
      <c r="I165" s="297"/>
      <c r="J165" s="297"/>
      <c r="K165" s="451"/>
      <c r="L165" s="297"/>
      <c r="M165" s="451"/>
      <c r="N165" s="297"/>
      <c r="O165" s="297"/>
      <c r="P165" s="282"/>
      <c r="Q165" s="282"/>
      <c r="R165" s="282"/>
      <c r="S165" s="282"/>
      <c r="T165" s="282"/>
      <c r="U165" s="282"/>
      <c r="V165" s="282"/>
      <c r="W165" s="282"/>
      <c r="X165" s="282"/>
      <c r="Y165" s="282"/>
      <c r="Z165" s="282"/>
    </row>
    <row r="166" spans="1:26" ht="15.75" customHeight="1">
      <c r="A166" s="297"/>
      <c r="B166" s="297"/>
      <c r="C166" s="297"/>
      <c r="D166" s="297"/>
      <c r="E166" s="297"/>
      <c r="F166" s="297"/>
      <c r="G166" s="297"/>
      <c r="H166" s="297"/>
      <c r="I166" s="297"/>
      <c r="J166" s="297"/>
      <c r="K166" s="451"/>
      <c r="L166" s="297"/>
      <c r="M166" s="451"/>
      <c r="N166" s="297"/>
      <c r="O166" s="297"/>
      <c r="P166" s="282"/>
      <c r="Q166" s="282"/>
      <c r="R166" s="282"/>
      <c r="S166" s="282"/>
      <c r="T166" s="282"/>
      <c r="U166" s="282"/>
      <c r="V166" s="282"/>
      <c r="W166" s="282"/>
      <c r="X166" s="282"/>
      <c r="Y166" s="282"/>
      <c r="Z166" s="282"/>
    </row>
    <row r="167" spans="1:26" ht="15.75" customHeight="1">
      <c r="A167" s="297"/>
      <c r="B167" s="297"/>
      <c r="C167" s="297"/>
      <c r="D167" s="297"/>
      <c r="E167" s="297"/>
      <c r="F167" s="297"/>
      <c r="G167" s="297"/>
      <c r="H167" s="297"/>
      <c r="I167" s="297"/>
      <c r="J167" s="297"/>
      <c r="K167" s="451"/>
      <c r="L167" s="297"/>
      <c r="M167" s="451"/>
      <c r="N167" s="297"/>
      <c r="O167" s="297"/>
      <c r="P167" s="282"/>
      <c r="Q167" s="282"/>
      <c r="R167" s="282"/>
      <c r="S167" s="282"/>
      <c r="T167" s="282"/>
      <c r="U167" s="282"/>
      <c r="V167" s="282"/>
      <c r="W167" s="282"/>
      <c r="X167" s="282"/>
      <c r="Y167" s="282"/>
      <c r="Z167" s="282"/>
    </row>
    <row r="168" spans="1:26" ht="15.75" customHeight="1">
      <c r="A168" s="297"/>
      <c r="B168" s="297"/>
      <c r="C168" s="297"/>
      <c r="D168" s="297"/>
      <c r="E168" s="297"/>
      <c r="F168" s="297"/>
      <c r="G168" s="297"/>
      <c r="H168" s="297"/>
      <c r="I168" s="297"/>
      <c r="J168" s="297"/>
      <c r="K168" s="451"/>
      <c r="L168" s="297"/>
      <c r="M168" s="451"/>
      <c r="N168" s="297"/>
      <c r="O168" s="297"/>
      <c r="P168" s="282"/>
      <c r="Q168" s="282"/>
      <c r="R168" s="282"/>
      <c r="S168" s="282"/>
      <c r="T168" s="282"/>
      <c r="U168" s="282"/>
      <c r="V168" s="282"/>
      <c r="W168" s="282"/>
      <c r="X168" s="282"/>
      <c r="Y168" s="282"/>
      <c r="Z168" s="282"/>
    </row>
    <row r="169" spans="1:26" ht="15.75" customHeight="1">
      <c r="A169" s="297"/>
      <c r="B169" s="297"/>
      <c r="C169" s="297"/>
      <c r="D169" s="297"/>
      <c r="E169" s="297"/>
      <c r="F169" s="297"/>
      <c r="G169" s="297"/>
      <c r="H169" s="297"/>
      <c r="I169" s="297"/>
      <c r="J169" s="297"/>
      <c r="K169" s="451"/>
      <c r="L169" s="297"/>
      <c r="M169" s="451"/>
      <c r="N169" s="297"/>
      <c r="O169" s="297"/>
      <c r="P169" s="282"/>
      <c r="Q169" s="282"/>
      <c r="R169" s="282"/>
      <c r="S169" s="282"/>
      <c r="T169" s="282"/>
      <c r="U169" s="282"/>
      <c r="V169" s="282"/>
      <c r="W169" s="282"/>
      <c r="X169" s="282"/>
      <c r="Y169" s="282"/>
      <c r="Z169" s="282"/>
    </row>
    <row r="170" spans="1:26" ht="15.75" customHeight="1">
      <c r="A170" s="297"/>
      <c r="B170" s="297"/>
      <c r="C170" s="297"/>
      <c r="D170" s="297"/>
      <c r="E170" s="297"/>
      <c r="F170" s="297"/>
      <c r="G170" s="297"/>
      <c r="H170" s="297"/>
      <c r="I170" s="297"/>
      <c r="J170" s="297"/>
      <c r="K170" s="451"/>
      <c r="L170" s="297"/>
      <c r="M170" s="451"/>
      <c r="N170" s="297"/>
      <c r="O170" s="297"/>
      <c r="P170" s="282"/>
      <c r="Q170" s="282"/>
      <c r="R170" s="282"/>
      <c r="S170" s="282"/>
      <c r="T170" s="282"/>
      <c r="U170" s="282"/>
      <c r="V170" s="282"/>
      <c r="W170" s="282"/>
      <c r="X170" s="282"/>
      <c r="Y170" s="282"/>
      <c r="Z170" s="282"/>
    </row>
    <row r="171" spans="1:26" ht="15.75" customHeight="1">
      <c r="A171" s="297"/>
      <c r="B171" s="297"/>
      <c r="C171" s="297"/>
      <c r="D171" s="297"/>
      <c r="E171" s="297"/>
      <c r="F171" s="297"/>
      <c r="G171" s="297"/>
      <c r="H171" s="297"/>
      <c r="I171" s="297"/>
      <c r="J171" s="297"/>
      <c r="K171" s="451"/>
      <c r="L171" s="297"/>
      <c r="M171" s="451"/>
      <c r="N171" s="297"/>
      <c r="O171" s="297"/>
      <c r="P171" s="282"/>
      <c r="Q171" s="282"/>
      <c r="R171" s="282"/>
      <c r="S171" s="282"/>
      <c r="T171" s="282"/>
      <c r="U171" s="282"/>
      <c r="V171" s="282"/>
      <c r="W171" s="282"/>
      <c r="X171" s="282"/>
      <c r="Y171" s="282"/>
      <c r="Z171" s="282"/>
    </row>
    <row r="172" spans="1:26" ht="15.75" customHeight="1">
      <c r="A172" s="297"/>
      <c r="B172" s="297"/>
      <c r="C172" s="297"/>
      <c r="D172" s="297"/>
      <c r="E172" s="297"/>
      <c r="F172" s="297"/>
      <c r="G172" s="297"/>
      <c r="H172" s="297"/>
      <c r="I172" s="297"/>
      <c r="J172" s="297"/>
      <c r="K172" s="451"/>
      <c r="L172" s="297"/>
      <c r="M172" s="451"/>
      <c r="N172" s="297"/>
      <c r="O172" s="297"/>
      <c r="P172" s="282"/>
      <c r="Q172" s="282"/>
      <c r="R172" s="282"/>
      <c r="S172" s="282"/>
      <c r="T172" s="282"/>
      <c r="U172" s="282"/>
      <c r="V172" s="282"/>
      <c r="W172" s="282"/>
      <c r="X172" s="282"/>
      <c r="Y172" s="282"/>
      <c r="Z172" s="282"/>
    </row>
    <row r="173" spans="1:26" ht="15.75" customHeight="1">
      <c r="A173" s="297"/>
      <c r="B173" s="297"/>
      <c r="C173" s="297"/>
      <c r="D173" s="297"/>
      <c r="E173" s="297"/>
      <c r="F173" s="297"/>
      <c r="G173" s="297"/>
      <c r="H173" s="297"/>
      <c r="I173" s="297"/>
      <c r="J173" s="297"/>
      <c r="K173" s="451"/>
      <c r="L173" s="297"/>
      <c r="M173" s="451"/>
      <c r="N173" s="297"/>
      <c r="O173" s="297"/>
      <c r="P173" s="282"/>
      <c r="Q173" s="282"/>
      <c r="R173" s="282"/>
      <c r="S173" s="282"/>
      <c r="T173" s="282"/>
      <c r="U173" s="282"/>
      <c r="V173" s="282"/>
      <c r="W173" s="282"/>
      <c r="X173" s="282"/>
      <c r="Y173" s="282"/>
      <c r="Z173" s="282"/>
    </row>
    <row r="174" spans="1:26" ht="15.75" customHeight="1">
      <c r="A174" s="297"/>
      <c r="B174" s="297"/>
      <c r="C174" s="297"/>
      <c r="D174" s="297"/>
      <c r="E174" s="297"/>
      <c r="F174" s="297"/>
      <c r="G174" s="297"/>
      <c r="H174" s="297"/>
      <c r="I174" s="297"/>
      <c r="J174" s="297"/>
      <c r="K174" s="451"/>
      <c r="L174" s="297"/>
      <c r="M174" s="451"/>
      <c r="N174" s="297"/>
      <c r="O174" s="297"/>
      <c r="P174" s="282"/>
      <c r="Q174" s="282"/>
      <c r="R174" s="282"/>
      <c r="S174" s="282"/>
      <c r="T174" s="282"/>
      <c r="U174" s="282"/>
      <c r="V174" s="282"/>
      <c r="W174" s="282"/>
      <c r="X174" s="282"/>
      <c r="Y174" s="282"/>
      <c r="Z174" s="282"/>
    </row>
    <row r="175" spans="1:26" ht="15.75" customHeight="1">
      <c r="A175" s="297"/>
      <c r="B175" s="297"/>
      <c r="C175" s="297"/>
      <c r="D175" s="297"/>
      <c r="E175" s="297"/>
      <c r="F175" s="297"/>
      <c r="G175" s="297"/>
      <c r="H175" s="297"/>
      <c r="I175" s="297"/>
      <c r="J175" s="297"/>
      <c r="K175" s="451"/>
      <c r="L175" s="297"/>
      <c r="M175" s="451"/>
      <c r="N175" s="297"/>
      <c r="O175" s="297"/>
      <c r="P175" s="282"/>
      <c r="Q175" s="282"/>
      <c r="R175" s="282"/>
      <c r="S175" s="282"/>
      <c r="T175" s="282"/>
      <c r="U175" s="282"/>
      <c r="V175" s="282"/>
      <c r="W175" s="282"/>
      <c r="X175" s="282"/>
      <c r="Y175" s="282"/>
      <c r="Z175" s="282"/>
    </row>
    <row r="176" spans="1:26" ht="15.75" customHeight="1">
      <c r="A176" s="297"/>
      <c r="B176" s="297"/>
      <c r="C176" s="297"/>
      <c r="D176" s="297"/>
      <c r="E176" s="297"/>
      <c r="F176" s="297"/>
      <c r="G176" s="297"/>
      <c r="H176" s="297"/>
      <c r="I176" s="297"/>
      <c r="J176" s="297"/>
      <c r="K176" s="451"/>
      <c r="L176" s="297"/>
      <c r="M176" s="451"/>
      <c r="N176" s="297"/>
      <c r="O176" s="297"/>
      <c r="P176" s="282"/>
      <c r="Q176" s="282"/>
      <c r="R176" s="282"/>
      <c r="S176" s="282"/>
      <c r="T176" s="282"/>
      <c r="U176" s="282"/>
      <c r="V176" s="282"/>
      <c r="W176" s="282"/>
      <c r="X176" s="282"/>
      <c r="Y176" s="282"/>
      <c r="Z176" s="282"/>
    </row>
    <row r="177" spans="1:26" ht="15.75" customHeight="1">
      <c r="A177" s="297"/>
      <c r="B177" s="297"/>
      <c r="C177" s="297"/>
      <c r="D177" s="297"/>
      <c r="E177" s="297"/>
      <c r="F177" s="297"/>
      <c r="G177" s="297"/>
      <c r="H177" s="297"/>
      <c r="I177" s="297"/>
      <c r="J177" s="297"/>
      <c r="K177" s="451"/>
      <c r="L177" s="297"/>
      <c r="M177" s="451"/>
      <c r="N177" s="297"/>
      <c r="O177" s="297"/>
      <c r="P177" s="282"/>
      <c r="Q177" s="282"/>
      <c r="R177" s="282"/>
      <c r="S177" s="282"/>
      <c r="T177" s="282"/>
      <c r="U177" s="282"/>
      <c r="V177" s="282"/>
      <c r="W177" s="282"/>
      <c r="X177" s="282"/>
      <c r="Y177" s="282"/>
      <c r="Z177" s="282"/>
    </row>
    <row r="178" spans="1:26" ht="15.75" customHeight="1">
      <c r="A178" s="297"/>
      <c r="B178" s="297"/>
      <c r="C178" s="297"/>
      <c r="D178" s="297"/>
      <c r="E178" s="297"/>
      <c r="F178" s="297"/>
      <c r="G178" s="297"/>
      <c r="H178" s="297"/>
      <c r="I178" s="297"/>
      <c r="J178" s="297"/>
      <c r="K178" s="451"/>
      <c r="L178" s="297"/>
      <c r="M178" s="451"/>
      <c r="N178" s="297"/>
      <c r="O178" s="297"/>
      <c r="P178" s="282"/>
      <c r="Q178" s="282"/>
      <c r="R178" s="282"/>
      <c r="S178" s="282"/>
      <c r="T178" s="282"/>
      <c r="U178" s="282"/>
      <c r="V178" s="282"/>
      <c r="W178" s="282"/>
      <c r="X178" s="282"/>
      <c r="Y178" s="282"/>
      <c r="Z178" s="282"/>
    </row>
    <row r="179" spans="1:26" ht="15.75" customHeight="1">
      <c r="A179" s="297"/>
      <c r="B179" s="297"/>
      <c r="C179" s="297"/>
      <c r="D179" s="297"/>
      <c r="E179" s="297"/>
      <c r="F179" s="297"/>
      <c r="G179" s="297"/>
      <c r="H179" s="297"/>
      <c r="I179" s="297"/>
      <c r="J179" s="297"/>
      <c r="K179" s="451"/>
      <c r="L179" s="297"/>
      <c r="M179" s="451"/>
      <c r="N179" s="297"/>
      <c r="O179" s="297"/>
      <c r="P179" s="282"/>
      <c r="Q179" s="282"/>
      <c r="R179" s="282"/>
      <c r="S179" s="282"/>
      <c r="T179" s="282"/>
      <c r="U179" s="282"/>
      <c r="V179" s="282"/>
      <c r="W179" s="282"/>
      <c r="X179" s="282"/>
      <c r="Y179" s="282"/>
      <c r="Z179" s="282"/>
    </row>
    <row r="180" spans="1:26" ht="15.75" customHeight="1">
      <c r="A180" s="297"/>
      <c r="B180" s="297"/>
      <c r="C180" s="297"/>
      <c r="D180" s="297"/>
      <c r="E180" s="297"/>
      <c r="F180" s="297"/>
      <c r="G180" s="297"/>
      <c r="H180" s="297"/>
      <c r="I180" s="297"/>
      <c r="J180" s="297"/>
      <c r="K180" s="451"/>
      <c r="L180" s="297"/>
      <c r="M180" s="451"/>
      <c r="N180" s="297"/>
      <c r="O180" s="297"/>
      <c r="P180" s="282"/>
      <c r="Q180" s="282"/>
      <c r="R180" s="282"/>
      <c r="S180" s="282"/>
      <c r="T180" s="282"/>
      <c r="U180" s="282"/>
      <c r="V180" s="282"/>
      <c r="W180" s="282"/>
      <c r="X180" s="282"/>
      <c r="Y180" s="282"/>
      <c r="Z180" s="282"/>
    </row>
    <row r="181" spans="1:26" ht="15.75" customHeight="1">
      <c r="A181" s="297"/>
      <c r="B181" s="297"/>
      <c r="C181" s="297"/>
      <c r="D181" s="297"/>
      <c r="E181" s="297"/>
      <c r="F181" s="297"/>
      <c r="G181" s="297"/>
      <c r="H181" s="297"/>
      <c r="I181" s="297"/>
      <c r="J181" s="297"/>
      <c r="K181" s="451"/>
      <c r="L181" s="297"/>
      <c r="M181" s="451"/>
      <c r="N181" s="297"/>
      <c r="O181" s="297"/>
      <c r="P181" s="282"/>
      <c r="Q181" s="282"/>
      <c r="R181" s="282"/>
      <c r="S181" s="282"/>
      <c r="T181" s="282"/>
      <c r="U181" s="282"/>
      <c r="V181" s="282"/>
      <c r="W181" s="282"/>
      <c r="X181" s="282"/>
      <c r="Y181" s="282"/>
      <c r="Z181" s="282"/>
    </row>
    <row r="182" spans="1:26" ht="15.75" customHeight="1">
      <c r="A182" s="297"/>
      <c r="B182" s="297"/>
      <c r="C182" s="297"/>
      <c r="D182" s="297"/>
      <c r="E182" s="297"/>
      <c r="F182" s="297"/>
      <c r="G182" s="297"/>
      <c r="H182" s="297"/>
      <c r="I182" s="297"/>
      <c r="J182" s="297"/>
      <c r="K182" s="451"/>
      <c r="L182" s="297"/>
      <c r="M182" s="451"/>
      <c r="N182" s="297"/>
      <c r="O182" s="297"/>
      <c r="P182" s="282"/>
      <c r="Q182" s="282"/>
      <c r="R182" s="282"/>
      <c r="S182" s="282"/>
      <c r="T182" s="282"/>
      <c r="U182" s="282"/>
      <c r="V182" s="282"/>
      <c r="W182" s="282"/>
      <c r="X182" s="282"/>
      <c r="Y182" s="282"/>
      <c r="Z182" s="282"/>
    </row>
    <row r="183" spans="1:26" ht="15.75" customHeight="1">
      <c r="A183" s="297"/>
      <c r="B183" s="297"/>
      <c r="C183" s="297"/>
      <c r="D183" s="297"/>
      <c r="E183" s="297"/>
      <c r="F183" s="297"/>
      <c r="G183" s="297"/>
      <c r="H183" s="297"/>
      <c r="I183" s="297"/>
      <c r="J183" s="297"/>
      <c r="K183" s="451"/>
      <c r="L183" s="297"/>
      <c r="M183" s="451"/>
      <c r="N183" s="297"/>
      <c r="O183" s="297"/>
      <c r="P183" s="282"/>
      <c r="Q183" s="282"/>
      <c r="R183" s="282"/>
      <c r="S183" s="282"/>
      <c r="T183" s="282"/>
      <c r="U183" s="282"/>
      <c r="V183" s="282"/>
      <c r="W183" s="282"/>
      <c r="X183" s="282"/>
      <c r="Y183" s="282"/>
      <c r="Z183" s="282"/>
    </row>
    <row r="184" spans="1:26" ht="15.75" customHeight="1">
      <c r="A184" s="297"/>
      <c r="B184" s="297"/>
      <c r="C184" s="297"/>
      <c r="D184" s="297"/>
      <c r="E184" s="297"/>
      <c r="F184" s="297"/>
      <c r="G184" s="297"/>
      <c r="H184" s="297"/>
      <c r="I184" s="297"/>
      <c r="J184" s="297"/>
      <c r="K184" s="451"/>
      <c r="L184" s="297"/>
      <c r="M184" s="451"/>
      <c r="N184" s="297"/>
      <c r="O184" s="297"/>
      <c r="P184" s="282"/>
      <c r="Q184" s="282"/>
      <c r="R184" s="282"/>
      <c r="S184" s="282"/>
      <c r="T184" s="282"/>
      <c r="U184" s="282"/>
      <c r="V184" s="282"/>
      <c r="W184" s="282"/>
      <c r="X184" s="282"/>
      <c r="Y184" s="282"/>
      <c r="Z184" s="282"/>
    </row>
    <row r="185" spans="1:26" ht="15.75" customHeight="1">
      <c r="A185" s="297"/>
      <c r="B185" s="297"/>
      <c r="C185" s="297"/>
      <c r="D185" s="297"/>
      <c r="E185" s="297"/>
      <c r="F185" s="297"/>
      <c r="G185" s="297"/>
      <c r="H185" s="297"/>
      <c r="I185" s="297"/>
      <c r="J185" s="297"/>
      <c r="K185" s="451"/>
      <c r="L185" s="297"/>
      <c r="M185" s="451"/>
      <c r="N185" s="297"/>
      <c r="O185" s="297"/>
      <c r="P185" s="282"/>
      <c r="Q185" s="282"/>
      <c r="R185" s="282"/>
      <c r="S185" s="282"/>
      <c r="T185" s="282"/>
      <c r="U185" s="282"/>
      <c r="V185" s="282"/>
      <c r="W185" s="282"/>
      <c r="X185" s="282"/>
      <c r="Y185" s="282"/>
      <c r="Z185" s="282"/>
    </row>
    <row r="186" spans="1:26" ht="15.75" customHeight="1">
      <c r="A186" s="297"/>
      <c r="B186" s="297"/>
      <c r="C186" s="297"/>
      <c r="D186" s="297"/>
      <c r="E186" s="297"/>
      <c r="F186" s="297"/>
      <c r="G186" s="297"/>
      <c r="H186" s="297"/>
      <c r="I186" s="297"/>
      <c r="J186" s="297"/>
      <c r="K186" s="451"/>
      <c r="L186" s="297"/>
      <c r="M186" s="451"/>
      <c r="N186" s="297"/>
      <c r="O186" s="297"/>
      <c r="P186" s="282"/>
      <c r="Q186" s="282"/>
      <c r="R186" s="282"/>
      <c r="S186" s="282"/>
      <c r="T186" s="282"/>
      <c r="U186" s="282"/>
      <c r="V186" s="282"/>
      <c r="W186" s="282"/>
      <c r="X186" s="282"/>
      <c r="Y186" s="282"/>
      <c r="Z186" s="282"/>
    </row>
    <row r="187" spans="1:26" ht="15.75" customHeight="1">
      <c r="A187" s="297"/>
      <c r="B187" s="297"/>
      <c r="C187" s="297"/>
      <c r="D187" s="297"/>
      <c r="E187" s="297"/>
      <c r="F187" s="297"/>
      <c r="G187" s="297"/>
      <c r="H187" s="297"/>
      <c r="I187" s="297"/>
      <c r="J187" s="297"/>
      <c r="K187" s="451"/>
      <c r="L187" s="297"/>
      <c r="M187" s="451"/>
      <c r="N187" s="297"/>
      <c r="O187" s="297"/>
      <c r="P187" s="282"/>
      <c r="Q187" s="282"/>
      <c r="R187" s="282"/>
      <c r="S187" s="282"/>
      <c r="T187" s="282"/>
      <c r="U187" s="282"/>
      <c r="V187" s="282"/>
      <c r="W187" s="282"/>
      <c r="X187" s="282"/>
      <c r="Y187" s="282"/>
      <c r="Z187" s="282"/>
    </row>
    <row r="188" spans="1:26" ht="15.75" customHeight="1">
      <c r="A188" s="297"/>
      <c r="B188" s="297"/>
      <c r="C188" s="297"/>
      <c r="D188" s="297"/>
      <c r="E188" s="297"/>
      <c r="F188" s="297"/>
      <c r="G188" s="297"/>
      <c r="H188" s="297"/>
      <c r="I188" s="297"/>
      <c r="J188" s="297"/>
      <c r="K188" s="451"/>
      <c r="L188" s="297"/>
      <c r="M188" s="451"/>
      <c r="N188" s="297"/>
      <c r="O188" s="297"/>
      <c r="P188" s="282"/>
      <c r="Q188" s="282"/>
      <c r="R188" s="282"/>
      <c r="S188" s="282"/>
      <c r="T188" s="282"/>
      <c r="U188" s="282"/>
      <c r="V188" s="282"/>
      <c r="W188" s="282"/>
      <c r="X188" s="282"/>
      <c r="Y188" s="282"/>
      <c r="Z188" s="282"/>
    </row>
    <row r="189" spans="1:26" ht="15.75" customHeight="1">
      <c r="A189" s="297"/>
      <c r="B189" s="297"/>
      <c r="C189" s="297"/>
      <c r="D189" s="297"/>
      <c r="E189" s="297"/>
      <c r="F189" s="297"/>
      <c r="G189" s="297"/>
      <c r="H189" s="297"/>
      <c r="I189" s="297"/>
      <c r="J189" s="297"/>
      <c r="K189" s="451"/>
      <c r="L189" s="297"/>
      <c r="M189" s="451"/>
      <c r="N189" s="297"/>
      <c r="O189" s="297"/>
      <c r="P189" s="282"/>
      <c r="Q189" s="282"/>
      <c r="R189" s="282"/>
      <c r="S189" s="282"/>
      <c r="T189" s="282"/>
      <c r="U189" s="282"/>
      <c r="V189" s="282"/>
      <c r="W189" s="282"/>
      <c r="X189" s="282"/>
      <c r="Y189" s="282"/>
      <c r="Z189" s="282"/>
    </row>
    <row r="190" spans="1:26" ht="15.75" customHeight="1">
      <c r="A190" s="297"/>
      <c r="B190" s="297"/>
      <c r="C190" s="297"/>
      <c r="D190" s="297"/>
      <c r="E190" s="297"/>
      <c r="F190" s="297"/>
      <c r="G190" s="297"/>
      <c r="H190" s="297"/>
      <c r="I190" s="297"/>
      <c r="J190" s="297"/>
      <c r="K190" s="451"/>
      <c r="L190" s="297"/>
      <c r="M190" s="451"/>
      <c r="N190" s="297"/>
      <c r="O190" s="297"/>
      <c r="P190" s="282"/>
      <c r="Q190" s="282"/>
      <c r="R190" s="282"/>
      <c r="S190" s="282"/>
      <c r="T190" s="282"/>
      <c r="U190" s="282"/>
      <c r="V190" s="282"/>
      <c r="W190" s="282"/>
      <c r="X190" s="282"/>
      <c r="Y190" s="282"/>
      <c r="Z190" s="282"/>
    </row>
    <row r="191" spans="1:26" ht="15.75" customHeight="1">
      <c r="A191" s="297"/>
      <c r="B191" s="297"/>
      <c r="C191" s="297"/>
      <c r="D191" s="297"/>
      <c r="E191" s="297"/>
      <c r="F191" s="297"/>
      <c r="G191" s="297"/>
      <c r="H191" s="297"/>
      <c r="I191" s="297"/>
      <c r="J191" s="297"/>
      <c r="K191" s="451"/>
      <c r="L191" s="297"/>
      <c r="M191" s="451"/>
      <c r="N191" s="297"/>
      <c r="O191" s="297"/>
      <c r="P191" s="282"/>
      <c r="Q191" s="282"/>
      <c r="R191" s="282"/>
      <c r="S191" s="282"/>
      <c r="T191" s="282"/>
      <c r="U191" s="282"/>
      <c r="V191" s="282"/>
      <c r="W191" s="282"/>
      <c r="X191" s="282"/>
      <c r="Y191" s="282"/>
      <c r="Z191" s="282"/>
    </row>
    <row r="192" spans="1:26" ht="15.75" customHeight="1">
      <c r="A192" s="297"/>
      <c r="B192" s="297"/>
      <c r="C192" s="297"/>
      <c r="D192" s="297"/>
      <c r="E192" s="297"/>
      <c r="F192" s="297"/>
      <c r="G192" s="297"/>
      <c r="H192" s="297"/>
      <c r="I192" s="297"/>
      <c r="J192" s="297"/>
      <c r="K192" s="451"/>
      <c r="L192" s="297"/>
      <c r="M192" s="451"/>
      <c r="N192" s="297"/>
      <c r="O192" s="297"/>
      <c r="P192" s="282"/>
      <c r="Q192" s="282"/>
      <c r="R192" s="282"/>
      <c r="S192" s="282"/>
      <c r="T192" s="282"/>
      <c r="U192" s="282"/>
      <c r="V192" s="282"/>
      <c r="W192" s="282"/>
      <c r="X192" s="282"/>
      <c r="Y192" s="282"/>
      <c r="Z192" s="282"/>
    </row>
    <row r="193" spans="1:26" ht="15.75" customHeight="1">
      <c r="A193" s="297"/>
      <c r="B193" s="297"/>
      <c r="C193" s="297"/>
      <c r="D193" s="297"/>
      <c r="E193" s="297"/>
      <c r="F193" s="297"/>
      <c r="G193" s="297"/>
      <c r="H193" s="297"/>
      <c r="I193" s="297"/>
      <c r="J193" s="297"/>
      <c r="K193" s="451"/>
      <c r="L193" s="297"/>
      <c r="M193" s="451"/>
      <c r="N193" s="297"/>
      <c r="O193" s="297"/>
      <c r="P193" s="282"/>
      <c r="Q193" s="282"/>
      <c r="R193" s="282"/>
      <c r="S193" s="282"/>
      <c r="T193" s="282"/>
      <c r="U193" s="282"/>
      <c r="V193" s="282"/>
      <c r="W193" s="282"/>
      <c r="X193" s="282"/>
      <c r="Y193" s="282"/>
      <c r="Z193" s="282"/>
    </row>
    <row r="194" spans="1:26" ht="15.75" customHeight="1">
      <c r="A194" s="297"/>
      <c r="B194" s="297"/>
      <c r="C194" s="297"/>
      <c r="D194" s="297"/>
      <c r="E194" s="297"/>
      <c r="F194" s="297"/>
      <c r="G194" s="297"/>
      <c r="H194" s="297"/>
      <c r="I194" s="297"/>
      <c r="J194" s="297"/>
      <c r="K194" s="451"/>
      <c r="L194" s="297"/>
      <c r="M194" s="451"/>
      <c r="N194" s="297"/>
      <c r="O194" s="297"/>
      <c r="P194" s="282"/>
      <c r="Q194" s="282"/>
      <c r="R194" s="282"/>
      <c r="S194" s="282"/>
      <c r="T194" s="282"/>
      <c r="U194" s="282"/>
      <c r="V194" s="282"/>
      <c r="W194" s="282"/>
      <c r="X194" s="282"/>
      <c r="Y194" s="282"/>
      <c r="Z194" s="282"/>
    </row>
    <row r="195" spans="1:26" ht="15.75" customHeight="1">
      <c r="A195" s="297"/>
      <c r="B195" s="297"/>
      <c r="C195" s="297"/>
      <c r="D195" s="297"/>
      <c r="E195" s="297"/>
      <c r="F195" s="297"/>
      <c r="G195" s="297"/>
      <c r="H195" s="297"/>
      <c r="I195" s="297"/>
      <c r="J195" s="297"/>
      <c r="K195" s="451"/>
      <c r="L195" s="297"/>
      <c r="M195" s="451"/>
      <c r="N195" s="297"/>
      <c r="O195" s="297"/>
      <c r="P195" s="282"/>
      <c r="Q195" s="282"/>
      <c r="R195" s="282"/>
      <c r="S195" s="282"/>
      <c r="T195" s="282"/>
      <c r="U195" s="282"/>
      <c r="V195" s="282"/>
      <c r="W195" s="282"/>
      <c r="X195" s="282"/>
      <c r="Y195" s="282"/>
      <c r="Z195" s="282"/>
    </row>
    <row r="196" spans="1:26" ht="15.75" customHeight="1">
      <c r="A196" s="297"/>
      <c r="B196" s="297"/>
      <c r="C196" s="297"/>
      <c r="D196" s="297"/>
      <c r="E196" s="297"/>
      <c r="F196" s="297"/>
      <c r="G196" s="297"/>
      <c r="H196" s="297"/>
      <c r="I196" s="297"/>
      <c r="J196" s="297"/>
      <c r="K196" s="451"/>
      <c r="L196" s="297"/>
      <c r="M196" s="451"/>
      <c r="N196" s="297"/>
      <c r="O196" s="297"/>
      <c r="P196" s="282"/>
      <c r="Q196" s="282"/>
      <c r="R196" s="282"/>
      <c r="S196" s="282"/>
      <c r="T196" s="282"/>
      <c r="U196" s="282"/>
      <c r="V196" s="282"/>
      <c r="W196" s="282"/>
      <c r="X196" s="282"/>
      <c r="Y196" s="282"/>
      <c r="Z196" s="282"/>
    </row>
    <row r="197" spans="1:26" ht="15.75" customHeight="1">
      <c r="A197" s="297"/>
      <c r="B197" s="297"/>
      <c r="C197" s="297"/>
      <c r="D197" s="297"/>
      <c r="E197" s="297"/>
      <c r="F197" s="297"/>
      <c r="G197" s="297"/>
      <c r="H197" s="297"/>
      <c r="I197" s="297"/>
      <c r="J197" s="297"/>
      <c r="K197" s="451"/>
      <c r="L197" s="297"/>
      <c r="M197" s="451"/>
      <c r="N197" s="297"/>
      <c r="O197" s="297"/>
      <c r="P197" s="282"/>
      <c r="Q197" s="282"/>
      <c r="R197" s="282"/>
      <c r="S197" s="282"/>
      <c r="T197" s="282"/>
      <c r="U197" s="282"/>
      <c r="V197" s="282"/>
      <c r="W197" s="282"/>
      <c r="X197" s="282"/>
      <c r="Y197" s="282"/>
      <c r="Z197" s="282"/>
    </row>
    <row r="198" spans="1:26" ht="15.75" customHeight="1">
      <c r="A198" s="297"/>
      <c r="B198" s="297"/>
      <c r="C198" s="297"/>
      <c r="D198" s="297"/>
      <c r="E198" s="297"/>
      <c r="F198" s="297"/>
      <c r="G198" s="297"/>
      <c r="H198" s="297"/>
      <c r="I198" s="297"/>
      <c r="J198" s="297"/>
      <c r="K198" s="451"/>
      <c r="L198" s="297"/>
      <c r="M198" s="451"/>
      <c r="N198" s="297"/>
      <c r="O198" s="297"/>
      <c r="P198" s="282"/>
      <c r="Q198" s="282"/>
      <c r="R198" s="282"/>
      <c r="S198" s="282"/>
      <c r="T198" s="282"/>
      <c r="U198" s="282"/>
      <c r="V198" s="282"/>
      <c r="W198" s="282"/>
      <c r="X198" s="282"/>
      <c r="Y198" s="282"/>
      <c r="Z198" s="282"/>
    </row>
    <row r="199" spans="1:26" ht="15.75" customHeight="1">
      <c r="A199" s="297"/>
      <c r="B199" s="297"/>
      <c r="C199" s="297"/>
      <c r="D199" s="297"/>
      <c r="E199" s="297"/>
      <c r="F199" s="297"/>
      <c r="G199" s="297"/>
      <c r="H199" s="297"/>
      <c r="I199" s="297"/>
      <c r="J199" s="297"/>
      <c r="K199" s="451"/>
      <c r="L199" s="297"/>
      <c r="M199" s="451"/>
      <c r="N199" s="297"/>
      <c r="O199" s="297"/>
      <c r="P199" s="282"/>
      <c r="Q199" s="282"/>
      <c r="R199" s="282"/>
      <c r="S199" s="282"/>
      <c r="T199" s="282"/>
      <c r="U199" s="282"/>
      <c r="V199" s="282"/>
      <c r="W199" s="282"/>
      <c r="X199" s="282"/>
      <c r="Y199" s="282"/>
      <c r="Z199" s="282"/>
    </row>
    <row r="200" spans="1:26" ht="15.75" customHeight="1">
      <c r="A200" s="297"/>
      <c r="B200" s="297"/>
      <c r="C200" s="297"/>
      <c r="D200" s="297"/>
      <c r="E200" s="297"/>
      <c r="F200" s="297"/>
      <c r="G200" s="297"/>
      <c r="H200" s="297"/>
      <c r="I200" s="297"/>
      <c r="J200" s="297"/>
      <c r="K200" s="451"/>
      <c r="L200" s="297"/>
      <c r="M200" s="451"/>
      <c r="N200" s="297"/>
      <c r="O200" s="297"/>
      <c r="P200" s="282"/>
      <c r="Q200" s="282"/>
      <c r="R200" s="282"/>
      <c r="S200" s="282"/>
      <c r="T200" s="282"/>
      <c r="U200" s="282"/>
      <c r="V200" s="282"/>
      <c r="W200" s="282"/>
      <c r="X200" s="282"/>
      <c r="Y200" s="282"/>
      <c r="Z200" s="282"/>
    </row>
    <row r="201" spans="1:26" ht="15.75" customHeight="1">
      <c r="A201" s="297"/>
      <c r="B201" s="297"/>
      <c r="C201" s="297"/>
      <c r="D201" s="297"/>
      <c r="E201" s="297"/>
      <c r="F201" s="297"/>
      <c r="G201" s="297"/>
      <c r="H201" s="297"/>
      <c r="I201" s="297"/>
      <c r="J201" s="297"/>
      <c r="K201" s="451"/>
      <c r="L201" s="297"/>
      <c r="M201" s="451"/>
      <c r="N201" s="297"/>
      <c r="O201" s="297"/>
      <c r="P201" s="282"/>
      <c r="Q201" s="282"/>
      <c r="R201" s="282"/>
      <c r="S201" s="282"/>
      <c r="T201" s="282"/>
      <c r="U201" s="282"/>
      <c r="V201" s="282"/>
      <c r="W201" s="282"/>
      <c r="X201" s="282"/>
      <c r="Y201" s="282"/>
      <c r="Z201" s="282"/>
    </row>
    <row r="202" spans="1:26" ht="15.75" customHeight="1">
      <c r="A202" s="297"/>
      <c r="B202" s="297"/>
      <c r="C202" s="297"/>
      <c r="D202" s="297"/>
      <c r="E202" s="297"/>
      <c r="F202" s="297"/>
      <c r="G202" s="297"/>
      <c r="H202" s="297"/>
      <c r="I202" s="297"/>
      <c r="J202" s="297"/>
      <c r="K202" s="451"/>
      <c r="L202" s="297"/>
      <c r="M202" s="451"/>
      <c r="N202" s="297"/>
      <c r="O202" s="297"/>
      <c r="P202" s="282"/>
      <c r="Q202" s="282"/>
      <c r="R202" s="282"/>
      <c r="S202" s="282"/>
      <c r="T202" s="282"/>
      <c r="U202" s="282"/>
      <c r="V202" s="282"/>
      <c r="W202" s="282"/>
      <c r="X202" s="282"/>
      <c r="Y202" s="282"/>
      <c r="Z202" s="282"/>
    </row>
    <row r="203" spans="1:26" ht="15.75" customHeight="1">
      <c r="A203" s="297"/>
      <c r="B203" s="297"/>
      <c r="C203" s="297"/>
      <c r="D203" s="297"/>
      <c r="E203" s="297"/>
      <c r="F203" s="297"/>
      <c r="G203" s="297"/>
      <c r="H203" s="297"/>
      <c r="I203" s="297"/>
      <c r="J203" s="297"/>
      <c r="K203" s="451"/>
      <c r="L203" s="297"/>
      <c r="M203" s="451"/>
      <c r="N203" s="297"/>
      <c r="O203" s="297"/>
      <c r="P203" s="282"/>
      <c r="Q203" s="282"/>
      <c r="R203" s="282"/>
      <c r="S203" s="282"/>
      <c r="T203" s="282"/>
      <c r="U203" s="282"/>
      <c r="V203" s="282"/>
      <c r="W203" s="282"/>
      <c r="X203" s="282"/>
      <c r="Y203" s="282"/>
      <c r="Z203" s="282"/>
    </row>
    <row r="204" spans="1:26" ht="15.75" customHeight="1">
      <c r="A204" s="297"/>
      <c r="B204" s="297"/>
      <c r="C204" s="297"/>
      <c r="D204" s="297"/>
      <c r="E204" s="297"/>
      <c r="F204" s="297"/>
      <c r="G204" s="297"/>
      <c r="H204" s="297"/>
      <c r="I204" s="297"/>
      <c r="J204" s="297"/>
      <c r="K204" s="451"/>
      <c r="L204" s="297"/>
      <c r="M204" s="451"/>
      <c r="N204" s="297"/>
      <c r="O204" s="297"/>
      <c r="P204" s="282"/>
      <c r="Q204" s="282"/>
      <c r="R204" s="282"/>
      <c r="S204" s="282"/>
      <c r="T204" s="282"/>
      <c r="U204" s="282"/>
      <c r="V204" s="282"/>
      <c r="W204" s="282"/>
      <c r="X204" s="282"/>
      <c r="Y204" s="282"/>
      <c r="Z204" s="282"/>
    </row>
    <row r="205" spans="1:26" ht="15.75" customHeight="1">
      <c r="A205" s="297"/>
      <c r="B205" s="297"/>
      <c r="C205" s="297"/>
      <c r="D205" s="297"/>
      <c r="E205" s="297"/>
      <c r="F205" s="297"/>
      <c r="G205" s="297"/>
      <c r="H205" s="297"/>
      <c r="I205" s="297"/>
      <c r="J205" s="297"/>
      <c r="K205" s="451"/>
      <c r="L205" s="297"/>
      <c r="M205" s="451"/>
      <c r="N205" s="297"/>
      <c r="O205" s="297"/>
      <c r="P205" s="282"/>
      <c r="Q205" s="282"/>
      <c r="R205" s="282"/>
      <c r="S205" s="282"/>
      <c r="T205" s="282"/>
      <c r="U205" s="282"/>
      <c r="V205" s="282"/>
      <c r="W205" s="282"/>
      <c r="X205" s="282"/>
      <c r="Y205" s="282"/>
      <c r="Z205" s="282"/>
    </row>
    <row r="206" spans="1:26" ht="15.75" customHeight="1">
      <c r="A206" s="297"/>
      <c r="B206" s="297"/>
      <c r="C206" s="297"/>
      <c r="D206" s="297"/>
      <c r="E206" s="297"/>
      <c r="F206" s="297"/>
      <c r="G206" s="297"/>
      <c r="H206" s="297"/>
      <c r="I206" s="297"/>
      <c r="J206" s="297"/>
      <c r="K206" s="451"/>
      <c r="L206" s="297"/>
      <c r="M206" s="451"/>
      <c r="N206" s="297"/>
      <c r="O206" s="297"/>
      <c r="P206" s="282"/>
      <c r="Q206" s="282"/>
      <c r="R206" s="282"/>
      <c r="S206" s="282"/>
      <c r="T206" s="282"/>
      <c r="U206" s="282"/>
      <c r="V206" s="282"/>
      <c r="W206" s="282"/>
      <c r="X206" s="282"/>
      <c r="Y206" s="282"/>
      <c r="Z206" s="282"/>
    </row>
    <row r="207" spans="1:26" ht="15.75" customHeight="1">
      <c r="A207" s="297"/>
      <c r="B207" s="297"/>
      <c r="C207" s="297"/>
      <c r="D207" s="297"/>
      <c r="E207" s="297"/>
      <c r="F207" s="297"/>
      <c r="G207" s="297"/>
      <c r="H207" s="297"/>
      <c r="I207" s="297"/>
      <c r="J207" s="297"/>
      <c r="K207" s="451"/>
      <c r="L207" s="297"/>
      <c r="M207" s="451"/>
      <c r="N207" s="297"/>
      <c r="O207" s="297"/>
      <c r="P207" s="282"/>
      <c r="Q207" s="282"/>
      <c r="R207" s="282"/>
      <c r="S207" s="282"/>
      <c r="T207" s="282"/>
      <c r="U207" s="282"/>
      <c r="V207" s="282"/>
      <c r="W207" s="282"/>
      <c r="X207" s="282"/>
      <c r="Y207" s="282"/>
      <c r="Z207" s="282"/>
    </row>
    <row r="208" spans="1:26" ht="15.75" customHeight="1">
      <c r="A208" s="297"/>
      <c r="B208" s="297"/>
      <c r="C208" s="297"/>
      <c r="D208" s="297"/>
      <c r="E208" s="297"/>
      <c r="F208" s="297"/>
      <c r="G208" s="297"/>
      <c r="H208" s="297"/>
      <c r="I208" s="297"/>
      <c r="J208" s="297"/>
      <c r="K208" s="451"/>
      <c r="L208" s="297"/>
      <c r="M208" s="451"/>
      <c r="N208" s="297"/>
      <c r="O208" s="297"/>
      <c r="P208" s="282"/>
      <c r="Q208" s="282"/>
      <c r="R208" s="282"/>
      <c r="S208" s="282"/>
      <c r="T208" s="282"/>
      <c r="U208" s="282"/>
      <c r="V208" s="282"/>
      <c r="W208" s="282"/>
      <c r="X208" s="282"/>
      <c r="Y208" s="282"/>
      <c r="Z208" s="282"/>
    </row>
    <row r="209" spans="1:26" ht="15.75" customHeight="1">
      <c r="A209" s="297"/>
      <c r="B209" s="297"/>
      <c r="C209" s="297"/>
      <c r="D209" s="297"/>
      <c r="E209" s="297"/>
      <c r="F209" s="297"/>
      <c r="G209" s="297"/>
      <c r="H209" s="297"/>
      <c r="I209" s="297"/>
      <c r="J209" s="297"/>
      <c r="K209" s="451"/>
      <c r="L209" s="297"/>
      <c r="M209" s="451"/>
      <c r="N209" s="297"/>
      <c r="O209" s="297"/>
      <c r="P209" s="282"/>
      <c r="Q209" s="282"/>
      <c r="R209" s="282"/>
      <c r="S209" s="282"/>
      <c r="T209" s="282"/>
      <c r="U209" s="282"/>
      <c r="V209" s="282"/>
      <c r="W209" s="282"/>
      <c r="X209" s="282"/>
      <c r="Y209" s="282"/>
      <c r="Z209" s="282"/>
    </row>
    <row r="210" spans="1:26" ht="15.75" customHeight="1">
      <c r="A210" s="297"/>
      <c r="B210" s="297"/>
      <c r="C210" s="297"/>
      <c r="D210" s="297"/>
      <c r="E210" s="297"/>
      <c r="F210" s="297"/>
      <c r="G210" s="297"/>
      <c r="H210" s="297"/>
      <c r="I210" s="297"/>
      <c r="J210" s="297"/>
      <c r="K210" s="451"/>
      <c r="L210" s="297"/>
      <c r="M210" s="451"/>
      <c r="N210" s="297"/>
      <c r="O210" s="297"/>
      <c r="P210" s="282"/>
      <c r="Q210" s="282"/>
      <c r="R210" s="282"/>
      <c r="S210" s="282"/>
      <c r="T210" s="282"/>
      <c r="U210" s="282"/>
      <c r="V210" s="282"/>
      <c r="W210" s="282"/>
      <c r="X210" s="282"/>
      <c r="Y210" s="282"/>
      <c r="Z210" s="282"/>
    </row>
    <row r="211" spans="1:26" ht="15.75" customHeight="1">
      <c r="A211" s="297"/>
      <c r="B211" s="297"/>
      <c r="C211" s="297"/>
      <c r="D211" s="297"/>
      <c r="E211" s="297"/>
      <c r="F211" s="297"/>
      <c r="G211" s="297"/>
      <c r="H211" s="297"/>
      <c r="I211" s="297"/>
      <c r="J211" s="297"/>
      <c r="K211" s="451"/>
      <c r="L211" s="297"/>
      <c r="M211" s="451"/>
      <c r="N211" s="297"/>
      <c r="O211" s="297"/>
      <c r="P211" s="282"/>
      <c r="Q211" s="282"/>
      <c r="R211" s="282"/>
      <c r="S211" s="282"/>
      <c r="T211" s="282"/>
      <c r="U211" s="282"/>
      <c r="V211" s="282"/>
      <c r="W211" s="282"/>
      <c r="X211" s="282"/>
      <c r="Y211" s="282"/>
      <c r="Z211" s="282"/>
    </row>
    <row r="212" spans="1:26" ht="15.75" customHeight="1">
      <c r="A212" s="297"/>
      <c r="B212" s="297"/>
      <c r="C212" s="297"/>
      <c r="D212" s="297"/>
      <c r="E212" s="297"/>
      <c r="F212" s="297"/>
      <c r="G212" s="297"/>
      <c r="H212" s="297"/>
      <c r="I212" s="297"/>
      <c r="J212" s="297"/>
      <c r="K212" s="451"/>
      <c r="L212" s="297"/>
      <c r="M212" s="451"/>
      <c r="N212" s="297"/>
      <c r="O212" s="297"/>
      <c r="P212" s="282"/>
      <c r="Q212" s="282"/>
      <c r="R212" s="282"/>
      <c r="S212" s="282"/>
      <c r="T212" s="282"/>
      <c r="U212" s="282"/>
      <c r="V212" s="282"/>
      <c r="W212" s="282"/>
      <c r="X212" s="282"/>
      <c r="Y212" s="282"/>
      <c r="Z212" s="282"/>
    </row>
    <row r="213" spans="1:26" ht="15.75" customHeight="1">
      <c r="A213" s="297"/>
      <c r="B213" s="297"/>
      <c r="C213" s="297"/>
      <c r="D213" s="297"/>
      <c r="E213" s="297"/>
      <c r="F213" s="297"/>
      <c r="G213" s="297"/>
      <c r="H213" s="297"/>
      <c r="I213" s="297"/>
      <c r="J213" s="297"/>
      <c r="K213" s="451"/>
      <c r="L213" s="297"/>
      <c r="M213" s="451"/>
      <c r="N213" s="297"/>
      <c r="O213" s="297"/>
      <c r="P213" s="282"/>
      <c r="Q213" s="282"/>
      <c r="R213" s="282"/>
      <c r="S213" s="282"/>
      <c r="T213" s="282"/>
      <c r="U213" s="282"/>
      <c r="V213" s="282"/>
      <c r="W213" s="282"/>
      <c r="X213" s="282"/>
      <c r="Y213" s="282"/>
      <c r="Z213" s="282"/>
    </row>
    <row r="214" spans="1:26" ht="15.75" customHeight="1">
      <c r="A214" s="297"/>
      <c r="B214" s="297"/>
      <c r="C214" s="297"/>
      <c r="D214" s="297"/>
      <c r="E214" s="297"/>
      <c r="F214" s="297"/>
      <c r="G214" s="297"/>
      <c r="H214" s="297"/>
      <c r="I214" s="297"/>
      <c r="J214" s="297"/>
      <c r="K214" s="451"/>
      <c r="L214" s="297"/>
      <c r="M214" s="451"/>
      <c r="N214" s="297"/>
      <c r="O214" s="297"/>
      <c r="P214" s="282"/>
      <c r="Q214" s="282"/>
      <c r="R214" s="282"/>
      <c r="S214" s="282"/>
      <c r="T214" s="282"/>
      <c r="U214" s="282"/>
      <c r="V214" s="282"/>
      <c r="W214" s="282"/>
      <c r="X214" s="282"/>
      <c r="Y214" s="282"/>
      <c r="Z214" s="282"/>
    </row>
    <row r="215" spans="1:26" ht="15.75" customHeight="1">
      <c r="A215" s="297"/>
      <c r="B215" s="297"/>
      <c r="C215" s="297"/>
      <c r="D215" s="297"/>
      <c r="E215" s="297"/>
      <c r="F215" s="297"/>
      <c r="G215" s="297"/>
      <c r="H215" s="297"/>
      <c r="I215" s="297"/>
      <c r="J215" s="297"/>
      <c r="K215" s="451"/>
      <c r="L215" s="297"/>
      <c r="M215" s="451"/>
      <c r="N215" s="297"/>
      <c r="O215" s="297"/>
      <c r="P215" s="282"/>
      <c r="Q215" s="282"/>
      <c r="R215" s="282"/>
      <c r="S215" s="282"/>
      <c r="T215" s="282"/>
      <c r="U215" s="282"/>
      <c r="V215" s="282"/>
      <c r="W215" s="282"/>
      <c r="X215" s="282"/>
      <c r="Y215" s="282"/>
      <c r="Z215" s="282"/>
    </row>
    <row r="216" spans="1:26" ht="15.75" customHeight="1">
      <c r="A216" s="297"/>
      <c r="B216" s="297"/>
      <c r="C216" s="297"/>
      <c r="D216" s="297"/>
      <c r="E216" s="297"/>
      <c r="F216" s="297"/>
      <c r="G216" s="297"/>
      <c r="H216" s="297"/>
      <c r="I216" s="297"/>
      <c r="J216" s="297"/>
      <c r="K216" s="451"/>
      <c r="L216" s="297"/>
      <c r="M216" s="451"/>
      <c r="N216" s="297"/>
      <c r="O216" s="297"/>
      <c r="P216" s="282"/>
      <c r="Q216" s="282"/>
      <c r="R216" s="282"/>
      <c r="S216" s="282"/>
      <c r="T216" s="282"/>
      <c r="U216" s="282"/>
      <c r="V216" s="282"/>
      <c r="W216" s="282"/>
      <c r="X216" s="282"/>
      <c r="Y216" s="282"/>
      <c r="Z216" s="282"/>
    </row>
    <row r="217" spans="1:26" ht="15.75" customHeight="1">
      <c r="A217" s="297"/>
      <c r="B217" s="297"/>
      <c r="C217" s="297"/>
      <c r="D217" s="297"/>
      <c r="E217" s="297"/>
      <c r="F217" s="297"/>
      <c r="G217" s="297"/>
      <c r="H217" s="297"/>
      <c r="I217" s="297"/>
      <c r="J217" s="297"/>
      <c r="K217" s="451"/>
      <c r="L217" s="297"/>
      <c r="M217" s="451"/>
      <c r="N217" s="297"/>
      <c r="O217" s="297"/>
      <c r="P217" s="282"/>
      <c r="Q217" s="282"/>
      <c r="R217" s="282"/>
      <c r="S217" s="282"/>
      <c r="T217" s="282"/>
      <c r="U217" s="282"/>
      <c r="V217" s="282"/>
      <c r="W217" s="282"/>
      <c r="X217" s="282"/>
      <c r="Y217" s="282"/>
      <c r="Z217" s="282"/>
    </row>
    <row r="218" spans="1:26" ht="15.75" customHeight="1">
      <c r="A218" s="297"/>
      <c r="B218" s="297"/>
      <c r="C218" s="297"/>
      <c r="D218" s="297"/>
      <c r="E218" s="297"/>
      <c r="F218" s="297"/>
      <c r="G218" s="297"/>
      <c r="H218" s="297"/>
      <c r="I218" s="297"/>
      <c r="J218" s="297"/>
      <c r="K218" s="451"/>
      <c r="L218" s="297"/>
      <c r="M218" s="451"/>
      <c r="N218" s="297"/>
      <c r="O218" s="297"/>
      <c r="P218" s="282"/>
      <c r="Q218" s="282"/>
      <c r="R218" s="282"/>
      <c r="S218" s="282"/>
      <c r="T218" s="282"/>
      <c r="U218" s="282"/>
      <c r="V218" s="282"/>
      <c r="W218" s="282"/>
      <c r="X218" s="282"/>
      <c r="Y218" s="282"/>
      <c r="Z218" s="282"/>
    </row>
    <row r="219" spans="1:26" ht="15.75" customHeight="1">
      <c r="A219" s="297"/>
      <c r="B219" s="297"/>
      <c r="C219" s="297"/>
      <c r="D219" s="297"/>
      <c r="E219" s="297"/>
      <c r="F219" s="297"/>
      <c r="G219" s="297"/>
      <c r="H219" s="297"/>
      <c r="I219" s="297"/>
      <c r="J219" s="297"/>
      <c r="K219" s="451"/>
      <c r="L219" s="297"/>
      <c r="M219" s="451"/>
      <c r="N219" s="297"/>
      <c r="O219" s="297"/>
      <c r="P219" s="282"/>
      <c r="Q219" s="282"/>
      <c r="R219" s="282"/>
      <c r="S219" s="282"/>
      <c r="T219" s="282"/>
      <c r="U219" s="282"/>
      <c r="V219" s="282"/>
      <c r="W219" s="282"/>
      <c r="X219" s="282"/>
      <c r="Y219" s="282"/>
      <c r="Z219" s="282"/>
    </row>
    <row r="220" spans="1:26" ht="15.75" customHeight="1">
      <c r="A220" s="297"/>
      <c r="B220" s="297"/>
      <c r="C220" s="297"/>
      <c r="D220" s="297"/>
      <c r="E220" s="297"/>
      <c r="F220" s="297"/>
      <c r="G220" s="297"/>
      <c r="H220" s="297"/>
      <c r="I220" s="297"/>
      <c r="J220" s="297"/>
      <c r="K220" s="451"/>
      <c r="L220" s="297"/>
      <c r="M220" s="451"/>
      <c r="N220" s="297"/>
      <c r="O220" s="297"/>
      <c r="P220" s="282"/>
      <c r="Q220" s="282"/>
      <c r="R220" s="282"/>
      <c r="S220" s="282"/>
      <c r="T220" s="282"/>
      <c r="U220" s="282"/>
      <c r="V220" s="282"/>
      <c r="W220" s="282"/>
      <c r="X220" s="282"/>
      <c r="Y220" s="282"/>
      <c r="Z220" s="282"/>
    </row>
    <row r="221" spans="1:26" ht="15.75" customHeight="1">
      <c r="A221" s="297"/>
      <c r="B221" s="297"/>
      <c r="C221" s="297"/>
      <c r="D221" s="297"/>
      <c r="E221" s="297"/>
      <c r="F221" s="297"/>
      <c r="G221" s="297"/>
      <c r="H221" s="297"/>
      <c r="I221" s="297"/>
      <c r="J221" s="297"/>
      <c r="K221" s="451"/>
      <c r="L221" s="297"/>
      <c r="M221" s="451"/>
      <c r="N221" s="297"/>
      <c r="O221" s="297"/>
      <c r="P221" s="282"/>
      <c r="Q221" s="282"/>
      <c r="R221" s="282"/>
      <c r="S221" s="282"/>
      <c r="T221" s="282"/>
      <c r="U221" s="282"/>
      <c r="V221" s="282"/>
      <c r="W221" s="282"/>
      <c r="X221" s="282"/>
      <c r="Y221" s="282"/>
      <c r="Z221" s="282"/>
    </row>
    <row r="222" spans="1:26" ht="15.75" customHeight="1">
      <c r="A222" s="297"/>
      <c r="B222" s="297"/>
      <c r="C222" s="297"/>
      <c r="D222" s="297"/>
      <c r="E222" s="297"/>
      <c r="F222" s="297"/>
      <c r="G222" s="297"/>
      <c r="H222" s="297"/>
      <c r="I222" s="297"/>
      <c r="J222" s="297"/>
      <c r="K222" s="451"/>
      <c r="L222" s="297"/>
      <c r="M222" s="451"/>
      <c r="N222" s="297"/>
      <c r="O222" s="297"/>
      <c r="P222" s="282"/>
      <c r="Q222" s="282"/>
      <c r="R222" s="282"/>
      <c r="S222" s="282"/>
      <c r="T222" s="282"/>
      <c r="U222" s="282"/>
      <c r="V222" s="282"/>
      <c r="W222" s="282"/>
      <c r="X222" s="282"/>
      <c r="Y222" s="282"/>
      <c r="Z222" s="282"/>
    </row>
    <row r="223" spans="1:26" ht="15.75" customHeight="1">
      <c r="A223" s="297"/>
      <c r="B223" s="297"/>
      <c r="C223" s="297"/>
      <c r="D223" s="297"/>
      <c r="E223" s="297"/>
      <c r="F223" s="297"/>
      <c r="G223" s="297"/>
      <c r="H223" s="297"/>
      <c r="I223" s="297"/>
      <c r="J223" s="297"/>
      <c r="K223" s="451"/>
      <c r="L223" s="297"/>
      <c r="M223" s="451"/>
      <c r="N223" s="297"/>
      <c r="O223" s="297"/>
      <c r="P223" s="282"/>
      <c r="Q223" s="282"/>
      <c r="R223" s="282"/>
      <c r="S223" s="282"/>
      <c r="T223" s="282"/>
      <c r="U223" s="282"/>
      <c r="V223" s="282"/>
      <c r="W223" s="282"/>
      <c r="X223" s="282"/>
      <c r="Y223" s="282"/>
      <c r="Z223" s="282"/>
    </row>
    <row r="224" spans="1:26" ht="15.75" customHeight="1">
      <c r="A224" s="297"/>
      <c r="B224" s="297"/>
      <c r="C224" s="297"/>
      <c r="D224" s="297"/>
      <c r="E224" s="297"/>
      <c r="F224" s="297"/>
      <c r="G224" s="297"/>
      <c r="H224" s="297"/>
      <c r="I224" s="297"/>
      <c r="J224" s="297"/>
      <c r="K224" s="451"/>
      <c r="L224" s="297"/>
      <c r="M224" s="451"/>
      <c r="N224" s="297"/>
      <c r="O224" s="297"/>
      <c r="P224" s="282"/>
      <c r="Q224" s="282"/>
      <c r="R224" s="282"/>
      <c r="S224" s="282"/>
      <c r="T224" s="282"/>
      <c r="U224" s="282"/>
      <c r="V224" s="282"/>
      <c r="W224" s="282"/>
      <c r="X224" s="282"/>
      <c r="Y224" s="282"/>
      <c r="Z224" s="282"/>
    </row>
    <row r="225" spans="1:26" ht="15.75" customHeight="1">
      <c r="A225" s="297"/>
      <c r="B225" s="297"/>
      <c r="C225" s="297"/>
      <c r="D225" s="297"/>
      <c r="E225" s="297"/>
      <c r="F225" s="297"/>
      <c r="G225" s="297"/>
      <c r="H225" s="297"/>
      <c r="I225" s="297"/>
      <c r="J225" s="297"/>
      <c r="K225" s="451"/>
      <c r="L225" s="297"/>
      <c r="M225" s="451"/>
      <c r="N225" s="297"/>
      <c r="O225" s="297"/>
      <c r="P225" s="282"/>
      <c r="Q225" s="282"/>
      <c r="R225" s="282"/>
      <c r="S225" s="282"/>
      <c r="T225" s="282"/>
      <c r="U225" s="282"/>
      <c r="V225" s="282"/>
      <c r="W225" s="282"/>
      <c r="X225" s="282"/>
      <c r="Y225" s="282"/>
      <c r="Z225" s="282"/>
    </row>
    <row r="226" spans="1:26" ht="15.75" customHeight="1">
      <c r="A226" s="297"/>
      <c r="B226" s="297"/>
      <c r="C226" s="297"/>
      <c r="D226" s="297"/>
      <c r="E226" s="297"/>
      <c r="F226" s="297"/>
      <c r="G226" s="297"/>
      <c r="H226" s="297"/>
      <c r="I226" s="297"/>
      <c r="J226" s="297"/>
      <c r="K226" s="451"/>
      <c r="L226" s="297"/>
      <c r="M226" s="451"/>
      <c r="N226" s="297"/>
      <c r="O226" s="297"/>
      <c r="P226" s="282"/>
      <c r="Q226" s="282"/>
      <c r="R226" s="282"/>
      <c r="S226" s="282"/>
      <c r="T226" s="282"/>
      <c r="U226" s="282"/>
      <c r="V226" s="282"/>
      <c r="W226" s="282"/>
      <c r="X226" s="282"/>
      <c r="Y226" s="282"/>
      <c r="Z226" s="282"/>
    </row>
    <row r="227" spans="1:26" ht="15.75" customHeight="1">
      <c r="A227" s="297"/>
      <c r="B227" s="297"/>
      <c r="C227" s="297"/>
      <c r="D227" s="297"/>
      <c r="E227" s="297"/>
      <c r="F227" s="297"/>
      <c r="G227" s="297"/>
      <c r="H227" s="297"/>
      <c r="I227" s="297"/>
      <c r="J227" s="297"/>
      <c r="K227" s="451"/>
      <c r="L227" s="297"/>
      <c r="M227" s="451"/>
      <c r="N227" s="297"/>
      <c r="O227" s="297"/>
      <c r="P227" s="282"/>
      <c r="Q227" s="282"/>
      <c r="R227" s="282"/>
      <c r="S227" s="282"/>
      <c r="T227" s="282"/>
      <c r="U227" s="282"/>
      <c r="V227" s="282"/>
      <c r="W227" s="282"/>
      <c r="X227" s="282"/>
      <c r="Y227" s="282"/>
      <c r="Z227" s="282"/>
    </row>
    <row r="228" spans="1:26" ht="15.75" customHeight="1">
      <c r="A228" s="297"/>
      <c r="B228" s="297"/>
      <c r="C228" s="297"/>
      <c r="D228" s="297"/>
      <c r="E228" s="297"/>
      <c r="F228" s="297"/>
      <c r="G228" s="297"/>
      <c r="H228" s="297"/>
      <c r="I228" s="297"/>
      <c r="J228" s="297"/>
      <c r="K228" s="451"/>
      <c r="L228" s="297"/>
      <c r="M228" s="451"/>
      <c r="N228" s="297"/>
      <c r="O228" s="297"/>
      <c r="P228" s="282"/>
      <c r="Q228" s="282"/>
      <c r="R228" s="282"/>
      <c r="S228" s="282"/>
      <c r="T228" s="282"/>
      <c r="U228" s="282"/>
      <c r="V228" s="282"/>
      <c r="W228" s="282"/>
      <c r="X228" s="282"/>
      <c r="Y228" s="282"/>
      <c r="Z228" s="282"/>
    </row>
    <row r="229" spans="1:26" ht="15.75" customHeight="1">
      <c r="A229" s="297"/>
      <c r="B229" s="297"/>
      <c r="C229" s="297"/>
      <c r="D229" s="297"/>
      <c r="E229" s="297"/>
      <c r="F229" s="297"/>
      <c r="G229" s="297"/>
      <c r="H229" s="297"/>
      <c r="I229" s="297"/>
      <c r="J229" s="297"/>
      <c r="K229" s="451"/>
      <c r="L229" s="297"/>
      <c r="M229" s="451"/>
      <c r="N229" s="297"/>
      <c r="O229" s="297"/>
      <c r="P229" s="282"/>
      <c r="Q229" s="282"/>
      <c r="R229" s="282"/>
      <c r="S229" s="282"/>
      <c r="T229" s="282"/>
      <c r="U229" s="282"/>
      <c r="V229" s="282"/>
      <c r="W229" s="282"/>
      <c r="X229" s="282"/>
      <c r="Y229" s="282"/>
      <c r="Z229" s="282"/>
    </row>
    <row r="230" spans="1:26" ht="15.75" customHeight="1">
      <c r="A230" s="297"/>
      <c r="B230" s="297"/>
      <c r="C230" s="297"/>
      <c r="D230" s="297"/>
      <c r="E230" s="297"/>
      <c r="F230" s="297"/>
      <c r="G230" s="297"/>
      <c r="H230" s="297"/>
      <c r="I230" s="297"/>
      <c r="J230" s="297"/>
      <c r="K230" s="451"/>
      <c r="L230" s="297"/>
      <c r="M230" s="451"/>
      <c r="N230" s="297"/>
      <c r="O230" s="297"/>
      <c r="P230" s="282"/>
      <c r="Q230" s="282"/>
      <c r="R230" s="282"/>
      <c r="S230" s="282"/>
      <c r="T230" s="282"/>
      <c r="U230" s="282"/>
      <c r="V230" s="282"/>
      <c r="W230" s="282"/>
      <c r="X230" s="282"/>
      <c r="Y230" s="282"/>
      <c r="Z230" s="282"/>
    </row>
    <row r="231" spans="1:26" ht="15.75" customHeight="1">
      <c r="A231" s="297"/>
      <c r="B231" s="297"/>
      <c r="C231" s="297"/>
      <c r="D231" s="297"/>
      <c r="E231" s="297"/>
      <c r="F231" s="297"/>
      <c r="G231" s="297"/>
      <c r="H231" s="297"/>
      <c r="I231" s="297"/>
      <c r="J231" s="297"/>
      <c r="K231" s="451"/>
      <c r="L231" s="297"/>
      <c r="M231" s="451"/>
      <c r="N231" s="297"/>
      <c r="O231" s="297"/>
      <c r="P231" s="282"/>
      <c r="Q231" s="282"/>
      <c r="R231" s="282"/>
      <c r="S231" s="282"/>
      <c r="T231" s="282"/>
      <c r="U231" s="282"/>
      <c r="V231" s="282"/>
      <c r="W231" s="282"/>
      <c r="X231" s="282"/>
      <c r="Y231" s="282"/>
      <c r="Z231" s="282"/>
    </row>
    <row r="232" spans="1:26" ht="15.75" customHeight="1">
      <c r="A232" s="297"/>
      <c r="B232" s="297"/>
      <c r="C232" s="297"/>
      <c r="D232" s="297"/>
      <c r="E232" s="297"/>
      <c r="F232" s="297"/>
      <c r="G232" s="297"/>
      <c r="H232" s="297"/>
      <c r="I232" s="297"/>
      <c r="J232" s="297"/>
      <c r="K232" s="451"/>
      <c r="L232" s="297"/>
      <c r="M232" s="451"/>
      <c r="N232" s="297"/>
      <c r="O232" s="297"/>
      <c r="P232" s="282"/>
      <c r="Q232" s="282"/>
      <c r="R232" s="282"/>
      <c r="S232" s="282"/>
      <c r="T232" s="282"/>
      <c r="U232" s="282"/>
      <c r="V232" s="282"/>
      <c r="W232" s="282"/>
      <c r="X232" s="282"/>
      <c r="Y232" s="282"/>
      <c r="Z232" s="282"/>
    </row>
    <row r="233" spans="1:26" ht="15.75" customHeight="1">
      <c r="A233" s="297"/>
      <c r="B233" s="297"/>
      <c r="C233" s="297"/>
      <c r="D233" s="297"/>
      <c r="E233" s="297"/>
      <c r="F233" s="297"/>
      <c r="G233" s="297"/>
      <c r="H233" s="297"/>
      <c r="I233" s="297"/>
      <c r="J233" s="297"/>
      <c r="K233" s="451"/>
      <c r="L233" s="297"/>
      <c r="M233" s="451"/>
      <c r="N233" s="297"/>
      <c r="O233" s="297"/>
      <c r="P233" s="282"/>
      <c r="Q233" s="282"/>
      <c r="R233" s="282"/>
      <c r="S233" s="282"/>
      <c r="T233" s="282"/>
      <c r="U233" s="282"/>
      <c r="V233" s="282"/>
      <c r="W233" s="282"/>
      <c r="X233" s="282"/>
      <c r="Y233" s="282"/>
      <c r="Z233" s="282"/>
    </row>
    <row r="234" spans="1:26" ht="15.75" customHeight="1">
      <c r="A234" s="297"/>
      <c r="B234" s="297"/>
      <c r="C234" s="297"/>
      <c r="D234" s="297"/>
      <c r="E234" s="297"/>
      <c r="F234" s="297"/>
      <c r="G234" s="297"/>
      <c r="H234" s="297"/>
      <c r="I234" s="297"/>
      <c r="J234" s="297"/>
      <c r="K234" s="451"/>
      <c r="L234" s="297"/>
      <c r="M234" s="451"/>
      <c r="N234" s="297"/>
      <c r="O234" s="297"/>
      <c r="P234" s="282"/>
      <c r="Q234" s="282"/>
      <c r="R234" s="282"/>
      <c r="S234" s="282"/>
      <c r="T234" s="282"/>
      <c r="U234" s="282"/>
      <c r="V234" s="282"/>
      <c r="W234" s="282"/>
      <c r="X234" s="282"/>
      <c r="Y234" s="282"/>
      <c r="Z234" s="282"/>
    </row>
    <row r="235" spans="1:26" ht="15.75" customHeight="1">
      <c r="A235" s="297"/>
      <c r="B235" s="297"/>
      <c r="C235" s="297"/>
      <c r="D235" s="297"/>
      <c r="E235" s="297"/>
      <c r="F235" s="297"/>
      <c r="G235" s="297"/>
      <c r="H235" s="297"/>
      <c r="I235" s="297"/>
      <c r="J235" s="297"/>
      <c r="K235" s="451"/>
      <c r="L235" s="297"/>
      <c r="M235" s="451"/>
      <c r="N235" s="297"/>
      <c r="O235" s="297"/>
      <c r="P235" s="282"/>
      <c r="Q235" s="282"/>
      <c r="R235" s="282"/>
      <c r="S235" s="282"/>
      <c r="T235" s="282"/>
      <c r="U235" s="282"/>
      <c r="V235" s="282"/>
      <c r="W235" s="282"/>
      <c r="X235" s="282"/>
      <c r="Y235" s="282"/>
      <c r="Z235" s="282"/>
    </row>
    <row r="236" spans="1:26" ht="15.75" customHeight="1">
      <c r="A236" s="297"/>
      <c r="B236" s="297"/>
      <c r="C236" s="297"/>
      <c r="D236" s="297"/>
      <c r="E236" s="297"/>
      <c r="F236" s="297"/>
      <c r="G236" s="297"/>
      <c r="H236" s="297"/>
      <c r="I236" s="297"/>
      <c r="J236" s="297"/>
      <c r="K236" s="451"/>
      <c r="L236" s="297"/>
      <c r="M236" s="451"/>
      <c r="N236" s="297"/>
      <c r="O236" s="297"/>
      <c r="P236" s="282"/>
      <c r="Q236" s="282"/>
      <c r="R236" s="282"/>
      <c r="S236" s="282"/>
      <c r="T236" s="282"/>
      <c r="U236" s="282"/>
      <c r="V236" s="282"/>
      <c r="W236" s="282"/>
      <c r="X236" s="282"/>
      <c r="Y236" s="282"/>
      <c r="Z236" s="282"/>
    </row>
    <row r="237" spans="1:26" ht="15.75" customHeight="1">
      <c r="A237" s="297"/>
      <c r="B237" s="297"/>
      <c r="C237" s="297"/>
      <c r="D237" s="297"/>
      <c r="E237" s="297"/>
      <c r="F237" s="297"/>
      <c r="G237" s="297"/>
      <c r="H237" s="297"/>
      <c r="I237" s="297"/>
      <c r="J237" s="297"/>
      <c r="K237" s="451"/>
      <c r="L237" s="297"/>
      <c r="M237" s="451"/>
      <c r="N237" s="297"/>
      <c r="O237" s="297"/>
      <c r="P237" s="282"/>
      <c r="Q237" s="282"/>
      <c r="R237" s="282"/>
      <c r="S237" s="282"/>
      <c r="T237" s="282"/>
      <c r="U237" s="282"/>
      <c r="V237" s="282"/>
      <c r="W237" s="282"/>
      <c r="X237" s="282"/>
      <c r="Y237" s="282"/>
      <c r="Z237" s="282"/>
    </row>
    <row r="238" spans="1:26" ht="15.75" customHeight="1">
      <c r="A238" s="297"/>
      <c r="B238" s="297"/>
      <c r="C238" s="297"/>
      <c r="D238" s="297"/>
      <c r="E238" s="297"/>
      <c r="F238" s="297"/>
      <c r="G238" s="297"/>
      <c r="H238" s="297"/>
      <c r="I238" s="297"/>
      <c r="J238" s="297"/>
      <c r="K238" s="451"/>
      <c r="L238" s="297"/>
      <c r="M238" s="451"/>
      <c r="N238" s="297"/>
      <c r="O238" s="297"/>
      <c r="P238" s="282"/>
      <c r="Q238" s="282"/>
      <c r="R238" s="282"/>
      <c r="S238" s="282"/>
      <c r="T238" s="282"/>
      <c r="U238" s="282"/>
      <c r="V238" s="282"/>
      <c r="W238" s="282"/>
      <c r="X238" s="282"/>
      <c r="Y238" s="282"/>
      <c r="Z238" s="282"/>
    </row>
    <row r="239" spans="1:26" ht="15.75" customHeight="1">
      <c r="A239" s="297"/>
      <c r="B239" s="297"/>
      <c r="C239" s="297"/>
      <c r="D239" s="297"/>
      <c r="E239" s="297"/>
      <c r="F239" s="297"/>
      <c r="G239" s="297"/>
      <c r="H239" s="297"/>
      <c r="I239" s="297"/>
      <c r="J239" s="297"/>
      <c r="K239" s="451"/>
      <c r="L239" s="297"/>
      <c r="M239" s="451"/>
      <c r="N239" s="297"/>
      <c r="O239" s="297"/>
      <c r="P239" s="282"/>
      <c r="Q239" s="282"/>
      <c r="R239" s="282"/>
      <c r="S239" s="282"/>
      <c r="T239" s="282"/>
      <c r="U239" s="282"/>
      <c r="V239" s="282"/>
      <c r="W239" s="282"/>
      <c r="X239" s="282"/>
      <c r="Y239" s="282"/>
      <c r="Z239" s="282"/>
    </row>
    <row r="240" spans="1:26" ht="15.75" customHeight="1">
      <c r="A240" s="297"/>
      <c r="B240" s="297"/>
      <c r="C240" s="297"/>
      <c r="D240" s="297"/>
      <c r="E240" s="297"/>
      <c r="F240" s="297"/>
      <c r="G240" s="297"/>
      <c r="H240" s="297"/>
      <c r="I240" s="297"/>
      <c r="J240" s="297"/>
      <c r="K240" s="451"/>
      <c r="L240" s="297"/>
      <c r="M240" s="451"/>
      <c r="N240" s="297"/>
      <c r="O240" s="297"/>
      <c r="P240" s="282"/>
      <c r="Q240" s="282"/>
      <c r="R240" s="282"/>
      <c r="S240" s="282"/>
      <c r="T240" s="282"/>
      <c r="U240" s="282"/>
      <c r="V240" s="282"/>
      <c r="W240" s="282"/>
      <c r="X240" s="282"/>
      <c r="Y240" s="282"/>
      <c r="Z240" s="282"/>
    </row>
    <row r="241" spans="1:26" ht="15.75" customHeight="1">
      <c r="A241" s="297"/>
      <c r="B241" s="297"/>
      <c r="C241" s="297"/>
      <c r="D241" s="297"/>
      <c r="E241" s="297"/>
      <c r="F241" s="297"/>
      <c r="G241" s="297"/>
      <c r="H241" s="297"/>
      <c r="I241" s="297"/>
      <c r="J241" s="297"/>
      <c r="K241" s="451"/>
      <c r="L241" s="297"/>
      <c r="M241" s="451"/>
      <c r="N241" s="297"/>
      <c r="O241" s="297"/>
      <c r="P241" s="282"/>
      <c r="Q241" s="282"/>
      <c r="R241" s="282"/>
      <c r="S241" s="282"/>
      <c r="T241" s="282"/>
      <c r="U241" s="282"/>
      <c r="V241" s="282"/>
      <c r="W241" s="282"/>
      <c r="X241" s="282"/>
      <c r="Y241" s="282"/>
      <c r="Z241" s="282"/>
    </row>
    <row r="242" spans="1:26" ht="15.75" customHeight="1">
      <c r="A242" s="297"/>
      <c r="B242" s="297"/>
      <c r="C242" s="297"/>
      <c r="D242" s="297"/>
      <c r="E242" s="297"/>
      <c r="F242" s="297"/>
      <c r="G242" s="297"/>
      <c r="H242" s="297"/>
      <c r="I242" s="297"/>
      <c r="J242" s="297"/>
      <c r="K242" s="451"/>
      <c r="L242" s="297"/>
      <c r="M242" s="451"/>
      <c r="N242" s="297"/>
      <c r="O242" s="297"/>
      <c r="P242" s="282"/>
      <c r="Q242" s="282"/>
      <c r="R242" s="282"/>
      <c r="S242" s="282"/>
      <c r="T242" s="282"/>
      <c r="U242" s="282"/>
      <c r="V242" s="282"/>
      <c r="W242" s="282"/>
      <c r="X242" s="282"/>
      <c r="Y242" s="282"/>
      <c r="Z242" s="282"/>
    </row>
    <row r="243" spans="1:26" ht="15.75" customHeight="1">
      <c r="A243" s="297"/>
      <c r="B243" s="297"/>
      <c r="C243" s="297"/>
      <c r="D243" s="297"/>
      <c r="E243" s="297"/>
      <c r="F243" s="297"/>
      <c r="G243" s="297"/>
      <c r="H243" s="297"/>
      <c r="I243" s="297"/>
      <c r="J243" s="297"/>
      <c r="K243" s="451"/>
      <c r="L243" s="297"/>
      <c r="M243" s="451"/>
      <c r="N243" s="297"/>
      <c r="O243" s="297"/>
      <c r="P243" s="282"/>
      <c r="Q243" s="282"/>
      <c r="R243" s="282"/>
      <c r="S243" s="282"/>
      <c r="T243" s="282"/>
      <c r="U243" s="282"/>
      <c r="V243" s="282"/>
      <c r="W243" s="282"/>
      <c r="X243" s="282"/>
      <c r="Y243" s="282"/>
      <c r="Z243" s="282"/>
    </row>
    <row r="244" spans="1:26" ht="15.75" customHeight="1">
      <c r="A244" s="297"/>
      <c r="B244" s="297"/>
      <c r="C244" s="297"/>
      <c r="D244" s="297"/>
      <c r="E244" s="297"/>
      <c r="F244" s="297"/>
      <c r="G244" s="297"/>
      <c r="H244" s="297"/>
      <c r="I244" s="297"/>
      <c r="J244" s="297"/>
      <c r="K244" s="451"/>
      <c r="L244" s="297"/>
      <c r="M244" s="451"/>
      <c r="N244" s="297"/>
      <c r="O244" s="297"/>
      <c r="P244" s="282"/>
      <c r="Q244" s="282"/>
      <c r="R244" s="282"/>
      <c r="S244" s="282"/>
      <c r="T244" s="282"/>
      <c r="U244" s="282"/>
      <c r="V244" s="282"/>
      <c r="W244" s="282"/>
      <c r="X244" s="282"/>
      <c r="Y244" s="282"/>
      <c r="Z244" s="282"/>
    </row>
    <row r="245" spans="1:26" ht="15.75" customHeight="1">
      <c r="A245" s="297"/>
      <c r="B245" s="297"/>
      <c r="C245" s="297"/>
      <c r="D245" s="297"/>
      <c r="E245" s="297"/>
      <c r="F245" s="297"/>
      <c r="G245" s="297"/>
      <c r="H245" s="297"/>
      <c r="I245" s="297"/>
      <c r="J245" s="297"/>
      <c r="K245" s="451"/>
      <c r="L245" s="297"/>
      <c r="M245" s="451"/>
      <c r="N245" s="297"/>
      <c r="O245" s="297"/>
      <c r="P245" s="282"/>
      <c r="Q245" s="282"/>
      <c r="R245" s="282"/>
      <c r="S245" s="282"/>
      <c r="T245" s="282"/>
      <c r="U245" s="282"/>
      <c r="V245" s="282"/>
      <c r="W245" s="282"/>
      <c r="X245" s="282"/>
      <c r="Y245" s="282"/>
      <c r="Z245" s="282"/>
    </row>
    <row r="246" spans="1:26" ht="15.75" customHeight="1">
      <c r="A246" s="297"/>
      <c r="B246" s="297"/>
      <c r="C246" s="297"/>
      <c r="D246" s="297"/>
      <c r="E246" s="297"/>
      <c r="F246" s="297"/>
      <c r="G246" s="297"/>
      <c r="H246" s="297"/>
      <c r="I246" s="297"/>
      <c r="J246" s="297"/>
      <c r="K246" s="451"/>
      <c r="L246" s="297"/>
      <c r="M246" s="451"/>
      <c r="N246" s="297"/>
      <c r="O246" s="297"/>
      <c r="P246" s="282"/>
      <c r="Q246" s="282"/>
      <c r="R246" s="282"/>
      <c r="S246" s="282"/>
      <c r="T246" s="282"/>
      <c r="U246" s="282"/>
      <c r="V246" s="282"/>
      <c r="W246" s="282"/>
      <c r="X246" s="282"/>
      <c r="Y246" s="282"/>
      <c r="Z246" s="282"/>
    </row>
    <row r="247" spans="1:26" ht="15.75" customHeight="1">
      <c r="A247" s="297"/>
      <c r="B247" s="297"/>
      <c r="C247" s="297"/>
      <c r="D247" s="297"/>
      <c r="E247" s="297"/>
      <c r="F247" s="297"/>
      <c r="G247" s="297"/>
      <c r="H247" s="297"/>
      <c r="I247" s="297"/>
      <c r="J247" s="297"/>
      <c r="K247" s="451"/>
      <c r="L247" s="297"/>
      <c r="M247" s="451"/>
      <c r="N247" s="297"/>
      <c r="O247" s="297"/>
      <c r="P247" s="282"/>
      <c r="Q247" s="282"/>
      <c r="R247" s="282"/>
      <c r="S247" s="282"/>
      <c r="T247" s="282"/>
      <c r="U247" s="282"/>
      <c r="V247" s="282"/>
      <c r="W247" s="282"/>
      <c r="X247" s="282"/>
      <c r="Y247" s="282"/>
      <c r="Z247" s="282"/>
    </row>
    <row r="248" spans="1:26" ht="15.75" customHeight="1">
      <c r="A248" s="297"/>
      <c r="B248" s="297"/>
      <c r="C248" s="297"/>
      <c r="D248" s="297"/>
      <c r="E248" s="297"/>
      <c r="F248" s="297"/>
      <c r="G248" s="297"/>
      <c r="H248" s="297"/>
      <c r="I248" s="297"/>
      <c r="J248" s="297"/>
      <c r="K248" s="451"/>
      <c r="L248" s="297"/>
      <c r="M248" s="451"/>
      <c r="N248" s="297"/>
      <c r="O248" s="297"/>
      <c r="P248" s="282"/>
      <c r="Q248" s="282"/>
      <c r="R248" s="282"/>
      <c r="S248" s="282"/>
      <c r="T248" s="282"/>
      <c r="U248" s="282"/>
      <c r="V248" s="282"/>
      <c r="W248" s="282"/>
      <c r="X248" s="282"/>
      <c r="Y248" s="282"/>
      <c r="Z248" s="282"/>
    </row>
    <row r="249" spans="1:26" ht="15.75" customHeight="1">
      <c r="A249" s="297"/>
      <c r="B249" s="297"/>
      <c r="C249" s="297"/>
      <c r="D249" s="297"/>
      <c r="E249" s="297"/>
      <c r="F249" s="297"/>
      <c r="G249" s="297"/>
      <c r="H249" s="297"/>
      <c r="I249" s="297"/>
      <c r="J249" s="297"/>
      <c r="K249" s="451"/>
      <c r="L249" s="297"/>
      <c r="M249" s="451"/>
      <c r="N249" s="297"/>
      <c r="O249" s="297"/>
      <c r="P249" s="282"/>
      <c r="Q249" s="282"/>
      <c r="R249" s="282"/>
      <c r="S249" s="282"/>
      <c r="T249" s="282"/>
      <c r="U249" s="282"/>
      <c r="V249" s="282"/>
      <c r="W249" s="282"/>
      <c r="X249" s="282"/>
      <c r="Y249" s="282"/>
      <c r="Z249" s="282"/>
    </row>
    <row r="250" spans="1:26" ht="15.75" customHeight="1">
      <c r="A250" s="297"/>
      <c r="B250" s="297"/>
      <c r="C250" s="297"/>
      <c r="D250" s="297"/>
      <c r="E250" s="297"/>
      <c r="F250" s="297"/>
      <c r="G250" s="297"/>
      <c r="H250" s="297"/>
      <c r="I250" s="297"/>
      <c r="J250" s="297"/>
      <c r="K250" s="451"/>
      <c r="L250" s="297"/>
      <c r="M250" s="451"/>
      <c r="N250" s="297"/>
      <c r="O250" s="297"/>
      <c r="P250" s="282"/>
      <c r="Q250" s="282"/>
      <c r="R250" s="282"/>
      <c r="S250" s="282"/>
      <c r="T250" s="282"/>
      <c r="U250" s="282"/>
      <c r="V250" s="282"/>
      <c r="W250" s="282"/>
      <c r="X250" s="282"/>
      <c r="Y250" s="282"/>
      <c r="Z250" s="282"/>
    </row>
    <row r="251" spans="1:26" ht="15.75" customHeight="1">
      <c r="A251" s="297"/>
      <c r="B251" s="297"/>
      <c r="C251" s="297"/>
      <c r="D251" s="297"/>
      <c r="E251" s="297"/>
      <c r="F251" s="297"/>
      <c r="G251" s="297"/>
      <c r="H251" s="297"/>
      <c r="I251" s="297"/>
      <c r="J251" s="297"/>
      <c r="K251" s="451"/>
      <c r="L251" s="297"/>
      <c r="M251" s="451"/>
      <c r="N251" s="297"/>
      <c r="O251" s="297"/>
      <c r="P251" s="282"/>
      <c r="Q251" s="282"/>
      <c r="R251" s="282"/>
      <c r="S251" s="282"/>
      <c r="T251" s="282"/>
      <c r="U251" s="282"/>
      <c r="V251" s="282"/>
      <c r="W251" s="282"/>
      <c r="X251" s="282"/>
      <c r="Y251" s="282"/>
      <c r="Z251" s="282"/>
    </row>
    <row r="252" spans="1:26" ht="15.75" customHeight="1">
      <c r="A252" s="297"/>
      <c r="B252" s="297"/>
      <c r="C252" s="297"/>
      <c r="D252" s="297"/>
      <c r="E252" s="297"/>
      <c r="F252" s="297"/>
      <c r="G252" s="297"/>
      <c r="H252" s="297"/>
      <c r="I252" s="297"/>
      <c r="J252" s="297"/>
      <c r="K252" s="451"/>
      <c r="L252" s="297"/>
      <c r="M252" s="451"/>
      <c r="N252" s="297"/>
      <c r="O252" s="297"/>
      <c r="P252" s="282"/>
      <c r="Q252" s="282"/>
      <c r="R252" s="282"/>
      <c r="S252" s="282"/>
      <c r="T252" s="282"/>
      <c r="U252" s="282"/>
      <c r="V252" s="282"/>
      <c r="W252" s="282"/>
      <c r="X252" s="282"/>
      <c r="Y252" s="282"/>
      <c r="Z252" s="282"/>
    </row>
    <row r="253" spans="1:26" ht="15.75" customHeight="1">
      <c r="A253" s="297"/>
      <c r="B253" s="297"/>
      <c r="C253" s="297"/>
      <c r="D253" s="297"/>
      <c r="E253" s="297"/>
      <c r="F253" s="297"/>
      <c r="G253" s="297"/>
      <c r="H253" s="297"/>
      <c r="I253" s="297"/>
      <c r="J253" s="297"/>
      <c r="K253" s="451"/>
      <c r="L253" s="297"/>
      <c r="M253" s="451"/>
      <c r="N253" s="297"/>
      <c r="O253" s="297"/>
      <c r="P253" s="282"/>
      <c r="Q253" s="282"/>
      <c r="R253" s="282"/>
      <c r="S253" s="282"/>
      <c r="T253" s="282"/>
      <c r="U253" s="282"/>
      <c r="V253" s="282"/>
      <c r="W253" s="282"/>
      <c r="X253" s="282"/>
      <c r="Y253" s="282"/>
      <c r="Z253" s="282"/>
    </row>
    <row r="254" spans="1:26" ht="15.75" customHeight="1">
      <c r="A254" s="297"/>
      <c r="B254" s="297"/>
      <c r="C254" s="297"/>
      <c r="D254" s="297"/>
      <c r="E254" s="297"/>
      <c r="F254" s="297"/>
      <c r="G254" s="297"/>
      <c r="H254" s="297"/>
      <c r="I254" s="297"/>
      <c r="J254" s="297"/>
      <c r="K254" s="451"/>
      <c r="L254" s="297"/>
      <c r="M254" s="451"/>
      <c r="N254" s="297"/>
      <c r="O254" s="297"/>
      <c r="P254" s="282"/>
      <c r="Q254" s="282"/>
      <c r="R254" s="282"/>
      <c r="S254" s="282"/>
      <c r="T254" s="282"/>
      <c r="U254" s="282"/>
      <c r="V254" s="282"/>
      <c r="W254" s="282"/>
      <c r="X254" s="282"/>
      <c r="Y254" s="282"/>
      <c r="Z254" s="282"/>
    </row>
    <row r="255" spans="1:26" ht="15.75" customHeight="1">
      <c r="A255" s="297"/>
      <c r="B255" s="297"/>
      <c r="C255" s="297"/>
      <c r="D255" s="297"/>
      <c r="E255" s="297"/>
      <c r="F255" s="297"/>
      <c r="G255" s="297"/>
      <c r="H255" s="297"/>
      <c r="I255" s="297"/>
      <c r="J255" s="297"/>
      <c r="K255" s="451"/>
      <c r="L255" s="297"/>
      <c r="M255" s="451"/>
      <c r="N255" s="297"/>
      <c r="O255" s="297"/>
      <c r="P255" s="282"/>
      <c r="Q255" s="282"/>
      <c r="R255" s="282"/>
      <c r="S255" s="282"/>
      <c r="T255" s="282"/>
      <c r="U255" s="282"/>
      <c r="V255" s="282"/>
      <c r="W255" s="282"/>
      <c r="X255" s="282"/>
      <c r="Y255" s="282"/>
      <c r="Z255" s="282"/>
    </row>
    <row r="256" spans="1:26" ht="15.75" customHeight="1">
      <c r="A256" s="297"/>
      <c r="B256" s="297"/>
      <c r="C256" s="297"/>
      <c r="D256" s="297"/>
      <c r="E256" s="297"/>
      <c r="F256" s="297"/>
      <c r="G256" s="297"/>
      <c r="H256" s="297"/>
      <c r="I256" s="297"/>
      <c r="J256" s="297"/>
      <c r="K256" s="451"/>
      <c r="L256" s="297"/>
      <c r="M256" s="451"/>
      <c r="N256" s="297"/>
      <c r="O256" s="297"/>
      <c r="P256" s="282"/>
      <c r="Q256" s="282"/>
      <c r="R256" s="282"/>
      <c r="S256" s="282"/>
      <c r="T256" s="282"/>
      <c r="U256" s="282"/>
      <c r="V256" s="282"/>
      <c r="W256" s="282"/>
      <c r="X256" s="282"/>
      <c r="Y256" s="282"/>
      <c r="Z256" s="282"/>
    </row>
    <row r="257" spans="1:26" ht="15.75" customHeight="1">
      <c r="A257" s="297"/>
      <c r="B257" s="297"/>
      <c r="C257" s="297"/>
      <c r="D257" s="297"/>
      <c r="E257" s="297"/>
      <c r="F257" s="297"/>
      <c r="G257" s="297"/>
      <c r="H257" s="297"/>
      <c r="I257" s="297"/>
      <c r="J257" s="297"/>
      <c r="K257" s="451"/>
      <c r="L257" s="297"/>
      <c r="M257" s="451"/>
      <c r="N257" s="297"/>
      <c r="O257" s="297"/>
      <c r="P257" s="282"/>
      <c r="Q257" s="282"/>
      <c r="R257" s="282"/>
      <c r="S257" s="282"/>
      <c r="T257" s="282"/>
      <c r="U257" s="282"/>
      <c r="V257" s="282"/>
      <c r="W257" s="282"/>
      <c r="X257" s="282"/>
      <c r="Y257" s="282"/>
      <c r="Z257" s="282"/>
    </row>
    <row r="258" spans="1:26" ht="15.75" customHeight="1">
      <c r="A258" s="297"/>
      <c r="B258" s="297"/>
      <c r="C258" s="297"/>
      <c r="D258" s="297"/>
      <c r="E258" s="297"/>
      <c r="F258" s="297"/>
      <c r="G258" s="297"/>
      <c r="H258" s="297"/>
      <c r="I258" s="297"/>
      <c r="J258" s="297"/>
      <c r="K258" s="451"/>
      <c r="L258" s="297"/>
      <c r="M258" s="451"/>
      <c r="N258" s="297"/>
      <c r="O258" s="297"/>
      <c r="P258" s="282"/>
      <c r="Q258" s="282"/>
      <c r="R258" s="282"/>
      <c r="S258" s="282"/>
      <c r="T258" s="282"/>
      <c r="U258" s="282"/>
      <c r="V258" s="282"/>
      <c r="W258" s="282"/>
      <c r="X258" s="282"/>
      <c r="Y258" s="282"/>
      <c r="Z258" s="282"/>
    </row>
    <row r="259" spans="1:26" ht="15.75" customHeight="1">
      <c r="A259" s="297"/>
      <c r="B259" s="297"/>
      <c r="C259" s="297"/>
      <c r="D259" s="297"/>
      <c r="E259" s="297"/>
      <c r="F259" s="297"/>
      <c r="G259" s="297"/>
      <c r="H259" s="297"/>
      <c r="I259" s="297"/>
      <c r="J259" s="297"/>
      <c r="K259" s="451"/>
      <c r="L259" s="297"/>
      <c r="M259" s="451"/>
      <c r="N259" s="297"/>
      <c r="O259" s="297"/>
      <c r="P259" s="282"/>
      <c r="Q259" s="282"/>
      <c r="R259" s="282"/>
      <c r="S259" s="282"/>
      <c r="T259" s="282"/>
      <c r="U259" s="282"/>
      <c r="V259" s="282"/>
      <c r="W259" s="282"/>
      <c r="X259" s="282"/>
      <c r="Y259" s="282"/>
      <c r="Z259" s="282"/>
    </row>
    <row r="260" spans="1:26" ht="15.75" customHeight="1">
      <c r="A260" s="297"/>
      <c r="B260" s="297"/>
      <c r="C260" s="297"/>
      <c r="D260" s="297"/>
      <c r="E260" s="297"/>
      <c r="F260" s="297"/>
      <c r="G260" s="297"/>
      <c r="H260" s="297"/>
      <c r="I260" s="297"/>
      <c r="J260" s="297"/>
      <c r="K260" s="451"/>
      <c r="L260" s="297"/>
      <c r="M260" s="451"/>
      <c r="N260" s="297"/>
      <c r="O260" s="297"/>
      <c r="P260" s="282"/>
      <c r="Q260" s="282"/>
      <c r="R260" s="282"/>
      <c r="S260" s="282"/>
      <c r="T260" s="282"/>
      <c r="U260" s="282"/>
      <c r="V260" s="282"/>
      <c r="W260" s="282"/>
      <c r="X260" s="282"/>
      <c r="Y260" s="282"/>
      <c r="Z260" s="282"/>
    </row>
    <row r="261" spans="1:26" ht="15.75" customHeight="1">
      <c r="A261" s="297"/>
      <c r="B261" s="297"/>
      <c r="C261" s="297"/>
      <c r="D261" s="297"/>
      <c r="E261" s="297"/>
      <c r="F261" s="297"/>
      <c r="G261" s="297"/>
      <c r="H261" s="297"/>
      <c r="I261" s="297"/>
      <c r="J261" s="297"/>
      <c r="K261" s="451"/>
      <c r="L261" s="297"/>
      <c r="M261" s="451"/>
      <c r="N261" s="297"/>
      <c r="O261" s="297"/>
      <c r="P261" s="282"/>
      <c r="Q261" s="282"/>
      <c r="R261" s="282"/>
      <c r="S261" s="282"/>
      <c r="T261" s="282"/>
      <c r="U261" s="282"/>
      <c r="V261" s="282"/>
      <c r="W261" s="282"/>
      <c r="X261" s="282"/>
      <c r="Y261" s="282"/>
      <c r="Z261" s="282"/>
    </row>
    <row r="262" spans="1:26" ht="15.75" customHeight="1">
      <c r="A262" s="297"/>
      <c r="B262" s="297"/>
      <c r="C262" s="297"/>
      <c r="D262" s="297"/>
      <c r="E262" s="297"/>
      <c r="F262" s="297"/>
      <c r="G262" s="297"/>
      <c r="H262" s="297"/>
      <c r="I262" s="297"/>
      <c r="J262" s="297"/>
      <c r="K262" s="451"/>
      <c r="L262" s="297"/>
      <c r="M262" s="451"/>
      <c r="N262" s="297"/>
      <c r="O262" s="297"/>
      <c r="P262" s="282"/>
      <c r="Q262" s="282"/>
      <c r="R262" s="282"/>
      <c r="S262" s="282"/>
      <c r="T262" s="282"/>
      <c r="U262" s="282"/>
      <c r="V262" s="282"/>
      <c r="W262" s="282"/>
      <c r="X262" s="282"/>
      <c r="Y262" s="282"/>
      <c r="Z262" s="282"/>
    </row>
    <row r="263" spans="1:26" ht="15.75" customHeight="1">
      <c r="A263" s="297"/>
      <c r="B263" s="297"/>
      <c r="C263" s="297"/>
      <c r="D263" s="297"/>
      <c r="E263" s="297"/>
      <c r="F263" s="297"/>
      <c r="G263" s="297"/>
      <c r="H263" s="297"/>
      <c r="I263" s="297"/>
      <c r="J263" s="297"/>
      <c r="K263" s="451"/>
      <c r="L263" s="297"/>
      <c r="M263" s="451"/>
      <c r="N263" s="297"/>
      <c r="O263" s="297"/>
      <c r="P263" s="282"/>
      <c r="Q263" s="282"/>
      <c r="R263" s="282"/>
      <c r="S263" s="282"/>
      <c r="T263" s="282"/>
      <c r="U263" s="282"/>
      <c r="V263" s="282"/>
      <c r="W263" s="282"/>
      <c r="X263" s="282"/>
      <c r="Y263" s="282"/>
      <c r="Z263" s="282"/>
    </row>
    <row r="264" spans="1:26" ht="15.75" customHeight="1">
      <c r="A264" s="297"/>
      <c r="B264" s="297"/>
      <c r="C264" s="297"/>
      <c r="D264" s="297"/>
      <c r="E264" s="297"/>
      <c r="F264" s="297"/>
      <c r="G264" s="297"/>
      <c r="H264" s="297"/>
      <c r="I264" s="297"/>
      <c r="J264" s="297"/>
      <c r="K264" s="297"/>
      <c r="L264" s="297"/>
      <c r="M264" s="297"/>
      <c r="N264" s="297"/>
      <c r="O264" s="297"/>
      <c r="P264" s="297"/>
      <c r="Q264" s="297"/>
      <c r="R264" s="297"/>
      <c r="S264" s="297"/>
      <c r="T264" s="297"/>
      <c r="U264" s="297"/>
      <c r="V264" s="297"/>
      <c r="W264" s="297"/>
      <c r="X264" s="297"/>
      <c r="Y264" s="297"/>
      <c r="Z264" s="297"/>
    </row>
    <row r="265" spans="1:26" ht="15.75" customHeight="1">
      <c r="A265" s="297"/>
      <c r="B265" s="297"/>
      <c r="C265" s="297"/>
      <c r="D265" s="297"/>
      <c r="E265" s="297"/>
      <c r="F265" s="297"/>
      <c r="G265" s="297"/>
      <c r="H265" s="297"/>
      <c r="I265" s="297"/>
      <c r="J265" s="297"/>
      <c r="K265" s="297"/>
      <c r="L265" s="297"/>
      <c r="M265" s="297"/>
      <c r="N265" s="297"/>
      <c r="O265" s="297"/>
      <c r="P265" s="297"/>
      <c r="Q265" s="297"/>
      <c r="R265" s="297"/>
      <c r="S265" s="297"/>
      <c r="T265" s="297"/>
      <c r="U265" s="297"/>
      <c r="V265" s="297"/>
      <c r="W265" s="297"/>
      <c r="X265" s="297"/>
      <c r="Y265" s="297"/>
      <c r="Z265" s="297"/>
    </row>
    <row r="266" spans="1:26" ht="15.75" customHeight="1">
      <c r="A266" s="297"/>
      <c r="B266" s="297"/>
      <c r="C266" s="297"/>
      <c r="D266" s="297"/>
      <c r="E266" s="297"/>
      <c r="F266" s="297"/>
      <c r="G266" s="297"/>
      <c r="H266" s="297"/>
      <c r="I266" s="297"/>
      <c r="J266" s="297"/>
      <c r="K266" s="297"/>
      <c r="L266" s="297"/>
      <c r="M266" s="297"/>
      <c r="N266" s="297"/>
      <c r="O266" s="297"/>
      <c r="P266" s="297"/>
      <c r="Q266" s="297"/>
      <c r="R266" s="297"/>
      <c r="S266" s="297"/>
      <c r="T266" s="297"/>
      <c r="U266" s="297"/>
      <c r="V266" s="297"/>
      <c r="W266" s="297"/>
      <c r="X266" s="297"/>
      <c r="Y266" s="297"/>
      <c r="Z266" s="297"/>
    </row>
    <row r="267" spans="1:26" ht="15.75" customHeight="1">
      <c r="A267" s="297"/>
      <c r="B267" s="297"/>
      <c r="C267" s="297"/>
      <c r="D267" s="297"/>
      <c r="E267" s="297"/>
      <c r="F267" s="297"/>
      <c r="G267" s="297"/>
      <c r="H267" s="297"/>
      <c r="I267" s="297"/>
      <c r="J267" s="297"/>
      <c r="K267" s="297"/>
      <c r="L267" s="297"/>
      <c r="M267" s="297"/>
      <c r="N267" s="297"/>
      <c r="O267" s="297"/>
      <c r="P267" s="297"/>
      <c r="Q267" s="297"/>
      <c r="R267" s="297"/>
      <c r="S267" s="297"/>
      <c r="T267" s="297"/>
      <c r="U267" s="297"/>
      <c r="V267" s="297"/>
      <c r="W267" s="297"/>
      <c r="X267" s="297"/>
      <c r="Y267" s="297"/>
      <c r="Z267" s="297"/>
    </row>
    <row r="268" spans="1:26" ht="15.75" customHeight="1">
      <c r="A268" s="297"/>
      <c r="B268" s="297"/>
      <c r="C268" s="297"/>
      <c r="D268" s="297"/>
      <c r="E268" s="297"/>
      <c r="F268" s="297"/>
      <c r="G268" s="297"/>
      <c r="H268" s="297"/>
      <c r="I268" s="297"/>
      <c r="J268" s="297"/>
      <c r="K268" s="297"/>
      <c r="L268" s="297"/>
      <c r="M268" s="297"/>
      <c r="N268" s="297"/>
      <c r="O268" s="297"/>
      <c r="P268" s="297"/>
      <c r="Q268" s="297"/>
      <c r="R268" s="297"/>
      <c r="S268" s="297"/>
      <c r="T268" s="297"/>
      <c r="U268" s="297"/>
      <c r="V268" s="297"/>
      <c r="W268" s="297"/>
      <c r="X268" s="297"/>
      <c r="Y268" s="297"/>
      <c r="Z268" s="297"/>
    </row>
    <row r="269" spans="1:26" ht="15.75" customHeight="1">
      <c r="A269" s="297"/>
      <c r="B269" s="297"/>
      <c r="C269" s="297"/>
      <c r="D269" s="297"/>
      <c r="E269" s="297"/>
      <c r="F269" s="297"/>
      <c r="G269" s="297"/>
      <c r="H269" s="297"/>
      <c r="I269" s="297"/>
      <c r="J269" s="297"/>
      <c r="K269" s="297"/>
      <c r="L269" s="297"/>
      <c r="M269" s="297"/>
      <c r="N269" s="297"/>
      <c r="O269" s="297"/>
      <c r="P269" s="297"/>
      <c r="Q269" s="297"/>
      <c r="R269" s="297"/>
      <c r="S269" s="297"/>
      <c r="T269" s="297"/>
      <c r="U269" s="297"/>
      <c r="V269" s="297"/>
      <c r="W269" s="297"/>
      <c r="X269" s="297"/>
      <c r="Y269" s="297"/>
      <c r="Z269" s="297"/>
    </row>
    <row r="270" spans="1:26" ht="15.75" customHeight="1">
      <c r="A270" s="297"/>
      <c r="B270" s="297"/>
      <c r="C270" s="297"/>
      <c r="D270" s="297"/>
      <c r="E270" s="297"/>
      <c r="F270" s="297"/>
      <c r="G270" s="297"/>
      <c r="H270" s="297"/>
      <c r="I270" s="297"/>
      <c r="J270" s="297"/>
      <c r="K270" s="297"/>
      <c r="L270" s="297"/>
      <c r="M270" s="297"/>
      <c r="N270" s="297"/>
      <c r="O270" s="297"/>
      <c r="P270" s="297"/>
      <c r="Q270" s="297"/>
      <c r="R270" s="297"/>
      <c r="S270" s="297"/>
      <c r="T270" s="297"/>
      <c r="U270" s="297"/>
      <c r="V270" s="297"/>
      <c r="W270" s="297"/>
      <c r="X270" s="297"/>
      <c r="Y270" s="297"/>
      <c r="Z270" s="297"/>
    </row>
    <row r="271" spans="1:26" ht="15.75" customHeight="1">
      <c r="A271" s="297"/>
      <c r="B271" s="297"/>
      <c r="C271" s="297"/>
      <c r="D271" s="297"/>
      <c r="E271" s="297"/>
      <c r="F271" s="297"/>
      <c r="G271" s="297"/>
      <c r="H271" s="297"/>
      <c r="I271" s="297"/>
      <c r="J271" s="297"/>
      <c r="K271" s="297"/>
      <c r="L271" s="297"/>
      <c r="M271" s="297"/>
      <c r="N271" s="297"/>
      <c r="O271" s="297"/>
      <c r="P271" s="297"/>
      <c r="Q271" s="297"/>
      <c r="R271" s="297"/>
      <c r="S271" s="297"/>
      <c r="T271" s="297"/>
      <c r="U271" s="297"/>
      <c r="V271" s="297"/>
      <c r="W271" s="297"/>
      <c r="X271" s="297"/>
      <c r="Y271" s="297"/>
      <c r="Z271" s="297"/>
    </row>
    <row r="272" spans="1:26" ht="15.75" customHeight="1">
      <c r="A272" s="297"/>
      <c r="B272" s="297"/>
      <c r="C272" s="297"/>
      <c r="D272" s="297"/>
      <c r="E272" s="297"/>
      <c r="F272" s="297"/>
      <c r="G272" s="297"/>
      <c r="H272" s="297"/>
      <c r="I272" s="297"/>
      <c r="J272" s="297"/>
      <c r="K272" s="297"/>
      <c r="L272" s="297"/>
      <c r="M272" s="297"/>
      <c r="N272" s="297"/>
      <c r="O272" s="297"/>
      <c r="P272" s="297"/>
      <c r="Q272" s="297"/>
      <c r="R272" s="297"/>
      <c r="S272" s="297"/>
      <c r="T272" s="297"/>
      <c r="U272" s="297"/>
      <c r="V272" s="297"/>
      <c r="W272" s="297"/>
      <c r="X272" s="297"/>
      <c r="Y272" s="297"/>
      <c r="Z272" s="297"/>
    </row>
    <row r="273" spans="1:26" ht="15.75" customHeight="1">
      <c r="A273" s="297"/>
      <c r="B273" s="297"/>
      <c r="C273" s="297"/>
      <c r="D273" s="297"/>
      <c r="E273" s="297"/>
      <c r="F273" s="297"/>
      <c r="G273" s="297"/>
      <c r="H273" s="297"/>
      <c r="I273" s="297"/>
      <c r="J273" s="297"/>
      <c r="K273" s="297"/>
      <c r="L273" s="297"/>
      <c r="M273" s="297"/>
      <c r="N273" s="297"/>
      <c r="O273" s="297"/>
      <c r="P273" s="297"/>
      <c r="Q273" s="297"/>
      <c r="R273" s="297"/>
      <c r="S273" s="297"/>
      <c r="T273" s="297"/>
      <c r="U273" s="297"/>
      <c r="V273" s="297"/>
      <c r="W273" s="297"/>
      <c r="X273" s="297"/>
      <c r="Y273" s="297"/>
      <c r="Z273" s="297"/>
    </row>
    <row r="274" spans="1:26" ht="15.75" customHeight="1">
      <c r="A274" s="297"/>
      <c r="B274" s="297"/>
      <c r="C274" s="297"/>
      <c r="D274" s="297"/>
      <c r="E274" s="297"/>
      <c r="F274" s="297"/>
      <c r="G274" s="297"/>
      <c r="H274" s="297"/>
      <c r="I274" s="297"/>
      <c r="J274" s="297"/>
      <c r="K274" s="297"/>
      <c r="L274" s="297"/>
      <c r="M274" s="297"/>
      <c r="N274" s="297"/>
      <c r="O274" s="297"/>
      <c r="P274" s="297"/>
      <c r="Q274" s="297"/>
      <c r="R274" s="297"/>
      <c r="S274" s="297"/>
      <c r="T274" s="297"/>
      <c r="U274" s="297"/>
      <c r="V274" s="297"/>
      <c r="W274" s="297"/>
      <c r="X274" s="297"/>
      <c r="Y274" s="297"/>
      <c r="Z274" s="297"/>
    </row>
    <row r="275" spans="1:26" ht="15.75" customHeight="1">
      <c r="A275" s="297"/>
      <c r="B275" s="297"/>
      <c r="C275" s="297"/>
      <c r="D275" s="297"/>
      <c r="E275" s="297"/>
      <c r="F275" s="297"/>
      <c r="G275" s="297"/>
      <c r="H275" s="297"/>
      <c r="I275" s="297"/>
      <c r="J275" s="297"/>
      <c r="K275" s="297"/>
      <c r="L275" s="297"/>
      <c r="M275" s="297"/>
      <c r="N275" s="297"/>
      <c r="O275" s="297"/>
      <c r="P275" s="297"/>
      <c r="Q275" s="297"/>
      <c r="R275" s="297"/>
      <c r="S275" s="297"/>
      <c r="T275" s="297"/>
      <c r="U275" s="297"/>
      <c r="V275" s="297"/>
      <c r="W275" s="297"/>
      <c r="X275" s="297"/>
      <c r="Y275" s="297"/>
      <c r="Z275" s="297"/>
    </row>
    <row r="276" spans="1:26" ht="15.75" customHeight="1">
      <c r="A276" s="297"/>
      <c r="B276" s="297"/>
      <c r="C276" s="297"/>
      <c r="D276" s="297"/>
      <c r="E276" s="297"/>
      <c r="F276" s="297"/>
      <c r="G276" s="297"/>
      <c r="H276" s="297"/>
      <c r="I276" s="297"/>
      <c r="J276" s="297"/>
      <c r="K276" s="297"/>
      <c r="L276" s="297"/>
      <c r="M276" s="297"/>
      <c r="N276" s="297"/>
      <c r="O276" s="297"/>
      <c r="P276" s="297"/>
      <c r="Q276" s="297"/>
      <c r="R276" s="297"/>
      <c r="S276" s="297"/>
      <c r="T276" s="297"/>
      <c r="U276" s="297"/>
      <c r="V276" s="297"/>
      <c r="W276" s="297"/>
      <c r="X276" s="297"/>
      <c r="Y276" s="297"/>
      <c r="Z276" s="297"/>
    </row>
    <row r="277" spans="1:26" ht="15.75" customHeight="1">
      <c r="A277" s="297"/>
      <c r="B277" s="297"/>
      <c r="C277" s="297"/>
      <c r="D277" s="297"/>
      <c r="E277" s="297"/>
      <c r="F277" s="297"/>
      <c r="G277" s="297"/>
      <c r="H277" s="297"/>
      <c r="I277" s="297"/>
      <c r="J277" s="297"/>
      <c r="K277" s="297"/>
      <c r="L277" s="297"/>
      <c r="M277" s="297"/>
      <c r="N277" s="297"/>
      <c r="O277" s="297"/>
      <c r="P277" s="297"/>
      <c r="Q277" s="297"/>
      <c r="R277" s="297"/>
      <c r="S277" s="297"/>
      <c r="T277" s="297"/>
      <c r="U277" s="297"/>
      <c r="V277" s="297"/>
      <c r="W277" s="297"/>
      <c r="X277" s="297"/>
      <c r="Y277" s="297"/>
      <c r="Z277" s="297"/>
    </row>
    <row r="278" spans="1:26" ht="15.75" customHeight="1">
      <c r="A278" s="297"/>
      <c r="B278" s="297"/>
      <c r="C278" s="297"/>
      <c r="D278" s="297"/>
      <c r="E278" s="297"/>
      <c r="F278" s="297"/>
      <c r="G278" s="297"/>
      <c r="H278" s="297"/>
      <c r="I278" s="297"/>
      <c r="J278" s="297"/>
      <c r="K278" s="297"/>
      <c r="L278" s="297"/>
      <c r="M278" s="297"/>
      <c r="N278" s="297"/>
      <c r="O278" s="297"/>
      <c r="P278" s="297"/>
      <c r="Q278" s="297"/>
      <c r="R278" s="297"/>
      <c r="S278" s="297"/>
      <c r="T278" s="297"/>
      <c r="U278" s="297"/>
      <c r="V278" s="297"/>
      <c r="W278" s="297"/>
      <c r="X278" s="297"/>
      <c r="Y278" s="297"/>
      <c r="Z278" s="297"/>
    </row>
    <row r="279" spans="1:26" ht="15.75" customHeight="1">
      <c r="A279" s="297"/>
      <c r="B279" s="297"/>
      <c r="C279" s="297"/>
      <c r="D279" s="297"/>
      <c r="E279" s="297"/>
      <c r="F279" s="297"/>
      <c r="G279" s="297"/>
      <c r="H279" s="297"/>
      <c r="I279" s="297"/>
      <c r="J279" s="297"/>
      <c r="K279" s="297"/>
      <c r="L279" s="297"/>
      <c r="M279" s="297"/>
      <c r="N279" s="297"/>
      <c r="O279" s="297"/>
      <c r="P279" s="297"/>
      <c r="Q279" s="297"/>
      <c r="R279" s="297"/>
      <c r="S279" s="297"/>
      <c r="T279" s="297"/>
      <c r="U279" s="297"/>
      <c r="V279" s="297"/>
      <c r="W279" s="297"/>
      <c r="X279" s="297"/>
      <c r="Y279" s="297"/>
      <c r="Z279" s="297"/>
    </row>
    <row r="280" spans="1:26" ht="15.75" customHeight="1">
      <c r="A280" s="297"/>
      <c r="B280" s="297"/>
      <c r="C280" s="297"/>
      <c r="D280" s="297"/>
      <c r="E280" s="297"/>
      <c r="F280" s="297"/>
      <c r="G280" s="297"/>
      <c r="H280" s="297"/>
      <c r="I280" s="297"/>
      <c r="J280" s="297"/>
      <c r="K280" s="297"/>
      <c r="L280" s="297"/>
      <c r="M280" s="297"/>
      <c r="N280" s="297"/>
      <c r="O280" s="297"/>
      <c r="P280" s="297"/>
      <c r="Q280" s="297"/>
      <c r="R280" s="297"/>
      <c r="S280" s="297"/>
      <c r="T280" s="297"/>
      <c r="U280" s="297"/>
      <c r="V280" s="297"/>
      <c r="W280" s="297"/>
      <c r="X280" s="297"/>
      <c r="Y280" s="297"/>
      <c r="Z280" s="297"/>
    </row>
    <row r="281" spans="1:26" ht="15.75" customHeight="1">
      <c r="A281" s="297"/>
      <c r="B281" s="297"/>
      <c r="C281" s="297"/>
      <c r="D281" s="297"/>
      <c r="E281" s="297"/>
      <c r="F281" s="297"/>
      <c r="G281" s="297"/>
      <c r="H281" s="297"/>
      <c r="I281" s="297"/>
      <c r="J281" s="297"/>
      <c r="K281" s="297"/>
      <c r="L281" s="297"/>
      <c r="M281" s="297"/>
      <c r="N281" s="297"/>
      <c r="O281" s="297"/>
      <c r="P281" s="297"/>
      <c r="Q281" s="297"/>
      <c r="R281" s="297"/>
      <c r="S281" s="297"/>
      <c r="T281" s="297"/>
      <c r="U281" s="297"/>
      <c r="V281" s="297"/>
      <c r="W281" s="297"/>
      <c r="X281" s="297"/>
      <c r="Y281" s="297"/>
      <c r="Z281" s="297"/>
    </row>
    <row r="282" spans="1:26" ht="15.75" customHeight="1">
      <c r="A282" s="297"/>
      <c r="B282" s="297"/>
      <c r="C282" s="297"/>
      <c r="D282" s="297"/>
      <c r="E282" s="297"/>
      <c r="F282" s="297"/>
      <c r="G282" s="297"/>
      <c r="H282" s="297"/>
      <c r="I282" s="297"/>
      <c r="J282" s="297"/>
      <c r="K282" s="297"/>
      <c r="L282" s="297"/>
      <c r="M282" s="297"/>
      <c r="N282" s="297"/>
      <c r="O282" s="297"/>
      <c r="P282" s="297"/>
      <c r="Q282" s="297"/>
      <c r="R282" s="297"/>
      <c r="S282" s="297"/>
      <c r="T282" s="297"/>
      <c r="U282" s="297"/>
      <c r="V282" s="297"/>
      <c r="W282" s="297"/>
      <c r="X282" s="297"/>
      <c r="Y282" s="297"/>
      <c r="Z282" s="297"/>
    </row>
    <row r="283" spans="1:26" ht="15.75" customHeight="1">
      <c r="A283" s="297"/>
      <c r="B283" s="297"/>
      <c r="C283" s="297"/>
      <c r="D283" s="297"/>
      <c r="E283" s="297"/>
      <c r="F283" s="297"/>
      <c r="G283" s="297"/>
      <c r="H283" s="297"/>
      <c r="I283" s="297"/>
      <c r="J283" s="297"/>
      <c r="K283" s="297"/>
      <c r="L283" s="297"/>
      <c r="M283" s="297"/>
      <c r="N283" s="297"/>
      <c r="O283" s="297"/>
      <c r="P283" s="297"/>
      <c r="Q283" s="297"/>
      <c r="R283" s="297"/>
      <c r="S283" s="297"/>
      <c r="T283" s="297"/>
      <c r="U283" s="297"/>
      <c r="V283" s="297"/>
      <c r="W283" s="297"/>
      <c r="X283" s="297"/>
      <c r="Y283" s="297"/>
      <c r="Z283" s="297"/>
    </row>
    <row r="284" spans="1:26" ht="15.75" customHeight="1">
      <c r="A284" s="297"/>
      <c r="B284" s="297"/>
      <c r="C284" s="297"/>
      <c r="D284" s="297"/>
      <c r="E284" s="297"/>
      <c r="F284" s="297"/>
      <c r="G284" s="297"/>
      <c r="H284" s="297"/>
      <c r="I284" s="297"/>
      <c r="J284" s="297"/>
      <c r="K284" s="297"/>
      <c r="L284" s="297"/>
      <c r="M284" s="297"/>
      <c r="N284" s="297"/>
      <c r="O284" s="297"/>
      <c r="P284" s="297"/>
      <c r="Q284" s="297"/>
      <c r="R284" s="297"/>
      <c r="S284" s="297"/>
      <c r="T284" s="297"/>
      <c r="U284" s="297"/>
      <c r="V284" s="297"/>
      <c r="W284" s="297"/>
      <c r="X284" s="297"/>
      <c r="Y284" s="297"/>
      <c r="Z284" s="297"/>
    </row>
    <row r="285" spans="1:26" ht="15.75" customHeight="1">
      <c r="A285" s="297"/>
      <c r="B285" s="297"/>
      <c r="C285" s="297"/>
      <c r="D285" s="297"/>
      <c r="E285" s="297"/>
      <c r="F285" s="297"/>
      <c r="G285" s="297"/>
      <c r="H285" s="297"/>
      <c r="I285" s="297"/>
      <c r="J285" s="297"/>
      <c r="K285" s="297"/>
      <c r="L285" s="297"/>
      <c r="M285" s="297"/>
      <c r="N285" s="297"/>
      <c r="O285" s="297"/>
      <c r="P285" s="297"/>
      <c r="Q285" s="297"/>
      <c r="R285" s="297"/>
      <c r="S285" s="297"/>
      <c r="T285" s="297"/>
      <c r="U285" s="297"/>
      <c r="V285" s="297"/>
      <c r="W285" s="297"/>
      <c r="X285" s="297"/>
      <c r="Y285" s="297"/>
      <c r="Z285" s="297"/>
    </row>
    <row r="286" spans="1:26" ht="15.75" customHeight="1">
      <c r="A286" s="297"/>
      <c r="B286" s="297"/>
      <c r="C286" s="297"/>
      <c r="D286" s="297"/>
      <c r="E286" s="297"/>
      <c r="F286" s="297"/>
      <c r="G286" s="297"/>
      <c r="H286" s="297"/>
      <c r="I286" s="297"/>
      <c r="J286" s="297"/>
      <c r="K286" s="297"/>
      <c r="L286" s="297"/>
      <c r="M286" s="297"/>
      <c r="N286" s="297"/>
      <c r="O286" s="297"/>
      <c r="P286" s="297"/>
      <c r="Q286" s="297"/>
      <c r="R286" s="297"/>
      <c r="S286" s="297"/>
      <c r="T286" s="297"/>
      <c r="U286" s="297"/>
      <c r="V286" s="297"/>
      <c r="W286" s="297"/>
      <c r="X286" s="297"/>
      <c r="Y286" s="297"/>
      <c r="Z286" s="297"/>
    </row>
    <row r="287" spans="1:26" ht="15.75" customHeight="1">
      <c r="A287" s="297"/>
      <c r="B287" s="297"/>
      <c r="C287" s="297"/>
      <c r="D287" s="297"/>
      <c r="E287" s="297"/>
      <c r="F287" s="297"/>
      <c r="G287" s="297"/>
      <c r="H287" s="297"/>
      <c r="I287" s="297"/>
      <c r="J287" s="297"/>
      <c r="K287" s="297"/>
      <c r="L287" s="297"/>
      <c r="M287" s="297"/>
      <c r="N287" s="297"/>
      <c r="O287" s="297"/>
      <c r="P287" s="297"/>
      <c r="Q287" s="297"/>
      <c r="R287" s="297"/>
      <c r="S287" s="297"/>
      <c r="T287" s="297"/>
      <c r="U287" s="297"/>
      <c r="V287" s="297"/>
      <c r="W287" s="297"/>
      <c r="X287" s="297"/>
      <c r="Y287" s="297"/>
      <c r="Z287" s="297"/>
    </row>
    <row r="288" spans="1:26" ht="15.75" customHeight="1">
      <c r="A288" s="297"/>
      <c r="B288" s="297"/>
      <c r="C288" s="297"/>
      <c r="D288" s="297"/>
      <c r="E288" s="297"/>
      <c r="F288" s="297"/>
      <c r="G288" s="297"/>
      <c r="H288" s="297"/>
      <c r="I288" s="297"/>
      <c r="J288" s="297"/>
      <c r="K288" s="297"/>
      <c r="L288" s="297"/>
      <c r="M288" s="297"/>
      <c r="N288" s="297"/>
      <c r="O288" s="297"/>
      <c r="P288" s="297"/>
      <c r="Q288" s="297"/>
      <c r="R288" s="297"/>
      <c r="S288" s="297"/>
      <c r="T288" s="297"/>
      <c r="U288" s="297"/>
      <c r="V288" s="297"/>
      <c r="W288" s="297"/>
      <c r="X288" s="297"/>
      <c r="Y288" s="297"/>
      <c r="Z288" s="297"/>
    </row>
    <row r="289" spans="1:26" ht="15.75" customHeight="1">
      <c r="A289" s="297"/>
      <c r="B289" s="297"/>
      <c r="C289" s="297"/>
      <c r="D289" s="297"/>
      <c r="E289" s="297"/>
      <c r="F289" s="297"/>
      <c r="G289" s="297"/>
      <c r="H289" s="297"/>
      <c r="I289" s="297"/>
      <c r="J289" s="297"/>
      <c r="K289" s="297"/>
      <c r="L289" s="297"/>
      <c r="M289" s="297"/>
      <c r="N289" s="297"/>
      <c r="O289" s="297"/>
      <c r="P289" s="297"/>
      <c r="Q289" s="297"/>
      <c r="R289" s="297"/>
      <c r="S289" s="297"/>
      <c r="T289" s="297"/>
      <c r="U289" s="297"/>
      <c r="V289" s="297"/>
      <c r="W289" s="297"/>
      <c r="X289" s="297"/>
      <c r="Y289" s="297"/>
      <c r="Z289" s="297"/>
    </row>
    <row r="290" spans="1:26" ht="15.75" customHeight="1">
      <c r="A290" s="297"/>
      <c r="B290" s="297"/>
      <c r="C290" s="297"/>
      <c r="D290" s="297"/>
      <c r="E290" s="297"/>
      <c r="F290" s="297"/>
      <c r="G290" s="297"/>
      <c r="H290" s="297"/>
      <c r="I290" s="297"/>
      <c r="J290" s="297"/>
      <c r="K290" s="297"/>
      <c r="L290" s="297"/>
      <c r="M290" s="297"/>
      <c r="N290" s="297"/>
      <c r="O290" s="297"/>
      <c r="P290" s="297"/>
      <c r="Q290" s="297"/>
      <c r="R290" s="297"/>
      <c r="S290" s="297"/>
      <c r="T290" s="297"/>
      <c r="U290" s="297"/>
      <c r="V290" s="297"/>
      <c r="W290" s="297"/>
      <c r="X290" s="297"/>
      <c r="Y290" s="297"/>
      <c r="Z290" s="297"/>
    </row>
    <row r="291" spans="1:26" ht="15.75" customHeight="1">
      <c r="A291" s="297"/>
      <c r="B291" s="297"/>
      <c r="C291" s="297"/>
      <c r="D291" s="297"/>
      <c r="E291" s="297"/>
      <c r="F291" s="297"/>
      <c r="G291" s="297"/>
      <c r="H291" s="297"/>
      <c r="I291" s="297"/>
      <c r="J291" s="297"/>
      <c r="K291" s="297"/>
      <c r="L291" s="297"/>
      <c r="M291" s="297"/>
      <c r="N291" s="297"/>
      <c r="O291" s="297"/>
      <c r="P291" s="297"/>
      <c r="Q291" s="297"/>
      <c r="R291" s="297"/>
      <c r="S291" s="297"/>
      <c r="T291" s="297"/>
      <c r="U291" s="297"/>
      <c r="V291" s="297"/>
      <c r="W291" s="297"/>
      <c r="X291" s="297"/>
      <c r="Y291" s="297"/>
      <c r="Z291" s="297"/>
    </row>
    <row r="292" spans="1:26" ht="15.75" customHeight="1">
      <c r="A292" s="297"/>
      <c r="B292" s="297"/>
      <c r="C292" s="297"/>
      <c r="D292" s="297"/>
      <c r="E292" s="297"/>
      <c r="F292" s="297"/>
      <c r="G292" s="297"/>
      <c r="H292" s="297"/>
      <c r="I292" s="297"/>
      <c r="J292" s="297"/>
      <c r="K292" s="297"/>
      <c r="L292" s="297"/>
      <c r="M292" s="297"/>
      <c r="N292" s="297"/>
      <c r="O292" s="297"/>
      <c r="P292" s="297"/>
      <c r="Q292" s="297"/>
      <c r="R292" s="297"/>
      <c r="S292" s="297"/>
      <c r="T292" s="297"/>
      <c r="U292" s="297"/>
      <c r="V292" s="297"/>
      <c r="W292" s="297"/>
      <c r="X292" s="297"/>
      <c r="Y292" s="297"/>
      <c r="Z292" s="297"/>
    </row>
    <row r="293" spans="1:26" ht="15.75" customHeight="1">
      <c r="A293" s="297"/>
      <c r="B293" s="297"/>
      <c r="C293" s="297"/>
      <c r="D293" s="297"/>
      <c r="E293" s="297"/>
      <c r="F293" s="297"/>
      <c r="G293" s="297"/>
      <c r="H293" s="297"/>
      <c r="I293" s="297"/>
      <c r="J293" s="297"/>
      <c r="K293" s="297"/>
      <c r="L293" s="297"/>
      <c r="M293" s="297"/>
      <c r="N293" s="297"/>
      <c r="O293" s="297"/>
      <c r="P293" s="297"/>
      <c r="Q293" s="297"/>
      <c r="R293" s="297"/>
      <c r="S293" s="297"/>
      <c r="T293" s="297"/>
      <c r="U293" s="297"/>
      <c r="V293" s="297"/>
      <c r="W293" s="297"/>
      <c r="X293" s="297"/>
      <c r="Y293" s="297"/>
      <c r="Z293" s="297"/>
    </row>
    <row r="294" spans="1:26" ht="15.75" customHeight="1">
      <c r="A294" s="297"/>
      <c r="B294" s="297"/>
      <c r="C294" s="297"/>
      <c r="D294" s="297"/>
      <c r="E294" s="297"/>
      <c r="F294" s="297"/>
      <c r="G294" s="297"/>
      <c r="H294" s="297"/>
      <c r="I294" s="297"/>
      <c r="J294" s="297"/>
      <c r="K294" s="297"/>
      <c r="L294" s="297"/>
      <c r="M294" s="297"/>
      <c r="N294" s="297"/>
      <c r="O294" s="297"/>
      <c r="P294" s="297"/>
      <c r="Q294" s="297"/>
      <c r="R294" s="297"/>
      <c r="S294" s="297"/>
      <c r="T294" s="297"/>
      <c r="U294" s="297"/>
      <c r="V294" s="297"/>
      <c r="W294" s="297"/>
      <c r="X294" s="297"/>
      <c r="Y294" s="297"/>
      <c r="Z294" s="297"/>
    </row>
    <row r="295" spans="1:26" ht="15.75" customHeight="1">
      <c r="A295" s="297"/>
      <c r="B295" s="297"/>
      <c r="C295" s="297"/>
      <c r="D295" s="297"/>
      <c r="E295" s="297"/>
      <c r="F295" s="297"/>
      <c r="G295" s="297"/>
      <c r="H295" s="297"/>
      <c r="I295" s="297"/>
      <c r="J295" s="297"/>
      <c r="K295" s="297"/>
      <c r="L295" s="297"/>
      <c r="M295" s="297"/>
      <c r="N295" s="297"/>
      <c r="O295" s="297"/>
      <c r="P295" s="297"/>
      <c r="Q295" s="297"/>
      <c r="R295" s="297"/>
      <c r="S295" s="297"/>
      <c r="T295" s="297"/>
      <c r="U295" s="297"/>
      <c r="V295" s="297"/>
      <c r="W295" s="297"/>
      <c r="X295" s="297"/>
      <c r="Y295" s="297"/>
      <c r="Z295" s="297"/>
    </row>
    <row r="296" spans="1:26" ht="15.75" customHeight="1">
      <c r="A296" s="297"/>
      <c r="B296" s="297"/>
      <c r="C296" s="297"/>
      <c r="D296" s="297"/>
      <c r="E296" s="297"/>
      <c r="F296" s="297"/>
      <c r="G296" s="297"/>
      <c r="H296" s="297"/>
      <c r="I296" s="297"/>
      <c r="J296" s="297"/>
      <c r="K296" s="297"/>
      <c r="L296" s="297"/>
      <c r="M296" s="297"/>
      <c r="N296" s="297"/>
      <c r="O296" s="297"/>
      <c r="P296" s="297"/>
      <c r="Q296" s="297"/>
      <c r="R296" s="297"/>
      <c r="S296" s="297"/>
      <c r="T296" s="297"/>
      <c r="U296" s="297"/>
      <c r="V296" s="297"/>
      <c r="W296" s="297"/>
      <c r="X296" s="297"/>
      <c r="Y296" s="297"/>
      <c r="Z296" s="297"/>
    </row>
    <row r="297" spans="1:26" ht="15.75" customHeight="1">
      <c r="A297" s="297"/>
      <c r="B297" s="297"/>
      <c r="C297" s="297"/>
      <c r="D297" s="297"/>
      <c r="E297" s="297"/>
      <c r="F297" s="297"/>
      <c r="G297" s="297"/>
      <c r="H297" s="297"/>
      <c r="I297" s="297"/>
      <c r="J297" s="297"/>
      <c r="K297" s="297"/>
      <c r="L297" s="297"/>
      <c r="M297" s="297"/>
      <c r="N297" s="297"/>
      <c r="O297" s="297"/>
      <c r="P297" s="297"/>
      <c r="Q297" s="297"/>
      <c r="R297" s="297"/>
      <c r="S297" s="297"/>
      <c r="T297" s="297"/>
      <c r="U297" s="297"/>
      <c r="V297" s="297"/>
      <c r="W297" s="297"/>
      <c r="X297" s="297"/>
      <c r="Y297" s="297"/>
      <c r="Z297" s="297"/>
    </row>
    <row r="298" spans="1:26" ht="15.75" customHeight="1">
      <c r="A298" s="297"/>
      <c r="B298" s="297"/>
      <c r="C298" s="297"/>
      <c r="D298" s="297"/>
      <c r="E298" s="297"/>
      <c r="F298" s="297"/>
      <c r="G298" s="297"/>
      <c r="H298" s="297"/>
      <c r="I298" s="297"/>
      <c r="J298" s="297"/>
      <c r="K298" s="297"/>
      <c r="L298" s="297"/>
      <c r="M298" s="297"/>
      <c r="N298" s="297"/>
      <c r="O298" s="297"/>
      <c r="P298" s="297"/>
      <c r="Q298" s="297"/>
      <c r="R298" s="297"/>
      <c r="S298" s="297"/>
      <c r="T298" s="297"/>
      <c r="U298" s="297"/>
      <c r="V298" s="297"/>
      <c r="W298" s="297"/>
      <c r="X298" s="297"/>
      <c r="Y298" s="297"/>
      <c r="Z298" s="297"/>
    </row>
    <row r="299" spans="1:26" ht="15.75" customHeight="1">
      <c r="A299" s="297"/>
      <c r="B299" s="297"/>
      <c r="C299" s="297"/>
      <c r="D299" s="297"/>
      <c r="E299" s="297"/>
      <c r="F299" s="297"/>
      <c r="G299" s="297"/>
      <c r="H299" s="297"/>
      <c r="I299" s="297"/>
      <c r="J299" s="297"/>
      <c r="K299" s="297"/>
      <c r="L299" s="297"/>
      <c r="M299" s="297"/>
      <c r="N299" s="297"/>
      <c r="O299" s="297"/>
      <c r="P299" s="297"/>
      <c r="Q299" s="297"/>
      <c r="R299" s="297"/>
      <c r="S299" s="297"/>
      <c r="T299" s="297"/>
      <c r="U299" s="297"/>
      <c r="V299" s="297"/>
      <c r="W299" s="297"/>
      <c r="X299" s="297"/>
      <c r="Y299" s="297"/>
      <c r="Z299" s="297"/>
    </row>
    <row r="300" spans="1:26" ht="15.75" customHeight="1">
      <c r="A300" s="297"/>
      <c r="B300" s="297"/>
      <c r="C300" s="297"/>
      <c r="D300" s="297"/>
      <c r="E300" s="297"/>
      <c r="F300" s="297"/>
      <c r="G300" s="297"/>
      <c r="H300" s="297"/>
      <c r="I300" s="297"/>
      <c r="J300" s="297"/>
      <c r="K300" s="297"/>
      <c r="L300" s="297"/>
      <c r="M300" s="297"/>
      <c r="N300" s="297"/>
      <c r="O300" s="297"/>
      <c r="P300" s="297"/>
      <c r="Q300" s="297"/>
      <c r="R300" s="297"/>
      <c r="S300" s="297"/>
      <c r="T300" s="297"/>
      <c r="U300" s="297"/>
      <c r="V300" s="297"/>
      <c r="W300" s="297"/>
      <c r="X300" s="297"/>
      <c r="Y300" s="297"/>
      <c r="Z300" s="297"/>
    </row>
    <row r="301" spans="1:26" ht="15.75" customHeight="1">
      <c r="A301" s="297"/>
      <c r="B301" s="297"/>
      <c r="C301" s="297"/>
      <c r="D301" s="297"/>
      <c r="E301" s="297"/>
      <c r="F301" s="297"/>
      <c r="G301" s="297"/>
      <c r="H301" s="297"/>
      <c r="I301" s="297"/>
      <c r="J301" s="297"/>
      <c r="K301" s="297"/>
      <c r="L301" s="297"/>
      <c r="M301" s="297"/>
      <c r="N301" s="297"/>
      <c r="O301" s="297"/>
      <c r="P301" s="297"/>
      <c r="Q301" s="297"/>
      <c r="R301" s="297"/>
      <c r="S301" s="297"/>
      <c r="T301" s="297"/>
      <c r="U301" s="297"/>
      <c r="V301" s="297"/>
      <c r="W301" s="297"/>
      <c r="X301" s="297"/>
      <c r="Y301" s="297"/>
      <c r="Z301" s="297"/>
    </row>
    <row r="302" spans="1:26" ht="15.75" customHeight="1">
      <c r="A302" s="297"/>
      <c r="B302" s="297"/>
      <c r="C302" s="297"/>
      <c r="D302" s="297"/>
      <c r="E302" s="297"/>
      <c r="F302" s="297"/>
      <c r="G302" s="297"/>
      <c r="H302" s="297"/>
      <c r="I302" s="297"/>
      <c r="J302" s="297"/>
      <c r="K302" s="297"/>
      <c r="L302" s="297"/>
      <c r="M302" s="297"/>
      <c r="N302" s="297"/>
      <c r="O302" s="297"/>
      <c r="P302" s="297"/>
      <c r="Q302" s="297"/>
      <c r="R302" s="297"/>
      <c r="S302" s="297"/>
      <c r="T302" s="297"/>
      <c r="U302" s="297"/>
      <c r="V302" s="297"/>
      <c r="W302" s="297"/>
      <c r="X302" s="297"/>
      <c r="Y302" s="297"/>
      <c r="Z302" s="297"/>
    </row>
    <row r="303" spans="1:26" ht="15.75" customHeight="1">
      <c r="A303" s="297"/>
      <c r="B303" s="297"/>
      <c r="C303" s="297"/>
      <c r="D303" s="297"/>
      <c r="E303" s="297"/>
      <c r="F303" s="297"/>
      <c r="G303" s="297"/>
      <c r="H303" s="297"/>
      <c r="I303" s="297"/>
      <c r="J303" s="297"/>
      <c r="K303" s="297"/>
      <c r="L303" s="297"/>
      <c r="M303" s="297"/>
      <c r="N303" s="297"/>
      <c r="O303" s="297"/>
      <c r="P303" s="297"/>
      <c r="Q303" s="297"/>
      <c r="R303" s="297"/>
      <c r="S303" s="297"/>
      <c r="T303" s="297"/>
      <c r="U303" s="297"/>
      <c r="V303" s="297"/>
      <c r="W303" s="297"/>
      <c r="X303" s="297"/>
      <c r="Y303" s="297"/>
      <c r="Z303" s="297"/>
    </row>
    <row r="304" spans="1:26" ht="15.75" customHeight="1">
      <c r="A304" s="297"/>
      <c r="B304" s="297"/>
      <c r="C304" s="297"/>
      <c r="D304" s="297"/>
      <c r="E304" s="297"/>
      <c r="F304" s="297"/>
      <c r="G304" s="297"/>
      <c r="H304" s="297"/>
      <c r="I304" s="297"/>
      <c r="J304" s="297"/>
      <c r="K304" s="297"/>
      <c r="L304" s="297"/>
      <c r="M304" s="297"/>
      <c r="N304" s="297"/>
      <c r="O304" s="297"/>
      <c r="P304" s="297"/>
      <c r="Q304" s="297"/>
      <c r="R304" s="297"/>
      <c r="S304" s="297"/>
      <c r="T304" s="297"/>
      <c r="U304" s="297"/>
      <c r="V304" s="297"/>
      <c r="W304" s="297"/>
      <c r="X304" s="297"/>
      <c r="Y304" s="297"/>
      <c r="Z304" s="297"/>
    </row>
    <row r="305" spans="1:26" ht="15.75" customHeight="1">
      <c r="A305" s="297"/>
      <c r="B305" s="297"/>
      <c r="C305" s="297"/>
      <c r="D305" s="297"/>
      <c r="E305" s="297"/>
      <c r="F305" s="297"/>
      <c r="G305" s="297"/>
      <c r="H305" s="297"/>
      <c r="I305" s="297"/>
      <c r="J305" s="297"/>
      <c r="K305" s="297"/>
      <c r="L305" s="297"/>
      <c r="M305" s="297"/>
      <c r="N305" s="297"/>
      <c r="O305" s="297"/>
      <c r="P305" s="297"/>
      <c r="Q305" s="297"/>
      <c r="R305" s="297"/>
      <c r="S305" s="297"/>
      <c r="T305" s="297"/>
      <c r="U305" s="297"/>
      <c r="V305" s="297"/>
      <c r="W305" s="297"/>
      <c r="X305" s="297"/>
      <c r="Y305" s="297"/>
      <c r="Z305" s="297"/>
    </row>
    <row r="306" spans="1:26" ht="15.75" customHeight="1">
      <c r="A306" s="297"/>
      <c r="B306" s="297"/>
      <c r="C306" s="297"/>
      <c r="D306" s="297"/>
      <c r="E306" s="297"/>
      <c r="F306" s="297"/>
      <c r="G306" s="297"/>
      <c r="H306" s="297"/>
      <c r="I306" s="297"/>
      <c r="J306" s="297"/>
      <c r="K306" s="297"/>
      <c r="L306" s="297"/>
      <c r="M306" s="297"/>
      <c r="N306" s="297"/>
      <c r="O306" s="297"/>
      <c r="P306" s="297"/>
      <c r="Q306" s="297"/>
      <c r="R306" s="297"/>
      <c r="S306" s="297"/>
      <c r="T306" s="297"/>
      <c r="U306" s="297"/>
      <c r="V306" s="297"/>
      <c r="W306" s="297"/>
      <c r="X306" s="297"/>
      <c r="Y306" s="297"/>
      <c r="Z306" s="297"/>
    </row>
    <row r="307" spans="1:26" ht="15.75" customHeight="1">
      <c r="A307" s="297"/>
      <c r="B307" s="297"/>
      <c r="C307" s="297"/>
      <c r="D307" s="297"/>
      <c r="E307" s="297"/>
      <c r="F307" s="297"/>
      <c r="G307" s="297"/>
      <c r="H307" s="297"/>
      <c r="I307" s="297"/>
      <c r="J307" s="297"/>
      <c r="K307" s="297"/>
      <c r="L307" s="297"/>
      <c r="M307" s="297"/>
      <c r="N307" s="297"/>
      <c r="O307" s="297"/>
      <c r="P307" s="297"/>
      <c r="Q307" s="297"/>
      <c r="R307" s="297"/>
      <c r="S307" s="297"/>
      <c r="T307" s="297"/>
      <c r="U307" s="297"/>
      <c r="V307" s="297"/>
      <c r="W307" s="297"/>
      <c r="X307" s="297"/>
      <c r="Y307" s="297"/>
      <c r="Z307" s="297"/>
    </row>
    <row r="308" spans="1:26" ht="15.75" customHeight="1">
      <c r="A308" s="297"/>
      <c r="B308" s="297"/>
      <c r="C308" s="297"/>
      <c r="D308" s="297"/>
      <c r="E308" s="297"/>
      <c r="F308" s="297"/>
      <c r="G308" s="297"/>
      <c r="H308" s="297"/>
      <c r="I308" s="297"/>
      <c r="J308" s="297"/>
      <c r="K308" s="297"/>
      <c r="L308" s="297"/>
      <c r="M308" s="297"/>
      <c r="N308" s="297"/>
      <c r="O308" s="297"/>
      <c r="P308" s="297"/>
      <c r="Q308" s="297"/>
      <c r="R308" s="297"/>
      <c r="S308" s="297"/>
      <c r="T308" s="297"/>
      <c r="U308" s="297"/>
      <c r="V308" s="297"/>
      <c r="W308" s="297"/>
      <c r="X308" s="297"/>
      <c r="Y308" s="297"/>
      <c r="Z308" s="297"/>
    </row>
    <row r="309" spans="1:26" ht="15.75" customHeight="1">
      <c r="A309" s="297"/>
      <c r="B309" s="297"/>
      <c r="C309" s="297"/>
      <c r="D309" s="297"/>
      <c r="E309" s="297"/>
      <c r="F309" s="297"/>
      <c r="G309" s="297"/>
      <c r="H309" s="297"/>
      <c r="I309" s="297"/>
      <c r="J309" s="297"/>
      <c r="K309" s="297"/>
      <c r="L309" s="297"/>
      <c r="M309" s="297"/>
      <c r="N309" s="297"/>
      <c r="O309" s="297"/>
      <c r="P309" s="297"/>
      <c r="Q309" s="297"/>
      <c r="R309" s="297"/>
      <c r="S309" s="297"/>
      <c r="T309" s="297"/>
      <c r="U309" s="297"/>
      <c r="V309" s="297"/>
      <c r="W309" s="297"/>
      <c r="X309" s="297"/>
      <c r="Y309" s="297"/>
      <c r="Z309" s="297"/>
    </row>
    <row r="310" spans="1:26" ht="15.75" customHeight="1">
      <c r="A310" s="297"/>
      <c r="B310" s="297"/>
      <c r="C310" s="297"/>
      <c r="D310" s="297"/>
      <c r="E310" s="297"/>
      <c r="F310" s="297"/>
      <c r="G310" s="297"/>
      <c r="H310" s="297"/>
      <c r="I310" s="297"/>
      <c r="J310" s="297"/>
      <c r="K310" s="297"/>
      <c r="L310" s="297"/>
      <c r="M310" s="297"/>
      <c r="N310" s="297"/>
      <c r="O310" s="297"/>
      <c r="P310" s="297"/>
      <c r="Q310" s="297"/>
      <c r="R310" s="297"/>
      <c r="S310" s="297"/>
      <c r="T310" s="297"/>
      <c r="U310" s="297"/>
      <c r="V310" s="297"/>
      <c r="W310" s="297"/>
      <c r="X310" s="297"/>
      <c r="Y310" s="297"/>
      <c r="Z310" s="297"/>
    </row>
    <row r="311" spans="1:26" ht="15.75" customHeight="1">
      <c r="A311" s="297"/>
      <c r="B311" s="297"/>
      <c r="C311" s="297"/>
      <c r="D311" s="297"/>
      <c r="E311" s="297"/>
      <c r="F311" s="297"/>
      <c r="G311" s="297"/>
      <c r="H311" s="297"/>
      <c r="I311" s="297"/>
      <c r="J311" s="297"/>
      <c r="K311" s="297"/>
      <c r="L311" s="297"/>
      <c r="M311" s="297"/>
      <c r="N311" s="297"/>
      <c r="O311" s="297"/>
      <c r="P311" s="297"/>
      <c r="Q311" s="297"/>
      <c r="R311" s="297"/>
      <c r="S311" s="297"/>
      <c r="T311" s="297"/>
      <c r="U311" s="297"/>
      <c r="V311" s="297"/>
      <c r="W311" s="297"/>
      <c r="X311" s="297"/>
      <c r="Y311" s="297"/>
      <c r="Z311" s="297"/>
    </row>
    <row r="312" spans="1:26" ht="15.75" customHeight="1">
      <c r="A312" s="297"/>
      <c r="B312" s="297"/>
      <c r="C312" s="297"/>
      <c r="D312" s="297"/>
      <c r="E312" s="297"/>
      <c r="F312" s="297"/>
      <c r="G312" s="297"/>
      <c r="H312" s="297"/>
      <c r="I312" s="297"/>
      <c r="J312" s="297"/>
      <c r="K312" s="297"/>
      <c r="L312" s="297"/>
      <c r="M312" s="297"/>
      <c r="N312" s="297"/>
      <c r="O312" s="297"/>
      <c r="P312" s="297"/>
      <c r="Q312" s="297"/>
      <c r="R312" s="297"/>
      <c r="S312" s="297"/>
      <c r="T312" s="297"/>
      <c r="U312" s="297"/>
      <c r="V312" s="297"/>
      <c r="W312" s="297"/>
      <c r="X312" s="297"/>
      <c r="Y312" s="297"/>
      <c r="Z312" s="297"/>
    </row>
    <row r="313" spans="1:26" ht="15.75" customHeight="1">
      <c r="A313" s="297"/>
      <c r="B313" s="297"/>
      <c r="C313" s="297"/>
      <c r="D313" s="297"/>
      <c r="E313" s="297"/>
      <c r="F313" s="297"/>
      <c r="G313" s="297"/>
      <c r="H313" s="297"/>
      <c r="I313" s="297"/>
      <c r="J313" s="297"/>
      <c r="K313" s="297"/>
      <c r="L313" s="297"/>
      <c r="M313" s="297"/>
      <c r="N313" s="297"/>
      <c r="O313" s="297"/>
      <c r="P313" s="297"/>
      <c r="Q313" s="297"/>
      <c r="R313" s="297"/>
      <c r="S313" s="297"/>
      <c r="T313" s="297"/>
      <c r="U313" s="297"/>
      <c r="V313" s="297"/>
      <c r="W313" s="297"/>
      <c r="X313" s="297"/>
      <c r="Y313" s="297"/>
      <c r="Z313" s="297"/>
    </row>
    <row r="314" spans="1:26" ht="15.75" customHeight="1">
      <c r="A314" s="297"/>
      <c r="B314" s="297"/>
      <c r="C314" s="297"/>
      <c r="D314" s="297"/>
      <c r="E314" s="297"/>
      <c r="F314" s="297"/>
      <c r="G314" s="297"/>
      <c r="H314" s="297"/>
      <c r="I314" s="297"/>
      <c r="J314" s="297"/>
      <c r="K314" s="297"/>
      <c r="L314" s="297"/>
      <c r="M314" s="297"/>
      <c r="N314" s="297"/>
      <c r="O314" s="297"/>
      <c r="P314" s="297"/>
      <c r="Q314" s="297"/>
      <c r="R314" s="297"/>
      <c r="S314" s="297"/>
      <c r="T314" s="297"/>
      <c r="U314" s="297"/>
      <c r="V314" s="297"/>
      <c r="W314" s="297"/>
      <c r="X314" s="297"/>
      <c r="Y314" s="297"/>
      <c r="Z314" s="297"/>
    </row>
    <row r="315" spans="1:26" ht="15.75" customHeight="1">
      <c r="A315" s="297"/>
      <c r="B315" s="297"/>
      <c r="C315" s="297"/>
      <c r="D315" s="297"/>
      <c r="E315" s="297"/>
      <c r="F315" s="297"/>
      <c r="G315" s="297"/>
      <c r="H315" s="297"/>
      <c r="I315" s="297"/>
      <c r="J315" s="297"/>
      <c r="K315" s="297"/>
      <c r="L315" s="297"/>
      <c r="M315" s="297"/>
      <c r="N315" s="297"/>
      <c r="O315" s="297"/>
      <c r="P315" s="297"/>
      <c r="Q315" s="297"/>
      <c r="R315" s="297"/>
      <c r="S315" s="297"/>
      <c r="T315" s="297"/>
      <c r="U315" s="297"/>
      <c r="V315" s="297"/>
      <c r="W315" s="297"/>
      <c r="X315" s="297"/>
      <c r="Y315" s="297"/>
      <c r="Z315" s="297"/>
    </row>
    <row r="316" spans="1:26" ht="15.75" customHeight="1">
      <c r="A316" s="297"/>
      <c r="B316" s="297"/>
      <c r="C316" s="297"/>
      <c r="D316" s="297"/>
      <c r="E316" s="297"/>
      <c r="F316" s="297"/>
      <c r="G316" s="297"/>
      <c r="H316" s="297"/>
      <c r="I316" s="297"/>
      <c r="J316" s="297"/>
      <c r="K316" s="297"/>
      <c r="L316" s="297"/>
      <c r="M316" s="297"/>
      <c r="N316" s="297"/>
      <c r="O316" s="297"/>
      <c r="P316" s="297"/>
      <c r="Q316" s="297"/>
      <c r="R316" s="297"/>
      <c r="S316" s="297"/>
      <c r="T316" s="297"/>
      <c r="U316" s="297"/>
      <c r="V316" s="297"/>
      <c r="W316" s="297"/>
      <c r="X316" s="297"/>
      <c r="Y316" s="297"/>
      <c r="Z316" s="297"/>
    </row>
    <row r="317" spans="1:26" ht="15.75" customHeight="1">
      <c r="A317" s="297"/>
      <c r="B317" s="297"/>
      <c r="C317" s="297"/>
      <c r="D317" s="297"/>
      <c r="E317" s="297"/>
      <c r="F317" s="297"/>
      <c r="G317" s="297"/>
      <c r="H317" s="297"/>
      <c r="I317" s="297"/>
      <c r="J317" s="297"/>
      <c r="K317" s="297"/>
      <c r="L317" s="297"/>
      <c r="M317" s="297"/>
      <c r="N317" s="297"/>
      <c r="O317" s="297"/>
      <c r="P317" s="297"/>
      <c r="Q317" s="297"/>
      <c r="R317" s="297"/>
      <c r="S317" s="297"/>
      <c r="T317" s="297"/>
      <c r="U317" s="297"/>
      <c r="V317" s="297"/>
      <c r="W317" s="297"/>
      <c r="X317" s="297"/>
      <c r="Y317" s="297"/>
      <c r="Z317" s="297"/>
    </row>
    <row r="318" spans="1:26" ht="15.75" customHeight="1">
      <c r="A318" s="297"/>
      <c r="B318" s="297"/>
      <c r="C318" s="297"/>
      <c r="D318" s="297"/>
      <c r="E318" s="297"/>
      <c r="F318" s="297"/>
      <c r="G318" s="297"/>
      <c r="H318" s="297"/>
      <c r="I318" s="297"/>
      <c r="J318" s="297"/>
      <c r="K318" s="297"/>
      <c r="L318" s="297"/>
      <c r="M318" s="297"/>
      <c r="N318" s="297"/>
      <c r="O318" s="297"/>
      <c r="P318" s="297"/>
      <c r="Q318" s="297"/>
      <c r="R318" s="297"/>
      <c r="S318" s="297"/>
      <c r="T318" s="297"/>
      <c r="U318" s="297"/>
      <c r="V318" s="297"/>
      <c r="W318" s="297"/>
      <c r="X318" s="297"/>
      <c r="Y318" s="297"/>
      <c r="Z318" s="297"/>
    </row>
    <row r="319" spans="1:26" ht="15.75" customHeight="1">
      <c r="A319" s="297"/>
      <c r="B319" s="297"/>
      <c r="C319" s="297"/>
      <c r="D319" s="297"/>
      <c r="E319" s="297"/>
      <c r="F319" s="297"/>
      <c r="G319" s="297"/>
      <c r="H319" s="297"/>
      <c r="I319" s="297"/>
      <c r="J319" s="297"/>
      <c r="K319" s="297"/>
      <c r="L319" s="297"/>
      <c r="M319" s="297"/>
      <c r="N319" s="297"/>
      <c r="O319" s="297"/>
      <c r="P319" s="297"/>
      <c r="Q319" s="297"/>
      <c r="R319" s="297"/>
      <c r="S319" s="297"/>
      <c r="T319" s="297"/>
      <c r="U319" s="297"/>
      <c r="V319" s="297"/>
      <c r="W319" s="297"/>
      <c r="X319" s="297"/>
      <c r="Y319" s="297"/>
      <c r="Z319" s="297"/>
    </row>
    <row r="320" spans="1:26" ht="15.75" customHeight="1">
      <c r="A320" s="297"/>
      <c r="B320" s="297"/>
      <c r="C320" s="297"/>
      <c r="D320" s="297"/>
      <c r="E320" s="297"/>
      <c r="F320" s="297"/>
      <c r="G320" s="297"/>
      <c r="H320" s="297"/>
      <c r="I320" s="297"/>
      <c r="J320" s="297"/>
      <c r="K320" s="297"/>
      <c r="L320" s="297"/>
      <c r="M320" s="297"/>
      <c r="N320" s="297"/>
      <c r="O320" s="297"/>
      <c r="P320" s="297"/>
      <c r="Q320" s="297"/>
      <c r="R320" s="297"/>
      <c r="S320" s="297"/>
      <c r="T320" s="297"/>
      <c r="U320" s="297"/>
      <c r="V320" s="297"/>
      <c r="W320" s="297"/>
      <c r="X320" s="297"/>
      <c r="Y320" s="297"/>
      <c r="Z320" s="297"/>
    </row>
    <row r="321" spans="1:26" ht="15.75" customHeight="1">
      <c r="A321" s="297"/>
      <c r="B321" s="297"/>
      <c r="C321" s="297"/>
      <c r="D321" s="297"/>
      <c r="E321" s="297"/>
      <c r="F321" s="297"/>
      <c r="G321" s="297"/>
      <c r="H321" s="297"/>
      <c r="I321" s="297"/>
      <c r="J321" s="297"/>
      <c r="K321" s="297"/>
      <c r="L321" s="297"/>
      <c r="M321" s="297"/>
      <c r="N321" s="297"/>
      <c r="O321" s="297"/>
      <c r="P321" s="297"/>
      <c r="Q321" s="297"/>
      <c r="R321" s="297"/>
      <c r="S321" s="297"/>
      <c r="T321" s="297"/>
      <c r="U321" s="297"/>
      <c r="V321" s="297"/>
      <c r="W321" s="297"/>
      <c r="X321" s="297"/>
      <c r="Y321" s="297"/>
      <c r="Z321" s="297"/>
    </row>
    <row r="322" spans="1:26" ht="15.75" customHeight="1">
      <c r="A322" s="297"/>
      <c r="B322" s="297"/>
      <c r="C322" s="297"/>
      <c r="D322" s="297"/>
      <c r="E322" s="297"/>
      <c r="F322" s="297"/>
      <c r="G322" s="297"/>
      <c r="H322" s="297"/>
      <c r="I322" s="297"/>
      <c r="J322" s="297"/>
      <c r="K322" s="297"/>
      <c r="L322" s="297"/>
      <c r="M322" s="297"/>
      <c r="N322" s="297"/>
      <c r="O322" s="297"/>
      <c r="P322" s="297"/>
      <c r="Q322" s="297"/>
      <c r="R322" s="297"/>
      <c r="S322" s="297"/>
      <c r="T322" s="297"/>
      <c r="U322" s="297"/>
      <c r="V322" s="297"/>
      <c r="W322" s="297"/>
      <c r="X322" s="297"/>
      <c r="Y322" s="297"/>
      <c r="Z322" s="297"/>
    </row>
    <row r="323" spans="1:26" ht="15.75" customHeight="1">
      <c r="A323" s="297"/>
      <c r="B323" s="297"/>
      <c r="C323" s="297"/>
      <c r="D323" s="297"/>
      <c r="E323" s="297"/>
      <c r="F323" s="297"/>
      <c r="G323" s="297"/>
      <c r="H323" s="297"/>
      <c r="I323" s="297"/>
      <c r="J323" s="297"/>
      <c r="K323" s="297"/>
      <c r="L323" s="297"/>
      <c r="M323" s="297"/>
      <c r="N323" s="297"/>
      <c r="O323" s="297"/>
      <c r="P323" s="297"/>
      <c r="Q323" s="297"/>
      <c r="R323" s="297"/>
      <c r="S323" s="297"/>
      <c r="T323" s="297"/>
      <c r="U323" s="297"/>
      <c r="V323" s="297"/>
      <c r="W323" s="297"/>
      <c r="X323" s="297"/>
      <c r="Y323" s="297"/>
      <c r="Z323" s="297"/>
    </row>
    <row r="324" spans="1:26" ht="15.75" customHeight="1">
      <c r="A324" s="297"/>
      <c r="B324" s="297"/>
      <c r="C324" s="297"/>
      <c r="D324" s="297"/>
      <c r="E324" s="297"/>
      <c r="F324" s="297"/>
      <c r="G324" s="297"/>
      <c r="H324" s="297"/>
      <c r="I324" s="297"/>
      <c r="J324" s="297"/>
      <c r="K324" s="297"/>
      <c r="L324" s="297"/>
      <c r="M324" s="297"/>
      <c r="N324" s="297"/>
      <c r="O324" s="297"/>
      <c r="P324" s="297"/>
      <c r="Q324" s="297"/>
      <c r="R324" s="297"/>
      <c r="S324" s="297"/>
      <c r="T324" s="297"/>
      <c r="U324" s="297"/>
      <c r="V324" s="297"/>
      <c r="W324" s="297"/>
      <c r="X324" s="297"/>
      <c r="Y324" s="297"/>
      <c r="Z324" s="297"/>
    </row>
    <row r="325" spans="1:26" ht="15.75" customHeight="1">
      <c r="A325" s="297"/>
      <c r="B325" s="297"/>
      <c r="C325" s="297"/>
      <c r="D325" s="297"/>
      <c r="E325" s="297"/>
      <c r="F325" s="297"/>
      <c r="G325" s="297"/>
      <c r="H325" s="297"/>
      <c r="I325" s="297"/>
      <c r="J325" s="297"/>
      <c r="K325" s="297"/>
      <c r="L325" s="297"/>
      <c r="M325" s="297"/>
      <c r="N325" s="297"/>
      <c r="O325" s="297"/>
      <c r="P325" s="297"/>
      <c r="Q325" s="297"/>
      <c r="R325" s="297"/>
      <c r="S325" s="297"/>
      <c r="T325" s="297"/>
      <c r="U325" s="297"/>
      <c r="V325" s="297"/>
      <c r="W325" s="297"/>
      <c r="X325" s="297"/>
      <c r="Y325" s="297"/>
      <c r="Z325" s="297"/>
    </row>
    <row r="326" spans="1:26" ht="15.75" customHeight="1">
      <c r="A326" s="297"/>
      <c r="B326" s="297"/>
      <c r="C326" s="297"/>
      <c r="D326" s="297"/>
      <c r="E326" s="297"/>
      <c r="F326" s="297"/>
      <c r="G326" s="297"/>
      <c r="H326" s="297"/>
      <c r="I326" s="297"/>
      <c r="J326" s="297"/>
      <c r="K326" s="297"/>
      <c r="L326" s="297"/>
      <c r="M326" s="297"/>
      <c r="N326" s="297"/>
      <c r="O326" s="297"/>
      <c r="P326" s="297"/>
      <c r="Q326" s="297"/>
      <c r="R326" s="297"/>
      <c r="S326" s="297"/>
      <c r="T326" s="297"/>
      <c r="U326" s="297"/>
      <c r="V326" s="297"/>
      <c r="W326" s="297"/>
      <c r="X326" s="297"/>
      <c r="Y326" s="297"/>
      <c r="Z326" s="297"/>
    </row>
    <row r="327" spans="1:26" ht="15.75" customHeight="1">
      <c r="A327" s="297"/>
      <c r="B327" s="297"/>
      <c r="C327" s="297"/>
      <c r="D327" s="297"/>
      <c r="E327" s="297"/>
      <c r="F327" s="297"/>
      <c r="G327" s="297"/>
      <c r="H327" s="297"/>
      <c r="I327" s="297"/>
      <c r="J327" s="297"/>
      <c r="K327" s="297"/>
      <c r="L327" s="297"/>
      <c r="M327" s="297"/>
      <c r="N327" s="297"/>
      <c r="O327" s="297"/>
      <c r="P327" s="297"/>
      <c r="Q327" s="297"/>
      <c r="R327" s="297"/>
      <c r="S327" s="297"/>
      <c r="T327" s="297"/>
      <c r="U327" s="297"/>
      <c r="V327" s="297"/>
      <c r="W327" s="297"/>
      <c r="X327" s="297"/>
      <c r="Y327" s="297"/>
      <c r="Z327" s="297"/>
    </row>
    <row r="328" spans="1:26" ht="15.75" customHeight="1">
      <c r="A328" s="297"/>
      <c r="B328" s="297"/>
      <c r="C328" s="297"/>
      <c r="D328" s="297"/>
      <c r="E328" s="297"/>
      <c r="F328" s="297"/>
      <c r="G328" s="297"/>
      <c r="H328" s="297"/>
      <c r="I328" s="297"/>
      <c r="J328" s="297"/>
      <c r="K328" s="297"/>
      <c r="L328" s="297"/>
      <c r="M328" s="297"/>
      <c r="N328" s="297"/>
      <c r="O328" s="297"/>
      <c r="P328" s="297"/>
      <c r="Q328" s="297"/>
      <c r="R328" s="297"/>
      <c r="S328" s="297"/>
      <c r="T328" s="297"/>
      <c r="U328" s="297"/>
      <c r="V328" s="297"/>
      <c r="W328" s="297"/>
      <c r="X328" s="297"/>
      <c r="Y328" s="297"/>
      <c r="Z328" s="297"/>
    </row>
    <row r="329" spans="1:26" ht="15.75" customHeight="1">
      <c r="A329" s="297"/>
      <c r="B329" s="297"/>
      <c r="C329" s="297"/>
      <c r="D329" s="297"/>
      <c r="E329" s="297"/>
      <c r="F329" s="297"/>
      <c r="G329" s="297"/>
      <c r="H329" s="297"/>
      <c r="I329" s="297"/>
      <c r="J329" s="297"/>
      <c r="K329" s="297"/>
      <c r="L329" s="297"/>
      <c r="M329" s="297"/>
      <c r="N329" s="297"/>
      <c r="O329" s="297"/>
      <c r="P329" s="297"/>
      <c r="Q329" s="297"/>
      <c r="R329" s="297"/>
      <c r="S329" s="297"/>
      <c r="T329" s="297"/>
      <c r="U329" s="297"/>
      <c r="V329" s="297"/>
      <c r="W329" s="297"/>
      <c r="X329" s="297"/>
      <c r="Y329" s="297"/>
      <c r="Z329" s="297"/>
    </row>
    <row r="330" spans="1:26" ht="15.75" customHeight="1">
      <c r="A330" s="297"/>
      <c r="B330" s="297"/>
      <c r="C330" s="297"/>
      <c r="D330" s="297"/>
      <c r="E330" s="297"/>
      <c r="F330" s="297"/>
      <c r="G330" s="297"/>
      <c r="H330" s="297"/>
      <c r="I330" s="297"/>
      <c r="J330" s="297"/>
      <c r="K330" s="297"/>
      <c r="L330" s="297"/>
      <c r="M330" s="297"/>
      <c r="N330" s="297"/>
      <c r="O330" s="297"/>
      <c r="P330" s="297"/>
      <c r="Q330" s="297"/>
      <c r="R330" s="297"/>
      <c r="S330" s="297"/>
      <c r="T330" s="297"/>
      <c r="U330" s="297"/>
      <c r="V330" s="297"/>
      <c r="W330" s="297"/>
      <c r="X330" s="297"/>
      <c r="Y330" s="297"/>
      <c r="Z330" s="297"/>
    </row>
    <row r="331" spans="1:26" ht="15.75" customHeight="1">
      <c r="A331" s="297"/>
      <c r="B331" s="297"/>
      <c r="C331" s="297"/>
      <c r="D331" s="297"/>
      <c r="E331" s="297"/>
      <c r="F331" s="297"/>
      <c r="G331" s="297"/>
      <c r="H331" s="297"/>
      <c r="I331" s="297"/>
      <c r="J331" s="297"/>
      <c r="K331" s="297"/>
      <c r="L331" s="297"/>
      <c r="M331" s="297"/>
      <c r="N331" s="297"/>
      <c r="O331" s="297"/>
      <c r="P331" s="297"/>
      <c r="Q331" s="297"/>
      <c r="R331" s="297"/>
      <c r="S331" s="297"/>
      <c r="T331" s="297"/>
      <c r="U331" s="297"/>
      <c r="V331" s="297"/>
      <c r="W331" s="297"/>
      <c r="X331" s="297"/>
      <c r="Y331" s="297"/>
      <c r="Z331" s="297"/>
    </row>
    <row r="332" spans="1:26" ht="15.75" customHeight="1">
      <c r="A332" s="297"/>
      <c r="B332" s="297"/>
      <c r="C332" s="297"/>
      <c r="D332" s="297"/>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row>
    <row r="333" spans="1:26" ht="15.75" customHeight="1">
      <c r="A333" s="297"/>
      <c r="B333" s="297"/>
      <c r="C333" s="297"/>
      <c r="D333" s="297"/>
      <c r="E333" s="297"/>
      <c r="F333" s="297"/>
      <c r="G333" s="297"/>
      <c r="H333" s="297"/>
      <c r="I333" s="297"/>
      <c r="J333" s="297"/>
      <c r="K333" s="297"/>
      <c r="L333" s="297"/>
      <c r="M333" s="297"/>
      <c r="N333" s="297"/>
      <c r="O333" s="297"/>
      <c r="P333" s="297"/>
      <c r="Q333" s="297"/>
      <c r="R333" s="297"/>
      <c r="S333" s="297"/>
      <c r="T333" s="297"/>
      <c r="U333" s="297"/>
      <c r="V333" s="297"/>
      <c r="W333" s="297"/>
      <c r="X333" s="297"/>
      <c r="Y333" s="297"/>
      <c r="Z333" s="297"/>
    </row>
    <row r="334" spans="1:26" ht="15.75" customHeight="1">
      <c r="A334" s="297"/>
      <c r="B334" s="297"/>
      <c r="C334" s="297"/>
      <c r="D334" s="297"/>
      <c r="E334" s="297"/>
      <c r="F334" s="297"/>
      <c r="G334" s="297"/>
      <c r="H334" s="297"/>
      <c r="I334" s="297"/>
      <c r="J334" s="297"/>
      <c r="K334" s="297"/>
      <c r="L334" s="297"/>
      <c r="M334" s="297"/>
      <c r="N334" s="297"/>
      <c r="O334" s="297"/>
      <c r="P334" s="297"/>
      <c r="Q334" s="297"/>
      <c r="R334" s="297"/>
      <c r="S334" s="297"/>
      <c r="T334" s="297"/>
      <c r="U334" s="297"/>
      <c r="V334" s="297"/>
      <c r="W334" s="297"/>
      <c r="X334" s="297"/>
      <c r="Y334" s="297"/>
      <c r="Z334" s="297"/>
    </row>
    <row r="335" spans="1:26" ht="15.75" customHeight="1">
      <c r="A335" s="297"/>
      <c r="B335" s="297"/>
      <c r="C335" s="297"/>
      <c r="D335" s="297"/>
      <c r="E335" s="297"/>
      <c r="F335" s="297"/>
      <c r="G335" s="297"/>
      <c r="H335" s="297"/>
      <c r="I335" s="297"/>
      <c r="J335" s="297"/>
      <c r="K335" s="297"/>
      <c r="L335" s="297"/>
      <c r="M335" s="297"/>
      <c r="N335" s="297"/>
      <c r="O335" s="297"/>
      <c r="P335" s="297"/>
      <c r="Q335" s="297"/>
      <c r="R335" s="297"/>
      <c r="S335" s="297"/>
      <c r="T335" s="297"/>
      <c r="U335" s="297"/>
      <c r="V335" s="297"/>
      <c r="W335" s="297"/>
      <c r="X335" s="297"/>
      <c r="Y335" s="297"/>
      <c r="Z335" s="297"/>
    </row>
    <row r="336" spans="1:26" ht="15.75" customHeight="1">
      <c r="A336" s="297"/>
      <c r="B336" s="297"/>
      <c r="C336" s="297"/>
      <c r="D336" s="297"/>
      <c r="E336" s="297"/>
      <c r="F336" s="297"/>
      <c r="G336" s="297"/>
      <c r="H336" s="297"/>
      <c r="I336" s="297"/>
      <c r="J336" s="297"/>
      <c r="K336" s="297"/>
      <c r="L336" s="297"/>
      <c r="M336" s="297"/>
      <c r="N336" s="297"/>
      <c r="O336" s="297"/>
      <c r="P336" s="297"/>
      <c r="Q336" s="297"/>
      <c r="R336" s="297"/>
      <c r="S336" s="297"/>
      <c r="T336" s="297"/>
      <c r="U336" s="297"/>
      <c r="V336" s="297"/>
      <c r="W336" s="297"/>
      <c r="X336" s="297"/>
      <c r="Y336" s="297"/>
      <c r="Z336" s="297"/>
    </row>
    <row r="337" spans="1:26" ht="15.75" customHeight="1">
      <c r="A337" s="297"/>
      <c r="B337" s="297"/>
      <c r="C337" s="297"/>
      <c r="D337" s="297"/>
      <c r="E337" s="297"/>
      <c r="F337" s="297"/>
      <c r="G337" s="297"/>
      <c r="H337" s="297"/>
      <c r="I337" s="297"/>
      <c r="J337" s="297"/>
      <c r="K337" s="297"/>
      <c r="L337" s="297"/>
      <c r="M337" s="297"/>
      <c r="N337" s="297"/>
      <c r="O337" s="297"/>
      <c r="P337" s="297"/>
      <c r="Q337" s="297"/>
      <c r="R337" s="297"/>
      <c r="S337" s="297"/>
      <c r="T337" s="297"/>
      <c r="U337" s="297"/>
      <c r="V337" s="297"/>
      <c r="W337" s="297"/>
      <c r="X337" s="297"/>
      <c r="Y337" s="297"/>
      <c r="Z337" s="297"/>
    </row>
    <row r="338" spans="1:26" ht="15.75" customHeight="1">
      <c r="A338" s="297"/>
      <c r="B338" s="297"/>
      <c r="C338" s="297"/>
      <c r="D338" s="297"/>
      <c r="E338" s="297"/>
      <c r="F338" s="297"/>
      <c r="G338" s="297"/>
      <c r="H338" s="297"/>
      <c r="I338" s="297"/>
      <c r="J338" s="297"/>
      <c r="K338" s="297"/>
      <c r="L338" s="297"/>
      <c r="M338" s="297"/>
      <c r="N338" s="297"/>
      <c r="O338" s="297"/>
      <c r="P338" s="297"/>
      <c r="Q338" s="297"/>
      <c r="R338" s="297"/>
      <c r="S338" s="297"/>
      <c r="T338" s="297"/>
      <c r="U338" s="297"/>
      <c r="V338" s="297"/>
      <c r="W338" s="297"/>
      <c r="X338" s="297"/>
      <c r="Y338" s="297"/>
      <c r="Z338" s="297"/>
    </row>
    <row r="339" spans="1:26" ht="15.75" customHeight="1">
      <c r="A339" s="297"/>
      <c r="B339" s="297"/>
      <c r="C339" s="297"/>
      <c r="D339" s="297"/>
      <c r="E339" s="297"/>
      <c r="F339" s="297"/>
      <c r="G339" s="297"/>
      <c r="H339" s="297"/>
      <c r="I339" s="297"/>
      <c r="J339" s="297"/>
      <c r="K339" s="297"/>
      <c r="L339" s="297"/>
      <c r="M339" s="297"/>
      <c r="N339" s="297"/>
      <c r="O339" s="297"/>
      <c r="P339" s="297"/>
      <c r="Q339" s="297"/>
      <c r="R339" s="297"/>
      <c r="S339" s="297"/>
      <c r="T339" s="297"/>
      <c r="U339" s="297"/>
      <c r="V339" s="297"/>
      <c r="W339" s="297"/>
      <c r="X339" s="297"/>
      <c r="Y339" s="297"/>
      <c r="Z339" s="297"/>
    </row>
    <row r="340" spans="1:26" ht="15.75" customHeight="1">
      <c r="A340" s="297"/>
      <c r="B340" s="297"/>
      <c r="C340" s="297"/>
      <c r="D340" s="297"/>
      <c r="E340" s="297"/>
      <c r="F340" s="297"/>
      <c r="G340" s="297"/>
      <c r="H340" s="297"/>
      <c r="I340" s="297"/>
      <c r="J340" s="297"/>
      <c r="K340" s="297"/>
      <c r="L340" s="297"/>
      <c r="M340" s="297"/>
      <c r="N340" s="297"/>
      <c r="O340" s="297"/>
      <c r="P340" s="297"/>
      <c r="Q340" s="297"/>
      <c r="R340" s="297"/>
      <c r="S340" s="297"/>
      <c r="T340" s="297"/>
      <c r="U340" s="297"/>
      <c r="V340" s="297"/>
      <c r="W340" s="297"/>
      <c r="X340" s="297"/>
      <c r="Y340" s="297"/>
      <c r="Z340" s="297"/>
    </row>
    <row r="341" spans="1:26" ht="15.75" customHeight="1">
      <c r="A341" s="297"/>
      <c r="B341" s="297"/>
      <c r="C341" s="297"/>
      <c r="D341" s="297"/>
      <c r="E341" s="297"/>
      <c r="F341" s="297"/>
      <c r="G341" s="297"/>
      <c r="H341" s="297"/>
      <c r="I341" s="297"/>
      <c r="J341" s="297"/>
      <c r="K341" s="297"/>
      <c r="L341" s="297"/>
      <c r="M341" s="297"/>
      <c r="N341" s="297"/>
      <c r="O341" s="297"/>
      <c r="P341" s="297"/>
      <c r="Q341" s="297"/>
      <c r="R341" s="297"/>
      <c r="S341" s="297"/>
      <c r="T341" s="297"/>
      <c r="U341" s="297"/>
      <c r="V341" s="297"/>
      <c r="W341" s="297"/>
      <c r="X341" s="297"/>
      <c r="Y341" s="297"/>
      <c r="Z341" s="297"/>
    </row>
    <row r="342" spans="1:26" ht="15.75" customHeight="1">
      <c r="A342" s="297"/>
      <c r="B342" s="297"/>
      <c r="C342" s="297"/>
      <c r="D342" s="297"/>
      <c r="E342" s="297"/>
      <c r="F342" s="297"/>
      <c r="G342" s="297"/>
      <c r="H342" s="297"/>
      <c r="I342" s="297"/>
      <c r="J342" s="297"/>
      <c r="K342" s="297"/>
      <c r="L342" s="297"/>
      <c r="M342" s="297"/>
      <c r="N342" s="297"/>
      <c r="O342" s="297"/>
      <c r="P342" s="297"/>
      <c r="Q342" s="297"/>
      <c r="R342" s="297"/>
      <c r="S342" s="297"/>
      <c r="T342" s="297"/>
      <c r="U342" s="297"/>
      <c r="V342" s="297"/>
      <c r="W342" s="297"/>
      <c r="X342" s="297"/>
      <c r="Y342" s="297"/>
      <c r="Z342" s="297"/>
    </row>
    <row r="343" spans="1:26" ht="15.75" customHeight="1">
      <c r="A343" s="297"/>
      <c r="B343" s="297"/>
      <c r="C343" s="297"/>
      <c r="D343" s="297"/>
      <c r="E343" s="297"/>
      <c r="F343" s="297"/>
      <c r="G343" s="297"/>
      <c r="H343" s="297"/>
      <c r="I343" s="297"/>
      <c r="J343" s="297"/>
      <c r="K343" s="297"/>
      <c r="L343" s="297"/>
      <c r="M343" s="297"/>
      <c r="N343" s="297"/>
      <c r="O343" s="297"/>
      <c r="P343" s="297"/>
      <c r="Q343" s="297"/>
      <c r="R343" s="297"/>
      <c r="S343" s="297"/>
      <c r="T343" s="297"/>
      <c r="U343" s="297"/>
      <c r="V343" s="297"/>
      <c r="W343" s="297"/>
      <c r="X343" s="297"/>
      <c r="Y343" s="297"/>
      <c r="Z343" s="297"/>
    </row>
    <row r="344" spans="1:26" ht="15.75" customHeight="1">
      <c r="A344" s="297"/>
      <c r="B344" s="297"/>
      <c r="C344" s="297"/>
      <c r="D344" s="297"/>
      <c r="E344" s="297"/>
      <c r="F344" s="297"/>
      <c r="G344" s="297"/>
      <c r="H344" s="297"/>
      <c r="I344" s="297"/>
      <c r="J344" s="297"/>
      <c r="K344" s="297"/>
      <c r="L344" s="297"/>
      <c r="M344" s="297"/>
      <c r="N344" s="297"/>
      <c r="O344" s="297"/>
      <c r="P344" s="297"/>
      <c r="Q344" s="297"/>
      <c r="R344" s="297"/>
      <c r="S344" s="297"/>
      <c r="T344" s="297"/>
      <c r="U344" s="297"/>
      <c r="V344" s="297"/>
      <c r="W344" s="297"/>
      <c r="X344" s="297"/>
      <c r="Y344" s="297"/>
      <c r="Z344" s="297"/>
    </row>
    <row r="345" spans="1:26" ht="15.75" customHeight="1">
      <c r="A345" s="297"/>
      <c r="B345" s="297"/>
      <c r="C345" s="297"/>
      <c r="D345" s="297"/>
      <c r="E345" s="297"/>
      <c r="F345" s="297"/>
      <c r="G345" s="297"/>
      <c r="H345" s="297"/>
      <c r="I345" s="297"/>
      <c r="J345" s="297"/>
      <c r="K345" s="297"/>
      <c r="L345" s="297"/>
      <c r="M345" s="297"/>
      <c r="N345" s="297"/>
      <c r="O345" s="297"/>
      <c r="P345" s="297"/>
      <c r="Q345" s="297"/>
      <c r="R345" s="297"/>
      <c r="S345" s="297"/>
      <c r="T345" s="297"/>
      <c r="U345" s="297"/>
      <c r="V345" s="297"/>
      <c r="W345" s="297"/>
      <c r="X345" s="297"/>
      <c r="Y345" s="297"/>
      <c r="Z345" s="297"/>
    </row>
    <row r="346" spans="1:26" ht="15.75" customHeight="1">
      <c r="A346" s="297"/>
      <c r="B346" s="297"/>
      <c r="C346" s="297"/>
      <c r="D346" s="297"/>
      <c r="E346" s="297"/>
      <c r="F346" s="297"/>
      <c r="G346" s="297"/>
      <c r="H346" s="297"/>
      <c r="I346" s="297"/>
      <c r="J346" s="297"/>
      <c r="K346" s="297"/>
      <c r="L346" s="297"/>
      <c r="M346" s="297"/>
      <c r="N346" s="297"/>
      <c r="O346" s="297"/>
      <c r="P346" s="297"/>
      <c r="Q346" s="297"/>
      <c r="R346" s="297"/>
      <c r="S346" s="297"/>
      <c r="T346" s="297"/>
      <c r="U346" s="297"/>
      <c r="V346" s="297"/>
      <c r="W346" s="297"/>
      <c r="X346" s="297"/>
      <c r="Y346" s="297"/>
      <c r="Z346" s="297"/>
    </row>
    <row r="347" spans="1:26" ht="15.75" customHeight="1">
      <c r="A347" s="297"/>
      <c r="B347" s="297"/>
      <c r="C347" s="297"/>
      <c r="D347" s="297"/>
      <c r="E347" s="297"/>
      <c r="F347" s="297"/>
      <c r="G347" s="297"/>
      <c r="H347" s="297"/>
      <c r="I347" s="297"/>
      <c r="J347" s="297"/>
      <c r="K347" s="297"/>
      <c r="L347" s="297"/>
      <c r="M347" s="297"/>
      <c r="N347" s="297"/>
      <c r="O347" s="297"/>
      <c r="P347" s="297"/>
      <c r="Q347" s="297"/>
      <c r="R347" s="297"/>
      <c r="S347" s="297"/>
      <c r="T347" s="297"/>
      <c r="U347" s="297"/>
      <c r="V347" s="297"/>
      <c r="W347" s="297"/>
      <c r="X347" s="297"/>
      <c r="Y347" s="297"/>
      <c r="Z347" s="297"/>
    </row>
    <row r="348" spans="1:26" ht="15.75" customHeight="1">
      <c r="A348" s="297"/>
      <c r="B348" s="297"/>
      <c r="C348" s="297"/>
      <c r="D348" s="297"/>
      <c r="E348" s="297"/>
      <c r="F348" s="297"/>
      <c r="G348" s="297"/>
      <c r="H348" s="297"/>
      <c r="I348" s="297"/>
      <c r="J348" s="297"/>
      <c r="K348" s="297"/>
      <c r="L348" s="297"/>
      <c r="M348" s="297"/>
      <c r="N348" s="297"/>
      <c r="O348" s="297"/>
      <c r="P348" s="297"/>
      <c r="Q348" s="297"/>
      <c r="R348" s="297"/>
      <c r="S348" s="297"/>
      <c r="T348" s="297"/>
      <c r="U348" s="297"/>
      <c r="V348" s="297"/>
      <c r="W348" s="297"/>
      <c r="X348" s="297"/>
      <c r="Y348" s="297"/>
      <c r="Z348" s="297"/>
    </row>
    <row r="349" spans="1:26" ht="15.75" customHeight="1">
      <c r="A349" s="297"/>
      <c r="B349" s="297"/>
      <c r="C349" s="297"/>
      <c r="D349" s="297"/>
      <c r="E349" s="297"/>
      <c r="F349" s="297"/>
      <c r="G349" s="297"/>
      <c r="H349" s="297"/>
      <c r="I349" s="297"/>
      <c r="J349" s="297"/>
      <c r="K349" s="297"/>
      <c r="L349" s="297"/>
      <c r="M349" s="297"/>
      <c r="N349" s="297"/>
      <c r="O349" s="297"/>
      <c r="P349" s="297"/>
      <c r="Q349" s="297"/>
      <c r="R349" s="297"/>
      <c r="S349" s="297"/>
      <c r="T349" s="297"/>
      <c r="U349" s="297"/>
      <c r="V349" s="297"/>
      <c r="W349" s="297"/>
      <c r="X349" s="297"/>
      <c r="Y349" s="297"/>
      <c r="Z349" s="297"/>
    </row>
    <row r="350" spans="1:26" ht="15.75" customHeight="1">
      <c r="A350" s="297"/>
      <c r="B350" s="297"/>
      <c r="C350" s="297"/>
      <c r="D350" s="297"/>
      <c r="E350" s="297"/>
      <c r="F350" s="297"/>
      <c r="G350" s="297"/>
      <c r="H350" s="297"/>
      <c r="I350" s="297"/>
      <c r="J350" s="297"/>
      <c r="K350" s="297"/>
      <c r="L350" s="297"/>
      <c r="M350" s="297"/>
      <c r="N350" s="297"/>
      <c r="O350" s="297"/>
      <c r="P350" s="297"/>
      <c r="Q350" s="297"/>
      <c r="R350" s="297"/>
      <c r="S350" s="297"/>
      <c r="T350" s="297"/>
      <c r="U350" s="297"/>
      <c r="V350" s="297"/>
      <c r="W350" s="297"/>
      <c r="X350" s="297"/>
      <c r="Y350" s="297"/>
      <c r="Z350" s="297"/>
    </row>
    <row r="351" spans="1:26" ht="15.75" customHeight="1">
      <c r="A351" s="297"/>
      <c r="B351" s="297"/>
      <c r="C351" s="297"/>
      <c r="D351" s="297"/>
      <c r="E351" s="297"/>
      <c r="F351" s="297"/>
      <c r="G351" s="297"/>
      <c r="H351" s="297"/>
      <c r="I351" s="297"/>
      <c r="J351" s="297"/>
      <c r="K351" s="297"/>
      <c r="L351" s="297"/>
      <c r="M351" s="297"/>
      <c r="N351" s="297"/>
      <c r="O351" s="297"/>
      <c r="P351" s="297"/>
      <c r="Q351" s="297"/>
      <c r="R351" s="297"/>
      <c r="S351" s="297"/>
      <c r="T351" s="297"/>
      <c r="U351" s="297"/>
      <c r="V351" s="297"/>
      <c r="W351" s="297"/>
      <c r="X351" s="297"/>
      <c r="Y351" s="297"/>
      <c r="Z351" s="297"/>
    </row>
    <row r="352" spans="1:26" ht="15.75" customHeight="1">
      <c r="A352" s="297"/>
      <c r="B352" s="297"/>
      <c r="C352" s="297"/>
      <c r="D352" s="297"/>
      <c r="E352" s="297"/>
      <c r="F352" s="297"/>
      <c r="G352" s="297"/>
      <c r="H352" s="297"/>
      <c r="I352" s="297"/>
      <c r="J352" s="297"/>
      <c r="K352" s="297"/>
      <c r="L352" s="297"/>
      <c r="M352" s="297"/>
      <c r="N352" s="297"/>
      <c r="O352" s="297"/>
      <c r="P352" s="297"/>
      <c r="Q352" s="297"/>
      <c r="R352" s="297"/>
      <c r="S352" s="297"/>
      <c r="T352" s="297"/>
      <c r="U352" s="297"/>
      <c r="V352" s="297"/>
      <c r="W352" s="297"/>
      <c r="X352" s="297"/>
      <c r="Y352" s="297"/>
      <c r="Z352" s="297"/>
    </row>
    <row r="353" spans="1:26" ht="15.75" customHeight="1">
      <c r="A353" s="297"/>
      <c r="B353" s="297"/>
      <c r="C353" s="297"/>
      <c r="D353" s="297"/>
      <c r="E353" s="297"/>
      <c r="F353" s="297"/>
      <c r="G353" s="297"/>
      <c r="H353" s="297"/>
      <c r="I353" s="297"/>
      <c r="J353" s="297"/>
      <c r="K353" s="297"/>
      <c r="L353" s="297"/>
      <c r="M353" s="297"/>
      <c r="N353" s="297"/>
      <c r="O353" s="297"/>
      <c r="P353" s="297"/>
      <c r="Q353" s="297"/>
      <c r="R353" s="297"/>
      <c r="S353" s="297"/>
      <c r="T353" s="297"/>
      <c r="U353" s="297"/>
      <c r="V353" s="297"/>
      <c r="W353" s="297"/>
      <c r="X353" s="297"/>
      <c r="Y353" s="297"/>
      <c r="Z353" s="297"/>
    </row>
    <row r="354" spans="1:26" ht="15.75" customHeight="1">
      <c r="A354" s="297"/>
      <c r="B354" s="297"/>
      <c r="C354" s="297"/>
      <c r="D354" s="297"/>
      <c r="E354" s="297"/>
      <c r="F354" s="297"/>
      <c r="G354" s="297"/>
      <c r="H354" s="297"/>
      <c r="I354" s="297"/>
      <c r="J354" s="297"/>
      <c r="K354" s="297"/>
      <c r="L354" s="297"/>
      <c r="M354" s="297"/>
      <c r="N354" s="297"/>
      <c r="O354" s="297"/>
      <c r="P354" s="297"/>
      <c r="Q354" s="297"/>
      <c r="R354" s="297"/>
      <c r="S354" s="297"/>
      <c r="T354" s="297"/>
      <c r="U354" s="297"/>
      <c r="V354" s="297"/>
      <c r="W354" s="297"/>
      <c r="X354" s="297"/>
      <c r="Y354" s="297"/>
      <c r="Z354" s="297"/>
    </row>
    <row r="355" spans="1:26" ht="15.75" customHeight="1">
      <c r="A355" s="297"/>
      <c r="B355" s="297"/>
      <c r="C355" s="297"/>
      <c r="D355" s="297"/>
      <c r="E355" s="297"/>
      <c r="F355" s="297"/>
      <c r="G355" s="297"/>
      <c r="H355" s="297"/>
      <c r="I355" s="297"/>
      <c r="J355" s="297"/>
      <c r="K355" s="297"/>
      <c r="L355" s="297"/>
      <c r="M355" s="297"/>
      <c r="N355" s="297"/>
      <c r="O355" s="297"/>
      <c r="P355" s="297"/>
      <c r="Q355" s="297"/>
      <c r="R355" s="297"/>
      <c r="S355" s="297"/>
      <c r="T355" s="297"/>
      <c r="U355" s="297"/>
      <c r="V355" s="297"/>
      <c r="W355" s="297"/>
      <c r="X355" s="297"/>
      <c r="Y355" s="297"/>
      <c r="Z355" s="297"/>
    </row>
    <row r="356" spans="1:26" ht="15.75" customHeight="1">
      <c r="A356" s="297"/>
      <c r="B356" s="297"/>
      <c r="C356" s="297"/>
      <c r="D356" s="297"/>
      <c r="E356" s="297"/>
      <c r="F356" s="297"/>
      <c r="G356" s="297"/>
      <c r="H356" s="297"/>
      <c r="I356" s="297"/>
      <c r="J356" s="297"/>
      <c r="K356" s="297"/>
      <c r="L356" s="297"/>
      <c r="M356" s="297"/>
      <c r="N356" s="297"/>
      <c r="O356" s="297"/>
      <c r="P356" s="297"/>
      <c r="Q356" s="297"/>
      <c r="R356" s="297"/>
      <c r="S356" s="297"/>
      <c r="T356" s="297"/>
      <c r="U356" s="297"/>
      <c r="V356" s="297"/>
      <c r="W356" s="297"/>
      <c r="X356" s="297"/>
      <c r="Y356" s="297"/>
      <c r="Z356" s="297"/>
    </row>
    <row r="357" spans="1:26" ht="15.75" customHeight="1">
      <c r="A357" s="297"/>
      <c r="B357" s="297"/>
      <c r="C357" s="297"/>
      <c r="D357" s="297"/>
      <c r="E357" s="297"/>
      <c r="F357" s="297"/>
      <c r="G357" s="297"/>
      <c r="H357" s="297"/>
      <c r="I357" s="297"/>
      <c r="J357" s="297"/>
      <c r="K357" s="297"/>
      <c r="L357" s="297"/>
      <c r="M357" s="297"/>
      <c r="N357" s="297"/>
      <c r="O357" s="297"/>
      <c r="P357" s="297"/>
      <c r="Q357" s="297"/>
      <c r="R357" s="297"/>
      <c r="S357" s="297"/>
      <c r="T357" s="297"/>
      <c r="U357" s="297"/>
      <c r="V357" s="297"/>
      <c r="W357" s="297"/>
      <c r="X357" s="297"/>
      <c r="Y357" s="297"/>
      <c r="Z357" s="297"/>
    </row>
    <row r="358" spans="1:26" ht="15.75" customHeight="1">
      <c r="A358" s="297"/>
      <c r="B358" s="297"/>
      <c r="C358" s="297"/>
      <c r="D358" s="297"/>
      <c r="E358" s="297"/>
      <c r="F358" s="297"/>
      <c r="G358" s="297"/>
      <c r="H358" s="297"/>
      <c r="I358" s="297"/>
      <c r="J358" s="297"/>
      <c r="K358" s="297"/>
      <c r="L358" s="297"/>
      <c r="M358" s="297"/>
      <c r="N358" s="297"/>
      <c r="O358" s="297"/>
      <c r="P358" s="297"/>
      <c r="Q358" s="297"/>
      <c r="R358" s="297"/>
      <c r="S358" s="297"/>
      <c r="T358" s="297"/>
      <c r="U358" s="297"/>
      <c r="V358" s="297"/>
      <c r="W358" s="297"/>
      <c r="X358" s="297"/>
      <c r="Y358" s="297"/>
      <c r="Z358" s="297"/>
    </row>
    <row r="359" spans="1:26" ht="15.75" customHeight="1">
      <c r="A359" s="297"/>
      <c r="B359" s="297"/>
      <c r="C359" s="297"/>
      <c r="D359" s="297"/>
      <c r="E359" s="297"/>
      <c r="F359" s="297"/>
      <c r="G359" s="297"/>
      <c r="H359" s="297"/>
      <c r="I359" s="297"/>
      <c r="J359" s="297"/>
      <c r="K359" s="297"/>
      <c r="L359" s="297"/>
      <c r="M359" s="297"/>
      <c r="N359" s="297"/>
      <c r="O359" s="297"/>
      <c r="P359" s="297"/>
      <c r="Q359" s="297"/>
      <c r="R359" s="297"/>
      <c r="S359" s="297"/>
      <c r="T359" s="297"/>
      <c r="U359" s="297"/>
      <c r="V359" s="297"/>
      <c r="W359" s="297"/>
      <c r="X359" s="297"/>
      <c r="Y359" s="297"/>
      <c r="Z359" s="297"/>
    </row>
    <row r="360" spans="1:26" ht="15.75" customHeight="1">
      <c r="A360" s="297"/>
      <c r="B360" s="297"/>
      <c r="C360" s="297"/>
      <c r="D360" s="297"/>
      <c r="E360" s="297"/>
      <c r="F360" s="297"/>
      <c r="G360" s="297"/>
      <c r="H360" s="297"/>
      <c r="I360" s="297"/>
      <c r="J360" s="297"/>
      <c r="K360" s="297"/>
      <c r="L360" s="297"/>
      <c r="M360" s="297"/>
      <c r="N360" s="297"/>
      <c r="O360" s="297"/>
      <c r="P360" s="297"/>
      <c r="Q360" s="297"/>
      <c r="R360" s="297"/>
      <c r="S360" s="297"/>
      <c r="T360" s="297"/>
      <c r="U360" s="297"/>
      <c r="V360" s="297"/>
      <c r="W360" s="297"/>
      <c r="X360" s="297"/>
      <c r="Y360" s="297"/>
      <c r="Z360" s="297"/>
    </row>
    <row r="361" spans="1:26" ht="15.75" customHeight="1">
      <c r="A361" s="297"/>
      <c r="B361" s="297"/>
      <c r="C361" s="297"/>
      <c r="D361" s="297"/>
      <c r="E361" s="297"/>
      <c r="F361" s="297"/>
      <c r="G361" s="297"/>
      <c r="H361" s="297"/>
      <c r="I361" s="297"/>
      <c r="J361" s="297"/>
      <c r="K361" s="297"/>
      <c r="L361" s="297"/>
      <c r="M361" s="297"/>
      <c r="N361" s="297"/>
      <c r="O361" s="297"/>
      <c r="P361" s="297"/>
      <c r="Q361" s="297"/>
      <c r="R361" s="297"/>
      <c r="S361" s="297"/>
      <c r="T361" s="297"/>
      <c r="U361" s="297"/>
      <c r="V361" s="297"/>
      <c r="W361" s="297"/>
      <c r="X361" s="297"/>
      <c r="Y361" s="297"/>
      <c r="Z361" s="297"/>
    </row>
    <row r="362" spans="1:26" ht="15.75" customHeight="1">
      <c r="A362" s="297"/>
      <c r="B362" s="297"/>
      <c r="C362" s="297"/>
      <c r="D362" s="297"/>
      <c r="E362" s="297"/>
      <c r="F362" s="297"/>
      <c r="G362" s="297"/>
      <c r="H362" s="297"/>
      <c r="I362" s="297"/>
      <c r="J362" s="297"/>
      <c r="K362" s="297"/>
      <c r="L362" s="297"/>
      <c r="M362" s="297"/>
      <c r="N362" s="297"/>
      <c r="O362" s="297"/>
      <c r="P362" s="297"/>
      <c r="Q362" s="297"/>
      <c r="R362" s="297"/>
      <c r="S362" s="297"/>
      <c r="T362" s="297"/>
      <c r="U362" s="297"/>
      <c r="V362" s="297"/>
      <c r="W362" s="297"/>
      <c r="X362" s="297"/>
      <c r="Y362" s="297"/>
      <c r="Z362" s="297"/>
    </row>
    <row r="363" spans="1:26" ht="15.75" customHeight="1">
      <c r="A363" s="297"/>
      <c r="B363" s="297"/>
      <c r="C363" s="297"/>
      <c r="D363" s="297"/>
      <c r="E363" s="297"/>
      <c r="F363" s="297"/>
      <c r="G363" s="297"/>
      <c r="H363" s="297"/>
      <c r="I363" s="297"/>
      <c r="J363" s="297"/>
      <c r="K363" s="297"/>
      <c r="L363" s="297"/>
      <c r="M363" s="297"/>
      <c r="N363" s="297"/>
      <c r="O363" s="297"/>
      <c r="P363" s="297"/>
      <c r="Q363" s="297"/>
      <c r="R363" s="297"/>
      <c r="S363" s="297"/>
      <c r="T363" s="297"/>
      <c r="U363" s="297"/>
      <c r="V363" s="297"/>
      <c r="W363" s="297"/>
      <c r="X363" s="297"/>
      <c r="Y363" s="297"/>
      <c r="Z363" s="297"/>
    </row>
    <row r="364" spans="1:26" ht="15.75" customHeight="1">
      <c r="A364" s="297"/>
      <c r="B364" s="297"/>
      <c r="C364" s="297"/>
      <c r="D364" s="297"/>
      <c r="E364" s="297"/>
      <c r="F364" s="297"/>
      <c r="G364" s="297"/>
      <c r="H364" s="297"/>
      <c r="I364" s="297"/>
      <c r="J364" s="297"/>
      <c r="K364" s="297"/>
      <c r="L364" s="297"/>
      <c r="M364" s="297"/>
      <c r="N364" s="297"/>
      <c r="O364" s="297"/>
      <c r="P364" s="297"/>
      <c r="Q364" s="297"/>
      <c r="R364" s="297"/>
      <c r="S364" s="297"/>
      <c r="T364" s="297"/>
      <c r="U364" s="297"/>
      <c r="V364" s="297"/>
      <c r="W364" s="297"/>
      <c r="X364" s="297"/>
      <c r="Y364" s="297"/>
      <c r="Z364" s="297"/>
    </row>
    <row r="365" spans="1:26" ht="15.75" customHeight="1">
      <c r="A365" s="297"/>
      <c r="B365" s="297"/>
      <c r="C365" s="297"/>
      <c r="D365" s="297"/>
      <c r="E365" s="297"/>
      <c r="F365" s="297"/>
      <c r="G365" s="297"/>
      <c r="H365" s="297"/>
      <c r="I365" s="297"/>
      <c r="J365" s="297"/>
      <c r="K365" s="297"/>
      <c r="L365" s="297"/>
      <c r="M365" s="297"/>
      <c r="N365" s="297"/>
      <c r="O365" s="297"/>
      <c r="P365" s="297"/>
      <c r="Q365" s="297"/>
      <c r="R365" s="297"/>
      <c r="S365" s="297"/>
      <c r="T365" s="297"/>
      <c r="U365" s="297"/>
      <c r="V365" s="297"/>
      <c r="W365" s="297"/>
      <c r="X365" s="297"/>
      <c r="Y365" s="297"/>
      <c r="Z365" s="297"/>
    </row>
    <row r="366" spans="1:26" ht="15.75" customHeight="1">
      <c r="A366" s="297"/>
      <c r="B366" s="297"/>
      <c r="C366" s="297"/>
      <c r="D366" s="297"/>
      <c r="E366" s="297"/>
      <c r="F366" s="297"/>
      <c r="G366" s="297"/>
      <c r="H366" s="297"/>
      <c r="I366" s="297"/>
      <c r="J366" s="297"/>
      <c r="K366" s="297"/>
      <c r="L366" s="297"/>
      <c r="M366" s="297"/>
      <c r="N366" s="297"/>
      <c r="O366" s="297"/>
      <c r="P366" s="297"/>
      <c r="Q366" s="297"/>
      <c r="R366" s="297"/>
      <c r="S366" s="297"/>
      <c r="T366" s="297"/>
      <c r="U366" s="297"/>
      <c r="V366" s="297"/>
      <c r="W366" s="297"/>
      <c r="X366" s="297"/>
      <c r="Y366" s="297"/>
      <c r="Z366" s="297"/>
    </row>
    <row r="367" spans="1:26" ht="15.75" customHeight="1">
      <c r="A367" s="297"/>
      <c r="B367" s="297"/>
      <c r="C367" s="297"/>
      <c r="D367" s="297"/>
      <c r="E367" s="297"/>
      <c r="F367" s="297"/>
      <c r="G367" s="297"/>
      <c r="H367" s="297"/>
      <c r="I367" s="297"/>
      <c r="J367" s="297"/>
      <c r="K367" s="297"/>
      <c r="L367" s="297"/>
      <c r="M367" s="297"/>
      <c r="N367" s="297"/>
      <c r="O367" s="297"/>
      <c r="P367" s="297"/>
      <c r="Q367" s="297"/>
      <c r="R367" s="297"/>
      <c r="S367" s="297"/>
      <c r="T367" s="297"/>
      <c r="U367" s="297"/>
      <c r="V367" s="297"/>
      <c r="W367" s="297"/>
      <c r="X367" s="297"/>
      <c r="Y367" s="297"/>
      <c r="Z367" s="297"/>
    </row>
    <row r="368" spans="1:26" ht="15.75" customHeight="1">
      <c r="A368" s="297"/>
      <c r="B368" s="297"/>
      <c r="C368" s="297"/>
      <c r="D368" s="297"/>
      <c r="E368" s="297"/>
      <c r="F368" s="297"/>
      <c r="G368" s="297"/>
      <c r="H368" s="297"/>
      <c r="I368" s="297"/>
      <c r="J368" s="297"/>
      <c r="K368" s="297"/>
      <c r="L368" s="297"/>
      <c r="M368" s="297"/>
      <c r="N368" s="297"/>
      <c r="O368" s="297"/>
      <c r="P368" s="297"/>
      <c r="Q368" s="297"/>
      <c r="R368" s="297"/>
      <c r="S368" s="297"/>
      <c r="T368" s="297"/>
      <c r="U368" s="297"/>
      <c r="V368" s="297"/>
      <c r="W368" s="297"/>
      <c r="X368" s="297"/>
      <c r="Y368" s="297"/>
      <c r="Z368" s="297"/>
    </row>
    <row r="369" spans="1:26" ht="15.75" customHeight="1">
      <c r="A369" s="297"/>
      <c r="B369" s="297"/>
      <c r="C369" s="297"/>
      <c r="D369" s="297"/>
      <c r="E369" s="297"/>
      <c r="F369" s="297"/>
      <c r="G369" s="297"/>
      <c r="H369" s="297"/>
      <c r="I369" s="297"/>
      <c r="J369" s="297"/>
      <c r="K369" s="297"/>
      <c r="L369" s="297"/>
      <c r="M369" s="297"/>
      <c r="N369" s="297"/>
      <c r="O369" s="297"/>
      <c r="P369" s="297"/>
      <c r="Q369" s="297"/>
      <c r="R369" s="297"/>
      <c r="S369" s="297"/>
      <c r="T369" s="297"/>
      <c r="U369" s="297"/>
      <c r="V369" s="297"/>
      <c r="W369" s="297"/>
      <c r="X369" s="297"/>
      <c r="Y369" s="297"/>
      <c r="Z369" s="297"/>
    </row>
    <row r="370" spans="1:26" ht="15.75" customHeight="1">
      <c r="A370" s="297"/>
      <c r="B370" s="297"/>
      <c r="C370" s="297"/>
      <c r="D370" s="297"/>
      <c r="E370" s="297"/>
      <c r="F370" s="297"/>
      <c r="G370" s="297"/>
      <c r="H370" s="297"/>
      <c r="I370" s="297"/>
      <c r="J370" s="297"/>
      <c r="K370" s="297"/>
      <c r="L370" s="297"/>
      <c r="M370" s="297"/>
      <c r="N370" s="297"/>
      <c r="O370" s="297"/>
      <c r="P370" s="297"/>
      <c r="Q370" s="297"/>
      <c r="R370" s="297"/>
      <c r="S370" s="297"/>
      <c r="T370" s="297"/>
      <c r="U370" s="297"/>
      <c r="V370" s="297"/>
      <c r="W370" s="297"/>
      <c r="X370" s="297"/>
      <c r="Y370" s="297"/>
      <c r="Z370" s="297"/>
    </row>
    <row r="371" spans="1:26" ht="15.75" customHeight="1">
      <c r="A371" s="297"/>
      <c r="B371" s="297"/>
      <c r="C371" s="297"/>
      <c r="D371" s="297"/>
      <c r="E371" s="297"/>
      <c r="F371" s="297"/>
      <c r="G371" s="297"/>
      <c r="H371" s="297"/>
      <c r="I371" s="297"/>
      <c r="J371" s="297"/>
      <c r="K371" s="297"/>
      <c r="L371" s="297"/>
      <c r="M371" s="297"/>
      <c r="N371" s="297"/>
      <c r="O371" s="297"/>
      <c r="P371" s="297"/>
      <c r="Q371" s="297"/>
      <c r="R371" s="297"/>
      <c r="S371" s="297"/>
      <c r="T371" s="297"/>
      <c r="U371" s="297"/>
      <c r="V371" s="297"/>
      <c r="W371" s="297"/>
      <c r="X371" s="297"/>
      <c r="Y371" s="297"/>
      <c r="Z371" s="297"/>
    </row>
    <row r="372" spans="1:26" ht="15.75" customHeight="1">
      <c r="A372" s="297"/>
      <c r="B372" s="297"/>
      <c r="C372" s="297"/>
      <c r="D372" s="297"/>
      <c r="E372" s="297"/>
      <c r="F372" s="297"/>
      <c r="G372" s="297"/>
      <c r="H372" s="297"/>
      <c r="I372" s="297"/>
      <c r="J372" s="297"/>
      <c r="K372" s="297"/>
      <c r="L372" s="297"/>
      <c r="M372" s="297"/>
      <c r="N372" s="297"/>
      <c r="O372" s="297"/>
      <c r="P372" s="297"/>
      <c r="Q372" s="297"/>
      <c r="R372" s="297"/>
      <c r="S372" s="297"/>
      <c r="T372" s="297"/>
      <c r="U372" s="297"/>
      <c r="V372" s="297"/>
      <c r="W372" s="297"/>
      <c r="X372" s="297"/>
      <c r="Y372" s="297"/>
      <c r="Z372" s="297"/>
    </row>
    <row r="373" spans="1:26" ht="15.75" customHeight="1">
      <c r="A373" s="297"/>
      <c r="B373" s="297"/>
      <c r="C373" s="297"/>
      <c r="D373" s="297"/>
      <c r="E373" s="297"/>
      <c r="F373" s="297"/>
      <c r="G373" s="297"/>
      <c r="H373" s="297"/>
      <c r="I373" s="297"/>
      <c r="J373" s="297"/>
      <c r="K373" s="297"/>
      <c r="L373" s="297"/>
      <c r="M373" s="297"/>
      <c r="N373" s="297"/>
      <c r="O373" s="297"/>
      <c r="P373" s="297"/>
      <c r="Q373" s="297"/>
      <c r="R373" s="297"/>
      <c r="S373" s="297"/>
      <c r="T373" s="297"/>
      <c r="U373" s="297"/>
      <c r="V373" s="297"/>
      <c r="W373" s="297"/>
      <c r="X373" s="297"/>
      <c r="Y373" s="297"/>
      <c r="Z373" s="297"/>
    </row>
    <row r="374" spans="1:26" ht="15.75" customHeight="1">
      <c r="A374" s="297"/>
      <c r="B374" s="297"/>
      <c r="C374" s="297"/>
      <c r="D374" s="297"/>
      <c r="E374" s="297"/>
      <c r="F374" s="297"/>
      <c r="G374" s="297"/>
      <c r="H374" s="297"/>
      <c r="I374" s="297"/>
      <c r="J374" s="297"/>
      <c r="K374" s="297"/>
      <c r="L374" s="297"/>
      <c r="M374" s="297"/>
      <c r="N374" s="297"/>
      <c r="O374" s="297"/>
      <c r="P374" s="297"/>
      <c r="Q374" s="297"/>
      <c r="R374" s="297"/>
      <c r="S374" s="297"/>
      <c r="T374" s="297"/>
      <c r="U374" s="297"/>
      <c r="V374" s="297"/>
      <c r="W374" s="297"/>
      <c r="X374" s="297"/>
      <c r="Y374" s="297"/>
      <c r="Z374" s="297"/>
    </row>
    <row r="375" spans="1:26" ht="15.75" customHeight="1">
      <c r="A375" s="297"/>
      <c r="B375" s="297"/>
      <c r="C375" s="297"/>
      <c r="D375" s="297"/>
      <c r="E375" s="297"/>
      <c r="F375" s="297"/>
      <c r="G375" s="297"/>
      <c r="H375" s="297"/>
      <c r="I375" s="297"/>
      <c r="J375" s="297"/>
      <c r="K375" s="297"/>
      <c r="L375" s="297"/>
      <c r="M375" s="297"/>
      <c r="N375" s="297"/>
      <c r="O375" s="297"/>
      <c r="P375" s="297"/>
      <c r="Q375" s="297"/>
      <c r="R375" s="297"/>
      <c r="S375" s="297"/>
      <c r="T375" s="297"/>
      <c r="U375" s="297"/>
      <c r="V375" s="297"/>
      <c r="W375" s="297"/>
      <c r="X375" s="297"/>
      <c r="Y375" s="297"/>
      <c r="Z375" s="297"/>
    </row>
    <row r="376" spans="1:26" ht="15.75" customHeight="1">
      <c r="A376" s="297"/>
      <c r="B376" s="297"/>
      <c r="C376" s="297"/>
      <c r="D376" s="297"/>
      <c r="E376" s="297"/>
      <c r="F376" s="297"/>
      <c r="G376" s="297"/>
      <c r="H376" s="297"/>
      <c r="I376" s="297"/>
      <c r="J376" s="297"/>
      <c r="K376" s="297"/>
      <c r="L376" s="297"/>
      <c r="M376" s="297"/>
      <c r="N376" s="297"/>
      <c r="O376" s="297"/>
      <c r="P376" s="297"/>
      <c r="Q376" s="297"/>
      <c r="R376" s="297"/>
      <c r="S376" s="297"/>
      <c r="T376" s="297"/>
      <c r="U376" s="297"/>
      <c r="V376" s="297"/>
      <c r="W376" s="297"/>
      <c r="X376" s="297"/>
      <c r="Y376" s="297"/>
      <c r="Z376" s="297"/>
    </row>
    <row r="377" spans="1:26" ht="15.75" customHeight="1">
      <c r="A377" s="297"/>
      <c r="B377" s="297"/>
      <c r="C377" s="297"/>
      <c r="D377" s="297"/>
      <c r="E377" s="297"/>
      <c r="F377" s="297"/>
      <c r="G377" s="297"/>
      <c r="H377" s="297"/>
      <c r="I377" s="297"/>
      <c r="J377" s="297"/>
      <c r="K377" s="297"/>
      <c r="L377" s="297"/>
      <c r="M377" s="297"/>
      <c r="N377" s="297"/>
      <c r="O377" s="297"/>
      <c r="P377" s="297"/>
      <c r="Q377" s="297"/>
      <c r="R377" s="297"/>
      <c r="S377" s="297"/>
      <c r="T377" s="297"/>
      <c r="U377" s="297"/>
      <c r="V377" s="297"/>
      <c r="W377" s="297"/>
      <c r="X377" s="297"/>
      <c r="Y377" s="297"/>
      <c r="Z377" s="297"/>
    </row>
    <row r="378" spans="1:26" ht="15.75" customHeight="1">
      <c r="A378" s="297"/>
      <c r="B378" s="297"/>
      <c r="C378" s="297"/>
      <c r="D378" s="297"/>
      <c r="E378" s="297"/>
      <c r="F378" s="297"/>
      <c r="G378" s="297"/>
      <c r="H378" s="297"/>
      <c r="I378" s="297"/>
      <c r="J378" s="297"/>
      <c r="K378" s="297"/>
      <c r="L378" s="297"/>
      <c r="M378" s="297"/>
      <c r="N378" s="297"/>
      <c r="O378" s="297"/>
      <c r="P378" s="297"/>
      <c r="Q378" s="297"/>
      <c r="R378" s="297"/>
      <c r="S378" s="297"/>
      <c r="T378" s="297"/>
      <c r="U378" s="297"/>
      <c r="V378" s="297"/>
      <c r="W378" s="297"/>
      <c r="X378" s="297"/>
      <c r="Y378" s="297"/>
      <c r="Z378" s="297"/>
    </row>
    <row r="379" spans="1:26" ht="15.75" customHeight="1">
      <c r="A379" s="297"/>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row>
    <row r="380" spans="1:26" ht="15.75" customHeight="1">
      <c r="A380" s="297"/>
      <c r="B380" s="297"/>
      <c r="C380" s="297"/>
      <c r="D380" s="297"/>
      <c r="E380" s="297"/>
      <c r="F380" s="297"/>
      <c r="G380" s="297"/>
      <c r="H380" s="297"/>
      <c r="I380" s="297"/>
      <c r="J380" s="297"/>
      <c r="K380" s="297"/>
      <c r="L380" s="297"/>
      <c r="M380" s="297"/>
      <c r="N380" s="297"/>
      <c r="O380" s="297"/>
      <c r="P380" s="297"/>
      <c r="Q380" s="297"/>
      <c r="R380" s="297"/>
      <c r="S380" s="297"/>
      <c r="T380" s="297"/>
      <c r="U380" s="297"/>
      <c r="V380" s="297"/>
      <c r="W380" s="297"/>
      <c r="X380" s="297"/>
      <c r="Y380" s="297"/>
      <c r="Z380" s="297"/>
    </row>
    <row r="381" spans="1:26" ht="15.75" customHeight="1">
      <c r="A381" s="297"/>
      <c r="B381" s="297"/>
      <c r="C381" s="297"/>
      <c r="D381" s="297"/>
      <c r="E381" s="297"/>
      <c r="F381" s="297"/>
      <c r="G381" s="297"/>
      <c r="H381" s="297"/>
      <c r="I381" s="297"/>
      <c r="J381" s="297"/>
      <c r="K381" s="297"/>
      <c r="L381" s="297"/>
      <c r="M381" s="297"/>
      <c r="N381" s="297"/>
      <c r="O381" s="297"/>
      <c r="P381" s="297"/>
      <c r="Q381" s="297"/>
      <c r="R381" s="297"/>
      <c r="S381" s="297"/>
      <c r="T381" s="297"/>
      <c r="U381" s="297"/>
      <c r="V381" s="297"/>
      <c r="W381" s="297"/>
      <c r="X381" s="297"/>
      <c r="Y381" s="297"/>
      <c r="Z381" s="297"/>
    </row>
    <row r="382" spans="1:26" ht="15.75" customHeight="1">
      <c r="A382" s="297"/>
      <c r="B382" s="297"/>
      <c r="C382" s="297"/>
      <c r="D382" s="297"/>
      <c r="E382" s="297"/>
      <c r="F382" s="297"/>
      <c r="G382" s="297"/>
      <c r="H382" s="297"/>
      <c r="I382" s="297"/>
      <c r="J382" s="297"/>
      <c r="K382" s="297"/>
      <c r="L382" s="297"/>
      <c r="M382" s="297"/>
      <c r="N382" s="297"/>
      <c r="O382" s="297"/>
      <c r="P382" s="297"/>
      <c r="Q382" s="297"/>
      <c r="R382" s="297"/>
      <c r="S382" s="297"/>
      <c r="T382" s="297"/>
      <c r="U382" s="297"/>
      <c r="V382" s="297"/>
      <c r="W382" s="297"/>
      <c r="X382" s="297"/>
      <c r="Y382" s="297"/>
      <c r="Z382" s="297"/>
    </row>
    <row r="383" spans="1:26" ht="15.75" customHeight="1">
      <c r="A383" s="297"/>
      <c r="B383" s="297"/>
      <c r="C383" s="297"/>
      <c r="D383" s="297"/>
      <c r="E383" s="297"/>
      <c r="F383" s="297"/>
      <c r="G383" s="297"/>
      <c r="H383" s="297"/>
      <c r="I383" s="297"/>
      <c r="J383" s="297"/>
      <c r="K383" s="297"/>
      <c r="L383" s="297"/>
      <c r="M383" s="297"/>
      <c r="N383" s="297"/>
      <c r="O383" s="297"/>
      <c r="P383" s="297"/>
      <c r="Q383" s="297"/>
      <c r="R383" s="297"/>
      <c r="S383" s="297"/>
      <c r="T383" s="297"/>
      <c r="U383" s="297"/>
      <c r="V383" s="297"/>
      <c r="W383" s="297"/>
      <c r="X383" s="297"/>
      <c r="Y383" s="297"/>
      <c r="Z383" s="297"/>
    </row>
    <row r="384" spans="1:26" ht="15.75" customHeight="1">
      <c r="A384" s="297"/>
      <c r="B384" s="297"/>
      <c r="C384" s="297"/>
      <c r="D384" s="297"/>
      <c r="E384" s="297"/>
      <c r="F384" s="297"/>
      <c r="G384" s="297"/>
      <c r="H384" s="297"/>
      <c r="I384" s="297"/>
      <c r="J384" s="297"/>
      <c r="K384" s="297"/>
      <c r="L384" s="297"/>
      <c r="M384" s="297"/>
      <c r="N384" s="297"/>
      <c r="O384" s="297"/>
      <c r="P384" s="297"/>
      <c r="Q384" s="297"/>
      <c r="R384" s="297"/>
      <c r="S384" s="297"/>
      <c r="T384" s="297"/>
      <c r="U384" s="297"/>
      <c r="V384" s="297"/>
      <c r="W384" s="297"/>
      <c r="X384" s="297"/>
      <c r="Y384" s="297"/>
      <c r="Z384" s="297"/>
    </row>
    <row r="385" spans="1:26" ht="15.75" customHeight="1">
      <c r="A385" s="297"/>
      <c r="B385" s="297"/>
      <c r="C385" s="297"/>
      <c r="D385" s="297"/>
      <c r="E385" s="297"/>
      <c r="F385" s="297"/>
      <c r="G385" s="297"/>
      <c r="H385" s="297"/>
      <c r="I385" s="297"/>
      <c r="J385" s="297"/>
      <c r="K385" s="297"/>
      <c r="L385" s="297"/>
      <c r="M385" s="297"/>
      <c r="N385" s="297"/>
      <c r="O385" s="297"/>
      <c r="P385" s="297"/>
      <c r="Q385" s="297"/>
      <c r="R385" s="297"/>
      <c r="S385" s="297"/>
      <c r="T385" s="297"/>
      <c r="U385" s="297"/>
      <c r="V385" s="297"/>
      <c r="W385" s="297"/>
      <c r="X385" s="297"/>
      <c r="Y385" s="297"/>
      <c r="Z385" s="297"/>
    </row>
    <row r="386" spans="1:26" ht="15.75" customHeight="1">
      <c r="A386" s="297"/>
      <c r="B386" s="297"/>
      <c r="C386" s="297"/>
      <c r="D386" s="297"/>
      <c r="E386" s="297"/>
      <c r="F386" s="297"/>
      <c r="G386" s="297"/>
      <c r="H386" s="297"/>
      <c r="I386" s="297"/>
      <c r="J386" s="297"/>
      <c r="K386" s="297"/>
      <c r="L386" s="297"/>
      <c r="M386" s="297"/>
      <c r="N386" s="297"/>
      <c r="O386" s="297"/>
      <c r="P386" s="297"/>
      <c r="Q386" s="297"/>
      <c r="R386" s="297"/>
      <c r="S386" s="297"/>
      <c r="T386" s="297"/>
      <c r="U386" s="297"/>
      <c r="V386" s="297"/>
      <c r="W386" s="297"/>
      <c r="X386" s="297"/>
      <c r="Y386" s="297"/>
      <c r="Z386" s="297"/>
    </row>
    <row r="387" spans="1:26" ht="15.75" customHeight="1">
      <c r="A387" s="297"/>
      <c r="B387" s="297"/>
      <c r="C387" s="297"/>
      <c r="D387" s="297"/>
      <c r="E387" s="297"/>
      <c r="F387" s="297"/>
      <c r="G387" s="297"/>
      <c r="H387" s="297"/>
      <c r="I387" s="297"/>
      <c r="J387" s="297"/>
      <c r="K387" s="297"/>
      <c r="L387" s="297"/>
      <c r="M387" s="297"/>
      <c r="N387" s="297"/>
      <c r="O387" s="297"/>
      <c r="P387" s="297"/>
      <c r="Q387" s="297"/>
      <c r="R387" s="297"/>
      <c r="S387" s="297"/>
      <c r="T387" s="297"/>
      <c r="U387" s="297"/>
      <c r="V387" s="297"/>
      <c r="W387" s="297"/>
      <c r="X387" s="297"/>
      <c r="Y387" s="297"/>
      <c r="Z387" s="297"/>
    </row>
    <row r="388" spans="1:26" ht="15.75" customHeight="1">
      <c r="A388" s="297"/>
      <c r="B388" s="297"/>
      <c r="C388" s="297"/>
      <c r="D388" s="297"/>
      <c r="E388" s="297"/>
      <c r="F388" s="297"/>
      <c r="G388" s="297"/>
      <c r="H388" s="297"/>
      <c r="I388" s="297"/>
      <c r="J388" s="297"/>
      <c r="K388" s="297"/>
      <c r="L388" s="297"/>
      <c r="M388" s="297"/>
      <c r="N388" s="297"/>
      <c r="O388" s="297"/>
      <c r="P388" s="297"/>
      <c r="Q388" s="297"/>
      <c r="R388" s="297"/>
      <c r="S388" s="297"/>
      <c r="T388" s="297"/>
      <c r="U388" s="297"/>
      <c r="V388" s="297"/>
      <c r="W388" s="297"/>
      <c r="X388" s="297"/>
      <c r="Y388" s="297"/>
      <c r="Z388" s="297"/>
    </row>
    <row r="389" spans="1:26" ht="15.75" customHeight="1">
      <c r="A389" s="297"/>
      <c r="B389" s="297"/>
      <c r="C389" s="297"/>
      <c r="D389" s="297"/>
      <c r="E389" s="297"/>
      <c r="F389" s="297"/>
      <c r="G389" s="297"/>
      <c r="H389" s="297"/>
      <c r="I389" s="297"/>
      <c r="J389" s="297"/>
      <c r="K389" s="297"/>
      <c r="L389" s="297"/>
      <c r="M389" s="297"/>
      <c r="N389" s="297"/>
      <c r="O389" s="297"/>
      <c r="P389" s="297"/>
      <c r="Q389" s="297"/>
      <c r="R389" s="297"/>
      <c r="S389" s="297"/>
      <c r="T389" s="297"/>
      <c r="U389" s="297"/>
      <c r="V389" s="297"/>
      <c r="W389" s="297"/>
      <c r="X389" s="297"/>
      <c r="Y389" s="297"/>
      <c r="Z389" s="297"/>
    </row>
    <row r="390" spans="1:26" ht="15.75" customHeight="1">
      <c r="A390" s="297"/>
      <c r="B390" s="297"/>
      <c r="C390" s="297"/>
      <c r="D390" s="297"/>
      <c r="E390" s="297"/>
      <c r="F390" s="297"/>
      <c r="G390" s="297"/>
      <c r="H390" s="297"/>
      <c r="I390" s="297"/>
      <c r="J390" s="297"/>
      <c r="K390" s="297"/>
      <c r="L390" s="297"/>
      <c r="M390" s="297"/>
      <c r="N390" s="297"/>
      <c r="O390" s="297"/>
      <c r="P390" s="297"/>
      <c r="Q390" s="297"/>
      <c r="R390" s="297"/>
      <c r="S390" s="297"/>
      <c r="T390" s="297"/>
      <c r="U390" s="297"/>
      <c r="V390" s="297"/>
      <c r="W390" s="297"/>
      <c r="X390" s="297"/>
      <c r="Y390" s="297"/>
      <c r="Z390" s="297"/>
    </row>
    <row r="391" spans="1:26" ht="15.75" customHeight="1">
      <c r="A391" s="297"/>
      <c r="B391" s="297"/>
      <c r="C391" s="297"/>
      <c r="D391" s="297"/>
      <c r="E391" s="297"/>
      <c r="F391" s="297"/>
      <c r="G391" s="297"/>
      <c r="H391" s="297"/>
      <c r="I391" s="297"/>
      <c r="J391" s="297"/>
      <c r="K391" s="297"/>
      <c r="L391" s="297"/>
      <c r="M391" s="297"/>
      <c r="N391" s="297"/>
      <c r="O391" s="297"/>
      <c r="P391" s="297"/>
      <c r="Q391" s="297"/>
      <c r="R391" s="297"/>
      <c r="S391" s="297"/>
      <c r="T391" s="297"/>
      <c r="U391" s="297"/>
      <c r="V391" s="297"/>
      <c r="W391" s="297"/>
      <c r="X391" s="297"/>
      <c r="Y391" s="297"/>
      <c r="Z391" s="297"/>
    </row>
    <row r="392" spans="1:26" ht="15.75" customHeight="1">
      <c r="A392" s="297"/>
      <c r="B392" s="297"/>
      <c r="C392" s="297"/>
      <c r="D392" s="297"/>
      <c r="E392" s="297"/>
      <c r="F392" s="297"/>
      <c r="G392" s="297"/>
      <c r="H392" s="297"/>
      <c r="I392" s="297"/>
      <c r="J392" s="297"/>
      <c r="K392" s="297"/>
      <c r="L392" s="297"/>
      <c r="M392" s="297"/>
      <c r="N392" s="297"/>
      <c r="O392" s="297"/>
      <c r="P392" s="297"/>
      <c r="Q392" s="297"/>
      <c r="R392" s="297"/>
      <c r="S392" s="297"/>
      <c r="T392" s="297"/>
      <c r="U392" s="297"/>
      <c r="V392" s="297"/>
      <c r="W392" s="297"/>
      <c r="X392" s="297"/>
      <c r="Y392" s="297"/>
      <c r="Z392" s="297"/>
    </row>
    <row r="393" spans="1:26" ht="15.75" customHeight="1">
      <c r="A393" s="297"/>
      <c r="B393" s="297"/>
      <c r="C393" s="297"/>
      <c r="D393" s="297"/>
      <c r="E393" s="297"/>
      <c r="F393" s="297"/>
      <c r="G393" s="297"/>
      <c r="H393" s="297"/>
      <c r="I393" s="297"/>
      <c r="J393" s="297"/>
      <c r="K393" s="297"/>
      <c r="L393" s="297"/>
      <c r="M393" s="297"/>
      <c r="N393" s="297"/>
      <c r="O393" s="297"/>
      <c r="P393" s="297"/>
      <c r="Q393" s="297"/>
      <c r="R393" s="297"/>
      <c r="S393" s="297"/>
      <c r="T393" s="297"/>
      <c r="U393" s="297"/>
      <c r="V393" s="297"/>
      <c r="W393" s="297"/>
      <c r="X393" s="297"/>
      <c r="Y393" s="297"/>
      <c r="Z393" s="297"/>
    </row>
    <row r="394" spans="1:26" ht="15.75" customHeight="1">
      <c r="A394" s="297"/>
      <c r="B394" s="297"/>
      <c r="C394" s="297"/>
      <c r="D394" s="297"/>
      <c r="E394" s="297"/>
      <c r="F394" s="297"/>
      <c r="G394" s="297"/>
      <c r="H394" s="297"/>
      <c r="I394" s="297"/>
      <c r="J394" s="297"/>
      <c r="K394" s="297"/>
      <c r="L394" s="297"/>
      <c r="M394" s="297"/>
      <c r="N394" s="297"/>
      <c r="O394" s="297"/>
      <c r="P394" s="297"/>
      <c r="Q394" s="297"/>
      <c r="R394" s="297"/>
      <c r="S394" s="297"/>
      <c r="T394" s="297"/>
      <c r="U394" s="297"/>
      <c r="V394" s="297"/>
      <c r="W394" s="297"/>
      <c r="X394" s="297"/>
      <c r="Y394" s="297"/>
      <c r="Z394" s="297"/>
    </row>
    <row r="395" spans="1:26" ht="15.75" customHeight="1">
      <c r="A395" s="297"/>
      <c r="B395" s="297"/>
      <c r="C395" s="297"/>
      <c r="D395" s="297"/>
      <c r="E395" s="297"/>
      <c r="F395" s="297"/>
      <c r="G395" s="297"/>
      <c r="H395" s="297"/>
      <c r="I395" s="297"/>
      <c r="J395" s="297"/>
      <c r="K395" s="297"/>
      <c r="L395" s="297"/>
      <c r="M395" s="297"/>
      <c r="N395" s="297"/>
      <c r="O395" s="297"/>
      <c r="P395" s="297"/>
      <c r="Q395" s="297"/>
      <c r="R395" s="297"/>
      <c r="S395" s="297"/>
      <c r="T395" s="297"/>
      <c r="U395" s="297"/>
      <c r="V395" s="297"/>
      <c r="W395" s="297"/>
      <c r="X395" s="297"/>
      <c r="Y395" s="297"/>
      <c r="Z395" s="297"/>
    </row>
    <row r="396" spans="1:26" ht="15.75" customHeight="1">
      <c r="A396" s="297"/>
      <c r="B396" s="297"/>
      <c r="C396" s="297"/>
      <c r="D396" s="297"/>
      <c r="E396" s="297"/>
      <c r="F396" s="297"/>
      <c r="G396" s="297"/>
      <c r="H396" s="297"/>
      <c r="I396" s="297"/>
      <c r="J396" s="297"/>
      <c r="K396" s="297"/>
      <c r="L396" s="297"/>
      <c r="M396" s="297"/>
      <c r="N396" s="297"/>
      <c r="O396" s="297"/>
      <c r="P396" s="297"/>
      <c r="Q396" s="297"/>
      <c r="R396" s="297"/>
      <c r="S396" s="297"/>
      <c r="T396" s="297"/>
      <c r="U396" s="297"/>
      <c r="V396" s="297"/>
      <c r="W396" s="297"/>
      <c r="X396" s="297"/>
      <c r="Y396" s="297"/>
      <c r="Z396" s="297"/>
    </row>
    <row r="397" spans="1:26" ht="15.75" customHeight="1">
      <c r="A397" s="297"/>
      <c r="B397" s="297"/>
      <c r="C397" s="297"/>
      <c r="D397" s="297"/>
      <c r="E397" s="297"/>
      <c r="F397" s="297"/>
      <c r="G397" s="297"/>
      <c r="H397" s="297"/>
      <c r="I397" s="297"/>
      <c r="J397" s="297"/>
      <c r="K397" s="297"/>
      <c r="L397" s="297"/>
      <c r="M397" s="297"/>
      <c r="N397" s="297"/>
      <c r="O397" s="297"/>
      <c r="P397" s="297"/>
      <c r="Q397" s="297"/>
      <c r="R397" s="297"/>
      <c r="S397" s="297"/>
      <c r="T397" s="297"/>
      <c r="U397" s="297"/>
      <c r="V397" s="297"/>
      <c r="W397" s="297"/>
      <c r="X397" s="297"/>
      <c r="Y397" s="297"/>
      <c r="Z397" s="297"/>
    </row>
    <row r="398" spans="1:26" ht="15.75" customHeight="1">
      <c r="A398" s="297"/>
      <c r="B398" s="297"/>
      <c r="C398" s="297"/>
      <c r="D398" s="297"/>
      <c r="E398" s="297"/>
      <c r="F398" s="297"/>
      <c r="G398" s="297"/>
      <c r="H398" s="297"/>
      <c r="I398" s="297"/>
      <c r="J398" s="297"/>
      <c r="K398" s="297"/>
      <c r="L398" s="297"/>
      <c r="M398" s="297"/>
      <c r="N398" s="297"/>
      <c r="O398" s="297"/>
      <c r="P398" s="297"/>
      <c r="Q398" s="297"/>
      <c r="R398" s="297"/>
      <c r="S398" s="297"/>
      <c r="T398" s="297"/>
      <c r="U398" s="297"/>
      <c r="V398" s="297"/>
      <c r="W398" s="297"/>
      <c r="X398" s="297"/>
      <c r="Y398" s="297"/>
      <c r="Z398" s="297"/>
    </row>
    <row r="399" spans="1:26" ht="15.75" customHeight="1">
      <c r="A399" s="297"/>
      <c r="B399" s="297"/>
      <c r="C399" s="297"/>
      <c r="D399" s="297"/>
      <c r="E399" s="297"/>
      <c r="F399" s="297"/>
      <c r="G399" s="297"/>
      <c r="H399" s="297"/>
      <c r="I399" s="297"/>
      <c r="J399" s="297"/>
      <c r="K399" s="297"/>
      <c r="L399" s="297"/>
      <c r="M399" s="297"/>
      <c r="N399" s="297"/>
      <c r="O399" s="297"/>
      <c r="P399" s="297"/>
      <c r="Q399" s="297"/>
      <c r="R399" s="297"/>
      <c r="S399" s="297"/>
      <c r="T399" s="297"/>
      <c r="U399" s="297"/>
      <c r="V399" s="297"/>
      <c r="W399" s="297"/>
      <c r="X399" s="297"/>
      <c r="Y399" s="297"/>
      <c r="Z399" s="297"/>
    </row>
    <row r="400" spans="1:26" ht="15.75" customHeight="1">
      <c r="A400" s="297"/>
      <c r="B400" s="297"/>
      <c r="C400" s="297"/>
      <c r="D400" s="297"/>
      <c r="E400" s="297"/>
      <c r="F400" s="297"/>
      <c r="G400" s="297"/>
      <c r="H400" s="297"/>
      <c r="I400" s="297"/>
      <c r="J400" s="297"/>
      <c r="K400" s="297"/>
      <c r="L400" s="297"/>
      <c r="M400" s="297"/>
      <c r="N400" s="297"/>
      <c r="O400" s="297"/>
      <c r="P400" s="297"/>
      <c r="Q400" s="297"/>
      <c r="R400" s="297"/>
      <c r="S400" s="297"/>
      <c r="T400" s="297"/>
      <c r="U400" s="297"/>
      <c r="V400" s="297"/>
      <c r="W400" s="297"/>
      <c r="X400" s="297"/>
      <c r="Y400" s="297"/>
      <c r="Z400" s="297"/>
    </row>
    <row r="401" spans="1:26" ht="15.75" customHeight="1">
      <c r="A401" s="297"/>
      <c r="B401" s="297"/>
      <c r="C401" s="297"/>
      <c r="D401" s="297"/>
      <c r="E401" s="297"/>
      <c r="F401" s="297"/>
      <c r="G401" s="297"/>
      <c r="H401" s="297"/>
      <c r="I401" s="297"/>
      <c r="J401" s="297"/>
      <c r="K401" s="297"/>
      <c r="L401" s="297"/>
      <c r="M401" s="297"/>
      <c r="N401" s="297"/>
      <c r="O401" s="297"/>
      <c r="P401" s="297"/>
      <c r="Q401" s="297"/>
      <c r="R401" s="297"/>
      <c r="S401" s="297"/>
      <c r="T401" s="297"/>
      <c r="U401" s="297"/>
      <c r="V401" s="297"/>
      <c r="W401" s="297"/>
      <c r="X401" s="297"/>
      <c r="Y401" s="297"/>
      <c r="Z401" s="297"/>
    </row>
    <row r="402" spans="1:26" ht="15.75" customHeight="1">
      <c r="A402" s="297"/>
      <c r="B402" s="297"/>
      <c r="C402" s="297"/>
      <c r="D402" s="297"/>
      <c r="E402" s="297"/>
      <c r="F402" s="297"/>
      <c r="G402" s="297"/>
      <c r="H402" s="297"/>
      <c r="I402" s="297"/>
      <c r="J402" s="297"/>
      <c r="K402" s="297"/>
      <c r="L402" s="297"/>
      <c r="M402" s="297"/>
      <c r="N402" s="297"/>
      <c r="O402" s="297"/>
      <c r="P402" s="297"/>
      <c r="Q402" s="297"/>
      <c r="R402" s="297"/>
      <c r="S402" s="297"/>
      <c r="T402" s="297"/>
      <c r="U402" s="297"/>
      <c r="V402" s="297"/>
      <c r="W402" s="297"/>
      <c r="X402" s="297"/>
      <c r="Y402" s="297"/>
      <c r="Z402" s="297"/>
    </row>
    <row r="403" spans="1:26" ht="15.75" customHeight="1">
      <c r="A403" s="297"/>
      <c r="B403" s="297"/>
      <c r="C403" s="297"/>
      <c r="D403" s="297"/>
      <c r="E403" s="297"/>
      <c r="F403" s="297"/>
      <c r="G403" s="297"/>
      <c r="H403" s="297"/>
      <c r="I403" s="297"/>
      <c r="J403" s="297"/>
      <c r="K403" s="297"/>
      <c r="L403" s="297"/>
      <c r="M403" s="297"/>
      <c r="N403" s="297"/>
      <c r="O403" s="297"/>
      <c r="P403" s="297"/>
      <c r="Q403" s="297"/>
      <c r="R403" s="297"/>
      <c r="S403" s="297"/>
      <c r="T403" s="297"/>
      <c r="U403" s="297"/>
      <c r="V403" s="297"/>
      <c r="W403" s="297"/>
      <c r="X403" s="297"/>
      <c r="Y403" s="297"/>
      <c r="Z403" s="297"/>
    </row>
    <row r="404" spans="1:26" ht="15.75" customHeight="1">
      <c r="A404" s="297"/>
      <c r="B404" s="297"/>
      <c r="C404" s="297"/>
      <c r="D404" s="297"/>
      <c r="E404" s="297"/>
      <c r="F404" s="297"/>
      <c r="G404" s="297"/>
      <c r="H404" s="297"/>
      <c r="I404" s="297"/>
      <c r="J404" s="297"/>
      <c r="K404" s="297"/>
      <c r="L404" s="297"/>
      <c r="M404" s="297"/>
      <c r="N404" s="297"/>
      <c r="O404" s="297"/>
      <c r="P404" s="297"/>
      <c r="Q404" s="297"/>
      <c r="R404" s="297"/>
      <c r="S404" s="297"/>
      <c r="T404" s="297"/>
      <c r="U404" s="297"/>
      <c r="V404" s="297"/>
      <c r="W404" s="297"/>
      <c r="X404" s="297"/>
      <c r="Y404" s="297"/>
      <c r="Z404" s="297"/>
    </row>
    <row r="405" spans="1:26" ht="15.75" customHeight="1">
      <c r="A405" s="297"/>
      <c r="B405" s="297"/>
      <c r="C405" s="297"/>
      <c r="D405" s="297"/>
      <c r="E405" s="297"/>
      <c r="F405" s="297"/>
      <c r="G405" s="297"/>
      <c r="H405" s="297"/>
      <c r="I405" s="297"/>
      <c r="J405" s="297"/>
      <c r="K405" s="297"/>
      <c r="L405" s="297"/>
      <c r="M405" s="297"/>
      <c r="N405" s="297"/>
      <c r="O405" s="297"/>
      <c r="P405" s="297"/>
      <c r="Q405" s="297"/>
      <c r="R405" s="297"/>
      <c r="S405" s="297"/>
      <c r="T405" s="297"/>
      <c r="U405" s="297"/>
      <c r="V405" s="297"/>
      <c r="W405" s="297"/>
      <c r="X405" s="297"/>
      <c r="Y405" s="297"/>
      <c r="Z405" s="297"/>
    </row>
    <row r="406" spans="1:26" ht="15.75" customHeight="1">
      <c r="A406" s="297"/>
      <c r="B406" s="297"/>
      <c r="C406" s="297"/>
      <c r="D406" s="297"/>
      <c r="E406" s="297"/>
      <c r="F406" s="297"/>
      <c r="G406" s="297"/>
      <c r="H406" s="297"/>
      <c r="I406" s="297"/>
      <c r="J406" s="297"/>
      <c r="K406" s="297"/>
      <c r="L406" s="297"/>
      <c r="M406" s="297"/>
      <c r="N406" s="297"/>
      <c r="O406" s="297"/>
      <c r="P406" s="297"/>
      <c r="Q406" s="297"/>
      <c r="R406" s="297"/>
      <c r="S406" s="297"/>
      <c r="T406" s="297"/>
      <c r="U406" s="297"/>
      <c r="V406" s="297"/>
      <c r="W406" s="297"/>
      <c r="X406" s="297"/>
      <c r="Y406" s="297"/>
      <c r="Z406" s="297"/>
    </row>
    <row r="407" spans="1:26" ht="15.75" customHeight="1">
      <c r="A407" s="297"/>
      <c r="B407" s="297"/>
      <c r="C407" s="297"/>
      <c r="D407" s="297"/>
      <c r="E407" s="297"/>
      <c r="F407" s="297"/>
      <c r="G407" s="297"/>
      <c r="H407" s="297"/>
      <c r="I407" s="297"/>
      <c r="J407" s="297"/>
      <c r="K407" s="297"/>
      <c r="L407" s="297"/>
      <c r="M407" s="297"/>
      <c r="N407" s="297"/>
      <c r="O407" s="297"/>
      <c r="P407" s="297"/>
      <c r="Q407" s="297"/>
      <c r="R407" s="297"/>
      <c r="S407" s="297"/>
      <c r="T407" s="297"/>
      <c r="U407" s="297"/>
      <c r="V407" s="297"/>
      <c r="W407" s="297"/>
      <c r="X407" s="297"/>
      <c r="Y407" s="297"/>
      <c r="Z407" s="297"/>
    </row>
    <row r="408" spans="1:26" ht="15.75" customHeight="1">
      <c r="A408" s="297"/>
      <c r="B408" s="297"/>
      <c r="C408" s="297"/>
      <c r="D408" s="297"/>
      <c r="E408" s="297"/>
      <c r="F408" s="297"/>
      <c r="G408" s="297"/>
      <c r="H408" s="297"/>
      <c r="I408" s="297"/>
      <c r="J408" s="297"/>
      <c r="K408" s="297"/>
      <c r="L408" s="297"/>
      <c r="M408" s="297"/>
      <c r="N408" s="297"/>
      <c r="O408" s="297"/>
      <c r="P408" s="297"/>
      <c r="Q408" s="297"/>
      <c r="R408" s="297"/>
      <c r="S408" s="297"/>
      <c r="T408" s="297"/>
      <c r="U408" s="297"/>
      <c r="V408" s="297"/>
      <c r="W408" s="297"/>
      <c r="X408" s="297"/>
      <c r="Y408" s="297"/>
      <c r="Z408" s="297"/>
    </row>
    <row r="409" spans="1:26" ht="15.75" customHeight="1">
      <c r="A409" s="297"/>
      <c r="B409" s="297"/>
      <c r="C409" s="297"/>
      <c r="D409" s="297"/>
      <c r="E409" s="297"/>
      <c r="F409" s="297"/>
      <c r="G409" s="297"/>
      <c r="H409" s="297"/>
      <c r="I409" s="297"/>
      <c r="J409" s="297"/>
      <c r="K409" s="297"/>
      <c r="L409" s="297"/>
      <c r="M409" s="297"/>
      <c r="N409" s="297"/>
      <c r="O409" s="297"/>
      <c r="P409" s="297"/>
      <c r="Q409" s="297"/>
      <c r="R409" s="297"/>
      <c r="S409" s="297"/>
      <c r="T409" s="297"/>
      <c r="U409" s="297"/>
      <c r="V409" s="297"/>
      <c r="W409" s="297"/>
      <c r="X409" s="297"/>
      <c r="Y409" s="297"/>
      <c r="Z409" s="297"/>
    </row>
    <row r="410" spans="1:26" ht="15.75" customHeight="1">
      <c r="A410" s="297"/>
      <c r="B410" s="297"/>
      <c r="C410" s="297"/>
      <c r="D410" s="297"/>
      <c r="E410" s="297"/>
      <c r="F410" s="297"/>
      <c r="G410" s="297"/>
      <c r="H410" s="297"/>
      <c r="I410" s="297"/>
      <c r="J410" s="297"/>
      <c r="K410" s="297"/>
      <c r="L410" s="297"/>
      <c r="M410" s="297"/>
      <c r="N410" s="297"/>
      <c r="O410" s="297"/>
      <c r="P410" s="297"/>
      <c r="Q410" s="297"/>
      <c r="R410" s="297"/>
      <c r="S410" s="297"/>
      <c r="T410" s="297"/>
      <c r="U410" s="297"/>
      <c r="V410" s="297"/>
      <c r="W410" s="297"/>
      <c r="X410" s="297"/>
      <c r="Y410" s="297"/>
      <c r="Z410" s="297"/>
    </row>
    <row r="411" spans="1:26" ht="15.75" customHeight="1">
      <c r="A411" s="297"/>
      <c r="B411" s="297"/>
      <c r="C411" s="297"/>
      <c r="D411" s="297"/>
      <c r="E411" s="297"/>
      <c r="F411" s="297"/>
      <c r="G411" s="297"/>
      <c r="H411" s="297"/>
      <c r="I411" s="297"/>
      <c r="J411" s="297"/>
      <c r="K411" s="297"/>
      <c r="L411" s="297"/>
      <c r="M411" s="297"/>
      <c r="N411" s="297"/>
      <c r="O411" s="297"/>
      <c r="P411" s="297"/>
      <c r="Q411" s="297"/>
      <c r="R411" s="297"/>
      <c r="S411" s="297"/>
      <c r="T411" s="297"/>
      <c r="U411" s="297"/>
      <c r="V411" s="297"/>
      <c r="W411" s="297"/>
      <c r="X411" s="297"/>
      <c r="Y411" s="297"/>
      <c r="Z411" s="297"/>
    </row>
    <row r="412" spans="1:26" ht="15.75" customHeight="1">
      <c r="A412" s="297"/>
      <c r="B412" s="297"/>
      <c r="C412" s="297"/>
      <c r="D412" s="297"/>
      <c r="E412" s="297"/>
      <c r="F412" s="297"/>
      <c r="G412" s="297"/>
      <c r="H412" s="297"/>
      <c r="I412" s="297"/>
      <c r="J412" s="297"/>
      <c r="K412" s="297"/>
      <c r="L412" s="297"/>
      <c r="M412" s="297"/>
      <c r="N412" s="297"/>
      <c r="O412" s="297"/>
      <c r="P412" s="297"/>
      <c r="Q412" s="297"/>
      <c r="R412" s="297"/>
      <c r="S412" s="297"/>
      <c r="T412" s="297"/>
      <c r="U412" s="297"/>
      <c r="V412" s="297"/>
      <c r="W412" s="297"/>
      <c r="X412" s="297"/>
      <c r="Y412" s="297"/>
      <c r="Z412" s="297"/>
    </row>
    <row r="413" spans="1:26" ht="15.75" customHeight="1">
      <c r="A413" s="297"/>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row>
    <row r="414" spans="1:26" ht="15.75" customHeight="1">
      <c r="A414" s="297"/>
      <c r="B414" s="297"/>
      <c r="C414" s="297"/>
      <c r="D414" s="297"/>
      <c r="E414" s="297"/>
      <c r="F414" s="297"/>
      <c r="G414" s="297"/>
      <c r="H414" s="297"/>
      <c r="I414" s="297"/>
      <c r="J414" s="297"/>
      <c r="K414" s="297"/>
      <c r="L414" s="297"/>
      <c r="M414" s="297"/>
      <c r="N414" s="297"/>
      <c r="O414" s="297"/>
      <c r="P414" s="297"/>
      <c r="Q414" s="297"/>
      <c r="R414" s="297"/>
      <c r="S414" s="297"/>
      <c r="T414" s="297"/>
      <c r="U414" s="297"/>
      <c r="V414" s="297"/>
      <c r="W414" s="297"/>
      <c r="X414" s="297"/>
      <c r="Y414" s="297"/>
      <c r="Z414" s="297"/>
    </row>
    <row r="415" spans="1:26" ht="15.75" customHeight="1">
      <c r="A415" s="297"/>
      <c r="B415" s="297"/>
      <c r="C415" s="297"/>
      <c r="D415" s="297"/>
      <c r="E415" s="297"/>
      <c r="F415" s="297"/>
      <c r="G415" s="297"/>
      <c r="H415" s="297"/>
      <c r="I415" s="297"/>
      <c r="J415" s="297"/>
      <c r="K415" s="297"/>
      <c r="L415" s="297"/>
      <c r="M415" s="297"/>
      <c r="N415" s="297"/>
      <c r="O415" s="297"/>
      <c r="P415" s="297"/>
      <c r="Q415" s="297"/>
      <c r="R415" s="297"/>
      <c r="S415" s="297"/>
      <c r="T415" s="297"/>
      <c r="U415" s="297"/>
      <c r="V415" s="297"/>
      <c r="W415" s="297"/>
      <c r="X415" s="297"/>
      <c r="Y415" s="297"/>
      <c r="Z415" s="297"/>
    </row>
    <row r="416" spans="1:26" ht="15.75" customHeight="1">
      <c r="A416" s="297"/>
      <c r="B416" s="297"/>
      <c r="C416" s="297"/>
      <c r="D416" s="297"/>
      <c r="E416" s="297"/>
      <c r="F416" s="297"/>
      <c r="G416" s="297"/>
      <c r="H416" s="297"/>
      <c r="I416" s="297"/>
      <c r="J416" s="297"/>
      <c r="K416" s="297"/>
      <c r="L416" s="297"/>
      <c r="M416" s="297"/>
      <c r="N416" s="297"/>
      <c r="O416" s="297"/>
      <c r="P416" s="297"/>
      <c r="Q416" s="297"/>
      <c r="R416" s="297"/>
      <c r="S416" s="297"/>
      <c r="T416" s="297"/>
      <c r="U416" s="297"/>
      <c r="V416" s="297"/>
      <c r="W416" s="297"/>
      <c r="X416" s="297"/>
      <c r="Y416" s="297"/>
      <c r="Z416" s="297"/>
    </row>
    <row r="417" spans="1:26" ht="15.75" customHeight="1">
      <c r="A417" s="297"/>
      <c r="B417" s="297"/>
      <c r="C417" s="297"/>
      <c r="D417" s="297"/>
      <c r="E417" s="297"/>
      <c r="F417" s="297"/>
      <c r="G417" s="297"/>
      <c r="H417" s="297"/>
      <c r="I417" s="297"/>
      <c r="J417" s="297"/>
      <c r="K417" s="297"/>
      <c r="L417" s="297"/>
      <c r="M417" s="297"/>
      <c r="N417" s="297"/>
      <c r="O417" s="297"/>
      <c r="P417" s="297"/>
      <c r="Q417" s="297"/>
      <c r="R417" s="297"/>
      <c r="S417" s="297"/>
      <c r="T417" s="297"/>
      <c r="U417" s="297"/>
      <c r="V417" s="297"/>
      <c r="W417" s="297"/>
      <c r="X417" s="297"/>
      <c r="Y417" s="297"/>
      <c r="Z417" s="297"/>
    </row>
    <row r="418" spans="1:26" ht="15.75" customHeight="1">
      <c r="A418" s="297"/>
      <c r="B418" s="297"/>
      <c r="C418" s="297"/>
      <c r="D418" s="297"/>
      <c r="E418" s="297"/>
      <c r="F418" s="297"/>
      <c r="G418" s="297"/>
      <c r="H418" s="297"/>
      <c r="I418" s="297"/>
      <c r="J418" s="297"/>
      <c r="K418" s="297"/>
      <c r="L418" s="297"/>
      <c r="M418" s="297"/>
      <c r="N418" s="297"/>
      <c r="O418" s="297"/>
      <c r="P418" s="297"/>
      <c r="Q418" s="297"/>
      <c r="R418" s="297"/>
      <c r="S418" s="297"/>
      <c r="T418" s="297"/>
      <c r="U418" s="297"/>
      <c r="V418" s="297"/>
      <c r="W418" s="297"/>
      <c r="X418" s="297"/>
      <c r="Y418" s="297"/>
      <c r="Z418" s="297"/>
    </row>
    <row r="419" spans="1:26" ht="15.75" customHeight="1">
      <c r="A419" s="297"/>
      <c r="B419" s="297"/>
      <c r="C419" s="297"/>
      <c r="D419" s="297"/>
      <c r="E419" s="297"/>
      <c r="F419" s="297"/>
      <c r="G419" s="297"/>
      <c r="H419" s="297"/>
      <c r="I419" s="297"/>
      <c r="J419" s="297"/>
      <c r="K419" s="297"/>
      <c r="L419" s="297"/>
      <c r="M419" s="297"/>
      <c r="N419" s="297"/>
      <c r="O419" s="297"/>
      <c r="P419" s="297"/>
      <c r="Q419" s="297"/>
      <c r="R419" s="297"/>
      <c r="S419" s="297"/>
      <c r="T419" s="297"/>
      <c r="U419" s="297"/>
      <c r="V419" s="297"/>
      <c r="W419" s="297"/>
      <c r="X419" s="297"/>
      <c r="Y419" s="297"/>
      <c r="Z419" s="297"/>
    </row>
    <row r="420" spans="1:26" ht="15.75" customHeight="1">
      <c r="A420" s="297"/>
      <c r="B420" s="297"/>
      <c r="C420" s="297"/>
      <c r="D420" s="297"/>
      <c r="E420" s="297"/>
      <c r="F420" s="297"/>
      <c r="G420" s="297"/>
      <c r="H420" s="297"/>
      <c r="I420" s="297"/>
      <c r="J420" s="297"/>
      <c r="K420" s="297"/>
      <c r="L420" s="297"/>
      <c r="M420" s="297"/>
      <c r="N420" s="297"/>
      <c r="O420" s="297"/>
      <c r="P420" s="297"/>
      <c r="Q420" s="297"/>
      <c r="R420" s="297"/>
      <c r="S420" s="297"/>
      <c r="T420" s="297"/>
      <c r="U420" s="297"/>
      <c r="V420" s="297"/>
      <c r="W420" s="297"/>
      <c r="X420" s="297"/>
      <c r="Y420" s="297"/>
      <c r="Z420" s="297"/>
    </row>
    <row r="421" spans="1:26" ht="15.75" customHeight="1">
      <c r="A421" s="297"/>
      <c r="B421" s="297"/>
      <c r="C421" s="297"/>
      <c r="D421" s="297"/>
      <c r="E421" s="297"/>
      <c r="F421" s="297"/>
      <c r="G421" s="297"/>
      <c r="H421" s="297"/>
      <c r="I421" s="297"/>
      <c r="J421" s="297"/>
      <c r="K421" s="297"/>
      <c r="L421" s="297"/>
      <c r="M421" s="297"/>
      <c r="N421" s="297"/>
      <c r="O421" s="297"/>
      <c r="P421" s="297"/>
      <c r="Q421" s="297"/>
      <c r="R421" s="297"/>
      <c r="S421" s="297"/>
      <c r="T421" s="297"/>
      <c r="U421" s="297"/>
      <c r="V421" s="297"/>
      <c r="W421" s="297"/>
      <c r="X421" s="297"/>
      <c r="Y421" s="297"/>
      <c r="Z421" s="297"/>
    </row>
    <row r="422" spans="1:26" ht="15.75" customHeight="1">
      <c r="A422" s="297"/>
      <c r="B422" s="297"/>
      <c r="C422" s="297"/>
      <c r="D422" s="297"/>
      <c r="E422" s="297"/>
      <c r="F422" s="297"/>
      <c r="G422" s="297"/>
      <c r="H422" s="297"/>
      <c r="I422" s="297"/>
      <c r="J422" s="297"/>
      <c r="K422" s="297"/>
      <c r="L422" s="297"/>
      <c r="M422" s="297"/>
      <c r="N422" s="297"/>
      <c r="O422" s="297"/>
      <c r="P422" s="297"/>
      <c r="Q422" s="297"/>
      <c r="R422" s="297"/>
      <c r="S422" s="297"/>
      <c r="T422" s="297"/>
      <c r="U422" s="297"/>
      <c r="V422" s="297"/>
      <c r="W422" s="297"/>
      <c r="X422" s="297"/>
      <c r="Y422" s="297"/>
      <c r="Z422" s="297"/>
    </row>
    <row r="423" spans="1:26" ht="15.75" customHeight="1">
      <c r="A423" s="297"/>
      <c r="B423" s="297"/>
      <c r="C423" s="297"/>
      <c r="D423" s="297"/>
      <c r="E423" s="297"/>
      <c r="F423" s="297"/>
      <c r="G423" s="297"/>
      <c r="H423" s="297"/>
      <c r="I423" s="297"/>
      <c r="J423" s="297"/>
      <c r="K423" s="297"/>
      <c r="L423" s="297"/>
      <c r="M423" s="297"/>
      <c r="N423" s="297"/>
      <c r="O423" s="297"/>
      <c r="P423" s="297"/>
      <c r="Q423" s="297"/>
      <c r="R423" s="297"/>
      <c r="S423" s="297"/>
      <c r="T423" s="297"/>
      <c r="U423" s="297"/>
      <c r="V423" s="297"/>
      <c r="W423" s="297"/>
      <c r="X423" s="297"/>
      <c r="Y423" s="297"/>
      <c r="Z423" s="297"/>
    </row>
    <row r="424" spans="1:26" ht="15.75" customHeight="1">
      <c r="A424" s="297"/>
      <c r="B424" s="297"/>
      <c r="C424" s="297"/>
      <c r="D424" s="297"/>
      <c r="E424" s="297"/>
      <c r="F424" s="297"/>
      <c r="G424" s="297"/>
      <c r="H424" s="297"/>
      <c r="I424" s="297"/>
      <c r="J424" s="297"/>
      <c r="K424" s="297"/>
      <c r="L424" s="297"/>
      <c r="M424" s="297"/>
      <c r="N424" s="297"/>
      <c r="O424" s="297"/>
      <c r="P424" s="297"/>
      <c r="Q424" s="297"/>
      <c r="R424" s="297"/>
      <c r="S424" s="297"/>
      <c r="T424" s="297"/>
      <c r="U424" s="297"/>
      <c r="V424" s="297"/>
      <c r="W424" s="297"/>
      <c r="X424" s="297"/>
      <c r="Y424" s="297"/>
      <c r="Z424" s="297"/>
    </row>
    <row r="425" spans="1:26" ht="15.75" customHeight="1">
      <c r="A425" s="297"/>
      <c r="B425" s="297"/>
      <c r="C425" s="297"/>
      <c r="D425" s="297"/>
      <c r="E425" s="297"/>
      <c r="F425" s="297"/>
      <c r="G425" s="297"/>
      <c r="H425" s="297"/>
      <c r="I425" s="297"/>
      <c r="J425" s="297"/>
      <c r="K425" s="297"/>
      <c r="L425" s="297"/>
      <c r="M425" s="297"/>
      <c r="N425" s="297"/>
      <c r="O425" s="297"/>
      <c r="P425" s="297"/>
      <c r="Q425" s="297"/>
      <c r="R425" s="297"/>
      <c r="S425" s="297"/>
      <c r="T425" s="297"/>
      <c r="U425" s="297"/>
      <c r="V425" s="297"/>
      <c r="W425" s="297"/>
      <c r="X425" s="297"/>
      <c r="Y425" s="297"/>
      <c r="Z425" s="297"/>
    </row>
    <row r="426" spans="1:26" ht="15.75" customHeight="1">
      <c r="A426" s="297"/>
      <c r="B426" s="297"/>
      <c r="C426" s="297"/>
      <c r="D426" s="297"/>
      <c r="E426" s="297"/>
      <c r="F426" s="297"/>
      <c r="G426" s="297"/>
      <c r="H426" s="297"/>
      <c r="I426" s="297"/>
      <c r="J426" s="297"/>
      <c r="K426" s="297"/>
      <c r="L426" s="297"/>
      <c r="M426" s="297"/>
      <c r="N426" s="297"/>
      <c r="O426" s="297"/>
      <c r="P426" s="297"/>
      <c r="Q426" s="297"/>
      <c r="R426" s="297"/>
      <c r="S426" s="297"/>
      <c r="T426" s="297"/>
      <c r="U426" s="297"/>
      <c r="V426" s="297"/>
      <c r="W426" s="297"/>
      <c r="X426" s="297"/>
      <c r="Y426" s="297"/>
      <c r="Z426" s="297"/>
    </row>
    <row r="427" spans="1:26" ht="15.75" customHeight="1">
      <c r="A427" s="297"/>
      <c r="B427" s="297"/>
      <c r="C427" s="297"/>
      <c r="D427" s="297"/>
      <c r="E427" s="297"/>
      <c r="F427" s="297"/>
      <c r="G427" s="297"/>
      <c r="H427" s="297"/>
      <c r="I427" s="297"/>
      <c r="J427" s="297"/>
      <c r="K427" s="297"/>
      <c r="L427" s="297"/>
      <c r="M427" s="297"/>
      <c r="N427" s="297"/>
      <c r="O427" s="297"/>
      <c r="P427" s="297"/>
      <c r="Q427" s="297"/>
      <c r="R427" s="297"/>
      <c r="S427" s="297"/>
      <c r="T427" s="297"/>
      <c r="U427" s="297"/>
      <c r="V427" s="297"/>
      <c r="W427" s="297"/>
      <c r="X427" s="297"/>
      <c r="Y427" s="297"/>
      <c r="Z427" s="297"/>
    </row>
    <row r="428" spans="1:26" ht="15.75" customHeight="1">
      <c r="A428" s="297"/>
      <c r="B428" s="297"/>
      <c r="C428" s="297"/>
      <c r="D428" s="297"/>
      <c r="E428" s="297"/>
      <c r="F428" s="297"/>
      <c r="G428" s="297"/>
      <c r="H428" s="297"/>
      <c r="I428" s="297"/>
      <c r="J428" s="297"/>
      <c r="K428" s="297"/>
      <c r="L428" s="297"/>
      <c r="M428" s="297"/>
      <c r="N428" s="297"/>
      <c r="O428" s="297"/>
      <c r="P428" s="297"/>
      <c r="Q428" s="297"/>
      <c r="R428" s="297"/>
      <c r="S428" s="297"/>
      <c r="T428" s="297"/>
      <c r="U428" s="297"/>
      <c r="V428" s="297"/>
      <c r="W428" s="297"/>
      <c r="X428" s="297"/>
      <c r="Y428" s="297"/>
      <c r="Z428" s="297"/>
    </row>
    <row r="429" spans="1:26" ht="15.75" customHeight="1">
      <c r="A429" s="297"/>
      <c r="B429" s="297"/>
      <c r="C429" s="297"/>
      <c r="D429" s="297"/>
      <c r="E429" s="297"/>
      <c r="F429" s="297"/>
      <c r="G429" s="297"/>
      <c r="H429" s="297"/>
      <c r="I429" s="297"/>
      <c r="J429" s="297"/>
      <c r="K429" s="297"/>
      <c r="L429" s="297"/>
      <c r="M429" s="297"/>
      <c r="N429" s="297"/>
      <c r="O429" s="297"/>
      <c r="P429" s="297"/>
      <c r="Q429" s="297"/>
      <c r="R429" s="297"/>
      <c r="S429" s="297"/>
      <c r="T429" s="297"/>
      <c r="U429" s="297"/>
      <c r="V429" s="297"/>
      <c r="W429" s="297"/>
      <c r="X429" s="297"/>
      <c r="Y429" s="297"/>
      <c r="Z429" s="297"/>
    </row>
    <row r="430" spans="1:26" ht="15.75" customHeight="1">
      <c r="A430" s="297"/>
      <c r="B430" s="297"/>
      <c r="C430" s="297"/>
      <c r="D430" s="297"/>
      <c r="E430" s="297"/>
      <c r="F430" s="297"/>
      <c r="G430" s="297"/>
      <c r="H430" s="297"/>
      <c r="I430" s="297"/>
      <c r="J430" s="297"/>
      <c r="K430" s="297"/>
      <c r="L430" s="297"/>
      <c r="M430" s="297"/>
      <c r="N430" s="297"/>
      <c r="O430" s="297"/>
      <c r="P430" s="297"/>
      <c r="Q430" s="297"/>
      <c r="R430" s="297"/>
      <c r="S430" s="297"/>
      <c r="T430" s="297"/>
      <c r="U430" s="297"/>
      <c r="V430" s="297"/>
      <c r="W430" s="297"/>
      <c r="X430" s="297"/>
      <c r="Y430" s="297"/>
      <c r="Z430" s="297"/>
    </row>
    <row r="431" spans="1:26" ht="15.75" customHeight="1">
      <c r="A431" s="297"/>
      <c r="B431" s="297"/>
      <c r="C431" s="297"/>
      <c r="D431" s="297"/>
      <c r="E431" s="297"/>
      <c r="F431" s="297"/>
      <c r="G431" s="297"/>
      <c r="H431" s="297"/>
      <c r="I431" s="297"/>
      <c r="J431" s="297"/>
      <c r="K431" s="297"/>
      <c r="L431" s="297"/>
      <c r="M431" s="297"/>
      <c r="N431" s="297"/>
      <c r="O431" s="297"/>
      <c r="P431" s="297"/>
      <c r="Q431" s="297"/>
      <c r="R431" s="297"/>
      <c r="S431" s="297"/>
      <c r="T431" s="297"/>
      <c r="U431" s="297"/>
      <c r="V431" s="297"/>
      <c r="W431" s="297"/>
      <c r="X431" s="297"/>
      <c r="Y431" s="297"/>
      <c r="Z431" s="297"/>
    </row>
    <row r="432" spans="1:26" ht="15.75" customHeight="1">
      <c r="A432" s="297"/>
      <c r="B432" s="297"/>
      <c r="C432" s="297"/>
      <c r="D432" s="297"/>
      <c r="E432" s="297"/>
      <c r="F432" s="297"/>
      <c r="G432" s="297"/>
      <c r="H432" s="297"/>
      <c r="I432" s="297"/>
      <c r="J432" s="297"/>
      <c r="K432" s="297"/>
      <c r="L432" s="297"/>
      <c r="M432" s="297"/>
      <c r="N432" s="297"/>
      <c r="O432" s="297"/>
      <c r="P432" s="297"/>
      <c r="Q432" s="297"/>
      <c r="R432" s="297"/>
      <c r="S432" s="297"/>
      <c r="T432" s="297"/>
      <c r="U432" s="297"/>
      <c r="V432" s="297"/>
      <c r="W432" s="297"/>
      <c r="X432" s="297"/>
      <c r="Y432" s="297"/>
      <c r="Z432" s="297"/>
    </row>
    <row r="433" spans="1:26" ht="15.75" customHeight="1">
      <c r="A433" s="297"/>
      <c r="B433" s="297"/>
      <c r="C433" s="297"/>
      <c r="D433" s="297"/>
      <c r="E433" s="297"/>
      <c r="F433" s="297"/>
      <c r="G433" s="297"/>
      <c r="H433" s="297"/>
      <c r="I433" s="297"/>
      <c r="J433" s="297"/>
      <c r="K433" s="297"/>
      <c r="L433" s="297"/>
      <c r="M433" s="297"/>
      <c r="N433" s="297"/>
      <c r="O433" s="297"/>
      <c r="P433" s="297"/>
      <c r="Q433" s="297"/>
      <c r="R433" s="297"/>
      <c r="S433" s="297"/>
      <c r="T433" s="297"/>
      <c r="U433" s="297"/>
      <c r="V433" s="297"/>
      <c r="W433" s="297"/>
      <c r="X433" s="297"/>
      <c r="Y433" s="297"/>
      <c r="Z433" s="297"/>
    </row>
    <row r="434" spans="1:26" ht="15.75" customHeight="1">
      <c r="A434" s="297"/>
      <c r="B434" s="297"/>
      <c r="C434" s="297"/>
      <c r="D434" s="297"/>
      <c r="E434" s="297"/>
      <c r="F434" s="297"/>
      <c r="G434" s="297"/>
      <c r="H434" s="297"/>
      <c r="I434" s="297"/>
      <c r="J434" s="297"/>
      <c r="K434" s="297"/>
      <c r="L434" s="297"/>
      <c r="M434" s="297"/>
      <c r="N434" s="297"/>
      <c r="O434" s="297"/>
      <c r="P434" s="297"/>
      <c r="Q434" s="297"/>
      <c r="R434" s="297"/>
      <c r="S434" s="297"/>
      <c r="T434" s="297"/>
      <c r="U434" s="297"/>
      <c r="V434" s="297"/>
      <c r="W434" s="297"/>
      <c r="X434" s="297"/>
      <c r="Y434" s="297"/>
      <c r="Z434" s="297"/>
    </row>
    <row r="435" spans="1:26" ht="15.75" customHeight="1">
      <c r="A435" s="297"/>
      <c r="B435" s="297"/>
      <c r="C435" s="297"/>
      <c r="D435" s="297"/>
      <c r="E435" s="297"/>
      <c r="F435" s="297"/>
      <c r="G435" s="297"/>
      <c r="H435" s="297"/>
      <c r="I435" s="297"/>
      <c r="J435" s="297"/>
      <c r="K435" s="297"/>
      <c r="L435" s="297"/>
      <c r="M435" s="297"/>
      <c r="N435" s="297"/>
      <c r="O435" s="297"/>
      <c r="P435" s="297"/>
      <c r="Q435" s="297"/>
      <c r="R435" s="297"/>
      <c r="S435" s="297"/>
      <c r="T435" s="297"/>
      <c r="U435" s="297"/>
      <c r="V435" s="297"/>
      <c r="W435" s="297"/>
      <c r="X435" s="297"/>
      <c r="Y435" s="297"/>
      <c r="Z435" s="297"/>
    </row>
    <row r="436" spans="1:26" ht="15.75" customHeight="1">
      <c r="A436" s="297"/>
      <c r="B436" s="297"/>
      <c r="C436" s="297"/>
      <c r="D436" s="297"/>
      <c r="E436" s="297"/>
      <c r="F436" s="297"/>
      <c r="G436" s="297"/>
      <c r="H436" s="297"/>
      <c r="I436" s="297"/>
      <c r="J436" s="297"/>
      <c r="K436" s="297"/>
      <c r="L436" s="297"/>
      <c r="M436" s="297"/>
      <c r="N436" s="297"/>
      <c r="O436" s="297"/>
      <c r="P436" s="297"/>
      <c r="Q436" s="297"/>
      <c r="R436" s="297"/>
      <c r="S436" s="297"/>
      <c r="T436" s="297"/>
      <c r="U436" s="297"/>
      <c r="V436" s="297"/>
      <c r="W436" s="297"/>
      <c r="X436" s="297"/>
      <c r="Y436" s="297"/>
      <c r="Z436" s="297"/>
    </row>
    <row r="437" spans="1:26" ht="15.75" customHeight="1">
      <c r="A437" s="297"/>
      <c r="B437" s="297"/>
      <c r="C437" s="297"/>
      <c r="D437" s="297"/>
      <c r="E437" s="297"/>
      <c r="F437" s="297"/>
      <c r="G437" s="297"/>
      <c r="H437" s="297"/>
      <c r="I437" s="297"/>
      <c r="J437" s="297"/>
      <c r="K437" s="297"/>
      <c r="L437" s="297"/>
      <c r="M437" s="297"/>
      <c r="N437" s="297"/>
      <c r="O437" s="297"/>
      <c r="P437" s="297"/>
      <c r="Q437" s="297"/>
      <c r="R437" s="297"/>
      <c r="S437" s="297"/>
      <c r="T437" s="297"/>
      <c r="U437" s="297"/>
      <c r="V437" s="297"/>
      <c r="W437" s="297"/>
      <c r="X437" s="297"/>
      <c r="Y437" s="297"/>
      <c r="Z437" s="297"/>
    </row>
    <row r="438" spans="1:26" ht="15.75" customHeight="1">
      <c r="A438" s="297"/>
      <c r="B438" s="297"/>
      <c r="C438" s="297"/>
      <c r="D438" s="297"/>
      <c r="E438" s="297"/>
      <c r="F438" s="297"/>
      <c r="G438" s="297"/>
      <c r="H438" s="297"/>
      <c r="I438" s="297"/>
      <c r="J438" s="297"/>
      <c r="K438" s="297"/>
      <c r="L438" s="297"/>
      <c r="M438" s="297"/>
      <c r="N438" s="297"/>
      <c r="O438" s="297"/>
      <c r="P438" s="297"/>
      <c r="Q438" s="297"/>
      <c r="R438" s="297"/>
      <c r="S438" s="297"/>
      <c r="T438" s="297"/>
      <c r="U438" s="297"/>
      <c r="V438" s="297"/>
      <c r="W438" s="297"/>
      <c r="X438" s="297"/>
      <c r="Y438" s="297"/>
      <c r="Z438" s="297"/>
    </row>
    <row r="439" spans="1:26" ht="15.75" customHeight="1">
      <c r="A439" s="297"/>
      <c r="B439" s="297"/>
      <c r="C439" s="297"/>
      <c r="D439" s="297"/>
      <c r="E439" s="297"/>
      <c r="F439" s="297"/>
      <c r="G439" s="297"/>
      <c r="H439" s="297"/>
      <c r="I439" s="297"/>
      <c r="J439" s="297"/>
      <c r="K439" s="297"/>
      <c r="L439" s="297"/>
      <c r="M439" s="297"/>
      <c r="N439" s="297"/>
      <c r="O439" s="297"/>
      <c r="P439" s="297"/>
      <c r="Q439" s="297"/>
      <c r="R439" s="297"/>
      <c r="S439" s="297"/>
      <c r="T439" s="297"/>
      <c r="U439" s="297"/>
      <c r="V439" s="297"/>
      <c r="W439" s="297"/>
      <c r="X439" s="297"/>
      <c r="Y439" s="297"/>
      <c r="Z439" s="297"/>
    </row>
    <row r="440" spans="1:26" ht="15.75" customHeight="1">
      <c r="A440" s="297"/>
      <c r="B440" s="297"/>
      <c r="C440" s="297"/>
      <c r="D440" s="297"/>
      <c r="E440" s="297"/>
      <c r="F440" s="297"/>
      <c r="G440" s="297"/>
      <c r="H440" s="297"/>
      <c r="I440" s="297"/>
      <c r="J440" s="297"/>
      <c r="K440" s="297"/>
      <c r="L440" s="297"/>
      <c r="M440" s="297"/>
      <c r="N440" s="297"/>
      <c r="O440" s="297"/>
      <c r="P440" s="297"/>
      <c r="Q440" s="297"/>
      <c r="R440" s="297"/>
      <c r="S440" s="297"/>
      <c r="T440" s="297"/>
      <c r="U440" s="297"/>
      <c r="V440" s="297"/>
      <c r="W440" s="297"/>
      <c r="X440" s="297"/>
      <c r="Y440" s="297"/>
      <c r="Z440" s="297"/>
    </row>
    <row r="441" spans="1:26" ht="15.75" customHeight="1">
      <c r="A441" s="297"/>
      <c r="B441" s="297"/>
      <c r="C441" s="297"/>
      <c r="D441" s="297"/>
      <c r="E441" s="297"/>
      <c r="F441" s="297"/>
      <c r="G441" s="297"/>
      <c r="H441" s="297"/>
      <c r="I441" s="297"/>
      <c r="J441" s="297"/>
      <c r="K441" s="297"/>
      <c r="L441" s="297"/>
      <c r="M441" s="297"/>
      <c r="N441" s="297"/>
      <c r="O441" s="297"/>
      <c r="P441" s="297"/>
      <c r="Q441" s="297"/>
      <c r="R441" s="297"/>
      <c r="S441" s="297"/>
      <c r="T441" s="297"/>
      <c r="U441" s="297"/>
      <c r="V441" s="297"/>
      <c r="W441" s="297"/>
      <c r="X441" s="297"/>
      <c r="Y441" s="297"/>
      <c r="Z441" s="297"/>
    </row>
    <row r="442" spans="1:26" ht="15.75" customHeight="1">
      <c r="A442" s="297"/>
      <c r="B442" s="297"/>
      <c r="C442" s="297"/>
      <c r="D442" s="297"/>
      <c r="E442" s="297"/>
      <c r="F442" s="297"/>
      <c r="G442" s="297"/>
      <c r="H442" s="297"/>
      <c r="I442" s="297"/>
      <c r="J442" s="297"/>
      <c r="K442" s="297"/>
      <c r="L442" s="297"/>
      <c r="M442" s="297"/>
      <c r="N442" s="297"/>
      <c r="O442" s="297"/>
      <c r="P442" s="297"/>
      <c r="Q442" s="297"/>
      <c r="R442" s="297"/>
      <c r="S442" s="297"/>
      <c r="T442" s="297"/>
      <c r="U442" s="297"/>
      <c r="V442" s="297"/>
      <c r="W442" s="297"/>
      <c r="X442" s="297"/>
      <c r="Y442" s="297"/>
      <c r="Z442" s="297"/>
    </row>
    <row r="443" spans="1:26" ht="15.75" customHeight="1">
      <c r="A443" s="297"/>
      <c r="B443" s="297"/>
      <c r="C443" s="297"/>
      <c r="D443" s="297"/>
      <c r="E443" s="297"/>
      <c r="F443" s="297"/>
      <c r="G443" s="297"/>
      <c r="H443" s="297"/>
      <c r="I443" s="297"/>
      <c r="J443" s="297"/>
      <c r="K443" s="297"/>
      <c r="L443" s="297"/>
      <c r="M443" s="297"/>
      <c r="N443" s="297"/>
      <c r="O443" s="297"/>
      <c r="P443" s="297"/>
      <c r="Q443" s="297"/>
      <c r="R443" s="297"/>
      <c r="S443" s="297"/>
      <c r="T443" s="297"/>
      <c r="U443" s="297"/>
      <c r="V443" s="297"/>
      <c r="W443" s="297"/>
      <c r="X443" s="297"/>
      <c r="Y443" s="297"/>
      <c r="Z443" s="297"/>
    </row>
    <row r="444" spans="1:26" ht="15.75" customHeight="1">
      <c r="A444" s="297"/>
      <c r="B444" s="297"/>
      <c r="C444" s="297"/>
      <c r="D444" s="297"/>
      <c r="E444" s="297"/>
      <c r="F444" s="297"/>
      <c r="G444" s="297"/>
      <c r="H444" s="297"/>
      <c r="I444" s="297"/>
      <c r="J444" s="297"/>
      <c r="K444" s="297"/>
      <c r="L444" s="297"/>
      <c r="M444" s="297"/>
      <c r="N444" s="297"/>
      <c r="O444" s="297"/>
      <c r="P444" s="297"/>
      <c r="Q444" s="297"/>
      <c r="R444" s="297"/>
      <c r="S444" s="297"/>
      <c r="T444" s="297"/>
      <c r="U444" s="297"/>
      <c r="V444" s="297"/>
      <c r="W444" s="297"/>
      <c r="X444" s="297"/>
      <c r="Y444" s="297"/>
      <c r="Z444" s="297"/>
    </row>
    <row r="445" spans="1:26" ht="15.75" customHeight="1">
      <c r="A445" s="297"/>
      <c r="B445" s="297"/>
      <c r="C445" s="297"/>
      <c r="D445" s="297"/>
      <c r="E445" s="297"/>
      <c r="F445" s="297"/>
      <c r="G445" s="297"/>
      <c r="H445" s="297"/>
      <c r="I445" s="297"/>
      <c r="J445" s="297"/>
      <c r="K445" s="297"/>
      <c r="L445" s="297"/>
      <c r="M445" s="297"/>
      <c r="N445" s="297"/>
      <c r="O445" s="297"/>
      <c r="P445" s="297"/>
      <c r="Q445" s="297"/>
      <c r="R445" s="297"/>
      <c r="S445" s="297"/>
      <c r="T445" s="297"/>
      <c r="U445" s="297"/>
      <c r="V445" s="297"/>
      <c r="W445" s="297"/>
      <c r="X445" s="297"/>
      <c r="Y445" s="297"/>
      <c r="Z445" s="297"/>
    </row>
    <row r="446" spans="1:26" ht="15.75" customHeight="1">
      <c r="A446" s="297"/>
      <c r="B446" s="297"/>
      <c r="C446" s="297"/>
      <c r="D446" s="297"/>
      <c r="E446" s="297"/>
      <c r="F446" s="297"/>
      <c r="G446" s="297"/>
      <c r="H446" s="297"/>
      <c r="I446" s="297"/>
      <c r="J446" s="297"/>
      <c r="K446" s="297"/>
      <c r="L446" s="297"/>
      <c r="M446" s="297"/>
      <c r="N446" s="297"/>
      <c r="O446" s="297"/>
      <c r="P446" s="297"/>
      <c r="Q446" s="297"/>
      <c r="R446" s="297"/>
      <c r="S446" s="297"/>
      <c r="T446" s="297"/>
      <c r="U446" s="297"/>
      <c r="V446" s="297"/>
      <c r="W446" s="297"/>
      <c r="X446" s="297"/>
      <c r="Y446" s="297"/>
      <c r="Z446" s="297"/>
    </row>
    <row r="447" spans="1:26" ht="15.75" customHeight="1">
      <c r="A447" s="297"/>
      <c r="B447" s="297"/>
      <c r="C447" s="297"/>
      <c r="D447" s="297"/>
      <c r="E447" s="297"/>
      <c r="F447" s="297"/>
      <c r="G447" s="297"/>
      <c r="H447" s="297"/>
      <c r="I447" s="297"/>
      <c r="J447" s="297"/>
      <c r="K447" s="297"/>
      <c r="L447" s="297"/>
      <c r="M447" s="297"/>
      <c r="N447" s="297"/>
      <c r="O447" s="297"/>
      <c r="P447" s="297"/>
      <c r="Q447" s="297"/>
      <c r="R447" s="297"/>
      <c r="S447" s="297"/>
      <c r="T447" s="297"/>
      <c r="U447" s="297"/>
      <c r="V447" s="297"/>
      <c r="W447" s="297"/>
      <c r="X447" s="297"/>
      <c r="Y447" s="297"/>
      <c r="Z447" s="297"/>
    </row>
    <row r="448" spans="1:26" ht="15.75" customHeight="1">
      <c r="A448" s="297"/>
      <c r="B448" s="297"/>
      <c r="C448" s="297"/>
      <c r="D448" s="297"/>
      <c r="E448" s="297"/>
      <c r="F448" s="297"/>
      <c r="G448" s="297"/>
      <c r="H448" s="297"/>
      <c r="I448" s="297"/>
      <c r="J448" s="297"/>
      <c r="K448" s="297"/>
      <c r="L448" s="297"/>
      <c r="M448" s="297"/>
      <c r="N448" s="297"/>
      <c r="O448" s="297"/>
      <c r="P448" s="297"/>
      <c r="Q448" s="297"/>
      <c r="R448" s="297"/>
      <c r="S448" s="297"/>
      <c r="T448" s="297"/>
      <c r="U448" s="297"/>
      <c r="V448" s="297"/>
      <c r="W448" s="297"/>
      <c r="X448" s="297"/>
      <c r="Y448" s="297"/>
      <c r="Z448" s="297"/>
    </row>
    <row r="449" spans="1:26" ht="15.75" customHeight="1">
      <c r="A449" s="297"/>
      <c r="B449" s="297"/>
      <c r="C449" s="297"/>
      <c r="D449" s="297"/>
      <c r="E449" s="297"/>
      <c r="F449" s="297"/>
      <c r="G449" s="297"/>
      <c r="H449" s="297"/>
      <c r="I449" s="297"/>
      <c r="J449" s="297"/>
      <c r="K449" s="297"/>
      <c r="L449" s="297"/>
      <c r="M449" s="297"/>
      <c r="N449" s="297"/>
      <c r="O449" s="297"/>
      <c r="P449" s="297"/>
      <c r="Q449" s="297"/>
      <c r="R449" s="297"/>
      <c r="S449" s="297"/>
      <c r="T449" s="297"/>
      <c r="U449" s="297"/>
      <c r="V449" s="297"/>
      <c r="W449" s="297"/>
      <c r="X449" s="297"/>
      <c r="Y449" s="297"/>
      <c r="Z449" s="297"/>
    </row>
    <row r="450" spans="1:26" ht="15.75" customHeight="1">
      <c r="A450" s="297"/>
      <c r="B450" s="297"/>
      <c r="C450" s="297"/>
      <c r="D450" s="297"/>
      <c r="E450" s="297"/>
      <c r="F450" s="297"/>
      <c r="G450" s="297"/>
      <c r="H450" s="297"/>
      <c r="I450" s="297"/>
      <c r="J450" s="297"/>
      <c r="K450" s="297"/>
      <c r="L450" s="297"/>
      <c r="M450" s="297"/>
      <c r="N450" s="297"/>
      <c r="O450" s="297"/>
      <c r="P450" s="297"/>
      <c r="Q450" s="297"/>
      <c r="R450" s="297"/>
      <c r="S450" s="297"/>
      <c r="T450" s="297"/>
      <c r="U450" s="297"/>
      <c r="V450" s="297"/>
      <c r="W450" s="297"/>
      <c r="X450" s="297"/>
      <c r="Y450" s="297"/>
      <c r="Z450" s="297"/>
    </row>
    <row r="451" spans="1:26" ht="15.75" customHeight="1">
      <c r="A451" s="297"/>
      <c r="B451" s="297"/>
      <c r="C451" s="297"/>
      <c r="D451" s="297"/>
      <c r="E451" s="297"/>
      <c r="F451" s="297"/>
      <c r="G451" s="297"/>
      <c r="H451" s="297"/>
      <c r="I451" s="297"/>
      <c r="J451" s="297"/>
      <c r="K451" s="297"/>
      <c r="L451" s="297"/>
      <c r="M451" s="297"/>
      <c r="N451" s="297"/>
      <c r="O451" s="297"/>
      <c r="P451" s="297"/>
      <c r="Q451" s="297"/>
      <c r="R451" s="297"/>
      <c r="S451" s="297"/>
      <c r="T451" s="297"/>
      <c r="U451" s="297"/>
      <c r="V451" s="297"/>
      <c r="W451" s="297"/>
      <c r="X451" s="297"/>
      <c r="Y451" s="297"/>
      <c r="Z451" s="297"/>
    </row>
    <row r="452" spans="1:26" ht="15.75" customHeight="1">
      <c r="A452" s="297"/>
      <c r="B452" s="297"/>
      <c r="C452" s="297"/>
      <c r="D452" s="297"/>
      <c r="E452" s="297"/>
      <c r="F452" s="297"/>
      <c r="G452" s="297"/>
      <c r="H452" s="297"/>
      <c r="I452" s="297"/>
      <c r="J452" s="297"/>
      <c r="K452" s="297"/>
      <c r="L452" s="297"/>
      <c r="M452" s="297"/>
      <c r="N452" s="297"/>
      <c r="O452" s="297"/>
      <c r="P452" s="297"/>
      <c r="Q452" s="297"/>
      <c r="R452" s="297"/>
      <c r="S452" s="297"/>
      <c r="T452" s="297"/>
      <c r="U452" s="297"/>
      <c r="V452" s="297"/>
      <c r="W452" s="297"/>
      <c r="X452" s="297"/>
      <c r="Y452" s="297"/>
      <c r="Z452" s="297"/>
    </row>
    <row r="453" spans="1:26" ht="15.75" customHeight="1">
      <c r="A453" s="297"/>
      <c r="B453" s="297"/>
      <c r="C453" s="297"/>
      <c r="D453" s="297"/>
      <c r="E453" s="297"/>
      <c r="F453" s="297"/>
      <c r="G453" s="297"/>
      <c r="H453" s="297"/>
      <c r="I453" s="297"/>
      <c r="J453" s="297"/>
      <c r="K453" s="297"/>
      <c r="L453" s="297"/>
      <c r="M453" s="297"/>
      <c r="N453" s="297"/>
      <c r="O453" s="297"/>
      <c r="P453" s="297"/>
      <c r="Q453" s="297"/>
      <c r="R453" s="297"/>
      <c r="S453" s="297"/>
      <c r="T453" s="297"/>
      <c r="U453" s="297"/>
      <c r="V453" s="297"/>
      <c r="W453" s="297"/>
      <c r="X453" s="297"/>
      <c r="Y453" s="297"/>
      <c r="Z453" s="297"/>
    </row>
    <row r="454" spans="1:26" ht="15.75" customHeight="1">
      <c r="A454" s="297"/>
      <c r="B454" s="297"/>
      <c r="C454" s="297"/>
      <c r="D454" s="297"/>
      <c r="E454" s="297"/>
      <c r="F454" s="297"/>
      <c r="G454" s="297"/>
      <c r="H454" s="297"/>
      <c r="I454" s="297"/>
      <c r="J454" s="297"/>
      <c r="K454" s="297"/>
      <c r="L454" s="297"/>
      <c r="M454" s="297"/>
      <c r="N454" s="297"/>
      <c r="O454" s="297"/>
      <c r="P454" s="297"/>
      <c r="Q454" s="297"/>
      <c r="R454" s="297"/>
      <c r="S454" s="297"/>
      <c r="T454" s="297"/>
      <c r="U454" s="297"/>
      <c r="V454" s="297"/>
      <c r="W454" s="297"/>
      <c r="X454" s="297"/>
      <c r="Y454" s="297"/>
      <c r="Z454" s="297"/>
    </row>
    <row r="455" spans="1:26" ht="15.75" customHeight="1">
      <c r="A455" s="297"/>
      <c r="B455" s="297"/>
      <c r="C455" s="297"/>
      <c r="D455" s="297"/>
      <c r="E455" s="297"/>
      <c r="F455" s="297"/>
      <c r="G455" s="297"/>
      <c r="H455" s="297"/>
      <c r="I455" s="297"/>
      <c r="J455" s="297"/>
      <c r="K455" s="297"/>
      <c r="L455" s="297"/>
      <c r="M455" s="297"/>
      <c r="N455" s="297"/>
      <c r="O455" s="297"/>
      <c r="P455" s="297"/>
      <c r="Q455" s="297"/>
      <c r="R455" s="297"/>
      <c r="S455" s="297"/>
      <c r="T455" s="297"/>
      <c r="U455" s="297"/>
      <c r="V455" s="297"/>
      <c r="W455" s="297"/>
      <c r="X455" s="297"/>
      <c r="Y455" s="297"/>
      <c r="Z455" s="297"/>
    </row>
    <row r="456" spans="1:26" ht="15.75" customHeight="1">
      <c r="A456" s="297"/>
      <c r="B456" s="297"/>
      <c r="C456" s="297"/>
      <c r="D456" s="297"/>
      <c r="E456" s="297"/>
      <c r="F456" s="297"/>
      <c r="G456" s="297"/>
      <c r="H456" s="297"/>
      <c r="I456" s="297"/>
      <c r="J456" s="297"/>
      <c r="K456" s="297"/>
      <c r="L456" s="297"/>
      <c r="M456" s="297"/>
      <c r="N456" s="297"/>
      <c r="O456" s="297"/>
      <c r="P456" s="297"/>
      <c r="Q456" s="297"/>
      <c r="R456" s="297"/>
      <c r="S456" s="297"/>
      <c r="T456" s="297"/>
      <c r="U456" s="297"/>
      <c r="V456" s="297"/>
      <c r="W456" s="297"/>
      <c r="X456" s="297"/>
      <c r="Y456" s="297"/>
      <c r="Z456" s="297"/>
    </row>
    <row r="457" spans="1:26" ht="15.75" customHeight="1">
      <c r="A457" s="297"/>
      <c r="B457" s="297"/>
      <c r="C457" s="297"/>
      <c r="D457" s="297"/>
      <c r="E457" s="297"/>
      <c r="F457" s="297"/>
      <c r="G457" s="297"/>
      <c r="H457" s="297"/>
      <c r="I457" s="297"/>
      <c r="J457" s="297"/>
      <c r="K457" s="297"/>
      <c r="L457" s="297"/>
      <c r="M457" s="297"/>
      <c r="N457" s="297"/>
      <c r="O457" s="297"/>
      <c r="P457" s="297"/>
      <c r="Q457" s="297"/>
      <c r="R457" s="297"/>
      <c r="S457" s="297"/>
      <c r="T457" s="297"/>
      <c r="U457" s="297"/>
      <c r="V457" s="297"/>
      <c r="W457" s="297"/>
      <c r="X457" s="297"/>
      <c r="Y457" s="297"/>
      <c r="Z457" s="297"/>
    </row>
    <row r="458" spans="1:26" ht="15.75" customHeight="1">
      <c r="A458" s="297"/>
      <c r="B458" s="297"/>
      <c r="C458" s="297"/>
      <c r="D458" s="297"/>
      <c r="E458" s="297"/>
      <c r="F458" s="297"/>
      <c r="G458" s="297"/>
      <c r="H458" s="297"/>
      <c r="I458" s="297"/>
      <c r="J458" s="297"/>
      <c r="K458" s="297"/>
      <c r="L458" s="297"/>
      <c r="M458" s="297"/>
      <c r="N458" s="297"/>
      <c r="O458" s="297"/>
      <c r="P458" s="297"/>
      <c r="Q458" s="297"/>
      <c r="R458" s="297"/>
      <c r="S458" s="297"/>
      <c r="T458" s="297"/>
      <c r="U458" s="297"/>
      <c r="V458" s="297"/>
      <c r="W458" s="297"/>
      <c r="X458" s="297"/>
      <c r="Y458" s="297"/>
      <c r="Z458" s="297"/>
    </row>
    <row r="459" spans="1:26" ht="15.75" customHeight="1">
      <c r="A459" s="297"/>
      <c r="B459" s="297"/>
      <c r="C459" s="297"/>
      <c r="D459" s="297"/>
      <c r="E459" s="297"/>
      <c r="F459" s="297"/>
      <c r="G459" s="297"/>
      <c r="H459" s="297"/>
      <c r="I459" s="297"/>
      <c r="J459" s="297"/>
      <c r="K459" s="297"/>
      <c r="L459" s="297"/>
      <c r="M459" s="297"/>
      <c r="N459" s="297"/>
      <c r="O459" s="297"/>
      <c r="P459" s="297"/>
      <c r="Q459" s="297"/>
      <c r="R459" s="297"/>
      <c r="S459" s="297"/>
      <c r="T459" s="297"/>
      <c r="U459" s="297"/>
      <c r="V459" s="297"/>
      <c r="W459" s="297"/>
      <c r="X459" s="297"/>
      <c r="Y459" s="297"/>
      <c r="Z459" s="297"/>
    </row>
    <row r="460" spans="1:26" ht="15.75" customHeight="1">
      <c r="A460" s="297"/>
      <c r="B460" s="297"/>
      <c r="C460" s="297"/>
      <c r="D460" s="297"/>
      <c r="E460" s="297"/>
      <c r="F460" s="297"/>
      <c r="G460" s="297"/>
      <c r="H460" s="297"/>
      <c r="I460" s="297"/>
      <c r="J460" s="297"/>
      <c r="K460" s="297"/>
      <c r="L460" s="297"/>
      <c r="M460" s="297"/>
      <c r="N460" s="297"/>
      <c r="O460" s="297"/>
      <c r="P460" s="297"/>
      <c r="Q460" s="297"/>
      <c r="R460" s="297"/>
      <c r="S460" s="297"/>
      <c r="T460" s="297"/>
      <c r="U460" s="297"/>
      <c r="V460" s="297"/>
      <c r="W460" s="297"/>
      <c r="X460" s="297"/>
      <c r="Y460" s="297"/>
      <c r="Z460" s="297"/>
    </row>
    <row r="461" spans="1:26" ht="15.75" customHeight="1">
      <c r="A461" s="297"/>
      <c r="B461" s="297"/>
      <c r="C461" s="297"/>
      <c r="D461" s="297"/>
      <c r="E461" s="297"/>
      <c r="F461" s="297"/>
      <c r="G461" s="297"/>
      <c r="H461" s="297"/>
      <c r="I461" s="297"/>
      <c r="J461" s="297"/>
      <c r="K461" s="297"/>
      <c r="L461" s="297"/>
      <c r="M461" s="297"/>
      <c r="N461" s="297"/>
      <c r="O461" s="297"/>
      <c r="P461" s="297"/>
      <c r="Q461" s="297"/>
      <c r="R461" s="297"/>
      <c r="S461" s="297"/>
      <c r="T461" s="297"/>
      <c r="U461" s="297"/>
      <c r="V461" s="297"/>
      <c r="W461" s="297"/>
      <c r="X461" s="297"/>
      <c r="Y461" s="297"/>
      <c r="Z461" s="297"/>
    </row>
    <row r="462" spans="1:26" ht="15.75" customHeight="1">
      <c r="A462" s="297"/>
      <c r="B462" s="297"/>
      <c r="C462" s="297"/>
      <c r="D462" s="297"/>
      <c r="E462" s="297"/>
      <c r="F462" s="297"/>
      <c r="G462" s="297"/>
      <c r="H462" s="297"/>
      <c r="I462" s="297"/>
      <c r="J462" s="297"/>
      <c r="K462" s="297"/>
      <c r="L462" s="297"/>
      <c r="M462" s="297"/>
      <c r="N462" s="297"/>
      <c r="O462" s="297"/>
      <c r="P462" s="297"/>
      <c r="Q462" s="297"/>
      <c r="R462" s="297"/>
      <c r="S462" s="297"/>
      <c r="T462" s="297"/>
      <c r="U462" s="297"/>
      <c r="V462" s="297"/>
      <c r="W462" s="297"/>
      <c r="X462" s="297"/>
      <c r="Y462" s="297"/>
      <c r="Z462" s="297"/>
    </row>
    <row r="463" spans="1:26" ht="15.75" customHeight="1">
      <c r="A463" s="297"/>
      <c r="B463" s="297"/>
      <c r="C463" s="297"/>
      <c r="D463" s="297"/>
      <c r="E463" s="297"/>
      <c r="F463" s="297"/>
      <c r="G463" s="297"/>
      <c r="H463" s="297"/>
      <c r="I463" s="297"/>
      <c r="J463" s="297"/>
      <c r="K463" s="297"/>
      <c r="L463" s="297"/>
      <c r="M463" s="297"/>
      <c r="N463" s="297"/>
      <c r="O463" s="297"/>
      <c r="P463" s="297"/>
      <c r="Q463" s="297"/>
      <c r="R463" s="297"/>
      <c r="S463" s="297"/>
      <c r="T463" s="297"/>
      <c r="U463" s="297"/>
      <c r="V463" s="297"/>
      <c r="W463" s="297"/>
      <c r="X463" s="297"/>
      <c r="Y463" s="297"/>
      <c r="Z463" s="297"/>
    </row>
    <row r="464" spans="1:26" ht="15.75" customHeight="1">
      <c r="A464" s="297"/>
      <c r="B464" s="297"/>
      <c r="C464" s="297"/>
      <c r="D464" s="297"/>
      <c r="E464" s="297"/>
      <c r="F464" s="297"/>
      <c r="G464" s="297"/>
      <c r="H464" s="297"/>
      <c r="I464" s="297"/>
      <c r="J464" s="297"/>
      <c r="K464" s="297"/>
      <c r="L464" s="297"/>
      <c r="M464" s="297"/>
      <c r="N464" s="297"/>
      <c r="O464" s="297"/>
      <c r="P464" s="297"/>
      <c r="Q464" s="297"/>
      <c r="R464" s="297"/>
      <c r="S464" s="297"/>
      <c r="T464" s="297"/>
      <c r="U464" s="297"/>
      <c r="V464" s="297"/>
      <c r="W464" s="297"/>
      <c r="X464" s="297"/>
      <c r="Y464" s="297"/>
      <c r="Z464" s="297"/>
    </row>
    <row r="465" spans="1:26" ht="15.75" customHeight="1">
      <c r="A465" s="297"/>
      <c r="B465" s="297"/>
      <c r="C465" s="297"/>
      <c r="D465" s="297"/>
      <c r="E465" s="297"/>
      <c r="F465" s="297"/>
      <c r="G465" s="297"/>
      <c r="H465" s="297"/>
      <c r="I465" s="297"/>
      <c r="J465" s="297"/>
      <c r="K465" s="297"/>
      <c r="L465" s="297"/>
      <c r="M465" s="297"/>
      <c r="N465" s="297"/>
      <c r="O465" s="297"/>
      <c r="P465" s="297"/>
      <c r="Q465" s="297"/>
      <c r="R465" s="297"/>
      <c r="S465" s="297"/>
      <c r="T465" s="297"/>
      <c r="U465" s="297"/>
      <c r="V465" s="297"/>
      <c r="W465" s="297"/>
      <c r="X465" s="297"/>
      <c r="Y465" s="297"/>
      <c r="Z465" s="297"/>
    </row>
    <row r="466" spans="1:26" ht="15.75" customHeight="1">
      <c r="A466" s="297"/>
      <c r="B466" s="297"/>
      <c r="C466" s="297"/>
      <c r="D466" s="297"/>
      <c r="E466" s="297"/>
      <c r="F466" s="297"/>
      <c r="G466" s="297"/>
      <c r="H466" s="297"/>
      <c r="I466" s="297"/>
      <c r="J466" s="297"/>
      <c r="K466" s="297"/>
      <c r="L466" s="297"/>
      <c r="M466" s="297"/>
      <c r="N466" s="297"/>
      <c r="O466" s="297"/>
      <c r="P466" s="297"/>
      <c r="Q466" s="297"/>
      <c r="R466" s="297"/>
      <c r="S466" s="297"/>
      <c r="T466" s="297"/>
      <c r="U466" s="297"/>
      <c r="V466" s="297"/>
      <c r="W466" s="297"/>
      <c r="X466" s="297"/>
      <c r="Y466" s="297"/>
      <c r="Z466" s="297"/>
    </row>
    <row r="467" spans="1:26" ht="15.75" customHeight="1">
      <c r="A467" s="297"/>
      <c r="B467" s="297"/>
      <c r="C467" s="297"/>
      <c r="D467" s="297"/>
      <c r="E467" s="297"/>
      <c r="F467" s="297"/>
      <c r="G467" s="297"/>
      <c r="H467" s="297"/>
      <c r="I467" s="297"/>
      <c r="J467" s="297"/>
      <c r="K467" s="297"/>
      <c r="L467" s="297"/>
      <c r="M467" s="297"/>
      <c r="N467" s="297"/>
      <c r="O467" s="297"/>
      <c r="P467" s="297"/>
      <c r="Q467" s="297"/>
      <c r="R467" s="297"/>
      <c r="S467" s="297"/>
      <c r="T467" s="297"/>
      <c r="U467" s="297"/>
      <c r="V467" s="297"/>
      <c r="W467" s="297"/>
      <c r="X467" s="297"/>
      <c r="Y467" s="297"/>
      <c r="Z467" s="297"/>
    </row>
    <row r="468" spans="1:26" ht="15.75" customHeight="1">
      <c r="A468" s="297"/>
      <c r="B468" s="297"/>
      <c r="C468" s="297"/>
      <c r="D468" s="297"/>
      <c r="E468" s="297"/>
      <c r="F468" s="297"/>
      <c r="G468" s="297"/>
      <c r="H468" s="297"/>
      <c r="I468" s="297"/>
      <c r="J468" s="297"/>
      <c r="K468" s="297"/>
      <c r="L468" s="297"/>
      <c r="M468" s="297"/>
      <c r="N468" s="297"/>
      <c r="O468" s="297"/>
      <c r="P468" s="297"/>
      <c r="Q468" s="297"/>
      <c r="R468" s="297"/>
      <c r="S468" s="297"/>
      <c r="T468" s="297"/>
      <c r="U468" s="297"/>
      <c r="V468" s="297"/>
      <c r="W468" s="297"/>
      <c r="X468" s="297"/>
      <c r="Y468" s="297"/>
      <c r="Z468" s="297"/>
    </row>
    <row r="469" spans="1:26" ht="15.75" customHeight="1">
      <c r="A469" s="297"/>
      <c r="B469" s="297"/>
      <c r="C469" s="297"/>
      <c r="D469" s="297"/>
      <c r="E469" s="297"/>
      <c r="F469" s="297"/>
      <c r="G469" s="297"/>
      <c r="H469" s="297"/>
      <c r="I469" s="297"/>
      <c r="J469" s="297"/>
      <c r="K469" s="297"/>
      <c r="L469" s="297"/>
      <c r="M469" s="297"/>
      <c r="N469" s="297"/>
      <c r="O469" s="297"/>
      <c r="P469" s="297"/>
      <c r="Q469" s="297"/>
      <c r="R469" s="297"/>
      <c r="S469" s="297"/>
      <c r="T469" s="297"/>
      <c r="U469" s="297"/>
      <c r="V469" s="297"/>
      <c r="W469" s="297"/>
      <c r="X469" s="297"/>
      <c r="Y469" s="297"/>
      <c r="Z469" s="297"/>
    </row>
    <row r="470" spans="1:26" ht="15.75" customHeight="1">
      <c r="A470" s="297"/>
      <c r="B470" s="297"/>
      <c r="C470" s="297"/>
      <c r="D470" s="297"/>
      <c r="E470" s="297"/>
      <c r="F470" s="297"/>
      <c r="G470" s="297"/>
      <c r="H470" s="297"/>
      <c r="I470" s="297"/>
      <c r="J470" s="297"/>
      <c r="K470" s="297"/>
      <c r="L470" s="297"/>
      <c r="M470" s="297"/>
      <c r="N470" s="297"/>
      <c r="O470" s="297"/>
      <c r="P470" s="297"/>
      <c r="Q470" s="297"/>
      <c r="R470" s="297"/>
      <c r="S470" s="297"/>
      <c r="T470" s="297"/>
      <c r="U470" s="297"/>
      <c r="V470" s="297"/>
      <c r="W470" s="297"/>
      <c r="X470" s="297"/>
      <c r="Y470" s="297"/>
      <c r="Z470" s="297"/>
    </row>
    <row r="471" spans="1:26" ht="15.75" customHeight="1">
      <c r="A471" s="297"/>
      <c r="B471" s="297"/>
      <c r="C471" s="297"/>
      <c r="D471" s="297"/>
      <c r="E471" s="297"/>
      <c r="F471" s="297"/>
      <c r="G471" s="297"/>
      <c r="H471" s="297"/>
      <c r="I471" s="297"/>
      <c r="J471" s="297"/>
      <c r="K471" s="297"/>
      <c r="L471" s="297"/>
      <c r="M471" s="297"/>
      <c r="N471" s="297"/>
      <c r="O471" s="297"/>
      <c r="P471" s="297"/>
      <c r="Q471" s="297"/>
      <c r="R471" s="297"/>
      <c r="S471" s="297"/>
      <c r="T471" s="297"/>
      <c r="U471" s="297"/>
      <c r="V471" s="297"/>
      <c r="W471" s="297"/>
      <c r="X471" s="297"/>
      <c r="Y471" s="297"/>
      <c r="Z471" s="297"/>
    </row>
    <row r="472" spans="1:26" ht="15.75" customHeight="1">
      <c r="A472" s="297"/>
      <c r="B472" s="297"/>
      <c r="C472" s="297"/>
      <c r="D472" s="297"/>
      <c r="E472" s="297"/>
      <c r="F472" s="297"/>
      <c r="G472" s="297"/>
      <c r="H472" s="297"/>
      <c r="I472" s="297"/>
      <c r="J472" s="297"/>
      <c r="K472" s="297"/>
      <c r="L472" s="297"/>
      <c r="M472" s="297"/>
      <c r="N472" s="297"/>
      <c r="O472" s="297"/>
      <c r="P472" s="297"/>
      <c r="Q472" s="297"/>
      <c r="R472" s="297"/>
      <c r="S472" s="297"/>
      <c r="T472" s="297"/>
      <c r="U472" s="297"/>
      <c r="V472" s="297"/>
      <c r="W472" s="297"/>
      <c r="X472" s="297"/>
      <c r="Y472" s="297"/>
      <c r="Z472" s="297"/>
    </row>
    <row r="473" spans="1:26" ht="15.75" customHeight="1">
      <c r="A473" s="297"/>
      <c r="B473" s="297"/>
      <c r="C473" s="297"/>
      <c r="D473" s="297"/>
      <c r="E473" s="297"/>
      <c r="F473" s="297"/>
      <c r="G473" s="297"/>
      <c r="H473" s="297"/>
      <c r="I473" s="297"/>
      <c r="J473" s="297"/>
      <c r="K473" s="297"/>
      <c r="L473" s="297"/>
      <c r="M473" s="297"/>
      <c r="N473" s="297"/>
      <c r="O473" s="297"/>
      <c r="P473" s="297"/>
      <c r="Q473" s="297"/>
      <c r="R473" s="297"/>
      <c r="S473" s="297"/>
      <c r="T473" s="297"/>
      <c r="U473" s="297"/>
      <c r="V473" s="297"/>
      <c r="W473" s="297"/>
      <c r="X473" s="297"/>
      <c r="Y473" s="297"/>
      <c r="Z473" s="297"/>
    </row>
    <row r="474" spans="1:26" ht="15.75" customHeight="1">
      <c r="A474" s="297"/>
      <c r="B474" s="297"/>
      <c r="C474" s="297"/>
      <c r="D474" s="297"/>
      <c r="E474" s="297"/>
      <c r="F474" s="297"/>
      <c r="G474" s="297"/>
      <c r="H474" s="297"/>
      <c r="I474" s="297"/>
      <c r="J474" s="297"/>
      <c r="K474" s="297"/>
      <c r="L474" s="297"/>
      <c r="M474" s="297"/>
      <c r="N474" s="297"/>
      <c r="O474" s="297"/>
      <c r="P474" s="297"/>
      <c r="Q474" s="297"/>
      <c r="R474" s="297"/>
      <c r="S474" s="297"/>
      <c r="T474" s="297"/>
      <c r="U474" s="297"/>
      <c r="V474" s="297"/>
      <c r="W474" s="297"/>
      <c r="X474" s="297"/>
      <c r="Y474" s="297"/>
      <c r="Z474" s="297"/>
    </row>
    <row r="475" spans="1:26" ht="15.75" customHeight="1">
      <c r="A475" s="297"/>
      <c r="B475" s="297"/>
      <c r="C475" s="297"/>
      <c r="D475" s="297"/>
      <c r="E475" s="297"/>
      <c r="F475" s="297"/>
      <c r="G475" s="297"/>
      <c r="H475" s="297"/>
      <c r="I475" s="297"/>
      <c r="J475" s="297"/>
      <c r="K475" s="297"/>
      <c r="L475" s="297"/>
      <c r="M475" s="297"/>
      <c r="N475" s="297"/>
      <c r="O475" s="297"/>
      <c r="P475" s="297"/>
      <c r="Q475" s="297"/>
      <c r="R475" s="297"/>
      <c r="S475" s="297"/>
      <c r="T475" s="297"/>
      <c r="U475" s="297"/>
      <c r="V475" s="297"/>
      <c r="W475" s="297"/>
      <c r="X475" s="297"/>
      <c r="Y475" s="297"/>
      <c r="Z475" s="297"/>
    </row>
    <row r="476" spans="1:26" ht="15.75" customHeight="1">
      <c r="A476" s="297"/>
      <c r="B476" s="297"/>
      <c r="C476" s="297"/>
      <c r="D476" s="297"/>
      <c r="E476" s="297"/>
      <c r="F476" s="297"/>
      <c r="G476" s="297"/>
      <c r="H476" s="297"/>
      <c r="I476" s="297"/>
      <c r="J476" s="297"/>
      <c r="K476" s="297"/>
      <c r="L476" s="297"/>
      <c r="M476" s="297"/>
      <c r="N476" s="297"/>
      <c r="O476" s="297"/>
      <c r="P476" s="297"/>
      <c r="Q476" s="297"/>
      <c r="R476" s="297"/>
      <c r="S476" s="297"/>
      <c r="T476" s="297"/>
      <c r="U476" s="297"/>
      <c r="V476" s="297"/>
      <c r="W476" s="297"/>
      <c r="X476" s="297"/>
      <c r="Y476" s="297"/>
      <c r="Z476" s="297"/>
    </row>
    <row r="477" spans="1:26" ht="15.75" customHeight="1">
      <c r="A477" s="297"/>
      <c r="B477" s="297"/>
      <c r="C477" s="297"/>
      <c r="D477" s="297"/>
      <c r="E477" s="297"/>
      <c r="F477" s="297"/>
      <c r="G477" s="297"/>
      <c r="H477" s="297"/>
      <c r="I477" s="297"/>
      <c r="J477" s="297"/>
      <c r="K477" s="297"/>
      <c r="L477" s="297"/>
      <c r="M477" s="297"/>
      <c r="N477" s="297"/>
      <c r="O477" s="297"/>
      <c r="P477" s="297"/>
      <c r="Q477" s="297"/>
      <c r="R477" s="297"/>
      <c r="S477" s="297"/>
      <c r="T477" s="297"/>
      <c r="U477" s="297"/>
      <c r="V477" s="297"/>
      <c r="W477" s="297"/>
      <c r="X477" s="297"/>
      <c r="Y477" s="297"/>
      <c r="Z477" s="297"/>
    </row>
    <row r="478" spans="1:26" ht="15.75" customHeight="1">
      <c r="A478" s="297"/>
      <c r="B478" s="297"/>
      <c r="C478" s="297"/>
      <c r="D478" s="297"/>
      <c r="E478" s="297"/>
      <c r="F478" s="297"/>
      <c r="G478" s="297"/>
      <c r="H478" s="297"/>
      <c r="I478" s="297"/>
      <c r="J478" s="297"/>
      <c r="K478" s="297"/>
      <c r="L478" s="297"/>
      <c r="M478" s="297"/>
      <c r="N478" s="297"/>
      <c r="O478" s="297"/>
      <c r="P478" s="297"/>
      <c r="Q478" s="297"/>
      <c r="R478" s="297"/>
      <c r="S478" s="297"/>
      <c r="T478" s="297"/>
      <c r="U478" s="297"/>
      <c r="V478" s="297"/>
      <c r="W478" s="297"/>
      <c r="X478" s="297"/>
      <c r="Y478" s="297"/>
      <c r="Z478" s="297"/>
    </row>
    <row r="479" spans="1:26" ht="15.75" customHeight="1">
      <c r="A479" s="297"/>
      <c r="B479" s="297"/>
      <c r="C479" s="297"/>
      <c r="D479" s="297"/>
      <c r="E479" s="297"/>
      <c r="F479" s="297"/>
      <c r="G479" s="297"/>
      <c r="H479" s="297"/>
      <c r="I479" s="297"/>
      <c r="J479" s="297"/>
      <c r="K479" s="297"/>
      <c r="L479" s="297"/>
      <c r="M479" s="297"/>
      <c r="N479" s="297"/>
      <c r="O479" s="297"/>
      <c r="P479" s="297"/>
      <c r="Q479" s="297"/>
      <c r="R479" s="297"/>
      <c r="S479" s="297"/>
      <c r="T479" s="297"/>
      <c r="U479" s="297"/>
      <c r="V479" s="297"/>
      <c r="W479" s="297"/>
      <c r="X479" s="297"/>
      <c r="Y479" s="297"/>
      <c r="Z479" s="297"/>
    </row>
    <row r="480" spans="1:26" ht="15.75" customHeight="1">
      <c r="A480" s="297"/>
      <c r="B480" s="297"/>
      <c r="C480" s="297"/>
      <c r="D480" s="297"/>
      <c r="E480" s="297"/>
      <c r="F480" s="297"/>
      <c r="G480" s="297"/>
      <c r="H480" s="297"/>
      <c r="I480" s="297"/>
      <c r="J480" s="297"/>
      <c r="K480" s="297"/>
      <c r="L480" s="297"/>
      <c r="M480" s="297"/>
      <c r="N480" s="297"/>
      <c r="O480" s="297"/>
      <c r="P480" s="297"/>
      <c r="Q480" s="297"/>
      <c r="R480" s="297"/>
      <c r="S480" s="297"/>
      <c r="T480" s="297"/>
      <c r="U480" s="297"/>
      <c r="V480" s="297"/>
      <c r="W480" s="297"/>
      <c r="X480" s="297"/>
      <c r="Y480" s="297"/>
      <c r="Z480" s="297"/>
    </row>
    <row r="481" spans="1:26" ht="15.75" customHeight="1">
      <c r="A481" s="297"/>
      <c r="B481" s="297"/>
      <c r="C481" s="297"/>
      <c r="D481" s="297"/>
      <c r="E481" s="297"/>
      <c r="F481" s="297"/>
      <c r="G481" s="297"/>
      <c r="H481" s="297"/>
      <c r="I481" s="297"/>
      <c r="J481" s="297"/>
      <c r="K481" s="297"/>
      <c r="L481" s="297"/>
      <c r="M481" s="297"/>
      <c r="N481" s="297"/>
      <c r="O481" s="297"/>
      <c r="P481" s="297"/>
      <c r="Q481" s="297"/>
      <c r="R481" s="297"/>
      <c r="S481" s="297"/>
      <c r="T481" s="297"/>
      <c r="U481" s="297"/>
      <c r="V481" s="297"/>
      <c r="W481" s="297"/>
      <c r="X481" s="297"/>
      <c r="Y481" s="297"/>
      <c r="Z481" s="297"/>
    </row>
    <row r="482" spans="1:26" ht="15.75" customHeight="1">
      <c r="A482" s="297"/>
      <c r="B482" s="297"/>
      <c r="C482" s="297"/>
      <c r="D482" s="297"/>
      <c r="E482" s="297"/>
      <c r="F482" s="297"/>
      <c r="G482" s="297"/>
      <c r="H482" s="297"/>
      <c r="I482" s="297"/>
      <c r="J482" s="297"/>
      <c r="K482" s="297"/>
      <c r="L482" s="297"/>
      <c r="M482" s="297"/>
      <c r="N482" s="297"/>
      <c r="O482" s="297"/>
      <c r="P482" s="297"/>
      <c r="Q482" s="297"/>
      <c r="R482" s="297"/>
      <c r="S482" s="297"/>
      <c r="T482" s="297"/>
      <c r="U482" s="297"/>
      <c r="V482" s="297"/>
      <c r="W482" s="297"/>
      <c r="X482" s="297"/>
      <c r="Y482" s="297"/>
      <c r="Z482" s="297"/>
    </row>
    <row r="483" spans="1:26" ht="15.75" customHeight="1">
      <c r="A483" s="297"/>
      <c r="B483" s="297"/>
      <c r="C483" s="297"/>
      <c r="D483" s="297"/>
      <c r="E483" s="297"/>
      <c r="F483" s="297"/>
      <c r="G483" s="297"/>
      <c r="H483" s="297"/>
      <c r="I483" s="297"/>
      <c r="J483" s="297"/>
      <c r="K483" s="297"/>
      <c r="L483" s="297"/>
      <c r="M483" s="297"/>
      <c r="N483" s="297"/>
      <c r="O483" s="297"/>
      <c r="P483" s="297"/>
      <c r="Q483" s="297"/>
      <c r="R483" s="297"/>
      <c r="S483" s="297"/>
      <c r="T483" s="297"/>
      <c r="U483" s="297"/>
      <c r="V483" s="297"/>
      <c r="W483" s="297"/>
      <c r="X483" s="297"/>
      <c r="Y483" s="297"/>
      <c r="Z483" s="297"/>
    </row>
    <row r="484" spans="1:26" ht="15.75" customHeight="1">
      <c r="A484" s="297"/>
      <c r="B484" s="297"/>
      <c r="C484" s="297"/>
      <c r="D484" s="297"/>
      <c r="E484" s="297"/>
      <c r="F484" s="297"/>
      <c r="G484" s="297"/>
      <c r="H484" s="297"/>
      <c r="I484" s="297"/>
      <c r="J484" s="297"/>
      <c r="K484" s="297"/>
      <c r="L484" s="297"/>
      <c r="M484" s="297"/>
      <c r="N484" s="297"/>
      <c r="O484" s="297"/>
      <c r="P484" s="297"/>
      <c r="Q484" s="297"/>
      <c r="R484" s="297"/>
      <c r="S484" s="297"/>
      <c r="T484" s="297"/>
      <c r="U484" s="297"/>
      <c r="V484" s="297"/>
      <c r="W484" s="297"/>
      <c r="X484" s="297"/>
      <c r="Y484" s="297"/>
      <c r="Z484" s="297"/>
    </row>
    <row r="485" spans="1:26" ht="15.75" customHeight="1">
      <c r="A485" s="297"/>
      <c r="B485" s="297"/>
      <c r="C485" s="297"/>
      <c r="D485" s="297"/>
      <c r="E485" s="297"/>
      <c r="F485" s="297"/>
      <c r="G485" s="297"/>
      <c r="H485" s="297"/>
      <c r="I485" s="297"/>
      <c r="J485" s="297"/>
      <c r="K485" s="297"/>
      <c r="L485" s="297"/>
      <c r="M485" s="297"/>
      <c r="N485" s="297"/>
      <c r="O485" s="297"/>
      <c r="P485" s="297"/>
      <c r="Q485" s="297"/>
      <c r="R485" s="297"/>
      <c r="S485" s="297"/>
      <c r="T485" s="297"/>
      <c r="U485" s="297"/>
      <c r="V485" s="297"/>
      <c r="W485" s="297"/>
      <c r="X485" s="297"/>
      <c r="Y485" s="297"/>
      <c r="Z485" s="297"/>
    </row>
    <row r="486" spans="1:26" ht="15.75" customHeight="1">
      <c r="A486" s="297"/>
      <c r="B486" s="297"/>
      <c r="C486" s="297"/>
      <c r="D486" s="297"/>
      <c r="E486" s="297"/>
      <c r="F486" s="297"/>
      <c r="G486" s="297"/>
      <c r="H486" s="297"/>
      <c r="I486" s="297"/>
      <c r="J486" s="297"/>
      <c r="K486" s="297"/>
      <c r="L486" s="297"/>
      <c r="M486" s="297"/>
      <c r="N486" s="297"/>
      <c r="O486" s="297"/>
      <c r="P486" s="297"/>
      <c r="Q486" s="297"/>
      <c r="R486" s="297"/>
      <c r="S486" s="297"/>
      <c r="T486" s="297"/>
      <c r="U486" s="297"/>
      <c r="V486" s="297"/>
      <c r="W486" s="297"/>
      <c r="X486" s="297"/>
      <c r="Y486" s="297"/>
      <c r="Z486" s="297"/>
    </row>
    <row r="487" spans="1:26" ht="15.75" customHeight="1">
      <c r="A487" s="297"/>
      <c r="B487" s="297"/>
      <c r="C487" s="297"/>
      <c r="D487" s="297"/>
      <c r="E487" s="297"/>
      <c r="F487" s="297"/>
      <c r="G487" s="297"/>
      <c r="H487" s="297"/>
      <c r="I487" s="297"/>
      <c r="J487" s="297"/>
      <c r="K487" s="297"/>
      <c r="L487" s="297"/>
      <c r="M487" s="297"/>
      <c r="N487" s="297"/>
      <c r="O487" s="297"/>
      <c r="P487" s="297"/>
      <c r="Q487" s="297"/>
      <c r="R487" s="297"/>
      <c r="S487" s="297"/>
      <c r="T487" s="297"/>
      <c r="U487" s="297"/>
      <c r="V487" s="297"/>
      <c r="W487" s="297"/>
      <c r="X487" s="297"/>
      <c r="Y487" s="297"/>
      <c r="Z487" s="297"/>
    </row>
    <row r="488" spans="1:26" ht="15.75" customHeight="1">
      <c r="A488" s="297"/>
      <c r="B488" s="297"/>
      <c r="C488" s="297"/>
      <c r="D488" s="297"/>
      <c r="E488" s="297"/>
      <c r="F488" s="297"/>
      <c r="G488" s="297"/>
      <c r="H488" s="297"/>
      <c r="I488" s="297"/>
      <c r="J488" s="297"/>
      <c r="K488" s="297"/>
      <c r="L488" s="297"/>
      <c r="M488" s="297"/>
      <c r="N488" s="297"/>
      <c r="O488" s="297"/>
      <c r="P488" s="297"/>
      <c r="Q488" s="297"/>
      <c r="R488" s="297"/>
      <c r="S488" s="297"/>
      <c r="T488" s="297"/>
      <c r="U488" s="297"/>
      <c r="V488" s="297"/>
      <c r="W488" s="297"/>
      <c r="X488" s="297"/>
      <c r="Y488" s="297"/>
      <c r="Z488" s="297"/>
    </row>
    <row r="489" spans="1:26" ht="15.75" customHeight="1">
      <c r="A489" s="297"/>
      <c r="B489" s="297"/>
      <c r="C489" s="297"/>
      <c r="D489" s="297"/>
      <c r="E489" s="297"/>
      <c r="F489" s="297"/>
      <c r="G489" s="297"/>
      <c r="H489" s="297"/>
      <c r="I489" s="297"/>
      <c r="J489" s="297"/>
      <c r="K489" s="297"/>
      <c r="L489" s="297"/>
      <c r="M489" s="297"/>
      <c r="N489" s="297"/>
      <c r="O489" s="297"/>
      <c r="P489" s="297"/>
      <c r="Q489" s="297"/>
      <c r="R489" s="297"/>
      <c r="S489" s="297"/>
      <c r="T489" s="297"/>
      <c r="U489" s="297"/>
      <c r="V489" s="297"/>
      <c r="W489" s="297"/>
      <c r="X489" s="297"/>
      <c r="Y489" s="297"/>
      <c r="Z489" s="297"/>
    </row>
    <row r="490" spans="1:26" ht="15.75" customHeight="1">
      <c r="A490" s="297"/>
      <c r="B490" s="297"/>
      <c r="C490" s="297"/>
      <c r="D490" s="297"/>
      <c r="E490" s="297"/>
      <c r="F490" s="297"/>
      <c r="G490" s="297"/>
      <c r="H490" s="297"/>
      <c r="I490" s="297"/>
      <c r="J490" s="297"/>
      <c r="K490" s="297"/>
      <c r="L490" s="297"/>
      <c r="M490" s="297"/>
      <c r="N490" s="297"/>
      <c r="O490" s="297"/>
      <c r="P490" s="297"/>
      <c r="Q490" s="297"/>
      <c r="R490" s="297"/>
      <c r="S490" s="297"/>
      <c r="T490" s="297"/>
      <c r="U490" s="297"/>
      <c r="V490" s="297"/>
      <c r="W490" s="297"/>
      <c r="X490" s="297"/>
      <c r="Y490" s="297"/>
      <c r="Z490" s="297"/>
    </row>
    <row r="491" spans="1:26" ht="15.75" customHeight="1">
      <c r="A491" s="297"/>
      <c r="B491" s="297"/>
      <c r="C491" s="297"/>
      <c r="D491" s="297"/>
      <c r="E491" s="297"/>
      <c r="F491" s="297"/>
      <c r="G491" s="297"/>
      <c r="H491" s="297"/>
      <c r="I491" s="297"/>
      <c r="J491" s="297"/>
      <c r="K491" s="297"/>
      <c r="L491" s="297"/>
      <c r="M491" s="297"/>
      <c r="N491" s="297"/>
      <c r="O491" s="297"/>
      <c r="P491" s="297"/>
      <c r="Q491" s="297"/>
      <c r="R491" s="297"/>
      <c r="S491" s="297"/>
      <c r="T491" s="297"/>
      <c r="U491" s="297"/>
      <c r="V491" s="297"/>
      <c r="W491" s="297"/>
      <c r="X491" s="297"/>
      <c r="Y491" s="297"/>
      <c r="Z491" s="297"/>
    </row>
    <row r="492" spans="1:26" ht="15.75" customHeight="1">
      <c r="A492" s="297"/>
      <c r="B492" s="297"/>
      <c r="C492" s="297"/>
      <c r="D492" s="297"/>
      <c r="E492" s="297"/>
      <c r="F492" s="297"/>
      <c r="G492" s="297"/>
      <c r="H492" s="297"/>
      <c r="I492" s="297"/>
      <c r="J492" s="297"/>
      <c r="K492" s="297"/>
      <c r="L492" s="297"/>
      <c r="M492" s="297"/>
      <c r="N492" s="297"/>
      <c r="O492" s="297"/>
      <c r="P492" s="297"/>
      <c r="Q492" s="297"/>
      <c r="R492" s="297"/>
      <c r="S492" s="297"/>
      <c r="T492" s="297"/>
      <c r="U492" s="297"/>
      <c r="V492" s="297"/>
      <c r="W492" s="297"/>
      <c r="X492" s="297"/>
      <c r="Y492" s="297"/>
      <c r="Z492" s="297"/>
    </row>
    <row r="493" spans="1:26" ht="15.75" customHeight="1">
      <c r="A493" s="297"/>
      <c r="B493" s="297"/>
      <c r="C493" s="297"/>
      <c r="D493" s="297"/>
      <c r="E493" s="297"/>
      <c r="F493" s="297"/>
      <c r="G493" s="297"/>
      <c r="H493" s="297"/>
      <c r="I493" s="297"/>
      <c r="J493" s="297"/>
      <c r="K493" s="297"/>
      <c r="L493" s="297"/>
      <c r="M493" s="297"/>
      <c r="N493" s="297"/>
      <c r="O493" s="297"/>
      <c r="P493" s="297"/>
      <c r="Q493" s="297"/>
      <c r="R493" s="297"/>
      <c r="S493" s="297"/>
      <c r="T493" s="297"/>
      <c r="U493" s="297"/>
      <c r="V493" s="297"/>
      <c r="W493" s="297"/>
      <c r="X493" s="297"/>
      <c r="Y493" s="297"/>
      <c r="Z493" s="297"/>
    </row>
    <row r="494" spans="1:26" ht="15.75" customHeight="1">
      <c r="A494" s="297"/>
      <c r="B494" s="297"/>
      <c r="C494" s="297"/>
      <c r="D494" s="297"/>
      <c r="E494" s="297"/>
      <c r="F494" s="297"/>
      <c r="G494" s="297"/>
      <c r="H494" s="297"/>
      <c r="I494" s="297"/>
      <c r="J494" s="297"/>
      <c r="K494" s="297"/>
      <c r="L494" s="297"/>
      <c r="M494" s="297"/>
      <c r="N494" s="297"/>
      <c r="O494" s="297"/>
      <c r="P494" s="297"/>
      <c r="Q494" s="297"/>
      <c r="R494" s="297"/>
      <c r="S494" s="297"/>
      <c r="T494" s="297"/>
      <c r="U494" s="297"/>
      <c r="V494" s="297"/>
      <c r="W494" s="297"/>
      <c r="X494" s="297"/>
      <c r="Y494" s="297"/>
      <c r="Z494" s="297"/>
    </row>
    <row r="495" spans="1:26" ht="15.75" customHeight="1">
      <c r="A495" s="297"/>
      <c r="B495" s="297"/>
      <c r="C495" s="297"/>
      <c r="D495" s="297"/>
      <c r="E495" s="297"/>
      <c r="F495" s="297"/>
      <c r="G495" s="297"/>
      <c r="H495" s="297"/>
      <c r="I495" s="297"/>
      <c r="J495" s="297"/>
      <c r="K495" s="297"/>
      <c r="L495" s="297"/>
      <c r="M495" s="297"/>
      <c r="N495" s="297"/>
      <c r="O495" s="297"/>
      <c r="P495" s="297"/>
      <c r="Q495" s="297"/>
      <c r="R495" s="297"/>
      <c r="S495" s="297"/>
      <c r="T495" s="297"/>
      <c r="U495" s="297"/>
      <c r="V495" s="297"/>
      <c r="W495" s="297"/>
      <c r="X495" s="297"/>
      <c r="Y495" s="297"/>
      <c r="Z495" s="297"/>
    </row>
    <row r="496" spans="1:26" ht="15.75" customHeight="1">
      <c r="A496" s="297"/>
      <c r="B496" s="297"/>
      <c r="C496" s="297"/>
      <c r="D496" s="297"/>
      <c r="E496" s="297"/>
      <c r="F496" s="297"/>
      <c r="G496" s="297"/>
      <c r="H496" s="297"/>
      <c r="I496" s="297"/>
      <c r="J496" s="297"/>
      <c r="K496" s="297"/>
      <c r="L496" s="297"/>
      <c r="M496" s="297"/>
      <c r="N496" s="297"/>
      <c r="O496" s="297"/>
      <c r="P496" s="297"/>
      <c r="Q496" s="297"/>
      <c r="R496" s="297"/>
      <c r="S496" s="297"/>
      <c r="T496" s="297"/>
      <c r="U496" s="297"/>
      <c r="V496" s="297"/>
      <c r="W496" s="297"/>
      <c r="X496" s="297"/>
      <c r="Y496" s="297"/>
      <c r="Z496" s="297"/>
    </row>
    <row r="497" spans="1:26" ht="15.75" customHeight="1">
      <c r="A497" s="297"/>
      <c r="B497" s="297"/>
      <c r="C497" s="297"/>
      <c r="D497" s="297"/>
      <c r="E497" s="297"/>
      <c r="F497" s="297"/>
      <c r="G497" s="297"/>
      <c r="H497" s="297"/>
      <c r="I497" s="297"/>
      <c r="J497" s="297"/>
      <c r="K497" s="297"/>
      <c r="L497" s="297"/>
      <c r="M497" s="297"/>
      <c r="N497" s="297"/>
      <c r="O497" s="297"/>
      <c r="P497" s="297"/>
      <c r="Q497" s="297"/>
      <c r="R497" s="297"/>
      <c r="S497" s="297"/>
      <c r="T497" s="297"/>
      <c r="U497" s="297"/>
      <c r="V497" s="297"/>
      <c r="W497" s="297"/>
      <c r="X497" s="297"/>
      <c r="Y497" s="297"/>
      <c r="Z497" s="297"/>
    </row>
    <row r="498" spans="1:26" ht="15.75" customHeight="1">
      <c r="A498" s="297"/>
      <c r="B498" s="297"/>
      <c r="C498" s="297"/>
      <c r="D498" s="297"/>
      <c r="E498" s="297"/>
      <c r="F498" s="297"/>
      <c r="G498" s="297"/>
      <c r="H498" s="297"/>
      <c r="I498" s="297"/>
      <c r="J498" s="297"/>
      <c r="K498" s="297"/>
      <c r="L498" s="297"/>
      <c r="M498" s="297"/>
      <c r="N498" s="297"/>
      <c r="O498" s="297"/>
      <c r="P498" s="297"/>
      <c r="Q498" s="297"/>
      <c r="R498" s="297"/>
      <c r="S498" s="297"/>
      <c r="T498" s="297"/>
      <c r="U498" s="297"/>
      <c r="V498" s="297"/>
      <c r="W498" s="297"/>
      <c r="X498" s="297"/>
      <c r="Y498" s="297"/>
      <c r="Z498" s="297"/>
    </row>
    <row r="499" spans="1:26" ht="15.75" customHeight="1">
      <c r="A499" s="297"/>
      <c r="B499" s="297"/>
      <c r="C499" s="297"/>
      <c r="D499" s="297"/>
      <c r="E499" s="297"/>
      <c r="F499" s="297"/>
      <c r="G499" s="297"/>
      <c r="H499" s="297"/>
      <c r="I499" s="297"/>
      <c r="J499" s="297"/>
      <c r="K499" s="297"/>
      <c r="L499" s="297"/>
      <c r="M499" s="297"/>
      <c r="N499" s="297"/>
      <c r="O499" s="297"/>
      <c r="P499" s="297"/>
      <c r="Q499" s="297"/>
      <c r="R499" s="297"/>
      <c r="S499" s="297"/>
      <c r="T499" s="297"/>
      <c r="U499" s="297"/>
      <c r="V499" s="297"/>
      <c r="W499" s="297"/>
      <c r="X499" s="297"/>
      <c r="Y499" s="297"/>
      <c r="Z499" s="297"/>
    </row>
    <row r="500" spans="1:26" ht="15.75" customHeight="1">
      <c r="A500" s="297"/>
      <c r="B500" s="297"/>
      <c r="C500" s="297"/>
      <c r="D500" s="297"/>
      <c r="E500" s="297"/>
      <c r="F500" s="297"/>
      <c r="G500" s="297"/>
      <c r="H500" s="297"/>
      <c r="I500" s="297"/>
      <c r="J500" s="297"/>
      <c r="K500" s="297"/>
      <c r="L500" s="297"/>
      <c r="M500" s="297"/>
      <c r="N500" s="297"/>
      <c r="O500" s="297"/>
      <c r="P500" s="297"/>
      <c r="Q500" s="297"/>
      <c r="R500" s="297"/>
      <c r="S500" s="297"/>
      <c r="T500" s="297"/>
      <c r="U500" s="297"/>
      <c r="V500" s="297"/>
      <c r="W500" s="297"/>
      <c r="X500" s="297"/>
      <c r="Y500" s="297"/>
      <c r="Z500" s="297"/>
    </row>
    <row r="501" spans="1:26" ht="15.75" customHeight="1">
      <c r="A501" s="297"/>
      <c r="B501" s="297"/>
      <c r="C501" s="297"/>
      <c r="D501" s="297"/>
      <c r="E501" s="297"/>
      <c r="F501" s="297"/>
      <c r="G501" s="297"/>
      <c r="H501" s="297"/>
      <c r="I501" s="297"/>
      <c r="J501" s="297"/>
      <c r="K501" s="297"/>
      <c r="L501" s="297"/>
      <c r="M501" s="297"/>
      <c r="N501" s="297"/>
      <c r="O501" s="297"/>
      <c r="P501" s="297"/>
      <c r="Q501" s="297"/>
      <c r="R501" s="297"/>
      <c r="S501" s="297"/>
      <c r="T501" s="297"/>
      <c r="U501" s="297"/>
      <c r="V501" s="297"/>
      <c r="W501" s="297"/>
      <c r="X501" s="297"/>
      <c r="Y501" s="297"/>
      <c r="Z501" s="297"/>
    </row>
    <row r="502" spans="1:26" ht="15.75" customHeight="1">
      <c r="A502" s="297"/>
      <c r="B502" s="297"/>
      <c r="C502" s="297"/>
      <c r="D502" s="297"/>
      <c r="E502" s="297"/>
      <c r="F502" s="297"/>
      <c r="G502" s="297"/>
      <c r="H502" s="297"/>
      <c r="I502" s="297"/>
      <c r="J502" s="297"/>
      <c r="K502" s="297"/>
      <c r="L502" s="297"/>
      <c r="M502" s="297"/>
      <c r="N502" s="297"/>
      <c r="O502" s="297"/>
      <c r="P502" s="297"/>
      <c r="Q502" s="297"/>
      <c r="R502" s="297"/>
      <c r="S502" s="297"/>
      <c r="T502" s="297"/>
      <c r="U502" s="297"/>
      <c r="V502" s="297"/>
      <c r="W502" s="297"/>
      <c r="X502" s="297"/>
      <c r="Y502" s="297"/>
      <c r="Z502" s="297"/>
    </row>
    <row r="503" spans="1:26" ht="15.75" customHeight="1">
      <c r="A503" s="297"/>
      <c r="B503" s="297"/>
      <c r="C503" s="297"/>
      <c r="D503" s="297"/>
      <c r="E503" s="297"/>
      <c r="F503" s="297"/>
      <c r="G503" s="297"/>
      <c r="H503" s="297"/>
      <c r="I503" s="297"/>
      <c r="J503" s="297"/>
      <c r="K503" s="297"/>
      <c r="L503" s="297"/>
      <c r="M503" s="297"/>
      <c r="N503" s="297"/>
      <c r="O503" s="297"/>
      <c r="P503" s="297"/>
      <c r="Q503" s="297"/>
      <c r="R503" s="297"/>
      <c r="S503" s="297"/>
      <c r="T503" s="297"/>
      <c r="U503" s="297"/>
      <c r="V503" s="297"/>
      <c r="W503" s="297"/>
      <c r="X503" s="297"/>
      <c r="Y503" s="297"/>
      <c r="Z503" s="297"/>
    </row>
    <row r="504" spans="1:26" ht="15.75" customHeight="1">
      <c r="A504" s="297"/>
      <c r="B504" s="297"/>
      <c r="C504" s="297"/>
      <c r="D504" s="297"/>
      <c r="E504" s="297"/>
      <c r="F504" s="297"/>
      <c r="G504" s="297"/>
      <c r="H504" s="297"/>
      <c r="I504" s="297"/>
      <c r="J504" s="297"/>
      <c r="K504" s="297"/>
      <c r="L504" s="297"/>
      <c r="M504" s="297"/>
      <c r="N504" s="297"/>
      <c r="O504" s="297"/>
      <c r="P504" s="297"/>
      <c r="Q504" s="297"/>
      <c r="R504" s="297"/>
      <c r="S504" s="297"/>
      <c r="T504" s="297"/>
      <c r="U504" s="297"/>
      <c r="V504" s="297"/>
      <c r="W504" s="297"/>
      <c r="X504" s="297"/>
      <c r="Y504" s="297"/>
      <c r="Z504" s="297"/>
    </row>
    <row r="505" spans="1:26" ht="15.75" customHeight="1">
      <c r="A505" s="297"/>
      <c r="B505" s="297"/>
      <c r="C505" s="297"/>
      <c r="D505" s="297"/>
      <c r="E505" s="297"/>
      <c r="F505" s="297"/>
      <c r="G505" s="297"/>
      <c r="H505" s="297"/>
      <c r="I505" s="297"/>
      <c r="J505" s="297"/>
      <c r="K505" s="297"/>
      <c r="L505" s="297"/>
      <c r="M505" s="297"/>
      <c r="N505" s="297"/>
      <c r="O505" s="297"/>
      <c r="P505" s="297"/>
      <c r="Q505" s="297"/>
      <c r="R505" s="297"/>
      <c r="S505" s="297"/>
      <c r="T505" s="297"/>
      <c r="U505" s="297"/>
      <c r="V505" s="297"/>
      <c r="W505" s="297"/>
      <c r="X505" s="297"/>
      <c r="Y505" s="297"/>
      <c r="Z505" s="297"/>
    </row>
    <row r="506" spans="1:26" ht="15.75" customHeight="1">
      <c r="A506" s="297"/>
      <c r="B506" s="297"/>
      <c r="C506" s="297"/>
      <c r="D506" s="297"/>
      <c r="E506" s="297"/>
      <c r="F506" s="297"/>
      <c r="G506" s="297"/>
      <c r="H506" s="297"/>
      <c r="I506" s="297"/>
      <c r="J506" s="297"/>
      <c r="K506" s="297"/>
      <c r="L506" s="297"/>
      <c r="M506" s="297"/>
      <c r="N506" s="297"/>
      <c r="O506" s="297"/>
      <c r="P506" s="297"/>
      <c r="Q506" s="297"/>
      <c r="R506" s="297"/>
      <c r="S506" s="297"/>
      <c r="T506" s="297"/>
      <c r="U506" s="297"/>
      <c r="V506" s="297"/>
      <c r="W506" s="297"/>
      <c r="X506" s="297"/>
      <c r="Y506" s="297"/>
      <c r="Z506" s="297"/>
    </row>
    <row r="507" spans="1:26" ht="15.75" customHeight="1">
      <c r="A507" s="297"/>
      <c r="B507" s="297"/>
      <c r="C507" s="297"/>
      <c r="D507" s="297"/>
      <c r="E507" s="297"/>
      <c r="F507" s="297"/>
      <c r="G507" s="297"/>
      <c r="H507" s="297"/>
      <c r="I507" s="297"/>
      <c r="J507" s="297"/>
      <c r="K507" s="297"/>
      <c r="L507" s="297"/>
      <c r="M507" s="297"/>
      <c r="N507" s="297"/>
      <c r="O507" s="297"/>
      <c r="P507" s="297"/>
      <c r="Q507" s="297"/>
      <c r="R507" s="297"/>
      <c r="S507" s="297"/>
      <c r="T507" s="297"/>
      <c r="U507" s="297"/>
      <c r="V507" s="297"/>
      <c r="W507" s="297"/>
      <c r="X507" s="297"/>
      <c r="Y507" s="297"/>
      <c r="Z507" s="297"/>
    </row>
    <row r="508" spans="1:26" ht="15.75" customHeight="1">
      <c r="A508" s="297"/>
      <c r="B508" s="297"/>
      <c r="C508" s="297"/>
      <c r="D508" s="297"/>
      <c r="E508" s="297"/>
      <c r="F508" s="297"/>
      <c r="G508" s="297"/>
      <c r="H508" s="297"/>
      <c r="I508" s="297"/>
      <c r="J508" s="297"/>
      <c r="K508" s="297"/>
      <c r="L508" s="297"/>
      <c r="M508" s="297"/>
      <c r="N508" s="297"/>
      <c r="O508" s="297"/>
      <c r="P508" s="297"/>
      <c r="Q508" s="297"/>
      <c r="R508" s="297"/>
      <c r="S508" s="297"/>
      <c r="T508" s="297"/>
      <c r="U508" s="297"/>
      <c r="V508" s="297"/>
      <c r="W508" s="297"/>
      <c r="X508" s="297"/>
      <c r="Y508" s="297"/>
      <c r="Z508" s="297"/>
    </row>
    <row r="509" spans="1:26" ht="15.75" customHeight="1">
      <c r="A509" s="297"/>
      <c r="B509" s="297"/>
      <c r="C509" s="297"/>
      <c r="D509" s="297"/>
      <c r="E509" s="297"/>
      <c r="F509" s="297"/>
      <c r="G509" s="297"/>
      <c r="H509" s="297"/>
      <c r="I509" s="297"/>
      <c r="J509" s="297"/>
      <c r="K509" s="297"/>
      <c r="L509" s="297"/>
      <c r="M509" s="297"/>
      <c r="N509" s="297"/>
      <c r="O509" s="297"/>
      <c r="P509" s="297"/>
      <c r="Q509" s="297"/>
      <c r="R509" s="297"/>
      <c r="S509" s="297"/>
      <c r="T509" s="297"/>
      <c r="U509" s="297"/>
      <c r="V509" s="297"/>
      <c r="W509" s="297"/>
      <c r="X509" s="297"/>
      <c r="Y509" s="297"/>
      <c r="Z509" s="297"/>
    </row>
    <row r="510" spans="1:26" ht="15.75" customHeight="1">
      <c r="A510" s="297"/>
      <c r="B510" s="297"/>
      <c r="C510" s="297"/>
      <c r="D510" s="297"/>
      <c r="E510" s="297"/>
      <c r="F510" s="297"/>
      <c r="G510" s="297"/>
      <c r="H510" s="297"/>
      <c r="I510" s="297"/>
      <c r="J510" s="297"/>
      <c r="K510" s="297"/>
      <c r="L510" s="297"/>
      <c r="M510" s="297"/>
      <c r="N510" s="297"/>
      <c r="O510" s="297"/>
      <c r="P510" s="297"/>
      <c r="Q510" s="297"/>
      <c r="R510" s="297"/>
      <c r="S510" s="297"/>
      <c r="T510" s="297"/>
      <c r="U510" s="297"/>
      <c r="V510" s="297"/>
      <c r="W510" s="297"/>
      <c r="X510" s="297"/>
      <c r="Y510" s="297"/>
      <c r="Z510" s="297"/>
    </row>
    <row r="511" spans="1:26" ht="15.75" customHeight="1">
      <c r="A511" s="297"/>
      <c r="B511" s="297"/>
      <c r="C511" s="297"/>
      <c r="D511" s="297"/>
      <c r="E511" s="297"/>
      <c r="F511" s="297"/>
      <c r="G511" s="297"/>
      <c r="H511" s="297"/>
      <c r="I511" s="297"/>
      <c r="J511" s="297"/>
      <c r="K511" s="297"/>
      <c r="L511" s="297"/>
      <c r="M511" s="297"/>
      <c r="N511" s="297"/>
      <c r="O511" s="297"/>
      <c r="P511" s="297"/>
      <c r="Q511" s="297"/>
      <c r="R511" s="297"/>
      <c r="S511" s="297"/>
      <c r="T511" s="297"/>
      <c r="U511" s="297"/>
      <c r="V511" s="297"/>
      <c r="W511" s="297"/>
      <c r="X511" s="297"/>
      <c r="Y511" s="297"/>
      <c r="Z511" s="297"/>
    </row>
    <row r="512" spans="1:26" ht="15.75" customHeight="1">
      <c r="A512" s="297"/>
      <c r="B512" s="297"/>
      <c r="C512" s="297"/>
      <c r="D512" s="297"/>
      <c r="E512" s="297"/>
      <c r="F512" s="297"/>
      <c r="G512" s="297"/>
      <c r="H512" s="297"/>
      <c r="I512" s="297"/>
      <c r="J512" s="297"/>
      <c r="K512" s="297"/>
      <c r="L512" s="297"/>
      <c r="M512" s="297"/>
      <c r="N512" s="297"/>
      <c r="O512" s="297"/>
      <c r="P512" s="297"/>
      <c r="Q512" s="297"/>
      <c r="R512" s="297"/>
      <c r="S512" s="297"/>
      <c r="T512" s="297"/>
      <c r="U512" s="297"/>
      <c r="V512" s="297"/>
      <c r="W512" s="297"/>
      <c r="X512" s="297"/>
      <c r="Y512" s="297"/>
      <c r="Z512" s="297"/>
    </row>
    <row r="513" spans="1:26" ht="15.75" customHeight="1">
      <c r="A513" s="297"/>
      <c r="B513" s="297"/>
      <c r="C513" s="297"/>
      <c r="D513" s="297"/>
      <c r="E513" s="297"/>
      <c r="F513" s="297"/>
      <c r="G513" s="297"/>
      <c r="H513" s="297"/>
      <c r="I513" s="297"/>
      <c r="J513" s="297"/>
      <c r="K513" s="297"/>
      <c r="L513" s="297"/>
      <c r="M513" s="297"/>
      <c r="N513" s="297"/>
      <c r="O513" s="297"/>
      <c r="P513" s="297"/>
      <c r="Q513" s="297"/>
      <c r="R513" s="297"/>
      <c r="S513" s="297"/>
      <c r="T513" s="297"/>
      <c r="U513" s="297"/>
      <c r="V513" s="297"/>
      <c r="W513" s="297"/>
      <c r="X513" s="297"/>
      <c r="Y513" s="297"/>
      <c r="Z513" s="297"/>
    </row>
    <row r="514" spans="1:26" ht="15.75" customHeight="1">
      <c r="A514" s="297"/>
      <c r="B514" s="297"/>
      <c r="C514" s="297"/>
      <c r="D514" s="297"/>
      <c r="E514" s="297"/>
      <c r="F514" s="297"/>
      <c r="G514" s="297"/>
      <c r="H514" s="297"/>
      <c r="I514" s="297"/>
      <c r="J514" s="297"/>
      <c r="K514" s="297"/>
      <c r="L514" s="297"/>
      <c r="M514" s="297"/>
      <c r="N514" s="297"/>
      <c r="O514" s="297"/>
      <c r="P514" s="297"/>
      <c r="Q514" s="297"/>
      <c r="R514" s="297"/>
      <c r="S514" s="297"/>
      <c r="T514" s="297"/>
      <c r="U514" s="297"/>
      <c r="V514" s="297"/>
      <c r="W514" s="297"/>
      <c r="X514" s="297"/>
      <c r="Y514" s="297"/>
      <c r="Z514" s="297"/>
    </row>
    <row r="515" spans="1:26" ht="15.75" customHeight="1">
      <c r="A515" s="297"/>
      <c r="B515" s="297"/>
      <c r="C515" s="297"/>
      <c r="D515" s="297"/>
      <c r="E515" s="297"/>
      <c r="F515" s="297"/>
      <c r="G515" s="297"/>
      <c r="H515" s="297"/>
      <c r="I515" s="297"/>
      <c r="J515" s="297"/>
      <c r="K515" s="297"/>
      <c r="L515" s="297"/>
      <c r="M515" s="297"/>
      <c r="N515" s="297"/>
      <c r="O515" s="297"/>
      <c r="P515" s="297"/>
      <c r="Q515" s="297"/>
      <c r="R515" s="297"/>
      <c r="S515" s="297"/>
      <c r="T515" s="297"/>
      <c r="U515" s="297"/>
      <c r="V515" s="297"/>
      <c r="W515" s="297"/>
      <c r="X515" s="297"/>
      <c r="Y515" s="297"/>
      <c r="Z515" s="297"/>
    </row>
    <row r="516" spans="1:26" ht="15.75" customHeight="1">
      <c r="A516" s="297"/>
      <c r="B516" s="297"/>
      <c r="C516" s="297"/>
      <c r="D516" s="297"/>
      <c r="E516" s="297"/>
      <c r="F516" s="297"/>
      <c r="G516" s="297"/>
      <c r="H516" s="297"/>
      <c r="I516" s="297"/>
      <c r="J516" s="297"/>
      <c r="K516" s="297"/>
      <c r="L516" s="297"/>
      <c r="M516" s="297"/>
      <c r="N516" s="297"/>
      <c r="O516" s="297"/>
      <c r="P516" s="297"/>
      <c r="Q516" s="297"/>
      <c r="R516" s="297"/>
      <c r="S516" s="297"/>
      <c r="T516" s="297"/>
      <c r="U516" s="297"/>
      <c r="V516" s="297"/>
      <c r="W516" s="297"/>
      <c r="X516" s="297"/>
      <c r="Y516" s="297"/>
      <c r="Z516" s="297"/>
    </row>
    <row r="517" spans="1:26" ht="15.75" customHeight="1">
      <c r="A517" s="297"/>
      <c r="B517" s="297"/>
      <c r="C517" s="297"/>
      <c r="D517" s="297"/>
      <c r="E517" s="297"/>
      <c r="F517" s="297"/>
      <c r="G517" s="297"/>
      <c r="H517" s="297"/>
      <c r="I517" s="297"/>
      <c r="J517" s="297"/>
      <c r="K517" s="297"/>
      <c r="L517" s="297"/>
      <c r="M517" s="297"/>
      <c r="N517" s="297"/>
      <c r="O517" s="297"/>
      <c r="P517" s="297"/>
      <c r="Q517" s="297"/>
      <c r="R517" s="297"/>
      <c r="S517" s="297"/>
      <c r="T517" s="297"/>
      <c r="U517" s="297"/>
      <c r="V517" s="297"/>
      <c r="W517" s="297"/>
      <c r="X517" s="297"/>
      <c r="Y517" s="297"/>
      <c r="Z517" s="297"/>
    </row>
    <row r="518" spans="1:26" ht="15.75" customHeight="1">
      <c r="A518" s="297"/>
      <c r="B518" s="297"/>
      <c r="C518" s="297"/>
      <c r="D518" s="297"/>
      <c r="E518" s="297"/>
      <c r="F518" s="297"/>
      <c r="G518" s="297"/>
      <c r="H518" s="297"/>
      <c r="I518" s="297"/>
      <c r="J518" s="297"/>
      <c r="K518" s="297"/>
      <c r="L518" s="297"/>
      <c r="M518" s="297"/>
      <c r="N518" s="297"/>
      <c r="O518" s="297"/>
      <c r="P518" s="297"/>
      <c r="Q518" s="297"/>
      <c r="R518" s="297"/>
      <c r="S518" s="297"/>
      <c r="T518" s="297"/>
      <c r="U518" s="297"/>
      <c r="V518" s="297"/>
      <c r="W518" s="297"/>
      <c r="X518" s="297"/>
      <c r="Y518" s="297"/>
      <c r="Z518" s="297"/>
    </row>
    <row r="519" spans="1:26" ht="15.75" customHeight="1">
      <c r="A519" s="297"/>
      <c r="B519" s="297"/>
      <c r="C519" s="297"/>
      <c r="D519" s="297"/>
      <c r="E519" s="297"/>
      <c r="F519" s="297"/>
      <c r="G519" s="297"/>
      <c r="H519" s="297"/>
      <c r="I519" s="297"/>
      <c r="J519" s="297"/>
      <c r="K519" s="297"/>
      <c r="L519" s="297"/>
      <c r="M519" s="297"/>
      <c r="N519" s="297"/>
      <c r="O519" s="297"/>
      <c r="P519" s="297"/>
      <c r="Q519" s="297"/>
      <c r="R519" s="297"/>
      <c r="S519" s="297"/>
      <c r="T519" s="297"/>
      <c r="U519" s="297"/>
      <c r="V519" s="297"/>
      <c r="W519" s="297"/>
      <c r="X519" s="297"/>
      <c r="Y519" s="297"/>
      <c r="Z519" s="297"/>
    </row>
    <row r="520" spans="1:26" ht="15.75" customHeight="1">
      <c r="A520" s="297"/>
      <c r="B520" s="297"/>
      <c r="C520" s="297"/>
      <c r="D520" s="297"/>
      <c r="E520" s="297"/>
      <c r="F520" s="297"/>
      <c r="G520" s="297"/>
      <c r="H520" s="297"/>
      <c r="I520" s="297"/>
      <c r="J520" s="297"/>
      <c r="K520" s="297"/>
      <c r="L520" s="297"/>
      <c r="M520" s="297"/>
      <c r="N520" s="297"/>
      <c r="O520" s="297"/>
      <c r="P520" s="297"/>
      <c r="Q520" s="297"/>
      <c r="R520" s="297"/>
      <c r="S520" s="297"/>
      <c r="T520" s="297"/>
      <c r="U520" s="297"/>
      <c r="V520" s="297"/>
      <c r="W520" s="297"/>
      <c r="X520" s="297"/>
      <c r="Y520" s="297"/>
      <c r="Z520" s="297"/>
    </row>
    <row r="521" spans="1:26" ht="15.75" customHeight="1">
      <c r="A521" s="297"/>
      <c r="B521" s="297"/>
      <c r="C521" s="297"/>
      <c r="D521" s="297"/>
      <c r="E521" s="297"/>
      <c r="F521" s="297"/>
      <c r="G521" s="297"/>
      <c r="H521" s="297"/>
      <c r="I521" s="297"/>
      <c r="J521" s="297"/>
      <c r="K521" s="297"/>
      <c r="L521" s="297"/>
      <c r="M521" s="297"/>
      <c r="N521" s="297"/>
      <c r="O521" s="297"/>
      <c r="P521" s="297"/>
      <c r="Q521" s="297"/>
      <c r="R521" s="297"/>
      <c r="S521" s="297"/>
      <c r="T521" s="297"/>
      <c r="U521" s="297"/>
      <c r="V521" s="297"/>
      <c r="W521" s="297"/>
      <c r="X521" s="297"/>
      <c r="Y521" s="297"/>
      <c r="Z521" s="297"/>
    </row>
    <row r="522" spans="1:26" ht="15.75" customHeight="1">
      <c r="A522" s="297"/>
      <c r="B522" s="297"/>
      <c r="C522" s="297"/>
      <c r="D522" s="297"/>
      <c r="E522" s="297"/>
      <c r="F522" s="297"/>
      <c r="G522" s="297"/>
      <c r="H522" s="297"/>
      <c r="I522" s="297"/>
      <c r="J522" s="297"/>
      <c r="K522" s="297"/>
      <c r="L522" s="297"/>
      <c r="M522" s="297"/>
      <c r="N522" s="297"/>
      <c r="O522" s="297"/>
      <c r="P522" s="297"/>
      <c r="Q522" s="297"/>
      <c r="R522" s="297"/>
      <c r="S522" s="297"/>
      <c r="T522" s="297"/>
      <c r="U522" s="297"/>
      <c r="V522" s="297"/>
      <c r="W522" s="297"/>
      <c r="X522" s="297"/>
      <c r="Y522" s="297"/>
      <c r="Z522" s="297"/>
    </row>
    <row r="523" spans="1:26" ht="15.75" customHeight="1">
      <c r="A523" s="297"/>
      <c r="B523" s="297"/>
      <c r="C523" s="297"/>
      <c r="D523" s="297"/>
      <c r="E523" s="297"/>
      <c r="F523" s="297"/>
      <c r="G523" s="297"/>
      <c r="H523" s="297"/>
      <c r="I523" s="297"/>
      <c r="J523" s="297"/>
      <c r="K523" s="297"/>
      <c r="L523" s="297"/>
      <c r="M523" s="297"/>
      <c r="N523" s="297"/>
      <c r="O523" s="297"/>
      <c r="P523" s="297"/>
      <c r="Q523" s="297"/>
      <c r="R523" s="297"/>
      <c r="S523" s="297"/>
      <c r="T523" s="297"/>
      <c r="U523" s="297"/>
      <c r="V523" s="297"/>
      <c r="W523" s="297"/>
      <c r="X523" s="297"/>
      <c r="Y523" s="297"/>
      <c r="Z523" s="297"/>
    </row>
    <row r="524" spans="1:26" ht="15.75" customHeight="1">
      <c r="A524" s="297"/>
      <c r="B524" s="297"/>
      <c r="C524" s="297"/>
      <c r="D524" s="297"/>
      <c r="E524" s="297"/>
      <c r="F524" s="297"/>
      <c r="G524" s="297"/>
      <c r="H524" s="297"/>
      <c r="I524" s="297"/>
      <c r="J524" s="297"/>
      <c r="K524" s="297"/>
      <c r="L524" s="297"/>
      <c r="M524" s="297"/>
      <c r="N524" s="297"/>
      <c r="O524" s="297"/>
      <c r="P524" s="297"/>
      <c r="Q524" s="297"/>
      <c r="R524" s="297"/>
      <c r="S524" s="297"/>
      <c r="T524" s="297"/>
      <c r="U524" s="297"/>
      <c r="V524" s="297"/>
      <c r="W524" s="297"/>
      <c r="X524" s="297"/>
      <c r="Y524" s="297"/>
      <c r="Z524" s="297"/>
    </row>
    <row r="525" spans="1:26" ht="15.75" customHeight="1">
      <c r="A525" s="297"/>
      <c r="B525" s="297"/>
      <c r="C525" s="297"/>
      <c r="D525" s="297"/>
      <c r="E525" s="297"/>
      <c r="F525" s="297"/>
      <c r="G525" s="297"/>
      <c r="H525" s="297"/>
      <c r="I525" s="297"/>
      <c r="J525" s="297"/>
      <c r="K525" s="297"/>
      <c r="L525" s="297"/>
      <c r="M525" s="297"/>
      <c r="N525" s="297"/>
      <c r="O525" s="297"/>
      <c r="P525" s="297"/>
      <c r="Q525" s="297"/>
      <c r="R525" s="297"/>
      <c r="S525" s="297"/>
      <c r="T525" s="297"/>
      <c r="U525" s="297"/>
      <c r="V525" s="297"/>
      <c r="W525" s="297"/>
      <c r="X525" s="297"/>
      <c r="Y525" s="297"/>
      <c r="Z525" s="297"/>
    </row>
    <row r="526" spans="1:26" ht="15.75" customHeight="1">
      <c r="A526" s="297"/>
      <c r="B526" s="297"/>
      <c r="C526" s="297"/>
      <c r="D526" s="297"/>
      <c r="E526" s="297"/>
      <c r="F526" s="297"/>
      <c r="G526" s="297"/>
      <c r="H526" s="297"/>
      <c r="I526" s="297"/>
      <c r="J526" s="297"/>
      <c r="K526" s="297"/>
      <c r="L526" s="297"/>
      <c r="M526" s="297"/>
      <c r="N526" s="297"/>
      <c r="O526" s="297"/>
      <c r="P526" s="297"/>
      <c r="Q526" s="297"/>
      <c r="R526" s="297"/>
      <c r="S526" s="297"/>
      <c r="T526" s="297"/>
      <c r="U526" s="297"/>
      <c r="V526" s="297"/>
      <c r="W526" s="297"/>
      <c r="X526" s="297"/>
      <c r="Y526" s="297"/>
      <c r="Z526" s="297"/>
    </row>
    <row r="527" spans="1:26" ht="15.75" customHeight="1">
      <c r="A527" s="297"/>
      <c r="B527" s="297"/>
      <c r="C527" s="297"/>
      <c r="D527" s="297"/>
      <c r="E527" s="297"/>
      <c r="F527" s="297"/>
      <c r="G527" s="297"/>
      <c r="H527" s="297"/>
      <c r="I527" s="297"/>
      <c r="J527" s="297"/>
      <c r="K527" s="297"/>
      <c r="L527" s="297"/>
      <c r="M527" s="297"/>
      <c r="N527" s="297"/>
      <c r="O527" s="297"/>
      <c r="P527" s="297"/>
      <c r="Q527" s="297"/>
      <c r="R527" s="297"/>
      <c r="S527" s="297"/>
      <c r="T527" s="297"/>
      <c r="U527" s="297"/>
      <c r="V527" s="297"/>
      <c r="W527" s="297"/>
      <c r="X527" s="297"/>
      <c r="Y527" s="297"/>
      <c r="Z527" s="297"/>
    </row>
    <row r="528" spans="1:26" ht="15.75" customHeight="1">
      <c r="A528" s="297"/>
      <c r="B528" s="297"/>
      <c r="C528" s="297"/>
      <c r="D528" s="297"/>
      <c r="E528" s="297"/>
      <c r="F528" s="297"/>
      <c r="G528" s="297"/>
      <c r="H528" s="297"/>
      <c r="I528" s="297"/>
      <c r="J528" s="297"/>
      <c r="K528" s="297"/>
      <c r="L528" s="297"/>
      <c r="M528" s="297"/>
      <c r="N528" s="297"/>
      <c r="O528" s="297"/>
      <c r="P528" s="297"/>
      <c r="Q528" s="297"/>
      <c r="R528" s="297"/>
      <c r="S528" s="297"/>
      <c r="T528" s="297"/>
      <c r="U528" s="297"/>
      <c r="V528" s="297"/>
      <c r="W528" s="297"/>
      <c r="X528" s="297"/>
      <c r="Y528" s="297"/>
      <c r="Z528" s="297"/>
    </row>
    <row r="529" spans="1:26" ht="15.75" customHeight="1">
      <c r="A529" s="297"/>
      <c r="B529" s="297"/>
      <c r="C529" s="297"/>
      <c r="D529" s="297"/>
      <c r="E529" s="297"/>
      <c r="F529" s="297"/>
      <c r="G529" s="297"/>
      <c r="H529" s="297"/>
      <c r="I529" s="297"/>
      <c r="J529" s="297"/>
      <c r="K529" s="297"/>
      <c r="L529" s="297"/>
      <c r="M529" s="297"/>
      <c r="N529" s="297"/>
      <c r="O529" s="297"/>
      <c r="P529" s="297"/>
      <c r="Q529" s="297"/>
      <c r="R529" s="297"/>
      <c r="S529" s="297"/>
      <c r="T529" s="297"/>
      <c r="U529" s="297"/>
      <c r="V529" s="297"/>
      <c r="W529" s="297"/>
      <c r="X529" s="297"/>
      <c r="Y529" s="297"/>
      <c r="Z529" s="297"/>
    </row>
    <row r="530" spans="1:26" ht="15.75" customHeight="1">
      <c r="A530" s="297"/>
      <c r="B530" s="297"/>
      <c r="C530" s="297"/>
      <c r="D530" s="297"/>
      <c r="E530" s="297"/>
      <c r="F530" s="297"/>
      <c r="G530" s="297"/>
      <c r="H530" s="297"/>
      <c r="I530" s="297"/>
      <c r="J530" s="297"/>
      <c r="K530" s="297"/>
      <c r="L530" s="297"/>
      <c r="M530" s="297"/>
      <c r="N530" s="297"/>
      <c r="O530" s="297"/>
      <c r="P530" s="297"/>
      <c r="Q530" s="297"/>
      <c r="R530" s="297"/>
      <c r="S530" s="297"/>
      <c r="T530" s="297"/>
      <c r="U530" s="297"/>
      <c r="V530" s="297"/>
      <c r="W530" s="297"/>
      <c r="X530" s="297"/>
      <c r="Y530" s="297"/>
      <c r="Z530" s="297"/>
    </row>
    <row r="531" spans="1:26" ht="15.75" customHeight="1">
      <c r="A531" s="297"/>
      <c r="B531" s="297"/>
      <c r="C531" s="297"/>
      <c r="D531" s="297"/>
      <c r="E531" s="297"/>
      <c r="F531" s="297"/>
      <c r="G531" s="297"/>
      <c r="H531" s="297"/>
      <c r="I531" s="297"/>
      <c r="J531" s="297"/>
      <c r="K531" s="297"/>
      <c r="L531" s="297"/>
      <c r="M531" s="297"/>
      <c r="N531" s="297"/>
      <c r="O531" s="297"/>
      <c r="P531" s="297"/>
      <c r="Q531" s="297"/>
      <c r="R531" s="297"/>
      <c r="S531" s="297"/>
      <c r="T531" s="297"/>
      <c r="U531" s="297"/>
      <c r="V531" s="297"/>
      <c r="W531" s="297"/>
      <c r="X531" s="297"/>
      <c r="Y531" s="297"/>
      <c r="Z531" s="297"/>
    </row>
    <row r="532" spans="1:26" ht="15.75" customHeight="1">
      <c r="A532" s="297"/>
      <c r="B532" s="297"/>
      <c r="C532" s="297"/>
      <c r="D532" s="297"/>
      <c r="E532" s="297"/>
      <c r="F532" s="297"/>
      <c r="G532" s="297"/>
      <c r="H532" s="297"/>
      <c r="I532" s="297"/>
      <c r="J532" s="297"/>
      <c r="K532" s="297"/>
      <c r="L532" s="297"/>
      <c r="M532" s="297"/>
      <c r="N532" s="297"/>
      <c r="O532" s="297"/>
      <c r="P532" s="297"/>
      <c r="Q532" s="297"/>
      <c r="R532" s="297"/>
      <c r="S532" s="297"/>
      <c r="T532" s="297"/>
      <c r="U532" s="297"/>
      <c r="V532" s="297"/>
      <c r="W532" s="297"/>
      <c r="X532" s="297"/>
      <c r="Y532" s="297"/>
      <c r="Z532" s="297"/>
    </row>
    <row r="533" spans="1:26" ht="15.75" customHeight="1">
      <c r="A533" s="297"/>
      <c r="B533" s="297"/>
      <c r="C533" s="297"/>
      <c r="D533" s="297"/>
      <c r="E533" s="297"/>
      <c r="F533" s="297"/>
      <c r="G533" s="297"/>
      <c r="H533" s="297"/>
      <c r="I533" s="297"/>
      <c r="J533" s="297"/>
      <c r="K533" s="297"/>
      <c r="L533" s="297"/>
      <c r="M533" s="297"/>
      <c r="N533" s="297"/>
      <c r="O533" s="297"/>
      <c r="P533" s="297"/>
      <c r="Q533" s="297"/>
      <c r="R533" s="297"/>
      <c r="S533" s="297"/>
      <c r="T533" s="297"/>
      <c r="U533" s="297"/>
      <c r="V533" s="297"/>
      <c r="W533" s="297"/>
      <c r="X533" s="297"/>
      <c r="Y533" s="297"/>
      <c r="Z533" s="297"/>
    </row>
    <row r="534" spans="1:26" ht="15.75" customHeight="1">
      <c r="A534" s="297"/>
      <c r="B534" s="297"/>
      <c r="C534" s="297"/>
      <c r="D534" s="297"/>
      <c r="E534" s="297"/>
      <c r="F534" s="297"/>
      <c r="G534" s="297"/>
      <c r="H534" s="297"/>
      <c r="I534" s="297"/>
      <c r="J534" s="297"/>
      <c r="K534" s="297"/>
      <c r="L534" s="297"/>
      <c r="M534" s="297"/>
      <c r="N534" s="297"/>
      <c r="O534" s="297"/>
      <c r="P534" s="297"/>
      <c r="Q534" s="297"/>
      <c r="R534" s="297"/>
      <c r="S534" s="297"/>
      <c r="T534" s="297"/>
      <c r="U534" s="297"/>
      <c r="V534" s="297"/>
      <c r="W534" s="297"/>
      <c r="X534" s="297"/>
      <c r="Y534" s="297"/>
      <c r="Z534" s="297"/>
    </row>
    <row r="535" spans="1:26" ht="15.75" customHeight="1">
      <c r="A535" s="297"/>
      <c r="B535" s="297"/>
      <c r="C535" s="297"/>
      <c r="D535" s="297"/>
      <c r="E535" s="297"/>
      <c r="F535" s="297"/>
      <c r="G535" s="297"/>
      <c r="H535" s="297"/>
      <c r="I535" s="297"/>
      <c r="J535" s="297"/>
      <c r="K535" s="297"/>
      <c r="L535" s="297"/>
      <c r="M535" s="297"/>
      <c r="N535" s="297"/>
      <c r="O535" s="297"/>
      <c r="P535" s="297"/>
      <c r="Q535" s="297"/>
      <c r="R535" s="297"/>
      <c r="S535" s="297"/>
      <c r="T535" s="297"/>
      <c r="U535" s="297"/>
      <c r="V535" s="297"/>
      <c r="W535" s="297"/>
      <c r="X535" s="297"/>
      <c r="Y535" s="297"/>
      <c r="Z535" s="297"/>
    </row>
    <row r="536" spans="1:26" ht="15.75" customHeight="1">
      <c r="A536" s="297"/>
      <c r="B536" s="297"/>
      <c r="C536" s="297"/>
      <c r="D536" s="297"/>
      <c r="E536" s="297"/>
      <c r="F536" s="297"/>
      <c r="G536" s="297"/>
      <c r="H536" s="297"/>
      <c r="I536" s="297"/>
      <c r="J536" s="297"/>
      <c r="K536" s="297"/>
      <c r="L536" s="297"/>
      <c r="M536" s="297"/>
      <c r="N536" s="297"/>
      <c r="O536" s="297"/>
      <c r="P536" s="297"/>
      <c r="Q536" s="297"/>
      <c r="R536" s="297"/>
      <c r="S536" s="297"/>
      <c r="T536" s="297"/>
      <c r="U536" s="297"/>
      <c r="V536" s="297"/>
      <c r="W536" s="297"/>
      <c r="X536" s="297"/>
      <c r="Y536" s="297"/>
      <c r="Z536" s="297"/>
    </row>
    <row r="537" spans="1:26" ht="15.75" customHeight="1">
      <c r="A537" s="297"/>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row>
    <row r="538" spans="1:26" ht="15.75" customHeight="1">
      <c r="A538" s="297"/>
      <c r="B538" s="297"/>
      <c r="C538" s="297"/>
      <c r="D538" s="297"/>
      <c r="E538" s="297"/>
      <c r="F538" s="297"/>
      <c r="G538" s="297"/>
      <c r="H538" s="297"/>
      <c r="I538" s="297"/>
      <c r="J538" s="297"/>
      <c r="K538" s="297"/>
      <c r="L538" s="297"/>
      <c r="M538" s="297"/>
      <c r="N538" s="297"/>
      <c r="O538" s="297"/>
      <c r="P538" s="297"/>
      <c r="Q538" s="297"/>
      <c r="R538" s="297"/>
      <c r="S538" s="297"/>
      <c r="T538" s="297"/>
      <c r="U538" s="297"/>
      <c r="V538" s="297"/>
      <c r="W538" s="297"/>
      <c r="X538" s="297"/>
      <c r="Y538" s="297"/>
      <c r="Z538" s="297"/>
    </row>
    <row r="539" spans="1:26" ht="15.75" customHeight="1">
      <c r="A539" s="297"/>
      <c r="B539" s="297"/>
      <c r="C539" s="297"/>
      <c r="D539" s="297"/>
      <c r="E539" s="297"/>
      <c r="F539" s="297"/>
      <c r="G539" s="297"/>
      <c r="H539" s="297"/>
      <c r="I539" s="297"/>
      <c r="J539" s="297"/>
      <c r="K539" s="297"/>
      <c r="L539" s="297"/>
      <c r="M539" s="297"/>
      <c r="N539" s="297"/>
      <c r="O539" s="297"/>
      <c r="P539" s="297"/>
      <c r="Q539" s="297"/>
      <c r="R539" s="297"/>
      <c r="S539" s="297"/>
      <c r="T539" s="297"/>
      <c r="U539" s="297"/>
      <c r="V539" s="297"/>
      <c r="W539" s="297"/>
      <c r="X539" s="297"/>
      <c r="Y539" s="297"/>
      <c r="Z539" s="297"/>
    </row>
    <row r="540" spans="1:26" ht="15.75" customHeight="1">
      <c r="A540" s="297"/>
      <c r="B540" s="297"/>
      <c r="C540" s="297"/>
      <c r="D540" s="297"/>
      <c r="E540" s="297"/>
      <c r="F540" s="297"/>
      <c r="G540" s="297"/>
      <c r="H540" s="297"/>
      <c r="I540" s="297"/>
      <c r="J540" s="297"/>
      <c r="K540" s="297"/>
      <c r="L540" s="297"/>
      <c r="M540" s="297"/>
      <c r="N540" s="297"/>
      <c r="O540" s="297"/>
      <c r="P540" s="297"/>
      <c r="Q540" s="297"/>
      <c r="R540" s="297"/>
      <c r="S540" s="297"/>
      <c r="T540" s="297"/>
      <c r="U540" s="297"/>
      <c r="V540" s="297"/>
      <c r="W540" s="297"/>
      <c r="X540" s="297"/>
      <c r="Y540" s="297"/>
      <c r="Z540" s="297"/>
    </row>
    <row r="541" spans="1:26" ht="15.75" customHeight="1">
      <c r="A541" s="297"/>
      <c r="B541" s="297"/>
      <c r="C541" s="297"/>
      <c r="D541" s="297"/>
      <c r="E541" s="297"/>
      <c r="F541" s="297"/>
      <c r="G541" s="297"/>
      <c r="H541" s="297"/>
      <c r="I541" s="297"/>
      <c r="J541" s="297"/>
      <c r="K541" s="297"/>
      <c r="L541" s="297"/>
      <c r="M541" s="297"/>
      <c r="N541" s="297"/>
      <c r="O541" s="297"/>
      <c r="P541" s="297"/>
      <c r="Q541" s="297"/>
      <c r="R541" s="297"/>
      <c r="S541" s="297"/>
      <c r="T541" s="297"/>
      <c r="U541" s="297"/>
      <c r="V541" s="297"/>
      <c r="W541" s="297"/>
      <c r="X541" s="297"/>
      <c r="Y541" s="297"/>
      <c r="Z541" s="297"/>
    </row>
    <row r="542" spans="1:26" ht="15.75" customHeight="1">
      <c r="A542" s="297"/>
      <c r="B542" s="297"/>
      <c r="C542" s="297"/>
      <c r="D542" s="297"/>
      <c r="E542" s="297"/>
      <c r="F542" s="297"/>
      <c r="G542" s="297"/>
      <c r="H542" s="297"/>
      <c r="I542" s="297"/>
      <c r="J542" s="297"/>
      <c r="K542" s="297"/>
      <c r="L542" s="297"/>
      <c r="M542" s="297"/>
      <c r="N542" s="297"/>
      <c r="O542" s="297"/>
      <c r="P542" s="297"/>
      <c r="Q542" s="297"/>
      <c r="R542" s="297"/>
      <c r="S542" s="297"/>
      <c r="T542" s="297"/>
      <c r="U542" s="297"/>
      <c r="V542" s="297"/>
      <c r="W542" s="297"/>
      <c r="X542" s="297"/>
      <c r="Y542" s="297"/>
      <c r="Z542" s="297"/>
    </row>
    <row r="543" spans="1:26" ht="15.75" customHeight="1">
      <c r="A543" s="297"/>
      <c r="B543" s="297"/>
      <c r="C543" s="297"/>
      <c r="D543" s="297"/>
      <c r="E543" s="297"/>
      <c r="F543" s="297"/>
      <c r="G543" s="297"/>
      <c r="H543" s="297"/>
      <c r="I543" s="297"/>
      <c r="J543" s="297"/>
      <c r="K543" s="297"/>
      <c r="L543" s="297"/>
      <c r="M543" s="297"/>
      <c r="N543" s="297"/>
      <c r="O543" s="297"/>
      <c r="P543" s="297"/>
      <c r="Q543" s="297"/>
      <c r="R543" s="297"/>
      <c r="S543" s="297"/>
      <c r="T543" s="297"/>
      <c r="U543" s="297"/>
      <c r="V543" s="297"/>
      <c r="W543" s="297"/>
      <c r="X543" s="297"/>
      <c r="Y543" s="297"/>
      <c r="Z543" s="297"/>
    </row>
    <row r="544" spans="1:26" ht="15.75" customHeight="1">
      <c r="A544" s="297"/>
      <c r="B544" s="297"/>
      <c r="C544" s="297"/>
      <c r="D544" s="297"/>
      <c r="E544" s="297"/>
      <c r="F544" s="297"/>
      <c r="G544" s="297"/>
      <c r="H544" s="297"/>
      <c r="I544" s="297"/>
      <c r="J544" s="297"/>
      <c r="K544" s="297"/>
      <c r="L544" s="297"/>
      <c r="M544" s="297"/>
      <c r="N544" s="297"/>
      <c r="O544" s="297"/>
      <c r="P544" s="297"/>
      <c r="Q544" s="297"/>
      <c r="R544" s="297"/>
      <c r="S544" s="297"/>
      <c r="T544" s="297"/>
      <c r="U544" s="297"/>
      <c r="V544" s="297"/>
      <c r="W544" s="297"/>
      <c r="X544" s="297"/>
      <c r="Y544" s="297"/>
      <c r="Z544" s="297"/>
    </row>
    <row r="545" spans="1:26" ht="15.75" customHeight="1">
      <c r="A545" s="297"/>
      <c r="B545" s="297"/>
      <c r="C545" s="297"/>
      <c r="D545" s="297"/>
      <c r="E545" s="297"/>
      <c r="F545" s="297"/>
      <c r="G545" s="297"/>
      <c r="H545" s="297"/>
      <c r="I545" s="297"/>
      <c r="J545" s="297"/>
      <c r="K545" s="297"/>
      <c r="L545" s="297"/>
      <c r="M545" s="297"/>
      <c r="N545" s="297"/>
      <c r="O545" s="297"/>
      <c r="P545" s="297"/>
      <c r="Q545" s="297"/>
      <c r="R545" s="297"/>
      <c r="S545" s="297"/>
      <c r="T545" s="297"/>
      <c r="U545" s="297"/>
      <c r="V545" s="297"/>
      <c r="W545" s="297"/>
      <c r="X545" s="297"/>
      <c r="Y545" s="297"/>
      <c r="Z545" s="297"/>
    </row>
    <row r="546" spans="1:26" ht="15.75" customHeight="1">
      <c r="A546" s="297"/>
      <c r="B546" s="297"/>
      <c r="C546" s="297"/>
      <c r="D546" s="297"/>
      <c r="E546" s="297"/>
      <c r="F546" s="297"/>
      <c r="G546" s="297"/>
      <c r="H546" s="297"/>
      <c r="I546" s="297"/>
      <c r="J546" s="297"/>
      <c r="K546" s="297"/>
      <c r="L546" s="297"/>
      <c r="M546" s="297"/>
      <c r="N546" s="297"/>
      <c r="O546" s="297"/>
      <c r="P546" s="297"/>
      <c r="Q546" s="297"/>
      <c r="R546" s="297"/>
      <c r="S546" s="297"/>
      <c r="T546" s="297"/>
      <c r="U546" s="297"/>
      <c r="V546" s="297"/>
      <c r="W546" s="297"/>
      <c r="X546" s="297"/>
      <c r="Y546" s="297"/>
      <c r="Z546" s="297"/>
    </row>
    <row r="547" spans="1:26" ht="15.75" customHeight="1">
      <c r="A547" s="297"/>
      <c r="B547" s="297"/>
      <c r="C547" s="297"/>
      <c r="D547" s="297"/>
      <c r="E547" s="297"/>
      <c r="F547" s="297"/>
      <c r="G547" s="297"/>
      <c r="H547" s="297"/>
      <c r="I547" s="297"/>
      <c r="J547" s="297"/>
      <c r="K547" s="297"/>
      <c r="L547" s="297"/>
      <c r="M547" s="297"/>
      <c r="N547" s="297"/>
      <c r="O547" s="297"/>
      <c r="P547" s="297"/>
      <c r="Q547" s="297"/>
      <c r="R547" s="297"/>
      <c r="S547" s="297"/>
      <c r="T547" s="297"/>
      <c r="U547" s="297"/>
      <c r="V547" s="297"/>
      <c r="W547" s="297"/>
      <c r="X547" s="297"/>
      <c r="Y547" s="297"/>
      <c r="Z547" s="297"/>
    </row>
    <row r="548" spans="1:26" ht="15.75" customHeight="1">
      <c r="A548" s="297"/>
      <c r="B548" s="297"/>
      <c r="C548" s="297"/>
      <c r="D548" s="297"/>
      <c r="E548" s="297"/>
      <c r="F548" s="297"/>
      <c r="G548" s="297"/>
      <c r="H548" s="297"/>
      <c r="I548" s="297"/>
      <c r="J548" s="297"/>
      <c r="K548" s="297"/>
      <c r="L548" s="297"/>
      <c r="M548" s="297"/>
      <c r="N548" s="297"/>
      <c r="O548" s="297"/>
      <c r="P548" s="297"/>
      <c r="Q548" s="297"/>
      <c r="R548" s="297"/>
      <c r="S548" s="297"/>
      <c r="T548" s="297"/>
      <c r="U548" s="297"/>
      <c r="V548" s="297"/>
      <c r="W548" s="297"/>
      <c r="X548" s="297"/>
      <c r="Y548" s="297"/>
      <c r="Z548" s="297"/>
    </row>
    <row r="549" spans="1:26" ht="15.75" customHeight="1">
      <c r="A549" s="297"/>
      <c r="B549" s="297"/>
      <c r="C549" s="297"/>
      <c r="D549" s="297"/>
      <c r="E549" s="297"/>
      <c r="F549" s="297"/>
      <c r="G549" s="297"/>
      <c r="H549" s="297"/>
      <c r="I549" s="297"/>
      <c r="J549" s="297"/>
      <c r="K549" s="297"/>
      <c r="L549" s="297"/>
      <c r="M549" s="297"/>
      <c r="N549" s="297"/>
      <c r="O549" s="297"/>
      <c r="P549" s="297"/>
      <c r="Q549" s="297"/>
      <c r="R549" s="297"/>
      <c r="S549" s="297"/>
      <c r="T549" s="297"/>
      <c r="U549" s="297"/>
      <c r="V549" s="297"/>
      <c r="W549" s="297"/>
      <c r="X549" s="297"/>
      <c r="Y549" s="297"/>
      <c r="Z549" s="297"/>
    </row>
    <row r="550" spans="1:26" ht="15.75" customHeight="1">
      <c r="A550" s="297"/>
      <c r="B550" s="297"/>
      <c r="C550" s="297"/>
      <c r="D550" s="297"/>
      <c r="E550" s="297"/>
      <c r="F550" s="297"/>
      <c r="G550" s="297"/>
      <c r="H550" s="297"/>
      <c r="I550" s="297"/>
      <c r="J550" s="297"/>
      <c r="K550" s="297"/>
      <c r="L550" s="297"/>
      <c r="M550" s="297"/>
      <c r="N550" s="297"/>
      <c r="O550" s="297"/>
      <c r="P550" s="297"/>
      <c r="Q550" s="297"/>
      <c r="R550" s="297"/>
      <c r="S550" s="297"/>
      <c r="T550" s="297"/>
      <c r="U550" s="297"/>
      <c r="V550" s="297"/>
      <c r="W550" s="297"/>
      <c r="X550" s="297"/>
      <c r="Y550" s="297"/>
      <c r="Z550" s="297"/>
    </row>
    <row r="551" spans="1:26" ht="15.75" customHeight="1">
      <c r="A551" s="297"/>
      <c r="B551" s="297"/>
      <c r="C551" s="297"/>
      <c r="D551" s="297"/>
      <c r="E551" s="297"/>
      <c r="F551" s="297"/>
      <c r="G551" s="297"/>
      <c r="H551" s="297"/>
      <c r="I551" s="297"/>
      <c r="J551" s="297"/>
      <c r="K551" s="297"/>
      <c r="L551" s="297"/>
      <c r="M551" s="297"/>
      <c r="N551" s="297"/>
      <c r="O551" s="297"/>
      <c r="P551" s="297"/>
      <c r="Q551" s="297"/>
      <c r="R551" s="297"/>
      <c r="S551" s="297"/>
      <c r="T551" s="297"/>
      <c r="U551" s="297"/>
      <c r="V551" s="297"/>
      <c r="W551" s="297"/>
      <c r="X551" s="297"/>
      <c r="Y551" s="297"/>
      <c r="Z551" s="297"/>
    </row>
    <row r="552" spans="1:26" ht="15.75" customHeight="1">
      <c r="A552" s="297"/>
      <c r="B552" s="297"/>
      <c r="C552" s="297"/>
      <c r="D552" s="297"/>
      <c r="E552" s="297"/>
      <c r="F552" s="297"/>
      <c r="G552" s="297"/>
      <c r="H552" s="297"/>
      <c r="I552" s="297"/>
      <c r="J552" s="297"/>
      <c r="K552" s="297"/>
      <c r="L552" s="297"/>
      <c r="M552" s="297"/>
      <c r="N552" s="297"/>
      <c r="O552" s="297"/>
      <c r="P552" s="297"/>
      <c r="Q552" s="297"/>
      <c r="R552" s="297"/>
      <c r="S552" s="297"/>
      <c r="T552" s="297"/>
      <c r="U552" s="297"/>
      <c r="V552" s="297"/>
      <c r="W552" s="297"/>
      <c r="X552" s="297"/>
      <c r="Y552" s="297"/>
      <c r="Z552" s="297"/>
    </row>
    <row r="553" spans="1:26" ht="15.75" customHeight="1">
      <c r="A553" s="297"/>
      <c r="B553" s="297"/>
      <c r="C553" s="297"/>
      <c r="D553" s="297"/>
      <c r="E553" s="297"/>
      <c r="F553" s="297"/>
      <c r="G553" s="297"/>
      <c r="H553" s="297"/>
      <c r="I553" s="297"/>
      <c r="J553" s="297"/>
      <c r="K553" s="297"/>
      <c r="L553" s="297"/>
      <c r="M553" s="297"/>
      <c r="N553" s="297"/>
      <c r="O553" s="297"/>
      <c r="P553" s="297"/>
      <c r="Q553" s="297"/>
      <c r="R553" s="297"/>
      <c r="S553" s="297"/>
      <c r="T553" s="297"/>
      <c r="U553" s="297"/>
      <c r="V553" s="297"/>
      <c r="W553" s="297"/>
      <c r="X553" s="297"/>
      <c r="Y553" s="297"/>
      <c r="Z553" s="297"/>
    </row>
    <row r="554" spans="1:26" ht="15.75" customHeight="1">
      <c r="A554" s="297"/>
      <c r="B554" s="297"/>
      <c r="C554" s="297"/>
      <c r="D554" s="297"/>
      <c r="E554" s="297"/>
      <c r="F554" s="297"/>
      <c r="G554" s="297"/>
      <c r="H554" s="297"/>
      <c r="I554" s="297"/>
      <c r="J554" s="297"/>
      <c r="K554" s="297"/>
      <c r="L554" s="297"/>
      <c r="M554" s="297"/>
      <c r="N554" s="297"/>
      <c r="O554" s="297"/>
      <c r="P554" s="297"/>
      <c r="Q554" s="297"/>
      <c r="R554" s="297"/>
      <c r="S554" s="297"/>
      <c r="T554" s="297"/>
      <c r="U554" s="297"/>
      <c r="V554" s="297"/>
      <c r="W554" s="297"/>
      <c r="X554" s="297"/>
      <c r="Y554" s="297"/>
      <c r="Z554" s="297"/>
    </row>
    <row r="555" spans="1:26" ht="15.75" customHeight="1">
      <c r="A555" s="297"/>
      <c r="B555" s="297"/>
      <c r="C555" s="297"/>
      <c r="D555" s="297"/>
      <c r="E555" s="297"/>
      <c r="F555" s="297"/>
      <c r="G555" s="297"/>
      <c r="H555" s="297"/>
      <c r="I555" s="297"/>
      <c r="J555" s="297"/>
      <c r="K555" s="297"/>
      <c r="L555" s="297"/>
      <c r="M555" s="297"/>
      <c r="N555" s="297"/>
      <c r="O555" s="297"/>
      <c r="P555" s="297"/>
      <c r="Q555" s="297"/>
      <c r="R555" s="297"/>
      <c r="S555" s="297"/>
      <c r="T555" s="297"/>
      <c r="U555" s="297"/>
      <c r="V555" s="297"/>
      <c r="W555" s="297"/>
      <c r="X555" s="297"/>
      <c r="Y555" s="297"/>
      <c r="Z555" s="297"/>
    </row>
    <row r="556" spans="1:26" ht="15.75" customHeight="1">
      <c r="A556" s="297"/>
      <c r="B556" s="297"/>
      <c r="C556" s="297"/>
      <c r="D556" s="297"/>
      <c r="E556" s="297"/>
      <c r="F556" s="297"/>
      <c r="G556" s="297"/>
      <c r="H556" s="297"/>
      <c r="I556" s="297"/>
      <c r="J556" s="297"/>
      <c r="K556" s="297"/>
      <c r="L556" s="297"/>
      <c r="M556" s="297"/>
      <c r="N556" s="297"/>
      <c r="O556" s="297"/>
      <c r="P556" s="297"/>
      <c r="Q556" s="297"/>
      <c r="R556" s="297"/>
      <c r="S556" s="297"/>
      <c r="T556" s="297"/>
      <c r="U556" s="297"/>
      <c r="V556" s="297"/>
      <c r="W556" s="297"/>
      <c r="X556" s="297"/>
      <c r="Y556" s="297"/>
      <c r="Z556" s="297"/>
    </row>
    <row r="557" spans="1:26" ht="15.75" customHeight="1">
      <c r="A557" s="297"/>
      <c r="B557" s="297"/>
      <c r="C557" s="297"/>
      <c r="D557" s="297"/>
      <c r="E557" s="297"/>
      <c r="F557" s="297"/>
      <c r="G557" s="297"/>
      <c r="H557" s="297"/>
      <c r="I557" s="297"/>
      <c r="J557" s="297"/>
      <c r="K557" s="297"/>
      <c r="L557" s="297"/>
      <c r="M557" s="297"/>
      <c r="N557" s="297"/>
      <c r="O557" s="297"/>
      <c r="P557" s="297"/>
      <c r="Q557" s="297"/>
      <c r="R557" s="297"/>
      <c r="S557" s="297"/>
      <c r="T557" s="297"/>
      <c r="U557" s="297"/>
      <c r="V557" s="297"/>
      <c r="W557" s="297"/>
      <c r="X557" s="297"/>
      <c r="Y557" s="297"/>
      <c r="Z557" s="297"/>
    </row>
    <row r="558" spans="1:26" ht="15.75" customHeight="1">
      <c r="A558" s="297"/>
      <c r="B558" s="297"/>
      <c r="C558" s="297"/>
      <c r="D558" s="297"/>
      <c r="E558" s="297"/>
      <c r="F558" s="297"/>
      <c r="G558" s="297"/>
      <c r="H558" s="297"/>
      <c r="I558" s="297"/>
      <c r="J558" s="297"/>
      <c r="K558" s="297"/>
      <c r="L558" s="297"/>
      <c r="M558" s="297"/>
      <c r="N558" s="297"/>
      <c r="O558" s="297"/>
      <c r="P558" s="297"/>
      <c r="Q558" s="297"/>
      <c r="R558" s="297"/>
      <c r="S558" s="297"/>
      <c r="T558" s="297"/>
      <c r="U558" s="297"/>
      <c r="V558" s="297"/>
      <c r="W558" s="297"/>
      <c r="X558" s="297"/>
      <c r="Y558" s="297"/>
      <c r="Z558" s="297"/>
    </row>
    <row r="559" spans="1:26" ht="15.75" customHeight="1">
      <c r="A559" s="297"/>
      <c r="B559" s="297"/>
      <c r="C559" s="297"/>
      <c r="D559" s="297"/>
      <c r="E559" s="297"/>
      <c r="F559" s="297"/>
      <c r="G559" s="297"/>
      <c r="H559" s="297"/>
      <c r="I559" s="297"/>
      <c r="J559" s="297"/>
      <c r="K559" s="297"/>
      <c r="L559" s="297"/>
      <c r="M559" s="297"/>
      <c r="N559" s="297"/>
      <c r="O559" s="297"/>
      <c r="P559" s="297"/>
      <c r="Q559" s="297"/>
      <c r="R559" s="297"/>
      <c r="S559" s="297"/>
      <c r="T559" s="297"/>
      <c r="U559" s="297"/>
      <c r="V559" s="297"/>
      <c r="W559" s="297"/>
      <c r="X559" s="297"/>
      <c r="Y559" s="297"/>
      <c r="Z559" s="297"/>
    </row>
    <row r="560" spans="1:26" ht="15.75" customHeight="1">
      <c r="A560" s="297"/>
      <c r="B560" s="297"/>
      <c r="C560" s="297"/>
      <c r="D560" s="297"/>
      <c r="E560" s="297"/>
      <c r="F560" s="297"/>
      <c r="G560" s="297"/>
      <c r="H560" s="297"/>
      <c r="I560" s="297"/>
      <c r="J560" s="297"/>
      <c r="K560" s="297"/>
      <c r="L560" s="297"/>
      <c r="M560" s="297"/>
      <c r="N560" s="297"/>
      <c r="O560" s="297"/>
      <c r="P560" s="297"/>
      <c r="Q560" s="297"/>
      <c r="R560" s="297"/>
      <c r="S560" s="297"/>
      <c r="T560" s="297"/>
      <c r="U560" s="297"/>
      <c r="V560" s="297"/>
      <c r="W560" s="297"/>
      <c r="X560" s="297"/>
      <c r="Y560" s="297"/>
      <c r="Z560" s="297"/>
    </row>
    <row r="561" spans="1:26" ht="15.75" customHeight="1">
      <c r="A561" s="297"/>
      <c r="B561" s="297"/>
      <c r="C561" s="297"/>
      <c r="D561" s="297"/>
      <c r="E561" s="297"/>
      <c r="F561" s="297"/>
      <c r="G561" s="297"/>
      <c r="H561" s="297"/>
      <c r="I561" s="297"/>
      <c r="J561" s="297"/>
      <c r="K561" s="297"/>
      <c r="L561" s="297"/>
      <c r="M561" s="297"/>
      <c r="N561" s="297"/>
      <c r="O561" s="297"/>
      <c r="P561" s="297"/>
      <c r="Q561" s="297"/>
      <c r="R561" s="297"/>
      <c r="S561" s="297"/>
      <c r="T561" s="297"/>
      <c r="U561" s="297"/>
      <c r="V561" s="297"/>
      <c r="W561" s="297"/>
      <c r="X561" s="297"/>
      <c r="Y561" s="297"/>
      <c r="Z561" s="297"/>
    </row>
    <row r="562" spans="1:26" ht="15.75" customHeight="1">
      <c r="A562" s="297"/>
      <c r="B562" s="297"/>
      <c r="C562" s="297"/>
      <c r="D562" s="297"/>
      <c r="E562" s="297"/>
      <c r="F562" s="297"/>
      <c r="G562" s="297"/>
      <c r="H562" s="297"/>
      <c r="I562" s="297"/>
      <c r="J562" s="297"/>
      <c r="K562" s="297"/>
      <c r="L562" s="297"/>
      <c r="M562" s="297"/>
      <c r="N562" s="297"/>
      <c r="O562" s="297"/>
      <c r="P562" s="297"/>
      <c r="Q562" s="297"/>
      <c r="R562" s="297"/>
      <c r="S562" s="297"/>
      <c r="T562" s="297"/>
      <c r="U562" s="297"/>
      <c r="V562" s="297"/>
      <c r="W562" s="297"/>
      <c r="X562" s="297"/>
      <c r="Y562" s="297"/>
      <c r="Z562" s="297"/>
    </row>
    <row r="563" spans="1:26" ht="15.75" customHeight="1">
      <c r="A563" s="297"/>
      <c r="B563" s="297"/>
      <c r="C563" s="297"/>
      <c r="D563" s="297"/>
      <c r="E563" s="297"/>
      <c r="F563" s="297"/>
      <c r="G563" s="297"/>
      <c r="H563" s="297"/>
      <c r="I563" s="297"/>
      <c r="J563" s="297"/>
      <c r="K563" s="297"/>
      <c r="L563" s="297"/>
      <c r="M563" s="297"/>
      <c r="N563" s="297"/>
      <c r="O563" s="297"/>
      <c r="P563" s="297"/>
      <c r="Q563" s="297"/>
      <c r="R563" s="297"/>
      <c r="S563" s="297"/>
      <c r="T563" s="297"/>
      <c r="U563" s="297"/>
      <c r="V563" s="297"/>
      <c r="W563" s="297"/>
      <c r="X563" s="297"/>
      <c r="Y563" s="297"/>
      <c r="Z563" s="297"/>
    </row>
    <row r="564" spans="1:26" ht="15.75" customHeight="1">
      <c r="A564" s="297"/>
      <c r="B564" s="297"/>
      <c r="C564" s="297"/>
      <c r="D564" s="297"/>
      <c r="E564" s="297"/>
      <c r="F564" s="297"/>
      <c r="G564" s="297"/>
      <c r="H564" s="297"/>
      <c r="I564" s="297"/>
      <c r="J564" s="297"/>
      <c r="K564" s="297"/>
      <c r="L564" s="297"/>
      <c r="M564" s="297"/>
      <c r="N564" s="297"/>
      <c r="O564" s="297"/>
      <c r="P564" s="297"/>
      <c r="Q564" s="297"/>
      <c r="R564" s="297"/>
      <c r="S564" s="297"/>
      <c r="T564" s="297"/>
      <c r="U564" s="297"/>
      <c r="V564" s="297"/>
      <c r="W564" s="297"/>
      <c r="X564" s="297"/>
      <c r="Y564" s="297"/>
      <c r="Z564" s="297"/>
    </row>
    <row r="565" spans="1:26" ht="15.75" customHeight="1">
      <c r="A565" s="297"/>
      <c r="B565" s="297"/>
      <c r="C565" s="297"/>
      <c r="D565" s="297"/>
      <c r="E565" s="297"/>
      <c r="F565" s="297"/>
      <c r="G565" s="297"/>
      <c r="H565" s="297"/>
      <c r="I565" s="297"/>
      <c r="J565" s="297"/>
      <c r="K565" s="297"/>
      <c r="L565" s="297"/>
      <c r="M565" s="297"/>
      <c r="N565" s="297"/>
      <c r="O565" s="297"/>
      <c r="P565" s="297"/>
      <c r="Q565" s="297"/>
      <c r="R565" s="297"/>
      <c r="S565" s="297"/>
      <c r="T565" s="297"/>
      <c r="U565" s="297"/>
      <c r="V565" s="297"/>
      <c r="W565" s="297"/>
      <c r="X565" s="297"/>
      <c r="Y565" s="297"/>
      <c r="Z565" s="297"/>
    </row>
    <row r="566" spans="1:26" ht="15.75" customHeight="1">
      <c r="A566" s="297"/>
      <c r="B566" s="297"/>
      <c r="C566" s="297"/>
      <c r="D566" s="297"/>
      <c r="E566" s="297"/>
      <c r="F566" s="297"/>
      <c r="G566" s="297"/>
      <c r="H566" s="297"/>
      <c r="I566" s="297"/>
      <c r="J566" s="297"/>
      <c r="K566" s="297"/>
      <c r="L566" s="297"/>
      <c r="M566" s="297"/>
      <c r="N566" s="297"/>
      <c r="O566" s="297"/>
      <c r="P566" s="297"/>
      <c r="Q566" s="297"/>
      <c r="R566" s="297"/>
      <c r="S566" s="297"/>
      <c r="T566" s="297"/>
      <c r="U566" s="297"/>
      <c r="V566" s="297"/>
      <c r="W566" s="297"/>
      <c r="X566" s="297"/>
      <c r="Y566" s="297"/>
      <c r="Z566" s="297"/>
    </row>
    <row r="567" spans="1:26" ht="15.75" customHeight="1">
      <c r="A567" s="297"/>
      <c r="B567" s="297"/>
      <c r="C567" s="297"/>
      <c r="D567" s="297"/>
      <c r="E567" s="297"/>
      <c r="F567" s="297"/>
      <c r="G567" s="297"/>
      <c r="H567" s="297"/>
      <c r="I567" s="297"/>
      <c r="J567" s="297"/>
      <c r="K567" s="297"/>
      <c r="L567" s="297"/>
      <c r="M567" s="297"/>
      <c r="N567" s="297"/>
      <c r="O567" s="297"/>
      <c r="P567" s="297"/>
      <c r="Q567" s="297"/>
      <c r="R567" s="297"/>
      <c r="S567" s="297"/>
      <c r="T567" s="297"/>
      <c r="U567" s="297"/>
      <c r="V567" s="297"/>
      <c r="W567" s="297"/>
      <c r="X567" s="297"/>
      <c r="Y567" s="297"/>
      <c r="Z567" s="297"/>
    </row>
    <row r="568" spans="1:26" ht="15.75" customHeight="1">
      <c r="A568" s="297"/>
      <c r="B568" s="297"/>
      <c r="C568" s="297"/>
      <c r="D568" s="297"/>
      <c r="E568" s="297"/>
      <c r="F568" s="297"/>
      <c r="G568" s="297"/>
      <c r="H568" s="297"/>
      <c r="I568" s="297"/>
      <c r="J568" s="297"/>
      <c r="K568" s="297"/>
      <c r="L568" s="297"/>
      <c r="M568" s="297"/>
      <c r="N568" s="297"/>
      <c r="O568" s="297"/>
      <c r="P568" s="297"/>
      <c r="Q568" s="297"/>
      <c r="R568" s="297"/>
      <c r="S568" s="297"/>
      <c r="T568" s="297"/>
      <c r="U568" s="297"/>
      <c r="V568" s="297"/>
      <c r="W568" s="297"/>
      <c r="X568" s="297"/>
      <c r="Y568" s="297"/>
      <c r="Z568" s="297"/>
    </row>
    <row r="569" spans="1:26" ht="15.75" customHeight="1">
      <c r="A569" s="297"/>
      <c r="B569" s="297"/>
      <c r="C569" s="297"/>
      <c r="D569" s="297"/>
      <c r="E569" s="297"/>
      <c r="F569" s="297"/>
      <c r="G569" s="297"/>
      <c r="H569" s="297"/>
      <c r="I569" s="297"/>
      <c r="J569" s="297"/>
      <c r="K569" s="297"/>
      <c r="L569" s="297"/>
      <c r="M569" s="297"/>
      <c r="N569" s="297"/>
      <c r="O569" s="297"/>
      <c r="P569" s="297"/>
      <c r="Q569" s="297"/>
      <c r="R569" s="297"/>
      <c r="S569" s="297"/>
      <c r="T569" s="297"/>
      <c r="U569" s="297"/>
      <c r="V569" s="297"/>
      <c r="W569" s="297"/>
      <c r="X569" s="297"/>
      <c r="Y569" s="297"/>
      <c r="Z569" s="297"/>
    </row>
    <row r="570" spans="1:26" ht="15.75" customHeight="1">
      <c r="A570" s="297"/>
      <c r="B570" s="297"/>
      <c r="C570" s="297"/>
      <c r="D570" s="297"/>
      <c r="E570" s="297"/>
      <c r="F570" s="297"/>
      <c r="G570" s="297"/>
      <c r="H570" s="297"/>
      <c r="I570" s="297"/>
      <c r="J570" s="297"/>
      <c r="K570" s="297"/>
      <c r="L570" s="297"/>
      <c r="M570" s="297"/>
      <c r="N570" s="297"/>
      <c r="O570" s="297"/>
      <c r="P570" s="297"/>
      <c r="Q570" s="297"/>
      <c r="R570" s="297"/>
      <c r="S570" s="297"/>
      <c r="T570" s="297"/>
      <c r="U570" s="297"/>
      <c r="V570" s="297"/>
      <c r="W570" s="297"/>
      <c r="X570" s="297"/>
      <c r="Y570" s="297"/>
      <c r="Z570" s="297"/>
    </row>
    <row r="571" spans="1:26" ht="15.75" customHeight="1">
      <c r="A571" s="297"/>
      <c r="B571" s="297"/>
      <c r="C571" s="297"/>
      <c r="D571" s="297"/>
      <c r="E571" s="297"/>
      <c r="F571" s="297"/>
      <c r="G571" s="297"/>
      <c r="H571" s="297"/>
      <c r="I571" s="297"/>
      <c r="J571" s="297"/>
      <c r="K571" s="297"/>
      <c r="L571" s="297"/>
      <c r="M571" s="297"/>
      <c r="N571" s="297"/>
      <c r="O571" s="297"/>
      <c r="P571" s="297"/>
      <c r="Q571" s="297"/>
      <c r="R571" s="297"/>
      <c r="S571" s="297"/>
      <c r="T571" s="297"/>
      <c r="U571" s="297"/>
      <c r="V571" s="297"/>
      <c r="W571" s="297"/>
      <c r="X571" s="297"/>
      <c r="Y571" s="297"/>
      <c r="Z571" s="297"/>
    </row>
    <row r="572" spans="1:26" ht="15.75" customHeight="1">
      <c r="A572" s="297"/>
      <c r="B572" s="297"/>
      <c r="C572" s="297"/>
      <c r="D572" s="297"/>
      <c r="E572" s="297"/>
      <c r="F572" s="297"/>
      <c r="G572" s="297"/>
      <c r="H572" s="297"/>
      <c r="I572" s="297"/>
      <c r="J572" s="297"/>
      <c r="K572" s="297"/>
      <c r="L572" s="297"/>
      <c r="M572" s="297"/>
      <c r="N572" s="297"/>
      <c r="O572" s="297"/>
      <c r="P572" s="297"/>
      <c r="Q572" s="297"/>
      <c r="R572" s="297"/>
      <c r="S572" s="297"/>
      <c r="T572" s="297"/>
      <c r="U572" s="297"/>
      <c r="V572" s="297"/>
      <c r="W572" s="297"/>
      <c r="X572" s="297"/>
      <c r="Y572" s="297"/>
      <c r="Z572" s="297"/>
    </row>
    <row r="573" spans="1:26" ht="15.75" customHeight="1">
      <c r="A573" s="297"/>
      <c r="B573" s="297"/>
      <c r="C573" s="297"/>
      <c r="D573" s="297"/>
      <c r="E573" s="297"/>
      <c r="F573" s="297"/>
      <c r="G573" s="297"/>
      <c r="H573" s="297"/>
      <c r="I573" s="297"/>
      <c r="J573" s="297"/>
      <c r="K573" s="297"/>
      <c r="L573" s="297"/>
      <c r="M573" s="297"/>
      <c r="N573" s="297"/>
      <c r="O573" s="297"/>
      <c r="P573" s="297"/>
      <c r="Q573" s="297"/>
      <c r="R573" s="297"/>
      <c r="S573" s="297"/>
      <c r="T573" s="297"/>
      <c r="U573" s="297"/>
      <c r="V573" s="297"/>
      <c r="W573" s="297"/>
      <c r="X573" s="297"/>
      <c r="Y573" s="297"/>
      <c r="Z573" s="297"/>
    </row>
    <row r="574" spans="1:26" ht="15.75" customHeight="1">
      <c r="A574" s="297"/>
      <c r="B574" s="297"/>
      <c r="C574" s="297"/>
      <c r="D574" s="297"/>
      <c r="E574" s="297"/>
      <c r="F574" s="297"/>
      <c r="G574" s="297"/>
      <c r="H574" s="297"/>
      <c r="I574" s="297"/>
      <c r="J574" s="297"/>
      <c r="K574" s="297"/>
      <c r="L574" s="297"/>
      <c r="M574" s="297"/>
      <c r="N574" s="297"/>
      <c r="O574" s="297"/>
      <c r="P574" s="297"/>
      <c r="Q574" s="297"/>
      <c r="R574" s="297"/>
      <c r="S574" s="297"/>
      <c r="T574" s="297"/>
      <c r="U574" s="297"/>
      <c r="V574" s="297"/>
      <c r="W574" s="297"/>
      <c r="X574" s="297"/>
      <c r="Y574" s="297"/>
      <c r="Z574" s="297"/>
    </row>
    <row r="575" spans="1:26" ht="15.75" customHeight="1">
      <c r="A575" s="297"/>
      <c r="B575" s="297"/>
      <c r="C575" s="297"/>
      <c r="D575" s="297"/>
      <c r="E575" s="297"/>
      <c r="F575" s="297"/>
      <c r="G575" s="297"/>
      <c r="H575" s="297"/>
      <c r="I575" s="297"/>
      <c r="J575" s="297"/>
      <c r="K575" s="297"/>
      <c r="L575" s="297"/>
      <c r="M575" s="297"/>
      <c r="N575" s="297"/>
      <c r="O575" s="297"/>
      <c r="P575" s="297"/>
      <c r="Q575" s="297"/>
      <c r="R575" s="297"/>
      <c r="S575" s="297"/>
      <c r="T575" s="297"/>
      <c r="U575" s="297"/>
      <c r="V575" s="297"/>
      <c r="W575" s="297"/>
      <c r="X575" s="297"/>
      <c r="Y575" s="297"/>
      <c r="Z575" s="297"/>
    </row>
    <row r="576" spans="1:26" ht="15.75" customHeight="1">
      <c r="A576" s="297"/>
      <c r="B576" s="297"/>
      <c r="C576" s="297"/>
      <c r="D576" s="297"/>
      <c r="E576" s="297"/>
      <c r="F576" s="297"/>
      <c r="G576" s="297"/>
      <c r="H576" s="297"/>
      <c r="I576" s="297"/>
      <c r="J576" s="297"/>
      <c r="K576" s="297"/>
      <c r="L576" s="297"/>
      <c r="M576" s="297"/>
      <c r="N576" s="297"/>
      <c r="O576" s="297"/>
      <c r="P576" s="297"/>
      <c r="Q576" s="297"/>
      <c r="R576" s="297"/>
      <c r="S576" s="297"/>
      <c r="T576" s="297"/>
      <c r="U576" s="297"/>
      <c r="V576" s="297"/>
      <c r="W576" s="297"/>
      <c r="X576" s="297"/>
      <c r="Y576" s="297"/>
      <c r="Z576" s="297"/>
    </row>
    <row r="577" spans="1:26" ht="15.75" customHeight="1">
      <c r="A577" s="297"/>
      <c r="B577" s="297"/>
      <c r="C577" s="297"/>
      <c r="D577" s="297"/>
      <c r="E577" s="297"/>
      <c r="F577" s="297"/>
      <c r="G577" s="297"/>
      <c r="H577" s="297"/>
      <c r="I577" s="297"/>
      <c r="J577" s="297"/>
      <c r="K577" s="297"/>
      <c r="L577" s="297"/>
      <c r="M577" s="297"/>
      <c r="N577" s="297"/>
      <c r="O577" s="297"/>
      <c r="P577" s="297"/>
      <c r="Q577" s="297"/>
      <c r="R577" s="297"/>
      <c r="S577" s="297"/>
      <c r="T577" s="297"/>
      <c r="U577" s="297"/>
      <c r="V577" s="297"/>
      <c r="W577" s="297"/>
      <c r="X577" s="297"/>
      <c r="Y577" s="297"/>
      <c r="Z577" s="297"/>
    </row>
    <row r="578" spans="1:26" ht="15.75" customHeight="1">
      <c r="A578" s="297"/>
      <c r="B578" s="297"/>
      <c r="C578" s="297"/>
      <c r="D578" s="297"/>
      <c r="E578" s="297"/>
      <c r="F578" s="297"/>
      <c r="G578" s="297"/>
      <c r="H578" s="297"/>
      <c r="I578" s="297"/>
      <c r="J578" s="297"/>
      <c r="K578" s="297"/>
      <c r="L578" s="297"/>
      <c r="M578" s="297"/>
      <c r="N578" s="297"/>
      <c r="O578" s="297"/>
      <c r="P578" s="297"/>
      <c r="Q578" s="297"/>
      <c r="R578" s="297"/>
      <c r="S578" s="297"/>
      <c r="T578" s="297"/>
      <c r="U578" s="297"/>
      <c r="V578" s="297"/>
      <c r="W578" s="297"/>
      <c r="X578" s="297"/>
      <c r="Y578" s="297"/>
      <c r="Z578" s="297"/>
    </row>
    <row r="579" spans="1:26" ht="15.75" customHeight="1">
      <c r="A579" s="297"/>
      <c r="B579" s="297"/>
      <c r="C579" s="297"/>
      <c r="D579" s="297"/>
      <c r="E579" s="297"/>
      <c r="F579" s="297"/>
      <c r="G579" s="297"/>
      <c r="H579" s="297"/>
      <c r="I579" s="297"/>
      <c r="J579" s="297"/>
      <c r="K579" s="297"/>
      <c r="L579" s="297"/>
      <c r="M579" s="297"/>
      <c r="N579" s="297"/>
      <c r="O579" s="297"/>
      <c r="P579" s="297"/>
      <c r="Q579" s="297"/>
      <c r="R579" s="297"/>
      <c r="S579" s="297"/>
      <c r="T579" s="297"/>
      <c r="U579" s="297"/>
      <c r="V579" s="297"/>
      <c r="W579" s="297"/>
      <c r="X579" s="297"/>
      <c r="Y579" s="297"/>
      <c r="Z579" s="297"/>
    </row>
    <row r="580" spans="1:26" ht="15.75" customHeight="1">
      <c r="A580" s="297"/>
      <c r="B580" s="297"/>
      <c r="C580" s="297"/>
      <c r="D580" s="297"/>
      <c r="E580" s="297"/>
      <c r="F580" s="297"/>
      <c r="G580" s="297"/>
      <c r="H580" s="297"/>
      <c r="I580" s="297"/>
      <c r="J580" s="297"/>
      <c r="K580" s="297"/>
      <c r="L580" s="297"/>
      <c r="M580" s="297"/>
      <c r="N580" s="297"/>
      <c r="O580" s="297"/>
      <c r="P580" s="297"/>
      <c r="Q580" s="297"/>
      <c r="R580" s="297"/>
      <c r="S580" s="297"/>
      <c r="T580" s="297"/>
      <c r="U580" s="297"/>
      <c r="V580" s="297"/>
      <c r="W580" s="297"/>
      <c r="X580" s="297"/>
      <c r="Y580" s="297"/>
      <c r="Z580" s="297"/>
    </row>
    <row r="581" spans="1:26" ht="15.75" customHeight="1">
      <c r="A581" s="297"/>
      <c r="B581" s="297"/>
      <c r="C581" s="297"/>
      <c r="D581" s="297"/>
      <c r="E581" s="297"/>
      <c r="F581" s="297"/>
      <c r="G581" s="297"/>
      <c r="H581" s="297"/>
      <c r="I581" s="297"/>
      <c r="J581" s="297"/>
      <c r="K581" s="297"/>
      <c r="L581" s="297"/>
      <c r="M581" s="297"/>
      <c r="N581" s="297"/>
      <c r="O581" s="297"/>
      <c r="P581" s="297"/>
      <c r="Q581" s="297"/>
      <c r="R581" s="297"/>
      <c r="S581" s="297"/>
      <c r="T581" s="297"/>
      <c r="U581" s="297"/>
      <c r="V581" s="297"/>
      <c r="W581" s="297"/>
      <c r="X581" s="297"/>
      <c r="Y581" s="297"/>
      <c r="Z581" s="297"/>
    </row>
    <row r="582" spans="1:26" ht="15.75" customHeight="1">
      <c r="A582" s="297"/>
      <c r="B582" s="297"/>
      <c r="C582" s="297"/>
      <c r="D582" s="297"/>
      <c r="E582" s="297"/>
      <c r="F582" s="297"/>
      <c r="G582" s="297"/>
      <c r="H582" s="297"/>
      <c r="I582" s="297"/>
      <c r="J582" s="297"/>
      <c r="K582" s="297"/>
      <c r="L582" s="297"/>
      <c r="M582" s="297"/>
      <c r="N582" s="297"/>
      <c r="O582" s="297"/>
      <c r="P582" s="297"/>
      <c r="Q582" s="297"/>
      <c r="R582" s="297"/>
      <c r="S582" s="297"/>
      <c r="T582" s="297"/>
      <c r="U582" s="297"/>
      <c r="V582" s="297"/>
      <c r="W582" s="297"/>
      <c r="X582" s="297"/>
      <c r="Y582" s="297"/>
      <c r="Z582" s="297"/>
    </row>
    <row r="583" spans="1:26" ht="15.75" customHeight="1">
      <c r="A583" s="297"/>
      <c r="B583" s="297"/>
      <c r="C583" s="297"/>
      <c r="D583" s="297"/>
      <c r="E583" s="297"/>
      <c r="F583" s="297"/>
      <c r="G583" s="297"/>
      <c r="H583" s="297"/>
      <c r="I583" s="297"/>
      <c r="J583" s="297"/>
      <c r="K583" s="297"/>
      <c r="L583" s="297"/>
      <c r="M583" s="297"/>
      <c r="N583" s="297"/>
      <c r="O583" s="297"/>
      <c r="P583" s="297"/>
      <c r="Q583" s="297"/>
      <c r="R583" s="297"/>
      <c r="S583" s="297"/>
      <c r="T583" s="297"/>
      <c r="U583" s="297"/>
      <c r="V583" s="297"/>
      <c r="W583" s="297"/>
      <c r="X583" s="297"/>
      <c r="Y583" s="297"/>
      <c r="Z583" s="297"/>
    </row>
    <row r="584" spans="1:26" ht="15.75" customHeight="1">
      <c r="A584" s="297"/>
      <c r="B584" s="297"/>
      <c r="C584" s="297"/>
      <c r="D584" s="297"/>
      <c r="E584" s="297"/>
      <c r="F584" s="297"/>
      <c r="G584" s="297"/>
      <c r="H584" s="297"/>
      <c r="I584" s="297"/>
      <c r="J584" s="297"/>
      <c r="K584" s="297"/>
      <c r="L584" s="297"/>
      <c r="M584" s="297"/>
      <c r="N584" s="297"/>
      <c r="O584" s="297"/>
      <c r="P584" s="297"/>
      <c r="Q584" s="297"/>
      <c r="R584" s="297"/>
      <c r="S584" s="297"/>
      <c r="T584" s="297"/>
      <c r="U584" s="297"/>
      <c r="V584" s="297"/>
      <c r="W584" s="297"/>
      <c r="X584" s="297"/>
      <c r="Y584" s="297"/>
      <c r="Z584" s="297"/>
    </row>
    <row r="585" spans="1:26" ht="15.75" customHeight="1">
      <c r="A585" s="297"/>
      <c r="B585" s="297"/>
      <c r="C585" s="297"/>
      <c r="D585" s="297"/>
      <c r="E585" s="297"/>
      <c r="F585" s="297"/>
      <c r="G585" s="297"/>
      <c r="H585" s="297"/>
      <c r="I585" s="297"/>
      <c r="J585" s="297"/>
      <c r="K585" s="297"/>
      <c r="L585" s="297"/>
      <c r="M585" s="297"/>
      <c r="N585" s="297"/>
      <c r="O585" s="297"/>
      <c r="P585" s="297"/>
      <c r="Q585" s="297"/>
      <c r="R585" s="297"/>
      <c r="S585" s="297"/>
      <c r="T585" s="297"/>
      <c r="U585" s="297"/>
      <c r="V585" s="297"/>
      <c r="W585" s="297"/>
      <c r="X585" s="297"/>
      <c r="Y585" s="297"/>
      <c r="Z585" s="297"/>
    </row>
    <row r="586" spans="1:26" ht="15.75" customHeight="1">
      <c r="A586" s="297"/>
      <c r="B586" s="297"/>
      <c r="C586" s="297"/>
      <c r="D586" s="297"/>
      <c r="E586" s="297"/>
      <c r="F586" s="297"/>
      <c r="G586" s="297"/>
      <c r="H586" s="297"/>
      <c r="I586" s="297"/>
      <c r="J586" s="297"/>
      <c r="K586" s="297"/>
      <c r="L586" s="297"/>
      <c r="M586" s="297"/>
      <c r="N586" s="297"/>
      <c r="O586" s="297"/>
      <c r="P586" s="297"/>
      <c r="Q586" s="297"/>
      <c r="R586" s="297"/>
      <c r="S586" s="297"/>
      <c r="T586" s="297"/>
      <c r="U586" s="297"/>
      <c r="V586" s="297"/>
      <c r="W586" s="297"/>
      <c r="X586" s="297"/>
      <c r="Y586" s="297"/>
      <c r="Z586" s="297"/>
    </row>
    <row r="587" spans="1:26" ht="15.75" customHeight="1">
      <c r="A587" s="297"/>
      <c r="B587" s="297"/>
      <c r="C587" s="297"/>
      <c r="D587" s="297"/>
      <c r="E587" s="297"/>
      <c r="F587" s="297"/>
      <c r="G587" s="297"/>
      <c r="H587" s="297"/>
      <c r="I587" s="297"/>
      <c r="J587" s="297"/>
      <c r="K587" s="297"/>
      <c r="L587" s="297"/>
      <c r="M587" s="297"/>
      <c r="N587" s="297"/>
      <c r="O587" s="297"/>
      <c r="P587" s="297"/>
      <c r="Q587" s="297"/>
      <c r="R587" s="297"/>
      <c r="S587" s="297"/>
      <c r="T587" s="297"/>
      <c r="U587" s="297"/>
      <c r="V587" s="297"/>
      <c r="W587" s="297"/>
      <c r="X587" s="297"/>
      <c r="Y587" s="297"/>
      <c r="Z587" s="297"/>
    </row>
    <row r="588" spans="1:26" ht="15.75" customHeight="1">
      <c r="A588" s="297"/>
      <c r="B588" s="297"/>
      <c r="C588" s="297"/>
      <c r="D588" s="297"/>
      <c r="E588" s="297"/>
      <c r="F588" s="297"/>
      <c r="G588" s="297"/>
      <c r="H588" s="297"/>
      <c r="I588" s="297"/>
      <c r="J588" s="297"/>
      <c r="K588" s="297"/>
      <c r="L588" s="297"/>
      <c r="M588" s="297"/>
      <c r="N588" s="297"/>
      <c r="O588" s="297"/>
      <c r="P588" s="297"/>
      <c r="Q588" s="297"/>
      <c r="R588" s="297"/>
      <c r="S588" s="297"/>
      <c r="T588" s="297"/>
      <c r="U588" s="297"/>
      <c r="V588" s="297"/>
      <c r="W588" s="297"/>
      <c r="X588" s="297"/>
      <c r="Y588" s="297"/>
      <c r="Z588" s="297"/>
    </row>
    <row r="589" spans="1:26" ht="15.75" customHeight="1">
      <c r="A589" s="297"/>
      <c r="B589" s="297"/>
      <c r="C589" s="297"/>
      <c r="D589" s="297"/>
      <c r="E589" s="297"/>
      <c r="F589" s="297"/>
      <c r="G589" s="297"/>
      <c r="H589" s="297"/>
      <c r="I589" s="297"/>
      <c r="J589" s="297"/>
      <c r="K589" s="297"/>
      <c r="L589" s="297"/>
      <c r="M589" s="297"/>
      <c r="N589" s="297"/>
      <c r="O589" s="297"/>
      <c r="P589" s="297"/>
      <c r="Q589" s="297"/>
      <c r="R589" s="297"/>
      <c r="S589" s="297"/>
      <c r="T589" s="297"/>
      <c r="U589" s="297"/>
      <c r="V589" s="297"/>
      <c r="W589" s="297"/>
      <c r="X589" s="297"/>
      <c r="Y589" s="297"/>
      <c r="Z589" s="297"/>
    </row>
    <row r="590" spans="1:26" ht="15.75" customHeight="1">
      <c r="A590" s="297"/>
      <c r="B590" s="297"/>
      <c r="C590" s="297"/>
      <c r="D590" s="297"/>
      <c r="E590" s="297"/>
      <c r="F590" s="297"/>
      <c r="G590" s="297"/>
      <c r="H590" s="297"/>
      <c r="I590" s="297"/>
      <c r="J590" s="297"/>
      <c r="K590" s="297"/>
      <c r="L590" s="297"/>
      <c r="M590" s="297"/>
      <c r="N590" s="297"/>
      <c r="O590" s="297"/>
      <c r="P590" s="297"/>
      <c r="Q590" s="297"/>
      <c r="R590" s="297"/>
      <c r="S590" s="297"/>
      <c r="T590" s="297"/>
      <c r="U590" s="297"/>
      <c r="V590" s="297"/>
      <c r="W590" s="297"/>
      <c r="X590" s="297"/>
      <c r="Y590" s="297"/>
      <c r="Z590" s="297"/>
    </row>
    <row r="591" spans="1:26" ht="15.75" customHeight="1">
      <c r="A591" s="297"/>
      <c r="B591" s="297"/>
      <c r="C591" s="297"/>
      <c r="D591" s="297"/>
      <c r="E591" s="297"/>
      <c r="F591" s="297"/>
      <c r="G591" s="297"/>
      <c r="H591" s="297"/>
      <c r="I591" s="297"/>
      <c r="J591" s="297"/>
      <c r="K591" s="297"/>
      <c r="L591" s="297"/>
      <c r="M591" s="297"/>
      <c r="N591" s="297"/>
      <c r="O591" s="297"/>
      <c r="P591" s="297"/>
      <c r="Q591" s="297"/>
      <c r="R591" s="297"/>
      <c r="S591" s="297"/>
      <c r="T591" s="297"/>
      <c r="U591" s="297"/>
      <c r="V591" s="297"/>
      <c r="W591" s="297"/>
      <c r="X591" s="297"/>
      <c r="Y591" s="297"/>
      <c r="Z591" s="297"/>
    </row>
    <row r="592" spans="1:26" ht="15.75" customHeight="1">
      <c r="A592" s="297"/>
      <c r="B592" s="297"/>
      <c r="C592" s="297"/>
      <c r="D592" s="297"/>
      <c r="E592" s="297"/>
      <c r="F592" s="297"/>
      <c r="G592" s="297"/>
      <c r="H592" s="297"/>
      <c r="I592" s="297"/>
      <c r="J592" s="297"/>
      <c r="K592" s="297"/>
      <c r="L592" s="297"/>
      <c r="M592" s="297"/>
      <c r="N592" s="297"/>
      <c r="O592" s="297"/>
      <c r="P592" s="297"/>
      <c r="Q592" s="297"/>
      <c r="R592" s="297"/>
      <c r="S592" s="297"/>
      <c r="T592" s="297"/>
      <c r="U592" s="297"/>
      <c r="V592" s="297"/>
      <c r="W592" s="297"/>
      <c r="X592" s="297"/>
      <c r="Y592" s="297"/>
      <c r="Z592" s="297"/>
    </row>
    <row r="593" spans="1:26" ht="15.75" customHeight="1">
      <c r="A593" s="297"/>
      <c r="B593" s="297"/>
      <c r="C593" s="297"/>
      <c r="D593" s="297"/>
      <c r="E593" s="297"/>
      <c r="F593" s="297"/>
      <c r="G593" s="297"/>
      <c r="H593" s="297"/>
      <c r="I593" s="297"/>
      <c r="J593" s="297"/>
      <c r="K593" s="297"/>
      <c r="L593" s="297"/>
      <c r="M593" s="297"/>
      <c r="N593" s="297"/>
      <c r="O593" s="297"/>
      <c r="P593" s="297"/>
      <c r="Q593" s="297"/>
      <c r="R593" s="297"/>
      <c r="S593" s="297"/>
      <c r="T593" s="297"/>
      <c r="U593" s="297"/>
      <c r="V593" s="297"/>
      <c r="W593" s="297"/>
      <c r="X593" s="297"/>
      <c r="Y593" s="297"/>
      <c r="Z593" s="297"/>
    </row>
    <row r="594" spans="1:26" ht="15.75" customHeight="1">
      <c r="A594" s="297"/>
      <c r="B594" s="297"/>
      <c r="C594" s="297"/>
      <c r="D594" s="297"/>
      <c r="E594" s="297"/>
      <c r="F594" s="297"/>
      <c r="G594" s="297"/>
      <c r="H594" s="297"/>
      <c r="I594" s="297"/>
      <c r="J594" s="297"/>
      <c r="K594" s="297"/>
      <c r="L594" s="297"/>
      <c r="M594" s="297"/>
      <c r="N594" s="297"/>
      <c r="O594" s="297"/>
      <c r="P594" s="297"/>
      <c r="Q594" s="297"/>
      <c r="R594" s="297"/>
      <c r="S594" s="297"/>
      <c r="T594" s="297"/>
      <c r="U594" s="297"/>
      <c r="V594" s="297"/>
      <c r="W594" s="297"/>
      <c r="X594" s="297"/>
      <c r="Y594" s="297"/>
      <c r="Z594" s="297"/>
    </row>
    <row r="595" spans="1:26" ht="15.75" customHeight="1">
      <c r="A595" s="297"/>
      <c r="B595" s="297"/>
      <c r="C595" s="297"/>
      <c r="D595" s="297"/>
      <c r="E595" s="297"/>
      <c r="F595" s="297"/>
      <c r="G595" s="297"/>
      <c r="H595" s="297"/>
      <c r="I595" s="297"/>
      <c r="J595" s="297"/>
      <c r="K595" s="297"/>
      <c r="L595" s="297"/>
      <c r="M595" s="297"/>
      <c r="N595" s="297"/>
      <c r="O595" s="297"/>
      <c r="P595" s="297"/>
      <c r="Q595" s="297"/>
      <c r="R595" s="297"/>
      <c r="S595" s="297"/>
      <c r="T595" s="297"/>
      <c r="U595" s="297"/>
      <c r="V595" s="297"/>
      <c r="W595" s="297"/>
      <c r="X595" s="297"/>
      <c r="Y595" s="297"/>
      <c r="Z595" s="297"/>
    </row>
    <row r="596" spans="1:26" ht="15.75" customHeight="1">
      <c r="A596" s="297"/>
      <c r="B596" s="297"/>
      <c r="C596" s="297"/>
      <c r="D596" s="297"/>
      <c r="E596" s="297"/>
      <c r="F596" s="297"/>
      <c r="G596" s="297"/>
      <c r="H596" s="297"/>
      <c r="I596" s="297"/>
      <c r="J596" s="297"/>
      <c r="K596" s="297"/>
      <c r="L596" s="297"/>
      <c r="M596" s="297"/>
      <c r="N596" s="297"/>
      <c r="O596" s="297"/>
      <c r="P596" s="297"/>
      <c r="Q596" s="297"/>
      <c r="R596" s="297"/>
      <c r="S596" s="297"/>
      <c r="T596" s="297"/>
      <c r="U596" s="297"/>
      <c r="V596" s="297"/>
      <c r="W596" s="297"/>
      <c r="X596" s="297"/>
      <c r="Y596" s="297"/>
      <c r="Z596" s="297"/>
    </row>
    <row r="597" spans="1:26" ht="15.75" customHeight="1">
      <c r="A597" s="297"/>
      <c r="B597" s="297"/>
      <c r="C597" s="297"/>
      <c r="D597" s="297"/>
      <c r="E597" s="297"/>
      <c r="F597" s="297"/>
      <c r="G597" s="297"/>
      <c r="H597" s="297"/>
      <c r="I597" s="297"/>
      <c r="J597" s="297"/>
      <c r="K597" s="297"/>
      <c r="L597" s="297"/>
      <c r="M597" s="297"/>
      <c r="N597" s="297"/>
      <c r="O597" s="297"/>
      <c r="P597" s="297"/>
      <c r="Q597" s="297"/>
      <c r="R597" s="297"/>
      <c r="S597" s="297"/>
      <c r="T597" s="297"/>
      <c r="U597" s="297"/>
      <c r="V597" s="297"/>
      <c r="W597" s="297"/>
      <c r="X597" s="297"/>
      <c r="Y597" s="297"/>
      <c r="Z597" s="297"/>
    </row>
    <row r="598" spans="1:26" ht="15.75" customHeight="1">
      <c r="A598" s="297"/>
      <c r="B598" s="297"/>
      <c r="C598" s="297"/>
      <c r="D598" s="297"/>
      <c r="E598" s="297"/>
      <c r="F598" s="297"/>
      <c r="G598" s="297"/>
      <c r="H598" s="297"/>
      <c r="I598" s="297"/>
      <c r="J598" s="297"/>
      <c r="K598" s="297"/>
      <c r="L598" s="297"/>
      <c r="M598" s="297"/>
      <c r="N598" s="297"/>
      <c r="O598" s="297"/>
      <c r="P598" s="297"/>
      <c r="Q598" s="297"/>
      <c r="R598" s="297"/>
      <c r="S598" s="297"/>
      <c r="T598" s="297"/>
      <c r="U598" s="297"/>
      <c r="V598" s="297"/>
      <c r="W598" s="297"/>
      <c r="X598" s="297"/>
      <c r="Y598" s="297"/>
      <c r="Z598" s="297"/>
    </row>
    <row r="599" spans="1:26" ht="15.75" customHeight="1">
      <c r="A599" s="297"/>
      <c r="B599" s="297"/>
      <c r="C599" s="297"/>
      <c r="D599" s="297"/>
      <c r="E599" s="297"/>
      <c r="F599" s="297"/>
      <c r="G599" s="297"/>
      <c r="H599" s="297"/>
      <c r="I599" s="297"/>
      <c r="J599" s="297"/>
      <c r="K599" s="297"/>
      <c r="L599" s="297"/>
      <c r="M599" s="297"/>
      <c r="N599" s="297"/>
      <c r="O599" s="297"/>
      <c r="P599" s="297"/>
      <c r="Q599" s="297"/>
      <c r="R599" s="297"/>
      <c r="S599" s="297"/>
      <c r="T599" s="297"/>
      <c r="U599" s="297"/>
      <c r="V599" s="297"/>
      <c r="W599" s="297"/>
      <c r="X599" s="297"/>
      <c r="Y599" s="297"/>
      <c r="Z599" s="297"/>
    </row>
    <row r="600" spans="1:26" ht="15.75" customHeight="1">
      <c r="A600" s="297"/>
      <c r="B600" s="297"/>
      <c r="C600" s="297"/>
      <c r="D600" s="297"/>
      <c r="E600" s="297"/>
      <c r="F600" s="297"/>
      <c r="G600" s="297"/>
      <c r="H600" s="297"/>
      <c r="I600" s="297"/>
      <c r="J600" s="297"/>
      <c r="K600" s="297"/>
      <c r="L600" s="297"/>
      <c r="M600" s="297"/>
      <c r="N600" s="297"/>
      <c r="O600" s="297"/>
      <c r="P600" s="297"/>
      <c r="Q600" s="297"/>
      <c r="R600" s="297"/>
      <c r="S600" s="297"/>
      <c r="T600" s="297"/>
      <c r="U600" s="297"/>
      <c r="V600" s="297"/>
      <c r="W600" s="297"/>
      <c r="X600" s="297"/>
      <c r="Y600" s="297"/>
      <c r="Z600" s="297"/>
    </row>
    <row r="601" spans="1:26" ht="15.75" customHeight="1">
      <c r="A601" s="297"/>
      <c r="B601" s="297"/>
      <c r="C601" s="297"/>
      <c r="D601" s="297"/>
      <c r="E601" s="297"/>
      <c r="F601" s="297"/>
      <c r="G601" s="297"/>
      <c r="H601" s="297"/>
      <c r="I601" s="297"/>
      <c r="J601" s="297"/>
      <c r="K601" s="297"/>
      <c r="L601" s="297"/>
      <c r="M601" s="297"/>
      <c r="N601" s="297"/>
      <c r="O601" s="297"/>
      <c r="P601" s="297"/>
      <c r="Q601" s="297"/>
      <c r="R601" s="297"/>
      <c r="S601" s="297"/>
      <c r="T601" s="297"/>
      <c r="U601" s="297"/>
      <c r="V601" s="297"/>
      <c r="W601" s="297"/>
      <c r="X601" s="297"/>
      <c r="Y601" s="297"/>
      <c r="Z601" s="297"/>
    </row>
    <row r="602" spans="1:26" ht="15.75" customHeight="1">
      <c r="A602" s="297"/>
      <c r="B602" s="297"/>
      <c r="C602" s="297"/>
      <c r="D602" s="297"/>
      <c r="E602" s="297"/>
      <c r="F602" s="297"/>
      <c r="G602" s="297"/>
      <c r="H602" s="297"/>
      <c r="I602" s="297"/>
      <c r="J602" s="297"/>
      <c r="K602" s="297"/>
      <c r="L602" s="297"/>
      <c r="M602" s="297"/>
      <c r="N602" s="297"/>
      <c r="O602" s="297"/>
      <c r="P602" s="297"/>
      <c r="Q602" s="297"/>
      <c r="R602" s="297"/>
      <c r="S602" s="297"/>
      <c r="T602" s="297"/>
      <c r="U602" s="297"/>
      <c r="V602" s="297"/>
      <c r="W602" s="297"/>
      <c r="X602" s="297"/>
      <c r="Y602" s="297"/>
      <c r="Z602" s="297"/>
    </row>
    <row r="603" spans="1:26" ht="15.75" customHeight="1">
      <c r="A603" s="297"/>
      <c r="B603" s="297"/>
      <c r="C603" s="297"/>
      <c r="D603" s="297"/>
      <c r="E603" s="297"/>
      <c r="F603" s="297"/>
      <c r="G603" s="297"/>
      <c r="H603" s="297"/>
      <c r="I603" s="297"/>
      <c r="J603" s="297"/>
      <c r="K603" s="297"/>
      <c r="L603" s="297"/>
      <c r="M603" s="297"/>
      <c r="N603" s="297"/>
      <c r="O603" s="297"/>
      <c r="P603" s="297"/>
      <c r="Q603" s="297"/>
      <c r="R603" s="297"/>
      <c r="S603" s="297"/>
      <c r="T603" s="297"/>
      <c r="U603" s="297"/>
      <c r="V603" s="297"/>
      <c r="W603" s="297"/>
      <c r="X603" s="297"/>
      <c r="Y603" s="297"/>
      <c r="Z603" s="297"/>
    </row>
    <row r="604" spans="1:26" ht="15.75" customHeight="1">
      <c r="A604" s="297"/>
      <c r="B604" s="297"/>
      <c r="C604" s="297"/>
      <c r="D604" s="297"/>
      <c r="E604" s="297"/>
      <c r="F604" s="297"/>
      <c r="G604" s="297"/>
      <c r="H604" s="297"/>
      <c r="I604" s="297"/>
      <c r="J604" s="297"/>
      <c r="K604" s="297"/>
      <c r="L604" s="297"/>
      <c r="M604" s="297"/>
      <c r="N604" s="297"/>
      <c r="O604" s="297"/>
      <c r="P604" s="297"/>
      <c r="Q604" s="297"/>
      <c r="R604" s="297"/>
      <c r="S604" s="297"/>
      <c r="T604" s="297"/>
      <c r="U604" s="297"/>
      <c r="V604" s="297"/>
      <c r="W604" s="297"/>
      <c r="X604" s="297"/>
      <c r="Y604" s="297"/>
      <c r="Z604" s="297"/>
    </row>
    <row r="605" spans="1:26" ht="15.75" customHeight="1">
      <c r="A605" s="297"/>
      <c r="B605" s="297"/>
      <c r="C605" s="297"/>
      <c r="D605" s="297"/>
      <c r="E605" s="297"/>
      <c r="F605" s="297"/>
      <c r="G605" s="297"/>
      <c r="H605" s="297"/>
      <c r="I605" s="297"/>
      <c r="J605" s="297"/>
      <c r="K605" s="297"/>
      <c r="L605" s="297"/>
      <c r="M605" s="297"/>
      <c r="N605" s="297"/>
      <c r="O605" s="297"/>
      <c r="P605" s="297"/>
      <c r="Q605" s="297"/>
      <c r="R605" s="297"/>
      <c r="S605" s="297"/>
      <c r="T605" s="297"/>
      <c r="U605" s="297"/>
      <c r="V605" s="297"/>
      <c r="W605" s="297"/>
      <c r="X605" s="297"/>
      <c r="Y605" s="297"/>
      <c r="Z605" s="297"/>
    </row>
    <row r="606" spans="1:26" ht="15.75" customHeight="1">
      <c r="A606" s="297"/>
      <c r="B606" s="297"/>
      <c r="C606" s="297"/>
      <c r="D606" s="297"/>
      <c r="E606" s="297"/>
      <c r="F606" s="297"/>
      <c r="G606" s="297"/>
      <c r="H606" s="297"/>
      <c r="I606" s="297"/>
      <c r="J606" s="297"/>
      <c r="K606" s="297"/>
      <c r="L606" s="297"/>
      <c r="M606" s="297"/>
      <c r="N606" s="297"/>
      <c r="O606" s="297"/>
      <c r="P606" s="297"/>
      <c r="Q606" s="297"/>
      <c r="R606" s="297"/>
      <c r="S606" s="297"/>
      <c r="T606" s="297"/>
      <c r="U606" s="297"/>
      <c r="V606" s="297"/>
      <c r="W606" s="297"/>
      <c r="X606" s="297"/>
      <c r="Y606" s="297"/>
      <c r="Z606" s="297"/>
    </row>
    <row r="607" spans="1:26" ht="15.75" customHeight="1">
      <c r="A607" s="297"/>
      <c r="B607" s="297"/>
      <c r="C607" s="297"/>
      <c r="D607" s="297"/>
      <c r="E607" s="297"/>
      <c r="F607" s="297"/>
      <c r="G607" s="297"/>
      <c r="H607" s="297"/>
      <c r="I607" s="297"/>
      <c r="J607" s="297"/>
      <c r="K607" s="297"/>
      <c r="L607" s="297"/>
      <c r="M607" s="297"/>
      <c r="N607" s="297"/>
      <c r="O607" s="297"/>
      <c r="P607" s="297"/>
      <c r="Q607" s="297"/>
      <c r="R607" s="297"/>
      <c r="S607" s="297"/>
      <c r="T607" s="297"/>
      <c r="U607" s="297"/>
      <c r="V607" s="297"/>
      <c r="W607" s="297"/>
      <c r="X607" s="297"/>
      <c r="Y607" s="297"/>
      <c r="Z607" s="297"/>
    </row>
    <row r="608" spans="1:26" ht="15.75" customHeight="1">
      <c r="A608" s="297"/>
      <c r="B608" s="297"/>
      <c r="C608" s="297"/>
      <c r="D608" s="297"/>
      <c r="E608" s="297"/>
      <c r="F608" s="297"/>
      <c r="G608" s="297"/>
      <c r="H608" s="297"/>
      <c r="I608" s="297"/>
      <c r="J608" s="297"/>
      <c r="K608" s="297"/>
      <c r="L608" s="297"/>
      <c r="M608" s="297"/>
      <c r="N608" s="297"/>
      <c r="O608" s="297"/>
      <c r="P608" s="297"/>
      <c r="Q608" s="297"/>
      <c r="R608" s="297"/>
      <c r="S608" s="297"/>
      <c r="T608" s="297"/>
      <c r="U608" s="297"/>
      <c r="V608" s="297"/>
      <c r="W608" s="297"/>
      <c r="X608" s="297"/>
      <c r="Y608" s="297"/>
      <c r="Z608" s="297"/>
    </row>
    <row r="609" spans="1:26" ht="15.75" customHeight="1">
      <c r="A609" s="297"/>
      <c r="B609" s="297"/>
      <c r="C609" s="297"/>
      <c r="D609" s="297"/>
      <c r="E609" s="297"/>
      <c r="F609" s="297"/>
      <c r="G609" s="297"/>
      <c r="H609" s="297"/>
      <c r="I609" s="297"/>
      <c r="J609" s="297"/>
      <c r="K609" s="297"/>
      <c r="L609" s="297"/>
      <c r="M609" s="297"/>
      <c r="N609" s="297"/>
      <c r="O609" s="297"/>
      <c r="P609" s="297"/>
      <c r="Q609" s="297"/>
      <c r="R609" s="297"/>
      <c r="S609" s="297"/>
      <c r="T609" s="297"/>
      <c r="U609" s="297"/>
      <c r="V609" s="297"/>
      <c r="W609" s="297"/>
      <c r="X609" s="297"/>
      <c r="Y609" s="297"/>
      <c r="Z609" s="297"/>
    </row>
    <row r="610" spans="1:26" ht="15.75" customHeight="1">
      <c r="A610" s="297"/>
      <c r="B610" s="297"/>
      <c r="C610" s="297"/>
      <c r="D610" s="297"/>
      <c r="E610" s="297"/>
      <c r="F610" s="297"/>
      <c r="G610" s="297"/>
      <c r="H610" s="297"/>
      <c r="I610" s="297"/>
      <c r="J610" s="297"/>
      <c r="K610" s="297"/>
      <c r="L610" s="297"/>
      <c r="M610" s="297"/>
      <c r="N610" s="297"/>
      <c r="O610" s="297"/>
      <c r="P610" s="297"/>
      <c r="Q610" s="297"/>
      <c r="R610" s="297"/>
      <c r="S610" s="297"/>
      <c r="T610" s="297"/>
      <c r="U610" s="297"/>
      <c r="V610" s="297"/>
      <c r="W610" s="297"/>
      <c r="X610" s="297"/>
      <c r="Y610" s="297"/>
      <c r="Z610" s="297"/>
    </row>
    <row r="611" spans="1:26" ht="15.75" customHeight="1">
      <c r="A611" s="297"/>
      <c r="B611" s="297"/>
      <c r="C611" s="297"/>
      <c r="D611" s="297"/>
      <c r="E611" s="297"/>
      <c r="F611" s="297"/>
      <c r="G611" s="297"/>
      <c r="H611" s="297"/>
      <c r="I611" s="297"/>
      <c r="J611" s="297"/>
      <c r="K611" s="297"/>
      <c r="L611" s="297"/>
      <c r="M611" s="297"/>
      <c r="N611" s="297"/>
      <c r="O611" s="297"/>
      <c r="P611" s="297"/>
      <c r="Q611" s="297"/>
      <c r="R611" s="297"/>
      <c r="S611" s="297"/>
      <c r="T611" s="297"/>
      <c r="U611" s="297"/>
      <c r="V611" s="297"/>
      <c r="W611" s="297"/>
      <c r="X611" s="297"/>
      <c r="Y611" s="297"/>
      <c r="Z611" s="297"/>
    </row>
    <row r="612" spans="1:26" ht="15.75" customHeight="1">
      <c r="A612" s="297"/>
      <c r="B612" s="297"/>
      <c r="C612" s="297"/>
      <c r="D612" s="297"/>
      <c r="E612" s="297"/>
      <c r="F612" s="297"/>
      <c r="G612" s="297"/>
      <c r="H612" s="297"/>
      <c r="I612" s="297"/>
      <c r="J612" s="297"/>
      <c r="K612" s="297"/>
      <c r="L612" s="297"/>
      <c r="M612" s="297"/>
      <c r="N612" s="297"/>
      <c r="O612" s="297"/>
      <c r="P612" s="297"/>
      <c r="Q612" s="297"/>
      <c r="R612" s="297"/>
      <c r="S612" s="297"/>
      <c r="T612" s="297"/>
      <c r="U612" s="297"/>
      <c r="V612" s="297"/>
      <c r="W612" s="297"/>
      <c r="X612" s="297"/>
      <c r="Y612" s="297"/>
      <c r="Z612" s="297"/>
    </row>
    <row r="613" spans="1:26" ht="15.75" customHeight="1">
      <c r="A613" s="297"/>
      <c r="B613" s="297"/>
      <c r="C613" s="297"/>
      <c r="D613" s="297"/>
      <c r="E613" s="297"/>
      <c r="F613" s="297"/>
      <c r="G613" s="297"/>
      <c r="H613" s="297"/>
      <c r="I613" s="297"/>
      <c r="J613" s="297"/>
      <c r="K613" s="297"/>
      <c r="L613" s="297"/>
      <c r="M613" s="297"/>
      <c r="N613" s="297"/>
      <c r="O613" s="297"/>
      <c r="P613" s="297"/>
      <c r="Q613" s="297"/>
      <c r="R613" s="297"/>
      <c r="S613" s="297"/>
      <c r="T613" s="297"/>
      <c r="U613" s="297"/>
      <c r="V613" s="297"/>
      <c r="W613" s="297"/>
      <c r="X613" s="297"/>
      <c r="Y613" s="297"/>
      <c r="Z613" s="297"/>
    </row>
    <row r="614" spans="1:26" ht="15.75" customHeight="1">
      <c r="A614" s="297"/>
      <c r="B614" s="297"/>
      <c r="C614" s="297"/>
      <c r="D614" s="297"/>
      <c r="E614" s="297"/>
      <c r="F614" s="297"/>
      <c r="G614" s="297"/>
      <c r="H614" s="297"/>
      <c r="I614" s="297"/>
      <c r="J614" s="297"/>
      <c r="K614" s="297"/>
      <c r="L614" s="297"/>
      <c r="M614" s="297"/>
      <c r="N614" s="297"/>
      <c r="O614" s="297"/>
      <c r="P614" s="297"/>
      <c r="Q614" s="297"/>
      <c r="R614" s="297"/>
      <c r="S614" s="297"/>
      <c r="T614" s="297"/>
      <c r="U614" s="297"/>
      <c r="V614" s="297"/>
      <c r="W614" s="297"/>
      <c r="X614" s="297"/>
      <c r="Y614" s="297"/>
      <c r="Z614" s="297"/>
    </row>
    <row r="615" spans="1:26" ht="15.75" customHeight="1">
      <c r="A615" s="297"/>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row>
    <row r="616" spans="1:26" ht="15.75" customHeight="1">
      <c r="A616" s="297"/>
      <c r="B616" s="297"/>
      <c r="C616" s="297"/>
      <c r="D616" s="297"/>
      <c r="E616" s="297"/>
      <c r="F616" s="297"/>
      <c r="G616" s="297"/>
      <c r="H616" s="297"/>
      <c r="I616" s="297"/>
      <c r="J616" s="297"/>
      <c r="K616" s="297"/>
      <c r="L616" s="297"/>
      <c r="M616" s="297"/>
      <c r="N616" s="297"/>
      <c r="O616" s="297"/>
      <c r="P616" s="297"/>
      <c r="Q616" s="297"/>
      <c r="R616" s="297"/>
      <c r="S616" s="297"/>
      <c r="T616" s="297"/>
      <c r="U616" s="297"/>
      <c r="V616" s="297"/>
      <c r="W616" s="297"/>
      <c r="X616" s="297"/>
      <c r="Y616" s="297"/>
      <c r="Z616" s="297"/>
    </row>
    <row r="617" spans="1:26" ht="15.75" customHeight="1">
      <c r="A617" s="297"/>
      <c r="B617" s="297"/>
      <c r="C617" s="297"/>
      <c r="D617" s="297"/>
      <c r="E617" s="297"/>
      <c r="F617" s="297"/>
      <c r="G617" s="297"/>
      <c r="H617" s="297"/>
      <c r="I617" s="297"/>
      <c r="J617" s="297"/>
      <c r="K617" s="297"/>
      <c r="L617" s="297"/>
      <c r="M617" s="297"/>
      <c r="N617" s="297"/>
      <c r="O617" s="297"/>
      <c r="P617" s="297"/>
      <c r="Q617" s="297"/>
      <c r="R617" s="297"/>
      <c r="S617" s="297"/>
      <c r="T617" s="297"/>
      <c r="U617" s="297"/>
      <c r="V617" s="297"/>
      <c r="W617" s="297"/>
      <c r="X617" s="297"/>
      <c r="Y617" s="297"/>
      <c r="Z617" s="297"/>
    </row>
    <row r="618" spans="1:26" ht="15.75" customHeight="1">
      <c r="A618" s="297"/>
      <c r="B618" s="297"/>
      <c r="C618" s="297"/>
      <c r="D618" s="297"/>
      <c r="E618" s="297"/>
      <c r="F618" s="297"/>
      <c r="G618" s="297"/>
      <c r="H618" s="297"/>
      <c r="I618" s="297"/>
      <c r="J618" s="297"/>
      <c r="K618" s="297"/>
      <c r="L618" s="297"/>
      <c r="M618" s="297"/>
      <c r="N618" s="297"/>
      <c r="O618" s="297"/>
      <c r="P618" s="297"/>
      <c r="Q618" s="297"/>
      <c r="R618" s="297"/>
      <c r="S618" s="297"/>
      <c r="T618" s="297"/>
      <c r="U618" s="297"/>
      <c r="V618" s="297"/>
      <c r="W618" s="297"/>
      <c r="X618" s="297"/>
      <c r="Y618" s="297"/>
      <c r="Z618" s="297"/>
    </row>
    <row r="619" spans="1:26" ht="15.75" customHeight="1">
      <c r="A619" s="297"/>
      <c r="B619" s="297"/>
      <c r="C619" s="297"/>
      <c r="D619" s="297"/>
      <c r="E619" s="297"/>
      <c r="F619" s="297"/>
      <c r="G619" s="297"/>
      <c r="H619" s="297"/>
      <c r="I619" s="297"/>
      <c r="J619" s="297"/>
      <c r="K619" s="297"/>
      <c r="L619" s="297"/>
      <c r="M619" s="297"/>
      <c r="N619" s="297"/>
      <c r="O619" s="297"/>
      <c r="P619" s="297"/>
      <c r="Q619" s="297"/>
      <c r="R619" s="297"/>
      <c r="S619" s="297"/>
      <c r="T619" s="297"/>
      <c r="U619" s="297"/>
      <c r="V619" s="297"/>
      <c r="W619" s="297"/>
      <c r="X619" s="297"/>
      <c r="Y619" s="297"/>
      <c r="Z619" s="297"/>
    </row>
    <row r="620" spans="1:26" ht="15.75" customHeight="1">
      <c r="A620" s="297"/>
      <c r="B620" s="297"/>
      <c r="C620" s="297"/>
      <c r="D620" s="297"/>
      <c r="E620" s="297"/>
      <c r="F620" s="297"/>
      <c r="G620" s="297"/>
      <c r="H620" s="297"/>
      <c r="I620" s="297"/>
      <c r="J620" s="297"/>
      <c r="K620" s="297"/>
      <c r="L620" s="297"/>
      <c r="M620" s="297"/>
      <c r="N620" s="297"/>
      <c r="O620" s="297"/>
      <c r="P620" s="297"/>
      <c r="Q620" s="297"/>
      <c r="R620" s="297"/>
      <c r="S620" s="297"/>
      <c r="T620" s="297"/>
      <c r="U620" s="297"/>
      <c r="V620" s="297"/>
      <c r="W620" s="297"/>
      <c r="X620" s="297"/>
      <c r="Y620" s="297"/>
      <c r="Z620" s="297"/>
    </row>
    <row r="621" spans="1:26" ht="15.75" customHeight="1">
      <c r="A621" s="297"/>
      <c r="B621" s="297"/>
      <c r="C621" s="297"/>
      <c r="D621" s="297"/>
      <c r="E621" s="297"/>
      <c r="F621" s="297"/>
      <c r="G621" s="297"/>
      <c r="H621" s="297"/>
      <c r="I621" s="297"/>
      <c r="J621" s="297"/>
      <c r="K621" s="297"/>
      <c r="L621" s="297"/>
      <c r="M621" s="297"/>
      <c r="N621" s="297"/>
      <c r="O621" s="297"/>
      <c r="P621" s="297"/>
      <c r="Q621" s="297"/>
      <c r="R621" s="297"/>
      <c r="S621" s="297"/>
      <c r="T621" s="297"/>
      <c r="U621" s="297"/>
      <c r="V621" s="297"/>
      <c r="W621" s="297"/>
      <c r="X621" s="297"/>
      <c r="Y621" s="297"/>
      <c r="Z621" s="297"/>
    </row>
    <row r="622" spans="1:26" ht="15.75" customHeight="1">
      <c r="A622" s="297"/>
      <c r="B622" s="297"/>
      <c r="C622" s="297"/>
      <c r="D622" s="297"/>
      <c r="E622" s="297"/>
      <c r="F622" s="297"/>
      <c r="G622" s="297"/>
      <c r="H622" s="297"/>
      <c r="I622" s="297"/>
      <c r="J622" s="297"/>
      <c r="K622" s="297"/>
      <c r="L622" s="297"/>
      <c r="M622" s="297"/>
      <c r="N622" s="297"/>
      <c r="O622" s="297"/>
      <c r="P622" s="297"/>
      <c r="Q622" s="297"/>
      <c r="R622" s="297"/>
      <c r="S622" s="297"/>
      <c r="T622" s="297"/>
      <c r="U622" s="297"/>
      <c r="V622" s="297"/>
      <c r="W622" s="297"/>
      <c r="X622" s="297"/>
      <c r="Y622" s="297"/>
      <c r="Z622" s="297"/>
    </row>
    <row r="623" spans="1:26" ht="15.75" customHeight="1">
      <c r="A623" s="297"/>
      <c r="B623" s="297"/>
      <c r="C623" s="297"/>
      <c r="D623" s="297"/>
      <c r="E623" s="297"/>
      <c r="F623" s="297"/>
      <c r="G623" s="297"/>
      <c r="H623" s="297"/>
      <c r="I623" s="297"/>
      <c r="J623" s="297"/>
      <c r="K623" s="297"/>
      <c r="L623" s="297"/>
      <c r="M623" s="297"/>
      <c r="N623" s="297"/>
      <c r="O623" s="297"/>
      <c r="P623" s="297"/>
      <c r="Q623" s="297"/>
      <c r="R623" s="297"/>
      <c r="S623" s="297"/>
      <c r="T623" s="297"/>
      <c r="U623" s="297"/>
      <c r="V623" s="297"/>
      <c r="W623" s="297"/>
      <c r="X623" s="297"/>
      <c r="Y623" s="297"/>
      <c r="Z623" s="297"/>
    </row>
    <row r="624" spans="1:26" ht="15.75" customHeight="1">
      <c r="A624" s="297"/>
      <c r="B624" s="297"/>
      <c r="C624" s="297"/>
      <c r="D624" s="297"/>
      <c r="E624" s="297"/>
      <c r="F624" s="297"/>
      <c r="G624" s="297"/>
      <c r="H624" s="297"/>
      <c r="I624" s="297"/>
      <c r="J624" s="297"/>
      <c r="K624" s="297"/>
      <c r="L624" s="297"/>
      <c r="M624" s="297"/>
      <c r="N624" s="297"/>
      <c r="O624" s="297"/>
      <c r="P624" s="297"/>
      <c r="Q624" s="297"/>
      <c r="R624" s="297"/>
      <c r="S624" s="297"/>
      <c r="T624" s="297"/>
      <c r="U624" s="297"/>
      <c r="V624" s="297"/>
      <c r="W624" s="297"/>
      <c r="X624" s="297"/>
      <c r="Y624" s="297"/>
      <c r="Z624" s="297"/>
    </row>
    <row r="625" spans="1:26" ht="15.75" customHeight="1">
      <c r="A625" s="297"/>
      <c r="B625" s="297"/>
      <c r="C625" s="297"/>
      <c r="D625" s="297"/>
      <c r="E625" s="297"/>
      <c r="F625" s="297"/>
      <c r="G625" s="297"/>
      <c r="H625" s="297"/>
      <c r="I625" s="297"/>
      <c r="J625" s="297"/>
      <c r="K625" s="297"/>
      <c r="L625" s="297"/>
      <c r="M625" s="297"/>
      <c r="N625" s="297"/>
      <c r="O625" s="297"/>
      <c r="P625" s="297"/>
      <c r="Q625" s="297"/>
      <c r="R625" s="297"/>
      <c r="S625" s="297"/>
      <c r="T625" s="297"/>
      <c r="U625" s="297"/>
      <c r="V625" s="297"/>
      <c r="W625" s="297"/>
      <c r="X625" s="297"/>
      <c r="Y625" s="297"/>
      <c r="Z625" s="297"/>
    </row>
    <row r="626" spans="1:26" ht="15.75" customHeight="1">
      <c r="A626" s="297"/>
      <c r="B626" s="297"/>
      <c r="C626" s="297"/>
      <c r="D626" s="297"/>
      <c r="E626" s="297"/>
      <c r="F626" s="297"/>
      <c r="G626" s="297"/>
      <c r="H626" s="297"/>
      <c r="I626" s="297"/>
      <c r="J626" s="297"/>
      <c r="K626" s="297"/>
      <c r="L626" s="297"/>
      <c r="M626" s="297"/>
      <c r="N626" s="297"/>
      <c r="O626" s="297"/>
      <c r="P626" s="297"/>
      <c r="Q626" s="297"/>
      <c r="R626" s="297"/>
      <c r="S626" s="297"/>
      <c r="T626" s="297"/>
      <c r="U626" s="297"/>
      <c r="V626" s="297"/>
      <c r="W626" s="297"/>
      <c r="X626" s="297"/>
      <c r="Y626" s="297"/>
      <c r="Z626" s="297"/>
    </row>
    <row r="627" spans="1:26" ht="15.75" customHeight="1">
      <c r="A627" s="297"/>
      <c r="B627" s="297"/>
      <c r="C627" s="297"/>
      <c r="D627" s="297"/>
      <c r="E627" s="297"/>
      <c r="F627" s="297"/>
      <c r="G627" s="297"/>
      <c r="H627" s="297"/>
      <c r="I627" s="297"/>
      <c r="J627" s="297"/>
      <c r="K627" s="297"/>
      <c r="L627" s="297"/>
      <c r="M627" s="297"/>
      <c r="N627" s="297"/>
      <c r="O627" s="297"/>
      <c r="P627" s="297"/>
      <c r="Q627" s="297"/>
      <c r="R627" s="297"/>
      <c r="S627" s="297"/>
      <c r="T627" s="297"/>
      <c r="U627" s="297"/>
      <c r="V627" s="297"/>
      <c r="W627" s="297"/>
      <c r="X627" s="297"/>
      <c r="Y627" s="297"/>
      <c r="Z627" s="297"/>
    </row>
    <row r="628" spans="1:26" ht="15.75" customHeight="1">
      <c r="A628" s="297"/>
      <c r="B628" s="297"/>
      <c r="C628" s="297"/>
      <c r="D628" s="297"/>
      <c r="E628" s="297"/>
      <c r="F628" s="297"/>
      <c r="G628" s="297"/>
      <c r="H628" s="297"/>
      <c r="I628" s="297"/>
      <c r="J628" s="297"/>
      <c r="K628" s="297"/>
      <c r="L628" s="297"/>
      <c r="M628" s="297"/>
      <c r="N628" s="297"/>
      <c r="O628" s="297"/>
      <c r="P628" s="297"/>
      <c r="Q628" s="297"/>
      <c r="R628" s="297"/>
      <c r="S628" s="297"/>
      <c r="T628" s="297"/>
      <c r="U628" s="297"/>
      <c r="V628" s="297"/>
      <c r="W628" s="297"/>
      <c r="X628" s="297"/>
      <c r="Y628" s="297"/>
      <c r="Z628" s="297"/>
    </row>
    <row r="629" spans="1:26" ht="15.75" customHeight="1">
      <c r="A629" s="297"/>
      <c r="B629" s="297"/>
      <c r="C629" s="297"/>
      <c r="D629" s="297"/>
      <c r="E629" s="297"/>
      <c r="F629" s="297"/>
      <c r="G629" s="297"/>
      <c r="H629" s="297"/>
      <c r="I629" s="297"/>
      <c r="J629" s="297"/>
      <c r="K629" s="297"/>
      <c r="L629" s="297"/>
      <c r="M629" s="297"/>
      <c r="N629" s="297"/>
      <c r="O629" s="297"/>
      <c r="P629" s="297"/>
      <c r="Q629" s="297"/>
      <c r="R629" s="297"/>
      <c r="S629" s="297"/>
      <c r="T629" s="297"/>
      <c r="U629" s="297"/>
      <c r="V629" s="297"/>
      <c r="W629" s="297"/>
      <c r="X629" s="297"/>
      <c r="Y629" s="297"/>
      <c r="Z629" s="297"/>
    </row>
    <row r="630" spans="1:26" ht="15.75" customHeight="1">
      <c r="A630" s="297"/>
      <c r="B630" s="297"/>
      <c r="C630" s="297"/>
      <c r="D630" s="297"/>
      <c r="E630" s="297"/>
      <c r="F630" s="297"/>
      <c r="G630" s="297"/>
      <c r="H630" s="297"/>
      <c r="I630" s="297"/>
      <c r="J630" s="297"/>
      <c r="K630" s="297"/>
      <c r="L630" s="297"/>
      <c r="M630" s="297"/>
      <c r="N630" s="297"/>
      <c r="O630" s="297"/>
      <c r="P630" s="297"/>
      <c r="Q630" s="297"/>
      <c r="R630" s="297"/>
      <c r="S630" s="297"/>
      <c r="T630" s="297"/>
      <c r="U630" s="297"/>
      <c r="V630" s="297"/>
      <c r="W630" s="297"/>
      <c r="X630" s="297"/>
      <c r="Y630" s="297"/>
      <c r="Z630" s="297"/>
    </row>
    <row r="631" spans="1:26" ht="15.75" customHeight="1">
      <c r="A631" s="297"/>
      <c r="B631" s="297"/>
      <c r="C631" s="297"/>
      <c r="D631" s="297"/>
      <c r="E631" s="297"/>
      <c r="F631" s="297"/>
      <c r="G631" s="297"/>
      <c r="H631" s="297"/>
      <c r="I631" s="297"/>
      <c r="J631" s="297"/>
      <c r="K631" s="297"/>
      <c r="L631" s="297"/>
      <c r="M631" s="297"/>
      <c r="N631" s="297"/>
      <c r="O631" s="297"/>
      <c r="P631" s="297"/>
      <c r="Q631" s="297"/>
      <c r="R631" s="297"/>
      <c r="S631" s="297"/>
      <c r="T631" s="297"/>
      <c r="U631" s="297"/>
      <c r="V631" s="297"/>
      <c r="W631" s="297"/>
      <c r="X631" s="297"/>
      <c r="Y631" s="297"/>
      <c r="Z631" s="297"/>
    </row>
    <row r="632" spans="1:26" ht="15.75" customHeight="1">
      <c r="A632" s="297"/>
      <c r="B632" s="297"/>
      <c r="C632" s="297"/>
      <c r="D632" s="297"/>
      <c r="E632" s="297"/>
      <c r="F632" s="297"/>
      <c r="G632" s="297"/>
      <c r="H632" s="297"/>
      <c r="I632" s="297"/>
      <c r="J632" s="297"/>
      <c r="K632" s="297"/>
      <c r="L632" s="297"/>
      <c r="M632" s="297"/>
      <c r="N632" s="297"/>
      <c r="O632" s="297"/>
      <c r="P632" s="297"/>
      <c r="Q632" s="297"/>
      <c r="R632" s="297"/>
      <c r="S632" s="297"/>
      <c r="T632" s="297"/>
      <c r="U632" s="297"/>
      <c r="V632" s="297"/>
      <c r="W632" s="297"/>
      <c r="X632" s="297"/>
      <c r="Y632" s="297"/>
      <c r="Z632" s="297"/>
    </row>
    <row r="633" spans="1:26" ht="15.75" customHeight="1">
      <c r="A633" s="297"/>
      <c r="B633" s="297"/>
      <c r="C633" s="297"/>
      <c r="D633" s="297"/>
      <c r="E633" s="297"/>
      <c r="F633" s="297"/>
      <c r="G633" s="297"/>
      <c r="H633" s="297"/>
      <c r="I633" s="297"/>
      <c r="J633" s="297"/>
      <c r="K633" s="297"/>
      <c r="L633" s="297"/>
      <c r="M633" s="297"/>
      <c r="N633" s="297"/>
      <c r="O633" s="297"/>
      <c r="P633" s="297"/>
      <c r="Q633" s="297"/>
      <c r="R633" s="297"/>
      <c r="S633" s="297"/>
      <c r="T633" s="297"/>
      <c r="U633" s="297"/>
      <c r="V633" s="297"/>
      <c r="W633" s="297"/>
      <c r="X633" s="297"/>
      <c r="Y633" s="297"/>
      <c r="Z633" s="297"/>
    </row>
    <row r="634" spans="1:26" ht="15.75" customHeight="1">
      <c r="A634" s="297"/>
      <c r="B634" s="297"/>
      <c r="C634" s="297"/>
      <c r="D634" s="297"/>
      <c r="E634" s="297"/>
      <c r="F634" s="297"/>
      <c r="G634" s="297"/>
      <c r="H634" s="297"/>
      <c r="I634" s="297"/>
      <c r="J634" s="297"/>
      <c r="K634" s="297"/>
      <c r="L634" s="297"/>
      <c r="M634" s="297"/>
      <c r="N634" s="297"/>
      <c r="O634" s="297"/>
      <c r="P634" s="297"/>
      <c r="Q634" s="297"/>
      <c r="R634" s="297"/>
      <c r="S634" s="297"/>
      <c r="T634" s="297"/>
      <c r="U634" s="297"/>
      <c r="V634" s="297"/>
      <c r="W634" s="297"/>
      <c r="X634" s="297"/>
      <c r="Y634" s="297"/>
      <c r="Z634" s="297"/>
    </row>
    <row r="635" spans="1:26" ht="15.75" customHeight="1">
      <c r="A635" s="297"/>
      <c r="B635" s="297"/>
      <c r="C635" s="297"/>
      <c r="D635" s="297"/>
      <c r="E635" s="297"/>
      <c r="F635" s="297"/>
      <c r="G635" s="297"/>
      <c r="H635" s="297"/>
      <c r="I635" s="297"/>
      <c r="J635" s="297"/>
      <c r="K635" s="297"/>
      <c r="L635" s="297"/>
      <c r="M635" s="297"/>
      <c r="N635" s="297"/>
      <c r="O635" s="297"/>
      <c r="P635" s="297"/>
      <c r="Q635" s="297"/>
      <c r="R635" s="297"/>
      <c r="S635" s="297"/>
      <c r="T635" s="297"/>
      <c r="U635" s="297"/>
      <c r="V635" s="297"/>
      <c r="W635" s="297"/>
      <c r="X635" s="297"/>
      <c r="Y635" s="297"/>
      <c r="Z635" s="297"/>
    </row>
    <row r="636" spans="1:26" ht="15.75" customHeight="1">
      <c r="A636" s="297"/>
      <c r="B636" s="297"/>
      <c r="C636" s="297"/>
      <c r="D636" s="297"/>
      <c r="E636" s="297"/>
      <c r="F636" s="297"/>
      <c r="G636" s="297"/>
      <c r="H636" s="297"/>
      <c r="I636" s="297"/>
      <c r="J636" s="297"/>
      <c r="K636" s="297"/>
      <c r="L636" s="297"/>
      <c r="M636" s="297"/>
      <c r="N636" s="297"/>
      <c r="O636" s="297"/>
      <c r="P636" s="297"/>
      <c r="Q636" s="297"/>
      <c r="R636" s="297"/>
      <c r="S636" s="297"/>
      <c r="T636" s="297"/>
      <c r="U636" s="297"/>
      <c r="V636" s="297"/>
      <c r="W636" s="297"/>
      <c r="X636" s="297"/>
      <c r="Y636" s="297"/>
      <c r="Z636" s="297"/>
    </row>
    <row r="637" spans="1:26" ht="15.75" customHeight="1">
      <c r="A637" s="297"/>
      <c r="B637" s="297"/>
      <c r="C637" s="297"/>
      <c r="D637" s="297"/>
      <c r="E637" s="297"/>
      <c r="F637" s="297"/>
      <c r="G637" s="297"/>
      <c r="H637" s="297"/>
      <c r="I637" s="297"/>
      <c r="J637" s="297"/>
      <c r="K637" s="297"/>
      <c r="L637" s="297"/>
      <c r="M637" s="297"/>
      <c r="N637" s="297"/>
      <c r="O637" s="297"/>
      <c r="P637" s="297"/>
      <c r="Q637" s="297"/>
      <c r="R637" s="297"/>
      <c r="S637" s="297"/>
      <c r="T637" s="297"/>
      <c r="U637" s="297"/>
      <c r="V637" s="297"/>
      <c r="W637" s="297"/>
      <c r="X637" s="297"/>
      <c r="Y637" s="297"/>
      <c r="Z637" s="297"/>
    </row>
    <row r="638" spans="1:26" ht="15.75" customHeight="1">
      <c r="A638" s="297"/>
      <c r="B638" s="297"/>
      <c r="C638" s="297"/>
      <c r="D638" s="297"/>
      <c r="E638" s="297"/>
      <c r="F638" s="297"/>
      <c r="G638" s="297"/>
      <c r="H638" s="297"/>
      <c r="I638" s="297"/>
      <c r="J638" s="297"/>
      <c r="K638" s="297"/>
      <c r="L638" s="297"/>
      <c r="M638" s="297"/>
      <c r="N638" s="297"/>
      <c r="O638" s="297"/>
      <c r="P638" s="297"/>
      <c r="Q638" s="297"/>
      <c r="R638" s="297"/>
      <c r="S638" s="297"/>
      <c r="T638" s="297"/>
      <c r="U638" s="297"/>
      <c r="V638" s="297"/>
      <c r="W638" s="297"/>
      <c r="X638" s="297"/>
      <c r="Y638" s="297"/>
      <c r="Z638" s="297"/>
    </row>
    <row r="639" spans="1:26" ht="15.75" customHeight="1">
      <c r="A639" s="297"/>
      <c r="B639" s="297"/>
      <c r="C639" s="297"/>
      <c r="D639" s="297"/>
      <c r="E639" s="297"/>
      <c r="F639" s="297"/>
      <c r="G639" s="297"/>
      <c r="H639" s="297"/>
      <c r="I639" s="297"/>
      <c r="J639" s="297"/>
      <c r="K639" s="297"/>
      <c r="L639" s="297"/>
      <c r="M639" s="297"/>
      <c r="N639" s="297"/>
      <c r="O639" s="297"/>
      <c r="P639" s="297"/>
      <c r="Q639" s="297"/>
      <c r="R639" s="297"/>
      <c r="S639" s="297"/>
      <c r="T639" s="297"/>
      <c r="U639" s="297"/>
      <c r="V639" s="297"/>
      <c r="W639" s="297"/>
      <c r="X639" s="297"/>
      <c r="Y639" s="297"/>
      <c r="Z639" s="297"/>
    </row>
    <row r="640" spans="1:26" ht="15.75" customHeight="1">
      <c r="A640" s="297"/>
      <c r="B640" s="297"/>
      <c r="C640" s="297"/>
      <c r="D640" s="297"/>
      <c r="E640" s="297"/>
      <c r="F640" s="297"/>
      <c r="G640" s="297"/>
      <c r="H640" s="297"/>
      <c r="I640" s="297"/>
      <c r="J640" s="297"/>
      <c r="K640" s="297"/>
      <c r="L640" s="297"/>
      <c r="M640" s="297"/>
      <c r="N640" s="297"/>
      <c r="O640" s="297"/>
      <c r="P640" s="297"/>
      <c r="Q640" s="297"/>
      <c r="R640" s="297"/>
      <c r="S640" s="297"/>
      <c r="T640" s="297"/>
      <c r="U640" s="297"/>
      <c r="V640" s="297"/>
      <c r="W640" s="297"/>
      <c r="X640" s="297"/>
      <c r="Y640" s="297"/>
      <c r="Z640" s="297"/>
    </row>
    <row r="641" spans="1:26" ht="15.75" customHeight="1">
      <c r="A641" s="297"/>
      <c r="B641" s="297"/>
      <c r="C641" s="297"/>
      <c r="D641" s="297"/>
      <c r="E641" s="297"/>
      <c r="F641" s="297"/>
      <c r="G641" s="297"/>
      <c r="H641" s="297"/>
      <c r="I641" s="297"/>
      <c r="J641" s="297"/>
      <c r="K641" s="297"/>
      <c r="L641" s="297"/>
      <c r="M641" s="297"/>
      <c r="N641" s="297"/>
      <c r="O641" s="297"/>
      <c r="P641" s="297"/>
      <c r="Q641" s="297"/>
      <c r="R641" s="297"/>
      <c r="S641" s="297"/>
      <c r="T641" s="297"/>
      <c r="U641" s="297"/>
      <c r="V641" s="297"/>
      <c r="W641" s="297"/>
      <c r="X641" s="297"/>
      <c r="Y641" s="297"/>
      <c r="Z641" s="297"/>
    </row>
    <row r="642" spans="1:26" ht="15.75" customHeight="1">
      <c r="A642" s="297"/>
      <c r="B642" s="297"/>
      <c r="C642" s="297"/>
      <c r="D642" s="297"/>
      <c r="E642" s="297"/>
      <c r="F642" s="297"/>
      <c r="G642" s="297"/>
      <c r="H642" s="297"/>
      <c r="I642" s="297"/>
      <c r="J642" s="297"/>
      <c r="K642" s="297"/>
      <c r="L642" s="297"/>
      <c r="M642" s="297"/>
      <c r="N642" s="297"/>
      <c r="O642" s="297"/>
      <c r="P642" s="297"/>
      <c r="Q642" s="297"/>
      <c r="R642" s="297"/>
      <c r="S642" s="297"/>
      <c r="T642" s="297"/>
      <c r="U642" s="297"/>
      <c r="V642" s="297"/>
      <c r="W642" s="297"/>
      <c r="X642" s="297"/>
      <c r="Y642" s="297"/>
      <c r="Z642" s="297"/>
    </row>
    <row r="643" spans="1:26" ht="15.75" customHeight="1">
      <c r="A643" s="297"/>
      <c r="B643" s="297"/>
      <c r="C643" s="297"/>
      <c r="D643" s="297"/>
      <c r="E643" s="297"/>
      <c r="F643" s="297"/>
      <c r="G643" s="297"/>
      <c r="H643" s="297"/>
      <c r="I643" s="297"/>
      <c r="J643" s="297"/>
      <c r="K643" s="297"/>
      <c r="L643" s="297"/>
      <c r="M643" s="297"/>
      <c r="N643" s="297"/>
      <c r="O643" s="297"/>
      <c r="P643" s="297"/>
      <c r="Q643" s="297"/>
      <c r="R643" s="297"/>
      <c r="S643" s="297"/>
      <c r="T643" s="297"/>
      <c r="U643" s="297"/>
      <c r="V643" s="297"/>
      <c r="W643" s="297"/>
      <c r="X643" s="297"/>
      <c r="Y643" s="297"/>
      <c r="Z643" s="297"/>
    </row>
    <row r="644" spans="1:26" ht="15.75" customHeight="1">
      <c r="A644" s="297"/>
      <c r="B644" s="297"/>
      <c r="C644" s="297"/>
      <c r="D644" s="297"/>
      <c r="E644" s="297"/>
      <c r="F644" s="297"/>
      <c r="G644" s="297"/>
      <c r="H644" s="297"/>
      <c r="I644" s="297"/>
      <c r="J644" s="297"/>
      <c r="K644" s="297"/>
      <c r="L644" s="297"/>
      <c r="M644" s="297"/>
      <c r="N644" s="297"/>
      <c r="O644" s="297"/>
      <c r="P644" s="297"/>
      <c r="Q644" s="297"/>
      <c r="R644" s="297"/>
      <c r="S644" s="297"/>
      <c r="T644" s="297"/>
      <c r="U644" s="297"/>
      <c r="V644" s="297"/>
      <c r="W644" s="297"/>
      <c r="X644" s="297"/>
      <c r="Y644" s="297"/>
      <c r="Z644" s="297"/>
    </row>
    <row r="645" spans="1:26" ht="15.75" customHeight="1">
      <c r="A645" s="297"/>
      <c r="B645" s="297"/>
      <c r="C645" s="297"/>
      <c r="D645" s="297"/>
      <c r="E645" s="297"/>
      <c r="F645" s="297"/>
      <c r="G645" s="297"/>
      <c r="H645" s="297"/>
      <c r="I645" s="297"/>
      <c r="J645" s="297"/>
      <c r="K645" s="297"/>
      <c r="L645" s="297"/>
      <c r="M645" s="297"/>
      <c r="N645" s="297"/>
      <c r="O645" s="297"/>
      <c r="P645" s="297"/>
      <c r="Q645" s="297"/>
      <c r="R645" s="297"/>
      <c r="S645" s="297"/>
      <c r="T645" s="297"/>
      <c r="U645" s="297"/>
      <c r="V645" s="297"/>
      <c r="W645" s="297"/>
      <c r="X645" s="297"/>
      <c r="Y645" s="297"/>
      <c r="Z645" s="297"/>
    </row>
    <row r="646" spans="1:26" ht="15.75" customHeight="1">
      <c r="A646" s="297"/>
      <c r="B646" s="297"/>
      <c r="C646" s="297"/>
      <c r="D646" s="297"/>
      <c r="E646" s="297"/>
      <c r="F646" s="297"/>
      <c r="G646" s="297"/>
      <c r="H646" s="297"/>
      <c r="I646" s="297"/>
      <c r="J646" s="297"/>
      <c r="K646" s="297"/>
      <c r="L646" s="297"/>
      <c r="M646" s="297"/>
      <c r="N646" s="297"/>
      <c r="O646" s="297"/>
      <c r="P646" s="297"/>
      <c r="Q646" s="297"/>
      <c r="R646" s="297"/>
      <c r="S646" s="297"/>
      <c r="T646" s="297"/>
      <c r="U646" s="297"/>
      <c r="V646" s="297"/>
      <c r="W646" s="297"/>
      <c r="X646" s="297"/>
      <c r="Y646" s="297"/>
      <c r="Z646" s="297"/>
    </row>
    <row r="647" spans="1:26" ht="15.75" customHeight="1">
      <c r="A647" s="297"/>
      <c r="B647" s="297"/>
      <c r="C647" s="297"/>
      <c r="D647" s="297"/>
      <c r="E647" s="297"/>
      <c r="F647" s="297"/>
      <c r="G647" s="297"/>
      <c r="H647" s="297"/>
      <c r="I647" s="297"/>
      <c r="J647" s="297"/>
      <c r="K647" s="297"/>
      <c r="L647" s="297"/>
      <c r="M647" s="297"/>
      <c r="N647" s="297"/>
      <c r="O647" s="297"/>
      <c r="P647" s="297"/>
      <c r="Q647" s="297"/>
      <c r="R647" s="297"/>
      <c r="S647" s="297"/>
      <c r="T647" s="297"/>
      <c r="U647" s="297"/>
      <c r="V647" s="297"/>
      <c r="W647" s="297"/>
      <c r="X647" s="297"/>
      <c r="Y647" s="297"/>
      <c r="Z647" s="297"/>
    </row>
    <row r="648" spans="1:26" ht="15.75" customHeight="1">
      <c r="A648" s="297"/>
      <c r="B648" s="297"/>
      <c r="C648" s="297"/>
      <c r="D648" s="297"/>
      <c r="E648" s="297"/>
      <c r="F648" s="297"/>
      <c r="G648" s="297"/>
      <c r="H648" s="297"/>
      <c r="I648" s="297"/>
      <c r="J648" s="297"/>
      <c r="K648" s="297"/>
      <c r="L648" s="297"/>
      <c r="M648" s="297"/>
      <c r="N648" s="297"/>
      <c r="O648" s="297"/>
      <c r="P648" s="297"/>
      <c r="Q648" s="297"/>
      <c r="R648" s="297"/>
      <c r="S648" s="297"/>
      <c r="T648" s="297"/>
      <c r="U648" s="297"/>
      <c r="V648" s="297"/>
      <c r="W648" s="297"/>
      <c r="X648" s="297"/>
      <c r="Y648" s="297"/>
      <c r="Z648" s="297"/>
    </row>
    <row r="649" spans="1:26" ht="15.75" customHeight="1">
      <c r="A649" s="297"/>
      <c r="B649" s="297"/>
      <c r="C649" s="297"/>
      <c r="D649" s="297"/>
      <c r="E649" s="297"/>
      <c r="F649" s="297"/>
      <c r="G649" s="297"/>
      <c r="H649" s="297"/>
      <c r="I649" s="297"/>
      <c r="J649" s="297"/>
      <c r="K649" s="297"/>
      <c r="L649" s="297"/>
      <c r="M649" s="297"/>
      <c r="N649" s="297"/>
      <c r="O649" s="297"/>
      <c r="P649" s="297"/>
      <c r="Q649" s="297"/>
      <c r="R649" s="297"/>
      <c r="S649" s="297"/>
      <c r="T649" s="297"/>
      <c r="U649" s="297"/>
      <c r="V649" s="297"/>
      <c r="W649" s="297"/>
      <c r="X649" s="297"/>
      <c r="Y649" s="297"/>
      <c r="Z649" s="297"/>
    </row>
    <row r="650" spans="1:26" ht="15.75" customHeight="1">
      <c r="A650" s="297"/>
      <c r="B650" s="297"/>
      <c r="C650" s="297"/>
      <c r="D650" s="297"/>
      <c r="E650" s="297"/>
      <c r="F650" s="297"/>
      <c r="G650" s="297"/>
      <c r="H650" s="297"/>
      <c r="I650" s="297"/>
      <c r="J650" s="297"/>
      <c r="K650" s="297"/>
      <c r="L650" s="297"/>
      <c r="M650" s="297"/>
      <c r="N650" s="297"/>
      <c r="O650" s="297"/>
      <c r="P650" s="297"/>
      <c r="Q650" s="297"/>
      <c r="R650" s="297"/>
      <c r="S650" s="297"/>
      <c r="T650" s="297"/>
      <c r="U650" s="297"/>
      <c r="V650" s="297"/>
      <c r="W650" s="297"/>
      <c r="X650" s="297"/>
      <c r="Y650" s="297"/>
      <c r="Z650" s="297"/>
    </row>
    <row r="651" spans="1:26" ht="15.75" customHeight="1">
      <c r="A651" s="297"/>
      <c r="B651" s="297"/>
      <c r="C651" s="297"/>
      <c r="D651" s="297"/>
      <c r="E651" s="297"/>
      <c r="F651" s="297"/>
      <c r="G651" s="297"/>
      <c r="H651" s="297"/>
      <c r="I651" s="297"/>
      <c r="J651" s="297"/>
      <c r="K651" s="297"/>
      <c r="L651" s="297"/>
      <c r="M651" s="297"/>
      <c r="N651" s="297"/>
      <c r="O651" s="297"/>
      <c r="P651" s="297"/>
      <c r="Q651" s="297"/>
      <c r="R651" s="297"/>
      <c r="S651" s="297"/>
      <c r="T651" s="297"/>
      <c r="U651" s="297"/>
      <c r="V651" s="297"/>
      <c r="W651" s="297"/>
      <c r="X651" s="297"/>
      <c r="Y651" s="297"/>
      <c r="Z651" s="297"/>
    </row>
    <row r="652" spans="1:26" ht="15.75" customHeight="1">
      <c r="A652" s="297"/>
      <c r="B652" s="297"/>
      <c r="C652" s="297"/>
      <c r="D652" s="297"/>
      <c r="E652" s="297"/>
      <c r="F652" s="297"/>
      <c r="G652" s="297"/>
      <c r="H652" s="297"/>
      <c r="I652" s="297"/>
      <c r="J652" s="297"/>
      <c r="K652" s="297"/>
      <c r="L652" s="297"/>
      <c r="M652" s="297"/>
      <c r="N652" s="297"/>
      <c r="O652" s="297"/>
      <c r="P652" s="297"/>
      <c r="Q652" s="297"/>
      <c r="R652" s="297"/>
      <c r="S652" s="297"/>
      <c r="T652" s="297"/>
      <c r="U652" s="297"/>
      <c r="V652" s="297"/>
      <c r="W652" s="297"/>
      <c r="X652" s="297"/>
      <c r="Y652" s="297"/>
      <c r="Z652" s="297"/>
    </row>
    <row r="653" spans="1:26" ht="15.75" customHeight="1">
      <c r="A653" s="297"/>
      <c r="B653" s="297"/>
      <c r="C653" s="297"/>
      <c r="D653" s="297"/>
      <c r="E653" s="297"/>
      <c r="F653" s="297"/>
      <c r="G653" s="297"/>
      <c r="H653" s="297"/>
      <c r="I653" s="297"/>
      <c r="J653" s="297"/>
      <c r="K653" s="297"/>
      <c r="L653" s="297"/>
      <c r="M653" s="297"/>
      <c r="N653" s="297"/>
      <c r="O653" s="297"/>
      <c r="P653" s="297"/>
      <c r="Q653" s="297"/>
      <c r="R653" s="297"/>
      <c r="S653" s="297"/>
      <c r="T653" s="297"/>
      <c r="U653" s="297"/>
      <c r="V653" s="297"/>
      <c r="W653" s="297"/>
      <c r="X653" s="297"/>
      <c r="Y653" s="297"/>
      <c r="Z653" s="297"/>
    </row>
    <row r="654" spans="1:26" ht="15.75" customHeight="1">
      <c r="A654" s="297"/>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row>
    <row r="655" spans="1:26" ht="15.75" customHeight="1">
      <c r="A655" s="297"/>
      <c r="B655" s="297"/>
      <c r="C655" s="297"/>
      <c r="D655" s="297"/>
      <c r="E655" s="297"/>
      <c r="F655" s="297"/>
      <c r="G655" s="297"/>
      <c r="H655" s="297"/>
      <c r="I655" s="297"/>
      <c r="J655" s="297"/>
      <c r="K655" s="297"/>
      <c r="L655" s="297"/>
      <c r="M655" s="297"/>
      <c r="N655" s="297"/>
      <c r="O655" s="297"/>
      <c r="P655" s="297"/>
      <c r="Q655" s="297"/>
      <c r="R655" s="297"/>
      <c r="S655" s="297"/>
      <c r="T655" s="297"/>
      <c r="U655" s="297"/>
      <c r="V655" s="297"/>
      <c r="W655" s="297"/>
      <c r="X655" s="297"/>
      <c r="Y655" s="297"/>
      <c r="Z655" s="297"/>
    </row>
    <row r="656" spans="1:26" ht="15.75" customHeight="1">
      <c r="A656" s="297"/>
      <c r="B656" s="297"/>
      <c r="C656" s="297"/>
      <c r="D656" s="297"/>
      <c r="E656" s="297"/>
      <c r="F656" s="297"/>
      <c r="G656" s="297"/>
      <c r="H656" s="297"/>
      <c r="I656" s="297"/>
      <c r="J656" s="297"/>
      <c r="K656" s="297"/>
      <c r="L656" s="297"/>
      <c r="M656" s="297"/>
      <c r="N656" s="297"/>
      <c r="O656" s="297"/>
      <c r="P656" s="297"/>
      <c r="Q656" s="297"/>
      <c r="R656" s="297"/>
      <c r="S656" s="297"/>
      <c r="T656" s="297"/>
      <c r="U656" s="297"/>
      <c r="V656" s="297"/>
      <c r="W656" s="297"/>
      <c r="X656" s="297"/>
      <c r="Y656" s="297"/>
      <c r="Z656" s="297"/>
    </row>
    <row r="657" spans="1:26" ht="15.75" customHeight="1">
      <c r="A657" s="297"/>
      <c r="B657" s="297"/>
      <c r="C657" s="297"/>
      <c r="D657" s="297"/>
      <c r="E657" s="297"/>
      <c r="F657" s="297"/>
      <c r="G657" s="297"/>
      <c r="H657" s="297"/>
      <c r="I657" s="297"/>
      <c r="J657" s="297"/>
      <c r="K657" s="297"/>
      <c r="L657" s="297"/>
      <c r="M657" s="297"/>
      <c r="N657" s="297"/>
      <c r="O657" s="297"/>
      <c r="P657" s="297"/>
      <c r="Q657" s="297"/>
      <c r="R657" s="297"/>
      <c r="S657" s="297"/>
      <c r="T657" s="297"/>
      <c r="U657" s="297"/>
      <c r="V657" s="297"/>
      <c r="W657" s="297"/>
      <c r="X657" s="297"/>
      <c r="Y657" s="297"/>
      <c r="Z657" s="297"/>
    </row>
    <row r="658" spans="1:26" ht="15.75" customHeight="1">
      <c r="A658" s="297"/>
      <c r="B658" s="297"/>
      <c r="C658" s="297"/>
      <c r="D658" s="297"/>
      <c r="E658" s="297"/>
      <c r="F658" s="297"/>
      <c r="G658" s="297"/>
      <c r="H658" s="297"/>
      <c r="I658" s="297"/>
      <c r="J658" s="297"/>
      <c r="K658" s="297"/>
      <c r="L658" s="297"/>
      <c r="M658" s="297"/>
      <c r="N658" s="297"/>
      <c r="O658" s="297"/>
      <c r="P658" s="297"/>
      <c r="Q658" s="297"/>
      <c r="R658" s="297"/>
      <c r="S658" s="297"/>
      <c r="T658" s="297"/>
      <c r="U658" s="297"/>
      <c r="V658" s="297"/>
      <c r="W658" s="297"/>
      <c r="X658" s="297"/>
      <c r="Y658" s="297"/>
      <c r="Z658" s="297"/>
    </row>
    <row r="659" spans="1:26" ht="15.75" customHeight="1">
      <c r="A659" s="297"/>
      <c r="B659" s="297"/>
      <c r="C659" s="297"/>
      <c r="D659" s="297"/>
      <c r="E659" s="297"/>
      <c r="F659" s="297"/>
      <c r="G659" s="297"/>
      <c r="H659" s="297"/>
      <c r="I659" s="297"/>
      <c r="J659" s="297"/>
      <c r="K659" s="297"/>
      <c r="L659" s="297"/>
      <c r="M659" s="297"/>
      <c r="N659" s="297"/>
      <c r="O659" s="297"/>
      <c r="P659" s="297"/>
      <c r="Q659" s="297"/>
      <c r="R659" s="297"/>
      <c r="S659" s="297"/>
      <c r="T659" s="297"/>
      <c r="U659" s="297"/>
      <c r="V659" s="297"/>
      <c r="W659" s="297"/>
      <c r="X659" s="297"/>
      <c r="Y659" s="297"/>
      <c r="Z659" s="297"/>
    </row>
    <row r="660" spans="1:26" ht="15.75" customHeight="1">
      <c r="A660" s="297"/>
      <c r="B660" s="297"/>
      <c r="C660" s="297"/>
      <c r="D660" s="297"/>
      <c r="E660" s="297"/>
      <c r="F660" s="297"/>
      <c r="G660" s="297"/>
      <c r="H660" s="297"/>
      <c r="I660" s="297"/>
      <c r="J660" s="297"/>
      <c r="K660" s="297"/>
      <c r="L660" s="297"/>
      <c r="M660" s="297"/>
      <c r="N660" s="297"/>
      <c r="O660" s="297"/>
      <c r="P660" s="297"/>
      <c r="Q660" s="297"/>
      <c r="R660" s="297"/>
      <c r="S660" s="297"/>
      <c r="T660" s="297"/>
      <c r="U660" s="297"/>
      <c r="V660" s="297"/>
      <c r="W660" s="297"/>
      <c r="X660" s="297"/>
      <c r="Y660" s="297"/>
      <c r="Z660" s="297"/>
    </row>
    <row r="661" spans="1:26" ht="15.75" customHeight="1">
      <c r="A661" s="297"/>
      <c r="B661" s="297"/>
      <c r="C661" s="297"/>
      <c r="D661" s="297"/>
      <c r="E661" s="297"/>
      <c r="F661" s="297"/>
      <c r="G661" s="297"/>
      <c r="H661" s="297"/>
      <c r="I661" s="297"/>
      <c r="J661" s="297"/>
      <c r="K661" s="297"/>
      <c r="L661" s="297"/>
      <c r="M661" s="297"/>
      <c r="N661" s="297"/>
      <c r="O661" s="297"/>
      <c r="P661" s="297"/>
      <c r="Q661" s="297"/>
      <c r="R661" s="297"/>
      <c r="S661" s="297"/>
      <c r="T661" s="297"/>
      <c r="U661" s="297"/>
      <c r="V661" s="297"/>
      <c r="W661" s="297"/>
      <c r="X661" s="297"/>
      <c r="Y661" s="297"/>
      <c r="Z661" s="297"/>
    </row>
    <row r="662" spans="1:26" ht="15.75" customHeight="1">
      <c r="A662" s="297"/>
      <c r="B662" s="297"/>
      <c r="C662" s="297"/>
      <c r="D662" s="297"/>
      <c r="E662" s="297"/>
      <c r="F662" s="297"/>
      <c r="G662" s="297"/>
      <c r="H662" s="297"/>
      <c r="I662" s="297"/>
      <c r="J662" s="297"/>
      <c r="K662" s="297"/>
      <c r="L662" s="297"/>
      <c r="M662" s="297"/>
      <c r="N662" s="297"/>
      <c r="O662" s="297"/>
      <c r="P662" s="297"/>
      <c r="Q662" s="297"/>
      <c r="R662" s="297"/>
      <c r="S662" s="297"/>
      <c r="T662" s="297"/>
      <c r="U662" s="297"/>
      <c r="V662" s="297"/>
      <c r="W662" s="297"/>
      <c r="X662" s="297"/>
      <c r="Y662" s="297"/>
      <c r="Z662" s="297"/>
    </row>
    <row r="663" spans="1:26" ht="15.75" customHeight="1">
      <c r="A663" s="297"/>
      <c r="B663" s="297"/>
      <c r="C663" s="297"/>
      <c r="D663" s="297"/>
      <c r="E663" s="297"/>
      <c r="F663" s="297"/>
      <c r="G663" s="297"/>
      <c r="H663" s="297"/>
      <c r="I663" s="297"/>
      <c r="J663" s="297"/>
      <c r="K663" s="297"/>
      <c r="L663" s="297"/>
      <c r="M663" s="297"/>
      <c r="N663" s="297"/>
      <c r="O663" s="297"/>
      <c r="P663" s="297"/>
      <c r="Q663" s="297"/>
      <c r="R663" s="297"/>
      <c r="S663" s="297"/>
      <c r="T663" s="297"/>
      <c r="U663" s="297"/>
      <c r="V663" s="297"/>
      <c r="W663" s="297"/>
      <c r="X663" s="297"/>
      <c r="Y663" s="297"/>
      <c r="Z663" s="297"/>
    </row>
    <row r="664" spans="1:26" ht="15.75" customHeight="1">
      <c r="A664" s="297"/>
      <c r="B664" s="297"/>
      <c r="C664" s="297"/>
      <c r="D664" s="297"/>
      <c r="E664" s="297"/>
      <c r="F664" s="297"/>
      <c r="G664" s="297"/>
      <c r="H664" s="297"/>
      <c r="I664" s="297"/>
      <c r="J664" s="297"/>
      <c r="K664" s="297"/>
      <c r="L664" s="297"/>
      <c r="M664" s="297"/>
      <c r="N664" s="297"/>
      <c r="O664" s="297"/>
      <c r="P664" s="297"/>
      <c r="Q664" s="297"/>
      <c r="R664" s="297"/>
      <c r="S664" s="297"/>
      <c r="T664" s="297"/>
      <c r="U664" s="297"/>
      <c r="V664" s="297"/>
      <c r="W664" s="297"/>
      <c r="X664" s="297"/>
      <c r="Y664" s="297"/>
      <c r="Z664" s="297"/>
    </row>
    <row r="665" spans="1:26" ht="15.75" customHeight="1">
      <c r="A665" s="297"/>
      <c r="B665" s="297"/>
      <c r="C665" s="297"/>
      <c r="D665" s="297"/>
      <c r="E665" s="297"/>
      <c r="F665" s="297"/>
      <c r="G665" s="297"/>
      <c r="H665" s="297"/>
      <c r="I665" s="297"/>
      <c r="J665" s="297"/>
      <c r="K665" s="297"/>
      <c r="L665" s="297"/>
      <c r="M665" s="297"/>
      <c r="N665" s="297"/>
      <c r="O665" s="297"/>
      <c r="P665" s="297"/>
      <c r="Q665" s="297"/>
      <c r="R665" s="297"/>
      <c r="S665" s="297"/>
      <c r="T665" s="297"/>
      <c r="U665" s="297"/>
      <c r="V665" s="297"/>
      <c r="W665" s="297"/>
      <c r="X665" s="297"/>
      <c r="Y665" s="297"/>
      <c r="Z665" s="297"/>
    </row>
    <row r="666" spans="1:26" ht="15.75" customHeight="1">
      <c r="A666" s="297"/>
      <c r="B666" s="297"/>
      <c r="C666" s="297"/>
      <c r="D666" s="297"/>
      <c r="E666" s="297"/>
      <c r="F666" s="297"/>
      <c r="G666" s="297"/>
      <c r="H666" s="297"/>
      <c r="I666" s="297"/>
      <c r="J666" s="297"/>
      <c r="K666" s="297"/>
      <c r="L666" s="297"/>
      <c r="M666" s="297"/>
      <c r="N666" s="297"/>
      <c r="O666" s="297"/>
      <c r="P666" s="297"/>
      <c r="Q666" s="297"/>
      <c r="R666" s="297"/>
      <c r="S666" s="297"/>
      <c r="T666" s="297"/>
      <c r="U666" s="297"/>
      <c r="V666" s="297"/>
      <c r="W666" s="297"/>
      <c r="X666" s="297"/>
      <c r="Y666" s="297"/>
      <c r="Z666" s="297"/>
    </row>
    <row r="667" spans="1:26" ht="15.75" customHeight="1">
      <c r="A667" s="297"/>
      <c r="B667" s="297"/>
      <c r="C667" s="297"/>
      <c r="D667" s="297"/>
      <c r="E667" s="297"/>
      <c r="F667" s="297"/>
      <c r="G667" s="297"/>
      <c r="H667" s="297"/>
      <c r="I667" s="297"/>
      <c r="J667" s="297"/>
      <c r="K667" s="297"/>
      <c r="L667" s="297"/>
      <c r="M667" s="297"/>
      <c r="N667" s="297"/>
      <c r="O667" s="297"/>
      <c r="P667" s="297"/>
      <c r="Q667" s="297"/>
      <c r="R667" s="297"/>
      <c r="S667" s="297"/>
      <c r="T667" s="297"/>
      <c r="U667" s="297"/>
      <c r="V667" s="297"/>
      <c r="W667" s="297"/>
      <c r="X667" s="297"/>
      <c r="Y667" s="297"/>
      <c r="Z667" s="297"/>
    </row>
    <row r="668" spans="1:26" ht="15.75" customHeight="1">
      <c r="A668" s="297"/>
      <c r="B668" s="297"/>
      <c r="C668" s="297"/>
      <c r="D668" s="297"/>
      <c r="E668" s="297"/>
      <c r="F668" s="297"/>
      <c r="G668" s="297"/>
      <c r="H668" s="297"/>
      <c r="I668" s="297"/>
      <c r="J668" s="297"/>
      <c r="K668" s="297"/>
      <c r="L668" s="297"/>
      <c r="M668" s="297"/>
      <c r="N668" s="297"/>
      <c r="O668" s="297"/>
      <c r="P668" s="297"/>
      <c r="Q668" s="297"/>
      <c r="R668" s="297"/>
      <c r="S668" s="297"/>
      <c r="T668" s="297"/>
      <c r="U668" s="297"/>
      <c r="V668" s="297"/>
      <c r="W668" s="297"/>
      <c r="X668" s="297"/>
      <c r="Y668" s="297"/>
      <c r="Z668" s="297"/>
    </row>
    <row r="669" spans="1:26" ht="15.75" customHeight="1">
      <c r="A669" s="297"/>
      <c r="B669" s="297"/>
      <c r="C669" s="297"/>
      <c r="D669" s="297"/>
      <c r="E669" s="297"/>
      <c r="F669" s="297"/>
      <c r="G669" s="297"/>
      <c r="H669" s="297"/>
      <c r="I669" s="297"/>
      <c r="J669" s="297"/>
      <c r="K669" s="297"/>
      <c r="L669" s="297"/>
      <c r="M669" s="297"/>
      <c r="N669" s="297"/>
      <c r="O669" s="297"/>
      <c r="P669" s="297"/>
      <c r="Q669" s="297"/>
      <c r="R669" s="297"/>
      <c r="S669" s="297"/>
      <c r="T669" s="297"/>
      <c r="U669" s="297"/>
      <c r="V669" s="297"/>
      <c r="W669" s="297"/>
      <c r="X669" s="297"/>
      <c r="Y669" s="297"/>
      <c r="Z669" s="297"/>
    </row>
    <row r="670" spans="1:26" ht="15.75" customHeight="1">
      <c r="A670" s="297"/>
      <c r="B670" s="297"/>
      <c r="C670" s="297"/>
      <c r="D670" s="297"/>
      <c r="E670" s="297"/>
      <c r="F670" s="297"/>
      <c r="G670" s="297"/>
      <c r="H670" s="297"/>
      <c r="I670" s="297"/>
      <c r="J670" s="297"/>
      <c r="K670" s="297"/>
      <c r="L670" s="297"/>
      <c r="M670" s="297"/>
      <c r="N670" s="297"/>
      <c r="O670" s="297"/>
      <c r="P670" s="297"/>
      <c r="Q670" s="297"/>
      <c r="R670" s="297"/>
      <c r="S670" s="297"/>
      <c r="T670" s="297"/>
      <c r="U670" s="297"/>
      <c r="V670" s="297"/>
      <c r="W670" s="297"/>
      <c r="X670" s="297"/>
      <c r="Y670" s="297"/>
      <c r="Z670" s="297"/>
    </row>
    <row r="671" spans="1:26" ht="15.75" customHeight="1">
      <c r="A671" s="297"/>
      <c r="B671" s="297"/>
      <c r="C671" s="297"/>
      <c r="D671" s="297"/>
      <c r="E671" s="297"/>
      <c r="F671" s="297"/>
      <c r="G671" s="297"/>
      <c r="H671" s="297"/>
      <c r="I671" s="297"/>
      <c r="J671" s="297"/>
      <c r="K671" s="297"/>
      <c r="L671" s="297"/>
      <c r="M671" s="297"/>
      <c r="N671" s="297"/>
      <c r="O671" s="297"/>
      <c r="P671" s="297"/>
      <c r="Q671" s="297"/>
      <c r="R671" s="297"/>
      <c r="S671" s="297"/>
      <c r="T671" s="297"/>
      <c r="U671" s="297"/>
      <c r="V671" s="297"/>
      <c r="W671" s="297"/>
      <c r="X671" s="297"/>
      <c r="Y671" s="297"/>
      <c r="Z671" s="297"/>
    </row>
    <row r="672" spans="1:26" ht="15.75" customHeight="1">
      <c r="A672" s="297"/>
      <c r="B672" s="297"/>
      <c r="C672" s="297"/>
      <c r="D672" s="297"/>
      <c r="E672" s="297"/>
      <c r="F672" s="297"/>
      <c r="G672" s="297"/>
      <c r="H672" s="297"/>
      <c r="I672" s="297"/>
      <c r="J672" s="297"/>
      <c r="K672" s="297"/>
      <c r="L672" s="297"/>
      <c r="M672" s="297"/>
      <c r="N672" s="297"/>
      <c r="O672" s="297"/>
      <c r="P672" s="297"/>
      <c r="Q672" s="297"/>
      <c r="R672" s="297"/>
      <c r="S672" s="297"/>
      <c r="T672" s="297"/>
      <c r="U672" s="297"/>
      <c r="V672" s="297"/>
      <c r="W672" s="297"/>
      <c r="X672" s="297"/>
      <c r="Y672" s="297"/>
      <c r="Z672" s="297"/>
    </row>
    <row r="673" spans="1:26" ht="15.75" customHeight="1">
      <c r="A673" s="297"/>
      <c r="B673" s="297"/>
      <c r="C673" s="297"/>
      <c r="D673" s="297"/>
      <c r="E673" s="297"/>
      <c r="F673" s="297"/>
      <c r="G673" s="297"/>
      <c r="H673" s="297"/>
      <c r="I673" s="297"/>
      <c r="J673" s="297"/>
      <c r="K673" s="297"/>
      <c r="L673" s="297"/>
      <c r="M673" s="297"/>
      <c r="N673" s="297"/>
      <c r="O673" s="297"/>
      <c r="P673" s="297"/>
      <c r="Q673" s="297"/>
      <c r="R673" s="297"/>
      <c r="S673" s="297"/>
      <c r="T673" s="297"/>
      <c r="U673" s="297"/>
      <c r="V673" s="297"/>
      <c r="W673" s="297"/>
      <c r="X673" s="297"/>
      <c r="Y673" s="297"/>
      <c r="Z673" s="297"/>
    </row>
    <row r="674" spans="1:26" ht="15.75" customHeight="1">
      <c r="A674" s="297"/>
      <c r="B674" s="297"/>
      <c r="C674" s="297"/>
      <c r="D674" s="297"/>
      <c r="E674" s="297"/>
      <c r="F674" s="297"/>
      <c r="G674" s="297"/>
      <c r="H674" s="297"/>
      <c r="I674" s="297"/>
      <c r="J674" s="297"/>
      <c r="K674" s="297"/>
      <c r="L674" s="297"/>
      <c r="M674" s="297"/>
      <c r="N674" s="297"/>
      <c r="O674" s="297"/>
      <c r="P674" s="297"/>
      <c r="Q674" s="297"/>
      <c r="R674" s="297"/>
      <c r="S674" s="297"/>
      <c r="T674" s="297"/>
      <c r="U674" s="297"/>
      <c r="V674" s="297"/>
      <c r="W674" s="297"/>
      <c r="X674" s="297"/>
      <c r="Y674" s="297"/>
      <c r="Z674" s="297"/>
    </row>
    <row r="675" spans="1:26" ht="15.75" customHeight="1">
      <c r="A675" s="297"/>
      <c r="B675" s="297"/>
      <c r="C675" s="297"/>
      <c r="D675" s="297"/>
      <c r="E675" s="297"/>
      <c r="F675" s="297"/>
      <c r="G675" s="297"/>
      <c r="H675" s="297"/>
      <c r="I675" s="297"/>
      <c r="J675" s="297"/>
      <c r="K675" s="297"/>
      <c r="L675" s="297"/>
      <c r="M675" s="297"/>
      <c r="N675" s="297"/>
      <c r="O675" s="297"/>
      <c r="P675" s="297"/>
      <c r="Q675" s="297"/>
      <c r="R675" s="297"/>
      <c r="S675" s="297"/>
      <c r="T675" s="297"/>
      <c r="U675" s="297"/>
      <c r="V675" s="297"/>
      <c r="W675" s="297"/>
      <c r="X675" s="297"/>
      <c r="Y675" s="297"/>
      <c r="Z675" s="297"/>
    </row>
    <row r="676" spans="1:26" ht="15.75" customHeight="1">
      <c r="A676" s="297"/>
      <c r="B676" s="297"/>
      <c r="C676" s="297"/>
      <c r="D676" s="297"/>
      <c r="E676" s="297"/>
      <c r="F676" s="297"/>
      <c r="G676" s="297"/>
      <c r="H676" s="297"/>
      <c r="I676" s="297"/>
      <c r="J676" s="297"/>
      <c r="K676" s="297"/>
      <c r="L676" s="297"/>
      <c r="M676" s="297"/>
      <c r="N676" s="297"/>
      <c r="O676" s="297"/>
      <c r="P676" s="297"/>
      <c r="Q676" s="297"/>
      <c r="R676" s="297"/>
      <c r="S676" s="297"/>
      <c r="T676" s="297"/>
      <c r="U676" s="297"/>
      <c r="V676" s="297"/>
      <c r="W676" s="297"/>
      <c r="X676" s="297"/>
      <c r="Y676" s="297"/>
      <c r="Z676" s="297"/>
    </row>
    <row r="677" spans="1:26" ht="15.75" customHeight="1">
      <c r="A677" s="297"/>
      <c r="B677" s="297"/>
      <c r="C677" s="297"/>
      <c r="D677" s="297"/>
      <c r="E677" s="297"/>
      <c r="F677" s="297"/>
      <c r="G677" s="297"/>
      <c r="H677" s="297"/>
      <c r="I677" s="297"/>
      <c r="J677" s="297"/>
      <c r="K677" s="297"/>
      <c r="L677" s="297"/>
      <c r="M677" s="297"/>
      <c r="N677" s="297"/>
      <c r="O677" s="297"/>
      <c r="P677" s="297"/>
      <c r="Q677" s="297"/>
      <c r="R677" s="297"/>
      <c r="S677" s="297"/>
      <c r="T677" s="297"/>
      <c r="U677" s="297"/>
      <c r="V677" s="297"/>
      <c r="W677" s="297"/>
      <c r="X677" s="297"/>
      <c r="Y677" s="297"/>
      <c r="Z677" s="297"/>
    </row>
    <row r="678" spans="1:26" ht="15.75" customHeight="1">
      <c r="A678" s="297"/>
      <c r="B678" s="297"/>
      <c r="C678" s="297"/>
      <c r="D678" s="297"/>
      <c r="E678" s="297"/>
      <c r="F678" s="297"/>
      <c r="G678" s="297"/>
      <c r="H678" s="297"/>
      <c r="I678" s="297"/>
      <c r="J678" s="297"/>
      <c r="K678" s="297"/>
      <c r="L678" s="297"/>
      <c r="M678" s="297"/>
      <c r="N678" s="297"/>
      <c r="O678" s="297"/>
      <c r="P678" s="297"/>
      <c r="Q678" s="297"/>
      <c r="R678" s="297"/>
      <c r="S678" s="297"/>
      <c r="T678" s="297"/>
      <c r="U678" s="297"/>
      <c r="V678" s="297"/>
      <c r="W678" s="297"/>
      <c r="X678" s="297"/>
      <c r="Y678" s="297"/>
      <c r="Z678" s="297"/>
    </row>
    <row r="679" spans="1:26" ht="15.75" customHeight="1">
      <c r="A679" s="297"/>
      <c r="B679" s="297"/>
      <c r="C679" s="297"/>
      <c r="D679" s="297"/>
      <c r="E679" s="297"/>
      <c r="F679" s="297"/>
      <c r="G679" s="297"/>
      <c r="H679" s="297"/>
      <c r="I679" s="297"/>
      <c r="J679" s="297"/>
      <c r="K679" s="297"/>
      <c r="L679" s="297"/>
      <c r="M679" s="297"/>
      <c r="N679" s="297"/>
      <c r="O679" s="297"/>
      <c r="P679" s="297"/>
      <c r="Q679" s="297"/>
      <c r="R679" s="297"/>
      <c r="S679" s="297"/>
      <c r="T679" s="297"/>
      <c r="U679" s="297"/>
      <c r="V679" s="297"/>
      <c r="W679" s="297"/>
      <c r="X679" s="297"/>
      <c r="Y679" s="297"/>
      <c r="Z679" s="297"/>
    </row>
    <row r="680" spans="1:26" ht="15.75" customHeight="1">
      <c r="A680" s="297"/>
      <c r="B680" s="297"/>
      <c r="C680" s="297"/>
      <c r="D680" s="297"/>
      <c r="E680" s="297"/>
      <c r="F680" s="297"/>
      <c r="G680" s="297"/>
      <c r="H680" s="297"/>
      <c r="I680" s="297"/>
      <c r="J680" s="297"/>
      <c r="K680" s="297"/>
      <c r="L680" s="297"/>
      <c r="M680" s="297"/>
      <c r="N680" s="297"/>
      <c r="O680" s="297"/>
      <c r="P680" s="297"/>
      <c r="Q680" s="297"/>
      <c r="R680" s="297"/>
      <c r="S680" s="297"/>
      <c r="T680" s="297"/>
      <c r="U680" s="297"/>
      <c r="V680" s="297"/>
      <c r="W680" s="297"/>
      <c r="X680" s="297"/>
      <c r="Y680" s="297"/>
      <c r="Z680" s="297"/>
    </row>
    <row r="681" spans="1:26" ht="15.75" customHeight="1">
      <c r="A681" s="297"/>
      <c r="B681" s="297"/>
      <c r="C681" s="297"/>
      <c r="D681" s="297"/>
      <c r="E681" s="297"/>
      <c r="F681" s="297"/>
      <c r="G681" s="297"/>
      <c r="H681" s="297"/>
      <c r="I681" s="297"/>
      <c r="J681" s="297"/>
      <c r="K681" s="297"/>
      <c r="L681" s="297"/>
      <c r="M681" s="297"/>
      <c r="N681" s="297"/>
      <c r="O681" s="297"/>
      <c r="P681" s="297"/>
      <c r="Q681" s="297"/>
      <c r="R681" s="297"/>
      <c r="S681" s="297"/>
      <c r="T681" s="297"/>
      <c r="U681" s="297"/>
      <c r="V681" s="297"/>
      <c r="W681" s="297"/>
      <c r="X681" s="297"/>
      <c r="Y681" s="297"/>
      <c r="Z681" s="297"/>
    </row>
    <row r="682" spans="1:26" ht="15.75" customHeight="1">
      <c r="A682" s="297"/>
      <c r="B682" s="297"/>
      <c r="C682" s="297"/>
      <c r="D682" s="297"/>
      <c r="E682" s="297"/>
      <c r="F682" s="297"/>
      <c r="G682" s="297"/>
      <c r="H682" s="297"/>
      <c r="I682" s="297"/>
      <c r="J682" s="297"/>
      <c r="K682" s="297"/>
      <c r="L682" s="297"/>
      <c r="M682" s="297"/>
      <c r="N682" s="297"/>
      <c r="O682" s="297"/>
      <c r="P682" s="297"/>
      <c r="Q682" s="297"/>
      <c r="R682" s="297"/>
      <c r="S682" s="297"/>
      <c r="T682" s="297"/>
      <c r="U682" s="297"/>
      <c r="V682" s="297"/>
      <c r="W682" s="297"/>
      <c r="X682" s="297"/>
      <c r="Y682" s="297"/>
      <c r="Z682" s="297"/>
    </row>
    <row r="683" spans="1:26" ht="15.75" customHeight="1">
      <c r="A683" s="297"/>
      <c r="B683" s="297"/>
      <c r="C683" s="297"/>
      <c r="D683" s="297"/>
      <c r="E683" s="297"/>
      <c r="F683" s="297"/>
      <c r="G683" s="297"/>
      <c r="H683" s="297"/>
      <c r="I683" s="297"/>
      <c r="J683" s="297"/>
      <c r="K683" s="297"/>
      <c r="L683" s="297"/>
      <c r="M683" s="297"/>
      <c r="N683" s="297"/>
      <c r="O683" s="297"/>
      <c r="P683" s="297"/>
      <c r="Q683" s="297"/>
      <c r="R683" s="297"/>
      <c r="S683" s="297"/>
      <c r="T683" s="297"/>
      <c r="U683" s="297"/>
      <c r="V683" s="297"/>
      <c r="W683" s="297"/>
      <c r="X683" s="297"/>
      <c r="Y683" s="297"/>
      <c r="Z683" s="297"/>
    </row>
    <row r="684" spans="1:26" ht="15.75" customHeight="1">
      <c r="A684" s="297"/>
      <c r="B684" s="297"/>
      <c r="C684" s="297"/>
      <c r="D684" s="297"/>
      <c r="E684" s="297"/>
      <c r="F684" s="297"/>
      <c r="G684" s="297"/>
      <c r="H684" s="297"/>
      <c r="I684" s="297"/>
      <c r="J684" s="297"/>
      <c r="K684" s="297"/>
      <c r="L684" s="297"/>
      <c r="M684" s="297"/>
      <c r="N684" s="297"/>
      <c r="O684" s="297"/>
      <c r="P684" s="297"/>
      <c r="Q684" s="297"/>
      <c r="R684" s="297"/>
      <c r="S684" s="297"/>
      <c r="T684" s="297"/>
      <c r="U684" s="297"/>
      <c r="V684" s="297"/>
      <c r="W684" s="297"/>
      <c r="X684" s="297"/>
      <c r="Y684" s="297"/>
      <c r="Z684" s="297"/>
    </row>
    <row r="685" spans="1:26" ht="15.75" customHeight="1">
      <c r="A685" s="297"/>
      <c r="B685" s="297"/>
      <c r="C685" s="297"/>
      <c r="D685" s="297"/>
      <c r="E685" s="297"/>
      <c r="F685" s="297"/>
      <c r="G685" s="297"/>
      <c r="H685" s="297"/>
      <c r="I685" s="297"/>
      <c r="J685" s="297"/>
      <c r="K685" s="297"/>
      <c r="L685" s="297"/>
      <c r="M685" s="297"/>
      <c r="N685" s="297"/>
      <c r="O685" s="297"/>
      <c r="P685" s="297"/>
      <c r="Q685" s="297"/>
      <c r="R685" s="297"/>
      <c r="S685" s="297"/>
      <c r="T685" s="297"/>
      <c r="U685" s="297"/>
      <c r="V685" s="297"/>
      <c r="W685" s="297"/>
      <c r="X685" s="297"/>
      <c r="Y685" s="297"/>
      <c r="Z685" s="297"/>
    </row>
    <row r="686" spans="1:26" ht="15.75" customHeight="1">
      <c r="A686" s="297"/>
      <c r="B686" s="297"/>
      <c r="C686" s="297"/>
      <c r="D686" s="297"/>
      <c r="E686" s="297"/>
      <c r="F686" s="297"/>
      <c r="G686" s="297"/>
      <c r="H686" s="297"/>
      <c r="I686" s="297"/>
      <c r="J686" s="297"/>
      <c r="K686" s="297"/>
      <c r="L686" s="297"/>
      <c r="M686" s="297"/>
      <c r="N686" s="297"/>
      <c r="O686" s="297"/>
      <c r="P686" s="297"/>
      <c r="Q686" s="297"/>
      <c r="R686" s="297"/>
      <c r="S686" s="297"/>
      <c r="T686" s="297"/>
      <c r="U686" s="297"/>
      <c r="V686" s="297"/>
      <c r="W686" s="297"/>
      <c r="X686" s="297"/>
      <c r="Y686" s="297"/>
      <c r="Z686" s="297"/>
    </row>
    <row r="687" spans="1:26" ht="15.75" customHeight="1">
      <c r="A687" s="297"/>
      <c r="B687" s="297"/>
      <c r="C687" s="297"/>
      <c r="D687" s="297"/>
      <c r="E687" s="297"/>
      <c r="F687" s="297"/>
      <c r="G687" s="297"/>
      <c r="H687" s="297"/>
      <c r="I687" s="297"/>
      <c r="J687" s="297"/>
      <c r="K687" s="297"/>
      <c r="L687" s="297"/>
      <c r="M687" s="297"/>
      <c r="N687" s="297"/>
      <c r="O687" s="297"/>
      <c r="P687" s="297"/>
      <c r="Q687" s="297"/>
      <c r="R687" s="297"/>
      <c r="S687" s="297"/>
      <c r="T687" s="297"/>
      <c r="U687" s="297"/>
      <c r="V687" s="297"/>
      <c r="W687" s="297"/>
      <c r="X687" s="297"/>
      <c r="Y687" s="297"/>
      <c r="Z687" s="297"/>
    </row>
    <row r="688" spans="1:26" ht="15.75" customHeight="1">
      <c r="A688" s="297"/>
      <c r="B688" s="297"/>
      <c r="C688" s="297"/>
      <c r="D688" s="297"/>
      <c r="E688" s="297"/>
      <c r="F688" s="297"/>
      <c r="G688" s="297"/>
      <c r="H688" s="297"/>
      <c r="I688" s="297"/>
      <c r="J688" s="297"/>
      <c r="K688" s="297"/>
      <c r="L688" s="297"/>
      <c r="M688" s="297"/>
      <c r="N688" s="297"/>
      <c r="O688" s="297"/>
      <c r="P688" s="297"/>
      <c r="Q688" s="297"/>
      <c r="R688" s="297"/>
      <c r="S688" s="297"/>
      <c r="T688" s="297"/>
      <c r="U688" s="297"/>
      <c r="V688" s="297"/>
      <c r="W688" s="297"/>
      <c r="X688" s="297"/>
      <c r="Y688" s="297"/>
      <c r="Z688" s="297"/>
    </row>
    <row r="689" spans="1:26" ht="15.75" customHeight="1">
      <c r="A689" s="297"/>
      <c r="B689" s="297"/>
      <c r="C689" s="297"/>
      <c r="D689" s="297"/>
      <c r="E689" s="297"/>
      <c r="F689" s="297"/>
      <c r="G689" s="297"/>
      <c r="H689" s="297"/>
      <c r="I689" s="297"/>
      <c r="J689" s="297"/>
      <c r="K689" s="297"/>
      <c r="L689" s="297"/>
      <c r="M689" s="297"/>
      <c r="N689" s="297"/>
      <c r="O689" s="297"/>
      <c r="P689" s="297"/>
      <c r="Q689" s="297"/>
      <c r="R689" s="297"/>
      <c r="S689" s="297"/>
      <c r="T689" s="297"/>
      <c r="U689" s="297"/>
      <c r="V689" s="297"/>
      <c r="W689" s="297"/>
      <c r="X689" s="297"/>
      <c r="Y689" s="297"/>
      <c r="Z689" s="297"/>
    </row>
    <row r="690" spans="1:26" ht="15.75" customHeight="1">
      <c r="A690" s="297"/>
      <c r="B690" s="297"/>
      <c r="C690" s="297"/>
      <c r="D690" s="297"/>
      <c r="E690" s="297"/>
      <c r="F690" s="297"/>
      <c r="G690" s="297"/>
      <c r="H690" s="297"/>
      <c r="I690" s="297"/>
      <c r="J690" s="297"/>
      <c r="K690" s="297"/>
      <c r="L690" s="297"/>
      <c r="M690" s="297"/>
      <c r="N690" s="297"/>
      <c r="O690" s="297"/>
      <c r="P690" s="297"/>
      <c r="Q690" s="297"/>
      <c r="R690" s="297"/>
      <c r="S690" s="297"/>
      <c r="T690" s="297"/>
      <c r="U690" s="297"/>
      <c r="V690" s="297"/>
      <c r="W690" s="297"/>
      <c r="X690" s="297"/>
      <c r="Y690" s="297"/>
      <c r="Z690" s="297"/>
    </row>
    <row r="691" spans="1:26" ht="15.75" customHeight="1">
      <c r="A691" s="297"/>
      <c r="B691" s="297"/>
      <c r="C691" s="297"/>
      <c r="D691" s="297"/>
      <c r="E691" s="297"/>
      <c r="F691" s="297"/>
      <c r="G691" s="297"/>
      <c r="H691" s="297"/>
      <c r="I691" s="297"/>
      <c r="J691" s="297"/>
      <c r="K691" s="297"/>
      <c r="L691" s="297"/>
      <c r="M691" s="297"/>
      <c r="N691" s="297"/>
      <c r="O691" s="297"/>
      <c r="P691" s="297"/>
      <c r="Q691" s="297"/>
      <c r="R691" s="297"/>
      <c r="S691" s="297"/>
      <c r="T691" s="297"/>
      <c r="U691" s="297"/>
      <c r="V691" s="297"/>
      <c r="W691" s="297"/>
      <c r="X691" s="297"/>
      <c r="Y691" s="297"/>
      <c r="Z691" s="297"/>
    </row>
    <row r="692" spans="1:26" ht="15.75" customHeight="1">
      <c r="A692" s="297"/>
      <c r="B692" s="297"/>
      <c r="C692" s="297"/>
      <c r="D692" s="297"/>
      <c r="E692" s="297"/>
      <c r="F692" s="297"/>
      <c r="G692" s="297"/>
      <c r="H692" s="297"/>
      <c r="I692" s="297"/>
      <c r="J692" s="297"/>
      <c r="K692" s="297"/>
      <c r="L692" s="297"/>
      <c r="M692" s="297"/>
      <c r="N692" s="297"/>
      <c r="O692" s="297"/>
      <c r="P692" s="297"/>
      <c r="Q692" s="297"/>
      <c r="R692" s="297"/>
      <c r="S692" s="297"/>
      <c r="T692" s="297"/>
      <c r="U692" s="297"/>
      <c r="V692" s="297"/>
      <c r="W692" s="297"/>
      <c r="X692" s="297"/>
      <c r="Y692" s="297"/>
      <c r="Z692" s="297"/>
    </row>
    <row r="693" spans="1:26" ht="15.75" customHeight="1">
      <c r="A693" s="297"/>
      <c r="B693" s="297"/>
      <c r="C693" s="297"/>
      <c r="D693" s="297"/>
      <c r="E693" s="297"/>
      <c r="F693" s="297"/>
      <c r="G693" s="297"/>
      <c r="H693" s="297"/>
      <c r="I693" s="297"/>
      <c r="J693" s="297"/>
      <c r="K693" s="297"/>
      <c r="L693" s="297"/>
      <c r="M693" s="297"/>
      <c r="N693" s="297"/>
      <c r="O693" s="297"/>
      <c r="P693" s="297"/>
      <c r="Q693" s="297"/>
      <c r="R693" s="297"/>
      <c r="S693" s="297"/>
      <c r="T693" s="297"/>
      <c r="U693" s="297"/>
      <c r="V693" s="297"/>
      <c r="W693" s="297"/>
      <c r="X693" s="297"/>
      <c r="Y693" s="297"/>
      <c r="Z693" s="297"/>
    </row>
    <row r="694" spans="1:26" ht="15.75" customHeight="1">
      <c r="A694" s="297"/>
      <c r="B694" s="297"/>
      <c r="C694" s="297"/>
      <c r="D694" s="297"/>
      <c r="E694" s="297"/>
      <c r="F694" s="297"/>
      <c r="G694" s="297"/>
      <c r="H694" s="297"/>
      <c r="I694" s="297"/>
      <c r="J694" s="297"/>
      <c r="K694" s="297"/>
      <c r="L694" s="297"/>
      <c r="M694" s="297"/>
      <c r="N694" s="297"/>
      <c r="O694" s="297"/>
      <c r="P694" s="297"/>
      <c r="Q694" s="297"/>
      <c r="R694" s="297"/>
      <c r="S694" s="297"/>
      <c r="T694" s="297"/>
      <c r="U694" s="297"/>
      <c r="V694" s="297"/>
      <c r="W694" s="297"/>
      <c r="X694" s="297"/>
      <c r="Y694" s="297"/>
      <c r="Z694" s="297"/>
    </row>
    <row r="695" spans="1:26" ht="15.75" customHeight="1">
      <c r="A695" s="297"/>
      <c r="B695" s="297"/>
      <c r="C695" s="297"/>
      <c r="D695" s="297"/>
      <c r="E695" s="297"/>
      <c r="F695" s="297"/>
      <c r="G695" s="297"/>
      <c r="H695" s="297"/>
      <c r="I695" s="297"/>
      <c r="J695" s="297"/>
      <c r="K695" s="297"/>
      <c r="L695" s="297"/>
      <c r="M695" s="297"/>
      <c r="N695" s="297"/>
      <c r="O695" s="297"/>
      <c r="P695" s="297"/>
      <c r="Q695" s="297"/>
      <c r="R695" s="297"/>
      <c r="S695" s="297"/>
      <c r="T695" s="297"/>
      <c r="U695" s="297"/>
      <c r="V695" s="297"/>
      <c r="W695" s="297"/>
      <c r="X695" s="297"/>
      <c r="Y695" s="297"/>
      <c r="Z695" s="297"/>
    </row>
    <row r="696" spans="1:26" ht="15.75" customHeight="1">
      <c r="A696" s="297"/>
      <c r="B696" s="297"/>
      <c r="C696" s="297"/>
      <c r="D696" s="297"/>
      <c r="E696" s="297"/>
      <c r="F696" s="297"/>
      <c r="G696" s="297"/>
      <c r="H696" s="297"/>
      <c r="I696" s="297"/>
      <c r="J696" s="297"/>
      <c r="K696" s="297"/>
      <c r="L696" s="297"/>
      <c r="M696" s="297"/>
      <c r="N696" s="297"/>
      <c r="O696" s="297"/>
      <c r="P696" s="297"/>
      <c r="Q696" s="297"/>
      <c r="R696" s="297"/>
      <c r="S696" s="297"/>
      <c r="T696" s="297"/>
      <c r="U696" s="297"/>
      <c r="V696" s="297"/>
      <c r="W696" s="297"/>
      <c r="X696" s="297"/>
      <c r="Y696" s="297"/>
      <c r="Z696" s="297"/>
    </row>
    <row r="697" spans="1:26" ht="15.75" customHeight="1">
      <c r="A697" s="297"/>
      <c r="B697" s="297"/>
      <c r="C697" s="297"/>
      <c r="D697" s="297"/>
      <c r="E697" s="297"/>
      <c r="F697" s="297"/>
      <c r="G697" s="297"/>
      <c r="H697" s="297"/>
      <c r="I697" s="297"/>
      <c r="J697" s="297"/>
      <c r="K697" s="297"/>
      <c r="L697" s="297"/>
      <c r="M697" s="297"/>
      <c r="N697" s="297"/>
      <c r="O697" s="297"/>
      <c r="P697" s="297"/>
      <c r="Q697" s="297"/>
      <c r="R697" s="297"/>
      <c r="S697" s="297"/>
      <c r="T697" s="297"/>
      <c r="U697" s="297"/>
      <c r="V697" s="297"/>
      <c r="W697" s="297"/>
      <c r="X697" s="297"/>
      <c r="Y697" s="297"/>
      <c r="Z697" s="297"/>
    </row>
    <row r="698" spans="1:26" ht="15.75" customHeight="1">
      <c r="A698" s="297"/>
      <c r="B698" s="297"/>
      <c r="C698" s="297"/>
      <c r="D698" s="297"/>
      <c r="E698" s="297"/>
      <c r="F698" s="297"/>
      <c r="G698" s="297"/>
      <c r="H698" s="297"/>
      <c r="I698" s="297"/>
      <c r="J698" s="297"/>
      <c r="K698" s="297"/>
      <c r="L698" s="297"/>
      <c r="M698" s="297"/>
      <c r="N698" s="297"/>
      <c r="O698" s="297"/>
      <c r="P698" s="297"/>
      <c r="Q698" s="297"/>
      <c r="R698" s="297"/>
      <c r="S698" s="297"/>
      <c r="T698" s="297"/>
      <c r="U698" s="297"/>
      <c r="V698" s="297"/>
      <c r="W698" s="297"/>
      <c r="X698" s="297"/>
      <c r="Y698" s="297"/>
      <c r="Z698" s="297"/>
    </row>
    <row r="699" spans="1:26" ht="15.75" customHeight="1">
      <c r="A699" s="297"/>
      <c r="B699" s="297"/>
      <c r="C699" s="297"/>
      <c r="D699" s="297"/>
      <c r="E699" s="297"/>
      <c r="F699" s="297"/>
      <c r="G699" s="297"/>
      <c r="H699" s="297"/>
      <c r="I699" s="297"/>
      <c r="J699" s="297"/>
      <c r="K699" s="297"/>
      <c r="L699" s="297"/>
      <c r="M699" s="297"/>
      <c r="N699" s="297"/>
      <c r="O699" s="297"/>
      <c r="P699" s="297"/>
      <c r="Q699" s="297"/>
      <c r="R699" s="297"/>
      <c r="S699" s="297"/>
      <c r="T699" s="297"/>
      <c r="U699" s="297"/>
      <c r="V699" s="297"/>
      <c r="W699" s="297"/>
      <c r="X699" s="297"/>
      <c r="Y699" s="297"/>
      <c r="Z699" s="297"/>
    </row>
    <row r="700" spans="1:26" ht="15.75" customHeight="1">
      <c r="A700" s="297"/>
      <c r="B700" s="297"/>
      <c r="C700" s="297"/>
      <c r="D700" s="297"/>
      <c r="E700" s="297"/>
      <c r="F700" s="297"/>
      <c r="G700" s="297"/>
      <c r="H700" s="297"/>
      <c r="I700" s="297"/>
      <c r="J700" s="297"/>
      <c r="K700" s="297"/>
      <c r="L700" s="297"/>
      <c r="M700" s="297"/>
      <c r="N700" s="297"/>
      <c r="O700" s="297"/>
      <c r="P700" s="297"/>
      <c r="Q700" s="297"/>
      <c r="R700" s="297"/>
      <c r="S700" s="297"/>
      <c r="T700" s="297"/>
      <c r="U700" s="297"/>
      <c r="V700" s="297"/>
      <c r="W700" s="297"/>
      <c r="X700" s="297"/>
      <c r="Y700" s="297"/>
      <c r="Z700" s="297"/>
    </row>
    <row r="701" spans="1:26" ht="15.75" customHeight="1">
      <c r="A701" s="297"/>
      <c r="B701" s="297"/>
      <c r="C701" s="297"/>
      <c r="D701" s="297"/>
      <c r="E701" s="297"/>
      <c r="F701" s="297"/>
      <c r="G701" s="297"/>
      <c r="H701" s="297"/>
      <c r="I701" s="297"/>
      <c r="J701" s="297"/>
      <c r="K701" s="297"/>
      <c r="L701" s="297"/>
      <c r="M701" s="297"/>
      <c r="N701" s="297"/>
      <c r="O701" s="297"/>
      <c r="P701" s="297"/>
      <c r="Q701" s="297"/>
      <c r="R701" s="297"/>
      <c r="S701" s="297"/>
      <c r="T701" s="297"/>
      <c r="U701" s="297"/>
      <c r="V701" s="297"/>
      <c r="W701" s="297"/>
      <c r="X701" s="297"/>
      <c r="Y701" s="297"/>
      <c r="Z701" s="297"/>
    </row>
    <row r="702" spans="1:26" ht="15.75" customHeight="1">
      <c r="A702" s="297"/>
      <c r="B702" s="297"/>
      <c r="C702" s="297"/>
      <c r="D702" s="297"/>
      <c r="E702" s="297"/>
      <c r="F702" s="297"/>
      <c r="G702" s="297"/>
      <c r="H702" s="297"/>
      <c r="I702" s="297"/>
      <c r="J702" s="297"/>
      <c r="K702" s="297"/>
      <c r="L702" s="297"/>
      <c r="M702" s="297"/>
      <c r="N702" s="297"/>
      <c r="O702" s="297"/>
      <c r="P702" s="297"/>
      <c r="Q702" s="297"/>
      <c r="R702" s="297"/>
      <c r="S702" s="297"/>
      <c r="T702" s="297"/>
      <c r="U702" s="297"/>
      <c r="V702" s="297"/>
      <c r="W702" s="297"/>
      <c r="X702" s="297"/>
      <c r="Y702" s="297"/>
      <c r="Z702" s="297"/>
    </row>
    <row r="703" spans="1:26" ht="15.75" customHeight="1">
      <c r="A703" s="297"/>
      <c r="B703" s="297"/>
      <c r="C703" s="297"/>
      <c r="D703" s="297"/>
      <c r="E703" s="297"/>
      <c r="F703" s="297"/>
      <c r="G703" s="297"/>
      <c r="H703" s="297"/>
      <c r="I703" s="297"/>
      <c r="J703" s="297"/>
      <c r="K703" s="297"/>
      <c r="L703" s="297"/>
      <c r="M703" s="297"/>
      <c r="N703" s="297"/>
      <c r="O703" s="297"/>
      <c r="P703" s="297"/>
      <c r="Q703" s="297"/>
      <c r="R703" s="297"/>
      <c r="S703" s="297"/>
      <c r="T703" s="297"/>
      <c r="U703" s="297"/>
      <c r="V703" s="297"/>
      <c r="W703" s="297"/>
      <c r="X703" s="297"/>
      <c r="Y703" s="297"/>
      <c r="Z703" s="297"/>
    </row>
    <row r="704" spans="1:26" ht="15.75" customHeight="1">
      <c r="A704" s="297"/>
      <c r="B704" s="297"/>
      <c r="C704" s="297"/>
      <c r="D704" s="297"/>
      <c r="E704" s="297"/>
      <c r="F704" s="297"/>
      <c r="G704" s="297"/>
      <c r="H704" s="297"/>
      <c r="I704" s="297"/>
      <c r="J704" s="297"/>
      <c r="K704" s="297"/>
      <c r="L704" s="297"/>
      <c r="M704" s="297"/>
      <c r="N704" s="297"/>
      <c r="O704" s="297"/>
      <c r="P704" s="297"/>
      <c r="Q704" s="297"/>
      <c r="R704" s="297"/>
      <c r="S704" s="297"/>
      <c r="T704" s="297"/>
      <c r="U704" s="297"/>
      <c r="V704" s="297"/>
      <c r="W704" s="297"/>
      <c r="X704" s="297"/>
      <c r="Y704" s="297"/>
      <c r="Z704" s="297"/>
    </row>
    <row r="705" spans="1:26" ht="15.75" customHeight="1">
      <c r="A705" s="297"/>
      <c r="B705" s="297"/>
      <c r="C705" s="297"/>
      <c r="D705" s="297"/>
      <c r="E705" s="297"/>
      <c r="F705" s="297"/>
      <c r="G705" s="297"/>
      <c r="H705" s="297"/>
      <c r="I705" s="297"/>
      <c r="J705" s="297"/>
      <c r="K705" s="297"/>
      <c r="L705" s="297"/>
      <c r="M705" s="297"/>
      <c r="N705" s="297"/>
      <c r="O705" s="297"/>
      <c r="P705" s="297"/>
      <c r="Q705" s="297"/>
      <c r="R705" s="297"/>
      <c r="S705" s="297"/>
      <c r="T705" s="297"/>
      <c r="U705" s="297"/>
      <c r="V705" s="297"/>
      <c r="W705" s="297"/>
      <c r="X705" s="297"/>
      <c r="Y705" s="297"/>
      <c r="Z705" s="297"/>
    </row>
    <row r="706" spans="1:26" ht="15.75" customHeight="1">
      <c r="A706" s="297"/>
      <c r="B706" s="297"/>
      <c r="C706" s="297"/>
      <c r="D706" s="297"/>
      <c r="E706" s="297"/>
      <c r="F706" s="297"/>
      <c r="G706" s="297"/>
      <c r="H706" s="297"/>
      <c r="I706" s="297"/>
      <c r="J706" s="297"/>
      <c r="K706" s="297"/>
      <c r="L706" s="297"/>
      <c r="M706" s="297"/>
      <c r="N706" s="297"/>
      <c r="O706" s="297"/>
      <c r="P706" s="297"/>
      <c r="Q706" s="297"/>
      <c r="R706" s="297"/>
      <c r="S706" s="297"/>
      <c r="T706" s="297"/>
      <c r="U706" s="297"/>
      <c r="V706" s="297"/>
      <c r="W706" s="297"/>
      <c r="X706" s="297"/>
      <c r="Y706" s="297"/>
      <c r="Z706" s="297"/>
    </row>
    <row r="707" spans="1:26" ht="15.75" customHeight="1">
      <c r="A707" s="297"/>
      <c r="B707" s="297"/>
      <c r="C707" s="297"/>
      <c r="D707" s="297"/>
      <c r="E707" s="297"/>
      <c r="F707" s="297"/>
      <c r="G707" s="297"/>
      <c r="H707" s="297"/>
      <c r="I707" s="297"/>
      <c r="J707" s="297"/>
      <c r="K707" s="297"/>
      <c r="L707" s="297"/>
      <c r="M707" s="297"/>
      <c r="N707" s="297"/>
      <c r="O707" s="297"/>
      <c r="P707" s="297"/>
      <c r="Q707" s="297"/>
      <c r="R707" s="297"/>
      <c r="S707" s="297"/>
      <c r="T707" s="297"/>
      <c r="U707" s="297"/>
      <c r="V707" s="297"/>
      <c r="W707" s="297"/>
      <c r="X707" s="297"/>
      <c r="Y707" s="297"/>
      <c r="Z707" s="297"/>
    </row>
    <row r="708" spans="1:26" ht="15.75" customHeight="1">
      <c r="A708" s="297"/>
      <c r="B708" s="297"/>
      <c r="C708" s="297"/>
      <c r="D708" s="297"/>
      <c r="E708" s="297"/>
      <c r="F708" s="297"/>
      <c r="G708" s="297"/>
      <c r="H708" s="297"/>
      <c r="I708" s="297"/>
      <c r="J708" s="297"/>
      <c r="K708" s="297"/>
      <c r="L708" s="297"/>
      <c r="M708" s="297"/>
      <c r="N708" s="297"/>
      <c r="O708" s="297"/>
      <c r="P708" s="297"/>
      <c r="Q708" s="297"/>
      <c r="R708" s="297"/>
      <c r="S708" s="297"/>
      <c r="T708" s="297"/>
      <c r="U708" s="297"/>
      <c r="V708" s="297"/>
      <c r="W708" s="297"/>
      <c r="X708" s="297"/>
      <c r="Y708" s="297"/>
      <c r="Z708" s="297"/>
    </row>
    <row r="709" spans="1:26" ht="15.75" customHeight="1">
      <c r="A709" s="297"/>
      <c r="B709" s="297"/>
      <c r="C709" s="297"/>
      <c r="D709" s="297"/>
      <c r="E709" s="297"/>
      <c r="F709" s="297"/>
      <c r="G709" s="297"/>
      <c r="H709" s="297"/>
      <c r="I709" s="297"/>
      <c r="J709" s="297"/>
      <c r="K709" s="297"/>
      <c r="L709" s="297"/>
      <c r="M709" s="297"/>
      <c r="N709" s="297"/>
      <c r="O709" s="297"/>
      <c r="P709" s="297"/>
      <c r="Q709" s="297"/>
      <c r="R709" s="297"/>
      <c r="S709" s="297"/>
      <c r="T709" s="297"/>
      <c r="U709" s="297"/>
      <c r="V709" s="297"/>
      <c r="W709" s="297"/>
      <c r="X709" s="297"/>
      <c r="Y709" s="297"/>
      <c r="Z709" s="297"/>
    </row>
    <row r="710" spans="1:26" ht="15.75" customHeight="1">
      <c r="A710" s="297"/>
      <c r="B710" s="297"/>
      <c r="C710" s="297"/>
      <c r="D710" s="297"/>
      <c r="E710" s="297"/>
      <c r="F710" s="297"/>
      <c r="G710" s="297"/>
      <c r="H710" s="297"/>
      <c r="I710" s="297"/>
      <c r="J710" s="297"/>
      <c r="K710" s="297"/>
      <c r="L710" s="297"/>
      <c r="M710" s="297"/>
      <c r="N710" s="297"/>
      <c r="O710" s="297"/>
      <c r="P710" s="297"/>
      <c r="Q710" s="297"/>
      <c r="R710" s="297"/>
      <c r="S710" s="297"/>
      <c r="T710" s="297"/>
      <c r="U710" s="297"/>
      <c r="V710" s="297"/>
      <c r="W710" s="297"/>
      <c r="X710" s="297"/>
      <c r="Y710" s="297"/>
      <c r="Z710" s="297"/>
    </row>
    <row r="711" spans="1:26" ht="15.75" customHeight="1">
      <c r="A711" s="297"/>
      <c r="B711" s="297"/>
      <c r="C711" s="297"/>
      <c r="D711" s="297"/>
      <c r="E711" s="297"/>
      <c r="F711" s="297"/>
      <c r="G711" s="297"/>
      <c r="H711" s="297"/>
      <c r="I711" s="297"/>
      <c r="J711" s="297"/>
      <c r="K711" s="297"/>
      <c r="L711" s="297"/>
      <c r="M711" s="297"/>
      <c r="N711" s="297"/>
      <c r="O711" s="297"/>
      <c r="P711" s="297"/>
      <c r="Q711" s="297"/>
      <c r="R711" s="297"/>
      <c r="S711" s="297"/>
      <c r="T711" s="297"/>
      <c r="U711" s="297"/>
      <c r="V711" s="297"/>
      <c r="W711" s="297"/>
      <c r="X711" s="297"/>
      <c r="Y711" s="297"/>
      <c r="Z711" s="297"/>
    </row>
    <row r="712" spans="1:26" ht="15.75" customHeight="1">
      <c r="A712" s="297"/>
      <c r="B712" s="297"/>
      <c r="C712" s="297"/>
      <c r="D712" s="297"/>
      <c r="E712" s="297"/>
      <c r="F712" s="297"/>
      <c r="G712" s="297"/>
      <c r="H712" s="297"/>
      <c r="I712" s="297"/>
      <c r="J712" s="297"/>
      <c r="K712" s="297"/>
      <c r="L712" s="297"/>
      <c r="M712" s="297"/>
      <c r="N712" s="297"/>
      <c r="O712" s="297"/>
      <c r="P712" s="297"/>
      <c r="Q712" s="297"/>
      <c r="R712" s="297"/>
      <c r="S712" s="297"/>
      <c r="T712" s="297"/>
      <c r="U712" s="297"/>
      <c r="V712" s="297"/>
      <c r="W712" s="297"/>
      <c r="X712" s="297"/>
      <c r="Y712" s="297"/>
      <c r="Z712" s="297"/>
    </row>
    <row r="713" spans="1:26" ht="15.75" customHeight="1">
      <c r="A713" s="297"/>
      <c r="B713" s="297"/>
      <c r="C713" s="297"/>
      <c r="D713" s="297"/>
      <c r="E713" s="297"/>
      <c r="F713" s="297"/>
      <c r="G713" s="297"/>
      <c r="H713" s="297"/>
      <c r="I713" s="297"/>
      <c r="J713" s="297"/>
      <c r="K713" s="297"/>
      <c r="L713" s="297"/>
      <c r="M713" s="297"/>
      <c r="N713" s="297"/>
      <c r="O713" s="297"/>
      <c r="P713" s="297"/>
      <c r="Q713" s="297"/>
      <c r="R713" s="297"/>
      <c r="S713" s="297"/>
      <c r="T713" s="297"/>
      <c r="U713" s="297"/>
      <c r="V713" s="297"/>
      <c r="W713" s="297"/>
      <c r="X713" s="297"/>
      <c r="Y713" s="297"/>
      <c r="Z713" s="297"/>
    </row>
    <row r="714" spans="1:26" ht="15.75" customHeight="1">
      <c r="A714" s="297"/>
      <c r="B714" s="297"/>
      <c r="C714" s="297"/>
      <c r="D714" s="297"/>
      <c r="E714" s="297"/>
      <c r="F714" s="297"/>
      <c r="G714" s="297"/>
      <c r="H714" s="297"/>
      <c r="I714" s="297"/>
      <c r="J714" s="297"/>
      <c r="K714" s="297"/>
      <c r="L714" s="297"/>
      <c r="M714" s="297"/>
      <c r="N714" s="297"/>
      <c r="O714" s="297"/>
      <c r="P714" s="297"/>
      <c r="Q714" s="297"/>
      <c r="R714" s="297"/>
      <c r="S714" s="297"/>
      <c r="T714" s="297"/>
      <c r="U714" s="297"/>
      <c r="V714" s="297"/>
      <c r="W714" s="297"/>
      <c r="X714" s="297"/>
      <c r="Y714" s="297"/>
      <c r="Z714" s="297"/>
    </row>
    <row r="715" spans="1:26" ht="15.75" customHeight="1">
      <c r="A715" s="297"/>
      <c r="B715" s="297"/>
      <c r="C715" s="297"/>
      <c r="D715" s="297"/>
      <c r="E715" s="297"/>
      <c r="F715" s="297"/>
      <c r="G715" s="297"/>
      <c r="H715" s="297"/>
      <c r="I715" s="297"/>
      <c r="J715" s="297"/>
      <c r="K715" s="297"/>
      <c r="L715" s="297"/>
      <c r="M715" s="297"/>
      <c r="N715" s="297"/>
      <c r="O715" s="297"/>
      <c r="P715" s="297"/>
      <c r="Q715" s="297"/>
      <c r="R715" s="297"/>
      <c r="S715" s="297"/>
      <c r="T715" s="297"/>
      <c r="U715" s="297"/>
      <c r="V715" s="297"/>
      <c r="W715" s="297"/>
      <c r="X715" s="297"/>
      <c r="Y715" s="297"/>
      <c r="Z715" s="297"/>
    </row>
    <row r="716" spans="1:26" ht="15.75" customHeight="1">
      <c r="A716" s="297"/>
      <c r="B716" s="297"/>
      <c r="C716" s="297"/>
      <c r="D716" s="297"/>
      <c r="E716" s="297"/>
      <c r="F716" s="297"/>
      <c r="G716" s="297"/>
      <c r="H716" s="297"/>
      <c r="I716" s="297"/>
      <c r="J716" s="297"/>
      <c r="K716" s="297"/>
      <c r="L716" s="297"/>
      <c r="M716" s="297"/>
      <c r="N716" s="297"/>
      <c r="O716" s="297"/>
      <c r="P716" s="297"/>
      <c r="Q716" s="297"/>
      <c r="R716" s="297"/>
      <c r="S716" s="297"/>
      <c r="T716" s="297"/>
      <c r="U716" s="297"/>
      <c r="V716" s="297"/>
      <c r="W716" s="297"/>
      <c r="X716" s="297"/>
      <c r="Y716" s="297"/>
      <c r="Z716" s="297"/>
    </row>
    <row r="717" spans="1:26" ht="15.75" customHeight="1">
      <c r="A717" s="297"/>
      <c r="B717" s="297"/>
      <c r="C717" s="297"/>
      <c r="D717" s="297"/>
      <c r="E717" s="297"/>
      <c r="F717" s="297"/>
      <c r="G717" s="297"/>
      <c r="H717" s="297"/>
      <c r="I717" s="297"/>
      <c r="J717" s="297"/>
      <c r="K717" s="297"/>
      <c r="L717" s="297"/>
      <c r="M717" s="297"/>
      <c r="N717" s="297"/>
      <c r="O717" s="297"/>
      <c r="P717" s="297"/>
      <c r="Q717" s="297"/>
      <c r="R717" s="297"/>
      <c r="S717" s="297"/>
      <c r="T717" s="297"/>
      <c r="U717" s="297"/>
      <c r="V717" s="297"/>
      <c r="W717" s="297"/>
      <c r="X717" s="297"/>
      <c r="Y717" s="297"/>
      <c r="Z717" s="297"/>
    </row>
    <row r="718" spans="1:26" ht="15.75" customHeight="1">
      <c r="A718" s="297"/>
      <c r="B718" s="297"/>
      <c r="C718" s="297"/>
      <c r="D718" s="297"/>
      <c r="E718" s="297"/>
      <c r="F718" s="297"/>
      <c r="G718" s="297"/>
      <c r="H718" s="297"/>
      <c r="I718" s="297"/>
      <c r="J718" s="297"/>
      <c r="K718" s="297"/>
      <c r="L718" s="297"/>
      <c r="M718" s="297"/>
      <c r="N718" s="297"/>
      <c r="O718" s="297"/>
      <c r="P718" s="297"/>
      <c r="Q718" s="297"/>
      <c r="R718" s="297"/>
      <c r="S718" s="297"/>
      <c r="T718" s="297"/>
      <c r="U718" s="297"/>
      <c r="V718" s="297"/>
      <c r="W718" s="297"/>
      <c r="X718" s="297"/>
      <c r="Y718" s="297"/>
      <c r="Z718" s="297"/>
    </row>
    <row r="719" spans="1:26" ht="15.75" customHeight="1">
      <c r="A719" s="297"/>
      <c r="B719" s="297"/>
      <c r="C719" s="297"/>
      <c r="D719" s="297"/>
      <c r="E719" s="297"/>
      <c r="F719" s="297"/>
      <c r="G719" s="297"/>
      <c r="H719" s="297"/>
      <c r="I719" s="297"/>
      <c r="J719" s="297"/>
      <c r="K719" s="297"/>
      <c r="L719" s="297"/>
      <c r="M719" s="297"/>
      <c r="N719" s="297"/>
      <c r="O719" s="297"/>
      <c r="P719" s="297"/>
      <c r="Q719" s="297"/>
      <c r="R719" s="297"/>
      <c r="S719" s="297"/>
      <c r="T719" s="297"/>
      <c r="U719" s="297"/>
      <c r="V719" s="297"/>
      <c r="W719" s="297"/>
      <c r="X719" s="297"/>
      <c r="Y719" s="297"/>
      <c r="Z719" s="297"/>
    </row>
    <row r="720" spans="1:26" ht="15.75" customHeight="1">
      <c r="A720" s="297"/>
      <c r="B720" s="297"/>
      <c r="C720" s="297"/>
      <c r="D720" s="297"/>
      <c r="E720" s="297"/>
      <c r="F720" s="297"/>
      <c r="G720" s="297"/>
      <c r="H720" s="297"/>
      <c r="I720" s="297"/>
      <c r="J720" s="297"/>
      <c r="K720" s="297"/>
      <c r="L720" s="297"/>
      <c r="M720" s="297"/>
      <c r="N720" s="297"/>
      <c r="O720" s="297"/>
      <c r="P720" s="297"/>
      <c r="Q720" s="297"/>
      <c r="R720" s="297"/>
      <c r="S720" s="297"/>
      <c r="T720" s="297"/>
      <c r="U720" s="297"/>
      <c r="V720" s="297"/>
      <c r="W720" s="297"/>
      <c r="X720" s="297"/>
      <c r="Y720" s="297"/>
      <c r="Z720" s="297"/>
    </row>
    <row r="721" spans="1:26" ht="15.75" customHeight="1">
      <c r="A721" s="297"/>
      <c r="B721" s="297"/>
      <c r="C721" s="297"/>
      <c r="D721" s="297"/>
      <c r="E721" s="297"/>
      <c r="F721" s="297"/>
      <c r="G721" s="297"/>
      <c r="H721" s="297"/>
      <c r="I721" s="297"/>
      <c r="J721" s="297"/>
      <c r="K721" s="297"/>
      <c r="L721" s="297"/>
      <c r="M721" s="297"/>
      <c r="N721" s="297"/>
      <c r="O721" s="297"/>
      <c r="P721" s="297"/>
      <c r="Q721" s="297"/>
      <c r="R721" s="297"/>
      <c r="S721" s="297"/>
      <c r="T721" s="297"/>
      <c r="U721" s="297"/>
      <c r="V721" s="297"/>
      <c r="W721" s="297"/>
      <c r="X721" s="297"/>
      <c r="Y721" s="297"/>
      <c r="Z721" s="297"/>
    </row>
    <row r="722" spans="1:26" ht="15.75" customHeight="1">
      <c r="A722" s="297"/>
      <c r="B722" s="297"/>
      <c r="C722" s="297"/>
      <c r="D722" s="297"/>
      <c r="E722" s="297"/>
      <c r="F722" s="297"/>
      <c r="G722" s="297"/>
      <c r="H722" s="297"/>
      <c r="I722" s="297"/>
      <c r="J722" s="297"/>
      <c r="K722" s="297"/>
      <c r="L722" s="297"/>
      <c r="M722" s="297"/>
      <c r="N722" s="297"/>
      <c r="O722" s="297"/>
      <c r="P722" s="297"/>
      <c r="Q722" s="297"/>
      <c r="R722" s="297"/>
      <c r="S722" s="297"/>
      <c r="T722" s="297"/>
      <c r="U722" s="297"/>
      <c r="V722" s="297"/>
      <c r="W722" s="297"/>
      <c r="X722" s="297"/>
      <c r="Y722" s="297"/>
      <c r="Z722" s="297"/>
    </row>
    <row r="723" spans="1:26" ht="15.75" customHeight="1">
      <c r="A723" s="297"/>
      <c r="B723" s="297"/>
      <c r="C723" s="297"/>
      <c r="D723" s="297"/>
      <c r="E723" s="297"/>
      <c r="F723" s="297"/>
      <c r="G723" s="297"/>
      <c r="H723" s="297"/>
      <c r="I723" s="297"/>
      <c r="J723" s="297"/>
      <c r="K723" s="297"/>
      <c r="L723" s="297"/>
      <c r="M723" s="297"/>
      <c r="N723" s="297"/>
      <c r="O723" s="297"/>
      <c r="P723" s="297"/>
      <c r="Q723" s="297"/>
      <c r="R723" s="297"/>
      <c r="S723" s="297"/>
      <c r="T723" s="297"/>
      <c r="U723" s="297"/>
      <c r="V723" s="297"/>
      <c r="W723" s="297"/>
      <c r="X723" s="297"/>
      <c r="Y723" s="297"/>
      <c r="Z723" s="297"/>
    </row>
    <row r="724" spans="1:26" ht="15.75" customHeight="1">
      <c r="A724" s="297"/>
      <c r="B724" s="297"/>
      <c r="C724" s="297"/>
      <c r="D724" s="297"/>
      <c r="E724" s="297"/>
      <c r="F724" s="297"/>
      <c r="G724" s="297"/>
      <c r="H724" s="297"/>
      <c r="I724" s="297"/>
      <c r="J724" s="297"/>
      <c r="K724" s="297"/>
      <c r="L724" s="297"/>
      <c r="M724" s="297"/>
      <c r="N724" s="297"/>
      <c r="O724" s="297"/>
      <c r="P724" s="297"/>
      <c r="Q724" s="297"/>
      <c r="R724" s="297"/>
      <c r="S724" s="297"/>
      <c r="T724" s="297"/>
      <c r="U724" s="297"/>
      <c r="V724" s="297"/>
      <c r="W724" s="297"/>
      <c r="X724" s="297"/>
      <c r="Y724" s="297"/>
      <c r="Z724" s="297"/>
    </row>
    <row r="725" spans="1:26" ht="15.75" customHeight="1">
      <c r="A725" s="297"/>
      <c r="B725" s="297"/>
      <c r="C725" s="297"/>
      <c r="D725" s="297"/>
      <c r="E725" s="297"/>
      <c r="F725" s="297"/>
      <c r="G725" s="297"/>
      <c r="H725" s="297"/>
      <c r="I725" s="297"/>
      <c r="J725" s="297"/>
      <c r="K725" s="297"/>
      <c r="L725" s="297"/>
      <c r="M725" s="297"/>
      <c r="N725" s="297"/>
      <c r="O725" s="297"/>
      <c r="P725" s="297"/>
      <c r="Q725" s="297"/>
      <c r="R725" s="297"/>
      <c r="S725" s="297"/>
      <c r="T725" s="297"/>
      <c r="U725" s="297"/>
      <c r="V725" s="297"/>
      <c r="W725" s="297"/>
      <c r="X725" s="297"/>
      <c r="Y725" s="297"/>
      <c r="Z725" s="297"/>
    </row>
    <row r="726" spans="1:26" ht="15.75" customHeight="1">
      <c r="A726" s="297"/>
      <c r="B726" s="297"/>
      <c r="C726" s="297"/>
      <c r="D726" s="297"/>
      <c r="E726" s="297"/>
      <c r="F726" s="297"/>
      <c r="G726" s="297"/>
      <c r="H726" s="297"/>
      <c r="I726" s="297"/>
      <c r="J726" s="297"/>
      <c r="K726" s="297"/>
      <c r="L726" s="297"/>
      <c r="M726" s="297"/>
      <c r="N726" s="297"/>
      <c r="O726" s="297"/>
      <c r="P726" s="297"/>
      <c r="Q726" s="297"/>
      <c r="R726" s="297"/>
      <c r="S726" s="297"/>
      <c r="T726" s="297"/>
      <c r="U726" s="297"/>
      <c r="V726" s="297"/>
      <c r="W726" s="297"/>
      <c r="X726" s="297"/>
      <c r="Y726" s="297"/>
      <c r="Z726" s="297"/>
    </row>
    <row r="727" spans="1:26" ht="15.75" customHeight="1">
      <c r="A727" s="297"/>
      <c r="B727" s="297"/>
      <c r="C727" s="297"/>
      <c r="D727" s="297"/>
      <c r="E727" s="297"/>
      <c r="F727" s="297"/>
      <c r="G727" s="297"/>
      <c r="H727" s="297"/>
      <c r="I727" s="297"/>
      <c r="J727" s="297"/>
      <c r="K727" s="297"/>
      <c r="L727" s="297"/>
      <c r="M727" s="297"/>
      <c r="N727" s="297"/>
      <c r="O727" s="297"/>
      <c r="P727" s="297"/>
      <c r="Q727" s="297"/>
      <c r="R727" s="297"/>
      <c r="S727" s="297"/>
      <c r="T727" s="297"/>
      <c r="U727" s="297"/>
      <c r="V727" s="297"/>
      <c r="W727" s="297"/>
      <c r="X727" s="297"/>
      <c r="Y727" s="297"/>
      <c r="Z727" s="297"/>
    </row>
    <row r="728" spans="1:26" ht="15.75" customHeight="1">
      <c r="A728" s="297"/>
      <c r="B728" s="297"/>
      <c r="C728" s="297"/>
      <c r="D728" s="297"/>
      <c r="E728" s="297"/>
      <c r="F728" s="297"/>
      <c r="G728" s="297"/>
      <c r="H728" s="297"/>
      <c r="I728" s="297"/>
      <c r="J728" s="297"/>
      <c r="K728" s="297"/>
      <c r="L728" s="297"/>
      <c r="M728" s="297"/>
      <c r="N728" s="297"/>
      <c r="O728" s="297"/>
      <c r="P728" s="297"/>
      <c r="Q728" s="297"/>
      <c r="R728" s="297"/>
      <c r="S728" s="297"/>
      <c r="T728" s="297"/>
      <c r="U728" s="297"/>
      <c r="V728" s="297"/>
      <c r="W728" s="297"/>
      <c r="X728" s="297"/>
      <c r="Y728" s="297"/>
      <c r="Z728" s="297"/>
    </row>
    <row r="729" spans="1:26" ht="15.75" customHeight="1">
      <c r="A729" s="297"/>
      <c r="B729" s="297"/>
      <c r="C729" s="297"/>
      <c r="D729" s="297"/>
      <c r="E729" s="297"/>
      <c r="F729" s="297"/>
      <c r="G729" s="297"/>
      <c r="H729" s="297"/>
      <c r="I729" s="297"/>
      <c r="J729" s="297"/>
      <c r="K729" s="297"/>
      <c r="L729" s="297"/>
      <c r="M729" s="297"/>
      <c r="N729" s="297"/>
      <c r="O729" s="297"/>
      <c r="P729" s="297"/>
      <c r="Q729" s="297"/>
      <c r="R729" s="297"/>
      <c r="S729" s="297"/>
      <c r="T729" s="297"/>
      <c r="U729" s="297"/>
      <c r="V729" s="297"/>
      <c r="W729" s="297"/>
      <c r="X729" s="297"/>
      <c r="Y729" s="297"/>
      <c r="Z729" s="297"/>
    </row>
    <row r="730" spans="1:26" ht="15.75" customHeight="1">
      <c r="A730" s="297"/>
      <c r="B730" s="297"/>
      <c r="C730" s="297"/>
      <c r="D730" s="297"/>
      <c r="E730" s="297"/>
      <c r="F730" s="297"/>
      <c r="G730" s="297"/>
      <c r="H730" s="297"/>
      <c r="I730" s="297"/>
      <c r="J730" s="297"/>
      <c r="K730" s="297"/>
      <c r="L730" s="297"/>
      <c r="M730" s="297"/>
      <c r="N730" s="297"/>
      <c r="O730" s="297"/>
      <c r="P730" s="297"/>
      <c r="Q730" s="297"/>
      <c r="R730" s="297"/>
      <c r="S730" s="297"/>
      <c r="T730" s="297"/>
      <c r="U730" s="297"/>
      <c r="V730" s="297"/>
      <c r="W730" s="297"/>
      <c r="X730" s="297"/>
      <c r="Y730" s="297"/>
      <c r="Z730" s="297"/>
    </row>
    <row r="731" spans="1:26" ht="15.75" customHeight="1">
      <c r="A731" s="297"/>
      <c r="B731" s="297"/>
      <c r="C731" s="297"/>
      <c r="D731" s="297"/>
      <c r="E731" s="297"/>
      <c r="F731" s="297"/>
      <c r="G731" s="297"/>
      <c r="H731" s="297"/>
      <c r="I731" s="297"/>
      <c r="J731" s="297"/>
      <c r="K731" s="297"/>
      <c r="L731" s="297"/>
      <c r="M731" s="297"/>
      <c r="N731" s="297"/>
      <c r="O731" s="297"/>
      <c r="P731" s="297"/>
      <c r="Q731" s="297"/>
      <c r="R731" s="297"/>
      <c r="S731" s="297"/>
      <c r="T731" s="297"/>
      <c r="U731" s="297"/>
      <c r="V731" s="297"/>
      <c r="W731" s="297"/>
      <c r="X731" s="297"/>
      <c r="Y731" s="297"/>
      <c r="Z731" s="297"/>
    </row>
    <row r="732" spans="1:26" ht="15.75" customHeight="1">
      <c r="A732" s="297"/>
      <c r="B732" s="297"/>
      <c r="C732" s="297"/>
      <c r="D732" s="297"/>
      <c r="E732" s="297"/>
      <c r="F732" s="297"/>
      <c r="G732" s="297"/>
      <c r="H732" s="297"/>
      <c r="I732" s="297"/>
      <c r="J732" s="297"/>
      <c r="K732" s="297"/>
      <c r="L732" s="297"/>
      <c r="M732" s="297"/>
      <c r="N732" s="297"/>
      <c r="O732" s="297"/>
      <c r="P732" s="297"/>
      <c r="Q732" s="297"/>
      <c r="R732" s="297"/>
      <c r="S732" s="297"/>
      <c r="T732" s="297"/>
      <c r="U732" s="297"/>
      <c r="V732" s="297"/>
      <c r="W732" s="297"/>
      <c r="X732" s="297"/>
      <c r="Y732" s="297"/>
      <c r="Z732" s="297"/>
    </row>
    <row r="733" spans="1:26" ht="15.75" customHeight="1">
      <c r="A733" s="297"/>
      <c r="B733" s="297"/>
      <c r="C733" s="297"/>
      <c r="D733" s="297"/>
      <c r="E733" s="297"/>
      <c r="F733" s="297"/>
      <c r="G733" s="297"/>
      <c r="H733" s="297"/>
      <c r="I733" s="297"/>
      <c r="J733" s="297"/>
      <c r="K733" s="297"/>
      <c r="L733" s="297"/>
      <c r="M733" s="297"/>
      <c r="N733" s="297"/>
      <c r="O733" s="297"/>
      <c r="P733" s="297"/>
      <c r="Q733" s="297"/>
      <c r="R733" s="297"/>
      <c r="S733" s="297"/>
      <c r="T733" s="297"/>
      <c r="U733" s="297"/>
      <c r="V733" s="297"/>
      <c r="W733" s="297"/>
      <c r="X733" s="297"/>
      <c r="Y733" s="297"/>
      <c r="Z733" s="297"/>
    </row>
    <row r="734" spans="1:26" ht="15.75" customHeight="1">
      <c r="A734" s="297"/>
      <c r="B734" s="297"/>
      <c r="C734" s="297"/>
      <c r="D734" s="297"/>
      <c r="E734" s="297"/>
      <c r="F734" s="297"/>
      <c r="G734" s="297"/>
      <c r="H734" s="297"/>
      <c r="I734" s="297"/>
      <c r="J734" s="297"/>
      <c r="K734" s="297"/>
      <c r="L734" s="297"/>
      <c r="M734" s="297"/>
      <c r="N734" s="297"/>
      <c r="O734" s="297"/>
      <c r="P734" s="297"/>
      <c r="Q734" s="297"/>
      <c r="R734" s="297"/>
      <c r="S734" s="297"/>
      <c r="T734" s="297"/>
      <c r="U734" s="297"/>
      <c r="V734" s="297"/>
      <c r="W734" s="297"/>
      <c r="X734" s="297"/>
      <c r="Y734" s="297"/>
      <c r="Z734" s="297"/>
    </row>
    <row r="735" spans="1:26" ht="15.75" customHeight="1">
      <c r="A735" s="297"/>
      <c r="B735" s="297"/>
      <c r="C735" s="297"/>
      <c r="D735" s="297"/>
      <c r="E735" s="297"/>
      <c r="F735" s="297"/>
      <c r="G735" s="297"/>
      <c r="H735" s="297"/>
      <c r="I735" s="297"/>
      <c r="J735" s="297"/>
      <c r="K735" s="297"/>
      <c r="L735" s="297"/>
      <c r="M735" s="297"/>
      <c r="N735" s="297"/>
      <c r="O735" s="297"/>
      <c r="P735" s="297"/>
      <c r="Q735" s="297"/>
      <c r="R735" s="297"/>
      <c r="S735" s="297"/>
      <c r="T735" s="297"/>
      <c r="U735" s="297"/>
      <c r="V735" s="297"/>
      <c r="W735" s="297"/>
      <c r="X735" s="297"/>
      <c r="Y735" s="297"/>
      <c r="Z735" s="297"/>
    </row>
    <row r="736" spans="1:26" ht="15.75" customHeight="1">
      <c r="A736" s="297"/>
      <c r="B736" s="297"/>
      <c r="C736" s="297"/>
      <c r="D736" s="297"/>
      <c r="E736" s="297"/>
      <c r="F736" s="297"/>
      <c r="G736" s="297"/>
      <c r="H736" s="297"/>
      <c r="I736" s="297"/>
      <c r="J736" s="297"/>
      <c r="K736" s="297"/>
      <c r="L736" s="297"/>
      <c r="M736" s="297"/>
      <c r="N736" s="297"/>
      <c r="O736" s="297"/>
      <c r="P736" s="297"/>
      <c r="Q736" s="297"/>
      <c r="R736" s="297"/>
      <c r="S736" s="297"/>
      <c r="T736" s="297"/>
      <c r="U736" s="297"/>
      <c r="V736" s="297"/>
      <c r="W736" s="297"/>
      <c r="X736" s="297"/>
      <c r="Y736" s="297"/>
      <c r="Z736" s="297"/>
    </row>
    <row r="737" spans="1:26" ht="15.75" customHeight="1">
      <c r="A737" s="297"/>
      <c r="B737" s="297"/>
      <c r="C737" s="297"/>
      <c r="D737" s="297"/>
      <c r="E737" s="297"/>
      <c r="F737" s="297"/>
      <c r="G737" s="297"/>
      <c r="H737" s="297"/>
      <c r="I737" s="297"/>
      <c r="J737" s="297"/>
      <c r="K737" s="297"/>
      <c r="L737" s="297"/>
      <c r="M737" s="297"/>
      <c r="N737" s="297"/>
      <c r="O737" s="297"/>
      <c r="P737" s="297"/>
      <c r="Q737" s="297"/>
      <c r="R737" s="297"/>
      <c r="S737" s="297"/>
      <c r="T737" s="297"/>
      <c r="U737" s="297"/>
      <c r="V737" s="297"/>
      <c r="W737" s="297"/>
      <c r="X737" s="297"/>
      <c r="Y737" s="297"/>
      <c r="Z737" s="297"/>
    </row>
    <row r="738" spans="1:26" ht="15.75" customHeight="1">
      <c r="A738" s="297"/>
      <c r="B738" s="297"/>
      <c r="C738" s="297"/>
      <c r="D738" s="297"/>
      <c r="E738" s="297"/>
      <c r="F738" s="297"/>
      <c r="G738" s="297"/>
      <c r="H738" s="297"/>
      <c r="I738" s="297"/>
      <c r="J738" s="297"/>
      <c r="K738" s="297"/>
      <c r="L738" s="297"/>
      <c r="M738" s="297"/>
      <c r="N738" s="297"/>
      <c r="O738" s="297"/>
      <c r="P738" s="297"/>
      <c r="Q738" s="297"/>
      <c r="R738" s="297"/>
      <c r="S738" s="297"/>
      <c r="T738" s="297"/>
      <c r="U738" s="297"/>
      <c r="V738" s="297"/>
      <c r="W738" s="297"/>
      <c r="X738" s="297"/>
      <c r="Y738" s="297"/>
      <c r="Z738" s="297"/>
    </row>
    <row r="739" spans="1:26" ht="15.75" customHeight="1">
      <c r="A739" s="297"/>
      <c r="B739" s="297"/>
      <c r="C739" s="297"/>
      <c r="D739" s="297"/>
      <c r="E739" s="297"/>
      <c r="F739" s="297"/>
      <c r="G739" s="297"/>
      <c r="H739" s="297"/>
      <c r="I739" s="297"/>
      <c r="J739" s="297"/>
      <c r="K739" s="297"/>
      <c r="L739" s="297"/>
      <c r="M739" s="297"/>
      <c r="N739" s="297"/>
      <c r="O739" s="297"/>
      <c r="P739" s="297"/>
      <c r="Q739" s="297"/>
      <c r="R739" s="297"/>
      <c r="S739" s="297"/>
      <c r="T739" s="297"/>
      <c r="U739" s="297"/>
      <c r="V739" s="297"/>
      <c r="W739" s="297"/>
      <c r="X739" s="297"/>
      <c r="Y739" s="297"/>
      <c r="Z739" s="297"/>
    </row>
    <row r="740" spans="1:26" ht="15.75" customHeight="1">
      <c r="A740" s="297"/>
      <c r="B740" s="297"/>
      <c r="C740" s="297"/>
      <c r="D740" s="297"/>
      <c r="E740" s="297"/>
      <c r="F740" s="297"/>
      <c r="G740" s="297"/>
      <c r="H740" s="297"/>
      <c r="I740" s="297"/>
      <c r="J740" s="297"/>
      <c r="K740" s="297"/>
      <c r="L740" s="297"/>
      <c r="M740" s="297"/>
      <c r="N740" s="297"/>
      <c r="O740" s="297"/>
      <c r="P740" s="297"/>
      <c r="Q740" s="297"/>
      <c r="R740" s="297"/>
      <c r="S740" s="297"/>
      <c r="T740" s="297"/>
      <c r="U740" s="297"/>
      <c r="V740" s="297"/>
      <c r="W740" s="297"/>
      <c r="X740" s="297"/>
      <c r="Y740" s="297"/>
      <c r="Z740" s="297"/>
    </row>
    <row r="741" spans="1:26" ht="15.75" customHeight="1">
      <c r="A741" s="297"/>
      <c r="B741" s="297"/>
      <c r="C741" s="297"/>
      <c r="D741" s="297"/>
      <c r="E741" s="297"/>
      <c r="F741" s="297"/>
      <c r="G741" s="297"/>
      <c r="H741" s="297"/>
      <c r="I741" s="297"/>
      <c r="J741" s="297"/>
      <c r="K741" s="297"/>
      <c r="L741" s="297"/>
      <c r="M741" s="297"/>
      <c r="N741" s="297"/>
      <c r="O741" s="297"/>
      <c r="P741" s="297"/>
      <c r="Q741" s="297"/>
      <c r="R741" s="297"/>
      <c r="S741" s="297"/>
      <c r="T741" s="297"/>
      <c r="U741" s="297"/>
      <c r="V741" s="297"/>
      <c r="W741" s="297"/>
      <c r="X741" s="297"/>
      <c r="Y741" s="297"/>
      <c r="Z741" s="297"/>
    </row>
    <row r="742" spans="1:26" ht="15.75" customHeight="1">
      <c r="A742" s="297"/>
      <c r="B742" s="297"/>
      <c r="C742" s="297"/>
      <c r="D742" s="297"/>
      <c r="E742" s="297"/>
      <c r="F742" s="297"/>
      <c r="G742" s="297"/>
      <c r="H742" s="297"/>
      <c r="I742" s="297"/>
      <c r="J742" s="297"/>
      <c r="K742" s="297"/>
      <c r="L742" s="297"/>
      <c r="M742" s="297"/>
      <c r="N742" s="297"/>
      <c r="O742" s="297"/>
      <c r="P742" s="297"/>
      <c r="Q742" s="297"/>
      <c r="R742" s="297"/>
      <c r="S742" s="297"/>
      <c r="T742" s="297"/>
      <c r="U742" s="297"/>
      <c r="V742" s="297"/>
      <c r="W742" s="297"/>
      <c r="X742" s="297"/>
      <c r="Y742" s="297"/>
      <c r="Z742" s="297"/>
    </row>
    <row r="743" spans="1:26" ht="15.75" customHeight="1">
      <c r="A743" s="297"/>
      <c r="B743" s="297"/>
      <c r="C743" s="297"/>
      <c r="D743" s="297"/>
      <c r="E743" s="297"/>
      <c r="F743" s="297"/>
      <c r="G743" s="297"/>
      <c r="H743" s="297"/>
      <c r="I743" s="297"/>
      <c r="J743" s="297"/>
      <c r="K743" s="297"/>
      <c r="L743" s="297"/>
      <c r="M743" s="297"/>
      <c r="N743" s="297"/>
      <c r="O743" s="297"/>
      <c r="P743" s="297"/>
      <c r="Q743" s="297"/>
      <c r="R743" s="297"/>
      <c r="S743" s="297"/>
      <c r="T743" s="297"/>
      <c r="U743" s="297"/>
      <c r="V743" s="297"/>
      <c r="W743" s="297"/>
      <c r="X743" s="297"/>
      <c r="Y743" s="297"/>
      <c r="Z743" s="297"/>
    </row>
    <row r="744" spans="1:26" ht="15.75" customHeight="1">
      <c r="A744" s="297"/>
      <c r="B744" s="297"/>
      <c r="C744" s="297"/>
      <c r="D744" s="297"/>
      <c r="E744" s="297"/>
      <c r="F744" s="297"/>
      <c r="G744" s="297"/>
      <c r="H744" s="297"/>
      <c r="I744" s="297"/>
      <c r="J744" s="297"/>
      <c r="K744" s="297"/>
      <c r="L744" s="297"/>
      <c r="M744" s="297"/>
      <c r="N744" s="297"/>
      <c r="O744" s="297"/>
      <c r="P744" s="297"/>
      <c r="Q744" s="297"/>
      <c r="R744" s="297"/>
      <c r="S744" s="297"/>
      <c r="T744" s="297"/>
      <c r="U744" s="297"/>
      <c r="V744" s="297"/>
      <c r="W744" s="297"/>
      <c r="X744" s="297"/>
      <c r="Y744" s="297"/>
      <c r="Z744" s="297"/>
    </row>
    <row r="745" spans="1:26" ht="15.75" customHeight="1">
      <c r="A745" s="297"/>
      <c r="B745" s="297"/>
      <c r="C745" s="297"/>
      <c r="D745" s="297"/>
      <c r="E745" s="297"/>
      <c r="F745" s="297"/>
      <c r="G745" s="297"/>
      <c r="H745" s="297"/>
      <c r="I745" s="297"/>
      <c r="J745" s="297"/>
      <c r="K745" s="297"/>
      <c r="L745" s="297"/>
      <c r="M745" s="297"/>
      <c r="N745" s="297"/>
      <c r="O745" s="297"/>
      <c r="P745" s="297"/>
      <c r="Q745" s="297"/>
      <c r="R745" s="297"/>
      <c r="S745" s="297"/>
      <c r="T745" s="297"/>
      <c r="U745" s="297"/>
      <c r="V745" s="297"/>
      <c r="W745" s="297"/>
      <c r="X745" s="297"/>
      <c r="Y745" s="297"/>
      <c r="Z745" s="297"/>
    </row>
    <row r="746" spans="1:26" ht="15.75" customHeight="1">
      <c r="A746" s="297"/>
      <c r="B746" s="297"/>
      <c r="C746" s="297"/>
      <c r="D746" s="297"/>
      <c r="E746" s="297"/>
      <c r="F746" s="297"/>
      <c r="G746" s="297"/>
      <c r="H746" s="297"/>
      <c r="I746" s="297"/>
      <c r="J746" s="297"/>
      <c r="K746" s="297"/>
      <c r="L746" s="297"/>
      <c r="M746" s="297"/>
      <c r="N746" s="297"/>
      <c r="O746" s="297"/>
      <c r="P746" s="297"/>
      <c r="Q746" s="297"/>
      <c r="R746" s="297"/>
      <c r="S746" s="297"/>
      <c r="T746" s="297"/>
      <c r="U746" s="297"/>
      <c r="V746" s="297"/>
      <c r="W746" s="297"/>
      <c r="X746" s="297"/>
      <c r="Y746" s="297"/>
      <c r="Z746" s="297"/>
    </row>
    <row r="747" spans="1:26" ht="15.75" customHeight="1">
      <c r="A747" s="297"/>
      <c r="B747" s="297"/>
      <c r="C747" s="297"/>
      <c r="D747" s="297"/>
      <c r="E747" s="297"/>
      <c r="F747" s="297"/>
      <c r="G747" s="297"/>
      <c r="H747" s="297"/>
      <c r="I747" s="297"/>
      <c r="J747" s="297"/>
      <c r="K747" s="297"/>
      <c r="L747" s="297"/>
      <c r="M747" s="297"/>
      <c r="N747" s="297"/>
      <c r="O747" s="297"/>
      <c r="P747" s="297"/>
      <c r="Q747" s="297"/>
      <c r="R747" s="297"/>
      <c r="S747" s="297"/>
      <c r="T747" s="297"/>
      <c r="U747" s="297"/>
      <c r="V747" s="297"/>
      <c r="W747" s="297"/>
      <c r="X747" s="297"/>
      <c r="Y747" s="297"/>
      <c r="Z747" s="297"/>
    </row>
    <row r="748" spans="1:26" ht="15.75" customHeight="1">
      <c r="A748" s="297"/>
      <c r="B748" s="297"/>
      <c r="C748" s="297"/>
      <c r="D748" s="297"/>
      <c r="E748" s="297"/>
      <c r="F748" s="297"/>
      <c r="G748" s="297"/>
      <c r="H748" s="297"/>
      <c r="I748" s="297"/>
      <c r="J748" s="297"/>
      <c r="K748" s="297"/>
      <c r="L748" s="297"/>
      <c r="M748" s="297"/>
      <c r="N748" s="297"/>
      <c r="O748" s="297"/>
      <c r="P748" s="297"/>
      <c r="Q748" s="297"/>
      <c r="R748" s="297"/>
      <c r="S748" s="297"/>
      <c r="T748" s="297"/>
      <c r="U748" s="297"/>
      <c r="V748" s="297"/>
      <c r="W748" s="297"/>
      <c r="X748" s="297"/>
      <c r="Y748" s="297"/>
      <c r="Z748" s="297"/>
    </row>
    <row r="749" spans="1:26" ht="15.75" customHeight="1">
      <c r="A749" s="297"/>
      <c r="B749" s="297"/>
      <c r="C749" s="297"/>
      <c r="D749" s="297"/>
      <c r="E749" s="297"/>
      <c r="F749" s="297"/>
      <c r="G749" s="297"/>
      <c r="H749" s="297"/>
      <c r="I749" s="297"/>
      <c r="J749" s="297"/>
      <c r="K749" s="297"/>
      <c r="L749" s="297"/>
      <c r="M749" s="297"/>
      <c r="N749" s="297"/>
      <c r="O749" s="297"/>
      <c r="P749" s="297"/>
      <c r="Q749" s="297"/>
      <c r="R749" s="297"/>
      <c r="S749" s="297"/>
      <c r="T749" s="297"/>
      <c r="U749" s="297"/>
      <c r="V749" s="297"/>
      <c r="W749" s="297"/>
      <c r="X749" s="297"/>
      <c r="Y749" s="297"/>
      <c r="Z749" s="297"/>
    </row>
    <row r="750" spans="1:26" ht="15.75" customHeight="1">
      <c r="A750" s="297"/>
      <c r="B750" s="297"/>
      <c r="C750" s="297"/>
      <c r="D750" s="297"/>
      <c r="E750" s="297"/>
      <c r="F750" s="297"/>
      <c r="G750" s="297"/>
      <c r="H750" s="297"/>
      <c r="I750" s="297"/>
      <c r="J750" s="297"/>
      <c r="K750" s="297"/>
      <c r="L750" s="297"/>
      <c r="M750" s="297"/>
      <c r="N750" s="297"/>
      <c r="O750" s="297"/>
      <c r="P750" s="297"/>
      <c r="Q750" s="297"/>
      <c r="R750" s="297"/>
      <c r="S750" s="297"/>
      <c r="T750" s="297"/>
      <c r="U750" s="297"/>
      <c r="V750" s="297"/>
      <c r="W750" s="297"/>
      <c r="X750" s="297"/>
      <c r="Y750" s="297"/>
      <c r="Z750" s="297"/>
    </row>
    <row r="751" spans="1:26" ht="15.75" customHeight="1">
      <c r="A751" s="297"/>
      <c r="B751" s="297"/>
      <c r="C751" s="297"/>
      <c r="D751" s="297"/>
      <c r="E751" s="297"/>
      <c r="F751" s="297"/>
      <c r="G751" s="297"/>
      <c r="H751" s="297"/>
      <c r="I751" s="297"/>
      <c r="J751" s="297"/>
      <c r="K751" s="297"/>
      <c r="L751" s="297"/>
      <c r="M751" s="297"/>
      <c r="N751" s="297"/>
      <c r="O751" s="297"/>
      <c r="P751" s="297"/>
      <c r="Q751" s="297"/>
      <c r="R751" s="297"/>
      <c r="S751" s="297"/>
      <c r="T751" s="297"/>
      <c r="U751" s="297"/>
      <c r="V751" s="297"/>
      <c r="W751" s="297"/>
      <c r="X751" s="297"/>
      <c r="Y751" s="297"/>
      <c r="Z751" s="297"/>
    </row>
    <row r="752" spans="1:26" ht="15.75" customHeight="1">
      <c r="A752" s="297"/>
      <c r="B752" s="297"/>
      <c r="C752" s="297"/>
      <c r="D752" s="297"/>
      <c r="E752" s="297"/>
      <c r="F752" s="297"/>
      <c r="G752" s="297"/>
      <c r="H752" s="297"/>
      <c r="I752" s="297"/>
      <c r="J752" s="297"/>
      <c r="K752" s="297"/>
      <c r="L752" s="297"/>
      <c r="M752" s="297"/>
      <c r="N752" s="297"/>
      <c r="O752" s="297"/>
      <c r="P752" s="297"/>
      <c r="Q752" s="297"/>
      <c r="R752" s="297"/>
      <c r="S752" s="297"/>
      <c r="T752" s="297"/>
      <c r="U752" s="297"/>
      <c r="V752" s="297"/>
      <c r="W752" s="297"/>
      <c r="X752" s="297"/>
      <c r="Y752" s="297"/>
      <c r="Z752" s="297"/>
    </row>
    <row r="753" spans="1:26" ht="15.75" customHeight="1">
      <c r="A753" s="297"/>
      <c r="B753" s="297"/>
      <c r="C753" s="297"/>
      <c r="D753" s="297"/>
      <c r="E753" s="297"/>
      <c r="F753" s="297"/>
      <c r="G753" s="297"/>
      <c r="H753" s="297"/>
      <c r="I753" s="297"/>
      <c r="J753" s="297"/>
      <c r="K753" s="297"/>
      <c r="L753" s="297"/>
      <c r="M753" s="297"/>
      <c r="N753" s="297"/>
      <c r="O753" s="297"/>
      <c r="P753" s="297"/>
      <c r="Q753" s="297"/>
      <c r="R753" s="297"/>
      <c r="S753" s="297"/>
      <c r="T753" s="297"/>
      <c r="U753" s="297"/>
      <c r="V753" s="297"/>
      <c r="W753" s="297"/>
      <c r="X753" s="297"/>
      <c r="Y753" s="297"/>
      <c r="Z753" s="297"/>
    </row>
    <row r="754" spans="1:26" ht="15.75" customHeight="1">
      <c r="A754" s="297"/>
      <c r="B754" s="297"/>
      <c r="C754" s="297"/>
      <c r="D754" s="297"/>
      <c r="E754" s="297"/>
      <c r="F754" s="297"/>
      <c r="G754" s="297"/>
      <c r="H754" s="297"/>
      <c r="I754" s="297"/>
      <c r="J754" s="297"/>
      <c r="K754" s="297"/>
      <c r="L754" s="297"/>
      <c r="M754" s="297"/>
      <c r="N754" s="297"/>
      <c r="O754" s="297"/>
      <c r="P754" s="297"/>
      <c r="Q754" s="297"/>
      <c r="R754" s="297"/>
      <c r="S754" s="297"/>
      <c r="T754" s="297"/>
      <c r="U754" s="297"/>
      <c r="V754" s="297"/>
      <c r="W754" s="297"/>
      <c r="X754" s="297"/>
      <c r="Y754" s="297"/>
      <c r="Z754" s="297"/>
    </row>
    <row r="755" spans="1:26" ht="15.75" customHeight="1">
      <c r="A755" s="297"/>
      <c r="B755" s="297"/>
      <c r="C755" s="297"/>
      <c r="D755" s="297"/>
      <c r="E755" s="297"/>
      <c r="F755" s="297"/>
      <c r="G755" s="297"/>
      <c r="H755" s="297"/>
      <c r="I755" s="297"/>
      <c r="J755" s="297"/>
      <c r="K755" s="297"/>
      <c r="L755" s="297"/>
      <c r="M755" s="297"/>
      <c r="N755" s="297"/>
      <c r="O755" s="297"/>
      <c r="P755" s="297"/>
      <c r="Q755" s="297"/>
      <c r="R755" s="297"/>
      <c r="S755" s="297"/>
      <c r="T755" s="297"/>
      <c r="U755" s="297"/>
      <c r="V755" s="297"/>
      <c r="W755" s="297"/>
      <c r="X755" s="297"/>
      <c r="Y755" s="297"/>
      <c r="Z755" s="297"/>
    </row>
    <row r="756" spans="1:26" ht="15.75" customHeight="1">
      <c r="A756" s="297"/>
      <c r="B756" s="297"/>
      <c r="C756" s="297"/>
      <c r="D756" s="297"/>
      <c r="E756" s="297"/>
      <c r="F756" s="297"/>
      <c r="G756" s="297"/>
      <c r="H756" s="297"/>
      <c r="I756" s="297"/>
      <c r="J756" s="297"/>
      <c r="K756" s="297"/>
      <c r="L756" s="297"/>
      <c r="M756" s="297"/>
      <c r="N756" s="297"/>
      <c r="O756" s="297"/>
      <c r="P756" s="297"/>
      <c r="Q756" s="297"/>
      <c r="R756" s="297"/>
      <c r="S756" s="297"/>
      <c r="T756" s="297"/>
      <c r="U756" s="297"/>
      <c r="V756" s="297"/>
      <c r="W756" s="297"/>
      <c r="X756" s="297"/>
      <c r="Y756" s="297"/>
      <c r="Z756" s="297"/>
    </row>
    <row r="757" spans="1:26" ht="15.75" customHeight="1">
      <c r="A757" s="297"/>
      <c r="B757" s="297"/>
      <c r="C757" s="297"/>
      <c r="D757" s="297"/>
      <c r="E757" s="297"/>
      <c r="F757" s="297"/>
      <c r="G757" s="297"/>
      <c r="H757" s="297"/>
      <c r="I757" s="297"/>
      <c r="J757" s="297"/>
      <c r="K757" s="297"/>
      <c r="L757" s="297"/>
      <c r="M757" s="297"/>
      <c r="N757" s="297"/>
      <c r="O757" s="297"/>
      <c r="P757" s="297"/>
      <c r="Q757" s="297"/>
      <c r="R757" s="297"/>
      <c r="S757" s="297"/>
      <c r="T757" s="297"/>
      <c r="U757" s="297"/>
      <c r="V757" s="297"/>
      <c r="W757" s="297"/>
      <c r="X757" s="297"/>
      <c r="Y757" s="297"/>
      <c r="Z757" s="297"/>
    </row>
    <row r="758" spans="1:26" ht="15.75" customHeight="1">
      <c r="A758" s="297"/>
      <c r="B758" s="297"/>
      <c r="C758" s="297"/>
      <c r="D758" s="297"/>
      <c r="E758" s="297"/>
      <c r="F758" s="297"/>
      <c r="G758" s="297"/>
      <c r="H758" s="297"/>
      <c r="I758" s="297"/>
      <c r="J758" s="297"/>
      <c r="K758" s="297"/>
      <c r="L758" s="297"/>
      <c r="M758" s="297"/>
      <c r="N758" s="297"/>
      <c r="O758" s="297"/>
      <c r="P758" s="297"/>
      <c r="Q758" s="297"/>
      <c r="R758" s="297"/>
      <c r="S758" s="297"/>
      <c r="T758" s="297"/>
      <c r="U758" s="297"/>
      <c r="V758" s="297"/>
      <c r="W758" s="297"/>
      <c r="X758" s="297"/>
      <c r="Y758" s="297"/>
      <c r="Z758" s="297"/>
    </row>
    <row r="759" spans="1:26" ht="15.75" customHeight="1">
      <c r="A759" s="297"/>
      <c r="B759" s="297"/>
      <c r="C759" s="297"/>
      <c r="D759" s="297"/>
      <c r="E759" s="297"/>
      <c r="F759" s="297"/>
      <c r="G759" s="297"/>
      <c r="H759" s="297"/>
      <c r="I759" s="297"/>
      <c r="J759" s="297"/>
      <c r="K759" s="297"/>
      <c r="L759" s="297"/>
      <c r="M759" s="297"/>
      <c r="N759" s="297"/>
      <c r="O759" s="297"/>
      <c r="P759" s="297"/>
      <c r="Q759" s="297"/>
      <c r="R759" s="297"/>
      <c r="S759" s="297"/>
      <c r="T759" s="297"/>
      <c r="U759" s="297"/>
      <c r="V759" s="297"/>
      <c r="W759" s="297"/>
      <c r="X759" s="297"/>
      <c r="Y759" s="297"/>
      <c r="Z759" s="297"/>
    </row>
    <row r="760" spans="1:26" ht="15.75" customHeight="1">
      <c r="A760" s="297"/>
      <c r="B760" s="297"/>
      <c r="C760" s="297"/>
      <c r="D760" s="297"/>
      <c r="E760" s="297"/>
      <c r="F760" s="297"/>
      <c r="G760" s="297"/>
      <c r="H760" s="297"/>
      <c r="I760" s="297"/>
      <c r="J760" s="297"/>
      <c r="K760" s="297"/>
      <c r="L760" s="297"/>
      <c r="M760" s="297"/>
      <c r="N760" s="297"/>
      <c r="O760" s="297"/>
      <c r="P760" s="297"/>
      <c r="Q760" s="297"/>
      <c r="R760" s="297"/>
      <c r="S760" s="297"/>
      <c r="T760" s="297"/>
      <c r="U760" s="297"/>
      <c r="V760" s="297"/>
      <c r="W760" s="297"/>
      <c r="X760" s="297"/>
      <c r="Y760" s="297"/>
      <c r="Z760" s="297"/>
    </row>
    <row r="761" spans="1:26" ht="15.75" customHeight="1">
      <c r="A761" s="297"/>
      <c r="B761" s="297"/>
      <c r="C761" s="297"/>
      <c r="D761" s="297"/>
      <c r="E761" s="297"/>
      <c r="F761" s="297"/>
      <c r="G761" s="297"/>
      <c r="H761" s="297"/>
      <c r="I761" s="297"/>
      <c r="J761" s="297"/>
      <c r="K761" s="297"/>
      <c r="L761" s="297"/>
      <c r="M761" s="297"/>
      <c r="N761" s="297"/>
      <c r="O761" s="297"/>
      <c r="P761" s="297"/>
      <c r="Q761" s="297"/>
      <c r="R761" s="297"/>
      <c r="S761" s="297"/>
      <c r="T761" s="297"/>
      <c r="U761" s="297"/>
      <c r="V761" s="297"/>
      <c r="W761" s="297"/>
      <c r="X761" s="297"/>
      <c r="Y761" s="297"/>
      <c r="Z761" s="297"/>
    </row>
    <row r="762" spans="1:26" ht="15.75" customHeight="1">
      <c r="A762" s="297"/>
      <c r="B762" s="297"/>
      <c r="C762" s="297"/>
      <c r="D762" s="297"/>
      <c r="E762" s="297"/>
      <c r="F762" s="297"/>
      <c r="G762" s="297"/>
      <c r="H762" s="297"/>
      <c r="I762" s="297"/>
      <c r="J762" s="297"/>
      <c r="K762" s="297"/>
      <c r="L762" s="297"/>
      <c r="M762" s="297"/>
      <c r="N762" s="297"/>
      <c r="O762" s="297"/>
      <c r="P762" s="297"/>
      <c r="Q762" s="297"/>
      <c r="R762" s="297"/>
      <c r="S762" s="297"/>
      <c r="T762" s="297"/>
      <c r="U762" s="297"/>
      <c r="V762" s="297"/>
      <c r="W762" s="297"/>
      <c r="X762" s="297"/>
      <c r="Y762" s="297"/>
      <c r="Z762" s="297"/>
    </row>
    <row r="763" spans="1:26" ht="15.75" customHeight="1">
      <c r="A763" s="297"/>
      <c r="B763" s="297"/>
      <c r="C763" s="297"/>
      <c r="D763" s="297"/>
      <c r="E763" s="297"/>
      <c r="F763" s="297"/>
      <c r="G763" s="297"/>
      <c r="H763" s="297"/>
      <c r="I763" s="297"/>
      <c r="J763" s="297"/>
      <c r="K763" s="297"/>
      <c r="L763" s="297"/>
      <c r="M763" s="297"/>
      <c r="N763" s="297"/>
      <c r="O763" s="297"/>
      <c r="P763" s="297"/>
      <c r="Q763" s="297"/>
      <c r="R763" s="297"/>
      <c r="S763" s="297"/>
      <c r="T763" s="297"/>
      <c r="U763" s="297"/>
      <c r="V763" s="297"/>
      <c r="W763" s="297"/>
      <c r="X763" s="297"/>
      <c r="Y763" s="297"/>
      <c r="Z763" s="297"/>
    </row>
    <row r="764" spans="1:26" ht="15.75" customHeight="1">
      <c r="A764" s="297"/>
      <c r="B764" s="297"/>
      <c r="C764" s="297"/>
      <c r="D764" s="297"/>
      <c r="E764" s="297"/>
      <c r="F764" s="297"/>
      <c r="G764" s="297"/>
      <c r="H764" s="297"/>
      <c r="I764" s="297"/>
      <c r="J764" s="297"/>
      <c r="K764" s="297"/>
      <c r="L764" s="297"/>
      <c r="M764" s="297"/>
      <c r="N764" s="297"/>
      <c r="O764" s="297"/>
      <c r="P764" s="297"/>
      <c r="Q764" s="297"/>
      <c r="R764" s="297"/>
      <c r="S764" s="297"/>
      <c r="T764" s="297"/>
      <c r="U764" s="297"/>
      <c r="V764" s="297"/>
      <c r="W764" s="297"/>
      <c r="X764" s="297"/>
      <c r="Y764" s="297"/>
      <c r="Z764" s="297"/>
    </row>
    <row r="765" spans="1:26" ht="15.75" customHeight="1">
      <c r="A765" s="297"/>
      <c r="B765" s="297"/>
      <c r="C765" s="297"/>
      <c r="D765" s="297"/>
      <c r="E765" s="297"/>
      <c r="F765" s="297"/>
      <c r="G765" s="297"/>
      <c r="H765" s="297"/>
      <c r="I765" s="297"/>
      <c r="J765" s="297"/>
      <c r="K765" s="297"/>
      <c r="L765" s="297"/>
      <c r="M765" s="297"/>
      <c r="N765" s="297"/>
      <c r="O765" s="297"/>
      <c r="P765" s="297"/>
      <c r="Q765" s="297"/>
      <c r="R765" s="297"/>
      <c r="S765" s="297"/>
      <c r="T765" s="297"/>
      <c r="U765" s="297"/>
      <c r="V765" s="297"/>
      <c r="W765" s="297"/>
      <c r="X765" s="297"/>
      <c r="Y765" s="297"/>
      <c r="Z765" s="297"/>
    </row>
    <row r="766" spans="1:26" ht="15.75" customHeight="1">
      <c r="A766" s="297"/>
      <c r="B766" s="297"/>
      <c r="C766" s="297"/>
      <c r="D766" s="297"/>
      <c r="E766" s="297"/>
      <c r="F766" s="297"/>
      <c r="G766" s="297"/>
      <c r="H766" s="297"/>
      <c r="I766" s="297"/>
      <c r="J766" s="297"/>
      <c r="K766" s="297"/>
      <c r="L766" s="297"/>
      <c r="M766" s="297"/>
      <c r="N766" s="297"/>
      <c r="O766" s="297"/>
      <c r="P766" s="297"/>
      <c r="Q766" s="297"/>
      <c r="R766" s="297"/>
      <c r="S766" s="297"/>
      <c r="T766" s="297"/>
      <c r="U766" s="297"/>
      <c r="V766" s="297"/>
      <c r="W766" s="297"/>
      <c r="X766" s="297"/>
      <c r="Y766" s="297"/>
      <c r="Z766" s="297"/>
    </row>
    <row r="767" spans="1:26" ht="15.75" customHeight="1">
      <c r="A767" s="297"/>
      <c r="B767" s="297"/>
      <c r="C767" s="297"/>
      <c r="D767" s="297"/>
      <c r="E767" s="297"/>
      <c r="F767" s="297"/>
      <c r="G767" s="297"/>
      <c r="H767" s="297"/>
      <c r="I767" s="297"/>
      <c r="J767" s="297"/>
      <c r="K767" s="297"/>
      <c r="L767" s="297"/>
      <c r="M767" s="297"/>
      <c r="N767" s="297"/>
      <c r="O767" s="297"/>
      <c r="P767" s="297"/>
      <c r="Q767" s="297"/>
      <c r="R767" s="297"/>
      <c r="S767" s="297"/>
      <c r="T767" s="297"/>
      <c r="U767" s="297"/>
      <c r="V767" s="297"/>
      <c r="W767" s="297"/>
      <c r="X767" s="297"/>
      <c r="Y767" s="297"/>
      <c r="Z767" s="297"/>
    </row>
    <row r="768" spans="1:26" ht="15.75" customHeight="1">
      <c r="A768" s="297"/>
      <c r="B768" s="297"/>
      <c r="C768" s="297"/>
      <c r="D768" s="297"/>
      <c r="E768" s="297"/>
      <c r="F768" s="297"/>
      <c r="G768" s="297"/>
      <c r="H768" s="297"/>
      <c r="I768" s="297"/>
      <c r="J768" s="297"/>
      <c r="K768" s="297"/>
      <c r="L768" s="297"/>
      <c r="M768" s="297"/>
      <c r="N768" s="297"/>
      <c r="O768" s="297"/>
      <c r="P768" s="297"/>
      <c r="Q768" s="297"/>
      <c r="R768" s="297"/>
      <c r="S768" s="297"/>
      <c r="T768" s="297"/>
      <c r="U768" s="297"/>
      <c r="V768" s="297"/>
      <c r="W768" s="297"/>
      <c r="X768" s="297"/>
      <c r="Y768" s="297"/>
      <c r="Z768" s="297"/>
    </row>
    <row r="769" spans="1:26" ht="15.75" customHeight="1">
      <c r="A769" s="297"/>
      <c r="B769" s="297"/>
      <c r="C769" s="297"/>
      <c r="D769" s="297"/>
      <c r="E769" s="297"/>
      <c r="F769" s="297"/>
      <c r="G769" s="297"/>
      <c r="H769" s="297"/>
      <c r="I769" s="297"/>
      <c r="J769" s="297"/>
      <c r="K769" s="297"/>
      <c r="L769" s="297"/>
      <c r="M769" s="297"/>
      <c r="N769" s="297"/>
      <c r="O769" s="297"/>
      <c r="P769" s="297"/>
      <c r="Q769" s="297"/>
      <c r="R769" s="297"/>
      <c r="S769" s="297"/>
      <c r="T769" s="297"/>
      <c r="U769" s="297"/>
      <c r="V769" s="297"/>
      <c r="W769" s="297"/>
      <c r="X769" s="297"/>
      <c r="Y769" s="297"/>
      <c r="Z769" s="297"/>
    </row>
    <row r="770" spans="1:26" ht="15.75" customHeight="1">
      <c r="A770" s="297"/>
      <c r="B770" s="297"/>
      <c r="C770" s="297"/>
      <c r="D770" s="297"/>
      <c r="E770" s="297"/>
      <c r="F770" s="297"/>
      <c r="G770" s="297"/>
      <c r="H770" s="297"/>
      <c r="I770" s="297"/>
      <c r="J770" s="297"/>
      <c r="K770" s="297"/>
      <c r="L770" s="297"/>
      <c r="M770" s="297"/>
      <c r="N770" s="297"/>
      <c r="O770" s="297"/>
      <c r="P770" s="297"/>
      <c r="Q770" s="297"/>
      <c r="R770" s="297"/>
      <c r="S770" s="297"/>
      <c r="T770" s="297"/>
      <c r="U770" s="297"/>
      <c r="V770" s="297"/>
      <c r="W770" s="297"/>
      <c r="X770" s="297"/>
      <c r="Y770" s="297"/>
      <c r="Z770" s="297"/>
    </row>
    <row r="771" spans="1:26" ht="15.75" customHeight="1">
      <c r="A771" s="297"/>
      <c r="B771" s="297"/>
      <c r="C771" s="297"/>
      <c r="D771" s="297"/>
      <c r="E771" s="297"/>
      <c r="F771" s="297"/>
      <c r="G771" s="297"/>
      <c r="H771" s="297"/>
      <c r="I771" s="297"/>
      <c r="J771" s="297"/>
      <c r="K771" s="297"/>
      <c r="L771" s="297"/>
      <c r="M771" s="297"/>
      <c r="N771" s="297"/>
      <c r="O771" s="297"/>
      <c r="P771" s="297"/>
      <c r="Q771" s="297"/>
      <c r="R771" s="297"/>
      <c r="S771" s="297"/>
      <c r="T771" s="297"/>
      <c r="U771" s="297"/>
      <c r="V771" s="297"/>
      <c r="W771" s="297"/>
      <c r="X771" s="297"/>
      <c r="Y771" s="297"/>
      <c r="Z771" s="297"/>
    </row>
    <row r="772" spans="1:26" ht="15.75" customHeight="1">
      <c r="A772" s="297"/>
      <c r="B772" s="297"/>
      <c r="C772" s="297"/>
      <c r="D772" s="297"/>
      <c r="E772" s="297"/>
      <c r="F772" s="297"/>
      <c r="G772" s="297"/>
      <c r="H772" s="297"/>
      <c r="I772" s="297"/>
      <c r="J772" s="297"/>
      <c r="K772" s="297"/>
      <c r="L772" s="297"/>
      <c r="M772" s="297"/>
      <c r="N772" s="297"/>
      <c r="O772" s="297"/>
      <c r="P772" s="297"/>
      <c r="Q772" s="297"/>
      <c r="R772" s="297"/>
      <c r="S772" s="297"/>
      <c r="T772" s="297"/>
      <c r="U772" s="297"/>
      <c r="V772" s="297"/>
      <c r="W772" s="297"/>
      <c r="X772" s="297"/>
      <c r="Y772" s="297"/>
      <c r="Z772" s="297"/>
    </row>
    <row r="773" spans="1:26" ht="15.75" customHeight="1">
      <c r="A773" s="297"/>
      <c r="B773" s="297"/>
      <c r="C773" s="297"/>
      <c r="D773" s="297"/>
      <c r="E773" s="297"/>
      <c r="F773" s="297"/>
      <c r="G773" s="297"/>
      <c r="H773" s="297"/>
      <c r="I773" s="297"/>
      <c r="J773" s="297"/>
      <c r="K773" s="297"/>
      <c r="L773" s="297"/>
      <c r="M773" s="297"/>
      <c r="N773" s="297"/>
      <c r="O773" s="297"/>
      <c r="P773" s="297"/>
      <c r="Q773" s="297"/>
      <c r="R773" s="297"/>
      <c r="S773" s="297"/>
      <c r="T773" s="297"/>
      <c r="U773" s="297"/>
      <c r="V773" s="297"/>
      <c r="W773" s="297"/>
      <c r="X773" s="297"/>
      <c r="Y773" s="297"/>
      <c r="Z773" s="297"/>
    </row>
    <row r="774" spans="1:26" ht="15.75" customHeight="1">
      <c r="A774" s="297"/>
      <c r="B774" s="297"/>
      <c r="C774" s="297"/>
      <c r="D774" s="297"/>
      <c r="E774" s="297"/>
      <c r="F774" s="297"/>
      <c r="G774" s="297"/>
      <c r="H774" s="297"/>
      <c r="I774" s="297"/>
      <c r="J774" s="297"/>
      <c r="K774" s="297"/>
      <c r="L774" s="297"/>
      <c r="M774" s="297"/>
      <c r="N774" s="297"/>
      <c r="O774" s="297"/>
      <c r="P774" s="297"/>
      <c r="Q774" s="297"/>
      <c r="R774" s="297"/>
      <c r="S774" s="297"/>
      <c r="T774" s="297"/>
      <c r="U774" s="297"/>
      <c r="V774" s="297"/>
      <c r="W774" s="297"/>
      <c r="X774" s="297"/>
      <c r="Y774" s="297"/>
      <c r="Z774" s="297"/>
    </row>
    <row r="775" spans="1:26" ht="15.75" customHeight="1">
      <c r="A775" s="297"/>
      <c r="B775" s="297"/>
      <c r="C775" s="297"/>
      <c r="D775" s="297"/>
      <c r="E775" s="297"/>
      <c r="F775" s="297"/>
      <c r="G775" s="297"/>
      <c r="H775" s="297"/>
      <c r="I775" s="297"/>
      <c r="J775" s="297"/>
      <c r="K775" s="297"/>
      <c r="L775" s="297"/>
      <c r="M775" s="297"/>
      <c r="N775" s="297"/>
      <c r="O775" s="297"/>
      <c r="P775" s="297"/>
      <c r="Q775" s="297"/>
      <c r="R775" s="297"/>
      <c r="S775" s="297"/>
      <c r="T775" s="297"/>
      <c r="U775" s="297"/>
      <c r="V775" s="297"/>
      <c r="W775" s="297"/>
      <c r="X775" s="297"/>
      <c r="Y775" s="297"/>
      <c r="Z775" s="297"/>
    </row>
    <row r="776" spans="1:26" ht="15.75" customHeight="1">
      <c r="A776" s="297"/>
      <c r="B776" s="297"/>
      <c r="C776" s="297"/>
      <c r="D776" s="297"/>
      <c r="E776" s="297"/>
      <c r="F776" s="297"/>
      <c r="G776" s="297"/>
      <c r="H776" s="297"/>
      <c r="I776" s="297"/>
      <c r="J776" s="297"/>
      <c r="K776" s="297"/>
      <c r="L776" s="297"/>
      <c r="M776" s="297"/>
      <c r="N776" s="297"/>
      <c r="O776" s="297"/>
      <c r="P776" s="297"/>
      <c r="Q776" s="297"/>
      <c r="R776" s="297"/>
      <c r="S776" s="297"/>
      <c r="T776" s="297"/>
      <c r="U776" s="297"/>
      <c r="V776" s="297"/>
      <c r="W776" s="297"/>
      <c r="X776" s="297"/>
      <c r="Y776" s="297"/>
      <c r="Z776" s="297"/>
    </row>
    <row r="777" spans="1:26" ht="15.75" customHeight="1">
      <c r="A777" s="297"/>
      <c r="B777" s="297"/>
      <c r="C777" s="297"/>
      <c r="D777" s="297"/>
      <c r="E777" s="297"/>
      <c r="F777" s="297"/>
      <c r="G777" s="297"/>
      <c r="H777" s="297"/>
      <c r="I777" s="297"/>
      <c r="J777" s="297"/>
      <c r="K777" s="297"/>
      <c r="L777" s="297"/>
      <c r="M777" s="297"/>
      <c r="N777" s="297"/>
      <c r="O777" s="297"/>
      <c r="P777" s="297"/>
      <c r="Q777" s="297"/>
      <c r="R777" s="297"/>
      <c r="S777" s="297"/>
      <c r="T777" s="297"/>
      <c r="U777" s="297"/>
      <c r="V777" s="297"/>
      <c r="W777" s="297"/>
      <c r="X777" s="297"/>
      <c r="Y777" s="297"/>
      <c r="Z777" s="297"/>
    </row>
    <row r="778" spans="1:26" ht="15.75" customHeight="1">
      <c r="A778" s="297"/>
      <c r="B778" s="297"/>
      <c r="C778" s="297"/>
      <c r="D778" s="297"/>
      <c r="E778" s="297"/>
      <c r="F778" s="297"/>
      <c r="G778" s="297"/>
      <c r="H778" s="297"/>
      <c r="I778" s="297"/>
      <c r="J778" s="297"/>
      <c r="K778" s="297"/>
      <c r="L778" s="297"/>
      <c r="M778" s="297"/>
      <c r="N778" s="297"/>
      <c r="O778" s="297"/>
      <c r="P778" s="297"/>
      <c r="Q778" s="297"/>
      <c r="R778" s="297"/>
      <c r="S778" s="297"/>
      <c r="T778" s="297"/>
      <c r="U778" s="297"/>
      <c r="V778" s="297"/>
      <c r="W778" s="297"/>
      <c r="X778" s="297"/>
      <c r="Y778" s="297"/>
      <c r="Z778" s="297"/>
    </row>
    <row r="779" spans="1:26" ht="15.75" customHeight="1">
      <c r="A779" s="297"/>
      <c r="B779" s="297"/>
      <c r="C779" s="297"/>
      <c r="D779" s="297"/>
      <c r="E779" s="297"/>
      <c r="F779" s="297"/>
      <c r="G779" s="297"/>
      <c r="H779" s="297"/>
      <c r="I779" s="297"/>
      <c r="J779" s="297"/>
      <c r="K779" s="297"/>
      <c r="L779" s="297"/>
      <c r="M779" s="297"/>
      <c r="N779" s="297"/>
      <c r="O779" s="297"/>
      <c r="P779" s="297"/>
      <c r="Q779" s="297"/>
      <c r="R779" s="297"/>
      <c r="S779" s="297"/>
      <c r="T779" s="297"/>
      <c r="U779" s="297"/>
      <c r="V779" s="297"/>
      <c r="W779" s="297"/>
      <c r="X779" s="297"/>
      <c r="Y779" s="297"/>
      <c r="Z779" s="297"/>
    </row>
    <row r="780" spans="1:26" ht="15.75" customHeight="1">
      <c r="A780" s="297"/>
      <c r="B780" s="297"/>
      <c r="C780" s="297"/>
      <c r="D780" s="297"/>
      <c r="E780" s="297"/>
      <c r="F780" s="297"/>
      <c r="G780" s="297"/>
      <c r="H780" s="297"/>
      <c r="I780" s="297"/>
      <c r="J780" s="297"/>
      <c r="K780" s="297"/>
      <c r="L780" s="297"/>
      <c r="M780" s="297"/>
      <c r="N780" s="297"/>
      <c r="O780" s="297"/>
      <c r="P780" s="297"/>
      <c r="Q780" s="297"/>
      <c r="R780" s="297"/>
      <c r="S780" s="297"/>
      <c r="T780" s="297"/>
      <c r="U780" s="297"/>
      <c r="V780" s="297"/>
      <c r="W780" s="297"/>
      <c r="X780" s="297"/>
      <c r="Y780" s="297"/>
      <c r="Z780" s="297"/>
    </row>
    <row r="781" spans="1:26" ht="15.75" customHeight="1">
      <c r="A781" s="297"/>
      <c r="B781" s="297"/>
      <c r="C781" s="297"/>
      <c r="D781" s="297"/>
      <c r="E781" s="297"/>
      <c r="F781" s="297"/>
      <c r="G781" s="297"/>
      <c r="H781" s="297"/>
      <c r="I781" s="297"/>
      <c r="J781" s="297"/>
      <c r="K781" s="297"/>
      <c r="L781" s="297"/>
      <c r="M781" s="297"/>
      <c r="N781" s="297"/>
      <c r="O781" s="297"/>
      <c r="P781" s="297"/>
      <c r="Q781" s="297"/>
      <c r="R781" s="297"/>
      <c r="S781" s="297"/>
      <c r="T781" s="297"/>
      <c r="U781" s="297"/>
      <c r="V781" s="297"/>
      <c r="W781" s="297"/>
      <c r="X781" s="297"/>
      <c r="Y781" s="297"/>
      <c r="Z781" s="297"/>
    </row>
    <row r="782" spans="1:26" ht="15.75" customHeight="1">
      <c r="A782" s="297"/>
      <c r="B782" s="297"/>
      <c r="C782" s="297"/>
      <c r="D782" s="297"/>
      <c r="E782" s="297"/>
      <c r="F782" s="297"/>
      <c r="G782" s="297"/>
      <c r="H782" s="297"/>
      <c r="I782" s="297"/>
      <c r="J782" s="297"/>
      <c r="K782" s="297"/>
      <c r="L782" s="297"/>
      <c r="M782" s="297"/>
      <c r="N782" s="297"/>
      <c r="O782" s="297"/>
      <c r="P782" s="297"/>
      <c r="Q782" s="297"/>
      <c r="R782" s="297"/>
      <c r="S782" s="297"/>
      <c r="T782" s="297"/>
      <c r="U782" s="297"/>
      <c r="V782" s="297"/>
      <c r="W782" s="297"/>
      <c r="X782" s="297"/>
      <c r="Y782" s="297"/>
      <c r="Z782" s="297"/>
    </row>
    <row r="783" spans="1:26" ht="15.75" customHeight="1">
      <c r="A783" s="297"/>
      <c r="B783" s="297"/>
      <c r="C783" s="297"/>
      <c r="D783" s="297"/>
      <c r="E783" s="297"/>
      <c r="F783" s="297"/>
      <c r="G783" s="297"/>
      <c r="H783" s="297"/>
      <c r="I783" s="297"/>
      <c r="J783" s="297"/>
      <c r="K783" s="297"/>
      <c r="L783" s="297"/>
      <c r="M783" s="297"/>
      <c r="N783" s="297"/>
      <c r="O783" s="297"/>
      <c r="P783" s="297"/>
      <c r="Q783" s="297"/>
      <c r="R783" s="297"/>
      <c r="S783" s="297"/>
      <c r="T783" s="297"/>
      <c r="U783" s="297"/>
      <c r="V783" s="297"/>
      <c r="W783" s="297"/>
      <c r="X783" s="297"/>
      <c r="Y783" s="297"/>
      <c r="Z783" s="297"/>
    </row>
    <row r="784" spans="1:26" ht="15.75" customHeight="1">
      <c r="A784" s="297"/>
      <c r="B784" s="297"/>
      <c r="C784" s="297"/>
      <c r="D784" s="297"/>
      <c r="E784" s="297"/>
      <c r="F784" s="297"/>
      <c r="G784" s="297"/>
      <c r="H784" s="297"/>
      <c r="I784" s="297"/>
      <c r="J784" s="297"/>
      <c r="K784" s="297"/>
      <c r="L784" s="297"/>
      <c r="M784" s="297"/>
      <c r="N784" s="297"/>
      <c r="O784" s="297"/>
      <c r="P784" s="297"/>
      <c r="Q784" s="297"/>
      <c r="R784" s="297"/>
      <c r="S784" s="297"/>
      <c r="T784" s="297"/>
      <c r="U784" s="297"/>
      <c r="V784" s="297"/>
      <c r="W784" s="297"/>
      <c r="X784" s="297"/>
      <c r="Y784" s="297"/>
      <c r="Z784" s="297"/>
    </row>
    <row r="785" spans="1:26" ht="15.75" customHeight="1">
      <c r="A785" s="297"/>
      <c r="B785" s="297"/>
      <c r="C785" s="297"/>
      <c r="D785" s="297"/>
      <c r="E785" s="297"/>
      <c r="F785" s="297"/>
      <c r="G785" s="297"/>
      <c r="H785" s="297"/>
      <c r="I785" s="297"/>
      <c r="J785" s="297"/>
      <c r="K785" s="297"/>
      <c r="L785" s="297"/>
      <c r="M785" s="297"/>
      <c r="N785" s="297"/>
      <c r="O785" s="297"/>
      <c r="P785" s="297"/>
      <c r="Q785" s="297"/>
      <c r="R785" s="297"/>
      <c r="S785" s="297"/>
      <c r="T785" s="297"/>
      <c r="U785" s="297"/>
      <c r="V785" s="297"/>
      <c r="W785" s="297"/>
      <c r="X785" s="297"/>
      <c r="Y785" s="297"/>
      <c r="Z785" s="297"/>
    </row>
    <row r="786" spans="1:26" ht="15.75" customHeight="1">
      <c r="A786" s="297"/>
      <c r="B786" s="297"/>
      <c r="C786" s="297"/>
      <c r="D786" s="297"/>
      <c r="E786" s="297"/>
      <c r="F786" s="297"/>
      <c r="G786" s="297"/>
      <c r="H786" s="297"/>
      <c r="I786" s="297"/>
      <c r="J786" s="297"/>
      <c r="K786" s="297"/>
      <c r="L786" s="297"/>
      <c r="M786" s="297"/>
      <c r="N786" s="297"/>
      <c r="O786" s="297"/>
      <c r="P786" s="297"/>
      <c r="Q786" s="297"/>
      <c r="R786" s="297"/>
      <c r="S786" s="297"/>
      <c r="T786" s="297"/>
      <c r="U786" s="297"/>
      <c r="V786" s="297"/>
      <c r="W786" s="297"/>
      <c r="X786" s="297"/>
      <c r="Y786" s="297"/>
      <c r="Z786" s="297"/>
    </row>
    <row r="787" spans="1:26" ht="15.75" customHeight="1">
      <c r="A787" s="297"/>
      <c r="B787" s="297"/>
      <c r="C787" s="297"/>
      <c r="D787" s="297"/>
      <c r="E787" s="297"/>
      <c r="F787" s="297"/>
      <c r="G787" s="297"/>
      <c r="H787" s="297"/>
      <c r="I787" s="297"/>
      <c r="J787" s="297"/>
      <c r="K787" s="297"/>
      <c r="L787" s="297"/>
      <c r="M787" s="297"/>
      <c r="N787" s="297"/>
      <c r="O787" s="297"/>
      <c r="P787" s="297"/>
      <c r="Q787" s="297"/>
      <c r="R787" s="297"/>
      <c r="S787" s="297"/>
      <c r="T787" s="297"/>
      <c r="U787" s="297"/>
      <c r="V787" s="297"/>
      <c r="W787" s="297"/>
      <c r="X787" s="297"/>
      <c r="Y787" s="297"/>
      <c r="Z787" s="297"/>
    </row>
    <row r="788" spans="1:26" ht="15.75" customHeight="1">
      <c r="A788" s="297"/>
      <c r="B788" s="297"/>
      <c r="C788" s="297"/>
      <c r="D788" s="297"/>
      <c r="E788" s="297"/>
      <c r="F788" s="297"/>
      <c r="G788" s="297"/>
      <c r="H788" s="297"/>
      <c r="I788" s="297"/>
      <c r="J788" s="297"/>
      <c r="K788" s="297"/>
      <c r="L788" s="297"/>
      <c r="M788" s="297"/>
      <c r="N788" s="297"/>
      <c r="O788" s="297"/>
      <c r="P788" s="297"/>
      <c r="Q788" s="297"/>
      <c r="R788" s="297"/>
      <c r="S788" s="297"/>
      <c r="T788" s="297"/>
      <c r="U788" s="297"/>
      <c r="V788" s="297"/>
      <c r="W788" s="297"/>
      <c r="X788" s="297"/>
      <c r="Y788" s="297"/>
      <c r="Z788" s="297"/>
    </row>
    <row r="789" spans="1:26" ht="15.75" customHeight="1">
      <c r="A789" s="297"/>
      <c r="B789" s="297"/>
      <c r="C789" s="297"/>
      <c r="D789" s="297"/>
      <c r="E789" s="297"/>
      <c r="F789" s="297"/>
      <c r="G789" s="297"/>
      <c r="H789" s="297"/>
      <c r="I789" s="297"/>
      <c r="J789" s="297"/>
      <c r="K789" s="297"/>
      <c r="L789" s="297"/>
      <c r="M789" s="297"/>
      <c r="N789" s="297"/>
      <c r="O789" s="297"/>
      <c r="P789" s="297"/>
      <c r="Q789" s="297"/>
      <c r="R789" s="297"/>
      <c r="S789" s="297"/>
      <c r="T789" s="297"/>
      <c r="U789" s="297"/>
      <c r="V789" s="297"/>
      <c r="W789" s="297"/>
      <c r="X789" s="297"/>
      <c r="Y789" s="297"/>
      <c r="Z789" s="297"/>
    </row>
    <row r="790" spans="1:26" ht="15.75" customHeight="1">
      <c r="A790" s="297"/>
      <c r="B790" s="297"/>
      <c r="C790" s="297"/>
      <c r="D790" s="297"/>
      <c r="E790" s="297"/>
      <c r="F790" s="297"/>
      <c r="G790" s="297"/>
      <c r="H790" s="297"/>
      <c r="I790" s="297"/>
      <c r="J790" s="297"/>
      <c r="K790" s="297"/>
      <c r="L790" s="297"/>
      <c r="M790" s="297"/>
      <c r="N790" s="297"/>
      <c r="O790" s="297"/>
      <c r="P790" s="297"/>
      <c r="Q790" s="297"/>
      <c r="R790" s="297"/>
      <c r="S790" s="297"/>
      <c r="T790" s="297"/>
      <c r="U790" s="297"/>
      <c r="V790" s="297"/>
      <c r="W790" s="297"/>
      <c r="X790" s="297"/>
      <c r="Y790" s="297"/>
      <c r="Z790" s="297"/>
    </row>
    <row r="791" spans="1:26" ht="15.75" customHeight="1">
      <c r="A791" s="297"/>
      <c r="B791" s="297"/>
      <c r="C791" s="297"/>
      <c r="D791" s="297"/>
      <c r="E791" s="297"/>
      <c r="F791" s="297"/>
      <c r="G791" s="297"/>
      <c r="H791" s="297"/>
      <c r="I791" s="297"/>
      <c r="J791" s="297"/>
      <c r="K791" s="297"/>
      <c r="L791" s="297"/>
      <c r="M791" s="297"/>
      <c r="N791" s="297"/>
      <c r="O791" s="297"/>
      <c r="P791" s="297"/>
      <c r="Q791" s="297"/>
      <c r="R791" s="297"/>
      <c r="S791" s="297"/>
      <c r="T791" s="297"/>
      <c r="U791" s="297"/>
      <c r="V791" s="297"/>
      <c r="W791" s="297"/>
      <c r="X791" s="297"/>
      <c r="Y791" s="297"/>
      <c r="Z791" s="297"/>
    </row>
    <row r="792" spans="1:26" ht="15.75" customHeight="1">
      <c r="A792" s="297"/>
      <c r="B792" s="297"/>
      <c r="C792" s="297"/>
      <c r="D792" s="297"/>
      <c r="E792" s="297"/>
      <c r="F792" s="297"/>
      <c r="G792" s="297"/>
      <c r="H792" s="297"/>
      <c r="I792" s="297"/>
      <c r="J792" s="297"/>
      <c r="K792" s="297"/>
      <c r="L792" s="297"/>
      <c r="M792" s="297"/>
      <c r="N792" s="297"/>
      <c r="O792" s="297"/>
      <c r="P792" s="297"/>
      <c r="Q792" s="297"/>
      <c r="R792" s="297"/>
      <c r="S792" s="297"/>
      <c r="T792" s="297"/>
      <c r="U792" s="297"/>
      <c r="V792" s="297"/>
      <c r="W792" s="297"/>
      <c r="X792" s="297"/>
      <c r="Y792" s="297"/>
      <c r="Z792" s="297"/>
    </row>
    <row r="793" spans="1:26" ht="15.75" customHeight="1">
      <c r="A793" s="297"/>
      <c r="B793" s="297"/>
      <c r="C793" s="297"/>
      <c r="D793" s="297"/>
      <c r="E793" s="297"/>
      <c r="F793" s="297"/>
      <c r="G793" s="297"/>
      <c r="H793" s="297"/>
      <c r="I793" s="297"/>
      <c r="J793" s="297"/>
      <c r="K793" s="297"/>
      <c r="L793" s="297"/>
      <c r="M793" s="297"/>
      <c r="N793" s="297"/>
      <c r="O793" s="297"/>
      <c r="P793" s="297"/>
      <c r="Q793" s="297"/>
      <c r="R793" s="297"/>
      <c r="S793" s="297"/>
      <c r="T793" s="297"/>
      <c r="U793" s="297"/>
      <c r="V793" s="297"/>
      <c r="W793" s="297"/>
      <c r="X793" s="297"/>
      <c r="Y793" s="297"/>
      <c r="Z793" s="297"/>
    </row>
    <row r="794" spans="1:26" ht="15.75" customHeight="1">
      <c r="A794" s="297"/>
      <c r="B794" s="297"/>
      <c r="C794" s="297"/>
      <c r="D794" s="297"/>
      <c r="E794" s="297"/>
      <c r="F794" s="297"/>
      <c r="G794" s="297"/>
      <c r="H794" s="297"/>
      <c r="I794" s="297"/>
      <c r="J794" s="297"/>
      <c r="K794" s="297"/>
      <c r="L794" s="297"/>
      <c r="M794" s="297"/>
      <c r="N794" s="297"/>
      <c r="O794" s="297"/>
      <c r="P794" s="297"/>
      <c r="Q794" s="297"/>
      <c r="R794" s="297"/>
      <c r="S794" s="297"/>
      <c r="T794" s="297"/>
      <c r="U794" s="297"/>
      <c r="V794" s="297"/>
      <c r="W794" s="297"/>
      <c r="X794" s="297"/>
      <c r="Y794" s="297"/>
      <c r="Z794" s="297"/>
    </row>
    <row r="795" spans="1:26" ht="15.75" customHeight="1">
      <c r="A795" s="297"/>
      <c r="B795" s="297"/>
      <c r="C795" s="297"/>
      <c r="D795" s="297"/>
      <c r="E795" s="297"/>
      <c r="F795" s="297"/>
      <c r="G795" s="297"/>
      <c r="H795" s="297"/>
      <c r="I795" s="297"/>
      <c r="J795" s="297"/>
      <c r="K795" s="297"/>
      <c r="L795" s="297"/>
      <c r="M795" s="297"/>
      <c r="N795" s="297"/>
      <c r="O795" s="297"/>
      <c r="P795" s="297"/>
      <c r="Q795" s="297"/>
      <c r="R795" s="297"/>
      <c r="S795" s="297"/>
      <c r="T795" s="297"/>
      <c r="U795" s="297"/>
      <c r="V795" s="297"/>
      <c r="W795" s="297"/>
      <c r="X795" s="297"/>
      <c r="Y795" s="297"/>
      <c r="Z795" s="297"/>
    </row>
    <row r="796" spans="1:26" ht="15.75" customHeight="1">
      <c r="A796" s="297"/>
      <c r="B796" s="297"/>
      <c r="C796" s="297"/>
      <c r="D796" s="297"/>
      <c r="E796" s="297"/>
      <c r="F796" s="297"/>
      <c r="G796" s="297"/>
      <c r="H796" s="297"/>
      <c r="I796" s="297"/>
      <c r="J796" s="297"/>
      <c r="K796" s="297"/>
      <c r="L796" s="297"/>
      <c r="M796" s="297"/>
      <c r="N796" s="297"/>
      <c r="O796" s="297"/>
      <c r="P796" s="297"/>
      <c r="Q796" s="297"/>
      <c r="R796" s="297"/>
      <c r="S796" s="297"/>
      <c r="T796" s="297"/>
      <c r="U796" s="297"/>
      <c r="V796" s="297"/>
      <c r="W796" s="297"/>
      <c r="X796" s="297"/>
      <c r="Y796" s="297"/>
      <c r="Z796" s="297"/>
    </row>
    <row r="797" spans="1:26" ht="15.75" customHeight="1">
      <c r="A797" s="297"/>
      <c r="B797" s="297"/>
      <c r="C797" s="297"/>
      <c r="D797" s="297"/>
      <c r="E797" s="297"/>
      <c r="F797" s="297"/>
      <c r="G797" s="297"/>
      <c r="H797" s="297"/>
      <c r="I797" s="297"/>
      <c r="J797" s="297"/>
      <c r="K797" s="297"/>
      <c r="L797" s="297"/>
      <c r="M797" s="297"/>
      <c r="N797" s="297"/>
      <c r="O797" s="297"/>
      <c r="P797" s="297"/>
      <c r="Q797" s="297"/>
      <c r="R797" s="297"/>
      <c r="S797" s="297"/>
      <c r="T797" s="297"/>
      <c r="U797" s="297"/>
      <c r="V797" s="297"/>
      <c r="W797" s="297"/>
      <c r="X797" s="297"/>
      <c r="Y797" s="297"/>
      <c r="Z797" s="297"/>
    </row>
    <row r="798" spans="1:26" ht="15.75" customHeight="1">
      <c r="A798" s="297"/>
      <c r="B798" s="297"/>
      <c r="C798" s="297"/>
      <c r="D798" s="297"/>
      <c r="E798" s="297"/>
      <c r="F798" s="297"/>
      <c r="G798" s="297"/>
      <c r="H798" s="297"/>
      <c r="I798" s="297"/>
      <c r="J798" s="297"/>
      <c r="K798" s="297"/>
      <c r="L798" s="297"/>
      <c r="M798" s="297"/>
      <c r="N798" s="297"/>
      <c r="O798" s="297"/>
      <c r="P798" s="297"/>
      <c r="Q798" s="297"/>
      <c r="R798" s="297"/>
      <c r="S798" s="297"/>
      <c r="T798" s="297"/>
      <c r="U798" s="297"/>
      <c r="V798" s="297"/>
      <c r="W798" s="297"/>
      <c r="X798" s="297"/>
      <c r="Y798" s="297"/>
      <c r="Z798" s="297"/>
    </row>
    <row r="799" spans="1:26" ht="15.75" customHeight="1">
      <c r="A799" s="297"/>
      <c r="B799" s="297"/>
      <c r="C799" s="297"/>
      <c r="D799" s="297"/>
      <c r="E799" s="297"/>
      <c r="F799" s="297"/>
      <c r="G799" s="297"/>
      <c r="H799" s="297"/>
      <c r="I799" s="297"/>
      <c r="J799" s="297"/>
      <c r="K799" s="297"/>
      <c r="L799" s="297"/>
      <c r="M799" s="297"/>
      <c r="N799" s="297"/>
      <c r="O799" s="297"/>
      <c r="P799" s="297"/>
      <c r="Q799" s="297"/>
      <c r="R799" s="297"/>
      <c r="S799" s="297"/>
      <c r="T799" s="297"/>
      <c r="U799" s="297"/>
      <c r="V799" s="297"/>
      <c r="W799" s="297"/>
      <c r="X799" s="297"/>
      <c r="Y799" s="297"/>
      <c r="Z799" s="297"/>
    </row>
    <row r="800" spans="1:26" ht="15.75" customHeight="1">
      <c r="A800" s="297"/>
      <c r="B800" s="297"/>
      <c r="C800" s="297"/>
      <c r="D800" s="297"/>
      <c r="E800" s="297"/>
      <c r="F800" s="297"/>
      <c r="G800" s="297"/>
      <c r="H800" s="297"/>
      <c r="I800" s="297"/>
      <c r="J800" s="297"/>
      <c r="K800" s="297"/>
      <c r="L800" s="297"/>
      <c r="M800" s="297"/>
      <c r="N800" s="297"/>
      <c r="O800" s="297"/>
      <c r="P800" s="297"/>
      <c r="Q800" s="297"/>
      <c r="R800" s="297"/>
      <c r="S800" s="297"/>
      <c r="T800" s="297"/>
      <c r="U800" s="297"/>
      <c r="V800" s="297"/>
      <c r="W800" s="297"/>
      <c r="X800" s="297"/>
      <c r="Y800" s="297"/>
      <c r="Z800" s="297"/>
    </row>
    <row r="801" spans="1:26" ht="15.75" customHeight="1">
      <c r="A801" s="297"/>
      <c r="B801" s="297"/>
      <c r="C801" s="297"/>
      <c r="D801" s="297"/>
      <c r="E801" s="297"/>
      <c r="F801" s="297"/>
      <c r="G801" s="297"/>
      <c r="H801" s="297"/>
      <c r="I801" s="297"/>
      <c r="J801" s="297"/>
      <c r="K801" s="297"/>
      <c r="L801" s="297"/>
      <c r="M801" s="297"/>
      <c r="N801" s="297"/>
      <c r="O801" s="297"/>
      <c r="P801" s="297"/>
      <c r="Q801" s="297"/>
      <c r="R801" s="297"/>
      <c r="S801" s="297"/>
      <c r="T801" s="297"/>
      <c r="U801" s="297"/>
      <c r="V801" s="297"/>
      <c r="W801" s="297"/>
      <c r="X801" s="297"/>
      <c r="Y801" s="297"/>
      <c r="Z801" s="297"/>
    </row>
    <row r="802" spans="1:26" ht="15.75" customHeight="1">
      <c r="A802" s="297"/>
      <c r="B802" s="297"/>
      <c r="C802" s="297"/>
      <c r="D802" s="297"/>
      <c r="E802" s="297"/>
      <c r="F802" s="297"/>
      <c r="G802" s="297"/>
      <c r="H802" s="297"/>
      <c r="I802" s="297"/>
      <c r="J802" s="297"/>
      <c r="K802" s="297"/>
      <c r="L802" s="297"/>
      <c r="M802" s="297"/>
      <c r="N802" s="297"/>
      <c r="O802" s="297"/>
      <c r="P802" s="297"/>
      <c r="Q802" s="297"/>
      <c r="R802" s="297"/>
      <c r="S802" s="297"/>
      <c r="T802" s="297"/>
      <c r="U802" s="297"/>
      <c r="V802" s="297"/>
      <c r="W802" s="297"/>
      <c r="X802" s="297"/>
      <c r="Y802" s="297"/>
      <c r="Z802" s="297"/>
    </row>
    <row r="803" spans="1:26" ht="15.75" customHeight="1">
      <c r="A803" s="297"/>
      <c r="B803" s="297"/>
      <c r="C803" s="297"/>
      <c r="D803" s="297"/>
      <c r="E803" s="297"/>
      <c r="F803" s="297"/>
      <c r="G803" s="297"/>
      <c r="H803" s="297"/>
      <c r="I803" s="297"/>
      <c r="J803" s="297"/>
      <c r="K803" s="297"/>
      <c r="L803" s="297"/>
      <c r="M803" s="297"/>
      <c r="N803" s="297"/>
      <c r="O803" s="297"/>
      <c r="P803" s="297"/>
      <c r="Q803" s="297"/>
      <c r="R803" s="297"/>
      <c r="S803" s="297"/>
      <c r="T803" s="297"/>
      <c r="U803" s="297"/>
      <c r="V803" s="297"/>
      <c r="W803" s="297"/>
      <c r="X803" s="297"/>
      <c r="Y803" s="297"/>
      <c r="Z803" s="297"/>
    </row>
    <row r="804" spans="1:26" ht="15.75" customHeight="1">
      <c r="A804" s="297"/>
      <c r="B804" s="297"/>
      <c r="C804" s="297"/>
      <c r="D804" s="297"/>
      <c r="E804" s="297"/>
      <c r="F804" s="297"/>
      <c r="G804" s="297"/>
      <c r="H804" s="297"/>
      <c r="I804" s="297"/>
      <c r="J804" s="297"/>
      <c r="K804" s="297"/>
      <c r="L804" s="297"/>
      <c r="M804" s="297"/>
      <c r="N804" s="297"/>
      <c r="O804" s="297"/>
      <c r="P804" s="297"/>
      <c r="Q804" s="297"/>
      <c r="R804" s="297"/>
      <c r="S804" s="297"/>
      <c r="T804" s="297"/>
      <c r="U804" s="297"/>
      <c r="V804" s="297"/>
      <c r="W804" s="297"/>
      <c r="X804" s="297"/>
      <c r="Y804" s="297"/>
      <c r="Z804" s="297"/>
    </row>
    <row r="805" spans="1:26" ht="15.75" customHeight="1">
      <c r="A805" s="297"/>
      <c r="B805" s="297"/>
      <c r="C805" s="297"/>
      <c r="D805" s="297"/>
      <c r="E805" s="297"/>
      <c r="F805" s="297"/>
      <c r="G805" s="297"/>
      <c r="H805" s="297"/>
      <c r="I805" s="297"/>
      <c r="J805" s="297"/>
      <c r="K805" s="297"/>
      <c r="L805" s="297"/>
      <c r="M805" s="297"/>
      <c r="N805" s="297"/>
      <c r="O805" s="297"/>
      <c r="P805" s="297"/>
      <c r="Q805" s="297"/>
      <c r="R805" s="297"/>
      <c r="S805" s="297"/>
      <c r="T805" s="297"/>
      <c r="U805" s="297"/>
      <c r="V805" s="297"/>
      <c r="W805" s="297"/>
      <c r="X805" s="297"/>
      <c r="Y805" s="297"/>
      <c r="Z805" s="297"/>
    </row>
    <row r="806" spans="1:26" ht="15.75" customHeight="1">
      <c r="A806" s="297"/>
      <c r="B806" s="297"/>
      <c r="C806" s="297"/>
      <c r="D806" s="297"/>
      <c r="E806" s="297"/>
      <c r="F806" s="297"/>
      <c r="G806" s="297"/>
      <c r="H806" s="297"/>
      <c r="I806" s="297"/>
      <c r="J806" s="297"/>
      <c r="K806" s="297"/>
      <c r="L806" s="297"/>
      <c r="M806" s="297"/>
      <c r="N806" s="297"/>
      <c r="O806" s="297"/>
      <c r="P806" s="297"/>
      <c r="Q806" s="297"/>
      <c r="R806" s="297"/>
      <c r="S806" s="297"/>
      <c r="T806" s="297"/>
      <c r="U806" s="297"/>
      <c r="V806" s="297"/>
      <c r="W806" s="297"/>
      <c r="X806" s="297"/>
      <c r="Y806" s="297"/>
      <c r="Z806" s="297"/>
    </row>
    <row r="807" spans="1:26" ht="15.75" customHeight="1">
      <c r="A807" s="297"/>
      <c r="B807" s="297"/>
      <c r="C807" s="297"/>
      <c r="D807" s="297"/>
      <c r="E807" s="297"/>
      <c r="F807" s="297"/>
      <c r="G807" s="297"/>
      <c r="H807" s="297"/>
      <c r="I807" s="297"/>
      <c r="J807" s="297"/>
      <c r="K807" s="297"/>
      <c r="L807" s="297"/>
      <c r="M807" s="297"/>
      <c r="N807" s="297"/>
      <c r="O807" s="297"/>
      <c r="P807" s="297"/>
      <c r="Q807" s="297"/>
      <c r="R807" s="297"/>
      <c r="S807" s="297"/>
      <c r="T807" s="297"/>
      <c r="U807" s="297"/>
      <c r="V807" s="297"/>
      <c r="W807" s="297"/>
      <c r="X807" s="297"/>
      <c r="Y807" s="297"/>
      <c r="Z807" s="297"/>
    </row>
    <row r="808" spans="1:26" ht="15.75" customHeight="1">
      <c r="A808" s="297"/>
      <c r="B808" s="297"/>
      <c r="C808" s="297"/>
      <c r="D808" s="297"/>
      <c r="E808" s="297"/>
      <c r="F808" s="297"/>
      <c r="G808" s="297"/>
      <c r="H808" s="297"/>
      <c r="I808" s="297"/>
      <c r="J808" s="297"/>
      <c r="K808" s="297"/>
      <c r="L808" s="297"/>
      <c r="M808" s="297"/>
      <c r="N808" s="297"/>
      <c r="O808" s="297"/>
      <c r="P808" s="297"/>
      <c r="Q808" s="297"/>
      <c r="R808" s="297"/>
      <c r="S808" s="297"/>
      <c r="T808" s="297"/>
      <c r="U808" s="297"/>
      <c r="V808" s="297"/>
      <c r="W808" s="297"/>
      <c r="X808" s="297"/>
      <c r="Y808" s="297"/>
      <c r="Z808" s="297"/>
    </row>
    <row r="809" spans="1:26" ht="15.75" customHeight="1">
      <c r="A809" s="297"/>
      <c r="B809" s="297"/>
      <c r="C809" s="297"/>
      <c r="D809" s="297"/>
      <c r="E809" s="297"/>
      <c r="F809" s="297"/>
      <c r="G809" s="297"/>
      <c r="H809" s="297"/>
      <c r="I809" s="297"/>
      <c r="J809" s="297"/>
      <c r="K809" s="297"/>
      <c r="L809" s="297"/>
      <c r="M809" s="297"/>
      <c r="N809" s="297"/>
      <c r="O809" s="297"/>
      <c r="P809" s="297"/>
      <c r="Q809" s="297"/>
      <c r="R809" s="297"/>
      <c r="S809" s="297"/>
      <c r="T809" s="297"/>
      <c r="U809" s="297"/>
      <c r="V809" s="297"/>
      <c r="W809" s="297"/>
      <c r="X809" s="297"/>
      <c r="Y809" s="297"/>
      <c r="Z809" s="297"/>
    </row>
    <row r="810" spans="1:26" ht="15.75" customHeight="1">
      <c r="A810" s="297"/>
      <c r="B810" s="297"/>
      <c r="C810" s="297"/>
      <c r="D810" s="297"/>
      <c r="E810" s="297"/>
      <c r="F810" s="297"/>
      <c r="G810" s="297"/>
      <c r="H810" s="297"/>
      <c r="I810" s="297"/>
      <c r="J810" s="297"/>
      <c r="K810" s="297"/>
      <c r="L810" s="297"/>
      <c r="M810" s="297"/>
      <c r="N810" s="297"/>
      <c r="O810" s="297"/>
      <c r="P810" s="297"/>
      <c r="Q810" s="297"/>
      <c r="R810" s="297"/>
      <c r="S810" s="297"/>
      <c r="T810" s="297"/>
      <c r="U810" s="297"/>
      <c r="V810" s="297"/>
      <c r="W810" s="297"/>
      <c r="X810" s="297"/>
      <c r="Y810" s="297"/>
      <c r="Z810" s="297"/>
    </row>
    <row r="811" spans="1:26" ht="15.75" customHeight="1">
      <c r="A811" s="297"/>
      <c r="B811" s="297"/>
      <c r="C811" s="297"/>
      <c r="D811" s="297"/>
      <c r="E811" s="297"/>
      <c r="F811" s="297"/>
      <c r="G811" s="297"/>
      <c r="H811" s="297"/>
      <c r="I811" s="297"/>
      <c r="J811" s="297"/>
      <c r="K811" s="297"/>
      <c r="L811" s="297"/>
      <c r="M811" s="297"/>
      <c r="N811" s="297"/>
      <c r="O811" s="297"/>
      <c r="P811" s="297"/>
      <c r="Q811" s="297"/>
      <c r="R811" s="297"/>
      <c r="S811" s="297"/>
      <c r="T811" s="297"/>
      <c r="U811" s="297"/>
      <c r="V811" s="297"/>
      <c r="W811" s="297"/>
      <c r="X811" s="297"/>
      <c r="Y811" s="297"/>
      <c r="Z811" s="297"/>
    </row>
    <row r="812" spans="1:26" ht="15.75" customHeight="1">
      <c r="A812" s="297"/>
      <c r="B812" s="297"/>
      <c r="C812" s="297"/>
      <c r="D812" s="297"/>
      <c r="E812" s="297"/>
      <c r="F812" s="297"/>
      <c r="G812" s="297"/>
      <c r="H812" s="297"/>
      <c r="I812" s="297"/>
      <c r="J812" s="297"/>
      <c r="K812" s="297"/>
      <c r="L812" s="297"/>
      <c r="M812" s="297"/>
      <c r="N812" s="297"/>
      <c r="O812" s="297"/>
      <c r="P812" s="297"/>
      <c r="Q812" s="297"/>
      <c r="R812" s="297"/>
      <c r="S812" s="297"/>
      <c r="T812" s="297"/>
      <c r="U812" s="297"/>
      <c r="V812" s="297"/>
      <c r="W812" s="297"/>
      <c r="X812" s="297"/>
      <c r="Y812" s="297"/>
      <c r="Z812" s="297"/>
    </row>
    <row r="813" spans="1:26" ht="15.75" customHeight="1">
      <c r="A813" s="297"/>
      <c r="B813" s="297"/>
      <c r="C813" s="297"/>
      <c r="D813" s="297"/>
      <c r="E813" s="297"/>
      <c r="F813" s="297"/>
      <c r="G813" s="297"/>
      <c r="H813" s="297"/>
      <c r="I813" s="297"/>
      <c r="J813" s="297"/>
      <c r="K813" s="297"/>
      <c r="L813" s="297"/>
      <c r="M813" s="297"/>
      <c r="N813" s="297"/>
      <c r="O813" s="297"/>
      <c r="P813" s="297"/>
      <c r="Q813" s="297"/>
      <c r="R813" s="297"/>
      <c r="S813" s="297"/>
      <c r="T813" s="297"/>
      <c r="U813" s="297"/>
      <c r="V813" s="297"/>
      <c r="W813" s="297"/>
      <c r="X813" s="297"/>
      <c r="Y813" s="297"/>
      <c r="Z813" s="297"/>
    </row>
    <row r="814" spans="1:26" ht="15.75" customHeight="1">
      <c r="A814" s="297"/>
      <c r="B814" s="297"/>
      <c r="C814" s="297"/>
      <c r="D814" s="297"/>
      <c r="E814" s="297"/>
      <c r="F814" s="297"/>
      <c r="G814" s="297"/>
      <c r="H814" s="297"/>
      <c r="I814" s="297"/>
      <c r="J814" s="297"/>
      <c r="K814" s="297"/>
      <c r="L814" s="297"/>
      <c r="M814" s="297"/>
      <c r="N814" s="297"/>
      <c r="O814" s="297"/>
      <c r="P814" s="297"/>
      <c r="Q814" s="297"/>
      <c r="R814" s="297"/>
      <c r="S814" s="297"/>
      <c r="T814" s="297"/>
      <c r="U814" s="297"/>
      <c r="V814" s="297"/>
      <c r="W814" s="297"/>
      <c r="X814" s="297"/>
      <c r="Y814" s="297"/>
      <c r="Z814" s="297"/>
    </row>
    <row r="815" spans="1:26" ht="15.75" customHeight="1">
      <c r="A815" s="297"/>
      <c r="B815" s="297"/>
      <c r="C815" s="297"/>
      <c r="D815" s="297"/>
      <c r="E815" s="297"/>
      <c r="F815" s="297"/>
      <c r="G815" s="297"/>
      <c r="H815" s="297"/>
      <c r="I815" s="297"/>
      <c r="J815" s="297"/>
      <c r="K815" s="297"/>
      <c r="L815" s="297"/>
      <c r="M815" s="297"/>
      <c r="N815" s="297"/>
      <c r="O815" s="297"/>
      <c r="P815" s="297"/>
      <c r="Q815" s="297"/>
      <c r="R815" s="297"/>
      <c r="S815" s="297"/>
      <c r="T815" s="297"/>
      <c r="U815" s="297"/>
      <c r="V815" s="297"/>
      <c r="W815" s="297"/>
      <c r="X815" s="297"/>
      <c r="Y815" s="297"/>
      <c r="Z815" s="297"/>
    </row>
    <row r="816" spans="1:26" ht="15.75" customHeight="1">
      <c r="A816" s="297"/>
      <c r="B816" s="297"/>
      <c r="C816" s="297"/>
      <c r="D816" s="297"/>
      <c r="E816" s="297"/>
      <c r="F816" s="297"/>
      <c r="G816" s="297"/>
      <c r="H816" s="297"/>
      <c r="I816" s="297"/>
      <c r="J816" s="297"/>
      <c r="K816" s="297"/>
      <c r="L816" s="297"/>
      <c r="M816" s="297"/>
      <c r="N816" s="297"/>
      <c r="O816" s="297"/>
      <c r="P816" s="297"/>
      <c r="Q816" s="297"/>
      <c r="R816" s="297"/>
      <c r="S816" s="297"/>
      <c r="T816" s="297"/>
      <c r="U816" s="297"/>
      <c r="V816" s="297"/>
      <c r="W816" s="297"/>
      <c r="X816" s="297"/>
      <c r="Y816" s="297"/>
      <c r="Z816" s="297"/>
    </row>
    <row r="817" spans="1:26" ht="15.75" customHeight="1">
      <c r="A817" s="297"/>
      <c r="B817" s="297"/>
      <c r="C817" s="297"/>
      <c r="D817" s="297"/>
      <c r="E817" s="297"/>
      <c r="F817" s="297"/>
      <c r="G817" s="297"/>
      <c r="H817" s="297"/>
      <c r="I817" s="297"/>
      <c r="J817" s="297"/>
      <c r="K817" s="297"/>
      <c r="L817" s="297"/>
      <c r="M817" s="297"/>
      <c r="N817" s="297"/>
      <c r="O817" s="297"/>
      <c r="P817" s="297"/>
      <c r="Q817" s="297"/>
      <c r="R817" s="297"/>
      <c r="S817" s="297"/>
      <c r="T817" s="297"/>
      <c r="U817" s="297"/>
      <c r="V817" s="297"/>
      <c r="W817" s="297"/>
      <c r="X817" s="297"/>
      <c r="Y817" s="297"/>
      <c r="Z817" s="297"/>
    </row>
    <row r="818" spans="1:26" ht="15.75" customHeight="1">
      <c r="A818" s="297"/>
      <c r="B818" s="297"/>
      <c r="C818" s="297"/>
      <c r="D818" s="297"/>
      <c r="E818" s="297"/>
      <c r="F818" s="297"/>
      <c r="G818" s="297"/>
      <c r="H818" s="297"/>
      <c r="I818" s="297"/>
      <c r="J818" s="297"/>
      <c r="K818" s="297"/>
      <c r="L818" s="297"/>
      <c r="M818" s="297"/>
      <c r="N818" s="297"/>
      <c r="O818" s="297"/>
      <c r="P818" s="297"/>
      <c r="Q818" s="297"/>
      <c r="R818" s="297"/>
      <c r="S818" s="297"/>
      <c r="T818" s="297"/>
      <c r="U818" s="297"/>
      <c r="V818" s="297"/>
      <c r="W818" s="297"/>
      <c r="X818" s="297"/>
      <c r="Y818" s="297"/>
      <c r="Z818" s="297"/>
    </row>
    <row r="819" spans="1:26" ht="15.75" customHeight="1">
      <c r="A819" s="297"/>
      <c r="B819" s="297"/>
      <c r="C819" s="297"/>
      <c r="D819" s="297"/>
      <c r="E819" s="297"/>
      <c r="F819" s="297"/>
      <c r="G819" s="297"/>
      <c r="H819" s="297"/>
      <c r="I819" s="297"/>
      <c r="J819" s="297"/>
      <c r="K819" s="297"/>
      <c r="L819" s="297"/>
      <c r="M819" s="297"/>
      <c r="N819" s="297"/>
      <c r="O819" s="297"/>
      <c r="P819" s="297"/>
      <c r="Q819" s="297"/>
      <c r="R819" s="297"/>
      <c r="S819" s="297"/>
      <c r="T819" s="297"/>
      <c r="U819" s="297"/>
      <c r="V819" s="297"/>
      <c r="W819" s="297"/>
      <c r="X819" s="297"/>
      <c r="Y819" s="297"/>
      <c r="Z819" s="297"/>
    </row>
    <row r="820" spans="1:26" ht="15.75" customHeight="1">
      <c r="A820" s="297"/>
      <c r="B820" s="297"/>
      <c r="C820" s="297"/>
      <c r="D820" s="297"/>
      <c r="E820" s="297"/>
      <c r="F820" s="297"/>
      <c r="G820" s="297"/>
      <c r="H820" s="297"/>
      <c r="I820" s="297"/>
      <c r="J820" s="297"/>
      <c r="K820" s="297"/>
      <c r="L820" s="297"/>
      <c r="M820" s="297"/>
      <c r="N820" s="297"/>
      <c r="O820" s="297"/>
      <c r="P820" s="297"/>
      <c r="Q820" s="297"/>
      <c r="R820" s="297"/>
      <c r="S820" s="297"/>
      <c r="T820" s="297"/>
      <c r="U820" s="297"/>
      <c r="V820" s="297"/>
      <c r="W820" s="297"/>
      <c r="X820" s="297"/>
      <c r="Y820" s="297"/>
      <c r="Z820" s="297"/>
    </row>
    <row r="821" spans="1:26" ht="15.75" customHeight="1">
      <c r="A821" s="297"/>
      <c r="B821" s="297"/>
      <c r="C821" s="297"/>
      <c r="D821" s="297"/>
      <c r="E821" s="297"/>
      <c r="F821" s="297"/>
      <c r="G821" s="297"/>
      <c r="H821" s="297"/>
      <c r="I821" s="297"/>
      <c r="J821" s="297"/>
      <c r="K821" s="297"/>
      <c r="L821" s="297"/>
      <c r="M821" s="297"/>
      <c r="N821" s="297"/>
      <c r="O821" s="297"/>
      <c r="P821" s="297"/>
      <c r="Q821" s="297"/>
      <c r="R821" s="297"/>
      <c r="S821" s="297"/>
      <c r="T821" s="297"/>
      <c r="U821" s="297"/>
      <c r="V821" s="297"/>
      <c r="W821" s="297"/>
      <c r="X821" s="297"/>
      <c r="Y821" s="297"/>
      <c r="Z821" s="297"/>
    </row>
    <row r="822" spans="1:26" ht="15.75" customHeight="1">
      <c r="A822" s="297"/>
      <c r="B822" s="297"/>
      <c r="C822" s="297"/>
      <c r="D822" s="297"/>
      <c r="E822" s="297"/>
      <c r="F822" s="297"/>
      <c r="G822" s="297"/>
      <c r="H822" s="297"/>
      <c r="I822" s="297"/>
      <c r="J822" s="297"/>
      <c r="K822" s="297"/>
      <c r="L822" s="297"/>
      <c r="M822" s="297"/>
      <c r="N822" s="297"/>
      <c r="O822" s="297"/>
      <c r="P822" s="297"/>
      <c r="Q822" s="297"/>
      <c r="R822" s="297"/>
      <c r="S822" s="297"/>
      <c r="T822" s="297"/>
      <c r="U822" s="297"/>
      <c r="V822" s="297"/>
      <c r="W822" s="297"/>
      <c r="X822" s="297"/>
      <c r="Y822" s="297"/>
      <c r="Z822" s="297"/>
    </row>
    <row r="823" spans="1:26" ht="15.75" customHeight="1">
      <c r="A823" s="297"/>
      <c r="B823" s="297"/>
      <c r="C823" s="297"/>
      <c r="D823" s="297"/>
      <c r="E823" s="297"/>
      <c r="F823" s="297"/>
      <c r="G823" s="297"/>
      <c r="H823" s="297"/>
      <c r="I823" s="297"/>
      <c r="J823" s="297"/>
      <c r="K823" s="297"/>
      <c r="L823" s="297"/>
      <c r="M823" s="297"/>
      <c r="N823" s="297"/>
      <c r="O823" s="297"/>
      <c r="P823" s="297"/>
      <c r="Q823" s="297"/>
      <c r="R823" s="297"/>
      <c r="S823" s="297"/>
      <c r="T823" s="297"/>
      <c r="U823" s="297"/>
      <c r="V823" s="297"/>
      <c r="W823" s="297"/>
      <c r="X823" s="297"/>
      <c r="Y823" s="297"/>
      <c r="Z823" s="297"/>
    </row>
    <row r="824" spans="1:26" ht="15.75" customHeight="1">
      <c r="A824" s="297"/>
      <c r="B824" s="297"/>
      <c r="C824" s="297"/>
      <c r="D824" s="297"/>
      <c r="E824" s="297"/>
      <c r="F824" s="297"/>
      <c r="G824" s="297"/>
      <c r="H824" s="297"/>
      <c r="I824" s="297"/>
      <c r="J824" s="297"/>
      <c r="K824" s="297"/>
      <c r="L824" s="297"/>
      <c r="M824" s="297"/>
      <c r="N824" s="297"/>
      <c r="O824" s="297"/>
      <c r="P824" s="297"/>
      <c r="Q824" s="297"/>
      <c r="R824" s="297"/>
      <c r="S824" s="297"/>
      <c r="T824" s="297"/>
      <c r="U824" s="297"/>
      <c r="V824" s="297"/>
      <c r="W824" s="297"/>
      <c r="X824" s="297"/>
      <c r="Y824" s="297"/>
      <c r="Z824" s="297"/>
    </row>
    <row r="825" spans="1:26" ht="15.75" customHeight="1">
      <c r="A825" s="297"/>
      <c r="B825" s="297"/>
      <c r="C825" s="297"/>
      <c r="D825" s="297"/>
      <c r="E825" s="297"/>
      <c r="F825" s="297"/>
      <c r="G825" s="297"/>
      <c r="H825" s="297"/>
      <c r="I825" s="297"/>
      <c r="J825" s="297"/>
      <c r="K825" s="297"/>
      <c r="L825" s="297"/>
      <c r="M825" s="297"/>
      <c r="N825" s="297"/>
      <c r="O825" s="297"/>
      <c r="P825" s="297"/>
      <c r="Q825" s="297"/>
      <c r="R825" s="297"/>
      <c r="S825" s="297"/>
      <c r="T825" s="297"/>
      <c r="U825" s="297"/>
      <c r="V825" s="297"/>
      <c r="W825" s="297"/>
      <c r="X825" s="297"/>
      <c r="Y825" s="297"/>
      <c r="Z825" s="297"/>
    </row>
    <row r="826" spans="1:26" ht="15.75" customHeight="1">
      <c r="A826" s="297"/>
      <c r="B826" s="297"/>
      <c r="C826" s="297"/>
      <c r="D826" s="297"/>
      <c r="E826" s="297"/>
      <c r="F826" s="297"/>
      <c r="G826" s="297"/>
      <c r="H826" s="297"/>
      <c r="I826" s="297"/>
      <c r="J826" s="297"/>
      <c r="K826" s="297"/>
      <c r="L826" s="297"/>
      <c r="M826" s="297"/>
      <c r="N826" s="297"/>
      <c r="O826" s="297"/>
      <c r="P826" s="297"/>
      <c r="Q826" s="297"/>
      <c r="R826" s="297"/>
      <c r="S826" s="297"/>
      <c r="T826" s="297"/>
      <c r="U826" s="297"/>
      <c r="V826" s="297"/>
      <c r="W826" s="297"/>
      <c r="X826" s="297"/>
      <c r="Y826" s="297"/>
      <c r="Z826" s="297"/>
    </row>
    <row r="827" spans="1:26" ht="15.75" customHeight="1">
      <c r="A827" s="297"/>
      <c r="B827" s="297"/>
      <c r="C827" s="297"/>
      <c r="D827" s="297"/>
      <c r="E827" s="297"/>
      <c r="F827" s="297"/>
      <c r="G827" s="297"/>
      <c r="H827" s="297"/>
      <c r="I827" s="297"/>
      <c r="J827" s="297"/>
      <c r="K827" s="297"/>
      <c r="L827" s="297"/>
      <c r="M827" s="297"/>
      <c r="N827" s="297"/>
      <c r="O827" s="297"/>
      <c r="P827" s="297"/>
      <c r="Q827" s="297"/>
      <c r="R827" s="297"/>
      <c r="S827" s="297"/>
      <c r="T827" s="297"/>
      <c r="U827" s="297"/>
      <c r="V827" s="297"/>
      <c r="W827" s="297"/>
      <c r="X827" s="297"/>
      <c r="Y827" s="297"/>
      <c r="Z827" s="297"/>
    </row>
    <row r="828" spans="1:26" ht="15.75" customHeight="1">
      <c r="A828" s="297"/>
      <c r="B828" s="297"/>
      <c r="C828" s="297"/>
      <c r="D828" s="297"/>
      <c r="E828" s="297"/>
      <c r="F828" s="297"/>
      <c r="G828" s="297"/>
      <c r="H828" s="297"/>
      <c r="I828" s="297"/>
      <c r="J828" s="297"/>
      <c r="K828" s="297"/>
      <c r="L828" s="297"/>
      <c r="M828" s="297"/>
      <c r="N828" s="297"/>
      <c r="O828" s="297"/>
      <c r="P828" s="297"/>
      <c r="Q828" s="297"/>
      <c r="R828" s="297"/>
      <c r="S828" s="297"/>
      <c r="T828" s="297"/>
      <c r="U828" s="297"/>
      <c r="V828" s="297"/>
      <c r="W828" s="297"/>
      <c r="X828" s="297"/>
      <c r="Y828" s="297"/>
      <c r="Z828" s="297"/>
    </row>
    <row r="829" spans="1:26" ht="15.75" customHeight="1">
      <c r="A829" s="297"/>
      <c r="B829" s="297"/>
      <c r="C829" s="297"/>
      <c r="D829" s="297"/>
      <c r="E829" s="297"/>
      <c r="F829" s="297"/>
      <c r="G829" s="297"/>
      <c r="H829" s="297"/>
      <c r="I829" s="297"/>
      <c r="J829" s="297"/>
      <c r="K829" s="297"/>
      <c r="L829" s="297"/>
      <c r="M829" s="297"/>
      <c r="N829" s="297"/>
      <c r="O829" s="297"/>
      <c r="P829" s="297"/>
      <c r="Q829" s="297"/>
      <c r="R829" s="297"/>
      <c r="S829" s="297"/>
      <c r="T829" s="297"/>
      <c r="U829" s="297"/>
      <c r="V829" s="297"/>
      <c r="W829" s="297"/>
      <c r="X829" s="297"/>
      <c r="Y829" s="297"/>
      <c r="Z829" s="297"/>
    </row>
    <row r="830" spans="1:26" ht="15.75" customHeight="1">
      <c r="A830" s="297"/>
      <c r="B830" s="297"/>
      <c r="C830" s="297"/>
      <c r="D830" s="297"/>
      <c r="E830" s="297"/>
      <c r="F830" s="297"/>
      <c r="G830" s="297"/>
      <c r="H830" s="297"/>
      <c r="I830" s="297"/>
      <c r="J830" s="297"/>
      <c r="K830" s="297"/>
      <c r="L830" s="297"/>
      <c r="M830" s="297"/>
      <c r="N830" s="297"/>
      <c r="O830" s="297"/>
      <c r="P830" s="297"/>
      <c r="Q830" s="297"/>
      <c r="R830" s="297"/>
      <c r="S830" s="297"/>
      <c r="T830" s="297"/>
      <c r="U830" s="297"/>
      <c r="V830" s="297"/>
      <c r="W830" s="297"/>
      <c r="X830" s="297"/>
      <c r="Y830" s="297"/>
      <c r="Z830" s="297"/>
    </row>
    <row r="831" spans="1:26" ht="15.75" customHeight="1">
      <c r="A831" s="297"/>
      <c r="B831" s="297"/>
      <c r="C831" s="297"/>
      <c r="D831" s="297"/>
      <c r="E831" s="297"/>
      <c r="F831" s="297"/>
      <c r="G831" s="297"/>
      <c r="H831" s="297"/>
      <c r="I831" s="297"/>
      <c r="J831" s="297"/>
      <c r="K831" s="297"/>
      <c r="L831" s="297"/>
      <c r="M831" s="297"/>
      <c r="N831" s="297"/>
      <c r="O831" s="297"/>
      <c r="P831" s="297"/>
      <c r="Q831" s="297"/>
      <c r="R831" s="297"/>
      <c r="S831" s="297"/>
      <c r="T831" s="297"/>
      <c r="U831" s="297"/>
      <c r="V831" s="297"/>
      <c r="W831" s="297"/>
      <c r="X831" s="297"/>
      <c r="Y831" s="297"/>
      <c r="Z831" s="297"/>
    </row>
    <row r="832" spans="1:26" ht="15.75" customHeight="1">
      <c r="A832" s="297"/>
      <c r="B832" s="297"/>
      <c r="C832" s="297"/>
      <c r="D832" s="297"/>
      <c r="E832" s="297"/>
      <c r="F832" s="297"/>
      <c r="G832" s="297"/>
      <c r="H832" s="297"/>
      <c r="I832" s="297"/>
      <c r="J832" s="297"/>
      <c r="K832" s="297"/>
      <c r="L832" s="297"/>
      <c r="M832" s="297"/>
      <c r="N832" s="297"/>
      <c r="O832" s="297"/>
      <c r="P832" s="297"/>
      <c r="Q832" s="297"/>
      <c r="R832" s="297"/>
      <c r="S832" s="297"/>
      <c r="T832" s="297"/>
      <c r="U832" s="297"/>
      <c r="V832" s="297"/>
      <c r="W832" s="297"/>
      <c r="X832" s="297"/>
      <c r="Y832" s="297"/>
      <c r="Z832" s="297"/>
    </row>
    <row r="833" spans="1:26" ht="15.75" customHeight="1">
      <c r="A833" s="297"/>
      <c r="B833" s="297"/>
      <c r="C833" s="297"/>
      <c r="D833" s="297"/>
      <c r="E833" s="297"/>
      <c r="F833" s="297"/>
      <c r="G833" s="297"/>
      <c r="H833" s="297"/>
      <c r="I833" s="297"/>
      <c r="J833" s="297"/>
      <c r="K833" s="297"/>
      <c r="L833" s="297"/>
      <c r="M833" s="297"/>
      <c r="N833" s="297"/>
      <c r="O833" s="297"/>
      <c r="P833" s="297"/>
      <c r="Q833" s="297"/>
      <c r="R833" s="297"/>
      <c r="S833" s="297"/>
      <c r="T833" s="297"/>
      <c r="U833" s="297"/>
      <c r="V833" s="297"/>
      <c r="W833" s="297"/>
      <c r="X833" s="297"/>
      <c r="Y833" s="297"/>
      <c r="Z833" s="297"/>
    </row>
    <row r="834" spans="1:26" ht="15.75" customHeight="1">
      <c r="A834" s="297"/>
      <c r="B834" s="297"/>
      <c r="C834" s="297"/>
      <c r="D834" s="297"/>
      <c r="E834" s="297"/>
      <c r="F834" s="297"/>
      <c r="G834" s="297"/>
      <c r="H834" s="297"/>
      <c r="I834" s="297"/>
      <c r="J834" s="297"/>
      <c r="K834" s="297"/>
      <c r="L834" s="297"/>
      <c r="M834" s="297"/>
      <c r="N834" s="297"/>
      <c r="O834" s="297"/>
      <c r="P834" s="297"/>
      <c r="Q834" s="297"/>
      <c r="R834" s="297"/>
      <c r="S834" s="297"/>
      <c r="T834" s="297"/>
      <c r="U834" s="297"/>
      <c r="V834" s="297"/>
      <c r="W834" s="297"/>
      <c r="X834" s="297"/>
      <c r="Y834" s="297"/>
      <c r="Z834" s="297"/>
    </row>
    <row r="835" spans="1:26" ht="15.75" customHeight="1">
      <c r="A835" s="297"/>
      <c r="B835" s="297"/>
      <c r="C835" s="297"/>
      <c r="D835" s="297"/>
      <c r="E835" s="297"/>
      <c r="F835" s="297"/>
      <c r="G835" s="297"/>
      <c r="H835" s="297"/>
      <c r="I835" s="297"/>
      <c r="J835" s="297"/>
      <c r="K835" s="297"/>
      <c r="L835" s="297"/>
      <c r="M835" s="297"/>
      <c r="N835" s="297"/>
      <c r="O835" s="297"/>
      <c r="P835" s="297"/>
      <c r="Q835" s="297"/>
      <c r="R835" s="297"/>
      <c r="S835" s="297"/>
      <c r="T835" s="297"/>
      <c r="U835" s="297"/>
      <c r="V835" s="297"/>
      <c r="W835" s="297"/>
      <c r="X835" s="297"/>
      <c r="Y835" s="297"/>
      <c r="Z835" s="297"/>
    </row>
    <row r="836" spans="1:26" ht="15.75" customHeight="1">
      <c r="A836" s="297"/>
      <c r="B836" s="297"/>
      <c r="C836" s="297"/>
      <c r="D836" s="297"/>
      <c r="E836" s="297"/>
      <c r="F836" s="297"/>
      <c r="G836" s="297"/>
      <c r="H836" s="297"/>
      <c r="I836" s="297"/>
      <c r="J836" s="297"/>
      <c r="K836" s="297"/>
      <c r="L836" s="297"/>
      <c r="M836" s="297"/>
      <c r="N836" s="297"/>
      <c r="O836" s="297"/>
      <c r="P836" s="297"/>
      <c r="Q836" s="297"/>
      <c r="R836" s="297"/>
      <c r="S836" s="297"/>
      <c r="T836" s="297"/>
      <c r="U836" s="297"/>
      <c r="V836" s="297"/>
      <c r="W836" s="297"/>
      <c r="X836" s="297"/>
      <c r="Y836" s="297"/>
      <c r="Z836" s="297"/>
    </row>
    <row r="837" spans="1:26" ht="15.75" customHeight="1">
      <c r="A837" s="297"/>
      <c r="B837" s="297"/>
      <c r="C837" s="297"/>
      <c r="D837" s="297"/>
      <c r="E837" s="297"/>
      <c r="F837" s="297"/>
      <c r="G837" s="297"/>
      <c r="H837" s="297"/>
      <c r="I837" s="297"/>
      <c r="J837" s="297"/>
      <c r="K837" s="297"/>
      <c r="L837" s="297"/>
      <c r="M837" s="297"/>
      <c r="N837" s="297"/>
      <c r="O837" s="297"/>
      <c r="P837" s="297"/>
      <c r="Q837" s="297"/>
      <c r="R837" s="297"/>
      <c r="S837" s="297"/>
      <c r="T837" s="297"/>
      <c r="U837" s="297"/>
      <c r="V837" s="297"/>
      <c r="W837" s="297"/>
      <c r="X837" s="297"/>
      <c r="Y837" s="297"/>
      <c r="Z837" s="297"/>
    </row>
    <row r="838" spans="1:26" ht="15.75" customHeight="1">
      <c r="A838" s="297"/>
      <c r="B838" s="297"/>
      <c r="C838" s="297"/>
      <c r="D838" s="297"/>
      <c r="E838" s="297"/>
      <c r="F838" s="297"/>
      <c r="G838" s="297"/>
      <c r="H838" s="297"/>
      <c r="I838" s="297"/>
      <c r="J838" s="297"/>
      <c r="K838" s="297"/>
      <c r="L838" s="297"/>
      <c r="M838" s="297"/>
      <c r="N838" s="297"/>
      <c r="O838" s="297"/>
      <c r="P838" s="297"/>
      <c r="Q838" s="297"/>
      <c r="R838" s="297"/>
      <c r="S838" s="297"/>
      <c r="T838" s="297"/>
      <c r="U838" s="297"/>
      <c r="V838" s="297"/>
      <c r="W838" s="297"/>
      <c r="X838" s="297"/>
      <c r="Y838" s="297"/>
      <c r="Z838" s="297"/>
    </row>
    <row r="839" spans="1:26" ht="15.75" customHeight="1">
      <c r="A839" s="297"/>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row>
    <row r="840" spans="1:26" ht="15.75" customHeight="1">
      <c r="A840" s="297"/>
      <c r="B840" s="297"/>
      <c r="C840" s="297"/>
      <c r="D840" s="297"/>
      <c r="E840" s="297"/>
      <c r="F840" s="297"/>
      <c r="G840" s="297"/>
      <c r="H840" s="297"/>
      <c r="I840" s="297"/>
      <c r="J840" s="297"/>
      <c r="K840" s="297"/>
      <c r="L840" s="297"/>
      <c r="M840" s="297"/>
      <c r="N840" s="297"/>
      <c r="O840" s="297"/>
      <c r="P840" s="297"/>
      <c r="Q840" s="297"/>
      <c r="R840" s="297"/>
      <c r="S840" s="297"/>
      <c r="T840" s="297"/>
      <c r="U840" s="297"/>
      <c r="V840" s="297"/>
      <c r="W840" s="297"/>
      <c r="X840" s="297"/>
      <c r="Y840" s="297"/>
      <c r="Z840" s="297"/>
    </row>
    <row r="841" spans="1:26" ht="15.75" customHeight="1">
      <c r="A841" s="297"/>
      <c r="B841" s="297"/>
      <c r="C841" s="297"/>
      <c r="D841" s="297"/>
      <c r="E841" s="297"/>
      <c r="F841" s="297"/>
      <c r="G841" s="297"/>
      <c r="H841" s="297"/>
      <c r="I841" s="297"/>
      <c r="J841" s="297"/>
      <c r="K841" s="297"/>
      <c r="L841" s="297"/>
      <c r="M841" s="297"/>
      <c r="N841" s="297"/>
      <c r="O841" s="297"/>
      <c r="P841" s="297"/>
      <c r="Q841" s="297"/>
      <c r="R841" s="297"/>
      <c r="S841" s="297"/>
      <c r="T841" s="297"/>
      <c r="U841" s="297"/>
      <c r="V841" s="297"/>
      <c r="W841" s="297"/>
      <c r="X841" s="297"/>
      <c r="Y841" s="297"/>
      <c r="Z841" s="297"/>
    </row>
    <row r="842" spans="1:26" ht="15.75" customHeight="1">
      <c r="A842" s="297"/>
      <c r="B842" s="297"/>
      <c r="C842" s="297"/>
      <c r="D842" s="297"/>
      <c r="E842" s="297"/>
      <c r="F842" s="297"/>
      <c r="G842" s="297"/>
      <c r="H842" s="297"/>
      <c r="I842" s="297"/>
      <c r="J842" s="297"/>
      <c r="K842" s="297"/>
      <c r="L842" s="297"/>
      <c r="M842" s="297"/>
      <c r="N842" s="297"/>
      <c r="O842" s="297"/>
      <c r="P842" s="297"/>
      <c r="Q842" s="297"/>
      <c r="R842" s="297"/>
      <c r="S842" s="297"/>
      <c r="T842" s="297"/>
      <c r="U842" s="297"/>
      <c r="V842" s="297"/>
      <c r="W842" s="297"/>
      <c r="X842" s="297"/>
      <c r="Y842" s="297"/>
      <c r="Z842" s="297"/>
    </row>
    <row r="843" spans="1:26" ht="15.75" customHeight="1">
      <c r="A843" s="297"/>
      <c r="B843" s="297"/>
      <c r="C843" s="297"/>
      <c r="D843" s="297"/>
      <c r="E843" s="297"/>
      <c r="F843" s="297"/>
      <c r="G843" s="297"/>
      <c r="H843" s="297"/>
      <c r="I843" s="297"/>
      <c r="J843" s="297"/>
      <c r="K843" s="297"/>
      <c r="L843" s="297"/>
      <c r="M843" s="297"/>
      <c r="N843" s="297"/>
      <c r="O843" s="297"/>
      <c r="P843" s="297"/>
      <c r="Q843" s="297"/>
      <c r="R843" s="297"/>
      <c r="S843" s="297"/>
      <c r="T843" s="297"/>
      <c r="U843" s="297"/>
      <c r="V843" s="297"/>
      <c r="W843" s="297"/>
      <c r="X843" s="297"/>
      <c r="Y843" s="297"/>
      <c r="Z843" s="297"/>
    </row>
    <row r="844" spans="1:26" ht="15.75" customHeight="1">
      <c r="A844" s="297"/>
      <c r="B844" s="297"/>
      <c r="C844" s="297"/>
      <c r="D844" s="297"/>
      <c r="E844" s="297"/>
      <c r="F844" s="297"/>
      <c r="G844" s="297"/>
      <c r="H844" s="297"/>
      <c r="I844" s="297"/>
      <c r="J844" s="297"/>
      <c r="K844" s="297"/>
      <c r="L844" s="297"/>
      <c r="M844" s="297"/>
      <c r="N844" s="297"/>
      <c r="O844" s="297"/>
      <c r="P844" s="297"/>
      <c r="Q844" s="297"/>
      <c r="R844" s="297"/>
      <c r="S844" s="297"/>
      <c r="T844" s="297"/>
      <c r="U844" s="297"/>
      <c r="V844" s="297"/>
      <c r="W844" s="297"/>
      <c r="X844" s="297"/>
      <c r="Y844" s="297"/>
      <c r="Z844" s="297"/>
    </row>
    <row r="845" spans="1:26" ht="15.75" customHeight="1">
      <c r="A845" s="297"/>
      <c r="B845" s="297"/>
      <c r="C845" s="297"/>
      <c r="D845" s="297"/>
      <c r="E845" s="297"/>
      <c r="F845" s="297"/>
      <c r="G845" s="297"/>
      <c r="H845" s="297"/>
      <c r="I845" s="297"/>
      <c r="J845" s="297"/>
      <c r="K845" s="297"/>
      <c r="L845" s="297"/>
      <c r="M845" s="297"/>
      <c r="N845" s="297"/>
      <c r="O845" s="297"/>
      <c r="P845" s="297"/>
      <c r="Q845" s="297"/>
      <c r="R845" s="297"/>
      <c r="S845" s="297"/>
      <c r="T845" s="297"/>
      <c r="U845" s="297"/>
      <c r="V845" s="297"/>
      <c r="W845" s="297"/>
      <c r="X845" s="297"/>
      <c r="Y845" s="297"/>
      <c r="Z845" s="297"/>
    </row>
    <row r="846" spans="1:26" ht="15.75" customHeight="1">
      <c r="A846" s="297"/>
      <c r="B846" s="297"/>
      <c r="C846" s="297"/>
      <c r="D846" s="297"/>
      <c r="E846" s="297"/>
      <c r="F846" s="297"/>
      <c r="G846" s="297"/>
      <c r="H846" s="297"/>
      <c r="I846" s="297"/>
      <c r="J846" s="297"/>
      <c r="K846" s="297"/>
      <c r="L846" s="297"/>
      <c r="M846" s="297"/>
      <c r="N846" s="297"/>
      <c r="O846" s="297"/>
      <c r="P846" s="297"/>
      <c r="Q846" s="297"/>
      <c r="R846" s="297"/>
      <c r="S846" s="297"/>
      <c r="T846" s="297"/>
      <c r="U846" s="297"/>
      <c r="V846" s="297"/>
      <c r="W846" s="297"/>
      <c r="X846" s="297"/>
      <c r="Y846" s="297"/>
      <c r="Z846" s="297"/>
    </row>
    <row r="847" spans="1:26" ht="15.75" customHeight="1">
      <c r="A847" s="297"/>
      <c r="B847" s="297"/>
      <c r="C847" s="297"/>
      <c r="D847" s="297"/>
      <c r="E847" s="297"/>
      <c r="F847" s="297"/>
      <c r="G847" s="297"/>
      <c r="H847" s="297"/>
      <c r="I847" s="297"/>
      <c r="J847" s="297"/>
      <c r="K847" s="297"/>
      <c r="L847" s="297"/>
      <c r="M847" s="297"/>
      <c r="N847" s="297"/>
      <c r="O847" s="297"/>
      <c r="P847" s="297"/>
      <c r="Q847" s="297"/>
      <c r="R847" s="297"/>
      <c r="S847" s="297"/>
      <c r="T847" s="297"/>
      <c r="U847" s="297"/>
      <c r="V847" s="297"/>
      <c r="W847" s="297"/>
      <c r="X847" s="297"/>
      <c r="Y847" s="297"/>
      <c r="Z847" s="297"/>
    </row>
    <row r="848" spans="1:26" ht="15.75" customHeight="1">
      <c r="A848" s="297"/>
      <c r="B848" s="297"/>
      <c r="C848" s="297"/>
      <c r="D848" s="297"/>
      <c r="E848" s="297"/>
      <c r="F848" s="297"/>
      <c r="G848" s="297"/>
      <c r="H848" s="297"/>
      <c r="I848" s="297"/>
      <c r="J848" s="297"/>
      <c r="K848" s="297"/>
      <c r="L848" s="297"/>
      <c r="M848" s="297"/>
      <c r="N848" s="297"/>
      <c r="O848" s="297"/>
      <c r="P848" s="297"/>
      <c r="Q848" s="297"/>
      <c r="R848" s="297"/>
      <c r="S848" s="297"/>
      <c r="T848" s="297"/>
      <c r="U848" s="297"/>
      <c r="V848" s="297"/>
      <c r="W848" s="297"/>
      <c r="X848" s="297"/>
      <c r="Y848" s="297"/>
      <c r="Z848" s="297"/>
    </row>
    <row r="849" spans="1:26" ht="15.75" customHeight="1">
      <c r="A849" s="297"/>
      <c r="B849" s="297"/>
      <c r="C849" s="297"/>
      <c r="D849" s="297"/>
      <c r="E849" s="297"/>
      <c r="F849" s="297"/>
      <c r="G849" s="297"/>
      <c r="H849" s="297"/>
      <c r="I849" s="297"/>
      <c r="J849" s="297"/>
      <c r="K849" s="297"/>
      <c r="L849" s="297"/>
      <c r="M849" s="297"/>
      <c r="N849" s="297"/>
      <c r="O849" s="297"/>
      <c r="P849" s="297"/>
      <c r="Q849" s="297"/>
      <c r="R849" s="297"/>
      <c r="S849" s="297"/>
      <c r="T849" s="297"/>
      <c r="U849" s="297"/>
      <c r="V849" s="297"/>
      <c r="W849" s="297"/>
      <c r="X849" s="297"/>
      <c r="Y849" s="297"/>
      <c r="Z849" s="297"/>
    </row>
    <row r="850" spans="1:26" ht="15.75" customHeight="1">
      <c r="A850" s="297"/>
      <c r="B850" s="297"/>
      <c r="C850" s="297"/>
      <c r="D850" s="297"/>
      <c r="E850" s="297"/>
      <c r="F850" s="297"/>
      <c r="G850" s="297"/>
      <c r="H850" s="297"/>
      <c r="I850" s="297"/>
      <c r="J850" s="297"/>
      <c r="K850" s="297"/>
      <c r="L850" s="297"/>
      <c r="M850" s="297"/>
      <c r="N850" s="297"/>
      <c r="O850" s="297"/>
      <c r="P850" s="297"/>
      <c r="Q850" s="297"/>
      <c r="R850" s="297"/>
      <c r="S850" s="297"/>
      <c r="T850" s="297"/>
      <c r="U850" s="297"/>
      <c r="V850" s="297"/>
      <c r="W850" s="297"/>
      <c r="X850" s="297"/>
      <c r="Y850" s="297"/>
      <c r="Z850" s="297"/>
    </row>
    <row r="851" spans="1:26" ht="15.75" customHeight="1">
      <c r="A851" s="297"/>
      <c r="B851" s="297"/>
      <c r="C851" s="297"/>
      <c r="D851" s="297"/>
      <c r="E851" s="297"/>
      <c r="F851" s="297"/>
      <c r="G851" s="297"/>
      <c r="H851" s="297"/>
      <c r="I851" s="297"/>
      <c r="J851" s="297"/>
      <c r="K851" s="297"/>
      <c r="L851" s="297"/>
      <c r="M851" s="297"/>
      <c r="N851" s="297"/>
      <c r="O851" s="297"/>
      <c r="P851" s="297"/>
      <c r="Q851" s="297"/>
      <c r="R851" s="297"/>
      <c r="S851" s="297"/>
      <c r="T851" s="297"/>
      <c r="U851" s="297"/>
      <c r="V851" s="297"/>
      <c r="W851" s="297"/>
      <c r="X851" s="297"/>
      <c r="Y851" s="297"/>
      <c r="Z851" s="297"/>
    </row>
    <row r="852" spans="1:26" ht="15.75" customHeight="1">
      <c r="A852" s="297"/>
      <c r="B852" s="297"/>
      <c r="C852" s="297"/>
      <c r="D852" s="297"/>
      <c r="E852" s="297"/>
      <c r="F852" s="297"/>
      <c r="G852" s="297"/>
      <c r="H852" s="297"/>
      <c r="I852" s="297"/>
      <c r="J852" s="297"/>
      <c r="K852" s="297"/>
      <c r="L852" s="297"/>
      <c r="M852" s="297"/>
      <c r="N852" s="297"/>
      <c r="O852" s="297"/>
      <c r="P852" s="297"/>
      <c r="Q852" s="297"/>
      <c r="R852" s="297"/>
      <c r="S852" s="297"/>
      <c r="T852" s="297"/>
      <c r="U852" s="297"/>
      <c r="V852" s="297"/>
      <c r="W852" s="297"/>
      <c r="X852" s="297"/>
      <c r="Y852" s="297"/>
      <c r="Z852" s="297"/>
    </row>
    <row r="853" spans="1:26" ht="15.75" customHeight="1">
      <c r="A853" s="297"/>
      <c r="B853" s="297"/>
      <c r="C853" s="297"/>
      <c r="D853" s="297"/>
      <c r="E853" s="297"/>
      <c r="F853" s="297"/>
      <c r="G853" s="297"/>
      <c r="H853" s="297"/>
      <c r="I853" s="297"/>
      <c r="J853" s="297"/>
      <c r="K853" s="297"/>
      <c r="L853" s="297"/>
      <c r="M853" s="297"/>
      <c r="N853" s="297"/>
      <c r="O853" s="297"/>
      <c r="P853" s="297"/>
      <c r="Q853" s="297"/>
      <c r="R853" s="297"/>
      <c r="S853" s="297"/>
      <c r="T853" s="297"/>
      <c r="U853" s="297"/>
      <c r="V853" s="297"/>
      <c r="W853" s="297"/>
      <c r="X853" s="297"/>
      <c r="Y853" s="297"/>
      <c r="Z853" s="297"/>
    </row>
    <row r="854" spans="1:26" ht="15.75" customHeight="1">
      <c r="A854" s="297"/>
      <c r="B854" s="297"/>
      <c r="C854" s="297"/>
      <c r="D854" s="297"/>
      <c r="E854" s="297"/>
      <c r="F854" s="297"/>
      <c r="G854" s="297"/>
      <c r="H854" s="297"/>
      <c r="I854" s="297"/>
      <c r="J854" s="297"/>
      <c r="K854" s="297"/>
      <c r="L854" s="297"/>
      <c r="M854" s="297"/>
      <c r="N854" s="297"/>
      <c r="O854" s="297"/>
      <c r="P854" s="297"/>
      <c r="Q854" s="297"/>
      <c r="R854" s="297"/>
      <c r="S854" s="297"/>
      <c r="T854" s="297"/>
      <c r="U854" s="297"/>
      <c r="V854" s="297"/>
      <c r="W854" s="297"/>
      <c r="X854" s="297"/>
      <c r="Y854" s="297"/>
      <c r="Z854" s="297"/>
    </row>
    <row r="855" spans="1:26" ht="15.75" customHeight="1">
      <c r="A855" s="297"/>
      <c r="B855" s="297"/>
      <c r="C855" s="297"/>
      <c r="D855" s="297"/>
      <c r="E855" s="297"/>
      <c r="F855" s="297"/>
      <c r="G855" s="297"/>
      <c r="H855" s="297"/>
      <c r="I855" s="297"/>
      <c r="J855" s="297"/>
      <c r="K855" s="297"/>
      <c r="L855" s="297"/>
      <c r="M855" s="297"/>
      <c r="N855" s="297"/>
      <c r="O855" s="297"/>
      <c r="P855" s="297"/>
      <c r="Q855" s="297"/>
      <c r="R855" s="297"/>
      <c r="S855" s="297"/>
      <c r="T855" s="297"/>
      <c r="U855" s="297"/>
      <c r="V855" s="297"/>
      <c r="W855" s="297"/>
      <c r="X855" s="297"/>
      <c r="Y855" s="297"/>
      <c r="Z855" s="297"/>
    </row>
    <row r="856" spans="1:26" ht="15.75" customHeight="1">
      <c r="A856" s="297"/>
      <c r="B856" s="297"/>
      <c r="C856" s="297"/>
      <c r="D856" s="297"/>
      <c r="E856" s="297"/>
      <c r="F856" s="297"/>
      <c r="G856" s="297"/>
      <c r="H856" s="297"/>
      <c r="I856" s="297"/>
      <c r="J856" s="297"/>
      <c r="K856" s="297"/>
      <c r="L856" s="297"/>
      <c r="M856" s="297"/>
      <c r="N856" s="297"/>
      <c r="O856" s="297"/>
      <c r="P856" s="297"/>
      <c r="Q856" s="297"/>
      <c r="R856" s="297"/>
      <c r="S856" s="297"/>
      <c r="T856" s="297"/>
      <c r="U856" s="297"/>
      <c r="V856" s="297"/>
      <c r="W856" s="297"/>
      <c r="X856" s="297"/>
      <c r="Y856" s="297"/>
      <c r="Z856" s="297"/>
    </row>
    <row r="857" spans="1:26" ht="15.75" customHeight="1">
      <c r="A857" s="297"/>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row>
    <row r="858" spans="1:26" ht="15.75" customHeight="1">
      <c r="A858" s="297"/>
      <c r="B858" s="297"/>
      <c r="C858" s="297"/>
      <c r="D858" s="297"/>
      <c r="E858" s="297"/>
      <c r="F858" s="297"/>
      <c r="G858" s="297"/>
      <c r="H858" s="297"/>
      <c r="I858" s="297"/>
      <c r="J858" s="297"/>
      <c r="K858" s="297"/>
      <c r="L858" s="297"/>
      <c r="M858" s="297"/>
      <c r="N858" s="297"/>
      <c r="O858" s="297"/>
      <c r="P858" s="297"/>
      <c r="Q858" s="297"/>
      <c r="R858" s="297"/>
      <c r="S858" s="297"/>
      <c r="T858" s="297"/>
      <c r="U858" s="297"/>
      <c r="V858" s="297"/>
      <c r="W858" s="297"/>
      <c r="X858" s="297"/>
      <c r="Y858" s="297"/>
      <c r="Z858" s="297"/>
    </row>
    <row r="859" spans="1:26" ht="15.75" customHeight="1">
      <c r="A859" s="297"/>
      <c r="B859" s="297"/>
      <c r="C859" s="297"/>
      <c r="D859" s="297"/>
      <c r="E859" s="297"/>
      <c r="F859" s="297"/>
      <c r="G859" s="297"/>
      <c r="H859" s="297"/>
      <c r="I859" s="297"/>
      <c r="J859" s="297"/>
      <c r="K859" s="297"/>
      <c r="L859" s="297"/>
      <c r="M859" s="297"/>
      <c r="N859" s="297"/>
      <c r="O859" s="297"/>
      <c r="P859" s="297"/>
      <c r="Q859" s="297"/>
      <c r="R859" s="297"/>
      <c r="S859" s="297"/>
      <c r="T859" s="297"/>
      <c r="U859" s="297"/>
      <c r="V859" s="297"/>
      <c r="W859" s="297"/>
      <c r="X859" s="297"/>
      <c r="Y859" s="297"/>
      <c r="Z859" s="297"/>
    </row>
    <row r="860" spans="1:26" ht="15.75" customHeight="1">
      <c r="A860" s="297"/>
      <c r="B860" s="297"/>
      <c r="C860" s="297"/>
      <c r="D860" s="297"/>
      <c r="E860" s="297"/>
      <c r="F860" s="297"/>
      <c r="G860" s="297"/>
      <c r="H860" s="297"/>
      <c r="I860" s="297"/>
      <c r="J860" s="297"/>
      <c r="K860" s="297"/>
      <c r="L860" s="297"/>
      <c r="M860" s="297"/>
      <c r="N860" s="297"/>
      <c r="O860" s="297"/>
      <c r="P860" s="297"/>
      <c r="Q860" s="297"/>
      <c r="R860" s="297"/>
      <c r="S860" s="297"/>
      <c r="T860" s="297"/>
      <c r="U860" s="297"/>
      <c r="V860" s="297"/>
      <c r="W860" s="297"/>
      <c r="X860" s="297"/>
      <c r="Y860" s="297"/>
      <c r="Z860" s="297"/>
    </row>
    <row r="861" spans="1:26" ht="15.75" customHeight="1">
      <c r="A861" s="297"/>
      <c r="B861" s="297"/>
      <c r="C861" s="297"/>
      <c r="D861" s="297"/>
      <c r="E861" s="297"/>
      <c r="F861" s="297"/>
      <c r="G861" s="297"/>
      <c r="H861" s="297"/>
      <c r="I861" s="297"/>
      <c r="J861" s="297"/>
      <c r="K861" s="297"/>
      <c r="L861" s="297"/>
      <c r="M861" s="297"/>
      <c r="N861" s="297"/>
      <c r="O861" s="297"/>
      <c r="P861" s="297"/>
      <c r="Q861" s="297"/>
      <c r="R861" s="297"/>
      <c r="S861" s="297"/>
      <c r="T861" s="297"/>
      <c r="U861" s="297"/>
      <c r="V861" s="297"/>
      <c r="W861" s="297"/>
      <c r="X861" s="297"/>
      <c r="Y861" s="297"/>
      <c r="Z861" s="297"/>
    </row>
    <row r="862" spans="1:26" ht="15.75" customHeight="1">
      <c r="A862" s="297"/>
      <c r="B862" s="297"/>
      <c r="C862" s="297"/>
      <c r="D862" s="297"/>
      <c r="E862" s="297"/>
      <c r="F862" s="297"/>
      <c r="G862" s="297"/>
      <c r="H862" s="297"/>
      <c r="I862" s="297"/>
      <c r="J862" s="297"/>
      <c r="K862" s="297"/>
      <c r="L862" s="297"/>
      <c r="M862" s="297"/>
      <c r="N862" s="297"/>
      <c r="O862" s="297"/>
      <c r="P862" s="297"/>
      <c r="Q862" s="297"/>
      <c r="R862" s="297"/>
      <c r="S862" s="297"/>
      <c r="T862" s="297"/>
      <c r="U862" s="297"/>
      <c r="V862" s="297"/>
      <c r="W862" s="297"/>
      <c r="X862" s="297"/>
      <c r="Y862" s="297"/>
      <c r="Z862" s="297"/>
    </row>
    <row r="863" spans="1:26" ht="15.75" customHeight="1">
      <c r="A863" s="297"/>
      <c r="B863" s="297"/>
      <c r="C863" s="297"/>
      <c r="D863" s="297"/>
      <c r="E863" s="297"/>
      <c r="F863" s="297"/>
      <c r="G863" s="297"/>
      <c r="H863" s="297"/>
      <c r="I863" s="297"/>
      <c r="J863" s="297"/>
      <c r="K863" s="297"/>
      <c r="L863" s="297"/>
      <c r="M863" s="297"/>
      <c r="N863" s="297"/>
      <c r="O863" s="297"/>
      <c r="P863" s="297"/>
      <c r="Q863" s="297"/>
      <c r="R863" s="297"/>
      <c r="S863" s="297"/>
      <c r="T863" s="297"/>
      <c r="U863" s="297"/>
      <c r="V863" s="297"/>
      <c r="W863" s="297"/>
      <c r="X863" s="297"/>
      <c r="Y863" s="297"/>
      <c r="Z863" s="297"/>
    </row>
    <row r="864" spans="1:26" ht="15.75" customHeight="1">
      <c r="A864" s="297"/>
      <c r="B864" s="297"/>
      <c r="C864" s="297"/>
      <c r="D864" s="297"/>
      <c r="E864" s="297"/>
      <c r="F864" s="297"/>
      <c r="G864" s="297"/>
      <c r="H864" s="297"/>
      <c r="I864" s="297"/>
      <c r="J864" s="297"/>
      <c r="K864" s="297"/>
      <c r="L864" s="297"/>
      <c r="M864" s="297"/>
      <c r="N864" s="297"/>
      <c r="O864" s="297"/>
      <c r="P864" s="297"/>
      <c r="Q864" s="297"/>
      <c r="R864" s="297"/>
      <c r="S864" s="297"/>
      <c r="T864" s="297"/>
      <c r="U864" s="297"/>
      <c r="V864" s="297"/>
      <c r="W864" s="297"/>
      <c r="X864" s="297"/>
      <c r="Y864" s="297"/>
      <c r="Z864" s="297"/>
    </row>
    <row r="865" spans="1:26" ht="15.75" customHeight="1">
      <c r="A865" s="297"/>
      <c r="B865" s="297"/>
      <c r="C865" s="297"/>
      <c r="D865" s="297"/>
      <c r="E865" s="297"/>
      <c r="F865" s="297"/>
      <c r="G865" s="297"/>
      <c r="H865" s="297"/>
      <c r="I865" s="297"/>
      <c r="J865" s="297"/>
      <c r="K865" s="297"/>
      <c r="L865" s="297"/>
      <c r="M865" s="297"/>
      <c r="N865" s="297"/>
      <c r="O865" s="297"/>
      <c r="P865" s="297"/>
      <c r="Q865" s="297"/>
      <c r="R865" s="297"/>
      <c r="S865" s="297"/>
      <c r="T865" s="297"/>
      <c r="U865" s="297"/>
      <c r="V865" s="297"/>
      <c r="W865" s="297"/>
      <c r="X865" s="297"/>
      <c r="Y865" s="297"/>
      <c r="Z865" s="297"/>
    </row>
    <row r="866" spans="1:26" ht="15.75" customHeight="1">
      <c r="A866" s="297"/>
      <c r="B866" s="297"/>
      <c r="C866" s="297"/>
      <c r="D866" s="297"/>
      <c r="E866" s="297"/>
      <c r="F866" s="297"/>
      <c r="G866" s="297"/>
      <c r="H866" s="297"/>
      <c r="I866" s="297"/>
      <c r="J866" s="297"/>
      <c r="K866" s="297"/>
      <c r="L866" s="297"/>
      <c r="M866" s="297"/>
      <c r="N866" s="297"/>
      <c r="O866" s="297"/>
      <c r="P866" s="297"/>
      <c r="Q866" s="297"/>
      <c r="R866" s="297"/>
      <c r="S866" s="297"/>
      <c r="T866" s="297"/>
      <c r="U866" s="297"/>
      <c r="V866" s="297"/>
      <c r="W866" s="297"/>
      <c r="X866" s="297"/>
      <c r="Y866" s="297"/>
      <c r="Z866" s="297"/>
    </row>
    <row r="867" spans="1:26" ht="15.75" customHeight="1">
      <c r="A867" s="297"/>
      <c r="B867" s="297"/>
      <c r="C867" s="297"/>
      <c r="D867" s="297"/>
      <c r="E867" s="297"/>
      <c r="F867" s="297"/>
      <c r="G867" s="297"/>
      <c r="H867" s="297"/>
      <c r="I867" s="297"/>
      <c r="J867" s="297"/>
      <c r="K867" s="297"/>
      <c r="L867" s="297"/>
      <c r="M867" s="297"/>
      <c r="N867" s="297"/>
      <c r="O867" s="297"/>
      <c r="P867" s="297"/>
      <c r="Q867" s="297"/>
      <c r="R867" s="297"/>
      <c r="S867" s="297"/>
      <c r="T867" s="297"/>
      <c r="U867" s="297"/>
      <c r="V867" s="297"/>
      <c r="W867" s="297"/>
      <c r="X867" s="297"/>
      <c r="Y867" s="297"/>
      <c r="Z867" s="297"/>
    </row>
    <row r="868" spans="1:26" ht="15.75" customHeight="1">
      <c r="A868" s="297"/>
      <c r="B868" s="297"/>
      <c r="C868" s="297"/>
      <c r="D868" s="297"/>
      <c r="E868" s="297"/>
      <c r="F868" s="297"/>
      <c r="G868" s="297"/>
      <c r="H868" s="297"/>
      <c r="I868" s="297"/>
      <c r="J868" s="297"/>
      <c r="K868" s="297"/>
      <c r="L868" s="297"/>
      <c r="M868" s="297"/>
      <c r="N868" s="297"/>
      <c r="O868" s="297"/>
      <c r="P868" s="297"/>
      <c r="Q868" s="297"/>
      <c r="R868" s="297"/>
      <c r="S868" s="297"/>
      <c r="T868" s="297"/>
      <c r="U868" s="297"/>
      <c r="V868" s="297"/>
      <c r="W868" s="297"/>
      <c r="X868" s="297"/>
      <c r="Y868" s="297"/>
      <c r="Z868" s="297"/>
    </row>
    <row r="869" spans="1:26" ht="15.75" customHeight="1">
      <c r="A869" s="297"/>
      <c r="B869" s="297"/>
      <c r="C869" s="297"/>
      <c r="D869" s="297"/>
      <c r="E869" s="297"/>
      <c r="F869" s="297"/>
      <c r="G869" s="297"/>
      <c r="H869" s="297"/>
      <c r="I869" s="297"/>
      <c r="J869" s="297"/>
      <c r="K869" s="297"/>
      <c r="L869" s="297"/>
      <c r="M869" s="297"/>
      <c r="N869" s="297"/>
      <c r="O869" s="297"/>
      <c r="P869" s="297"/>
      <c r="Q869" s="297"/>
      <c r="R869" s="297"/>
      <c r="S869" s="297"/>
      <c r="T869" s="297"/>
      <c r="U869" s="297"/>
      <c r="V869" s="297"/>
      <c r="W869" s="297"/>
      <c r="X869" s="297"/>
      <c r="Y869" s="297"/>
      <c r="Z869" s="297"/>
    </row>
    <row r="870" spans="1:26" ht="15.75" customHeight="1">
      <c r="A870" s="297"/>
      <c r="B870" s="297"/>
      <c r="C870" s="297"/>
      <c r="D870" s="297"/>
      <c r="E870" s="297"/>
      <c r="F870" s="297"/>
      <c r="G870" s="297"/>
      <c r="H870" s="297"/>
      <c r="I870" s="297"/>
      <c r="J870" s="297"/>
      <c r="K870" s="297"/>
      <c r="L870" s="297"/>
      <c r="M870" s="297"/>
      <c r="N870" s="297"/>
      <c r="O870" s="297"/>
      <c r="P870" s="297"/>
      <c r="Q870" s="297"/>
      <c r="R870" s="297"/>
      <c r="S870" s="297"/>
      <c r="T870" s="297"/>
      <c r="U870" s="297"/>
      <c r="V870" s="297"/>
      <c r="W870" s="297"/>
      <c r="X870" s="297"/>
      <c r="Y870" s="297"/>
      <c r="Z870" s="297"/>
    </row>
    <row r="871" spans="1:26" ht="15.75" customHeight="1">
      <c r="A871" s="297"/>
      <c r="B871" s="297"/>
      <c r="C871" s="297"/>
      <c r="D871" s="297"/>
      <c r="E871" s="297"/>
      <c r="F871" s="297"/>
      <c r="G871" s="297"/>
      <c r="H871" s="297"/>
      <c r="I871" s="297"/>
      <c r="J871" s="297"/>
      <c r="K871" s="297"/>
      <c r="L871" s="297"/>
      <c r="M871" s="297"/>
      <c r="N871" s="297"/>
      <c r="O871" s="297"/>
      <c r="P871" s="297"/>
      <c r="Q871" s="297"/>
      <c r="R871" s="297"/>
      <c r="S871" s="297"/>
      <c r="T871" s="297"/>
      <c r="U871" s="297"/>
      <c r="V871" s="297"/>
      <c r="W871" s="297"/>
      <c r="X871" s="297"/>
      <c r="Y871" s="297"/>
      <c r="Z871" s="297"/>
    </row>
    <row r="872" spans="1:26" ht="15.75" customHeight="1">
      <c r="A872" s="297"/>
      <c r="B872" s="297"/>
      <c r="C872" s="297"/>
      <c r="D872" s="297"/>
      <c r="E872" s="297"/>
      <c r="F872" s="297"/>
      <c r="G872" s="297"/>
      <c r="H872" s="297"/>
      <c r="I872" s="297"/>
      <c r="J872" s="297"/>
      <c r="K872" s="297"/>
      <c r="L872" s="297"/>
      <c r="M872" s="297"/>
      <c r="N872" s="297"/>
      <c r="O872" s="297"/>
      <c r="P872" s="297"/>
      <c r="Q872" s="297"/>
      <c r="R872" s="297"/>
      <c r="S872" s="297"/>
      <c r="T872" s="297"/>
      <c r="U872" s="297"/>
      <c r="V872" s="297"/>
      <c r="W872" s="297"/>
      <c r="X872" s="297"/>
      <c r="Y872" s="297"/>
      <c r="Z872" s="297"/>
    </row>
    <row r="873" spans="1:26" ht="15.75" customHeight="1">
      <c r="A873" s="297"/>
      <c r="B873" s="297"/>
      <c r="C873" s="297"/>
      <c r="D873" s="297"/>
      <c r="E873" s="297"/>
      <c r="F873" s="297"/>
      <c r="G873" s="297"/>
      <c r="H873" s="297"/>
      <c r="I873" s="297"/>
      <c r="J873" s="297"/>
      <c r="K873" s="297"/>
      <c r="L873" s="297"/>
      <c r="M873" s="297"/>
      <c r="N873" s="297"/>
      <c r="O873" s="297"/>
      <c r="P873" s="297"/>
      <c r="Q873" s="297"/>
      <c r="R873" s="297"/>
      <c r="S873" s="297"/>
      <c r="T873" s="297"/>
      <c r="U873" s="297"/>
      <c r="V873" s="297"/>
      <c r="W873" s="297"/>
      <c r="X873" s="297"/>
      <c r="Y873" s="297"/>
      <c r="Z873" s="297"/>
    </row>
    <row r="874" spans="1:26" ht="15.75" customHeight="1">
      <c r="A874" s="297"/>
      <c r="B874" s="297"/>
      <c r="C874" s="297"/>
      <c r="D874" s="297"/>
      <c r="E874" s="297"/>
      <c r="F874" s="297"/>
      <c r="G874" s="297"/>
      <c r="H874" s="297"/>
      <c r="I874" s="297"/>
      <c r="J874" s="297"/>
      <c r="K874" s="297"/>
      <c r="L874" s="297"/>
      <c r="M874" s="297"/>
      <c r="N874" s="297"/>
      <c r="O874" s="297"/>
      <c r="P874" s="297"/>
      <c r="Q874" s="297"/>
      <c r="R874" s="297"/>
      <c r="S874" s="297"/>
      <c r="T874" s="297"/>
      <c r="U874" s="297"/>
      <c r="V874" s="297"/>
      <c r="W874" s="297"/>
      <c r="X874" s="297"/>
      <c r="Y874" s="297"/>
      <c r="Z874" s="297"/>
    </row>
    <row r="875" spans="1:26" ht="15.75" customHeight="1">
      <c r="A875" s="297"/>
      <c r="B875" s="297"/>
      <c r="C875" s="297"/>
      <c r="D875" s="297"/>
      <c r="E875" s="297"/>
      <c r="F875" s="297"/>
      <c r="G875" s="297"/>
      <c r="H875" s="297"/>
      <c r="I875" s="297"/>
      <c r="J875" s="297"/>
      <c r="K875" s="297"/>
      <c r="L875" s="297"/>
      <c r="M875" s="297"/>
      <c r="N875" s="297"/>
      <c r="O875" s="297"/>
      <c r="P875" s="297"/>
      <c r="Q875" s="297"/>
      <c r="R875" s="297"/>
      <c r="S875" s="297"/>
      <c r="T875" s="297"/>
      <c r="U875" s="297"/>
      <c r="V875" s="297"/>
      <c r="W875" s="297"/>
      <c r="X875" s="297"/>
      <c r="Y875" s="297"/>
      <c r="Z875" s="297"/>
    </row>
    <row r="876" spans="1:26" ht="15.75" customHeight="1">
      <c r="A876" s="297"/>
      <c r="B876" s="297"/>
      <c r="C876" s="297"/>
      <c r="D876" s="297"/>
      <c r="E876" s="297"/>
      <c r="F876" s="297"/>
      <c r="G876" s="297"/>
      <c r="H876" s="297"/>
      <c r="I876" s="297"/>
      <c r="J876" s="297"/>
      <c r="K876" s="297"/>
      <c r="L876" s="297"/>
      <c r="M876" s="297"/>
      <c r="N876" s="297"/>
      <c r="O876" s="297"/>
      <c r="P876" s="297"/>
      <c r="Q876" s="297"/>
      <c r="R876" s="297"/>
      <c r="S876" s="297"/>
      <c r="T876" s="297"/>
      <c r="U876" s="297"/>
      <c r="V876" s="297"/>
      <c r="W876" s="297"/>
      <c r="X876" s="297"/>
      <c r="Y876" s="297"/>
      <c r="Z876" s="297"/>
    </row>
    <row r="877" spans="1:26" ht="15.75" customHeight="1">
      <c r="A877" s="297"/>
      <c r="B877" s="297"/>
      <c r="C877" s="297"/>
      <c r="D877" s="297"/>
      <c r="E877" s="297"/>
      <c r="F877" s="297"/>
      <c r="G877" s="297"/>
      <c r="H877" s="297"/>
      <c r="I877" s="297"/>
      <c r="J877" s="297"/>
      <c r="K877" s="297"/>
      <c r="L877" s="297"/>
      <c r="M877" s="297"/>
      <c r="N877" s="297"/>
      <c r="O877" s="297"/>
      <c r="P877" s="297"/>
      <c r="Q877" s="297"/>
      <c r="R877" s="297"/>
      <c r="S877" s="297"/>
      <c r="T877" s="297"/>
      <c r="U877" s="297"/>
      <c r="V877" s="297"/>
      <c r="W877" s="297"/>
      <c r="X877" s="297"/>
      <c r="Y877" s="297"/>
      <c r="Z877" s="297"/>
    </row>
    <row r="878" spans="1:26" ht="15.75" customHeight="1">
      <c r="A878" s="297"/>
      <c r="B878" s="297"/>
      <c r="C878" s="297"/>
      <c r="D878" s="297"/>
      <c r="E878" s="297"/>
      <c r="F878" s="297"/>
      <c r="G878" s="297"/>
      <c r="H878" s="297"/>
      <c r="I878" s="297"/>
      <c r="J878" s="297"/>
      <c r="K878" s="297"/>
      <c r="L878" s="297"/>
      <c r="M878" s="297"/>
      <c r="N878" s="297"/>
      <c r="O878" s="297"/>
      <c r="P878" s="297"/>
      <c r="Q878" s="297"/>
      <c r="R878" s="297"/>
      <c r="S878" s="297"/>
      <c r="T878" s="297"/>
      <c r="U878" s="297"/>
      <c r="V878" s="297"/>
      <c r="W878" s="297"/>
      <c r="X878" s="297"/>
      <c r="Y878" s="297"/>
      <c r="Z878" s="297"/>
    </row>
    <row r="879" spans="1:26" ht="15.75" customHeight="1">
      <c r="A879" s="297"/>
      <c r="B879" s="297"/>
      <c r="C879" s="297"/>
      <c r="D879" s="297"/>
      <c r="E879" s="297"/>
      <c r="F879" s="297"/>
      <c r="G879" s="297"/>
      <c r="H879" s="297"/>
      <c r="I879" s="297"/>
      <c r="J879" s="297"/>
      <c r="K879" s="297"/>
      <c r="L879" s="297"/>
      <c r="M879" s="297"/>
      <c r="N879" s="297"/>
      <c r="O879" s="297"/>
      <c r="P879" s="297"/>
      <c r="Q879" s="297"/>
      <c r="R879" s="297"/>
      <c r="S879" s="297"/>
      <c r="T879" s="297"/>
      <c r="U879" s="297"/>
      <c r="V879" s="297"/>
      <c r="W879" s="297"/>
      <c r="X879" s="297"/>
      <c r="Y879" s="297"/>
      <c r="Z879" s="297"/>
    </row>
    <row r="880" spans="1:26" ht="15.75" customHeight="1">
      <c r="A880" s="297"/>
      <c r="B880" s="297"/>
      <c r="C880" s="297"/>
      <c r="D880" s="297"/>
      <c r="E880" s="297"/>
      <c r="F880" s="297"/>
      <c r="G880" s="297"/>
      <c r="H880" s="297"/>
      <c r="I880" s="297"/>
      <c r="J880" s="297"/>
      <c r="K880" s="297"/>
      <c r="L880" s="297"/>
      <c r="M880" s="297"/>
      <c r="N880" s="297"/>
      <c r="O880" s="297"/>
      <c r="P880" s="297"/>
      <c r="Q880" s="297"/>
      <c r="R880" s="297"/>
      <c r="S880" s="297"/>
      <c r="T880" s="297"/>
      <c r="U880" s="297"/>
      <c r="V880" s="297"/>
      <c r="W880" s="297"/>
      <c r="X880" s="297"/>
      <c r="Y880" s="297"/>
      <c r="Z880" s="297"/>
    </row>
    <row r="881" spans="1:26" ht="15.75" customHeight="1">
      <c r="A881" s="297"/>
      <c r="B881" s="297"/>
      <c r="C881" s="297"/>
      <c r="D881" s="297"/>
      <c r="E881" s="297"/>
      <c r="F881" s="297"/>
      <c r="G881" s="297"/>
      <c r="H881" s="297"/>
      <c r="I881" s="297"/>
      <c r="J881" s="297"/>
      <c r="K881" s="297"/>
      <c r="L881" s="297"/>
      <c r="M881" s="297"/>
      <c r="N881" s="297"/>
      <c r="O881" s="297"/>
      <c r="P881" s="297"/>
      <c r="Q881" s="297"/>
      <c r="R881" s="297"/>
      <c r="S881" s="297"/>
      <c r="T881" s="297"/>
      <c r="U881" s="297"/>
      <c r="V881" s="297"/>
      <c r="W881" s="297"/>
      <c r="X881" s="297"/>
      <c r="Y881" s="297"/>
      <c r="Z881" s="297"/>
    </row>
    <row r="882" spans="1:26" ht="15.75" customHeight="1">
      <c r="A882" s="297"/>
      <c r="B882" s="297"/>
      <c r="C882" s="297"/>
      <c r="D882" s="297"/>
      <c r="E882" s="297"/>
      <c r="F882" s="297"/>
      <c r="G882" s="297"/>
      <c r="H882" s="297"/>
      <c r="I882" s="297"/>
      <c r="J882" s="297"/>
      <c r="K882" s="297"/>
      <c r="L882" s="297"/>
      <c r="M882" s="297"/>
      <c r="N882" s="297"/>
      <c r="O882" s="297"/>
      <c r="P882" s="297"/>
      <c r="Q882" s="297"/>
      <c r="R882" s="297"/>
      <c r="S882" s="297"/>
      <c r="T882" s="297"/>
      <c r="U882" s="297"/>
      <c r="V882" s="297"/>
      <c r="W882" s="297"/>
      <c r="X882" s="297"/>
      <c r="Y882" s="297"/>
      <c r="Z882" s="297"/>
    </row>
    <row r="883" spans="1:26" ht="15.75" customHeight="1">
      <c r="A883" s="297"/>
      <c r="B883" s="297"/>
      <c r="C883" s="297"/>
      <c r="D883" s="297"/>
      <c r="E883" s="297"/>
      <c r="F883" s="297"/>
      <c r="G883" s="297"/>
      <c r="H883" s="297"/>
      <c r="I883" s="297"/>
      <c r="J883" s="297"/>
      <c r="K883" s="297"/>
      <c r="L883" s="297"/>
      <c r="M883" s="297"/>
      <c r="N883" s="297"/>
      <c r="O883" s="297"/>
      <c r="P883" s="297"/>
      <c r="Q883" s="297"/>
      <c r="R883" s="297"/>
      <c r="S883" s="297"/>
      <c r="T883" s="297"/>
      <c r="U883" s="297"/>
      <c r="V883" s="297"/>
      <c r="W883" s="297"/>
      <c r="X883" s="297"/>
      <c r="Y883" s="297"/>
      <c r="Z883" s="297"/>
    </row>
    <row r="884" spans="1:26" ht="15.75" customHeight="1">
      <c r="A884" s="297"/>
      <c r="B884" s="297"/>
      <c r="C884" s="297"/>
      <c r="D884" s="297"/>
      <c r="E884" s="297"/>
      <c r="F884" s="297"/>
      <c r="G884" s="297"/>
      <c r="H884" s="297"/>
      <c r="I884" s="297"/>
      <c r="J884" s="297"/>
      <c r="K884" s="297"/>
      <c r="L884" s="297"/>
      <c r="M884" s="297"/>
      <c r="N884" s="297"/>
      <c r="O884" s="297"/>
      <c r="P884" s="297"/>
      <c r="Q884" s="297"/>
      <c r="R884" s="297"/>
      <c r="S884" s="297"/>
      <c r="T884" s="297"/>
      <c r="U884" s="297"/>
      <c r="V884" s="297"/>
      <c r="W884" s="297"/>
      <c r="X884" s="297"/>
      <c r="Y884" s="297"/>
      <c r="Z884" s="297"/>
    </row>
    <row r="885" spans="1:26" ht="15.75" customHeight="1">
      <c r="A885" s="297"/>
      <c r="B885" s="297"/>
      <c r="C885" s="297"/>
      <c r="D885" s="297"/>
      <c r="E885" s="297"/>
      <c r="F885" s="297"/>
      <c r="G885" s="297"/>
      <c r="H885" s="297"/>
      <c r="I885" s="297"/>
      <c r="J885" s="297"/>
      <c r="K885" s="297"/>
      <c r="L885" s="297"/>
      <c r="M885" s="297"/>
      <c r="N885" s="297"/>
      <c r="O885" s="297"/>
      <c r="P885" s="297"/>
      <c r="Q885" s="297"/>
      <c r="R885" s="297"/>
      <c r="S885" s="297"/>
      <c r="T885" s="297"/>
      <c r="U885" s="297"/>
      <c r="V885" s="297"/>
      <c r="W885" s="297"/>
      <c r="X885" s="297"/>
      <c r="Y885" s="297"/>
      <c r="Z885" s="297"/>
    </row>
    <row r="886" spans="1:26" ht="15.75" customHeight="1">
      <c r="A886" s="297"/>
      <c r="B886" s="297"/>
      <c r="C886" s="297"/>
      <c r="D886" s="297"/>
      <c r="E886" s="297"/>
      <c r="F886" s="297"/>
      <c r="G886" s="297"/>
      <c r="H886" s="297"/>
      <c r="I886" s="297"/>
      <c r="J886" s="297"/>
      <c r="K886" s="297"/>
      <c r="L886" s="297"/>
      <c r="M886" s="297"/>
      <c r="N886" s="297"/>
      <c r="O886" s="297"/>
      <c r="P886" s="297"/>
      <c r="Q886" s="297"/>
      <c r="R886" s="297"/>
      <c r="S886" s="297"/>
      <c r="T886" s="297"/>
      <c r="U886" s="297"/>
      <c r="V886" s="297"/>
      <c r="W886" s="297"/>
      <c r="X886" s="297"/>
      <c r="Y886" s="297"/>
      <c r="Z886" s="297"/>
    </row>
    <row r="887" spans="1:26" ht="15.75" customHeight="1">
      <c r="A887" s="297"/>
      <c r="B887" s="297"/>
      <c r="C887" s="297"/>
      <c r="D887" s="297"/>
      <c r="E887" s="297"/>
      <c r="F887" s="297"/>
      <c r="G887" s="297"/>
      <c r="H887" s="297"/>
      <c r="I887" s="297"/>
      <c r="J887" s="297"/>
      <c r="K887" s="297"/>
      <c r="L887" s="297"/>
      <c r="M887" s="297"/>
      <c r="N887" s="297"/>
      <c r="O887" s="297"/>
      <c r="P887" s="297"/>
      <c r="Q887" s="297"/>
      <c r="R887" s="297"/>
      <c r="S887" s="297"/>
      <c r="T887" s="297"/>
      <c r="U887" s="297"/>
      <c r="V887" s="297"/>
      <c r="W887" s="297"/>
      <c r="X887" s="297"/>
      <c r="Y887" s="297"/>
      <c r="Z887" s="297"/>
    </row>
    <row r="888" spans="1:26" ht="15.75" customHeight="1">
      <c r="A888" s="297"/>
      <c r="B888" s="297"/>
      <c r="C888" s="297"/>
      <c r="D888" s="297"/>
      <c r="E888" s="297"/>
      <c r="F888" s="297"/>
      <c r="G888" s="297"/>
      <c r="H888" s="297"/>
      <c r="I888" s="297"/>
      <c r="J888" s="297"/>
      <c r="K888" s="297"/>
      <c r="L888" s="297"/>
      <c r="M888" s="297"/>
      <c r="N888" s="297"/>
      <c r="O888" s="297"/>
      <c r="P888" s="297"/>
      <c r="Q888" s="297"/>
      <c r="R888" s="297"/>
      <c r="S888" s="297"/>
      <c r="T888" s="297"/>
      <c r="U888" s="297"/>
      <c r="V888" s="297"/>
      <c r="W888" s="297"/>
      <c r="X888" s="297"/>
      <c r="Y888" s="297"/>
      <c r="Z888" s="297"/>
    </row>
    <row r="889" spans="1:26" ht="15.75" customHeight="1">
      <c r="A889" s="297"/>
      <c r="B889" s="297"/>
      <c r="C889" s="297"/>
      <c r="D889" s="297"/>
      <c r="E889" s="297"/>
      <c r="F889" s="297"/>
      <c r="G889" s="297"/>
      <c r="H889" s="297"/>
      <c r="I889" s="297"/>
      <c r="J889" s="297"/>
      <c r="K889" s="297"/>
      <c r="L889" s="297"/>
      <c r="M889" s="297"/>
      <c r="N889" s="297"/>
      <c r="O889" s="297"/>
      <c r="P889" s="297"/>
      <c r="Q889" s="297"/>
      <c r="R889" s="297"/>
      <c r="S889" s="297"/>
      <c r="T889" s="297"/>
      <c r="U889" s="297"/>
      <c r="V889" s="297"/>
      <c r="W889" s="297"/>
      <c r="X889" s="297"/>
      <c r="Y889" s="297"/>
      <c r="Z889" s="297"/>
    </row>
    <row r="890" spans="1:26" ht="15.75" customHeight="1">
      <c r="A890" s="297"/>
      <c r="B890" s="297"/>
      <c r="C890" s="297"/>
      <c r="D890" s="297"/>
      <c r="E890" s="297"/>
      <c r="F890" s="297"/>
      <c r="G890" s="297"/>
      <c r="H890" s="297"/>
      <c r="I890" s="297"/>
      <c r="J890" s="297"/>
      <c r="K890" s="297"/>
      <c r="L890" s="297"/>
      <c r="M890" s="297"/>
      <c r="N890" s="297"/>
      <c r="O890" s="297"/>
      <c r="P890" s="297"/>
      <c r="Q890" s="297"/>
      <c r="R890" s="297"/>
      <c r="S890" s="297"/>
      <c r="T890" s="297"/>
      <c r="U890" s="297"/>
      <c r="V890" s="297"/>
      <c r="W890" s="297"/>
      <c r="X890" s="297"/>
      <c r="Y890" s="297"/>
      <c r="Z890" s="297"/>
    </row>
    <row r="891" spans="1:26" ht="15.75" customHeight="1">
      <c r="A891" s="297"/>
      <c r="B891" s="297"/>
      <c r="C891" s="297"/>
      <c r="D891" s="297"/>
      <c r="E891" s="297"/>
      <c r="F891" s="297"/>
      <c r="G891" s="297"/>
      <c r="H891" s="297"/>
      <c r="I891" s="297"/>
      <c r="J891" s="297"/>
      <c r="K891" s="297"/>
      <c r="L891" s="297"/>
      <c r="M891" s="297"/>
      <c r="N891" s="297"/>
      <c r="O891" s="297"/>
      <c r="P891" s="297"/>
      <c r="Q891" s="297"/>
      <c r="R891" s="297"/>
      <c r="S891" s="297"/>
      <c r="T891" s="297"/>
      <c r="U891" s="297"/>
      <c r="V891" s="297"/>
      <c r="W891" s="297"/>
      <c r="X891" s="297"/>
      <c r="Y891" s="297"/>
      <c r="Z891" s="297"/>
    </row>
    <row r="892" spans="1:26" ht="15.75" customHeight="1">
      <c r="A892" s="297"/>
      <c r="B892" s="297"/>
      <c r="C892" s="297"/>
      <c r="D892" s="297"/>
      <c r="E892" s="297"/>
      <c r="F892" s="297"/>
      <c r="G892" s="297"/>
      <c r="H892" s="297"/>
      <c r="I892" s="297"/>
      <c r="J892" s="297"/>
      <c r="K892" s="297"/>
      <c r="L892" s="297"/>
      <c r="M892" s="297"/>
      <c r="N892" s="297"/>
      <c r="O892" s="297"/>
      <c r="P892" s="297"/>
      <c r="Q892" s="297"/>
      <c r="R892" s="297"/>
      <c r="S892" s="297"/>
      <c r="T892" s="297"/>
      <c r="U892" s="297"/>
      <c r="V892" s="297"/>
      <c r="W892" s="297"/>
      <c r="X892" s="297"/>
      <c r="Y892" s="297"/>
      <c r="Z892" s="297"/>
    </row>
    <row r="893" spans="1:26" ht="15.75" customHeight="1">
      <c r="A893" s="297"/>
      <c r="B893" s="297"/>
      <c r="C893" s="297"/>
      <c r="D893" s="297"/>
      <c r="E893" s="297"/>
      <c r="F893" s="297"/>
      <c r="G893" s="297"/>
      <c r="H893" s="297"/>
      <c r="I893" s="297"/>
      <c r="J893" s="297"/>
      <c r="K893" s="297"/>
      <c r="L893" s="297"/>
      <c r="M893" s="297"/>
      <c r="N893" s="297"/>
      <c r="O893" s="297"/>
      <c r="P893" s="297"/>
      <c r="Q893" s="297"/>
      <c r="R893" s="297"/>
      <c r="S893" s="297"/>
      <c r="T893" s="297"/>
      <c r="U893" s="297"/>
      <c r="V893" s="297"/>
      <c r="W893" s="297"/>
      <c r="X893" s="297"/>
      <c r="Y893" s="297"/>
      <c r="Z893" s="297"/>
    </row>
    <row r="894" spans="1:26" ht="15.75" customHeight="1">
      <c r="A894" s="297"/>
      <c r="B894" s="297"/>
      <c r="C894" s="297"/>
      <c r="D894" s="297"/>
      <c r="E894" s="297"/>
      <c r="F894" s="297"/>
      <c r="G894" s="297"/>
      <c r="H894" s="297"/>
      <c r="I894" s="297"/>
      <c r="J894" s="297"/>
      <c r="K894" s="297"/>
      <c r="L894" s="297"/>
      <c r="M894" s="297"/>
      <c r="N894" s="297"/>
      <c r="O894" s="297"/>
      <c r="P894" s="297"/>
      <c r="Q894" s="297"/>
      <c r="R894" s="297"/>
      <c r="S894" s="297"/>
      <c r="T894" s="297"/>
      <c r="U894" s="297"/>
      <c r="V894" s="297"/>
      <c r="W894" s="297"/>
      <c r="X894" s="297"/>
      <c r="Y894" s="297"/>
      <c r="Z894" s="297"/>
    </row>
    <row r="895" spans="1:26" ht="15.75" customHeight="1">
      <c r="A895" s="297"/>
      <c r="B895" s="297"/>
      <c r="C895" s="297"/>
      <c r="D895" s="297"/>
      <c r="E895" s="297"/>
      <c r="F895" s="297"/>
      <c r="G895" s="297"/>
      <c r="H895" s="297"/>
      <c r="I895" s="297"/>
      <c r="J895" s="297"/>
      <c r="K895" s="297"/>
      <c r="L895" s="297"/>
      <c r="M895" s="297"/>
      <c r="N895" s="297"/>
      <c r="O895" s="297"/>
      <c r="P895" s="297"/>
      <c r="Q895" s="297"/>
      <c r="R895" s="297"/>
      <c r="S895" s="297"/>
      <c r="T895" s="297"/>
      <c r="U895" s="297"/>
      <c r="V895" s="297"/>
      <c r="W895" s="297"/>
      <c r="X895" s="297"/>
      <c r="Y895" s="297"/>
      <c r="Z895" s="297"/>
    </row>
    <row r="896" spans="1:26" ht="15.75" customHeight="1">
      <c r="A896" s="297"/>
      <c r="B896" s="297"/>
      <c r="C896" s="297"/>
      <c r="D896" s="297"/>
      <c r="E896" s="297"/>
      <c r="F896" s="297"/>
      <c r="G896" s="297"/>
      <c r="H896" s="297"/>
      <c r="I896" s="297"/>
      <c r="J896" s="297"/>
      <c r="K896" s="297"/>
      <c r="L896" s="297"/>
      <c r="M896" s="297"/>
      <c r="N896" s="297"/>
      <c r="O896" s="297"/>
      <c r="P896" s="297"/>
      <c r="Q896" s="297"/>
      <c r="R896" s="297"/>
      <c r="S896" s="297"/>
      <c r="T896" s="297"/>
      <c r="U896" s="297"/>
      <c r="V896" s="297"/>
      <c r="W896" s="297"/>
      <c r="X896" s="297"/>
      <c r="Y896" s="297"/>
      <c r="Z896" s="297"/>
    </row>
    <row r="897" spans="1:26" ht="15.75" customHeight="1">
      <c r="A897" s="297"/>
      <c r="B897" s="297"/>
      <c r="C897" s="297"/>
      <c r="D897" s="297"/>
      <c r="E897" s="297"/>
      <c r="F897" s="297"/>
      <c r="G897" s="297"/>
      <c r="H897" s="297"/>
      <c r="I897" s="297"/>
      <c r="J897" s="297"/>
      <c r="K897" s="297"/>
      <c r="L897" s="297"/>
      <c r="M897" s="297"/>
      <c r="N897" s="297"/>
      <c r="O897" s="297"/>
      <c r="P897" s="297"/>
      <c r="Q897" s="297"/>
      <c r="R897" s="297"/>
      <c r="S897" s="297"/>
      <c r="T897" s="297"/>
      <c r="U897" s="297"/>
      <c r="V897" s="297"/>
      <c r="W897" s="297"/>
      <c r="X897" s="297"/>
      <c r="Y897" s="297"/>
      <c r="Z897" s="297"/>
    </row>
    <row r="898" spans="1:26" ht="15.75" customHeight="1">
      <c r="A898" s="297"/>
      <c r="B898" s="297"/>
      <c r="C898" s="297"/>
      <c r="D898" s="297"/>
      <c r="E898" s="297"/>
      <c r="F898" s="297"/>
      <c r="G898" s="297"/>
      <c r="H898" s="297"/>
      <c r="I898" s="297"/>
      <c r="J898" s="297"/>
      <c r="K898" s="297"/>
      <c r="L898" s="297"/>
      <c r="M898" s="297"/>
      <c r="N898" s="297"/>
      <c r="O898" s="297"/>
      <c r="P898" s="297"/>
      <c r="Q898" s="297"/>
      <c r="R898" s="297"/>
      <c r="S898" s="297"/>
      <c r="T898" s="297"/>
      <c r="U898" s="297"/>
      <c r="V898" s="297"/>
      <c r="W898" s="297"/>
      <c r="X898" s="297"/>
      <c r="Y898" s="297"/>
      <c r="Z898" s="297"/>
    </row>
    <row r="899" spans="1:26" ht="15.75" customHeight="1">
      <c r="A899" s="297"/>
      <c r="B899" s="297"/>
      <c r="C899" s="297"/>
      <c r="D899" s="297"/>
      <c r="E899" s="297"/>
      <c r="F899" s="297"/>
      <c r="G899" s="297"/>
      <c r="H899" s="297"/>
      <c r="I899" s="297"/>
      <c r="J899" s="297"/>
      <c r="K899" s="297"/>
      <c r="L899" s="297"/>
      <c r="M899" s="297"/>
      <c r="N899" s="297"/>
      <c r="O899" s="297"/>
      <c r="P899" s="297"/>
      <c r="Q899" s="297"/>
      <c r="R899" s="297"/>
      <c r="S899" s="297"/>
      <c r="T899" s="297"/>
      <c r="U899" s="297"/>
      <c r="V899" s="297"/>
      <c r="W899" s="297"/>
      <c r="X899" s="297"/>
      <c r="Y899" s="297"/>
      <c r="Z899" s="297"/>
    </row>
    <row r="900" spans="1:26" ht="15.75" customHeight="1">
      <c r="A900" s="297"/>
      <c r="B900" s="297"/>
      <c r="C900" s="297"/>
      <c r="D900" s="297"/>
      <c r="E900" s="297"/>
      <c r="F900" s="297"/>
      <c r="G900" s="297"/>
      <c r="H900" s="297"/>
      <c r="I900" s="297"/>
      <c r="J900" s="297"/>
      <c r="K900" s="297"/>
      <c r="L900" s="297"/>
      <c r="M900" s="297"/>
      <c r="N900" s="297"/>
      <c r="O900" s="297"/>
      <c r="P900" s="297"/>
      <c r="Q900" s="297"/>
      <c r="R900" s="297"/>
      <c r="S900" s="297"/>
      <c r="T900" s="297"/>
      <c r="U900" s="297"/>
      <c r="V900" s="297"/>
      <c r="W900" s="297"/>
      <c r="X900" s="297"/>
      <c r="Y900" s="297"/>
      <c r="Z900" s="297"/>
    </row>
    <row r="901" spans="1:26" ht="15.75" customHeight="1">
      <c r="A901" s="297"/>
      <c r="B901" s="297"/>
      <c r="C901" s="297"/>
      <c r="D901" s="297"/>
      <c r="E901" s="297"/>
      <c r="F901" s="297"/>
      <c r="G901" s="297"/>
      <c r="H901" s="297"/>
      <c r="I901" s="297"/>
      <c r="J901" s="297"/>
      <c r="K901" s="297"/>
      <c r="L901" s="297"/>
      <c r="M901" s="297"/>
      <c r="N901" s="297"/>
      <c r="O901" s="297"/>
      <c r="P901" s="297"/>
      <c r="Q901" s="297"/>
      <c r="R901" s="297"/>
      <c r="S901" s="297"/>
      <c r="T901" s="297"/>
      <c r="U901" s="297"/>
      <c r="V901" s="297"/>
      <c r="W901" s="297"/>
      <c r="X901" s="297"/>
      <c r="Y901" s="297"/>
      <c r="Z901" s="297"/>
    </row>
    <row r="902" spans="1:26" ht="15.75" customHeight="1">
      <c r="A902" s="297"/>
      <c r="B902" s="297"/>
      <c r="C902" s="297"/>
      <c r="D902" s="297"/>
      <c r="E902" s="297"/>
      <c r="F902" s="297"/>
      <c r="G902" s="297"/>
      <c r="H902" s="297"/>
      <c r="I902" s="297"/>
      <c r="J902" s="297"/>
      <c r="K902" s="297"/>
      <c r="L902" s="297"/>
      <c r="M902" s="297"/>
      <c r="N902" s="297"/>
      <c r="O902" s="297"/>
      <c r="P902" s="297"/>
      <c r="Q902" s="297"/>
      <c r="R902" s="297"/>
      <c r="S902" s="297"/>
      <c r="T902" s="297"/>
      <c r="U902" s="297"/>
      <c r="V902" s="297"/>
      <c r="W902" s="297"/>
      <c r="X902" s="297"/>
      <c r="Y902" s="297"/>
      <c r="Z902" s="297"/>
    </row>
    <row r="903" spans="1:26" ht="15.75" customHeight="1">
      <c r="A903" s="297"/>
      <c r="B903" s="297"/>
      <c r="C903" s="297"/>
      <c r="D903" s="297"/>
      <c r="E903" s="297"/>
      <c r="F903" s="297"/>
      <c r="G903" s="297"/>
      <c r="H903" s="297"/>
      <c r="I903" s="297"/>
      <c r="J903" s="297"/>
      <c r="K903" s="297"/>
      <c r="L903" s="297"/>
      <c r="M903" s="297"/>
      <c r="N903" s="297"/>
      <c r="O903" s="297"/>
      <c r="P903" s="297"/>
      <c r="Q903" s="297"/>
      <c r="R903" s="297"/>
      <c r="S903" s="297"/>
      <c r="T903" s="297"/>
      <c r="U903" s="297"/>
      <c r="V903" s="297"/>
      <c r="W903" s="297"/>
      <c r="X903" s="297"/>
      <c r="Y903" s="297"/>
      <c r="Z903" s="297"/>
    </row>
    <row r="904" spans="1:26" ht="15.75" customHeight="1">
      <c r="A904" s="297"/>
      <c r="B904" s="297"/>
      <c r="C904" s="297"/>
      <c r="D904" s="297"/>
      <c r="E904" s="297"/>
      <c r="F904" s="297"/>
      <c r="G904" s="297"/>
      <c r="H904" s="297"/>
      <c r="I904" s="297"/>
      <c r="J904" s="297"/>
      <c r="K904" s="297"/>
      <c r="L904" s="297"/>
      <c r="M904" s="297"/>
      <c r="N904" s="297"/>
      <c r="O904" s="297"/>
      <c r="P904" s="297"/>
      <c r="Q904" s="297"/>
      <c r="R904" s="297"/>
      <c r="S904" s="297"/>
      <c r="T904" s="297"/>
      <c r="U904" s="297"/>
      <c r="V904" s="297"/>
      <c r="W904" s="297"/>
      <c r="X904" s="297"/>
      <c r="Y904" s="297"/>
      <c r="Z904" s="297"/>
    </row>
    <row r="905" spans="1:26" ht="15.75" customHeight="1">
      <c r="A905" s="297"/>
      <c r="B905" s="297"/>
      <c r="C905" s="297"/>
      <c r="D905" s="297"/>
      <c r="E905" s="297"/>
      <c r="F905" s="297"/>
      <c r="G905" s="297"/>
      <c r="H905" s="297"/>
      <c r="I905" s="297"/>
      <c r="J905" s="297"/>
      <c r="K905" s="297"/>
      <c r="L905" s="297"/>
      <c r="M905" s="297"/>
      <c r="N905" s="297"/>
      <c r="O905" s="297"/>
      <c r="P905" s="297"/>
      <c r="Q905" s="297"/>
      <c r="R905" s="297"/>
      <c r="S905" s="297"/>
      <c r="T905" s="297"/>
      <c r="U905" s="297"/>
      <c r="V905" s="297"/>
      <c r="W905" s="297"/>
      <c r="X905" s="297"/>
      <c r="Y905" s="297"/>
      <c r="Z905" s="297"/>
    </row>
    <row r="906" spans="1:26" ht="15.75" customHeight="1">
      <c r="A906" s="297"/>
      <c r="B906" s="297"/>
      <c r="C906" s="297"/>
      <c r="D906" s="297"/>
      <c r="E906" s="297"/>
      <c r="F906" s="297"/>
      <c r="G906" s="297"/>
      <c r="H906" s="297"/>
      <c r="I906" s="297"/>
      <c r="J906" s="297"/>
      <c r="K906" s="297"/>
      <c r="L906" s="297"/>
      <c r="M906" s="297"/>
      <c r="N906" s="297"/>
      <c r="O906" s="297"/>
      <c r="P906" s="297"/>
      <c r="Q906" s="297"/>
      <c r="R906" s="297"/>
      <c r="S906" s="297"/>
      <c r="T906" s="297"/>
      <c r="U906" s="297"/>
      <c r="V906" s="297"/>
      <c r="W906" s="297"/>
      <c r="X906" s="297"/>
      <c r="Y906" s="297"/>
      <c r="Z906" s="297"/>
    </row>
    <row r="907" spans="1:26" ht="15.75" customHeight="1">
      <c r="A907" s="297"/>
      <c r="B907" s="297"/>
      <c r="C907" s="297"/>
      <c r="D907" s="297"/>
      <c r="E907" s="297"/>
      <c r="F907" s="297"/>
      <c r="G907" s="297"/>
      <c r="H907" s="297"/>
      <c r="I907" s="297"/>
      <c r="J907" s="297"/>
      <c r="K907" s="297"/>
      <c r="L907" s="297"/>
      <c r="M907" s="297"/>
      <c r="N907" s="297"/>
      <c r="O907" s="297"/>
      <c r="P907" s="297"/>
      <c r="Q907" s="297"/>
      <c r="R907" s="297"/>
      <c r="S907" s="297"/>
      <c r="T907" s="297"/>
      <c r="U907" s="297"/>
      <c r="V907" s="297"/>
      <c r="W907" s="297"/>
      <c r="X907" s="297"/>
      <c r="Y907" s="297"/>
      <c r="Z907" s="297"/>
    </row>
    <row r="908" spans="1:26" ht="15.75" customHeight="1">
      <c r="A908" s="297"/>
      <c r="B908" s="297"/>
      <c r="C908" s="297"/>
      <c r="D908" s="297"/>
      <c r="E908" s="297"/>
      <c r="F908" s="297"/>
      <c r="G908" s="297"/>
      <c r="H908" s="297"/>
      <c r="I908" s="297"/>
      <c r="J908" s="297"/>
      <c r="K908" s="297"/>
      <c r="L908" s="297"/>
      <c r="M908" s="297"/>
      <c r="N908" s="297"/>
      <c r="O908" s="297"/>
      <c r="P908" s="297"/>
      <c r="Q908" s="297"/>
      <c r="R908" s="297"/>
      <c r="S908" s="297"/>
      <c r="T908" s="297"/>
      <c r="U908" s="297"/>
      <c r="V908" s="297"/>
      <c r="W908" s="297"/>
      <c r="X908" s="297"/>
      <c r="Y908" s="297"/>
      <c r="Z908" s="297"/>
    </row>
    <row r="909" spans="1:26" ht="15.75" customHeight="1">
      <c r="A909" s="297"/>
      <c r="B909" s="297"/>
      <c r="C909" s="297"/>
      <c r="D909" s="297"/>
      <c r="E909" s="297"/>
      <c r="F909" s="297"/>
      <c r="G909" s="297"/>
      <c r="H909" s="297"/>
      <c r="I909" s="297"/>
      <c r="J909" s="297"/>
      <c r="K909" s="297"/>
      <c r="L909" s="297"/>
      <c r="M909" s="297"/>
      <c r="N909" s="297"/>
      <c r="O909" s="297"/>
      <c r="P909" s="297"/>
      <c r="Q909" s="297"/>
      <c r="R909" s="297"/>
      <c r="S909" s="297"/>
      <c r="T909" s="297"/>
      <c r="U909" s="297"/>
      <c r="V909" s="297"/>
      <c r="W909" s="297"/>
      <c r="X909" s="297"/>
      <c r="Y909" s="297"/>
      <c r="Z909" s="297"/>
    </row>
    <row r="910" spans="1:26" ht="15.75" customHeight="1">
      <c r="A910" s="297"/>
      <c r="B910" s="297"/>
      <c r="C910" s="297"/>
      <c r="D910" s="297"/>
      <c r="E910" s="297"/>
      <c r="F910" s="297"/>
      <c r="G910" s="297"/>
      <c r="H910" s="297"/>
      <c r="I910" s="297"/>
      <c r="J910" s="297"/>
      <c r="K910" s="297"/>
      <c r="L910" s="297"/>
      <c r="M910" s="297"/>
      <c r="N910" s="297"/>
      <c r="O910" s="297"/>
      <c r="P910" s="297"/>
      <c r="Q910" s="297"/>
      <c r="R910" s="297"/>
      <c r="S910" s="297"/>
      <c r="T910" s="297"/>
      <c r="U910" s="297"/>
      <c r="V910" s="297"/>
      <c r="W910" s="297"/>
      <c r="X910" s="297"/>
      <c r="Y910" s="297"/>
      <c r="Z910" s="297"/>
    </row>
    <row r="911" spans="1:26" ht="15.75" customHeight="1">
      <c r="A911" s="297"/>
      <c r="B911" s="297"/>
      <c r="C911" s="297"/>
      <c r="D911" s="297"/>
      <c r="E911" s="297"/>
      <c r="F911" s="297"/>
      <c r="G911" s="297"/>
      <c r="H911" s="297"/>
      <c r="I911" s="297"/>
      <c r="J911" s="297"/>
      <c r="K911" s="297"/>
      <c r="L911" s="297"/>
      <c r="M911" s="297"/>
      <c r="N911" s="297"/>
      <c r="O911" s="297"/>
      <c r="P911" s="297"/>
      <c r="Q911" s="297"/>
      <c r="R911" s="297"/>
      <c r="S911" s="297"/>
      <c r="T911" s="297"/>
      <c r="U911" s="297"/>
      <c r="V911" s="297"/>
      <c r="W911" s="297"/>
      <c r="X911" s="297"/>
      <c r="Y911" s="297"/>
      <c r="Z911" s="297"/>
    </row>
    <row r="912" spans="1:26" ht="15.75" customHeight="1">
      <c r="A912" s="297"/>
      <c r="B912" s="297"/>
      <c r="C912" s="297"/>
      <c r="D912" s="297"/>
      <c r="E912" s="297"/>
      <c r="F912" s="297"/>
      <c r="G912" s="297"/>
      <c r="H912" s="297"/>
      <c r="I912" s="297"/>
      <c r="J912" s="297"/>
      <c r="K912" s="297"/>
      <c r="L912" s="297"/>
      <c r="M912" s="297"/>
      <c r="N912" s="297"/>
      <c r="O912" s="297"/>
      <c r="P912" s="297"/>
      <c r="Q912" s="297"/>
      <c r="R912" s="297"/>
      <c r="S912" s="297"/>
      <c r="T912" s="297"/>
      <c r="U912" s="297"/>
      <c r="V912" s="297"/>
      <c r="W912" s="297"/>
      <c r="X912" s="297"/>
      <c r="Y912" s="297"/>
      <c r="Z912" s="297"/>
    </row>
    <row r="913" spans="1:26" ht="15.75" customHeight="1">
      <c r="A913" s="297"/>
      <c r="B913" s="297"/>
      <c r="C913" s="297"/>
      <c r="D913" s="297"/>
      <c r="E913" s="297"/>
      <c r="F913" s="297"/>
      <c r="G913" s="297"/>
      <c r="H913" s="297"/>
      <c r="I913" s="297"/>
      <c r="J913" s="297"/>
      <c r="K913" s="297"/>
      <c r="L913" s="297"/>
      <c r="M913" s="297"/>
      <c r="N913" s="297"/>
      <c r="O913" s="297"/>
      <c r="P913" s="297"/>
      <c r="Q913" s="297"/>
      <c r="R913" s="297"/>
      <c r="S913" s="297"/>
      <c r="T913" s="297"/>
      <c r="U913" s="297"/>
      <c r="V913" s="297"/>
      <c r="W913" s="297"/>
      <c r="X913" s="297"/>
      <c r="Y913" s="297"/>
      <c r="Z913" s="297"/>
    </row>
    <row r="914" spans="1:26" ht="15.75" customHeight="1">
      <c r="A914" s="297"/>
      <c r="B914" s="297"/>
      <c r="C914" s="297"/>
      <c r="D914" s="297"/>
      <c r="E914" s="297"/>
      <c r="F914" s="297"/>
      <c r="G914" s="297"/>
      <c r="H914" s="297"/>
      <c r="I914" s="297"/>
      <c r="J914" s="297"/>
      <c r="K914" s="297"/>
      <c r="L914" s="297"/>
      <c r="M914" s="297"/>
      <c r="N914" s="297"/>
      <c r="O914" s="297"/>
      <c r="P914" s="297"/>
      <c r="Q914" s="297"/>
      <c r="R914" s="297"/>
      <c r="S914" s="297"/>
      <c r="T914" s="297"/>
      <c r="U914" s="297"/>
      <c r="V914" s="297"/>
      <c r="W914" s="297"/>
      <c r="X914" s="297"/>
      <c r="Y914" s="297"/>
      <c r="Z914" s="297"/>
    </row>
    <row r="915" spans="1:26" ht="15.75" customHeight="1">
      <c r="A915" s="297"/>
      <c r="B915" s="297"/>
      <c r="C915" s="297"/>
      <c r="D915" s="297"/>
      <c r="E915" s="297"/>
      <c r="F915" s="297"/>
      <c r="G915" s="297"/>
      <c r="H915" s="297"/>
      <c r="I915" s="297"/>
      <c r="J915" s="297"/>
      <c r="K915" s="297"/>
      <c r="L915" s="297"/>
      <c r="M915" s="297"/>
      <c r="N915" s="297"/>
      <c r="O915" s="297"/>
      <c r="P915" s="297"/>
      <c r="Q915" s="297"/>
      <c r="R915" s="297"/>
      <c r="S915" s="297"/>
      <c r="T915" s="297"/>
      <c r="U915" s="297"/>
      <c r="V915" s="297"/>
      <c r="W915" s="297"/>
      <c r="X915" s="297"/>
      <c r="Y915" s="297"/>
      <c r="Z915" s="297"/>
    </row>
    <row r="916" spans="1:26" ht="15.75" customHeight="1">
      <c r="A916" s="297"/>
      <c r="B916" s="297"/>
      <c r="C916" s="297"/>
      <c r="D916" s="297"/>
      <c r="E916" s="297"/>
      <c r="F916" s="297"/>
      <c r="G916" s="297"/>
      <c r="H916" s="297"/>
      <c r="I916" s="297"/>
      <c r="J916" s="297"/>
      <c r="K916" s="297"/>
      <c r="L916" s="297"/>
      <c r="M916" s="297"/>
      <c r="N916" s="297"/>
      <c r="O916" s="297"/>
      <c r="P916" s="297"/>
      <c r="Q916" s="297"/>
      <c r="R916" s="297"/>
      <c r="S916" s="297"/>
      <c r="T916" s="297"/>
      <c r="U916" s="297"/>
      <c r="V916" s="297"/>
      <c r="W916" s="297"/>
      <c r="X916" s="297"/>
      <c r="Y916" s="297"/>
      <c r="Z916" s="297"/>
    </row>
    <row r="917" spans="1:26" ht="15.75" customHeight="1">
      <c r="A917" s="297"/>
      <c r="B917" s="297"/>
      <c r="C917" s="297"/>
      <c r="D917" s="297"/>
      <c r="E917" s="297"/>
      <c r="F917" s="297"/>
      <c r="G917" s="297"/>
      <c r="H917" s="297"/>
      <c r="I917" s="297"/>
      <c r="J917" s="297"/>
      <c r="K917" s="297"/>
      <c r="L917" s="297"/>
      <c r="M917" s="297"/>
      <c r="N917" s="297"/>
      <c r="O917" s="297"/>
      <c r="P917" s="297"/>
      <c r="Q917" s="297"/>
      <c r="R917" s="297"/>
      <c r="S917" s="297"/>
      <c r="T917" s="297"/>
      <c r="U917" s="297"/>
      <c r="V917" s="297"/>
      <c r="W917" s="297"/>
      <c r="X917" s="297"/>
      <c r="Y917" s="297"/>
      <c r="Z917" s="297"/>
    </row>
    <row r="918" spans="1:26" ht="15.75" customHeight="1">
      <c r="A918" s="297"/>
      <c r="B918" s="297"/>
      <c r="C918" s="297"/>
      <c r="D918" s="297"/>
      <c r="E918" s="297"/>
      <c r="F918" s="297"/>
      <c r="G918" s="297"/>
      <c r="H918" s="297"/>
      <c r="I918" s="297"/>
      <c r="J918" s="297"/>
      <c r="K918" s="297"/>
      <c r="L918" s="297"/>
      <c r="M918" s="297"/>
      <c r="N918" s="297"/>
      <c r="O918" s="297"/>
      <c r="P918" s="297"/>
      <c r="Q918" s="297"/>
      <c r="R918" s="297"/>
      <c r="S918" s="297"/>
      <c r="T918" s="297"/>
      <c r="U918" s="297"/>
      <c r="V918" s="297"/>
      <c r="W918" s="297"/>
      <c r="X918" s="297"/>
      <c r="Y918" s="297"/>
      <c r="Z918" s="297"/>
    </row>
    <row r="919" spans="1:26" ht="15.75" customHeight="1">
      <c r="A919" s="297"/>
      <c r="B919" s="297"/>
      <c r="C919" s="297"/>
      <c r="D919" s="297"/>
      <c r="E919" s="297"/>
      <c r="F919" s="297"/>
      <c r="G919" s="297"/>
      <c r="H919" s="297"/>
      <c r="I919" s="297"/>
      <c r="J919" s="297"/>
      <c r="K919" s="297"/>
      <c r="L919" s="297"/>
      <c r="M919" s="297"/>
      <c r="N919" s="297"/>
      <c r="O919" s="297"/>
      <c r="P919" s="297"/>
      <c r="Q919" s="297"/>
      <c r="R919" s="297"/>
      <c r="S919" s="297"/>
      <c r="T919" s="297"/>
      <c r="U919" s="297"/>
      <c r="V919" s="297"/>
      <c r="W919" s="297"/>
      <c r="X919" s="297"/>
      <c r="Y919" s="297"/>
      <c r="Z919" s="297"/>
    </row>
    <row r="920" spans="1:26" ht="15.75" customHeight="1">
      <c r="A920" s="297"/>
      <c r="B920" s="297"/>
      <c r="C920" s="297"/>
      <c r="D920" s="297"/>
      <c r="E920" s="297"/>
      <c r="F920" s="297"/>
      <c r="G920" s="297"/>
      <c r="H920" s="297"/>
      <c r="I920" s="297"/>
      <c r="J920" s="297"/>
      <c r="K920" s="297"/>
      <c r="L920" s="297"/>
      <c r="M920" s="297"/>
      <c r="N920" s="297"/>
      <c r="O920" s="297"/>
      <c r="P920" s="297"/>
      <c r="Q920" s="297"/>
      <c r="R920" s="297"/>
      <c r="S920" s="297"/>
      <c r="T920" s="297"/>
      <c r="U920" s="297"/>
      <c r="V920" s="297"/>
      <c r="W920" s="297"/>
      <c r="X920" s="297"/>
      <c r="Y920" s="297"/>
      <c r="Z920" s="297"/>
    </row>
    <row r="921" spans="1:26" ht="15.75" customHeight="1">
      <c r="A921" s="297"/>
      <c r="B921" s="297"/>
      <c r="C921" s="297"/>
      <c r="D921" s="297"/>
      <c r="E921" s="297"/>
      <c r="F921" s="297"/>
      <c r="G921" s="297"/>
      <c r="H921" s="297"/>
      <c r="I921" s="297"/>
      <c r="J921" s="297"/>
      <c r="K921" s="297"/>
      <c r="L921" s="297"/>
      <c r="M921" s="297"/>
      <c r="N921" s="297"/>
      <c r="O921" s="297"/>
      <c r="P921" s="297"/>
      <c r="Q921" s="297"/>
      <c r="R921" s="297"/>
      <c r="S921" s="297"/>
      <c r="T921" s="297"/>
      <c r="U921" s="297"/>
      <c r="V921" s="297"/>
      <c r="W921" s="297"/>
      <c r="X921" s="297"/>
      <c r="Y921" s="297"/>
      <c r="Z921" s="297"/>
    </row>
    <row r="922" spans="1:26" ht="15.75" customHeight="1">
      <c r="A922" s="297"/>
      <c r="B922" s="297"/>
      <c r="C922" s="297"/>
      <c r="D922" s="297"/>
      <c r="E922" s="297"/>
      <c r="F922" s="297"/>
      <c r="G922" s="297"/>
      <c r="H922" s="297"/>
      <c r="I922" s="297"/>
      <c r="J922" s="297"/>
      <c r="K922" s="297"/>
      <c r="L922" s="297"/>
      <c r="M922" s="297"/>
      <c r="N922" s="297"/>
      <c r="O922" s="297"/>
      <c r="P922" s="297"/>
      <c r="Q922" s="297"/>
      <c r="R922" s="297"/>
      <c r="S922" s="297"/>
      <c r="T922" s="297"/>
      <c r="U922" s="297"/>
      <c r="V922" s="297"/>
      <c r="W922" s="297"/>
      <c r="X922" s="297"/>
      <c r="Y922" s="297"/>
      <c r="Z922" s="297"/>
    </row>
    <row r="923" spans="1:26" ht="15.75" customHeight="1">
      <c r="A923" s="297"/>
      <c r="B923" s="297"/>
      <c r="C923" s="297"/>
      <c r="D923" s="297"/>
      <c r="E923" s="297"/>
      <c r="F923" s="297"/>
      <c r="G923" s="297"/>
      <c r="H923" s="297"/>
      <c r="I923" s="297"/>
      <c r="J923" s="297"/>
      <c r="K923" s="297"/>
      <c r="L923" s="297"/>
      <c r="M923" s="297"/>
      <c r="N923" s="297"/>
      <c r="O923" s="297"/>
      <c r="P923" s="297"/>
      <c r="Q923" s="297"/>
      <c r="R923" s="297"/>
      <c r="S923" s="297"/>
      <c r="T923" s="297"/>
      <c r="U923" s="297"/>
      <c r="V923" s="297"/>
      <c r="W923" s="297"/>
      <c r="X923" s="297"/>
      <c r="Y923" s="297"/>
      <c r="Z923" s="297"/>
    </row>
    <row r="924" spans="1:26" ht="15.75" customHeight="1">
      <c r="A924" s="297"/>
      <c r="B924" s="297"/>
      <c r="C924" s="297"/>
      <c r="D924" s="297"/>
      <c r="E924" s="297"/>
      <c r="F924" s="297"/>
      <c r="G924" s="297"/>
      <c r="H924" s="297"/>
      <c r="I924" s="297"/>
      <c r="J924" s="297"/>
      <c r="K924" s="297"/>
      <c r="L924" s="297"/>
      <c r="M924" s="297"/>
      <c r="N924" s="297"/>
      <c r="O924" s="297"/>
      <c r="P924" s="297"/>
      <c r="Q924" s="297"/>
      <c r="R924" s="297"/>
      <c r="S924" s="297"/>
      <c r="T924" s="297"/>
      <c r="U924" s="297"/>
      <c r="V924" s="297"/>
      <c r="W924" s="297"/>
      <c r="X924" s="297"/>
      <c r="Y924" s="297"/>
      <c r="Z924" s="297"/>
    </row>
    <row r="925" spans="1:26" ht="15.75" customHeight="1">
      <c r="A925" s="297"/>
      <c r="B925" s="297"/>
      <c r="C925" s="297"/>
      <c r="D925" s="297"/>
      <c r="E925" s="297"/>
      <c r="F925" s="297"/>
      <c r="G925" s="297"/>
      <c r="H925" s="297"/>
      <c r="I925" s="297"/>
      <c r="J925" s="297"/>
      <c r="K925" s="297"/>
      <c r="L925" s="297"/>
      <c r="M925" s="297"/>
      <c r="N925" s="297"/>
      <c r="O925" s="297"/>
      <c r="P925" s="297"/>
      <c r="Q925" s="297"/>
      <c r="R925" s="297"/>
      <c r="S925" s="297"/>
      <c r="T925" s="297"/>
      <c r="U925" s="297"/>
      <c r="V925" s="297"/>
      <c r="W925" s="297"/>
      <c r="X925" s="297"/>
      <c r="Y925" s="297"/>
      <c r="Z925" s="297"/>
    </row>
    <row r="926" spans="1:26" ht="15.75" customHeight="1">
      <c r="A926" s="297"/>
      <c r="B926" s="297"/>
      <c r="C926" s="297"/>
      <c r="D926" s="297"/>
      <c r="E926" s="297"/>
      <c r="F926" s="297"/>
      <c r="G926" s="297"/>
      <c r="H926" s="297"/>
      <c r="I926" s="297"/>
      <c r="J926" s="297"/>
      <c r="K926" s="297"/>
      <c r="L926" s="297"/>
      <c r="M926" s="297"/>
      <c r="N926" s="297"/>
      <c r="O926" s="297"/>
      <c r="P926" s="297"/>
      <c r="Q926" s="297"/>
      <c r="R926" s="297"/>
      <c r="S926" s="297"/>
      <c r="T926" s="297"/>
      <c r="U926" s="297"/>
      <c r="V926" s="297"/>
      <c r="W926" s="297"/>
      <c r="X926" s="297"/>
      <c r="Y926" s="297"/>
      <c r="Z926" s="297"/>
    </row>
    <row r="927" spans="1:26" ht="15.75" customHeight="1">
      <c r="A927" s="297"/>
      <c r="B927" s="297"/>
      <c r="C927" s="297"/>
      <c r="D927" s="297"/>
      <c r="E927" s="297"/>
      <c r="F927" s="297"/>
      <c r="G927" s="297"/>
      <c r="H927" s="297"/>
      <c r="I927" s="297"/>
      <c r="J927" s="297"/>
      <c r="K927" s="297"/>
      <c r="L927" s="297"/>
      <c r="M927" s="297"/>
      <c r="N927" s="297"/>
      <c r="O927" s="297"/>
      <c r="P927" s="297"/>
      <c r="Q927" s="297"/>
      <c r="R927" s="297"/>
      <c r="S927" s="297"/>
      <c r="T927" s="297"/>
      <c r="U927" s="297"/>
      <c r="V927" s="297"/>
      <c r="W927" s="297"/>
      <c r="X927" s="297"/>
      <c r="Y927" s="297"/>
      <c r="Z927" s="297"/>
    </row>
    <row r="928" spans="1:26" ht="15.75" customHeight="1">
      <c r="A928" s="297"/>
      <c r="B928" s="297"/>
      <c r="C928" s="297"/>
      <c r="D928" s="297"/>
      <c r="E928" s="297"/>
      <c r="F928" s="297"/>
      <c r="G928" s="297"/>
      <c r="H928" s="297"/>
      <c r="I928" s="297"/>
      <c r="J928" s="297"/>
      <c r="K928" s="297"/>
      <c r="L928" s="297"/>
      <c r="M928" s="297"/>
      <c r="N928" s="297"/>
      <c r="O928" s="297"/>
      <c r="P928" s="297"/>
      <c r="Q928" s="297"/>
      <c r="R928" s="297"/>
      <c r="S928" s="297"/>
      <c r="T928" s="297"/>
      <c r="U928" s="297"/>
      <c r="V928" s="297"/>
      <c r="W928" s="297"/>
      <c r="X928" s="297"/>
      <c r="Y928" s="297"/>
      <c r="Z928" s="297"/>
    </row>
    <row r="929" spans="1:26" ht="15.75" customHeight="1">
      <c r="A929" s="297"/>
      <c r="B929" s="297"/>
      <c r="C929" s="297"/>
      <c r="D929" s="297"/>
      <c r="E929" s="297"/>
      <c r="F929" s="297"/>
      <c r="G929" s="297"/>
      <c r="H929" s="297"/>
      <c r="I929" s="297"/>
      <c r="J929" s="297"/>
      <c r="K929" s="297"/>
      <c r="L929" s="297"/>
      <c r="M929" s="297"/>
      <c r="N929" s="297"/>
      <c r="O929" s="297"/>
      <c r="P929" s="297"/>
      <c r="Q929" s="297"/>
      <c r="R929" s="297"/>
      <c r="S929" s="297"/>
      <c r="T929" s="297"/>
      <c r="U929" s="297"/>
      <c r="V929" s="297"/>
      <c r="W929" s="297"/>
      <c r="X929" s="297"/>
      <c r="Y929" s="297"/>
      <c r="Z929" s="297"/>
    </row>
    <row r="930" spans="1:26" ht="15.75" customHeight="1">
      <c r="A930" s="297"/>
      <c r="B930" s="297"/>
      <c r="C930" s="297"/>
      <c r="D930" s="297"/>
      <c r="E930" s="297"/>
      <c r="F930" s="297"/>
      <c r="G930" s="297"/>
      <c r="H930" s="297"/>
      <c r="I930" s="297"/>
      <c r="J930" s="297"/>
      <c r="K930" s="297"/>
      <c r="L930" s="297"/>
      <c r="M930" s="297"/>
      <c r="N930" s="297"/>
      <c r="O930" s="297"/>
      <c r="P930" s="297"/>
      <c r="Q930" s="297"/>
      <c r="R930" s="297"/>
      <c r="S930" s="297"/>
      <c r="T930" s="297"/>
      <c r="U930" s="297"/>
      <c r="V930" s="297"/>
      <c r="W930" s="297"/>
      <c r="X930" s="297"/>
      <c r="Y930" s="297"/>
      <c r="Z930" s="297"/>
    </row>
    <row r="931" spans="1:26" ht="15.75" customHeight="1">
      <c r="A931" s="297"/>
      <c r="B931" s="297"/>
      <c r="C931" s="297"/>
      <c r="D931" s="297"/>
      <c r="E931" s="297"/>
      <c r="F931" s="297"/>
      <c r="G931" s="297"/>
      <c r="H931" s="297"/>
      <c r="I931" s="297"/>
      <c r="J931" s="297"/>
      <c r="K931" s="297"/>
      <c r="L931" s="297"/>
      <c r="M931" s="297"/>
      <c r="N931" s="297"/>
      <c r="O931" s="297"/>
      <c r="P931" s="297"/>
      <c r="Q931" s="297"/>
      <c r="R931" s="297"/>
      <c r="S931" s="297"/>
      <c r="T931" s="297"/>
      <c r="U931" s="297"/>
      <c r="V931" s="297"/>
      <c r="W931" s="297"/>
      <c r="X931" s="297"/>
      <c r="Y931" s="297"/>
      <c r="Z931" s="297"/>
    </row>
    <row r="932" spans="1:26" ht="15.75" customHeight="1">
      <c r="A932" s="297"/>
      <c r="B932" s="297"/>
      <c r="C932" s="297"/>
      <c r="D932" s="297"/>
      <c r="E932" s="297"/>
      <c r="F932" s="297"/>
      <c r="G932" s="297"/>
      <c r="H932" s="297"/>
      <c r="I932" s="297"/>
      <c r="J932" s="297"/>
      <c r="K932" s="297"/>
      <c r="L932" s="297"/>
      <c r="M932" s="297"/>
      <c r="N932" s="297"/>
      <c r="O932" s="297"/>
      <c r="P932" s="297"/>
      <c r="Q932" s="297"/>
      <c r="R932" s="297"/>
      <c r="S932" s="297"/>
      <c r="T932" s="297"/>
      <c r="U932" s="297"/>
      <c r="V932" s="297"/>
      <c r="W932" s="297"/>
      <c r="X932" s="297"/>
      <c r="Y932" s="297"/>
      <c r="Z932" s="297"/>
    </row>
    <row r="933" spans="1:26" ht="15.75" customHeight="1">
      <c r="A933" s="297"/>
      <c r="B933" s="297"/>
      <c r="C933" s="297"/>
      <c r="D933" s="297"/>
      <c r="E933" s="297"/>
      <c r="F933" s="297"/>
      <c r="G933" s="297"/>
      <c r="H933" s="297"/>
      <c r="I933" s="297"/>
      <c r="J933" s="297"/>
      <c r="K933" s="297"/>
      <c r="L933" s="297"/>
      <c r="M933" s="297"/>
      <c r="N933" s="297"/>
      <c r="O933" s="297"/>
      <c r="P933" s="297"/>
      <c r="Q933" s="297"/>
      <c r="R933" s="297"/>
      <c r="S933" s="297"/>
      <c r="T933" s="297"/>
      <c r="U933" s="297"/>
      <c r="V933" s="297"/>
      <c r="W933" s="297"/>
      <c r="X933" s="297"/>
      <c r="Y933" s="297"/>
      <c r="Z933" s="297"/>
    </row>
    <row r="934" spans="1:26" ht="15.75" customHeight="1">
      <c r="A934" s="297"/>
      <c r="B934" s="297"/>
      <c r="C934" s="297"/>
      <c r="D934" s="297"/>
      <c r="E934" s="297"/>
      <c r="F934" s="297"/>
      <c r="G934" s="297"/>
      <c r="H934" s="297"/>
      <c r="I934" s="297"/>
      <c r="J934" s="297"/>
      <c r="K934" s="297"/>
      <c r="L934" s="297"/>
      <c r="M934" s="297"/>
      <c r="N934" s="297"/>
      <c r="O934" s="297"/>
      <c r="P934" s="297"/>
      <c r="Q934" s="297"/>
      <c r="R934" s="297"/>
      <c r="S934" s="297"/>
      <c r="T934" s="297"/>
      <c r="U934" s="297"/>
      <c r="V934" s="297"/>
      <c r="W934" s="297"/>
      <c r="X934" s="297"/>
      <c r="Y934" s="297"/>
      <c r="Z934" s="297"/>
    </row>
    <row r="935" spans="1:26" ht="15.75" customHeight="1">
      <c r="A935" s="297"/>
      <c r="B935" s="297"/>
      <c r="C935" s="297"/>
      <c r="D935" s="297"/>
      <c r="E935" s="297"/>
      <c r="F935" s="297"/>
      <c r="G935" s="297"/>
      <c r="H935" s="297"/>
      <c r="I935" s="297"/>
      <c r="J935" s="297"/>
      <c r="K935" s="297"/>
      <c r="L935" s="297"/>
      <c r="M935" s="297"/>
      <c r="N935" s="297"/>
      <c r="O935" s="297"/>
      <c r="P935" s="297"/>
      <c r="Q935" s="297"/>
      <c r="R935" s="297"/>
      <c r="S935" s="297"/>
      <c r="T935" s="297"/>
      <c r="U935" s="297"/>
      <c r="V935" s="297"/>
      <c r="W935" s="297"/>
      <c r="X935" s="297"/>
      <c r="Y935" s="297"/>
      <c r="Z935" s="297"/>
    </row>
    <row r="936" spans="1:26" ht="15.75" customHeight="1">
      <c r="A936" s="297"/>
      <c r="B936" s="297"/>
      <c r="C936" s="297"/>
      <c r="D936" s="297"/>
      <c r="E936" s="297"/>
      <c r="F936" s="297"/>
      <c r="G936" s="297"/>
      <c r="H936" s="297"/>
      <c r="I936" s="297"/>
      <c r="J936" s="297"/>
      <c r="K936" s="297"/>
      <c r="L936" s="297"/>
      <c r="M936" s="297"/>
      <c r="N936" s="297"/>
      <c r="O936" s="297"/>
      <c r="P936" s="297"/>
      <c r="Q936" s="297"/>
      <c r="R936" s="297"/>
      <c r="S936" s="297"/>
      <c r="T936" s="297"/>
      <c r="U936" s="297"/>
      <c r="V936" s="297"/>
      <c r="W936" s="297"/>
      <c r="X936" s="297"/>
      <c r="Y936" s="297"/>
      <c r="Z936" s="297"/>
    </row>
    <row r="937" spans="1:26" ht="15.75" customHeight="1">
      <c r="A937" s="297"/>
      <c r="B937" s="297"/>
      <c r="C937" s="297"/>
      <c r="D937" s="297"/>
      <c r="E937" s="297"/>
      <c r="F937" s="297"/>
      <c r="G937" s="297"/>
      <c r="H937" s="297"/>
      <c r="I937" s="297"/>
      <c r="J937" s="297"/>
      <c r="K937" s="297"/>
      <c r="L937" s="297"/>
      <c r="M937" s="297"/>
      <c r="N937" s="297"/>
      <c r="O937" s="297"/>
      <c r="P937" s="297"/>
      <c r="Q937" s="297"/>
      <c r="R937" s="297"/>
      <c r="S937" s="297"/>
      <c r="T937" s="297"/>
      <c r="U937" s="297"/>
      <c r="V937" s="297"/>
      <c r="W937" s="297"/>
      <c r="X937" s="297"/>
      <c r="Y937" s="297"/>
      <c r="Z937" s="297"/>
    </row>
    <row r="938" spans="1:26" ht="15.75" customHeight="1">
      <c r="A938" s="297"/>
      <c r="B938" s="297"/>
      <c r="C938" s="297"/>
      <c r="D938" s="297"/>
      <c r="E938" s="297"/>
      <c r="F938" s="297"/>
      <c r="G938" s="297"/>
      <c r="H938" s="297"/>
      <c r="I938" s="297"/>
      <c r="J938" s="297"/>
      <c r="K938" s="297"/>
      <c r="L938" s="297"/>
      <c r="M938" s="297"/>
      <c r="N938" s="297"/>
      <c r="O938" s="297"/>
      <c r="P938" s="297"/>
      <c r="Q938" s="297"/>
      <c r="R938" s="297"/>
      <c r="S938" s="297"/>
      <c r="T938" s="297"/>
      <c r="U938" s="297"/>
      <c r="V938" s="297"/>
      <c r="W938" s="297"/>
      <c r="X938" s="297"/>
      <c r="Y938" s="297"/>
      <c r="Z938" s="297"/>
    </row>
    <row r="939" spans="1:26" ht="15.75" customHeight="1">
      <c r="A939" s="297"/>
      <c r="B939" s="297"/>
      <c r="C939" s="297"/>
      <c r="D939" s="297"/>
      <c r="E939" s="297"/>
      <c r="F939" s="297"/>
      <c r="G939" s="297"/>
      <c r="H939" s="297"/>
      <c r="I939" s="297"/>
      <c r="J939" s="297"/>
      <c r="K939" s="297"/>
      <c r="L939" s="297"/>
      <c r="M939" s="297"/>
      <c r="N939" s="297"/>
      <c r="O939" s="297"/>
      <c r="P939" s="297"/>
      <c r="Q939" s="297"/>
      <c r="R939" s="297"/>
      <c r="S939" s="297"/>
      <c r="T939" s="297"/>
      <c r="U939" s="297"/>
      <c r="V939" s="297"/>
      <c r="W939" s="297"/>
      <c r="X939" s="297"/>
      <c r="Y939" s="297"/>
      <c r="Z939" s="297"/>
    </row>
    <row r="940" spans="1:26" ht="15.75" customHeight="1">
      <c r="A940" s="297"/>
      <c r="B940" s="297"/>
      <c r="C940" s="297"/>
      <c r="D940" s="297"/>
      <c r="E940" s="297"/>
      <c r="F940" s="297"/>
      <c r="G940" s="297"/>
      <c r="H940" s="297"/>
      <c r="I940" s="297"/>
      <c r="J940" s="297"/>
      <c r="K940" s="297"/>
      <c r="L940" s="297"/>
      <c r="M940" s="297"/>
      <c r="N940" s="297"/>
      <c r="O940" s="297"/>
      <c r="P940" s="297"/>
      <c r="Q940" s="297"/>
      <c r="R940" s="297"/>
      <c r="S940" s="297"/>
      <c r="T940" s="297"/>
      <c r="U940" s="297"/>
      <c r="V940" s="297"/>
      <c r="W940" s="297"/>
      <c r="X940" s="297"/>
      <c r="Y940" s="297"/>
      <c r="Z940" s="297"/>
    </row>
    <row r="941" spans="1:26" ht="15.75" customHeight="1">
      <c r="A941" s="297"/>
      <c r="B941" s="297"/>
      <c r="C941" s="297"/>
      <c r="D941" s="297"/>
      <c r="E941" s="297"/>
      <c r="F941" s="297"/>
      <c r="G941" s="297"/>
      <c r="H941" s="297"/>
      <c r="I941" s="297"/>
      <c r="J941" s="297"/>
      <c r="K941" s="297"/>
      <c r="L941" s="297"/>
      <c r="M941" s="297"/>
      <c r="N941" s="297"/>
      <c r="O941" s="297"/>
      <c r="P941" s="297"/>
      <c r="Q941" s="297"/>
      <c r="R941" s="297"/>
      <c r="S941" s="297"/>
      <c r="T941" s="297"/>
      <c r="U941" s="297"/>
      <c r="V941" s="297"/>
      <c r="W941" s="297"/>
      <c r="X941" s="297"/>
      <c r="Y941" s="297"/>
      <c r="Z941" s="297"/>
    </row>
    <row r="942" spans="1:26" ht="15.75" customHeight="1">
      <c r="A942" s="297"/>
      <c r="B942" s="297"/>
      <c r="C942" s="297"/>
      <c r="D942" s="297"/>
      <c r="E942" s="297"/>
      <c r="F942" s="297"/>
      <c r="G942" s="297"/>
      <c r="H942" s="297"/>
      <c r="I942" s="297"/>
      <c r="J942" s="297"/>
      <c r="K942" s="297"/>
      <c r="L942" s="297"/>
      <c r="M942" s="297"/>
      <c r="N942" s="297"/>
      <c r="O942" s="297"/>
      <c r="P942" s="297"/>
      <c r="Q942" s="297"/>
      <c r="R942" s="297"/>
      <c r="S942" s="297"/>
      <c r="T942" s="297"/>
      <c r="U942" s="297"/>
      <c r="V942" s="297"/>
      <c r="W942" s="297"/>
      <c r="X942" s="297"/>
      <c r="Y942" s="297"/>
      <c r="Z942" s="297"/>
    </row>
    <row r="943" spans="1:26" ht="15.75" customHeight="1">
      <c r="A943" s="297"/>
      <c r="B943" s="297"/>
      <c r="C943" s="297"/>
      <c r="D943" s="297"/>
      <c r="E943" s="297"/>
      <c r="F943" s="297"/>
      <c r="G943" s="297"/>
      <c r="H943" s="297"/>
      <c r="I943" s="297"/>
      <c r="J943" s="297"/>
      <c r="K943" s="297"/>
      <c r="L943" s="297"/>
      <c r="M943" s="297"/>
      <c r="N943" s="297"/>
      <c r="O943" s="297"/>
      <c r="P943" s="297"/>
      <c r="Q943" s="297"/>
      <c r="R943" s="297"/>
      <c r="S943" s="297"/>
      <c r="T943" s="297"/>
      <c r="U943" s="297"/>
      <c r="V943" s="297"/>
      <c r="W943" s="297"/>
      <c r="X943" s="297"/>
      <c r="Y943" s="297"/>
      <c r="Z943" s="297"/>
    </row>
    <row r="944" spans="1:26" ht="15.75" customHeight="1">
      <c r="A944" s="297"/>
      <c r="B944" s="297"/>
      <c r="C944" s="297"/>
      <c r="D944" s="297"/>
      <c r="E944" s="297"/>
      <c r="F944" s="297"/>
      <c r="G944" s="297"/>
      <c r="H944" s="297"/>
      <c r="I944" s="297"/>
      <c r="J944" s="297"/>
      <c r="K944" s="297"/>
      <c r="L944" s="297"/>
      <c r="M944" s="297"/>
      <c r="N944" s="297"/>
      <c r="O944" s="297"/>
      <c r="P944" s="297"/>
      <c r="Q944" s="297"/>
      <c r="R944" s="297"/>
      <c r="S944" s="297"/>
      <c r="T944" s="297"/>
      <c r="U944" s="297"/>
      <c r="V944" s="297"/>
      <c r="W944" s="297"/>
      <c r="X944" s="297"/>
      <c r="Y944" s="297"/>
      <c r="Z944" s="297"/>
    </row>
    <row r="945" spans="1:26" ht="15.75" customHeight="1">
      <c r="A945" s="297"/>
      <c r="B945" s="297"/>
      <c r="C945" s="297"/>
      <c r="D945" s="297"/>
      <c r="E945" s="297"/>
      <c r="F945" s="297"/>
      <c r="G945" s="297"/>
      <c r="H945" s="297"/>
      <c r="I945" s="297"/>
      <c r="J945" s="297"/>
      <c r="K945" s="297"/>
      <c r="L945" s="297"/>
      <c r="M945" s="297"/>
      <c r="N945" s="297"/>
      <c r="O945" s="297"/>
      <c r="P945" s="297"/>
      <c r="Q945" s="297"/>
      <c r="R945" s="297"/>
      <c r="S945" s="297"/>
      <c r="T945" s="297"/>
      <c r="U945" s="297"/>
      <c r="V945" s="297"/>
      <c r="W945" s="297"/>
      <c r="X945" s="297"/>
      <c r="Y945" s="297"/>
      <c r="Z945" s="297"/>
    </row>
    <row r="946" spans="1:26" ht="15.75" customHeight="1">
      <c r="A946" s="297"/>
      <c r="B946" s="297"/>
      <c r="C946" s="297"/>
      <c r="D946" s="297"/>
      <c r="E946" s="297"/>
      <c r="F946" s="297"/>
      <c r="G946" s="297"/>
      <c r="H946" s="297"/>
      <c r="I946" s="297"/>
      <c r="J946" s="297"/>
      <c r="K946" s="297"/>
      <c r="L946" s="297"/>
      <c r="M946" s="297"/>
      <c r="N946" s="297"/>
      <c r="O946" s="297"/>
      <c r="P946" s="297"/>
      <c r="Q946" s="297"/>
      <c r="R946" s="297"/>
      <c r="S946" s="297"/>
      <c r="T946" s="297"/>
      <c r="U946" s="297"/>
      <c r="V946" s="297"/>
      <c r="W946" s="297"/>
      <c r="X946" s="297"/>
      <c r="Y946" s="297"/>
      <c r="Z946" s="297"/>
    </row>
    <row r="947" spans="1:26" ht="15.75" customHeight="1">
      <c r="A947" s="297"/>
      <c r="B947" s="297"/>
      <c r="C947" s="297"/>
      <c r="D947" s="297"/>
      <c r="E947" s="297"/>
      <c r="F947" s="297"/>
      <c r="G947" s="297"/>
      <c r="H947" s="297"/>
      <c r="I947" s="297"/>
      <c r="J947" s="297"/>
      <c r="K947" s="297"/>
      <c r="L947" s="297"/>
      <c r="M947" s="297"/>
      <c r="N947" s="297"/>
      <c r="O947" s="297"/>
      <c r="P947" s="297"/>
      <c r="Q947" s="297"/>
      <c r="R947" s="297"/>
      <c r="S947" s="297"/>
      <c r="T947" s="297"/>
      <c r="U947" s="297"/>
      <c r="V947" s="297"/>
      <c r="W947" s="297"/>
      <c r="X947" s="297"/>
      <c r="Y947" s="297"/>
      <c r="Z947" s="297"/>
    </row>
    <row r="948" spans="1:26" ht="15.75" customHeight="1">
      <c r="A948" s="297"/>
      <c r="B948" s="297"/>
      <c r="C948" s="297"/>
      <c r="D948" s="297"/>
      <c r="E948" s="297"/>
      <c r="F948" s="297"/>
      <c r="G948" s="297"/>
      <c r="H948" s="297"/>
      <c r="I948" s="297"/>
      <c r="J948" s="297"/>
      <c r="K948" s="297"/>
      <c r="L948" s="297"/>
      <c r="M948" s="297"/>
      <c r="N948" s="297"/>
      <c r="O948" s="297"/>
      <c r="P948" s="297"/>
      <c r="Q948" s="297"/>
      <c r="R948" s="297"/>
      <c r="S948" s="297"/>
      <c r="T948" s="297"/>
      <c r="U948" s="297"/>
      <c r="V948" s="297"/>
      <c r="W948" s="297"/>
      <c r="X948" s="297"/>
      <c r="Y948" s="297"/>
      <c r="Z948" s="297"/>
    </row>
    <row r="949" spans="1:26" ht="15.75" customHeight="1">
      <c r="A949" s="297"/>
      <c r="B949" s="297"/>
      <c r="C949" s="297"/>
      <c r="D949" s="297"/>
      <c r="E949" s="297"/>
      <c r="F949" s="297"/>
      <c r="G949" s="297"/>
      <c r="H949" s="297"/>
      <c r="I949" s="297"/>
      <c r="J949" s="297"/>
      <c r="K949" s="297"/>
      <c r="L949" s="297"/>
      <c r="M949" s="297"/>
      <c r="N949" s="297"/>
      <c r="O949" s="297"/>
      <c r="P949" s="297"/>
      <c r="Q949" s="297"/>
      <c r="R949" s="297"/>
      <c r="S949" s="297"/>
      <c r="T949" s="297"/>
      <c r="U949" s="297"/>
      <c r="V949" s="297"/>
      <c r="W949" s="297"/>
      <c r="X949" s="297"/>
      <c r="Y949" s="297"/>
      <c r="Z949" s="297"/>
    </row>
    <row r="950" spans="1:26" ht="15.75" customHeight="1">
      <c r="A950" s="297"/>
      <c r="B950" s="297"/>
      <c r="C950" s="297"/>
      <c r="D950" s="297"/>
      <c r="E950" s="297"/>
      <c r="F950" s="297"/>
      <c r="G950" s="297"/>
      <c r="H950" s="297"/>
      <c r="I950" s="297"/>
      <c r="J950" s="297"/>
      <c r="K950" s="297"/>
      <c r="L950" s="297"/>
      <c r="M950" s="297"/>
      <c r="N950" s="297"/>
      <c r="O950" s="297"/>
      <c r="P950" s="297"/>
      <c r="Q950" s="297"/>
      <c r="R950" s="297"/>
      <c r="S950" s="297"/>
      <c r="T950" s="297"/>
      <c r="U950" s="297"/>
      <c r="V950" s="297"/>
      <c r="W950" s="297"/>
      <c r="X950" s="297"/>
      <c r="Y950" s="297"/>
      <c r="Z950" s="297"/>
    </row>
    <row r="951" spans="1:26" ht="15.75" customHeight="1">
      <c r="A951" s="297"/>
      <c r="B951" s="297"/>
      <c r="C951" s="297"/>
      <c r="D951" s="297"/>
      <c r="E951" s="297"/>
      <c r="F951" s="297"/>
      <c r="G951" s="297"/>
      <c r="H951" s="297"/>
      <c r="I951" s="297"/>
      <c r="J951" s="297"/>
      <c r="K951" s="297"/>
      <c r="L951" s="297"/>
      <c r="M951" s="297"/>
      <c r="N951" s="297"/>
      <c r="O951" s="297"/>
      <c r="P951" s="297"/>
      <c r="Q951" s="297"/>
      <c r="R951" s="297"/>
      <c r="S951" s="297"/>
      <c r="T951" s="297"/>
      <c r="U951" s="297"/>
      <c r="V951" s="297"/>
      <c r="W951" s="297"/>
      <c r="X951" s="297"/>
      <c r="Y951" s="297"/>
      <c r="Z951" s="297"/>
    </row>
    <row r="952" spans="1:26" ht="15.75" customHeight="1">
      <c r="A952" s="297"/>
      <c r="B952" s="297"/>
      <c r="C952" s="297"/>
      <c r="D952" s="297"/>
      <c r="E952" s="297"/>
      <c r="F952" s="297"/>
      <c r="G952" s="297"/>
      <c r="H952" s="297"/>
      <c r="I952" s="297"/>
      <c r="J952" s="297"/>
      <c r="K952" s="297"/>
      <c r="L952" s="297"/>
      <c r="M952" s="297"/>
      <c r="N952" s="297"/>
      <c r="O952" s="297"/>
      <c r="P952" s="297"/>
      <c r="Q952" s="297"/>
      <c r="R952" s="297"/>
      <c r="S952" s="297"/>
      <c r="T952" s="297"/>
      <c r="U952" s="297"/>
      <c r="V952" s="297"/>
      <c r="W952" s="297"/>
      <c r="X952" s="297"/>
      <c r="Y952" s="297"/>
      <c r="Z952" s="297"/>
    </row>
    <row r="953" spans="1:26" ht="15.75" customHeight="1">
      <c r="A953" s="297"/>
      <c r="B953" s="297"/>
      <c r="C953" s="297"/>
      <c r="D953" s="297"/>
      <c r="E953" s="297"/>
      <c r="F953" s="297"/>
      <c r="G953" s="297"/>
      <c r="H953" s="297"/>
      <c r="I953" s="297"/>
      <c r="J953" s="297"/>
      <c r="K953" s="297"/>
      <c r="L953" s="297"/>
      <c r="M953" s="297"/>
      <c r="N953" s="297"/>
      <c r="O953" s="297"/>
      <c r="P953" s="297"/>
      <c r="Q953" s="297"/>
      <c r="R953" s="297"/>
      <c r="S953" s="297"/>
      <c r="T953" s="297"/>
      <c r="U953" s="297"/>
      <c r="V953" s="297"/>
      <c r="W953" s="297"/>
      <c r="X953" s="297"/>
      <c r="Y953" s="297"/>
      <c r="Z953" s="297"/>
    </row>
    <row r="954" spans="1:26" ht="15.75" customHeight="1">
      <c r="A954" s="297"/>
      <c r="B954" s="297"/>
      <c r="C954" s="297"/>
      <c r="D954" s="297"/>
      <c r="E954" s="297"/>
      <c r="F954" s="297"/>
      <c r="G954" s="297"/>
      <c r="H954" s="297"/>
      <c r="I954" s="297"/>
      <c r="J954" s="297"/>
      <c r="K954" s="297"/>
      <c r="L954" s="297"/>
      <c r="M954" s="297"/>
      <c r="N954" s="297"/>
      <c r="O954" s="297"/>
      <c r="P954" s="297"/>
      <c r="Q954" s="297"/>
      <c r="R954" s="297"/>
      <c r="S954" s="297"/>
      <c r="T954" s="297"/>
      <c r="U954" s="297"/>
      <c r="V954" s="297"/>
      <c r="W954" s="297"/>
      <c r="X954" s="297"/>
      <c r="Y954" s="297"/>
      <c r="Z954" s="297"/>
    </row>
    <row r="955" spans="1:26" ht="15.75" customHeight="1">
      <c r="A955" s="297"/>
      <c r="B955" s="297"/>
      <c r="C955" s="297"/>
      <c r="D955" s="297"/>
      <c r="E955" s="297"/>
      <c r="F955" s="297"/>
      <c r="G955" s="297"/>
      <c r="H955" s="297"/>
      <c r="I955" s="297"/>
      <c r="J955" s="297"/>
      <c r="K955" s="297"/>
      <c r="L955" s="297"/>
      <c r="M955" s="297"/>
      <c r="N955" s="297"/>
      <c r="O955" s="297"/>
      <c r="P955" s="297"/>
      <c r="Q955" s="297"/>
      <c r="R955" s="297"/>
      <c r="S955" s="297"/>
      <c r="T955" s="297"/>
      <c r="U955" s="297"/>
      <c r="V955" s="297"/>
      <c r="W955" s="297"/>
      <c r="X955" s="297"/>
      <c r="Y955" s="297"/>
      <c r="Z955" s="297"/>
    </row>
    <row r="956" spans="1:26" ht="15.75" customHeight="1">
      <c r="A956" s="297"/>
      <c r="B956" s="297"/>
      <c r="C956" s="297"/>
      <c r="D956" s="297"/>
      <c r="E956" s="297"/>
      <c r="F956" s="297"/>
      <c r="G956" s="297"/>
      <c r="H956" s="297"/>
      <c r="I956" s="297"/>
      <c r="J956" s="297"/>
      <c r="K956" s="297"/>
      <c r="L956" s="297"/>
      <c r="M956" s="297"/>
      <c r="N956" s="297"/>
      <c r="O956" s="297"/>
      <c r="P956" s="297"/>
      <c r="Q956" s="297"/>
      <c r="R956" s="297"/>
      <c r="S956" s="297"/>
      <c r="T956" s="297"/>
      <c r="U956" s="297"/>
      <c r="V956" s="297"/>
      <c r="W956" s="297"/>
      <c r="X956" s="297"/>
      <c r="Y956" s="297"/>
      <c r="Z956" s="297"/>
    </row>
    <row r="957" spans="1:26" ht="15.75" customHeight="1">
      <c r="A957" s="297"/>
      <c r="B957" s="297"/>
      <c r="C957" s="297"/>
      <c r="D957" s="297"/>
      <c r="E957" s="297"/>
      <c r="F957" s="297"/>
      <c r="G957" s="297"/>
      <c r="H957" s="297"/>
      <c r="I957" s="297"/>
      <c r="J957" s="297"/>
      <c r="K957" s="297"/>
      <c r="L957" s="297"/>
      <c r="M957" s="297"/>
      <c r="N957" s="297"/>
      <c r="O957" s="297"/>
      <c r="P957" s="297"/>
      <c r="Q957" s="297"/>
      <c r="R957" s="297"/>
      <c r="S957" s="297"/>
      <c r="T957" s="297"/>
      <c r="U957" s="297"/>
      <c r="V957" s="297"/>
      <c r="W957" s="297"/>
      <c r="X957" s="297"/>
      <c r="Y957" s="297"/>
      <c r="Z957" s="297"/>
    </row>
    <row r="958" spans="1:26" ht="15.75" customHeight="1">
      <c r="A958" s="297"/>
      <c r="B958" s="297"/>
      <c r="C958" s="297"/>
      <c r="D958" s="297"/>
      <c r="E958" s="297"/>
      <c r="F958" s="297"/>
      <c r="G958" s="297"/>
      <c r="H958" s="297"/>
      <c r="I958" s="297"/>
      <c r="J958" s="297"/>
      <c r="K958" s="297"/>
      <c r="L958" s="297"/>
      <c r="M958" s="297"/>
      <c r="N958" s="297"/>
      <c r="O958" s="297"/>
      <c r="P958" s="297"/>
      <c r="Q958" s="297"/>
      <c r="R958" s="297"/>
      <c r="S958" s="297"/>
      <c r="T958" s="297"/>
      <c r="U958" s="297"/>
      <c r="V958" s="297"/>
      <c r="W958" s="297"/>
      <c r="X958" s="297"/>
      <c r="Y958" s="297"/>
      <c r="Z958" s="297"/>
    </row>
    <row r="959" spans="1:26" ht="15.75" customHeight="1">
      <c r="A959" s="297"/>
      <c r="B959" s="297"/>
      <c r="C959" s="297"/>
      <c r="D959" s="297"/>
      <c r="E959" s="297"/>
      <c r="F959" s="297"/>
      <c r="G959" s="297"/>
      <c r="H959" s="297"/>
      <c r="I959" s="297"/>
      <c r="J959" s="297"/>
      <c r="K959" s="297"/>
      <c r="L959" s="297"/>
      <c r="M959" s="297"/>
      <c r="N959" s="297"/>
      <c r="O959" s="297"/>
      <c r="P959" s="297"/>
      <c r="Q959" s="297"/>
      <c r="R959" s="297"/>
      <c r="S959" s="297"/>
      <c r="T959" s="297"/>
      <c r="U959" s="297"/>
      <c r="V959" s="297"/>
      <c r="W959" s="297"/>
      <c r="X959" s="297"/>
      <c r="Y959" s="297"/>
      <c r="Z959" s="297"/>
    </row>
    <row r="960" spans="1:26" ht="15.75" customHeight="1">
      <c r="A960" s="297"/>
      <c r="B960" s="297"/>
      <c r="C960" s="297"/>
      <c r="D960" s="297"/>
      <c r="E960" s="297"/>
      <c r="F960" s="297"/>
      <c r="G960" s="297"/>
      <c r="H960" s="297"/>
      <c r="I960" s="297"/>
      <c r="J960" s="297"/>
      <c r="K960" s="297"/>
      <c r="L960" s="297"/>
      <c r="M960" s="297"/>
      <c r="N960" s="297"/>
      <c r="O960" s="297"/>
      <c r="P960" s="297"/>
      <c r="Q960" s="297"/>
      <c r="R960" s="297"/>
      <c r="S960" s="297"/>
      <c r="T960" s="297"/>
      <c r="U960" s="297"/>
      <c r="V960" s="297"/>
      <c r="W960" s="297"/>
      <c r="X960" s="297"/>
      <c r="Y960" s="297"/>
      <c r="Z960" s="297"/>
    </row>
    <row r="961" spans="1:26" ht="15.75" customHeight="1">
      <c r="A961" s="297"/>
      <c r="B961" s="297"/>
      <c r="C961" s="297"/>
      <c r="D961" s="297"/>
      <c r="E961" s="297"/>
      <c r="F961" s="297"/>
      <c r="G961" s="297"/>
      <c r="H961" s="297"/>
      <c r="I961" s="297"/>
      <c r="J961" s="297"/>
      <c r="K961" s="297"/>
      <c r="L961" s="297"/>
      <c r="M961" s="297"/>
      <c r="N961" s="297"/>
      <c r="O961" s="297"/>
      <c r="P961" s="297"/>
      <c r="Q961" s="297"/>
      <c r="R961" s="297"/>
      <c r="S961" s="297"/>
      <c r="T961" s="297"/>
      <c r="U961" s="297"/>
      <c r="V961" s="297"/>
      <c r="W961" s="297"/>
      <c r="X961" s="297"/>
      <c r="Y961" s="297"/>
      <c r="Z961" s="297"/>
    </row>
    <row r="962" spans="1:26" ht="15.75" customHeight="1">
      <c r="A962" s="297"/>
      <c r="B962" s="297"/>
      <c r="C962" s="297"/>
      <c r="D962" s="297"/>
      <c r="E962" s="297"/>
      <c r="F962" s="297"/>
      <c r="G962" s="297"/>
      <c r="H962" s="297"/>
      <c r="I962" s="297"/>
      <c r="J962" s="297"/>
      <c r="K962" s="297"/>
      <c r="L962" s="297"/>
      <c r="M962" s="297"/>
      <c r="N962" s="297"/>
      <c r="O962" s="297"/>
      <c r="P962" s="297"/>
      <c r="Q962" s="297"/>
      <c r="R962" s="297"/>
      <c r="S962" s="297"/>
      <c r="T962" s="297"/>
      <c r="U962" s="297"/>
      <c r="V962" s="297"/>
      <c r="W962" s="297"/>
      <c r="X962" s="297"/>
      <c r="Y962" s="297"/>
      <c r="Z962" s="297"/>
    </row>
    <row r="963" spans="1:26" ht="15.75" customHeight="1">
      <c r="A963" s="297"/>
      <c r="B963" s="297"/>
      <c r="C963" s="297"/>
      <c r="D963" s="297"/>
      <c r="E963" s="297"/>
      <c r="F963" s="297"/>
      <c r="G963" s="297"/>
      <c r="H963" s="297"/>
      <c r="I963" s="297"/>
      <c r="J963" s="297"/>
      <c r="K963" s="297"/>
      <c r="L963" s="297"/>
      <c r="M963" s="297"/>
      <c r="N963" s="297"/>
      <c r="O963" s="297"/>
      <c r="P963" s="297"/>
      <c r="Q963" s="297"/>
      <c r="R963" s="297"/>
      <c r="S963" s="297"/>
      <c r="T963" s="297"/>
      <c r="U963" s="297"/>
      <c r="V963" s="297"/>
      <c r="W963" s="297"/>
      <c r="X963" s="297"/>
      <c r="Y963" s="297"/>
      <c r="Z963" s="297"/>
    </row>
    <row r="964" spans="1:26" ht="15.75" customHeight="1">
      <c r="A964" s="297"/>
      <c r="B964" s="297"/>
      <c r="C964" s="297"/>
      <c r="D964" s="297"/>
      <c r="E964" s="297"/>
      <c r="F964" s="297"/>
      <c r="G964" s="297"/>
      <c r="H964" s="297"/>
      <c r="I964" s="297"/>
      <c r="J964" s="297"/>
      <c r="K964" s="297"/>
      <c r="L964" s="297"/>
      <c r="M964" s="297"/>
      <c r="N964" s="297"/>
      <c r="O964" s="297"/>
      <c r="P964" s="297"/>
      <c r="Q964" s="297"/>
      <c r="R964" s="297"/>
      <c r="S964" s="297"/>
      <c r="T964" s="297"/>
      <c r="U964" s="297"/>
      <c r="V964" s="297"/>
      <c r="W964" s="297"/>
      <c r="X964" s="297"/>
      <c r="Y964" s="297"/>
      <c r="Z964" s="297"/>
    </row>
    <row r="965" spans="1:26" ht="15.75" customHeight="1">
      <c r="A965" s="297"/>
      <c r="B965" s="297"/>
      <c r="C965" s="297"/>
      <c r="D965" s="297"/>
      <c r="E965" s="297"/>
      <c r="F965" s="297"/>
      <c r="G965" s="297"/>
      <c r="H965" s="297"/>
      <c r="I965" s="297"/>
      <c r="J965" s="297"/>
      <c r="K965" s="297"/>
      <c r="L965" s="297"/>
      <c r="M965" s="297"/>
      <c r="N965" s="297"/>
      <c r="O965" s="297"/>
      <c r="P965" s="297"/>
      <c r="Q965" s="297"/>
      <c r="R965" s="297"/>
      <c r="S965" s="297"/>
      <c r="T965" s="297"/>
      <c r="U965" s="297"/>
      <c r="V965" s="297"/>
      <c r="W965" s="297"/>
      <c r="X965" s="297"/>
      <c r="Y965" s="297"/>
      <c r="Z965" s="297"/>
    </row>
    <row r="966" spans="1:26" ht="15.75" customHeight="1">
      <c r="A966" s="297"/>
      <c r="B966" s="297"/>
      <c r="C966" s="297"/>
      <c r="D966" s="297"/>
      <c r="E966" s="297"/>
      <c r="F966" s="297"/>
      <c r="G966" s="297"/>
      <c r="H966" s="297"/>
      <c r="I966" s="297"/>
      <c r="J966" s="297"/>
      <c r="K966" s="297"/>
      <c r="L966" s="297"/>
      <c r="M966" s="297"/>
      <c r="N966" s="297"/>
      <c r="O966" s="297"/>
      <c r="P966" s="297"/>
      <c r="Q966" s="297"/>
      <c r="R966" s="297"/>
      <c r="S966" s="297"/>
      <c r="T966" s="297"/>
      <c r="U966" s="297"/>
      <c r="V966" s="297"/>
      <c r="W966" s="297"/>
      <c r="X966" s="297"/>
      <c r="Y966" s="297"/>
      <c r="Z966" s="297"/>
    </row>
    <row r="967" spans="1:26" ht="15.75" customHeight="1">
      <c r="A967" s="297"/>
      <c r="B967" s="297"/>
      <c r="C967" s="297"/>
      <c r="D967" s="297"/>
      <c r="E967" s="297"/>
      <c r="F967" s="297"/>
      <c r="G967" s="297"/>
      <c r="H967" s="297"/>
      <c r="I967" s="297"/>
      <c r="J967" s="297"/>
      <c r="K967" s="297"/>
      <c r="L967" s="297"/>
      <c r="M967" s="297"/>
      <c r="N967" s="297"/>
      <c r="O967" s="297"/>
      <c r="P967" s="297"/>
      <c r="Q967" s="297"/>
      <c r="R967" s="297"/>
      <c r="S967" s="297"/>
      <c r="T967" s="297"/>
      <c r="U967" s="297"/>
      <c r="V967" s="297"/>
      <c r="W967" s="297"/>
      <c r="X967" s="297"/>
      <c r="Y967" s="297"/>
      <c r="Z967" s="297"/>
    </row>
    <row r="968" spans="1:26" ht="15.75" customHeight="1">
      <c r="A968" s="297"/>
      <c r="B968" s="297"/>
      <c r="C968" s="297"/>
      <c r="D968" s="297"/>
      <c r="E968" s="297"/>
      <c r="F968" s="297"/>
      <c r="G968" s="297"/>
      <c r="H968" s="297"/>
      <c r="I968" s="297"/>
      <c r="J968" s="297"/>
      <c r="K968" s="297"/>
      <c r="L968" s="297"/>
      <c r="M968" s="297"/>
      <c r="N968" s="297"/>
      <c r="O968" s="297"/>
      <c r="P968" s="297"/>
      <c r="Q968" s="297"/>
      <c r="R968" s="297"/>
      <c r="S968" s="297"/>
      <c r="T968" s="297"/>
      <c r="U968" s="297"/>
      <c r="V968" s="297"/>
      <c r="W968" s="297"/>
      <c r="X968" s="297"/>
      <c r="Y968" s="297"/>
      <c r="Z968" s="297"/>
    </row>
    <row r="969" spans="1:26" ht="15.75" customHeight="1">
      <c r="A969" s="297"/>
      <c r="B969" s="297"/>
      <c r="C969" s="297"/>
      <c r="D969" s="297"/>
      <c r="E969" s="297"/>
      <c r="F969" s="297"/>
      <c r="G969" s="297"/>
      <c r="H969" s="297"/>
      <c r="I969" s="297"/>
      <c r="J969" s="297"/>
      <c r="K969" s="297"/>
      <c r="L969" s="297"/>
      <c r="M969" s="297"/>
      <c r="N969" s="297"/>
      <c r="O969" s="297"/>
      <c r="P969" s="297"/>
      <c r="Q969" s="297"/>
      <c r="R969" s="297"/>
      <c r="S969" s="297"/>
      <c r="T969" s="297"/>
      <c r="U969" s="297"/>
      <c r="V969" s="297"/>
      <c r="W969" s="297"/>
      <c r="X969" s="297"/>
      <c r="Y969" s="297"/>
      <c r="Z969" s="297"/>
    </row>
    <row r="970" spans="1:26" ht="15.75" customHeight="1">
      <c r="A970" s="297"/>
      <c r="B970" s="297"/>
      <c r="C970" s="297"/>
      <c r="D970" s="297"/>
      <c r="E970" s="297"/>
      <c r="F970" s="297"/>
      <c r="G970" s="297"/>
      <c r="H970" s="297"/>
      <c r="I970" s="297"/>
      <c r="J970" s="297"/>
      <c r="K970" s="297"/>
      <c r="L970" s="297"/>
      <c r="M970" s="297"/>
      <c r="N970" s="297"/>
      <c r="O970" s="297"/>
      <c r="P970" s="297"/>
      <c r="Q970" s="297"/>
      <c r="R970" s="297"/>
      <c r="S970" s="297"/>
      <c r="T970" s="297"/>
      <c r="U970" s="297"/>
      <c r="V970" s="297"/>
      <c r="W970" s="297"/>
      <c r="X970" s="297"/>
      <c r="Y970" s="297"/>
      <c r="Z970" s="297"/>
    </row>
    <row r="971" spans="1:26" ht="15.75" customHeight="1">
      <c r="A971" s="297"/>
      <c r="B971" s="297"/>
      <c r="C971" s="297"/>
      <c r="D971" s="297"/>
      <c r="E971" s="297"/>
      <c r="F971" s="297"/>
      <c r="G971" s="297"/>
      <c r="H971" s="297"/>
      <c r="I971" s="297"/>
      <c r="J971" s="297"/>
      <c r="K971" s="297"/>
      <c r="L971" s="297"/>
      <c r="M971" s="297"/>
      <c r="N971" s="297"/>
      <c r="O971" s="297"/>
      <c r="P971" s="297"/>
      <c r="Q971" s="297"/>
      <c r="R971" s="297"/>
      <c r="S971" s="297"/>
      <c r="T971" s="297"/>
      <c r="U971" s="297"/>
      <c r="V971" s="297"/>
      <c r="W971" s="297"/>
      <c r="X971" s="297"/>
      <c r="Y971" s="297"/>
      <c r="Z971" s="297"/>
    </row>
    <row r="972" spans="1:26" ht="15.75" customHeight="1">
      <c r="A972" s="297"/>
      <c r="B972" s="297"/>
      <c r="C972" s="297"/>
      <c r="D972" s="297"/>
      <c r="E972" s="297"/>
      <c r="F972" s="297"/>
      <c r="G972" s="297"/>
      <c r="H972" s="297"/>
      <c r="I972" s="297"/>
      <c r="J972" s="297"/>
      <c r="K972" s="297"/>
      <c r="L972" s="297"/>
      <c r="M972" s="297"/>
      <c r="N972" s="297"/>
      <c r="O972" s="297"/>
      <c r="P972" s="297"/>
      <c r="Q972" s="297"/>
      <c r="R972" s="297"/>
      <c r="S972" s="297"/>
      <c r="T972" s="297"/>
      <c r="U972" s="297"/>
      <c r="V972" s="297"/>
      <c r="W972" s="297"/>
      <c r="X972" s="297"/>
      <c r="Y972" s="297"/>
      <c r="Z972" s="297"/>
    </row>
    <row r="973" spans="1:26" ht="15.75" customHeight="1">
      <c r="A973" s="297"/>
      <c r="B973" s="297"/>
      <c r="C973" s="297"/>
      <c r="D973" s="297"/>
      <c r="E973" s="297"/>
      <c r="F973" s="297"/>
      <c r="G973" s="297"/>
      <c r="H973" s="297"/>
      <c r="I973" s="297"/>
      <c r="J973" s="297"/>
      <c r="K973" s="297"/>
      <c r="L973" s="297"/>
      <c r="M973" s="297"/>
      <c r="N973" s="297"/>
      <c r="O973" s="297"/>
      <c r="P973" s="297"/>
      <c r="Q973" s="297"/>
      <c r="R973" s="297"/>
      <c r="S973" s="297"/>
      <c r="T973" s="297"/>
      <c r="U973" s="297"/>
      <c r="V973" s="297"/>
      <c r="W973" s="297"/>
      <c r="X973" s="297"/>
      <c r="Y973" s="297"/>
      <c r="Z973" s="297"/>
    </row>
    <row r="974" spans="1:26" ht="15.75" customHeight="1">
      <c r="A974" s="297"/>
      <c r="B974" s="297"/>
      <c r="C974" s="297"/>
      <c r="D974" s="297"/>
      <c r="E974" s="297"/>
      <c r="F974" s="297"/>
      <c r="G974" s="297"/>
      <c r="H974" s="297"/>
      <c r="I974" s="297"/>
      <c r="J974" s="297"/>
      <c r="K974" s="297"/>
      <c r="L974" s="297"/>
      <c r="M974" s="297"/>
      <c r="N974" s="297"/>
      <c r="O974" s="297"/>
      <c r="P974" s="297"/>
      <c r="Q974" s="297"/>
      <c r="R974" s="297"/>
      <c r="S974" s="297"/>
      <c r="T974" s="297"/>
      <c r="U974" s="297"/>
      <c r="V974" s="297"/>
      <c r="W974" s="297"/>
      <c r="X974" s="297"/>
      <c r="Y974" s="297"/>
      <c r="Z974" s="297"/>
    </row>
    <row r="975" spans="1:26" ht="15.75" customHeight="1">
      <c r="A975" s="297"/>
      <c r="B975" s="297"/>
      <c r="C975" s="297"/>
      <c r="D975" s="297"/>
      <c r="E975" s="297"/>
      <c r="F975" s="297"/>
      <c r="G975" s="297"/>
      <c r="H975" s="297"/>
      <c r="I975" s="297"/>
      <c r="J975" s="297"/>
      <c r="K975" s="297"/>
      <c r="L975" s="297"/>
      <c r="M975" s="297"/>
      <c r="N975" s="297"/>
      <c r="O975" s="297"/>
      <c r="P975" s="297"/>
      <c r="Q975" s="297"/>
      <c r="R975" s="297"/>
      <c r="S975" s="297"/>
      <c r="T975" s="297"/>
      <c r="U975" s="297"/>
      <c r="V975" s="297"/>
      <c r="W975" s="297"/>
      <c r="X975" s="297"/>
      <c r="Y975" s="297"/>
      <c r="Z975" s="297"/>
    </row>
    <row r="976" spans="1:26" ht="15.75" customHeight="1">
      <c r="A976" s="297"/>
      <c r="B976" s="297"/>
      <c r="C976" s="297"/>
      <c r="D976" s="297"/>
      <c r="E976" s="297"/>
      <c r="F976" s="297"/>
      <c r="G976" s="297"/>
      <c r="H976" s="297"/>
      <c r="I976" s="297"/>
      <c r="J976" s="297"/>
      <c r="K976" s="297"/>
      <c r="L976" s="297"/>
      <c r="M976" s="297"/>
      <c r="N976" s="297"/>
      <c r="O976" s="297"/>
      <c r="P976" s="297"/>
      <c r="Q976" s="297"/>
      <c r="R976" s="297"/>
      <c r="S976" s="297"/>
      <c r="T976" s="297"/>
      <c r="U976" s="297"/>
      <c r="V976" s="297"/>
      <c r="W976" s="297"/>
      <c r="X976" s="297"/>
      <c r="Y976" s="297"/>
      <c r="Z976" s="297"/>
    </row>
    <row r="977" spans="1:26" ht="15.75" customHeight="1">
      <c r="A977" s="297"/>
      <c r="B977" s="297"/>
      <c r="C977" s="297"/>
      <c r="D977" s="297"/>
      <c r="E977" s="297"/>
      <c r="F977" s="297"/>
      <c r="G977" s="297"/>
      <c r="H977" s="297"/>
      <c r="I977" s="297"/>
      <c r="J977" s="297"/>
      <c r="K977" s="297"/>
      <c r="L977" s="297"/>
      <c r="M977" s="297"/>
      <c r="N977" s="297"/>
      <c r="O977" s="297"/>
      <c r="P977" s="297"/>
      <c r="Q977" s="297"/>
      <c r="R977" s="297"/>
      <c r="S977" s="297"/>
      <c r="T977" s="297"/>
      <c r="U977" s="297"/>
      <c r="V977" s="297"/>
      <c r="W977" s="297"/>
      <c r="X977" s="297"/>
      <c r="Y977" s="297"/>
      <c r="Z977" s="297"/>
    </row>
    <row r="978" spans="1:26" ht="15.75" customHeight="1">
      <c r="A978" s="297"/>
      <c r="B978" s="297"/>
      <c r="C978" s="297"/>
      <c r="D978" s="297"/>
      <c r="E978" s="297"/>
      <c r="F978" s="297"/>
      <c r="G978" s="297"/>
      <c r="H978" s="297"/>
      <c r="I978" s="297"/>
      <c r="J978" s="297"/>
      <c r="K978" s="297"/>
      <c r="L978" s="297"/>
      <c r="M978" s="297"/>
      <c r="N978" s="297"/>
      <c r="O978" s="297"/>
      <c r="P978" s="297"/>
      <c r="Q978" s="297"/>
      <c r="R978" s="297"/>
      <c r="S978" s="297"/>
      <c r="T978" s="297"/>
      <c r="U978" s="297"/>
      <c r="V978" s="297"/>
      <c r="W978" s="297"/>
      <c r="X978" s="297"/>
      <c r="Y978" s="297"/>
      <c r="Z978" s="297"/>
    </row>
    <row r="979" spans="1:26" ht="15.75" customHeight="1">
      <c r="A979" s="297"/>
      <c r="B979" s="297"/>
      <c r="C979" s="297"/>
      <c r="D979" s="297"/>
      <c r="E979" s="297"/>
      <c r="F979" s="297"/>
      <c r="G979" s="297"/>
      <c r="H979" s="297"/>
      <c r="I979" s="297"/>
      <c r="J979" s="297"/>
      <c r="K979" s="297"/>
      <c r="L979" s="297"/>
      <c r="M979" s="297"/>
      <c r="N979" s="297"/>
      <c r="O979" s="297"/>
      <c r="P979" s="297"/>
      <c r="Q979" s="297"/>
      <c r="R979" s="297"/>
      <c r="S979" s="297"/>
      <c r="T979" s="297"/>
      <c r="U979" s="297"/>
      <c r="V979" s="297"/>
      <c r="W979" s="297"/>
      <c r="X979" s="297"/>
      <c r="Y979" s="297"/>
      <c r="Z979" s="297"/>
    </row>
    <row r="980" spans="1:26" ht="15.75" customHeight="1">
      <c r="A980" s="297"/>
      <c r="B980" s="297"/>
      <c r="C980" s="297"/>
      <c r="D980" s="297"/>
      <c r="E980" s="297"/>
      <c r="F980" s="297"/>
      <c r="G980" s="297"/>
      <c r="H980" s="297"/>
      <c r="I980" s="297"/>
      <c r="J980" s="297"/>
      <c r="K980" s="297"/>
      <c r="L980" s="297"/>
      <c r="M980" s="297"/>
      <c r="N980" s="297"/>
      <c r="O980" s="297"/>
      <c r="P980" s="297"/>
      <c r="Q980" s="297"/>
      <c r="R980" s="297"/>
      <c r="S980" s="297"/>
      <c r="T980" s="297"/>
      <c r="U980" s="297"/>
      <c r="V980" s="297"/>
      <c r="W980" s="297"/>
      <c r="X980" s="297"/>
      <c r="Y980" s="297"/>
      <c r="Z980" s="297"/>
    </row>
    <row r="981" spans="1:26" ht="15.75" customHeight="1">
      <c r="A981" s="297"/>
      <c r="B981" s="297"/>
      <c r="C981" s="297"/>
      <c r="D981" s="297"/>
      <c r="E981" s="297"/>
      <c r="F981" s="297"/>
      <c r="G981" s="297"/>
      <c r="H981" s="297"/>
      <c r="I981" s="297"/>
      <c r="J981" s="297"/>
      <c r="K981" s="297"/>
      <c r="L981" s="297"/>
      <c r="M981" s="297"/>
      <c r="N981" s="297"/>
      <c r="O981" s="297"/>
      <c r="P981" s="297"/>
      <c r="Q981" s="297"/>
      <c r="R981" s="297"/>
      <c r="S981" s="297"/>
      <c r="T981" s="297"/>
      <c r="U981" s="297"/>
      <c r="V981" s="297"/>
      <c r="W981" s="297"/>
      <c r="X981" s="297"/>
      <c r="Y981" s="297"/>
      <c r="Z981" s="297"/>
    </row>
    <row r="982" spans="1:26" ht="15.75" customHeight="1">
      <c r="A982" s="297"/>
      <c r="B982" s="297"/>
      <c r="C982" s="297"/>
      <c r="D982" s="297"/>
      <c r="E982" s="297"/>
      <c r="F982" s="297"/>
      <c r="G982" s="297"/>
      <c r="H982" s="297"/>
      <c r="I982" s="297"/>
      <c r="J982" s="297"/>
      <c r="K982" s="297"/>
      <c r="L982" s="297"/>
      <c r="M982" s="297"/>
      <c r="N982" s="297"/>
      <c r="O982" s="297"/>
      <c r="P982" s="297"/>
      <c r="Q982" s="297"/>
      <c r="R982" s="297"/>
      <c r="S982" s="297"/>
      <c r="T982" s="297"/>
      <c r="U982" s="297"/>
      <c r="V982" s="297"/>
      <c r="W982" s="297"/>
      <c r="X982" s="297"/>
      <c r="Y982" s="297"/>
      <c r="Z982" s="297"/>
    </row>
    <row r="983" spans="1:26" ht="15.75" customHeight="1">
      <c r="A983" s="297"/>
      <c r="B983" s="297"/>
      <c r="C983" s="297"/>
      <c r="D983" s="297"/>
      <c r="E983" s="297"/>
      <c r="F983" s="297"/>
      <c r="G983" s="297"/>
      <c r="H983" s="297"/>
      <c r="I983" s="297"/>
      <c r="J983" s="297"/>
      <c r="K983" s="297"/>
      <c r="L983" s="297"/>
      <c r="M983" s="297"/>
      <c r="N983" s="297"/>
      <c r="O983" s="297"/>
      <c r="P983" s="297"/>
      <c r="Q983" s="297"/>
      <c r="R983" s="297"/>
      <c r="S983" s="297"/>
      <c r="T983" s="297"/>
      <c r="U983" s="297"/>
      <c r="V983" s="297"/>
      <c r="W983" s="297"/>
      <c r="X983" s="297"/>
      <c r="Y983" s="297"/>
      <c r="Z983" s="297"/>
    </row>
    <row r="984" spans="1:26" ht="15.75" customHeight="1">
      <c r="A984" s="297"/>
      <c r="B984" s="297"/>
      <c r="C984" s="297"/>
      <c r="D984" s="297"/>
      <c r="E984" s="297"/>
      <c r="F984" s="297"/>
      <c r="G984" s="297"/>
      <c r="H984" s="297"/>
      <c r="I984" s="297"/>
      <c r="J984" s="297"/>
      <c r="K984" s="297"/>
      <c r="L984" s="297"/>
      <c r="M984" s="297"/>
      <c r="N984" s="297"/>
      <c r="O984" s="297"/>
      <c r="P984" s="297"/>
      <c r="Q984" s="297"/>
      <c r="R984" s="297"/>
      <c r="S984" s="297"/>
      <c r="T984" s="297"/>
      <c r="U984" s="297"/>
      <c r="V984" s="297"/>
      <c r="W984" s="297"/>
      <c r="X984" s="297"/>
      <c r="Y984" s="297"/>
      <c r="Z984" s="297"/>
    </row>
    <row r="985" spans="1:26" ht="15.75" customHeight="1">
      <c r="A985" s="297"/>
      <c r="B985" s="297"/>
      <c r="C985" s="297"/>
      <c r="D985" s="297"/>
      <c r="E985" s="297"/>
      <c r="F985" s="297"/>
      <c r="G985" s="297"/>
      <c r="H985" s="297"/>
      <c r="I985" s="297"/>
      <c r="J985" s="297"/>
      <c r="K985" s="297"/>
      <c r="L985" s="297"/>
      <c r="M985" s="297"/>
      <c r="N985" s="297"/>
      <c r="O985" s="297"/>
      <c r="P985" s="297"/>
      <c r="Q985" s="297"/>
      <c r="R985" s="297"/>
      <c r="S985" s="297"/>
      <c r="T985" s="297"/>
      <c r="U985" s="297"/>
      <c r="V985" s="297"/>
      <c r="W985" s="297"/>
      <c r="X985" s="297"/>
      <c r="Y985" s="297"/>
      <c r="Z985" s="297"/>
    </row>
    <row r="986" spans="1:26" ht="15.75" customHeight="1">
      <c r="A986" s="297"/>
      <c r="B986" s="297"/>
      <c r="C986" s="297"/>
      <c r="D986" s="297"/>
      <c r="E986" s="297"/>
      <c r="F986" s="297"/>
      <c r="G986" s="297"/>
      <c r="H986" s="297"/>
      <c r="I986" s="297"/>
      <c r="J986" s="297"/>
      <c r="K986" s="297"/>
      <c r="L986" s="297"/>
      <c r="M986" s="297"/>
      <c r="N986" s="297"/>
      <c r="O986" s="297"/>
      <c r="P986" s="297"/>
      <c r="Q986" s="297"/>
      <c r="R986" s="297"/>
      <c r="S986" s="297"/>
      <c r="T986" s="297"/>
      <c r="U986" s="297"/>
      <c r="V986" s="297"/>
      <c r="W986" s="297"/>
      <c r="X986" s="297"/>
      <c r="Y986" s="297"/>
      <c r="Z986" s="297"/>
    </row>
    <row r="987" spans="1:26" ht="15.75" customHeight="1">
      <c r="A987" s="297"/>
      <c r="B987" s="297"/>
      <c r="C987" s="297"/>
      <c r="D987" s="297"/>
      <c r="E987" s="297"/>
      <c r="F987" s="297"/>
      <c r="G987" s="297"/>
      <c r="H987" s="297"/>
      <c r="I987" s="297"/>
      <c r="J987" s="297"/>
      <c r="K987" s="297"/>
      <c r="L987" s="297"/>
      <c r="M987" s="297"/>
      <c r="N987" s="297"/>
      <c r="O987" s="297"/>
      <c r="P987" s="297"/>
      <c r="Q987" s="297"/>
      <c r="R987" s="297"/>
      <c r="S987" s="297"/>
      <c r="T987" s="297"/>
      <c r="U987" s="297"/>
      <c r="V987" s="297"/>
      <c r="W987" s="297"/>
      <c r="X987" s="297"/>
      <c r="Y987" s="297"/>
      <c r="Z987" s="297"/>
    </row>
    <row r="988" spans="1:26" ht="15.75" customHeight="1">
      <c r="A988" s="297"/>
      <c r="B988" s="297"/>
      <c r="C988" s="297"/>
      <c r="D988" s="297"/>
      <c r="E988" s="297"/>
      <c r="F988" s="297"/>
      <c r="G988" s="297"/>
      <c r="H988" s="297"/>
      <c r="I988" s="297"/>
      <c r="J988" s="297"/>
      <c r="K988" s="297"/>
      <c r="L988" s="297"/>
      <c r="M988" s="297"/>
      <c r="N988" s="297"/>
      <c r="O988" s="297"/>
      <c r="P988" s="297"/>
      <c r="Q988" s="297"/>
      <c r="R988" s="297"/>
      <c r="S988" s="297"/>
      <c r="T988" s="297"/>
      <c r="U988" s="297"/>
      <c r="V988" s="297"/>
      <c r="W988" s="297"/>
      <c r="X988" s="297"/>
      <c r="Y988" s="297"/>
      <c r="Z988" s="297"/>
    </row>
    <row r="989" spans="1:26" ht="15.75" customHeight="1">
      <c r="A989" s="297"/>
      <c r="B989" s="297"/>
      <c r="C989" s="297"/>
      <c r="D989" s="297"/>
      <c r="E989" s="297"/>
      <c r="F989" s="297"/>
      <c r="G989" s="297"/>
      <c r="H989" s="297"/>
      <c r="I989" s="297"/>
      <c r="J989" s="297"/>
      <c r="K989" s="297"/>
      <c r="L989" s="297"/>
      <c r="M989" s="297"/>
      <c r="N989" s="297"/>
      <c r="O989" s="297"/>
      <c r="P989" s="297"/>
      <c r="Q989" s="297"/>
      <c r="R989" s="297"/>
      <c r="S989" s="297"/>
      <c r="T989" s="297"/>
      <c r="U989" s="297"/>
      <c r="V989" s="297"/>
      <c r="W989" s="297"/>
      <c r="X989" s="297"/>
      <c r="Y989" s="297"/>
      <c r="Z989" s="297"/>
    </row>
    <row r="990" spans="1:26" ht="15.75" customHeight="1">
      <c r="A990" s="297"/>
      <c r="B990" s="297"/>
      <c r="C990" s="297"/>
      <c r="D990" s="297"/>
      <c r="E990" s="297"/>
      <c r="F990" s="297"/>
      <c r="G990" s="297"/>
      <c r="H990" s="297"/>
      <c r="I990" s="297"/>
      <c r="J990" s="297"/>
      <c r="K990" s="297"/>
      <c r="L990" s="297"/>
      <c r="M990" s="297"/>
      <c r="N990" s="297"/>
      <c r="O990" s="297"/>
      <c r="P990" s="297"/>
      <c r="Q990" s="297"/>
      <c r="R990" s="297"/>
      <c r="S990" s="297"/>
      <c r="T990" s="297"/>
      <c r="U990" s="297"/>
      <c r="V990" s="297"/>
      <c r="W990" s="297"/>
      <c r="X990" s="297"/>
      <c r="Y990" s="297"/>
      <c r="Z990" s="297"/>
    </row>
    <row r="991" spans="1:26" ht="15.75" customHeight="1">
      <c r="A991" s="297"/>
      <c r="B991" s="297"/>
      <c r="C991" s="297"/>
      <c r="D991" s="297"/>
      <c r="E991" s="297"/>
      <c r="F991" s="297"/>
      <c r="G991" s="297"/>
      <c r="H991" s="297"/>
      <c r="I991" s="297"/>
      <c r="J991" s="297"/>
      <c r="K991" s="297"/>
      <c r="L991" s="297"/>
      <c r="M991" s="297"/>
      <c r="N991" s="297"/>
      <c r="O991" s="297"/>
      <c r="P991" s="297"/>
      <c r="Q991" s="297"/>
      <c r="R991" s="297"/>
      <c r="S991" s="297"/>
      <c r="T991" s="297"/>
      <c r="U991" s="297"/>
      <c r="V991" s="297"/>
      <c r="W991" s="297"/>
      <c r="X991" s="297"/>
      <c r="Y991" s="297"/>
      <c r="Z991" s="297"/>
    </row>
    <row r="992" spans="1:26" ht="15.75" customHeight="1">
      <c r="A992" s="297"/>
      <c r="B992" s="297"/>
      <c r="C992" s="297"/>
      <c r="D992" s="297"/>
      <c r="E992" s="297"/>
      <c r="F992" s="297"/>
      <c r="G992" s="297"/>
      <c r="H992" s="297"/>
      <c r="I992" s="297"/>
      <c r="J992" s="297"/>
      <c r="K992" s="297"/>
      <c r="L992" s="297"/>
      <c r="M992" s="297"/>
      <c r="N992" s="297"/>
      <c r="O992" s="297"/>
      <c r="P992" s="297"/>
      <c r="Q992" s="297"/>
      <c r="R992" s="297"/>
      <c r="S992" s="297"/>
      <c r="T992" s="297"/>
      <c r="U992" s="297"/>
      <c r="V992" s="297"/>
      <c r="W992" s="297"/>
      <c r="X992" s="297"/>
      <c r="Y992" s="297"/>
      <c r="Z992" s="297"/>
    </row>
    <row r="993" spans="1:26" ht="15.75" customHeight="1">
      <c r="A993" s="297"/>
      <c r="B993" s="297"/>
      <c r="C993" s="297"/>
      <c r="D993" s="297"/>
      <c r="E993" s="297"/>
      <c r="F993" s="297"/>
      <c r="G993" s="297"/>
      <c r="H993" s="297"/>
      <c r="I993" s="297"/>
      <c r="J993" s="297"/>
      <c r="K993" s="297"/>
      <c r="L993" s="297"/>
      <c r="M993" s="297"/>
      <c r="N993" s="297"/>
      <c r="O993" s="297"/>
      <c r="P993" s="297"/>
      <c r="Q993" s="297"/>
      <c r="R993" s="297"/>
      <c r="S993" s="297"/>
      <c r="T993" s="297"/>
      <c r="U993" s="297"/>
      <c r="V993" s="297"/>
      <c r="W993" s="297"/>
      <c r="X993" s="297"/>
      <c r="Y993" s="297"/>
      <c r="Z993" s="297"/>
    </row>
    <row r="994" spans="1:26" ht="15.75" customHeight="1">
      <c r="A994" s="297"/>
      <c r="B994" s="297"/>
      <c r="C994" s="297"/>
      <c r="D994" s="297"/>
      <c r="E994" s="297"/>
      <c r="F994" s="297"/>
      <c r="G994" s="297"/>
      <c r="H994" s="297"/>
      <c r="I994" s="297"/>
      <c r="J994" s="297"/>
      <c r="K994" s="297"/>
      <c r="L994" s="297"/>
      <c r="M994" s="297"/>
      <c r="N994" s="297"/>
      <c r="O994" s="297"/>
      <c r="P994" s="297"/>
      <c r="Q994" s="297"/>
      <c r="R994" s="297"/>
      <c r="S994" s="297"/>
      <c r="T994" s="297"/>
      <c r="U994" s="297"/>
      <c r="V994" s="297"/>
      <c r="W994" s="297"/>
      <c r="X994" s="297"/>
      <c r="Y994" s="297"/>
      <c r="Z994" s="297"/>
    </row>
    <row r="995" spans="1:26" ht="15.75" customHeight="1">
      <c r="A995" s="297"/>
      <c r="B995" s="297"/>
      <c r="C995" s="297"/>
      <c r="D995" s="297"/>
      <c r="E995" s="297"/>
      <c r="F995" s="297"/>
      <c r="G995" s="297"/>
      <c r="H995" s="297"/>
      <c r="I995" s="297"/>
      <c r="J995" s="297"/>
      <c r="K995" s="297"/>
      <c r="L995" s="297"/>
      <c r="M995" s="297"/>
      <c r="N995" s="297"/>
      <c r="O995" s="297"/>
      <c r="P995" s="297"/>
      <c r="Q995" s="297"/>
      <c r="R995" s="297"/>
      <c r="S995" s="297"/>
      <c r="T995" s="297"/>
      <c r="U995" s="297"/>
      <c r="V995" s="297"/>
      <c r="W995" s="297"/>
      <c r="X995" s="297"/>
      <c r="Y995" s="297"/>
      <c r="Z995" s="297"/>
    </row>
    <row r="996" spans="1:26" ht="15.75" customHeight="1">
      <c r="A996" s="297"/>
      <c r="B996" s="297"/>
      <c r="C996" s="297"/>
      <c r="D996" s="297"/>
      <c r="E996" s="297"/>
      <c r="F996" s="297"/>
      <c r="G996" s="297"/>
      <c r="H996" s="297"/>
      <c r="I996" s="297"/>
      <c r="J996" s="297"/>
      <c r="K996" s="297"/>
      <c r="L996" s="297"/>
      <c r="M996" s="297"/>
      <c r="N996" s="297"/>
      <c r="O996" s="297"/>
      <c r="P996" s="297"/>
      <c r="Q996" s="297"/>
      <c r="R996" s="297"/>
      <c r="S996" s="297"/>
      <c r="T996" s="297"/>
      <c r="U996" s="297"/>
      <c r="V996" s="297"/>
      <c r="W996" s="297"/>
      <c r="X996" s="297"/>
      <c r="Y996" s="297"/>
      <c r="Z996" s="297"/>
    </row>
    <row r="997" spans="1:26" ht="15.75" customHeight="1">
      <c r="A997" s="297"/>
      <c r="B997" s="297"/>
      <c r="C997" s="297"/>
      <c r="D997" s="297"/>
      <c r="E997" s="297"/>
      <c r="F997" s="297"/>
      <c r="G997" s="297"/>
      <c r="H997" s="297"/>
      <c r="I997" s="297"/>
      <c r="J997" s="297"/>
      <c r="K997" s="297"/>
      <c r="L997" s="297"/>
      <c r="M997" s="297"/>
      <c r="N997" s="297"/>
      <c r="O997" s="297"/>
      <c r="P997" s="297"/>
      <c r="Q997" s="297"/>
      <c r="R997" s="297"/>
      <c r="S997" s="297"/>
      <c r="T997" s="297"/>
      <c r="U997" s="297"/>
      <c r="V997" s="297"/>
      <c r="W997" s="297"/>
      <c r="X997" s="297"/>
      <c r="Y997" s="297"/>
      <c r="Z997" s="297"/>
    </row>
    <row r="998" spans="1:26" ht="15.75" customHeight="1">
      <c r="A998" s="297"/>
      <c r="B998" s="297"/>
      <c r="C998" s="297"/>
      <c r="D998" s="297"/>
      <c r="E998" s="297"/>
      <c r="F998" s="297"/>
      <c r="G998" s="297"/>
      <c r="H998" s="297"/>
      <c r="I998" s="297"/>
      <c r="J998" s="297"/>
      <c r="K998" s="297"/>
      <c r="L998" s="297"/>
      <c r="M998" s="297"/>
      <c r="N998" s="297"/>
      <c r="O998" s="297"/>
      <c r="P998" s="297"/>
      <c r="Q998" s="297"/>
      <c r="R998" s="297"/>
      <c r="S998" s="297"/>
      <c r="T998" s="297"/>
      <c r="U998" s="297"/>
      <c r="V998" s="297"/>
      <c r="W998" s="297"/>
      <c r="X998" s="297"/>
      <c r="Y998" s="297"/>
      <c r="Z998" s="297"/>
    </row>
    <row r="999" spans="1:26" ht="15.75" customHeight="1">
      <c r="A999" s="297"/>
      <c r="B999" s="297"/>
      <c r="C999" s="297"/>
      <c r="D999" s="297"/>
      <c r="E999" s="297"/>
      <c r="F999" s="297"/>
      <c r="G999" s="297"/>
      <c r="H999" s="297"/>
      <c r="I999" s="297"/>
      <c r="J999" s="297"/>
      <c r="K999" s="297"/>
      <c r="L999" s="297"/>
      <c r="M999" s="297"/>
      <c r="N999" s="297"/>
      <c r="O999" s="297"/>
      <c r="P999" s="297"/>
      <c r="Q999" s="297"/>
      <c r="R999" s="297"/>
      <c r="S999" s="297"/>
      <c r="T999" s="297"/>
      <c r="U999" s="297"/>
      <c r="V999" s="297"/>
      <c r="W999" s="297"/>
      <c r="X999" s="297"/>
      <c r="Y999" s="297"/>
      <c r="Z999" s="297"/>
    </row>
    <row r="1000" spans="1:26" ht="15.75" customHeight="1">
      <c r="A1000" s="297"/>
      <c r="B1000" s="297"/>
      <c r="C1000" s="297"/>
      <c r="D1000" s="297"/>
      <c r="E1000" s="297"/>
      <c r="F1000" s="297"/>
      <c r="G1000" s="297"/>
      <c r="H1000" s="297"/>
      <c r="I1000" s="297"/>
      <c r="J1000" s="297"/>
      <c r="K1000" s="297"/>
      <c r="L1000" s="297"/>
      <c r="M1000" s="297"/>
      <c r="N1000" s="297"/>
      <c r="O1000" s="297"/>
      <c r="P1000" s="297"/>
      <c r="Q1000" s="297"/>
      <c r="R1000" s="297"/>
      <c r="S1000" s="297"/>
      <c r="T1000" s="297"/>
      <c r="U1000" s="297"/>
      <c r="V1000" s="297"/>
      <c r="W1000" s="297"/>
      <c r="X1000" s="297"/>
      <c r="Y1000" s="297"/>
      <c r="Z1000" s="297"/>
    </row>
  </sheetData>
  <mergeCells count="10">
    <mergeCell ref="I1:I2"/>
    <mergeCell ref="J1:M1"/>
    <mergeCell ref="N1:P1"/>
    <mergeCell ref="A1:A2"/>
    <mergeCell ref="B1:B2"/>
    <mergeCell ref="C1:C2"/>
    <mergeCell ref="D1:D2"/>
    <mergeCell ref="E1:E2"/>
    <mergeCell ref="G1:G2"/>
    <mergeCell ref="H1:H2"/>
  </mergeCells>
  <pageMargins left="0.25" right="0.10754753216823508" top="0.75" bottom="0.75" header="0" footer="0"/>
  <pageSetup paperSize="8" scale="55"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59765625" defaultRowHeight="15" customHeight="1"/>
  <cols>
    <col min="1" max="1" width="5.69921875" customWidth="1"/>
    <col min="2" max="2" width="13.8984375" customWidth="1"/>
    <col min="3" max="3" width="16.5" customWidth="1"/>
    <col min="4" max="4" width="6.59765625" customWidth="1"/>
    <col min="5" max="5" width="34.5" customWidth="1"/>
    <col min="6" max="6" width="6.09765625" customWidth="1"/>
    <col min="7" max="7" width="31.59765625" customWidth="1"/>
    <col min="8" max="8" width="13.69921875" customWidth="1"/>
    <col min="9" max="9" width="13.3984375" customWidth="1"/>
    <col min="10" max="10" width="47.69921875" customWidth="1"/>
    <col min="11" max="11" width="9.19921875" customWidth="1"/>
    <col min="12" max="12" width="43" customWidth="1"/>
    <col min="13" max="13" width="13.19921875" customWidth="1"/>
    <col min="14" max="14" width="67.69921875" customWidth="1"/>
    <col min="15" max="15" width="53.09765625" customWidth="1"/>
    <col min="16" max="16" width="24.59765625" customWidth="1"/>
    <col min="17" max="17" width="74.09765625" customWidth="1"/>
    <col min="18" max="26" width="9.3984375" customWidth="1"/>
  </cols>
  <sheetData>
    <row r="1" spans="1:26" ht="16.5" customHeight="1">
      <c r="A1" s="813" t="s">
        <v>2288</v>
      </c>
      <c r="B1" s="814" t="s">
        <v>1</v>
      </c>
      <c r="C1" s="814" t="s">
        <v>2</v>
      </c>
      <c r="D1" s="814" t="s">
        <v>3</v>
      </c>
      <c r="E1" s="814" t="s">
        <v>3</v>
      </c>
      <c r="F1" s="814" t="s">
        <v>4</v>
      </c>
      <c r="G1" s="814" t="s">
        <v>4</v>
      </c>
      <c r="H1" s="811" t="s">
        <v>2668</v>
      </c>
      <c r="I1" s="812" t="s">
        <v>2669</v>
      </c>
      <c r="J1" s="793" t="s">
        <v>2670</v>
      </c>
      <c r="K1" s="794"/>
      <c r="L1" s="794"/>
      <c r="M1" s="794"/>
      <c r="N1" s="793" t="s">
        <v>2926</v>
      </c>
      <c r="O1" s="794"/>
      <c r="P1" s="795"/>
      <c r="Q1" s="580"/>
      <c r="R1" s="580"/>
      <c r="S1" s="580"/>
      <c r="T1" s="580"/>
      <c r="U1" s="580"/>
      <c r="V1" s="580"/>
      <c r="W1" s="580"/>
      <c r="X1" s="580"/>
      <c r="Y1" s="580"/>
      <c r="Z1" s="580"/>
    </row>
    <row r="2" spans="1:26" ht="115.5" customHeight="1">
      <c r="A2" s="808"/>
      <c r="B2" s="802"/>
      <c r="C2" s="802"/>
      <c r="D2" s="802"/>
      <c r="E2" s="802"/>
      <c r="F2" s="802"/>
      <c r="G2" s="802"/>
      <c r="H2" s="802"/>
      <c r="I2" s="804"/>
      <c r="J2" s="241" t="s">
        <v>2275</v>
      </c>
      <c r="K2" s="242" t="s">
        <v>2276</v>
      </c>
      <c r="L2" s="243" t="s">
        <v>2277</v>
      </c>
      <c r="M2" s="337" t="s">
        <v>2276</v>
      </c>
      <c r="N2" s="241" t="s">
        <v>2291</v>
      </c>
      <c r="O2" s="243" t="s">
        <v>2292</v>
      </c>
      <c r="P2" s="244" t="s">
        <v>2276</v>
      </c>
      <c r="Q2" s="240"/>
      <c r="R2" s="240"/>
      <c r="S2" s="240"/>
      <c r="T2" s="240"/>
      <c r="U2" s="240"/>
      <c r="V2" s="240"/>
      <c r="W2" s="240"/>
      <c r="X2" s="240"/>
      <c r="Y2" s="240"/>
      <c r="Z2" s="240"/>
    </row>
    <row r="3" spans="1:26" ht="225" customHeight="1">
      <c r="A3" s="349" t="s">
        <v>1942</v>
      </c>
      <c r="B3" s="350" t="s">
        <v>1943</v>
      </c>
      <c r="C3" s="350" t="s">
        <v>1953</v>
      </c>
      <c r="D3" s="351" t="s">
        <v>1954</v>
      </c>
      <c r="E3" s="352" t="s">
        <v>1955</v>
      </c>
      <c r="F3" s="353" t="s">
        <v>1956</v>
      </c>
      <c r="G3" s="352" t="s">
        <v>1957</v>
      </c>
      <c r="H3" s="354" t="s">
        <v>1960</v>
      </c>
      <c r="I3" s="355"/>
      <c r="J3" s="349" t="s">
        <v>1961</v>
      </c>
      <c r="K3" s="581">
        <v>110000000</v>
      </c>
      <c r="L3" s="351" t="s">
        <v>1962</v>
      </c>
      <c r="M3" s="582" t="s">
        <v>3431</v>
      </c>
      <c r="N3" s="583" t="s">
        <v>3432</v>
      </c>
      <c r="O3" s="584" t="s">
        <v>3433</v>
      </c>
      <c r="P3" s="585" t="s">
        <v>3434</v>
      </c>
      <c r="Q3" s="33"/>
      <c r="R3" s="255"/>
      <c r="S3" s="255"/>
      <c r="T3" s="255"/>
      <c r="U3" s="255"/>
      <c r="V3" s="255"/>
      <c r="W3" s="255"/>
      <c r="X3" s="255"/>
      <c r="Y3" s="255"/>
      <c r="Z3" s="255"/>
    </row>
    <row r="4" spans="1:26" ht="14.4">
      <c r="A4" s="255"/>
      <c r="B4" s="255"/>
      <c r="C4" s="255"/>
      <c r="D4" s="255"/>
      <c r="E4" s="255"/>
      <c r="F4" s="255"/>
      <c r="G4" s="255"/>
      <c r="H4" s="255"/>
      <c r="I4" s="255"/>
      <c r="J4" s="255"/>
      <c r="K4" s="264"/>
      <c r="L4" s="255"/>
      <c r="M4" s="264"/>
      <c r="N4" s="255"/>
      <c r="O4" s="255"/>
      <c r="P4" s="586"/>
      <c r="Q4" s="255"/>
      <c r="R4" s="255"/>
      <c r="S4" s="255"/>
      <c r="T4" s="255"/>
      <c r="U4" s="255"/>
      <c r="V4" s="255"/>
      <c r="W4" s="255"/>
      <c r="X4" s="255"/>
      <c r="Y4" s="255"/>
      <c r="Z4" s="255"/>
    </row>
    <row r="5" spans="1:26" ht="48">
      <c r="A5" s="587"/>
      <c r="B5" s="587"/>
      <c r="C5" s="587"/>
      <c r="D5" s="587"/>
      <c r="E5" s="587"/>
      <c r="F5" s="587"/>
      <c r="G5" s="587"/>
      <c r="H5" s="587"/>
      <c r="I5" s="587"/>
      <c r="J5" s="587"/>
      <c r="K5" s="588"/>
      <c r="L5" s="589" t="s">
        <v>3435</v>
      </c>
      <c r="M5" s="590"/>
      <c r="N5" s="591"/>
      <c r="O5" s="589"/>
      <c r="P5" s="592"/>
      <c r="Q5" s="593"/>
      <c r="R5" s="593"/>
      <c r="S5" s="593"/>
      <c r="T5" s="593"/>
      <c r="U5" s="593"/>
      <c r="V5" s="593"/>
      <c r="W5" s="593"/>
      <c r="X5" s="593"/>
      <c r="Y5" s="593"/>
      <c r="Z5" s="593"/>
    </row>
    <row r="6" spans="1:26" ht="14.4">
      <c r="K6" s="264"/>
      <c r="M6" s="264"/>
      <c r="P6" s="255"/>
      <c r="Q6" s="255"/>
      <c r="R6" s="255"/>
      <c r="S6" s="255"/>
      <c r="T6" s="255"/>
      <c r="U6" s="255"/>
      <c r="V6" s="255"/>
      <c r="W6" s="255"/>
      <c r="X6" s="255"/>
      <c r="Y6" s="255"/>
      <c r="Z6" s="255"/>
    </row>
    <row r="7" spans="1:26" ht="14.4">
      <c r="K7" s="264"/>
      <c r="M7" s="264"/>
      <c r="P7" s="255"/>
      <c r="Q7" s="255"/>
      <c r="R7" s="255"/>
      <c r="S7" s="255"/>
      <c r="T7" s="255"/>
      <c r="U7" s="255"/>
      <c r="V7" s="255"/>
      <c r="W7" s="255"/>
      <c r="X7" s="255"/>
      <c r="Y7" s="255"/>
      <c r="Z7" s="255"/>
    </row>
    <row r="8" spans="1:26" ht="14.4">
      <c r="K8" s="264"/>
      <c r="M8" s="264"/>
      <c r="P8" s="255"/>
      <c r="Q8" s="255"/>
      <c r="R8" s="255"/>
      <c r="S8" s="255"/>
      <c r="T8" s="255"/>
      <c r="U8" s="255"/>
      <c r="V8" s="255"/>
      <c r="W8" s="255"/>
      <c r="X8" s="255"/>
      <c r="Y8" s="255"/>
      <c r="Z8" s="255"/>
    </row>
    <row r="9" spans="1:26" ht="14.4">
      <c r="K9" s="264"/>
      <c r="M9" s="264"/>
      <c r="P9" s="255"/>
      <c r="Q9" s="255"/>
      <c r="R9" s="255"/>
      <c r="S9" s="255"/>
      <c r="T9" s="255"/>
      <c r="U9" s="255"/>
      <c r="V9" s="255"/>
      <c r="W9" s="255"/>
      <c r="X9" s="255"/>
      <c r="Y9" s="255"/>
      <c r="Z9" s="255"/>
    </row>
    <row r="10" spans="1:26" ht="14.4">
      <c r="K10" s="264"/>
      <c r="M10" s="264"/>
      <c r="P10" s="255"/>
      <c r="Q10" s="255"/>
      <c r="R10" s="255"/>
      <c r="S10" s="255"/>
      <c r="T10" s="255"/>
      <c r="U10" s="255"/>
      <c r="V10" s="255"/>
      <c r="W10" s="255"/>
      <c r="X10" s="255"/>
      <c r="Y10" s="255"/>
      <c r="Z10" s="255"/>
    </row>
    <row r="11" spans="1:26" ht="14.4">
      <c r="K11" s="264"/>
      <c r="M11" s="264"/>
      <c r="P11" s="255"/>
      <c r="Q11" s="255"/>
      <c r="R11" s="255"/>
      <c r="S11" s="255"/>
      <c r="T11" s="255"/>
      <c r="U11" s="255"/>
      <c r="V11" s="255"/>
      <c r="W11" s="255"/>
      <c r="X11" s="255"/>
      <c r="Y11" s="255"/>
      <c r="Z11" s="255"/>
    </row>
    <row r="12" spans="1:26" ht="14.4">
      <c r="K12" s="264"/>
      <c r="M12" s="264"/>
      <c r="P12" s="255"/>
      <c r="Q12" s="255"/>
      <c r="R12" s="255"/>
      <c r="S12" s="255"/>
      <c r="T12" s="255"/>
      <c r="U12" s="255"/>
      <c r="V12" s="255"/>
      <c r="W12" s="255"/>
      <c r="X12" s="255"/>
      <c r="Y12" s="255"/>
      <c r="Z12" s="255"/>
    </row>
    <row r="13" spans="1:26" ht="14.4">
      <c r="K13" s="264"/>
      <c r="M13" s="264"/>
      <c r="P13" s="255"/>
      <c r="Q13" s="255"/>
      <c r="R13" s="255"/>
      <c r="S13" s="255"/>
      <c r="T13" s="255"/>
      <c r="U13" s="255"/>
      <c r="V13" s="255"/>
      <c r="W13" s="255"/>
      <c r="X13" s="255"/>
      <c r="Y13" s="255"/>
      <c r="Z13" s="255"/>
    </row>
    <row r="14" spans="1:26" ht="14.4">
      <c r="K14" s="264"/>
      <c r="M14" s="264"/>
      <c r="P14" s="255"/>
      <c r="Q14" s="255"/>
      <c r="R14" s="255"/>
      <c r="S14" s="255"/>
      <c r="T14" s="255"/>
      <c r="U14" s="255"/>
      <c r="V14" s="255"/>
      <c r="W14" s="255"/>
      <c r="X14" s="255"/>
      <c r="Y14" s="255"/>
      <c r="Z14" s="255"/>
    </row>
    <row r="15" spans="1:26" ht="14.4">
      <c r="K15" s="264"/>
      <c r="M15" s="264"/>
      <c r="P15" s="255"/>
      <c r="Q15" s="255"/>
      <c r="R15" s="255"/>
      <c r="S15" s="255"/>
      <c r="T15" s="255"/>
      <c r="U15" s="255"/>
      <c r="V15" s="255"/>
      <c r="W15" s="255"/>
      <c r="X15" s="255"/>
      <c r="Y15" s="255"/>
      <c r="Z15" s="255"/>
    </row>
    <row r="16" spans="1:26" ht="14.4">
      <c r="K16" s="264"/>
      <c r="M16" s="264"/>
      <c r="P16" s="255"/>
      <c r="Q16" s="255"/>
      <c r="R16" s="255"/>
      <c r="S16" s="255"/>
      <c r="T16" s="255"/>
      <c r="U16" s="255"/>
      <c r="V16" s="255"/>
      <c r="W16" s="255"/>
      <c r="X16" s="255"/>
      <c r="Y16" s="255"/>
      <c r="Z16" s="255"/>
    </row>
    <row r="17" spans="11:26" ht="14.4">
      <c r="K17" s="264"/>
      <c r="M17" s="264"/>
      <c r="P17" s="255"/>
      <c r="Q17" s="255"/>
      <c r="R17" s="255"/>
      <c r="S17" s="255"/>
      <c r="T17" s="255"/>
      <c r="U17" s="255"/>
      <c r="V17" s="255"/>
      <c r="W17" s="255"/>
      <c r="X17" s="255"/>
      <c r="Y17" s="255"/>
      <c r="Z17" s="255"/>
    </row>
    <row r="18" spans="11:26" ht="14.4">
      <c r="K18" s="264"/>
      <c r="M18" s="264"/>
      <c r="P18" s="255"/>
      <c r="Q18" s="255"/>
      <c r="R18" s="255"/>
      <c r="S18" s="255"/>
      <c r="T18" s="255"/>
      <c r="U18" s="255"/>
      <c r="V18" s="255"/>
      <c r="W18" s="255"/>
      <c r="X18" s="255"/>
      <c r="Y18" s="255"/>
      <c r="Z18" s="255"/>
    </row>
    <row r="19" spans="11:26" ht="14.4">
      <c r="K19" s="264"/>
      <c r="M19" s="264"/>
      <c r="P19" s="255"/>
      <c r="Q19" s="255"/>
      <c r="R19" s="255"/>
      <c r="S19" s="255"/>
      <c r="T19" s="255"/>
      <c r="U19" s="255"/>
      <c r="V19" s="255"/>
      <c r="W19" s="255"/>
      <c r="X19" s="255"/>
      <c r="Y19" s="255"/>
      <c r="Z19" s="255"/>
    </row>
    <row r="20" spans="11:26" ht="14.4">
      <c r="K20" s="264"/>
      <c r="M20" s="264"/>
      <c r="P20" s="255"/>
      <c r="Q20" s="255"/>
      <c r="R20" s="255"/>
      <c r="S20" s="255"/>
      <c r="T20" s="255"/>
      <c r="U20" s="255"/>
      <c r="V20" s="255"/>
      <c r="W20" s="255"/>
      <c r="X20" s="255"/>
      <c r="Y20" s="255"/>
      <c r="Z20" s="255"/>
    </row>
    <row r="21" spans="11:26" ht="15.75" customHeight="1">
      <c r="K21" s="264"/>
      <c r="M21" s="264"/>
      <c r="P21" s="255"/>
      <c r="Q21" s="255"/>
      <c r="R21" s="255"/>
      <c r="S21" s="255"/>
      <c r="T21" s="255"/>
      <c r="U21" s="255"/>
      <c r="V21" s="255"/>
      <c r="W21" s="255"/>
      <c r="X21" s="255"/>
      <c r="Y21" s="255"/>
      <c r="Z21" s="255"/>
    </row>
    <row r="22" spans="11:26" ht="15.75" customHeight="1">
      <c r="K22" s="264"/>
      <c r="M22" s="264"/>
      <c r="P22" s="255"/>
      <c r="Q22" s="255"/>
      <c r="R22" s="255"/>
      <c r="S22" s="255"/>
      <c r="T22" s="255"/>
      <c r="U22" s="255"/>
      <c r="V22" s="255"/>
      <c r="W22" s="255"/>
      <c r="X22" s="255"/>
      <c r="Y22" s="255"/>
      <c r="Z22" s="255"/>
    </row>
    <row r="23" spans="11:26" ht="15.75" customHeight="1">
      <c r="K23" s="264"/>
      <c r="M23" s="264"/>
      <c r="P23" s="255"/>
      <c r="Q23" s="255"/>
      <c r="R23" s="255"/>
      <c r="S23" s="255"/>
      <c r="T23" s="255"/>
      <c r="U23" s="255"/>
      <c r="V23" s="255"/>
      <c r="W23" s="255"/>
      <c r="X23" s="255"/>
      <c r="Y23" s="255"/>
      <c r="Z23" s="255"/>
    </row>
    <row r="24" spans="11:26" ht="15.75" customHeight="1">
      <c r="K24" s="264"/>
      <c r="M24" s="264"/>
      <c r="P24" s="255"/>
      <c r="Q24" s="255"/>
      <c r="R24" s="255"/>
      <c r="S24" s="255"/>
      <c r="T24" s="255"/>
      <c r="U24" s="255"/>
      <c r="V24" s="255"/>
      <c r="W24" s="255"/>
      <c r="X24" s="255"/>
      <c r="Y24" s="255"/>
      <c r="Z24" s="255"/>
    </row>
    <row r="25" spans="11:26" ht="15.75" customHeight="1">
      <c r="K25" s="264"/>
      <c r="M25" s="264"/>
      <c r="P25" s="255"/>
      <c r="Q25" s="255"/>
      <c r="R25" s="255"/>
      <c r="S25" s="255"/>
      <c r="T25" s="255"/>
      <c r="U25" s="255"/>
      <c r="V25" s="255"/>
      <c r="W25" s="255"/>
      <c r="X25" s="255"/>
      <c r="Y25" s="255"/>
      <c r="Z25" s="255"/>
    </row>
    <row r="26" spans="11:26" ht="15.75" customHeight="1">
      <c r="K26" s="264"/>
      <c r="M26" s="264"/>
      <c r="P26" s="255"/>
      <c r="Q26" s="255"/>
      <c r="R26" s="255"/>
      <c r="S26" s="255"/>
      <c r="T26" s="255"/>
      <c r="U26" s="255"/>
      <c r="V26" s="255"/>
      <c r="W26" s="255"/>
      <c r="X26" s="255"/>
      <c r="Y26" s="255"/>
      <c r="Z26" s="255"/>
    </row>
    <row r="27" spans="11:26" ht="15.75" customHeight="1">
      <c r="K27" s="264"/>
      <c r="M27" s="264"/>
      <c r="P27" s="255"/>
      <c r="Q27" s="255"/>
      <c r="R27" s="255"/>
      <c r="S27" s="255"/>
      <c r="T27" s="255"/>
      <c r="U27" s="255"/>
      <c r="V27" s="255"/>
      <c r="W27" s="255"/>
      <c r="X27" s="255"/>
      <c r="Y27" s="255"/>
      <c r="Z27" s="255"/>
    </row>
    <row r="28" spans="11:26" ht="15.75" customHeight="1">
      <c r="K28" s="264"/>
      <c r="M28" s="264"/>
      <c r="P28" s="255"/>
      <c r="Q28" s="255"/>
      <c r="R28" s="255"/>
      <c r="S28" s="255"/>
      <c r="T28" s="255"/>
      <c r="U28" s="255"/>
      <c r="V28" s="255"/>
      <c r="W28" s="255"/>
      <c r="X28" s="255"/>
      <c r="Y28" s="255"/>
      <c r="Z28" s="255"/>
    </row>
    <row r="29" spans="11:26" ht="15.75" customHeight="1">
      <c r="K29" s="264"/>
      <c r="M29" s="264"/>
      <c r="P29" s="255"/>
      <c r="Q29" s="255"/>
      <c r="R29" s="255"/>
      <c r="S29" s="255"/>
      <c r="T29" s="255"/>
      <c r="U29" s="255"/>
      <c r="V29" s="255"/>
      <c r="W29" s="255"/>
      <c r="X29" s="255"/>
      <c r="Y29" s="255"/>
      <c r="Z29" s="255"/>
    </row>
    <row r="30" spans="11:26" ht="15.75" customHeight="1">
      <c r="K30" s="264"/>
      <c r="M30" s="264"/>
      <c r="P30" s="255"/>
      <c r="Q30" s="255"/>
      <c r="R30" s="255"/>
      <c r="S30" s="255"/>
      <c r="T30" s="255"/>
      <c r="U30" s="255"/>
      <c r="V30" s="255"/>
      <c r="W30" s="255"/>
      <c r="X30" s="255"/>
      <c r="Y30" s="255"/>
      <c r="Z30" s="255"/>
    </row>
    <row r="31" spans="11:26" ht="15.75" customHeight="1">
      <c r="K31" s="264"/>
      <c r="M31" s="264"/>
      <c r="P31" s="255"/>
      <c r="Q31" s="255"/>
      <c r="R31" s="255"/>
      <c r="S31" s="255"/>
      <c r="T31" s="255"/>
      <c r="U31" s="255"/>
      <c r="V31" s="255"/>
      <c r="W31" s="255"/>
      <c r="X31" s="255"/>
      <c r="Y31" s="255"/>
      <c r="Z31" s="255"/>
    </row>
    <row r="32" spans="11:26" ht="15.75" customHeight="1">
      <c r="K32" s="264"/>
      <c r="M32" s="264"/>
      <c r="P32" s="255"/>
      <c r="Q32" s="255"/>
      <c r="R32" s="255"/>
      <c r="S32" s="255"/>
      <c r="T32" s="255"/>
      <c r="U32" s="255"/>
      <c r="V32" s="255"/>
      <c r="W32" s="255"/>
      <c r="X32" s="255"/>
      <c r="Y32" s="255"/>
      <c r="Z32" s="255"/>
    </row>
    <row r="33" spans="11:26" ht="15.75" customHeight="1">
      <c r="K33" s="264"/>
      <c r="M33" s="264"/>
      <c r="P33" s="255"/>
      <c r="Q33" s="255"/>
      <c r="R33" s="255"/>
      <c r="S33" s="255"/>
      <c r="T33" s="255"/>
      <c r="U33" s="255"/>
      <c r="V33" s="255"/>
      <c r="W33" s="255"/>
      <c r="X33" s="255"/>
      <c r="Y33" s="255"/>
      <c r="Z33" s="255"/>
    </row>
    <row r="34" spans="11:26" ht="15.75" customHeight="1">
      <c r="K34" s="264"/>
      <c r="M34" s="264"/>
      <c r="P34" s="255"/>
      <c r="Q34" s="255"/>
      <c r="R34" s="255"/>
      <c r="S34" s="255"/>
      <c r="T34" s="255"/>
      <c r="U34" s="255"/>
      <c r="V34" s="255"/>
      <c r="W34" s="255"/>
      <c r="X34" s="255"/>
      <c r="Y34" s="255"/>
      <c r="Z34" s="255"/>
    </row>
    <row r="35" spans="11:26" ht="15.75" customHeight="1">
      <c r="K35" s="264"/>
      <c r="M35" s="264"/>
      <c r="P35" s="255"/>
      <c r="Q35" s="255"/>
      <c r="R35" s="255"/>
      <c r="S35" s="255"/>
      <c r="T35" s="255"/>
      <c r="U35" s="255"/>
      <c r="V35" s="255"/>
      <c r="W35" s="255"/>
      <c r="X35" s="255"/>
      <c r="Y35" s="255"/>
      <c r="Z35" s="255"/>
    </row>
    <row r="36" spans="11:26" ht="15.75" customHeight="1">
      <c r="K36" s="264"/>
      <c r="M36" s="264"/>
      <c r="P36" s="255"/>
      <c r="Q36" s="255"/>
      <c r="R36" s="255"/>
      <c r="S36" s="255"/>
      <c r="T36" s="255"/>
      <c r="U36" s="255"/>
      <c r="V36" s="255"/>
      <c r="W36" s="255"/>
      <c r="X36" s="255"/>
      <c r="Y36" s="255"/>
      <c r="Z36" s="255"/>
    </row>
    <row r="37" spans="11:26" ht="15.75" customHeight="1">
      <c r="K37" s="264"/>
      <c r="M37" s="264"/>
      <c r="P37" s="255"/>
      <c r="Q37" s="255"/>
      <c r="R37" s="255"/>
      <c r="S37" s="255"/>
      <c r="T37" s="255"/>
      <c r="U37" s="255"/>
      <c r="V37" s="255"/>
      <c r="W37" s="255"/>
      <c r="X37" s="255"/>
      <c r="Y37" s="255"/>
      <c r="Z37" s="255"/>
    </row>
    <row r="38" spans="11:26" ht="15.75" customHeight="1">
      <c r="K38" s="264"/>
      <c r="M38" s="264"/>
      <c r="P38" s="255"/>
      <c r="Q38" s="255"/>
      <c r="R38" s="255"/>
      <c r="S38" s="255"/>
      <c r="T38" s="255"/>
      <c r="U38" s="255"/>
      <c r="V38" s="255"/>
      <c r="W38" s="255"/>
      <c r="X38" s="255"/>
      <c r="Y38" s="255"/>
      <c r="Z38" s="255"/>
    </row>
    <row r="39" spans="11:26" ht="15.75" customHeight="1">
      <c r="K39" s="264"/>
      <c r="M39" s="264"/>
      <c r="P39" s="255"/>
      <c r="Q39" s="255"/>
      <c r="R39" s="255"/>
      <c r="S39" s="255"/>
      <c r="T39" s="255"/>
      <c r="U39" s="255"/>
      <c r="V39" s="255"/>
      <c r="W39" s="255"/>
      <c r="X39" s="255"/>
      <c r="Y39" s="255"/>
      <c r="Z39" s="255"/>
    </row>
    <row r="40" spans="11:26" ht="15.75" customHeight="1">
      <c r="K40" s="264"/>
      <c r="M40" s="264"/>
      <c r="P40" s="255"/>
      <c r="Q40" s="255"/>
      <c r="R40" s="255"/>
      <c r="S40" s="255"/>
      <c r="T40" s="255"/>
      <c r="U40" s="255"/>
      <c r="V40" s="255"/>
      <c r="W40" s="255"/>
      <c r="X40" s="255"/>
      <c r="Y40" s="255"/>
      <c r="Z40" s="255"/>
    </row>
    <row r="41" spans="11:26" ht="15.75" customHeight="1">
      <c r="K41" s="264"/>
      <c r="M41" s="264"/>
      <c r="P41" s="255"/>
      <c r="Q41" s="255"/>
      <c r="R41" s="255"/>
      <c r="S41" s="255"/>
      <c r="T41" s="255"/>
      <c r="U41" s="255"/>
      <c r="V41" s="255"/>
      <c r="W41" s="255"/>
      <c r="X41" s="255"/>
      <c r="Y41" s="255"/>
      <c r="Z41" s="255"/>
    </row>
    <row r="42" spans="11:26" ht="15.75" customHeight="1">
      <c r="K42" s="264"/>
      <c r="M42" s="264"/>
      <c r="P42" s="255"/>
      <c r="Q42" s="255"/>
      <c r="R42" s="255"/>
      <c r="S42" s="255"/>
      <c r="T42" s="255"/>
      <c r="U42" s="255"/>
      <c r="V42" s="255"/>
      <c r="W42" s="255"/>
      <c r="X42" s="255"/>
      <c r="Y42" s="255"/>
      <c r="Z42" s="255"/>
    </row>
    <row r="43" spans="11:26" ht="15.75" customHeight="1">
      <c r="K43" s="264"/>
      <c r="M43" s="264"/>
      <c r="P43" s="255"/>
      <c r="Q43" s="255"/>
      <c r="R43" s="255"/>
      <c r="S43" s="255"/>
      <c r="T43" s="255"/>
      <c r="U43" s="255"/>
      <c r="V43" s="255"/>
      <c r="W43" s="255"/>
      <c r="X43" s="255"/>
      <c r="Y43" s="255"/>
      <c r="Z43" s="255"/>
    </row>
    <row r="44" spans="11:26" ht="15.75" customHeight="1">
      <c r="K44" s="264"/>
      <c r="M44" s="264"/>
      <c r="P44" s="255"/>
      <c r="Q44" s="255"/>
      <c r="R44" s="255"/>
      <c r="S44" s="255"/>
      <c r="T44" s="255"/>
      <c r="U44" s="255"/>
      <c r="V44" s="255"/>
      <c r="W44" s="255"/>
      <c r="X44" s="255"/>
      <c r="Y44" s="255"/>
      <c r="Z44" s="255"/>
    </row>
    <row r="45" spans="11:26" ht="15.75" customHeight="1">
      <c r="K45" s="264"/>
      <c r="M45" s="264"/>
      <c r="P45" s="255"/>
      <c r="Q45" s="255"/>
      <c r="R45" s="255"/>
      <c r="S45" s="255"/>
      <c r="T45" s="255"/>
      <c r="U45" s="255"/>
      <c r="V45" s="255"/>
      <c r="W45" s="255"/>
      <c r="X45" s="255"/>
      <c r="Y45" s="255"/>
      <c r="Z45" s="255"/>
    </row>
    <row r="46" spans="11:26" ht="15.75" customHeight="1">
      <c r="K46" s="264"/>
      <c r="M46" s="264"/>
      <c r="P46" s="255"/>
      <c r="Q46" s="255"/>
      <c r="R46" s="255"/>
      <c r="S46" s="255"/>
      <c r="T46" s="255"/>
      <c r="U46" s="255"/>
      <c r="V46" s="255"/>
      <c r="W46" s="255"/>
      <c r="X46" s="255"/>
      <c r="Y46" s="255"/>
      <c r="Z46" s="255"/>
    </row>
    <row r="47" spans="11:26" ht="15.75" customHeight="1">
      <c r="K47" s="264"/>
      <c r="M47" s="264"/>
      <c r="P47" s="255"/>
      <c r="Q47" s="255"/>
      <c r="R47" s="255"/>
      <c r="S47" s="255"/>
      <c r="T47" s="255"/>
      <c r="U47" s="255"/>
      <c r="V47" s="255"/>
      <c r="W47" s="255"/>
      <c r="X47" s="255"/>
      <c r="Y47" s="255"/>
      <c r="Z47" s="255"/>
    </row>
    <row r="48" spans="11:26" ht="15.75" customHeight="1">
      <c r="K48" s="264"/>
      <c r="M48" s="264"/>
      <c r="P48" s="255"/>
      <c r="Q48" s="255"/>
      <c r="R48" s="255"/>
      <c r="S48" s="255"/>
      <c r="T48" s="255"/>
      <c r="U48" s="255"/>
      <c r="V48" s="255"/>
      <c r="W48" s="255"/>
      <c r="X48" s="255"/>
      <c r="Y48" s="255"/>
      <c r="Z48" s="255"/>
    </row>
    <row r="49" spans="11:26" ht="15.75" customHeight="1">
      <c r="K49" s="264"/>
      <c r="M49" s="264"/>
      <c r="P49" s="255"/>
      <c r="Q49" s="255"/>
      <c r="R49" s="255"/>
      <c r="S49" s="255"/>
      <c r="T49" s="255"/>
      <c r="U49" s="255"/>
      <c r="V49" s="255"/>
      <c r="W49" s="255"/>
      <c r="X49" s="255"/>
      <c r="Y49" s="255"/>
      <c r="Z49" s="255"/>
    </row>
    <row r="50" spans="11:26" ht="15.75" customHeight="1">
      <c r="K50" s="264"/>
      <c r="M50" s="264"/>
      <c r="P50" s="255"/>
      <c r="Q50" s="255"/>
      <c r="R50" s="255"/>
      <c r="S50" s="255"/>
      <c r="T50" s="255"/>
      <c r="U50" s="255"/>
      <c r="V50" s="255"/>
      <c r="W50" s="255"/>
      <c r="X50" s="255"/>
      <c r="Y50" s="255"/>
      <c r="Z50" s="255"/>
    </row>
    <row r="51" spans="11:26" ht="15.75" customHeight="1">
      <c r="K51" s="264"/>
      <c r="M51" s="264"/>
      <c r="P51" s="255"/>
      <c r="Q51" s="255"/>
      <c r="R51" s="255"/>
      <c r="S51" s="255"/>
      <c r="T51" s="255"/>
      <c r="U51" s="255"/>
      <c r="V51" s="255"/>
      <c r="W51" s="255"/>
      <c r="X51" s="255"/>
      <c r="Y51" s="255"/>
      <c r="Z51" s="255"/>
    </row>
    <row r="52" spans="11:26" ht="15.75" customHeight="1">
      <c r="K52" s="264"/>
      <c r="M52" s="264"/>
      <c r="P52" s="255"/>
      <c r="Q52" s="255"/>
      <c r="R52" s="255"/>
      <c r="S52" s="255"/>
      <c r="T52" s="255"/>
      <c r="U52" s="255"/>
      <c r="V52" s="255"/>
      <c r="W52" s="255"/>
      <c r="X52" s="255"/>
      <c r="Y52" s="255"/>
      <c r="Z52" s="255"/>
    </row>
    <row r="53" spans="11:26" ht="15.75" customHeight="1">
      <c r="K53" s="264"/>
      <c r="M53" s="264"/>
      <c r="P53" s="255"/>
      <c r="Q53" s="255"/>
      <c r="R53" s="255"/>
      <c r="S53" s="255"/>
      <c r="T53" s="255"/>
      <c r="U53" s="255"/>
      <c r="V53" s="255"/>
      <c r="W53" s="255"/>
      <c r="X53" s="255"/>
      <c r="Y53" s="255"/>
      <c r="Z53" s="255"/>
    </row>
    <row r="54" spans="11:26" ht="15.75" customHeight="1">
      <c r="K54" s="264"/>
      <c r="M54" s="264"/>
      <c r="P54" s="255"/>
      <c r="Q54" s="255"/>
      <c r="R54" s="255"/>
      <c r="S54" s="255"/>
      <c r="T54" s="255"/>
      <c r="U54" s="255"/>
      <c r="V54" s="255"/>
      <c r="W54" s="255"/>
      <c r="X54" s="255"/>
      <c r="Y54" s="255"/>
      <c r="Z54" s="255"/>
    </row>
    <row r="55" spans="11:26" ht="15.75" customHeight="1">
      <c r="K55" s="264"/>
      <c r="M55" s="264"/>
      <c r="P55" s="255"/>
      <c r="Q55" s="255"/>
      <c r="R55" s="255"/>
      <c r="S55" s="255"/>
      <c r="T55" s="255"/>
      <c r="U55" s="255"/>
      <c r="V55" s="255"/>
      <c r="W55" s="255"/>
      <c r="X55" s="255"/>
      <c r="Y55" s="255"/>
      <c r="Z55" s="255"/>
    </row>
    <row r="56" spans="11:26" ht="15.75" customHeight="1">
      <c r="K56" s="264"/>
      <c r="M56" s="264"/>
      <c r="P56" s="255"/>
      <c r="Q56" s="255"/>
      <c r="R56" s="255"/>
      <c r="S56" s="255"/>
      <c r="T56" s="255"/>
      <c r="U56" s="255"/>
      <c r="V56" s="255"/>
      <c r="W56" s="255"/>
      <c r="X56" s="255"/>
      <c r="Y56" s="255"/>
      <c r="Z56" s="255"/>
    </row>
    <row r="57" spans="11:26" ht="15.75" customHeight="1">
      <c r="K57" s="264"/>
      <c r="M57" s="264"/>
      <c r="P57" s="255"/>
      <c r="Q57" s="255"/>
      <c r="R57" s="255"/>
      <c r="S57" s="255"/>
      <c r="T57" s="255"/>
      <c r="U57" s="255"/>
      <c r="V57" s="255"/>
      <c r="W57" s="255"/>
      <c r="X57" s="255"/>
      <c r="Y57" s="255"/>
      <c r="Z57" s="255"/>
    </row>
    <row r="58" spans="11:26" ht="15.75" customHeight="1">
      <c r="K58" s="264"/>
      <c r="M58" s="264"/>
      <c r="P58" s="255"/>
      <c r="Q58" s="255"/>
      <c r="R58" s="255"/>
      <c r="S58" s="255"/>
      <c r="T58" s="255"/>
      <c r="U58" s="255"/>
      <c r="V58" s="255"/>
      <c r="W58" s="255"/>
      <c r="X58" s="255"/>
      <c r="Y58" s="255"/>
      <c r="Z58" s="255"/>
    </row>
    <row r="59" spans="11:26" ht="15.75" customHeight="1">
      <c r="K59" s="264"/>
      <c r="M59" s="264"/>
      <c r="P59" s="255"/>
      <c r="Q59" s="255"/>
      <c r="R59" s="255"/>
      <c r="S59" s="255"/>
      <c r="T59" s="255"/>
      <c r="U59" s="255"/>
      <c r="V59" s="255"/>
      <c r="W59" s="255"/>
      <c r="X59" s="255"/>
      <c r="Y59" s="255"/>
      <c r="Z59" s="255"/>
    </row>
    <row r="60" spans="11:26" ht="15.75" customHeight="1">
      <c r="K60" s="264"/>
      <c r="M60" s="264"/>
      <c r="P60" s="255"/>
      <c r="Q60" s="255"/>
      <c r="R60" s="255"/>
      <c r="S60" s="255"/>
      <c r="T60" s="255"/>
      <c r="U60" s="255"/>
      <c r="V60" s="255"/>
      <c r="W60" s="255"/>
      <c r="X60" s="255"/>
      <c r="Y60" s="255"/>
      <c r="Z60" s="255"/>
    </row>
    <row r="61" spans="11:26" ht="15.75" customHeight="1">
      <c r="K61" s="264"/>
      <c r="M61" s="264"/>
      <c r="P61" s="255"/>
      <c r="Q61" s="255"/>
      <c r="R61" s="255"/>
      <c r="S61" s="255"/>
      <c r="T61" s="255"/>
      <c r="U61" s="255"/>
      <c r="V61" s="255"/>
      <c r="W61" s="255"/>
      <c r="X61" s="255"/>
      <c r="Y61" s="255"/>
      <c r="Z61" s="255"/>
    </row>
    <row r="62" spans="11:26" ht="15.75" customHeight="1">
      <c r="K62" s="264"/>
      <c r="M62" s="264"/>
      <c r="P62" s="255"/>
      <c r="Q62" s="255"/>
      <c r="R62" s="255"/>
      <c r="S62" s="255"/>
      <c r="T62" s="255"/>
      <c r="U62" s="255"/>
      <c r="V62" s="255"/>
      <c r="W62" s="255"/>
      <c r="X62" s="255"/>
      <c r="Y62" s="255"/>
      <c r="Z62" s="255"/>
    </row>
    <row r="63" spans="11:26" ht="15.75" customHeight="1">
      <c r="K63" s="264"/>
      <c r="M63" s="264"/>
      <c r="P63" s="255"/>
      <c r="Q63" s="255"/>
      <c r="R63" s="255"/>
      <c r="S63" s="255"/>
      <c r="T63" s="255"/>
      <c r="U63" s="255"/>
      <c r="V63" s="255"/>
      <c r="W63" s="255"/>
      <c r="X63" s="255"/>
      <c r="Y63" s="255"/>
      <c r="Z63" s="255"/>
    </row>
    <row r="64" spans="11:26" ht="15.75" customHeight="1">
      <c r="K64" s="264"/>
      <c r="M64" s="264"/>
      <c r="P64" s="255"/>
      <c r="Q64" s="255"/>
      <c r="R64" s="255"/>
      <c r="S64" s="255"/>
      <c r="T64" s="255"/>
      <c r="U64" s="255"/>
      <c r="V64" s="255"/>
      <c r="W64" s="255"/>
      <c r="X64" s="255"/>
      <c r="Y64" s="255"/>
      <c r="Z64" s="255"/>
    </row>
    <row r="65" spans="11:26" ht="15.75" customHeight="1">
      <c r="K65" s="264"/>
      <c r="M65" s="264"/>
      <c r="P65" s="255"/>
      <c r="Q65" s="255"/>
      <c r="R65" s="255"/>
      <c r="S65" s="255"/>
      <c r="T65" s="255"/>
      <c r="U65" s="255"/>
      <c r="V65" s="255"/>
      <c r="W65" s="255"/>
      <c r="X65" s="255"/>
      <c r="Y65" s="255"/>
      <c r="Z65" s="255"/>
    </row>
    <row r="66" spans="11:26" ht="15.75" customHeight="1">
      <c r="K66" s="264"/>
      <c r="M66" s="264"/>
      <c r="P66" s="255"/>
      <c r="Q66" s="255"/>
      <c r="R66" s="255"/>
      <c r="S66" s="255"/>
      <c r="T66" s="255"/>
      <c r="U66" s="255"/>
      <c r="V66" s="255"/>
      <c r="W66" s="255"/>
      <c r="X66" s="255"/>
      <c r="Y66" s="255"/>
      <c r="Z66" s="255"/>
    </row>
    <row r="67" spans="11:26" ht="15.75" customHeight="1">
      <c r="K67" s="264"/>
      <c r="M67" s="264"/>
      <c r="P67" s="255"/>
      <c r="Q67" s="255"/>
      <c r="R67" s="255"/>
      <c r="S67" s="255"/>
      <c r="T67" s="255"/>
      <c r="U67" s="255"/>
      <c r="V67" s="255"/>
      <c r="W67" s="255"/>
      <c r="X67" s="255"/>
      <c r="Y67" s="255"/>
      <c r="Z67" s="255"/>
    </row>
    <row r="68" spans="11:26" ht="15.75" customHeight="1">
      <c r="K68" s="264"/>
      <c r="M68" s="264"/>
      <c r="P68" s="255"/>
      <c r="Q68" s="255"/>
      <c r="R68" s="255"/>
      <c r="S68" s="255"/>
      <c r="T68" s="255"/>
      <c r="U68" s="255"/>
      <c r="V68" s="255"/>
      <c r="W68" s="255"/>
      <c r="X68" s="255"/>
      <c r="Y68" s="255"/>
      <c r="Z68" s="255"/>
    </row>
    <row r="69" spans="11:26" ht="15.75" customHeight="1">
      <c r="K69" s="264"/>
      <c r="M69" s="264"/>
      <c r="P69" s="255"/>
      <c r="Q69" s="255"/>
      <c r="R69" s="255"/>
      <c r="S69" s="255"/>
      <c r="T69" s="255"/>
      <c r="U69" s="255"/>
      <c r="V69" s="255"/>
      <c r="W69" s="255"/>
      <c r="X69" s="255"/>
      <c r="Y69" s="255"/>
      <c r="Z69" s="255"/>
    </row>
    <row r="70" spans="11:26" ht="15.75" customHeight="1">
      <c r="K70" s="264"/>
      <c r="M70" s="264"/>
      <c r="P70" s="255"/>
      <c r="Q70" s="255"/>
      <c r="R70" s="255"/>
      <c r="S70" s="255"/>
      <c r="T70" s="255"/>
      <c r="U70" s="255"/>
      <c r="V70" s="255"/>
      <c r="W70" s="255"/>
      <c r="X70" s="255"/>
      <c r="Y70" s="255"/>
      <c r="Z70" s="255"/>
    </row>
    <row r="71" spans="11:26" ht="15.75" customHeight="1">
      <c r="K71" s="264"/>
      <c r="M71" s="264"/>
      <c r="P71" s="255"/>
      <c r="Q71" s="255"/>
      <c r="R71" s="255"/>
      <c r="S71" s="255"/>
      <c r="T71" s="255"/>
      <c r="U71" s="255"/>
      <c r="V71" s="255"/>
      <c r="W71" s="255"/>
      <c r="X71" s="255"/>
      <c r="Y71" s="255"/>
      <c r="Z71" s="255"/>
    </row>
    <row r="72" spans="11:26" ht="15.75" customHeight="1">
      <c r="K72" s="264"/>
      <c r="M72" s="264"/>
      <c r="P72" s="255"/>
      <c r="Q72" s="255"/>
      <c r="R72" s="255"/>
      <c r="S72" s="255"/>
      <c r="T72" s="255"/>
      <c r="U72" s="255"/>
      <c r="V72" s="255"/>
      <c r="W72" s="255"/>
      <c r="X72" s="255"/>
      <c r="Y72" s="255"/>
      <c r="Z72" s="255"/>
    </row>
    <row r="73" spans="11:26" ht="15.75" customHeight="1">
      <c r="K73" s="264"/>
      <c r="M73" s="264"/>
      <c r="P73" s="255"/>
      <c r="Q73" s="255"/>
      <c r="R73" s="255"/>
      <c r="S73" s="255"/>
      <c r="T73" s="255"/>
      <c r="U73" s="255"/>
      <c r="V73" s="255"/>
      <c r="W73" s="255"/>
      <c r="X73" s="255"/>
      <c r="Y73" s="255"/>
      <c r="Z73" s="255"/>
    </row>
    <row r="74" spans="11:26" ht="15.75" customHeight="1">
      <c r="K74" s="264"/>
      <c r="M74" s="264"/>
      <c r="P74" s="255"/>
      <c r="Q74" s="255"/>
      <c r="R74" s="255"/>
      <c r="S74" s="255"/>
      <c r="T74" s="255"/>
      <c r="U74" s="255"/>
      <c r="V74" s="255"/>
      <c r="W74" s="255"/>
      <c r="X74" s="255"/>
      <c r="Y74" s="255"/>
      <c r="Z74" s="255"/>
    </row>
    <row r="75" spans="11:26" ht="15.75" customHeight="1">
      <c r="K75" s="264"/>
      <c r="M75" s="264"/>
      <c r="P75" s="255"/>
      <c r="Q75" s="255"/>
      <c r="R75" s="255"/>
      <c r="S75" s="255"/>
      <c r="T75" s="255"/>
      <c r="U75" s="255"/>
      <c r="V75" s="255"/>
      <c r="W75" s="255"/>
      <c r="X75" s="255"/>
      <c r="Y75" s="255"/>
      <c r="Z75" s="255"/>
    </row>
    <row r="76" spans="11:26" ht="15.75" customHeight="1">
      <c r="K76" s="264"/>
      <c r="M76" s="264"/>
      <c r="P76" s="255"/>
      <c r="Q76" s="255"/>
      <c r="R76" s="255"/>
      <c r="S76" s="255"/>
      <c r="T76" s="255"/>
      <c r="U76" s="255"/>
      <c r="V76" s="255"/>
      <c r="W76" s="255"/>
      <c r="X76" s="255"/>
      <c r="Y76" s="255"/>
      <c r="Z76" s="255"/>
    </row>
    <row r="77" spans="11:26" ht="15.75" customHeight="1">
      <c r="K77" s="264"/>
      <c r="M77" s="264"/>
      <c r="P77" s="255"/>
      <c r="Q77" s="255"/>
      <c r="R77" s="255"/>
      <c r="S77" s="255"/>
      <c r="T77" s="255"/>
      <c r="U77" s="255"/>
      <c r="V77" s="255"/>
      <c r="W77" s="255"/>
      <c r="X77" s="255"/>
      <c r="Y77" s="255"/>
      <c r="Z77" s="255"/>
    </row>
    <row r="78" spans="11:26" ht="15.75" customHeight="1">
      <c r="K78" s="264"/>
      <c r="M78" s="264"/>
      <c r="P78" s="255"/>
      <c r="Q78" s="255"/>
      <c r="R78" s="255"/>
      <c r="S78" s="255"/>
      <c r="T78" s="255"/>
      <c r="U78" s="255"/>
      <c r="V78" s="255"/>
      <c r="W78" s="255"/>
      <c r="X78" s="255"/>
      <c r="Y78" s="255"/>
      <c r="Z78" s="255"/>
    </row>
    <row r="79" spans="11:26" ht="15.75" customHeight="1">
      <c r="K79" s="264"/>
      <c r="M79" s="264"/>
      <c r="P79" s="255"/>
      <c r="Q79" s="255"/>
      <c r="R79" s="255"/>
      <c r="S79" s="255"/>
      <c r="T79" s="255"/>
      <c r="U79" s="255"/>
      <c r="V79" s="255"/>
      <c r="W79" s="255"/>
      <c r="X79" s="255"/>
      <c r="Y79" s="255"/>
      <c r="Z79" s="255"/>
    </row>
    <row r="80" spans="11:26" ht="15.75" customHeight="1">
      <c r="K80" s="264"/>
      <c r="M80" s="264"/>
      <c r="P80" s="255"/>
      <c r="Q80" s="255"/>
      <c r="R80" s="255"/>
      <c r="S80" s="255"/>
      <c r="T80" s="255"/>
      <c r="U80" s="255"/>
      <c r="V80" s="255"/>
      <c r="W80" s="255"/>
      <c r="X80" s="255"/>
      <c r="Y80" s="255"/>
      <c r="Z80" s="255"/>
    </row>
    <row r="81" spans="11:26" ht="15.75" customHeight="1">
      <c r="K81" s="264"/>
      <c r="M81" s="264"/>
      <c r="P81" s="255"/>
      <c r="Q81" s="255"/>
      <c r="R81" s="255"/>
      <c r="S81" s="255"/>
      <c r="T81" s="255"/>
      <c r="U81" s="255"/>
      <c r="V81" s="255"/>
      <c r="W81" s="255"/>
      <c r="X81" s="255"/>
      <c r="Y81" s="255"/>
      <c r="Z81" s="255"/>
    </row>
    <row r="82" spans="11:26" ht="15.75" customHeight="1">
      <c r="K82" s="264"/>
      <c r="M82" s="264"/>
      <c r="P82" s="255"/>
      <c r="Q82" s="255"/>
      <c r="R82" s="255"/>
      <c r="S82" s="255"/>
      <c r="T82" s="255"/>
      <c r="U82" s="255"/>
      <c r="V82" s="255"/>
      <c r="W82" s="255"/>
      <c r="X82" s="255"/>
      <c r="Y82" s="255"/>
      <c r="Z82" s="255"/>
    </row>
    <row r="83" spans="11:26" ht="15.75" customHeight="1">
      <c r="K83" s="264"/>
      <c r="M83" s="264"/>
      <c r="P83" s="255"/>
      <c r="Q83" s="255"/>
      <c r="R83" s="255"/>
      <c r="S83" s="255"/>
      <c r="T83" s="255"/>
      <c r="U83" s="255"/>
      <c r="V83" s="255"/>
      <c r="W83" s="255"/>
      <c r="X83" s="255"/>
      <c r="Y83" s="255"/>
      <c r="Z83" s="255"/>
    </row>
    <row r="84" spans="11:26" ht="15.75" customHeight="1">
      <c r="K84" s="264"/>
      <c r="M84" s="264"/>
      <c r="P84" s="255"/>
      <c r="Q84" s="255"/>
      <c r="R84" s="255"/>
      <c r="S84" s="255"/>
      <c r="T84" s="255"/>
      <c r="U84" s="255"/>
      <c r="V84" s="255"/>
      <c r="W84" s="255"/>
      <c r="X84" s="255"/>
      <c r="Y84" s="255"/>
      <c r="Z84" s="255"/>
    </row>
    <row r="85" spans="11:26" ht="15.75" customHeight="1">
      <c r="K85" s="264"/>
      <c r="M85" s="264"/>
      <c r="P85" s="255"/>
      <c r="Q85" s="255"/>
      <c r="R85" s="255"/>
      <c r="S85" s="255"/>
      <c r="T85" s="255"/>
      <c r="U85" s="255"/>
      <c r="V85" s="255"/>
      <c r="W85" s="255"/>
      <c r="X85" s="255"/>
      <c r="Y85" s="255"/>
      <c r="Z85" s="255"/>
    </row>
    <row r="86" spans="11:26" ht="15.75" customHeight="1">
      <c r="K86" s="264"/>
      <c r="M86" s="264"/>
      <c r="P86" s="255"/>
      <c r="Q86" s="255"/>
      <c r="R86" s="255"/>
      <c r="S86" s="255"/>
      <c r="T86" s="255"/>
      <c r="U86" s="255"/>
      <c r="V86" s="255"/>
      <c r="W86" s="255"/>
      <c r="X86" s="255"/>
      <c r="Y86" s="255"/>
      <c r="Z86" s="255"/>
    </row>
    <row r="87" spans="11:26" ht="15.75" customHeight="1">
      <c r="K87" s="264"/>
      <c r="M87" s="264"/>
      <c r="P87" s="255"/>
      <c r="Q87" s="255"/>
      <c r="R87" s="255"/>
      <c r="S87" s="255"/>
      <c r="T87" s="255"/>
      <c r="U87" s="255"/>
      <c r="V87" s="255"/>
      <c r="W87" s="255"/>
      <c r="X87" s="255"/>
      <c r="Y87" s="255"/>
      <c r="Z87" s="255"/>
    </row>
    <row r="88" spans="11:26" ht="15.75" customHeight="1">
      <c r="K88" s="264"/>
      <c r="M88" s="264"/>
      <c r="P88" s="255"/>
      <c r="Q88" s="255"/>
      <c r="R88" s="255"/>
      <c r="S88" s="255"/>
      <c r="T88" s="255"/>
      <c r="U88" s="255"/>
      <c r="V88" s="255"/>
      <c r="W88" s="255"/>
      <c r="X88" s="255"/>
      <c r="Y88" s="255"/>
      <c r="Z88" s="255"/>
    </row>
    <row r="89" spans="11:26" ht="15.75" customHeight="1">
      <c r="K89" s="264"/>
      <c r="M89" s="264"/>
      <c r="P89" s="255"/>
      <c r="Q89" s="255"/>
      <c r="R89" s="255"/>
      <c r="S89" s="255"/>
      <c r="T89" s="255"/>
      <c r="U89" s="255"/>
      <c r="V89" s="255"/>
      <c r="W89" s="255"/>
      <c r="X89" s="255"/>
      <c r="Y89" s="255"/>
      <c r="Z89" s="255"/>
    </row>
    <row r="90" spans="11:26" ht="15.75" customHeight="1">
      <c r="K90" s="264"/>
      <c r="M90" s="264"/>
      <c r="P90" s="255"/>
      <c r="Q90" s="255"/>
      <c r="R90" s="255"/>
      <c r="S90" s="255"/>
      <c r="T90" s="255"/>
      <c r="U90" s="255"/>
      <c r="V90" s="255"/>
      <c r="W90" s="255"/>
      <c r="X90" s="255"/>
      <c r="Y90" s="255"/>
      <c r="Z90" s="255"/>
    </row>
    <row r="91" spans="11:26" ht="15.75" customHeight="1">
      <c r="K91" s="264"/>
      <c r="M91" s="264"/>
      <c r="P91" s="255"/>
      <c r="Q91" s="255"/>
      <c r="R91" s="255"/>
      <c r="S91" s="255"/>
      <c r="T91" s="255"/>
      <c r="U91" s="255"/>
      <c r="V91" s="255"/>
      <c r="W91" s="255"/>
      <c r="X91" s="255"/>
      <c r="Y91" s="255"/>
      <c r="Z91" s="255"/>
    </row>
    <row r="92" spans="11:26" ht="15.75" customHeight="1">
      <c r="K92" s="264"/>
      <c r="M92" s="264"/>
      <c r="P92" s="255"/>
      <c r="Q92" s="255"/>
      <c r="R92" s="255"/>
      <c r="S92" s="255"/>
      <c r="T92" s="255"/>
      <c r="U92" s="255"/>
      <c r="V92" s="255"/>
      <c r="W92" s="255"/>
      <c r="X92" s="255"/>
      <c r="Y92" s="255"/>
      <c r="Z92" s="255"/>
    </row>
    <row r="93" spans="11:26" ht="15.75" customHeight="1">
      <c r="K93" s="264"/>
      <c r="M93" s="264"/>
      <c r="P93" s="255"/>
      <c r="Q93" s="255"/>
      <c r="R93" s="255"/>
      <c r="S93" s="255"/>
      <c r="T93" s="255"/>
      <c r="U93" s="255"/>
      <c r="V93" s="255"/>
      <c r="W93" s="255"/>
      <c r="X93" s="255"/>
      <c r="Y93" s="255"/>
      <c r="Z93" s="255"/>
    </row>
    <row r="94" spans="11:26" ht="15.75" customHeight="1">
      <c r="K94" s="264"/>
      <c r="M94" s="264"/>
      <c r="P94" s="255"/>
      <c r="Q94" s="255"/>
      <c r="R94" s="255"/>
      <c r="S94" s="255"/>
      <c r="T94" s="255"/>
      <c r="U94" s="255"/>
      <c r="V94" s="255"/>
      <c r="W94" s="255"/>
      <c r="X94" s="255"/>
      <c r="Y94" s="255"/>
      <c r="Z94" s="255"/>
    </row>
    <row r="95" spans="11:26" ht="15.75" customHeight="1">
      <c r="K95" s="264"/>
      <c r="M95" s="264"/>
      <c r="P95" s="255"/>
      <c r="Q95" s="255"/>
      <c r="R95" s="255"/>
      <c r="S95" s="255"/>
      <c r="T95" s="255"/>
      <c r="U95" s="255"/>
      <c r="V95" s="255"/>
      <c r="W95" s="255"/>
      <c r="X95" s="255"/>
      <c r="Y95" s="255"/>
      <c r="Z95" s="255"/>
    </row>
    <row r="96" spans="11:26" ht="15.75" customHeight="1">
      <c r="K96" s="264"/>
      <c r="M96" s="264"/>
      <c r="P96" s="255"/>
      <c r="Q96" s="255"/>
      <c r="R96" s="255"/>
      <c r="S96" s="255"/>
      <c r="T96" s="255"/>
      <c r="U96" s="255"/>
      <c r="V96" s="255"/>
      <c r="W96" s="255"/>
      <c r="X96" s="255"/>
      <c r="Y96" s="255"/>
      <c r="Z96" s="255"/>
    </row>
    <row r="97" spans="11:26" ht="15.75" customHeight="1">
      <c r="K97" s="264"/>
      <c r="M97" s="264"/>
      <c r="P97" s="255"/>
      <c r="Q97" s="255"/>
      <c r="R97" s="255"/>
      <c r="S97" s="255"/>
      <c r="T97" s="255"/>
      <c r="U97" s="255"/>
      <c r="V97" s="255"/>
      <c r="W97" s="255"/>
      <c r="X97" s="255"/>
      <c r="Y97" s="255"/>
      <c r="Z97" s="255"/>
    </row>
    <row r="98" spans="11:26" ht="15.75" customHeight="1">
      <c r="K98" s="264"/>
      <c r="M98" s="264"/>
      <c r="P98" s="255"/>
      <c r="Q98" s="255"/>
      <c r="R98" s="255"/>
      <c r="S98" s="255"/>
      <c r="T98" s="255"/>
      <c r="U98" s="255"/>
      <c r="V98" s="255"/>
      <c r="W98" s="255"/>
      <c r="X98" s="255"/>
      <c r="Y98" s="255"/>
      <c r="Z98" s="255"/>
    </row>
    <row r="99" spans="11:26" ht="15.75" customHeight="1">
      <c r="K99" s="264"/>
      <c r="M99" s="264"/>
      <c r="P99" s="255"/>
      <c r="Q99" s="255"/>
      <c r="R99" s="255"/>
      <c r="S99" s="255"/>
      <c r="T99" s="255"/>
      <c r="U99" s="255"/>
      <c r="V99" s="255"/>
      <c r="W99" s="255"/>
      <c r="X99" s="255"/>
      <c r="Y99" s="255"/>
      <c r="Z99" s="255"/>
    </row>
    <row r="100" spans="11:26" ht="15.75" customHeight="1">
      <c r="K100" s="264"/>
      <c r="M100" s="264"/>
      <c r="P100" s="255"/>
      <c r="Q100" s="255"/>
      <c r="R100" s="255"/>
      <c r="S100" s="255"/>
      <c r="T100" s="255"/>
      <c r="U100" s="255"/>
      <c r="V100" s="255"/>
      <c r="W100" s="255"/>
      <c r="X100" s="255"/>
      <c r="Y100" s="255"/>
      <c r="Z100" s="255"/>
    </row>
    <row r="101" spans="11:26" ht="15.75" customHeight="1">
      <c r="K101" s="264"/>
      <c r="M101" s="264"/>
      <c r="P101" s="255"/>
      <c r="Q101" s="255"/>
      <c r="R101" s="255"/>
      <c r="S101" s="255"/>
      <c r="T101" s="255"/>
      <c r="U101" s="255"/>
      <c r="V101" s="255"/>
      <c r="W101" s="255"/>
      <c r="X101" s="255"/>
      <c r="Y101" s="255"/>
      <c r="Z101" s="255"/>
    </row>
    <row r="102" spans="11:26" ht="15.75" customHeight="1">
      <c r="K102" s="264"/>
      <c r="M102" s="264"/>
      <c r="P102" s="255"/>
      <c r="Q102" s="255"/>
      <c r="R102" s="255"/>
      <c r="S102" s="255"/>
      <c r="T102" s="255"/>
      <c r="U102" s="255"/>
      <c r="V102" s="255"/>
      <c r="W102" s="255"/>
      <c r="X102" s="255"/>
      <c r="Y102" s="255"/>
      <c r="Z102" s="255"/>
    </row>
    <row r="103" spans="11:26" ht="15.75" customHeight="1">
      <c r="K103" s="264"/>
      <c r="M103" s="264"/>
      <c r="P103" s="255"/>
      <c r="Q103" s="255"/>
      <c r="R103" s="255"/>
      <c r="S103" s="255"/>
      <c r="T103" s="255"/>
      <c r="U103" s="255"/>
      <c r="V103" s="255"/>
      <c r="W103" s="255"/>
      <c r="X103" s="255"/>
      <c r="Y103" s="255"/>
      <c r="Z103" s="255"/>
    </row>
    <row r="104" spans="11:26" ht="15.75" customHeight="1">
      <c r="K104" s="264"/>
      <c r="M104" s="264"/>
      <c r="P104" s="255"/>
      <c r="Q104" s="255"/>
      <c r="R104" s="255"/>
      <c r="S104" s="255"/>
      <c r="T104" s="255"/>
      <c r="U104" s="255"/>
      <c r="V104" s="255"/>
      <c r="W104" s="255"/>
      <c r="X104" s="255"/>
      <c r="Y104" s="255"/>
      <c r="Z104" s="255"/>
    </row>
    <row r="105" spans="11:26" ht="15.75" customHeight="1">
      <c r="K105" s="264"/>
      <c r="M105" s="264"/>
      <c r="P105" s="255"/>
      <c r="Q105" s="255"/>
      <c r="R105" s="255"/>
      <c r="S105" s="255"/>
      <c r="T105" s="255"/>
      <c r="U105" s="255"/>
      <c r="V105" s="255"/>
      <c r="W105" s="255"/>
      <c r="X105" s="255"/>
      <c r="Y105" s="255"/>
      <c r="Z105" s="255"/>
    </row>
    <row r="106" spans="11:26" ht="15.75" customHeight="1">
      <c r="K106" s="264"/>
      <c r="M106" s="264"/>
      <c r="P106" s="255"/>
      <c r="Q106" s="255"/>
      <c r="R106" s="255"/>
      <c r="S106" s="255"/>
      <c r="T106" s="255"/>
      <c r="U106" s="255"/>
      <c r="V106" s="255"/>
      <c r="W106" s="255"/>
      <c r="X106" s="255"/>
      <c r="Y106" s="255"/>
      <c r="Z106" s="255"/>
    </row>
    <row r="107" spans="11:26" ht="15.75" customHeight="1">
      <c r="K107" s="264"/>
      <c r="M107" s="264"/>
      <c r="P107" s="255"/>
      <c r="Q107" s="255"/>
      <c r="R107" s="255"/>
      <c r="S107" s="255"/>
      <c r="T107" s="255"/>
      <c r="U107" s="255"/>
      <c r="V107" s="255"/>
      <c r="W107" s="255"/>
      <c r="X107" s="255"/>
      <c r="Y107" s="255"/>
      <c r="Z107" s="255"/>
    </row>
    <row r="108" spans="11:26" ht="15.75" customHeight="1">
      <c r="K108" s="264"/>
      <c r="M108" s="264"/>
      <c r="P108" s="255"/>
      <c r="Q108" s="255"/>
      <c r="R108" s="255"/>
      <c r="S108" s="255"/>
      <c r="T108" s="255"/>
      <c r="U108" s="255"/>
      <c r="V108" s="255"/>
      <c r="W108" s="255"/>
      <c r="X108" s="255"/>
      <c r="Y108" s="255"/>
      <c r="Z108" s="255"/>
    </row>
    <row r="109" spans="11:26" ht="15.75" customHeight="1">
      <c r="K109" s="264"/>
      <c r="M109" s="264"/>
      <c r="P109" s="255"/>
      <c r="Q109" s="255"/>
      <c r="R109" s="255"/>
      <c r="S109" s="255"/>
      <c r="T109" s="255"/>
      <c r="U109" s="255"/>
      <c r="V109" s="255"/>
      <c r="W109" s="255"/>
      <c r="X109" s="255"/>
      <c r="Y109" s="255"/>
      <c r="Z109" s="255"/>
    </row>
    <row r="110" spans="11:26" ht="15.75" customHeight="1">
      <c r="K110" s="264"/>
      <c r="M110" s="264"/>
      <c r="P110" s="255"/>
      <c r="Q110" s="255"/>
      <c r="R110" s="255"/>
      <c r="S110" s="255"/>
      <c r="T110" s="255"/>
      <c r="U110" s="255"/>
      <c r="V110" s="255"/>
      <c r="W110" s="255"/>
      <c r="X110" s="255"/>
      <c r="Y110" s="255"/>
      <c r="Z110" s="255"/>
    </row>
    <row r="111" spans="11:26" ht="15.75" customHeight="1">
      <c r="K111" s="264"/>
      <c r="M111" s="264"/>
      <c r="P111" s="255"/>
      <c r="Q111" s="255"/>
      <c r="R111" s="255"/>
      <c r="S111" s="255"/>
      <c r="T111" s="255"/>
      <c r="U111" s="255"/>
      <c r="V111" s="255"/>
      <c r="W111" s="255"/>
      <c r="X111" s="255"/>
      <c r="Y111" s="255"/>
      <c r="Z111" s="255"/>
    </row>
    <row r="112" spans="11:26" ht="15.75" customHeight="1">
      <c r="K112" s="264"/>
      <c r="M112" s="264"/>
      <c r="P112" s="255"/>
      <c r="Q112" s="255"/>
      <c r="R112" s="255"/>
      <c r="S112" s="255"/>
      <c r="T112" s="255"/>
      <c r="U112" s="255"/>
      <c r="V112" s="255"/>
      <c r="W112" s="255"/>
      <c r="X112" s="255"/>
      <c r="Y112" s="255"/>
      <c r="Z112" s="255"/>
    </row>
    <row r="113" spans="11:26" ht="15.75" customHeight="1">
      <c r="K113" s="264"/>
      <c r="M113" s="264"/>
      <c r="P113" s="255"/>
      <c r="Q113" s="255"/>
      <c r="R113" s="255"/>
      <c r="S113" s="255"/>
      <c r="T113" s="255"/>
      <c r="U113" s="255"/>
      <c r="V113" s="255"/>
      <c r="W113" s="255"/>
      <c r="X113" s="255"/>
      <c r="Y113" s="255"/>
      <c r="Z113" s="255"/>
    </row>
    <row r="114" spans="11:26" ht="15.75" customHeight="1">
      <c r="K114" s="264"/>
      <c r="M114" s="264"/>
      <c r="P114" s="255"/>
      <c r="Q114" s="255"/>
      <c r="R114" s="255"/>
      <c r="S114" s="255"/>
      <c r="T114" s="255"/>
      <c r="U114" s="255"/>
      <c r="V114" s="255"/>
      <c r="W114" s="255"/>
      <c r="X114" s="255"/>
      <c r="Y114" s="255"/>
      <c r="Z114" s="255"/>
    </row>
    <row r="115" spans="11:26" ht="15.75" customHeight="1">
      <c r="K115" s="264"/>
      <c r="M115" s="264"/>
      <c r="P115" s="255"/>
      <c r="Q115" s="255"/>
      <c r="R115" s="255"/>
      <c r="S115" s="255"/>
      <c r="T115" s="255"/>
      <c r="U115" s="255"/>
      <c r="V115" s="255"/>
      <c r="W115" s="255"/>
      <c r="X115" s="255"/>
      <c r="Y115" s="255"/>
      <c r="Z115" s="255"/>
    </row>
    <row r="116" spans="11:26" ht="15.75" customHeight="1">
      <c r="K116" s="264"/>
      <c r="M116" s="264"/>
      <c r="P116" s="255"/>
      <c r="Q116" s="255"/>
      <c r="R116" s="255"/>
      <c r="S116" s="255"/>
      <c r="T116" s="255"/>
      <c r="U116" s="255"/>
      <c r="V116" s="255"/>
      <c r="W116" s="255"/>
      <c r="X116" s="255"/>
      <c r="Y116" s="255"/>
      <c r="Z116" s="255"/>
    </row>
    <row r="117" spans="11:26" ht="15.75" customHeight="1">
      <c r="K117" s="264"/>
      <c r="M117" s="264"/>
      <c r="P117" s="255"/>
      <c r="Q117" s="255"/>
      <c r="R117" s="255"/>
      <c r="S117" s="255"/>
      <c r="T117" s="255"/>
      <c r="U117" s="255"/>
      <c r="V117" s="255"/>
      <c r="W117" s="255"/>
      <c r="X117" s="255"/>
      <c r="Y117" s="255"/>
      <c r="Z117" s="255"/>
    </row>
    <row r="118" spans="11:26" ht="15.75" customHeight="1">
      <c r="K118" s="264"/>
      <c r="M118" s="264"/>
      <c r="P118" s="255"/>
      <c r="Q118" s="255"/>
      <c r="R118" s="255"/>
      <c r="S118" s="255"/>
      <c r="T118" s="255"/>
      <c r="U118" s="255"/>
      <c r="V118" s="255"/>
      <c r="W118" s="255"/>
      <c r="X118" s="255"/>
      <c r="Y118" s="255"/>
      <c r="Z118" s="255"/>
    </row>
    <row r="119" spans="11:26" ht="15.75" customHeight="1">
      <c r="K119" s="264"/>
      <c r="M119" s="264"/>
      <c r="P119" s="255"/>
      <c r="Q119" s="255"/>
      <c r="R119" s="255"/>
      <c r="S119" s="255"/>
      <c r="T119" s="255"/>
      <c r="U119" s="255"/>
      <c r="V119" s="255"/>
      <c r="W119" s="255"/>
      <c r="X119" s="255"/>
      <c r="Y119" s="255"/>
      <c r="Z119" s="255"/>
    </row>
    <row r="120" spans="11:26" ht="15.75" customHeight="1">
      <c r="K120" s="264"/>
      <c r="M120" s="264"/>
      <c r="P120" s="255"/>
      <c r="Q120" s="255"/>
      <c r="R120" s="255"/>
      <c r="S120" s="255"/>
      <c r="T120" s="255"/>
      <c r="U120" s="255"/>
      <c r="V120" s="255"/>
      <c r="W120" s="255"/>
      <c r="X120" s="255"/>
      <c r="Y120" s="255"/>
      <c r="Z120" s="255"/>
    </row>
    <row r="121" spans="11:26" ht="15.75" customHeight="1">
      <c r="K121" s="264"/>
      <c r="M121" s="264"/>
      <c r="P121" s="255"/>
      <c r="Q121" s="255"/>
      <c r="R121" s="255"/>
      <c r="S121" s="255"/>
      <c r="T121" s="255"/>
      <c r="U121" s="255"/>
      <c r="V121" s="255"/>
      <c r="W121" s="255"/>
      <c r="X121" s="255"/>
      <c r="Y121" s="255"/>
      <c r="Z121" s="255"/>
    </row>
    <row r="122" spans="11:26" ht="15.75" customHeight="1">
      <c r="K122" s="264"/>
      <c r="M122" s="264"/>
      <c r="P122" s="255"/>
      <c r="Q122" s="255"/>
      <c r="R122" s="255"/>
      <c r="S122" s="255"/>
      <c r="T122" s="255"/>
      <c r="U122" s="255"/>
      <c r="V122" s="255"/>
      <c r="W122" s="255"/>
      <c r="X122" s="255"/>
      <c r="Y122" s="255"/>
      <c r="Z122" s="255"/>
    </row>
    <row r="123" spans="11:26" ht="15.75" customHeight="1">
      <c r="K123" s="264"/>
      <c r="M123" s="264"/>
      <c r="P123" s="255"/>
      <c r="Q123" s="255"/>
      <c r="R123" s="255"/>
      <c r="S123" s="255"/>
      <c r="T123" s="255"/>
      <c r="U123" s="255"/>
      <c r="V123" s="255"/>
      <c r="W123" s="255"/>
      <c r="X123" s="255"/>
      <c r="Y123" s="255"/>
      <c r="Z123" s="255"/>
    </row>
    <row r="124" spans="11:26" ht="15.75" customHeight="1">
      <c r="K124" s="264"/>
      <c r="M124" s="264"/>
      <c r="P124" s="255"/>
      <c r="Q124" s="255"/>
      <c r="R124" s="255"/>
      <c r="S124" s="255"/>
      <c r="T124" s="255"/>
      <c r="U124" s="255"/>
      <c r="V124" s="255"/>
      <c r="W124" s="255"/>
      <c r="X124" s="255"/>
      <c r="Y124" s="255"/>
      <c r="Z124" s="255"/>
    </row>
    <row r="125" spans="11:26" ht="15.75" customHeight="1">
      <c r="K125" s="264"/>
      <c r="M125" s="264"/>
      <c r="P125" s="255"/>
      <c r="Q125" s="255"/>
      <c r="R125" s="255"/>
      <c r="S125" s="255"/>
      <c r="T125" s="255"/>
      <c r="U125" s="255"/>
      <c r="V125" s="255"/>
      <c r="W125" s="255"/>
      <c r="X125" s="255"/>
      <c r="Y125" s="255"/>
      <c r="Z125" s="255"/>
    </row>
    <row r="126" spans="11:26" ht="15.75" customHeight="1">
      <c r="K126" s="264"/>
      <c r="M126" s="264"/>
      <c r="P126" s="255"/>
      <c r="Q126" s="255"/>
      <c r="R126" s="255"/>
      <c r="S126" s="255"/>
      <c r="T126" s="255"/>
      <c r="U126" s="255"/>
      <c r="V126" s="255"/>
      <c r="W126" s="255"/>
      <c r="X126" s="255"/>
      <c r="Y126" s="255"/>
      <c r="Z126" s="255"/>
    </row>
    <row r="127" spans="11:26" ht="15.75" customHeight="1">
      <c r="K127" s="264"/>
      <c r="M127" s="264"/>
      <c r="P127" s="255"/>
      <c r="Q127" s="255"/>
      <c r="R127" s="255"/>
      <c r="S127" s="255"/>
      <c r="T127" s="255"/>
      <c r="U127" s="255"/>
      <c r="V127" s="255"/>
      <c r="W127" s="255"/>
      <c r="X127" s="255"/>
      <c r="Y127" s="255"/>
      <c r="Z127" s="255"/>
    </row>
    <row r="128" spans="11:26" ht="15.75" customHeight="1">
      <c r="K128" s="264"/>
      <c r="M128" s="264"/>
      <c r="P128" s="255"/>
      <c r="Q128" s="255"/>
      <c r="R128" s="255"/>
      <c r="S128" s="255"/>
      <c r="T128" s="255"/>
      <c r="U128" s="255"/>
      <c r="V128" s="255"/>
      <c r="W128" s="255"/>
      <c r="X128" s="255"/>
      <c r="Y128" s="255"/>
      <c r="Z128" s="255"/>
    </row>
    <row r="129" spans="11:26" ht="15.75" customHeight="1">
      <c r="K129" s="264"/>
      <c r="M129" s="264"/>
      <c r="P129" s="255"/>
      <c r="Q129" s="255"/>
      <c r="R129" s="255"/>
      <c r="S129" s="255"/>
      <c r="T129" s="255"/>
      <c r="U129" s="255"/>
      <c r="V129" s="255"/>
      <c r="W129" s="255"/>
      <c r="X129" s="255"/>
      <c r="Y129" s="255"/>
      <c r="Z129" s="255"/>
    </row>
    <row r="130" spans="11:26" ht="15.75" customHeight="1">
      <c r="K130" s="264"/>
      <c r="M130" s="264"/>
      <c r="P130" s="255"/>
      <c r="Q130" s="255"/>
      <c r="R130" s="255"/>
      <c r="S130" s="255"/>
      <c r="T130" s="255"/>
      <c r="U130" s="255"/>
      <c r="V130" s="255"/>
      <c r="W130" s="255"/>
      <c r="X130" s="255"/>
      <c r="Y130" s="255"/>
      <c r="Z130" s="255"/>
    </row>
    <row r="131" spans="11:26" ht="15.75" customHeight="1">
      <c r="K131" s="264"/>
      <c r="M131" s="264"/>
      <c r="P131" s="255"/>
      <c r="Q131" s="255"/>
      <c r="R131" s="255"/>
      <c r="S131" s="255"/>
      <c r="T131" s="255"/>
      <c r="U131" s="255"/>
      <c r="V131" s="255"/>
      <c r="W131" s="255"/>
      <c r="X131" s="255"/>
      <c r="Y131" s="255"/>
      <c r="Z131" s="255"/>
    </row>
    <row r="132" spans="11:26" ht="15.75" customHeight="1">
      <c r="K132" s="264"/>
      <c r="M132" s="264"/>
      <c r="P132" s="255"/>
      <c r="Q132" s="255"/>
      <c r="R132" s="255"/>
      <c r="S132" s="255"/>
      <c r="T132" s="255"/>
      <c r="U132" s="255"/>
      <c r="V132" s="255"/>
      <c r="W132" s="255"/>
      <c r="X132" s="255"/>
      <c r="Y132" s="255"/>
      <c r="Z132" s="255"/>
    </row>
    <row r="133" spans="11:26" ht="15.75" customHeight="1">
      <c r="K133" s="264"/>
      <c r="M133" s="264"/>
      <c r="P133" s="255"/>
      <c r="Q133" s="255"/>
      <c r="R133" s="255"/>
      <c r="S133" s="255"/>
      <c r="T133" s="255"/>
      <c r="U133" s="255"/>
      <c r="V133" s="255"/>
      <c r="W133" s="255"/>
      <c r="X133" s="255"/>
      <c r="Y133" s="255"/>
      <c r="Z133" s="255"/>
    </row>
    <row r="134" spans="11:26" ht="15.75" customHeight="1">
      <c r="K134" s="264"/>
      <c r="M134" s="264"/>
      <c r="P134" s="255"/>
      <c r="Q134" s="255"/>
      <c r="R134" s="255"/>
      <c r="S134" s="255"/>
      <c r="T134" s="255"/>
      <c r="U134" s="255"/>
      <c r="V134" s="255"/>
      <c r="W134" s="255"/>
      <c r="X134" s="255"/>
      <c r="Y134" s="255"/>
      <c r="Z134" s="255"/>
    </row>
    <row r="135" spans="11:26" ht="15.75" customHeight="1">
      <c r="K135" s="264"/>
      <c r="M135" s="264"/>
      <c r="P135" s="255"/>
      <c r="Q135" s="255"/>
      <c r="R135" s="255"/>
      <c r="S135" s="255"/>
      <c r="T135" s="255"/>
      <c r="U135" s="255"/>
      <c r="V135" s="255"/>
      <c r="W135" s="255"/>
      <c r="X135" s="255"/>
      <c r="Y135" s="255"/>
      <c r="Z135" s="255"/>
    </row>
    <row r="136" spans="11:26" ht="15.75" customHeight="1">
      <c r="K136" s="264"/>
      <c r="M136" s="264"/>
      <c r="P136" s="255"/>
      <c r="Q136" s="255"/>
      <c r="R136" s="255"/>
      <c r="S136" s="255"/>
      <c r="T136" s="255"/>
      <c r="U136" s="255"/>
      <c r="V136" s="255"/>
      <c r="W136" s="255"/>
      <c r="X136" s="255"/>
      <c r="Y136" s="255"/>
      <c r="Z136" s="255"/>
    </row>
    <row r="137" spans="11:26" ht="15.75" customHeight="1">
      <c r="K137" s="264"/>
      <c r="M137" s="264"/>
      <c r="P137" s="255"/>
      <c r="Q137" s="255"/>
      <c r="R137" s="255"/>
      <c r="S137" s="255"/>
      <c r="T137" s="255"/>
      <c r="U137" s="255"/>
      <c r="V137" s="255"/>
      <c r="W137" s="255"/>
      <c r="X137" s="255"/>
      <c r="Y137" s="255"/>
      <c r="Z137" s="255"/>
    </row>
    <row r="138" spans="11:26" ht="15.75" customHeight="1">
      <c r="K138" s="264"/>
      <c r="M138" s="264"/>
      <c r="P138" s="255"/>
      <c r="Q138" s="255"/>
      <c r="R138" s="255"/>
      <c r="S138" s="255"/>
      <c r="T138" s="255"/>
      <c r="U138" s="255"/>
      <c r="V138" s="255"/>
      <c r="W138" s="255"/>
      <c r="X138" s="255"/>
      <c r="Y138" s="255"/>
      <c r="Z138" s="255"/>
    </row>
    <row r="139" spans="11:26" ht="15.75" customHeight="1">
      <c r="K139" s="264"/>
      <c r="M139" s="264"/>
      <c r="P139" s="255"/>
      <c r="Q139" s="255"/>
      <c r="R139" s="255"/>
      <c r="S139" s="255"/>
      <c r="T139" s="255"/>
      <c r="U139" s="255"/>
      <c r="V139" s="255"/>
      <c r="W139" s="255"/>
      <c r="X139" s="255"/>
      <c r="Y139" s="255"/>
      <c r="Z139" s="255"/>
    </row>
    <row r="140" spans="11:26" ht="15.75" customHeight="1">
      <c r="K140" s="264"/>
      <c r="M140" s="264"/>
      <c r="P140" s="255"/>
      <c r="Q140" s="255"/>
      <c r="R140" s="255"/>
      <c r="S140" s="255"/>
      <c r="T140" s="255"/>
      <c r="U140" s="255"/>
      <c r="V140" s="255"/>
      <c r="W140" s="255"/>
      <c r="X140" s="255"/>
      <c r="Y140" s="255"/>
      <c r="Z140" s="255"/>
    </row>
    <row r="141" spans="11:26" ht="15.75" customHeight="1">
      <c r="K141" s="264"/>
      <c r="M141" s="264"/>
      <c r="P141" s="255"/>
      <c r="Q141" s="255"/>
      <c r="R141" s="255"/>
      <c r="S141" s="255"/>
      <c r="T141" s="255"/>
      <c r="U141" s="255"/>
      <c r="V141" s="255"/>
      <c r="W141" s="255"/>
      <c r="X141" s="255"/>
      <c r="Y141" s="255"/>
      <c r="Z141" s="255"/>
    </row>
    <row r="142" spans="11:26" ht="15.75" customHeight="1">
      <c r="K142" s="264"/>
      <c r="M142" s="264"/>
      <c r="P142" s="255"/>
      <c r="Q142" s="255"/>
      <c r="R142" s="255"/>
      <c r="S142" s="255"/>
      <c r="T142" s="255"/>
      <c r="U142" s="255"/>
      <c r="V142" s="255"/>
      <c r="W142" s="255"/>
      <c r="X142" s="255"/>
      <c r="Y142" s="255"/>
      <c r="Z142" s="255"/>
    </row>
    <row r="143" spans="11:26" ht="15.75" customHeight="1">
      <c r="K143" s="264"/>
      <c r="M143" s="264"/>
      <c r="P143" s="255"/>
      <c r="Q143" s="255"/>
      <c r="R143" s="255"/>
      <c r="S143" s="255"/>
      <c r="T143" s="255"/>
      <c r="U143" s="255"/>
      <c r="V143" s="255"/>
      <c r="W143" s="255"/>
      <c r="X143" s="255"/>
      <c r="Y143" s="255"/>
      <c r="Z143" s="255"/>
    </row>
    <row r="144" spans="11:26" ht="15.75" customHeight="1">
      <c r="K144" s="264"/>
      <c r="M144" s="264"/>
      <c r="P144" s="255"/>
      <c r="Q144" s="255"/>
      <c r="R144" s="255"/>
      <c r="S144" s="255"/>
      <c r="T144" s="255"/>
      <c r="U144" s="255"/>
      <c r="V144" s="255"/>
      <c r="W144" s="255"/>
      <c r="X144" s="255"/>
      <c r="Y144" s="255"/>
      <c r="Z144" s="255"/>
    </row>
    <row r="145" spans="11:26" ht="15.75" customHeight="1">
      <c r="K145" s="264"/>
      <c r="M145" s="264"/>
      <c r="P145" s="255"/>
      <c r="Q145" s="255"/>
      <c r="R145" s="255"/>
      <c r="S145" s="255"/>
      <c r="T145" s="255"/>
      <c r="U145" s="255"/>
      <c r="V145" s="255"/>
      <c r="W145" s="255"/>
      <c r="X145" s="255"/>
      <c r="Y145" s="255"/>
      <c r="Z145" s="255"/>
    </row>
    <row r="146" spans="11:26" ht="15.75" customHeight="1">
      <c r="K146" s="264"/>
      <c r="M146" s="264"/>
      <c r="P146" s="255"/>
      <c r="Q146" s="255"/>
      <c r="R146" s="255"/>
      <c r="S146" s="255"/>
      <c r="T146" s="255"/>
      <c r="U146" s="255"/>
      <c r="V146" s="255"/>
      <c r="W146" s="255"/>
      <c r="X146" s="255"/>
      <c r="Y146" s="255"/>
      <c r="Z146" s="255"/>
    </row>
    <row r="147" spans="11:26" ht="15.75" customHeight="1">
      <c r="K147" s="264"/>
      <c r="M147" s="264"/>
      <c r="P147" s="255"/>
      <c r="Q147" s="255"/>
      <c r="R147" s="255"/>
      <c r="S147" s="255"/>
      <c r="T147" s="255"/>
      <c r="U147" s="255"/>
      <c r="V147" s="255"/>
      <c r="W147" s="255"/>
      <c r="X147" s="255"/>
      <c r="Y147" s="255"/>
      <c r="Z147" s="255"/>
    </row>
    <row r="148" spans="11:26" ht="15.75" customHeight="1">
      <c r="K148" s="264"/>
      <c r="M148" s="264"/>
      <c r="P148" s="255"/>
      <c r="Q148" s="255"/>
      <c r="R148" s="255"/>
      <c r="S148" s="255"/>
      <c r="T148" s="255"/>
      <c r="U148" s="255"/>
      <c r="V148" s="255"/>
      <c r="W148" s="255"/>
      <c r="X148" s="255"/>
      <c r="Y148" s="255"/>
      <c r="Z148" s="255"/>
    </row>
    <row r="149" spans="11:26" ht="15.75" customHeight="1">
      <c r="K149" s="264"/>
      <c r="M149" s="264"/>
      <c r="P149" s="255"/>
      <c r="Q149" s="255"/>
      <c r="R149" s="255"/>
      <c r="S149" s="255"/>
      <c r="T149" s="255"/>
      <c r="U149" s="255"/>
      <c r="V149" s="255"/>
      <c r="W149" s="255"/>
      <c r="X149" s="255"/>
      <c r="Y149" s="255"/>
      <c r="Z149" s="255"/>
    </row>
    <row r="150" spans="11:26" ht="15.75" customHeight="1">
      <c r="K150" s="264"/>
      <c r="M150" s="264"/>
      <c r="P150" s="255"/>
      <c r="Q150" s="255"/>
      <c r="R150" s="255"/>
      <c r="S150" s="255"/>
      <c r="T150" s="255"/>
      <c r="U150" s="255"/>
      <c r="V150" s="255"/>
      <c r="W150" s="255"/>
      <c r="X150" s="255"/>
      <c r="Y150" s="255"/>
      <c r="Z150" s="255"/>
    </row>
    <row r="151" spans="11:26" ht="15.75" customHeight="1">
      <c r="K151" s="264"/>
      <c r="M151" s="264"/>
      <c r="P151" s="255"/>
      <c r="Q151" s="255"/>
      <c r="R151" s="255"/>
      <c r="S151" s="255"/>
      <c r="T151" s="255"/>
      <c r="U151" s="255"/>
      <c r="V151" s="255"/>
      <c r="W151" s="255"/>
      <c r="X151" s="255"/>
      <c r="Y151" s="255"/>
      <c r="Z151" s="255"/>
    </row>
    <row r="152" spans="11:26" ht="15.75" customHeight="1">
      <c r="K152" s="264"/>
      <c r="M152" s="264"/>
      <c r="P152" s="255"/>
      <c r="Q152" s="255"/>
      <c r="R152" s="255"/>
      <c r="S152" s="255"/>
      <c r="T152" s="255"/>
      <c r="U152" s="255"/>
      <c r="V152" s="255"/>
      <c r="W152" s="255"/>
      <c r="X152" s="255"/>
      <c r="Y152" s="255"/>
      <c r="Z152" s="255"/>
    </row>
    <row r="153" spans="11:26" ht="15.75" customHeight="1">
      <c r="K153" s="264"/>
      <c r="M153" s="264"/>
      <c r="P153" s="255"/>
      <c r="Q153" s="255"/>
      <c r="R153" s="255"/>
      <c r="S153" s="255"/>
      <c r="T153" s="255"/>
      <c r="U153" s="255"/>
      <c r="V153" s="255"/>
      <c r="W153" s="255"/>
      <c r="X153" s="255"/>
      <c r="Y153" s="255"/>
      <c r="Z153" s="255"/>
    </row>
    <row r="154" spans="11:26" ht="15.75" customHeight="1">
      <c r="K154" s="264"/>
      <c r="M154" s="264"/>
      <c r="P154" s="255"/>
      <c r="Q154" s="255"/>
      <c r="R154" s="255"/>
      <c r="S154" s="255"/>
      <c r="T154" s="255"/>
      <c r="U154" s="255"/>
      <c r="V154" s="255"/>
      <c r="W154" s="255"/>
      <c r="X154" s="255"/>
      <c r="Y154" s="255"/>
      <c r="Z154" s="255"/>
    </row>
    <row r="155" spans="11:26" ht="15.75" customHeight="1">
      <c r="K155" s="264"/>
      <c r="M155" s="264"/>
      <c r="P155" s="255"/>
      <c r="Q155" s="255"/>
      <c r="R155" s="255"/>
      <c r="S155" s="255"/>
      <c r="T155" s="255"/>
      <c r="U155" s="255"/>
      <c r="V155" s="255"/>
      <c r="W155" s="255"/>
      <c r="X155" s="255"/>
      <c r="Y155" s="255"/>
      <c r="Z155" s="255"/>
    </row>
    <row r="156" spans="11:26" ht="15.75" customHeight="1">
      <c r="K156" s="264"/>
      <c r="M156" s="264"/>
      <c r="P156" s="255"/>
      <c r="Q156" s="255"/>
      <c r="R156" s="255"/>
      <c r="S156" s="255"/>
      <c r="T156" s="255"/>
      <c r="U156" s="255"/>
      <c r="V156" s="255"/>
      <c r="W156" s="255"/>
      <c r="X156" s="255"/>
      <c r="Y156" s="255"/>
      <c r="Z156" s="255"/>
    </row>
    <row r="157" spans="11:26" ht="15.75" customHeight="1">
      <c r="K157" s="264"/>
      <c r="M157" s="264"/>
      <c r="P157" s="255"/>
      <c r="Q157" s="255"/>
      <c r="R157" s="255"/>
      <c r="S157" s="255"/>
      <c r="T157" s="255"/>
      <c r="U157" s="255"/>
      <c r="V157" s="255"/>
      <c r="W157" s="255"/>
      <c r="X157" s="255"/>
      <c r="Y157" s="255"/>
      <c r="Z157" s="255"/>
    </row>
    <row r="158" spans="11:26" ht="15.75" customHeight="1">
      <c r="K158" s="264"/>
      <c r="M158" s="264"/>
      <c r="P158" s="255"/>
      <c r="Q158" s="255"/>
      <c r="R158" s="255"/>
      <c r="S158" s="255"/>
      <c r="T158" s="255"/>
      <c r="U158" s="255"/>
      <c r="V158" s="255"/>
      <c r="W158" s="255"/>
      <c r="X158" s="255"/>
      <c r="Y158" s="255"/>
      <c r="Z158" s="255"/>
    </row>
    <row r="159" spans="11:26" ht="15.75" customHeight="1">
      <c r="K159" s="264"/>
      <c r="M159" s="264"/>
      <c r="P159" s="255"/>
      <c r="Q159" s="255"/>
      <c r="R159" s="255"/>
      <c r="S159" s="255"/>
      <c r="T159" s="255"/>
      <c r="U159" s="255"/>
      <c r="V159" s="255"/>
      <c r="W159" s="255"/>
      <c r="X159" s="255"/>
      <c r="Y159" s="255"/>
      <c r="Z159" s="255"/>
    </row>
    <row r="160" spans="11:26" ht="15.75" customHeight="1">
      <c r="K160" s="264"/>
      <c r="M160" s="264"/>
      <c r="P160" s="255"/>
      <c r="Q160" s="255"/>
      <c r="R160" s="255"/>
      <c r="S160" s="255"/>
      <c r="T160" s="255"/>
      <c r="U160" s="255"/>
      <c r="V160" s="255"/>
      <c r="W160" s="255"/>
      <c r="X160" s="255"/>
      <c r="Y160" s="255"/>
      <c r="Z160" s="255"/>
    </row>
    <row r="161" spans="11:26" ht="15.75" customHeight="1">
      <c r="K161" s="264"/>
      <c r="M161" s="264"/>
      <c r="P161" s="255"/>
      <c r="Q161" s="255"/>
      <c r="R161" s="255"/>
      <c r="S161" s="255"/>
      <c r="T161" s="255"/>
      <c r="U161" s="255"/>
      <c r="V161" s="255"/>
      <c r="W161" s="255"/>
      <c r="X161" s="255"/>
      <c r="Y161" s="255"/>
      <c r="Z161" s="255"/>
    </row>
    <row r="162" spans="11:26" ht="15.75" customHeight="1">
      <c r="K162" s="264"/>
      <c r="M162" s="264"/>
      <c r="P162" s="255"/>
      <c r="Q162" s="255"/>
      <c r="R162" s="255"/>
      <c r="S162" s="255"/>
      <c r="T162" s="255"/>
      <c r="U162" s="255"/>
      <c r="V162" s="255"/>
      <c r="W162" s="255"/>
      <c r="X162" s="255"/>
      <c r="Y162" s="255"/>
      <c r="Z162" s="255"/>
    </row>
    <row r="163" spans="11:26" ht="15.75" customHeight="1">
      <c r="K163" s="264"/>
      <c r="M163" s="264"/>
      <c r="P163" s="255"/>
      <c r="Q163" s="255"/>
      <c r="R163" s="255"/>
      <c r="S163" s="255"/>
      <c r="T163" s="255"/>
      <c r="U163" s="255"/>
      <c r="V163" s="255"/>
      <c r="W163" s="255"/>
      <c r="X163" s="255"/>
      <c r="Y163" s="255"/>
      <c r="Z163" s="255"/>
    </row>
    <row r="164" spans="11:26" ht="15.75" customHeight="1">
      <c r="K164" s="264"/>
      <c r="M164" s="264"/>
      <c r="P164" s="255"/>
      <c r="Q164" s="255"/>
      <c r="R164" s="255"/>
      <c r="S164" s="255"/>
      <c r="T164" s="255"/>
      <c r="U164" s="255"/>
      <c r="V164" s="255"/>
      <c r="W164" s="255"/>
      <c r="X164" s="255"/>
      <c r="Y164" s="255"/>
      <c r="Z164" s="255"/>
    </row>
    <row r="165" spans="11:26" ht="15.75" customHeight="1">
      <c r="K165" s="264"/>
      <c r="M165" s="264"/>
      <c r="P165" s="255"/>
      <c r="Q165" s="255"/>
      <c r="R165" s="255"/>
      <c r="S165" s="255"/>
      <c r="T165" s="255"/>
      <c r="U165" s="255"/>
      <c r="V165" s="255"/>
      <c r="W165" s="255"/>
      <c r="X165" s="255"/>
      <c r="Y165" s="255"/>
      <c r="Z165" s="255"/>
    </row>
    <row r="166" spans="11:26" ht="15.75" customHeight="1">
      <c r="K166" s="264"/>
      <c r="M166" s="264"/>
      <c r="P166" s="255"/>
      <c r="Q166" s="255"/>
      <c r="R166" s="255"/>
      <c r="S166" s="255"/>
      <c r="T166" s="255"/>
      <c r="U166" s="255"/>
      <c r="V166" s="255"/>
      <c r="W166" s="255"/>
      <c r="X166" s="255"/>
      <c r="Y166" s="255"/>
      <c r="Z166" s="255"/>
    </row>
    <row r="167" spans="11:26" ht="15.75" customHeight="1">
      <c r="K167" s="264"/>
      <c r="M167" s="264"/>
      <c r="P167" s="255"/>
      <c r="Q167" s="255"/>
      <c r="R167" s="255"/>
      <c r="S167" s="255"/>
      <c r="T167" s="255"/>
      <c r="U167" s="255"/>
      <c r="V167" s="255"/>
      <c r="W167" s="255"/>
      <c r="X167" s="255"/>
      <c r="Y167" s="255"/>
      <c r="Z167" s="255"/>
    </row>
    <row r="168" spans="11:26" ht="15.75" customHeight="1">
      <c r="K168" s="264"/>
      <c r="M168" s="264"/>
      <c r="P168" s="255"/>
      <c r="Q168" s="255"/>
      <c r="R168" s="255"/>
      <c r="S168" s="255"/>
      <c r="T168" s="255"/>
      <c r="U168" s="255"/>
      <c r="V168" s="255"/>
      <c r="W168" s="255"/>
      <c r="X168" s="255"/>
      <c r="Y168" s="255"/>
      <c r="Z168" s="255"/>
    </row>
    <row r="169" spans="11:26" ht="15.75" customHeight="1">
      <c r="K169" s="264"/>
      <c r="M169" s="264"/>
      <c r="P169" s="255"/>
      <c r="Q169" s="255"/>
      <c r="R169" s="255"/>
      <c r="S169" s="255"/>
      <c r="T169" s="255"/>
      <c r="U169" s="255"/>
      <c r="V169" s="255"/>
      <c r="W169" s="255"/>
      <c r="X169" s="255"/>
      <c r="Y169" s="255"/>
      <c r="Z169" s="255"/>
    </row>
    <row r="170" spans="11:26" ht="15.75" customHeight="1">
      <c r="K170" s="264"/>
      <c r="M170" s="264"/>
      <c r="P170" s="255"/>
      <c r="Q170" s="255"/>
      <c r="R170" s="255"/>
      <c r="S170" s="255"/>
      <c r="T170" s="255"/>
      <c r="U170" s="255"/>
      <c r="V170" s="255"/>
      <c r="W170" s="255"/>
      <c r="X170" s="255"/>
      <c r="Y170" s="255"/>
      <c r="Z170" s="255"/>
    </row>
    <row r="171" spans="11:26" ht="15.75" customHeight="1">
      <c r="K171" s="264"/>
      <c r="M171" s="264"/>
      <c r="P171" s="255"/>
      <c r="Q171" s="255"/>
      <c r="R171" s="255"/>
      <c r="S171" s="255"/>
      <c r="T171" s="255"/>
      <c r="U171" s="255"/>
      <c r="V171" s="255"/>
      <c r="W171" s="255"/>
      <c r="X171" s="255"/>
      <c r="Y171" s="255"/>
      <c r="Z171" s="255"/>
    </row>
    <row r="172" spans="11:26" ht="15.75" customHeight="1">
      <c r="K172" s="264"/>
      <c r="M172" s="264"/>
      <c r="P172" s="255"/>
      <c r="Q172" s="255"/>
      <c r="R172" s="255"/>
      <c r="S172" s="255"/>
      <c r="T172" s="255"/>
      <c r="U172" s="255"/>
      <c r="V172" s="255"/>
      <c r="W172" s="255"/>
      <c r="X172" s="255"/>
      <c r="Y172" s="255"/>
      <c r="Z172" s="255"/>
    </row>
    <row r="173" spans="11:26" ht="15.75" customHeight="1">
      <c r="K173" s="264"/>
      <c r="M173" s="264"/>
      <c r="P173" s="255"/>
      <c r="Q173" s="255"/>
      <c r="R173" s="255"/>
      <c r="S173" s="255"/>
      <c r="T173" s="255"/>
      <c r="U173" s="255"/>
      <c r="V173" s="255"/>
      <c r="W173" s="255"/>
      <c r="X173" s="255"/>
      <c r="Y173" s="255"/>
      <c r="Z173" s="255"/>
    </row>
    <row r="174" spans="11:26" ht="15.75" customHeight="1">
      <c r="K174" s="264"/>
      <c r="M174" s="264"/>
      <c r="P174" s="255"/>
      <c r="Q174" s="255"/>
      <c r="R174" s="255"/>
      <c r="S174" s="255"/>
      <c r="T174" s="255"/>
      <c r="U174" s="255"/>
      <c r="V174" s="255"/>
      <c r="W174" s="255"/>
      <c r="X174" s="255"/>
      <c r="Y174" s="255"/>
      <c r="Z174" s="255"/>
    </row>
    <row r="175" spans="11:26" ht="15.75" customHeight="1">
      <c r="K175" s="264"/>
      <c r="M175" s="264"/>
      <c r="P175" s="255"/>
      <c r="Q175" s="255"/>
      <c r="R175" s="255"/>
      <c r="S175" s="255"/>
      <c r="T175" s="255"/>
      <c r="U175" s="255"/>
      <c r="V175" s="255"/>
      <c r="W175" s="255"/>
      <c r="X175" s="255"/>
      <c r="Y175" s="255"/>
      <c r="Z175" s="255"/>
    </row>
    <row r="176" spans="11:26" ht="15.75" customHeight="1">
      <c r="K176" s="264"/>
      <c r="M176" s="264"/>
      <c r="P176" s="255"/>
      <c r="Q176" s="255"/>
      <c r="R176" s="255"/>
      <c r="S176" s="255"/>
      <c r="T176" s="255"/>
      <c r="U176" s="255"/>
      <c r="V176" s="255"/>
      <c r="W176" s="255"/>
      <c r="X176" s="255"/>
      <c r="Y176" s="255"/>
      <c r="Z176" s="255"/>
    </row>
    <row r="177" spans="11:26" ht="15.75" customHeight="1">
      <c r="K177" s="264"/>
      <c r="M177" s="264"/>
      <c r="P177" s="255"/>
      <c r="Q177" s="255"/>
      <c r="R177" s="255"/>
      <c r="S177" s="255"/>
      <c r="T177" s="255"/>
      <c r="U177" s="255"/>
      <c r="V177" s="255"/>
      <c r="W177" s="255"/>
      <c r="X177" s="255"/>
      <c r="Y177" s="255"/>
      <c r="Z177" s="255"/>
    </row>
    <row r="178" spans="11:26" ht="15.75" customHeight="1">
      <c r="K178" s="264"/>
      <c r="M178" s="264"/>
      <c r="P178" s="255"/>
      <c r="Q178" s="255"/>
      <c r="R178" s="255"/>
      <c r="S178" s="255"/>
      <c r="T178" s="255"/>
      <c r="U178" s="255"/>
      <c r="V178" s="255"/>
      <c r="W178" s="255"/>
      <c r="X178" s="255"/>
      <c r="Y178" s="255"/>
      <c r="Z178" s="255"/>
    </row>
    <row r="179" spans="11:26" ht="15.75" customHeight="1">
      <c r="K179" s="264"/>
      <c r="M179" s="264"/>
      <c r="P179" s="255"/>
      <c r="Q179" s="255"/>
      <c r="R179" s="255"/>
      <c r="S179" s="255"/>
      <c r="T179" s="255"/>
      <c r="U179" s="255"/>
      <c r="V179" s="255"/>
      <c r="W179" s="255"/>
      <c r="X179" s="255"/>
      <c r="Y179" s="255"/>
      <c r="Z179" s="255"/>
    </row>
    <row r="180" spans="11:26" ht="15.75" customHeight="1">
      <c r="K180" s="264"/>
      <c r="M180" s="264"/>
      <c r="P180" s="255"/>
      <c r="Q180" s="255"/>
      <c r="R180" s="255"/>
      <c r="S180" s="255"/>
      <c r="T180" s="255"/>
      <c r="U180" s="255"/>
      <c r="V180" s="255"/>
      <c r="W180" s="255"/>
      <c r="X180" s="255"/>
      <c r="Y180" s="255"/>
      <c r="Z180" s="255"/>
    </row>
    <row r="181" spans="11:26" ht="15.75" customHeight="1">
      <c r="K181" s="264"/>
      <c r="M181" s="264"/>
      <c r="P181" s="255"/>
      <c r="Q181" s="255"/>
      <c r="R181" s="255"/>
      <c r="S181" s="255"/>
      <c r="T181" s="255"/>
      <c r="U181" s="255"/>
      <c r="V181" s="255"/>
      <c r="W181" s="255"/>
      <c r="X181" s="255"/>
      <c r="Y181" s="255"/>
      <c r="Z181" s="255"/>
    </row>
    <row r="182" spans="11:26" ht="15.75" customHeight="1">
      <c r="K182" s="264"/>
      <c r="M182" s="264"/>
      <c r="P182" s="255"/>
      <c r="Q182" s="255"/>
      <c r="R182" s="255"/>
      <c r="S182" s="255"/>
      <c r="T182" s="255"/>
      <c r="U182" s="255"/>
      <c r="V182" s="255"/>
      <c r="W182" s="255"/>
      <c r="X182" s="255"/>
      <c r="Y182" s="255"/>
      <c r="Z182" s="255"/>
    </row>
    <row r="183" spans="11:26" ht="15.75" customHeight="1">
      <c r="K183" s="264"/>
      <c r="M183" s="264"/>
      <c r="P183" s="255"/>
      <c r="Q183" s="255"/>
      <c r="R183" s="255"/>
      <c r="S183" s="255"/>
      <c r="T183" s="255"/>
      <c r="U183" s="255"/>
      <c r="V183" s="255"/>
      <c r="W183" s="255"/>
      <c r="X183" s="255"/>
      <c r="Y183" s="255"/>
      <c r="Z183" s="255"/>
    </row>
    <row r="184" spans="11:26" ht="15.75" customHeight="1">
      <c r="K184" s="264"/>
      <c r="M184" s="264"/>
      <c r="P184" s="255"/>
      <c r="Q184" s="255"/>
      <c r="R184" s="255"/>
      <c r="S184" s="255"/>
      <c r="T184" s="255"/>
      <c r="U184" s="255"/>
      <c r="V184" s="255"/>
      <c r="W184" s="255"/>
      <c r="X184" s="255"/>
      <c r="Y184" s="255"/>
      <c r="Z184" s="255"/>
    </row>
    <row r="185" spans="11:26" ht="15.75" customHeight="1">
      <c r="K185" s="264"/>
      <c r="M185" s="264"/>
      <c r="P185" s="255"/>
      <c r="Q185" s="255"/>
      <c r="R185" s="255"/>
      <c r="S185" s="255"/>
      <c r="T185" s="255"/>
      <c r="U185" s="255"/>
      <c r="V185" s="255"/>
      <c r="W185" s="255"/>
      <c r="X185" s="255"/>
      <c r="Y185" s="255"/>
      <c r="Z185" s="255"/>
    </row>
    <row r="186" spans="11:26" ht="15.75" customHeight="1">
      <c r="K186" s="264"/>
      <c r="M186" s="264"/>
      <c r="P186" s="255"/>
      <c r="Q186" s="255"/>
      <c r="R186" s="255"/>
      <c r="S186" s="255"/>
      <c r="T186" s="255"/>
      <c r="U186" s="255"/>
      <c r="V186" s="255"/>
      <c r="W186" s="255"/>
      <c r="X186" s="255"/>
      <c r="Y186" s="255"/>
      <c r="Z186" s="255"/>
    </row>
    <row r="187" spans="11:26" ht="15.75" customHeight="1">
      <c r="K187" s="264"/>
      <c r="M187" s="264"/>
      <c r="P187" s="255"/>
      <c r="Q187" s="255"/>
      <c r="R187" s="255"/>
      <c r="S187" s="255"/>
      <c r="T187" s="255"/>
      <c r="U187" s="255"/>
      <c r="V187" s="255"/>
      <c r="W187" s="255"/>
      <c r="X187" s="255"/>
      <c r="Y187" s="255"/>
      <c r="Z187" s="255"/>
    </row>
    <row r="188" spans="11:26" ht="15.75" customHeight="1">
      <c r="K188" s="264"/>
      <c r="M188" s="264"/>
      <c r="P188" s="255"/>
      <c r="Q188" s="255"/>
      <c r="R188" s="255"/>
      <c r="S188" s="255"/>
      <c r="T188" s="255"/>
      <c r="U188" s="255"/>
      <c r="V188" s="255"/>
      <c r="W188" s="255"/>
      <c r="X188" s="255"/>
      <c r="Y188" s="255"/>
      <c r="Z188" s="255"/>
    </row>
    <row r="189" spans="11:26" ht="15.75" customHeight="1">
      <c r="K189" s="264"/>
      <c r="M189" s="264"/>
      <c r="P189" s="255"/>
      <c r="Q189" s="255"/>
      <c r="R189" s="255"/>
      <c r="S189" s="255"/>
      <c r="T189" s="255"/>
      <c r="U189" s="255"/>
      <c r="V189" s="255"/>
      <c r="W189" s="255"/>
      <c r="X189" s="255"/>
      <c r="Y189" s="255"/>
      <c r="Z189" s="255"/>
    </row>
    <row r="190" spans="11:26" ht="15.75" customHeight="1">
      <c r="K190" s="264"/>
      <c r="M190" s="264"/>
      <c r="P190" s="255"/>
      <c r="Q190" s="255"/>
      <c r="R190" s="255"/>
      <c r="S190" s="255"/>
      <c r="T190" s="255"/>
      <c r="U190" s="255"/>
      <c r="V190" s="255"/>
      <c r="W190" s="255"/>
      <c r="X190" s="255"/>
      <c r="Y190" s="255"/>
      <c r="Z190" s="255"/>
    </row>
    <row r="191" spans="11:26" ht="15.75" customHeight="1">
      <c r="K191" s="264"/>
      <c r="M191" s="264"/>
      <c r="P191" s="255"/>
      <c r="Q191" s="255"/>
      <c r="R191" s="255"/>
      <c r="S191" s="255"/>
      <c r="T191" s="255"/>
      <c r="U191" s="255"/>
      <c r="V191" s="255"/>
      <c r="W191" s="255"/>
      <c r="X191" s="255"/>
      <c r="Y191" s="255"/>
      <c r="Z191" s="255"/>
    </row>
    <row r="192" spans="11:26" ht="15.75" customHeight="1">
      <c r="K192" s="264"/>
      <c r="M192" s="264"/>
      <c r="P192" s="255"/>
      <c r="Q192" s="255"/>
      <c r="R192" s="255"/>
      <c r="S192" s="255"/>
      <c r="T192" s="255"/>
      <c r="U192" s="255"/>
      <c r="V192" s="255"/>
      <c r="W192" s="255"/>
      <c r="X192" s="255"/>
      <c r="Y192" s="255"/>
      <c r="Z192" s="255"/>
    </row>
    <row r="193" spans="11:26" ht="15.75" customHeight="1">
      <c r="K193" s="264"/>
      <c r="M193" s="264"/>
      <c r="P193" s="255"/>
      <c r="Q193" s="255"/>
      <c r="R193" s="255"/>
      <c r="S193" s="255"/>
      <c r="T193" s="255"/>
      <c r="U193" s="255"/>
      <c r="V193" s="255"/>
      <c r="W193" s="255"/>
      <c r="X193" s="255"/>
      <c r="Y193" s="255"/>
      <c r="Z193" s="255"/>
    </row>
    <row r="194" spans="11:26" ht="15.75" customHeight="1">
      <c r="K194" s="264"/>
      <c r="M194" s="264"/>
      <c r="P194" s="255"/>
      <c r="Q194" s="255"/>
      <c r="R194" s="255"/>
      <c r="S194" s="255"/>
      <c r="T194" s="255"/>
      <c r="U194" s="255"/>
      <c r="V194" s="255"/>
      <c r="W194" s="255"/>
      <c r="X194" s="255"/>
      <c r="Y194" s="255"/>
      <c r="Z194" s="255"/>
    </row>
    <row r="195" spans="11:26" ht="15.75" customHeight="1">
      <c r="K195" s="264"/>
      <c r="M195" s="264"/>
      <c r="P195" s="255"/>
      <c r="Q195" s="255"/>
      <c r="R195" s="255"/>
      <c r="S195" s="255"/>
      <c r="T195" s="255"/>
      <c r="U195" s="255"/>
      <c r="V195" s="255"/>
      <c r="W195" s="255"/>
      <c r="X195" s="255"/>
      <c r="Y195" s="255"/>
      <c r="Z195" s="255"/>
    </row>
    <row r="196" spans="11:26" ht="15.75" customHeight="1">
      <c r="K196" s="264"/>
      <c r="M196" s="264"/>
      <c r="P196" s="255"/>
      <c r="Q196" s="255"/>
      <c r="R196" s="255"/>
      <c r="S196" s="255"/>
      <c r="T196" s="255"/>
      <c r="U196" s="255"/>
      <c r="V196" s="255"/>
      <c r="W196" s="255"/>
      <c r="X196" s="255"/>
      <c r="Y196" s="255"/>
      <c r="Z196" s="255"/>
    </row>
    <row r="197" spans="11:26" ht="15.75" customHeight="1">
      <c r="K197" s="264"/>
      <c r="M197" s="264"/>
      <c r="P197" s="255"/>
      <c r="Q197" s="255"/>
      <c r="R197" s="255"/>
      <c r="S197" s="255"/>
      <c r="T197" s="255"/>
      <c r="U197" s="255"/>
      <c r="V197" s="255"/>
      <c r="W197" s="255"/>
      <c r="X197" s="255"/>
      <c r="Y197" s="255"/>
      <c r="Z197" s="255"/>
    </row>
    <row r="198" spans="11:26" ht="15.75" customHeight="1">
      <c r="K198" s="264"/>
      <c r="M198" s="264"/>
      <c r="P198" s="255"/>
      <c r="Q198" s="255"/>
      <c r="R198" s="255"/>
      <c r="S198" s="255"/>
      <c r="T198" s="255"/>
      <c r="U198" s="255"/>
      <c r="V198" s="255"/>
      <c r="W198" s="255"/>
      <c r="X198" s="255"/>
      <c r="Y198" s="255"/>
      <c r="Z198" s="255"/>
    </row>
    <row r="199" spans="11:26" ht="15.75" customHeight="1">
      <c r="K199" s="264"/>
      <c r="M199" s="264"/>
      <c r="P199" s="255"/>
      <c r="Q199" s="255"/>
      <c r="R199" s="255"/>
      <c r="S199" s="255"/>
      <c r="T199" s="255"/>
      <c r="U199" s="255"/>
      <c r="V199" s="255"/>
      <c r="W199" s="255"/>
      <c r="X199" s="255"/>
      <c r="Y199" s="255"/>
      <c r="Z199" s="255"/>
    </row>
    <row r="200" spans="11:26" ht="15.75" customHeight="1">
      <c r="K200" s="264"/>
      <c r="M200" s="264"/>
      <c r="P200" s="255"/>
      <c r="Q200" s="255"/>
      <c r="R200" s="255"/>
      <c r="S200" s="255"/>
      <c r="T200" s="255"/>
      <c r="U200" s="255"/>
      <c r="V200" s="255"/>
      <c r="W200" s="255"/>
      <c r="X200" s="255"/>
      <c r="Y200" s="255"/>
      <c r="Z200" s="255"/>
    </row>
    <row r="201" spans="11:26" ht="15.75" customHeight="1">
      <c r="K201" s="264"/>
      <c r="M201" s="264"/>
      <c r="P201" s="255"/>
      <c r="Q201" s="255"/>
      <c r="R201" s="255"/>
      <c r="S201" s="255"/>
      <c r="T201" s="255"/>
      <c r="U201" s="255"/>
      <c r="V201" s="255"/>
      <c r="W201" s="255"/>
      <c r="X201" s="255"/>
      <c r="Y201" s="255"/>
      <c r="Z201" s="255"/>
    </row>
    <row r="202" spans="11:26" ht="15.75" customHeight="1">
      <c r="K202" s="264"/>
      <c r="M202" s="264"/>
      <c r="P202" s="255"/>
      <c r="Q202" s="255"/>
      <c r="R202" s="255"/>
      <c r="S202" s="255"/>
      <c r="T202" s="255"/>
      <c r="U202" s="255"/>
      <c r="V202" s="255"/>
      <c r="W202" s="255"/>
      <c r="X202" s="255"/>
      <c r="Y202" s="255"/>
      <c r="Z202" s="255"/>
    </row>
    <row r="203" spans="11:26" ht="15.75" customHeight="1">
      <c r="K203" s="264"/>
      <c r="M203" s="264"/>
      <c r="P203" s="255"/>
      <c r="Q203" s="255"/>
      <c r="R203" s="255"/>
      <c r="S203" s="255"/>
      <c r="T203" s="255"/>
      <c r="U203" s="255"/>
      <c r="V203" s="255"/>
      <c r="W203" s="255"/>
      <c r="X203" s="255"/>
      <c r="Y203" s="255"/>
      <c r="Z203" s="255"/>
    </row>
    <row r="204" spans="11:26" ht="15.75" customHeight="1">
      <c r="K204" s="264"/>
      <c r="M204" s="264"/>
      <c r="P204" s="255"/>
      <c r="Q204" s="255"/>
      <c r="R204" s="255"/>
      <c r="S204" s="255"/>
      <c r="T204" s="255"/>
      <c r="U204" s="255"/>
      <c r="V204" s="255"/>
      <c r="W204" s="255"/>
      <c r="X204" s="255"/>
      <c r="Y204" s="255"/>
      <c r="Z204" s="255"/>
    </row>
    <row r="205" spans="11:26" ht="15.75" customHeight="1">
      <c r="K205" s="264"/>
      <c r="M205" s="264"/>
      <c r="P205" s="255"/>
      <c r="Q205" s="255"/>
      <c r="R205" s="255"/>
      <c r="S205" s="255"/>
      <c r="T205" s="255"/>
      <c r="U205" s="255"/>
      <c r="V205" s="255"/>
      <c r="W205" s="255"/>
      <c r="X205" s="255"/>
      <c r="Y205" s="255"/>
      <c r="Z205" s="255"/>
    </row>
    <row r="206" spans="11:26" ht="15.75" customHeight="1">
      <c r="K206" s="264"/>
      <c r="M206" s="264"/>
      <c r="P206" s="255"/>
      <c r="Q206" s="255"/>
      <c r="R206" s="255"/>
      <c r="S206" s="255"/>
      <c r="T206" s="255"/>
      <c r="U206" s="255"/>
      <c r="V206" s="255"/>
      <c r="W206" s="255"/>
      <c r="X206" s="255"/>
      <c r="Y206" s="255"/>
      <c r="Z206" s="255"/>
    </row>
    <row r="207" spans="11:26" ht="15.75" customHeight="1">
      <c r="K207" s="264"/>
      <c r="M207" s="264"/>
      <c r="P207" s="255"/>
      <c r="Q207" s="255"/>
      <c r="R207" s="255"/>
      <c r="S207" s="255"/>
      <c r="T207" s="255"/>
      <c r="U207" s="255"/>
      <c r="V207" s="255"/>
      <c r="W207" s="255"/>
      <c r="X207" s="255"/>
      <c r="Y207" s="255"/>
      <c r="Z207" s="255"/>
    </row>
    <row r="208" spans="11:26" ht="15.75" customHeight="1">
      <c r="K208" s="264"/>
      <c r="M208" s="264"/>
      <c r="P208" s="255"/>
      <c r="Q208" s="255"/>
      <c r="R208" s="255"/>
      <c r="S208" s="255"/>
      <c r="T208" s="255"/>
      <c r="U208" s="255"/>
      <c r="V208" s="255"/>
      <c r="W208" s="255"/>
      <c r="X208" s="255"/>
      <c r="Y208" s="255"/>
      <c r="Z208" s="255"/>
    </row>
    <row r="209" spans="11:26" ht="15.75" customHeight="1">
      <c r="K209" s="264"/>
      <c r="M209" s="264"/>
      <c r="P209" s="255"/>
      <c r="Q209" s="255"/>
      <c r="R209" s="255"/>
      <c r="S209" s="255"/>
      <c r="T209" s="255"/>
      <c r="U209" s="255"/>
      <c r="V209" s="255"/>
      <c r="W209" s="255"/>
      <c r="X209" s="255"/>
      <c r="Y209" s="255"/>
      <c r="Z209" s="255"/>
    </row>
    <row r="210" spans="11:26" ht="15.75" customHeight="1">
      <c r="K210" s="264"/>
      <c r="M210" s="264"/>
      <c r="P210" s="255"/>
      <c r="Q210" s="255"/>
      <c r="R210" s="255"/>
      <c r="S210" s="255"/>
      <c r="T210" s="255"/>
      <c r="U210" s="255"/>
      <c r="V210" s="255"/>
      <c r="W210" s="255"/>
      <c r="X210" s="255"/>
      <c r="Y210" s="255"/>
      <c r="Z210" s="255"/>
    </row>
    <row r="211" spans="11:26" ht="15.75" customHeight="1">
      <c r="K211" s="264"/>
      <c r="M211" s="264"/>
      <c r="P211" s="255"/>
      <c r="Q211" s="255"/>
      <c r="R211" s="255"/>
      <c r="S211" s="255"/>
      <c r="T211" s="255"/>
      <c r="U211" s="255"/>
      <c r="V211" s="255"/>
      <c r="W211" s="255"/>
      <c r="X211" s="255"/>
      <c r="Y211" s="255"/>
      <c r="Z211" s="255"/>
    </row>
    <row r="212" spans="11:26" ht="15.75" customHeight="1">
      <c r="K212" s="264"/>
      <c r="M212" s="264"/>
      <c r="P212" s="255"/>
      <c r="Q212" s="255"/>
      <c r="R212" s="255"/>
      <c r="S212" s="255"/>
      <c r="T212" s="255"/>
      <c r="U212" s="255"/>
      <c r="V212" s="255"/>
      <c r="W212" s="255"/>
      <c r="X212" s="255"/>
      <c r="Y212" s="255"/>
      <c r="Z212" s="255"/>
    </row>
    <row r="213" spans="11:26" ht="15.75" customHeight="1">
      <c r="K213" s="264"/>
      <c r="M213" s="264"/>
      <c r="P213" s="255"/>
      <c r="Q213" s="255"/>
      <c r="R213" s="255"/>
      <c r="S213" s="255"/>
      <c r="T213" s="255"/>
      <c r="U213" s="255"/>
      <c r="V213" s="255"/>
      <c r="W213" s="255"/>
      <c r="X213" s="255"/>
      <c r="Y213" s="255"/>
      <c r="Z213" s="255"/>
    </row>
    <row r="214" spans="11:26" ht="15.75" customHeight="1">
      <c r="K214" s="264"/>
      <c r="M214" s="264"/>
      <c r="P214" s="255"/>
      <c r="Q214" s="255"/>
      <c r="R214" s="255"/>
      <c r="S214" s="255"/>
      <c r="T214" s="255"/>
      <c r="U214" s="255"/>
      <c r="V214" s="255"/>
      <c r="W214" s="255"/>
      <c r="X214" s="255"/>
      <c r="Y214" s="255"/>
      <c r="Z214" s="255"/>
    </row>
    <row r="215" spans="11:26" ht="15.75" customHeight="1">
      <c r="K215" s="264"/>
      <c r="M215" s="264"/>
      <c r="P215" s="255"/>
      <c r="Q215" s="255"/>
      <c r="R215" s="255"/>
      <c r="S215" s="255"/>
      <c r="T215" s="255"/>
      <c r="U215" s="255"/>
      <c r="V215" s="255"/>
      <c r="W215" s="255"/>
      <c r="X215" s="255"/>
      <c r="Y215" s="255"/>
      <c r="Z215" s="255"/>
    </row>
    <row r="216" spans="11:26" ht="15.75" customHeight="1">
      <c r="K216" s="264"/>
      <c r="M216" s="264"/>
      <c r="P216" s="255"/>
      <c r="Q216" s="255"/>
      <c r="R216" s="255"/>
      <c r="S216" s="255"/>
      <c r="T216" s="255"/>
      <c r="U216" s="255"/>
      <c r="V216" s="255"/>
      <c r="W216" s="255"/>
      <c r="X216" s="255"/>
      <c r="Y216" s="255"/>
      <c r="Z216" s="255"/>
    </row>
    <row r="217" spans="11:26" ht="15.75" customHeight="1">
      <c r="K217" s="264"/>
      <c r="M217" s="264"/>
      <c r="P217" s="255"/>
      <c r="Q217" s="255"/>
      <c r="R217" s="255"/>
      <c r="S217" s="255"/>
      <c r="T217" s="255"/>
      <c r="U217" s="255"/>
      <c r="V217" s="255"/>
      <c r="W217" s="255"/>
      <c r="X217" s="255"/>
      <c r="Y217" s="255"/>
      <c r="Z217" s="255"/>
    </row>
    <row r="218" spans="11:26" ht="15.75" customHeight="1">
      <c r="K218" s="264"/>
      <c r="M218" s="264"/>
      <c r="P218" s="255"/>
      <c r="Q218" s="255"/>
      <c r="R218" s="255"/>
      <c r="S218" s="255"/>
      <c r="T218" s="255"/>
      <c r="U218" s="255"/>
      <c r="V218" s="255"/>
      <c r="W218" s="255"/>
      <c r="X218" s="255"/>
      <c r="Y218" s="255"/>
      <c r="Z218" s="255"/>
    </row>
    <row r="219" spans="11:26" ht="15.75" customHeight="1">
      <c r="K219" s="264"/>
      <c r="M219" s="264"/>
      <c r="P219" s="255"/>
      <c r="Q219" s="255"/>
      <c r="R219" s="255"/>
      <c r="S219" s="255"/>
      <c r="T219" s="255"/>
      <c r="U219" s="255"/>
      <c r="V219" s="255"/>
      <c r="W219" s="255"/>
      <c r="X219" s="255"/>
      <c r="Y219" s="255"/>
      <c r="Z219" s="255"/>
    </row>
    <row r="220" spans="11:26" ht="15.75" customHeight="1">
      <c r="K220" s="264"/>
      <c r="M220" s="264"/>
      <c r="P220" s="255"/>
      <c r="Q220" s="255"/>
      <c r="R220" s="255"/>
      <c r="S220" s="255"/>
      <c r="T220" s="255"/>
      <c r="U220" s="255"/>
      <c r="V220" s="255"/>
      <c r="W220" s="255"/>
      <c r="X220" s="255"/>
      <c r="Y220" s="255"/>
      <c r="Z220" s="255"/>
    </row>
    <row r="221" spans="11:26" ht="15.75" customHeight="1"/>
    <row r="222" spans="11:26" ht="15.75" customHeight="1"/>
    <row r="223" spans="11:26" ht="15.75" customHeight="1"/>
    <row r="224" spans="1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H1:H2"/>
    <mergeCell ref="I1:I2"/>
    <mergeCell ref="J1:M1"/>
    <mergeCell ref="N1:P1"/>
    <mergeCell ref="A1:A2"/>
    <mergeCell ref="B1:B2"/>
    <mergeCell ref="C1:C2"/>
    <mergeCell ref="D1:D2"/>
    <mergeCell ref="E1:E2"/>
    <mergeCell ref="F1:F2"/>
    <mergeCell ref="G1:G2"/>
  </mergeCell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59765625" defaultRowHeight="15" customHeight="1"/>
  <cols>
    <col min="1" max="1" width="6.5" customWidth="1"/>
    <col min="2" max="2" width="13.8984375" customWidth="1"/>
    <col min="3" max="3" width="16.5" customWidth="1"/>
    <col min="4" max="4" width="10" customWidth="1"/>
    <col min="5" max="5" width="34.5" customWidth="1"/>
    <col min="6" max="6" width="9.09765625" customWidth="1"/>
    <col min="7" max="7" width="31.59765625" customWidth="1"/>
    <col min="8" max="8" width="13.69921875" customWidth="1"/>
    <col min="9" max="9" width="13.3984375" customWidth="1"/>
    <col min="10" max="10" width="43" customWidth="1"/>
    <col min="11" max="11" width="8.5" customWidth="1"/>
    <col min="12" max="12" width="46" customWidth="1"/>
    <col min="13" max="13" width="8.5" customWidth="1"/>
    <col min="14" max="15" width="53.09765625" customWidth="1"/>
    <col min="16" max="16" width="10.69921875" customWidth="1"/>
    <col min="17" max="17" width="74.09765625" customWidth="1"/>
    <col min="18" max="26" width="9.3984375" customWidth="1"/>
  </cols>
  <sheetData>
    <row r="1" spans="1:26" ht="30.75" customHeight="1">
      <c r="A1" s="807" t="s">
        <v>2288</v>
      </c>
      <c r="B1" s="809" t="s">
        <v>1</v>
      </c>
      <c r="C1" s="809" t="s">
        <v>2</v>
      </c>
      <c r="D1" s="809" t="s">
        <v>3</v>
      </c>
      <c r="E1" s="809" t="s">
        <v>3</v>
      </c>
      <c r="F1" s="809" t="s">
        <v>4</v>
      </c>
      <c r="G1" s="809" t="s">
        <v>4</v>
      </c>
      <c r="H1" s="801" t="s">
        <v>2668</v>
      </c>
      <c r="I1" s="803" t="s">
        <v>2669</v>
      </c>
      <c r="J1" s="805" t="s">
        <v>2670</v>
      </c>
      <c r="K1" s="794"/>
      <c r="L1" s="794"/>
      <c r="M1" s="806"/>
      <c r="N1" s="805" t="s">
        <v>2926</v>
      </c>
      <c r="O1" s="794"/>
      <c r="P1" s="795"/>
      <c r="Q1" s="276"/>
      <c r="R1" s="276"/>
      <c r="S1" s="276"/>
      <c r="T1" s="276"/>
      <c r="U1" s="276"/>
      <c r="V1" s="276"/>
      <c r="W1" s="276"/>
      <c r="X1" s="276"/>
      <c r="Y1" s="276"/>
      <c r="Z1" s="276"/>
    </row>
    <row r="2" spans="1:26" ht="47.25" customHeight="1">
      <c r="A2" s="808"/>
      <c r="B2" s="802"/>
      <c r="C2" s="802"/>
      <c r="D2" s="802"/>
      <c r="E2" s="802"/>
      <c r="F2" s="802"/>
      <c r="G2" s="802"/>
      <c r="H2" s="802"/>
      <c r="I2" s="804"/>
      <c r="J2" s="298" t="s">
        <v>2275</v>
      </c>
      <c r="K2" s="299" t="s">
        <v>2276</v>
      </c>
      <c r="L2" s="300" t="s">
        <v>2277</v>
      </c>
      <c r="M2" s="301" t="s">
        <v>2276</v>
      </c>
      <c r="N2" s="594" t="s">
        <v>2291</v>
      </c>
      <c r="O2" s="300" t="s">
        <v>2292</v>
      </c>
      <c r="P2" s="302" t="s">
        <v>2276</v>
      </c>
      <c r="Q2" s="265"/>
      <c r="R2" s="265"/>
      <c r="S2" s="265"/>
      <c r="T2" s="265"/>
      <c r="U2" s="265"/>
      <c r="V2" s="265"/>
      <c r="W2" s="265"/>
      <c r="X2" s="265"/>
      <c r="Y2" s="265"/>
      <c r="Z2" s="265"/>
    </row>
    <row r="3" spans="1:26" ht="409.6" customHeight="1">
      <c r="A3" s="303" t="s">
        <v>9</v>
      </c>
      <c r="B3" s="304" t="s">
        <v>10</v>
      </c>
      <c r="C3" s="304" t="s">
        <v>196</v>
      </c>
      <c r="D3" s="305" t="s">
        <v>611</v>
      </c>
      <c r="E3" s="306" t="s">
        <v>612</v>
      </c>
      <c r="F3" s="305" t="s">
        <v>690</v>
      </c>
      <c r="G3" s="306" t="s">
        <v>691</v>
      </c>
      <c r="H3" s="307" t="s">
        <v>637</v>
      </c>
      <c r="I3" s="308"/>
      <c r="J3" s="309" t="s">
        <v>697</v>
      </c>
      <c r="K3" s="310">
        <v>0</v>
      </c>
      <c r="L3" s="306" t="s">
        <v>698</v>
      </c>
      <c r="M3" s="311">
        <v>0</v>
      </c>
      <c r="N3" s="544" t="s">
        <v>3436</v>
      </c>
      <c r="O3" s="595" t="s">
        <v>3437</v>
      </c>
      <c r="P3" s="596"/>
      <c r="Q3" s="313"/>
      <c r="R3" s="282"/>
      <c r="S3" s="282"/>
      <c r="T3" s="282"/>
      <c r="U3" s="282"/>
      <c r="V3" s="282"/>
      <c r="W3" s="282"/>
      <c r="X3" s="282"/>
      <c r="Y3" s="282"/>
      <c r="Z3" s="282"/>
    </row>
    <row r="4" spans="1:26" ht="99.75" customHeight="1">
      <c r="A4" s="314" t="s">
        <v>9</v>
      </c>
      <c r="B4" s="269" t="s">
        <v>10</v>
      </c>
      <c r="C4" s="269" t="s">
        <v>196</v>
      </c>
      <c r="D4" s="268" t="s">
        <v>611</v>
      </c>
      <c r="E4" s="270" t="s">
        <v>612</v>
      </c>
      <c r="F4" s="268" t="s">
        <v>613</v>
      </c>
      <c r="G4" s="270" t="s">
        <v>614</v>
      </c>
      <c r="H4" s="315"/>
      <c r="I4" s="316" t="s">
        <v>637</v>
      </c>
      <c r="J4" s="317" t="s">
        <v>638</v>
      </c>
      <c r="K4" s="272">
        <v>176000000</v>
      </c>
      <c r="L4" s="270" t="s">
        <v>639</v>
      </c>
      <c r="M4" s="318">
        <v>367100000</v>
      </c>
      <c r="N4" s="597" t="s">
        <v>3438</v>
      </c>
      <c r="O4" s="598" t="s">
        <v>3439</v>
      </c>
      <c r="P4" s="599"/>
      <c r="Q4" s="573"/>
      <c r="R4" s="282"/>
      <c r="S4" s="282"/>
      <c r="T4" s="282"/>
      <c r="U4" s="282"/>
      <c r="V4" s="282"/>
      <c r="W4" s="282"/>
      <c r="X4" s="282"/>
      <c r="Y4" s="282"/>
      <c r="Z4" s="282"/>
    </row>
    <row r="5" spans="1:26" ht="141" customHeight="1">
      <c r="A5" s="314" t="s">
        <v>9</v>
      </c>
      <c r="B5" s="269" t="s">
        <v>10</v>
      </c>
      <c r="C5" s="269" t="s">
        <v>196</v>
      </c>
      <c r="D5" s="268" t="s">
        <v>611</v>
      </c>
      <c r="E5" s="270" t="s">
        <v>612</v>
      </c>
      <c r="F5" s="268" t="s">
        <v>843</v>
      </c>
      <c r="G5" s="270" t="s">
        <v>844</v>
      </c>
      <c r="H5" s="315"/>
      <c r="I5" s="316" t="s">
        <v>637</v>
      </c>
      <c r="J5" s="317" t="s">
        <v>851</v>
      </c>
      <c r="K5" s="272">
        <v>0</v>
      </c>
      <c r="L5" s="270" t="s">
        <v>851</v>
      </c>
      <c r="M5" s="486">
        <v>0</v>
      </c>
      <c r="N5" s="600"/>
      <c r="O5" s="600"/>
      <c r="P5" s="601"/>
      <c r="Q5" s="313"/>
      <c r="R5" s="282"/>
      <c r="S5" s="282"/>
      <c r="T5" s="282"/>
      <c r="U5" s="282"/>
      <c r="V5" s="282"/>
      <c r="W5" s="282"/>
      <c r="X5" s="282"/>
      <c r="Y5" s="282"/>
      <c r="Z5" s="282"/>
    </row>
    <row r="6" spans="1:26" ht="282.75" customHeight="1">
      <c r="A6" s="314" t="s">
        <v>9</v>
      </c>
      <c r="B6" s="269" t="s">
        <v>10</v>
      </c>
      <c r="C6" s="269" t="s">
        <v>869</v>
      </c>
      <c r="D6" s="268" t="s">
        <v>870</v>
      </c>
      <c r="E6" s="270" t="s">
        <v>871</v>
      </c>
      <c r="F6" s="268" t="s">
        <v>892</v>
      </c>
      <c r="G6" s="270" t="s">
        <v>893</v>
      </c>
      <c r="H6" s="315"/>
      <c r="I6" s="316" t="s">
        <v>637</v>
      </c>
      <c r="J6" s="317" t="s">
        <v>899</v>
      </c>
      <c r="K6" s="272">
        <v>0</v>
      </c>
      <c r="L6" s="270" t="s">
        <v>899</v>
      </c>
      <c r="M6" s="318">
        <v>5</v>
      </c>
      <c r="N6" s="602" t="s">
        <v>3440</v>
      </c>
      <c r="O6" s="232" t="s">
        <v>3441</v>
      </c>
      <c r="P6" s="599"/>
      <c r="Q6" s="313"/>
      <c r="R6" s="282"/>
      <c r="S6" s="282"/>
      <c r="T6" s="282"/>
      <c r="U6" s="282"/>
      <c r="V6" s="282"/>
      <c r="W6" s="282"/>
      <c r="X6" s="282"/>
      <c r="Y6" s="282"/>
      <c r="Z6" s="282"/>
    </row>
    <row r="7" spans="1:26" ht="167.25" customHeight="1">
      <c r="A7" s="321" t="s">
        <v>2127</v>
      </c>
      <c r="B7" s="322" t="s">
        <v>2128</v>
      </c>
      <c r="C7" s="322" t="s">
        <v>2136</v>
      </c>
      <c r="D7" s="323" t="s">
        <v>2150</v>
      </c>
      <c r="E7" s="324" t="s">
        <v>2151</v>
      </c>
      <c r="F7" s="323" t="s">
        <v>2152</v>
      </c>
      <c r="G7" s="324" t="s">
        <v>2153</v>
      </c>
      <c r="H7" s="325" t="s">
        <v>637</v>
      </c>
      <c r="I7" s="326"/>
      <c r="J7" s="327" t="s">
        <v>2187</v>
      </c>
      <c r="K7" s="328">
        <v>0</v>
      </c>
      <c r="L7" s="324" t="s">
        <v>2187</v>
      </c>
      <c r="M7" s="329">
        <v>0</v>
      </c>
      <c r="N7" s="598" t="s">
        <v>3442</v>
      </c>
      <c r="O7" s="603" t="s">
        <v>3443</v>
      </c>
      <c r="P7" s="604"/>
      <c r="Q7" s="313"/>
      <c r="R7" s="282"/>
      <c r="S7" s="282"/>
      <c r="T7" s="282"/>
      <c r="U7" s="282"/>
      <c r="V7" s="282"/>
      <c r="W7" s="282"/>
      <c r="X7" s="282"/>
      <c r="Y7" s="282"/>
      <c r="Z7" s="282"/>
    </row>
    <row r="8" spans="1:26" ht="90.75" customHeight="1">
      <c r="A8" s="297"/>
      <c r="B8" s="297"/>
      <c r="C8" s="297"/>
      <c r="D8" s="297"/>
      <c r="E8" s="297"/>
      <c r="F8" s="297"/>
      <c r="G8" s="297"/>
      <c r="H8" s="297"/>
      <c r="I8" s="297"/>
      <c r="J8" s="297"/>
      <c r="K8" s="451"/>
      <c r="L8" s="297"/>
      <c r="M8" s="451"/>
      <c r="N8" s="605"/>
      <c r="O8" s="297"/>
      <c r="P8" s="606"/>
      <c r="Q8" s="282"/>
      <c r="R8" s="282"/>
      <c r="S8" s="282"/>
      <c r="T8" s="282"/>
      <c r="U8" s="282"/>
      <c r="V8" s="282"/>
      <c r="W8" s="282"/>
      <c r="X8" s="282"/>
      <c r="Y8" s="282"/>
      <c r="Z8" s="282"/>
    </row>
    <row r="9" spans="1:26" ht="35.25" customHeight="1">
      <c r="A9" s="297"/>
      <c r="B9" s="297"/>
      <c r="C9" s="297"/>
      <c r="D9" s="297"/>
      <c r="E9" s="297"/>
      <c r="F9" s="297"/>
      <c r="G9" s="297"/>
      <c r="H9" s="297"/>
      <c r="I9" s="297"/>
      <c r="J9" s="297"/>
      <c r="K9" s="451"/>
      <c r="L9" s="297"/>
      <c r="M9" s="451"/>
      <c r="N9" s="607"/>
      <c r="O9" s="605"/>
      <c r="P9" s="282"/>
      <c r="Q9" s="282"/>
      <c r="R9" s="282"/>
      <c r="S9" s="282"/>
      <c r="T9" s="282"/>
      <c r="U9" s="282"/>
      <c r="V9" s="282"/>
      <c r="W9" s="282"/>
      <c r="X9" s="282"/>
      <c r="Y9" s="282"/>
      <c r="Z9" s="282"/>
    </row>
    <row r="10" spans="1:26" ht="14.4">
      <c r="A10" s="297"/>
      <c r="B10" s="297"/>
      <c r="C10" s="297"/>
      <c r="D10" s="297"/>
      <c r="E10" s="297"/>
      <c r="F10" s="297"/>
      <c r="G10" s="297"/>
      <c r="H10" s="297"/>
      <c r="I10" s="297"/>
      <c r="J10" s="297"/>
      <c r="K10" s="451"/>
      <c r="L10" s="297"/>
      <c r="M10" s="451"/>
      <c r="N10" s="607"/>
      <c r="O10" s="282"/>
      <c r="P10" s="282"/>
      <c r="Q10" s="282"/>
      <c r="R10" s="282"/>
      <c r="S10" s="282"/>
      <c r="T10" s="282"/>
      <c r="U10" s="282"/>
      <c r="V10" s="282"/>
      <c r="W10" s="282"/>
      <c r="X10" s="282"/>
      <c r="Y10" s="282"/>
      <c r="Z10" s="282"/>
    </row>
    <row r="11" spans="1:26" ht="14.4">
      <c r="A11" s="297"/>
      <c r="B11" s="297"/>
      <c r="C11" s="297"/>
      <c r="D11" s="297"/>
      <c r="E11" s="297"/>
      <c r="F11" s="297"/>
      <c r="G11" s="297"/>
      <c r="H11" s="297"/>
      <c r="I11" s="297"/>
      <c r="J11" s="297"/>
      <c r="K11" s="451"/>
      <c r="L11" s="297"/>
      <c r="M11" s="451"/>
      <c r="N11" s="297"/>
      <c r="O11" s="297"/>
      <c r="P11" s="282"/>
      <c r="Q11" s="282"/>
      <c r="R11" s="282"/>
      <c r="S11" s="282"/>
      <c r="T11" s="282"/>
      <c r="U11" s="282"/>
      <c r="V11" s="282"/>
      <c r="W11" s="282"/>
      <c r="X11" s="282"/>
      <c r="Y11" s="282"/>
      <c r="Z11" s="282"/>
    </row>
    <row r="12" spans="1:26" ht="14.4">
      <c r="A12" s="297"/>
      <c r="B12" s="297"/>
      <c r="C12" s="297"/>
      <c r="D12" s="297"/>
      <c r="E12" s="297"/>
      <c r="F12" s="297"/>
      <c r="G12" s="297"/>
      <c r="H12" s="297"/>
      <c r="I12" s="297"/>
      <c r="J12" s="297"/>
      <c r="K12" s="451"/>
      <c r="L12" s="297"/>
      <c r="M12" s="451"/>
      <c r="N12" s="297"/>
      <c r="O12" s="297"/>
      <c r="P12" s="282"/>
      <c r="Q12" s="282"/>
      <c r="R12" s="282"/>
      <c r="S12" s="282"/>
      <c r="T12" s="282"/>
      <c r="U12" s="282"/>
      <c r="V12" s="282"/>
      <c r="W12" s="282"/>
      <c r="X12" s="282"/>
      <c r="Y12" s="282"/>
      <c r="Z12" s="282"/>
    </row>
    <row r="13" spans="1:26" ht="14.4">
      <c r="A13" s="297"/>
      <c r="B13" s="297"/>
      <c r="C13" s="297"/>
      <c r="D13" s="297"/>
      <c r="E13" s="297"/>
      <c r="F13" s="297"/>
      <c r="G13" s="297"/>
      <c r="H13" s="297"/>
      <c r="I13" s="297"/>
      <c r="J13" s="297"/>
      <c r="K13" s="451"/>
      <c r="L13" s="297"/>
      <c r="M13" s="451"/>
      <c r="N13" s="297"/>
      <c r="O13" s="297"/>
      <c r="P13" s="282"/>
      <c r="Q13" s="282"/>
      <c r="R13" s="282"/>
      <c r="S13" s="282"/>
      <c r="T13" s="282"/>
      <c r="U13" s="282"/>
      <c r="V13" s="282"/>
      <c r="W13" s="282"/>
      <c r="X13" s="282"/>
      <c r="Y13" s="282"/>
      <c r="Z13" s="282"/>
    </row>
    <row r="14" spans="1:26" ht="14.4">
      <c r="A14" s="297"/>
      <c r="B14" s="297"/>
      <c r="C14" s="297"/>
      <c r="D14" s="297"/>
      <c r="E14" s="297"/>
      <c r="F14" s="297"/>
      <c r="G14" s="297"/>
      <c r="H14" s="297"/>
      <c r="I14" s="297"/>
      <c r="J14" s="297"/>
      <c r="K14" s="451"/>
      <c r="L14" s="297"/>
      <c r="M14" s="451"/>
      <c r="N14" s="297"/>
      <c r="O14" s="297"/>
      <c r="P14" s="282"/>
      <c r="Q14" s="282"/>
      <c r="R14" s="282"/>
      <c r="S14" s="282"/>
      <c r="T14" s="282"/>
      <c r="U14" s="282"/>
      <c r="V14" s="282"/>
      <c r="W14" s="282"/>
      <c r="X14" s="282"/>
      <c r="Y14" s="282"/>
      <c r="Z14" s="282"/>
    </row>
    <row r="15" spans="1:26" ht="14.4">
      <c r="A15" s="297"/>
      <c r="B15" s="297"/>
      <c r="C15" s="297"/>
      <c r="D15" s="297"/>
      <c r="E15" s="297"/>
      <c r="F15" s="297"/>
      <c r="G15" s="297"/>
      <c r="H15" s="297"/>
      <c r="I15" s="297"/>
      <c r="J15" s="297"/>
      <c r="K15" s="451"/>
      <c r="L15" s="297"/>
      <c r="M15" s="451"/>
      <c r="N15" s="297"/>
      <c r="O15" s="297"/>
      <c r="P15" s="282"/>
      <c r="Q15" s="282"/>
      <c r="R15" s="282"/>
      <c r="S15" s="282"/>
      <c r="T15" s="282"/>
      <c r="U15" s="282"/>
      <c r="V15" s="282"/>
      <c r="W15" s="282"/>
      <c r="X15" s="282"/>
      <c r="Y15" s="282"/>
      <c r="Z15" s="282"/>
    </row>
    <row r="16" spans="1:26" ht="14.4">
      <c r="A16" s="297"/>
      <c r="B16" s="297"/>
      <c r="C16" s="297"/>
      <c r="D16" s="297"/>
      <c r="E16" s="297"/>
      <c r="F16" s="297"/>
      <c r="G16" s="297"/>
      <c r="H16" s="297"/>
      <c r="I16" s="297"/>
      <c r="J16" s="297"/>
      <c r="K16" s="451"/>
      <c r="L16" s="297"/>
      <c r="M16" s="451"/>
      <c r="N16" s="297"/>
      <c r="O16" s="297"/>
      <c r="P16" s="282"/>
      <c r="Q16" s="282"/>
      <c r="R16" s="282"/>
      <c r="S16" s="282"/>
      <c r="T16" s="282"/>
      <c r="U16" s="282"/>
      <c r="V16" s="282"/>
      <c r="W16" s="282"/>
      <c r="X16" s="282"/>
      <c r="Y16" s="282"/>
      <c r="Z16" s="282"/>
    </row>
    <row r="17" spans="1:26" ht="14.4">
      <c r="A17" s="297"/>
      <c r="B17" s="297"/>
      <c r="C17" s="297"/>
      <c r="D17" s="297"/>
      <c r="E17" s="297"/>
      <c r="F17" s="297"/>
      <c r="G17" s="297"/>
      <c r="H17" s="297"/>
      <c r="I17" s="297"/>
      <c r="J17" s="297"/>
      <c r="K17" s="451"/>
      <c r="L17" s="297"/>
      <c r="M17" s="451"/>
      <c r="N17" s="297"/>
      <c r="O17" s="297"/>
      <c r="P17" s="282"/>
      <c r="Q17" s="282"/>
      <c r="R17" s="282"/>
      <c r="S17" s="282"/>
      <c r="T17" s="282"/>
      <c r="U17" s="282"/>
      <c r="V17" s="282"/>
      <c r="W17" s="282"/>
      <c r="X17" s="282"/>
      <c r="Y17" s="282"/>
      <c r="Z17" s="282"/>
    </row>
    <row r="18" spans="1:26" ht="14.4">
      <c r="A18" s="297"/>
      <c r="B18" s="297"/>
      <c r="C18" s="297"/>
      <c r="D18" s="297"/>
      <c r="E18" s="297"/>
      <c r="F18" s="297"/>
      <c r="G18" s="297"/>
      <c r="H18" s="297"/>
      <c r="I18" s="297"/>
      <c r="J18" s="297"/>
      <c r="K18" s="451"/>
      <c r="L18" s="297"/>
      <c r="M18" s="451"/>
      <c r="N18" s="297"/>
      <c r="O18" s="297"/>
      <c r="P18" s="282"/>
      <c r="Q18" s="282"/>
      <c r="R18" s="282"/>
      <c r="S18" s="282"/>
      <c r="T18" s="282"/>
      <c r="U18" s="282"/>
      <c r="V18" s="282"/>
      <c r="W18" s="282"/>
      <c r="X18" s="282"/>
      <c r="Y18" s="282"/>
      <c r="Z18" s="282"/>
    </row>
    <row r="19" spans="1:26" ht="14.4">
      <c r="A19" s="297"/>
      <c r="B19" s="297"/>
      <c r="C19" s="297"/>
      <c r="D19" s="297"/>
      <c r="E19" s="297"/>
      <c r="F19" s="297"/>
      <c r="G19" s="297"/>
      <c r="H19" s="297"/>
      <c r="I19" s="297"/>
      <c r="J19" s="297"/>
      <c r="K19" s="451"/>
      <c r="L19" s="297"/>
      <c r="M19" s="451"/>
      <c r="N19" s="297"/>
      <c r="O19" s="297"/>
      <c r="P19" s="282"/>
      <c r="Q19" s="282"/>
      <c r="R19" s="282"/>
      <c r="S19" s="282"/>
      <c r="T19" s="282"/>
      <c r="U19" s="282"/>
      <c r="V19" s="282"/>
      <c r="W19" s="282"/>
      <c r="X19" s="282"/>
      <c r="Y19" s="282"/>
      <c r="Z19" s="282"/>
    </row>
    <row r="20" spans="1:26" ht="14.4">
      <c r="A20" s="297"/>
      <c r="B20" s="297"/>
      <c r="C20" s="297"/>
      <c r="D20" s="297"/>
      <c r="E20" s="297"/>
      <c r="F20" s="297"/>
      <c r="G20" s="297"/>
      <c r="H20" s="297"/>
      <c r="I20" s="297"/>
      <c r="J20" s="297"/>
      <c r="K20" s="451"/>
      <c r="L20" s="297"/>
      <c r="M20" s="451"/>
      <c r="N20" s="297"/>
      <c r="O20" s="297"/>
      <c r="P20" s="282"/>
      <c r="Q20" s="282"/>
      <c r="R20" s="282"/>
      <c r="S20" s="282"/>
      <c r="T20" s="282"/>
      <c r="U20" s="282"/>
      <c r="V20" s="282"/>
      <c r="W20" s="282"/>
      <c r="X20" s="282"/>
      <c r="Y20" s="282"/>
      <c r="Z20" s="282"/>
    </row>
    <row r="21" spans="1:26" ht="15.75" customHeight="1">
      <c r="A21" s="297"/>
      <c r="B21" s="297"/>
      <c r="C21" s="297"/>
      <c r="D21" s="297"/>
      <c r="E21" s="297"/>
      <c r="F21" s="297"/>
      <c r="G21" s="297"/>
      <c r="H21" s="297"/>
      <c r="I21" s="297"/>
      <c r="J21" s="297"/>
      <c r="K21" s="451"/>
      <c r="L21" s="297"/>
      <c r="M21" s="451"/>
      <c r="N21" s="297"/>
      <c r="O21" s="297"/>
      <c r="P21" s="282"/>
      <c r="Q21" s="282"/>
      <c r="R21" s="282"/>
      <c r="S21" s="282"/>
      <c r="T21" s="282"/>
      <c r="U21" s="282"/>
      <c r="V21" s="282"/>
      <c r="W21" s="282"/>
      <c r="X21" s="282"/>
      <c r="Y21" s="282"/>
      <c r="Z21" s="282"/>
    </row>
    <row r="22" spans="1:26" ht="15.75" customHeight="1">
      <c r="A22" s="297"/>
      <c r="B22" s="297"/>
      <c r="C22" s="297"/>
      <c r="D22" s="297"/>
      <c r="E22" s="297"/>
      <c r="F22" s="297"/>
      <c r="G22" s="297"/>
      <c r="H22" s="297"/>
      <c r="I22" s="297"/>
      <c r="J22" s="297"/>
      <c r="K22" s="451"/>
      <c r="L22" s="297"/>
      <c r="M22" s="451"/>
      <c r="N22" s="297"/>
      <c r="O22" s="297"/>
      <c r="P22" s="282"/>
      <c r="Q22" s="282"/>
      <c r="R22" s="282"/>
      <c r="S22" s="282"/>
      <c r="T22" s="282"/>
      <c r="U22" s="282"/>
      <c r="V22" s="282"/>
      <c r="W22" s="282"/>
      <c r="X22" s="282"/>
      <c r="Y22" s="282"/>
      <c r="Z22" s="282"/>
    </row>
    <row r="23" spans="1:26" ht="15.75" customHeight="1">
      <c r="A23" s="297"/>
      <c r="B23" s="297"/>
      <c r="C23" s="297"/>
      <c r="D23" s="297"/>
      <c r="E23" s="297"/>
      <c r="F23" s="297"/>
      <c r="G23" s="297"/>
      <c r="H23" s="297"/>
      <c r="I23" s="297"/>
      <c r="J23" s="297"/>
      <c r="K23" s="451"/>
      <c r="L23" s="297"/>
      <c r="M23" s="451"/>
      <c r="N23" s="297"/>
      <c r="O23" s="297"/>
      <c r="P23" s="282"/>
      <c r="Q23" s="282"/>
      <c r="R23" s="282"/>
      <c r="S23" s="282"/>
      <c r="T23" s="282"/>
      <c r="U23" s="282"/>
      <c r="V23" s="282"/>
      <c r="W23" s="282"/>
      <c r="X23" s="282"/>
      <c r="Y23" s="282"/>
      <c r="Z23" s="282"/>
    </row>
    <row r="24" spans="1:26" ht="15.75" customHeight="1">
      <c r="A24" s="297"/>
      <c r="B24" s="297"/>
      <c r="C24" s="297"/>
      <c r="D24" s="297"/>
      <c r="E24" s="297"/>
      <c r="F24" s="297"/>
      <c r="G24" s="297"/>
      <c r="H24" s="297"/>
      <c r="I24" s="297"/>
      <c r="J24" s="297"/>
      <c r="K24" s="451"/>
      <c r="L24" s="297"/>
      <c r="M24" s="451"/>
      <c r="N24" s="297"/>
      <c r="O24" s="297"/>
      <c r="P24" s="282"/>
      <c r="Q24" s="282"/>
      <c r="R24" s="282"/>
      <c r="S24" s="282"/>
      <c r="T24" s="282"/>
      <c r="U24" s="282"/>
      <c r="V24" s="282"/>
      <c r="W24" s="282"/>
      <c r="X24" s="282"/>
      <c r="Y24" s="282"/>
      <c r="Z24" s="282"/>
    </row>
    <row r="25" spans="1:26" ht="15.75" customHeight="1">
      <c r="A25" s="297"/>
      <c r="B25" s="297"/>
      <c r="C25" s="297"/>
      <c r="D25" s="297"/>
      <c r="E25" s="297"/>
      <c r="F25" s="297"/>
      <c r="G25" s="297"/>
      <c r="H25" s="297"/>
      <c r="I25" s="297"/>
      <c r="J25" s="297"/>
      <c r="K25" s="451"/>
      <c r="L25" s="297"/>
      <c r="M25" s="451"/>
      <c r="N25" s="297"/>
      <c r="O25" s="297"/>
      <c r="P25" s="282"/>
      <c r="Q25" s="282"/>
      <c r="R25" s="282"/>
      <c r="S25" s="282"/>
      <c r="T25" s="282"/>
      <c r="U25" s="282"/>
      <c r="V25" s="282"/>
      <c r="W25" s="282"/>
      <c r="X25" s="282"/>
      <c r="Y25" s="282"/>
      <c r="Z25" s="282"/>
    </row>
    <row r="26" spans="1:26" ht="15.75" customHeight="1">
      <c r="A26" s="297"/>
      <c r="B26" s="297"/>
      <c r="C26" s="297"/>
      <c r="D26" s="297"/>
      <c r="E26" s="297"/>
      <c r="F26" s="297"/>
      <c r="G26" s="297"/>
      <c r="H26" s="297"/>
      <c r="I26" s="297"/>
      <c r="J26" s="297"/>
      <c r="K26" s="451"/>
      <c r="L26" s="297"/>
      <c r="M26" s="451"/>
      <c r="N26" s="297"/>
      <c r="O26" s="297"/>
      <c r="P26" s="282"/>
      <c r="Q26" s="282"/>
      <c r="R26" s="282"/>
      <c r="S26" s="282"/>
      <c r="T26" s="282"/>
      <c r="U26" s="282"/>
      <c r="V26" s="282"/>
      <c r="W26" s="282"/>
      <c r="X26" s="282"/>
      <c r="Y26" s="282"/>
      <c r="Z26" s="282"/>
    </row>
    <row r="27" spans="1:26" ht="15.75" customHeight="1">
      <c r="A27" s="297"/>
      <c r="B27" s="297"/>
      <c r="C27" s="297"/>
      <c r="D27" s="297"/>
      <c r="E27" s="297"/>
      <c r="F27" s="297"/>
      <c r="G27" s="297"/>
      <c r="H27" s="297"/>
      <c r="I27" s="297"/>
      <c r="J27" s="297"/>
      <c r="K27" s="451"/>
      <c r="L27" s="297"/>
      <c r="M27" s="451"/>
      <c r="N27" s="297"/>
      <c r="O27" s="297"/>
      <c r="P27" s="282"/>
      <c r="Q27" s="282"/>
      <c r="R27" s="282"/>
      <c r="S27" s="282"/>
      <c r="T27" s="282"/>
      <c r="U27" s="282"/>
      <c r="V27" s="282"/>
      <c r="W27" s="282"/>
      <c r="X27" s="282"/>
      <c r="Y27" s="282"/>
      <c r="Z27" s="282"/>
    </row>
    <row r="28" spans="1:26" ht="15.75" customHeight="1">
      <c r="A28" s="297"/>
      <c r="B28" s="297"/>
      <c r="C28" s="297"/>
      <c r="D28" s="297"/>
      <c r="E28" s="297"/>
      <c r="F28" s="297"/>
      <c r="G28" s="297"/>
      <c r="H28" s="297"/>
      <c r="I28" s="297"/>
      <c r="J28" s="297"/>
      <c r="K28" s="451"/>
      <c r="L28" s="297"/>
      <c r="M28" s="451"/>
      <c r="N28" s="297"/>
      <c r="O28" s="297"/>
      <c r="P28" s="282"/>
      <c r="Q28" s="282"/>
      <c r="R28" s="282"/>
      <c r="S28" s="282"/>
      <c r="T28" s="282"/>
      <c r="U28" s="282"/>
      <c r="V28" s="282"/>
      <c r="W28" s="282"/>
      <c r="X28" s="282"/>
      <c r="Y28" s="282"/>
      <c r="Z28" s="282"/>
    </row>
    <row r="29" spans="1:26" ht="15.75" customHeight="1">
      <c r="A29" s="297"/>
      <c r="B29" s="297"/>
      <c r="C29" s="297"/>
      <c r="D29" s="297"/>
      <c r="E29" s="297"/>
      <c r="F29" s="297"/>
      <c r="G29" s="297"/>
      <c r="H29" s="297"/>
      <c r="I29" s="297"/>
      <c r="J29" s="297"/>
      <c r="K29" s="451"/>
      <c r="L29" s="297"/>
      <c r="M29" s="451"/>
      <c r="N29" s="297"/>
      <c r="O29" s="297"/>
      <c r="P29" s="282"/>
      <c r="Q29" s="282"/>
      <c r="R29" s="282"/>
      <c r="S29" s="282"/>
      <c r="T29" s="282"/>
      <c r="U29" s="282"/>
      <c r="V29" s="282"/>
      <c r="W29" s="282"/>
      <c r="X29" s="282"/>
      <c r="Y29" s="282"/>
      <c r="Z29" s="282"/>
    </row>
    <row r="30" spans="1:26" ht="15.75" customHeight="1">
      <c r="A30" s="297"/>
      <c r="B30" s="297"/>
      <c r="C30" s="297"/>
      <c r="D30" s="297"/>
      <c r="E30" s="297"/>
      <c r="F30" s="297"/>
      <c r="G30" s="297"/>
      <c r="H30" s="297"/>
      <c r="I30" s="297"/>
      <c r="J30" s="297"/>
      <c r="K30" s="451"/>
      <c r="L30" s="297"/>
      <c r="M30" s="451"/>
      <c r="N30" s="297"/>
      <c r="O30" s="297"/>
      <c r="P30" s="282"/>
      <c r="Q30" s="282"/>
      <c r="R30" s="282"/>
      <c r="S30" s="282"/>
      <c r="T30" s="282"/>
      <c r="U30" s="282"/>
      <c r="V30" s="282"/>
      <c r="W30" s="282"/>
      <c r="X30" s="282"/>
      <c r="Y30" s="282"/>
      <c r="Z30" s="282"/>
    </row>
    <row r="31" spans="1:26" ht="15.75" customHeight="1">
      <c r="A31" s="297"/>
      <c r="B31" s="297"/>
      <c r="C31" s="297"/>
      <c r="D31" s="297"/>
      <c r="E31" s="297"/>
      <c r="F31" s="297"/>
      <c r="G31" s="297"/>
      <c r="H31" s="297"/>
      <c r="I31" s="297"/>
      <c r="J31" s="297"/>
      <c r="K31" s="451"/>
      <c r="L31" s="297"/>
      <c r="M31" s="451"/>
      <c r="N31" s="297"/>
      <c r="O31" s="297"/>
      <c r="P31" s="282"/>
      <c r="Q31" s="282"/>
      <c r="R31" s="282"/>
      <c r="S31" s="282"/>
      <c r="T31" s="282"/>
      <c r="U31" s="282"/>
      <c r="V31" s="282"/>
      <c r="W31" s="282"/>
      <c r="X31" s="282"/>
      <c r="Y31" s="282"/>
      <c r="Z31" s="282"/>
    </row>
    <row r="32" spans="1:26" ht="15.75" customHeight="1">
      <c r="A32" s="297"/>
      <c r="B32" s="297"/>
      <c r="C32" s="297"/>
      <c r="D32" s="297"/>
      <c r="E32" s="297"/>
      <c r="F32" s="297"/>
      <c r="G32" s="297"/>
      <c r="H32" s="297"/>
      <c r="I32" s="297"/>
      <c r="J32" s="297"/>
      <c r="K32" s="451"/>
      <c r="L32" s="297"/>
      <c r="M32" s="451"/>
      <c r="N32" s="297"/>
      <c r="O32" s="297"/>
      <c r="P32" s="282"/>
      <c r="Q32" s="282"/>
      <c r="R32" s="282"/>
      <c r="S32" s="282"/>
      <c r="T32" s="282"/>
      <c r="U32" s="282"/>
      <c r="V32" s="282"/>
      <c r="W32" s="282"/>
      <c r="X32" s="282"/>
      <c r="Y32" s="282"/>
      <c r="Z32" s="282"/>
    </row>
    <row r="33" spans="1:26" ht="15.75" customHeight="1">
      <c r="A33" s="297"/>
      <c r="B33" s="297"/>
      <c r="C33" s="297"/>
      <c r="D33" s="297"/>
      <c r="E33" s="297"/>
      <c r="F33" s="297"/>
      <c r="G33" s="297"/>
      <c r="H33" s="297"/>
      <c r="I33" s="297"/>
      <c r="J33" s="297"/>
      <c r="K33" s="451"/>
      <c r="L33" s="297"/>
      <c r="M33" s="451"/>
      <c r="N33" s="297"/>
      <c r="O33" s="297"/>
      <c r="P33" s="282"/>
      <c r="Q33" s="282"/>
      <c r="R33" s="282"/>
      <c r="S33" s="282"/>
      <c r="T33" s="282"/>
      <c r="U33" s="282"/>
      <c r="V33" s="282"/>
      <c r="W33" s="282"/>
      <c r="X33" s="282"/>
      <c r="Y33" s="282"/>
      <c r="Z33" s="282"/>
    </row>
    <row r="34" spans="1:26" ht="15.75" customHeight="1">
      <c r="A34" s="297"/>
      <c r="B34" s="297"/>
      <c r="C34" s="297"/>
      <c r="D34" s="297"/>
      <c r="E34" s="297"/>
      <c r="F34" s="297"/>
      <c r="G34" s="297"/>
      <c r="H34" s="297"/>
      <c r="I34" s="297"/>
      <c r="J34" s="297"/>
      <c r="K34" s="451"/>
      <c r="L34" s="297"/>
      <c r="M34" s="451"/>
      <c r="N34" s="297"/>
      <c r="O34" s="297"/>
      <c r="P34" s="282"/>
      <c r="Q34" s="282"/>
      <c r="R34" s="282"/>
      <c r="S34" s="282"/>
      <c r="T34" s="282"/>
      <c r="U34" s="282"/>
      <c r="V34" s="282"/>
      <c r="W34" s="282"/>
      <c r="X34" s="282"/>
      <c r="Y34" s="282"/>
      <c r="Z34" s="282"/>
    </row>
    <row r="35" spans="1:26" ht="15.75" customHeight="1">
      <c r="A35" s="297"/>
      <c r="B35" s="297"/>
      <c r="C35" s="297"/>
      <c r="D35" s="297"/>
      <c r="E35" s="297"/>
      <c r="F35" s="297"/>
      <c r="G35" s="297"/>
      <c r="H35" s="297"/>
      <c r="I35" s="297"/>
      <c r="J35" s="297"/>
      <c r="K35" s="451"/>
      <c r="L35" s="297"/>
      <c r="M35" s="451"/>
      <c r="N35" s="297"/>
      <c r="O35" s="297"/>
      <c r="P35" s="282"/>
      <c r="Q35" s="282"/>
      <c r="R35" s="282"/>
      <c r="S35" s="282"/>
      <c r="T35" s="282"/>
      <c r="U35" s="282"/>
      <c r="V35" s="282"/>
      <c r="W35" s="282"/>
      <c r="X35" s="282"/>
      <c r="Y35" s="282"/>
      <c r="Z35" s="282"/>
    </row>
    <row r="36" spans="1:26" ht="15.75" customHeight="1">
      <c r="A36" s="297"/>
      <c r="B36" s="297"/>
      <c r="C36" s="297"/>
      <c r="D36" s="297"/>
      <c r="E36" s="297"/>
      <c r="F36" s="297"/>
      <c r="G36" s="297"/>
      <c r="H36" s="297"/>
      <c r="I36" s="297"/>
      <c r="J36" s="297"/>
      <c r="K36" s="451"/>
      <c r="L36" s="297"/>
      <c r="M36" s="451"/>
      <c r="N36" s="297"/>
      <c r="O36" s="297"/>
      <c r="P36" s="282"/>
      <c r="Q36" s="282"/>
      <c r="R36" s="282"/>
      <c r="S36" s="282"/>
      <c r="T36" s="282"/>
      <c r="U36" s="282"/>
      <c r="V36" s="282"/>
      <c r="W36" s="282"/>
      <c r="X36" s="282"/>
      <c r="Y36" s="282"/>
      <c r="Z36" s="282"/>
    </row>
    <row r="37" spans="1:26" ht="15.75" customHeight="1">
      <c r="A37" s="297"/>
      <c r="B37" s="297"/>
      <c r="C37" s="297"/>
      <c r="D37" s="297"/>
      <c r="E37" s="297"/>
      <c r="F37" s="297"/>
      <c r="G37" s="297"/>
      <c r="H37" s="297"/>
      <c r="I37" s="297"/>
      <c r="J37" s="297"/>
      <c r="K37" s="451"/>
      <c r="L37" s="297"/>
      <c r="M37" s="451"/>
      <c r="N37" s="297"/>
      <c r="O37" s="297"/>
      <c r="P37" s="282"/>
      <c r="Q37" s="282"/>
      <c r="R37" s="282"/>
      <c r="S37" s="282"/>
      <c r="T37" s="282"/>
      <c r="U37" s="282"/>
      <c r="V37" s="282"/>
      <c r="W37" s="282"/>
      <c r="X37" s="282"/>
      <c r="Y37" s="282"/>
      <c r="Z37" s="282"/>
    </row>
    <row r="38" spans="1:26" ht="15.75" customHeight="1">
      <c r="A38" s="297"/>
      <c r="B38" s="297"/>
      <c r="C38" s="297"/>
      <c r="D38" s="297"/>
      <c r="E38" s="297"/>
      <c r="F38" s="297"/>
      <c r="G38" s="297"/>
      <c r="H38" s="297"/>
      <c r="I38" s="297"/>
      <c r="J38" s="297"/>
      <c r="K38" s="451"/>
      <c r="L38" s="297"/>
      <c r="M38" s="451"/>
      <c r="N38" s="297"/>
      <c r="O38" s="297"/>
      <c r="P38" s="282"/>
      <c r="Q38" s="282"/>
      <c r="R38" s="282"/>
      <c r="S38" s="282"/>
      <c r="T38" s="282"/>
      <c r="U38" s="282"/>
      <c r="V38" s="282"/>
      <c r="W38" s="282"/>
      <c r="X38" s="282"/>
      <c r="Y38" s="282"/>
      <c r="Z38" s="282"/>
    </row>
    <row r="39" spans="1:26" ht="15.75" customHeight="1">
      <c r="A39" s="297"/>
      <c r="B39" s="297"/>
      <c r="C39" s="297"/>
      <c r="D39" s="297"/>
      <c r="E39" s="297"/>
      <c r="F39" s="297"/>
      <c r="G39" s="297"/>
      <c r="H39" s="297"/>
      <c r="I39" s="297"/>
      <c r="J39" s="297"/>
      <c r="K39" s="451"/>
      <c r="L39" s="297"/>
      <c r="M39" s="451"/>
      <c r="N39" s="297"/>
      <c r="O39" s="297"/>
      <c r="P39" s="282"/>
      <c r="Q39" s="282"/>
      <c r="R39" s="282"/>
      <c r="S39" s="282"/>
      <c r="T39" s="282"/>
      <c r="U39" s="282"/>
      <c r="V39" s="282"/>
      <c r="W39" s="282"/>
      <c r="X39" s="282"/>
      <c r="Y39" s="282"/>
      <c r="Z39" s="282"/>
    </row>
    <row r="40" spans="1:26" ht="15.75" customHeight="1">
      <c r="A40" s="297"/>
      <c r="B40" s="297"/>
      <c r="C40" s="297"/>
      <c r="D40" s="297"/>
      <c r="E40" s="297"/>
      <c r="F40" s="297"/>
      <c r="G40" s="297"/>
      <c r="H40" s="297"/>
      <c r="I40" s="297"/>
      <c r="J40" s="297"/>
      <c r="K40" s="451"/>
      <c r="L40" s="297"/>
      <c r="M40" s="451"/>
      <c r="N40" s="297"/>
      <c r="O40" s="297"/>
      <c r="P40" s="282"/>
      <c r="Q40" s="282"/>
      <c r="R40" s="282"/>
      <c r="S40" s="282"/>
      <c r="T40" s="282"/>
      <c r="U40" s="282"/>
      <c r="V40" s="282"/>
      <c r="W40" s="282"/>
      <c r="X40" s="282"/>
      <c r="Y40" s="282"/>
      <c r="Z40" s="282"/>
    </row>
    <row r="41" spans="1:26" ht="15.75" customHeight="1">
      <c r="A41" s="297"/>
      <c r="B41" s="297"/>
      <c r="C41" s="297"/>
      <c r="D41" s="297"/>
      <c r="E41" s="297"/>
      <c r="F41" s="297"/>
      <c r="G41" s="297"/>
      <c r="H41" s="297"/>
      <c r="I41" s="297"/>
      <c r="J41" s="297"/>
      <c r="K41" s="451"/>
      <c r="L41" s="297"/>
      <c r="M41" s="451"/>
      <c r="N41" s="297"/>
      <c r="O41" s="297"/>
      <c r="P41" s="282"/>
      <c r="Q41" s="282"/>
      <c r="R41" s="282"/>
      <c r="S41" s="282"/>
      <c r="T41" s="282"/>
      <c r="U41" s="282"/>
      <c r="V41" s="282"/>
      <c r="W41" s="282"/>
      <c r="X41" s="282"/>
      <c r="Y41" s="282"/>
      <c r="Z41" s="282"/>
    </row>
    <row r="42" spans="1:26" ht="15.75" customHeight="1">
      <c r="A42" s="297"/>
      <c r="B42" s="297"/>
      <c r="C42" s="297"/>
      <c r="D42" s="297"/>
      <c r="E42" s="297"/>
      <c r="F42" s="297"/>
      <c r="G42" s="297"/>
      <c r="H42" s="297"/>
      <c r="I42" s="297"/>
      <c r="J42" s="297"/>
      <c r="K42" s="451"/>
      <c r="L42" s="297"/>
      <c r="M42" s="451"/>
      <c r="N42" s="297"/>
      <c r="O42" s="297"/>
      <c r="P42" s="282"/>
      <c r="Q42" s="282"/>
      <c r="R42" s="282"/>
      <c r="S42" s="282"/>
      <c r="T42" s="282"/>
      <c r="U42" s="282"/>
      <c r="V42" s="282"/>
      <c r="W42" s="282"/>
      <c r="X42" s="282"/>
      <c r="Y42" s="282"/>
      <c r="Z42" s="282"/>
    </row>
    <row r="43" spans="1:26" ht="15.75" customHeight="1">
      <c r="A43" s="297"/>
      <c r="B43" s="297"/>
      <c r="C43" s="297"/>
      <c r="D43" s="297"/>
      <c r="E43" s="297"/>
      <c r="F43" s="297"/>
      <c r="G43" s="297"/>
      <c r="H43" s="297"/>
      <c r="I43" s="297"/>
      <c r="J43" s="297"/>
      <c r="K43" s="451"/>
      <c r="L43" s="297"/>
      <c r="M43" s="451"/>
      <c r="N43" s="297"/>
      <c r="O43" s="297"/>
      <c r="P43" s="282"/>
      <c r="Q43" s="282"/>
      <c r="R43" s="282"/>
      <c r="S43" s="282"/>
      <c r="T43" s="282"/>
      <c r="U43" s="282"/>
      <c r="V43" s="282"/>
      <c r="W43" s="282"/>
      <c r="X43" s="282"/>
      <c r="Y43" s="282"/>
      <c r="Z43" s="282"/>
    </row>
    <row r="44" spans="1:26" ht="15.75" customHeight="1">
      <c r="A44" s="297"/>
      <c r="B44" s="297"/>
      <c r="C44" s="297"/>
      <c r="D44" s="297"/>
      <c r="E44" s="297"/>
      <c r="F44" s="297"/>
      <c r="G44" s="297"/>
      <c r="H44" s="297"/>
      <c r="I44" s="297"/>
      <c r="J44" s="297"/>
      <c r="K44" s="451"/>
      <c r="L44" s="297"/>
      <c r="M44" s="451"/>
      <c r="N44" s="297"/>
      <c r="O44" s="297"/>
      <c r="P44" s="282"/>
      <c r="Q44" s="282"/>
      <c r="R44" s="282"/>
      <c r="S44" s="282"/>
      <c r="T44" s="282"/>
      <c r="U44" s="282"/>
      <c r="V44" s="282"/>
      <c r="W44" s="282"/>
      <c r="X44" s="282"/>
      <c r="Y44" s="282"/>
      <c r="Z44" s="282"/>
    </row>
    <row r="45" spans="1:26" ht="15.75" customHeight="1">
      <c r="A45" s="297"/>
      <c r="B45" s="297"/>
      <c r="C45" s="297"/>
      <c r="D45" s="297"/>
      <c r="E45" s="297"/>
      <c r="F45" s="297"/>
      <c r="G45" s="297"/>
      <c r="H45" s="297"/>
      <c r="I45" s="297"/>
      <c r="J45" s="297"/>
      <c r="K45" s="451"/>
      <c r="L45" s="297"/>
      <c r="M45" s="451"/>
      <c r="N45" s="297"/>
      <c r="O45" s="297"/>
      <c r="P45" s="282"/>
      <c r="Q45" s="282"/>
      <c r="R45" s="282"/>
      <c r="S45" s="282"/>
      <c r="T45" s="282"/>
      <c r="U45" s="282"/>
      <c r="V45" s="282"/>
      <c r="W45" s="282"/>
      <c r="X45" s="282"/>
      <c r="Y45" s="282"/>
      <c r="Z45" s="282"/>
    </row>
    <row r="46" spans="1:26" ht="15.75" customHeight="1">
      <c r="A46" s="297"/>
      <c r="B46" s="297"/>
      <c r="C46" s="297"/>
      <c r="D46" s="297"/>
      <c r="E46" s="297"/>
      <c r="F46" s="297"/>
      <c r="G46" s="297"/>
      <c r="H46" s="297"/>
      <c r="I46" s="297"/>
      <c r="J46" s="297"/>
      <c r="K46" s="451"/>
      <c r="L46" s="297"/>
      <c r="M46" s="451"/>
      <c r="N46" s="297"/>
      <c r="O46" s="297"/>
      <c r="P46" s="282"/>
      <c r="Q46" s="282"/>
      <c r="R46" s="282"/>
      <c r="S46" s="282"/>
      <c r="T46" s="282"/>
      <c r="U46" s="282"/>
      <c r="V46" s="282"/>
      <c r="W46" s="282"/>
      <c r="X46" s="282"/>
      <c r="Y46" s="282"/>
      <c r="Z46" s="282"/>
    </row>
    <row r="47" spans="1:26" ht="15.75" customHeight="1">
      <c r="A47" s="297"/>
      <c r="B47" s="297"/>
      <c r="C47" s="297"/>
      <c r="D47" s="297"/>
      <c r="E47" s="297"/>
      <c r="F47" s="297"/>
      <c r="G47" s="297"/>
      <c r="H47" s="297"/>
      <c r="I47" s="297"/>
      <c r="J47" s="297"/>
      <c r="K47" s="451"/>
      <c r="L47" s="297"/>
      <c r="M47" s="451"/>
      <c r="N47" s="297"/>
      <c r="O47" s="297"/>
      <c r="P47" s="282"/>
      <c r="Q47" s="282"/>
      <c r="R47" s="282"/>
      <c r="S47" s="282"/>
      <c r="T47" s="282"/>
      <c r="U47" s="282"/>
      <c r="V47" s="282"/>
      <c r="W47" s="282"/>
      <c r="X47" s="282"/>
      <c r="Y47" s="282"/>
      <c r="Z47" s="282"/>
    </row>
    <row r="48" spans="1:26" ht="15.75" customHeight="1">
      <c r="A48" s="297"/>
      <c r="B48" s="297"/>
      <c r="C48" s="297"/>
      <c r="D48" s="297"/>
      <c r="E48" s="297"/>
      <c r="F48" s="297"/>
      <c r="G48" s="297"/>
      <c r="H48" s="297"/>
      <c r="I48" s="297"/>
      <c r="J48" s="297"/>
      <c r="K48" s="451"/>
      <c r="L48" s="297"/>
      <c r="M48" s="451"/>
      <c r="N48" s="297"/>
      <c r="O48" s="297"/>
      <c r="P48" s="282"/>
      <c r="Q48" s="282"/>
      <c r="R48" s="282"/>
      <c r="S48" s="282"/>
      <c r="T48" s="282"/>
      <c r="U48" s="282"/>
      <c r="V48" s="282"/>
      <c r="W48" s="282"/>
      <c r="X48" s="282"/>
      <c r="Y48" s="282"/>
      <c r="Z48" s="282"/>
    </row>
    <row r="49" spans="1:26" ht="15.75" customHeight="1">
      <c r="A49" s="297"/>
      <c r="B49" s="297"/>
      <c r="C49" s="297"/>
      <c r="D49" s="297"/>
      <c r="E49" s="297"/>
      <c r="F49" s="297"/>
      <c r="G49" s="297"/>
      <c r="H49" s="297"/>
      <c r="I49" s="297"/>
      <c r="J49" s="297"/>
      <c r="K49" s="451"/>
      <c r="L49" s="297"/>
      <c r="M49" s="451"/>
      <c r="N49" s="297"/>
      <c r="O49" s="297"/>
      <c r="P49" s="282"/>
      <c r="Q49" s="282"/>
      <c r="R49" s="282"/>
      <c r="S49" s="282"/>
      <c r="T49" s="282"/>
      <c r="U49" s="282"/>
      <c r="V49" s="282"/>
      <c r="W49" s="282"/>
      <c r="X49" s="282"/>
      <c r="Y49" s="282"/>
      <c r="Z49" s="282"/>
    </row>
    <row r="50" spans="1:26" ht="15.75" customHeight="1">
      <c r="A50" s="297"/>
      <c r="B50" s="297"/>
      <c r="C50" s="297"/>
      <c r="D50" s="297"/>
      <c r="E50" s="297"/>
      <c r="F50" s="297"/>
      <c r="G50" s="297"/>
      <c r="H50" s="297"/>
      <c r="I50" s="297"/>
      <c r="J50" s="297"/>
      <c r="K50" s="451"/>
      <c r="L50" s="297"/>
      <c r="M50" s="451"/>
      <c r="N50" s="297"/>
      <c r="O50" s="297"/>
      <c r="P50" s="282"/>
      <c r="Q50" s="282"/>
      <c r="R50" s="282"/>
      <c r="S50" s="282"/>
      <c r="T50" s="282"/>
      <c r="U50" s="282"/>
      <c r="V50" s="282"/>
      <c r="W50" s="282"/>
      <c r="X50" s="282"/>
      <c r="Y50" s="282"/>
      <c r="Z50" s="282"/>
    </row>
    <row r="51" spans="1:26" ht="15.75" customHeight="1">
      <c r="A51" s="297"/>
      <c r="B51" s="297"/>
      <c r="C51" s="297"/>
      <c r="D51" s="297"/>
      <c r="E51" s="297"/>
      <c r="F51" s="297"/>
      <c r="G51" s="297"/>
      <c r="H51" s="297"/>
      <c r="I51" s="297"/>
      <c r="J51" s="297"/>
      <c r="K51" s="451"/>
      <c r="L51" s="297"/>
      <c r="M51" s="451"/>
      <c r="N51" s="297"/>
      <c r="O51" s="297"/>
      <c r="P51" s="282"/>
      <c r="Q51" s="282"/>
      <c r="R51" s="282"/>
      <c r="S51" s="282"/>
      <c r="T51" s="282"/>
      <c r="U51" s="282"/>
      <c r="V51" s="282"/>
      <c r="W51" s="282"/>
      <c r="X51" s="282"/>
      <c r="Y51" s="282"/>
      <c r="Z51" s="282"/>
    </row>
    <row r="52" spans="1:26" ht="15.75" customHeight="1">
      <c r="A52" s="297"/>
      <c r="B52" s="297"/>
      <c r="C52" s="297"/>
      <c r="D52" s="297"/>
      <c r="E52" s="297"/>
      <c r="F52" s="297"/>
      <c r="G52" s="297"/>
      <c r="H52" s="297"/>
      <c r="I52" s="297"/>
      <c r="J52" s="297"/>
      <c r="K52" s="451"/>
      <c r="L52" s="297"/>
      <c r="M52" s="451"/>
      <c r="N52" s="297"/>
      <c r="O52" s="297"/>
      <c r="P52" s="282"/>
      <c r="Q52" s="282"/>
      <c r="R52" s="282"/>
      <c r="S52" s="282"/>
      <c r="T52" s="282"/>
      <c r="U52" s="282"/>
      <c r="V52" s="282"/>
      <c r="W52" s="282"/>
      <c r="X52" s="282"/>
      <c r="Y52" s="282"/>
      <c r="Z52" s="282"/>
    </row>
    <row r="53" spans="1:26" ht="15.75" customHeight="1">
      <c r="A53" s="297"/>
      <c r="B53" s="297"/>
      <c r="C53" s="297"/>
      <c r="D53" s="297"/>
      <c r="E53" s="297"/>
      <c r="F53" s="297"/>
      <c r="G53" s="297"/>
      <c r="H53" s="297"/>
      <c r="I53" s="297"/>
      <c r="J53" s="297"/>
      <c r="K53" s="451"/>
      <c r="L53" s="297"/>
      <c r="M53" s="451"/>
      <c r="N53" s="297"/>
      <c r="O53" s="297"/>
      <c r="P53" s="282"/>
      <c r="Q53" s="282"/>
      <c r="R53" s="282"/>
      <c r="S53" s="282"/>
      <c r="T53" s="282"/>
      <c r="U53" s="282"/>
      <c r="V53" s="282"/>
      <c r="W53" s="282"/>
      <c r="X53" s="282"/>
      <c r="Y53" s="282"/>
      <c r="Z53" s="282"/>
    </row>
    <row r="54" spans="1:26" ht="15.75" customHeight="1">
      <c r="A54" s="297"/>
      <c r="B54" s="297"/>
      <c r="C54" s="297"/>
      <c r="D54" s="297"/>
      <c r="E54" s="297"/>
      <c r="F54" s="297"/>
      <c r="G54" s="297"/>
      <c r="H54" s="297"/>
      <c r="I54" s="297"/>
      <c r="J54" s="297"/>
      <c r="K54" s="451"/>
      <c r="L54" s="297"/>
      <c r="M54" s="451"/>
      <c r="N54" s="297"/>
      <c r="O54" s="297"/>
      <c r="P54" s="282"/>
      <c r="Q54" s="282"/>
      <c r="R54" s="282"/>
      <c r="S54" s="282"/>
      <c r="T54" s="282"/>
      <c r="U54" s="282"/>
      <c r="V54" s="282"/>
      <c r="W54" s="282"/>
      <c r="X54" s="282"/>
      <c r="Y54" s="282"/>
      <c r="Z54" s="282"/>
    </row>
    <row r="55" spans="1:26" ht="15.75" customHeight="1">
      <c r="A55" s="297"/>
      <c r="B55" s="297"/>
      <c r="C55" s="297"/>
      <c r="D55" s="297"/>
      <c r="E55" s="297"/>
      <c r="F55" s="297"/>
      <c r="G55" s="297"/>
      <c r="H55" s="297"/>
      <c r="I55" s="297"/>
      <c r="J55" s="297"/>
      <c r="K55" s="451"/>
      <c r="L55" s="297"/>
      <c r="M55" s="451"/>
      <c r="N55" s="297"/>
      <c r="O55" s="297"/>
      <c r="P55" s="282"/>
      <c r="Q55" s="282"/>
      <c r="R55" s="282"/>
      <c r="S55" s="282"/>
      <c r="T55" s="282"/>
      <c r="U55" s="282"/>
      <c r="V55" s="282"/>
      <c r="W55" s="282"/>
      <c r="X55" s="282"/>
      <c r="Y55" s="282"/>
      <c r="Z55" s="282"/>
    </row>
    <row r="56" spans="1:26" ht="15.75" customHeight="1">
      <c r="A56" s="297"/>
      <c r="B56" s="297"/>
      <c r="C56" s="297"/>
      <c r="D56" s="297"/>
      <c r="E56" s="297"/>
      <c r="F56" s="297"/>
      <c r="G56" s="297"/>
      <c r="H56" s="297"/>
      <c r="I56" s="297"/>
      <c r="J56" s="297"/>
      <c r="K56" s="451"/>
      <c r="L56" s="297"/>
      <c r="M56" s="451"/>
      <c r="N56" s="297"/>
      <c r="O56" s="297"/>
      <c r="P56" s="282"/>
      <c r="Q56" s="282"/>
      <c r="R56" s="282"/>
      <c r="S56" s="282"/>
      <c r="T56" s="282"/>
      <c r="U56" s="282"/>
      <c r="V56" s="282"/>
      <c r="W56" s="282"/>
      <c r="X56" s="282"/>
      <c r="Y56" s="282"/>
      <c r="Z56" s="282"/>
    </row>
    <row r="57" spans="1:26" ht="15.75" customHeight="1">
      <c r="A57" s="297"/>
      <c r="B57" s="297"/>
      <c r="C57" s="297"/>
      <c r="D57" s="297"/>
      <c r="E57" s="297"/>
      <c r="F57" s="297"/>
      <c r="G57" s="297"/>
      <c r="H57" s="297"/>
      <c r="I57" s="297"/>
      <c r="J57" s="297"/>
      <c r="K57" s="451"/>
      <c r="L57" s="297"/>
      <c r="M57" s="451"/>
      <c r="N57" s="297"/>
      <c r="O57" s="297"/>
      <c r="P57" s="282"/>
      <c r="Q57" s="282"/>
      <c r="R57" s="282"/>
      <c r="S57" s="282"/>
      <c r="T57" s="282"/>
      <c r="U57" s="282"/>
      <c r="V57" s="282"/>
      <c r="W57" s="282"/>
      <c r="X57" s="282"/>
      <c r="Y57" s="282"/>
      <c r="Z57" s="282"/>
    </row>
    <row r="58" spans="1:26" ht="15.75" customHeight="1">
      <c r="A58" s="297"/>
      <c r="B58" s="297"/>
      <c r="C58" s="297"/>
      <c r="D58" s="297"/>
      <c r="E58" s="297"/>
      <c r="F58" s="297"/>
      <c r="G58" s="297"/>
      <c r="H58" s="297"/>
      <c r="I58" s="297"/>
      <c r="J58" s="297"/>
      <c r="K58" s="451"/>
      <c r="L58" s="297"/>
      <c r="M58" s="451"/>
      <c r="N58" s="297"/>
      <c r="O58" s="297"/>
      <c r="P58" s="282"/>
      <c r="Q58" s="282"/>
      <c r="R58" s="282"/>
      <c r="S58" s="282"/>
      <c r="T58" s="282"/>
      <c r="U58" s="282"/>
      <c r="V58" s="282"/>
      <c r="W58" s="282"/>
      <c r="X58" s="282"/>
      <c r="Y58" s="282"/>
      <c r="Z58" s="282"/>
    </row>
    <row r="59" spans="1:26" ht="15.75" customHeight="1">
      <c r="A59" s="297"/>
      <c r="B59" s="297"/>
      <c r="C59" s="297"/>
      <c r="D59" s="297"/>
      <c r="E59" s="297"/>
      <c r="F59" s="297"/>
      <c r="G59" s="297"/>
      <c r="H59" s="297"/>
      <c r="I59" s="297"/>
      <c r="J59" s="297"/>
      <c r="K59" s="451"/>
      <c r="L59" s="297"/>
      <c r="M59" s="451"/>
      <c r="N59" s="297"/>
      <c r="O59" s="297"/>
      <c r="P59" s="282"/>
      <c r="Q59" s="282"/>
      <c r="R59" s="282"/>
      <c r="S59" s="282"/>
      <c r="T59" s="282"/>
      <c r="U59" s="282"/>
      <c r="V59" s="282"/>
      <c r="W59" s="282"/>
      <c r="X59" s="282"/>
      <c r="Y59" s="282"/>
      <c r="Z59" s="282"/>
    </row>
    <row r="60" spans="1:26" ht="15.75" customHeight="1">
      <c r="A60" s="297"/>
      <c r="B60" s="297"/>
      <c r="C60" s="297"/>
      <c r="D60" s="297"/>
      <c r="E60" s="297"/>
      <c r="F60" s="297"/>
      <c r="G60" s="297"/>
      <c r="H60" s="297"/>
      <c r="I60" s="297"/>
      <c r="J60" s="297"/>
      <c r="K60" s="451"/>
      <c r="L60" s="297"/>
      <c r="M60" s="451"/>
      <c r="N60" s="297"/>
      <c r="O60" s="297"/>
      <c r="P60" s="282"/>
      <c r="Q60" s="282"/>
      <c r="R60" s="282"/>
      <c r="S60" s="282"/>
      <c r="T60" s="282"/>
      <c r="U60" s="282"/>
      <c r="V60" s="282"/>
      <c r="W60" s="282"/>
      <c r="X60" s="282"/>
      <c r="Y60" s="282"/>
      <c r="Z60" s="282"/>
    </row>
    <row r="61" spans="1:26" ht="15.75" customHeight="1">
      <c r="A61" s="297"/>
      <c r="B61" s="297"/>
      <c r="C61" s="297"/>
      <c r="D61" s="297"/>
      <c r="E61" s="297"/>
      <c r="F61" s="297"/>
      <c r="G61" s="297"/>
      <c r="H61" s="297"/>
      <c r="I61" s="297"/>
      <c r="J61" s="297"/>
      <c r="K61" s="451"/>
      <c r="L61" s="297"/>
      <c r="M61" s="451"/>
      <c r="N61" s="297"/>
      <c r="O61" s="297"/>
      <c r="P61" s="282"/>
      <c r="Q61" s="282"/>
      <c r="R61" s="282"/>
      <c r="S61" s="282"/>
      <c r="T61" s="282"/>
      <c r="U61" s="282"/>
      <c r="V61" s="282"/>
      <c r="W61" s="282"/>
      <c r="X61" s="282"/>
      <c r="Y61" s="282"/>
      <c r="Z61" s="282"/>
    </row>
    <row r="62" spans="1:26" ht="15.75" customHeight="1">
      <c r="A62" s="297"/>
      <c r="B62" s="297"/>
      <c r="C62" s="297"/>
      <c r="D62" s="297"/>
      <c r="E62" s="297"/>
      <c r="F62" s="297"/>
      <c r="G62" s="297"/>
      <c r="H62" s="297"/>
      <c r="I62" s="297"/>
      <c r="J62" s="297"/>
      <c r="K62" s="451"/>
      <c r="L62" s="297"/>
      <c r="M62" s="451"/>
      <c r="N62" s="297"/>
      <c r="O62" s="297"/>
      <c r="P62" s="282"/>
      <c r="Q62" s="282"/>
      <c r="R62" s="282"/>
      <c r="S62" s="282"/>
      <c r="T62" s="282"/>
      <c r="U62" s="282"/>
      <c r="V62" s="282"/>
      <c r="W62" s="282"/>
      <c r="X62" s="282"/>
      <c r="Y62" s="282"/>
      <c r="Z62" s="282"/>
    </row>
    <row r="63" spans="1:26" ht="15.75" customHeight="1">
      <c r="A63" s="297"/>
      <c r="B63" s="297"/>
      <c r="C63" s="297"/>
      <c r="D63" s="297"/>
      <c r="E63" s="297"/>
      <c r="F63" s="297"/>
      <c r="G63" s="297"/>
      <c r="H63" s="297"/>
      <c r="I63" s="297"/>
      <c r="J63" s="297"/>
      <c r="K63" s="451"/>
      <c r="L63" s="297"/>
      <c r="M63" s="451"/>
      <c r="N63" s="297"/>
      <c r="O63" s="297"/>
      <c r="P63" s="282"/>
      <c r="Q63" s="282"/>
      <c r="R63" s="282"/>
      <c r="S63" s="282"/>
      <c r="T63" s="282"/>
      <c r="U63" s="282"/>
      <c r="V63" s="282"/>
      <c r="W63" s="282"/>
      <c r="X63" s="282"/>
      <c r="Y63" s="282"/>
      <c r="Z63" s="282"/>
    </row>
    <row r="64" spans="1:26" ht="15.75" customHeight="1">
      <c r="A64" s="297"/>
      <c r="B64" s="297"/>
      <c r="C64" s="297"/>
      <c r="D64" s="297"/>
      <c r="E64" s="297"/>
      <c r="F64" s="297"/>
      <c r="G64" s="297"/>
      <c r="H64" s="297"/>
      <c r="I64" s="297"/>
      <c r="J64" s="297"/>
      <c r="K64" s="451"/>
      <c r="L64" s="297"/>
      <c r="M64" s="451"/>
      <c r="N64" s="297"/>
      <c r="O64" s="297"/>
      <c r="P64" s="282"/>
      <c r="Q64" s="282"/>
      <c r="R64" s="282"/>
      <c r="S64" s="282"/>
      <c r="T64" s="282"/>
      <c r="U64" s="282"/>
      <c r="V64" s="282"/>
      <c r="W64" s="282"/>
      <c r="X64" s="282"/>
      <c r="Y64" s="282"/>
      <c r="Z64" s="282"/>
    </row>
    <row r="65" spans="1:26" ht="15.75" customHeight="1">
      <c r="A65" s="297"/>
      <c r="B65" s="297"/>
      <c r="C65" s="297"/>
      <c r="D65" s="297"/>
      <c r="E65" s="297"/>
      <c r="F65" s="297"/>
      <c r="G65" s="297"/>
      <c r="H65" s="297"/>
      <c r="I65" s="297"/>
      <c r="J65" s="297"/>
      <c r="K65" s="451"/>
      <c r="L65" s="297"/>
      <c r="M65" s="451"/>
      <c r="N65" s="297"/>
      <c r="O65" s="297"/>
      <c r="P65" s="282"/>
      <c r="Q65" s="282"/>
      <c r="R65" s="282"/>
      <c r="S65" s="282"/>
      <c r="T65" s="282"/>
      <c r="U65" s="282"/>
      <c r="V65" s="282"/>
      <c r="W65" s="282"/>
      <c r="X65" s="282"/>
      <c r="Y65" s="282"/>
      <c r="Z65" s="282"/>
    </row>
    <row r="66" spans="1:26" ht="15.75" customHeight="1">
      <c r="A66" s="297"/>
      <c r="B66" s="297"/>
      <c r="C66" s="297"/>
      <c r="D66" s="297"/>
      <c r="E66" s="297"/>
      <c r="F66" s="297"/>
      <c r="G66" s="297"/>
      <c r="H66" s="297"/>
      <c r="I66" s="297"/>
      <c r="J66" s="297"/>
      <c r="K66" s="451"/>
      <c r="L66" s="297"/>
      <c r="M66" s="451"/>
      <c r="N66" s="297"/>
      <c r="O66" s="297"/>
      <c r="P66" s="282"/>
      <c r="Q66" s="282"/>
      <c r="R66" s="282"/>
      <c r="S66" s="282"/>
      <c r="T66" s="282"/>
      <c r="U66" s="282"/>
      <c r="V66" s="282"/>
      <c r="W66" s="282"/>
      <c r="X66" s="282"/>
      <c r="Y66" s="282"/>
      <c r="Z66" s="282"/>
    </row>
    <row r="67" spans="1:26" ht="15.75" customHeight="1">
      <c r="A67" s="297"/>
      <c r="B67" s="297"/>
      <c r="C67" s="297"/>
      <c r="D67" s="297"/>
      <c r="E67" s="297"/>
      <c r="F67" s="297"/>
      <c r="G67" s="297"/>
      <c r="H67" s="297"/>
      <c r="I67" s="297"/>
      <c r="J67" s="297"/>
      <c r="K67" s="451"/>
      <c r="L67" s="297"/>
      <c r="M67" s="451"/>
      <c r="N67" s="297"/>
      <c r="O67" s="297"/>
      <c r="P67" s="282"/>
      <c r="Q67" s="282"/>
      <c r="R67" s="282"/>
      <c r="S67" s="282"/>
      <c r="T67" s="282"/>
      <c r="U67" s="282"/>
      <c r="V67" s="282"/>
      <c r="W67" s="282"/>
      <c r="X67" s="282"/>
      <c r="Y67" s="282"/>
      <c r="Z67" s="282"/>
    </row>
    <row r="68" spans="1:26" ht="15.75" customHeight="1">
      <c r="A68" s="297"/>
      <c r="B68" s="297"/>
      <c r="C68" s="297"/>
      <c r="D68" s="297"/>
      <c r="E68" s="297"/>
      <c r="F68" s="297"/>
      <c r="G68" s="297"/>
      <c r="H68" s="297"/>
      <c r="I68" s="297"/>
      <c r="J68" s="297"/>
      <c r="K68" s="451"/>
      <c r="L68" s="297"/>
      <c r="M68" s="451"/>
      <c r="N68" s="297"/>
      <c r="O68" s="297"/>
      <c r="P68" s="282"/>
      <c r="Q68" s="282"/>
      <c r="R68" s="282"/>
      <c r="S68" s="282"/>
      <c r="T68" s="282"/>
      <c r="U68" s="282"/>
      <c r="V68" s="282"/>
      <c r="W68" s="282"/>
      <c r="X68" s="282"/>
      <c r="Y68" s="282"/>
      <c r="Z68" s="282"/>
    </row>
    <row r="69" spans="1:26" ht="15.75" customHeight="1">
      <c r="A69" s="297"/>
      <c r="B69" s="297"/>
      <c r="C69" s="297"/>
      <c r="D69" s="297"/>
      <c r="E69" s="297"/>
      <c r="F69" s="297"/>
      <c r="G69" s="297"/>
      <c r="H69" s="297"/>
      <c r="I69" s="297"/>
      <c r="J69" s="297"/>
      <c r="K69" s="451"/>
      <c r="L69" s="297"/>
      <c r="M69" s="451"/>
      <c r="N69" s="297"/>
      <c r="O69" s="297"/>
      <c r="P69" s="282"/>
      <c r="Q69" s="282"/>
      <c r="R69" s="282"/>
      <c r="S69" s="282"/>
      <c r="T69" s="282"/>
      <c r="U69" s="282"/>
      <c r="V69" s="282"/>
      <c r="W69" s="282"/>
      <c r="X69" s="282"/>
      <c r="Y69" s="282"/>
      <c r="Z69" s="282"/>
    </row>
    <row r="70" spans="1:26" ht="15.75" customHeight="1">
      <c r="A70" s="297"/>
      <c r="B70" s="297"/>
      <c r="C70" s="297"/>
      <c r="D70" s="297"/>
      <c r="E70" s="297"/>
      <c r="F70" s="297"/>
      <c r="G70" s="297"/>
      <c r="H70" s="297"/>
      <c r="I70" s="297"/>
      <c r="J70" s="297"/>
      <c r="K70" s="451"/>
      <c r="L70" s="297"/>
      <c r="M70" s="451"/>
      <c r="N70" s="297"/>
      <c r="O70" s="297"/>
      <c r="P70" s="282"/>
      <c r="Q70" s="282"/>
      <c r="R70" s="282"/>
      <c r="S70" s="282"/>
      <c r="T70" s="282"/>
      <c r="U70" s="282"/>
      <c r="V70" s="282"/>
      <c r="W70" s="282"/>
      <c r="X70" s="282"/>
      <c r="Y70" s="282"/>
      <c r="Z70" s="282"/>
    </row>
    <row r="71" spans="1:26" ht="15.75" customHeight="1">
      <c r="A71" s="297"/>
      <c r="B71" s="297"/>
      <c r="C71" s="297"/>
      <c r="D71" s="297"/>
      <c r="E71" s="297"/>
      <c r="F71" s="297"/>
      <c r="G71" s="297"/>
      <c r="H71" s="297"/>
      <c r="I71" s="297"/>
      <c r="J71" s="297"/>
      <c r="K71" s="451"/>
      <c r="L71" s="297"/>
      <c r="M71" s="451"/>
      <c r="N71" s="297"/>
      <c r="O71" s="297"/>
      <c r="P71" s="282"/>
      <c r="Q71" s="282"/>
      <c r="R71" s="282"/>
      <c r="S71" s="282"/>
      <c r="T71" s="282"/>
      <c r="U71" s="282"/>
      <c r="V71" s="282"/>
      <c r="W71" s="282"/>
      <c r="X71" s="282"/>
      <c r="Y71" s="282"/>
      <c r="Z71" s="282"/>
    </row>
    <row r="72" spans="1:26" ht="15.75" customHeight="1">
      <c r="A72" s="297"/>
      <c r="B72" s="297"/>
      <c r="C72" s="297"/>
      <c r="D72" s="297"/>
      <c r="E72" s="297"/>
      <c r="F72" s="297"/>
      <c r="G72" s="297"/>
      <c r="H72" s="297"/>
      <c r="I72" s="297"/>
      <c r="J72" s="297"/>
      <c r="K72" s="451"/>
      <c r="L72" s="297"/>
      <c r="M72" s="451"/>
      <c r="N72" s="297"/>
      <c r="O72" s="297"/>
      <c r="P72" s="282"/>
      <c r="Q72" s="282"/>
      <c r="R72" s="282"/>
      <c r="S72" s="282"/>
      <c r="T72" s="282"/>
      <c r="U72" s="282"/>
      <c r="V72" s="282"/>
      <c r="W72" s="282"/>
      <c r="X72" s="282"/>
      <c r="Y72" s="282"/>
      <c r="Z72" s="282"/>
    </row>
    <row r="73" spans="1:26" ht="15.75" customHeight="1">
      <c r="A73" s="297"/>
      <c r="B73" s="297"/>
      <c r="C73" s="297"/>
      <c r="D73" s="297"/>
      <c r="E73" s="297"/>
      <c r="F73" s="297"/>
      <c r="G73" s="297"/>
      <c r="H73" s="297"/>
      <c r="I73" s="297"/>
      <c r="J73" s="297"/>
      <c r="K73" s="451"/>
      <c r="L73" s="297"/>
      <c r="M73" s="451"/>
      <c r="N73" s="297"/>
      <c r="O73" s="297"/>
      <c r="P73" s="282"/>
      <c r="Q73" s="282"/>
      <c r="R73" s="282"/>
      <c r="S73" s="282"/>
      <c r="T73" s="282"/>
      <c r="U73" s="282"/>
      <c r="V73" s="282"/>
      <c r="W73" s="282"/>
      <c r="X73" s="282"/>
      <c r="Y73" s="282"/>
      <c r="Z73" s="282"/>
    </row>
    <row r="74" spans="1:26" ht="15.75" customHeight="1">
      <c r="A74" s="297"/>
      <c r="B74" s="297"/>
      <c r="C74" s="297"/>
      <c r="D74" s="297"/>
      <c r="E74" s="297"/>
      <c r="F74" s="297"/>
      <c r="G74" s="297"/>
      <c r="H74" s="297"/>
      <c r="I74" s="297"/>
      <c r="J74" s="297"/>
      <c r="K74" s="451"/>
      <c r="L74" s="297"/>
      <c r="M74" s="451"/>
      <c r="N74" s="297"/>
      <c r="O74" s="297"/>
      <c r="P74" s="282"/>
      <c r="Q74" s="282"/>
      <c r="R74" s="282"/>
      <c r="S74" s="282"/>
      <c r="T74" s="282"/>
      <c r="U74" s="282"/>
      <c r="V74" s="282"/>
      <c r="W74" s="282"/>
      <c r="X74" s="282"/>
      <c r="Y74" s="282"/>
      <c r="Z74" s="282"/>
    </row>
    <row r="75" spans="1:26" ht="15.75" customHeight="1">
      <c r="A75" s="297"/>
      <c r="B75" s="297"/>
      <c r="C75" s="297"/>
      <c r="D75" s="297"/>
      <c r="E75" s="297"/>
      <c r="F75" s="297"/>
      <c r="G75" s="297"/>
      <c r="H75" s="297"/>
      <c r="I75" s="297"/>
      <c r="J75" s="297"/>
      <c r="K75" s="451"/>
      <c r="L75" s="297"/>
      <c r="M75" s="451"/>
      <c r="N75" s="297"/>
      <c r="O75" s="297"/>
      <c r="P75" s="282"/>
      <c r="Q75" s="282"/>
      <c r="R75" s="282"/>
      <c r="S75" s="282"/>
      <c r="T75" s="282"/>
      <c r="U75" s="282"/>
      <c r="V75" s="282"/>
      <c r="W75" s="282"/>
      <c r="X75" s="282"/>
      <c r="Y75" s="282"/>
      <c r="Z75" s="282"/>
    </row>
    <row r="76" spans="1:26" ht="15.75" customHeight="1">
      <c r="A76" s="297"/>
      <c r="B76" s="297"/>
      <c r="C76" s="297"/>
      <c r="D76" s="297"/>
      <c r="E76" s="297"/>
      <c r="F76" s="297"/>
      <c r="G76" s="297"/>
      <c r="H76" s="297"/>
      <c r="I76" s="297"/>
      <c r="J76" s="297"/>
      <c r="K76" s="451"/>
      <c r="L76" s="297"/>
      <c r="M76" s="451"/>
      <c r="N76" s="297"/>
      <c r="O76" s="297"/>
      <c r="P76" s="282"/>
      <c r="Q76" s="282"/>
      <c r="R76" s="282"/>
      <c r="S76" s="282"/>
      <c r="T76" s="282"/>
      <c r="U76" s="282"/>
      <c r="V76" s="282"/>
      <c r="W76" s="282"/>
      <c r="X76" s="282"/>
      <c r="Y76" s="282"/>
      <c r="Z76" s="282"/>
    </row>
    <row r="77" spans="1:26" ht="15.75" customHeight="1">
      <c r="A77" s="297"/>
      <c r="B77" s="297"/>
      <c r="C77" s="297"/>
      <c r="D77" s="297"/>
      <c r="E77" s="297"/>
      <c r="F77" s="297"/>
      <c r="G77" s="297"/>
      <c r="H77" s="297"/>
      <c r="I77" s="297"/>
      <c r="J77" s="297"/>
      <c r="K77" s="451"/>
      <c r="L77" s="297"/>
      <c r="M77" s="451"/>
      <c r="N77" s="297"/>
      <c r="O77" s="297"/>
      <c r="P77" s="282"/>
      <c r="Q77" s="282"/>
      <c r="R77" s="282"/>
      <c r="S77" s="282"/>
      <c r="T77" s="282"/>
      <c r="U77" s="282"/>
      <c r="V77" s="282"/>
      <c r="W77" s="282"/>
      <c r="X77" s="282"/>
      <c r="Y77" s="282"/>
      <c r="Z77" s="282"/>
    </row>
    <row r="78" spans="1:26" ht="15.75" customHeight="1">
      <c r="A78" s="297"/>
      <c r="B78" s="297"/>
      <c r="C78" s="297"/>
      <c r="D78" s="297"/>
      <c r="E78" s="297"/>
      <c r="F78" s="297"/>
      <c r="G78" s="297"/>
      <c r="H78" s="297"/>
      <c r="I78" s="297"/>
      <c r="J78" s="297"/>
      <c r="K78" s="451"/>
      <c r="L78" s="297"/>
      <c r="M78" s="451"/>
      <c r="N78" s="297"/>
      <c r="O78" s="297"/>
      <c r="P78" s="282"/>
      <c r="Q78" s="282"/>
      <c r="R78" s="282"/>
      <c r="S78" s="282"/>
      <c r="T78" s="282"/>
      <c r="U78" s="282"/>
      <c r="V78" s="282"/>
      <c r="W78" s="282"/>
      <c r="X78" s="282"/>
      <c r="Y78" s="282"/>
      <c r="Z78" s="282"/>
    </row>
    <row r="79" spans="1:26" ht="15.75" customHeight="1">
      <c r="A79" s="297"/>
      <c r="B79" s="297"/>
      <c r="C79" s="297"/>
      <c r="D79" s="297"/>
      <c r="E79" s="297"/>
      <c r="F79" s="297"/>
      <c r="G79" s="297"/>
      <c r="H79" s="297"/>
      <c r="I79" s="297"/>
      <c r="J79" s="297"/>
      <c r="K79" s="451"/>
      <c r="L79" s="297"/>
      <c r="M79" s="451"/>
      <c r="N79" s="297"/>
      <c r="O79" s="297"/>
      <c r="P79" s="282"/>
      <c r="Q79" s="282"/>
      <c r="R79" s="282"/>
      <c r="S79" s="282"/>
      <c r="T79" s="282"/>
      <c r="U79" s="282"/>
      <c r="V79" s="282"/>
      <c r="W79" s="282"/>
      <c r="X79" s="282"/>
      <c r="Y79" s="282"/>
      <c r="Z79" s="282"/>
    </row>
    <row r="80" spans="1:26" ht="15.75" customHeight="1">
      <c r="A80" s="297"/>
      <c r="B80" s="297"/>
      <c r="C80" s="297"/>
      <c r="D80" s="297"/>
      <c r="E80" s="297"/>
      <c r="F80" s="297"/>
      <c r="G80" s="297"/>
      <c r="H80" s="297"/>
      <c r="I80" s="297"/>
      <c r="J80" s="297"/>
      <c r="K80" s="451"/>
      <c r="L80" s="297"/>
      <c r="M80" s="451"/>
      <c r="N80" s="297"/>
      <c r="O80" s="297"/>
      <c r="P80" s="282"/>
      <c r="Q80" s="282"/>
      <c r="R80" s="282"/>
      <c r="S80" s="282"/>
      <c r="T80" s="282"/>
      <c r="U80" s="282"/>
      <c r="V80" s="282"/>
      <c r="W80" s="282"/>
      <c r="X80" s="282"/>
      <c r="Y80" s="282"/>
      <c r="Z80" s="282"/>
    </row>
    <row r="81" spans="1:26" ht="15.75" customHeight="1">
      <c r="A81" s="297"/>
      <c r="B81" s="297"/>
      <c r="C81" s="297"/>
      <c r="D81" s="297"/>
      <c r="E81" s="297"/>
      <c r="F81" s="297"/>
      <c r="G81" s="297"/>
      <c r="H81" s="297"/>
      <c r="I81" s="297"/>
      <c r="J81" s="297"/>
      <c r="K81" s="451"/>
      <c r="L81" s="297"/>
      <c r="M81" s="451"/>
      <c r="N81" s="297"/>
      <c r="O81" s="297"/>
      <c r="P81" s="282"/>
      <c r="Q81" s="282"/>
      <c r="R81" s="282"/>
      <c r="S81" s="282"/>
      <c r="T81" s="282"/>
      <c r="U81" s="282"/>
      <c r="V81" s="282"/>
      <c r="W81" s="282"/>
      <c r="X81" s="282"/>
      <c r="Y81" s="282"/>
      <c r="Z81" s="282"/>
    </row>
    <row r="82" spans="1:26" ht="15.75" customHeight="1">
      <c r="A82" s="297"/>
      <c r="B82" s="297"/>
      <c r="C82" s="297"/>
      <c r="D82" s="297"/>
      <c r="E82" s="297"/>
      <c r="F82" s="297"/>
      <c r="G82" s="297"/>
      <c r="H82" s="297"/>
      <c r="I82" s="297"/>
      <c r="J82" s="297"/>
      <c r="K82" s="451"/>
      <c r="L82" s="297"/>
      <c r="M82" s="451"/>
      <c r="N82" s="297"/>
      <c r="O82" s="297"/>
      <c r="P82" s="282"/>
      <c r="Q82" s="282"/>
      <c r="R82" s="282"/>
      <c r="S82" s="282"/>
      <c r="T82" s="282"/>
      <c r="U82" s="282"/>
      <c r="V82" s="282"/>
      <c r="W82" s="282"/>
      <c r="X82" s="282"/>
      <c r="Y82" s="282"/>
      <c r="Z82" s="282"/>
    </row>
    <row r="83" spans="1:26" ht="15.75" customHeight="1">
      <c r="A83" s="297"/>
      <c r="B83" s="297"/>
      <c r="C83" s="297"/>
      <c r="D83" s="297"/>
      <c r="E83" s="297"/>
      <c r="F83" s="297"/>
      <c r="G83" s="297"/>
      <c r="H83" s="297"/>
      <c r="I83" s="297"/>
      <c r="J83" s="297"/>
      <c r="K83" s="451"/>
      <c r="L83" s="297"/>
      <c r="M83" s="451"/>
      <c r="N83" s="297"/>
      <c r="O83" s="297"/>
      <c r="P83" s="282"/>
      <c r="Q83" s="282"/>
      <c r="R83" s="282"/>
      <c r="S83" s="282"/>
      <c r="T83" s="282"/>
      <c r="U83" s="282"/>
      <c r="V83" s="282"/>
      <c r="W83" s="282"/>
      <c r="X83" s="282"/>
      <c r="Y83" s="282"/>
      <c r="Z83" s="282"/>
    </row>
    <row r="84" spans="1:26" ht="15.75" customHeight="1">
      <c r="A84" s="297"/>
      <c r="B84" s="297"/>
      <c r="C84" s="297"/>
      <c r="D84" s="297"/>
      <c r="E84" s="297"/>
      <c r="F84" s="297"/>
      <c r="G84" s="297"/>
      <c r="H84" s="297"/>
      <c r="I84" s="297"/>
      <c r="J84" s="297"/>
      <c r="K84" s="451"/>
      <c r="L84" s="297"/>
      <c r="M84" s="451"/>
      <c r="N84" s="297"/>
      <c r="O84" s="297"/>
      <c r="P84" s="282"/>
      <c r="Q84" s="282"/>
      <c r="R84" s="282"/>
      <c r="S84" s="282"/>
      <c r="T84" s="282"/>
      <c r="U84" s="282"/>
      <c r="V84" s="282"/>
      <c r="W84" s="282"/>
      <c r="X84" s="282"/>
      <c r="Y84" s="282"/>
      <c r="Z84" s="282"/>
    </row>
    <row r="85" spans="1:26" ht="15.75" customHeight="1">
      <c r="A85" s="297"/>
      <c r="B85" s="297"/>
      <c r="C85" s="297"/>
      <c r="D85" s="297"/>
      <c r="E85" s="297"/>
      <c r="F85" s="297"/>
      <c r="G85" s="297"/>
      <c r="H85" s="297"/>
      <c r="I85" s="297"/>
      <c r="J85" s="297"/>
      <c r="K85" s="451"/>
      <c r="L85" s="297"/>
      <c r="M85" s="451"/>
      <c r="N85" s="297"/>
      <c r="O85" s="297"/>
      <c r="P85" s="282"/>
      <c r="Q85" s="282"/>
      <c r="R85" s="282"/>
      <c r="S85" s="282"/>
      <c r="T85" s="282"/>
      <c r="U85" s="282"/>
      <c r="V85" s="282"/>
      <c r="W85" s="282"/>
      <c r="X85" s="282"/>
      <c r="Y85" s="282"/>
      <c r="Z85" s="282"/>
    </row>
    <row r="86" spans="1:26" ht="15.75" customHeight="1">
      <c r="A86" s="297"/>
      <c r="B86" s="297"/>
      <c r="C86" s="297"/>
      <c r="D86" s="297"/>
      <c r="E86" s="297"/>
      <c r="F86" s="297"/>
      <c r="G86" s="297"/>
      <c r="H86" s="297"/>
      <c r="I86" s="297"/>
      <c r="J86" s="297"/>
      <c r="K86" s="451"/>
      <c r="L86" s="297"/>
      <c r="M86" s="451"/>
      <c r="N86" s="297"/>
      <c r="O86" s="297"/>
      <c r="P86" s="282"/>
      <c r="Q86" s="282"/>
      <c r="R86" s="282"/>
      <c r="S86" s="282"/>
      <c r="T86" s="282"/>
      <c r="U86" s="282"/>
      <c r="V86" s="282"/>
      <c r="W86" s="282"/>
      <c r="X86" s="282"/>
      <c r="Y86" s="282"/>
      <c r="Z86" s="282"/>
    </row>
    <row r="87" spans="1:26" ht="15.75" customHeight="1">
      <c r="A87" s="297"/>
      <c r="B87" s="297"/>
      <c r="C87" s="297"/>
      <c r="D87" s="297"/>
      <c r="E87" s="297"/>
      <c r="F87" s="297"/>
      <c r="G87" s="297"/>
      <c r="H87" s="297"/>
      <c r="I87" s="297"/>
      <c r="J87" s="297"/>
      <c r="K87" s="451"/>
      <c r="L87" s="297"/>
      <c r="M87" s="451"/>
      <c r="N87" s="297"/>
      <c r="O87" s="297"/>
      <c r="P87" s="282"/>
      <c r="Q87" s="282"/>
      <c r="R87" s="282"/>
      <c r="S87" s="282"/>
      <c r="T87" s="282"/>
      <c r="U87" s="282"/>
      <c r="V87" s="282"/>
      <c r="W87" s="282"/>
      <c r="X87" s="282"/>
      <c r="Y87" s="282"/>
      <c r="Z87" s="282"/>
    </row>
    <row r="88" spans="1:26" ht="15.75" customHeight="1">
      <c r="A88" s="297"/>
      <c r="B88" s="297"/>
      <c r="C88" s="297"/>
      <c r="D88" s="297"/>
      <c r="E88" s="297"/>
      <c r="F88" s="297"/>
      <c r="G88" s="297"/>
      <c r="H88" s="297"/>
      <c r="I88" s="297"/>
      <c r="J88" s="297"/>
      <c r="K88" s="451"/>
      <c r="L88" s="297"/>
      <c r="M88" s="451"/>
      <c r="N88" s="297"/>
      <c r="O88" s="297"/>
      <c r="P88" s="282"/>
      <c r="Q88" s="282"/>
      <c r="R88" s="282"/>
      <c r="S88" s="282"/>
      <c r="T88" s="282"/>
      <c r="U88" s="282"/>
      <c r="V88" s="282"/>
      <c r="W88" s="282"/>
      <c r="X88" s="282"/>
      <c r="Y88" s="282"/>
      <c r="Z88" s="282"/>
    </row>
    <row r="89" spans="1:26" ht="15.75" customHeight="1">
      <c r="A89" s="297"/>
      <c r="B89" s="297"/>
      <c r="C89" s="297"/>
      <c r="D89" s="297"/>
      <c r="E89" s="297"/>
      <c r="F89" s="297"/>
      <c r="G89" s="297"/>
      <c r="H89" s="297"/>
      <c r="I89" s="297"/>
      <c r="J89" s="297"/>
      <c r="K89" s="451"/>
      <c r="L89" s="297"/>
      <c r="M89" s="451"/>
      <c r="N89" s="297"/>
      <c r="O89" s="297"/>
      <c r="P89" s="282"/>
      <c r="Q89" s="282"/>
      <c r="R89" s="282"/>
      <c r="S89" s="282"/>
      <c r="T89" s="282"/>
      <c r="U89" s="282"/>
      <c r="V89" s="282"/>
      <c r="W89" s="282"/>
      <c r="X89" s="282"/>
      <c r="Y89" s="282"/>
      <c r="Z89" s="282"/>
    </row>
    <row r="90" spans="1:26" ht="15.75" customHeight="1">
      <c r="A90" s="297"/>
      <c r="B90" s="297"/>
      <c r="C90" s="297"/>
      <c r="D90" s="297"/>
      <c r="E90" s="297"/>
      <c r="F90" s="297"/>
      <c r="G90" s="297"/>
      <c r="H90" s="297"/>
      <c r="I90" s="297"/>
      <c r="J90" s="297"/>
      <c r="K90" s="451"/>
      <c r="L90" s="297"/>
      <c r="M90" s="451"/>
      <c r="N90" s="297"/>
      <c r="O90" s="297"/>
      <c r="P90" s="282"/>
      <c r="Q90" s="282"/>
      <c r="R90" s="282"/>
      <c r="S90" s="282"/>
      <c r="T90" s="282"/>
      <c r="U90" s="282"/>
      <c r="V90" s="282"/>
      <c r="W90" s="282"/>
      <c r="X90" s="282"/>
      <c r="Y90" s="282"/>
      <c r="Z90" s="282"/>
    </row>
    <row r="91" spans="1:26" ht="15.75" customHeight="1">
      <c r="A91" s="297"/>
      <c r="B91" s="297"/>
      <c r="C91" s="297"/>
      <c r="D91" s="297"/>
      <c r="E91" s="297"/>
      <c r="F91" s="297"/>
      <c r="G91" s="297"/>
      <c r="H91" s="297"/>
      <c r="I91" s="297"/>
      <c r="J91" s="297"/>
      <c r="K91" s="451"/>
      <c r="L91" s="297"/>
      <c r="M91" s="451"/>
      <c r="N91" s="297"/>
      <c r="O91" s="297"/>
      <c r="P91" s="282"/>
      <c r="Q91" s="282"/>
      <c r="R91" s="282"/>
      <c r="S91" s="282"/>
      <c r="T91" s="282"/>
      <c r="U91" s="282"/>
      <c r="V91" s="282"/>
      <c r="W91" s="282"/>
      <c r="X91" s="282"/>
      <c r="Y91" s="282"/>
      <c r="Z91" s="282"/>
    </row>
    <row r="92" spans="1:26" ht="15.75" customHeight="1">
      <c r="A92" s="297"/>
      <c r="B92" s="297"/>
      <c r="C92" s="297"/>
      <c r="D92" s="297"/>
      <c r="E92" s="297"/>
      <c r="F92" s="297"/>
      <c r="G92" s="297"/>
      <c r="H92" s="297"/>
      <c r="I92" s="297"/>
      <c r="J92" s="297"/>
      <c r="K92" s="451"/>
      <c r="L92" s="297"/>
      <c r="M92" s="451"/>
      <c r="N92" s="297"/>
      <c r="O92" s="297"/>
      <c r="P92" s="282"/>
      <c r="Q92" s="282"/>
      <c r="R92" s="282"/>
      <c r="S92" s="282"/>
      <c r="T92" s="282"/>
      <c r="U92" s="282"/>
      <c r="V92" s="282"/>
      <c r="W92" s="282"/>
      <c r="X92" s="282"/>
      <c r="Y92" s="282"/>
      <c r="Z92" s="282"/>
    </row>
    <row r="93" spans="1:26" ht="15.75" customHeight="1">
      <c r="A93" s="297"/>
      <c r="B93" s="297"/>
      <c r="C93" s="297"/>
      <c r="D93" s="297"/>
      <c r="E93" s="297"/>
      <c r="F93" s="297"/>
      <c r="G93" s="297"/>
      <c r="H93" s="297"/>
      <c r="I93" s="297"/>
      <c r="J93" s="297"/>
      <c r="K93" s="451"/>
      <c r="L93" s="297"/>
      <c r="M93" s="451"/>
      <c r="N93" s="297"/>
      <c r="O93" s="297"/>
      <c r="P93" s="282"/>
      <c r="Q93" s="282"/>
      <c r="R93" s="282"/>
      <c r="S93" s="282"/>
      <c r="T93" s="282"/>
      <c r="U93" s="282"/>
      <c r="V93" s="282"/>
      <c r="W93" s="282"/>
      <c r="X93" s="282"/>
      <c r="Y93" s="282"/>
      <c r="Z93" s="282"/>
    </row>
    <row r="94" spans="1:26" ht="15.75" customHeight="1">
      <c r="A94" s="297"/>
      <c r="B94" s="297"/>
      <c r="C94" s="297"/>
      <c r="D94" s="297"/>
      <c r="E94" s="297"/>
      <c r="F94" s="297"/>
      <c r="G94" s="297"/>
      <c r="H94" s="297"/>
      <c r="I94" s="297"/>
      <c r="J94" s="297"/>
      <c r="K94" s="451"/>
      <c r="L94" s="297"/>
      <c r="M94" s="451"/>
      <c r="N94" s="297"/>
      <c r="O94" s="297"/>
      <c r="P94" s="282"/>
      <c r="Q94" s="282"/>
      <c r="R94" s="282"/>
      <c r="S94" s="282"/>
      <c r="T94" s="282"/>
      <c r="U94" s="282"/>
      <c r="V94" s="282"/>
      <c r="W94" s="282"/>
      <c r="X94" s="282"/>
      <c r="Y94" s="282"/>
      <c r="Z94" s="282"/>
    </row>
    <row r="95" spans="1:26" ht="15.75" customHeight="1">
      <c r="A95" s="297"/>
      <c r="B95" s="297"/>
      <c r="C95" s="297"/>
      <c r="D95" s="297"/>
      <c r="E95" s="297"/>
      <c r="F95" s="297"/>
      <c r="G95" s="297"/>
      <c r="H95" s="297"/>
      <c r="I95" s="297"/>
      <c r="J95" s="297"/>
      <c r="K95" s="451"/>
      <c r="L95" s="297"/>
      <c r="M95" s="451"/>
      <c r="N95" s="297"/>
      <c r="O95" s="297"/>
      <c r="P95" s="282"/>
      <c r="Q95" s="282"/>
      <c r="R95" s="282"/>
      <c r="S95" s="282"/>
      <c r="T95" s="282"/>
      <c r="U95" s="282"/>
      <c r="V95" s="282"/>
      <c r="W95" s="282"/>
      <c r="X95" s="282"/>
      <c r="Y95" s="282"/>
      <c r="Z95" s="282"/>
    </row>
    <row r="96" spans="1:26" ht="15.75" customHeight="1">
      <c r="A96" s="297"/>
      <c r="B96" s="297"/>
      <c r="C96" s="297"/>
      <c r="D96" s="297"/>
      <c r="E96" s="297"/>
      <c r="F96" s="297"/>
      <c r="G96" s="297"/>
      <c r="H96" s="297"/>
      <c r="I96" s="297"/>
      <c r="J96" s="297"/>
      <c r="K96" s="451"/>
      <c r="L96" s="297"/>
      <c r="M96" s="451"/>
      <c r="N96" s="297"/>
      <c r="O96" s="297"/>
      <c r="P96" s="282"/>
      <c r="Q96" s="282"/>
      <c r="R96" s="282"/>
      <c r="S96" s="282"/>
      <c r="T96" s="282"/>
      <c r="U96" s="282"/>
      <c r="V96" s="282"/>
      <c r="W96" s="282"/>
      <c r="X96" s="282"/>
      <c r="Y96" s="282"/>
      <c r="Z96" s="282"/>
    </row>
    <row r="97" spans="1:26" ht="15.75" customHeight="1">
      <c r="A97" s="297"/>
      <c r="B97" s="297"/>
      <c r="C97" s="297"/>
      <c r="D97" s="297"/>
      <c r="E97" s="297"/>
      <c r="F97" s="297"/>
      <c r="G97" s="297"/>
      <c r="H97" s="297"/>
      <c r="I97" s="297"/>
      <c r="J97" s="297"/>
      <c r="K97" s="451"/>
      <c r="L97" s="297"/>
      <c r="M97" s="451"/>
      <c r="N97" s="297"/>
      <c r="O97" s="297"/>
      <c r="P97" s="282"/>
      <c r="Q97" s="282"/>
      <c r="R97" s="282"/>
      <c r="S97" s="282"/>
      <c r="T97" s="282"/>
      <c r="U97" s="282"/>
      <c r="V97" s="282"/>
      <c r="W97" s="282"/>
      <c r="X97" s="282"/>
      <c r="Y97" s="282"/>
      <c r="Z97" s="282"/>
    </row>
    <row r="98" spans="1:26" ht="15.75" customHeight="1">
      <c r="A98" s="297"/>
      <c r="B98" s="297"/>
      <c r="C98" s="297"/>
      <c r="D98" s="297"/>
      <c r="E98" s="297"/>
      <c r="F98" s="297"/>
      <c r="G98" s="297"/>
      <c r="H98" s="297"/>
      <c r="I98" s="297"/>
      <c r="J98" s="297"/>
      <c r="K98" s="451"/>
      <c r="L98" s="297"/>
      <c r="M98" s="451"/>
      <c r="N98" s="297"/>
      <c r="O98" s="297"/>
      <c r="P98" s="282"/>
      <c r="Q98" s="282"/>
      <c r="R98" s="282"/>
      <c r="S98" s="282"/>
      <c r="T98" s="282"/>
      <c r="U98" s="282"/>
      <c r="V98" s="282"/>
      <c r="W98" s="282"/>
      <c r="X98" s="282"/>
      <c r="Y98" s="282"/>
      <c r="Z98" s="282"/>
    </row>
    <row r="99" spans="1:26" ht="15.75" customHeight="1">
      <c r="A99" s="297"/>
      <c r="B99" s="297"/>
      <c r="C99" s="297"/>
      <c r="D99" s="297"/>
      <c r="E99" s="297"/>
      <c r="F99" s="297"/>
      <c r="G99" s="297"/>
      <c r="H99" s="297"/>
      <c r="I99" s="297"/>
      <c r="J99" s="297"/>
      <c r="K99" s="451"/>
      <c r="L99" s="297"/>
      <c r="M99" s="451"/>
      <c r="N99" s="297"/>
      <c r="O99" s="297"/>
      <c r="P99" s="282"/>
      <c r="Q99" s="282"/>
      <c r="R99" s="282"/>
      <c r="S99" s="282"/>
      <c r="T99" s="282"/>
      <c r="U99" s="282"/>
      <c r="V99" s="282"/>
      <c r="W99" s="282"/>
      <c r="X99" s="282"/>
      <c r="Y99" s="282"/>
      <c r="Z99" s="282"/>
    </row>
    <row r="100" spans="1:26" ht="15.75" customHeight="1">
      <c r="A100" s="297"/>
      <c r="B100" s="297"/>
      <c r="C100" s="297"/>
      <c r="D100" s="297"/>
      <c r="E100" s="297"/>
      <c r="F100" s="297"/>
      <c r="G100" s="297"/>
      <c r="H100" s="297"/>
      <c r="I100" s="297"/>
      <c r="J100" s="297"/>
      <c r="K100" s="451"/>
      <c r="L100" s="297"/>
      <c r="M100" s="451"/>
      <c r="N100" s="297"/>
      <c r="O100" s="297"/>
      <c r="P100" s="282"/>
      <c r="Q100" s="282"/>
      <c r="R100" s="282"/>
      <c r="S100" s="282"/>
      <c r="T100" s="282"/>
      <c r="U100" s="282"/>
      <c r="V100" s="282"/>
      <c r="W100" s="282"/>
      <c r="X100" s="282"/>
      <c r="Y100" s="282"/>
      <c r="Z100" s="282"/>
    </row>
    <row r="101" spans="1:26" ht="15.75" customHeight="1">
      <c r="A101" s="297"/>
      <c r="B101" s="297"/>
      <c r="C101" s="297"/>
      <c r="D101" s="297"/>
      <c r="E101" s="297"/>
      <c r="F101" s="297"/>
      <c r="G101" s="297"/>
      <c r="H101" s="297"/>
      <c r="I101" s="297"/>
      <c r="J101" s="297"/>
      <c r="K101" s="451"/>
      <c r="L101" s="297"/>
      <c r="M101" s="451"/>
      <c r="N101" s="297"/>
      <c r="O101" s="297"/>
      <c r="P101" s="282"/>
      <c r="Q101" s="282"/>
      <c r="R101" s="282"/>
      <c r="S101" s="282"/>
      <c r="T101" s="282"/>
      <c r="U101" s="282"/>
      <c r="V101" s="282"/>
      <c r="W101" s="282"/>
      <c r="X101" s="282"/>
      <c r="Y101" s="282"/>
      <c r="Z101" s="282"/>
    </row>
    <row r="102" spans="1:26" ht="15.75" customHeight="1">
      <c r="A102" s="297"/>
      <c r="B102" s="297"/>
      <c r="C102" s="297"/>
      <c r="D102" s="297"/>
      <c r="E102" s="297"/>
      <c r="F102" s="297"/>
      <c r="G102" s="297"/>
      <c r="H102" s="297"/>
      <c r="I102" s="297"/>
      <c r="J102" s="297"/>
      <c r="K102" s="451"/>
      <c r="L102" s="297"/>
      <c r="M102" s="451"/>
      <c r="N102" s="297"/>
      <c r="O102" s="297"/>
      <c r="P102" s="282"/>
      <c r="Q102" s="282"/>
      <c r="R102" s="282"/>
      <c r="S102" s="282"/>
      <c r="T102" s="282"/>
      <c r="U102" s="282"/>
      <c r="V102" s="282"/>
      <c r="W102" s="282"/>
      <c r="X102" s="282"/>
      <c r="Y102" s="282"/>
      <c r="Z102" s="282"/>
    </row>
    <row r="103" spans="1:26" ht="15.75" customHeight="1">
      <c r="A103" s="297"/>
      <c r="B103" s="297"/>
      <c r="C103" s="297"/>
      <c r="D103" s="297"/>
      <c r="E103" s="297"/>
      <c r="F103" s="297"/>
      <c r="G103" s="297"/>
      <c r="H103" s="297"/>
      <c r="I103" s="297"/>
      <c r="J103" s="297"/>
      <c r="K103" s="451"/>
      <c r="L103" s="297"/>
      <c r="M103" s="451"/>
      <c r="N103" s="297"/>
      <c r="O103" s="297"/>
      <c r="P103" s="282"/>
      <c r="Q103" s="282"/>
      <c r="R103" s="282"/>
      <c r="S103" s="282"/>
      <c r="T103" s="282"/>
      <c r="U103" s="282"/>
      <c r="V103" s="282"/>
      <c r="W103" s="282"/>
      <c r="X103" s="282"/>
      <c r="Y103" s="282"/>
      <c r="Z103" s="282"/>
    </row>
    <row r="104" spans="1:26" ht="15.75" customHeight="1">
      <c r="A104" s="297"/>
      <c r="B104" s="297"/>
      <c r="C104" s="297"/>
      <c r="D104" s="297"/>
      <c r="E104" s="297"/>
      <c r="F104" s="297"/>
      <c r="G104" s="297"/>
      <c r="H104" s="297"/>
      <c r="I104" s="297"/>
      <c r="J104" s="297"/>
      <c r="K104" s="451"/>
      <c r="L104" s="297"/>
      <c r="M104" s="451"/>
      <c r="N104" s="297"/>
      <c r="O104" s="297"/>
      <c r="P104" s="282"/>
      <c r="Q104" s="282"/>
      <c r="R104" s="282"/>
      <c r="S104" s="282"/>
      <c r="T104" s="282"/>
      <c r="U104" s="282"/>
      <c r="V104" s="282"/>
      <c r="W104" s="282"/>
      <c r="X104" s="282"/>
      <c r="Y104" s="282"/>
      <c r="Z104" s="282"/>
    </row>
    <row r="105" spans="1:26" ht="15.75" customHeight="1">
      <c r="A105" s="297"/>
      <c r="B105" s="297"/>
      <c r="C105" s="297"/>
      <c r="D105" s="297"/>
      <c r="E105" s="297"/>
      <c r="F105" s="297"/>
      <c r="G105" s="297"/>
      <c r="H105" s="297"/>
      <c r="I105" s="297"/>
      <c r="J105" s="297"/>
      <c r="K105" s="451"/>
      <c r="L105" s="297"/>
      <c r="M105" s="451"/>
      <c r="N105" s="297"/>
      <c r="O105" s="297"/>
      <c r="P105" s="282"/>
      <c r="Q105" s="282"/>
      <c r="R105" s="282"/>
      <c r="S105" s="282"/>
      <c r="T105" s="282"/>
      <c r="U105" s="282"/>
      <c r="V105" s="282"/>
      <c r="W105" s="282"/>
      <c r="X105" s="282"/>
      <c r="Y105" s="282"/>
      <c r="Z105" s="282"/>
    </row>
    <row r="106" spans="1:26" ht="15.75" customHeight="1">
      <c r="A106" s="297"/>
      <c r="B106" s="297"/>
      <c r="C106" s="297"/>
      <c r="D106" s="297"/>
      <c r="E106" s="297"/>
      <c r="F106" s="297"/>
      <c r="G106" s="297"/>
      <c r="H106" s="297"/>
      <c r="I106" s="297"/>
      <c r="J106" s="297"/>
      <c r="K106" s="451"/>
      <c r="L106" s="297"/>
      <c r="M106" s="451"/>
      <c r="N106" s="297"/>
      <c r="O106" s="297"/>
      <c r="P106" s="282"/>
      <c r="Q106" s="282"/>
      <c r="R106" s="282"/>
      <c r="S106" s="282"/>
      <c r="T106" s="282"/>
      <c r="U106" s="282"/>
      <c r="V106" s="282"/>
      <c r="W106" s="282"/>
      <c r="X106" s="282"/>
      <c r="Y106" s="282"/>
      <c r="Z106" s="282"/>
    </row>
    <row r="107" spans="1:26" ht="15.75" customHeight="1">
      <c r="A107" s="297"/>
      <c r="B107" s="297"/>
      <c r="C107" s="297"/>
      <c r="D107" s="297"/>
      <c r="E107" s="297"/>
      <c r="F107" s="297"/>
      <c r="G107" s="297"/>
      <c r="H107" s="297"/>
      <c r="I107" s="297"/>
      <c r="J107" s="297"/>
      <c r="K107" s="451"/>
      <c r="L107" s="297"/>
      <c r="M107" s="451"/>
      <c r="N107" s="297"/>
      <c r="O107" s="297"/>
      <c r="P107" s="282"/>
      <c r="Q107" s="282"/>
      <c r="R107" s="282"/>
      <c r="S107" s="282"/>
      <c r="T107" s="282"/>
      <c r="U107" s="282"/>
      <c r="V107" s="282"/>
      <c r="W107" s="282"/>
      <c r="X107" s="282"/>
      <c r="Y107" s="282"/>
      <c r="Z107" s="282"/>
    </row>
    <row r="108" spans="1:26" ht="15.75" customHeight="1">
      <c r="A108" s="297"/>
      <c r="B108" s="297"/>
      <c r="C108" s="297"/>
      <c r="D108" s="297"/>
      <c r="E108" s="297"/>
      <c r="F108" s="297"/>
      <c r="G108" s="297"/>
      <c r="H108" s="297"/>
      <c r="I108" s="297"/>
      <c r="J108" s="297"/>
      <c r="K108" s="451"/>
      <c r="L108" s="297"/>
      <c r="M108" s="451"/>
      <c r="N108" s="297"/>
      <c r="O108" s="297"/>
      <c r="P108" s="282"/>
      <c r="Q108" s="282"/>
      <c r="R108" s="282"/>
      <c r="S108" s="282"/>
      <c r="T108" s="282"/>
      <c r="U108" s="282"/>
      <c r="V108" s="282"/>
      <c r="W108" s="282"/>
      <c r="X108" s="282"/>
      <c r="Y108" s="282"/>
      <c r="Z108" s="282"/>
    </row>
    <row r="109" spans="1:26" ht="15.75" customHeight="1">
      <c r="A109" s="297"/>
      <c r="B109" s="297"/>
      <c r="C109" s="297"/>
      <c r="D109" s="297"/>
      <c r="E109" s="297"/>
      <c r="F109" s="297"/>
      <c r="G109" s="297"/>
      <c r="H109" s="297"/>
      <c r="I109" s="297"/>
      <c r="J109" s="297"/>
      <c r="K109" s="451"/>
      <c r="L109" s="297"/>
      <c r="M109" s="451"/>
      <c r="N109" s="297"/>
      <c r="O109" s="297"/>
      <c r="P109" s="282"/>
      <c r="Q109" s="282"/>
      <c r="R109" s="282"/>
      <c r="S109" s="282"/>
      <c r="T109" s="282"/>
      <c r="U109" s="282"/>
      <c r="V109" s="282"/>
      <c r="W109" s="282"/>
      <c r="X109" s="282"/>
      <c r="Y109" s="282"/>
      <c r="Z109" s="282"/>
    </row>
    <row r="110" spans="1:26" ht="15.75" customHeight="1">
      <c r="A110" s="297"/>
      <c r="B110" s="297"/>
      <c r="C110" s="297"/>
      <c r="D110" s="297"/>
      <c r="E110" s="297"/>
      <c r="F110" s="297"/>
      <c r="G110" s="297"/>
      <c r="H110" s="297"/>
      <c r="I110" s="297"/>
      <c r="J110" s="297"/>
      <c r="K110" s="451"/>
      <c r="L110" s="297"/>
      <c r="M110" s="451"/>
      <c r="N110" s="297"/>
      <c r="O110" s="297"/>
      <c r="P110" s="282"/>
      <c r="Q110" s="282"/>
      <c r="R110" s="282"/>
      <c r="S110" s="282"/>
      <c r="T110" s="282"/>
      <c r="U110" s="282"/>
      <c r="V110" s="282"/>
      <c r="W110" s="282"/>
      <c r="X110" s="282"/>
      <c r="Y110" s="282"/>
      <c r="Z110" s="282"/>
    </row>
    <row r="111" spans="1:26" ht="15.75" customHeight="1">
      <c r="A111" s="297"/>
      <c r="B111" s="297"/>
      <c r="C111" s="297"/>
      <c r="D111" s="297"/>
      <c r="E111" s="297"/>
      <c r="F111" s="297"/>
      <c r="G111" s="297"/>
      <c r="H111" s="297"/>
      <c r="I111" s="297"/>
      <c r="J111" s="297"/>
      <c r="K111" s="451"/>
      <c r="L111" s="297"/>
      <c r="M111" s="451"/>
      <c r="N111" s="297"/>
      <c r="O111" s="297"/>
      <c r="P111" s="282"/>
      <c r="Q111" s="282"/>
      <c r="R111" s="282"/>
      <c r="S111" s="282"/>
      <c r="T111" s="282"/>
      <c r="U111" s="282"/>
      <c r="V111" s="282"/>
      <c r="W111" s="282"/>
      <c r="X111" s="282"/>
      <c r="Y111" s="282"/>
      <c r="Z111" s="282"/>
    </row>
    <row r="112" spans="1:26" ht="15.75" customHeight="1">
      <c r="A112" s="297"/>
      <c r="B112" s="297"/>
      <c r="C112" s="297"/>
      <c r="D112" s="297"/>
      <c r="E112" s="297"/>
      <c r="F112" s="297"/>
      <c r="G112" s="297"/>
      <c r="H112" s="297"/>
      <c r="I112" s="297"/>
      <c r="J112" s="297"/>
      <c r="K112" s="451"/>
      <c r="L112" s="297"/>
      <c r="M112" s="451"/>
      <c r="N112" s="297"/>
      <c r="O112" s="297"/>
      <c r="P112" s="282"/>
      <c r="Q112" s="282"/>
      <c r="R112" s="282"/>
      <c r="S112" s="282"/>
      <c r="T112" s="282"/>
      <c r="U112" s="282"/>
      <c r="V112" s="282"/>
      <c r="W112" s="282"/>
      <c r="X112" s="282"/>
      <c r="Y112" s="282"/>
      <c r="Z112" s="282"/>
    </row>
    <row r="113" spans="1:26" ht="15.75" customHeight="1">
      <c r="A113" s="297"/>
      <c r="B113" s="297"/>
      <c r="C113" s="297"/>
      <c r="D113" s="297"/>
      <c r="E113" s="297"/>
      <c r="F113" s="297"/>
      <c r="G113" s="297"/>
      <c r="H113" s="297"/>
      <c r="I113" s="297"/>
      <c r="J113" s="297"/>
      <c r="K113" s="451"/>
      <c r="L113" s="297"/>
      <c r="M113" s="451"/>
      <c r="N113" s="297"/>
      <c r="O113" s="297"/>
      <c r="P113" s="282"/>
      <c r="Q113" s="282"/>
      <c r="R113" s="282"/>
      <c r="S113" s="282"/>
      <c r="T113" s="282"/>
      <c r="U113" s="282"/>
      <c r="V113" s="282"/>
      <c r="W113" s="282"/>
      <c r="X113" s="282"/>
      <c r="Y113" s="282"/>
      <c r="Z113" s="282"/>
    </row>
    <row r="114" spans="1:26" ht="15.75" customHeight="1">
      <c r="A114" s="297"/>
      <c r="B114" s="297"/>
      <c r="C114" s="297"/>
      <c r="D114" s="297"/>
      <c r="E114" s="297"/>
      <c r="F114" s="297"/>
      <c r="G114" s="297"/>
      <c r="H114" s="297"/>
      <c r="I114" s="297"/>
      <c r="J114" s="297"/>
      <c r="K114" s="451"/>
      <c r="L114" s="297"/>
      <c r="M114" s="451"/>
      <c r="N114" s="297"/>
      <c r="O114" s="297"/>
      <c r="P114" s="282"/>
      <c r="Q114" s="282"/>
      <c r="R114" s="282"/>
      <c r="S114" s="282"/>
      <c r="T114" s="282"/>
      <c r="U114" s="282"/>
      <c r="V114" s="282"/>
      <c r="W114" s="282"/>
      <c r="X114" s="282"/>
      <c r="Y114" s="282"/>
      <c r="Z114" s="282"/>
    </row>
    <row r="115" spans="1:26" ht="15.75" customHeight="1">
      <c r="A115" s="297"/>
      <c r="B115" s="297"/>
      <c r="C115" s="297"/>
      <c r="D115" s="297"/>
      <c r="E115" s="297"/>
      <c r="F115" s="297"/>
      <c r="G115" s="297"/>
      <c r="H115" s="297"/>
      <c r="I115" s="297"/>
      <c r="J115" s="297"/>
      <c r="K115" s="451"/>
      <c r="L115" s="297"/>
      <c r="M115" s="451"/>
      <c r="N115" s="297"/>
      <c r="O115" s="297"/>
      <c r="P115" s="282"/>
      <c r="Q115" s="282"/>
      <c r="R115" s="282"/>
      <c r="S115" s="282"/>
      <c r="T115" s="282"/>
      <c r="U115" s="282"/>
      <c r="V115" s="282"/>
      <c r="W115" s="282"/>
      <c r="X115" s="282"/>
      <c r="Y115" s="282"/>
      <c r="Z115" s="282"/>
    </row>
    <row r="116" spans="1:26" ht="15.75" customHeight="1">
      <c r="A116" s="297"/>
      <c r="B116" s="297"/>
      <c r="C116" s="297"/>
      <c r="D116" s="297"/>
      <c r="E116" s="297"/>
      <c r="F116" s="297"/>
      <c r="G116" s="297"/>
      <c r="H116" s="297"/>
      <c r="I116" s="297"/>
      <c r="J116" s="297"/>
      <c r="K116" s="451"/>
      <c r="L116" s="297"/>
      <c r="M116" s="451"/>
      <c r="N116" s="297"/>
      <c r="O116" s="297"/>
      <c r="P116" s="282"/>
      <c r="Q116" s="282"/>
      <c r="R116" s="282"/>
      <c r="S116" s="282"/>
      <c r="T116" s="282"/>
      <c r="U116" s="282"/>
      <c r="V116" s="282"/>
      <c r="W116" s="282"/>
      <c r="X116" s="282"/>
      <c r="Y116" s="282"/>
      <c r="Z116" s="282"/>
    </row>
    <row r="117" spans="1:26" ht="15.75" customHeight="1">
      <c r="A117" s="297"/>
      <c r="B117" s="297"/>
      <c r="C117" s="297"/>
      <c r="D117" s="297"/>
      <c r="E117" s="297"/>
      <c r="F117" s="297"/>
      <c r="G117" s="297"/>
      <c r="H117" s="297"/>
      <c r="I117" s="297"/>
      <c r="J117" s="297"/>
      <c r="K117" s="451"/>
      <c r="L117" s="297"/>
      <c r="M117" s="451"/>
      <c r="N117" s="297"/>
      <c r="O117" s="297"/>
      <c r="P117" s="282"/>
      <c r="Q117" s="282"/>
      <c r="R117" s="282"/>
      <c r="S117" s="282"/>
      <c r="T117" s="282"/>
      <c r="U117" s="282"/>
      <c r="V117" s="282"/>
      <c r="W117" s="282"/>
      <c r="X117" s="282"/>
      <c r="Y117" s="282"/>
      <c r="Z117" s="282"/>
    </row>
    <row r="118" spans="1:26" ht="15.75" customHeight="1">
      <c r="A118" s="297"/>
      <c r="B118" s="297"/>
      <c r="C118" s="297"/>
      <c r="D118" s="297"/>
      <c r="E118" s="297"/>
      <c r="F118" s="297"/>
      <c r="G118" s="297"/>
      <c r="H118" s="297"/>
      <c r="I118" s="297"/>
      <c r="J118" s="297"/>
      <c r="K118" s="451"/>
      <c r="L118" s="297"/>
      <c r="M118" s="451"/>
      <c r="N118" s="297"/>
      <c r="O118" s="297"/>
      <c r="P118" s="282"/>
      <c r="Q118" s="282"/>
      <c r="R118" s="282"/>
      <c r="S118" s="282"/>
      <c r="T118" s="282"/>
      <c r="U118" s="282"/>
      <c r="V118" s="282"/>
      <c r="W118" s="282"/>
      <c r="X118" s="282"/>
      <c r="Y118" s="282"/>
      <c r="Z118" s="282"/>
    </row>
    <row r="119" spans="1:26" ht="15.75" customHeight="1">
      <c r="A119" s="297"/>
      <c r="B119" s="297"/>
      <c r="C119" s="297"/>
      <c r="D119" s="297"/>
      <c r="E119" s="297"/>
      <c r="F119" s="297"/>
      <c r="G119" s="297"/>
      <c r="H119" s="297"/>
      <c r="I119" s="297"/>
      <c r="J119" s="297"/>
      <c r="K119" s="451"/>
      <c r="L119" s="297"/>
      <c r="M119" s="451"/>
      <c r="N119" s="297"/>
      <c r="O119" s="297"/>
      <c r="P119" s="282"/>
      <c r="Q119" s="282"/>
      <c r="R119" s="282"/>
      <c r="S119" s="282"/>
      <c r="T119" s="282"/>
      <c r="U119" s="282"/>
      <c r="V119" s="282"/>
      <c r="W119" s="282"/>
      <c r="X119" s="282"/>
      <c r="Y119" s="282"/>
      <c r="Z119" s="282"/>
    </row>
    <row r="120" spans="1:26" ht="15.75" customHeight="1">
      <c r="A120" s="297"/>
      <c r="B120" s="297"/>
      <c r="C120" s="297"/>
      <c r="D120" s="297"/>
      <c r="E120" s="297"/>
      <c r="F120" s="297"/>
      <c r="G120" s="297"/>
      <c r="H120" s="297"/>
      <c r="I120" s="297"/>
      <c r="J120" s="297"/>
      <c r="K120" s="451"/>
      <c r="L120" s="297"/>
      <c r="M120" s="451"/>
      <c r="N120" s="297"/>
      <c r="O120" s="297"/>
      <c r="P120" s="282"/>
      <c r="Q120" s="282"/>
      <c r="R120" s="282"/>
      <c r="S120" s="282"/>
      <c r="T120" s="282"/>
      <c r="U120" s="282"/>
      <c r="V120" s="282"/>
      <c r="W120" s="282"/>
      <c r="X120" s="282"/>
      <c r="Y120" s="282"/>
      <c r="Z120" s="282"/>
    </row>
    <row r="121" spans="1:26" ht="15.75" customHeight="1">
      <c r="A121" s="297"/>
      <c r="B121" s="297"/>
      <c r="C121" s="297"/>
      <c r="D121" s="297"/>
      <c r="E121" s="297"/>
      <c r="F121" s="297"/>
      <c r="G121" s="297"/>
      <c r="H121" s="297"/>
      <c r="I121" s="297"/>
      <c r="J121" s="297"/>
      <c r="K121" s="451"/>
      <c r="L121" s="297"/>
      <c r="M121" s="451"/>
      <c r="N121" s="297"/>
      <c r="O121" s="297"/>
      <c r="P121" s="282"/>
      <c r="Q121" s="282"/>
      <c r="R121" s="282"/>
      <c r="S121" s="282"/>
      <c r="T121" s="282"/>
      <c r="U121" s="282"/>
      <c r="V121" s="282"/>
      <c r="W121" s="282"/>
      <c r="X121" s="282"/>
      <c r="Y121" s="282"/>
      <c r="Z121" s="282"/>
    </row>
    <row r="122" spans="1:26" ht="15.75" customHeight="1">
      <c r="A122" s="297"/>
      <c r="B122" s="297"/>
      <c r="C122" s="297"/>
      <c r="D122" s="297"/>
      <c r="E122" s="297"/>
      <c r="F122" s="297"/>
      <c r="G122" s="297"/>
      <c r="H122" s="297"/>
      <c r="I122" s="297"/>
      <c r="J122" s="297"/>
      <c r="K122" s="451"/>
      <c r="L122" s="297"/>
      <c r="M122" s="451"/>
      <c r="N122" s="297"/>
      <c r="O122" s="297"/>
      <c r="P122" s="282"/>
      <c r="Q122" s="282"/>
      <c r="R122" s="282"/>
      <c r="S122" s="282"/>
      <c r="T122" s="282"/>
      <c r="U122" s="282"/>
      <c r="V122" s="282"/>
      <c r="W122" s="282"/>
      <c r="X122" s="282"/>
      <c r="Y122" s="282"/>
      <c r="Z122" s="282"/>
    </row>
    <row r="123" spans="1:26" ht="15.75" customHeight="1">
      <c r="A123" s="297"/>
      <c r="B123" s="297"/>
      <c r="C123" s="297"/>
      <c r="D123" s="297"/>
      <c r="E123" s="297"/>
      <c r="F123" s="297"/>
      <c r="G123" s="297"/>
      <c r="H123" s="297"/>
      <c r="I123" s="297"/>
      <c r="J123" s="297"/>
      <c r="K123" s="451"/>
      <c r="L123" s="297"/>
      <c r="M123" s="451"/>
      <c r="N123" s="297"/>
      <c r="O123" s="297"/>
      <c r="P123" s="282"/>
      <c r="Q123" s="282"/>
      <c r="R123" s="282"/>
      <c r="S123" s="282"/>
      <c r="T123" s="282"/>
      <c r="U123" s="282"/>
      <c r="V123" s="282"/>
      <c r="W123" s="282"/>
      <c r="X123" s="282"/>
      <c r="Y123" s="282"/>
      <c r="Z123" s="282"/>
    </row>
    <row r="124" spans="1:26" ht="15.75" customHeight="1">
      <c r="A124" s="297"/>
      <c r="B124" s="297"/>
      <c r="C124" s="297"/>
      <c r="D124" s="297"/>
      <c r="E124" s="297"/>
      <c r="F124" s="297"/>
      <c r="G124" s="297"/>
      <c r="H124" s="297"/>
      <c r="I124" s="297"/>
      <c r="J124" s="297"/>
      <c r="K124" s="451"/>
      <c r="L124" s="297"/>
      <c r="M124" s="451"/>
      <c r="N124" s="297"/>
      <c r="O124" s="297"/>
      <c r="P124" s="282"/>
      <c r="Q124" s="282"/>
      <c r="R124" s="282"/>
      <c r="S124" s="282"/>
      <c r="T124" s="282"/>
      <c r="U124" s="282"/>
      <c r="V124" s="282"/>
      <c r="W124" s="282"/>
      <c r="X124" s="282"/>
      <c r="Y124" s="282"/>
      <c r="Z124" s="282"/>
    </row>
    <row r="125" spans="1:26" ht="15.75" customHeight="1">
      <c r="A125" s="297"/>
      <c r="B125" s="297"/>
      <c r="C125" s="297"/>
      <c r="D125" s="297"/>
      <c r="E125" s="297"/>
      <c r="F125" s="297"/>
      <c r="G125" s="297"/>
      <c r="H125" s="297"/>
      <c r="I125" s="297"/>
      <c r="J125" s="297"/>
      <c r="K125" s="451"/>
      <c r="L125" s="297"/>
      <c r="M125" s="451"/>
      <c r="N125" s="297"/>
      <c r="O125" s="297"/>
      <c r="P125" s="282"/>
      <c r="Q125" s="282"/>
      <c r="R125" s="282"/>
      <c r="S125" s="282"/>
      <c r="T125" s="282"/>
      <c r="U125" s="282"/>
      <c r="V125" s="282"/>
      <c r="W125" s="282"/>
      <c r="X125" s="282"/>
      <c r="Y125" s="282"/>
      <c r="Z125" s="282"/>
    </row>
    <row r="126" spans="1:26" ht="15.75" customHeight="1">
      <c r="A126" s="297"/>
      <c r="B126" s="297"/>
      <c r="C126" s="297"/>
      <c r="D126" s="297"/>
      <c r="E126" s="297"/>
      <c r="F126" s="297"/>
      <c r="G126" s="297"/>
      <c r="H126" s="297"/>
      <c r="I126" s="297"/>
      <c r="J126" s="297"/>
      <c r="K126" s="451"/>
      <c r="L126" s="297"/>
      <c r="M126" s="451"/>
      <c r="N126" s="297"/>
      <c r="O126" s="297"/>
      <c r="P126" s="282"/>
      <c r="Q126" s="282"/>
      <c r="R126" s="282"/>
      <c r="S126" s="282"/>
      <c r="T126" s="282"/>
      <c r="U126" s="282"/>
      <c r="V126" s="282"/>
      <c r="W126" s="282"/>
      <c r="X126" s="282"/>
      <c r="Y126" s="282"/>
      <c r="Z126" s="282"/>
    </row>
    <row r="127" spans="1:26" ht="15.75" customHeight="1">
      <c r="A127" s="297"/>
      <c r="B127" s="297"/>
      <c r="C127" s="297"/>
      <c r="D127" s="297"/>
      <c r="E127" s="297"/>
      <c r="F127" s="297"/>
      <c r="G127" s="297"/>
      <c r="H127" s="297"/>
      <c r="I127" s="297"/>
      <c r="J127" s="297"/>
      <c r="K127" s="451"/>
      <c r="L127" s="297"/>
      <c r="M127" s="451"/>
      <c r="N127" s="297"/>
      <c r="O127" s="297"/>
      <c r="P127" s="282"/>
      <c r="Q127" s="282"/>
      <c r="R127" s="282"/>
      <c r="S127" s="282"/>
      <c r="T127" s="282"/>
      <c r="U127" s="282"/>
      <c r="V127" s="282"/>
      <c r="W127" s="282"/>
      <c r="X127" s="282"/>
      <c r="Y127" s="282"/>
      <c r="Z127" s="282"/>
    </row>
    <row r="128" spans="1:26" ht="15.75" customHeight="1">
      <c r="A128" s="297"/>
      <c r="B128" s="297"/>
      <c r="C128" s="297"/>
      <c r="D128" s="297"/>
      <c r="E128" s="297"/>
      <c r="F128" s="297"/>
      <c r="G128" s="297"/>
      <c r="H128" s="297"/>
      <c r="I128" s="297"/>
      <c r="J128" s="297"/>
      <c r="K128" s="451"/>
      <c r="L128" s="297"/>
      <c r="M128" s="451"/>
      <c r="N128" s="297"/>
      <c r="O128" s="297"/>
      <c r="P128" s="282"/>
      <c r="Q128" s="282"/>
      <c r="R128" s="282"/>
      <c r="S128" s="282"/>
      <c r="T128" s="282"/>
      <c r="U128" s="282"/>
      <c r="V128" s="282"/>
      <c r="W128" s="282"/>
      <c r="X128" s="282"/>
      <c r="Y128" s="282"/>
      <c r="Z128" s="282"/>
    </row>
    <row r="129" spans="1:26" ht="15.75" customHeight="1">
      <c r="A129" s="297"/>
      <c r="B129" s="297"/>
      <c r="C129" s="297"/>
      <c r="D129" s="297"/>
      <c r="E129" s="297"/>
      <c r="F129" s="297"/>
      <c r="G129" s="297"/>
      <c r="H129" s="297"/>
      <c r="I129" s="297"/>
      <c r="J129" s="297"/>
      <c r="K129" s="451"/>
      <c r="L129" s="297"/>
      <c r="M129" s="451"/>
      <c r="N129" s="297"/>
      <c r="O129" s="297"/>
      <c r="P129" s="282"/>
      <c r="Q129" s="282"/>
      <c r="R129" s="282"/>
      <c r="S129" s="282"/>
      <c r="T129" s="282"/>
      <c r="U129" s="282"/>
      <c r="V129" s="282"/>
      <c r="W129" s="282"/>
      <c r="X129" s="282"/>
      <c r="Y129" s="282"/>
      <c r="Z129" s="282"/>
    </row>
    <row r="130" spans="1:26" ht="15.75" customHeight="1">
      <c r="A130" s="297"/>
      <c r="B130" s="297"/>
      <c r="C130" s="297"/>
      <c r="D130" s="297"/>
      <c r="E130" s="297"/>
      <c r="F130" s="297"/>
      <c r="G130" s="297"/>
      <c r="H130" s="297"/>
      <c r="I130" s="297"/>
      <c r="J130" s="297"/>
      <c r="K130" s="451"/>
      <c r="L130" s="297"/>
      <c r="M130" s="451"/>
      <c r="N130" s="297"/>
      <c r="O130" s="297"/>
      <c r="P130" s="282"/>
      <c r="Q130" s="282"/>
      <c r="R130" s="282"/>
      <c r="S130" s="282"/>
      <c r="T130" s="282"/>
      <c r="U130" s="282"/>
      <c r="V130" s="282"/>
      <c r="W130" s="282"/>
      <c r="X130" s="282"/>
      <c r="Y130" s="282"/>
      <c r="Z130" s="282"/>
    </row>
    <row r="131" spans="1:26" ht="15.75" customHeight="1">
      <c r="A131" s="297"/>
      <c r="B131" s="297"/>
      <c r="C131" s="297"/>
      <c r="D131" s="297"/>
      <c r="E131" s="297"/>
      <c r="F131" s="297"/>
      <c r="G131" s="297"/>
      <c r="H131" s="297"/>
      <c r="I131" s="297"/>
      <c r="J131" s="297"/>
      <c r="K131" s="451"/>
      <c r="L131" s="297"/>
      <c r="M131" s="451"/>
      <c r="N131" s="297"/>
      <c r="O131" s="297"/>
      <c r="P131" s="282"/>
      <c r="Q131" s="282"/>
      <c r="R131" s="282"/>
      <c r="S131" s="282"/>
      <c r="T131" s="282"/>
      <c r="U131" s="282"/>
      <c r="V131" s="282"/>
      <c r="W131" s="282"/>
      <c r="X131" s="282"/>
      <c r="Y131" s="282"/>
      <c r="Z131" s="282"/>
    </row>
    <row r="132" spans="1:26" ht="15.75" customHeight="1">
      <c r="A132" s="297"/>
      <c r="B132" s="297"/>
      <c r="C132" s="297"/>
      <c r="D132" s="297"/>
      <c r="E132" s="297"/>
      <c r="F132" s="297"/>
      <c r="G132" s="297"/>
      <c r="H132" s="297"/>
      <c r="I132" s="297"/>
      <c r="J132" s="297"/>
      <c r="K132" s="451"/>
      <c r="L132" s="297"/>
      <c r="M132" s="451"/>
      <c r="N132" s="297"/>
      <c r="O132" s="297"/>
      <c r="P132" s="282"/>
      <c r="Q132" s="282"/>
      <c r="R132" s="282"/>
      <c r="S132" s="282"/>
      <c r="T132" s="282"/>
      <c r="U132" s="282"/>
      <c r="V132" s="282"/>
      <c r="W132" s="282"/>
      <c r="X132" s="282"/>
      <c r="Y132" s="282"/>
      <c r="Z132" s="282"/>
    </row>
    <row r="133" spans="1:26" ht="15.75" customHeight="1">
      <c r="A133" s="297"/>
      <c r="B133" s="297"/>
      <c r="C133" s="297"/>
      <c r="D133" s="297"/>
      <c r="E133" s="297"/>
      <c r="F133" s="297"/>
      <c r="G133" s="297"/>
      <c r="H133" s="297"/>
      <c r="I133" s="297"/>
      <c r="J133" s="297"/>
      <c r="K133" s="451"/>
      <c r="L133" s="297"/>
      <c r="M133" s="451"/>
      <c r="N133" s="297"/>
      <c r="O133" s="297"/>
      <c r="P133" s="282"/>
      <c r="Q133" s="282"/>
      <c r="R133" s="282"/>
      <c r="S133" s="282"/>
      <c r="T133" s="282"/>
      <c r="U133" s="282"/>
      <c r="V133" s="282"/>
      <c r="W133" s="282"/>
      <c r="X133" s="282"/>
      <c r="Y133" s="282"/>
      <c r="Z133" s="282"/>
    </row>
    <row r="134" spans="1:26" ht="15.75" customHeight="1">
      <c r="A134" s="297"/>
      <c r="B134" s="297"/>
      <c r="C134" s="297"/>
      <c r="D134" s="297"/>
      <c r="E134" s="297"/>
      <c r="F134" s="297"/>
      <c r="G134" s="297"/>
      <c r="H134" s="297"/>
      <c r="I134" s="297"/>
      <c r="J134" s="297"/>
      <c r="K134" s="451"/>
      <c r="L134" s="297"/>
      <c r="M134" s="451"/>
      <c r="N134" s="297"/>
      <c r="O134" s="297"/>
      <c r="P134" s="282"/>
      <c r="Q134" s="282"/>
      <c r="R134" s="282"/>
      <c r="S134" s="282"/>
      <c r="T134" s="282"/>
      <c r="U134" s="282"/>
      <c r="V134" s="282"/>
      <c r="W134" s="282"/>
      <c r="X134" s="282"/>
      <c r="Y134" s="282"/>
      <c r="Z134" s="282"/>
    </row>
    <row r="135" spans="1:26" ht="15.75" customHeight="1">
      <c r="A135" s="297"/>
      <c r="B135" s="297"/>
      <c r="C135" s="297"/>
      <c r="D135" s="297"/>
      <c r="E135" s="297"/>
      <c r="F135" s="297"/>
      <c r="G135" s="297"/>
      <c r="H135" s="297"/>
      <c r="I135" s="297"/>
      <c r="J135" s="297"/>
      <c r="K135" s="451"/>
      <c r="L135" s="297"/>
      <c r="M135" s="451"/>
      <c r="N135" s="297"/>
      <c r="O135" s="297"/>
      <c r="P135" s="282"/>
      <c r="Q135" s="282"/>
      <c r="R135" s="282"/>
      <c r="S135" s="282"/>
      <c r="T135" s="282"/>
      <c r="U135" s="282"/>
      <c r="V135" s="282"/>
      <c r="W135" s="282"/>
      <c r="X135" s="282"/>
      <c r="Y135" s="282"/>
      <c r="Z135" s="282"/>
    </row>
    <row r="136" spans="1:26" ht="15.75" customHeight="1">
      <c r="A136" s="297"/>
      <c r="B136" s="297"/>
      <c r="C136" s="297"/>
      <c r="D136" s="297"/>
      <c r="E136" s="297"/>
      <c r="F136" s="297"/>
      <c r="G136" s="297"/>
      <c r="H136" s="297"/>
      <c r="I136" s="297"/>
      <c r="J136" s="297"/>
      <c r="K136" s="451"/>
      <c r="L136" s="297"/>
      <c r="M136" s="451"/>
      <c r="N136" s="297"/>
      <c r="O136" s="297"/>
      <c r="P136" s="282"/>
      <c r="Q136" s="282"/>
      <c r="R136" s="282"/>
      <c r="S136" s="282"/>
      <c r="T136" s="282"/>
      <c r="U136" s="282"/>
      <c r="V136" s="282"/>
      <c r="W136" s="282"/>
      <c r="X136" s="282"/>
      <c r="Y136" s="282"/>
      <c r="Z136" s="282"/>
    </row>
    <row r="137" spans="1:26" ht="15.75" customHeight="1">
      <c r="A137" s="297"/>
      <c r="B137" s="297"/>
      <c r="C137" s="297"/>
      <c r="D137" s="297"/>
      <c r="E137" s="297"/>
      <c r="F137" s="297"/>
      <c r="G137" s="297"/>
      <c r="H137" s="297"/>
      <c r="I137" s="297"/>
      <c r="J137" s="297"/>
      <c r="K137" s="451"/>
      <c r="L137" s="297"/>
      <c r="M137" s="451"/>
      <c r="N137" s="297"/>
      <c r="O137" s="297"/>
      <c r="P137" s="282"/>
      <c r="Q137" s="282"/>
      <c r="R137" s="282"/>
      <c r="S137" s="282"/>
      <c r="T137" s="282"/>
      <c r="U137" s="282"/>
      <c r="V137" s="282"/>
      <c r="W137" s="282"/>
      <c r="X137" s="282"/>
      <c r="Y137" s="282"/>
      <c r="Z137" s="282"/>
    </row>
    <row r="138" spans="1:26" ht="15.75" customHeight="1">
      <c r="A138" s="297"/>
      <c r="B138" s="297"/>
      <c r="C138" s="297"/>
      <c r="D138" s="297"/>
      <c r="E138" s="297"/>
      <c r="F138" s="297"/>
      <c r="G138" s="297"/>
      <c r="H138" s="297"/>
      <c r="I138" s="297"/>
      <c r="J138" s="297"/>
      <c r="K138" s="451"/>
      <c r="L138" s="297"/>
      <c r="M138" s="451"/>
      <c r="N138" s="297"/>
      <c r="O138" s="297"/>
      <c r="P138" s="282"/>
      <c r="Q138" s="282"/>
      <c r="R138" s="282"/>
      <c r="S138" s="282"/>
      <c r="T138" s="282"/>
      <c r="U138" s="282"/>
      <c r="V138" s="282"/>
      <c r="W138" s="282"/>
      <c r="X138" s="282"/>
      <c r="Y138" s="282"/>
      <c r="Z138" s="282"/>
    </row>
    <row r="139" spans="1:26" ht="15.75" customHeight="1">
      <c r="A139" s="297"/>
      <c r="B139" s="297"/>
      <c r="C139" s="297"/>
      <c r="D139" s="297"/>
      <c r="E139" s="297"/>
      <c r="F139" s="297"/>
      <c r="G139" s="297"/>
      <c r="H139" s="297"/>
      <c r="I139" s="297"/>
      <c r="J139" s="297"/>
      <c r="K139" s="451"/>
      <c r="L139" s="297"/>
      <c r="M139" s="451"/>
      <c r="N139" s="297"/>
      <c r="O139" s="297"/>
      <c r="P139" s="282"/>
      <c r="Q139" s="282"/>
      <c r="R139" s="282"/>
      <c r="S139" s="282"/>
      <c r="T139" s="282"/>
      <c r="U139" s="282"/>
      <c r="V139" s="282"/>
      <c r="W139" s="282"/>
      <c r="X139" s="282"/>
      <c r="Y139" s="282"/>
      <c r="Z139" s="282"/>
    </row>
    <row r="140" spans="1:26" ht="15.75" customHeight="1">
      <c r="A140" s="297"/>
      <c r="B140" s="297"/>
      <c r="C140" s="297"/>
      <c r="D140" s="297"/>
      <c r="E140" s="297"/>
      <c r="F140" s="297"/>
      <c r="G140" s="297"/>
      <c r="H140" s="297"/>
      <c r="I140" s="297"/>
      <c r="J140" s="297"/>
      <c r="K140" s="451"/>
      <c r="L140" s="297"/>
      <c r="M140" s="451"/>
      <c r="N140" s="297"/>
      <c r="O140" s="297"/>
      <c r="P140" s="282"/>
      <c r="Q140" s="282"/>
      <c r="R140" s="282"/>
      <c r="S140" s="282"/>
      <c r="T140" s="282"/>
      <c r="U140" s="282"/>
      <c r="V140" s="282"/>
      <c r="W140" s="282"/>
      <c r="X140" s="282"/>
      <c r="Y140" s="282"/>
      <c r="Z140" s="282"/>
    </row>
    <row r="141" spans="1:26" ht="15.75" customHeight="1">
      <c r="A141" s="297"/>
      <c r="B141" s="297"/>
      <c r="C141" s="297"/>
      <c r="D141" s="297"/>
      <c r="E141" s="297"/>
      <c r="F141" s="297"/>
      <c r="G141" s="297"/>
      <c r="H141" s="297"/>
      <c r="I141" s="297"/>
      <c r="J141" s="297"/>
      <c r="K141" s="451"/>
      <c r="L141" s="297"/>
      <c r="M141" s="451"/>
      <c r="N141" s="297"/>
      <c r="O141" s="297"/>
      <c r="P141" s="282"/>
      <c r="Q141" s="282"/>
      <c r="R141" s="282"/>
      <c r="S141" s="282"/>
      <c r="T141" s="282"/>
      <c r="U141" s="282"/>
      <c r="V141" s="282"/>
      <c r="W141" s="282"/>
      <c r="X141" s="282"/>
      <c r="Y141" s="282"/>
      <c r="Z141" s="282"/>
    </row>
    <row r="142" spans="1:26" ht="15.75" customHeight="1">
      <c r="A142" s="297"/>
      <c r="B142" s="297"/>
      <c r="C142" s="297"/>
      <c r="D142" s="297"/>
      <c r="E142" s="297"/>
      <c r="F142" s="297"/>
      <c r="G142" s="297"/>
      <c r="H142" s="297"/>
      <c r="I142" s="297"/>
      <c r="J142" s="297"/>
      <c r="K142" s="451"/>
      <c r="L142" s="297"/>
      <c r="M142" s="451"/>
      <c r="N142" s="297"/>
      <c r="O142" s="297"/>
      <c r="P142" s="282"/>
      <c r="Q142" s="282"/>
      <c r="R142" s="282"/>
      <c r="S142" s="282"/>
      <c r="T142" s="282"/>
      <c r="U142" s="282"/>
      <c r="V142" s="282"/>
      <c r="W142" s="282"/>
      <c r="X142" s="282"/>
      <c r="Y142" s="282"/>
      <c r="Z142" s="282"/>
    </row>
    <row r="143" spans="1:26" ht="15.75" customHeight="1">
      <c r="A143" s="297"/>
      <c r="B143" s="297"/>
      <c r="C143" s="297"/>
      <c r="D143" s="297"/>
      <c r="E143" s="297"/>
      <c r="F143" s="297"/>
      <c r="G143" s="297"/>
      <c r="H143" s="297"/>
      <c r="I143" s="297"/>
      <c r="J143" s="297"/>
      <c r="K143" s="451"/>
      <c r="L143" s="297"/>
      <c r="M143" s="451"/>
      <c r="N143" s="297"/>
      <c r="O143" s="297"/>
      <c r="P143" s="282"/>
      <c r="Q143" s="282"/>
      <c r="R143" s="282"/>
      <c r="S143" s="282"/>
      <c r="T143" s="282"/>
      <c r="U143" s="282"/>
      <c r="V143" s="282"/>
      <c r="W143" s="282"/>
      <c r="X143" s="282"/>
      <c r="Y143" s="282"/>
      <c r="Z143" s="282"/>
    </row>
    <row r="144" spans="1:26" ht="15.75" customHeight="1">
      <c r="A144" s="297"/>
      <c r="B144" s="297"/>
      <c r="C144" s="297"/>
      <c r="D144" s="297"/>
      <c r="E144" s="297"/>
      <c r="F144" s="297"/>
      <c r="G144" s="297"/>
      <c r="H144" s="297"/>
      <c r="I144" s="297"/>
      <c r="J144" s="297"/>
      <c r="K144" s="451"/>
      <c r="L144" s="297"/>
      <c r="M144" s="451"/>
      <c r="N144" s="297"/>
      <c r="O144" s="297"/>
      <c r="P144" s="282"/>
      <c r="Q144" s="282"/>
      <c r="R144" s="282"/>
      <c r="S144" s="282"/>
      <c r="T144" s="282"/>
      <c r="U144" s="282"/>
      <c r="V144" s="282"/>
      <c r="W144" s="282"/>
      <c r="X144" s="282"/>
      <c r="Y144" s="282"/>
      <c r="Z144" s="282"/>
    </row>
    <row r="145" spans="1:26" ht="15.75" customHeight="1">
      <c r="A145" s="297"/>
      <c r="B145" s="297"/>
      <c r="C145" s="297"/>
      <c r="D145" s="297"/>
      <c r="E145" s="297"/>
      <c r="F145" s="297"/>
      <c r="G145" s="297"/>
      <c r="H145" s="297"/>
      <c r="I145" s="297"/>
      <c r="J145" s="297"/>
      <c r="K145" s="451"/>
      <c r="L145" s="297"/>
      <c r="M145" s="451"/>
      <c r="N145" s="297"/>
      <c r="O145" s="297"/>
      <c r="P145" s="282"/>
      <c r="Q145" s="282"/>
      <c r="R145" s="282"/>
      <c r="S145" s="282"/>
      <c r="T145" s="282"/>
      <c r="U145" s="282"/>
      <c r="V145" s="282"/>
      <c r="W145" s="282"/>
      <c r="X145" s="282"/>
      <c r="Y145" s="282"/>
      <c r="Z145" s="282"/>
    </row>
    <row r="146" spans="1:26" ht="15.75" customHeight="1">
      <c r="A146" s="297"/>
      <c r="B146" s="297"/>
      <c r="C146" s="297"/>
      <c r="D146" s="297"/>
      <c r="E146" s="297"/>
      <c r="F146" s="297"/>
      <c r="G146" s="297"/>
      <c r="H146" s="297"/>
      <c r="I146" s="297"/>
      <c r="J146" s="297"/>
      <c r="K146" s="451"/>
      <c r="L146" s="297"/>
      <c r="M146" s="451"/>
      <c r="N146" s="297"/>
      <c r="O146" s="297"/>
      <c r="P146" s="282"/>
      <c r="Q146" s="282"/>
      <c r="R146" s="282"/>
      <c r="S146" s="282"/>
      <c r="T146" s="282"/>
      <c r="U146" s="282"/>
      <c r="V146" s="282"/>
      <c r="W146" s="282"/>
      <c r="X146" s="282"/>
      <c r="Y146" s="282"/>
      <c r="Z146" s="282"/>
    </row>
    <row r="147" spans="1:26" ht="15.75" customHeight="1">
      <c r="A147" s="297"/>
      <c r="B147" s="297"/>
      <c r="C147" s="297"/>
      <c r="D147" s="297"/>
      <c r="E147" s="297"/>
      <c r="F147" s="297"/>
      <c r="G147" s="297"/>
      <c r="H147" s="297"/>
      <c r="I147" s="297"/>
      <c r="J147" s="297"/>
      <c r="K147" s="451"/>
      <c r="L147" s="297"/>
      <c r="M147" s="451"/>
      <c r="N147" s="297"/>
      <c r="O147" s="297"/>
      <c r="P147" s="282"/>
      <c r="Q147" s="282"/>
      <c r="R147" s="282"/>
      <c r="S147" s="282"/>
      <c r="T147" s="282"/>
      <c r="U147" s="282"/>
      <c r="V147" s="282"/>
      <c r="W147" s="282"/>
      <c r="X147" s="282"/>
      <c r="Y147" s="282"/>
      <c r="Z147" s="282"/>
    </row>
    <row r="148" spans="1:26" ht="15.75" customHeight="1">
      <c r="A148" s="297"/>
      <c r="B148" s="297"/>
      <c r="C148" s="297"/>
      <c r="D148" s="297"/>
      <c r="E148" s="297"/>
      <c r="F148" s="297"/>
      <c r="G148" s="297"/>
      <c r="H148" s="297"/>
      <c r="I148" s="297"/>
      <c r="J148" s="297"/>
      <c r="K148" s="451"/>
      <c r="L148" s="297"/>
      <c r="M148" s="451"/>
      <c r="N148" s="297"/>
      <c r="O148" s="297"/>
      <c r="P148" s="282"/>
      <c r="Q148" s="282"/>
      <c r="R148" s="282"/>
      <c r="S148" s="282"/>
      <c r="T148" s="282"/>
      <c r="U148" s="282"/>
      <c r="V148" s="282"/>
      <c r="W148" s="282"/>
      <c r="X148" s="282"/>
      <c r="Y148" s="282"/>
      <c r="Z148" s="282"/>
    </row>
    <row r="149" spans="1:26" ht="15.75" customHeight="1">
      <c r="A149" s="297"/>
      <c r="B149" s="297"/>
      <c r="C149" s="297"/>
      <c r="D149" s="297"/>
      <c r="E149" s="297"/>
      <c r="F149" s="297"/>
      <c r="G149" s="297"/>
      <c r="H149" s="297"/>
      <c r="I149" s="297"/>
      <c r="J149" s="297"/>
      <c r="K149" s="451"/>
      <c r="L149" s="297"/>
      <c r="M149" s="451"/>
      <c r="N149" s="297"/>
      <c r="O149" s="297"/>
      <c r="P149" s="282"/>
      <c r="Q149" s="282"/>
      <c r="R149" s="282"/>
      <c r="S149" s="282"/>
      <c r="T149" s="282"/>
      <c r="U149" s="282"/>
      <c r="V149" s="282"/>
      <c r="W149" s="282"/>
      <c r="X149" s="282"/>
      <c r="Y149" s="282"/>
      <c r="Z149" s="282"/>
    </row>
    <row r="150" spans="1:26" ht="15.75" customHeight="1">
      <c r="A150" s="297"/>
      <c r="B150" s="297"/>
      <c r="C150" s="297"/>
      <c r="D150" s="297"/>
      <c r="E150" s="297"/>
      <c r="F150" s="297"/>
      <c r="G150" s="297"/>
      <c r="H150" s="297"/>
      <c r="I150" s="297"/>
      <c r="J150" s="297"/>
      <c r="K150" s="451"/>
      <c r="L150" s="297"/>
      <c r="M150" s="451"/>
      <c r="N150" s="297"/>
      <c r="O150" s="297"/>
      <c r="P150" s="282"/>
      <c r="Q150" s="282"/>
      <c r="R150" s="282"/>
      <c r="S150" s="282"/>
      <c r="T150" s="282"/>
      <c r="U150" s="282"/>
      <c r="V150" s="282"/>
      <c r="W150" s="282"/>
      <c r="X150" s="282"/>
      <c r="Y150" s="282"/>
      <c r="Z150" s="282"/>
    </row>
    <row r="151" spans="1:26" ht="15.75" customHeight="1">
      <c r="A151" s="297"/>
      <c r="B151" s="297"/>
      <c r="C151" s="297"/>
      <c r="D151" s="297"/>
      <c r="E151" s="297"/>
      <c r="F151" s="297"/>
      <c r="G151" s="297"/>
      <c r="H151" s="297"/>
      <c r="I151" s="297"/>
      <c r="J151" s="297"/>
      <c r="K151" s="451"/>
      <c r="L151" s="297"/>
      <c r="M151" s="451"/>
      <c r="N151" s="297"/>
      <c r="O151" s="297"/>
      <c r="P151" s="282"/>
      <c r="Q151" s="282"/>
      <c r="R151" s="282"/>
      <c r="S151" s="282"/>
      <c r="T151" s="282"/>
      <c r="U151" s="282"/>
      <c r="V151" s="282"/>
      <c r="W151" s="282"/>
      <c r="X151" s="282"/>
      <c r="Y151" s="282"/>
      <c r="Z151" s="282"/>
    </row>
    <row r="152" spans="1:26" ht="15.75" customHeight="1">
      <c r="A152" s="297"/>
      <c r="B152" s="297"/>
      <c r="C152" s="297"/>
      <c r="D152" s="297"/>
      <c r="E152" s="297"/>
      <c r="F152" s="297"/>
      <c r="G152" s="297"/>
      <c r="H152" s="297"/>
      <c r="I152" s="297"/>
      <c r="J152" s="297"/>
      <c r="K152" s="451"/>
      <c r="L152" s="297"/>
      <c r="M152" s="451"/>
      <c r="N152" s="297"/>
      <c r="O152" s="297"/>
      <c r="P152" s="282"/>
      <c r="Q152" s="282"/>
      <c r="R152" s="282"/>
      <c r="S152" s="282"/>
      <c r="T152" s="282"/>
      <c r="U152" s="282"/>
      <c r="V152" s="282"/>
      <c r="W152" s="282"/>
      <c r="X152" s="282"/>
      <c r="Y152" s="282"/>
      <c r="Z152" s="282"/>
    </row>
    <row r="153" spans="1:26" ht="15.75" customHeight="1">
      <c r="A153" s="297"/>
      <c r="B153" s="297"/>
      <c r="C153" s="297"/>
      <c r="D153" s="297"/>
      <c r="E153" s="297"/>
      <c r="F153" s="297"/>
      <c r="G153" s="297"/>
      <c r="H153" s="297"/>
      <c r="I153" s="297"/>
      <c r="J153" s="297"/>
      <c r="K153" s="451"/>
      <c r="L153" s="297"/>
      <c r="M153" s="451"/>
      <c r="N153" s="297"/>
      <c r="O153" s="297"/>
      <c r="P153" s="282"/>
      <c r="Q153" s="282"/>
      <c r="R153" s="282"/>
      <c r="S153" s="282"/>
      <c r="T153" s="282"/>
      <c r="U153" s="282"/>
      <c r="V153" s="282"/>
      <c r="W153" s="282"/>
      <c r="X153" s="282"/>
      <c r="Y153" s="282"/>
      <c r="Z153" s="282"/>
    </row>
    <row r="154" spans="1:26" ht="15.75" customHeight="1">
      <c r="A154" s="297"/>
      <c r="B154" s="297"/>
      <c r="C154" s="297"/>
      <c r="D154" s="297"/>
      <c r="E154" s="297"/>
      <c r="F154" s="297"/>
      <c r="G154" s="297"/>
      <c r="H154" s="297"/>
      <c r="I154" s="297"/>
      <c r="J154" s="297"/>
      <c r="K154" s="451"/>
      <c r="L154" s="297"/>
      <c r="M154" s="451"/>
      <c r="N154" s="297"/>
      <c r="O154" s="297"/>
      <c r="P154" s="282"/>
      <c r="Q154" s="282"/>
      <c r="R154" s="282"/>
      <c r="S154" s="282"/>
      <c r="T154" s="282"/>
      <c r="U154" s="282"/>
      <c r="V154" s="282"/>
      <c r="W154" s="282"/>
      <c r="X154" s="282"/>
      <c r="Y154" s="282"/>
      <c r="Z154" s="282"/>
    </row>
    <row r="155" spans="1:26" ht="15.75" customHeight="1">
      <c r="A155" s="297"/>
      <c r="B155" s="297"/>
      <c r="C155" s="297"/>
      <c r="D155" s="297"/>
      <c r="E155" s="297"/>
      <c r="F155" s="297"/>
      <c r="G155" s="297"/>
      <c r="H155" s="297"/>
      <c r="I155" s="297"/>
      <c r="J155" s="297"/>
      <c r="K155" s="451"/>
      <c r="L155" s="297"/>
      <c r="M155" s="451"/>
      <c r="N155" s="297"/>
      <c r="O155" s="297"/>
      <c r="P155" s="282"/>
      <c r="Q155" s="282"/>
      <c r="R155" s="282"/>
      <c r="S155" s="282"/>
      <c r="T155" s="282"/>
      <c r="U155" s="282"/>
      <c r="V155" s="282"/>
      <c r="W155" s="282"/>
      <c r="X155" s="282"/>
      <c r="Y155" s="282"/>
      <c r="Z155" s="282"/>
    </row>
    <row r="156" spans="1:26" ht="15.75" customHeight="1">
      <c r="A156" s="297"/>
      <c r="B156" s="297"/>
      <c r="C156" s="297"/>
      <c r="D156" s="297"/>
      <c r="E156" s="297"/>
      <c r="F156" s="297"/>
      <c r="G156" s="297"/>
      <c r="H156" s="297"/>
      <c r="I156" s="297"/>
      <c r="J156" s="297"/>
      <c r="K156" s="451"/>
      <c r="L156" s="297"/>
      <c r="M156" s="451"/>
      <c r="N156" s="297"/>
      <c r="O156" s="297"/>
      <c r="P156" s="282"/>
      <c r="Q156" s="282"/>
      <c r="R156" s="282"/>
      <c r="S156" s="282"/>
      <c r="T156" s="282"/>
      <c r="U156" s="282"/>
      <c r="V156" s="282"/>
      <c r="W156" s="282"/>
      <c r="X156" s="282"/>
      <c r="Y156" s="282"/>
      <c r="Z156" s="282"/>
    </row>
    <row r="157" spans="1:26" ht="15.75" customHeight="1">
      <c r="A157" s="297"/>
      <c r="B157" s="297"/>
      <c r="C157" s="297"/>
      <c r="D157" s="297"/>
      <c r="E157" s="297"/>
      <c r="F157" s="297"/>
      <c r="G157" s="297"/>
      <c r="H157" s="297"/>
      <c r="I157" s="297"/>
      <c r="J157" s="297"/>
      <c r="K157" s="451"/>
      <c r="L157" s="297"/>
      <c r="M157" s="451"/>
      <c r="N157" s="297"/>
      <c r="O157" s="297"/>
      <c r="P157" s="282"/>
      <c r="Q157" s="282"/>
      <c r="R157" s="282"/>
      <c r="S157" s="282"/>
      <c r="T157" s="282"/>
      <c r="U157" s="282"/>
      <c r="V157" s="282"/>
      <c r="W157" s="282"/>
      <c r="X157" s="282"/>
      <c r="Y157" s="282"/>
      <c r="Z157" s="282"/>
    </row>
    <row r="158" spans="1:26" ht="15.75" customHeight="1">
      <c r="A158" s="297"/>
      <c r="B158" s="297"/>
      <c r="C158" s="297"/>
      <c r="D158" s="297"/>
      <c r="E158" s="297"/>
      <c r="F158" s="297"/>
      <c r="G158" s="297"/>
      <c r="H158" s="297"/>
      <c r="I158" s="297"/>
      <c r="J158" s="297"/>
      <c r="K158" s="451"/>
      <c r="L158" s="297"/>
      <c r="M158" s="451"/>
      <c r="N158" s="297"/>
      <c r="O158" s="297"/>
      <c r="P158" s="282"/>
      <c r="Q158" s="282"/>
      <c r="R158" s="282"/>
      <c r="S158" s="282"/>
      <c r="T158" s="282"/>
      <c r="U158" s="282"/>
      <c r="V158" s="282"/>
      <c r="W158" s="282"/>
      <c r="X158" s="282"/>
      <c r="Y158" s="282"/>
      <c r="Z158" s="282"/>
    </row>
    <row r="159" spans="1:26" ht="15.75" customHeight="1">
      <c r="A159" s="297"/>
      <c r="B159" s="297"/>
      <c r="C159" s="297"/>
      <c r="D159" s="297"/>
      <c r="E159" s="297"/>
      <c r="F159" s="297"/>
      <c r="G159" s="297"/>
      <c r="H159" s="297"/>
      <c r="I159" s="297"/>
      <c r="J159" s="297"/>
      <c r="K159" s="451"/>
      <c r="L159" s="297"/>
      <c r="M159" s="451"/>
      <c r="N159" s="297"/>
      <c r="O159" s="297"/>
      <c r="P159" s="282"/>
      <c r="Q159" s="282"/>
      <c r="R159" s="282"/>
      <c r="S159" s="282"/>
      <c r="T159" s="282"/>
      <c r="U159" s="282"/>
      <c r="V159" s="282"/>
      <c r="W159" s="282"/>
      <c r="X159" s="282"/>
      <c r="Y159" s="282"/>
      <c r="Z159" s="282"/>
    </row>
    <row r="160" spans="1:26" ht="15.75" customHeight="1">
      <c r="A160" s="297"/>
      <c r="B160" s="297"/>
      <c r="C160" s="297"/>
      <c r="D160" s="297"/>
      <c r="E160" s="297"/>
      <c r="F160" s="297"/>
      <c r="G160" s="297"/>
      <c r="H160" s="297"/>
      <c r="I160" s="297"/>
      <c r="J160" s="297"/>
      <c r="K160" s="451"/>
      <c r="L160" s="297"/>
      <c r="M160" s="451"/>
      <c r="N160" s="297"/>
      <c r="O160" s="297"/>
      <c r="P160" s="282"/>
      <c r="Q160" s="282"/>
      <c r="R160" s="282"/>
      <c r="S160" s="282"/>
      <c r="T160" s="282"/>
      <c r="U160" s="282"/>
      <c r="V160" s="282"/>
      <c r="W160" s="282"/>
      <c r="X160" s="282"/>
      <c r="Y160" s="282"/>
      <c r="Z160" s="282"/>
    </row>
    <row r="161" spans="1:26" ht="15.75" customHeight="1">
      <c r="A161" s="297"/>
      <c r="B161" s="297"/>
      <c r="C161" s="297"/>
      <c r="D161" s="297"/>
      <c r="E161" s="297"/>
      <c r="F161" s="297"/>
      <c r="G161" s="297"/>
      <c r="H161" s="297"/>
      <c r="I161" s="297"/>
      <c r="J161" s="297"/>
      <c r="K161" s="451"/>
      <c r="L161" s="297"/>
      <c r="M161" s="451"/>
      <c r="N161" s="297"/>
      <c r="O161" s="297"/>
      <c r="P161" s="282"/>
      <c r="Q161" s="282"/>
      <c r="R161" s="282"/>
      <c r="S161" s="282"/>
      <c r="T161" s="282"/>
      <c r="U161" s="282"/>
      <c r="V161" s="282"/>
      <c r="W161" s="282"/>
      <c r="X161" s="282"/>
      <c r="Y161" s="282"/>
      <c r="Z161" s="282"/>
    </row>
    <row r="162" spans="1:26" ht="15.75" customHeight="1">
      <c r="A162" s="297"/>
      <c r="B162" s="297"/>
      <c r="C162" s="297"/>
      <c r="D162" s="297"/>
      <c r="E162" s="297"/>
      <c r="F162" s="297"/>
      <c r="G162" s="297"/>
      <c r="H162" s="297"/>
      <c r="I162" s="297"/>
      <c r="J162" s="297"/>
      <c r="K162" s="451"/>
      <c r="L162" s="297"/>
      <c r="M162" s="451"/>
      <c r="N162" s="297"/>
      <c r="O162" s="297"/>
      <c r="P162" s="282"/>
      <c r="Q162" s="282"/>
      <c r="R162" s="282"/>
      <c r="S162" s="282"/>
      <c r="T162" s="282"/>
      <c r="U162" s="282"/>
      <c r="V162" s="282"/>
      <c r="W162" s="282"/>
      <c r="X162" s="282"/>
      <c r="Y162" s="282"/>
      <c r="Z162" s="282"/>
    </row>
    <row r="163" spans="1:26" ht="15.75" customHeight="1">
      <c r="A163" s="297"/>
      <c r="B163" s="297"/>
      <c r="C163" s="297"/>
      <c r="D163" s="297"/>
      <c r="E163" s="297"/>
      <c r="F163" s="297"/>
      <c r="G163" s="297"/>
      <c r="H163" s="297"/>
      <c r="I163" s="297"/>
      <c r="J163" s="297"/>
      <c r="K163" s="451"/>
      <c r="L163" s="297"/>
      <c r="M163" s="451"/>
      <c r="N163" s="297"/>
      <c r="O163" s="297"/>
      <c r="P163" s="282"/>
      <c r="Q163" s="282"/>
      <c r="R163" s="282"/>
      <c r="S163" s="282"/>
      <c r="T163" s="282"/>
      <c r="U163" s="282"/>
      <c r="V163" s="282"/>
      <c r="W163" s="282"/>
      <c r="X163" s="282"/>
      <c r="Y163" s="282"/>
      <c r="Z163" s="282"/>
    </row>
    <row r="164" spans="1:26" ht="15.75" customHeight="1">
      <c r="A164" s="297"/>
      <c r="B164" s="297"/>
      <c r="C164" s="297"/>
      <c r="D164" s="297"/>
      <c r="E164" s="297"/>
      <c r="F164" s="297"/>
      <c r="G164" s="297"/>
      <c r="H164" s="297"/>
      <c r="I164" s="297"/>
      <c r="J164" s="297"/>
      <c r="K164" s="451"/>
      <c r="L164" s="297"/>
      <c r="M164" s="451"/>
      <c r="N164" s="297"/>
      <c r="O164" s="297"/>
      <c r="P164" s="282"/>
      <c r="Q164" s="282"/>
      <c r="R164" s="282"/>
      <c r="S164" s="282"/>
      <c r="T164" s="282"/>
      <c r="U164" s="282"/>
      <c r="V164" s="282"/>
      <c r="W164" s="282"/>
      <c r="X164" s="282"/>
      <c r="Y164" s="282"/>
      <c r="Z164" s="282"/>
    </row>
    <row r="165" spans="1:26" ht="15.75" customHeight="1">
      <c r="A165" s="297"/>
      <c r="B165" s="297"/>
      <c r="C165" s="297"/>
      <c r="D165" s="297"/>
      <c r="E165" s="297"/>
      <c r="F165" s="297"/>
      <c r="G165" s="297"/>
      <c r="H165" s="297"/>
      <c r="I165" s="297"/>
      <c r="J165" s="297"/>
      <c r="K165" s="451"/>
      <c r="L165" s="297"/>
      <c r="M165" s="451"/>
      <c r="N165" s="297"/>
      <c r="O165" s="297"/>
      <c r="P165" s="282"/>
      <c r="Q165" s="282"/>
      <c r="R165" s="282"/>
      <c r="S165" s="282"/>
      <c r="T165" s="282"/>
      <c r="U165" s="282"/>
      <c r="V165" s="282"/>
      <c r="W165" s="282"/>
      <c r="X165" s="282"/>
      <c r="Y165" s="282"/>
      <c r="Z165" s="282"/>
    </row>
    <row r="166" spans="1:26" ht="15.75" customHeight="1">
      <c r="A166" s="297"/>
      <c r="B166" s="297"/>
      <c r="C166" s="297"/>
      <c r="D166" s="297"/>
      <c r="E166" s="297"/>
      <c r="F166" s="297"/>
      <c r="G166" s="297"/>
      <c r="H166" s="297"/>
      <c r="I166" s="297"/>
      <c r="J166" s="297"/>
      <c r="K166" s="451"/>
      <c r="L166" s="297"/>
      <c r="M166" s="451"/>
      <c r="N166" s="297"/>
      <c r="O166" s="297"/>
      <c r="P166" s="282"/>
      <c r="Q166" s="282"/>
      <c r="R166" s="282"/>
      <c r="S166" s="282"/>
      <c r="T166" s="282"/>
      <c r="U166" s="282"/>
      <c r="V166" s="282"/>
      <c r="W166" s="282"/>
      <c r="X166" s="282"/>
      <c r="Y166" s="282"/>
      <c r="Z166" s="282"/>
    </row>
    <row r="167" spans="1:26" ht="15.75" customHeight="1">
      <c r="A167" s="297"/>
      <c r="B167" s="297"/>
      <c r="C167" s="297"/>
      <c r="D167" s="297"/>
      <c r="E167" s="297"/>
      <c r="F167" s="297"/>
      <c r="G167" s="297"/>
      <c r="H167" s="297"/>
      <c r="I167" s="297"/>
      <c r="J167" s="297"/>
      <c r="K167" s="451"/>
      <c r="L167" s="297"/>
      <c r="M167" s="451"/>
      <c r="N167" s="297"/>
      <c r="O167" s="297"/>
      <c r="P167" s="282"/>
      <c r="Q167" s="282"/>
      <c r="R167" s="282"/>
      <c r="S167" s="282"/>
      <c r="T167" s="282"/>
      <c r="U167" s="282"/>
      <c r="V167" s="282"/>
      <c r="W167" s="282"/>
      <c r="X167" s="282"/>
      <c r="Y167" s="282"/>
      <c r="Z167" s="282"/>
    </row>
    <row r="168" spans="1:26" ht="15.75" customHeight="1">
      <c r="A168" s="297"/>
      <c r="B168" s="297"/>
      <c r="C168" s="297"/>
      <c r="D168" s="297"/>
      <c r="E168" s="297"/>
      <c r="F168" s="297"/>
      <c r="G168" s="297"/>
      <c r="H168" s="297"/>
      <c r="I168" s="297"/>
      <c r="J168" s="297"/>
      <c r="K168" s="451"/>
      <c r="L168" s="297"/>
      <c r="M168" s="451"/>
      <c r="N168" s="297"/>
      <c r="O168" s="297"/>
      <c r="P168" s="282"/>
      <c r="Q168" s="282"/>
      <c r="R168" s="282"/>
      <c r="S168" s="282"/>
      <c r="T168" s="282"/>
      <c r="U168" s="282"/>
      <c r="V168" s="282"/>
      <c r="W168" s="282"/>
      <c r="X168" s="282"/>
      <c r="Y168" s="282"/>
      <c r="Z168" s="282"/>
    </row>
    <row r="169" spans="1:26" ht="15.75" customHeight="1">
      <c r="A169" s="297"/>
      <c r="B169" s="297"/>
      <c r="C169" s="297"/>
      <c r="D169" s="297"/>
      <c r="E169" s="297"/>
      <c r="F169" s="297"/>
      <c r="G169" s="297"/>
      <c r="H169" s="297"/>
      <c r="I169" s="297"/>
      <c r="J169" s="297"/>
      <c r="K169" s="451"/>
      <c r="L169" s="297"/>
      <c r="M169" s="451"/>
      <c r="N169" s="297"/>
      <c r="O169" s="297"/>
      <c r="P169" s="282"/>
      <c r="Q169" s="282"/>
      <c r="R169" s="282"/>
      <c r="S169" s="282"/>
      <c r="T169" s="282"/>
      <c r="U169" s="282"/>
      <c r="V169" s="282"/>
      <c r="W169" s="282"/>
      <c r="X169" s="282"/>
      <c r="Y169" s="282"/>
      <c r="Z169" s="282"/>
    </row>
    <row r="170" spans="1:26" ht="15.75" customHeight="1">
      <c r="A170" s="297"/>
      <c r="B170" s="297"/>
      <c r="C170" s="297"/>
      <c r="D170" s="297"/>
      <c r="E170" s="297"/>
      <c r="F170" s="297"/>
      <c r="G170" s="297"/>
      <c r="H170" s="297"/>
      <c r="I170" s="297"/>
      <c r="J170" s="297"/>
      <c r="K170" s="451"/>
      <c r="L170" s="297"/>
      <c r="M170" s="451"/>
      <c r="N170" s="297"/>
      <c r="O170" s="297"/>
      <c r="P170" s="282"/>
      <c r="Q170" s="282"/>
      <c r="R170" s="282"/>
      <c r="S170" s="282"/>
      <c r="T170" s="282"/>
      <c r="U170" s="282"/>
      <c r="V170" s="282"/>
      <c r="W170" s="282"/>
      <c r="X170" s="282"/>
      <c r="Y170" s="282"/>
      <c r="Z170" s="282"/>
    </row>
    <row r="171" spans="1:26" ht="15.75" customHeight="1">
      <c r="A171" s="297"/>
      <c r="B171" s="297"/>
      <c r="C171" s="297"/>
      <c r="D171" s="297"/>
      <c r="E171" s="297"/>
      <c r="F171" s="297"/>
      <c r="G171" s="297"/>
      <c r="H171" s="297"/>
      <c r="I171" s="297"/>
      <c r="J171" s="297"/>
      <c r="K171" s="451"/>
      <c r="L171" s="297"/>
      <c r="M171" s="451"/>
      <c r="N171" s="297"/>
      <c r="O171" s="297"/>
      <c r="P171" s="282"/>
      <c r="Q171" s="282"/>
      <c r="R171" s="282"/>
      <c r="S171" s="282"/>
      <c r="T171" s="282"/>
      <c r="U171" s="282"/>
      <c r="V171" s="282"/>
      <c r="W171" s="282"/>
      <c r="X171" s="282"/>
      <c r="Y171" s="282"/>
      <c r="Z171" s="282"/>
    </row>
    <row r="172" spans="1:26" ht="15.75" customHeight="1">
      <c r="A172" s="297"/>
      <c r="B172" s="297"/>
      <c r="C172" s="297"/>
      <c r="D172" s="297"/>
      <c r="E172" s="297"/>
      <c r="F172" s="297"/>
      <c r="G172" s="297"/>
      <c r="H172" s="297"/>
      <c r="I172" s="297"/>
      <c r="J172" s="297"/>
      <c r="K172" s="451"/>
      <c r="L172" s="297"/>
      <c r="M172" s="451"/>
      <c r="N172" s="297"/>
      <c r="O172" s="297"/>
      <c r="P172" s="282"/>
      <c r="Q172" s="282"/>
      <c r="R172" s="282"/>
      <c r="S172" s="282"/>
      <c r="T172" s="282"/>
      <c r="U172" s="282"/>
      <c r="V172" s="282"/>
      <c r="W172" s="282"/>
      <c r="X172" s="282"/>
      <c r="Y172" s="282"/>
      <c r="Z172" s="282"/>
    </row>
    <row r="173" spans="1:26" ht="15.75" customHeight="1">
      <c r="A173" s="297"/>
      <c r="B173" s="297"/>
      <c r="C173" s="297"/>
      <c r="D173" s="297"/>
      <c r="E173" s="297"/>
      <c r="F173" s="297"/>
      <c r="G173" s="297"/>
      <c r="H173" s="297"/>
      <c r="I173" s="297"/>
      <c r="J173" s="297"/>
      <c r="K173" s="451"/>
      <c r="L173" s="297"/>
      <c r="M173" s="451"/>
      <c r="N173" s="297"/>
      <c r="O173" s="297"/>
      <c r="P173" s="282"/>
      <c r="Q173" s="282"/>
      <c r="R173" s="282"/>
      <c r="S173" s="282"/>
      <c r="T173" s="282"/>
      <c r="U173" s="282"/>
      <c r="V173" s="282"/>
      <c r="W173" s="282"/>
      <c r="X173" s="282"/>
      <c r="Y173" s="282"/>
      <c r="Z173" s="282"/>
    </row>
    <row r="174" spans="1:26" ht="15.75" customHeight="1">
      <c r="A174" s="297"/>
      <c r="B174" s="297"/>
      <c r="C174" s="297"/>
      <c r="D174" s="297"/>
      <c r="E174" s="297"/>
      <c r="F174" s="297"/>
      <c r="G174" s="297"/>
      <c r="H174" s="297"/>
      <c r="I174" s="297"/>
      <c r="J174" s="297"/>
      <c r="K174" s="451"/>
      <c r="L174" s="297"/>
      <c r="M174" s="451"/>
      <c r="N174" s="297"/>
      <c r="O174" s="297"/>
      <c r="P174" s="282"/>
      <c r="Q174" s="282"/>
      <c r="R174" s="282"/>
      <c r="S174" s="282"/>
      <c r="T174" s="282"/>
      <c r="U174" s="282"/>
      <c r="V174" s="282"/>
      <c r="W174" s="282"/>
      <c r="X174" s="282"/>
      <c r="Y174" s="282"/>
      <c r="Z174" s="282"/>
    </row>
    <row r="175" spans="1:26" ht="15.75" customHeight="1">
      <c r="A175" s="297"/>
      <c r="B175" s="297"/>
      <c r="C175" s="297"/>
      <c r="D175" s="297"/>
      <c r="E175" s="297"/>
      <c r="F175" s="297"/>
      <c r="G175" s="297"/>
      <c r="H175" s="297"/>
      <c r="I175" s="297"/>
      <c r="J175" s="297"/>
      <c r="K175" s="451"/>
      <c r="L175" s="297"/>
      <c r="M175" s="451"/>
      <c r="N175" s="297"/>
      <c r="O175" s="297"/>
      <c r="P175" s="282"/>
      <c r="Q175" s="282"/>
      <c r="R175" s="282"/>
      <c r="S175" s="282"/>
      <c r="T175" s="282"/>
      <c r="U175" s="282"/>
      <c r="V175" s="282"/>
      <c r="W175" s="282"/>
      <c r="X175" s="282"/>
      <c r="Y175" s="282"/>
      <c r="Z175" s="282"/>
    </row>
    <row r="176" spans="1:26" ht="15.75" customHeight="1">
      <c r="A176" s="297"/>
      <c r="B176" s="297"/>
      <c r="C176" s="297"/>
      <c r="D176" s="297"/>
      <c r="E176" s="297"/>
      <c r="F176" s="297"/>
      <c r="G176" s="297"/>
      <c r="H176" s="297"/>
      <c r="I176" s="297"/>
      <c r="J176" s="297"/>
      <c r="K176" s="451"/>
      <c r="L176" s="297"/>
      <c r="M176" s="451"/>
      <c r="N176" s="297"/>
      <c r="O176" s="297"/>
      <c r="P176" s="282"/>
      <c r="Q176" s="282"/>
      <c r="R176" s="282"/>
      <c r="S176" s="282"/>
      <c r="T176" s="282"/>
      <c r="U176" s="282"/>
      <c r="V176" s="282"/>
      <c r="W176" s="282"/>
      <c r="X176" s="282"/>
      <c r="Y176" s="282"/>
      <c r="Z176" s="282"/>
    </row>
    <row r="177" spans="1:26" ht="15.75" customHeight="1">
      <c r="A177" s="297"/>
      <c r="B177" s="297"/>
      <c r="C177" s="297"/>
      <c r="D177" s="297"/>
      <c r="E177" s="297"/>
      <c r="F177" s="297"/>
      <c r="G177" s="297"/>
      <c r="H177" s="297"/>
      <c r="I177" s="297"/>
      <c r="J177" s="297"/>
      <c r="K177" s="451"/>
      <c r="L177" s="297"/>
      <c r="M177" s="451"/>
      <c r="N177" s="297"/>
      <c r="O177" s="297"/>
      <c r="P177" s="282"/>
      <c r="Q177" s="282"/>
      <c r="R177" s="282"/>
      <c r="S177" s="282"/>
      <c r="T177" s="282"/>
      <c r="U177" s="282"/>
      <c r="V177" s="282"/>
      <c r="W177" s="282"/>
      <c r="X177" s="282"/>
      <c r="Y177" s="282"/>
      <c r="Z177" s="282"/>
    </row>
    <row r="178" spans="1:26" ht="15.75" customHeight="1">
      <c r="A178" s="297"/>
      <c r="B178" s="297"/>
      <c r="C178" s="297"/>
      <c r="D178" s="297"/>
      <c r="E178" s="297"/>
      <c r="F178" s="297"/>
      <c r="G178" s="297"/>
      <c r="H178" s="297"/>
      <c r="I178" s="297"/>
      <c r="J178" s="297"/>
      <c r="K178" s="451"/>
      <c r="L178" s="297"/>
      <c r="M178" s="451"/>
      <c r="N178" s="297"/>
      <c r="O178" s="297"/>
      <c r="P178" s="282"/>
      <c r="Q178" s="282"/>
      <c r="R178" s="282"/>
      <c r="S178" s="282"/>
      <c r="T178" s="282"/>
      <c r="U178" s="282"/>
      <c r="V178" s="282"/>
      <c r="W178" s="282"/>
      <c r="X178" s="282"/>
      <c r="Y178" s="282"/>
      <c r="Z178" s="282"/>
    </row>
    <row r="179" spans="1:26" ht="15.75" customHeight="1">
      <c r="A179" s="297"/>
      <c r="B179" s="297"/>
      <c r="C179" s="297"/>
      <c r="D179" s="297"/>
      <c r="E179" s="297"/>
      <c r="F179" s="297"/>
      <c r="G179" s="297"/>
      <c r="H179" s="297"/>
      <c r="I179" s="297"/>
      <c r="J179" s="297"/>
      <c r="K179" s="451"/>
      <c r="L179" s="297"/>
      <c r="M179" s="451"/>
      <c r="N179" s="297"/>
      <c r="O179" s="297"/>
      <c r="P179" s="282"/>
      <c r="Q179" s="282"/>
      <c r="R179" s="282"/>
      <c r="S179" s="282"/>
      <c r="T179" s="282"/>
      <c r="U179" s="282"/>
      <c r="V179" s="282"/>
      <c r="W179" s="282"/>
      <c r="X179" s="282"/>
      <c r="Y179" s="282"/>
      <c r="Z179" s="282"/>
    </row>
    <row r="180" spans="1:26" ht="15.75" customHeight="1">
      <c r="A180" s="297"/>
      <c r="B180" s="297"/>
      <c r="C180" s="297"/>
      <c r="D180" s="297"/>
      <c r="E180" s="297"/>
      <c r="F180" s="297"/>
      <c r="G180" s="297"/>
      <c r="H180" s="297"/>
      <c r="I180" s="297"/>
      <c r="J180" s="297"/>
      <c r="K180" s="451"/>
      <c r="L180" s="297"/>
      <c r="M180" s="451"/>
      <c r="N180" s="297"/>
      <c r="O180" s="297"/>
      <c r="P180" s="282"/>
      <c r="Q180" s="282"/>
      <c r="R180" s="282"/>
      <c r="S180" s="282"/>
      <c r="T180" s="282"/>
      <c r="U180" s="282"/>
      <c r="V180" s="282"/>
      <c r="W180" s="282"/>
      <c r="X180" s="282"/>
      <c r="Y180" s="282"/>
      <c r="Z180" s="282"/>
    </row>
    <row r="181" spans="1:26" ht="15.75" customHeight="1">
      <c r="A181" s="297"/>
      <c r="B181" s="297"/>
      <c r="C181" s="297"/>
      <c r="D181" s="297"/>
      <c r="E181" s="297"/>
      <c r="F181" s="297"/>
      <c r="G181" s="297"/>
      <c r="H181" s="297"/>
      <c r="I181" s="297"/>
      <c r="J181" s="297"/>
      <c r="K181" s="451"/>
      <c r="L181" s="297"/>
      <c r="M181" s="451"/>
      <c r="N181" s="297"/>
      <c r="O181" s="297"/>
      <c r="P181" s="282"/>
      <c r="Q181" s="282"/>
      <c r="R181" s="282"/>
      <c r="S181" s="282"/>
      <c r="T181" s="282"/>
      <c r="U181" s="282"/>
      <c r="V181" s="282"/>
      <c r="W181" s="282"/>
      <c r="X181" s="282"/>
      <c r="Y181" s="282"/>
      <c r="Z181" s="282"/>
    </row>
    <row r="182" spans="1:26" ht="15.75" customHeight="1">
      <c r="A182" s="297"/>
      <c r="B182" s="297"/>
      <c r="C182" s="297"/>
      <c r="D182" s="297"/>
      <c r="E182" s="297"/>
      <c r="F182" s="297"/>
      <c r="G182" s="297"/>
      <c r="H182" s="297"/>
      <c r="I182" s="297"/>
      <c r="J182" s="297"/>
      <c r="K182" s="451"/>
      <c r="L182" s="297"/>
      <c r="M182" s="451"/>
      <c r="N182" s="297"/>
      <c r="O182" s="297"/>
      <c r="P182" s="282"/>
      <c r="Q182" s="282"/>
      <c r="R182" s="282"/>
      <c r="S182" s="282"/>
      <c r="T182" s="282"/>
      <c r="U182" s="282"/>
      <c r="V182" s="282"/>
      <c r="W182" s="282"/>
      <c r="X182" s="282"/>
      <c r="Y182" s="282"/>
      <c r="Z182" s="282"/>
    </row>
    <row r="183" spans="1:26" ht="15.75" customHeight="1">
      <c r="A183" s="297"/>
      <c r="B183" s="297"/>
      <c r="C183" s="297"/>
      <c r="D183" s="297"/>
      <c r="E183" s="297"/>
      <c r="F183" s="297"/>
      <c r="G183" s="297"/>
      <c r="H183" s="297"/>
      <c r="I183" s="297"/>
      <c r="J183" s="297"/>
      <c r="K183" s="451"/>
      <c r="L183" s="297"/>
      <c r="M183" s="451"/>
      <c r="N183" s="297"/>
      <c r="O183" s="297"/>
      <c r="P183" s="282"/>
      <c r="Q183" s="282"/>
      <c r="R183" s="282"/>
      <c r="S183" s="282"/>
      <c r="T183" s="282"/>
      <c r="U183" s="282"/>
      <c r="V183" s="282"/>
      <c r="W183" s="282"/>
      <c r="X183" s="282"/>
      <c r="Y183" s="282"/>
      <c r="Z183" s="282"/>
    </row>
    <row r="184" spans="1:26" ht="15.75" customHeight="1">
      <c r="A184" s="297"/>
      <c r="B184" s="297"/>
      <c r="C184" s="297"/>
      <c r="D184" s="297"/>
      <c r="E184" s="297"/>
      <c r="F184" s="297"/>
      <c r="G184" s="297"/>
      <c r="H184" s="297"/>
      <c r="I184" s="297"/>
      <c r="J184" s="297"/>
      <c r="K184" s="451"/>
      <c r="L184" s="297"/>
      <c r="M184" s="451"/>
      <c r="N184" s="297"/>
      <c r="O184" s="297"/>
      <c r="P184" s="282"/>
      <c r="Q184" s="282"/>
      <c r="R184" s="282"/>
      <c r="S184" s="282"/>
      <c r="T184" s="282"/>
      <c r="U184" s="282"/>
      <c r="V184" s="282"/>
      <c r="W184" s="282"/>
      <c r="X184" s="282"/>
      <c r="Y184" s="282"/>
      <c r="Z184" s="282"/>
    </row>
    <row r="185" spans="1:26" ht="15.75" customHeight="1">
      <c r="A185" s="297"/>
      <c r="B185" s="297"/>
      <c r="C185" s="297"/>
      <c r="D185" s="297"/>
      <c r="E185" s="297"/>
      <c r="F185" s="297"/>
      <c r="G185" s="297"/>
      <c r="H185" s="297"/>
      <c r="I185" s="297"/>
      <c r="J185" s="297"/>
      <c r="K185" s="451"/>
      <c r="L185" s="297"/>
      <c r="M185" s="451"/>
      <c r="N185" s="297"/>
      <c r="O185" s="297"/>
      <c r="P185" s="282"/>
      <c r="Q185" s="282"/>
      <c r="R185" s="282"/>
      <c r="S185" s="282"/>
      <c r="T185" s="282"/>
      <c r="U185" s="282"/>
      <c r="V185" s="282"/>
      <c r="W185" s="282"/>
      <c r="X185" s="282"/>
      <c r="Y185" s="282"/>
      <c r="Z185" s="282"/>
    </row>
    <row r="186" spans="1:26" ht="15.75" customHeight="1">
      <c r="A186" s="297"/>
      <c r="B186" s="297"/>
      <c r="C186" s="297"/>
      <c r="D186" s="297"/>
      <c r="E186" s="297"/>
      <c r="F186" s="297"/>
      <c r="G186" s="297"/>
      <c r="H186" s="297"/>
      <c r="I186" s="297"/>
      <c r="J186" s="297"/>
      <c r="K186" s="451"/>
      <c r="L186" s="297"/>
      <c r="M186" s="451"/>
      <c r="N186" s="297"/>
      <c r="O186" s="297"/>
      <c r="P186" s="282"/>
      <c r="Q186" s="282"/>
      <c r="R186" s="282"/>
      <c r="S186" s="282"/>
      <c r="T186" s="282"/>
      <c r="U186" s="282"/>
      <c r="V186" s="282"/>
      <c r="W186" s="282"/>
      <c r="X186" s="282"/>
      <c r="Y186" s="282"/>
      <c r="Z186" s="282"/>
    </row>
    <row r="187" spans="1:26" ht="15.75" customHeight="1">
      <c r="A187" s="297"/>
      <c r="B187" s="297"/>
      <c r="C187" s="297"/>
      <c r="D187" s="297"/>
      <c r="E187" s="297"/>
      <c r="F187" s="297"/>
      <c r="G187" s="297"/>
      <c r="H187" s="297"/>
      <c r="I187" s="297"/>
      <c r="J187" s="297"/>
      <c r="K187" s="451"/>
      <c r="L187" s="297"/>
      <c r="M187" s="451"/>
      <c r="N187" s="297"/>
      <c r="O187" s="297"/>
      <c r="P187" s="282"/>
      <c r="Q187" s="282"/>
      <c r="R187" s="282"/>
      <c r="S187" s="282"/>
      <c r="T187" s="282"/>
      <c r="U187" s="282"/>
      <c r="V187" s="282"/>
      <c r="W187" s="282"/>
      <c r="X187" s="282"/>
      <c r="Y187" s="282"/>
      <c r="Z187" s="282"/>
    </row>
    <row r="188" spans="1:26" ht="15.75" customHeight="1">
      <c r="A188" s="297"/>
      <c r="B188" s="297"/>
      <c r="C188" s="297"/>
      <c r="D188" s="297"/>
      <c r="E188" s="297"/>
      <c r="F188" s="297"/>
      <c r="G188" s="297"/>
      <c r="H188" s="297"/>
      <c r="I188" s="297"/>
      <c r="J188" s="297"/>
      <c r="K188" s="451"/>
      <c r="L188" s="297"/>
      <c r="M188" s="451"/>
      <c r="N188" s="297"/>
      <c r="O188" s="297"/>
      <c r="P188" s="282"/>
      <c r="Q188" s="282"/>
      <c r="R188" s="282"/>
      <c r="S188" s="282"/>
      <c r="T188" s="282"/>
      <c r="U188" s="282"/>
      <c r="V188" s="282"/>
      <c r="W188" s="282"/>
      <c r="X188" s="282"/>
      <c r="Y188" s="282"/>
      <c r="Z188" s="282"/>
    </row>
    <row r="189" spans="1:26" ht="15.75" customHeight="1">
      <c r="A189" s="297"/>
      <c r="B189" s="297"/>
      <c r="C189" s="297"/>
      <c r="D189" s="297"/>
      <c r="E189" s="297"/>
      <c r="F189" s="297"/>
      <c r="G189" s="297"/>
      <c r="H189" s="297"/>
      <c r="I189" s="297"/>
      <c r="J189" s="297"/>
      <c r="K189" s="451"/>
      <c r="L189" s="297"/>
      <c r="M189" s="451"/>
      <c r="N189" s="297"/>
      <c r="O189" s="297"/>
      <c r="P189" s="282"/>
      <c r="Q189" s="282"/>
      <c r="R189" s="282"/>
      <c r="S189" s="282"/>
      <c r="T189" s="282"/>
      <c r="U189" s="282"/>
      <c r="V189" s="282"/>
      <c r="W189" s="282"/>
      <c r="X189" s="282"/>
      <c r="Y189" s="282"/>
      <c r="Z189" s="282"/>
    </row>
    <row r="190" spans="1:26" ht="15.75" customHeight="1">
      <c r="A190" s="297"/>
      <c r="B190" s="297"/>
      <c r="C190" s="297"/>
      <c r="D190" s="297"/>
      <c r="E190" s="297"/>
      <c r="F190" s="297"/>
      <c r="G190" s="297"/>
      <c r="H190" s="297"/>
      <c r="I190" s="297"/>
      <c r="J190" s="297"/>
      <c r="K190" s="451"/>
      <c r="L190" s="297"/>
      <c r="M190" s="451"/>
      <c r="N190" s="297"/>
      <c r="O190" s="297"/>
      <c r="P190" s="282"/>
      <c r="Q190" s="282"/>
      <c r="R190" s="282"/>
      <c r="S190" s="282"/>
      <c r="T190" s="282"/>
      <c r="U190" s="282"/>
      <c r="V190" s="282"/>
      <c r="W190" s="282"/>
      <c r="X190" s="282"/>
      <c r="Y190" s="282"/>
      <c r="Z190" s="282"/>
    </row>
    <row r="191" spans="1:26" ht="15.75" customHeight="1">
      <c r="A191" s="297"/>
      <c r="B191" s="297"/>
      <c r="C191" s="297"/>
      <c r="D191" s="297"/>
      <c r="E191" s="297"/>
      <c r="F191" s="297"/>
      <c r="G191" s="297"/>
      <c r="H191" s="297"/>
      <c r="I191" s="297"/>
      <c r="J191" s="297"/>
      <c r="K191" s="451"/>
      <c r="L191" s="297"/>
      <c r="M191" s="451"/>
      <c r="N191" s="297"/>
      <c r="O191" s="297"/>
      <c r="P191" s="282"/>
      <c r="Q191" s="282"/>
      <c r="R191" s="282"/>
      <c r="S191" s="282"/>
      <c r="T191" s="282"/>
      <c r="U191" s="282"/>
      <c r="V191" s="282"/>
      <c r="W191" s="282"/>
      <c r="X191" s="282"/>
      <c r="Y191" s="282"/>
      <c r="Z191" s="282"/>
    </row>
    <row r="192" spans="1:26" ht="15.75" customHeight="1">
      <c r="A192" s="297"/>
      <c r="B192" s="297"/>
      <c r="C192" s="297"/>
      <c r="D192" s="297"/>
      <c r="E192" s="297"/>
      <c r="F192" s="297"/>
      <c r="G192" s="297"/>
      <c r="H192" s="297"/>
      <c r="I192" s="297"/>
      <c r="J192" s="297"/>
      <c r="K192" s="451"/>
      <c r="L192" s="297"/>
      <c r="M192" s="451"/>
      <c r="N192" s="297"/>
      <c r="O192" s="297"/>
      <c r="P192" s="282"/>
      <c r="Q192" s="282"/>
      <c r="R192" s="282"/>
      <c r="S192" s="282"/>
      <c r="T192" s="282"/>
      <c r="U192" s="282"/>
      <c r="V192" s="282"/>
      <c r="W192" s="282"/>
      <c r="X192" s="282"/>
      <c r="Y192" s="282"/>
      <c r="Z192" s="282"/>
    </row>
    <row r="193" spans="1:26" ht="15.75" customHeight="1">
      <c r="A193" s="297"/>
      <c r="B193" s="297"/>
      <c r="C193" s="297"/>
      <c r="D193" s="297"/>
      <c r="E193" s="297"/>
      <c r="F193" s="297"/>
      <c r="G193" s="297"/>
      <c r="H193" s="297"/>
      <c r="I193" s="297"/>
      <c r="J193" s="297"/>
      <c r="K193" s="451"/>
      <c r="L193" s="297"/>
      <c r="M193" s="451"/>
      <c r="N193" s="297"/>
      <c r="O193" s="297"/>
      <c r="P193" s="282"/>
      <c r="Q193" s="282"/>
      <c r="R193" s="282"/>
      <c r="S193" s="282"/>
      <c r="T193" s="282"/>
      <c r="U193" s="282"/>
      <c r="V193" s="282"/>
      <c r="W193" s="282"/>
      <c r="X193" s="282"/>
      <c r="Y193" s="282"/>
      <c r="Z193" s="282"/>
    </row>
    <row r="194" spans="1:26" ht="15.75" customHeight="1">
      <c r="A194" s="297"/>
      <c r="B194" s="297"/>
      <c r="C194" s="297"/>
      <c r="D194" s="297"/>
      <c r="E194" s="297"/>
      <c r="F194" s="297"/>
      <c r="G194" s="297"/>
      <c r="H194" s="297"/>
      <c r="I194" s="297"/>
      <c r="J194" s="297"/>
      <c r="K194" s="451"/>
      <c r="L194" s="297"/>
      <c r="M194" s="451"/>
      <c r="N194" s="297"/>
      <c r="O194" s="297"/>
      <c r="P194" s="282"/>
      <c r="Q194" s="282"/>
      <c r="R194" s="282"/>
      <c r="S194" s="282"/>
      <c r="T194" s="282"/>
      <c r="U194" s="282"/>
      <c r="V194" s="282"/>
      <c r="W194" s="282"/>
      <c r="X194" s="282"/>
      <c r="Y194" s="282"/>
      <c r="Z194" s="282"/>
    </row>
    <row r="195" spans="1:26" ht="15.75" customHeight="1">
      <c r="A195" s="297"/>
      <c r="B195" s="297"/>
      <c r="C195" s="297"/>
      <c r="D195" s="297"/>
      <c r="E195" s="297"/>
      <c r="F195" s="297"/>
      <c r="G195" s="297"/>
      <c r="H195" s="297"/>
      <c r="I195" s="297"/>
      <c r="J195" s="297"/>
      <c r="K195" s="451"/>
      <c r="L195" s="297"/>
      <c r="M195" s="451"/>
      <c r="N195" s="297"/>
      <c r="O195" s="297"/>
      <c r="P195" s="282"/>
      <c r="Q195" s="282"/>
      <c r="R195" s="282"/>
      <c r="S195" s="282"/>
      <c r="T195" s="282"/>
      <c r="U195" s="282"/>
      <c r="V195" s="282"/>
      <c r="W195" s="282"/>
      <c r="X195" s="282"/>
      <c r="Y195" s="282"/>
      <c r="Z195" s="282"/>
    </row>
    <row r="196" spans="1:26" ht="15.75" customHeight="1">
      <c r="A196" s="297"/>
      <c r="B196" s="297"/>
      <c r="C196" s="297"/>
      <c r="D196" s="297"/>
      <c r="E196" s="297"/>
      <c r="F196" s="297"/>
      <c r="G196" s="297"/>
      <c r="H196" s="297"/>
      <c r="I196" s="297"/>
      <c r="J196" s="297"/>
      <c r="K196" s="451"/>
      <c r="L196" s="297"/>
      <c r="M196" s="451"/>
      <c r="N196" s="297"/>
      <c r="O196" s="297"/>
      <c r="P196" s="282"/>
      <c r="Q196" s="282"/>
      <c r="R196" s="282"/>
      <c r="S196" s="282"/>
      <c r="T196" s="282"/>
      <c r="U196" s="282"/>
      <c r="V196" s="282"/>
      <c r="W196" s="282"/>
      <c r="X196" s="282"/>
      <c r="Y196" s="282"/>
      <c r="Z196" s="282"/>
    </row>
    <row r="197" spans="1:26" ht="15.75" customHeight="1">
      <c r="A197" s="297"/>
      <c r="B197" s="297"/>
      <c r="C197" s="297"/>
      <c r="D197" s="297"/>
      <c r="E197" s="297"/>
      <c r="F197" s="297"/>
      <c r="G197" s="297"/>
      <c r="H197" s="297"/>
      <c r="I197" s="297"/>
      <c r="J197" s="297"/>
      <c r="K197" s="451"/>
      <c r="L197" s="297"/>
      <c r="M197" s="451"/>
      <c r="N197" s="297"/>
      <c r="O197" s="297"/>
      <c r="P197" s="282"/>
      <c r="Q197" s="282"/>
      <c r="R197" s="282"/>
      <c r="S197" s="282"/>
      <c r="T197" s="282"/>
      <c r="U197" s="282"/>
      <c r="V197" s="282"/>
      <c r="W197" s="282"/>
      <c r="X197" s="282"/>
      <c r="Y197" s="282"/>
      <c r="Z197" s="282"/>
    </row>
    <row r="198" spans="1:26" ht="15.75" customHeight="1">
      <c r="A198" s="297"/>
      <c r="B198" s="297"/>
      <c r="C198" s="297"/>
      <c r="D198" s="297"/>
      <c r="E198" s="297"/>
      <c r="F198" s="297"/>
      <c r="G198" s="297"/>
      <c r="H198" s="297"/>
      <c r="I198" s="297"/>
      <c r="J198" s="297"/>
      <c r="K198" s="451"/>
      <c r="L198" s="297"/>
      <c r="M198" s="451"/>
      <c r="N198" s="297"/>
      <c r="O198" s="297"/>
      <c r="P198" s="282"/>
      <c r="Q198" s="282"/>
      <c r="R198" s="282"/>
      <c r="S198" s="282"/>
      <c r="T198" s="282"/>
      <c r="U198" s="282"/>
      <c r="V198" s="282"/>
      <c r="W198" s="282"/>
      <c r="X198" s="282"/>
      <c r="Y198" s="282"/>
      <c r="Z198" s="282"/>
    </row>
    <row r="199" spans="1:26" ht="15.75" customHeight="1">
      <c r="A199" s="297"/>
      <c r="B199" s="297"/>
      <c r="C199" s="297"/>
      <c r="D199" s="297"/>
      <c r="E199" s="297"/>
      <c r="F199" s="297"/>
      <c r="G199" s="297"/>
      <c r="H199" s="297"/>
      <c r="I199" s="297"/>
      <c r="J199" s="297"/>
      <c r="K199" s="451"/>
      <c r="L199" s="297"/>
      <c r="M199" s="451"/>
      <c r="N199" s="297"/>
      <c r="O199" s="297"/>
      <c r="P199" s="282"/>
      <c r="Q199" s="282"/>
      <c r="R199" s="282"/>
      <c r="S199" s="282"/>
      <c r="T199" s="282"/>
      <c r="U199" s="282"/>
      <c r="V199" s="282"/>
      <c r="W199" s="282"/>
      <c r="X199" s="282"/>
      <c r="Y199" s="282"/>
      <c r="Z199" s="282"/>
    </row>
    <row r="200" spans="1:26" ht="15.75" customHeight="1">
      <c r="A200" s="297"/>
      <c r="B200" s="297"/>
      <c r="C200" s="297"/>
      <c r="D200" s="297"/>
      <c r="E200" s="297"/>
      <c r="F200" s="297"/>
      <c r="G200" s="297"/>
      <c r="H200" s="297"/>
      <c r="I200" s="297"/>
      <c r="J200" s="297"/>
      <c r="K200" s="451"/>
      <c r="L200" s="297"/>
      <c r="M200" s="451"/>
      <c r="N200" s="297"/>
      <c r="O200" s="297"/>
      <c r="P200" s="282"/>
      <c r="Q200" s="282"/>
      <c r="R200" s="282"/>
      <c r="S200" s="282"/>
      <c r="T200" s="282"/>
      <c r="U200" s="282"/>
      <c r="V200" s="282"/>
      <c r="W200" s="282"/>
      <c r="X200" s="282"/>
      <c r="Y200" s="282"/>
      <c r="Z200" s="282"/>
    </row>
    <row r="201" spans="1:26" ht="15.75" customHeight="1">
      <c r="A201" s="297"/>
      <c r="B201" s="297"/>
      <c r="C201" s="297"/>
      <c r="D201" s="297"/>
      <c r="E201" s="297"/>
      <c r="F201" s="297"/>
      <c r="G201" s="297"/>
      <c r="H201" s="297"/>
      <c r="I201" s="297"/>
      <c r="J201" s="297"/>
      <c r="K201" s="451"/>
      <c r="L201" s="297"/>
      <c r="M201" s="451"/>
      <c r="N201" s="297"/>
      <c r="O201" s="297"/>
      <c r="P201" s="282"/>
      <c r="Q201" s="282"/>
      <c r="R201" s="282"/>
      <c r="S201" s="282"/>
      <c r="T201" s="282"/>
      <c r="U201" s="282"/>
      <c r="V201" s="282"/>
      <c r="W201" s="282"/>
      <c r="X201" s="282"/>
      <c r="Y201" s="282"/>
      <c r="Z201" s="282"/>
    </row>
    <row r="202" spans="1:26" ht="15.75" customHeight="1">
      <c r="A202" s="297"/>
      <c r="B202" s="297"/>
      <c r="C202" s="297"/>
      <c r="D202" s="297"/>
      <c r="E202" s="297"/>
      <c r="F202" s="297"/>
      <c r="G202" s="297"/>
      <c r="H202" s="297"/>
      <c r="I202" s="297"/>
      <c r="J202" s="297"/>
      <c r="K202" s="451"/>
      <c r="L202" s="297"/>
      <c r="M202" s="451"/>
      <c r="N202" s="297"/>
      <c r="O202" s="297"/>
      <c r="P202" s="282"/>
      <c r="Q202" s="282"/>
      <c r="R202" s="282"/>
      <c r="S202" s="282"/>
      <c r="T202" s="282"/>
      <c r="U202" s="282"/>
      <c r="V202" s="282"/>
      <c r="W202" s="282"/>
      <c r="X202" s="282"/>
      <c r="Y202" s="282"/>
      <c r="Z202" s="282"/>
    </row>
    <row r="203" spans="1:26" ht="15.75" customHeight="1">
      <c r="A203" s="297"/>
      <c r="B203" s="297"/>
      <c r="C203" s="297"/>
      <c r="D203" s="297"/>
      <c r="E203" s="297"/>
      <c r="F203" s="297"/>
      <c r="G203" s="297"/>
      <c r="H203" s="297"/>
      <c r="I203" s="297"/>
      <c r="J203" s="297"/>
      <c r="K203" s="451"/>
      <c r="L203" s="297"/>
      <c r="M203" s="451"/>
      <c r="N203" s="297"/>
      <c r="O203" s="297"/>
      <c r="P203" s="282"/>
      <c r="Q203" s="282"/>
      <c r="R203" s="282"/>
      <c r="S203" s="282"/>
      <c r="T203" s="282"/>
      <c r="U203" s="282"/>
      <c r="V203" s="282"/>
      <c r="W203" s="282"/>
      <c r="X203" s="282"/>
      <c r="Y203" s="282"/>
      <c r="Z203" s="282"/>
    </row>
    <row r="204" spans="1:26" ht="15.75" customHeight="1">
      <c r="A204" s="297"/>
      <c r="B204" s="297"/>
      <c r="C204" s="297"/>
      <c r="D204" s="297"/>
      <c r="E204" s="297"/>
      <c r="F204" s="297"/>
      <c r="G204" s="297"/>
      <c r="H204" s="297"/>
      <c r="I204" s="297"/>
      <c r="J204" s="297"/>
      <c r="K204" s="451"/>
      <c r="L204" s="297"/>
      <c r="M204" s="451"/>
      <c r="N204" s="297"/>
      <c r="O204" s="297"/>
      <c r="P204" s="282"/>
      <c r="Q204" s="282"/>
      <c r="R204" s="282"/>
      <c r="S204" s="282"/>
      <c r="T204" s="282"/>
      <c r="U204" s="282"/>
      <c r="V204" s="282"/>
      <c r="W204" s="282"/>
      <c r="X204" s="282"/>
      <c r="Y204" s="282"/>
      <c r="Z204" s="282"/>
    </row>
    <row r="205" spans="1:26" ht="15.75" customHeight="1">
      <c r="A205" s="297"/>
      <c r="B205" s="297"/>
      <c r="C205" s="297"/>
      <c r="D205" s="297"/>
      <c r="E205" s="297"/>
      <c r="F205" s="297"/>
      <c r="G205" s="297"/>
      <c r="H205" s="297"/>
      <c r="I205" s="297"/>
      <c r="J205" s="297"/>
      <c r="K205" s="451"/>
      <c r="L205" s="297"/>
      <c r="M205" s="451"/>
      <c r="N205" s="297"/>
      <c r="O205" s="297"/>
      <c r="P205" s="282"/>
      <c r="Q205" s="282"/>
      <c r="R205" s="282"/>
      <c r="S205" s="282"/>
      <c r="T205" s="282"/>
      <c r="U205" s="282"/>
      <c r="V205" s="282"/>
      <c r="W205" s="282"/>
      <c r="X205" s="282"/>
      <c r="Y205" s="282"/>
      <c r="Z205" s="282"/>
    </row>
    <row r="206" spans="1:26" ht="15.75" customHeight="1">
      <c r="A206" s="297"/>
      <c r="B206" s="297"/>
      <c r="C206" s="297"/>
      <c r="D206" s="297"/>
      <c r="E206" s="297"/>
      <c r="F206" s="297"/>
      <c r="G206" s="297"/>
      <c r="H206" s="297"/>
      <c r="I206" s="297"/>
      <c r="J206" s="297"/>
      <c r="K206" s="451"/>
      <c r="L206" s="297"/>
      <c r="M206" s="451"/>
      <c r="N206" s="297"/>
      <c r="O206" s="297"/>
      <c r="P206" s="282"/>
      <c r="Q206" s="282"/>
      <c r="R206" s="282"/>
      <c r="S206" s="282"/>
      <c r="T206" s="282"/>
      <c r="U206" s="282"/>
      <c r="V206" s="282"/>
      <c r="W206" s="282"/>
      <c r="X206" s="282"/>
      <c r="Y206" s="282"/>
      <c r="Z206" s="282"/>
    </row>
    <row r="207" spans="1:26" ht="15.75" customHeight="1">
      <c r="A207" s="297"/>
      <c r="B207" s="297"/>
      <c r="C207" s="297"/>
      <c r="D207" s="297"/>
      <c r="E207" s="297"/>
      <c r="F207" s="297"/>
      <c r="G207" s="297"/>
      <c r="H207" s="297"/>
      <c r="I207" s="297"/>
      <c r="J207" s="297"/>
      <c r="K207" s="451"/>
      <c r="L207" s="297"/>
      <c r="M207" s="451"/>
      <c r="N207" s="297"/>
      <c r="O207" s="297"/>
      <c r="P207" s="282"/>
      <c r="Q207" s="282"/>
      <c r="R207" s="282"/>
      <c r="S207" s="282"/>
      <c r="T207" s="282"/>
      <c r="U207" s="282"/>
      <c r="V207" s="282"/>
      <c r="W207" s="282"/>
      <c r="X207" s="282"/>
      <c r="Y207" s="282"/>
      <c r="Z207" s="282"/>
    </row>
    <row r="208" spans="1:26" ht="15.75" customHeight="1">
      <c r="A208" s="297"/>
      <c r="B208" s="297"/>
      <c r="C208" s="297"/>
      <c r="D208" s="297"/>
      <c r="E208" s="297"/>
      <c r="F208" s="297"/>
      <c r="G208" s="297"/>
      <c r="H208" s="297"/>
      <c r="I208" s="297"/>
      <c r="J208" s="297"/>
      <c r="K208" s="451"/>
      <c r="L208" s="297"/>
      <c r="M208" s="451"/>
      <c r="N208" s="297"/>
      <c r="O208" s="297"/>
      <c r="P208" s="282"/>
      <c r="Q208" s="282"/>
      <c r="R208" s="282"/>
      <c r="S208" s="282"/>
      <c r="T208" s="282"/>
      <c r="U208" s="282"/>
      <c r="V208" s="282"/>
      <c r="W208" s="282"/>
      <c r="X208" s="282"/>
      <c r="Y208" s="282"/>
      <c r="Z208" s="282"/>
    </row>
    <row r="209" spans="1:26" ht="15.75" customHeight="1">
      <c r="A209" s="297"/>
      <c r="B209" s="297"/>
      <c r="C209" s="297"/>
      <c r="D209" s="297"/>
      <c r="E209" s="297"/>
      <c r="F209" s="297"/>
      <c r="G209" s="297"/>
      <c r="H209" s="297"/>
      <c r="I209" s="297"/>
      <c r="J209" s="297"/>
      <c r="K209" s="451"/>
      <c r="L209" s="297"/>
      <c r="M209" s="451"/>
      <c r="N209" s="297"/>
      <c r="O209" s="297"/>
      <c r="P209" s="282"/>
      <c r="Q209" s="282"/>
      <c r="R209" s="282"/>
      <c r="S209" s="282"/>
      <c r="T209" s="282"/>
      <c r="U209" s="282"/>
      <c r="V209" s="282"/>
      <c r="W209" s="282"/>
      <c r="X209" s="282"/>
      <c r="Y209" s="282"/>
      <c r="Z209" s="282"/>
    </row>
    <row r="210" spans="1:26" ht="15.75" customHeight="1">
      <c r="A210" s="297"/>
      <c r="B210" s="297"/>
      <c r="C210" s="297"/>
      <c r="D210" s="297"/>
      <c r="E210" s="297"/>
      <c r="F210" s="297"/>
      <c r="G210" s="297"/>
      <c r="H210" s="297"/>
      <c r="I210" s="297"/>
      <c r="J210" s="297"/>
      <c r="K210" s="451"/>
      <c r="L210" s="297"/>
      <c r="M210" s="451"/>
      <c r="N210" s="297"/>
      <c r="O210" s="297"/>
      <c r="P210" s="282"/>
      <c r="Q210" s="282"/>
      <c r="R210" s="282"/>
      <c r="S210" s="282"/>
      <c r="T210" s="282"/>
      <c r="U210" s="282"/>
      <c r="V210" s="282"/>
      <c r="W210" s="282"/>
      <c r="X210" s="282"/>
      <c r="Y210" s="282"/>
      <c r="Z210" s="282"/>
    </row>
    <row r="211" spans="1:26" ht="15.75" customHeight="1">
      <c r="A211" s="297"/>
      <c r="B211" s="297"/>
      <c r="C211" s="297"/>
      <c r="D211" s="297"/>
      <c r="E211" s="297"/>
      <c r="F211" s="297"/>
      <c r="G211" s="297"/>
      <c r="H211" s="297"/>
      <c r="I211" s="297"/>
      <c r="J211" s="297"/>
      <c r="K211" s="451"/>
      <c r="L211" s="297"/>
      <c r="M211" s="451"/>
      <c r="N211" s="297"/>
      <c r="O211" s="297"/>
      <c r="P211" s="282"/>
      <c r="Q211" s="282"/>
      <c r="R211" s="282"/>
      <c r="S211" s="282"/>
      <c r="T211" s="282"/>
      <c r="U211" s="282"/>
      <c r="V211" s="282"/>
      <c r="W211" s="282"/>
      <c r="X211" s="282"/>
      <c r="Y211" s="282"/>
      <c r="Z211" s="282"/>
    </row>
    <row r="212" spans="1:26" ht="15.75" customHeight="1">
      <c r="A212" s="297"/>
      <c r="B212" s="297"/>
      <c r="C212" s="297"/>
      <c r="D212" s="297"/>
      <c r="E212" s="297"/>
      <c r="F212" s="297"/>
      <c r="G212" s="297"/>
      <c r="H212" s="297"/>
      <c r="I212" s="297"/>
      <c r="J212" s="297"/>
      <c r="K212" s="451"/>
      <c r="L212" s="297"/>
      <c r="M212" s="451"/>
      <c r="N212" s="297"/>
      <c r="O212" s="297"/>
      <c r="P212" s="282"/>
      <c r="Q212" s="282"/>
      <c r="R212" s="282"/>
      <c r="S212" s="282"/>
      <c r="T212" s="282"/>
      <c r="U212" s="282"/>
      <c r="V212" s="282"/>
      <c r="W212" s="282"/>
      <c r="X212" s="282"/>
      <c r="Y212" s="282"/>
      <c r="Z212" s="282"/>
    </row>
    <row r="213" spans="1:26" ht="15.75" customHeight="1">
      <c r="A213" s="297"/>
      <c r="B213" s="297"/>
      <c r="C213" s="297"/>
      <c r="D213" s="297"/>
      <c r="E213" s="297"/>
      <c r="F213" s="297"/>
      <c r="G213" s="297"/>
      <c r="H213" s="297"/>
      <c r="I213" s="297"/>
      <c r="J213" s="297"/>
      <c r="K213" s="451"/>
      <c r="L213" s="297"/>
      <c r="M213" s="451"/>
      <c r="N213" s="297"/>
      <c r="O213" s="297"/>
      <c r="P213" s="282"/>
      <c r="Q213" s="282"/>
      <c r="R213" s="282"/>
      <c r="S213" s="282"/>
      <c r="T213" s="282"/>
      <c r="U213" s="282"/>
      <c r="V213" s="282"/>
      <c r="W213" s="282"/>
      <c r="X213" s="282"/>
      <c r="Y213" s="282"/>
      <c r="Z213" s="282"/>
    </row>
    <row r="214" spans="1:26" ht="15.75" customHeight="1">
      <c r="A214" s="297"/>
      <c r="B214" s="297"/>
      <c r="C214" s="297"/>
      <c r="D214" s="297"/>
      <c r="E214" s="297"/>
      <c r="F214" s="297"/>
      <c r="G214" s="297"/>
      <c r="H214" s="297"/>
      <c r="I214" s="297"/>
      <c r="J214" s="297"/>
      <c r="K214" s="451"/>
      <c r="L214" s="297"/>
      <c r="M214" s="451"/>
      <c r="N214" s="297"/>
      <c r="O214" s="297"/>
      <c r="P214" s="282"/>
      <c r="Q214" s="282"/>
      <c r="R214" s="282"/>
      <c r="S214" s="282"/>
      <c r="T214" s="282"/>
      <c r="U214" s="282"/>
      <c r="V214" s="282"/>
      <c r="W214" s="282"/>
      <c r="X214" s="282"/>
      <c r="Y214" s="282"/>
      <c r="Z214" s="282"/>
    </row>
    <row r="215" spans="1:26" ht="15.75" customHeight="1">
      <c r="A215" s="297"/>
      <c r="B215" s="297"/>
      <c r="C215" s="297"/>
      <c r="D215" s="297"/>
      <c r="E215" s="297"/>
      <c r="F215" s="297"/>
      <c r="G215" s="297"/>
      <c r="H215" s="297"/>
      <c r="I215" s="297"/>
      <c r="J215" s="297"/>
      <c r="K215" s="451"/>
      <c r="L215" s="297"/>
      <c r="M215" s="451"/>
      <c r="N215" s="297"/>
      <c r="O215" s="297"/>
      <c r="P215" s="282"/>
      <c r="Q215" s="282"/>
      <c r="R215" s="282"/>
      <c r="S215" s="282"/>
      <c r="T215" s="282"/>
      <c r="U215" s="282"/>
      <c r="V215" s="282"/>
      <c r="W215" s="282"/>
      <c r="X215" s="282"/>
      <c r="Y215" s="282"/>
      <c r="Z215" s="282"/>
    </row>
    <row r="216" spans="1:26" ht="15.75" customHeight="1">
      <c r="A216" s="297"/>
      <c r="B216" s="297"/>
      <c r="C216" s="297"/>
      <c r="D216" s="297"/>
      <c r="E216" s="297"/>
      <c r="F216" s="297"/>
      <c r="G216" s="297"/>
      <c r="H216" s="297"/>
      <c r="I216" s="297"/>
      <c r="J216" s="297"/>
      <c r="K216" s="451"/>
      <c r="L216" s="297"/>
      <c r="M216" s="451"/>
      <c r="N216" s="297"/>
      <c r="O216" s="297"/>
      <c r="P216" s="282"/>
      <c r="Q216" s="282"/>
      <c r="R216" s="282"/>
      <c r="S216" s="282"/>
      <c r="T216" s="282"/>
      <c r="U216" s="282"/>
      <c r="V216" s="282"/>
      <c r="W216" s="282"/>
      <c r="X216" s="282"/>
      <c r="Y216" s="282"/>
      <c r="Z216" s="282"/>
    </row>
    <row r="217" spans="1:26" ht="15.75" customHeight="1">
      <c r="A217" s="297"/>
      <c r="B217" s="297"/>
      <c r="C217" s="297"/>
      <c r="D217" s="297"/>
      <c r="E217" s="297"/>
      <c r="F217" s="297"/>
      <c r="G217" s="297"/>
      <c r="H217" s="297"/>
      <c r="I217" s="297"/>
      <c r="J217" s="297"/>
      <c r="K217" s="451"/>
      <c r="L217" s="297"/>
      <c r="M217" s="451"/>
      <c r="N217" s="297"/>
      <c r="O217" s="297"/>
      <c r="P217" s="282"/>
      <c r="Q217" s="282"/>
      <c r="R217" s="282"/>
      <c r="S217" s="282"/>
      <c r="T217" s="282"/>
      <c r="U217" s="282"/>
      <c r="V217" s="282"/>
      <c r="W217" s="282"/>
      <c r="X217" s="282"/>
      <c r="Y217" s="282"/>
      <c r="Z217" s="282"/>
    </row>
    <row r="218" spans="1:26" ht="15.75" customHeight="1">
      <c r="A218" s="297"/>
      <c r="B218" s="297"/>
      <c r="C218" s="297"/>
      <c r="D218" s="297"/>
      <c r="E218" s="297"/>
      <c r="F218" s="297"/>
      <c r="G218" s="297"/>
      <c r="H218" s="297"/>
      <c r="I218" s="297"/>
      <c r="J218" s="297"/>
      <c r="K218" s="451"/>
      <c r="L218" s="297"/>
      <c r="M218" s="451"/>
      <c r="N218" s="297"/>
      <c r="O218" s="297"/>
      <c r="P218" s="282"/>
      <c r="Q218" s="282"/>
      <c r="R218" s="282"/>
      <c r="S218" s="282"/>
      <c r="T218" s="282"/>
      <c r="U218" s="282"/>
      <c r="V218" s="282"/>
      <c r="W218" s="282"/>
      <c r="X218" s="282"/>
      <c r="Y218" s="282"/>
      <c r="Z218" s="282"/>
    </row>
    <row r="219" spans="1:26" ht="15.75" customHeight="1">
      <c r="A219" s="297"/>
      <c r="B219" s="297"/>
      <c r="C219" s="297"/>
      <c r="D219" s="297"/>
      <c r="E219" s="297"/>
      <c r="F219" s="297"/>
      <c r="G219" s="297"/>
      <c r="H219" s="297"/>
      <c r="I219" s="297"/>
      <c r="J219" s="297"/>
      <c r="K219" s="451"/>
      <c r="L219" s="297"/>
      <c r="M219" s="451"/>
      <c r="N219" s="297"/>
      <c r="O219" s="297"/>
      <c r="P219" s="282"/>
      <c r="Q219" s="282"/>
      <c r="R219" s="282"/>
      <c r="S219" s="282"/>
      <c r="T219" s="282"/>
      <c r="U219" s="282"/>
      <c r="V219" s="282"/>
      <c r="W219" s="282"/>
      <c r="X219" s="282"/>
      <c r="Y219" s="282"/>
      <c r="Z219" s="282"/>
    </row>
    <row r="220" spans="1:26" ht="15.75" customHeight="1">
      <c r="A220" s="297"/>
      <c r="B220" s="297"/>
      <c r="C220" s="297"/>
      <c r="D220" s="297"/>
      <c r="E220" s="297"/>
      <c r="F220" s="297"/>
      <c r="G220" s="297"/>
      <c r="H220" s="297"/>
      <c r="I220" s="297"/>
      <c r="J220" s="297"/>
      <c r="K220" s="451"/>
      <c r="L220" s="297"/>
      <c r="M220" s="451"/>
      <c r="N220" s="297"/>
      <c r="O220" s="297"/>
      <c r="P220" s="282"/>
      <c r="Q220" s="282"/>
      <c r="R220" s="282"/>
      <c r="S220" s="282"/>
      <c r="T220" s="282"/>
      <c r="U220" s="282"/>
      <c r="V220" s="282"/>
      <c r="W220" s="282"/>
      <c r="X220" s="282"/>
      <c r="Y220" s="282"/>
      <c r="Z220" s="282"/>
    </row>
    <row r="221" spans="1:26" ht="15.75" customHeight="1">
      <c r="A221" s="297"/>
      <c r="B221" s="297"/>
      <c r="C221" s="297"/>
      <c r="D221" s="297"/>
      <c r="E221" s="297"/>
      <c r="F221" s="297"/>
      <c r="G221" s="297"/>
      <c r="H221" s="297"/>
      <c r="I221" s="297"/>
      <c r="J221" s="297"/>
      <c r="K221" s="297"/>
      <c r="L221" s="297"/>
      <c r="M221" s="297"/>
      <c r="N221" s="297"/>
      <c r="O221" s="297"/>
      <c r="P221" s="297"/>
      <c r="Q221" s="297"/>
      <c r="R221" s="297"/>
      <c r="S221" s="297"/>
      <c r="T221" s="297"/>
      <c r="U221" s="297"/>
      <c r="V221" s="297"/>
      <c r="W221" s="297"/>
      <c r="X221" s="297"/>
      <c r="Y221" s="297"/>
      <c r="Z221" s="297"/>
    </row>
    <row r="222" spans="1:26" ht="15.75" customHeight="1">
      <c r="A222" s="297"/>
      <c r="B222" s="297"/>
      <c r="C222" s="297"/>
      <c r="D222" s="297"/>
      <c r="E222" s="297"/>
      <c r="F222" s="297"/>
      <c r="G222" s="297"/>
      <c r="H222" s="297"/>
      <c r="I222" s="297"/>
      <c r="J222" s="297"/>
      <c r="K222" s="297"/>
      <c r="L222" s="297"/>
      <c r="M222" s="297"/>
      <c r="N222" s="297"/>
      <c r="O222" s="297"/>
      <c r="P222" s="297"/>
      <c r="Q222" s="297"/>
      <c r="R222" s="297"/>
      <c r="S222" s="297"/>
      <c r="T222" s="297"/>
      <c r="U222" s="297"/>
      <c r="V222" s="297"/>
      <c r="W222" s="297"/>
      <c r="X222" s="297"/>
      <c r="Y222" s="297"/>
      <c r="Z222" s="297"/>
    </row>
    <row r="223" spans="1:26" ht="15.75" customHeight="1">
      <c r="A223" s="297"/>
      <c r="B223" s="297"/>
      <c r="C223" s="297"/>
      <c r="D223" s="297"/>
      <c r="E223" s="297"/>
      <c r="F223" s="297"/>
      <c r="G223" s="297"/>
      <c r="H223" s="297"/>
      <c r="I223" s="297"/>
      <c r="J223" s="297"/>
      <c r="K223" s="297"/>
      <c r="L223" s="297"/>
      <c r="M223" s="297"/>
      <c r="N223" s="297"/>
      <c r="O223" s="297"/>
      <c r="P223" s="297"/>
      <c r="Q223" s="297"/>
      <c r="R223" s="297"/>
      <c r="S223" s="297"/>
      <c r="T223" s="297"/>
      <c r="U223" s="297"/>
      <c r="V223" s="297"/>
      <c r="W223" s="297"/>
      <c r="X223" s="297"/>
      <c r="Y223" s="297"/>
      <c r="Z223" s="297"/>
    </row>
    <row r="224" spans="1:26" ht="15.75" customHeight="1">
      <c r="A224" s="297"/>
      <c r="B224" s="297"/>
      <c r="C224" s="297"/>
      <c r="D224" s="297"/>
      <c r="E224" s="297"/>
      <c r="F224" s="297"/>
      <c r="G224" s="297"/>
      <c r="H224" s="297"/>
      <c r="I224" s="297"/>
      <c r="J224" s="297"/>
      <c r="K224" s="297"/>
      <c r="L224" s="297"/>
      <c r="M224" s="297"/>
      <c r="N224" s="297"/>
      <c r="O224" s="297"/>
      <c r="P224" s="297"/>
      <c r="Q224" s="297"/>
      <c r="R224" s="297"/>
      <c r="S224" s="297"/>
      <c r="T224" s="297"/>
      <c r="U224" s="297"/>
      <c r="V224" s="297"/>
      <c r="W224" s="297"/>
      <c r="X224" s="297"/>
      <c r="Y224" s="297"/>
      <c r="Z224" s="297"/>
    </row>
    <row r="225" spans="1:26" ht="15.75" customHeight="1">
      <c r="A225" s="297"/>
      <c r="B225" s="297"/>
      <c r="C225" s="297"/>
      <c r="D225" s="297"/>
      <c r="E225" s="297"/>
      <c r="F225" s="297"/>
      <c r="G225" s="297"/>
      <c r="H225" s="297"/>
      <c r="I225" s="297"/>
      <c r="J225" s="297"/>
      <c r="K225" s="297"/>
      <c r="L225" s="297"/>
      <c r="M225" s="297"/>
      <c r="N225" s="297"/>
      <c r="O225" s="297"/>
      <c r="P225" s="297"/>
      <c r="Q225" s="297"/>
      <c r="R225" s="297"/>
      <c r="S225" s="297"/>
      <c r="T225" s="297"/>
      <c r="U225" s="297"/>
      <c r="V225" s="297"/>
      <c r="W225" s="297"/>
      <c r="X225" s="297"/>
      <c r="Y225" s="297"/>
      <c r="Z225" s="297"/>
    </row>
    <row r="226" spans="1:26" ht="15.75" customHeight="1">
      <c r="A226" s="297"/>
      <c r="B226" s="297"/>
      <c r="C226" s="297"/>
      <c r="D226" s="297"/>
      <c r="E226" s="297"/>
      <c r="F226" s="297"/>
      <c r="G226" s="297"/>
      <c r="H226" s="297"/>
      <c r="I226" s="297"/>
      <c r="J226" s="297"/>
      <c r="K226" s="297"/>
      <c r="L226" s="297"/>
      <c r="M226" s="297"/>
      <c r="N226" s="297"/>
      <c r="O226" s="297"/>
      <c r="P226" s="297"/>
      <c r="Q226" s="297"/>
      <c r="R226" s="297"/>
      <c r="S226" s="297"/>
      <c r="T226" s="297"/>
      <c r="U226" s="297"/>
      <c r="V226" s="297"/>
      <c r="W226" s="297"/>
      <c r="X226" s="297"/>
      <c r="Y226" s="297"/>
      <c r="Z226" s="297"/>
    </row>
    <row r="227" spans="1:26" ht="15.75" customHeight="1">
      <c r="A227" s="297"/>
      <c r="B227" s="297"/>
      <c r="C227" s="297"/>
      <c r="D227" s="297"/>
      <c r="E227" s="297"/>
      <c r="F227" s="297"/>
      <c r="G227" s="297"/>
      <c r="H227" s="297"/>
      <c r="I227" s="297"/>
      <c r="J227" s="297"/>
      <c r="K227" s="297"/>
      <c r="L227" s="297"/>
      <c r="M227" s="297"/>
      <c r="N227" s="297"/>
      <c r="O227" s="297"/>
      <c r="P227" s="297"/>
      <c r="Q227" s="297"/>
      <c r="R227" s="297"/>
      <c r="S227" s="297"/>
      <c r="T227" s="297"/>
      <c r="U227" s="297"/>
      <c r="V227" s="297"/>
      <c r="W227" s="297"/>
      <c r="X227" s="297"/>
      <c r="Y227" s="297"/>
      <c r="Z227" s="297"/>
    </row>
    <row r="228" spans="1:26" ht="15.75" customHeight="1">
      <c r="A228" s="297"/>
      <c r="B228" s="297"/>
      <c r="C228" s="297"/>
      <c r="D228" s="297"/>
      <c r="E228" s="297"/>
      <c r="F228" s="297"/>
      <c r="G228" s="297"/>
      <c r="H228" s="297"/>
      <c r="I228" s="297"/>
      <c r="J228" s="297"/>
      <c r="K228" s="297"/>
      <c r="L228" s="297"/>
      <c r="M228" s="297"/>
      <c r="N228" s="297"/>
      <c r="O228" s="297"/>
      <c r="P228" s="297"/>
      <c r="Q228" s="297"/>
      <c r="R228" s="297"/>
      <c r="S228" s="297"/>
      <c r="T228" s="297"/>
      <c r="U228" s="297"/>
      <c r="V228" s="297"/>
      <c r="W228" s="297"/>
      <c r="X228" s="297"/>
      <c r="Y228" s="297"/>
      <c r="Z228" s="297"/>
    </row>
    <row r="229" spans="1:26" ht="15.75" customHeight="1">
      <c r="A229" s="297"/>
      <c r="B229" s="297"/>
      <c r="C229" s="297"/>
      <c r="D229" s="297"/>
      <c r="E229" s="297"/>
      <c r="F229" s="297"/>
      <c r="G229" s="297"/>
      <c r="H229" s="297"/>
      <c r="I229" s="297"/>
      <c r="J229" s="297"/>
      <c r="K229" s="297"/>
      <c r="L229" s="297"/>
      <c r="M229" s="297"/>
      <c r="N229" s="297"/>
      <c r="O229" s="297"/>
      <c r="P229" s="297"/>
      <c r="Q229" s="297"/>
      <c r="R229" s="297"/>
      <c r="S229" s="297"/>
      <c r="T229" s="297"/>
      <c r="U229" s="297"/>
      <c r="V229" s="297"/>
      <c r="W229" s="297"/>
      <c r="X229" s="297"/>
      <c r="Y229" s="297"/>
      <c r="Z229" s="297"/>
    </row>
    <row r="230" spans="1:26" ht="15.75" customHeight="1">
      <c r="A230" s="297"/>
      <c r="B230" s="297"/>
      <c r="C230" s="297"/>
      <c r="D230" s="297"/>
      <c r="E230" s="297"/>
      <c r="F230" s="297"/>
      <c r="G230" s="297"/>
      <c r="H230" s="297"/>
      <c r="I230" s="297"/>
      <c r="J230" s="297"/>
      <c r="K230" s="297"/>
      <c r="L230" s="297"/>
      <c r="M230" s="297"/>
      <c r="N230" s="297"/>
      <c r="O230" s="297"/>
      <c r="P230" s="297"/>
      <c r="Q230" s="297"/>
      <c r="R230" s="297"/>
      <c r="S230" s="297"/>
      <c r="T230" s="297"/>
      <c r="U230" s="297"/>
      <c r="V230" s="297"/>
      <c r="W230" s="297"/>
      <c r="X230" s="297"/>
      <c r="Y230" s="297"/>
      <c r="Z230" s="297"/>
    </row>
    <row r="231" spans="1:26" ht="15.75" customHeight="1">
      <c r="A231" s="297"/>
      <c r="B231" s="297"/>
      <c r="C231" s="297"/>
      <c r="D231" s="297"/>
      <c r="E231" s="297"/>
      <c r="F231" s="297"/>
      <c r="G231" s="297"/>
      <c r="H231" s="297"/>
      <c r="I231" s="297"/>
      <c r="J231" s="297"/>
      <c r="K231" s="297"/>
      <c r="L231" s="297"/>
      <c r="M231" s="297"/>
      <c r="N231" s="297"/>
      <c r="O231" s="297"/>
      <c r="P231" s="297"/>
      <c r="Q231" s="297"/>
      <c r="R231" s="297"/>
      <c r="S231" s="297"/>
      <c r="T231" s="297"/>
      <c r="U231" s="297"/>
      <c r="V231" s="297"/>
      <c r="W231" s="297"/>
      <c r="X231" s="297"/>
      <c r="Y231" s="297"/>
      <c r="Z231" s="297"/>
    </row>
    <row r="232" spans="1:26" ht="15.75" customHeight="1">
      <c r="A232" s="297"/>
      <c r="B232" s="297"/>
      <c r="C232" s="297"/>
      <c r="D232" s="297"/>
      <c r="E232" s="297"/>
      <c r="F232" s="297"/>
      <c r="G232" s="297"/>
      <c r="H232" s="297"/>
      <c r="I232" s="297"/>
      <c r="J232" s="297"/>
      <c r="K232" s="297"/>
      <c r="L232" s="297"/>
      <c r="M232" s="297"/>
      <c r="N232" s="297"/>
      <c r="O232" s="297"/>
      <c r="P232" s="297"/>
      <c r="Q232" s="297"/>
      <c r="R232" s="297"/>
      <c r="S232" s="297"/>
      <c r="T232" s="297"/>
      <c r="U232" s="297"/>
      <c r="V232" s="297"/>
      <c r="W232" s="297"/>
      <c r="X232" s="297"/>
      <c r="Y232" s="297"/>
      <c r="Z232" s="297"/>
    </row>
    <row r="233" spans="1:26" ht="15.75" customHeight="1">
      <c r="A233" s="297"/>
      <c r="B233" s="297"/>
      <c r="C233" s="297"/>
      <c r="D233" s="297"/>
      <c r="E233" s="297"/>
      <c r="F233" s="297"/>
      <c r="G233" s="297"/>
      <c r="H233" s="297"/>
      <c r="I233" s="297"/>
      <c r="J233" s="297"/>
      <c r="K233" s="297"/>
      <c r="L233" s="297"/>
      <c r="M233" s="297"/>
      <c r="N233" s="297"/>
      <c r="O233" s="297"/>
      <c r="P233" s="297"/>
      <c r="Q233" s="297"/>
      <c r="R233" s="297"/>
      <c r="S233" s="297"/>
      <c r="T233" s="297"/>
      <c r="U233" s="297"/>
      <c r="V233" s="297"/>
      <c r="W233" s="297"/>
      <c r="X233" s="297"/>
      <c r="Y233" s="297"/>
      <c r="Z233" s="297"/>
    </row>
    <row r="234" spans="1:26" ht="15.75" customHeight="1">
      <c r="A234" s="297"/>
      <c r="B234" s="297"/>
      <c r="C234" s="297"/>
      <c r="D234" s="297"/>
      <c r="E234" s="297"/>
      <c r="F234" s="297"/>
      <c r="G234" s="297"/>
      <c r="H234" s="297"/>
      <c r="I234" s="297"/>
      <c r="J234" s="297"/>
      <c r="K234" s="297"/>
      <c r="L234" s="297"/>
      <c r="M234" s="297"/>
      <c r="N234" s="297"/>
      <c r="O234" s="297"/>
      <c r="P234" s="297"/>
      <c r="Q234" s="297"/>
      <c r="R234" s="297"/>
      <c r="S234" s="297"/>
      <c r="T234" s="297"/>
      <c r="U234" s="297"/>
      <c r="V234" s="297"/>
      <c r="W234" s="297"/>
      <c r="X234" s="297"/>
      <c r="Y234" s="297"/>
      <c r="Z234" s="297"/>
    </row>
    <row r="235" spans="1:26" ht="15.75" customHeight="1">
      <c r="A235" s="297"/>
      <c r="B235" s="297"/>
      <c r="C235" s="297"/>
      <c r="D235" s="297"/>
      <c r="E235" s="297"/>
      <c r="F235" s="297"/>
      <c r="G235" s="297"/>
      <c r="H235" s="297"/>
      <c r="I235" s="297"/>
      <c r="J235" s="297"/>
      <c r="K235" s="297"/>
      <c r="L235" s="297"/>
      <c r="M235" s="297"/>
      <c r="N235" s="297"/>
      <c r="O235" s="297"/>
      <c r="P235" s="297"/>
      <c r="Q235" s="297"/>
      <c r="R235" s="297"/>
      <c r="S235" s="297"/>
      <c r="T235" s="297"/>
      <c r="U235" s="297"/>
      <c r="V235" s="297"/>
      <c r="W235" s="297"/>
      <c r="X235" s="297"/>
      <c r="Y235" s="297"/>
      <c r="Z235" s="297"/>
    </row>
    <row r="236" spans="1:26" ht="15.75" customHeight="1">
      <c r="A236" s="297"/>
      <c r="B236" s="297"/>
      <c r="C236" s="297"/>
      <c r="D236" s="297"/>
      <c r="E236" s="297"/>
      <c r="F236" s="297"/>
      <c r="G236" s="297"/>
      <c r="H236" s="297"/>
      <c r="I236" s="297"/>
      <c r="J236" s="297"/>
      <c r="K236" s="297"/>
      <c r="L236" s="297"/>
      <c r="M236" s="297"/>
      <c r="N236" s="297"/>
      <c r="O236" s="297"/>
      <c r="P236" s="297"/>
      <c r="Q236" s="297"/>
      <c r="R236" s="297"/>
      <c r="S236" s="297"/>
      <c r="T236" s="297"/>
      <c r="U236" s="297"/>
      <c r="V236" s="297"/>
      <c r="W236" s="297"/>
      <c r="X236" s="297"/>
      <c r="Y236" s="297"/>
      <c r="Z236" s="297"/>
    </row>
    <row r="237" spans="1:26" ht="15.75" customHeight="1">
      <c r="A237" s="297"/>
      <c r="B237" s="297"/>
      <c r="C237" s="297"/>
      <c r="D237" s="297"/>
      <c r="E237" s="297"/>
      <c r="F237" s="297"/>
      <c r="G237" s="297"/>
      <c r="H237" s="297"/>
      <c r="I237" s="297"/>
      <c r="J237" s="297"/>
      <c r="K237" s="297"/>
      <c r="L237" s="297"/>
      <c r="M237" s="297"/>
      <c r="N237" s="297"/>
      <c r="O237" s="297"/>
      <c r="P237" s="297"/>
      <c r="Q237" s="297"/>
      <c r="R237" s="297"/>
      <c r="S237" s="297"/>
      <c r="T237" s="297"/>
      <c r="U237" s="297"/>
      <c r="V237" s="297"/>
      <c r="W237" s="297"/>
      <c r="X237" s="297"/>
      <c r="Y237" s="297"/>
      <c r="Z237" s="297"/>
    </row>
    <row r="238" spans="1:26" ht="15.75" customHeight="1">
      <c r="A238" s="297"/>
      <c r="B238" s="297"/>
      <c r="C238" s="297"/>
      <c r="D238" s="297"/>
      <c r="E238" s="297"/>
      <c r="F238" s="297"/>
      <c r="G238" s="297"/>
      <c r="H238" s="297"/>
      <c r="I238" s="297"/>
      <c r="J238" s="297"/>
      <c r="K238" s="297"/>
      <c r="L238" s="297"/>
      <c r="M238" s="297"/>
      <c r="N238" s="297"/>
      <c r="O238" s="297"/>
      <c r="P238" s="297"/>
      <c r="Q238" s="297"/>
      <c r="R238" s="297"/>
      <c r="S238" s="297"/>
      <c r="T238" s="297"/>
      <c r="U238" s="297"/>
      <c r="V238" s="297"/>
      <c r="W238" s="297"/>
      <c r="X238" s="297"/>
      <c r="Y238" s="297"/>
      <c r="Z238" s="297"/>
    </row>
    <row r="239" spans="1:26" ht="15.75" customHeight="1">
      <c r="A239" s="297"/>
      <c r="B239" s="297"/>
      <c r="C239" s="297"/>
      <c r="D239" s="297"/>
      <c r="E239" s="297"/>
      <c r="F239" s="297"/>
      <c r="G239" s="297"/>
      <c r="H239" s="297"/>
      <c r="I239" s="297"/>
      <c r="J239" s="297"/>
      <c r="K239" s="297"/>
      <c r="L239" s="297"/>
      <c r="M239" s="297"/>
      <c r="N239" s="297"/>
      <c r="O239" s="297"/>
      <c r="P239" s="297"/>
      <c r="Q239" s="297"/>
      <c r="R239" s="297"/>
      <c r="S239" s="297"/>
      <c r="T239" s="297"/>
      <c r="U239" s="297"/>
      <c r="V239" s="297"/>
      <c r="W239" s="297"/>
      <c r="X239" s="297"/>
      <c r="Y239" s="297"/>
      <c r="Z239" s="297"/>
    </row>
    <row r="240" spans="1:26" ht="15.75" customHeight="1">
      <c r="A240" s="297"/>
      <c r="B240" s="297"/>
      <c r="C240" s="297"/>
      <c r="D240" s="297"/>
      <c r="E240" s="297"/>
      <c r="F240" s="297"/>
      <c r="G240" s="297"/>
      <c r="H240" s="297"/>
      <c r="I240" s="297"/>
      <c r="J240" s="297"/>
      <c r="K240" s="297"/>
      <c r="L240" s="297"/>
      <c r="M240" s="297"/>
      <c r="N240" s="297"/>
      <c r="O240" s="297"/>
      <c r="P240" s="297"/>
      <c r="Q240" s="297"/>
      <c r="R240" s="297"/>
      <c r="S240" s="297"/>
      <c r="T240" s="297"/>
      <c r="U240" s="297"/>
      <c r="V240" s="297"/>
      <c r="W240" s="297"/>
      <c r="X240" s="297"/>
      <c r="Y240" s="297"/>
      <c r="Z240" s="297"/>
    </row>
    <row r="241" spans="1:26" ht="15.75" customHeight="1">
      <c r="A241" s="297"/>
      <c r="B241" s="297"/>
      <c r="C241" s="297"/>
      <c r="D241" s="297"/>
      <c r="E241" s="297"/>
      <c r="F241" s="297"/>
      <c r="G241" s="297"/>
      <c r="H241" s="297"/>
      <c r="I241" s="297"/>
      <c r="J241" s="297"/>
      <c r="K241" s="297"/>
      <c r="L241" s="297"/>
      <c r="M241" s="297"/>
      <c r="N241" s="297"/>
      <c r="O241" s="297"/>
      <c r="P241" s="297"/>
      <c r="Q241" s="297"/>
      <c r="R241" s="297"/>
      <c r="S241" s="297"/>
      <c r="T241" s="297"/>
      <c r="U241" s="297"/>
      <c r="V241" s="297"/>
      <c r="W241" s="297"/>
      <c r="X241" s="297"/>
      <c r="Y241" s="297"/>
      <c r="Z241" s="297"/>
    </row>
    <row r="242" spans="1:26" ht="15.75" customHeight="1">
      <c r="A242" s="297"/>
      <c r="B242" s="297"/>
      <c r="C242" s="297"/>
      <c r="D242" s="297"/>
      <c r="E242" s="297"/>
      <c r="F242" s="297"/>
      <c r="G242" s="297"/>
      <c r="H242" s="297"/>
      <c r="I242" s="297"/>
      <c r="J242" s="297"/>
      <c r="K242" s="297"/>
      <c r="L242" s="297"/>
      <c r="M242" s="297"/>
      <c r="N242" s="297"/>
      <c r="O242" s="297"/>
      <c r="P242" s="297"/>
      <c r="Q242" s="297"/>
      <c r="R242" s="297"/>
      <c r="S242" s="297"/>
      <c r="T242" s="297"/>
      <c r="U242" s="297"/>
      <c r="V242" s="297"/>
      <c r="W242" s="297"/>
      <c r="X242" s="297"/>
      <c r="Y242" s="297"/>
      <c r="Z242" s="297"/>
    </row>
    <row r="243" spans="1:26" ht="15.75" customHeight="1">
      <c r="A243" s="297"/>
      <c r="B243" s="297"/>
      <c r="C243" s="297"/>
      <c r="D243" s="297"/>
      <c r="E243" s="297"/>
      <c r="F243" s="297"/>
      <c r="G243" s="297"/>
      <c r="H243" s="297"/>
      <c r="I243" s="297"/>
      <c r="J243" s="297"/>
      <c r="K243" s="297"/>
      <c r="L243" s="297"/>
      <c r="M243" s="297"/>
      <c r="N243" s="297"/>
      <c r="O243" s="297"/>
      <c r="P243" s="297"/>
      <c r="Q243" s="297"/>
      <c r="R243" s="297"/>
      <c r="S243" s="297"/>
      <c r="T243" s="297"/>
      <c r="U243" s="297"/>
      <c r="V243" s="297"/>
      <c r="W243" s="297"/>
      <c r="X243" s="297"/>
      <c r="Y243" s="297"/>
      <c r="Z243" s="297"/>
    </row>
    <row r="244" spans="1:26" ht="15.75" customHeight="1">
      <c r="A244" s="297"/>
      <c r="B244" s="297"/>
      <c r="C244" s="297"/>
      <c r="D244" s="297"/>
      <c r="E244" s="297"/>
      <c r="F244" s="297"/>
      <c r="G244" s="297"/>
      <c r="H244" s="297"/>
      <c r="I244" s="297"/>
      <c r="J244" s="297"/>
      <c r="K244" s="297"/>
      <c r="L244" s="297"/>
      <c r="M244" s="297"/>
      <c r="N244" s="297"/>
      <c r="O244" s="297"/>
      <c r="P244" s="297"/>
      <c r="Q244" s="297"/>
      <c r="R244" s="297"/>
      <c r="S244" s="297"/>
      <c r="T244" s="297"/>
      <c r="U244" s="297"/>
      <c r="V244" s="297"/>
      <c r="W244" s="297"/>
      <c r="X244" s="297"/>
      <c r="Y244" s="297"/>
      <c r="Z244" s="297"/>
    </row>
    <row r="245" spans="1:26" ht="15.75" customHeight="1">
      <c r="A245" s="297"/>
      <c r="B245" s="297"/>
      <c r="C245" s="297"/>
      <c r="D245" s="297"/>
      <c r="E245" s="297"/>
      <c r="F245" s="297"/>
      <c r="G245" s="297"/>
      <c r="H245" s="297"/>
      <c r="I245" s="297"/>
      <c r="J245" s="297"/>
      <c r="K245" s="297"/>
      <c r="L245" s="297"/>
      <c r="M245" s="297"/>
      <c r="N245" s="297"/>
      <c r="O245" s="297"/>
      <c r="P245" s="297"/>
      <c r="Q245" s="297"/>
      <c r="R245" s="297"/>
      <c r="S245" s="297"/>
      <c r="T245" s="297"/>
      <c r="U245" s="297"/>
      <c r="V245" s="297"/>
      <c r="W245" s="297"/>
      <c r="X245" s="297"/>
      <c r="Y245" s="297"/>
      <c r="Z245" s="297"/>
    </row>
    <row r="246" spans="1:26" ht="15.75" customHeight="1">
      <c r="A246" s="297"/>
      <c r="B246" s="297"/>
      <c r="C246" s="297"/>
      <c r="D246" s="297"/>
      <c r="E246" s="297"/>
      <c r="F246" s="297"/>
      <c r="G246" s="297"/>
      <c r="H246" s="297"/>
      <c r="I246" s="297"/>
      <c r="J246" s="297"/>
      <c r="K246" s="297"/>
      <c r="L246" s="297"/>
      <c r="M246" s="297"/>
      <c r="N246" s="297"/>
      <c r="O246" s="297"/>
      <c r="P246" s="297"/>
      <c r="Q246" s="297"/>
      <c r="R246" s="297"/>
      <c r="S246" s="297"/>
      <c r="T246" s="297"/>
      <c r="U246" s="297"/>
      <c r="V246" s="297"/>
      <c r="W246" s="297"/>
      <c r="X246" s="297"/>
      <c r="Y246" s="297"/>
      <c r="Z246" s="297"/>
    </row>
    <row r="247" spans="1:26" ht="15.75" customHeight="1">
      <c r="A247" s="297"/>
      <c r="B247" s="297"/>
      <c r="C247" s="297"/>
      <c r="D247" s="297"/>
      <c r="E247" s="297"/>
      <c r="F247" s="297"/>
      <c r="G247" s="297"/>
      <c r="H247" s="297"/>
      <c r="I247" s="297"/>
      <c r="J247" s="297"/>
      <c r="K247" s="297"/>
      <c r="L247" s="297"/>
      <c r="M247" s="297"/>
      <c r="N247" s="297"/>
      <c r="O247" s="297"/>
      <c r="P247" s="297"/>
      <c r="Q247" s="297"/>
      <c r="R247" s="297"/>
      <c r="S247" s="297"/>
      <c r="T247" s="297"/>
      <c r="U247" s="297"/>
      <c r="V247" s="297"/>
      <c r="W247" s="297"/>
      <c r="X247" s="297"/>
      <c r="Y247" s="297"/>
      <c r="Z247" s="297"/>
    </row>
    <row r="248" spans="1:26" ht="15.75" customHeight="1">
      <c r="A248" s="297"/>
      <c r="B248" s="297"/>
      <c r="C248" s="297"/>
      <c r="D248" s="297"/>
      <c r="E248" s="297"/>
      <c r="F248" s="297"/>
      <c r="G248" s="297"/>
      <c r="H248" s="297"/>
      <c r="I248" s="297"/>
      <c r="J248" s="297"/>
      <c r="K248" s="297"/>
      <c r="L248" s="297"/>
      <c r="M248" s="297"/>
      <c r="N248" s="297"/>
      <c r="O248" s="297"/>
      <c r="P248" s="297"/>
      <c r="Q248" s="297"/>
      <c r="R248" s="297"/>
      <c r="S248" s="297"/>
      <c r="T248" s="297"/>
      <c r="U248" s="297"/>
      <c r="V248" s="297"/>
      <c r="W248" s="297"/>
      <c r="X248" s="297"/>
      <c r="Y248" s="297"/>
      <c r="Z248" s="297"/>
    </row>
    <row r="249" spans="1:26" ht="15.75" customHeight="1">
      <c r="A249" s="297"/>
      <c r="B249" s="297"/>
      <c r="C249" s="297"/>
      <c r="D249" s="297"/>
      <c r="E249" s="297"/>
      <c r="F249" s="297"/>
      <c r="G249" s="297"/>
      <c r="H249" s="297"/>
      <c r="I249" s="297"/>
      <c r="J249" s="297"/>
      <c r="K249" s="297"/>
      <c r="L249" s="297"/>
      <c r="M249" s="297"/>
      <c r="N249" s="297"/>
      <c r="O249" s="297"/>
      <c r="P249" s="297"/>
      <c r="Q249" s="297"/>
      <c r="R249" s="297"/>
      <c r="S249" s="297"/>
      <c r="T249" s="297"/>
      <c r="U249" s="297"/>
      <c r="V249" s="297"/>
      <c r="W249" s="297"/>
      <c r="X249" s="297"/>
      <c r="Y249" s="297"/>
      <c r="Z249" s="297"/>
    </row>
    <row r="250" spans="1:26" ht="15.75" customHeight="1">
      <c r="A250" s="297"/>
      <c r="B250" s="297"/>
      <c r="C250" s="297"/>
      <c r="D250" s="297"/>
      <c r="E250" s="297"/>
      <c r="F250" s="297"/>
      <c r="G250" s="297"/>
      <c r="H250" s="297"/>
      <c r="I250" s="297"/>
      <c r="J250" s="297"/>
      <c r="K250" s="297"/>
      <c r="L250" s="297"/>
      <c r="M250" s="297"/>
      <c r="N250" s="297"/>
      <c r="O250" s="297"/>
      <c r="P250" s="297"/>
      <c r="Q250" s="297"/>
      <c r="R250" s="297"/>
      <c r="S250" s="297"/>
      <c r="T250" s="297"/>
      <c r="U250" s="297"/>
      <c r="V250" s="297"/>
      <c r="W250" s="297"/>
      <c r="X250" s="297"/>
      <c r="Y250" s="297"/>
      <c r="Z250" s="297"/>
    </row>
    <row r="251" spans="1:26" ht="15.75" customHeight="1">
      <c r="A251" s="297"/>
      <c r="B251" s="297"/>
      <c r="C251" s="297"/>
      <c r="D251" s="297"/>
      <c r="E251" s="297"/>
      <c r="F251" s="297"/>
      <c r="G251" s="297"/>
      <c r="H251" s="297"/>
      <c r="I251" s="297"/>
      <c r="J251" s="297"/>
      <c r="K251" s="297"/>
      <c r="L251" s="297"/>
      <c r="M251" s="297"/>
      <c r="N251" s="297"/>
      <c r="O251" s="297"/>
      <c r="P251" s="297"/>
      <c r="Q251" s="297"/>
      <c r="R251" s="297"/>
      <c r="S251" s="297"/>
      <c r="T251" s="297"/>
      <c r="U251" s="297"/>
      <c r="V251" s="297"/>
      <c r="W251" s="297"/>
      <c r="X251" s="297"/>
      <c r="Y251" s="297"/>
      <c r="Z251" s="297"/>
    </row>
    <row r="252" spans="1:26" ht="15.75" customHeight="1">
      <c r="A252" s="297"/>
      <c r="B252" s="297"/>
      <c r="C252" s="297"/>
      <c r="D252" s="297"/>
      <c r="E252" s="297"/>
      <c r="F252" s="297"/>
      <c r="G252" s="297"/>
      <c r="H252" s="297"/>
      <c r="I252" s="297"/>
      <c r="J252" s="297"/>
      <c r="K252" s="297"/>
      <c r="L252" s="297"/>
      <c r="M252" s="297"/>
      <c r="N252" s="297"/>
      <c r="O252" s="297"/>
      <c r="P252" s="297"/>
      <c r="Q252" s="297"/>
      <c r="R252" s="297"/>
      <c r="S252" s="297"/>
      <c r="T252" s="297"/>
      <c r="U252" s="297"/>
      <c r="V252" s="297"/>
      <c r="W252" s="297"/>
      <c r="X252" s="297"/>
      <c r="Y252" s="297"/>
      <c r="Z252" s="297"/>
    </row>
    <row r="253" spans="1:26" ht="15.75" customHeight="1">
      <c r="A253" s="297"/>
      <c r="B253" s="297"/>
      <c r="C253" s="297"/>
      <c r="D253" s="297"/>
      <c r="E253" s="297"/>
      <c r="F253" s="297"/>
      <c r="G253" s="297"/>
      <c r="H253" s="297"/>
      <c r="I253" s="297"/>
      <c r="J253" s="297"/>
      <c r="K253" s="297"/>
      <c r="L253" s="297"/>
      <c r="M253" s="297"/>
      <c r="N253" s="297"/>
      <c r="O253" s="297"/>
      <c r="P253" s="297"/>
      <c r="Q253" s="297"/>
      <c r="R253" s="297"/>
      <c r="S253" s="297"/>
      <c r="T253" s="297"/>
      <c r="U253" s="297"/>
      <c r="V253" s="297"/>
      <c r="W253" s="297"/>
      <c r="X253" s="297"/>
      <c r="Y253" s="297"/>
      <c r="Z253" s="297"/>
    </row>
    <row r="254" spans="1:26" ht="15.75" customHeight="1">
      <c r="A254" s="297"/>
      <c r="B254" s="297"/>
      <c r="C254" s="297"/>
      <c r="D254" s="297"/>
      <c r="E254" s="297"/>
      <c r="F254" s="297"/>
      <c r="G254" s="297"/>
      <c r="H254" s="297"/>
      <c r="I254" s="297"/>
      <c r="J254" s="297"/>
      <c r="K254" s="297"/>
      <c r="L254" s="297"/>
      <c r="M254" s="297"/>
      <c r="N254" s="297"/>
      <c r="O254" s="297"/>
      <c r="P254" s="297"/>
      <c r="Q254" s="297"/>
      <c r="R254" s="297"/>
      <c r="S254" s="297"/>
      <c r="T254" s="297"/>
      <c r="U254" s="297"/>
      <c r="V254" s="297"/>
      <c r="W254" s="297"/>
      <c r="X254" s="297"/>
      <c r="Y254" s="297"/>
      <c r="Z254" s="297"/>
    </row>
    <row r="255" spans="1:26" ht="15.75" customHeight="1">
      <c r="A255" s="297"/>
      <c r="B255" s="297"/>
      <c r="C255" s="297"/>
      <c r="D255" s="297"/>
      <c r="E255" s="297"/>
      <c r="F255" s="297"/>
      <c r="G255" s="297"/>
      <c r="H255" s="297"/>
      <c r="I255" s="297"/>
      <c r="J255" s="297"/>
      <c r="K255" s="297"/>
      <c r="L255" s="297"/>
      <c r="M255" s="297"/>
      <c r="N255" s="297"/>
      <c r="O255" s="297"/>
      <c r="P255" s="297"/>
      <c r="Q255" s="297"/>
      <c r="R255" s="297"/>
      <c r="S255" s="297"/>
      <c r="T255" s="297"/>
      <c r="U255" s="297"/>
      <c r="V255" s="297"/>
      <c r="W255" s="297"/>
      <c r="X255" s="297"/>
      <c r="Y255" s="297"/>
      <c r="Z255" s="297"/>
    </row>
    <row r="256" spans="1:26" ht="15.75" customHeight="1">
      <c r="A256" s="297"/>
      <c r="B256" s="297"/>
      <c r="C256" s="297"/>
      <c r="D256" s="297"/>
      <c r="E256" s="297"/>
      <c r="F256" s="297"/>
      <c r="G256" s="297"/>
      <c r="H256" s="297"/>
      <c r="I256" s="297"/>
      <c r="J256" s="297"/>
      <c r="K256" s="297"/>
      <c r="L256" s="297"/>
      <c r="M256" s="297"/>
      <c r="N256" s="297"/>
      <c r="O256" s="297"/>
      <c r="P256" s="297"/>
      <c r="Q256" s="297"/>
      <c r="R256" s="297"/>
      <c r="S256" s="297"/>
      <c r="T256" s="297"/>
      <c r="U256" s="297"/>
      <c r="V256" s="297"/>
      <c r="W256" s="297"/>
      <c r="X256" s="297"/>
      <c r="Y256" s="297"/>
      <c r="Z256" s="297"/>
    </row>
    <row r="257" spans="1:26" ht="15.75" customHeight="1">
      <c r="A257" s="297"/>
      <c r="B257" s="297"/>
      <c r="C257" s="297"/>
      <c r="D257" s="297"/>
      <c r="E257" s="297"/>
      <c r="F257" s="297"/>
      <c r="G257" s="297"/>
      <c r="H257" s="297"/>
      <c r="I257" s="297"/>
      <c r="J257" s="297"/>
      <c r="K257" s="297"/>
      <c r="L257" s="297"/>
      <c r="M257" s="297"/>
      <c r="N257" s="297"/>
      <c r="O257" s="297"/>
      <c r="P257" s="297"/>
      <c r="Q257" s="297"/>
      <c r="R257" s="297"/>
      <c r="S257" s="297"/>
      <c r="T257" s="297"/>
      <c r="U257" s="297"/>
      <c r="V257" s="297"/>
      <c r="W257" s="297"/>
      <c r="X257" s="297"/>
      <c r="Y257" s="297"/>
      <c r="Z257" s="297"/>
    </row>
    <row r="258" spans="1:26" ht="15.75" customHeight="1">
      <c r="A258" s="297"/>
      <c r="B258" s="297"/>
      <c r="C258" s="297"/>
      <c r="D258" s="297"/>
      <c r="E258" s="297"/>
      <c r="F258" s="297"/>
      <c r="G258" s="297"/>
      <c r="H258" s="297"/>
      <c r="I258" s="297"/>
      <c r="J258" s="297"/>
      <c r="K258" s="297"/>
      <c r="L258" s="297"/>
      <c r="M258" s="297"/>
      <c r="N258" s="297"/>
      <c r="O258" s="297"/>
      <c r="P258" s="297"/>
      <c r="Q258" s="297"/>
      <c r="R258" s="297"/>
      <c r="S258" s="297"/>
      <c r="T258" s="297"/>
      <c r="U258" s="297"/>
      <c r="V258" s="297"/>
      <c r="W258" s="297"/>
      <c r="X258" s="297"/>
      <c r="Y258" s="297"/>
      <c r="Z258" s="297"/>
    </row>
    <row r="259" spans="1:26" ht="15.75" customHeight="1">
      <c r="A259" s="297"/>
      <c r="B259" s="297"/>
      <c r="C259" s="297"/>
      <c r="D259" s="297"/>
      <c r="E259" s="297"/>
      <c r="F259" s="297"/>
      <c r="G259" s="297"/>
      <c r="H259" s="297"/>
      <c r="I259" s="297"/>
      <c r="J259" s="297"/>
      <c r="K259" s="297"/>
      <c r="L259" s="297"/>
      <c r="M259" s="297"/>
      <c r="N259" s="297"/>
      <c r="O259" s="297"/>
      <c r="P259" s="297"/>
      <c r="Q259" s="297"/>
      <c r="R259" s="297"/>
      <c r="S259" s="297"/>
      <c r="T259" s="297"/>
      <c r="U259" s="297"/>
      <c r="V259" s="297"/>
      <c r="W259" s="297"/>
      <c r="X259" s="297"/>
      <c r="Y259" s="297"/>
      <c r="Z259" s="297"/>
    </row>
    <row r="260" spans="1:26" ht="15.75" customHeight="1">
      <c r="A260" s="297"/>
      <c r="B260" s="297"/>
      <c r="C260" s="297"/>
      <c r="D260" s="297"/>
      <c r="E260" s="297"/>
      <c r="F260" s="297"/>
      <c r="G260" s="297"/>
      <c r="H260" s="297"/>
      <c r="I260" s="297"/>
      <c r="J260" s="297"/>
      <c r="K260" s="297"/>
      <c r="L260" s="297"/>
      <c r="M260" s="297"/>
      <c r="N260" s="297"/>
      <c r="O260" s="297"/>
      <c r="P260" s="297"/>
      <c r="Q260" s="297"/>
      <c r="R260" s="297"/>
      <c r="S260" s="297"/>
      <c r="T260" s="297"/>
      <c r="U260" s="297"/>
      <c r="V260" s="297"/>
      <c r="W260" s="297"/>
      <c r="X260" s="297"/>
      <c r="Y260" s="297"/>
      <c r="Z260" s="297"/>
    </row>
    <row r="261" spans="1:26" ht="15.75" customHeight="1">
      <c r="A261" s="297"/>
      <c r="B261" s="297"/>
      <c r="C261" s="297"/>
      <c r="D261" s="297"/>
      <c r="E261" s="297"/>
      <c r="F261" s="297"/>
      <c r="G261" s="297"/>
      <c r="H261" s="297"/>
      <c r="I261" s="297"/>
      <c r="J261" s="297"/>
      <c r="K261" s="297"/>
      <c r="L261" s="297"/>
      <c r="M261" s="297"/>
      <c r="N261" s="297"/>
      <c r="O261" s="297"/>
      <c r="P261" s="297"/>
      <c r="Q261" s="297"/>
      <c r="R261" s="297"/>
      <c r="S261" s="297"/>
      <c r="T261" s="297"/>
      <c r="U261" s="297"/>
      <c r="V261" s="297"/>
      <c r="W261" s="297"/>
      <c r="X261" s="297"/>
      <c r="Y261" s="297"/>
      <c r="Z261" s="297"/>
    </row>
    <row r="262" spans="1:26" ht="15.75" customHeight="1">
      <c r="A262" s="297"/>
      <c r="B262" s="297"/>
      <c r="C262" s="297"/>
      <c r="D262" s="297"/>
      <c r="E262" s="297"/>
      <c r="F262" s="297"/>
      <c r="G262" s="297"/>
      <c r="H262" s="297"/>
      <c r="I262" s="297"/>
      <c r="J262" s="297"/>
      <c r="K262" s="297"/>
      <c r="L262" s="297"/>
      <c r="M262" s="297"/>
      <c r="N262" s="297"/>
      <c r="O262" s="297"/>
      <c r="P262" s="297"/>
      <c r="Q262" s="297"/>
      <c r="R262" s="297"/>
      <c r="S262" s="297"/>
      <c r="T262" s="297"/>
      <c r="U262" s="297"/>
      <c r="V262" s="297"/>
      <c r="W262" s="297"/>
      <c r="X262" s="297"/>
      <c r="Y262" s="297"/>
      <c r="Z262" s="297"/>
    </row>
    <row r="263" spans="1:26" ht="15.75" customHeight="1">
      <c r="A263" s="297"/>
      <c r="B263" s="297"/>
      <c r="C263" s="297"/>
      <c r="D263" s="297"/>
      <c r="E263" s="297"/>
      <c r="F263" s="297"/>
      <c r="G263" s="297"/>
      <c r="H263" s="297"/>
      <c r="I263" s="297"/>
      <c r="J263" s="297"/>
      <c r="K263" s="297"/>
      <c r="L263" s="297"/>
      <c r="M263" s="297"/>
      <c r="N263" s="297"/>
      <c r="O263" s="297"/>
      <c r="P263" s="297"/>
      <c r="Q263" s="297"/>
      <c r="R263" s="297"/>
      <c r="S263" s="297"/>
      <c r="T263" s="297"/>
      <c r="U263" s="297"/>
      <c r="V263" s="297"/>
      <c r="W263" s="297"/>
      <c r="X263" s="297"/>
      <c r="Y263" s="297"/>
      <c r="Z263" s="297"/>
    </row>
    <row r="264" spans="1:26" ht="15.75" customHeight="1">
      <c r="A264" s="297"/>
      <c r="B264" s="297"/>
      <c r="C264" s="297"/>
      <c r="D264" s="297"/>
      <c r="E264" s="297"/>
      <c r="F264" s="297"/>
      <c r="G264" s="297"/>
      <c r="H264" s="297"/>
      <c r="I264" s="297"/>
      <c r="J264" s="297"/>
      <c r="K264" s="297"/>
      <c r="L264" s="297"/>
      <c r="M264" s="297"/>
      <c r="N264" s="297"/>
      <c r="O264" s="297"/>
      <c r="P264" s="297"/>
      <c r="Q264" s="297"/>
      <c r="R264" s="297"/>
      <c r="S264" s="297"/>
      <c r="T264" s="297"/>
      <c r="U264" s="297"/>
      <c r="V264" s="297"/>
      <c r="W264" s="297"/>
      <c r="X264" s="297"/>
      <c r="Y264" s="297"/>
      <c r="Z264" s="297"/>
    </row>
    <row r="265" spans="1:26" ht="15.75" customHeight="1">
      <c r="A265" s="297"/>
      <c r="B265" s="297"/>
      <c r="C265" s="297"/>
      <c r="D265" s="297"/>
      <c r="E265" s="297"/>
      <c r="F265" s="297"/>
      <c r="G265" s="297"/>
      <c r="H265" s="297"/>
      <c r="I265" s="297"/>
      <c r="J265" s="297"/>
      <c r="K265" s="297"/>
      <c r="L265" s="297"/>
      <c r="M265" s="297"/>
      <c r="N265" s="297"/>
      <c r="O265" s="297"/>
      <c r="P265" s="297"/>
      <c r="Q265" s="297"/>
      <c r="R265" s="297"/>
      <c r="S265" s="297"/>
      <c r="T265" s="297"/>
      <c r="U265" s="297"/>
      <c r="V265" s="297"/>
      <c r="W265" s="297"/>
      <c r="X265" s="297"/>
      <c r="Y265" s="297"/>
      <c r="Z265" s="297"/>
    </row>
    <row r="266" spans="1:26" ht="15.75" customHeight="1">
      <c r="A266" s="297"/>
      <c r="B266" s="297"/>
      <c r="C266" s="297"/>
      <c r="D266" s="297"/>
      <c r="E266" s="297"/>
      <c r="F266" s="297"/>
      <c r="G266" s="297"/>
      <c r="H266" s="297"/>
      <c r="I266" s="297"/>
      <c r="J266" s="297"/>
      <c r="K266" s="297"/>
      <c r="L266" s="297"/>
      <c r="M266" s="297"/>
      <c r="N266" s="297"/>
      <c r="O266" s="297"/>
      <c r="P266" s="297"/>
      <c r="Q266" s="297"/>
      <c r="R266" s="297"/>
      <c r="S266" s="297"/>
      <c r="T266" s="297"/>
      <c r="U266" s="297"/>
      <c r="V266" s="297"/>
      <c r="W266" s="297"/>
      <c r="X266" s="297"/>
      <c r="Y266" s="297"/>
      <c r="Z266" s="297"/>
    </row>
    <row r="267" spans="1:26" ht="15.75" customHeight="1">
      <c r="A267" s="297"/>
      <c r="B267" s="297"/>
      <c r="C267" s="297"/>
      <c r="D267" s="297"/>
      <c r="E267" s="297"/>
      <c r="F267" s="297"/>
      <c r="G267" s="297"/>
      <c r="H267" s="297"/>
      <c r="I267" s="297"/>
      <c r="J267" s="297"/>
      <c r="K267" s="297"/>
      <c r="L267" s="297"/>
      <c r="M267" s="297"/>
      <c r="N267" s="297"/>
      <c r="O267" s="297"/>
      <c r="P267" s="297"/>
      <c r="Q267" s="297"/>
      <c r="R267" s="297"/>
      <c r="S267" s="297"/>
      <c r="T267" s="297"/>
      <c r="U267" s="297"/>
      <c r="V267" s="297"/>
      <c r="W267" s="297"/>
      <c r="X267" s="297"/>
      <c r="Y267" s="297"/>
      <c r="Z267" s="297"/>
    </row>
    <row r="268" spans="1:26" ht="15.75" customHeight="1">
      <c r="A268" s="297"/>
      <c r="B268" s="297"/>
      <c r="C268" s="297"/>
      <c r="D268" s="297"/>
      <c r="E268" s="297"/>
      <c r="F268" s="297"/>
      <c r="G268" s="297"/>
      <c r="H268" s="297"/>
      <c r="I268" s="297"/>
      <c r="J268" s="297"/>
      <c r="K268" s="297"/>
      <c r="L268" s="297"/>
      <c r="M268" s="297"/>
      <c r="N268" s="297"/>
      <c r="O268" s="297"/>
      <c r="P268" s="297"/>
      <c r="Q268" s="297"/>
      <c r="R268" s="297"/>
      <c r="S268" s="297"/>
      <c r="T268" s="297"/>
      <c r="U268" s="297"/>
      <c r="V268" s="297"/>
      <c r="W268" s="297"/>
      <c r="X268" s="297"/>
      <c r="Y268" s="297"/>
      <c r="Z268" s="297"/>
    </row>
    <row r="269" spans="1:26" ht="15.75" customHeight="1">
      <c r="A269" s="297"/>
      <c r="B269" s="297"/>
      <c r="C269" s="297"/>
      <c r="D269" s="297"/>
      <c r="E269" s="297"/>
      <c r="F269" s="297"/>
      <c r="G269" s="297"/>
      <c r="H269" s="297"/>
      <c r="I269" s="297"/>
      <c r="J269" s="297"/>
      <c r="K269" s="297"/>
      <c r="L269" s="297"/>
      <c r="M269" s="297"/>
      <c r="N269" s="297"/>
      <c r="O269" s="297"/>
      <c r="P269" s="297"/>
      <c r="Q269" s="297"/>
      <c r="R269" s="297"/>
      <c r="S269" s="297"/>
      <c r="T269" s="297"/>
      <c r="U269" s="297"/>
      <c r="V269" s="297"/>
      <c r="W269" s="297"/>
      <c r="X269" s="297"/>
      <c r="Y269" s="297"/>
      <c r="Z269" s="297"/>
    </row>
    <row r="270" spans="1:26" ht="15.75" customHeight="1">
      <c r="A270" s="297"/>
      <c r="B270" s="297"/>
      <c r="C270" s="297"/>
      <c r="D270" s="297"/>
      <c r="E270" s="297"/>
      <c r="F270" s="297"/>
      <c r="G270" s="297"/>
      <c r="H270" s="297"/>
      <c r="I270" s="297"/>
      <c r="J270" s="297"/>
      <c r="K270" s="297"/>
      <c r="L270" s="297"/>
      <c r="M270" s="297"/>
      <c r="N270" s="297"/>
      <c r="O270" s="297"/>
      <c r="P270" s="297"/>
      <c r="Q270" s="297"/>
      <c r="R270" s="297"/>
      <c r="S270" s="297"/>
      <c r="T270" s="297"/>
      <c r="U270" s="297"/>
      <c r="V270" s="297"/>
      <c r="W270" s="297"/>
      <c r="X270" s="297"/>
      <c r="Y270" s="297"/>
      <c r="Z270" s="297"/>
    </row>
    <row r="271" spans="1:26" ht="15.75" customHeight="1">
      <c r="A271" s="297"/>
      <c r="B271" s="297"/>
      <c r="C271" s="297"/>
      <c r="D271" s="297"/>
      <c r="E271" s="297"/>
      <c r="F271" s="297"/>
      <c r="G271" s="297"/>
      <c r="H271" s="297"/>
      <c r="I271" s="297"/>
      <c r="J271" s="297"/>
      <c r="K271" s="297"/>
      <c r="L271" s="297"/>
      <c r="M271" s="297"/>
      <c r="N271" s="297"/>
      <c r="O271" s="297"/>
      <c r="P271" s="297"/>
      <c r="Q271" s="297"/>
      <c r="R271" s="297"/>
      <c r="S271" s="297"/>
      <c r="T271" s="297"/>
      <c r="U271" s="297"/>
      <c r="V271" s="297"/>
      <c r="W271" s="297"/>
      <c r="X271" s="297"/>
      <c r="Y271" s="297"/>
      <c r="Z271" s="297"/>
    </row>
    <row r="272" spans="1:26" ht="15.75" customHeight="1">
      <c r="A272" s="297"/>
      <c r="B272" s="297"/>
      <c r="C272" s="297"/>
      <c r="D272" s="297"/>
      <c r="E272" s="297"/>
      <c r="F272" s="297"/>
      <c r="G272" s="297"/>
      <c r="H272" s="297"/>
      <c r="I272" s="297"/>
      <c r="J272" s="297"/>
      <c r="K272" s="297"/>
      <c r="L272" s="297"/>
      <c r="M272" s="297"/>
      <c r="N272" s="297"/>
      <c r="O272" s="297"/>
      <c r="P272" s="297"/>
      <c r="Q272" s="297"/>
      <c r="R272" s="297"/>
      <c r="S272" s="297"/>
      <c r="T272" s="297"/>
      <c r="U272" s="297"/>
      <c r="V272" s="297"/>
      <c r="W272" s="297"/>
      <c r="X272" s="297"/>
      <c r="Y272" s="297"/>
      <c r="Z272" s="297"/>
    </row>
    <row r="273" spans="1:26" ht="15.75" customHeight="1">
      <c r="A273" s="297"/>
      <c r="B273" s="297"/>
      <c r="C273" s="297"/>
      <c r="D273" s="297"/>
      <c r="E273" s="297"/>
      <c r="F273" s="297"/>
      <c r="G273" s="297"/>
      <c r="H273" s="297"/>
      <c r="I273" s="297"/>
      <c r="J273" s="297"/>
      <c r="K273" s="297"/>
      <c r="L273" s="297"/>
      <c r="M273" s="297"/>
      <c r="N273" s="297"/>
      <c r="O273" s="297"/>
      <c r="P273" s="297"/>
      <c r="Q273" s="297"/>
      <c r="R273" s="297"/>
      <c r="S273" s="297"/>
      <c r="T273" s="297"/>
      <c r="U273" s="297"/>
      <c r="V273" s="297"/>
      <c r="W273" s="297"/>
      <c r="X273" s="297"/>
      <c r="Y273" s="297"/>
      <c r="Z273" s="297"/>
    </row>
    <row r="274" spans="1:26" ht="15.75" customHeight="1">
      <c r="A274" s="297"/>
      <c r="B274" s="297"/>
      <c r="C274" s="297"/>
      <c r="D274" s="297"/>
      <c r="E274" s="297"/>
      <c r="F274" s="297"/>
      <c r="G274" s="297"/>
      <c r="H274" s="297"/>
      <c r="I274" s="297"/>
      <c r="J274" s="297"/>
      <c r="K274" s="297"/>
      <c r="L274" s="297"/>
      <c r="M274" s="297"/>
      <c r="N274" s="297"/>
      <c r="O274" s="297"/>
      <c r="P274" s="297"/>
      <c r="Q274" s="297"/>
      <c r="R274" s="297"/>
      <c r="S274" s="297"/>
      <c r="T274" s="297"/>
      <c r="U274" s="297"/>
      <c r="V274" s="297"/>
      <c r="W274" s="297"/>
      <c r="X274" s="297"/>
      <c r="Y274" s="297"/>
      <c r="Z274" s="297"/>
    </row>
    <row r="275" spans="1:26" ht="15.75" customHeight="1">
      <c r="A275" s="297"/>
      <c r="B275" s="297"/>
      <c r="C275" s="297"/>
      <c r="D275" s="297"/>
      <c r="E275" s="297"/>
      <c r="F275" s="297"/>
      <c r="G275" s="297"/>
      <c r="H275" s="297"/>
      <c r="I275" s="297"/>
      <c r="J275" s="297"/>
      <c r="K275" s="297"/>
      <c r="L275" s="297"/>
      <c r="M275" s="297"/>
      <c r="N275" s="297"/>
      <c r="O275" s="297"/>
      <c r="P275" s="297"/>
      <c r="Q275" s="297"/>
      <c r="R275" s="297"/>
      <c r="S275" s="297"/>
      <c r="T275" s="297"/>
      <c r="U275" s="297"/>
      <c r="V275" s="297"/>
      <c r="W275" s="297"/>
      <c r="X275" s="297"/>
      <c r="Y275" s="297"/>
      <c r="Z275" s="297"/>
    </row>
    <row r="276" spans="1:26" ht="15.75" customHeight="1">
      <c r="A276" s="297"/>
      <c r="B276" s="297"/>
      <c r="C276" s="297"/>
      <c r="D276" s="297"/>
      <c r="E276" s="297"/>
      <c r="F276" s="297"/>
      <c r="G276" s="297"/>
      <c r="H276" s="297"/>
      <c r="I276" s="297"/>
      <c r="J276" s="297"/>
      <c r="K276" s="297"/>
      <c r="L276" s="297"/>
      <c r="M276" s="297"/>
      <c r="N276" s="297"/>
      <c r="O276" s="297"/>
      <c r="P276" s="297"/>
      <c r="Q276" s="297"/>
      <c r="R276" s="297"/>
      <c r="S276" s="297"/>
      <c r="T276" s="297"/>
      <c r="U276" s="297"/>
      <c r="V276" s="297"/>
      <c r="W276" s="297"/>
      <c r="X276" s="297"/>
      <c r="Y276" s="297"/>
      <c r="Z276" s="297"/>
    </row>
    <row r="277" spans="1:26" ht="15.75" customHeight="1">
      <c r="A277" s="297"/>
      <c r="B277" s="297"/>
      <c r="C277" s="297"/>
      <c r="D277" s="297"/>
      <c r="E277" s="297"/>
      <c r="F277" s="297"/>
      <c r="G277" s="297"/>
      <c r="H277" s="297"/>
      <c r="I277" s="297"/>
      <c r="J277" s="297"/>
      <c r="K277" s="297"/>
      <c r="L277" s="297"/>
      <c r="M277" s="297"/>
      <c r="N277" s="297"/>
      <c r="O277" s="297"/>
      <c r="P277" s="297"/>
      <c r="Q277" s="297"/>
      <c r="R277" s="297"/>
      <c r="S277" s="297"/>
      <c r="T277" s="297"/>
      <c r="U277" s="297"/>
      <c r="V277" s="297"/>
      <c r="W277" s="297"/>
      <c r="X277" s="297"/>
      <c r="Y277" s="297"/>
      <c r="Z277" s="297"/>
    </row>
    <row r="278" spans="1:26" ht="15.75" customHeight="1">
      <c r="A278" s="297"/>
      <c r="B278" s="297"/>
      <c r="C278" s="297"/>
      <c r="D278" s="297"/>
      <c r="E278" s="297"/>
      <c r="F278" s="297"/>
      <c r="G278" s="297"/>
      <c r="H278" s="297"/>
      <c r="I278" s="297"/>
      <c r="J278" s="297"/>
      <c r="K278" s="297"/>
      <c r="L278" s="297"/>
      <c r="M278" s="297"/>
      <c r="N278" s="297"/>
      <c r="O278" s="297"/>
      <c r="P278" s="297"/>
      <c r="Q278" s="297"/>
      <c r="R278" s="297"/>
      <c r="S278" s="297"/>
      <c r="T278" s="297"/>
      <c r="U278" s="297"/>
      <c r="V278" s="297"/>
      <c r="W278" s="297"/>
      <c r="X278" s="297"/>
      <c r="Y278" s="297"/>
      <c r="Z278" s="297"/>
    </row>
    <row r="279" spans="1:26" ht="15.75" customHeight="1">
      <c r="A279" s="297"/>
      <c r="B279" s="297"/>
      <c r="C279" s="297"/>
      <c r="D279" s="297"/>
      <c r="E279" s="297"/>
      <c r="F279" s="297"/>
      <c r="G279" s="297"/>
      <c r="H279" s="297"/>
      <c r="I279" s="297"/>
      <c r="J279" s="297"/>
      <c r="K279" s="297"/>
      <c r="L279" s="297"/>
      <c r="M279" s="297"/>
      <c r="N279" s="297"/>
      <c r="O279" s="297"/>
      <c r="P279" s="297"/>
      <c r="Q279" s="297"/>
      <c r="R279" s="297"/>
      <c r="S279" s="297"/>
      <c r="T279" s="297"/>
      <c r="U279" s="297"/>
      <c r="V279" s="297"/>
      <c r="W279" s="297"/>
      <c r="X279" s="297"/>
      <c r="Y279" s="297"/>
      <c r="Z279" s="297"/>
    </row>
    <row r="280" spans="1:26" ht="15.75" customHeight="1">
      <c r="A280" s="297"/>
      <c r="B280" s="297"/>
      <c r="C280" s="297"/>
      <c r="D280" s="297"/>
      <c r="E280" s="297"/>
      <c r="F280" s="297"/>
      <c r="G280" s="297"/>
      <c r="H280" s="297"/>
      <c r="I280" s="297"/>
      <c r="J280" s="297"/>
      <c r="K280" s="297"/>
      <c r="L280" s="297"/>
      <c r="M280" s="297"/>
      <c r="N280" s="297"/>
      <c r="O280" s="297"/>
      <c r="P280" s="297"/>
      <c r="Q280" s="297"/>
      <c r="R280" s="297"/>
      <c r="S280" s="297"/>
      <c r="T280" s="297"/>
      <c r="U280" s="297"/>
      <c r="V280" s="297"/>
      <c r="W280" s="297"/>
      <c r="X280" s="297"/>
      <c r="Y280" s="297"/>
      <c r="Z280" s="297"/>
    </row>
    <row r="281" spans="1:26" ht="15.75" customHeight="1">
      <c r="A281" s="297"/>
      <c r="B281" s="297"/>
      <c r="C281" s="297"/>
      <c r="D281" s="297"/>
      <c r="E281" s="297"/>
      <c r="F281" s="297"/>
      <c r="G281" s="297"/>
      <c r="H281" s="297"/>
      <c r="I281" s="297"/>
      <c r="J281" s="297"/>
      <c r="K281" s="297"/>
      <c r="L281" s="297"/>
      <c r="M281" s="297"/>
      <c r="N281" s="297"/>
      <c r="O281" s="297"/>
      <c r="P281" s="297"/>
      <c r="Q281" s="297"/>
      <c r="R281" s="297"/>
      <c r="S281" s="297"/>
      <c r="T281" s="297"/>
      <c r="U281" s="297"/>
      <c r="V281" s="297"/>
      <c r="W281" s="297"/>
      <c r="X281" s="297"/>
      <c r="Y281" s="297"/>
      <c r="Z281" s="297"/>
    </row>
    <row r="282" spans="1:26" ht="15.75" customHeight="1">
      <c r="A282" s="297"/>
      <c r="B282" s="297"/>
      <c r="C282" s="297"/>
      <c r="D282" s="297"/>
      <c r="E282" s="297"/>
      <c r="F282" s="297"/>
      <c r="G282" s="297"/>
      <c r="H282" s="297"/>
      <c r="I282" s="297"/>
      <c r="J282" s="297"/>
      <c r="K282" s="297"/>
      <c r="L282" s="297"/>
      <c r="M282" s="297"/>
      <c r="N282" s="297"/>
      <c r="O282" s="297"/>
      <c r="P282" s="297"/>
      <c r="Q282" s="297"/>
      <c r="R282" s="297"/>
      <c r="S282" s="297"/>
      <c r="T282" s="297"/>
      <c r="U282" s="297"/>
      <c r="V282" s="297"/>
      <c r="W282" s="297"/>
      <c r="X282" s="297"/>
      <c r="Y282" s="297"/>
      <c r="Z282" s="297"/>
    </row>
    <row r="283" spans="1:26" ht="15.75" customHeight="1">
      <c r="A283" s="297"/>
      <c r="B283" s="297"/>
      <c r="C283" s="297"/>
      <c r="D283" s="297"/>
      <c r="E283" s="297"/>
      <c r="F283" s="297"/>
      <c r="G283" s="297"/>
      <c r="H283" s="297"/>
      <c r="I283" s="297"/>
      <c r="J283" s="297"/>
      <c r="K283" s="297"/>
      <c r="L283" s="297"/>
      <c r="M283" s="297"/>
      <c r="N283" s="297"/>
      <c r="O283" s="297"/>
      <c r="P283" s="297"/>
      <c r="Q283" s="297"/>
      <c r="R283" s="297"/>
      <c r="S283" s="297"/>
      <c r="T283" s="297"/>
      <c r="U283" s="297"/>
      <c r="V283" s="297"/>
      <c r="W283" s="297"/>
      <c r="X283" s="297"/>
      <c r="Y283" s="297"/>
      <c r="Z283" s="297"/>
    </row>
    <row r="284" spans="1:26" ht="15.75" customHeight="1">
      <c r="A284" s="297"/>
      <c r="B284" s="297"/>
      <c r="C284" s="297"/>
      <c r="D284" s="297"/>
      <c r="E284" s="297"/>
      <c r="F284" s="297"/>
      <c r="G284" s="297"/>
      <c r="H284" s="297"/>
      <c r="I284" s="297"/>
      <c r="J284" s="297"/>
      <c r="K284" s="297"/>
      <c r="L284" s="297"/>
      <c r="M284" s="297"/>
      <c r="N284" s="297"/>
      <c r="O284" s="297"/>
      <c r="P284" s="297"/>
      <c r="Q284" s="297"/>
      <c r="R284" s="297"/>
      <c r="S284" s="297"/>
      <c r="T284" s="297"/>
      <c r="U284" s="297"/>
      <c r="V284" s="297"/>
      <c r="W284" s="297"/>
      <c r="X284" s="297"/>
      <c r="Y284" s="297"/>
      <c r="Z284" s="297"/>
    </row>
    <row r="285" spans="1:26" ht="15.75" customHeight="1">
      <c r="A285" s="297"/>
      <c r="B285" s="297"/>
      <c r="C285" s="297"/>
      <c r="D285" s="297"/>
      <c r="E285" s="297"/>
      <c r="F285" s="297"/>
      <c r="G285" s="297"/>
      <c r="H285" s="297"/>
      <c r="I285" s="297"/>
      <c r="J285" s="297"/>
      <c r="K285" s="297"/>
      <c r="L285" s="297"/>
      <c r="M285" s="297"/>
      <c r="N285" s="297"/>
      <c r="O285" s="297"/>
      <c r="P285" s="297"/>
      <c r="Q285" s="297"/>
      <c r="R285" s="297"/>
      <c r="S285" s="297"/>
      <c r="T285" s="297"/>
      <c r="U285" s="297"/>
      <c r="V285" s="297"/>
      <c r="W285" s="297"/>
      <c r="X285" s="297"/>
      <c r="Y285" s="297"/>
      <c r="Z285" s="297"/>
    </row>
    <row r="286" spans="1:26" ht="15.75" customHeight="1">
      <c r="A286" s="297"/>
      <c r="B286" s="297"/>
      <c r="C286" s="297"/>
      <c r="D286" s="297"/>
      <c r="E286" s="297"/>
      <c r="F286" s="297"/>
      <c r="G286" s="297"/>
      <c r="H286" s="297"/>
      <c r="I286" s="297"/>
      <c r="J286" s="297"/>
      <c r="K286" s="297"/>
      <c r="L286" s="297"/>
      <c r="M286" s="297"/>
      <c r="N286" s="297"/>
      <c r="O286" s="297"/>
      <c r="P286" s="297"/>
      <c r="Q286" s="297"/>
      <c r="R286" s="297"/>
      <c r="S286" s="297"/>
      <c r="T286" s="297"/>
      <c r="U286" s="297"/>
      <c r="V286" s="297"/>
      <c r="W286" s="297"/>
      <c r="X286" s="297"/>
      <c r="Y286" s="297"/>
      <c r="Z286" s="297"/>
    </row>
    <row r="287" spans="1:26" ht="15.75" customHeight="1">
      <c r="A287" s="297"/>
      <c r="B287" s="297"/>
      <c r="C287" s="297"/>
      <c r="D287" s="297"/>
      <c r="E287" s="297"/>
      <c r="F287" s="297"/>
      <c r="G287" s="297"/>
      <c r="H287" s="297"/>
      <c r="I287" s="297"/>
      <c r="J287" s="297"/>
      <c r="K287" s="297"/>
      <c r="L287" s="297"/>
      <c r="M287" s="297"/>
      <c r="N287" s="297"/>
      <c r="O287" s="297"/>
      <c r="P287" s="297"/>
      <c r="Q287" s="297"/>
      <c r="R287" s="297"/>
      <c r="S287" s="297"/>
      <c r="T287" s="297"/>
      <c r="U287" s="297"/>
      <c r="V287" s="297"/>
      <c r="W287" s="297"/>
      <c r="X287" s="297"/>
      <c r="Y287" s="297"/>
      <c r="Z287" s="297"/>
    </row>
    <row r="288" spans="1:26" ht="15.75" customHeight="1">
      <c r="A288" s="297"/>
      <c r="B288" s="297"/>
      <c r="C288" s="297"/>
      <c r="D288" s="297"/>
      <c r="E288" s="297"/>
      <c r="F288" s="297"/>
      <c r="G288" s="297"/>
      <c r="H288" s="297"/>
      <c r="I288" s="297"/>
      <c r="J288" s="297"/>
      <c r="K288" s="297"/>
      <c r="L288" s="297"/>
      <c r="M288" s="297"/>
      <c r="N288" s="297"/>
      <c r="O288" s="297"/>
      <c r="P288" s="297"/>
      <c r="Q288" s="297"/>
      <c r="R288" s="297"/>
      <c r="S288" s="297"/>
      <c r="T288" s="297"/>
      <c r="U288" s="297"/>
      <c r="V288" s="297"/>
      <c r="W288" s="297"/>
      <c r="X288" s="297"/>
      <c r="Y288" s="297"/>
      <c r="Z288" s="297"/>
    </row>
    <row r="289" spans="1:26" ht="15.75" customHeight="1">
      <c r="A289" s="297"/>
      <c r="B289" s="297"/>
      <c r="C289" s="297"/>
      <c r="D289" s="297"/>
      <c r="E289" s="297"/>
      <c r="F289" s="297"/>
      <c r="G289" s="297"/>
      <c r="H289" s="297"/>
      <c r="I289" s="297"/>
      <c r="J289" s="297"/>
      <c r="K289" s="297"/>
      <c r="L289" s="297"/>
      <c r="M289" s="297"/>
      <c r="N289" s="297"/>
      <c r="O289" s="297"/>
      <c r="P289" s="297"/>
      <c r="Q289" s="297"/>
      <c r="R289" s="297"/>
      <c r="S289" s="297"/>
      <c r="T289" s="297"/>
      <c r="U289" s="297"/>
      <c r="V289" s="297"/>
      <c r="W289" s="297"/>
      <c r="X289" s="297"/>
      <c r="Y289" s="297"/>
      <c r="Z289" s="297"/>
    </row>
    <row r="290" spans="1:26" ht="15.75" customHeight="1">
      <c r="A290" s="297"/>
      <c r="B290" s="297"/>
      <c r="C290" s="297"/>
      <c r="D290" s="297"/>
      <c r="E290" s="297"/>
      <c r="F290" s="297"/>
      <c r="G290" s="297"/>
      <c r="H290" s="297"/>
      <c r="I290" s="297"/>
      <c r="J290" s="297"/>
      <c r="K290" s="297"/>
      <c r="L290" s="297"/>
      <c r="M290" s="297"/>
      <c r="N290" s="297"/>
      <c r="O290" s="297"/>
      <c r="P290" s="297"/>
      <c r="Q290" s="297"/>
      <c r="R290" s="297"/>
      <c r="S290" s="297"/>
      <c r="T290" s="297"/>
      <c r="U290" s="297"/>
      <c r="V290" s="297"/>
      <c r="W290" s="297"/>
      <c r="X290" s="297"/>
      <c r="Y290" s="297"/>
      <c r="Z290" s="297"/>
    </row>
    <row r="291" spans="1:26" ht="15.75" customHeight="1">
      <c r="A291" s="297"/>
      <c r="B291" s="297"/>
      <c r="C291" s="297"/>
      <c r="D291" s="297"/>
      <c r="E291" s="297"/>
      <c r="F291" s="297"/>
      <c r="G291" s="297"/>
      <c r="H291" s="297"/>
      <c r="I291" s="297"/>
      <c r="J291" s="297"/>
      <c r="K291" s="297"/>
      <c r="L291" s="297"/>
      <c r="M291" s="297"/>
      <c r="N291" s="297"/>
      <c r="O291" s="297"/>
      <c r="P291" s="297"/>
      <c r="Q291" s="297"/>
      <c r="R291" s="297"/>
      <c r="S291" s="297"/>
      <c r="T291" s="297"/>
      <c r="U291" s="297"/>
      <c r="V291" s="297"/>
      <c r="W291" s="297"/>
      <c r="X291" s="297"/>
      <c r="Y291" s="297"/>
      <c r="Z291" s="297"/>
    </row>
    <row r="292" spans="1:26" ht="15.75" customHeight="1">
      <c r="A292" s="297"/>
      <c r="B292" s="297"/>
      <c r="C292" s="297"/>
      <c r="D292" s="297"/>
      <c r="E292" s="297"/>
      <c r="F292" s="297"/>
      <c r="G292" s="297"/>
      <c r="H292" s="297"/>
      <c r="I292" s="297"/>
      <c r="J292" s="297"/>
      <c r="K292" s="297"/>
      <c r="L292" s="297"/>
      <c r="M292" s="297"/>
      <c r="N292" s="297"/>
      <c r="O292" s="297"/>
      <c r="P292" s="297"/>
      <c r="Q292" s="297"/>
      <c r="R292" s="297"/>
      <c r="S292" s="297"/>
      <c r="T292" s="297"/>
      <c r="U292" s="297"/>
      <c r="V292" s="297"/>
      <c r="W292" s="297"/>
      <c r="X292" s="297"/>
      <c r="Y292" s="297"/>
      <c r="Z292" s="297"/>
    </row>
    <row r="293" spans="1:26" ht="15.75" customHeight="1">
      <c r="A293" s="297"/>
      <c r="B293" s="297"/>
      <c r="C293" s="297"/>
      <c r="D293" s="297"/>
      <c r="E293" s="297"/>
      <c r="F293" s="297"/>
      <c r="G293" s="297"/>
      <c r="H293" s="297"/>
      <c r="I293" s="297"/>
      <c r="J293" s="297"/>
      <c r="K293" s="297"/>
      <c r="L293" s="297"/>
      <c r="M293" s="297"/>
      <c r="N293" s="297"/>
      <c r="O293" s="297"/>
      <c r="P293" s="297"/>
      <c r="Q293" s="297"/>
      <c r="R293" s="297"/>
      <c r="S293" s="297"/>
      <c r="T293" s="297"/>
      <c r="U293" s="297"/>
      <c r="V293" s="297"/>
      <c r="W293" s="297"/>
      <c r="X293" s="297"/>
      <c r="Y293" s="297"/>
      <c r="Z293" s="297"/>
    </row>
    <row r="294" spans="1:26" ht="15.75" customHeight="1">
      <c r="A294" s="297"/>
      <c r="B294" s="297"/>
      <c r="C294" s="297"/>
      <c r="D294" s="297"/>
      <c r="E294" s="297"/>
      <c r="F294" s="297"/>
      <c r="G294" s="297"/>
      <c r="H294" s="297"/>
      <c r="I294" s="297"/>
      <c r="J294" s="297"/>
      <c r="K294" s="297"/>
      <c r="L294" s="297"/>
      <c r="M294" s="297"/>
      <c r="N294" s="297"/>
      <c r="O294" s="297"/>
      <c r="P294" s="297"/>
      <c r="Q294" s="297"/>
      <c r="R294" s="297"/>
      <c r="S294" s="297"/>
      <c r="T294" s="297"/>
      <c r="U294" s="297"/>
      <c r="V294" s="297"/>
      <c r="W294" s="297"/>
      <c r="X294" s="297"/>
      <c r="Y294" s="297"/>
      <c r="Z294" s="297"/>
    </row>
    <row r="295" spans="1:26" ht="15.75" customHeight="1">
      <c r="A295" s="297"/>
      <c r="B295" s="297"/>
      <c r="C295" s="297"/>
      <c r="D295" s="297"/>
      <c r="E295" s="297"/>
      <c r="F295" s="297"/>
      <c r="G295" s="297"/>
      <c r="H295" s="297"/>
      <c r="I295" s="297"/>
      <c r="J295" s="297"/>
      <c r="K295" s="297"/>
      <c r="L295" s="297"/>
      <c r="M295" s="297"/>
      <c r="N295" s="297"/>
      <c r="O295" s="297"/>
      <c r="P295" s="297"/>
      <c r="Q295" s="297"/>
      <c r="R295" s="297"/>
      <c r="S295" s="297"/>
      <c r="T295" s="297"/>
      <c r="U295" s="297"/>
      <c r="V295" s="297"/>
      <c r="W295" s="297"/>
      <c r="X295" s="297"/>
      <c r="Y295" s="297"/>
      <c r="Z295" s="297"/>
    </row>
    <row r="296" spans="1:26" ht="15.75" customHeight="1">
      <c r="A296" s="297"/>
      <c r="B296" s="297"/>
      <c r="C296" s="297"/>
      <c r="D296" s="297"/>
      <c r="E296" s="297"/>
      <c r="F296" s="297"/>
      <c r="G296" s="297"/>
      <c r="H296" s="297"/>
      <c r="I296" s="297"/>
      <c r="J296" s="297"/>
      <c r="K296" s="297"/>
      <c r="L296" s="297"/>
      <c r="M296" s="297"/>
      <c r="N296" s="297"/>
      <c r="O296" s="297"/>
      <c r="P296" s="297"/>
      <c r="Q296" s="297"/>
      <c r="R296" s="297"/>
      <c r="S296" s="297"/>
      <c r="T296" s="297"/>
      <c r="U296" s="297"/>
      <c r="V296" s="297"/>
      <c r="W296" s="297"/>
      <c r="X296" s="297"/>
      <c r="Y296" s="297"/>
      <c r="Z296" s="297"/>
    </row>
    <row r="297" spans="1:26" ht="15.75" customHeight="1">
      <c r="A297" s="297"/>
      <c r="B297" s="297"/>
      <c r="C297" s="297"/>
      <c r="D297" s="297"/>
      <c r="E297" s="297"/>
      <c r="F297" s="297"/>
      <c r="G297" s="297"/>
      <c r="H297" s="297"/>
      <c r="I297" s="297"/>
      <c r="J297" s="297"/>
      <c r="K297" s="297"/>
      <c r="L297" s="297"/>
      <c r="M297" s="297"/>
      <c r="N297" s="297"/>
      <c r="O297" s="297"/>
      <c r="P297" s="297"/>
      <c r="Q297" s="297"/>
      <c r="R297" s="297"/>
      <c r="S297" s="297"/>
      <c r="T297" s="297"/>
      <c r="U297" s="297"/>
      <c r="V297" s="297"/>
      <c r="W297" s="297"/>
      <c r="X297" s="297"/>
      <c r="Y297" s="297"/>
      <c r="Z297" s="297"/>
    </row>
    <row r="298" spans="1:26" ht="15.75" customHeight="1">
      <c r="A298" s="297"/>
      <c r="B298" s="297"/>
      <c r="C298" s="297"/>
      <c r="D298" s="297"/>
      <c r="E298" s="297"/>
      <c r="F298" s="297"/>
      <c r="G298" s="297"/>
      <c r="H298" s="297"/>
      <c r="I298" s="297"/>
      <c r="J298" s="297"/>
      <c r="K298" s="297"/>
      <c r="L298" s="297"/>
      <c r="M298" s="297"/>
      <c r="N298" s="297"/>
      <c r="O298" s="297"/>
      <c r="P298" s="297"/>
      <c r="Q298" s="297"/>
      <c r="R298" s="297"/>
      <c r="S298" s="297"/>
      <c r="T298" s="297"/>
      <c r="U298" s="297"/>
      <c r="V298" s="297"/>
      <c r="W298" s="297"/>
      <c r="X298" s="297"/>
      <c r="Y298" s="297"/>
      <c r="Z298" s="297"/>
    </row>
    <row r="299" spans="1:26" ht="15.75" customHeight="1">
      <c r="A299" s="297"/>
      <c r="B299" s="297"/>
      <c r="C299" s="297"/>
      <c r="D299" s="297"/>
      <c r="E299" s="297"/>
      <c r="F299" s="297"/>
      <c r="G299" s="297"/>
      <c r="H299" s="297"/>
      <c r="I299" s="297"/>
      <c r="J299" s="297"/>
      <c r="K299" s="297"/>
      <c r="L299" s="297"/>
      <c r="M299" s="297"/>
      <c r="N299" s="297"/>
      <c r="O299" s="297"/>
      <c r="P299" s="297"/>
      <c r="Q299" s="297"/>
      <c r="R299" s="297"/>
      <c r="S299" s="297"/>
      <c r="T299" s="297"/>
      <c r="U299" s="297"/>
      <c r="V299" s="297"/>
      <c r="W299" s="297"/>
      <c r="X299" s="297"/>
      <c r="Y299" s="297"/>
      <c r="Z299" s="297"/>
    </row>
    <row r="300" spans="1:26" ht="15.75" customHeight="1">
      <c r="A300" s="297"/>
      <c r="B300" s="297"/>
      <c r="C300" s="297"/>
      <c r="D300" s="297"/>
      <c r="E300" s="297"/>
      <c r="F300" s="297"/>
      <c r="G300" s="297"/>
      <c r="H300" s="297"/>
      <c r="I300" s="297"/>
      <c r="J300" s="297"/>
      <c r="K300" s="297"/>
      <c r="L300" s="297"/>
      <c r="M300" s="297"/>
      <c r="N300" s="297"/>
      <c r="O300" s="297"/>
      <c r="P300" s="297"/>
      <c r="Q300" s="297"/>
      <c r="R300" s="297"/>
      <c r="S300" s="297"/>
      <c r="T300" s="297"/>
      <c r="U300" s="297"/>
      <c r="V300" s="297"/>
      <c r="W300" s="297"/>
      <c r="X300" s="297"/>
      <c r="Y300" s="297"/>
      <c r="Z300" s="297"/>
    </row>
    <row r="301" spans="1:26" ht="15.75" customHeight="1">
      <c r="A301" s="297"/>
      <c r="B301" s="297"/>
      <c r="C301" s="297"/>
      <c r="D301" s="297"/>
      <c r="E301" s="297"/>
      <c r="F301" s="297"/>
      <c r="G301" s="297"/>
      <c r="H301" s="297"/>
      <c r="I301" s="297"/>
      <c r="J301" s="297"/>
      <c r="K301" s="297"/>
      <c r="L301" s="297"/>
      <c r="M301" s="297"/>
      <c r="N301" s="297"/>
      <c r="O301" s="297"/>
      <c r="P301" s="297"/>
      <c r="Q301" s="297"/>
      <c r="R301" s="297"/>
      <c r="S301" s="297"/>
      <c r="T301" s="297"/>
      <c r="U301" s="297"/>
      <c r="V301" s="297"/>
      <c r="W301" s="297"/>
      <c r="X301" s="297"/>
      <c r="Y301" s="297"/>
      <c r="Z301" s="297"/>
    </row>
    <row r="302" spans="1:26" ht="15.75" customHeight="1">
      <c r="A302" s="297"/>
      <c r="B302" s="297"/>
      <c r="C302" s="297"/>
      <c r="D302" s="297"/>
      <c r="E302" s="297"/>
      <c r="F302" s="297"/>
      <c r="G302" s="297"/>
      <c r="H302" s="297"/>
      <c r="I302" s="297"/>
      <c r="J302" s="297"/>
      <c r="K302" s="297"/>
      <c r="L302" s="297"/>
      <c r="M302" s="297"/>
      <c r="N302" s="297"/>
      <c r="O302" s="297"/>
      <c r="P302" s="297"/>
      <c r="Q302" s="297"/>
      <c r="R302" s="297"/>
      <c r="S302" s="297"/>
      <c r="T302" s="297"/>
      <c r="U302" s="297"/>
      <c r="V302" s="297"/>
      <c r="W302" s="297"/>
      <c r="X302" s="297"/>
      <c r="Y302" s="297"/>
      <c r="Z302" s="297"/>
    </row>
    <row r="303" spans="1:26" ht="15.75" customHeight="1">
      <c r="A303" s="297"/>
      <c r="B303" s="297"/>
      <c r="C303" s="297"/>
      <c r="D303" s="297"/>
      <c r="E303" s="297"/>
      <c r="F303" s="297"/>
      <c r="G303" s="297"/>
      <c r="H303" s="297"/>
      <c r="I303" s="297"/>
      <c r="J303" s="297"/>
      <c r="K303" s="297"/>
      <c r="L303" s="297"/>
      <c r="M303" s="297"/>
      <c r="N303" s="297"/>
      <c r="O303" s="297"/>
      <c r="P303" s="297"/>
      <c r="Q303" s="297"/>
      <c r="R303" s="297"/>
      <c r="S303" s="297"/>
      <c r="T303" s="297"/>
      <c r="U303" s="297"/>
      <c r="V303" s="297"/>
      <c r="W303" s="297"/>
      <c r="X303" s="297"/>
      <c r="Y303" s="297"/>
      <c r="Z303" s="297"/>
    </row>
    <row r="304" spans="1:26" ht="15.75" customHeight="1">
      <c r="A304" s="297"/>
      <c r="B304" s="297"/>
      <c r="C304" s="297"/>
      <c r="D304" s="297"/>
      <c r="E304" s="297"/>
      <c r="F304" s="297"/>
      <c r="G304" s="297"/>
      <c r="H304" s="297"/>
      <c r="I304" s="297"/>
      <c r="J304" s="297"/>
      <c r="K304" s="297"/>
      <c r="L304" s="297"/>
      <c r="M304" s="297"/>
      <c r="N304" s="297"/>
      <c r="O304" s="297"/>
      <c r="P304" s="297"/>
      <c r="Q304" s="297"/>
      <c r="R304" s="297"/>
      <c r="S304" s="297"/>
      <c r="T304" s="297"/>
      <c r="U304" s="297"/>
      <c r="V304" s="297"/>
      <c r="W304" s="297"/>
      <c r="X304" s="297"/>
      <c r="Y304" s="297"/>
      <c r="Z304" s="297"/>
    </row>
    <row r="305" spans="1:26" ht="15.75" customHeight="1">
      <c r="A305" s="297"/>
      <c r="B305" s="297"/>
      <c r="C305" s="297"/>
      <c r="D305" s="297"/>
      <c r="E305" s="297"/>
      <c r="F305" s="297"/>
      <c r="G305" s="297"/>
      <c r="H305" s="297"/>
      <c r="I305" s="297"/>
      <c r="J305" s="297"/>
      <c r="K305" s="297"/>
      <c r="L305" s="297"/>
      <c r="M305" s="297"/>
      <c r="N305" s="297"/>
      <c r="O305" s="297"/>
      <c r="P305" s="297"/>
      <c r="Q305" s="297"/>
      <c r="R305" s="297"/>
      <c r="S305" s="297"/>
      <c r="T305" s="297"/>
      <c r="U305" s="297"/>
      <c r="V305" s="297"/>
      <c r="W305" s="297"/>
      <c r="X305" s="297"/>
      <c r="Y305" s="297"/>
      <c r="Z305" s="297"/>
    </row>
    <row r="306" spans="1:26" ht="15.75" customHeight="1">
      <c r="A306" s="297"/>
      <c r="B306" s="297"/>
      <c r="C306" s="297"/>
      <c r="D306" s="297"/>
      <c r="E306" s="297"/>
      <c r="F306" s="297"/>
      <c r="G306" s="297"/>
      <c r="H306" s="297"/>
      <c r="I306" s="297"/>
      <c r="J306" s="297"/>
      <c r="K306" s="297"/>
      <c r="L306" s="297"/>
      <c r="M306" s="297"/>
      <c r="N306" s="297"/>
      <c r="O306" s="297"/>
      <c r="P306" s="297"/>
      <c r="Q306" s="297"/>
      <c r="R306" s="297"/>
      <c r="S306" s="297"/>
      <c r="T306" s="297"/>
      <c r="U306" s="297"/>
      <c r="V306" s="297"/>
      <c r="W306" s="297"/>
      <c r="X306" s="297"/>
      <c r="Y306" s="297"/>
      <c r="Z306" s="297"/>
    </row>
    <row r="307" spans="1:26" ht="15.75" customHeight="1">
      <c r="A307" s="297"/>
      <c r="B307" s="297"/>
      <c r="C307" s="297"/>
      <c r="D307" s="297"/>
      <c r="E307" s="297"/>
      <c r="F307" s="297"/>
      <c r="G307" s="297"/>
      <c r="H307" s="297"/>
      <c r="I307" s="297"/>
      <c r="J307" s="297"/>
      <c r="K307" s="297"/>
      <c r="L307" s="297"/>
      <c r="M307" s="297"/>
      <c r="N307" s="297"/>
      <c r="O307" s="297"/>
      <c r="P307" s="297"/>
      <c r="Q307" s="297"/>
      <c r="R307" s="297"/>
      <c r="S307" s="297"/>
      <c r="T307" s="297"/>
      <c r="U307" s="297"/>
      <c r="V307" s="297"/>
      <c r="W307" s="297"/>
      <c r="X307" s="297"/>
      <c r="Y307" s="297"/>
      <c r="Z307" s="297"/>
    </row>
    <row r="308" spans="1:26" ht="15.75" customHeight="1">
      <c r="A308" s="297"/>
      <c r="B308" s="297"/>
      <c r="C308" s="297"/>
      <c r="D308" s="297"/>
      <c r="E308" s="297"/>
      <c r="F308" s="297"/>
      <c r="G308" s="297"/>
      <c r="H308" s="297"/>
      <c r="I308" s="297"/>
      <c r="J308" s="297"/>
      <c r="K308" s="297"/>
      <c r="L308" s="297"/>
      <c r="M308" s="297"/>
      <c r="N308" s="297"/>
      <c r="O308" s="297"/>
      <c r="P308" s="297"/>
      <c r="Q308" s="297"/>
      <c r="R308" s="297"/>
      <c r="S308" s="297"/>
      <c r="T308" s="297"/>
      <c r="U308" s="297"/>
      <c r="V308" s="297"/>
      <c r="W308" s="297"/>
      <c r="X308" s="297"/>
      <c r="Y308" s="297"/>
      <c r="Z308" s="297"/>
    </row>
    <row r="309" spans="1:26" ht="15.75" customHeight="1">
      <c r="A309" s="297"/>
      <c r="B309" s="297"/>
      <c r="C309" s="297"/>
      <c r="D309" s="297"/>
      <c r="E309" s="297"/>
      <c r="F309" s="297"/>
      <c r="G309" s="297"/>
      <c r="H309" s="297"/>
      <c r="I309" s="297"/>
      <c r="J309" s="297"/>
      <c r="K309" s="297"/>
      <c r="L309" s="297"/>
      <c r="M309" s="297"/>
      <c r="N309" s="297"/>
      <c r="O309" s="297"/>
      <c r="P309" s="297"/>
      <c r="Q309" s="297"/>
      <c r="R309" s="297"/>
      <c r="S309" s="297"/>
      <c r="T309" s="297"/>
      <c r="U309" s="297"/>
      <c r="V309" s="297"/>
      <c r="W309" s="297"/>
      <c r="X309" s="297"/>
      <c r="Y309" s="297"/>
      <c r="Z309" s="297"/>
    </row>
    <row r="310" spans="1:26" ht="15.75" customHeight="1">
      <c r="A310" s="297"/>
      <c r="B310" s="297"/>
      <c r="C310" s="297"/>
      <c r="D310" s="297"/>
      <c r="E310" s="297"/>
      <c r="F310" s="297"/>
      <c r="G310" s="297"/>
      <c r="H310" s="297"/>
      <c r="I310" s="297"/>
      <c r="J310" s="297"/>
      <c r="K310" s="297"/>
      <c r="L310" s="297"/>
      <c r="M310" s="297"/>
      <c r="N310" s="297"/>
      <c r="O310" s="297"/>
      <c r="P310" s="297"/>
      <c r="Q310" s="297"/>
      <c r="R310" s="297"/>
      <c r="S310" s="297"/>
      <c r="T310" s="297"/>
      <c r="U310" s="297"/>
      <c r="V310" s="297"/>
      <c r="W310" s="297"/>
      <c r="X310" s="297"/>
      <c r="Y310" s="297"/>
      <c r="Z310" s="297"/>
    </row>
    <row r="311" spans="1:26" ht="15.75" customHeight="1">
      <c r="A311" s="297"/>
      <c r="B311" s="297"/>
      <c r="C311" s="297"/>
      <c r="D311" s="297"/>
      <c r="E311" s="297"/>
      <c r="F311" s="297"/>
      <c r="G311" s="297"/>
      <c r="H311" s="297"/>
      <c r="I311" s="297"/>
      <c r="J311" s="297"/>
      <c r="K311" s="297"/>
      <c r="L311" s="297"/>
      <c r="M311" s="297"/>
      <c r="N311" s="297"/>
      <c r="O311" s="297"/>
      <c r="P311" s="297"/>
      <c r="Q311" s="297"/>
      <c r="R311" s="297"/>
      <c r="S311" s="297"/>
      <c r="T311" s="297"/>
      <c r="U311" s="297"/>
      <c r="V311" s="297"/>
      <c r="W311" s="297"/>
      <c r="X311" s="297"/>
      <c r="Y311" s="297"/>
      <c r="Z311" s="297"/>
    </row>
    <row r="312" spans="1:26" ht="15.75" customHeight="1">
      <c r="A312" s="297"/>
      <c r="B312" s="297"/>
      <c r="C312" s="297"/>
      <c r="D312" s="297"/>
      <c r="E312" s="297"/>
      <c r="F312" s="297"/>
      <c r="G312" s="297"/>
      <c r="H312" s="297"/>
      <c r="I312" s="297"/>
      <c r="J312" s="297"/>
      <c r="K312" s="297"/>
      <c r="L312" s="297"/>
      <c r="M312" s="297"/>
      <c r="N312" s="297"/>
      <c r="O312" s="297"/>
      <c r="P312" s="297"/>
      <c r="Q312" s="297"/>
      <c r="R312" s="297"/>
      <c r="S312" s="297"/>
      <c r="T312" s="297"/>
      <c r="U312" s="297"/>
      <c r="V312" s="297"/>
      <c r="W312" s="297"/>
      <c r="X312" s="297"/>
      <c r="Y312" s="297"/>
      <c r="Z312" s="297"/>
    </row>
    <row r="313" spans="1:26" ht="15.75" customHeight="1">
      <c r="A313" s="297"/>
      <c r="B313" s="297"/>
      <c r="C313" s="297"/>
      <c r="D313" s="297"/>
      <c r="E313" s="297"/>
      <c r="F313" s="297"/>
      <c r="G313" s="297"/>
      <c r="H313" s="297"/>
      <c r="I313" s="297"/>
      <c r="J313" s="297"/>
      <c r="K313" s="297"/>
      <c r="L313" s="297"/>
      <c r="M313" s="297"/>
      <c r="N313" s="297"/>
      <c r="O313" s="297"/>
      <c r="P313" s="297"/>
      <c r="Q313" s="297"/>
      <c r="R313" s="297"/>
      <c r="S313" s="297"/>
      <c r="T313" s="297"/>
      <c r="U313" s="297"/>
      <c r="V313" s="297"/>
      <c r="W313" s="297"/>
      <c r="X313" s="297"/>
      <c r="Y313" s="297"/>
      <c r="Z313" s="297"/>
    </row>
    <row r="314" spans="1:26" ht="15.75" customHeight="1">
      <c r="A314" s="297"/>
      <c r="B314" s="297"/>
      <c r="C314" s="297"/>
      <c r="D314" s="297"/>
      <c r="E314" s="297"/>
      <c r="F314" s="297"/>
      <c r="G314" s="297"/>
      <c r="H314" s="297"/>
      <c r="I314" s="297"/>
      <c r="J314" s="297"/>
      <c r="K314" s="297"/>
      <c r="L314" s="297"/>
      <c r="M314" s="297"/>
      <c r="N314" s="297"/>
      <c r="O314" s="297"/>
      <c r="P314" s="297"/>
      <c r="Q314" s="297"/>
      <c r="R314" s="297"/>
      <c r="S314" s="297"/>
      <c r="T314" s="297"/>
      <c r="U314" s="297"/>
      <c r="V314" s="297"/>
      <c r="W314" s="297"/>
      <c r="X314" s="297"/>
      <c r="Y314" s="297"/>
      <c r="Z314" s="297"/>
    </row>
    <row r="315" spans="1:26" ht="15.75" customHeight="1">
      <c r="A315" s="297"/>
      <c r="B315" s="297"/>
      <c r="C315" s="297"/>
      <c r="D315" s="297"/>
      <c r="E315" s="297"/>
      <c r="F315" s="297"/>
      <c r="G315" s="297"/>
      <c r="H315" s="297"/>
      <c r="I315" s="297"/>
      <c r="J315" s="297"/>
      <c r="K315" s="297"/>
      <c r="L315" s="297"/>
      <c r="M315" s="297"/>
      <c r="N315" s="297"/>
      <c r="O315" s="297"/>
      <c r="P315" s="297"/>
      <c r="Q315" s="297"/>
      <c r="R315" s="297"/>
      <c r="S315" s="297"/>
      <c r="T315" s="297"/>
      <c r="U315" s="297"/>
      <c r="V315" s="297"/>
      <c r="W315" s="297"/>
      <c r="X315" s="297"/>
      <c r="Y315" s="297"/>
      <c r="Z315" s="297"/>
    </row>
    <row r="316" spans="1:26" ht="15.75" customHeight="1">
      <c r="A316" s="297"/>
      <c r="B316" s="297"/>
      <c r="C316" s="297"/>
      <c r="D316" s="297"/>
      <c r="E316" s="297"/>
      <c r="F316" s="297"/>
      <c r="G316" s="297"/>
      <c r="H316" s="297"/>
      <c r="I316" s="297"/>
      <c r="J316" s="297"/>
      <c r="K316" s="297"/>
      <c r="L316" s="297"/>
      <c r="M316" s="297"/>
      <c r="N316" s="297"/>
      <c r="O316" s="297"/>
      <c r="P316" s="297"/>
      <c r="Q316" s="297"/>
      <c r="R316" s="297"/>
      <c r="S316" s="297"/>
      <c r="T316" s="297"/>
      <c r="U316" s="297"/>
      <c r="V316" s="297"/>
      <c r="W316" s="297"/>
      <c r="X316" s="297"/>
      <c r="Y316" s="297"/>
      <c r="Z316" s="297"/>
    </row>
    <row r="317" spans="1:26" ht="15.75" customHeight="1">
      <c r="A317" s="297"/>
      <c r="B317" s="297"/>
      <c r="C317" s="297"/>
      <c r="D317" s="297"/>
      <c r="E317" s="297"/>
      <c r="F317" s="297"/>
      <c r="G317" s="297"/>
      <c r="H317" s="297"/>
      <c r="I317" s="297"/>
      <c r="J317" s="297"/>
      <c r="K317" s="297"/>
      <c r="L317" s="297"/>
      <c r="M317" s="297"/>
      <c r="N317" s="297"/>
      <c r="O317" s="297"/>
      <c r="P317" s="297"/>
      <c r="Q317" s="297"/>
      <c r="R317" s="297"/>
      <c r="S317" s="297"/>
      <c r="T317" s="297"/>
      <c r="U317" s="297"/>
      <c r="V317" s="297"/>
      <c r="W317" s="297"/>
      <c r="X317" s="297"/>
      <c r="Y317" s="297"/>
      <c r="Z317" s="297"/>
    </row>
    <row r="318" spans="1:26" ht="15.75" customHeight="1">
      <c r="A318" s="297"/>
      <c r="B318" s="297"/>
      <c r="C318" s="297"/>
      <c r="D318" s="297"/>
      <c r="E318" s="297"/>
      <c r="F318" s="297"/>
      <c r="G318" s="297"/>
      <c r="H318" s="297"/>
      <c r="I318" s="297"/>
      <c r="J318" s="297"/>
      <c r="K318" s="297"/>
      <c r="L318" s="297"/>
      <c r="M318" s="297"/>
      <c r="N318" s="297"/>
      <c r="O318" s="297"/>
      <c r="P318" s="297"/>
      <c r="Q318" s="297"/>
      <c r="R318" s="297"/>
      <c r="S318" s="297"/>
      <c r="T318" s="297"/>
      <c r="U318" s="297"/>
      <c r="V318" s="297"/>
      <c r="W318" s="297"/>
      <c r="X318" s="297"/>
      <c r="Y318" s="297"/>
      <c r="Z318" s="297"/>
    </row>
    <row r="319" spans="1:26" ht="15.75" customHeight="1">
      <c r="A319" s="297"/>
      <c r="B319" s="297"/>
      <c r="C319" s="297"/>
      <c r="D319" s="297"/>
      <c r="E319" s="297"/>
      <c r="F319" s="297"/>
      <c r="G319" s="297"/>
      <c r="H319" s="297"/>
      <c r="I319" s="297"/>
      <c r="J319" s="297"/>
      <c r="K319" s="297"/>
      <c r="L319" s="297"/>
      <c r="M319" s="297"/>
      <c r="N319" s="297"/>
      <c r="O319" s="297"/>
      <c r="P319" s="297"/>
      <c r="Q319" s="297"/>
      <c r="R319" s="297"/>
      <c r="S319" s="297"/>
      <c r="T319" s="297"/>
      <c r="U319" s="297"/>
      <c r="V319" s="297"/>
      <c r="W319" s="297"/>
      <c r="X319" s="297"/>
      <c r="Y319" s="297"/>
      <c r="Z319" s="297"/>
    </row>
    <row r="320" spans="1:26" ht="15.75" customHeight="1">
      <c r="A320" s="297"/>
      <c r="B320" s="297"/>
      <c r="C320" s="297"/>
      <c r="D320" s="297"/>
      <c r="E320" s="297"/>
      <c r="F320" s="297"/>
      <c r="G320" s="297"/>
      <c r="H320" s="297"/>
      <c r="I320" s="297"/>
      <c r="J320" s="297"/>
      <c r="K320" s="297"/>
      <c r="L320" s="297"/>
      <c r="M320" s="297"/>
      <c r="N320" s="297"/>
      <c r="O320" s="297"/>
      <c r="P320" s="297"/>
      <c r="Q320" s="297"/>
      <c r="R320" s="297"/>
      <c r="S320" s="297"/>
      <c r="T320" s="297"/>
      <c r="U320" s="297"/>
      <c r="V320" s="297"/>
      <c r="W320" s="297"/>
      <c r="X320" s="297"/>
      <c r="Y320" s="297"/>
      <c r="Z320" s="297"/>
    </row>
    <row r="321" spans="1:26" ht="15.75" customHeight="1">
      <c r="A321" s="297"/>
      <c r="B321" s="297"/>
      <c r="C321" s="297"/>
      <c r="D321" s="297"/>
      <c r="E321" s="297"/>
      <c r="F321" s="297"/>
      <c r="G321" s="297"/>
      <c r="H321" s="297"/>
      <c r="I321" s="297"/>
      <c r="J321" s="297"/>
      <c r="K321" s="297"/>
      <c r="L321" s="297"/>
      <c r="M321" s="297"/>
      <c r="N321" s="297"/>
      <c r="O321" s="297"/>
      <c r="P321" s="297"/>
      <c r="Q321" s="297"/>
      <c r="R321" s="297"/>
      <c r="S321" s="297"/>
      <c r="T321" s="297"/>
      <c r="U321" s="297"/>
      <c r="V321" s="297"/>
      <c r="W321" s="297"/>
      <c r="X321" s="297"/>
      <c r="Y321" s="297"/>
      <c r="Z321" s="297"/>
    </row>
    <row r="322" spans="1:26" ht="15.75" customHeight="1">
      <c r="A322" s="297"/>
      <c r="B322" s="297"/>
      <c r="C322" s="297"/>
      <c r="D322" s="297"/>
      <c r="E322" s="297"/>
      <c r="F322" s="297"/>
      <c r="G322" s="297"/>
      <c r="H322" s="297"/>
      <c r="I322" s="297"/>
      <c r="J322" s="297"/>
      <c r="K322" s="297"/>
      <c r="L322" s="297"/>
      <c r="M322" s="297"/>
      <c r="N322" s="297"/>
      <c r="O322" s="297"/>
      <c r="P322" s="297"/>
      <c r="Q322" s="297"/>
      <c r="R322" s="297"/>
      <c r="S322" s="297"/>
      <c r="T322" s="297"/>
      <c r="U322" s="297"/>
      <c r="V322" s="297"/>
      <c r="W322" s="297"/>
      <c r="X322" s="297"/>
      <c r="Y322" s="297"/>
      <c r="Z322" s="297"/>
    </row>
    <row r="323" spans="1:26" ht="15.75" customHeight="1">
      <c r="A323" s="297"/>
      <c r="B323" s="297"/>
      <c r="C323" s="297"/>
      <c r="D323" s="297"/>
      <c r="E323" s="297"/>
      <c r="F323" s="297"/>
      <c r="G323" s="297"/>
      <c r="H323" s="297"/>
      <c r="I323" s="297"/>
      <c r="J323" s="297"/>
      <c r="K323" s="297"/>
      <c r="L323" s="297"/>
      <c r="M323" s="297"/>
      <c r="N323" s="297"/>
      <c r="O323" s="297"/>
      <c r="P323" s="297"/>
      <c r="Q323" s="297"/>
      <c r="R323" s="297"/>
      <c r="S323" s="297"/>
      <c r="T323" s="297"/>
      <c r="U323" s="297"/>
      <c r="V323" s="297"/>
      <c r="W323" s="297"/>
      <c r="X323" s="297"/>
      <c r="Y323" s="297"/>
      <c r="Z323" s="297"/>
    </row>
    <row r="324" spans="1:26" ht="15.75" customHeight="1">
      <c r="A324" s="297"/>
      <c r="B324" s="297"/>
      <c r="C324" s="297"/>
      <c r="D324" s="297"/>
      <c r="E324" s="297"/>
      <c r="F324" s="297"/>
      <c r="G324" s="297"/>
      <c r="H324" s="297"/>
      <c r="I324" s="297"/>
      <c r="J324" s="297"/>
      <c r="K324" s="297"/>
      <c r="L324" s="297"/>
      <c r="M324" s="297"/>
      <c r="N324" s="297"/>
      <c r="O324" s="297"/>
      <c r="P324" s="297"/>
      <c r="Q324" s="297"/>
      <c r="R324" s="297"/>
      <c r="S324" s="297"/>
      <c r="T324" s="297"/>
      <c r="U324" s="297"/>
      <c r="V324" s="297"/>
      <c r="W324" s="297"/>
      <c r="X324" s="297"/>
      <c r="Y324" s="297"/>
      <c r="Z324" s="297"/>
    </row>
    <row r="325" spans="1:26" ht="15.75" customHeight="1">
      <c r="A325" s="297"/>
      <c r="B325" s="297"/>
      <c r="C325" s="297"/>
      <c r="D325" s="297"/>
      <c r="E325" s="297"/>
      <c r="F325" s="297"/>
      <c r="G325" s="297"/>
      <c r="H325" s="297"/>
      <c r="I325" s="297"/>
      <c r="J325" s="297"/>
      <c r="K325" s="297"/>
      <c r="L325" s="297"/>
      <c r="M325" s="297"/>
      <c r="N325" s="297"/>
      <c r="O325" s="297"/>
      <c r="P325" s="297"/>
      <c r="Q325" s="297"/>
      <c r="R325" s="297"/>
      <c r="S325" s="297"/>
      <c r="T325" s="297"/>
      <c r="U325" s="297"/>
      <c r="V325" s="297"/>
      <c r="W325" s="297"/>
      <c r="X325" s="297"/>
      <c r="Y325" s="297"/>
      <c r="Z325" s="297"/>
    </row>
    <row r="326" spans="1:26" ht="15.75" customHeight="1">
      <c r="A326" s="297"/>
      <c r="B326" s="297"/>
      <c r="C326" s="297"/>
      <c r="D326" s="297"/>
      <c r="E326" s="297"/>
      <c r="F326" s="297"/>
      <c r="G326" s="297"/>
      <c r="H326" s="297"/>
      <c r="I326" s="297"/>
      <c r="J326" s="297"/>
      <c r="K326" s="297"/>
      <c r="L326" s="297"/>
      <c r="M326" s="297"/>
      <c r="N326" s="297"/>
      <c r="O326" s="297"/>
      <c r="P326" s="297"/>
      <c r="Q326" s="297"/>
      <c r="R326" s="297"/>
      <c r="S326" s="297"/>
      <c r="T326" s="297"/>
      <c r="U326" s="297"/>
      <c r="V326" s="297"/>
      <c r="W326" s="297"/>
      <c r="X326" s="297"/>
      <c r="Y326" s="297"/>
      <c r="Z326" s="297"/>
    </row>
    <row r="327" spans="1:26" ht="15.75" customHeight="1">
      <c r="A327" s="297"/>
      <c r="B327" s="297"/>
      <c r="C327" s="297"/>
      <c r="D327" s="297"/>
      <c r="E327" s="297"/>
      <c r="F327" s="297"/>
      <c r="G327" s="297"/>
      <c r="H327" s="297"/>
      <c r="I327" s="297"/>
      <c r="J327" s="297"/>
      <c r="K327" s="297"/>
      <c r="L327" s="297"/>
      <c r="M327" s="297"/>
      <c r="N327" s="297"/>
      <c r="O327" s="297"/>
      <c r="P327" s="297"/>
      <c r="Q327" s="297"/>
      <c r="R327" s="297"/>
      <c r="S327" s="297"/>
      <c r="T327" s="297"/>
      <c r="U327" s="297"/>
      <c r="V327" s="297"/>
      <c r="W327" s="297"/>
      <c r="X327" s="297"/>
      <c r="Y327" s="297"/>
      <c r="Z327" s="297"/>
    </row>
    <row r="328" spans="1:26" ht="15.75" customHeight="1">
      <c r="A328" s="297"/>
      <c r="B328" s="297"/>
      <c r="C328" s="297"/>
      <c r="D328" s="297"/>
      <c r="E328" s="297"/>
      <c r="F328" s="297"/>
      <c r="G328" s="297"/>
      <c r="H328" s="297"/>
      <c r="I328" s="297"/>
      <c r="J328" s="297"/>
      <c r="K328" s="297"/>
      <c r="L328" s="297"/>
      <c r="M328" s="297"/>
      <c r="N328" s="297"/>
      <c r="O328" s="297"/>
      <c r="P328" s="297"/>
      <c r="Q328" s="297"/>
      <c r="R328" s="297"/>
      <c r="S328" s="297"/>
      <c r="T328" s="297"/>
      <c r="U328" s="297"/>
      <c r="V328" s="297"/>
      <c r="W328" s="297"/>
      <c r="X328" s="297"/>
      <c r="Y328" s="297"/>
      <c r="Z328" s="297"/>
    </row>
    <row r="329" spans="1:26" ht="15.75" customHeight="1">
      <c r="A329" s="297"/>
      <c r="B329" s="297"/>
      <c r="C329" s="297"/>
      <c r="D329" s="297"/>
      <c r="E329" s="297"/>
      <c r="F329" s="297"/>
      <c r="G329" s="297"/>
      <c r="H329" s="297"/>
      <c r="I329" s="297"/>
      <c r="J329" s="297"/>
      <c r="K329" s="297"/>
      <c r="L329" s="297"/>
      <c r="M329" s="297"/>
      <c r="N329" s="297"/>
      <c r="O329" s="297"/>
      <c r="P329" s="297"/>
      <c r="Q329" s="297"/>
      <c r="R329" s="297"/>
      <c r="S329" s="297"/>
      <c r="T329" s="297"/>
      <c r="U329" s="297"/>
      <c r="V329" s="297"/>
      <c r="W329" s="297"/>
      <c r="X329" s="297"/>
      <c r="Y329" s="297"/>
      <c r="Z329" s="297"/>
    </row>
    <row r="330" spans="1:26" ht="15.75" customHeight="1">
      <c r="A330" s="297"/>
      <c r="B330" s="297"/>
      <c r="C330" s="297"/>
      <c r="D330" s="297"/>
      <c r="E330" s="297"/>
      <c r="F330" s="297"/>
      <c r="G330" s="297"/>
      <c r="H330" s="297"/>
      <c r="I330" s="297"/>
      <c r="J330" s="297"/>
      <c r="K330" s="297"/>
      <c r="L330" s="297"/>
      <c r="M330" s="297"/>
      <c r="N330" s="297"/>
      <c r="O330" s="297"/>
      <c r="P330" s="297"/>
      <c r="Q330" s="297"/>
      <c r="R330" s="297"/>
      <c r="S330" s="297"/>
      <c r="T330" s="297"/>
      <c r="U330" s="297"/>
      <c r="V330" s="297"/>
      <c r="W330" s="297"/>
      <c r="X330" s="297"/>
      <c r="Y330" s="297"/>
      <c r="Z330" s="297"/>
    </row>
    <row r="331" spans="1:26" ht="15.75" customHeight="1">
      <c r="A331" s="297"/>
      <c r="B331" s="297"/>
      <c r="C331" s="297"/>
      <c r="D331" s="297"/>
      <c r="E331" s="297"/>
      <c r="F331" s="297"/>
      <c r="G331" s="297"/>
      <c r="H331" s="297"/>
      <c r="I331" s="297"/>
      <c r="J331" s="297"/>
      <c r="K331" s="297"/>
      <c r="L331" s="297"/>
      <c r="M331" s="297"/>
      <c r="N331" s="297"/>
      <c r="O331" s="297"/>
      <c r="P331" s="297"/>
      <c r="Q331" s="297"/>
      <c r="R331" s="297"/>
      <c r="S331" s="297"/>
      <c r="T331" s="297"/>
      <c r="U331" s="297"/>
      <c r="V331" s="297"/>
      <c r="W331" s="297"/>
      <c r="X331" s="297"/>
      <c r="Y331" s="297"/>
      <c r="Z331" s="297"/>
    </row>
    <row r="332" spans="1:26" ht="15.75" customHeight="1">
      <c r="A332" s="297"/>
      <c r="B332" s="297"/>
      <c r="C332" s="297"/>
      <c r="D332" s="297"/>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row>
    <row r="333" spans="1:26" ht="15.75" customHeight="1">
      <c r="A333" s="297"/>
      <c r="B333" s="297"/>
      <c r="C333" s="297"/>
      <c r="D333" s="297"/>
      <c r="E333" s="297"/>
      <c r="F333" s="297"/>
      <c r="G333" s="297"/>
      <c r="H333" s="297"/>
      <c r="I333" s="297"/>
      <c r="J333" s="297"/>
      <c r="K333" s="297"/>
      <c r="L333" s="297"/>
      <c r="M333" s="297"/>
      <c r="N333" s="297"/>
      <c r="O333" s="297"/>
      <c r="P333" s="297"/>
      <c r="Q333" s="297"/>
      <c r="R333" s="297"/>
      <c r="S333" s="297"/>
      <c r="T333" s="297"/>
      <c r="U333" s="297"/>
      <c r="V333" s="297"/>
      <c r="W333" s="297"/>
      <c r="X333" s="297"/>
      <c r="Y333" s="297"/>
      <c r="Z333" s="297"/>
    </row>
    <row r="334" spans="1:26" ht="15.75" customHeight="1">
      <c r="A334" s="297"/>
      <c r="B334" s="297"/>
      <c r="C334" s="297"/>
      <c r="D334" s="297"/>
      <c r="E334" s="297"/>
      <c r="F334" s="297"/>
      <c r="G334" s="297"/>
      <c r="H334" s="297"/>
      <c r="I334" s="297"/>
      <c r="J334" s="297"/>
      <c r="K334" s="297"/>
      <c r="L334" s="297"/>
      <c r="M334" s="297"/>
      <c r="N334" s="297"/>
      <c r="O334" s="297"/>
      <c r="P334" s="297"/>
      <c r="Q334" s="297"/>
      <c r="R334" s="297"/>
      <c r="S334" s="297"/>
      <c r="T334" s="297"/>
      <c r="U334" s="297"/>
      <c r="V334" s="297"/>
      <c r="W334" s="297"/>
      <c r="X334" s="297"/>
      <c r="Y334" s="297"/>
      <c r="Z334" s="297"/>
    </row>
    <row r="335" spans="1:26" ht="15.75" customHeight="1">
      <c r="A335" s="297"/>
      <c r="B335" s="297"/>
      <c r="C335" s="297"/>
      <c r="D335" s="297"/>
      <c r="E335" s="297"/>
      <c r="F335" s="297"/>
      <c r="G335" s="297"/>
      <c r="H335" s="297"/>
      <c r="I335" s="297"/>
      <c r="J335" s="297"/>
      <c r="K335" s="297"/>
      <c r="L335" s="297"/>
      <c r="M335" s="297"/>
      <c r="N335" s="297"/>
      <c r="O335" s="297"/>
      <c r="P335" s="297"/>
      <c r="Q335" s="297"/>
      <c r="R335" s="297"/>
      <c r="S335" s="297"/>
      <c r="T335" s="297"/>
      <c r="U335" s="297"/>
      <c r="V335" s="297"/>
      <c r="W335" s="297"/>
      <c r="X335" s="297"/>
      <c r="Y335" s="297"/>
      <c r="Z335" s="297"/>
    </row>
    <row r="336" spans="1:26" ht="15.75" customHeight="1">
      <c r="A336" s="297"/>
      <c r="B336" s="297"/>
      <c r="C336" s="297"/>
      <c r="D336" s="297"/>
      <c r="E336" s="297"/>
      <c r="F336" s="297"/>
      <c r="G336" s="297"/>
      <c r="H336" s="297"/>
      <c r="I336" s="297"/>
      <c r="J336" s="297"/>
      <c r="K336" s="297"/>
      <c r="L336" s="297"/>
      <c r="M336" s="297"/>
      <c r="N336" s="297"/>
      <c r="O336" s="297"/>
      <c r="P336" s="297"/>
      <c r="Q336" s="297"/>
      <c r="R336" s="297"/>
      <c r="S336" s="297"/>
      <c r="T336" s="297"/>
      <c r="U336" s="297"/>
      <c r="V336" s="297"/>
      <c r="W336" s="297"/>
      <c r="X336" s="297"/>
      <c r="Y336" s="297"/>
      <c r="Z336" s="297"/>
    </row>
    <row r="337" spans="1:26" ht="15.75" customHeight="1">
      <c r="A337" s="297"/>
      <c r="B337" s="297"/>
      <c r="C337" s="297"/>
      <c r="D337" s="297"/>
      <c r="E337" s="297"/>
      <c r="F337" s="297"/>
      <c r="G337" s="297"/>
      <c r="H337" s="297"/>
      <c r="I337" s="297"/>
      <c r="J337" s="297"/>
      <c r="K337" s="297"/>
      <c r="L337" s="297"/>
      <c r="M337" s="297"/>
      <c r="N337" s="297"/>
      <c r="O337" s="297"/>
      <c r="P337" s="297"/>
      <c r="Q337" s="297"/>
      <c r="R337" s="297"/>
      <c r="S337" s="297"/>
      <c r="T337" s="297"/>
      <c r="U337" s="297"/>
      <c r="V337" s="297"/>
      <c r="W337" s="297"/>
      <c r="X337" s="297"/>
      <c r="Y337" s="297"/>
      <c r="Z337" s="297"/>
    </row>
    <row r="338" spans="1:26" ht="15.75" customHeight="1">
      <c r="A338" s="297"/>
      <c r="B338" s="297"/>
      <c r="C338" s="297"/>
      <c r="D338" s="297"/>
      <c r="E338" s="297"/>
      <c r="F338" s="297"/>
      <c r="G338" s="297"/>
      <c r="H338" s="297"/>
      <c r="I338" s="297"/>
      <c r="J338" s="297"/>
      <c r="K338" s="297"/>
      <c r="L338" s="297"/>
      <c r="M338" s="297"/>
      <c r="N338" s="297"/>
      <c r="O338" s="297"/>
      <c r="P338" s="297"/>
      <c r="Q338" s="297"/>
      <c r="R338" s="297"/>
      <c r="S338" s="297"/>
      <c r="T338" s="297"/>
      <c r="U338" s="297"/>
      <c r="V338" s="297"/>
      <c r="W338" s="297"/>
      <c r="X338" s="297"/>
      <c r="Y338" s="297"/>
      <c r="Z338" s="297"/>
    </row>
    <row r="339" spans="1:26" ht="15.75" customHeight="1">
      <c r="A339" s="297"/>
      <c r="B339" s="297"/>
      <c r="C339" s="297"/>
      <c r="D339" s="297"/>
      <c r="E339" s="297"/>
      <c r="F339" s="297"/>
      <c r="G339" s="297"/>
      <c r="H339" s="297"/>
      <c r="I339" s="297"/>
      <c r="J339" s="297"/>
      <c r="K339" s="297"/>
      <c r="L339" s="297"/>
      <c r="M339" s="297"/>
      <c r="N339" s="297"/>
      <c r="O339" s="297"/>
      <c r="P339" s="297"/>
      <c r="Q339" s="297"/>
      <c r="R339" s="297"/>
      <c r="S339" s="297"/>
      <c r="T339" s="297"/>
      <c r="U339" s="297"/>
      <c r="V339" s="297"/>
      <c r="W339" s="297"/>
      <c r="X339" s="297"/>
      <c r="Y339" s="297"/>
      <c r="Z339" s="297"/>
    </row>
    <row r="340" spans="1:26" ht="15.75" customHeight="1">
      <c r="A340" s="297"/>
      <c r="B340" s="297"/>
      <c r="C340" s="297"/>
      <c r="D340" s="297"/>
      <c r="E340" s="297"/>
      <c r="F340" s="297"/>
      <c r="G340" s="297"/>
      <c r="H340" s="297"/>
      <c r="I340" s="297"/>
      <c r="J340" s="297"/>
      <c r="K340" s="297"/>
      <c r="L340" s="297"/>
      <c r="M340" s="297"/>
      <c r="N340" s="297"/>
      <c r="O340" s="297"/>
      <c r="P340" s="297"/>
      <c r="Q340" s="297"/>
      <c r="R340" s="297"/>
      <c r="S340" s="297"/>
      <c r="T340" s="297"/>
      <c r="U340" s="297"/>
      <c r="V340" s="297"/>
      <c r="W340" s="297"/>
      <c r="X340" s="297"/>
      <c r="Y340" s="297"/>
      <c r="Z340" s="297"/>
    </row>
    <row r="341" spans="1:26" ht="15.75" customHeight="1">
      <c r="A341" s="297"/>
      <c r="B341" s="297"/>
      <c r="C341" s="297"/>
      <c r="D341" s="297"/>
      <c r="E341" s="297"/>
      <c r="F341" s="297"/>
      <c r="G341" s="297"/>
      <c r="H341" s="297"/>
      <c r="I341" s="297"/>
      <c r="J341" s="297"/>
      <c r="K341" s="297"/>
      <c r="L341" s="297"/>
      <c r="M341" s="297"/>
      <c r="N341" s="297"/>
      <c r="O341" s="297"/>
      <c r="P341" s="297"/>
      <c r="Q341" s="297"/>
      <c r="R341" s="297"/>
      <c r="S341" s="297"/>
      <c r="T341" s="297"/>
      <c r="U341" s="297"/>
      <c r="V341" s="297"/>
      <c r="W341" s="297"/>
      <c r="X341" s="297"/>
      <c r="Y341" s="297"/>
      <c r="Z341" s="297"/>
    </row>
    <row r="342" spans="1:26" ht="15.75" customHeight="1">
      <c r="A342" s="297"/>
      <c r="B342" s="297"/>
      <c r="C342" s="297"/>
      <c r="D342" s="297"/>
      <c r="E342" s="297"/>
      <c r="F342" s="297"/>
      <c r="G342" s="297"/>
      <c r="H342" s="297"/>
      <c r="I342" s="297"/>
      <c r="J342" s="297"/>
      <c r="K342" s="297"/>
      <c r="L342" s="297"/>
      <c r="M342" s="297"/>
      <c r="N342" s="297"/>
      <c r="O342" s="297"/>
      <c r="P342" s="297"/>
      <c r="Q342" s="297"/>
      <c r="R342" s="297"/>
      <c r="S342" s="297"/>
      <c r="T342" s="297"/>
      <c r="U342" s="297"/>
      <c r="V342" s="297"/>
      <c r="W342" s="297"/>
      <c r="X342" s="297"/>
      <c r="Y342" s="297"/>
      <c r="Z342" s="297"/>
    </row>
    <row r="343" spans="1:26" ht="15.75" customHeight="1">
      <c r="A343" s="297"/>
      <c r="B343" s="297"/>
      <c r="C343" s="297"/>
      <c r="D343" s="297"/>
      <c r="E343" s="297"/>
      <c r="F343" s="297"/>
      <c r="G343" s="297"/>
      <c r="H343" s="297"/>
      <c r="I343" s="297"/>
      <c r="J343" s="297"/>
      <c r="K343" s="297"/>
      <c r="L343" s="297"/>
      <c r="M343" s="297"/>
      <c r="N343" s="297"/>
      <c r="O343" s="297"/>
      <c r="P343" s="297"/>
      <c r="Q343" s="297"/>
      <c r="R343" s="297"/>
      <c r="S343" s="297"/>
      <c r="T343" s="297"/>
      <c r="U343" s="297"/>
      <c r="V343" s="297"/>
      <c r="W343" s="297"/>
      <c r="X343" s="297"/>
      <c r="Y343" s="297"/>
      <c r="Z343" s="297"/>
    </row>
    <row r="344" spans="1:26" ht="15.75" customHeight="1">
      <c r="A344" s="297"/>
      <c r="B344" s="297"/>
      <c r="C344" s="297"/>
      <c r="D344" s="297"/>
      <c r="E344" s="297"/>
      <c r="F344" s="297"/>
      <c r="G344" s="297"/>
      <c r="H344" s="297"/>
      <c r="I344" s="297"/>
      <c r="J344" s="297"/>
      <c r="K344" s="297"/>
      <c r="L344" s="297"/>
      <c r="M344" s="297"/>
      <c r="N344" s="297"/>
      <c r="O344" s="297"/>
      <c r="P344" s="297"/>
      <c r="Q344" s="297"/>
      <c r="R344" s="297"/>
      <c r="S344" s="297"/>
      <c r="T344" s="297"/>
      <c r="U344" s="297"/>
      <c r="V344" s="297"/>
      <c r="W344" s="297"/>
      <c r="X344" s="297"/>
      <c r="Y344" s="297"/>
      <c r="Z344" s="297"/>
    </row>
    <row r="345" spans="1:26" ht="15.75" customHeight="1">
      <c r="A345" s="297"/>
      <c r="B345" s="297"/>
      <c r="C345" s="297"/>
      <c r="D345" s="297"/>
      <c r="E345" s="297"/>
      <c r="F345" s="297"/>
      <c r="G345" s="297"/>
      <c r="H345" s="297"/>
      <c r="I345" s="297"/>
      <c r="J345" s="297"/>
      <c r="K345" s="297"/>
      <c r="L345" s="297"/>
      <c r="M345" s="297"/>
      <c r="N345" s="297"/>
      <c r="O345" s="297"/>
      <c r="P345" s="297"/>
      <c r="Q345" s="297"/>
      <c r="R345" s="297"/>
      <c r="S345" s="297"/>
      <c r="T345" s="297"/>
      <c r="U345" s="297"/>
      <c r="V345" s="297"/>
      <c r="W345" s="297"/>
      <c r="X345" s="297"/>
      <c r="Y345" s="297"/>
      <c r="Z345" s="297"/>
    </row>
    <row r="346" spans="1:26" ht="15.75" customHeight="1">
      <c r="A346" s="297"/>
      <c r="B346" s="297"/>
      <c r="C346" s="297"/>
      <c r="D346" s="297"/>
      <c r="E346" s="297"/>
      <c r="F346" s="297"/>
      <c r="G346" s="297"/>
      <c r="H346" s="297"/>
      <c r="I346" s="297"/>
      <c r="J346" s="297"/>
      <c r="K346" s="297"/>
      <c r="L346" s="297"/>
      <c r="M346" s="297"/>
      <c r="N346" s="297"/>
      <c r="O346" s="297"/>
      <c r="P346" s="297"/>
      <c r="Q346" s="297"/>
      <c r="R346" s="297"/>
      <c r="S346" s="297"/>
      <c r="T346" s="297"/>
      <c r="U346" s="297"/>
      <c r="V346" s="297"/>
      <c r="W346" s="297"/>
      <c r="X346" s="297"/>
      <c r="Y346" s="297"/>
      <c r="Z346" s="297"/>
    </row>
    <row r="347" spans="1:26" ht="15.75" customHeight="1">
      <c r="A347" s="297"/>
      <c r="B347" s="297"/>
      <c r="C347" s="297"/>
      <c r="D347" s="297"/>
      <c r="E347" s="297"/>
      <c r="F347" s="297"/>
      <c r="G347" s="297"/>
      <c r="H347" s="297"/>
      <c r="I347" s="297"/>
      <c r="J347" s="297"/>
      <c r="K347" s="297"/>
      <c r="L347" s="297"/>
      <c r="M347" s="297"/>
      <c r="N347" s="297"/>
      <c r="O347" s="297"/>
      <c r="P347" s="297"/>
      <c r="Q347" s="297"/>
      <c r="R347" s="297"/>
      <c r="S347" s="297"/>
      <c r="T347" s="297"/>
      <c r="U347" s="297"/>
      <c r="V347" s="297"/>
      <c r="W347" s="297"/>
      <c r="X347" s="297"/>
      <c r="Y347" s="297"/>
      <c r="Z347" s="297"/>
    </row>
    <row r="348" spans="1:26" ht="15.75" customHeight="1">
      <c r="A348" s="297"/>
      <c r="B348" s="297"/>
      <c r="C348" s="297"/>
      <c r="D348" s="297"/>
      <c r="E348" s="297"/>
      <c r="F348" s="297"/>
      <c r="G348" s="297"/>
      <c r="H348" s="297"/>
      <c r="I348" s="297"/>
      <c r="J348" s="297"/>
      <c r="K348" s="297"/>
      <c r="L348" s="297"/>
      <c r="M348" s="297"/>
      <c r="N348" s="297"/>
      <c r="O348" s="297"/>
      <c r="P348" s="297"/>
      <c r="Q348" s="297"/>
      <c r="R348" s="297"/>
      <c r="S348" s="297"/>
      <c r="T348" s="297"/>
      <c r="U348" s="297"/>
      <c r="V348" s="297"/>
      <c r="W348" s="297"/>
      <c r="X348" s="297"/>
      <c r="Y348" s="297"/>
      <c r="Z348" s="297"/>
    </row>
    <row r="349" spans="1:26" ht="15.75" customHeight="1">
      <c r="A349" s="297"/>
      <c r="B349" s="297"/>
      <c r="C349" s="297"/>
      <c r="D349" s="297"/>
      <c r="E349" s="297"/>
      <c r="F349" s="297"/>
      <c r="G349" s="297"/>
      <c r="H349" s="297"/>
      <c r="I349" s="297"/>
      <c r="J349" s="297"/>
      <c r="K349" s="297"/>
      <c r="L349" s="297"/>
      <c r="M349" s="297"/>
      <c r="N349" s="297"/>
      <c r="O349" s="297"/>
      <c r="P349" s="297"/>
      <c r="Q349" s="297"/>
      <c r="R349" s="297"/>
      <c r="S349" s="297"/>
      <c r="T349" s="297"/>
      <c r="U349" s="297"/>
      <c r="V349" s="297"/>
      <c r="W349" s="297"/>
      <c r="X349" s="297"/>
      <c r="Y349" s="297"/>
      <c r="Z349" s="297"/>
    </row>
    <row r="350" spans="1:26" ht="15.75" customHeight="1">
      <c r="A350" s="297"/>
      <c r="B350" s="297"/>
      <c r="C350" s="297"/>
      <c r="D350" s="297"/>
      <c r="E350" s="297"/>
      <c r="F350" s="297"/>
      <c r="G350" s="297"/>
      <c r="H350" s="297"/>
      <c r="I350" s="297"/>
      <c r="J350" s="297"/>
      <c r="K350" s="297"/>
      <c r="L350" s="297"/>
      <c r="M350" s="297"/>
      <c r="N350" s="297"/>
      <c r="O350" s="297"/>
      <c r="P350" s="297"/>
      <c r="Q350" s="297"/>
      <c r="R350" s="297"/>
      <c r="S350" s="297"/>
      <c r="T350" s="297"/>
      <c r="U350" s="297"/>
      <c r="V350" s="297"/>
      <c r="W350" s="297"/>
      <c r="X350" s="297"/>
      <c r="Y350" s="297"/>
      <c r="Z350" s="297"/>
    </row>
    <row r="351" spans="1:26" ht="15.75" customHeight="1">
      <c r="A351" s="297"/>
      <c r="B351" s="297"/>
      <c r="C351" s="297"/>
      <c r="D351" s="297"/>
      <c r="E351" s="297"/>
      <c r="F351" s="297"/>
      <c r="G351" s="297"/>
      <c r="H351" s="297"/>
      <c r="I351" s="297"/>
      <c r="J351" s="297"/>
      <c r="K351" s="297"/>
      <c r="L351" s="297"/>
      <c r="M351" s="297"/>
      <c r="N351" s="297"/>
      <c r="O351" s="297"/>
      <c r="P351" s="297"/>
      <c r="Q351" s="297"/>
      <c r="R351" s="297"/>
      <c r="S351" s="297"/>
      <c r="T351" s="297"/>
      <c r="U351" s="297"/>
      <c r="V351" s="297"/>
      <c r="W351" s="297"/>
      <c r="X351" s="297"/>
      <c r="Y351" s="297"/>
      <c r="Z351" s="297"/>
    </row>
    <row r="352" spans="1:26" ht="15.75" customHeight="1">
      <c r="A352" s="297"/>
      <c r="B352" s="297"/>
      <c r="C352" s="297"/>
      <c r="D352" s="297"/>
      <c r="E352" s="297"/>
      <c r="F352" s="297"/>
      <c r="G352" s="297"/>
      <c r="H352" s="297"/>
      <c r="I352" s="297"/>
      <c r="J352" s="297"/>
      <c r="K352" s="297"/>
      <c r="L352" s="297"/>
      <c r="M352" s="297"/>
      <c r="N352" s="297"/>
      <c r="O352" s="297"/>
      <c r="P352" s="297"/>
      <c r="Q352" s="297"/>
      <c r="R352" s="297"/>
      <c r="S352" s="297"/>
      <c r="T352" s="297"/>
      <c r="U352" s="297"/>
      <c r="V352" s="297"/>
      <c r="W352" s="297"/>
      <c r="X352" s="297"/>
      <c r="Y352" s="297"/>
      <c r="Z352" s="297"/>
    </row>
    <row r="353" spans="1:26" ht="15.75" customHeight="1">
      <c r="A353" s="297"/>
      <c r="B353" s="297"/>
      <c r="C353" s="297"/>
      <c r="D353" s="297"/>
      <c r="E353" s="297"/>
      <c r="F353" s="297"/>
      <c r="G353" s="297"/>
      <c r="H353" s="297"/>
      <c r="I353" s="297"/>
      <c r="J353" s="297"/>
      <c r="K353" s="297"/>
      <c r="L353" s="297"/>
      <c r="M353" s="297"/>
      <c r="N353" s="297"/>
      <c r="O353" s="297"/>
      <c r="P353" s="297"/>
      <c r="Q353" s="297"/>
      <c r="R353" s="297"/>
      <c r="S353" s="297"/>
      <c r="T353" s="297"/>
      <c r="U353" s="297"/>
      <c r="V353" s="297"/>
      <c r="W353" s="297"/>
      <c r="X353" s="297"/>
      <c r="Y353" s="297"/>
      <c r="Z353" s="297"/>
    </row>
    <row r="354" spans="1:26" ht="15.75" customHeight="1">
      <c r="A354" s="297"/>
      <c r="B354" s="297"/>
      <c r="C354" s="297"/>
      <c r="D354" s="297"/>
      <c r="E354" s="297"/>
      <c r="F354" s="297"/>
      <c r="G354" s="297"/>
      <c r="H354" s="297"/>
      <c r="I354" s="297"/>
      <c r="J354" s="297"/>
      <c r="K354" s="297"/>
      <c r="L354" s="297"/>
      <c r="M354" s="297"/>
      <c r="N354" s="297"/>
      <c r="O354" s="297"/>
      <c r="P354" s="297"/>
      <c r="Q354" s="297"/>
      <c r="R354" s="297"/>
      <c r="S354" s="297"/>
      <c r="T354" s="297"/>
      <c r="U354" s="297"/>
      <c r="V354" s="297"/>
      <c r="W354" s="297"/>
      <c r="X354" s="297"/>
      <c r="Y354" s="297"/>
      <c r="Z354" s="297"/>
    </row>
    <row r="355" spans="1:26" ht="15.75" customHeight="1">
      <c r="A355" s="297"/>
      <c r="B355" s="297"/>
      <c r="C355" s="297"/>
      <c r="D355" s="297"/>
      <c r="E355" s="297"/>
      <c r="F355" s="297"/>
      <c r="G355" s="297"/>
      <c r="H355" s="297"/>
      <c r="I355" s="297"/>
      <c r="J355" s="297"/>
      <c r="K355" s="297"/>
      <c r="L355" s="297"/>
      <c r="M355" s="297"/>
      <c r="N355" s="297"/>
      <c r="O355" s="297"/>
      <c r="P355" s="297"/>
      <c r="Q355" s="297"/>
      <c r="R355" s="297"/>
      <c r="S355" s="297"/>
      <c r="T355" s="297"/>
      <c r="U355" s="297"/>
      <c r="V355" s="297"/>
      <c r="W355" s="297"/>
      <c r="X355" s="297"/>
      <c r="Y355" s="297"/>
      <c r="Z355" s="297"/>
    </row>
    <row r="356" spans="1:26" ht="15.75" customHeight="1">
      <c r="A356" s="297"/>
      <c r="B356" s="297"/>
      <c r="C356" s="297"/>
      <c r="D356" s="297"/>
      <c r="E356" s="297"/>
      <c r="F356" s="297"/>
      <c r="G356" s="297"/>
      <c r="H356" s="297"/>
      <c r="I356" s="297"/>
      <c r="J356" s="297"/>
      <c r="K356" s="297"/>
      <c r="L356" s="297"/>
      <c r="M356" s="297"/>
      <c r="N356" s="297"/>
      <c r="O356" s="297"/>
      <c r="P356" s="297"/>
      <c r="Q356" s="297"/>
      <c r="R356" s="297"/>
      <c r="S356" s="297"/>
      <c r="T356" s="297"/>
      <c r="U356" s="297"/>
      <c r="V356" s="297"/>
      <c r="W356" s="297"/>
      <c r="X356" s="297"/>
      <c r="Y356" s="297"/>
      <c r="Z356" s="297"/>
    </row>
    <row r="357" spans="1:26" ht="15.75" customHeight="1">
      <c r="A357" s="297"/>
      <c r="B357" s="297"/>
      <c r="C357" s="297"/>
      <c r="D357" s="297"/>
      <c r="E357" s="297"/>
      <c r="F357" s="297"/>
      <c r="G357" s="297"/>
      <c r="H357" s="297"/>
      <c r="I357" s="297"/>
      <c r="J357" s="297"/>
      <c r="K357" s="297"/>
      <c r="L357" s="297"/>
      <c r="M357" s="297"/>
      <c r="N357" s="297"/>
      <c r="O357" s="297"/>
      <c r="P357" s="297"/>
      <c r="Q357" s="297"/>
      <c r="R357" s="297"/>
      <c r="S357" s="297"/>
      <c r="T357" s="297"/>
      <c r="U357" s="297"/>
      <c r="V357" s="297"/>
      <c r="W357" s="297"/>
      <c r="X357" s="297"/>
      <c r="Y357" s="297"/>
      <c r="Z357" s="297"/>
    </row>
    <row r="358" spans="1:26" ht="15.75" customHeight="1">
      <c r="A358" s="297"/>
      <c r="B358" s="297"/>
      <c r="C358" s="297"/>
      <c r="D358" s="297"/>
      <c r="E358" s="297"/>
      <c r="F358" s="297"/>
      <c r="G358" s="297"/>
      <c r="H358" s="297"/>
      <c r="I358" s="297"/>
      <c r="J358" s="297"/>
      <c r="K358" s="297"/>
      <c r="L358" s="297"/>
      <c r="M358" s="297"/>
      <c r="N358" s="297"/>
      <c r="O358" s="297"/>
      <c r="P358" s="297"/>
      <c r="Q358" s="297"/>
      <c r="R358" s="297"/>
      <c r="S358" s="297"/>
      <c r="T358" s="297"/>
      <c r="U358" s="297"/>
      <c r="V358" s="297"/>
      <c r="W358" s="297"/>
      <c r="X358" s="297"/>
      <c r="Y358" s="297"/>
      <c r="Z358" s="297"/>
    </row>
    <row r="359" spans="1:26" ht="15.75" customHeight="1">
      <c r="A359" s="297"/>
      <c r="B359" s="297"/>
      <c r="C359" s="297"/>
      <c r="D359" s="297"/>
      <c r="E359" s="297"/>
      <c r="F359" s="297"/>
      <c r="G359" s="297"/>
      <c r="H359" s="297"/>
      <c r="I359" s="297"/>
      <c r="J359" s="297"/>
      <c r="K359" s="297"/>
      <c r="L359" s="297"/>
      <c r="M359" s="297"/>
      <c r="N359" s="297"/>
      <c r="O359" s="297"/>
      <c r="P359" s="297"/>
      <c r="Q359" s="297"/>
      <c r="R359" s="297"/>
      <c r="S359" s="297"/>
      <c r="T359" s="297"/>
      <c r="U359" s="297"/>
      <c r="V359" s="297"/>
      <c r="W359" s="297"/>
      <c r="X359" s="297"/>
      <c r="Y359" s="297"/>
      <c r="Z359" s="297"/>
    </row>
    <row r="360" spans="1:26" ht="15.75" customHeight="1">
      <c r="A360" s="297"/>
      <c r="B360" s="297"/>
      <c r="C360" s="297"/>
      <c r="D360" s="297"/>
      <c r="E360" s="297"/>
      <c r="F360" s="297"/>
      <c r="G360" s="297"/>
      <c r="H360" s="297"/>
      <c r="I360" s="297"/>
      <c r="J360" s="297"/>
      <c r="K360" s="297"/>
      <c r="L360" s="297"/>
      <c r="M360" s="297"/>
      <c r="N360" s="297"/>
      <c r="O360" s="297"/>
      <c r="P360" s="297"/>
      <c r="Q360" s="297"/>
      <c r="R360" s="297"/>
      <c r="S360" s="297"/>
      <c r="T360" s="297"/>
      <c r="U360" s="297"/>
      <c r="V360" s="297"/>
      <c r="W360" s="297"/>
      <c r="X360" s="297"/>
      <c r="Y360" s="297"/>
      <c r="Z360" s="297"/>
    </row>
    <row r="361" spans="1:26" ht="15.75" customHeight="1">
      <c r="A361" s="297"/>
      <c r="B361" s="297"/>
      <c r="C361" s="297"/>
      <c r="D361" s="297"/>
      <c r="E361" s="297"/>
      <c r="F361" s="297"/>
      <c r="G361" s="297"/>
      <c r="H361" s="297"/>
      <c r="I361" s="297"/>
      <c r="J361" s="297"/>
      <c r="K361" s="297"/>
      <c r="L361" s="297"/>
      <c r="M361" s="297"/>
      <c r="N361" s="297"/>
      <c r="O361" s="297"/>
      <c r="P361" s="297"/>
      <c r="Q361" s="297"/>
      <c r="R361" s="297"/>
      <c r="S361" s="297"/>
      <c r="T361" s="297"/>
      <c r="U361" s="297"/>
      <c r="V361" s="297"/>
      <c r="W361" s="297"/>
      <c r="X361" s="297"/>
      <c r="Y361" s="297"/>
      <c r="Z361" s="297"/>
    </row>
    <row r="362" spans="1:26" ht="15.75" customHeight="1">
      <c r="A362" s="297"/>
      <c r="B362" s="297"/>
      <c r="C362" s="297"/>
      <c r="D362" s="297"/>
      <c r="E362" s="297"/>
      <c r="F362" s="297"/>
      <c r="G362" s="297"/>
      <c r="H362" s="297"/>
      <c r="I362" s="297"/>
      <c r="J362" s="297"/>
      <c r="K362" s="297"/>
      <c r="L362" s="297"/>
      <c r="M362" s="297"/>
      <c r="N362" s="297"/>
      <c r="O362" s="297"/>
      <c r="P362" s="297"/>
      <c r="Q362" s="297"/>
      <c r="R362" s="297"/>
      <c r="S362" s="297"/>
      <c r="T362" s="297"/>
      <c r="U362" s="297"/>
      <c r="V362" s="297"/>
      <c r="W362" s="297"/>
      <c r="X362" s="297"/>
      <c r="Y362" s="297"/>
      <c r="Z362" s="297"/>
    </row>
    <row r="363" spans="1:26" ht="15.75" customHeight="1">
      <c r="A363" s="297"/>
      <c r="B363" s="297"/>
      <c r="C363" s="297"/>
      <c r="D363" s="297"/>
      <c r="E363" s="297"/>
      <c r="F363" s="297"/>
      <c r="G363" s="297"/>
      <c r="H363" s="297"/>
      <c r="I363" s="297"/>
      <c r="J363" s="297"/>
      <c r="K363" s="297"/>
      <c r="L363" s="297"/>
      <c r="M363" s="297"/>
      <c r="N363" s="297"/>
      <c r="O363" s="297"/>
      <c r="P363" s="297"/>
      <c r="Q363" s="297"/>
      <c r="R363" s="297"/>
      <c r="S363" s="297"/>
      <c r="T363" s="297"/>
      <c r="U363" s="297"/>
      <c r="V363" s="297"/>
      <c r="W363" s="297"/>
      <c r="X363" s="297"/>
      <c r="Y363" s="297"/>
      <c r="Z363" s="297"/>
    </row>
    <row r="364" spans="1:26" ht="15.75" customHeight="1">
      <c r="A364" s="297"/>
      <c r="B364" s="297"/>
      <c r="C364" s="297"/>
      <c r="D364" s="297"/>
      <c r="E364" s="297"/>
      <c r="F364" s="297"/>
      <c r="G364" s="297"/>
      <c r="H364" s="297"/>
      <c r="I364" s="297"/>
      <c r="J364" s="297"/>
      <c r="K364" s="297"/>
      <c r="L364" s="297"/>
      <c r="M364" s="297"/>
      <c r="N364" s="297"/>
      <c r="O364" s="297"/>
      <c r="P364" s="297"/>
      <c r="Q364" s="297"/>
      <c r="R364" s="297"/>
      <c r="S364" s="297"/>
      <c r="T364" s="297"/>
      <c r="U364" s="297"/>
      <c r="V364" s="297"/>
      <c r="W364" s="297"/>
      <c r="X364" s="297"/>
      <c r="Y364" s="297"/>
      <c r="Z364" s="297"/>
    </row>
    <row r="365" spans="1:26" ht="15.75" customHeight="1">
      <c r="A365" s="297"/>
      <c r="B365" s="297"/>
      <c r="C365" s="297"/>
      <c r="D365" s="297"/>
      <c r="E365" s="297"/>
      <c r="F365" s="297"/>
      <c r="G365" s="297"/>
      <c r="H365" s="297"/>
      <c r="I365" s="297"/>
      <c r="J365" s="297"/>
      <c r="K365" s="297"/>
      <c r="L365" s="297"/>
      <c r="M365" s="297"/>
      <c r="N365" s="297"/>
      <c r="O365" s="297"/>
      <c r="P365" s="297"/>
      <c r="Q365" s="297"/>
      <c r="R365" s="297"/>
      <c r="S365" s="297"/>
      <c r="T365" s="297"/>
      <c r="U365" s="297"/>
      <c r="V365" s="297"/>
      <c r="W365" s="297"/>
      <c r="X365" s="297"/>
      <c r="Y365" s="297"/>
      <c r="Z365" s="297"/>
    </row>
    <row r="366" spans="1:26" ht="15.75" customHeight="1">
      <c r="A366" s="297"/>
      <c r="B366" s="297"/>
      <c r="C366" s="297"/>
      <c r="D366" s="297"/>
      <c r="E366" s="297"/>
      <c r="F366" s="297"/>
      <c r="G366" s="297"/>
      <c r="H366" s="297"/>
      <c r="I366" s="297"/>
      <c r="J366" s="297"/>
      <c r="K366" s="297"/>
      <c r="L366" s="297"/>
      <c r="M366" s="297"/>
      <c r="N366" s="297"/>
      <c r="O366" s="297"/>
      <c r="P366" s="297"/>
      <c r="Q366" s="297"/>
      <c r="R366" s="297"/>
      <c r="S366" s="297"/>
      <c r="T366" s="297"/>
      <c r="U366" s="297"/>
      <c r="V366" s="297"/>
      <c r="W366" s="297"/>
      <c r="X366" s="297"/>
      <c r="Y366" s="297"/>
      <c r="Z366" s="297"/>
    </row>
    <row r="367" spans="1:26" ht="15.75" customHeight="1">
      <c r="A367" s="297"/>
      <c r="B367" s="297"/>
      <c r="C367" s="297"/>
      <c r="D367" s="297"/>
      <c r="E367" s="297"/>
      <c r="F367" s="297"/>
      <c r="G367" s="297"/>
      <c r="H367" s="297"/>
      <c r="I367" s="297"/>
      <c r="J367" s="297"/>
      <c r="K367" s="297"/>
      <c r="L367" s="297"/>
      <c r="M367" s="297"/>
      <c r="N367" s="297"/>
      <c r="O367" s="297"/>
      <c r="P367" s="297"/>
      <c r="Q367" s="297"/>
      <c r="R367" s="297"/>
      <c r="S367" s="297"/>
      <c r="T367" s="297"/>
      <c r="U367" s="297"/>
      <c r="V367" s="297"/>
      <c r="W367" s="297"/>
      <c r="X367" s="297"/>
      <c r="Y367" s="297"/>
      <c r="Z367" s="297"/>
    </row>
    <row r="368" spans="1:26" ht="15.75" customHeight="1">
      <c r="A368" s="297"/>
      <c r="B368" s="297"/>
      <c r="C368" s="297"/>
      <c r="D368" s="297"/>
      <c r="E368" s="297"/>
      <c r="F368" s="297"/>
      <c r="G368" s="297"/>
      <c r="H368" s="297"/>
      <c r="I368" s="297"/>
      <c r="J368" s="297"/>
      <c r="K368" s="297"/>
      <c r="L368" s="297"/>
      <c r="M368" s="297"/>
      <c r="N368" s="297"/>
      <c r="O368" s="297"/>
      <c r="P368" s="297"/>
      <c r="Q368" s="297"/>
      <c r="R368" s="297"/>
      <c r="S368" s="297"/>
      <c r="T368" s="297"/>
      <c r="U368" s="297"/>
      <c r="V368" s="297"/>
      <c r="W368" s="297"/>
      <c r="X368" s="297"/>
      <c r="Y368" s="297"/>
      <c r="Z368" s="297"/>
    </row>
    <row r="369" spans="1:26" ht="15.75" customHeight="1">
      <c r="A369" s="297"/>
      <c r="B369" s="297"/>
      <c r="C369" s="297"/>
      <c r="D369" s="297"/>
      <c r="E369" s="297"/>
      <c r="F369" s="297"/>
      <c r="G369" s="297"/>
      <c r="H369" s="297"/>
      <c r="I369" s="297"/>
      <c r="J369" s="297"/>
      <c r="K369" s="297"/>
      <c r="L369" s="297"/>
      <c r="M369" s="297"/>
      <c r="N369" s="297"/>
      <c r="O369" s="297"/>
      <c r="P369" s="297"/>
      <c r="Q369" s="297"/>
      <c r="R369" s="297"/>
      <c r="S369" s="297"/>
      <c r="T369" s="297"/>
      <c r="U369" s="297"/>
      <c r="V369" s="297"/>
      <c r="W369" s="297"/>
      <c r="X369" s="297"/>
      <c r="Y369" s="297"/>
      <c r="Z369" s="297"/>
    </row>
    <row r="370" spans="1:26" ht="15.75" customHeight="1">
      <c r="A370" s="297"/>
      <c r="B370" s="297"/>
      <c r="C370" s="297"/>
      <c r="D370" s="297"/>
      <c r="E370" s="297"/>
      <c r="F370" s="297"/>
      <c r="G370" s="297"/>
      <c r="H370" s="297"/>
      <c r="I370" s="297"/>
      <c r="J370" s="297"/>
      <c r="K370" s="297"/>
      <c r="L370" s="297"/>
      <c r="M370" s="297"/>
      <c r="N370" s="297"/>
      <c r="O370" s="297"/>
      <c r="P370" s="297"/>
      <c r="Q370" s="297"/>
      <c r="R370" s="297"/>
      <c r="S370" s="297"/>
      <c r="T370" s="297"/>
      <c r="U370" s="297"/>
      <c r="V370" s="297"/>
      <c r="W370" s="297"/>
      <c r="X370" s="297"/>
      <c r="Y370" s="297"/>
      <c r="Z370" s="297"/>
    </row>
    <row r="371" spans="1:26" ht="15.75" customHeight="1">
      <c r="A371" s="297"/>
      <c r="B371" s="297"/>
      <c r="C371" s="297"/>
      <c r="D371" s="297"/>
      <c r="E371" s="297"/>
      <c r="F371" s="297"/>
      <c r="G371" s="297"/>
      <c r="H371" s="297"/>
      <c r="I371" s="297"/>
      <c r="J371" s="297"/>
      <c r="K371" s="297"/>
      <c r="L371" s="297"/>
      <c r="M371" s="297"/>
      <c r="N371" s="297"/>
      <c r="O371" s="297"/>
      <c r="P371" s="297"/>
      <c r="Q371" s="297"/>
      <c r="R371" s="297"/>
      <c r="S371" s="297"/>
      <c r="T371" s="297"/>
      <c r="U371" s="297"/>
      <c r="V371" s="297"/>
      <c r="W371" s="297"/>
      <c r="X371" s="297"/>
      <c r="Y371" s="297"/>
      <c r="Z371" s="297"/>
    </row>
    <row r="372" spans="1:26" ht="15.75" customHeight="1">
      <c r="A372" s="297"/>
      <c r="B372" s="297"/>
      <c r="C372" s="297"/>
      <c r="D372" s="297"/>
      <c r="E372" s="297"/>
      <c r="F372" s="297"/>
      <c r="G372" s="297"/>
      <c r="H372" s="297"/>
      <c r="I372" s="297"/>
      <c r="J372" s="297"/>
      <c r="K372" s="297"/>
      <c r="L372" s="297"/>
      <c r="M372" s="297"/>
      <c r="N372" s="297"/>
      <c r="O372" s="297"/>
      <c r="P372" s="297"/>
      <c r="Q372" s="297"/>
      <c r="R372" s="297"/>
      <c r="S372" s="297"/>
      <c r="T372" s="297"/>
      <c r="U372" s="297"/>
      <c r="V372" s="297"/>
      <c r="W372" s="297"/>
      <c r="X372" s="297"/>
      <c r="Y372" s="297"/>
      <c r="Z372" s="297"/>
    </row>
    <row r="373" spans="1:26" ht="15.75" customHeight="1">
      <c r="A373" s="297"/>
      <c r="B373" s="297"/>
      <c r="C373" s="297"/>
      <c r="D373" s="297"/>
      <c r="E373" s="297"/>
      <c r="F373" s="297"/>
      <c r="G373" s="297"/>
      <c r="H373" s="297"/>
      <c r="I373" s="297"/>
      <c r="J373" s="297"/>
      <c r="K373" s="297"/>
      <c r="L373" s="297"/>
      <c r="M373" s="297"/>
      <c r="N373" s="297"/>
      <c r="O373" s="297"/>
      <c r="P373" s="297"/>
      <c r="Q373" s="297"/>
      <c r="R373" s="297"/>
      <c r="S373" s="297"/>
      <c r="T373" s="297"/>
      <c r="U373" s="297"/>
      <c r="V373" s="297"/>
      <c r="W373" s="297"/>
      <c r="X373" s="297"/>
      <c r="Y373" s="297"/>
      <c r="Z373" s="297"/>
    </row>
    <row r="374" spans="1:26" ht="15.75" customHeight="1">
      <c r="A374" s="297"/>
      <c r="B374" s="297"/>
      <c r="C374" s="297"/>
      <c r="D374" s="297"/>
      <c r="E374" s="297"/>
      <c r="F374" s="297"/>
      <c r="G374" s="297"/>
      <c r="H374" s="297"/>
      <c r="I374" s="297"/>
      <c r="J374" s="297"/>
      <c r="K374" s="297"/>
      <c r="L374" s="297"/>
      <c r="M374" s="297"/>
      <c r="N374" s="297"/>
      <c r="O374" s="297"/>
      <c r="P374" s="297"/>
      <c r="Q374" s="297"/>
      <c r="R374" s="297"/>
      <c r="S374" s="297"/>
      <c r="T374" s="297"/>
      <c r="U374" s="297"/>
      <c r="V374" s="297"/>
      <c r="W374" s="297"/>
      <c r="X374" s="297"/>
      <c r="Y374" s="297"/>
      <c r="Z374" s="297"/>
    </row>
    <row r="375" spans="1:26" ht="15.75" customHeight="1">
      <c r="A375" s="297"/>
      <c r="B375" s="297"/>
      <c r="C375" s="297"/>
      <c r="D375" s="297"/>
      <c r="E375" s="297"/>
      <c r="F375" s="297"/>
      <c r="G375" s="297"/>
      <c r="H375" s="297"/>
      <c r="I375" s="297"/>
      <c r="J375" s="297"/>
      <c r="K375" s="297"/>
      <c r="L375" s="297"/>
      <c r="M375" s="297"/>
      <c r="N375" s="297"/>
      <c r="O375" s="297"/>
      <c r="P375" s="297"/>
      <c r="Q375" s="297"/>
      <c r="R375" s="297"/>
      <c r="S375" s="297"/>
      <c r="T375" s="297"/>
      <c r="U375" s="297"/>
      <c r="V375" s="297"/>
      <c r="W375" s="297"/>
      <c r="X375" s="297"/>
      <c r="Y375" s="297"/>
      <c r="Z375" s="297"/>
    </row>
    <row r="376" spans="1:26" ht="15.75" customHeight="1">
      <c r="A376" s="297"/>
      <c r="B376" s="297"/>
      <c r="C376" s="297"/>
      <c r="D376" s="297"/>
      <c r="E376" s="297"/>
      <c r="F376" s="297"/>
      <c r="G376" s="297"/>
      <c r="H376" s="297"/>
      <c r="I376" s="297"/>
      <c r="J376" s="297"/>
      <c r="K376" s="297"/>
      <c r="L376" s="297"/>
      <c r="M376" s="297"/>
      <c r="N376" s="297"/>
      <c r="O376" s="297"/>
      <c r="P376" s="297"/>
      <c r="Q376" s="297"/>
      <c r="R376" s="297"/>
      <c r="S376" s="297"/>
      <c r="T376" s="297"/>
      <c r="U376" s="297"/>
      <c r="V376" s="297"/>
      <c r="W376" s="297"/>
      <c r="X376" s="297"/>
      <c r="Y376" s="297"/>
      <c r="Z376" s="297"/>
    </row>
    <row r="377" spans="1:26" ht="15.75" customHeight="1">
      <c r="A377" s="297"/>
      <c r="B377" s="297"/>
      <c r="C377" s="297"/>
      <c r="D377" s="297"/>
      <c r="E377" s="297"/>
      <c r="F377" s="297"/>
      <c r="G377" s="297"/>
      <c r="H377" s="297"/>
      <c r="I377" s="297"/>
      <c r="J377" s="297"/>
      <c r="K377" s="297"/>
      <c r="L377" s="297"/>
      <c r="M377" s="297"/>
      <c r="N377" s="297"/>
      <c r="O377" s="297"/>
      <c r="P377" s="297"/>
      <c r="Q377" s="297"/>
      <c r="R377" s="297"/>
      <c r="S377" s="297"/>
      <c r="T377" s="297"/>
      <c r="U377" s="297"/>
      <c r="V377" s="297"/>
      <c r="W377" s="297"/>
      <c r="X377" s="297"/>
      <c r="Y377" s="297"/>
      <c r="Z377" s="297"/>
    </row>
    <row r="378" spans="1:26" ht="15.75" customHeight="1">
      <c r="A378" s="297"/>
      <c r="B378" s="297"/>
      <c r="C378" s="297"/>
      <c r="D378" s="297"/>
      <c r="E378" s="297"/>
      <c r="F378" s="297"/>
      <c r="G378" s="297"/>
      <c r="H378" s="297"/>
      <c r="I378" s="297"/>
      <c r="J378" s="297"/>
      <c r="K378" s="297"/>
      <c r="L378" s="297"/>
      <c r="M378" s="297"/>
      <c r="N378" s="297"/>
      <c r="O378" s="297"/>
      <c r="P378" s="297"/>
      <c r="Q378" s="297"/>
      <c r="R378" s="297"/>
      <c r="S378" s="297"/>
      <c r="T378" s="297"/>
      <c r="U378" s="297"/>
      <c r="V378" s="297"/>
      <c r="W378" s="297"/>
      <c r="X378" s="297"/>
      <c r="Y378" s="297"/>
      <c r="Z378" s="297"/>
    </row>
    <row r="379" spans="1:26" ht="15.75" customHeight="1">
      <c r="A379" s="297"/>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row>
    <row r="380" spans="1:26" ht="15.75" customHeight="1">
      <c r="A380" s="297"/>
      <c r="B380" s="297"/>
      <c r="C380" s="297"/>
      <c r="D380" s="297"/>
      <c r="E380" s="297"/>
      <c r="F380" s="297"/>
      <c r="G380" s="297"/>
      <c r="H380" s="297"/>
      <c r="I380" s="297"/>
      <c r="J380" s="297"/>
      <c r="K380" s="297"/>
      <c r="L380" s="297"/>
      <c r="M380" s="297"/>
      <c r="N380" s="297"/>
      <c r="O380" s="297"/>
      <c r="P380" s="297"/>
      <c r="Q380" s="297"/>
      <c r="R380" s="297"/>
      <c r="S380" s="297"/>
      <c r="T380" s="297"/>
      <c r="U380" s="297"/>
      <c r="V380" s="297"/>
      <c r="W380" s="297"/>
      <c r="X380" s="297"/>
      <c r="Y380" s="297"/>
      <c r="Z380" s="297"/>
    </row>
    <row r="381" spans="1:26" ht="15.75" customHeight="1">
      <c r="A381" s="297"/>
      <c r="B381" s="297"/>
      <c r="C381" s="297"/>
      <c r="D381" s="297"/>
      <c r="E381" s="297"/>
      <c r="F381" s="297"/>
      <c r="G381" s="297"/>
      <c r="H381" s="297"/>
      <c r="I381" s="297"/>
      <c r="J381" s="297"/>
      <c r="K381" s="297"/>
      <c r="L381" s="297"/>
      <c r="M381" s="297"/>
      <c r="N381" s="297"/>
      <c r="O381" s="297"/>
      <c r="P381" s="297"/>
      <c r="Q381" s="297"/>
      <c r="R381" s="297"/>
      <c r="S381" s="297"/>
      <c r="T381" s="297"/>
      <c r="U381" s="297"/>
      <c r="V381" s="297"/>
      <c r="W381" s="297"/>
      <c r="X381" s="297"/>
      <c r="Y381" s="297"/>
      <c r="Z381" s="297"/>
    </row>
    <row r="382" spans="1:26" ht="15.75" customHeight="1">
      <c r="A382" s="297"/>
      <c r="B382" s="297"/>
      <c r="C382" s="297"/>
      <c r="D382" s="297"/>
      <c r="E382" s="297"/>
      <c r="F382" s="297"/>
      <c r="G382" s="297"/>
      <c r="H382" s="297"/>
      <c r="I382" s="297"/>
      <c r="J382" s="297"/>
      <c r="K382" s="297"/>
      <c r="L382" s="297"/>
      <c r="M382" s="297"/>
      <c r="N382" s="297"/>
      <c r="O382" s="297"/>
      <c r="P382" s="297"/>
      <c r="Q382" s="297"/>
      <c r="R382" s="297"/>
      <c r="S382" s="297"/>
      <c r="T382" s="297"/>
      <c r="U382" s="297"/>
      <c r="V382" s="297"/>
      <c r="W382" s="297"/>
      <c r="X382" s="297"/>
      <c r="Y382" s="297"/>
      <c r="Z382" s="297"/>
    </row>
    <row r="383" spans="1:26" ht="15.75" customHeight="1">
      <c r="A383" s="297"/>
      <c r="B383" s="297"/>
      <c r="C383" s="297"/>
      <c r="D383" s="297"/>
      <c r="E383" s="297"/>
      <c r="F383" s="297"/>
      <c r="G383" s="297"/>
      <c r="H383" s="297"/>
      <c r="I383" s="297"/>
      <c r="J383" s="297"/>
      <c r="K383" s="297"/>
      <c r="L383" s="297"/>
      <c r="M383" s="297"/>
      <c r="N383" s="297"/>
      <c r="O383" s="297"/>
      <c r="P383" s="297"/>
      <c r="Q383" s="297"/>
      <c r="R383" s="297"/>
      <c r="S383" s="297"/>
      <c r="T383" s="297"/>
      <c r="U383" s="297"/>
      <c r="V383" s="297"/>
      <c r="W383" s="297"/>
      <c r="X383" s="297"/>
      <c r="Y383" s="297"/>
      <c r="Z383" s="297"/>
    </row>
    <row r="384" spans="1:26" ht="15.75" customHeight="1">
      <c r="A384" s="297"/>
      <c r="B384" s="297"/>
      <c r="C384" s="297"/>
      <c r="D384" s="297"/>
      <c r="E384" s="297"/>
      <c r="F384" s="297"/>
      <c r="G384" s="297"/>
      <c r="H384" s="297"/>
      <c r="I384" s="297"/>
      <c r="J384" s="297"/>
      <c r="K384" s="297"/>
      <c r="L384" s="297"/>
      <c r="M384" s="297"/>
      <c r="N384" s="297"/>
      <c r="O384" s="297"/>
      <c r="P384" s="297"/>
      <c r="Q384" s="297"/>
      <c r="R384" s="297"/>
      <c r="S384" s="297"/>
      <c r="T384" s="297"/>
      <c r="U384" s="297"/>
      <c r="V384" s="297"/>
      <c r="W384" s="297"/>
      <c r="X384" s="297"/>
      <c r="Y384" s="297"/>
      <c r="Z384" s="297"/>
    </row>
    <row r="385" spans="1:26" ht="15.75" customHeight="1">
      <c r="A385" s="297"/>
      <c r="B385" s="297"/>
      <c r="C385" s="297"/>
      <c r="D385" s="297"/>
      <c r="E385" s="297"/>
      <c r="F385" s="297"/>
      <c r="G385" s="297"/>
      <c r="H385" s="297"/>
      <c r="I385" s="297"/>
      <c r="J385" s="297"/>
      <c r="K385" s="297"/>
      <c r="L385" s="297"/>
      <c r="M385" s="297"/>
      <c r="N385" s="297"/>
      <c r="O385" s="297"/>
      <c r="P385" s="297"/>
      <c r="Q385" s="297"/>
      <c r="R385" s="297"/>
      <c r="S385" s="297"/>
      <c r="T385" s="297"/>
      <c r="U385" s="297"/>
      <c r="V385" s="297"/>
      <c r="W385" s="297"/>
      <c r="X385" s="297"/>
      <c r="Y385" s="297"/>
      <c r="Z385" s="297"/>
    </row>
    <row r="386" spans="1:26" ht="15.75" customHeight="1">
      <c r="A386" s="297"/>
      <c r="B386" s="297"/>
      <c r="C386" s="297"/>
      <c r="D386" s="297"/>
      <c r="E386" s="297"/>
      <c r="F386" s="297"/>
      <c r="G386" s="297"/>
      <c r="H386" s="297"/>
      <c r="I386" s="297"/>
      <c r="J386" s="297"/>
      <c r="K386" s="297"/>
      <c r="L386" s="297"/>
      <c r="M386" s="297"/>
      <c r="N386" s="297"/>
      <c r="O386" s="297"/>
      <c r="P386" s="297"/>
      <c r="Q386" s="297"/>
      <c r="R386" s="297"/>
      <c r="S386" s="297"/>
      <c r="T386" s="297"/>
      <c r="U386" s="297"/>
      <c r="V386" s="297"/>
      <c r="W386" s="297"/>
      <c r="X386" s="297"/>
      <c r="Y386" s="297"/>
      <c r="Z386" s="297"/>
    </row>
    <row r="387" spans="1:26" ht="15.75" customHeight="1">
      <c r="A387" s="297"/>
      <c r="B387" s="297"/>
      <c r="C387" s="297"/>
      <c r="D387" s="297"/>
      <c r="E387" s="297"/>
      <c r="F387" s="297"/>
      <c r="G387" s="297"/>
      <c r="H387" s="297"/>
      <c r="I387" s="297"/>
      <c r="J387" s="297"/>
      <c r="K387" s="297"/>
      <c r="L387" s="297"/>
      <c r="M387" s="297"/>
      <c r="N387" s="297"/>
      <c r="O387" s="297"/>
      <c r="P387" s="297"/>
      <c r="Q387" s="297"/>
      <c r="R387" s="297"/>
      <c r="S387" s="297"/>
      <c r="T387" s="297"/>
      <c r="U387" s="297"/>
      <c r="V387" s="297"/>
      <c r="W387" s="297"/>
      <c r="X387" s="297"/>
      <c r="Y387" s="297"/>
      <c r="Z387" s="297"/>
    </row>
    <row r="388" spans="1:26" ht="15.75" customHeight="1">
      <c r="A388" s="297"/>
      <c r="B388" s="297"/>
      <c r="C388" s="297"/>
      <c r="D388" s="297"/>
      <c r="E388" s="297"/>
      <c r="F388" s="297"/>
      <c r="G388" s="297"/>
      <c r="H388" s="297"/>
      <c r="I388" s="297"/>
      <c r="J388" s="297"/>
      <c r="K388" s="297"/>
      <c r="L388" s="297"/>
      <c r="M388" s="297"/>
      <c r="N388" s="297"/>
      <c r="O388" s="297"/>
      <c r="P388" s="297"/>
      <c r="Q388" s="297"/>
      <c r="R388" s="297"/>
      <c r="S388" s="297"/>
      <c r="T388" s="297"/>
      <c r="U388" s="297"/>
      <c r="V388" s="297"/>
      <c r="W388" s="297"/>
      <c r="X388" s="297"/>
      <c r="Y388" s="297"/>
      <c r="Z388" s="297"/>
    </row>
    <row r="389" spans="1:26" ht="15.75" customHeight="1">
      <c r="A389" s="297"/>
      <c r="B389" s="297"/>
      <c r="C389" s="297"/>
      <c r="D389" s="297"/>
      <c r="E389" s="297"/>
      <c r="F389" s="297"/>
      <c r="G389" s="297"/>
      <c r="H389" s="297"/>
      <c r="I389" s="297"/>
      <c r="J389" s="297"/>
      <c r="K389" s="297"/>
      <c r="L389" s="297"/>
      <c r="M389" s="297"/>
      <c r="N389" s="297"/>
      <c r="O389" s="297"/>
      <c r="P389" s="297"/>
      <c r="Q389" s="297"/>
      <c r="R389" s="297"/>
      <c r="S389" s="297"/>
      <c r="T389" s="297"/>
      <c r="U389" s="297"/>
      <c r="V389" s="297"/>
      <c r="W389" s="297"/>
      <c r="X389" s="297"/>
      <c r="Y389" s="297"/>
      <c r="Z389" s="297"/>
    </row>
    <row r="390" spans="1:26" ht="15.75" customHeight="1">
      <c r="A390" s="297"/>
      <c r="B390" s="297"/>
      <c r="C390" s="297"/>
      <c r="D390" s="297"/>
      <c r="E390" s="297"/>
      <c r="F390" s="297"/>
      <c r="G390" s="297"/>
      <c r="H390" s="297"/>
      <c r="I390" s="297"/>
      <c r="J390" s="297"/>
      <c r="K390" s="297"/>
      <c r="L390" s="297"/>
      <c r="M390" s="297"/>
      <c r="N390" s="297"/>
      <c r="O390" s="297"/>
      <c r="P390" s="297"/>
      <c r="Q390" s="297"/>
      <c r="R390" s="297"/>
      <c r="S390" s="297"/>
      <c r="T390" s="297"/>
      <c r="U390" s="297"/>
      <c r="V390" s="297"/>
      <c r="W390" s="297"/>
      <c r="X390" s="297"/>
      <c r="Y390" s="297"/>
      <c r="Z390" s="297"/>
    </row>
    <row r="391" spans="1:26" ht="15.75" customHeight="1">
      <c r="A391" s="297"/>
      <c r="B391" s="297"/>
      <c r="C391" s="297"/>
      <c r="D391" s="297"/>
      <c r="E391" s="297"/>
      <c r="F391" s="297"/>
      <c r="G391" s="297"/>
      <c r="H391" s="297"/>
      <c r="I391" s="297"/>
      <c r="J391" s="297"/>
      <c r="K391" s="297"/>
      <c r="L391" s="297"/>
      <c r="M391" s="297"/>
      <c r="N391" s="297"/>
      <c r="O391" s="297"/>
      <c r="P391" s="297"/>
      <c r="Q391" s="297"/>
      <c r="R391" s="297"/>
      <c r="S391" s="297"/>
      <c r="T391" s="297"/>
      <c r="U391" s="297"/>
      <c r="V391" s="297"/>
      <c r="W391" s="297"/>
      <c r="X391" s="297"/>
      <c r="Y391" s="297"/>
      <c r="Z391" s="297"/>
    </row>
    <row r="392" spans="1:26" ht="15.75" customHeight="1">
      <c r="A392" s="297"/>
      <c r="B392" s="297"/>
      <c r="C392" s="297"/>
      <c r="D392" s="297"/>
      <c r="E392" s="297"/>
      <c r="F392" s="297"/>
      <c r="G392" s="297"/>
      <c r="H392" s="297"/>
      <c r="I392" s="297"/>
      <c r="J392" s="297"/>
      <c r="K392" s="297"/>
      <c r="L392" s="297"/>
      <c r="M392" s="297"/>
      <c r="N392" s="297"/>
      <c r="O392" s="297"/>
      <c r="P392" s="297"/>
      <c r="Q392" s="297"/>
      <c r="R392" s="297"/>
      <c r="S392" s="297"/>
      <c r="T392" s="297"/>
      <c r="U392" s="297"/>
      <c r="V392" s="297"/>
      <c r="W392" s="297"/>
      <c r="X392" s="297"/>
      <c r="Y392" s="297"/>
      <c r="Z392" s="297"/>
    </row>
    <row r="393" spans="1:26" ht="15.75" customHeight="1">
      <c r="A393" s="297"/>
      <c r="B393" s="297"/>
      <c r="C393" s="297"/>
      <c r="D393" s="297"/>
      <c r="E393" s="297"/>
      <c r="F393" s="297"/>
      <c r="G393" s="297"/>
      <c r="H393" s="297"/>
      <c r="I393" s="297"/>
      <c r="J393" s="297"/>
      <c r="K393" s="297"/>
      <c r="L393" s="297"/>
      <c r="M393" s="297"/>
      <c r="N393" s="297"/>
      <c r="O393" s="297"/>
      <c r="P393" s="297"/>
      <c r="Q393" s="297"/>
      <c r="R393" s="297"/>
      <c r="S393" s="297"/>
      <c r="T393" s="297"/>
      <c r="U393" s="297"/>
      <c r="V393" s="297"/>
      <c r="W393" s="297"/>
      <c r="X393" s="297"/>
      <c r="Y393" s="297"/>
      <c r="Z393" s="297"/>
    </row>
    <row r="394" spans="1:26" ht="15.75" customHeight="1">
      <c r="A394" s="297"/>
      <c r="B394" s="297"/>
      <c r="C394" s="297"/>
      <c r="D394" s="297"/>
      <c r="E394" s="297"/>
      <c r="F394" s="297"/>
      <c r="G394" s="297"/>
      <c r="H394" s="297"/>
      <c r="I394" s="297"/>
      <c r="J394" s="297"/>
      <c r="K394" s="297"/>
      <c r="L394" s="297"/>
      <c r="M394" s="297"/>
      <c r="N394" s="297"/>
      <c r="O394" s="297"/>
      <c r="P394" s="297"/>
      <c r="Q394" s="297"/>
      <c r="R394" s="297"/>
      <c r="S394" s="297"/>
      <c r="T394" s="297"/>
      <c r="U394" s="297"/>
      <c r="V394" s="297"/>
      <c r="W394" s="297"/>
      <c r="X394" s="297"/>
      <c r="Y394" s="297"/>
      <c r="Z394" s="297"/>
    </row>
    <row r="395" spans="1:26" ht="15.75" customHeight="1">
      <c r="A395" s="297"/>
      <c r="B395" s="297"/>
      <c r="C395" s="297"/>
      <c r="D395" s="297"/>
      <c r="E395" s="297"/>
      <c r="F395" s="297"/>
      <c r="G395" s="297"/>
      <c r="H395" s="297"/>
      <c r="I395" s="297"/>
      <c r="J395" s="297"/>
      <c r="K395" s="297"/>
      <c r="L395" s="297"/>
      <c r="M395" s="297"/>
      <c r="N395" s="297"/>
      <c r="O395" s="297"/>
      <c r="P395" s="297"/>
      <c r="Q395" s="297"/>
      <c r="R395" s="297"/>
      <c r="S395" s="297"/>
      <c r="T395" s="297"/>
      <c r="U395" s="297"/>
      <c r="V395" s="297"/>
      <c r="W395" s="297"/>
      <c r="X395" s="297"/>
      <c r="Y395" s="297"/>
      <c r="Z395" s="297"/>
    </row>
    <row r="396" spans="1:26" ht="15.75" customHeight="1">
      <c r="A396" s="297"/>
      <c r="B396" s="297"/>
      <c r="C396" s="297"/>
      <c r="D396" s="297"/>
      <c r="E396" s="297"/>
      <c r="F396" s="297"/>
      <c r="G396" s="297"/>
      <c r="H396" s="297"/>
      <c r="I396" s="297"/>
      <c r="J396" s="297"/>
      <c r="K396" s="297"/>
      <c r="L396" s="297"/>
      <c r="M396" s="297"/>
      <c r="N396" s="297"/>
      <c r="O396" s="297"/>
      <c r="P396" s="297"/>
      <c r="Q396" s="297"/>
      <c r="R396" s="297"/>
      <c r="S396" s="297"/>
      <c r="T396" s="297"/>
      <c r="U396" s="297"/>
      <c r="V396" s="297"/>
      <c r="W396" s="297"/>
      <c r="X396" s="297"/>
      <c r="Y396" s="297"/>
      <c r="Z396" s="297"/>
    </row>
    <row r="397" spans="1:26" ht="15.75" customHeight="1">
      <c r="A397" s="297"/>
      <c r="B397" s="297"/>
      <c r="C397" s="297"/>
      <c r="D397" s="297"/>
      <c r="E397" s="297"/>
      <c r="F397" s="297"/>
      <c r="G397" s="297"/>
      <c r="H397" s="297"/>
      <c r="I397" s="297"/>
      <c r="J397" s="297"/>
      <c r="K397" s="297"/>
      <c r="L397" s="297"/>
      <c r="M397" s="297"/>
      <c r="N397" s="297"/>
      <c r="O397" s="297"/>
      <c r="P397" s="297"/>
      <c r="Q397" s="297"/>
      <c r="R397" s="297"/>
      <c r="S397" s="297"/>
      <c r="T397" s="297"/>
      <c r="U397" s="297"/>
      <c r="V397" s="297"/>
      <c r="W397" s="297"/>
      <c r="X397" s="297"/>
      <c r="Y397" s="297"/>
      <c r="Z397" s="297"/>
    </row>
    <row r="398" spans="1:26" ht="15.75" customHeight="1">
      <c r="A398" s="297"/>
      <c r="B398" s="297"/>
      <c r="C398" s="297"/>
      <c r="D398" s="297"/>
      <c r="E398" s="297"/>
      <c r="F398" s="297"/>
      <c r="G398" s="297"/>
      <c r="H398" s="297"/>
      <c r="I398" s="297"/>
      <c r="J398" s="297"/>
      <c r="K398" s="297"/>
      <c r="L398" s="297"/>
      <c r="M398" s="297"/>
      <c r="N398" s="297"/>
      <c r="O398" s="297"/>
      <c r="P398" s="297"/>
      <c r="Q398" s="297"/>
      <c r="R398" s="297"/>
      <c r="S398" s="297"/>
      <c r="T398" s="297"/>
      <c r="U398" s="297"/>
      <c r="V398" s="297"/>
      <c r="W398" s="297"/>
      <c r="X398" s="297"/>
      <c r="Y398" s="297"/>
      <c r="Z398" s="297"/>
    </row>
    <row r="399" spans="1:26" ht="15.75" customHeight="1">
      <c r="A399" s="297"/>
      <c r="B399" s="297"/>
      <c r="C399" s="297"/>
      <c r="D399" s="297"/>
      <c r="E399" s="297"/>
      <c r="F399" s="297"/>
      <c r="G399" s="297"/>
      <c r="H399" s="297"/>
      <c r="I399" s="297"/>
      <c r="J399" s="297"/>
      <c r="K399" s="297"/>
      <c r="L399" s="297"/>
      <c r="M399" s="297"/>
      <c r="N399" s="297"/>
      <c r="O399" s="297"/>
      <c r="P399" s="297"/>
      <c r="Q399" s="297"/>
      <c r="R399" s="297"/>
      <c r="S399" s="297"/>
      <c r="T399" s="297"/>
      <c r="U399" s="297"/>
      <c r="V399" s="297"/>
      <c r="W399" s="297"/>
      <c r="X399" s="297"/>
      <c r="Y399" s="297"/>
      <c r="Z399" s="297"/>
    </row>
    <row r="400" spans="1:26" ht="15.75" customHeight="1">
      <c r="A400" s="297"/>
      <c r="B400" s="297"/>
      <c r="C400" s="297"/>
      <c r="D400" s="297"/>
      <c r="E400" s="297"/>
      <c r="F400" s="297"/>
      <c r="G400" s="297"/>
      <c r="H400" s="297"/>
      <c r="I400" s="297"/>
      <c r="J400" s="297"/>
      <c r="K400" s="297"/>
      <c r="L400" s="297"/>
      <c r="M400" s="297"/>
      <c r="N400" s="297"/>
      <c r="O400" s="297"/>
      <c r="P400" s="297"/>
      <c r="Q400" s="297"/>
      <c r="R400" s="297"/>
      <c r="S400" s="297"/>
      <c r="T400" s="297"/>
      <c r="U400" s="297"/>
      <c r="V400" s="297"/>
      <c r="W400" s="297"/>
      <c r="X400" s="297"/>
      <c r="Y400" s="297"/>
      <c r="Z400" s="297"/>
    </row>
    <row r="401" spans="1:26" ht="15.75" customHeight="1">
      <c r="A401" s="297"/>
      <c r="B401" s="297"/>
      <c r="C401" s="297"/>
      <c r="D401" s="297"/>
      <c r="E401" s="297"/>
      <c r="F401" s="297"/>
      <c r="G401" s="297"/>
      <c r="H401" s="297"/>
      <c r="I401" s="297"/>
      <c r="J401" s="297"/>
      <c r="K401" s="297"/>
      <c r="L401" s="297"/>
      <c r="M401" s="297"/>
      <c r="N401" s="297"/>
      <c r="O401" s="297"/>
      <c r="P401" s="297"/>
      <c r="Q401" s="297"/>
      <c r="R401" s="297"/>
      <c r="S401" s="297"/>
      <c r="T401" s="297"/>
      <c r="U401" s="297"/>
      <c r="V401" s="297"/>
      <c r="W401" s="297"/>
      <c r="X401" s="297"/>
      <c r="Y401" s="297"/>
      <c r="Z401" s="297"/>
    </row>
    <row r="402" spans="1:26" ht="15.75" customHeight="1">
      <c r="A402" s="297"/>
      <c r="B402" s="297"/>
      <c r="C402" s="297"/>
      <c r="D402" s="297"/>
      <c r="E402" s="297"/>
      <c r="F402" s="297"/>
      <c r="G402" s="297"/>
      <c r="H402" s="297"/>
      <c r="I402" s="297"/>
      <c r="J402" s="297"/>
      <c r="K402" s="297"/>
      <c r="L402" s="297"/>
      <c r="M402" s="297"/>
      <c r="N402" s="297"/>
      <c r="O402" s="297"/>
      <c r="P402" s="297"/>
      <c r="Q402" s="297"/>
      <c r="R402" s="297"/>
      <c r="S402" s="297"/>
      <c r="T402" s="297"/>
      <c r="U402" s="297"/>
      <c r="V402" s="297"/>
      <c r="W402" s="297"/>
      <c r="X402" s="297"/>
      <c r="Y402" s="297"/>
      <c r="Z402" s="297"/>
    </row>
    <row r="403" spans="1:26" ht="15.75" customHeight="1">
      <c r="A403" s="297"/>
      <c r="B403" s="297"/>
      <c r="C403" s="297"/>
      <c r="D403" s="297"/>
      <c r="E403" s="297"/>
      <c r="F403" s="297"/>
      <c r="G403" s="297"/>
      <c r="H403" s="297"/>
      <c r="I403" s="297"/>
      <c r="J403" s="297"/>
      <c r="K403" s="297"/>
      <c r="L403" s="297"/>
      <c r="M403" s="297"/>
      <c r="N403" s="297"/>
      <c r="O403" s="297"/>
      <c r="P403" s="297"/>
      <c r="Q403" s="297"/>
      <c r="R403" s="297"/>
      <c r="S403" s="297"/>
      <c r="T403" s="297"/>
      <c r="U403" s="297"/>
      <c r="V403" s="297"/>
      <c r="W403" s="297"/>
      <c r="X403" s="297"/>
      <c r="Y403" s="297"/>
      <c r="Z403" s="297"/>
    </row>
    <row r="404" spans="1:26" ht="15.75" customHeight="1">
      <c r="A404" s="297"/>
      <c r="B404" s="297"/>
      <c r="C404" s="297"/>
      <c r="D404" s="297"/>
      <c r="E404" s="297"/>
      <c r="F404" s="297"/>
      <c r="G404" s="297"/>
      <c r="H404" s="297"/>
      <c r="I404" s="297"/>
      <c r="J404" s="297"/>
      <c r="K404" s="297"/>
      <c r="L404" s="297"/>
      <c r="M404" s="297"/>
      <c r="N404" s="297"/>
      <c r="O404" s="297"/>
      <c r="P404" s="297"/>
      <c r="Q404" s="297"/>
      <c r="R404" s="297"/>
      <c r="S404" s="297"/>
      <c r="T404" s="297"/>
      <c r="U404" s="297"/>
      <c r="V404" s="297"/>
      <c r="W404" s="297"/>
      <c r="X404" s="297"/>
      <c r="Y404" s="297"/>
      <c r="Z404" s="297"/>
    </row>
    <row r="405" spans="1:26" ht="15.75" customHeight="1">
      <c r="A405" s="297"/>
      <c r="B405" s="297"/>
      <c r="C405" s="297"/>
      <c r="D405" s="297"/>
      <c r="E405" s="297"/>
      <c r="F405" s="297"/>
      <c r="G405" s="297"/>
      <c r="H405" s="297"/>
      <c r="I405" s="297"/>
      <c r="J405" s="297"/>
      <c r="K405" s="297"/>
      <c r="L405" s="297"/>
      <c r="M405" s="297"/>
      <c r="N405" s="297"/>
      <c r="O405" s="297"/>
      <c r="P405" s="297"/>
      <c r="Q405" s="297"/>
      <c r="R405" s="297"/>
      <c r="S405" s="297"/>
      <c r="T405" s="297"/>
      <c r="U405" s="297"/>
      <c r="V405" s="297"/>
      <c r="W405" s="297"/>
      <c r="X405" s="297"/>
      <c r="Y405" s="297"/>
      <c r="Z405" s="297"/>
    </row>
    <row r="406" spans="1:26" ht="15.75" customHeight="1">
      <c r="A406" s="297"/>
      <c r="B406" s="297"/>
      <c r="C406" s="297"/>
      <c r="D406" s="297"/>
      <c r="E406" s="297"/>
      <c r="F406" s="297"/>
      <c r="G406" s="297"/>
      <c r="H406" s="297"/>
      <c r="I406" s="297"/>
      <c r="J406" s="297"/>
      <c r="K406" s="297"/>
      <c r="L406" s="297"/>
      <c r="M406" s="297"/>
      <c r="N406" s="297"/>
      <c r="O406" s="297"/>
      <c r="P406" s="297"/>
      <c r="Q406" s="297"/>
      <c r="R406" s="297"/>
      <c r="S406" s="297"/>
      <c r="T406" s="297"/>
      <c r="U406" s="297"/>
      <c r="V406" s="297"/>
      <c r="W406" s="297"/>
      <c r="X406" s="297"/>
      <c r="Y406" s="297"/>
      <c r="Z406" s="297"/>
    </row>
    <row r="407" spans="1:26" ht="15.75" customHeight="1">
      <c r="A407" s="297"/>
      <c r="B407" s="297"/>
      <c r="C407" s="297"/>
      <c r="D407" s="297"/>
      <c r="E407" s="297"/>
      <c r="F407" s="297"/>
      <c r="G407" s="297"/>
      <c r="H407" s="297"/>
      <c r="I407" s="297"/>
      <c r="J407" s="297"/>
      <c r="K407" s="297"/>
      <c r="L407" s="297"/>
      <c r="M407" s="297"/>
      <c r="N407" s="297"/>
      <c r="O407" s="297"/>
      <c r="P407" s="297"/>
      <c r="Q407" s="297"/>
      <c r="R407" s="297"/>
      <c r="S407" s="297"/>
      <c r="T407" s="297"/>
      <c r="U407" s="297"/>
      <c r="V407" s="297"/>
      <c r="W407" s="297"/>
      <c r="X407" s="297"/>
      <c r="Y407" s="297"/>
      <c r="Z407" s="297"/>
    </row>
    <row r="408" spans="1:26" ht="15.75" customHeight="1">
      <c r="A408" s="297"/>
      <c r="B408" s="297"/>
      <c r="C408" s="297"/>
      <c r="D408" s="297"/>
      <c r="E408" s="297"/>
      <c r="F408" s="297"/>
      <c r="G408" s="297"/>
      <c r="H408" s="297"/>
      <c r="I408" s="297"/>
      <c r="J408" s="297"/>
      <c r="K408" s="297"/>
      <c r="L408" s="297"/>
      <c r="M408" s="297"/>
      <c r="N408" s="297"/>
      <c r="O408" s="297"/>
      <c r="P408" s="297"/>
      <c r="Q408" s="297"/>
      <c r="R408" s="297"/>
      <c r="S408" s="297"/>
      <c r="T408" s="297"/>
      <c r="U408" s="297"/>
      <c r="V408" s="297"/>
      <c r="W408" s="297"/>
      <c r="X408" s="297"/>
      <c r="Y408" s="297"/>
      <c r="Z408" s="297"/>
    </row>
    <row r="409" spans="1:26" ht="15.75" customHeight="1">
      <c r="A409" s="297"/>
      <c r="B409" s="297"/>
      <c r="C409" s="297"/>
      <c r="D409" s="297"/>
      <c r="E409" s="297"/>
      <c r="F409" s="297"/>
      <c r="G409" s="297"/>
      <c r="H409" s="297"/>
      <c r="I409" s="297"/>
      <c r="J409" s="297"/>
      <c r="K409" s="297"/>
      <c r="L409" s="297"/>
      <c r="M409" s="297"/>
      <c r="N409" s="297"/>
      <c r="O409" s="297"/>
      <c r="P409" s="297"/>
      <c r="Q409" s="297"/>
      <c r="R409" s="297"/>
      <c r="S409" s="297"/>
      <c r="T409" s="297"/>
      <c r="U409" s="297"/>
      <c r="V409" s="297"/>
      <c r="W409" s="297"/>
      <c r="X409" s="297"/>
      <c r="Y409" s="297"/>
      <c r="Z409" s="297"/>
    </row>
    <row r="410" spans="1:26" ht="15.75" customHeight="1">
      <c r="A410" s="297"/>
      <c r="B410" s="297"/>
      <c r="C410" s="297"/>
      <c r="D410" s="297"/>
      <c r="E410" s="297"/>
      <c r="F410" s="297"/>
      <c r="G410" s="297"/>
      <c r="H410" s="297"/>
      <c r="I410" s="297"/>
      <c r="J410" s="297"/>
      <c r="K410" s="297"/>
      <c r="L410" s="297"/>
      <c r="M410" s="297"/>
      <c r="N410" s="297"/>
      <c r="O410" s="297"/>
      <c r="P410" s="297"/>
      <c r="Q410" s="297"/>
      <c r="R410" s="297"/>
      <c r="S410" s="297"/>
      <c r="T410" s="297"/>
      <c r="U410" s="297"/>
      <c r="V410" s="297"/>
      <c r="W410" s="297"/>
      <c r="X410" s="297"/>
      <c r="Y410" s="297"/>
      <c r="Z410" s="297"/>
    </row>
    <row r="411" spans="1:26" ht="15.75" customHeight="1">
      <c r="A411" s="297"/>
      <c r="B411" s="297"/>
      <c r="C411" s="297"/>
      <c r="D411" s="297"/>
      <c r="E411" s="297"/>
      <c r="F411" s="297"/>
      <c r="G411" s="297"/>
      <c r="H411" s="297"/>
      <c r="I411" s="297"/>
      <c r="J411" s="297"/>
      <c r="K411" s="297"/>
      <c r="L411" s="297"/>
      <c r="M411" s="297"/>
      <c r="N411" s="297"/>
      <c r="O411" s="297"/>
      <c r="P411" s="297"/>
      <c r="Q411" s="297"/>
      <c r="R411" s="297"/>
      <c r="S411" s="297"/>
      <c r="T411" s="297"/>
      <c r="U411" s="297"/>
      <c r="V411" s="297"/>
      <c r="W411" s="297"/>
      <c r="X411" s="297"/>
      <c r="Y411" s="297"/>
      <c r="Z411" s="297"/>
    </row>
    <row r="412" spans="1:26" ht="15.75" customHeight="1">
      <c r="A412" s="297"/>
      <c r="B412" s="297"/>
      <c r="C412" s="297"/>
      <c r="D412" s="297"/>
      <c r="E412" s="297"/>
      <c r="F412" s="297"/>
      <c r="G412" s="297"/>
      <c r="H412" s="297"/>
      <c r="I412" s="297"/>
      <c r="J412" s="297"/>
      <c r="K412" s="297"/>
      <c r="L412" s="297"/>
      <c r="M412" s="297"/>
      <c r="N412" s="297"/>
      <c r="O412" s="297"/>
      <c r="P412" s="297"/>
      <c r="Q412" s="297"/>
      <c r="R412" s="297"/>
      <c r="S412" s="297"/>
      <c r="T412" s="297"/>
      <c r="U412" s="297"/>
      <c r="V412" s="297"/>
      <c r="W412" s="297"/>
      <c r="X412" s="297"/>
      <c r="Y412" s="297"/>
      <c r="Z412" s="297"/>
    </row>
    <row r="413" spans="1:26" ht="15.75" customHeight="1">
      <c r="A413" s="297"/>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row>
    <row r="414" spans="1:26" ht="15.75" customHeight="1">
      <c r="A414" s="297"/>
      <c r="B414" s="297"/>
      <c r="C414" s="297"/>
      <c r="D414" s="297"/>
      <c r="E414" s="297"/>
      <c r="F414" s="297"/>
      <c r="G414" s="297"/>
      <c r="H414" s="297"/>
      <c r="I414" s="297"/>
      <c r="J414" s="297"/>
      <c r="K414" s="297"/>
      <c r="L414" s="297"/>
      <c r="M414" s="297"/>
      <c r="N414" s="297"/>
      <c r="O414" s="297"/>
      <c r="P414" s="297"/>
      <c r="Q414" s="297"/>
      <c r="R414" s="297"/>
      <c r="S414" s="297"/>
      <c r="T414" s="297"/>
      <c r="U414" s="297"/>
      <c r="V414" s="297"/>
      <c r="W414" s="297"/>
      <c r="X414" s="297"/>
      <c r="Y414" s="297"/>
      <c r="Z414" s="297"/>
    </row>
    <row r="415" spans="1:26" ht="15.75" customHeight="1">
      <c r="A415" s="297"/>
      <c r="B415" s="297"/>
      <c r="C415" s="297"/>
      <c r="D415" s="297"/>
      <c r="E415" s="297"/>
      <c r="F415" s="297"/>
      <c r="G415" s="297"/>
      <c r="H415" s="297"/>
      <c r="I415" s="297"/>
      <c r="J415" s="297"/>
      <c r="K415" s="297"/>
      <c r="L415" s="297"/>
      <c r="M415" s="297"/>
      <c r="N415" s="297"/>
      <c r="O415" s="297"/>
      <c r="P415" s="297"/>
      <c r="Q415" s="297"/>
      <c r="R415" s="297"/>
      <c r="S415" s="297"/>
      <c r="T415" s="297"/>
      <c r="U415" s="297"/>
      <c r="V415" s="297"/>
      <c r="W415" s="297"/>
      <c r="X415" s="297"/>
      <c r="Y415" s="297"/>
      <c r="Z415" s="297"/>
    </row>
    <row r="416" spans="1:26" ht="15.75" customHeight="1">
      <c r="A416" s="297"/>
      <c r="B416" s="297"/>
      <c r="C416" s="297"/>
      <c r="D416" s="297"/>
      <c r="E416" s="297"/>
      <c r="F416" s="297"/>
      <c r="G416" s="297"/>
      <c r="H416" s="297"/>
      <c r="I416" s="297"/>
      <c r="J416" s="297"/>
      <c r="K416" s="297"/>
      <c r="L416" s="297"/>
      <c r="M416" s="297"/>
      <c r="N416" s="297"/>
      <c r="O416" s="297"/>
      <c r="P416" s="297"/>
      <c r="Q416" s="297"/>
      <c r="R416" s="297"/>
      <c r="S416" s="297"/>
      <c r="T416" s="297"/>
      <c r="U416" s="297"/>
      <c r="V416" s="297"/>
      <c r="W416" s="297"/>
      <c r="X416" s="297"/>
      <c r="Y416" s="297"/>
      <c r="Z416" s="297"/>
    </row>
    <row r="417" spans="1:26" ht="15.75" customHeight="1">
      <c r="A417" s="297"/>
      <c r="B417" s="297"/>
      <c r="C417" s="297"/>
      <c r="D417" s="297"/>
      <c r="E417" s="297"/>
      <c r="F417" s="297"/>
      <c r="G417" s="297"/>
      <c r="H417" s="297"/>
      <c r="I417" s="297"/>
      <c r="J417" s="297"/>
      <c r="K417" s="297"/>
      <c r="L417" s="297"/>
      <c r="M417" s="297"/>
      <c r="N417" s="297"/>
      <c r="O417" s="297"/>
      <c r="P417" s="297"/>
      <c r="Q417" s="297"/>
      <c r="R417" s="297"/>
      <c r="S417" s="297"/>
      <c r="T417" s="297"/>
      <c r="U417" s="297"/>
      <c r="V417" s="297"/>
      <c r="W417" s="297"/>
      <c r="X417" s="297"/>
      <c r="Y417" s="297"/>
      <c r="Z417" s="297"/>
    </row>
    <row r="418" spans="1:26" ht="15.75" customHeight="1">
      <c r="A418" s="297"/>
      <c r="B418" s="297"/>
      <c r="C418" s="297"/>
      <c r="D418" s="297"/>
      <c r="E418" s="297"/>
      <c r="F418" s="297"/>
      <c r="G418" s="297"/>
      <c r="H418" s="297"/>
      <c r="I418" s="297"/>
      <c r="J418" s="297"/>
      <c r="K418" s="297"/>
      <c r="L418" s="297"/>
      <c r="M418" s="297"/>
      <c r="N418" s="297"/>
      <c r="O418" s="297"/>
      <c r="P418" s="297"/>
      <c r="Q418" s="297"/>
      <c r="R418" s="297"/>
      <c r="S418" s="297"/>
      <c r="T418" s="297"/>
      <c r="U418" s="297"/>
      <c r="V418" s="297"/>
      <c r="W418" s="297"/>
      <c r="X418" s="297"/>
      <c r="Y418" s="297"/>
      <c r="Z418" s="297"/>
    </row>
    <row r="419" spans="1:26" ht="15.75" customHeight="1">
      <c r="A419" s="297"/>
      <c r="B419" s="297"/>
      <c r="C419" s="297"/>
      <c r="D419" s="297"/>
      <c r="E419" s="297"/>
      <c r="F419" s="297"/>
      <c r="G419" s="297"/>
      <c r="H419" s="297"/>
      <c r="I419" s="297"/>
      <c r="J419" s="297"/>
      <c r="K419" s="297"/>
      <c r="L419" s="297"/>
      <c r="M419" s="297"/>
      <c r="N419" s="297"/>
      <c r="O419" s="297"/>
      <c r="P419" s="297"/>
      <c r="Q419" s="297"/>
      <c r="R419" s="297"/>
      <c r="S419" s="297"/>
      <c r="T419" s="297"/>
      <c r="U419" s="297"/>
      <c r="V419" s="297"/>
      <c r="W419" s="297"/>
      <c r="X419" s="297"/>
      <c r="Y419" s="297"/>
      <c r="Z419" s="297"/>
    </row>
    <row r="420" spans="1:26" ht="15.75" customHeight="1">
      <c r="A420" s="297"/>
      <c r="B420" s="297"/>
      <c r="C420" s="297"/>
      <c r="D420" s="297"/>
      <c r="E420" s="297"/>
      <c r="F420" s="297"/>
      <c r="G420" s="297"/>
      <c r="H420" s="297"/>
      <c r="I420" s="297"/>
      <c r="J420" s="297"/>
      <c r="K420" s="297"/>
      <c r="L420" s="297"/>
      <c r="M420" s="297"/>
      <c r="N420" s="297"/>
      <c r="O420" s="297"/>
      <c r="P420" s="297"/>
      <c r="Q420" s="297"/>
      <c r="R420" s="297"/>
      <c r="S420" s="297"/>
      <c r="T420" s="297"/>
      <c r="U420" s="297"/>
      <c r="V420" s="297"/>
      <c r="W420" s="297"/>
      <c r="X420" s="297"/>
      <c r="Y420" s="297"/>
      <c r="Z420" s="297"/>
    </row>
    <row r="421" spans="1:26" ht="15.75" customHeight="1">
      <c r="A421" s="297"/>
      <c r="B421" s="297"/>
      <c r="C421" s="297"/>
      <c r="D421" s="297"/>
      <c r="E421" s="297"/>
      <c r="F421" s="297"/>
      <c r="G421" s="297"/>
      <c r="H421" s="297"/>
      <c r="I421" s="297"/>
      <c r="J421" s="297"/>
      <c r="K421" s="297"/>
      <c r="L421" s="297"/>
      <c r="M421" s="297"/>
      <c r="N421" s="297"/>
      <c r="O421" s="297"/>
      <c r="P421" s="297"/>
      <c r="Q421" s="297"/>
      <c r="R421" s="297"/>
      <c r="S421" s="297"/>
      <c r="T421" s="297"/>
      <c r="U421" s="297"/>
      <c r="V421" s="297"/>
      <c r="W421" s="297"/>
      <c r="X421" s="297"/>
      <c r="Y421" s="297"/>
      <c r="Z421" s="297"/>
    </row>
    <row r="422" spans="1:26" ht="15.75" customHeight="1">
      <c r="A422" s="297"/>
      <c r="B422" s="297"/>
      <c r="C422" s="297"/>
      <c r="D422" s="297"/>
      <c r="E422" s="297"/>
      <c r="F422" s="297"/>
      <c r="G422" s="297"/>
      <c r="H422" s="297"/>
      <c r="I422" s="297"/>
      <c r="J422" s="297"/>
      <c r="K422" s="297"/>
      <c r="L422" s="297"/>
      <c r="M422" s="297"/>
      <c r="N422" s="297"/>
      <c r="O422" s="297"/>
      <c r="P422" s="297"/>
      <c r="Q422" s="297"/>
      <c r="R422" s="297"/>
      <c r="S422" s="297"/>
      <c r="T422" s="297"/>
      <c r="U422" s="297"/>
      <c r="V422" s="297"/>
      <c r="W422" s="297"/>
      <c r="X422" s="297"/>
      <c r="Y422" s="297"/>
      <c r="Z422" s="297"/>
    </row>
    <row r="423" spans="1:26" ht="15.75" customHeight="1">
      <c r="A423" s="297"/>
      <c r="B423" s="297"/>
      <c r="C423" s="297"/>
      <c r="D423" s="297"/>
      <c r="E423" s="297"/>
      <c r="F423" s="297"/>
      <c r="G423" s="297"/>
      <c r="H423" s="297"/>
      <c r="I423" s="297"/>
      <c r="J423" s="297"/>
      <c r="K423" s="297"/>
      <c r="L423" s="297"/>
      <c r="M423" s="297"/>
      <c r="N423" s="297"/>
      <c r="O423" s="297"/>
      <c r="P423" s="297"/>
      <c r="Q423" s="297"/>
      <c r="R423" s="297"/>
      <c r="S423" s="297"/>
      <c r="T423" s="297"/>
      <c r="U423" s="297"/>
      <c r="V423" s="297"/>
      <c r="W423" s="297"/>
      <c r="X423" s="297"/>
      <c r="Y423" s="297"/>
      <c r="Z423" s="297"/>
    </row>
    <row r="424" spans="1:26" ht="15.75" customHeight="1">
      <c r="A424" s="297"/>
      <c r="B424" s="297"/>
      <c r="C424" s="297"/>
      <c r="D424" s="297"/>
      <c r="E424" s="297"/>
      <c r="F424" s="297"/>
      <c r="G424" s="297"/>
      <c r="H424" s="297"/>
      <c r="I424" s="297"/>
      <c r="J424" s="297"/>
      <c r="K424" s="297"/>
      <c r="L424" s="297"/>
      <c r="M424" s="297"/>
      <c r="N424" s="297"/>
      <c r="O424" s="297"/>
      <c r="P424" s="297"/>
      <c r="Q424" s="297"/>
      <c r="R424" s="297"/>
      <c r="S424" s="297"/>
      <c r="T424" s="297"/>
      <c r="U424" s="297"/>
      <c r="V424" s="297"/>
      <c r="W424" s="297"/>
      <c r="X424" s="297"/>
      <c r="Y424" s="297"/>
      <c r="Z424" s="297"/>
    </row>
    <row r="425" spans="1:26" ht="15.75" customHeight="1">
      <c r="A425" s="297"/>
      <c r="B425" s="297"/>
      <c r="C425" s="297"/>
      <c r="D425" s="297"/>
      <c r="E425" s="297"/>
      <c r="F425" s="297"/>
      <c r="G425" s="297"/>
      <c r="H425" s="297"/>
      <c r="I425" s="297"/>
      <c r="J425" s="297"/>
      <c r="K425" s="297"/>
      <c r="L425" s="297"/>
      <c r="M425" s="297"/>
      <c r="N425" s="297"/>
      <c r="O425" s="297"/>
      <c r="P425" s="297"/>
      <c r="Q425" s="297"/>
      <c r="R425" s="297"/>
      <c r="S425" s="297"/>
      <c r="T425" s="297"/>
      <c r="U425" s="297"/>
      <c r="V425" s="297"/>
      <c r="W425" s="297"/>
      <c r="X425" s="297"/>
      <c r="Y425" s="297"/>
      <c r="Z425" s="297"/>
    </row>
    <row r="426" spans="1:26" ht="15.75" customHeight="1">
      <c r="A426" s="297"/>
      <c r="B426" s="297"/>
      <c r="C426" s="297"/>
      <c r="D426" s="297"/>
      <c r="E426" s="297"/>
      <c r="F426" s="297"/>
      <c r="G426" s="297"/>
      <c r="H426" s="297"/>
      <c r="I426" s="297"/>
      <c r="J426" s="297"/>
      <c r="K426" s="297"/>
      <c r="L426" s="297"/>
      <c r="M426" s="297"/>
      <c r="N426" s="297"/>
      <c r="O426" s="297"/>
      <c r="P426" s="297"/>
      <c r="Q426" s="297"/>
      <c r="R426" s="297"/>
      <c r="S426" s="297"/>
      <c r="T426" s="297"/>
      <c r="U426" s="297"/>
      <c r="V426" s="297"/>
      <c r="W426" s="297"/>
      <c r="X426" s="297"/>
      <c r="Y426" s="297"/>
      <c r="Z426" s="297"/>
    </row>
    <row r="427" spans="1:26" ht="15.75" customHeight="1">
      <c r="A427" s="297"/>
      <c r="B427" s="297"/>
      <c r="C427" s="297"/>
      <c r="D427" s="297"/>
      <c r="E427" s="297"/>
      <c r="F427" s="297"/>
      <c r="G427" s="297"/>
      <c r="H427" s="297"/>
      <c r="I427" s="297"/>
      <c r="J427" s="297"/>
      <c r="K427" s="297"/>
      <c r="L427" s="297"/>
      <c r="M427" s="297"/>
      <c r="N427" s="297"/>
      <c r="O427" s="297"/>
      <c r="P427" s="297"/>
      <c r="Q427" s="297"/>
      <c r="R427" s="297"/>
      <c r="S427" s="297"/>
      <c r="T427" s="297"/>
      <c r="U427" s="297"/>
      <c r="V427" s="297"/>
      <c r="W427" s="297"/>
      <c r="X427" s="297"/>
      <c r="Y427" s="297"/>
      <c r="Z427" s="297"/>
    </row>
    <row r="428" spans="1:26" ht="15.75" customHeight="1">
      <c r="A428" s="297"/>
      <c r="B428" s="297"/>
      <c r="C428" s="297"/>
      <c r="D428" s="297"/>
      <c r="E428" s="297"/>
      <c r="F428" s="297"/>
      <c r="G428" s="297"/>
      <c r="H428" s="297"/>
      <c r="I428" s="297"/>
      <c r="J428" s="297"/>
      <c r="K428" s="297"/>
      <c r="L428" s="297"/>
      <c r="M428" s="297"/>
      <c r="N428" s="297"/>
      <c r="O428" s="297"/>
      <c r="P428" s="297"/>
      <c r="Q428" s="297"/>
      <c r="R428" s="297"/>
      <c r="S428" s="297"/>
      <c r="T428" s="297"/>
      <c r="U428" s="297"/>
      <c r="V428" s="297"/>
      <c r="W428" s="297"/>
      <c r="X428" s="297"/>
      <c r="Y428" s="297"/>
      <c r="Z428" s="297"/>
    </row>
    <row r="429" spans="1:26" ht="15.75" customHeight="1">
      <c r="A429" s="297"/>
      <c r="B429" s="297"/>
      <c r="C429" s="297"/>
      <c r="D429" s="297"/>
      <c r="E429" s="297"/>
      <c r="F429" s="297"/>
      <c r="G429" s="297"/>
      <c r="H429" s="297"/>
      <c r="I429" s="297"/>
      <c r="J429" s="297"/>
      <c r="K429" s="297"/>
      <c r="L429" s="297"/>
      <c r="M429" s="297"/>
      <c r="N429" s="297"/>
      <c r="O429" s="297"/>
      <c r="P429" s="297"/>
      <c r="Q429" s="297"/>
      <c r="R429" s="297"/>
      <c r="S429" s="297"/>
      <c r="T429" s="297"/>
      <c r="U429" s="297"/>
      <c r="V429" s="297"/>
      <c r="W429" s="297"/>
      <c r="X429" s="297"/>
      <c r="Y429" s="297"/>
      <c r="Z429" s="297"/>
    </row>
    <row r="430" spans="1:26" ht="15.75" customHeight="1">
      <c r="A430" s="297"/>
      <c r="B430" s="297"/>
      <c r="C430" s="297"/>
      <c r="D430" s="297"/>
      <c r="E430" s="297"/>
      <c r="F430" s="297"/>
      <c r="G430" s="297"/>
      <c r="H430" s="297"/>
      <c r="I430" s="297"/>
      <c r="J430" s="297"/>
      <c r="K430" s="297"/>
      <c r="L430" s="297"/>
      <c r="M430" s="297"/>
      <c r="N430" s="297"/>
      <c r="O430" s="297"/>
      <c r="P430" s="297"/>
      <c r="Q430" s="297"/>
      <c r="R430" s="297"/>
      <c r="S430" s="297"/>
      <c r="T430" s="297"/>
      <c r="U430" s="297"/>
      <c r="V430" s="297"/>
      <c r="W430" s="297"/>
      <c r="X430" s="297"/>
      <c r="Y430" s="297"/>
      <c r="Z430" s="297"/>
    </row>
    <row r="431" spans="1:26" ht="15.75" customHeight="1">
      <c r="A431" s="297"/>
      <c r="B431" s="297"/>
      <c r="C431" s="297"/>
      <c r="D431" s="297"/>
      <c r="E431" s="297"/>
      <c r="F431" s="297"/>
      <c r="G431" s="297"/>
      <c r="H431" s="297"/>
      <c r="I431" s="297"/>
      <c r="J431" s="297"/>
      <c r="K431" s="297"/>
      <c r="L431" s="297"/>
      <c r="M431" s="297"/>
      <c r="N431" s="297"/>
      <c r="O431" s="297"/>
      <c r="P431" s="297"/>
      <c r="Q431" s="297"/>
      <c r="R431" s="297"/>
      <c r="S431" s="297"/>
      <c r="T431" s="297"/>
      <c r="U431" s="297"/>
      <c r="V431" s="297"/>
      <c r="W431" s="297"/>
      <c r="X431" s="297"/>
      <c r="Y431" s="297"/>
      <c r="Z431" s="297"/>
    </row>
    <row r="432" spans="1:26" ht="15.75" customHeight="1">
      <c r="A432" s="297"/>
      <c r="B432" s="297"/>
      <c r="C432" s="297"/>
      <c r="D432" s="297"/>
      <c r="E432" s="297"/>
      <c r="F432" s="297"/>
      <c r="G432" s="297"/>
      <c r="H432" s="297"/>
      <c r="I432" s="297"/>
      <c r="J432" s="297"/>
      <c r="K432" s="297"/>
      <c r="L432" s="297"/>
      <c r="M432" s="297"/>
      <c r="N432" s="297"/>
      <c r="O432" s="297"/>
      <c r="P432" s="297"/>
      <c r="Q432" s="297"/>
      <c r="R432" s="297"/>
      <c r="S432" s="297"/>
      <c r="T432" s="297"/>
      <c r="U432" s="297"/>
      <c r="V432" s="297"/>
      <c r="W432" s="297"/>
      <c r="X432" s="297"/>
      <c r="Y432" s="297"/>
      <c r="Z432" s="297"/>
    </row>
    <row r="433" spans="1:26" ht="15.75" customHeight="1">
      <c r="A433" s="297"/>
      <c r="B433" s="297"/>
      <c r="C433" s="297"/>
      <c r="D433" s="297"/>
      <c r="E433" s="297"/>
      <c r="F433" s="297"/>
      <c r="G433" s="297"/>
      <c r="H433" s="297"/>
      <c r="I433" s="297"/>
      <c r="J433" s="297"/>
      <c r="K433" s="297"/>
      <c r="L433" s="297"/>
      <c r="M433" s="297"/>
      <c r="N433" s="297"/>
      <c r="O433" s="297"/>
      <c r="P433" s="297"/>
      <c r="Q433" s="297"/>
      <c r="R433" s="297"/>
      <c r="S433" s="297"/>
      <c r="T433" s="297"/>
      <c r="U433" s="297"/>
      <c r="V433" s="297"/>
      <c r="W433" s="297"/>
      <c r="X433" s="297"/>
      <c r="Y433" s="297"/>
      <c r="Z433" s="297"/>
    </row>
    <row r="434" spans="1:26" ht="15.75" customHeight="1">
      <c r="A434" s="297"/>
      <c r="B434" s="297"/>
      <c r="C434" s="297"/>
      <c r="D434" s="297"/>
      <c r="E434" s="297"/>
      <c r="F434" s="297"/>
      <c r="G434" s="297"/>
      <c r="H434" s="297"/>
      <c r="I434" s="297"/>
      <c r="J434" s="297"/>
      <c r="K434" s="297"/>
      <c r="L434" s="297"/>
      <c r="M434" s="297"/>
      <c r="N434" s="297"/>
      <c r="O434" s="297"/>
      <c r="P434" s="297"/>
      <c r="Q434" s="297"/>
      <c r="R434" s="297"/>
      <c r="S434" s="297"/>
      <c r="T434" s="297"/>
      <c r="U434" s="297"/>
      <c r="V434" s="297"/>
      <c r="W434" s="297"/>
      <c r="X434" s="297"/>
      <c r="Y434" s="297"/>
      <c r="Z434" s="297"/>
    </row>
    <row r="435" spans="1:26" ht="15.75" customHeight="1">
      <c r="A435" s="297"/>
      <c r="B435" s="297"/>
      <c r="C435" s="297"/>
      <c r="D435" s="297"/>
      <c r="E435" s="297"/>
      <c r="F435" s="297"/>
      <c r="G435" s="297"/>
      <c r="H435" s="297"/>
      <c r="I435" s="297"/>
      <c r="J435" s="297"/>
      <c r="K435" s="297"/>
      <c r="L435" s="297"/>
      <c r="M435" s="297"/>
      <c r="N435" s="297"/>
      <c r="O435" s="297"/>
      <c r="P435" s="297"/>
      <c r="Q435" s="297"/>
      <c r="R435" s="297"/>
      <c r="S435" s="297"/>
      <c r="T435" s="297"/>
      <c r="U435" s="297"/>
      <c r="V435" s="297"/>
      <c r="W435" s="297"/>
      <c r="X435" s="297"/>
      <c r="Y435" s="297"/>
      <c r="Z435" s="297"/>
    </row>
    <row r="436" spans="1:26" ht="15.75" customHeight="1">
      <c r="A436" s="297"/>
      <c r="B436" s="297"/>
      <c r="C436" s="297"/>
      <c r="D436" s="297"/>
      <c r="E436" s="297"/>
      <c r="F436" s="297"/>
      <c r="G436" s="297"/>
      <c r="H436" s="297"/>
      <c r="I436" s="297"/>
      <c r="J436" s="297"/>
      <c r="K436" s="297"/>
      <c r="L436" s="297"/>
      <c r="M436" s="297"/>
      <c r="N436" s="297"/>
      <c r="O436" s="297"/>
      <c r="P436" s="297"/>
      <c r="Q436" s="297"/>
      <c r="R436" s="297"/>
      <c r="S436" s="297"/>
      <c r="T436" s="297"/>
      <c r="U436" s="297"/>
      <c r="V436" s="297"/>
      <c r="W436" s="297"/>
      <c r="X436" s="297"/>
      <c r="Y436" s="297"/>
      <c r="Z436" s="297"/>
    </row>
    <row r="437" spans="1:26" ht="15.75" customHeight="1">
      <c r="A437" s="297"/>
      <c r="B437" s="297"/>
      <c r="C437" s="297"/>
      <c r="D437" s="297"/>
      <c r="E437" s="297"/>
      <c r="F437" s="297"/>
      <c r="G437" s="297"/>
      <c r="H437" s="297"/>
      <c r="I437" s="297"/>
      <c r="J437" s="297"/>
      <c r="K437" s="297"/>
      <c r="L437" s="297"/>
      <c r="M437" s="297"/>
      <c r="N437" s="297"/>
      <c r="O437" s="297"/>
      <c r="P437" s="297"/>
      <c r="Q437" s="297"/>
      <c r="R437" s="297"/>
      <c r="S437" s="297"/>
      <c r="T437" s="297"/>
      <c r="U437" s="297"/>
      <c r="V437" s="297"/>
      <c r="W437" s="297"/>
      <c r="X437" s="297"/>
      <c r="Y437" s="297"/>
      <c r="Z437" s="297"/>
    </row>
    <row r="438" spans="1:26" ht="15.75" customHeight="1">
      <c r="A438" s="297"/>
      <c r="B438" s="297"/>
      <c r="C438" s="297"/>
      <c r="D438" s="297"/>
      <c r="E438" s="297"/>
      <c r="F438" s="297"/>
      <c r="G438" s="297"/>
      <c r="H438" s="297"/>
      <c r="I438" s="297"/>
      <c r="J438" s="297"/>
      <c r="K438" s="297"/>
      <c r="L438" s="297"/>
      <c r="M438" s="297"/>
      <c r="N438" s="297"/>
      <c r="O438" s="297"/>
      <c r="P438" s="297"/>
      <c r="Q438" s="297"/>
      <c r="R438" s="297"/>
      <c r="S438" s="297"/>
      <c r="T438" s="297"/>
      <c r="U438" s="297"/>
      <c r="V438" s="297"/>
      <c r="W438" s="297"/>
      <c r="X438" s="297"/>
      <c r="Y438" s="297"/>
      <c r="Z438" s="297"/>
    </row>
    <row r="439" spans="1:26" ht="15.75" customHeight="1">
      <c r="A439" s="297"/>
      <c r="B439" s="297"/>
      <c r="C439" s="297"/>
      <c r="D439" s="297"/>
      <c r="E439" s="297"/>
      <c r="F439" s="297"/>
      <c r="G439" s="297"/>
      <c r="H439" s="297"/>
      <c r="I439" s="297"/>
      <c r="J439" s="297"/>
      <c r="K439" s="297"/>
      <c r="L439" s="297"/>
      <c r="M439" s="297"/>
      <c r="N439" s="297"/>
      <c r="O439" s="297"/>
      <c r="P439" s="297"/>
      <c r="Q439" s="297"/>
      <c r="R439" s="297"/>
      <c r="S439" s="297"/>
      <c r="T439" s="297"/>
      <c r="U439" s="297"/>
      <c r="V439" s="297"/>
      <c r="W439" s="297"/>
      <c r="X439" s="297"/>
      <c r="Y439" s="297"/>
      <c r="Z439" s="297"/>
    </row>
    <row r="440" spans="1:26" ht="15.75" customHeight="1">
      <c r="A440" s="297"/>
      <c r="B440" s="297"/>
      <c r="C440" s="297"/>
      <c r="D440" s="297"/>
      <c r="E440" s="297"/>
      <c r="F440" s="297"/>
      <c r="G440" s="297"/>
      <c r="H440" s="297"/>
      <c r="I440" s="297"/>
      <c r="J440" s="297"/>
      <c r="K440" s="297"/>
      <c r="L440" s="297"/>
      <c r="M440" s="297"/>
      <c r="N440" s="297"/>
      <c r="O440" s="297"/>
      <c r="P440" s="297"/>
      <c r="Q440" s="297"/>
      <c r="R440" s="297"/>
      <c r="S440" s="297"/>
      <c r="T440" s="297"/>
      <c r="U440" s="297"/>
      <c r="V440" s="297"/>
      <c r="W440" s="297"/>
      <c r="X440" s="297"/>
      <c r="Y440" s="297"/>
      <c r="Z440" s="297"/>
    </row>
    <row r="441" spans="1:26" ht="15.75" customHeight="1">
      <c r="A441" s="297"/>
      <c r="B441" s="297"/>
      <c r="C441" s="297"/>
      <c r="D441" s="297"/>
      <c r="E441" s="297"/>
      <c r="F441" s="297"/>
      <c r="G441" s="297"/>
      <c r="H441" s="297"/>
      <c r="I441" s="297"/>
      <c r="J441" s="297"/>
      <c r="K441" s="297"/>
      <c r="L441" s="297"/>
      <c r="M441" s="297"/>
      <c r="N441" s="297"/>
      <c r="O441" s="297"/>
      <c r="P441" s="297"/>
      <c r="Q441" s="297"/>
      <c r="R441" s="297"/>
      <c r="S441" s="297"/>
      <c r="T441" s="297"/>
      <c r="U441" s="297"/>
      <c r="V441" s="297"/>
      <c r="W441" s="297"/>
      <c r="X441" s="297"/>
      <c r="Y441" s="297"/>
      <c r="Z441" s="297"/>
    </row>
    <row r="442" spans="1:26" ht="15.75" customHeight="1">
      <c r="A442" s="297"/>
      <c r="B442" s="297"/>
      <c r="C442" s="297"/>
      <c r="D442" s="297"/>
      <c r="E442" s="297"/>
      <c r="F442" s="297"/>
      <c r="G442" s="297"/>
      <c r="H442" s="297"/>
      <c r="I442" s="297"/>
      <c r="J442" s="297"/>
      <c r="K442" s="297"/>
      <c r="L442" s="297"/>
      <c r="M442" s="297"/>
      <c r="N442" s="297"/>
      <c r="O442" s="297"/>
      <c r="P442" s="297"/>
      <c r="Q442" s="297"/>
      <c r="R442" s="297"/>
      <c r="S442" s="297"/>
      <c r="T442" s="297"/>
      <c r="U442" s="297"/>
      <c r="V442" s="297"/>
      <c r="W442" s="297"/>
      <c r="X442" s="297"/>
      <c r="Y442" s="297"/>
      <c r="Z442" s="297"/>
    </row>
    <row r="443" spans="1:26" ht="15.75" customHeight="1">
      <c r="A443" s="297"/>
      <c r="B443" s="297"/>
      <c r="C443" s="297"/>
      <c r="D443" s="297"/>
      <c r="E443" s="297"/>
      <c r="F443" s="297"/>
      <c r="G443" s="297"/>
      <c r="H443" s="297"/>
      <c r="I443" s="297"/>
      <c r="J443" s="297"/>
      <c r="K443" s="297"/>
      <c r="L443" s="297"/>
      <c r="M443" s="297"/>
      <c r="N443" s="297"/>
      <c r="O443" s="297"/>
      <c r="P443" s="297"/>
      <c r="Q443" s="297"/>
      <c r="R443" s="297"/>
      <c r="S443" s="297"/>
      <c r="T443" s="297"/>
      <c r="U443" s="297"/>
      <c r="V443" s="297"/>
      <c r="W443" s="297"/>
      <c r="X443" s="297"/>
      <c r="Y443" s="297"/>
      <c r="Z443" s="297"/>
    </row>
    <row r="444" spans="1:26" ht="15.75" customHeight="1">
      <c r="A444" s="297"/>
      <c r="B444" s="297"/>
      <c r="C444" s="297"/>
      <c r="D444" s="297"/>
      <c r="E444" s="297"/>
      <c r="F444" s="297"/>
      <c r="G444" s="297"/>
      <c r="H444" s="297"/>
      <c r="I444" s="297"/>
      <c r="J444" s="297"/>
      <c r="K444" s="297"/>
      <c r="L444" s="297"/>
      <c r="M444" s="297"/>
      <c r="N444" s="297"/>
      <c r="O444" s="297"/>
      <c r="P444" s="297"/>
      <c r="Q444" s="297"/>
      <c r="R444" s="297"/>
      <c r="S444" s="297"/>
      <c r="T444" s="297"/>
      <c r="U444" s="297"/>
      <c r="V444" s="297"/>
      <c r="W444" s="297"/>
      <c r="X444" s="297"/>
      <c r="Y444" s="297"/>
      <c r="Z444" s="297"/>
    </row>
    <row r="445" spans="1:26" ht="15.75" customHeight="1">
      <c r="A445" s="297"/>
      <c r="B445" s="297"/>
      <c r="C445" s="297"/>
      <c r="D445" s="297"/>
      <c r="E445" s="297"/>
      <c r="F445" s="297"/>
      <c r="G445" s="297"/>
      <c r="H445" s="297"/>
      <c r="I445" s="297"/>
      <c r="J445" s="297"/>
      <c r="K445" s="297"/>
      <c r="L445" s="297"/>
      <c r="M445" s="297"/>
      <c r="N445" s="297"/>
      <c r="O445" s="297"/>
      <c r="P445" s="297"/>
      <c r="Q445" s="297"/>
      <c r="R445" s="297"/>
      <c r="S445" s="297"/>
      <c r="T445" s="297"/>
      <c r="U445" s="297"/>
      <c r="V445" s="297"/>
      <c r="W445" s="297"/>
      <c r="X445" s="297"/>
      <c r="Y445" s="297"/>
      <c r="Z445" s="297"/>
    </row>
    <row r="446" spans="1:26" ht="15.75" customHeight="1">
      <c r="A446" s="297"/>
      <c r="B446" s="297"/>
      <c r="C446" s="297"/>
      <c r="D446" s="297"/>
      <c r="E446" s="297"/>
      <c r="F446" s="297"/>
      <c r="G446" s="297"/>
      <c r="H446" s="297"/>
      <c r="I446" s="297"/>
      <c r="J446" s="297"/>
      <c r="K446" s="297"/>
      <c r="L446" s="297"/>
      <c r="M446" s="297"/>
      <c r="N446" s="297"/>
      <c r="O446" s="297"/>
      <c r="P446" s="297"/>
      <c r="Q446" s="297"/>
      <c r="R446" s="297"/>
      <c r="S446" s="297"/>
      <c r="T446" s="297"/>
      <c r="U446" s="297"/>
      <c r="V446" s="297"/>
      <c r="W446" s="297"/>
      <c r="X446" s="297"/>
      <c r="Y446" s="297"/>
      <c r="Z446" s="297"/>
    </row>
    <row r="447" spans="1:26" ht="15.75" customHeight="1">
      <c r="A447" s="297"/>
      <c r="B447" s="297"/>
      <c r="C447" s="297"/>
      <c r="D447" s="297"/>
      <c r="E447" s="297"/>
      <c r="F447" s="297"/>
      <c r="G447" s="297"/>
      <c r="H447" s="297"/>
      <c r="I447" s="297"/>
      <c r="J447" s="297"/>
      <c r="K447" s="297"/>
      <c r="L447" s="297"/>
      <c r="M447" s="297"/>
      <c r="N447" s="297"/>
      <c r="O447" s="297"/>
      <c r="P447" s="297"/>
      <c r="Q447" s="297"/>
      <c r="R447" s="297"/>
      <c r="S447" s="297"/>
      <c r="T447" s="297"/>
      <c r="U447" s="297"/>
      <c r="V447" s="297"/>
      <c r="W447" s="297"/>
      <c r="X447" s="297"/>
      <c r="Y447" s="297"/>
      <c r="Z447" s="297"/>
    </row>
    <row r="448" spans="1:26" ht="15.75" customHeight="1">
      <c r="A448" s="297"/>
      <c r="B448" s="297"/>
      <c r="C448" s="297"/>
      <c r="D448" s="297"/>
      <c r="E448" s="297"/>
      <c r="F448" s="297"/>
      <c r="G448" s="297"/>
      <c r="H448" s="297"/>
      <c r="I448" s="297"/>
      <c r="J448" s="297"/>
      <c r="K448" s="297"/>
      <c r="L448" s="297"/>
      <c r="M448" s="297"/>
      <c r="N448" s="297"/>
      <c r="O448" s="297"/>
      <c r="P448" s="297"/>
      <c r="Q448" s="297"/>
      <c r="R448" s="297"/>
      <c r="S448" s="297"/>
      <c r="T448" s="297"/>
      <c r="U448" s="297"/>
      <c r="V448" s="297"/>
      <c r="W448" s="297"/>
      <c r="X448" s="297"/>
      <c r="Y448" s="297"/>
      <c r="Z448" s="297"/>
    </row>
    <row r="449" spans="1:26" ht="15.75" customHeight="1">
      <c r="A449" s="297"/>
      <c r="B449" s="297"/>
      <c r="C449" s="297"/>
      <c r="D449" s="297"/>
      <c r="E449" s="297"/>
      <c r="F449" s="297"/>
      <c r="G449" s="297"/>
      <c r="H449" s="297"/>
      <c r="I449" s="297"/>
      <c r="J449" s="297"/>
      <c r="K449" s="297"/>
      <c r="L449" s="297"/>
      <c r="M449" s="297"/>
      <c r="N449" s="297"/>
      <c r="O449" s="297"/>
      <c r="P449" s="297"/>
      <c r="Q449" s="297"/>
      <c r="R449" s="297"/>
      <c r="S449" s="297"/>
      <c r="T449" s="297"/>
      <c r="U449" s="297"/>
      <c r="V449" s="297"/>
      <c r="W449" s="297"/>
      <c r="X449" s="297"/>
      <c r="Y449" s="297"/>
      <c r="Z449" s="297"/>
    </row>
    <row r="450" spans="1:26" ht="15.75" customHeight="1">
      <c r="A450" s="297"/>
      <c r="B450" s="297"/>
      <c r="C450" s="297"/>
      <c r="D450" s="297"/>
      <c r="E450" s="297"/>
      <c r="F450" s="297"/>
      <c r="G450" s="297"/>
      <c r="H450" s="297"/>
      <c r="I450" s="297"/>
      <c r="J450" s="297"/>
      <c r="K450" s="297"/>
      <c r="L450" s="297"/>
      <c r="M450" s="297"/>
      <c r="N450" s="297"/>
      <c r="O450" s="297"/>
      <c r="P450" s="297"/>
      <c r="Q450" s="297"/>
      <c r="R450" s="297"/>
      <c r="S450" s="297"/>
      <c r="T450" s="297"/>
      <c r="U450" s="297"/>
      <c r="V450" s="297"/>
      <c r="W450" s="297"/>
      <c r="X450" s="297"/>
      <c r="Y450" s="297"/>
      <c r="Z450" s="297"/>
    </row>
    <row r="451" spans="1:26" ht="15.75" customHeight="1">
      <c r="A451" s="297"/>
      <c r="B451" s="297"/>
      <c r="C451" s="297"/>
      <c r="D451" s="297"/>
      <c r="E451" s="297"/>
      <c r="F451" s="297"/>
      <c r="G451" s="297"/>
      <c r="H451" s="297"/>
      <c r="I451" s="297"/>
      <c r="J451" s="297"/>
      <c r="K451" s="297"/>
      <c r="L451" s="297"/>
      <c r="M451" s="297"/>
      <c r="N451" s="297"/>
      <c r="O451" s="297"/>
      <c r="P451" s="297"/>
      <c r="Q451" s="297"/>
      <c r="R451" s="297"/>
      <c r="S451" s="297"/>
      <c r="T451" s="297"/>
      <c r="U451" s="297"/>
      <c r="V451" s="297"/>
      <c r="W451" s="297"/>
      <c r="X451" s="297"/>
      <c r="Y451" s="297"/>
      <c r="Z451" s="297"/>
    </row>
    <row r="452" spans="1:26" ht="15.75" customHeight="1">
      <c r="A452" s="297"/>
      <c r="B452" s="297"/>
      <c r="C452" s="297"/>
      <c r="D452" s="297"/>
      <c r="E452" s="297"/>
      <c r="F452" s="297"/>
      <c r="G452" s="297"/>
      <c r="H452" s="297"/>
      <c r="I452" s="297"/>
      <c r="J452" s="297"/>
      <c r="K452" s="297"/>
      <c r="L452" s="297"/>
      <c r="M452" s="297"/>
      <c r="N452" s="297"/>
      <c r="O452" s="297"/>
      <c r="P452" s="297"/>
      <c r="Q452" s="297"/>
      <c r="R452" s="297"/>
      <c r="S452" s="297"/>
      <c r="T452" s="297"/>
      <c r="U452" s="297"/>
      <c r="V452" s="297"/>
      <c r="W452" s="297"/>
      <c r="X452" s="297"/>
      <c r="Y452" s="297"/>
      <c r="Z452" s="297"/>
    </row>
    <row r="453" spans="1:26" ht="15.75" customHeight="1">
      <c r="A453" s="297"/>
      <c r="B453" s="297"/>
      <c r="C453" s="297"/>
      <c r="D453" s="297"/>
      <c r="E453" s="297"/>
      <c r="F453" s="297"/>
      <c r="G453" s="297"/>
      <c r="H453" s="297"/>
      <c r="I453" s="297"/>
      <c r="J453" s="297"/>
      <c r="K453" s="297"/>
      <c r="L453" s="297"/>
      <c r="M453" s="297"/>
      <c r="N453" s="297"/>
      <c r="O453" s="297"/>
      <c r="P453" s="297"/>
      <c r="Q453" s="297"/>
      <c r="R453" s="297"/>
      <c r="S453" s="297"/>
      <c r="T453" s="297"/>
      <c r="U453" s="297"/>
      <c r="V453" s="297"/>
      <c r="W453" s="297"/>
      <c r="X453" s="297"/>
      <c r="Y453" s="297"/>
      <c r="Z453" s="297"/>
    </row>
    <row r="454" spans="1:26" ht="15.75" customHeight="1">
      <c r="A454" s="297"/>
      <c r="B454" s="297"/>
      <c r="C454" s="297"/>
      <c r="D454" s="297"/>
      <c r="E454" s="297"/>
      <c r="F454" s="297"/>
      <c r="G454" s="297"/>
      <c r="H454" s="297"/>
      <c r="I454" s="297"/>
      <c r="J454" s="297"/>
      <c r="K454" s="297"/>
      <c r="L454" s="297"/>
      <c r="M454" s="297"/>
      <c r="N454" s="297"/>
      <c r="O454" s="297"/>
      <c r="P454" s="297"/>
      <c r="Q454" s="297"/>
      <c r="R454" s="297"/>
      <c r="S454" s="297"/>
      <c r="T454" s="297"/>
      <c r="U454" s="297"/>
      <c r="V454" s="297"/>
      <c r="W454" s="297"/>
      <c r="X454" s="297"/>
      <c r="Y454" s="297"/>
      <c r="Z454" s="297"/>
    </row>
    <row r="455" spans="1:26" ht="15.75" customHeight="1">
      <c r="A455" s="297"/>
      <c r="B455" s="297"/>
      <c r="C455" s="297"/>
      <c r="D455" s="297"/>
      <c r="E455" s="297"/>
      <c r="F455" s="297"/>
      <c r="G455" s="297"/>
      <c r="H455" s="297"/>
      <c r="I455" s="297"/>
      <c r="J455" s="297"/>
      <c r="K455" s="297"/>
      <c r="L455" s="297"/>
      <c r="M455" s="297"/>
      <c r="N455" s="297"/>
      <c r="O455" s="297"/>
      <c r="P455" s="297"/>
      <c r="Q455" s="297"/>
      <c r="R455" s="297"/>
      <c r="S455" s="297"/>
      <c r="T455" s="297"/>
      <c r="U455" s="297"/>
      <c r="V455" s="297"/>
      <c r="W455" s="297"/>
      <c r="X455" s="297"/>
      <c r="Y455" s="297"/>
      <c r="Z455" s="297"/>
    </row>
    <row r="456" spans="1:26" ht="15.75" customHeight="1">
      <c r="A456" s="297"/>
      <c r="B456" s="297"/>
      <c r="C456" s="297"/>
      <c r="D456" s="297"/>
      <c r="E456" s="297"/>
      <c r="F456" s="297"/>
      <c r="G456" s="297"/>
      <c r="H456" s="297"/>
      <c r="I456" s="297"/>
      <c r="J456" s="297"/>
      <c r="K456" s="297"/>
      <c r="L456" s="297"/>
      <c r="M456" s="297"/>
      <c r="N456" s="297"/>
      <c r="O456" s="297"/>
      <c r="P456" s="297"/>
      <c r="Q456" s="297"/>
      <c r="R456" s="297"/>
      <c r="S456" s="297"/>
      <c r="T456" s="297"/>
      <c r="U456" s="297"/>
      <c r="V456" s="297"/>
      <c r="W456" s="297"/>
      <c r="X456" s="297"/>
      <c r="Y456" s="297"/>
      <c r="Z456" s="297"/>
    </row>
    <row r="457" spans="1:26" ht="15.75" customHeight="1">
      <c r="A457" s="297"/>
      <c r="B457" s="297"/>
      <c r="C457" s="297"/>
      <c r="D457" s="297"/>
      <c r="E457" s="297"/>
      <c r="F457" s="297"/>
      <c r="G457" s="297"/>
      <c r="H457" s="297"/>
      <c r="I457" s="297"/>
      <c r="J457" s="297"/>
      <c r="K457" s="297"/>
      <c r="L457" s="297"/>
      <c r="M457" s="297"/>
      <c r="N457" s="297"/>
      <c r="O457" s="297"/>
      <c r="P457" s="297"/>
      <c r="Q457" s="297"/>
      <c r="R457" s="297"/>
      <c r="S457" s="297"/>
      <c r="T457" s="297"/>
      <c r="U457" s="297"/>
      <c r="V457" s="297"/>
      <c r="W457" s="297"/>
      <c r="X457" s="297"/>
      <c r="Y457" s="297"/>
      <c r="Z457" s="297"/>
    </row>
    <row r="458" spans="1:26" ht="15.75" customHeight="1">
      <c r="A458" s="297"/>
      <c r="B458" s="297"/>
      <c r="C458" s="297"/>
      <c r="D458" s="297"/>
      <c r="E458" s="297"/>
      <c r="F458" s="297"/>
      <c r="G458" s="297"/>
      <c r="H458" s="297"/>
      <c r="I458" s="297"/>
      <c r="J458" s="297"/>
      <c r="K458" s="297"/>
      <c r="L458" s="297"/>
      <c r="M458" s="297"/>
      <c r="N458" s="297"/>
      <c r="O458" s="297"/>
      <c r="P458" s="297"/>
      <c r="Q458" s="297"/>
      <c r="R458" s="297"/>
      <c r="S458" s="297"/>
      <c r="T458" s="297"/>
      <c r="U458" s="297"/>
      <c r="V458" s="297"/>
      <c r="W458" s="297"/>
      <c r="X458" s="297"/>
      <c r="Y458" s="297"/>
      <c r="Z458" s="297"/>
    </row>
    <row r="459" spans="1:26" ht="15.75" customHeight="1">
      <c r="A459" s="297"/>
      <c r="B459" s="297"/>
      <c r="C459" s="297"/>
      <c r="D459" s="297"/>
      <c r="E459" s="297"/>
      <c r="F459" s="297"/>
      <c r="G459" s="297"/>
      <c r="H459" s="297"/>
      <c r="I459" s="297"/>
      <c r="J459" s="297"/>
      <c r="K459" s="297"/>
      <c r="L459" s="297"/>
      <c r="M459" s="297"/>
      <c r="N459" s="297"/>
      <c r="O459" s="297"/>
      <c r="P459" s="297"/>
      <c r="Q459" s="297"/>
      <c r="R459" s="297"/>
      <c r="S459" s="297"/>
      <c r="T459" s="297"/>
      <c r="U459" s="297"/>
      <c r="V459" s="297"/>
      <c r="W459" s="297"/>
      <c r="X459" s="297"/>
      <c r="Y459" s="297"/>
      <c r="Z459" s="297"/>
    </row>
    <row r="460" spans="1:26" ht="15.75" customHeight="1">
      <c r="A460" s="297"/>
      <c r="B460" s="297"/>
      <c r="C460" s="297"/>
      <c r="D460" s="297"/>
      <c r="E460" s="297"/>
      <c r="F460" s="297"/>
      <c r="G460" s="297"/>
      <c r="H460" s="297"/>
      <c r="I460" s="297"/>
      <c r="J460" s="297"/>
      <c r="K460" s="297"/>
      <c r="L460" s="297"/>
      <c r="M460" s="297"/>
      <c r="N460" s="297"/>
      <c r="O460" s="297"/>
      <c r="P460" s="297"/>
      <c r="Q460" s="297"/>
      <c r="R460" s="297"/>
      <c r="S460" s="297"/>
      <c r="T460" s="297"/>
      <c r="U460" s="297"/>
      <c r="V460" s="297"/>
      <c r="W460" s="297"/>
      <c r="X460" s="297"/>
      <c r="Y460" s="297"/>
      <c r="Z460" s="297"/>
    </row>
    <row r="461" spans="1:26" ht="15.75" customHeight="1">
      <c r="A461" s="297"/>
      <c r="B461" s="297"/>
      <c r="C461" s="297"/>
      <c r="D461" s="297"/>
      <c r="E461" s="297"/>
      <c r="F461" s="297"/>
      <c r="G461" s="297"/>
      <c r="H461" s="297"/>
      <c r="I461" s="297"/>
      <c r="J461" s="297"/>
      <c r="K461" s="297"/>
      <c r="L461" s="297"/>
      <c r="M461" s="297"/>
      <c r="N461" s="297"/>
      <c r="O461" s="297"/>
      <c r="P461" s="297"/>
      <c r="Q461" s="297"/>
      <c r="R461" s="297"/>
      <c r="S461" s="297"/>
      <c r="T461" s="297"/>
      <c r="U461" s="297"/>
      <c r="V461" s="297"/>
      <c r="W461" s="297"/>
      <c r="X461" s="297"/>
      <c r="Y461" s="297"/>
      <c r="Z461" s="297"/>
    </row>
    <row r="462" spans="1:26" ht="15.75" customHeight="1">
      <c r="A462" s="297"/>
      <c r="B462" s="297"/>
      <c r="C462" s="297"/>
      <c r="D462" s="297"/>
      <c r="E462" s="297"/>
      <c r="F462" s="297"/>
      <c r="G462" s="297"/>
      <c r="H462" s="297"/>
      <c r="I462" s="297"/>
      <c r="J462" s="297"/>
      <c r="K462" s="297"/>
      <c r="L462" s="297"/>
      <c r="M462" s="297"/>
      <c r="N462" s="297"/>
      <c r="O462" s="297"/>
      <c r="P462" s="297"/>
      <c r="Q462" s="297"/>
      <c r="R462" s="297"/>
      <c r="S462" s="297"/>
      <c r="T462" s="297"/>
      <c r="U462" s="297"/>
      <c r="V462" s="297"/>
      <c r="W462" s="297"/>
      <c r="X462" s="297"/>
      <c r="Y462" s="297"/>
      <c r="Z462" s="297"/>
    </row>
    <row r="463" spans="1:26" ht="15.75" customHeight="1">
      <c r="A463" s="297"/>
      <c r="B463" s="297"/>
      <c r="C463" s="297"/>
      <c r="D463" s="297"/>
      <c r="E463" s="297"/>
      <c r="F463" s="297"/>
      <c r="G463" s="297"/>
      <c r="H463" s="297"/>
      <c r="I463" s="297"/>
      <c r="J463" s="297"/>
      <c r="K463" s="297"/>
      <c r="L463" s="297"/>
      <c r="M463" s="297"/>
      <c r="N463" s="297"/>
      <c r="O463" s="297"/>
      <c r="P463" s="297"/>
      <c r="Q463" s="297"/>
      <c r="R463" s="297"/>
      <c r="S463" s="297"/>
      <c r="T463" s="297"/>
      <c r="U463" s="297"/>
      <c r="V463" s="297"/>
      <c r="W463" s="297"/>
      <c r="X463" s="297"/>
      <c r="Y463" s="297"/>
      <c r="Z463" s="297"/>
    </row>
    <row r="464" spans="1:26" ht="15.75" customHeight="1">
      <c r="A464" s="297"/>
      <c r="B464" s="297"/>
      <c r="C464" s="297"/>
      <c r="D464" s="297"/>
      <c r="E464" s="297"/>
      <c r="F464" s="297"/>
      <c r="G464" s="297"/>
      <c r="H464" s="297"/>
      <c r="I464" s="297"/>
      <c r="J464" s="297"/>
      <c r="K464" s="297"/>
      <c r="L464" s="297"/>
      <c r="M464" s="297"/>
      <c r="N464" s="297"/>
      <c r="O464" s="297"/>
      <c r="P464" s="297"/>
      <c r="Q464" s="297"/>
      <c r="R464" s="297"/>
      <c r="S464" s="297"/>
      <c r="T464" s="297"/>
      <c r="U464" s="297"/>
      <c r="V464" s="297"/>
      <c r="W464" s="297"/>
      <c r="X464" s="297"/>
      <c r="Y464" s="297"/>
      <c r="Z464" s="297"/>
    </row>
    <row r="465" spans="1:26" ht="15.75" customHeight="1">
      <c r="A465" s="297"/>
      <c r="B465" s="297"/>
      <c r="C465" s="297"/>
      <c r="D465" s="297"/>
      <c r="E465" s="297"/>
      <c r="F465" s="297"/>
      <c r="G465" s="297"/>
      <c r="H465" s="297"/>
      <c r="I465" s="297"/>
      <c r="J465" s="297"/>
      <c r="K465" s="297"/>
      <c r="L465" s="297"/>
      <c r="M465" s="297"/>
      <c r="N465" s="297"/>
      <c r="O465" s="297"/>
      <c r="P465" s="297"/>
      <c r="Q465" s="297"/>
      <c r="R465" s="297"/>
      <c r="S465" s="297"/>
      <c r="T465" s="297"/>
      <c r="U465" s="297"/>
      <c r="V465" s="297"/>
      <c r="W465" s="297"/>
      <c r="X465" s="297"/>
      <c r="Y465" s="297"/>
      <c r="Z465" s="297"/>
    </row>
    <row r="466" spans="1:26" ht="15.75" customHeight="1">
      <c r="A466" s="297"/>
      <c r="B466" s="297"/>
      <c r="C466" s="297"/>
      <c r="D466" s="297"/>
      <c r="E466" s="297"/>
      <c r="F466" s="297"/>
      <c r="G466" s="297"/>
      <c r="H466" s="297"/>
      <c r="I466" s="297"/>
      <c r="J466" s="297"/>
      <c r="K466" s="297"/>
      <c r="L466" s="297"/>
      <c r="M466" s="297"/>
      <c r="N466" s="297"/>
      <c r="O466" s="297"/>
      <c r="P466" s="297"/>
      <c r="Q466" s="297"/>
      <c r="R466" s="297"/>
      <c r="S466" s="297"/>
      <c r="T466" s="297"/>
      <c r="U466" s="297"/>
      <c r="V466" s="297"/>
      <c r="W466" s="297"/>
      <c r="X466" s="297"/>
      <c r="Y466" s="297"/>
      <c r="Z466" s="297"/>
    </row>
    <row r="467" spans="1:26" ht="15.75" customHeight="1">
      <c r="A467" s="297"/>
      <c r="B467" s="297"/>
      <c r="C467" s="297"/>
      <c r="D467" s="297"/>
      <c r="E467" s="297"/>
      <c r="F467" s="297"/>
      <c r="G467" s="297"/>
      <c r="H467" s="297"/>
      <c r="I467" s="297"/>
      <c r="J467" s="297"/>
      <c r="K467" s="297"/>
      <c r="L467" s="297"/>
      <c r="M467" s="297"/>
      <c r="N467" s="297"/>
      <c r="O467" s="297"/>
      <c r="P467" s="297"/>
      <c r="Q467" s="297"/>
      <c r="R467" s="297"/>
      <c r="S467" s="297"/>
      <c r="T467" s="297"/>
      <c r="U467" s="297"/>
      <c r="V467" s="297"/>
      <c r="W467" s="297"/>
      <c r="X467" s="297"/>
      <c r="Y467" s="297"/>
      <c r="Z467" s="297"/>
    </row>
    <row r="468" spans="1:26" ht="15.75" customHeight="1">
      <c r="A468" s="297"/>
      <c r="B468" s="297"/>
      <c r="C468" s="297"/>
      <c r="D468" s="297"/>
      <c r="E468" s="297"/>
      <c r="F468" s="297"/>
      <c r="G468" s="297"/>
      <c r="H468" s="297"/>
      <c r="I468" s="297"/>
      <c r="J468" s="297"/>
      <c r="K468" s="297"/>
      <c r="L468" s="297"/>
      <c r="M468" s="297"/>
      <c r="N468" s="297"/>
      <c r="O468" s="297"/>
      <c r="P468" s="297"/>
      <c r="Q468" s="297"/>
      <c r="R468" s="297"/>
      <c r="S468" s="297"/>
      <c r="T468" s="297"/>
      <c r="U468" s="297"/>
      <c r="V468" s="297"/>
      <c r="W468" s="297"/>
      <c r="X468" s="297"/>
      <c r="Y468" s="297"/>
      <c r="Z468" s="297"/>
    </row>
    <row r="469" spans="1:26" ht="15.75" customHeight="1">
      <c r="A469" s="297"/>
      <c r="B469" s="297"/>
      <c r="C469" s="297"/>
      <c r="D469" s="297"/>
      <c r="E469" s="297"/>
      <c r="F469" s="297"/>
      <c r="G469" s="297"/>
      <c r="H469" s="297"/>
      <c r="I469" s="297"/>
      <c r="J469" s="297"/>
      <c r="K469" s="297"/>
      <c r="L469" s="297"/>
      <c r="M469" s="297"/>
      <c r="N469" s="297"/>
      <c r="O469" s="297"/>
      <c r="P469" s="297"/>
      <c r="Q469" s="297"/>
      <c r="R469" s="297"/>
      <c r="S469" s="297"/>
      <c r="T469" s="297"/>
      <c r="U469" s="297"/>
      <c r="V469" s="297"/>
      <c r="W469" s="297"/>
      <c r="X469" s="297"/>
      <c r="Y469" s="297"/>
      <c r="Z469" s="297"/>
    </row>
    <row r="470" spans="1:26" ht="15.75" customHeight="1">
      <c r="A470" s="297"/>
      <c r="B470" s="297"/>
      <c r="C470" s="297"/>
      <c r="D470" s="297"/>
      <c r="E470" s="297"/>
      <c r="F470" s="297"/>
      <c r="G470" s="297"/>
      <c r="H470" s="297"/>
      <c r="I470" s="297"/>
      <c r="J470" s="297"/>
      <c r="K470" s="297"/>
      <c r="L470" s="297"/>
      <c r="M470" s="297"/>
      <c r="N470" s="297"/>
      <c r="O470" s="297"/>
      <c r="P470" s="297"/>
      <c r="Q470" s="297"/>
      <c r="R470" s="297"/>
      <c r="S470" s="297"/>
      <c r="T470" s="297"/>
      <c r="U470" s="297"/>
      <c r="V470" s="297"/>
      <c r="W470" s="297"/>
      <c r="X470" s="297"/>
      <c r="Y470" s="297"/>
      <c r="Z470" s="297"/>
    </row>
    <row r="471" spans="1:26" ht="15.75" customHeight="1">
      <c r="A471" s="297"/>
      <c r="B471" s="297"/>
      <c r="C471" s="297"/>
      <c r="D471" s="297"/>
      <c r="E471" s="297"/>
      <c r="F471" s="297"/>
      <c r="G471" s="297"/>
      <c r="H471" s="297"/>
      <c r="I471" s="297"/>
      <c r="J471" s="297"/>
      <c r="K471" s="297"/>
      <c r="L471" s="297"/>
      <c r="M471" s="297"/>
      <c r="N471" s="297"/>
      <c r="O471" s="297"/>
      <c r="P471" s="297"/>
      <c r="Q471" s="297"/>
      <c r="R471" s="297"/>
      <c r="S471" s="297"/>
      <c r="T471" s="297"/>
      <c r="U471" s="297"/>
      <c r="V471" s="297"/>
      <c r="W471" s="297"/>
      <c r="X471" s="297"/>
      <c r="Y471" s="297"/>
      <c r="Z471" s="297"/>
    </row>
    <row r="472" spans="1:26" ht="15.75" customHeight="1">
      <c r="A472" s="297"/>
      <c r="B472" s="297"/>
      <c r="C472" s="297"/>
      <c r="D472" s="297"/>
      <c r="E472" s="297"/>
      <c r="F472" s="297"/>
      <c r="G472" s="297"/>
      <c r="H472" s="297"/>
      <c r="I472" s="297"/>
      <c r="J472" s="297"/>
      <c r="K472" s="297"/>
      <c r="L472" s="297"/>
      <c r="M472" s="297"/>
      <c r="N472" s="297"/>
      <c r="O472" s="297"/>
      <c r="P472" s="297"/>
      <c r="Q472" s="297"/>
      <c r="R472" s="297"/>
      <c r="S472" s="297"/>
      <c r="T472" s="297"/>
      <c r="U472" s="297"/>
      <c r="V472" s="297"/>
      <c r="W472" s="297"/>
      <c r="X472" s="297"/>
      <c r="Y472" s="297"/>
      <c r="Z472" s="297"/>
    </row>
    <row r="473" spans="1:26" ht="15.75" customHeight="1">
      <c r="A473" s="297"/>
      <c r="B473" s="297"/>
      <c r="C473" s="297"/>
      <c r="D473" s="297"/>
      <c r="E473" s="297"/>
      <c r="F473" s="297"/>
      <c r="G473" s="297"/>
      <c r="H473" s="297"/>
      <c r="I473" s="297"/>
      <c r="J473" s="297"/>
      <c r="K473" s="297"/>
      <c r="L473" s="297"/>
      <c r="M473" s="297"/>
      <c r="N473" s="297"/>
      <c r="O473" s="297"/>
      <c r="P473" s="297"/>
      <c r="Q473" s="297"/>
      <c r="R473" s="297"/>
      <c r="S473" s="297"/>
      <c r="T473" s="297"/>
      <c r="U473" s="297"/>
      <c r="V473" s="297"/>
      <c r="W473" s="297"/>
      <c r="X473" s="297"/>
      <c r="Y473" s="297"/>
      <c r="Z473" s="297"/>
    </row>
    <row r="474" spans="1:26" ht="15.75" customHeight="1">
      <c r="A474" s="297"/>
      <c r="B474" s="297"/>
      <c r="C474" s="297"/>
      <c r="D474" s="297"/>
      <c r="E474" s="297"/>
      <c r="F474" s="297"/>
      <c r="G474" s="297"/>
      <c r="H474" s="297"/>
      <c r="I474" s="297"/>
      <c r="J474" s="297"/>
      <c r="K474" s="297"/>
      <c r="L474" s="297"/>
      <c r="M474" s="297"/>
      <c r="N474" s="297"/>
      <c r="O474" s="297"/>
      <c r="P474" s="297"/>
      <c r="Q474" s="297"/>
      <c r="R474" s="297"/>
      <c r="S474" s="297"/>
      <c r="T474" s="297"/>
      <c r="U474" s="297"/>
      <c r="V474" s="297"/>
      <c r="W474" s="297"/>
      <c r="X474" s="297"/>
      <c r="Y474" s="297"/>
      <c r="Z474" s="297"/>
    </row>
    <row r="475" spans="1:26" ht="15.75" customHeight="1">
      <c r="A475" s="297"/>
      <c r="B475" s="297"/>
      <c r="C475" s="297"/>
      <c r="D475" s="297"/>
      <c r="E475" s="297"/>
      <c r="F475" s="297"/>
      <c r="G475" s="297"/>
      <c r="H475" s="297"/>
      <c r="I475" s="297"/>
      <c r="J475" s="297"/>
      <c r="K475" s="297"/>
      <c r="L475" s="297"/>
      <c r="M475" s="297"/>
      <c r="N475" s="297"/>
      <c r="O475" s="297"/>
      <c r="P475" s="297"/>
      <c r="Q475" s="297"/>
      <c r="R475" s="297"/>
      <c r="S475" s="297"/>
      <c r="T475" s="297"/>
      <c r="U475" s="297"/>
      <c r="V475" s="297"/>
      <c r="W475" s="297"/>
      <c r="X475" s="297"/>
      <c r="Y475" s="297"/>
      <c r="Z475" s="297"/>
    </row>
    <row r="476" spans="1:26" ht="15.75" customHeight="1">
      <c r="A476" s="297"/>
      <c r="B476" s="297"/>
      <c r="C476" s="297"/>
      <c r="D476" s="297"/>
      <c r="E476" s="297"/>
      <c r="F476" s="297"/>
      <c r="G476" s="297"/>
      <c r="H476" s="297"/>
      <c r="I476" s="297"/>
      <c r="J476" s="297"/>
      <c r="K476" s="297"/>
      <c r="L476" s="297"/>
      <c r="M476" s="297"/>
      <c r="N476" s="297"/>
      <c r="O476" s="297"/>
      <c r="P476" s="297"/>
      <c r="Q476" s="297"/>
      <c r="R476" s="297"/>
      <c r="S476" s="297"/>
      <c r="T476" s="297"/>
      <c r="U476" s="297"/>
      <c r="V476" s="297"/>
      <c r="W476" s="297"/>
      <c r="X476" s="297"/>
      <c r="Y476" s="297"/>
      <c r="Z476" s="297"/>
    </row>
    <row r="477" spans="1:26" ht="15.75" customHeight="1">
      <c r="A477" s="297"/>
      <c r="B477" s="297"/>
      <c r="C477" s="297"/>
      <c r="D477" s="297"/>
      <c r="E477" s="297"/>
      <c r="F477" s="297"/>
      <c r="G477" s="297"/>
      <c r="H477" s="297"/>
      <c r="I477" s="297"/>
      <c r="J477" s="297"/>
      <c r="K477" s="297"/>
      <c r="L477" s="297"/>
      <c r="M477" s="297"/>
      <c r="N477" s="297"/>
      <c r="O477" s="297"/>
      <c r="P477" s="297"/>
      <c r="Q477" s="297"/>
      <c r="R477" s="297"/>
      <c r="S477" s="297"/>
      <c r="T477" s="297"/>
      <c r="U477" s="297"/>
      <c r="V477" s="297"/>
      <c r="W477" s="297"/>
      <c r="X477" s="297"/>
      <c r="Y477" s="297"/>
      <c r="Z477" s="297"/>
    </row>
    <row r="478" spans="1:26" ht="15.75" customHeight="1">
      <c r="A478" s="297"/>
      <c r="B478" s="297"/>
      <c r="C478" s="297"/>
      <c r="D478" s="297"/>
      <c r="E478" s="297"/>
      <c r="F478" s="297"/>
      <c r="G478" s="297"/>
      <c r="H478" s="297"/>
      <c r="I478" s="297"/>
      <c r="J478" s="297"/>
      <c r="K478" s="297"/>
      <c r="L478" s="297"/>
      <c r="M478" s="297"/>
      <c r="N478" s="297"/>
      <c r="O478" s="297"/>
      <c r="P478" s="297"/>
      <c r="Q478" s="297"/>
      <c r="R478" s="297"/>
      <c r="S478" s="297"/>
      <c r="T478" s="297"/>
      <c r="U478" s="297"/>
      <c r="V478" s="297"/>
      <c r="W478" s="297"/>
      <c r="X478" s="297"/>
      <c r="Y478" s="297"/>
      <c r="Z478" s="297"/>
    </row>
    <row r="479" spans="1:26" ht="15.75" customHeight="1">
      <c r="A479" s="297"/>
      <c r="B479" s="297"/>
      <c r="C479" s="297"/>
      <c r="D479" s="297"/>
      <c r="E479" s="297"/>
      <c r="F479" s="297"/>
      <c r="G479" s="297"/>
      <c r="H479" s="297"/>
      <c r="I479" s="297"/>
      <c r="J479" s="297"/>
      <c r="K479" s="297"/>
      <c r="L479" s="297"/>
      <c r="M479" s="297"/>
      <c r="N479" s="297"/>
      <c r="O479" s="297"/>
      <c r="P479" s="297"/>
      <c r="Q479" s="297"/>
      <c r="R479" s="297"/>
      <c r="S479" s="297"/>
      <c r="T479" s="297"/>
      <c r="U479" s="297"/>
      <c r="V479" s="297"/>
      <c r="W479" s="297"/>
      <c r="X479" s="297"/>
      <c r="Y479" s="297"/>
      <c r="Z479" s="297"/>
    </row>
    <row r="480" spans="1:26" ht="15.75" customHeight="1">
      <c r="A480" s="297"/>
      <c r="B480" s="297"/>
      <c r="C480" s="297"/>
      <c r="D480" s="297"/>
      <c r="E480" s="297"/>
      <c r="F480" s="297"/>
      <c r="G480" s="297"/>
      <c r="H480" s="297"/>
      <c r="I480" s="297"/>
      <c r="J480" s="297"/>
      <c r="K480" s="297"/>
      <c r="L480" s="297"/>
      <c r="M480" s="297"/>
      <c r="N480" s="297"/>
      <c r="O480" s="297"/>
      <c r="P480" s="297"/>
      <c r="Q480" s="297"/>
      <c r="R480" s="297"/>
      <c r="S480" s="297"/>
      <c r="T480" s="297"/>
      <c r="U480" s="297"/>
      <c r="V480" s="297"/>
      <c r="W480" s="297"/>
      <c r="X480" s="297"/>
      <c r="Y480" s="297"/>
      <c r="Z480" s="297"/>
    </row>
    <row r="481" spans="1:26" ht="15.75" customHeight="1">
      <c r="A481" s="297"/>
      <c r="B481" s="297"/>
      <c r="C481" s="297"/>
      <c r="D481" s="297"/>
      <c r="E481" s="297"/>
      <c r="F481" s="297"/>
      <c r="G481" s="297"/>
      <c r="H481" s="297"/>
      <c r="I481" s="297"/>
      <c r="J481" s="297"/>
      <c r="K481" s="297"/>
      <c r="L481" s="297"/>
      <c r="M481" s="297"/>
      <c r="N481" s="297"/>
      <c r="O481" s="297"/>
      <c r="P481" s="297"/>
      <c r="Q481" s="297"/>
      <c r="R481" s="297"/>
      <c r="S481" s="297"/>
      <c r="T481" s="297"/>
      <c r="U481" s="297"/>
      <c r="V481" s="297"/>
      <c r="W481" s="297"/>
      <c r="X481" s="297"/>
      <c r="Y481" s="297"/>
      <c r="Z481" s="297"/>
    </row>
    <row r="482" spans="1:26" ht="15.75" customHeight="1">
      <c r="A482" s="297"/>
      <c r="B482" s="297"/>
      <c r="C482" s="297"/>
      <c r="D482" s="297"/>
      <c r="E482" s="297"/>
      <c r="F482" s="297"/>
      <c r="G482" s="297"/>
      <c r="H482" s="297"/>
      <c r="I482" s="297"/>
      <c r="J482" s="297"/>
      <c r="K482" s="297"/>
      <c r="L482" s="297"/>
      <c r="M482" s="297"/>
      <c r="N482" s="297"/>
      <c r="O482" s="297"/>
      <c r="P482" s="297"/>
      <c r="Q482" s="297"/>
      <c r="R482" s="297"/>
      <c r="S482" s="297"/>
      <c r="T482" s="297"/>
      <c r="U482" s="297"/>
      <c r="V482" s="297"/>
      <c r="W482" s="297"/>
      <c r="X482" s="297"/>
      <c r="Y482" s="297"/>
      <c r="Z482" s="297"/>
    </row>
    <row r="483" spans="1:26" ht="15.75" customHeight="1">
      <c r="A483" s="297"/>
      <c r="B483" s="297"/>
      <c r="C483" s="297"/>
      <c r="D483" s="297"/>
      <c r="E483" s="297"/>
      <c r="F483" s="297"/>
      <c r="G483" s="297"/>
      <c r="H483" s="297"/>
      <c r="I483" s="297"/>
      <c r="J483" s="297"/>
      <c r="K483" s="297"/>
      <c r="L483" s="297"/>
      <c r="M483" s="297"/>
      <c r="N483" s="297"/>
      <c r="O483" s="297"/>
      <c r="P483" s="297"/>
      <c r="Q483" s="297"/>
      <c r="R483" s="297"/>
      <c r="S483" s="297"/>
      <c r="T483" s="297"/>
      <c r="U483" s="297"/>
      <c r="V483" s="297"/>
      <c r="W483" s="297"/>
      <c r="X483" s="297"/>
      <c r="Y483" s="297"/>
      <c r="Z483" s="297"/>
    </row>
    <row r="484" spans="1:26" ht="15.75" customHeight="1">
      <c r="A484" s="297"/>
      <c r="B484" s="297"/>
      <c r="C484" s="297"/>
      <c r="D484" s="297"/>
      <c r="E484" s="297"/>
      <c r="F484" s="297"/>
      <c r="G484" s="297"/>
      <c r="H484" s="297"/>
      <c r="I484" s="297"/>
      <c r="J484" s="297"/>
      <c r="K484" s="297"/>
      <c r="L484" s="297"/>
      <c r="M484" s="297"/>
      <c r="N484" s="297"/>
      <c r="O484" s="297"/>
      <c r="P484" s="297"/>
      <c r="Q484" s="297"/>
      <c r="R484" s="297"/>
      <c r="S484" s="297"/>
      <c r="T484" s="297"/>
      <c r="U484" s="297"/>
      <c r="V484" s="297"/>
      <c r="W484" s="297"/>
      <c r="X484" s="297"/>
      <c r="Y484" s="297"/>
      <c r="Z484" s="297"/>
    </row>
    <row r="485" spans="1:26" ht="15.75" customHeight="1">
      <c r="A485" s="297"/>
      <c r="B485" s="297"/>
      <c r="C485" s="297"/>
      <c r="D485" s="297"/>
      <c r="E485" s="297"/>
      <c r="F485" s="297"/>
      <c r="G485" s="297"/>
      <c r="H485" s="297"/>
      <c r="I485" s="297"/>
      <c r="J485" s="297"/>
      <c r="K485" s="297"/>
      <c r="L485" s="297"/>
      <c r="M485" s="297"/>
      <c r="N485" s="297"/>
      <c r="O485" s="297"/>
      <c r="P485" s="297"/>
      <c r="Q485" s="297"/>
      <c r="R485" s="297"/>
      <c r="S485" s="297"/>
      <c r="T485" s="297"/>
      <c r="U485" s="297"/>
      <c r="V485" s="297"/>
      <c r="W485" s="297"/>
      <c r="X485" s="297"/>
      <c r="Y485" s="297"/>
      <c r="Z485" s="297"/>
    </row>
    <row r="486" spans="1:26" ht="15.75" customHeight="1">
      <c r="A486" s="297"/>
      <c r="B486" s="297"/>
      <c r="C486" s="297"/>
      <c r="D486" s="297"/>
      <c r="E486" s="297"/>
      <c r="F486" s="297"/>
      <c r="G486" s="297"/>
      <c r="H486" s="297"/>
      <c r="I486" s="297"/>
      <c r="J486" s="297"/>
      <c r="K486" s="297"/>
      <c r="L486" s="297"/>
      <c r="M486" s="297"/>
      <c r="N486" s="297"/>
      <c r="O486" s="297"/>
      <c r="P486" s="297"/>
      <c r="Q486" s="297"/>
      <c r="R486" s="297"/>
      <c r="S486" s="297"/>
      <c r="T486" s="297"/>
      <c r="U486" s="297"/>
      <c r="V486" s="297"/>
      <c r="W486" s="297"/>
      <c r="X486" s="297"/>
      <c r="Y486" s="297"/>
      <c r="Z486" s="297"/>
    </row>
    <row r="487" spans="1:26" ht="15.75" customHeight="1">
      <c r="A487" s="297"/>
      <c r="B487" s="297"/>
      <c r="C487" s="297"/>
      <c r="D487" s="297"/>
      <c r="E487" s="297"/>
      <c r="F487" s="297"/>
      <c r="G487" s="297"/>
      <c r="H487" s="297"/>
      <c r="I487" s="297"/>
      <c r="J487" s="297"/>
      <c r="K487" s="297"/>
      <c r="L487" s="297"/>
      <c r="M487" s="297"/>
      <c r="N487" s="297"/>
      <c r="O487" s="297"/>
      <c r="P487" s="297"/>
      <c r="Q487" s="297"/>
      <c r="R487" s="297"/>
      <c r="S487" s="297"/>
      <c r="T487" s="297"/>
      <c r="U487" s="297"/>
      <c r="V487" s="297"/>
      <c r="W487" s="297"/>
      <c r="X487" s="297"/>
      <c r="Y487" s="297"/>
      <c r="Z487" s="297"/>
    </row>
    <row r="488" spans="1:26" ht="15.75" customHeight="1">
      <c r="A488" s="297"/>
      <c r="B488" s="297"/>
      <c r="C488" s="297"/>
      <c r="D488" s="297"/>
      <c r="E488" s="297"/>
      <c r="F488" s="297"/>
      <c r="G488" s="297"/>
      <c r="H488" s="297"/>
      <c r="I488" s="297"/>
      <c r="J488" s="297"/>
      <c r="K488" s="297"/>
      <c r="L488" s="297"/>
      <c r="M488" s="297"/>
      <c r="N488" s="297"/>
      <c r="O488" s="297"/>
      <c r="P488" s="297"/>
      <c r="Q488" s="297"/>
      <c r="R488" s="297"/>
      <c r="S488" s="297"/>
      <c r="T488" s="297"/>
      <c r="U488" s="297"/>
      <c r="V488" s="297"/>
      <c r="W488" s="297"/>
      <c r="X488" s="297"/>
      <c r="Y488" s="297"/>
      <c r="Z488" s="297"/>
    </row>
    <row r="489" spans="1:26" ht="15.75" customHeight="1">
      <c r="A489" s="297"/>
      <c r="B489" s="297"/>
      <c r="C489" s="297"/>
      <c r="D489" s="297"/>
      <c r="E489" s="297"/>
      <c r="F489" s="297"/>
      <c r="G489" s="297"/>
      <c r="H489" s="297"/>
      <c r="I489" s="297"/>
      <c r="J489" s="297"/>
      <c r="K489" s="297"/>
      <c r="L489" s="297"/>
      <c r="M489" s="297"/>
      <c r="N489" s="297"/>
      <c r="O489" s="297"/>
      <c r="P489" s="297"/>
      <c r="Q489" s="297"/>
      <c r="R489" s="297"/>
      <c r="S489" s="297"/>
      <c r="T489" s="297"/>
      <c r="U489" s="297"/>
      <c r="V489" s="297"/>
      <c r="W489" s="297"/>
      <c r="X489" s="297"/>
      <c r="Y489" s="297"/>
      <c r="Z489" s="297"/>
    </row>
    <row r="490" spans="1:26" ht="15.75" customHeight="1">
      <c r="A490" s="297"/>
      <c r="B490" s="297"/>
      <c r="C490" s="297"/>
      <c r="D490" s="297"/>
      <c r="E490" s="297"/>
      <c r="F490" s="297"/>
      <c r="G490" s="297"/>
      <c r="H490" s="297"/>
      <c r="I490" s="297"/>
      <c r="J490" s="297"/>
      <c r="K490" s="297"/>
      <c r="L490" s="297"/>
      <c r="M490" s="297"/>
      <c r="N490" s="297"/>
      <c r="O490" s="297"/>
      <c r="P490" s="297"/>
      <c r="Q490" s="297"/>
      <c r="R490" s="297"/>
      <c r="S490" s="297"/>
      <c r="T490" s="297"/>
      <c r="U490" s="297"/>
      <c r="V490" s="297"/>
      <c r="W490" s="297"/>
      <c r="X490" s="297"/>
      <c r="Y490" s="297"/>
      <c r="Z490" s="297"/>
    </row>
    <row r="491" spans="1:26" ht="15.75" customHeight="1">
      <c r="A491" s="297"/>
      <c r="B491" s="297"/>
      <c r="C491" s="297"/>
      <c r="D491" s="297"/>
      <c r="E491" s="297"/>
      <c r="F491" s="297"/>
      <c r="G491" s="297"/>
      <c r="H491" s="297"/>
      <c r="I491" s="297"/>
      <c r="J491" s="297"/>
      <c r="K491" s="297"/>
      <c r="L491" s="297"/>
      <c r="M491" s="297"/>
      <c r="N491" s="297"/>
      <c r="O491" s="297"/>
      <c r="P491" s="297"/>
      <c r="Q491" s="297"/>
      <c r="R491" s="297"/>
      <c r="S491" s="297"/>
      <c r="T491" s="297"/>
      <c r="U491" s="297"/>
      <c r="V491" s="297"/>
      <c r="W491" s="297"/>
      <c r="X491" s="297"/>
      <c r="Y491" s="297"/>
      <c r="Z491" s="297"/>
    </row>
    <row r="492" spans="1:26" ht="15.75" customHeight="1">
      <c r="A492" s="297"/>
      <c r="B492" s="297"/>
      <c r="C492" s="297"/>
      <c r="D492" s="297"/>
      <c r="E492" s="297"/>
      <c r="F492" s="297"/>
      <c r="G492" s="297"/>
      <c r="H492" s="297"/>
      <c r="I492" s="297"/>
      <c r="J492" s="297"/>
      <c r="K492" s="297"/>
      <c r="L492" s="297"/>
      <c r="M492" s="297"/>
      <c r="N492" s="297"/>
      <c r="O492" s="297"/>
      <c r="P492" s="297"/>
      <c r="Q492" s="297"/>
      <c r="R492" s="297"/>
      <c r="S492" s="297"/>
      <c r="T492" s="297"/>
      <c r="U492" s="297"/>
      <c r="V492" s="297"/>
      <c r="W492" s="297"/>
      <c r="X492" s="297"/>
      <c r="Y492" s="297"/>
      <c r="Z492" s="297"/>
    </row>
    <row r="493" spans="1:26" ht="15.75" customHeight="1">
      <c r="A493" s="297"/>
      <c r="B493" s="297"/>
      <c r="C493" s="297"/>
      <c r="D493" s="297"/>
      <c r="E493" s="297"/>
      <c r="F493" s="297"/>
      <c r="G493" s="297"/>
      <c r="H493" s="297"/>
      <c r="I493" s="297"/>
      <c r="J493" s="297"/>
      <c r="K493" s="297"/>
      <c r="L493" s="297"/>
      <c r="M493" s="297"/>
      <c r="N493" s="297"/>
      <c r="O493" s="297"/>
      <c r="P493" s="297"/>
      <c r="Q493" s="297"/>
      <c r="R493" s="297"/>
      <c r="S493" s="297"/>
      <c r="T493" s="297"/>
      <c r="U493" s="297"/>
      <c r="V493" s="297"/>
      <c r="W493" s="297"/>
      <c r="X493" s="297"/>
      <c r="Y493" s="297"/>
      <c r="Z493" s="297"/>
    </row>
    <row r="494" spans="1:26" ht="15.75" customHeight="1">
      <c r="A494" s="297"/>
      <c r="B494" s="297"/>
      <c r="C494" s="297"/>
      <c r="D494" s="297"/>
      <c r="E494" s="297"/>
      <c r="F494" s="297"/>
      <c r="G494" s="297"/>
      <c r="H494" s="297"/>
      <c r="I494" s="297"/>
      <c r="J494" s="297"/>
      <c r="K494" s="297"/>
      <c r="L494" s="297"/>
      <c r="M494" s="297"/>
      <c r="N494" s="297"/>
      <c r="O494" s="297"/>
      <c r="P494" s="297"/>
      <c r="Q494" s="297"/>
      <c r="R494" s="297"/>
      <c r="S494" s="297"/>
      <c r="T494" s="297"/>
      <c r="U494" s="297"/>
      <c r="V494" s="297"/>
      <c r="W494" s="297"/>
      <c r="X494" s="297"/>
      <c r="Y494" s="297"/>
      <c r="Z494" s="297"/>
    </row>
    <row r="495" spans="1:26" ht="15.75" customHeight="1">
      <c r="A495" s="297"/>
      <c r="B495" s="297"/>
      <c r="C495" s="297"/>
      <c r="D495" s="297"/>
      <c r="E495" s="297"/>
      <c r="F495" s="297"/>
      <c r="G495" s="297"/>
      <c r="H495" s="297"/>
      <c r="I495" s="297"/>
      <c r="J495" s="297"/>
      <c r="K495" s="297"/>
      <c r="L495" s="297"/>
      <c r="M495" s="297"/>
      <c r="N495" s="297"/>
      <c r="O495" s="297"/>
      <c r="P495" s="297"/>
      <c r="Q495" s="297"/>
      <c r="R495" s="297"/>
      <c r="S495" s="297"/>
      <c r="T495" s="297"/>
      <c r="U495" s="297"/>
      <c r="V495" s="297"/>
      <c r="W495" s="297"/>
      <c r="X495" s="297"/>
      <c r="Y495" s="297"/>
      <c r="Z495" s="297"/>
    </row>
    <row r="496" spans="1:26" ht="15.75" customHeight="1">
      <c r="A496" s="297"/>
      <c r="B496" s="297"/>
      <c r="C496" s="297"/>
      <c r="D496" s="297"/>
      <c r="E496" s="297"/>
      <c r="F496" s="297"/>
      <c r="G496" s="297"/>
      <c r="H496" s="297"/>
      <c r="I496" s="297"/>
      <c r="J496" s="297"/>
      <c r="K496" s="297"/>
      <c r="L496" s="297"/>
      <c r="M496" s="297"/>
      <c r="N496" s="297"/>
      <c r="O496" s="297"/>
      <c r="P496" s="297"/>
      <c r="Q496" s="297"/>
      <c r="R496" s="297"/>
      <c r="S496" s="297"/>
      <c r="T496" s="297"/>
      <c r="U496" s="297"/>
      <c r="V496" s="297"/>
      <c r="W496" s="297"/>
      <c r="X496" s="297"/>
      <c r="Y496" s="297"/>
      <c r="Z496" s="297"/>
    </row>
    <row r="497" spans="1:26" ht="15.75" customHeight="1">
      <c r="A497" s="297"/>
      <c r="B497" s="297"/>
      <c r="C497" s="297"/>
      <c r="D497" s="297"/>
      <c r="E497" s="297"/>
      <c r="F497" s="297"/>
      <c r="G497" s="297"/>
      <c r="H497" s="297"/>
      <c r="I497" s="297"/>
      <c r="J497" s="297"/>
      <c r="K497" s="297"/>
      <c r="L497" s="297"/>
      <c r="M497" s="297"/>
      <c r="N497" s="297"/>
      <c r="O497" s="297"/>
      <c r="P497" s="297"/>
      <c r="Q497" s="297"/>
      <c r="R497" s="297"/>
      <c r="S497" s="297"/>
      <c r="T497" s="297"/>
      <c r="U497" s="297"/>
      <c r="V497" s="297"/>
      <c r="W497" s="297"/>
      <c r="X497" s="297"/>
      <c r="Y497" s="297"/>
      <c r="Z497" s="297"/>
    </row>
    <row r="498" spans="1:26" ht="15.75" customHeight="1">
      <c r="A498" s="297"/>
      <c r="B498" s="297"/>
      <c r="C498" s="297"/>
      <c r="D498" s="297"/>
      <c r="E498" s="297"/>
      <c r="F498" s="297"/>
      <c r="G498" s="297"/>
      <c r="H498" s="297"/>
      <c r="I498" s="297"/>
      <c r="J498" s="297"/>
      <c r="K498" s="297"/>
      <c r="L498" s="297"/>
      <c r="M498" s="297"/>
      <c r="N498" s="297"/>
      <c r="O498" s="297"/>
      <c r="P498" s="297"/>
      <c r="Q498" s="297"/>
      <c r="R498" s="297"/>
      <c r="S498" s="297"/>
      <c r="T498" s="297"/>
      <c r="U498" s="297"/>
      <c r="V498" s="297"/>
      <c r="W498" s="297"/>
      <c r="X498" s="297"/>
      <c r="Y498" s="297"/>
      <c r="Z498" s="297"/>
    </row>
    <row r="499" spans="1:26" ht="15.75" customHeight="1">
      <c r="A499" s="297"/>
      <c r="B499" s="297"/>
      <c r="C499" s="297"/>
      <c r="D499" s="297"/>
      <c r="E499" s="297"/>
      <c r="F499" s="297"/>
      <c r="G499" s="297"/>
      <c r="H499" s="297"/>
      <c r="I499" s="297"/>
      <c r="J499" s="297"/>
      <c r="K499" s="297"/>
      <c r="L499" s="297"/>
      <c r="M499" s="297"/>
      <c r="N499" s="297"/>
      <c r="O499" s="297"/>
      <c r="P499" s="297"/>
      <c r="Q499" s="297"/>
      <c r="R499" s="297"/>
      <c r="S499" s="297"/>
      <c r="T499" s="297"/>
      <c r="U499" s="297"/>
      <c r="V499" s="297"/>
      <c r="W499" s="297"/>
      <c r="X499" s="297"/>
      <c r="Y499" s="297"/>
      <c r="Z499" s="297"/>
    </row>
    <row r="500" spans="1:26" ht="15.75" customHeight="1">
      <c r="A500" s="297"/>
      <c r="B500" s="297"/>
      <c r="C500" s="297"/>
      <c r="D500" s="297"/>
      <c r="E500" s="297"/>
      <c r="F500" s="297"/>
      <c r="G500" s="297"/>
      <c r="H500" s="297"/>
      <c r="I500" s="297"/>
      <c r="J500" s="297"/>
      <c r="K500" s="297"/>
      <c r="L500" s="297"/>
      <c r="M500" s="297"/>
      <c r="N500" s="297"/>
      <c r="O500" s="297"/>
      <c r="P500" s="297"/>
      <c r="Q500" s="297"/>
      <c r="R500" s="297"/>
      <c r="S500" s="297"/>
      <c r="T500" s="297"/>
      <c r="U500" s="297"/>
      <c r="V500" s="297"/>
      <c r="W500" s="297"/>
      <c r="X500" s="297"/>
      <c r="Y500" s="297"/>
      <c r="Z500" s="297"/>
    </row>
    <row r="501" spans="1:26" ht="15.75" customHeight="1">
      <c r="A501" s="297"/>
      <c r="B501" s="297"/>
      <c r="C501" s="297"/>
      <c r="D501" s="297"/>
      <c r="E501" s="297"/>
      <c r="F501" s="297"/>
      <c r="G501" s="297"/>
      <c r="H501" s="297"/>
      <c r="I501" s="297"/>
      <c r="J501" s="297"/>
      <c r="K501" s="297"/>
      <c r="L501" s="297"/>
      <c r="M501" s="297"/>
      <c r="N501" s="297"/>
      <c r="O501" s="297"/>
      <c r="P501" s="297"/>
      <c r="Q501" s="297"/>
      <c r="R501" s="297"/>
      <c r="S501" s="297"/>
      <c r="T501" s="297"/>
      <c r="U501" s="297"/>
      <c r="V501" s="297"/>
      <c r="W501" s="297"/>
      <c r="X501" s="297"/>
      <c r="Y501" s="297"/>
      <c r="Z501" s="297"/>
    </row>
    <row r="502" spans="1:26" ht="15.75" customHeight="1">
      <c r="A502" s="297"/>
      <c r="B502" s="297"/>
      <c r="C502" s="297"/>
      <c r="D502" s="297"/>
      <c r="E502" s="297"/>
      <c r="F502" s="297"/>
      <c r="G502" s="297"/>
      <c r="H502" s="297"/>
      <c r="I502" s="297"/>
      <c r="J502" s="297"/>
      <c r="K502" s="297"/>
      <c r="L502" s="297"/>
      <c r="M502" s="297"/>
      <c r="N502" s="297"/>
      <c r="O502" s="297"/>
      <c r="P502" s="297"/>
      <c r="Q502" s="297"/>
      <c r="R502" s="297"/>
      <c r="S502" s="297"/>
      <c r="T502" s="297"/>
      <c r="U502" s="297"/>
      <c r="V502" s="297"/>
      <c r="W502" s="297"/>
      <c r="X502" s="297"/>
      <c r="Y502" s="297"/>
      <c r="Z502" s="297"/>
    </row>
    <row r="503" spans="1:26" ht="15.75" customHeight="1">
      <c r="A503" s="297"/>
      <c r="B503" s="297"/>
      <c r="C503" s="297"/>
      <c r="D503" s="297"/>
      <c r="E503" s="297"/>
      <c r="F503" s="297"/>
      <c r="G503" s="297"/>
      <c r="H503" s="297"/>
      <c r="I503" s="297"/>
      <c r="J503" s="297"/>
      <c r="K503" s="297"/>
      <c r="L503" s="297"/>
      <c r="M503" s="297"/>
      <c r="N503" s="297"/>
      <c r="O503" s="297"/>
      <c r="P503" s="297"/>
      <c r="Q503" s="297"/>
      <c r="R503" s="297"/>
      <c r="S503" s="297"/>
      <c r="T503" s="297"/>
      <c r="U503" s="297"/>
      <c r="V503" s="297"/>
      <c r="W503" s="297"/>
      <c r="X503" s="297"/>
      <c r="Y503" s="297"/>
      <c r="Z503" s="297"/>
    </row>
    <row r="504" spans="1:26" ht="15.75" customHeight="1">
      <c r="A504" s="297"/>
      <c r="B504" s="297"/>
      <c r="C504" s="297"/>
      <c r="D504" s="297"/>
      <c r="E504" s="297"/>
      <c r="F504" s="297"/>
      <c r="G504" s="297"/>
      <c r="H504" s="297"/>
      <c r="I504" s="297"/>
      <c r="J504" s="297"/>
      <c r="K504" s="297"/>
      <c r="L504" s="297"/>
      <c r="M504" s="297"/>
      <c r="N504" s="297"/>
      <c r="O504" s="297"/>
      <c r="P504" s="297"/>
      <c r="Q504" s="297"/>
      <c r="R504" s="297"/>
      <c r="S504" s="297"/>
      <c r="T504" s="297"/>
      <c r="U504" s="297"/>
      <c r="V504" s="297"/>
      <c r="W504" s="297"/>
      <c r="X504" s="297"/>
      <c r="Y504" s="297"/>
      <c r="Z504" s="297"/>
    </row>
    <row r="505" spans="1:26" ht="15.75" customHeight="1">
      <c r="A505" s="297"/>
      <c r="B505" s="297"/>
      <c r="C505" s="297"/>
      <c r="D505" s="297"/>
      <c r="E505" s="297"/>
      <c r="F505" s="297"/>
      <c r="G505" s="297"/>
      <c r="H505" s="297"/>
      <c r="I505" s="297"/>
      <c r="J505" s="297"/>
      <c r="K505" s="297"/>
      <c r="L505" s="297"/>
      <c r="M505" s="297"/>
      <c r="N505" s="297"/>
      <c r="O505" s="297"/>
      <c r="P505" s="297"/>
      <c r="Q505" s="297"/>
      <c r="R505" s="297"/>
      <c r="S505" s="297"/>
      <c r="T505" s="297"/>
      <c r="U505" s="297"/>
      <c r="V505" s="297"/>
      <c r="W505" s="297"/>
      <c r="X505" s="297"/>
      <c r="Y505" s="297"/>
      <c r="Z505" s="297"/>
    </row>
    <row r="506" spans="1:26" ht="15.75" customHeight="1">
      <c r="A506" s="297"/>
      <c r="B506" s="297"/>
      <c r="C506" s="297"/>
      <c r="D506" s="297"/>
      <c r="E506" s="297"/>
      <c r="F506" s="297"/>
      <c r="G506" s="297"/>
      <c r="H506" s="297"/>
      <c r="I506" s="297"/>
      <c r="J506" s="297"/>
      <c r="K506" s="297"/>
      <c r="L506" s="297"/>
      <c r="M506" s="297"/>
      <c r="N506" s="297"/>
      <c r="O506" s="297"/>
      <c r="P506" s="297"/>
      <c r="Q506" s="297"/>
      <c r="R506" s="297"/>
      <c r="S506" s="297"/>
      <c r="T506" s="297"/>
      <c r="U506" s="297"/>
      <c r="V506" s="297"/>
      <c r="W506" s="297"/>
      <c r="X506" s="297"/>
      <c r="Y506" s="297"/>
      <c r="Z506" s="297"/>
    </row>
    <row r="507" spans="1:26" ht="15.75" customHeight="1">
      <c r="A507" s="297"/>
      <c r="B507" s="297"/>
      <c r="C507" s="297"/>
      <c r="D507" s="297"/>
      <c r="E507" s="297"/>
      <c r="F507" s="297"/>
      <c r="G507" s="297"/>
      <c r="H507" s="297"/>
      <c r="I507" s="297"/>
      <c r="J507" s="297"/>
      <c r="K507" s="297"/>
      <c r="L507" s="297"/>
      <c r="M507" s="297"/>
      <c r="N507" s="297"/>
      <c r="O507" s="297"/>
      <c r="P507" s="297"/>
      <c r="Q507" s="297"/>
      <c r="R507" s="297"/>
      <c r="S507" s="297"/>
      <c r="T507" s="297"/>
      <c r="U507" s="297"/>
      <c r="V507" s="297"/>
      <c r="W507" s="297"/>
      <c r="X507" s="297"/>
      <c r="Y507" s="297"/>
      <c r="Z507" s="297"/>
    </row>
    <row r="508" spans="1:26" ht="15.75" customHeight="1">
      <c r="A508" s="297"/>
      <c r="B508" s="297"/>
      <c r="C508" s="297"/>
      <c r="D508" s="297"/>
      <c r="E508" s="297"/>
      <c r="F508" s="297"/>
      <c r="G508" s="297"/>
      <c r="H508" s="297"/>
      <c r="I508" s="297"/>
      <c r="J508" s="297"/>
      <c r="K508" s="297"/>
      <c r="L508" s="297"/>
      <c r="M508" s="297"/>
      <c r="N508" s="297"/>
      <c r="O508" s="297"/>
      <c r="P508" s="297"/>
      <c r="Q508" s="297"/>
      <c r="R508" s="297"/>
      <c r="S508" s="297"/>
      <c r="T508" s="297"/>
      <c r="U508" s="297"/>
      <c r="V508" s="297"/>
      <c r="W508" s="297"/>
      <c r="X508" s="297"/>
      <c r="Y508" s="297"/>
      <c r="Z508" s="297"/>
    </row>
    <row r="509" spans="1:26" ht="15.75" customHeight="1">
      <c r="A509" s="297"/>
      <c r="B509" s="297"/>
      <c r="C509" s="297"/>
      <c r="D509" s="297"/>
      <c r="E509" s="297"/>
      <c r="F509" s="297"/>
      <c r="G509" s="297"/>
      <c r="H509" s="297"/>
      <c r="I509" s="297"/>
      <c r="J509" s="297"/>
      <c r="K509" s="297"/>
      <c r="L509" s="297"/>
      <c r="M509" s="297"/>
      <c r="N509" s="297"/>
      <c r="O509" s="297"/>
      <c r="P509" s="297"/>
      <c r="Q509" s="297"/>
      <c r="R509" s="297"/>
      <c r="S509" s="297"/>
      <c r="T509" s="297"/>
      <c r="U509" s="297"/>
      <c r="V509" s="297"/>
      <c r="W509" s="297"/>
      <c r="X509" s="297"/>
      <c r="Y509" s="297"/>
      <c r="Z509" s="297"/>
    </row>
    <row r="510" spans="1:26" ht="15.75" customHeight="1">
      <c r="A510" s="297"/>
      <c r="B510" s="297"/>
      <c r="C510" s="297"/>
      <c r="D510" s="297"/>
      <c r="E510" s="297"/>
      <c r="F510" s="297"/>
      <c r="G510" s="297"/>
      <c r="H510" s="297"/>
      <c r="I510" s="297"/>
      <c r="J510" s="297"/>
      <c r="K510" s="297"/>
      <c r="L510" s="297"/>
      <c r="M510" s="297"/>
      <c r="N510" s="297"/>
      <c r="O510" s="297"/>
      <c r="P510" s="297"/>
      <c r="Q510" s="297"/>
      <c r="R510" s="297"/>
      <c r="S510" s="297"/>
      <c r="T510" s="297"/>
      <c r="U510" s="297"/>
      <c r="V510" s="297"/>
      <c r="W510" s="297"/>
      <c r="X510" s="297"/>
      <c r="Y510" s="297"/>
      <c r="Z510" s="297"/>
    </row>
    <row r="511" spans="1:26" ht="15.75" customHeight="1">
      <c r="A511" s="297"/>
      <c r="B511" s="297"/>
      <c r="C511" s="297"/>
      <c r="D511" s="297"/>
      <c r="E511" s="297"/>
      <c r="F511" s="297"/>
      <c r="G511" s="297"/>
      <c r="H511" s="297"/>
      <c r="I511" s="297"/>
      <c r="J511" s="297"/>
      <c r="K511" s="297"/>
      <c r="L511" s="297"/>
      <c r="M511" s="297"/>
      <c r="N511" s="297"/>
      <c r="O511" s="297"/>
      <c r="P511" s="297"/>
      <c r="Q511" s="297"/>
      <c r="R511" s="297"/>
      <c r="S511" s="297"/>
      <c r="T511" s="297"/>
      <c r="U511" s="297"/>
      <c r="V511" s="297"/>
      <c r="W511" s="297"/>
      <c r="X511" s="297"/>
      <c r="Y511" s="297"/>
      <c r="Z511" s="297"/>
    </row>
    <row r="512" spans="1:26" ht="15.75" customHeight="1">
      <c r="A512" s="297"/>
      <c r="B512" s="297"/>
      <c r="C512" s="297"/>
      <c r="D512" s="297"/>
      <c r="E512" s="297"/>
      <c r="F512" s="297"/>
      <c r="G512" s="297"/>
      <c r="H512" s="297"/>
      <c r="I512" s="297"/>
      <c r="J512" s="297"/>
      <c r="K512" s="297"/>
      <c r="L512" s="297"/>
      <c r="M512" s="297"/>
      <c r="N512" s="297"/>
      <c r="O512" s="297"/>
      <c r="P512" s="297"/>
      <c r="Q512" s="297"/>
      <c r="R512" s="297"/>
      <c r="S512" s="297"/>
      <c r="T512" s="297"/>
      <c r="U512" s="297"/>
      <c r="V512" s="297"/>
      <c r="W512" s="297"/>
      <c r="X512" s="297"/>
      <c r="Y512" s="297"/>
      <c r="Z512" s="297"/>
    </row>
    <row r="513" spans="1:26" ht="15.75" customHeight="1">
      <c r="A513" s="297"/>
      <c r="B513" s="297"/>
      <c r="C513" s="297"/>
      <c r="D513" s="297"/>
      <c r="E513" s="297"/>
      <c r="F513" s="297"/>
      <c r="G513" s="297"/>
      <c r="H513" s="297"/>
      <c r="I513" s="297"/>
      <c r="J513" s="297"/>
      <c r="K513" s="297"/>
      <c r="L513" s="297"/>
      <c r="M513" s="297"/>
      <c r="N513" s="297"/>
      <c r="O513" s="297"/>
      <c r="P513" s="297"/>
      <c r="Q513" s="297"/>
      <c r="R513" s="297"/>
      <c r="S513" s="297"/>
      <c r="T513" s="297"/>
      <c r="U513" s="297"/>
      <c r="V513" s="297"/>
      <c r="W513" s="297"/>
      <c r="X513" s="297"/>
      <c r="Y513" s="297"/>
      <c r="Z513" s="297"/>
    </row>
    <row r="514" spans="1:26" ht="15.75" customHeight="1">
      <c r="A514" s="297"/>
      <c r="B514" s="297"/>
      <c r="C514" s="297"/>
      <c r="D514" s="297"/>
      <c r="E514" s="297"/>
      <c r="F514" s="297"/>
      <c r="G514" s="297"/>
      <c r="H514" s="297"/>
      <c r="I514" s="297"/>
      <c r="J514" s="297"/>
      <c r="K514" s="297"/>
      <c r="L514" s="297"/>
      <c r="M514" s="297"/>
      <c r="N514" s="297"/>
      <c r="O514" s="297"/>
      <c r="P514" s="297"/>
      <c r="Q514" s="297"/>
      <c r="R514" s="297"/>
      <c r="S514" s="297"/>
      <c r="T514" s="297"/>
      <c r="U514" s="297"/>
      <c r="V514" s="297"/>
      <c r="W514" s="297"/>
      <c r="X514" s="297"/>
      <c r="Y514" s="297"/>
      <c r="Z514" s="297"/>
    </row>
    <row r="515" spans="1:26" ht="15.75" customHeight="1">
      <c r="A515" s="297"/>
      <c r="B515" s="297"/>
      <c r="C515" s="297"/>
      <c r="D515" s="297"/>
      <c r="E515" s="297"/>
      <c r="F515" s="297"/>
      <c r="G515" s="297"/>
      <c r="H515" s="297"/>
      <c r="I515" s="297"/>
      <c r="J515" s="297"/>
      <c r="K515" s="297"/>
      <c r="L515" s="297"/>
      <c r="M515" s="297"/>
      <c r="N515" s="297"/>
      <c r="O515" s="297"/>
      <c r="P515" s="297"/>
      <c r="Q515" s="297"/>
      <c r="R515" s="297"/>
      <c r="S515" s="297"/>
      <c r="T515" s="297"/>
      <c r="U515" s="297"/>
      <c r="V515" s="297"/>
      <c r="W515" s="297"/>
      <c r="X515" s="297"/>
      <c r="Y515" s="297"/>
      <c r="Z515" s="297"/>
    </row>
    <row r="516" spans="1:26" ht="15.75" customHeight="1">
      <c r="A516" s="297"/>
      <c r="B516" s="297"/>
      <c r="C516" s="297"/>
      <c r="D516" s="297"/>
      <c r="E516" s="297"/>
      <c r="F516" s="297"/>
      <c r="G516" s="297"/>
      <c r="H516" s="297"/>
      <c r="I516" s="297"/>
      <c r="J516" s="297"/>
      <c r="K516" s="297"/>
      <c r="L516" s="297"/>
      <c r="M516" s="297"/>
      <c r="N516" s="297"/>
      <c r="O516" s="297"/>
      <c r="P516" s="297"/>
      <c r="Q516" s="297"/>
      <c r="R516" s="297"/>
      <c r="S516" s="297"/>
      <c r="T516" s="297"/>
      <c r="U516" s="297"/>
      <c r="V516" s="297"/>
      <c r="W516" s="297"/>
      <c r="X516" s="297"/>
      <c r="Y516" s="297"/>
      <c r="Z516" s="297"/>
    </row>
    <row r="517" spans="1:26" ht="15.75" customHeight="1">
      <c r="A517" s="297"/>
      <c r="B517" s="297"/>
      <c r="C517" s="297"/>
      <c r="D517" s="297"/>
      <c r="E517" s="297"/>
      <c r="F517" s="297"/>
      <c r="G517" s="297"/>
      <c r="H517" s="297"/>
      <c r="I517" s="297"/>
      <c r="J517" s="297"/>
      <c r="K517" s="297"/>
      <c r="L517" s="297"/>
      <c r="M517" s="297"/>
      <c r="N517" s="297"/>
      <c r="O517" s="297"/>
      <c r="P517" s="297"/>
      <c r="Q517" s="297"/>
      <c r="R517" s="297"/>
      <c r="S517" s="297"/>
      <c r="T517" s="297"/>
      <c r="U517" s="297"/>
      <c r="V517" s="297"/>
      <c r="W517" s="297"/>
      <c r="X517" s="297"/>
      <c r="Y517" s="297"/>
      <c r="Z517" s="297"/>
    </row>
    <row r="518" spans="1:26" ht="15.75" customHeight="1">
      <c r="A518" s="297"/>
      <c r="B518" s="297"/>
      <c r="C518" s="297"/>
      <c r="D518" s="297"/>
      <c r="E518" s="297"/>
      <c r="F518" s="297"/>
      <c r="G518" s="297"/>
      <c r="H518" s="297"/>
      <c r="I518" s="297"/>
      <c r="J518" s="297"/>
      <c r="K518" s="297"/>
      <c r="L518" s="297"/>
      <c r="M518" s="297"/>
      <c r="N518" s="297"/>
      <c r="O518" s="297"/>
      <c r="P518" s="297"/>
      <c r="Q518" s="297"/>
      <c r="R518" s="297"/>
      <c r="S518" s="297"/>
      <c r="T518" s="297"/>
      <c r="U518" s="297"/>
      <c r="V518" s="297"/>
      <c r="W518" s="297"/>
      <c r="X518" s="297"/>
      <c r="Y518" s="297"/>
      <c r="Z518" s="297"/>
    </row>
    <row r="519" spans="1:26" ht="15.75" customHeight="1">
      <c r="A519" s="297"/>
      <c r="B519" s="297"/>
      <c r="C519" s="297"/>
      <c r="D519" s="297"/>
      <c r="E519" s="297"/>
      <c r="F519" s="297"/>
      <c r="G519" s="297"/>
      <c r="H519" s="297"/>
      <c r="I519" s="297"/>
      <c r="J519" s="297"/>
      <c r="K519" s="297"/>
      <c r="L519" s="297"/>
      <c r="M519" s="297"/>
      <c r="N519" s="297"/>
      <c r="O519" s="297"/>
      <c r="P519" s="297"/>
      <c r="Q519" s="297"/>
      <c r="R519" s="297"/>
      <c r="S519" s="297"/>
      <c r="T519" s="297"/>
      <c r="U519" s="297"/>
      <c r="V519" s="297"/>
      <c r="W519" s="297"/>
      <c r="X519" s="297"/>
      <c r="Y519" s="297"/>
      <c r="Z519" s="297"/>
    </row>
    <row r="520" spans="1:26" ht="15.75" customHeight="1">
      <c r="A520" s="297"/>
      <c r="B520" s="297"/>
      <c r="C520" s="297"/>
      <c r="D520" s="297"/>
      <c r="E520" s="297"/>
      <c r="F520" s="297"/>
      <c r="G520" s="297"/>
      <c r="H520" s="297"/>
      <c r="I520" s="297"/>
      <c r="J520" s="297"/>
      <c r="K520" s="297"/>
      <c r="L520" s="297"/>
      <c r="M520" s="297"/>
      <c r="N520" s="297"/>
      <c r="O520" s="297"/>
      <c r="P520" s="297"/>
      <c r="Q520" s="297"/>
      <c r="R520" s="297"/>
      <c r="S520" s="297"/>
      <c r="T520" s="297"/>
      <c r="U520" s="297"/>
      <c r="V520" s="297"/>
      <c r="W520" s="297"/>
      <c r="X520" s="297"/>
      <c r="Y520" s="297"/>
      <c r="Z520" s="297"/>
    </row>
    <row r="521" spans="1:26" ht="15.75" customHeight="1">
      <c r="A521" s="297"/>
      <c r="B521" s="297"/>
      <c r="C521" s="297"/>
      <c r="D521" s="297"/>
      <c r="E521" s="297"/>
      <c r="F521" s="297"/>
      <c r="G521" s="297"/>
      <c r="H521" s="297"/>
      <c r="I521" s="297"/>
      <c r="J521" s="297"/>
      <c r="K521" s="297"/>
      <c r="L521" s="297"/>
      <c r="M521" s="297"/>
      <c r="N521" s="297"/>
      <c r="O521" s="297"/>
      <c r="P521" s="297"/>
      <c r="Q521" s="297"/>
      <c r="R521" s="297"/>
      <c r="S521" s="297"/>
      <c r="T521" s="297"/>
      <c r="U521" s="297"/>
      <c r="V521" s="297"/>
      <c r="W521" s="297"/>
      <c r="X521" s="297"/>
      <c r="Y521" s="297"/>
      <c r="Z521" s="297"/>
    </row>
    <row r="522" spans="1:26" ht="15.75" customHeight="1">
      <c r="A522" s="297"/>
      <c r="B522" s="297"/>
      <c r="C522" s="297"/>
      <c r="D522" s="297"/>
      <c r="E522" s="297"/>
      <c r="F522" s="297"/>
      <c r="G522" s="297"/>
      <c r="H522" s="297"/>
      <c r="I522" s="297"/>
      <c r="J522" s="297"/>
      <c r="K522" s="297"/>
      <c r="L522" s="297"/>
      <c r="M522" s="297"/>
      <c r="N522" s="297"/>
      <c r="O522" s="297"/>
      <c r="P522" s="297"/>
      <c r="Q522" s="297"/>
      <c r="R522" s="297"/>
      <c r="S522" s="297"/>
      <c r="T522" s="297"/>
      <c r="U522" s="297"/>
      <c r="V522" s="297"/>
      <c r="W522" s="297"/>
      <c r="X522" s="297"/>
      <c r="Y522" s="297"/>
      <c r="Z522" s="297"/>
    </row>
    <row r="523" spans="1:26" ht="15.75" customHeight="1">
      <c r="A523" s="297"/>
      <c r="B523" s="297"/>
      <c r="C523" s="297"/>
      <c r="D523" s="297"/>
      <c r="E523" s="297"/>
      <c r="F523" s="297"/>
      <c r="G523" s="297"/>
      <c r="H523" s="297"/>
      <c r="I523" s="297"/>
      <c r="J523" s="297"/>
      <c r="K523" s="297"/>
      <c r="L523" s="297"/>
      <c r="M523" s="297"/>
      <c r="N523" s="297"/>
      <c r="O523" s="297"/>
      <c r="P523" s="297"/>
      <c r="Q523" s="297"/>
      <c r="R523" s="297"/>
      <c r="S523" s="297"/>
      <c r="T523" s="297"/>
      <c r="U523" s="297"/>
      <c r="V523" s="297"/>
      <c r="W523" s="297"/>
      <c r="X523" s="297"/>
      <c r="Y523" s="297"/>
      <c r="Z523" s="297"/>
    </row>
    <row r="524" spans="1:26" ht="15.75" customHeight="1">
      <c r="A524" s="297"/>
      <c r="B524" s="297"/>
      <c r="C524" s="297"/>
      <c r="D524" s="297"/>
      <c r="E524" s="297"/>
      <c r="F524" s="297"/>
      <c r="G524" s="297"/>
      <c r="H524" s="297"/>
      <c r="I524" s="297"/>
      <c r="J524" s="297"/>
      <c r="K524" s="297"/>
      <c r="L524" s="297"/>
      <c r="M524" s="297"/>
      <c r="N524" s="297"/>
      <c r="O524" s="297"/>
      <c r="P524" s="297"/>
      <c r="Q524" s="297"/>
      <c r="R524" s="297"/>
      <c r="S524" s="297"/>
      <c r="T524" s="297"/>
      <c r="U524" s="297"/>
      <c r="V524" s="297"/>
      <c r="W524" s="297"/>
      <c r="X524" s="297"/>
      <c r="Y524" s="297"/>
      <c r="Z524" s="297"/>
    </row>
    <row r="525" spans="1:26" ht="15.75" customHeight="1">
      <c r="A525" s="297"/>
      <c r="B525" s="297"/>
      <c r="C525" s="297"/>
      <c r="D525" s="297"/>
      <c r="E525" s="297"/>
      <c r="F525" s="297"/>
      <c r="G525" s="297"/>
      <c r="H525" s="297"/>
      <c r="I525" s="297"/>
      <c r="J525" s="297"/>
      <c r="K525" s="297"/>
      <c r="L525" s="297"/>
      <c r="M525" s="297"/>
      <c r="N525" s="297"/>
      <c r="O525" s="297"/>
      <c r="P525" s="297"/>
      <c r="Q525" s="297"/>
      <c r="R525" s="297"/>
      <c r="S525" s="297"/>
      <c r="T525" s="297"/>
      <c r="U525" s="297"/>
      <c r="V525" s="297"/>
      <c r="W525" s="297"/>
      <c r="X525" s="297"/>
      <c r="Y525" s="297"/>
      <c r="Z525" s="297"/>
    </row>
    <row r="526" spans="1:26" ht="15.75" customHeight="1">
      <c r="A526" s="297"/>
      <c r="B526" s="297"/>
      <c r="C526" s="297"/>
      <c r="D526" s="297"/>
      <c r="E526" s="297"/>
      <c r="F526" s="297"/>
      <c r="G526" s="297"/>
      <c r="H526" s="297"/>
      <c r="I526" s="297"/>
      <c r="J526" s="297"/>
      <c r="K526" s="297"/>
      <c r="L526" s="297"/>
      <c r="M526" s="297"/>
      <c r="N526" s="297"/>
      <c r="O526" s="297"/>
      <c r="P526" s="297"/>
      <c r="Q526" s="297"/>
      <c r="R526" s="297"/>
      <c r="S526" s="297"/>
      <c r="T526" s="297"/>
      <c r="U526" s="297"/>
      <c r="V526" s="297"/>
      <c r="W526" s="297"/>
      <c r="X526" s="297"/>
      <c r="Y526" s="297"/>
      <c r="Z526" s="297"/>
    </row>
    <row r="527" spans="1:26" ht="15.75" customHeight="1">
      <c r="A527" s="297"/>
      <c r="B527" s="297"/>
      <c r="C527" s="297"/>
      <c r="D527" s="297"/>
      <c r="E527" s="297"/>
      <c r="F527" s="297"/>
      <c r="G527" s="297"/>
      <c r="H527" s="297"/>
      <c r="I527" s="297"/>
      <c r="J527" s="297"/>
      <c r="K527" s="297"/>
      <c r="L527" s="297"/>
      <c r="M527" s="297"/>
      <c r="N527" s="297"/>
      <c r="O527" s="297"/>
      <c r="P527" s="297"/>
      <c r="Q527" s="297"/>
      <c r="R527" s="297"/>
      <c r="S527" s="297"/>
      <c r="T527" s="297"/>
      <c r="U527" s="297"/>
      <c r="V527" s="297"/>
      <c r="W527" s="297"/>
      <c r="X527" s="297"/>
      <c r="Y527" s="297"/>
      <c r="Z527" s="297"/>
    </row>
    <row r="528" spans="1:26" ht="15.75" customHeight="1">
      <c r="A528" s="297"/>
      <c r="B528" s="297"/>
      <c r="C528" s="297"/>
      <c r="D528" s="297"/>
      <c r="E528" s="297"/>
      <c r="F528" s="297"/>
      <c r="G528" s="297"/>
      <c r="H528" s="297"/>
      <c r="I528" s="297"/>
      <c r="J528" s="297"/>
      <c r="K528" s="297"/>
      <c r="L528" s="297"/>
      <c r="M528" s="297"/>
      <c r="N528" s="297"/>
      <c r="O528" s="297"/>
      <c r="P528" s="297"/>
      <c r="Q528" s="297"/>
      <c r="R528" s="297"/>
      <c r="S528" s="297"/>
      <c r="T528" s="297"/>
      <c r="U528" s="297"/>
      <c r="V528" s="297"/>
      <c r="W528" s="297"/>
      <c r="X528" s="297"/>
      <c r="Y528" s="297"/>
      <c r="Z528" s="297"/>
    </row>
    <row r="529" spans="1:26" ht="15.75" customHeight="1">
      <c r="A529" s="297"/>
      <c r="B529" s="297"/>
      <c r="C529" s="297"/>
      <c r="D529" s="297"/>
      <c r="E529" s="297"/>
      <c r="F529" s="297"/>
      <c r="G529" s="297"/>
      <c r="H529" s="297"/>
      <c r="I529" s="297"/>
      <c r="J529" s="297"/>
      <c r="K529" s="297"/>
      <c r="L529" s="297"/>
      <c r="M529" s="297"/>
      <c r="N529" s="297"/>
      <c r="O529" s="297"/>
      <c r="P529" s="297"/>
      <c r="Q529" s="297"/>
      <c r="R529" s="297"/>
      <c r="S529" s="297"/>
      <c r="T529" s="297"/>
      <c r="U529" s="297"/>
      <c r="V529" s="297"/>
      <c r="W529" s="297"/>
      <c r="X529" s="297"/>
      <c r="Y529" s="297"/>
      <c r="Z529" s="297"/>
    </row>
    <row r="530" spans="1:26" ht="15.75" customHeight="1">
      <c r="A530" s="297"/>
      <c r="B530" s="297"/>
      <c r="C530" s="297"/>
      <c r="D530" s="297"/>
      <c r="E530" s="297"/>
      <c r="F530" s="297"/>
      <c r="G530" s="297"/>
      <c r="H530" s="297"/>
      <c r="I530" s="297"/>
      <c r="J530" s="297"/>
      <c r="K530" s="297"/>
      <c r="L530" s="297"/>
      <c r="M530" s="297"/>
      <c r="N530" s="297"/>
      <c r="O530" s="297"/>
      <c r="P530" s="297"/>
      <c r="Q530" s="297"/>
      <c r="R530" s="297"/>
      <c r="S530" s="297"/>
      <c r="T530" s="297"/>
      <c r="U530" s="297"/>
      <c r="V530" s="297"/>
      <c r="W530" s="297"/>
      <c r="X530" s="297"/>
      <c r="Y530" s="297"/>
      <c r="Z530" s="297"/>
    </row>
    <row r="531" spans="1:26" ht="15.75" customHeight="1">
      <c r="A531" s="297"/>
      <c r="B531" s="297"/>
      <c r="C531" s="297"/>
      <c r="D531" s="297"/>
      <c r="E531" s="297"/>
      <c r="F531" s="297"/>
      <c r="G531" s="297"/>
      <c r="H531" s="297"/>
      <c r="I531" s="297"/>
      <c r="J531" s="297"/>
      <c r="K531" s="297"/>
      <c r="L531" s="297"/>
      <c r="M531" s="297"/>
      <c r="N531" s="297"/>
      <c r="O531" s="297"/>
      <c r="P531" s="297"/>
      <c r="Q531" s="297"/>
      <c r="R531" s="297"/>
      <c r="S531" s="297"/>
      <c r="T531" s="297"/>
      <c r="U531" s="297"/>
      <c r="V531" s="297"/>
      <c r="W531" s="297"/>
      <c r="X531" s="297"/>
      <c r="Y531" s="297"/>
      <c r="Z531" s="297"/>
    </row>
    <row r="532" spans="1:26" ht="15.75" customHeight="1">
      <c r="A532" s="297"/>
      <c r="B532" s="297"/>
      <c r="C532" s="297"/>
      <c r="D532" s="297"/>
      <c r="E532" s="297"/>
      <c r="F532" s="297"/>
      <c r="G532" s="297"/>
      <c r="H532" s="297"/>
      <c r="I532" s="297"/>
      <c r="J532" s="297"/>
      <c r="K532" s="297"/>
      <c r="L532" s="297"/>
      <c r="M532" s="297"/>
      <c r="N532" s="297"/>
      <c r="O532" s="297"/>
      <c r="P532" s="297"/>
      <c r="Q532" s="297"/>
      <c r="R532" s="297"/>
      <c r="S532" s="297"/>
      <c r="T532" s="297"/>
      <c r="U532" s="297"/>
      <c r="V532" s="297"/>
      <c r="W532" s="297"/>
      <c r="X532" s="297"/>
      <c r="Y532" s="297"/>
      <c r="Z532" s="297"/>
    </row>
    <row r="533" spans="1:26" ht="15.75" customHeight="1">
      <c r="A533" s="297"/>
      <c r="B533" s="297"/>
      <c r="C533" s="297"/>
      <c r="D533" s="297"/>
      <c r="E533" s="297"/>
      <c r="F533" s="297"/>
      <c r="G533" s="297"/>
      <c r="H533" s="297"/>
      <c r="I533" s="297"/>
      <c r="J533" s="297"/>
      <c r="K533" s="297"/>
      <c r="L533" s="297"/>
      <c r="M533" s="297"/>
      <c r="N533" s="297"/>
      <c r="O533" s="297"/>
      <c r="P533" s="297"/>
      <c r="Q533" s="297"/>
      <c r="R533" s="297"/>
      <c r="S533" s="297"/>
      <c r="T533" s="297"/>
      <c r="U533" s="297"/>
      <c r="V533" s="297"/>
      <c r="W533" s="297"/>
      <c r="X533" s="297"/>
      <c r="Y533" s="297"/>
      <c r="Z533" s="297"/>
    </row>
    <row r="534" spans="1:26" ht="15.75" customHeight="1">
      <c r="A534" s="297"/>
      <c r="B534" s="297"/>
      <c r="C534" s="297"/>
      <c r="D534" s="297"/>
      <c r="E534" s="297"/>
      <c r="F534" s="297"/>
      <c r="G534" s="297"/>
      <c r="H534" s="297"/>
      <c r="I534" s="297"/>
      <c r="J534" s="297"/>
      <c r="K534" s="297"/>
      <c r="L534" s="297"/>
      <c r="M534" s="297"/>
      <c r="N534" s="297"/>
      <c r="O534" s="297"/>
      <c r="P534" s="297"/>
      <c r="Q534" s="297"/>
      <c r="R534" s="297"/>
      <c r="S534" s="297"/>
      <c r="T534" s="297"/>
      <c r="U534" s="297"/>
      <c r="V534" s="297"/>
      <c r="W534" s="297"/>
      <c r="X534" s="297"/>
      <c r="Y534" s="297"/>
      <c r="Z534" s="297"/>
    </row>
    <row r="535" spans="1:26" ht="15.75" customHeight="1">
      <c r="A535" s="297"/>
      <c r="B535" s="297"/>
      <c r="C535" s="297"/>
      <c r="D535" s="297"/>
      <c r="E535" s="297"/>
      <c r="F535" s="297"/>
      <c r="G535" s="297"/>
      <c r="H535" s="297"/>
      <c r="I535" s="297"/>
      <c r="J535" s="297"/>
      <c r="K535" s="297"/>
      <c r="L535" s="297"/>
      <c r="M535" s="297"/>
      <c r="N535" s="297"/>
      <c r="O535" s="297"/>
      <c r="P535" s="297"/>
      <c r="Q535" s="297"/>
      <c r="R535" s="297"/>
      <c r="S535" s="297"/>
      <c r="T535" s="297"/>
      <c r="U535" s="297"/>
      <c r="V535" s="297"/>
      <c r="W535" s="297"/>
      <c r="X535" s="297"/>
      <c r="Y535" s="297"/>
      <c r="Z535" s="297"/>
    </row>
    <row r="536" spans="1:26" ht="15.75" customHeight="1">
      <c r="A536" s="297"/>
      <c r="B536" s="297"/>
      <c r="C536" s="297"/>
      <c r="D536" s="297"/>
      <c r="E536" s="297"/>
      <c r="F536" s="297"/>
      <c r="G536" s="297"/>
      <c r="H536" s="297"/>
      <c r="I536" s="297"/>
      <c r="J536" s="297"/>
      <c r="K536" s="297"/>
      <c r="L536" s="297"/>
      <c r="M536" s="297"/>
      <c r="N536" s="297"/>
      <c r="O536" s="297"/>
      <c r="P536" s="297"/>
      <c r="Q536" s="297"/>
      <c r="R536" s="297"/>
      <c r="S536" s="297"/>
      <c r="T536" s="297"/>
      <c r="U536" s="297"/>
      <c r="V536" s="297"/>
      <c r="W536" s="297"/>
      <c r="X536" s="297"/>
      <c r="Y536" s="297"/>
      <c r="Z536" s="297"/>
    </row>
    <row r="537" spans="1:26" ht="15.75" customHeight="1">
      <c r="A537" s="297"/>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row>
    <row r="538" spans="1:26" ht="15.75" customHeight="1">
      <c r="A538" s="297"/>
      <c r="B538" s="297"/>
      <c r="C538" s="297"/>
      <c r="D538" s="297"/>
      <c r="E538" s="297"/>
      <c r="F538" s="297"/>
      <c r="G538" s="297"/>
      <c r="H538" s="297"/>
      <c r="I538" s="297"/>
      <c r="J538" s="297"/>
      <c r="K538" s="297"/>
      <c r="L538" s="297"/>
      <c r="M538" s="297"/>
      <c r="N538" s="297"/>
      <c r="O538" s="297"/>
      <c r="P538" s="297"/>
      <c r="Q538" s="297"/>
      <c r="R538" s="297"/>
      <c r="S538" s="297"/>
      <c r="T538" s="297"/>
      <c r="U538" s="297"/>
      <c r="V538" s="297"/>
      <c r="W538" s="297"/>
      <c r="X538" s="297"/>
      <c r="Y538" s="297"/>
      <c r="Z538" s="297"/>
    </row>
    <row r="539" spans="1:26" ht="15.75" customHeight="1">
      <c r="A539" s="297"/>
      <c r="B539" s="297"/>
      <c r="C539" s="297"/>
      <c r="D539" s="297"/>
      <c r="E539" s="297"/>
      <c r="F539" s="297"/>
      <c r="G539" s="297"/>
      <c r="H539" s="297"/>
      <c r="I539" s="297"/>
      <c r="J539" s="297"/>
      <c r="K539" s="297"/>
      <c r="L539" s="297"/>
      <c r="M539" s="297"/>
      <c r="N539" s="297"/>
      <c r="O539" s="297"/>
      <c r="P539" s="297"/>
      <c r="Q539" s="297"/>
      <c r="R539" s="297"/>
      <c r="S539" s="297"/>
      <c r="T539" s="297"/>
      <c r="U539" s="297"/>
      <c r="V539" s="297"/>
      <c r="W539" s="297"/>
      <c r="X539" s="297"/>
      <c r="Y539" s="297"/>
      <c r="Z539" s="297"/>
    </row>
    <row r="540" spans="1:26" ht="15.75" customHeight="1">
      <c r="A540" s="297"/>
      <c r="B540" s="297"/>
      <c r="C540" s="297"/>
      <c r="D540" s="297"/>
      <c r="E540" s="297"/>
      <c r="F540" s="297"/>
      <c r="G540" s="297"/>
      <c r="H540" s="297"/>
      <c r="I540" s="297"/>
      <c r="J540" s="297"/>
      <c r="K540" s="297"/>
      <c r="L540" s="297"/>
      <c r="M540" s="297"/>
      <c r="N540" s="297"/>
      <c r="O540" s="297"/>
      <c r="P540" s="297"/>
      <c r="Q540" s="297"/>
      <c r="R540" s="297"/>
      <c r="S540" s="297"/>
      <c r="T540" s="297"/>
      <c r="U540" s="297"/>
      <c r="V540" s="297"/>
      <c r="W540" s="297"/>
      <c r="X540" s="297"/>
      <c r="Y540" s="297"/>
      <c r="Z540" s="297"/>
    </row>
    <row r="541" spans="1:26" ht="15.75" customHeight="1">
      <c r="A541" s="297"/>
      <c r="B541" s="297"/>
      <c r="C541" s="297"/>
      <c r="D541" s="297"/>
      <c r="E541" s="297"/>
      <c r="F541" s="297"/>
      <c r="G541" s="297"/>
      <c r="H541" s="297"/>
      <c r="I541" s="297"/>
      <c r="J541" s="297"/>
      <c r="K541" s="297"/>
      <c r="L541" s="297"/>
      <c r="M541" s="297"/>
      <c r="N541" s="297"/>
      <c r="O541" s="297"/>
      <c r="P541" s="297"/>
      <c r="Q541" s="297"/>
      <c r="R541" s="297"/>
      <c r="S541" s="297"/>
      <c r="T541" s="297"/>
      <c r="U541" s="297"/>
      <c r="V541" s="297"/>
      <c r="W541" s="297"/>
      <c r="X541" s="297"/>
      <c r="Y541" s="297"/>
      <c r="Z541" s="297"/>
    </row>
    <row r="542" spans="1:26" ht="15.75" customHeight="1">
      <c r="A542" s="297"/>
      <c r="B542" s="297"/>
      <c r="C542" s="297"/>
      <c r="D542" s="297"/>
      <c r="E542" s="297"/>
      <c r="F542" s="297"/>
      <c r="G542" s="297"/>
      <c r="H542" s="297"/>
      <c r="I542" s="297"/>
      <c r="J542" s="297"/>
      <c r="K542" s="297"/>
      <c r="L542" s="297"/>
      <c r="M542" s="297"/>
      <c r="N542" s="297"/>
      <c r="O542" s="297"/>
      <c r="P542" s="297"/>
      <c r="Q542" s="297"/>
      <c r="R542" s="297"/>
      <c r="S542" s="297"/>
      <c r="T542" s="297"/>
      <c r="U542" s="297"/>
      <c r="V542" s="297"/>
      <c r="W542" s="297"/>
      <c r="X542" s="297"/>
      <c r="Y542" s="297"/>
      <c r="Z542" s="297"/>
    </row>
    <row r="543" spans="1:26" ht="15.75" customHeight="1">
      <c r="A543" s="297"/>
      <c r="B543" s="297"/>
      <c r="C543" s="297"/>
      <c r="D543" s="297"/>
      <c r="E543" s="297"/>
      <c r="F543" s="297"/>
      <c r="G543" s="297"/>
      <c r="H543" s="297"/>
      <c r="I543" s="297"/>
      <c r="J543" s="297"/>
      <c r="K543" s="297"/>
      <c r="L543" s="297"/>
      <c r="M543" s="297"/>
      <c r="N543" s="297"/>
      <c r="O543" s="297"/>
      <c r="P543" s="297"/>
      <c r="Q543" s="297"/>
      <c r="R543" s="297"/>
      <c r="S543" s="297"/>
      <c r="T543" s="297"/>
      <c r="U543" s="297"/>
      <c r="V543" s="297"/>
      <c r="W543" s="297"/>
      <c r="X543" s="297"/>
      <c r="Y543" s="297"/>
      <c r="Z543" s="297"/>
    </row>
    <row r="544" spans="1:26" ht="15.75" customHeight="1">
      <c r="A544" s="297"/>
      <c r="B544" s="297"/>
      <c r="C544" s="297"/>
      <c r="D544" s="297"/>
      <c r="E544" s="297"/>
      <c r="F544" s="297"/>
      <c r="G544" s="297"/>
      <c r="H544" s="297"/>
      <c r="I544" s="297"/>
      <c r="J544" s="297"/>
      <c r="K544" s="297"/>
      <c r="L544" s="297"/>
      <c r="M544" s="297"/>
      <c r="N544" s="297"/>
      <c r="O544" s="297"/>
      <c r="P544" s="297"/>
      <c r="Q544" s="297"/>
      <c r="R544" s="297"/>
      <c r="S544" s="297"/>
      <c r="T544" s="297"/>
      <c r="U544" s="297"/>
      <c r="V544" s="297"/>
      <c r="W544" s="297"/>
      <c r="X544" s="297"/>
      <c r="Y544" s="297"/>
      <c r="Z544" s="297"/>
    </row>
    <row r="545" spans="1:26" ht="15.75" customHeight="1">
      <c r="A545" s="297"/>
      <c r="B545" s="297"/>
      <c r="C545" s="297"/>
      <c r="D545" s="297"/>
      <c r="E545" s="297"/>
      <c r="F545" s="297"/>
      <c r="G545" s="297"/>
      <c r="H545" s="297"/>
      <c r="I545" s="297"/>
      <c r="J545" s="297"/>
      <c r="K545" s="297"/>
      <c r="L545" s="297"/>
      <c r="M545" s="297"/>
      <c r="N545" s="297"/>
      <c r="O545" s="297"/>
      <c r="P545" s="297"/>
      <c r="Q545" s="297"/>
      <c r="R545" s="297"/>
      <c r="S545" s="297"/>
      <c r="T545" s="297"/>
      <c r="U545" s="297"/>
      <c r="V545" s="297"/>
      <c r="W545" s="297"/>
      <c r="X545" s="297"/>
      <c r="Y545" s="297"/>
      <c r="Z545" s="297"/>
    </row>
    <row r="546" spans="1:26" ht="15.75" customHeight="1">
      <c r="A546" s="297"/>
      <c r="B546" s="297"/>
      <c r="C546" s="297"/>
      <c r="D546" s="297"/>
      <c r="E546" s="297"/>
      <c r="F546" s="297"/>
      <c r="G546" s="297"/>
      <c r="H546" s="297"/>
      <c r="I546" s="297"/>
      <c r="J546" s="297"/>
      <c r="K546" s="297"/>
      <c r="L546" s="297"/>
      <c r="M546" s="297"/>
      <c r="N546" s="297"/>
      <c r="O546" s="297"/>
      <c r="P546" s="297"/>
      <c r="Q546" s="297"/>
      <c r="R546" s="297"/>
      <c r="S546" s="297"/>
      <c r="T546" s="297"/>
      <c r="U546" s="297"/>
      <c r="V546" s="297"/>
      <c r="W546" s="297"/>
      <c r="X546" s="297"/>
      <c r="Y546" s="297"/>
      <c r="Z546" s="297"/>
    </row>
    <row r="547" spans="1:26" ht="15.75" customHeight="1">
      <c r="A547" s="297"/>
      <c r="B547" s="297"/>
      <c r="C547" s="297"/>
      <c r="D547" s="297"/>
      <c r="E547" s="297"/>
      <c r="F547" s="297"/>
      <c r="G547" s="297"/>
      <c r="H547" s="297"/>
      <c r="I547" s="297"/>
      <c r="J547" s="297"/>
      <c r="K547" s="297"/>
      <c r="L547" s="297"/>
      <c r="M547" s="297"/>
      <c r="N547" s="297"/>
      <c r="O547" s="297"/>
      <c r="P547" s="297"/>
      <c r="Q547" s="297"/>
      <c r="R547" s="297"/>
      <c r="S547" s="297"/>
      <c r="T547" s="297"/>
      <c r="U547" s="297"/>
      <c r="V547" s="297"/>
      <c r="W547" s="297"/>
      <c r="X547" s="297"/>
      <c r="Y547" s="297"/>
      <c r="Z547" s="297"/>
    </row>
    <row r="548" spans="1:26" ht="15.75" customHeight="1">
      <c r="A548" s="297"/>
      <c r="B548" s="297"/>
      <c r="C548" s="297"/>
      <c r="D548" s="297"/>
      <c r="E548" s="297"/>
      <c r="F548" s="297"/>
      <c r="G548" s="297"/>
      <c r="H548" s="297"/>
      <c r="I548" s="297"/>
      <c r="J548" s="297"/>
      <c r="K548" s="297"/>
      <c r="L548" s="297"/>
      <c r="M548" s="297"/>
      <c r="N548" s="297"/>
      <c r="O548" s="297"/>
      <c r="P548" s="297"/>
      <c r="Q548" s="297"/>
      <c r="R548" s="297"/>
      <c r="S548" s="297"/>
      <c r="T548" s="297"/>
      <c r="U548" s="297"/>
      <c r="V548" s="297"/>
      <c r="W548" s="297"/>
      <c r="X548" s="297"/>
      <c r="Y548" s="297"/>
      <c r="Z548" s="297"/>
    </row>
    <row r="549" spans="1:26" ht="15.75" customHeight="1">
      <c r="A549" s="297"/>
      <c r="B549" s="297"/>
      <c r="C549" s="297"/>
      <c r="D549" s="297"/>
      <c r="E549" s="297"/>
      <c r="F549" s="297"/>
      <c r="G549" s="297"/>
      <c r="H549" s="297"/>
      <c r="I549" s="297"/>
      <c r="J549" s="297"/>
      <c r="K549" s="297"/>
      <c r="L549" s="297"/>
      <c r="M549" s="297"/>
      <c r="N549" s="297"/>
      <c r="O549" s="297"/>
      <c r="P549" s="297"/>
      <c r="Q549" s="297"/>
      <c r="R549" s="297"/>
      <c r="S549" s="297"/>
      <c r="T549" s="297"/>
      <c r="U549" s="297"/>
      <c r="V549" s="297"/>
      <c r="W549" s="297"/>
      <c r="X549" s="297"/>
      <c r="Y549" s="297"/>
      <c r="Z549" s="297"/>
    </row>
    <row r="550" spans="1:26" ht="15.75" customHeight="1">
      <c r="A550" s="297"/>
      <c r="B550" s="297"/>
      <c r="C550" s="297"/>
      <c r="D550" s="297"/>
      <c r="E550" s="297"/>
      <c r="F550" s="297"/>
      <c r="G550" s="297"/>
      <c r="H550" s="297"/>
      <c r="I550" s="297"/>
      <c r="J550" s="297"/>
      <c r="K550" s="297"/>
      <c r="L550" s="297"/>
      <c r="M550" s="297"/>
      <c r="N550" s="297"/>
      <c r="O550" s="297"/>
      <c r="P550" s="297"/>
      <c r="Q550" s="297"/>
      <c r="R550" s="297"/>
      <c r="S550" s="297"/>
      <c r="T550" s="297"/>
      <c r="U550" s="297"/>
      <c r="V550" s="297"/>
      <c r="W550" s="297"/>
      <c r="X550" s="297"/>
      <c r="Y550" s="297"/>
      <c r="Z550" s="297"/>
    </row>
    <row r="551" spans="1:26" ht="15.75" customHeight="1">
      <c r="A551" s="297"/>
      <c r="B551" s="297"/>
      <c r="C551" s="297"/>
      <c r="D551" s="297"/>
      <c r="E551" s="297"/>
      <c r="F551" s="297"/>
      <c r="G551" s="297"/>
      <c r="H551" s="297"/>
      <c r="I551" s="297"/>
      <c r="J551" s="297"/>
      <c r="K551" s="297"/>
      <c r="L551" s="297"/>
      <c r="M551" s="297"/>
      <c r="N551" s="297"/>
      <c r="O551" s="297"/>
      <c r="P551" s="297"/>
      <c r="Q551" s="297"/>
      <c r="R551" s="297"/>
      <c r="S551" s="297"/>
      <c r="T551" s="297"/>
      <c r="U551" s="297"/>
      <c r="V551" s="297"/>
      <c r="W551" s="297"/>
      <c r="X551" s="297"/>
      <c r="Y551" s="297"/>
      <c r="Z551" s="297"/>
    </row>
    <row r="552" spans="1:26" ht="15.75" customHeight="1">
      <c r="A552" s="297"/>
      <c r="B552" s="297"/>
      <c r="C552" s="297"/>
      <c r="D552" s="297"/>
      <c r="E552" s="297"/>
      <c r="F552" s="297"/>
      <c r="G552" s="297"/>
      <c r="H552" s="297"/>
      <c r="I552" s="297"/>
      <c r="J552" s="297"/>
      <c r="K552" s="297"/>
      <c r="L552" s="297"/>
      <c r="M552" s="297"/>
      <c r="N552" s="297"/>
      <c r="O552" s="297"/>
      <c r="P552" s="297"/>
      <c r="Q552" s="297"/>
      <c r="R552" s="297"/>
      <c r="S552" s="297"/>
      <c r="T552" s="297"/>
      <c r="U552" s="297"/>
      <c r="V552" s="297"/>
      <c r="W552" s="297"/>
      <c r="X552" s="297"/>
      <c r="Y552" s="297"/>
      <c r="Z552" s="297"/>
    </row>
    <row r="553" spans="1:26" ht="15.75" customHeight="1">
      <c r="A553" s="297"/>
      <c r="B553" s="297"/>
      <c r="C553" s="297"/>
      <c r="D553" s="297"/>
      <c r="E553" s="297"/>
      <c r="F553" s="297"/>
      <c r="G553" s="297"/>
      <c r="H553" s="297"/>
      <c r="I553" s="297"/>
      <c r="J553" s="297"/>
      <c r="K553" s="297"/>
      <c r="L553" s="297"/>
      <c r="M553" s="297"/>
      <c r="N553" s="297"/>
      <c r="O553" s="297"/>
      <c r="P553" s="297"/>
      <c r="Q553" s="297"/>
      <c r="R553" s="297"/>
      <c r="S553" s="297"/>
      <c r="T553" s="297"/>
      <c r="U553" s="297"/>
      <c r="V553" s="297"/>
      <c r="W553" s="297"/>
      <c r="X553" s="297"/>
      <c r="Y553" s="297"/>
      <c r="Z553" s="297"/>
    </row>
    <row r="554" spans="1:26" ht="15.75" customHeight="1">
      <c r="A554" s="297"/>
      <c r="B554" s="297"/>
      <c r="C554" s="297"/>
      <c r="D554" s="297"/>
      <c r="E554" s="297"/>
      <c r="F554" s="297"/>
      <c r="G554" s="297"/>
      <c r="H554" s="297"/>
      <c r="I554" s="297"/>
      <c r="J554" s="297"/>
      <c r="K554" s="297"/>
      <c r="L554" s="297"/>
      <c r="M554" s="297"/>
      <c r="N554" s="297"/>
      <c r="O554" s="297"/>
      <c r="P554" s="297"/>
      <c r="Q554" s="297"/>
      <c r="R554" s="297"/>
      <c r="S554" s="297"/>
      <c r="T554" s="297"/>
      <c r="U554" s="297"/>
      <c r="V554" s="297"/>
      <c r="W554" s="297"/>
      <c r="X554" s="297"/>
      <c r="Y554" s="297"/>
      <c r="Z554" s="297"/>
    </row>
    <row r="555" spans="1:26" ht="15.75" customHeight="1">
      <c r="A555" s="297"/>
      <c r="B555" s="297"/>
      <c r="C555" s="297"/>
      <c r="D555" s="297"/>
      <c r="E555" s="297"/>
      <c r="F555" s="297"/>
      <c r="G555" s="297"/>
      <c r="H555" s="297"/>
      <c r="I555" s="297"/>
      <c r="J555" s="297"/>
      <c r="K555" s="297"/>
      <c r="L555" s="297"/>
      <c r="M555" s="297"/>
      <c r="N555" s="297"/>
      <c r="O555" s="297"/>
      <c r="P555" s="297"/>
      <c r="Q555" s="297"/>
      <c r="R555" s="297"/>
      <c r="S555" s="297"/>
      <c r="T555" s="297"/>
      <c r="U555" s="297"/>
      <c r="V555" s="297"/>
      <c r="W555" s="297"/>
      <c r="X555" s="297"/>
      <c r="Y555" s="297"/>
      <c r="Z555" s="297"/>
    </row>
    <row r="556" spans="1:26" ht="15.75" customHeight="1">
      <c r="A556" s="297"/>
      <c r="B556" s="297"/>
      <c r="C556" s="297"/>
      <c r="D556" s="297"/>
      <c r="E556" s="297"/>
      <c r="F556" s="297"/>
      <c r="G556" s="297"/>
      <c r="H556" s="297"/>
      <c r="I556" s="297"/>
      <c r="J556" s="297"/>
      <c r="K556" s="297"/>
      <c r="L556" s="297"/>
      <c r="M556" s="297"/>
      <c r="N556" s="297"/>
      <c r="O556" s="297"/>
      <c r="P556" s="297"/>
      <c r="Q556" s="297"/>
      <c r="R556" s="297"/>
      <c r="S556" s="297"/>
      <c r="T556" s="297"/>
      <c r="U556" s="297"/>
      <c r="V556" s="297"/>
      <c r="W556" s="297"/>
      <c r="X556" s="297"/>
      <c r="Y556" s="297"/>
      <c r="Z556" s="297"/>
    </row>
    <row r="557" spans="1:26" ht="15.75" customHeight="1">
      <c r="A557" s="297"/>
      <c r="B557" s="297"/>
      <c r="C557" s="297"/>
      <c r="D557" s="297"/>
      <c r="E557" s="297"/>
      <c r="F557" s="297"/>
      <c r="G557" s="297"/>
      <c r="H557" s="297"/>
      <c r="I557" s="297"/>
      <c r="J557" s="297"/>
      <c r="K557" s="297"/>
      <c r="L557" s="297"/>
      <c r="M557" s="297"/>
      <c r="N557" s="297"/>
      <c r="O557" s="297"/>
      <c r="P557" s="297"/>
      <c r="Q557" s="297"/>
      <c r="R557" s="297"/>
      <c r="S557" s="297"/>
      <c r="T557" s="297"/>
      <c r="U557" s="297"/>
      <c r="V557" s="297"/>
      <c r="W557" s="297"/>
      <c r="X557" s="297"/>
      <c r="Y557" s="297"/>
      <c r="Z557" s="297"/>
    </row>
    <row r="558" spans="1:26" ht="15.75" customHeight="1">
      <c r="A558" s="297"/>
      <c r="B558" s="297"/>
      <c r="C558" s="297"/>
      <c r="D558" s="297"/>
      <c r="E558" s="297"/>
      <c r="F558" s="297"/>
      <c r="G558" s="297"/>
      <c r="H558" s="297"/>
      <c r="I558" s="297"/>
      <c r="J558" s="297"/>
      <c r="K558" s="297"/>
      <c r="L558" s="297"/>
      <c r="M558" s="297"/>
      <c r="N558" s="297"/>
      <c r="O558" s="297"/>
      <c r="P558" s="297"/>
      <c r="Q558" s="297"/>
      <c r="R558" s="297"/>
      <c r="S558" s="297"/>
      <c r="T558" s="297"/>
      <c r="U558" s="297"/>
      <c r="V558" s="297"/>
      <c r="W558" s="297"/>
      <c r="X558" s="297"/>
      <c r="Y558" s="297"/>
      <c r="Z558" s="297"/>
    </row>
    <row r="559" spans="1:26" ht="15.75" customHeight="1">
      <c r="A559" s="297"/>
      <c r="B559" s="297"/>
      <c r="C559" s="297"/>
      <c r="D559" s="297"/>
      <c r="E559" s="297"/>
      <c r="F559" s="297"/>
      <c r="G559" s="297"/>
      <c r="H559" s="297"/>
      <c r="I559" s="297"/>
      <c r="J559" s="297"/>
      <c r="K559" s="297"/>
      <c r="L559" s="297"/>
      <c r="M559" s="297"/>
      <c r="N559" s="297"/>
      <c r="O559" s="297"/>
      <c r="P559" s="297"/>
      <c r="Q559" s="297"/>
      <c r="R559" s="297"/>
      <c r="S559" s="297"/>
      <c r="T559" s="297"/>
      <c r="U559" s="297"/>
      <c r="V559" s="297"/>
      <c r="W559" s="297"/>
      <c r="X559" s="297"/>
      <c r="Y559" s="297"/>
      <c r="Z559" s="297"/>
    </row>
    <row r="560" spans="1:26" ht="15.75" customHeight="1">
      <c r="A560" s="297"/>
      <c r="B560" s="297"/>
      <c r="C560" s="297"/>
      <c r="D560" s="297"/>
      <c r="E560" s="297"/>
      <c r="F560" s="297"/>
      <c r="G560" s="297"/>
      <c r="H560" s="297"/>
      <c r="I560" s="297"/>
      <c r="J560" s="297"/>
      <c r="K560" s="297"/>
      <c r="L560" s="297"/>
      <c r="M560" s="297"/>
      <c r="N560" s="297"/>
      <c r="O560" s="297"/>
      <c r="P560" s="297"/>
      <c r="Q560" s="297"/>
      <c r="R560" s="297"/>
      <c r="S560" s="297"/>
      <c r="T560" s="297"/>
      <c r="U560" s="297"/>
      <c r="V560" s="297"/>
      <c r="W560" s="297"/>
      <c r="X560" s="297"/>
      <c r="Y560" s="297"/>
      <c r="Z560" s="297"/>
    </row>
    <row r="561" spans="1:26" ht="15.75" customHeight="1">
      <c r="A561" s="297"/>
      <c r="B561" s="297"/>
      <c r="C561" s="297"/>
      <c r="D561" s="297"/>
      <c r="E561" s="297"/>
      <c r="F561" s="297"/>
      <c r="G561" s="297"/>
      <c r="H561" s="297"/>
      <c r="I561" s="297"/>
      <c r="J561" s="297"/>
      <c r="K561" s="297"/>
      <c r="L561" s="297"/>
      <c r="M561" s="297"/>
      <c r="N561" s="297"/>
      <c r="O561" s="297"/>
      <c r="P561" s="297"/>
      <c r="Q561" s="297"/>
      <c r="R561" s="297"/>
      <c r="S561" s="297"/>
      <c r="T561" s="297"/>
      <c r="U561" s="297"/>
      <c r="V561" s="297"/>
      <c r="W561" s="297"/>
      <c r="X561" s="297"/>
      <c r="Y561" s="297"/>
      <c r="Z561" s="297"/>
    </row>
    <row r="562" spans="1:26" ht="15.75" customHeight="1">
      <c r="A562" s="297"/>
      <c r="B562" s="297"/>
      <c r="C562" s="297"/>
      <c r="D562" s="297"/>
      <c r="E562" s="297"/>
      <c r="F562" s="297"/>
      <c r="G562" s="297"/>
      <c r="H562" s="297"/>
      <c r="I562" s="297"/>
      <c r="J562" s="297"/>
      <c r="K562" s="297"/>
      <c r="L562" s="297"/>
      <c r="M562" s="297"/>
      <c r="N562" s="297"/>
      <c r="O562" s="297"/>
      <c r="P562" s="297"/>
      <c r="Q562" s="297"/>
      <c r="R562" s="297"/>
      <c r="S562" s="297"/>
      <c r="T562" s="297"/>
      <c r="U562" s="297"/>
      <c r="V562" s="297"/>
      <c r="W562" s="297"/>
      <c r="X562" s="297"/>
      <c r="Y562" s="297"/>
      <c r="Z562" s="297"/>
    </row>
    <row r="563" spans="1:26" ht="15.75" customHeight="1">
      <c r="A563" s="297"/>
      <c r="B563" s="297"/>
      <c r="C563" s="297"/>
      <c r="D563" s="297"/>
      <c r="E563" s="297"/>
      <c r="F563" s="297"/>
      <c r="G563" s="297"/>
      <c r="H563" s="297"/>
      <c r="I563" s="297"/>
      <c r="J563" s="297"/>
      <c r="K563" s="297"/>
      <c r="L563" s="297"/>
      <c r="M563" s="297"/>
      <c r="N563" s="297"/>
      <c r="O563" s="297"/>
      <c r="P563" s="297"/>
      <c r="Q563" s="297"/>
      <c r="R563" s="297"/>
      <c r="S563" s="297"/>
      <c r="T563" s="297"/>
      <c r="U563" s="297"/>
      <c r="V563" s="297"/>
      <c r="W563" s="297"/>
      <c r="X563" s="297"/>
      <c r="Y563" s="297"/>
      <c r="Z563" s="297"/>
    </row>
    <row r="564" spans="1:26" ht="15.75" customHeight="1">
      <c r="A564" s="297"/>
      <c r="B564" s="297"/>
      <c r="C564" s="297"/>
      <c r="D564" s="297"/>
      <c r="E564" s="297"/>
      <c r="F564" s="297"/>
      <c r="G564" s="297"/>
      <c r="H564" s="297"/>
      <c r="I564" s="297"/>
      <c r="J564" s="297"/>
      <c r="K564" s="297"/>
      <c r="L564" s="297"/>
      <c r="M564" s="297"/>
      <c r="N564" s="297"/>
      <c r="O564" s="297"/>
      <c r="P564" s="297"/>
      <c r="Q564" s="297"/>
      <c r="R564" s="297"/>
      <c r="S564" s="297"/>
      <c r="T564" s="297"/>
      <c r="U564" s="297"/>
      <c r="V564" s="297"/>
      <c r="W564" s="297"/>
      <c r="X564" s="297"/>
      <c r="Y564" s="297"/>
      <c r="Z564" s="297"/>
    </row>
    <row r="565" spans="1:26" ht="15.75" customHeight="1">
      <c r="A565" s="297"/>
      <c r="B565" s="297"/>
      <c r="C565" s="297"/>
      <c r="D565" s="297"/>
      <c r="E565" s="297"/>
      <c r="F565" s="297"/>
      <c r="G565" s="297"/>
      <c r="H565" s="297"/>
      <c r="I565" s="297"/>
      <c r="J565" s="297"/>
      <c r="K565" s="297"/>
      <c r="L565" s="297"/>
      <c r="M565" s="297"/>
      <c r="N565" s="297"/>
      <c r="O565" s="297"/>
      <c r="P565" s="297"/>
      <c r="Q565" s="297"/>
      <c r="R565" s="297"/>
      <c r="S565" s="297"/>
      <c r="T565" s="297"/>
      <c r="U565" s="297"/>
      <c r="V565" s="297"/>
      <c r="W565" s="297"/>
      <c r="X565" s="297"/>
      <c r="Y565" s="297"/>
      <c r="Z565" s="297"/>
    </row>
    <row r="566" spans="1:26" ht="15.75" customHeight="1">
      <c r="A566" s="297"/>
      <c r="B566" s="297"/>
      <c r="C566" s="297"/>
      <c r="D566" s="297"/>
      <c r="E566" s="297"/>
      <c r="F566" s="297"/>
      <c r="G566" s="297"/>
      <c r="H566" s="297"/>
      <c r="I566" s="297"/>
      <c r="J566" s="297"/>
      <c r="K566" s="297"/>
      <c r="L566" s="297"/>
      <c r="M566" s="297"/>
      <c r="N566" s="297"/>
      <c r="O566" s="297"/>
      <c r="P566" s="297"/>
      <c r="Q566" s="297"/>
      <c r="R566" s="297"/>
      <c r="S566" s="297"/>
      <c r="T566" s="297"/>
      <c r="U566" s="297"/>
      <c r="V566" s="297"/>
      <c r="W566" s="297"/>
      <c r="X566" s="297"/>
      <c r="Y566" s="297"/>
      <c r="Z566" s="297"/>
    </row>
    <row r="567" spans="1:26" ht="15.75" customHeight="1">
      <c r="A567" s="297"/>
      <c r="B567" s="297"/>
      <c r="C567" s="297"/>
      <c r="D567" s="297"/>
      <c r="E567" s="297"/>
      <c r="F567" s="297"/>
      <c r="G567" s="297"/>
      <c r="H567" s="297"/>
      <c r="I567" s="297"/>
      <c r="J567" s="297"/>
      <c r="K567" s="297"/>
      <c r="L567" s="297"/>
      <c r="M567" s="297"/>
      <c r="N567" s="297"/>
      <c r="O567" s="297"/>
      <c r="P567" s="297"/>
      <c r="Q567" s="297"/>
      <c r="R567" s="297"/>
      <c r="S567" s="297"/>
      <c r="T567" s="297"/>
      <c r="U567" s="297"/>
      <c r="V567" s="297"/>
      <c r="W567" s="297"/>
      <c r="X567" s="297"/>
      <c r="Y567" s="297"/>
      <c r="Z567" s="297"/>
    </row>
    <row r="568" spans="1:26" ht="15.75" customHeight="1">
      <c r="A568" s="297"/>
      <c r="B568" s="297"/>
      <c r="C568" s="297"/>
      <c r="D568" s="297"/>
      <c r="E568" s="297"/>
      <c r="F568" s="297"/>
      <c r="G568" s="297"/>
      <c r="H568" s="297"/>
      <c r="I568" s="297"/>
      <c r="J568" s="297"/>
      <c r="K568" s="297"/>
      <c r="L568" s="297"/>
      <c r="M568" s="297"/>
      <c r="N568" s="297"/>
      <c r="O568" s="297"/>
      <c r="P568" s="297"/>
      <c r="Q568" s="297"/>
      <c r="R568" s="297"/>
      <c r="S568" s="297"/>
      <c r="T568" s="297"/>
      <c r="U568" s="297"/>
      <c r="V568" s="297"/>
      <c r="W568" s="297"/>
      <c r="X568" s="297"/>
      <c r="Y568" s="297"/>
      <c r="Z568" s="297"/>
    </row>
    <row r="569" spans="1:26" ht="15.75" customHeight="1">
      <c r="A569" s="297"/>
      <c r="B569" s="297"/>
      <c r="C569" s="297"/>
      <c r="D569" s="297"/>
      <c r="E569" s="297"/>
      <c r="F569" s="297"/>
      <c r="G569" s="297"/>
      <c r="H569" s="297"/>
      <c r="I569" s="297"/>
      <c r="J569" s="297"/>
      <c r="K569" s="297"/>
      <c r="L569" s="297"/>
      <c r="M569" s="297"/>
      <c r="N569" s="297"/>
      <c r="O569" s="297"/>
      <c r="P569" s="297"/>
      <c r="Q569" s="297"/>
      <c r="R569" s="297"/>
      <c r="S569" s="297"/>
      <c r="T569" s="297"/>
      <c r="U569" s="297"/>
      <c r="V569" s="297"/>
      <c r="W569" s="297"/>
      <c r="X569" s="297"/>
      <c r="Y569" s="297"/>
      <c r="Z569" s="297"/>
    </row>
    <row r="570" spans="1:26" ht="15.75" customHeight="1">
      <c r="A570" s="297"/>
      <c r="B570" s="297"/>
      <c r="C570" s="297"/>
      <c r="D570" s="297"/>
      <c r="E570" s="297"/>
      <c r="F570" s="297"/>
      <c r="G570" s="297"/>
      <c r="H570" s="297"/>
      <c r="I570" s="297"/>
      <c r="J570" s="297"/>
      <c r="K570" s="297"/>
      <c r="L570" s="297"/>
      <c r="M570" s="297"/>
      <c r="N570" s="297"/>
      <c r="O570" s="297"/>
      <c r="P570" s="297"/>
      <c r="Q570" s="297"/>
      <c r="R570" s="297"/>
      <c r="S570" s="297"/>
      <c r="T570" s="297"/>
      <c r="U570" s="297"/>
      <c r="V570" s="297"/>
      <c r="W570" s="297"/>
      <c r="X570" s="297"/>
      <c r="Y570" s="297"/>
      <c r="Z570" s="297"/>
    </row>
    <row r="571" spans="1:26" ht="15.75" customHeight="1">
      <c r="A571" s="297"/>
      <c r="B571" s="297"/>
      <c r="C571" s="297"/>
      <c r="D571" s="297"/>
      <c r="E571" s="297"/>
      <c r="F571" s="297"/>
      <c r="G571" s="297"/>
      <c r="H571" s="297"/>
      <c r="I571" s="297"/>
      <c r="J571" s="297"/>
      <c r="K571" s="297"/>
      <c r="L571" s="297"/>
      <c r="M571" s="297"/>
      <c r="N571" s="297"/>
      <c r="O571" s="297"/>
      <c r="P571" s="297"/>
      <c r="Q571" s="297"/>
      <c r="R571" s="297"/>
      <c r="S571" s="297"/>
      <c r="T571" s="297"/>
      <c r="U571" s="297"/>
      <c r="V571" s="297"/>
      <c r="W571" s="297"/>
      <c r="X571" s="297"/>
      <c r="Y571" s="297"/>
      <c r="Z571" s="297"/>
    </row>
    <row r="572" spans="1:26" ht="15.75" customHeight="1">
      <c r="A572" s="297"/>
      <c r="B572" s="297"/>
      <c r="C572" s="297"/>
      <c r="D572" s="297"/>
      <c r="E572" s="297"/>
      <c r="F572" s="297"/>
      <c r="G572" s="297"/>
      <c r="H572" s="297"/>
      <c r="I572" s="297"/>
      <c r="J572" s="297"/>
      <c r="K572" s="297"/>
      <c r="L572" s="297"/>
      <c r="M572" s="297"/>
      <c r="N572" s="297"/>
      <c r="O572" s="297"/>
      <c r="P572" s="297"/>
      <c r="Q572" s="297"/>
      <c r="R572" s="297"/>
      <c r="S572" s="297"/>
      <c r="T572" s="297"/>
      <c r="U572" s="297"/>
      <c r="V572" s="297"/>
      <c r="W572" s="297"/>
      <c r="X572" s="297"/>
      <c r="Y572" s="297"/>
      <c r="Z572" s="297"/>
    </row>
    <row r="573" spans="1:26" ht="15.75" customHeight="1">
      <c r="A573" s="297"/>
      <c r="B573" s="297"/>
      <c r="C573" s="297"/>
      <c r="D573" s="297"/>
      <c r="E573" s="297"/>
      <c r="F573" s="297"/>
      <c r="G573" s="297"/>
      <c r="H573" s="297"/>
      <c r="I573" s="297"/>
      <c r="J573" s="297"/>
      <c r="K573" s="297"/>
      <c r="L573" s="297"/>
      <c r="M573" s="297"/>
      <c r="N573" s="297"/>
      <c r="O573" s="297"/>
      <c r="P573" s="297"/>
      <c r="Q573" s="297"/>
      <c r="R573" s="297"/>
      <c r="S573" s="297"/>
      <c r="T573" s="297"/>
      <c r="U573" s="297"/>
      <c r="V573" s="297"/>
      <c r="W573" s="297"/>
      <c r="X573" s="297"/>
      <c r="Y573" s="297"/>
      <c r="Z573" s="297"/>
    </row>
    <row r="574" spans="1:26" ht="15.75" customHeight="1">
      <c r="A574" s="297"/>
      <c r="B574" s="297"/>
      <c r="C574" s="297"/>
      <c r="D574" s="297"/>
      <c r="E574" s="297"/>
      <c r="F574" s="297"/>
      <c r="G574" s="297"/>
      <c r="H574" s="297"/>
      <c r="I574" s="297"/>
      <c r="J574" s="297"/>
      <c r="K574" s="297"/>
      <c r="L574" s="297"/>
      <c r="M574" s="297"/>
      <c r="N574" s="297"/>
      <c r="O574" s="297"/>
      <c r="P574" s="297"/>
      <c r="Q574" s="297"/>
      <c r="R574" s="297"/>
      <c r="S574" s="297"/>
      <c r="T574" s="297"/>
      <c r="U574" s="297"/>
      <c r="V574" s="297"/>
      <c r="W574" s="297"/>
      <c r="X574" s="297"/>
      <c r="Y574" s="297"/>
      <c r="Z574" s="297"/>
    </row>
    <row r="575" spans="1:26" ht="15.75" customHeight="1">
      <c r="A575" s="297"/>
      <c r="B575" s="297"/>
      <c r="C575" s="297"/>
      <c r="D575" s="297"/>
      <c r="E575" s="297"/>
      <c r="F575" s="297"/>
      <c r="G575" s="297"/>
      <c r="H575" s="297"/>
      <c r="I575" s="297"/>
      <c r="J575" s="297"/>
      <c r="K575" s="297"/>
      <c r="L575" s="297"/>
      <c r="M575" s="297"/>
      <c r="N575" s="297"/>
      <c r="O575" s="297"/>
      <c r="P575" s="297"/>
      <c r="Q575" s="297"/>
      <c r="R575" s="297"/>
      <c r="S575" s="297"/>
      <c r="T575" s="297"/>
      <c r="U575" s="297"/>
      <c r="V575" s="297"/>
      <c r="W575" s="297"/>
      <c r="X575" s="297"/>
      <c r="Y575" s="297"/>
      <c r="Z575" s="297"/>
    </row>
    <row r="576" spans="1:26" ht="15.75" customHeight="1">
      <c r="A576" s="297"/>
      <c r="B576" s="297"/>
      <c r="C576" s="297"/>
      <c r="D576" s="297"/>
      <c r="E576" s="297"/>
      <c r="F576" s="297"/>
      <c r="G576" s="297"/>
      <c r="H576" s="297"/>
      <c r="I576" s="297"/>
      <c r="J576" s="297"/>
      <c r="K576" s="297"/>
      <c r="L576" s="297"/>
      <c r="M576" s="297"/>
      <c r="N576" s="297"/>
      <c r="O576" s="297"/>
      <c r="P576" s="297"/>
      <c r="Q576" s="297"/>
      <c r="R576" s="297"/>
      <c r="S576" s="297"/>
      <c r="T576" s="297"/>
      <c r="U576" s="297"/>
      <c r="V576" s="297"/>
      <c r="W576" s="297"/>
      <c r="X576" s="297"/>
      <c r="Y576" s="297"/>
      <c r="Z576" s="297"/>
    </row>
    <row r="577" spans="1:26" ht="15.75" customHeight="1">
      <c r="A577" s="297"/>
      <c r="B577" s="297"/>
      <c r="C577" s="297"/>
      <c r="D577" s="297"/>
      <c r="E577" s="297"/>
      <c r="F577" s="297"/>
      <c r="G577" s="297"/>
      <c r="H577" s="297"/>
      <c r="I577" s="297"/>
      <c r="J577" s="297"/>
      <c r="K577" s="297"/>
      <c r="L577" s="297"/>
      <c r="M577" s="297"/>
      <c r="N577" s="297"/>
      <c r="O577" s="297"/>
      <c r="P577" s="297"/>
      <c r="Q577" s="297"/>
      <c r="R577" s="297"/>
      <c r="S577" s="297"/>
      <c r="T577" s="297"/>
      <c r="U577" s="297"/>
      <c r="V577" s="297"/>
      <c r="W577" s="297"/>
      <c r="X577" s="297"/>
      <c r="Y577" s="297"/>
      <c r="Z577" s="297"/>
    </row>
    <row r="578" spans="1:26" ht="15.75" customHeight="1">
      <c r="A578" s="297"/>
      <c r="B578" s="297"/>
      <c r="C578" s="297"/>
      <c r="D578" s="297"/>
      <c r="E578" s="297"/>
      <c r="F578" s="297"/>
      <c r="G578" s="297"/>
      <c r="H578" s="297"/>
      <c r="I578" s="297"/>
      <c r="J578" s="297"/>
      <c r="K578" s="297"/>
      <c r="L578" s="297"/>
      <c r="M578" s="297"/>
      <c r="N578" s="297"/>
      <c r="O578" s="297"/>
      <c r="P578" s="297"/>
      <c r="Q578" s="297"/>
      <c r="R578" s="297"/>
      <c r="S578" s="297"/>
      <c r="T578" s="297"/>
      <c r="U578" s="297"/>
      <c r="V578" s="297"/>
      <c r="W578" s="297"/>
      <c r="X578" s="297"/>
      <c r="Y578" s="297"/>
      <c r="Z578" s="297"/>
    </row>
    <row r="579" spans="1:26" ht="15.75" customHeight="1">
      <c r="A579" s="297"/>
      <c r="B579" s="297"/>
      <c r="C579" s="297"/>
      <c r="D579" s="297"/>
      <c r="E579" s="297"/>
      <c r="F579" s="297"/>
      <c r="G579" s="297"/>
      <c r="H579" s="297"/>
      <c r="I579" s="297"/>
      <c r="J579" s="297"/>
      <c r="K579" s="297"/>
      <c r="L579" s="297"/>
      <c r="M579" s="297"/>
      <c r="N579" s="297"/>
      <c r="O579" s="297"/>
      <c r="P579" s="297"/>
      <c r="Q579" s="297"/>
      <c r="R579" s="297"/>
      <c r="S579" s="297"/>
      <c r="T579" s="297"/>
      <c r="U579" s="297"/>
      <c r="V579" s="297"/>
      <c r="W579" s="297"/>
      <c r="X579" s="297"/>
      <c r="Y579" s="297"/>
      <c r="Z579" s="297"/>
    </row>
    <row r="580" spans="1:26" ht="15.75" customHeight="1">
      <c r="A580" s="297"/>
      <c r="B580" s="297"/>
      <c r="C580" s="297"/>
      <c r="D580" s="297"/>
      <c r="E580" s="297"/>
      <c r="F580" s="297"/>
      <c r="G580" s="297"/>
      <c r="H580" s="297"/>
      <c r="I580" s="297"/>
      <c r="J580" s="297"/>
      <c r="K580" s="297"/>
      <c r="L580" s="297"/>
      <c r="M580" s="297"/>
      <c r="N580" s="297"/>
      <c r="O580" s="297"/>
      <c r="P580" s="297"/>
      <c r="Q580" s="297"/>
      <c r="R580" s="297"/>
      <c r="S580" s="297"/>
      <c r="T580" s="297"/>
      <c r="U580" s="297"/>
      <c r="V580" s="297"/>
      <c r="W580" s="297"/>
      <c r="X580" s="297"/>
      <c r="Y580" s="297"/>
      <c r="Z580" s="297"/>
    </row>
    <row r="581" spans="1:26" ht="15.75" customHeight="1">
      <c r="A581" s="297"/>
      <c r="B581" s="297"/>
      <c r="C581" s="297"/>
      <c r="D581" s="297"/>
      <c r="E581" s="297"/>
      <c r="F581" s="297"/>
      <c r="G581" s="297"/>
      <c r="H581" s="297"/>
      <c r="I581" s="297"/>
      <c r="J581" s="297"/>
      <c r="K581" s="297"/>
      <c r="L581" s="297"/>
      <c r="M581" s="297"/>
      <c r="N581" s="297"/>
      <c r="O581" s="297"/>
      <c r="P581" s="297"/>
      <c r="Q581" s="297"/>
      <c r="R581" s="297"/>
      <c r="S581" s="297"/>
      <c r="T581" s="297"/>
      <c r="U581" s="297"/>
      <c r="V581" s="297"/>
      <c r="W581" s="297"/>
      <c r="X581" s="297"/>
      <c r="Y581" s="297"/>
      <c r="Z581" s="297"/>
    </row>
    <row r="582" spans="1:26" ht="15.75" customHeight="1">
      <c r="A582" s="297"/>
      <c r="B582" s="297"/>
      <c r="C582" s="297"/>
      <c r="D582" s="297"/>
      <c r="E582" s="297"/>
      <c r="F582" s="297"/>
      <c r="G582" s="297"/>
      <c r="H582" s="297"/>
      <c r="I582" s="297"/>
      <c r="J582" s="297"/>
      <c r="K582" s="297"/>
      <c r="L582" s="297"/>
      <c r="M582" s="297"/>
      <c r="N582" s="297"/>
      <c r="O582" s="297"/>
      <c r="P582" s="297"/>
      <c r="Q582" s="297"/>
      <c r="R582" s="297"/>
      <c r="S582" s="297"/>
      <c r="T582" s="297"/>
      <c r="U582" s="297"/>
      <c r="V582" s="297"/>
      <c r="W582" s="297"/>
      <c r="X582" s="297"/>
      <c r="Y582" s="297"/>
      <c r="Z582" s="297"/>
    </row>
    <row r="583" spans="1:26" ht="15.75" customHeight="1">
      <c r="A583" s="297"/>
      <c r="B583" s="297"/>
      <c r="C583" s="297"/>
      <c r="D583" s="297"/>
      <c r="E583" s="297"/>
      <c r="F583" s="297"/>
      <c r="G583" s="297"/>
      <c r="H583" s="297"/>
      <c r="I583" s="297"/>
      <c r="J583" s="297"/>
      <c r="K583" s="297"/>
      <c r="L583" s="297"/>
      <c r="M583" s="297"/>
      <c r="N583" s="297"/>
      <c r="O583" s="297"/>
      <c r="P583" s="297"/>
      <c r="Q583" s="297"/>
      <c r="R583" s="297"/>
      <c r="S583" s="297"/>
      <c r="T583" s="297"/>
      <c r="U583" s="297"/>
      <c r="V583" s="297"/>
      <c r="W583" s="297"/>
      <c r="X583" s="297"/>
      <c r="Y583" s="297"/>
      <c r="Z583" s="297"/>
    </row>
    <row r="584" spans="1:26" ht="15.75" customHeight="1">
      <c r="A584" s="297"/>
      <c r="B584" s="297"/>
      <c r="C584" s="297"/>
      <c r="D584" s="297"/>
      <c r="E584" s="297"/>
      <c r="F584" s="297"/>
      <c r="G584" s="297"/>
      <c r="H584" s="297"/>
      <c r="I584" s="297"/>
      <c r="J584" s="297"/>
      <c r="K584" s="297"/>
      <c r="L584" s="297"/>
      <c r="M584" s="297"/>
      <c r="N584" s="297"/>
      <c r="O584" s="297"/>
      <c r="P584" s="297"/>
      <c r="Q584" s="297"/>
      <c r="R584" s="297"/>
      <c r="S584" s="297"/>
      <c r="T584" s="297"/>
      <c r="U584" s="297"/>
      <c r="V584" s="297"/>
      <c r="W584" s="297"/>
      <c r="X584" s="297"/>
      <c r="Y584" s="297"/>
      <c r="Z584" s="297"/>
    </row>
    <row r="585" spans="1:26" ht="15.75" customHeight="1">
      <c r="A585" s="297"/>
      <c r="B585" s="297"/>
      <c r="C585" s="297"/>
      <c r="D585" s="297"/>
      <c r="E585" s="297"/>
      <c r="F585" s="297"/>
      <c r="G585" s="297"/>
      <c r="H585" s="297"/>
      <c r="I585" s="297"/>
      <c r="J585" s="297"/>
      <c r="K585" s="297"/>
      <c r="L585" s="297"/>
      <c r="M585" s="297"/>
      <c r="N585" s="297"/>
      <c r="O585" s="297"/>
      <c r="P585" s="297"/>
      <c r="Q585" s="297"/>
      <c r="R585" s="297"/>
      <c r="S585" s="297"/>
      <c r="T585" s="297"/>
      <c r="U585" s="297"/>
      <c r="V585" s="297"/>
      <c r="W585" s="297"/>
      <c r="X585" s="297"/>
      <c r="Y585" s="297"/>
      <c r="Z585" s="297"/>
    </row>
    <row r="586" spans="1:26" ht="15.75" customHeight="1">
      <c r="A586" s="297"/>
      <c r="B586" s="297"/>
      <c r="C586" s="297"/>
      <c r="D586" s="297"/>
      <c r="E586" s="297"/>
      <c r="F586" s="297"/>
      <c r="G586" s="297"/>
      <c r="H586" s="297"/>
      <c r="I586" s="297"/>
      <c r="J586" s="297"/>
      <c r="K586" s="297"/>
      <c r="L586" s="297"/>
      <c r="M586" s="297"/>
      <c r="N586" s="297"/>
      <c r="O586" s="297"/>
      <c r="P586" s="297"/>
      <c r="Q586" s="297"/>
      <c r="R586" s="297"/>
      <c r="S586" s="297"/>
      <c r="T586" s="297"/>
      <c r="U586" s="297"/>
      <c r="V586" s="297"/>
      <c r="W586" s="297"/>
      <c r="X586" s="297"/>
      <c r="Y586" s="297"/>
      <c r="Z586" s="297"/>
    </row>
    <row r="587" spans="1:26" ht="15.75" customHeight="1">
      <c r="A587" s="297"/>
      <c r="B587" s="297"/>
      <c r="C587" s="297"/>
      <c r="D587" s="297"/>
      <c r="E587" s="297"/>
      <c r="F587" s="297"/>
      <c r="G587" s="297"/>
      <c r="H587" s="297"/>
      <c r="I587" s="297"/>
      <c r="J587" s="297"/>
      <c r="K587" s="297"/>
      <c r="L587" s="297"/>
      <c r="M587" s="297"/>
      <c r="N587" s="297"/>
      <c r="O587" s="297"/>
      <c r="P587" s="297"/>
      <c r="Q587" s="297"/>
      <c r="R587" s="297"/>
      <c r="S587" s="297"/>
      <c r="T587" s="297"/>
      <c r="U587" s="297"/>
      <c r="V587" s="297"/>
      <c r="W587" s="297"/>
      <c r="X587" s="297"/>
      <c r="Y587" s="297"/>
      <c r="Z587" s="297"/>
    </row>
    <row r="588" spans="1:26" ht="15.75" customHeight="1">
      <c r="A588" s="297"/>
      <c r="B588" s="297"/>
      <c r="C588" s="297"/>
      <c r="D588" s="297"/>
      <c r="E588" s="297"/>
      <c r="F588" s="297"/>
      <c r="G588" s="297"/>
      <c r="H588" s="297"/>
      <c r="I588" s="297"/>
      <c r="J588" s="297"/>
      <c r="K588" s="297"/>
      <c r="L588" s="297"/>
      <c r="M588" s="297"/>
      <c r="N588" s="297"/>
      <c r="O588" s="297"/>
      <c r="P588" s="297"/>
      <c r="Q588" s="297"/>
      <c r="R588" s="297"/>
      <c r="S588" s="297"/>
      <c r="T588" s="297"/>
      <c r="U588" s="297"/>
      <c r="V588" s="297"/>
      <c r="W588" s="297"/>
      <c r="X588" s="297"/>
      <c r="Y588" s="297"/>
      <c r="Z588" s="297"/>
    </row>
    <row r="589" spans="1:26" ht="15.75" customHeight="1">
      <c r="A589" s="297"/>
      <c r="B589" s="297"/>
      <c r="C589" s="297"/>
      <c r="D589" s="297"/>
      <c r="E589" s="297"/>
      <c r="F589" s="297"/>
      <c r="G589" s="297"/>
      <c r="H589" s="297"/>
      <c r="I589" s="297"/>
      <c r="J589" s="297"/>
      <c r="K589" s="297"/>
      <c r="L589" s="297"/>
      <c r="M589" s="297"/>
      <c r="N589" s="297"/>
      <c r="O589" s="297"/>
      <c r="P589" s="297"/>
      <c r="Q589" s="297"/>
      <c r="R589" s="297"/>
      <c r="S589" s="297"/>
      <c r="T589" s="297"/>
      <c r="U589" s="297"/>
      <c r="V589" s="297"/>
      <c r="W589" s="297"/>
      <c r="X589" s="297"/>
      <c r="Y589" s="297"/>
      <c r="Z589" s="297"/>
    </row>
    <row r="590" spans="1:26" ht="15.75" customHeight="1">
      <c r="A590" s="297"/>
      <c r="B590" s="297"/>
      <c r="C590" s="297"/>
      <c r="D590" s="297"/>
      <c r="E590" s="297"/>
      <c r="F590" s="297"/>
      <c r="G590" s="297"/>
      <c r="H590" s="297"/>
      <c r="I590" s="297"/>
      <c r="J590" s="297"/>
      <c r="K590" s="297"/>
      <c r="L590" s="297"/>
      <c r="M590" s="297"/>
      <c r="N590" s="297"/>
      <c r="O590" s="297"/>
      <c r="P590" s="297"/>
      <c r="Q590" s="297"/>
      <c r="R590" s="297"/>
      <c r="S590" s="297"/>
      <c r="T590" s="297"/>
      <c r="U590" s="297"/>
      <c r="V590" s="297"/>
      <c r="W590" s="297"/>
      <c r="X590" s="297"/>
      <c r="Y590" s="297"/>
      <c r="Z590" s="297"/>
    </row>
    <row r="591" spans="1:26" ht="15.75" customHeight="1">
      <c r="A591" s="297"/>
      <c r="B591" s="297"/>
      <c r="C591" s="297"/>
      <c r="D591" s="297"/>
      <c r="E591" s="297"/>
      <c r="F591" s="297"/>
      <c r="G591" s="297"/>
      <c r="H591" s="297"/>
      <c r="I591" s="297"/>
      <c r="J591" s="297"/>
      <c r="K591" s="297"/>
      <c r="L591" s="297"/>
      <c r="M591" s="297"/>
      <c r="N591" s="297"/>
      <c r="O591" s="297"/>
      <c r="P591" s="297"/>
      <c r="Q591" s="297"/>
      <c r="R591" s="297"/>
      <c r="S591" s="297"/>
      <c r="T591" s="297"/>
      <c r="U591" s="297"/>
      <c r="V591" s="297"/>
      <c r="W591" s="297"/>
      <c r="X591" s="297"/>
      <c r="Y591" s="297"/>
      <c r="Z591" s="297"/>
    </row>
    <row r="592" spans="1:26" ht="15.75" customHeight="1">
      <c r="A592" s="297"/>
      <c r="B592" s="297"/>
      <c r="C592" s="297"/>
      <c r="D592" s="297"/>
      <c r="E592" s="297"/>
      <c r="F592" s="297"/>
      <c r="G592" s="297"/>
      <c r="H592" s="297"/>
      <c r="I592" s="297"/>
      <c r="J592" s="297"/>
      <c r="K592" s="297"/>
      <c r="L592" s="297"/>
      <c r="M592" s="297"/>
      <c r="N592" s="297"/>
      <c r="O592" s="297"/>
      <c r="P592" s="297"/>
      <c r="Q592" s="297"/>
      <c r="R592" s="297"/>
      <c r="S592" s="297"/>
      <c r="T592" s="297"/>
      <c r="U592" s="297"/>
      <c r="V592" s="297"/>
      <c r="W592" s="297"/>
      <c r="X592" s="297"/>
      <c r="Y592" s="297"/>
      <c r="Z592" s="297"/>
    </row>
    <row r="593" spans="1:26" ht="15.75" customHeight="1">
      <c r="A593" s="297"/>
      <c r="B593" s="297"/>
      <c r="C593" s="297"/>
      <c r="D593" s="297"/>
      <c r="E593" s="297"/>
      <c r="F593" s="297"/>
      <c r="G593" s="297"/>
      <c r="H593" s="297"/>
      <c r="I593" s="297"/>
      <c r="J593" s="297"/>
      <c r="K593" s="297"/>
      <c r="L593" s="297"/>
      <c r="M593" s="297"/>
      <c r="N593" s="297"/>
      <c r="O593" s="297"/>
      <c r="P593" s="297"/>
      <c r="Q593" s="297"/>
      <c r="R593" s="297"/>
      <c r="S593" s="297"/>
      <c r="T593" s="297"/>
      <c r="U593" s="297"/>
      <c r="V593" s="297"/>
      <c r="W593" s="297"/>
      <c r="X593" s="297"/>
      <c r="Y593" s="297"/>
      <c r="Z593" s="297"/>
    </row>
    <row r="594" spans="1:26" ht="15.75" customHeight="1">
      <c r="A594" s="297"/>
      <c r="B594" s="297"/>
      <c r="C594" s="297"/>
      <c r="D594" s="297"/>
      <c r="E594" s="297"/>
      <c r="F594" s="297"/>
      <c r="G594" s="297"/>
      <c r="H594" s="297"/>
      <c r="I594" s="297"/>
      <c r="J594" s="297"/>
      <c r="K594" s="297"/>
      <c r="L594" s="297"/>
      <c r="M594" s="297"/>
      <c r="N594" s="297"/>
      <c r="O594" s="297"/>
      <c r="P594" s="297"/>
      <c r="Q594" s="297"/>
      <c r="R594" s="297"/>
      <c r="S594" s="297"/>
      <c r="T594" s="297"/>
      <c r="U594" s="297"/>
      <c r="V594" s="297"/>
      <c r="W594" s="297"/>
      <c r="X594" s="297"/>
      <c r="Y594" s="297"/>
      <c r="Z594" s="297"/>
    </row>
    <row r="595" spans="1:26" ht="15.75" customHeight="1">
      <c r="A595" s="297"/>
      <c r="B595" s="297"/>
      <c r="C595" s="297"/>
      <c r="D595" s="297"/>
      <c r="E595" s="297"/>
      <c r="F595" s="297"/>
      <c r="G595" s="297"/>
      <c r="H595" s="297"/>
      <c r="I595" s="297"/>
      <c r="J595" s="297"/>
      <c r="K595" s="297"/>
      <c r="L595" s="297"/>
      <c r="M595" s="297"/>
      <c r="N595" s="297"/>
      <c r="O595" s="297"/>
      <c r="P595" s="297"/>
      <c r="Q595" s="297"/>
      <c r="R595" s="297"/>
      <c r="S595" s="297"/>
      <c r="T595" s="297"/>
      <c r="U595" s="297"/>
      <c r="V595" s="297"/>
      <c r="W595" s="297"/>
      <c r="X595" s="297"/>
      <c r="Y595" s="297"/>
      <c r="Z595" s="297"/>
    </row>
    <row r="596" spans="1:26" ht="15.75" customHeight="1">
      <c r="A596" s="297"/>
      <c r="B596" s="297"/>
      <c r="C596" s="297"/>
      <c r="D596" s="297"/>
      <c r="E596" s="297"/>
      <c r="F596" s="297"/>
      <c r="G596" s="297"/>
      <c r="H596" s="297"/>
      <c r="I596" s="297"/>
      <c r="J596" s="297"/>
      <c r="K596" s="297"/>
      <c r="L596" s="297"/>
      <c r="M596" s="297"/>
      <c r="N596" s="297"/>
      <c r="O596" s="297"/>
      <c r="P596" s="297"/>
      <c r="Q596" s="297"/>
      <c r="R596" s="297"/>
      <c r="S596" s="297"/>
      <c r="T596" s="297"/>
      <c r="U596" s="297"/>
      <c r="V596" s="297"/>
      <c r="W596" s="297"/>
      <c r="X596" s="297"/>
      <c r="Y596" s="297"/>
      <c r="Z596" s="297"/>
    </row>
    <row r="597" spans="1:26" ht="15.75" customHeight="1">
      <c r="A597" s="297"/>
      <c r="B597" s="297"/>
      <c r="C597" s="297"/>
      <c r="D597" s="297"/>
      <c r="E597" s="297"/>
      <c r="F597" s="297"/>
      <c r="G597" s="297"/>
      <c r="H597" s="297"/>
      <c r="I597" s="297"/>
      <c r="J597" s="297"/>
      <c r="K597" s="297"/>
      <c r="L597" s="297"/>
      <c r="M597" s="297"/>
      <c r="N597" s="297"/>
      <c r="O597" s="297"/>
      <c r="P597" s="297"/>
      <c r="Q597" s="297"/>
      <c r="R597" s="297"/>
      <c r="S597" s="297"/>
      <c r="T597" s="297"/>
      <c r="U597" s="297"/>
      <c r="V597" s="297"/>
      <c r="W597" s="297"/>
      <c r="X597" s="297"/>
      <c r="Y597" s="297"/>
      <c r="Z597" s="297"/>
    </row>
    <row r="598" spans="1:26" ht="15.75" customHeight="1">
      <c r="A598" s="297"/>
      <c r="B598" s="297"/>
      <c r="C598" s="297"/>
      <c r="D598" s="297"/>
      <c r="E598" s="297"/>
      <c r="F598" s="297"/>
      <c r="G598" s="297"/>
      <c r="H598" s="297"/>
      <c r="I598" s="297"/>
      <c r="J598" s="297"/>
      <c r="K598" s="297"/>
      <c r="L598" s="297"/>
      <c r="M598" s="297"/>
      <c r="N598" s="297"/>
      <c r="O598" s="297"/>
      <c r="P598" s="297"/>
      <c r="Q598" s="297"/>
      <c r="R598" s="297"/>
      <c r="S598" s="297"/>
      <c r="T598" s="297"/>
      <c r="U598" s="297"/>
      <c r="V598" s="297"/>
      <c r="W598" s="297"/>
      <c r="X598" s="297"/>
      <c r="Y598" s="297"/>
      <c r="Z598" s="297"/>
    </row>
    <row r="599" spans="1:26" ht="15.75" customHeight="1">
      <c r="A599" s="297"/>
      <c r="B599" s="297"/>
      <c r="C599" s="297"/>
      <c r="D599" s="297"/>
      <c r="E599" s="297"/>
      <c r="F599" s="297"/>
      <c r="G599" s="297"/>
      <c r="H599" s="297"/>
      <c r="I599" s="297"/>
      <c r="J599" s="297"/>
      <c r="K599" s="297"/>
      <c r="L599" s="297"/>
      <c r="M599" s="297"/>
      <c r="N599" s="297"/>
      <c r="O599" s="297"/>
      <c r="P599" s="297"/>
      <c r="Q599" s="297"/>
      <c r="R599" s="297"/>
      <c r="S599" s="297"/>
      <c r="T599" s="297"/>
      <c r="U599" s="297"/>
      <c r="V599" s="297"/>
      <c r="W599" s="297"/>
      <c r="X599" s="297"/>
      <c r="Y599" s="297"/>
      <c r="Z599" s="297"/>
    </row>
    <row r="600" spans="1:26" ht="15.75" customHeight="1">
      <c r="A600" s="297"/>
      <c r="B600" s="297"/>
      <c r="C600" s="297"/>
      <c r="D600" s="297"/>
      <c r="E600" s="297"/>
      <c r="F600" s="297"/>
      <c r="G600" s="297"/>
      <c r="H600" s="297"/>
      <c r="I600" s="297"/>
      <c r="J600" s="297"/>
      <c r="K600" s="297"/>
      <c r="L600" s="297"/>
      <c r="M600" s="297"/>
      <c r="N600" s="297"/>
      <c r="O600" s="297"/>
      <c r="P600" s="297"/>
      <c r="Q600" s="297"/>
      <c r="R600" s="297"/>
      <c r="S600" s="297"/>
      <c r="T600" s="297"/>
      <c r="U600" s="297"/>
      <c r="V600" s="297"/>
      <c r="W600" s="297"/>
      <c r="X600" s="297"/>
      <c r="Y600" s="297"/>
      <c r="Z600" s="297"/>
    </row>
    <row r="601" spans="1:26" ht="15.75" customHeight="1">
      <c r="A601" s="297"/>
      <c r="B601" s="297"/>
      <c r="C601" s="297"/>
      <c r="D601" s="297"/>
      <c r="E601" s="297"/>
      <c r="F601" s="297"/>
      <c r="G601" s="297"/>
      <c r="H601" s="297"/>
      <c r="I601" s="297"/>
      <c r="J601" s="297"/>
      <c r="K601" s="297"/>
      <c r="L601" s="297"/>
      <c r="M601" s="297"/>
      <c r="N601" s="297"/>
      <c r="O601" s="297"/>
      <c r="P601" s="297"/>
      <c r="Q601" s="297"/>
      <c r="R601" s="297"/>
      <c r="S601" s="297"/>
      <c r="T601" s="297"/>
      <c r="U601" s="297"/>
      <c r="V601" s="297"/>
      <c r="W601" s="297"/>
      <c r="X601" s="297"/>
      <c r="Y601" s="297"/>
      <c r="Z601" s="297"/>
    </row>
    <row r="602" spans="1:26" ht="15.75" customHeight="1">
      <c r="A602" s="297"/>
      <c r="B602" s="297"/>
      <c r="C602" s="297"/>
      <c r="D602" s="297"/>
      <c r="E602" s="297"/>
      <c r="F602" s="297"/>
      <c r="G602" s="297"/>
      <c r="H602" s="297"/>
      <c r="I602" s="297"/>
      <c r="J602" s="297"/>
      <c r="K602" s="297"/>
      <c r="L602" s="297"/>
      <c r="M602" s="297"/>
      <c r="N602" s="297"/>
      <c r="O602" s="297"/>
      <c r="P602" s="297"/>
      <c r="Q602" s="297"/>
      <c r="R602" s="297"/>
      <c r="S602" s="297"/>
      <c r="T602" s="297"/>
      <c r="U602" s="297"/>
      <c r="V602" s="297"/>
      <c r="W602" s="297"/>
      <c r="X602" s="297"/>
      <c r="Y602" s="297"/>
      <c r="Z602" s="297"/>
    </row>
    <row r="603" spans="1:26" ht="15.75" customHeight="1">
      <c r="A603" s="297"/>
      <c r="B603" s="297"/>
      <c r="C603" s="297"/>
      <c r="D603" s="297"/>
      <c r="E603" s="297"/>
      <c r="F603" s="297"/>
      <c r="G603" s="297"/>
      <c r="H603" s="297"/>
      <c r="I603" s="297"/>
      <c r="J603" s="297"/>
      <c r="K603" s="297"/>
      <c r="L603" s="297"/>
      <c r="M603" s="297"/>
      <c r="N603" s="297"/>
      <c r="O603" s="297"/>
      <c r="P603" s="297"/>
      <c r="Q603" s="297"/>
      <c r="R603" s="297"/>
      <c r="S603" s="297"/>
      <c r="T603" s="297"/>
      <c r="U603" s="297"/>
      <c r="V603" s="297"/>
      <c r="W603" s="297"/>
      <c r="X603" s="297"/>
      <c r="Y603" s="297"/>
      <c r="Z603" s="297"/>
    </row>
    <row r="604" spans="1:26" ht="15.75" customHeight="1">
      <c r="A604" s="297"/>
      <c r="B604" s="297"/>
      <c r="C604" s="297"/>
      <c r="D604" s="297"/>
      <c r="E604" s="297"/>
      <c r="F604" s="297"/>
      <c r="G604" s="297"/>
      <c r="H604" s="297"/>
      <c r="I604" s="297"/>
      <c r="J604" s="297"/>
      <c r="K604" s="297"/>
      <c r="L604" s="297"/>
      <c r="M604" s="297"/>
      <c r="N604" s="297"/>
      <c r="O604" s="297"/>
      <c r="P604" s="297"/>
      <c r="Q604" s="297"/>
      <c r="R604" s="297"/>
      <c r="S604" s="297"/>
      <c r="T604" s="297"/>
      <c r="U604" s="297"/>
      <c r="V604" s="297"/>
      <c r="W604" s="297"/>
      <c r="X604" s="297"/>
      <c r="Y604" s="297"/>
      <c r="Z604" s="297"/>
    </row>
    <row r="605" spans="1:26" ht="15.75" customHeight="1">
      <c r="A605" s="297"/>
      <c r="B605" s="297"/>
      <c r="C605" s="297"/>
      <c r="D605" s="297"/>
      <c r="E605" s="297"/>
      <c r="F605" s="297"/>
      <c r="G605" s="297"/>
      <c r="H605" s="297"/>
      <c r="I605" s="297"/>
      <c r="J605" s="297"/>
      <c r="K605" s="297"/>
      <c r="L605" s="297"/>
      <c r="M605" s="297"/>
      <c r="N605" s="297"/>
      <c r="O605" s="297"/>
      <c r="P605" s="297"/>
      <c r="Q605" s="297"/>
      <c r="R605" s="297"/>
      <c r="S605" s="297"/>
      <c r="T605" s="297"/>
      <c r="U605" s="297"/>
      <c r="V605" s="297"/>
      <c r="W605" s="297"/>
      <c r="X605" s="297"/>
      <c r="Y605" s="297"/>
      <c r="Z605" s="297"/>
    </row>
    <row r="606" spans="1:26" ht="15.75" customHeight="1">
      <c r="A606" s="297"/>
      <c r="B606" s="297"/>
      <c r="C606" s="297"/>
      <c r="D606" s="297"/>
      <c r="E606" s="297"/>
      <c r="F606" s="297"/>
      <c r="G606" s="297"/>
      <c r="H606" s="297"/>
      <c r="I606" s="297"/>
      <c r="J606" s="297"/>
      <c r="K606" s="297"/>
      <c r="L606" s="297"/>
      <c r="M606" s="297"/>
      <c r="N606" s="297"/>
      <c r="O606" s="297"/>
      <c r="P606" s="297"/>
      <c r="Q606" s="297"/>
      <c r="R606" s="297"/>
      <c r="S606" s="297"/>
      <c r="T606" s="297"/>
      <c r="U606" s="297"/>
      <c r="V606" s="297"/>
      <c r="W606" s="297"/>
      <c r="X606" s="297"/>
      <c r="Y606" s="297"/>
      <c r="Z606" s="297"/>
    </row>
    <row r="607" spans="1:26" ht="15.75" customHeight="1">
      <c r="A607" s="297"/>
      <c r="B607" s="297"/>
      <c r="C607" s="297"/>
      <c r="D607" s="297"/>
      <c r="E607" s="297"/>
      <c r="F607" s="297"/>
      <c r="G607" s="297"/>
      <c r="H607" s="297"/>
      <c r="I607" s="297"/>
      <c r="J607" s="297"/>
      <c r="K607" s="297"/>
      <c r="L607" s="297"/>
      <c r="M607" s="297"/>
      <c r="N607" s="297"/>
      <c r="O607" s="297"/>
      <c r="P607" s="297"/>
      <c r="Q607" s="297"/>
      <c r="R607" s="297"/>
      <c r="S607" s="297"/>
      <c r="T607" s="297"/>
      <c r="U607" s="297"/>
      <c r="V607" s="297"/>
      <c r="W607" s="297"/>
      <c r="X607" s="297"/>
      <c r="Y607" s="297"/>
      <c r="Z607" s="297"/>
    </row>
    <row r="608" spans="1:26" ht="15.75" customHeight="1">
      <c r="A608" s="297"/>
      <c r="B608" s="297"/>
      <c r="C608" s="297"/>
      <c r="D608" s="297"/>
      <c r="E608" s="297"/>
      <c r="F608" s="297"/>
      <c r="G608" s="297"/>
      <c r="H608" s="297"/>
      <c r="I608" s="297"/>
      <c r="J608" s="297"/>
      <c r="K608" s="297"/>
      <c r="L608" s="297"/>
      <c r="M608" s="297"/>
      <c r="N608" s="297"/>
      <c r="O608" s="297"/>
      <c r="P608" s="297"/>
      <c r="Q608" s="297"/>
      <c r="R608" s="297"/>
      <c r="S608" s="297"/>
      <c r="T608" s="297"/>
      <c r="U608" s="297"/>
      <c r="V608" s="297"/>
      <c r="W608" s="297"/>
      <c r="X608" s="297"/>
      <c r="Y608" s="297"/>
      <c r="Z608" s="297"/>
    </row>
    <row r="609" spans="1:26" ht="15.75" customHeight="1">
      <c r="A609" s="297"/>
      <c r="B609" s="297"/>
      <c r="C609" s="297"/>
      <c r="D609" s="297"/>
      <c r="E609" s="297"/>
      <c r="F609" s="297"/>
      <c r="G609" s="297"/>
      <c r="H609" s="297"/>
      <c r="I609" s="297"/>
      <c r="J609" s="297"/>
      <c r="K609" s="297"/>
      <c r="L609" s="297"/>
      <c r="M609" s="297"/>
      <c r="N609" s="297"/>
      <c r="O609" s="297"/>
      <c r="P609" s="297"/>
      <c r="Q609" s="297"/>
      <c r="R609" s="297"/>
      <c r="S609" s="297"/>
      <c r="T609" s="297"/>
      <c r="U609" s="297"/>
      <c r="V609" s="297"/>
      <c r="W609" s="297"/>
      <c r="X609" s="297"/>
      <c r="Y609" s="297"/>
      <c r="Z609" s="297"/>
    </row>
    <row r="610" spans="1:26" ht="15.75" customHeight="1">
      <c r="A610" s="297"/>
      <c r="B610" s="297"/>
      <c r="C610" s="297"/>
      <c r="D610" s="297"/>
      <c r="E610" s="297"/>
      <c r="F610" s="297"/>
      <c r="G610" s="297"/>
      <c r="H610" s="297"/>
      <c r="I610" s="297"/>
      <c r="J610" s="297"/>
      <c r="K610" s="297"/>
      <c r="L610" s="297"/>
      <c r="M610" s="297"/>
      <c r="N610" s="297"/>
      <c r="O610" s="297"/>
      <c r="P610" s="297"/>
      <c r="Q610" s="297"/>
      <c r="R610" s="297"/>
      <c r="S610" s="297"/>
      <c r="T610" s="297"/>
      <c r="U610" s="297"/>
      <c r="V610" s="297"/>
      <c r="W610" s="297"/>
      <c r="X610" s="297"/>
      <c r="Y610" s="297"/>
      <c r="Z610" s="297"/>
    </row>
    <row r="611" spans="1:26" ht="15.75" customHeight="1">
      <c r="A611" s="297"/>
      <c r="B611" s="297"/>
      <c r="C611" s="297"/>
      <c r="D611" s="297"/>
      <c r="E611" s="297"/>
      <c r="F611" s="297"/>
      <c r="G611" s="297"/>
      <c r="H611" s="297"/>
      <c r="I611" s="297"/>
      <c r="J611" s="297"/>
      <c r="K611" s="297"/>
      <c r="L611" s="297"/>
      <c r="M611" s="297"/>
      <c r="N611" s="297"/>
      <c r="O611" s="297"/>
      <c r="P611" s="297"/>
      <c r="Q611" s="297"/>
      <c r="R611" s="297"/>
      <c r="S611" s="297"/>
      <c r="T611" s="297"/>
      <c r="U611" s="297"/>
      <c r="V611" s="297"/>
      <c r="W611" s="297"/>
      <c r="X611" s="297"/>
      <c r="Y611" s="297"/>
      <c r="Z611" s="297"/>
    </row>
    <row r="612" spans="1:26" ht="15.75" customHeight="1">
      <c r="A612" s="297"/>
      <c r="B612" s="297"/>
      <c r="C612" s="297"/>
      <c r="D612" s="297"/>
      <c r="E612" s="297"/>
      <c r="F612" s="297"/>
      <c r="G612" s="297"/>
      <c r="H612" s="297"/>
      <c r="I612" s="297"/>
      <c r="J612" s="297"/>
      <c r="K612" s="297"/>
      <c r="L612" s="297"/>
      <c r="M612" s="297"/>
      <c r="N612" s="297"/>
      <c r="O612" s="297"/>
      <c r="P612" s="297"/>
      <c r="Q612" s="297"/>
      <c r="R612" s="297"/>
      <c r="S612" s="297"/>
      <c r="T612" s="297"/>
      <c r="U612" s="297"/>
      <c r="V612" s="297"/>
      <c r="W612" s="297"/>
      <c r="X612" s="297"/>
      <c r="Y612" s="297"/>
      <c r="Z612" s="297"/>
    </row>
    <row r="613" spans="1:26" ht="15.75" customHeight="1">
      <c r="A613" s="297"/>
      <c r="B613" s="297"/>
      <c r="C613" s="297"/>
      <c r="D613" s="297"/>
      <c r="E613" s="297"/>
      <c r="F613" s="297"/>
      <c r="G613" s="297"/>
      <c r="H613" s="297"/>
      <c r="I613" s="297"/>
      <c r="J613" s="297"/>
      <c r="K613" s="297"/>
      <c r="L613" s="297"/>
      <c r="M613" s="297"/>
      <c r="N613" s="297"/>
      <c r="O613" s="297"/>
      <c r="P613" s="297"/>
      <c r="Q613" s="297"/>
      <c r="R613" s="297"/>
      <c r="S613" s="297"/>
      <c r="T613" s="297"/>
      <c r="U613" s="297"/>
      <c r="V613" s="297"/>
      <c r="W613" s="297"/>
      <c r="X613" s="297"/>
      <c r="Y613" s="297"/>
      <c r="Z613" s="297"/>
    </row>
    <row r="614" spans="1:26" ht="15.75" customHeight="1">
      <c r="A614" s="297"/>
      <c r="B614" s="297"/>
      <c r="C614" s="297"/>
      <c r="D614" s="297"/>
      <c r="E614" s="297"/>
      <c r="F614" s="297"/>
      <c r="G614" s="297"/>
      <c r="H614" s="297"/>
      <c r="I614" s="297"/>
      <c r="J614" s="297"/>
      <c r="K614" s="297"/>
      <c r="L614" s="297"/>
      <c r="M614" s="297"/>
      <c r="N614" s="297"/>
      <c r="O614" s="297"/>
      <c r="P614" s="297"/>
      <c r="Q614" s="297"/>
      <c r="R614" s="297"/>
      <c r="S614" s="297"/>
      <c r="T614" s="297"/>
      <c r="U614" s="297"/>
      <c r="V614" s="297"/>
      <c r="W614" s="297"/>
      <c r="X614" s="297"/>
      <c r="Y614" s="297"/>
      <c r="Z614" s="297"/>
    </row>
    <row r="615" spans="1:26" ht="15.75" customHeight="1">
      <c r="A615" s="297"/>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row>
    <row r="616" spans="1:26" ht="15.75" customHeight="1">
      <c r="A616" s="297"/>
      <c r="B616" s="297"/>
      <c r="C616" s="297"/>
      <c r="D616" s="297"/>
      <c r="E616" s="297"/>
      <c r="F616" s="297"/>
      <c r="G616" s="297"/>
      <c r="H616" s="297"/>
      <c r="I616" s="297"/>
      <c r="J616" s="297"/>
      <c r="K616" s="297"/>
      <c r="L616" s="297"/>
      <c r="M616" s="297"/>
      <c r="N616" s="297"/>
      <c r="O616" s="297"/>
      <c r="P616" s="297"/>
      <c r="Q616" s="297"/>
      <c r="R616" s="297"/>
      <c r="S616" s="297"/>
      <c r="T616" s="297"/>
      <c r="U616" s="297"/>
      <c r="V616" s="297"/>
      <c r="W616" s="297"/>
      <c r="X616" s="297"/>
      <c r="Y616" s="297"/>
      <c r="Z616" s="297"/>
    </row>
    <row r="617" spans="1:26" ht="15.75" customHeight="1">
      <c r="A617" s="297"/>
      <c r="B617" s="297"/>
      <c r="C617" s="297"/>
      <c r="D617" s="297"/>
      <c r="E617" s="297"/>
      <c r="F617" s="297"/>
      <c r="G617" s="297"/>
      <c r="H617" s="297"/>
      <c r="I617" s="297"/>
      <c r="J617" s="297"/>
      <c r="K617" s="297"/>
      <c r="L617" s="297"/>
      <c r="M617" s="297"/>
      <c r="N617" s="297"/>
      <c r="O617" s="297"/>
      <c r="P617" s="297"/>
      <c r="Q617" s="297"/>
      <c r="R617" s="297"/>
      <c r="S617" s="297"/>
      <c r="T617" s="297"/>
      <c r="U617" s="297"/>
      <c r="V617" s="297"/>
      <c r="W617" s="297"/>
      <c r="X617" s="297"/>
      <c r="Y617" s="297"/>
      <c r="Z617" s="297"/>
    </row>
    <row r="618" spans="1:26" ht="15.75" customHeight="1">
      <c r="A618" s="297"/>
      <c r="B618" s="297"/>
      <c r="C618" s="297"/>
      <c r="D618" s="297"/>
      <c r="E618" s="297"/>
      <c r="F618" s="297"/>
      <c r="G618" s="297"/>
      <c r="H618" s="297"/>
      <c r="I618" s="297"/>
      <c r="J618" s="297"/>
      <c r="K618" s="297"/>
      <c r="L618" s="297"/>
      <c r="M618" s="297"/>
      <c r="N618" s="297"/>
      <c r="O618" s="297"/>
      <c r="P618" s="297"/>
      <c r="Q618" s="297"/>
      <c r="R618" s="297"/>
      <c r="S618" s="297"/>
      <c r="T618" s="297"/>
      <c r="U618" s="297"/>
      <c r="V618" s="297"/>
      <c r="W618" s="297"/>
      <c r="X618" s="297"/>
      <c r="Y618" s="297"/>
      <c r="Z618" s="297"/>
    </row>
    <row r="619" spans="1:26" ht="15.75" customHeight="1">
      <c r="A619" s="297"/>
      <c r="B619" s="297"/>
      <c r="C619" s="297"/>
      <c r="D619" s="297"/>
      <c r="E619" s="297"/>
      <c r="F619" s="297"/>
      <c r="G619" s="297"/>
      <c r="H619" s="297"/>
      <c r="I619" s="297"/>
      <c r="J619" s="297"/>
      <c r="K619" s="297"/>
      <c r="L619" s="297"/>
      <c r="M619" s="297"/>
      <c r="N619" s="297"/>
      <c r="O619" s="297"/>
      <c r="P619" s="297"/>
      <c r="Q619" s="297"/>
      <c r="R619" s="297"/>
      <c r="S619" s="297"/>
      <c r="T619" s="297"/>
      <c r="U619" s="297"/>
      <c r="V619" s="297"/>
      <c r="W619" s="297"/>
      <c r="X619" s="297"/>
      <c r="Y619" s="297"/>
      <c r="Z619" s="297"/>
    </row>
    <row r="620" spans="1:26" ht="15.75" customHeight="1">
      <c r="A620" s="297"/>
      <c r="B620" s="297"/>
      <c r="C620" s="297"/>
      <c r="D620" s="297"/>
      <c r="E620" s="297"/>
      <c r="F620" s="297"/>
      <c r="G620" s="297"/>
      <c r="H620" s="297"/>
      <c r="I620" s="297"/>
      <c r="J620" s="297"/>
      <c r="K620" s="297"/>
      <c r="L620" s="297"/>
      <c r="M620" s="297"/>
      <c r="N620" s="297"/>
      <c r="O620" s="297"/>
      <c r="P620" s="297"/>
      <c r="Q620" s="297"/>
      <c r="R620" s="297"/>
      <c r="S620" s="297"/>
      <c r="T620" s="297"/>
      <c r="U620" s="297"/>
      <c r="V620" s="297"/>
      <c r="W620" s="297"/>
      <c r="X620" s="297"/>
      <c r="Y620" s="297"/>
      <c r="Z620" s="297"/>
    </row>
    <row r="621" spans="1:26" ht="15.75" customHeight="1">
      <c r="A621" s="297"/>
      <c r="B621" s="297"/>
      <c r="C621" s="297"/>
      <c r="D621" s="297"/>
      <c r="E621" s="297"/>
      <c r="F621" s="297"/>
      <c r="G621" s="297"/>
      <c r="H621" s="297"/>
      <c r="I621" s="297"/>
      <c r="J621" s="297"/>
      <c r="K621" s="297"/>
      <c r="L621" s="297"/>
      <c r="M621" s="297"/>
      <c r="N621" s="297"/>
      <c r="O621" s="297"/>
      <c r="P621" s="297"/>
      <c r="Q621" s="297"/>
      <c r="R621" s="297"/>
      <c r="S621" s="297"/>
      <c r="T621" s="297"/>
      <c r="U621" s="297"/>
      <c r="V621" s="297"/>
      <c r="W621" s="297"/>
      <c r="X621" s="297"/>
      <c r="Y621" s="297"/>
      <c r="Z621" s="297"/>
    </row>
    <row r="622" spans="1:26" ht="15.75" customHeight="1">
      <c r="A622" s="297"/>
      <c r="B622" s="297"/>
      <c r="C622" s="297"/>
      <c r="D622" s="297"/>
      <c r="E622" s="297"/>
      <c r="F622" s="297"/>
      <c r="G622" s="297"/>
      <c r="H622" s="297"/>
      <c r="I622" s="297"/>
      <c r="J622" s="297"/>
      <c r="K622" s="297"/>
      <c r="L622" s="297"/>
      <c r="M622" s="297"/>
      <c r="N622" s="297"/>
      <c r="O622" s="297"/>
      <c r="P622" s="297"/>
      <c r="Q622" s="297"/>
      <c r="R622" s="297"/>
      <c r="S622" s="297"/>
      <c r="T622" s="297"/>
      <c r="U622" s="297"/>
      <c r="V622" s="297"/>
      <c r="W622" s="297"/>
      <c r="X622" s="297"/>
      <c r="Y622" s="297"/>
      <c r="Z622" s="297"/>
    </row>
    <row r="623" spans="1:26" ht="15.75" customHeight="1">
      <c r="A623" s="297"/>
      <c r="B623" s="297"/>
      <c r="C623" s="297"/>
      <c r="D623" s="297"/>
      <c r="E623" s="297"/>
      <c r="F623" s="297"/>
      <c r="G623" s="297"/>
      <c r="H623" s="297"/>
      <c r="I623" s="297"/>
      <c r="J623" s="297"/>
      <c r="K623" s="297"/>
      <c r="L623" s="297"/>
      <c r="M623" s="297"/>
      <c r="N623" s="297"/>
      <c r="O623" s="297"/>
      <c r="P623" s="297"/>
      <c r="Q623" s="297"/>
      <c r="R623" s="297"/>
      <c r="S623" s="297"/>
      <c r="T623" s="297"/>
      <c r="U623" s="297"/>
      <c r="V623" s="297"/>
      <c r="W623" s="297"/>
      <c r="X623" s="297"/>
      <c r="Y623" s="297"/>
      <c r="Z623" s="297"/>
    </row>
    <row r="624" spans="1:26" ht="15.75" customHeight="1">
      <c r="A624" s="297"/>
      <c r="B624" s="297"/>
      <c r="C624" s="297"/>
      <c r="D624" s="297"/>
      <c r="E624" s="297"/>
      <c r="F624" s="297"/>
      <c r="G624" s="297"/>
      <c r="H624" s="297"/>
      <c r="I624" s="297"/>
      <c r="J624" s="297"/>
      <c r="K624" s="297"/>
      <c r="L624" s="297"/>
      <c r="M624" s="297"/>
      <c r="N624" s="297"/>
      <c r="O624" s="297"/>
      <c r="P624" s="297"/>
      <c r="Q624" s="297"/>
      <c r="R624" s="297"/>
      <c r="S624" s="297"/>
      <c r="T624" s="297"/>
      <c r="U624" s="297"/>
      <c r="V624" s="297"/>
      <c r="W624" s="297"/>
      <c r="X624" s="297"/>
      <c r="Y624" s="297"/>
      <c r="Z624" s="297"/>
    </row>
    <row r="625" spans="1:26" ht="15.75" customHeight="1">
      <c r="A625" s="297"/>
      <c r="B625" s="297"/>
      <c r="C625" s="297"/>
      <c r="D625" s="297"/>
      <c r="E625" s="297"/>
      <c r="F625" s="297"/>
      <c r="G625" s="297"/>
      <c r="H625" s="297"/>
      <c r="I625" s="297"/>
      <c r="J625" s="297"/>
      <c r="K625" s="297"/>
      <c r="L625" s="297"/>
      <c r="M625" s="297"/>
      <c r="N625" s="297"/>
      <c r="O625" s="297"/>
      <c r="P625" s="297"/>
      <c r="Q625" s="297"/>
      <c r="R625" s="297"/>
      <c r="S625" s="297"/>
      <c r="T625" s="297"/>
      <c r="U625" s="297"/>
      <c r="V625" s="297"/>
      <c r="W625" s="297"/>
      <c r="X625" s="297"/>
      <c r="Y625" s="297"/>
      <c r="Z625" s="297"/>
    </row>
    <row r="626" spans="1:26" ht="15.75" customHeight="1">
      <c r="A626" s="297"/>
      <c r="B626" s="297"/>
      <c r="C626" s="297"/>
      <c r="D626" s="297"/>
      <c r="E626" s="297"/>
      <c r="F626" s="297"/>
      <c r="G626" s="297"/>
      <c r="H626" s="297"/>
      <c r="I626" s="297"/>
      <c r="J626" s="297"/>
      <c r="K626" s="297"/>
      <c r="L626" s="297"/>
      <c r="M626" s="297"/>
      <c r="N626" s="297"/>
      <c r="O626" s="297"/>
      <c r="P626" s="297"/>
      <c r="Q626" s="297"/>
      <c r="R626" s="297"/>
      <c r="S626" s="297"/>
      <c r="T626" s="297"/>
      <c r="U626" s="297"/>
      <c r="V626" s="297"/>
      <c r="W626" s="297"/>
      <c r="X626" s="297"/>
      <c r="Y626" s="297"/>
      <c r="Z626" s="297"/>
    </row>
    <row r="627" spans="1:26" ht="15.75" customHeight="1">
      <c r="A627" s="297"/>
      <c r="B627" s="297"/>
      <c r="C627" s="297"/>
      <c r="D627" s="297"/>
      <c r="E627" s="297"/>
      <c r="F627" s="297"/>
      <c r="G627" s="297"/>
      <c r="H627" s="297"/>
      <c r="I627" s="297"/>
      <c r="J627" s="297"/>
      <c r="K627" s="297"/>
      <c r="L627" s="297"/>
      <c r="M627" s="297"/>
      <c r="N627" s="297"/>
      <c r="O627" s="297"/>
      <c r="P627" s="297"/>
      <c r="Q627" s="297"/>
      <c r="R627" s="297"/>
      <c r="S627" s="297"/>
      <c r="T627" s="297"/>
      <c r="U627" s="297"/>
      <c r="V627" s="297"/>
      <c r="W627" s="297"/>
      <c r="X627" s="297"/>
      <c r="Y627" s="297"/>
      <c r="Z627" s="297"/>
    </row>
    <row r="628" spans="1:26" ht="15.75" customHeight="1">
      <c r="A628" s="297"/>
      <c r="B628" s="297"/>
      <c r="C628" s="297"/>
      <c r="D628" s="297"/>
      <c r="E628" s="297"/>
      <c r="F628" s="297"/>
      <c r="G628" s="297"/>
      <c r="H628" s="297"/>
      <c r="I628" s="297"/>
      <c r="J628" s="297"/>
      <c r="K628" s="297"/>
      <c r="L628" s="297"/>
      <c r="M628" s="297"/>
      <c r="N628" s="297"/>
      <c r="O628" s="297"/>
      <c r="P628" s="297"/>
      <c r="Q628" s="297"/>
      <c r="R628" s="297"/>
      <c r="S628" s="297"/>
      <c r="T628" s="297"/>
      <c r="U628" s="297"/>
      <c r="V628" s="297"/>
      <c r="W628" s="297"/>
      <c r="X628" s="297"/>
      <c r="Y628" s="297"/>
      <c r="Z628" s="297"/>
    </row>
    <row r="629" spans="1:26" ht="15.75" customHeight="1">
      <c r="A629" s="297"/>
      <c r="B629" s="297"/>
      <c r="C629" s="297"/>
      <c r="D629" s="297"/>
      <c r="E629" s="297"/>
      <c r="F629" s="297"/>
      <c r="G629" s="297"/>
      <c r="H629" s="297"/>
      <c r="I629" s="297"/>
      <c r="J629" s="297"/>
      <c r="K629" s="297"/>
      <c r="L629" s="297"/>
      <c r="M629" s="297"/>
      <c r="N629" s="297"/>
      <c r="O629" s="297"/>
      <c r="P629" s="297"/>
      <c r="Q629" s="297"/>
      <c r="R629" s="297"/>
      <c r="S629" s="297"/>
      <c r="T629" s="297"/>
      <c r="U629" s="297"/>
      <c r="V629" s="297"/>
      <c r="W629" s="297"/>
      <c r="X629" s="297"/>
      <c r="Y629" s="297"/>
      <c r="Z629" s="297"/>
    </row>
    <row r="630" spans="1:26" ht="15.75" customHeight="1">
      <c r="A630" s="297"/>
      <c r="B630" s="297"/>
      <c r="C630" s="297"/>
      <c r="D630" s="297"/>
      <c r="E630" s="297"/>
      <c r="F630" s="297"/>
      <c r="G630" s="297"/>
      <c r="H630" s="297"/>
      <c r="I630" s="297"/>
      <c r="J630" s="297"/>
      <c r="K630" s="297"/>
      <c r="L630" s="297"/>
      <c r="M630" s="297"/>
      <c r="N630" s="297"/>
      <c r="O630" s="297"/>
      <c r="P630" s="297"/>
      <c r="Q630" s="297"/>
      <c r="R630" s="297"/>
      <c r="S630" s="297"/>
      <c r="T630" s="297"/>
      <c r="U630" s="297"/>
      <c r="V630" s="297"/>
      <c r="W630" s="297"/>
      <c r="X630" s="297"/>
      <c r="Y630" s="297"/>
      <c r="Z630" s="297"/>
    </row>
    <row r="631" spans="1:26" ht="15.75" customHeight="1">
      <c r="A631" s="297"/>
      <c r="B631" s="297"/>
      <c r="C631" s="297"/>
      <c r="D631" s="297"/>
      <c r="E631" s="297"/>
      <c r="F631" s="297"/>
      <c r="G631" s="297"/>
      <c r="H631" s="297"/>
      <c r="I631" s="297"/>
      <c r="J631" s="297"/>
      <c r="K631" s="297"/>
      <c r="L631" s="297"/>
      <c r="M631" s="297"/>
      <c r="N631" s="297"/>
      <c r="O631" s="297"/>
      <c r="P631" s="297"/>
      <c r="Q631" s="297"/>
      <c r="R631" s="297"/>
      <c r="S631" s="297"/>
      <c r="T631" s="297"/>
      <c r="U631" s="297"/>
      <c r="V631" s="297"/>
      <c r="W631" s="297"/>
      <c r="X631" s="297"/>
      <c r="Y631" s="297"/>
      <c r="Z631" s="297"/>
    </row>
    <row r="632" spans="1:26" ht="15.75" customHeight="1">
      <c r="A632" s="297"/>
      <c r="B632" s="297"/>
      <c r="C632" s="297"/>
      <c r="D632" s="297"/>
      <c r="E632" s="297"/>
      <c r="F632" s="297"/>
      <c r="G632" s="297"/>
      <c r="H632" s="297"/>
      <c r="I632" s="297"/>
      <c r="J632" s="297"/>
      <c r="K632" s="297"/>
      <c r="L632" s="297"/>
      <c r="M632" s="297"/>
      <c r="N632" s="297"/>
      <c r="O632" s="297"/>
      <c r="P632" s="297"/>
      <c r="Q632" s="297"/>
      <c r="R632" s="297"/>
      <c r="S632" s="297"/>
      <c r="T632" s="297"/>
      <c r="U632" s="297"/>
      <c r="V632" s="297"/>
      <c r="W632" s="297"/>
      <c r="X632" s="297"/>
      <c r="Y632" s="297"/>
      <c r="Z632" s="297"/>
    </row>
    <row r="633" spans="1:26" ht="15.75" customHeight="1">
      <c r="A633" s="297"/>
      <c r="B633" s="297"/>
      <c r="C633" s="297"/>
      <c r="D633" s="297"/>
      <c r="E633" s="297"/>
      <c r="F633" s="297"/>
      <c r="G633" s="297"/>
      <c r="H633" s="297"/>
      <c r="I633" s="297"/>
      <c r="J633" s="297"/>
      <c r="K633" s="297"/>
      <c r="L633" s="297"/>
      <c r="M633" s="297"/>
      <c r="N633" s="297"/>
      <c r="O633" s="297"/>
      <c r="P633" s="297"/>
      <c r="Q633" s="297"/>
      <c r="R633" s="297"/>
      <c r="S633" s="297"/>
      <c r="T633" s="297"/>
      <c r="U633" s="297"/>
      <c r="V633" s="297"/>
      <c r="W633" s="297"/>
      <c r="X633" s="297"/>
      <c r="Y633" s="297"/>
      <c r="Z633" s="297"/>
    </row>
    <row r="634" spans="1:26" ht="15.75" customHeight="1">
      <c r="A634" s="297"/>
      <c r="B634" s="297"/>
      <c r="C634" s="297"/>
      <c r="D634" s="297"/>
      <c r="E634" s="297"/>
      <c r="F634" s="297"/>
      <c r="G634" s="297"/>
      <c r="H634" s="297"/>
      <c r="I634" s="297"/>
      <c r="J634" s="297"/>
      <c r="K634" s="297"/>
      <c r="L634" s="297"/>
      <c r="M634" s="297"/>
      <c r="N634" s="297"/>
      <c r="O634" s="297"/>
      <c r="P634" s="297"/>
      <c r="Q634" s="297"/>
      <c r="R634" s="297"/>
      <c r="S634" s="297"/>
      <c r="T634" s="297"/>
      <c r="U634" s="297"/>
      <c r="V634" s="297"/>
      <c r="W634" s="297"/>
      <c r="X634" s="297"/>
      <c r="Y634" s="297"/>
      <c r="Z634" s="297"/>
    </row>
    <row r="635" spans="1:26" ht="15.75" customHeight="1">
      <c r="A635" s="297"/>
      <c r="B635" s="297"/>
      <c r="C635" s="297"/>
      <c r="D635" s="297"/>
      <c r="E635" s="297"/>
      <c r="F635" s="297"/>
      <c r="G635" s="297"/>
      <c r="H635" s="297"/>
      <c r="I635" s="297"/>
      <c r="J635" s="297"/>
      <c r="K635" s="297"/>
      <c r="L635" s="297"/>
      <c r="M635" s="297"/>
      <c r="N635" s="297"/>
      <c r="O635" s="297"/>
      <c r="P635" s="297"/>
      <c r="Q635" s="297"/>
      <c r="R635" s="297"/>
      <c r="S635" s="297"/>
      <c r="T635" s="297"/>
      <c r="U635" s="297"/>
      <c r="V635" s="297"/>
      <c r="W635" s="297"/>
      <c r="X635" s="297"/>
      <c r="Y635" s="297"/>
      <c r="Z635" s="297"/>
    </row>
    <row r="636" spans="1:26" ht="15.75" customHeight="1">
      <c r="A636" s="297"/>
      <c r="B636" s="297"/>
      <c r="C636" s="297"/>
      <c r="D636" s="297"/>
      <c r="E636" s="297"/>
      <c r="F636" s="297"/>
      <c r="G636" s="297"/>
      <c r="H636" s="297"/>
      <c r="I636" s="297"/>
      <c r="J636" s="297"/>
      <c r="K636" s="297"/>
      <c r="L636" s="297"/>
      <c r="M636" s="297"/>
      <c r="N636" s="297"/>
      <c r="O636" s="297"/>
      <c r="P636" s="297"/>
      <c r="Q636" s="297"/>
      <c r="R636" s="297"/>
      <c r="S636" s="297"/>
      <c r="T636" s="297"/>
      <c r="U636" s="297"/>
      <c r="V636" s="297"/>
      <c r="W636" s="297"/>
      <c r="X636" s="297"/>
      <c r="Y636" s="297"/>
      <c r="Z636" s="297"/>
    </row>
    <row r="637" spans="1:26" ht="15.75" customHeight="1">
      <c r="A637" s="297"/>
      <c r="B637" s="297"/>
      <c r="C637" s="297"/>
      <c r="D637" s="297"/>
      <c r="E637" s="297"/>
      <c r="F637" s="297"/>
      <c r="G637" s="297"/>
      <c r="H637" s="297"/>
      <c r="I637" s="297"/>
      <c r="J637" s="297"/>
      <c r="K637" s="297"/>
      <c r="L637" s="297"/>
      <c r="M637" s="297"/>
      <c r="N637" s="297"/>
      <c r="O637" s="297"/>
      <c r="P637" s="297"/>
      <c r="Q637" s="297"/>
      <c r="R637" s="297"/>
      <c r="S637" s="297"/>
      <c r="T637" s="297"/>
      <c r="U637" s="297"/>
      <c r="V637" s="297"/>
      <c r="W637" s="297"/>
      <c r="X637" s="297"/>
      <c r="Y637" s="297"/>
      <c r="Z637" s="297"/>
    </row>
    <row r="638" spans="1:26" ht="15.75" customHeight="1">
      <c r="A638" s="297"/>
      <c r="B638" s="297"/>
      <c r="C638" s="297"/>
      <c r="D638" s="297"/>
      <c r="E638" s="297"/>
      <c r="F638" s="297"/>
      <c r="G638" s="297"/>
      <c r="H638" s="297"/>
      <c r="I638" s="297"/>
      <c r="J638" s="297"/>
      <c r="K638" s="297"/>
      <c r="L638" s="297"/>
      <c r="M638" s="297"/>
      <c r="N638" s="297"/>
      <c r="O638" s="297"/>
      <c r="P638" s="297"/>
      <c r="Q638" s="297"/>
      <c r="R638" s="297"/>
      <c r="S638" s="297"/>
      <c r="T638" s="297"/>
      <c r="U638" s="297"/>
      <c r="V638" s="297"/>
      <c r="W638" s="297"/>
      <c r="X638" s="297"/>
      <c r="Y638" s="297"/>
      <c r="Z638" s="297"/>
    </row>
    <row r="639" spans="1:26" ht="15.75" customHeight="1">
      <c r="A639" s="297"/>
      <c r="B639" s="297"/>
      <c r="C639" s="297"/>
      <c r="D639" s="297"/>
      <c r="E639" s="297"/>
      <c r="F639" s="297"/>
      <c r="G639" s="297"/>
      <c r="H639" s="297"/>
      <c r="I639" s="297"/>
      <c r="J639" s="297"/>
      <c r="K639" s="297"/>
      <c r="L639" s="297"/>
      <c r="M639" s="297"/>
      <c r="N639" s="297"/>
      <c r="O639" s="297"/>
      <c r="P639" s="297"/>
      <c r="Q639" s="297"/>
      <c r="R639" s="297"/>
      <c r="S639" s="297"/>
      <c r="T639" s="297"/>
      <c r="U639" s="297"/>
      <c r="V639" s="297"/>
      <c r="W639" s="297"/>
      <c r="X639" s="297"/>
      <c r="Y639" s="297"/>
      <c r="Z639" s="297"/>
    </row>
    <row r="640" spans="1:26" ht="15.75" customHeight="1">
      <c r="A640" s="297"/>
      <c r="B640" s="297"/>
      <c r="C640" s="297"/>
      <c r="D640" s="297"/>
      <c r="E640" s="297"/>
      <c r="F640" s="297"/>
      <c r="G640" s="297"/>
      <c r="H640" s="297"/>
      <c r="I640" s="297"/>
      <c r="J640" s="297"/>
      <c r="K640" s="297"/>
      <c r="L640" s="297"/>
      <c r="M640" s="297"/>
      <c r="N640" s="297"/>
      <c r="O640" s="297"/>
      <c r="P640" s="297"/>
      <c r="Q640" s="297"/>
      <c r="R640" s="297"/>
      <c r="S640" s="297"/>
      <c r="T640" s="297"/>
      <c r="U640" s="297"/>
      <c r="V640" s="297"/>
      <c r="W640" s="297"/>
      <c r="X640" s="297"/>
      <c r="Y640" s="297"/>
      <c r="Z640" s="297"/>
    </row>
    <row r="641" spans="1:26" ht="15.75" customHeight="1">
      <c r="A641" s="297"/>
      <c r="B641" s="297"/>
      <c r="C641" s="297"/>
      <c r="D641" s="297"/>
      <c r="E641" s="297"/>
      <c r="F641" s="297"/>
      <c r="G641" s="297"/>
      <c r="H641" s="297"/>
      <c r="I641" s="297"/>
      <c r="J641" s="297"/>
      <c r="K641" s="297"/>
      <c r="L641" s="297"/>
      <c r="M641" s="297"/>
      <c r="N641" s="297"/>
      <c r="O641" s="297"/>
      <c r="P641" s="297"/>
      <c r="Q641" s="297"/>
      <c r="R641" s="297"/>
      <c r="S641" s="297"/>
      <c r="T641" s="297"/>
      <c r="U641" s="297"/>
      <c r="V641" s="297"/>
      <c r="W641" s="297"/>
      <c r="X641" s="297"/>
      <c r="Y641" s="297"/>
      <c r="Z641" s="297"/>
    </row>
    <row r="642" spans="1:26" ht="15.75" customHeight="1">
      <c r="A642" s="297"/>
      <c r="B642" s="297"/>
      <c r="C642" s="297"/>
      <c r="D642" s="297"/>
      <c r="E642" s="297"/>
      <c r="F642" s="297"/>
      <c r="G642" s="297"/>
      <c r="H642" s="297"/>
      <c r="I642" s="297"/>
      <c r="J642" s="297"/>
      <c r="K642" s="297"/>
      <c r="L642" s="297"/>
      <c r="M642" s="297"/>
      <c r="N642" s="297"/>
      <c r="O642" s="297"/>
      <c r="P642" s="297"/>
      <c r="Q642" s="297"/>
      <c r="R642" s="297"/>
      <c r="S642" s="297"/>
      <c r="T642" s="297"/>
      <c r="U642" s="297"/>
      <c r="V642" s="297"/>
      <c r="W642" s="297"/>
      <c r="X642" s="297"/>
      <c r="Y642" s="297"/>
      <c r="Z642" s="297"/>
    </row>
    <row r="643" spans="1:26" ht="15.75" customHeight="1">
      <c r="A643" s="297"/>
      <c r="B643" s="297"/>
      <c r="C643" s="297"/>
      <c r="D643" s="297"/>
      <c r="E643" s="297"/>
      <c r="F643" s="297"/>
      <c r="G643" s="297"/>
      <c r="H643" s="297"/>
      <c r="I643" s="297"/>
      <c r="J643" s="297"/>
      <c r="K643" s="297"/>
      <c r="L643" s="297"/>
      <c r="M643" s="297"/>
      <c r="N643" s="297"/>
      <c r="O643" s="297"/>
      <c r="P643" s="297"/>
      <c r="Q643" s="297"/>
      <c r="R643" s="297"/>
      <c r="S643" s="297"/>
      <c r="T643" s="297"/>
      <c r="U643" s="297"/>
      <c r="V643" s="297"/>
      <c r="W643" s="297"/>
      <c r="X643" s="297"/>
      <c r="Y643" s="297"/>
      <c r="Z643" s="297"/>
    </row>
    <row r="644" spans="1:26" ht="15.75" customHeight="1">
      <c r="A644" s="297"/>
      <c r="B644" s="297"/>
      <c r="C644" s="297"/>
      <c r="D644" s="297"/>
      <c r="E644" s="297"/>
      <c r="F644" s="297"/>
      <c r="G644" s="297"/>
      <c r="H644" s="297"/>
      <c r="I644" s="297"/>
      <c r="J644" s="297"/>
      <c r="K644" s="297"/>
      <c r="L644" s="297"/>
      <c r="M644" s="297"/>
      <c r="N644" s="297"/>
      <c r="O644" s="297"/>
      <c r="P644" s="297"/>
      <c r="Q644" s="297"/>
      <c r="R644" s="297"/>
      <c r="S644" s="297"/>
      <c r="T644" s="297"/>
      <c r="U644" s="297"/>
      <c r="V644" s="297"/>
      <c r="W644" s="297"/>
      <c r="X644" s="297"/>
      <c r="Y644" s="297"/>
      <c r="Z644" s="297"/>
    </row>
    <row r="645" spans="1:26" ht="15.75" customHeight="1">
      <c r="A645" s="297"/>
      <c r="B645" s="297"/>
      <c r="C645" s="297"/>
      <c r="D645" s="297"/>
      <c r="E645" s="297"/>
      <c r="F645" s="297"/>
      <c r="G645" s="297"/>
      <c r="H645" s="297"/>
      <c r="I645" s="297"/>
      <c r="J645" s="297"/>
      <c r="K645" s="297"/>
      <c r="L645" s="297"/>
      <c r="M645" s="297"/>
      <c r="N645" s="297"/>
      <c r="O645" s="297"/>
      <c r="P645" s="297"/>
      <c r="Q645" s="297"/>
      <c r="R645" s="297"/>
      <c r="S645" s="297"/>
      <c r="T645" s="297"/>
      <c r="U645" s="297"/>
      <c r="V645" s="297"/>
      <c r="W645" s="297"/>
      <c r="X645" s="297"/>
      <c r="Y645" s="297"/>
      <c r="Z645" s="297"/>
    </row>
    <row r="646" spans="1:26" ht="15.75" customHeight="1">
      <c r="A646" s="297"/>
      <c r="B646" s="297"/>
      <c r="C646" s="297"/>
      <c r="D646" s="297"/>
      <c r="E646" s="297"/>
      <c r="F646" s="297"/>
      <c r="G646" s="297"/>
      <c r="H646" s="297"/>
      <c r="I646" s="297"/>
      <c r="J646" s="297"/>
      <c r="K646" s="297"/>
      <c r="L646" s="297"/>
      <c r="M646" s="297"/>
      <c r="N646" s="297"/>
      <c r="O646" s="297"/>
      <c r="P646" s="297"/>
      <c r="Q646" s="297"/>
      <c r="R646" s="297"/>
      <c r="S646" s="297"/>
      <c r="T646" s="297"/>
      <c r="U646" s="297"/>
      <c r="V646" s="297"/>
      <c r="W646" s="297"/>
      <c r="X646" s="297"/>
      <c r="Y646" s="297"/>
      <c r="Z646" s="297"/>
    </row>
    <row r="647" spans="1:26" ht="15.75" customHeight="1">
      <c r="A647" s="297"/>
      <c r="B647" s="297"/>
      <c r="C647" s="297"/>
      <c r="D647" s="297"/>
      <c r="E647" s="297"/>
      <c r="F647" s="297"/>
      <c r="G647" s="297"/>
      <c r="H647" s="297"/>
      <c r="I647" s="297"/>
      <c r="J647" s="297"/>
      <c r="K647" s="297"/>
      <c r="L647" s="297"/>
      <c r="M647" s="297"/>
      <c r="N647" s="297"/>
      <c r="O647" s="297"/>
      <c r="P647" s="297"/>
      <c r="Q647" s="297"/>
      <c r="R647" s="297"/>
      <c r="S647" s="297"/>
      <c r="T647" s="297"/>
      <c r="U647" s="297"/>
      <c r="V647" s="297"/>
      <c r="W647" s="297"/>
      <c r="X647" s="297"/>
      <c r="Y647" s="297"/>
      <c r="Z647" s="297"/>
    </row>
    <row r="648" spans="1:26" ht="15.75" customHeight="1">
      <c r="A648" s="297"/>
      <c r="B648" s="297"/>
      <c r="C648" s="297"/>
      <c r="D648" s="297"/>
      <c r="E648" s="297"/>
      <c r="F648" s="297"/>
      <c r="G648" s="297"/>
      <c r="H648" s="297"/>
      <c r="I648" s="297"/>
      <c r="J648" s="297"/>
      <c r="K648" s="297"/>
      <c r="L648" s="297"/>
      <c r="M648" s="297"/>
      <c r="N648" s="297"/>
      <c r="O648" s="297"/>
      <c r="P648" s="297"/>
      <c r="Q648" s="297"/>
      <c r="R648" s="297"/>
      <c r="S648" s="297"/>
      <c r="T648" s="297"/>
      <c r="U648" s="297"/>
      <c r="V648" s="297"/>
      <c r="W648" s="297"/>
      <c r="X648" s="297"/>
      <c r="Y648" s="297"/>
      <c r="Z648" s="297"/>
    </row>
    <row r="649" spans="1:26" ht="15.75" customHeight="1">
      <c r="A649" s="297"/>
      <c r="B649" s="297"/>
      <c r="C649" s="297"/>
      <c r="D649" s="297"/>
      <c r="E649" s="297"/>
      <c r="F649" s="297"/>
      <c r="G649" s="297"/>
      <c r="H649" s="297"/>
      <c r="I649" s="297"/>
      <c r="J649" s="297"/>
      <c r="K649" s="297"/>
      <c r="L649" s="297"/>
      <c r="M649" s="297"/>
      <c r="N649" s="297"/>
      <c r="O649" s="297"/>
      <c r="P649" s="297"/>
      <c r="Q649" s="297"/>
      <c r="R649" s="297"/>
      <c r="S649" s="297"/>
      <c r="T649" s="297"/>
      <c r="U649" s="297"/>
      <c r="V649" s="297"/>
      <c r="W649" s="297"/>
      <c r="X649" s="297"/>
      <c r="Y649" s="297"/>
      <c r="Z649" s="297"/>
    </row>
    <row r="650" spans="1:26" ht="15.75" customHeight="1">
      <c r="A650" s="297"/>
      <c r="B650" s="297"/>
      <c r="C650" s="297"/>
      <c r="D650" s="297"/>
      <c r="E650" s="297"/>
      <c r="F650" s="297"/>
      <c r="G650" s="297"/>
      <c r="H650" s="297"/>
      <c r="I650" s="297"/>
      <c r="J650" s="297"/>
      <c r="K650" s="297"/>
      <c r="L650" s="297"/>
      <c r="M650" s="297"/>
      <c r="N650" s="297"/>
      <c r="O650" s="297"/>
      <c r="P650" s="297"/>
      <c r="Q650" s="297"/>
      <c r="R650" s="297"/>
      <c r="S650" s="297"/>
      <c r="T650" s="297"/>
      <c r="U650" s="297"/>
      <c r="V650" s="297"/>
      <c r="W650" s="297"/>
      <c r="X650" s="297"/>
      <c r="Y650" s="297"/>
      <c r="Z650" s="297"/>
    </row>
    <row r="651" spans="1:26" ht="15.75" customHeight="1">
      <c r="A651" s="297"/>
      <c r="B651" s="297"/>
      <c r="C651" s="297"/>
      <c r="D651" s="297"/>
      <c r="E651" s="297"/>
      <c r="F651" s="297"/>
      <c r="G651" s="297"/>
      <c r="H651" s="297"/>
      <c r="I651" s="297"/>
      <c r="J651" s="297"/>
      <c r="K651" s="297"/>
      <c r="L651" s="297"/>
      <c r="M651" s="297"/>
      <c r="N651" s="297"/>
      <c r="O651" s="297"/>
      <c r="P651" s="297"/>
      <c r="Q651" s="297"/>
      <c r="R651" s="297"/>
      <c r="S651" s="297"/>
      <c r="T651" s="297"/>
      <c r="U651" s="297"/>
      <c r="V651" s="297"/>
      <c r="W651" s="297"/>
      <c r="X651" s="297"/>
      <c r="Y651" s="297"/>
      <c r="Z651" s="297"/>
    </row>
    <row r="652" spans="1:26" ht="15.75" customHeight="1">
      <c r="A652" s="297"/>
      <c r="B652" s="297"/>
      <c r="C652" s="297"/>
      <c r="D652" s="297"/>
      <c r="E652" s="297"/>
      <c r="F652" s="297"/>
      <c r="G652" s="297"/>
      <c r="H652" s="297"/>
      <c r="I652" s="297"/>
      <c r="J652" s="297"/>
      <c r="K652" s="297"/>
      <c r="L652" s="297"/>
      <c r="M652" s="297"/>
      <c r="N652" s="297"/>
      <c r="O652" s="297"/>
      <c r="P652" s="297"/>
      <c r="Q652" s="297"/>
      <c r="R652" s="297"/>
      <c r="S652" s="297"/>
      <c r="T652" s="297"/>
      <c r="U652" s="297"/>
      <c r="V652" s="297"/>
      <c r="W652" s="297"/>
      <c r="X652" s="297"/>
      <c r="Y652" s="297"/>
      <c r="Z652" s="297"/>
    </row>
    <row r="653" spans="1:26" ht="15.75" customHeight="1">
      <c r="A653" s="297"/>
      <c r="B653" s="297"/>
      <c r="C653" s="297"/>
      <c r="D653" s="297"/>
      <c r="E653" s="297"/>
      <c r="F653" s="297"/>
      <c r="G653" s="297"/>
      <c r="H653" s="297"/>
      <c r="I653" s="297"/>
      <c r="J653" s="297"/>
      <c r="K653" s="297"/>
      <c r="L653" s="297"/>
      <c r="M653" s="297"/>
      <c r="N653" s="297"/>
      <c r="O653" s="297"/>
      <c r="P653" s="297"/>
      <c r="Q653" s="297"/>
      <c r="R653" s="297"/>
      <c r="S653" s="297"/>
      <c r="T653" s="297"/>
      <c r="U653" s="297"/>
      <c r="V653" s="297"/>
      <c r="W653" s="297"/>
      <c r="X653" s="297"/>
      <c r="Y653" s="297"/>
      <c r="Z653" s="297"/>
    </row>
    <row r="654" spans="1:26" ht="15.75" customHeight="1">
      <c r="A654" s="297"/>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row>
    <row r="655" spans="1:26" ht="15.75" customHeight="1">
      <c r="A655" s="297"/>
      <c r="B655" s="297"/>
      <c r="C655" s="297"/>
      <c r="D655" s="297"/>
      <c r="E655" s="297"/>
      <c r="F655" s="297"/>
      <c r="G655" s="297"/>
      <c r="H655" s="297"/>
      <c r="I655" s="297"/>
      <c r="J655" s="297"/>
      <c r="K655" s="297"/>
      <c r="L655" s="297"/>
      <c r="M655" s="297"/>
      <c r="N655" s="297"/>
      <c r="O655" s="297"/>
      <c r="P655" s="297"/>
      <c r="Q655" s="297"/>
      <c r="R655" s="297"/>
      <c r="S655" s="297"/>
      <c r="T655" s="297"/>
      <c r="U655" s="297"/>
      <c r="V655" s="297"/>
      <c r="W655" s="297"/>
      <c r="X655" s="297"/>
      <c r="Y655" s="297"/>
      <c r="Z655" s="297"/>
    </row>
    <row r="656" spans="1:26" ht="15.75" customHeight="1">
      <c r="A656" s="297"/>
      <c r="B656" s="297"/>
      <c r="C656" s="297"/>
      <c r="D656" s="297"/>
      <c r="E656" s="297"/>
      <c r="F656" s="297"/>
      <c r="G656" s="297"/>
      <c r="H656" s="297"/>
      <c r="I656" s="297"/>
      <c r="J656" s="297"/>
      <c r="K656" s="297"/>
      <c r="L656" s="297"/>
      <c r="M656" s="297"/>
      <c r="N656" s="297"/>
      <c r="O656" s="297"/>
      <c r="P656" s="297"/>
      <c r="Q656" s="297"/>
      <c r="R656" s="297"/>
      <c r="S656" s="297"/>
      <c r="T656" s="297"/>
      <c r="U656" s="297"/>
      <c r="V656" s="297"/>
      <c r="W656" s="297"/>
      <c r="X656" s="297"/>
      <c r="Y656" s="297"/>
      <c r="Z656" s="297"/>
    </row>
    <row r="657" spans="1:26" ht="15.75" customHeight="1">
      <c r="A657" s="297"/>
      <c r="B657" s="297"/>
      <c r="C657" s="297"/>
      <c r="D657" s="297"/>
      <c r="E657" s="297"/>
      <c r="F657" s="297"/>
      <c r="G657" s="297"/>
      <c r="H657" s="297"/>
      <c r="I657" s="297"/>
      <c r="J657" s="297"/>
      <c r="K657" s="297"/>
      <c r="L657" s="297"/>
      <c r="M657" s="297"/>
      <c r="N657" s="297"/>
      <c r="O657" s="297"/>
      <c r="P657" s="297"/>
      <c r="Q657" s="297"/>
      <c r="R657" s="297"/>
      <c r="S657" s="297"/>
      <c r="T657" s="297"/>
      <c r="U657" s="297"/>
      <c r="V657" s="297"/>
      <c r="W657" s="297"/>
      <c r="X657" s="297"/>
      <c r="Y657" s="297"/>
      <c r="Z657" s="297"/>
    </row>
    <row r="658" spans="1:26" ht="15.75" customHeight="1">
      <c r="A658" s="297"/>
      <c r="B658" s="297"/>
      <c r="C658" s="297"/>
      <c r="D658" s="297"/>
      <c r="E658" s="297"/>
      <c r="F658" s="297"/>
      <c r="G658" s="297"/>
      <c r="H658" s="297"/>
      <c r="I658" s="297"/>
      <c r="J658" s="297"/>
      <c r="K658" s="297"/>
      <c r="L658" s="297"/>
      <c r="M658" s="297"/>
      <c r="N658" s="297"/>
      <c r="O658" s="297"/>
      <c r="P658" s="297"/>
      <c r="Q658" s="297"/>
      <c r="R658" s="297"/>
      <c r="S658" s="297"/>
      <c r="T658" s="297"/>
      <c r="U658" s="297"/>
      <c r="V658" s="297"/>
      <c r="W658" s="297"/>
      <c r="X658" s="297"/>
      <c r="Y658" s="297"/>
      <c r="Z658" s="297"/>
    </row>
    <row r="659" spans="1:26" ht="15.75" customHeight="1">
      <c r="A659" s="297"/>
      <c r="B659" s="297"/>
      <c r="C659" s="297"/>
      <c r="D659" s="297"/>
      <c r="E659" s="297"/>
      <c r="F659" s="297"/>
      <c r="G659" s="297"/>
      <c r="H659" s="297"/>
      <c r="I659" s="297"/>
      <c r="J659" s="297"/>
      <c r="K659" s="297"/>
      <c r="L659" s="297"/>
      <c r="M659" s="297"/>
      <c r="N659" s="297"/>
      <c r="O659" s="297"/>
      <c r="P659" s="297"/>
      <c r="Q659" s="297"/>
      <c r="R659" s="297"/>
      <c r="S659" s="297"/>
      <c r="T659" s="297"/>
      <c r="U659" s="297"/>
      <c r="V659" s="297"/>
      <c r="W659" s="297"/>
      <c r="X659" s="297"/>
      <c r="Y659" s="297"/>
      <c r="Z659" s="297"/>
    </row>
    <row r="660" spans="1:26" ht="15.75" customHeight="1">
      <c r="A660" s="297"/>
      <c r="B660" s="297"/>
      <c r="C660" s="297"/>
      <c r="D660" s="297"/>
      <c r="E660" s="297"/>
      <c r="F660" s="297"/>
      <c r="G660" s="297"/>
      <c r="H660" s="297"/>
      <c r="I660" s="297"/>
      <c r="J660" s="297"/>
      <c r="K660" s="297"/>
      <c r="L660" s="297"/>
      <c r="M660" s="297"/>
      <c r="N660" s="297"/>
      <c r="O660" s="297"/>
      <c r="P660" s="297"/>
      <c r="Q660" s="297"/>
      <c r="R660" s="297"/>
      <c r="S660" s="297"/>
      <c r="T660" s="297"/>
      <c r="U660" s="297"/>
      <c r="V660" s="297"/>
      <c r="W660" s="297"/>
      <c r="X660" s="297"/>
      <c r="Y660" s="297"/>
      <c r="Z660" s="297"/>
    </row>
    <row r="661" spans="1:26" ht="15.75" customHeight="1">
      <c r="A661" s="297"/>
      <c r="B661" s="297"/>
      <c r="C661" s="297"/>
      <c r="D661" s="297"/>
      <c r="E661" s="297"/>
      <c r="F661" s="297"/>
      <c r="G661" s="297"/>
      <c r="H661" s="297"/>
      <c r="I661" s="297"/>
      <c r="J661" s="297"/>
      <c r="K661" s="297"/>
      <c r="L661" s="297"/>
      <c r="M661" s="297"/>
      <c r="N661" s="297"/>
      <c r="O661" s="297"/>
      <c r="P661" s="297"/>
      <c r="Q661" s="297"/>
      <c r="R661" s="297"/>
      <c r="S661" s="297"/>
      <c r="T661" s="297"/>
      <c r="U661" s="297"/>
      <c r="V661" s="297"/>
      <c r="W661" s="297"/>
      <c r="X661" s="297"/>
      <c r="Y661" s="297"/>
      <c r="Z661" s="297"/>
    </row>
    <row r="662" spans="1:26" ht="15.75" customHeight="1">
      <c r="A662" s="297"/>
      <c r="B662" s="297"/>
      <c r="C662" s="297"/>
      <c r="D662" s="297"/>
      <c r="E662" s="297"/>
      <c r="F662" s="297"/>
      <c r="G662" s="297"/>
      <c r="H662" s="297"/>
      <c r="I662" s="297"/>
      <c r="J662" s="297"/>
      <c r="K662" s="297"/>
      <c r="L662" s="297"/>
      <c r="M662" s="297"/>
      <c r="N662" s="297"/>
      <c r="O662" s="297"/>
      <c r="P662" s="297"/>
      <c r="Q662" s="297"/>
      <c r="R662" s="297"/>
      <c r="S662" s="297"/>
      <c r="T662" s="297"/>
      <c r="U662" s="297"/>
      <c r="V662" s="297"/>
      <c r="W662" s="297"/>
      <c r="X662" s="297"/>
      <c r="Y662" s="297"/>
      <c r="Z662" s="297"/>
    </row>
    <row r="663" spans="1:26" ht="15.75" customHeight="1">
      <c r="A663" s="297"/>
      <c r="B663" s="297"/>
      <c r="C663" s="297"/>
      <c r="D663" s="297"/>
      <c r="E663" s="297"/>
      <c r="F663" s="297"/>
      <c r="G663" s="297"/>
      <c r="H663" s="297"/>
      <c r="I663" s="297"/>
      <c r="J663" s="297"/>
      <c r="K663" s="297"/>
      <c r="L663" s="297"/>
      <c r="M663" s="297"/>
      <c r="N663" s="297"/>
      <c r="O663" s="297"/>
      <c r="P663" s="297"/>
      <c r="Q663" s="297"/>
      <c r="R663" s="297"/>
      <c r="S663" s="297"/>
      <c r="T663" s="297"/>
      <c r="U663" s="297"/>
      <c r="V663" s="297"/>
      <c r="W663" s="297"/>
      <c r="X663" s="297"/>
      <c r="Y663" s="297"/>
      <c r="Z663" s="297"/>
    </row>
    <row r="664" spans="1:26" ht="15.75" customHeight="1">
      <c r="A664" s="297"/>
      <c r="B664" s="297"/>
      <c r="C664" s="297"/>
      <c r="D664" s="297"/>
      <c r="E664" s="297"/>
      <c r="F664" s="297"/>
      <c r="G664" s="297"/>
      <c r="H664" s="297"/>
      <c r="I664" s="297"/>
      <c r="J664" s="297"/>
      <c r="K664" s="297"/>
      <c r="L664" s="297"/>
      <c r="M664" s="297"/>
      <c r="N664" s="297"/>
      <c r="O664" s="297"/>
      <c r="P664" s="297"/>
      <c r="Q664" s="297"/>
      <c r="R664" s="297"/>
      <c r="S664" s="297"/>
      <c r="T664" s="297"/>
      <c r="U664" s="297"/>
      <c r="V664" s="297"/>
      <c r="W664" s="297"/>
      <c r="X664" s="297"/>
      <c r="Y664" s="297"/>
      <c r="Z664" s="297"/>
    </row>
    <row r="665" spans="1:26" ht="15.75" customHeight="1">
      <c r="A665" s="297"/>
      <c r="B665" s="297"/>
      <c r="C665" s="297"/>
      <c r="D665" s="297"/>
      <c r="E665" s="297"/>
      <c r="F665" s="297"/>
      <c r="G665" s="297"/>
      <c r="H665" s="297"/>
      <c r="I665" s="297"/>
      <c r="J665" s="297"/>
      <c r="K665" s="297"/>
      <c r="L665" s="297"/>
      <c r="M665" s="297"/>
      <c r="N665" s="297"/>
      <c r="O665" s="297"/>
      <c r="P665" s="297"/>
      <c r="Q665" s="297"/>
      <c r="R665" s="297"/>
      <c r="S665" s="297"/>
      <c r="T665" s="297"/>
      <c r="U665" s="297"/>
      <c r="V665" s="297"/>
      <c r="W665" s="297"/>
      <c r="X665" s="297"/>
      <c r="Y665" s="297"/>
      <c r="Z665" s="297"/>
    </row>
    <row r="666" spans="1:26" ht="15.75" customHeight="1">
      <c r="A666" s="297"/>
      <c r="B666" s="297"/>
      <c r="C666" s="297"/>
      <c r="D666" s="297"/>
      <c r="E666" s="297"/>
      <c r="F666" s="297"/>
      <c r="G666" s="297"/>
      <c r="H666" s="297"/>
      <c r="I666" s="297"/>
      <c r="J666" s="297"/>
      <c r="K666" s="297"/>
      <c r="L666" s="297"/>
      <c r="M666" s="297"/>
      <c r="N666" s="297"/>
      <c r="O666" s="297"/>
      <c r="P666" s="297"/>
      <c r="Q666" s="297"/>
      <c r="R666" s="297"/>
      <c r="S666" s="297"/>
      <c r="T666" s="297"/>
      <c r="U666" s="297"/>
      <c r="V666" s="297"/>
      <c r="W666" s="297"/>
      <c r="X666" s="297"/>
      <c r="Y666" s="297"/>
      <c r="Z666" s="297"/>
    </row>
    <row r="667" spans="1:26" ht="15.75" customHeight="1">
      <c r="A667" s="297"/>
      <c r="B667" s="297"/>
      <c r="C667" s="297"/>
      <c r="D667" s="297"/>
      <c r="E667" s="297"/>
      <c r="F667" s="297"/>
      <c r="G667" s="297"/>
      <c r="H667" s="297"/>
      <c r="I667" s="297"/>
      <c r="J667" s="297"/>
      <c r="K667" s="297"/>
      <c r="L667" s="297"/>
      <c r="M667" s="297"/>
      <c r="N667" s="297"/>
      <c r="O667" s="297"/>
      <c r="P667" s="297"/>
      <c r="Q667" s="297"/>
      <c r="R667" s="297"/>
      <c r="S667" s="297"/>
      <c r="T667" s="297"/>
      <c r="U667" s="297"/>
      <c r="V667" s="297"/>
      <c r="W667" s="297"/>
      <c r="X667" s="297"/>
      <c r="Y667" s="297"/>
      <c r="Z667" s="297"/>
    </row>
    <row r="668" spans="1:26" ht="15.75" customHeight="1">
      <c r="A668" s="297"/>
      <c r="B668" s="297"/>
      <c r="C668" s="297"/>
      <c r="D668" s="297"/>
      <c r="E668" s="297"/>
      <c r="F668" s="297"/>
      <c r="G668" s="297"/>
      <c r="H668" s="297"/>
      <c r="I668" s="297"/>
      <c r="J668" s="297"/>
      <c r="K668" s="297"/>
      <c r="L668" s="297"/>
      <c r="M668" s="297"/>
      <c r="N668" s="297"/>
      <c r="O668" s="297"/>
      <c r="P668" s="297"/>
      <c r="Q668" s="297"/>
      <c r="R668" s="297"/>
      <c r="S668" s="297"/>
      <c r="T668" s="297"/>
      <c r="U668" s="297"/>
      <c r="V668" s="297"/>
      <c r="W668" s="297"/>
      <c r="X668" s="297"/>
      <c r="Y668" s="297"/>
      <c r="Z668" s="297"/>
    </row>
    <row r="669" spans="1:26" ht="15.75" customHeight="1">
      <c r="A669" s="297"/>
      <c r="B669" s="297"/>
      <c r="C669" s="297"/>
      <c r="D669" s="297"/>
      <c r="E669" s="297"/>
      <c r="F669" s="297"/>
      <c r="G669" s="297"/>
      <c r="H669" s="297"/>
      <c r="I669" s="297"/>
      <c r="J669" s="297"/>
      <c r="K669" s="297"/>
      <c r="L669" s="297"/>
      <c r="M669" s="297"/>
      <c r="N669" s="297"/>
      <c r="O669" s="297"/>
      <c r="P669" s="297"/>
      <c r="Q669" s="297"/>
      <c r="R669" s="297"/>
      <c r="S669" s="297"/>
      <c r="T669" s="297"/>
      <c r="U669" s="297"/>
      <c r="V669" s="297"/>
      <c r="W669" s="297"/>
      <c r="X669" s="297"/>
      <c r="Y669" s="297"/>
      <c r="Z669" s="297"/>
    </row>
    <row r="670" spans="1:26" ht="15.75" customHeight="1">
      <c r="A670" s="297"/>
      <c r="B670" s="297"/>
      <c r="C670" s="297"/>
      <c r="D670" s="297"/>
      <c r="E670" s="297"/>
      <c r="F670" s="297"/>
      <c r="G670" s="297"/>
      <c r="H670" s="297"/>
      <c r="I670" s="297"/>
      <c r="J670" s="297"/>
      <c r="K670" s="297"/>
      <c r="L670" s="297"/>
      <c r="M670" s="297"/>
      <c r="N670" s="297"/>
      <c r="O670" s="297"/>
      <c r="P670" s="297"/>
      <c r="Q670" s="297"/>
      <c r="R670" s="297"/>
      <c r="S670" s="297"/>
      <c r="T670" s="297"/>
      <c r="U670" s="297"/>
      <c r="V670" s="297"/>
      <c r="W670" s="297"/>
      <c r="X670" s="297"/>
      <c r="Y670" s="297"/>
      <c r="Z670" s="297"/>
    </row>
    <row r="671" spans="1:26" ht="15.75" customHeight="1">
      <c r="A671" s="297"/>
      <c r="B671" s="297"/>
      <c r="C671" s="297"/>
      <c r="D671" s="297"/>
      <c r="E671" s="297"/>
      <c r="F671" s="297"/>
      <c r="G671" s="297"/>
      <c r="H671" s="297"/>
      <c r="I671" s="297"/>
      <c r="J671" s="297"/>
      <c r="K671" s="297"/>
      <c r="L671" s="297"/>
      <c r="M671" s="297"/>
      <c r="N671" s="297"/>
      <c r="O671" s="297"/>
      <c r="P671" s="297"/>
      <c r="Q671" s="297"/>
      <c r="R671" s="297"/>
      <c r="S671" s="297"/>
      <c r="T671" s="297"/>
      <c r="U671" s="297"/>
      <c r="V671" s="297"/>
      <c r="W671" s="297"/>
      <c r="X671" s="297"/>
      <c r="Y671" s="297"/>
      <c r="Z671" s="297"/>
    </row>
    <row r="672" spans="1:26" ht="15.75" customHeight="1">
      <c r="A672" s="297"/>
      <c r="B672" s="297"/>
      <c r="C672" s="297"/>
      <c r="D672" s="297"/>
      <c r="E672" s="297"/>
      <c r="F672" s="297"/>
      <c r="G672" s="297"/>
      <c r="H672" s="297"/>
      <c r="I672" s="297"/>
      <c r="J672" s="297"/>
      <c r="K672" s="297"/>
      <c r="L672" s="297"/>
      <c r="M672" s="297"/>
      <c r="N672" s="297"/>
      <c r="O672" s="297"/>
      <c r="P672" s="297"/>
      <c r="Q672" s="297"/>
      <c r="R672" s="297"/>
      <c r="S672" s="297"/>
      <c r="T672" s="297"/>
      <c r="U672" s="297"/>
      <c r="V672" s="297"/>
      <c r="W672" s="297"/>
      <c r="X672" s="297"/>
      <c r="Y672" s="297"/>
      <c r="Z672" s="297"/>
    </row>
    <row r="673" spans="1:26" ht="15.75" customHeight="1">
      <c r="A673" s="297"/>
      <c r="B673" s="297"/>
      <c r="C673" s="297"/>
      <c r="D673" s="297"/>
      <c r="E673" s="297"/>
      <c r="F673" s="297"/>
      <c r="G673" s="297"/>
      <c r="H673" s="297"/>
      <c r="I673" s="297"/>
      <c r="J673" s="297"/>
      <c r="K673" s="297"/>
      <c r="L673" s="297"/>
      <c r="M673" s="297"/>
      <c r="N673" s="297"/>
      <c r="O673" s="297"/>
      <c r="P673" s="297"/>
      <c r="Q673" s="297"/>
      <c r="R673" s="297"/>
      <c r="S673" s="297"/>
      <c r="T673" s="297"/>
      <c r="U673" s="297"/>
      <c r="V673" s="297"/>
      <c r="W673" s="297"/>
      <c r="X673" s="297"/>
      <c r="Y673" s="297"/>
      <c r="Z673" s="297"/>
    </row>
    <row r="674" spans="1:26" ht="15.75" customHeight="1">
      <c r="A674" s="297"/>
      <c r="B674" s="297"/>
      <c r="C674" s="297"/>
      <c r="D674" s="297"/>
      <c r="E674" s="297"/>
      <c r="F674" s="297"/>
      <c r="G674" s="297"/>
      <c r="H674" s="297"/>
      <c r="I674" s="297"/>
      <c r="J674" s="297"/>
      <c r="K674" s="297"/>
      <c r="L674" s="297"/>
      <c r="M674" s="297"/>
      <c r="N674" s="297"/>
      <c r="O674" s="297"/>
      <c r="P674" s="297"/>
      <c r="Q674" s="297"/>
      <c r="R674" s="297"/>
      <c r="S674" s="297"/>
      <c r="T674" s="297"/>
      <c r="U674" s="297"/>
      <c r="V674" s="297"/>
      <c r="W674" s="297"/>
      <c r="X674" s="297"/>
      <c r="Y674" s="297"/>
      <c r="Z674" s="297"/>
    </row>
    <row r="675" spans="1:26" ht="15.75" customHeight="1">
      <c r="A675" s="297"/>
      <c r="B675" s="297"/>
      <c r="C675" s="297"/>
      <c r="D675" s="297"/>
      <c r="E675" s="297"/>
      <c r="F675" s="297"/>
      <c r="G675" s="297"/>
      <c r="H675" s="297"/>
      <c r="I675" s="297"/>
      <c r="J675" s="297"/>
      <c r="K675" s="297"/>
      <c r="L675" s="297"/>
      <c r="M675" s="297"/>
      <c r="N675" s="297"/>
      <c r="O675" s="297"/>
      <c r="P675" s="297"/>
      <c r="Q675" s="297"/>
      <c r="R675" s="297"/>
      <c r="S675" s="297"/>
      <c r="T675" s="297"/>
      <c r="U675" s="297"/>
      <c r="V675" s="297"/>
      <c r="W675" s="297"/>
      <c r="X675" s="297"/>
      <c r="Y675" s="297"/>
      <c r="Z675" s="297"/>
    </row>
    <row r="676" spans="1:26" ht="15.75" customHeight="1">
      <c r="A676" s="297"/>
      <c r="B676" s="297"/>
      <c r="C676" s="297"/>
      <c r="D676" s="297"/>
      <c r="E676" s="297"/>
      <c r="F676" s="297"/>
      <c r="G676" s="297"/>
      <c r="H676" s="297"/>
      <c r="I676" s="297"/>
      <c r="J676" s="297"/>
      <c r="K676" s="297"/>
      <c r="L676" s="297"/>
      <c r="M676" s="297"/>
      <c r="N676" s="297"/>
      <c r="O676" s="297"/>
      <c r="P676" s="297"/>
      <c r="Q676" s="297"/>
      <c r="R676" s="297"/>
      <c r="S676" s="297"/>
      <c r="T676" s="297"/>
      <c r="U676" s="297"/>
      <c r="V676" s="297"/>
      <c r="W676" s="297"/>
      <c r="X676" s="297"/>
      <c r="Y676" s="297"/>
      <c r="Z676" s="297"/>
    </row>
    <row r="677" spans="1:26" ht="15.75" customHeight="1">
      <c r="A677" s="297"/>
      <c r="B677" s="297"/>
      <c r="C677" s="297"/>
      <c r="D677" s="297"/>
      <c r="E677" s="297"/>
      <c r="F677" s="297"/>
      <c r="G677" s="297"/>
      <c r="H677" s="297"/>
      <c r="I677" s="297"/>
      <c r="J677" s="297"/>
      <c r="K677" s="297"/>
      <c r="L677" s="297"/>
      <c r="M677" s="297"/>
      <c r="N677" s="297"/>
      <c r="O677" s="297"/>
      <c r="P677" s="297"/>
      <c r="Q677" s="297"/>
      <c r="R677" s="297"/>
      <c r="S677" s="297"/>
      <c r="T677" s="297"/>
      <c r="U677" s="297"/>
      <c r="V677" s="297"/>
      <c r="W677" s="297"/>
      <c r="X677" s="297"/>
      <c r="Y677" s="297"/>
      <c r="Z677" s="297"/>
    </row>
    <row r="678" spans="1:26" ht="15.75" customHeight="1">
      <c r="A678" s="297"/>
      <c r="B678" s="297"/>
      <c r="C678" s="297"/>
      <c r="D678" s="297"/>
      <c r="E678" s="297"/>
      <c r="F678" s="297"/>
      <c r="G678" s="297"/>
      <c r="H678" s="297"/>
      <c r="I678" s="297"/>
      <c r="J678" s="297"/>
      <c r="K678" s="297"/>
      <c r="L678" s="297"/>
      <c r="M678" s="297"/>
      <c r="N678" s="297"/>
      <c r="O678" s="297"/>
      <c r="P678" s="297"/>
      <c r="Q678" s="297"/>
      <c r="R678" s="297"/>
      <c r="S678" s="297"/>
      <c r="T678" s="297"/>
      <c r="U678" s="297"/>
      <c r="V678" s="297"/>
      <c r="W678" s="297"/>
      <c r="X678" s="297"/>
      <c r="Y678" s="297"/>
      <c r="Z678" s="297"/>
    </row>
    <row r="679" spans="1:26" ht="15.75" customHeight="1">
      <c r="A679" s="297"/>
      <c r="B679" s="297"/>
      <c r="C679" s="297"/>
      <c r="D679" s="297"/>
      <c r="E679" s="297"/>
      <c r="F679" s="297"/>
      <c r="G679" s="297"/>
      <c r="H679" s="297"/>
      <c r="I679" s="297"/>
      <c r="J679" s="297"/>
      <c r="K679" s="297"/>
      <c r="L679" s="297"/>
      <c r="M679" s="297"/>
      <c r="N679" s="297"/>
      <c r="O679" s="297"/>
      <c r="P679" s="297"/>
      <c r="Q679" s="297"/>
      <c r="R679" s="297"/>
      <c r="S679" s="297"/>
      <c r="T679" s="297"/>
      <c r="U679" s="297"/>
      <c r="V679" s="297"/>
      <c r="W679" s="297"/>
      <c r="X679" s="297"/>
      <c r="Y679" s="297"/>
      <c r="Z679" s="297"/>
    </row>
    <row r="680" spans="1:26" ht="15.75" customHeight="1">
      <c r="A680" s="297"/>
      <c r="B680" s="297"/>
      <c r="C680" s="297"/>
      <c r="D680" s="297"/>
      <c r="E680" s="297"/>
      <c r="F680" s="297"/>
      <c r="G680" s="297"/>
      <c r="H680" s="297"/>
      <c r="I680" s="297"/>
      <c r="J680" s="297"/>
      <c r="K680" s="297"/>
      <c r="L680" s="297"/>
      <c r="M680" s="297"/>
      <c r="N680" s="297"/>
      <c r="O680" s="297"/>
      <c r="P680" s="297"/>
      <c r="Q680" s="297"/>
      <c r="R680" s="297"/>
      <c r="S680" s="297"/>
      <c r="T680" s="297"/>
      <c r="U680" s="297"/>
      <c r="V680" s="297"/>
      <c r="W680" s="297"/>
      <c r="X680" s="297"/>
      <c r="Y680" s="297"/>
      <c r="Z680" s="297"/>
    </row>
    <row r="681" spans="1:26" ht="15.75" customHeight="1">
      <c r="A681" s="297"/>
      <c r="B681" s="297"/>
      <c r="C681" s="297"/>
      <c r="D681" s="297"/>
      <c r="E681" s="297"/>
      <c r="F681" s="297"/>
      <c r="G681" s="297"/>
      <c r="H681" s="297"/>
      <c r="I681" s="297"/>
      <c r="J681" s="297"/>
      <c r="K681" s="297"/>
      <c r="L681" s="297"/>
      <c r="M681" s="297"/>
      <c r="N681" s="297"/>
      <c r="O681" s="297"/>
      <c r="P681" s="297"/>
      <c r="Q681" s="297"/>
      <c r="R681" s="297"/>
      <c r="S681" s="297"/>
      <c r="T681" s="297"/>
      <c r="U681" s="297"/>
      <c r="V681" s="297"/>
      <c r="W681" s="297"/>
      <c r="X681" s="297"/>
      <c r="Y681" s="297"/>
      <c r="Z681" s="297"/>
    </row>
    <row r="682" spans="1:26" ht="15.75" customHeight="1">
      <c r="A682" s="297"/>
      <c r="B682" s="297"/>
      <c r="C682" s="297"/>
      <c r="D682" s="297"/>
      <c r="E682" s="297"/>
      <c r="F682" s="297"/>
      <c r="G682" s="297"/>
      <c r="H682" s="297"/>
      <c r="I682" s="297"/>
      <c r="J682" s="297"/>
      <c r="K682" s="297"/>
      <c r="L682" s="297"/>
      <c r="M682" s="297"/>
      <c r="N682" s="297"/>
      <c r="O682" s="297"/>
      <c r="P682" s="297"/>
      <c r="Q682" s="297"/>
      <c r="R682" s="297"/>
      <c r="S682" s="297"/>
      <c r="T682" s="297"/>
      <c r="U682" s="297"/>
      <c r="V682" s="297"/>
      <c r="W682" s="297"/>
      <c r="X682" s="297"/>
      <c r="Y682" s="297"/>
      <c r="Z682" s="297"/>
    </row>
    <row r="683" spans="1:26" ht="15.75" customHeight="1">
      <c r="A683" s="297"/>
      <c r="B683" s="297"/>
      <c r="C683" s="297"/>
      <c r="D683" s="297"/>
      <c r="E683" s="297"/>
      <c r="F683" s="297"/>
      <c r="G683" s="297"/>
      <c r="H683" s="297"/>
      <c r="I683" s="297"/>
      <c r="J683" s="297"/>
      <c r="K683" s="297"/>
      <c r="L683" s="297"/>
      <c r="M683" s="297"/>
      <c r="N683" s="297"/>
      <c r="O683" s="297"/>
      <c r="P683" s="297"/>
      <c r="Q683" s="297"/>
      <c r="R683" s="297"/>
      <c r="S683" s="297"/>
      <c r="T683" s="297"/>
      <c r="U683" s="297"/>
      <c r="V683" s="297"/>
      <c r="W683" s="297"/>
      <c r="X683" s="297"/>
      <c r="Y683" s="297"/>
      <c r="Z683" s="297"/>
    </row>
    <row r="684" spans="1:26" ht="15.75" customHeight="1">
      <c r="A684" s="297"/>
      <c r="B684" s="297"/>
      <c r="C684" s="297"/>
      <c r="D684" s="297"/>
      <c r="E684" s="297"/>
      <c r="F684" s="297"/>
      <c r="G684" s="297"/>
      <c r="H684" s="297"/>
      <c r="I684" s="297"/>
      <c r="J684" s="297"/>
      <c r="K684" s="297"/>
      <c r="L684" s="297"/>
      <c r="M684" s="297"/>
      <c r="N684" s="297"/>
      <c r="O684" s="297"/>
      <c r="P684" s="297"/>
      <c r="Q684" s="297"/>
      <c r="R684" s="297"/>
      <c r="S684" s="297"/>
      <c r="T684" s="297"/>
      <c r="U684" s="297"/>
      <c r="V684" s="297"/>
      <c r="W684" s="297"/>
      <c r="X684" s="297"/>
      <c r="Y684" s="297"/>
      <c r="Z684" s="297"/>
    </row>
    <row r="685" spans="1:26" ht="15.75" customHeight="1">
      <c r="A685" s="297"/>
      <c r="B685" s="297"/>
      <c r="C685" s="297"/>
      <c r="D685" s="297"/>
      <c r="E685" s="297"/>
      <c r="F685" s="297"/>
      <c r="G685" s="297"/>
      <c r="H685" s="297"/>
      <c r="I685" s="297"/>
      <c r="J685" s="297"/>
      <c r="K685" s="297"/>
      <c r="L685" s="297"/>
      <c r="M685" s="297"/>
      <c r="N685" s="297"/>
      <c r="O685" s="297"/>
      <c r="P685" s="297"/>
      <c r="Q685" s="297"/>
      <c r="R685" s="297"/>
      <c r="S685" s="297"/>
      <c r="T685" s="297"/>
      <c r="U685" s="297"/>
      <c r="V685" s="297"/>
      <c r="W685" s="297"/>
      <c r="X685" s="297"/>
      <c r="Y685" s="297"/>
      <c r="Z685" s="297"/>
    </row>
    <row r="686" spans="1:26" ht="15.75" customHeight="1">
      <c r="A686" s="297"/>
      <c r="B686" s="297"/>
      <c r="C686" s="297"/>
      <c r="D686" s="297"/>
      <c r="E686" s="297"/>
      <c r="F686" s="297"/>
      <c r="G686" s="297"/>
      <c r="H686" s="297"/>
      <c r="I686" s="297"/>
      <c r="J686" s="297"/>
      <c r="K686" s="297"/>
      <c r="L686" s="297"/>
      <c r="M686" s="297"/>
      <c r="N686" s="297"/>
      <c r="O686" s="297"/>
      <c r="P686" s="297"/>
      <c r="Q686" s="297"/>
      <c r="R686" s="297"/>
      <c r="S686" s="297"/>
      <c r="T686" s="297"/>
      <c r="U686" s="297"/>
      <c r="V686" s="297"/>
      <c r="W686" s="297"/>
      <c r="X686" s="297"/>
      <c r="Y686" s="297"/>
      <c r="Z686" s="297"/>
    </row>
    <row r="687" spans="1:26" ht="15.75" customHeight="1">
      <c r="A687" s="297"/>
      <c r="B687" s="297"/>
      <c r="C687" s="297"/>
      <c r="D687" s="297"/>
      <c r="E687" s="297"/>
      <c r="F687" s="297"/>
      <c r="G687" s="297"/>
      <c r="H687" s="297"/>
      <c r="I687" s="297"/>
      <c r="J687" s="297"/>
      <c r="K687" s="297"/>
      <c r="L687" s="297"/>
      <c r="M687" s="297"/>
      <c r="N687" s="297"/>
      <c r="O687" s="297"/>
      <c r="P687" s="297"/>
      <c r="Q687" s="297"/>
      <c r="R687" s="297"/>
      <c r="S687" s="297"/>
      <c r="T687" s="297"/>
      <c r="U687" s="297"/>
      <c r="V687" s="297"/>
      <c r="W687" s="297"/>
      <c r="X687" s="297"/>
      <c r="Y687" s="297"/>
      <c r="Z687" s="297"/>
    </row>
    <row r="688" spans="1:26" ht="15.75" customHeight="1">
      <c r="A688" s="297"/>
      <c r="B688" s="297"/>
      <c r="C688" s="297"/>
      <c r="D688" s="297"/>
      <c r="E688" s="297"/>
      <c r="F688" s="297"/>
      <c r="G688" s="297"/>
      <c r="H688" s="297"/>
      <c r="I688" s="297"/>
      <c r="J688" s="297"/>
      <c r="K688" s="297"/>
      <c r="L688" s="297"/>
      <c r="M688" s="297"/>
      <c r="N688" s="297"/>
      <c r="O688" s="297"/>
      <c r="P688" s="297"/>
      <c r="Q688" s="297"/>
      <c r="R688" s="297"/>
      <c r="S688" s="297"/>
      <c r="T688" s="297"/>
      <c r="U688" s="297"/>
      <c r="V688" s="297"/>
      <c r="W688" s="297"/>
      <c r="X688" s="297"/>
      <c r="Y688" s="297"/>
      <c r="Z688" s="297"/>
    </row>
    <row r="689" spans="1:26" ht="15.75" customHeight="1">
      <c r="A689" s="297"/>
      <c r="B689" s="297"/>
      <c r="C689" s="297"/>
      <c r="D689" s="297"/>
      <c r="E689" s="297"/>
      <c r="F689" s="297"/>
      <c r="G689" s="297"/>
      <c r="H689" s="297"/>
      <c r="I689" s="297"/>
      <c r="J689" s="297"/>
      <c r="K689" s="297"/>
      <c r="L689" s="297"/>
      <c r="M689" s="297"/>
      <c r="N689" s="297"/>
      <c r="O689" s="297"/>
      <c r="P689" s="297"/>
      <c r="Q689" s="297"/>
      <c r="R689" s="297"/>
      <c r="S689" s="297"/>
      <c r="T689" s="297"/>
      <c r="U689" s="297"/>
      <c r="V689" s="297"/>
      <c r="W689" s="297"/>
      <c r="X689" s="297"/>
      <c r="Y689" s="297"/>
      <c r="Z689" s="297"/>
    </row>
    <row r="690" spans="1:26" ht="15.75" customHeight="1">
      <c r="A690" s="297"/>
      <c r="B690" s="297"/>
      <c r="C690" s="297"/>
      <c r="D690" s="297"/>
      <c r="E690" s="297"/>
      <c r="F690" s="297"/>
      <c r="G690" s="297"/>
      <c r="H690" s="297"/>
      <c r="I690" s="297"/>
      <c r="J690" s="297"/>
      <c r="K690" s="297"/>
      <c r="L690" s="297"/>
      <c r="M690" s="297"/>
      <c r="N690" s="297"/>
      <c r="O690" s="297"/>
      <c r="P690" s="297"/>
      <c r="Q690" s="297"/>
      <c r="R690" s="297"/>
      <c r="S690" s="297"/>
      <c r="T690" s="297"/>
      <c r="U690" s="297"/>
      <c r="V690" s="297"/>
      <c r="W690" s="297"/>
      <c r="X690" s="297"/>
      <c r="Y690" s="297"/>
      <c r="Z690" s="297"/>
    </row>
    <row r="691" spans="1:26" ht="15.75" customHeight="1">
      <c r="A691" s="297"/>
      <c r="B691" s="297"/>
      <c r="C691" s="297"/>
      <c r="D691" s="297"/>
      <c r="E691" s="297"/>
      <c r="F691" s="297"/>
      <c r="G691" s="297"/>
      <c r="H691" s="297"/>
      <c r="I691" s="297"/>
      <c r="J691" s="297"/>
      <c r="K691" s="297"/>
      <c r="L691" s="297"/>
      <c r="M691" s="297"/>
      <c r="N691" s="297"/>
      <c r="O691" s="297"/>
      <c r="P691" s="297"/>
      <c r="Q691" s="297"/>
      <c r="R691" s="297"/>
      <c r="S691" s="297"/>
      <c r="T691" s="297"/>
      <c r="U691" s="297"/>
      <c r="V691" s="297"/>
      <c r="W691" s="297"/>
      <c r="X691" s="297"/>
      <c r="Y691" s="297"/>
      <c r="Z691" s="297"/>
    </row>
    <row r="692" spans="1:26" ht="15.75" customHeight="1">
      <c r="A692" s="297"/>
      <c r="B692" s="297"/>
      <c r="C692" s="297"/>
      <c r="D692" s="297"/>
      <c r="E692" s="297"/>
      <c r="F692" s="297"/>
      <c r="G692" s="297"/>
      <c r="H692" s="297"/>
      <c r="I692" s="297"/>
      <c r="J692" s="297"/>
      <c r="K692" s="297"/>
      <c r="L692" s="297"/>
      <c r="M692" s="297"/>
      <c r="N692" s="297"/>
      <c r="O692" s="297"/>
      <c r="P692" s="297"/>
      <c r="Q692" s="297"/>
      <c r="R692" s="297"/>
      <c r="S692" s="297"/>
      <c r="T692" s="297"/>
      <c r="U692" s="297"/>
      <c r="V692" s="297"/>
      <c r="W692" s="297"/>
      <c r="X692" s="297"/>
      <c r="Y692" s="297"/>
      <c r="Z692" s="297"/>
    </row>
    <row r="693" spans="1:26" ht="15.75" customHeight="1">
      <c r="A693" s="297"/>
      <c r="B693" s="297"/>
      <c r="C693" s="297"/>
      <c r="D693" s="297"/>
      <c r="E693" s="297"/>
      <c r="F693" s="297"/>
      <c r="G693" s="297"/>
      <c r="H693" s="297"/>
      <c r="I693" s="297"/>
      <c r="J693" s="297"/>
      <c r="K693" s="297"/>
      <c r="L693" s="297"/>
      <c r="M693" s="297"/>
      <c r="N693" s="297"/>
      <c r="O693" s="297"/>
      <c r="P693" s="297"/>
      <c r="Q693" s="297"/>
      <c r="R693" s="297"/>
      <c r="S693" s="297"/>
      <c r="T693" s="297"/>
      <c r="U693" s="297"/>
      <c r="V693" s="297"/>
      <c r="W693" s="297"/>
      <c r="X693" s="297"/>
      <c r="Y693" s="297"/>
      <c r="Z693" s="297"/>
    </row>
    <row r="694" spans="1:26" ht="15.75" customHeight="1">
      <c r="A694" s="297"/>
      <c r="B694" s="297"/>
      <c r="C694" s="297"/>
      <c r="D694" s="297"/>
      <c r="E694" s="297"/>
      <c r="F694" s="297"/>
      <c r="G694" s="297"/>
      <c r="H694" s="297"/>
      <c r="I694" s="297"/>
      <c r="J694" s="297"/>
      <c r="K694" s="297"/>
      <c r="L694" s="297"/>
      <c r="M694" s="297"/>
      <c r="N694" s="297"/>
      <c r="O694" s="297"/>
      <c r="P694" s="297"/>
      <c r="Q694" s="297"/>
      <c r="R694" s="297"/>
      <c r="S694" s="297"/>
      <c r="T694" s="297"/>
      <c r="U694" s="297"/>
      <c r="V694" s="297"/>
      <c r="W694" s="297"/>
      <c r="X694" s="297"/>
      <c r="Y694" s="297"/>
      <c r="Z694" s="297"/>
    </row>
    <row r="695" spans="1:26" ht="15.75" customHeight="1">
      <c r="A695" s="297"/>
      <c r="B695" s="297"/>
      <c r="C695" s="297"/>
      <c r="D695" s="297"/>
      <c r="E695" s="297"/>
      <c r="F695" s="297"/>
      <c r="G695" s="297"/>
      <c r="H695" s="297"/>
      <c r="I695" s="297"/>
      <c r="J695" s="297"/>
      <c r="K695" s="297"/>
      <c r="L695" s="297"/>
      <c r="M695" s="297"/>
      <c r="N695" s="297"/>
      <c r="O695" s="297"/>
      <c r="P695" s="297"/>
      <c r="Q695" s="297"/>
      <c r="R695" s="297"/>
      <c r="S695" s="297"/>
      <c r="T695" s="297"/>
      <c r="U695" s="297"/>
      <c r="V695" s="297"/>
      <c r="W695" s="297"/>
      <c r="X695" s="297"/>
      <c r="Y695" s="297"/>
      <c r="Z695" s="297"/>
    </row>
    <row r="696" spans="1:26" ht="15.75" customHeight="1">
      <c r="A696" s="297"/>
      <c r="B696" s="297"/>
      <c r="C696" s="297"/>
      <c r="D696" s="297"/>
      <c r="E696" s="297"/>
      <c r="F696" s="297"/>
      <c r="G696" s="297"/>
      <c r="H696" s="297"/>
      <c r="I696" s="297"/>
      <c r="J696" s="297"/>
      <c r="K696" s="297"/>
      <c r="L696" s="297"/>
      <c r="M696" s="297"/>
      <c r="N696" s="297"/>
      <c r="O696" s="297"/>
      <c r="P696" s="297"/>
      <c r="Q696" s="297"/>
      <c r="R696" s="297"/>
      <c r="S696" s="297"/>
      <c r="T696" s="297"/>
      <c r="U696" s="297"/>
      <c r="V696" s="297"/>
      <c r="W696" s="297"/>
      <c r="X696" s="297"/>
      <c r="Y696" s="297"/>
      <c r="Z696" s="297"/>
    </row>
    <row r="697" spans="1:26" ht="15.75" customHeight="1">
      <c r="A697" s="297"/>
      <c r="B697" s="297"/>
      <c r="C697" s="297"/>
      <c r="D697" s="297"/>
      <c r="E697" s="297"/>
      <c r="F697" s="297"/>
      <c r="G697" s="297"/>
      <c r="H697" s="297"/>
      <c r="I697" s="297"/>
      <c r="J697" s="297"/>
      <c r="K697" s="297"/>
      <c r="L697" s="297"/>
      <c r="M697" s="297"/>
      <c r="N697" s="297"/>
      <c r="O697" s="297"/>
      <c r="P697" s="297"/>
      <c r="Q697" s="297"/>
      <c r="R697" s="297"/>
      <c r="S697" s="297"/>
      <c r="T697" s="297"/>
      <c r="U697" s="297"/>
      <c r="V697" s="297"/>
      <c r="W697" s="297"/>
      <c r="X697" s="297"/>
      <c r="Y697" s="297"/>
      <c r="Z697" s="297"/>
    </row>
    <row r="698" spans="1:26" ht="15.75" customHeight="1">
      <c r="A698" s="297"/>
      <c r="B698" s="297"/>
      <c r="C698" s="297"/>
      <c r="D698" s="297"/>
      <c r="E698" s="297"/>
      <c r="F698" s="297"/>
      <c r="G698" s="297"/>
      <c r="H698" s="297"/>
      <c r="I698" s="297"/>
      <c r="J698" s="297"/>
      <c r="K698" s="297"/>
      <c r="L698" s="297"/>
      <c r="M698" s="297"/>
      <c r="N698" s="297"/>
      <c r="O698" s="297"/>
      <c r="P698" s="297"/>
      <c r="Q698" s="297"/>
      <c r="R698" s="297"/>
      <c r="S698" s="297"/>
      <c r="T698" s="297"/>
      <c r="U698" s="297"/>
      <c r="V698" s="297"/>
      <c r="W698" s="297"/>
      <c r="X698" s="297"/>
      <c r="Y698" s="297"/>
      <c r="Z698" s="297"/>
    </row>
    <row r="699" spans="1:26" ht="15.75" customHeight="1">
      <c r="A699" s="297"/>
      <c r="B699" s="297"/>
      <c r="C699" s="297"/>
      <c r="D699" s="297"/>
      <c r="E699" s="297"/>
      <c r="F699" s="297"/>
      <c r="G699" s="297"/>
      <c r="H699" s="297"/>
      <c r="I699" s="297"/>
      <c r="J699" s="297"/>
      <c r="K699" s="297"/>
      <c r="L699" s="297"/>
      <c r="M699" s="297"/>
      <c r="N699" s="297"/>
      <c r="O699" s="297"/>
      <c r="P699" s="297"/>
      <c r="Q699" s="297"/>
      <c r="R699" s="297"/>
      <c r="S699" s="297"/>
      <c r="T699" s="297"/>
      <c r="U699" s="297"/>
      <c r="V699" s="297"/>
      <c r="W699" s="297"/>
      <c r="X699" s="297"/>
      <c r="Y699" s="297"/>
      <c r="Z699" s="297"/>
    </row>
    <row r="700" spans="1:26" ht="15.75" customHeight="1">
      <c r="A700" s="297"/>
      <c r="B700" s="297"/>
      <c r="C700" s="297"/>
      <c r="D700" s="297"/>
      <c r="E700" s="297"/>
      <c r="F700" s="297"/>
      <c r="G700" s="297"/>
      <c r="H700" s="297"/>
      <c r="I700" s="297"/>
      <c r="J700" s="297"/>
      <c r="K700" s="297"/>
      <c r="L700" s="297"/>
      <c r="M700" s="297"/>
      <c r="N700" s="297"/>
      <c r="O700" s="297"/>
      <c r="P700" s="297"/>
      <c r="Q700" s="297"/>
      <c r="R700" s="297"/>
      <c r="S700" s="297"/>
      <c r="T700" s="297"/>
      <c r="U700" s="297"/>
      <c r="V700" s="297"/>
      <c r="W700" s="297"/>
      <c r="X700" s="297"/>
      <c r="Y700" s="297"/>
      <c r="Z700" s="297"/>
    </row>
    <row r="701" spans="1:26" ht="15.75" customHeight="1">
      <c r="A701" s="297"/>
      <c r="B701" s="297"/>
      <c r="C701" s="297"/>
      <c r="D701" s="297"/>
      <c r="E701" s="297"/>
      <c r="F701" s="297"/>
      <c r="G701" s="297"/>
      <c r="H701" s="297"/>
      <c r="I701" s="297"/>
      <c r="J701" s="297"/>
      <c r="K701" s="297"/>
      <c r="L701" s="297"/>
      <c r="M701" s="297"/>
      <c r="N701" s="297"/>
      <c r="O701" s="297"/>
      <c r="P701" s="297"/>
      <c r="Q701" s="297"/>
      <c r="R701" s="297"/>
      <c r="S701" s="297"/>
      <c r="T701" s="297"/>
      <c r="U701" s="297"/>
      <c r="V701" s="297"/>
      <c r="W701" s="297"/>
      <c r="X701" s="297"/>
      <c r="Y701" s="297"/>
      <c r="Z701" s="297"/>
    </row>
    <row r="702" spans="1:26" ht="15.75" customHeight="1">
      <c r="A702" s="297"/>
      <c r="B702" s="297"/>
      <c r="C702" s="297"/>
      <c r="D702" s="297"/>
      <c r="E702" s="297"/>
      <c r="F702" s="297"/>
      <c r="G702" s="297"/>
      <c r="H702" s="297"/>
      <c r="I702" s="297"/>
      <c r="J702" s="297"/>
      <c r="K702" s="297"/>
      <c r="L702" s="297"/>
      <c r="M702" s="297"/>
      <c r="N702" s="297"/>
      <c r="O702" s="297"/>
      <c r="P702" s="297"/>
      <c r="Q702" s="297"/>
      <c r="R702" s="297"/>
      <c r="S702" s="297"/>
      <c r="T702" s="297"/>
      <c r="U702" s="297"/>
      <c r="V702" s="297"/>
      <c r="W702" s="297"/>
      <c r="X702" s="297"/>
      <c r="Y702" s="297"/>
      <c r="Z702" s="297"/>
    </row>
    <row r="703" spans="1:26" ht="15.75" customHeight="1">
      <c r="A703" s="297"/>
      <c r="B703" s="297"/>
      <c r="C703" s="297"/>
      <c r="D703" s="297"/>
      <c r="E703" s="297"/>
      <c r="F703" s="297"/>
      <c r="G703" s="297"/>
      <c r="H703" s="297"/>
      <c r="I703" s="297"/>
      <c r="J703" s="297"/>
      <c r="K703" s="297"/>
      <c r="L703" s="297"/>
      <c r="M703" s="297"/>
      <c r="N703" s="297"/>
      <c r="O703" s="297"/>
      <c r="P703" s="297"/>
      <c r="Q703" s="297"/>
      <c r="R703" s="297"/>
      <c r="S703" s="297"/>
      <c r="T703" s="297"/>
      <c r="U703" s="297"/>
      <c r="V703" s="297"/>
      <c r="W703" s="297"/>
      <c r="X703" s="297"/>
      <c r="Y703" s="297"/>
      <c r="Z703" s="297"/>
    </row>
    <row r="704" spans="1:26" ht="15.75" customHeight="1">
      <c r="A704" s="297"/>
      <c r="B704" s="297"/>
      <c r="C704" s="297"/>
      <c r="D704" s="297"/>
      <c r="E704" s="297"/>
      <c r="F704" s="297"/>
      <c r="G704" s="297"/>
      <c r="H704" s="297"/>
      <c r="I704" s="297"/>
      <c r="J704" s="297"/>
      <c r="K704" s="297"/>
      <c r="L704" s="297"/>
      <c r="M704" s="297"/>
      <c r="N704" s="297"/>
      <c r="O704" s="297"/>
      <c r="P704" s="297"/>
      <c r="Q704" s="297"/>
      <c r="R704" s="297"/>
      <c r="S704" s="297"/>
      <c r="T704" s="297"/>
      <c r="U704" s="297"/>
      <c r="V704" s="297"/>
      <c r="W704" s="297"/>
      <c r="X704" s="297"/>
      <c r="Y704" s="297"/>
      <c r="Z704" s="297"/>
    </row>
    <row r="705" spans="1:26" ht="15.75" customHeight="1">
      <c r="A705" s="297"/>
      <c r="B705" s="297"/>
      <c r="C705" s="297"/>
      <c r="D705" s="297"/>
      <c r="E705" s="297"/>
      <c r="F705" s="297"/>
      <c r="G705" s="297"/>
      <c r="H705" s="297"/>
      <c r="I705" s="297"/>
      <c r="J705" s="297"/>
      <c r="K705" s="297"/>
      <c r="L705" s="297"/>
      <c r="M705" s="297"/>
      <c r="N705" s="297"/>
      <c r="O705" s="297"/>
      <c r="P705" s="297"/>
      <c r="Q705" s="297"/>
      <c r="R705" s="297"/>
      <c r="S705" s="297"/>
      <c r="T705" s="297"/>
      <c r="U705" s="297"/>
      <c r="V705" s="297"/>
      <c r="W705" s="297"/>
      <c r="X705" s="297"/>
      <c r="Y705" s="297"/>
      <c r="Z705" s="297"/>
    </row>
    <row r="706" spans="1:26" ht="15.75" customHeight="1">
      <c r="A706" s="297"/>
      <c r="B706" s="297"/>
      <c r="C706" s="297"/>
      <c r="D706" s="297"/>
      <c r="E706" s="297"/>
      <c r="F706" s="297"/>
      <c r="G706" s="297"/>
      <c r="H706" s="297"/>
      <c r="I706" s="297"/>
      <c r="J706" s="297"/>
      <c r="K706" s="297"/>
      <c r="L706" s="297"/>
      <c r="M706" s="297"/>
      <c r="N706" s="297"/>
      <c r="O706" s="297"/>
      <c r="P706" s="297"/>
      <c r="Q706" s="297"/>
      <c r="R706" s="297"/>
      <c r="S706" s="297"/>
      <c r="T706" s="297"/>
      <c r="U706" s="297"/>
      <c r="V706" s="297"/>
      <c r="W706" s="297"/>
      <c r="X706" s="297"/>
      <c r="Y706" s="297"/>
      <c r="Z706" s="297"/>
    </row>
    <row r="707" spans="1:26" ht="15.75" customHeight="1">
      <c r="A707" s="297"/>
      <c r="B707" s="297"/>
      <c r="C707" s="297"/>
      <c r="D707" s="297"/>
      <c r="E707" s="297"/>
      <c r="F707" s="297"/>
      <c r="G707" s="297"/>
      <c r="H707" s="297"/>
      <c r="I707" s="297"/>
      <c r="J707" s="297"/>
      <c r="K707" s="297"/>
      <c r="L707" s="297"/>
      <c r="M707" s="297"/>
      <c r="N707" s="297"/>
      <c r="O707" s="297"/>
      <c r="P707" s="297"/>
      <c r="Q707" s="297"/>
      <c r="R707" s="297"/>
      <c r="S707" s="297"/>
      <c r="T707" s="297"/>
      <c r="U707" s="297"/>
      <c r="V707" s="297"/>
      <c r="W707" s="297"/>
      <c r="X707" s="297"/>
      <c r="Y707" s="297"/>
      <c r="Z707" s="297"/>
    </row>
    <row r="708" spans="1:26" ht="15.75" customHeight="1">
      <c r="A708" s="297"/>
      <c r="B708" s="297"/>
      <c r="C708" s="297"/>
      <c r="D708" s="297"/>
      <c r="E708" s="297"/>
      <c r="F708" s="297"/>
      <c r="G708" s="297"/>
      <c r="H708" s="297"/>
      <c r="I708" s="297"/>
      <c r="J708" s="297"/>
      <c r="K708" s="297"/>
      <c r="L708" s="297"/>
      <c r="M708" s="297"/>
      <c r="N708" s="297"/>
      <c r="O708" s="297"/>
      <c r="P708" s="297"/>
      <c r="Q708" s="297"/>
      <c r="R708" s="297"/>
      <c r="S708" s="297"/>
      <c r="T708" s="297"/>
      <c r="U708" s="297"/>
      <c r="V708" s="297"/>
      <c r="W708" s="297"/>
      <c r="X708" s="297"/>
      <c r="Y708" s="297"/>
      <c r="Z708" s="297"/>
    </row>
    <row r="709" spans="1:26" ht="15.75" customHeight="1">
      <c r="A709" s="297"/>
      <c r="B709" s="297"/>
      <c r="C709" s="297"/>
      <c r="D709" s="297"/>
      <c r="E709" s="297"/>
      <c r="F709" s="297"/>
      <c r="G709" s="297"/>
      <c r="H709" s="297"/>
      <c r="I709" s="297"/>
      <c r="J709" s="297"/>
      <c r="K709" s="297"/>
      <c r="L709" s="297"/>
      <c r="M709" s="297"/>
      <c r="N709" s="297"/>
      <c r="O709" s="297"/>
      <c r="P709" s="297"/>
      <c r="Q709" s="297"/>
      <c r="R709" s="297"/>
      <c r="S709" s="297"/>
      <c r="T709" s="297"/>
      <c r="U709" s="297"/>
      <c r="V709" s="297"/>
      <c r="W709" s="297"/>
      <c r="X709" s="297"/>
      <c r="Y709" s="297"/>
      <c r="Z709" s="297"/>
    </row>
    <row r="710" spans="1:26" ht="15.75" customHeight="1">
      <c r="A710" s="297"/>
      <c r="B710" s="297"/>
      <c r="C710" s="297"/>
      <c r="D710" s="297"/>
      <c r="E710" s="297"/>
      <c r="F710" s="297"/>
      <c r="G710" s="297"/>
      <c r="H710" s="297"/>
      <c r="I710" s="297"/>
      <c r="J710" s="297"/>
      <c r="K710" s="297"/>
      <c r="L710" s="297"/>
      <c r="M710" s="297"/>
      <c r="N710" s="297"/>
      <c r="O710" s="297"/>
      <c r="P710" s="297"/>
      <c r="Q710" s="297"/>
      <c r="R710" s="297"/>
      <c r="S710" s="297"/>
      <c r="T710" s="297"/>
      <c r="U710" s="297"/>
      <c r="V710" s="297"/>
      <c r="W710" s="297"/>
      <c r="X710" s="297"/>
      <c r="Y710" s="297"/>
      <c r="Z710" s="297"/>
    </row>
    <row r="711" spans="1:26" ht="15.75" customHeight="1">
      <c r="A711" s="297"/>
      <c r="B711" s="297"/>
      <c r="C711" s="297"/>
      <c r="D711" s="297"/>
      <c r="E711" s="297"/>
      <c r="F711" s="297"/>
      <c r="G711" s="297"/>
      <c r="H711" s="297"/>
      <c r="I711" s="297"/>
      <c r="J711" s="297"/>
      <c r="K711" s="297"/>
      <c r="L711" s="297"/>
      <c r="M711" s="297"/>
      <c r="N711" s="297"/>
      <c r="O711" s="297"/>
      <c r="P711" s="297"/>
      <c r="Q711" s="297"/>
      <c r="R711" s="297"/>
      <c r="S711" s="297"/>
      <c r="T711" s="297"/>
      <c r="U711" s="297"/>
      <c r="V711" s="297"/>
      <c r="W711" s="297"/>
      <c r="X711" s="297"/>
      <c r="Y711" s="297"/>
      <c r="Z711" s="297"/>
    </row>
    <row r="712" spans="1:26" ht="15.75" customHeight="1">
      <c r="A712" s="297"/>
      <c r="B712" s="297"/>
      <c r="C712" s="297"/>
      <c r="D712" s="297"/>
      <c r="E712" s="297"/>
      <c r="F712" s="297"/>
      <c r="G712" s="297"/>
      <c r="H712" s="297"/>
      <c r="I712" s="297"/>
      <c r="J712" s="297"/>
      <c r="K712" s="297"/>
      <c r="L712" s="297"/>
      <c r="M712" s="297"/>
      <c r="N712" s="297"/>
      <c r="O712" s="297"/>
      <c r="P712" s="297"/>
      <c r="Q712" s="297"/>
      <c r="R712" s="297"/>
      <c r="S712" s="297"/>
      <c r="T712" s="297"/>
      <c r="U712" s="297"/>
      <c r="V712" s="297"/>
      <c r="W712" s="297"/>
      <c r="X712" s="297"/>
      <c r="Y712" s="297"/>
      <c r="Z712" s="297"/>
    </row>
    <row r="713" spans="1:26" ht="15.75" customHeight="1">
      <c r="A713" s="297"/>
      <c r="B713" s="297"/>
      <c r="C713" s="297"/>
      <c r="D713" s="297"/>
      <c r="E713" s="297"/>
      <c r="F713" s="297"/>
      <c r="G713" s="297"/>
      <c r="H713" s="297"/>
      <c r="I713" s="297"/>
      <c r="J713" s="297"/>
      <c r="K713" s="297"/>
      <c r="L713" s="297"/>
      <c r="M713" s="297"/>
      <c r="N713" s="297"/>
      <c r="O713" s="297"/>
      <c r="P713" s="297"/>
      <c r="Q713" s="297"/>
      <c r="R713" s="297"/>
      <c r="S713" s="297"/>
      <c r="T713" s="297"/>
      <c r="U713" s="297"/>
      <c r="V713" s="297"/>
      <c r="W713" s="297"/>
      <c r="X713" s="297"/>
      <c r="Y713" s="297"/>
      <c r="Z713" s="297"/>
    </row>
    <row r="714" spans="1:26" ht="15.75" customHeight="1">
      <c r="A714" s="297"/>
      <c r="B714" s="297"/>
      <c r="C714" s="297"/>
      <c r="D714" s="297"/>
      <c r="E714" s="297"/>
      <c r="F714" s="297"/>
      <c r="G714" s="297"/>
      <c r="H714" s="297"/>
      <c r="I714" s="297"/>
      <c r="J714" s="297"/>
      <c r="K714" s="297"/>
      <c r="L714" s="297"/>
      <c r="M714" s="297"/>
      <c r="N714" s="297"/>
      <c r="O714" s="297"/>
      <c r="P714" s="297"/>
      <c r="Q714" s="297"/>
      <c r="R714" s="297"/>
      <c r="S714" s="297"/>
      <c r="T714" s="297"/>
      <c r="U714" s="297"/>
      <c r="V714" s="297"/>
      <c r="W714" s="297"/>
      <c r="X714" s="297"/>
      <c r="Y714" s="297"/>
      <c r="Z714" s="297"/>
    </row>
    <row r="715" spans="1:26" ht="15.75" customHeight="1">
      <c r="A715" s="297"/>
      <c r="B715" s="297"/>
      <c r="C715" s="297"/>
      <c r="D715" s="297"/>
      <c r="E715" s="297"/>
      <c r="F715" s="297"/>
      <c r="G715" s="297"/>
      <c r="H715" s="297"/>
      <c r="I715" s="297"/>
      <c r="J715" s="297"/>
      <c r="K715" s="297"/>
      <c r="L715" s="297"/>
      <c r="M715" s="297"/>
      <c r="N715" s="297"/>
      <c r="O715" s="297"/>
      <c r="P715" s="297"/>
      <c r="Q715" s="297"/>
      <c r="R715" s="297"/>
      <c r="S715" s="297"/>
      <c r="T715" s="297"/>
      <c r="U715" s="297"/>
      <c r="V715" s="297"/>
      <c r="W715" s="297"/>
      <c r="X715" s="297"/>
      <c r="Y715" s="297"/>
      <c r="Z715" s="297"/>
    </row>
    <row r="716" spans="1:26" ht="15.75" customHeight="1">
      <c r="A716" s="297"/>
      <c r="B716" s="297"/>
      <c r="C716" s="297"/>
      <c r="D716" s="297"/>
      <c r="E716" s="297"/>
      <c r="F716" s="297"/>
      <c r="G716" s="297"/>
      <c r="H716" s="297"/>
      <c r="I716" s="297"/>
      <c r="J716" s="297"/>
      <c r="K716" s="297"/>
      <c r="L716" s="297"/>
      <c r="M716" s="297"/>
      <c r="N716" s="297"/>
      <c r="O716" s="297"/>
      <c r="P716" s="297"/>
      <c r="Q716" s="297"/>
      <c r="R716" s="297"/>
      <c r="S716" s="297"/>
      <c r="T716" s="297"/>
      <c r="U716" s="297"/>
      <c r="V716" s="297"/>
      <c r="W716" s="297"/>
      <c r="X716" s="297"/>
      <c r="Y716" s="297"/>
      <c r="Z716" s="297"/>
    </row>
    <row r="717" spans="1:26" ht="15.75" customHeight="1">
      <c r="A717" s="297"/>
      <c r="B717" s="297"/>
      <c r="C717" s="297"/>
      <c r="D717" s="297"/>
      <c r="E717" s="297"/>
      <c r="F717" s="297"/>
      <c r="G717" s="297"/>
      <c r="H717" s="297"/>
      <c r="I717" s="297"/>
      <c r="J717" s="297"/>
      <c r="K717" s="297"/>
      <c r="L717" s="297"/>
      <c r="M717" s="297"/>
      <c r="N717" s="297"/>
      <c r="O717" s="297"/>
      <c r="P717" s="297"/>
      <c r="Q717" s="297"/>
      <c r="R717" s="297"/>
      <c r="S717" s="297"/>
      <c r="T717" s="297"/>
      <c r="U717" s="297"/>
      <c r="V717" s="297"/>
      <c r="W717" s="297"/>
      <c r="X717" s="297"/>
      <c r="Y717" s="297"/>
      <c r="Z717" s="297"/>
    </row>
    <row r="718" spans="1:26" ht="15.75" customHeight="1">
      <c r="A718" s="297"/>
      <c r="B718" s="297"/>
      <c r="C718" s="297"/>
      <c r="D718" s="297"/>
      <c r="E718" s="297"/>
      <c r="F718" s="297"/>
      <c r="G718" s="297"/>
      <c r="H718" s="297"/>
      <c r="I718" s="297"/>
      <c r="J718" s="297"/>
      <c r="K718" s="297"/>
      <c r="L718" s="297"/>
      <c r="M718" s="297"/>
      <c r="N718" s="297"/>
      <c r="O718" s="297"/>
      <c r="P718" s="297"/>
      <c r="Q718" s="297"/>
      <c r="R718" s="297"/>
      <c r="S718" s="297"/>
      <c r="T718" s="297"/>
      <c r="U718" s="297"/>
      <c r="V718" s="297"/>
      <c r="W718" s="297"/>
      <c r="X718" s="297"/>
      <c r="Y718" s="297"/>
      <c r="Z718" s="297"/>
    </row>
    <row r="719" spans="1:26" ht="15.75" customHeight="1">
      <c r="A719" s="297"/>
      <c r="B719" s="297"/>
      <c r="C719" s="297"/>
      <c r="D719" s="297"/>
      <c r="E719" s="297"/>
      <c r="F719" s="297"/>
      <c r="G719" s="297"/>
      <c r="H719" s="297"/>
      <c r="I719" s="297"/>
      <c r="J719" s="297"/>
      <c r="K719" s="297"/>
      <c r="L719" s="297"/>
      <c r="M719" s="297"/>
      <c r="N719" s="297"/>
      <c r="O719" s="297"/>
      <c r="P719" s="297"/>
      <c r="Q719" s="297"/>
      <c r="R719" s="297"/>
      <c r="S719" s="297"/>
      <c r="T719" s="297"/>
      <c r="U719" s="297"/>
      <c r="V719" s="297"/>
      <c r="W719" s="297"/>
      <c r="X719" s="297"/>
      <c r="Y719" s="297"/>
      <c r="Z719" s="297"/>
    </row>
    <row r="720" spans="1:26" ht="15.75" customHeight="1">
      <c r="A720" s="297"/>
      <c r="B720" s="297"/>
      <c r="C720" s="297"/>
      <c r="D720" s="297"/>
      <c r="E720" s="297"/>
      <c r="F720" s="297"/>
      <c r="G720" s="297"/>
      <c r="H720" s="297"/>
      <c r="I720" s="297"/>
      <c r="J720" s="297"/>
      <c r="K720" s="297"/>
      <c r="L720" s="297"/>
      <c r="M720" s="297"/>
      <c r="N720" s="297"/>
      <c r="O720" s="297"/>
      <c r="P720" s="297"/>
      <c r="Q720" s="297"/>
      <c r="R720" s="297"/>
      <c r="S720" s="297"/>
      <c r="T720" s="297"/>
      <c r="U720" s="297"/>
      <c r="V720" s="297"/>
      <c r="W720" s="297"/>
      <c r="X720" s="297"/>
      <c r="Y720" s="297"/>
      <c r="Z720" s="297"/>
    </row>
    <row r="721" spans="1:26" ht="15.75" customHeight="1">
      <c r="A721" s="297"/>
      <c r="B721" s="297"/>
      <c r="C721" s="297"/>
      <c r="D721" s="297"/>
      <c r="E721" s="297"/>
      <c r="F721" s="297"/>
      <c r="G721" s="297"/>
      <c r="H721" s="297"/>
      <c r="I721" s="297"/>
      <c r="J721" s="297"/>
      <c r="K721" s="297"/>
      <c r="L721" s="297"/>
      <c r="M721" s="297"/>
      <c r="N721" s="297"/>
      <c r="O721" s="297"/>
      <c r="P721" s="297"/>
      <c r="Q721" s="297"/>
      <c r="R721" s="297"/>
      <c r="S721" s="297"/>
      <c r="T721" s="297"/>
      <c r="U721" s="297"/>
      <c r="V721" s="297"/>
      <c r="W721" s="297"/>
      <c r="X721" s="297"/>
      <c r="Y721" s="297"/>
      <c r="Z721" s="297"/>
    </row>
    <row r="722" spans="1:26" ht="15.75" customHeight="1">
      <c r="A722" s="297"/>
      <c r="B722" s="297"/>
      <c r="C722" s="297"/>
      <c r="D722" s="297"/>
      <c r="E722" s="297"/>
      <c r="F722" s="297"/>
      <c r="G722" s="297"/>
      <c r="H722" s="297"/>
      <c r="I722" s="297"/>
      <c r="J722" s="297"/>
      <c r="K722" s="297"/>
      <c r="L722" s="297"/>
      <c r="M722" s="297"/>
      <c r="N722" s="297"/>
      <c r="O722" s="297"/>
      <c r="P722" s="297"/>
      <c r="Q722" s="297"/>
      <c r="R722" s="297"/>
      <c r="S722" s="297"/>
      <c r="T722" s="297"/>
      <c r="U722" s="297"/>
      <c r="V722" s="297"/>
      <c r="W722" s="297"/>
      <c r="X722" s="297"/>
      <c r="Y722" s="297"/>
      <c r="Z722" s="297"/>
    </row>
    <row r="723" spans="1:26" ht="15.75" customHeight="1">
      <c r="A723" s="297"/>
      <c r="B723" s="297"/>
      <c r="C723" s="297"/>
      <c r="D723" s="297"/>
      <c r="E723" s="297"/>
      <c r="F723" s="297"/>
      <c r="G723" s="297"/>
      <c r="H723" s="297"/>
      <c r="I723" s="297"/>
      <c r="J723" s="297"/>
      <c r="K723" s="297"/>
      <c r="L723" s="297"/>
      <c r="M723" s="297"/>
      <c r="N723" s="297"/>
      <c r="O723" s="297"/>
      <c r="P723" s="297"/>
      <c r="Q723" s="297"/>
      <c r="R723" s="297"/>
      <c r="S723" s="297"/>
      <c r="T723" s="297"/>
      <c r="U723" s="297"/>
      <c r="V723" s="297"/>
      <c r="W723" s="297"/>
      <c r="X723" s="297"/>
      <c r="Y723" s="297"/>
      <c r="Z723" s="297"/>
    </row>
    <row r="724" spans="1:26" ht="15.75" customHeight="1">
      <c r="A724" s="297"/>
      <c r="B724" s="297"/>
      <c r="C724" s="297"/>
      <c r="D724" s="297"/>
      <c r="E724" s="297"/>
      <c r="F724" s="297"/>
      <c r="G724" s="297"/>
      <c r="H724" s="297"/>
      <c r="I724" s="297"/>
      <c r="J724" s="297"/>
      <c r="K724" s="297"/>
      <c r="L724" s="297"/>
      <c r="M724" s="297"/>
      <c r="N724" s="297"/>
      <c r="O724" s="297"/>
      <c r="P724" s="297"/>
      <c r="Q724" s="297"/>
      <c r="R724" s="297"/>
      <c r="S724" s="297"/>
      <c r="T724" s="297"/>
      <c r="U724" s="297"/>
      <c r="V724" s="297"/>
      <c r="W724" s="297"/>
      <c r="X724" s="297"/>
      <c r="Y724" s="297"/>
      <c r="Z724" s="297"/>
    </row>
    <row r="725" spans="1:26" ht="15.75" customHeight="1">
      <c r="A725" s="297"/>
      <c r="B725" s="297"/>
      <c r="C725" s="297"/>
      <c r="D725" s="297"/>
      <c r="E725" s="297"/>
      <c r="F725" s="297"/>
      <c r="G725" s="297"/>
      <c r="H725" s="297"/>
      <c r="I725" s="297"/>
      <c r="J725" s="297"/>
      <c r="K725" s="297"/>
      <c r="L725" s="297"/>
      <c r="M725" s="297"/>
      <c r="N725" s="297"/>
      <c r="O725" s="297"/>
      <c r="P725" s="297"/>
      <c r="Q725" s="297"/>
      <c r="R725" s="297"/>
      <c r="S725" s="297"/>
      <c r="T725" s="297"/>
      <c r="U725" s="297"/>
      <c r="V725" s="297"/>
      <c r="W725" s="297"/>
      <c r="X725" s="297"/>
      <c r="Y725" s="297"/>
      <c r="Z725" s="297"/>
    </row>
    <row r="726" spans="1:26" ht="15.75" customHeight="1">
      <c r="A726" s="297"/>
      <c r="B726" s="297"/>
      <c r="C726" s="297"/>
      <c r="D726" s="297"/>
      <c r="E726" s="297"/>
      <c r="F726" s="297"/>
      <c r="G726" s="297"/>
      <c r="H726" s="297"/>
      <c r="I726" s="297"/>
      <c r="J726" s="297"/>
      <c r="K726" s="297"/>
      <c r="L726" s="297"/>
      <c r="M726" s="297"/>
      <c r="N726" s="297"/>
      <c r="O726" s="297"/>
      <c r="P726" s="297"/>
      <c r="Q726" s="297"/>
      <c r="R726" s="297"/>
      <c r="S726" s="297"/>
      <c r="T726" s="297"/>
      <c r="U726" s="297"/>
      <c r="V726" s="297"/>
      <c r="W726" s="297"/>
      <c r="X726" s="297"/>
      <c r="Y726" s="297"/>
      <c r="Z726" s="297"/>
    </row>
    <row r="727" spans="1:26" ht="15.75" customHeight="1">
      <c r="A727" s="297"/>
      <c r="B727" s="297"/>
      <c r="C727" s="297"/>
      <c r="D727" s="297"/>
      <c r="E727" s="297"/>
      <c r="F727" s="297"/>
      <c r="G727" s="297"/>
      <c r="H727" s="297"/>
      <c r="I727" s="297"/>
      <c r="J727" s="297"/>
      <c r="K727" s="297"/>
      <c r="L727" s="297"/>
      <c r="M727" s="297"/>
      <c r="N727" s="297"/>
      <c r="O727" s="297"/>
      <c r="P727" s="297"/>
      <c r="Q727" s="297"/>
      <c r="R727" s="297"/>
      <c r="S727" s="297"/>
      <c r="T727" s="297"/>
      <c r="U727" s="297"/>
      <c r="V727" s="297"/>
      <c r="W727" s="297"/>
      <c r="X727" s="297"/>
      <c r="Y727" s="297"/>
      <c r="Z727" s="297"/>
    </row>
    <row r="728" spans="1:26" ht="15.75" customHeight="1">
      <c r="A728" s="297"/>
      <c r="B728" s="297"/>
      <c r="C728" s="297"/>
      <c r="D728" s="297"/>
      <c r="E728" s="297"/>
      <c r="F728" s="297"/>
      <c r="G728" s="297"/>
      <c r="H728" s="297"/>
      <c r="I728" s="297"/>
      <c r="J728" s="297"/>
      <c r="K728" s="297"/>
      <c r="L728" s="297"/>
      <c r="M728" s="297"/>
      <c r="N728" s="297"/>
      <c r="O728" s="297"/>
      <c r="P728" s="297"/>
      <c r="Q728" s="297"/>
      <c r="R728" s="297"/>
      <c r="S728" s="297"/>
      <c r="T728" s="297"/>
      <c r="U728" s="297"/>
      <c r="V728" s="297"/>
      <c r="W728" s="297"/>
      <c r="X728" s="297"/>
      <c r="Y728" s="297"/>
      <c r="Z728" s="297"/>
    </row>
    <row r="729" spans="1:26" ht="15.75" customHeight="1">
      <c r="A729" s="297"/>
      <c r="B729" s="297"/>
      <c r="C729" s="297"/>
      <c r="D729" s="297"/>
      <c r="E729" s="297"/>
      <c r="F729" s="297"/>
      <c r="G729" s="297"/>
      <c r="H729" s="297"/>
      <c r="I729" s="297"/>
      <c r="J729" s="297"/>
      <c r="K729" s="297"/>
      <c r="L729" s="297"/>
      <c r="M729" s="297"/>
      <c r="N729" s="297"/>
      <c r="O729" s="297"/>
      <c r="P729" s="297"/>
      <c r="Q729" s="297"/>
      <c r="R729" s="297"/>
      <c r="S729" s="297"/>
      <c r="T729" s="297"/>
      <c r="U729" s="297"/>
      <c r="V729" s="297"/>
      <c r="W729" s="297"/>
      <c r="X729" s="297"/>
      <c r="Y729" s="297"/>
      <c r="Z729" s="297"/>
    </row>
    <row r="730" spans="1:26" ht="15.75" customHeight="1">
      <c r="A730" s="297"/>
      <c r="B730" s="297"/>
      <c r="C730" s="297"/>
      <c r="D730" s="297"/>
      <c r="E730" s="297"/>
      <c r="F730" s="297"/>
      <c r="G730" s="297"/>
      <c r="H730" s="297"/>
      <c r="I730" s="297"/>
      <c r="J730" s="297"/>
      <c r="K730" s="297"/>
      <c r="L730" s="297"/>
      <c r="M730" s="297"/>
      <c r="N730" s="297"/>
      <c r="O730" s="297"/>
      <c r="P730" s="297"/>
      <c r="Q730" s="297"/>
      <c r="R730" s="297"/>
      <c r="S730" s="297"/>
      <c r="T730" s="297"/>
      <c r="U730" s="297"/>
      <c r="V730" s="297"/>
      <c r="W730" s="297"/>
      <c r="X730" s="297"/>
      <c r="Y730" s="297"/>
      <c r="Z730" s="297"/>
    </row>
    <row r="731" spans="1:26" ht="15.75" customHeight="1">
      <c r="A731" s="297"/>
      <c r="B731" s="297"/>
      <c r="C731" s="297"/>
      <c r="D731" s="297"/>
      <c r="E731" s="297"/>
      <c r="F731" s="297"/>
      <c r="G731" s="297"/>
      <c r="H731" s="297"/>
      <c r="I731" s="297"/>
      <c r="J731" s="297"/>
      <c r="K731" s="297"/>
      <c r="L731" s="297"/>
      <c r="M731" s="297"/>
      <c r="N731" s="297"/>
      <c r="O731" s="297"/>
      <c r="P731" s="297"/>
      <c r="Q731" s="297"/>
      <c r="R731" s="297"/>
      <c r="S731" s="297"/>
      <c r="T731" s="297"/>
      <c r="U731" s="297"/>
      <c r="V731" s="297"/>
      <c r="W731" s="297"/>
      <c r="X731" s="297"/>
      <c r="Y731" s="297"/>
      <c r="Z731" s="297"/>
    </row>
    <row r="732" spans="1:26" ht="15.75" customHeight="1">
      <c r="A732" s="297"/>
      <c r="B732" s="297"/>
      <c r="C732" s="297"/>
      <c r="D732" s="297"/>
      <c r="E732" s="297"/>
      <c r="F732" s="297"/>
      <c r="G732" s="297"/>
      <c r="H732" s="297"/>
      <c r="I732" s="297"/>
      <c r="J732" s="297"/>
      <c r="K732" s="297"/>
      <c r="L732" s="297"/>
      <c r="M732" s="297"/>
      <c r="N732" s="297"/>
      <c r="O732" s="297"/>
      <c r="P732" s="297"/>
      <c r="Q732" s="297"/>
      <c r="R732" s="297"/>
      <c r="S732" s="297"/>
      <c r="T732" s="297"/>
      <c r="U732" s="297"/>
      <c r="V732" s="297"/>
      <c r="W732" s="297"/>
      <c r="X732" s="297"/>
      <c r="Y732" s="297"/>
      <c r="Z732" s="297"/>
    </row>
    <row r="733" spans="1:26" ht="15.75" customHeight="1">
      <c r="A733" s="297"/>
      <c r="B733" s="297"/>
      <c r="C733" s="297"/>
      <c r="D733" s="297"/>
      <c r="E733" s="297"/>
      <c r="F733" s="297"/>
      <c r="G733" s="297"/>
      <c r="H733" s="297"/>
      <c r="I733" s="297"/>
      <c r="J733" s="297"/>
      <c r="K733" s="297"/>
      <c r="L733" s="297"/>
      <c r="M733" s="297"/>
      <c r="N733" s="297"/>
      <c r="O733" s="297"/>
      <c r="P733" s="297"/>
      <c r="Q733" s="297"/>
      <c r="R733" s="297"/>
      <c r="S733" s="297"/>
      <c r="T733" s="297"/>
      <c r="U733" s="297"/>
      <c r="V733" s="297"/>
      <c r="W733" s="297"/>
      <c r="X733" s="297"/>
      <c r="Y733" s="297"/>
      <c r="Z733" s="297"/>
    </row>
    <row r="734" spans="1:26" ht="15.75" customHeight="1">
      <c r="A734" s="297"/>
      <c r="B734" s="297"/>
      <c r="C734" s="297"/>
      <c r="D734" s="297"/>
      <c r="E734" s="297"/>
      <c r="F734" s="297"/>
      <c r="G734" s="297"/>
      <c r="H734" s="297"/>
      <c r="I734" s="297"/>
      <c r="J734" s="297"/>
      <c r="K734" s="297"/>
      <c r="L734" s="297"/>
      <c r="M734" s="297"/>
      <c r="N734" s="297"/>
      <c r="O734" s="297"/>
      <c r="P734" s="297"/>
      <c r="Q734" s="297"/>
      <c r="R734" s="297"/>
      <c r="S734" s="297"/>
      <c r="T734" s="297"/>
      <c r="U734" s="297"/>
      <c r="V734" s="297"/>
      <c r="W734" s="297"/>
      <c r="X734" s="297"/>
      <c r="Y734" s="297"/>
      <c r="Z734" s="297"/>
    </row>
    <row r="735" spans="1:26" ht="15.75" customHeight="1">
      <c r="A735" s="297"/>
      <c r="B735" s="297"/>
      <c r="C735" s="297"/>
      <c r="D735" s="297"/>
      <c r="E735" s="297"/>
      <c r="F735" s="297"/>
      <c r="G735" s="297"/>
      <c r="H735" s="297"/>
      <c r="I735" s="297"/>
      <c r="J735" s="297"/>
      <c r="K735" s="297"/>
      <c r="L735" s="297"/>
      <c r="M735" s="297"/>
      <c r="N735" s="297"/>
      <c r="O735" s="297"/>
      <c r="P735" s="297"/>
      <c r="Q735" s="297"/>
      <c r="R735" s="297"/>
      <c r="S735" s="297"/>
      <c r="T735" s="297"/>
      <c r="U735" s="297"/>
      <c r="V735" s="297"/>
      <c r="W735" s="297"/>
      <c r="X735" s="297"/>
      <c r="Y735" s="297"/>
      <c r="Z735" s="297"/>
    </row>
    <row r="736" spans="1:26" ht="15.75" customHeight="1">
      <c r="A736" s="297"/>
      <c r="B736" s="297"/>
      <c r="C736" s="297"/>
      <c r="D736" s="297"/>
      <c r="E736" s="297"/>
      <c r="F736" s="297"/>
      <c r="G736" s="297"/>
      <c r="H736" s="297"/>
      <c r="I736" s="297"/>
      <c r="J736" s="297"/>
      <c r="K736" s="297"/>
      <c r="L736" s="297"/>
      <c r="M736" s="297"/>
      <c r="N736" s="297"/>
      <c r="O736" s="297"/>
      <c r="P736" s="297"/>
      <c r="Q736" s="297"/>
      <c r="R736" s="297"/>
      <c r="S736" s="297"/>
      <c r="T736" s="297"/>
      <c r="U736" s="297"/>
      <c r="V736" s="297"/>
      <c r="W736" s="297"/>
      <c r="X736" s="297"/>
      <c r="Y736" s="297"/>
      <c r="Z736" s="297"/>
    </row>
    <row r="737" spans="1:26" ht="15.75" customHeight="1">
      <c r="A737" s="297"/>
      <c r="B737" s="297"/>
      <c r="C737" s="297"/>
      <c r="D737" s="297"/>
      <c r="E737" s="297"/>
      <c r="F737" s="297"/>
      <c r="G737" s="297"/>
      <c r="H737" s="297"/>
      <c r="I737" s="297"/>
      <c r="J737" s="297"/>
      <c r="K737" s="297"/>
      <c r="L737" s="297"/>
      <c r="M737" s="297"/>
      <c r="N737" s="297"/>
      <c r="O737" s="297"/>
      <c r="P737" s="297"/>
      <c r="Q737" s="297"/>
      <c r="R737" s="297"/>
      <c r="S737" s="297"/>
      <c r="T737" s="297"/>
      <c r="U737" s="297"/>
      <c r="V737" s="297"/>
      <c r="W737" s="297"/>
      <c r="X737" s="297"/>
      <c r="Y737" s="297"/>
      <c r="Z737" s="297"/>
    </row>
    <row r="738" spans="1:26" ht="15.75" customHeight="1">
      <c r="A738" s="297"/>
      <c r="B738" s="297"/>
      <c r="C738" s="297"/>
      <c r="D738" s="297"/>
      <c r="E738" s="297"/>
      <c r="F738" s="297"/>
      <c r="G738" s="297"/>
      <c r="H738" s="297"/>
      <c r="I738" s="297"/>
      <c r="J738" s="297"/>
      <c r="K738" s="297"/>
      <c r="L738" s="297"/>
      <c r="M738" s="297"/>
      <c r="N738" s="297"/>
      <c r="O738" s="297"/>
      <c r="P738" s="297"/>
      <c r="Q738" s="297"/>
      <c r="R738" s="297"/>
      <c r="S738" s="297"/>
      <c r="T738" s="297"/>
      <c r="U738" s="297"/>
      <c r="V738" s="297"/>
      <c r="W738" s="297"/>
      <c r="X738" s="297"/>
      <c r="Y738" s="297"/>
      <c r="Z738" s="297"/>
    </row>
    <row r="739" spans="1:26" ht="15.75" customHeight="1">
      <c r="A739" s="297"/>
      <c r="B739" s="297"/>
      <c r="C739" s="297"/>
      <c r="D739" s="297"/>
      <c r="E739" s="297"/>
      <c r="F739" s="297"/>
      <c r="G739" s="297"/>
      <c r="H739" s="297"/>
      <c r="I739" s="297"/>
      <c r="J739" s="297"/>
      <c r="K739" s="297"/>
      <c r="L739" s="297"/>
      <c r="M739" s="297"/>
      <c r="N739" s="297"/>
      <c r="O739" s="297"/>
      <c r="P739" s="297"/>
      <c r="Q739" s="297"/>
      <c r="R739" s="297"/>
      <c r="S739" s="297"/>
      <c r="T739" s="297"/>
      <c r="U739" s="297"/>
      <c r="V739" s="297"/>
      <c r="W739" s="297"/>
      <c r="X739" s="297"/>
      <c r="Y739" s="297"/>
      <c r="Z739" s="297"/>
    </row>
    <row r="740" spans="1:26" ht="15.75" customHeight="1">
      <c r="A740" s="297"/>
      <c r="B740" s="297"/>
      <c r="C740" s="297"/>
      <c r="D740" s="297"/>
      <c r="E740" s="297"/>
      <c r="F740" s="297"/>
      <c r="G740" s="297"/>
      <c r="H740" s="297"/>
      <c r="I740" s="297"/>
      <c r="J740" s="297"/>
      <c r="K740" s="297"/>
      <c r="L740" s="297"/>
      <c r="M740" s="297"/>
      <c r="N740" s="297"/>
      <c r="O740" s="297"/>
      <c r="P740" s="297"/>
      <c r="Q740" s="297"/>
      <c r="R740" s="297"/>
      <c r="S740" s="297"/>
      <c r="T740" s="297"/>
      <c r="U740" s="297"/>
      <c r="V740" s="297"/>
      <c r="W740" s="297"/>
      <c r="X740" s="297"/>
      <c r="Y740" s="297"/>
      <c r="Z740" s="297"/>
    </row>
    <row r="741" spans="1:26" ht="15.75" customHeight="1">
      <c r="A741" s="297"/>
      <c r="B741" s="297"/>
      <c r="C741" s="297"/>
      <c r="D741" s="297"/>
      <c r="E741" s="297"/>
      <c r="F741" s="297"/>
      <c r="G741" s="297"/>
      <c r="H741" s="297"/>
      <c r="I741" s="297"/>
      <c r="J741" s="297"/>
      <c r="K741" s="297"/>
      <c r="L741" s="297"/>
      <c r="M741" s="297"/>
      <c r="N741" s="297"/>
      <c r="O741" s="297"/>
      <c r="P741" s="297"/>
      <c r="Q741" s="297"/>
      <c r="R741" s="297"/>
      <c r="S741" s="297"/>
      <c r="T741" s="297"/>
      <c r="U741" s="297"/>
      <c r="V741" s="297"/>
      <c r="W741" s="297"/>
      <c r="X741" s="297"/>
      <c r="Y741" s="297"/>
      <c r="Z741" s="297"/>
    </row>
    <row r="742" spans="1:26" ht="15.75" customHeight="1">
      <c r="A742" s="297"/>
      <c r="B742" s="297"/>
      <c r="C742" s="297"/>
      <c r="D742" s="297"/>
      <c r="E742" s="297"/>
      <c r="F742" s="297"/>
      <c r="G742" s="297"/>
      <c r="H742" s="297"/>
      <c r="I742" s="297"/>
      <c r="J742" s="297"/>
      <c r="K742" s="297"/>
      <c r="L742" s="297"/>
      <c r="M742" s="297"/>
      <c r="N742" s="297"/>
      <c r="O742" s="297"/>
      <c r="P742" s="297"/>
      <c r="Q742" s="297"/>
      <c r="R742" s="297"/>
      <c r="S742" s="297"/>
      <c r="T742" s="297"/>
      <c r="U742" s="297"/>
      <c r="V742" s="297"/>
      <c r="W742" s="297"/>
      <c r="X742" s="297"/>
      <c r="Y742" s="297"/>
      <c r="Z742" s="297"/>
    </row>
    <row r="743" spans="1:26" ht="15.75" customHeight="1">
      <c r="A743" s="297"/>
      <c r="B743" s="297"/>
      <c r="C743" s="297"/>
      <c r="D743" s="297"/>
      <c r="E743" s="297"/>
      <c r="F743" s="297"/>
      <c r="G743" s="297"/>
      <c r="H743" s="297"/>
      <c r="I743" s="297"/>
      <c r="J743" s="297"/>
      <c r="K743" s="297"/>
      <c r="L743" s="297"/>
      <c r="M743" s="297"/>
      <c r="N743" s="297"/>
      <c r="O743" s="297"/>
      <c r="P743" s="297"/>
      <c r="Q743" s="297"/>
      <c r="R743" s="297"/>
      <c r="S743" s="297"/>
      <c r="T743" s="297"/>
      <c r="U743" s="297"/>
      <c r="V743" s="297"/>
      <c r="W743" s="297"/>
      <c r="X743" s="297"/>
      <c r="Y743" s="297"/>
      <c r="Z743" s="297"/>
    </row>
    <row r="744" spans="1:26" ht="15.75" customHeight="1">
      <c r="A744" s="297"/>
      <c r="B744" s="297"/>
      <c r="C744" s="297"/>
      <c r="D744" s="297"/>
      <c r="E744" s="297"/>
      <c r="F744" s="297"/>
      <c r="G744" s="297"/>
      <c r="H744" s="297"/>
      <c r="I744" s="297"/>
      <c r="J744" s="297"/>
      <c r="K744" s="297"/>
      <c r="L744" s="297"/>
      <c r="M744" s="297"/>
      <c r="N744" s="297"/>
      <c r="O744" s="297"/>
      <c r="P744" s="297"/>
      <c r="Q744" s="297"/>
      <c r="R744" s="297"/>
      <c r="S744" s="297"/>
      <c r="T744" s="297"/>
      <c r="U744" s="297"/>
      <c r="V744" s="297"/>
      <c r="W744" s="297"/>
      <c r="X744" s="297"/>
      <c r="Y744" s="297"/>
      <c r="Z744" s="297"/>
    </row>
    <row r="745" spans="1:26" ht="15.75" customHeight="1">
      <c r="A745" s="297"/>
      <c r="B745" s="297"/>
      <c r="C745" s="297"/>
      <c r="D745" s="297"/>
      <c r="E745" s="297"/>
      <c r="F745" s="297"/>
      <c r="G745" s="297"/>
      <c r="H745" s="297"/>
      <c r="I745" s="297"/>
      <c r="J745" s="297"/>
      <c r="K745" s="297"/>
      <c r="L745" s="297"/>
      <c r="M745" s="297"/>
      <c r="N745" s="297"/>
      <c r="O745" s="297"/>
      <c r="P745" s="297"/>
      <c r="Q745" s="297"/>
      <c r="R745" s="297"/>
      <c r="S745" s="297"/>
      <c r="T745" s="297"/>
      <c r="U745" s="297"/>
      <c r="V745" s="297"/>
      <c r="W745" s="297"/>
      <c r="X745" s="297"/>
      <c r="Y745" s="297"/>
      <c r="Z745" s="297"/>
    </row>
    <row r="746" spans="1:26" ht="15.75" customHeight="1">
      <c r="A746" s="297"/>
      <c r="B746" s="297"/>
      <c r="C746" s="297"/>
      <c r="D746" s="297"/>
      <c r="E746" s="297"/>
      <c r="F746" s="297"/>
      <c r="G746" s="297"/>
      <c r="H746" s="297"/>
      <c r="I746" s="297"/>
      <c r="J746" s="297"/>
      <c r="K746" s="297"/>
      <c r="L746" s="297"/>
      <c r="M746" s="297"/>
      <c r="N746" s="297"/>
      <c r="O746" s="297"/>
      <c r="P746" s="297"/>
      <c r="Q746" s="297"/>
      <c r="R746" s="297"/>
      <c r="S746" s="297"/>
      <c r="T746" s="297"/>
      <c r="U746" s="297"/>
      <c r="V746" s="297"/>
      <c r="W746" s="297"/>
      <c r="X746" s="297"/>
      <c r="Y746" s="297"/>
      <c r="Z746" s="297"/>
    </row>
    <row r="747" spans="1:26" ht="15.75" customHeight="1">
      <c r="A747" s="297"/>
      <c r="B747" s="297"/>
      <c r="C747" s="297"/>
      <c r="D747" s="297"/>
      <c r="E747" s="297"/>
      <c r="F747" s="297"/>
      <c r="G747" s="297"/>
      <c r="H747" s="297"/>
      <c r="I747" s="297"/>
      <c r="J747" s="297"/>
      <c r="K747" s="297"/>
      <c r="L747" s="297"/>
      <c r="M747" s="297"/>
      <c r="N747" s="297"/>
      <c r="O747" s="297"/>
      <c r="P747" s="297"/>
      <c r="Q747" s="297"/>
      <c r="R747" s="297"/>
      <c r="S747" s="297"/>
      <c r="T747" s="297"/>
      <c r="U747" s="297"/>
      <c r="V747" s="297"/>
      <c r="W747" s="297"/>
      <c r="X747" s="297"/>
      <c r="Y747" s="297"/>
      <c r="Z747" s="297"/>
    </row>
    <row r="748" spans="1:26" ht="15.75" customHeight="1">
      <c r="A748" s="297"/>
      <c r="B748" s="297"/>
      <c r="C748" s="297"/>
      <c r="D748" s="297"/>
      <c r="E748" s="297"/>
      <c r="F748" s="297"/>
      <c r="G748" s="297"/>
      <c r="H748" s="297"/>
      <c r="I748" s="297"/>
      <c r="J748" s="297"/>
      <c r="K748" s="297"/>
      <c r="L748" s="297"/>
      <c r="M748" s="297"/>
      <c r="N748" s="297"/>
      <c r="O748" s="297"/>
      <c r="P748" s="297"/>
      <c r="Q748" s="297"/>
      <c r="R748" s="297"/>
      <c r="S748" s="297"/>
      <c r="T748" s="297"/>
      <c r="U748" s="297"/>
      <c r="V748" s="297"/>
      <c r="W748" s="297"/>
      <c r="X748" s="297"/>
      <c r="Y748" s="297"/>
      <c r="Z748" s="297"/>
    </row>
    <row r="749" spans="1:26" ht="15.75" customHeight="1">
      <c r="A749" s="297"/>
      <c r="B749" s="297"/>
      <c r="C749" s="297"/>
      <c r="D749" s="297"/>
      <c r="E749" s="297"/>
      <c r="F749" s="297"/>
      <c r="G749" s="297"/>
      <c r="H749" s="297"/>
      <c r="I749" s="297"/>
      <c r="J749" s="297"/>
      <c r="K749" s="297"/>
      <c r="L749" s="297"/>
      <c r="M749" s="297"/>
      <c r="N749" s="297"/>
      <c r="O749" s="297"/>
      <c r="P749" s="297"/>
      <c r="Q749" s="297"/>
      <c r="R749" s="297"/>
      <c r="S749" s="297"/>
      <c r="T749" s="297"/>
      <c r="U749" s="297"/>
      <c r="V749" s="297"/>
      <c r="W749" s="297"/>
      <c r="X749" s="297"/>
      <c r="Y749" s="297"/>
      <c r="Z749" s="297"/>
    </row>
    <row r="750" spans="1:26" ht="15.75" customHeight="1">
      <c r="A750" s="297"/>
      <c r="B750" s="297"/>
      <c r="C750" s="297"/>
      <c r="D750" s="297"/>
      <c r="E750" s="297"/>
      <c r="F750" s="297"/>
      <c r="G750" s="297"/>
      <c r="H750" s="297"/>
      <c r="I750" s="297"/>
      <c r="J750" s="297"/>
      <c r="K750" s="297"/>
      <c r="L750" s="297"/>
      <c r="M750" s="297"/>
      <c r="N750" s="297"/>
      <c r="O750" s="297"/>
      <c r="P750" s="297"/>
      <c r="Q750" s="297"/>
      <c r="R750" s="297"/>
      <c r="S750" s="297"/>
      <c r="T750" s="297"/>
      <c r="U750" s="297"/>
      <c r="V750" s="297"/>
      <c r="W750" s="297"/>
      <c r="X750" s="297"/>
      <c r="Y750" s="297"/>
      <c r="Z750" s="297"/>
    </row>
    <row r="751" spans="1:26" ht="15.75" customHeight="1">
      <c r="A751" s="297"/>
      <c r="B751" s="297"/>
      <c r="C751" s="297"/>
      <c r="D751" s="297"/>
      <c r="E751" s="297"/>
      <c r="F751" s="297"/>
      <c r="G751" s="297"/>
      <c r="H751" s="297"/>
      <c r="I751" s="297"/>
      <c r="J751" s="297"/>
      <c r="K751" s="297"/>
      <c r="L751" s="297"/>
      <c r="M751" s="297"/>
      <c r="N751" s="297"/>
      <c r="O751" s="297"/>
      <c r="P751" s="297"/>
      <c r="Q751" s="297"/>
      <c r="R751" s="297"/>
      <c r="S751" s="297"/>
      <c r="T751" s="297"/>
      <c r="U751" s="297"/>
      <c r="V751" s="297"/>
      <c r="W751" s="297"/>
      <c r="X751" s="297"/>
      <c r="Y751" s="297"/>
      <c r="Z751" s="297"/>
    </row>
    <row r="752" spans="1:26" ht="15.75" customHeight="1">
      <c r="A752" s="297"/>
      <c r="B752" s="297"/>
      <c r="C752" s="297"/>
      <c r="D752" s="297"/>
      <c r="E752" s="297"/>
      <c r="F752" s="297"/>
      <c r="G752" s="297"/>
      <c r="H752" s="297"/>
      <c r="I752" s="297"/>
      <c r="J752" s="297"/>
      <c r="K752" s="297"/>
      <c r="L752" s="297"/>
      <c r="M752" s="297"/>
      <c r="N752" s="297"/>
      <c r="O752" s="297"/>
      <c r="P752" s="297"/>
      <c r="Q752" s="297"/>
      <c r="R752" s="297"/>
      <c r="S752" s="297"/>
      <c r="T752" s="297"/>
      <c r="U752" s="297"/>
      <c r="V752" s="297"/>
      <c r="W752" s="297"/>
      <c r="X752" s="297"/>
      <c r="Y752" s="297"/>
      <c r="Z752" s="297"/>
    </row>
    <row r="753" spans="1:26" ht="15.75" customHeight="1">
      <c r="A753" s="297"/>
      <c r="B753" s="297"/>
      <c r="C753" s="297"/>
      <c r="D753" s="297"/>
      <c r="E753" s="297"/>
      <c r="F753" s="297"/>
      <c r="G753" s="297"/>
      <c r="H753" s="297"/>
      <c r="I753" s="297"/>
      <c r="J753" s="297"/>
      <c r="K753" s="297"/>
      <c r="L753" s="297"/>
      <c r="M753" s="297"/>
      <c r="N753" s="297"/>
      <c r="O753" s="297"/>
      <c r="P753" s="297"/>
      <c r="Q753" s="297"/>
      <c r="R753" s="297"/>
      <c r="S753" s="297"/>
      <c r="T753" s="297"/>
      <c r="U753" s="297"/>
      <c r="V753" s="297"/>
      <c r="W753" s="297"/>
      <c r="X753" s="297"/>
      <c r="Y753" s="297"/>
      <c r="Z753" s="297"/>
    </row>
    <row r="754" spans="1:26" ht="15.75" customHeight="1">
      <c r="A754" s="297"/>
      <c r="B754" s="297"/>
      <c r="C754" s="297"/>
      <c r="D754" s="297"/>
      <c r="E754" s="297"/>
      <c r="F754" s="297"/>
      <c r="G754" s="297"/>
      <c r="H754" s="297"/>
      <c r="I754" s="297"/>
      <c r="J754" s="297"/>
      <c r="K754" s="297"/>
      <c r="L754" s="297"/>
      <c r="M754" s="297"/>
      <c r="N754" s="297"/>
      <c r="O754" s="297"/>
      <c r="P754" s="297"/>
      <c r="Q754" s="297"/>
      <c r="R754" s="297"/>
      <c r="S754" s="297"/>
      <c r="T754" s="297"/>
      <c r="U754" s="297"/>
      <c r="V754" s="297"/>
      <c r="W754" s="297"/>
      <c r="X754" s="297"/>
      <c r="Y754" s="297"/>
      <c r="Z754" s="297"/>
    </row>
    <row r="755" spans="1:26" ht="15.75" customHeight="1">
      <c r="A755" s="297"/>
      <c r="B755" s="297"/>
      <c r="C755" s="297"/>
      <c r="D755" s="297"/>
      <c r="E755" s="297"/>
      <c r="F755" s="297"/>
      <c r="G755" s="297"/>
      <c r="H755" s="297"/>
      <c r="I755" s="297"/>
      <c r="J755" s="297"/>
      <c r="K755" s="297"/>
      <c r="L755" s="297"/>
      <c r="M755" s="297"/>
      <c r="N755" s="297"/>
      <c r="O755" s="297"/>
      <c r="P755" s="297"/>
      <c r="Q755" s="297"/>
      <c r="R755" s="297"/>
      <c r="S755" s="297"/>
      <c r="T755" s="297"/>
      <c r="U755" s="297"/>
      <c r="V755" s="297"/>
      <c r="W755" s="297"/>
      <c r="X755" s="297"/>
      <c r="Y755" s="297"/>
      <c r="Z755" s="297"/>
    </row>
    <row r="756" spans="1:26" ht="15.75" customHeight="1">
      <c r="A756" s="297"/>
      <c r="B756" s="297"/>
      <c r="C756" s="297"/>
      <c r="D756" s="297"/>
      <c r="E756" s="297"/>
      <c r="F756" s="297"/>
      <c r="G756" s="297"/>
      <c r="H756" s="297"/>
      <c r="I756" s="297"/>
      <c r="J756" s="297"/>
      <c r="K756" s="297"/>
      <c r="L756" s="297"/>
      <c r="M756" s="297"/>
      <c r="N756" s="297"/>
      <c r="O756" s="297"/>
      <c r="P756" s="297"/>
      <c r="Q756" s="297"/>
      <c r="R756" s="297"/>
      <c r="S756" s="297"/>
      <c r="T756" s="297"/>
      <c r="U756" s="297"/>
      <c r="V756" s="297"/>
      <c r="W756" s="297"/>
      <c r="X756" s="297"/>
      <c r="Y756" s="297"/>
      <c r="Z756" s="297"/>
    </row>
    <row r="757" spans="1:26" ht="15.75" customHeight="1">
      <c r="A757" s="297"/>
      <c r="B757" s="297"/>
      <c r="C757" s="297"/>
      <c r="D757" s="297"/>
      <c r="E757" s="297"/>
      <c r="F757" s="297"/>
      <c r="G757" s="297"/>
      <c r="H757" s="297"/>
      <c r="I757" s="297"/>
      <c r="J757" s="297"/>
      <c r="K757" s="297"/>
      <c r="L757" s="297"/>
      <c r="M757" s="297"/>
      <c r="N757" s="297"/>
      <c r="O757" s="297"/>
      <c r="P757" s="297"/>
      <c r="Q757" s="297"/>
      <c r="R757" s="297"/>
      <c r="S757" s="297"/>
      <c r="T757" s="297"/>
      <c r="U757" s="297"/>
      <c r="V757" s="297"/>
      <c r="W757" s="297"/>
      <c r="X757" s="297"/>
      <c r="Y757" s="297"/>
      <c r="Z757" s="297"/>
    </row>
    <row r="758" spans="1:26" ht="15.75" customHeight="1">
      <c r="A758" s="297"/>
      <c r="B758" s="297"/>
      <c r="C758" s="297"/>
      <c r="D758" s="297"/>
      <c r="E758" s="297"/>
      <c r="F758" s="297"/>
      <c r="G758" s="297"/>
      <c r="H758" s="297"/>
      <c r="I758" s="297"/>
      <c r="J758" s="297"/>
      <c r="K758" s="297"/>
      <c r="L758" s="297"/>
      <c r="M758" s="297"/>
      <c r="N758" s="297"/>
      <c r="O758" s="297"/>
      <c r="P758" s="297"/>
      <c r="Q758" s="297"/>
      <c r="R758" s="297"/>
      <c r="S758" s="297"/>
      <c r="T758" s="297"/>
      <c r="U758" s="297"/>
      <c r="V758" s="297"/>
      <c r="W758" s="297"/>
      <c r="X758" s="297"/>
      <c r="Y758" s="297"/>
      <c r="Z758" s="297"/>
    </row>
    <row r="759" spans="1:26" ht="15.75" customHeight="1">
      <c r="A759" s="297"/>
      <c r="B759" s="297"/>
      <c r="C759" s="297"/>
      <c r="D759" s="297"/>
      <c r="E759" s="297"/>
      <c r="F759" s="297"/>
      <c r="G759" s="297"/>
      <c r="H759" s="297"/>
      <c r="I759" s="297"/>
      <c r="J759" s="297"/>
      <c r="K759" s="297"/>
      <c r="L759" s="297"/>
      <c r="M759" s="297"/>
      <c r="N759" s="297"/>
      <c r="O759" s="297"/>
      <c r="P759" s="297"/>
      <c r="Q759" s="297"/>
      <c r="R759" s="297"/>
      <c r="S759" s="297"/>
      <c r="T759" s="297"/>
      <c r="U759" s="297"/>
      <c r="V759" s="297"/>
      <c r="W759" s="297"/>
      <c r="X759" s="297"/>
      <c r="Y759" s="297"/>
      <c r="Z759" s="297"/>
    </row>
    <row r="760" spans="1:26" ht="15.75" customHeight="1">
      <c r="A760" s="297"/>
      <c r="B760" s="297"/>
      <c r="C760" s="297"/>
      <c r="D760" s="297"/>
      <c r="E760" s="297"/>
      <c r="F760" s="297"/>
      <c r="G760" s="297"/>
      <c r="H760" s="297"/>
      <c r="I760" s="297"/>
      <c r="J760" s="297"/>
      <c r="K760" s="297"/>
      <c r="L760" s="297"/>
      <c r="M760" s="297"/>
      <c r="N760" s="297"/>
      <c r="O760" s="297"/>
      <c r="P760" s="297"/>
      <c r="Q760" s="297"/>
      <c r="R760" s="297"/>
      <c r="S760" s="297"/>
      <c r="T760" s="297"/>
      <c r="U760" s="297"/>
      <c r="V760" s="297"/>
      <c r="W760" s="297"/>
      <c r="X760" s="297"/>
      <c r="Y760" s="297"/>
      <c r="Z760" s="297"/>
    </row>
    <row r="761" spans="1:26" ht="15.75" customHeight="1">
      <c r="A761" s="297"/>
      <c r="B761" s="297"/>
      <c r="C761" s="297"/>
      <c r="D761" s="297"/>
      <c r="E761" s="297"/>
      <c r="F761" s="297"/>
      <c r="G761" s="297"/>
      <c r="H761" s="297"/>
      <c r="I761" s="297"/>
      <c r="J761" s="297"/>
      <c r="K761" s="297"/>
      <c r="L761" s="297"/>
      <c r="M761" s="297"/>
      <c r="N761" s="297"/>
      <c r="O761" s="297"/>
      <c r="P761" s="297"/>
      <c r="Q761" s="297"/>
      <c r="R761" s="297"/>
      <c r="S761" s="297"/>
      <c r="T761" s="297"/>
      <c r="U761" s="297"/>
      <c r="V761" s="297"/>
      <c r="W761" s="297"/>
      <c r="X761" s="297"/>
      <c r="Y761" s="297"/>
      <c r="Z761" s="297"/>
    </row>
    <row r="762" spans="1:26" ht="15.75" customHeight="1">
      <c r="A762" s="297"/>
      <c r="B762" s="297"/>
      <c r="C762" s="297"/>
      <c r="D762" s="297"/>
      <c r="E762" s="297"/>
      <c r="F762" s="297"/>
      <c r="G762" s="297"/>
      <c r="H762" s="297"/>
      <c r="I762" s="297"/>
      <c r="J762" s="297"/>
      <c r="K762" s="297"/>
      <c r="L762" s="297"/>
      <c r="M762" s="297"/>
      <c r="N762" s="297"/>
      <c r="O762" s="297"/>
      <c r="P762" s="297"/>
      <c r="Q762" s="297"/>
      <c r="R762" s="297"/>
      <c r="S762" s="297"/>
      <c r="T762" s="297"/>
      <c r="U762" s="297"/>
      <c r="V762" s="297"/>
      <c r="W762" s="297"/>
      <c r="X762" s="297"/>
      <c r="Y762" s="297"/>
      <c r="Z762" s="297"/>
    </row>
    <row r="763" spans="1:26" ht="15.75" customHeight="1">
      <c r="A763" s="297"/>
      <c r="B763" s="297"/>
      <c r="C763" s="297"/>
      <c r="D763" s="297"/>
      <c r="E763" s="297"/>
      <c r="F763" s="297"/>
      <c r="G763" s="297"/>
      <c r="H763" s="297"/>
      <c r="I763" s="297"/>
      <c r="J763" s="297"/>
      <c r="K763" s="297"/>
      <c r="L763" s="297"/>
      <c r="M763" s="297"/>
      <c r="N763" s="297"/>
      <c r="O763" s="297"/>
      <c r="P763" s="297"/>
      <c r="Q763" s="297"/>
      <c r="R763" s="297"/>
      <c r="S763" s="297"/>
      <c r="T763" s="297"/>
      <c r="U763" s="297"/>
      <c r="V763" s="297"/>
      <c r="W763" s="297"/>
      <c r="X763" s="297"/>
      <c r="Y763" s="297"/>
      <c r="Z763" s="297"/>
    </row>
    <row r="764" spans="1:26" ht="15.75" customHeight="1">
      <c r="A764" s="297"/>
      <c r="B764" s="297"/>
      <c r="C764" s="297"/>
      <c r="D764" s="297"/>
      <c r="E764" s="297"/>
      <c r="F764" s="297"/>
      <c r="G764" s="297"/>
      <c r="H764" s="297"/>
      <c r="I764" s="297"/>
      <c r="J764" s="297"/>
      <c r="K764" s="297"/>
      <c r="L764" s="297"/>
      <c r="M764" s="297"/>
      <c r="N764" s="297"/>
      <c r="O764" s="297"/>
      <c r="P764" s="297"/>
      <c r="Q764" s="297"/>
      <c r="R764" s="297"/>
      <c r="S764" s="297"/>
      <c r="T764" s="297"/>
      <c r="U764" s="297"/>
      <c r="V764" s="297"/>
      <c r="W764" s="297"/>
      <c r="X764" s="297"/>
      <c r="Y764" s="297"/>
      <c r="Z764" s="297"/>
    </row>
    <row r="765" spans="1:26" ht="15.75" customHeight="1">
      <c r="A765" s="297"/>
      <c r="B765" s="297"/>
      <c r="C765" s="297"/>
      <c r="D765" s="297"/>
      <c r="E765" s="297"/>
      <c r="F765" s="297"/>
      <c r="G765" s="297"/>
      <c r="H765" s="297"/>
      <c r="I765" s="297"/>
      <c r="J765" s="297"/>
      <c r="K765" s="297"/>
      <c r="L765" s="297"/>
      <c r="M765" s="297"/>
      <c r="N765" s="297"/>
      <c r="O765" s="297"/>
      <c r="P765" s="297"/>
      <c r="Q765" s="297"/>
      <c r="R765" s="297"/>
      <c r="S765" s="297"/>
      <c r="T765" s="297"/>
      <c r="U765" s="297"/>
      <c r="V765" s="297"/>
      <c r="W765" s="297"/>
      <c r="X765" s="297"/>
      <c r="Y765" s="297"/>
      <c r="Z765" s="297"/>
    </row>
    <row r="766" spans="1:26" ht="15.75" customHeight="1">
      <c r="A766" s="297"/>
      <c r="B766" s="297"/>
      <c r="C766" s="297"/>
      <c r="D766" s="297"/>
      <c r="E766" s="297"/>
      <c r="F766" s="297"/>
      <c r="G766" s="297"/>
      <c r="H766" s="297"/>
      <c r="I766" s="297"/>
      <c r="J766" s="297"/>
      <c r="K766" s="297"/>
      <c r="L766" s="297"/>
      <c r="M766" s="297"/>
      <c r="N766" s="297"/>
      <c r="O766" s="297"/>
      <c r="P766" s="297"/>
      <c r="Q766" s="297"/>
      <c r="R766" s="297"/>
      <c r="S766" s="297"/>
      <c r="T766" s="297"/>
      <c r="U766" s="297"/>
      <c r="V766" s="297"/>
      <c r="W766" s="297"/>
      <c r="X766" s="297"/>
      <c r="Y766" s="297"/>
      <c r="Z766" s="297"/>
    </row>
    <row r="767" spans="1:26" ht="15.75" customHeight="1">
      <c r="A767" s="297"/>
      <c r="B767" s="297"/>
      <c r="C767" s="297"/>
      <c r="D767" s="297"/>
      <c r="E767" s="297"/>
      <c r="F767" s="297"/>
      <c r="G767" s="297"/>
      <c r="H767" s="297"/>
      <c r="I767" s="297"/>
      <c r="J767" s="297"/>
      <c r="K767" s="297"/>
      <c r="L767" s="297"/>
      <c r="M767" s="297"/>
      <c r="N767" s="297"/>
      <c r="O767" s="297"/>
      <c r="P767" s="297"/>
      <c r="Q767" s="297"/>
      <c r="R767" s="297"/>
      <c r="S767" s="297"/>
      <c r="T767" s="297"/>
      <c r="U767" s="297"/>
      <c r="V767" s="297"/>
      <c r="W767" s="297"/>
      <c r="X767" s="297"/>
      <c r="Y767" s="297"/>
      <c r="Z767" s="297"/>
    </row>
    <row r="768" spans="1:26" ht="15.75" customHeight="1">
      <c r="A768" s="297"/>
      <c r="B768" s="297"/>
      <c r="C768" s="297"/>
      <c r="D768" s="297"/>
      <c r="E768" s="297"/>
      <c r="F768" s="297"/>
      <c r="G768" s="297"/>
      <c r="H768" s="297"/>
      <c r="I768" s="297"/>
      <c r="J768" s="297"/>
      <c r="K768" s="297"/>
      <c r="L768" s="297"/>
      <c r="M768" s="297"/>
      <c r="N768" s="297"/>
      <c r="O768" s="297"/>
      <c r="P768" s="297"/>
      <c r="Q768" s="297"/>
      <c r="R768" s="297"/>
      <c r="S768" s="297"/>
      <c r="T768" s="297"/>
      <c r="U768" s="297"/>
      <c r="V768" s="297"/>
      <c r="W768" s="297"/>
      <c r="X768" s="297"/>
      <c r="Y768" s="297"/>
      <c r="Z768" s="297"/>
    </row>
    <row r="769" spans="1:26" ht="15.75" customHeight="1">
      <c r="A769" s="297"/>
      <c r="B769" s="297"/>
      <c r="C769" s="297"/>
      <c r="D769" s="297"/>
      <c r="E769" s="297"/>
      <c r="F769" s="297"/>
      <c r="G769" s="297"/>
      <c r="H769" s="297"/>
      <c r="I769" s="297"/>
      <c r="J769" s="297"/>
      <c r="K769" s="297"/>
      <c r="L769" s="297"/>
      <c r="M769" s="297"/>
      <c r="N769" s="297"/>
      <c r="O769" s="297"/>
      <c r="P769" s="297"/>
      <c r="Q769" s="297"/>
      <c r="R769" s="297"/>
      <c r="S769" s="297"/>
      <c r="T769" s="297"/>
      <c r="U769" s="297"/>
      <c r="V769" s="297"/>
      <c r="W769" s="297"/>
      <c r="X769" s="297"/>
      <c r="Y769" s="297"/>
      <c r="Z769" s="297"/>
    </row>
    <row r="770" spans="1:26" ht="15.75" customHeight="1">
      <c r="A770" s="297"/>
      <c r="B770" s="297"/>
      <c r="C770" s="297"/>
      <c r="D770" s="297"/>
      <c r="E770" s="297"/>
      <c r="F770" s="297"/>
      <c r="G770" s="297"/>
      <c r="H770" s="297"/>
      <c r="I770" s="297"/>
      <c r="J770" s="297"/>
      <c r="K770" s="297"/>
      <c r="L770" s="297"/>
      <c r="M770" s="297"/>
      <c r="N770" s="297"/>
      <c r="O770" s="297"/>
      <c r="P770" s="297"/>
      <c r="Q770" s="297"/>
      <c r="R770" s="297"/>
      <c r="S770" s="297"/>
      <c r="T770" s="297"/>
      <c r="U770" s="297"/>
      <c r="V770" s="297"/>
      <c r="W770" s="297"/>
      <c r="X770" s="297"/>
      <c r="Y770" s="297"/>
      <c r="Z770" s="297"/>
    </row>
    <row r="771" spans="1:26" ht="15.75" customHeight="1">
      <c r="A771" s="297"/>
      <c r="B771" s="297"/>
      <c r="C771" s="297"/>
      <c r="D771" s="297"/>
      <c r="E771" s="297"/>
      <c r="F771" s="297"/>
      <c r="G771" s="297"/>
      <c r="H771" s="297"/>
      <c r="I771" s="297"/>
      <c r="J771" s="297"/>
      <c r="K771" s="297"/>
      <c r="L771" s="297"/>
      <c r="M771" s="297"/>
      <c r="N771" s="297"/>
      <c r="O771" s="297"/>
      <c r="P771" s="297"/>
      <c r="Q771" s="297"/>
      <c r="R771" s="297"/>
      <c r="S771" s="297"/>
      <c r="T771" s="297"/>
      <c r="U771" s="297"/>
      <c r="V771" s="297"/>
      <c r="W771" s="297"/>
      <c r="X771" s="297"/>
      <c r="Y771" s="297"/>
      <c r="Z771" s="297"/>
    </row>
    <row r="772" spans="1:26" ht="15.75" customHeight="1">
      <c r="A772" s="297"/>
      <c r="B772" s="297"/>
      <c r="C772" s="297"/>
      <c r="D772" s="297"/>
      <c r="E772" s="297"/>
      <c r="F772" s="297"/>
      <c r="G772" s="297"/>
      <c r="H772" s="297"/>
      <c r="I772" s="297"/>
      <c r="J772" s="297"/>
      <c r="K772" s="297"/>
      <c r="L772" s="297"/>
      <c r="M772" s="297"/>
      <c r="N772" s="297"/>
      <c r="O772" s="297"/>
      <c r="P772" s="297"/>
      <c r="Q772" s="297"/>
      <c r="R772" s="297"/>
      <c r="S772" s="297"/>
      <c r="T772" s="297"/>
      <c r="U772" s="297"/>
      <c r="V772" s="297"/>
      <c r="W772" s="297"/>
      <c r="X772" s="297"/>
      <c r="Y772" s="297"/>
      <c r="Z772" s="297"/>
    </row>
    <row r="773" spans="1:26" ht="15.75" customHeight="1">
      <c r="A773" s="297"/>
      <c r="B773" s="297"/>
      <c r="C773" s="297"/>
      <c r="D773" s="297"/>
      <c r="E773" s="297"/>
      <c r="F773" s="297"/>
      <c r="G773" s="297"/>
      <c r="H773" s="297"/>
      <c r="I773" s="297"/>
      <c r="J773" s="297"/>
      <c r="K773" s="297"/>
      <c r="L773" s="297"/>
      <c r="M773" s="297"/>
      <c r="N773" s="297"/>
      <c r="O773" s="297"/>
      <c r="P773" s="297"/>
      <c r="Q773" s="297"/>
      <c r="R773" s="297"/>
      <c r="S773" s="297"/>
      <c r="T773" s="297"/>
      <c r="U773" s="297"/>
      <c r="V773" s="297"/>
      <c r="W773" s="297"/>
      <c r="X773" s="297"/>
      <c r="Y773" s="297"/>
      <c r="Z773" s="297"/>
    </row>
    <row r="774" spans="1:26" ht="15.75" customHeight="1">
      <c r="A774" s="297"/>
      <c r="B774" s="297"/>
      <c r="C774" s="297"/>
      <c r="D774" s="297"/>
      <c r="E774" s="297"/>
      <c r="F774" s="297"/>
      <c r="G774" s="297"/>
      <c r="H774" s="297"/>
      <c r="I774" s="297"/>
      <c r="J774" s="297"/>
      <c r="K774" s="297"/>
      <c r="L774" s="297"/>
      <c r="M774" s="297"/>
      <c r="N774" s="297"/>
      <c r="O774" s="297"/>
      <c r="P774" s="297"/>
      <c r="Q774" s="297"/>
      <c r="R774" s="297"/>
      <c r="S774" s="297"/>
      <c r="T774" s="297"/>
      <c r="U774" s="297"/>
      <c r="V774" s="297"/>
      <c r="W774" s="297"/>
      <c r="X774" s="297"/>
      <c r="Y774" s="297"/>
      <c r="Z774" s="297"/>
    </row>
    <row r="775" spans="1:26" ht="15.75" customHeight="1">
      <c r="A775" s="297"/>
      <c r="B775" s="297"/>
      <c r="C775" s="297"/>
      <c r="D775" s="297"/>
      <c r="E775" s="297"/>
      <c r="F775" s="297"/>
      <c r="G775" s="297"/>
      <c r="H775" s="297"/>
      <c r="I775" s="297"/>
      <c r="J775" s="297"/>
      <c r="K775" s="297"/>
      <c r="L775" s="297"/>
      <c r="M775" s="297"/>
      <c r="N775" s="297"/>
      <c r="O775" s="297"/>
      <c r="P775" s="297"/>
      <c r="Q775" s="297"/>
      <c r="R775" s="297"/>
      <c r="S775" s="297"/>
      <c r="T775" s="297"/>
      <c r="U775" s="297"/>
      <c r="V775" s="297"/>
      <c r="W775" s="297"/>
      <c r="X775" s="297"/>
      <c r="Y775" s="297"/>
      <c r="Z775" s="297"/>
    </row>
    <row r="776" spans="1:26" ht="15.75" customHeight="1">
      <c r="A776" s="297"/>
      <c r="B776" s="297"/>
      <c r="C776" s="297"/>
      <c r="D776" s="297"/>
      <c r="E776" s="297"/>
      <c r="F776" s="297"/>
      <c r="G776" s="297"/>
      <c r="H776" s="297"/>
      <c r="I776" s="297"/>
      <c r="J776" s="297"/>
      <c r="K776" s="297"/>
      <c r="L776" s="297"/>
      <c r="M776" s="297"/>
      <c r="N776" s="297"/>
      <c r="O776" s="297"/>
      <c r="P776" s="297"/>
      <c r="Q776" s="297"/>
      <c r="R776" s="297"/>
      <c r="S776" s="297"/>
      <c r="T776" s="297"/>
      <c r="U776" s="297"/>
      <c r="V776" s="297"/>
      <c r="W776" s="297"/>
      <c r="X776" s="297"/>
      <c r="Y776" s="297"/>
      <c r="Z776" s="297"/>
    </row>
    <row r="777" spans="1:26" ht="15.75" customHeight="1">
      <c r="A777" s="297"/>
      <c r="B777" s="297"/>
      <c r="C777" s="297"/>
      <c r="D777" s="297"/>
      <c r="E777" s="297"/>
      <c r="F777" s="297"/>
      <c r="G777" s="297"/>
      <c r="H777" s="297"/>
      <c r="I777" s="297"/>
      <c r="J777" s="297"/>
      <c r="K777" s="297"/>
      <c r="L777" s="297"/>
      <c r="M777" s="297"/>
      <c r="N777" s="297"/>
      <c r="O777" s="297"/>
      <c r="P777" s="297"/>
      <c r="Q777" s="297"/>
      <c r="R777" s="297"/>
      <c r="S777" s="297"/>
      <c r="T777" s="297"/>
      <c r="U777" s="297"/>
      <c r="V777" s="297"/>
      <c r="W777" s="297"/>
      <c r="X777" s="297"/>
      <c r="Y777" s="297"/>
      <c r="Z777" s="297"/>
    </row>
    <row r="778" spans="1:26" ht="15.75" customHeight="1">
      <c r="A778" s="297"/>
      <c r="B778" s="297"/>
      <c r="C778" s="297"/>
      <c r="D778" s="297"/>
      <c r="E778" s="297"/>
      <c r="F778" s="297"/>
      <c r="G778" s="297"/>
      <c r="H778" s="297"/>
      <c r="I778" s="297"/>
      <c r="J778" s="297"/>
      <c r="K778" s="297"/>
      <c r="L778" s="297"/>
      <c r="M778" s="297"/>
      <c r="N778" s="297"/>
      <c r="O778" s="297"/>
      <c r="P778" s="297"/>
      <c r="Q778" s="297"/>
      <c r="R778" s="297"/>
      <c r="S778" s="297"/>
      <c r="T778" s="297"/>
      <c r="U778" s="297"/>
      <c r="V778" s="297"/>
      <c r="W778" s="297"/>
      <c r="X778" s="297"/>
      <c r="Y778" s="297"/>
      <c r="Z778" s="297"/>
    </row>
    <row r="779" spans="1:26" ht="15.75" customHeight="1">
      <c r="A779" s="297"/>
      <c r="B779" s="297"/>
      <c r="C779" s="297"/>
      <c r="D779" s="297"/>
      <c r="E779" s="297"/>
      <c r="F779" s="297"/>
      <c r="G779" s="297"/>
      <c r="H779" s="297"/>
      <c r="I779" s="297"/>
      <c r="J779" s="297"/>
      <c r="K779" s="297"/>
      <c r="L779" s="297"/>
      <c r="M779" s="297"/>
      <c r="N779" s="297"/>
      <c r="O779" s="297"/>
      <c r="P779" s="297"/>
      <c r="Q779" s="297"/>
      <c r="R779" s="297"/>
      <c r="S779" s="297"/>
      <c r="T779" s="297"/>
      <c r="U779" s="297"/>
      <c r="V779" s="297"/>
      <c r="W779" s="297"/>
      <c r="X779" s="297"/>
      <c r="Y779" s="297"/>
      <c r="Z779" s="297"/>
    </row>
    <row r="780" spans="1:26" ht="15.75" customHeight="1">
      <c r="A780" s="297"/>
      <c r="B780" s="297"/>
      <c r="C780" s="297"/>
      <c r="D780" s="297"/>
      <c r="E780" s="297"/>
      <c r="F780" s="297"/>
      <c r="G780" s="297"/>
      <c r="H780" s="297"/>
      <c r="I780" s="297"/>
      <c r="J780" s="297"/>
      <c r="K780" s="297"/>
      <c r="L780" s="297"/>
      <c r="M780" s="297"/>
      <c r="N780" s="297"/>
      <c r="O780" s="297"/>
      <c r="P780" s="297"/>
      <c r="Q780" s="297"/>
      <c r="R780" s="297"/>
      <c r="S780" s="297"/>
      <c r="T780" s="297"/>
      <c r="U780" s="297"/>
      <c r="V780" s="297"/>
      <c r="W780" s="297"/>
      <c r="X780" s="297"/>
      <c r="Y780" s="297"/>
      <c r="Z780" s="297"/>
    </row>
    <row r="781" spans="1:26" ht="15.75" customHeight="1">
      <c r="A781" s="297"/>
      <c r="B781" s="297"/>
      <c r="C781" s="297"/>
      <c r="D781" s="297"/>
      <c r="E781" s="297"/>
      <c r="F781" s="297"/>
      <c r="G781" s="297"/>
      <c r="H781" s="297"/>
      <c r="I781" s="297"/>
      <c r="J781" s="297"/>
      <c r="K781" s="297"/>
      <c r="L781" s="297"/>
      <c r="M781" s="297"/>
      <c r="N781" s="297"/>
      <c r="O781" s="297"/>
      <c r="P781" s="297"/>
      <c r="Q781" s="297"/>
      <c r="R781" s="297"/>
      <c r="S781" s="297"/>
      <c r="T781" s="297"/>
      <c r="U781" s="297"/>
      <c r="V781" s="297"/>
      <c r="W781" s="297"/>
      <c r="X781" s="297"/>
      <c r="Y781" s="297"/>
      <c r="Z781" s="297"/>
    </row>
    <row r="782" spans="1:26" ht="15.75" customHeight="1">
      <c r="A782" s="297"/>
      <c r="B782" s="297"/>
      <c r="C782" s="297"/>
      <c r="D782" s="297"/>
      <c r="E782" s="297"/>
      <c r="F782" s="297"/>
      <c r="G782" s="297"/>
      <c r="H782" s="297"/>
      <c r="I782" s="297"/>
      <c r="J782" s="297"/>
      <c r="K782" s="297"/>
      <c r="L782" s="297"/>
      <c r="M782" s="297"/>
      <c r="N782" s="297"/>
      <c r="O782" s="297"/>
      <c r="P782" s="297"/>
      <c r="Q782" s="297"/>
      <c r="R782" s="297"/>
      <c r="S782" s="297"/>
      <c r="T782" s="297"/>
      <c r="U782" s="297"/>
      <c r="V782" s="297"/>
      <c r="W782" s="297"/>
      <c r="X782" s="297"/>
      <c r="Y782" s="297"/>
      <c r="Z782" s="297"/>
    </row>
    <row r="783" spans="1:26" ht="15.75" customHeight="1">
      <c r="A783" s="297"/>
      <c r="B783" s="297"/>
      <c r="C783" s="297"/>
      <c r="D783" s="297"/>
      <c r="E783" s="297"/>
      <c r="F783" s="297"/>
      <c r="G783" s="297"/>
      <c r="H783" s="297"/>
      <c r="I783" s="297"/>
      <c r="J783" s="297"/>
      <c r="K783" s="297"/>
      <c r="L783" s="297"/>
      <c r="M783" s="297"/>
      <c r="N783" s="297"/>
      <c r="O783" s="297"/>
      <c r="P783" s="297"/>
      <c r="Q783" s="297"/>
      <c r="R783" s="297"/>
      <c r="S783" s="297"/>
      <c r="T783" s="297"/>
      <c r="U783" s="297"/>
      <c r="V783" s="297"/>
      <c r="W783" s="297"/>
      <c r="X783" s="297"/>
      <c r="Y783" s="297"/>
      <c r="Z783" s="297"/>
    </row>
    <row r="784" spans="1:26" ht="15.75" customHeight="1">
      <c r="A784" s="297"/>
      <c r="B784" s="297"/>
      <c r="C784" s="297"/>
      <c r="D784" s="297"/>
      <c r="E784" s="297"/>
      <c r="F784" s="297"/>
      <c r="G784" s="297"/>
      <c r="H784" s="297"/>
      <c r="I784" s="297"/>
      <c r="J784" s="297"/>
      <c r="K784" s="297"/>
      <c r="L784" s="297"/>
      <c r="M784" s="297"/>
      <c r="N784" s="297"/>
      <c r="O784" s="297"/>
      <c r="P784" s="297"/>
      <c r="Q784" s="297"/>
      <c r="R784" s="297"/>
      <c r="S784" s="297"/>
      <c r="T784" s="297"/>
      <c r="U784" s="297"/>
      <c r="V784" s="297"/>
      <c r="W784" s="297"/>
      <c r="X784" s="297"/>
      <c r="Y784" s="297"/>
      <c r="Z784" s="297"/>
    </row>
    <row r="785" spans="1:26" ht="15.75" customHeight="1">
      <c r="A785" s="297"/>
      <c r="B785" s="297"/>
      <c r="C785" s="297"/>
      <c r="D785" s="297"/>
      <c r="E785" s="297"/>
      <c r="F785" s="297"/>
      <c r="G785" s="297"/>
      <c r="H785" s="297"/>
      <c r="I785" s="297"/>
      <c r="J785" s="297"/>
      <c r="K785" s="297"/>
      <c r="L785" s="297"/>
      <c r="M785" s="297"/>
      <c r="N785" s="297"/>
      <c r="O785" s="297"/>
      <c r="P785" s="297"/>
      <c r="Q785" s="297"/>
      <c r="R785" s="297"/>
      <c r="S785" s="297"/>
      <c r="T785" s="297"/>
      <c r="U785" s="297"/>
      <c r="V785" s="297"/>
      <c r="W785" s="297"/>
      <c r="X785" s="297"/>
      <c r="Y785" s="297"/>
      <c r="Z785" s="297"/>
    </row>
    <row r="786" spans="1:26" ht="15.75" customHeight="1">
      <c r="A786" s="297"/>
      <c r="B786" s="297"/>
      <c r="C786" s="297"/>
      <c r="D786" s="297"/>
      <c r="E786" s="297"/>
      <c r="F786" s="297"/>
      <c r="G786" s="297"/>
      <c r="H786" s="297"/>
      <c r="I786" s="297"/>
      <c r="J786" s="297"/>
      <c r="K786" s="297"/>
      <c r="L786" s="297"/>
      <c r="M786" s="297"/>
      <c r="N786" s="297"/>
      <c r="O786" s="297"/>
      <c r="P786" s="297"/>
      <c r="Q786" s="297"/>
      <c r="R786" s="297"/>
      <c r="S786" s="297"/>
      <c r="T786" s="297"/>
      <c r="U786" s="297"/>
      <c r="V786" s="297"/>
      <c r="W786" s="297"/>
      <c r="X786" s="297"/>
      <c r="Y786" s="297"/>
      <c r="Z786" s="297"/>
    </row>
    <row r="787" spans="1:26" ht="15.75" customHeight="1">
      <c r="A787" s="297"/>
      <c r="B787" s="297"/>
      <c r="C787" s="297"/>
      <c r="D787" s="297"/>
      <c r="E787" s="297"/>
      <c r="F787" s="297"/>
      <c r="G787" s="297"/>
      <c r="H787" s="297"/>
      <c r="I787" s="297"/>
      <c r="J787" s="297"/>
      <c r="K787" s="297"/>
      <c r="L787" s="297"/>
      <c r="M787" s="297"/>
      <c r="N787" s="297"/>
      <c r="O787" s="297"/>
      <c r="P787" s="297"/>
      <c r="Q787" s="297"/>
      <c r="R787" s="297"/>
      <c r="S787" s="297"/>
      <c r="T787" s="297"/>
      <c r="U787" s="297"/>
      <c r="V787" s="297"/>
      <c r="W787" s="297"/>
      <c r="X787" s="297"/>
      <c r="Y787" s="297"/>
      <c r="Z787" s="297"/>
    </row>
    <row r="788" spans="1:26" ht="15.75" customHeight="1">
      <c r="A788" s="297"/>
      <c r="B788" s="297"/>
      <c r="C788" s="297"/>
      <c r="D788" s="297"/>
      <c r="E788" s="297"/>
      <c r="F788" s="297"/>
      <c r="G788" s="297"/>
      <c r="H788" s="297"/>
      <c r="I788" s="297"/>
      <c r="J788" s="297"/>
      <c r="K788" s="297"/>
      <c r="L788" s="297"/>
      <c r="M788" s="297"/>
      <c r="N788" s="297"/>
      <c r="O788" s="297"/>
      <c r="P788" s="297"/>
      <c r="Q788" s="297"/>
      <c r="R788" s="297"/>
      <c r="S788" s="297"/>
      <c r="T788" s="297"/>
      <c r="U788" s="297"/>
      <c r="V788" s="297"/>
      <c r="W788" s="297"/>
      <c r="X788" s="297"/>
      <c r="Y788" s="297"/>
      <c r="Z788" s="297"/>
    </row>
    <row r="789" spans="1:26" ht="15.75" customHeight="1">
      <c r="A789" s="297"/>
      <c r="B789" s="297"/>
      <c r="C789" s="297"/>
      <c r="D789" s="297"/>
      <c r="E789" s="297"/>
      <c r="F789" s="297"/>
      <c r="G789" s="297"/>
      <c r="H789" s="297"/>
      <c r="I789" s="297"/>
      <c r="J789" s="297"/>
      <c r="K789" s="297"/>
      <c r="L789" s="297"/>
      <c r="M789" s="297"/>
      <c r="N789" s="297"/>
      <c r="O789" s="297"/>
      <c r="P789" s="297"/>
      <c r="Q789" s="297"/>
      <c r="R789" s="297"/>
      <c r="S789" s="297"/>
      <c r="T789" s="297"/>
      <c r="U789" s="297"/>
      <c r="V789" s="297"/>
      <c r="W789" s="297"/>
      <c r="X789" s="297"/>
      <c r="Y789" s="297"/>
      <c r="Z789" s="297"/>
    </row>
    <row r="790" spans="1:26" ht="15.75" customHeight="1">
      <c r="A790" s="297"/>
      <c r="B790" s="297"/>
      <c r="C790" s="297"/>
      <c r="D790" s="297"/>
      <c r="E790" s="297"/>
      <c r="F790" s="297"/>
      <c r="G790" s="297"/>
      <c r="H790" s="297"/>
      <c r="I790" s="297"/>
      <c r="J790" s="297"/>
      <c r="K790" s="297"/>
      <c r="L790" s="297"/>
      <c r="M790" s="297"/>
      <c r="N790" s="297"/>
      <c r="O790" s="297"/>
      <c r="P790" s="297"/>
      <c r="Q790" s="297"/>
      <c r="R790" s="297"/>
      <c r="S790" s="297"/>
      <c r="T790" s="297"/>
      <c r="U790" s="297"/>
      <c r="V790" s="297"/>
      <c r="W790" s="297"/>
      <c r="X790" s="297"/>
      <c r="Y790" s="297"/>
      <c r="Z790" s="297"/>
    </row>
    <row r="791" spans="1:26" ht="15.75" customHeight="1">
      <c r="A791" s="297"/>
      <c r="B791" s="297"/>
      <c r="C791" s="297"/>
      <c r="D791" s="297"/>
      <c r="E791" s="297"/>
      <c r="F791" s="297"/>
      <c r="G791" s="297"/>
      <c r="H791" s="297"/>
      <c r="I791" s="297"/>
      <c r="J791" s="297"/>
      <c r="K791" s="297"/>
      <c r="L791" s="297"/>
      <c r="M791" s="297"/>
      <c r="N791" s="297"/>
      <c r="O791" s="297"/>
      <c r="P791" s="297"/>
      <c r="Q791" s="297"/>
      <c r="R791" s="297"/>
      <c r="S791" s="297"/>
      <c r="T791" s="297"/>
      <c r="U791" s="297"/>
      <c r="V791" s="297"/>
      <c r="W791" s="297"/>
      <c r="X791" s="297"/>
      <c r="Y791" s="297"/>
      <c r="Z791" s="297"/>
    </row>
    <row r="792" spans="1:26" ht="15.75" customHeight="1">
      <c r="A792" s="297"/>
      <c r="B792" s="297"/>
      <c r="C792" s="297"/>
      <c r="D792" s="297"/>
      <c r="E792" s="297"/>
      <c r="F792" s="297"/>
      <c r="G792" s="297"/>
      <c r="H792" s="297"/>
      <c r="I792" s="297"/>
      <c r="J792" s="297"/>
      <c r="K792" s="297"/>
      <c r="L792" s="297"/>
      <c r="M792" s="297"/>
      <c r="N792" s="297"/>
      <c r="O792" s="297"/>
      <c r="P792" s="297"/>
      <c r="Q792" s="297"/>
      <c r="R792" s="297"/>
      <c r="S792" s="297"/>
      <c r="T792" s="297"/>
      <c r="U792" s="297"/>
      <c r="V792" s="297"/>
      <c r="W792" s="297"/>
      <c r="X792" s="297"/>
      <c r="Y792" s="297"/>
      <c r="Z792" s="297"/>
    </row>
    <row r="793" spans="1:26" ht="15.75" customHeight="1">
      <c r="A793" s="297"/>
      <c r="B793" s="297"/>
      <c r="C793" s="297"/>
      <c r="D793" s="297"/>
      <c r="E793" s="297"/>
      <c r="F793" s="297"/>
      <c r="G793" s="297"/>
      <c r="H793" s="297"/>
      <c r="I793" s="297"/>
      <c r="J793" s="297"/>
      <c r="K793" s="297"/>
      <c r="L793" s="297"/>
      <c r="M793" s="297"/>
      <c r="N793" s="297"/>
      <c r="O793" s="297"/>
      <c r="P793" s="297"/>
      <c r="Q793" s="297"/>
      <c r="R793" s="297"/>
      <c r="S793" s="297"/>
      <c r="T793" s="297"/>
      <c r="U793" s="297"/>
      <c r="V793" s="297"/>
      <c r="W793" s="297"/>
      <c r="X793" s="297"/>
      <c r="Y793" s="297"/>
      <c r="Z793" s="297"/>
    </row>
    <row r="794" spans="1:26" ht="15.75" customHeight="1">
      <c r="A794" s="297"/>
      <c r="B794" s="297"/>
      <c r="C794" s="297"/>
      <c r="D794" s="297"/>
      <c r="E794" s="297"/>
      <c r="F794" s="297"/>
      <c r="G794" s="297"/>
      <c r="H794" s="297"/>
      <c r="I794" s="297"/>
      <c r="J794" s="297"/>
      <c r="K794" s="297"/>
      <c r="L794" s="297"/>
      <c r="M794" s="297"/>
      <c r="N794" s="297"/>
      <c r="O794" s="297"/>
      <c r="P794" s="297"/>
      <c r="Q794" s="297"/>
      <c r="R794" s="297"/>
      <c r="S794" s="297"/>
      <c r="T794" s="297"/>
      <c r="U794" s="297"/>
      <c r="V794" s="297"/>
      <c r="W794" s="297"/>
      <c r="X794" s="297"/>
      <c r="Y794" s="297"/>
      <c r="Z794" s="297"/>
    </row>
    <row r="795" spans="1:26" ht="15.75" customHeight="1">
      <c r="A795" s="297"/>
      <c r="B795" s="297"/>
      <c r="C795" s="297"/>
      <c r="D795" s="297"/>
      <c r="E795" s="297"/>
      <c r="F795" s="297"/>
      <c r="G795" s="297"/>
      <c r="H795" s="297"/>
      <c r="I795" s="297"/>
      <c r="J795" s="297"/>
      <c r="K795" s="297"/>
      <c r="L795" s="297"/>
      <c r="M795" s="297"/>
      <c r="N795" s="297"/>
      <c r="O795" s="297"/>
      <c r="P795" s="297"/>
      <c r="Q795" s="297"/>
      <c r="R795" s="297"/>
      <c r="S795" s="297"/>
      <c r="T795" s="297"/>
      <c r="U795" s="297"/>
      <c r="V795" s="297"/>
      <c r="W795" s="297"/>
      <c r="X795" s="297"/>
      <c r="Y795" s="297"/>
      <c r="Z795" s="297"/>
    </row>
    <row r="796" spans="1:26" ht="15.75" customHeight="1">
      <c r="A796" s="297"/>
      <c r="B796" s="297"/>
      <c r="C796" s="297"/>
      <c r="D796" s="297"/>
      <c r="E796" s="297"/>
      <c r="F796" s="297"/>
      <c r="G796" s="297"/>
      <c r="H796" s="297"/>
      <c r="I796" s="297"/>
      <c r="J796" s="297"/>
      <c r="K796" s="297"/>
      <c r="L796" s="297"/>
      <c r="M796" s="297"/>
      <c r="N796" s="297"/>
      <c r="O796" s="297"/>
      <c r="P796" s="297"/>
      <c r="Q796" s="297"/>
      <c r="R796" s="297"/>
      <c r="S796" s="297"/>
      <c r="T796" s="297"/>
      <c r="U796" s="297"/>
      <c r="V796" s="297"/>
      <c r="W796" s="297"/>
      <c r="X796" s="297"/>
      <c r="Y796" s="297"/>
      <c r="Z796" s="297"/>
    </row>
    <row r="797" spans="1:26" ht="15.75" customHeight="1">
      <c r="A797" s="297"/>
      <c r="B797" s="297"/>
      <c r="C797" s="297"/>
      <c r="D797" s="297"/>
      <c r="E797" s="297"/>
      <c r="F797" s="297"/>
      <c r="G797" s="297"/>
      <c r="H797" s="297"/>
      <c r="I797" s="297"/>
      <c r="J797" s="297"/>
      <c r="K797" s="297"/>
      <c r="L797" s="297"/>
      <c r="M797" s="297"/>
      <c r="N797" s="297"/>
      <c r="O797" s="297"/>
      <c r="P797" s="297"/>
      <c r="Q797" s="297"/>
      <c r="R797" s="297"/>
      <c r="S797" s="297"/>
      <c r="T797" s="297"/>
      <c r="U797" s="297"/>
      <c r="V797" s="297"/>
      <c r="W797" s="297"/>
      <c r="X797" s="297"/>
      <c r="Y797" s="297"/>
      <c r="Z797" s="297"/>
    </row>
    <row r="798" spans="1:26" ht="15.75" customHeight="1">
      <c r="A798" s="297"/>
      <c r="B798" s="297"/>
      <c r="C798" s="297"/>
      <c r="D798" s="297"/>
      <c r="E798" s="297"/>
      <c r="F798" s="297"/>
      <c r="G798" s="297"/>
      <c r="H798" s="297"/>
      <c r="I798" s="297"/>
      <c r="J798" s="297"/>
      <c r="K798" s="297"/>
      <c r="L798" s="297"/>
      <c r="M798" s="297"/>
      <c r="N798" s="297"/>
      <c r="O798" s="297"/>
      <c r="P798" s="297"/>
      <c r="Q798" s="297"/>
      <c r="R798" s="297"/>
      <c r="S798" s="297"/>
      <c r="T798" s="297"/>
      <c r="U798" s="297"/>
      <c r="V798" s="297"/>
      <c r="W798" s="297"/>
      <c r="X798" s="297"/>
      <c r="Y798" s="297"/>
      <c r="Z798" s="297"/>
    </row>
    <row r="799" spans="1:26" ht="15.75" customHeight="1">
      <c r="A799" s="297"/>
      <c r="B799" s="297"/>
      <c r="C799" s="297"/>
      <c r="D799" s="297"/>
      <c r="E799" s="297"/>
      <c r="F799" s="297"/>
      <c r="G799" s="297"/>
      <c r="H799" s="297"/>
      <c r="I799" s="297"/>
      <c r="J799" s="297"/>
      <c r="K799" s="297"/>
      <c r="L799" s="297"/>
      <c r="M799" s="297"/>
      <c r="N799" s="297"/>
      <c r="O799" s="297"/>
      <c r="P799" s="297"/>
      <c r="Q799" s="297"/>
      <c r="R799" s="297"/>
      <c r="S799" s="297"/>
      <c r="T799" s="297"/>
      <c r="U799" s="297"/>
      <c r="V799" s="297"/>
      <c r="W799" s="297"/>
      <c r="X799" s="297"/>
      <c r="Y799" s="297"/>
      <c r="Z799" s="297"/>
    </row>
    <row r="800" spans="1:26" ht="15.75" customHeight="1">
      <c r="A800" s="297"/>
      <c r="B800" s="297"/>
      <c r="C800" s="297"/>
      <c r="D800" s="297"/>
      <c r="E800" s="297"/>
      <c r="F800" s="297"/>
      <c r="G800" s="297"/>
      <c r="H800" s="297"/>
      <c r="I800" s="297"/>
      <c r="J800" s="297"/>
      <c r="K800" s="297"/>
      <c r="L800" s="297"/>
      <c r="M800" s="297"/>
      <c r="N800" s="297"/>
      <c r="O800" s="297"/>
      <c r="P800" s="297"/>
      <c r="Q800" s="297"/>
      <c r="R800" s="297"/>
      <c r="S800" s="297"/>
      <c r="T800" s="297"/>
      <c r="U800" s="297"/>
      <c r="V800" s="297"/>
      <c r="W800" s="297"/>
      <c r="X800" s="297"/>
      <c r="Y800" s="297"/>
      <c r="Z800" s="297"/>
    </row>
    <row r="801" spans="1:26" ht="15.75" customHeight="1">
      <c r="A801" s="297"/>
      <c r="B801" s="297"/>
      <c r="C801" s="297"/>
      <c r="D801" s="297"/>
      <c r="E801" s="297"/>
      <c r="F801" s="297"/>
      <c r="G801" s="297"/>
      <c r="H801" s="297"/>
      <c r="I801" s="297"/>
      <c r="J801" s="297"/>
      <c r="K801" s="297"/>
      <c r="L801" s="297"/>
      <c r="M801" s="297"/>
      <c r="N801" s="297"/>
      <c r="O801" s="297"/>
      <c r="P801" s="297"/>
      <c r="Q801" s="297"/>
      <c r="R801" s="297"/>
      <c r="S801" s="297"/>
      <c r="T801" s="297"/>
      <c r="U801" s="297"/>
      <c r="V801" s="297"/>
      <c r="W801" s="297"/>
      <c r="X801" s="297"/>
      <c r="Y801" s="297"/>
      <c r="Z801" s="297"/>
    </row>
    <row r="802" spans="1:26" ht="15.75" customHeight="1">
      <c r="A802" s="297"/>
      <c r="B802" s="297"/>
      <c r="C802" s="297"/>
      <c r="D802" s="297"/>
      <c r="E802" s="297"/>
      <c r="F802" s="297"/>
      <c r="G802" s="297"/>
      <c r="H802" s="297"/>
      <c r="I802" s="297"/>
      <c r="J802" s="297"/>
      <c r="K802" s="297"/>
      <c r="L802" s="297"/>
      <c r="M802" s="297"/>
      <c r="N802" s="297"/>
      <c r="O802" s="297"/>
      <c r="P802" s="297"/>
      <c r="Q802" s="297"/>
      <c r="R802" s="297"/>
      <c r="S802" s="297"/>
      <c r="T802" s="297"/>
      <c r="U802" s="297"/>
      <c r="V802" s="297"/>
      <c r="W802" s="297"/>
      <c r="X802" s="297"/>
      <c r="Y802" s="297"/>
      <c r="Z802" s="297"/>
    </row>
    <row r="803" spans="1:26" ht="15.75" customHeight="1">
      <c r="A803" s="297"/>
      <c r="B803" s="297"/>
      <c r="C803" s="297"/>
      <c r="D803" s="297"/>
      <c r="E803" s="297"/>
      <c r="F803" s="297"/>
      <c r="G803" s="297"/>
      <c r="H803" s="297"/>
      <c r="I803" s="297"/>
      <c r="J803" s="297"/>
      <c r="K803" s="297"/>
      <c r="L803" s="297"/>
      <c r="M803" s="297"/>
      <c r="N803" s="297"/>
      <c r="O803" s="297"/>
      <c r="P803" s="297"/>
      <c r="Q803" s="297"/>
      <c r="R803" s="297"/>
      <c r="S803" s="297"/>
      <c r="T803" s="297"/>
      <c r="U803" s="297"/>
      <c r="V803" s="297"/>
      <c r="W803" s="297"/>
      <c r="X803" s="297"/>
      <c r="Y803" s="297"/>
      <c r="Z803" s="297"/>
    </row>
    <row r="804" spans="1:26" ht="15.75" customHeight="1">
      <c r="A804" s="297"/>
      <c r="B804" s="297"/>
      <c r="C804" s="297"/>
      <c r="D804" s="297"/>
      <c r="E804" s="297"/>
      <c r="F804" s="297"/>
      <c r="G804" s="297"/>
      <c r="H804" s="297"/>
      <c r="I804" s="297"/>
      <c r="J804" s="297"/>
      <c r="K804" s="297"/>
      <c r="L804" s="297"/>
      <c r="M804" s="297"/>
      <c r="N804" s="297"/>
      <c r="O804" s="297"/>
      <c r="P804" s="297"/>
      <c r="Q804" s="297"/>
      <c r="R804" s="297"/>
      <c r="S804" s="297"/>
      <c r="T804" s="297"/>
      <c r="U804" s="297"/>
      <c r="V804" s="297"/>
      <c r="W804" s="297"/>
      <c r="X804" s="297"/>
      <c r="Y804" s="297"/>
      <c r="Z804" s="297"/>
    </row>
    <row r="805" spans="1:26" ht="15.75" customHeight="1">
      <c r="A805" s="297"/>
      <c r="B805" s="297"/>
      <c r="C805" s="297"/>
      <c r="D805" s="297"/>
      <c r="E805" s="297"/>
      <c r="F805" s="297"/>
      <c r="G805" s="297"/>
      <c r="H805" s="297"/>
      <c r="I805" s="297"/>
      <c r="J805" s="297"/>
      <c r="K805" s="297"/>
      <c r="L805" s="297"/>
      <c r="M805" s="297"/>
      <c r="N805" s="297"/>
      <c r="O805" s="297"/>
      <c r="P805" s="297"/>
      <c r="Q805" s="297"/>
      <c r="R805" s="297"/>
      <c r="S805" s="297"/>
      <c r="T805" s="297"/>
      <c r="U805" s="297"/>
      <c r="V805" s="297"/>
      <c r="W805" s="297"/>
      <c r="X805" s="297"/>
      <c r="Y805" s="297"/>
      <c r="Z805" s="297"/>
    </row>
    <row r="806" spans="1:26" ht="15.75" customHeight="1">
      <c r="A806" s="297"/>
      <c r="B806" s="297"/>
      <c r="C806" s="297"/>
      <c r="D806" s="297"/>
      <c r="E806" s="297"/>
      <c r="F806" s="297"/>
      <c r="G806" s="297"/>
      <c r="H806" s="297"/>
      <c r="I806" s="297"/>
      <c r="J806" s="297"/>
      <c r="K806" s="297"/>
      <c r="L806" s="297"/>
      <c r="M806" s="297"/>
      <c r="N806" s="297"/>
      <c r="O806" s="297"/>
      <c r="P806" s="297"/>
      <c r="Q806" s="297"/>
      <c r="R806" s="297"/>
      <c r="S806" s="297"/>
      <c r="T806" s="297"/>
      <c r="U806" s="297"/>
      <c r="V806" s="297"/>
      <c r="W806" s="297"/>
      <c r="X806" s="297"/>
      <c r="Y806" s="297"/>
      <c r="Z806" s="297"/>
    </row>
    <row r="807" spans="1:26" ht="15.75" customHeight="1">
      <c r="A807" s="297"/>
      <c r="B807" s="297"/>
      <c r="C807" s="297"/>
      <c r="D807" s="297"/>
      <c r="E807" s="297"/>
      <c r="F807" s="297"/>
      <c r="G807" s="297"/>
      <c r="H807" s="297"/>
      <c r="I807" s="297"/>
      <c r="J807" s="297"/>
      <c r="K807" s="297"/>
      <c r="L807" s="297"/>
      <c r="M807" s="297"/>
      <c r="N807" s="297"/>
      <c r="O807" s="297"/>
      <c r="P807" s="297"/>
      <c r="Q807" s="297"/>
      <c r="R807" s="297"/>
      <c r="S807" s="297"/>
      <c r="T807" s="297"/>
      <c r="U807" s="297"/>
      <c r="V807" s="297"/>
      <c r="W807" s="297"/>
      <c r="X807" s="297"/>
      <c r="Y807" s="297"/>
      <c r="Z807" s="297"/>
    </row>
    <row r="808" spans="1:26" ht="15.75" customHeight="1">
      <c r="A808" s="297"/>
      <c r="B808" s="297"/>
      <c r="C808" s="297"/>
      <c r="D808" s="297"/>
      <c r="E808" s="297"/>
      <c r="F808" s="297"/>
      <c r="G808" s="297"/>
      <c r="H808" s="297"/>
      <c r="I808" s="297"/>
      <c r="J808" s="297"/>
      <c r="K808" s="297"/>
      <c r="L808" s="297"/>
      <c r="M808" s="297"/>
      <c r="N808" s="297"/>
      <c r="O808" s="297"/>
      <c r="P808" s="297"/>
      <c r="Q808" s="297"/>
      <c r="R808" s="297"/>
      <c r="S808" s="297"/>
      <c r="T808" s="297"/>
      <c r="U808" s="297"/>
      <c r="V808" s="297"/>
      <c r="W808" s="297"/>
      <c r="X808" s="297"/>
      <c r="Y808" s="297"/>
      <c r="Z808" s="297"/>
    </row>
    <row r="809" spans="1:26" ht="15.75" customHeight="1">
      <c r="A809" s="297"/>
      <c r="B809" s="297"/>
      <c r="C809" s="297"/>
      <c r="D809" s="297"/>
      <c r="E809" s="297"/>
      <c r="F809" s="297"/>
      <c r="G809" s="297"/>
      <c r="H809" s="297"/>
      <c r="I809" s="297"/>
      <c r="J809" s="297"/>
      <c r="K809" s="297"/>
      <c r="L809" s="297"/>
      <c r="M809" s="297"/>
      <c r="N809" s="297"/>
      <c r="O809" s="297"/>
      <c r="P809" s="297"/>
      <c r="Q809" s="297"/>
      <c r="R809" s="297"/>
      <c r="S809" s="297"/>
      <c r="T809" s="297"/>
      <c r="U809" s="297"/>
      <c r="V809" s="297"/>
      <c r="W809" s="297"/>
      <c r="X809" s="297"/>
      <c r="Y809" s="297"/>
      <c r="Z809" s="297"/>
    </row>
    <row r="810" spans="1:26" ht="15.75" customHeight="1">
      <c r="A810" s="297"/>
      <c r="B810" s="297"/>
      <c r="C810" s="297"/>
      <c r="D810" s="297"/>
      <c r="E810" s="297"/>
      <c r="F810" s="297"/>
      <c r="G810" s="297"/>
      <c r="H810" s="297"/>
      <c r="I810" s="297"/>
      <c r="J810" s="297"/>
      <c r="K810" s="297"/>
      <c r="L810" s="297"/>
      <c r="M810" s="297"/>
      <c r="N810" s="297"/>
      <c r="O810" s="297"/>
      <c r="P810" s="297"/>
      <c r="Q810" s="297"/>
      <c r="R810" s="297"/>
      <c r="S810" s="297"/>
      <c r="T810" s="297"/>
      <c r="U810" s="297"/>
      <c r="V810" s="297"/>
      <c r="W810" s="297"/>
      <c r="X810" s="297"/>
      <c r="Y810" s="297"/>
      <c r="Z810" s="297"/>
    </row>
    <row r="811" spans="1:26" ht="15.75" customHeight="1">
      <c r="A811" s="297"/>
      <c r="B811" s="297"/>
      <c r="C811" s="297"/>
      <c r="D811" s="297"/>
      <c r="E811" s="297"/>
      <c r="F811" s="297"/>
      <c r="G811" s="297"/>
      <c r="H811" s="297"/>
      <c r="I811" s="297"/>
      <c r="J811" s="297"/>
      <c r="K811" s="297"/>
      <c r="L811" s="297"/>
      <c r="M811" s="297"/>
      <c r="N811" s="297"/>
      <c r="O811" s="297"/>
      <c r="P811" s="297"/>
      <c r="Q811" s="297"/>
      <c r="R811" s="297"/>
      <c r="S811" s="297"/>
      <c r="T811" s="297"/>
      <c r="U811" s="297"/>
      <c r="V811" s="297"/>
      <c r="W811" s="297"/>
      <c r="X811" s="297"/>
      <c r="Y811" s="297"/>
      <c r="Z811" s="297"/>
    </row>
    <row r="812" spans="1:26" ht="15.75" customHeight="1">
      <c r="A812" s="297"/>
      <c r="B812" s="297"/>
      <c r="C812" s="297"/>
      <c r="D812" s="297"/>
      <c r="E812" s="297"/>
      <c r="F812" s="297"/>
      <c r="G812" s="297"/>
      <c r="H812" s="297"/>
      <c r="I812" s="297"/>
      <c r="J812" s="297"/>
      <c r="K812" s="297"/>
      <c r="L812" s="297"/>
      <c r="M812" s="297"/>
      <c r="N812" s="297"/>
      <c r="O812" s="297"/>
      <c r="P812" s="297"/>
      <c r="Q812" s="297"/>
      <c r="R812" s="297"/>
      <c r="S812" s="297"/>
      <c r="T812" s="297"/>
      <c r="U812" s="297"/>
      <c r="V812" s="297"/>
      <c r="W812" s="297"/>
      <c r="X812" s="297"/>
      <c r="Y812" s="297"/>
      <c r="Z812" s="297"/>
    </row>
    <row r="813" spans="1:26" ht="15.75" customHeight="1">
      <c r="A813" s="297"/>
      <c r="B813" s="297"/>
      <c r="C813" s="297"/>
      <c r="D813" s="297"/>
      <c r="E813" s="297"/>
      <c r="F813" s="297"/>
      <c r="G813" s="297"/>
      <c r="H813" s="297"/>
      <c r="I813" s="297"/>
      <c r="J813" s="297"/>
      <c r="K813" s="297"/>
      <c r="L813" s="297"/>
      <c r="M813" s="297"/>
      <c r="N813" s="297"/>
      <c r="O813" s="297"/>
      <c r="P813" s="297"/>
      <c r="Q813" s="297"/>
      <c r="R813" s="297"/>
      <c r="S813" s="297"/>
      <c r="T813" s="297"/>
      <c r="U813" s="297"/>
      <c r="V813" s="297"/>
      <c r="W813" s="297"/>
      <c r="X813" s="297"/>
      <c r="Y813" s="297"/>
      <c r="Z813" s="297"/>
    </row>
    <row r="814" spans="1:26" ht="15.75" customHeight="1">
      <c r="A814" s="297"/>
      <c r="B814" s="297"/>
      <c r="C814" s="297"/>
      <c r="D814" s="297"/>
      <c r="E814" s="297"/>
      <c r="F814" s="297"/>
      <c r="G814" s="297"/>
      <c r="H814" s="297"/>
      <c r="I814" s="297"/>
      <c r="J814" s="297"/>
      <c r="K814" s="297"/>
      <c r="L814" s="297"/>
      <c r="M814" s="297"/>
      <c r="N814" s="297"/>
      <c r="O814" s="297"/>
      <c r="P814" s="297"/>
      <c r="Q814" s="297"/>
      <c r="R814" s="297"/>
      <c r="S814" s="297"/>
      <c r="T814" s="297"/>
      <c r="U814" s="297"/>
      <c r="V814" s="297"/>
      <c r="W814" s="297"/>
      <c r="X814" s="297"/>
      <c r="Y814" s="297"/>
      <c r="Z814" s="297"/>
    </row>
    <row r="815" spans="1:26" ht="15.75" customHeight="1">
      <c r="A815" s="297"/>
      <c r="B815" s="297"/>
      <c r="C815" s="297"/>
      <c r="D815" s="297"/>
      <c r="E815" s="297"/>
      <c r="F815" s="297"/>
      <c r="G815" s="297"/>
      <c r="H815" s="297"/>
      <c r="I815" s="297"/>
      <c r="J815" s="297"/>
      <c r="K815" s="297"/>
      <c r="L815" s="297"/>
      <c r="M815" s="297"/>
      <c r="N815" s="297"/>
      <c r="O815" s="297"/>
      <c r="P815" s="297"/>
      <c r="Q815" s="297"/>
      <c r="R815" s="297"/>
      <c r="S815" s="297"/>
      <c r="T815" s="297"/>
      <c r="U815" s="297"/>
      <c r="V815" s="297"/>
      <c r="W815" s="297"/>
      <c r="X815" s="297"/>
      <c r="Y815" s="297"/>
      <c r="Z815" s="297"/>
    </row>
    <row r="816" spans="1:26" ht="15.75" customHeight="1">
      <c r="A816" s="297"/>
      <c r="B816" s="297"/>
      <c r="C816" s="297"/>
      <c r="D816" s="297"/>
      <c r="E816" s="297"/>
      <c r="F816" s="297"/>
      <c r="G816" s="297"/>
      <c r="H816" s="297"/>
      <c r="I816" s="297"/>
      <c r="J816" s="297"/>
      <c r="K816" s="297"/>
      <c r="L816" s="297"/>
      <c r="M816" s="297"/>
      <c r="N816" s="297"/>
      <c r="O816" s="297"/>
      <c r="P816" s="297"/>
      <c r="Q816" s="297"/>
      <c r="R816" s="297"/>
      <c r="S816" s="297"/>
      <c r="T816" s="297"/>
      <c r="U816" s="297"/>
      <c r="V816" s="297"/>
      <c r="W816" s="297"/>
      <c r="X816" s="297"/>
      <c r="Y816" s="297"/>
      <c r="Z816" s="297"/>
    </row>
    <row r="817" spans="1:26" ht="15.75" customHeight="1">
      <c r="A817" s="297"/>
      <c r="B817" s="297"/>
      <c r="C817" s="297"/>
      <c r="D817" s="297"/>
      <c r="E817" s="297"/>
      <c r="F817" s="297"/>
      <c r="G817" s="297"/>
      <c r="H817" s="297"/>
      <c r="I817" s="297"/>
      <c r="J817" s="297"/>
      <c r="K817" s="297"/>
      <c r="L817" s="297"/>
      <c r="M817" s="297"/>
      <c r="N817" s="297"/>
      <c r="O817" s="297"/>
      <c r="P817" s="297"/>
      <c r="Q817" s="297"/>
      <c r="R817" s="297"/>
      <c r="S817" s="297"/>
      <c r="T817" s="297"/>
      <c r="U817" s="297"/>
      <c r="V817" s="297"/>
      <c r="W817" s="297"/>
      <c r="X817" s="297"/>
      <c r="Y817" s="297"/>
      <c r="Z817" s="297"/>
    </row>
    <row r="818" spans="1:26" ht="15.75" customHeight="1">
      <c r="A818" s="297"/>
      <c r="B818" s="297"/>
      <c r="C818" s="297"/>
      <c r="D818" s="297"/>
      <c r="E818" s="297"/>
      <c r="F818" s="297"/>
      <c r="G818" s="297"/>
      <c r="H818" s="297"/>
      <c r="I818" s="297"/>
      <c r="J818" s="297"/>
      <c r="K818" s="297"/>
      <c r="L818" s="297"/>
      <c r="M818" s="297"/>
      <c r="N818" s="297"/>
      <c r="O818" s="297"/>
      <c r="P818" s="297"/>
      <c r="Q818" s="297"/>
      <c r="R818" s="297"/>
      <c r="S818" s="297"/>
      <c r="T818" s="297"/>
      <c r="U818" s="297"/>
      <c r="V818" s="297"/>
      <c r="W818" s="297"/>
      <c r="X818" s="297"/>
      <c r="Y818" s="297"/>
      <c r="Z818" s="297"/>
    </row>
    <row r="819" spans="1:26" ht="15.75" customHeight="1">
      <c r="A819" s="297"/>
      <c r="B819" s="297"/>
      <c r="C819" s="297"/>
      <c r="D819" s="297"/>
      <c r="E819" s="297"/>
      <c r="F819" s="297"/>
      <c r="G819" s="297"/>
      <c r="H819" s="297"/>
      <c r="I819" s="297"/>
      <c r="J819" s="297"/>
      <c r="K819" s="297"/>
      <c r="L819" s="297"/>
      <c r="M819" s="297"/>
      <c r="N819" s="297"/>
      <c r="O819" s="297"/>
      <c r="P819" s="297"/>
      <c r="Q819" s="297"/>
      <c r="R819" s="297"/>
      <c r="S819" s="297"/>
      <c r="T819" s="297"/>
      <c r="U819" s="297"/>
      <c r="V819" s="297"/>
      <c r="W819" s="297"/>
      <c r="X819" s="297"/>
      <c r="Y819" s="297"/>
      <c r="Z819" s="297"/>
    </row>
    <row r="820" spans="1:26" ht="15.75" customHeight="1">
      <c r="A820" s="297"/>
      <c r="B820" s="297"/>
      <c r="C820" s="297"/>
      <c r="D820" s="297"/>
      <c r="E820" s="297"/>
      <c r="F820" s="297"/>
      <c r="G820" s="297"/>
      <c r="H820" s="297"/>
      <c r="I820" s="297"/>
      <c r="J820" s="297"/>
      <c r="K820" s="297"/>
      <c r="L820" s="297"/>
      <c r="M820" s="297"/>
      <c r="N820" s="297"/>
      <c r="O820" s="297"/>
      <c r="P820" s="297"/>
      <c r="Q820" s="297"/>
      <c r="R820" s="297"/>
      <c r="S820" s="297"/>
      <c r="T820" s="297"/>
      <c r="U820" s="297"/>
      <c r="V820" s="297"/>
      <c r="W820" s="297"/>
      <c r="X820" s="297"/>
      <c r="Y820" s="297"/>
      <c r="Z820" s="297"/>
    </row>
    <row r="821" spans="1:26" ht="15.75" customHeight="1">
      <c r="A821" s="297"/>
      <c r="B821" s="297"/>
      <c r="C821" s="297"/>
      <c r="D821" s="297"/>
      <c r="E821" s="297"/>
      <c r="F821" s="297"/>
      <c r="G821" s="297"/>
      <c r="H821" s="297"/>
      <c r="I821" s="297"/>
      <c r="J821" s="297"/>
      <c r="K821" s="297"/>
      <c r="L821" s="297"/>
      <c r="M821" s="297"/>
      <c r="N821" s="297"/>
      <c r="O821" s="297"/>
      <c r="P821" s="297"/>
      <c r="Q821" s="297"/>
      <c r="R821" s="297"/>
      <c r="S821" s="297"/>
      <c r="T821" s="297"/>
      <c r="U821" s="297"/>
      <c r="V821" s="297"/>
      <c r="W821" s="297"/>
      <c r="X821" s="297"/>
      <c r="Y821" s="297"/>
      <c r="Z821" s="297"/>
    </row>
    <row r="822" spans="1:26" ht="15.75" customHeight="1">
      <c r="A822" s="297"/>
      <c r="B822" s="297"/>
      <c r="C822" s="297"/>
      <c r="D822" s="297"/>
      <c r="E822" s="297"/>
      <c r="F822" s="297"/>
      <c r="G822" s="297"/>
      <c r="H822" s="297"/>
      <c r="I822" s="297"/>
      <c r="J822" s="297"/>
      <c r="K822" s="297"/>
      <c r="L822" s="297"/>
      <c r="M822" s="297"/>
      <c r="N822" s="297"/>
      <c r="O822" s="297"/>
      <c r="P822" s="297"/>
      <c r="Q822" s="297"/>
      <c r="R822" s="297"/>
      <c r="S822" s="297"/>
      <c r="T822" s="297"/>
      <c r="U822" s="297"/>
      <c r="V822" s="297"/>
      <c r="W822" s="297"/>
      <c r="X822" s="297"/>
      <c r="Y822" s="297"/>
      <c r="Z822" s="297"/>
    </row>
    <row r="823" spans="1:26" ht="15.75" customHeight="1">
      <c r="A823" s="297"/>
      <c r="B823" s="297"/>
      <c r="C823" s="297"/>
      <c r="D823" s="297"/>
      <c r="E823" s="297"/>
      <c r="F823" s="297"/>
      <c r="G823" s="297"/>
      <c r="H823" s="297"/>
      <c r="I823" s="297"/>
      <c r="J823" s="297"/>
      <c r="K823" s="297"/>
      <c r="L823" s="297"/>
      <c r="M823" s="297"/>
      <c r="N823" s="297"/>
      <c r="O823" s="297"/>
      <c r="P823" s="297"/>
      <c r="Q823" s="297"/>
      <c r="R823" s="297"/>
      <c r="S823" s="297"/>
      <c r="T823" s="297"/>
      <c r="U823" s="297"/>
      <c r="V823" s="297"/>
      <c r="W823" s="297"/>
      <c r="X823" s="297"/>
      <c r="Y823" s="297"/>
      <c r="Z823" s="297"/>
    </row>
    <row r="824" spans="1:26" ht="15.75" customHeight="1">
      <c r="A824" s="297"/>
      <c r="B824" s="297"/>
      <c r="C824" s="297"/>
      <c r="D824" s="297"/>
      <c r="E824" s="297"/>
      <c r="F824" s="297"/>
      <c r="G824" s="297"/>
      <c r="H824" s="297"/>
      <c r="I824" s="297"/>
      <c r="J824" s="297"/>
      <c r="K824" s="297"/>
      <c r="L824" s="297"/>
      <c r="M824" s="297"/>
      <c r="N824" s="297"/>
      <c r="O824" s="297"/>
      <c r="P824" s="297"/>
      <c r="Q824" s="297"/>
      <c r="R824" s="297"/>
      <c r="S824" s="297"/>
      <c r="T824" s="297"/>
      <c r="U824" s="297"/>
      <c r="V824" s="297"/>
      <c r="W824" s="297"/>
      <c r="X824" s="297"/>
      <c r="Y824" s="297"/>
      <c r="Z824" s="297"/>
    </row>
    <row r="825" spans="1:26" ht="15.75" customHeight="1">
      <c r="A825" s="297"/>
      <c r="B825" s="297"/>
      <c r="C825" s="297"/>
      <c r="D825" s="297"/>
      <c r="E825" s="297"/>
      <c r="F825" s="297"/>
      <c r="G825" s="297"/>
      <c r="H825" s="297"/>
      <c r="I825" s="297"/>
      <c r="J825" s="297"/>
      <c r="K825" s="297"/>
      <c r="L825" s="297"/>
      <c r="M825" s="297"/>
      <c r="N825" s="297"/>
      <c r="O825" s="297"/>
      <c r="P825" s="297"/>
      <c r="Q825" s="297"/>
      <c r="R825" s="297"/>
      <c r="S825" s="297"/>
      <c r="T825" s="297"/>
      <c r="U825" s="297"/>
      <c r="V825" s="297"/>
      <c r="W825" s="297"/>
      <c r="X825" s="297"/>
      <c r="Y825" s="297"/>
      <c r="Z825" s="297"/>
    </row>
    <row r="826" spans="1:26" ht="15.75" customHeight="1">
      <c r="A826" s="297"/>
      <c r="B826" s="297"/>
      <c r="C826" s="297"/>
      <c r="D826" s="297"/>
      <c r="E826" s="297"/>
      <c r="F826" s="297"/>
      <c r="G826" s="297"/>
      <c r="H826" s="297"/>
      <c r="I826" s="297"/>
      <c r="J826" s="297"/>
      <c r="K826" s="297"/>
      <c r="L826" s="297"/>
      <c r="M826" s="297"/>
      <c r="N826" s="297"/>
      <c r="O826" s="297"/>
      <c r="P826" s="297"/>
      <c r="Q826" s="297"/>
      <c r="R826" s="297"/>
      <c r="S826" s="297"/>
      <c r="T826" s="297"/>
      <c r="U826" s="297"/>
      <c r="V826" s="297"/>
      <c r="W826" s="297"/>
      <c r="X826" s="297"/>
      <c r="Y826" s="297"/>
      <c r="Z826" s="297"/>
    </row>
    <row r="827" spans="1:26" ht="15.75" customHeight="1">
      <c r="A827" s="297"/>
      <c r="B827" s="297"/>
      <c r="C827" s="297"/>
      <c r="D827" s="297"/>
      <c r="E827" s="297"/>
      <c r="F827" s="297"/>
      <c r="G827" s="297"/>
      <c r="H827" s="297"/>
      <c r="I827" s="297"/>
      <c r="J827" s="297"/>
      <c r="K827" s="297"/>
      <c r="L827" s="297"/>
      <c r="M827" s="297"/>
      <c r="N827" s="297"/>
      <c r="O827" s="297"/>
      <c r="P827" s="297"/>
      <c r="Q827" s="297"/>
      <c r="R827" s="297"/>
      <c r="S827" s="297"/>
      <c r="T827" s="297"/>
      <c r="U827" s="297"/>
      <c r="V827" s="297"/>
      <c r="W827" s="297"/>
      <c r="X827" s="297"/>
      <c r="Y827" s="297"/>
      <c r="Z827" s="297"/>
    </row>
    <row r="828" spans="1:26" ht="15.75" customHeight="1">
      <c r="A828" s="297"/>
      <c r="B828" s="297"/>
      <c r="C828" s="297"/>
      <c r="D828" s="297"/>
      <c r="E828" s="297"/>
      <c r="F828" s="297"/>
      <c r="G828" s="297"/>
      <c r="H828" s="297"/>
      <c r="I828" s="297"/>
      <c r="J828" s="297"/>
      <c r="K828" s="297"/>
      <c r="L828" s="297"/>
      <c r="M828" s="297"/>
      <c r="N828" s="297"/>
      <c r="O828" s="297"/>
      <c r="P828" s="297"/>
      <c r="Q828" s="297"/>
      <c r="R828" s="297"/>
      <c r="S828" s="297"/>
      <c r="T828" s="297"/>
      <c r="U828" s="297"/>
      <c r="V828" s="297"/>
      <c r="W828" s="297"/>
      <c r="X828" s="297"/>
      <c r="Y828" s="297"/>
      <c r="Z828" s="297"/>
    </row>
    <row r="829" spans="1:26" ht="15.75" customHeight="1">
      <c r="A829" s="297"/>
      <c r="B829" s="297"/>
      <c r="C829" s="297"/>
      <c r="D829" s="297"/>
      <c r="E829" s="297"/>
      <c r="F829" s="297"/>
      <c r="G829" s="297"/>
      <c r="H829" s="297"/>
      <c r="I829" s="297"/>
      <c r="J829" s="297"/>
      <c r="K829" s="297"/>
      <c r="L829" s="297"/>
      <c r="M829" s="297"/>
      <c r="N829" s="297"/>
      <c r="O829" s="297"/>
      <c r="P829" s="297"/>
      <c r="Q829" s="297"/>
      <c r="R829" s="297"/>
      <c r="S829" s="297"/>
      <c r="T829" s="297"/>
      <c r="U829" s="297"/>
      <c r="V829" s="297"/>
      <c r="W829" s="297"/>
      <c r="X829" s="297"/>
      <c r="Y829" s="297"/>
      <c r="Z829" s="297"/>
    </row>
    <row r="830" spans="1:26" ht="15.75" customHeight="1">
      <c r="A830" s="297"/>
      <c r="B830" s="297"/>
      <c r="C830" s="297"/>
      <c r="D830" s="297"/>
      <c r="E830" s="297"/>
      <c r="F830" s="297"/>
      <c r="G830" s="297"/>
      <c r="H830" s="297"/>
      <c r="I830" s="297"/>
      <c r="J830" s="297"/>
      <c r="K830" s="297"/>
      <c r="L830" s="297"/>
      <c r="M830" s="297"/>
      <c r="N830" s="297"/>
      <c r="O830" s="297"/>
      <c r="P830" s="297"/>
      <c r="Q830" s="297"/>
      <c r="R830" s="297"/>
      <c r="S830" s="297"/>
      <c r="T830" s="297"/>
      <c r="U830" s="297"/>
      <c r="V830" s="297"/>
      <c r="W830" s="297"/>
      <c r="X830" s="297"/>
      <c r="Y830" s="297"/>
      <c r="Z830" s="297"/>
    </row>
    <row r="831" spans="1:26" ht="15.75" customHeight="1">
      <c r="A831" s="297"/>
      <c r="B831" s="297"/>
      <c r="C831" s="297"/>
      <c r="D831" s="297"/>
      <c r="E831" s="297"/>
      <c r="F831" s="297"/>
      <c r="G831" s="297"/>
      <c r="H831" s="297"/>
      <c r="I831" s="297"/>
      <c r="J831" s="297"/>
      <c r="K831" s="297"/>
      <c r="L831" s="297"/>
      <c r="M831" s="297"/>
      <c r="N831" s="297"/>
      <c r="O831" s="297"/>
      <c r="P831" s="297"/>
      <c r="Q831" s="297"/>
      <c r="R831" s="297"/>
      <c r="S831" s="297"/>
      <c r="T831" s="297"/>
      <c r="U831" s="297"/>
      <c r="V831" s="297"/>
      <c r="W831" s="297"/>
      <c r="X831" s="297"/>
      <c r="Y831" s="297"/>
      <c r="Z831" s="297"/>
    </row>
    <row r="832" spans="1:26" ht="15.75" customHeight="1">
      <c r="A832" s="297"/>
      <c r="B832" s="297"/>
      <c r="C832" s="297"/>
      <c r="D832" s="297"/>
      <c r="E832" s="297"/>
      <c r="F832" s="297"/>
      <c r="G832" s="297"/>
      <c r="H832" s="297"/>
      <c r="I832" s="297"/>
      <c r="J832" s="297"/>
      <c r="K832" s="297"/>
      <c r="L832" s="297"/>
      <c r="M832" s="297"/>
      <c r="N832" s="297"/>
      <c r="O832" s="297"/>
      <c r="P832" s="297"/>
      <c r="Q832" s="297"/>
      <c r="R832" s="297"/>
      <c r="S832" s="297"/>
      <c r="T832" s="297"/>
      <c r="U832" s="297"/>
      <c r="V832" s="297"/>
      <c r="W832" s="297"/>
      <c r="X832" s="297"/>
      <c r="Y832" s="297"/>
      <c r="Z832" s="297"/>
    </row>
    <row r="833" spans="1:26" ht="15.75" customHeight="1">
      <c r="A833" s="297"/>
      <c r="B833" s="297"/>
      <c r="C833" s="297"/>
      <c r="D833" s="297"/>
      <c r="E833" s="297"/>
      <c r="F833" s="297"/>
      <c r="G833" s="297"/>
      <c r="H833" s="297"/>
      <c r="I833" s="297"/>
      <c r="J833" s="297"/>
      <c r="K833" s="297"/>
      <c r="L833" s="297"/>
      <c r="M833" s="297"/>
      <c r="N833" s="297"/>
      <c r="O833" s="297"/>
      <c r="P833" s="297"/>
      <c r="Q833" s="297"/>
      <c r="R833" s="297"/>
      <c r="S833" s="297"/>
      <c r="T833" s="297"/>
      <c r="U833" s="297"/>
      <c r="V833" s="297"/>
      <c r="W833" s="297"/>
      <c r="X833" s="297"/>
      <c r="Y833" s="297"/>
      <c r="Z833" s="297"/>
    </row>
    <row r="834" spans="1:26" ht="15.75" customHeight="1">
      <c r="A834" s="297"/>
      <c r="B834" s="297"/>
      <c r="C834" s="297"/>
      <c r="D834" s="297"/>
      <c r="E834" s="297"/>
      <c r="F834" s="297"/>
      <c r="G834" s="297"/>
      <c r="H834" s="297"/>
      <c r="I834" s="297"/>
      <c r="J834" s="297"/>
      <c r="K834" s="297"/>
      <c r="L834" s="297"/>
      <c r="M834" s="297"/>
      <c r="N834" s="297"/>
      <c r="O834" s="297"/>
      <c r="P834" s="297"/>
      <c r="Q834" s="297"/>
      <c r="R834" s="297"/>
      <c r="S834" s="297"/>
      <c r="T834" s="297"/>
      <c r="U834" s="297"/>
      <c r="V834" s="297"/>
      <c r="W834" s="297"/>
      <c r="X834" s="297"/>
      <c r="Y834" s="297"/>
      <c r="Z834" s="297"/>
    </row>
    <row r="835" spans="1:26" ht="15.75" customHeight="1">
      <c r="A835" s="297"/>
      <c r="B835" s="297"/>
      <c r="C835" s="297"/>
      <c r="D835" s="297"/>
      <c r="E835" s="297"/>
      <c r="F835" s="297"/>
      <c r="G835" s="297"/>
      <c r="H835" s="297"/>
      <c r="I835" s="297"/>
      <c r="J835" s="297"/>
      <c r="K835" s="297"/>
      <c r="L835" s="297"/>
      <c r="M835" s="297"/>
      <c r="N835" s="297"/>
      <c r="O835" s="297"/>
      <c r="P835" s="297"/>
      <c r="Q835" s="297"/>
      <c r="R835" s="297"/>
      <c r="S835" s="297"/>
      <c r="T835" s="297"/>
      <c r="U835" s="297"/>
      <c r="V835" s="297"/>
      <c r="W835" s="297"/>
      <c r="X835" s="297"/>
      <c r="Y835" s="297"/>
      <c r="Z835" s="297"/>
    </row>
    <row r="836" spans="1:26" ht="15.75" customHeight="1">
      <c r="A836" s="297"/>
      <c r="B836" s="297"/>
      <c r="C836" s="297"/>
      <c r="D836" s="297"/>
      <c r="E836" s="297"/>
      <c r="F836" s="297"/>
      <c r="G836" s="297"/>
      <c r="H836" s="297"/>
      <c r="I836" s="297"/>
      <c r="J836" s="297"/>
      <c r="K836" s="297"/>
      <c r="L836" s="297"/>
      <c r="M836" s="297"/>
      <c r="N836" s="297"/>
      <c r="O836" s="297"/>
      <c r="P836" s="297"/>
      <c r="Q836" s="297"/>
      <c r="R836" s="297"/>
      <c r="S836" s="297"/>
      <c r="T836" s="297"/>
      <c r="U836" s="297"/>
      <c r="V836" s="297"/>
      <c r="W836" s="297"/>
      <c r="X836" s="297"/>
      <c r="Y836" s="297"/>
      <c r="Z836" s="297"/>
    </row>
    <row r="837" spans="1:26" ht="15.75" customHeight="1">
      <c r="A837" s="297"/>
      <c r="B837" s="297"/>
      <c r="C837" s="297"/>
      <c r="D837" s="297"/>
      <c r="E837" s="297"/>
      <c r="F837" s="297"/>
      <c r="G837" s="297"/>
      <c r="H837" s="297"/>
      <c r="I837" s="297"/>
      <c r="J837" s="297"/>
      <c r="K837" s="297"/>
      <c r="L837" s="297"/>
      <c r="M837" s="297"/>
      <c r="N837" s="297"/>
      <c r="O837" s="297"/>
      <c r="P837" s="297"/>
      <c r="Q837" s="297"/>
      <c r="R837" s="297"/>
      <c r="S837" s="297"/>
      <c r="T837" s="297"/>
      <c r="U837" s="297"/>
      <c r="V837" s="297"/>
      <c r="W837" s="297"/>
      <c r="X837" s="297"/>
      <c r="Y837" s="297"/>
      <c r="Z837" s="297"/>
    </row>
    <row r="838" spans="1:26" ht="15.75" customHeight="1">
      <c r="A838" s="297"/>
      <c r="B838" s="297"/>
      <c r="C838" s="297"/>
      <c r="D838" s="297"/>
      <c r="E838" s="297"/>
      <c r="F838" s="297"/>
      <c r="G838" s="297"/>
      <c r="H838" s="297"/>
      <c r="I838" s="297"/>
      <c r="J838" s="297"/>
      <c r="K838" s="297"/>
      <c r="L838" s="297"/>
      <c r="M838" s="297"/>
      <c r="N838" s="297"/>
      <c r="O838" s="297"/>
      <c r="P838" s="297"/>
      <c r="Q838" s="297"/>
      <c r="R838" s="297"/>
      <c r="S838" s="297"/>
      <c r="T838" s="297"/>
      <c r="U838" s="297"/>
      <c r="V838" s="297"/>
      <c r="W838" s="297"/>
      <c r="X838" s="297"/>
      <c r="Y838" s="297"/>
      <c r="Z838" s="297"/>
    </row>
    <row r="839" spans="1:26" ht="15.75" customHeight="1">
      <c r="A839" s="297"/>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row>
    <row r="840" spans="1:26" ht="15.75" customHeight="1">
      <c r="A840" s="297"/>
      <c r="B840" s="297"/>
      <c r="C840" s="297"/>
      <c r="D840" s="297"/>
      <c r="E840" s="297"/>
      <c r="F840" s="297"/>
      <c r="G840" s="297"/>
      <c r="H840" s="297"/>
      <c r="I840" s="297"/>
      <c r="J840" s="297"/>
      <c r="K840" s="297"/>
      <c r="L840" s="297"/>
      <c r="M840" s="297"/>
      <c r="N840" s="297"/>
      <c r="O840" s="297"/>
      <c r="P840" s="297"/>
      <c r="Q840" s="297"/>
      <c r="R840" s="297"/>
      <c r="S840" s="297"/>
      <c r="T840" s="297"/>
      <c r="U840" s="297"/>
      <c r="V840" s="297"/>
      <c r="W840" s="297"/>
      <c r="X840" s="297"/>
      <c r="Y840" s="297"/>
      <c r="Z840" s="297"/>
    </row>
    <row r="841" spans="1:26" ht="15.75" customHeight="1">
      <c r="A841" s="297"/>
      <c r="B841" s="297"/>
      <c r="C841" s="297"/>
      <c r="D841" s="297"/>
      <c r="E841" s="297"/>
      <c r="F841" s="297"/>
      <c r="G841" s="297"/>
      <c r="H841" s="297"/>
      <c r="I841" s="297"/>
      <c r="J841" s="297"/>
      <c r="K841" s="297"/>
      <c r="L841" s="297"/>
      <c r="M841" s="297"/>
      <c r="N841" s="297"/>
      <c r="O841" s="297"/>
      <c r="P841" s="297"/>
      <c r="Q841" s="297"/>
      <c r="R841" s="297"/>
      <c r="S841" s="297"/>
      <c r="T841" s="297"/>
      <c r="U841" s="297"/>
      <c r="V841" s="297"/>
      <c r="W841" s="297"/>
      <c r="X841" s="297"/>
      <c r="Y841" s="297"/>
      <c r="Z841" s="297"/>
    </row>
    <row r="842" spans="1:26" ht="15.75" customHeight="1">
      <c r="A842" s="297"/>
      <c r="B842" s="297"/>
      <c r="C842" s="297"/>
      <c r="D842" s="297"/>
      <c r="E842" s="297"/>
      <c r="F842" s="297"/>
      <c r="G842" s="297"/>
      <c r="H842" s="297"/>
      <c r="I842" s="297"/>
      <c r="J842" s="297"/>
      <c r="K842" s="297"/>
      <c r="L842" s="297"/>
      <c r="M842" s="297"/>
      <c r="N842" s="297"/>
      <c r="O842" s="297"/>
      <c r="P842" s="297"/>
      <c r="Q842" s="297"/>
      <c r="R842" s="297"/>
      <c r="S842" s="297"/>
      <c r="T842" s="297"/>
      <c r="U842" s="297"/>
      <c r="V842" s="297"/>
      <c r="W842" s="297"/>
      <c r="X842" s="297"/>
      <c r="Y842" s="297"/>
      <c r="Z842" s="297"/>
    </row>
    <row r="843" spans="1:26" ht="15.75" customHeight="1">
      <c r="A843" s="297"/>
      <c r="B843" s="297"/>
      <c r="C843" s="297"/>
      <c r="D843" s="297"/>
      <c r="E843" s="297"/>
      <c r="F843" s="297"/>
      <c r="G843" s="297"/>
      <c r="H843" s="297"/>
      <c r="I843" s="297"/>
      <c r="J843" s="297"/>
      <c r="K843" s="297"/>
      <c r="L843" s="297"/>
      <c r="M843" s="297"/>
      <c r="N843" s="297"/>
      <c r="O843" s="297"/>
      <c r="P843" s="297"/>
      <c r="Q843" s="297"/>
      <c r="R843" s="297"/>
      <c r="S843" s="297"/>
      <c r="T843" s="297"/>
      <c r="U843" s="297"/>
      <c r="V843" s="297"/>
      <c r="W843" s="297"/>
      <c r="X843" s="297"/>
      <c r="Y843" s="297"/>
      <c r="Z843" s="297"/>
    </row>
    <row r="844" spans="1:26" ht="15.75" customHeight="1">
      <c r="A844" s="297"/>
      <c r="B844" s="297"/>
      <c r="C844" s="297"/>
      <c r="D844" s="297"/>
      <c r="E844" s="297"/>
      <c r="F844" s="297"/>
      <c r="G844" s="297"/>
      <c r="H844" s="297"/>
      <c r="I844" s="297"/>
      <c r="J844" s="297"/>
      <c r="K844" s="297"/>
      <c r="L844" s="297"/>
      <c r="M844" s="297"/>
      <c r="N844" s="297"/>
      <c r="O844" s="297"/>
      <c r="P844" s="297"/>
      <c r="Q844" s="297"/>
      <c r="R844" s="297"/>
      <c r="S844" s="297"/>
      <c r="T844" s="297"/>
      <c r="U844" s="297"/>
      <c r="V844" s="297"/>
      <c r="W844" s="297"/>
      <c r="X844" s="297"/>
      <c r="Y844" s="297"/>
      <c r="Z844" s="297"/>
    </row>
    <row r="845" spans="1:26" ht="15.75" customHeight="1">
      <c r="A845" s="297"/>
      <c r="B845" s="297"/>
      <c r="C845" s="297"/>
      <c r="D845" s="297"/>
      <c r="E845" s="297"/>
      <c r="F845" s="297"/>
      <c r="G845" s="297"/>
      <c r="H845" s="297"/>
      <c r="I845" s="297"/>
      <c r="J845" s="297"/>
      <c r="K845" s="297"/>
      <c r="L845" s="297"/>
      <c r="M845" s="297"/>
      <c r="N845" s="297"/>
      <c r="O845" s="297"/>
      <c r="P845" s="297"/>
      <c r="Q845" s="297"/>
      <c r="R845" s="297"/>
      <c r="S845" s="297"/>
      <c r="T845" s="297"/>
      <c r="U845" s="297"/>
      <c r="V845" s="297"/>
      <c r="W845" s="297"/>
      <c r="X845" s="297"/>
      <c r="Y845" s="297"/>
      <c r="Z845" s="297"/>
    </row>
    <row r="846" spans="1:26" ht="15.75" customHeight="1">
      <c r="A846" s="297"/>
      <c r="B846" s="297"/>
      <c r="C846" s="297"/>
      <c r="D846" s="297"/>
      <c r="E846" s="297"/>
      <c r="F846" s="297"/>
      <c r="G846" s="297"/>
      <c r="H846" s="297"/>
      <c r="I846" s="297"/>
      <c r="J846" s="297"/>
      <c r="K846" s="297"/>
      <c r="L846" s="297"/>
      <c r="M846" s="297"/>
      <c r="N846" s="297"/>
      <c r="O846" s="297"/>
      <c r="P846" s="297"/>
      <c r="Q846" s="297"/>
      <c r="R846" s="297"/>
      <c r="S846" s="297"/>
      <c r="T846" s="297"/>
      <c r="U846" s="297"/>
      <c r="V846" s="297"/>
      <c r="W846" s="297"/>
      <c r="X846" s="297"/>
      <c r="Y846" s="297"/>
      <c r="Z846" s="297"/>
    </row>
    <row r="847" spans="1:26" ht="15.75" customHeight="1">
      <c r="A847" s="297"/>
      <c r="B847" s="297"/>
      <c r="C847" s="297"/>
      <c r="D847" s="297"/>
      <c r="E847" s="297"/>
      <c r="F847" s="297"/>
      <c r="G847" s="297"/>
      <c r="H847" s="297"/>
      <c r="I847" s="297"/>
      <c r="J847" s="297"/>
      <c r="K847" s="297"/>
      <c r="L847" s="297"/>
      <c r="M847" s="297"/>
      <c r="N847" s="297"/>
      <c r="O847" s="297"/>
      <c r="P847" s="297"/>
      <c r="Q847" s="297"/>
      <c r="R847" s="297"/>
      <c r="S847" s="297"/>
      <c r="T847" s="297"/>
      <c r="U847" s="297"/>
      <c r="V847" s="297"/>
      <c r="W847" s="297"/>
      <c r="X847" s="297"/>
      <c r="Y847" s="297"/>
      <c r="Z847" s="297"/>
    </row>
    <row r="848" spans="1:26" ht="15.75" customHeight="1">
      <c r="A848" s="297"/>
      <c r="B848" s="297"/>
      <c r="C848" s="297"/>
      <c r="D848" s="297"/>
      <c r="E848" s="297"/>
      <c r="F848" s="297"/>
      <c r="G848" s="297"/>
      <c r="H848" s="297"/>
      <c r="I848" s="297"/>
      <c r="J848" s="297"/>
      <c r="K848" s="297"/>
      <c r="L848" s="297"/>
      <c r="M848" s="297"/>
      <c r="N848" s="297"/>
      <c r="O848" s="297"/>
      <c r="P848" s="297"/>
      <c r="Q848" s="297"/>
      <c r="R848" s="297"/>
      <c r="S848" s="297"/>
      <c r="T848" s="297"/>
      <c r="U848" s="297"/>
      <c r="V848" s="297"/>
      <c r="W848" s="297"/>
      <c r="X848" s="297"/>
      <c r="Y848" s="297"/>
      <c r="Z848" s="297"/>
    </row>
    <row r="849" spans="1:26" ht="15.75" customHeight="1">
      <c r="A849" s="297"/>
      <c r="B849" s="297"/>
      <c r="C849" s="297"/>
      <c r="D849" s="297"/>
      <c r="E849" s="297"/>
      <c r="F849" s="297"/>
      <c r="G849" s="297"/>
      <c r="H849" s="297"/>
      <c r="I849" s="297"/>
      <c r="J849" s="297"/>
      <c r="K849" s="297"/>
      <c r="L849" s="297"/>
      <c r="M849" s="297"/>
      <c r="N849" s="297"/>
      <c r="O849" s="297"/>
      <c r="P849" s="297"/>
      <c r="Q849" s="297"/>
      <c r="R849" s="297"/>
      <c r="S849" s="297"/>
      <c r="T849" s="297"/>
      <c r="U849" s="297"/>
      <c r="V849" s="297"/>
      <c r="W849" s="297"/>
      <c r="X849" s="297"/>
      <c r="Y849" s="297"/>
      <c r="Z849" s="297"/>
    </row>
    <row r="850" spans="1:26" ht="15.75" customHeight="1">
      <c r="A850" s="297"/>
      <c r="B850" s="297"/>
      <c r="C850" s="297"/>
      <c r="D850" s="297"/>
      <c r="E850" s="297"/>
      <c r="F850" s="297"/>
      <c r="G850" s="297"/>
      <c r="H850" s="297"/>
      <c r="I850" s="297"/>
      <c r="J850" s="297"/>
      <c r="K850" s="297"/>
      <c r="L850" s="297"/>
      <c r="M850" s="297"/>
      <c r="N850" s="297"/>
      <c r="O850" s="297"/>
      <c r="P850" s="297"/>
      <c r="Q850" s="297"/>
      <c r="R850" s="297"/>
      <c r="S850" s="297"/>
      <c r="T850" s="297"/>
      <c r="U850" s="297"/>
      <c r="V850" s="297"/>
      <c r="W850" s="297"/>
      <c r="X850" s="297"/>
      <c r="Y850" s="297"/>
      <c r="Z850" s="297"/>
    </row>
    <row r="851" spans="1:26" ht="15.75" customHeight="1">
      <c r="A851" s="297"/>
      <c r="B851" s="297"/>
      <c r="C851" s="297"/>
      <c r="D851" s="297"/>
      <c r="E851" s="297"/>
      <c r="F851" s="297"/>
      <c r="G851" s="297"/>
      <c r="H851" s="297"/>
      <c r="I851" s="297"/>
      <c r="J851" s="297"/>
      <c r="K851" s="297"/>
      <c r="L851" s="297"/>
      <c r="M851" s="297"/>
      <c r="N851" s="297"/>
      <c r="O851" s="297"/>
      <c r="P851" s="297"/>
      <c r="Q851" s="297"/>
      <c r="R851" s="297"/>
      <c r="S851" s="297"/>
      <c r="T851" s="297"/>
      <c r="U851" s="297"/>
      <c r="V851" s="297"/>
      <c r="W851" s="297"/>
      <c r="X851" s="297"/>
      <c r="Y851" s="297"/>
      <c r="Z851" s="297"/>
    </row>
    <row r="852" spans="1:26" ht="15.75" customHeight="1">
      <c r="A852" s="297"/>
      <c r="B852" s="297"/>
      <c r="C852" s="297"/>
      <c r="D852" s="297"/>
      <c r="E852" s="297"/>
      <c r="F852" s="297"/>
      <c r="G852" s="297"/>
      <c r="H852" s="297"/>
      <c r="I852" s="297"/>
      <c r="J852" s="297"/>
      <c r="K852" s="297"/>
      <c r="L852" s="297"/>
      <c r="M852" s="297"/>
      <c r="N852" s="297"/>
      <c r="O852" s="297"/>
      <c r="P852" s="297"/>
      <c r="Q852" s="297"/>
      <c r="R852" s="297"/>
      <c r="S852" s="297"/>
      <c r="T852" s="297"/>
      <c r="U852" s="297"/>
      <c r="V852" s="297"/>
      <c r="W852" s="297"/>
      <c r="X852" s="297"/>
      <c r="Y852" s="297"/>
      <c r="Z852" s="297"/>
    </row>
    <row r="853" spans="1:26" ht="15.75" customHeight="1">
      <c r="A853" s="297"/>
      <c r="B853" s="297"/>
      <c r="C853" s="297"/>
      <c r="D853" s="297"/>
      <c r="E853" s="297"/>
      <c r="F853" s="297"/>
      <c r="G853" s="297"/>
      <c r="H853" s="297"/>
      <c r="I853" s="297"/>
      <c r="J853" s="297"/>
      <c r="K853" s="297"/>
      <c r="L853" s="297"/>
      <c r="M853" s="297"/>
      <c r="N853" s="297"/>
      <c r="O853" s="297"/>
      <c r="P853" s="297"/>
      <c r="Q853" s="297"/>
      <c r="R853" s="297"/>
      <c r="S853" s="297"/>
      <c r="T853" s="297"/>
      <c r="U853" s="297"/>
      <c r="V853" s="297"/>
      <c r="W853" s="297"/>
      <c r="X853" s="297"/>
      <c r="Y853" s="297"/>
      <c r="Z853" s="297"/>
    </row>
    <row r="854" spans="1:26" ht="15.75" customHeight="1">
      <c r="A854" s="297"/>
      <c r="B854" s="297"/>
      <c r="C854" s="297"/>
      <c r="D854" s="297"/>
      <c r="E854" s="297"/>
      <c r="F854" s="297"/>
      <c r="G854" s="297"/>
      <c r="H854" s="297"/>
      <c r="I854" s="297"/>
      <c r="J854" s="297"/>
      <c r="K854" s="297"/>
      <c r="L854" s="297"/>
      <c r="M854" s="297"/>
      <c r="N854" s="297"/>
      <c r="O854" s="297"/>
      <c r="P854" s="297"/>
      <c r="Q854" s="297"/>
      <c r="R854" s="297"/>
      <c r="S854" s="297"/>
      <c r="T854" s="297"/>
      <c r="U854" s="297"/>
      <c r="V854" s="297"/>
      <c r="W854" s="297"/>
      <c r="X854" s="297"/>
      <c r="Y854" s="297"/>
      <c r="Z854" s="297"/>
    </row>
    <row r="855" spans="1:26" ht="15.75" customHeight="1">
      <c r="A855" s="297"/>
      <c r="B855" s="297"/>
      <c r="C855" s="297"/>
      <c r="D855" s="297"/>
      <c r="E855" s="297"/>
      <c r="F855" s="297"/>
      <c r="G855" s="297"/>
      <c r="H855" s="297"/>
      <c r="I855" s="297"/>
      <c r="J855" s="297"/>
      <c r="K855" s="297"/>
      <c r="L855" s="297"/>
      <c r="M855" s="297"/>
      <c r="N855" s="297"/>
      <c r="O855" s="297"/>
      <c r="P855" s="297"/>
      <c r="Q855" s="297"/>
      <c r="R855" s="297"/>
      <c r="S855" s="297"/>
      <c r="T855" s="297"/>
      <c r="U855" s="297"/>
      <c r="V855" s="297"/>
      <c r="W855" s="297"/>
      <c r="X855" s="297"/>
      <c r="Y855" s="297"/>
      <c r="Z855" s="297"/>
    </row>
    <row r="856" spans="1:26" ht="15.75" customHeight="1">
      <c r="A856" s="297"/>
      <c r="B856" s="297"/>
      <c r="C856" s="297"/>
      <c r="D856" s="297"/>
      <c r="E856" s="297"/>
      <c r="F856" s="297"/>
      <c r="G856" s="297"/>
      <c r="H856" s="297"/>
      <c r="I856" s="297"/>
      <c r="J856" s="297"/>
      <c r="K856" s="297"/>
      <c r="L856" s="297"/>
      <c r="M856" s="297"/>
      <c r="N856" s="297"/>
      <c r="O856" s="297"/>
      <c r="P856" s="297"/>
      <c r="Q856" s="297"/>
      <c r="R856" s="297"/>
      <c r="S856" s="297"/>
      <c r="T856" s="297"/>
      <c r="U856" s="297"/>
      <c r="V856" s="297"/>
      <c r="W856" s="297"/>
      <c r="X856" s="297"/>
      <c r="Y856" s="297"/>
      <c r="Z856" s="297"/>
    </row>
    <row r="857" spans="1:26" ht="15.75" customHeight="1">
      <c r="A857" s="297"/>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row>
    <row r="858" spans="1:26" ht="15.75" customHeight="1">
      <c r="A858" s="297"/>
      <c r="B858" s="297"/>
      <c r="C858" s="297"/>
      <c r="D858" s="297"/>
      <c r="E858" s="297"/>
      <c r="F858" s="297"/>
      <c r="G858" s="297"/>
      <c r="H858" s="297"/>
      <c r="I858" s="297"/>
      <c r="J858" s="297"/>
      <c r="K858" s="297"/>
      <c r="L858" s="297"/>
      <c r="M858" s="297"/>
      <c r="N858" s="297"/>
      <c r="O858" s="297"/>
      <c r="P858" s="297"/>
      <c r="Q858" s="297"/>
      <c r="R858" s="297"/>
      <c r="S858" s="297"/>
      <c r="T858" s="297"/>
      <c r="U858" s="297"/>
      <c r="V858" s="297"/>
      <c r="W858" s="297"/>
      <c r="X858" s="297"/>
      <c r="Y858" s="297"/>
      <c r="Z858" s="297"/>
    </row>
    <row r="859" spans="1:26" ht="15.75" customHeight="1">
      <c r="A859" s="297"/>
      <c r="B859" s="297"/>
      <c r="C859" s="297"/>
      <c r="D859" s="297"/>
      <c r="E859" s="297"/>
      <c r="F859" s="297"/>
      <c r="G859" s="297"/>
      <c r="H859" s="297"/>
      <c r="I859" s="297"/>
      <c r="J859" s="297"/>
      <c r="K859" s="297"/>
      <c r="L859" s="297"/>
      <c r="M859" s="297"/>
      <c r="N859" s="297"/>
      <c r="O859" s="297"/>
      <c r="P859" s="297"/>
      <c r="Q859" s="297"/>
      <c r="R859" s="297"/>
      <c r="S859" s="297"/>
      <c r="T859" s="297"/>
      <c r="U859" s="297"/>
      <c r="V859" s="297"/>
      <c r="W859" s="297"/>
      <c r="X859" s="297"/>
      <c r="Y859" s="297"/>
      <c r="Z859" s="297"/>
    </row>
    <row r="860" spans="1:26" ht="15.75" customHeight="1">
      <c r="A860" s="297"/>
      <c r="B860" s="297"/>
      <c r="C860" s="297"/>
      <c r="D860" s="297"/>
      <c r="E860" s="297"/>
      <c r="F860" s="297"/>
      <c r="G860" s="297"/>
      <c r="H860" s="297"/>
      <c r="I860" s="297"/>
      <c r="J860" s="297"/>
      <c r="K860" s="297"/>
      <c r="L860" s="297"/>
      <c r="M860" s="297"/>
      <c r="N860" s="297"/>
      <c r="O860" s="297"/>
      <c r="P860" s="297"/>
      <c r="Q860" s="297"/>
      <c r="R860" s="297"/>
      <c r="S860" s="297"/>
      <c r="T860" s="297"/>
      <c r="U860" s="297"/>
      <c r="V860" s="297"/>
      <c r="W860" s="297"/>
      <c r="X860" s="297"/>
      <c r="Y860" s="297"/>
      <c r="Z860" s="297"/>
    </row>
    <row r="861" spans="1:26" ht="15.75" customHeight="1">
      <c r="A861" s="297"/>
      <c r="B861" s="297"/>
      <c r="C861" s="297"/>
      <c r="D861" s="297"/>
      <c r="E861" s="297"/>
      <c r="F861" s="297"/>
      <c r="G861" s="297"/>
      <c r="H861" s="297"/>
      <c r="I861" s="297"/>
      <c r="J861" s="297"/>
      <c r="K861" s="297"/>
      <c r="L861" s="297"/>
      <c r="M861" s="297"/>
      <c r="N861" s="297"/>
      <c r="O861" s="297"/>
      <c r="P861" s="297"/>
      <c r="Q861" s="297"/>
      <c r="R861" s="297"/>
      <c r="S861" s="297"/>
      <c r="T861" s="297"/>
      <c r="U861" s="297"/>
      <c r="V861" s="297"/>
      <c r="W861" s="297"/>
      <c r="X861" s="297"/>
      <c r="Y861" s="297"/>
      <c r="Z861" s="297"/>
    </row>
    <row r="862" spans="1:26" ht="15.75" customHeight="1">
      <c r="A862" s="297"/>
      <c r="B862" s="297"/>
      <c r="C862" s="297"/>
      <c r="D862" s="297"/>
      <c r="E862" s="297"/>
      <c r="F862" s="297"/>
      <c r="G862" s="297"/>
      <c r="H862" s="297"/>
      <c r="I862" s="297"/>
      <c r="J862" s="297"/>
      <c r="K862" s="297"/>
      <c r="L862" s="297"/>
      <c r="M862" s="297"/>
      <c r="N862" s="297"/>
      <c r="O862" s="297"/>
      <c r="P862" s="297"/>
      <c r="Q862" s="297"/>
      <c r="R862" s="297"/>
      <c r="S862" s="297"/>
      <c r="T862" s="297"/>
      <c r="U862" s="297"/>
      <c r="V862" s="297"/>
      <c r="W862" s="297"/>
      <c r="X862" s="297"/>
      <c r="Y862" s="297"/>
      <c r="Z862" s="297"/>
    </row>
    <row r="863" spans="1:26" ht="15.75" customHeight="1">
      <c r="A863" s="297"/>
      <c r="B863" s="297"/>
      <c r="C863" s="297"/>
      <c r="D863" s="297"/>
      <c r="E863" s="297"/>
      <c r="F863" s="297"/>
      <c r="G863" s="297"/>
      <c r="H863" s="297"/>
      <c r="I863" s="297"/>
      <c r="J863" s="297"/>
      <c r="K863" s="297"/>
      <c r="L863" s="297"/>
      <c r="M863" s="297"/>
      <c r="N863" s="297"/>
      <c r="O863" s="297"/>
      <c r="P863" s="297"/>
      <c r="Q863" s="297"/>
      <c r="R863" s="297"/>
      <c r="S863" s="297"/>
      <c r="T863" s="297"/>
      <c r="U863" s="297"/>
      <c r="V863" s="297"/>
      <c r="W863" s="297"/>
      <c r="X863" s="297"/>
      <c r="Y863" s="297"/>
      <c r="Z863" s="297"/>
    </row>
    <row r="864" spans="1:26" ht="15.75" customHeight="1">
      <c r="A864" s="297"/>
      <c r="B864" s="297"/>
      <c r="C864" s="297"/>
      <c r="D864" s="297"/>
      <c r="E864" s="297"/>
      <c r="F864" s="297"/>
      <c r="G864" s="297"/>
      <c r="H864" s="297"/>
      <c r="I864" s="297"/>
      <c r="J864" s="297"/>
      <c r="K864" s="297"/>
      <c r="L864" s="297"/>
      <c r="M864" s="297"/>
      <c r="N864" s="297"/>
      <c r="O864" s="297"/>
      <c r="P864" s="297"/>
      <c r="Q864" s="297"/>
      <c r="R864" s="297"/>
      <c r="S864" s="297"/>
      <c r="T864" s="297"/>
      <c r="U864" s="297"/>
      <c r="V864" s="297"/>
      <c r="W864" s="297"/>
      <c r="X864" s="297"/>
      <c r="Y864" s="297"/>
      <c r="Z864" s="297"/>
    </row>
    <row r="865" spans="1:26" ht="15.75" customHeight="1">
      <c r="A865" s="297"/>
      <c r="B865" s="297"/>
      <c r="C865" s="297"/>
      <c r="D865" s="297"/>
      <c r="E865" s="297"/>
      <c r="F865" s="297"/>
      <c r="G865" s="297"/>
      <c r="H865" s="297"/>
      <c r="I865" s="297"/>
      <c r="J865" s="297"/>
      <c r="K865" s="297"/>
      <c r="L865" s="297"/>
      <c r="M865" s="297"/>
      <c r="N865" s="297"/>
      <c r="O865" s="297"/>
      <c r="P865" s="297"/>
      <c r="Q865" s="297"/>
      <c r="R865" s="297"/>
      <c r="S865" s="297"/>
      <c r="T865" s="297"/>
      <c r="U865" s="297"/>
      <c r="V865" s="297"/>
      <c r="W865" s="297"/>
      <c r="X865" s="297"/>
      <c r="Y865" s="297"/>
      <c r="Z865" s="297"/>
    </row>
    <row r="866" spans="1:26" ht="15.75" customHeight="1">
      <c r="A866" s="297"/>
      <c r="B866" s="297"/>
      <c r="C866" s="297"/>
      <c r="D866" s="297"/>
      <c r="E866" s="297"/>
      <c r="F866" s="297"/>
      <c r="G866" s="297"/>
      <c r="H866" s="297"/>
      <c r="I866" s="297"/>
      <c r="J866" s="297"/>
      <c r="K866" s="297"/>
      <c r="L866" s="297"/>
      <c r="M866" s="297"/>
      <c r="N866" s="297"/>
      <c r="O866" s="297"/>
      <c r="P866" s="297"/>
      <c r="Q866" s="297"/>
      <c r="R866" s="297"/>
      <c r="S866" s="297"/>
      <c r="T866" s="297"/>
      <c r="U866" s="297"/>
      <c r="V866" s="297"/>
      <c r="W866" s="297"/>
      <c r="X866" s="297"/>
      <c r="Y866" s="297"/>
      <c r="Z866" s="297"/>
    </row>
    <row r="867" spans="1:26" ht="15.75" customHeight="1">
      <c r="A867" s="297"/>
      <c r="B867" s="297"/>
      <c r="C867" s="297"/>
      <c r="D867" s="297"/>
      <c r="E867" s="297"/>
      <c r="F867" s="297"/>
      <c r="G867" s="297"/>
      <c r="H867" s="297"/>
      <c r="I867" s="297"/>
      <c r="J867" s="297"/>
      <c r="K867" s="297"/>
      <c r="L867" s="297"/>
      <c r="M867" s="297"/>
      <c r="N867" s="297"/>
      <c r="O867" s="297"/>
      <c r="P867" s="297"/>
      <c r="Q867" s="297"/>
      <c r="R867" s="297"/>
      <c r="S867" s="297"/>
      <c r="T867" s="297"/>
      <c r="U867" s="297"/>
      <c r="V867" s="297"/>
      <c r="W867" s="297"/>
      <c r="X867" s="297"/>
      <c r="Y867" s="297"/>
      <c r="Z867" s="297"/>
    </row>
    <row r="868" spans="1:26" ht="15.75" customHeight="1">
      <c r="A868" s="297"/>
      <c r="B868" s="297"/>
      <c r="C868" s="297"/>
      <c r="D868" s="297"/>
      <c r="E868" s="297"/>
      <c r="F868" s="297"/>
      <c r="G868" s="297"/>
      <c r="H868" s="297"/>
      <c r="I868" s="297"/>
      <c r="J868" s="297"/>
      <c r="K868" s="297"/>
      <c r="L868" s="297"/>
      <c r="M868" s="297"/>
      <c r="N868" s="297"/>
      <c r="O868" s="297"/>
      <c r="P868" s="297"/>
      <c r="Q868" s="297"/>
      <c r="R868" s="297"/>
      <c r="S868" s="297"/>
      <c r="T868" s="297"/>
      <c r="U868" s="297"/>
      <c r="V868" s="297"/>
      <c r="W868" s="297"/>
      <c r="X868" s="297"/>
      <c r="Y868" s="297"/>
      <c r="Z868" s="297"/>
    </row>
    <row r="869" spans="1:26" ht="15.75" customHeight="1">
      <c r="A869" s="297"/>
      <c r="B869" s="297"/>
      <c r="C869" s="297"/>
      <c r="D869" s="297"/>
      <c r="E869" s="297"/>
      <c r="F869" s="297"/>
      <c r="G869" s="297"/>
      <c r="H869" s="297"/>
      <c r="I869" s="297"/>
      <c r="J869" s="297"/>
      <c r="K869" s="297"/>
      <c r="L869" s="297"/>
      <c r="M869" s="297"/>
      <c r="N869" s="297"/>
      <c r="O869" s="297"/>
      <c r="P869" s="297"/>
      <c r="Q869" s="297"/>
      <c r="R869" s="297"/>
      <c r="S869" s="297"/>
      <c r="T869" s="297"/>
      <c r="U869" s="297"/>
      <c r="V869" s="297"/>
      <c r="W869" s="297"/>
      <c r="X869" s="297"/>
      <c r="Y869" s="297"/>
      <c r="Z869" s="297"/>
    </row>
    <row r="870" spans="1:26" ht="15.75" customHeight="1">
      <c r="A870" s="297"/>
      <c r="B870" s="297"/>
      <c r="C870" s="297"/>
      <c r="D870" s="297"/>
      <c r="E870" s="297"/>
      <c r="F870" s="297"/>
      <c r="G870" s="297"/>
      <c r="H870" s="297"/>
      <c r="I870" s="297"/>
      <c r="J870" s="297"/>
      <c r="K870" s="297"/>
      <c r="L870" s="297"/>
      <c r="M870" s="297"/>
      <c r="N870" s="297"/>
      <c r="O870" s="297"/>
      <c r="P870" s="297"/>
      <c r="Q870" s="297"/>
      <c r="R870" s="297"/>
      <c r="S870" s="297"/>
      <c r="T870" s="297"/>
      <c r="U870" s="297"/>
      <c r="V870" s="297"/>
      <c r="W870" s="297"/>
      <c r="X870" s="297"/>
      <c r="Y870" s="297"/>
      <c r="Z870" s="297"/>
    </row>
    <row r="871" spans="1:26" ht="15.75" customHeight="1">
      <c r="A871" s="297"/>
      <c r="B871" s="297"/>
      <c r="C871" s="297"/>
      <c r="D871" s="297"/>
      <c r="E871" s="297"/>
      <c r="F871" s="297"/>
      <c r="G871" s="297"/>
      <c r="H871" s="297"/>
      <c r="I871" s="297"/>
      <c r="J871" s="297"/>
      <c r="K871" s="297"/>
      <c r="L871" s="297"/>
      <c r="M871" s="297"/>
      <c r="N871" s="297"/>
      <c r="O871" s="297"/>
      <c r="P871" s="297"/>
      <c r="Q871" s="297"/>
      <c r="R871" s="297"/>
      <c r="S871" s="297"/>
      <c r="T871" s="297"/>
      <c r="U871" s="297"/>
      <c r="V871" s="297"/>
      <c r="W871" s="297"/>
      <c r="X871" s="297"/>
      <c r="Y871" s="297"/>
      <c r="Z871" s="297"/>
    </row>
    <row r="872" spans="1:26" ht="15.75" customHeight="1">
      <c r="A872" s="297"/>
      <c r="B872" s="297"/>
      <c r="C872" s="297"/>
      <c r="D872" s="297"/>
      <c r="E872" s="297"/>
      <c r="F872" s="297"/>
      <c r="G872" s="297"/>
      <c r="H872" s="297"/>
      <c r="I872" s="297"/>
      <c r="J872" s="297"/>
      <c r="K872" s="297"/>
      <c r="L872" s="297"/>
      <c r="M872" s="297"/>
      <c r="N872" s="297"/>
      <c r="O872" s="297"/>
      <c r="P872" s="297"/>
      <c r="Q872" s="297"/>
      <c r="R872" s="297"/>
      <c r="S872" s="297"/>
      <c r="T872" s="297"/>
      <c r="U872" s="297"/>
      <c r="V872" s="297"/>
      <c r="W872" s="297"/>
      <c r="X872" s="297"/>
      <c r="Y872" s="297"/>
      <c r="Z872" s="297"/>
    </row>
    <row r="873" spans="1:26" ht="15.75" customHeight="1">
      <c r="A873" s="297"/>
      <c r="B873" s="297"/>
      <c r="C873" s="297"/>
      <c r="D873" s="297"/>
      <c r="E873" s="297"/>
      <c r="F873" s="297"/>
      <c r="G873" s="297"/>
      <c r="H873" s="297"/>
      <c r="I873" s="297"/>
      <c r="J873" s="297"/>
      <c r="K873" s="297"/>
      <c r="L873" s="297"/>
      <c r="M873" s="297"/>
      <c r="N873" s="297"/>
      <c r="O873" s="297"/>
      <c r="P873" s="297"/>
      <c r="Q873" s="297"/>
      <c r="R873" s="297"/>
      <c r="S873" s="297"/>
      <c r="T873" s="297"/>
      <c r="U873" s="297"/>
      <c r="V873" s="297"/>
      <c r="W873" s="297"/>
      <c r="X873" s="297"/>
      <c r="Y873" s="297"/>
      <c r="Z873" s="297"/>
    </row>
    <row r="874" spans="1:26" ht="15.75" customHeight="1">
      <c r="A874" s="297"/>
      <c r="B874" s="297"/>
      <c r="C874" s="297"/>
      <c r="D874" s="297"/>
      <c r="E874" s="297"/>
      <c r="F874" s="297"/>
      <c r="G874" s="297"/>
      <c r="H874" s="297"/>
      <c r="I874" s="297"/>
      <c r="J874" s="297"/>
      <c r="K874" s="297"/>
      <c r="L874" s="297"/>
      <c r="M874" s="297"/>
      <c r="N874" s="297"/>
      <c r="O874" s="297"/>
      <c r="P874" s="297"/>
      <c r="Q874" s="297"/>
      <c r="R874" s="297"/>
      <c r="S874" s="297"/>
      <c r="T874" s="297"/>
      <c r="U874" s="297"/>
      <c r="V874" s="297"/>
      <c r="W874" s="297"/>
      <c r="X874" s="297"/>
      <c r="Y874" s="297"/>
      <c r="Z874" s="297"/>
    </row>
    <row r="875" spans="1:26" ht="15.75" customHeight="1">
      <c r="A875" s="297"/>
      <c r="B875" s="297"/>
      <c r="C875" s="297"/>
      <c r="D875" s="297"/>
      <c r="E875" s="297"/>
      <c r="F875" s="297"/>
      <c r="G875" s="297"/>
      <c r="H875" s="297"/>
      <c r="I875" s="297"/>
      <c r="J875" s="297"/>
      <c r="K875" s="297"/>
      <c r="L875" s="297"/>
      <c r="M875" s="297"/>
      <c r="N875" s="297"/>
      <c r="O875" s="297"/>
      <c r="P875" s="297"/>
      <c r="Q875" s="297"/>
      <c r="R875" s="297"/>
      <c r="S875" s="297"/>
      <c r="T875" s="297"/>
      <c r="U875" s="297"/>
      <c r="V875" s="297"/>
      <c r="W875" s="297"/>
      <c r="X875" s="297"/>
      <c r="Y875" s="297"/>
      <c r="Z875" s="297"/>
    </row>
    <row r="876" spans="1:26" ht="15.75" customHeight="1">
      <c r="A876" s="297"/>
      <c r="B876" s="297"/>
      <c r="C876" s="297"/>
      <c r="D876" s="297"/>
      <c r="E876" s="297"/>
      <c r="F876" s="297"/>
      <c r="G876" s="297"/>
      <c r="H876" s="297"/>
      <c r="I876" s="297"/>
      <c r="J876" s="297"/>
      <c r="K876" s="297"/>
      <c r="L876" s="297"/>
      <c r="M876" s="297"/>
      <c r="N876" s="297"/>
      <c r="O876" s="297"/>
      <c r="P876" s="297"/>
      <c r="Q876" s="297"/>
      <c r="R876" s="297"/>
      <c r="S876" s="297"/>
      <c r="T876" s="297"/>
      <c r="U876" s="297"/>
      <c r="V876" s="297"/>
      <c r="W876" s="297"/>
      <c r="X876" s="297"/>
      <c r="Y876" s="297"/>
      <c r="Z876" s="297"/>
    </row>
    <row r="877" spans="1:26" ht="15.75" customHeight="1">
      <c r="A877" s="297"/>
      <c r="B877" s="297"/>
      <c r="C877" s="297"/>
      <c r="D877" s="297"/>
      <c r="E877" s="297"/>
      <c r="F877" s="297"/>
      <c r="G877" s="297"/>
      <c r="H877" s="297"/>
      <c r="I877" s="297"/>
      <c r="J877" s="297"/>
      <c r="K877" s="297"/>
      <c r="L877" s="297"/>
      <c r="M877" s="297"/>
      <c r="N877" s="297"/>
      <c r="O877" s="297"/>
      <c r="P877" s="297"/>
      <c r="Q877" s="297"/>
      <c r="R877" s="297"/>
      <c r="S877" s="297"/>
      <c r="T877" s="297"/>
      <c r="U877" s="297"/>
      <c r="V877" s="297"/>
      <c r="W877" s="297"/>
      <c r="X877" s="297"/>
      <c r="Y877" s="297"/>
      <c r="Z877" s="297"/>
    </row>
    <row r="878" spans="1:26" ht="15.75" customHeight="1">
      <c r="A878" s="297"/>
      <c r="B878" s="297"/>
      <c r="C878" s="297"/>
      <c r="D878" s="297"/>
      <c r="E878" s="297"/>
      <c r="F878" s="297"/>
      <c r="G878" s="297"/>
      <c r="H878" s="297"/>
      <c r="I878" s="297"/>
      <c r="J878" s="297"/>
      <c r="K878" s="297"/>
      <c r="L878" s="297"/>
      <c r="M878" s="297"/>
      <c r="N878" s="297"/>
      <c r="O878" s="297"/>
      <c r="P878" s="297"/>
      <c r="Q878" s="297"/>
      <c r="R878" s="297"/>
      <c r="S878" s="297"/>
      <c r="T878" s="297"/>
      <c r="U878" s="297"/>
      <c r="V878" s="297"/>
      <c r="W878" s="297"/>
      <c r="X878" s="297"/>
      <c r="Y878" s="297"/>
      <c r="Z878" s="297"/>
    </row>
    <row r="879" spans="1:26" ht="15.75" customHeight="1">
      <c r="A879" s="297"/>
      <c r="B879" s="297"/>
      <c r="C879" s="297"/>
      <c r="D879" s="297"/>
      <c r="E879" s="297"/>
      <c r="F879" s="297"/>
      <c r="G879" s="297"/>
      <c r="H879" s="297"/>
      <c r="I879" s="297"/>
      <c r="J879" s="297"/>
      <c r="K879" s="297"/>
      <c r="L879" s="297"/>
      <c r="M879" s="297"/>
      <c r="N879" s="297"/>
      <c r="O879" s="297"/>
      <c r="P879" s="297"/>
      <c r="Q879" s="297"/>
      <c r="R879" s="297"/>
      <c r="S879" s="297"/>
      <c r="T879" s="297"/>
      <c r="U879" s="297"/>
      <c r="V879" s="297"/>
      <c r="W879" s="297"/>
      <c r="X879" s="297"/>
      <c r="Y879" s="297"/>
      <c r="Z879" s="297"/>
    </row>
    <row r="880" spans="1:26" ht="15.75" customHeight="1">
      <c r="A880" s="297"/>
      <c r="B880" s="297"/>
      <c r="C880" s="297"/>
      <c r="D880" s="297"/>
      <c r="E880" s="297"/>
      <c r="F880" s="297"/>
      <c r="G880" s="297"/>
      <c r="H880" s="297"/>
      <c r="I880" s="297"/>
      <c r="J880" s="297"/>
      <c r="K880" s="297"/>
      <c r="L880" s="297"/>
      <c r="M880" s="297"/>
      <c r="N880" s="297"/>
      <c r="O880" s="297"/>
      <c r="P880" s="297"/>
      <c r="Q880" s="297"/>
      <c r="R880" s="297"/>
      <c r="S880" s="297"/>
      <c r="T880" s="297"/>
      <c r="U880" s="297"/>
      <c r="V880" s="297"/>
      <c r="W880" s="297"/>
      <c r="X880" s="297"/>
      <c r="Y880" s="297"/>
      <c r="Z880" s="297"/>
    </row>
    <row r="881" spans="1:26" ht="15.75" customHeight="1">
      <c r="A881" s="297"/>
      <c r="B881" s="297"/>
      <c r="C881" s="297"/>
      <c r="D881" s="297"/>
      <c r="E881" s="297"/>
      <c r="F881" s="297"/>
      <c r="G881" s="297"/>
      <c r="H881" s="297"/>
      <c r="I881" s="297"/>
      <c r="J881" s="297"/>
      <c r="K881" s="297"/>
      <c r="L881" s="297"/>
      <c r="M881" s="297"/>
      <c r="N881" s="297"/>
      <c r="O881" s="297"/>
      <c r="P881" s="297"/>
      <c r="Q881" s="297"/>
      <c r="R881" s="297"/>
      <c r="S881" s="297"/>
      <c r="T881" s="297"/>
      <c r="U881" s="297"/>
      <c r="V881" s="297"/>
      <c r="W881" s="297"/>
      <c r="X881" s="297"/>
      <c r="Y881" s="297"/>
      <c r="Z881" s="297"/>
    </row>
    <row r="882" spans="1:26" ht="15.75" customHeight="1">
      <c r="A882" s="297"/>
      <c r="B882" s="297"/>
      <c r="C882" s="297"/>
      <c r="D882" s="297"/>
      <c r="E882" s="297"/>
      <c r="F882" s="297"/>
      <c r="G882" s="297"/>
      <c r="H882" s="297"/>
      <c r="I882" s="297"/>
      <c r="J882" s="297"/>
      <c r="K882" s="297"/>
      <c r="L882" s="297"/>
      <c r="M882" s="297"/>
      <c r="N882" s="297"/>
      <c r="O882" s="297"/>
      <c r="P882" s="297"/>
      <c r="Q882" s="297"/>
      <c r="R882" s="297"/>
      <c r="S882" s="297"/>
      <c r="T882" s="297"/>
      <c r="U882" s="297"/>
      <c r="V882" s="297"/>
      <c r="W882" s="297"/>
      <c r="X882" s="297"/>
      <c r="Y882" s="297"/>
      <c r="Z882" s="297"/>
    </row>
    <row r="883" spans="1:26" ht="15.75" customHeight="1">
      <c r="A883" s="297"/>
      <c r="B883" s="297"/>
      <c r="C883" s="297"/>
      <c r="D883" s="297"/>
      <c r="E883" s="297"/>
      <c r="F883" s="297"/>
      <c r="G883" s="297"/>
      <c r="H883" s="297"/>
      <c r="I883" s="297"/>
      <c r="J883" s="297"/>
      <c r="K883" s="297"/>
      <c r="L883" s="297"/>
      <c r="M883" s="297"/>
      <c r="N883" s="297"/>
      <c r="O883" s="297"/>
      <c r="P883" s="297"/>
      <c r="Q883" s="297"/>
      <c r="R883" s="297"/>
      <c r="S883" s="297"/>
      <c r="T883" s="297"/>
      <c r="U883" s="297"/>
      <c r="V883" s="297"/>
      <c r="W883" s="297"/>
      <c r="X883" s="297"/>
      <c r="Y883" s="297"/>
      <c r="Z883" s="297"/>
    </row>
    <row r="884" spans="1:26" ht="15.75" customHeight="1">
      <c r="A884" s="297"/>
      <c r="B884" s="297"/>
      <c r="C884" s="297"/>
      <c r="D884" s="297"/>
      <c r="E884" s="297"/>
      <c r="F884" s="297"/>
      <c r="G884" s="297"/>
      <c r="H884" s="297"/>
      <c r="I884" s="297"/>
      <c r="J884" s="297"/>
      <c r="K884" s="297"/>
      <c r="L884" s="297"/>
      <c r="M884" s="297"/>
      <c r="N884" s="297"/>
      <c r="O884" s="297"/>
      <c r="P884" s="297"/>
      <c r="Q884" s="297"/>
      <c r="R884" s="297"/>
      <c r="S884" s="297"/>
      <c r="T884" s="297"/>
      <c r="U884" s="297"/>
      <c r="V884" s="297"/>
      <c r="W884" s="297"/>
      <c r="X884" s="297"/>
      <c r="Y884" s="297"/>
      <c r="Z884" s="297"/>
    </row>
    <row r="885" spans="1:26" ht="15.75" customHeight="1">
      <c r="A885" s="297"/>
      <c r="B885" s="297"/>
      <c r="C885" s="297"/>
      <c r="D885" s="297"/>
      <c r="E885" s="297"/>
      <c r="F885" s="297"/>
      <c r="G885" s="297"/>
      <c r="H885" s="297"/>
      <c r="I885" s="297"/>
      <c r="J885" s="297"/>
      <c r="K885" s="297"/>
      <c r="L885" s="297"/>
      <c r="M885" s="297"/>
      <c r="N885" s="297"/>
      <c r="O885" s="297"/>
      <c r="P885" s="297"/>
      <c r="Q885" s="297"/>
      <c r="R885" s="297"/>
      <c r="S885" s="297"/>
      <c r="T885" s="297"/>
      <c r="U885" s="297"/>
      <c r="V885" s="297"/>
      <c r="W885" s="297"/>
      <c r="X885" s="297"/>
      <c r="Y885" s="297"/>
      <c r="Z885" s="297"/>
    </row>
    <row r="886" spans="1:26" ht="15.75" customHeight="1">
      <c r="A886" s="297"/>
      <c r="B886" s="297"/>
      <c r="C886" s="297"/>
      <c r="D886" s="297"/>
      <c r="E886" s="297"/>
      <c r="F886" s="297"/>
      <c r="G886" s="297"/>
      <c r="H886" s="297"/>
      <c r="I886" s="297"/>
      <c r="J886" s="297"/>
      <c r="K886" s="297"/>
      <c r="L886" s="297"/>
      <c r="M886" s="297"/>
      <c r="N886" s="297"/>
      <c r="O886" s="297"/>
      <c r="P886" s="297"/>
      <c r="Q886" s="297"/>
      <c r="R886" s="297"/>
      <c r="S886" s="297"/>
      <c r="T886" s="297"/>
      <c r="U886" s="297"/>
      <c r="V886" s="297"/>
      <c r="W886" s="297"/>
      <c r="X886" s="297"/>
      <c r="Y886" s="297"/>
      <c r="Z886" s="297"/>
    </row>
    <row r="887" spans="1:26" ht="15.75" customHeight="1">
      <c r="A887" s="297"/>
      <c r="B887" s="297"/>
      <c r="C887" s="297"/>
      <c r="D887" s="297"/>
      <c r="E887" s="297"/>
      <c r="F887" s="297"/>
      <c r="G887" s="297"/>
      <c r="H887" s="297"/>
      <c r="I887" s="297"/>
      <c r="J887" s="297"/>
      <c r="K887" s="297"/>
      <c r="L887" s="297"/>
      <c r="M887" s="297"/>
      <c r="N887" s="297"/>
      <c r="O887" s="297"/>
      <c r="P887" s="297"/>
      <c r="Q887" s="297"/>
      <c r="R887" s="297"/>
      <c r="S887" s="297"/>
      <c r="T887" s="297"/>
      <c r="U887" s="297"/>
      <c r="V887" s="297"/>
      <c r="W887" s="297"/>
      <c r="X887" s="297"/>
      <c r="Y887" s="297"/>
      <c r="Z887" s="297"/>
    </row>
    <row r="888" spans="1:26" ht="15.75" customHeight="1">
      <c r="A888" s="297"/>
      <c r="B888" s="297"/>
      <c r="C888" s="297"/>
      <c r="D888" s="297"/>
      <c r="E888" s="297"/>
      <c r="F888" s="297"/>
      <c r="G888" s="297"/>
      <c r="H888" s="297"/>
      <c r="I888" s="297"/>
      <c r="J888" s="297"/>
      <c r="K888" s="297"/>
      <c r="L888" s="297"/>
      <c r="M888" s="297"/>
      <c r="N888" s="297"/>
      <c r="O888" s="297"/>
      <c r="P888" s="297"/>
      <c r="Q888" s="297"/>
      <c r="R888" s="297"/>
      <c r="S888" s="297"/>
      <c r="T888" s="297"/>
      <c r="U888" s="297"/>
      <c r="V888" s="297"/>
      <c r="W888" s="297"/>
      <c r="X888" s="297"/>
      <c r="Y888" s="297"/>
      <c r="Z888" s="297"/>
    </row>
    <row r="889" spans="1:26" ht="15.75" customHeight="1">
      <c r="A889" s="297"/>
      <c r="B889" s="297"/>
      <c r="C889" s="297"/>
      <c r="D889" s="297"/>
      <c r="E889" s="297"/>
      <c r="F889" s="297"/>
      <c r="G889" s="297"/>
      <c r="H889" s="297"/>
      <c r="I889" s="297"/>
      <c r="J889" s="297"/>
      <c r="K889" s="297"/>
      <c r="L889" s="297"/>
      <c r="M889" s="297"/>
      <c r="N889" s="297"/>
      <c r="O889" s="297"/>
      <c r="P889" s="297"/>
      <c r="Q889" s="297"/>
      <c r="R889" s="297"/>
      <c r="S889" s="297"/>
      <c r="T889" s="297"/>
      <c r="U889" s="297"/>
      <c r="V889" s="297"/>
      <c r="W889" s="297"/>
      <c r="X889" s="297"/>
      <c r="Y889" s="297"/>
      <c r="Z889" s="297"/>
    </row>
    <row r="890" spans="1:26" ht="15.75" customHeight="1">
      <c r="A890" s="297"/>
      <c r="B890" s="297"/>
      <c r="C890" s="297"/>
      <c r="D890" s="297"/>
      <c r="E890" s="297"/>
      <c r="F890" s="297"/>
      <c r="G890" s="297"/>
      <c r="H890" s="297"/>
      <c r="I890" s="297"/>
      <c r="J890" s="297"/>
      <c r="K890" s="297"/>
      <c r="L890" s="297"/>
      <c r="M890" s="297"/>
      <c r="N890" s="297"/>
      <c r="O890" s="297"/>
      <c r="P890" s="297"/>
      <c r="Q890" s="297"/>
      <c r="R890" s="297"/>
      <c r="S890" s="297"/>
      <c r="T890" s="297"/>
      <c r="U890" s="297"/>
      <c r="V890" s="297"/>
      <c r="W890" s="297"/>
      <c r="X890" s="297"/>
      <c r="Y890" s="297"/>
      <c r="Z890" s="297"/>
    </row>
    <row r="891" spans="1:26" ht="15.75" customHeight="1">
      <c r="A891" s="297"/>
      <c r="B891" s="297"/>
      <c r="C891" s="297"/>
      <c r="D891" s="297"/>
      <c r="E891" s="297"/>
      <c r="F891" s="297"/>
      <c r="G891" s="297"/>
      <c r="H891" s="297"/>
      <c r="I891" s="297"/>
      <c r="J891" s="297"/>
      <c r="K891" s="297"/>
      <c r="L891" s="297"/>
      <c r="M891" s="297"/>
      <c r="N891" s="297"/>
      <c r="O891" s="297"/>
      <c r="P891" s="297"/>
      <c r="Q891" s="297"/>
      <c r="R891" s="297"/>
      <c r="S891" s="297"/>
      <c r="T891" s="297"/>
      <c r="U891" s="297"/>
      <c r="V891" s="297"/>
      <c r="W891" s="297"/>
      <c r="X891" s="297"/>
      <c r="Y891" s="297"/>
      <c r="Z891" s="297"/>
    </row>
    <row r="892" spans="1:26" ht="15.75" customHeight="1">
      <c r="A892" s="297"/>
      <c r="B892" s="297"/>
      <c r="C892" s="297"/>
      <c r="D892" s="297"/>
      <c r="E892" s="297"/>
      <c r="F892" s="297"/>
      <c r="G892" s="297"/>
      <c r="H892" s="297"/>
      <c r="I892" s="297"/>
      <c r="J892" s="297"/>
      <c r="K892" s="297"/>
      <c r="L892" s="297"/>
      <c r="M892" s="297"/>
      <c r="N892" s="297"/>
      <c r="O892" s="297"/>
      <c r="P892" s="297"/>
      <c r="Q892" s="297"/>
      <c r="R892" s="297"/>
      <c r="S892" s="297"/>
      <c r="T892" s="297"/>
      <c r="U892" s="297"/>
      <c r="V892" s="297"/>
      <c r="W892" s="297"/>
      <c r="X892" s="297"/>
      <c r="Y892" s="297"/>
      <c r="Z892" s="297"/>
    </row>
    <row r="893" spans="1:26" ht="15.75" customHeight="1">
      <c r="A893" s="297"/>
      <c r="B893" s="297"/>
      <c r="C893" s="297"/>
      <c r="D893" s="297"/>
      <c r="E893" s="297"/>
      <c r="F893" s="297"/>
      <c r="G893" s="297"/>
      <c r="H893" s="297"/>
      <c r="I893" s="297"/>
      <c r="J893" s="297"/>
      <c r="K893" s="297"/>
      <c r="L893" s="297"/>
      <c r="M893" s="297"/>
      <c r="N893" s="297"/>
      <c r="O893" s="297"/>
      <c r="P893" s="297"/>
      <c r="Q893" s="297"/>
      <c r="R893" s="297"/>
      <c r="S893" s="297"/>
      <c r="T893" s="297"/>
      <c r="U893" s="297"/>
      <c r="V893" s="297"/>
      <c r="W893" s="297"/>
      <c r="X893" s="297"/>
      <c r="Y893" s="297"/>
      <c r="Z893" s="297"/>
    </row>
    <row r="894" spans="1:26" ht="15.75" customHeight="1">
      <c r="A894" s="297"/>
      <c r="B894" s="297"/>
      <c r="C894" s="297"/>
      <c r="D894" s="297"/>
      <c r="E894" s="297"/>
      <c r="F894" s="297"/>
      <c r="G894" s="297"/>
      <c r="H894" s="297"/>
      <c r="I894" s="297"/>
      <c r="J894" s="297"/>
      <c r="K894" s="297"/>
      <c r="L894" s="297"/>
      <c r="M894" s="297"/>
      <c r="N894" s="297"/>
      <c r="O894" s="297"/>
      <c r="P894" s="297"/>
      <c r="Q894" s="297"/>
      <c r="R894" s="297"/>
      <c r="S894" s="297"/>
      <c r="T894" s="297"/>
      <c r="U894" s="297"/>
      <c r="V894" s="297"/>
      <c r="W894" s="297"/>
      <c r="X894" s="297"/>
      <c r="Y894" s="297"/>
      <c r="Z894" s="297"/>
    </row>
    <row r="895" spans="1:26" ht="15.75" customHeight="1">
      <c r="A895" s="297"/>
      <c r="B895" s="297"/>
      <c r="C895" s="297"/>
      <c r="D895" s="297"/>
      <c r="E895" s="297"/>
      <c r="F895" s="297"/>
      <c r="G895" s="297"/>
      <c r="H895" s="297"/>
      <c r="I895" s="297"/>
      <c r="J895" s="297"/>
      <c r="K895" s="297"/>
      <c r="L895" s="297"/>
      <c r="M895" s="297"/>
      <c r="N895" s="297"/>
      <c r="O895" s="297"/>
      <c r="P895" s="297"/>
      <c r="Q895" s="297"/>
      <c r="R895" s="297"/>
      <c r="S895" s="297"/>
      <c r="T895" s="297"/>
      <c r="U895" s="297"/>
      <c r="V895" s="297"/>
      <c r="W895" s="297"/>
      <c r="X895" s="297"/>
      <c r="Y895" s="297"/>
      <c r="Z895" s="297"/>
    </row>
    <row r="896" spans="1:26" ht="15.75" customHeight="1">
      <c r="A896" s="297"/>
      <c r="B896" s="297"/>
      <c r="C896" s="297"/>
      <c r="D896" s="297"/>
      <c r="E896" s="297"/>
      <c r="F896" s="297"/>
      <c r="G896" s="297"/>
      <c r="H896" s="297"/>
      <c r="I896" s="297"/>
      <c r="J896" s="297"/>
      <c r="K896" s="297"/>
      <c r="L896" s="297"/>
      <c r="M896" s="297"/>
      <c r="N896" s="297"/>
      <c r="O896" s="297"/>
      <c r="P896" s="297"/>
      <c r="Q896" s="297"/>
      <c r="R896" s="297"/>
      <c r="S896" s="297"/>
      <c r="T896" s="297"/>
      <c r="U896" s="297"/>
      <c r="V896" s="297"/>
      <c r="W896" s="297"/>
      <c r="X896" s="297"/>
      <c r="Y896" s="297"/>
      <c r="Z896" s="297"/>
    </row>
    <row r="897" spans="1:26" ht="15.75" customHeight="1">
      <c r="A897" s="297"/>
      <c r="B897" s="297"/>
      <c r="C897" s="297"/>
      <c r="D897" s="297"/>
      <c r="E897" s="297"/>
      <c r="F897" s="297"/>
      <c r="G897" s="297"/>
      <c r="H897" s="297"/>
      <c r="I897" s="297"/>
      <c r="J897" s="297"/>
      <c r="K897" s="297"/>
      <c r="L897" s="297"/>
      <c r="M897" s="297"/>
      <c r="N897" s="297"/>
      <c r="O897" s="297"/>
      <c r="P897" s="297"/>
      <c r="Q897" s="297"/>
      <c r="R897" s="297"/>
      <c r="S897" s="297"/>
      <c r="T897" s="297"/>
      <c r="U897" s="297"/>
      <c r="V897" s="297"/>
      <c r="W897" s="297"/>
      <c r="X897" s="297"/>
      <c r="Y897" s="297"/>
      <c r="Z897" s="297"/>
    </row>
    <row r="898" spans="1:26" ht="15.75" customHeight="1">
      <c r="A898" s="297"/>
      <c r="B898" s="297"/>
      <c r="C898" s="297"/>
      <c r="D898" s="297"/>
      <c r="E898" s="297"/>
      <c r="F898" s="297"/>
      <c r="G898" s="297"/>
      <c r="H898" s="297"/>
      <c r="I898" s="297"/>
      <c r="J898" s="297"/>
      <c r="K898" s="297"/>
      <c r="L898" s="297"/>
      <c r="M898" s="297"/>
      <c r="N898" s="297"/>
      <c r="O898" s="297"/>
      <c r="P898" s="297"/>
      <c r="Q898" s="297"/>
      <c r="R898" s="297"/>
      <c r="S898" s="297"/>
      <c r="T898" s="297"/>
      <c r="U898" s="297"/>
      <c r="V898" s="297"/>
      <c r="W898" s="297"/>
      <c r="X898" s="297"/>
      <c r="Y898" s="297"/>
      <c r="Z898" s="297"/>
    </row>
    <row r="899" spans="1:26" ht="15.75" customHeight="1">
      <c r="A899" s="297"/>
      <c r="B899" s="297"/>
      <c r="C899" s="297"/>
      <c r="D899" s="297"/>
      <c r="E899" s="297"/>
      <c r="F899" s="297"/>
      <c r="G899" s="297"/>
      <c r="H899" s="297"/>
      <c r="I899" s="297"/>
      <c r="J899" s="297"/>
      <c r="K899" s="297"/>
      <c r="L899" s="297"/>
      <c r="M899" s="297"/>
      <c r="N899" s="297"/>
      <c r="O899" s="297"/>
      <c r="P899" s="297"/>
      <c r="Q899" s="297"/>
      <c r="R899" s="297"/>
      <c r="S899" s="297"/>
      <c r="T899" s="297"/>
      <c r="U899" s="297"/>
      <c r="V899" s="297"/>
      <c r="W899" s="297"/>
      <c r="X899" s="297"/>
      <c r="Y899" s="297"/>
      <c r="Z899" s="297"/>
    </row>
    <row r="900" spans="1:26" ht="15.75" customHeight="1">
      <c r="A900" s="297"/>
      <c r="B900" s="297"/>
      <c r="C900" s="297"/>
      <c r="D900" s="297"/>
      <c r="E900" s="297"/>
      <c r="F900" s="297"/>
      <c r="G900" s="297"/>
      <c r="H900" s="297"/>
      <c r="I900" s="297"/>
      <c r="J900" s="297"/>
      <c r="K900" s="297"/>
      <c r="L900" s="297"/>
      <c r="M900" s="297"/>
      <c r="N900" s="297"/>
      <c r="O900" s="297"/>
      <c r="P900" s="297"/>
      <c r="Q900" s="297"/>
      <c r="R900" s="297"/>
      <c r="S900" s="297"/>
      <c r="T900" s="297"/>
      <c r="U900" s="297"/>
      <c r="V900" s="297"/>
      <c r="W900" s="297"/>
      <c r="X900" s="297"/>
      <c r="Y900" s="297"/>
      <c r="Z900" s="297"/>
    </row>
    <row r="901" spans="1:26" ht="15.75" customHeight="1">
      <c r="A901" s="297"/>
      <c r="B901" s="297"/>
      <c r="C901" s="297"/>
      <c r="D901" s="297"/>
      <c r="E901" s="297"/>
      <c r="F901" s="297"/>
      <c r="G901" s="297"/>
      <c r="H901" s="297"/>
      <c r="I901" s="297"/>
      <c r="J901" s="297"/>
      <c r="K901" s="297"/>
      <c r="L901" s="297"/>
      <c r="M901" s="297"/>
      <c r="N901" s="297"/>
      <c r="O901" s="297"/>
      <c r="P901" s="297"/>
      <c r="Q901" s="297"/>
      <c r="R901" s="297"/>
      <c r="S901" s="297"/>
      <c r="T901" s="297"/>
      <c r="U901" s="297"/>
      <c r="V901" s="297"/>
      <c r="W901" s="297"/>
      <c r="X901" s="297"/>
      <c r="Y901" s="297"/>
      <c r="Z901" s="297"/>
    </row>
    <row r="902" spans="1:26" ht="15.75" customHeight="1">
      <c r="A902" s="297"/>
      <c r="B902" s="297"/>
      <c r="C902" s="297"/>
      <c r="D902" s="297"/>
      <c r="E902" s="297"/>
      <c r="F902" s="297"/>
      <c r="G902" s="297"/>
      <c r="H902" s="297"/>
      <c r="I902" s="297"/>
      <c r="J902" s="297"/>
      <c r="K902" s="297"/>
      <c r="L902" s="297"/>
      <c r="M902" s="297"/>
      <c r="N902" s="297"/>
      <c r="O902" s="297"/>
      <c r="P902" s="297"/>
      <c r="Q902" s="297"/>
      <c r="R902" s="297"/>
      <c r="S902" s="297"/>
      <c r="T902" s="297"/>
      <c r="U902" s="297"/>
      <c r="V902" s="297"/>
      <c r="W902" s="297"/>
      <c r="X902" s="297"/>
      <c r="Y902" s="297"/>
      <c r="Z902" s="297"/>
    </row>
    <row r="903" spans="1:26" ht="15.75" customHeight="1">
      <c r="A903" s="297"/>
      <c r="B903" s="297"/>
      <c r="C903" s="297"/>
      <c r="D903" s="297"/>
      <c r="E903" s="297"/>
      <c r="F903" s="297"/>
      <c r="G903" s="297"/>
      <c r="H903" s="297"/>
      <c r="I903" s="297"/>
      <c r="J903" s="297"/>
      <c r="K903" s="297"/>
      <c r="L903" s="297"/>
      <c r="M903" s="297"/>
      <c r="N903" s="297"/>
      <c r="O903" s="297"/>
      <c r="P903" s="297"/>
      <c r="Q903" s="297"/>
      <c r="R903" s="297"/>
      <c r="S903" s="297"/>
      <c r="T903" s="297"/>
      <c r="U903" s="297"/>
      <c r="V903" s="297"/>
      <c r="W903" s="297"/>
      <c r="X903" s="297"/>
      <c r="Y903" s="297"/>
      <c r="Z903" s="297"/>
    </row>
    <row r="904" spans="1:26" ht="15.75" customHeight="1">
      <c r="A904" s="297"/>
      <c r="B904" s="297"/>
      <c r="C904" s="297"/>
      <c r="D904" s="297"/>
      <c r="E904" s="297"/>
      <c r="F904" s="297"/>
      <c r="G904" s="297"/>
      <c r="H904" s="297"/>
      <c r="I904" s="297"/>
      <c r="J904" s="297"/>
      <c r="K904" s="297"/>
      <c r="L904" s="297"/>
      <c r="M904" s="297"/>
      <c r="N904" s="297"/>
      <c r="O904" s="297"/>
      <c r="P904" s="297"/>
      <c r="Q904" s="297"/>
      <c r="R904" s="297"/>
      <c r="S904" s="297"/>
      <c r="T904" s="297"/>
      <c r="U904" s="297"/>
      <c r="V904" s="297"/>
      <c r="W904" s="297"/>
      <c r="X904" s="297"/>
      <c r="Y904" s="297"/>
      <c r="Z904" s="297"/>
    </row>
    <row r="905" spans="1:26" ht="15.75" customHeight="1">
      <c r="A905" s="297"/>
      <c r="B905" s="297"/>
      <c r="C905" s="297"/>
      <c r="D905" s="297"/>
      <c r="E905" s="297"/>
      <c r="F905" s="297"/>
      <c r="G905" s="297"/>
      <c r="H905" s="297"/>
      <c r="I905" s="297"/>
      <c r="J905" s="297"/>
      <c r="K905" s="297"/>
      <c r="L905" s="297"/>
      <c r="M905" s="297"/>
      <c r="N905" s="297"/>
      <c r="O905" s="297"/>
      <c r="P905" s="297"/>
      <c r="Q905" s="297"/>
      <c r="R905" s="297"/>
      <c r="S905" s="297"/>
      <c r="T905" s="297"/>
      <c r="U905" s="297"/>
      <c r="V905" s="297"/>
      <c r="W905" s="297"/>
      <c r="X905" s="297"/>
      <c r="Y905" s="297"/>
      <c r="Z905" s="297"/>
    </row>
    <row r="906" spans="1:26" ht="15.75" customHeight="1">
      <c r="A906" s="297"/>
      <c r="B906" s="297"/>
      <c r="C906" s="297"/>
      <c r="D906" s="297"/>
      <c r="E906" s="297"/>
      <c r="F906" s="297"/>
      <c r="G906" s="297"/>
      <c r="H906" s="297"/>
      <c r="I906" s="297"/>
      <c r="J906" s="297"/>
      <c r="K906" s="297"/>
      <c r="L906" s="297"/>
      <c r="M906" s="297"/>
      <c r="N906" s="297"/>
      <c r="O906" s="297"/>
      <c r="P906" s="297"/>
      <c r="Q906" s="297"/>
      <c r="R906" s="297"/>
      <c r="S906" s="297"/>
      <c r="T906" s="297"/>
      <c r="U906" s="297"/>
      <c r="V906" s="297"/>
      <c r="W906" s="297"/>
      <c r="X906" s="297"/>
      <c r="Y906" s="297"/>
      <c r="Z906" s="297"/>
    </row>
    <row r="907" spans="1:26" ht="15.75" customHeight="1">
      <c r="A907" s="297"/>
      <c r="B907" s="297"/>
      <c r="C907" s="297"/>
      <c r="D907" s="297"/>
      <c r="E907" s="297"/>
      <c r="F907" s="297"/>
      <c r="G907" s="297"/>
      <c r="H907" s="297"/>
      <c r="I907" s="297"/>
      <c r="J907" s="297"/>
      <c r="K907" s="297"/>
      <c r="L907" s="297"/>
      <c r="M907" s="297"/>
      <c r="N907" s="297"/>
      <c r="O907" s="297"/>
      <c r="P907" s="297"/>
      <c r="Q907" s="297"/>
      <c r="R907" s="297"/>
      <c r="S907" s="297"/>
      <c r="T907" s="297"/>
      <c r="U907" s="297"/>
      <c r="V907" s="297"/>
      <c r="W907" s="297"/>
      <c r="X907" s="297"/>
      <c r="Y907" s="297"/>
      <c r="Z907" s="297"/>
    </row>
    <row r="908" spans="1:26" ht="15.75" customHeight="1">
      <c r="A908" s="297"/>
      <c r="B908" s="297"/>
      <c r="C908" s="297"/>
      <c r="D908" s="297"/>
      <c r="E908" s="297"/>
      <c r="F908" s="297"/>
      <c r="G908" s="297"/>
      <c r="H908" s="297"/>
      <c r="I908" s="297"/>
      <c r="J908" s="297"/>
      <c r="K908" s="297"/>
      <c r="L908" s="297"/>
      <c r="M908" s="297"/>
      <c r="N908" s="297"/>
      <c r="O908" s="297"/>
      <c r="P908" s="297"/>
      <c r="Q908" s="297"/>
      <c r="R908" s="297"/>
      <c r="S908" s="297"/>
      <c r="T908" s="297"/>
      <c r="U908" s="297"/>
      <c r="V908" s="297"/>
      <c r="W908" s="297"/>
      <c r="X908" s="297"/>
      <c r="Y908" s="297"/>
      <c r="Z908" s="297"/>
    </row>
    <row r="909" spans="1:26" ht="15.75" customHeight="1">
      <c r="A909" s="297"/>
      <c r="B909" s="297"/>
      <c r="C909" s="297"/>
      <c r="D909" s="297"/>
      <c r="E909" s="297"/>
      <c r="F909" s="297"/>
      <c r="G909" s="297"/>
      <c r="H909" s="297"/>
      <c r="I909" s="297"/>
      <c r="J909" s="297"/>
      <c r="K909" s="297"/>
      <c r="L909" s="297"/>
      <c r="M909" s="297"/>
      <c r="N909" s="297"/>
      <c r="O909" s="297"/>
      <c r="P909" s="297"/>
      <c r="Q909" s="297"/>
      <c r="R909" s="297"/>
      <c r="S909" s="297"/>
      <c r="T909" s="297"/>
      <c r="U909" s="297"/>
      <c r="V909" s="297"/>
      <c r="W909" s="297"/>
      <c r="X909" s="297"/>
      <c r="Y909" s="297"/>
      <c r="Z909" s="297"/>
    </row>
    <row r="910" spans="1:26" ht="15.75" customHeight="1">
      <c r="A910" s="297"/>
      <c r="B910" s="297"/>
      <c r="C910" s="297"/>
      <c r="D910" s="297"/>
      <c r="E910" s="297"/>
      <c r="F910" s="297"/>
      <c r="G910" s="297"/>
      <c r="H910" s="297"/>
      <c r="I910" s="297"/>
      <c r="J910" s="297"/>
      <c r="K910" s="297"/>
      <c r="L910" s="297"/>
      <c r="M910" s="297"/>
      <c r="N910" s="297"/>
      <c r="O910" s="297"/>
      <c r="P910" s="297"/>
      <c r="Q910" s="297"/>
      <c r="R910" s="297"/>
      <c r="S910" s="297"/>
      <c r="T910" s="297"/>
      <c r="U910" s="297"/>
      <c r="V910" s="297"/>
      <c r="W910" s="297"/>
      <c r="X910" s="297"/>
      <c r="Y910" s="297"/>
      <c r="Z910" s="297"/>
    </row>
    <row r="911" spans="1:26" ht="15.75" customHeight="1">
      <c r="A911" s="297"/>
      <c r="B911" s="297"/>
      <c r="C911" s="297"/>
      <c r="D911" s="297"/>
      <c r="E911" s="297"/>
      <c r="F911" s="297"/>
      <c r="G911" s="297"/>
      <c r="H911" s="297"/>
      <c r="I911" s="297"/>
      <c r="J911" s="297"/>
      <c r="K911" s="297"/>
      <c r="L911" s="297"/>
      <c r="M911" s="297"/>
      <c r="N911" s="297"/>
      <c r="O911" s="297"/>
      <c r="P911" s="297"/>
      <c r="Q911" s="297"/>
      <c r="R911" s="297"/>
      <c r="S911" s="297"/>
      <c r="T911" s="297"/>
      <c r="U911" s="297"/>
      <c r="V911" s="297"/>
      <c r="W911" s="297"/>
      <c r="X911" s="297"/>
      <c r="Y911" s="297"/>
      <c r="Z911" s="297"/>
    </row>
    <row r="912" spans="1:26" ht="15.75" customHeight="1">
      <c r="A912" s="297"/>
      <c r="B912" s="297"/>
      <c r="C912" s="297"/>
      <c r="D912" s="297"/>
      <c r="E912" s="297"/>
      <c r="F912" s="297"/>
      <c r="G912" s="297"/>
      <c r="H912" s="297"/>
      <c r="I912" s="297"/>
      <c r="J912" s="297"/>
      <c r="K912" s="297"/>
      <c r="L912" s="297"/>
      <c r="M912" s="297"/>
      <c r="N912" s="297"/>
      <c r="O912" s="297"/>
      <c r="P912" s="297"/>
      <c r="Q912" s="297"/>
      <c r="R912" s="297"/>
      <c r="S912" s="297"/>
      <c r="T912" s="297"/>
      <c r="U912" s="297"/>
      <c r="V912" s="297"/>
      <c r="W912" s="297"/>
      <c r="X912" s="297"/>
      <c r="Y912" s="297"/>
      <c r="Z912" s="297"/>
    </row>
    <row r="913" spans="1:26" ht="15.75" customHeight="1">
      <c r="A913" s="297"/>
      <c r="B913" s="297"/>
      <c r="C913" s="297"/>
      <c r="D913" s="297"/>
      <c r="E913" s="297"/>
      <c r="F913" s="297"/>
      <c r="G913" s="297"/>
      <c r="H913" s="297"/>
      <c r="I913" s="297"/>
      <c r="J913" s="297"/>
      <c r="K913" s="297"/>
      <c r="L913" s="297"/>
      <c r="M913" s="297"/>
      <c r="N913" s="297"/>
      <c r="O913" s="297"/>
      <c r="P913" s="297"/>
      <c r="Q913" s="297"/>
      <c r="R913" s="297"/>
      <c r="S913" s="297"/>
      <c r="T913" s="297"/>
      <c r="U913" s="297"/>
      <c r="V913" s="297"/>
      <c r="W913" s="297"/>
      <c r="X913" s="297"/>
      <c r="Y913" s="297"/>
      <c r="Z913" s="297"/>
    </row>
    <row r="914" spans="1:26" ht="15.75" customHeight="1">
      <c r="A914" s="297"/>
      <c r="B914" s="297"/>
      <c r="C914" s="297"/>
      <c r="D914" s="297"/>
      <c r="E914" s="297"/>
      <c r="F914" s="297"/>
      <c r="G914" s="297"/>
      <c r="H914" s="297"/>
      <c r="I914" s="297"/>
      <c r="J914" s="297"/>
      <c r="K914" s="297"/>
      <c r="L914" s="297"/>
      <c r="M914" s="297"/>
      <c r="N914" s="297"/>
      <c r="O914" s="297"/>
      <c r="P914" s="297"/>
      <c r="Q914" s="297"/>
      <c r="R914" s="297"/>
      <c r="S914" s="297"/>
      <c r="T914" s="297"/>
      <c r="U914" s="297"/>
      <c r="V914" s="297"/>
      <c r="W914" s="297"/>
      <c r="X914" s="297"/>
      <c r="Y914" s="297"/>
      <c r="Z914" s="297"/>
    </row>
    <row r="915" spans="1:26" ht="15.75" customHeight="1">
      <c r="A915" s="297"/>
      <c r="B915" s="297"/>
      <c r="C915" s="297"/>
      <c r="D915" s="297"/>
      <c r="E915" s="297"/>
      <c r="F915" s="297"/>
      <c r="G915" s="297"/>
      <c r="H915" s="297"/>
      <c r="I915" s="297"/>
      <c r="J915" s="297"/>
      <c r="K915" s="297"/>
      <c r="L915" s="297"/>
      <c r="M915" s="297"/>
      <c r="N915" s="297"/>
      <c r="O915" s="297"/>
      <c r="P915" s="297"/>
      <c r="Q915" s="297"/>
      <c r="R915" s="297"/>
      <c r="S915" s="297"/>
      <c r="T915" s="297"/>
      <c r="U915" s="297"/>
      <c r="V915" s="297"/>
      <c r="W915" s="297"/>
      <c r="X915" s="297"/>
      <c r="Y915" s="297"/>
      <c r="Z915" s="297"/>
    </row>
    <row r="916" spans="1:26" ht="15.75" customHeight="1">
      <c r="A916" s="297"/>
      <c r="B916" s="297"/>
      <c r="C916" s="297"/>
      <c r="D916" s="297"/>
      <c r="E916" s="297"/>
      <c r="F916" s="297"/>
      <c r="G916" s="297"/>
      <c r="H916" s="297"/>
      <c r="I916" s="297"/>
      <c r="J916" s="297"/>
      <c r="K916" s="297"/>
      <c r="L916" s="297"/>
      <c r="M916" s="297"/>
      <c r="N916" s="297"/>
      <c r="O916" s="297"/>
      <c r="P916" s="297"/>
      <c r="Q916" s="297"/>
      <c r="R916" s="297"/>
      <c r="S916" s="297"/>
      <c r="T916" s="297"/>
      <c r="U916" s="297"/>
      <c r="V916" s="297"/>
      <c r="W916" s="297"/>
      <c r="X916" s="297"/>
      <c r="Y916" s="297"/>
      <c r="Z916" s="297"/>
    </row>
    <row r="917" spans="1:26" ht="15.75" customHeight="1">
      <c r="A917" s="297"/>
      <c r="B917" s="297"/>
      <c r="C917" s="297"/>
      <c r="D917" s="297"/>
      <c r="E917" s="297"/>
      <c r="F917" s="297"/>
      <c r="G917" s="297"/>
      <c r="H917" s="297"/>
      <c r="I917" s="297"/>
      <c r="J917" s="297"/>
      <c r="K917" s="297"/>
      <c r="L917" s="297"/>
      <c r="M917" s="297"/>
      <c r="N917" s="297"/>
      <c r="O917" s="297"/>
      <c r="P917" s="297"/>
      <c r="Q917" s="297"/>
      <c r="R917" s="297"/>
      <c r="S917" s="297"/>
      <c r="T917" s="297"/>
      <c r="U917" s="297"/>
      <c r="V917" s="297"/>
      <c r="W917" s="297"/>
      <c r="X917" s="297"/>
      <c r="Y917" s="297"/>
      <c r="Z917" s="297"/>
    </row>
    <row r="918" spans="1:26" ht="15.75" customHeight="1">
      <c r="A918" s="297"/>
      <c r="B918" s="297"/>
      <c r="C918" s="297"/>
      <c r="D918" s="297"/>
      <c r="E918" s="297"/>
      <c r="F918" s="297"/>
      <c r="G918" s="297"/>
      <c r="H918" s="297"/>
      <c r="I918" s="297"/>
      <c r="J918" s="297"/>
      <c r="K918" s="297"/>
      <c r="L918" s="297"/>
      <c r="M918" s="297"/>
      <c r="N918" s="297"/>
      <c r="O918" s="297"/>
      <c r="P918" s="297"/>
      <c r="Q918" s="297"/>
      <c r="R918" s="297"/>
      <c r="S918" s="297"/>
      <c r="T918" s="297"/>
      <c r="U918" s="297"/>
      <c r="V918" s="297"/>
      <c r="W918" s="297"/>
      <c r="X918" s="297"/>
      <c r="Y918" s="297"/>
      <c r="Z918" s="297"/>
    </row>
    <row r="919" spans="1:26" ht="15.75" customHeight="1">
      <c r="A919" s="297"/>
      <c r="B919" s="297"/>
      <c r="C919" s="297"/>
      <c r="D919" s="297"/>
      <c r="E919" s="297"/>
      <c r="F919" s="297"/>
      <c r="G919" s="297"/>
      <c r="H919" s="297"/>
      <c r="I919" s="297"/>
      <c r="J919" s="297"/>
      <c r="K919" s="297"/>
      <c r="L919" s="297"/>
      <c r="M919" s="297"/>
      <c r="N919" s="297"/>
      <c r="O919" s="297"/>
      <c r="P919" s="297"/>
      <c r="Q919" s="297"/>
      <c r="R919" s="297"/>
      <c r="S919" s="297"/>
      <c r="T919" s="297"/>
      <c r="U919" s="297"/>
      <c r="V919" s="297"/>
      <c r="W919" s="297"/>
      <c r="X919" s="297"/>
      <c r="Y919" s="297"/>
      <c r="Z919" s="297"/>
    </row>
    <row r="920" spans="1:26" ht="15.75" customHeight="1">
      <c r="A920" s="297"/>
      <c r="B920" s="297"/>
      <c r="C920" s="297"/>
      <c r="D920" s="297"/>
      <c r="E920" s="297"/>
      <c r="F920" s="297"/>
      <c r="G920" s="297"/>
      <c r="H920" s="297"/>
      <c r="I920" s="297"/>
      <c r="J920" s="297"/>
      <c r="K920" s="297"/>
      <c r="L920" s="297"/>
      <c r="M920" s="297"/>
      <c r="N920" s="297"/>
      <c r="O920" s="297"/>
      <c r="P920" s="297"/>
      <c r="Q920" s="297"/>
      <c r="R920" s="297"/>
      <c r="S920" s="297"/>
      <c r="T920" s="297"/>
      <c r="U920" s="297"/>
      <c r="V920" s="297"/>
      <c r="W920" s="297"/>
      <c r="X920" s="297"/>
      <c r="Y920" s="297"/>
      <c r="Z920" s="297"/>
    </row>
    <row r="921" spans="1:26" ht="15.75" customHeight="1">
      <c r="A921" s="297"/>
      <c r="B921" s="297"/>
      <c r="C921" s="297"/>
      <c r="D921" s="297"/>
      <c r="E921" s="297"/>
      <c r="F921" s="297"/>
      <c r="G921" s="297"/>
      <c r="H921" s="297"/>
      <c r="I921" s="297"/>
      <c r="J921" s="297"/>
      <c r="K921" s="297"/>
      <c r="L921" s="297"/>
      <c r="M921" s="297"/>
      <c r="N921" s="297"/>
      <c r="O921" s="297"/>
      <c r="P921" s="297"/>
      <c r="Q921" s="297"/>
      <c r="R921" s="297"/>
      <c r="S921" s="297"/>
      <c r="T921" s="297"/>
      <c r="U921" s="297"/>
      <c r="V921" s="297"/>
      <c r="W921" s="297"/>
      <c r="X921" s="297"/>
      <c r="Y921" s="297"/>
      <c r="Z921" s="297"/>
    </row>
    <row r="922" spans="1:26" ht="15.75" customHeight="1">
      <c r="A922" s="297"/>
      <c r="B922" s="297"/>
      <c r="C922" s="297"/>
      <c r="D922" s="297"/>
      <c r="E922" s="297"/>
      <c r="F922" s="297"/>
      <c r="G922" s="297"/>
      <c r="H922" s="297"/>
      <c r="I922" s="297"/>
      <c r="J922" s="297"/>
      <c r="K922" s="297"/>
      <c r="L922" s="297"/>
      <c r="M922" s="297"/>
      <c r="N922" s="297"/>
      <c r="O922" s="297"/>
      <c r="P922" s="297"/>
      <c r="Q922" s="297"/>
      <c r="R922" s="297"/>
      <c r="S922" s="297"/>
      <c r="T922" s="297"/>
      <c r="U922" s="297"/>
      <c r="V922" s="297"/>
      <c r="W922" s="297"/>
      <c r="X922" s="297"/>
      <c r="Y922" s="297"/>
      <c r="Z922" s="297"/>
    </row>
    <row r="923" spans="1:26" ht="15.75" customHeight="1">
      <c r="A923" s="297"/>
      <c r="B923" s="297"/>
      <c r="C923" s="297"/>
      <c r="D923" s="297"/>
      <c r="E923" s="297"/>
      <c r="F923" s="297"/>
      <c r="G923" s="297"/>
      <c r="H923" s="297"/>
      <c r="I923" s="297"/>
      <c r="J923" s="297"/>
      <c r="K923" s="297"/>
      <c r="L923" s="297"/>
      <c r="M923" s="297"/>
      <c r="N923" s="297"/>
      <c r="O923" s="297"/>
      <c r="P923" s="297"/>
      <c r="Q923" s="297"/>
      <c r="R923" s="297"/>
      <c r="S923" s="297"/>
      <c r="T923" s="297"/>
      <c r="U923" s="297"/>
      <c r="V923" s="297"/>
      <c r="W923" s="297"/>
      <c r="X923" s="297"/>
      <c r="Y923" s="297"/>
      <c r="Z923" s="297"/>
    </row>
    <row r="924" spans="1:26" ht="15.75" customHeight="1">
      <c r="A924" s="297"/>
      <c r="B924" s="297"/>
      <c r="C924" s="297"/>
      <c r="D924" s="297"/>
      <c r="E924" s="297"/>
      <c r="F924" s="297"/>
      <c r="G924" s="297"/>
      <c r="H924" s="297"/>
      <c r="I924" s="297"/>
      <c r="J924" s="297"/>
      <c r="K924" s="297"/>
      <c r="L924" s="297"/>
      <c r="M924" s="297"/>
      <c r="N924" s="297"/>
      <c r="O924" s="297"/>
      <c r="P924" s="297"/>
      <c r="Q924" s="297"/>
      <c r="R924" s="297"/>
      <c r="S924" s="297"/>
      <c r="T924" s="297"/>
      <c r="U924" s="297"/>
      <c r="V924" s="297"/>
      <c r="W924" s="297"/>
      <c r="X924" s="297"/>
      <c r="Y924" s="297"/>
      <c r="Z924" s="297"/>
    </row>
    <row r="925" spans="1:26" ht="15.75" customHeight="1">
      <c r="A925" s="297"/>
      <c r="B925" s="297"/>
      <c r="C925" s="297"/>
      <c r="D925" s="297"/>
      <c r="E925" s="297"/>
      <c r="F925" s="297"/>
      <c r="G925" s="297"/>
      <c r="H925" s="297"/>
      <c r="I925" s="297"/>
      <c r="J925" s="297"/>
      <c r="K925" s="297"/>
      <c r="L925" s="297"/>
      <c r="M925" s="297"/>
      <c r="N925" s="297"/>
      <c r="O925" s="297"/>
      <c r="P925" s="297"/>
      <c r="Q925" s="297"/>
      <c r="R925" s="297"/>
      <c r="S925" s="297"/>
      <c r="T925" s="297"/>
      <c r="U925" s="297"/>
      <c r="V925" s="297"/>
      <c r="W925" s="297"/>
      <c r="X925" s="297"/>
      <c r="Y925" s="297"/>
      <c r="Z925" s="297"/>
    </row>
    <row r="926" spans="1:26" ht="15.75" customHeight="1">
      <c r="A926" s="297"/>
      <c r="B926" s="297"/>
      <c r="C926" s="297"/>
      <c r="D926" s="297"/>
      <c r="E926" s="297"/>
      <c r="F926" s="297"/>
      <c r="G926" s="297"/>
      <c r="H926" s="297"/>
      <c r="I926" s="297"/>
      <c r="J926" s="297"/>
      <c r="K926" s="297"/>
      <c r="L926" s="297"/>
      <c r="M926" s="297"/>
      <c r="N926" s="297"/>
      <c r="O926" s="297"/>
      <c r="P926" s="297"/>
      <c r="Q926" s="297"/>
      <c r="R926" s="297"/>
      <c r="S926" s="297"/>
      <c r="T926" s="297"/>
      <c r="U926" s="297"/>
      <c r="V926" s="297"/>
      <c r="W926" s="297"/>
      <c r="X926" s="297"/>
      <c r="Y926" s="297"/>
      <c r="Z926" s="297"/>
    </row>
    <row r="927" spans="1:26" ht="15.75" customHeight="1">
      <c r="A927" s="297"/>
      <c r="B927" s="297"/>
      <c r="C927" s="297"/>
      <c r="D927" s="297"/>
      <c r="E927" s="297"/>
      <c r="F927" s="297"/>
      <c r="G927" s="297"/>
      <c r="H927" s="297"/>
      <c r="I927" s="297"/>
      <c r="J927" s="297"/>
      <c r="K927" s="297"/>
      <c r="L927" s="297"/>
      <c r="M927" s="297"/>
      <c r="N927" s="297"/>
      <c r="O927" s="297"/>
      <c r="P927" s="297"/>
      <c r="Q927" s="297"/>
      <c r="R927" s="297"/>
      <c r="S927" s="297"/>
      <c r="T927" s="297"/>
      <c r="U927" s="297"/>
      <c r="V927" s="297"/>
      <c r="W927" s="297"/>
      <c r="X927" s="297"/>
      <c r="Y927" s="297"/>
      <c r="Z927" s="297"/>
    </row>
    <row r="928" spans="1:26" ht="15.75" customHeight="1">
      <c r="A928" s="297"/>
      <c r="B928" s="297"/>
      <c r="C928" s="297"/>
      <c r="D928" s="297"/>
      <c r="E928" s="297"/>
      <c r="F928" s="297"/>
      <c r="G928" s="297"/>
      <c r="H928" s="297"/>
      <c r="I928" s="297"/>
      <c r="J928" s="297"/>
      <c r="K928" s="297"/>
      <c r="L928" s="297"/>
      <c r="M928" s="297"/>
      <c r="N928" s="297"/>
      <c r="O928" s="297"/>
      <c r="P928" s="297"/>
      <c r="Q928" s="297"/>
      <c r="R928" s="297"/>
      <c r="S928" s="297"/>
      <c r="T928" s="297"/>
      <c r="U928" s="297"/>
      <c r="V928" s="297"/>
      <c r="W928" s="297"/>
      <c r="X928" s="297"/>
      <c r="Y928" s="297"/>
      <c r="Z928" s="297"/>
    </row>
    <row r="929" spans="1:26" ht="15.75" customHeight="1">
      <c r="A929" s="297"/>
      <c r="B929" s="297"/>
      <c r="C929" s="297"/>
      <c r="D929" s="297"/>
      <c r="E929" s="297"/>
      <c r="F929" s="297"/>
      <c r="G929" s="297"/>
      <c r="H929" s="297"/>
      <c r="I929" s="297"/>
      <c r="J929" s="297"/>
      <c r="K929" s="297"/>
      <c r="L929" s="297"/>
      <c r="M929" s="297"/>
      <c r="N929" s="297"/>
      <c r="O929" s="297"/>
      <c r="P929" s="297"/>
      <c r="Q929" s="297"/>
      <c r="R929" s="297"/>
      <c r="S929" s="297"/>
      <c r="T929" s="297"/>
      <c r="U929" s="297"/>
      <c r="V929" s="297"/>
      <c r="W929" s="297"/>
      <c r="X929" s="297"/>
      <c r="Y929" s="297"/>
      <c r="Z929" s="297"/>
    </row>
    <row r="930" spans="1:26" ht="15.75" customHeight="1">
      <c r="A930" s="297"/>
      <c r="B930" s="297"/>
      <c r="C930" s="297"/>
      <c r="D930" s="297"/>
      <c r="E930" s="297"/>
      <c r="F930" s="297"/>
      <c r="G930" s="297"/>
      <c r="H930" s="297"/>
      <c r="I930" s="297"/>
      <c r="J930" s="297"/>
      <c r="K930" s="297"/>
      <c r="L930" s="297"/>
      <c r="M930" s="297"/>
      <c r="N930" s="297"/>
      <c r="O930" s="297"/>
      <c r="P930" s="297"/>
      <c r="Q930" s="297"/>
      <c r="R930" s="297"/>
      <c r="S930" s="297"/>
      <c r="T930" s="297"/>
      <c r="U930" s="297"/>
      <c r="V930" s="297"/>
      <c r="W930" s="297"/>
      <c r="X930" s="297"/>
      <c r="Y930" s="297"/>
      <c r="Z930" s="297"/>
    </row>
    <row r="931" spans="1:26" ht="15.75" customHeight="1">
      <c r="A931" s="297"/>
      <c r="B931" s="297"/>
      <c r="C931" s="297"/>
      <c r="D931" s="297"/>
      <c r="E931" s="297"/>
      <c r="F931" s="297"/>
      <c r="G931" s="297"/>
      <c r="H931" s="297"/>
      <c r="I931" s="297"/>
      <c r="J931" s="297"/>
      <c r="K931" s="297"/>
      <c r="L931" s="297"/>
      <c r="M931" s="297"/>
      <c r="N931" s="297"/>
      <c r="O931" s="297"/>
      <c r="P931" s="297"/>
      <c r="Q931" s="297"/>
      <c r="R931" s="297"/>
      <c r="S931" s="297"/>
      <c r="T931" s="297"/>
      <c r="U931" s="297"/>
      <c r="V931" s="297"/>
      <c r="W931" s="297"/>
      <c r="X931" s="297"/>
      <c r="Y931" s="297"/>
      <c r="Z931" s="297"/>
    </row>
    <row r="932" spans="1:26" ht="15.75" customHeight="1">
      <c r="A932" s="297"/>
      <c r="B932" s="297"/>
      <c r="C932" s="297"/>
      <c r="D932" s="297"/>
      <c r="E932" s="297"/>
      <c r="F932" s="297"/>
      <c r="G932" s="297"/>
      <c r="H932" s="297"/>
      <c r="I932" s="297"/>
      <c r="J932" s="297"/>
      <c r="K932" s="297"/>
      <c r="L932" s="297"/>
      <c r="M932" s="297"/>
      <c r="N932" s="297"/>
      <c r="O932" s="297"/>
      <c r="P932" s="297"/>
      <c r="Q932" s="297"/>
      <c r="R932" s="297"/>
      <c r="S932" s="297"/>
      <c r="T932" s="297"/>
      <c r="U932" s="297"/>
      <c r="V932" s="297"/>
      <c r="W932" s="297"/>
      <c r="X932" s="297"/>
      <c r="Y932" s="297"/>
      <c r="Z932" s="297"/>
    </row>
    <row r="933" spans="1:26" ht="15.75" customHeight="1">
      <c r="A933" s="297"/>
      <c r="B933" s="297"/>
      <c r="C933" s="297"/>
      <c r="D933" s="297"/>
      <c r="E933" s="297"/>
      <c r="F933" s="297"/>
      <c r="G933" s="297"/>
      <c r="H933" s="297"/>
      <c r="I933" s="297"/>
      <c r="J933" s="297"/>
      <c r="K933" s="297"/>
      <c r="L933" s="297"/>
      <c r="M933" s="297"/>
      <c r="N933" s="297"/>
      <c r="O933" s="297"/>
      <c r="P933" s="297"/>
      <c r="Q933" s="297"/>
      <c r="R933" s="297"/>
      <c r="S933" s="297"/>
      <c r="T933" s="297"/>
      <c r="U933" s="297"/>
      <c r="V933" s="297"/>
      <c r="W933" s="297"/>
      <c r="X933" s="297"/>
      <c r="Y933" s="297"/>
      <c r="Z933" s="297"/>
    </row>
    <row r="934" spans="1:26" ht="15.75" customHeight="1">
      <c r="A934" s="297"/>
      <c r="B934" s="297"/>
      <c r="C934" s="297"/>
      <c r="D934" s="297"/>
      <c r="E934" s="297"/>
      <c r="F934" s="297"/>
      <c r="G934" s="297"/>
      <c r="H934" s="297"/>
      <c r="I934" s="297"/>
      <c r="J934" s="297"/>
      <c r="K934" s="297"/>
      <c r="L934" s="297"/>
      <c r="M934" s="297"/>
      <c r="N934" s="297"/>
      <c r="O934" s="297"/>
      <c r="P934" s="297"/>
      <c r="Q934" s="297"/>
      <c r="R934" s="297"/>
      <c r="S934" s="297"/>
      <c r="T934" s="297"/>
      <c r="U934" s="297"/>
      <c r="V934" s="297"/>
      <c r="W934" s="297"/>
      <c r="X934" s="297"/>
      <c r="Y934" s="297"/>
      <c r="Z934" s="297"/>
    </row>
    <row r="935" spans="1:26" ht="15.75" customHeight="1">
      <c r="A935" s="297"/>
      <c r="B935" s="297"/>
      <c r="C935" s="297"/>
      <c r="D935" s="297"/>
      <c r="E935" s="297"/>
      <c r="F935" s="297"/>
      <c r="G935" s="297"/>
      <c r="H935" s="297"/>
      <c r="I935" s="297"/>
      <c r="J935" s="297"/>
      <c r="K935" s="297"/>
      <c r="L935" s="297"/>
      <c r="M935" s="297"/>
      <c r="N935" s="297"/>
      <c r="O935" s="297"/>
      <c r="P935" s="297"/>
      <c r="Q935" s="297"/>
      <c r="R935" s="297"/>
      <c r="S935" s="297"/>
      <c r="T935" s="297"/>
      <c r="U935" s="297"/>
      <c r="V935" s="297"/>
      <c r="W935" s="297"/>
      <c r="X935" s="297"/>
      <c r="Y935" s="297"/>
      <c r="Z935" s="297"/>
    </row>
    <row r="936" spans="1:26" ht="15.75" customHeight="1">
      <c r="A936" s="297"/>
      <c r="B936" s="297"/>
      <c r="C936" s="297"/>
      <c r="D936" s="297"/>
      <c r="E936" s="297"/>
      <c r="F936" s="297"/>
      <c r="G936" s="297"/>
      <c r="H936" s="297"/>
      <c r="I936" s="297"/>
      <c r="J936" s="297"/>
      <c r="K936" s="297"/>
      <c r="L936" s="297"/>
      <c r="M936" s="297"/>
      <c r="N936" s="297"/>
      <c r="O936" s="297"/>
      <c r="P936" s="297"/>
      <c r="Q936" s="297"/>
      <c r="R936" s="297"/>
      <c r="S936" s="297"/>
      <c r="T936" s="297"/>
      <c r="U936" s="297"/>
      <c r="V936" s="297"/>
      <c r="W936" s="297"/>
      <c r="X936" s="297"/>
      <c r="Y936" s="297"/>
      <c r="Z936" s="297"/>
    </row>
    <row r="937" spans="1:26" ht="15.75" customHeight="1">
      <c r="A937" s="297"/>
      <c r="B937" s="297"/>
      <c r="C937" s="297"/>
      <c r="D937" s="297"/>
      <c r="E937" s="297"/>
      <c r="F937" s="297"/>
      <c r="G937" s="297"/>
      <c r="H937" s="297"/>
      <c r="I937" s="297"/>
      <c r="J937" s="297"/>
      <c r="K937" s="297"/>
      <c r="L937" s="297"/>
      <c r="M937" s="297"/>
      <c r="N937" s="297"/>
      <c r="O937" s="297"/>
      <c r="P937" s="297"/>
      <c r="Q937" s="297"/>
      <c r="R937" s="297"/>
      <c r="S937" s="297"/>
      <c r="T937" s="297"/>
      <c r="U937" s="297"/>
      <c r="V937" s="297"/>
      <c r="W937" s="297"/>
      <c r="X937" s="297"/>
      <c r="Y937" s="297"/>
      <c r="Z937" s="297"/>
    </row>
    <row r="938" spans="1:26" ht="15.75" customHeight="1">
      <c r="A938" s="297"/>
      <c r="B938" s="297"/>
      <c r="C938" s="297"/>
      <c r="D938" s="297"/>
      <c r="E938" s="297"/>
      <c r="F938" s="297"/>
      <c r="G938" s="297"/>
      <c r="H938" s="297"/>
      <c r="I938" s="297"/>
      <c r="J938" s="297"/>
      <c r="K938" s="297"/>
      <c r="L938" s="297"/>
      <c r="M938" s="297"/>
      <c r="N938" s="297"/>
      <c r="O938" s="297"/>
      <c r="P938" s="297"/>
      <c r="Q938" s="297"/>
      <c r="R938" s="297"/>
      <c r="S938" s="297"/>
      <c r="T938" s="297"/>
      <c r="U938" s="297"/>
      <c r="V938" s="297"/>
      <c r="W938" s="297"/>
      <c r="X938" s="297"/>
      <c r="Y938" s="297"/>
      <c r="Z938" s="297"/>
    </row>
    <row r="939" spans="1:26" ht="15.75" customHeight="1">
      <c r="A939" s="297"/>
      <c r="B939" s="297"/>
      <c r="C939" s="297"/>
      <c r="D939" s="297"/>
      <c r="E939" s="297"/>
      <c r="F939" s="297"/>
      <c r="G939" s="297"/>
      <c r="H939" s="297"/>
      <c r="I939" s="297"/>
      <c r="J939" s="297"/>
      <c r="K939" s="297"/>
      <c r="L939" s="297"/>
      <c r="M939" s="297"/>
      <c r="N939" s="297"/>
      <c r="O939" s="297"/>
      <c r="P939" s="297"/>
      <c r="Q939" s="297"/>
      <c r="R939" s="297"/>
      <c r="S939" s="297"/>
      <c r="T939" s="297"/>
      <c r="U939" s="297"/>
      <c r="V939" s="297"/>
      <c r="W939" s="297"/>
      <c r="X939" s="297"/>
      <c r="Y939" s="297"/>
      <c r="Z939" s="297"/>
    </row>
    <row r="940" spans="1:26" ht="15.75" customHeight="1">
      <c r="A940" s="297"/>
      <c r="B940" s="297"/>
      <c r="C940" s="297"/>
      <c r="D940" s="297"/>
      <c r="E940" s="297"/>
      <c r="F940" s="297"/>
      <c r="G940" s="297"/>
      <c r="H940" s="297"/>
      <c r="I940" s="297"/>
      <c r="J940" s="297"/>
      <c r="K940" s="297"/>
      <c r="L940" s="297"/>
      <c r="M940" s="297"/>
      <c r="N940" s="297"/>
      <c r="O940" s="297"/>
      <c r="P940" s="297"/>
      <c r="Q940" s="297"/>
      <c r="R940" s="297"/>
      <c r="S940" s="297"/>
      <c r="T940" s="297"/>
      <c r="U940" s="297"/>
      <c r="V940" s="297"/>
      <c r="W940" s="297"/>
      <c r="X940" s="297"/>
      <c r="Y940" s="297"/>
      <c r="Z940" s="297"/>
    </row>
    <row r="941" spans="1:26" ht="15.75" customHeight="1">
      <c r="A941" s="297"/>
      <c r="B941" s="297"/>
      <c r="C941" s="297"/>
      <c r="D941" s="297"/>
      <c r="E941" s="297"/>
      <c r="F941" s="297"/>
      <c r="G941" s="297"/>
      <c r="H941" s="297"/>
      <c r="I941" s="297"/>
      <c r="J941" s="297"/>
      <c r="K941" s="297"/>
      <c r="L941" s="297"/>
      <c r="M941" s="297"/>
      <c r="N941" s="297"/>
      <c r="O941" s="297"/>
      <c r="P941" s="297"/>
      <c r="Q941" s="297"/>
      <c r="R941" s="297"/>
      <c r="S941" s="297"/>
      <c r="T941" s="297"/>
      <c r="U941" s="297"/>
      <c r="V941" s="297"/>
      <c r="W941" s="297"/>
      <c r="X941" s="297"/>
      <c r="Y941" s="297"/>
      <c r="Z941" s="297"/>
    </row>
    <row r="942" spans="1:26" ht="15.75" customHeight="1">
      <c r="A942" s="297"/>
      <c r="B942" s="297"/>
      <c r="C942" s="297"/>
      <c r="D942" s="297"/>
      <c r="E942" s="297"/>
      <c r="F942" s="297"/>
      <c r="G942" s="297"/>
      <c r="H942" s="297"/>
      <c r="I942" s="297"/>
      <c r="J942" s="297"/>
      <c r="K942" s="297"/>
      <c r="L942" s="297"/>
      <c r="M942" s="297"/>
      <c r="N942" s="297"/>
      <c r="O942" s="297"/>
      <c r="P942" s="297"/>
      <c r="Q942" s="297"/>
      <c r="R942" s="297"/>
      <c r="S942" s="297"/>
      <c r="T942" s="297"/>
      <c r="U942" s="297"/>
      <c r="V942" s="297"/>
      <c r="W942" s="297"/>
      <c r="X942" s="297"/>
      <c r="Y942" s="297"/>
      <c r="Z942" s="297"/>
    </row>
    <row r="943" spans="1:26" ht="15.75" customHeight="1">
      <c r="A943" s="297"/>
      <c r="B943" s="297"/>
      <c r="C943" s="297"/>
      <c r="D943" s="297"/>
      <c r="E943" s="297"/>
      <c r="F943" s="297"/>
      <c r="G943" s="297"/>
      <c r="H943" s="297"/>
      <c r="I943" s="297"/>
      <c r="J943" s="297"/>
      <c r="K943" s="297"/>
      <c r="L943" s="297"/>
      <c r="M943" s="297"/>
      <c r="N943" s="297"/>
      <c r="O943" s="297"/>
      <c r="P943" s="297"/>
      <c r="Q943" s="297"/>
      <c r="R943" s="297"/>
      <c r="S943" s="297"/>
      <c r="T943" s="297"/>
      <c r="U943" s="297"/>
      <c r="V943" s="297"/>
      <c r="W943" s="297"/>
      <c r="X943" s="297"/>
      <c r="Y943" s="297"/>
      <c r="Z943" s="297"/>
    </row>
    <row r="944" spans="1:26" ht="15.75" customHeight="1">
      <c r="A944" s="297"/>
      <c r="B944" s="297"/>
      <c r="C944" s="297"/>
      <c r="D944" s="297"/>
      <c r="E944" s="297"/>
      <c r="F944" s="297"/>
      <c r="G944" s="297"/>
      <c r="H944" s="297"/>
      <c r="I944" s="297"/>
      <c r="J944" s="297"/>
      <c r="K944" s="297"/>
      <c r="L944" s="297"/>
      <c r="M944" s="297"/>
      <c r="N944" s="297"/>
      <c r="O944" s="297"/>
      <c r="P944" s="297"/>
      <c r="Q944" s="297"/>
      <c r="R944" s="297"/>
      <c r="S944" s="297"/>
      <c r="T944" s="297"/>
      <c r="U944" s="297"/>
      <c r="V944" s="297"/>
      <c r="W944" s="297"/>
      <c r="X944" s="297"/>
      <c r="Y944" s="297"/>
      <c r="Z944" s="297"/>
    </row>
    <row r="945" spans="1:26" ht="15.75" customHeight="1">
      <c r="A945" s="297"/>
      <c r="B945" s="297"/>
      <c r="C945" s="297"/>
      <c r="D945" s="297"/>
      <c r="E945" s="297"/>
      <c r="F945" s="297"/>
      <c r="G945" s="297"/>
      <c r="H945" s="297"/>
      <c r="I945" s="297"/>
      <c r="J945" s="297"/>
      <c r="K945" s="297"/>
      <c r="L945" s="297"/>
      <c r="M945" s="297"/>
      <c r="N945" s="297"/>
      <c r="O945" s="297"/>
      <c r="P945" s="297"/>
      <c r="Q945" s="297"/>
      <c r="R945" s="297"/>
      <c r="S945" s="297"/>
      <c r="T945" s="297"/>
      <c r="U945" s="297"/>
      <c r="V945" s="297"/>
      <c r="W945" s="297"/>
      <c r="X945" s="297"/>
      <c r="Y945" s="297"/>
      <c r="Z945" s="297"/>
    </row>
    <row r="946" spans="1:26" ht="15.75" customHeight="1">
      <c r="A946" s="297"/>
      <c r="B946" s="297"/>
      <c r="C946" s="297"/>
      <c r="D946" s="297"/>
      <c r="E946" s="297"/>
      <c r="F946" s="297"/>
      <c r="G946" s="297"/>
      <c r="H946" s="297"/>
      <c r="I946" s="297"/>
      <c r="J946" s="297"/>
      <c r="K946" s="297"/>
      <c r="L946" s="297"/>
      <c r="M946" s="297"/>
      <c r="N946" s="297"/>
      <c r="O946" s="297"/>
      <c r="P946" s="297"/>
      <c r="Q946" s="297"/>
      <c r="R946" s="297"/>
      <c r="S946" s="297"/>
      <c r="T946" s="297"/>
      <c r="U946" s="297"/>
      <c r="V946" s="297"/>
      <c r="W946" s="297"/>
      <c r="X946" s="297"/>
      <c r="Y946" s="297"/>
      <c r="Z946" s="297"/>
    </row>
    <row r="947" spans="1:26" ht="15.75" customHeight="1">
      <c r="A947" s="297"/>
      <c r="B947" s="297"/>
      <c r="C947" s="297"/>
      <c r="D947" s="297"/>
      <c r="E947" s="297"/>
      <c r="F947" s="297"/>
      <c r="G947" s="297"/>
      <c r="H947" s="297"/>
      <c r="I947" s="297"/>
      <c r="J947" s="297"/>
      <c r="K947" s="297"/>
      <c r="L947" s="297"/>
      <c r="M947" s="297"/>
      <c r="N947" s="297"/>
      <c r="O947" s="297"/>
      <c r="P947" s="297"/>
      <c r="Q947" s="297"/>
      <c r="R947" s="297"/>
      <c r="S947" s="297"/>
      <c r="T947" s="297"/>
      <c r="U947" s="297"/>
      <c r="V947" s="297"/>
      <c r="W947" s="297"/>
      <c r="X947" s="297"/>
      <c r="Y947" s="297"/>
      <c r="Z947" s="297"/>
    </row>
    <row r="948" spans="1:26" ht="15.75" customHeight="1">
      <c r="A948" s="297"/>
      <c r="B948" s="297"/>
      <c r="C948" s="297"/>
      <c r="D948" s="297"/>
      <c r="E948" s="297"/>
      <c r="F948" s="297"/>
      <c r="G948" s="297"/>
      <c r="H948" s="297"/>
      <c r="I948" s="297"/>
      <c r="J948" s="297"/>
      <c r="K948" s="297"/>
      <c r="L948" s="297"/>
      <c r="M948" s="297"/>
      <c r="N948" s="297"/>
      <c r="O948" s="297"/>
      <c r="P948" s="297"/>
      <c r="Q948" s="297"/>
      <c r="R948" s="297"/>
      <c r="S948" s="297"/>
      <c r="T948" s="297"/>
      <c r="U948" s="297"/>
      <c r="V948" s="297"/>
      <c r="W948" s="297"/>
      <c r="X948" s="297"/>
      <c r="Y948" s="297"/>
      <c r="Z948" s="297"/>
    </row>
    <row r="949" spans="1:26" ht="15.75" customHeight="1">
      <c r="A949" s="297"/>
      <c r="B949" s="297"/>
      <c r="C949" s="297"/>
      <c r="D949" s="297"/>
      <c r="E949" s="297"/>
      <c r="F949" s="297"/>
      <c r="G949" s="297"/>
      <c r="H949" s="297"/>
      <c r="I949" s="297"/>
      <c r="J949" s="297"/>
      <c r="K949" s="297"/>
      <c r="L949" s="297"/>
      <c r="M949" s="297"/>
      <c r="N949" s="297"/>
      <c r="O949" s="297"/>
      <c r="P949" s="297"/>
      <c r="Q949" s="297"/>
      <c r="R949" s="297"/>
      <c r="S949" s="297"/>
      <c r="T949" s="297"/>
      <c r="U949" s="297"/>
      <c r="V949" s="297"/>
      <c r="W949" s="297"/>
      <c r="X949" s="297"/>
      <c r="Y949" s="297"/>
      <c r="Z949" s="297"/>
    </row>
    <row r="950" spans="1:26" ht="15.75" customHeight="1">
      <c r="A950" s="297"/>
      <c r="B950" s="297"/>
      <c r="C950" s="297"/>
      <c r="D950" s="297"/>
      <c r="E950" s="297"/>
      <c r="F950" s="297"/>
      <c r="G950" s="297"/>
      <c r="H950" s="297"/>
      <c r="I950" s="297"/>
      <c r="J950" s="297"/>
      <c r="K950" s="297"/>
      <c r="L950" s="297"/>
      <c r="M950" s="297"/>
      <c r="N950" s="297"/>
      <c r="O950" s="297"/>
      <c r="P950" s="297"/>
      <c r="Q950" s="297"/>
      <c r="R950" s="297"/>
      <c r="S950" s="297"/>
      <c r="T950" s="297"/>
      <c r="U950" s="297"/>
      <c r="V950" s="297"/>
      <c r="W950" s="297"/>
      <c r="X950" s="297"/>
      <c r="Y950" s="297"/>
      <c r="Z950" s="297"/>
    </row>
    <row r="951" spans="1:26" ht="15.75" customHeight="1">
      <c r="A951" s="297"/>
      <c r="B951" s="297"/>
      <c r="C951" s="297"/>
      <c r="D951" s="297"/>
      <c r="E951" s="297"/>
      <c r="F951" s="297"/>
      <c r="G951" s="297"/>
      <c r="H951" s="297"/>
      <c r="I951" s="297"/>
      <c r="J951" s="297"/>
      <c r="K951" s="297"/>
      <c r="L951" s="297"/>
      <c r="M951" s="297"/>
      <c r="N951" s="297"/>
      <c r="O951" s="297"/>
      <c r="P951" s="297"/>
      <c r="Q951" s="297"/>
      <c r="R951" s="297"/>
      <c r="S951" s="297"/>
      <c r="T951" s="297"/>
      <c r="U951" s="297"/>
      <c r="V951" s="297"/>
      <c r="W951" s="297"/>
      <c r="X951" s="297"/>
      <c r="Y951" s="297"/>
      <c r="Z951" s="297"/>
    </row>
    <row r="952" spans="1:26" ht="15.75" customHeight="1">
      <c r="A952" s="297"/>
      <c r="B952" s="297"/>
      <c r="C952" s="297"/>
      <c r="D952" s="297"/>
      <c r="E952" s="297"/>
      <c r="F952" s="297"/>
      <c r="G952" s="297"/>
      <c r="H952" s="297"/>
      <c r="I952" s="297"/>
      <c r="J952" s="297"/>
      <c r="K952" s="297"/>
      <c r="L952" s="297"/>
      <c r="M952" s="297"/>
      <c r="N952" s="297"/>
      <c r="O952" s="297"/>
      <c r="P952" s="297"/>
      <c r="Q952" s="297"/>
      <c r="R952" s="297"/>
      <c r="S952" s="297"/>
      <c r="T952" s="297"/>
      <c r="U952" s="297"/>
      <c r="V952" s="297"/>
      <c r="W952" s="297"/>
      <c r="X952" s="297"/>
      <c r="Y952" s="297"/>
      <c r="Z952" s="297"/>
    </row>
    <row r="953" spans="1:26" ht="15.75" customHeight="1">
      <c r="A953" s="297"/>
      <c r="B953" s="297"/>
      <c r="C953" s="297"/>
      <c r="D953" s="297"/>
      <c r="E953" s="297"/>
      <c r="F953" s="297"/>
      <c r="G953" s="297"/>
      <c r="H953" s="297"/>
      <c r="I953" s="297"/>
      <c r="J953" s="297"/>
      <c r="K953" s="297"/>
      <c r="L953" s="297"/>
      <c r="M953" s="297"/>
      <c r="N953" s="297"/>
      <c r="O953" s="297"/>
      <c r="P953" s="297"/>
      <c r="Q953" s="297"/>
      <c r="R953" s="297"/>
      <c r="S953" s="297"/>
      <c r="T953" s="297"/>
      <c r="U953" s="297"/>
      <c r="V953" s="297"/>
      <c r="W953" s="297"/>
      <c r="X953" s="297"/>
      <c r="Y953" s="297"/>
      <c r="Z953" s="297"/>
    </row>
    <row r="954" spans="1:26" ht="15.75" customHeight="1">
      <c r="A954" s="297"/>
      <c r="B954" s="297"/>
      <c r="C954" s="297"/>
      <c r="D954" s="297"/>
      <c r="E954" s="297"/>
      <c r="F954" s="297"/>
      <c r="G954" s="297"/>
      <c r="H954" s="297"/>
      <c r="I954" s="297"/>
      <c r="J954" s="297"/>
      <c r="K954" s="297"/>
      <c r="L954" s="297"/>
      <c r="M954" s="297"/>
      <c r="N954" s="297"/>
      <c r="O954" s="297"/>
      <c r="P954" s="297"/>
      <c r="Q954" s="297"/>
      <c r="R954" s="297"/>
      <c r="S954" s="297"/>
      <c r="T954" s="297"/>
      <c r="U954" s="297"/>
      <c r="V954" s="297"/>
      <c r="W954" s="297"/>
      <c r="X954" s="297"/>
      <c r="Y954" s="297"/>
      <c r="Z954" s="297"/>
    </row>
    <row r="955" spans="1:26" ht="15.75" customHeight="1">
      <c r="A955" s="297"/>
      <c r="B955" s="297"/>
      <c r="C955" s="297"/>
      <c r="D955" s="297"/>
      <c r="E955" s="297"/>
      <c r="F955" s="297"/>
      <c r="G955" s="297"/>
      <c r="H955" s="297"/>
      <c r="I955" s="297"/>
      <c r="J955" s="297"/>
      <c r="K955" s="297"/>
      <c r="L955" s="297"/>
      <c r="M955" s="297"/>
      <c r="N955" s="297"/>
      <c r="O955" s="297"/>
      <c r="P955" s="297"/>
      <c r="Q955" s="297"/>
      <c r="R955" s="297"/>
      <c r="S955" s="297"/>
      <c r="T955" s="297"/>
      <c r="U955" s="297"/>
      <c r="V955" s="297"/>
      <c r="W955" s="297"/>
      <c r="X955" s="297"/>
      <c r="Y955" s="297"/>
      <c r="Z955" s="297"/>
    </row>
    <row r="956" spans="1:26" ht="15.75" customHeight="1">
      <c r="A956" s="297"/>
      <c r="B956" s="297"/>
      <c r="C956" s="297"/>
      <c r="D956" s="297"/>
      <c r="E956" s="297"/>
      <c r="F956" s="297"/>
      <c r="G956" s="297"/>
      <c r="H956" s="297"/>
      <c r="I956" s="297"/>
      <c r="J956" s="297"/>
      <c r="K956" s="297"/>
      <c r="L956" s="297"/>
      <c r="M956" s="297"/>
      <c r="N956" s="297"/>
      <c r="O956" s="297"/>
      <c r="P956" s="297"/>
      <c r="Q956" s="297"/>
      <c r="R956" s="297"/>
      <c r="S956" s="297"/>
      <c r="T956" s="297"/>
      <c r="U956" s="297"/>
      <c r="V956" s="297"/>
      <c r="W956" s="297"/>
      <c r="X956" s="297"/>
      <c r="Y956" s="297"/>
      <c r="Z956" s="297"/>
    </row>
    <row r="957" spans="1:26" ht="15.75" customHeight="1">
      <c r="A957" s="297"/>
      <c r="B957" s="297"/>
      <c r="C957" s="297"/>
      <c r="D957" s="297"/>
      <c r="E957" s="297"/>
      <c r="F957" s="297"/>
      <c r="G957" s="297"/>
      <c r="H957" s="297"/>
      <c r="I957" s="297"/>
      <c r="J957" s="297"/>
      <c r="K957" s="297"/>
      <c r="L957" s="297"/>
      <c r="M957" s="297"/>
      <c r="N957" s="297"/>
      <c r="O957" s="297"/>
      <c r="P957" s="297"/>
      <c r="Q957" s="297"/>
      <c r="R957" s="297"/>
      <c r="S957" s="297"/>
      <c r="T957" s="297"/>
      <c r="U957" s="297"/>
      <c r="V957" s="297"/>
      <c r="W957" s="297"/>
      <c r="X957" s="297"/>
      <c r="Y957" s="297"/>
      <c r="Z957" s="297"/>
    </row>
    <row r="958" spans="1:26" ht="15.75" customHeight="1">
      <c r="A958" s="297"/>
      <c r="B958" s="297"/>
      <c r="C958" s="297"/>
      <c r="D958" s="297"/>
      <c r="E958" s="297"/>
      <c r="F958" s="297"/>
      <c r="G958" s="297"/>
      <c r="H958" s="297"/>
      <c r="I958" s="297"/>
      <c r="J958" s="297"/>
      <c r="K958" s="297"/>
      <c r="L958" s="297"/>
      <c r="M958" s="297"/>
      <c r="N958" s="297"/>
      <c r="O958" s="297"/>
      <c r="P958" s="297"/>
      <c r="Q958" s="297"/>
      <c r="R958" s="297"/>
      <c r="S958" s="297"/>
      <c r="T958" s="297"/>
      <c r="U958" s="297"/>
      <c r="V958" s="297"/>
      <c r="W958" s="297"/>
      <c r="X958" s="297"/>
      <c r="Y958" s="297"/>
      <c r="Z958" s="297"/>
    </row>
    <row r="959" spans="1:26" ht="15.75" customHeight="1">
      <c r="A959" s="297"/>
      <c r="B959" s="297"/>
      <c r="C959" s="297"/>
      <c r="D959" s="297"/>
      <c r="E959" s="297"/>
      <c r="F959" s="297"/>
      <c r="G959" s="297"/>
      <c r="H959" s="297"/>
      <c r="I959" s="297"/>
      <c r="J959" s="297"/>
      <c r="K959" s="297"/>
      <c r="L959" s="297"/>
      <c r="M959" s="297"/>
      <c r="N959" s="297"/>
      <c r="O959" s="297"/>
      <c r="P959" s="297"/>
      <c r="Q959" s="297"/>
      <c r="R959" s="297"/>
      <c r="S959" s="297"/>
      <c r="T959" s="297"/>
      <c r="U959" s="297"/>
      <c r="V959" s="297"/>
      <c r="W959" s="297"/>
      <c r="X959" s="297"/>
      <c r="Y959" s="297"/>
      <c r="Z959" s="297"/>
    </row>
    <row r="960" spans="1:26" ht="15.75" customHeight="1">
      <c r="A960" s="297"/>
      <c r="B960" s="297"/>
      <c r="C960" s="297"/>
      <c r="D960" s="297"/>
      <c r="E960" s="297"/>
      <c r="F960" s="297"/>
      <c r="G960" s="297"/>
      <c r="H960" s="297"/>
      <c r="I960" s="297"/>
      <c r="J960" s="297"/>
      <c r="K960" s="297"/>
      <c r="L960" s="297"/>
      <c r="M960" s="297"/>
      <c r="N960" s="297"/>
      <c r="O960" s="297"/>
      <c r="P960" s="297"/>
      <c r="Q960" s="297"/>
      <c r="R960" s="297"/>
      <c r="S960" s="297"/>
      <c r="T960" s="297"/>
      <c r="U960" s="297"/>
      <c r="V960" s="297"/>
      <c r="W960" s="297"/>
      <c r="X960" s="297"/>
      <c r="Y960" s="297"/>
      <c r="Z960" s="297"/>
    </row>
    <row r="961" spans="1:26" ht="15.75" customHeight="1">
      <c r="A961" s="297"/>
      <c r="B961" s="297"/>
      <c r="C961" s="297"/>
      <c r="D961" s="297"/>
      <c r="E961" s="297"/>
      <c r="F961" s="297"/>
      <c r="G961" s="297"/>
      <c r="H961" s="297"/>
      <c r="I961" s="297"/>
      <c r="J961" s="297"/>
      <c r="K961" s="297"/>
      <c r="L961" s="297"/>
      <c r="M961" s="297"/>
      <c r="N961" s="297"/>
      <c r="O961" s="297"/>
      <c r="P961" s="297"/>
      <c r="Q961" s="297"/>
      <c r="R961" s="297"/>
      <c r="S961" s="297"/>
      <c r="T961" s="297"/>
      <c r="U961" s="297"/>
      <c r="V961" s="297"/>
      <c r="W961" s="297"/>
      <c r="X961" s="297"/>
      <c r="Y961" s="297"/>
      <c r="Z961" s="297"/>
    </row>
    <row r="962" spans="1:26" ht="15.75" customHeight="1">
      <c r="A962" s="297"/>
      <c r="B962" s="297"/>
      <c r="C962" s="297"/>
      <c r="D962" s="297"/>
      <c r="E962" s="297"/>
      <c r="F962" s="297"/>
      <c r="G962" s="297"/>
      <c r="H962" s="297"/>
      <c r="I962" s="297"/>
      <c r="J962" s="297"/>
      <c r="K962" s="297"/>
      <c r="L962" s="297"/>
      <c r="M962" s="297"/>
      <c r="N962" s="297"/>
      <c r="O962" s="297"/>
      <c r="P962" s="297"/>
      <c r="Q962" s="297"/>
      <c r="R962" s="297"/>
      <c r="S962" s="297"/>
      <c r="T962" s="297"/>
      <c r="U962" s="297"/>
      <c r="V962" s="297"/>
      <c r="W962" s="297"/>
      <c r="X962" s="297"/>
      <c r="Y962" s="297"/>
      <c r="Z962" s="297"/>
    </row>
    <row r="963" spans="1:26" ht="15.75" customHeight="1">
      <c r="A963" s="297"/>
      <c r="B963" s="297"/>
      <c r="C963" s="297"/>
      <c r="D963" s="297"/>
      <c r="E963" s="297"/>
      <c r="F963" s="297"/>
      <c r="G963" s="297"/>
      <c r="H963" s="297"/>
      <c r="I963" s="297"/>
      <c r="J963" s="297"/>
      <c r="K963" s="297"/>
      <c r="L963" s="297"/>
      <c r="M963" s="297"/>
      <c r="N963" s="297"/>
      <c r="O963" s="297"/>
      <c r="P963" s="297"/>
      <c r="Q963" s="297"/>
      <c r="R963" s="297"/>
      <c r="S963" s="297"/>
      <c r="T963" s="297"/>
      <c r="U963" s="297"/>
      <c r="V963" s="297"/>
      <c r="W963" s="297"/>
      <c r="X963" s="297"/>
      <c r="Y963" s="297"/>
      <c r="Z963" s="297"/>
    </row>
    <row r="964" spans="1:26" ht="15.75" customHeight="1">
      <c r="A964" s="297"/>
      <c r="B964" s="297"/>
      <c r="C964" s="297"/>
      <c r="D964" s="297"/>
      <c r="E964" s="297"/>
      <c r="F964" s="297"/>
      <c r="G964" s="297"/>
      <c r="H964" s="297"/>
      <c r="I964" s="297"/>
      <c r="J964" s="297"/>
      <c r="K964" s="297"/>
      <c r="L964" s="297"/>
      <c r="M964" s="297"/>
      <c r="N964" s="297"/>
      <c r="O964" s="297"/>
      <c r="P964" s="297"/>
      <c r="Q964" s="297"/>
      <c r="R964" s="297"/>
      <c r="S964" s="297"/>
      <c r="T964" s="297"/>
      <c r="U964" s="297"/>
      <c r="V964" s="297"/>
      <c r="W964" s="297"/>
      <c r="X964" s="297"/>
      <c r="Y964" s="297"/>
      <c r="Z964" s="297"/>
    </row>
    <row r="965" spans="1:26" ht="15.75" customHeight="1">
      <c r="A965" s="297"/>
      <c r="B965" s="297"/>
      <c r="C965" s="297"/>
      <c r="D965" s="297"/>
      <c r="E965" s="297"/>
      <c r="F965" s="297"/>
      <c r="G965" s="297"/>
      <c r="H965" s="297"/>
      <c r="I965" s="297"/>
      <c r="J965" s="297"/>
      <c r="K965" s="297"/>
      <c r="L965" s="297"/>
      <c r="M965" s="297"/>
      <c r="N965" s="297"/>
      <c r="O965" s="297"/>
      <c r="P965" s="297"/>
      <c r="Q965" s="297"/>
      <c r="R965" s="297"/>
      <c r="S965" s="297"/>
      <c r="T965" s="297"/>
      <c r="U965" s="297"/>
      <c r="V965" s="297"/>
      <c r="W965" s="297"/>
      <c r="X965" s="297"/>
      <c r="Y965" s="297"/>
      <c r="Z965" s="297"/>
    </row>
    <row r="966" spans="1:26" ht="15.75" customHeight="1">
      <c r="A966" s="297"/>
      <c r="B966" s="297"/>
      <c r="C966" s="297"/>
      <c r="D966" s="297"/>
      <c r="E966" s="297"/>
      <c r="F966" s="297"/>
      <c r="G966" s="297"/>
      <c r="H966" s="297"/>
      <c r="I966" s="297"/>
      <c r="J966" s="297"/>
      <c r="K966" s="297"/>
      <c r="L966" s="297"/>
      <c r="M966" s="297"/>
      <c r="N966" s="297"/>
      <c r="O966" s="297"/>
      <c r="P966" s="297"/>
      <c r="Q966" s="297"/>
      <c r="R966" s="297"/>
      <c r="S966" s="297"/>
      <c r="T966" s="297"/>
      <c r="U966" s="297"/>
      <c r="V966" s="297"/>
      <c r="W966" s="297"/>
      <c r="X966" s="297"/>
      <c r="Y966" s="297"/>
      <c r="Z966" s="297"/>
    </row>
    <row r="967" spans="1:26" ht="15.75" customHeight="1">
      <c r="A967" s="297"/>
      <c r="B967" s="297"/>
      <c r="C967" s="297"/>
      <c r="D967" s="297"/>
      <c r="E967" s="297"/>
      <c r="F967" s="297"/>
      <c r="G967" s="297"/>
      <c r="H967" s="297"/>
      <c r="I967" s="297"/>
      <c r="J967" s="297"/>
      <c r="K967" s="297"/>
      <c r="L967" s="297"/>
      <c r="M967" s="297"/>
      <c r="N967" s="297"/>
      <c r="O967" s="297"/>
      <c r="P967" s="297"/>
      <c r="Q967" s="297"/>
      <c r="R967" s="297"/>
      <c r="S967" s="297"/>
      <c r="T967" s="297"/>
      <c r="U967" s="297"/>
      <c r="V967" s="297"/>
      <c r="W967" s="297"/>
      <c r="X967" s="297"/>
      <c r="Y967" s="297"/>
      <c r="Z967" s="297"/>
    </row>
    <row r="968" spans="1:26" ht="15.75" customHeight="1">
      <c r="A968" s="297"/>
      <c r="B968" s="297"/>
      <c r="C968" s="297"/>
      <c r="D968" s="297"/>
      <c r="E968" s="297"/>
      <c r="F968" s="297"/>
      <c r="G968" s="297"/>
      <c r="H968" s="297"/>
      <c r="I968" s="297"/>
      <c r="J968" s="297"/>
      <c r="K968" s="297"/>
      <c r="L968" s="297"/>
      <c r="M968" s="297"/>
      <c r="N968" s="297"/>
      <c r="O968" s="297"/>
      <c r="P968" s="297"/>
      <c r="Q968" s="297"/>
      <c r="R968" s="297"/>
      <c r="S968" s="297"/>
      <c r="T968" s="297"/>
      <c r="U968" s="297"/>
      <c r="V968" s="297"/>
      <c r="W968" s="297"/>
      <c r="X968" s="297"/>
      <c r="Y968" s="297"/>
      <c r="Z968" s="297"/>
    </row>
    <row r="969" spans="1:26" ht="15.75" customHeight="1">
      <c r="A969" s="297"/>
      <c r="B969" s="297"/>
      <c r="C969" s="297"/>
      <c r="D969" s="297"/>
      <c r="E969" s="297"/>
      <c r="F969" s="297"/>
      <c r="G969" s="297"/>
      <c r="H969" s="297"/>
      <c r="I969" s="297"/>
      <c r="J969" s="297"/>
      <c r="K969" s="297"/>
      <c r="L969" s="297"/>
      <c r="M969" s="297"/>
      <c r="N969" s="297"/>
      <c r="O969" s="297"/>
      <c r="P969" s="297"/>
      <c r="Q969" s="297"/>
      <c r="R969" s="297"/>
      <c r="S969" s="297"/>
      <c r="T969" s="297"/>
      <c r="U969" s="297"/>
      <c r="V969" s="297"/>
      <c r="W969" s="297"/>
      <c r="X969" s="297"/>
      <c r="Y969" s="297"/>
      <c r="Z969" s="297"/>
    </row>
    <row r="970" spans="1:26" ht="15.75" customHeight="1">
      <c r="A970" s="297"/>
      <c r="B970" s="297"/>
      <c r="C970" s="297"/>
      <c r="D970" s="297"/>
      <c r="E970" s="297"/>
      <c r="F970" s="297"/>
      <c r="G970" s="297"/>
      <c r="H970" s="297"/>
      <c r="I970" s="297"/>
      <c r="J970" s="297"/>
      <c r="K970" s="297"/>
      <c r="L970" s="297"/>
      <c r="M970" s="297"/>
      <c r="N970" s="297"/>
      <c r="O970" s="297"/>
      <c r="P970" s="297"/>
      <c r="Q970" s="297"/>
      <c r="R970" s="297"/>
      <c r="S970" s="297"/>
      <c r="T970" s="297"/>
      <c r="U970" s="297"/>
      <c r="V970" s="297"/>
      <c r="W970" s="297"/>
      <c r="X970" s="297"/>
      <c r="Y970" s="297"/>
      <c r="Z970" s="297"/>
    </row>
    <row r="971" spans="1:26" ht="15.75" customHeight="1">
      <c r="A971" s="297"/>
      <c r="B971" s="297"/>
      <c r="C971" s="297"/>
      <c r="D971" s="297"/>
      <c r="E971" s="297"/>
      <c r="F971" s="297"/>
      <c r="G971" s="297"/>
      <c r="H971" s="297"/>
      <c r="I971" s="297"/>
      <c r="J971" s="297"/>
      <c r="K971" s="297"/>
      <c r="L971" s="297"/>
      <c r="M971" s="297"/>
      <c r="N971" s="297"/>
      <c r="O971" s="297"/>
      <c r="P971" s="297"/>
      <c r="Q971" s="297"/>
      <c r="R971" s="297"/>
      <c r="S971" s="297"/>
      <c r="T971" s="297"/>
      <c r="U971" s="297"/>
      <c r="V971" s="297"/>
      <c r="W971" s="297"/>
      <c r="X971" s="297"/>
      <c r="Y971" s="297"/>
      <c r="Z971" s="297"/>
    </row>
    <row r="972" spans="1:26" ht="15.75" customHeight="1">
      <c r="A972" s="297"/>
      <c r="B972" s="297"/>
      <c r="C972" s="297"/>
      <c r="D972" s="297"/>
      <c r="E972" s="297"/>
      <c r="F972" s="297"/>
      <c r="G972" s="297"/>
      <c r="H972" s="297"/>
      <c r="I972" s="297"/>
      <c r="J972" s="297"/>
      <c r="K972" s="297"/>
      <c r="L972" s="297"/>
      <c r="M972" s="297"/>
      <c r="N972" s="297"/>
      <c r="O972" s="297"/>
      <c r="P972" s="297"/>
      <c r="Q972" s="297"/>
      <c r="R972" s="297"/>
      <c r="S972" s="297"/>
      <c r="T972" s="297"/>
      <c r="U972" s="297"/>
      <c r="V972" s="297"/>
      <c r="W972" s="297"/>
      <c r="X972" s="297"/>
      <c r="Y972" s="297"/>
      <c r="Z972" s="297"/>
    </row>
    <row r="973" spans="1:26" ht="15.75" customHeight="1">
      <c r="A973" s="297"/>
      <c r="B973" s="297"/>
      <c r="C973" s="297"/>
      <c r="D973" s="297"/>
      <c r="E973" s="297"/>
      <c r="F973" s="297"/>
      <c r="G973" s="297"/>
      <c r="H973" s="297"/>
      <c r="I973" s="297"/>
      <c r="J973" s="297"/>
      <c r="K973" s="297"/>
      <c r="L973" s="297"/>
      <c r="M973" s="297"/>
      <c r="N973" s="297"/>
      <c r="O973" s="297"/>
      <c r="P973" s="297"/>
      <c r="Q973" s="297"/>
      <c r="R973" s="297"/>
      <c r="S973" s="297"/>
      <c r="T973" s="297"/>
      <c r="U973" s="297"/>
      <c r="V973" s="297"/>
      <c r="W973" s="297"/>
      <c r="X973" s="297"/>
      <c r="Y973" s="297"/>
      <c r="Z973" s="297"/>
    </row>
    <row r="974" spans="1:26" ht="15.75" customHeight="1">
      <c r="A974" s="297"/>
      <c r="B974" s="297"/>
      <c r="C974" s="297"/>
      <c r="D974" s="297"/>
      <c r="E974" s="297"/>
      <c r="F974" s="297"/>
      <c r="G974" s="297"/>
      <c r="H974" s="297"/>
      <c r="I974" s="297"/>
      <c r="J974" s="297"/>
      <c r="K974" s="297"/>
      <c r="L974" s="297"/>
      <c r="M974" s="297"/>
      <c r="N974" s="297"/>
      <c r="O974" s="297"/>
      <c r="P974" s="297"/>
      <c r="Q974" s="297"/>
      <c r="R974" s="297"/>
      <c r="S974" s="297"/>
      <c r="T974" s="297"/>
      <c r="U974" s="297"/>
      <c r="V974" s="297"/>
      <c r="W974" s="297"/>
      <c r="X974" s="297"/>
      <c r="Y974" s="297"/>
      <c r="Z974" s="297"/>
    </row>
    <row r="975" spans="1:26" ht="15.75" customHeight="1">
      <c r="A975" s="297"/>
      <c r="B975" s="297"/>
      <c r="C975" s="297"/>
      <c r="D975" s="297"/>
      <c r="E975" s="297"/>
      <c r="F975" s="297"/>
      <c r="G975" s="297"/>
      <c r="H975" s="297"/>
      <c r="I975" s="297"/>
      <c r="J975" s="297"/>
      <c r="K975" s="297"/>
      <c r="L975" s="297"/>
      <c r="M975" s="297"/>
      <c r="N975" s="297"/>
      <c r="O975" s="297"/>
      <c r="P975" s="297"/>
      <c r="Q975" s="297"/>
      <c r="R975" s="297"/>
      <c r="S975" s="297"/>
      <c r="T975" s="297"/>
      <c r="U975" s="297"/>
      <c r="V975" s="297"/>
      <c r="W975" s="297"/>
      <c r="X975" s="297"/>
      <c r="Y975" s="297"/>
      <c r="Z975" s="297"/>
    </row>
    <row r="976" spans="1:26" ht="15.75" customHeight="1">
      <c r="A976" s="297"/>
      <c r="B976" s="297"/>
      <c r="C976" s="297"/>
      <c r="D976" s="297"/>
      <c r="E976" s="297"/>
      <c r="F976" s="297"/>
      <c r="G976" s="297"/>
      <c r="H976" s="297"/>
      <c r="I976" s="297"/>
      <c r="J976" s="297"/>
      <c r="K976" s="297"/>
      <c r="L976" s="297"/>
      <c r="M976" s="297"/>
      <c r="N976" s="297"/>
      <c r="O976" s="297"/>
      <c r="P976" s="297"/>
      <c r="Q976" s="297"/>
      <c r="R976" s="297"/>
      <c r="S976" s="297"/>
      <c r="T976" s="297"/>
      <c r="U976" s="297"/>
      <c r="V976" s="297"/>
      <c r="W976" s="297"/>
      <c r="X976" s="297"/>
      <c r="Y976" s="297"/>
      <c r="Z976" s="297"/>
    </row>
    <row r="977" spans="1:26" ht="15.75" customHeight="1">
      <c r="A977" s="297"/>
      <c r="B977" s="297"/>
      <c r="C977" s="297"/>
      <c r="D977" s="297"/>
      <c r="E977" s="297"/>
      <c r="F977" s="297"/>
      <c r="G977" s="297"/>
      <c r="H977" s="297"/>
      <c r="I977" s="297"/>
      <c r="J977" s="297"/>
      <c r="K977" s="297"/>
      <c r="L977" s="297"/>
      <c r="M977" s="297"/>
      <c r="N977" s="297"/>
      <c r="O977" s="297"/>
      <c r="P977" s="297"/>
      <c r="Q977" s="297"/>
      <c r="R977" s="297"/>
      <c r="S977" s="297"/>
      <c r="T977" s="297"/>
      <c r="U977" s="297"/>
      <c r="V977" s="297"/>
      <c r="W977" s="297"/>
      <c r="X977" s="297"/>
      <c r="Y977" s="297"/>
      <c r="Z977" s="297"/>
    </row>
    <row r="978" spans="1:26" ht="15.75" customHeight="1">
      <c r="A978" s="297"/>
      <c r="B978" s="297"/>
      <c r="C978" s="297"/>
      <c r="D978" s="297"/>
      <c r="E978" s="297"/>
      <c r="F978" s="297"/>
      <c r="G978" s="297"/>
      <c r="H978" s="297"/>
      <c r="I978" s="297"/>
      <c r="J978" s="297"/>
      <c r="K978" s="297"/>
      <c r="L978" s="297"/>
      <c r="M978" s="297"/>
      <c r="N978" s="297"/>
      <c r="O978" s="297"/>
      <c r="P978" s="297"/>
      <c r="Q978" s="297"/>
      <c r="R978" s="297"/>
      <c r="S978" s="297"/>
      <c r="T978" s="297"/>
      <c r="U978" s="297"/>
      <c r="V978" s="297"/>
      <c r="W978" s="297"/>
      <c r="X978" s="297"/>
      <c r="Y978" s="297"/>
      <c r="Z978" s="297"/>
    </row>
    <row r="979" spans="1:26" ht="15.75" customHeight="1">
      <c r="A979" s="297"/>
      <c r="B979" s="297"/>
      <c r="C979" s="297"/>
      <c r="D979" s="297"/>
      <c r="E979" s="297"/>
      <c r="F979" s="297"/>
      <c r="G979" s="297"/>
      <c r="H979" s="297"/>
      <c r="I979" s="297"/>
      <c r="J979" s="297"/>
      <c r="K979" s="297"/>
      <c r="L979" s="297"/>
      <c r="M979" s="297"/>
      <c r="N979" s="297"/>
      <c r="O979" s="297"/>
      <c r="P979" s="297"/>
      <c r="Q979" s="297"/>
      <c r="R979" s="297"/>
      <c r="S979" s="297"/>
      <c r="T979" s="297"/>
      <c r="U979" s="297"/>
      <c r="V979" s="297"/>
      <c r="W979" s="297"/>
      <c r="X979" s="297"/>
      <c r="Y979" s="297"/>
      <c r="Z979" s="297"/>
    </row>
    <row r="980" spans="1:26" ht="15.75" customHeight="1">
      <c r="A980" s="297"/>
      <c r="B980" s="297"/>
      <c r="C980" s="297"/>
      <c r="D980" s="297"/>
      <c r="E980" s="297"/>
      <c r="F980" s="297"/>
      <c r="G980" s="297"/>
      <c r="H980" s="297"/>
      <c r="I980" s="297"/>
      <c r="J980" s="297"/>
      <c r="K980" s="297"/>
      <c r="L980" s="297"/>
      <c r="M980" s="297"/>
      <c r="N980" s="297"/>
      <c r="O980" s="297"/>
      <c r="P980" s="297"/>
      <c r="Q980" s="297"/>
      <c r="R980" s="297"/>
      <c r="S980" s="297"/>
      <c r="T980" s="297"/>
      <c r="U980" s="297"/>
      <c r="V980" s="297"/>
      <c r="W980" s="297"/>
      <c r="X980" s="297"/>
      <c r="Y980" s="297"/>
      <c r="Z980" s="297"/>
    </row>
    <row r="981" spans="1:26" ht="15.75" customHeight="1">
      <c r="A981" s="297"/>
      <c r="B981" s="297"/>
      <c r="C981" s="297"/>
      <c r="D981" s="297"/>
      <c r="E981" s="297"/>
      <c r="F981" s="297"/>
      <c r="G981" s="297"/>
      <c r="H981" s="297"/>
      <c r="I981" s="297"/>
      <c r="J981" s="297"/>
      <c r="K981" s="297"/>
      <c r="L981" s="297"/>
      <c r="M981" s="297"/>
      <c r="N981" s="297"/>
      <c r="O981" s="297"/>
      <c r="P981" s="297"/>
      <c r="Q981" s="297"/>
      <c r="R981" s="297"/>
      <c r="S981" s="297"/>
      <c r="T981" s="297"/>
      <c r="U981" s="297"/>
      <c r="V981" s="297"/>
      <c r="W981" s="297"/>
      <c r="X981" s="297"/>
      <c r="Y981" s="297"/>
      <c r="Z981" s="297"/>
    </row>
    <row r="982" spans="1:26" ht="15.75" customHeight="1">
      <c r="A982" s="297"/>
      <c r="B982" s="297"/>
      <c r="C982" s="297"/>
      <c r="D982" s="297"/>
      <c r="E982" s="297"/>
      <c r="F982" s="297"/>
      <c r="G982" s="297"/>
      <c r="H982" s="297"/>
      <c r="I982" s="297"/>
      <c r="J982" s="297"/>
      <c r="K982" s="297"/>
      <c r="L982" s="297"/>
      <c r="M982" s="297"/>
      <c r="N982" s="297"/>
      <c r="O982" s="297"/>
      <c r="P982" s="297"/>
      <c r="Q982" s="297"/>
      <c r="R982" s="297"/>
      <c r="S982" s="297"/>
      <c r="T982" s="297"/>
      <c r="U982" s="297"/>
      <c r="V982" s="297"/>
      <c r="W982" s="297"/>
      <c r="X982" s="297"/>
      <c r="Y982" s="297"/>
      <c r="Z982" s="297"/>
    </row>
    <row r="983" spans="1:26" ht="15.75" customHeight="1">
      <c r="A983" s="297"/>
      <c r="B983" s="297"/>
      <c r="C983" s="297"/>
      <c r="D983" s="297"/>
      <c r="E983" s="297"/>
      <c r="F983" s="297"/>
      <c r="G983" s="297"/>
      <c r="H983" s="297"/>
      <c r="I983" s="297"/>
      <c r="J983" s="297"/>
      <c r="K983" s="297"/>
      <c r="L983" s="297"/>
      <c r="M983" s="297"/>
      <c r="N983" s="297"/>
      <c r="O983" s="297"/>
      <c r="P983" s="297"/>
      <c r="Q983" s="297"/>
      <c r="R983" s="297"/>
      <c r="S983" s="297"/>
      <c r="T983" s="297"/>
      <c r="U983" s="297"/>
      <c r="V983" s="297"/>
      <c r="W983" s="297"/>
      <c r="X983" s="297"/>
      <c r="Y983" s="297"/>
      <c r="Z983" s="297"/>
    </row>
    <row r="984" spans="1:26" ht="15.75" customHeight="1">
      <c r="A984" s="297"/>
      <c r="B984" s="297"/>
      <c r="C984" s="297"/>
      <c r="D984" s="297"/>
      <c r="E984" s="297"/>
      <c r="F984" s="297"/>
      <c r="G984" s="297"/>
      <c r="H984" s="297"/>
      <c r="I984" s="297"/>
      <c r="J984" s="297"/>
      <c r="K984" s="297"/>
      <c r="L984" s="297"/>
      <c r="M984" s="297"/>
      <c r="N984" s="297"/>
      <c r="O984" s="297"/>
      <c r="P984" s="297"/>
      <c r="Q984" s="297"/>
      <c r="R984" s="297"/>
      <c r="S984" s="297"/>
      <c r="T984" s="297"/>
      <c r="U984" s="297"/>
      <c r="V984" s="297"/>
      <c r="W984" s="297"/>
      <c r="X984" s="297"/>
      <c r="Y984" s="297"/>
      <c r="Z984" s="297"/>
    </row>
    <row r="985" spans="1:26" ht="15.75" customHeight="1">
      <c r="A985" s="297"/>
      <c r="B985" s="297"/>
      <c r="C985" s="297"/>
      <c r="D985" s="297"/>
      <c r="E985" s="297"/>
      <c r="F985" s="297"/>
      <c r="G985" s="297"/>
      <c r="H985" s="297"/>
      <c r="I985" s="297"/>
      <c r="J985" s="297"/>
      <c r="K985" s="297"/>
      <c r="L985" s="297"/>
      <c r="M985" s="297"/>
      <c r="N985" s="297"/>
      <c r="O985" s="297"/>
      <c r="P985" s="297"/>
      <c r="Q985" s="297"/>
      <c r="R985" s="297"/>
      <c r="S985" s="297"/>
      <c r="T985" s="297"/>
      <c r="U985" s="297"/>
      <c r="V985" s="297"/>
      <c r="W985" s="297"/>
      <c r="X985" s="297"/>
      <c r="Y985" s="297"/>
      <c r="Z985" s="297"/>
    </row>
    <row r="986" spans="1:26" ht="15.75" customHeight="1">
      <c r="A986" s="297"/>
      <c r="B986" s="297"/>
      <c r="C986" s="297"/>
      <c r="D986" s="297"/>
      <c r="E986" s="297"/>
      <c r="F986" s="297"/>
      <c r="G986" s="297"/>
      <c r="H986" s="297"/>
      <c r="I986" s="297"/>
      <c r="J986" s="297"/>
      <c r="K986" s="297"/>
      <c r="L986" s="297"/>
      <c r="M986" s="297"/>
      <c r="N986" s="297"/>
      <c r="O986" s="297"/>
      <c r="P986" s="297"/>
      <c r="Q986" s="297"/>
      <c r="R986" s="297"/>
      <c r="S986" s="297"/>
      <c r="T986" s="297"/>
      <c r="U986" s="297"/>
      <c r="V986" s="297"/>
      <c r="W986" s="297"/>
      <c r="X986" s="297"/>
      <c r="Y986" s="297"/>
      <c r="Z986" s="297"/>
    </row>
    <row r="987" spans="1:26" ht="15.75" customHeight="1">
      <c r="A987" s="297"/>
      <c r="B987" s="297"/>
      <c r="C987" s="297"/>
      <c r="D987" s="297"/>
      <c r="E987" s="297"/>
      <c r="F987" s="297"/>
      <c r="G987" s="297"/>
      <c r="H987" s="297"/>
      <c r="I987" s="297"/>
      <c r="J987" s="297"/>
      <c r="K987" s="297"/>
      <c r="L987" s="297"/>
      <c r="M987" s="297"/>
      <c r="N987" s="297"/>
      <c r="O987" s="297"/>
      <c r="P987" s="297"/>
      <c r="Q987" s="297"/>
      <c r="R987" s="297"/>
      <c r="S987" s="297"/>
      <c r="T987" s="297"/>
      <c r="U987" s="297"/>
      <c r="V987" s="297"/>
      <c r="W987" s="297"/>
      <c r="X987" s="297"/>
      <c r="Y987" s="297"/>
      <c r="Z987" s="297"/>
    </row>
    <row r="988" spans="1:26" ht="15.75" customHeight="1">
      <c r="A988" s="297"/>
      <c r="B988" s="297"/>
      <c r="C988" s="297"/>
      <c r="D988" s="297"/>
      <c r="E988" s="297"/>
      <c r="F988" s="297"/>
      <c r="G988" s="297"/>
      <c r="H988" s="297"/>
      <c r="I988" s="297"/>
      <c r="J988" s="297"/>
      <c r="K988" s="297"/>
      <c r="L988" s="297"/>
      <c r="M988" s="297"/>
      <c r="N988" s="297"/>
      <c r="O988" s="297"/>
      <c r="P988" s="297"/>
      <c r="Q988" s="297"/>
      <c r="R988" s="297"/>
      <c r="S988" s="297"/>
      <c r="T988" s="297"/>
      <c r="U988" s="297"/>
      <c r="V988" s="297"/>
      <c r="W988" s="297"/>
      <c r="X988" s="297"/>
      <c r="Y988" s="297"/>
      <c r="Z988" s="297"/>
    </row>
    <row r="989" spans="1:26" ht="15.75" customHeight="1">
      <c r="A989" s="297"/>
      <c r="B989" s="297"/>
      <c r="C989" s="297"/>
      <c r="D989" s="297"/>
      <c r="E989" s="297"/>
      <c r="F989" s="297"/>
      <c r="G989" s="297"/>
      <c r="H989" s="297"/>
      <c r="I989" s="297"/>
      <c r="J989" s="297"/>
      <c r="K989" s="297"/>
      <c r="L989" s="297"/>
      <c r="M989" s="297"/>
      <c r="N989" s="297"/>
      <c r="O989" s="297"/>
      <c r="P989" s="297"/>
      <c r="Q989" s="297"/>
      <c r="R989" s="297"/>
      <c r="S989" s="297"/>
      <c r="T989" s="297"/>
      <c r="U989" s="297"/>
      <c r="V989" s="297"/>
      <c r="W989" s="297"/>
      <c r="X989" s="297"/>
      <c r="Y989" s="297"/>
      <c r="Z989" s="297"/>
    </row>
    <row r="990" spans="1:26" ht="15.75" customHeight="1">
      <c r="A990" s="297"/>
      <c r="B990" s="297"/>
      <c r="C990" s="297"/>
      <c r="D990" s="297"/>
      <c r="E990" s="297"/>
      <c r="F990" s="297"/>
      <c r="G990" s="297"/>
      <c r="H990" s="297"/>
      <c r="I990" s="297"/>
      <c r="J990" s="297"/>
      <c r="K990" s="297"/>
      <c r="L990" s="297"/>
      <c r="M990" s="297"/>
      <c r="N990" s="297"/>
      <c r="O990" s="297"/>
      <c r="P990" s="297"/>
      <c r="Q990" s="297"/>
      <c r="R990" s="297"/>
      <c r="S990" s="297"/>
      <c r="T990" s="297"/>
      <c r="U990" s="297"/>
      <c r="V990" s="297"/>
      <c r="W990" s="297"/>
      <c r="X990" s="297"/>
      <c r="Y990" s="297"/>
      <c r="Z990" s="297"/>
    </row>
    <row r="991" spans="1:26" ht="15.75" customHeight="1">
      <c r="A991" s="297"/>
      <c r="B991" s="297"/>
      <c r="C991" s="297"/>
      <c r="D991" s="297"/>
      <c r="E991" s="297"/>
      <c r="F991" s="297"/>
      <c r="G991" s="297"/>
      <c r="H991" s="297"/>
      <c r="I991" s="297"/>
      <c r="J991" s="297"/>
      <c r="K991" s="297"/>
      <c r="L991" s="297"/>
      <c r="M991" s="297"/>
      <c r="N991" s="297"/>
      <c r="O991" s="297"/>
      <c r="P991" s="297"/>
      <c r="Q991" s="297"/>
      <c r="R991" s="297"/>
      <c r="S991" s="297"/>
      <c r="T991" s="297"/>
      <c r="U991" s="297"/>
      <c r="V991" s="297"/>
      <c r="W991" s="297"/>
      <c r="X991" s="297"/>
      <c r="Y991" s="297"/>
      <c r="Z991" s="297"/>
    </row>
    <row r="992" spans="1:26" ht="15.75" customHeight="1">
      <c r="A992" s="297"/>
      <c r="B992" s="297"/>
      <c r="C992" s="297"/>
      <c r="D992" s="297"/>
      <c r="E992" s="297"/>
      <c r="F992" s="297"/>
      <c r="G992" s="297"/>
      <c r="H992" s="297"/>
      <c r="I992" s="297"/>
      <c r="J992" s="297"/>
      <c r="K992" s="297"/>
      <c r="L992" s="297"/>
      <c r="M992" s="297"/>
      <c r="N992" s="297"/>
      <c r="O992" s="297"/>
      <c r="P992" s="297"/>
      <c r="Q992" s="297"/>
      <c r="R992" s="297"/>
      <c r="S992" s="297"/>
      <c r="T992" s="297"/>
      <c r="U992" s="297"/>
      <c r="V992" s="297"/>
      <c r="W992" s="297"/>
      <c r="X992" s="297"/>
      <c r="Y992" s="297"/>
      <c r="Z992" s="297"/>
    </row>
    <row r="993" spans="1:26" ht="15.75" customHeight="1">
      <c r="A993" s="297"/>
      <c r="B993" s="297"/>
      <c r="C993" s="297"/>
      <c r="D993" s="297"/>
      <c r="E993" s="297"/>
      <c r="F993" s="297"/>
      <c r="G993" s="297"/>
      <c r="H993" s="297"/>
      <c r="I993" s="297"/>
      <c r="J993" s="297"/>
      <c r="K993" s="297"/>
      <c r="L993" s="297"/>
      <c r="M993" s="297"/>
      <c r="N993" s="297"/>
      <c r="O993" s="297"/>
      <c r="P993" s="297"/>
      <c r="Q993" s="297"/>
      <c r="R993" s="297"/>
      <c r="S993" s="297"/>
      <c r="T993" s="297"/>
      <c r="U993" s="297"/>
      <c r="V993" s="297"/>
      <c r="W993" s="297"/>
      <c r="X993" s="297"/>
      <c r="Y993" s="297"/>
      <c r="Z993" s="297"/>
    </row>
    <row r="994" spans="1:26" ht="15.75" customHeight="1">
      <c r="A994" s="297"/>
      <c r="B994" s="297"/>
      <c r="C994" s="297"/>
      <c r="D994" s="297"/>
      <c r="E994" s="297"/>
      <c r="F994" s="297"/>
      <c r="G994" s="297"/>
      <c r="H994" s="297"/>
      <c r="I994" s="297"/>
      <c r="J994" s="297"/>
      <c r="K994" s="297"/>
      <c r="L994" s="297"/>
      <c r="M994" s="297"/>
      <c r="N994" s="297"/>
      <c r="O994" s="297"/>
      <c r="P994" s="297"/>
      <c r="Q994" s="297"/>
      <c r="R994" s="297"/>
      <c r="S994" s="297"/>
      <c r="T994" s="297"/>
      <c r="U994" s="297"/>
      <c r="V994" s="297"/>
      <c r="W994" s="297"/>
      <c r="X994" s="297"/>
      <c r="Y994" s="297"/>
      <c r="Z994" s="297"/>
    </row>
    <row r="995" spans="1:26" ht="15.75" customHeight="1">
      <c r="A995" s="297"/>
      <c r="B995" s="297"/>
      <c r="C995" s="297"/>
      <c r="D995" s="297"/>
      <c r="E995" s="297"/>
      <c r="F995" s="297"/>
      <c r="G995" s="297"/>
      <c r="H995" s="297"/>
      <c r="I995" s="297"/>
      <c r="J995" s="297"/>
      <c r="K995" s="297"/>
      <c r="L995" s="297"/>
      <c r="M995" s="297"/>
      <c r="N995" s="297"/>
      <c r="O995" s="297"/>
      <c r="P995" s="297"/>
      <c r="Q995" s="297"/>
      <c r="R995" s="297"/>
      <c r="S995" s="297"/>
      <c r="T995" s="297"/>
      <c r="U995" s="297"/>
      <c r="V995" s="297"/>
      <c r="W995" s="297"/>
      <c r="X995" s="297"/>
      <c r="Y995" s="297"/>
      <c r="Z995" s="297"/>
    </row>
    <row r="996" spans="1:26" ht="15.75" customHeight="1">
      <c r="A996" s="297"/>
      <c r="B996" s="297"/>
      <c r="C996" s="297"/>
      <c r="D996" s="297"/>
      <c r="E996" s="297"/>
      <c r="F996" s="297"/>
      <c r="G996" s="297"/>
      <c r="H996" s="297"/>
      <c r="I996" s="297"/>
      <c r="J996" s="297"/>
      <c r="K996" s="297"/>
      <c r="L996" s="297"/>
      <c r="M996" s="297"/>
      <c r="N996" s="297"/>
      <c r="O996" s="297"/>
      <c r="P996" s="297"/>
      <c r="Q996" s="297"/>
      <c r="R996" s="297"/>
      <c r="S996" s="297"/>
      <c r="T996" s="297"/>
      <c r="U996" s="297"/>
      <c r="V996" s="297"/>
      <c r="W996" s="297"/>
      <c r="X996" s="297"/>
      <c r="Y996" s="297"/>
      <c r="Z996" s="297"/>
    </row>
    <row r="997" spans="1:26" ht="15.75" customHeight="1">
      <c r="A997" s="297"/>
      <c r="B997" s="297"/>
      <c r="C997" s="297"/>
      <c r="D997" s="297"/>
      <c r="E997" s="297"/>
      <c r="F997" s="297"/>
      <c r="G997" s="297"/>
      <c r="H997" s="297"/>
      <c r="I997" s="297"/>
      <c r="J997" s="297"/>
      <c r="K997" s="297"/>
      <c r="L997" s="297"/>
      <c r="M997" s="297"/>
      <c r="N997" s="297"/>
      <c r="O997" s="297"/>
      <c r="P997" s="297"/>
      <c r="Q997" s="297"/>
      <c r="R997" s="297"/>
      <c r="S997" s="297"/>
      <c r="T997" s="297"/>
      <c r="U997" s="297"/>
      <c r="V997" s="297"/>
      <c r="W997" s="297"/>
      <c r="X997" s="297"/>
      <c r="Y997" s="297"/>
      <c r="Z997" s="297"/>
    </row>
    <row r="998" spans="1:26" ht="15.75" customHeight="1">
      <c r="A998" s="297"/>
      <c r="B998" s="297"/>
      <c r="C998" s="297"/>
      <c r="D998" s="297"/>
      <c r="E998" s="297"/>
      <c r="F998" s="297"/>
      <c r="G998" s="297"/>
      <c r="H998" s="297"/>
      <c r="I998" s="297"/>
      <c r="J998" s="297"/>
      <c r="K998" s="297"/>
      <c r="L998" s="297"/>
      <c r="M998" s="297"/>
      <c r="N998" s="297"/>
      <c r="O998" s="297"/>
      <c r="P998" s="297"/>
      <c r="Q998" s="297"/>
      <c r="R998" s="297"/>
      <c r="S998" s="297"/>
      <c r="T998" s="297"/>
      <c r="U998" s="297"/>
      <c r="V998" s="297"/>
      <c r="W998" s="297"/>
      <c r="X998" s="297"/>
      <c r="Y998" s="297"/>
      <c r="Z998" s="297"/>
    </row>
    <row r="999" spans="1:26" ht="15.75" customHeight="1">
      <c r="A999" s="297"/>
      <c r="B999" s="297"/>
      <c r="C999" s="297"/>
      <c r="D999" s="297"/>
      <c r="E999" s="297"/>
      <c r="F999" s="297"/>
      <c r="G999" s="297"/>
      <c r="H999" s="297"/>
      <c r="I999" s="297"/>
      <c r="J999" s="297"/>
      <c r="K999" s="297"/>
      <c r="L999" s="297"/>
      <c r="M999" s="297"/>
      <c r="N999" s="297"/>
      <c r="O999" s="297"/>
      <c r="P999" s="297"/>
      <c r="Q999" s="297"/>
      <c r="R999" s="297"/>
      <c r="S999" s="297"/>
      <c r="T999" s="297"/>
      <c r="U999" s="297"/>
      <c r="V999" s="297"/>
      <c r="W999" s="297"/>
      <c r="X999" s="297"/>
      <c r="Y999" s="297"/>
      <c r="Z999" s="297"/>
    </row>
    <row r="1000" spans="1:26" ht="15.75" customHeight="1">
      <c r="A1000" s="297"/>
      <c r="B1000" s="297"/>
      <c r="C1000" s="297"/>
      <c r="D1000" s="297"/>
      <c r="E1000" s="297"/>
      <c r="F1000" s="297"/>
      <c r="G1000" s="297"/>
      <c r="H1000" s="297"/>
      <c r="I1000" s="297"/>
      <c r="J1000" s="297"/>
      <c r="K1000" s="297"/>
      <c r="L1000" s="297"/>
      <c r="M1000" s="297"/>
      <c r="N1000" s="297"/>
      <c r="O1000" s="297"/>
      <c r="P1000" s="297"/>
      <c r="Q1000" s="297"/>
      <c r="R1000" s="297"/>
      <c r="S1000" s="297"/>
      <c r="T1000" s="297"/>
      <c r="U1000" s="297"/>
      <c r="V1000" s="297"/>
      <c r="W1000" s="297"/>
      <c r="X1000" s="297"/>
      <c r="Y1000" s="297"/>
      <c r="Z1000" s="297"/>
    </row>
  </sheetData>
  <mergeCells count="11">
    <mergeCell ref="H1:H2"/>
    <mergeCell ref="I1:I2"/>
    <mergeCell ref="J1:M1"/>
    <mergeCell ref="N1:P1"/>
    <mergeCell ref="A1:A2"/>
    <mergeCell ref="B1:B2"/>
    <mergeCell ref="C1:C2"/>
    <mergeCell ref="D1:D2"/>
    <mergeCell ref="E1:E2"/>
    <mergeCell ref="F1:F2"/>
    <mergeCell ref="G1:G2"/>
  </mergeCell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59765625" defaultRowHeight="15" customHeight="1"/>
  <cols>
    <col min="1" max="1" width="6.59765625" customWidth="1"/>
    <col min="2" max="2" width="13.8984375" customWidth="1"/>
    <col min="3" max="3" width="14.5" customWidth="1"/>
    <col min="4" max="4" width="6.59765625" customWidth="1"/>
    <col min="5" max="5" width="26.69921875" customWidth="1"/>
    <col min="6" max="6" width="5.09765625" customWidth="1"/>
    <col min="7" max="7" width="24.09765625" customWidth="1"/>
    <col min="8" max="9" width="5.3984375" customWidth="1"/>
    <col min="10" max="10" width="25.09765625" customWidth="1"/>
    <col min="11" max="11" width="4" customWidth="1"/>
    <col min="12" max="12" width="60.5" customWidth="1"/>
    <col min="13" max="13" width="4.8984375" customWidth="1"/>
    <col min="14" max="14" width="44.69921875" customWidth="1"/>
    <col min="15" max="15" width="22.5" customWidth="1"/>
    <col min="16" max="16" width="10.69921875" customWidth="1"/>
    <col min="17" max="17" width="74.09765625" customWidth="1"/>
    <col min="18" max="26" width="38.5" customWidth="1"/>
  </cols>
  <sheetData>
    <row r="1" spans="1:26" ht="16.5" customHeight="1">
      <c r="A1" s="818" t="s">
        <v>2288</v>
      </c>
      <c r="B1" s="807" t="s">
        <v>1</v>
      </c>
      <c r="C1" s="809" t="s">
        <v>2</v>
      </c>
      <c r="D1" s="809" t="s">
        <v>3</v>
      </c>
      <c r="E1" s="809" t="s">
        <v>3</v>
      </c>
      <c r="F1" s="809" t="s">
        <v>4</v>
      </c>
      <c r="G1" s="809" t="s">
        <v>4</v>
      </c>
      <c r="H1" s="801" t="s">
        <v>2668</v>
      </c>
      <c r="I1" s="803" t="s">
        <v>2669</v>
      </c>
      <c r="J1" s="805" t="s">
        <v>2670</v>
      </c>
      <c r="K1" s="794"/>
      <c r="L1" s="794"/>
      <c r="M1" s="806"/>
      <c r="N1" s="805" t="s">
        <v>2926</v>
      </c>
      <c r="O1" s="794"/>
      <c r="P1" s="795"/>
      <c r="Q1" s="276"/>
      <c r="R1" s="276"/>
      <c r="S1" s="276"/>
      <c r="T1" s="276"/>
      <c r="U1" s="276"/>
      <c r="V1" s="276"/>
      <c r="W1" s="276"/>
      <c r="X1" s="276"/>
      <c r="Y1" s="276"/>
      <c r="Z1" s="276"/>
    </row>
    <row r="2" spans="1:26" ht="81" customHeight="1">
      <c r="A2" s="819"/>
      <c r="B2" s="808"/>
      <c r="C2" s="802"/>
      <c r="D2" s="802"/>
      <c r="E2" s="802"/>
      <c r="F2" s="802"/>
      <c r="G2" s="802"/>
      <c r="H2" s="802"/>
      <c r="I2" s="804"/>
      <c r="J2" s="298" t="s">
        <v>2275</v>
      </c>
      <c r="K2" s="299" t="s">
        <v>2276</v>
      </c>
      <c r="L2" s="300" t="s">
        <v>2277</v>
      </c>
      <c r="M2" s="301" t="s">
        <v>2276</v>
      </c>
      <c r="N2" s="298" t="s">
        <v>2291</v>
      </c>
      <c r="O2" s="300" t="s">
        <v>2292</v>
      </c>
      <c r="P2" s="302" t="s">
        <v>2276</v>
      </c>
      <c r="Q2" s="265"/>
      <c r="R2" s="265"/>
      <c r="S2" s="265"/>
      <c r="T2" s="265"/>
      <c r="U2" s="265"/>
      <c r="V2" s="265"/>
      <c r="W2" s="265"/>
      <c r="X2" s="265"/>
      <c r="Y2" s="265"/>
      <c r="Z2" s="265"/>
    </row>
    <row r="3" spans="1:26" ht="129" customHeight="1">
      <c r="A3" s="441" t="s">
        <v>9</v>
      </c>
      <c r="B3" s="442" t="s">
        <v>10</v>
      </c>
      <c r="C3" s="304" t="s">
        <v>196</v>
      </c>
      <c r="D3" s="305" t="s">
        <v>197</v>
      </c>
      <c r="E3" s="306" t="s">
        <v>198</v>
      </c>
      <c r="F3" s="305" t="s">
        <v>278</v>
      </c>
      <c r="G3" s="306" t="s">
        <v>279</v>
      </c>
      <c r="H3" s="608" t="s">
        <v>280</v>
      </c>
      <c r="I3" s="609"/>
      <c r="J3" s="309"/>
      <c r="K3" s="310">
        <v>1413768000</v>
      </c>
      <c r="L3" s="600"/>
      <c r="M3" s="311"/>
      <c r="N3" s="610" t="s">
        <v>3444</v>
      </c>
      <c r="O3" s="232" t="s">
        <v>3445</v>
      </c>
      <c r="P3" s="465"/>
      <c r="Q3" s="313"/>
      <c r="R3" s="276"/>
      <c r="S3" s="276"/>
      <c r="T3" s="276"/>
      <c r="U3" s="276"/>
      <c r="V3" s="276"/>
      <c r="W3" s="276"/>
      <c r="X3" s="276"/>
      <c r="Y3" s="276"/>
      <c r="Z3" s="276"/>
    </row>
    <row r="4" spans="1:26" ht="158.4">
      <c r="A4" s="444" t="s">
        <v>9</v>
      </c>
      <c r="B4" s="368" t="s">
        <v>10</v>
      </c>
      <c r="C4" s="269" t="s">
        <v>196</v>
      </c>
      <c r="D4" s="268" t="s">
        <v>197</v>
      </c>
      <c r="E4" s="270" t="s">
        <v>198</v>
      </c>
      <c r="F4" s="268" t="s">
        <v>292</v>
      </c>
      <c r="G4" s="270" t="s">
        <v>293</v>
      </c>
      <c r="H4" s="611" t="s">
        <v>234</v>
      </c>
      <c r="I4" s="612" t="s">
        <v>280</v>
      </c>
      <c r="J4" s="317"/>
      <c r="K4" s="272">
        <v>0</v>
      </c>
      <c r="L4" s="600"/>
      <c r="M4" s="318"/>
      <c r="N4" s="610" t="s">
        <v>3446</v>
      </c>
      <c r="O4" s="232" t="s">
        <v>3445</v>
      </c>
      <c r="P4" s="465"/>
      <c r="Q4" s="313"/>
      <c r="R4" s="265"/>
      <c r="S4" s="265"/>
      <c r="T4" s="265"/>
      <c r="U4" s="265"/>
      <c r="V4" s="265"/>
      <c r="W4" s="265"/>
      <c r="X4" s="265"/>
      <c r="Y4" s="265"/>
      <c r="Z4" s="265"/>
    </row>
    <row r="5" spans="1:26" ht="69.75" customHeight="1">
      <c r="A5" s="444" t="s">
        <v>2200</v>
      </c>
      <c r="B5" s="449" t="s">
        <v>2201</v>
      </c>
      <c r="C5" s="322" t="s">
        <v>2230</v>
      </c>
      <c r="D5" s="323" t="s">
        <v>2203</v>
      </c>
      <c r="E5" s="324" t="s">
        <v>2204</v>
      </c>
      <c r="F5" s="323" t="s">
        <v>2255</v>
      </c>
      <c r="G5" s="324" t="s">
        <v>2256</v>
      </c>
      <c r="H5" s="613"/>
      <c r="I5" s="614" t="s">
        <v>280</v>
      </c>
      <c r="J5" s="327"/>
      <c r="K5" s="328"/>
      <c r="L5" s="600"/>
      <c r="M5" s="329"/>
      <c r="N5" s="331" t="s">
        <v>3447</v>
      </c>
      <c r="O5" s="323"/>
      <c r="P5" s="466"/>
      <c r="Q5" s="313"/>
      <c r="R5" s="282"/>
      <c r="S5" s="282"/>
      <c r="T5" s="282"/>
      <c r="U5" s="282"/>
      <c r="V5" s="282"/>
      <c r="W5" s="282"/>
      <c r="X5" s="282"/>
      <c r="Y5" s="282"/>
      <c r="Z5" s="282"/>
    </row>
    <row r="6" spans="1:26" ht="14.4">
      <c r="A6" s="456"/>
      <c r="B6" s="456"/>
      <c r="C6" s="456"/>
      <c r="D6" s="456"/>
      <c r="E6" s="456"/>
      <c r="F6" s="456"/>
      <c r="G6" s="456"/>
      <c r="H6" s="615"/>
      <c r="I6" s="615"/>
      <c r="J6" s="456"/>
      <c r="K6" s="462"/>
      <c r="L6" s="616"/>
      <c r="M6" s="463"/>
      <c r="N6" s="456"/>
      <c r="O6" s="456"/>
      <c r="P6" s="456"/>
      <c r="Q6" s="276"/>
      <c r="R6" s="282"/>
      <c r="S6" s="282"/>
      <c r="T6" s="282"/>
      <c r="U6" s="282"/>
      <c r="V6" s="282"/>
      <c r="W6" s="282"/>
      <c r="X6" s="282"/>
      <c r="Y6" s="282"/>
      <c r="Z6" s="282"/>
    </row>
    <row r="7" spans="1:26" ht="14.4">
      <c r="A7" s="456"/>
      <c r="B7" s="456"/>
      <c r="C7" s="456"/>
      <c r="D7" s="456"/>
      <c r="E7" s="456"/>
      <c r="F7" s="456"/>
      <c r="G7" s="456"/>
      <c r="H7" s="615"/>
      <c r="I7" s="615"/>
      <c r="J7" s="265"/>
      <c r="K7" s="464"/>
      <c r="L7" s="265"/>
      <c r="M7" s="464"/>
      <c r="N7" s="265"/>
      <c r="O7" s="265"/>
      <c r="P7" s="265"/>
      <c r="Q7" s="265"/>
      <c r="R7" s="282"/>
      <c r="S7" s="282"/>
      <c r="T7" s="282"/>
      <c r="U7" s="282"/>
      <c r="V7" s="282"/>
      <c r="W7" s="282"/>
      <c r="X7" s="282"/>
      <c r="Y7" s="282"/>
      <c r="Z7" s="282"/>
    </row>
    <row r="8" spans="1:26" ht="14.4">
      <c r="A8" s="282"/>
      <c r="B8" s="282"/>
      <c r="C8" s="282"/>
      <c r="D8" s="282"/>
      <c r="E8" s="282"/>
      <c r="F8" s="282"/>
      <c r="G8" s="282"/>
      <c r="H8" s="617"/>
      <c r="I8" s="617"/>
      <c r="J8" s="282"/>
      <c r="K8" s="451"/>
      <c r="L8" s="282"/>
      <c r="M8" s="451"/>
      <c r="N8" s="282"/>
      <c r="O8" s="282"/>
      <c r="P8" s="282"/>
      <c r="Q8" s="282"/>
      <c r="R8" s="282"/>
      <c r="S8" s="282"/>
      <c r="T8" s="282"/>
      <c r="U8" s="282"/>
      <c r="V8" s="282"/>
      <c r="W8" s="282"/>
      <c r="X8" s="282"/>
      <c r="Y8" s="282"/>
      <c r="Z8" s="282"/>
    </row>
    <row r="9" spans="1:26" ht="14.4">
      <c r="A9" s="282"/>
      <c r="B9" s="282"/>
      <c r="C9" s="282"/>
      <c r="D9" s="282"/>
      <c r="E9" s="282"/>
      <c r="F9" s="282"/>
      <c r="G9" s="282"/>
      <c r="H9" s="617"/>
      <c r="I9" s="617"/>
      <c r="J9" s="282"/>
      <c r="K9" s="451"/>
      <c r="L9" s="282"/>
      <c r="M9" s="451"/>
      <c r="N9" s="282"/>
      <c r="O9" s="282"/>
      <c r="P9" s="282"/>
      <c r="Q9" s="282"/>
      <c r="R9" s="282"/>
      <c r="S9" s="282"/>
      <c r="T9" s="282"/>
      <c r="U9" s="282"/>
      <c r="V9" s="282"/>
      <c r="W9" s="282"/>
      <c r="X9" s="282"/>
      <c r="Y9" s="282"/>
      <c r="Z9" s="282"/>
    </row>
    <row r="10" spans="1:26" ht="14.4">
      <c r="A10" s="297"/>
      <c r="B10" s="297"/>
      <c r="C10" s="297"/>
      <c r="D10" s="297"/>
      <c r="E10" s="297"/>
      <c r="F10" s="297"/>
      <c r="G10" s="297"/>
      <c r="H10" s="617"/>
      <c r="I10" s="617"/>
      <c r="J10" s="297"/>
      <c r="K10" s="451"/>
      <c r="L10" s="297"/>
      <c r="M10" s="451"/>
      <c r="N10" s="297"/>
      <c r="O10" s="297"/>
      <c r="P10" s="282"/>
      <c r="Q10" s="282"/>
      <c r="R10" s="282"/>
      <c r="S10" s="282"/>
      <c r="T10" s="282"/>
      <c r="U10" s="282"/>
      <c r="V10" s="282"/>
      <c r="W10" s="282"/>
      <c r="X10" s="282"/>
      <c r="Y10" s="282"/>
      <c r="Z10" s="282"/>
    </row>
    <row r="11" spans="1:26" ht="14.4">
      <c r="A11" s="297"/>
      <c r="B11" s="297"/>
      <c r="C11" s="297"/>
      <c r="D11" s="297"/>
      <c r="E11" s="297"/>
      <c r="F11" s="297"/>
      <c r="G11" s="297"/>
      <c r="H11" s="617"/>
      <c r="I11" s="617"/>
      <c r="J11" s="297"/>
      <c r="K11" s="451"/>
      <c r="L11" s="297"/>
      <c r="M11" s="451"/>
      <c r="N11" s="297"/>
      <c r="O11" s="297"/>
      <c r="P11" s="282"/>
      <c r="Q11" s="282"/>
      <c r="R11" s="282"/>
      <c r="S11" s="282"/>
      <c r="T11" s="282"/>
      <c r="U11" s="282"/>
      <c r="V11" s="282"/>
      <c r="W11" s="282"/>
      <c r="X11" s="282"/>
      <c r="Y11" s="282"/>
      <c r="Z11" s="282"/>
    </row>
    <row r="12" spans="1:26" ht="14.4">
      <c r="A12" s="297"/>
      <c r="B12" s="297"/>
      <c r="C12" s="297"/>
      <c r="D12" s="297"/>
      <c r="E12" s="297"/>
      <c r="F12" s="297"/>
      <c r="G12" s="297"/>
      <c r="H12" s="617"/>
      <c r="I12" s="617"/>
      <c r="J12" s="297"/>
      <c r="K12" s="451"/>
      <c r="L12" s="297"/>
      <c r="M12" s="451"/>
      <c r="N12" s="297"/>
      <c r="O12" s="297"/>
      <c r="P12" s="282"/>
      <c r="Q12" s="282"/>
      <c r="R12" s="282"/>
      <c r="S12" s="282"/>
      <c r="T12" s="282"/>
      <c r="U12" s="282"/>
      <c r="V12" s="282"/>
      <c r="W12" s="282"/>
      <c r="X12" s="282"/>
      <c r="Y12" s="282"/>
      <c r="Z12" s="282"/>
    </row>
    <row r="13" spans="1:26" ht="14.4">
      <c r="A13" s="297"/>
      <c r="B13" s="297"/>
      <c r="C13" s="297"/>
      <c r="D13" s="297"/>
      <c r="E13" s="297"/>
      <c r="F13" s="297"/>
      <c r="G13" s="297"/>
      <c r="H13" s="617"/>
      <c r="I13" s="617"/>
      <c r="J13" s="297"/>
      <c r="K13" s="451"/>
      <c r="L13" s="297"/>
      <c r="M13" s="451"/>
      <c r="N13" s="297"/>
      <c r="O13" s="297"/>
      <c r="P13" s="282"/>
      <c r="Q13" s="282"/>
      <c r="R13" s="282"/>
      <c r="S13" s="282"/>
      <c r="T13" s="282"/>
      <c r="U13" s="282"/>
      <c r="V13" s="282"/>
      <c r="W13" s="282"/>
      <c r="X13" s="282"/>
      <c r="Y13" s="282"/>
      <c r="Z13" s="282"/>
    </row>
    <row r="14" spans="1:26" ht="14.4">
      <c r="A14" s="297"/>
      <c r="B14" s="297"/>
      <c r="C14" s="297"/>
      <c r="D14" s="297"/>
      <c r="E14" s="297"/>
      <c r="F14" s="297"/>
      <c r="G14" s="297"/>
      <c r="H14" s="617"/>
      <c r="I14" s="617"/>
      <c r="J14" s="297"/>
      <c r="K14" s="451"/>
      <c r="L14" s="297"/>
      <c r="M14" s="451"/>
      <c r="N14" s="297"/>
      <c r="O14" s="297"/>
      <c r="P14" s="282"/>
      <c r="Q14" s="282"/>
      <c r="R14" s="282"/>
      <c r="S14" s="282"/>
      <c r="T14" s="282"/>
      <c r="U14" s="282"/>
      <c r="V14" s="282"/>
      <c r="W14" s="282"/>
      <c r="X14" s="282"/>
      <c r="Y14" s="282"/>
      <c r="Z14" s="282"/>
    </row>
    <row r="15" spans="1:26" ht="14.4">
      <c r="A15" s="297"/>
      <c r="B15" s="297"/>
      <c r="C15" s="297"/>
      <c r="D15" s="297"/>
      <c r="E15" s="297"/>
      <c r="F15" s="297"/>
      <c r="G15" s="297"/>
      <c r="H15" s="617"/>
      <c r="I15" s="617"/>
      <c r="J15" s="297"/>
      <c r="K15" s="451"/>
      <c r="L15" s="297"/>
      <c r="M15" s="451"/>
      <c r="N15" s="297"/>
      <c r="O15" s="297"/>
      <c r="P15" s="282"/>
      <c r="Q15" s="282"/>
      <c r="R15" s="282"/>
      <c r="S15" s="282"/>
      <c r="T15" s="282"/>
      <c r="U15" s="282"/>
      <c r="V15" s="282"/>
      <c r="W15" s="282"/>
      <c r="X15" s="282"/>
      <c r="Y15" s="282"/>
      <c r="Z15" s="282"/>
    </row>
    <row r="16" spans="1:26" ht="14.4">
      <c r="A16" s="297"/>
      <c r="B16" s="297"/>
      <c r="C16" s="297"/>
      <c r="D16" s="297"/>
      <c r="E16" s="297"/>
      <c r="F16" s="297"/>
      <c r="G16" s="297"/>
      <c r="H16" s="617"/>
      <c r="I16" s="617"/>
      <c r="J16" s="297"/>
      <c r="K16" s="451"/>
      <c r="L16" s="297"/>
      <c r="M16" s="451"/>
      <c r="N16" s="297"/>
      <c r="O16" s="297"/>
      <c r="P16" s="282"/>
      <c r="Q16" s="282"/>
      <c r="R16" s="282"/>
      <c r="S16" s="282"/>
      <c r="T16" s="282"/>
      <c r="U16" s="282"/>
      <c r="V16" s="282"/>
      <c r="W16" s="282"/>
      <c r="X16" s="282"/>
      <c r="Y16" s="282"/>
      <c r="Z16" s="282"/>
    </row>
    <row r="17" spans="1:26" ht="14.4">
      <c r="A17" s="297"/>
      <c r="B17" s="297"/>
      <c r="C17" s="297"/>
      <c r="D17" s="297"/>
      <c r="E17" s="297"/>
      <c r="F17" s="297"/>
      <c r="G17" s="297"/>
      <c r="H17" s="617"/>
      <c r="I17" s="617"/>
      <c r="J17" s="297"/>
      <c r="K17" s="451"/>
      <c r="L17" s="297"/>
      <c r="M17" s="451"/>
      <c r="N17" s="297"/>
      <c r="O17" s="297"/>
      <c r="P17" s="282"/>
      <c r="Q17" s="282"/>
      <c r="R17" s="282"/>
      <c r="S17" s="282"/>
      <c r="T17" s="282"/>
      <c r="U17" s="282"/>
      <c r="V17" s="282"/>
      <c r="W17" s="282"/>
      <c r="X17" s="282"/>
      <c r="Y17" s="282"/>
      <c r="Z17" s="282"/>
    </row>
    <row r="18" spans="1:26" ht="14.4">
      <c r="A18" s="297"/>
      <c r="B18" s="297"/>
      <c r="C18" s="297"/>
      <c r="D18" s="297"/>
      <c r="E18" s="297"/>
      <c r="F18" s="297"/>
      <c r="G18" s="297"/>
      <c r="H18" s="617"/>
      <c r="I18" s="617"/>
      <c r="J18" s="297"/>
      <c r="K18" s="451"/>
      <c r="L18" s="297"/>
      <c r="M18" s="451"/>
      <c r="N18" s="297"/>
      <c r="O18" s="297"/>
      <c r="P18" s="282"/>
      <c r="Q18" s="282"/>
      <c r="R18" s="282"/>
      <c r="S18" s="282"/>
      <c r="T18" s="282"/>
      <c r="U18" s="282"/>
      <c r="V18" s="282"/>
      <c r="W18" s="282"/>
      <c r="X18" s="282"/>
      <c r="Y18" s="282"/>
      <c r="Z18" s="282"/>
    </row>
    <row r="19" spans="1:26" ht="14.4">
      <c r="A19" s="297"/>
      <c r="B19" s="297"/>
      <c r="C19" s="297"/>
      <c r="D19" s="297"/>
      <c r="E19" s="297"/>
      <c r="F19" s="297"/>
      <c r="G19" s="297"/>
      <c r="H19" s="617"/>
      <c r="I19" s="617"/>
      <c r="J19" s="297"/>
      <c r="K19" s="451"/>
      <c r="L19" s="297"/>
      <c r="M19" s="451"/>
      <c r="N19" s="297"/>
      <c r="O19" s="297"/>
      <c r="P19" s="282"/>
      <c r="Q19" s="282"/>
      <c r="R19" s="282"/>
      <c r="S19" s="282"/>
      <c r="T19" s="282"/>
      <c r="U19" s="282"/>
      <c r="V19" s="282"/>
      <c r="W19" s="282"/>
      <c r="X19" s="282"/>
      <c r="Y19" s="282"/>
      <c r="Z19" s="282"/>
    </row>
    <row r="20" spans="1:26" ht="14.4">
      <c r="A20" s="297"/>
      <c r="B20" s="297"/>
      <c r="C20" s="297"/>
      <c r="D20" s="297"/>
      <c r="E20" s="297"/>
      <c r="F20" s="297"/>
      <c r="G20" s="297"/>
      <c r="H20" s="617"/>
      <c r="I20" s="617"/>
      <c r="J20" s="297"/>
      <c r="K20" s="451"/>
      <c r="L20" s="297"/>
      <c r="M20" s="451"/>
      <c r="N20" s="297"/>
      <c r="O20" s="297"/>
      <c r="P20" s="282"/>
      <c r="Q20" s="282"/>
      <c r="R20" s="282"/>
      <c r="S20" s="282"/>
      <c r="T20" s="282"/>
      <c r="U20" s="282"/>
      <c r="V20" s="282"/>
      <c r="W20" s="282"/>
      <c r="X20" s="282"/>
      <c r="Y20" s="282"/>
      <c r="Z20" s="282"/>
    </row>
    <row r="21" spans="1:26" ht="15.75" customHeight="1">
      <c r="A21" s="297"/>
      <c r="B21" s="297"/>
      <c r="C21" s="297"/>
      <c r="D21" s="297"/>
      <c r="E21" s="297"/>
      <c r="F21" s="297"/>
      <c r="G21" s="297"/>
      <c r="H21" s="617"/>
      <c r="I21" s="617"/>
      <c r="J21" s="297"/>
      <c r="K21" s="451"/>
      <c r="L21" s="297"/>
      <c r="M21" s="451"/>
      <c r="N21" s="297"/>
      <c r="O21" s="297"/>
      <c r="P21" s="282"/>
      <c r="Q21" s="282"/>
      <c r="R21" s="282"/>
      <c r="S21" s="282"/>
      <c r="T21" s="282"/>
      <c r="U21" s="282"/>
      <c r="V21" s="282"/>
      <c r="W21" s="282"/>
      <c r="X21" s="282"/>
      <c r="Y21" s="282"/>
      <c r="Z21" s="282"/>
    </row>
    <row r="22" spans="1:26" ht="15.75" customHeight="1">
      <c r="A22" s="297"/>
      <c r="B22" s="297"/>
      <c r="C22" s="297"/>
      <c r="D22" s="297"/>
      <c r="E22" s="297"/>
      <c r="F22" s="297"/>
      <c r="G22" s="297"/>
      <c r="H22" s="617"/>
      <c r="I22" s="617"/>
      <c r="J22" s="297"/>
      <c r="K22" s="451"/>
      <c r="L22" s="297"/>
      <c r="M22" s="451"/>
      <c r="N22" s="297"/>
      <c r="O22" s="297"/>
      <c r="P22" s="282"/>
      <c r="Q22" s="282"/>
      <c r="R22" s="282"/>
      <c r="S22" s="282"/>
      <c r="T22" s="282"/>
      <c r="U22" s="282"/>
      <c r="V22" s="282"/>
      <c r="W22" s="282"/>
      <c r="X22" s="282"/>
      <c r="Y22" s="282"/>
      <c r="Z22" s="282"/>
    </row>
    <row r="23" spans="1:26" ht="15.75" customHeight="1">
      <c r="A23" s="297"/>
      <c r="B23" s="297"/>
      <c r="C23" s="297"/>
      <c r="D23" s="297"/>
      <c r="E23" s="297"/>
      <c r="F23" s="297"/>
      <c r="G23" s="297"/>
      <c r="H23" s="617"/>
      <c r="I23" s="617"/>
      <c r="J23" s="297"/>
      <c r="K23" s="451"/>
      <c r="L23" s="297"/>
      <c r="M23" s="451"/>
      <c r="N23" s="297"/>
      <c r="O23" s="297"/>
      <c r="P23" s="282"/>
      <c r="Q23" s="282"/>
      <c r="R23" s="282"/>
      <c r="S23" s="282"/>
      <c r="T23" s="282"/>
      <c r="U23" s="282"/>
      <c r="V23" s="282"/>
      <c r="W23" s="282"/>
      <c r="X23" s="282"/>
      <c r="Y23" s="282"/>
      <c r="Z23" s="282"/>
    </row>
    <row r="24" spans="1:26" ht="15.75" customHeight="1">
      <c r="A24" s="297"/>
      <c r="B24" s="297"/>
      <c r="C24" s="297"/>
      <c r="D24" s="297"/>
      <c r="E24" s="297"/>
      <c r="F24" s="297"/>
      <c r="G24" s="297"/>
      <c r="H24" s="617"/>
      <c r="I24" s="617"/>
      <c r="J24" s="297"/>
      <c r="K24" s="451"/>
      <c r="L24" s="297"/>
      <c r="M24" s="451"/>
      <c r="N24" s="297"/>
      <c r="O24" s="297"/>
      <c r="P24" s="282"/>
      <c r="Q24" s="282"/>
      <c r="R24" s="282"/>
      <c r="S24" s="282"/>
      <c r="T24" s="282"/>
      <c r="U24" s="282"/>
      <c r="V24" s="282"/>
      <c r="W24" s="282"/>
      <c r="X24" s="282"/>
      <c r="Y24" s="282"/>
      <c r="Z24" s="282"/>
    </row>
    <row r="25" spans="1:26" ht="15.75" customHeight="1">
      <c r="A25" s="297"/>
      <c r="B25" s="297"/>
      <c r="C25" s="297"/>
      <c r="D25" s="297"/>
      <c r="E25" s="297"/>
      <c r="F25" s="297"/>
      <c r="G25" s="297"/>
      <c r="H25" s="617"/>
      <c r="I25" s="617"/>
      <c r="J25" s="297"/>
      <c r="K25" s="451"/>
      <c r="L25" s="297"/>
      <c r="M25" s="451"/>
      <c r="N25" s="297"/>
      <c r="O25" s="297"/>
      <c r="P25" s="282"/>
      <c r="Q25" s="282"/>
      <c r="R25" s="282"/>
      <c r="S25" s="282"/>
      <c r="T25" s="282"/>
      <c r="U25" s="282"/>
      <c r="V25" s="282"/>
      <c r="W25" s="282"/>
      <c r="X25" s="282"/>
      <c r="Y25" s="282"/>
      <c r="Z25" s="282"/>
    </row>
    <row r="26" spans="1:26" ht="15.75" customHeight="1">
      <c r="A26" s="297"/>
      <c r="B26" s="297"/>
      <c r="C26" s="297"/>
      <c r="D26" s="297"/>
      <c r="E26" s="297"/>
      <c r="F26" s="297"/>
      <c r="G26" s="297"/>
      <c r="H26" s="617"/>
      <c r="I26" s="617"/>
      <c r="J26" s="297"/>
      <c r="K26" s="451"/>
      <c r="L26" s="297"/>
      <c r="M26" s="451"/>
      <c r="N26" s="297"/>
      <c r="O26" s="297"/>
      <c r="P26" s="282"/>
      <c r="Q26" s="282"/>
      <c r="R26" s="282"/>
      <c r="S26" s="282"/>
      <c r="T26" s="282"/>
      <c r="U26" s="282"/>
      <c r="V26" s="282"/>
      <c r="W26" s="282"/>
      <c r="X26" s="282"/>
      <c r="Y26" s="282"/>
      <c r="Z26" s="282"/>
    </row>
    <row r="27" spans="1:26" ht="15.75" customHeight="1">
      <c r="A27" s="297"/>
      <c r="B27" s="297"/>
      <c r="C27" s="297"/>
      <c r="D27" s="297"/>
      <c r="E27" s="297"/>
      <c r="F27" s="297"/>
      <c r="G27" s="297"/>
      <c r="H27" s="617"/>
      <c r="I27" s="617"/>
      <c r="J27" s="297"/>
      <c r="K27" s="451"/>
      <c r="L27" s="297"/>
      <c r="M27" s="451"/>
      <c r="N27" s="297"/>
      <c r="O27" s="297"/>
      <c r="P27" s="282"/>
      <c r="Q27" s="282"/>
      <c r="R27" s="282"/>
      <c r="S27" s="282"/>
      <c r="T27" s="282"/>
      <c r="U27" s="282"/>
      <c r="V27" s="282"/>
      <c r="W27" s="282"/>
      <c r="X27" s="282"/>
      <c r="Y27" s="282"/>
      <c r="Z27" s="282"/>
    </row>
    <row r="28" spans="1:26" ht="15.75" customHeight="1">
      <c r="A28" s="297"/>
      <c r="B28" s="297"/>
      <c r="C28" s="297"/>
      <c r="D28" s="297"/>
      <c r="E28" s="297"/>
      <c r="F28" s="297"/>
      <c r="G28" s="297"/>
      <c r="H28" s="617"/>
      <c r="I28" s="617"/>
      <c r="J28" s="297"/>
      <c r="K28" s="451"/>
      <c r="L28" s="297"/>
      <c r="M28" s="451"/>
      <c r="N28" s="297"/>
      <c r="O28" s="297"/>
      <c r="P28" s="282"/>
      <c r="Q28" s="282"/>
      <c r="R28" s="282"/>
      <c r="S28" s="282"/>
      <c r="T28" s="282"/>
      <c r="U28" s="282"/>
      <c r="V28" s="282"/>
      <c r="W28" s="282"/>
      <c r="X28" s="282"/>
      <c r="Y28" s="282"/>
      <c r="Z28" s="282"/>
    </row>
    <row r="29" spans="1:26" ht="15.75" customHeight="1">
      <c r="A29" s="297"/>
      <c r="B29" s="297"/>
      <c r="C29" s="297"/>
      <c r="D29" s="297"/>
      <c r="E29" s="297"/>
      <c r="F29" s="297"/>
      <c r="G29" s="297"/>
      <c r="H29" s="617"/>
      <c r="I29" s="617"/>
      <c r="J29" s="297"/>
      <c r="K29" s="451"/>
      <c r="L29" s="297"/>
      <c r="M29" s="451"/>
      <c r="N29" s="297"/>
      <c r="O29" s="297"/>
      <c r="P29" s="282"/>
      <c r="Q29" s="282"/>
      <c r="R29" s="282"/>
      <c r="S29" s="282"/>
      <c r="T29" s="282"/>
      <c r="U29" s="282"/>
      <c r="V29" s="282"/>
      <c r="W29" s="282"/>
      <c r="X29" s="282"/>
      <c r="Y29" s="282"/>
      <c r="Z29" s="282"/>
    </row>
    <row r="30" spans="1:26" ht="15.75" customHeight="1">
      <c r="A30" s="297"/>
      <c r="B30" s="297"/>
      <c r="C30" s="297"/>
      <c r="D30" s="297"/>
      <c r="E30" s="297"/>
      <c r="F30" s="297"/>
      <c r="G30" s="297"/>
      <c r="H30" s="617"/>
      <c r="I30" s="617"/>
      <c r="J30" s="297"/>
      <c r="K30" s="451"/>
      <c r="L30" s="297"/>
      <c r="M30" s="451"/>
      <c r="N30" s="297"/>
      <c r="O30" s="297"/>
      <c r="P30" s="282"/>
      <c r="Q30" s="282"/>
      <c r="R30" s="282"/>
      <c r="S30" s="282"/>
      <c r="T30" s="282"/>
      <c r="U30" s="282"/>
      <c r="V30" s="282"/>
      <c r="W30" s="282"/>
      <c r="X30" s="282"/>
      <c r="Y30" s="282"/>
      <c r="Z30" s="282"/>
    </row>
    <row r="31" spans="1:26" ht="15.75" customHeight="1">
      <c r="A31" s="297"/>
      <c r="B31" s="297"/>
      <c r="C31" s="297"/>
      <c r="D31" s="297"/>
      <c r="E31" s="297"/>
      <c r="F31" s="297"/>
      <c r="G31" s="297"/>
      <c r="H31" s="617"/>
      <c r="I31" s="617"/>
      <c r="J31" s="297"/>
      <c r="K31" s="451"/>
      <c r="L31" s="297"/>
      <c r="M31" s="451"/>
      <c r="N31" s="297"/>
      <c r="O31" s="297"/>
      <c r="P31" s="282"/>
      <c r="Q31" s="282"/>
      <c r="R31" s="282"/>
      <c r="S31" s="282"/>
      <c r="T31" s="282"/>
      <c r="U31" s="282"/>
      <c r="V31" s="282"/>
      <c r="W31" s="282"/>
      <c r="X31" s="282"/>
      <c r="Y31" s="282"/>
      <c r="Z31" s="282"/>
    </row>
    <row r="32" spans="1:26" ht="15.75" customHeight="1">
      <c r="A32" s="297"/>
      <c r="B32" s="297"/>
      <c r="C32" s="297"/>
      <c r="D32" s="297"/>
      <c r="E32" s="297"/>
      <c r="F32" s="297"/>
      <c r="G32" s="297"/>
      <c r="H32" s="617"/>
      <c r="I32" s="617"/>
      <c r="J32" s="297"/>
      <c r="K32" s="451"/>
      <c r="L32" s="297"/>
      <c r="M32" s="451"/>
      <c r="N32" s="297"/>
      <c r="O32" s="297"/>
      <c r="P32" s="282"/>
      <c r="Q32" s="282"/>
      <c r="R32" s="282"/>
      <c r="S32" s="282"/>
      <c r="T32" s="282"/>
      <c r="U32" s="282"/>
      <c r="V32" s="282"/>
      <c r="W32" s="282"/>
      <c r="X32" s="282"/>
      <c r="Y32" s="282"/>
      <c r="Z32" s="282"/>
    </row>
    <row r="33" spans="1:26" ht="15.75" customHeight="1">
      <c r="A33" s="297"/>
      <c r="B33" s="297"/>
      <c r="C33" s="297"/>
      <c r="D33" s="297"/>
      <c r="E33" s="297"/>
      <c r="F33" s="297"/>
      <c r="G33" s="297"/>
      <c r="H33" s="617"/>
      <c r="I33" s="617"/>
      <c r="J33" s="297"/>
      <c r="K33" s="451"/>
      <c r="L33" s="297"/>
      <c r="M33" s="451"/>
      <c r="N33" s="297"/>
      <c r="O33" s="297"/>
      <c r="P33" s="282"/>
      <c r="Q33" s="282"/>
      <c r="R33" s="282"/>
      <c r="S33" s="282"/>
      <c r="T33" s="282"/>
      <c r="U33" s="282"/>
      <c r="V33" s="282"/>
      <c r="W33" s="282"/>
      <c r="X33" s="282"/>
      <c r="Y33" s="282"/>
      <c r="Z33" s="282"/>
    </row>
    <row r="34" spans="1:26" ht="15.75" customHeight="1">
      <c r="A34" s="297"/>
      <c r="B34" s="297"/>
      <c r="C34" s="297"/>
      <c r="D34" s="297"/>
      <c r="E34" s="297"/>
      <c r="F34" s="297"/>
      <c r="G34" s="297"/>
      <c r="H34" s="617"/>
      <c r="I34" s="617"/>
      <c r="J34" s="297"/>
      <c r="K34" s="451"/>
      <c r="L34" s="297"/>
      <c r="M34" s="451"/>
      <c r="N34" s="297"/>
      <c r="O34" s="297"/>
      <c r="P34" s="282"/>
      <c r="Q34" s="282"/>
      <c r="R34" s="282"/>
      <c r="S34" s="282"/>
      <c r="T34" s="282"/>
      <c r="U34" s="282"/>
      <c r="V34" s="282"/>
      <c r="W34" s="282"/>
      <c r="X34" s="282"/>
      <c r="Y34" s="282"/>
      <c r="Z34" s="282"/>
    </row>
    <row r="35" spans="1:26" ht="15.75" customHeight="1">
      <c r="A35" s="297"/>
      <c r="B35" s="297"/>
      <c r="C35" s="297"/>
      <c r="D35" s="297"/>
      <c r="E35" s="297"/>
      <c r="F35" s="297"/>
      <c r="G35" s="297"/>
      <c r="H35" s="617"/>
      <c r="I35" s="617"/>
      <c r="J35" s="297"/>
      <c r="K35" s="451"/>
      <c r="L35" s="297"/>
      <c r="M35" s="451"/>
      <c r="N35" s="297"/>
      <c r="O35" s="297"/>
      <c r="P35" s="282"/>
      <c r="Q35" s="282"/>
      <c r="R35" s="282"/>
      <c r="S35" s="282"/>
      <c r="T35" s="282"/>
      <c r="U35" s="282"/>
      <c r="V35" s="282"/>
      <c r="W35" s="282"/>
      <c r="X35" s="282"/>
      <c r="Y35" s="282"/>
      <c r="Z35" s="282"/>
    </row>
    <row r="36" spans="1:26" ht="15.75" customHeight="1">
      <c r="A36" s="297"/>
      <c r="B36" s="297"/>
      <c r="C36" s="297"/>
      <c r="D36" s="297"/>
      <c r="E36" s="297"/>
      <c r="F36" s="297"/>
      <c r="G36" s="297"/>
      <c r="H36" s="617"/>
      <c r="I36" s="617"/>
      <c r="J36" s="297"/>
      <c r="K36" s="451"/>
      <c r="L36" s="297"/>
      <c r="M36" s="451"/>
      <c r="N36" s="297"/>
      <c r="O36" s="297"/>
      <c r="P36" s="282"/>
      <c r="Q36" s="282"/>
      <c r="R36" s="282"/>
      <c r="S36" s="282"/>
      <c r="T36" s="282"/>
      <c r="U36" s="282"/>
      <c r="V36" s="282"/>
      <c r="W36" s="282"/>
      <c r="X36" s="282"/>
      <c r="Y36" s="282"/>
      <c r="Z36" s="282"/>
    </row>
    <row r="37" spans="1:26" ht="15.75" customHeight="1">
      <c r="A37" s="297"/>
      <c r="B37" s="297"/>
      <c r="C37" s="297"/>
      <c r="D37" s="297"/>
      <c r="E37" s="297"/>
      <c r="F37" s="297"/>
      <c r="G37" s="297"/>
      <c r="H37" s="617"/>
      <c r="I37" s="617"/>
      <c r="J37" s="297"/>
      <c r="K37" s="451"/>
      <c r="L37" s="297"/>
      <c r="M37" s="451"/>
      <c r="N37" s="297"/>
      <c r="O37" s="297"/>
      <c r="P37" s="282"/>
      <c r="Q37" s="282"/>
      <c r="R37" s="282"/>
      <c r="S37" s="282"/>
      <c r="T37" s="282"/>
      <c r="U37" s="282"/>
      <c r="V37" s="282"/>
      <c r="W37" s="282"/>
      <c r="X37" s="282"/>
      <c r="Y37" s="282"/>
      <c r="Z37" s="282"/>
    </row>
    <row r="38" spans="1:26" ht="15.75" customHeight="1">
      <c r="A38" s="297"/>
      <c r="B38" s="297"/>
      <c r="C38" s="297"/>
      <c r="D38" s="297"/>
      <c r="E38" s="297"/>
      <c r="F38" s="297"/>
      <c r="G38" s="297"/>
      <c r="H38" s="617"/>
      <c r="I38" s="617"/>
      <c r="J38" s="297"/>
      <c r="K38" s="451"/>
      <c r="L38" s="297"/>
      <c r="M38" s="451"/>
      <c r="N38" s="297"/>
      <c r="O38" s="297"/>
      <c r="P38" s="282"/>
      <c r="Q38" s="282"/>
      <c r="R38" s="282"/>
      <c r="S38" s="282"/>
      <c r="T38" s="282"/>
      <c r="U38" s="282"/>
      <c r="V38" s="282"/>
      <c r="W38" s="282"/>
      <c r="X38" s="282"/>
      <c r="Y38" s="282"/>
      <c r="Z38" s="282"/>
    </row>
    <row r="39" spans="1:26" ht="15.75" customHeight="1">
      <c r="A39" s="297"/>
      <c r="B39" s="297"/>
      <c r="C39" s="297"/>
      <c r="D39" s="297"/>
      <c r="E39" s="297"/>
      <c r="F39" s="297"/>
      <c r="G39" s="297"/>
      <c r="H39" s="617"/>
      <c r="I39" s="617"/>
      <c r="J39" s="297"/>
      <c r="K39" s="451"/>
      <c r="L39" s="297"/>
      <c r="M39" s="451"/>
      <c r="N39" s="297"/>
      <c r="O39" s="297"/>
      <c r="P39" s="282"/>
      <c r="Q39" s="282"/>
      <c r="R39" s="282"/>
      <c r="S39" s="282"/>
      <c r="T39" s="282"/>
      <c r="U39" s="282"/>
      <c r="V39" s="282"/>
      <c r="W39" s="282"/>
      <c r="X39" s="282"/>
      <c r="Y39" s="282"/>
      <c r="Z39" s="282"/>
    </row>
    <row r="40" spans="1:26" ht="15.75" customHeight="1">
      <c r="A40" s="297"/>
      <c r="B40" s="297"/>
      <c r="C40" s="297"/>
      <c r="D40" s="297"/>
      <c r="E40" s="297"/>
      <c r="F40" s="297"/>
      <c r="G40" s="297"/>
      <c r="H40" s="617"/>
      <c r="I40" s="617"/>
      <c r="J40" s="297"/>
      <c r="K40" s="451"/>
      <c r="L40" s="297"/>
      <c r="M40" s="451"/>
      <c r="N40" s="297"/>
      <c r="O40" s="297"/>
      <c r="P40" s="282"/>
      <c r="Q40" s="282"/>
      <c r="R40" s="282"/>
      <c r="S40" s="282"/>
      <c r="T40" s="282"/>
      <c r="U40" s="282"/>
      <c r="V40" s="282"/>
      <c r="W40" s="282"/>
      <c r="X40" s="282"/>
      <c r="Y40" s="282"/>
      <c r="Z40" s="282"/>
    </row>
    <row r="41" spans="1:26" ht="15.75" customHeight="1">
      <c r="A41" s="297"/>
      <c r="B41" s="297"/>
      <c r="C41" s="297"/>
      <c r="D41" s="297"/>
      <c r="E41" s="297"/>
      <c r="F41" s="297"/>
      <c r="G41" s="297"/>
      <c r="H41" s="617"/>
      <c r="I41" s="617"/>
      <c r="J41" s="297"/>
      <c r="K41" s="451"/>
      <c r="L41" s="297"/>
      <c r="M41" s="451"/>
      <c r="N41" s="297"/>
      <c r="O41" s="297"/>
      <c r="P41" s="282"/>
      <c r="Q41" s="282"/>
      <c r="R41" s="282"/>
      <c r="S41" s="282"/>
      <c r="T41" s="282"/>
      <c r="U41" s="282"/>
      <c r="V41" s="282"/>
      <c r="W41" s="282"/>
      <c r="X41" s="282"/>
      <c r="Y41" s="282"/>
      <c r="Z41" s="282"/>
    </row>
    <row r="42" spans="1:26" ht="15.75" customHeight="1">
      <c r="A42" s="297"/>
      <c r="B42" s="297"/>
      <c r="C42" s="297"/>
      <c r="D42" s="297"/>
      <c r="E42" s="297"/>
      <c r="F42" s="297"/>
      <c r="G42" s="297"/>
      <c r="H42" s="617"/>
      <c r="I42" s="617"/>
      <c r="J42" s="297"/>
      <c r="K42" s="451"/>
      <c r="L42" s="297"/>
      <c r="M42" s="451"/>
      <c r="N42" s="297"/>
      <c r="O42" s="297"/>
      <c r="P42" s="282"/>
      <c r="Q42" s="282"/>
      <c r="R42" s="282"/>
      <c r="S42" s="282"/>
      <c r="T42" s="282"/>
      <c r="U42" s="282"/>
      <c r="V42" s="282"/>
      <c r="W42" s="282"/>
      <c r="X42" s="282"/>
      <c r="Y42" s="282"/>
      <c r="Z42" s="282"/>
    </row>
    <row r="43" spans="1:26" ht="15.75" customHeight="1">
      <c r="A43" s="297"/>
      <c r="B43" s="297"/>
      <c r="C43" s="297"/>
      <c r="D43" s="297"/>
      <c r="E43" s="297"/>
      <c r="F43" s="297"/>
      <c r="G43" s="297"/>
      <c r="H43" s="617"/>
      <c r="I43" s="617"/>
      <c r="J43" s="297"/>
      <c r="K43" s="451"/>
      <c r="L43" s="297"/>
      <c r="M43" s="451"/>
      <c r="N43" s="297"/>
      <c r="O43" s="297"/>
      <c r="P43" s="282"/>
      <c r="Q43" s="282"/>
      <c r="R43" s="282"/>
      <c r="S43" s="282"/>
      <c r="T43" s="282"/>
      <c r="U43" s="282"/>
      <c r="V43" s="282"/>
      <c r="W43" s="282"/>
      <c r="X43" s="282"/>
      <c r="Y43" s="282"/>
      <c r="Z43" s="282"/>
    </row>
    <row r="44" spans="1:26" ht="15.75" customHeight="1">
      <c r="A44" s="297"/>
      <c r="B44" s="297"/>
      <c r="C44" s="297"/>
      <c r="D44" s="297"/>
      <c r="E44" s="297"/>
      <c r="F44" s="297"/>
      <c r="G44" s="297"/>
      <c r="H44" s="617"/>
      <c r="I44" s="617"/>
      <c r="J44" s="297"/>
      <c r="K44" s="451"/>
      <c r="L44" s="297"/>
      <c r="M44" s="451"/>
      <c r="N44" s="297"/>
      <c r="O44" s="297"/>
      <c r="P44" s="282"/>
      <c r="Q44" s="282"/>
      <c r="R44" s="282"/>
      <c r="S44" s="282"/>
      <c r="T44" s="282"/>
      <c r="U44" s="282"/>
      <c r="V44" s="282"/>
      <c r="W44" s="282"/>
      <c r="X44" s="282"/>
      <c r="Y44" s="282"/>
      <c r="Z44" s="282"/>
    </row>
    <row r="45" spans="1:26" ht="15.75" customHeight="1">
      <c r="A45" s="297"/>
      <c r="B45" s="297"/>
      <c r="C45" s="297"/>
      <c r="D45" s="297"/>
      <c r="E45" s="297"/>
      <c r="F45" s="297"/>
      <c r="G45" s="297"/>
      <c r="H45" s="617"/>
      <c r="I45" s="617"/>
      <c r="J45" s="297"/>
      <c r="K45" s="451"/>
      <c r="L45" s="297"/>
      <c r="M45" s="451"/>
      <c r="N45" s="297"/>
      <c r="O45" s="297"/>
      <c r="P45" s="282"/>
      <c r="Q45" s="282"/>
      <c r="R45" s="282"/>
      <c r="S45" s="282"/>
      <c r="T45" s="282"/>
      <c r="U45" s="282"/>
      <c r="V45" s="282"/>
      <c r="W45" s="282"/>
      <c r="X45" s="282"/>
      <c r="Y45" s="282"/>
      <c r="Z45" s="282"/>
    </row>
    <row r="46" spans="1:26" ht="15.75" customHeight="1">
      <c r="A46" s="297"/>
      <c r="B46" s="297"/>
      <c r="C46" s="297"/>
      <c r="D46" s="297"/>
      <c r="E46" s="297"/>
      <c r="F46" s="297"/>
      <c r="G46" s="297"/>
      <c r="H46" s="617"/>
      <c r="I46" s="617"/>
      <c r="J46" s="297"/>
      <c r="K46" s="451"/>
      <c r="L46" s="297"/>
      <c r="M46" s="451"/>
      <c r="N46" s="297"/>
      <c r="O46" s="297"/>
      <c r="P46" s="282"/>
      <c r="Q46" s="282"/>
      <c r="R46" s="282"/>
      <c r="S46" s="282"/>
      <c r="T46" s="282"/>
      <c r="U46" s="282"/>
      <c r="V46" s="282"/>
      <c r="W46" s="282"/>
      <c r="X46" s="282"/>
      <c r="Y46" s="282"/>
      <c r="Z46" s="282"/>
    </row>
    <row r="47" spans="1:26" ht="15.75" customHeight="1">
      <c r="A47" s="297"/>
      <c r="B47" s="297"/>
      <c r="C47" s="297"/>
      <c r="D47" s="297"/>
      <c r="E47" s="297"/>
      <c r="F47" s="297"/>
      <c r="G47" s="297"/>
      <c r="H47" s="617"/>
      <c r="I47" s="617"/>
      <c r="J47" s="297"/>
      <c r="K47" s="451"/>
      <c r="L47" s="297"/>
      <c r="M47" s="451"/>
      <c r="N47" s="297"/>
      <c r="O47" s="297"/>
      <c r="P47" s="282"/>
      <c r="Q47" s="282"/>
      <c r="R47" s="282"/>
      <c r="S47" s="282"/>
      <c r="T47" s="282"/>
      <c r="U47" s="282"/>
      <c r="V47" s="282"/>
      <c r="W47" s="282"/>
      <c r="X47" s="282"/>
      <c r="Y47" s="282"/>
      <c r="Z47" s="282"/>
    </row>
    <row r="48" spans="1:26" ht="15.75" customHeight="1">
      <c r="A48" s="297"/>
      <c r="B48" s="297"/>
      <c r="C48" s="297"/>
      <c r="D48" s="297"/>
      <c r="E48" s="297"/>
      <c r="F48" s="297"/>
      <c r="G48" s="297"/>
      <c r="H48" s="617"/>
      <c r="I48" s="617"/>
      <c r="J48" s="297"/>
      <c r="K48" s="451"/>
      <c r="L48" s="297"/>
      <c r="M48" s="451"/>
      <c r="N48" s="297"/>
      <c r="O48" s="297"/>
      <c r="P48" s="282"/>
      <c r="Q48" s="282"/>
      <c r="R48" s="282"/>
      <c r="S48" s="282"/>
      <c r="T48" s="282"/>
      <c r="U48" s="282"/>
      <c r="V48" s="282"/>
      <c r="W48" s="282"/>
      <c r="X48" s="282"/>
      <c r="Y48" s="282"/>
      <c r="Z48" s="282"/>
    </row>
    <row r="49" spans="1:26" ht="15.75" customHeight="1">
      <c r="A49" s="297"/>
      <c r="B49" s="297"/>
      <c r="C49" s="297"/>
      <c r="D49" s="297"/>
      <c r="E49" s="297"/>
      <c r="F49" s="297"/>
      <c r="G49" s="297"/>
      <c r="H49" s="617"/>
      <c r="I49" s="617"/>
      <c r="J49" s="297"/>
      <c r="K49" s="451"/>
      <c r="L49" s="297"/>
      <c r="M49" s="451"/>
      <c r="N49" s="297"/>
      <c r="O49" s="297"/>
      <c r="P49" s="282"/>
      <c r="Q49" s="282"/>
      <c r="R49" s="282"/>
      <c r="S49" s="282"/>
      <c r="T49" s="282"/>
      <c r="U49" s="282"/>
      <c r="V49" s="282"/>
      <c r="W49" s="282"/>
      <c r="X49" s="282"/>
      <c r="Y49" s="282"/>
      <c r="Z49" s="282"/>
    </row>
    <row r="50" spans="1:26" ht="15.75" customHeight="1">
      <c r="A50" s="297"/>
      <c r="B50" s="297"/>
      <c r="C50" s="297"/>
      <c r="D50" s="297"/>
      <c r="E50" s="297"/>
      <c r="F50" s="297"/>
      <c r="G50" s="297"/>
      <c r="H50" s="617"/>
      <c r="I50" s="617"/>
      <c r="J50" s="297"/>
      <c r="K50" s="451"/>
      <c r="L50" s="297"/>
      <c r="M50" s="451"/>
      <c r="N50" s="297"/>
      <c r="O50" s="297"/>
      <c r="P50" s="282"/>
      <c r="Q50" s="282"/>
      <c r="R50" s="282"/>
      <c r="S50" s="282"/>
      <c r="T50" s="282"/>
      <c r="U50" s="282"/>
      <c r="V50" s="282"/>
      <c r="W50" s="282"/>
      <c r="X50" s="282"/>
      <c r="Y50" s="282"/>
      <c r="Z50" s="282"/>
    </row>
    <row r="51" spans="1:26" ht="15.75" customHeight="1">
      <c r="A51" s="297"/>
      <c r="B51" s="297"/>
      <c r="C51" s="297"/>
      <c r="D51" s="297"/>
      <c r="E51" s="297"/>
      <c r="F51" s="297"/>
      <c r="G51" s="297"/>
      <c r="H51" s="617"/>
      <c r="I51" s="617"/>
      <c r="J51" s="297"/>
      <c r="K51" s="451"/>
      <c r="L51" s="297"/>
      <c r="M51" s="451"/>
      <c r="N51" s="297"/>
      <c r="O51" s="297"/>
      <c r="P51" s="282"/>
      <c r="Q51" s="282"/>
      <c r="R51" s="282"/>
      <c r="S51" s="282"/>
      <c r="T51" s="282"/>
      <c r="U51" s="282"/>
      <c r="V51" s="282"/>
      <c r="W51" s="282"/>
      <c r="X51" s="282"/>
      <c r="Y51" s="282"/>
      <c r="Z51" s="282"/>
    </row>
    <row r="52" spans="1:26" ht="15.75" customHeight="1">
      <c r="A52" s="297"/>
      <c r="B52" s="297"/>
      <c r="C52" s="297"/>
      <c r="D52" s="297"/>
      <c r="E52" s="297"/>
      <c r="F52" s="297"/>
      <c r="G52" s="297"/>
      <c r="H52" s="617"/>
      <c r="I52" s="617"/>
      <c r="J52" s="297"/>
      <c r="K52" s="451"/>
      <c r="L52" s="297"/>
      <c r="M52" s="451"/>
      <c r="N52" s="297"/>
      <c r="O52" s="297"/>
      <c r="P52" s="282"/>
      <c r="Q52" s="282"/>
      <c r="R52" s="282"/>
      <c r="S52" s="282"/>
      <c r="T52" s="282"/>
      <c r="U52" s="282"/>
      <c r="V52" s="282"/>
      <c r="W52" s="282"/>
      <c r="X52" s="282"/>
      <c r="Y52" s="282"/>
      <c r="Z52" s="282"/>
    </row>
    <row r="53" spans="1:26" ht="15.75" customHeight="1">
      <c r="A53" s="297"/>
      <c r="B53" s="297"/>
      <c r="C53" s="297"/>
      <c r="D53" s="297"/>
      <c r="E53" s="297"/>
      <c r="F53" s="297"/>
      <c r="G53" s="297"/>
      <c r="H53" s="617"/>
      <c r="I53" s="617"/>
      <c r="J53" s="297"/>
      <c r="K53" s="451"/>
      <c r="L53" s="297"/>
      <c r="M53" s="451"/>
      <c r="N53" s="297"/>
      <c r="O53" s="297"/>
      <c r="P53" s="282"/>
      <c r="Q53" s="282"/>
      <c r="R53" s="282"/>
      <c r="S53" s="282"/>
      <c r="T53" s="282"/>
      <c r="U53" s="282"/>
      <c r="V53" s="282"/>
      <c r="W53" s="282"/>
      <c r="X53" s="282"/>
      <c r="Y53" s="282"/>
      <c r="Z53" s="282"/>
    </row>
    <row r="54" spans="1:26" ht="15.75" customHeight="1">
      <c r="A54" s="297"/>
      <c r="B54" s="297"/>
      <c r="C54" s="297"/>
      <c r="D54" s="297"/>
      <c r="E54" s="297"/>
      <c r="F54" s="297"/>
      <c r="G54" s="297"/>
      <c r="H54" s="617"/>
      <c r="I54" s="617"/>
      <c r="J54" s="297"/>
      <c r="K54" s="451"/>
      <c r="L54" s="297"/>
      <c r="M54" s="451"/>
      <c r="N54" s="297"/>
      <c r="O54" s="297"/>
      <c r="P54" s="282"/>
      <c r="Q54" s="282"/>
      <c r="R54" s="282"/>
      <c r="S54" s="282"/>
      <c r="T54" s="282"/>
      <c r="U54" s="282"/>
      <c r="V54" s="282"/>
      <c r="W54" s="282"/>
      <c r="X54" s="282"/>
      <c r="Y54" s="282"/>
      <c r="Z54" s="282"/>
    </row>
    <row r="55" spans="1:26" ht="15.75" customHeight="1">
      <c r="A55" s="297"/>
      <c r="B55" s="297"/>
      <c r="C55" s="297"/>
      <c r="D55" s="297"/>
      <c r="E55" s="297"/>
      <c r="F55" s="297"/>
      <c r="G55" s="297"/>
      <c r="H55" s="617"/>
      <c r="I55" s="617"/>
      <c r="J55" s="297"/>
      <c r="K55" s="451"/>
      <c r="L55" s="297"/>
      <c r="M55" s="451"/>
      <c r="N55" s="297"/>
      <c r="O55" s="297"/>
      <c r="P55" s="282"/>
      <c r="Q55" s="282"/>
      <c r="R55" s="282"/>
      <c r="S55" s="282"/>
      <c r="T55" s="282"/>
      <c r="U55" s="282"/>
      <c r="V55" s="282"/>
      <c r="W55" s="282"/>
      <c r="X55" s="282"/>
      <c r="Y55" s="282"/>
      <c r="Z55" s="282"/>
    </row>
    <row r="56" spans="1:26" ht="15.75" customHeight="1">
      <c r="A56" s="297"/>
      <c r="B56" s="297"/>
      <c r="C56" s="297"/>
      <c r="D56" s="297"/>
      <c r="E56" s="297"/>
      <c r="F56" s="297"/>
      <c r="G56" s="297"/>
      <c r="H56" s="617"/>
      <c r="I56" s="617"/>
      <c r="J56" s="297"/>
      <c r="K56" s="451"/>
      <c r="L56" s="297"/>
      <c r="M56" s="451"/>
      <c r="N56" s="297"/>
      <c r="O56" s="297"/>
      <c r="P56" s="282"/>
      <c r="Q56" s="282"/>
      <c r="R56" s="282"/>
      <c r="S56" s="282"/>
      <c r="T56" s="282"/>
      <c r="U56" s="282"/>
      <c r="V56" s="282"/>
      <c r="W56" s="282"/>
      <c r="X56" s="282"/>
      <c r="Y56" s="282"/>
      <c r="Z56" s="282"/>
    </row>
    <row r="57" spans="1:26" ht="15.75" customHeight="1">
      <c r="A57" s="297"/>
      <c r="B57" s="297"/>
      <c r="C57" s="297"/>
      <c r="D57" s="297"/>
      <c r="E57" s="297"/>
      <c r="F57" s="297"/>
      <c r="G57" s="297"/>
      <c r="H57" s="617"/>
      <c r="I57" s="617"/>
      <c r="J57" s="297"/>
      <c r="K57" s="451"/>
      <c r="L57" s="297"/>
      <c r="M57" s="451"/>
      <c r="N57" s="297"/>
      <c r="O57" s="297"/>
      <c r="P57" s="282"/>
      <c r="Q57" s="282"/>
      <c r="R57" s="282"/>
      <c r="S57" s="282"/>
      <c r="T57" s="282"/>
      <c r="U57" s="282"/>
      <c r="V57" s="282"/>
      <c r="W57" s="282"/>
      <c r="X57" s="282"/>
      <c r="Y57" s="282"/>
      <c r="Z57" s="282"/>
    </row>
    <row r="58" spans="1:26" ht="15.75" customHeight="1">
      <c r="A58" s="297"/>
      <c r="B58" s="297"/>
      <c r="C58" s="297"/>
      <c r="D58" s="297"/>
      <c r="E58" s="297"/>
      <c r="F58" s="297"/>
      <c r="G58" s="297"/>
      <c r="H58" s="617"/>
      <c r="I58" s="617"/>
      <c r="J58" s="297"/>
      <c r="K58" s="451"/>
      <c r="L58" s="297"/>
      <c r="M58" s="451"/>
      <c r="N58" s="297"/>
      <c r="O58" s="297"/>
      <c r="P58" s="282"/>
      <c r="Q58" s="282"/>
      <c r="R58" s="282"/>
      <c r="S58" s="282"/>
      <c r="T58" s="282"/>
      <c r="U58" s="282"/>
      <c r="V58" s="282"/>
      <c r="W58" s="282"/>
      <c r="X58" s="282"/>
      <c r="Y58" s="282"/>
      <c r="Z58" s="282"/>
    </row>
    <row r="59" spans="1:26" ht="15.75" customHeight="1">
      <c r="A59" s="297"/>
      <c r="B59" s="297"/>
      <c r="C59" s="297"/>
      <c r="D59" s="297"/>
      <c r="E59" s="297"/>
      <c r="F59" s="297"/>
      <c r="G59" s="297"/>
      <c r="H59" s="617"/>
      <c r="I59" s="617"/>
      <c r="J59" s="297"/>
      <c r="K59" s="451"/>
      <c r="L59" s="297"/>
      <c r="M59" s="451"/>
      <c r="N59" s="297"/>
      <c r="O59" s="297"/>
      <c r="P59" s="282"/>
      <c r="Q59" s="282"/>
      <c r="R59" s="282"/>
      <c r="S59" s="282"/>
      <c r="T59" s="282"/>
      <c r="U59" s="282"/>
      <c r="V59" s="282"/>
      <c r="W59" s="282"/>
      <c r="X59" s="282"/>
      <c r="Y59" s="282"/>
      <c r="Z59" s="282"/>
    </row>
    <row r="60" spans="1:26" ht="15.75" customHeight="1">
      <c r="A60" s="297"/>
      <c r="B60" s="297"/>
      <c r="C60" s="297"/>
      <c r="D60" s="297"/>
      <c r="E60" s="297"/>
      <c r="F60" s="297"/>
      <c r="G60" s="297"/>
      <c r="H60" s="617"/>
      <c r="I60" s="617"/>
      <c r="J60" s="297"/>
      <c r="K60" s="451"/>
      <c r="L60" s="297"/>
      <c r="M60" s="451"/>
      <c r="N60" s="297"/>
      <c r="O60" s="297"/>
      <c r="P60" s="282"/>
      <c r="Q60" s="282"/>
      <c r="R60" s="282"/>
      <c r="S60" s="282"/>
      <c r="T60" s="282"/>
      <c r="U60" s="282"/>
      <c r="V60" s="282"/>
      <c r="W60" s="282"/>
      <c r="X60" s="282"/>
      <c r="Y60" s="282"/>
      <c r="Z60" s="282"/>
    </row>
    <row r="61" spans="1:26" ht="15.75" customHeight="1">
      <c r="A61" s="297"/>
      <c r="B61" s="297"/>
      <c r="C61" s="297"/>
      <c r="D61" s="297"/>
      <c r="E61" s="297"/>
      <c r="F61" s="297"/>
      <c r="G61" s="297"/>
      <c r="H61" s="617"/>
      <c r="I61" s="617"/>
      <c r="J61" s="297"/>
      <c r="K61" s="451"/>
      <c r="L61" s="297"/>
      <c r="M61" s="451"/>
      <c r="N61" s="297"/>
      <c r="O61" s="297"/>
      <c r="P61" s="282"/>
      <c r="Q61" s="282"/>
      <c r="R61" s="282"/>
      <c r="S61" s="282"/>
      <c r="T61" s="282"/>
      <c r="U61" s="282"/>
      <c r="V61" s="282"/>
      <c r="W61" s="282"/>
      <c r="X61" s="282"/>
      <c r="Y61" s="282"/>
      <c r="Z61" s="282"/>
    </row>
    <row r="62" spans="1:26" ht="15.75" customHeight="1">
      <c r="A62" s="297"/>
      <c r="B62" s="297"/>
      <c r="C62" s="297"/>
      <c r="D62" s="297"/>
      <c r="E62" s="297"/>
      <c r="F62" s="297"/>
      <c r="G62" s="297"/>
      <c r="H62" s="617"/>
      <c r="I62" s="617"/>
      <c r="J62" s="297"/>
      <c r="K62" s="451"/>
      <c r="L62" s="297"/>
      <c r="M62" s="451"/>
      <c r="N62" s="297"/>
      <c r="O62" s="297"/>
      <c r="P62" s="282"/>
      <c r="Q62" s="282"/>
      <c r="R62" s="282"/>
      <c r="S62" s="282"/>
      <c r="T62" s="282"/>
      <c r="U62" s="282"/>
      <c r="V62" s="282"/>
      <c r="W62" s="282"/>
      <c r="X62" s="282"/>
      <c r="Y62" s="282"/>
      <c r="Z62" s="282"/>
    </row>
    <row r="63" spans="1:26" ht="15.75" customHeight="1">
      <c r="A63" s="297"/>
      <c r="B63" s="297"/>
      <c r="C63" s="297"/>
      <c r="D63" s="297"/>
      <c r="E63" s="297"/>
      <c r="F63" s="297"/>
      <c r="G63" s="297"/>
      <c r="H63" s="617"/>
      <c r="I63" s="617"/>
      <c r="J63" s="297"/>
      <c r="K63" s="451"/>
      <c r="L63" s="297"/>
      <c r="M63" s="451"/>
      <c r="N63" s="297"/>
      <c r="O63" s="297"/>
      <c r="P63" s="282"/>
      <c r="Q63" s="282"/>
      <c r="R63" s="282"/>
      <c r="S63" s="282"/>
      <c r="T63" s="282"/>
      <c r="U63" s="282"/>
      <c r="V63" s="282"/>
      <c r="W63" s="282"/>
      <c r="X63" s="282"/>
      <c r="Y63" s="282"/>
      <c r="Z63" s="282"/>
    </row>
    <row r="64" spans="1:26" ht="15.75" customHeight="1">
      <c r="A64" s="297"/>
      <c r="B64" s="297"/>
      <c r="C64" s="297"/>
      <c r="D64" s="297"/>
      <c r="E64" s="297"/>
      <c r="F64" s="297"/>
      <c r="G64" s="297"/>
      <c r="H64" s="617"/>
      <c r="I64" s="617"/>
      <c r="J64" s="297"/>
      <c r="K64" s="451"/>
      <c r="L64" s="297"/>
      <c r="M64" s="451"/>
      <c r="N64" s="297"/>
      <c r="O64" s="297"/>
      <c r="P64" s="282"/>
      <c r="Q64" s="282"/>
      <c r="R64" s="282"/>
      <c r="S64" s="282"/>
      <c r="T64" s="282"/>
      <c r="U64" s="282"/>
      <c r="V64" s="282"/>
      <c r="W64" s="282"/>
      <c r="X64" s="282"/>
      <c r="Y64" s="282"/>
      <c r="Z64" s="282"/>
    </row>
    <row r="65" spans="1:26" ht="15.75" customHeight="1">
      <c r="A65" s="297"/>
      <c r="B65" s="297"/>
      <c r="C65" s="297"/>
      <c r="D65" s="297"/>
      <c r="E65" s="297"/>
      <c r="F65" s="297"/>
      <c r="G65" s="297"/>
      <c r="H65" s="617"/>
      <c r="I65" s="617"/>
      <c r="J65" s="297"/>
      <c r="K65" s="451"/>
      <c r="L65" s="297"/>
      <c r="M65" s="451"/>
      <c r="N65" s="297"/>
      <c r="O65" s="297"/>
      <c r="P65" s="282"/>
      <c r="Q65" s="282"/>
      <c r="R65" s="282"/>
      <c r="S65" s="282"/>
      <c r="T65" s="282"/>
      <c r="U65" s="282"/>
      <c r="V65" s="282"/>
      <c r="W65" s="282"/>
      <c r="X65" s="282"/>
      <c r="Y65" s="282"/>
      <c r="Z65" s="282"/>
    </row>
    <row r="66" spans="1:26" ht="15.75" customHeight="1">
      <c r="A66" s="297"/>
      <c r="B66" s="297"/>
      <c r="C66" s="297"/>
      <c r="D66" s="297"/>
      <c r="E66" s="297"/>
      <c r="F66" s="297"/>
      <c r="G66" s="297"/>
      <c r="H66" s="617"/>
      <c r="I66" s="617"/>
      <c r="J66" s="297"/>
      <c r="K66" s="451"/>
      <c r="L66" s="297"/>
      <c r="M66" s="451"/>
      <c r="N66" s="297"/>
      <c r="O66" s="297"/>
      <c r="P66" s="282"/>
      <c r="Q66" s="282"/>
      <c r="R66" s="282"/>
      <c r="S66" s="282"/>
      <c r="T66" s="282"/>
      <c r="U66" s="282"/>
      <c r="V66" s="282"/>
      <c r="W66" s="282"/>
      <c r="X66" s="282"/>
      <c r="Y66" s="282"/>
      <c r="Z66" s="282"/>
    </row>
    <row r="67" spans="1:26" ht="15.75" customHeight="1">
      <c r="A67" s="297"/>
      <c r="B67" s="297"/>
      <c r="C67" s="297"/>
      <c r="D67" s="297"/>
      <c r="E67" s="297"/>
      <c r="F67" s="297"/>
      <c r="G67" s="297"/>
      <c r="H67" s="617"/>
      <c r="I67" s="617"/>
      <c r="J67" s="297"/>
      <c r="K67" s="451"/>
      <c r="L67" s="297"/>
      <c r="M67" s="451"/>
      <c r="N67" s="297"/>
      <c r="O67" s="297"/>
      <c r="P67" s="282"/>
      <c r="Q67" s="282"/>
      <c r="R67" s="282"/>
      <c r="S67" s="282"/>
      <c r="T67" s="282"/>
      <c r="U67" s="282"/>
      <c r="V67" s="282"/>
      <c r="W67" s="282"/>
      <c r="X67" s="282"/>
      <c r="Y67" s="282"/>
      <c r="Z67" s="282"/>
    </row>
    <row r="68" spans="1:26" ht="15.75" customHeight="1">
      <c r="A68" s="297"/>
      <c r="B68" s="297"/>
      <c r="C68" s="297"/>
      <c r="D68" s="297"/>
      <c r="E68" s="297"/>
      <c r="F68" s="297"/>
      <c r="G68" s="297"/>
      <c r="H68" s="617"/>
      <c r="I68" s="617"/>
      <c r="J68" s="297"/>
      <c r="K68" s="451"/>
      <c r="L68" s="297"/>
      <c r="M68" s="451"/>
      <c r="N68" s="297"/>
      <c r="O68" s="297"/>
      <c r="P68" s="282"/>
      <c r="Q68" s="282"/>
      <c r="R68" s="282"/>
      <c r="S68" s="282"/>
      <c r="T68" s="282"/>
      <c r="U68" s="282"/>
      <c r="V68" s="282"/>
      <c r="W68" s="282"/>
      <c r="X68" s="282"/>
      <c r="Y68" s="282"/>
      <c r="Z68" s="282"/>
    </row>
    <row r="69" spans="1:26" ht="15.75" customHeight="1">
      <c r="A69" s="297"/>
      <c r="B69" s="297"/>
      <c r="C69" s="297"/>
      <c r="D69" s="297"/>
      <c r="E69" s="297"/>
      <c r="F69" s="297"/>
      <c r="G69" s="297"/>
      <c r="H69" s="617"/>
      <c r="I69" s="617"/>
      <c r="J69" s="297"/>
      <c r="K69" s="451"/>
      <c r="L69" s="297"/>
      <c r="M69" s="451"/>
      <c r="N69" s="297"/>
      <c r="O69" s="297"/>
      <c r="P69" s="282"/>
      <c r="Q69" s="282"/>
      <c r="R69" s="282"/>
      <c r="S69" s="282"/>
      <c r="T69" s="282"/>
      <c r="U69" s="282"/>
      <c r="V69" s="282"/>
      <c r="W69" s="282"/>
      <c r="X69" s="282"/>
      <c r="Y69" s="282"/>
      <c r="Z69" s="282"/>
    </row>
    <row r="70" spans="1:26" ht="15.75" customHeight="1">
      <c r="A70" s="297"/>
      <c r="B70" s="297"/>
      <c r="C70" s="297"/>
      <c r="D70" s="297"/>
      <c r="E70" s="297"/>
      <c r="F70" s="297"/>
      <c r="G70" s="297"/>
      <c r="H70" s="617"/>
      <c r="I70" s="617"/>
      <c r="J70" s="297"/>
      <c r="K70" s="451"/>
      <c r="L70" s="297"/>
      <c r="M70" s="451"/>
      <c r="N70" s="297"/>
      <c r="O70" s="297"/>
      <c r="P70" s="282"/>
      <c r="Q70" s="282"/>
      <c r="R70" s="282"/>
      <c r="S70" s="282"/>
      <c r="T70" s="282"/>
      <c r="U70" s="282"/>
      <c r="V70" s="282"/>
      <c r="W70" s="282"/>
      <c r="X70" s="282"/>
      <c r="Y70" s="282"/>
      <c r="Z70" s="282"/>
    </row>
    <row r="71" spans="1:26" ht="15.75" customHeight="1">
      <c r="A71" s="297"/>
      <c r="B71" s="297"/>
      <c r="C71" s="297"/>
      <c r="D71" s="297"/>
      <c r="E71" s="297"/>
      <c r="F71" s="297"/>
      <c r="G71" s="297"/>
      <c r="H71" s="617"/>
      <c r="I71" s="617"/>
      <c r="J71" s="297"/>
      <c r="K71" s="451"/>
      <c r="L71" s="297"/>
      <c r="M71" s="451"/>
      <c r="N71" s="297"/>
      <c r="O71" s="297"/>
      <c r="P71" s="282"/>
      <c r="Q71" s="282"/>
      <c r="R71" s="282"/>
      <c r="S71" s="282"/>
      <c r="T71" s="282"/>
      <c r="U71" s="282"/>
      <c r="V71" s="282"/>
      <c r="W71" s="282"/>
      <c r="X71" s="282"/>
      <c r="Y71" s="282"/>
      <c r="Z71" s="282"/>
    </row>
    <row r="72" spans="1:26" ht="15.75" customHeight="1">
      <c r="A72" s="297"/>
      <c r="B72" s="297"/>
      <c r="C72" s="297"/>
      <c r="D72" s="297"/>
      <c r="E72" s="297"/>
      <c r="F72" s="297"/>
      <c r="G72" s="297"/>
      <c r="H72" s="617"/>
      <c r="I72" s="617"/>
      <c r="J72" s="297"/>
      <c r="K72" s="451"/>
      <c r="L72" s="297"/>
      <c r="M72" s="451"/>
      <c r="N72" s="297"/>
      <c r="O72" s="297"/>
      <c r="P72" s="282"/>
      <c r="Q72" s="282"/>
      <c r="R72" s="282"/>
      <c r="S72" s="282"/>
      <c r="T72" s="282"/>
      <c r="U72" s="282"/>
      <c r="V72" s="282"/>
      <c r="W72" s="282"/>
      <c r="X72" s="282"/>
      <c r="Y72" s="282"/>
      <c r="Z72" s="282"/>
    </row>
    <row r="73" spans="1:26" ht="15.75" customHeight="1">
      <c r="A73" s="297"/>
      <c r="B73" s="297"/>
      <c r="C73" s="297"/>
      <c r="D73" s="297"/>
      <c r="E73" s="297"/>
      <c r="F73" s="297"/>
      <c r="G73" s="297"/>
      <c r="H73" s="617"/>
      <c r="I73" s="617"/>
      <c r="J73" s="297"/>
      <c r="K73" s="451"/>
      <c r="L73" s="297"/>
      <c r="M73" s="451"/>
      <c r="N73" s="297"/>
      <c r="O73" s="297"/>
      <c r="P73" s="282"/>
      <c r="Q73" s="282"/>
      <c r="R73" s="282"/>
      <c r="S73" s="282"/>
      <c r="T73" s="282"/>
      <c r="U73" s="282"/>
      <c r="V73" s="282"/>
      <c r="W73" s="282"/>
      <c r="X73" s="282"/>
      <c r="Y73" s="282"/>
      <c r="Z73" s="282"/>
    </row>
    <row r="74" spans="1:26" ht="15.75" customHeight="1">
      <c r="A74" s="297"/>
      <c r="B74" s="297"/>
      <c r="C74" s="297"/>
      <c r="D74" s="297"/>
      <c r="E74" s="297"/>
      <c r="F74" s="297"/>
      <c r="G74" s="297"/>
      <c r="H74" s="617"/>
      <c r="I74" s="617"/>
      <c r="J74" s="297"/>
      <c r="K74" s="451"/>
      <c r="L74" s="297"/>
      <c r="M74" s="451"/>
      <c r="N74" s="297"/>
      <c r="O74" s="297"/>
      <c r="P74" s="282"/>
      <c r="Q74" s="282"/>
      <c r="R74" s="282"/>
      <c r="S74" s="282"/>
      <c r="T74" s="282"/>
      <c r="U74" s="282"/>
      <c r="V74" s="282"/>
      <c r="W74" s="282"/>
      <c r="X74" s="282"/>
      <c r="Y74" s="282"/>
      <c r="Z74" s="282"/>
    </row>
    <row r="75" spans="1:26" ht="15.75" customHeight="1">
      <c r="A75" s="297"/>
      <c r="B75" s="297"/>
      <c r="C75" s="297"/>
      <c r="D75" s="297"/>
      <c r="E75" s="297"/>
      <c r="F75" s="297"/>
      <c r="G75" s="297"/>
      <c r="H75" s="617"/>
      <c r="I75" s="617"/>
      <c r="J75" s="297"/>
      <c r="K75" s="451"/>
      <c r="L75" s="297"/>
      <c r="M75" s="451"/>
      <c r="N75" s="297"/>
      <c r="O75" s="297"/>
      <c r="P75" s="282"/>
      <c r="Q75" s="282"/>
      <c r="R75" s="282"/>
      <c r="S75" s="282"/>
      <c r="T75" s="282"/>
      <c r="U75" s="282"/>
      <c r="V75" s="282"/>
      <c r="W75" s="282"/>
      <c r="X75" s="282"/>
      <c r="Y75" s="282"/>
      <c r="Z75" s="282"/>
    </row>
    <row r="76" spans="1:26" ht="15.75" customHeight="1">
      <c r="A76" s="297"/>
      <c r="B76" s="297"/>
      <c r="C76" s="297"/>
      <c r="D76" s="297"/>
      <c r="E76" s="297"/>
      <c r="F76" s="297"/>
      <c r="G76" s="297"/>
      <c r="H76" s="617"/>
      <c r="I76" s="617"/>
      <c r="J76" s="297"/>
      <c r="K76" s="451"/>
      <c r="L76" s="297"/>
      <c r="M76" s="451"/>
      <c r="N76" s="297"/>
      <c r="O76" s="297"/>
      <c r="P76" s="282"/>
      <c r="Q76" s="282"/>
      <c r="R76" s="282"/>
      <c r="S76" s="282"/>
      <c r="T76" s="282"/>
      <c r="U76" s="282"/>
      <c r="V76" s="282"/>
      <c r="W76" s="282"/>
      <c r="X76" s="282"/>
      <c r="Y76" s="282"/>
      <c r="Z76" s="282"/>
    </row>
    <row r="77" spans="1:26" ht="15.75" customHeight="1">
      <c r="A77" s="297"/>
      <c r="B77" s="297"/>
      <c r="C77" s="297"/>
      <c r="D77" s="297"/>
      <c r="E77" s="297"/>
      <c r="F77" s="297"/>
      <c r="G77" s="297"/>
      <c r="H77" s="617"/>
      <c r="I77" s="617"/>
      <c r="J77" s="297"/>
      <c r="K77" s="451"/>
      <c r="L77" s="297"/>
      <c r="M77" s="451"/>
      <c r="N77" s="297"/>
      <c r="O77" s="297"/>
      <c r="P77" s="282"/>
      <c r="Q77" s="282"/>
      <c r="R77" s="282"/>
      <c r="S77" s="282"/>
      <c r="T77" s="282"/>
      <c r="U77" s="282"/>
      <c r="V77" s="282"/>
      <c r="W77" s="282"/>
      <c r="X77" s="282"/>
      <c r="Y77" s="282"/>
      <c r="Z77" s="282"/>
    </row>
    <row r="78" spans="1:26" ht="15.75" customHeight="1">
      <c r="A78" s="297"/>
      <c r="B78" s="297"/>
      <c r="C78" s="297"/>
      <c r="D78" s="297"/>
      <c r="E78" s="297"/>
      <c r="F78" s="297"/>
      <c r="G78" s="297"/>
      <c r="H78" s="617"/>
      <c r="I78" s="617"/>
      <c r="J78" s="297"/>
      <c r="K78" s="451"/>
      <c r="L78" s="297"/>
      <c r="M78" s="451"/>
      <c r="N78" s="297"/>
      <c r="O78" s="297"/>
      <c r="P78" s="282"/>
      <c r="Q78" s="282"/>
      <c r="R78" s="282"/>
      <c r="S78" s="282"/>
      <c r="T78" s="282"/>
      <c r="U78" s="282"/>
      <c r="V78" s="282"/>
      <c r="W78" s="282"/>
      <c r="X78" s="282"/>
      <c r="Y78" s="282"/>
      <c r="Z78" s="282"/>
    </row>
    <row r="79" spans="1:26" ht="15.75" customHeight="1">
      <c r="A79" s="297"/>
      <c r="B79" s="297"/>
      <c r="C79" s="297"/>
      <c r="D79" s="297"/>
      <c r="E79" s="297"/>
      <c r="F79" s="297"/>
      <c r="G79" s="297"/>
      <c r="H79" s="617"/>
      <c r="I79" s="617"/>
      <c r="J79" s="297"/>
      <c r="K79" s="451"/>
      <c r="L79" s="297"/>
      <c r="M79" s="451"/>
      <c r="N79" s="297"/>
      <c r="O79" s="297"/>
      <c r="P79" s="282"/>
      <c r="Q79" s="282"/>
      <c r="R79" s="282"/>
      <c r="S79" s="282"/>
      <c r="T79" s="282"/>
      <c r="U79" s="282"/>
      <c r="V79" s="282"/>
      <c r="W79" s="282"/>
      <c r="X79" s="282"/>
      <c r="Y79" s="282"/>
      <c r="Z79" s="282"/>
    </row>
    <row r="80" spans="1:26" ht="15.75" customHeight="1">
      <c r="A80" s="297"/>
      <c r="B80" s="297"/>
      <c r="C80" s="297"/>
      <c r="D80" s="297"/>
      <c r="E80" s="297"/>
      <c r="F80" s="297"/>
      <c r="G80" s="297"/>
      <c r="H80" s="617"/>
      <c r="I80" s="617"/>
      <c r="J80" s="297"/>
      <c r="K80" s="451"/>
      <c r="L80" s="297"/>
      <c r="M80" s="451"/>
      <c r="N80" s="297"/>
      <c r="O80" s="297"/>
      <c r="P80" s="282"/>
      <c r="Q80" s="282"/>
      <c r="R80" s="282"/>
      <c r="S80" s="282"/>
      <c r="T80" s="282"/>
      <c r="U80" s="282"/>
      <c r="V80" s="282"/>
      <c r="W80" s="282"/>
      <c r="X80" s="282"/>
      <c r="Y80" s="282"/>
      <c r="Z80" s="282"/>
    </row>
    <row r="81" spans="1:26" ht="15.75" customHeight="1">
      <c r="A81" s="297"/>
      <c r="B81" s="297"/>
      <c r="C81" s="297"/>
      <c r="D81" s="297"/>
      <c r="E81" s="297"/>
      <c r="F81" s="297"/>
      <c r="G81" s="297"/>
      <c r="H81" s="617"/>
      <c r="I81" s="617"/>
      <c r="J81" s="297"/>
      <c r="K81" s="451"/>
      <c r="L81" s="297"/>
      <c r="M81" s="451"/>
      <c r="N81" s="297"/>
      <c r="O81" s="297"/>
      <c r="P81" s="282"/>
      <c r="Q81" s="282"/>
      <c r="R81" s="282"/>
      <c r="S81" s="282"/>
      <c r="T81" s="282"/>
      <c r="U81" s="282"/>
      <c r="V81" s="282"/>
      <c r="W81" s="282"/>
      <c r="X81" s="282"/>
      <c r="Y81" s="282"/>
      <c r="Z81" s="282"/>
    </row>
    <row r="82" spans="1:26" ht="15.75" customHeight="1">
      <c r="A82" s="297"/>
      <c r="B82" s="297"/>
      <c r="C82" s="297"/>
      <c r="D82" s="297"/>
      <c r="E82" s="297"/>
      <c r="F82" s="297"/>
      <c r="G82" s="297"/>
      <c r="H82" s="617"/>
      <c r="I82" s="617"/>
      <c r="J82" s="297"/>
      <c r="K82" s="451"/>
      <c r="L82" s="297"/>
      <c r="M82" s="451"/>
      <c r="N82" s="297"/>
      <c r="O82" s="297"/>
      <c r="P82" s="282"/>
      <c r="Q82" s="282"/>
      <c r="R82" s="282"/>
      <c r="S82" s="282"/>
      <c r="T82" s="282"/>
      <c r="U82" s="282"/>
      <c r="V82" s="282"/>
      <c r="W82" s="282"/>
      <c r="X82" s="282"/>
      <c r="Y82" s="282"/>
      <c r="Z82" s="282"/>
    </row>
    <row r="83" spans="1:26" ht="15.75" customHeight="1">
      <c r="A83" s="297"/>
      <c r="B83" s="297"/>
      <c r="C83" s="297"/>
      <c r="D83" s="297"/>
      <c r="E83" s="297"/>
      <c r="F83" s="297"/>
      <c r="G83" s="297"/>
      <c r="H83" s="617"/>
      <c r="I83" s="617"/>
      <c r="J83" s="297"/>
      <c r="K83" s="451"/>
      <c r="L83" s="297"/>
      <c r="M83" s="451"/>
      <c r="N83" s="297"/>
      <c r="O83" s="297"/>
      <c r="P83" s="282"/>
      <c r="Q83" s="282"/>
      <c r="R83" s="282"/>
      <c r="S83" s="282"/>
      <c r="T83" s="282"/>
      <c r="U83" s="282"/>
      <c r="V83" s="282"/>
      <c r="W83" s="282"/>
      <c r="X83" s="282"/>
      <c r="Y83" s="282"/>
      <c r="Z83" s="282"/>
    </row>
    <row r="84" spans="1:26" ht="15.75" customHeight="1">
      <c r="A84" s="297"/>
      <c r="B84" s="297"/>
      <c r="C84" s="297"/>
      <c r="D84" s="297"/>
      <c r="E84" s="297"/>
      <c r="F84" s="297"/>
      <c r="G84" s="297"/>
      <c r="H84" s="617"/>
      <c r="I84" s="617"/>
      <c r="J84" s="297"/>
      <c r="K84" s="451"/>
      <c r="L84" s="297"/>
      <c r="M84" s="451"/>
      <c r="N84" s="297"/>
      <c r="O84" s="297"/>
      <c r="P84" s="282"/>
      <c r="Q84" s="282"/>
      <c r="R84" s="282"/>
      <c r="S84" s="282"/>
      <c r="T84" s="282"/>
      <c r="U84" s="282"/>
      <c r="V84" s="282"/>
      <c r="W84" s="282"/>
      <c r="X84" s="282"/>
      <c r="Y84" s="282"/>
      <c r="Z84" s="282"/>
    </row>
    <row r="85" spans="1:26" ht="15.75" customHeight="1">
      <c r="A85" s="297"/>
      <c r="B85" s="297"/>
      <c r="C85" s="297"/>
      <c r="D85" s="297"/>
      <c r="E85" s="297"/>
      <c r="F85" s="297"/>
      <c r="G85" s="297"/>
      <c r="H85" s="617"/>
      <c r="I85" s="617"/>
      <c r="J85" s="297"/>
      <c r="K85" s="451"/>
      <c r="L85" s="297"/>
      <c r="M85" s="451"/>
      <c r="N85" s="297"/>
      <c r="O85" s="297"/>
      <c r="P85" s="282"/>
      <c r="Q85" s="282"/>
      <c r="R85" s="282"/>
      <c r="S85" s="282"/>
      <c r="T85" s="282"/>
      <c r="U85" s="282"/>
      <c r="V85" s="282"/>
      <c r="W85" s="282"/>
      <c r="X85" s="282"/>
      <c r="Y85" s="282"/>
      <c r="Z85" s="282"/>
    </row>
    <row r="86" spans="1:26" ht="15.75" customHeight="1">
      <c r="A86" s="297"/>
      <c r="B86" s="297"/>
      <c r="C86" s="297"/>
      <c r="D86" s="297"/>
      <c r="E86" s="297"/>
      <c r="F86" s="297"/>
      <c r="G86" s="297"/>
      <c r="H86" s="617"/>
      <c r="I86" s="617"/>
      <c r="J86" s="297"/>
      <c r="K86" s="451"/>
      <c r="L86" s="297"/>
      <c r="M86" s="451"/>
      <c r="N86" s="297"/>
      <c r="O86" s="297"/>
      <c r="P86" s="282"/>
      <c r="Q86" s="282"/>
      <c r="R86" s="282"/>
      <c r="S86" s="282"/>
      <c r="T86" s="282"/>
      <c r="U86" s="282"/>
      <c r="V86" s="282"/>
      <c r="W86" s="282"/>
      <c r="X86" s="282"/>
      <c r="Y86" s="282"/>
      <c r="Z86" s="282"/>
    </row>
    <row r="87" spans="1:26" ht="15.75" customHeight="1">
      <c r="A87" s="297"/>
      <c r="B87" s="297"/>
      <c r="C87" s="297"/>
      <c r="D87" s="297"/>
      <c r="E87" s="297"/>
      <c r="F87" s="297"/>
      <c r="G87" s="297"/>
      <c r="H87" s="617"/>
      <c r="I87" s="617"/>
      <c r="J87" s="297"/>
      <c r="K87" s="451"/>
      <c r="L87" s="297"/>
      <c r="M87" s="451"/>
      <c r="N87" s="297"/>
      <c r="O87" s="297"/>
      <c r="P87" s="282"/>
      <c r="Q87" s="282"/>
      <c r="R87" s="282"/>
      <c r="S87" s="282"/>
      <c r="T87" s="282"/>
      <c r="U87" s="282"/>
      <c r="V87" s="282"/>
      <c r="W87" s="282"/>
      <c r="X87" s="282"/>
      <c r="Y87" s="282"/>
      <c r="Z87" s="282"/>
    </row>
    <row r="88" spans="1:26" ht="15.75" customHeight="1">
      <c r="A88" s="297"/>
      <c r="B88" s="297"/>
      <c r="C88" s="297"/>
      <c r="D88" s="297"/>
      <c r="E88" s="297"/>
      <c r="F88" s="297"/>
      <c r="G88" s="297"/>
      <c r="H88" s="617"/>
      <c r="I88" s="617"/>
      <c r="J88" s="297"/>
      <c r="K88" s="451"/>
      <c r="L88" s="297"/>
      <c r="M88" s="451"/>
      <c r="N88" s="297"/>
      <c r="O88" s="297"/>
      <c r="P88" s="282"/>
      <c r="Q88" s="282"/>
      <c r="R88" s="282"/>
      <c r="S88" s="282"/>
      <c r="T88" s="282"/>
      <c r="U88" s="282"/>
      <c r="V88" s="282"/>
      <c r="W88" s="282"/>
      <c r="X88" s="282"/>
      <c r="Y88" s="282"/>
      <c r="Z88" s="282"/>
    </row>
    <row r="89" spans="1:26" ht="15.75" customHeight="1">
      <c r="A89" s="297"/>
      <c r="B89" s="297"/>
      <c r="C89" s="297"/>
      <c r="D89" s="297"/>
      <c r="E89" s="297"/>
      <c r="F89" s="297"/>
      <c r="G89" s="297"/>
      <c r="H89" s="617"/>
      <c r="I89" s="617"/>
      <c r="J89" s="297"/>
      <c r="K89" s="451"/>
      <c r="L89" s="297"/>
      <c r="M89" s="451"/>
      <c r="N89" s="297"/>
      <c r="O89" s="297"/>
      <c r="P89" s="282"/>
      <c r="Q89" s="282"/>
      <c r="R89" s="282"/>
      <c r="S89" s="282"/>
      <c r="T89" s="282"/>
      <c r="U89" s="282"/>
      <c r="V89" s="282"/>
      <c r="W89" s="282"/>
      <c r="X89" s="282"/>
      <c r="Y89" s="282"/>
      <c r="Z89" s="282"/>
    </row>
    <row r="90" spans="1:26" ht="15.75" customHeight="1">
      <c r="A90" s="297"/>
      <c r="B90" s="297"/>
      <c r="C90" s="297"/>
      <c r="D90" s="297"/>
      <c r="E90" s="297"/>
      <c r="F90" s="297"/>
      <c r="G90" s="297"/>
      <c r="H90" s="617"/>
      <c r="I90" s="617"/>
      <c r="J90" s="297"/>
      <c r="K90" s="451"/>
      <c r="L90" s="297"/>
      <c r="M90" s="451"/>
      <c r="N90" s="297"/>
      <c r="O90" s="297"/>
      <c r="P90" s="282"/>
      <c r="Q90" s="282"/>
      <c r="R90" s="282"/>
      <c r="S90" s="282"/>
      <c r="T90" s="282"/>
      <c r="U90" s="282"/>
      <c r="V90" s="282"/>
      <c r="W90" s="282"/>
      <c r="X90" s="282"/>
      <c r="Y90" s="282"/>
      <c r="Z90" s="282"/>
    </row>
    <row r="91" spans="1:26" ht="15.75" customHeight="1">
      <c r="A91" s="297"/>
      <c r="B91" s="297"/>
      <c r="C91" s="297"/>
      <c r="D91" s="297"/>
      <c r="E91" s="297"/>
      <c r="F91" s="297"/>
      <c r="G91" s="297"/>
      <c r="H91" s="617"/>
      <c r="I91" s="617"/>
      <c r="J91" s="297"/>
      <c r="K91" s="451"/>
      <c r="L91" s="297"/>
      <c r="M91" s="451"/>
      <c r="N91" s="297"/>
      <c r="O91" s="297"/>
      <c r="P91" s="282"/>
      <c r="Q91" s="282"/>
      <c r="R91" s="282"/>
      <c r="S91" s="282"/>
      <c r="T91" s="282"/>
      <c r="U91" s="282"/>
      <c r="V91" s="282"/>
      <c r="W91" s="282"/>
      <c r="X91" s="282"/>
      <c r="Y91" s="282"/>
      <c r="Z91" s="282"/>
    </row>
    <row r="92" spans="1:26" ht="15.75" customHeight="1">
      <c r="A92" s="297"/>
      <c r="B92" s="297"/>
      <c r="C92" s="297"/>
      <c r="D92" s="297"/>
      <c r="E92" s="297"/>
      <c r="F92" s="297"/>
      <c r="G92" s="297"/>
      <c r="H92" s="617"/>
      <c r="I92" s="617"/>
      <c r="J92" s="297"/>
      <c r="K92" s="451"/>
      <c r="L92" s="297"/>
      <c r="M92" s="451"/>
      <c r="N92" s="297"/>
      <c r="O92" s="297"/>
      <c r="P92" s="282"/>
      <c r="Q92" s="282"/>
      <c r="R92" s="282"/>
      <c r="S92" s="282"/>
      <c r="T92" s="282"/>
      <c r="U92" s="282"/>
      <c r="V92" s="282"/>
      <c r="W92" s="282"/>
      <c r="X92" s="282"/>
      <c r="Y92" s="282"/>
      <c r="Z92" s="282"/>
    </row>
    <row r="93" spans="1:26" ht="15.75" customHeight="1">
      <c r="A93" s="297"/>
      <c r="B93" s="297"/>
      <c r="C93" s="297"/>
      <c r="D93" s="297"/>
      <c r="E93" s="297"/>
      <c r="F93" s="297"/>
      <c r="G93" s="297"/>
      <c r="H93" s="617"/>
      <c r="I93" s="617"/>
      <c r="J93" s="297"/>
      <c r="K93" s="451"/>
      <c r="L93" s="297"/>
      <c r="M93" s="451"/>
      <c r="N93" s="297"/>
      <c r="O93" s="297"/>
      <c r="P93" s="282"/>
      <c r="Q93" s="282"/>
      <c r="R93" s="282"/>
      <c r="S93" s="282"/>
      <c r="T93" s="282"/>
      <c r="U93" s="282"/>
      <c r="V93" s="282"/>
      <c r="W93" s="282"/>
      <c r="X93" s="282"/>
      <c r="Y93" s="282"/>
      <c r="Z93" s="282"/>
    </row>
    <row r="94" spans="1:26" ht="15.75" customHeight="1">
      <c r="A94" s="297"/>
      <c r="B94" s="297"/>
      <c r="C94" s="297"/>
      <c r="D94" s="297"/>
      <c r="E94" s="297"/>
      <c r="F94" s="297"/>
      <c r="G94" s="297"/>
      <c r="H94" s="617"/>
      <c r="I94" s="617"/>
      <c r="J94" s="297"/>
      <c r="K94" s="451"/>
      <c r="L94" s="297"/>
      <c r="M94" s="451"/>
      <c r="N94" s="297"/>
      <c r="O94" s="297"/>
      <c r="P94" s="282"/>
      <c r="Q94" s="282"/>
      <c r="R94" s="282"/>
      <c r="S94" s="282"/>
      <c r="T94" s="282"/>
      <c r="U94" s="282"/>
      <c r="V94" s="282"/>
      <c r="W94" s="282"/>
      <c r="X94" s="282"/>
      <c r="Y94" s="282"/>
      <c r="Z94" s="282"/>
    </row>
    <row r="95" spans="1:26" ht="15.75" customHeight="1">
      <c r="A95" s="297"/>
      <c r="B95" s="297"/>
      <c r="C95" s="297"/>
      <c r="D95" s="297"/>
      <c r="E95" s="297"/>
      <c r="F95" s="297"/>
      <c r="G95" s="297"/>
      <c r="H95" s="617"/>
      <c r="I95" s="617"/>
      <c r="J95" s="297"/>
      <c r="K95" s="451"/>
      <c r="L95" s="297"/>
      <c r="M95" s="451"/>
      <c r="N95" s="297"/>
      <c r="O95" s="297"/>
      <c r="P95" s="282"/>
      <c r="Q95" s="282"/>
      <c r="R95" s="282"/>
      <c r="S95" s="282"/>
      <c r="T95" s="282"/>
      <c r="U95" s="282"/>
      <c r="V95" s="282"/>
      <c r="W95" s="282"/>
      <c r="X95" s="282"/>
      <c r="Y95" s="282"/>
      <c r="Z95" s="282"/>
    </row>
    <row r="96" spans="1:26" ht="15.75" customHeight="1">
      <c r="A96" s="297"/>
      <c r="B96" s="297"/>
      <c r="C96" s="297"/>
      <c r="D96" s="297"/>
      <c r="E96" s="297"/>
      <c r="F96" s="297"/>
      <c r="G96" s="297"/>
      <c r="H96" s="617"/>
      <c r="I96" s="617"/>
      <c r="J96" s="297"/>
      <c r="K96" s="451"/>
      <c r="L96" s="297"/>
      <c r="M96" s="451"/>
      <c r="N96" s="297"/>
      <c r="O96" s="297"/>
      <c r="P96" s="282"/>
      <c r="Q96" s="282"/>
      <c r="R96" s="282"/>
      <c r="S96" s="282"/>
      <c r="T96" s="282"/>
      <c r="U96" s="282"/>
      <c r="V96" s="282"/>
      <c r="W96" s="282"/>
      <c r="X96" s="282"/>
      <c r="Y96" s="282"/>
      <c r="Z96" s="282"/>
    </row>
    <row r="97" spans="1:26" ht="15.75" customHeight="1">
      <c r="A97" s="297"/>
      <c r="B97" s="297"/>
      <c r="C97" s="297"/>
      <c r="D97" s="297"/>
      <c r="E97" s="297"/>
      <c r="F97" s="297"/>
      <c r="G97" s="297"/>
      <c r="H97" s="617"/>
      <c r="I97" s="617"/>
      <c r="J97" s="297"/>
      <c r="K97" s="451"/>
      <c r="L97" s="297"/>
      <c r="M97" s="451"/>
      <c r="N97" s="297"/>
      <c r="O97" s="297"/>
      <c r="P97" s="282"/>
      <c r="Q97" s="282"/>
      <c r="R97" s="282"/>
      <c r="S97" s="282"/>
      <c r="T97" s="282"/>
      <c r="U97" s="282"/>
      <c r="V97" s="282"/>
      <c r="W97" s="282"/>
      <c r="X97" s="282"/>
      <c r="Y97" s="282"/>
      <c r="Z97" s="282"/>
    </row>
    <row r="98" spans="1:26" ht="15.75" customHeight="1">
      <c r="A98" s="297"/>
      <c r="B98" s="297"/>
      <c r="C98" s="297"/>
      <c r="D98" s="297"/>
      <c r="E98" s="297"/>
      <c r="F98" s="297"/>
      <c r="G98" s="297"/>
      <c r="H98" s="617"/>
      <c r="I98" s="617"/>
      <c r="J98" s="297"/>
      <c r="K98" s="451"/>
      <c r="L98" s="297"/>
      <c r="M98" s="451"/>
      <c r="N98" s="297"/>
      <c r="O98" s="297"/>
      <c r="P98" s="282"/>
      <c r="Q98" s="282"/>
      <c r="R98" s="282"/>
      <c r="S98" s="282"/>
      <c r="T98" s="282"/>
      <c r="U98" s="282"/>
      <c r="V98" s="282"/>
      <c r="W98" s="282"/>
      <c r="X98" s="282"/>
      <c r="Y98" s="282"/>
      <c r="Z98" s="282"/>
    </row>
    <row r="99" spans="1:26" ht="15.75" customHeight="1">
      <c r="A99" s="297"/>
      <c r="B99" s="297"/>
      <c r="C99" s="297"/>
      <c r="D99" s="297"/>
      <c r="E99" s="297"/>
      <c r="F99" s="297"/>
      <c r="G99" s="297"/>
      <c r="H99" s="617"/>
      <c r="I99" s="617"/>
      <c r="J99" s="297"/>
      <c r="K99" s="451"/>
      <c r="L99" s="297"/>
      <c r="M99" s="451"/>
      <c r="N99" s="297"/>
      <c r="O99" s="297"/>
      <c r="P99" s="282"/>
      <c r="Q99" s="282"/>
      <c r="R99" s="282"/>
      <c r="S99" s="282"/>
      <c r="T99" s="282"/>
      <c r="U99" s="282"/>
      <c r="V99" s="282"/>
      <c r="W99" s="282"/>
      <c r="X99" s="282"/>
      <c r="Y99" s="282"/>
      <c r="Z99" s="282"/>
    </row>
    <row r="100" spans="1:26" ht="15.75" customHeight="1">
      <c r="A100" s="297"/>
      <c r="B100" s="297"/>
      <c r="C100" s="297"/>
      <c r="D100" s="297"/>
      <c r="E100" s="297"/>
      <c r="F100" s="297"/>
      <c r="G100" s="297"/>
      <c r="H100" s="617"/>
      <c r="I100" s="617"/>
      <c r="J100" s="297"/>
      <c r="K100" s="451"/>
      <c r="L100" s="297"/>
      <c r="M100" s="451"/>
      <c r="N100" s="297"/>
      <c r="O100" s="297"/>
      <c r="P100" s="282"/>
      <c r="Q100" s="282"/>
      <c r="R100" s="282"/>
      <c r="S100" s="282"/>
      <c r="T100" s="282"/>
      <c r="U100" s="282"/>
      <c r="V100" s="282"/>
      <c r="W100" s="282"/>
      <c r="X100" s="282"/>
      <c r="Y100" s="282"/>
      <c r="Z100" s="282"/>
    </row>
    <row r="101" spans="1:26" ht="15.75" customHeight="1">
      <c r="A101" s="297"/>
      <c r="B101" s="297"/>
      <c r="C101" s="297"/>
      <c r="D101" s="297"/>
      <c r="E101" s="297"/>
      <c r="F101" s="297"/>
      <c r="G101" s="297"/>
      <c r="H101" s="617"/>
      <c r="I101" s="617"/>
      <c r="J101" s="297"/>
      <c r="K101" s="451"/>
      <c r="L101" s="297"/>
      <c r="M101" s="451"/>
      <c r="N101" s="297"/>
      <c r="O101" s="297"/>
      <c r="P101" s="282"/>
      <c r="Q101" s="282"/>
      <c r="R101" s="282"/>
      <c r="S101" s="282"/>
      <c r="T101" s="282"/>
      <c r="U101" s="282"/>
      <c r="V101" s="282"/>
      <c r="W101" s="282"/>
      <c r="X101" s="282"/>
      <c r="Y101" s="282"/>
      <c r="Z101" s="282"/>
    </row>
    <row r="102" spans="1:26" ht="15.75" customHeight="1">
      <c r="A102" s="297"/>
      <c r="B102" s="297"/>
      <c r="C102" s="297"/>
      <c r="D102" s="297"/>
      <c r="E102" s="297"/>
      <c r="F102" s="297"/>
      <c r="G102" s="297"/>
      <c r="H102" s="617"/>
      <c r="I102" s="617"/>
      <c r="J102" s="297"/>
      <c r="K102" s="451"/>
      <c r="L102" s="297"/>
      <c r="M102" s="451"/>
      <c r="N102" s="297"/>
      <c r="O102" s="297"/>
      <c r="P102" s="282"/>
      <c r="Q102" s="282"/>
      <c r="R102" s="282"/>
      <c r="S102" s="282"/>
      <c r="T102" s="282"/>
      <c r="U102" s="282"/>
      <c r="V102" s="282"/>
      <c r="W102" s="282"/>
      <c r="X102" s="282"/>
      <c r="Y102" s="282"/>
      <c r="Z102" s="282"/>
    </row>
    <row r="103" spans="1:26" ht="15.75" customHeight="1">
      <c r="A103" s="297"/>
      <c r="B103" s="297"/>
      <c r="C103" s="297"/>
      <c r="D103" s="297"/>
      <c r="E103" s="297"/>
      <c r="F103" s="297"/>
      <c r="G103" s="297"/>
      <c r="H103" s="617"/>
      <c r="I103" s="617"/>
      <c r="J103" s="297"/>
      <c r="K103" s="451"/>
      <c r="L103" s="297"/>
      <c r="M103" s="451"/>
      <c r="N103" s="297"/>
      <c r="O103" s="297"/>
      <c r="P103" s="282"/>
      <c r="Q103" s="282"/>
      <c r="R103" s="282"/>
      <c r="S103" s="282"/>
      <c r="T103" s="282"/>
      <c r="U103" s="282"/>
      <c r="V103" s="282"/>
      <c r="W103" s="282"/>
      <c r="X103" s="282"/>
      <c r="Y103" s="282"/>
      <c r="Z103" s="282"/>
    </row>
    <row r="104" spans="1:26" ht="15.75" customHeight="1">
      <c r="A104" s="297"/>
      <c r="B104" s="297"/>
      <c r="C104" s="297"/>
      <c r="D104" s="297"/>
      <c r="E104" s="297"/>
      <c r="F104" s="297"/>
      <c r="G104" s="297"/>
      <c r="H104" s="617"/>
      <c r="I104" s="617"/>
      <c r="J104" s="297"/>
      <c r="K104" s="451"/>
      <c r="L104" s="297"/>
      <c r="M104" s="451"/>
      <c r="N104" s="297"/>
      <c r="O104" s="297"/>
      <c r="P104" s="282"/>
      <c r="Q104" s="282"/>
      <c r="R104" s="282"/>
      <c r="S104" s="282"/>
      <c r="T104" s="282"/>
      <c r="U104" s="282"/>
      <c r="V104" s="282"/>
      <c r="W104" s="282"/>
      <c r="X104" s="282"/>
      <c r="Y104" s="282"/>
      <c r="Z104" s="282"/>
    </row>
    <row r="105" spans="1:26" ht="15.75" customHeight="1">
      <c r="A105" s="297"/>
      <c r="B105" s="297"/>
      <c r="C105" s="297"/>
      <c r="D105" s="297"/>
      <c r="E105" s="297"/>
      <c r="F105" s="297"/>
      <c r="G105" s="297"/>
      <c r="H105" s="617"/>
      <c r="I105" s="617"/>
      <c r="J105" s="297"/>
      <c r="K105" s="451"/>
      <c r="L105" s="297"/>
      <c r="M105" s="451"/>
      <c r="N105" s="297"/>
      <c r="O105" s="297"/>
      <c r="P105" s="282"/>
      <c r="Q105" s="282"/>
      <c r="R105" s="282"/>
      <c r="S105" s="282"/>
      <c r="T105" s="282"/>
      <c r="U105" s="282"/>
      <c r="V105" s="282"/>
      <c r="W105" s="282"/>
      <c r="X105" s="282"/>
      <c r="Y105" s="282"/>
      <c r="Z105" s="282"/>
    </row>
    <row r="106" spans="1:26" ht="15.75" customHeight="1">
      <c r="A106" s="297"/>
      <c r="B106" s="297"/>
      <c r="C106" s="297"/>
      <c r="D106" s="297"/>
      <c r="E106" s="297"/>
      <c r="F106" s="297"/>
      <c r="G106" s="297"/>
      <c r="H106" s="617"/>
      <c r="I106" s="617"/>
      <c r="J106" s="297"/>
      <c r="K106" s="451"/>
      <c r="L106" s="297"/>
      <c r="M106" s="451"/>
      <c r="N106" s="297"/>
      <c r="O106" s="297"/>
      <c r="P106" s="282"/>
      <c r="Q106" s="282"/>
      <c r="R106" s="282"/>
      <c r="S106" s="282"/>
      <c r="T106" s="282"/>
      <c r="U106" s="282"/>
      <c r="V106" s="282"/>
      <c r="W106" s="282"/>
      <c r="X106" s="282"/>
      <c r="Y106" s="282"/>
      <c r="Z106" s="282"/>
    </row>
    <row r="107" spans="1:26" ht="15.75" customHeight="1">
      <c r="A107" s="297"/>
      <c r="B107" s="297"/>
      <c r="C107" s="297"/>
      <c r="D107" s="297"/>
      <c r="E107" s="297"/>
      <c r="F107" s="297"/>
      <c r="G107" s="297"/>
      <c r="H107" s="617"/>
      <c r="I107" s="617"/>
      <c r="J107" s="297"/>
      <c r="K107" s="451"/>
      <c r="L107" s="297"/>
      <c r="M107" s="451"/>
      <c r="N107" s="297"/>
      <c r="O107" s="297"/>
      <c r="P107" s="282"/>
      <c r="Q107" s="282"/>
      <c r="R107" s="282"/>
      <c r="S107" s="282"/>
      <c r="T107" s="282"/>
      <c r="U107" s="282"/>
      <c r="V107" s="282"/>
      <c r="W107" s="282"/>
      <c r="X107" s="282"/>
      <c r="Y107" s="282"/>
      <c r="Z107" s="282"/>
    </row>
    <row r="108" spans="1:26" ht="15.75" customHeight="1">
      <c r="A108" s="297"/>
      <c r="B108" s="297"/>
      <c r="C108" s="297"/>
      <c r="D108" s="297"/>
      <c r="E108" s="297"/>
      <c r="F108" s="297"/>
      <c r="G108" s="297"/>
      <c r="H108" s="617"/>
      <c r="I108" s="617"/>
      <c r="J108" s="297"/>
      <c r="K108" s="451"/>
      <c r="L108" s="297"/>
      <c r="M108" s="451"/>
      <c r="N108" s="297"/>
      <c r="O108" s="297"/>
      <c r="P108" s="282"/>
      <c r="Q108" s="282"/>
      <c r="R108" s="282"/>
      <c r="S108" s="282"/>
      <c r="T108" s="282"/>
      <c r="U108" s="282"/>
      <c r="V108" s="282"/>
      <c r="W108" s="282"/>
      <c r="X108" s="282"/>
      <c r="Y108" s="282"/>
      <c r="Z108" s="282"/>
    </row>
    <row r="109" spans="1:26" ht="15.75" customHeight="1">
      <c r="A109" s="297"/>
      <c r="B109" s="297"/>
      <c r="C109" s="297"/>
      <c r="D109" s="297"/>
      <c r="E109" s="297"/>
      <c r="F109" s="297"/>
      <c r="G109" s="297"/>
      <c r="H109" s="617"/>
      <c r="I109" s="617"/>
      <c r="J109" s="297"/>
      <c r="K109" s="451"/>
      <c r="L109" s="297"/>
      <c r="M109" s="451"/>
      <c r="N109" s="297"/>
      <c r="O109" s="297"/>
      <c r="P109" s="282"/>
      <c r="Q109" s="282"/>
      <c r="R109" s="282"/>
      <c r="S109" s="282"/>
      <c r="T109" s="282"/>
      <c r="U109" s="282"/>
      <c r="V109" s="282"/>
      <c r="W109" s="282"/>
      <c r="X109" s="282"/>
      <c r="Y109" s="282"/>
      <c r="Z109" s="282"/>
    </row>
    <row r="110" spans="1:26" ht="15.75" customHeight="1">
      <c r="A110" s="297"/>
      <c r="B110" s="297"/>
      <c r="C110" s="297"/>
      <c r="D110" s="297"/>
      <c r="E110" s="297"/>
      <c r="F110" s="297"/>
      <c r="G110" s="297"/>
      <c r="H110" s="617"/>
      <c r="I110" s="617"/>
      <c r="J110" s="297"/>
      <c r="K110" s="451"/>
      <c r="L110" s="297"/>
      <c r="M110" s="451"/>
      <c r="N110" s="297"/>
      <c r="O110" s="297"/>
      <c r="P110" s="282"/>
      <c r="Q110" s="282"/>
      <c r="R110" s="282"/>
      <c r="S110" s="282"/>
      <c r="T110" s="282"/>
      <c r="U110" s="282"/>
      <c r="V110" s="282"/>
      <c r="W110" s="282"/>
      <c r="X110" s="282"/>
      <c r="Y110" s="282"/>
      <c r="Z110" s="282"/>
    </row>
    <row r="111" spans="1:26" ht="15.75" customHeight="1">
      <c r="A111" s="297"/>
      <c r="B111" s="297"/>
      <c r="C111" s="297"/>
      <c r="D111" s="297"/>
      <c r="E111" s="297"/>
      <c r="F111" s="297"/>
      <c r="G111" s="297"/>
      <c r="H111" s="617"/>
      <c r="I111" s="617"/>
      <c r="J111" s="297"/>
      <c r="K111" s="451"/>
      <c r="L111" s="297"/>
      <c r="M111" s="451"/>
      <c r="N111" s="297"/>
      <c r="O111" s="297"/>
      <c r="P111" s="282"/>
      <c r="Q111" s="282"/>
      <c r="R111" s="282"/>
      <c r="S111" s="282"/>
      <c r="T111" s="282"/>
      <c r="U111" s="282"/>
      <c r="V111" s="282"/>
      <c r="W111" s="282"/>
      <c r="X111" s="282"/>
      <c r="Y111" s="282"/>
      <c r="Z111" s="282"/>
    </row>
    <row r="112" spans="1:26" ht="15.75" customHeight="1">
      <c r="A112" s="297"/>
      <c r="B112" s="297"/>
      <c r="C112" s="297"/>
      <c r="D112" s="297"/>
      <c r="E112" s="297"/>
      <c r="F112" s="297"/>
      <c r="G112" s="297"/>
      <c r="H112" s="617"/>
      <c r="I112" s="617"/>
      <c r="J112" s="297"/>
      <c r="K112" s="451"/>
      <c r="L112" s="297"/>
      <c r="M112" s="451"/>
      <c r="N112" s="297"/>
      <c r="O112" s="297"/>
      <c r="P112" s="282"/>
      <c r="Q112" s="282"/>
      <c r="R112" s="282"/>
      <c r="S112" s="282"/>
      <c r="T112" s="282"/>
      <c r="U112" s="282"/>
      <c r="V112" s="282"/>
      <c r="W112" s="282"/>
      <c r="X112" s="282"/>
      <c r="Y112" s="282"/>
      <c r="Z112" s="282"/>
    </row>
    <row r="113" spans="1:26" ht="15.75" customHeight="1">
      <c r="A113" s="297"/>
      <c r="B113" s="297"/>
      <c r="C113" s="297"/>
      <c r="D113" s="297"/>
      <c r="E113" s="297"/>
      <c r="F113" s="297"/>
      <c r="G113" s="297"/>
      <c r="H113" s="617"/>
      <c r="I113" s="617"/>
      <c r="J113" s="297"/>
      <c r="K113" s="451"/>
      <c r="L113" s="297"/>
      <c r="M113" s="451"/>
      <c r="N113" s="297"/>
      <c r="O113" s="297"/>
      <c r="P113" s="282"/>
      <c r="Q113" s="282"/>
      <c r="R113" s="282"/>
      <c r="S113" s="282"/>
      <c r="T113" s="282"/>
      <c r="U113" s="282"/>
      <c r="V113" s="282"/>
      <c r="W113" s="282"/>
      <c r="X113" s="282"/>
      <c r="Y113" s="282"/>
      <c r="Z113" s="282"/>
    </row>
    <row r="114" spans="1:26" ht="15.75" customHeight="1">
      <c r="A114" s="297"/>
      <c r="B114" s="297"/>
      <c r="C114" s="297"/>
      <c r="D114" s="297"/>
      <c r="E114" s="297"/>
      <c r="F114" s="297"/>
      <c r="G114" s="297"/>
      <c r="H114" s="617"/>
      <c r="I114" s="617"/>
      <c r="J114" s="297"/>
      <c r="K114" s="451"/>
      <c r="L114" s="297"/>
      <c r="M114" s="451"/>
      <c r="N114" s="297"/>
      <c r="O114" s="297"/>
      <c r="P114" s="282"/>
      <c r="Q114" s="282"/>
      <c r="R114" s="282"/>
      <c r="S114" s="282"/>
      <c r="T114" s="282"/>
      <c r="U114" s="282"/>
      <c r="V114" s="282"/>
      <c r="W114" s="282"/>
      <c r="X114" s="282"/>
      <c r="Y114" s="282"/>
      <c r="Z114" s="282"/>
    </row>
    <row r="115" spans="1:26" ht="15.75" customHeight="1">
      <c r="A115" s="297"/>
      <c r="B115" s="297"/>
      <c r="C115" s="297"/>
      <c r="D115" s="297"/>
      <c r="E115" s="297"/>
      <c r="F115" s="297"/>
      <c r="G115" s="297"/>
      <c r="H115" s="617"/>
      <c r="I115" s="617"/>
      <c r="J115" s="297"/>
      <c r="K115" s="451"/>
      <c r="L115" s="297"/>
      <c r="M115" s="451"/>
      <c r="N115" s="297"/>
      <c r="O115" s="297"/>
      <c r="P115" s="282"/>
      <c r="Q115" s="282"/>
      <c r="R115" s="282"/>
      <c r="S115" s="282"/>
      <c r="T115" s="282"/>
      <c r="U115" s="282"/>
      <c r="V115" s="282"/>
      <c r="W115" s="282"/>
      <c r="X115" s="282"/>
      <c r="Y115" s="282"/>
      <c r="Z115" s="282"/>
    </row>
    <row r="116" spans="1:26" ht="15.75" customHeight="1">
      <c r="A116" s="297"/>
      <c r="B116" s="297"/>
      <c r="C116" s="297"/>
      <c r="D116" s="297"/>
      <c r="E116" s="297"/>
      <c r="F116" s="297"/>
      <c r="G116" s="297"/>
      <c r="H116" s="617"/>
      <c r="I116" s="617"/>
      <c r="J116" s="297"/>
      <c r="K116" s="451"/>
      <c r="L116" s="297"/>
      <c r="M116" s="451"/>
      <c r="N116" s="297"/>
      <c r="O116" s="297"/>
      <c r="P116" s="282"/>
      <c r="Q116" s="282"/>
      <c r="R116" s="282"/>
      <c r="S116" s="282"/>
      <c r="T116" s="282"/>
      <c r="U116" s="282"/>
      <c r="V116" s="282"/>
      <c r="W116" s="282"/>
      <c r="X116" s="282"/>
      <c r="Y116" s="282"/>
      <c r="Z116" s="282"/>
    </row>
    <row r="117" spans="1:26" ht="15.75" customHeight="1">
      <c r="A117" s="297"/>
      <c r="B117" s="297"/>
      <c r="C117" s="297"/>
      <c r="D117" s="297"/>
      <c r="E117" s="297"/>
      <c r="F117" s="297"/>
      <c r="G117" s="297"/>
      <c r="H117" s="617"/>
      <c r="I117" s="617"/>
      <c r="J117" s="297"/>
      <c r="K117" s="451"/>
      <c r="L117" s="297"/>
      <c r="M117" s="451"/>
      <c r="N117" s="297"/>
      <c r="O117" s="297"/>
      <c r="P117" s="282"/>
      <c r="Q117" s="282"/>
      <c r="R117" s="282"/>
      <c r="S117" s="282"/>
      <c r="T117" s="282"/>
      <c r="U117" s="282"/>
      <c r="V117" s="282"/>
      <c r="W117" s="282"/>
      <c r="X117" s="282"/>
      <c r="Y117" s="282"/>
      <c r="Z117" s="282"/>
    </row>
    <row r="118" spans="1:26" ht="15.75" customHeight="1">
      <c r="A118" s="297"/>
      <c r="B118" s="297"/>
      <c r="C118" s="297"/>
      <c r="D118" s="297"/>
      <c r="E118" s="297"/>
      <c r="F118" s="297"/>
      <c r="G118" s="297"/>
      <c r="H118" s="617"/>
      <c r="I118" s="617"/>
      <c r="J118" s="297"/>
      <c r="K118" s="451"/>
      <c r="L118" s="297"/>
      <c r="M118" s="451"/>
      <c r="N118" s="297"/>
      <c r="O118" s="297"/>
      <c r="P118" s="282"/>
      <c r="Q118" s="282"/>
      <c r="R118" s="282"/>
      <c r="S118" s="282"/>
      <c r="T118" s="282"/>
      <c r="U118" s="282"/>
      <c r="V118" s="282"/>
      <c r="W118" s="282"/>
      <c r="X118" s="282"/>
      <c r="Y118" s="282"/>
      <c r="Z118" s="282"/>
    </row>
    <row r="119" spans="1:26" ht="15.75" customHeight="1">
      <c r="A119" s="297"/>
      <c r="B119" s="297"/>
      <c r="C119" s="297"/>
      <c r="D119" s="297"/>
      <c r="E119" s="297"/>
      <c r="F119" s="297"/>
      <c r="G119" s="297"/>
      <c r="H119" s="617"/>
      <c r="I119" s="617"/>
      <c r="J119" s="297"/>
      <c r="K119" s="451"/>
      <c r="L119" s="297"/>
      <c r="M119" s="451"/>
      <c r="N119" s="297"/>
      <c r="O119" s="297"/>
      <c r="P119" s="282"/>
      <c r="Q119" s="282"/>
      <c r="R119" s="282"/>
      <c r="S119" s="282"/>
      <c r="T119" s="282"/>
      <c r="U119" s="282"/>
      <c r="V119" s="282"/>
      <c r="W119" s="282"/>
      <c r="X119" s="282"/>
      <c r="Y119" s="282"/>
      <c r="Z119" s="282"/>
    </row>
    <row r="120" spans="1:26" ht="15.75" customHeight="1">
      <c r="A120" s="297"/>
      <c r="B120" s="297"/>
      <c r="C120" s="297"/>
      <c r="D120" s="297"/>
      <c r="E120" s="297"/>
      <c r="F120" s="297"/>
      <c r="G120" s="297"/>
      <c r="H120" s="617"/>
      <c r="I120" s="617"/>
      <c r="J120" s="297"/>
      <c r="K120" s="451"/>
      <c r="L120" s="297"/>
      <c r="M120" s="451"/>
      <c r="N120" s="297"/>
      <c r="O120" s="297"/>
      <c r="P120" s="282"/>
      <c r="Q120" s="282"/>
      <c r="R120" s="282"/>
      <c r="S120" s="282"/>
      <c r="T120" s="282"/>
      <c r="U120" s="282"/>
      <c r="V120" s="282"/>
      <c r="W120" s="282"/>
      <c r="X120" s="282"/>
      <c r="Y120" s="282"/>
      <c r="Z120" s="282"/>
    </row>
    <row r="121" spans="1:26" ht="15.75" customHeight="1">
      <c r="A121" s="297"/>
      <c r="B121" s="297"/>
      <c r="C121" s="297"/>
      <c r="D121" s="297"/>
      <c r="E121" s="297"/>
      <c r="F121" s="297"/>
      <c r="G121" s="297"/>
      <c r="H121" s="617"/>
      <c r="I121" s="617"/>
      <c r="J121" s="297"/>
      <c r="K121" s="451"/>
      <c r="L121" s="297"/>
      <c r="M121" s="451"/>
      <c r="N121" s="297"/>
      <c r="O121" s="297"/>
      <c r="P121" s="282"/>
      <c r="Q121" s="282"/>
      <c r="R121" s="282"/>
      <c r="S121" s="282"/>
      <c r="T121" s="282"/>
      <c r="U121" s="282"/>
      <c r="V121" s="282"/>
      <c r="W121" s="282"/>
      <c r="X121" s="282"/>
      <c r="Y121" s="282"/>
      <c r="Z121" s="282"/>
    </row>
    <row r="122" spans="1:26" ht="15.75" customHeight="1">
      <c r="A122" s="297"/>
      <c r="B122" s="297"/>
      <c r="C122" s="297"/>
      <c r="D122" s="297"/>
      <c r="E122" s="297"/>
      <c r="F122" s="297"/>
      <c r="G122" s="297"/>
      <c r="H122" s="617"/>
      <c r="I122" s="617"/>
      <c r="J122" s="297"/>
      <c r="K122" s="451"/>
      <c r="L122" s="297"/>
      <c r="M122" s="451"/>
      <c r="N122" s="297"/>
      <c r="O122" s="297"/>
      <c r="P122" s="282"/>
      <c r="Q122" s="282"/>
      <c r="R122" s="282"/>
      <c r="S122" s="282"/>
      <c r="T122" s="282"/>
      <c r="U122" s="282"/>
      <c r="V122" s="282"/>
      <c r="W122" s="282"/>
      <c r="X122" s="282"/>
      <c r="Y122" s="282"/>
      <c r="Z122" s="282"/>
    </row>
    <row r="123" spans="1:26" ht="15.75" customHeight="1">
      <c r="A123" s="297"/>
      <c r="B123" s="297"/>
      <c r="C123" s="297"/>
      <c r="D123" s="297"/>
      <c r="E123" s="297"/>
      <c r="F123" s="297"/>
      <c r="G123" s="297"/>
      <c r="H123" s="617"/>
      <c r="I123" s="617"/>
      <c r="J123" s="297"/>
      <c r="K123" s="451"/>
      <c r="L123" s="297"/>
      <c r="M123" s="451"/>
      <c r="N123" s="297"/>
      <c r="O123" s="297"/>
      <c r="P123" s="282"/>
      <c r="Q123" s="282"/>
      <c r="R123" s="282"/>
      <c r="S123" s="282"/>
      <c r="T123" s="282"/>
      <c r="U123" s="282"/>
      <c r="V123" s="282"/>
      <c r="W123" s="282"/>
      <c r="X123" s="282"/>
      <c r="Y123" s="282"/>
      <c r="Z123" s="282"/>
    </row>
    <row r="124" spans="1:26" ht="15.75" customHeight="1">
      <c r="A124" s="297"/>
      <c r="B124" s="297"/>
      <c r="C124" s="297"/>
      <c r="D124" s="297"/>
      <c r="E124" s="297"/>
      <c r="F124" s="297"/>
      <c r="G124" s="297"/>
      <c r="H124" s="617"/>
      <c r="I124" s="617"/>
      <c r="J124" s="297"/>
      <c r="K124" s="451"/>
      <c r="L124" s="297"/>
      <c r="M124" s="451"/>
      <c r="N124" s="297"/>
      <c r="O124" s="297"/>
      <c r="P124" s="282"/>
      <c r="Q124" s="282"/>
      <c r="R124" s="282"/>
      <c r="S124" s="282"/>
      <c r="T124" s="282"/>
      <c r="U124" s="282"/>
      <c r="V124" s="282"/>
      <c r="W124" s="282"/>
      <c r="X124" s="282"/>
      <c r="Y124" s="282"/>
      <c r="Z124" s="282"/>
    </row>
    <row r="125" spans="1:26" ht="15.75" customHeight="1">
      <c r="A125" s="297"/>
      <c r="B125" s="297"/>
      <c r="C125" s="297"/>
      <c r="D125" s="297"/>
      <c r="E125" s="297"/>
      <c r="F125" s="297"/>
      <c r="G125" s="297"/>
      <c r="H125" s="617"/>
      <c r="I125" s="617"/>
      <c r="J125" s="297"/>
      <c r="K125" s="451"/>
      <c r="L125" s="297"/>
      <c r="M125" s="451"/>
      <c r="N125" s="297"/>
      <c r="O125" s="297"/>
      <c r="P125" s="282"/>
      <c r="Q125" s="282"/>
      <c r="R125" s="282"/>
      <c r="S125" s="282"/>
      <c r="T125" s="282"/>
      <c r="U125" s="282"/>
      <c r="V125" s="282"/>
      <c r="W125" s="282"/>
      <c r="X125" s="282"/>
      <c r="Y125" s="282"/>
      <c r="Z125" s="282"/>
    </row>
    <row r="126" spans="1:26" ht="15.75" customHeight="1">
      <c r="A126" s="297"/>
      <c r="B126" s="297"/>
      <c r="C126" s="297"/>
      <c r="D126" s="297"/>
      <c r="E126" s="297"/>
      <c r="F126" s="297"/>
      <c r="G126" s="297"/>
      <c r="H126" s="617"/>
      <c r="I126" s="617"/>
      <c r="J126" s="297"/>
      <c r="K126" s="451"/>
      <c r="L126" s="297"/>
      <c r="M126" s="451"/>
      <c r="N126" s="297"/>
      <c r="O126" s="297"/>
      <c r="P126" s="282"/>
      <c r="Q126" s="282"/>
      <c r="R126" s="282"/>
      <c r="S126" s="282"/>
      <c r="T126" s="282"/>
      <c r="U126" s="282"/>
      <c r="V126" s="282"/>
      <c r="W126" s="282"/>
      <c r="X126" s="282"/>
      <c r="Y126" s="282"/>
      <c r="Z126" s="282"/>
    </row>
    <row r="127" spans="1:26" ht="15.75" customHeight="1">
      <c r="A127" s="297"/>
      <c r="B127" s="297"/>
      <c r="C127" s="297"/>
      <c r="D127" s="297"/>
      <c r="E127" s="297"/>
      <c r="F127" s="297"/>
      <c r="G127" s="297"/>
      <c r="H127" s="617"/>
      <c r="I127" s="617"/>
      <c r="J127" s="297"/>
      <c r="K127" s="451"/>
      <c r="L127" s="297"/>
      <c r="M127" s="451"/>
      <c r="N127" s="297"/>
      <c r="O127" s="297"/>
      <c r="P127" s="282"/>
      <c r="Q127" s="282"/>
      <c r="R127" s="282"/>
      <c r="S127" s="282"/>
      <c r="T127" s="282"/>
      <c r="U127" s="282"/>
      <c r="V127" s="282"/>
      <c r="W127" s="282"/>
      <c r="X127" s="282"/>
      <c r="Y127" s="282"/>
      <c r="Z127" s="282"/>
    </row>
    <row r="128" spans="1:26" ht="15.75" customHeight="1">
      <c r="A128" s="297"/>
      <c r="B128" s="297"/>
      <c r="C128" s="297"/>
      <c r="D128" s="297"/>
      <c r="E128" s="297"/>
      <c r="F128" s="297"/>
      <c r="G128" s="297"/>
      <c r="H128" s="617"/>
      <c r="I128" s="617"/>
      <c r="J128" s="297"/>
      <c r="K128" s="451"/>
      <c r="L128" s="297"/>
      <c r="M128" s="451"/>
      <c r="N128" s="297"/>
      <c r="O128" s="297"/>
      <c r="P128" s="282"/>
      <c r="Q128" s="282"/>
      <c r="R128" s="282"/>
      <c r="S128" s="282"/>
      <c r="T128" s="282"/>
      <c r="U128" s="282"/>
      <c r="V128" s="282"/>
      <c r="W128" s="282"/>
      <c r="X128" s="282"/>
      <c r="Y128" s="282"/>
      <c r="Z128" s="282"/>
    </row>
    <row r="129" spans="1:26" ht="15.75" customHeight="1">
      <c r="A129" s="297"/>
      <c r="B129" s="297"/>
      <c r="C129" s="297"/>
      <c r="D129" s="297"/>
      <c r="E129" s="297"/>
      <c r="F129" s="297"/>
      <c r="G129" s="297"/>
      <c r="H129" s="617"/>
      <c r="I129" s="617"/>
      <c r="J129" s="297"/>
      <c r="K129" s="451"/>
      <c r="L129" s="297"/>
      <c r="M129" s="451"/>
      <c r="N129" s="297"/>
      <c r="O129" s="297"/>
      <c r="P129" s="282"/>
      <c r="Q129" s="282"/>
      <c r="R129" s="282"/>
      <c r="S129" s="282"/>
      <c r="T129" s="282"/>
      <c r="U129" s="282"/>
      <c r="V129" s="282"/>
      <c r="W129" s="282"/>
      <c r="X129" s="282"/>
      <c r="Y129" s="282"/>
      <c r="Z129" s="282"/>
    </row>
    <row r="130" spans="1:26" ht="15.75" customHeight="1">
      <c r="A130" s="297"/>
      <c r="B130" s="297"/>
      <c r="C130" s="297"/>
      <c r="D130" s="297"/>
      <c r="E130" s="297"/>
      <c r="F130" s="297"/>
      <c r="G130" s="297"/>
      <c r="H130" s="617"/>
      <c r="I130" s="617"/>
      <c r="J130" s="297"/>
      <c r="K130" s="451"/>
      <c r="L130" s="297"/>
      <c r="M130" s="451"/>
      <c r="N130" s="297"/>
      <c r="O130" s="297"/>
      <c r="P130" s="282"/>
      <c r="Q130" s="282"/>
      <c r="R130" s="282"/>
      <c r="S130" s="282"/>
      <c r="T130" s="282"/>
      <c r="U130" s="282"/>
      <c r="V130" s="282"/>
      <c r="W130" s="282"/>
      <c r="X130" s="282"/>
      <c r="Y130" s="282"/>
      <c r="Z130" s="282"/>
    </row>
    <row r="131" spans="1:26" ht="15.75" customHeight="1">
      <c r="A131" s="297"/>
      <c r="B131" s="297"/>
      <c r="C131" s="297"/>
      <c r="D131" s="297"/>
      <c r="E131" s="297"/>
      <c r="F131" s="297"/>
      <c r="G131" s="297"/>
      <c r="H131" s="617"/>
      <c r="I131" s="617"/>
      <c r="J131" s="297"/>
      <c r="K131" s="451"/>
      <c r="L131" s="297"/>
      <c r="M131" s="451"/>
      <c r="N131" s="297"/>
      <c r="O131" s="297"/>
      <c r="P131" s="282"/>
      <c r="Q131" s="282"/>
      <c r="R131" s="282"/>
      <c r="S131" s="282"/>
      <c r="T131" s="282"/>
      <c r="U131" s="282"/>
      <c r="V131" s="282"/>
      <c r="W131" s="282"/>
      <c r="X131" s="282"/>
      <c r="Y131" s="282"/>
      <c r="Z131" s="282"/>
    </row>
    <row r="132" spans="1:26" ht="15.75" customHeight="1">
      <c r="A132" s="297"/>
      <c r="B132" s="297"/>
      <c r="C132" s="297"/>
      <c r="D132" s="297"/>
      <c r="E132" s="297"/>
      <c r="F132" s="297"/>
      <c r="G132" s="297"/>
      <c r="H132" s="617"/>
      <c r="I132" s="617"/>
      <c r="J132" s="297"/>
      <c r="K132" s="451"/>
      <c r="L132" s="297"/>
      <c r="M132" s="451"/>
      <c r="N132" s="297"/>
      <c r="O132" s="297"/>
      <c r="P132" s="282"/>
      <c r="Q132" s="282"/>
      <c r="R132" s="282"/>
      <c r="S132" s="282"/>
      <c r="T132" s="282"/>
      <c r="U132" s="282"/>
      <c r="V132" s="282"/>
      <c r="W132" s="282"/>
      <c r="X132" s="282"/>
      <c r="Y132" s="282"/>
      <c r="Z132" s="282"/>
    </row>
    <row r="133" spans="1:26" ht="15.75" customHeight="1">
      <c r="A133" s="297"/>
      <c r="B133" s="297"/>
      <c r="C133" s="297"/>
      <c r="D133" s="297"/>
      <c r="E133" s="297"/>
      <c r="F133" s="297"/>
      <c r="G133" s="297"/>
      <c r="H133" s="617"/>
      <c r="I133" s="617"/>
      <c r="J133" s="297"/>
      <c r="K133" s="451"/>
      <c r="L133" s="297"/>
      <c r="M133" s="451"/>
      <c r="N133" s="297"/>
      <c r="O133" s="297"/>
      <c r="P133" s="282"/>
      <c r="Q133" s="282"/>
      <c r="R133" s="282"/>
      <c r="S133" s="282"/>
      <c r="T133" s="282"/>
      <c r="U133" s="282"/>
      <c r="V133" s="282"/>
      <c r="W133" s="282"/>
      <c r="X133" s="282"/>
      <c r="Y133" s="282"/>
      <c r="Z133" s="282"/>
    </row>
    <row r="134" spans="1:26" ht="15.75" customHeight="1">
      <c r="A134" s="297"/>
      <c r="B134" s="297"/>
      <c r="C134" s="297"/>
      <c r="D134" s="297"/>
      <c r="E134" s="297"/>
      <c r="F134" s="297"/>
      <c r="G134" s="297"/>
      <c r="H134" s="617"/>
      <c r="I134" s="617"/>
      <c r="J134" s="297"/>
      <c r="K134" s="451"/>
      <c r="L134" s="297"/>
      <c r="M134" s="451"/>
      <c r="N134" s="297"/>
      <c r="O134" s="297"/>
      <c r="P134" s="282"/>
      <c r="Q134" s="282"/>
      <c r="R134" s="282"/>
      <c r="S134" s="282"/>
      <c r="T134" s="282"/>
      <c r="U134" s="282"/>
      <c r="V134" s="282"/>
      <c r="W134" s="282"/>
      <c r="X134" s="282"/>
      <c r="Y134" s="282"/>
      <c r="Z134" s="282"/>
    </row>
    <row r="135" spans="1:26" ht="15.75" customHeight="1">
      <c r="A135" s="297"/>
      <c r="B135" s="297"/>
      <c r="C135" s="297"/>
      <c r="D135" s="297"/>
      <c r="E135" s="297"/>
      <c r="F135" s="297"/>
      <c r="G135" s="297"/>
      <c r="H135" s="617"/>
      <c r="I135" s="617"/>
      <c r="J135" s="297"/>
      <c r="K135" s="451"/>
      <c r="L135" s="297"/>
      <c r="M135" s="451"/>
      <c r="N135" s="297"/>
      <c r="O135" s="297"/>
      <c r="P135" s="282"/>
      <c r="Q135" s="282"/>
      <c r="R135" s="282"/>
      <c r="S135" s="282"/>
      <c r="T135" s="282"/>
      <c r="U135" s="282"/>
      <c r="V135" s="282"/>
      <c r="W135" s="282"/>
      <c r="X135" s="282"/>
      <c r="Y135" s="282"/>
      <c r="Z135" s="282"/>
    </row>
    <row r="136" spans="1:26" ht="15.75" customHeight="1">
      <c r="A136" s="297"/>
      <c r="B136" s="297"/>
      <c r="C136" s="297"/>
      <c r="D136" s="297"/>
      <c r="E136" s="297"/>
      <c r="F136" s="297"/>
      <c r="G136" s="297"/>
      <c r="H136" s="617"/>
      <c r="I136" s="617"/>
      <c r="J136" s="297"/>
      <c r="K136" s="451"/>
      <c r="L136" s="297"/>
      <c r="M136" s="451"/>
      <c r="N136" s="297"/>
      <c r="O136" s="297"/>
      <c r="P136" s="282"/>
      <c r="Q136" s="282"/>
      <c r="R136" s="282"/>
      <c r="S136" s="282"/>
      <c r="T136" s="282"/>
      <c r="U136" s="282"/>
      <c r="V136" s="282"/>
      <c r="W136" s="282"/>
      <c r="X136" s="282"/>
      <c r="Y136" s="282"/>
      <c r="Z136" s="282"/>
    </row>
    <row r="137" spans="1:26" ht="15.75" customHeight="1">
      <c r="A137" s="297"/>
      <c r="B137" s="297"/>
      <c r="C137" s="297"/>
      <c r="D137" s="297"/>
      <c r="E137" s="297"/>
      <c r="F137" s="297"/>
      <c r="G137" s="297"/>
      <c r="H137" s="617"/>
      <c r="I137" s="617"/>
      <c r="J137" s="297"/>
      <c r="K137" s="451"/>
      <c r="L137" s="297"/>
      <c r="M137" s="451"/>
      <c r="N137" s="297"/>
      <c r="O137" s="297"/>
      <c r="P137" s="282"/>
      <c r="Q137" s="282"/>
      <c r="R137" s="282"/>
      <c r="S137" s="282"/>
      <c r="T137" s="282"/>
      <c r="U137" s="282"/>
      <c r="V137" s="282"/>
      <c r="W137" s="282"/>
      <c r="X137" s="282"/>
      <c r="Y137" s="282"/>
      <c r="Z137" s="282"/>
    </row>
    <row r="138" spans="1:26" ht="15.75" customHeight="1">
      <c r="A138" s="297"/>
      <c r="B138" s="297"/>
      <c r="C138" s="297"/>
      <c r="D138" s="297"/>
      <c r="E138" s="297"/>
      <c r="F138" s="297"/>
      <c r="G138" s="297"/>
      <c r="H138" s="617"/>
      <c r="I138" s="617"/>
      <c r="J138" s="297"/>
      <c r="K138" s="451"/>
      <c r="L138" s="297"/>
      <c r="M138" s="451"/>
      <c r="N138" s="297"/>
      <c r="O138" s="297"/>
      <c r="P138" s="282"/>
      <c r="Q138" s="282"/>
      <c r="R138" s="282"/>
      <c r="S138" s="282"/>
      <c r="T138" s="282"/>
      <c r="U138" s="282"/>
      <c r="V138" s="282"/>
      <c r="W138" s="282"/>
      <c r="X138" s="282"/>
      <c r="Y138" s="282"/>
      <c r="Z138" s="282"/>
    </row>
    <row r="139" spans="1:26" ht="15.75" customHeight="1">
      <c r="A139" s="297"/>
      <c r="B139" s="297"/>
      <c r="C139" s="297"/>
      <c r="D139" s="297"/>
      <c r="E139" s="297"/>
      <c r="F139" s="297"/>
      <c r="G139" s="297"/>
      <c r="H139" s="617"/>
      <c r="I139" s="617"/>
      <c r="J139" s="297"/>
      <c r="K139" s="451"/>
      <c r="L139" s="297"/>
      <c r="M139" s="451"/>
      <c r="N139" s="297"/>
      <c r="O139" s="297"/>
      <c r="P139" s="282"/>
      <c r="Q139" s="282"/>
      <c r="R139" s="282"/>
      <c r="S139" s="282"/>
      <c r="T139" s="282"/>
      <c r="U139" s="282"/>
      <c r="V139" s="282"/>
      <c r="W139" s="282"/>
      <c r="X139" s="282"/>
      <c r="Y139" s="282"/>
      <c r="Z139" s="282"/>
    </row>
    <row r="140" spans="1:26" ht="15.75" customHeight="1">
      <c r="A140" s="297"/>
      <c r="B140" s="297"/>
      <c r="C140" s="297"/>
      <c r="D140" s="297"/>
      <c r="E140" s="297"/>
      <c r="F140" s="297"/>
      <c r="G140" s="297"/>
      <c r="H140" s="617"/>
      <c r="I140" s="617"/>
      <c r="J140" s="297"/>
      <c r="K140" s="451"/>
      <c r="L140" s="297"/>
      <c r="M140" s="451"/>
      <c r="N140" s="297"/>
      <c r="O140" s="297"/>
      <c r="P140" s="282"/>
      <c r="Q140" s="282"/>
      <c r="R140" s="282"/>
      <c r="S140" s="282"/>
      <c r="T140" s="282"/>
      <c r="U140" s="282"/>
      <c r="V140" s="282"/>
      <c r="W140" s="282"/>
      <c r="X140" s="282"/>
      <c r="Y140" s="282"/>
      <c r="Z140" s="282"/>
    </row>
    <row r="141" spans="1:26" ht="15.75" customHeight="1">
      <c r="A141" s="297"/>
      <c r="B141" s="297"/>
      <c r="C141" s="297"/>
      <c r="D141" s="297"/>
      <c r="E141" s="297"/>
      <c r="F141" s="297"/>
      <c r="G141" s="297"/>
      <c r="H141" s="617"/>
      <c r="I141" s="617"/>
      <c r="J141" s="297"/>
      <c r="K141" s="451"/>
      <c r="L141" s="297"/>
      <c r="M141" s="451"/>
      <c r="N141" s="297"/>
      <c r="O141" s="297"/>
      <c r="P141" s="282"/>
      <c r="Q141" s="282"/>
      <c r="R141" s="282"/>
      <c r="S141" s="282"/>
      <c r="T141" s="282"/>
      <c r="U141" s="282"/>
      <c r="V141" s="282"/>
      <c r="W141" s="282"/>
      <c r="X141" s="282"/>
      <c r="Y141" s="282"/>
      <c r="Z141" s="282"/>
    </row>
    <row r="142" spans="1:26" ht="15.75" customHeight="1">
      <c r="A142" s="297"/>
      <c r="B142" s="297"/>
      <c r="C142" s="297"/>
      <c r="D142" s="297"/>
      <c r="E142" s="297"/>
      <c r="F142" s="297"/>
      <c r="G142" s="297"/>
      <c r="H142" s="617"/>
      <c r="I142" s="617"/>
      <c r="J142" s="297"/>
      <c r="K142" s="451"/>
      <c r="L142" s="297"/>
      <c r="M142" s="451"/>
      <c r="N142" s="297"/>
      <c r="O142" s="297"/>
      <c r="P142" s="282"/>
      <c r="Q142" s="282"/>
      <c r="R142" s="282"/>
      <c r="S142" s="282"/>
      <c r="T142" s="282"/>
      <c r="U142" s="282"/>
      <c r="V142" s="282"/>
      <c r="W142" s="282"/>
      <c r="X142" s="282"/>
      <c r="Y142" s="282"/>
      <c r="Z142" s="282"/>
    </row>
    <row r="143" spans="1:26" ht="15.75" customHeight="1">
      <c r="A143" s="297"/>
      <c r="B143" s="297"/>
      <c r="C143" s="297"/>
      <c r="D143" s="297"/>
      <c r="E143" s="297"/>
      <c r="F143" s="297"/>
      <c r="G143" s="297"/>
      <c r="H143" s="617"/>
      <c r="I143" s="617"/>
      <c r="J143" s="297"/>
      <c r="K143" s="451"/>
      <c r="L143" s="297"/>
      <c r="M143" s="451"/>
      <c r="N143" s="297"/>
      <c r="O143" s="297"/>
      <c r="P143" s="282"/>
      <c r="Q143" s="282"/>
      <c r="R143" s="282"/>
      <c r="S143" s="282"/>
      <c r="T143" s="282"/>
      <c r="U143" s="282"/>
      <c r="V143" s="282"/>
      <c r="W143" s="282"/>
      <c r="X143" s="282"/>
      <c r="Y143" s="282"/>
      <c r="Z143" s="282"/>
    </row>
    <row r="144" spans="1:26" ht="15.75" customHeight="1">
      <c r="A144" s="297"/>
      <c r="B144" s="297"/>
      <c r="C144" s="297"/>
      <c r="D144" s="297"/>
      <c r="E144" s="297"/>
      <c r="F144" s="297"/>
      <c r="G144" s="297"/>
      <c r="H144" s="617"/>
      <c r="I144" s="617"/>
      <c r="J144" s="297"/>
      <c r="K144" s="451"/>
      <c r="L144" s="297"/>
      <c r="M144" s="451"/>
      <c r="N144" s="297"/>
      <c r="O144" s="297"/>
      <c r="P144" s="282"/>
      <c r="Q144" s="282"/>
      <c r="R144" s="282"/>
      <c r="S144" s="282"/>
      <c r="T144" s="282"/>
      <c r="U144" s="282"/>
      <c r="V144" s="282"/>
      <c r="W144" s="282"/>
      <c r="X144" s="282"/>
      <c r="Y144" s="282"/>
      <c r="Z144" s="282"/>
    </row>
    <row r="145" spans="1:26" ht="15.75" customHeight="1">
      <c r="A145" s="297"/>
      <c r="B145" s="297"/>
      <c r="C145" s="297"/>
      <c r="D145" s="297"/>
      <c r="E145" s="297"/>
      <c r="F145" s="297"/>
      <c r="G145" s="297"/>
      <c r="H145" s="617"/>
      <c r="I145" s="617"/>
      <c r="J145" s="297"/>
      <c r="K145" s="451"/>
      <c r="L145" s="297"/>
      <c r="M145" s="451"/>
      <c r="N145" s="297"/>
      <c r="O145" s="297"/>
      <c r="P145" s="282"/>
      <c r="Q145" s="282"/>
      <c r="R145" s="282"/>
      <c r="S145" s="282"/>
      <c r="T145" s="282"/>
      <c r="U145" s="282"/>
      <c r="V145" s="282"/>
      <c r="W145" s="282"/>
      <c r="X145" s="282"/>
      <c r="Y145" s="282"/>
      <c r="Z145" s="282"/>
    </row>
    <row r="146" spans="1:26" ht="15.75" customHeight="1">
      <c r="A146" s="297"/>
      <c r="B146" s="297"/>
      <c r="C146" s="297"/>
      <c r="D146" s="297"/>
      <c r="E146" s="297"/>
      <c r="F146" s="297"/>
      <c r="G146" s="297"/>
      <c r="H146" s="617"/>
      <c r="I146" s="617"/>
      <c r="J146" s="297"/>
      <c r="K146" s="451"/>
      <c r="L146" s="297"/>
      <c r="M146" s="451"/>
      <c r="N146" s="297"/>
      <c r="O146" s="297"/>
      <c r="P146" s="282"/>
      <c r="Q146" s="282"/>
      <c r="R146" s="282"/>
      <c r="S146" s="282"/>
      <c r="T146" s="282"/>
      <c r="U146" s="282"/>
      <c r="V146" s="282"/>
      <c r="W146" s="282"/>
      <c r="X146" s="282"/>
      <c r="Y146" s="282"/>
      <c r="Z146" s="282"/>
    </row>
    <row r="147" spans="1:26" ht="15.75" customHeight="1">
      <c r="A147" s="297"/>
      <c r="B147" s="297"/>
      <c r="C147" s="297"/>
      <c r="D147" s="297"/>
      <c r="E147" s="297"/>
      <c r="F147" s="297"/>
      <c r="G147" s="297"/>
      <c r="H147" s="617"/>
      <c r="I147" s="617"/>
      <c r="J147" s="297"/>
      <c r="K147" s="451"/>
      <c r="L147" s="297"/>
      <c r="M147" s="451"/>
      <c r="N147" s="297"/>
      <c r="O147" s="297"/>
      <c r="P147" s="282"/>
      <c r="Q147" s="282"/>
      <c r="R147" s="282"/>
      <c r="S147" s="282"/>
      <c r="T147" s="282"/>
      <c r="U147" s="282"/>
      <c r="V147" s="282"/>
      <c r="W147" s="282"/>
      <c r="X147" s="282"/>
      <c r="Y147" s="282"/>
      <c r="Z147" s="282"/>
    </row>
    <row r="148" spans="1:26" ht="15.75" customHeight="1">
      <c r="A148" s="297"/>
      <c r="B148" s="297"/>
      <c r="C148" s="297"/>
      <c r="D148" s="297"/>
      <c r="E148" s="297"/>
      <c r="F148" s="297"/>
      <c r="G148" s="297"/>
      <c r="H148" s="617"/>
      <c r="I148" s="617"/>
      <c r="J148" s="297"/>
      <c r="K148" s="451"/>
      <c r="L148" s="297"/>
      <c r="M148" s="451"/>
      <c r="N148" s="297"/>
      <c r="O148" s="297"/>
      <c r="P148" s="282"/>
      <c r="Q148" s="282"/>
      <c r="R148" s="282"/>
      <c r="S148" s="282"/>
      <c r="T148" s="282"/>
      <c r="U148" s="282"/>
      <c r="V148" s="282"/>
      <c r="W148" s="282"/>
      <c r="X148" s="282"/>
      <c r="Y148" s="282"/>
      <c r="Z148" s="282"/>
    </row>
    <row r="149" spans="1:26" ht="15.75" customHeight="1">
      <c r="A149" s="297"/>
      <c r="B149" s="297"/>
      <c r="C149" s="297"/>
      <c r="D149" s="297"/>
      <c r="E149" s="297"/>
      <c r="F149" s="297"/>
      <c r="G149" s="297"/>
      <c r="H149" s="617"/>
      <c r="I149" s="617"/>
      <c r="J149" s="297"/>
      <c r="K149" s="451"/>
      <c r="L149" s="297"/>
      <c r="M149" s="451"/>
      <c r="N149" s="297"/>
      <c r="O149" s="297"/>
      <c r="P149" s="282"/>
      <c r="Q149" s="282"/>
      <c r="R149" s="282"/>
      <c r="S149" s="282"/>
      <c r="T149" s="282"/>
      <c r="U149" s="282"/>
      <c r="V149" s="282"/>
      <c r="W149" s="282"/>
      <c r="X149" s="282"/>
      <c r="Y149" s="282"/>
      <c r="Z149" s="282"/>
    </row>
    <row r="150" spans="1:26" ht="15.75" customHeight="1">
      <c r="A150" s="297"/>
      <c r="B150" s="297"/>
      <c r="C150" s="297"/>
      <c r="D150" s="297"/>
      <c r="E150" s="297"/>
      <c r="F150" s="297"/>
      <c r="G150" s="297"/>
      <c r="H150" s="617"/>
      <c r="I150" s="617"/>
      <c r="J150" s="297"/>
      <c r="K150" s="451"/>
      <c r="L150" s="297"/>
      <c r="M150" s="451"/>
      <c r="N150" s="297"/>
      <c r="O150" s="297"/>
      <c r="P150" s="282"/>
      <c r="Q150" s="282"/>
      <c r="R150" s="282"/>
      <c r="S150" s="282"/>
      <c r="T150" s="282"/>
      <c r="U150" s="282"/>
      <c r="V150" s="282"/>
      <c r="W150" s="282"/>
      <c r="X150" s="282"/>
      <c r="Y150" s="282"/>
      <c r="Z150" s="282"/>
    </row>
    <row r="151" spans="1:26" ht="15.75" customHeight="1">
      <c r="A151" s="297"/>
      <c r="B151" s="297"/>
      <c r="C151" s="297"/>
      <c r="D151" s="297"/>
      <c r="E151" s="297"/>
      <c r="F151" s="297"/>
      <c r="G151" s="297"/>
      <c r="H151" s="617"/>
      <c r="I151" s="617"/>
      <c r="J151" s="297"/>
      <c r="K151" s="451"/>
      <c r="L151" s="297"/>
      <c r="M151" s="451"/>
      <c r="N151" s="297"/>
      <c r="O151" s="297"/>
      <c r="P151" s="282"/>
      <c r="Q151" s="282"/>
      <c r="R151" s="282"/>
      <c r="S151" s="282"/>
      <c r="T151" s="282"/>
      <c r="U151" s="282"/>
      <c r="V151" s="282"/>
      <c r="W151" s="282"/>
      <c r="X151" s="282"/>
      <c r="Y151" s="282"/>
      <c r="Z151" s="282"/>
    </row>
    <row r="152" spans="1:26" ht="15.75" customHeight="1">
      <c r="A152" s="297"/>
      <c r="B152" s="297"/>
      <c r="C152" s="297"/>
      <c r="D152" s="297"/>
      <c r="E152" s="297"/>
      <c r="F152" s="297"/>
      <c r="G152" s="297"/>
      <c r="H152" s="617"/>
      <c r="I152" s="617"/>
      <c r="J152" s="297"/>
      <c r="K152" s="451"/>
      <c r="L152" s="297"/>
      <c r="M152" s="451"/>
      <c r="N152" s="297"/>
      <c r="O152" s="297"/>
      <c r="P152" s="282"/>
      <c r="Q152" s="282"/>
      <c r="R152" s="282"/>
      <c r="S152" s="282"/>
      <c r="T152" s="282"/>
      <c r="U152" s="282"/>
      <c r="V152" s="282"/>
      <c r="W152" s="282"/>
      <c r="X152" s="282"/>
      <c r="Y152" s="282"/>
      <c r="Z152" s="282"/>
    </row>
    <row r="153" spans="1:26" ht="15.75" customHeight="1">
      <c r="A153" s="297"/>
      <c r="B153" s="297"/>
      <c r="C153" s="297"/>
      <c r="D153" s="297"/>
      <c r="E153" s="297"/>
      <c r="F153" s="297"/>
      <c r="G153" s="297"/>
      <c r="H153" s="617"/>
      <c r="I153" s="617"/>
      <c r="J153" s="297"/>
      <c r="K153" s="451"/>
      <c r="L153" s="297"/>
      <c r="M153" s="451"/>
      <c r="N153" s="297"/>
      <c r="O153" s="297"/>
      <c r="P153" s="282"/>
      <c r="Q153" s="282"/>
      <c r="R153" s="282"/>
      <c r="S153" s="282"/>
      <c r="T153" s="282"/>
      <c r="U153" s="282"/>
      <c r="V153" s="282"/>
      <c r="W153" s="282"/>
      <c r="X153" s="282"/>
      <c r="Y153" s="282"/>
      <c r="Z153" s="282"/>
    </row>
    <row r="154" spans="1:26" ht="15.75" customHeight="1">
      <c r="A154" s="297"/>
      <c r="B154" s="297"/>
      <c r="C154" s="297"/>
      <c r="D154" s="297"/>
      <c r="E154" s="297"/>
      <c r="F154" s="297"/>
      <c r="G154" s="297"/>
      <c r="H154" s="617"/>
      <c r="I154" s="617"/>
      <c r="J154" s="297"/>
      <c r="K154" s="451"/>
      <c r="L154" s="297"/>
      <c r="M154" s="451"/>
      <c r="N154" s="297"/>
      <c r="O154" s="297"/>
      <c r="P154" s="282"/>
      <c r="Q154" s="282"/>
      <c r="R154" s="282"/>
      <c r="S154" s="282"/>
      <c r="T154" s="282"/>
      <c r="U154" s="282"/>
      <c r="V154" s="282"/>
      <c r="W154" s="282"/>
      <c r="X154" s="282"/>
      <c r="Y154" s="282"/>
      <c r="Z154" s="282"/>
    </row>
    <row r="155" spans="1:26" ht="15.75" customHeight="1">
      <c r="A155" s="297"/>
      <c r="B155" s="297"/>
      <c r="C155" s="297"/>
      <c r="D155" s="297"/>
      <c r="E155" s="297"/>
      <c r="F155" s="297"/>
      <c r="G155" s="297"/>
      <c r="H155" s="617"/>
      <c r="I155" s="617"/>
      <c r="J155" s="297"/>
      <c r="K155" s="451"/>
      <c r="L155" s="297"/>
      <c r="M155" s="451"/>
      <c r="N155" s="297"/>
      <c r="O155" s="297"/>
      <c r="P155" s="282"/>
      <c r="Q155" s="282"/>
      <c r="R155" s="282"/>
      <c r="S155" s="282"/>
      <c r="T155" s="282"/>
      <c r="U155" s="282"/>
      <c r="V155" s="282"/>
      <c r="W155" s="282"/>
      <c r="X155" s="282"/>
      <c r="Y155" s="282"/>
      <c r="Z155" s="282"/>
    </row>
    <row r="156" spans="1:26" ht="15.75" customHeight="1">
      <c r="A156" s="297"/>
      <c r="B156" s="297"/>
      <c r="C156" s="297"/>
      <c r="D156" s="297"/>
      <c r="E156" s="297"/>
      <c r="F156" s="297"/>
      <c r="G156" s="297"/>
      <c r="H156" s="617"/>
      <c r="I156" s="617"/>
      <c r="J156" s="297"/>
      <c r="K156" s="451"/>
      <c r="L156" s="297"/>
      <c r="M156" s="451"/>
      <c r="N156" s="297"/>
      <c r="O156" s="297"/>
      <c r="P156" s="282"/>
      <c r="Q156" s="282"/>
      <c r="R156" s="282"/>
      <c r="S156" s="282"/>
      <c r="T156" s="282"/>
      <c r="U156" s="282"/>
      <c r="V156" s="282"/>
      <c r="W156" s="282"/>
      <c r="X156" s="282"/>
      <c r="Y156" s="282"/>
      <c r="Z156" s="282"/>
    </row>
    <row r="157" spans="1:26" ht="15.75" customHeight="1">
      <c r="A157" s="297"/>
      <c r="B157" s="297"/>
      <c r="C157" s="297"/>
      <c r="D157" s="297"/>
      <c r="E157" s="297"/>
      <c r="F157" s="297"/>
      <c r="G157" s="297"/>
      <c r="H157" s="617"/>
      <c r="I157" s="617"/>
      <c r="J157" s="297"/>
      <c r="K157" s="451"/>
      <c r="L157" s="297"/>
      <c r="M157" s="451"/>
      <c r="N157" s="297"/>
      <c r="O157" s="297"/>
      <c r="P157" s="282"/>
      <c r="Q157" s="282"/>
      <c r="R157" s="282"/>
      <c r="S157" s="282"/>
      <c r="T157" s="282"/>
      <c r="U157" s="282"/>
      <c r="V157" s="282"/>
      <c r="W157" s="282"/>
      <c r="X157" s="282"/>
      <c r="Y157" s="282"/>
      <c r="Z157" s="282"/>
    </row>
    <row r="158" spans="1:26" ht="15.75" customHeight="1">
      <c r="A158" s="297"/>
      <c r="B158" s="297"/>
      <c r="C158" s="297"/>
      <c r="D158" s="297"/>
      <c r="E158" s="297"/>
      <c r="F158" s="297"/>
      <c r="G158" s="297"/>
      <c r="H158" s="617"/>
      <c r="I158" s="617"/>
      <c r="J158" s="297"/>
      <c r="K158" s="451"/>
      <c r="L158" s="297"/>
      <c r="M158" s="451"/>
      <c r="N158" s="297"/>
      <c r="O158" s="297"/>
      <c r="P158" s="282"/>
      <c r="Q158" s="282"/>
      <c r="R158" s="282"/>
      <c r="S158" s="282"/>
      <c r="T158" s="282"/>
      <c r="U158" s="282"/>
      <c r="V158" s="282"/>
      <c r="W158" s="282"/>
      <c r="X158" s="282"/>
      <c r="Y158" s="282"/>
      <c r="Z158" s="282"/>
    </row>
    <row r="159" spans="1:26" ht="15.75" customHeight="1">
      <c r="A159" s="297"/>
      <c r="B159" s="297"/>
      <c r="C159" s="297"/>
      <c r="D159" s="297"/>
      <c r="E159" s="297"/>
      <c r="F159" s="297"/>
      <c r="G159" s="297"/>
      <c r="H159" s="617"/>
      <c r="I159" s="617"/>
      <c r="J159" s="297"/>
      <c r="K159" s="451"/>
      <c r="L159" s="297"/>
      <c r="M159" s="451"/>
      <c r="N159" s="297"/>
      <c r="O159" s="297"/>
      <c r="P159" s="282"/>
      <c r="Q159" s="282"/>
      <c r="R159" s="282"/>
      <c r="S159" s="282"/>
      <c r="T159" s="282"/>
      <c r="U159" s="282"/>
      <c r="V159" s="282"/>
      <c r="W159" s="282"/>
      <c r="X159" s="282"/>
      <c r="Y159" s="282"/>
      <c r="Z159" s="282"/>
    </row>
    <row r="160" spans="1:26" ht="15.75" customHeight="1">
      <c r="A160" s="297"/>
      <c r="B160" s="297"/>
      <c r="C160" s="297"/>
      <c r="D160" s="297"/>
      <c r="E160" s="297"/>
      <c r="F160" s="297"/>
      <c r="G160" s="297"/>
      <c r="H160" s="617"/>
      <c r="I160" s="617"/>
      <c r="J160" s="297"/>
      <c r="K160" s="451"/>
      <c r="L160" s="297"/>
      <c r="M160" s="451"/>
      <c r="N160" s="297"/>
      <c r="O160" s="297"/>
      <c r="P160" s="282"/>
      <c r="Q160" s="282"/>
      <c r="R160" s="282"/>
      <c r="S160" s="282"/>
      <c r="T160" s="282"/>
      <c r="U160" s="282"/>
      <c r="V160" s="282"/>
      <c r="W160" s="282"/>
      <c r="X160" s="282"/>
      <c r="Y160" s="282"/>
      <c r="Z160" s="282"/>
    </row>
    <row r="161" spans="1:26" ht="15.75" customHeight="1">
      <c r="A161" s="297"/>
      <c r="B161" s="297"/>
      <c r="C161" s="297"/>
      <c r="D161" s="297"/>
      <c r="E161" s="297"/>
      <c r="F161" s="297"/>
      <c r="G161" s="297"/>
      <c r="H161" s="617"/>
      <c r="I161" s="617"/>
      <c r="J161" s="297"/>
      <c r="K161" s="451"/>
      <c r="L161" s="297"/>
      <c r="M161" s="451"/>
      <c r="N161" s="297"/>
      <c r="O161" s="297"/>
      <c r="P161" s="282"/>
      <c r="Q161" s="282"/>
      <c r="R161" s="282"/>
      <c r="S161" s="282"/>
      <c r="T161" s="282"/>
      <c r="U161" s="282"/>
      <c r="V161" s="282"/>
      <c r="W161" s="282"/>
      <c r="X161" s="282"/>
      <c r="Y161" s="282"/>
      <c r="Z161" s="282"/>
    </row>
    <row r="162" spans="1:26" ht="15.75" customHeight="1">
      <c r="A162" s="297"/>
      <c r="B162" s="297"/>
      <c r="C162" s="297"/>
      <c r="D162" s="297"/>
      <c r="E162" s="297"/>
      <c r="F162" s="297"/>
      <c r="G162" s="297"/>
      <c r="H162" s="617"/>
      <c r="I162" s="617"/>
      <c r="J162" s="297"/>
      <c r="K162" s="451"/>
      <c r="L162" s="297"/>
      <c r="M162" s="451"/>
      <c r="N162" s="297"/>
      <c r="O162" s="297"/>
      <c r="P162" s="282"/>
      <c r="Q162" s="282"/>
      <c r="R162" s="282"/>
      <c r="S162" s="282"/>
      <c r="T162" s="282"/>
      <c r="U162" s="282"/>
      <c r="V162" s="282"/>
      <c r="W162" s="282"/>
      <c r="X162" s="282"/>
      <c r="Y162" s="282"/>
      <c r="Z162" s="282"/>
    </row>
    <row r="163" spans="1:26" ht="15.75" customHeight="1">
      <c r="A163" s="297"/>
      <c r="B163" s="297"/>
      <c r="C163" s="297"/>
      <c r="D163" s="297"/>
      <c r="E163" s="297"/>
      <c r="F163" s="297"/>
      <c r="G163" s="297"/>
      <c r="H163" s="617"/>
      <c r="I163" s="617"/>
      <c r="J163" s="297"/>
      <c r="K163" s="451"/>
      <c r="L163" s="297"/>
      <c r="M163" s="451"/>
      <c r="N163" s="297"/>
      <c r="O163" s="297"/>
      <c r="P163" s="282"/>
      <c r="Q163" s="282"/>
      <c r="R163" s="282"/>
      <c r="S163" s="282"/>
      <c r="T163" s="282"/>
      <c r="U163" s="282"/>
      <c r="V163" s="282"/>
      <c r="W163" s="282"/>
      <c r="X163" s="282"/>
      <c r="Y163" s="282"/>
      <c r="Z163" s="282"/>
    </row>
    <row r="164" spans="1:26" ht="15.75" customHeight="1">
      <c r="A164" s="297"/>
      <c r="B164" s="297"/>
      <c r="C164" s="297"/>
      <c r="D164" s="297"/>
      <c r="E164" s="297"/>
      <c r="F164" s="297"/>
      <c r="G164" s="297"/>
      <c r="H164" s="617"/>
      <c r="I164" s="617"/>
      <c r="J164" s="297"/>
      <c r="K164" s="451"/>
      <c r="L164" s="297"/>
      <c r="M164" s="451"/>
      <c r="N164" s="297"/>
      <c r="O164" s="297"/>
      <c r="P164" s="282"/>
      <c r="Q164" s="282"/>
      <c r="R164" s="282"/>
      <c r="S164" s="282"/>
      <c r="T164" s="282"/>
      <c r="U164" s="282"/>
      <c r="V164" s="282"/>
      <c r="W164" s="282"/>
      <c r="X164" s="282"/>
      <c r="Y164" s="282"/>
      <c r="Z164" s="282"/>
    </row>
    <row r="165" spans="1:26" ht="15.75" customHeight="1">
      <c r="A165" s="297"/>
      <c r="B165" s="297"/>
      <c r="C165" s="297"/>
      <c r="D165" s="297"/>
      <c r="E165" s="297"/>
      <c r="F165" s="297"/>
      <c r="G165" s="297"/>
      <c r="H165" s="617"/>
      <c r="I165" s="617"/>
      <c r="J165" s="297"/>
      <c r="K165" s="451"/>
      <c r="L165" s="297"/>
      <c r="M165" s="451"/>
      <c r="N165" s="297"/>
      <c r="O165" s="297"/>
      <c r="P165" s="282"/>
      <c r="Q165" s="282"/>
      <c r="R165" s="282"/>
      <c r="S165" s="282"/>
      <c r="T165" s="282"/>
      <c r="U165" s="282"/>
      <c r="V165" s="282"/>
      <c r="W165" s="282"/>
      <c r="X165" s="282"/>
      <c r="Y165" s="282"/>
      <c r="Z165" s="282"/>
    </row>
    <row r="166" spans="1:26" ht="15.75" customHeight="1">
      <c r="A166" s="297"/>
      <c r="B166" s="297"/>
      <c r="C166" s="297"/>
      <c r="D166" s="297"/>
      <c r="E166" s="297"/>
      <c r="F166" s="297"/>
      <c r="G166" s="297"/>
      <c r="H166" s="617"/>
      <c r="I166" s="617"/>
      <c r="J166" s="297"/>
      <c r="K166" s="451"/>
      <c r="L166" s="297"/>
      <c r="M166" s="451"/>
      <c r="N166" s="297"/>
      <c r="O166" s="297"/>
      <c r="P166" s="282"/>
      <c r="Q166" s="282"/>
      <c r="R166" s="282"/>
      <c r="S166" s="282"/>
      <c r="T166" s="282"/>
      <c r="U166" s="282"/>
      <c r="V166" s="282"/>
      <c r="W166" s="282"/>
      <c r="X166" s="282"/>
      <c r="Y166" s="282"/>
      <c r="Z166" s="282"/>
    </row>
    <row r="167" spans="1:26" ht="15.75" customHeight="1">
      <c r="A167" s="297"/>
      <c r="B167" s="297"/>
      <c r="C167" s="297"/>
      <c r="D167" s="297"/>
      <c r="E167" s="297"/>
      <c r="F167" s="297"/>
      <c r="G167" s="297"/>
      <c r="H167" s="617"/>
      <c r="I167" s="617"/>
      <c r="J167" s="297"/>
      <c r="K167" s="451"/>
      <c r="L167" s="297"/>
      <c r="M167" s="451"/>
      <c r="N167" s="297"/>
      <c r="O167" s="297"/>
      <c r="P167" s="282"/>
      <c r="Q167" s="282"/>
      <c r="R167" s="282"/>
      <c r="S167" s="282"/>
      <c r="T167" s="282"/>
      <c r="U167" s="282"/>
      <c r="V167" s="282"/>
      <c r="W167" s="282"/>
      <c r="X167" s="282"/>
      <c r="Y167" s="282"/>
      <c r="Z167" s="282"/>
    </row>
    <row r="168" spans="1:26" ht="15.75" customHeight="1">
      <c r="A168" s="297"/>
      <c r="B168" s="297"/>
      <c r="C168" s="297"/>
      <c r="D168" s="297"/>
      <c r="E168" s="297"/>
      <c r="F168" s="297"/>
      <c r="G168" s="297"/>
      <c r="H168" s="617"/>
      <c r="I168" s="617"/>
      <c r="J168" s="297"/>
      <c r="K168" s="451"/>
      <c r="L168" s="297"/>
      <c r="M168" s="451"/>
      <c r="N168" s="297"/>
      <c r="O168" s="297"/>
      <c r="P168" s="282"/>
      <c r="Q168" s="282"/>
      <c r="R168" s="282"/>
      <c r="S168" s="282"/>
      <c r="T168" s="282"/>
      <c r="U168" s="282"/>
      <c r="V168" s="282"/>
      <c r="W168" s="282"/>
      <c r="X168" s="282"/>
      <c r="Y168" s="282"/>
      <c r="Z168" s="282"/>
    </row>
    <row r="169" spans="1:26" ht="15.75" customHeight="1">
      <c r="A169" s="297"/>
      <c r="B169" s="297"/>
      <c r="C169" s="297"/>
      <c r="D169" s="297"/>
      <c r="E169" s="297"/>
      <c r="F169" s="297"/>
      <c r="G169" s="297"/>
      <c r="H169" s="617"/>
      <c r="I169" s="617"/>
      <c r="J169" s="297"/>
      <c r="K169" s="451"/>
      <c r="L169" s="297"/>
      <c r="M169" s="451"/>
      <c r="N169" s="297"/>
      <c r="O169" s="297"/>
      <c r="P169" s="282"/>
      <c r="Q169" s="282"/>
      <c r="R169" s="282"/>
      <c r="S169" s="282"/>
      <c r="T169" s="282"/>
      <c r="U169" s="282"/>
      <c r="V169" s="282"/>
      <c r="W169" s="282"/>
      <c r="X169" s="282"/>
      <c r="Y169" s="282"/>
      <c r="Z169" s="282"/>
    </row>
    <row r="170" spans="1:26" ht="15.75" customHeight="1">
      <c r="A170" s="297"/>
      <c r="B170" s="297"/>
      <c r="C170" s="297"/>
      <c r="D170" s="297"/>
      <c r="E170" s="297"/>
      <c r="F170" s="297"/>
      <c r="G170" s="297"/>
      <c r="H170" s="617"/>
      <c r="I170" s="617"/>
      <c r="J170" s="297"/>
      <c r="K170" s="451"/>
      <c r="L170" s="297"/>
      <c r="M170" s="451"/>
      <c r="N170" s="297"/>
      <c r="O170" s="297"/>
      <c r="P170" s="282"/>
      <c r="Q170" s="282"/>
      <c r="R170" s="282"/>
      <c r="S170" s="282"/>
      <c r="T170" s="282"/>
      <c r="U170" s="282"/>
      <c r="V170" s="282"/>
      <c r="W170" s="282"/>
      <c r="X170" s="282"/>
      <c r="Y170" s="282"/>
      <c r="Z170" s="282"/>
    </row>
    <row r="171" spans="1:26" ht="15.75" customHeight="1">
      <c r="A171" s="297"/>
      <c r="B171" s="297"/>
      <c r="C171" s="297"/>
      <c r="D171" s="297"/>
      <c r="E171" s="297"/>
      <c r="F171" s="297"/>
      <c r="G171" s="297"/>
      <c r="H171" s="617"/>
      <c r="I171" s="617"/>
      <c r="J171" s="297"/>
      <c r="K171" s="451"/>
      <c r="L171" s="297"/>
      <c r="M171" s="451"/>
      <c r="N171" s="297"/>
      <c r="O171" s="297"/>
      <c r="P171" s="282"/>
      <c r="Q171" s="282"/>
      <c r="R171" s="282"/>
      <c r="S171" s="282"/>
      <c r="T171" s="282"/>
      <c r="U171" s="282"/>
      <c r="V171" s="282"/>
      <c r="W171" s="282"/>
      <c r="X171" s="282"/>
      <c r="Y171" s="282"/>
      <c r="Z171" s="282"/>
    </row>
    <row r="172" spans="1:26" ht="15.75" customHeight="1">
      <c r="A172" s="297"/>
      <c r="B172" s="297"/>
      <c r="C172" s="297"/>
      <c r="D172" s="297"/>
      <c r="E172" s="297"/>
      <c r="F172" s="297"/>
      <c r="G172" s="297"/>
      <c r="H172" s="617"/>
      <c r="I172" s="617"/>
      <c r="J172" s="297"/>
      <c r="K172" s="451"/>
      <c r="L172" s="297"/>
      <c r="M172" s="451"/>
      <c r="N172" s="297"/>
      <c r="O172" s="297"/>
      <c r="P172" s="282"/>
      <c r="Q172" s="282"/>
      <c r="R172" s="282"/>
      <c r="S172" s="282"/>
      <c r="T172" s="282"/>
      <c r="U172" s="282"/>
      <c r="V172" s="282"/>
      <c r="W172" s="282"/>
      <c r="X172" s="282"/>
      <c r="Y172" s="282"/>
      <c r="Z172" s="282"/>
    </row>
    <row r="173" spans="1:26" ht="15.75" customHeight="1">
      <c r="A173" s="297"/>
      <c r="B173" s="297"/>
      <c r="C173" s="297"/>
      <c r="D173" s="297"/>
      <c r="E173" s="297"/>
      <c r="F173" s="297"/>
      <c r="G173" s="297"/>
      <c r="H173" s="617"/>
      <c r="I173" s="617"/>
      <c r="J173" s="297"/>
      <c r="K173" s="451"/>
      <c r="L173" s="297"/>
      <c r="M173" s="451"/>
      <c r="N173" s="297"/>
      <c r="O173" s="297"/>
      <c r="P173" s="282"/>
      <c r="Q173" s="282"/>
      <c r="R173" s="282"/>
      <c r="S173" s="282"/>
      <c r="T173" s="282"/>
      <c r="U173" s="282"/>
      <c r="V173" s="282"/>
      <c r="W173" s="282"/>
      <c r="X173" s="282"/>
      <c r="Y173" s="282"/>
      <c r="Z173" s="282"/>
    </row>
    <row r="174" spans="1:26" ht="15.75" customHeight="1">
      <c r="A174" s="297"/>
      <c r="B174" s="297"/>
      <c r="C174" s="297"/>
      <c r="D174" s="297"/>
      <c r="E174" s="297"/>
      <c r="F174" s="297"/>
      <c r="G174" s="297"/>
      <c r="H174" s="617"/>
      <c r="I174" s="617"/>
      <c r="J174" s="297"/>
      <c r="K174" s="451"/>
      <c r="L174" s="297"/>
      <c r="M174" s="451"/>
      <c r="N174" s="297"/>
      <c r="O174" s="297"/>
      <c r="P174" s="282"/>
      <c r="Q174" s="282"/>
      <c r="R174" s="282"/>
      <c r="S174" s="282"/>
      <c r="T174" s="282"/>
      <c r="U174" s="282"/>
      <c r="V174" s="282"/>
      <c r="W174" s="282"/>
      <c r="X174" s="282"/>
      <c r="Y174" s="282"/>
      <c r="Z174" s="282"/>
    </row>
    <row r="175" spans="1:26" ht="15.75" customHeight="1">
      <c r="A175" s="297"/>
      <c r="B175" s="297"/>
      <c r="C175" s="297"/>
      <c r="D175" s="297"/>
      <c r="E175" s="297"/>
      <c r="F175" s="297"/>
      <c r="G175" s="297"/>
      <c r="H175" s="617"/>
      <c r="I175" s="617"/>
      <c r="J175" s="297"/>
      <c r="K175" s="451"/>
      <c r="L175" s="297"/>
      <c r="M175" s="451"/>
      <c r="N175" s="297"/>
      <c r="O175" s="297"/>
      <c r="P175" s="282"/>
      <c r="Q175" s="282"/>
      <c r="R175" s="282"/>
      <c r="S175" s="282"/>
      <c r="T175" s="282"/>
      <c r="U175" s="282"/>
      <c r="V175" s="282"/>
      <c r="W175" s="282"/>
      <c r="X175" s="282"/>
      <c r="Y175" s="282"/>
      <c r="Z175" s="282"/>
    </row>
    <row r="176" spans="1:26" ht="15.75" customHeight="1">
      <c r="A176" s="297"/>
      <c r="B176" s="297"/>
      <c r="C176" s="297"/>
      <c r="D176" s="297"/>
      <c r="E176" s="297"/>
      <c r="F176" s="297"/>
      <c r="G176" s="297"/>
      <c r="H176" s="617"/>
      <c r="I176" s="617"/>
      <c r="J176" s="297"/>
      <c r="K176" s="451"/>
      <c r="L176" s="297"/>
      <c r="M176" s="451"/>
      <c r="N176" s="297"/>
      <c r="O176" s="297"/>
      <c r="P176" s="282"/>
      <c r="Q176" s="282"/>
      <c r="R176" s="282"/>
      <c r="S176" s="282"/>
      <c r="T176" s="282"/>
      <c r="U176" s="282"/>
      <c r="V176" s="282"/>
      <c r="W176" s="282"/>
      <c r="X176" s="282"/>
      <c r="Y176" s="282"/>
      <c r="Z176" s="282"/>
    </row>
    <row r="177" spans="1:26" ht="15.75" customHeight="1">
      <c r="A177" s="297"/>
      <c r="B177" s="297"/>
      <c r="C177" s="297"/>
      <c r="D177" s="297"/>
      <c r="E177" s="297"/>
      <c r="F177" s="297"/>
      <c r="G177" s="297"/>
      <c r="H177" s="617"/>
      <c r="I177" s="617"/>
      <c r="J177" s="297"/>
      <c r="K177" s="451"/>
      <c r="L177" s="297"/>
      <c r="M177" s="451"/>
      <c r="N177" s="297"/>
      <c r="O177" s="297"/>
      <c r="P177" s="282"/>
      <c r="Q177" s="282"/>
      <c r="R177" s="282"/>
      <c r="S177" s="282"/>
      <c r="T177" s="282"/>
      <c r="U177" s="282"/>
      <c r="V177" s="282"/>
      <c r="W177" s="282"/>
      <c r="X177" s="282"/>
      <c r="Y177" s="282"/>
      <c r="Z177" s="282"/>
    </row>
    <row r="178" spans="1:26" ht="15.75" customHeight="1">
      <c r="A178" s="297"/>
      <c r="B178" s="297"/>
      <c r="C178" s="297"/>
      <c r="D178" s="297"/>
      <c r="E178" s="297"/>
      <c r="F178" s="297"/>
      <c r="G178" s="297"/>
      <c r="H178" s="617"/>
      <c r="I178" s="617"/>
      <c r="J178" s="297"/>
      <c r="K178" s="451"/>
      <c r="L178" s="297"/>
      <c r="M178" s="451"/>
      <c r="N178" s="297"/>
      <c r="O178" s="297"/>
      <c r="P178" s="282"/>
      <c r="Q178" s="282"/>
      <c r="R178" s="282"/>
      <c r="S178" s="282"/>
      <c r="T178" s="282"/>
      <c r="U178" s="282"/>
      <c r="V178" s="282"/>
      <c r="W178" s="282"/>
      <c r="X178" s="282"/>
      <c r="Y178" s="282"/>
      <c r="Z178" s="282"/>
    </row>
    <row r="179" spans="1:26" ht="15.75" customHeight="1">
      <c r="A179" s="297"/>
      <c r="B179" s="297"/>
      <c r="C179" s="297"/>
      <c r="D179" s="297"/>
      <c r="E179" s="297"/>
      <c r="F179" s="297"/>
      <c r="G179" s="297"/>
      <c r="H179" s="617"/>
      <c r="I179" s="617"/>
      <c r="J179" s="297"/>
      <c r="K179" s="451"/>
      <c r="L179" s="297"/>
      <c r="M179" s="451"/>
      <c r="N179" s="297"/>
      <c r="O179" s="297"/>
      <c r="P179" s="282"/>
      <c r="Q179" s="282"/>
      <c r="R179" s="282"/>
      <c r="S179" s="282"/>
      <c r="T179" s="282"/>
      <c r="U179" s="282"/>
      <c r="V179" s="282"/>
      <c r="W179" s="282"/>
      <c r="X179" s="282"/>
      <c r="Y179" s="282"/>
      <c r="Z179" s="282"/>
    </row>
    <row r="180" spans="1:26" ht="15.75" customHeight="1">
      <c r="A180" s="297"/>
      <c r="B180" s="297"/>
      <c r="C180" s="297"/>
      <c r="D180" s="297"/>
      <c r="E180" s="297"/>
      <c r="F180" s="297"/>
      <c r="G180" s="297"/>
      <c r="H180" s="617"/>
      <c r="I180" s="617"/>
      <c r="J180" s="297"/>
      <c r="K180" s="451"/>
      <c r="L180" s="297"/>
      <c r="M180" s="451"/>
      <c r="N180" s="297"/>
      <c r="O180" s="297"/>
      <c r="P180" s="282"/>
      <c r="Q180" s="282"/>
      <c r="R180" s="282"/>
      <c r="S180" s="282"/>
      <c r="T180" s="282"/>
      <c r="U180" s="282"/>
      <c r="V180" s="282"/>
      <c r="W180" s="282"/>
      <c r="X180" s="282"/>
      <c r="Y180" s="282"/>
      <c r="Z180" s="282"/>
    </row>
    <row r="181" spans="1:26" ht="15.75" customHeight="1">
      <c r="A181" s="297"/>
      <c r="B181" s="297"/>
      <c r="C181" s="297"/>
      <c r="D181" s="297"/>
      <c r="E181" s="297"/>
      <c r="F181" s="297"/>
      <c r="G181" s="297"/>
      <c r="H181" s="617"/>
      <c r="I181" s="617"/>
      <c r="J181" s="297"/>
      <c r="K181" s="451"/>
      <c r="L181" s="297"/>
      <c r="M181" s="451"/>
      <c r="N181" s="297"/>
      <c r="O181" s="297"/>
      <c r="P181" s="282"/>
      <c r="Q181" s="282"/>
      <c r="R181" s="282"/>
      <c r="S181" s="282"/>
      <c r="T181" s="282"/>
      <c r="U181" s="282"/>
      <c r="V181" s="282"/>
      <c r="W181" s="282"/>
      <c r="X181" s="282"/>
      <c r="Y181" s="282"/>
      <c r="Z181" s="282"/>
    </row>
    <row r="182" spans="1:26" ht="15.75" customHeight="1">
      <c r="A182" s="297"/>
      <c r="B182" s="297"/>
      <c r="C182" s="297"/>
      <c r="D182" s="297"/>
      <c r="E182" s="297"/>
      <c r="F182" s="297"/>
      <c r="G182" s="297"/>
      <c r="H182" s="617"/>
      <c r="I182" s="617"/>
      <c r="J182" s="297"/>
      <c r="K182" s="451"/>
      <c r="L182" s="297"/>
      <c r="M182" s="451"/>
      <c r="N182" s="297"/>
      <c r="O182" s="297"/>
      <c r="P182" s="282"/>
      <c r="Q182" s="282"/>
      <c r="R182" s="282"/>
      <c r="S182" s="282"/>
      <c r="T182" s="282"/>
      <c r="U182" s="282"/>
      <c r="V182" s="282"/>
      <c r="W182" s="282"/>
      <c r="X182" s="282"/>
      <c r="Y182" s="282"/>
      <c r="Z182" s="282"/>
    </row>
    <row r="183" spans="1:26" ht="15.75" customHeight="1">
      <c r="A183" s="297"/>
      <c r="B183" s="297"/>
      <c r="C183" s="297"/>
      <c r="D183" s="297"/>
      <c r="E183" s="297"/>
      <c r="F183" s="297"/>
      <c r="G183" s="297"/>
      <c r="H183" s="617"/>
      <c r="I183" s="617"/>
      <c r="J183" s="297"/>
      <c r="K183" s="451"/>
      <c r="L183" s="297"/>
      <c r="M183" s="451"/>
      <c r="N183" s="297"/>
      <c r="O183" s="297"/>
      <c r="P183" s="282"/>
      <c r="Q183" s="282"/>
      <c r="R183" s="282"/>
      <c r="S183" s="282"/>
      <c r="T183" s="282"/>
      <c r="U183" s="282"/>
      <c r="V183" s="282"/>
      <c r="W183" s="282"/>
      <c r="X183" s="282"/>
      <c r="Y183" s="282"/>
      <c r="Z183" s="282"/>
    </row>
    <row r="184" spans="1:26" ht="15.75" customHeight="1">
      <c r="A184" s="297"/>
      <c r="B184" s="297"/>
      <c r="C184" s="297"/>
      <c r="D184" s="297"/>
      <c r="E184" s="297"/>
      <c r="F184" s="297"/>
      <c r="G184" s="297"/>
      <c r="H184" s="617"/>
      <c r="I184" s="617"/>
      <c r="J184" s="297"/>
      <c r="K184" s="451"/>
      <c r="L184" s="297"/>
      <c r="M184" s="451"/>
      <c r="N184" s="297"/>
      <c r="O184" s="297"/>
      <c r="P184" s="282"/>
      <c r="Q184" s="282"/>
      <c r="R184" s="282"/>
      <c r="S184" s="282"/>
      <c r="T184" s="282"/>
      <c r="U184" s="282"/>
      <c r="V184" s="282"/>
      <c r="W184" s="282"/>
      <c r="X184" s="282"/>
      <c r="Y184" s="282"/>
      <c r="Z184" s="282"/>
    </row>
    <row r="185" spans="1:26" ht="15.75" customHeight="1">
      <c r="A185" s="297"/>
      <c r="B185" s="297"/>
      <c r="C185" s="297"/>
      <c r="D185" s="297"/>
      <c r="E185" s="297"/>
      <c r="F185" s="297"/>
      <c r="G185" s="297"/>
      <c r="H185" s="617"/>
      <c r="I185" s="617"/>
      <c r="J185" s="297"/>
      <c r="K185" s="451"/>
      <c r="L185" s="297"/>
      <c r="M185" s="451"/>
      <c r="N185" s="297"/>
      <c r="O185" s="297"/>
      <c r="P185" s="282"/>
      <c r="Q185" s="282"/>
      <c r="R185" s="282"/>
      <c r="S185" s="282"/>
      <c r="T185" s="282"/>
      <c r="U185" s="282"/>
      <c r="V185" s="282"/>
      <c r="W185" s="282"/>
      <c r="X185" s="282"/>
      <c r="Y185" s="282"/>
      <c r="Z185" s="282"/>
    </row>
    <row r="186" spans="1:26" ht="15.75" customHeight="1">
      <c r="A186" s="297"/>
      <c r="B186" s="297"/>
      <c r="C186" s="297"/>
      <c r="D186" s="297"/>
      <c r="E186" s="297"/>
      <c r="F186" s="297"/>
      <c r="G186" s="297"/>
      <c r="H186" s="617"/>
      <c r="I186" s="617"/>
      <c r="J186" s="297"/>
      <c r="K186" s="451"/>
      <c r="L186" s="297"/>
      <c r="M186" s="451"/>
      <c r="N186" s="297"/>
      <c r="O186" s="297"/>
      <c r="P186" s="282"/>
      <c r="Q186" s="282"/>
      <c r="R186" s="282"/>
      <c r="S186" s="282"/>
      <c r="T186" s="282"/>
      <c r="U186" s="282"/>
      <c r="V186" s="282"/>
      <c r="W186" s="282"/>
      <c r="X186" s="282"/>
      <c r="Y186" s="282"/>
      <c r="Z186" s="282"/>
    </row>
    <row r="187" spans="1:26" ht="15.75" customHeight="1">
      <c r="A187" s="297"/>
      <c r="B187" s="297"/>
      <c r="C187" s="297"/>
      <c r="D187" s="297"/>
      <c r="E187" s="297"/>
      <c r="F187" s="297"/>
      <c r="G187" s="297"/>
      <c r="H187" s="617"/>
      <c r="I187" s="617"/>
      <c r="J187" s="297"/>
      <c r="K187" s="451"/>
      <c r="L187" s="297"/>
      <c r="M187" s="451"/>
      <c r="N187" s="297"/>
      <c r="O187" s="297"/>
      <c r="P187" s="282"/>
      <c r="Q187" s="282"/>
      <c r="R187" s="282"/>
      <c r="S187" s="282"/>
      <c r="T187" s="282"/>
      <c r="U187" s="282"/>
      <c r="V187" s="282"/>
      <c r="W187" s="282"/>
      <c r="X187" s="282"/>
      <c r="Y187" s="282"/>
      <c r="Z187" s="282"/>
    </row>
    <row r="188" spans="1:26" ht="15.75" customHeight="1">
      <c r="A188" s="297"/>
      <c r="B188" s="297"/>
      <c r="C188" s="297"/>
      <c r="D188" s="297"/>
      <c r="E188" s="297"/>
      <c r="F188" s="297"/>
      <c r="G188" s="297"/>
      <c r="H188" s="617"/>
      <c r="I188" s="617"/>
      <c r="J188" s="297"/>
      <c r="K188" s="451"/>
      <c r="L188" s="297"/>
      <c r="M188" s="451"/>
      <c r="N188" s="297"/>
      <c r="O188" s="297"/>
      <c r="P188" s="282"/>
      <c r="Q188" s="282"/>
      <c r="R188" s="282"/>
      <c r="S188" s="282"/>
      <c r="T188" s="282"/>
      <c r="U188" s="282"/>
      <c r="V188" s="282"/>
      <c r="W188" s="282"/>
      <c r="X188" s="282"/>
      <c r="Y188" s="282"/>
      <c r="Z188" s="282"/>
    </row>
    <row r="189" spans="1:26" ht="15.75" customHeight="1">
      <c r="A189" s="297"/>
      <c r="B189" s="297"/>
      <c r="C189" s="297"/>
      <c r="D189" s="297"/>
      <c r="E189" s="297"/>
      <c r="F189" s="297"/>
      <c r="G189" s="297"/>
      <c r="H189" s="617"/>
      <c r="I189" s="617"/>
      <c r="J189" s="297"/>
      <c r="K189" s="451"/>
      <c r="L189" s="297"/>
      <c r="M189" s="451"/>
      <c r="N189" s="297"/>
      <c r="O189" s="297"/>
      <c r="P189" s="282"/>
      <c r="Q189" s="282"/>
      <c r="R189" s="282"/>
      <c r="S189" s="282"/>
      <c r="T189" s="282"/>
      <c r="U189" s="282"/>
      <c r="V189" s="282"/>
      <c r="W189" s="282"/>
      <c r="X189" s="282"/>
      <c r="Y189" s="282"/>
      <c r="Z189" s="282"/>
    </row>
    <row r="190" spans="1:26" ht="15.75" customHeight="1">
      <c r="A190" s="297"/>
      <c r="B190" s="297"/>
      <c r="C190" s="297"/>
      <c r="D190" s="297"/>
      <c r="E190" s="297"/>
      <c r="F190" s="297"/>
      <c r="G190" s="297"/>
      <c r="H190" s="617"/>
      <c r="I190" s="617"/>
      <c r="J190" s="297"/>
      <c r="K190" s="451"/>
      <c r="L190" s="297"/>
      <c r="M190" s="451"/>
      <c r="N190" s="297"/>
      <c r="O190" s="297"/>
      <c r="P190" s="282"/>
      <c r="Q190" s="282"/>
      <c r="R190" s="282"/>
      <c r="S190" s="282"/>
      <c r="T190" s="282"/>
      <c r="U190" s="282"/>
      <c r="V190" s="282"/>
      <c r="W190" s="282"/>
      <c r="X190" s="282"/>
      <c r="Y190" s="282"/>
      <c r="Z190" s="282"/>
    </row>
    <row r="191" spans="1:26" ht="15.75" customHeight="1">
      <c r="A191" s="297"/>
      <c r="B191" s="297"/>
      <c r="C191" s="297"/>
      <c r="D191" s="297"/>
      <c r="E191" s="297"/>
      <c r="F191" s="297"/>
      <c r="G191" s="297"/>
      <c r="H191" s="617"/>
      <c r="I191" s="617"/>
      <c r="J191" s="297"/>
      <c r="K191" s="451"/>
      <c r="L191" s="297"/>
      <c r="M191" s="451"/>
      <c r="N191" s="297"/>
      <c r="O191" s="297"/>
      <c r="P191" s="282"/>
      <c r="Q191" s="282"/>
      <c r="R191" s="282"/>
      <c r="S191" s="282"/>
      <c r="T191" s="282"/>
      <c r="U191" s="282"/>
      <c r="V191" s="282"/>
      <c r="W191" s="282"/>
      <c r="X191" s="282"/>
      <c r="Y191" s="282"/>
      <c r="Z191" s="282"/>
    </row>
    <row r="192" spans="1:26" ht="15.75" customHeight="1">
      <c r="A192" s="297"/>
      <c r="B192" s="297"/>
      <c r="C192" s="297"/>
      <c r="D192" s="297"/>
      <c r="E192" s="297"/>
      <c r="F192" s="297"/>
      <c r="G192" s="297"/>
      <c r="H192" s="617"/>
      <c r="I192" s="617"/>
      <c r="J192" s="297"/>
      <c r="K192" s="451"/>
      <c r="L192" s="297"/>
      <c r="M192" s="451"/>
      <c r="N192" s="297"/>
      <c r="O192" s="297"/>
      <c r="P192" s="282"/>
      <c r="Q192" s="282"/>
      <c r="R192" s="282"/>
      <c r="S192" s="282"/>
      <c r="T192" s="282"/>
      <c r="U192" s="282"/>
      <c r="V192" s="282"/>
      <c r="W192" s="282"/>
      <c r="X192" s="282"/>
      <c r="Y192" s="282"/>
      <c r="Z192" s="282"/>
    </row>
    <row r="193" spans="1:26" ht="15.75" customHeight="1">
      <c r="A193" s="297"/>
      <c r="B193" s="297"/>
      <c r="C193" s="297"/>
      <c r="D193" s="297"/>
      <c r="E193" s="297"/>
      <c r="F193" s="297"/>
      <c r="G193" s="297"/>
      <c r="H193" s="617"/>
      <c r="I193" s="617"/>
      <c r="J193" s="297"/>
      <c r="K193" s="451"/>
      <c r="L193" s="297"/>
      <c r="M193" s="451"/>
      <c r="N193" s="297"/>
      <c r="O193" s="297"/>
      <c r="P193" s="282"/>
      <c r="Q193" s="282"/>
      <c r="R193" s="282"/>
      <c r="S193" s="282"/>
      <c r="T193" s="282"/>
      <c r="U193" s="282"/>
      <c r="V193" s="282"/>
      <c r="W193" s="282"/>
      <c r="X193" s="282"/>
      <c r="Y193" s="282"/>
      <c r="Z193" s="282"/>
    </row>
    <row r="194" spans="1:26" ht="15.75" customHeight="1">
      <c r="A194" s="297"/>
      <c r="B194" s="297"/>
      <c r="C194" s="297"/>
      <c r="D194" s="297"/>
      <c r="E194" s="297"/>
      <c r="F194" s="297"/>
      <c r="G194" s="297"/>
      <c r="H194" s="617"/>
      <c r="I194" s="617"/>
      <c r="J194" s="297"/>
      <c r="K194" s="451"/>
      <c r="L194" s="297"/>
      <c r="M194" s="451"/>
      <c r="N194" s="297"/>
      <c r="O194" s="297"/>
      <c r="P194" s="282"/>
      <c r="Q194" s="282"/>
      <c r="R194" s="282"/>
      <c r="S194" s="282"/>
      <c r="T194" s="282"/>
      <c r="U194" s="282"/>
      <c r="V194" s="282"/>
      <c r="W194" s="282"/>
      <c r="X194" s="282"/>
      <c r="Y194" s="282"/>
      <c r="Z194" s="282"/>
    </row>
    <row r="195" spans="1:26" ht="15.75" customHeight="1">
      <c r="A195" s="297"/>
      <c r="B195" s="297"/>
      <c r="C195" s="297"/>
      <c r="D195" s="297"/>
      <c r="E195" s="297"/>
      <c r="F195" s="297"/>
      <c r="G195" s="297"/>
      <c r="H195" s="617"/>
      <c r="I195" s="617"/>
      <c r="J195" s="297"/>
      <c r="K195" s="451"/>
      <c r="L195" s="297"/>
      <c r="M195" s="451"/>
      <c r="N195" s="297"/>
      <c r="O195" s="297"/>
      <c r="P195" s="282"/>
      <c r="Q195" s="282"/>
      <c r="R195" s="282"/>
      <c r="S195" s="282"/>
      <c r="T195" s="282"/>
      <c r="U195" s="282"/>
      <c r="V195" s="282"/>
      <c r="W195" s="282"/>
      <c r="X195" s="282"/>
      <c r="Y195" s="282"/>
      <c r="Z195" s="282"/>
    </row>
    <row r="196" spans="1:26" ht="15.75" customHeight="1">
      <c r="A196" s="297"/>
      <c r="B196" s="297"/>
      <c r="C196" s="297"/>
      <c r="D196" s="297"/>
      <c r="E196" s="297"/>
      <c r="F196" s="297"/>
      <c r="G196" s="297"/>
      <c r="H196" s="617"/>
      <c r="I196" s="617"/>
      <c r="J196" s="297"/>
      <c r="K196" s="451"/>
      <c r="L196" s="297"/>
      <c r="M196" s="451"/>
      <c r="N196" s="297"/>
      <c r="O196" s="297"/>
      <c r="P196" s="282"/>
      <c r="Q196" s="282"/>
      <c r="R196" s="282"/>
      <c r="S196" s="282"/>
      <c r="T196" s="282"/>
      <c r="U196" s="282"/>
      <c r="V196" s="282"/>
      <c r="W196" s="282"/>
      <c r="X196" s="282"/>
      <c r="Y196" s="282"/>
      <c r="Z196" s="282"/>
    </row>
    <row r="197" spans="1:26" ht="15.75" customHeight="1">
      <c r="A197" s="297"/>
      <c r="B197" s="297"/>
      <c r="C197" s="297"/>
      <c r="D197" s="297"/>
      <c r="E197" s="297"/>
      <c r="F197" s="297"/>
      <c r="G197" s="297"/>
      <c r="H197" s="617"/>
      <c r="I197" s="617"/>
      <c r="J197" s="297"/>
      <c r="K197" s="451"/>
      <c r="L197" s="297"/>
      <c r="M197" s="451"/>
      <c r="N197" s="297"/>
      <c r="O197" s="297"/>
      <c r="P197" s="282"/>
      <c r="Q197" s="282"/>
      <c r="R197" s="282"/>
      <c r="S197" s="282"/>
      <c r="T197" s="282"/>
      <c r="U197" s="282"/>
      <c r="V197" s="282"/>
      <c r="W197" s="282"/>
      <c r="X197" s="282"/>
      <c r="Y197" s="282"/>
      <c r="Z197" s="282"/>
    </row>
    <row r="198" spans="1:26" ht="15.75" customHeight="1">
      <c r="A198" s="297"/>
      <c r="B198" s="297"/>
      <c r="C198" s="297"/>
      <c r="D198" s="297"/>
      <c r="E198" s="297"/>
      <c r="F198" s="297"/>
      <c r="G198" s="297"/>
      <c r="H198" s="617"/>
      <c r="I198" s="617"/>
      <c r="J198" s="297"/>
      <c r="K198" s="451"/>
      <c r="L198" s="297"/>
      <c r="M198" s="451"/>
      <c r="N198" s="297"/>
      <c r="O198" s="297"/>
      <c r="P198" s="282"/>
      <c r="Q198" s="282"/>
      <c r="R198" s="282"/>
      <c r="S198" s="282"/>
      <c r="T198" s="282"/>
      <c r="U198" s="282"/>
      <c r="V198" s="282"/>
      <c r="W198" s="282"/>
      <c r="X198" s="282"/>
      <c r="Y198" s="282"/>
      <c r="Z198" s="282"/>
    </row>
    <row r="199" spans="1:26" ht="15.75" customHeight="1">
      <c r="A199" s="297"/>
      <c r="B199" s="297"/>
      <c r="C199" s="297"/>
      <c r="D199" s="297"/>
      <c r="E199" s="297"/>
      <c r="F199" s="297"/>
      <c r="G199" s="297"/>
      <c r="H199" s="617"/>
      <c r="I199" s="617"/>
      <c r="J199" s="297"/>
      <c r="K199" s="451"/>
      <c r="L199" s="297"/>
      <c r="M199" s="451"/>
      <c r="N199" s="297"/>
      <c r="O199" s="297"/>
      <c r="P199" s="282"/>
      <c r="Q199" s="282"/>
      <c r="R199" s="282"/>
      <c r="S199" s="282"/>
      <c r="T199" s="282"/>
      <c r="U199" s="282"/>
      <c r="V199" s="282"/>
      <c r="W199" s="282"/>
      <c r="X199" s="282"/>
      <c r="Y199" s="282"/>
      <c r="Z199" s="282"/>
    </row>
    <row r="200" spans="1:26" ht="15.75" customHeight="1">
      <c r="A200" s="297"/>
      <c r="B200" s="297"/>
      <c r="C200" s="297"/>
      <c r="D200" s="297"/>
      <c r="E200" s="297"/>
      <c r="F200" s="297"/>
      <c r="G200" s="297"/>
      <c r="H200" s="617"/>
      <c r="I200" s="617"/>
      <c r="J200" s="297"/>
      <c r="K200" s="451"/>
      <c r="L200" s="297"/>
      <c r="M200" s="451"/>
      <c r="N200" s="297"/>
      <c r="O200" s="297"/>
      <c r="P200" s="282"/>
      <c r="Q200" s="282"/>
      <c r="R200" s="282"/>
      <c r="S200" s="282"/>
      <c r="T200" s="282"/>
      <c r="U200" s="282"/>
      <c r="V200" s="282"/>
      <c r="W200" s="282"/>
      <c r="X200" s="282"/>
      <c r="Y200" s="282"/>
      <c r="Z200" s="282"/>
    </row>
    <row r="201" spans="1:26" ht="15.75" customHeight="1">
      <c r="A201" s="297"/>
      <c r="B201" s="297"/>
      <c r="C201" s="297"/>
      <c r="D201" s="297"/>
      <c r="E201" s="297"/>
      <c r="F201" s="297"/>
      <c r="G201" s="297"/>
      <c r="H201" s="617"/>
      <c r="I201" s="617"/>
      <c r="J201" s="297"/>
      <c r="K201" s="451"/>
      <c r="L201" s="297"/>
      <c r="M201" s="451"/>
      <c r="N201" s="297"/>
      <c r="O201" s="297"/>
      <c r="P201" s="282"/>
      <c r="Q201" s="282"/>
      <c r="R201" s="282"/>
      <c r="S201" s="282"/>
      <c r="T201" s="282"/>
      <c r="U201" s="282"/>
      <c r="V201" s="282"/>
      <c r="W201" s="282"/>
      <c r="X201" s="282"/>
      <c r="Y201" s="282"/>
      <c r="Z201" s="282"/>
    </row>
    <row r="202" spans="1:26" ht="15.75" customHeight="1">
      <c r="A202" s="297"/>
      <c r="B202" s="297"/>
      <c r="C202" s="297"/>
      <c r="D202" s="297"/>
      <c r="E202" s="297"/>
      <c r="F202" s="297"/>
      <c r="G202" s="297"/>
      <c r="H202" s="617"/>
      <c r="I202" s="617"/>
      <c r="J202" s="297"/>
      <c r="K202" s="451"/>
      <c r="L202" s="297"/>
      <c r="M202" s="451"/>
      <c r="N202" s="297"/>
      <c r="O202" s="297"/>
      <c r="P202" s="282"/>
      <c r="Q202" s="282"/>
      <c r="R202" s="282"/>
      <c r="S202" s="282"/>
      <c r="T202" s="282"/>
      <c r="U202" s="282"/>
      <c r="V202" s="282"/>
      <c r="W202" s="282"/>
      <c r="X202" s="282"/>
      <c r="Y202" s="282"/>
      <c r="Z202" s="282"/>
    </row>
    <row r="203" spans="1:26" ht="15.75" customHeight="1">
      <c r="A203" s="297"/>
      <c r="B203" s="297"/>
      <c r="C203" s="297"/>
      <c r="D203" s="297"/>
      <c r="E203" s="297"/>
      <c r="F203" s="297"/>
      <c r="G203" s="297"/>
      <c r="H203" s="617"/>
      <c r="I203" s="617"/>
      <c r="J203" s="297"/>
      <c r="K203" s="451"/>
      <c r="L203" s="297"/>
      <c r="M203" s="451"/>
      <c r="N203" s="297"/>
      <c r="O203" s="297"/>
      <c r="P203" s="282"/>
      <c r="Q203" s="282"/>
      <c r="R203" s="282"/>
      <c r="S203" s="282"/>
      <c r="T203" s="282"/>
      <c r="U203" s="282"/>
      <c r="V203" s="282"/>
      <c r="W203" s="282"/>
      <c r="X203" s="282"/>
      <c r="Y203" s="282"/>
      <c r="Z203" s="282"/>
    </row>
    <row r="204" spans="1:26" ht="15.75" customHeight="1">
      <c r="A204" s="297"/>
      <c r="B204" s="297"/>
      <c r="C204" s="297"/>
      <c r="D204" s="297"/>
      <c r="E204" s="297"/>
      <c r="F204" s="297"/>
      <c r="G204" s="297"/>
      <c r="H204" s="617"/>
      <c r="I204" s="617"/>
      <c r="J204" s="297"/>
      <c r="K204" s="451"/>
      <c r="L204" s="297"/>
      <c r="M204" s="451"/>
      <c r="N204" s="297"/>
      <c r="O204" s="297"/>
      <c r="P204" s="282"/>
      <c r="Q204" s="282"/>
      <c r="R204" s="282"/>
      <c r="S204" s="282"/>
      <c r="T204" s="282"/>
      <c r="U204" s="282"/>
      <c r="V204" s="282"/>
      <c r="W204" s="282"/>
      <c r="X204" s="282"/>
      <c r="Y204" s="282"/>
      <c r="Z204" s="282"/>
    </row>
    <row r="205" spans="1:26" ht="15.75" customHeight="1">
      <c r="A205" s="297"/>
      <c r="B205" s="297"/>
      <c r="C205" s="297"/>
      <c r="D205" s="297"/>
      <c r="E205" s="297"/>
      <c r="F205" s="297"/>
      <c r="G205" s="297"/>
      <c r="H205" s="617"/>
      <c r="I205" s="617"/>
      <c r="J205" s="297"/>
      <c r="K205" s="451"/>
      <c r="L205" s="297"/>
      <c r="M205" s="451"/>
      <c r="N205" s="297"/>
      <c r="O205" s="297"/>
      <c r="P205" s="282"/>
      <c r="Q205" s="282"/>
      <c r="R205" s="282"/>
      <c r="S205" s="282"/>
      <c r="T205" s="282"/>
      <c r="U205" s="282"/>
      <c r="V205" s="282"/>
      <c r="W205" s="282"/>
      <c r="X205" s="282"/>
      <c r="Y205" s="282"/>
      <c r="Z205" s="282"/>
    </row>
    <row r="206" spans="1:26" ht="15.75" customHeight="1">
      <c r="A206" s="297"/>
      <c r="B206" s="297"/>
      <c r="C206" s="297"/>
      <c r="D206" s="297"/>
      <c r="E206" s="297"/>
      <c r="F206" s="297"/>
      <c r="G206" s="297"/>
      <c r="H206" s="617"/>
      <c r="I206" s="617"/>
      <c r="J206" s="297"/>
      <c r="K206" s="451"/>
      <c r="L206" s="297"/>
      <c r="M206" s="451"/>
      <c r="N206" s="297"/>
      <c r="O206" s="297"/>
      <c r="P206" s="282"/>
      <c r="Q206" s="282"/>
      <c r="R206" s="282"/>
      <c r="S206" s="282"/>
      <c r="T206" s="282"/>
      <c r="U206" s="282"/>
      <c r="V206" s="282"/>
      <c r="W206" s="282"/>
      <c r="X206" s="282"/>
      <c r="Y206" s="282"/>
      <c r="Z206" s="282"/>
    </row>
    <row r="207" spans="1:26" ht="15.75" customHeight="1">
      <c r="A207" s="297"/>
      <c r="B207" s="297"/>
      <c r="C207" s="297"/>
      <c r="D207" s="297"/>
      <c r="E207" s="297"/>
      <c r="F207" s="297"/>
      <c r="G207" s="297"/>
      <c r="H207" s="617"/>
      <c r="I207" s="617"/>
      <c r="J207" s="297"/>
      <c r="K207" s="451"/>
      <c r="L207" s="297"/>
      <c r="M207" s="451"/>
      <c r="N207" s="297"/>
      <c r="O207" s="297"/>
      <c r="P207" s="282"/>
      <c r="Q207" s="282"/>
      <c r="R207" s="282"/>
      <c r="S207" s="282"/>
      <c r="T207" s="282"/>
      <c r="U207" s="282"/>
      <c r="V207" s="282"/>
      <c r="W207" s="282"/>
      <c r="X207" s="282"/>
      <c r="Y207" s="282"/>
      <c r="Z207" s="282"/>
    </row>
    <row r="208" spans="1:26" ht="15.75" customHeight="1">
      <c r="A208" s="297"/>
      <c r="B208" s="297"/>
      <c r="C208" s="297"/>
      <c r="D208" s="297"/>
      <c r="E208" s="297"/>
      <c r="F208" s="297"/>
      <c r="G208" s="297"/>
      <c r="H208" s="617"/>
      <c r="I208" s="617"/>
      <c r="J208" s="297"/>
      <c r="K208" s="451"/>
      <c r="L208" s="297"/>
      <c r="M208" s="451"/>
      <c r="N208" s="297"/>
      <c r="O208" s="297"/>
      <c r="P208" s="282"/>
      <c r="Q208" s="282"/>
      <c r="R208" s="282"/>
      <c r="S208" s="282"/>
      <c r="T208" s="282"/>
      <c r="U208" s="282"/>
      <c r="V208" s="282"/>
      <c r="W208" s="282"/>
      <c r="X208" s="282"/>
      <c r="Y208" s="282"/>
      <c r="Z208" s="282"/>
    </row>
    <row r="209" spans="1:26" ht="15.75" customHeight="1">
      <c r="A209" s="297"/>
      <c r="B209" s="297"/>
      <c r="C209" s="297"/>
      <c r="D209" s="297"/>
      <c r="E209" s="297"/>
      <c r="F209" s="297"/>
      <c r="G209" s="297"/>
      <c r="H209" s="617"/>
      <c r="I209" s="617"/>
      <c r="J209" s="297"/>
      <c r="K209" s="451"/>
      <c r="L209" s="297"/>
      <c r="M209" s="451"/>
      <c r="N209" s="297"/>
      <c r="O209" s="297"/>
      <c r="P209" s="282"/>
      <c r="Q209" s="282"/>
      <c r="R209" s="282"/>
      <c r="S209" s="282"/>
      <c r="T209" s="282"/>
      <c r="U209" s="282"/>
      <c r="V209" s="282"/>
      <c r="W209" s="282"/>
      <c r="X209" s="282"/>
      <c r="Y209" s="282"/>
      <c r="Z209" s="282"/>
    </row>
    <row r="210" spans="1:26" ht="15.75" customHeight="1">
      <c r="A210" s="297"/>
      <c r="B210" s="297"/>
      <c r="C210" s="297"/>
      <c r="D210" s="297"/>
      <c r="E210" s="297"/>
      <c r="F210" s="297"/>
      <c r="G210" s="297"/>
      <c r="H210" s="617"/>
      <c r="I210" s="617"/>
      <c r="J210" s="297"/>
      <c r="K210" s="451"/>
      <c r="L210" s="297"/>
      <c r="M210" s="451"/>
      <c r="N210" s="297"/>
      <c r="O210" s="297"/>
      <c r="P210" s="282"/>
      <c r="Q210" s="282"/>
      <c r="R210" s="282"/>
      <c r="S210" s="282"/>
      <c r="T210" s="282"/>
      <c r="U210" s="282"/>
      <c r="V210" s="282"/>
      <c r="W210" s="282"/>
      <c r="X210" s="282"/>
      <c r="Y210" s="282"/>
      <c r="Z210" s="282"/>
    </row>
    <row r="211" spans="1:26" ht="15.75" customHeight="1">
      <c r="A211" s="297"/>
      <c r="B211" s="297"/>
      <c r="C211" s="297"/>
      <c r="D211" s="297"/>
      <c r="E211" s="297"/>
      <c r="F211" s="297"/>
      <c r="G211" s="297"/>
      <c r="H211" s="617"/>
      <c r="I211" s="617"/>
      <c r="J211" s="297"/>
      <c r="K211" s="451"/>
      <c r="L211" s="297"/>
      <c r="M211" s="451"/>
      <c r="N211" s="297"/>
      <c r="O211" s="297"/>
      <c r="P211" s="282"/>
      <c r="Q211" s="282"/>
      <c r="R211" s="282"/>
      <c r="S211" s="282"/>
      <c r="T211" s="282"/>
      <c r="U211" s="282"/>
      <c r="V211" s="282"/>
      <c r="W211" s="282"/>
      <c r="X211" s="282"/>
      <c r="Y211" s="282"/>
      <c r="Z211" s="282"/>
    </row>
    <row r="212" spans="1:26" ht="15.75" customHeight="1">
      <c r="A212" s="297"/>
      <c r="B212" s="297"/>
      <c r="C212" s="297"/>
      <c r="D212" s="297"/>
      <c r="E212" s="297"/>
      <c r="F212" s="297"/>
      <c r="G212" s="297"/>
      <c r="H212" s="617"/>
      <c r="I212" s="617"/>
      <c r="J212" s="297"/>
      <c r="K212" s="451"/>
      <c r="L212" s="297"/>
      <c r="M212" s="451"/>
      <c r="N212" s="297"/>
      <c r="O212" s="297"/>
      <c r="P212" s="282"/>
      <c r="Q212" s="282"/>
      <c r="R212" s="282"/>
      <c r="S212" s="282"/>
      <c r="T212" s="282"/>
      <c r="U212" s="282"/>
      <c r="V212" s="282"/>
      <c r="W212" s="282"/>
      <c r="X212" s="282"/>
      <c r="Y212" s="282"/>
      <c r="Z212" s="282"/>
    </row>
    <row r="213" spans="1:26" ht="15.75" customHeight="1">
      <c r="A213" s="297"/>
      <c r="B213" s="297"/>
      <c r="C213" s="297"/>
      <c r="D213" s="297"/>
      <c r="E213" s="297"/>
      <c r="F213" s="297"/>
      <c r="G213" s="297"/>
      <c r="H213" s="617"/>
      <c r="I213" s="617"/>
      <c r="J213" s="297"/>
      <c r="K213" s="451"/>
      <c r="L213" s="297"/>
      <c r="M213" s="451"/>
      <c r="N213" s="297"/>
      <c r="O213" s="297"/>
      <c r="P213" s="282"/>
      <c r="Q213" s="282"/>
      <c r="R213" s="282"/>
      <c r="S213" s="282"/>
      <c r="T213" s="282"/>
      <c r="U213" s="282"/>
      <c r="V213" s="282"/>
      <c r="W213" s="282"/>
      <c r="X213" s="282"/>
      <c r="Y213" s="282"/>
      <c r="Z213" s="282"/>
    </row>
    <row r="214" spans="1:26" ht="15.75" customHeight="1">
      <c r="A214" s="297"/>
      <c r="B214" s="297"/>
      <c r="C214" s="297"/>
      <c r="D214" s="297"/>
      <c r="E214" s="297"/>
      <c r="F214" s="297"/>
      <c r="G214" s="297"/>
      <c r="H214" s="617"/>
      <c r="I214" s="617"/>
      <c r="J214" s="297"/>
      <c r="K214" s="451"/>
      <c r="L214" s="297"/>
      <c r="M214" s="451"/>
      <c r="N214" s="297"/>
      <c r="O214" s="297"/>
      <c r="P214" s="282"/>
      <c r="Q214" s="282"/>
      <c r="R214" s="282"/>
      <c r="S214" s="282"/>
      <c r="T214" s="282"/>
      <c r="U214" s="282"/>
      <c r="V214" s="282"/>
      <c r="W214" s="282"/>
      <c r="X214" s="282"/>
      <c r="Y214" s="282"/>
      <c r="Z214" s="282"/>
    </row>
    <row r="215" spans="1:26" ht="15.75" customHeight="1">
      <c r="A215" s="297"/>
      <c r="B215" s="297"/>
      <c r="C215" s="297"/>
      <c r="D215" s="297"/>
      <c r="E215" s="297"/>
      <c r="F215" s="297"/>
      <c r="G215" s="297"/>
      <c r="H215" s="617"/>
      <c r="I215" s="617"/>
      <c r="J215" s="297"/>
      <c r="K215" s="451"/>
      <c r="L215" s="297"/>
      <c r="M215" s="451"/>
      <c r="N215" s="297"/>
      <c r="O215" s="297"/>
      <c r="P215" s="282"/>
      <c r="Q215" s="282"/>
      <c r="R215" s="282"/>
      <c r="S215" s="282"/>
      <c r="T215" s="282"/>
      <c r="U215" s="282"/>
      <c r="V215" s="282"/>
      <c r="W215" s="282"/>
      <c r="X215" s="282"/>
      <c r="Y215" s="282"/>
      <c r="Z215" s="282"/>
    </row>
    <row r="216" spans="1:26" ht="15.75" customHeight="1">
      <c r="A216" s="297"/>
      <c r="B216" s="297"/>
      <c r="C216" s="297"/>
      <c r="D216" s="297"/>
      <c r="E216" s="297"/>
      <c r="F216" s="297"/>
      <c r="G216" s="297"/>
      <c r="H216" s="617"/>
      <c r="I216" s="617"/>
      <c r="J216" s="297"/>
      <c r="K216" s="451"/>
      <c r="L216" s="297"/>
      <c r="M216" s="451"/>
      <c r="N216" s="297"/>
      <c r="O216" s="297"/>
      <c r="P216" s="282"/>
      <c r="Q216" s="282"/>
      <c r="R216" s="282"/>
      <c r="S216" s="282"/>
      <c r="T216" s="282"/>
      <c r="U216" s="282"/>
      <c r="V216" s="282"/>
      <c r="W216" s="282"/>
      <c r="X216" s="282"/>
      <c r="Y216" s="282"/>
      <c r="Z216" s="282"/>
    </row>
    <row r="217" spans="1:26" ht="15.75" customHeight="1">
      <c r="A217" s="297"/>
      <c r="B217" s="297"/>
      <c r="C217" s="297"/>
      <c r="D217" s="297"/>
      <c r="E217" s="297"/>
      <c r="F217" s="297"/>
      <c r="G217" s="297"/>
      <c r="H217" s="617"/>
      <c r="I217" s="617"/>
      <c r="J217" s="297"/>
      <c r="K217" s="451"/>
      <c r="L217" s="297"/>
      <c r="M217" s="451"/>
      <c r="N217" s="297"/>
      <c r="O217" s="297"/>
      <c r="P217" s="282"/>
      <c r="Q217" s="282"/>
      <c r="R217" s="282"/>
      <c r="S217" s="282"/>
      <c r="T217" s="282"/>
      <c r="U217" s="282"/>
      <c r="V217" s="282"/>
      <c r="W217" s="282"/>
      <c r="X217" s="282"/>
      <c r="Y217" s="282"/>
      <c r="Z217" s="282"/>
    </row>
    <row r="218" spans="1:26" ht="15.75" customHeight="1">
      <c r="A218" s="297"/>
      <c r="B218" s="297"/>
      <c r="C218" s="297"/>
      <c r="D218" s="297"/>
      <c r="E218" s="297"/>
      <c r="F218" s="297"/>
      <c r="G218" s="297"/>
      <c r="H218" s="617"/>
      <c r="I218" s="617"/>
      <c r="J218" s="297"/>
      <c r="K218" s="451"/>
      <c r="L218" s="297"/>
      <c r="M218" s="451"/>
      <c r="N218" s="297"/>
      <c r="O218" s="297"/>
      <c r="P218" s="282"/>
      <c r="Q218" s="282"/>
      <c r="R218" s="282"/>
      <c r="S218" s="282"/>
      <c r="T218" s="282"/>
      <c r="U218" s="282"/>
      <c r="V218" s="282"/>
      <c r="W218" s="282"/>
      <c r="X218" s="282"/>
      <c r="Y218" s="282"/>
      <c r="Z218" s="282"/>
    </row>
    <row r="219" spans="1:26" ht="15.75" customHeight="1">
      <c r="A219" s="297"/>
      <c r="B219" s="297"/>
      <c r="C219" s="297"/>
      <c r="D219" s="297"/>
      <c r="E219" s="297"/>
      <c r="F219" s="297"/>
      <c r="G219" s="297"/>
      <c r="H219" s="617"/>
      <c r="I219" s="617"/>
      <c r="J219" s="297"/>
      <c r="K219" s="451"/>
      <c r="L219" s="297"/>
      <c r="M219" s="451"/>
      <c r="N219" s="297"/>
      <c r="O219" s="297"/>
      <c r="P219" s="282"/>
      <c r="Q219" s="282"/>
      <c r="R219" s="282"/>
      <c r="S219" s="282"/>
      <c r="T219" s="282"/>
      <c r="U219" s="282"/>
      <c r="V219" s="282"/>
      <c r="W219" s="282"/>
      <c r="X219" s="282"/>
      <c r="Y219" s="282"/>
      <c r="Z219" s="282"/>
    </row>
    <row r="220" spans="1:26" ht="15.75" customHeight="1">
      <c r="A220" s="297"/>
      <c r="B220" s="297"/>
      <c r="C220" s="297"/>
      <c r="D220" s="297"/>
      <c r="E220" s="297"/>
      <c r="F220" s="297"/>
      <c r="G220" s="297"/>
      <c r="H220" s="617"/>
      <c r="I220" s="617"/>
      <c r="J220" s="297"/>
      <c r="K220" s="451"/>
      <c r="L220" s="297"/>
      <c r="M220" s="451"/>
      <c r="N220" s="297"/>
      <c r="O220" s="297"/>
      <c r="P220" s="282"/>
      <c r="Q220" s="282"/>
      <c r="R220" s="282"/>
      <c r="S220" s="282"/>
      <c r="T220" s="282"/>
      <c r="U220" s="282"/>
      <c r="V220" s="282"/>
      <c r="W220" s="282"/>
      <c r="X220" s="282"/>
      <c r="Y220" s="282"/>
      <c r="Z220" s="282"/>
    </row>
    <row r="221" spans="1:26" ht="15.75" customHeight="1">
      <c r="A221" s="297"/>
      <c r="B221" s="297"/>
      <c r="C221" s="297"/>
      <c r="D221" s="297"/>
      <c r="E221" s="297"/>
      <c r="F221" s="297"/>
      <c r="G221" s="297"/>
      <c r="H221" s="297"/>
      <c r="I221" s="297"/>
      <c r="J221" s="297"/>
      <c r="K221" s="297"/>
      <c r="L221" s="297"/>
      <c r="M221" s="297"/>
      <c r="N221" s="297"/>
      <c r="O221" s="297"/>
      <c r="P221" s="297"/>
      <c r="Q221" s="297"/>
      <c r="R221" s="297"/>
      <c r="S221" s="297"/>
      <c r="T221" s="297"/>
      <c r="U221" s="297"/>
      <c r="V221" s="297"/>
      <c r="W221" s="297"/>
      <c r="X221" s="297"/>
      <c r="Y221" s="297"/>
      <c r="Z221" s="297"/>
    </row>
    <row r="222" spans="1:26" ht="15.75" customHeight="1">
      <c r="A222" s="297"/>
      <c r="B222" s="297"/>
      <c r="C222" s="297"/>
      <c r="D222" s="297"/>
      <c r="E222" s="297"/>
      <c r="F222" s="297"/>
      <c r="G222" s="297"/>
      <c r="H222" s="297"/>
      <c r="I222" s="297"/>
      <c r="J222" s="297"/>
      <c r="K222" s="297"/>
      <c r="L222" s="297"/>
      <c r="M222" s="297"/>
      <c r="N222" s="297"/>
      <c r="O222" s="297"/>
      <c r="P222" s="297"/>
      <c r="Q222" s="297"/>
      <c r="R222" s="297"/>
      <c r="S222" s="297"/>
      <c r="T222" s="297"/>
      <c r="U222" s="297"/>
      <c r="V222" s="297"/>
      <c r="W222" s="297"/>
      <c r="X222" s="297"/>
      <c r="Y222" s="297"/>
      <c r="Z222" s="297"/>
    </row>
    <row r="223" spans="1:26" ht="15.75" customHeight="1">
      <c r="A223" s="297"/>
      <c r="B223" s="297"/>
      <c r="C223" s="297"/>
      <c r="D223" s="297"/>
      <c r="E223" s="297"/>
      <c r="F223" s="297"/>
      <c r="G223" s="297"/>
      <c r="H223" s="297"/>
      <c r="I223" s="297"/>
      <c r="J223" s="297"/>
      <c r="K223" s="297"/>
      <c r="L223" s="297"/>
      <c r="M223" s="297"/>
      <c r="N223" s="297"/>
      <c r="O223" s="297"/>
      <c r="P223" s="297"/>
      <c r="Q223" s="297"/>
      <c r="R223" s="297"/>
      <c r="S223" s="297"/>
      <c r="T223" s="297"/>
      <c r="U223" s="297"/>
      <c r="V223" s="297"/>
      <c r="W223" s="297"/>
      <c r="X223" s="297"/>
      <c r="Y223" s="297"/>
      <c r="Z223" s="297"/>
    </row>
    <row r="224" spans="1:26" ht="15.75" customHeight="1">
      <c r="A224" s="297"/>
      <c r="B224" s="297"/>
      <c r="C224" s="297"/>
      <c r="D224" s="297"/>
      <c r="E224" s="297"/>
      <c r="F224" s="297"/>
      <c r="G224" s="297"/>
      <c r="H224" s="297"/>
      <c r="I224" s="297"/>
      <c r="J224" s="297"/>
      <c r="K224" s="297"/>
      <c r="L224" s="297"/>
      <c r="M224" s="297"/>
      <c r="N224" s="297"/>
      <c r="O224" s="297"/>
      <c r="P224" s="297"/>
      <c r="Q224" s="297"/>
      <c r="R224" s="297"/>
      <c r="S224" s="297"/>
      <c r="T224" s="297"/>
      <c r="U224" s="297"/>
      <c r="V224" s="297"/>
      <c r="W224" s="297"/>
      <c r="X224" s="297"/>
      <c r="Y224" s="297"/>
      <c r="Z224" s="297"/>
    </row>
    <row r="225" spans="1:26" ht="15.75" customHeight="1">
      <c r="A225" s="297"/>
      <c r="B225" s="297"/>
      <c r="C225" s="297"/>
      <c r="D225" s="297"/>
      <c r="E225" s="297"/>
      <c r="F225" s="297"/>
      <c r="G225" s="297"/>
      <c r="H225" s="297"/>
      <c r="I225" s="297"/>
      <c r="J225" s="297"/>
      <c r="K225" s="297"/>
      <c r="L225" s="297"/>
      <c r="M225" s="297"/>
      <c r="N225" s="297"/>
      <c r="O225" s="297"/>
      <c r="P225" s="297"/>
      <c r="Q225" s="297"/>
      <c r="R225" s="297"/>
      <c r="S225" s="297"/>
      <c r="T225" s="297"/>
      <c r="U225" s="297"/>
      <c r="V225" s="297"/>
      <c r="W225" s="297"/>
      <c r="X225" s="297"/>
      <c r="Y225" s="297"/>
      <c r="Z225" s="297"/>
    </row>
    <row r="226" spans="1:26" ht="15.75" customHeight="1">
      <c r="A226" s="297"/>
      <c r="B226" s="297"/>
      <c r="C226" s="297"/>
      <c r="D226" s="297"/>
      <c r="E226" s="297"/>
      <c r="F226" s="297"/>
      <c r="G226" s="297"/>
      <c r="H226" s="297"/>
      <c r="I226" s="297"/>
      <c r="J226" s="297"/>
      <c r="K226" s="297"/>
      <c r="L226" s="297"/>
      <c r="M226" s="297"/>
      <c r="N226" s="297"/>
      <c r="O226" s="297"/>
      <c r="P226" s="297"/>
      <c r="Q226" s="297"/>
      <c r="R226" s="297"/>
      <c r="S226" s="297"/>
      <c r="T226" s="297"/>
      <c r="U226" s="297"/>
      <c r="V226" s="297"/>
      <c r="W226" s="297"/>
      <c r="X226" s="297"/>
      <c r="Y226" s="297"/>
      <c r="Z226" s="297"/>
    </row>
    <row r="227" spans="1:26" ht="15.75" customHeight="1">
      <c r="A227" s="297"/>
      <c r="B227" s="297"/>
      <c r="C227" s="297"/>
      <c r="D227" s="297"/>
      <c r="E227" s="297"/>
      <c r="F227" s="297"/>
      <c r="G227" s="297"/>
      <c r="H227" s="297"/>
      <c r="I227" s="297"/>
      <c r="J227" s="297"/>
      <c r="K227" s="297"/>
      <c r="L227" s="297"/>
      <c r="M227" s="297"/>
      <c r="N227" s="297"/>
      <c r="O227" s="297"/>
      <c r="P227" s="297"/>
      <c r="Q227" s="297"/>
      <c r="R227" s="297"/>
      <c r="S227" s="297"/>
      <c r="T227" s="297"/>
      <c r="U227" s="297"/>
      <c r="V227" s="297"/>
      <c r="W227" s="297"/>
      <c r="X227" s="297"/>
      <c r="Y227" s="297"/>
      <c r="Z227" s="297"/>
    </row>
    <row r="228" spans="1:26" ht="15.75" customHeight="1">
      <c r="A228" s="297"/>
      <c r="B228" s="297"/>
      <c r="C228" s="297"/>
      <c r="D228" s="297"/>
      <c r="E228" s="297"/>
      <c r="F228" s="297"/>
      <c r="G228" s="297"/>
      <c r="H228" s="297"/>
      <c r="I228" s="297"/>
      <c r="J228" s="297"/>
      <c r="K228" s="297"/>
      <c r="L228" s="297"/>
      <c r="M228" s="297"/>
      <c r="N228" s="297"/>
      <c r="O228" s="297"/>
      <c r="P228" s="297"/>
      <c r="Q228" s="297"/>
      <c r="R228" s="297"/>
      <c r="S228" s="297"/>
      <c r="T228" s="297"/>
      <c r="U228" s="297"/>
      <c r="V228" s="297"/>
      <c r="W228" s="297"/>
      <c r="X228" s="297"/>
      <c r="Y228" s="297"/>
      <c r="Z228" s="297"/>
    </row>
    <row r="229" spans="1:26" ht="15.75" customHeight="1">
      <c r="A229" s="297"/>
      <c r="B229" s="297"/>
      <c r="C229" s="297"/>
      <c r="D229" s="297"/>
      <c r="E229" s="297"/>
      <c r="F229" s="297"/>
      <c r="G229" s="297"/>
      <c r="H229" s="297"/>
      <c r="I229" s="297"/>
      <c r="J229" s="297"/>
      <c r="K229" s="297"/>
      <c r="L229" s="297"/>
      <c r="M229" s="297"/>
      <c r="N229" s="297"/>
      <c r="O229" s="297"/>
      <c r="P229" s="297"/>
      <c r="Q229" s="297"/>
      <c r="R229" s="297"/>
      <c r="S229" s="297"/>
      <c r="T229" s="297"/>
      <c r="U229" s="297"/>
      <c r="V229" s="297"/>
      <c r="W229" s="297"/>
      <c r="X229" s="297"/>
      <c r="Y229" s="297"/>
      <c r="Z229" s="297"/>
    </row>
    <row r="230" spans="1:26" ht="15.75" customHeight="1">
      <c r="A230" s="297"/>
      <c r="B230" s="297"/>
      <c r="C230" s="297"/>
      <c r="D230" s="297"/>
      <c r="E230" s="297"/>
      <c r="F230" s="297"/>
      <c r="G230" s="297"/>
      <c r="H230" s="297"/>
      <c r="I230" s="297"/>
      <c r="J230" s="297"/>
      <c r="K230" s="297"/>
      <c r="L230" s="297"/>
      <c r="M230" s="297"/>
      <c r="N230" s="297"/>
      <c r="O230" s="297"/>
      <c r="P230" s="297"/>
      <c r="Q230" s="297"/>
      <c r="R230" s="297"/>
      <c r="S230" s="297"/>
      <c r="T230" s="297"/>
      <c r="U230" s="297"/>
      <c r="V230" s="297"/>
      <c r="W230" s="297"/>
      <c r="X230" s="297"/>
      <c r="Y230" s="297"/>
      <c r="Z230" s="297"/>
    </row>
    <row r="231" spans="1:26" ht="15.75" customHeight="1">
      <c r="A231" s="297"/>
      <c r="B231" s="297"/>
      <c r="C231" s="297"/>
      <c r="D231" s="297"/>
      <c r="E231" s="297"/>
      <c r="F231" s="297"/>
      <c r="G231" s="297"/>
      <c r="H231" s="297"/>
      <c r="I231" s="297"/>
      <c r="J231" s="297"/>
      <c r="K231" s="297"/>
      <c r="L231" s="297"/>
      <c r="M231" s="297"/>
      <c r="N231" s="297"/>
      <c r="O231" s="297"/>
      <c r="P231" s="297"/>
      <c r="Q231" s="297"/>
      <c r="R231" s="297"/>
      <c r="S231" s="297"/>
      <c r="T231" s="297"/>
      <c r="U231" s="297"/>
      <c r="V231" s="297"/>
      <c r="W231" s="297"/>
      <c r="X231" s="297"/>
      <c r="Y231" s="297"/>
      <c r="Z231" s="297"/>
    </row>
    <row r="232" spans="1:26" ht="15.75" customHeight="1">
      <c r="A232" s="297"/>
      <c r="B232" s="297"/>
      <c r="C232" s="297"/>
      <c r="D232" s="297"/>
      <c r="E232" s="297"/>
      <c r="F232" s="297"/>
      <c r="G232" s="297"/>
      <c r="H232" s="297"/>
      <c r="I232" s="297"/>
      <c r="J232" s="297"/>
      <c r="K232" s="297"/>
      <c r="L232" s="297"/>
      <c r="M232" s="297"/>
      <c r="N232" s="297"/>
      <c r="O232" s="297"/>
      <c r="P232" s="297"/>
      <c r="Q232" s="297"/>
      <c r="R232" s="297"/>
      <c r="S232" s="297"/>
      <c r="T232" s="297"/>
      <c r="U232" s="297"/>
      <c r="V232" s="297"/>
      <c r="W232" s="297"/>
      <c r="X232" s="297"/>
      <c r="Y232" s="297"/>
      <c r="Z232" s="297"/>
    </row>
    <row r="233" spans="1:26" ht="15.75" customHeight="1">
      <c r="A233" s="297"/>
      <c r="B233" s="297"/>
      <c r="C233" s="297"/>
      <c r="D233" s="297"/>
      <c r="E233" s="297"/>
      <c r="F233" s="297"/>
      <c r="G233" s="297"/>
      <c r="H233" s="297"/>
      <c r="I233" s="297"/>
      <c r="J233" s="297"/>
      <c r="K233" s="297"/>
      <c r="L233" s="297"/>
      <c r="M233" s="297"/>
      <c r="N233" s="297"/>
      <c r="O233" s="297"/>
      <c r="P233" s="297"/>
      <c r="Q233" s="297"/>
      <c r="R233" s="297"/>
      <c r="S233" s="297"/>
      <c r="T233" s="297"/>
      <c r="U233" s="297"/>
      <c r="V233" s="297"/>
      <c r="W233" s="297"/>
      <c r="X233" s="297"/>
      <c r="Y233" s="297"/>
      <c r="Z233" s="297"/>
    </row>
    <row r="234" spans="1:26" ht="15.75" customHeight="1">
      <c r="A234" s="297"/>
      <c r="B234" s="297"/>
      <c r="C234" s="297"/>
      <c r="D234" s="297"/>
      <c r="E234" s="297"/>
      <c r="F234" s="297"/>
      <c r="G234" s="297"/>
      <c r="H234" s="297"/>
      <c r="I234" s="297"/>
      <c r="J234" s="297"/>
      <c r="K234" s="297"/>
      <c r="L234" s="297"/>
      <c r="M234" s="297"/>
      <c r="N234" s="297"/>
      <c r="O234" s="297"/>
      <c r="P234" s="297"/>
      <c r="Q234" s="297"/>
      <c r="R234" s="297"/>
      <c r="S234" s="297"/>
      <c r="T234" s="297"/>
      <c r="U234" s="297"/>
      <c r="V234" s="297"/>
      <c r="W234" s="297"/>
      <c r="X234" s="297"/>
      <c r="Y234" s="297"/>
      <c r="Z234" s="297"/>
    </row>
    <row r="235" spans="1:26" ht="15.75" customHeight="1">
      <c r="A235" s="297"/>
      <c r="B235" s="297"/>
      <c r="C235" s="297"/>
      <c r="D235" s="297"/>
      <c r="E235" s="297"/>
      <c r="F235" s="297"/>
      <c r="G235" s="297"/>
      <c r="H235" s="297"/>
      <c r="I235" s="297"/>
      <c r="J235" s="297"/>
      <c r="K235" s="297"/>
      <c r="L235" s="297"/>
      <c r="M235" s="297"/>
      <c r="N235" s="297"/>
      <c r="O235" s="297"/>
      <c r="P235" s="297"/>
      <c r="Q235" s="297"/>
      <c r="R235" s="297"/>
      <c r="S235" s="297"/>
      <c r="T235" s="297"/>
      <c r="U235" s="297"/>
      <c r="V235" s="297"/>
      <c r="W235" s="297"/>
      <c r="X235" s="297"/>
      <c r="Y235" s="297"/>
      <c r="Z235" s="297"/>
    </row>
    <row r="236" spans="1:26" ht="15.75" customHeight="1">
      <c r="A236" s="297"/>
      <c r="B236" s="297"/>
      <c r="C236" s="297"/>
      <c r="D236" s="297"/>
      <c r="E236" s="297"/>
      <c r="F236" s="297"/>
      <c r="G236" s="297"/>
      <c r="H236" s="297"/>
      <c r="I236" s="297"/>
      <c r="J236" s="297"/>
      <c r="K236" s="297"/>
      <c r="L236" s="297"/>
      <c r="M236" s="297"/>
      <c r="N236" s="297"/>
      <c r="O236" s="297"/>
      <c r="P236" s="297"/>
      <c r="Q236" s="297"/>
      <c r="R236" s="297"/>
      <c r="S236" s="297"/>
      <c r="T236" s="297"/>
      <c r="U236" s="297"/>
      <c r="V236" s="297"/>
      <c r="W236" s="297"/>
      <c r="X236" s="297"/>
      <c r="Y236" s="297"/>
      <c r="Z236" s="297"/>
    </row>
    <row r="237" spans="1:26" ht="15.75" customHeight="1">
      <c r="A237" s="297"/>
      <c r="B237" s="297"/>
      <c r="C237" s="297"/>
      <c r="D237" s="297"/>
      <c r="E237" s="297"/>
      <c r="F237" s="297"/>
      <c r="G237" s="297"/>
      <c r="H237" s="297"/>
      <c r="I237" s="297"/>
      <c r="J237" s="297"/>
      <c r="K237" s="297"/>
      <c r="L237" s="297"/>
      <c r="M237" s="297"/>
      <c r="N237" s="297"/>
      <c r="O237" s="297"/>
      <c r="P237" s="297"/>
      <c r="Q237" s="297"/>
      <c r="R237" s="297"/>
      <c r="S237" s="297"/>
      <c r="T237" s="297"/>
      <c r="U237" s="297"/>
      <c r="V237" s="297"/>
      <c r="W237" s="297"/>
      <c r="X237" s="297"/>
      <c r="Y237" s="297"/>
      <c r="Z237" s="297"/>
    </row>
    <row r="238" spans="1:26" ht="15.75" customHeight="1">
      <c r="A238" s="297"/>
      <c r="B238" s="297"/>
      <c r="C238" s="297"/>
      <c r="D238" s="297"/>
      <c r="E238" s="297"/>
      <c r="F238" s="297"/>
      <c r="G238" s="297"/>
      <c r="H238" s="297"/>
      <c r="I238" s="297"/>
      <c r="J238" s="297"/>
      <c r="K238" s="297"/>
      <c r="L238" s="297"/>
      <c r="M238" s="297"/>
      <c r="N238" s="297"/>
      <c r="O238" s="297"/>
      <c r="P238" s="297"/>
      <c r="Q238" s="297"/>
      <c r="R238" s="297"/>
      <c r="S238" s="297"/>
      <c r="T238" s="297"/>
      <c r="U238" s="297"/>
      <c r="V238" s="297"/>
      <c r="W238" s="297"/>
      <c r="X238" s="297"/>
      <c r="Y238" s="297"/>
      <c r="Z238" s="297"/>
    </row>
    <row r="239" spans="1:26" ht="15.75" customHeight="1">
      <c r="A239" s="297"/>
      <c r="B239" s="297"/>
      <c r="C239" s="297"/>
      <c r="D239" s="297"/>
      <c r="E239" s="297"/>
      <c r="F239" s="297"/>
      <c r="G239" s="297"/>
      <c r="H239" s="297"/>
      <c r="I239" s="297"/>
      <c r="J239" s="297"/>
      <c r="K239" s="297"/>
      <c r="L239" s="297"/>
      <c r="M239" s="297"/>
      <c r="N239" s="297"/>
      <c r="O239" s="297"/>
      <c r="P239" s="297"/>
      <c r="Q239" s="297"/>
      <c r="R239" s="297"/>
      <c r="S239" s="297"/>
      <c r="T239" s="297"/>
      <c r="U239" s="297"/>
      <c r="V239" s="297"/>
      <c r="W239" s="297"/>
      <c r="X239" s="297"/>
      <c r="Y239" s="297"/>
      <c r="Z239" s="297"/>
    </row>
    <row r="240" spans="1:26" ht="15.75" customHeight="1">
      <c r="A240" s="297"/>
      <c r="B240" s="297"/>
      <c r="C240" s="297"/>
      <c r="D240" s="297"/>
      <c r="E240" s="297"/>
      <c r="F240" s="297"/>
      <c r="G240" s="297"/>
      <c r="H240" s="297"/>
      <c r="I240" s="297"/>
      <c r="J240" s="297"/>
      <c r="K240" s="297"/>
      <c r="L240" s="297"/>
      <c r="M240" s="297"/>
      <c r="N240" s="297"/>
      <c r="O240" s="297"/>
      <c r="P240" s="297"/>
      <c r="Q240" s="297"/>
      <c r="R240" s="297"/>
      <c r="S240" s="297"/>
      <c r="T240" s="297"/>
      <c r="U240" s="297"/>
      <c r="V240" s="297"/>
      <c r="W240" s="297"/>
      <c r="X240" s="297"/>
      <c r="Y240" s="297"/>
      <c r="Z240" s="297"/>
    </row>
    <row r="241" spans="1:26" ht="15.75" customHeight="1">
      <c r="A241" s="297"/>
      <c r="B241" s="297"/>
      <c r="C241" s="297"/>
      <c r="D241" s="297"/>
      <c r="E241" s="297"/>
      <c r="F241" s="297"/>
      <c r="G241" s="297"/>
      <c r="H241" s="297"/>
      <c r="I241" s="297"/>
      <c r="J241" s="297"/>
      <c r="K241" s="297"/>
      <c r="L241" s="297"/>
      <c r="M241" s="297"/>
      <c r="N241" s="297"/>
      <c r="O241" s="297"/>
      <c r="P241" s="297"/>
      <c r="Q241" s="297"/>
      <c r="R241" s="297"/>
      <c r="S241" s="297"/>
      <c r="T241" s="297"/>
      <c r="U241" s="297"/>
      <c r="V241" s="297"/>
      <c r="W241" s="297"/>
      <c r="X241" s="297"/>
      <c r="Y241" s="297"/>
      <c r="Z241" s="297"/>
    </row>
    <row r="242" spans="1:26" ht="15.75" customHeight="1">
      <c r="A242" s="297"/>
      <c r="B242" s="297"/>
      <c r="C242" s="297"/>
      <c r="D242" s="297"/>
      <c r="E242" s="297"/>
      <c r="F242" s="297"/>
      <c r="G242" s="297"/>
      <c r="H242" s="297"/>
      <c r="I242" s="297"/>
      <c r="J242" s="297"/>
      <c r="K242" s="297"/>
      <c r="L242" s="297"/>
      <c r="M242" s="297"/>
      <c r="N242" s="297"/>
      <c r="O242" s="297"/>
      <c r="P242" s="297"/>
      <c r="Q242" s="297"/>
      <c r="R242" s="297"/>
      <c r="S242" s="297"/>
      <c r="T242" s="297"/>
      <c r="U242" s="297"/>
      <c r="V242" s="297"/>
      <c r="W242" s="297"/>
      <c r="X242" s="297"/>
      <c r="Y242" s="297"/>
      <c r="Z242" s="297"/>
    </row>
    <row r="243" spans="1:26" ht="15.75" customHeight="1">
      <c r="A243" s="297"/>
      <c r="B243" s="297"/>
      <c r="C243" s="297"/>
      <c r="D243" s="297"/>
      <c r="E243" s="297"/>
      <c r="F243" s="297"/>
      <c r="G243" s="297"/>
      <c r="H243" s="297"/>
      <c r="I243" s="297"/>
      <c r="J243" s="297"/>
      <c r="K243" s="297"/>
      <c r="L243" s="297"/>
      <c r="M243" s="297"/>
      <c r="N243" s="297"/>
      <c r="O243" s="297"/>
      <c r="P243" s="297"/>
      <c r="Q243" s="297"/>
      <c r="R243" s="297"/>
      <c r="S243" s="297"/>
      <c r="T243" s="297"/>
      <c r="U243" s="297"/>
      <c r="V243" s="297"/>
      <c r="W243" s="297"/>
      <c r="X243" s="297"/>
      <c r="Y243" s="297"/>
      <c r="Z243" s="297"/>
    </row>
    <row r="244" spans="1:26" ht="15.75" customHeight="1">
      <c r="A244" s="297"/>
      <c r="B244" s="297"/>
      <c r="C244" s="297"/>
      <c r="D244" s="297"/>
      <c r="E244" s="297"/>
      <c r="F244" s="297"/>
      <c r="G244" s="297"/>
      <c r="H244" s="297"/>
      <c r="I244" s="297"/>
      <c r="J244" s="297"/>
      <c r="K244" s="297"/>
      <c r="L244" s="297"/>
      <c r="M244" s="297"/>
      <c r="N244" s="297"/>
      <c r="O244" s="297"/>
      <c r="P244" s="297"/>
      <c r="Q244" s="297"/>
      <c r="R244" s="297"/>
      <c r="S244" s="297"/>
      <c r="T244" s="297"/>
      <c r="U244" s="297"/>
      <c r="V244" s="297"/>
      <c r="W244" s="297"/>
      <c r="X244" s="297"/>
      <c r="Y244" s="297"/>
      <c r="Z244" s="297"/>
    </row>
    <row r="245" spans="1:26" ht="15.75" customHeight="1">
      <c r="A245" s="297"/>
      <c r="B245" s="297"/>
      <c r="C245" s="297"/>
      <c r="D245" s="297"/>
      <c r="E245" s="297"/>
      <c r="F245" s="297"/>
      <c r="G245" s="297"/>
      <c r="H245" s="297"/>
      <c r="I245" s="297"/>
      <c r="J245" s="297"/>
      <c r="K245" s="297"/>
      <c r="L245" s="297"/>
      <c r="M245" s="297"/>
      <c r="N245" s="297"/>
      <c r="O245" s="297"/>
      <c r="P245" s="297"/>
      <c r="Q245" s="297"/>
      <c r="R245" s="297"/>
      <c r="S245" s="297"/>
      <c r="T245" s="297"/>
      <c r="U245" s="297"/>
      <c r="V245" s="297"/>
      <c r="W245" s="297"/>
      <c r="X245" s="297"/>
      <c r="Y245" s="297"/>
      <c r="Z245" s="297"/>
    </row>
    <row r="246" spans="1:26" ht="15.75" customHeight="1">
      <c r="A246" s="297"/>
      <c r="B246" s="297"/>
      <c r="C246" s="297"/>
      <c r="D246" s="297"/>
      <c r="E246" s="297"/>
      <c r="F246" s="297"/>
      <c r="G246" s="297"/>
      <c r="H246" s="297"/>
      <c r="I246" s="297"/>
      <c r="J246" s="297"/>
      <c r="K246" s="297"/>
      <c r="L246" s="297"/>
      <c r="M246" s="297"/>
      <c r="N246" s="297"/>
      <c r="O246" s="297"/>
      <c r="P246" s="297"/>
      <c r="Q246" s="297"/>
      <c r="R246" s="297"/>
      <c r="S246" s="297"/>
      <c r="T246" s="297"/>
      <c r="U246" s="297"/>
      <c r="V246" s="297"/>
      <c r="W246" s="297"/>
      <c r="X246" s="297"/>
      <c r="Y246" s="297"/>
      <c r="Z246" s="297"/>
    </row>
    <row r="247" spans="1:26" ht="15.75" customHeight="1">
      <c r="A247" s="297"/>
      <c r="B247" s="297"/>
      <c r="C247" s="297"/>
      <c r="D247" s="297"/>
      <c r="E247" s="297"/>
      <c r="F247" s="297"/>
      <c r="G247" s="297"/>
      <c r="H247" s="297"/>
      <c r="I247" s="297"/>
      <c r="J247" s="297"/>
      <c r="K247" s="297"/>
      <c r="L247" s="297"/>
      <c r="M247" s="297"/>
      <c r="N247" s="297"/>
      <c r="O247" s="297"/>
      <c r="P247" s="297"/>
      <c r="Q247" s="297"/>
      <c r="R247" s="297"/>
      <c r="S247" s="297"/>
      <c r="T247" s="297"/>
      <c r="U247" s="297"/>
      <c r="V247" s="297"/>
      <c r="W247" s="297"/>
      <c r="X247" s="297"/>
      <c r="Y247" s="297"/>
      <c r="Z247" s="297"/>
    </row>
    <row r="248" spans="1:26" ht="15.75" customHeight="1">
      <c r="A248" s="297"/>
      <c r="B248" s="297"/>
      <c r="C248" s="297"/>
      <c r="D248" s="297"/>
      <c r="E248" s="297"/>
      <c r="F248" s="297"/>
      <c r="G248" s="297"/>
      <c r="H248" s="297"/>
      <c r="I248" s="297"/>
      <c r="J248" s="297"/>
      <c r="K248" s="297"/>
      <c r="L248" s="297"/>
      <c r="M248" s="297"/>
      <c r="N248" s="297"/>
      <c r="O248" s="297"/>
      <c r="P248" s="297"/>
      <c r="Q248" s="297"/>
      <c r="R248" s="297"/>
      <c r="S248" s="297"/>
      <c r="T248" s="297"/>
      <c r="U248" s="297"/>
      <c r="V248" s="297"/>
      <c r="W248" s="297"/>
      <c r="X248" s="297"/>
      <c r="Y248" s="297"/>
      <c r="Z248" s="297"/>
    </row>
    <row r="249" spans="1:26" ht="15.75" customHeight="1">
      <c r="A249" s="297"/>
      <c r="B249" s="297"/>
      <c r="C249" s="297"/>
      <c r="D249" s="297"/>
      <c r="E249" s="297"/>
      <c r="F249" s="297"/>
      <c r="G249" s="297"/>
      <c r="H249" s="297"/>
      <c r="I249" s="297"/>
      <c r="J249" s="297"/>
      <c r="K249" s="297"/>
      <c r="L249" s="297"/>
      <c r="M249" s="297"/>
      <c r="N249" s="297"/>
      <c r="O249" s="297"/>
      <c r="P249" s="297"/>
      <c r="Q249" s="297"/>
      <c r="R249" s="297"/>
      <c r="S249" s="297"/>
      <c r="T249" s="297"/>
      <c r="U249" s="297"/>
      <c r="V249" s="297"/>
      <c r="W249" s="297"/>
      <c r="X249" s="297"/>
      <c r="Y249" s="297"/>
      <c r="Z249" s="297"/>
    </row>
    <row r="250" spans="1:26" ht="15.75" customHeight="1">
      <c r="A250" s="297"/>
      <c r="B250" s="297"/>
      <c r="C250" s="297"/>
      <c r="D250" s="297"/>
      <c r="E250" s="297"/>
      <c r="F250" s="297"/>
      <c r="G250" s="297"/>
      <c r="H250" s="297"/>
      <c r="I250" s="297"/>
      <c r="J250" s="297"/>
      <c r="K250" s="297"/>
      <c r="L250" s="297"/>
      <c r="M250" s="297"/>
      <c r="N250" s="297"/>
      <c r="O250" s="297"/>
      <c r="P250" s="297"/>
      <c r="Q250" s="297"/>
      <c r="R250" s="297"/>
      <c r="S250" s="297"/>
      <c r="T250" s="297"/>
      <c r="U250" s="297"/>
      <c r="V250" s="297"/>
      <c r="W250" s="297"/>
      <c r="X250" s="297"/>
      <c r="Y250" s="297"/>
      <c r="Z250" s="297"/>
    </row>
    <row r="251" spans="1:26" ht="15.75" customHeight="1">
      <c r="A251" s="297"/>
      <c r="B251" s="297"/>
      <c r="C251" s="297"/>
      <c r="D251" s="297"/>
      <c r="E251" s="297"/>
      <c r="F251" s="297"/>
      <c r="G251" s="297"/>
      <c r="H251" s="297"/>
      <c r="I251" s="297"/>
      <c r="J251" s="297"/>
      <c r="K251" s="297"/>
      <c r="L251" s="297"/>
      <c r="M251" s="297"/>
      <c r="N251" s="297"/>
      <c r="O251" s="297"/>
      <c r="P251" s="297"/>
      <c r="Q251" s="297"/>
      <c r="R251" s="297"/>
      <c r="S251" s="297"/>
      <c r="T251" s="297"/>
      <c r="U251" s="297"/>
      <c r="V251" s="297"/>
      <c r="W251" s="297"/>
      <c r="X251" s="297"/>
      <c r="Y251" s="297"/>
      <c r="Z251" s="297"/>
    </row>
    <row r="252" spans="1:26" ht="15.75" customHeight="1">
      <c r="A252" s="297"/>
      <c r="B252" s="297"/>
      <c r="C252" s="297"/>
      <c r="D252" s="297"/>
      <c r="E252" s="297"/>
      <c r="F252" s="297"/>
      <c r="G252" s="297"/>
      <c r="H252" s="297"/>
      <c r="I252" s="297"/>
      <c r="J252" s="297"/>
      <c r="K252" s="297"/>
      <c r="L252" s="297"/>
      <c r="M252" s="297"/>
      <c r="N252" s="297"/>
      <c r="O252" s="297"/>
      <c r="P252" s="297"/>
      <c r="Q252" s="297"/>
      <c r="R252" s="297"/>
      <c r="S252" s="297"/>
      <c r="T252" s="297"/>
      <c r="U252" s="297"/>
      <c r="V252" s="297"/>
      <c r="W252" s="297"/>
      <c r="X252" s="297"/>
      <c r="Y252" s="297"/>
      <c r="Z252" s="297"/>
    </row>
    <row r="253" spans="1:26" ht="15.75" customHeight="1">
      <c r="A253" s="297"/>
      <c r="B253" s="297"/>
      <c r="C253" s="297"/>
      <c r="D253" s="297"/>
      <c r="E253" s="297"/>
      <c r="F253" s="297"/>
      <c r="G253" s="297"/>
      <c r="H253" s="297"/>
      <c r="I253" s="297"/>
      <c r="J253" s="297"/>
      <c r="K253" s="297"/>
      <c r="L253" s="297"/>
      <c r="M253" s="297"/>
      <c r="N253" s="297"/>
      <c r="O253" s="297"/>
      <c r="P253" s="297"/>
      <c r="Q253" s="297"/>
      <c r="R253" s="297"/>
      <c r="S253" s="297"/>
      <c r="T253" s="297"/>
      <c r="U253" s="297"/>
      <c r="V253" s="297"/>
      <c r="W253" s="297"/>
      <c r="X253" s="297"/>
      <c r="Y253" s="297"/>
      <c r="Z253" s="297"/>
    </row>
    <row r="254" spans="1:26" ht="15.75" customHeight="1">
      <c r="A254" s="297"/>
      <c r="B254" s="297"/>
      <c r="C254" s="297"/>
      <c r="D254" s="297"/>
      <c r="E254" s="297"/>
      <c r="F254" s="297"/>
      <c r="G254" s="297"/>
      <c r="H254" s="297"/>
      <c r="I254" s="297"/>
      <c r="J254" s="297"/>
      <c r="K254" s="297"/>
      <c r="L254" s="297"/>
      <c r="M254" s="297"/>
      <c r="N254" s="297"/>
      <c r="O254" s="297"/>
      <c r="P254" s="297"/>
      <c r="Q254" s="297"/>
      <c r="R254" s="297"/>
      <c r="S254" s="297"/>
      <c r="T254" s="297"/>
      <c r="U254" s="297"/>
      <c r="V254" s="297"/>
      <c r="W254" s="297"/>
      <c r="X254" s="297"/>
      <c r="Y254" s="297"/>
      <c r="Z254" s="297"/>
    </row>
    <row r="255" spans="1:26" ht="15.75" customHeight="1">
      <c r="A255" s="297"/>
      <c r="B255" s="297"/>
      <c r="C255" s="297"/>
      <c r="D255" s="297"/>
      <c r="E255" s="297"/>
      <c r="F255" s="297"/>
      <c r="G255" s="297"/>
      <c r="H255" s="297"/>
      <c r="I255" s="297"/>
      <c r="J255" s="297"/>
      <c r="K255" s="297"/>
      <c r="L255" s="297"/>
      <c r="M255" s="297"/>
      <c r="N255" s="297"/>
      <c r="O255" s="297"/>
      <c r="P255" s="297"/>
      <c r="Q255" s="297"/>
      <c r="R255" s="297"/>
      <c r="S255" s="297"/>
      <c r="T255" s="297"/>
      <c r="U255" s="297"/>
      <c r="V255" s="297"/>
      <c r="W255" s="297"/>
      <c r="X255" s="297"/>
      <c r="Y255" s="297"/>
      <c r="Z255" s="297"/>
    </row>
    <row r="256" spans="1:26" ht="15.75" customHeight="1">
      <c r="A256" s="297"/>
      <c r="B256" s="297"/>
      <c r="C256" s="297"/>
      <c r="D256" s="297"/>
      <c r="E256" s="297"/>
      <c r="F256" s="297"/>
      <c r="G256" s="297"/>
      <c r="H256" s="297"/>
      <c r="I256" s="297"/>
      <c r="J256" s="297"/>
      <c r="K256" s="297"/>
      <c r="L256" s="297"/>
      <c r="M256" s="297"/>
      <c r="N256" s="297"/>
      <c r="O256" s="297"/>
      <c r="P256" s="297"/>
      <c r="Q256" s="297"/>
      <c r="R256" s="297"/>
      <c r="S256" s="297"/>
      <c r="T256" s="297"/>
      <c r="U256" s="297"/>
      <c r="V256" s="297"/>
      <c r="W256" s="297"/>
      <c r="X256" s="297"/>
      <c r="Y256" s="297"/>
      <c r="Z256" s="297"/>
    </row>
    <row r="257" spans="1:26" ht="15.75" customHeight="1">
      <c r="A257" s="297"/>
      <c r="B257" s="297"/>
      <c r="C257" s="297"/>
      <c r="D257" s="297"/>
      <c r="E257" s="297"/>
      <c r="F257" s="297"/>
      <c r="G257" s="297"/>
      <c r="H257" s="297"/>
      <c r="I257" s="297"/>
      <c r="J257" s="297"/>
      <c r="K257" s="297"/>
      <c r="L257" s="297"/>
      <c r="M257" s="297"/>
      <c r="N257" s="297"/>
      <c r="O257" s="297"/>
      <c r="P257" s="297"/>
      <c r="Q257" s="297"/>
      <c r="R257" s="297"/>
      <c r="S257" s="297"/>
      <c r="T257" s="297"/>
      <c r="U257" s="297"/>
      <c r="V257" s="297"/>
      <c r="W257" s="297"/>
      <c r="X257" s="297"/>
      <c r="Y257" s="297"/>
      <c r="Z257" s="297"/>
    </row>
    <row r="258" spans="1:26" ht="15.75" customHeight="1">
      <c r="A258" s="297"/>
      <c r="B258" s="297"/>
      <c r="C258" s="297"/>
      <c r="D258" s="297"/>
      <c r="E258" s="297"/>
      <c r="F258" s="297"/>
      <c r="G258" s="297"/>
      <c r="H258" s="297"/>
      <c r="I258" s="297"/>
      <c r="J258" s="297"/>
      <c r="K258" s="297"/>
      <c r="L258" s="297"/>
      <c r="M258" s="297"/>
      <c r="N258" s="297"/>
      <c r="O258" s="297"/>
      <c r="P258" s="297"/>
      <c r="Q258" s="297"/>
      <c r="R258" s="297"/>
      <c r="S258" s="297"/>
      <c r="T258" s="297"/>
      <c r="U258" s="297"/>
      <c r="V258" s="297"/>
      <c r="W258" s="297"/>
      <c r="X258" s="297"/>
      <c r="Y258" s="297"/>
      <c r="Z258" s="297"/>
    </row>
    <row r="259" spans="1:26" ht="15.75" customHeight="1">
      <c r="A259" s="297"/>
      <c r="B259" s="297"/>
      <c r="C259" s="297"/>
      <c r="D259" s="297"/>
      <c r="E259" s="297"/>
      <c r="F259" s="297"/>
      <c r="G259" s="297"/>
      <c r="H259" s="297"/>
      <c r="I259" s="297"/>
      <c r="J259" s="297"/>
      <c r="K259" s="297"/>
      <c r="L259" s="297"/>
      <c r="M259" s="297"/>
      <c r="N259" s="297"/>
      <c r="O259" s="297"/>
      <c r="P259" s="297"/>
      <c r="Q259" s="297"/>
      <c r="R259" s="297"/>
      <c r="S259" s="297"/>
      <c r="T259" s="297"/>
      <c r="U259" s="297"/>
      <c r="V259" s="297"/>
      <c r="W259" s="297"/>
      <c r="X259" s="297"/>
      <c r="Y259" s="297"/>
      <c r="Z259" s="297"/>
    </row>
    <row r="260" spans="1:26" ht="15.75" customHeight="1">
      <c r="A260" s="297"/>
      <c r="B260" s="297"/>
      <c r="C260" s="297"/>
      <c r="D260" s="297"/>
      <c r="E260" s="297"/>
      <c r="F260" s="297"/>
      <c r="G260" s="297"/>
      <c r="H260" s="297"/>
      <c r="I260" s="297"/>
      <c r="J260" s="297"/>
      <c r="K260" s="297"/>
      <c r="L260" s="297"/>
      <c r="M260" s="297"/>
      <c r="N260" s="297"/>
      <c r="O260" s="297"/>
      <c r="P260" s="297"/>
      <c r="Q260" s="297"/>
      <c r="R260" s="297"/>
      <c r="S260" s="297"/>
      <c r="T260" s="297"/>
      <c r="U260" s="297"/>
      <c r="V260" s="297"/>
      <c r="W260" s="297"/>
      <c r="X260" s="297"/>
      <c r="Y260" s="297"/>
      <c r="Z260" s="297"/>
    </row>
    <row r="261" spans="1:26" ht="15.75" customHeight="1">
      <c r="A261" s="297"/>
      <c r="B261" s="297"/>
      <c r="C261" s="297"/>
      <c r="D261" s="297"/>
      <c r="E261" s="297"/>
      <c r="F261" s="297"/>
      <c r="G261" s="297"/>
      <c r="H261" s="297"/>
      <c r="I261" s="297"/>
      <c r="J261" s="297"/>
      <c r="K261" s="297"/>
      <c r="L261" s="297"/>
      <c r="M261" s="297"/>
      <c r="N261" s="297"/>
      <c r="O261" s="297"/>
      <c r="P261" s="297"/>
      <c r="Q261" s="297"/>
      <c r="R261" s="297"/>
      <c r="S261" s="297"/>
      <c r="T261" s="297"/>
      <c r="U261" s="297"/>
      <c r="V261" s="297"/>
      <c r="W261" s="297"/>
      <c r="X261" s="297"/>
      <c r="Y261" s="297"/>
      <c r="Z261" s="297"/>
    </row>
    <row r="262" spans="1:26" ht="15.75" customHeight="1">
      <c r="A262" s="297"/>
      <c r="B262" s="297"/>
      <c r="C262" s="297"/>
      <c r="D262" s="297"/>
      <c r="E262" s="297"/>
      <c r="F262" s="297"/>
      <c r="G262" s="297"/>
      <c r="H262" s="297"/>
      <c r="I262" s="297"/>
      <c r="J262" s="297"/>
      <c r="K262" s="297"/>
      <c r="L262" s="297"/>
      <c r="M262" s="297"/>
      <c r="N262" s="297"/>
      <c r="O262" s="297"/>
      <c r="P262" s="297"/>
      <c r="Q262" s="297"/>
      <c r="R262" s="297"/>
      <c r="S262" s="297"/>
      <c r="T262" s="297"/>
      <c r="U262" s="297"/>
      <c r="V262" s="297"/>
      <c r="W262" s="297"/>
      <c r="X262" s="297"/>
      <c r="Y262" s="297"/>
      <c r="Z262" s="297"/>
    </row>
    <row r="263" spans="1:26" ht="15.75" customHeight="1">
      <c r="A263" s="297"/>
      <c r="B263" s="297"/>
      <c r="C263" s="297"/>
      <c r="D263" s="297"/>
      <c r="E263" s="297"/>
      <c r="F263" s="297"/>
      <c r="G263" s="297"/>
      <c r="H263" s="297"/>
      <c r="I263" s="297"/>
      <c r="J263" s="297"/>
      <c r="K263" s="297"/>
      <c r="L263" s="297"/>
      <c r="M263" s="297"/>
      <c r="N263" s="297"/>
      <c r="O263" s="297"/>
      <c r="P263" s="297"/>
      <c r="Q263" s="297"/>
      <c r="R263" s="297"/>
      <c r="S263" s="297"/>
      <c r="T263" s="297"/>
      <c r="U263" s="297"/>
      <c r="V263" s="297"/>
      <c r="W263" s="297"/>
      <c r="X263" s="297"/>
      <c r="Y263" s="297"/>
      <c r="Z263" s="297"/>
    </row>
    <row r="264" spans="1:26" ht="15.75" customHeight="1">
      <c r="A264" s="297"/>
      <c r="B264" s="297"/>
      <c r="C264" s="297"/>
      <c r="D264" s="297"/>
      <c r="E264" s="297"/>
      <c r="F264" s="297"/>
      <c r="G264" s="297"/>
      <c r="H264" s="297"/>
      <c r="I264" s="297"/>
      <c r="J264" s="297"/>
      <c r="K264" s="297"/>
      <c r="L264" s="297"/>
      <c r="M264" s="297"/>
      <c r="N264" s="297"/>
      <c r="O264" s="297"/>
      <c r="P264" s="297"/>
      <c r="Q264" s="297"/>
      <c r="R264" s="297"/>
      <c r="S264" s="297"/>
      <c r="T264" s="297"/>
      <c r="U264" s="297"/>
      <c r="V264" s="297"/>
      <c r="W264" s="297"/>
      <c r="X264" s="297"/>
      <c r="Y264" s="297"/>
      <c r="Z264" s="297"/>
    </row>
    <row r="265" spans="1:26" ht="15.75" customHeight="1">
      <c r="A265" s="297"/>
      <c r="B265" s="297"/>
      <c r="C265" s="297"/>
      <c r="D265" s="297"/>
      <c r="E265" s="297"/>
      <c r="F265" s="297"/>
      <c r="G265" s="297"/>
      <c r="H265" s="297"/>
      <c r="I265" s="297"/>
      <c r="J265" s="297"/>
      <c r="K265" s="297"/>
      <c r="L265" s="297"/>
      <c r="M265" s="297"/>
      <c r="N265" s="297"/>
      <c r="O265" s="297"/>
      <c r="P265" s="297"/>
      <c r="Q265" s="297"/>
      <c r="R265" s="297"/>
      <c r="S265" s="297"/>
      <c r="T265" s="297"/>
      <c r="U265" s="297"/>
      <c r="V265" s="297"/>
      <c r="W265" s="297"/>
      <c r="X265" s="297"/>
      <c r="Y265" s="297"/>
      <c r="Z265" s="297"/>
    </row>
    <row r="266" spans="1:26" ht="15.75" customHeight="1">
      <c r="A266" s="297"/>
      <c r="B266" s="297"/>
      <c r="C266" s="297"/>
      <c r="D266" s="297"/>
      <c r="E266" s="297"/>
      <c r="F266" s="297"/>
      <c r="G266" s="297"/>
      <c r="H266" s="297"/>
      <c r="I266" s="297"/>
      <c r="J266" s="297"/>
      <c r="K266" s="297"/>
      <c r="L266" s="297"/>
      <c r="M266" s="297"/>
      <c r="N266" s="297"/>
      <c r="O266" s="297"/>
      <c r="P266" s="297"/>
      <c r="Q266" s="297"/>
      <c r="R266" s="297"/>
      <c r="S266" s="297"/>
      <c r="T266" s="297"/>
      <c r="U266" s="297"/>
      <c r="V266" s="297"/>
      <c r="W266" s="297"/>
      <c r="X266" s="297"/>
      <c r="Y266" s="297"/>
      <c r="Z266" s="297"/>
    </row>
    <row r="267" spans="1:26" ht="15.75" customHeight="1">
      <c r="A267" s="297"/>
      <c r="B267" s="297"/>
      <c r="C267" s="297"/>
      <c r="D267" s="297"/>
      <c r="E267" s="297"/>
      <c r="F267" s="297"/>
      <c r="G267" s="297"/>
      <c r="H267" s="297"/>
      <c r="I267" s="297"/>
      <c r="J267" s="297"/>
      <c r="K267" s="297"/>
      <c r="L267" s="297"/>
      <c r="M267" s="297"/>
      <c r="N267" s="297"/>
      <c r="O267" s="297"/>
      <c r="P267" s="297"/>
      <c r="Q267" s="297"/>
      <c r="R267" s="297"/>
      <c r="S267" s="297"/>
      <c r="T267" s="297"/>
      <c r="U267" s="297"/>
      <c r="V267" s="297"/>
      <c r="W267" s="297"/>
      <c r="X267" s="297"/>
      <c r="Y267" s="297"/>
      <c r="Z267" s="297"/>
    </row>
    <row r="268" spans="1:26" ht="15.75" customHeight="1">
      <c r="A268" s="297"/>
      <c r="B268" s="297"/>
      <c r="C268" s="297"/>
      <c r="D268" s="297"/>
      <c r="E268" s="297"/>
      <c r="F268" s="297"/>
      <c r="G268" s="297"/>
      <c r="H268" s="297"/>
      <c r="I268" s="297"/>
      <c r="J268" s="297"/>
      <c r="K268" s="297"/>
      <c r="L268" s="297"/>
      <c r="M268" s="297"/>
      <c r="N268" s="297"/>
      <c r="O268" s="297"/>
      <c r="P268" s="297"/>
      <c r="Q268" s="297"/>
      <c r="R268" s="297"/>
      <c r="S268" s="297"/>
      <c r="T268" s="297"/>
      <c r="U268" s="297"/>
      <c r="V268" s="297"/>
      <c r="W268" s="297"/>
      <c r="X268" s="297"/>
      <c r="Y268" s="297"/>
      <c r="Z268" s="297"/>
    </row>
    <row r="269" spans="1:26" ht="15.75" customHeight="1">
      <c r="A269" s="297"/>
      <c r="B269" s="297"/>
      <c r="C269" s="297"/>
      <c r="D269" s="297"/>
      <c r="E269" s="297"/>
      <c r="F269" s="297"/>
      <c r="G269" s="297"/>
      <c r="H269" s="297"/>
      <c r="I269" s="297"/>
      <c r="J269" s="297"/>
      <c r="K269" s="297"/>
      <c r="L269" s="297"/>
      <c r="M269" s="297"/>
      <c r="N269" s="297"/>
      <c r="O269" s="297"/>
      <c r="P269" s="297"/>
      <c r="Q269" s="297"/>
      <c r="R269" s="297"/>
      <c r="S269" s="297"/>
      <c r="T269" s="297"/>
      <c r="U269" s="297"/>
      <c r="V269" s="297"/>
      <c r="W269" s="297"/>
      <c r="X269" s="297"/>
      <c r="Y269" s="297"/>
      <c r="Z269" s="297"/>
    </row>
    <row r="270" spans="1:26" ht="15.75" customHeight="1">
      <c r="A270" s="297"/>
      <c r="B270" s="297"/>
      <c r="C270" s="297"/>
      <c r="D270" s="297"/>
      <c r="E270" s="297"/>
      <c r="F270" s="297"/>
      <c r="G270" s="297"/>
      <c r="H270" s="297"/>
      <c r="I270" s="297"/>
      <c r="J270" s="297"/>
      <c r="K270" s="297"/>
      <c r="L270" s="297"/>
      <c r="M270" s="297"/>
      <c r="N270" s="297"/>
      <c r="O270" s="297"/>
      <c r="P270" s="297"/>
      <c r="Q270" s="297"/>
      <c r="R270" s="297"/>
      <c r="S270" s="297"/>
      <c r="T270" s="297"/>
      <c r="U270" s="297"/>
      <c r="V270" s="297"/>
      <c r="W270" s="297"/>
      <c r="X270" s="297"/>
      <c r="Y270" s="297"/>
      <c r="Z270" s="297"/>
    </row>
    <row r="271" spans="1:26" ht="15.75" customHeight="1">
      <c r="A271" s="297"/>
      <c r="B271" s="297"/>
      <c r="C271" s="297"/>
      <c r="D271" s="297"/>
      <c r="E271" s="297"/>
      <c r="F271" s="297"/>
      <c r="G271" s="297"/>
      <c r="H271" s="297"/>
      <c r="I271" s="297"/>
      <c r="J271" s="297"/>
      <c r="K271" s="297"/>
      <c r="L271" s="297"/>
      <c r="M271" s="297"/>
      <c r="N271" s="297"/>
      <c r="O271" s="297"/>
      <c r="P271" s="297"/>
      <c r="Q271" s="297"/>
      <c r="R271" s="297"/>
      <c r="S271" s="297"/>
      <c r="T271" s="297"/>
      <c r="U271" s="297"/>
      <c r="V271" s="297"/>
      <c r="W271" s="297"/>
      <c r="X271" s="297"/>
      <c r="Y271" s="297"/>
      <c r="Z271" s="297"/>
    </row>
    <row r="272" spans="1:26" ht="15.75" customHeight="1">
      <c r="A272" s="297"/>
      <c r="B272" s="297"/>
      <c r="C272" s="297"/>
      <c r="D272" s="297"/>
      <c r="E272" s="297"/>
      <c r="F272" s="297"/>
      <c r="G272" s="297"/>
      <c r="H272" s="297"/>
      <c r="I272" s="297"/>
      <c r="J272" s="297"/>
      <c r="K272" s="297"/>
      <c r="L272" s="297"/>
      <c r="M272" s="297"/>
      <c r="N272" s="297"/>
      <c r="O272" s="297"/>
      <c r="P272" s="297"/>
      <c r="Q272" s="297"/>
      <c r="R272" s="297"/>
      <c r="S272" s="297"/>
      <c r="T272" s="297"/>
      <c r="U272" s="297"/>
      <c r="V272" s="297"/>
      <c r="W272" s="297"/>
      <c r="X272" s="297"/>
      <c r="Y272" s="297"/>
      <c r="Z272" s="297"/>
    </row>
    <row r="273" spans="1:26" ht="15.75" customHeight="1">
      <c r="A273" s="297"/>
      <c r="B273" s="297"/>
      <c r="C273" s="297"/>
      <c r="D273" s="297"/>
      <c r="E273" s="297"/>
      <c r="F273" s="297"/>
      <c r="G273" s="297"/>
      <c r="H273" s="297"/>
      <c r="I273" s="297"/>
      <c r="J273" s="297"/>
      <c r="K273" s="297"/>
      <c r="L273" s="297"/>
      <c r="M273" s="297"/>
      <c r="N273" s="297"/>
      <c r="O273" s="297"/>
      <c r="P273" s="297"/>
      <c r="Q273" s="297"/>
      <c r="R273" s="297"/>
      <c r="S273" s="297"/>
      <c r="T273" s="297"/>
      <c r="U273" s="297"/>
      <c r="V273" s="297"/>
      <c r="W273" s="297"/>
      <c r="X273" s="297"/>
      <c r="Y273" s="297"/>
      <c r="Z273" s="297"/>
    </row>
    <row r="274" spans="1:26" ht="15.75" customHeight="1">
      <c r="A274" s="297"/>
      <c r="B274" s="297"/>
      <c r="C274" s="297"/>
      <c r="D274" s="297"/>
      <c r="E274" s="297"/>
      <c r="F274" s="297"/>
      <c r="G274" s="297"/>
      <c r="H274" s="297"/>
      <c r="I274" s="297"/>
      <c r="J274" s="297"/>
      <c r="K274" s="297"/>
      <c r="L274" s="297"/>
      <c r="M274" s="297"/>
      <c r="N274" s="297"/>
      <c r="O274" s="297"/>
      <c r="P274" s="297"/>
      <c r="Q274" s="297"/>
      <c r="R274" s="297"/>
      <c r="S274" s="297"/>
      <c r="T274" s="297"/>
      <c r="U274" s="297"/>
      <c r="V274" s="297"/>
      <c r="W274" s="297"/>
      <c r="X274" s="297"/>
      <c r="Y274" s="297"/>
      <c r="Z274" s="297"/>
    </row>
    <row r="275" spans="1:26" ht="15.75" customHeight="1">
      <c r="A275" s="297"/>
      <c r="B275" s="297"/>
      <c r="C275" s="297"/>
      <c r="D275" s="297"/>
      <c r="E275" s="297"/>
      <c r="F275" s="297"/>
      <c r="G275" s="297"/>
      <c r="H275" s="297"/>
      <c r="I275" s="297"/>
      <c r="J275" s="297"/>
      <c r="K275" s="297"/>
      <c r="L275" s="297"/>
      <c r="M275" s="297"/>
      <c r="N275" s="297"/>
      <c r="O275" s="297"/>
      <c r="P275" s="297"/>
      <c r="Q275" s="297"/>
      <c r="R275" s="297"/>
      <c r="S275" s="297"/>
      <c r="T275" s="297"/>
      <c r="U275" s="297"/>
      <c r="V275" s="297"/>
      <c r="W275" s="297"/>
      <c r="X275" s="297"/>
      <c r="Y275" s="297"/>
      <c r="Z275" s="297"/>
    </row>
    <row r="276" spans="1:26" ht="15.75" customHeight="1">
      <c r="A276" s="297"/>
      <c r="B276" s="297"/>
      <c r="C276" s="297"/>
      <c r="D276" s="297"/>
      <c r="E276" s="297"/>
      <c r="F276" s="297"/>
      <c r="G276" s="297"/>
      <c r="H276" s="297"/>
      <c r="I276" s="297"/>
      <c r="J276" s="297"/>
      <c r="K276" s="297"/>
      <c r="L276" s="297"/>
      <c r="M276" s="297"/>
      <c r="N276" s="297"/>
      <c r="O276" s="297"/>
      <c r="P276" s="297"/>
      <c r="Q276" s="297"/>
      <c r="R276" s="297"/>
      <c r="S276" s="297"/>
      <c r="T276" s="297"/>
      <c r="U276" s="297"/>
      <c r="V276" s="297"/>
      <c r="W276" s="297"/>
      <c r="X276" s="297"/>
      <c r="Y276" s="297"/>
      <c r="Z276" s="297"/>
    </row>
    <row r="277" spans="1:26" ht="15.75" customHeight="1">
      <c r="A277" s="297"/>
      <c r="B277" s="297"/>
      <c r="C277" s="297"/>
      <c r="D277" s="297"/>
      <c r="E277" s="297"/>
      <c r="F277" s="297"/>
      <c r="G277" s="297"/>
      <c r="H277" s="297"/>
      <c r="I277" s="297"/>
      <c r="J277" s="297"/>
      <c r="K277" s="297"/>
      <c r="L277" s="297"/>
      <c r="M277" s="297"/>
      <c r="N277" s="297"/>
      <c r="O277" s="297"/>
      <c r="P277" s="297"/>
      <c r="Q277" s="297"/>
      <c r="R277" s="297"/>
      <c r="S277" s="297"/>
      <c r="T277" s="297"/>
      <c r="U277" s="297"/>
      <c r="V277" s="297"/>
      <c r="W277" s="297"/>
      <c r="X277" s="297"/>
      <c r="Y277" s="297"/>
      <c r="Z277" s="297"/>
    </row>
    <row r="278" spans="1:26" ht="15.75" customHeight="1">
      <c r="A278" s="297"/>
      <c r="B278" s="297"/>
      <c r="C278" s="297"/>
      <c r="D278" s="297"/>
      <c r="E278" s="297"/>
      <c r="F278" s="297"/>
      <c r="G278" s="297"/>
      <c r="H278" s="297"/>
      <c r="I278" s="297"/>
      <c r="J278" s="297"/>
      <c r="K278" s="297"/>
      <c r="L278" s="297"/>
      <c r="M278" s="297"/>
      <c r="N278" s="297"/>
      <c r="O278" s="297"/>
      <c r="P278" s="297"/>
      <c r="Q278" s="297"/>
      <c r="R278" s="297"/>
      <c r="S278" s="297"/>
      <c r="T278" s="297"/>
      <c r="U278" s="297"/>
      <c r="V278" s="297"/>
      <c r="W278" s="297"/>
      <c r="X278" s="297"/>
      <c r="Y278" s="297"/>
      <c r="Z278" s="297"/>
    </row>
    <row r="279" spans="1:26" ht="15.75" customHeight="1">
      <c r="A279" s="297"/>
      <c r="B279" s="297"/>
      <c r="C279" s="297"/>
      <c r="D279" s="297"/>
      <c r="E279" s="297"/>
      <c r="F279" s="297"/>
      <c r="G279" s="297"/>
      <c r="H279" s="297"/>
      <c r="I279" s="297"/>
      <c r="J279" s="297"/>
      <c r="K279" s="297"/>
      <c r="L279" s="297"/>
      <c r="M279" s="297"/>
      <c r="N279" s="297"/>
      <c r="O279" s="297"/>
      <c r="P279" s="297"/>
      <c r="Q279" s="297"/>
      <c r="R279" s="297"/>
      <c r="S279" s="297"/>
      <c r="T279" s="297"/>
      <c r="U279" s="297"/>
      <c r="V279" s="297"/>
      <c r="W279" s="297"/>
      <c r="X279" s="297"/>
      <c r="Y279" s="297"/>
      <c r="Z279" s="297"/>
    </row>
    <row r="280" spans="1:26" ht="15.75" customHeight="1">
      <c r="A280" s="297"/>
      <c r="B280" s="297"/>
      <c r="C280" s="297"/>
      <c r="D280" s="297"/>
      <c r="E280" s="297"/>
      <c r="F280" s="297"/>
      <c r="G280" s="297"/>
      <c r="H280" s="297"/>
      <c r="I280" s="297"/>
      <c r="J280" s="297"/>
      <c r="K280" s="297"/>
      <c r="L280" s="297"/>
      <c r="M280" s="297"/>
      <c r="N280" s="297"/>
      <c r="O280" s="297"/>
      <c r="P280" s="297"/>
      <c r="Q280" s="297"/>
      <c r="R280" s="297"/>
      <c r="S280" s="297"/>
      <c r="T280" s="297"/>
      <c r="U280" s="297"/>
      <c r="V280" s="297"/>
      <c r="W280" s="297"/>
      <c r="X280" s="297"/>
      <c r="Y280" s="297"/>
      <c r="Z280" s="297"/>
    </row>
    <row r="281" spans="1:26" ht="15.75" customHeight="1">
      <c r="A281" s="297"/>
      <c r="B281" s="297"/>
      <c r="C281" s="297"/>
      <c r="D281" s="297"/>
      <c r="E281" s="297"/>
      <c r="F281" s="297"/>
      <c r="G281" s="297"/>
      <c r="H281" s="297"/>
      <c r="I281" s="297"/>
      <c r="J281" s="297"/>
      <c r="K281" s="297"/>
      <c r="L281" s="297"/>
      <c r="M281" s="297"/>
      <c r="N281" s="297"/>
      <c r="O281" s="297"/>
      <c r="P281" s="297"/>
      <c r="Q281" s="297"/>
      <c r="R281" s="297"/>
      <c r="S281" s="297"/>
      <c r="T281" s="297"/>
      <c r="U281" s="297"/>
      <c r="V281" s="297"/>
      <c r="W281" s="297"/>
      <c r="X281" s="297"/>
      <c r="Y281" s="297"/>
      <c r="Z281" s="297"/>
    </row>
    <row r="282" spans="1:26" ht="15.75" customHeight="1">
      <c r="A282" s="297"/>
      <c r="B282" s="297"/>
      <c r="C282" s="297"/>
      <c r="D282" s="297"/>
      <c r="E282" s="297"/>
      <c r="F282" s="297"/>
      <c r="G282" s="297"/>
      <c r="H282" s="297"/>
      <c r="I282" s="297"/>
      <c r="J282" s="297"/>
      <c r="K282" s="297"/>
      <c r="L282" s="297"/>
      <c r="M282" s="297"/>
      <c r="N282" s="297"/>
      <c r="O282" s="297"/>
      <c r="P282" s="297"/>
      <c r="Q282" s="297"/>
      <c r="R282" s="297"/>
      <c r="S282" s="297"/>
      <c r="T282" s="297"/>
      <c r="U282" s="297"/>
      <c r="V282" s="297"/>
      <c r="W282" s="297"/>
      <c r="X282" s="297"/>
      <c r="Y282" s="297"/>
      <c r="Z282" s="297"/>
    </row>
    <row r="283" spans="1:26" ht="15.75" customHeight="1">
      <c r="A283" s="297"/>
      <c r="B283" s="297"/>
      <c r="C283" s="297"/>
      <c r="D283" s="297"/>
      <c r="E283" s="297"/>
      <c r="F283" s="297"/>
      <c r="G283" s="297"/>
      <c r="H283" s="297"/>
      <c r="I283" s="297"/>
      <c r="J283" s="297"/>
      <c r="K283" s="297"/>
      <c r="L283" s="297"/>
      <c r="M283" s="297"/>
      <c r="N283" s="297"/>
      <c r="O283" s="297"/>
      <c r="P283" s="297"/>
      <c r="Q283" s="297"/>
      <c r="R283" s="297"/>
      <c r="S283" s="297"/>
      <c r="T283" s="297"/>
      <c r="U283" s="297"/>
      <c r="V283" s="297"/>
      <c r="W283" s="297"/>
      <c r="X283" s="297"/>
      <c r="Y283" s="297"/>
      <c r="Z283" s="297"/>
    </row>
    <row r="284" spans="1:26" ht="15.75" customHeight="1">
      <c r="A284" s="297"/>
      <c r="B284" s="297"/>
      <c r="C284" s="297"/>
      <c r="D284" s="297"/>
      <c r="E284" s="297"/>
      <c r="F284" s="297"/>
      <c r="G284" s="297"/>
      <c r="H284" s="297"/>
      <c r="I284" s="297"/>
      <c r="J284" s="297"/>
      <c r="K284" s="297"/>
      <c r="L284" s="297"/>
      <c r="M284" s="297"/>
      <c r="N284" s="297"/>
      <c r="O284" s="297"/>
      <c r="P284" s="297"/>
      <c r="Q284" s="297"/>
      <c r="R284" s="297"/>
      <c r="S284" s="297"/>
      <c r="T284" s="297"/>
      <c r="U284" s="297"/>
      <c r="V284" s="297"/>
      <c r="W284" s="297"/>
      <c r="X284" s="297"/>
      <c r="Y284" s="297"/>
      <c r="Z284" s="297"/>
    </row>
    <row r="285" spans="1:26" ht="15.75" customHeight="1">
      <c r="A285" s="297"/>
      <c r="B285" s="297"/>
      <c r="C285" s="297"/>
      <c r="D285" s="297"/>
      <c r="E285" s="297"/>
      <c r="F285" s="297"/>
      <c r="G285" s="297"/>
      <c r="H285" s="297"/>
      <c r="I285" s="297"/>
      <c r="J285" s="297"/>
      <c r="K285" s="297"/>
      <c r="L285" s="297"/>
      <c r="M285" s="297"/>
      <c r="N285" s="297"/>
      <c r="O285" s="297"/>
      <c r="P285" s="297"/>
      <c r="Q285" s="297"/>
      <c r="R285" s="297"/>
      <c r="S285" s="297"/>
      <c r="T285" s="297"/>
      <c r="U285" s="297"/>
      <c r="V285" s="297"/>
      <c r="W285" s="297"/>
      <c r="X285" s="297"/>
      <c r="Y285" s="297"/>
      <c r="Z285" s="297"/>
    </row>
    <row r="286" spans="1:26" ht="15.75" customHeight="1">
      <c r="A286" s="297"/>
      <c r="B286" s="297"/>
      <c r="C286" s="297"/>
      <c r="D286" s="297"/>
      <c r="E286" s="297"/>
      <c r="F286" s="297"/>
      <c r="G286" s="297"/>
      <c r="H286" s="297"/>
      <c r="I286" s="297"/>
      <c r="J286" s="297"/>
      <c r="K286" s="297"/>
      <c r="L286" s="297"/>
      <c r="M286" s="297"/>
      <c r="N286" s="297"/>
      <c r="O286" s="297"/>
      <c r="P286" s="297"/>
      <c r="Q286" s="297"/>
      <c r="R286" s="297"/>
      <c r="S286" s="297"/>
      <c r="T286" s="297"/>
      <c r="U286" s="297"/>
      <c r="V286" s="297"/>
      <c r="W286" s="297"/>
      <c r="X286" s="297"/>
      <c r="Y286" s="297"/>
      <c r="Z286" s="297"/>
    </row>
    <row r="287" spans="1:26" ht="15.75" customHeight="1">
      <c r="A287" s="297"/>
      <c r="B287" s="297"/>
      <c r="C287" s="297"/>
      <c r="D287" s="297"/>
      <c r="E287" s="297"/>
      <c r="F287" s="297"/>
      <c r="G287" s="297"/>
      <c r="H287" s="297"/>
      <c r="I287" s="297"/>
      <c r="J287" s="297"/>
      <c r="K287" s="297"/>
      <c r="L287" s="297"/>
      <c r="M287" s="297"/>
      <c r="N287" s="297"/>
      <c r="O287" s="297"/>
      <c r="P287" s="297"/>
      <c r="Q287" s="297"/>
      <c r="R287" s="297"/>
      <c r="S287" s="297"/>
      <c r="T287" s="297"/>
      <c r="U287" s="297"/>
      <c r="V287" s="297"/>
      <c r="W287" s="297"/>
      <c r="X287" s="297"/>
      <c r="Y287" s="297"/>
      <c r="Z287" s="297"/>
    </row>
    <row r="288" spans="1:26" ht="15.75" customHeight="1">
      <c r="A288" s="297"/>
      <c r="B288" s="297"/>
      <c r="C288" s="297"/>
      <c r="D288" s="297"/>
      <c r="E288" s="297"/>
      <c r="F288" s="297"/>
      <c r="G288" s="297"/>
      <c r="H288" s="297"/>
      <c r="I288" s="297"/>
      <c r="J288" s="297"/>
      <c r="K288" s="297"/>
      <c r="L288" s="297"/>
      <c r="M288" s="297"/>
      <c r="N288" s="297"/>
      <c r="O288" s="297"/>
      <c r="P288" s="297"/>
      <c r="Q288" s="297"/>
      <c r="R288" s="297"/>
      <c r="S288" s="297"/>
      <c r="T288" s="297"/>
      <c r="U288" s="297"/>
      <c r="V288" s="297"/>
      <c r="W288" s="297"/>
      <c r="X288" s="297"/>
      <c r="Y288" s="297"/>
      <c r="Z288" s="297"/>
    </row>
    <row r="289" spans="1:26" ht="15.75" customHeight="1">
      <c r="A289" s="297"/>
      <c r="B289" s="297"/>
      <c r="C289" s="297"/>
      <c r="D289" s="297"/>
      <c r="E289" s="297"/>
      <c r="F289" s="297"/>
      <c r="G289" s="297"/>
      <c r="H289" s="297"/>
      <c r="I289" s="297"/>
      <c r="J289" s="297"/>
      <c r="K289" s="297"/>
      <c r="L289" s="297"/>
      <c r="M289" s="297"/>
      <c r="N289" s="297"/>
      <c r="O289" s="297"/>
      <c r="P289" s="297"/>
      <c r="Q289" s="297"/>
      <c r="R289" s="297"/>
      <c r="S289" s="297"/>
      <c r="T289" s="297"/>
      <c r="U289" s="297"/>
      <c r="V289" s="297"/>
      <c r="W289" s="297"/>
      <c r="X289" s="297"/>
      <c r="Y289" s="297"/>
      <c r="Z289" s="297"/>
    </row>
    <row r="290" spans="1:26" ht="15.75" customHeight="1">
      <c r="A290" s="297"/>
      <c r="B290" s="297"/>
      <c r="C290" s="297"/>
      <c r="D290" s="297"/>
      <c r="E290" s="297"/>
      <c r="F290" s="297"/>
      <c r="G290" s="297"/>
      <c r="H290" s="297"/>
      <c r="I290" s="297"/>
      <c r="J290" s="297"/>
      <c r="K290" s="297"/>
      <c r="L290" s="297"/>
      <c r="M290" s="297"/>
      <c r="N290" s="297"/>
      <c r="O290" s="297"/>
      <c r="P290" s="297"/>
      <c r="Q290" s="297"/>
      <c r="R290" s="297"/>
      <c r="S290" s="297"/>
      <c r="T290" s="297"/>
      <c r="U290" s="297"/>
      <c r="V290" s="297"/>
      <c r="W290" s="297"/>
      <c r="X290" s="297"/>
      <c r="Y290" s="297"/>
      <c r="Z290" s="297"/>
    </row>
    <row r="291" spans="1:26" ht="15.75" customHeight="1">
      <c r="A291" s="297"/>
      <c r="B291" s="297"/>
      <c r="C291" s="297"/>
      <c r="D291" s="297"/>
      <c r="E291" s="297"/>
      <c r="F291" s="297"/>
      <c r="G291" s="297"/>
      <c r="H291" s="297"/>
      <c r="I291" s="297"/>
      <c r="J291" s="297"/>
      <c r="K291" s="297"/>
      <c r="L291" s="297"/>
      <c r="M291" s="297"/>
      <c r="N291" s="297"/>
      <c r="O291" s="297"/>
      <c r="P291" s="297"/>
      <c r="Q291" s="297"/>
      <c r="R291" s="297"/>
      <c r="S291" s="297"/>
      <c r="T291" s="297"/>
      <c r="U291" s="297"/>
      <c r="V291" s="297"/>
      <c r="W291" s="297"/>
      <c r="X291" s="297"/>
      <c r="Y291" s="297"/>
      <c r="Z291" s="297"/>
    </row>
    <row r="292" spans="1:26" ht="15.75" customHeight="1">
      <c r="A292" s="297"/>
      <c r="B292" s="297"/>
      <c r="C292" s="297"/>
      <c r="D292" s="297"/>
      <c r="E292" s="297"/>
      <c r="F292" s="297"/>
      <c r="G292" s="297"/>
      <c r="H292" s="297"/>
      <c r="I292" s="297"/>
      <c r="J292" s="297"/>
      <c r="K292" s="297"/>
      <c r="L292" s="297"/>
      <c r="M292" s="297"/>
      <c r="N292" s="297"/>
      <c r="O292" s="297"/>
      <c r="P292" s="297"/>
      <c r="Q292" s="297"/>
      <c r="R292" s="297"/>
      <c r="S292" s="297"/>
      <c r="T292" s="297"/>
      <c r="U292" s="297"/>
      <c r="V292" s="297"/>
      <c r="W292" s="297"/>
      <c r="X292" s="297"/>
      <c r="Y292" s="297"/>
      <c r="Z292" s="297"/>
    </row>
    <row r="293" spans="1:26" ht="15.75" customHeight="1">
      <c r="A293" s="297"/>
      <c r="B293" s="297"/>
      <c r="C293" s="297"/>
      <c r="D293" s="297"/>
      <c r="E293" s="297"/>
      <c r="F293" s="297"/>
      <c r="G293" s="297"/>
      <c r="H293" s="297"/>
      <c r="I293" s="297"/>
      <c r="J293" s="297"/>
      <c r="K293" s="297"/>
      <c r="L293" s="297"/>
      <c r="M293" s="297"/>
      <c r="N293" s="297"/>
      <c r="O293" s="297"/>
      <c r="P293" s="297"/>
      <c r="Q293" s="297"/>
      <c r="R293" s="297"/>
      <c r="S293" s="297"/>
      <c r="T293" s="297"/>
      <c r="U293" s="297"/>
      <c r="V293" s="297"/>
      <c r="W293" s="297"/>
      <c r="X293" s="297"/>
      <c r="Y293" s="297"/>
      <c r="Z293" s="297"/>
    </row>
    <row r="294" spans="1:26" ht="15.75" customHeight="1">
      <c r="A294" s="297"/>
      <c r="B294" s="297"/>
      <c r="C294" s="297"/>
      <c r="D294" s="297"/>
      <c r="E294" s="297"/>
      <c r="F294" s="297"/>
      <c r="G294" s="297"/>
      <c r="H294" s="297"/>
      <c r="I294" s="297"/>
      <c r="J294" s="297"/>
      <c r="K294" s="297"/>
      <c r="L294" s="297"/>
      <c r="M294" s="297"/>
      <c r="N294" s="297"/>
      <c r="O294" s="297"/>
      <c r="P294" s="297"/>
      <c r="Q294" s="297"/>
      <c r="R294" s="297"/>
      <c r="S294" s="297"/>
      <c r="T294" s="297"/>
      <c r="U294" s="297"/>
      <c r="V294" s="297"/>
      <c r="W294" s="297"/>
      <c r="X294" s="297"/>
      <c r="Y294" s="297"/>
      <c r="Z294" s="297"/>
    </row>
    <row r="295" spans="1:26" ht="15.75" customHeight="1">
      <c r="A295" s="297"/>
      <c r="B295" s="297"/>
      <c r="C295" s="297"/>
      <c r="D295" s="297"/>
      <c r="E295" s="297"/>
      <c r="F295" s="297"/>
      <c r="G295" s="297"/>
      <c r="H295" s="297"/>
      <c r="I295" s="297"/>
      <c r="J295" s="297"/>
      <c r="K295" s="297"/>
      <c r="L295" s="297"/>
      <c r="M295" s="297"/>
      <c r="N295" s="297"/>
      <c r="O295" s="297"/>
      <c r="P295" s="297"/>
      <c r="Q295" s="297"/>
      <c r="R295" s="297"/>
      <c r="S295" s="297"/>
      <c r="T295" s="297"/>
      <c r="U295" s="297"/>
      <c r="V295" s="297"/>
      <c r="W295" s="297"/>
      <c r="X295" s="297"/>
      <c r="Y295" s="297"/>
      <c r="Z295" s="297"/>
    </row>
    <row r="296" spans="1:26" ht="15.75" customHeight="1">
      <c r="A296" s="297"/>
      <c r="B296" s="297"/>
      <c r="C296" s="297"/>
      <c r="D296" s="297"/>
      <c r="E296" s="297"/>
      <c r="F296" s="297"/>
      <c r="G296" s="297"/>
      <c r="H296" s="297"/>
      <c r="I296" s="297"/>
      <c r="J296" s="297"/>
      <c r="K296" s="297"/>
      <c r="L296" s="297"/>
      <c r="M296" s="297"/>
      <c r="N296" s="297"/>
      <c r="O296" s="297"/>
      <c r="P296" s="297"/>
      <c r="Q296" s="297"/>
      <c r="R296" s="297"/>
      <c r="S296" s="297"/>
      <c r="T296" s="297"/>
      <c r="U296" s="297"/>
      <c r="V296" s="297"/>
      <c r="W296" s="297"/>
      <c r="X296" s="297"/>
      <c r="Y296" s="297"/>
      <c r="Z296" s="297"/>
    </row>
    <row r="297" spans="1:26" ht="15.75" customHeight="1">
      <c r="A297" s="297"/>
      <c r="B297" s="297"/>
      <c r="C297" s="297"/>
      <c r="D297" s="297"/>
      <c r="E297" s="297"/>
      <c r="F297" s="297"/>
      <c r="G297" s="297"/>
      <c r="H297" s="297"/>
      <c r="I297" s="297"/>
      <c r="J297" s="297"/>
      <c r="K297" s="297"/>
      <c r="L297" s="297"/>
      <c r="M297" s="297"/>
      <c r="N297" s="297"/>
      <c r="O297" s="297"/>
      <c r="P297" s="297"/>
      <c r="Q297" s="297"/>
      <c r="R297" s="297"/>
      <c r="S297" s="297"/>
      <c r="T297" s="297"/>
      <c r="U297" s="297"/>
      <c r="V297" s="297"/>
      <c r="W297" s="297"/>
      <c r="X297" s="297"/>
      <c r="Y297" s="297"/>
      <c r="Z297" s="297"/>
    </row>
    <row r="298" spans="1:26" ht="15.75" customHeight="1">
      <c r="A298" s="297"/>
      <c r="B298" s="297"/>
      <c r="C298" s="297"/>
      <c r="D298" s="297"/>
      <c r="E298" s="297"/>
      <c r="F298" s="297"/>
      <c r="G298" s="297"/>
      <c r="H298" s="297"/>
      <c r="I298" s="297"/>
      <c r="J298" s="297"/>
      <c r="K298" s="297"/>
      <c r="L298" s="297"/>
      <c r="M298" s="297"/>
      <c r="N298" s="297"/>
      <c r="O298" s="297"/>
      <c r="P298" s="297"/>
      <c r="Q298" s="297"/>
      <c r="R298" s="297"/>
      <c r="S298" s="297"/>
      <c r="T298" s="297"/>
      <c r="U298" s="297"/>
      <c r="V298" s="297"/>
      <c r="W298" s="297"/>
      <c r="X298" s="297"/>
      <c r="Y298" s="297"/>
      <c r="Z298" s="297"/>
    </row>
    <row r="299" spans="1:26" ht="15.75" customHeight="1">
      <c r="A299" s="297"/>
      <c r="B299" s="297"/>
      <c r="C299" s="297"/>
      <c r="D299" s="297"/>
      <c r="E299" s="297"/>
      <c r="F299" s="297"/>
      <c r="G299" s="297"/>
      <c r="H299" s="297"/>
      <c r="I299" s="297"/>
      <c r="J299" s="297"/>
      <c r="K299" s="297"/>
      <c r="L299" s="297"/>
      <c r="M299" s="297"/>
      <c r="N299" s="297"/>
      <c r="O299" s="297"/>
      <c r="P299" s="297"/>
      <c r="Q299" s="297"/>
      <c r="R299" s="297"/>
      <c r="S299" s="297"/>
      <c r="T299" s="297"/>
      <c r="U299" s="297"/>
      <c r="V299" s="297"/>
      <c r="W299" s="297"/>
      <c r="X299" s="297"/>
      <c r="Y299" s="297"/>
      <c r="Z299" s="297"/>
    </row>
    <row r="300" spans="1:26" ht="15.75" customHeight="1">
      <c r="A300" s="297"/>
      <c r="B300" s="297"/>
      <c r="C300" s="297"/>
      <c r="D300" s="297"/>
      <c r="E300" s="297"/>
      <c r="F300" s="297"/>
      <c r="G300" s="297"/>
      <c r="H300" s="297"/>
      <c r="I300" s="297"/>
      <c r="J300" s="297"/>
      <c r="K300" s="297"/>
      <c r="L300" s="297"/>
      <c r="M300" s="297"/>
      <c r="N300" s="297"/>
      <c r="O300" s="297"/>
      <c r="P300" s="297"/>
      <c r="Q300" s="297"/>
      <c r="R300" s="297"/>
      <c r="S300" s="297"/>
      <c r="T300" s="297"/>
      <c r="U300" s="297"/>
      <c r="V300" s="297"/>
      <c r="W300" s="297"/>
      <c r="X300" s="297"/>
      <c r="Y300" s="297"/>
      <c r="Z300" s="297"/>
    </row>
    <row r="301" spans="1:26" ht="15.75" customHeight="1">
      <c r="A301" s="297"/>
      <c r="B301" s="297"/>
      <c r="C301" s="297"/>
      <c r="D301" s="297"/>
      <c r="E301" s="297"/>
      <c r="F301" s="297"/>
      <c r="G301" s="297"/>
      <c r="H301" s="297"/>
      <c r="I301" s="297"/>
      <c r="J301" s="297"/>
      <c r="K301" s="297"/>
      <c r="L301" s="297"/>
      <c r="M301" s="297"/>
      <c r="N301" s="297"/>
      <c r="O301" s="297"/>
      <c r="P301" s="297"/>
      <c r="Q301" s="297"/>
      <c r="R301" s="297"/>
      <c r="S301" s="297"/>
      <c r="T301" s="297"/>
      <c r="U301" s="297"/>
      <c r="V301" s="297"/>
      <c r="W301" s="297"/>
      <c r="X301" s="297"/>
      <c r="Y301" s="297"/>
      <c r="Z301" s="297"/>
    </row>
    <row r="302" spans="1:26" ht="15.75" customHeight="1">
      <c r="A302" s="297"/>
      <c r="B302" s="297"/>
      <c r="C302" s="297"/>
      <c r="D302" s="297"/>
      <c r="E302" s="297"/>
      <c r="F302" s="297"/>
      <c r="G302" s="297"/>
      <c r="H302" s="297"/>
      <c r="I302" s="297"/>
      <c r="J302" s="297"/>
      <c r="K302" s="297"/>
      <c r="L302" s="297"/>
      <c r="M302" s="297"/>
      <c r="N302" s="297"/>
      <c r="O302" s="297"/>
      <c r="P302" s="297"/>
      <c r="Q302" s="297"/>
      <c r="R302" s="297"/>
      <c r="S302" s="297"/>
      <c r="T302" s="297"/>
      <c r="U302" s="297"/>
      <c r="V302" s="297"/>
      <c r="W302" s="297"/>
      <c r="X302" s="297"/>
      <c r="Y302" s="297"/>
      <c r="Z302" s="297"/>
    </row>
    <row r="303" spans="1:26" ht="15.75" customHeight="1">
      <c r="A303" s="297"/>
      <c r="B303" s="297"/>
      <c r="C303" s="297"/>
      <c r="D303" s="297"/>
      <c r="E303" s="297"/>
      <c r="F303" s="297"/>
      <c r="G303" s="297"/>
      <c r="H303" s="297"/>
      <c r="I303" s="297"/>
      <c r="J303" s="297"/>
      <c r="K303" s="297"/>
      <c r="L303" s="297"/>
      <c r="M303" s="297"/>
      <c r="N303" s="297"/>
      <c r="O303" s="297"/>
      <c r="P303" s="297"/>
      <c r="Q303" s="297"/>
      <c r="R303" s="297"/>
      <c r="S303" s="297"/>
      <c r="T303" s="297"/>
      <c r="U303" s="297"/>
      <c r="V303" s="297"/>
      <c r="W303" s="297"/>
      <c r="X303" s="297"/>
      <c r="Y303" s="297"/>
      <c r="Z303" s="297"/>
    </row>
    <row r="304" spans="1:26" ht="15.75" customHeight="1">
      <c r="A304" s="297"/>
      <c r="B304" s="297"/>
      <c r="C304" s="297"/>
      <c r="D304" s="297"/>
      <c r="E304" s="297"/>
      <c r="F304" s="297"/>
      <c r="G304" s="297"/>
      <c r="H304" s="297"/>
      <c r="I304" s="297"/>
      <c r="J304" s="297"/>
      <c r="K304" s="297"/>
      <c r="L304" s="297"/>
      <c r="M304" s="297"/>
      <c r="N304" s="297"/>
      <c r="O304" s="297"/>
      <c r="P304" s="297"/>
      <c r="Q304" s="297"/>
      <c r="R304" s="297"/>
      <c r="S304" s="297"/>
      <c r="T304" s="297"/>
      <c r="U304" s="297"/>
      <c r="V304" s="297"/>
      <c r="W304" s="297"/>
      <c r="X304" s="297"/>
      <c r="Y304" s="297"/>
      <c r="Z304" s="297"/>
    </row>
    <row r="305" spans="1:26" ht="15.75" customHeight="1">
      <c r="A305" s="297"/>
      <c r="B305" s="297"/>
      <c r="C305" s="297"/>
      <c r="D305" s="297"/>
      <c r="E305" s="297"/>
      <c r="F305" s="297"/>
      <c r="G305" s="297"/>
      <c r="H305" s="297"/>
      <c r="I305" s="297"/>
      <c r="J305" s="297"/>
      <c r="K305" s="297"/>
      <c r="L305" s="297"/>
      <c r="M305" s="297"/>
      <c r="N305" s="297"/>
      <c r="O305" s="297"/>
      <c r="P305" s="297"/>
      <c r="Q305" s="297"/>
      <c r="R305" s="297"/>
      <c r="S305" s="297"/>
      <c r="T305" s="297"/>
      <c r="U305" s="297"/>
      <c r="V305" s="297"/>
      <c r="W305" s="297"/>
      <c r="X305" s="297"/>
      <c r="Y305" s="297"/>
      <c r="Z305" s="297"/>
    </row>
    <row r="306" spans="1:26" ht="15.75" customHeight="1">
      <c r="A306" s="297"/>
      <c r="B306" s="297"/>
      <c r="C306" s="297"/>
      <c r="D306" s="297"/>
      <c r="E306" s="297"/>
      <c r="F306" s="297"/>
      <c r="G306" s="297"/>
      <c r="H306" s="297"/>
      <c r="I306" s="297"/>
      <c r="J306" s="297"/>
      <c r="K306" s="297"/>
      <c r="L306" s="297"/>
      <c r="M306" s="297"/>
      <c r="N306" s="297"/>
      <c r="O306" s="297"/>
      <c r="P306" s="297"/>
      <c r="Q306" s="297"/>
      <c r="R306" s="297"/>
      <c r="S306" s="297"/>
      <c r="T306" s="297"/>
      <c r="U306" s="297"/>
      <c r="V306" s="297"/>
      <c r="W306" s="297"/>
      <c r="X306" s="297"/>
      <c r="Y306" s="297"/>
      <c r="Z306" s="297"/>
    </row>
    <row r="307" spans="1:26" ht="15.75" customHeight="1">
      <c r="A307" s="297"/>
      <c r="B307" s="297"/>
      <c r="C307" s="297"/>
      <c r="D307" s="297"/>
      <c r="E307" s="297"/>
      <c r="F307" s="297"/>
      <c r="G307" s="297"/>
      <c r="H307" s="297"/>
      <c r="I307" s="297"/>
      <c r="J307" s="297"/>
      <c r="K307" s="297"/>
      <c r="L307" s="297"/>
      <c r="M307" s="297"/>
      <c r="N307" s="297"/>
      <c r="O307" s="297"/>
      <c r="P307" s="297"/>
      <c r="Q307" s="297"/>
      <c r="R307" s="297"/>
      <c r="S307" s="297"/>
      <c r="T307" s="297"/>
      <c r="U307" s="297"/>
      <c r="V307" s="297"/>
      <c r="W307" s="297"/>
      <c r="X307" s="297"/>
      <c r="Y307" s="297"/>
      <c r="Z307" s="297"/>
    </row>
    <row r="308" spans="1:26" ht="15.75" customHeight="1">
      <c r="A308" s="297"/>
      <c r="B308" s="297"/>
      <c r="C308" s="297"/>
      <c r="D308" s="297"/>
      <c r="E308" s="297"/>
      <c r="F308" s="297"/>
      <c r="G308" s="297"/>
      <c r="H308" s="297"/>
      <c r="I308" s="297"/>
      <c r="J308" s="297"/>
      <c r="K308" s="297"/>
      <c r="L308" s="297"/>
      <c r="M308" s="297"/>
      <c r="N308" s="297"/>
      <c r="O308" s="297"/>
      <c r="P308" s="297"/>
      <c r="Q308" s="297"/>
      <c r="R308" s="297"/>
      <c r="S308" s="297"/>
      <c r="T308" s="297"/>
      <c r="U308" s="297"/>
      <c r="V308" s="297"/>
      <c r="W308" s="297"/>
      <c r="X308" s="297"/>
      <c r="Y308" s="297"/>
      <c r="Z308" s="297"/>
    </row>
    <row r="309" spans="1:26" ht="15.75" customHeight="1">
      <c r="A309" s="297"/>
      <c r="B309" s="297"/>
      <c r="C309" s="297"/>
      <c r="D309" s="297"/>
      <c r="E309" s="297"/>
      <c r="F309" s="297"/>
      <c r="G309" s="297"/>
      <c r="H309" s="297"/>
      <c r="I309" s="297"/>
      <c r="J309" s="297"/>
      <c r="K309" s="297"/>
      <c r="L309" s="297"/>
      <c r="M309" s="297"/>
      <c r="N309" s="297"/>
      <c r="O309" s="297"/>
      <c r="P309" s="297"/>
      <c r="Q309" s="297"/>
      <c r="R309" s="297"/>
      <c r="S309" s="297"/>
      <c r="T309" s="297"/>
      <c r="U309" s="297"/>
      <c r="V309" s="297"/>
      <c r="W309" s="297"/>
      <c r="X309" s="297"/>
      <c r="Y309" s="297"/>
      <c r="Z309" s="297"/>
    </row>
    <row r="310" spans="1:26" ht="15.75" customHeight="1">
      <c r="A310" s="297"/>
      <c r="B310" s="297"/>
      <c r="C310" s="297"/>
      <c r="D310" s="297"/>
      <c r="E310" s="297"/>
      <c r="F310" s="297"/>
      <c r="G310" s="297"/>
      <c r="H310" s="297"/>
      <c r="I310" s="297"/>
      <c r="J310" s="297"/>
      <c r="K310" s="297"/>
      <c r="L310" s="297"/>
      <c r="M310" s="297"/>
      <c r="N310" s="297"/>
      <c r="O310" s="297"/>
      <c r="P310" s="297"/>
      <c r="Q310" s="297"/>
      <c r="R310" s="297"/>
      <c r="S310" s="297"/>
      <c r="T310" s="297"/>
      <c r="U310" s="297"/>
      <c r="V310" s="297"/>
      <c r="W310" s="297"/>
      <c r="X310" s="297"/>
      <c r="Y310" s="297"/>
      <c r="Z310" s="297"/>
    </row>
    <row r="311" spans="1:26" ht="15.75" customHeight="1">
      <c r="A311" s="297"/>
      <c r="B311" s="297"/>
      <c r="C311" s="297"/>
      <c r="D311" s="297"/>
      <c r="E311" s="297"/>
      <c r="F311" s="297"/>
      <c r="G311" s="297"/>
      <c r="H311" s="297"/>
      <c r="I311" s="297"/>
      <c r="J311" s="297"/>
      <c r="K311" s="297"/>
      <c r="L311" s="297"/>
      <c r="M311" s="297"/>
      <c r="N311" s="297"/>
      <c r="O311" s="297"/>
      <c r="P311" s="297"/>
      <c r="Q311" s="297"/>
      <c r="R311" s="297"/>
      <c r="S311" s="297"/>
      <c r="T311" s="297"/>
      <c r="U311" s="297"/>
      <c r="V311" s="297"/>
      <c r="W311" s="297"/>
      <c r="X311" s="297"/>
      <c r="Y311" s="297"/>
      <c r="Z311" s="297"/>
    </row>
    <row r="312" spans="1:26" ht="15.75" customHeight="1">
      <c r="A312" s="297"/>
      <c r="B312" s="297"/>
      <c r="C312" s="297"/>
      <c r="D312" s="297"/>
      <c r="E312" s="297"/>
      <c r="F312" s="297"/>
      <c r="G312" s="297"/>
      <c r="H312" s="297"/>
      <c r="I312" s="297"/>
      <c r="J312" s="297"/>
      <c r="K312" s="297"/>
      <c r="L312" s="297"/>
      <c r="M312" s="297"/>
      <c r="N312" s="297"/>
      <c r="O312" s="297"/>
      <c r="P312" s="297"/>
      <c r="Q312" s="297"/>
      <c r="R312" s="297"/>
      <c r="S312" s="297"/>
      <c r="T312" s="297"/>
      <c r="U312" s="297"/>
      <c r="V312" s="297"/>
      <c r="W312" s="297"/>
      <c r="X312" s="297"/>
      <c r="Y312" s="297"/>
      <c r="Z312" s="297"/>
    </row>
    <row r="313" spans="1:26" ht="15.75" customHeight="1">
      <c r="A313" s="297"/>
      <c r="B313" s="297"/>
      <c r="C313" s="297"/>
      <c r="D313" s="297"/>
      <c r="E313" s="297"/>
      <c r="F313" s="297"/>
      <c r="G313" s="297"/>
      <c r="H313" s="297"/>
      <c r="I313" s="297"/>
      <c r="J313" s="297"/>
      <c r="K313" s="297"/>
      <c r="L313" s="297"/>
      <c r="M313" s="297"/>
      <c r="N313" s="297"/>
      <c r="O313" s="297"/>
      <c r="P313" s="297"/>
      <c r="Q313" s="297"/>
      <c r="R313" s="297"/>
      <c r="S313" s="297"/>
      <c r="T313" s="297"/>
      <c r="U313" s="297"/>
      <c r="V313" s="297"/>
      <c r="W313" s="297"/>
      <c r="X313" s="297"/>
      <c r="Y313" s="297"/>
      <c r="Z313" s="297"/>
    </row>
    <row r="314" spans="1:26" ht="15.75" customHeight="1">
      <c r="A314" s="297"/>
      <c r="B314" s="297"/>
      <c r="C314" s="297"/>
      <c r="D314" s="297"/>
      <c r="E314" s="297"/>
      <c r="F314" s="297"/>
      <c r="G314" s="297"/>
      <c r="H314" s="297"/>
      <c r="I314" s="297"/>
      <c r="J314" s="297"/>
      <c r="K314" s="297"/>
      <c r="L314" s="297"/>
      <c r="M314" s="297"/>
      <c r="N314" s="297"/>
      <c r="O314" s="297"/>
      <c r="P314" s="297"/>
      <c r="Q314" s="297"/>
      <c r="R314" s="297"/>
      <c r="S314" s="297"/>
      <c r="T314" s="297"/>
      <c r="U314" s="297"/>
      <c r="V314" s="297"/>
      <c r="W314" s="297"/>
      <c r="X314" s="297"/>
      <c r="Y314" s="297"/>
      <c r="Z314" s="297"/>
    </row>
    <row r="315" spans="1:26" ht="15.75" customHeight="1">
      <c r="A315" s="297"/>
      <c r="B315" s="297"/>
      <c r="C315" s="297"/>
      <c r="D315" s="297"/>
      <c r="E315" s="297"/>
      <c r="F315" s="297"/>
      <c r="G315" s="297"/>
      <c r="H315" s="297"/>
      <c r="I315" s="297"/>
      <c r="J315" s="297"/>
      <c r="K315" s="297"/>
      <c r="L315" s="297"/>
      <c r="M315" s="297"/>
      <c r="N315" s="297"/>
      <c r="O315" s="297"/>
      <c r="P315" s="297"/>
      <c r="Q315" s="297"/>
      <c r="R315" s="297"/>
      <c r="S315" s="297"/>
      <c r="T315" s="297"/>
      <c r="U315" s="297"/>
      <c r="V315" s="297"/>
      <c r="W315" s="297"/>
      <c r="X315" s="297"/>
      <c r="Y315" s="297"/>
      <c r="Z315" s="297"/>
    </row>
    <row r="316" spans="1:26" ht="15.75" customHeight="1">
      <c r="A316" s="297"/>
      <c r="B316" s="297"/>
      <c r="C316" s="297"/>
      <c r="D316" s="297"/>
      <c r="E316" s="297"/>
      <c r="F316" s="297"/>
      <c r="G316" s="297"/>
      <c r="H316" s="297"/>
      <c r="I316" s="297"/>
      <c r="J316" s="297"/>
      <c r="K316" s="297"/>
      <c r="L316" s="297"/>
      <c r="M316" s="297"/>
      <c r="N316" s="297"/>
      <c r="O316" s="297"/>
      <c r="P316" s="297"/>
      <c r="Q316" s="297"/>
      <c r="R316" s="297"/>
      <c r="S316" s="297"/>
      <c r="T316" s="297"/>
      <c r="U316" s="297"/>
      <c r="V316" s="297"/>
      <c r="W316" s="297"/>
      <c r="X316" s="297"/>
      <c r="Y316" s="297"/>
      <c r="Z316" s="297"/>
    </row>
    <row r="317" spans="1:26" ht="15.75" customHeight="1">
      <c r="A317" s="297"/>
      <c r="B317" s="297"/>
      <c r="C317" s="297"/>
      <c r="D317" s="297"/>
      <c r="E317" s="297"/>
      <c r="F317" s="297"/>
      <c r="G317" s="297"/>
      <c r="H317" s="297"/>
      <c r="I317" s="297"/>
      <c r="J317" s="297"/>
      <c r="K317" s="297"/>
      <c r="L317" s="297"/>
      <c r="M317" s="297"/>
      <c r="N317" s="297"/>
      <c r="O317" s="297"/>
      <c r="P317" s="297"/>
      <c r="Q317" s="297"/>
      <c r="R317" s="297"/>
      <c r="S317" s="297"/>
      <c r="T317" s="297"/>
      <c r="U317" s="297"/>
      <c r="V317" s="297"/>
      <c r="W317" s="297"/>
      <c r="X317" s="297"/>
      <c r="Y317" s="297"/>
      <c r="Z317" s="297"/>
    </row>
    <row r="318" spans="1:26" ht="15.75" customHeight="1">
      <c r="A318" s="297"/>
      <c r="B318" s="297"/>
      <c r="C318" s="297"/>
      <c r="D318" s="297"/>
      <c r="E318" s="297"/>
      <c r="F318" s="297"/>
      <c r="G318" s="297"/>
      <c r="H318" s="297"/>
      <c r="I318" s="297"/>
      <c r="J318" s="297"/>
      <c r="K318" s="297"/>
      <c r="L318" s="297"/>
      <c r="M318" s="297"/>
      <c r="N318" s="297"/>
      <c r="O318" s="297"/>
      <c r="P318" s="297"/>
      <c r="Q318" s="297"/>
      <c r="R318" s="297"/>
      <c r="S318" s="297"/>
      <c r="T318" s="297"/>
      <c r="U318" s="297"/>
      <c r="V318" s="297"/>
      <c r="W318" s="297"/>
      <c r="X318" s="297"/>
      <c r="Y318" s="297"/>
      <c r="Z318" s="297"/>
    </row>
    <row r="319" spans="1:26" ht="15.75" customHeight="1">
      <c r="A319" s="297"/>
      <c r="B319" s="297"/>
      <c r="C319" s="297"/>
      <c r="D319" s="297"/>
      <c r="E319" s="297"/>
      <c r="F319" s="297"/>
      <c r="G319" s="297"/>
      <c r="H319" s="297"/>
      <c r="I319" s="297"/>
      <c r="J319" s="297"/>
      <c r="K319" s="297"/>
      <c r="L319" s="297"/>
      <c r="M319" s="297"/>
      <c r="N319" s="297"/>
      <c r="O319" s="297"/>
      <c r="P319" s="297"/>
      <c r="Q319" s="297"/>
      <c r="R319" s="297"/>
      <c r="S319" s="297"/>
      <c r="T319" s="297"/>
      <c r="U319" s="297"/>
      <c r="V319" s="297"/>
      <c r="W319" s="297"/>
      <c r="X319" s="297"/>
      <c r="Y319" s="297"/>
      <c r="Z319" s="297"/>
    </row>
    <row r="320" spans="1:26" ht="15.75" customHeight="1">
      <c r="A320" s="297"/>
      <c r="B320" s="297"/>
      <c r="C320" s="297"/>
      <c r="D320" s="297"/>
      <c r="E320" s="297"/>
      <c r="F320" s="297"/>
      <c r="G320" s="297"/>
      <c r="H320" s="297"/>
      <c r="I320" s="297"/>
      <c r="J320" s="297"/>
      <c r="K320" s="297"/>
      <c r="L320" s="297"/>
      <c r="M320" s="297"/>
      <c r="N320" s="297"/>
      <c r="O320" s="297"/>
      <c r="P320" s="297"/>
      <c r="Q320" s="297"/>
      <c r="R320" s="297"/>
      <c r="S320" s="297"/>
      <c r="T320" s="297"/>
      <c r="U320" s="297"/>
      <c r="V320" s="297"/>
      <c r="W320" s="297"/>
      <c r="X320" s="297"/>
      <c r="Y320" s="297"/>
      <c r="Z320" s="297"/>
    </row>
    <row r="321" spans="1:26" ht="15.75" customHeight="1">
      <c r="A321" s="297"/>
      <c r="B321" s="297"/>
      <c r="C321" s="297"/>
      <c r="D321" s="297"/>
      <c r="E321" s="297"/>
      <c r="F321" s="297"/>
      <c r="G321" s="297"/>
      <c r="H321" s="297"/>
      <c r="I321" s="297"/>
      <c r="J321" s="297"/>
      <c r="K321" s="297"/>
      <c r="L321" s="297"/>
      <c r="M321" s="297"/>
      <c r="N321" s="297"/>
      <c r="O321" s="297"/>
      <c r="P321" s="297"/>
      <c r="Q321" s="297"/>
      <c r="R321" s="297"/>
      <c r="S321" s="297"/>
      <c r="T321" s="297"/>
      <c r="U321" s="297"/>
      <c r="V321" s="297"/>
      <c r="W321" s="297"/>
      <c r="X321" s="297"/>
      <c r="Y321" s="297"/>
      <c r="Z321" s="297"/>
    </row>
    <row r="322" spans="1:26" ht="15.75" customHeight="1">
      <c r="A322" s="297"/>
      <c r="B322" s="297"/>
      <c r="C322" s="297"/>
      <c r="D322" s="297"/>
      <c r="E322" s="297"/>
      <c r="F322" s="297"/>
      <c r="G322" s="297"/>
      <c r="H322" s="297"/>
      <c r="I322" s="297"/>
      <c r="J322" s="297"/>
      <c r="K322" s="297"/>
      <c r="L322" s="297"/>
      <c r="M322" s="297"/>
      <c r="N322" s="297"/>
      <c r="O322" s="297"/>
      <c r="P322" s="297"/>
      <c r="Q322" s="297"/>
      <c r="R322" s="297"/>
      <c r="S322" s="297"/>
      <c r="T322" s="297"/>
      <c r="U322" s="297"/>
      <c r="V322" s="297"/>
      <c r="W322" s="297"/>
      <c r="X322" s="297"/>
      <c r="Y322" s="297"/>
      <c r="Z322" s="297"/>
    </row>
    <row r="323" spans="1:26" ht="15.75" customHeight="1">
      <c r="A323" s="297"/>
      <c r="B323" s="297"/>
      <c r="C323" s="297"/>
      <c r="D323" s="297"/>
      <c r="E323" s="297"/>
      <c r="F323" s="297"/>
      <c r="G323" s="297"/>
      <c r="H323" s="297"/>
      <c r="I323" s="297"/>
      <c r="J323" s="297"/>
      <c r="K323" s="297"/>
      <c r="L323" s="297"/>
      <c r="M323" s="297"/>
      <c r="N323" s="297"/>
      <c r="O323" s="297"/>
      <c r="P323" s="297"/>
      <c r="Q323" s="297"/>
      <c r="R323" s="297"/>
      <c r="S323" s="297"/>
      <c r="T323" s="297"/>
      <c r="U323" s="297"/>
      <c r="V323" s="297"/>
      <c r="W323" s="297"/>
      <c r="X323" s="297"/>
      <c r="Y323" s="297"/>
      <c r="Z323" s="297"/>
    </row>
    <row r="324" spans="1:26" ht="15.75" customHeight="1">
      <c r="A324" s="297"/>
      <c r="B324" s="297"/>
      <c r="C324" s="297"/>
      <c r="D324" s="297"/>
      <c r="E324" s="297"/>
      <c r="F324" s="297"/>
      <c r="G324" s="297"/>
      <c r="H324" s="297"/>
      <c r="I324" s="297"/>
      <c r="J324" s="297"/>
      <c r="K324" s="297"/>
      <c r="L324" s="297"/>
      <c r="M324" s="297"/>
      <c r="N324" s="297"/>
      <c r="O324" s="297"/>
      <c r="P324" s="297"/>
      <c r="Q324" s="297"/>
      <c r="R324" s="297"/>
      <c r="S324" s="297"/>
      <c r="T324" s="297"/>
      <c r="U324" s="297"/>
      <c r="V324" s="297"/>
      <c r="W324" s="297"/>
      <c r="X324" s="297"/>
      <c r="Y324" s="297"/>
      <c r="Z324" s="297"/>
    </row>
    <row r="325" spans="1:26" ht="15.75" customHeight="1">
      <c r="A325" s="297"/>
      <c r="B325" s="297"/>
      <c r="C325" s="297"/>
      <c r="D325" s="297"/>
      <c r="E325" s="297"/>
      <c r="F325" s="297"/>
      <c r="G325" s="297"/>
      <c r="H325" s="297"/>
      <c r="I325" s="297"/>
      <c r="J325" s="297"/>
      <c r="K325" s="297"/>
      <c r="L325" s="297"/>
      <c r="M325" s="297"/>
      <c r="N325" s="297"/>
      <c r="O325" s="297"/>
      <c r="P325" s="297"/>
      <c r="Q325" s="297"/>
      <c r="R325" s="297"/>
      <c r="S325" s="297"/>
      <c r="T325" s="297"/>
      <c r="U325" s="297"/>
      <c r="V325" s="297"/>
      <c r="W325" s="297"/>
      <c r="X325" s="297"/>
      <c r="Y325" s="297"/>
      <c r="Z325" s="297"/>
    </row>
    <row r="326" spans="1:26" ht="15.75" customHeight="1">
      <c r="A326" s="297"/>
      <c r="B326" s="297"/>
      <c r="C326" s="297"/>
      <c r="D326" s="297"/>
      <c r="E326" s="297"/>
      <c r="F326" s="297"/>
      <c r="G326" s="297"/>
      <c r="H326" s="297"/>
      <c r="I326" s="297"/>
      <c r="J326" s="297"/>
      <c r="K326" s="297"/>
      <c r="L326" s="297"/>
      <c r="M326" s="297"/>
      <c r="N326" s="297"/>
      <c r="O326" s="297"/>
      <c r="P326" s="297"/>
      <c r="Q326" s="297"/>
      <c r="R326" s="297"/>
      <c r="S326" s="297"/>
      <c r="T326" s="297"/>
      <c r="U326" s="297"/>
      <c r="V326" s="297"/>
      <c r="W326" s="297"/>
      <c r="X326" s="297"/>
      <c r="Y326" s="297"/>
      <c r="Z326" s="297"/>
    </row>
    <row r="327" spans="1:26" ht="15.75" customHeight="1">
      <c r="A327" s="297"/>
      <c r="B327" s="297"/>
      <c r="C327" s="297"/>
      <c r="D327" s="297"/>
      <c r="E327" s="297"/>
      <c r="F327" s="297"/>
      <c r="G327" s="297"/>
      <c r="H327" s="297"/>
      <c r="I327" s="297"/>
      <c r="J327" s="297"/>
      <c r="K327" s="297"/>
      <c r="L327" s="297"/>
      <c r="M327" s="297"/>
      <c r="N327" s="297"/>
      <c r="O327" s="297"/>
      <c r="P327" s="297"/>
      <c r="Q327" s="297"/>
      <c r="R327" s="297"/>
      <c r="S327" s="297"/>
      <c r="T327" s="297"/>
      <c r="U327" s="297"/>
      <c r="V327" s="297"/>
      <c r="W327" s="297"/>
      <c r="X327" s="297"/>
      <c r="Y327" s="297"/>
      <c r="Z327" s="297"/>
    </row>
    <row r="328" spans="1:26" ht="15.75" customHeight="1">
      <c r="A328" s="297"/>
      <c r="B328" s="297"/>
      <c r="C328" s="297"/>
      <c r="D328" s="297"/>
      <c r="E328" s="297"/>
      <c r="F328" s="297"/>
      <c r="G328" s="297"/>
      <c r="H328" s="297"/>
      <c r="I328" s="297"/>
      <c r="J328" s="297"/>
      <c r="K328" s="297"/>
      <c r="L328" s="297"/>
      <c r="M328" s="297"/>
      <c r="N328" s="297"/>
      <c r="O328" s="297"/>
      <c r="P328" s="297"/>
      <c r="Q328" s="297"/>
      <c r="R328" s="297"/>
      <c r="S328" s="297"/>
      <c r="T328" s="297"/>
      <c r="U328" s="297"/>
      <c r="V328" s="297"/>
      <c r="W328" s="297"/>
      <c r="X328" s="297"/>
      <c r="Y328" s="297"/>
      <c r="Z328" s="297"/>
    </row>
    <row r="329" spans="1:26" ht="15.75" customHeight="1">
      <c r="A329" s="297"/>
      <c r="B329" s="297"/>
      <c r="C329" s="297"/>
      <c r="D329" s="297"/>
      <c r="E329" s="297"/>
      <c r="F329" s="297"/>
      <c r="G329" s="297"/>
      <c r="H329" s="297"/>
      <c r="I329" s="297"/>
      <c r="J329" s="297"/>
      <c r="K329" s="297"/>
      <c r="L329" s="297"/>
      <c r="M329" s="297"/>
      <c r="N329" s="297"/>
      <c r="O329" s="297"/>
      <c r="P329" s="297"/>
      <c r="Q329" s="297"/>
      <c r="R329" s="297"/>
      <c r="S329" s="297"/>
      <c r="T329" s="297"/>
      <c r="U329" s="297"/>
      <c r="V329" s="297"/>
      <c r="W329" s="297"/>
      <c r="X329" s="297"/>
      <c r="Y329" s="297"/>
      <c r="Z329" s="297"/>
    </row>
    <row r="330" spans="1:26" ht="15.75" customHeight="1">
      <c r="A330" s="297"/>
      <c r="B330" s="297"/>
      <c r="C330" s="297"/>
      <c r="D330" s="297"/>
      <c r="E330" s="297"/>
      <c r="F330" s="297"/>
      <c r="G330" s="297"/>
      <c r="H330" s="297"/>
      <c r="I330" s="297"/>
      <c r="J330" s="297"/>
      <c r="K330" s="297"/>
      <c r="L330" s="297"/>
      <c r="M330" s="297"/>
      <c r="N330" s="297"/>
      <c r="O330" s="297"/>
      <c r="P330" s="297"/>
      <c r="Q330" s="297"/>
      <c r="R330" s="297"/>
      <c r="S330" s="297"/>
      <c r="T330" s="297"/>
      <c r="U330" s="297"/>
      <c r="V330" s="297"/>
      <c r="W330" s="297"/>
      <c r="X330" s="297"/>
      <c r="Y330" s="297"/>
      <c r="Z330" s="297"/>
    </row>
    <row r="331" spans="1:26" ht="15.75" customHeight="1">
      <c r="A331" s="297"/>
      <c r="B331" s="297"/>
      <c r="C331" s="297"/>
      <c r="D331" s="297"/>
      <c r="E331" s="297"/>
      <c r="F331" s="297"/>
      <c r="G331" s="297"/>
      <c r="H331" s="297"/>
      <c r="I331" s="297"/>
      <c r="J331" s="297"/>
      <c r="K331" s="297"/>
      <c r="L331" s="297"/>
      <c r="M331" s="297"/>
      <c r="N331" s="297"/>
      <c r="O331" s="297"/>
      <c r="P331" s="297"/>
      <c r="Q331" s="297"/>
      <c r="R331" s="297"/>
      <c r="S331" s="297"/>
      <c r="T331" s="297"/>
      <c r="U331" s="297"/>
      <c r="V331" s="297"/>
      <c r="W331" s="297"/>
      <c r="X331" s="297"/>
      <c r="Y331" s="297"/>
      <c r="Z331" s="297"/>
    </row>
    <row r="332" spans="1:26" ht="15.75" customHeight="1">
      <c r="A332" s="297"/>
      <c r="B332" s="297"/>
      <c r="C332" s="297"/>
      <c r="D332" s="297"/>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row>
    <row r="333" spans="1:26" ht="15.75" customHeight="1">
      <c r="A333" s="297"/>
      <c r="B333" s="297"/>
      <c r="C333" s="297"/>
      <c r="D333" s="297"/>
      <c r="E333" s="297"/>
      <c r="F333" s="297"/>
      <c r="G333" s="297"/>
      <c r="H333" s="297"/>
      <c r="I333" s="297"/>
      <c r="J333" s="297"/>
      <c r="K333" s="297"/>
      <c r="L333" s="297"/>
      <c r="M333" s="297"/>
      <c r="N333" s="297"/>
      <c r="O333" s="297"/>
      <c r="P333" s="297"/>
      <c r="Q333" s="297"/>
      <c r="R333" s="297"/>
      <c r="S333" s="297"/>
      <c r="T333" s="297"/>
      <c r="U333" s="297"/>
      <c r="V333" s="297"/>
      <c r="W333" s="297"/>
      <c r="X333" s="297"/>
      <c r="Y333" s="297"/>
      <c r="Z333" s="297"/>
    </row>
    <row r="334" spans="1:26" ht="15.75" customHeight="1">
      <c r="A334" s="297"/>
      <c r="B334" s="297"/>
      <c r="C334" s="297"/>
      <c r="D334" s="297"/>
      <c r="E334" s="297"/>
      <c r="F334" s="297"/>
      <c r="G334" s="297"/>
      <c r="H334" s="297"/>
      <c r="I334" s="297"/>
      <c r="J334" s="297"/>
      <c r="K334" s="297"/>
      <c r="L334" s="297"/>
      <c r="M334" s="297"/>
      <c r="N334" s="297"/>
      <c r="O334" s="297"/>
      <c r="P334" s="297"/>
      <c r="Q334" s="297"/>
      <c r="R334" s="297"/>
      <c r="S334" s="297"/>
      <c r="T334" s="297"/>
      <c r="U334" s="297"/>
      <c r="V334" s="297"/>
      <c r="W334" s="297"/>
      <c r="X334" s="297"/>
      <c r="Y334" s="297"/>
      <c r="Z334" s="297"/>
    </row>
    <row r="335" spans="1:26" ht="15.75" customHeight="1">
      <c r="A335" s="297"/>
      <c r="B335" s="297"/>
      <c r="C335" s="297"/>
      <c r="D335" s="297"/>
      <c r="E335" s="297"/>
      <c r="F335" s="297"/>
      <c r="G335" s="297"/>
      <c r="H335" s="297"/>
      <c r="I335" s="297"/>
      <c r="J335" s="297"/>
      <c r="K335" s="297"/>
      <c r="L335" s="297"/>
      <c r="M335" s="297"/>
      <c r="N335" s="297"/>
      <c r="O335" s="297"/>
      <c r="P335" s="297"/>
      <c r="Q335" s="297"/>
      <c r="R335" s="297"/>
      <c r="S335" s="297"/>
      <c r="T335" s="297"/>
      <c r="U335" s="297"/>
      <c r="V335" s="297"/>
      <c r="W335" s="297"/>
      <c r="X335" s="297"/>
      <c r="Y335" s="297"/>
      <c r="Z335" s="297"/>
    </row>
    <row r="336" spans="1:26" ht="15.75" customHeight="1">
      <c r="A336" s="297"/>
      <c r="B336" s="297"/>
      <c r="C336" s="297"/>
      <c r="D336" s="297"/>
      <c r="E336" s="297"/>
      <c r="F336" s="297"/>
      <c r="G336" s="297"/>
      <c r="H336" s="297"/>
      <c r="I336" s="297"/>
      <c r="J336" s="297"/>
      <c r="K336" s="297"/>
      <c r="L336" s="297"/>
      <c r="M336" s="297"/>
      <c r="N336" s="297"/>
      <c r="O336" s="297"/>
      <c r="P336" s="297"/>
      <c r="Q336" s="297"/>
      <c r="R336" s="297"/>
      <c r="S336" s="297"/>
      <c r="T336" s="297"/>
      <c r="U336" s="297"/>
      <c r="V336" s="297"/>
      <c r="W336" s="297"/>
      <c r="X336" s="297"/>
      <c r="Y336" s="297"/>
      <c r="Z336" s="297"/>
    </row>
    <row r="337" spans="1:26" ht="15.75" customHeight="1">
      <c r="A337" s="297"/>
      <c r="B337" s="297"/>
      <c r="C337" s="297"/>
      <c r="D337" s="297"/>
      <c r="E337" s="297"/>
      <c r="F337" s="297"/>
      <c r="G337" s="297"/>
      <c r="H337" s="297"/>
      <c r="I337" s="297"/>
      <c r="J337" s="297"/>
      <c r="K337" s="297"/>
      <c r="L337" s="297"/>
      <c r="M337" s="297"/>
      <c r="N337" s="297"/>
      <c r="O337" s="297"/>
      <c r="P337" s="297"/>
      <c r="Q337" s="297"/>
      <c r="R337" s="297"/>
      <c r="S337" s="297"/>
      <c r="T337" s="297"/>
      <c r="U337" s="297"/>
      <c r="V337" s="297"/>
      <c r="W337" s="297"/>
      <c r="X337" s="297"/>
      <c r="Y337" s="297"/>
      <c r="Z337" s="297"/>
    </row>
    <row r="338" spans="1:26" ht="15.75" customHeight="1">
      <c r="A338" s="297"/>
      <c r="B338" s="297"/>
      <c r="C338" s="297"/>
      <c r="D338" s="297"/>
      <c r="E338" s="297"/>
      <c r="F338" s="297"/>
      <c r="G338" s="297"/>
      <c r="H338" s="297"/>
      <c r="I338" s="297"/>
      <c r="J338" s="297"/>
      <c r="K338" s="297"/>
      <c r="L338" s="297"/>
      <c r="M338" s="297"/>
      <c r="N338" s="297"/>
      <c r="O338" s="297"/>
      <c r="P338" s="297"/>
      <c r="Q338" s="297"/>
      <c r="R338" s="297"/>
      <c r="S338" s="297"/>
      <c r="T338" s="297"/>
      <c r="U338" s="297"/>
      <c r="V338" s="297"/>
      <c r="W338" s="297"/>
      <c r="X338" s="297"/>
      <c r="Y338" s="297"/>
      <c r="Z338" s="297"/>
    </row>
    <row r="339" spans="1:26" ht="15.75" customHeight="1">
      <c r="A339" s="297"/>
      <c r="B339" s="297"/>
      <c r="C339" s="297"/>
      <c r="D339" s="297"/>
      <c r="E339" s="297"/>
      <c r="F339" s="297"/>
      <c r="G339" s="297"/>
      <c r="H339" s="297"/>
      <c r="I339" s="297"/>
      <c r="J339" s="297"/>
      <c r="K339" s="297"/>
      <c r="L339" s="297"/>
      <c r="M339" s="297"/>
      <c r="N339" s="297"/>
      <c r="O339" s="297"/>
      <c r="P339" s="297"/>
      <c r="Q339" s="297"/>
      <c r="R339" s="297"/>
      <c r="S339" s="297"/>
      <c r="T339" s="297"/>
      <c r="U339" s="297"/>
      <c r="V339" s="297"/>
      <c r="W339" s="297"/>
      <c r="X339" s="297"/>
      <c r="Y339" s="297"/>
      <c r="Z339" s="297"/>
    </row>
    <row r="340" spans="1:26" ht="15.75" customHeight="1">
      <c r="A340" s="297"/>
      <c r="B340" s="297"/>
      <c r="C340" s="297"/>
      <c r="D340" s="297"/>
      <c r="E340" s="297"/>
      <c r="F340" s="297"/>
      <c r="G340" s="297"/>
      <c r="H340" s="297"/>
      <c r="I340" s="297"/>
      <c r="J340" s="297"/>
      <c r="K340" s="297"/>
      <c r="L340" s="297"/>
      <c r="M340" s="297"/>
      <c r="N340" s="297"/>
      <c r="O340" s="297"/>
      <c r="P340" s="297"/>
      <c r="Q340" s="297"/>
      <c r="R340" s="297"/>
      <c r="S340" s="297"/>
      <c r="T340" s="297"/>
      <c r="U340" s="297"/>
      <c r="V340" s="297"/>
      <c r="W340" s="297"/>
      <c r="X340" s="297"/>
      <c r="Y340" s="297"/>
      <c r="Z340" s="297"/>
    </row>
    <row r="341" spans="1:26" ht="15.75" customHeight="1">
      <c r="A341" s="297"/>
      <c r="B341" s="297"/>
      <c r="C341" s="297"/>
      <c r="D341" s="297"/>
      <c r="E341" s="297"/>
      <c r="F341" s="297"/>
      <c r="G341" s="297"/>
      <c r="H341" s="297"/>
      <c r="I341" s="297"/>
      <c r="J341" s="297"/>
      <c r="K341" s="297"/>
      <c r="L341" s="297"/>
      <c r="M341" s="297"/>
      <c r="N341" s="297"/>
      <c r="O341" s="297"/>
      <c r="P341" s="297"/>
      <c r="Q341" s="297"/>
      <c r="R341" s="297"/>
      <c r="S341" s="297"/>
      <c r="T341" s="297"/>
      <c r="U341" s="297"/>
      <c r="V341" s="297"/>
      <c r="W341" s="297"/>
      <c r="X341" s="297"/>
      <c r="Y341" s="297"/>
      <c r="Z341" s="297"/>
    </row>
    <row r="342" spans="1:26" ht="15.75" customHeight="1">
      <c r="A342" s="297"/>
      <c r="B342" s="297"/>
      <c r="C342" s="297"/>
      <c r="D342" s="297"/>
      <c r="E342" s="297"/>
      <c r="F342" s="297"/>
      <c r="G342" s="297"/>
      <c r="H342" s="297"/>
      <c r="I342" s="297"/>
      <c r="J342" s="297"/>
      <c r="K342" s="297"/>
      <c r="L342" s="297"/>
      <c r="M342" s="297"/>
      <c r="N342" s="297"/>
      <c r="O342" s="297"/>
      <c r="P342" s="297"/>
      <c r="Q342" s="297"/>
      <c r="R342" s="297"/>
      <c r="S342" s="297"/>
      <c r="T342" s="297"/>
      <c r="U342" s="297"/>
      <c r="V342" s="297"/>
      <c r="W342" s="297"/>
      <c r="X342" s="297"/>
      <c r="Y342" s="297"/>
      <c r="Z342" s="297"/>
    </row>
    <row r="343" spans="1:26" ht="15.75" customHeight="1">
      <c r="A343" s="297"/>
      <c r="B343" s="297"/>
      <c r="C343" s="297"/>
      <c r="D343" s="297"/>
      <c r="E343" s="297"/>
      <c r="F343" s="297"/>
      <c r="G343" s="297"/>
      <c r="H343" s="297"/>
      <c r="I343" s="297"/>
      <c r="J343" s="297"/>
      <c r="K343" s="297"/>
      <c r="L343" s="297"/>
      <c r="M343" s="297"/>
      <c r="N343" s="297"/>
      <c r="O343" s="297"/>
      <c r="P343" s="297"/>
      <c r="Q343" s="297"/>
      <c r="R343" s="297"/>
      <c r="S343" s="297"/>
      <c r="T343" s="297"/>
      <c r="U343" s="297"/>
      <c r="V343" s="297"/>
      <c r="W343" s="297"/>
      <c r="X343" s="297"/>
      <c r="Y343" s="297"/>
      <c r="Z343" s="297"/>
    </row>
    <row r="344" spans="1:26" ht="15.75" customHeight="1">
      <c r="A344" s="297"/>
      <c r="B344" s="297"/>
      <c r="C344" s="297"/>
      <c r="D344" s="297"/>
      <c r="E344" s="297"/>
      <c r="F344" s="297"/>
      <c r="G344" s="297"/>
      <c r="H344" s="297"/>
      <c r="I344" s="297"/>
      <c r="J344" s="297"/>
      <c r="K344" s="297"/>
      <c r="L344" s="297"/>
      <c r="M344" s="297"/>
      <c r="N344" s="297"/>
      <c r="O344" s="297"/>
      <c r="P344" s="297"/>
      <c r="Q344" s="297"/>
      <c r="R344" s="297"/>
      <c r="S344" s="297"/>
      <c r="T344" s="297"/>
      <c r="U344" s="297"/>
      <c r="V344" s="297"/>
      <c r="W344" s="297"/>
      <c r="X344" s="297"/>
      <c r="Y344" s="297"/>
      <c r="Z344" s="297"/>
    </row>
    <row r="345" spans="1:26" ht="15.75" customHeight="1">
      <c r="A345" s="297"/>
      <c r="B345" s="297"/>
      <c r="C345" s="297"/>
      <c r="D345" s="297"/>
      <c r="E345" s="297"/>
      <c r="F345" s="297"/>
      <c r="G345" s="297"/>
      <c r="H345" s="297"/>
      <c r="I345" s="297"/>
      <c r="J345" s="297"/>
      <c r="K345" s="297"/>
      <c r="L345" s="297"/>
      <c r="M345" s="297"/>
      <c r="N345" s="297"/>
      <c r="O345" s="297"/>
      <c r="P345" s="297"/>
      <c r="Q345" s="297"/>
      <c r="R345" s="297"/>
      <c r="S345" s="297"/>
      <c r="T345" s="297"/>
      <c r="U345" s="297"/>
      <c r="V345" s="297"/>
      <c r="W345" s="297"/>
      <c r="X345" s="297"/>
      <c r="Y345" s="297"/>
      <c r="Z345" s="297"/>
    </row>
    <row r="346" spans="1:26" ht="15.75" customHeight="1">
      <c r="A346" s="297"/>
      <c r="B346" s="297"/>
      <c r="C346" s="297"/>
      <c r="D346" s="297"/>
      <c r="E346" s="297"/>
      <c r="F346" s="297"/>
      <c r="G346" s="297"/>
      <c r="H346" s="297"/>
      <c r="I346" s="297"/>
      <c r="J346" s="297"/>
      <c r="K346" s="297"/>
      <c r="L346" s="297"/>
      <c r="M346" s="297"/>
      <c r="N346" s="297"/>
      <c r="O346" s="297"/>
      <c r="P346" s="297"/>
      <c r="Q346" s="297"/>
      <c r="R346" s="297"/>
      <c r="S346" s="297"/>
      <c r="T346" s="297"/>
      <c r="U346" s="297"/>
      <c r="V346" s="297"/>
      <c r="W346" s="297"/>
      <c r="X346" s="297"/>
      <c r="Y346" s="297"/>
      <c r="Z346" s="297"/>
    </row>
    <row r="347" spans="1:26" ht="15.75" customHeight="1">
      <c r="A347" s="297"/>
      <c r="B347" s="297"/>
      <c r="C347" s="297"/>
      <c r="D347" s="297"/>
      <c r="E347" s="297"/>
      <c r="F347" s="297"/>
      <c r="G347" s="297"/>
      <c r="H347" s="297"/>
      <c r="I347" s="297"/>
      <c r="J347" s="297"/>
      <c r="K347" s="297"/>
      <c r="L347" s="297"/>
      <c r="M347" s="297"/>
      <c r="N347" s="297"/>
      <c r="O347" s="297"/>
      <c r="P347" s="297"/>
      <c r="Q347" s="297"/>
      <c r="R347" s="297"/>
      <c r="S347" s="297"/>
      <c r="T347" s="297"/>
      <c r="U347" s="297"/>
      <c r="V347" s="297"/>
      <c r="W347" s="297"/>
      <c r="X347" s="297"/>
      <c r="Y347" s="297"/>
      <c r="Z347" s="297"/>
    </row>
    <row r="348" spans="1:26" ht="15.75" customHeight="1">
      <c r="A348" s="297"/>
      <c r="B348" s="297"/>
      <c r="C348" s="297"/>
      <c r="D348" s="297"/>
      <c r="E348" s="297"/>
      <c r="F348" s="297"/>
      <c r="G348" s="297"/>
      <c r="H348" s="297"/>
      <c r="I348" s="297"/>
      <c r="J348" s="297"/>
      <c r="K348" s="297"/>
      <c r="L348" s="297"/>
      <c r="M348" s="297"/>
      <c r="N348" s="297"/>
      <c r="O348" s="297"/>
      <c r="P348" s="297"/>
      <c r="Q348" s="297"/>
      <c r="R348" s="297"/>
      <c r="S348" s="297"/>
      <c r="T348" s="297"/>
      <c r="U348" s="297"/>
      <c r="V348" s="297"/>
      <c r="W348" s="297"/>
      <c r="X348" s="297"/>
      <c r="Y348" s="297"/>
      <c r="Z348" s="297"/>
    </row>
    <row r="349" spans="1:26" ht="15.75" customHeight="1">
      <c r="A349" s="297"/>
      <c r="B349" s="297"/>
      <c r="C349" s="297"/>
      <c r="D349" s="297"/>
      <c r="E349" s="297"/>
      <c r="F349" s="297"/>
      <c r="G349" s="297"/>
      <c r="H349" s="297"/>
      <c r="I349" s="297"/>
      <c r="J349" s="297"/>
      <c r="K349" s="297"/>
      <c r="L349" s="297"/>
      <c r="M349" s="297"/>
      <c r="N349" s="297"/>
      <c r="O349" s="297"/>
      <c r="P349" s="297"/>
      <c r="Q349" s="297"/>
      <c r="R349" s="297"/>
      <c r="S349" s="297"/>
      <c r="T349" s="297"/>
      <c r="U349" s="297"/>
      <c r="V349" s="297"/>
      <c r="W349" s="297"/>
      <c r="X349" s="297"/>
      <c r="Y349" s="297"/>
      <c r="Z349" s="297"/>
    </row>
    <row r="350" spans="1:26" ht="15.75" customHeight="1">
      <c r="A350" s="297"/>
      <c r="B350" s="297"/>
      <c r="C350" s="297"/>
      <c r="D350" s="297"/>
      <c r="E350" s="297"/>
      <c r="F350" s="297"/>
      <c r="G350" s="297"/>
      <c r="H350" s="297"/>
      <c r="I350" s="297"/>
      <c r="J350" s="297"/>
      <c r="K350" s="297"/>
      <c r="L350" s="297"/>
      <c r="M350" s="297"/>
      <c r="N350" s="297"/>
      <c r="O350" s="297"/>
      <c r="P350" s="297"/>
      <c r="Q350" s="297"/>
      <c r="R350" s="297"/>
      <c r="S350" s="297"/>
      <c r="T350" s="297"/>
      <c r="U350" s="297"/>
      <c r="V350" s="297"/>
      <c r="W350" s="297"/>
      <c r="X350" s="297"/>
      <c r="Y350" s="297"/>
      <c r="Z350" s="297"/>
    </row>
    <row r="351" spans="1:26" ht="15.75" customHeight="1">
      <c r="A351" s="297"/>
      <c r="B351" s="297"/>
      <c r="C351" s="297"/>
      <c r="D351" s="297"/>
      <c r="E351" s="297"/>
      <c r="F351" s="297"/>
      <c r="G351" s="297"/>
      <c r="H351" s="297"/>
      <c r="I351" s="297"/>
      <c r="J351" s="297"/>
      <c r="K351" s="297"/>
      <c r="L351" s="297"/>
      <c r="M351" s="297"/>
      <c r="N351" s="297"/>
      <c r="O351" s="297"/>
      <c r="P351" s="297"/>
      <c r="Q351" s="297"/>
      <c r="R351" s="297"/>
      <c r="S351" s="297"/>
      <c r="T351" s="297"/>
      <c r="U351" s="297"/>
      <c r="V351" s="297"/>
      <c r="W351" s="297"/>
      <c r="X351" s="297"/>
      <c r="Y351" s="297"/>
      <c r="Z351" s="297"/>
    </row>
    <row r="352" spans="1:26" ht="15.75" customHeight="1">
      <c r="A352" s="297"/>
      <c r="B352" s="297"/>
      <c r="C352" s="297"/>
      <c r="D352" s="297"/>
      <c r="E352" s="297"/>
      <c r="F352" s="297"/>
      <c r="G352" s="297"/>
      <c r="H352" s="297"/>
      <c r="I352" s="297"/>
      <c r="J352" s="297"/>
      <c r="K352" s="297"/>
      <c r="L352" s="297"/>
      <c r="M352" s="297"/>
      <c r="N352" s="297"/>
      <c r="O352" s="297"/>
      <c r="P352" s="297"/>
      <c r="Q352" s="297"/>
      <c r="R352" s="297"/>
      <c r="S352" s="297"/>
      <c r="T352" s="297"/>
      <c r="U352" s="297"/>
      <c r="V352" s="297"/>
      <c r="W352" s="297"/>
      <c r="X352" s="297"/>
      <c r="Y352" s="297"/>
      <c r="Z352" s="297"/>
    </row>
    <row r="353" spans="1:26" ht="15.75" customHeight="1">
      <c r="A353" s="297"/>
      <c r="B353" s="297"/>
      <c r="C353" s="297"/>
      <c r="D353" s="297"/>
      <c r="E353" s="297"/>
      <c r="F353" s="297"/>
      <c r="G353" s="297"/>
      <c r="H353" s="297"/>
      <c r="I353" s="297"/>
      <c r="J353" s="297"/>
      <c r="K353" s="297"/>
      <c r="L353" s="297"/>
      <c r="M353" s="297"/>
      <c r="N353" s="297"/>
      <c r="O353" s="297"/>
      <c r="P353" s="297"/>
      <c r="Q353" s="297"/>
      <c r="R353" s="297"/>
      <c r="S353" s="297"/>
      <c r="T353" s="297"/>
      <c r="U353" s="297"/>
      <c r="V353" s="297"/>
      <c r="W353" s="297"/>
      <c r="X353" s="297"/>
      <c r="Y353" s="297"/>
      <c r="Z353" s="297"/>
    </row>
    <row r="354" spans="1:26" ht="15.75" customHeight="1">
      <c r="A354" s="297"/>
      <c r="B354" s="297"/>
      <c r="C354" s="297"/>
      <c r="D354" s="297"/>
      <c r="E354" s="297"/>
      <c r="F354" s="297"/>
      <c r="G354" s="297"/>
      <c r="H354" s="297"/>
      <c r="I354" s="297"/>
      <c r="J354" s="297"/>
      <c r="K354" s="297"/>
      <c r="L354" s="297"/>
      <c r="M354" s="297"/>
      <c r="N354" s="297"/>
      <c r="O354" s="297"/>
      <c r="P354" s="297"/>
      <c r="Q354" s="297"/>
      <c r="R354" s="297"/>
      <c r="S354" s="297"/>
      <c r="T354" s="297"/>
      <c r="U354" s="297"/>
      <c r="V354" s="297"/>
      <c r="W354" s="297"/>
      <c r="X354" s="297"/>
      <c r="Y354" s="297"/>
      <c r="Z354" s="297"/>
    </row>
    <row r="355" spans="1:26" ht="15.75" customHeight="1">
      <c r="A355" s="297"/>
      <c r="B355" s="297"/>
      <c r="C355" s="297"/>
      <c r="D355" s="297"/>
      <c r="E355" s="297"/>
      <c r="F355" s="297"/>
      <c r="G355" s="297"/>
      <c r="H355" s="297"/>
      <c r="I355" s="297"/>
      <c r="J355" s="297"/>
      <c r="K355" s="297"/>
      <c r="L355" s="297"/>
      <c r="M355" s="297"/>
      <c r="N355" s="297"/>
      <c r="O355" s="297"/>
      <c r="P355" s="297"/>
      <c r="Q355" s="297"/>
      <c r="R355" s="297"/>
      <c r="S355" s="297"/>
      <c r="T355" s="297"/>
      <c r="U355" s="297"/>
      <c r="V355" s="297"/>
      <c r="W355" s="297"/>
      <c r="X355" s="297"/>
      <c r="Y355" s="297"/>
      <c r="Z355" s="297"/>
    </row>
    <row r="356" spans="1:26" ht="15.75" customHeight="1">
      <c r="A356" s="297"/>
      <c r="B356" s="297"/>
      <c r="C356" s="297"/>
      <c r="D356" s="297"/>
      <c r="E356" s="297"/>
      <c r="F356" s="297"/>
      <c r="G356" s="297"/>
      <c r="H356" s="297"/>
      <c r="I356" s="297"/>
      <c r="J356" s="297"/>
      <c r="K356" s="297"/>
      <c r="L356" s="297"/>
      <c r="M356" s="297"/>
      <c r="N356" s="297"/>
      <c r="O356" s="297"/>
      <c r="P356" s="297"/>
      <c r="Q356" s="297"/>
      <c r="R356" s="297"/>
      <c r="S356" s="297"/>
      <c r="T356" s="297"/>
      <c r="U356" s="297"/>
      <c r="V356" s="297"/>
      <c r="W356" s="297"/>
      <c r="X356" s="297"/>
      <c r="Y356" s="297"/>
      <c r="Z356" s="297"/>
    </row>
    <row r="357" spans="1:26" ht="15.75" customHeight="1">
      <c r="A357" s="297"/>
      <c r="B357" s="297"/>
      <c r="C357" s="297"/>
      <c r="D357" s="297"/>
      <c r="E357" s="297"/>
      <c r="F357" s="297"/>
      <c r="G357" s="297"/>
      <c r="H357" s="297"/>
      <c r="I357" s="297"/>
      <c r="J357" s="297"/>
      <c r="K357" s="297"/>
      <c r="L357" s="297"/>
      <c r="M357" s="297"/>
      <c r="N357" s="297"/>
      <c r="O357" s="297"/>
      <c r="P357" s="297"/>
      <c r="Q357" s="297"/>
      <c r="R357" s="297"/>
      <c r="S357" s="297"/>
      <c r="T357" s="297"/>
      <c r="U357" s="297"/>
      <c r="V357" s="297"/>
      <c r="W357" s="297"/>
      <c r="X357" s="297"/>
      <c r="Y357" s="297"/>
      <c r="Z357" s="297"/>
    </row>
    <row r="358" spans="1:26" ht="15.75" customHeight="1">
      <c r="A358" s="297"/>
      <c r="B358" s="297"/>
      <c r="C358" s="297"/>
      <c r="D358" s="297"/>
      <c r="E358" s="297"/>
      <c r="F358" s="297"/>
      <c r="G358" s="297"/>
      <c r="H358" s="297"/>
      <c r="I358" s="297"/>
      <c r="J358" s="297"/>
      <c r="K358" s="297"/>
      <c r="L358" s="297"/>
      <c r="M358" s="297"/>
      <c r="N358" s="297"/>
      <c r="O358" s="297"/>
      <c r="P358" s="297"/>
      <c r="Q358" s="297"/>
      <c r="R358" s="297"/>
      <c r="S358" s="297"/>
      <c r="T358" s="297"/>
      <c r="U358" s="297"/>
      <c r="V358" s="297"/>
      <c r="W358" s="297"/>
      <c r="X358" s="297"/>
      <c r="Y358" s="297"/>
      <c r="Z358" s="297"/>
    </row>
    <row r="359" spans="1:26" ht="15.75" customHeight="1">
      <c r="A359" s="297"/>
      <c r="B359" s="297"/>
      <c r="C359" s="297"/>
      <c r="D359" s="297"/>
      <c r="E359" s="297"/>
      <c r="F359" s="297"/>
      <c r="G359" s="297"/>
      <c r="H359" s="297"/>
      <c r="I359" s="297"/>
      <c r="J359" s="297"/>
      <c r="K359" s="297"/>
      <c r="L359" s="297"/>
      <c r="M359" s="297"/>
      <c r="N359" s="297"/>
      <c r="O359" s="297"/>
      <c r="P359" s="297"/>
      <c r="Q359" s="297"/>
      <c r="R359" s="297"/>
      <c r="S359" s="297"/>
      <c r="T359" s="297"/>
      <c r="U359" s="297"/>
      <c r="V359" s="297"/>
      <c r="W359" s="297"/>
      <c r="X359" s="297"/>
      <c r="Y359" s="297"/>
      <c r="Z359" s="297"/>
    </row>
    <row r="360" spans="1:26" ht="15.75" customHeight="1">
      <c r="A360" s="297"/>
      <c r="B360" s="297"/>
      <c r="C360" s="297"/>
      <c r="D360" s="297"/>
      <c r="E360" s="297"/>
      <c r="F360" s="297"/>
      <c r="G360" s="297"/>
      <c r="H360" s="297"/>
      <c r="I360" s="297"/>
      <c r="J360" s="297"/>
      <c r="K360" s="297"/>
      <c r="L360" s="297"/>
      <c r="M360" s="297"/>
      <c r="N360" s="297"/>
      <c r="O360" s="297"/>
      <c r="P360" s="297"/>
      <c r="Q360" s="297"/>
      <c r="R360" s="297"/>
      <c r="S360" s="297"/>
      <c r="T360" s="297"/>
      <c r="U360" s="297"/>
      <c r="V360" s="297"/>
      <c r="W360" s="297"/>
      <c r="X360" s="297"/>
      <c r="Y360" s="297"/>
      <c r="Z360" s="297"/>
    </row>
    <row r="361" spans="1:26" ht="15.75" customHeight="1">
      <c r="A361" s="297"/>
      <c r="B361" s="297"/>
      <c r="C361" s="297"/>
      <c r="D361" s="297"/>
      <c r="E361" s="297"/>
      <c r="F361" s="297"/>
      <c r="G361" s="297"/>
      <c r="H361" s="297"/>
      <c r="I361" s="297"/>
      <c r="J361" s="297"/>
      <c r="K361" s="297"/>
      <c r="L361" s="297"/>
      <c r="M361" s="297"/>
      <c r="N361" s="297"/>
      <c r="O361" s="297"/>
      <c r="P361" s="297"/>
      <c r="Q361" s="297"/>
      <c r="R361" s="297"/>
      <c r="S361" s="297"/>
      <c r="T361" s="297"/>
      <c r="U361" s="297"/>
      <c r="V361" s="297"/>
      <c r="W361" s="297"/>
      <c r="X361" s="297"/>
      <c r="Y361" s="297"/>
      <c r="Z361" s="297"/>
    </row>
    <row r="362" spans="1:26" ht="15.75" customHeight="1">
      <c r="A362" s="297"/>
      <c r="B362" s="297"/>
      <c r="C362" s="297"/>
      <c r="D362" s="297"/>
      <c r="E362" s="297"/>
      <c r="F362" s="297"/>
      <c r="G362" s="297"/>
      <c r="H362" s="297"/>
      <c r="I362" s="297"/>
      <c r="J362" s="297"/>
      <c r="K362" s="297"/>
      <c r="L362" s="297"/>
      <c r="M362" s="297"/>
      <c r="N362" s="297"/>
      <c r="O362" s="297"/>
      <c r="P362" s="297"/>
      <c r="Q362" s="297"/>
      <c r="R362" s="297"/>
      <c r="S362" s="297"/>
      <c r="T362" s="297"/>
      <c r="U362" s="297"/>
      <c r="V362" s="297"/>
      <c r="W362" s="297"/>
      <c r="X362" s="297"/>
      <c r="Y362" s="297"/>
      <c r="Z362" s="297"/>
    </row>
    <row r="363" spans="1:26" ht="15.75" customHeight="1">
      <c r="A363" s="297"/>
      <c r="B363" s="297"/>
      <c r="C363" s="297"/>
      <c r="D363" s="297"/>
      <c r="E363" s="297"/>
      <c r="F363" s="297"/>
      <c r="G363" s="297"/>
      <c r="H363" s="297"/>
      <c r="I363" s="297"/>
      <c r="J363" s="297"/>
      <c r="K363" s="297"/>
      <c r="L363" s="297"/>
      <c r="M363" s="297"/>
      <c r="N363" s="297"/>
      <c r="O363" s="297"/>
      <c r="P363" s="297"/>
      <c r="Q363" s="297"/>
      <c r="R363" s="297"/>
      <c r="S363" s="297"/>
      <c r="T363" s="297"/>
      <c r="U363" s="297"/>
      <c r="V363" s="297"/>
      <c r="W363" s="297"/>
      <c r="X363" s="297"/>
      <c r="Y363" s="297"/>
      <c r="Z363" s="297"/>
    </row>
    <row r="364" spans="1:26" ht="15.75" customHeight="1">
      <c r="A364" s="297"/>
      <c r="B364" s="297"/>
      <c r="C364" s="297"/>
      <c r="D364" s="297"/>
      <c r="E364" s="297"/>
      <c r="F364" s="297"/>
      <c r="G364" s="297"/>
      <c r="H364" s="297"/>
      <c r="I364" s="297"/>
      <c r="J364" s="297"/>
      <c r="K364" s="297"/>
      <c r="L364" s="297"/>
      <c r="M364" s="297"/>
      <c r="N364" s="297"/>
      <c r="O364" s="297"/>
      <c r="P364" s="297"/>
      <c r="Q364" s="297"/>
      <c r="R364" s="297"/>
      <c r="S364" s="297"/>
      <c r="T364" s="297"/>
      <c r="U364" s="297"/>
      <c r="V364" s="297"/>
      <c r="W364" s="297"/>
      <c r="X364" s="297"/>
      <c r="Y364" s="297"/>
      <c r="Z364" s="297"/>
    </row>
    <row r="365" spans="1:26" ht="15.75" customHeight="1">
      <c r="A365" s="297"/>
      <c r="B365" s="297"/>
      <c r="C365" s="297"/>
      <c r="D365" s="297"/>
      <c r="E365" s="297"/>
      <c r="F365" s="297"/>
      <c r="G365" s="297"/>
      <c r="H365" s="297"/>
      <c r="I365" s="297"/>
      <c r="J365" s="297"/>
      <c r="K365" s="297"/>
      <c r="L365" s="297"/>
      <c r="M365" s="297"/>
      <c r="N365" s="297"/>
      <c r="O365" s="297"/>
      <c r="P365" s="297"/>
      <c r="Q365" s="297"/>
      <c r="R365" s="297"/>
      <c r="S365" s="297"/>
      <c r="T365" s="297"/>
      <c r="U365" s="297"/>
      <c r="V365" s="297"/>
      <c r="W365" s="297"/>
      <c r="X365" s="297"/>
      <c r="Y365" s="297"/>
      <c r="Z365" s="297"/>
    </row>
    <row r="366" spans="1:26" ht="15.75" customHeight="1">
      <c r="A366" s="297"/>
      <c r="B366" s="297"/>
      <c r="C366" s="297"/>
      <c r="D366" s="297"/>
      <c r="E366" s="297"/>
      <c r="F366" s="297"/>
      <c r="G366" s="297"/>
      <c r="H366" s="297"/>
      <c r="I366" s="297"/>
      <c r="J366" s="297"/>
      <c r="K366" s="297"/>
      <c r="L366" s="297"/>
      <c r="M366" s="297"/>
      <c r="N366" s="297"/>
      <c r="O366" s="297"/>
      <c r="P366" s="297"/>
      <c r="Q366" s="297"/>
      <c r="R366" s="297"/>
      <c r="S366" s="297"/>
      <c r="T366" s="297"/>
      <c r="U366" s="297"/>
      <c r="V366" s="297"/>
      <c r="W366" s="297"/>
      <c r="X366" s="297"/>
      <c r="Y366" s="297"/>
      <c r="Z366" s="297"/>
    </row>
    <row r="367" spans="1:26" ht="15.75" customHeight="1">
      <c r="A367" s="297"/>
      <c r="B367" s="297"/>
      <c r="C367" s="297"/>
      <c r="D367" s="297"/>
      <c r="E367" s="297"/>
      <c r="F367" s="297"/>
      <c r="G367" s="297"/>
      <c r="H367" s="297"/>
      <c r="I367" s="297"/>
      <c r="J367" s="297"/>
      <c r="K367" s="297"/>
      <c r="L367" s="297"/>
      <c r="M367" s="297"/>
      <c r="N367" s="297"/>
      <c r="O367" s="297"/>
      <c r="P367" s="297"/>
      <c r="Q367" s="297"/>
      <c r="R367" s="297"/>
      <c r="S367" s="297"/>
      <c r="T367" s="297"/>
      <c r="U367" s="297"/>
      <c r="V367" s="297"/>
      <c r="W367" s="297"/>
      <c r="X367" s="297"/>
      <c r="Y367" s="297"/>
      <c r="Z367" s="297"/>
    </row>
    <row r="368" spans="1:26" ht="15.75" customHeight="1">
      <c r="A368" s="297"/>
      <c r="B368" s="297"/>
      <c r="C368" s="297"/>
      <c r="D368" s="297"/>
      <c r="E368" s="297"/>
      <c r="F368" s="297"/>
      <c r="G368" s="297"/>
      <c r="H368" s="297"/>
      <c r="I368" s="297"/>
      <c r="J368" s="297"/>
      <c r="K368" s="297"/>
      <c r="L368" s="297"/>
      <c r="M368" s="297"/>
      <c r="N368" s="297"/>
      <c r="O368" s="297"/>
      <c r="P368" s="297"/>
      <c r="Q368" s="297"/>
      <c r="R368" s="297"/>
      <c r="S368" s="297"/>
      <c r="T368" s="297"/>
      <c r="U368" s="297"/>
      <c r="V368" s="297"/>
      <c r="W368" s="297"/>
      <c r="X368" s="297"/>
      <c r="Y368" s="297"/>
      <c r="Z368" s="297"/>
    </row>
    <row r="369" spans="1:26" ht="15.75" customHeight="1">
      <c r="A369" s="297"/>
      <c r="B369" s="297"/>
      <c r="C369" s="297"/>
      <c r="D369" s="297"/>
      <c r="E369" s="297"/>
      <c r="F369" s="297"/>
      <c r="G369" s="297"/>
      <c r="H369" s="297"/>
      <c r="I369" s="297"/>
      <c r="J369" s="297"/>
      <c r="K369" s="297"/>
      <c r="L369" s="297"/>
      <c r="M369" s="297"/>
      <c r="N369" s="297"/>
      <c r="O369" s="297"/>
      <c r="P369" s="297"/>
      <c r="Q369" s="297"/>
      <c r="R369" s="297"/>
      <c r="S369" s="297"/>
      <c r="T369" s="297"/>
      <c r="U369" s="297"/>
      <c r="V369" s="297"/>
      <c r="W369" s="297"/>
      <c r="X369" s="297"/>
      <c r="Y369" s="297"/>
      <c r="Z369" s="297"/>
    </row>
    <row r="370" spans="1:26" ht="15.75" customHeight="1">
      <c r="A370" s="297"/>
      <c r="B370" s="297"/>
      <c r="C370" s="297"/>
      <c r="D370" s="297"/>
      <c r="E370" s="297"/>
      <c r="F370" s="297"/>
      <c r="G370" s="297"/>
      <c r="H370" s="297"/>
      <c r="I370" s="297"/>
      <c r="J370" s="297"/>
      <c r="K370" s="297"/>
      <c r="L370" s="297"/>
      <c r="M370" s="297"/>
      <c r="N370" s="297"/>
      <c r="O370" s="297"/>
      <c r="P370" s="297"/>
      <c r="Q370" s="297"/>
      <c r="R370" s="297"/>
      <c r="S370" s="297"/>
      <c r="T370" s="297"/>
      <c r="U370" s="297"/>
      <c r="V370" s="297"/>
      <c r="W370" s="297"/>
      <c r="X370" s="297"/>
      <c r="Y370" s="297"/>
      <c r="Z370" s="297"/>
    </row>
    <row r="371" spans="1:26" ht="15.75" customHeight="1">
      <c r="A371" s="297"/>
      <c r="B371" s="297"/>
      <c r="C371" s="297"/>
      <c r="D371" s="297"/>
      <c r="E371" s="297"/>
      <c r="F371" s="297"/>
      <c r="G371" s="297"/>
      <c r="H371" s="297"/>
      <c r="I371" s="297"/>
      <c r="J371" s="297"/>
      <c r="K371" s="297"/>
      <c r="L371" s="297"/>
      <c r="M371" s="297"/>
      <c r="N371" s="297"/>
      <c r="O371" s="297"/>
      <c r="P371" s="297"/>
      <c r="Q371" s="297"/>
      <c r="R371" s="297"/>
      <c r="S371" s="297"/>
      <c r="T371" s="297"/>
      <c r="U371" s="297"/>
      <c r="V371" s="297"/>
      <c r="W371" s="297"/>
      <c r="X371" s="297"/>
      <c r="Y371" s="297"/>
      <c r="Z371" s="297"/>
    </row>
    <row r="372" spans="1:26" ht="15.75" customHeight="1">
      <c r="A372" s="297"/>
      <c r="B372" s="297"/>
      <c r="C372" s="297"/>
      <c r="D372" s="297"/>
      <c r="E372" s="297"/>
      <c r="F372" s="297"/>
      <c r="G372" s="297"/>
      <c r="H372" s="297"/>
      <c r="I372" s="297"/>
      <c r="J372" s="297"/>
      <c r="K372" s="297"/>
      <c r="L372" s="297"/>
      <c r="M372" s="297"/>
      <c r="N372" s="297"/>
      <c r="O372" s="297"/>
      <c r="P372" s="297"/>
      <c r="Q372" s="297"/>
      <c r="R372" s="297"/>
      <c r="S372" s="297"/>
      <c r="T372" s="297"/>
      <c r="U372" s="297"/>
      <c r="V372" s="297"/>
      <c r="W372" s="297"/>
      <c r="X372" s="297"/>
      <c r="Y372" s="297"/>
      <c r="Z372" s="297"/>
    </row>
    <row r="373" spans="1:26" ht="15.75" customHeight="1">
      <c r="A373" s="297"/>
      <c r="B373" s="297"/>
      <c r="C373" s="297"/>
      <c r="D373" s="297"/>
      <c r="E373" s="297"/>
      <c r="F373" s="297"/>
      <c r="G373" s="297"/>
      <c r="H373" s="297"/>
      <c r="I373" s="297"/>
      <c r="J373" s="297"/>
      <c r="K373" s="297"/>
      <c r="L373" s="297"/>
      <c r="M373" s="297"/>
      <c r="N373" s="297"/>
      <c r="O373" s="297"/>
      <c r="P373" s="297"/>
      <c r="Q373" s="297"/>
      <c r="R373" s="297"/>
      <c r="S373" s="297"/>
      <c r="T373" s="297"/>
      <c r="U373" s="297"/>
      <c r="V373" s="297"/>
      <c r="W373" s="297"/>
      <c r="X373" s="297"/>
      <c r="Y373" s="297"/>
      <c r="Z373" s="297"/>
    </row>
    <row r="374" spans="1:26" ht="15.75" customHeight="1">
      <c r="A374" s="297"/>
      <c r="B374" s="297"/>
      <c r="C374" s="297"/>
      <c r="D374" s="297"/>
      <c r="E374" s="297"/>
      <c r="F374" s="297"/>
      <c r="G374" s="297"/>
      <c r="H374" s="297"/>
      <c r="I374" s="297"/>
      <c r="J374" s="297"/>
      <c r="K374" s="297"/>
      <c r="L374" s="297"/>
      <c r="M374" s="297"/>
      <c r="N374" s="297"/>
      <c r="O374" s="297"/>
      <c r="P374" s="297"/>
      <c r="Q374" s="297"/>
      <c r="R374" s="297"/>
      <c r="S374" s="297"/>
      <c r="T374" s="297"/>
      <c r="U374" s="297"/>
      <c r="V374" s="297"/>
      <c r="W374" s="297"/>
      <c r="X374" s="297"/>
      <c r="Y374" s="297"/>
      <c r="Z374" s="297"/>
    </row>
    <row r="375" spans="1:26" ht="15.75" customHeight="1">
      <c r="A375" s="297"/>
      <c r="B375" s="297"/>
      <c r="C375" s="297"/>
      <c r="D375" s="297"/>
      <c r="E375" s="297"/>
      <c r="F375" s="297"/>
      <c r="G375" s="297"/>
      <c r="H375" s="297"/>
      <c r="I375" s="297"/>
      <c r="J375" s="297"/>
      <c r="K375" s="297"/>
      <c r="L375" s="297"/>
      <c r="M375" s="297"/>
      <c r="N375" s="297"/>
      <c r="O375" s="297"/>
      <c r="P375" s="297"/>
      <c r="Q375" s="297"/>
      <c r="R375" s="297"/>
      <c r="S375" s="297"/>
      <c r="T375" s="297"/>
      <c r="U375" s="297"/>
      <c r="V375" s="297"/>
      <c r="W375" s="297"/>
      <c r="X375" s="297"/>
      <c r="Y375" s="297"/>
      <c r="Z375" s="297"/>
    </row>
    <row r="376" spans="1:26" ht="15.75" customHeight="1">
      <c r="A376" s="297"/>
      <c r="B376" s="297"/>
      <c r="C376" s="297"/>
      <c r="D376" s="297"/>
      <c r="E376" s="297"/>
      <c r="F376" s="297"/>
      <c r="G376" s="297"/>
      <c r="H376" s="297"/>
      <c r="I376" s="297"/>
      <c r="J376" s="297"/>
      <c r="K376" s="297"/>
      <c r="L376" s="297"/>
      <c r="M376" s="297"/>
      <c r="N376" s="297"/>
      <c r="O376" s="297"/>
      <c r="P376" s="297"/>
      <c r="Q376" s="297"/>
      <c r="R376" s="297"/>
      <c r="S376" s="297"/>
      <c r="T376" s="297"/>
      <c r="U376" s="297"/>
      <c r="V376" s="297"/>
      <c r="W376" s="297"/>
      <c r="X376" s="297"/>
      <c r="Y376" s="297"/>
      <c r="Z376" s="297"/>
    </row>
    <row r="377" spans="1:26" ht="15.75" customHeight="1">
      <c r="A377" s="297"/>
      <c r="B377" s="297"/>
      <c r="C377" s="297"/>
      <c r="D377" s="297"/>
      <c r="E377" s="297"/>
      <c r="F377" s="297"/>
      <c r="G377" s="297"/>
      <c r="H377" s="297"/>
      <c r="I377" s="297"/>
      <c r="J377" s="297"/>
      <c r="K377" s="297"/>
      <c r="L377" s="297"/>
      <c r="M377" s="297"/>
      <c r="N377" s="297"/>
      <c r="O377" s="297"/>
      <c r="P377" s="297"/>
      <c r="Q377" s="297"/>
      <c r="R377" s="297"/>
      <c r="S377" s="297"/>
      <c r="T377" s="297"/>
      <c r="U377" s="297"/>
      <c r="V377" s="297"/>
      <c r="W377" s="297"/>
      <c r="X377" s="297"/>
      <c r="Y377" s="297"/>
      <c r="Z377" s="297"/>
    </row>
    <row r="378" spans="1:26" ht="15.75" customHeight="1">
      <c r="A378" s="297"/>
      <c r="B378" s="297"/>
      <c r="C378" s="297"/>
      <c r="D378" s="297"/>
      <c r="E378" s="297"/>
      <c r="F378" s="297"/>
      <c r="G378" s="297"/>
      <c r="H378" s="297"/>
      <c r="I378" s="297"/>
      <c r="J378" s="297"/>
      <c r="K378" s="297"/>
      <c r="L378" s="297"/>
      <c r="M378" s="297"/>
      <c r="N378" s="297"/>
      <c r="O378" s="297"/>
      <c r="P378" s="297"/>
      <c r="Q378" s="297"/>
      <c r="R378" s="297"/>
      <c r="S378" s="297"/>
      <c r="T378" s="297"/>
      <c r="U378" s="297"/>
      <c r="V378" s="297"/>
      <c r="W378" s="297"/>
      <c r="X378" s="297"/>
      <c r="Y378" s="297"/>
      <c r="Z378" s="297"/>
    </row>
    <row r="379" spans="1:26" ht="15.75" customHeight="1">
      <c r="A379" s="297"/>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row>
    <row r="380" spans="1:26" ht="15.75" customHeight="1">
      <c r="A380" s="297"/>
      <c r="B380" s="297"/>
      <c r="C380" s="297"/>
      <c r="D380" s="297"/>
      <c r="E380" s="297"/>
      <c r="F380" s="297"/>
      <c r="G380" s="297"/>
      <c r="H380" s="297"/>
      <c r="I380" s="297"/>
      <c r="J380" s="297"/>
      <c r="K380" s="297"/>
      <c r="L380" s="297"/>
      <c r="M380" s="297"/>
      <c r="N380" s="297"/>
      <c r="O380" s="297"/>
      <c r="P380" s="297"/>
      <c r="Q380" s="297"/>
      <c r="R380" s="297"/>
      <c r="S380" s="297"/>
      <c r="T380" s="297"/>
      <c r="U380" s="297"/>
      <c r="V380" s="297"/>
      <c r="W380" s="297"/>
      <c r="X380" s="297"/>
      <c r="Y380" s="297"/>
      <c r="Z380" s="297"/>
    </row>
    <row r="381" spans="1:26" ht="15.75" customHeight="1">
      <c r="A381" s="297"/>
      <c r="B381" s="297"/>
      <c r="C381" s="297"/>
      <c r="D381" s="297"/>
      <c r="E381" s="297"/>
      <c r="F381" s="297"/>
      <c r="G381" s="297"/>
      <c r="H381" s="297"/>
      <c r="I381" s="297"/>
      <c r="J381" s="297"/>
      <c r="K381" s="297"/>
      <c r="L381" s="297"/>
      <c r="M381" s="297"/>
      <c r="N381" s="297"/>
      <c r="O381" s="297"/>
      <c r="P381" s="297"/>
      <c r="Q381" s="297"/>
      <c r="R381" s="297"/>
      <c r="S381" s="297"/>
      <c r="T381" s="297"/>
      <c r="U381" s="297"/>
      <c r="V381" s="297"/>
      <c r="W381" s="297"/>
      <c r="X381" s="297"/>
      <c r="Y381" s="297"/>
      <c r="Z381" s="297"/>
    </row>
    <row r="382" spans="1:26" ht="15.75" customHeight="1">
      <c r="A382" s="297"/>
      <c r="B382" s="297"/>
      <c r="C382" s="297"/>
      <c r="D382" s="297"/>
      <c r="E382" s="297"/>
      <c r="F382" s="297"/>
      <c r="G382" s="297"/>
      <c r="H382" s="297"/>
      <c r="I382" s="297"/>
      <c r="J382" s="297"/>
      <c r="K382" s="297"/>
      <c r="L382" s="297"/>
      <c r="M382" s="297"/>
      <c r="N382" s="297"/>
      <c r="O382" s="297"/>
      <c r="P382" s="297"/>
      <c r="Q382" s="297"/>
      <c r="R382" s="297"/>
      <c r="S382" s="297"/>
      <c r="T382" s="297"/>
      <c r="U382" s="297"/>
      <c r="V382" s="297"/>
      <c r="W382" s="297"/>
      <c r="X382" s="297"/>
      <c r="Y382" s="297"/>
      <c r="Z382" s="297"/>
    </row>
    <row r="383" spans="1:26" ht="15.75" customHeight="1">
      <c r="A383" s="297"/>
      <c r="B383" s="297"/>
      <c r="C383" s="297"/>
      <c r="D383" s="297"/>
      <c r="E383" s="297"/>
      <c r="F383" s="297"/>
      <c r="G383" s="297"/>
      <c r="H383" s="297"/>
      <c r="I383" s="297"/>
      <c r="J383" s="297"/>
      <c r="K383" s="297"/>
      <c r="L383" s="297"/>
      <c r="M383" s="297"/>
      <c r="N383" s="297"/>
      <c r="O383" s="297"/>
      <c r="P383" s="297"/>
      <c r="Q383" s="297"/>
      <c r="R383" s="297"/>
      <c r="S383" s="297"/>
      <c r="T383" s="297"/>
      <c r="U383" s="297"/>
      <c r="V383" s="297"/>
      <c r="W383" s="297"/>
      <c r="X383" s="297"/>
      <c r="Y383" s="297"/>
      <c r="Z383" s="297"/>
    </row>
    <row r="384" spans="1:26" ht="15.75" customHeight="1">
      <c r="A384" s="297"/>
      <c r="B384" s="297"/>
      <c r="C384" s="297"/>
      <c r="D384" s="297"/>
      <c r="E384" s="297"/>
      <c r="F384" s="297"/>
      <c r="G384" s="297"/>
      <c r="H384" s="297"/>
      <c r="I384" s="297"/>
      <c r="J384" s="297"/>
      <c r="K384" s="297"/>
      <c r="L384" s="297"/>
      <c r="M384" s="297"/>
      <c r="N384" s="297"/>
      <c r="O384" s="297"/>
      <c r="P384" s="297"/>
      <c r="Q384" s="297"/>
      <c r="R384" s="297"/>
      <c r="S384" s="297"/>
      <c r="T384" s="297"/>
      <c r="U384" s="297"/>
      <c r="V384" s="297"/>
      <c r="W384" s="297"/>
      <c r="X384" s="297"/>
      <c r="Y384" s="297"/>
      <c r="Z384" s="297"/>
    </row>
    <row r="385" spans="1:26" ht="15.75" customHeight="1">
      <c r="A385" s="297"/>
      <c r="B385" s="297"/>
      <c r="C385" s="297"/>
      <c r="D385" s="297"/>
      <c r="E385" s="297"/>
      <c r="F385" s="297"/>
      <c r="G385" s="297"/>
      <c r="H385" s="297"/>
      <c r="I385" s="297"/>
      <c r="J385" s="297"/>
      <c r="K385" s="297"/>
      <c r="L385" s="297"/>
      <c r="M385" s="297"/>
      <c r="N385" s="297"/>
      <c r="O385" s="297"/>
      <c r="P385" s="297"/>
      <c r="Q385" s="297"/>
      <c r="R385" s="297"/>
      <c r="S385" s="297"/>
      <c r="T385" s="297"/>
      <c r="U385" s="297"/>
      <c r="V385" s="297"/>
      <c r="W385" s="297"/>
      <c r="X385" s="297"/>
      <c r="Y385" s="297"/>
      <c r="Z385" s="297"/>
    </row>
    <row r="386" spans="1:26" ht="15.75" customHeight="1">
      <c r="A386" s="297"/>
      <c r="B386" s="297"/>
      <c r="C386" s="297"/>
      <c r="D386" s="297"/>
      <c r="E386" s="297"/>
      <c r="F386" s="297"/>
      <c r="G386" s="297"/>
      <c r="H386" s="297"/>
      <c r="I386" s="297"/>
      <c r="J386" s="297"/>
      <c r="K386" s="297"/>
      <c r="L386" s="297"/>
      <c r="M386" s="297"/>
      <c r="N386" s="297"/>
      <c r="O386" s="297"/>
      <c r="P386" s="297"/>
      <c r="Q386" s="297"/>
      <c r="R386" s="297"/>
      <c r="S386" s="297"/>
      <c r="T386" s="297"/>
      <c r="U386" s="297"/>
      <c r="V386" s="297"/>
      <c r="W386" s="297"/>
      <c r="X386" s="297"/>
      <c r="Y386" s="297"/>
      <c r="Z386" s="297"/>
    </row>
    <row r="387" spans="1:26" ht="15.75" customHeight="1">
      <c r="A387" s="297"/>
      <c r="B387" s="297"/>
      <c r="C387" s="297"/>
      <c r="D387" s="297"/>
      <c r="E387" s="297"/>
      <c r="F387" s="297"/>
      <c r="G387" s="297"/>
      <c r="H387" s="297"/>
      <c r="I387" s="297"/>
      <c r="J387" s="297"/>
      <c r="K387" s="297"/>
      <c r="L387" s="297"/>
      <c r="M387" s="297"/>
      <c r="N387" s="297"/>
      <c r="O387" s="297"/>
      <c r="P387" s="297"/>
      <c r="Q387" s="297"/>
      <c r="R387" s="297"/>
      <c r="S387" s="297"/>
      <c r="T387" s="297"/>
      <c r="U387" s="297"/>
      <c r="V387" s="297"/>
      <c r="W387" s="297"/>
      <c r="X387" s="297"/>
      <c r="Y387" s="297"/>
      <c r="Z387" s="297"/>
    </row>
    <row r="388" spans="1:26" ht="15.75" customHeight="1">
      <c r="A388" s="297"/>
      <c r="B388" s="297"/>
      <c r="C388" s="297"/>
      <c r="D388" s="297"/>
      <c r="E388" s="297"/>
      <c r="F388" s="297"/>
      <c r="G388" s="297"/>
      <c r="H388" s="297"/>
      <c r="I388" s="297"/>
      <c r="J388" s="297"/>
      <c r="K388" s="297"/>
      <c r="L388" s="297"/>
      <c r="M388" s="297"/>
      <c r="N388" s="297"/>
      <c r="O388" s="297"/>
      <c r="P388" s="297"/>
      <c r="Q388" s="297"/>
      <c r="R388" s="297"/>
      <c r="S388" s="297"/>
      <c r="T388" s="297"/>
      <c r="U388" s="297"/>
      <c r="V388" s="297"/>
      <c r="W388" s="297"/>
      <c r="X388" s="297"/>
      <c r="Y388" s="297"/>
      <c r="Z388" s="297"/>
    </row>
    <row r="389" spans="1:26" ht="15.75" customHeight="1">
      <c r="A389" s="297"/>
      <c r="B389" s="297"/>
      <c r="C389" s="297"/>
      <c r="D389" s="297"/>
      <c r="E389" s="297"/>
      <c r="F389" s="297"/>
      <c r="G389" s="297"/>
      <c r="H389" s="297"/>
      <c r="I389" s="297"/>
      <c r="J389" s="297"/>
      <c r="K389" s="297"/>
      <c r="L389" s="297"/>
      <c r="M389" s="297"/>
      <c r="N389" s="297"/>
      <c r="O389" s="297"/>
      <c r="P389" s="297"/>
      <c r="Q389" s="297"/>
      <c r="R389" s="297"/>
      <c r="S389" s="297"/>
      <c r="T389" s="297"/>
      <c r="U389" s="297"/>
      <c r="V389" s="297"/>
      <c r="W389" s="297"/>
      <c r="X389" s="297"/>
      <c r="Y389" s="297"/>
      <c r="Z389" s="297"/>
    </row>
    <row r="390" spans="1:26" ht="15.75" customHeight="1">
      <c r="A390" s="297"/>
      <c r="B390" s="297"/>
      <c r="C390" s="297"/>
      <c r="D390" s="297"/>
      <c r="E390" s="297"/>
      <c r="F390" s="297"/>
      <c r="G390" s="297"/>
      <c r="H390" s="297"/>
      <c r="I390" s="297"/>
      <c r="J390" s="297"/>
      <c r="K390" s="297"/>
      <c r="L390" s="297"/>
      <c r="M390" s="297"/>
      <c r="N390" s="297"/>
      <c r="O390" s="297"/>
      <c r="P390" s="297"/>
      <c r="Q390" s="297"/>
      <c r="R390" s="297"/>
      <c r="S390" s="297"/>
      <c r="T390" s="297"/>
      <c r="U390" s="297"/>
      <c r="V390" s="297"/>
      <c r="W390" s="297"/>
      <c r="X390" s="297"/>
      <c r="Y390" s="297"/>
      <c r="Z390" s="297"/>
    </row>
    <row r="391" spans="1:26" ht="15.75" customHeight="1">
      <c r="A391" s="297"/>
      <c r="B391" s="297"/>
      <c r="C391" s="297"/>
      <c r="D391" s="297"/>
      <c r="E391" s="297"/>
      <c r="F391" s="297"/>
      <c r="G391" s="297"/>
      <c r="H391" s="297"/>
      <c r="I391" s="297"/>
      <c r="J391" s="297"/>
      <c r="K391" s="297"/>
      <c r="L391" s="297"/>
      <c r="M391" s="297"/>
      <c r="N391" s="297"/>
      <c r="O391" s="297"/>
      <c r="P391" s="297"/>
      <c r="Q391" s="297"/>
      <c r="R391" s="297"/>
      <c r="S391" s="297"/>
      <c r="T391" s="297"/>
      <c r="U391" s="297"/>
      <c r="V391" s="297"/>
      <c r="W391" s="297"/>
      <c r="X391" s="297"/>
      <c r="Y391" s="297"/>
      <c r="Z391" s="297"/>
    </row>
    <row r="392" spans="1:26" ht="15.75" customHeight="1">
      <c r="A392" s="297"/>
      <c r="B392" s="297"/>
      <c r="C392" s="297"/>
      <c r="D392" s="297"/>
      <c r="E392" s="297"/>
      <c r="F392" s="297"/>
      <c r="G392" s="297"/>
      <c r="H392" s="297"/>
      <c r="I392" s="297"/>
      <c r="J392" s="297"/>
      <c r="K392" s="297"/>
      <c r="L392" s="297"/>
      <c r="M392" s="297"/>
      <c r="N392" s="297"/>
      <c r="O392" s="297"/>
      <c r="P392" s="297"/>
      <c r="Q392" s="297"/>
      <c r="R392" s="297"/>
      <c r="S392" s="297"/>
      <c r="T392" s="297"/>
      <c r="U392" s="297"/>
      <c r="V392" s="297"/>
      <c r="W392" s="297"/>
      <c r="X392" s="297"/>
      <c r="Y392" s="297"/>
      <c r="Z392" s="297"/>
    </row>
    <row r="393" spans="1:26" ht="15.75" customHeight="1">
      <c r="A393" s="297"/>
      <c r="B393" s="297"/>
      <c r="C393" s="297"/>
      <c r="D393" s="297"/>
      <c r="E393" s="297"/>
      <c r="F393" s="297"/>
      <c r="G393" s="297"/>
      <c r="H393" s="297"/>
      <c r="I393" s="297"/>
      <c r="J393" s="297"/>
      <c r="K393" s="297"/>
      <c r="L393" s="297"/>
      <c r="M393" s="297"/>
      <c r="N393" s="297"/>
      <c r="O393" s="297"/>
      <c r="P393" s="297"/>
      <c r="Q393" s="297"/>
      <c r="R393" s="297"/>
      <c r="S393" s="297"/>
      <c r="T393" s="297"/>
      <c r="U393" s="297"/>
      <c r="V393" s="297"/>
      <c r="W393" s="297"/>
      <c r="X393" s="297"/>
      <c r="Y393" s="297"/>
      <c r="Z393" s="297"/>
    </row>
    <row r="394" spans="1:26" ht="15.75" customHeight="1">
      <c r="A394" s="297"/>
      <c r="B394" s="297"/>
      <c r="C394" s="297"/>
      <c r="D394" s="297"/>
      <c r="E394" s="297"/>
      <c r="F394" s="297"/>
      <c r="G394" s="297"/>
      <c r="H394" s="297"/>
      <c r="I394" s="297"/>
      <c r="J394" s="297"/>
      <c r="K394" s="297"/>
      <c r="L394" s="297"/>
      <c r="M394" s="297"/>
      <c r="N394" s="297"/>
      <c r="O394" s="297"/>
      <c r="P394" s="297"/>
      <c r="Q394" s="297"/>
      <c r="R394" s="297"/>
      <c r="S394" s="297"/>
      <c r="T394" s="297"/>
      <c r="U394" s="297"/>
      <c r="V394" s="297"/>
      <c r="W394" s="297"/>
      <c r="X394" s="297"/>
      <c r="Y394" s="297"/>
      <c r="Z394" s="297"/>
    </row>
    <row r="395" spans="1:26" ht="15.75" customHeight="1">
      <c r="A395" s="297"/>
      <c r="B395" s="297"/>
      <c r="C395" s="297"/>
      <c r="D395" s="297"/>
      <c r="E395" s="297"/>
      <c r="F395" s="297"/>
      <c r="G395" s="297"/>
      <c r="H395" s="297"/>
      <c r="I395" s="297"/>
      <c r="J395" s="297"/>
      <c r="K395" s="297"/>
      <c r="L395" s="297"/>
      <c r="M395" s="297"/>
      <c r="N395" s="297"/>
      <c r="O395" s="297"/>
      <c r="P395" s="297"/>
      <c r="Q395" s="297"/>
      <c r="R395" s="297"/>
      <c r="S395" s="297"/>
      <c r="T395" s="297"/>
      <c r="U395" s="297"/>
      <c r="V395" s="297"/>
      <c r="W395" s="297"/>
      <c r="X395" s="297"/>
      <c r="Y395" s="297"/>
      <c r="Z395" s="297"/>
    </row>
    <row r="396" spans="1:26" ht="15.75" customHeight="1">
      <c r="A396" s="297"/>
      <c r="B396" s="297"/>
      <c r="C396" s="297"/>
      <c r="D396" s="297"/>
      <c r="E396" s="297"/>
      <c r="F396" s="297"/>
      <c r="G396" s="297"/>
      <c r="H396" s="297"/>
      <c r="I396" s="297"/>
      <c r="J396" s="297"/>
      <c r="K396" s="297"/>
      <c r="L396" s="297"/>
      <c r="M396" s="297"/>
      <c r="N396" s="297"/>
      <c r="O396" s="297"/>
      <c r="P396" s="297"/>
      <c r="Q396" s="297"/>
      <c r="R396" s="297"/>
      <c r="S396" s="297"/>
      <c r="T396" s="297"/>
      <c r="U396" s="297"/>
      <c r="V396" s="297"/>
      <c r="W396" s="297"/>
      <c r="X396" s="297"/>
      <c r="Y396" s="297"/>
      <c r="Z396" s="297"/>
    </row>
    <row r="397" spans="1:26" ht="15.75" customHeight="1">
      <c r="A397" s="297"/>
      <c r="B397" s="297"/>
      <c r="C397" s="297"/>
      <c r="D397" s="297"/>
      <c r="E397" s="297"/>
      <c r="F397" s="297"/>
      <c r="G397" s="297"/>
      <c r="H397" s="297"/>
      <c r="I397" s="297"/>
      <c r="J397" s="297"/>
      <c r="K397" s="297"/>
      <c r="L397" s="297"/>
      <c r="M397" s="297"/>
      <c r="N397" s="297"/>
      <c r="O397" s="297"/>
      <c r="P397" s="297"/>
      <c r="Q397" s="297"/>
      <c r="R397" s="297"/>
      <c r="S397" s="297"/>
      <c r="T397" s="297"/>
      <c r="U397" s="297"/>
      <c r="V397" s="297"/>
      <c r="W397" s="297"/>
      <c r="X397" s="297"/>
      <c r="Y397" s="297"/>
      <c r="Z397" s="297"/>
    </row>
    <row r="398" spans="1:26" ht="15.75" customHeight="1">
      <c r="A398" s="297"/>
      <c r="B398" s="297"/>
      <c r="C398" s="297"/>
      <c r="D398" s="297"/>
      <c r="E398" s="297"/>
      <c r="F398" s="297"/>
      <c r="G398" s="297"/>
      <c r="H398" s="297"/>
      <c r="I398" s="297"/>
      <c r="J398" s="297"/>
      <c r="K398" s="297"/>
      <c r="L398" s="297"/>
      <c r="M398" s="297"/>
      <c r="N398" s="297"/>
      <c r="O398" s="297"/>
      <c r="P398" s="297"/>
      <c r="Q398" s="297"/>
      <c r="R398" s="297"/>
      <c r="S398" s="297"/>
      <c r="T398" s="297"/>
      <c r="U398" s="297"/>
      <c r="V398" s="297"/>
      <c r="W398" s="297"/>
      <c r="X398" s="297"/>
      <c r="Y398" s="297"/>
      <c r="Z398" s="297"/>
    </row>
    <row r="399" spans="1:26" ht="15.75" customHeight="1">
      <c r="A399" s="297"/>
      <c r="B399" s="297"/>
      <c r="C399" s="297"/>
      <c r="D399" s="297"/>
      <c r="E399" s="297"/>
      <c r="F399" s="297"/>
      <c r="G399" s="297"/>
      <c r="H399" s="297"/>
      <c r="I399" s="297"/>
      <c r="J399" s="297"/>
      <c r="K399" s="297"/>
      <c r="L399" s="297"/>
      <c r="M399" s="297"/>
      <c r="N399" s="297"/>
      <c r="O399" s="297"/>
      <c r="P399" s="297"/>
      <c r="Q399" s="297"/>
      <c r="R399" s="297"/>
      <c r="S399" s="297"/>
      <c r="T399" s="297"/>
      <c r="U399" s="297"/>
      <c r="V399" s="297"/>
      <c r="W399" s="297"/>
      <c r="X399" s="297"/>
      <c r="Y399" s="297"/>
      <c r="Z399" s="297"/>
    </row>
    <row r="400" spans="1:26" ht="15.75" customHeight="1">
      <c r="A400" s="297"/>
      <c r="B400" s="297"/>
      <c r="C400" s="297"/>
      <c r="D400" s="297"/>
      <c r="E400" s="297"/>
      <c r="F400" s="297"/>
      <c r="G400" s="297"/>
      <c r="H400" s="297"/>
      <c r="I400" s="297"/>
      <c r="J400" s="297"/>
      <c r="K400" s="297"/>
      <c r="L400" s="297"/>
      <c r="M400" s="297"/>
      <c r="N400" s="297"/>
      <c r="O400" s="297"/>
      <c r="P400" s="297"/>
      <c r="Q400" s="297"/>
      <c r="R400" s="297"/>
      <c r="S400" s="297"/>
      <c r="T400" s="297"/>
      <c r="U400" s="297"/>
      <c r="V400" s="297"/>
      <c r="W400" s="297"/>
      <c r="X400" s="297"/>
      <c r="Y400" s="297"/>
      <c r="Z400" s="297"/>
    </row>
    <row r="401" spans="1:26" ht="15.75" customHeight="1">
      <c r="A401" s="297"/>
      <c r="B401" s="297"/>
      <c r="C401" s="297"/>
      <c r="D401" s="297"/>
      <c r="E401" s="297"/>
      <c r="F401" s="297"/>
      <c r="G401" s="297"/>
      <c r="H401" s="297"/>
      <c r="I401" s="297"/>
      <c r="J401" s="297"/>
      <c r="K401" s="297"/>
      <c r="L401" s="297"/>
      <c r="M401" s="297"/>
      <c r="N401" s="297"/>
      <c r="O401" s="297"/>
      <c r="P401" s="297"/>
      <c r="Q401" s="297"/>
      <c r="R401" s="297"/>
      <c r="S401" s="297"/>
      <c r="T401" s="297"/>
      <c r="U401" s="297"/>
      <c r="V401" s="297"/>
      <c r="W401" s="297"/>
      <c r="X401" s="297"/>
      <c r="Y401" s="297"/>
      <c r="Z401" s="297"/>
    </row>
    <row r="402" spans="1:26" ht="15.75" customHeight="1">
      <c r="A402" s="297"/>
      <c r="B402" s="297"/>
      <c r="C402" s="297"/>
      <c r="D402" s="297"/>
      <c r="E402" s="297"/>
      <c r="F402" s="297"/>
      <c r="G402" s="297"/>
      <c r="H402" s="297"/>
      <c r="I402" s="297"/>
      <c r="J402" s="297"/>
      <c r="K402" s="297"/>
      <c r="L402" s="297"/>
      <c r="M402" s="297"/>
      <c r="N402" s="297"/>
      <c r="O402" s="297"/>
      <c r="P402" s="297"/>
      <c r="Q402" s="297"/>
      <c r="R402" s="297"/>
      <c r="S402" s="297"/>
      <c r="T402" s="297"/>
      <c r="U402" s="297"/>
      <c r="V402" s="297"/>
      <c r="W402" s="297"/>
      <c r="X402" s="297"/>
      <c r="Y402" s="297"/>
      <c r="Z402" s="297"/>
    </row>
    <row r="403" spans="1:26" ht="15.75" customHeight="1">
      <c r="A403" s="297"/>
      <c r="B403" s="297"/>
      <c r="C403" s="297"/>
      <c r="D403" s="297"/>
      <c r="E403" s="297"/>
      <c r="F403" s="297"/>
      <c r="G403" s="297"/>
      <c r="H403" s="297"/>
      <c r="I403" s="297"/>
      <c r="J403" s="297"/>
      <c r="K403" s="297"/>
      <c r="L403" s="297"/>
      <c r="M403" s="297"/>
      <c r="N403" s="297"/>
      <c r="O403" s="297"/>
      <c r="P403" s="297"/>
      <c r="Q403" s="297"/>
      <c r="R403" s="297"/>
      <c r="S403" s="297"/>
      <c r="T403" s="297"/>
      <c r="U403" s="297"/>
      <c r="V403" s="297"/>
      <c r="W403" s="297"/>
      <c r="X403" s="297"/>
      <c r="Y403" s="297"/>
      <c r="Z403" s="297"/>
    </row>
    <row r="404" spans="1:26" ht="15.75" customHeight="1">
      <c r="A404" s="297"/>
      <c r="B404" s="297"/>
      <c r="C404" s="297"/>
      <c r="D404" s="297"/>
      <c r="E404" s="297"/>
      <c r="F404" s="297"/>
      <c r="G404" s="297"/>
      <c r="H404" s="297"/>
      <c r="I404" s="297"/>
      <c r="J404" s="297"/>
      <c r="K404" s="297"/>
      <c r="L404" s="297"/>
      <c r="M404" s="297"/>
      <c r="N404" s="297"/>
      <c r="O404" s="297"/>
      <c r="P404" s="297"/>
      <c r="Q404" s="297"/>
      <c r="R404" s="297"/>
      <c r="S404" s="297"/>
      <c r="T404" s="297"/>
      <c r="U404" s="297"/>
      <c r="V404" s="297"/>
      <c r="W404" s="297"/>
      <c r="X404" s="297"/>
      <c r="Y404" s="297"/>
      <c r="Z404" s="297"/>
    </row>
    <row r="405" spans="1:26" ht="15.75" customHeight="1">
      <c r="A405" s="297"/>
      <c r="B405" s="297"/>
      <c r="C405" s="297"/>
      <c r="D405" s="297"/>
      <c r="E405" s="297"/>
      <c r="F405" s="297"/>
      <c r="G405" s="297"/>
      <c r="H405" s="297"/>
      <c r="I405" s="297"/>
      <c r="J405" s="297"/>
      <c r="K405" s="297"/>
      <c r="L405" s="297"/>
      <c r="M405" s="297"/>
      <c r="N405" s="297"/>
      <c r="O405" s="297"/>
      <c r="P405" s="297"/>
      <c r="Q405" s="297"/>
      <c r="R405" s="297"/>
      <c r="S405" s="297"/>
      <c r="T405" s="297"/>
      <c r="U405" s="297"/>
      <c r="V405" s="297"/>
      <c r="W405" s="297"/>
      <c r="X405" s="297"/>
      <c r="Y405" s="297"/>
      <c r="Z405" s="297"/>
    </row>
    <row r="406" spans="1:26" ht="15.75" customHeight="1">
      <c r="A406" s="297"/>
      <c r="B406" s="297"/>
      <c r="C406" s="297"/>
      <c r="D406" s="297"/>
      <c r="E406" s="297"/>
      <c r="F406" s="297"/>
      <c r="G406" s="297"/>
      <c r="H406" s="297"/>
      <c r="I406" s="297"/>
      <c r="J406" s="297"/>
      <c r="K406" s="297"/>
      <c r="L406" s="297"/>
      <c r="M406" s="297"/>
      <c r="N406" s="297"/>
      <c r="O406" s="297"/>
      <c r="P406" s="297"/>
      <c r="Q406" s="297"/>
      <c r="R406" s="297"/>
      <c r="S406" s="297"/>
      <c r="T406" s="297"/>
      <c r="U406" s="297"/>
      <c r="V406" s="297"/>
      <c r="W406" s="297"/>
      <c r="X406" s="297"/>
      <c r="Y406" s="297"/>
      <c r="Z406" s="297"/>
    </row>
    <row r="407" spans="1:26" ht="15.75" customHeight="1">
      <c r="A407" s="297"/>
      <c r="B407" s="297"/>
      <c r="C407" s="297"/>
      <c r="D407" s="297"/>
      <c r="E407" s="297"/>
      <c r="F407" s="297"/>
      <c r="G407" s="297"/>
      <c r="H407" s="297"/>
      <c r="I407" s="297"/>
      <c r="J407" s="297"/>
      <c r="K407" s="297"/>
      <c r="L407" s="297"/>
      <c r="M407" s="297"/>
      <c r="N407" s="297"/>
      <c r="O407" s="297"/>
      <c r="P407" s="297"/>
      <c r="Q407" s="297"/>
      <c r="R407" s="297"/>
      <c r="S407" s="297"/>
      <c r="T407" s="297"/>
      <c r="U407" s="297"/>
      <c r="V407" s="297"/>
      <c r="W407" s="297"/>
      <c r="X407" s="297"/>
      <c r="Y407" s="297"/>
      <c r="Z407" s="297"/>
    </row>
    <row r="408" spans="1:26" ht="15.75" customHeight="1">
      <c r="A408" s="297"/>
      <c r="B408" s="297"/>
      <c r="C408" s="297"/>
      <c r="D408" s="297"/>
      <c r="E408" s="297"/>
      <c r="F408" s="297"/>
      <c r="G408" s="297"/>
      <c r="H408" s="297"/>
      <c r="I408" s="297"/>
      <c r="J408" s="297"/>
      <c r="K408" s="297"/>
      <c r="L408" s="297"/>
      <c r="M408" s="297"/>
      <c r="N408" s="297"/>
      <c r="O408" s="297"/>
      <c r="P408" s="297"/>
      <c r="Q408" s="297"/>
      <c r="R408" s="297"/>
      <c r="S408" s="297"/>
      <c r="T408" s="297"/>
      <c r="U408" s="297"/>
      <c r="V408" s="297"/>
      <c r="W408" s="297"/>
      <c r="X408" s="297"/>
      <c r="Y408" s="297"/>
      <c r="Z408" s="297"/>
    </row>
    <row r="409" spans="1:26" ht="15.75" customHeight="1">
      <c r="A409" s="297"/>
      <c r="B409" s="297"/>
      <c r="C409" s="297"/>
      <c r="D409" s="297"/>
      <c r="E409" s="297"/>
      <c r="F409" s="297"/>
      <c r="G409" s="297"/>
      <c r="H409" s="297"/>
      <c r="I409" s="297"/>
      <c r="J409" s="297"/>
      <c r="K409" s="297"/>
      <c r="L409" s="297"/>
      <c r="M409" s="297"/>
      <c r="N409" s="297"/>
      <c r="O409" s="297"/>
      <c r="P409" s="297"/>
      <c r="Q409" s="297"/>
      <c r="R409" s="297"/>
      <c r="S409" s="297"/>
      <c r="T409" s="297"/>
      <c r="U409" s="297"/>
      <c r="V409" s="297"/>
      <c r="W409" s="297"/>
      <c r="X409" s="297"/>
      <c r="Y409" s="297"/>
      <c r="Z409" s="297"/>
    </row>
    <row r="410" spans="1:26" ht="15.75" customHeight="1">
      <c r="A410" s="297"/>
      <c r="B410" s="297"/>
      <c r="C410" s="297"/>
      <c r="D410" s="297"/>
      <c r="E410" s="297"/>
      <c r="F410" s="297"/>
      <c r="G410" s="297"/>
      <c r="H410" s="297"/>
      <c r="I410" s="297"/>
      <c r="J410" s="297"/>
      <c r="K410" s="297"/>
      <c r="L410" s="297"/>
      <c r="M410" s="297"/>
      <c r="N410" s="297"/>
      <c r="O410" s="297"/>
      <c r="P410" s="297"/>
      <c r="Q410" s="297"/>
      <c r="R410" s="297"/>
      <c r="S410" s="297"/>
      <c r="T410" s="297"/>
      <c r="U410" s="297"/>
      <c r="V410" s="297"/>
      <c r="W410" s="297"/>
      <c r="X410" s="297"/>
      <c r="Y410" s="297"/>
      <c r="Z410" s="297"/>
    </row>
    <row r="411" spans="1:26" ht="15.75" customHeight="1">
      <c r="A411" s="297"/>
      <c r="B411" s="297"/>
      <c r="C411" s="297"/>
      <c r="D411" s="297"/>
      <c r="E411" s="297"/>
      <c r="F411" s="297"/>
      <c r="G411" s="297"/>
      <c r="H411" s="297"/>
      <c r="I411" s="297"/>
      <c r="J411" s="297"/>
      <c r="K411" s="297"/>
      <c r="L411" s="297"/>
      <c r="M411" s="297"/>
      <c r="N411" s="297"/>
      <c r="O411" s="297"/>
      <c r="P411" s="297"/>
      <c r="Q411" s="297"/>
      <c r="R411" s="297"/>
      <c r="S411" s="297"/>
      <c r="T411" s="297"/>
      <c r="U411" s="297"/>
      <c r="V411" s="297"/>
      <c r="W411" s="297"/>
      <c r="X411" s="297"/>
      <c r="Y411" s="297"/>
      <c r="Z411" s="297"/>
    </row>
    <row r="412" spans="1:26" ht="15.75" customHeight="1">
      <c r="A412" s="297"/>
      <c r="B412" s="297"/>
      <c r="C412" s="297"/>
      <c r="D412" s="297"/>
      <c r="E412" s="297"/>
      <c r="F412" s="297"/>
      <c r="G412" s="297"/>
      <c r="H412" s="297"/>
      <c r="I412" s="297"/>
      <c r="J412" s="297"/>
      <c r="K412" s="297"/>
      <c r="L412" s="297"/>
      <c r="M412" s="297"/>
      <c r="N412" s="297"/>
      <c r="O412" s="297"/>
      <c r="P412" s="297"/>
      <c r="Q412" s="297"/>
      <c r="R412" s="297"/>
      <c r="S412" s="297"/>
      <c r="T412" s="297"/>
      <c r="U412" s="297"/>
      <c r="V412" s="297"/>
      <c r="W412" s="297"/>
      <c r="X412" s="297"/>
      <c r="Y412" s="297"/>
      <c r="Z412" s="297"/>
    </row>
    <row r="413" spans="1:26" ht="15.75" customHeight="1">
      <c r="A413" s="297"/>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row>
    <row r="414" spans="1:26" ht="15.75" customHeight="1">
      <c r="A414" s="297"/>
      <c r="B414" s="297"/>
      <c r="C414" s="297"/>
      <c r="D414" s="297"/>
      <c r="E414" s="297"/>
      <c r="F414" s="297"/>
      <c r="G414" s="297"/>
      <c r="H414" s="297"/>
      <c r="I414" s="297"/>
      <c r="J414" s="297"/>
      <c r="K414" s="297"/>
      <c r="L414" s="297"/>
      <c r="M414" s="297"/>
      <c r="N414" s="297"/>
      <c r="O414" s="297"/>
      <c r="P414" s="297"/>
      <c r="Q414" s="297"/>
      <c r="R414" s="297"/>
      <c r="S414" s="297"/>
      <c r="T414" s="297"/>
      <c r="U414" s="297"/>
      <c r="V414" s="297"/>
      <c r="W414" s="297"/>
      <c r="X414" s="297"/>
      <c r="Y414" s="297"/>
      <c r="Z414" s="297"/>
    </row>
    <row r="415" spans="1:26" ht="15.75" customHeight="1">
      <c r="A415" s="297"/>
      <c r="B415" s="297"/>
      <c r="C415" s="297"/>
      <c r="D415" s="297"/>
      <c r="E415" s="297"/>
      <c r="F415" s="297"/>
      <c r="G415" s="297"/>
      <c r="H415" s="297"/>
      <c r="I415" s="297"/>
      <c r="J415" s="297"/>
      <c r="K415" s="297"/>
      <c r="L415" s="297"/>
      <c r="M415" s="297"/>
      <c r="N415" s="297"/>
      <c r="O415" s="297"/>
      <c r="P415" s="297"/>
      <c r="Q415" s="297"/>
      <c r="R415" s="297"/>
      <c r="S415" s="297"/>
      <c r="T415" s="297"/>
      <c r="U415" s="297"/>
      <c r="V415" s="297"/>
      <c r="W415" s="297"/>
      <c r="X415" s="297"/>
      <c r="Y415" s="297"/>
      <c r="Z415" s="297"/>
    </row>
    <row r="416" spans="1:26" ht="15.75" customHeight="1">
      <c r="A416" s="297"/>
      <c r="B416" s="297"/>
      <c r="C416" s="297"/>
      <c r="D416" s="297"/>
      <c r="E416" s="297"/>
      <c r="F416" s="297"/>
      <c r="G416" s="297"/>
      <c r="H416" s="297"/>
      <c r="I416" s="297"/>
      <c r="J416" s="297"/>
      <c r="K416" s="297"/>
      <c r="L416" s="297"/>
      <c r="M416" s="297"/>
      <c r="N416" s="297"/>
      <c r="O416" s="297"/>
      <c r="P416" s="297"/>
      <c r="Q416" s="297"/>
      <c r="R416" s="297"/>
      <c r="S416" s="297"/>
      <c r="T416" s="297"/>
      <c r="U416" s="297"/>
      <c r="V416" s="297"/>
      <c r="W416" s="297"/>
      <c r="X416" s="297"/>
      <c r="Y416" s="297"/>
      <c r="Z416" s="297"/>
    </row>
    <row r="417" spans="1:26" ht="15.75" customHeight="1">
      <c r="A417" s="297"/>
      <c r="B417" s="297"/>
      <c r="C417" s="297"/>
      <c r="D417" s="297"/>
      <c r="E417" s="297"/>
      <c r="F417" s="297"/>
      <c r="G417" s="297"/>
      <c r="H417" s="297"/>
      <c r="I417" s="297"/>
      <c r="J417" s="297"/>
      <c r="K417" s="297"/>
      <c r="L417" s="297"/>
      <c r="M417" s="297"/>
      <c r="N417" s="297"/>
      <c r="O417" s="297"/>
      <c r="P417" s="297"/>
      <c r="Q417" s="297"/>
      <c r="R417" s="297"/>
      <c r="S417" s="297"/>
      <c r="T417" s="297"/>
      <c r="U417" s="297"/>
      <c r="V417" s="297"/>
      <c r="W417" s="297"/>
      <c r="X417" s="297"/>
      <c r="Y417" s="297"/>
      <c r="Z417" s="297"/>
    </row>
    <row r="418" spans="1:26" ht="15.75" customHeight="1">
      <c r="A418" s="297"/>
      <c r="B418" s="297"/>
      <c r="C418" s="297"/>
      <c r="D418" s="297"/>
      <c r="E418" s="297"/>
      <c r="F418" s="297"/>
      <c r="G418" s="297"/>
      <c r="H418" s="297"/>
      <c r="I418" s="297"/>
      <c r="J418" s="297"/>
      <c r="K418" s="297"/>
      <c r="L418" s="297"/>
      <c r="M418" s="297"/>
      <c r="N418" s="297"/>
      <c r="O418" s="297"/>
      <c r="P418" s="297"/>
      <c r="Q418" s="297"/>
      <c r="R418" s="297"/>
      <c r="S418" s="297"/>
      <c r="T418" s="297"/>
      <c r="U418" s="297"/>
      <c r="V418" s="297"/>
      <c r="W418" s="297"/>
      <c r="X418" s="297"/>
      <c r="Y418" s="297"/>
      <c r="Z418" s="297"/>
    </row>
    <row r="419" spans="1:26" ht="15.75" customHeight="1">
      <c r="A419" s="297"/>
      <c r="B419" s="297"/>
      <c r="C419" s="297"/>
      <c r="D419" s="297"/>
      <c r="E419" s="297"/>
      <c r="F419" s="297"/>
      <c r="G419" s="297"/>
      <c r="H419" s="297"/>
      <c r="I419" s="297"/>
      <c r="J419" s="297"/>
      <c r="K419" s="297"/>
      <c r="L419" s="297"/>
      <c r="M419" s="297"/>
      <c r="N419" s="297"/>
      <c r="O419" s="297"/>
      <c r="P419" s="297"/>
      <c r="Q419" s="297"/>
      <c r="R419" s="297"/>
      <c r="S419" s="297"/>
      <c r="T419" s="297"/>
      <c r="U419" s="297"/>
      <c r="V419" s="297"/>
      <c r="W419" s="297"/>
      <c r="X419" s="297"/>
      <c r="Y419" s="297"/>
      <c r="Z419" s="297"/>
    </row>
    <row r="420" spans="1:26" ht="15.75" customHeight="1">
      <c r="A420" s="297"/>
      <c r="B420" s="297"/>
      <c r="C420" s="297"/>
      <c r="D420" s="297"/>
      <c r="E420" s="297"/>
      <c r="F420" s="297"/>
      <c r="G420" s="297"/>
      <c r="H420" s="297"/>
      <c r="I420" s="297"/>
      <c r="J420" s="297"/>
      <c r="K420" s="297"/>
      <c r="L420" s="297"/>
      <c r="M420" s="297"/>
      <c r="N420" s="297"/>
      <c r="O420" s="297"/>
      <c r="P420" s="297"/>
      <c r="Q420" s="297"/>
      <c r="R420" s="297"/>
      <c r="S420" s="297"/>
      <c r="T420" s="297"/>
      <c r="U420" s="297"/>
      <c r="V420" s="297"/>
      <c r="W420" s="297"/>
      <c r="X420" s="297"/>
      <c r="Y420" s="297"/>
      <c r="Z420" s="297"/>
    </row>
    <row r="421" spans="1:26" ht="15.75" customHeight="1">
      <c r="A421" s="297"/>
      <c r="B421" s="297"/>
      <c r="C421" s="297"/>
      <c r="D421" s="297"/>
      <c r="E421" s="297"/>
      <c r="F421" s="297"/>
      <c r="G421" s="297"/>
      <c r="H421" s="297"/>
      <c r="I421" s="297"/>
      <c r="J421" s="297"/>
      <c r="K421" s="297"/>
      <c r="L421" s="297"/>
      <c r="M421" s="297"/>
      <c r="N421" s="297"/>
      <c r="O421" s="297"/>
      <c r="P421" s="297"/>
      <c r="Q421" s="297"/>
      <c r="R421" s="297"/>
      <c r="S421" s="297"/>
      <c r="T421" s="297"/>
      <c r="U421" s="297"/>
      <c r="V421" s="297"/>
      <c r="W421" s="297"/>
      <c r="X421" s="297"/>
      <c r="Y421" s="297"/>
      <c r="Z421" s="297"/>
    </row>
    <row r="422" spans="1:26" ht="15.75" customHeight="1">
      <c r="A422" s="297"/>
      <c r="B422" s="297"/>
      <c r="C422" s="297"/>
      <c r="D422" s="297"/>
      <c r="E422" s="297"/>
      <c r="F422" s="297"/>
      <c r="G422" s="297"/>
      <c r="H422" s="297"/>
      <c r="I422" s="297"/>
      <c r="J422" s="297"/>
      <c r="K422" s="297"/>
      <c r="L422" s="297"/>
      <c r="M422" s="297"/>
      <c r="N422" s="297"/>
      <c r="O422" s="297"/>
      <c r="P422" s="297"/>
      <c r="Q422" s="297"/>
      <c r="R422" s="297"/>
      <c r="S422" s="297"/>
      <c r="T422" s="297"/>
      <c r="U422" s="297"/>
      <c r="V422" s="297"/>
      <c r="W422" s="297"/>
      <c r="X422" s="297"/>
      <c r="Y422" s="297"/>
      <c r="Z422" s="297"/>
    </row>
    <row r="423" spans="1:26" ht="15.75" customHeight="1">
      <c r="A423" s="297"/>
      <c r="B423" s="297"/>
      <c r="C423" s="297"/>
      <c r="D423" s="297"/>
      <c r="E423" s="297"/>
      <c r="F423" s="297"/>
      <c r="G423" s="297"/>
      <c r="H423" s="297"/>
      <c r="I423" s="297"/>
      <c r="J423" s="297"/>
      <c r="K423" s="297"/>
      <c r="L423" s="297"/>
      <c r="M423" s="297"/>
      <c r="N423" s="297"/>
      <c r="O423" s="297"/>
      <c r="P423" s="297"/>
      <c r="Q423" s="297"/>
      <c r="R423" s="297"/>
      <c r="S423" s="297"/>
      <c r="T423" s="297"/>
      <c r="U423" s="297"/>
      <c r="V423" s="297"/>
      <c r="W423" s="297"/>
      <c r="X423" s="297"/>
      <c r="Y423" s="297"/>
      <c r="Z423" s="297"/>
    </row>
    <row r="424" spans="1:26" ht="15.75" customHeight="1">
      <c r="A424" s="297"/>
      <c r="B424" s="297"/>
      <c r="C424" s="297"/>
      <c r="D424" s="297"/>
      <c r="E424" s="297"/>
      <c r="F424" s="297"/>
      <c r="G424" s="297"/>
      <c r="H424" s="297"/>
      <c r="I424" s="297"/>
      <c r="J424" s="297"/>
      <c r="K424" s="297"/>
      <c r="L424" s="297"/>
      <c r="M424" s="297"/>
      <c r="N424" s="297"/>
      <c r="O424" s="297"/>
      <c r="P424" s="297"/>
      <c r="Q424" s="297"/>
      <c r="R424" s="297"/>
      <c r="S424" s="297"/>
      <c r="T424" s="297"/>
      <c r="U424" s="297"/>
      <c r="V424" s="297"/>
      <c r="W424" s="297"/>
      <c r="X424" s="297"/>
      <c r="Y424" s="297"/>
      <c r="Z424" s="297"/>
    </row>
    <row r="425" spans="1:26" ht="15.75" customHeight="1">
      <c r="A425" s="297"/>
      <c r="B425" s="297"/>
      <c r="C425" s="297"/>
      <c r="D425" s="297"/>
      <c r="E425" s="297"/>
      <c r="F425" s="297"/>
      <c r="G425" s="297"/>
      <c r="H425" s="297"/>
      <c r="I425" s="297"/>
      <c r="J425" s="297"/>
      <c r="K425" s="297"/>
      <c r="L425" s="297"/>
      <c r="M425" s="297"/>
      <c r="N425" s="297"/>
      <c r="O425" s="297"/>
      <c r="P425" s="297"/>
      <c r="Q425" s="297"/>
      <c r="R425" s="297"/>
      <c r="S425" s="297"/>
      <c r="T425" s="297"/>
      <c r="U425" s="297"/>
      <c r="V425" s="297"/>
      <c r="W425" s="297"/>
      <c r="X425" s="297"/>
      <c r="Y425" s="297"/>
      <c r="Z425" s="297"/>
    </row>
    <row r="426" spans="1:26" ht="15.75" customHeight="1">
      <c r="A426" s="297"/>
      <c r="B426" s="297"/>
      <c r="C426" s="297"/>
      <c r="D426" s="297"/>
      <c r="E426" s="297"/>
      <c r="F426" s="297"/>
      <c r="G426" s="297"/>
      <c r="H426" s="297"/>
      <c r="I426" s="297"/>
      <c r="J426" s="297"/>
      <c r="K426" s="297"/>
      <c r="L426" s="297"/>
      <c r="M426" s="297"/>
      <c r="N426" s="297"/>
      <c r="O426" s="297"/>
      <c r="P426" s="297"/>
      <c r="Q426" s="297"/>
      <c r="R426" s="297"/>
      <c r="S426" s="297"/>
      <c r="T426" s="297"/>
      <c r="U426" s="297"/>
      <c r="V426" s="297"/>
      <c r="W426" s="297"/>
      <c r="X426" s="297"/>
      <c r="Y426" s="297"/>
      <c r="Z426" s="297"/>
    </row>
    <row r="427" spans="1:26" ht="15.75" customHeight="1">
      <c r="A427" s="297"/>
      <c r="B427" s="297"/>
      <c r="C427" s="297"/>
      <c r="D427" s="297"/>
      <c r="E427" s="297"/>
      <c r="F427" s="297"/>
      <c r="G427" s="297"/>
      <c r="H427" s="297"/>
      <c r="I427" s="297"/>
      <c r="J427" s="297"/>
      <c r="K427" s="297"/>
      <c r="L427" s="297"/>
      <c r="M427" s="297"/>
      <c r="N427" s="297"/>
      <c r="O427" s="297"/>
      <c r="P427" s="297"/>
      <c r="Q427" s="297"/>
      <c r="R427" s="297"/>
      <c r="S427" s="297"/>
      <c r="T427" s="297"/>
      <c r="U427" s="297"/>
      <c r="V427" s="297"/>
      <c r="W427" s="297"/>
      <c r="X427" s="297"/>
      <c r="Y427" s="297"/>
      <c r="Z427" s="297"/>
    </row>
    <row r="428" spans="1:26" ht="15.75" customHeight="1">
      <c r="A428" s="297"/>
      <c r="B428" s="297"/>
      <c r="C428" s="297"/>
      <c r="D428" s="297"/>
      <c r="E428" s="297"/>
      <c r="F428" s="297"/>
      <c r="G428" s="297"/>
      <c r="H428" s="297"/>
      <c r="I428" s="297"/>
      <c r="J428" s="297"/>
      <c r="K428" s="297"/>
      <c r="L428" s="297"/>
      <c r="M428" s="297"/>
      <c r="N428" s="297"/>
      <c r="O428" s="297"/>
      <c r="P428" s="297"/>
      <c r="Q428" s="297"/>
      <c r="R428" s="297"/>
      <c r="S428" s="297"/>
      <c r="T428" s="297"/>
      <c r="U428" s="297"/>
      <c r="V428" s="297"/>
      <c r="W428" s="297"/>
      <c r="X428" s="297"/>
      <c r="Y428" s="297"/>
      <c r="Z428" s="297"/>
    </row>
    <row r="429" spans="1:26" ht="15.75" customHeight="1">
      <c r="A429" s="297"/>
      <c r="B429" s="297"/>
      <c r="C429" s="297"/>
      <c r="D429" s="297"/>
      <c r="E429" s="297"/>
      <c r="F429" s="297"/>
      <c r="G429" s="297"/>
      <c r="H429" s="297"/>
      <c r="I429" s="297"/>
      <c r="J429" s="297"/>
      <c r="K429" s="297"/>
      <c r="L429" s="297"/>
      <c r="M429" s="297"/>
      <c r="N429" s="297"/>
      <c r="O429" s="297"/>
      <c r="P429" s="297"/>
      <c r="Q429" s="297"/>
      <c r="R429" s="297"/>
      <c r="S429" s="297"/>
      <c r="T429" s="297"/>
      <c r="U429" s="297"/>
      <c r="V429" s="297"/>
      <c r="W429" s="297"/>
      <c r="X429" s="297"/>
      <c r="Y429" s="297"/>
      <c r="Z429" s="297"/>
    </row>
    <row r="430" spans="1:26" ht="15.75" customHeight="1">
      <c r="A430" s="297"/>
      <c r="B430" s="297"/>
      <c r="C430" s="297"/>
      <c r="D430" s="297"/>
      <c r="E430" s="297"/>
      <c r="F430" s="297"/>
      <c r="G430" s="297"/>
      <c r="H430" s="297"/>
      <c r="I430" s="297"/>
      <c r="J430" s="297"/>
      <c r="K430" s="297"/>
      <c r="L430" s="297"/>
      <c r="M430" s="297"/>
      <c r="N430" s="297"/>
      <c r="O430" s="297"/>
      <c r="P430" s="297"/>
      <c r="Q430" s="297"/>
      <c r="R430" s="297"/>
      <c r="S430" s="297"/>
      <c r="T430" s="297"/>
      <c r="U430" s="297"/>
      <c r="V430" s="297"/>
      <c r="W430" s="297"/>
      <c r="X430" s="297"/>
      <c r="Y430" s="297"/>
      <c r="Z430" s="297"/>
    </row>
    <row r="431" spans="1:26" ht="15.75" customHeight="1">
      <c r="A431" s="297"/>
      <c r="B431" s="297"/>
      <c r="C431" s="297"/>
      <c r="D431" s="297"/>
      <c r="E431" s="297"/>
      <c r="F431" s="297"/>
      <c r="G431" s="297"/>
      <c r="H431" s="297"/>
      <c r="I431" s="297"/>
      <c r="J431" s="297"/>
      <c r="K431" s="297"/>
      <c r="L431" s="297"/>
      <c r="M431" s="297"/>
      <c r="N431" s="297"/>
      <c r="O431" s="297"/>
      <c r="P431" s="297"/>
      <c r="Q431" s="297"/>
      <c r="R431" s="297"/>
      <c r="S431" s="297"/>
      <c r="T431" s="297"/>
      <c r="U431" s="297"/>
      <c r="V431" s="297"/>
      <c r="W431" s="297"/>
      <c r="X431" s="297"/>
      <c r="Y431" s="297"/>
      <c r="Z431" s="297"/>
    </row>
    <row r="432" spans="1:26" ht="15.75" customHeight="1">
      <c r="A432" s="297"/>
      <c r="B432" s="297"/>
      <c r="C432" s="297"/>
      <c r="D432" s="297"/>
      <c r="E432" s="297"/>
      <c r="F432" s="297"/>
      <c r="G432" s="297"/>
      <c r="H432" s="297"/>
      <c r="I432" s="297"/>
      <c r="J432" s="297"/>
      <c r="K432" s="297"/>
      <c r="L432" s="297"/>
      <c r="M432" s="297"/>
      <c r="N432" s="297"/>
      <c r="O432" s="297"/>
      <c r="P432" s="297"/>
      <c r="Q432" s="297"/>
      <c r="R432" s="297"/>
      <c r="S432" s="297"/>
      <c r="T432" s="297"/>
      <c r="U432" s="297"/>
      <c r="V432" s="297"/>
      <c r="W432" s="297"/>
      <c r="X432" s="297"/>
      <c r="Y432" s="297"/>
      <c r="Z432" s="297"/>
    </row>
    <row r="433" spans="1:26" ht="15.75" customHeight="1">
      <c r="A433" s="297"/>
      <c r="B433" s="297"/>
      <c r="C433" s="297"/>
      <c r="D433" s="297"/>
      <c r="E433" s="297"/>
      <c r="F433" s="297"/>
      <c r="G433" s="297"/>
      <c r="H433" s="297"/>
      <c r="I433" s="297"/>
      <c r="J433" s="297"/>
      <c r="K433" s="297"/>
      <c r="L433" s="297"/>
      <c r="M433" s="297"/>
      <c r="N433" s="297"/>
      <c r="O433" s="297"/>
      <c r="P433" s="297"/>
      <c r="Q433" s="297"/>
      <c r="R433" s="297"/>
      <c r="S433" s="297"/>
      <c r="T433" s="297"/>
      <c r="U433" s="297"/>
      <c r="V433" s="297"/>
      <c r="W433" s="297"/>
      <c r="X433" s="297"/>
      <c r="Y433" s="297"/>
      <c r="Z433" s="297"/>
    </row>
    <row r="434" spans="1:26" ht="15.75" customHeight="1">
      <c r="A434" s="297"/>
      <c r="B434" s="297"/>
      <c r="C434" s="297"/>
      <c r="D434" s="297"/>
      <c r="E434" s="297"/>
      <c r="F434" s="297"/>
      <c r="G434" s="297"/>
      <c r="H434" s="297"/>
      <c r="I434" s="297"/>
      <c r="J434" s="297"/>
      <c r="K434" s="297"/>
      <c r="L434" s="297"/>
      <c r="M434" s="297"/>
      <c r="N434" s="297"/>
      <c r="O434" s="297"/>
      <c r="P434" s="297"/>
      <c r="Q434" s="297"/>
      <c r="R434" s="297"/>
      <c r="S434" s="297"/>
      <c r="T434" s="297"/>
      <c r="U434" s="297"/>
      <c r="V434" s="297"/>
      <c r="W434" s="297"/>
      <c r="X434" s="297"/>
      <c r="Y434" s="297"/>
      <c r="Z434" s="297"/>
    </row>
    <row r="435" spans="1:26" ht="15.75" customHeight="1">
      <c r="A435" s="297"/>
      <c r="B435" s="297"/>
      <c r="C435" s="297"/>
      <c r="D435" s="297"/>
      <c r="E435" s="297"/>
      <c r="F435" s="297"/>
      <c r="G435" s="297"/>
      <c r="H435" s="297"/>
      <c r="I435" s="297"/>
      <c r="J435" s="297"/>
      <c r="K435" s="297"/>
      <c r="L435" s="297"/>
      <c r="M435" s="297"/>
      <c r="N435" s="297"/>
      <c r="O435" s="297"/>
      <c r="P435" s="297"/>
      <c r="Q435" s="297"/>
      <c r="R435" s="297"/>
      <c r="S435" s="297"/>
      <c r="T435" s="297"/>
      <c r="U435" s="297"/>
      <c r="V435" s="297"/>
      <c r="W435" s="297"/>
      <c r="X435" s="297"/>
      <c r="Y435" s="297"/>
      <c r="Z435" s="297"/>
    </row>
    <row r="436" spans="1:26" ht="15.75" customHeight="1">
      <c r="A436" s="297"/>
      <c r="B436" s="297"/>
      <c r="C436" s="297"/>
      <c r="D436" s="297"/>
      <c r="E436" s="297"/>
      <c r="F436" s="297"/>
      <c r="G436" s="297"/>
      <c r="H436" s="297"/>
      <c r="I436" s="297"/>
      <c r="J436" s="297"/>
      <c r="K436" s="297"/>
      <c r="L436" s="297"/>
      <c r="M436" s="297"/>
      <c r="N436" s="297"/>
      <c r="O436" s="297"/>
      <c r="P436" s="297"/>
      <c r="Q436" s="297"/>
      <c r="R436" s="297"/>
      <c r="S436" s="297"/>
      <c r="T436" s="297"/>
      <c r="U436" s="297"/>
      <c r="V436" s="297"/>
      <c r="W436" s="297"/>
      <c r="X436" s="297"/>
      <c r="Y436" s="297"/>
      <c r="Z436" s="297"/>
    </row>
    <row r="437" spans="1:26" ht="15.75" customHeight="1">
      <c r="A437" s="297"/>
      <c r="B437" s="297"/>
      <c r="C437" s="297"/>
      <c r="D437" s="297"/>
      <c r="E437" s="297"/>
      <c r="F437" s="297"/>
      <c r="G437" s="297"/>
      <c r="H437" s="297"/>
      <c r="I437" s="297"/>
      <c r="J437" s="297"/>
      <c r="K437" s="297"/>
      <c r="L437" s="297"/>
      <c r="M437" s="297"/>
      <c r="N437" s="297"/>
      <c r="O437" s="297"/>
      <c r="P437" s="297"/>
      <c r="Q437" s="297"/>
      <c r="R437" s="297"/>
      <c r="S437" s="297"/>
      <c r="T437" s="297"/>
      <c r="U437" s="297"/>
      <c r="V437" s="297"/>
      <c r="W437" s="297"/>
      <c r="X437" s="297"/>
      <c r="Y437" s="297"/>
      <c r="Z437" s="297"/>
    </row>
    <row r="438" spans="1:26" ht="15.75" customHeight="1">
      <c r="A438" s="297"/>
      <c r="B438" s="297"/>
      <c r="C438" s="297"/>
      <c r="D438" s="297"/>
      <c r="E438" s="297"/>
      <c r="F438" s="297"/>
      <c r="G438" s="297"/>
      <c r="H438" s="297"/>
      <c r="I438" s="297"/>
      <c r="J438" s="297"/>
      <c r="K438" s="297"/>
      <c r="L438" s="297"/>
      <c r="M438" s="297"/>
      <c r="N438" s="297"/>
      <c r="O438" s="297"/>
      <c r="P438" s="297"/>
      <c r="Q438" s="297"/>
      <c r="R438" s="297"/>
      <c r="S438" s="297"/>
      <c r="T438" s="297"/>
      <c r="U438" s="297"/>
      <c r="V438" s="297"/>
      <c r="W438" s="297"/>
      <c r="X438" s="297"/>
      <c r="Y438" s="297"/>
      <c r="Z438" s="297"/>
    </row>
    <row r="439" spans="1:26" ht="15.75" customHeight="1">
      <c r="A439" s="297"/>
      <c r="B439" s="297"/>
      <c r="C439" s="297"/>
      <c r="D439" s="297"/>
      <c r="E439" s="297"/>
      <c r="F439" s="297"/>
      <c r="G439" s="297"/>
      <c r="H439" s="297"/>
      <c r="I439" s="297"/>
      <c r="J439" s="297"/>
      <c r="K439" s="297"/>
      <c r="L439" s="297"/>
      <c r="M439" s="297"/>
      <c r="N439" s="297"/>
      <c r="O439" s="297"/>
      <c r="P439" s="297"/>
      <c r="Q439" s="297"/>
      <c r="R439" s="297"/>
      <c r="S439" s="297"/>
      <c r="T439" s="297"/>
      <c r="U439" s="297"/>
      <c r="V439" s="297"/>
      <c r="W439" s="297"/>
      <c r="X439" s="297"/>
      <c r="Y439" s="297"/>
      <c r="Z439" s="297"/>
    </row>
    <row r="440" spans="1:26" ht="15.75" customHeight="1">
      <c r="A440" s="297"/>
      <c r="B440" s="297"/>
      <c r="C440" s="297"/>
      <c r="D440" s="297"/>
      <c r="E440" s="297"/>
      <c r="F440" s="297"/>
      <c r="G440" s="297"/>
      <c r="H440" s="297"/>
      <c r="I440" s="297"/>
      <c r="J440" s="297"/>
      <c r="K440" s="297"/>
      <c r="L440" s="297"/>
      <c r="M440" s="297"/>
      <c r="N440" s="297"/>
      <c r="O440" s="297"/>
      <c r="P440" s="297"/>
      <c r="Q440" s="297"/>
      <c r="R440" s="297"/>
      <c r="S440" s="297"/>
      <c r="T440" s="297"/>
      <c r="U440" s="297"/>
      <c r="V440" s="297"/>
      <c r="W440" s="297"/>
      <c r="X440" s="297"/>
      <c r="Y440" s="297"/>
      <c r="Z440" s="297"/>
    </row>
    <row r="441" spans="1:26" ht="15.75" customHeight="1">
      <c r="A441" s="297"/>
      <c r="B441" s="297"/>
      <c r="C441" s="297"/>
      <c r="D441" s="297"/>
      <c r="E441" s="297"/>
      <c r="F441" s="297"/>
      <c r="G441" s="297"/>
      <c r="H441" s="297"/>
      <c r="I441" s="297"/>
      <c r="J441" s="297"/>
      <c r="K441" s="297"/>
      <c r="L441" s="297"/>
      <c r="M441" s="297"/>
      <c r="N441" s="297"/>
      <c r="O441" s="297"/>
      <c r="P441" s="297"/>
      <c r="Q441" s="297"/>
      <c r="R441" s="297"/>
      <c r="S441" s="297"/>
      <c r="T441" s="297"/>
      <c r="U441" s="297"/>
      <c r="V441" s="297"/>
      <c r="W441" s="297"/>
      <c r="X441" s="297"/>
      <c r="Y441" s="297"/>
      <c r="Z441" s="297"/>
    </row>
    <row r="442" spans="1:26" ht="15.75" customHeight="1">
      <c r="A442" s="297"/>
      <c r="B442" s="297"/>
      <c r="C442" s="297"/>
      <c r="D442" s="297"/>
      <c r="E442" s="297"/>
      <c r="F442" s="297"/>
      <c r="G442" s="297"/>
      <c r="H442" s="297"/>
      <c r="I442" s="297"/>
      <c r="J442" s="297"/>
      <c r="K442" s="297"/>
      <c r="L442" s="297"/>
      <c r="M442" s="297"/>
      <c r="N442" s="297"/>
      <c r="O442" s="297"/>
      <c r="P442" s="297"/>
      <c r="Q442" s="297"/>
      <c r="R442" s="297"/>
      <c r="S442" s="297"/>
      <c r="T442" s="297"/>
      <c r="U442" s="297"/>
      <c r="V442" s="297"/>
      <c r="W442" s="297"/>
      <c r="X442" s="297"/>
      <c r="Y442" s="297"/>
      <c r="Z442" s="297"/>
    </row>
    <row r="443" spans="1:26" ht="15.75" customHeight="1">
      <c r="A443" s="297"/>
      <c r="B443" s="297"/>
      <c r="C443" s="297"/>
      <c r="D443" s="297"/>
      <c r="E443" s="297"/>
      <c r="F443" s="297"/>
      <c r="G443" s="297"/>
      <c r="H443" s="297"/>
      <c r="I443" s="297"/>
      <c r="J443" s="297"/>
      <c r="K443" s="297"/>
      <c r="L443" s="297"/>
      <c r="M443" s="297"/>
      <c r="N443" s="297"/>
      <c r="O443" s="297"/>
      <c r="P443" s="297"/>
      <c r="Q443" s="297"/>
      <c r="R443" s="297"/>
      <c r="S443" s="297"/>
      <c r="T443" s="297"/>
      <c r="U443" s="297"/>
      <c r="V443" s="297"/>
      <c r="W443" s="297"/>
      <c r="X443" s="297"/>
      <c r="Y443" s="297"/>
      <c r="Z443" s="297"/>
    </row>
    <row r="444" spans="1:26" ht="15.75" customHeight="1">
      <c r="A444" s="297"/>
      <c r="B444" s="297"/>
      <c r="C444" s="297"/>
      <c r="D444" s="297"/>
      <c r="E444" s="297"/>
      <c r="F444" s="297"/>
      <c r="G444" s="297"/>
      <c r="H444" s="297"/>
      <c r="I444" s="297"/>
      <c r="J444" s="297"/>
      <c r="K444" s="297"/>
      <c r="L444" s="297"/>
      <c r="M444" s="297"/>
      <c r="N444" s="297"/>
      <c r="O444" s="297"/>
      <c r="P444" s="297"/>
      <c r="Q444" s="297"/>
      <c r="R444" s="297"/>
      <c r="S444" s="297"/>
      <c r="T444" s="297"/>
      <c r="U444" s="297"/>
      <c r="V444" s="297"/>
      <c r="W444" s="297"/>
      <c r="X444" s="297"/>
      <c r="Y444" s="297"/>
      <c r="Z444" s="297"/>
    </row>
    <row r="445" spans="1:26" ht="15.75" customHeight="1">
      <c r="A445" s="297"/>
      <c r="B445" s="297"/>
      <c r="C445" s="297"/>
      <c r="D445" s="297"/>
      <c r="E445" s="297"/>
      <c r="F445" s="297"/>
      <c r="G445" s="297"/>
      <c r="H445" s="297"/>
      <c r="I445" s="297"/>
      <c r="J445" s="297"/>
      <c r="K445" s="297"/>
      <c r="L445" s="297"/>
      <c r="M445" s="297"/>
      <c r="N445" s="297"/>
      <c r="O445" s="297"/>
      <c r="P445" s="297"/>
      <c r="Q445" s="297"/>
      <c r="R445" s="297"/>
      <c r="S445" s="297"/>
      <c r="T445" s="297"/>
      <c r="U445" s="297"/>
      <c r="V445" s="297"/>
      <c r="W445" s="297"/>
      <c r="X445" s="297"/>
      <c r="Y445" s="297"/>
      <c r="Z445" s="297"/>
    </row>
    <row r="446" spans="1:26" ht="15.75" customHeight="1">
      <c r="A446" s="297"/>
      <c r="B446" s="297"/>
      <c r="C446" s="297"/>
      <c r="D446" s="297"/>
      <c r="E446" s="297"/>
      <c r="F446" s="297"/>
      <c r="G446" s="297"/>
      <c r="H446" s="297"/>
      <c r="I446" s="297"/>
      <c r="J446" s="297"/>
      <c r="K446" s="297"/>
      <c r="L446" s="297"/>
      <c r="M446" s="297"/>
      <c r="N446" s="297"/>
      <c r="O446" s="297"/>
      <c r="P446" s="297"/>
      <c r="Q446" s="297"/>
      <c r="R446" s="297"/>
      <c r="S446" s="297"/>
      <c r="T446" s="297"/>
      <c r="U446" s="297"/>
      <c r="V446" s="297"/>
      <c r="W446" s="297"/>
      <c r="X446" s="297"/>
      <c r="Y446" s="297"/>
      <c r="Z446" s="297"/>
    </row>
    <row r="447" spans="1:26" ht="15.75" customHeight="1">
      <c r="A447" s="297"/>
      <c r="B447" s="297"/>
      <c r="C447" s="297"/>
      <c r="D447" s="297"/>
      <c r="E447" s="297"/>
      <c r="F447" s="297"/>
      <c r="G447" s="297"/>
      <c r="H447" s="297"/>
      <c r="I447" s="297"/>
      <c r="J447" s="297"/>
      <c r="K447" s="297"/>
      <c r="L447" s="297"/>
      <c r="M447" s="297"/>
      <c r="N447" s="297"/>
      <c r="O447" s="297"/>
      <c r="P447" s="297"/>
      <c r="Q447" s="297"/>
      <c r="R447" s="297"/>
      <c r="S447" s="297"/>
      <c r="T447" s="297"/>
      <c r="U447" s="297"/>
      <c r="V447" s="297"/>
      <c r="W447" s="297"/>
      <c r="X447" s="297"/>
      <c r="Y447" s="297"/>
      <c r="Z447" s="297"/>
    </row>
    <row r="448" spans="1:26" ht="15.75" customHeight="1">
      <c r="A448" s="297"/>
      <c r="B448" s="297"/>
      <c r="C448" s="297"/>
      <c r="D448" s="297"/>
      <c r="E448" s="297"/>
      <c r="F448" s="297"/>
      <c r="G448" s="297"/>
      <c r="H448" s="297"/>
      <c r="I448" s="297"/>
      <c r="J448" s="297"/>
      <c r="K448" s="297"/>
      <c r="L448" s="297"/>
      <c r="M448" s="297"/>
      <c r="N448" s="297"/>
      <c r="O448" s="297"/>
      <c r="P448" s="297"/>
      <c r="Q448" s="297"/>
      <c r="R448" s="297"/>
      <c r="S448" s="297"/>
      <c r="T448" s="297"/>
      <c r="U448" s="297"/>
      <c r="V448" s="297"/>
      <c r="W448" s="297"/>
      <c r="X448" s="297"/>
      <c r="Y448" s="297"/>
      <c r="Z448" s="297"/>
    </row>
    <row r="449" spans="1:26" ht="15.75" customHeight="1">
      <c r="A449" s="297"/>
      <c r="B449" s="297"/>
      <c r="C449" s="297"/>
      <c r="D449" s="297"/>
      <c r="E449" s="297"/>
      <c r="F449" s="297"/>
      <c r="G449" s="297"/>
      <c r="H449" s="297"/>
      <c r="I449" s="297"/>
      <c r="J449" s="297"/>
      <c r="K449" s="297"/>
      <c r="L449" s="297"/>
      <c r="M449" s="297"/>
      <c r="N449" s="297"/>
      <c r="O449" s="297"/>
      <c r="P449" s="297"/>
      <c r="Q449" s="297"/>
      <c r="R449" s="297"/>
      <c r="S449" s="297"/>
      <c r="T449" s="297"/>
      <c r="U449" s="297"/>
      <c r="V449" s="297"/>
      <c r="W449" s="297"/>
      <c r="X449" s="297"/>
      <c r="Y449" s="297"/>
      <c r="Z449" s="297"/>
    </row>
    <row r="450" spans="1:26" ht="15.75" customHeight="1">
      <c r="A450" s="297"/>
      <c r="B450" s="297"/>
      <c r="C450" s="297"/>
      <c r="D450" s="297"/>
      <c r="E450" s="297"/>
      <c r="F450" s="297"/>
      <c r="G450" s="297"/>
      <c r="H450" s="297"/>
      <c r="I450" s="297"/>
      <c r="J450" s="297"/>
      <c r="K450" s="297"/>
      <c r="L450" s="297"/>
      <c r="M450" s="297"/>
      <c r="N450" s="297"/>
      <c r="O450" s="297"/>
      <c r="P450" s="297"/>
      <c r="Q450" s="297"/>
      <c r="R450" s="297"/>
      <c r="S450" s="297"/>
      <c r="T450" s="297"/>
      <c r="U450" s="297"/>
      <c r="V450" s="297"/>
      <c r="W450" s="297"/>
      <c r="X450" s="297"/>
      <c r="Y450" s="297"/>
      <c r="Z450" s="297"/>
    </row>
    <row r="451" spans="1:26" ht="15.75" customHeight="1">
      <c r="A451" s="297"/>
      <c r="B451" s="297"/>
      <c r="C451" s="297"/>
      <c r="D451" s="297"/>
      <c r="E451" s="297"/>
      <c r="F451" s="297"/>
      <c r="G451" s="297"/>
      <c r="H451" s="297"/>
      <c r="I451" s="297"/>
      <c r="J451" s="297"/>
      <c r="K451" s="297"/>
      <c r="L451" s="297"/>
      <c r="M451" s="297"/>
      <c r="N451" s="297"/>
      <c r="O451" s="297"/>
      <c r="P451" s="297"/>
      <c r="Q451" s="297"/>
      <c r="R451" s="297"/>
      <c r="S451" s="297"/>
      <c r="T451" s="297"/>
      <c r="U451" s="297"/>
      <c r="V451" s="297"/>
      <c r="W451" s="297"/>
      <c r="X451" s="297"/>
      <c r="Y451" s="297"/>
      <c r="Z451" s="297"/>
    </row>
    <row r="452" spans="1:26" ht="15.75" customHeight="1">
      <c r="A452" s="297"/>
      <c r="B452" s="297"/>
      <c r="C452" s="297"/>
      <c r="D452" s="297"/>
      <c r="E452" s="297"/>
      <c r="F452" s="297"/>
      <c r="G452" s="297"/>
      <c r="H452" s="297"/>
      <c r="I452" s="297"/>
      <c r="J452" s="297"/>
      <c r="K452" s="297"/>
      <c r="L452" s="297"/>
      <c r="M452" s="297"/>
      <c r="N452" s="297"/>
      <c r="O452" s="297"/>
      <c r="P452" s="297"/>
      <c r="Q452" s="297"/>
      <c r="R452" s="297"/>
      <c r="S452" s="297"/>
      <c r="T452" s="297"/>
      <c r="U452" s="297"/>
      <c r="V452" s="297"/>
      <c r="W452" s="297"/>
      <c r="X452" s="297"/>
      <c r="Y452" s="297"/>
      <c r="Z452" s="297"/>
    </row>
    <row r="453" spans="1:26" ht="15.75" customHeight="1">
      <c r="A453" s="297"/>
      <c r="B453" s="297"/>
      <c r="C453" s="297"/>
      <c r="D453" s="297"/>
      <c r="E453" s="297"/>
      <c r="F453" s="297"/>
      <c r="G453" s="297"/>
      <c r="H453" s="297"/>
      <c r="I453" s="297"/>
      <c r="J453" s="297"/>
      <c r="K453" s="297"/>
      <c r="L453" s="297"/>
      <c r="M453" s="297"/>
      <c r="N453" s="297"/>
      <c r="O453" s="297"/>
      <c r="P453" s="297"/>
      <c r="Q453" s="297"/>
      <c r="R453" s="297"/>
      <c r="S453" s="297"/>
      <c r="T453" s="297"/>
      <c r="U453" s="297"/>
      <c r="V453" s="297"/>
      <c r="W453" s="297"/>
      <c r="X453" s="297"/>
      <c r="Y453" s="297"/>
      <c r="Z453" s="297"/>
    </row>
    <row r="454" spans="1:26" ht="15.75" customHeight="1">
      <c r="A454" s="297"/>
      <c r="B454" s="297"/>
      <c r="C454" s="297"/>
      <c r="D454" s="297"/>
      <c r="E454" s="297"/>
      <c r="F454" s="297"/>
      <c r="G454" s="297"/>
      <c r="H454" s="297"/>
      <c r="I454" s="297"/>
      <c r="J454" s="297"/>
      <c r="K454" s="297"/>
      <c r="L454" s="297"/>
      <c r="M454" s="297"/>
      <c r="N454" s="297"/>
      <c r="O454" s="297"/>
      <c r="P454" s="297"/>
      <c r="Q454" s="297"/>
      <c r="R454" s="297"/>
      <c r="S454" s="297"/>
      <c r="T454" s="297"/>
      <c r="U454" s="297"/>
      <c r="V454" s="297"/>
      <c r="W454" s="297"/>
      <c r="X454" s="297"/>
      <c r="Y454" s="297"/>
      <c r="Z454" s="297"/>
    </row>
    <row r="455" spans="1:26" ht="15.75" customHeight="1">
      <c r="A455" s="297"/>
      <c r="B455" s="297"/>
      <c r="C455" s="297"/>
      <c r="D455" s="297"/>
      <c r="E455" s="297"/>
      <c r="F455" s="297"/>
      <c r="G455" s="297"/>
      <c r="H455" s="297"/>
      <c r="I455" s="297"/>
      <c r="J455" s="297"/>
      <c r="K455" s="297"/>
      <c r="L455" s="297"/>
      <c r="M455" s="297"/>
      <c r="N455" s="297"/>
      <c r="O455" s="297"/>
      <c r="P455" s="297"/>
      <c r="Q455" s="297"/>
      <c r="R455" s="297"/>
      <c r="S455" s="297"/>
      <c r="T455" s="297"/>
      <c r="U455" s="297"/>
      <c r="V455" s="297"/>
      <c r="W455" s="297"/>
      <c r="X455" s="297"/>
      <c r="Y455" s="297"/>
      <c r="Z455" s="297"/>
    </row>
    <row r="456" spans="1:26" ht="15.75" customHeight="1">
      <c r="A456" s="297"/>
      <c r="B456" s="297"/>
      <c r="C456" s="297"/>
      <c r="D456" s="297"/>
      <c r="E456" s="297"/>
      <c r="F456" s="297"/>
      <c r="G456" s="297"/>
      <c r="H456" s="297"/>
      <c r="I456" s="297"/>
      <c r="J456" s="297"/>
      <c r="K456" s="297"/>
      <c r="L456" s="297"/>
      <c r="M456" s="297"/>
      <c r="N456" s="297"/>
      <c r="O456" s="297"/>
      <c r="P456" s="297"/>
      <c r="Q456" s="297"/>
      <c r="R456" s="297"/>
      <c r="S456" s="297"/>
      <c r="T456" s="297"/>
      <c r="U456" s="297"/>
      <c r="V456" s="297"/>
      <c r="W456" s="297"/>
      <c r="X456" s="297"/>
      <c r="Y456" s="297"/>
      <c r="Z456" s="297"/>
    </row>
    <row r="457" spans="1:26" ht="15.75" customHeight="1">
      <c r="A457" s="297"/>
      <c r="B457" s="297"/>
      <c r="C457" s="297"/>
      <c r="D457" s="297"/>
      <c r="E457" s="297"/>
      <c r="F457" s="297"/>
      <c r="G457" s="297"/>
      <c r="H457" s="297"/>
      <c r="I457" s="297"/>
      <c r="J457" s="297"/>
      <c r="K457" s="297"/>
      <c r="L457" s="297"/>
      <c r="M457" s="297"/>
      <c r="N457" s="297"/>
      <c r="O457" s="297"/>
      <c r="P457" s="297"/>
      <c r="Q457" s="297"/>
      <c r="R457" s="297"/>
      <c r="S457" s="297"/>
      <c r="T457" s="297"/>
      <c r="U457" s="297"/>
      <c r="V457" s="297"/>
      <c r="W457" s="297"/>
      <c r="X457" s="297"/>
      <c r="Y457" s="297"/>
      <c r="Z457" s="297"/>
    </row>
    <row r="458" spans="1:26" ht="15.75" customHeight="1">
      <c r="A458" s="297"/>
      <c r="B458" s="297"/>
      <c r="C458" s="297"/>
      <c r="D458" s="297"/>
      <c r="E458" s="297"/>
      <c r="F458" s="297"/>
      <c r="G458" s="297"/>
      <c r="H458" s="297"/>
      <c r="I458" s="297"/>
      <c r="J458" s="297"/>
      <c r="K458" s="297"/>
      <c r="L458" s="297"/>
      <c r="M458" s="297"/>
      <c r="N458" s="297"/>
      <c r="O458" s="297"/>
      <c r="P458" s="297"/>
      <c r="Q458" s="297"/>
      <c r="R458" s="297"/>
      <c r="S458" s="297"/>
      <c r="T458" s="297"/>
      <c r="U458" s="297"/>
      <c r="V458" s="297"/>
      <c r="W458" s="297"/>
      <c r="X458" s="297"/>
      <c r="Y458" s="297"/>
      <c r="Z458" s="297"/>
    </row>
    <row r="459" spans="1:26" ht="15.75" customHeight="1">
      <c r="A459" s="297"/>
      <c r="B459" s="297"/>
      <c r="C459" s="297"/>
      <c r="D459" s="297"/>
      <c r="E459" s="297"/>
      <c r="F459" s="297"/>
      <c r="G459" s="297"/>
      <c r="H459" s="297"/>
      <c r="I459" s="297"/>
      <c r="J459" s="297"/>
      <c r="K459" s="297"/>
      <c r="L459" s="297"/>
      <c r="M459" s="297"/>
      <c r="N459" s="297"/>
      <c r="O459" s="297"/>
      <c r="P459" s="297"/>
      <c r="Q459" s="297"/>
      <c r="R459" s="297"/>
      <c r="S459" s="297"/>
      <c r="T459" s="297"/>
      <c r="U459" s="297"/>
      <c r="V459" s="297"/>
      <c r="W459" s="297"/>
      <c r="X459" s="297"/>
      <c r="Y459" s="297"/>
      <c r="Z459" s="297"/>
    </row>
    <row r="460" spans="1:26" ht="15.75" customHeight="1">
      <c r="A460" s="297"/>
      <c r="B460" s="297"/>
      <c r="C460" s="297"/>
      <c r="D460" s="297"/>
      <c r="E460" s="297"/>
      <c r="F460" s="297"/>
      <c r="G460" s="297"/>
      <c r="H460" s="297"/>
      <c r="I460" s="297"/>
      <c r="J460" s="297"/>
      <c r="K460" s="297"/>
      <c r="L460" s="297"/>
      <c r="M460" s="297"/>
      <c r="N460" s="297"/>
      <c r="O460" s="297"/>
      <c r="P460" s="297"/>
      <c r="Q460" s="297"/>
      <c r="R460" s="297"/>
      <c r="S460" s="297"/>
      <c r="T460" s="297"/>
      <c r="U460" s="297"/>
      <c r="V460" s="297"/>
      <c r="W460" s="297"/>
      <c r="X460" s="297"/>
      <c r="Y460" s="297"/>
      <c r="Z460" s="297"/>
    </row>
    <row r="461" spans="1:26" ht="15.75" customHeight="1">
      <c r="A461" s="297"/>
      <c r="B461" s="297"/>
      <c r="C461" s="297"/>
      <c r="D461" s="297"/>
      <c r="E461" s="297"/>
      <c r="F461" s="297"/>
      <c r="G461" s="297"/>
      <c r="H461" s="297"/>
      <c r="I461" s="297"/>
      <c r="J461" s="297"/>
      <c r="K461" s="297"/>
      <c r="L461" s="297"/>
      <c r="M461" s="297"/>
      <c r="N461" s="297"/>
      <c r="O461" s="297"/>
      <c r="P461" s="297"/>
      <c r="Q461" s="297"/>
      <c r="R461" s="297"/>
      <c r="S461" s="297"/>
      <c r="T461" s="297"/>
      <c r="U461" s="297"/>
      <c r="V461" s="297"/>
      <c r="W461" s="297"/>
      <c r="X461" s="297"/>
      <c r="Y461" s="297"/>
      <c r="Z461" s="297"/>
    </row>
    <row r="462" spans="1:26" ht="15.75" customHeight="1">
      <c r="A462" s="297"/>
      <c r="B462" s="297"/>
      <c r="C462" s="297"/>
      <c r="D462" s="297"/>
      <c r="E462" s="297"/>
      <c r="F462" s="297"/>
      <c r="G462" s="297"/>
      <c r="H462" s="297"/>
      <c r="I462" s="297"/>
      <c r="J462" s="297"/>
      <c r="K462" s="297"/>
      <c r="L462" s="297"/>
      <c r="M462" s="297"/>
      <c r="N462" s="297"/>
      <c r="O462" s="297"/>
      <c r="P462" s="297"/>
      <c r="Q462" s="297"/>
      <c r="R462" s="297"/>
      <c r="S462" s="297"/>
      <c r="T462" s="297"/>
      <c r="U462" s="297"/>
      <c r="V462" s="297"/>
      <c r="W462" s="297"/>
      <c r="X462" s="297"/>
      <c r="Y462" s="297"/>
      <c r="Z462" s="297"/>
    </row>
    <row r="463" spans="1:26" ht="15.75" customHeight="1">
      <c r="A463" s="297"/>
      <c r="B463" s="297"/>
      <c r="C463" s="297"/>
      <c r="D463" s="297"/>
      <c r="E463" s="297"/>
      <c r="F463" s="297"/>
      <c r="G463" s="297"/>
      <c r="H463" s="297"/>
      <c r="I463" s="297"/>
      <c r="J463" s="297"/>
      <c r="K463" s="297"/>
      <c r="L463" s="297"/>
      <c r="M463" s="297"/>
      <c r="N463" s="297"/>
      <c r="O463" s="297"/>
      <c r="P463" s="297"/>
      <c r="Q463" s="297"/>
      <c r="R463" s="297"/>
      <c r="S463" s="297"/>
      <c r="T463" s="297"/>
      <c r="U463" s="297"/>
      <c r="V463" s="297"/>
      <c r="W463" s="297"/>
      <c r="X463" s="297"/>
      <c r="Y463" s="297"/>
      <c r="Z463" s="297"/>
    </row>
    <row r="464" spans="1:26" ht="15.75" customHeight="1">
      <c r="A464" s="297"/>
      <c r="B464" s="297"/>
      <c r="C464" s="297"/>
      <c r="D464" s="297"/>
      <c r="E464" s="297"/>
      <c r="F464" s="297"/>
      <c r="G464" s="297"/>
      <c r="H464" s="297"/>
      <c r="I464" s="297"/>
      <c r="J464" s="297"/>
      <c r="K464" s="297"/>
      <c r="L464" s="297"/>
      <c r="M464" s="297"/>
      <c r="N464" s="297"/>
      <c r="O464" s="297"/>
      <c r="P464" s="297"/>
      <c r="Q464" s="297"/>
      <c r="R464" s="297"/>
      <c r="S464" s="297"/>
      <c r="T464" s="297"/>
      <c r="U464" s="297"/>
      <c r="V464" s="297"/>
      <c r="W464" s="297"/>
      <c r="X464" s="297"/>
      <c r="Y464" s="297"/>
      <c r="Z464" s="297"/>
    </row>
    <row r="465" spans="1:26" ht="15.75" customHeight="1">
      <c r="A465" s="297"/>
      <c r="B465" s="297"/>
      <c r="C465" s="297"/>
      <c r="D465" s="297"/>
      <c r="E465" s="297"/>
      <c r="F465" s="297"/>
      <c r="G465" s="297"/>
      <c r="H465" s="297"/>
      <c r="I465" s="297"/>
      <c r="J465" s="297"/>
      <c r="K465" s="297"/>
      <c r="L465" s="297"/>
      <c r="M465" s="297"/>
      <c r="N465" s="297"/>
      <c r="O465" s="297"/>
      <c r="P465" s="297"/>
      <c r="Q465" s="297"/>
      <c r="R465" s="297"/>
      <c r="S465" s="297"/>
      <c r="T465" s="297"/>
      <c r="U465" s="297"/>
      <c r="V465" s="297"/>
      <c r="W465" s="297"/>
      <c r="X465" s="297"/>
      <c r="Y465" s="297"/>
      <c r="Z465" s="297"/>
    </row>
    <row r="466" spans="1:26" ht="15.75" customHeight="1">
      <c r="A466" s="297"/>
      <c r="B466" s="297"/>
      <c r="C466" s="297"/>
      <c r="D466" s="297"/>
      <c r="E466" s="297"/>
      <c r="F466" s="297"/>
      <c r="G466" s="297"/>
      <c r="H466" s="297"/>
      <c r="I466" s="297"/>
      <c r="J466" s="297"/>
      <c r="K466" s="297"/>
      <c r="L466" s="297"/>
      <c r="M466" s="297"/>
      <c r="N466" s="297"/>
      <c r="O466" s="297"/>
      <c r="P466" s="297"/>
      <c r="Q466" s="297"/>
      <c r="R466" s="297"/>
      <c r="S466" s="297"/>
      <c r="T466" s="297"/>
      <c r="U466" s="297"/>
      <c r="V466" s="297"/>
      <c r="W466" s="297"/>
      <c r="X466" s="297"/>
      <c r="Y466" s="297"/>
      <c r="Z466" s="297"/>
    </row>
    <row r="467" spans="1:26" ht="15.75" customHeight="1">
      <c r="A467" s="297"/>
      <c r="B467" s="297"/>
      <c r="C467" s="297"/>
      <c r="D467" s="297"/>
      <c r="E467" s="297"/>
      <c r="F467" s="297"/>
      <c r="G467" s="297"/>
      <c r="H467" s="297"/>
      <c r="I467" s="297"/>
      <c r="J467" s="297"/>
      <c r="K467" s="297"/>
      <c r="L467" s="297"/>
      <c r="M467" s="297"/>
      <c r="N467" s="297"/>
      <c r="O467" s="297"/>
      <c r="P467" s="297"/>
      <c r="Q467" s="297"/>
      <c r="R467" s="297"/>
      <c r="S467" s="297"/>
      <c r="T467" s="297"/>
      <c r="U467" s="297"/>
      <c r="V467" s="297"/>
      <c r="W467" s="297"/>
      <c r="X467" s="297"/>
      <c r="Y467" s="297"/>
      <c r="Z467" s="297"/>
    </row>
    <row r="468" spans="1:26" ht="15.75" customHeight="1">
      <c r="A468" s="297"/>
      <c r="B468" s="297"/>
      <c r="C468" s="297"/>
      <c r="D468" s="297"/>
      <c r="E468" s="297"/>
      <c r="F468" s="297"/>
      <c r="G468" s="297"/>
      <c r="H468" s="297"/>
      <c r="I468" s="297"/>
      <c r="J468" s="297"/>
      <c r="K468" s="297"/>
      <c r="L468" s="297"/>
      <c r="M468" s="297"/>
      <c r="N468" s="297"/>
      <c r="O468" s="297"/>
      <c r="P468" s="297"/>
      <c r="Q468" s="297"/>
      <c r="R468" s="297"/>
      <c r="S468" s="297"/>
      <c r="T468" s="297"/>
      <c r="U468" s="297"/>
      <c r="V468" s="297"/>
      <c r="W468" s="297"/>
      <c r="X468" s="297"/>
      <c r="Y468" s="297"/>
      <c r="Z468" s="297"/>
    </row>
    <row r="469" spans="1:26" ht="15.75" customHeight="1">
      <c r="A469" s="297"/>
      <c r="B469" s="297"/>
      <c r="C469" s="297"/>
      <c r="D469" s="297"/>
      <c r="E469" s="297"/>
      <c r="F469" s="297"/>
      <c r="G469" s="297"/>
      <c r="H469" s="297"/>
      <c r="I469" s="297"/>
      <c r="J469" s="297"/>
      <c r="K469" s="297"/>
      <c r="L469" s="297"/>
      <c r="M469" s="297"/>
      <c r="N469" s="297"/>
      <c r="O469" s="297"/>
      <c r="P469" s="297"/>
      <c r="Q469" s="297"/>
      <c r="R469" s="297"/>
      <c r="S469" s="297"/>
      <c r="T469" s="297"/>
      <c r="U469" s="297"/>
      <c r="V469" s="297"/>
      <c r="W469" s="297"/>
      <c r="X469" s="297"/>
      <c r="Y469" s="297"/>
      <c r="Z469" s="297"/>
    </row>
    <row r="470" spans="1:26" ht="15.75" customHeight="1">
      <c r="A470" s="297"/>
      <c r="B470" s="297"/>
      <c r="C470" s="297"/>
      <c r="D470" s="297"/>
      <c r="E470" s="297"/>
      <c r="F470" s="297"/>
      <c r="G470" s="297"/>
      <c r="H470" s="297"/>
      <c r="I470" s="297"/>
      <c r="J470" s="297"/>
      <c r="K470" s="297"/>
      <c r="L470" s="297"/>
      <c r="M470" s="297"/>
      <c r="N470" s="297"/>
      <c r="O470" s="297"/>
      <c r="P470" s="297"/>
      <c r="Q470" s="297"/>
      <c r="R470" s="297"/>
      <c r="S470" s="297"/>
      <c r="T470" s="297"/>
      <c r="U470" s="297"/>
      <c r="V470" s="297"/>
      <c r="W470" s="297"/>
      <c r="X470" s="297"/>
      <c r="Y470" s="297"/>
      <c r="Z470" s="297"/>
    </row>
    <row r="471" spans="1:26" ht="15.75" customHeight="1">
      <c r="A471" s="297"/>
      <c r="B471" s="297"/>
      <c r="C471" s="297"/>
      <c r="D471" s="297"/>
      <c r="E471" s="297"/>
      <c r="F471" s="297"/>
      <c r="G471" s="297"/>
      <c r="H471" s="297"/>
      <c r="I471" s="297"/>
      <c r="J471" s="297"/>
      <c r="K471" s="297"/>
      <c r="L471" s="297"/>
      <c r="M471" s="297"/>
      <c r="N471" s="297"/>
      <c r="O471" s="297"/>
      <c r="P471" s="297"/>
      <c r="Q471" s="297"/>
      <c r="R471" s="297"/>
      <c r="S471" s="297"/>
      <c r="T471" s="297"/>
      <c r="U471" s="297"/>
      <c r="V471" s="297"/>
      <c r="W471" s="297"/>
      <c r="X471" s="297"/>
      <c r="Y471" s="297"/>
      <c r="Z471" s="297"/>
    </row>
    <row r="472" spans="1:26" ht="15.75" customHeight="1">
      <c r="A472" s="297"/>
      <c r="B472" s="297"/>
      <c r="C472" s="297"/>
      <c r="D472" s="297"/>
      <c r="E472" s="297"/>
      <c r="F472" s="297"/>
      <c r="G472" s="297"/>
      <c r="H472" s="297"/>
      <c r="I472" s="297"/>
      <c r="J472" s="297"/>
      <c r="K472" s="297"/>
      <c r="L472" s="297"/>
      <c r="M472" s="297"/>
      <c r="N472" s="297"/>
      <c r="O472" s="297"/>
      <c r="P472" s="297"/>
      <c r="Q472" s="297"/>
      <c r="R472" s="297"/>
      <c r="S472" s="297"/>
      <c r="T472" s="297"/>
      <c r="U472" s="297"/>
      <c r="V472" s="297"/>
      <c r="W472" s="297"/>
      <c r="X472" s="297"/>
      <c r="Y472" s="297"/>
      <c r="Z472" s="297"/>
    </row>
    <row r="473" spans="1:26" ht="15.75" customHeight="1">
      <c r="A473" s="297"/>
      <c r="B473" s="297"/>
      <c r="C473" s="297"/>
      <c r="D473" s="297"/>
      <c r="E473" s="297"/>
      <c r="F473" s="297"/>
      <c r="G473" s="297"/>
      <c r="H473" s="297"/>
      <c r="I473" s="297"/>
      <c r="J473" s="297"/>
      <c r="K473" s="297"/>
      <c r="L473" s="297"/>
      <c r="M473" s="297"/>
      <c r="N473" s="297"/>
      <c r="O473" s="297"/>
      <c r="P473" s="297"/>
      <c r="Q473" s="297"/>
      <c r="R473" s="297"/>
      <c r="S473" s="297"/>
      <c r="T473" s="297"/>
      <c r="U473" s="297"/>
      <c r="V473" s="297"/>
      <c r="W473" s="297"/>
      <c r="X473" s="297"/>
      <c r="Y473" s="297"/>
      <c r="Z473" s="297"/>
    </row>
    <row r="474" spans="1:26" ht="15.75" customHeight="1">
      <c r="A474" s="297"/>
      <c r="B474" s="297"/>
      <c r="C474" s="297"/>
      <c r="D474" s="297"/>
      <c r="E474" s="297"/>
      <c r="F474" s="297"/>
      <c r="G474" s="297"/>
      <c r="H474" s="297"/>
      <c r="I474" s="297"/>
      <c r="J474" s="297"/>
      <c r="K474" s="297"/>
      <c r="L474" s="297"/>
      <c r="M474" s="297"/>
      <c r="N474" s="297"/>
      <c r="O474" s="297"/>
      <c r="P474" s="297"/>
      <c r="Q474" s="297"/>
      <c r="R474" s="297"/>
      <c r="S474" s="297"/>
      <c r="T474" s="297"/>
      <c r="U474" s="297"/>
      <c r="V474" s="297"/>
      <c r="W474" s="297"/>
      <c r="X474" s="297"/>
      <c r="Y474" s="297"/>
      <c r="Z474" s="297"/>
    </row>
    <row r="475" spans="1:26" ht="15.75" customHeight="1">
      <c r="A475" s="297"/>
      <c r="B475" s="297"/>
      <c r="C475" s="297"/>
      <c r="D475" s="297"/>
      <c r="E475" s="297"/>
      <c r="F475" s="297"/>
      <c r="G475" s="297"/>
      <c r="H475" s="297"/>
      <c r="I475" s="297"/>
      <c r="J475" s="297"/>
      <c r="K475" s="297"/>
      <c r="L475" s="297"/>
      <c r="M475" s="297"/>
      <c r="N475" s="297"/>
      <c r="O475" s="297"/>
      <c r="P475" s="297"/>
      <c r="Q475" s="297"/>
      <c r="R475" s="297"/>
      <c r="S475" s="297"/>
      <c r="T475" s="297"/>
      <c r="U475" s="297"/>
      <c r="V475" s="297"/>
      <c r="W475" s="297"/>
      <c r="X475" s="297"/>
      <c r="Y475" s="297"/>
      <c r="Z475" s="297"/>
    </row>
    <row r="476" spans="1:26" ht="15.75" customHeight="1">
      <c r="A476" s="297"/>
      <c r="B476" s="297"/>
      <c r="C476" s="297"/>
      <c r="D476" s="297"/>
      <c r="E476" s="297"/>
      <c r="F476" s="297"/>
      <c r="G476" s="297"/>
      <c r="H476" s="297"/>
      <c r="I476" s="297"/>
      <c r="J476" s="297"/>
      <c r="K476" s="297"/>
      <c r="L476" s="297"/>
      <c r="M476" s="297"/>
      <c r="N476" s="297"/>
      <c r="O476" s="297"/>
      <c r="P476" s="297"/>
      <c r="Q476" s="297"/>
      <c r="R476" s="297"/>
      <c r="S476" s="297"/>
      <c r="T476" s="297"/>
      <c r="U476" s="297"/>
      <c r="V476" s="297"/>
      <c r="W476" s="297"/>
      <c r="X476" s="297"/>
      <c r="Y476" s="297"/>
      <c r="Z476" s="297"/>
    </row>
    <row r="477" spans="1:26" ht="15.75" customHeight="1">
      <c r="A477" s="297"/>
      <c r="B477" s="297"/>
      <c r="C477" s="297"/>
      <c r="D477" s="297"/>
      <c r="E477" s="297"/>
      <c r="F477" s="297"/>
      <c r="G477" s="297"/>
      <c r="H477" s="297"/>
      <c r="I477" s="297"/>
      <c r="J477" s="297"/>
      <c r="K477" s="297"/>
      <c r="L477" s="297"/>
      <c r="M477" s="297"/>
      <c r="N477" s="297"/>
      <c r="O477" s="297"/>
      <c r="P477" s="297"/>
      <c r="Q477" s="297"/>
      <c r="R477" s="297"/>
      <c r="S477" s="297"/>
      <c r="T477" s="297"/>
      <c r="U477" s="297"/>
      <c r="V477" s="297"/>
      <c r="W477" s="297"/>
      <c r="X477" s="297"/>
      <c r="Y477" s="297"/>
      <c r="Z477" s="297"/>
    </row>
    <row r="478" spans="1:26" ht="15.75" customHeight="1">
      <c r="A478" s="297"/>
      <c r="B478" s="297"/>
      <c r="C478" s="297"/>
      <c r="D478" s="297"/>
      <c r="E478" s="297"/>
      <c r="F478" s="297"/>
      <c r="G478" s="297"/>
      <c r="H478" s="297"/>
      <c r="I478" s="297"/>
      <c r="J478" s="297"/>
      <c r="K478" s="297"/>
      <c r="L478" s="297"/>
      <c r="M478" s="297"/>
      <c r="N478" s="297"/>
      <c r="O478" s="297"/>
      <c r="P478" s="297"/>
      <c r="Q478" s="297"/>
      <c r="R478" s="297"/>
      <c r="S478" s="297"/>
      <c r="T478" s="297"/>
      <c r="U478" s="297"/>
      <c r="V478" s="297"/>
      <c r="W478" s="297"/>
      <c r="X478" s="297"/>
      <c r="Y478" s="297"/>
      <c r="Z478" s="297"/>
    </row>
    <row r="479" spans="1:26" ht="15.75" customHeight="1">
      <c r="A479" s="297"/>
      <c r="B479" s="297"/>
      <c r="C479" s="297"/>
      <c r="D479" s="297"/>
      <c r="E479" s="297"/>
      <c r="F479" s="297"/>
      <c r="G479" s="297"/>
      <c r="H479" s="297"/>
      <c r="I479" s="297"/>
      <c r="J479" s="297"/>
      <c r="K479" s="297"/>
      <c r="L479" s="297"/>
      <c r="M479" s="297"/>
      <c r="N479" s="297"/>
      <c r="O479" s="297"/>
      <c r="P479" s="297"/>
      <c r="Q479" s="297"/>
      <c r="R479" s="297"/>
      <c r="S479" s="297"/>
      <c r="T479" s="297"/>
      <c r="U479" s="297"/>
      <c r="V479" s="297"/>
      <c r="W479" s="297"/>
      <c r="X479" s="297"/>
      <c r="Y479" s="297"/>
      <c r="Z479" s="297"/>
    </row>
    <row r="480" spans="1:26" ht="15.75" customHeight="1">
      <c r="A480" s="297"/>
      <c r="B480" s="297"/>
      <c r="C480" s="297"/>
      <c r="D480" s="297"/>
      <c r="E480" s="297"/>
      <c r="F480" s="297"/>
      <c r="G480" s="297"/>
      <c r="H480" s="297"/>
      <c r="I480" s="297"/>
      <c r="J480" s="297"/>
      <c r="K480" s="297"/>
      <c r="L480" s="297"/>
      <c r="M480" s="297"/>
      <c r="N480" s="297"/>
      <c r="O480" s="297"/>
      <c r="P480" s="297"/>
      <c r="Q480" s="297"/>
      <c r="R480" s="297"/>
      <c r="S480" s="297"/>
      <c r="T480" s="297"/>
      <c r="U480" s="297"/>
      <c r="V480" s="297"/>
      <c r="W480" s="297"/>
      <c r="X480" s="297"/>
      <c r="Y480" s="297"/>
      <c r="Z480" s="297"/>
    </row>
    <row r="481" spans="1:26" ht="15.75" customHeight="1">
      <c r="A481" s="297"/>
      <c r="B481" s="297"/>
      <c r="C481" s="297"/>
      <c r="D481" s="297"/>
      <c r="E481" s="297"/>
      <c r="F481" s="297"/>
      <c r="G481" s="297"/>
      <c r="H481" s="297"/>
      <c r="I481" s="297"/>
      <c r="J481" s="297"/>
      <c r="K481" s="297"/>
      <c r="L481" s="297"/>
      <c r="M481" s="297"/>
      <c r="N481" s="297"/>
      <c r="O481" s="297"/>
      <c r="P481" s="297"/>
      <c r="Q481" s="297"/>
      <c r="R481" s="297"/>
      <c r="S481" s="297"/>
      <c r="T481" s="297"/>
      <c r="U481" s="297"/>
      <c r="V481" s="297"/>
      <c r="W481" s="297"/>
      <c r="X481" s="297"/>
      <c r="Y481" s="297"/>
      <c r="Z481" s="297"/>
    </row>
    <row r="482" spans="1:26" ht="15.75" customHeight="1">
      <c r="A482" s="297"/>
      <c r="B482" s="297"/>
      <c r="C482" s="297"/>
      <c r="D482" s="297"/>
      <c r="E482" s="297"/>
      <c r="F482" s="297"/>
      <c r="G482" s="297"/>
      <c r="H482" s="297"/>
      <c r="I482" s="297"/>
      <c r="J482" s="297"/>
      <c r="K482" s="297"/>
      <c r="L482" s="297"/>
      <c r="M482" s="297"/>
      <c r="N482" s="297"/>
      <c r="O482" s="297"/>
      <c r="P482" s="297"/>
      <c r="Q482" s="297"/>
      <c r="R482" s="297"/>
      <c r="S482" s="297"/>
      <c r="T482" s="297"/>
      <c r="U482" s="297"/>
      <c r="V482" s="297"/>
      <c r="W482" s="297"/>
      <c r="X482" s="297"/>
      <c r="Y482" s="297"/>
      <c r="Z482" s="297"/>
    </row>
    <row r="483" spans="1:26" ht="15.75" customHeight="1">
      <c r="A483" s="297"/>
      <c r="B483" s="297"/>
      <c r="C483" s="297"/>
      <c r="D483" s="297"/>
      <c r="E483" s="297"/>
      <c r="F483" s="297"/>
      <c r="G483" s="297"/>
      <c r="H483" s="297"/>
      <c r="I483" s="297"/>
      <c r="J483" s="297"/>
      <c r="K483" s="297"/>
      <c r="L483" s="297"/>
      <c r="M483" s="297"/>
      <c r="N483" s="297"/>
      <c r="O483" s="297"/>
      <c r="P483" s="297"/>
      <c r="Q483" s="297"/>
      <c r="R483" s="297"/>
      <c r="S483" s="297"/>
      <c r="T483" s="297"/>
      <c r="U483" s="297"/>
      <c r="V483" s="297"/>
      <c r="W483" s="297"/>
      <c r="X483" s="297"/>
      <c r="Y483" s="297"/>
      <c r="Z483" s="297"/>
    </row>
    <row r="484" spans="1:26" ht="15.75" customHeight="1">
      <c r="A484" s="297"/>
      <c r="B484" s="297"/>
      <c r="C484" s="297"/>
      <c r="D484" s="297"/>
      <c r="E484" s="297"/>
      <c r="F484" s="297"/>
      <c r="G484" s="297"/>
      <c r="H484" s="297"/>
      <c r="I484" s="297"/>
      <c r="J484" s="297"/>
      <c r="K484" s="297"/>
      <c r="L484" s="297"/>
      <c r="M484" s="297"/>
      <c r="N484" s="297"/>
      <c r="O484" s="297"/>
      <c r="P484" s="297"/>
      <c r="Q484" s="297"/>
      <c r="R484" s="297"/>
      <c r="S484" s="297"/>
      <c r="T484" s="297"/>
      <c r="U484" s="297"/>
      <c r="V484" s="297"/>
      <c r="W484" s="297"/>
      <c r="X484" s="297"/>
      <c r="Y484" s="297"/>
      <c r="Z484" s="297"/>
    </row>
    <row r="485" spans="1:26" ht="15.75" customHeight="1">
      <c r="A485" s="297"/>
      <c r="B485" s="297"/>
      <c r="C485" s="297"/>
      <c r="D485" s="297"/>
      <c r="E485" s="297"/>
      <c r="F485" s="297"/>
      <c r="G485" s="297"/>
      <c r="H485" s="297"/>
      <c r="I485" s="297"/>
      <c r="J485" s="297"/>
      <c r="K485" s="297"/>
      <c r="L485" s="297"/>
      <c r="M485" s="297"/>
      <c r="N485" s="297"/>
      <c r="O485" s="297"/>
      <c r="P485" s="297"/>
      <c r="Q485" s="297"/>
      <c r="R485" s="297"/>
      <c r="S485" s="297"/>
      <c r="T485" s="297"/>
      <c r="U485" s="297"/>
      <c r="V485" s="297"/>
      <c r="W485" s="297"/>
      <c r="X485" s="297"/>
      <c r="Y485" s="297"/>
      <c r="Z485" s="297"/>
    </row>
    <row r="486" spans="1:26" ht="15.75" customHeight="1">
      <c r="A486" s="297"/>
      <c r="B486" s="297"/>
      <c r="C486" s="297"/>
      <c r="D486" s="297"/>
      <c r="E486" s="297"/>
      <c r="F486" s="297"/>
      <c r="G486" s="297"/>
      <c r="H486" s="297"/>
      <c r="I486" s="297"/>
      <c r="J486" s="297"/>
      <c r="K486" s="297"/>
      <c r="L486" s="297"/>
      <c r="M486" s="297"/>
      <c r="N486" s="297"/>
      <c r="O486" s="297"/>
      <c r="P486" s="297"/>
      <c r="Q486" s="297"/>
      <c r="R486" s="297"/>
      <c r="S486" s="297"/>
      <c r="T486" s="297"/>
      <c r="U486" s="297"/>
      <c r="V486" s="297"/>
      <c r="W486" s="297"/>
      <c r="X486" s="297"/>
      <c r="Y486" s="297"/>
      <c r="Z486" s="297"/>
    </row>
    <row r="487" spans="1:26" ht="15.75" customHeight="1">
      <c r="A487" s="297"/>
      <c r="B487" s="297"/>
      <c r="C487" s="297"/>
      <c r="D487" s="297"/>
      <c r="E487" s="297"/>
      <c r="F487" s="297"/>
      <c r="G487" s="297"/>
      <c r="H487" s="297"/>
      <c r="I487" s="297"/>
      <c r="J487" s="297"/>
      <c r="K487" s="297"/>
      <c r="L487" s="297"/>
      <c r="M487" s="297"/>
      <c r="N487" s="297"/>
      <c r="O487" s="297"/>
      <c r="P487" s="297"/>
      <c r="Q487" s="297"/>
      <c r="R487" s="297"/>
      <c r="S487" s="297"/>
      <c r="T487" s="297"/>
      <c r="U487" s="297"/>
      <c r="V487" s="297"/>
      <c r="W487" s="297"/>
      <c r="X487" s="297"/>
      <c r="Y487" s="297"/>
      <c r="Z487" s="297"/>
    </row>
    <row r="488" spans="1:26" ht="15.75" customHeight="1">
      <c r="A488" s="297"/>
      <c r="B488" s="297"/>
      <c r="C488" s="297"/>
      <c r="D488" s="297"/>
      <c r="E488" s="297"/>
      <c r="F488" s="297"/>
      <c r="G488" s="297"/>
      <c r="H488" s="297"/>
      <c r="I488" s="297"/>
      <c r="J488" s="297"/>
      <c r="K488" s="297"/>
      <c r="L488" s="297"/>
      <c r="M488" s="297"/>
      <c r="N488" s="297"/>
      <c r="O488" s="297"/>
      <c r="P488" s="297"/>
      <c r="Q488" s="297"/>
      <c r="R488" s="297"/>
      <c r="S488" s="297"/>
      <c r="T488" s="297"/>
      <c r="U488" s="297"/>
      <c r="V488" s="297"/>
      <c r="W488" s="297"/>
      <c r="X488" s="297"/>
      <c r="Y488" s="297"/>
      <c r="Z488" s="297"/>
    </row>
    <row r="489" spans="1:26" ht="15.75" customHeight="1">
      <c r="A489" s="297"/>
      <c r="B489" s="297"/>
      <c r="C489" s="297"/>
      <c r="D489" s="297"/>
      <c r="E489" s="297"/>
      <c r="F489" s="297"/>
      <c r="G489" s="297"/>
      <c r="H489" s="297"/>
      <c r="I489" s="297"/>
      <c r="J489" s="297"/>
      <c r="K489" s="297"/>
      <c r="L489" s="297"/>
      <c r="M489" s="297"/>
      <c r="N489" s="297"/>
      <c r="O489" s="297"/>
      <c r="P489" s="297"/>
      <c r="Q489" s="297"/>
      <c r="R489" s="297"/>
      <c r="S489" s="297"/>
      <c r="T489" s="297"/>
      <c r="U489" s="297"/>
      <c r="V489" s="297"/>
      <c r="W489" s="297"/>
      <c r="X489" s="297"/>
      <c r="Y489" s="297"/>
      <c r="Z489" s="297"/>
    </row>
    <row r="490" spans="1:26" ht="15.75" customHeight="1">
      <c r="A490" s="297"/>
      <c r="B490" s="297"/>
      <c r="C490" s="297"/>
      <c r="D490" s="297"/>
      <c r="E490" s="297"/>
      <c r="F490" s="297"/>
      <c r="G490" s="297"/>
      <c r="H490" s="297"/>
      <c r="I490" s="297"/>
      <c r="J490" s="297"/>
      <c r="K490" s="297"/>
      <c r="L490" s="297"/>
      <c r="M490" s="297"/>
      <c r="N490" s="297"/>
      <c r="O490" s="297"/>
      <c r="P490" s="297"/>
      <c r="Q490" s="297"/>
      <c r="R490" s="297"/>
      <c r="S490" s="297"/>
      <c r="T490" s="297"/>
      <c r="U490" s="297"/>
      <c r="V490" s="297"/>
      <c r="W490" s="297"/>
      <c r="X490" s="297"/>
      <c r="Y490" s="297"/>
      <c r="Z490" s="297"/>
    </row>
    <row r="491" spans="1:26" ht="15.75" customHeight="1">
      <c r="A491" s="297"/>
      <c r="B491" s="297"/>
      <c r="C491" s="297"/>
      <c r="D491" s="297"/>
      <c r="E491" s="297"/>
      <c r="F491" s="297"/>
      <c r="G491" s="297"/>
      <c r="H491" s="297"/>
      <c r="I491" s="297"/>
      <c r="J491" s="297"/>
      <c r="K491" s="297"/>
      <c r="L491" s="297"/>
      <c r="M491" s="297"/>
      <c r="N491" s="297"/>
      <c r="O491" s="297"/>
      <c r="P491" s="297"/>
      <c r="Q491" s="297"/>
      <c r="R491" s="297"/>
      <c r="S491" s="297"/>
      <c r="T491" s="297"/>
      <c r="U491" s="297"/>
      <c r="V491" s="297"/>
      <c r="W491" s="297"/>
      <c r="X491" s="297"/>
      <c r="Y491" s="297"/>
      <c r="Z491" s="297"/>
    </row>
    <row r="492" spans="1:26" ht="15.75" customHeight="1">
      <c r="A492" s="297"/>
      <c r="B492" s="297"/>
      <c r="C492" s="297"/>
      <c r="D492" s="297"/>
      <c r="E492" s="297"/>
      <c r="F492" s="297"/>
      <c r="G492" s="297"/>
      <c r="H492" s="297"/>
      <c r="I492" s="297"/>
      <c r="J492" s="297"/>
      <c r="K492" s="297"/>
      <c r="L492" s="297"/>
      <c r="M492" s="297"/>
      <c r="N492" s="297"/>
      <c r="O492" s="297"/>
      <c r="P492" s="297"/>
      <c r="Q492" s="297"/>
      <c r="R492" s="297"/>
      <c r="S492" s="297"/>
      <c r="T492" s="297"/>
      <c r="U492" s="297"/>
      <c r="V492" s="297"/>
      <c r="W492" s="297"/>
      <c r="X492" s="297"/>
      <c r="Y492" s="297"/>
      <c r="Z492" s="297"/>
    </row>
    <row r="493" spans="1:26" ht="15.75" customHeight="1">
      <c r="A493" s="297"/>
      <c r="B493" s="297"/>
      <c r="C493" s="297"/>
      <c r="D493" s="297"/>
      <c r="E493" s="297"/>
      <c r="F493" s="297"/>
      <c r="G493" s="297"/>
      <c r="H493" s="297"/>
      <c r="I493" s="297"/>
      <c r="J493" s="297"/>
      <c r="K493" s="297"/>
      <c r="L493" s="297"/>
      <c r="M493" s="297"/>
      <c r="N493" s="297"/>
      <c r="O493" s="297"/>
      <c r="P493" s="297"/>
      <c r="Q493" s="297"/>
      <c r="R493" s="297"/>
      <c r="S493" s="297"/>
      <c r="T493" s="297"/>
      <c r="U493" s="297"/>
      <c r="V493" s="297"/>
      <c r="W493" s="297"/>
      <c r="X493" s="297"/>
      <c r="Y493" s="297"/>
      <c r="Z493" s="297"/>
    </row>
    <row r="494" spans="1:26" ht="15.75" customHeight="1">
      <c r="A494" s="297"/>
      <c r="B494" s="297"/>
      <c r="C494" s="297"/>
      <c r="D494" s="297"/>
      <c r="E494" s="297"/>
      <c r="F494" s="297"/>
      <c r="G494" s="297"/>
      <c r="H494" s="297"/>
      <c r="I494" s="297"/>
      <c r="J494" s="297"/>
      <c r="K494" s="297"/>
      <c r="L494" s="297"/>
      <c r="M494" s="297"/>
      <c r="N494" s="297"/>
      <c r="O494" s="297"/>
      <c r="P494" s="297"/>
      <c r="Q494" s="297"/>
      <c r="R494" s="297"/>
      <c r="S494" s="297"/>
      <c r="T494" s="297"/>
      <c r="U494" s="297"/>
      <c r="V494" s="297"/>
      <c r="W494" s="297"/>
      <c r="X494" s="297"/>
      <c r="Y494" s="297"/>
      <c r="Z494" s="297"/>
    </row>
    <row r="495" spans="1:26" ht="15.75" customHeight="1">
      <c r="A495" s="297"/>
      <c r="B495" s="297"/>
      <c r="C495" s="297"/>
      <c r="D495" s="297"/>
      <c r="E495" s="297"/>
      <c r="F495" s="297"/>
      <c r="G495" s="297"/>
      <c r="H495" s="297"/>
      <c r="I495" s="297"/>
      <c r="J495" s="297"/>
      <c r="K495" s="297"/>
      <c r="L495" s="297"/>
      <c r="M495" s="297"/>
      <c r="N495" s="297"/>
      <c r="O495" s="297"/>
      <c r="P495" s="297"/>
      <c r="Q495" s="297"/>
      <c r="R495" s="297"/>
      <c r="S495" s="297"/>
      <c r="T495" s="297"/>
      <c r="U495" s="297"/>
      <c r="V495" s="297"/>
      <c r="W495" s="297"/>
      <c r="X495" s="297"/>
      <c r="Y495" s="297"/>
      <c r="Z495" s="297"/>
    </row>
    <row r="496" spans="1:26" ht="15.75" customHeight="1">
      <c r="A496" s="297"/>
      <c r="B496" s="297"/>
      <c r="C496" s="297"/>
      <c r="D496" s="297"/>
      <c r="E496" s="297"/>
      <c r="F496" s="297"/>
      <c r="G496" s="297"/>
      <c r="H496" s="297"/>
      <c r="I496" s="297"/>
      <c r="J496" s="297"/>
      <c r="K496" s="297"/>
      <c r="L496" s="297"/>
      <c r="M496" s="297"/>
      <c r="N496" s="297"/>
      <c r="O496" s="297"/>
      <c r="P496" s="297"/>
      <c r="Q496" s="297"/>
      <c r="R496" s="297"/>
      <c r="S496" s="297"/>
      <c r="T496" s="297"/>
      <c r="U496" s="297"/>
      <c r="V496" s="297"/>
      <c r="W496" s="297"/>
      <c r="X496" s="297"/>
      <c r="Y496" s="297"/>
      <c r="Z496" s="297"/>
    </row>
    <row r="497" spans="1:26" ht="15.75" customHeight="1">
      <c r="A497" s="297"/>
      <c r="B497" s="297"/>
      <c r="C497" s="297"/>
      <c r="D497" s="297"/>
      <c r="E497" s="297"/>
      <c r="F497" s="297"/>
      <c r="G497" s="297"/>
      <c r="H497" s="297"/>
      <c r="I497" s="297"/>
      <c r="J497" s="297"/>
      <c r="K497" s="297"/>
      <c r="L497" s="297"/>
      <c r="M497" s="297"/>
      <c r="N497" s="297"/>
      <c r="O497" s="297"/>
      <c r="P497" s="297"/>
      <c r="Q497" s="297"/>
      <c r="R497" s="297"/>
      <c r="S497" s="297"/>
      <c r="T497" s="297"/>
      <c r="U497" s="297"/>
      <c r="V497" s="297"/>
      <c r="W497" s="297"/>
      <c r="X497" s="297"/>
      <c r="Y497" s="297"/>
      <c r="Z497" s="297"/>
    </row>
    <row r="498" spans="1:26" ht="15.75" customHeight="1">
      <c r="A498" s="297"/>
      <c r="B498" s="297"/>
      <c r="C498" s="297"/>
      <c r="D498" s="297"/>
      <c r="E498" s="297"/>
      <c r="F498" s="297"/>
      <c r="G498" s="297"/>
      <c r="H498" s="297"/>
      <c r="I498" s="297"/>
      <c r="J498" s="297"/>
      <c r="K498" s="297"/>
      <c r="L498" s="297"/>
      <c r="M498" s="297"/>
      <c r="N498" s="297"/>
      <c r="O498" s="297"/>
      <c r="P498" s="297"/>
      <c r="Q498" s="297"/>
      <c r="R498" s="297"/>
      <c r="S498" s="297"/>
      <c r="T498" s="297"/>
      <c r="U498" s="297"/>
      <c r="V498" s="297"/>
      <c r="W498" s="297"/>
      <c r="X498" s="297"/>
      <c r="Y498" s="297"/>
      <c r="Z498" s="297"/>
    </row>
    <row r="499" spans="1:26" ht="15.75" customHeight="1">
      <c r="A499" s="297"/>
      <c r="B499" s="297"/>
      <c r="C499" s="297"/>
      <c r="D499" s="297"/>
      <c r="E499" s="297"/>
      <c r="F499" s="297"/>
      <c r="G499" s="297"/>
      <c r="H499" s="297"/>
      <c r="I499" s="297"/>
      <c r="J499" s="297"/>
      <c r="K499" s="297"/>
      <c r="L499" s="297"/>
      <c r="M499" s="297"/>
      <c r="N499" s="297"/>
      <c r="O499" s="297"/>
      <c r="P499" s="297"/>
      <c r="Q499" s="297"/>
      <c r="R499" s="297"/>
      <c r="S499" s="297"/>
      <c r="T499" s="297"/>
      <c r="U499" s="297"/>
      <c r="V499" s="297"/>
      <c r="W499" s="297"/>
      <c r="X499" s="297"/>
      <c r="Y499" s="297"/>
      <c r="Z499" s="297"/>
    </row>
    <row r="500" spans="1:26" ht="15.75" customHeight="1">
      <c r="A500" s="297"/>
      <c r="B500" s="297"/>
      <c r="C500" s="297"/>
      <c r="D500" s="297"/>
      <c r="E500" s="297"/>
      <c r="F500" s="297"/>
      <c r="G500" s="297"/>
      <c r="H500" s="297"/>
      <c r="I500" s="297"/>
      <c r="J500" s="297"/>
      <c r="K500" s="297"/>
      <c r="L500" s="297"/>
      <c r="M500" s="297"/>
      <c r="N500" s="297"/>
      <c r="O500" s="297"/>
      <c r="P500" s="297"/>
      <c r="Q500" s="297"/>
      <c r="R500" s="297"/>
      <c r="S500" s="297"/>
      <c r="T500" s="297"/>
      <c r="U500" s="297"/>
      <c r="V500" s="297"/>
      <c r="W500" s="297"/>
      <c r="X500" s="297"/>
      <c r="Y500" s="297"/>
      <c r="Z500" s="297"/>
    </row>
    <row r="501" spans="1:26" ht="15.75" customHeight="1">
      <c r="A501" s="297"/>
      <c r="B501" s="297"/>
      <c r="C501" s="297"/>
      <c r="D501" s="297"/>
      <c r="E501" s="297"/>
      <c r="F501" s="297"/>
      <c r="G501" s="297"/>
      <c r="H501" s="297"/>
      <c r="I501" s="297"/>
      <c r="J501" s="297"/>
      <c r="K501" s="297"/>
      <c r="L501" s="297"/>
      <c r="M501" s="297"/>
      <c r="N501" s="297"/>
      <c r="O501" s="297"/>
      <c r="P501" s="297"/>
      <c r="Q501" s="297"/>
      <c r="R501" s="297"/>
      <c r="S501" s="297"/>
      <c r="T501" s="297"/>
      <c r="U501" s="297"/>
      <c r="V501" s="297"/>
      <c r="W501" s="297"/>
      <c r="X501" s="297"/>
      <c r="Y501" s="297"/>
      <c r="Z501" s="297"/>
    </row>
    <row r="502" spans="1:26" ht="15.75" customHeight="1">
      <c r="A502" s="297"/>
      <c r="B502" s="297"/>
      <c r="C502" s="297"/>
      <c r="D502" s="297"/>
      <c r="E502" s="297"/>
      <c r="F502" s="297"/>
      <c r="G502" s="297"/>
      <c r="H502" s="297"/>
      <c r="I502" s="297"/>
      <c r="J502" s="297"/>
      <c r="K502" s="297"/>
      <c r="L502" s="297"/>
      <c r="M502" s="297"/>
      <c r="N502" s="297"/>
      <c r="O502" s="297"/>
      <c r="P502" s="297"/>
      <c r="Q502" s="297"/>
      <c r="R502" s="297"/>
      <c r="S502" s="297"/>
      <c r="T502" s="297"/>
      <c r="U502" s="297"/>
      <c r="V502" s="297"/>
      <c r="W502" s="297"/>
      <c r="X502" s="297"/>
      <c r="Y502" s="297"/>
      <c r="Z502" s="297"/>
    </row>
    <row r="503" spans="1:26" ht="15.75" customHeight="1">
      <c r="A503" s="297"/>
      <c r="B503" s="297"/>
      <c r="C503" s="297"/>
      <c r="D503" s="297"/>
      <c r="E503" s="297"/>
      <c r="F503" s="297"/>
      <c r="G503" s="297"/>
      <c r="H503" s="297"/>
      <c r="I503" s="297"/>
      <c r="J503" s="297"/>
      <c r="K503" s="297"/>
      <c r="L503" s="297"/>
      <c r="M503" s="297"/>
      <c r="N503" s="297"/>
      <c r="O503" s="297"/>
      <c r="P503" s="297"/>
      <c r="Q503" s="297"/>
      <c r="R503" s="297"/>
      <c r="S503" s="297"/>
      <c r="T503" s="297"/>
      <c r="U503" s="297"/>
      <c r="V503" s="297"/>
      <c r="W503" s="297"/>
      <c r="X503" s="297"/>
      <c r="Y503" s="297"/>
      <c r="Z503" s="297"/>
    </row>
    <row r="504" spans="1:26" ht="15.75" customHeight="1">
      <c r="A504" s="297"/>
      <c r="B504" s="297"/>
      <c r="C504" s="297"/>
      <c r="D504" s="297"/>
      <c r="E504" s="297"/>
      <c r="F504" s="297"/>
      <c r="G504" s="297"/>
      <c r="H504" s="297"/>
      <c r="I504" s="297"/>
      <c r="J504" s="297"/>
      <c r="K504" s="297"/>
      <c r="L504" s="297"/>
      <c r="M504" s="297"/>
      <c r="N504" s="297"/>
      <c r="O504" s="297"/>
      <c r="P504" s="297"/>
      <c r="Q504" s="297"/>
      <c r="R504" s="297"/>
      <c r="S504" s="297"/>
      <c r="T504" s="297"/>
      <c r="U504" s="297"/>
      <c r="V504" s="297"/>
      <c r="W504" s="297"/>
      <c r="X504" s="297"/>
      <c r="Y504" s="297"/>
      <c r="Z504" s="297"/>
    </row>
    <row r="505" spans="1:26" ht="15.75" customHeight="1">
      <c r="A505" s="297"/>
      <c r="B505" s="297"/>
      <c r="C505" s="297"/>
      <c r="D505" s="297"/>
      <c r="E505" s="297"/>
      <c r="F505" s="297"/>
      <c r="G505" s="297"/>
      <c r="H505" s="297"/>
      <c r="I505" s="297"/>
      <c r="J505" s="297"/>
      <c r="K505" s="297"/>
      <c r="L505" s="297"/>
      <c r="M505" s="297"/>
      <c r="N505" s="297"/>
      <c r="O505" s="297"/>
      <c r="P505" s="297"/>
      <c r="Q505" s="297"/>
      <c r="R505" s="297"/>
      <c r="S505" s="297"/>
      <c r="T505" s="297"/>
      <c r="U505" s="297"/>
      <c r="V505" s="297"/>
      <c r="W505" s="297"/>
      <c r="X505" s="297"/>
      <c r="Y505" s="297"/>
      <c r="Z505" s="297"/>
    </row>
    <row r="506" spans="1:26" ht="15.75" customHeight="1">
      <c r="A506" s="297"/>
      <c r="B506" s="297"/>
      <c r="C506" s="297"/>
      <c r="D506" s="297"/>
      <c r="E506" s="297"/>
      <c r="F506" s="297"/>
      <c r="G506" s="297"/>
      <c r="H506" s="297"/>
      <c r="I506" s="297"/>
      <c r="J506" s="297"/>
      <c r="K506" s="297"/>
      <c r="L506" s="297"/>
      <c r="M506" s="297"/>
      <c r="N506" s="297"/>
      <c r="O506" s="297"/>
      <c r="P506" s="297"/>
      <c r="Q506" s="297"/>
      <c r="R506" s="297"/>
      <c r="S506" s="297"/>
      <c r="T506" s="297"/>
      <c r="U506" s="297"/>
      <c r="V506" s="297"/>
      <c r="W506" s="297"/>
      <c r="X506" s="297"/>
      <c r="Y506" s="297"/>
      <c r="Z506" s="297"/>
    </row>
    <row r="507" spans="1:26" ht="15.75" customHeight="1">
      <c r="A507" s="297"/>
      <c r="B507" s="297"/>
      <c r="C507" s="297"/>
      <c r="D507" s="297"/>
      <c r="E507" s="297"/>
      <c r="F507" s="297"/>
      <c r="G507" s="297"/>
      <c r="H507" s="297"/>
      <c r="I507" s="297"/>
      <c r="J507" s="297"/>
      <c r="K507" s="297"/>
      <c r="L507" s="297"/>
      <c r="M507" s="297"/>
      <c r="N507" s="297"/>
      <c r="O507" s="297"/>
      <c r="P507" s="297"/>
      <c r="Q507" s="297"/>
      <c r="R507" s="297"/>
      <c r="S507" s="297"/>
      <c r="T507" s="297"/>
      <c r="U507" s="297"/>
      <c r="V507" s="297"/>
      <c r="W507" s="297"/>
      <c r="X507" s="297"/>
      <c r="Y507" s="297"/>
      <c r="Z507" s="297"/>
    </row>
    <row r="508" spans="1:26" ht="15.75" customHeight="1">
      <c r="A508" s="297"/>
      <c r="B508" s="297"/>
      <c r="C508" s="297"/>
      <c r="D508" s="297"/>
      <c r="E508" s="297"/>
      <c r="F508" s="297"/>
      <c r="G508" s="297"/>
      <c r="H508" s="297"/>
      <c r="I508" s="297"/>
      <c r="J508" s="297"/>
      <c r="K508" s="297"/>
      <c r="L508" s="297"/>
      <c r="M508" s="297"/>
      <c r="N508" s="297"/>
      <c r="O508" s="297"/>
      <c r="P508" s="297"/>
      <c r="Q508" s="297"/>
      <c r="R508" s="297"/>
      <c r="S508" s="297"/>
      <c r="T508" s="297"/>
      <c r="U508" s="297"/>
      <c r="V508" s="297"/>
      <c r="W508" s="297"/>
      <c r="X508" s="297"/>
      <c r="Y508" s="297"/>
      <c r="Z508" s="297"/>
    </row>
    <row r="509" spans="1:26" ht="15.75" customHeight="1">
      <c r="A509" s="297"/>
      <c r="B509" s="297"/>
      <c r="C509" s="297"/>
      <c r="D509" s="297"/>
      <c r="E509" s="297"/>
      <c r="F509" s="297"/>
      <c r="G509" s="297"/>
      <c r="H509" s="297"/>
      <c r="I509" s="297"/>
      <c r="J509" s="297"/>
      <c r="K509" s="297"/>
      <c r="L509" s="297"/>
      <c r="M509" s="297"/>
      <c r="N509" s="297"/>
      <c r="O509" s="297"/>
      <c r="P509" s="297"/>
      <c r="Q509" s="297"/>
      <c r="R509" s="297"/>
      <c r="S509" s="297"/>
      <c r="T509" s="297"/>
      <c r="U509" s="297"/>
      <c r="V509" s="297"/>
      <c r="W509" s="297"/>
      <c r="X509" s="297"/>
      <c r="Y509" s="297"/>
      <c r="Z509" s="297"/>
    </row>
    <row r="510" spans="1:26" ht="15.75" customHeight="1">
      <c r="A510" s="297"/>
      <c r="B510" s="297"/>
      <c r="C510" s="297"/>
      <c r="D510" s="297"/>
      <c r="E510" s="297"/>
      <c r="F510" s="297"/>
      <c r="G510" s="297"/>
      <c r="H510" s="297"/>
      <c r="I510" s="297"/>
      <c r="J510" s="297"/>
      <c r="K510" s="297"/>
      <c r="L510" s="297"/>
      <c r="M510" s="297"/>
      <c r="N510" s="297"/>
      <c r="O510" s="297"/>
      <c r="P510" s="297"/>
      <c r="Q510" s="297"/>
      <c r="R510" s="297"/>
      <c r="S510" s="297"/>
      <c r="T510" s="297"/>
      <c r="U510" s="297"/>
      <c r="V510" s="297"/>
      <c r="W510" s="297"/>
      <c r="X510" s="297"/>
      <c r="Y510" s="297"/>
      <c r="Z510" s="297"/>
    </row>
    <row r="511" spans="1:26" ht="15.75" customHeight="1">
      <c r="A511" s="297"/>
      <c r="B511" s="297"/>
      <c r="C511" s="297"/>
      <c r="D511" s="297"/>
      <c r="E511" s="297"/>
      <c r="F511" s="297"/>
      <c r="G511" s="297"/>
      <c r="H511" s="297"/>
      <c r="I511" s="297"/>
      <c r="J511" s="297"/>
      <c r="K511" s="297"/>
      <c r="L511" s="297"/>
      <c r="M511" s="297"/>
      <c r="N511" s="297"/>
      <c r="O511" s="297"/>
      <c r="P511" s="297"/>
      <c r="Q511" s="297"/>
      <c r="R511" s="297"/>
      <c r="S511" s="297"/>
      <c r="T511" s="297"/>
      <c r="U511" s="297"/>
      <c r="V511" s="297"/>
      <c r="W511" s="297"/>
      <c r="X511" s="297"/>
      <c r="Y511" s="297"/>
      <c r="Z511" s="297"/>
    </row>
    <row r="512" spans="1:26" ht="15.75" customHeight="1">
      <c r="A512" s="297"/>
      <c r="B512" s="297"/>
      <c r="C512" s="297"/>
      <c r="D512" s="297"/>
      <c r="E512" s="297"/>
      <c r="F512" s="297"/>
      <c r="G512" s="297"/>
      <c r="H512" s="297"/>
      <c r="I512" s="297"/>
      <c r="J512" s="297"/>
      <c r="K512" s="297"/>
      <c r="L512" s="297"/>
      <c r="M512" s="297"/>
      <c r="N512" s="297"/>
      <c r="O512" s="297"/>
      <c r="P512" s="297"/>
      <c r="Q512" s="297"/>
      <c r="R512" s="297"/>
      <c r="S512" s="297"/>
      <c r="T512" s="297"/>
      <c r="U512" s="297"/>
      <c r="V512" s="297"/>
      <c r="W512" s="297"/>
      <c r="X512" s="297"/>
      <c r="Y512" s="297"/>
      <c r="Z512" s="297"/>
    </row>
    <row r="513" spans="1:26" ht="15.75" customHeight="1">
      <c r="A513" s="297"/>
      <c r="B513" s="297"/>
      <c r="C513" s="297"/>
      <c r="D513" s="297"/>
      <c r="E513" s="297"/>
      <c r="F513" s="297"/>
      <c r="G513" s="297"/>
      <c r="H513" s="297"/>
      <c r="I513" s="297"/>
      <c r="J513" s="297"/>
      <c r="K513" s="297"/>
      <c r="L513" s="297"/>
      <c r="M513" s="297"/>
      <c r="N513" s="297"/>
      <c r="O513" s="297"/>
      <c r="P513" s="297"/>
      <c r="Q513" s="297"/>
      <c r="R513" s="297"/>
      <c r="S513" s="297"/>
      <c r="T513" s="297"/>
      <c r="U513" s="297"/>
      <c r="V513" s="297"/>
      <c r="W513" s="297"/>
      <c r="X513" s="297"/>
      <c r="Y513" s="297"/>
      <c r="Z513" s="297"/>
    </row>
    <row r="514" spans="1:26" ht="15.75" customHeight="1">
      <c r="A514" s="297"/>
      <c r="B514" s="297"/>
      <c r="C514" s="297"/>
      <c r="D514" s="297"/>
      <c r="E514" s="297"/>
      <c r="F514" s="297"/>
      <c r="G514" s="297"/>
      <c r="H514" s="297"/>
      <c r="I514" s="297"/>
      <c r="J514" s="297"/>
      <c r="K514" s="297"/>
      <c r="L514" s="297"/>
      <c r="M514" s="297"/>
      <c r="N514" s="297"/>
      <c r="O514" s="297"/>
      <c r="P514" s="297"/>
      <c r="Q514" s="297"/>
      <c r="R514" s="297"/>
      <c r="S514" s="297"/>
      <c r="T514" s="297"/>
      <c r="U514" s="297"/>
      <c r="V514" s="297"/>
      <c r="W514" s="297"/>
      <c r="X514" s="297"/>
      <c r="Y514" s="297"/>
      <c r="Z514" s="297"/>
    </row>
    <row r="515" spans="1:26" ht="15.75" customHeight="1">
      <c r="A515" s="297"/>
      <c r="B515" s="297"/>
      <c r="C515" s="297"/>
      <c r="D515" s="297"/>
      <c r="E515" s="297"/>
      <c r="F515" s="297"/>
      <c r="G515" s="297"/>
      <c r="H515" s="297"/>
      <c r="I515" s="297"/>
      <c r="J515" s="297"/>
      <c r="K515" s="297"/>
      <c r="L515" s="297"/>
      <c r="M515" s="297"/>
      <c r="N515" s="297"/>
      <c r="O515" s="297"/>
      <c r="P515" s="297"/>
      <c r="Q515" s="297"/>
      <c r="R515" s="297"/>
      <c r="S515" s="297"/>
      <c r="T515" s="297"/>
      <c r="U515" s="297"/>
      <c r="V515" s="297"/>
      <c r="W515" s="297"/>
      <c r="X515" s="297"/>
      <c r="Y515" s="297"/>
      <c r="Z515" s="297"/>
    </row>
    <row r="516" spans="1:26" ht="15.75" customHeight="1">
      <c r="A516" s="297"/>
      <c r="B516" s="297"/>
      <c r="C516" s="297"/>
      <c r="D516" s="297"/>
      <c r="E516" s="297"/>
      <c r="F516" s="297"/>
      <c r="G516" s="297"/>
      <c r="H516" s="297"/>
      <c r="I516" s="297"/>
      <c r="J516" s="297"/>
      <c r="K516" s="297"/>
      <c r="L516" s="297"/>
      <c r="M516" s="297"/>
      <c r="N516" s="297"/>
      <c r="O516" s="297"/>
      <c r="P516" s="297"/>
      <c r="Q516" s="297"/>
      <c r="R516" s="297"/>
      <c r="S516" s="297"/>
      <c r="T516" s="297"/>
      <c r="U516" s="297"/>
      <c r="V516" s="297"/>
      <c r="W516" s="297"/>
      <c r="X516" s="297"/>
      <c r="Y516" s="297"/>
      <c r="Z516" s="297"/>
    </row>
    <row r="517" spans="1:26" ht="15.75" customHeight="1">
      <c r="A517" s="297"/>
      <c r="B517" s="297"/>
      <c r="C517" s="297"/>
      <c r="D517" s="297"/>
      <c r="E517" s="297"/>
      <c r="F517" s="297"/>
      <c r="G517" s="297"/>
      <c r="H517" s="297"/>
      <c r="I517" s="297"/>
      <c r="J517" s="297"/>
      <c r="K517" s="297"/>
      <c r="L517" s="297"/>
      <c r="M517" s="297"/>
      <c r="N517" s="297"/>
      <c r="O517" s="297"/>
      <c r="P517" s="297"/>
      <c r="Q517" s="297"/>
      <c r="R517" s="297"/>
      <c r="S517" s="297"/>
      <c r="T517" s="297"/>
      <c r="U517" s="297"/>
      <c r="V517" s="297"/>
      <c r="W517" s="297"/>
      <c r="X517" s="297"/>
      <c r="Y517" s="297"/>
      <c r="Z517" s="297"/>
    </row>
    <row r="518" spans="1:26" ht="15.75" customHeight="1">
      <c r="A518" s="297"/>
      <c r="B518" s="297"/>
      <c r="C518" s="297"/>
      <c r="D518" s="297"/>
      <c r="E518" s="297"/>
      <c r="F518" s="297"/>
      <c r="G518" s="297"/>
      <c r="H518" s="297"/>
      <c r="I518" s="297"/>
      <c r="J518" s="297"/>
      <c r="K518" s="297"/>
      <c r="L518" s="297"/>
      <c r="M518" s="297"/>
      <c r="N518" s="297"/>
      <c r="O518" s="297"/>
      <c r="P518" s="297"/>
      <c r="Q518" s="297"/>
      <c r="R518" s="297"/>
      <c r="S518" s="297"/>
      <c r="T518" s="297"/>
      <c r="U518" s="297"/>
      <c r="V518" s="297"/>
      <c r="W518" s="297"/>
      <c r="X518" s="297"/>
      <c r="Y518" s="297"/>
      <c r="Z518" s="297"/>
    </row>
    <row r="519" spans="1:26" ht="15.75" customHeight="1">
      <c r="A519" s="297"/>
      <c r="B519" s="297"/>
      <c r="C519" s="297"/>
      <c r="D519" s="297"/>
      <c r="E519" s="297"/>
      <c r="F519" s="297"/>
      <c r="G519" s="297"/>
      <c r="H519" s="297"/>
      <c r="I519" s="297"/>
      <c r="J519" s="297"/>
      <c r="K519" s="297"/>
      <c r="L519" s="297"/>
      <c r="M519" s="297"/>
      <c r="N519" s="297"/>
      <c r="O519" s="297"/>
      <c r="P519" s="297"/>
      <c r="Q519" s="297"/>
      <c r="R519" s="297"/>
      <c r="S519" s="297"/>
      <c r="T519" s="297"/>
      <c r="U519" s="297"/>
      <c r="V519" s="297"/>
      <c r="W519" s="297"/>
      <c r="X519" s="297"/>
      <c r="Y519" s="297"/>
      <c r="Z519" s="297"/>
    </row>
    <row r="520" spans="1:26" ht="15.75" customHeight="1">
      <c r="A520" s="297"/>
      <c r="B520" s="297"/>
      <c r="C520" s="297"/>
      <c r="D520" s="297"/>
      <c r="E520" s="297"/>
      <c r="F520" s="297"/>
      <c r="G520" s="297"/>
      <c r="H520" s="297"/>
      <c r="I520" s="297"/>
      <c r="J520" s="297"/>
      <c r="K520" s="297"/>
      <c r="L520" s="297"/>
      <c r="M520" s="297"/>
      <c r="N520" s="297"/>
      <c r="O520" s="297"/>
      <c r="P520" s="297"/>
      <c r="Q520" s="297"/>
      <c r="R520" s="297"/>
      <c r="S520" s="297"/>
      <c r="T520" s="297"/>
      <c r="U520" s="297"/>
      <c r="V520" s="297"/>
      <c r="W520" s="297"/>
      <c r="X520" s="297"/>
      <c r="Y520" s="297"/>
      <c r="Z520" s="297"/>
    </row>
    <row r="521" spans="1:26" ht="15.75" customHeight="1">
      <c r="A521" s="297"/>
      <c r="B521" s="297"/>
      <c r="C521" s="297"/>
      <c r="D521" s="297"/>
      <c r="E521" s="297"/>
      <c r="F521" s="297"/>
      <c r="G521" s="297"/>
      <c r="H521" s="297"/>
      <c r="I521" s="297"/>
      <c r="J521" s="297"/>
      <c r="K521" s="297"/>
      <c r="L521" s="297"/>
      <c r="M521" s="297"/>
      <c r="N521" s="297"/>
      <c r="O521" s="297"/>
      <c r="P521" s="297"/>
      <c r="Q521" s="297"/>
      <c r="R521" s="297"/>
      <c r="S521" s="297"/>
      <c r="T521" s="297"/>
      <c r="U521" s="297"/>
      <c r="V521" s="297"/>
      <c r="W521" s="297"/>
      <c r="X521" s="297"/>
      <c r="Y521" s="297"/>
      <c r="Z521" s="297"/>
    </row>
    <row r="522" spans="1:26" ht="15.75" customHeight="1">
      <c r="A522" s="297"/>
      <c r="B522" s="297"/>
      <c r="C522" s="297"/>
      <c r="D522" s="297"/>
      <c r="E522" s="297"/>
      <c r="F522" s="297"/>
      <c r="G522" s="297"/>
      <c r="H522" s="297"/>
      <c r="I522" s="297"/>
      <c r="J522" s="297"/>
      <c r="K522" s="297"/>
      <c r="L522" s="297"/>
      <c r="M522" s="297"/>
      <c r="N522" s="297"/>
      <c r="O522" s="297"/>
      <c r="P522" s="297"/>
      <c r="Q522" s="297"/>
      <c r="R522" s="297"/>
      <c r="S522" s="297"/>
      <c r="T522" s="297"/>
      <c r="U522" s="297"/>
      <c r="V522" s="297"/>
      <c r="W522" s="297"/>
      <c r="X522" s="297"/>
      <c r="Y522" s="297"/>
      <c r="Z522" s="297"/>
    </row>
    <row r="523" spans="1:26" ht="15.75" customHeight="1">
      <c r="A523" s="297"/>
      <c r="B523" s="297"/>
      <c r="C523" s="297"/>
      <c r="D523" s="297"/>
      <c r="E523" s="297"/>
      <c r="F523" s="297"/>
      <c r="G523" s="297"/>
      <c r="H523" s="297"/>
      <c r="I523" s="297"/>
      <c r="J523" s="297"/>
      <c r="K523" s="297"/>
      <c r="L523" s="297"/>
      <c r="M523" s="297"/>
      <c r="N523" s="297"/>
      <c r="O523" s="297"/>
      <c r="P523" s="297"/>
      <c r="Q523" s="297"/>
      <c r="R523" s="297"/>
      <c r="S523" s="297"/>
      <c r="T523" s="297"/>
      <c r="U523" s="297"/>
      <c r="V523" s="297"/>
      <c r="W523" s="297"/>
      <c r="X523" s="297"/>
      <c r="Y523" s="297"/>
      <c r="Z523" s="297"/>
    </row>
    <row r="524" spans="1:26" ht="15.75" customHeight="1">
      <c r="A524" s="297"/>
      <c r="B524" s="297"/>
      <c r="C524" s="297"/>
      <c r="D524" s="297"/>
      <c r="E524" s="297"/>
      <c r="F524" s="297"/>
      <c r="G524" s="297"/>
      <c r="H524" s="297"/>
      <c r="I524" s="297"/>
      <c r="J524" s="297"/>
      <c r="K524" s="297"/>
      <c r="L524" s="297"/>
      <c r="M524" s="297"/>
      <c r="N524" s="297"/>
      <c r="O524" s="297"/>
      <c r="P524" s="297"/>
      <c r="Q524" s="297"/>
      <c r="R524" s="297"/>
      <c r="S524" s="297"/>
      <c r="T524" s="297"/>
      <c r="U524" s="297"/>
      <c r="V524" s="297"/>
      <c r="W524" s="297"/>
      <c r="X524" s="297"/>
      <c r="Y524" s="297"/>
      <c r="Z524" s="297"/>
    </row>
    <row r="525" spans="1:26" ht="15.75" customHeight="1">
      <c r="A525" s="297"/>
      <c r="B525" s="297"/>
      <c r="C525" s="297"/>
      <c r="D525" s="297"/>
      <c r="E525" s="297"/>
      <c r="F525" s="297"/>
      <c r="G525" s="297"/>
      <c r="H525" s="297"/>
      <c r="I525" s="297"/>
      <c r="J525" s="297"/>
      <c r="K525" s="297"/>
      <c r="L525" s="297"/>
      <c r="M525" s="297"/>
      <c r="N525" s="297"/>
      <c r="O525" s="297"/>
      <c r="P525" s="297"/>
      <c r="Q525" s="297"/>
      <c r="R525" s="297"/>
      <c r="S525" s="297"/>
      <c r="T525" s="297"/>
      <c r="U525" s="297"/>
      <c r="V525" s="297"/>
      <c r="W525" s="297"/>
      <c r="X525" s="297"/>
      <c r="Y525" s="297"/>
      <c r="Z525" s="297"/>
    </row>
    <row r="526" spans="1:26" ht="15.75" customHeight="1">
      <c r="A526" s="297"/>
      <c r="B526" s="297"/>
      <c r="C526" s="297"/>
      <c r="D526" s="297"/>
      <c r="E526" s="297"/>
      <c r="F526" s="297"/>
      <c r="G526" s="297"/>
      <c r="H526" s="297"/>
      <c r="I526" s="297"/>
      <c r="J526" s="297"/>
      <c r="K526" s="297"/>
      <c r="L526" s="297"/>
      <c r="M526" s="297"/>
      <c r="N526" s="297"/>
      <c r="O526" s="297"/>
      <c r="P526" s="297"/>
      <c r="Q526" s="297"/>
      <c r="R526" s="297"/>
      <c r="S526" s="297"/>
      <c r="T526" s="297"/>
      <c r="U526" s="297"/>
      <c r="V526" s="297"/>
      <c r="W526" s="297"/>
      <c r="X526" s="297"/>
      <c r="Y526" s="297"/>
      <c r="Z526" s="297"/>
    </row>
    <row r="527" spans="1:26" ht="15.75" customHeight="1">
      <c r="A527" s="297"/>
      <c r="B527" s="297"/>
      <c r="C527" s="297"/>
      <c r="D527" s="297"/>
      <c r="E527" s="297"/>
      <c r="F527" s="297"/>
      <c r="G527" s="297"/>
      <c r="H527" s="297"/>
      <c r="I527" s="297"/>
      <c r="J527" s="297"/>
      <c r="K527" s="297"/>
      <c r="L527" s="297"/>
      <c r="M527" s="297"/>
      <c r="N527" s="297"/>
      <c r="O527" s="297"/>
      <c r="P527" s="297"/>
      <c r="Q527" s="297"/>
      <c r="R527" s="297"/>
      <c r="S527" s="297"/>
      <c r="T527" s="297"/>
      <c r="U527" s="297"/>
      <c r="V527" s="297"/>
      <c r="W527" s="297"/>
      <c r="X527" s="297"/>
      <c r="Y527" s="297"/>
      <c r="Z527" s="297"/>
    </row>
    <row r="528" spans="1:26" ht="15.75" customHeight="1">
      <c r="A528" s="297"/>
      <c r="B528" s="297"/>
      <c r="C528" s="297"/>
      <c r="D528" s="297"/>
      <c r="E528" s="297"/>
      <c r="F528" s="297"/>
      <c r="G528" s="297"/>
      <c r="H528" s="297"/>
      <c r="I528" s="297"/>
      <c r="J528" s="297"/>
      <c r="K528" s="297"/>
      <c r="L528" s="297"/>
      <c r="M528" s="297"/>
      <c r="N528" s="297"/>
      <c r="O528" s="297"/>
      <c r="P528" s="297"/>
      <c r="Q528" s="297"/>
      <c r="R528" s="297"/>
      <c r="S528" s="297"/>
      <c r="T528" s="297"/>
      <c r="U528" s="297"/>
      <c r="V528" s="297"/>
      <c r="W528" s="297"/>
      <c r="X528" s="297"/>
      <c r="Y528" s="297"/>
      <c r="Z528" s="297"/>
    </row>
    <row r="529" spans="1:26" ht="15.75" customHeight="1">
      <c r="A529" s="297"/>
      <c r="B529" s="297"/>
      <c r="C529" s="297"/>
      <c r="D529" s="297"/>
      <c r="E529" s="297"/>
      <c r="F529" s="297"/>
      <c r="G529" s="297"/>
      <c r="H529" s="297"/>
      <c r="I529" s="297"/>
      <c r="J529" s="297"/>
      <c r="K529" s="297"/>
      <c r="L529" s="297"/>
      <c r="M529" s="297"/>
      <c r="N529" s="297"/>
      <c r="O529" s="297"/>
      <c r="P529" s="297"/>
      <c r="Q529" s="297"/>
      <c r="R529" s="297"/>
      <c r="S529" s="297"/>
      <c r="T529" s="297"/>
      <c r="U529" s="297"/>
      <c r="V529" s="297"/>
      <c r="W529" s="297"/>
      <c r="X529" s="297"/>
      <c r="Y529" s="297"/>
      <c r="Z529" s="297"/>
    </row>
    <row r="530" spans="1:26" ht="15.75" customHeight="1">
      <c r="A530" s="297"/>
      <c r="B530" s="297"/>
      <c r="C530" s="297"/>
      <c r="D530" s="297"/>
      <c r="E530" s="297"/>
      <c r="F530" s="297"/>
      <c r="G530" s="297"/>
      <c r="H530" s="297"/>
      <c r="I530" s="297"/>
      <c r="J530" s="297"/>
      <c r="K530" s="297"/>
      <c r="L530" s="297"/>
      <c r="M530" s="297"/>
      <c r="N530" s="297"/>
      <c r="O530" s="297"/>
      <c r="P530" s="297"/>
      <c r="Q530" s="297"/>
      <c r="R530" s="297"/>
      <c r="S530" s="297"/>
      <c r="T530" s="297"/>
      <c r="U530" s="297"/>
      <c r="V530" s="297"/>
      <c r="W530" s="297"/>
      <c r="X530" s="297"/>
      <c r="Y530" s="297"/>
      <c r="Z530" s="297"/>
    </row>
    <row r="531" spans="1:26" ht="15.75" customHeight="1">
      <c r="A531" s="297"/>
      <c r="B531" s="297"/>
      <c r="C531" s="297"/>
      <c r="D531" s="297"/>
      <c r="E531" s="297"/>
      <c r="F531" s="297"/>
      <c r="G531" s="297"/>
      <c r="H531" s="297"/>
      <c r="I531" s="297"/>
      <c r="J531" s="297"/>
      <c r="K531" s="297"/>
      <c r="L531" s="297"/>
      <c r="M531" s="297"/>
      <c r="N531" s="297"/>
      <c r="O531" s="297"/>
      <c r="P531" s="297"/>
      <c r="Q531" s="297"/>
      <c r="R531" s="297"/>
      <c r="S531" s="297"/>
      <c r="T531" s="297"/>
      <c r="U531" s="297"/>
      <c r="V531" s="297"/>
      <c r="W531" s="297"/>
      <c r="X531" s="297"/>
      <c r="Y531" s="297"/>
      <c r="Z531" s="297"/>
    </row>
    <row r="532" spans="1:26" ht="15.75" customHeight="1">
      <c r="A532" s="297"/>
      <c r="B532" s="297"/>
      <c r="C532" s="297"/>
      <c r="D532" s="297"/>
      <c r="E532" s="297"/>
      <c r="F532" s="297"/>
      <c r="G532" s="297"/>
      <c r="H532" s="297"/>
      <c r="I532" s="297"/>
      <c r="J532" s="297"/>
      <c r="K532" s="297"/>
      <c r="L532" s="297"/>
      <c r="M532" s="297"/>
      <c r="N532" s="297"/>
      <c r="O532" s="297"/>
      <c r="P532" s="297"/>
      <c r="Q532" s="297"/>
      <c r="R532" s="297"/>
      <c r="S532" s="297"/>
      <c r="T532" s="297"/>
      <c r="U532" s="297"/>
      <c r="V532" s="297"/>
      <c r="W532" s="297"/>
      <c r="X532" s="297"/>
      <c r="Y532" s="297"/>
      <c r="Z532" s="297"/>
    </row>
    <row r="533" spans="1:26" ht="15.75" customHeight="1">
      <c r="A533" s="297"/>
      <c r="B533" s="297"/>
      <c r="C533" s="297"/>
      <c r="D533" s="297"/>
      <c r="E533" s="297"/>
      <c r="F533" s="297"/>
      <c r="G533" s="297"/>
      <c r="H533" s="297"/>
      <c r="I533" s="297"/>
      <c r="J533" s="297"/>
      <c r="K533" s="297"/>
      <c r="L533" s="297"/>
      <c r="M533" s="297"/>
      <c r="N533" s="297"/>
      <c r="O533" s="297"/>
      <c r="P533" s="297"/>
      <c r="Q533" s="297"/>
      <c r="R533" s="297"/>
      <c r="S533" s="297"/>
      <c r="T533" s="297"/>
      <c r="U533" s="297"/>
      <c r="V533" s="297"/>
      <c r="W533" s="297"/>
      <c r="X533" s="297"/>
      <c r="Y533" s="297"/>
      <c r="Z533" s="297"/>
    </row>
    <row r="534" spans="1:26" ht="15.75" customHeight="1">
      <c r="A534" s="297"/>
      <c r="B534" s="297"/>
      <c r="C534" s="297"/>
      <c r="D534" s="297"/>
      <c r="E534" s="297"/>
      <c r="F534" s="297"/>
      <c r="G534" s="297"/>
      <c r="H534" s="297"/>
      <c r="I534" s="297"/>
      <c r="J534" s="297"/>
      <c r="K534" s="297"/>
      <c r="L534" s="297"/>
      <c r="M534" s="297"/>
      <c r="N534" s="297"/>
      <c r="O534" s="297"/>
      <c r="P534" s="297"/>
      <c r="Q534" s="297"/>
      <c r="R534" s="297"/>
      <c r="S534" s="297"/>
      <c r="T534" s="297"/>
      <c r="U534" s="297"/>
      <c r="V534" s="297"/>
      <c r="W534" s="297"/>
      <c r="X534" s="297"/>
      <c r="Y534" s="297"/>
      <c r="Z534" s="297"/>
    </row>
    <row r="535" spans="1:26" ht="15.75" customHeight="1">
      <c r="A535" s="297"/>
      <c r="B535" s="297"/>
      <c r="C535" s="297"/>
      <c r="D535" s="297"/>
      <c r="E535" s="297"/>
      <c r="F535" s="297"/>
      <c r="G535" s="297"/>
      <c r="H535" s="297"/>
      <c r="I535" s="297"/>
      <c r="J535" s="297"/>
      <c r="K535" s="297"/>
      <c r="L535" s="297"/>
      <c r="M535" s="297"/>
      <c r="N535" s="297"/>
      <c r="O535" s="297"/>
      <c r="P535" s="297"/>
      <c r="Q535" s="297"/>
      <c r="R535" s="297"/>
      <c r="S535" s="297"/>
      <c r="T535" s="297"/>
      <c r="U535" s="297"/>
      <c r="V535" s="297"/>
      <c r="W535" s="297"/>
      <c r="X535" s="297"/>
      <c r="Y535" s="297"/>
      <c r="Z535" s="297"/>
    </row>
    <row r="536" spans="1:26" ht="15.75" customHeight="1">
      <c r="A536" s="297"/>
      <c r="B536" s="297"/>
      <c r="C536" s="297"/>
      <c r="D536" s="297"/>
      <c r="E536" s="297"/>
      <c r="F536" s="297"/>
      <c r="G536" s="297"/>
      <c r="H536" s="297"/>
      <c r="I536" s="297"/>
      <c r="J536" s="297"/>
      <c r="K536" s="297"/>
      <c r="L536" s="297"/>
      <c r="M536" s="297"/>
      <c r="N536" s="297"/>
      <c r="O536" s="297"/>
      <c r="P536" s="297"/>
      <c r="Q536" s="297"/>
      <c r="R536" s="297"/>
      <c r="S536" s="297"/>
      <c r="T536" s="297"/>
      <c r="U536" s="297"/>
      <c r="V536" s="297"/>
      <c r="W536" s="297"/>
      <c r="X536" s="297"/>
      <c r="Y536" s="297"/>
      <c r="Z536" s="297"/>
    </row>
    <row r="537" spans="1:26" ht="15.75" customHeight="1">
      <c r="A537" s="297"/>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row>
    <row r="538" spans="1:26" ht="15.75" customHeight="1">
      <c r="A538" s="297"/>
      <c r="B538" s="297"/>
      <c r="C538" s="297"/>
      <c r="D538" s="297"/>
      <c r="E538" s="297"/>
      <c r="F538" s="297"/>
      <c r="G538" s="297"/>
      <c r="H538" s="297"/>
      <c r="I538" s="297"/>
      <c r="J538" s="297"/>
      <c r="K538" s="297"/>
      <c r="L538" s="297"/>
      <c r="M538" s="297"/>
      <c r="N538" s="297"/>
      <c r="O538" s="297"/>
      <c r="P538" s="297"/>
      <c r="Q538" s="297"/>
      <c r="R538" s="297"/>
      <c r="S538" s="297"/>
      <c r="T538" s="297"/>
      <c r="U538" s="297"/>
      <c r="V538" s="297"/>
      <c r="W538" s="297"/>
      <c r="X538" s="297"/>
      <c r="Y538" s="297"/>
      <c r="Z538" s="297"/>
    </row>
    <row r="539" spans="1:26" ht="15.75" customHeight="1">
      <c r="A539" s="297"/>
      <c r="B539" s="297"/>
      <c r="C539" s="297"/>
      <c r="D539" s="297"/>
      <c r="E539" s="297"/>
      <c r="F539" s="297"/>
      <c r="G539" s="297"/>
      <c r="H539" s="297"/>
      <c r="I539" s="297"/>
      <c r="J539" s="297"/>
      <c r="K539" s="297"/>
      <c r="L539" s="297"/>
      <c r="M539" s="297"/>
      <c r="N539" s="297"/>
      <c r="O539" s="297"/>
      <c r="P539" s="297"/>
      <c r="Q539" s="297"/>
      <c r="R539" s="297"/>
      <c r="S539" s="297"/>
      <c r="T539" s="297"/>
      <c r="U539" s="297"/>
      <c r="V539" s="297"/>
      <c r="W539" s="297"/>
      <c r="X539" s="297"/>
      <c r="Y539" s="297"/>
      <c r="Z539" s="297"/>
    </row>
    <row r="540" spans="1:26" ht="15.75" customHeight="1">
      <c r="A540" s="297"/>
      <c r="B540" s="297"/>
      <c r="C540" s="297"/>
      <c r="D540" s="297"/>
      <c r="E540" s="297"/>
      <c r="F540" s="297"/>
      <c r="G540" s="297"/>
      <c r="H540" s="297"/>
      <c r="I540" s="297"/>
      <c r="J540" s="297"/>
      <c r="K540" s="297"/>
      <c r="L540" s="297"/>
      <c r="M540" s="297"/>
      <c r="N540" s="297"/>
      <c r="O540" s="297"/>
      <c r="P540" s="297"/>
      <c r="Q540" s="297"/>
      <c r="R540" s="297"/>
      <c r="S540" s="297"/>
      <c r="T540" s="297"/>
      <c r="U540" s="297"/>
      <c r="V540" s="297"/>
      <c r="W540" s="297"/>
      <c r="X540" s="297"/>
      <c r="Y540" s="297"/>
      <c r="Z540" s="297"/>
    </row>
    <row r="541" spans="1:26" ht="15.75" customHeight="1">
      <c r="A541" s="297"/>
      <c r="B541" s="297"/>
      <c r="C541" s="297"/>
      <c r="D541" s="297"/>
      <c r="E541" s="297"/>
      <c r="F541" s="297"/>
      <c r="G541" s="297"/>
      <c r="H541" s="297"/>
      <c r="I541" s="297"/>
      <c r="J541" s="297"/>
      <c r="K541" s="297"/>
      <c r="L541" s="297"/>
      <c r="M541" s="297"/>
      <c r="N541" s="297"/>
      <c r="O541" s="297"/>
      <c r="P541" s="297"/>
      <c r="Q541" s="297"/>
      <c r="R541" s="297"/>
      <c r="S541" s="297"/>
      <c r="T541" s="297"/>
      <c r="U541" s="297"/>
      <c r="V541" s="297"/>
      <c r="W541" s="297"/>
      <c r="X541" s="297"/>
      <c r="Y541" s="297"/>
      <c r="Z541" s="297"/>
    </row>
    <row r="542" spans="1:26" ht="15.75" customHeight="1">
      <c r="A542" s="297"/>
      <c r="B542" s="297"/>
      <c r="C542" s="297"/>
      <c r="D542" s="297"/>
      <c r="E542" s="297"/>
      <c r="F542" s="297"/>
      <c r="G542" s="297"/>
      <c r="H542" s="297"/>
      <c r="I542" s="297"/>
      <c r="J542" s="297"/>
      <c r="K542" s="297"/>
      <c r="L542" s="297"/>
      <c r="M542" s="297"/>
      <c r="N542" s="297"/>
      <c r="O542" s="297"/>
      <c r="P542" s="297"/>
      <c r="Q542" s="297"/>
      <c r="R542" s="297"/>
      <c r="S542" s="297"/>
      <c r="T542" s="297"/>
      <c r="U542" s="297"/>
      <c r="V542" s="297"/>
      <c r="W542" s="297"/>
      <c r="X542" s="297"/>
      <c r="Y542" s="297"/>
      <c r="Z542" s="297"/>
    </row>
    <row r="543" spans="1:26" ht="15.75" customHeight="1">
      <c r="A543" s="297"/>
      <c r="B543" s="297"/>
      <c r="C543" s="297"/>
      <c r="D543" s="297"/>
      <c r="E543" s="297"/>
      <c r="F543" s="297"/>
      <c r="G543" s="297"/>
      <c r="H543" s="297"/>
      <c r="I543" s="297"/>
      <c r="J543" s="297"/>
      <c r="K543" s="297"/>
      <c r="L543" s="297"/>
      <c r="M543" s="297"/>
      <c r="N543" s="297"/>
      <c r="O543" s="297"/>
      <c r="P543" s="297"/>
      <c r="Q543" s="297"/>
      <c r="R543" s="297"/>
      <c r="S543" s="297"/>
      <c r="T543" s="297"/>
      <c r="U543" s="297"/>
      <c r="V543" s="297"/>
      <c r="W543" s="297"/>
      <c r="X543" s="297"/>
      <c r="Y543" s="297"/>
      <c r="Z543" s="297"/>
    </row>
    <row r="544" spans="1:26" ht="15.75" customHeight="1">
      <c r="A544" s="297"/>
      <c r="B544" s="297"/>
      <c r="C544" s="297"/>
      <c r="D544" s="297"/>
      <c r="E544" s="297"/>
      <c r="F544" s="297"/>
      <c r="G544" s="297"/>
      <c r="H544" s="297"/>
      <c r="I544" s="297"/>
      <c r="J544" s="297"/>
      <c r="K544" s="297"/>
      <c r="L544" s="297"/>
      <c r="M544" s="297"/>
      <c r="N544" s="297"/>
      <c r="O544" s="297"/>
      <c r="P544" s="297"/>
      <c r="Q544" s="297"/>
      <c r="R544" s="297"/>
      <c r="S544" s="297"/>
      <c r="T544" s="297"/>
      <c r="U544" s="297"/>
      <c r="V544" s="297"/>
      <c r="W544" s="297"/>
      <c r="X544" s="297"/>
      <c r="Y544" s="297"/>
      <c r="Z544" s="297"/>
    </row>
    <row r="545" spans="1:26" ht="15.75" customHeight="1">
      <c r="A545" s="297"/>
      <c r="B545" s="297"/>
      <c r="C545" s="297"/>
      <c r="D545" s="297"/>
      <c r="E545" s="297"/>
      <c r="F545" s="297"/>
      <c r="G545" s="297"/>
      <c r="H545" s="297"/>
      <c r="I545" s="297"/>
      <c r="J545" s="297"/>
      <c r="K545" s="297"/>
      <c r="L545" s="297"/>
      <c r="M545" s="297"/>
      <c r="N545" s="297"/>
      <c r="O545" s="297"/>
      <c r="P545" s="297"/>
      <c r="Q545" s="297"/>
      <c r="R545" s="297"/>
      <c r="S545" s="297"/>
      <c r="T545" s="297"/>
      <c r="U545" s="297"/>
      <c r="V545" s="297"/>
      <c r="W545" s="297"/>
      <c r="X545" s="297"/>
      <c r="Y545" s="297"/>
      <c r="Z545" s="297"/>
    </row>
    <row r="546" spans="1:26" ht="15.75" customHeight="1">
      <c r="A546" s="297"/>
      <c r="B546" s="297"/>
      <c r="C546" s="297"/>
      <c r="D546" s="297"/>
      <c r="E546" s="297"/>
      <c r="F546" s="297"/>
      <c r="G546" s="297"/>
      <c r="H546" s="297"/>
      <c r="I546" s="297"/>
      <c r="J546" s="297"/>
      <c r="K546" s="297"/>
      <c r="L546" s="297"/>
      <c r="M546" s="297"/>
      <c r="N546" s="297"/>
      <c r="O546" s="297"/>
      <c r="P546" s="297"/>
      <c r="Q546" s="297"/>
      <c r="R546" s="297"/>
      <c r="S546" s="297"/>
      <c r="T546" s="297"/>
      <c r="U546" s="297"/>
      <c r="V546" s="297"/>
      <c r="W546" s="297"/>
      <c r="X546" s="297"/>
      <c r="Y546" s="297"/>
      <c r="Z546" s="297"/>
    </row>
    <row r="547" spans="1:26" ht="15.75" customHeight="1">
      <c r="A547" s="297"/>
      <c r="B547" s="297"/>
      <c r="C547" s="297"/>
      <c r="D547" s="297"/>
      <c r="E547" s="297"/>
      <c r="F547" s="297"/>
      <c r="G547" s="297"/>
      <c r="H547" s="297"/>
      <c r="I547" s="297"/>
      <c r="J547" s="297"/>
      <c r="K547" s="297"/>
      <c r="L547" s="297"/>
      <c r="M547" s="297"/>
      <c r="N547" s="297"/>
      <c r="O547" s="297"/>
      <c r="P547" s="297"/>
      <c r="Q547" s="297"/>
      <c r="R547" s="297"/>
      <c r="S547" s="297"/>
      <c r="T547" s="297"/>
      <c r="U547" s="297"/>
      <c r="V547" s="297"/>
      <c r="W547" s="297"/>
      <c r="X547" s="297"/>
      <c r="Y547" s="297"/>
      <c r="Z547" s="297"/>
    </row>
    <row r="548" spans="1:26" ht="15.75" customHeight="1">
      <c r="A548" s="297"/>
      <c r="B548" s="297"/>
      <c r="C548" s="297"/>
      <c r="D548" s="297"/>
      <c r="E548" s="297"/>
      <c r="F548" s="297"/>
      <c r="G548" s="297"/>
      <c r="H548" s="297"/>
      <c r="I548" s="297"/>
      <c r="J548" s="297"/>
      <c r="K548" s="297"/>
      <c r="L548" s="297"/>
      <c r="M548" s="297"/>
      <c r="N548" s="297"/>
      <c r="O548" s="297"/>
      <c r="P548" s="297"/>
      <c r="Q548" s="297"/>
      <c r="R548" s="297"/>
      <c r="S548" s="297"/>
      <c r="T548" s="297"/>
      <c r="U548" s="297"/>
      <c r="V548" s="297"/>
      <c r="W548" s="297"/>
      <c r="X548" s="297"/>
      <c r="Y548" s="297"/>
      <c r="Z548" s="297"/>
    </row>
    <row r="549" spans="1:26" ht="15.75" customHeight="1">
      <c r="A549" s="297"/>
      <c r="B549" s="297"/>
      <c r="C549" s="297"/>
      <c r="D549" s="297"/>
      <c r="E549" s="297"/>
      <c r="F549" s="297"/>
      <c r="G549" s="297"/>
      <c r="H549" s="297"/>
      <c r="I549" s="297"/>
      <c r="J549" s="297"/>
      <c r="K549" s="297"/>
      <c r="L549" s="297"/>
      <c r="M549" s="297"/>
      <c r="N549" s="297"/>
      <c r="O549" s="297"/>
      <c r="P549" s="297"/>
      <c r="Q549" s="297"/>
      <c r="R549" s="297"/>
      <c r="S549" s="297"/>
      <c r="T549" s="297"/>
      <c r="U549" s="297"/>
      <c r="V549" s="297"/>
      <c r="W549" s="297"/>
      <c r="X549" s="297"/>
      <c r="Y549" s="297"/>
      <c r="Z549" s="297"/>
    </row>
    <row r="550" spans="1:26" ht="15.75" customHeight="1">
      <c r="A550" s="297"/>
      <c r="B550" s="297"/>
      <c r="C550" s="297"/>
      <c r="D550" s="297"/>
      <c r="E550" s="297"/>
      <c r="F550" s="297"/>
      <c r="G550" s="297"/>
      <c r="H550" s="297"/>
      <c r="I550" s="297"/>
      <c r="J550" s="297"/>
      <c r="K550" s="297"/>
      <c r="L550" s="297"/>
      <c r="M550" s="297"/>
      <c r="N550" s="297"/>
      <c r="O550" s="297"/>
      <c r="P550" s="297"/>
      <c r="Q550" s="297"/>
      <c r="R550" s="297"/>
      <c r="S550" s="297"/>
      <c r="T550" s="297"/>
      <c r="U550" s="297"/>
      <c r="V550" s="297"/>
      <c r="W550" s="297"/>
      <c r="X550" s="297"/>
      <c r="Y550" s="297"/>
      <c r="Z550" s="297"/>
    </row>
    <row r="551" spans="1:26" ht="15.75" customHeight="1">
      <c r="A551" s="297"/>
      <c r="B551" s="297"/>
      <c r="C551" s="297"/>
      <c r="D551" s="297"/>
      <c r="E551" s="297"/>
      <c r="F551" s="297"/>
      <c r="G551" s="297"/>
      <c r="H551" s="297"/>
      <c r="I551" s="297"/>
      <c r="J551" s="297"/>
      <c r="K551" s="297"/>
      <c r="L551" s="297"/>
      <c r="M551" s="297"/>
      <c r="N551" s="297"/>
      <c r="O551" s="297"/>
      <c r="P551" s="297"/>
      <c r="Q551" s="297"/>
      <c r="R551" s="297"/>
      <c r="S551" s="297"/>
      <c r="T551" s="297"/>
      <c r="U551" s="297"/>
      <c r="V551" s="297"/>
      <c r="W551" s="297"/>
      <c r="X551" s="297"/>
      <c r="Y551" s="297"/>
      <c r="Z551" s="297"/>
    </row>
    <row r="552" spans="1:26" ht="15.75" customHeight="1">
      <c r="A552" s="297"/>
      <c r="B552" s="297"/>
      <c r="C552" s="297"/>
      <c r="D552" s="297"/>
      <c r="E552" s="297"/>
      <c r="F552" s="297"/>
      <c r="G552" s="297"/>
      <c r="H552" s="297"/>
      <c r="I552" s="297"/>
      <c r="J552" s="297"/>
      <c r="K552" s="297"/>
      <c r="L552" s="297"/>
      <c r="M552" s="297"/>
      <c r="N552" s="297"/>
      <c r="O552" s="297"/>
      <c r="P552" s="297"/>
      <c r="Q552" s="297"/>
      <c r="R552" s="297"/>
      <c r="S552" s="297"/>
      <c r="T552" s="297"/>
      <c r="U552" s="297"/>
      <c r="V552" s="297"/>
      <c r="W552" s="297"/>
      <c r="X552" s="297"/>
      <c r="Y552" s="297"/>
      <c r="Z552" s="297"/>
    </row>
    <row r="553" spans="1:26" ht="15.75" customHeight="1">
      <c r="A553" s="297"/>
      <c r="B553" s="297"/>
      <c r="C553" s="297"/>
      <c r="D553" s="297"/>
      <c r="E553" s="297"/>
      <c r="F553" s="297"/>
      <c r="G553" s="297"/>
      <c r="H553" s="297"/>
      <c r="I553" s="297"/>
      <c r="J553" s="297"/>
      <c r="K553" s="297"/>
      <c r="L553" s="297"/>
      <c r="M553" s="297"/>
      <c r="N553" s="297"/>
      <c r="O553" s="297"/>
      <c r="P553" s="297"/>
      <c r="Q553" s="297"/>
      <c r="R553" s="297"/>
      <c r="S553" s="297"/>
      <c r="T553" s="297"/>
      <c r="U553" s="297"/>
      <c r="V553" s="297"/>
      <c r="W553" s="297"/>
      <c r="X553" s="297"/>
      <c r="Y553" s="297"/>
      <c r="Z553" s="297"/>
    </row>
    <row r="554" spans="1:26" ht="15.75" customHeight="1">
      <c r="A554" s="297"/>
      <c r="B554" s="297"/>
      <c r="C554" s="297"/>
      <c r="D554" s="297"/>
      <c r="E554" s="297"/>
      <c r="F554" s="297"/>
      <c r="G554" s="297"/>
      <c r="H554" s="297"/>
      <c r="I554" s="297"/>
      <c r="J554" s="297"/>
      <c r="K554" s="297"/>
      <c r="L554" s="297"/>
      <c r="M554" s="297"/>
      <c r="N554" s="297"/>
      <c r="O554" s="297"/>
      <c r="P554" s="297"/>
      <c r="Q554" s="297"/>
      <c r="R554" s="297"/>
      <c r="S554" s="297"/>
      <c r="T554" s="297"/>
      <c r="U554" s="297"/>
      <c r="V554" s="297"/>
      <c r="W554" s="297"/>
      <c r="X554" s="297"/>
      <c r="Y554" s="297"/>
      <c r="Z554" s="297"/>
    </row>
    <row r="555" spans="1:26" ht="15.75" customHeight="1">
      <c r="A555" s="297"/>
      <c r="B555" s="297"/>
      <c r="C555" s="297"/>
      <c r="D555" s="297"/>
      <c r="E555" s="297"/>
      <c r="F555" s="297"/>
      <c r="G555" s="297"/>
      <c r="H555" s="297"/>
      <c r="I555" s="297"/>
      <c r="J555" s="297"/>
      <c r="K555" s="297"/>
      <c r="L555" s="297"/>
      <c r="M555" s="297"/>
      <c r="N555" s="297"/>
      <c r="O555" s="297"/>
      <c r="P555" s="297"/>
      <c r="Q555" s="297"/>
      <c r="R555" s="297"/>
      <c r="S555" s="297"/>
      <c r="T555" s="297"/>
      <c r="U555" s="297"/>
      <c r="V555" s="297"/>
      <c r="W555" s="297"/>
      <c r="X555" s="297"/>
      <c r="Y555" s="297"/>
      <c r="Z555" s="297"/>
    </row>
    <row r="556" spans="1:26" ht="15.75" customHeight="1">
      <c r="A556" s="297"/>
      <c r="B556" s="297"/>
      <c r="C556" s="297"/>
      <c r="D556" s="297"/>
      <c r="E556" s="297"/>
      <c r="F556" s="297"/>
      <c r="G556" s="297"/>
      <c r="H556" s="297"/>
      <c r="I556" s="297"/>
      <c r="J556" s="297"/>
      <c r="K556" s="297"/>
      <c r="L556" s="297"/>
      <c r="M556" s="297"/>
      <c r="N556" s="297"/>
      <c r="O556" s="297"/>
      <c r="P556" s="297"/>
      <c r="Q556" s="297"/>
      <c r="R556" s="297"/>
      <c r="S556" s="297"/>
      <c r="T556" s="297"/>
      <c r="U556" s="297"/>
      <c r="V556" s="297"/>
      <c r="W556" s="297"/>
      <c r="X556" s="297"/>
      <c r="Y556" s="297"/>
      <c r="Z556" s="297"/>
    </row>
    <row r="557" spans="1:26" ht="15.75" customHeight="1">
      <c r="A557" s="297"/>
      <c r="B557" s="297"/>
      <c r="C557" s="297"/>
      <c r="D557" s="297"/>
      <c r="E557" s="297"/>
      <c r="F557" s="297"/>
      <c r="G557" s="297"/>
      <c r="H557" s="297"/>
      <c r="I557" s="297"/>
      <c r="J557" s="297"/>
      <c r="K557" s="297"/>
      <c r="L557" s="297"/>
      <c r="M557" s="297"/>
      <c r="N557" s="297"/>
      <c r="O557" s="297"/>
      <c r="P557" s="297"/>
      <c r="Q557" s="297"/>
      <c r="R557" s="297"/>
      <c r="S557" s="297"/>
      <c r="T557" s="297"/>
      <c r="U557" s="297"/>
      <c r="V557" s="297"/>
      <c r="W557" s="297"/>
      <c r="X557" s="297"/>
      <c r="Y557" s="297"/>
      <c r="Z557" s="297"/>
    </row>
    <row r="558" spans="1:26" ht="15.75" customHeight="1">
      <c r="A558" s="297"/>
      <c r="B558" s="297"/>
      <c r="C558" s="297"/>
      <c r="D558" s="297"/>
      <c r="E558" s="297"/>
      <c r="F558" s="297"/>
      <c r="G558" s="297"/>
      <c r="H558" s="297"/>
      <c r="I558" s="297"/>
      <c r="J558" s="297"/>
      <c r="K558" s="297"/>
      <c r="L558" s="297"/>
      <c r="M558" s="297"/>
      <c r="N558" s="297"/>
      <c r="O558" s="297"/>
      <c r="P558" s="297"/>
      <c r="Q558" s="297"/>
      <c r="R558" s="297"/>
      <c r="S558" s="297"/>
      <c r="T558" s="297"/>
      <c r="U558" s="297"/>
      <c r="V558" s="297"/>
      <c r="W558" s="297"/>
      <c r="X558" s="297"/>
      <c r="Y558" s="297"/>
      <c r="Z558" s="297"/>
    </row>
    <row r="559" spans="1:26" ht="15.75" customHeight="1">
      <c r="A559" s="297"/>
      <c r="B559" s="297"/>
      <c r="C559" s="297"/>
      <c r="D559" s="297"/>
      <c r="E559" s="297"/>
      <c r="F559" s="297"/>
      <c r="G559" s="297"/>
      <c r="H559" s="297"/>
      <c r="I559" s="297"/>
      <c r="J559" s="297"/>
      <c r="K559" s="297"/>
      <c r="L559" s="297"/>
      <c r="M559" s="297"/>
      <c r="N559" s="297"/>
      <c r="O559" s="297"/>
      <c r="P559" s="297"/>
      <c r="Q559" s="297"/>
      <c r="R559" s="297"/>
      <c r="S559" s="297"/>
      <c r="T559" s="297"/>
      <c r="U559" s="297"/>
      <c r="V559" s="297"/>
      <c r="W559" s="297"/>
      <c r="X559" s="297"/>
      <c r="Y559" s="297"/>
      <c r="Z559" s="297"/>
    </row>
    <row r="560" spans="1:26" ht="15.75" customHeight="1">
      <c r="A560" s="297"/>
      <c r="B560" s="297"/>
      <c r="C560" s="297"/>
      <c r="D560" s="297"/>
      <c r="E560" s="297"/>
      <c r="F560" s="297"/>
      <c r="G560" s="297"/>
      <c r="H560" s="297"/>
      <c r="I560" s="297"/>
      <c r="J560" s="297"/>
      <c r="K560" s="297"/>
      <c r="L560" s="297"/>
      <c r="M560" s="297"/>
      <c r="N560" s="297"/>
      <c r="O560" s="297"/>
      <c r="P560" s="297"/>
      <c r="Q560" s="297"/>
      <c r="R560" s="297"/>
      <c r="S560" s="297"/>
      <c r="T560" s="297"/>
      <c r="U560" s="297"/>
      <c r="V560" s="297"/>
      <c r="W560" s="297"/>
      <c r="X560" s="297"/>
      <c r="Y560" s="297"/>
      <c r="Z560" s="297"/>
    </row>
    <row r="561" spans="1:26" ht="15.75" customHeight="1">
      <c r="A561" s="297"/>
      <c r="B561" s="297"/>
      <c r="C561" s="297"/>
      <c r="D561" s="297"/>
      <c r="E561" s="297"/>
      <c r="F561" s="297"/>
      <c r="G561" s="297"/>
      <c r="H561" s="297"/>
      <c r="I561" s="297"/>
      <c r="J561" s="297"/>
      <c r="K561" s="297"/>
      <c r="L561" s="297"/>
      <c r="M561" s="297"/>
      <c r="N561" s="297"/>
      <c r="O561" s="297"/>
      <c r="P561" s="297"/>
      <c r="Q561" s="297"/>
      <c r="R561" s="297"/>
      <c r="S561" s="297"/>
      <c r="T561" s="297"/>
      <c r="U561" s="297"/>
      <c r="V561" s="297"/>
      <c r="W561" s="297"/>
      <c r="X561" s="297"/>
      <c r="Y561" s="297"/>
      <c r="Z561" s="297"/>
    </row>
    <row r="562" spans="1:26" ht="15.75" customHeight="1">
      <c r="A562" s="297"/>
      <c r="B562" s="297"/>
      <c r="C562" s="297"/>
      <c r="D562" s="297"/>
      <c r="E562" s="297"/>
      <c r="F562" s="297"/>
      <c r="G562" s="297"/>
      <c r="H562" s="297"/>
      <c r="I562" s="297"/>
      <c r="J562" s="297"/>
      <c r="K562" s="297"/>
      <c r="L562" s="297"/>
      <c r="M562" s="297"/>
      <c r="N562" s="297"/>
      <c r="O562" s="297"/>
      <c r="P562" s="297"/>
      <c r="Q562" s="297"/>
      <c r="R562" s="297"/>
      <c r="S562" s="297"/>
      <c r="T562" s="297"/>
      <c r="U562" s="297"/>
      <c r="V562" s="297"/>
      <c r="W562" s="297"/>
      <c r="X562" s="297"/>
      <c r="Y562" s="297"/>
      <c r="Z562" s="297"/>
    </row>
    <row r="563" spans="1:26" ht="15.75" customHeight="1">
      <c r="A563" s="297"/>
      <c r="B563" s="297"/>
      <c r="C563" s="297"/>
      <c r="D563" s="297"/>
      <c r="E563" s="297"/>
      <c r="F563" s="297"/>
      <c r="G563" s="297"/>
      <c r="H563" s="297"/>
      <c r="I563" s="297"/>
      <c r="J563" s="297"/>
      <c r="K563" s="297"/>
      <c r="L563" s="297"/>
      <c r="M563" s="297"/>
      <c r="N563" s="297"/>
      <c r="O563" s="297"/>
      <c r="P563" s="297"/>
      <c r="Q563" s="297"/>
      <c r="R563" s="297"/>
      <c r="S563" s="297"/>
      <c r="T563" s="297"/>
      <c r="U563" s="297"/>
      <c r="V563" s="297"/>
      <c r="W563" s="297"/>
      <c r="X563" s="297"/>
      <c r="Y563" s="297"/>
      <c r="Z563" s="297"/>
    </row>
    <row r="564" spans="1:26" ht="15.75" customHeight="1">
      <c r="A564" s="297"/>
      <c r="B564" s="297"/>
      <c r="C564" s="297"/>
      <c r="D564" s="297"/>
      <c r="E564" s="297"/>
      <c r="F564" s="297"/>
      <c r="G564" s="297"/>
      <c r="H564" s="297"/>
      <c r="I564" s="297"/>
      <c r="J564" s="297"/>
      <c r="K564" s="297"/>
      <c r="L564" s="297"/>
      <c r="M564" s="297"/>
      <c r="N564" s="297"/>
      <c r="O564" s="297"/>
      <c r="P564" s="297"/>
      <c r="Q564" s="297"/>
      <c r="R564" s="297"/>
      <c r="S564" s="297"/>
      <c r="T564" s="297"/>
      <c r="U564" s="297"/>
      <c r="V564" s="297"/>
      <c r="W564" s="297"/>
      <c r="X564" s="297"/>
      <c r="Y564" s="297"/>
      <c r="Z564" s="297"/>
    </row>
    <row r="565" spans="1:26" ht="15.75" customHeight="1">
      <c r="A565" s="297"/>
      <c r="B565" s="297"/>
      <c r="C565" s="297"/>
      <c r="D565" s="297"/>
      <c r="E565" s="297"/>
      <c r="F565" s="297"/>
      <c r="G565" s="297"/>
      <c r="H565" s="297"/>
      <c r="I565" s="297"/>
      <c r="J565" s="297"/>
      <c r="K565" s="297"/>
      <c r="L565" s="297"/>
      <c r="M565" s="297"/>
      <c r="N565" s="297"/>
      <c r="O565" s="297"/>
      <c r="P565" s="297"/>
      <c r="Q565" s="297"/>
      <c r="R565" s="297"/>
      <c r="S565" s="297"/>
      <c r="T565" s="297"/>
      <c r="U565" s="297"/>
      <c r="V565" s="297"/>
      <c r="W565" s="297"/>
      <c r="X565" s="297"/>
      <c r="Y565" s="297"/>
      <c r="Z565" s="297"/>
    </row>
    <row r="566" spans="1:26" ht="15.75" customHeight="1">
      <c r="A566" s="297"/>
      <c r="B566" s="297"/>
      <c r="C566" s="297"/>
      <c r="D566" s="297"/>
      <c r="E566" s="297"/>
      <c r="F566" s="297"/>
      <c r="G566" s="297"/>
      <c r="H566" s="297"/>
      <c r="I566" s="297"/>
      <c r="J566" s="297"/>
      <c r="K566" s="297"/>
      <c r="L566" s="297"/>
      <c r="M566" s="297"/>
      <c r="N566" s="297"/>
      <c r="O566" s="297"/>
      <c r="P566" s="297"/>
      <c r="Q566" s="297"/>
      <c r="R566" s="297"/>
      <c r="S566" s="297"/>
      <c r="T566" s="297"/>
      <c r="U566" s="297"/>
      <c r="V566" s="297"/>
      <c r="W566" s="297"/>
      <c r="X566" s="297"/>
      <c r="Y566" s="297"/>
      <c r="Z566" s="297"/>
    </row>
    <row r="567" spans="1:26" ht="15.75" customHeight="1">
      <c r="A567" s="297"/>
      <c r="B567" s="297"/>
      <c r="C567" s="297"/>
      <c r="D567" s="297"/>
      <c r="E567" s="297"/>
      <c r="F567" s="297"/>
      <c r="G567" s="297"/>
      <c r="H567" s="297"/>
      <c r="I567" s="297"/>
      <c r="J567" s="297"/>
      <c r="K567" s="297"/>
      <c r="L567" s="297"/>
      <c r="M567" s="297"/>
      <c r="N567" s="297"/>
      <c r="O567" s="297"/>
      <c r="P567" s="297"/>
      <c r="Q567" s="297"/>
      <c r="R567" s="297"/>
      <c r="S567" s="297"/>
      <c r="T567" s="297"/>
      <c r="U567" s="297"/>
      <c r="V567" s="297"/>
      <c r="W567" s="297"/>
      <c r="X567" s="297"/>
      <c r="Y567" s="297"/>
      <c r="Z567" s="297"/>
    </row>
    <row r="568" spans="1:26" ht="15.75" customHeight="1">
      <c r="A568" s="297"/>
      <c r="B568" s="297"/>
      <c r="C568" s="297"/>
      <c r="D568" s="297"/>
      <c r="E568" s="297"/>
      <c r="F568" s="297"/>
      <c r="G568" s="297"/>
      <c r="H568" s="297"/>
      <c r="I568" s="297"/>
      <c r="J568" s="297"/>
      <c r="K568" s="297"/>
      <c r="L568" s="297"/>
      <c r="M568" s="297"/>
      <c r="N568" s="297"/>
      <c r="O568" s="297"/>
      <c r="P568" s="297"/>
      <c r="Q568" s="297"/>
      <c r="R568" s="297"/>
      <c r="S568" s="297"/>
      <c r="T568" s="297"/>
      <c r="U568" s="297"/>
      <c r="V568" s="297"/>
      <c r="W568" s="297"/>
      <c r="X568" s="297"/>
      <c r="Y568" s="297"/>
      <c r="Z568" s="297"/>
    </row>
    <row r="569" spans="1:26" ht="15.75" customHeight="1">
      <c r="A569" s="297"/>
      <c r="B569" s="297"/>
      <c r="C569" s="297"/>
      <c r="D569" s="297"/>
      <c r="E569" s="297"/>
      <c r="F569" s="297"/>
      <c r="G569" s="297"/>
      <c r="H569" s="297"/>
      <c r="I569" s="297"/>
      <c r="J569" s="297"/>
      <c r="K569" s="297"/>
      <c r="L569" s="297"/>
      <c r="M569" s="297"/>
      <c r="N569" s="297"/>
      <c r="O569" s="297"/>
      <c r="P569" s="297"/>
      <c r="Q569" s="297"/>
      <c r="R569" s="297"/>
      <c r="S569" s="297"/>
      <c r="T569" s="297"/>
      <c r="U569" s="297"/>
      <c r="V569" s="297"/>
      <c r="W569" s="297"/>
      <c r="X569" s="297"/>
      <c r="Y569" s="297"/>
      <c r="Z569" s="297"/>
    </row>
    <row r="570" spans="1:26" ht="15.75" customHeight="1">
      <c r="A570" s="297"/>
      <c r="B570" s="297"/>
      <c r="C570" s="297"/>
      <c r="D570" s="297"/>
      <c r="E570" s="297"/>
      <c r="F570" s="297"/>
      <c r="G570" s="297"/>
      <c r="H570" s="297"/>
      <c r="I570" s="297"/>
      <c r="J570" s="297"/>
      <c r="K570" s="297"/>
      <c r="L570" s="297"/>
      <c r="M570" s="297"/>
      <c r="N570" s="297"/>
      <c r="O570" s="297"/>
      <c r="P570" s="297"/>
      <c r="Q570" s="297"/>
      <c r="R570" s="297"/>
      <c r="S570" s="297"/>
      <c r="T570" s="297"/>
      <c r="U570" s="297"/>
      <c r="V570" s="297"/>
      <c r="W570" s="297"/>
      <c r="X570" s="297"/>
      <c r="Y570" s="297"/>
      <c r="Z570" s="297"/>
    </row>
    <row r="571" spans="1:26" ht="15.75" customHeight="1">
      <c r="A571" s="297"/>
      <c r="B571" s="297"/>
      <c r="C571" s="297"/>
      <c r="D571" s="297"/>
      <c r="E571" s="297"/>
      <c r="F571" s="297"/>
      <c r="G571" s="297"/>
      <c r="H571" s="297"/>
      <c r="I571" s="297"/>
      <c r="J571" s="297"/>
      <c r="K571" s="297"/>
      <c r="L571" s="297"/>
      <c r="M571" s="297"/>
      <c r="N571" s="297"/>
      <c r="O571" s="297"/>
      <c r="P571" s="297"/>
      <c r="Q571" s="297"/>
      <c r="R571" s="297"/>
      <c r="S571" s="297"/>
      <c r="T571" s="297"/>
      <c r="U571" s="297"/>
      <c r="V571" s="297"/>
      <c r="W571" s="297"/>
      <c r="X571" s="297"/>
      <c r="Y571" s="297"/>
      <c r="Z571" s="297"/>
    </row>
    <row r="572" spans="1:26" ht="15.75" customHeight="1">
      <c r="A572" s="297"/>
      <c r="B572" s="297"/>
      <c r="C572" s="297"/>
      <c r="D572" s="297"/>
      <c r="E572" s="297"/>
      <c r="F572" s="297"/>
      <c r="G572" s="297"/>
      <c r="H572" s="297"/>
      <c r="I572" s="297"/>
      <c r="J572" s="297"/>
      <c r="K572" s="297"/>
      <c r="L572" s="297"/>
      <c r="M572" s="297"/>
      <c r="N572" s="297"/>
      <c r="O572" s="297"/>
      <c r="P572" s="297"/>
      <c r="Q572" s="297"/>
      <c r="R572" s="297"/>
      <c r="S572" s="297"/>
      <c r="T572" s="297"/>
      <c r="U572" s="297"/>
      <c r="V572" s="297"/>
      <c r="W572" s="297"/>
      <c r="X572" s="297"/>
      <c r="Y572" s="297"/>
      <c r="Z572" s="297"/>
    </row>
    <row r="573" spans="1:26" ht="15.75" customHeight="1">
      <c r="A573" s="297"/>
      <c r="B573" s="297"/>
      <c r="C573" s="297"/>
      <c r="D573" s="297"/>
      <c r="E573" s="297"/>
      <c r="F573" s="297"/>
      <c r="G573" s="297"/>
      <c r="H573" s="297"/>
      <c r="I573" s="297"/>
      <c r="J573" s="297"/>
      <c r="K573" s="297"/>
      <c r="L573" s="297"/>
      <c r="M573" s="297"/>
      <c r="N573" s="297"/>
      <c r="O573" s="297"/>
      <c r="P573" s="297"/>
      <c r="Q573" s="297"/>
      <c r="R573" s="297"/>
      <c r="S573" s="297"/>
      <c r="T573" s="297"/>
      <c r="U573" s="297"/>
      <c r="V573" s="297"/>
      <c r="W573" s="297"/>
      <c r="X573" s="297"/>
      <c r="Y573" s="297"/>
      <c r="Z573" s="297"/>
    </row>
    <row r="574" spans="1:26" ht="15.75" customHeight="1">
      <c r="A574" s="297"/>
      <c r="B574" s="297"/>
      <c r="C574" s="297"/>
      <c r="D574" s="297"/>
      <c r="E574" s="297"/>
      <c r="F574" s="297"/>
      <c r="G574" s="297"/>
      <c r="H574" s="297"/>
      <c r="I574" s="297"/>
      <c r="J574" s="297"/>
      <c r="K574" s="297"/>
      <c r="L574" s="297"/>
      <c r="M574" s="297"/>
      <c r="N574" s="297"/>
      <c r="O574" s="297"/>
      <c r="P574" s="297"/>
      <c r="Q574" s="297"/>
      <c r="R574" s="297"/>
      <c r="S574" s="297"/>
      <c r="T574" s="297"/>
      <c r="U574" s="297"/>
      <c r="V574" s="297"/>
      <c r="W574" s="297"/>
      <c r="X574" s="297"/>
      <c r="Y574" s="297"/>
      <c r="Z574" s="297"/>
    </row>
    <row r="575" spans="1:26" ht="15.75" customHeight="1">
      <c r="A575" s="297"/>
      <c r="B575" s="297"/>
      <c r="C575" s="297"/>
      <c r="D575" s="297"/>
      <c r="E575" s="297"/>
      <c r="F575" s="297"/>
      <c r="G575" s="297"/>
      <c r="H575" s="297"/>
      <c r="I575" s="297"/>
      <c r="J575" s="297"/>
      <c r="K575" s="297"/>
      <c r="L575" s="297"/>
      <c r="M575" s="297"/>
      <c r="N575" s="297"/>
      <c r="O575" s="297"/>
      <c r="P575" s="297"/>
      <c r="Q575" s="297"/>
      <c r="R575" s="297"/>
      <c r="S575" s="297"/>
      <c r="T575" s="297"/>
      <c r="U575" s="297"/>
      <c r="V575" s="297"/>
      <c r="W575" s="297"/>
      <c r="X575" s="297"/>
      <c r="Y575" s="297"/>
      <c r="Z575" s="297"/>
    </row>
    <row r="576" spans="1:26" ht="15.75" customHeight="1">
      <c r="A576" s="297"/>
      <c r="B576" s="297"/>
      <c r="C576" s="297"/>
      <c r="D576" s="297"/>
      <c r="E576" s="297"/>
      <c r="F576" s="297"/>
      <c r="G576" s="297"/>
      <c r="H576" s="297"/>
      <c r="I576" s="297"/>
      <c r="J576" s="297"/>
      <c r="K576" s="297"/>
      <c r="L576" s="297"/>
      <c r="M576" s="297"/>
      <c r="N576" s="297"/>
      <c r="O576" s="297"/>
      <c r="P576" s="297"/>
      <c r="Q576" s="297"/>
      <c r="R576" s="297"/>
      <c r="S576" s="297"/>
      <c r="T576" s="297"/>
      <c r="U576" s="297"/>
      <c r="V576" s="297"/>
      <c r="W576" s="297"/>
      <c r="X576" s="297"/>
      <c r="Y576" s="297"/>
      <c r="Z576" s="297"/>
    </row>
    <row r="577" spans="1:26" ht="15.75" customHeight="1">
      <c r="A577" s="297"/>
      <c r="B577" s="297"/>
      <c r="C577" s="297"/>
      <c r="D577" s="297"/>
      <c r="E577" s="297"/>
      <c r="F577" s="297"/>
      <c r="G577" s="297"/>
      <c r="H577" s="297"/>
      <c r="I577" s="297"/>
      <c r="J577" s="297"/>
      <c r="K577" s="297"/>
      <c r="L577" s="297"/>
      <c r="M577" s="297"/>
      <c r="N577" s="297"/>
      <c r="O577" s="297"/>
      <c r="P577" s="297"/>
      <c r="Q577" s="297"/>
      <c r="R577" s="297"/>
      <c r="S577" s="297"/>
      <c r="T577" s="297"/>
      <c r="U577" s="297"/>
      <c r="V577" s="297"/>
      <c r="W577" s="297"/>
      <c r="X577" s="297"/>
      <c r="Y577" s="297"/>
      <c r="Z577" s="297"/>
    </row>
    <row r="578" spans="1:26" ht="15.75" customHeight="1">
      <c r="A578" s="297"/>
      <c r="B578" s="297"/>
      <c r="C578" s="297"/>
      <c r="D578" s="297"/>
      <c r="E578" s="297"/>
      <c r="F578" s="297"/>
      <c r="G578" s="297"/>
      <c r="H578" s="297"/>
      <c r="I578" s="297"/>
      <c r="J578" s="297"/>
      <c r="K578" s="297"/>
      <c r="L578" s="297"/>
      <c r="M578" s="297"/>
      <c r="N578" s="297"/>
      <c r="O578" s="297"/>
      <c r="P578" s="297"/>
      <c r="Q578" s="297"/>
      <c r="R578" s="297"/>
      <c r="S578" s="297"/>
      <c r="T578" s="297"/>
      <c r="U578" s="297"/>
      <c r="V578" s="297"/>
      <c r="W578" s="297"/>
      <c r="X578" s="297"/>
      <c r="Y578" s="297"/>
      <c r="Z578" s="297"/>
    </row>
    <row r="579" spans="1:26" ht="15.75" customHeight="1">
      <c r="A579" s="297"/>
      <c r="B579" s="297"/>
      <c r="C579" s="297"/>
      <c r="D579" s="297"/>
      <c r="E579" s="297"/>
      <c r="F579" s="297"/>
      <c r="G579" s="297"/>
      <c r="H579" s="297"/>
      <c r="I579" s="297"/>
      <c r="J579" s="297"/>
      <c r="K579" s="297"/>
      <c r="L579" s="297"/>
      <c r="M579" s="297"/>
      <c r="N579" s="297"/>
      <c r="O579" s="297"/>
      <c r="P579" s="297"/>
      <c r="Q579" s="297"/>
      <c r="R579" s="297"/>
      <c r="S579" s="297"/>
      <c r="T579" s="297"/>
      <c r="U579" s="297"/>
      <c r="V579" s="297"/>
      <c r="W579" s="297"/>
      <c r="X579" s="297"/>
      <c r="Y579" s="297"/>
      <c r="Z579" s="297"/>
    </row>
    <row r="580" spans="1:26" ht="15.75" customHeight="1">
      <c r="A580" s="297"/>
      <c r="B580" s="297"/>
      <c r="C580" s="297"/>
      <c r="D580" s="297"/>
      <c r="E580" s="297"/>
      <c r="F580" s="297"/>
      <c r="G580" s="297"/>
      <c r="H580" s="297"/>
      <c r="I580" s="297"/>
      <c r="J580" s="297"/>
      <c r="K580" s="297"/>
      <c r="L580" s="297"/>
      <c r="M580" s="297"/>
      <c r="N580" s="297"/>
      <c r="O580" s="297"/>
      <c r="P580" s="297"/>
      <c r="Q580" s="297"/>
      <c r="R580" s="297"/>
      <c r="S580" s="297"/>
      <c r="T580" s="297"/>
      <c r="U580" s="297"/>
      <c r="V580" s="297"/>
      <c r="W580" s="297"/>
      <c r="X580" s="297"/>
      <c r="Y580" s="297"/>
      <c r="Z580" s="297"/>
    </row>
    <row r="581" spans="1:26" ht="15.75" customHeight="1">
      <c r="A581" s="297"/>
      <c r="B581" s="297"/>
      <c r="C581" s="297"/>
      <c r="D581" s="297"/>
      <c r="E581" s="297"/>
      <c r="F581" s="297"/>
      <c r="G581" s="297"/>
      <c r="H581" s="297"/>
      <c r="I581" s="297"/>
      <c r="J581" s="297"/>
      <c r="K581" s="297"/>
      <c r="L581" s="297"/>
      <c r="M581" s="297"/>
      <c r="N581" s="297"/>
      <c r="O581" s="297"/>
      <c r="P581" s="297"/>
      <c r="Q581" s="297"/>
      <c r="R581" s="297"/>
      <c r="S581" s="297"/>
      <c r="T581" s="297"/>
      <c r="U581" s="297"/>
      <c r="V581" s="297"/>
      <c r="W581" s="297"/>
      <c r="X581" s="297"/>
      <c r="Y581" s="297"/>
      <c r="Z581" s="297"/>
    </row>
    <row r="582" spans="1:26" ht="15.75" customHeight="1">
      <c r="A582" s="297"/>
      <c r="B582" s="297"/>
      <c r="C582" s="297"/>
      <c r="D582" s="297"/>
      <c r="E582" s="297"/>
      <c r="F582" s="297"/>
      <c r="G582" s="297"/>
      <c r="H582" s="297"/>
      <c r="I582" s="297"/>
      <c r="J582" s="297"/>
      <c r="K582" s="297"/>
      <c r="L582" s="297"/>
      <c r="M582" s="297"/>
      <c r="N582" s="297"/>
      <c r="O582" s="297"/>
      <c r="P582" s="297"/>
      <c r="Q582" s="297"/>
      <c r="R582" s="297"/>
      <c r="S582" s="297"/>
      <c r="T582" s="297"/>
      <c r="U582" s="297"/>
      <c r="V582" s="297"/>
      <c r="W582" s="297"/>
      <c r="X582" s="297"/>
      <c r="Y582" s="297"/>
      <c r="Z582" s="297"/>
    </row>
    <row r="583" spans="1:26" ht="15.75" customHeight="1">
      <c r="A583" s="297"/>
      <c r="B583" s="297"/>
      <c r="C583" s="297"/>
      <c r="D583" s="297"/>
      <c r="E583" s="297"/>
      <c r="F583" s="297"/>
      <c r="G583" s="297"/>
      <c r="H583" s="297"/>
      <c r="I583" s="297"/>
      <c r="J583" s="297"/>
      <c r="K583" s="297"/>
      <c r="L583" s="297"/>
      <c r="M583" s="297"/>
      <c r="N583" s="297"/>
      <c r="O583" s="297"/>
      <c r="P583" s="297"/>
      <c r="Q583" s="297"/>
      <c r="R583" s="297"/>
      <c r="S583" s="297"/>
      <c r="T583" s="297"/>
      <c r="U583" s="297"/>
      <c r="V583" s="297"/>
      <c r="W583" s="297"/>
      <c r="X583" s="297"/>
      <c r="Y583" s="297"/>
      <c r="Z583" s="297"/>
    </row>
    <row r="584" spans="1:26" ht="15.75" customHeight="1">
      <c r="A584" s="297"/>
      <c r="B584" s="297"/>
      <c r="C584" s="297"/>
      <c r="D584" s="297"/>
      <c r="E584" s="297"/>
      <c r="F584" s="297"/>
      <c r="G584" s="297"/>
      <c r="H584" s="297"/>
      <c r="I584" s="297"/>
      <c r="J584" s="297"/>
      <c r="K584" s="297"/>
      <c r="L584" s="297"/>
      <c r="M584" s="297"/>
      <c r="N584" s="297"/>
      <c r="O584" s="297"/>
      <c r="P584" s="297"/>
      <c r="Q584" s="297"/>
      <c r="R584" s="297"/>
      <c r="S584" s="297"/>
      <c r="T584" s="297"/>
      <c r="U584" s="297"/>
      <c r="V584" s="297"/>
      <c r="W584" s="297"/>
      <c r="X584" s="297"/>
      <c r="Y584" s="297"/>
      <c r="Z584" s="297"/>
    </row>
    <row r="585" spans="1:26" ht="15.75" customHeight="1">
      <c r="A585" s="297"/>
      <c r="B585" s="297"/>
      <c r="C585" s="297"/>
      <c r="D585" s="297"/>
      <c r="E585" s="297"/>
      <c r="F585" s="297"/>
      <c r="G585" s="297"/>
      <c r="H585" s="297"/>
      <c r="I585" s="297"/>
      <c r="J585" s="297"/>
      <c r="K585" s="297"/>
      <c r="L585" s="297"/>
      <c r="M585" s="297"/>
      <c r="N585" s="297"/>
      <c r="O585" s="297"/>
      <c r="P585" s="297"/>
      <c r="Q585" s="297"/>
      <c r="R585" s="297"/>
      <c r="S585" s="297"/>
      <c r="T585" s="297"/>
      <c r="U585" s="297"/>
      <c r="V585" s="297"/>
      <c r="W585" s="297"/>
      <c r="X585" s="297"/>
      <c r="Y585" s="297"/>
      <c r="Z585" s="297"/>
    </row>
    <row r="586" spans="1:26" ht="15.75" customHeight="1">
      <c r="A586" s="297"/>
      <c r="B586" s="297"/>
      <c r="C586" s="297"/>
      <c r="D586" s="297"/>
      <c r="E586" s="297"/>
      <c r="F586" s="297"/>
      <c r="G586" s="297"/>
      <c r="H586" s="297"/>
      <c r="I586" s="297"/>
      <c r="J586" s="297"/>
      <c r="K586" s="297"/>
      <c r="L586" s="297"/>
      <c r="M586" s="297"/>
      <c r="N586" s="297"/>
      <c r="O586" s="297"/>
      <c r="P586" s="297"/>
      <c r="Q586" s="297"/>
      <c r="R586" s="297"/>
      <c r="S586" s="297"/>
      <c r="T586" s="297"/>
      <c r="U586" s="297"/>
      <c r="V586" s="297"/>
      <c r="W586" s="297"/>
      <c r="X586" s="297"/>
      <c r="Y586" s="297"/>
      <c r="Z586" s="297"/>
    </row>
    <row r="587" spans="1:26" ht="15.75" customHeight="1">
      <c r="A587" s="297"/>
      <c r="B587" s="297"/>
      <c r="C587" s="297"/>
      <c r="D587" s="297"/>
      <c r="E587" s="297"/>
      <c r="F587" s="297"/>
      <c r="G587" s="297"/>
      <c r="H587" s="297"/>
      <c r="I587" s="297"/>
      <c r="J587" s="297"/>
      <c r="K587" s="297"/>
      <c r="L587" s="297"/>
      <c r="M587" s="297"/>
      <c r="N587" s="297"/>
      <c r="O587" s="297"/>
      <c r="P587" s="297"/>
      <c r="Q587" s="297"/>
      <c r="R587" s="297"/>
      <c r="S587" s="297"/>
      <c r="T587" s="297"/>
      <c r="U587" s="297"/>
      <c r="V587" s="297"/>
      <c r="W587" s="297"/>
      <c r="X587" s="297"/>
      <c r="Y587" s="297"/>
      <c r="Z587" s="297"/>
    </row>
    <row r="588" spans="1:26" ht="15.75" customHeight="1">
      <c r="A588" s="297"/>
      <c r="B588" s="297"/>
      <c r="C588" s="297"/>
      <c r="D588" s="297"/>
      <c r="E588" s="297"/>
      <c r="F588" s="297"/>
      <c r="G588" s="297"/>
      <c r="H588" s="297"/>
      <c r="I588" s="297"/>
      <c r="J588" s="297"/>
      <c r="K588" s="297"/>
      <c r="L588" s="297"/>
      <c r="M588" s="297"/>
      <c r="N588" s="297"/>
      <c r="O588" s="297"/>
      <c r="P588" s="297"/>
      <c r="Q588" s="297"/>
      <c r="R588" s="297"/>
      <c r="S588" s="297"/>
      <c r="T588" s="297"/>
      <c r="U588" s="297"/>
      <c r="V588" s="297"/>
      <c r="W588" s="297"/>
      <c r="X588" s="297"/>
      <c r="Y588" s="297"/>
      <c r="Z588" s="297"/>
    </row>
    <row r="589" spans="1:26" ht="15.75" customHeight="1">
      <c r="A589" s="297"/>
      <c r="B589" s="297"/>
      <c r="C589" s="297"/>
      <c r="D589" s="297"/>
      <c r="E589" s="297"/>
      <c r="F589" s="297"/>
      <c r="G589" s="297"/>
      <c r="H589" s="297"/>
      <c r="I589" s="297"/>
      <c r="J589" s="297"/>
      <c r="K589" s="297"/>
      <c r="L589" s="297"/>
      <c r="M589" s="297"/>
      <c r="N589" s="297"/>
      <c r="O589" s="297"/>
      <c r="P589" s="297"/>
      <c r="Q589" s="297"/>
      <c r="R589" s="297"/>
      <c r="S589" s="297"/>
      <c r="T589" s="297"/>
      <c r="U589" s="297"/>
      <c r="V589" s="297"/>
      <c r="W589" s="297"/>
      <c r="X589" s="297"/>
      <c r="Y589" s="297"/>
      <c r="Z589" s="297"/>
    </row>
    <row r="590" spans="1:26" ht="15.75" customHeight="1">
      <c r="A590" s="297"/>
      <c r="B590" s="297"/>
      <c r="C590" s="297"/>
      <c r="D590" s="297"/>
      <c r="E590" s="297"/>
      <c r="F590" s="297"/>
      <c r="G590" s="297"/>
      <c r="H590" s="297"/>
      <c r="I590" s="297"/>
      <c r="J590" s="297"/>
      <c r="K590" s="297"/>
      <c r="L590" s="297"/>
      <c r="M590" s="297"/>
      <c r="N590" s="297"/>
      <c r="O590" s="297"/>
      <c r="P590" s="297"/>
      <c r="Q590" s="297"/>
      <c r="R590" s="297"/>
      <c r="S590" s="297"/>
      <c r="T590" s="297"/>
      <c r="U590" s="297"/>
      <c r="V590" s="297"/>
      <c r="W590" s="297"/>
      <c r="X590" s="297"/>
      <c r="Y590" s="297"/>
      <c r="Z590" s="297"/>
    </row>
    <row r="591" spans="1:26" ht="15.75" customHeight="1">
      <c r="A591" s="297"/>
      <c r="B591" s="297"/>
      <c r="C591" s="297"/>
      <c r="D591" s="297"/>
      <c r="E591" s="297"/>
      <c r="F591" s="297"/>
      <c r="G591" s="297"/>
      <c r="H591" s="297"/>
      <c r="I591" s="297"/>
      <c r="J591" s="297"/>
      <c r="K591" s="297"/>
      <c r="L591" s="297"/>
      <c r="M591" s="297"/>
      <c r="N591" s="297"/>
      <c r="O591" s="297"/>
      <c r="P591" s="297"/>
      <c r="Q591" s="297"/>
      <c r="R591" s="297"/>
      <c r="S591" s="297"/>
      <c r="T591" s="297"/>
      <c r="U591" s="297"/>
      <c r="V591" s="297"/>
      <c r="W591" s="297"/>
      <c r="X591" s="297"/>
      <c r="Y591" s="297"/>
      <c r="Z591" s="297"/>
    </row>
    <row r="592" spans="1:26" ht="15.75" customHeight="1">
      <c r="A592" s="297"/>
      <c r="B592" s="297"/>
      <c r="C592" s="297"/>
      <c r="D592" s="297"/>
      <c r="E592" s="297"/>
      <c r="F592" s="297"/>
      <c r="G592" s="297"/>
      <c r="H592" s="297"/>
      <c r="I592" s="297"/>
      <c r="J592" s="297"/>
      <c r="K592" s="297"/>
      <c r="L592" s="297"/>
      <c r="M592" s="297"/>
      <c r="N592" s="297"/>
      <c r="O592" s="297"/>
      <c r="P592" s="297"/>
      <c r="Q592" s="297"/>
      <c r="R592" s="297"/>
      <c r="S592" s="297"/>
      <c r="T592" s="297"/>
      <c r="U592" s="297"/>
      <c r="V592" s="297"/>
      <c r="W592" s="297"/>
      <c r="X592" s="297"/>
      <c r="Y592" s="297"/>
      <c r="Z592" s="297"/>
    </row>
    <row r="593" spans="1:26" ht="15.75" customHeight="1">
      <c r="A593" s="297"/>
      <c r="B593" s="297"/>
      <c r="C593" s="297"/>
      <c r="D593" s="297"/>
      <c r="E593" s="297"/>
      <c r="F593" s="297"/>
      <c r="G593" s="297"/>
      <c r="H593" s="297"/>
      <c r="I593" s="297"/>
      <c r="J593" s="297"/>
      <c r="K593" s="297"/>
      <c r="L593" s="297"/>
      <c r="M593" s="297"/>
      <c r="N593" s="297"/>
      <c r="O593" s="297"/>
      <c r="P593" s="297"/>
      <c r="Q593" s="297"/>
      <c r="R593" s="297"/>
      <c r="S593" s="297"/>
      <c r="T593" s="297"/>
      <c r="U593" s="297"/>
      <c r="V593" s="297"/>
      <c r="W593" s="297"/>
      <c r="X593" s="297"/>
      <c r="Y593" s="297"/>
      <c r="Z593" s="297"/>
    </row>
    <row r="594" spans="1:26" ht="15.75" customHeight="1">
      <c r="A594" s="297"/>
      <c r="B594" s="297"/>
      <c r="C594" s="297"/>
      <c r="D594" s="297"/>
      <c r="E594" s="297"/>
      <c r="F594" s="297"/>
      <c r="G594" s="297"/>
      <c r="H594" s="297"/>
      <c r="I594" s="297"/>
      <c r="J594" s="297"/>
      <c r="K594" s="297"/>
      <c r="L594" s="297"/>
      <c r="M594" s="297"/>
      <c r="N594" s="297"/>
      <c r="O594" s="297"/>
      <c r="P594" s="297"/>
      <c r="Q594" s="297"/>
      <c r="R594" s="297"/>
      <c r="S594" s="297"/>
      <c r="T594" s="297"/>
      <c r="U594" s="297"/>
      <c r="V594" s="297"/>
      <c r="W594" s="297"/>
      <c r="X594" s="297"/>
      <c r="Y594" s="297"/>
      <c r="Z594" s="297"/>
    </row>
    <row r="595" spans="1:26" ht="15.75" customHeight="1">
      <c r="A595" s="297"/>
      <c r="B595" s="297"/>
      <c r="C595" s="297"/>
      <c r="D595" s="297"/>
      <c r="E595" s="297"/>
      <c r="F595" s="297"/>
      <c r="G595" s="297"/>
      <c r="H595" s="297"/>
      <c r="I595" s="297"/>
      <c r="J595" s="297"/>
      <c r="K595" s="297"/>
      <c r="L595" s="297"/>
      <c r="M595" s="297"/>
      <c r="N595" s="297"/>
      <c r="O595" s="297"/>
      <c r="P595" s="297"/>
      <c r="Q595" s="297"/>
      <c r="R595" s="297"/>
      <c r="S595" s="297"/>
      <c r="T595" s="297"/>
      <c r="U595" s="297"/>
      <c r="V595" s="297"/>
      <c r="W595" s="297"/>
      <c r="X595" s="297"/>
      <c r="Y595" s="297"/>
      <c r="Z595" s="297"/>
    </row>
    <row r="596" spans="1:26" ht="15.75" customHeight="1">
      <c r="A596" s="297"/>
      <c r="B596" s="297"/>
      <c r="C596" s="297"/>
      <c r="D596" s="297"/>
      <c r="E596" s="297"/>
      <c r="F596" s="297"/>
      <c r="G596" s="297"/>
      <c r="H596" s="297"/>
      <c r="I596" s="297"/>
      <c r="J596" s="297"/>
      <c r="K596" s="297"/>
      <c r="L596" s="297"/>
      <c r="M596" s="297"/>
      <c r="N596" s="297"/>
      <c r="O596" s="297"/>
      <c r="P596" s="297"/>
      <c r="Q596" s="297"/>
      <c r="R596" s="297"/>
      <c r="S596" s="297"/>
      <c r="T596" s="297"/>
      <c r="U596" s="297"/>
      <c r="V596" s="297"/>
      <c r="W596" s="297"/>
      <c r="X596" s="297"/>
      <c r="Y596" s="297"/>
      <c r="Z596" s="297"/>
    </row>
    <row r="597" spans="1:26" ht="15.75" customHeight="1">
      <c r="A597" s="297"/>
      <c r="B597" s="297"/>
      <c r="C597" s="297"/>
      <c r="D597" s="297"/>
      <c r="E597" s="297"/>
      <c r="F597" s="297"/>
      <c r="G597" s="297"/>
      <c r="H597" s="297"/>
      <c r="I597" s="297"/>
      <c r="J597" s="297"/>
      <c r="K597" s="297"/>
      <c r="L597" s="297"/>
      <c r="M597" s="297"/>
      <c r="N597" s="297"/>
      <c r="O597" s="297"/>
      <c r="P597" s="297"/>
      <c r="Q597" s="297"/>
      <c r="R597" s="297"/>
      <c r="S597" s="297"/>
      <c r="T597" s="297"/>
      <c r="U597" s="297"/>
      <c r="V597" s="297"/>
      <c r="W597" s="297"/>
      <c r="X597" s="297"/>
      <c r="Y597" s="297"/>
      <c r="Z597" s="297"/>
    </row>
    <row r="598" spans="1:26" ht="15.75" customHeight="1">
      <c r="A598" s="297"/>
      <c r="B598" s="297"/>
      <c r="C598" s="297"/>
      <c r="D598" s="297"/>
      <c r="E598" s="297"/>
      <c r="F598" s="297"/>
      <c r="G598" s="297"/>
      <c r="H598" s="297"/>
      <c r="I598" s="297"/>
      <c r="J598" s="297"/>
      <c r="K598" s="297"/>
      <c r="L598" s="297"/>
      <c r="M598" s="297"/>
      <c r="N598" s="297"/>
      <c r="O598" s="297"/>
      <c r="P598" s="297"/>
      <c r="Q598" s="297"/>
      <c r="R598" s="297"/>
      <c r="S598" s="297"/>
      <c r="T598" s="297"/>
      <c r="U598" s="297"/>
      <c r="V598" s="297"/>
      <c r="W598" s="297"/>
      <c r="X598" s="297"/>
      <c r="Y598" s="297"/>
      <c r="Z598" s="297"/>
    </row>
    <row r="599" spans="1:26" ht="15.75" customHeight="1">
      <c r="A599" s="297"/>
      <c r="B599" s="297"/>
      <c r="C599" s="297"/>
      <c r="D599" s="297"/>
      <c r="E599" s="297"/>
      <c r="F599" s="297"/>
      <c r="G599" s="297"/>
      <c r="H599" s="297"/>
      <c r="I599" s="297"/>
      <c r="J599" s="297"/>
      <c r="K599" s="297"/>
      <c r="L599" s="297"/>
      <c r="M599" s="297"/>
      <c r="N599" s="297"/>
      <c r="O599" s="297"/>
      <c r="P599" s="297"/>
      <c r="Q599" s="297"/>
      <c r="R599" s="297"/>
      <c r="S599" s="297"/>
      <c r="T599" s="297"/>
      <c r="U599" s="297"/>
      <c r="V599" s="297"/>
      <c r="W599" s="297"/>
      <c r="X599" s="297"/>
      <c r="Y599" s="297"/>
      <c r="Z599" s="297"/>
    </row>
    <row r="600" spans="1:26" ht="15.75" customHeight="1">
      <c r="A600" s="297"/>
      <c r="B600" s="297"/>
      <c r="C600" s="297"/>
      <c r="D600" s="297"/>
      <c r="E600" s="297"/>
      <c r="F600" s="297"/>
      <c r="G600" s="297"/>
      <c r="H600" s="297"/>
      <c r="I600" s="297"/>
      <c r="J600" s="297"/>
      <c r="K600" s="297"/>
      <c r="L600" s="297"/>
      <c r="M600" s="297"/>
      <c r="N600" s="297"/>
      <c r="O600" s="297"/>
      <c r="P600" s="297"/>
      <c r="Q600" s="297"/>
      <c r="R600" s="297"/>
      <c r="S600" s="297"/>
      <c r="T600" s="297"/>
      <c r="U600" s="297"/>
      <c r="V600" s="297"/>
      <c r="W600" s="297"/>
      <c r="X600" s="297"/>
      <c r="Y600" s="297"/>
      <c r="Z600" s="297"/>
    </row>
    <row r="601" spans="1:26" ht="15.75" customHeight="1">
      <c r="A601" s="297"/>
      <c r="B601" s="297"/>
      <c r="C601" s="297"/>
      <c r="D601" s="297"/>
      <c r="E601" s="297"/>
      <c r="F601" s="297"/>
      <c r="G601" s="297"/>
      <c r="H601" s="297"/>
      <c r="I601" s="297"/>
      <c r="J601" s="297"/>
      <c r="K601" s="297"/>
      <c r="L601" s="297"/>
      <c r="M601" s="297"/>
      <c r="N601" s="297"/>
      <c r="O601" s="297"/>
      <c r="P601" s="297"/>
      <c r="Q601" s="297"/>
      <c r="R601" s="297"/>
      <c r="S601" s="297"/>
      <c r="T601" s="297"/>
      <c r="U601" s="297"/>
      <c r="V601" s="297"/>
      <c r="W601" s="297"/>
      <c r="X601" s="297"/>
      <c r="Y601" s="297"/>
      <c r="Z601" s="297"/>
    </row>
    <row r="602" spans="1:26" ht="15.75" customHeight="1">
      <c r="A602" s="297"/>
      <c r="B602" s="297"/>
      <c r="C602" s="297"/>
      <c r="D602" s="297"/>
      <c r="E602" s="297"/>
      <c r="F602" s="297"/>
      <c r="G602" s="297"/>
      <c r="H602" s="297"/>
      <c r="I602" s="297"/>
      <c r="J602" s="297"/>
      <c r="K602" s="297"/>
      <c r="L602" s="297"/>
      <c r="M602" s="297"/>
      <c r="N602" s="297"/>
      <c r="O602" s="297"/>
      <c r="P602" s="297"/>
      <c r="Q602" s="297"/>
      <c r="R602" s="297"/>
      <c r="S602" s="297"/>
      <c r="T602" s="297"/>
      <c r="U602" s="297"/>
      <c r="V602" s="297"/>
      <c r="W602" s="297"/>
      <c r="X602" s="297"/>
      <c r="Y602" s="297"/>
      <c r="Z602" s="297"/>
    </row>
    <row r="603" spans="1:26" ht="15.75" customHeight="1">
      <c r="A603" s="297"/>
      <c r="B603" s="297"/>
      <c r="C603" s="297"/>
      <c r="D603" s="297"/>
      <c r="E603" s="297"/>
      <c r="F603" s="297"/>
      <c r="G603" s="297"/>
      <c r="H603" s="297"/>
      <c r="I603" s="297"/>
      <c r="J603" s="297"/>
      <c r="K603" s="297"/>
      <c r="L603" s="297"/>
      <c r="M603" s="297"/>
      <c r="N603" s="297"/>
      <c r="O603" s="297"/>
      <c r="P603" s="297"/>
      <c r="Q603" s="297"/>
      <c r="R603" s="297"/>
      <c r="S603" s="297"/>
      <c r="T603" s="297"/>
      <c r="U603" s="297"/>
      <c r="V603" s="297"/>
      <c r="W603" s="297"/>
      <c r="X603" s="297"/>
      <c r="Y603" s="297"/>
      <c r="Z603" s="297"/>
    </row>
    <row r="604" spans="1:26" ht="15.75" customHeight="1">
      <c r="A604" s="297"/>
      <c r="B604" s="297"/>
      <c r="C604" s="297"/>
      <c r="D604" s="297"/>
      <c r="E604" s="297"/>
      <c r="F604" s="297"/>
      <c r="G604" s="297"/>
      <c r="H604" s="297"/>
      <c r="I604" s="297"/>
      <c r="J604" s="297"/>
      <c r="K604" s="297"/>
      <c r="L604" s="297"/>
      <c r="M604" s="297"/>
      <c r="N604" s="297"/>
      <c r="O604" s="297"/>
      <c r="P604" s="297"/>
      <c r="Q604" s="297"/>
      <c r="R604" s="297"/>
      <c r="S604" s="297"/>
      <c r="T604" s="297"/>
      <c r="U604" s="297"/>
      <c r="V604" s="297"/>
      <c r="W604" s="297"/>
      <c r="X604" s="297"/>
      <c r="Y604" s="297"/>
      <c r="Z604" s="297"/>
    </row>
    <row r="605" spans="1:26" ht="15.75" customHeight="1">
      <c r="A605" s="297"/>
      <c r="B605" s="297"/>
      <c r="C605" s="297"/>
      <c r="D605" s="297"/>
      <c r="E605" s="297"/>
      <c r="F605" s="297"/>
      <c r="G605" s="297"/>
      <c r="H605" s="297"/>
      <c r="I605" s="297"/>
      <c r="J605" s="297"/>
      <c r="K605" s="297"/>
      <c r="L605" s="297"/>
      <c r="M605" s="297"/>
      <c r="N605" s="297"/>
      <c r="O605" s="297"/>
      <c r="P605" s="297"/>
      <c r="Q605" s="297"/>
      <c r="R605" s="297"/>
      <c r="S605" s="297"/>
      <c r="T605" s="297"/>
      <c r="U605" s="297"/>
      <c r="V605" s="297"/>
      <c r="W605" s="297"/>
      <c r="X605" s="297"/>
      <c r="Y605" s="297"/>
      <c r="Z605" s="297"/>
    </row>
    <row r="606" spans="1:26" ht="15.75" customHeight="1">
      <c r="A606" s="297"/>
      <c r="B606" s="297"/>
      <c r="C606" s="297"/>
      <c r="D606" s="297"/>
      <c r="E606" s="297"/>
      <c r="F606" s="297"/>
      <c r="G606" s="297"/>
      <c r="H606" s="297"/>
      <c r="I606" s="297"/>
      <c r="J606" s="297"/>
      <c r="K606" s="297"/>
      <c r="L606" s="297"/>
      <c r="M606" s="297"/>
      <c r="N606" s="297"/>
      <c r="O606" s="297"/>
      <c r="P606" s="297"/>
      <c r="Q606" s="297"/>
      <c r="R606" s="297"/>
      <c r="S606" s="297"/>
      <c r="T606" s="297"/>
      <c r="U606" s="297"/>
      <c r="V606" s="297"/>
      <c r="W606" s="297"/>
      <c r="X606" s="297"/>
      <c r="Y606" s="297"/>
      <c r="Z606" s="297"/>
    </row>
    <row r="607" spans="1:26" ht="15.75" customHeight="1">
      <c r="A607" s="297"/>
      <c r="B607" s="297"/>
      <c r="C607" s="297"/>
      <c r="D607" s="297"/>
      <c r="E607" s="297"/>
      <c r="F607" s="297"/>
      <c r="G607" s="297"/>
      <c r="H607" s="297"/>
      <c r="I607" s="297"/>
      <c r="J607" s="297"/>
      <c r="K607" s="297"/>
      <c r="L607" s="297"/>
      <c r="M607" s="297"/>
      <c r="N607" s="297"/>
      <c r="O607" s="297"/>
      <c r="P607" s="297"/>
      <c r="Q607" s="297"/>
      <c r="R607" s="297"/>
      <c r="S607" s="297"/>
      <c r="T607" s="297"/>
      <c r="U607" s="297"/>
      <c r="V607" s="297"/>
      <c r="W607" s="297"/>
      <c r="X607" s="297"/>
      <c r="Y607" s="297"/>
      <c r="Z607" s="297"/>
    </row>
    <row r="608" spans="1:26" ht="15.75" customHeight="1">
      <c r="A608" s="297"/>
      <c r="B608" s="297"/>
      <c r="C608" s="297"/>
      <c r="D608" s="297"/>
      <c r="E608" s="297"/>
      <c r="F608" s="297"/>
      <c r="G608" s="297"/>
      <c r="H608" s="297"/>
      <c r="I608" s="297"/>
      <c r="J608" s="297"/>
      <c r="K608" s="297"/>
      <c r="L608" s="297"/>
      <c r="M608" s="297"/>
      <c r="N608" s="297"/>
      <c r="O608" s="297"/>
      <c r="P608" s="297"/>
      <c r="Q608" s="297"/>
      <c r="R608" s="297"/>
      <c r="S608" s="297"/>
      <c r="T608" s="297"/>
      <c r="U608" s="297"/>
      <c r="V608" s="297"/>
      <c r="W608" s="297"/>
      <c r="X608" s="297"/>
      <c r="Y608" s="297"/>
      <c r="Z608" s="297"/>
    </row>
    <row r="609" spans="1:26" ht="15.75" customHeight="1">
      <c r="A609" s="297"/>
      <c r="B609" s="297"/>
      <c r="C609" s="297"/>
      <c r="D609" s="297"/>
      <c r="E609" s="297"/>
      <c r="F609" s="297"/>
      <c r="G609" s="297"/>
      <c r="H609" s="297"/>
      <c r="I609" s="297"/>
      <c r="J609" s="297"/>
      <c r="K609" s="297"/>
      <c r="L609" s="297"/>
      <c r="M609" s="297"/>
      <c r="N609" s="297"/>
      <c r="O609" s="297"/>
      <c r="P609" s="297"/>
      <c r="Q609" s="297"/>
      <c r="R609" s="297"/>
      <c r="S609" s="297"/>
      <c r="T609" s="297"/>
      <c r="U609" s="297"/>
      <c r="V609" s="297"/>
      <c r="W609" s="297"/>
      <c r="X609" s="297"/>
      <c r="Y609" s="297"/>
      <c r="Z609" s="297"/>
    </row>
    <row r="610" spans="1:26" ht="15.75" customHeight="1">
      <c r="A610" s="297"/>
      <c r="B610" s="297"/>
      <c r="C610" s="297"/>
      <c r="D610" s="297"/>
      <c r="E610" s="297"/>
      <c r="F610" s="297"/>
      <c r="G610" s="297"/>
      <c r="H610" s="297"/>
      <c r="I610" s="297"/>
      <c r="J610" s="297"/>
      <c r="K610" s="297"/>
      <c r="L610" s="297"/>
      <c r="M610" s="297"/>
      <c r="N610" s="297"/>
      <c r="O610" s="297"/>
      <c r="P610" s="297"/>
      <c r="Q610" s="297"/>
      <c r="R610" s="297"/>
      <c r="S610" s="297"/>
      <c r="T610" s="297"/>
      <c r="U610" s="297"/>
      <c r="V610" s="297"/>
      <c r="W610" s="297"/>
      <c r="X610" s="297"/>
      <c r="Y610" s="297"/>
      <c r="Z610" s="297"/>
    </row>
    <row r="611" spans="1:26" ht="15.75" customHeight="1">
      <c r="A611" s="297"/>
      <c r="B611" s="297"/>
      <c r="C611" s="297"/>
      <c r="D611" s="297"/>
      <c r="E611" s="297"/>
      <c r="F611" s="297"/>
      <c r="G611" s="297"/>
      <c r="H611" s="297"/>
      <c r="I611" s="297"/>
      <c r="J611" s="297"/>
      <c r="K611" s="297"/>
      <c r="L611" s="297"/>
      <c r="M611" s="297"/>
      <c r="N611" s="297"/>
      <c r="O611" s="297"/>
      <c r="P611" s="297"/>
      <c r="Q611" s="297"/>
      <c r="R611" s="297"/>
      <c r="S611" s="297"/>
      <c r="T611" s="297"/>
      <c r="U611" s="297"/>
      <c r="V611" s="297"/>
      <c r="W611" s="297"/>
      <c r="X611" s="297"/>
      <c r="Y611" s="297"/>
      <c r="Z611" s="297"/>
    </row>
    <row r="612" spans="1:26" ht="15.75" customHeight="1">
      <c r="A612" s="297"/>
      <c r="B612" s="297"/>
      <c r="C612" s="297"/>
      <c r="D612" s="297"/>
      <c r="E612" s="297"/>
      <c r="F612" s="297"/>
      <c r="G612" s="297"/>
      <c r="H612" s="297"/>
      <c r="I612" s="297"/>
      <c r="J612" s="297"/>
      <c r="K612" s="297"/>
      <c r="L612" s="297"/>
      <c r="M612" s="297"/>
      <c r="N612" s="297"/>
      <c r="O612" s="297"/>
      <c r="P612" s="297"/>
      <c r="Q612" s="297"/>
      <c r="R612" s="297"/>
      <c r="S612" s="297"/>
      <c r="T612" s="297"/>
      <c r="U612" s="297"/>
      <c r="V612" s="297"/>
      <c r="W612" s="297"/>
      <c r="X612" s="297"/>
      <c r="Y612" s="297"/>
      <c r="Z612" s="297"/>
    </row>
    <row r="613" spans="1:26" ht="15.75" customHeight="1">
      <c r="A613" s="297"/>
      <c r="B613" s="297"/>
      <c r="C613" s="297"/>
      <c r="D613" s="297"/>
      <c r="E613" s="297"/>
      <c r="F613" s="297"/>
      <c r="G613" s="297"/>
      <c r="H613" s="297"/>
      <c r="I613" s="297"/>
      <c r="J613" s="297"/>
      <c r="K613" s="297"/>
      <c r="L613" s="297"/>
      <c r="M613" s="297"/>
      <c r="N613" s="297"/>
      <c r="O613" s="297"/>
      <c r="P613" s="297"/>
      <c r="Q613" s="297"/>
      <c r="R613" s="297"/>
      <c r="S613" s="297"/>
      <c r="T613" s="297"/>
      <c r="U613" s="297"/>
      <c r="V613" s="297"/>
      <c r="W613" s="297"/>
      <c r="X613" s="297"/>
      <c r="Y613" s="297"/>
      <c r="Z613" s="297"/>
    </row>
    <row r="614" spans="1:26" ht="15.75" customHeight="1">
      <c r="A614" s="297"/>
      <c r="B614" s="297"/>
      <c r="C614" s="297"/>
      <c r="D614" s="297"/>
      <c r="E614" s="297"/>
      <c r="F614" s="297"/>
      <c r="G614" s="297"/>
      <c r="H614" s="297"/>
      <c r="I614" s="297"/>
      <c r="J614" s="297"/>
      <c r="K614" s="297"/>
      <c r="L614" s="297"/>
      <c r="M614" s="297"/>
      <c r="N614" s="297"/>
      <c r="O614" s="297"/>
      <c r="P614" s="297"/>
      <c r="Q614" s="297"/>
      <c r="R614" s="297"/>
      <c r="S614" s="297"/>
      <c r="T614" s="297"/>
      <c r="U614" s="297"/>
      <c r="V614" s="297"/>
      <c r="W614" s="297"/>
      <c r="X614" s="297"/>
      <c r="Y614" s="297"/>
      <c r="Z614" s="297"/>
    </row>
    <row r="615" spans="1:26" ht="15.75" customHeight="1">
      <c r="A615" s="297"/>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row>
    <row r="616" spans="1:26" ht="15.75" customHeight="1">
      <c r="A616" s="297"/>
      <c r="B616" s="297"/>
      <c r="C616" s="297"/>
      <c r="D616" s="297"/>
      <c r="E616" s="297"/>
      <c r="F616" s="297"/>
      <c r="G616" s="297"/>
      <c r="H616" s="297"/>
      <c r="I616" s="297"/>
      <c r="J616" s="297"/>
      <c r="K616" s="297"/>
      <c r="L616" s="297"/>
      <c r="M616" s="297"/>
      <c r="N616" s="297"/>
      <c r="O616" s="297"/>
      <c r="P616" s="297"/>
      <c r="Q616" s="297"/>
      <c r="R616" s="297"/>
      <c r="S616" s="297"/>
      <c r="T616" s="297"/>
      <c r="U616" s="297"/>
      <c r="V616" s="297"/>
      <c r="W616" s="297"/>
      <c r="X616" s="297"/>
      <c r="Y616" s="297"/>
      <c r="Z616" s="297"/>
    </row>
    <row r="617" spans="1:26" ht="15.75" customHeight="1">
      <c r="A617" s="297"/>
      <c r="B617" s="297"/>
      <c r="C617" s="297"/>
      <c r="D617" s="297"/>
      <c r="E617" s="297"/>
      <c r="F617" s="297"/>
      <c r="G617" s="297"/>
      <c r="H617" s="297"/>
      <c r="I617" s="297"/>
      <c r="J617" s="297"/>
      <c r="K617" s="297"/>
      <c r="L617" s="297"/>
      <c r="M617" s="297"/>
      <c r="N617" s="297"/>
      <c r="O617" s="297"/>
      <c r="P617" s="297"/>
      <c r="Q617" s="297"/>
      <c r="R617" s="297"/>
      <c r="S617" s="297"/>
      <c r="T617" s="297"/>
      <c r="U617" s="297"/>
      <c r="V617" s="297"/>
      <c r="W617" s="297"/>
      <c r="X617" s="297"/>
      <c r="Y617" s="297"/>
      <c r="Z617" s="297"/>
    </row>
    <row r="618" spans="1:26" ht="15.75" customHeight="1">
      <c r="A618" s="297"/>
      <c r="B618" s="297"/>
      <c r="C618" s="297"/>
      <c r="D618" s="297"/>
      <c r="E618" s="297"/>
      <c r="F618" s="297"/>
      <c r="G618" s="297"/>
      <c r="H618" s="297"/>
      <c r="I618" s="297"/>
      <c r="J618" s="297"/>
      <c r="K618" s="297"/>
      <c r="L618" s="297"/>
      <c r="M618" s="297"/>
      <c r="N618" s="297"/>
      <c r="O618" s="297"/>
      <c r="P618" s="297"/>
      <c r="Q618" s="297"/>
      <c r="R618" s="297"/>
      <c r="S618" s="297"/>
      <c r="T618" s="297"/>
      <c r="U618" s="297"/>
      <c r="V618" s="297"/>
      <c r="W618" s="297"/>
      <c r="X618" s="297"/>
      <c r="Y618" s="297"/>
      <c r="Z618" s="297"/>
    </row>
    <row r="619" spans="1:26" ht="15.75" customHeight="1">
      <c r="A619" s="297"/>
      <c r="B619" s="297"/>
      <c r="C619" s="297"/>
      <c r="D619" s="297"/>
      <c r="E619" s="297"/>
      <c r="F619" s="297"/>
      <c r="G619" s="297"/>
      <c r="H619" s="297"/>
      <c r="I619" s="297"/>
      <c r="J619" s="297"/>
      <c r="K619" s="297"/>
      <c r="L619" s="297"/>
      <c r="M619" s="297"/>
      <c r="N619" s="297"/>
      <c r="O619" s="297"/>
      <c r="P619" s="297"/>
      <c r="Q619" s="297"/>
      <c r="R619" s="297"/>
      <c r="S619" s="297"/>
      <c r="T619" s="297"/>
      <c r="U619" s="297"/>
      <c r="V619" s="297"/>
      <c r="W619" s="297"/>
      <c r="X619" s="297"/>
      <c r="Y619" s="297"/>
      <c r="Z619" s="297"/>
    </row>
    <row r="620" spans="1:26" ht="15.75" customHeight="1">
      <c r="A620" s="297"/>
      <c r="B620" s="297"/>
      <c r="C620" s="297"/>
      <c r="D620" s="297"/>
      <c r="E620" s="297"/>
      <c r="F620" s="297"/>
      <c r="G620" s="297"/>
      <c r="H620" s="297"/>
      <c r="I620" s="297"/>
      <c r="J620" s="297"/>
      <c r="K620" s="297"/>
      <c r="L620" s="297"/>
      <c r="M620" s="297"/>
      <c r="N620" s="297"/>
      <c r="O620" s="297"/>
      <c r="P620" s="297"/>
      <c r="Q620" s="297"/>
      <c r="R620" s="297"/>
      <c r="S620" s="297"/>
      <c r="T620" s="297"/>
      <c r="U620" s="297"/>
      <c r="V620" s="297"/>
      <c r="W620" s="297"/>
      <c r="X620" s="297"/>
      <c r="Y620" s="297"/>
      <c r="Z620" s="297"/>
    </row>
    <row r="621" spans="1:26" ht="15.75" customHeight="1">
      <c r="A621" s="297"/>
      <c r="B621" s="297"/>
      <c r="C621" s="297"/>
      <c r="D621" s="297"/>
      <c r="E621" s="297"/>
      <c r="F621" s="297"/>
      <c r="G621" s="297"/>
      <c r="H621" s="297"/>
      <c r="I621" s="297"/>
      <c r="J621" s="297"/>
      <c r="K621" s="297"/>
      <c r="L621" s="297"/>
      <c r="M621" s="297"/>
      <c r="N621" s="297"/>
      <c r="O621" s="297"/>
      <c r="P621" s="297"/>
      <c r="Q621" s="297"/>
      <c r="R621" s="297"/>
      <c r="S621" s="297"/>
      <c r="T621" s="297"/>
      <c r="U621" s="297"/>
      <c r="V621" s="297"/>
      <c r="W621" s="297"/>
      <c r="X621" s="297"/>
      <c r="Y621" s="297"/>
      <c r="Z621" s="297"/>
    </row>
    <row r="622" spans="1:26" ht="15.75" customHeight="1">
      <c r="A622" s="297"/>
      <c r="B622" s="297"/>
      <c r="C622" s="297"/>
      <c r="D622" s="297"/>
      <c r="E622" s="297"/>
      <c r="F622" s="297"/>
      <c r="G622" s="297"/>
      <c r="H622" s="297"/>
      <c r="I622" s="297"/>
      <c r="J622" s="297"/>
      <c r="K622" s="297"/>
      <c r="L622" s="297"/>
      <c r="M622" s="297"/>
      <c r="N622" s="297"/>
      <c r="O622" s="297"/>
      <c r="P622" s="297"/>
      <c r="Q622" s="297"/>
      <c r="R622" s="297"/>
      <c r="S622" s="297"/>
      <c r="T622" s="297"/>
      <c r="U622" s="297"/>
      <c r="V622" s="297"/>
      <c r="W622" s="297"/>
      <c r="X622" s="297"/>
      <c r="Y622" s="297"/>
      <c r="Z622" s="297"/>
    </row>
    <row r="623" spans="1:26" ht="15.75" customHeight="1">
      <c r="A623" s="297"/>
      <c r="B623" s="297"/>
      <c r="C623" s="297"/>
      <c r="D623" s="297"/>
      <c r="E623" s="297"/>
      <c r="F623" s="297"/>
      <c r="G623" s="297"/>
      <c r="H623" s="297"/>
      <c r="I623" s="297"/>
      <c r="J623" s="297"/>
      <c r="K623" s="297"/>
      <c r="L623" s="297"/>
      <c r="M623" s="297"/>
      <c r="N623" s="297"/>
      <c r="O623" s="297"/>
      <c r="P623" s="297"/>
      <c r="Q623" s="297"/>
      <c r="R623" s="297"/>
      <c r="S623" s="297"/>
      <c r="T623" s="297"/>
      <c r="U623" s="297"/>
      <c r="V623" s="297"/>
      <c r="W623" s="297"/>
      <c r="X623" s="297"/>
      <c r="Y623" s="297"/>
      <c r="Z623" s="297"/>
    </row>
    <row r="624" spans="1:26" ht="15.75" customHeight="1">
      <c r="A624" s="297"/>
      <c r="B624" s="297"/>
      <c r="C624" s="297"/>
      <c r="D624" s="297"/>
      <c r="E624" s="297"/>
      <c r="F624" s="297"/>
      <c r="G624" s="297"/>
      <c r="H624" s="297"/>
      <c r="I624" s="297"/>
      <c r="J624" s="297"/>
      <c r="K624" s="297"/>
      <c r="L624" s="297"/>
      <c r="M624" s="297"/>
      <c r="N624" s="297"/>
      <c r="O624" s="297"/>
      <c r="P624" s="297"/>
      <c r="Q624" s="297"/>
      <c r="R624" s="297"/>
      <c r="S624" s="297"/>
      <c r="T624" s="297"/>
      <c r="U624" s="297"/>
      <c r="V624" s="297"/>
      <c r="W624" s="297"/>
      <c r="X624" s="297"/>
      <c r="Y624" s="297"/>
      <c r="Z624" s="297"/>
    </row>
    <row r="625" spans="1:26" ht="15.75" customHeight="1">
      <c r="A625" s="297"/>
      <c r="B625" s="297"/>
      <c r="C625" s="297"/>
      <c r="D625" s="297"/>
      <c r="E625" s="297"/>
      <c r="F625" s="297"/>
      <c r="G625" s="297"/>
      <c r="H625" s="297"/>
      <c r="I625" s="297"/>
      <c r="J625" s="297"/>
      <c r="K625" s="297"/>
      <c r="L625" s="297"/>
      <c r="M625" s="297"/>
      <c r="N625" s="297"/>
      <c r="O625" s="297"/>
      <c r="P625" s="297"/>
      <c r="Q625" s="297"/>
      <c r="R625" s="297"/>
      <c r="S625" s="297"/>
      <c r="T625" s="297"/>
      <c r="U625" s="297"/>
      <c r="V625" s="297"/>
      <c r="W625" s="297"/>
      <c r="X625" s="297"/>
      <c r="Y625" s="297"/>
      <c r="Z625" s="297"/>
    </row>
    <row r="626" spans="1:26" ht="15.75" customHeight="1">
      <c r="A626" s="297"/>
      <c r="B626" s="297"/>
      <c r="C626" s="297"/>
      <c r="D626" s="297"/>
      <c r="E626" s="297"/>
      <c r="F626" s="297"/>
      <c r="G626" s="297"/>
      <c r="H626" s="297"/>
      <c r="I626" s="297"/>
      <c r="J626" s="297"/>
      <c r="K626" s="297"/>
      <c r="L626" s="297"/>
      <c r="M626" s="297"/>
      <c r="N626" s="297"/>
      <c r="O626" s="297"/>
      <c r="P626" s="297"/>
      <c r="Q626" s="297"/>
      <c r="R626" s="297"/>
      <c r="S626" s="297"/>
      <c r="T626" s="297"/>
      <c r="U626" s="297"/>
      <c r="V626" s="297"/>
      <c r="W626" s="297"/>
      <c r="X626" s="297"/>
      <c r="Y626" s="297"/>
      <c r="Z626" s="297"/>
    </row>
    <row r="627" spans="1:26" ht="15.75" customHeight="1">
      <c r="A627" s="297"/>
      <c r="B627" s="297"/>
      <c r="C627" s="297"/>
      <c r="D627" s="297"/>
      <c r="E627" s="297"/>
      <c r="F627" s="297"/>
      <c r="G627" s="297"/>
      <c r="H627" s="297"/>
      <c r="I627" s="297"/>
      <c r="J627" s="297"/>
      <c r="K627" s="297"/>
      <c r="L627" s="297"/>
      <c r="M627" s="297"/>
      <c r="N627" s="297"/>
      <c r="O627" s="297"/>
      <c r="P627" s="297"/>
      <c r="Q627" s="297"/>
      <c r="R627" s="297"/>
      <c r="S627" s="297"/>
      <c r="T627" s="297"/>
      <c r="U627" s="297"/>
      <c r="V627" s="297"/>
      <c r="W627" s="297"/>
      <c r="X627" s="297"/>
      <c r="Y627" s="297"/>
      <c r="Z627" s="297"/>
    </row>
    <row r="628" spans="1:26" ht="15.75" customHeight="1">
      <c r="A628" s="297"/>
      <c r="B628" s="297"/>
      <c r="C628" s="297"/>
      <c r="D628" s="297"/>
      <c r="E628" s="297"/>
      <c r="F628" s="297"/>
      <c r="G628" s="297"/>
      <c r="H628" s="297"/>
      <c r="I628" s="297"/>
      <c r="J628" s="297"/>
      <c r="K628" s="297"/>
      <c r="L628" s="297"/>
      <c r="M628" s="297"/>
      <c r="N628" s="297"/>
      <c r="O628" s="297"/>
      <c r="P628" s="297"/>
      <c r="Q628" s="297"/>
      <c r="R628" s="297"/>
      <c r="S628" s="297"/>
      <c r="T628" s="297"/>
      <c r="U628" s="297"/>
      <c r="V628" s="297"/>
      <c r="W628" s="297"/>
      <c r="X628" s="297"/>
      <c r="Y628" s="297"/>
      <c r="Z628" s="297"/>
    </row>
    <row r="629" spans="1:26" ht="15.75" customHeight="1">
      <c r="A629" s="297"/>
      <c r="B629" s="297"/>
      <c r="C629" s="297"/>
      <c r="D629" s="297"/>
      <c r="E629" s="297"/>
      <c r="F629" s="297"/>
      <c r="G629" s="297"/>
      <c r="H629" s="297"/>
      <c r="I629" s="297"/>
      <c r="J629" s="297"/>
      <c r="K629" s="297"/>
      <c r="L629" s="297"/>
      <c r="M629" s="297"/>
      <c r="N629" s="297"/>
      <c r="O629" s="297"/>
      <c r="P629" s="297"/>
      <c r="Q629" s="297"/>
      <c r="R629" s="297"/>
      <c r="S629" s="297"/>
      <c r="T629" s="297"/>
      <c r="U629" s="297"/>
      <c r="V629" s="297"/>
      <c r="W629" s="297"/>
      <c r="X629" s="297"/>
      <c r="Y629" s="297"/>
      <c r="Z629" s="297"/>
    </row>
    <row r="630" spans="1:26" ht="15.75" customHeight="1">
      <c r="A630" s="297"/>
      <c r="B630" s="297"/>
      <c r="C630" s="297"/>
      <c r="D630" s="297"/>
      <c r="E630" s="297"/>
      <c r="F630" s="297"/>
      <c r="G630" s="297"/>
      <c r="H630" s="297"/>
      <c r="I630" s="297"/>
      <c r="J630" s="297"/>
      <c r="K630" s="297"/>
      <c r="L630" s="297"/>
      <c r="M630" s="297"/>
      <c r="N630" s="297"/>
      <c r="O630" s="297"/>
      <c r="P630" s="297"/>
      <c r="Q630" s="297"/>
      <c r="R630" s="297"/>
      <c r="S630" s="297"/>
      <c r="T630" s="297"/>
      <c r="U630" s="297"/>
      <c r="V630" s="297"/>
      <c r="W630" s="297"/>
      <c r="X630" s="297"/>
      <c r="Y630" s="297"/>
      <c r="Z630" s="297"/>
    </row>
    <row r="631" spans="1:26" ht="15.75" customHeight="1">
      <c r="A631" s="297"/>
      <c r="B631" s="297"/>
      <c r="C631" s="297"/>
      <c r="D631" s="297"/>
      <c r="E631" s="297"/>
      <c r="F631" s="297"/>
      <c r="G631" s="297"/>
      <c r="H631" s="297"/>
      <c r="I631" s="297"/>
      <c r="J631" s="297"/>
      <c r="K631" s="297"/>
      <c r="L631" s="297"/>
      <c r="M631" s="297"/>
      <c r="N631" s="297"/>
      <c r="O631" s="297"/>
      <c r="P631" s="297"/>
      <c r="Q631" s="297"/>
      <c r="R631" s="297"/>
      <c r="S631" s="297"/>
      <c r="T631" s="297"/>
      <c r="U631" s="297"/>
      <c r="V631" s="297"/>
      <c r="W631" s="297"/>
      <c r="X631" s="297"/>
      <c r="Y631" s="297"/>
      <c r="Z631" s="297"/>
    </row>
    <row r="632" spans="1:26" ht="15.75" customHeight="1">
      <c r="A632" s="297"/>
      <c r="B632" s="297"/>
      <c r="C632" s="297"/>
      <c r="D632" s="297"/>
      <c r="E632" s="297"/>
      <c r="F632" s="297"/>
      <c r="G632" s="297"/>
      <c r="H632" s="297"/>
      <c r="I632" s="297"/>
      <c r="J632" s="297"/>
      <c r="K632" s="297"/>
      <c r="L632" s="297"/>
      <c r="M632" s="297"/>
      <c r="N632" s="297"/>
      <c r="O632" s="297"/>
      <c r="P632" s="297"/>
      <c r="Q632" s="297"/>
      <c r="R632" s="297"/>
      <c r="S632" s="297"/>
      <c r="T632" s="297"/>
      <c r="U632" s="297"/>
      <c r="V632" s="297"/>
      <c r="W632" s="297"/>
      <c r="X632" s="297"/>
      <c r="Y632" s="297"/>
      <c r="Z632" s="297"/>
    </row>
    <row r="633" spans="1:26" ht="15.75" customHeight="1">
      <c r="A633" s="297"/>
      <c r="B633" s="297"/>
      <c r="C633" s="297"/>
      <c r="D633" s="297"/>
      <c r="E633" s="297"/>
      <c r="F633" s="297"/>
      <c r="G633" s="297"/>
      <c r="H633" s="297"/>
      <c r="I633" s="297"/>
      <c r="J633" s="297"/>
      <c r="K633" s="297"/>
      <c r="L633" s="297"/>
      <c r="M633" s="297"/>
      <c r="N633" s="297"/>
      <c r="O633" s="297"/>
      <c r="P633" s="297"/>
      <c r="Q633" s="297"/>
      <c r="R633" s="297"/>
      <c r="S633" s="297"/>
      <c r="T633" s="297"/>
      <c r="U633" s="297"/>
      <c r="V633" s="297"/>
      <c r="W633" s="297"/>
      <c r="X633" s="297"/>
      <c r="Y633" s="297"/>
      <c r="Z633" s="297"/>
    </row>
    <row r="634" spans="1:26" ht="15.75" customHeight="1">
      <c r="A634" s="297"/>
      <c r="B634" s="297"/>
      <c r="C634" s="297"/>
      <c r="D634" s="297"/>
      <c r="E634" s="297"/>
      <c r="F634" s="297"/>
      <c r="G634" s="297"/>
      <c r="H634" s="297"/>
      <c r="I634" s="297"/>
      <c r="J634" s="297"/>
      <c r="K634" s="297"/>
      <c r="L634" s="297"/>
      <c r="M634" s="297"/>
      <c r="N634" s="297"/>
      <c r="O634" s="297"/>
      <c r="P634" s="297"/>
      <c r="Q634" s="297"/>
      <c r="R634" s="297"/>
      <c r="S634" s="297"/>
      <c r="T634" s="297"/>
      <c r="U634" s="297"/>
      <c r="V634" s="297"/>
      <c r="W634" s="297"/>
      <c r="X634" s="297"/>
      <c r="Y634" s="297"/>
      <c r="Z634" s="297"/>
    </row>
    <row r="635" spans="1:26" ht="15.75" customHeight="1">
      <c r="A635" s="297"/>
      <c r="B635" s="297"/>
      <c r="C635" s="297"/>
      <c r="D635" s="297"/>
      <c r="E635" s="297"/>
      <c r="F635" s="297"/>
      <c r="G635" s="297"/>
      <c r="H635" s="297"/>
      <c r="I635" s="297"/>
      <c r="J635" s="297"/>
      <c r="K635" s="297"/>
      <c r="L635" s="297"/>
      <c r="M635" s="297"/>
      <c r="N635" s="297"/>
      <c r="O635" s="297"/>
      <c r="P635" s="297"/>
      <c r="Q635" s="297"/>
      <c r="R635" s="297"/>
      <c r="S635" s="297"/>
      <c r="T635" s="297"/>
      <c r="U635" s="297"/>
      <c r="V635" s="297"/>
      <c r="W635" s="297"/>
      <c r="X635" s="297"/>
      <c r="Y635" s="297"/>
      <c r="Z635" s="297"/>
    </row>
    <row r="636" spans="1:26" ht="15.75" customHeight="1">
      <c r="A636" s="297"/>
      <c r="B636" s="297"/>
      <c r="C636" s="297"/>
      <c r="D636" s="297"/>
      <c r="E636" s="297"/>
      <c r="F636" s="297"/>
      <c r="G636" s="297"/>
      <c r="H636" s="297"/>
      <c r="I636" s="297"/>
      <c r="J636" s="297"/>
      <c r="K636" s="297"/>
      <c r="L636" s="297"/>
      <c r="M636" s="297"/>
      <c r="N636" s="297"/>
      <c r="O636" s="297"/>
      <c r="P636" s="297"/>
      <c r="Q636" s="297"/>
      <c r="R636" s="297"/>
      <c r="S636" s="297"/>
      <c r="T636" s="297"/>
      <c r="U636" s="297"/>
      <c r="V636" s="297"/>
      <c r="W636" s="297"/>
      <c r="X636" s="297"/>
      <c r="Y636" s="297"/>
      <c r="Z636" s="297"/>
    </row>
    <row r="637" spans="1:26" ht="15.75" customHeight="1">
      <c r="A637" s="297"/>
      <c r="B637" s="297"/>
      <c r="C637" s="297"/>
      <c r="D637" s="297"/>
      <c r="E637" s="297"/>
      <c r="F637" s="297"/>
      <c r="G637" s="297"/>
      <c r="H637" s="297"/>
      <c r="I637" s="297"/>
      <c r="J637" s="297"/>
      <c r="K637" s="297"/>
      <c r="L637" s="297"/>
      <c r="M637" s="297"/>
      <c r="N637" s="297"/>
      <c r="O637" s="297"/>
      <c r="P637" s="297"/>
      <c r="Q637" s="297"/>
      <c r="R637" s="297"/>
      <c r="S637" s="297"/>
      <c r="T637" s="297"/>
      <c r="U637" s="297"/>
      <c r="V637" s="297"/>
      <c r="W637" s="297"/>
      <c r="X637" s="297"/>
      <c r="Y637" s="297"/>
      <c r="Z637" s="297"/>
    </row>
    <row r="638" spans="1:26" ht="15.75" customHeight="1">
      <c r="A638" s="297"/>
      <c r="B638" s="297"/>
      <c r="C638" s="297"/>
      <c r="D638" s="297"/>
      <c r="E638" s="297"/>
      <c r="F638" s="297"/>
      <c r="G638" s="297"/>
      <c r="H638" s="297"/>
      <c r="I638" s="297"/>
      <c r="J638" s="297"/>
      <c r="K638" s="297"/>
      <c r="L638" s="297"/>
      <c r="M638" s="297"/>
      <c r="N638" s="297"/>
      <c r="O638" s="297"/>
      <c r="P638" s="297"/>
      <c r="Q638" s="297"/>
      <c r="R638" s="297"/>
      <c r="S638" s="297"/>
      <c r="T638" s="297"/>
      <c r="U638" s="297"/>
      <c r="V638" s="297"/>
      <c r="W638" s="297"/>
      <c r="X638" s="297"/>
      <c r="Y638" s="297"/>
      <c r="Z638" s="297"/>
    </row>
    <row r="639" spans="1:26" ht="15.75" customHeight="1">
      <c r="A639" s="297"/>
      <c r="B639" s="297"/>
      <c r="C639" s="297"/>
      <c r="D639" s="297"/>
      <c r="E639" s="297"/>
      <c r="F639" s="297"/>
      <c r="G639" s="297"/>
      <c r="H639" s="297"/>
      <c r="I639" s="297"/>
      <c r="J639" s="297"/>
      <c r="K639" s="297"/>
      <c r="L639" s="297"/>
      <c r="M639" s="297"/>
      <c r="N639" s="297"/>
      <c r="O639" s="297"/>
      <c r="P639" s="297"/>
      <c r="Q639" s="297"/>
      <c r="R639" s="297"/>
      <c r="S639" s="297"/>
      <c r="T639" s="297"/>
      <c r="U639" s="297"/>
      <c r="V639" s="297"/>
      <c r="W639" s="297"/>
      <c r="X639" s="297"/>
      <c r="Y639" s="297"/>
      <c r="Z639" s="297"/>
    </row>
    <row r="640" spans="1:26" ht="15.75" customHeight="1">
      <c r="A640" s="297"/>
      <c r="B640" s="297"/>
      <c r="C640" s="297"/>
      <c r="D640" s="297"/>
      <c r="E640" s="297"/>
      <c r="F640" s="297"/>
      <c r="G640" s="297"/>
      <c r="H640" s="297"/>
      <c r="I640" s="297"/>
      <c r="J640" s="297"/>
      <c r="K640" s="297"/>
      <c r="L640" s="297"/>
      <c r="M640" s="297"/>
      <c r="N640" s="297"/>
      <c r="O640" s="297"/>
      <c r="P640" s="297"/>
      <c r="Q640" s="297"/>
      <c r="R640" s="297"/>
      <c r="S640" s="297"/>
      <c r="T640" s="297"/>
      <c r="U640" s="297"/>
      <c r="V640" s="297"/>
      <c r="W640" s="297"/>
      <c r="X640" s="297"/>
      <c r="Y640" s="297"/>
      <c r="Z640" s="297"/>
    </row>
    <row r="641" spans="1:26" ht="15.75" customHeight="1">
      <c r="A641" s="297"/>
      <c r="B641" s="297"/>
      <c r="C641" s="297"/>
      <c r="D641" s="297"/>
      <c r="E641" s="297"/>
      <c r="F641" s="297"/>
      <c r="G641" s="297"/>
      <c r="H641" s="297"/>
      <c r="I641" s="297"/>
      <c r="J641" s="297"/>
      <c r="K641" s="297"/>
      <c r="L641" s="297"/>
      <c r="M641" s="297"/>
      <c r="N641" s="297"/>
      <c r="O641" s="297"/>
      <c r="P641" s="297"/>
      <c r="Q641" s="297"/>
      <c r="R641" s="297"/>
      <c r="S641" s="297"/>
      <c r="T641" s="297"/>
      <c r="U641" s="297"/>
      <c r="V641" s="297"/>
      <c r="W641" s="297"/>
      <c r="X641" s="297"/>
      <c r="Y641" s="297"/>
      <c r="Z641" s="297"/>
    </row>
    <row r="642" spans="1:26" ht="15.75" customHeight="1">
      <c r="A642" s="297"/>
      <c r="B642" s="297"/>
      <c r="C642" s="297"/>
      <c r="D642" s="297"/>
      <c r="E642" s="297"/>
      <c r="F642" s="297"/>
      <c r="G642" s="297"/>
      <c r="H642" s="297"/>
      <c r="I642" s="297"/>
      <c r="J642" s="297"/>
      <c r="K642" s="297"/>
      <c r="L642" s="297"/>
      <c r="M642" s="297"/>
      <c r="N642" s="297"/>
      <c r="O642" s="297"/>
      <c r="P642" s="297"/>
      <c r="Q642" s="297"/>
      <c r="R642" s="297"/>
      <c r="S642" s="297"/>
      <c r="T642" s="297"/>
      <c r="U642" s="297"/>
      <c r="V642" s="297"/>
      <c r="W642" s="297"/>
      <c r="X642" s="297"/>
      <c r="Y642" s="297"/>
      <c r="Z642" s="297"/>
    </row>
    <row r="643" spans="1:26" ht="15.75" customHeight="1">
      <c r="A643" s="297"/>
      <c r="B643" s="297"/>
      <c r="C643" s="297"/>
      <c r="D643" s="297"/>
      <c r="E643" s="297"/>
      <c r="F643" s="297"/>
      <c r="G643" s="297"/>
      <c r="H643" s="297"/>
      <c r="I643" s="297"/>
      <c r="J643" s="297"/>
      <c r="K643" s="297"/>
      <c r="L643" s="297"/>
      <c r="M643" s="297"/>
      <c r="N643" s="297"/>
      <c r="O643" s="297"/>
      <c r="P643" s="297"/>
      <c r="Q643" s="297"/>
      <c r="R643" s="297"/>
      <c r="S643" s="297"/>
      <c r="T643" s="297"/>
      <c r="U643" s="297"/>
      <c r="V643" s="297"/>
      <c r="W643" s="297"/>
      <c r="X643" s="297"/>
      <c r="Y643" s="297"/>
      <c r="Z643" s="297"/>
    </row>
    <row r="644" spans="1:26" ht="15.75" customHeight="1">
      <c r="A644" s="297"/>
      <c r="B644" s="297"/>
      <c r="C644" s="297"/>
      <c r="D644" s="297"/>
      <c r="E644" s="297"/>
      <c r="F644" s="297"/>
      <c r="G644" s="297"/>
      <c r="H644" s="297"/>
      <c r="I644" s="297"/>
      <c r="J644" s="297"/>
      <c r="K644" s="297"/>
      <c r="L644" s="297"/>
      <c r="M644" s="297"/>
      <c r="N644" s="297"/>
      <c r="O644" s="297"/>
      <c r="P644" s="297"/>
      <c r="Q644" s="297"/>
      <c r="R644" s="297"/>
      <c r="S644" s="297"/>
      <c r="T644" s="297"/>
      <c r="U644" s="297"/>
      <c r="V644" s="297"/>
      <c r="W644" s="297"/>
      <c r="X644" s="297"/>
      <c r="Y644" s="297"/>
      <c r="Z644" s="297"/>
    </row>
    <row r="645" spans="1:26" ht="15.75" customHeight="1">
      <c r="A645" s="297"/>
      <c r="B645" s="297"/>
      <c r="C645" s="297"/>
      <c r="D645" s="297"/>
      <c r="E645" s="297"/>
      <c r="F645" s="297"/>
      <c r="G645" s="297"/>
      <c r="H645" s="297"/>
      <c r="I645" s="297"/>
      <c r="J645" s="297"/>
      <c r="K645" s="297"/>
      <c r="L645" s="297"/>
      <c r="M645" s="297"/>
      <c r="N645" s="297"/>
      <c r="O645" s="297"/>
      <c r="P645" s="297"/>
      <c r="Q645" s="297"/>
      <c r="R645" s="297"/>
      <c r="S645" s="297"/>
      <c r="T645" s="297"/>
      <c r="U645" s="297"/>
      <c r="V645" s="297"/>
      <c r="W645" s="297"/>
      <c r="X645" s="297"/>
      <c r="Y645" s="297"/>
      <c r="Z645" s="297"/>
    </row>
    <row r="646" spans="1:26" ht="15.75" customHeight="1">
      <c r="A646" s="297"/>
      <c r="B646" s="297"/>
      <c r="C646" s="297"/>
      <c r="D646" s="297"/>
      <c r="E646" s="297"/>
      <c r="F646" s="297"/>
      <c r="G646" s="297"/>
      <c r="H646" s="297"/>
      <c r="I646" s="297"/>
      <c r="J646" s="297"/>
      <c r="K646" s="297"/>
      <c r="L646" s="297"/>
      <c r="M646" s="297"/>
      <c r="N646" s="297"/>
      <c r="O646" s="297"/>
      <c r="P646" s="297"/>
      <c r="Q646" s="297"/>
      <c r="R646" s="297"/>
      <c r="S646" s="297"/>
      <c r="T646" s="297"/>
      <c r="U646" s="297"/>
      <c r="V646" s="297"/>
      <c r="W646" s="297"/>
      <c r="X646" s="297"/>
      <c r="Y646" s="297"/>
      <c r="Z646" s="297"/>
    </row>
    <row r="647" spans="1:26" ht="15.75" customHeight="1">
      <c r="A647" s="297"/>
      <c r="B647" s="297"/>
      <c r="C647" s="297"/>
      <c r="D647" s="297"/>
      <c r="E647" s="297"/>
      <c r="F647" s="297"/>
      <c r="G647" s="297"/>
      <c r="H647" s="297"/>
      <c r="I647" s="297"/>
      <c r="J647" s="297"/>
      <c r="K647" s="297"/>
      <c r="L647" s="297"/>
      <c r="M647" s="297"/>
      <c r="N647" s="297"/>
      <c r="O647" s="297"/>
      <c r="P647" s="297"/>
      <c r="Q647" s="297"/>
      <c r="R647" s="297"/>
      <c r="S647" s="297"/>
      <c r="T647" s="297"/>
      <c r="U647" s="297"/>
      <c r="V647" s="297"/>
      <c r="W647" s="297"/>
      <c r="X647" s="297"/>
      <c r="Y647" s="297"/>
      <c r="Z647" s="297"/>
    </row>
    <row r="648" spans="1:26" ht="15.75" customHeight="1">
      <c r="A648" s="297"/>
      <c r="B648" s="297"/>
      <c r="C648" s="297"/>
      <c r="D648" s="297"/>
      <c r="E648" s="297"/>
      <c r="F648" s="297"/>
      <c r="G648" s="297"/>
      <c r="H648" s="297"/>
      <c r="I648" s="297"/>
      <c r="J648" s="297"/>
      <c r="K648" s="297"/>
      <c r="L648" s="297"/>
      <c r="M648" s="297"/>
      <c r="N648" s="297"/>
      <c r="O648" s="297"/>
      <c r="P648" s="297"/>
      <c r="Q648" s="297"/>
      <c r="R648" s="297"/>
      <c r="S648" s="297"/>
      <c r="T648" s="297"/>
      <c r="U648" s="297"/>
      <c r="V648" s="297"/>
      <c r="W648" s="297"/>
      <c r="X648" s="297"/>
      <c r="Y648" s="297"/>
      <c r="Z648" s="297"/>
    </row>
    <row r="649" spans="1:26" ht="15.75" customHeight="1">
      <c r="A649" s="297"/>
      <c r="B649" s="297"/>
      <c r="C649" s="297"/>
      <c r="D649" s="297"/>
      <c r="E649" s="297"/>
      <c r="F649" s="297"/>
      <c r="G649" s="297"/>
      <c r="H649" s="297"/>
      <c r="I649" s="297"/>
      <c r="J649" s="297"/>
      <c r="K649" s="297"/>
      <c r="L649" s="297"/>
      <c r="M649" s="297"/>
      <c r="N649" s="297"/>
      <c r="O649" s="297"/>
      <c r="P649" s="297"/>
      <c r="Q649" s="297"/>
      <c r="R649" s="297"/>
      <c r="S649" s="297"/>
      <c r="T649" s="297"/>
      <c r="U649" s="297"/>
      <c r="V649" s="297"/>
      <c r="W649" s="297"/>
      <c r="X649" s="297"/>
      <c r="Y649" s="297"/>
      <c r="Z649" s="297"/>
    </row>
    <row r="650" spans="1:26" ht="15.75" customHeight="1">
      <c r="A650" s="297"/>
      <c r="B650" s="297"/>
      <c r="C650" s="297"/>
      <c r="D650" s="297"/>
      <c r="E650" s="297"/>
      <c r="F650" s="297"/>
      <c r="G650" s="297"/>
      <c r="H650" s="297"/>
      <c r="I650" s="297"/>
      <c r="J650" s="297"/>
      <c r="K650" s="297"/>
      <c r="L650" s="297"/>
      <c r="M650" s="297"/>
      <c r="N650" s="297"/>
      <c r="O650" s="297"/>
      <c r="P650" s="297"/>
      <c r="Q650" s="297"/>
      <c r="R650" s="297"/>
      <c r="S650" s="297"/>
      <c r="T650" s="297"/>
      <c r="U650" s="297"/>
      <c r="V650" s="297"/>
      <c r="W650" s="297"/>
      <c r="X650" s="297"/>
      <c r="Y650" s="297"/>
      <c r="Z650" s="297"/>
    </row>
    <row r="651" spans="1:26" ht="15.75" customHeight="1">
      <c r="A651" s="297"/>
      <c r="B651" s="297"/>
      <c r="C651" s="297"/>
      <c r="D651" s="297"/>
      <c r="E651" s="297"/>
      <c r="F651" s="297"/>
      <c r="G651" s="297"/>
      <c r="H651" s="297"/>
      <c r="I651" s="297"/>
      <c r="J651" s="297"/>
      <c r="K651" s="297"/>
      <c r="L651" s="297"/>
      <c r="M651" s="297"/>
      <c r="N651" s="297"/>
      <c r="O651" s="297"/>
      <c r="P651" s="297"/>
      <c r="Q651" s="297"/>
      <c r="R651" s="297"/>
      <c r="S651" s="297"/>
      <c r="T651" s="297"/>
      <c r="U651" s="297"/>
      <c r="V651" s="297"/>
      <c r="W651" s="297"/>
      <c r="X651" s="297"/>
      <c r="Y651" s="297"/>
      <c r="Z651" s="297"/>
    </row>
    <row r="652" spans="1:26" ht="15.75" customHeight="1">
      <c r="A652" s="297"/>
      <c r="B652" s="297"/>
      <c r="C652" s="297"/>
      <c r="D652" s="297"/>
      <c r="E652" s="297"/>
      <c r="F652" s="297"/>
      <c r="G652" s="297"/>
      <c r="H652" s="297"/>
      <c r="I652" s="297"/>
      <c r="J652" s="297"/>
      <c r="K652" s="297"/>
      <c r="L652" s="297"/>
      <c r="M652" s="297"/>
      <c r="N652" s="297"/>
      <c r="O652" s="297"/>
      <c r="P652" s="297"/>
      <c r="Q652" s="297"/>
      <c r="R652" s="297"/>
      <c r="S652" s="297"/>
      <c r="T652" s="297"/>
      <c r="U652" s="297"/>
      <c r="V652" s="297"/>
      <c r="W652" s="297"/>
      <c r="X652" s="297"/>
      <c r="Y652" s="297"/>
      <c r="Z652" s="297"/>
    </row>
    <row r="653" spans="1:26" ht="15.75" customHeight="1">
      <c r="A653" s="297"/>
      <c r="B653" s="297"/>
      <c r="C653" s="297"/>
      <c r="D653" s="297"/>
      <c r="E653" s="297"/>
      <c r="F653" s="297"/>
      <c r="G653" s="297"/>
      <c r="H653" s="297"/>
      <c r="I653" s="297"/>
      <c r="J653" s="297"/>
      <c r="K653" s="297"/>
      <c r="L653" s="297"/>
      <c r="M653" s="297"/>
      <c r="N653" s="297"/>
      <c r="O653" s="297"/>
      <c r="P653" s="297"/>
      <c r="Q653" s="297"/>
      <c r="R653" s="297"/>
      <c r="S653" s="297"/>
      <c r="T653" s="297"/>
      <c r="U653" s="297"/>
      <c r="V653" s="297"/>
      <c r="W653" s="297"/>
      <c r="X653" s="297"/>
      <c r="Y653" s="297"/>
      <c r="Z653" s="297"/>
    </row>
    <row r="654" spans="1:26" ht="15.75" customHeight="1">
      <c r="A654" s="297"/>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row>
    <row r="655" spans="1:26" ht="15.75" customHeight="1">
      <c r="A655" s="297"/>
      <c r="B655" s="297"/>
      <c r="C655" s="297"/>
      <c r="D655" s="297"/>
      <c r="E655" s="297"/>
      <c r="F655" s="297"/>
      <c r="G655" s="297"/>
      <c r="H655" s="297"/>
      <c r="I655" s="297"/>
      <c r="J655" s="297"/>
      <c r="K655" s="297"/>
      <c r="L655" s="297"/>
      <c r="M655" s="297"/>
      <c r="N655" s="297"/>
      <c r="O655" s="297"/>
      <c r="P655" s="297"/>
      <c r="Q655" s="297"/>
      <c r="R655" s="297"/>
      <c r="S655" s="297"/>
      <c r="T655" s="297"/>
      <c r="U655" s="297"/>
      <c r="V655" s="297"/>
      <c r="W655" s="297"/>
      <c r="X655" s="297"/>
      <c r="Y655" s="297"/>
      <c r="Z655" s="297"/>
    </row>
    <row r="656" spans="1:26" ht="15.75" customHeight="1">
      <c r="A656" s="297"/>
      <c r="B656" s="297"/>
      <c r="C656" s="297"/>
      <c r="D656" s="297"/>
      <c r="E656" s="297"/>
      <c r="F656" s="297"/>
      <c r="G656" s="297"/>
      <c r="H656" s="297"/>
      <c r="I656" s="297"/>
      <c r="J656" s="297"/>
      <c r="K656" s="297"/>
      <c r="L656" s="297"/>
      <c r="M656" s="297"/>
      <c r="N656" s="297"/>
      <c r="O656" s="297"/>
      <c r="P656" s="297"/>
      <c r="Q656" s="297"/>
      <c r="R656" s="297"/>
      <c r="S656" s="297"/>
      <c r="T656" s="297"/>
      <c r="U656" s="297"/>
      <c r="V656" s="297"/>
      <c r="W656" s="297"/>
      <c r="X656" s="297"/>
      <c r="Y656" s="297"/>
      <c r="Z656" s="297"/>
    </row>
    <row r="657" spans="1:26" ht="15.75" customHeight="1">
      <c r="A657" s="297"/>
      <c r="B657" s="297"/>
      <c r="C657" s="297"/>
      <c r="D657" s="297"/>
      <c r="E657" s="297"/>
      <c r="F657" s="297"/>
      <c r="G657" s="297"/>
      <c r="H657" s="297"/>
      <c r="I657" s="297"/>
      <c r="J657" s="297"/>
      <c r="K657" s="297"/>
      <c r="L657" s="297"/>
      <c r="M657" s="297"/>
      <c r="N657" s="297"/>
      <c r="O657" s="297"/>
      <c r="P657" s="297"/>
      <c r="Q657" s="297"/>
      <c r="R657" s="297"/>
      <c r="S657" s="297"/>
      <c r="T657" s="297"/>
      <c r="U657" s="297"/>
      <c r="V657" s="297"/>
      <c r="W657" s="297"/>
      <c r="X657" s="297"/>
      <c r="Y657" s="297"/>
      <c r="Z657" s="297"/>
    </row>
    <row r="658" spans="1:26" ht="15.75" customHeight="1">
      <c r="A658" s="297"/>
      <c r="B658" s="297"/>
      <c r="C658" s="297"/>
      <c r="D658" s="297"/>
      <c r="E658" s="297"/>
      <c r="F658" s="297"/>
      <c r="G658" s="297"/>
      <c r="H658" s="297"/>
      <c r="I658" s="297"/>
      <c r="J658" s="297"/>
      <c r="K658" s="297"/>
      <c r="L658" s="297"/>
      <c r="M658" s="297"/>
      <c r="N658" s="297"/>
      <c r="O658" s="297"/>
      <c r="P658" s="297"/>
      <c r="Q658" s="297"/>
      <c r="R658" s="297"/>
      <c r="S658" s="297"/>
      <c r="T658" s="297"/>
      <c r="U658" s="297"/>
      <c r="V658" s="297"/>
      <c r="W658" s="297"/>
      <c r="X658" s="297"/>
      <c r="Y658" s="297"/>
      <c r="Z658" s="297"/>
    </row>
    <row r="659" spans="1:26" ht="15.75" customHeight="1">
      <c r="A659" s="297"/>
      <c r="B659" s="297"/>
      <c r="C659" s="297"/>
      <c r="D659" s="297"/>
      <c r="E659" s="297"/>
      <c r="F659" s="297"/>
      <c r="G659" s="297"/>
      <c r="H659" s="297"/>
      <c r="I659" s="297"/>
      <c r="J659" s="297"/>
      <c r="K659" s="297"/>
      <c r="L659" s="297"/>
      <c r="M659" s="297"/>
      <c r="N659" s="297"/>
      <c r="O659" s="297"/>
      <c r="P659" s="297"/>
      <c r="Q659" s="297"/>
      <c r="R659" s="297"/>
      <c r="S659" s="297"/>
      <c r="T659" s="297"/>
      <c r="U659" s="297"/>
      <c r="V659" s="297"/>
      <c r="W659" s="297"/>
      <c r="X659" s="297"/>
      <c r="Y659" s="297"/>
      <c r="Z659" s="297"/>
    </row>
    <row r="660" spans="1:26" ht="15.75" customHeight="1">
      <c r="A660" s="297"/>
      <c r="B660" s="297"/>
      <c r="C660" s="297"/>
      <c r="D660" s="297"/>
      <c r="E660" s="297"/>
      <c r="F660" s="297"/>
      <c r="G660" s="297"/>
      <c r="H660" s="297"/>
      <c r="I660" s="297"/>
      <c r="J660" s="297"/>
      <c r="K660" s="297"/>
      <c r="L660" s="297"/>
      <c r="M660" s="297"/>
      <c r="N660" s="297"/>
      <c r="O660" s="297"/>
      <c r="P660" s="297"/>
      <c r="Q660" s="297"/>
      <c r="R660" s="297"/>
      <c r="S660" s="297"/>
      <c r="T660" s="297"/>
      <c r="U660" s="297"/>
      <c r="V660" s="297"/>
      <c r="W660" s="297"/>
      <c r="X660" s="297"/>
      <c r="Y660" s="297"/>
      <c r="Z660" s="297"/>
    </row>
    <row r="661" spans="1:26" ht="15.75" customHeight="1">
      <c r="A661" s="297"/>
      <c r="B661" s="297"/>
      <c r="C661" s="297"/>
      <c r="D661" s="297"/>
      <c r="E661" s="297"/>
      <c r="F661" s="297"/>
      <c r="G661" s="297"/>
      <c r="H661" s="297"/>
      <c r="I661" s="297"/>
      <c r="J661" s="297"/>
      <c r="K661" s="297"/>
      <c r="L661" s="297"/>
      <c r="M661" s="297"/>
      <c r="N661" s="297"/>
      <c r="O661" s="297"/>
      <c r="P661" s="297"/>
      <c r="Q661" s="297"/>
      <c r="R661" s="297"/>
      <c r="S661" s="297"/>
      <c r="T661" s="297"/>
      <c r="U661" s="297"/>
      <c r="V661" s="297"/>
      <c r="W661" s="297"/>
      <c r="X661" s="297"/>
      <c r="Y661" s="297"/>
      <c r="Z661" s="297"/>
    </row>
    <row r="662" spans="1:26" ht="15.75" customHeight="1">
      <c r="A662" s="297"/>
      <c r="B662" s="297"/>
      <c r="C662" s="297"/>
      <c r="D662" s="297"/>
      <c r="E662" s="297"/>
      <c r="F662" s="297"/>
      <c r="G662" s="297"/>
      <c r="H662" s="297"/>
      <c r="I662" s="297"/>
      <c r="J662" s="297"/>
      <c r="K662" s="297"/>
      <c r="L662" s="297"/>
      <c r="M662" s="297"/>
      <c r="N662" s="297"/>
      <c r="O662" s="297"/>
      <c r="P662" s="297"/>
      <c r="Q662" s="297"/>
      <c r="R662" s="297"/>
      <c r="S662" s="297"/>
      <c r="T662" s="297"/>
      <c r="U662" s="297"/>
      <c r="V662" s="297"/>
      <c r="W662" s="297"/>
      <c r="X662" s="297"/>
      <c r="Y662" s="297"/>
      <c r="Z662" s="297"/>
    </row>
    <row r="663" spans="1:26" ht="15.75" customHeight="1">
      <c r="A663" s="297"/>
      <c r="B663" s="297"/>
      <c r="C663" s="297"/>
      <c r="D663" s="297"/>
      <c r="E663" s="297"/>
      <c r="F663" s="297"/>
      <c r="G663" s="297"/>
      <c r="H663" s="297"/>
      <c r="I663" s="297"/>
      <c r="J663" s="297"/>
      <c r="K663" s="297"/>
      <c r="L663" s="297"/>
      <c r="M663" s="297"/>
      <c r="N663" s="297"/>
      <c r="O663" s="297"/>
      <c r="P663" s="297"/>
      <c r="Q663" s="297"/>
      <c r="R663" s="297"/>
      <c r="S663" s="297"/>
      <c r="T663" s="297"/>
      <c r="U663" s="297"/>
      <c r="V663" s="297"/>
      <c r="W663" s="297"/>
      <c r="X663" s="297"/>
      <c r="Y663" s="297"/>
      <c r="Z663" s="297"/>
    </row>
    <row r="664" spans="1:26" ht="15.75" customHeight="1">
      <c r="A664" s="297"/>
      <c r="B664" s="297"/>
      <c r="C664" s="297"/>
      <c r="D664" s="297"/>
      <c r="E664" s="297"/>
      <c r="F664" s="297"/>
      <c r="G664" s="297"/>
      <c r="H664" s="297"/>
      <c r="I664" s="297"/>
      <c r="J664" s="297"/>
      <c r="K664" s="297"/>
      <c r="L664" s="297"/>
      <c r="M664" s="297"/>
      <c r="N664" s="297"/>
      <c r="O664" s="297"/>
      <c r="P664" s="297"/>
      <c r="Q664" s="297"/>
      <c r="R664" s="297"/>
      <c r="S664" s="297"/>
      <c r="T664" s="297"/>
      <c r="U664" s="297"/>
      <c r="V664" s="297"/>
      <c r="W664" s="297"/>
      <c r="X664" s="297"/>
      <c r="Y664" s="297"/>
      <c r="Z664" s="297"/>
    </row>
    <row r="665" spans="1:26" ht="15.75" customHeight="1">
      <c r="A665" s="297"/>
      <c r="B665" s="297"/>
      <c r="C665" s="297"/>
      <c r="D665" s="297"/>
      <c r="E665" s="297"/>
      <c r="F665" s="297"/>
      <c r="G665" s="297"/>
      <c r="H665" s="297"/>
      <c r="I665" s="297"/>
      <c r="J665" s="297"/>
      <c r="K665" s="297"/>
      <c r="L665" s="297"/>
      <c r="M665" s="297"/>
      <c r="N665" s="297"/>
      <c r="O665" s="297"/>
      <c r="P665" s="297"/>
      <c r="Q665" s="297"/>
      <c r="R665" s="297"/>
      <c r="S665" s="297"/>
      <c r="T665" s="297"/>
      <c r="U665" s="297"/>
      <c r="V665" s="297"/>
      <c r="W665" s="297"/>
      <c r="X665" s="297"/>
      <c r="Y665" s="297"/>
      <c r="Z665" s="297"/>
    </row>
    <row r="666" spans="1:26" ht="15.75" customHeight="1">
      <c r="A666" s="297"/>
      <c r="B666" s="297"/>
      <c r="C666" s="297"/>
      <c r="D666" s="297"/>
      <c r="E666" s="297"/>
      <c r="F666" s="297"/>
      <c r="G666" s="297"/>
      <c r="H666" s="297"/>
      <c r="I666" s="297"/>
      <c r="J666" s="297"/>
      <c r="K666" s="297"/>
      <c r="L666" s="297"/>
      <c r="M666" s="297"/>
      <c r="N666" s="297"/>
      <c r="O666" s="297"/>
      <c r="P666" s="297"/>
      <c r="Q666" s="297"/>
      <c r="R666" s="297"/>
      <c r="S666" s="297"/>
      <c r="T666" s="297"/>
      <c r="U666" s="297"/>
      <c r="V666" s="297"/>
      <c r="W666" s="297"/>
      <c r="X666" s="297"/>
      <c r="Y666" s="297"/>
      <c r="Z666" s="297"/>
    </row>
    <row r="667" spans="1:26" ht="15.75" customHeight="1">
      <c r="A667" s="297"/>
      <c r="B667" s="297"/>
      <c r="C667" s="297"/>
      <c r="D667" s="297"/>
      <c r="E667" s="297"/>
      <c r="F667" s="297"/>
      <c r="G667" s="297"/>
      <c r="H667" s="297"/>
      <c r="I667" s="297"/>
      <c r="J667" s="297"/>
      <c r="K667" s="297"/>
      <c r="L667" s="297"/>
      <c r="M667" s="297"/>
      <c r="N667" s="297"/>
      <c r="O667" s="297"/>
      <c r="P667" s="297"/>
      <c r="Q667" s="297"/>
      <c r="R667" s="297"/>
      <c r="S667" s="297"/>
      <c r="T667" s="297"/>
      <c r="U667" s="297"/>
      <c r="V667" s="297"/>
      <c r="W667" s="297"/>
      <c r="X667" s="297"/>
      <c r="Y667" s="297"/>
      <c r="Z667" s="297"/>
    </row>
    <row r="668" spans="1:26" ht="15.75" customHeight="1">
      <c r="A668" s="297"/>
      <c r="B668" s="297"/>
      <c r="C668" s="297"/>
      <c r="D668" s="297"/>
      <c r="E668" s="297"/>
      <c r="F668" s="297"/>
      <c r="G668" s="297"/>
      <c r="H668" s="297"/>
      <c r="I668" s="297"/>
      <c r="J668" s="297"/>
      <c r="K668" s="297"/>
      <c r="L668" s="297"/>
      <c r="M668" s="297"/>
      <c r="N668" s="297"/>
      <c r="O668" s="297"/>
      <c r="P668" s="297"/>
      <c r="Q668" s="297"/>
      <c r="R668" s="297"/>
      <c r="S668" s="297"/>
      <c r="T668" s="297"/>
      <c r="U668" s="297"/>
      <c r="V668" s="297"/>
      <c r="W668" s="297"/>
      <c r="X668" s="297"/>
      <c r="Y668" s="297"/>
      <c r="Z668" s="297"/>
    </row>
    <row r="669" spans="1:26" ht="15.75" customHeight="1">
      <c r="A669" s="297"/>
      <c r="B669" s="297"/>
      <c r="C669" s="297"/>
      <c r="D669" s="297"/>
      <c r="E669" s="297"/>
      <c r="F669" s="297"/>
      <c r="G669" s="297"/>
      <c r="H669" s="297"/>
      <c r="I669" s="297"/>
      <c r="J669" s="297"/>
      <c r="K669" s="297"/>
      <c r="L669" s="297"/>
      <c r="M669" s="297"/>
      <c r="N669" s="297"/>
      <c r="O669" s="297"/>
      <c r="P669" s="297"/>
      <c r="Q669" s="297"/>
      <c r="R669" s="297"/>
      <c r="S669" s="297"/>
      <c r="T669" s="297"/>
      <c r="U669" s="297"/>
      <c r="V669" s="297"/>
      <c r="W669" s="297"/>
      <c r="X669" s="297"/>
      <c r="Y669" s="297"/>
      <c r="Z669" s="297"/>
    </row>
    <row r="670" spans="1:26" ht="15.75" customHeight="1">
      <c r="A670" s="297"/>
      <c r="B670" s="297"/>
      <c r="C670" s="297"/>
      <c r="D670" s="297"/>
      <c r="E670" s="297"/>
      <c r="F670" s="297"/>
      <c r="G670" s="297"/>
      <c r="H670" s="297"/>
      <c r="I670" s="297"/>
      <c r="J670" s="297"/>
      <c r="K670" s="297"/>
      <c r="L670" s="297"/>
      <c r="M670" s="297"/>
      <c r="N670" s="297"/>
      <c r="O670" s="297"/>
      <c r="P670" s="297"/>
      <c r="Q670" s="297"/>
      <c r="R670" s="297"/>
      <c r="S670" s="297"/>
      <c r="T670" s="297"/>
      <c r="U670" s="297"/>
      <c r="V670" s="297"/>
      <c r="W670" s="297"/>
      <c r="X670" s="297"/>
      <c r="Y670" s="297"/>
      <c r="Z670" s="297"/>
    </row>
    <row r="671" spans="1:26" ht="15.75" customHeight="1">
      <c r="A671" s="297"/>
      <c r="B671" s="297"/>
      <c r="C671" s="297"/>
      <c r="D671" s="297"/>
      <c r="E671" s="297"/>
      <c r="F671" s="297"/>
      <c r="G671" s="297"/>
      <c r="H671" s="297"/>
      <c r="I671" s="297"/>
      <c r="J671" s="297"/>
      <c r="K671" s="297"/>
      <c r="L671" s="297"/>
      <c r="M671" s="297"/>
      <c r="N671" s="297"/>
      <c r="O671" s="297"/>
      <c r="P671" s="297"/>
      <c r="Q671" s="297"/>
      <c r="R671" s="297"/>
      <c r="S671" s="297"/>
      <c r="T671" s="297"/>
      <c r="U671" s="297"/>
      <c r="V671" s="297"/>
      <c r="W671" s="297"/>
      <c r="X671" s="297"/>
      <c r="Y671" s="297"/>
      <c r="Z671" s="297"/>
    </row>
    <row r="672" spans="1:26" ht="15.75" customHeight="1">
      <c r="A672" s="297"/>
      <c r="B672" s="297"/>
      <c r="C672" s="297"/>
      <c r="D672" s="297"/>
      <c r="E672" s="297"/>
      <c r="F672" s="297"/>
      <c r="G672" s="297"/>
      <c r="H672" s="297"/>
      <c r="I672" s="297"/>
      <c r="J672" s="297"/>
      <c r="K672" s="297"/>
      <c r="L672" s="297"/>
      <c r="M672" s="297"/>
      <c r="N672" s="297"/>
      <c r="O672" s="297"/>
      <c r="P672" s="297"/>
      <c r="Q672" s="297"/>
      <c r="R672" s="297"/>
      <c r="S672" s="297"/>
      <c r="T672" s="297"/>
      <c r="U672" s="297"/>
      <c r="V672" s="297"/>
      <c r="W672" s="297"/>
      <c r="X672" s="297"/>
      <c r="Y672" s="297"/>
      <c r="Z672" s="297"/>
    </row>
    <row r="673" spans="1:26" ht="15.75" customHeight="1">
      <c r="A673" s="297"/>
      <c r="B673" s="297"/>
      <c r="C673" s="297"/>
      <c r="D673" s="297"/>
      <c r="E673" s="297"/>
      <c r="F673" s="297"/>
      <c r="G673" s="297"/>
      <c r="H673" s="297"/>
      <c r="I673" s="297"/>
      <c r="J673" s="297"/>
      <c r="K673" s="297"/>
      <c r="L673" s="297"/>
      <c r="M673" s="297"/>
      <c r="N673" s="297"/>
      <c r="O673" s="297"/>
      <c r="P673" s="297"/>
      <c r="Q673" s="297"/>
      <c r="R673" s="297"/>
      <c r="S673" s="297"/>
      <c r="T673" s="297"/>
      <c r="U673" s="297"/>
      <c r="V673" s="297"/>
      <c r="W673" s="297"/>
      <c r="X673" s="297"/>
      <c r="Y673" s="297"/>
      <c r="Z673" s="297"/>
    </row>
    <row r="674" spans="1:26" ht="15.75" customHeight="1">
      <c r="A674" s="297"/>
      <c r="B674" s="297"/>
      <c r="C674" s="297"/>
      <c r="D674" s="297"/>
      <c r="E674" s="297"/>
      <c r="F674" s="297"/>
      <c r="G674" s="297"/>
      <c r="H674" s="297"/>
      <c r="I674" s="297"/>
      <c r="J674" s="297"/>
      <c r="K674" s="297"/>
      <c r="L674" s="297"/>
      <c r="M674" s="297"/>
      <c r="N674" s="297"/>
      <c r="O674" s="297"/>
      <c r="P674" s="297"/>
      <c r="Q674" s="297"/>
      <c r="R674" s="297"/>
      <c r="S674" s="297"/>
      <c r="T674" s="297"/>
      <c r="U674" s="297"/>
      <c r="V674" s="297"/>
      <c r="W674" s="297"/>
      <c r="X674" s="297"/>
      <c r="Y674" s="297"/>
      <c r="Z674" s="297"/>
    </row>
    <row r="675" spans="1:26" ht="15.75" customHeight="1">
      <c r="A675" s="297"/>
      <c r="B675" s="297"/>
      <c r="C675" s="297"/>
      <c r="D675" s="297"/>
      <c r="E675" s="297"/>
      <c r="F675" s="297"/>
      <c r="G675" s="297"/>
      <c r="H675" s="297"/>
      <c r="I675" s="297"/>
      <c r="J675" s="297"/>
      <c r="K675" s="297"/>
      <c r="L675" s="297"/>
      <c r="M675" s="297"/>
      <c r="N675" s="297"/>
      <c r="O675" s="297"/>
      <c r="P675" s="297"/>
      <c r="Q675" s="297"/>
      <c r="R675" s="297"/>
      <c r="S675" s="297"/>
      <c r="T675" s="297"/>
      <c r="U675" s="297"/>
      <c r="V675" s="297"/>
      <c r="W675" s="297"/>
      <c r="X675" s="297"/>
      <c r="Y675" s="297"/>
      <c r="Z675" s="297"/>
    </row>
    <row r="676" spans="1:26" ht="15.75" customHeight="1">
      <c r="A676" s="297"/>
      <c r="B676" s="297"/>
      <c r="C676" s="297"/>
      <c r="D676" s="297"/>
      <c r="E676" s="297"/>
      <c r="F676" s="297"/>
      <c r="G676" s="297"/>
      <c r="H676" s="297"/>
      <c r="I676" s="297"/>
      <c r="J676" s="297"/>
      <c r="K676" s="297"/>
      <c r="L676" s="297"/>
      <c r="M676" s="297"/>
      <c r="N676" s="297"/>
      <c r="O676" s="297"/>
      <c r="P676" s="297"/>
      <c r="Q676" s="297"/>
      <c r="R676" s="297"/>
      <c r="S676" s="297"/>
      <c r="T676" s="297"/>
      <c r="U676" s="297"/>
      <c r="V676" s="297"/>
      <c r="W676" s="297"/>
      <c r="X676" s="297"/>
      <c r="Y676" s="297"/>
      <c r="Z676" s="297"/>
    </row>
    <row r="677" spans="1:26" ht="15.75" customHeight="1">
      <c r="A677" s="297"/>
      <c r="B677" s="297"/>
      <c r="C677" s="297"/>
      <c r="D677" s="297"/>
      <c r="E677" s="297"/>
      <c r="F677" s="297"/>
      <c r="G677" s="297"/>
      <c r="H677" s="297"/>
      <c r="I677" s="297"/>
      <c r="J677" s="297"/>
      <c r="K677" s="297"/>
      <c r="L677" s="297"/>
      <c r="M677" s="297"/>
      <c r="N677" s="297"/>
      <c r="O677" s="297"/>
      <c r="P677" s="297"/>
      <c r="Q677" s="297"/>
      <c r="R677" s="297"/>
      <c r="S677" s="297"/>
      <c r="T677" s="297"/>
      <c r="U677" s="297"/>
      <c r="V677" s="297"/>
      <c r="W677" s="297"/>
      <c r="X677" s="297"/>
      <c r="Y677" s="297"/>
      <c r="Z677" s="297"/>
    </row>
    <row r="678" spans="1:26" ht="15.75" customHeight="1">
      <c r="A678" s="297"/>
      <c r="B678" s="297"/>
      <c r="C678" s="297"/>
      <c r="D678" s="297"/>
      <c r="E678" s="297"/>
      <c r="F678" s="297"/>
      <c r="G678" s="297"/>
      <c r="H678" s="297"/>
      <c r="I678" s="297"/>
      <c r="J678" s="297"/>
      <c r="K678" s="297"/>
      <c r="L678" s="297"/>
      <c r="M678" s="297"/>
      <c r="N678" s="297"/>
      <c r="O678" s="297"/>
      <c r="P678" s="297"/>
      <c r="Q678" s="297"/>
      <c r="R678" s="297"/>
      <c r="S678" s="297"/>
      <c r="T678" s="297"/>
      <c r="U678" s="297"/>
      <c r="V678" s="297"/>
      <c r="W678" s="297"/>
      <c r="X678" s="297"/>
      <c r="Y678" s="297"/>
      <c r="Z678" s="297"/>
    </row>
    <row r="679" spans="1:26" ht="15.75" customHeight="1">
      <c r="A679" s="297"/>
      <c r="B679" s="297"/>
      <c r="C679" s="297"/>
      <c r="D679" s="297"/>
      <c r="E679" s="297"/>
      <c r="F679" s="297"/>
      <c r="G679" s="297"/>
      <c r="H679" s="297"/>
      <c r="I679" s="297"/>
      <c r="J679" s="297"/>
      <c r="K679" s="297"/>
      <c r="L679" s="297"/>
      <c r="M679" s="297"/>
      <c r="N679" s="297"/>
      <c r="O679" s="297"/>
      <c r="P679" s="297"/>
      <c r="Q679" s="297"/>
      <c r="R679" s="297"/>
      <c r="S679" s="297"/>
      <c r="T679" s="297"/>
      <c r="U679" s="297"/>
      <c r="V679" s="297"/>
      <c r="W679" s="297"/>
      <c r="X679" s="297"/>
      <c r="Y679" s="297"/>
      <c r="Z679" s="297"/>
    </row>
    <row r="680" spans="1:26" ht="15.75" customHeight="1">
      <c r="A680" s="297"/>
      <c r="B680" s="297"/>
      <c r="C680" s="297"/>
      <c r="D680" s="297"/>
      <c r="E680" s="297"/>
      <c r="F680" s="297"/>
      <c r="G680" s="297"/>
      <c r="H680" s="297"/>
      <c r="I680" s="297"/>
      <c r="J680" s="297"/>
      <c r="K680" s="297"/>
      <c r="L680" s="297"/>
      <c r="M680" s="297"/>
      <c r="N680" s="297"/>
      <c r="O680" s="297"/>
      <c r="P680" s="297"/>
      <c r="Q680" s="297"/>
      <c r="R680" s="297"/>
      <c r="S680" s="297"/>
      <c r="T680" s="297"/>
      <c r="U680" s="297"/>
      <c r="V680" s="297"/>
      <c r="W680" s="297"/>
      <c r="X680" s="297"/>
      <c r="Y680" s="297"/>
      <c r="Z680" s="297"/>
    </row>
    <row r="681" spans="1:26" ht="15.75" customHeight="1">
      <c r="A681" s="297"/>
      <c r="B681" s="297"/>
      <c r="C681" s="297"/>
      <c r="D681" s="297"/>
      <c r="E681" s="297"/>
      <c r="F681" s="297"/>
      <c r="G681" s="297"/>
      <c r="H681" s="297"/>
      <c r="I681" s="297"/>
      <c r="J681" s="297"/>
      <c r="K681" s="297"/>
      <c r="L681" s="297"/>
      <c r="M681" s="297"/>
      <c r="N681" s="297"/>
      <c r="O681" s="297"/>
      <c r="P681" s="297"/>
      <c r="Q681" s="297"/>
      <c r="R681" s="297"/>
      <c r="S681" s="297"/>
      <c r="T681" s="297"/>
      <c r="U681" s="297"/>
      <c r="V681" s="297"/>
      <c r="W681" s="297"/>
      <c r="X681" s="297"/>
      <c r="Y681" s="297"/>
      <c r="Z681" s="297"/>
    </row>
    <row r="682" spans="1:26" ht="15.75" customHeight="1">
      <c r="A682" s="297"/>
      <c r="B682" s="297"/>
      <c r="C682" s="297"/>
      <c r="D682" s="297"/>
      <c r="E682" s="297"/>
      <c r="F682" s="297"/>
      <c r="G682" s="297"/>
      <c r="H682" s="297"/>
      <c r="I682" s="297"/>
      <c r="J682" s="297"/>
      <c r="K682" s="297"/>
      <c r="L682" s="297"/>
      <c r="M682" s="297"/>
      <c r="N682" s="297"/>
      <c r="O682" s="297"/>
      <c r="P682" s="297"/>
      <c r="Q682" s="297"/>
      <c r="R682" s="297"/>
      <c r="S682" s="297"/>
      <c r="T682" s="297"/>
      <c r="U682" s="297"/>
      <c r="V682" s="297"/>
      <c r="W682" s="297"/>
      <c r="X682" s="297"/>
      <c r="Y682" s="297"/>
      <c r="Z682" s="297"/>
    </row>
    <row r="683" spans="1:26" ht="15.75" customHeight="1">
      <c r="A683" s="297"/>
      <c r="B683" s="297"/>
      <c r="C683" s="297"/>
      <c r="D683" s="297"/>
      <c r="E683" s="297"/>
      <c r="F683" s="297"/>
      <c r="G683" s="297"/>
      <c r="H683" s="297"/>
      <c r="I683" s="297"/>
      <c r="J683" s="297"/>
      <c r="K683" s="297"/>
      <c r="L683" s="297"/>
      <c r="M683" s="297"/>
      <c r="N683" s="297"/>
      <c r="O683" s="297"/>
      <c r="P683" s="297"/>
      <c r="Q683" s="297"/>
      <c r="R683" s="297"/>
      <c r="S683" s="297"/>
      <c r="T683" s="297"/>
      <c r="U683" s="297"/>
      <c r="V683" s="297"/>
      <c r="W683" s="297"/>
      <c r="X683" s="297"/>
      <c r="Y683" s="297"/>
      <c r="Z683" s="297"/>
    </row>
    <row r="684" spans="1:26" ht="15.75" customHeight="1">
      <c r="A684" s="297"/>
      <c r="B684" s="297"/>
      <c r="C684" s="297"/>
      <c r="D684" s="297"/>
      <c r="E684" s="297"/>
      <c r="F684" s="297"/>
      <c r="G684" s="297"/>
      <c r="H684" s="297"/>
      <c r="I684" s="297"/>
      <c r="J684" s="297"/>
      <c r="K684" s="297"/>
      <c r="L684" s="297"/>
      <c r="M684" s="297"/>
      <c r="N684" s="297"/>
      <c r="O684" s="297"/>
      <c r="P684" s="297"/>
      <c r="Q684" s="297"/>
      <c r="R684" s="297"/>
      <c r="S684" s="297"/>
      <c r="T684" s="297"/>
      <c r="U684" s="297"/>
      <c r="V684" s="297"/>
      <c r="W684" s="297"/>
      <c r="X684" s="297"/>
      <c r="Y684" s="297"/>
      <c r="Z684" s="297"/>
    </row>
    <row r="685" spans="1:26" ht="15.75" customHeight="1">
      <c r="A685" s="297"/>
      <c r="B685" s="297"/>
      <c r="C685" s="297"/>
      <c r="D685" s="297"/>
      <c r="E685" s="297"/>
      <c r="F685" s="297"/>
      <c r="G685" s="297"/>
      <c r="H685" s="297"/>
      <c r="I685" s="297"/>
      <c r="J685" s="297"/>
      <c r="K685" s="297"/>
      <c r="L685" s="297"/>
      <c r="M685" s="297"/>
      <c r="N685" s="297"/>
      <c r="O685" s="297"/>
      <c r="P685" s="297"/>
      <c r="Q685" s="297"/>
      <c r="R685" s="297"/>
      <c r="S685" s="297"/>
      <c r="T685" s="297"/>
      <c r="U685" s="297"/>
      <c r="V685" s="297"/>
      <c r="W685" s="297"/>
      <c r="X685" s="297"/>
      <c r="Y685" s="297"/>
      <c r="Z685" s="297"/>
    </row>
    <row r="686" spans="1:26" ht="15.75" customHeight="1">
      <c r="A686" s="297"/>
      <c r="B686" s="297"/>
      <c r="C686" s="297"/>
      <c r="D686" s="297"/>
      <c r="E686" s="297"/>
      <c r="F686" s="297"/>
      <c r="G686" s="297"/>
      <c r="H686" s="297"/>
      <c r="I686" s="297"/>
      <c r="J686" s="297"/>
      <c r="K686" s="297"/>
      <c r="L686" s="297"/>
      <c r="M686" s="297"/>
      <c r="N686" s="297"/>
      <c r="O686" s="297"/>
      <c r="P686" s="297"/>
      <c r="Q686" s="297"/>
      <c r="R686" s="297"/>
      <c r="S686" s="297"/>
      <c r="T686" s="297"/>
      <c r="U686" s="297"/>
      <c r="V686" s="297"/>
      <c r="W686" s="297"/>
      <c r="X686" s="297"/>
      <c r="Y686" s="297"/>
      <c r="Z686" s="297"/>
    </row>
    <row r="687" spans="1:26" ht="15.75" customHeight="1">
      <c r="A687" s="297"/>
      <c r="B687" s="297"/>
      <c r="C687" s="297"/>
      <c r="D687" s="297"/>
      <c r="E687" s="297"/>
      <c r="F687" s="297"/>
      <c r="G687" s="297"/>
      <c r="H687" s="297"/>
      <c r="I687" s="297"/>
      <c r="J687" s="297"/>
      <c r="K687" s="297"/>
      <c r="L687" s="297"/>
      <c r="M687" s="297"/>
      <c r="N687" s="297"/>
      <c r="O687" s="297"/>
      <c r="P687" s="297"/>
      <c r="Q687" s="297"/>
      <c r="R687" s="297"/>
      <c r="S687" s="297"/>
      <c r="T687" s="297"/>
      <c r="U687" s="297"/>
      <c r="V687" s="297"/>
      <c r="W687" s="297"/>
      <c r="X687" s="297"/>
      <c r="Y687" s="297"/>
      <c r="Z687" s="297"/>
    </row>
    <row r="688" spans="1:26" ht="15.75" customHeight="1">
      <c r="A688" s="297"/>
      <c r="B688" s="297"/>
      <c r="C688" s="297"/>
      <c r="D688" s="297"/>
      <c r="E688" s="297"/>
      <c r="F688" s="297"/>
      <c r="G688" s="297"/>
      <c r="H688" s="297"/>
      <c r="I688" s="297"/>
      <c r="J688" s="297"/>
      <c r="K688" s="297"/>
      <c r="L688" s="297"/>
      <c r="M688" s="297"/>
      <c r="N688" s="297"/>
      <c r="O688" s="297"/>
      <c r="P688" s="297"/>
      <c r="Q688" s="297"/>
      <c r="R688" s="297"/>
      <c r="S688" s="297"/>
      <c r="T688" s="297"/>
      <c r="U688" s="297"/>
      <c r="V688" s="297"/>
      <c r="W688" s="297"/>
      <c r="X688" s="297"/>
      <c r="Y688" s="297"/>
      <c r="Z688" s="297"/>
    </row>
    <row r="689" spans="1:26" ht="15.75" customHeight="1">
      <c r="A689" s="297"/>
      <c r="B689" s="297"/>
      <c r="C689" s="297"/>
      <c r="D689" s="297"/>
      <c r="E689" s="297"/>
      <c r="F689" s="297"/>
      <c r="G689" s="297"/>
      <c r="H689" s="297"/>
      <c r="I689" s="297"/>
      <c r="J689" s="297"/>
      <c r="K689" s="297"/>
      <c r="L689" s="297"/>
      <c r="M689" s="297"/>
      <c r="N689" s="297"/>
      <c r="O689" s="297"/>
      <c r="P689" s="297"/>
      <c r="Q689" s="297"/>
      <c r="R689" s="297"/>
      <c r="S689" s="297"/>
      <c r="T689" s="297"/>
      <c r="U689" s="297"/>
      <c r="V689" s="297"/>
      <c r="W689" s="297"/>
      <c r="X689" s="297"/>
      <c r="Y689" s="297"/>
      <c r="Z689" s="297"/>
    </row>
    <row r="690" spans="1:26" ht="15.75" customHeight="1">
      <c r="A690" s="297"/>
      <c r="B690" s="297"/>
      <c r="C690" s="297"/>
      <c r="D690" s="297"/>
      <c r="E690" s="297"/>
      <c r="F690" s="297"/>
      <c r="G690" s="297"/>
      <c r="H690" s="297"/>
      <c r="I690" s="297"/>
      <c r="J690" s="297"/>
      <c r="K690" s="297"/>
      <c r="L690" s="297"/>
      <c r="M690" s="297"/>
      <c r="N690" s="297"/>
      <c r="O690" s="297"/>
      <c r="P690" s="297"/>
      <c r="Q690" s="297"/>
      <c r="R690" s="297"/>
      <c r="S690" s="297"/>
      <c r="T690" s="297"/>
      <c r="U690" s="297"/>
      <c r="V690" s="297"/>
      <c r="W690" s="297"/>
      <c r="X690" s="297"/>
      <c r="Y690" s="297"/>
      <c r="Z690" s="297"/>
    </row>
    <row r="691" spans="1:26" ht="15.75" customHeight="1">
      <c r="A691" s="297"/>
      <c r="B691" s="297"/>
      <c r="C691" s="297"/>
      <c r="D691" s="297"/>
      <c r="E691" s="297"/>
      <c r="F691" s="297"/>
      <c r="G691" s="297"/>
      <c r="H691" s="297"/>
      <c r="I691" s="297"/>
      <c r="J691" s="297"/>
      <c r="K691" s="297"/>
      <c r="L691" s="297"/>
      <c r="M691" s="297"/>
      <c r="N691" s="297"/>
      <c r="O691" s="297"/>
      <c r="P691" s="297"/>
      <c r="Q691" s="297"/>
      <c r="R691" s="297"/>
      <c r="S691" s="297"/>
      <c r="T691" s="297"/>
      <c r="U691" s="297"/>
      <c r="V691" s="297"/>
      <c r="W691" s="297"/>
      <c r="X691" s="297"/>
      <c r="Y691" s="297"/>
      <c r="Z691" s="297"/>
    </row>
    <row r="692" spans="1:26" ht="15.75" customHeight="1">
      <c r="A692" s="297"/>
      <c r="B692" s="297"/>
      <c r="C692" s="297"/>
      <c r="D692" s="297"/>
      <c r="E692" s="297"/>
      <c r="F692" s="297"/>
      <c r="G692" s="297"/>
      <c r="H692" s="297"/>
      <c r="I692" s="297"/>
      <c r="J692" s="297"/>
      <c r="K692" s="297"/>
      <c r="L692" s="297"/>
      <c r="M692" s="297"/>
      <c r="N692" s="297"/>
      <c r="O692" s="297"/>
      <c r="P692" s="297"/>
      <c r="Q692" s="297"/>
      <c r="R692" s="297"/>
      <c r="S692" s="297"/>
      <c r="T692" s="297"/>
      <c r="U692" s="297"/>
      <c r="V692" s="297"/>
      <c r="W692" s="297"/>
      <c r="X692" s="297"/>
      <c r="Y692" s="297"/>
      <c r="Z692" s="297"/>
    </row>
    <row r="693" spans="1:26" ht="15.75" customHeight="1">
      <c r="A693" s="297"/>
      <c r="B693" s="297"/>
      <c r="C693" s="297"/>
      <c r="D693" s="297"/>
      <c r="E693" s="297"/>
      <c r="F693" s="297"/>
      <c r="G693" s="297"/>
      <c r="H693" s="297"/>
      <c r="I693" s="297"/>
      <c r="J693" s="297"/>
      <c r="K693" s="297"/>
      <c r="L693" s="297"/>
      <c r="M693" s="297"/>
      <c r="N693" s="297"/>
      <c r="O693" s="297"/>
      <c r="P693" s="297"/>
      <c r="Q693" s="297"/>
      <c r="R693" s="297"/>
      <c r="S693" s="297"/>
      <c r="T693" s="297"/>
      <c r="U693" s="297"/>
      <c r="V693" s="297"/>
      <c r="W693" s="297"/>
      <c r="X693" s="297"/>
      <c r="Y693" s="297"/>
      <c r="Z693" s="297"/>
    </row>
    <row r="694" spans="1:26" ht="15.75" customHeight="1">
      <c r="A694" s="297"/>
      <c r="B694" s="297"/>
      <c r="C694" s="297"/>
      <c r="D694" s="297"/>
      <c r="E694" s="297"/>
      <c r="F694" s="297"/>
      <c r="G694" s="297"/>
      <c r="H694" s="297"/>
      <c r="I694" s="297"/>
      <c r="J694" s="297"/>
      <c r="K694" s="297"/>
      <c r="L694" s="297"/>
      <c r="M694" s="297"/>
      <c r="N694" s="297"/>
      <c r="O694" s="297"/>
      <c r="P694" s="297"/>
      <c r="Q694" s="297"/>
      <c r="R694" s="297"/>
      <c r="S694" s="297"/>
      <c r="T694" s="297"/>
      <c r="U694" s="297"/>
      <c r="V694" s="297"/>
      <c r="W694" s="297"/>
      <c r="X694" s="297"/>
      <c r="Y694" s="297"/>
      <c r="Z694" s="297"/>
    </row>
    <row r="695" spans="1:26" ht="15.75" customHeight="1">
      <c r="A695" s="297"/>
      <c r="B695" s="297"/>
      <c r="C695" s="297"/>
      <c r="D695" s="297"/>
      <c r="E695" s="297"/>
      <c r="F695" s="297"/>
      <c r="G695" s="297"/>
      <c r="H695" s="297"/>
      <c r="I695" s="297"/>
      <c r="J695" s="297"/>
      <c r="K695" s="297"/>
      <c r="L695" s="297"/>
      <c r="M695" s="297"/>
      <c r="N695" s="297"/>
      <c r="O695" s="297"/>
      <c r="P695" s="297"/>
      <c r="Q695" s="297"/>
      <c r="R695" s="297"/>
      <c r="S695" s="297"/>
      <c r="T695" s="297"/>
      <c r="U695" s="297"/>
      <c r="V695" s="297"/>
      <c r="W695" s="297"/>
      <c r="X695" s="297"/>
      <c r="Y695" s="297"/>
      <c r="Z695" s="297"/>
    </row>
    <row r="696" spans="1:26" ht="15.75" customHeight="1">
      <c r="A696" s="297"/>
      <c r="B696" s="297"/>
      <c r="C696" s="297"/>
      <c r="D696" s="297"/>
      <c r="E696" s="297"/>
      <c r="F696" s="297"/>
      <c r="G696" s="297"/>
      <c r="H696" s="297"/>
      <c r="I696" s="297"/>
      <c r="J696" s="297"/>
      <c r="K696" s="297"/>
      <c r="L696" s="297"/>
      <c r="M696" s="297"/>
      <c r="N696" s="297"/>
      <c r="O696" s="297"/>
      <c r="P696" s="297"/>
      <c r="Q696" s="297"/>
      <c r="R696" s="297"/>
      <c r="S696" s="297"/>
      <c r="T696" s="297"/>
      <c r="U696" s="297"/>
      <c r="V696" s="297"/>
      <c r="W696" s="297"/>
      <c r="X696" s="297"/>
      <c r="Y696" s="297"/>
      <c r="Z696" s="297"/>
    </row>
    <row r="697" spans="1:26" ht="15.75" customHeight="1">
      <c r="A697" s="297"/>
      <c r="B697" s="297"/>
      <c r="C697" s="297"/>
      <c r="D697" s="297"/>
      <c r="E697" s="297"/>
      <c r="F697" s="297"/>
      <c r="G697" s="297"/>
      <c r="H697" s="297"/>
      <c r="I697" s="297"/>
      <c r="J697" s="297"/>
      <c r="K697" s="297"/>
      <c r="L697" s="297"/>
      <c r="M697" s="297"/>
      <c r="N697" s="297"/>
      <c r="O697" s="297"/>
      <c r="P697" s="297"/>
      <c r="Q697" s="297"/>
      <c r="R697" s="297"/>
      <c r="S697" s="297"/>
      <c r="T697" s="297"/>
      <c r="U697" s="297"/>
      <c r="V697" s="297"/>
      <c r="W697" s="297"/>
      <c r="X697" s="297"/>
      <c r="Y697" s="297"/>
      <c r="Z697" s="297"/>
    </row>
    <row r="698" spans="1:26" ht="15.75" customHeight="1">
      <c r="A698" s="297"/>
      <c r="B698" s="297"/>
      <c r="C698" s="297"/>
      <c r="D698" s="297"/>
      <c r="E698" s="297"/>
      <c r="F698" s="297"/>
      <c r="G698" s="297"/>
      <c r="H698" s="297"/>
      <c r="I698" s="297"/>
      <c r="J698" s="297"/>
      <c r="K698" s="297"/>
      <c r="L698" s="297"/>
      <c r="M698" s="297"/>
      <c r="N698" s="297"/>
      <c r="O698" s="297"/>
      <c r="P698" s="297"/>
      <c r="Q698" s="297"/>
      <c r="R698" s="297"/>
      <c r="S698" s="297"/>
      <c r="T698" s="297"/>
      <c r="U698" s="297"/>
      <c r="V698" s="297"/>
      <c r="W698" s="297"/>
      <c r="X698" s="297"/>
      <c r="Y698" s="297"/>
      <c r="Z698" s="297"/>
    </row>
    <row r="699" spans="1:26" ht="15.75" customHeight="1">
      <c r="A699" s="297"/>
      <c r="B699" s="297"/>
      <c r="C699" s="297"/>
      <c r="D699" s="297"/>
      <c r="E699" s="297"/>
      <c r="F699" s="297"/>
      <c r="G699" s="297"/>
      <c r="H699" s="297"/>
      <c r="I699" s="297"/>
      <c r="J699" s="297"/>
      <c r="K699" s="297"/>
      <c r="L699" s="297"/>
      <c r="M699" s="297"/>
      <c r="N699" s="297"/>
      <c r="O699" s="297"/>
      <c r="P699" s="297"/>
      <c r="Q699" s="297"/>
      <c r="R699" s="297"/>
      <c r="S699" s="297"/>
      <c r="T699" s="297"/>
      <c r="U699" s="297"/>
      <c r="V699" s="297"/>
      <c r="W699" s="297"/>
      <c r="X699" s="297"/>
      <c r="Y699" s="297"/>
      <c r="Z699" s="297"/>
    </row>
    <row r="700" spans="1:26" ht="15.75" customHeight="1">
      <c r="A700" s="297"/>
      <c r="B700" s="297"/>
      <c r="C700" s="297"/>
      <c r="D700" s="297"/>
      <c r="E700" s="297"/>
      <c r="F700" s="297"/>
      <c r="G700" s="297"/>
      <c r="H700" s="297"/>
      <c r="I700" s="297"/>
      <c r="J700" s="297"/>
      <c r="K700" s="297"/>
      <c r="L700" s="297"/>
      <c r="M700" s="297"/>
      <c r="N700" s="297"/>
      <c r="O700" s="297"/>
      <c r="P700" s="297"/>
      <c r="Q700" s="297"/>
      <c r="R700" s="297"/>
      <c r="S700" s="297"/>
      <c r="T700" s="297"/>
      <c r="U700" s="297"/>
      <c r="V700" s="297"/>
      <c r="W700" s="297"/>
      <c r="X700" s="297"/>
      <c r="Y700" s="297"/>
      <c r="Z700" s="297"/>
    </row>
    <row r="701" spans="1:26" ht="15.75" customHeight="1">
      <c r="A701" s="297"/>
      <c r="B701" s="297"/>
      <c r="C701" s="297"/>
      <c r="D701" s="297"/>
      <c r="E701" s="297"/>
      <c r="F701" s="297"/>
      <c r="G701" s="297"/>
      <c r="H701" s="297"/>
      <c r="I701" s="297"/>
      <c r="J701" s="297"/>
      <c r="K701" s="297"/>
      <c r="L701" s="297"/>
      <c r="M701" s="297"/>
      <c r="N701" s="297"/>
      <c r="O701" s="297"/>
      <c r="P701" s="297"/>
      <c r="Q701" s="297"/>
      <c r="R701" s="297"/>
      <c r="S701" s="297"/>
      <c r="T701" s="297"/>
      <c r="U701" s="297"/>
      <c r="V701" s="297"/>
      <c r="W701" s="297"/>
      <c r="X701" s="297"/>
      <c r="Y701" s="297"/>
      <c r="Z701" s="297"/>
    </row>
    <row r="702" spans="1:26" ht="15.75" customHeight="1">
      <c r="A702" s="297"/>
      <c r="B702" s="297"/>
      <c r="C702" s="297"/>
      <c r="D702" s="297"/>
      <c r="E702" s="297"/>
      <c r="F702" s="297"/>
      <c r="G702" s="297"/>
      <c r="H702" s="297"/>
      <c r="I702" s="297"/>
      <c r="J702" s="297"/>
      <c r="K702" s="297"/>
      <c r="L702" s="297"/>
      <c r="M702" s="297"/>
      <c r="N702" s="297"/>
      <c r="O702" s="297"/>
      <c r="P702" s="297"/>
      <c r="Q702" s="297"/>
      <c r="R702" s="297"/>
      <c r="S702" s="297"/>
      <c r="T702" s="297"/>
      <c r="U702" s="297"/>
      <c r="V702" s="297"/>
      <c r="W702" s="297"/>
      <c r="X702" s="297"/>
      <c r="Y702" s="297"/>
      <c r="Z702" s="297"/>
    </row>
    <row r="703" spans="1:26" ht="15.75" customHeight="1">
      <c r="A703" s="297"/>
      <c r="B703" s="297"/>
      <c r="C703" s="297"/>
      <c r="D703" s="297"/>
      <c r="E703" s="297"/>
      <c r="F703" s="297"/>
      <c r="G703" s="297"/>
      <c r="H703" s="297"/>
      <c r="I703" s="297"/>
      <c r="J703" s="297"/>
      <c r="K703" s="297"/>
      <c r="L703" s="297"/>
      <c r="M703" s="297"/>
      <c r="N703" s="297"/>
      <c r="O703" s="297"/>
      <c r="P703" s="297"/>
      <c r="Q703" s="297"/>
      <c r="R703" s="297"/>
      <c r="S703" s="297"/>
      <c r="T703" s="297"/>
      <c r="U703" s="297"/>
      <c r="V703" s="297"/>
      <c r="W703" s="297"/>
      <c r="X703" s="297"/>
      <c r="Y703" s="297"/>
      <c r="Z703" s="297"/>
    </row>
    <row r="704" spans="1:26" ht="15.75" customHeight="1">
      <c r="A704" s="297"/>
      <c r="B704" s="297"/>
      <c r="C704" s="297"/>
      <c r="D704" s="297"/>
      <c r="E704" s="297"/>
      <c r="F704" s="297"/>
      <c r="G704" s="297"/>
      <c r="H704" s="297"/>
      <c r="I704" s="297"/>
      <c r="J704" s="297"/>
      <c r="K704" s="297"/>
      <c r="L704" s="297"/>
      <c r="M704" s="297"/>
      <c r="N704" s="297"/>
      <c r="O704" s="297"/>
      <c r="P704" s="297"/>
      <c r="Q704" s="297"/>
      <c r="R704" s="297"/>
      <c r="S704" s="297"/>
      <c r="T704" s="297"/>
      <c r="U704" s="297"/>
      <c r="V704" s="297"/>
      <c r="W704" s="297"/>
      <c r="X704" s="297"/>
      <c r="Y704" s="297"/>
      <c r="Z704" s="297"/>
    </row>
    <row r="705" spans="1:26" ht="15.75" customHeight="1">
      <c r="A705" s="297"/>
      <c r="B705" s="297"/>
      <c r="C705" s="297"/>
      <c r="D705" s="297"/>
      <c r="E705" s="297"/>
      <c r="F705" s="297"/>
      <c r="G705" s="297"/>
      <c r="H705" s="297"/>
      <c r="I705" s="297"/>
      <c r="J705" s="297"/>
      <c r="K705" s="297"/>
      <c r="L705" s="297"/>
      <c r="M705" s="297"/>
      <c r="N705" s="297"/>
      <c r="O705" s="297"/>
      <c r="P705" s="297"/>
      <c r="Q705" s="297"/>
      <c r="R705" s="297"/>
      <c r="S705" s="297"/>
      <c r="T705" s="297"/>
      <c r="U705" s="297"/>
      <c r="V705" s="297"/>
      <c r="W705" s="297"/>
      <c r="X705" s="297"/>
      <c r="Y705" s="297"/>
      <c r="Z705" s="297"/>
    </row>
    <row r="706" spans="1:26" ht="15.75" customHeight="1">
      <c r="A706" s="297"/>
      <c r="B706" s="297"/>
      <c r="C706" s="297"/>
      <c r="D706" s="297"/>
      <c r="E706" s="297"/>
      <c r="F706" s="297"/>
      <c r="G706" s="297"/>
      <c r="H706" s="297"/>
      <c r="I706" s="297"/>
      <c r="J706" s="297"/>
      <c r="K706" s="297"/>
      <c r="L706" s="297"/>
      <c r="M706" s="297"/>
      <c r="N706" s="297"/>
      <c r="O706" s="297"/>
      <c r="P706" s="297"/>
      <c r="Q706" s="297"/>
      <c r="R706" s="297"/>
      <c r="S706" s="297"/>
      <c r="T706" s="297"/>
      <c r="U706" s="297"/>
      <c r="V706" s="297"/>
      <c r="W706" s="297"/>
      <c r="X706" s="297"/>
      <c r="Y706" s="297"/>
      <c r="Z706" s="297"/>
    </row>
    <row r="707" spans="1:26" ht="15.75" customHeight="1">
      <c r="A707" s="297"/>
      <c r="B707" s="297"/>
      <c r="C707" s="297"/>
      <c r="D707" s="297"/>
      <c r="E707" s="297"/>
      <c r="F707" s="297"/>
      <c r="G707" s="297"/>
      <c r="H707" s="297"/>
      <c r="I707" s="297"/>
      <c r="J707" s="297"/>
      <c r="K707" s="297"/>
      <c r="L707" s="297"/>
      <c r="M707" s="297"/>
      <c r="N707" s="297"/>
      <c r="O707" s="297"/>
      <c r="P707" s="297"/>
      <c r="Q707" s="297"/>
      <c r="R707" s="297"/>
      <c r="S707" s="297"/>
      <c r="T707" s="297"/>
      <c r="U707" s="297"/>
      <c r="V707" s="297"/>
      <c r="W707" s="297"/>
      <c r="X707" s="297"/>
      <c r="Y707" s="297"/>
      <c r="Z707" s="297"/>
    </row>
    <row r="708" spans="1:26" ht="15.75" customHeight="1">
      <c r="A708" s="297"/>
      <c r="B708" s="297"/>
      <c r="C708" s="297"/>
      <c r="D708" s="297"/>
      <c r="E708" s="297"/>
      <c r="F708" s="297"/>
      <c r="G708" s="297"/>
      <c r="H708" s="297"/>
      <c r="I708" s="297"/>
      <c r="J708" s="297"/>
      <c r="K708" s="297"/>
      <c r="L708" s="297"/>
      <c r="M708" s="297"/>
      <c r="N708" s="297"/>
      <c r="O708" s="297"/>
      <c r="P708" s="297"/>
      <c r="Q708" s="297"/>
      <c r="R708" s="297"/>
      <c r="S708" s="297"/>
      <c r="T708" s="297"/>
      <c r="U708" s="297"/>
      <c r="V708" s="297"/>
      <c r="W708" s="297"/>
      <c r="X708" s="297"/>
      <c r="Y708" s="297"/>
      <c r="Z708" s="297"/>
    </row>
    <row r="709" spans="1:26" ht="15.75" customHeight="1">
      <c r="A709" s="297"/>
      <c r="B709" s="297"/>
      <c r="C709" s="297"/>
      <c r="D709" s="297"/>
      <c r="E709" s="297"/>
      <c r="F709" s="297"/>
      <c r="G709" s="297"/>
      <c r="H709" s="297"/>
      <c r="I709" s="297"/>
      <c r="J709" s="297"/>
      <c r="K709" s="297"/>
      <c r="L709" s="297"/>
      <c r="M709" s="297"/>
      <c r="N709" s="297"/>
      <c r="O709" s="297"/>
      <c r="P709" s="297"/>
      <c r="Q709" s="297"/>
      <c r="R709" s="297"/>
      <c r="S709" s="297"/>
      <c r="T709" s="297"/>
      <c r="U709" s="297"/>
      <c r="V709" s="297"/>
      <c r="W709" s="297"/>
      <c r="X709" s="297"/>
      <c r="Y709" s="297"/>
      <c r="Z709" s="297"/>
    </row>
    <row r="710" spans="1:26" ht="15.75" customHeight="1">
      <c r="A710" s="297"/>
      <c r="B710" s="297"/>
      <c r="C710" s="297"/>
      <c r="D710" s="297"/>
      <c r="E710" s="297"/>
      <c r="F710" s="297"/>
      <c r="G710" s="297"/>
      <c r="H710" s="297"/>
      <c r="I710" s="297"/>
      <c r="J710" s="297"/>
      <c r="K710" s="297"/>
      <c r="L710" s="297"/>
      <c r="M710" s="297"/>
      <c r="N710" s="297"/>
      <c r="O710" s="297"/>
      <c r="P710" s="297"/>
      <c r="Q710" s="297"/>
      <c r="R710" s="297"/>
      <c r="S710" s="297"/>
      <c r="T710" s="297"/>
      <c r="U710" s="297"/>
      <c r="V710" s="297"/>
      <c r="W710" s="297"/>
      <c r="X710" s="297"/>
      <c r="Y710" s="297"/>
      <c r="Z710" s="297"/>
    </row>
    <row r="711" spans="1:26" ht="15.75" customHeight="1">
      <c r="A711" s="297"/>
      <c r="B711" s="297"/>
      <c r="C711" s="297"/>
      <c r="D711" s="297"/>
      <c r="E711" s="297"/>
      <c r="F711" s="297"/>
      <c r="G711" s="297"/>
      <c r="H711" s="297"/>
      <c r="I711" s="297"/>
      <c r="J711" s="297"/>
      <c r="K711" s="297"/>
      <c r="L711" s="297"/>
      <c r="M711" s="297"/>
      <c r="N711" s="297"/>
      <c r="O711" s="297"/>
      <c r="P711" s="297"/>
      <c r="Q711" s="297"/>
      <c r="R711" s="297"/>
      <c r="S711" s="297"/>
      <c r="T711" s="297"/>
      <c r="U711" s="297"/>
      <c r="V711" s="297"/>
      <c r="W711" s="297"/>
      <c r="X711" s="297"/>
      <c r="Y711" s="297"/>
      <c r="Z711" s="297"/>
    </row>
    <row r="712" spans="1:26" ht="15.75" customHeight="1">
      <c r="A712" s="297"/>
      <c r="B712" s="297"/>
      <c r="C712" s="297"/>
      <c r="D712" s="297"/>
      <c r="E712" s="297"/>
      <c r="F712" s="297"/>
      <c r="G712" s="297"/>
      <c r="H712" s="297"/>
      <c r="I712" s="297"/>
      <c r="J712" s="297"/>
      <c r="K712" s="297"/>
      <c r="L712" s="297"/>
      <c r="M712" s="297"/>
      <c r="N712" s="297"/>
      <c r="O712" s="297"/>
      <c r="P712" s="297"/>
      <c r="Q712" s="297"/>
      <c r="R712" s="297"/>
      <c r="S712" s="297"/>
      <c r="T712" s="297"/>
      <c r="U712" s="297"/>
      <c r="V712" s="297"/>
      <c r="W712" s="297"/>
      <c r="X712" s="297"/>
      <c r="Y712" s="297"/>
      <c r="Z712" s="297"/>
    </row>
    <row r="713" spans="1:26" ht="15.75" customHeight="1">
      <c r="A713" s="297"/>
      <c r="B713" s="297"/>
      <c r="C713" s="297"/>
      <c r="D713" s="297"/>
      <c r="E713" s="297"/>
      <c r="F713" s="297"/>
      <c r="G713" s="297"/>
      <c r="H713" s="297"/>
      <c r="I713" s="297"/>
      <c r="J713" s="297"/>
      <c r="K713" s="297"/>
      <c r="L713" s="297"/>
      <c r="M713" s="297"/>
      <c r="N713" s="297"/>
      <c r="O713" s="297"/>
      <c r="P713" s="297"/>
      <c r="Q713" s="297"/>
      <c r="R713" s="297"/>
      <c r="S713" s="297"/>
      <c r="T713" s="297"/>
      <c r="U713" s="297"/>
      <c r="V713" s="297"/>
      <c r="W713" s="297"/>
      <c r="X713" s="297"/>
      <c r="Y713" s="297"/>
      <c r="Z713" s="297"/>
    </row>
    <row r="714" spans="1:26" ht="15.75" customHeight="1">
      <c r="A714" s="297"/>
      <c r="B714" s="297"/>
      <c r="C714" s="297"/>
      <c r="D714" s="297"/>
      <c r="E714" s="297"/>
      <c r="F714" s="297"/>
      <c r="G714" s="297"/>
      <c r="H714" s="297"/>
      <c r="I714" s="297"/>
      <c r="J714" s="297"/>
      <c r="K714" s="297"/>
      <c r="L714" s="297"/>
      <c r="M714" s="297"/>
      <c r="N714" s="297"/>
      <c r="O714" s="297"/>
      <c r="P714" s="297"/>
      <c r="Q714" s="297"/>
      <c r="R714" s="297"/>
      <c r="S714" s="297"/>
      <c r="T714" s="297"/>
      <c r="U714" s="297"/>
      <c r="V714" s="297"/>
      <c r="W714" s="297"/>
      <c r="X714" s="297"/>
      <c r="Y714" s="297"/>
      <c r="Z714" s="297"/>
    </row>
    <row r="715" spans="1:26" ht="15.75" customHeight="1">
      <c r="A715" s="297"/>
      <c r="B715" s="297"/>
      <c r="C715" s="297"/>
      <c r="D715" s="297"/>
      <c r="E715" s="297"/>
      <c r="F715" s="297"/>
      <c r="G715" s="297"/>
      <c r="H715" s="297"/>
      <c r="I715" s="297"/>
      <c r="J715" s="297"/>
      <c r="K715" s="297"/>
      <c r="L715" s="297"/>
      <c r="M715" s="297"/>
      <c r="N715" s="297"/>
      <c r="O715" s="297"/>
      <c r="P715" s="297"/>
      <c r="Q715" s="297"/>
      <c r="R715" s="297"/>
      <c r="S715" s="297"/>
      <c r="T715" s="297"/>
      <c r="U715" s="297"/>
      <c r="V715" s="297"/>
      <c r="W715" s="297"/>
      <c r="X715" s="297"/>
      <c r="Y715" s="297"/>
      <c r="Z715" s="297"/>
    </row>
    <row r="716" spans="1:26" ht="15.75" customHeight="1">
      <c r="A716" s="297"/>
      <c r="B716" s="297"/>
      <c r="C716" s="297"/>
      <c r="D716" s="297"/>
      <c r="E716" s="297"/>
      <c r="F716" s="297"/>
      <c r="G716" s="297"/>
      <c r="H716" s="297"/>
      <c r="I716" s="297"/>
      <c r="J716" s="297"/>
      <c r="K716" s="297"/>
      <c r="L716" s="297"/>
      <c r="M716" s="297"/>
      <c r="N716" s="297"/>
      <c r="O716" s="297"/>
      <c r="P716" s="297"/>
      <c r="Q716" s="297"/>
      <c r="R716" s="297"/>
      <c r="S716" s="297"/>
      <c r="T716" s="297"/>
      <c r="U716" s="297"/>
      <c r="V716" s="297"/>
      <c r="W716" s="297"/>
      <c r="X716" s="297"/>
      <c r="Y716" s="297"/>
      <c r="Z716" s="297"/>
    </row>
    <row r="717" spans="1:26" ht="15.75" customHeight="1">
      <c r="A717" s="297"/>
      <c r="B717" s="297"/>
      <c r="C717" s="297"/>
      <c r="D717" s="297"/>
      <c r="E717" s="297"/>
      <c r="F717" s="297"/>
      <c r="G717" s="297"/>
      <c r="H717" s="297"/>
      <c r="I717" s="297"/>
      <c r="J717" s="297"/>
      <c r="K717" s="297"/>
      <c r="L717" s="297"/>
      <c r="M717" s="297"/>
      <c r="N717" s="297"/>
      <c r="O717" s="297"/>
      <c r="P717" s="297"/>
      <c r="Q717" s="297"/>
      <c r="R717" s="297"/>
      <c r="S717" s="297"/>
      <c r="T717" s="297"/>
      <c r="U717" s="297"/>
      <c r="V717" s="297"/>
      <c r="W717" s="297"/>
      <c r="X717" s="297"/>
      <c r="Y717" s="297"/>
      <c r="Z717" s="297"/>
    </row>
    <row r="718" spans="1:26" ht="15.75" customHeight="1">
      <c r="A718" s="297"/>
      <c r="B718" s="297"/>
      <c r="C718" s="297"/>
      <c r="D718" s="297"/>
      <c r="E718" s="297"/>
      <c r="F718" s="297"/>
      <c r="G718" s="297"/>
      <c r="H718" s="297"/>
      <c r="I718" s="297"/>
      <c r="J718" s="297"/>
      <c r="K718" s="297"/>
      <c r="L718" s="297"/>
      <c r="M718" s="297"/>
      <c r="N718" s="297"/>
      <c r="O718" s="297"/>
      <c r="P718" s="297"/>
      <c r="Q718" s="297"/>
      <c r="R718" s="297"/>
      <c r="S718" s="297"/>
      <c r="T718" s="297"/>
      <c r="U718" s="297"/>
      <c r="V718" s="297"/>
      <c r="W718" s="297"/>
      <c r="X718" s="297"/>
      <c r="Y718" s="297"/>
      <c r="Z718" s="297"/>
    </row>
    <row r="719" spans="1:26" ht="15.75" customHeight="1">
      <c r="A719" s="297"/>
      <c r="B719" s="297"/>
      <c r="C719" s="297"/>
      <c r="D719" s="297"/>
      <c r="E719" s="297"/>
      <c r="F719" s="297"/>
      <c r="G719" s="297"/>
      <c r="H719" s="297"/>
      <c r="I719" s="297"/>
      <c r="J719" s="297"/>
      <c r="K719" s="297"/>
      <c r="L719" s="297"/>
      <c r="M719" s="297"/>
      <c r="N719" s="297"/>
      <c r="O719" s="297"/>
      <c r="P719" s="297"/>
      <c r="Q719" s="297"/>
      <c r="R719" s="297"/>
      <c r="S719" s="297"/>
      <c r="T719" s="297"/>
      <c r="U719" s="297"/>
      <c r="V719" s="297"/>
      <c r="W719" s="297"/>
      <c r="X719" s="297"/>
      <c r="Y719" s="297"/>
      <c r="Z719" s="297"/>
    </row>
    <row r="720" spans="1:26" ht="15.75" customHeight="1">
      <c r="A720" s="297"/>
      <c r="B720" s="297"/>
      <c r="C720" s="297"/>
      <c r="D720" s="297"/>
      <c r="E720" s="297"/>
      <c r="F720" s="297"/>
      <c r="G720" s="297"/>
      <c r="H720" s="297"/>
      <c r="I720" s="297"/>
      <c r="J720" s="297"/>
      <c r="K720" s="297"/>
      <c r="L720" s="297"/>
      <c r="M720" s="297"/>
      <c r="N720" s="297"/>
      <c r="O720" s="297"/>
      <c r="P720" s="297"/>
      <c r="Q720" s="297"/>
      <c r="R720" s="297"/>
      <c r="S720" s="297"/>
      <c r="T720" s="297"/>
      <c r="U720" s="297"/>
      <c r="V720" s="297"/>
      <c r="W720" s="297"/>
      <c r="X720" s="297"/>
      <c r="Y720" s="297"/>
      <c r="Z720" s="297"/>
    </row>
    <row r="721" spans="1:26" ht="15.75" customHeight="1">
      <c r="A721" s="297"/>
      <c r="B721" s="297"/>
      <c r="C721" s="297"/>
      <c r="D721" s="297"/>
      <c r="E721" s="297"/>
      <c r="F721" s="297"/>
      <c r="G721" s="297"/>
      <c r="H721" s="297"/>
      <c r="I721" s="297"/>
      <c r="J721" s="297"/>
      <c r="K721" s="297"/>
      <c r="L721" s="297"/>
      <c r="M721" s="297"/>
      <c r="N721" s="297"/>
      <c r="O721" s="297"/>
      <c r="P721" s="297"/>
      <c r="Q721" s="297"/>
      <c r="R721" s="297"/>
      <c r="S721" s="297"/>
      <c r="T721" s="297"/>
      <c r="U721" s="297"/>
      <c r="V721" s="297"/>
      <c r="W721" s="297"/>
      <c r="X721" s="297"/>
      <c r="Y721" s="297"/>
      <c r="Z721" s="297"/>
    </row>
    <row r="722" spans="1:26" ht="15.75" customHeight="1">
      <c r="A722" s="297"/>
      <c r="B722" s="297"/>
      <c r="C722" s="297"/>
      <c r="D722" s="297"/>
      <c r="E722" s="297"/>
      <c r="F722" s="297"/>
      <c r="G722" s="297"/>
      <c r="H722" s="297"/>
      <c r="I722" s="297"/>
      <c r="J722" s="297"/>
      <c r="K722" s="297"/>
      <c r="L722" s="297"/>
      <c r="M722" s="297"/>
      <c r="N722" s="297"/>
      <c r="O722" s="297"/>
      <c r="P722" s="297"/>
      <c r="Q722" s="297"/>
      <c r="R722" s="297"/>
      <c r="S722" s="297"/>
      <c r="T722" s="297"/>
      <c r="U722" s="297"/>
      <c r="V722" s="297"/>
      <c r="W722" s="297"/>
      <c r="X722" s="297"/>
      <c r="Y722" s="297"/>
      <c r="Z722" s="297"/>
    </row>
    <row r="723" spans="1:26" ht="15.75" customHeight="1">
      <c r="A723" s="297"/>
      <c r="B723" s="297"/>
      <c r="C723" s="297"/>
      <c r="D723" s="297"/>
      <c r="E723" s="297"/>
      <c r="F723" s="297"/>
      <c r="G723" s="297"/>
      <c r="H723" s="297"/>
      <c r="I723" s="297"/>
      <c r="J723" s="297"/>
      <c r="K723" s="297"/>
      <c r="L723" s="297"/>
      <c r="M723" s="297"/>
      <c r="N723" s="297"/>
      <c r="O723" s="297"/>
      <c r="P723" s="297"/>
      <c r="Q723" s="297"/>
      <c r="R723" s="297"/>
      <c r="S723" s="297"/>
      <c r="T723" s="297"/>
      <c r="U723" s="297"/>
      <c r="V723" s="297"/>
      <c r="W723" s="297"/>
      <c r="X723" s="297"/>
      <c r="Y723" s="297"/>
      <c r="Z723" s="297"/>
    </row>
    <row r="724" spans="1:26" ht="15.75" customHeight="1">
      <c r="A724" s="297"/>
      <c r="B724" s="297"/>
      <c r="C724" s="297"/>
      <c r="D724" s="297"/>
      <c r="E724" s="297"/>
      <c r="F724" s="297"/>
      <c r="G724" s="297"/>
      <c r="H724" s="297"/>
      <c r="I724" s="297"/>
      <c r="J724" s="297"/>
      <c r="K724" s="297"/>
      <c r="L724" s="297"/>
      <c r="M724" s="297"/>
      <c r="N724" s="297"/>
      <c r="O724" s="297"/>
      <c r="P724" s="297"/>
      <c r="Q724" s="297"/>
      <c r="R724" s="297"/>
      <c r="S724" s="297"/>
      <c r="T724" s="297"/>
      <c r="U724" s="297"/>
      <c r="V724" s="297"/>
      <c r="W724" s="297"/>
      <c r="X724" s="297"/>
      <c r="Y724" s="297"/>
      <c r="Z724" s="297"/>
    </row>
    <row r="725" spans="1:26" ht="15.75" customHeight="1">
      <c r="A725" s="297"/>
      <c r="B725" s="297"/>
      <c r="C725" s="297"/>
      <c r="D725" s="297"/>
      <c r="E725" s="297"/>
      <c r="F725" s="297"/>
      <c r="G725" s="297"/>
      <c r="H725" s="297"/>
      <c r="I725" s="297"/>
      <c r="J725" s="297"/>
      <c r="K725" s="297"/>
      <c r="L725" s="297"/>
      <c r="M725" s="297"/>
      <c r="N725" s="297"/>
      <c r="O725" s="297"/>
      <c r="P725" s="297"/>
      <c r="Q725" s="297"/>
      <c r="R725" s="297"/>
      <c r="S725" s="297"/>
      <c r="T725" s="297"/>
      <c r="U725" s="297"/>
      <c r="V725" s="297"/>
      <c r="W725" s="297"/>
      <c r="X725" s="297"/>
      <c r="Y725" s="297"/>
      <c r="Z725" s="297"/>
    </row>
    <row r="726" spans="1:26" ht="15.75" customHeight="1">
      <c r="A726" s="297"/>
      <c r="B726" s="297"/>
      <c r="C726" s="297"/>
      <c r="D726" s="297"/>
      <c r="E726" s="297"/>
      <c r="F726" s="297"/>
      <c r="G726" s="297"/>
      <c r="H726" s="297"/>
      <c r="I726" s="297"/>
      <c r="J726" s="297"/>
      <c r="K726" s="297"/>
      <c r="L726" s="297"/>
      <c r="M726" s="297"/>
      <c r="N726" s="297"/>
      <c r="O726" s="297"/>
      <c r="P726" s="297"/>
      <c r="Q726" s="297"/>
      <c r="R726" s="297"/>
      <c r="S726" s="297"/>
      <c r="T726" s="297"/>
      <c r="U726" s="297"/>
      <c r="V726" s="297"/>
      <c r="W726" s="297"/>
      <c r="X726" s="297"/>
      <c r="Y726" s="297"/>
      <c r="Z726" s="297"/>
    </row>
    <row r="727" spans="1:26" ht="15.75" customHeight="1">
      <c r="A727" s="297"/>
      <c r="B727" s="297"/>
      <c r="C727" s="297"/>
      <c r="D727" s="297"/>
      <c r="E727" s="297"/>
      <c r="F727" s="297"/>
      <c r="G727" s="297"/>
      <c r="H727" s="297"/>
      <c r="I727" s="297"/>
      <c r="J727" s="297"/>
      <c r="K727" s="297"/>
      <c r="L727" s="297"/>
      <c r="M727" s="297"/>
      <c r="N727" s="297"/>
      <c r="O727" s="297"/>
      <c r="P727" s="297"/>
      <c r="Q727" s="297"/>
      <c r="R727" s="297"/>
      <c r="S727" s="297"/>
      <c r="T727" s="297"/>
      <c r="U727" s="297"/>
      <c r="V727" s="297"/>
      <c r="W727" s="297"/>
      <c r="X727" s="297"/>
      <c r="Y727" s="297"/>
      <c r="Z727" s="297"/>
    </row>
    <row r="728" spans="1:26" ht="15.75" customHeight="1">
      <c r="A728" s="297"/>
      <c r="B728" s="297"/>
      <c r="C728" s="297"/>
      <c r="D728" s="297"/>
      <c r="E728" s="297"/>
      <c r="F728" s="297"/>
      <c r="G728" s="297"/>
      <c r="H728" s="297"/>
      <c r="I728" s="297"/>
      <c r="J728" s="297"/>
      <c r="K728" s="297"/>
      <c r="L728" s="297"/>
      <c r="M728" s="297"/>
      <c r="N728" s="297"/>
      <c r="O728" s="297"/>
      <c r="P728" s="297"/>
      <c r="Q728" s="297"/>
      <c r="R728" s="297"/>
      <c r="S728" s="297"/>
      <c r="T728" s="297"/>
      <c r="U728" s="297"/>
      <c r="V728" s="297"/>
      <c r="W728" s="297"/>
      <c r="X728" s="297"/>
      <c r="Y728" s="297"/>
      <c r="Z728" s="297"/>
    </row>
    <row r="729" spans="1:26" ht="15.75" customHeight="1">
      <c r="A729" s="297"/>
      <c r="B729" s="297"/>
      <c r="C729" s="297"/>
      <c r="D729" s="297"/>
      <c r="E729" s="297"/>
      <c r="F729" s="297"/>
      <c r="G729" s="297"/>
      <c r="H729" s="297"/>
      <c r="I729" s="297"/>
      <c r="J729" s="297"/>
      <c r="K729" s="297"/>
      <c r="L729" s="297"/>
      <c r="M729" s="297"/>
      <c r="N729" s="297"/>
      <c r="O729" s="297"/>
      <c r="P729" s="297"/>
      <c r="Q729" s="297"/>
      <c r="R729" s="297"/>
      <c r="S729" s="297"/>
      <c r="T729" s="297"/>
      <c r="U729" s="297"/>
      <c r="V729" s="297"/>
      <c r="W729" s="297"/>
      <c r="X729" s="297"/>
      <c r="Y729" s="297"/>
      <c r="Z729" s="297"/>
    </row>
    <row r="730" spans="1:26" ht="15.75" customHeight="1">
      <c r="A730" s="297"/>
      <c r="B730" s="297"/>
      <c r="C730" s="297"/>
      <c r="D730" s="297"/>
      <c r="E730" s="297"/>
      <c r="F730" s="297"/>
      <c r="G730" s="297"/>
      <c r="H730" s="297"/>
      <c r="I730" s="297"/>
      <c r="J730" s="297"/>
      <c r="K730" s="297"/>
      <c r="L730" s="297"/>
      <c r="M730" s="297"/>
      <c r="N730" s="297"/>
      <c r="O730" s="297"/>
      <c r="P730" s="297"/>
      <c r="Q730" s="297"/>
      <c r="R730" s="297"/>
      <c r="S730" s="297"/>
      <c r="T730" s="297"/>
      <c r="U730" s="297"/>
      <c r="V730" s="297"/>
      <c r="W730" s="297"/>
      <c r="X730" s="297"/>
      <c r="Y730" s="297"/>
      <c r="Z730" s="297"/>
    </row>
    <row r="731" spans="1:26" ht="15.75" customHeight="1">
      <c r="A731" s="297"/>
      <c r="B731" s="297"/>
      <c r="C731" s="297"/>
      <c r="D731" s="297"/>
      <c r="E731" s="297"/>
      <c r="F731" s="297"/>
      <c r="G731" s="297"/>
      <c r="H731" s="297"/>
      <c r="I731" s="297"/>
      <c r="J731" s="297"/>
      <c r="K731" s="297"/>
      <c r="L731" s="297"/>
      <c r="M731" s="297"/>
      <c r="N731" s="297"/>
      <c r="O731" s="297"/>
      <c r="P731" s="297"/>
      <c r="Q731" s="297"/>
      <c r="R731" s="297"/>
      <c r="S731" s="297"/>
      <c r="T731" s="297"/>
      <c r="U731" s="297"/>
      <c r="V731" s="297"/>
      <c r="W731" s="297"/>
      <c r="X731" s="297"/>
      <c r="Y731" s="297"/>
      <c r="Z731" s="297"/>
    </row>
    <row r="732" spans="1:26" ht="15.75" customHeight="1">
      <c r="A732" s="297"/>
      <c r="B732" s="297"/>
      <c r="C732" s="297"/>
      <c r="D732" s="297"/>
      <c r="E732" s="297"/>
      <c r="F732" s="297"/>
      <c r="G732" s="297"/>
      <c r="H732" s="297"/>
      <c r="I732" s="297"/>
      <c r="J732" s="297"/>
      <c r="K732" s="297"/>
      <c r="L732" s="297"/>
      <c r="M732" s="297"/>
      <c r="N732" s="297"/>
      <c r="O732" s="297"/>
      <c r="P732" s="297"/>
      <c r="Q732" s="297"/>
      <c r="R732" s="297"/>
      <c r="S732" s="297"/>
      <c r="T732" s="297"/>
      <c r="U732" s="297"/>
      <c r="V732" s="297"/>
      <c r="W732" s="297"/>
      <c r="X732" s="297"/>
      <c r="Y732" s="297"/>
      <c r="Z732" s="297"/>
    </row>
    <row r="733" spans="1:26" ht="15.75" customHeight="1">
      <c r="A733" s="297"/>
      <c r="B733" s="297"/>
      <c r="C733" s="297"/>
      <c r="D733" s="297"/>
      <c r="E733" s="297"/>
      <c r="F733" s="297"/>
      <c r="G733" s="297"/>
      <c r="H733" s="297"/>
      <c r="I733" s="297"/>
      <c r="J733" s="297"/>
      <c r="K733" s="297"/>
      <c r="L733" s="297"/>
      <c r="M733" s="297"/>
      <c r="N733" s="297"/>
      <c r="O733" s="297"/>
      <c r="P733" s="297"/>
      <c r="Q733" s="297"/>
      <c r="R733" s="297"/>
      <c r="S733" s="297"/>
      <c r="T733" s="297"/>
      <c r="U733" s="297"/>
      <c r="V733" s="297"/>
      <c r="W733" s="297"/>
      <c r="X733" s="297"/>
      <c r="Y733" s="297"/>
      <c r="Z733" s="297"/>
    </row>
    <row r="734" spans="1:26" ht="15.75" customHeight="1">
      <c r="A734" s="297"/>
      <c r="B734" s="297"/>
      <c r="C734" s="297"/>
      <c r="D734" s="297"/>
      <c r="E734" s="297"/>
      <c r="F734" s="297"/>
      <c r="G734" s="297"/>
      <c r="H734" s="297"/>
      <c r="I734" s="297"/>
      <c r="J734" s="297"/>
      <c r="K734" s="297"/>
      <c r="L734" s="297"/>
      <c r="M734" s="297"/>
      <c r="N734" s="297"/>
      <c r="O734" s="297"/>
      <c r="P734" s="297"/>
      <c r="Q734" s="297"/>
      <c r="R734" s="297"/>
      <c r="S734" s="297"/>
      <c r="T734" s="297"/>
      <c r="U734" s="297"/>
      <c r="V734" s="297"/>
      <c r="W734" s="297"/>
      <c r="X734" s="297"/>
      <c r="Y734" s="297"/>
      <c r="Z734" s="297"/>
    </row>
    <row r="735" spans="1:26" ht="15.75" customHeight="1">
      <c r="A735" s="297"/>
      <c r="B735" s="297"/>
      <c r="C735" s="297"/>
      <c r="D735" s="297"/>
      <c r="E735" s="297"/>
      <c r="F735" s="297"/>
      <c r="G735" s="297"/>
      <c r="H735" s="297"/>
      <c r="I735" s="297"/>
      <c r="J735" s="297"/>
      <c r="K735" s="297"/>
      <c r="L735" s="297"/>
      <c r="M735" s="297"/>
      <c r="N735" s="297"/>
      <c r="O735" s="297"/>
      <c r="P735" s="297"/>
      <c r="Q735" s="297"/>
      <c r="R735" s="297"/>
      <c r="S735" s="297"/>
      <c r="T735" s="297"/>
      <c r="U735" s="297"/>
      <c r="V735" s="297"/>
      <c r="W735" s="297"/>
      <c r="X735" s="297"/>
      <c r="Y735" s="297"/>
      <c r="Z735" s="297"/>
    </row>
    <row r="736" spans="1:26" ht="15.75" customHeight="1">
      <c r="A736" s="297"/>
      <c r="B736" s="297"/>
      <c r="C736" s="297"/>
      <c r="D736" s="297"/>
      <c r="E736" s="297"/>
      <c r="F736" s="297"/>
      <c r="G736" s="297"/>
      <c r="H736" s="297"/>
      <c r="I736" s="297"/>
      <c r="J736" s="297"/>
      <c r="K736" s="297"/>
      <c r="L736" s="297"/>
      <c r="M736" s="297"/>
      <c r="N736" s="297"/>
      <c r="O736" s="297"/>
      <c r="P736" s="297"/>
      <c r="Q736" s="297"/>
      <c r="R736" s="297"/>
      <c r="S736" s="297"/>
      <c r="T736" s="297"/>
      <c r="U736" s="297"/>
      <c r="V736" s="297"/>
      <c r="W736" s="297"/>
      <c r="X736" s="297"/>
      <c r="Y736" s="297"/>
      <c r="Z736" s="297"/>
    </row>
    <row r="737" spans="1:26" ht="15.75" customHeight="1">
      <c r="A737" s="297"/>
      <c r="B737" s="297"/>
      <c r="C737" s="297"/>
      <c r="D737" s="297"/>
      <c r="E737" s="297"/>
      <c r="F737" s="297"/>
      <c r="G737" s="297"/>
      <c r="H737" s="297"/>
      <c r="I737" s="297"/>
      <c r="J737" s="297"/>
      <c r="K737" s="297"/>
      <c r="L737" s="297"/>
      <c r="M737" s="297"/>
      <c r="N737" s="297"/>
      <c r="O737" s="297"/>
      <c r="P737" s="297"/>
      <c r="Q737" s="297"/>
      <c r="R737" s="297"/>
      <c r="S737" s="297"/>
      <c r="T737" s="297"/>
      <c r="U737" s="297"/>
      <c r="V737" s="297"/>
      <c r="W737" s="297"/>
      <c r="X737" s="297"/>
      <c r="Y737" s="297"/>
      <c r="Z737" s="297"/>
    </row>
    <row r="738" spans="1:26" ht="15.75" customHeight="1">
      <c r="A738" s="297"/>
      <c r="B738" s="297"/>
      <c r="C738" s="297"/>
      <c r="D738" s="297"/>
      <c r="E738" s="297"/>
      <c r="F738" s="297"/>
      <c r="G738" s="297"/>
      <c r="H738" s="297"/>
      <c r="I738" s="297"/>
      <c r="J738" s="297"/>
      <c r="K738" s="297"/>
      <c r="L738" s="297"/>
      <c r="M738" s="297"/>
      <c r="N738" s="297"/>
      <c r="O738" s="297"/>
      <c r="P738" s="297"/>
      <c r="Q738" s="297"/>
      <c r="R738" s="297"/>
      <c r="S738" s="297"/>
      <c r="T738" s="297"/>
      <c r="U738" s="297"/>
      <c r="V738" s="297"/>
      <c r="W738" s="297"/>
      <c r="X738" s="297"/>
      <c r="Y738" s="297"/>
      <c r="Z738" s="297"/>
    </row>
    <row r="739" spans="1:26" ht="15.75" customHeight="1">
      <c r="A739" s="297"/>
      <c r="B739" s="297"/>
      <c r="C739" s="297"/>
      <c r="D739" s="297"/>
      <c r="E739" s="297"/>
      <c r="F739" s="297"/>
      <c r="G739" s="297"/>
      <c r="H739" s="297"/>
      <c r="I739" s="297"/>
      <c r="J739" s="297"/>
      <c r="K739" s="297"/>
      <c r="L739" s="297"/>
      <c r="M739" s="297"/>
      <c r="N739" s="297"/>
      <c r="O739" s="297"/>
      <c r="P739" s="297"/>
      <c r="Q739" s="297"/>
      <c r="R739" s="297"/>
      <c r="S739" s="297"/>
      <c r="T739" s="297"/>
      <c r="U739" s="297"/>
      <c r="V739" s="297"/>
      <c r="W739" s="297"/>
      <c r="X739" s="297"/>
      <c r="Y739" s="297"/>
      <c r="Z739" s="297"/>
    </row>
    <row r="740" spans="1:26" ht="15.75" customHeight="1">
      <c r="A740" s="297"/>
      <c r="B740" s="297"/>
      <c r="C740" s="297"/>
      <c r="D740" s="297"/>
      <c r="E740" s="297"/>
      <c r="F740" s="297"/>
      <c r="G740" s="297"/>
      <c r="H740" s="297"/>
      <c r="I740" s="297"/>
      <c r="J740" s="297"/>
      <c r="K740" s="297"/>
      <c r="L740" s="297"/>
      <c r="M740" s="297"/>
      <c r="N740" s="297"/>
      <c r="O740" s="297"/>
      <c r="P740" s="297"/>
      <c r="Q740" s="297"/>
      <c r="R740" s="297"/>
      <c r="S740" s="297"/>
      <c r="T740" s="297"/>
      <c r="U740" s="297"/>
      <c r="V740" s="297"/>
      <c r="W740" s="297"/>
      <c r="X740" s="297"/>
      <c r="Y740" s="297"/>
      <c r="Z740" s="297"/>
    </row>
    <row r="741" spans="1:26" ht="15.75" customHeight="1">
      <c r="A741" s="297"/>
      <c r="B741" s="297"/>
      <c r="C741" s="297"/>
      <c r="D741" s="297"/>
      <c r="E741" s="297"/>
      <c r="F741" s="297"/>
      <c r="G741" s="297"/>
      <c r="H741" s="297"/>
      <c r="I741" s="297"/>
      <c r="J741" s="297"/>
      <c r="K741" s="297"/>
      <c r="L741" s="297"/>
      <c r="M741" s="297"/>
      <c r="N741" s="297"/>
      <c r="O741" s="297"/>
      <c r="P741" s="297"/>
      <c r="Q741" s="297"/>
      <c r="R741" s="297"/>
      <c r="S741" s="297"/>
      <c r="T741" s="297"/>
      <c r="U741" s="297"/>
      <c r="V741" s="297"/>
      <c r="W741" s="297"/>
      <c r="X741" s="297"/>
      <c r="Y741" s="297"/>
      <c r="Z741" s="297"/>
    </row>
    <row r="742" spans="1:26" ht="15.75" customHeight="1">
      <c r="A742" s="297"/>
      <c r="B742" s="297"/>
      <c r="C742" s="297"/>
      <c r="D742" s="297"/>
      <c r="E742" s="297"/>
      <c r="F742" s="297"/>
      <c r="G742" s="297"/>
      <c r="H742" s="297"/>
      <c r="I742" s="297"/>
      <c r="J742" s="297"/>
      <c r="K742" s="297"/>
      <c r="L742" s="297"/>
      <c r="M742" s="297"/>
      <c r="N742" s="297"/>
      <c r="O742" s="297"/>
      <c r="P742" s="297"/>
      <c r="Q742" s="297"/>
      <c r="R742" s="297"/>
      <c r="S742" s="297"/>
      <c r="T742" s="297"/>
      <c r="U742" s="297"/>
      <c r="V742" s="297"/>
      <c r="W742" s="297"/>
      <c r="X742" s="297"/>
      <c r="Y742" s="297"/>
      <c r="Z742" s="297"/>
    </row>
    <row r="743" spans="1:26" ht="15.75" customHeight="1">
      <c r="A743" s="297"/>
      <c r="B743" s="297"/>
      <c r="C743" s="297"/>
      <c r="D743" s="297"/>
      <c r="E743" s="297"/>
      <c r="F743" s="297"/>
      <c r="G743" s="297"/>
      <c r="H743" s="297"/>
      <c r="I743" s="297"/>
      <c r="J743" s="297"/>
      <c r="K743" s="297"/>
      <c r="L743" s="297"/>
      <c r="M743" s="297"/>
      <c r="N743" s="297"/>
      <c r="O743" s="297"/>
      <c r="P743" s="297"/>
      <c r="Q743" s="297"/>
      <c r="R743" s="297"/>
      <c r="S743" s="297"/>
      <c r="T743" s="297"/>
      <c r="U743" s="297"/>
      <c r="V743" s="297"/>
      <c r="W743" s="297"/>
      <c r="X743" s="297"/>
      <c r="Y743" s="297"/>
      <c r="Z743" s="297"/>
    </row>
    <row r="744" spans="1:26" ht="15.75" customHeight="1">
      <c r="A744" s="297"/>
      <c r="B744" s="297"/>
      <c r="C744" s="297"/>
      <c r="D744" s="297"/>
      <c r="E744" s="297"/>
      <c r="F744" s="297"/>
      <c r="G744" s="297"/>
      <c r="H744" s="297"/>
      <c r="I744" s="297"/>
      <c r="J744" s="297"/>
      <c r="K744" s="297"/>
      <c r="L744" s="297"/>
      <c r="M744" s="297"/>
      <c r="N744" s="297"/>
      <c r="O744" s="297"/>
      <c r="P744" s="297"/>
      <c r="Q744" s="297"/>
      <c r="R744" s="297"/>
      <c r="S744" s="297"/>
      <c r="T744" s="297"/>
      <c r="U744" s="297"/>
      <c r="V744" s="297"/>
      <c r="W744" s="297"/>
      <c r="X744" s="297"/>
      <c r="Y744" s="297"/>
      <c r="Z744" s="297"/>
    </row>
    <row r="745" spans="1:26" ht="15.75" customHeight="1">
      <c r="A745" s="297"/>
      <c r="B745" s="297"/>
      <c r="C745" s="297"/>
      <c r="D745" s="297"/>
      <c r="E745" s="297"/>
      <c r="F745" s="297"/>
      <c r="G745" s="297"/>
      <c r="H745" s="297"/>
      <c r="I745" s="297"/>
      <c r="J745" s="297"/>
      <c r="K745" s="297"/>
      <c r="L745" s="297"/>
      <c r="M745" s="297"/>
      <c r="N745" s="297"/>
      <c r="O745" s="297"/>
      <c r="P745" s="297"/>
      <c r="Q745" s="297"/>
      <c r="R745" s="297"/>
      <c r="S745" s="297"/>
      <c r="T745" s="297"/>
      <c r="U745" s="297"/>
      <c r="V745" s="297"/>
      <c r="W745" s="297"/>
      <c r="X745" s="297"/>
      <c r="Y745" s="297"/>
      <c r="Z745" s="297"/>
    </row>
    <row r="746" spans="1:26" ht="15.75" customHeight="1">
      <c r="A746" s="297"/>
      <c r="B746" s="297"/>
      <c r="C746" s="297"/>
      <c r="D746" s="297"/>
      <c r="E746" s="297"/>
      <c r="F746" s="297"/>
      <c r="G746" s="297"/>
      <c r="H746" s="297"/>
      <c r="I746" s="297"/>
      <c r="J746" s="297"/>
      <c r="K746" s="297"/>
      <c r="L746" s="297"/>
      <c r="M746" s="297"/>
      <c r="N746" s="297"/>
      <c r="O746" s="297"/>
      <c r="P746" s="297"/>
      <c r="Q746" s="297"/>
      <c r="R746" s="297"/>
      <c r="S746" s="297"/>
      <c r="T746" s="297"/>
      <c r="U746" s="297"/>
      <c r="V746" s="297"/>
      <c r="W746" s="297"/>
      <c r="X746" s="297"/>
      <c r="Y746" s="297"/>
      <c r="Z746" s="297"/>
    </row>
    <row r="747" spans="1:26" ht="15.75" customHeight="1">
      <c r="A747" s="297"/>
      <c r="B747" s="297"/>
      <c r="C747" s="297"/>
      <c r="D747" s="297"/>
      <c r="E747" s="297"/>
      <c r="F747" s="297"/>
      <c r="G747" s="297"/>
      <c r="H747" s="297"/>
      <c r="I747" s="297"/>
      <c r="J747" s="297"/>
      <c r="K747" s="297"/>
      <c r="L747" s="297"/>
      <c r="M747" s="297"/>
      <c r="N747" s="297"/>
      <c r="O747" s="297"/>
      <c r="P747" s="297"/>
      <c r="Q747" s="297"/>
      <c r="R747" s="297"/>
      <c r="S747" s="297"/>
      <c r="T747" s="297"/>
      <c r="U747" s="297"/>
      <c r="V747" s="297"/>
      <c r="W747" s="297"/>
      <c r="X747" s="297"/>
      <c r="Y747" s="297"/>
      <c r="Z747" s="297"/>
    </row>
    <row r="748" spans="1:26" ht="15.75" customHeight="1">
      <c r="A748" s="297"/>
      <c r="B748" s="297"/>
      <c r="C748" s="297"/>
      <c r="D748" s="297"/>
      <c r="E748" s="297"/>
      <c r="F748" s="297"/>
      <c r="G748" s="297"/>
      <c r="H748" s="297"/>
      <c r="I748" s="297"/>
      <c r="J748" s="297"/>
      <c r="K748" s="297"/>
      <c r="L748" s="297"/>
      <c r="M748" s="297"/>
      <c r="N748" s="297"/>
      <c r="O748" s="297"/>
      <c r="P748" s="297"/>
      <c r="Q748" s="297"/>
      <c r="R748" s="297"/>
      <c r="S748" s="297"/>
      <c r="T748" s="297"/>
      <c r="U748" s="297"/>
      <c r="V748" s="297"/>
      <c r="W748" s="297"/>
      <c r="X748" s="297"/>
      <c r="Y748" s="297"/>
      <c r="Z748" s="297"/>
    </row>
    <row r="749" spans="1:26" ht="15.75" customHeight="1">
      <c r="A749" s="297"/>
      <c r="B749" s="297"/>
      <c r="C749" s="297"/>
      <c r="D749" s="297"/>
      <c r="E749" s="297"/>
      <c r="F749" s="297"/>
      <c r="G749" s="297"/>
      <c r="H749" s="297"/>
      <c r="I749" s="297"/>
      <c r="J749" s="297"/>
      <c r="K749" s="297"/>
      <c r="L749" s="297"/>
      <c r="M749" s="297"/>
      <c r="N749" s="297"/>
      <c r="O749" s="297"/>
      <c r="P749" s="297"/>
      <c r="Q749" s="297"/>
      <c r="R749" s="297"/>
      <c r="S749" s="297"/>
      <c r="T749" s="297"/>
      <c r="U749" s="297"/>
      <c r="V749" s="297"/>
      <c r="W749" s="297"/>
      <c r="X749" s="297"/>
      <c r="Y749" s="297"/>
      <c r="Z749" s="297"/>
    </row>
    <row r="750" spans="1:26" ht="15.75" customHeight="1">
      <c r="A750" s="297"/>
      <c r="B750" s="297"/>
      <c r="C750" s="297"/>
      <c r="D750" s="297"/>
      <c r="E750" s="297"/>
      <c r="F750" s="297"/>
      <c r="G750" s="297"/>
      <c r="H750" s="297"/>
      <c r="I750" s="297"/>
      <c r="J750" s="297"/>
      <c r="K750" s="297"/>
      <c r="L750" s="297"/>
      <c r="M750" s="297"/>
      <c r="N750" s="297"/>
      <c r="O750" s="297"/>
      <c r="P750" s="297"/>
      <c r="Q750" s="297"/>
      <c r="R750" s="297"/>
      <c r="S750" s="297"/>
      <c r="T750" s="297"/>
      <c r="U750" s="297"/>
      <c r="V750" s="297"/>
      <c r="W750" s="297"/>
      <c r="X750" s="297"/>
      <c r="Y750" s="297"/>
      <c r="Z750" s="297"/>
    </row>
    <row r="751" spans="1:26" ht="15.75" customHeight="1">
      <c r="A751" s="297"/>
      <c r="B751" s="297"/>
      <c r="C751" s="297"/>
      <c r="D751" s="297"/>
      <c r="E751" s="297"/>
      <c r="F751" s="297"/>
      <c r="G751" s="297"/>
      <c r="H751" s="297"/>
      <c r="I751" s="297"/>
      <c r="J751" s="297"/>
      <c r="K751" s="297"/>
      <c r="L751" s="297"/>
      <c r="M751" s="297"/>
      <c r="N751" s="297"/>
      <c r="O751" s="297"/>
      <c r="P751" s="297"/>
      <c r="Q751" s="297"/>
      <c r="R751" s="297"/>
      <c r="S751" s="297"/>
      <c r="T751" s="297"/>
      <c r="U751" s="297"/>
      <c r="V751" s="297"/>
      <c r="W751" s="297"/>
      <c r="X751" s="297"/>
      <c r="Y751" s="297"/>
      <c r="Z751" s="297"/>
    </row>
    <row r="752" spans="1:26" ht="15.75" customHeight="1">
      <c r="A752" s="297"/>
      <c r="B752" s="297"/>
      <c r="C752" s="297"/>
      <c r="D752" s="297"/>
      <c r="E752" s="297"/>
      <c r="F752" s="297"/>
      <c r="G752" s="297"/>
      <c r="H752" s="297"/>
      <c r="I752" s="297"/>
      <c r="J752" s="297"/>
      <c r="K752" s="297"/>
      <c r="L752" s="297"/>
      <c r="M752" s="297"/>
      <c r="N752" s="297"/>
      <c r="O752" s="297"/>
      <c r="P752" s="297"/>
      <c r="Q752" s="297"/>
      <c r="R752" s="297"/>
      <c r="S752" s="297"/>
      <c r="T752" s="297"/>
      <c r="U752" s="297"/>
      <c r="V752" s="297"/>
      <c r="W752" s="297"/>
      <c r="X752" s="297"/>
      <c r="Y752" s="297"/>
      <c r="Z752" s="297"/>
    </row>
    <row r="753" spans="1:26" ht="15.75" customHeight="1">
      <c r="A753" s="297"/>
      <c r="B753" s="297"/>
      <c r="C753" s="297"/>
      <c r="D753" s="297"/>
      <c r="E753" s="297"/>
      <c r="F753" s="297"/>
      <c r="G753" s="297"/>
      <c r="H753" s="297"/>
      <c r="I753" s="297"/>
      <c r="J753" s="297"/>
      <c r="K753" s="297"/>
      <c r="L753" s="297"/>
      <c r="M753" s="297"/>
      <c r="N753" s="297"/>
      <c r="O753" s="297"/>
      <c r="P753" s="297"/>
      <c r="Q753" s="297"/>
      <c r="R753" s="297"/>
      <c r="S753" s="297"/>
      <c r="T753" s="297"/>
      <c r="U753" s="297"/>
      <c r="V753" s="297"/>
      <c r="W753" s="297"/>
      <c r="X753" s="297"/>
      <c r="Y753" s="297"/>
      <c r="Z753" s="297"/>
    </row>
    <row r="754" spans="1:26" ht="15.75" customHeight="1">
      <c r="A754" s="297"/>
      <c r="B754" s="297"/>
      <c r="C754" s="297"/>
      <c r="D754" s="297"/>
      <c r="E754" s="297"/>
      <c r="F754" s="297"/>
      <c r="G754" s="297"/>
      <c r="H754" s="297"/>
      <c r="I754" s="297"/>
      <c r="J754" s="297"/>
      <c r="K754" s="297"/>
      <c r="L754" s="297"/>
      <c r="M754" s="297"/>
      <c r="N754" s="297"/>
      <c r="O754" s="297"/>
      <c r="P754" s="297"/>
      <c r="Q754" s="297"/>
      <c r="R754" s="297"/>
      <c r="S754" s="297"/>
      <c r="T754" s="297"/>
      <c r="U754" s="297"/>
      <c r="V754" s="297"/>
      <c r="W754" s="297"/>
      <c r="X754" s="297"/>
      <c r="Y754" s="297"/>
      <c r="Z754" s="297"/>
    </row>
    <row r="755" spans="1:26" ht="15.75" customHeight="1">
      <c r="A755" s="297"/>
      <c r="B755" s="297"/>
      <c r="C755" s="297"/>
      <c r="D755" s="297"/>
      <c r="E755" s="297"/>
      <c r="F755" s="297"/>
      <c r="G755" s="297"/>
      <c r="H755" s="297"/>
      <c r="I755" s="297"/>
      <c r="J755" s="297"/>
      <c r="K755" s="297"/>
      <c r="L755" s="297"/>
      <c r="M755" s="297"/>
      <c r="N755" s="297"/>
      <c r="O755" s="297"/>
      <c r="P755" s="297"/>
      <c r="Q755" s="297"/>
      <c r="R755" s="297"/>
      <c r="S755" s="297"/>
      <c r="T755" s="297"/>
      <c r="U755" s="297"/>
      <c r="V755" s="297"/>
      <c r="W755" s="297"/>
      <c r="X755" s="297"/>
      <c r="Y755" s="297"/>
      <c r="Z755" s="297"/>
    </row>
    <row r="756" spans="1:26" ht="15.75" customHeight="1">
      <c r="A756" s="297"/>
      <c r="B756" s="297"/>
      <c r="C756" s="297"/>
      <c r="D756" s="297"/>
      <c r="E756" s="297"/>
      <c r="F756" s="297"/>
      <c r="G756" s="297"/>
      <c r="H756" s="297"/>
      <c r="I756" s="297"/>
      <c r="J756" s="297"/>
      <c r="K756" s="297"/>
      <c r="L756" s="297"/>
      <c r="M756" s="297"/>
      <c r="N756" s="297"/>
      <c r="O756" s="297"/>
      <c r="P756" s="297"/>
      <c r="Q756" s="297"/>
      <c r="R756" s="297"/>
      <c r="S756" s="297"/>
      <c r="T756" s="297"/>
      <c r="U756" s="297"/>
      <c r="V756" s="297"/>
      <c r="W756" s="297"/>
      <c r="X756" s="297"/>
      <c r="Y756" s="297"/>
      <c r="Z756" s="297"/>
    </row>
    <row r="757" spans="1:26" ht="15.75" customHeight="1">
      <c r="A757" s="297"/>
      <c r="B757" s="297"/>
      <c r="C757" s="297"/>
      <c r="D757" s="297"/>
      <c r="E757" s="297"/>
      <c r="F757" s="297"/>
      <c r="G757" s="297"/>
      <c r="H757" s="297"/>
      <c r="I757" s="297"/>
      <c r="J757" s="297"/>
      <c r="K757" s="297"/>
      <c r="L757" s="297"/>
      <c r="M757" s="297"/>
      <c r="N757" s="297"/>
      <c r="O757" s="297"/>
      <c r="P757" s="297"/>
      <c r="Q757" s="297"/>
      <c r="R757" s="297"/>
      <c r="S757" s="297"/>
      <c r="T757" s="297"/>
      <c r="U757" s="297"/>
      <c r="V757" s="297"/>
      <c r="W757" s="297"/>
      <c r="X757" s="297"/>
      <c r="Y757" s="297"/>
      <c r="Z757" s="297"/>
    </row>
    <row r="758" spans="1:26" ht="15.75" customHeight="1">
      <c r="A758" s="297"/>
      <c r="B758" s="297"/>
      <c r="C758" s="297"/>
      <c r="D758" s="297"/>
      <c r="E758" s="297"/>
      <c r="F758" s="297"/>
      <c r="G758" s="297"/>
      <c r="H758" s="297"/>
      <c r="I758" s="297"/>
      <c r="J758" s="297"/>
      <c r="K758" s="297"/>
      <c r="L758" s="297"/>
      <c r="M758" s="297"/>
      <c r="N758" s="297"/>
      <c r="O758" s="297"/>
      <c r="P758" s="297"/>
      <c r="Q758" s="297"/>
      <c r="R758" s="297"/>
      <c r="S758" s="297"/>
      <c r="T758" s="297"/>
      <c r="U758" s="297"/>
      <c r="V758" s="297"/>
      <c r="W758" s="297"/>
      <c r="X758" s="297"/>
      <c r="Y758" s="297"/>
      <c r="Z758" s="297"/>
    </row>
    <row r="759" spans="1:26" ht="15.75" customHeight="1">
      <c r="A759" s="297"/>
      <c r="B759" s="297"/>
      <c r="C759" s="297"/>
      <c r="D759" s="297"/>
      <c r="E759" s="297"/>
      <c r="F759" s="297"/>
      <c r="G759" s="297"/>
      <c r="H759" s="297"/>
      <c r="I759" s="297"/>
      <c r="J759" s="297"/>
      <c r="K759" s="297"/>
      <c r="L759" s="297"/>
      <c r="M759" s="297"/>
      <c r="N759" s="297"/>
      <c r="O759" s="297"/>
      <c r="P759" s="297"/>
      <c r="Q759" s="297"/>
      <c r="R759" s="297"/>
      <c r="S759" s="297"/>
      <c r="T759" s="297"/>
      <c r="U759" s="297"/>
      <c r="V759" s="297"/>
      <c r="W759" s="297"/>
      <c r="X759" s="297"/>
      <c r="Y759" s="297"/>
      <c r="Z759" s="297"/>
    </row>
    <row r="760" spans="1:26" ht="15.75" customHeight="1">
      <c r="A760" s="297"/>
      <c r="B760" s="297"/>
      <c r="C760" s="297"/>
      <c r="D760" s="297"/>
      <c r="E760" s="297"/>
      <c r="F760" s="297"/>
      <c r="G760" s="297"/>
      <c r="H760" s="297"/>
      <c r="I760" s="297"/>
      <c r="J760" s="297"/>
      <c r="K760" s="297"/>
      <c r="L760" s="297"/>
      <c r="M760" s="297"/>
      <c r="N760" s="297"/>
      <c r="O760" s="297"/>
      <c r="P760" s="297"/>
      <c r="Q760" s="297"/>
      <c r="R760" s="297"/>
      <c r="S760" s="297"/>
      <c r="T760" s="297"/>
      <c r="U760" s="297"/>
      <c r="V760" s="297"/>
      <c r="W760" s="297"/>
      <c r="X760" s="297"/>
      <c r="Y760" s="297"/>
      <c r="Z760" s="297"/>
    </row>
    <row r="761" spans="1:26" ht="15.75" customHeight="1">
      <c r="A761" s="297"/>
      <c r="B761" s="297"/>
      <c r="C761" s="297"/>
      <c r="D761" s="297"/>
      <c r="E761" s="297"/>
      <c r="F761" s="297"/>
      <c r="G761" s="297"/>
      <c r="H761" s="297"/>
      <c r="I761" s="297"/>
      <c r="J761" s="297"/>
      <c r="K761" s="297"/>
      <c r="L761" s="297"/>
      <c r="M761" s="297"/>
      <c r="N761" s="297"/>
      <c r="O761" s="297"/>
      <c r="P761" s="297"/>
      <c r="Q761" s="297"/>
      <c r="R761" s="297"/>
      <c r="S761" s="297"/>
      <c r="T761" s="297"/>
      <c r="U761" s="297"/>
      <c r="V761" s="297"/>
      <c r="W761" s="297"/>
      <c r="X761" s="297"/>
      <c r="Y761" s="297"/>
      <c r="Z761" s="297"/>
    </row>
    <row r="762" spans="1:26" ht="15.75" customHeight="1">
      <c r="A762" s="297"/>
      <c r="B762" s="297"/>
      <c r="C762" s="297"/>
      <c r="D762" s="297"/>
      <c r="E762" s="297"/>
      <c r="F762" s="297"/>
      <c r="G762" s="297"/>
      <c r="H762" s="297"/>
      <c r="I762" s="297"/>
      <c r="J762" s="297"/>
      <c r="K762" s="297"/>
      <c r="L762" s="297"/>
      <c r="M762" s="297"/>
      <c r="N762" s="297"/>
      <c r="O762" s="297"/>
      <c r="P762" s="297"/>
      <c r="Q762" s="297"/>
      <c r="R762" s="297"/>
      <c r="S762" s="297"/>
      <c r="T762" s="297"/>
      <c r="U762" s="297"/>
      <c r="V762" s="297"/>
      <c r="W762" s="297"/>
      <c r="X762" s="297"/>
      <c r="Y762" s="297"/>
      <c r="Z762" s="297"/>
    </row>
    <row r="763" spans="1:26" ht="15.75" customHeight="1">
      <c r="A763" s="297"/>
      <c r="B763" s="297"/>
      <c r="C763" s="297"/>
      <c r="D763" s="297"/>
      <c r="E763" s="297"/>
      <c r="F763" s="297"/>
      <c r="G763" s="297"/>
      <c r="H763" s="297"/>
      <c r="I763" s="297"/>
      <c r="J763" s="297"/>
      <c r="K763" s="297"/>
      <c r="L763" s="297"/>
      <c r="M763" s="297"/>
      <c r="N763" s="297"/>
      <c r="O763" s="297"/>
      <c r="P763" s="297"/>
      <c r="Q763" s="297"/>
      <c r="R763" s="297"/>
      <c r="S763" s="297"/>
      <c r="T763" s="297"/>
      <c r="U763" s="297"/>
      <c r="V763" s="297"/>
      <c r="W763" s="297"/>
      <c r="X763" s="297"/>
      <c r="Y763" s="297"/>
      <c r="Z763" s="297"/>
    </row>
    <row r="764" spans="1:26" ht="15.75" customHeight="1">
      <c r="A764" s="297"/>
      <c r="B764" s="297"/>
      <c r="C764" s="297"/>
      <c r="D764" s="297"/>
      <c r="E764" s="297"/>
      <c r="F764" s="297"/>
      <c r="G764" s="297"/>
      <c r="H764" s="297"/>
      <c r="I764" s="297"/>
      <c r="J764" s="297"/>
      <c r="K764" s="297"/>
      <c r="L764" s="297"/>
      <c r="M764" s="297"/>
      <c r="N764" s="297"/>
      <c r="O764" s="297"/>
      <c r="P764" s="297"/>
      <c r="Q764" s="297"/>
      <c r="R764" s="297"/>
      <c r="S764" s="297"/>
      <c r="T764" s="297"/>
      <c r="U764" s="297"/>
      <c r="V764" s="297"/>
      <c r="W764" s="297"/>
      <c r="X764" s="297"/>
      <c r="Y764" s="297"/>
      <c r="Z764" s="297"/>
    </row>
    <row r="765" spans="1:26" ht="15.75" customHeight="1">
      <c r="A765" s="297"/>
      <c r="B765" s="297"/>
      <c r="C765" s="297"/>
      <c r="D765" s="297"/>
      <c r="E765" s="297"/>
      <c r="F765" s="297"/>
      <c r="G765" s="297"/>
      <c r="H765" s="297"/>
      <c r="I765" s="297"/>
      <c r="J765" s="297"/>
      <c r="K765" s="297"/>
      <c r="L765" s="297"/>
      <c r="M765" s="297"/>
      <c r="N765" s="297"/>
      <c r="O765" s="297"/>
      <c r="P765" s="297"/>
      <c r="Q765" s="297"/>
      <c r="R765" s="297"/>
      <c r="S765" s="297"/>
      <c r="T765" s="297"/>
      <c r="U765" s="297"/>
      <c r="V765" s="297"/>
      <c r="W765" s="297"/>
      <c r="X765" s="297"/>
      <c r="Y765" s="297"/>
      <c r="Z765" s="297"/>
    </row>
    <row r="766" spans="1:26" ht="15.75" customHeight="1">
      <c r="A766" s="297"/>
      <c r="B766" s="297"/>
      <c r="C766" s="297"/>
      <c r="D766" s="297"/>
      <c r="E766" s="297"/>
      <c r="F766" s="297"/>
      <c r="G766" s="297"/>
      <c r="H766" s="297"/>
      <c r="I766" s="297"/>
      <c r="J766" s="297"/>
      <c r="K766" s="297"/>
      <c r="L766" s="297"/>
      <c r="M766" s="297"/>
      <c r="N766" s="297"/>
      <c r="O766" s="297"/>
      <c r="P766" s="297"/>
      <c r="Q766" s="297"/>
      <c r="R766" s="297"/>
      <c r="S766" s="297"/>
      <c r="T766" s="297"/>
      <c r="U766" s="297"/>
      <c r="V766" s="297"/>
      <c r="W766" s="297"/>
      <c r="X766" s="297"/>
      <c r="Y766" s="297"/>
      <c r="Z766" s="297"/>
    </row>
    <row r="767" spans="1:26" ht="15.75" customHeight="1">
      <c r="A767" s="297"/>
      <c r="B767" s="297"/>
      <c r="C767" s="297"/>
      <c r="D767" s="297"/>
      <c r="E767" s="297"/>
      <c r="F767" s="297"/>
      <c r="G767" s="297"/>
      <c r="H767" s="297"/>
      <c r="I767" s="297"/>
      <c r="J767" s="297"/>
      <c r="K767" s="297"/>
      <c r="L767" s="297"/>
      <c r="M767" s="297"/>
      <c r="N767" s="297"/>
      <c r="O767" s="297"/>
      <c r="P767" s="297"/>
      <c r="Q767" s="297"/>
      <c r="R767" s="297"/>
      <c r="S767" s="297"/>
      <c r="T767" s="297"/>
      <c r="U767" s="297"/>
      <c r="V767" s="297"/>
      <c r="W767" s="297"/>
      <c r="X767" s="297"/>
      <c r="Y767" s="297"/>
      <c r="Z767" s="297"/>
    </row>
    <row r="768" spans="1:26" ht="15.75" customHeight="1">
      <c r="A768" s="297"/>
      <c r="B768" s="297"/>
      <c r="C768" s="297"/>
      <c r="D768" s="297"/>
      <c r="E768" s="297"/>
      <c r="F768" s="297"/>
      <c r="G768" s="297"/>
      <c r="H768" s="297"/>
      <c r="I768" s="297"/>
      <c r="J768" s="297"/>
      <c r="K768" s="297"/>
      <c r="L768" s="297"/>
      <c r="M768" s="297"/>
      <c r="N768" s="297"/>
      <c r="O768" s="297"/>
      <c r="P768" s="297"/>
      <c r="Q768" s="297"/>
      <c r="R768" s="297"/>
      <c r="S768" s="297"/>
      <c r="T768" s="297"/>
      <c r="U768" s="297"/>
      <c r="V768" s="297"/>
      <c r="W768" s="297"/>
      <c r="X768" s="297"/>
      <c r="Y768" s="297"/>
      <c r="Z768" s="297"/>
    </row>
    <row r="769" spans="1:26" ht="15.75" customHeight="1">
      <c r="A769" s="297"/>
      <c r="B769" s="297"/>
      <c r="C769" s="297"/>
      <c r="D769" s="297"/>
      <c r="E769" s="297"/>
      <c r="F769" s="297"/>
      <c r="G769" s="297"/>
      <c r="H769" s="297"/>
      <c r="I769" s="297"/>
      <c r="J769" s="297"/>
      <c r="K769" s="297"/>
      <c r="L769" s="297"/>
      <c r="M769" s="297"/>
      <c r="N769" s="297"/>
      <c r="O769" s="297"/>
      <c r="P769" s="297"/>
      <c r="Q769" s="297"/>
      <c r="R769" s="297"/>
      <c r="S769" s="297"/>
      <c r="T769" s="297"/>
      <c r="U769" s="297"/>
      <c r="V769" s="297"/>
      <c r="W769" s="297"/>
      <c r="X769" s="297"/>
      <c r="Y769" s="297"/>
      <c r="Z769" s="297"/>
    </row>
    <row r="770" spans="1:26" ht="15.75" customHeight="1">
      <c r="A770" s="297"/>
      <c r="B770" s="297"/>
      <c r="C770" s="297"/>
      <c r="D770" s="297"/>
      <c r="E770" s="297"/>
      <c r="F770" s="297"/>
      <c r="G770" s="297"/>
      <c r="H770" s="297"/>
      <c r="I770" s="297"/>
      <c r="J770" s="297"/>
      <c r="K770" s="297"/>
      <c r="L770" s="297"/>
      <c r="M770" s="297"/>
      <c r="N770" s="297"/>
      <c r="O770" s="297"/>
      <c r="P770" s="297"/>
      <c r="Q770" s="297"/>
      <c r="R770" s="297"/>
      <c r="S770" s="297"/>
      <c r="T770" s="297"/>
      <c r="U770" s="297"/>
      <c r="V770" s="297"/>
      <c r="W770" s="297"/>
      <c r="X770" s="297"/>
      <c r="Y770" s="297"/>
      <c r="Z770" s="297"/>
    </row>
    <row r="771" spans="1:26" ht="15.75" customHeight="1">
      <c r="A771" s="297"/>
      <c r="B771" s="297"/>
      <c r="C771" s="297"/>
      <c r="D771" s="297"/>
      <c r="E771" s="297"/>
      <c r="F771" s="297"/>
      <c r="G771" s="297"/>
      <c r="H771" s="297"/>
      <c r="I771" s="297"/>
      <c r="J771" s="297"/>
      <c r="K771" s="297"/>
      <c r="L771" s="297"/>
      <c r="M771" s="297"/>
      <c r="N771" s="297"/>
      <c r="O771" s="297"/>
      <c r="P771" s="297"/>
      <c r="Q771" s="297"/>
      <c r="R771" s="297"/>
      <c r="S771" s="297"/>
      <c r="T771" s="297"/>
      <c r="U771" s="297"/>
      <c r="V771" s="297"/>
      <c r="W771" s="297"/>
      <c r="X771" s="297"/>
      <c r="Y771" s="297"/>
      <c r="Z771" s="297"/>
    </row>
    <row r="772" spans="1:26" ht="15.75" customHeight="1">
      <c r="A772" s="297"/>
      <c r="B772" s="297"/>
      <c r="C772" s="297"/>
      <c r="D772" s="297"/>
      <c r="E772" s="297"/>
      <c r="F772" s="297"/>
      <c r="G772" s="297"/>
      <c r="H772" s="297"/>
      <c r="I772" s="297"/>
      <c r="J772" s="297"/>
      <c r="K772" s="297"/>
      <c r="L772" s="297"/>
      <c r="M772" s="297"/>
      <c r="N772" s="297"/>
      <c r="O772" s="297"/>
      <c r="P772" s="297"/>
      <c r="Q772" s="297"/>
      <c r="R772" s="297"/>
      <c r="S772" s="297"/>
      <c r="T772" s="297"/>
      <c r="U772" s="297"/>
      <c r="V772" s="297"/>
      <c r="W772" s="297"/>
      <c r="X772" s="297"/>
      <c r="Y772" s="297"/>
      <c r="Z772" s="297"/>
    </row>
    <row r="773" spans="1:26" ht="15.75" customHeight="1">
      <c r="A773" s="297"/>
      <c r="B773" s="297"/>
      <c r="C773" s="297"/>
      <c r="D773" s="297"/>
      <c r="E773" s="297"/>
      <c r="F773" s="297"/>
      <c r="G773" s="297"/>
      <c r="H773" s="297"/>
      <c r="I773" s="297"/>
      <c r="J773" s="297"/>
      <c r="K773" s="297"/>
      <c r="L773" s="297"/>
      <c r="M773" s="297"/>
      <c r="N773" s="297"/>
      <c r="O773" s="297"/>
      <c r="P773" s="297"/>
      <c r="Q773" s="297"/>
      <c r="R773" s="297"/>
      <c r="S773" s="297"/>
      <c r="T773" s="297"/>
      <c r="U773" s="297"/>
      <c r="V773" s="297"/>
      <c r="W773" s="297"/>
      <c r="X773" s="297"/>
      <c r="Y773" s="297"/>
      <c r="Z773" s="297"/>
    </row>
    <row r="774" spans="1:26" ht="15.75" customHeight="1">
      <c r="A774" s="297"/>
      <c r="B774" s="297"/>
      <c r="C774" s="297"/>
      <c r="D774" s="297"/>
      <c r="E774" s="297"/>
      <c r="F774" s="297"/>
      <c r="G774" s="297"/>
      <c r="H774" s="297"/>
      <c r="I774" s="297"/>
      <c r="J774" s="297"/>
      <c r="K774" s="297"/>
      <c r="L774" s="297"/>
      <c r="M774" s="297"/>
      <c r="N774" s="297"/>
      <c r="O774" s="297"/>
      <c r="P774" s="297"/>
      <c r="Q774" s="297"/>
      <c r="R774" s="297"/>
      <c r="S774" s="297"/>
      <c r="T774" s="297"/>
      <c r="U774" s="297"/>
      <c r="V774" s="297"/>
      <c r="W774" s="297"/>
      <c r="X774" s="297"/>
      <c r="Y774" s="297"/>
      <c r="Z774" s="297"/>
    </row>
    <row r="775" spans="1:26" ht="15.75" customHeight="1">
      <c r="A775" s="297"/>
      <c r="B775" s="297"/>
      <c r="C775" s="297"/>
      <c r="D775" s="297"/>
      <c r="E775" s="297"/>
      <c r="F775" s="297"/>
      <c r="G775" s="297"/>
      <c r="H775" s="297"/>
      <c r="I775" s="297"/>
      <c r="J775" s="297"/>
      <c r="K775" s="297"/>
      <c r="L775" s="297"/>
      <c r="M775" s="297"/>
      <c r="N775" s="297"/>
      <c r="O775" s="297"/>
      <c r="P775" s="297"/>
      <c r="Q775" s="297"/>
      <c r="R775" s="297"/>
      <c r="S775" s="297"/>
      <c r="T775" s="297"/>
      <c r="U775" s="297"/>
      <c r="V775" s="297"/>
      <c r="W775" s="297"/>
      <c r="X775" s="297"/>
      <c r="Y775" s="297"/>
      <c r="Z775" s="297"/>
    </row>
    <row r="776" spans="1:26" ht="15.75" customHeight="1">
      <c r="A776" s="297"/>
      <c r="B776" s="297"/>
      <c r="C776" s="297"/>
      <c r="D776" s="297"/>
      <c r="E776" s="297"/>
      <c r="F776" s="297"/>
      <c r="G776" s="297"/>
      <c r="H776" s="297"/>
      <c r="I776" s="297"/>
      <c r="J776" s="297"/>
      <c r="K776" s="297"/>
      <c r="L776" s="297"/>
      <c r="M776" s="297"/>
      <c r="N776" s="297"/>
      <c r="O776" s="297"/>
      <c r="P776" s="297"/>
      <c r="Q776" s="297"/>
      <c r="R776" s="297"/>
      <c r="S776" s="297"/>
      <c r="T776" s="297"/>
      <c r="U776" s="297"/>
      <c r="V776" s="297"/>
      <c r="W776" s="297"/>
      <c r="X776" s="297"/>
      <c r="Y776" s="297"/>
      <c r="Z776" s="297"/>
    </row>
    <row r="777" spans="1:26" ht="15.75" customHeight="1">
      <c r="A777" s="297"/>
      <c r="B777" s="297"/>
      <c r="C777" s="297"/>
      <c r="D777" s="297"/>
      <c r="E777" s="297"/>
      <c r="F777" s="297"/>
      <c r="G777" s="297"/>
      <c r="H777" s="297"/>
      <c r="I777" s="297"/>
      <c r="J777" s="297"/>
      <c r="K777" s="297"/>
      <c r="L777" s="297"/>
      <c r="M777" s="297"/>
      <c r="N777" s="297"/>
      <c r="O777" s="297"/>
      <c r="P777" s="297"/>
      <c r="Q777" s="297"/>
      <c r="R777" s="297"/>
      <c r="S777" s="297"/>
      <c r="T777" s="297"/>
      <c r="U777" s="297"/>
      <c r="V777" s="297"/>
      <c r="W777" s="297"/>
      <c r="X777" s="297"/>
      <c r="Y777" s="297"/>
      <c r="Z777" s="297"/>
    </row>
    <row r="778" spans="1:26" ht="15.75" customHeight="1">
      <c r="A778" s="297"/>
      <c r="B778" s="297"/>
      <c r="C778" s="297"/>
      <c r="D778" s="297"/>
      <c r="E778" s="297"/>
      <c r="F778" s="297"/>
      <c r="G778" s="297"/>
      <c r="H778" s="297"/>
      <c r="I778" s="297"/>
      <c r="J778" s="297"/>
      <c r="K778" s="297"/>
      <c r="L778" s="297"/>
      <c r="M778" s="297"/>
      <c r="N778" s="297"/>
      <c r="O778" s="297"/>
      <c r="P778" s="297"/>
      <c r="Q778" s="297"/>
      <c r="R778" s="297"/>
      <c r="S778" s="297"/>
      <c r="T778" s="297"/>
      <c r="U778" s="297"/>
      <c r="V778" s="297"/>
      <c r="W778" s="297"/>
      <c r="X778" s="297"/>
      <c r="Y778" s="297"/>
      <c r="Z778" s="297"/>
    </row>
    <row r="779" spans="1:26" ht="15.75" customHeight="1">
      <c r="A779" s="297"/>
      <c r="B779" s="297"/>
      <c r="C779" s="297"/>
      <c r="D779" s="297"/>
      <c r="E779" s="297"/>
      <c r="F779" s="297"/>
      <c r="G779" s="297"/>
      <c r="H779" s="297"/>
      <c r="I779" s="297"/>
      <c r="J779" s="297"/>
      <c r="K779" s="297"/>
      <c r="L779" s="297"/>
      <c r="M779" s="297"/>
      <c r="N779" s="297"/>
      <c r="O779" s="297"/>
      <c r="P779" s="297"/>
      <c r="Q779" s="297"/>
      <c r="R779" s="297"/>
      <c r="S779" s="297"/>
      <c r="T779" s="297"/>
      <c r="U779" s="297"/>
      <c r="V779" s="297"/>
      <c r="W779" s="297"/>
      <c r="X779" s="297"/>
      <c r="Y779" s="297"/>
      <c r="Z779" s="297"/>
    </row>
    <row r="780" spans="1:26" ht="15.75" customHeight="1">
      <c r="A780" s="297"/>
      <c r="B780" s="297"/>
      <c r="C780" s="297"/>
      <c r="D780" s="297"/>
      <c r="E780" s="297"/>
      <c r="F780" s="297"/>
      <c r="G780" s="297"/>
      <c r="H780" s="297"/>
      <c r="I780" s="297"/>
      <c r="J780" s="297"/>
      <c r="K780" s="297"/>
      <c r="L780" s="297"/>
      <c r="M780" s="297"/>
      <c r="N780" s="297"/>
      <c r="O780" s="297"/>
      <c r="P780" s="297"/>
      <c r="Q780" s="297"/>
      <c r="R780" s="297"/>
      <c r="S780" s="297"/>
      <c r="T780" s="297"/>
      <c r="U780" s="297"/>
      <c r="V780" s="297"/>
      <c r="W780" s="297"/>
      <c r="X780" s="297"/>
      <c r="Y780" s="297"/>
      <c r="Z780" s="297"/>
    </row>
    <row r="781" spans="1:26" ht="15.75" customHeight="1">
      <c r="A781" s="297"/>
      <c r="B781" s="297"/>
      <c r="C781" s="297"/>
      <c r="D781" s="297"/>
      <c r="E781" s="297"/>
      <c r="F781" s="297"/>
      <c r="G781" s="297"/>
      <c r="H781" s="297"/>
      <c r="I781" s="297"/>
      <c r="J781" s="297"/>
      <c r="K781" s="297"/>
      <c r="L781" s="297"/>
      <c r="M781" s="297"/>
      <c r="N781" s="297"/>
      <c r="O781" s="297"/>
      <c r="P781" s="297"/>
      <c r="Q781" s="297"/>
      <c r="R781" s="297"/>
      <c r="S781" s="297"/>
      <c r="T781" s="297"/>
      <c r="U781" s="297"/>
      <c r="V781" s="297"/>
      <c r="W781" s="297"/>
      <c r="X781" s="297"/>
      <c r="Y781" s="297"/>
      <c r="Z781" s="297"/>
    </row>
    <row r="782" spans="1:26" ht="15.75" customHeight="1">
      <c r="A782" s="297"/>
      <c r="B782" s="297"/>
      <c r="C782" s="297"/>
      <c r="D782" s="297"/>
      <c r="E782" s="297"/>
      <c r="F782" s="297"/>
      <c r="G782" s="297"/>
      <c r="H782" s="297"/>
      <c r="I782" s="297"/>
      <c r="J782" s="297"/>
      <c r="K782" s="297"/>
      <c r="L782" s="297"/>
      <c r="M782" s="297"/>
      <c r="N782" s="297"/>
      <c r="O782" s="297"/>
      <c r="P782" s="297"/>
      <c r="Q782" s="297"/>
      <c r="R782" s="297"/>
      <c r="S782" s="297"/>
      <c r="T782" s="297"/>
      <c r="U782" s="297"/>
      <c r="V782" s="297"/>
      <c r="W782" s="297"/>
      <c r="X782" s="297"/>
      <c r="Y782" s="297"/>
      <c r="Z782" s="297"/>
    </row>
    <row r="783" spans="1:26" ht="15.75" customHeight="1">
      <c r="A783" s="297"/>
      <c r="B783" s="297"/>
      <c r="C783" s="297"/>
      <c r="D783" s="297"/>
      <c r="E783" s="297"/>
      <c r="F783" s="297"/>
      <c r="G783" s="297"/>
      <c r="H783" s="297"/>
      <c r="I783" s="297"/>
      <c r="J783" s="297"/>
      <c r="K783" s="297"/>
      <c r="L783" s="297"/>
      <c r="M783" s="297"/>
      <c r="N783" s="297"/>
      <c r="O783" s="297"/>
      <c r="P783" s="297"/>
      <c r="Q783" s="297"/>
      <c r="R783" s="297"/>
      <c r="S783" s="297"/>
      <c r="T783" s="297"/>
      <c r="U783" s="297"/>
      <c r="V783" s="297"/>
      <c r="W783" s="297"/>
      <c r="X783" s="297"/>
      <c r="Y783" s="297"/>
      <c r="Z783" s="297"/>
    </row>
    <row r="784" spans="1:26" ht="15.75" customHeight="1">
      <c r="A784" s="297"/>
      <c r="B784" s="297"/>
      <c r="C784" s="297"/>
      <c r="D784" s="297"/>
      <c r="E784" s="297"/>
      <c r="F784" s="297"/>
      <c r="G784" s="297"/>
      <c r="H784" s="297"/>
      <c r="I784" s="297"/>
      <c r="J784" s="297"/>
      <c r="K784" s="297"/>
      <c r="L784" s="297"/>
      <c r="M784" s="297"/>
      <c r="N784" s="297"/>
      <c r="O784" s="297"/>
      <c r="P784" s="297"/>
      <c r="Q784" s="297"/>
      <c r="R784" s="297"/>
      <c r="S784" s="297"/>
      <c r="T784" s="297"/>
      <c r="U784" s="297"/>
      <c r="V784" s="297"/>
      <c r="W784" s="297"/>
      <c r="X784" s="297"/>
      <c r="Y784" s="297"/>
      <c r="Z784" s="297"/>
    </row>
    <row r="785" spans="1:26" ht="15.75" customHeight="1">
      <c r="A785" s="297"/>
      <c r="B785" s="297"/>
      <c r="C785" s="297"/>
      <c r="D785" s="297"/>
      <c r="E785" s="297"/>
      <c r="F785" s="297"/>
      <c r="G785" s="297"/>
      <c r="H785" s="297"/>
      <c r="I785" s="297"/>
      <c r="J785" s="297"/>
      <c r="K785" s="297"/>
      <c r="L785" s="297"/>
      <c r="M785" s="297"/>
      <c r="N785" s="297"/>
      <c r="O785" s="297"/>
      <c r="P785" s="297"/>
      <c r="Q785" s="297"/>
      <c r="R785" s="297"/>
      <c r="S785" s="297"/>
      <c r="T785" s="297"/>
      <c r="U785" s="297"/>
      <c r="V785" s="297"/>
      <c r="W785" s="297"/>
      <c r="X785" s="297"/>
      <c r="Y785" s="297"/>
      <c r="Z785" s="297"/>
    </row>
    <row r="786" spans="1:26" ht="15.75" customHeight="1">
      <c r="A786" s="297"/>
      <c r="B786" s="297"/>
      <c r="C786" s="297"/>
      <c r="D786" s="297"/>
      <c r="E786" s="297"/>
      <c r="F786" s="297"/>
      <c r="G786" s="297"/>
      <c r="H786" s="297"/>
      <c r="I786" s="297"/>
      <c r="J786" s="297"/>
      <c r="K786" s="297"/>
      <c r="L786" s="297"/>
      <c r="M786" s="297"/>
      <c r="N786" s="297"/>
      <c r="O786" s="297"/>
      <c r="P786" s="297"/>
      <c r="Q786" s="297"/>
      <c r="R786" s="297"/>
      <c r="S786" s="297"/>
      <c r="T786" s="297"/>
      <c r="U786" s="297"/>
      <c r="V786" s="297"/>
      <c r="W786" s="297"/>
      <c r="X786" s="297"/>
      <c r="Y786" s="297"/>
      <c r="Z786" s="297"/>
    </row>
    <row r="787" spans="1:26" ht="15.75" customHeight="1">
      <c r="A787" s="297"/>
      <c r="B787" s="297"/>
      <c r="C787" s="297"/>
      <c r="D787" s="297"/>
      <c r="E787" s="297"/>
      <c r="F787" s="297"/>
      <c r="G787" s="297"/>
      <c r="H787" s="297"/>
      <c r="I787" s="297"/>
      <c r="J787" s="297"/>
      <c r="K787" s="297"/>
      <c r="L787" s="297"/>
      <c r="M787" s="297"/>
      <c r="N787" s="297"/>
      <c r="O787" s="297"/>
      <c r="P787" s="297"/>
      <c r="Q787" s="297"/>
      <c r="R787" s="297"/>
      <c r="S787" s="297"/>
      <c r="T787" s="297"/>
      <c r="U787" s="297"/>
      <c r="V787" s="297"/>
      <c r="W787" s="297"/>
      <c r="X787" s="297"/>
      <c r="Y787" s="297"/>
      <c r="Z787" s="297"/>
    </row>
    <row r="788" spans="1:26" ht="15.75" customHeight="1">
      <c r="A788" s="297"/>
      <c r="B788" s="297"/>
      <c r="C788" s="297"/>
      <c r="D788" s="297"/>
      <c r="E788" s="297"/>
      <c r="F788" s="297"/>
      <c r="G788" s="297"/>
      <c r="H788" s="297"/>
      <c r="I788" s="297"/>
      <c r="J788" s="297"/>
      <c r="K788" s="297"/>
      <c r="L788" s="297"/>
      <c r="M788" s="297"/>
      <c r="N788" s="297"/>
      <c r="O788" s="297"/>
      <c r="P788" s="297"/>
      <c r="Q788" s="297"/>
      <c r="R788" s="297"/>
      <c r="S788" s="297"/>
      <c r="T788" s="297"/>
      <c r="U788" s="297"/>
      <c r="V788" s="297"/>
      <c r="W788" s="297"/>
      <c r="X788" s="297"/>
      <c r="Y788" s="297"/>
      <c r="Z788" s="297"/>
    </row>
    <row r="789" spans="1:26" ht="15.75" customHeight="1">
      <c r="A789" s="297"/>
      <c r="B789" s="297"/>
      <c r="C789" s="297"/>
      <c r="D789" s="297"/>
      <c r="E789" s="297"/>
      <c r="F789" s="297"/>
      <c r="G789" s="297"/>
      <c r="H789" s="297"/>
      <c r="I789" s="297"/>
      <c r="J789" s="297"/>
      <c r="K789" s="297"/>
      <c r="L789" s="297"/>
      <c r="M789" s="297"/>
      <c r="N789" s="297"/>
      <c r="O789" s="297"/>
      <c r="P789" s="297"/>
      <c r="Q789" s="297"/>
      <c r="R789" s="297"/>
      <c r="S789" s="297"/>
      <c r="T789" s="297"/>
      <c r="U789" s="297"/>
      <c r="V789" s="297"/>
      <c r="W789" s="297"/>
      <c r="X789" s="297"/>
      <c r="Y789" s="297"/>
      <c r="Z789" s="297"/>
    </row>
    <row r="790" spans="1:26" ht="15.75" customHeight="1">
      <c r="A790" s="297"/>
      <c r="B790" s="297"/>
      <c r="C790" s="297"/>
      <c r="D790" s="297"/>
      <c r="E790" s="297"/>
      <c r="F790" s="297"/>
      <c r="G790" s="297"/>
      <c r="H790" s="297"/>
      <c r="I790" s="297"/>
      <c r="J790" s="297"/>
      <c r="K790" s="297"/>
      <c r="L790" s="297"/>
      <c r="M790" s="297"/>
      <c r="N790" s="297"/>
      <c r="O790" s="297"/>
      <c r="P790" s="297"/>
      <c r="Q790" s="297"/>
      <c r="R790" s="297"/>
      <c r="S790" s="297"/>
      <c r="T790" s="297"/>
      <c r="U790" s="297"/>
      <c r="V790" s="297"/>
      <c r="W790" s="297"/>
      <c r="X790" s="297"/>
      <c r="Y790" s="297"/>
      <c r="Z790" s="297"/>
    </row>
    <row r="791" spans="1:26" ht="15.75" customHeight="1">
      <c r="A791" s="297"/>
      <c r="B791" s="297"/>
      <c r="C791" s="297"/>
      <c r="D791" s="297"/>
      <c r="E791" s="297"/>
      <c r="F791" s="297"/>
      <c r="G791" s="297"/>
      <c r="H791" s="297"/>
      <c r="I791" s="297"/>
      <c r="J791" s="297"/>
      <c r="K791" s="297"/>
      <c r="L791" s="297"/>
      <c r="M791" s="297"/>
      <c r="N791" s="297"/>
      <c r="O791" s="297"/>
      <c r="P791" s="297"/>
      <c r="Q791" s="297"/>
      <c r="R791" s="297"/>
      <c r="S791" s="297"/>
      <c r="T791" s="297"/>
      <c r="U791" s="297"/>
      <c r="V791" s="297"/>
      <c r="W791" s="297"/>
      <c r="X791" s="297"/>
      <c r="Y791" s="297"/>
      <c r="Z791" s="297"/>
    </row>
    <row r="792" spans="1:26" ht="15.75" customHeight="1">
      <c r="A792" s="297"/>
      <c r="B792" s="297"/>
      <c r="C792" s="297"/>
      <c r="D792" s="297"/>
      <c r="E792" s="297"/>
      <c r="F792" s="297"/>
      <c r="G792" s="297"/>
      <c r="H792" s="297"/>
      <c r="I792" s="297"/>
      <c r="J792" s="297"/>
      <c r="K792" s="297"/>
      <c r="L792" s="297"/>
      <c r="M792" s="297"/>
      <c r="N792" s="297"/>
      <c r="O792" s="297"/>
      <c r="P792" s="297"/>
      <c r="Q792" s="297"/>
      <c r="R792" s="297"/>
      <c r="S792" s="297"/>
      <c r="T792" s="297"/>
      <c r="U792" s="297"/>
      <c r="V792" s="297"/>
      <c r="W792" s="297"/>
      <c r="X792" s="297"/>
      <c r="Y792" s="297"/>
      <c r="Z792" s="297"/>
    </row>
    <row r="793" spans="1:26" ht="15.75" customHeight="1">
      <c r="A793" s="297"/>
      <c r="B793" s="297"/>
      <c r="C793" s="297"/>
      <c r="D793" s="297"/>
      <c r="E793" s="297"/>
      <c r="F793" s="297"/>
      <c r="G793" s="297"/>
      <c r="H793" s="297"/>
      <c r="I793" s="297"/>
      <c r="J793" s="297"/>
      <c r="K793" s="297"/>
      <c r="L793" s="297"/>
      <c r="M793" s="297"/>
      <c r="N793" s="297"/>
      <c r="O793" s="297"/>
      <c r="P793" s="297"/>
      <c r="Q793" s="297"/>
      <c r="R793" s="297"/>
      <c r="S793" s="297"/>
      <c r="T793" s="297"/>
      <c r="U793" s="297"/>
      <c r="V793" s="297"/>
      <c r="W793" s="297"/>
      <c r="X793" s="297"/>
      <c r="Y793" s="297"/>
      <c r="Z793" s="297"/>
    </row>
    <row r="794" spans="1:26" ht="15.75" customHeight="1">
      <c r="A794" s="297"/>
      <c r="B794" s="297"/>
      <c r="C794" s="297"/>
      <c r="D794" s="297"/>
      <c r="E794" s="297"/>
      <c r="F794" s="297"/>
      <c r="G794" s="297"/>
      <c r="H794" s="297"/>
      <c r="I794" s="297"/>
      <c r="J794" s="297"/>
      <c r="K794" s="297"/>
      <c r="L794" s="297"/>
      <c r="M794" s="297"/>
      <c r="N794" s="297"/>
      <c r="O794" s="297"/>
      <c r="P794" s="297"/>
      <c r="Q794" s="297"/>
      <c r="R794" s="297"/>
      <c r="S794" s="297"/>
      <c r="T794" s="297"/>
      <c r="U794" s="297"/>
      <c r="V794" s="297"/>
      <c r="W794" s="297"/>
      <c r="X794" s="297"/>
      <c r="Y794" s="297"/>
      <c r="Z794" s="297"/>
    </row>
    <row r="795" spans="1:26" ht="15.75" customHeight="1">
      <c r="A795" s="297"/>
      <c r="B795" s="297"/>
      <c r="C795" s="297"/>
      <c r="D795" s="297"/>
      <c r="E795" s="297"/>
      <c r="F795" s="297"/>
      <c r="G795" s="297"/>
      <c r="H795" s="297"/>
      <c r="I795" s="297"/>
      <c r="J795" s="297"/>
      <c r="K795" s="297"/>
      <c r="L795" s="297"/>
      <c r="M795" s="297"/>
      <c r="N795" s="297"/>
      <c r="O795" s="297"/>
      <c r="P795" s="297"/>
      <c r="Q795" s="297"/>
      <c r="R795" s="297"/>
      <c r="S795" s="297"/>
      <c r="T795" s="297"/>
      <c r="U795" s="297"/>
      <c r="V795" s="297"/>
      <c r="W795" s="297"/>
      <c r="X795" s="297"/>
      <c r="Y795" s="297"/>
      <c r="Z795" s="297"/>
    </row>
    <row r="796" spans="1:26" ht="15.75" customHeight="1">
      <c r="A796" s="297"/>
      <c r="B796" s="297"/>
      <c r="C796" s="297"/>
      <c r="D796" s="297"/>
      <c r="E796" s="297"/>
      <c r="F796" s="297"/>
      <c r="G796" s="297"/>
      <c r="H796" s="297"/>
      <c r="I796" s="297"/>
      <c r="J796" s="297"/>
      <c r="K796" s="297"/>
      <c r="L796" s="297"/>
      <c r="M796" s="297"/>
      <c r="N796" s="297"/>
      <c r="O796" s="297"/>
      <c r="P796" s="297"/>
      <c r="Q796" s="297"/>
      <c r="R796" s="297"/>
      <c r="S796" s="297"/>
      <c r="T796" s="297"/>
      <c r="U796" s="297"/>
      <c r="V796" s="297"/>
      <c r="W796" s="297"/>
      <c r="X796" s="297"/>
      <c r="Y796" s="297"/>
      <c r="Z796" s="297"/>
    </row>
    <row r="797" spans="1:26" ht="15.75" customHeight="1">
      <c r="A797" s="297"/>
      <c r="B797" s="297"/>
      <c r="C797" s="297"/>
      <c r="D797" s="297"/>
      <c r="E797" s="297"/>
      <c r="F797" s="297"/>
      <c r="G797" s="297"/>
      <c r="H797" s="297"/>
      <c r="I797" s="297"/>
      <c r="J797" s="297"/>
      <c r="K797" s="297"/>
      <c r="L797" s="297"/>
      <c r="M797" s="297"/>
      <c r="N797" s="297"/>
      <c r="O797" s="297"/>
      <c r="P797" s="297"/>
      <c r="Q797" s="297"/>
      <c r="R797" s="297"/>
      <c r="S797" s="297"/>
      <c r="T797" s="297"/>
      <c r="U797" s="297"/>
      <c r="V797" s="297"/>
      <c r="W797" s="297"/>
      <c r="X797" s="297"/>
      <c r="Y797" s="297"/>
      <c r="Z797" s="297"/>
    </row>
    <row r="798" spans="1:26" ht="15.75" customHeight="1">
      <c r="A798" s="297"/>
      <c r="B798" s="297"/>
      <c r="C798" s="297"/>
      <c r="D798" s="297"/>
      <c r="E798" s="297"/>
      <c r="F798" s="297"/>
      <c r="G798" s="297"/>
      <c r="H798" s="297"/>
      <c r="I798" s="297"/>
      <c r="J798" s="297"/>
      <c r="K798" s="297"/>
      <c r="L798" s="297"/>
      <c r="M798" s="297"/>
      <c r="N798" s="297"/>
      <c r="O798" s="297"/>
      <c r="P798" s="297"/>
      <c r="Q798" s="297"/>
      <c r="R798" s="297"/>
      <c r="S798" s="297"/>
      <c r="T798" s="297"/>
      <c r="U798" s="297"/>
      <c r="V798" s="297"/>
      <c r="W798" s="297"/>
      <c r="X798" s="297"/>
      <c r="Y798" s="297"/>
      <c r="Z798" s="297"/>
    </row>
    <row r="799" spans="1:26" ht="15.75" customHeight="1">
      <c r="A799" s="297"/>
      <c r="B799" s="297"/>
      <c r="C799" s="297"/>
      <c r="D799" s="297"/>
      <c r="E799" s="297"/>
      <c r="F799" s="297"/>
      <c r="G799" s="297"/>
      <c r="H799" s="297"/>
      <c r="I799" s="297"/>
      <c r="J799" s="297"/>
      <c r="K799" s="297"/>
      <c r="L799" s="297"/>
      <c r="M799" s="297"/>
      <c r="N799" s="297"/>
      <c r="O799" s="297"/>
      <c r="P799" s="297"/>
      <c r="Q799" s="297"/>
      <c r="R799" s="297"/>
      <c r="S799" s="297"/>
      <c r="T799" s="297"/>
      <c r="U799" s="297"/>
      <c r="V799" s="297"/>
      <c r="W799" s="297"/>
      <c r="X799" s="297"/>
      <c r="Y799" s="297"/>
      <c r="Z799" s="297"/>
    </row>
    <row r="800" spans="1:26" ht="15.75" customHeight="1">
      <c r="A800" s="297"/>
      <c r="B800" s="297"/>
      <c r="C800" s="297"/>
      <c r="D800" s="297"/>
      <c r="E800" s="297"/>
      <c r="F800" s="297"/>
      <c r="G800" s="297"/>
      <c r="H800" s="297"/>
      <c r="I800" s="297"/>
      <c r="J800" s="297"/>
      <c r="K800" s="297"/>
      <c r="L800" s="297"/>
      <c r="M800" s="297"/>
      <c r="N800" s="297"/>
      <c r="O800" s="297"/>
      <c r="P800" s="297"/>
      <c r="Q800" s="297"/>
      <c r="R800" s="297"/>
      <c r="S800" s="297"/>
      <c r="T800" s="297"/>
      <c r="U800" s="297"/>
      <c r="V800" s="297"/>
      <c r="W800" s="297"/>
      <c r="X800" s="297"/>
      <c r="Y800" s="297"/>
      <c r="Z800" s="297"/>
    </row>
    <row r="801" spans="1:26" ht="15.75" customHeight="1">
      <c r="A801" s="297"/>
      <c r="B801" s="297"/>
      <c r="C801" s="297"/>
      <c r="D801" s="297"/>
      <c r="E801" s="297"/>
      <c r="F801" s="297"/>
      <c r="G801" s="297"/>
      <c r="H801" s="297"/>
      <c r="I801" s="297"/>
      <c r="J801" s="297"/>
      <c r="K801" s="297"/>
      <c r="L801" s="297"/>
      <c r="M801" s="297"/>
      <c r="N801" s="297"/>
      <c r="O801" s="297"/>
      <c r="P801" s="297"/>
      <c r="Q801" s="297"/>
      <c r="R801" s="297"/>
      <c r="S801" s="297"/>
      <c r="T801" s="297"/>
      <c r="U801" s="297"/>
      <c r="V801" s="297"/>
      <c r="W801" s="297"/>
      <c r="X801" s="297"/>
      <c r="Y801" s="297"/>
      <c r="Z801" s="297"/>
    </row>
    <row r="802" spans="1:26" ht="15.75" customHeight="1">
      <c r="A802" s="297"/>
      <c r="B802" s="297"/>
      <c r="C802" s="297"/>
      <c r="D802" s="297"/>
      <c r="E802" s="297"/>
      <c r="F802" s="297"/>
      <c r="G802" s="297"/>
      <c r="H802" s="297"/>
      <c r="I802" s="297"/>
      <c r="J802" s="297"/>
      <c r="K802" s="297"/>
      <c r="L802" s="297"/>
      <c r="M802" s="297"/>
      <c r="N802" s="297"/>
      <c r="O802" s="297"/>
      <c r="P802" s="297"/>
      <c r="Q802" s="297"/>
      <c r="R802" s="297"/>
      <c r="S802" s="297"/>
      <c r="T802" s="297"/>
      <c r="U802" s="297"/>
      <c r="V802" s="297"/>
      <c r="W802" s="297"/>
      <c r="X802" s="297"/>
      <c r="Y802" s="297"/>
      <c r="Z802" s="297"/>
    </row>
    <row r="803" spans="1:26" ht="15.75" customHeight="1">
      <c r="A803" s="297"/>
      <c r="B803" s="297"/>
      <c r="C803" s="297"/>
      <c r="D803" s="297"/>
      <c r="E803" s="297"/>
      <c r="F803" s="297"/>
      <c r="G803" s="297"/>
      <c r="H803" s="297"/>
      <c r="I803" s="297"/>
      <c r="J803" s="297"/>
      <c r="K803" s="297"/>
      <c r="L803" s="297"/>
      <c r="M803" s="297"/>
      <c r="N803" s="297"/>
      <c r="O803" s="297"/>
      <c r="P803" s="297"/>
      <c r="Q803" s="297"/>
      <c r="R803" s="297"/>
      <c r="S803" s="297"/>
      <c r="T803" s="297"/>
      <c r="U803" s="297"/>
      <c r="V803" s="297"/>
      <c r="W803" s="297"/>
      <c r="X803" s="297"/>
      <c r="Y803" s="297"/>
      <c r="Z803" s="297"/>
    </row>
    <row r="804" spans="1:26" ht="15.75" customHeight="1">
      <c r="A804" s="297"/>
      <c r="B804" s="297"/>
      <c r="C804" s="297"/>
      <c r="D804" s="297"/>
      <c r="E804" s="297"/>
      <c r="F804" s="297"/>
      <c r="G804" s="297"/>
      <c r="H804" s="297"/>
      <c r="I804" s="297"/>
      <c r="J804" s="297"/>
      <c r="K804" s="297"/>
      <c r="L804" s="297"/>
      <c r="M804" s="297"/>
      <c r="N804" s="297"/>
      <c r="O804" s="297"/>
      <c r="P804" s="297"/>
      <c r="Q804" s="297"/>
      <c r="R804" s="297"/>
      <c r="S804" s="297"/>
      <c r="T804" s="297"/>
      <c r="U804" s="297"/>
      <c r="V804" s="297"/>
      <c r="W804" s="297"/>
      <c r="X804" s="297"/>
      <c r="Y804" s="297"/>
      <c r="Z804" s="297"/>
    </row>
    <row r="805" spans="1:26" ht="15.75" customHeight="1">
      <c r="A805" s="297"/>
      <c r="B805" s="297"/>
      <c r="C805" s="297"/>
      <c r="D805" s="297"/>
      <c r="E805" s="297"/>
      <c r="F805" s="297"/>
      <c r="G805" s="297"/>
      <c r="H805" s="297"/>
      <c r="I805" s="297"/>
      <c r="J805" s="297"/>
      <c r="K805" s="297"/>
      <c r="L805" s="297"/>
      <c r="M805" s="297"/>
      <c r="N805" s="297"/>
      <c r="O805" s="297"/>
      <c r="P805" s="297"/>
      <c r="Q805" s="297"/>
      <c r="R805" s="297"/>
      <c r="S805" s="297"/>
      <c r="T805" s="297"/>
      <c r="U805" s="297"/>
      <c r="V805" s="297"/>
      <c r="W805" s="297"/>
      <c r="X805" s="297"/>
      <c r="Y805" s="297"/>
      <c r="Z805" s="297"/>
    </row>
    <row r="806" spans="1:26" ht="15.75" customHeight="1">
      <c r="A806" s="297"/>
      <c r="B806" s="297"/>
      <c r="C806" s="297"/>
      <c r="D806" s="297"/>
      <c r="E806" s="297"/>
      <c r="F806" s="297"/>
      <c r="G806" s="297"/>
      <c r="H806" s="297"/>
      <c r="I806" s="297"/>
      <c r="J806" s="297"/>
      <c r="K806" s="297"/>
      <c r="L806" s="297"/>
      <c r="M806" s="297"/>
      <c r="N806" s="297"/>
      <c r="O806" s="297"/>
      <c r="P806" s="297"/>
      <c r="Q806" s="297"/>
      <c r="R806" s="297"/>
      <c r="S806" s="297"/>
      <c r="T806" s="297"/>
      <c r="U806" s="297"/>
      <c r="V806" s="297"/>
      <c r="W806" s="297"/>
      <c r="X806" s="297"/>
      <c r="Y806" s="297"/>
      <c r="Z806" s="297"/>
    </row>
    <row r="807" spans="1:26" ht="15.75" customHeight="1">
      <c r="A807" s="297"/>
      <c r="B807" s="297"/>
      <c r="C807" s="297"/>
      <c r="D807" s="297"/>
      <c r="E807" s="297"/>
      <c r="F807" s="297"/>
      <c r="G807" s="297"/>
      <c r="H807" s="297"/>
      <c r="I807" s="297"/>
      <c r="J807" s="297"/>
      <c r="K807" s="297"/>
      <c r="L807" s="297"/>
      <c r="M807" s="297"/>
      <c r="N807" s="297"/>
      <c r="O807" s="297"/>
      <c r="P807" s="297"/>
      <c r="Q807" s="297"/>
      <c r="R807" s="297"/>
      <c r="S807" s="297"/>
      <c r="T807" s="297"/>
      <c r="U807" s="297"/>
      <c r="V807" s="297"/>
      <c r="W807" s="297"/>
      <c r="X807" s="297"/>
      <c r="Y807" s="297"/>
      <c r="Z807" s="297"/>
    </row>
    <row r="808" spans="1:26" ht="15.75" customHeight="1">
      <c r="A808" s="297"/>
      <c r="B808" s="297"/>
      <c r="C808" s="297"/>
      <c r="D808" s="297"/>
      <c r="E808" s="297"/>
      <c r="F808" s="297"/>
      <c r="G808" s="297"/>
      <c r="H808" s="297"/>
      <c r="I808" s="297"/>
      <c r="J808" s="297"/>
      <c r="K808" s="297"/>
      <c r="L808" s="297"/>
      <c r="M808" s="297"/>
      <c r="N808" s="297"/>
      <c r="O808" s="297"/>
      <c r="P808" s="297"/>
      <c r="Q808" s="297"/>
      <c r="R808" s="297"/>
      <c r="S808" s="297"/>
      <c r="T808" s="297"/>
      <c r="U808" s="297"/>
      <c r="V808" s="297"/>
      <c r="W808" s="297"/>
      <c r="X808" s="297"/>
      <c r="Y808" s="297"/>
      <c r="Z808" s="297"/>
    </row>
    <row r="809" spans="1:26" ht="15.75" customHeight="1">
      <c r="A809" s="297"/>
      <c r="B809" s="297"/>
      <c r="C809" s="297"/>
      <c r="D809" s="297"/>
      <c r="E809" s="297"/>
      <c r="F809" s="297"/>
      <c r="G809" s="297"/>
      <c r="H809" s="297"/>
      <c r="I809" s="297"/>
      <c r="J809" s="297"/>
      <c r="K809" s="297"/>
      <c r="L809" s="297"/>
      <c r="M809" s="297"/>
      <c r="N809" s="297"/>
      <c r="O809" s="297"/>
      <c r="P809" s="297"/>
      <c r="Q809" s="297"/>
      <c r="R809" s="297"/>
      <c r="S809" s="297"/>
      <c r="T809" s="297"/>
      <c r="U809" s="297"/>
      <c r="V809" s="297"/>
      <c r="W809" s="297"/>
      <c r="X809" s="297"/>
      <c r="Y809" s="297"/>
      <c r="Z809" s="297"/>
    </row>
    <row r="810" spans="1:26" ht="15.75" customHeight="1">
      <c r="A810" s="297"/>
      <c r="B810" s="297"/>
      <c r="C810" s="297"/>
      <c r="D810" s="297"/>
      <c r="E810" s="297"/>
      <c r="F810" s="297"/>
      <c r="G810" s="297"/>
      <c r="H810" s="297"/>
      <c r="I810" s="297"/>
      <c r="J810" s="297"/>
      <c r="K810" s="297"/>
      <c r="L810" s="297"/>
      <c r="M810" s="297"/>
      <c r="N810" s="297"/>
      <c r="O810" s="297"/>
      <c r="P810" s="297"/>
      <c r="Q810" s="297"/>
      <c r="R810" s="297"/>
      <c r="S810" s="297"/>
      <c r="T810" s="297"/>
      <c r="U810" s="297"/>
      <c r="V810" s="297"/>
      <c r="W810" s="297"/>
      <c r="X810" s="297"/>
      <c r="Y810" s="297"/>
      <c r="Z810" s="297"/>
    </row>
    <row r="811" spans="1:26" ht="15.75" customHeight="1">
      <c r="A811" s="297"/>
      <c r="B811" s="297"/>
      <c r="C811" s="297"/>
      <c r="D811" s="297"/>
      <c r="E811" s="297"/>
      <c r="F811" s="297"/>
      <c r="G811" s="297"/>
      <c r="H811" s="297"/>
      <c r="I811" s="297"/>
      <c r="J811" s="297"/>
      <c r="K811" s="297"/>
      <c r="L811" s="297"/>
      <c r="M811" s="297"/>
      <c r="N811" s="297"/>
      <c r="O811" s="297"/>
      <c r="P811" s="297"/>
      <c r="Q811" s="297"/>
      <c r="R811" s="297"/>
      <c r="S811" s="297"/>
      <c r="T811" s="297"/>
      <c r="U811" s="297"/>
      <c r="V811" s="297"/>
      <c r="W811" s="297"/>
      <c r="X811" s="297"/>
      <c r="Y811" s="297"/>
      <c r="Z811" s="297"/>
    </row>
    <row r="812" spans="1:26" ht="15.75" customHeight="1">
      <c r="A812" s="297"/>
      <c r="B812" s="297"/>
      <c r="C812" s="297"/>
      <c r="D812" s="297"/>
      <c r="E812" s="297"/>
      <c r="F812" s="297"/>
      <c r="G812" s="297"/>
      <c r="H812" s="297"/>
      <c r="I812" s="297"/>
      <c r="J812" s="297"/>
      <c r="K812" s="297"/>
      <c r="L812" s="297"/>
      <c r="M812" s="297"/>
      <c r="N812" s="297"/>
      <c r="O812" s="297"/>
      <c r="P812" s="297"/>
      <c r="Q812" s="297"/>
      <c r="R812" s="297"/>
      <c r="S812" s="297"/>
      <c r="T812" s="297"/>
      <c r="U812" s="297"/>
      <c r="V812" s="297"/>
      <c r="W812" s="297"/>
      <c r="X812" s="297"/>
      <c r="Y812" s="297"/>
      <c r="Z812" s="297"/>
    </row>
    <row r="813" spans="1:26" ht="15.75" customHeight="1">
      <c r="A813" s="297"/>
      <c r="B813" s="297"/>
      <c r="C813" s="297"/>
      <c r="D813" s="297"/>
      <c r="E813" s="297"/>
      <c r="F813" s="297"/>
      <c r="G813" s="297"/>
      <c r="H813" s="297"/>
      <c r="I813" s="297"/>
      <c r="J813" s="297"/>
      <c r="K813" s="297"/>
      <c r="L813" s="297"/>
      <c r="M813" s="297"/>
      <c r="N813" s="297"/>
      <c r="O813" s="297"/>
      <c r="P813" s="297"/>
      <c r="Q813" s="297"/>
      <c r="R813" s="297"/>
      <c r="S813" s="297"/>
      <c r="T813" s="297"/>
      <c r="U813" s="297"/>
      <c r="V813" s="297"/>
      <c r="W813" s="297"/>
      <c r="X813" s="297"/>
      <c r="Y813" s="297"/>
      <c r="Z813" s="297"/>
    </row>
    <row r="814" spans="1:26" ht="15.75" customHeight="1">
      <c r="A814" s="297"/>
      <c r="B814" s="297"/>
      <c r="C814" s="297"/>
      <c r="D814" s="297"/>
      <c r="E814" s="297"/>
      <c r="F814" s="297"/>
      <c r="G814" s="297"/>
      <c r="H814" s="297"/>
      <c r="I814" s="297"/>
      <c r="J814" s="297"/>
      <c r="K814" s="297"/>
      <c r="L814" s="297"/>
      <c r="M814" s="297"/>
      <c r="N814" s="297"/>
      <c r="O814" s="297"/>
      <c r="P814" s="297"/>
      <c r="Q814" s="297"/>
      <c r="R814" s="297"/>
      <c r="S814" s="297"/>
      <c r="T814" s="297"/>
      <c r="U814" s="297"/>
      <c r="V814" s="297"/>
      <c r="W814" s="297"/>
      <c r="X814" s="297"/>
      <c r="Y814" s="297"/>
      <c r="Z814" s="297"/>
    </row>
    <row r="815" spans="1:26" ht="15.75" customHeight="1">
      <c r="A815" s="297"/>
      <c r="B815" s="297"/>
      <c r="C815" s="297"/>
      <c r="D815" s="297"/>
      <c r="E815" s="297"/>
      <c r="F815" s="297"/>
      <c r="G815" s="297"/>
      <c r="H815" s="297"/>
      <c r="I815" s="297"/>
      <c r="J815" s="297"/>
      <c r="K815" s="297"/>
      <c r="L815" s="297"/>
      <c r="M815" s="297"/>
      <c r="N815" s="297"/>
      <c r="O815" s="297"/>
      <c r="P815" s="297"/>
      <c r="Q815" s="297"/>
      <c r="R815" s="297"/>
      <c r="S815" s="297"/>
      <c r="T815" s="297"/>
      <c r="U815" s="297"/>
      <c r="V815" s="297"/>
      <c r="W815" s="297"/>
      <c r="X815" s="297"/>
      <c r="Y815" s="297"/>
      <c r="Z815" s="297"/>
    </row>
    <row r="816" spans="1:26" ht="15.75" customHeight="1">
      <c r="A816" s="297"/>
      <c r="B816" s="297"/>
      <c r="C816" s="297"/>
      <c r="D816" s="297"/>
      <c r="E816" s="297"/>
      <c r="F816" s="297"/>
      <c r="G816" s="297"/>
      <c r="H816" s="297"/>
      <c r="I816" s="297"/>
      <c r="J816" s="297"/>
      <c r="K816" s="297"/>
      <c r="L816" s="297"/>
      <c r="M816" s="297"/>
      <c r="N816" s="297"/>
      <c r="O816" s="297"/>
      <c r="P816" s="297"/>
      <c r="Q816" s="297"/>
      <c r="R816" s="297"/>
      <c r="S816" s="297"/>
      <c r="T816" s="297"/>
      <c r="U816" s="297"/>
      <c r="V816" s="297"/>
      <c r="W816" s="297"/>
      <c r="X816" s="297"/>
      <c r="Y816" s="297"/>
      <c r="Z816" s="297"/>
    </row>
    <row r="817" spans="1:26" ht="15.75" customHeight="1">
      <c r="A817" s="297"/>
      <c r="B817" s="297"/>
      <c r="C817" s="297"/>
      <c r="D817" s="297"/>
      <c r="E817" s="297"/>
      <c r="F817" s="297"/>
      <c r="G817" s="297"/>
      <c r="H817" s="297"/>
      <c r="I817" s="297"/>
      <c r="J817" s="297"/>
      <c r="K817" s="297"/>
      <c r="L817" s="297"/>
      <c r="M817" s="297"/>
      <c r="N817" s="297"/>
      <c r="O817" s="297"/>
      <c r="P817" s="297"/>
      <c r="Q817" s="297"/>
      <c r="R817" s="297"/>
      <c r="S817" s="297"/>
      <c r="T817" s="297"/>
      <c r="U817" s="297"/>
      <c r="V817" s="297"/>
      <c r="W817" s="297"/>
      <c r="X817" s="297"/>
      <c r="Y817" s="297"/>
      <c r="Z817" s="297"/>
    </row>
    <row r="818" spans="1:26" ht="15.75" customHeight="1">
      <c r="A818" s="297"/>
      <c r="B818" s="297"/>
      <c r="C818" s="297"/>
      <c r="D818" s="297"/>
      <c r="E818" s="297"/>
      <c r="F818" s="297"/>
      <c r="G818" s="297"/>
      <c r="H818" s="297"/>
      <c r="I818" s="297"/>
      <c r="J818" s="297"/>
      <c r="K818" s="297"/>
      <c r="L818" s="297"/>
      <c r="M818" s="297"/>
      <c r="N818" s="297"/>
      <c r="O818" s="297"/>
      <c r="P818" s="297"/>
      <c r="Q818" s="297"/>
      <c r="R818" s="297"/>
      <c r="S818" s="297"/>
      <c r="T818" s="297"/>
      <c r="U818" s="297"/>
      <c r="V818" s="297"/>
      <c r="W818" s="297"/>
      <c r="X818" s="297"/>
      <c r="Y818" s="297"/>
      <c r="Z818" s="297"/>
    </row>
    <row r="819" spans="1:26" ht="15.75" customHeight="1">
      <c r="A819" s="297"/>
      <c r="B819" s="297"/>
      <c r="C819" s="297"/>
      <c r="D819" s="297"/>
      <c r="E819" s="297"/>
      <c r="F819" s="297"/>
      <c r="G819" s="297"/>
      <c r="H819" s="297"/>
      <c r="I819" s="297"/>
      <c r="J819" s="297"/>
      <c r="K819" s="297"/>
      <c r="L819" s="297"/>
      <c r="M819" s="297"/>
      <c r="N819" s="297"/>
      <c r="O819" s="297"/>
      <c r="P819" s="297"/>
      <c r="Q819" s="297"/>
      <c r="R819" s="297"/>
      <c r="S819" s="297"/>
      <c r="T819" s="297"/>
      <c r="U819" s="297"/>
      <c r="V819" s="297"/>
      <c r="W819" s="297"/>
      <c r="X819" s="297"/>
      <c r="Y819" s="297"/>
      <c r="Z819" s="297"/>
    </row>
    <row r="820" spans="1:26" ht="15.75" customHeight="1">
      <c r="A820" s="297"/>
      <c r="B820" s="297"/>
      <c r="C820" s="297"/>
      <c r="D820" s="297"/>
      <c r="E820" s="297"/>
      <c r="F820" s="297"/>
      <c r="G820" s="297"/>
      <c r="H820" s="297"/>
      <c r="I820" s="297"/>
      <c r="J820" s="297"/>
      <c r="K820" s="297"/>
      <c r="L820" s="297"/>
      <c r="M820" s="297"/>
      <c r="N820" s="297"/>
      <c r="O820" s="297"/>
      <c r="P820" s="297"/>
      <c r="Q820" s="297"/>
      <c r="R820" s="297"/>
      <c r="S820" s="297"/>
      <c r="T820" s="297"/>
      <c r="U820" s="297"/>
      <c r="V820" s="297"/>
      <c r="W820" s="297"/>
      <c r="X820" s="297"/>
      <c r="Y820" s="297"/>
      <c r="Z820" s="297"/>
    </row>
    <row r="821" spans="1:26" ht="15.75" customHeight="1">
      <c r="A821" s="297"/>
      <c r="B821" s="297"/>
      <c r="C821" s="297"/>
      <c r="D821" s="297"/>
      <c r="E821" s="297"/>
      <c r="F821" s="297"/>
      <c r="G821" s="297"/>
      <c r="H821" s="297"/>
      <c r="I821" s="297"/>
      <c r="J821" s="297"/>
      <c r="K821" s="297"/>
      <c r="L821" s="297"/>
      <c r="M821" s="297"/>
      <c r="N821" s="297"/>
      <c r="O821" s="297"/>
      <c r="P821" s="297"/>
      <c r="Q821" s="297"/>
      <c r="R821" s="297"/>
      <c r="S821" s="297"/>
      <c r="T821" s="297"/>
      <c r="U821" s="297"/>
      <c r="V821" s="297"/>
      <c r="W821" s="297"/>
      <c r="X821" s="297"/>
      <c r="Y821" s="297"/>
      <c r="Z821" s="297"/>
    </row>
    <row r="822" spans="1:26" ht="15.75" customHeight="1">
      <c r="A822" s="297"/>
      <c r="B822" s="297"/>
      <c r="C822" s="297"/>
      <c r="D822" s="297"/>
      <c r="E822" s="297"/>
      <c r="F822" s="297"/>
      <c r="G822" s="297"/>
      <c r="H822" s="297"/>
      <c r="I822" s="297"/>
      <c r="J822" s="297"/>
      <c r="K822" s="297"/>
      <c r="L822" s="297"/>
      <c r="M822" s="297"/>
      <c r="N822" s="297"/>
      <c r="O822" s="297"/>
      <c r="P822" s="297"/>
      <c r="Q822" s="297"/>
      <c r="R822" s="297"/>
      <c r="S822" s="297"/>
      <c r="T822" s="297"/>
      <c r="U822" s="297"/>
      <c r="V822" s="297"/>
      <c r="W822" s="297"/>
      <c r="X822" s="297"/>
      <c r="Y822" s="297"/>
      <c r="Z822" s="297"/>
    </row>
    <row r="823" spans="1:26" ht="15.75" customHeight="1">
      <c r="A823" s="297"/>
      <c r="B823" s="297"/>
      <c r="C823" s="297"/>
      <c r="D823" s="297"/>
      <c r="E823" s="297"/>
      <c r="F823" s="297"/>
      <c r="G823" s="297"/>
      <c r="H823" s="297"/>
      <c r="I823" s="297"/>
      <c r="J823" s="297"/>
      <c r="K823" s="297"/>
      <c r="L823" s="297"/>
      <c r="M823" s="297"/>
      <c r="N823" s="297"/>
      <c r="O823" s="297"/>
      <c r="P823" s="297"/>
      <c r="Q823" s="297"/>
      <c r="R823" s="297"/>
      <c r="S823" s="297"/>
      <c r="T823" s="297"/>
      <c r="U823" s="297"/>
      <c r="V823" s="297"/>
      <c r="W823" s="297"/>
      <c r="X823" s="297"/>
      <c r="Y823" s="297"/>
      <c r="Z823" s="297"/>
    </row>
    <row r="824" spans="1:26" ht="15.75" customHeight="1">
      <c r="A824" s="297"/>
      <c r="B824" s="297"/>
      <c r="C824" s="297"/>
      <c r="D824" s="297"/>
      <c r="E824" s="297"/>
      <c r="F824" s="297"/>
      <c r="G824" s="297"/>
      <c r="H824" s="297"/>
      <c r="I824" s="297"/>
      <c r="J824" s="297"/>
      <c r="K824" s="297"/>
      <c r="L824" s="297"/>
      <c r="M824" s="297"/>
      <c r="N824" s="297"/>
      <c r="O824" s="297"/>
      <c r="P824" s="297"/>
      <c r="Q824" s="297"/>
      <c r="R824" s="297"/>
      <c r="S824" s="297"/>
      <c r="T824" s="297"/>
      <c r="U824" s="297"/>
      <c r="V824" s="297"/>
      <c r="W824" s="297"/>
      <c r="X824" s="297"/>
      <c r="Y824" s="297"/>
      <c r="Z824" s="297"/>
    </row>
    <row r="825" spans="1:26" ht="15.75" customHeight="1">
      <c r="A825" s="297"/>
      <c r="B825" s="297"/>
      <c r="C825" s="297"/>
      <c r="D825" s="297"/>
      <c r="E825" s="297"/>
      <c r="F825" s="297"/>
      <c r="G825" s="297"/>
      <c r="H825" s="297"/>
      <c r="I825" s="297"/>
      <c r="J825" s="297"/>
      <c r="K825" s="297"/>
      <c r="L825" s="297"/>
      <c r="M825" s="297"/>
      <c r="N825" s="297"/>
      <c r="O825" s="297"/>
      <c r="P825" s="297"/>
      <c r="Q825" s="297"/>
      <c r="R825" s="297"/>
      <c r="S825" s="297"/>
      <c r="T825" s="297"/>
      <c r="U825" s="297"/>
      <c r="V825" s="297"/>
      <c r="W825" s="297"/>
      <c r="X825" s="297"/>
      <c r="Y825" s="297"/>
      <c r="Z825" s="297"/>
    </row>
    <row r="826" spans="1:26" ht="15.75" customHeight="1">
      <c r="A826" s="297"/>
      <c r="B826" s="297"/>
      <c r="C826" s="297"/>
      <c r="D826" s="297"/>
      <c r="E826" s="297"/>
      <c r="F826" s="297"/>
      <c r="G826" s="297"/>
      <c r="H826" s="297"/>
      <c r="I826" s="297"/>
      <c r="J826" s="297"/>
      <c r="K826" s="297"/>
      <c r="L826" s="297"/>
      <c r="M826" s="297"/>
      <c r="N826" s="297"/>
      <c r="O826" s="297"/>
      <c r="P826" s="297"/>
      <c r="Q826" s="297"/>
      <c r="R826" s="297"/>
      <c r="S826" s="297"/>
      <c r="T826" s="297"/>
      <c r="U826" s="297"/>
      <c r="V826" s="297"/>
      <c r="W826" s="297"/>
      <c r="X826" s="297"/>
      <c r="Y826" s="297"/>
      <c r="Z826" s="297"/>
    </row>
    <row r="827" spans="1:26" ht="15.75" customHeight="1">
      <c r="A827" s="297"/>
      <c r="B827" s="297"/>
      <c r="C827" s="297"/>
      <c r="D827" s="297"/>
      <c r="E827" s="297"/>
      <c r="F827" s="297"/>
      <c r="G827" s="297"/>
      <c r="H827" s="297"/>
      <c r="I827" s="297"/>
      <c r="J827" s="297"/>
      <c r="K827" s="297"/>
      <c r="L827" s="297"/>
      <c r="M827" s="297"/>
      <c r="N827" s="297"/>
      <c r="O827" s="297"/>
      <c r="P827" s="297"/>
      <c r="Q827" s="297"/>
      <c r="R827" s="297"/>
      <c r="S827" s="297"/>
      <c r="T827" s="297"/>
      <c r="U827" s="297"/>
      <c r="V827" s="297"/>
      <c r="W827" s="297"/>
      <c r="X827" s="297"/>
      <c r="Y827" s="297"/>
      <c r="Z827" s="297"/>
    </row>
    <row r="828" spans="1:26" ht="15.75" customHeight="1">
      <c r="A828" s="297"/>
      <c r="B828" s="297"/>
      <c r="C828" s="297"/>
      <c r="D828" s="297"/>
      <c r="E828" s="297"/>
      <c r="F828" s="297"/>
      <c r="G828" s="297"/>
      <c r="H828" s="297"/>
      <c r="I828" s="297"/>
      <c r="J828" s="297"/>
      <c r="K828" s="297"/>
      <c r="L828" s="297"/>
      <c r="M828" s="297"/>
      <c r="N828" s="297"/>
      <c r="O828" s="297"/>
      <c r="P828" s="297"/>
      <c r="Q828" s="297"/>
      <c r="R828" s="297"/>
      <c r="S828" s="297"/>
      <c r="T828" s="297"/>
      <c r="U828" s="297"/>
      <c r="V828" s="297"/>
      <c r="W828" s="297"/>
      <c r="X828" s="297"/>
      <c r="Y828" s="297"/>
      <c r="Z828" s="297"/>
    </row>
    <row r="829" spans="1:26" ht="15.75" customHeight="1">
      <c r="A829" s="297"/>
      <c r="B829" s="297"/>
      <c r="C829" s="297"/>
      <c r="D829" s="297"/>
      <c r="E829" s="297"/>
      <c r="F829" s="297"/>
      <c r="G829" s="297"/>
      <c r="H829" s="297"/>
      <c r="I829" s="297"/>
      <c r="J829" s="297"/>
      <c r="K829" s="297"/>
      <c r="L829" s="297"/>
      <c r="M829" s="297"/>
      <c r="N829" s="297"/>
      <c r="O829" s="297"/>
      <c r="P829" s="297"/>
      <c r="Q829" s="297"/>
      <c r="R829" s="297"/>
      <c r="S829" s="297"/>
      <c r="T829" s="297"/>
      <c r="U829" s="297"/>
      <c r="V829" s="297"/>
      <c r="W829" s="297"/>
      <c r="X829" s="297"/>
      <c r="Y829" s="297"/>
      <c r="Z829" s="297"/>
    </row>
    <row r="830" spans="1:26" ht="15.75" customHeight="1">
      <c r="A830" s="297"/>
      <c r="B830" s="297"/>
      <c r="C830" s="297"/>
      <c r="D830" s="297"/>
      <c r="E830" s="297"/>
      <c r="F830" s="297"/>
      <c r="G830" s="297"/>
      <c r="H830" s="297"/>
      <c r="I830" s="297"/>
      <c r="J830" s="297"/>
      <c r="K830" s="297"/>
      <c r="L830" s="297"/>
      <c r="M830" s="297"/>
      <c r="N830" s="297"/>
      <c r="O830" s="297"/>
      <c r="P830" s="297"/>
      <c r="Q830" s="297"/>
      <c r="R830" s="297"/>
      <c r="S830" s="297"/>
      <c r="T830" s="297"/>
      <c r="U830" s="297"/>
      <c r="V830" s="297"/>
      <c r="W830" s="297"/>
      <c r="X830" s="297"/>
      <c r="Y830" s="297"/>
      <c r="Z830" s="297"/>
    </row>
    <row r="831" spans="1:26" ht="15.75" customHeight="1">
      <c r="A831" s="297"/>
      <c r="B831" s="297"/>
      <c r="C831" s="297"/>
      <c r="D831" s="297"/>
      <c r="E831" s="297"/>
      <c r="F831" s="297"/>
      <c r="G831" s="297"/>
      <c r="H831" s="297"/>
      <c r="I831" s="297"/>
      <c r="J831" s="297"/>
      <c r="K831" s="297"/>
      <c r="L831" s="297"/>
      <c r="M831" s="297"/>
      <c r="N831" s="297"/>
      <c r="O831" s="297"/>
      <c r="P831" s="297"/>
      <c r="Q831" s="297"/>
      <c r="R831" s="297"/>
      <c r="S831" s="297"/>
      <c r="T831" s="297"/>
      <c r="U831" s="297"/>
      <c r="V831" s="297"/>
      <c r="W831" s="297"/>
      <c r="X831" s="297"/>
      <c r="Y831" s="297"/>
      <c r="Z831" s="297"/>
    </row>
    <row r="832" spans="1:26" ht="15.75" customHeight="1">
      <c r="A832" s="297"/>
      <c r="B832" s="297"/>
      <c r="C832" s="297"/>
      <c r="D832" s="297"/>
      <c r="E832" s="297"/>
      <c r="F832" s="297"/>
      <c r="G832" s="297"/>
      <c r="H832" s="297"/>
      <c r="I832" s="297"/>
      <c r="J832" s="297"/>
      <c r="K832" s="297"/>
      <c r="L832" s="297"/>
      <c r="M832" s="297"/>
      <c r="N832" s="297"/>
      <c r="O832" s="297"/>
      <c r="P832" s="297"/>
      <c r="Q832" s="297"/>
      <c r="R832" s="297"/>
      <c r="S832" s="297"/>
      <c r="T832" s="297"/>
      <c r="U832" s="297"/>
      <c r="V832" s="297"/>
      <c r="W832" s="297"/>
      <c r="X832" s="297"/>
      <c r="Y832" s="297"/>
      <c r="Z832" s="297"/>
    </row>
    <row r="833" spans="1:26" ht="15.75" customHeight="1">
      <c r="A833" s="297"/>
      <c r="B833" s="297"/>
      <c r="C833" s="297"/>
      <c r="D833" s="297"/>
      <c r="E833" s="297"/>
      <c r="F833" s="297"/>
      <c r="G833" s="297"/>
      <c r="H833" s="297"/>
      <c r="I833" s="297"/>
      <c r="J833" s="297"/>
      <c r="K833" s="297"/>
      <c r="L833" s="297"/>
      <c r="M833" s="297"/>
      <c r="N833" s="297"/>
      <c r="O833" s="297"/>
      <c r="P833" s="297"/>
      <c r="Q833" s="297"/>
      <c r="R833" s="297"/>
      <c r="S833" s="297"/>
      <c r="T833" s="297"/>
      <c r="U833" s="297"/>
      <c r="V833" s="297"/>
      <c r="W833" s="297"/>
      <c r="X833" s="297"/>
      <c r="Y833" s="297"/>
      <c r="Z833" s="297"/>
    </row>
    <row r="834" spans="1:26" ht="15.75" customHeight="1">
      <c r="A834" s="297"/>
      <c r="B834" s="297"/>
      <c r="C834" s="297"/>
      <c r="D834" s="297"/>
      <c r="E834" s="297"/>
      <c r="F834" s="297"/>
      <c r="G834" s="297"/>
      <c r="H834" s="297"/>
      <c r="I834" s="297"/>
      <c r="J834" s="297"/>
      <c r="K834" s="297"/>
      <c r="L834" s="297"/>
      <c r="M834" s="297"/>
      <c r="N834" s="297"/>
      <c r="O834" s="297"/>
      <c r="P834" s="297"/>
      <c r="Q834" s="297"/>
      <c r="R834" s="297"/>
      <c r="S834" s="297"/>
      <c r="T834" s="297"/>
      <c r="U834" s="297"/>
      <c r="V834" s="297"/>
      <c r="W834" s="297"/>
      <c r="X834" s="297"/>
      <c r="Y834" s="297"/>
      <c r="Z834" s="297"/>
    </row>
    <row r="835" spans="1:26" ht="15.75" customHeight="1">
      <c r="A835" s="297"/>
      <c r="B835" s="297"/>
      <c r="C835" s="297"/>
      <c r="D835" s="297"/>
      <c r="E835" s="297"/>
      <c r="F835" s="297"/>
      <c r="G835" s="297"/>
      <c r="H835" s="297"/>
      <c r="I835" s="297"/>
      <c r="J835" s="297"/>
      <c r="K835" s="297"/>
      <c r="L835" s="297"/>
      <c r="M835" s="297"/>
      <c r="N835" s="297"/>
      <c r="O835" s="297"/>
      <c r="P835" s="297"/>
      <c r="Q835" s="297"/>
      <c r="R835" s="297"/>
      <c r="S835" s="297"/>
      <c r="T835" s="297"/>
      <c r="U835" s="297"/>
      <c r="V835" s="297"/>
      <c r="W835" s="297"/>
      <c r="X835" s="297"/>
      <c r="Y835" s="297"/>
      <c r="Z835" s="297"/>
    </row>
    <row r="836" spans="1:26" ht="15.75" customHeight="1">
      <c r="A836" s="297"/>
      <c r="B836" s="297"/>
      <c r="C836" s="297"/>
      <c r="D836" s="297"/>
      <c r="E836" s="297"/>
      <c r="F836" s="297"/>
      <c r="G836" s="297"/>
      <c r="H836" s="297"/>
      <c r="I836" s="297"/>
      <c r="J836" s="297"/>
      <c r="K836" s="297"/>
      <c r="L836" s="297"/>
      <c r="M836" s="297"/>
      <c r="N836" s="297"/>
      <c r="O836" s="297"/>
      <c r="P836" s="297"/>
      <c r="Q836" s="297"/>
      <c r="R836" s="297"/>
      <c r="S836" s="297"/>
      <c r="T836" s="297"/>
      <c r="U836" s="297"/>
      <c r="V836" s="297"/>
      <c r="W836" s="297"/>
      <c r="X836" s="297"/>
      <c r="Y836" s="297"/>
      <c r="Z836" s="297"/>
    </row>
    <row r="837" spans="1:26" ht="15.75" customHeight="1">
      <c r="A837" s="297"/>
      <c r="B837" s="297"/>
      <c r="C837" s="297"/>
      <c r="D837" s="297"/>
      <c r="E837" s="297"/>
      <c r="F837" s="297"/>
      <c r="G837" s="297"/>
      <c r="H837" s="297"/>
      <c r="I837" s="297"/>
      <c r="J837" s="297"/>
      <c r="K837" s="297"/>
      <c r="L837" s="297"/>
      <c r="M837" s="297"/>
      <c r="N837" s="297"/>
      <c r="O837" s="297"/>
      <c r="P837" s="297"/>
      <c r="Q837" s="297"/>
      <c r="R837" s="297"/>
      <c r="S837" s="297"/>
      <c r="T837" s="297"/>
      <c r="U837" s="297"/>
      <c r="V837" s="297"/>
      <c r="W837" s="297"/>
      <c r="X837" s="297"/>
      <c r="Y837" s="297"/>
      <c r="Z837" s="297"/>
    </row>
    <row r="838" spans="1:26" ht="15.75" customHeight="1">
      <c r="A838" s="297"/>
      <c r="B838" s="297"/>
      <c r="C838" s="297"/>
      <c r="D838" s="297"/>
      <c r="E838" s="297"/>
      <c r="F838" s="297"/>
      <c r="G838" s="297"/>
      <c r="H838" s="297"/>
      <c r="I838" s="297"/>
      <c r="J838" s="297"/>
      <c r="K838" s="297"/>
      <c r="L838" s="297"/>
      <c r="M838" s="297"/>
      <c r="N838" s="297"/>
      <c r="O838" s="297"/>
      <c r="P838" s="297"/>
      <c r="Q838" s="297"/>
      <c r="R838" s="297"/>
      <c r="S838" s="297"/>
      <c r="T838" s="297"/>
      <c r="U838" s="297"/>
      <c r="V838" s="297"/>
      <c r="W838" s="297"/>
      <c r="X838" s="297"/>
      <c r="Y838" s="297"/>
      <c r="Z838" s="297"/>
    </row>
    <row r="839" spans="1:26" ht="15.75" customHeight="1">
      <c r="A839" s="297"/>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row>
    <row r="840" spans="1:26" ht="15.75" customHeight="1">
      <c r="A840" s="297"/>
      <c r="B840" s="297"/>
      <c r="C840" s="297"/>
      <c r="D840" s="297"/>
      <c r="E840" s="297"/>
      <c r="F840" s="297"/>
      <c r="G840" s="297"/>
      <c r="H840" s="297"/>
      <c r="I840" s="297"/>
      <c r="J840" s="297"/>
      <c r="K840" s="297"/>
      <c r="L840" s="297"/>
      <c r="M840" s="297"/>
      <c r="N840" s="297"/>
      <c r="O840" s="297"/>
      <c r="P840" s="297"/>
      <c r="Q840" s="297"/>
      <c r="R840" s="297"/>
      <c r="S840" s="297"/>
      <c r="T840" s="297"/>
      <c r="U840" s="297"/>
      <c r="V840" s="297"/>
      <c r="W840" s="297"/>
      <c r="X840" s="297"/>
      <c r="Y840" s="297"/>
      <c r="Z840" s="297"/>
    </row>
    <row r="841" spans="1:26" ht="15.75" customHeight="1">
      <c r="A841" s="297"/>
      <c r="B841" s="297"/>
      <c r="C841" s="297"/>
      <c r="D841" s="297"/>
      <c r="E841" s="297"/>
      <c r="F841" s="297"/>
      <c r="G841" s="297"/>
      <c r="H841" s="297"/>
      <c r="I841" s="297"/>
      <c r="J841" s="297"/>
      <c r="K841" s="297"/>
      <c r="L841" s="297"/>
      <c r="M841" s="297"/>
      <c r="N841" s="297"/>
      <c r="O841" s="297"/>
      <c r="P841" s="297"/>
      <c r="Q841" s="297"/>
      <c r="R841" s="297"/>
      <c r="S841" s="297"/>
      <c r="T841" s="297"/>
      <c r="U841" s="297"/>
      <c r="V841" s="297"/>
      <c r="W841" s="297"/>
      <c r="X841" s="297"/>
      <c r="Y841" s="297"/>
      <c r="Z841" s="297"/>
    </row>
    <row r="842" spans="1:26" ht="15.75" customHeight="1">
      <c r="A842" s="297"/>
      <c r="B842" s="297"/>
      <c r="C842" s="297"/>
      <c r="D842" s="297"/>
      <c r="E842" s="297"/>
      <c r="F842" s="297"/>
      <c r="G842" s="297"/>
      <c r="H842" s="297"/>
      <c r="I842" s="297"/>
      <c r="J842" s="297"/>
      <c r="K842" s="297"/>
      <c r="L842" s="297"/>
      <c r="M842" s="297"/>
      <c r="N842" s="297"/>
      <c r="O842" s="297"/>
      <c r="P842" s="297"/>
      <c r="Q842" s="297"/>
      <c r="R842" s="297"/>
      <c r="S842" s="297"/>
      <c r="T842" s="297"/>
      <c r="U842" s="297"/>
      <c r="V842" s="297"/>
      <c r="W842" s="297"/>
      <c r="X842" s="297"/>
      <c r="Y842" s="297"/>
      <c r="Z842" s="297"/>
    </row>
    <row r="843" spans="1:26" ht="15.75" customHeight="1">
      <c r="A843" s="297"/>
      <c r="B843" s="297"/>
      <c r="C843" s="297"/>
      <c r="D843" s="297"/>
      <c r="E843" s="297"/>
      <c r="F843" s="297"/>
      <c r="G843" s="297"/>
      <c r="H843" s="297"/>
      <c r="I843" s="297"/>
      <c r="J843" s="297"/>
      <c r="K843" s="297"/>
      <c r="L843" s="297"/>
      <c r="M843" s="297"/>
      <c r="N843" s="297"/>
      <c r="O843" s="297"/>
      <c r="P843" s="297"/>
      <c r="Q843" s="297"/>
      <c r="R843" s="297"/>
      <c r="S843" s="297"/>
      <c r="T843" s="297"/>
      <c r="U843" s="297"/>
      <c r="V843" s="297"/>
      <c r="W843" s="297"/>
      <c r="X843" s="297"/>
      <c r="Y843" s="297"/>
      <c r="Z843" s="297"/>
    </row>
    <row r="844" spans="1:26" ht="15.75" customHeight="1">
      <c r="A844" s="297"/>
      <c r="B844" s="297"/>
      <c r="C844" s="297"/>
      <c r="D844" s="297"/>
      <c r="E844" s="297"/>
      <c r="F844" s="297"/>
      <c r="G844" s="297"/>
      <c r="H844" s="297"/>
      <c r="I844" s="297"/>
      <c r="J844" s="297"/>
      <c r="K844" s="297"/>
      <c r="L844" s="297"/>
      <c r="M844" s="297"/>
      <c r="N844" s="297"/>
      <c r="O844" s="297"/>
      <c r="P844" s="297"/>
      <c r="Q844" s="297"/>
      <c r="R844" s="297"/>
      <c r="S844" s="297"/>
      <c r="T844" s="297"/>
      <c r="U844" s="297"/>
      <c r="V844" s="297"/>
      <c r="W844" s="297"/>
      <c r="X844" s="297"/>
      <c r="Y844" s="297"/>
      <c r="Z844" s="297"/>
    </row>
    <row r="845" spans="1:26" ht="15.75" customHeight="1">
      <c r="A845" s="297"/>
      <c r="B845" s="297"/>
      <c r="C845" s="297"/>
      <c r="D845" s="297"/>
      <c r="E845" s="297"/>
      <c r="F845" s="297"/>
      <c r="G845" s="297"/>
      <c r="H845" s="297"/>
      <c r="I845" s="297"/>
      <c r="J845" s="297"/>
      <c r="K845" s="297"/>
      <c r="L845" s="297"/>
      <c r="M845" s="297"/>
      <c r="N845" s="297"/>
      <c r="O845" s="297"/>
      <c r="P845" s="297"/>
      <c r="Q845" s="297"/>
      <c r="R845" s="297"/>
      <c r="S845" s="297"/>
      <c r="T845" s="297"/>
      <c r="U845" s="297"/>
      <c r="V845" s="297"/>
      <c r="W845" s="297"/>
      <c r="X845" s="297"/>
      <c r="Y845" s="297"/>
      <c r="Z845" s="297"/>
    </row>
    <row r="846" spans="1:26" ht="15.75" customHeight="1">
      <c r="A846" s="297"/>
      <c r="B846" s="297"/>
      <c r="C846" s="297"/>
      <c r="D846" s="297"/>
      <c r="E846" s="297"/>
      <c r="F846" s="297"/>
      <c r="G846" s="297"/>
      <c r="H846" s="297"/>
      <c r="I846" s="297"/>
      <c r="J846" s="297"/>
      <c r="K846" s="297"/>
      <c r="L846" s="297"/>
      <c r="M846" s="297"/>
      <c r="N846" s="297"/>
      <c r="O846" s="297"/>
      <c r="P846" s="297"/>
      <c r="Q846" s="297"/>
      <c r="R846" s="297"/>
      <c r="S846" s="297"/>
      <c r="T846" s="297"/>
      <c r="U846" s="297"/>
      <c r="V846" s="297"/>
      <c r="W846" s="297"/>
      <c r="X846" s="297"/>
      <c r="Y846" s="297"/>
      <c r="Z846" s="297"/>
    </row>
    <row r="847" spans="1:26" ht="15.75" customHeight="1">
      <c r="A847" s="297"/>
      <c r="B847" s="297"/>
      <c r="C847" s="297"/>
      <c r="D847" s="297"/>
      <c r="E847" s="297"/>
      <c r="F847" s="297"/>
      <c r="G847" s="297"/>
      <c r="H847" s="297"/>
      <c r="I847" s="297"/>
      <c r="J847" s="297"/>
      <c r="K847" s="297"/>
      <c r="L847" s="297"/>
      <c r="M847" s="297"/>
      <c r="N847" s="297"/>
      <c r="O847" s="297"/>
      <c r="P847" s="297"/>
      <c r="Q847" s="297"/>
      <c r="R847" s="297"/>
      <c r="S847" s="297"/>
      <c r="T847" s="297"/>
      <c r="U847" s="297"/>
      <c r="V847" s="297"/>
      <c r="W847" s="297"/>
      <c r="X847" s="297"/>
      <c r="Y847" s="297"/>
      <c r="Z847" s="297"/>
    </row>
    <row r="848" spans="1:26" ht="15.75" customHeight="1">
      <c r="A848" s="297"/>
      <c r="B848" s="297"/>
      <c r="C848" s="297"/>
      <c r="D848" s="297"/>
      <c r="E848" s="297"/>
      <c r="F848" s="297"/>
      <c r="G848" s="297"/>
      <c r="H848" s="297"/>
      <c r="I848" s="297"/>
      <c r="J848" s="297"/>
      <c r="K848" s="297"/>
      <c r="L848" s="297"/>
      <c r="M848" s="297"/>
      <c r="N848" s="297"/>
      <c r="O848" s="297"/>
      <c r="P848" s="297"/>
      <c r="Q848" s="297"/>
      <c r="R848" s="297"/>
      <c r="S848" s="297"/>
      <c r="T848" s="297"/>
      <c r="U848" s="297"/>
      <c r="V848" s="297"/>
      <c r="W848" s="297"/>
      <c r="X848" s="297"/>
      <c r="Y848" s="297"/>
      <c r="Z848" s="297"/>
    </row>
    <row r="849" spans="1:26" ht="15.75" customHeight="1">
      <c r="A849" s="297"/>
      <c r="B849" s="297"/>
      <c r="C849" s="297"/>
      <c r="D849" s="297"/>
      <c r="E849" s="297"/>
      <c r="F849" s="297"/>
      <c r="G849" s="297"/>
      <c r="H849" s="297"/>
      <c r="I849" s="297"/>
      <c r="J849" s="297"/>
      <c r="K849" s="297"/>
      <c r="L849" s="297"/>
      <c r="M849" s="297"/>
      <c r="N849" s="297"/>
      <c r="O849" s="297"/>
      <c r="P849" s="297"/>
      <c r="Q849" s="297"/>
      <c r="R849" s="297"/>
      <c r="S849" s="297"/>
      <c r="T849" s="297"/>
      <c r="U849" s="297"/>
      <c r="V849" s="297"/>
      <c r="W849" s="297"/>
      <c r="X849" s="297"/>
      <c r="Y849" s="297"/>
      <c r="Z849" s="297"/>
    </row>
    <row r="850" spans="1:26" ht="15.75" customHeight="1">
      <c r="A850" s="297"/>
      <c r="B850" s="297"/>
      <c r="C850" s="297"/>
      <c r="D850" s="297"/>
      <c r="E850" s="297"/>
      <c r="F850" s="297"/>
      <c r="G850" s="297"/>
      <c r="H850" s="297"/>
      <c r="I850" s="297"/>
      <c r="J850" s="297"/>
      <c r="K850" s="297"/>
      <c r="L850" s="297"/>
      <c r="M850" s="297"/>
      <c r="N850" s="297"/>
      <c r="O850" s="297"/>
      <c r="P850" s="297"/>
      <c r="Q850" s="297"/>
      <c r="R850" s="297"/>
      <c r="S850" s="297"/>
      <c r="T850" s="297"/>
      <c r="U850" s="297"/>
      <c r="V850" s="297"/>
      <c r="W850" s="297"/>
      <c r="X850" s="297"/>
      <c r="Y850" s="297"/>
      <c r="Z850" s="297"/>
    </row>
    <row r="851" spans="1:26" ht="15.75" customHeight="1">
      <c r="A851" s="297"/>
      <c r="B851" s="297"/>
      <c r="C851" s="297"/>
      <c r="D851" s="297"/>
      <c r="E851" s="297"/>
      <c r="F851" s="297"/>
      <c r="G851" s="297"/>
      <c r="H851" s="297"/>
      <c r="I851" s="297"/>
      <c r="J851" s="297"/>
      <c r="K851" s="297"/>
      <c r="L851" s="297"/>
      <c r="M851" s="297"/>
      <c r="N851" s="297"/>
      <c r="O851" s="297"/>
      <c r="P851" s="297"/>
      <c r="Q851" s="297"/>
      <c r="R851" s="297"/>
      <c r="S851" s="297"/>
      <c r="T851" s="297"/>
      <c r="U851" s="297"/>
      <c r="V851" s="297"/>
      <c r="W851" s="297"/>
      <c r="X851" s="297"/>
      <c r="Y851" s="297"/>
      <c r="Z851" s="297"/>
    </row>
    <row r="852" spans="1:26" ht="15.75" customHeight="1">
      <c r="A852" s="297"/>
      <c r="B852" s="297"/>
      <c r="C852" s="297"/>
      <c r="D852" s="297"/>
      <c r="E852" s="297"/>
      <c r="F852" s="297"/>
      <c r="G852" s="297"/>
      <c r="H852" s="297"/>
      <c r="I852" s="297"/>
      <c r="J852" s="297"/>
      <c r="K852" s="297"/>
      <c r="L852" s="297"/>
      <c r="M852" s="297"/>
      <c r="N852" s="297"/>
      <c r="O852" s="297"/>
      <c r="P852" s="297"/>
      <c r="Q852" s="297"/>
      <c r="R852" s="297"/>
      <c r="S852" s="297"/>
      <c r="T852" s="297"/>
      <c r="U852" s="297"/>
      <c r="V852" s="297"/>
      <c r="W852" s="297"/>
      <c r="X852" s="297"/>
      <c r="Y852" s="297"/>
      <c r="Z852" s="297"/>
    </row>
    <row r="853" spans="1:26" ht="15.75" customHeight="1">
      <c r="A853" s="297"/>
      <c r="B853" s="297"/>
      <c r="C853" s="297"/>
      <c r="D853" s="297"/>
      <c r="E853" s="297"/>
      <c r="F853" s="297"/>
      <c r="G853" s="297"/>
      <c r="H853" s="297"/>
      <c r="I853" s="297"/>
      <c r="J853" s="297"/>
      <c r="K853" s="297"/>
      <c r="L853" s="297"/>
      <c r="M853" s="297"/>
      <c r="N853" s="297"/>
      <c r="O853" s="297"/>
      <c r="P853" s="297"/>
      <c r="Q853" s="297"/>
      <c r="R853" s="297"/>
      <c r="S853" s="297"/>
      <c r="T853" s="297"/>
      <c r="U853" s="297"/>
      <c r="V853" s="297"/>
      <c r="W853" s="297"/>
      <c r="X853" s="297"/>
      <c r="Y853" s="297"/>
      <c r="Z853" s="297"/>
    </row>
    <row r="854" spans="1:26" ht="15.75" customHeight="1">
      <c r="A854" s="297"/>
      <c r="B854" s="297"/>
      <c r="C854" s="297"/>
      <c r="D854" s="297"/>
      <c r="E854" s="297"/>
      <c r="F854" s="297"/>
      <c r="G854" s="297"/>
      <c r="H854" s="297"/>
      <c r="I854" s="297"/>
      <c r="J854" s="297"/>
      <c r="K854" s="297"/>
      <c r="L854" s="297"/>
      <c r="M854" s="297"/>
      <c r="N854" s="297"/>
      <c r="O854" s="297"/>
      <c r="P854" s="297"/>
      <c r="Q854" s="297"/>
      <c r="R854" s="297"/>
      <c r="S854" s="297"/>
      <c r="T854" s="297"/>
      <c r="U854" s="297"/>
      <c r="V854" s="297"/>
      <c r="W854" s="297"/>
      <c r="X854" s="297"/>
      <c r="Y854" s="297"/>
      <c r="Z854" s="297"/>
    </row>
    <row r="855" spans="1:26" ht="15.75" customHeight="1">
      <c r="A855" s="297"/>
      <c r="B855" s="297"/>
      <c r="C855" s="297"/>
      <c r="D855" s="297"/>
      <c r="E855" s="297"/>
      <c r="F855" s="297"/>
      <c r="G855" s="297"/>
      <c r="H855" s="297"/>
      <c r="I855" s="297"/>
      <c r="J855" s="297"/>
      <c r="K855" s="297"/>
      <c r="L855" s="297"/>
      <c r="M855" s="297"/>
      <c r="N855" s="297"/>
      <c r="O855" s="297"/>
      <c r="P855" s="297"/>
      <c r="Q855" s="297"/>
      <c r="R855" s="297"/>
      <c r="S855" s="297"/>
      <c r="T855" s="297"/>
      <c r="U855" s="297"/>
      <c r="V855" s="297"/>
      <c r="W855" s="297"/>
      <c r="X855" s="297"/>
      <c r="Y855" s="297"/>
      <c r="Z855" s="297"/>
    </row>
    <row r="856" spans="1:26" ht="15.75" customHeight="1">
      <c r="A856" s="297"/>
      <c r="B856" s="297"/>
      <c r="C856" s="297"/>
      <c r="D856" s="297"/>
      <c r="E856" s="297"/>
      <c r="F856" s="297"/>
      <c r="G856" s="297"/>
      <c r="H856" s="297"/>
      <c r="I856" s="297"/>
      <c r="J856" s="297"/>
      <c r="K856" s="297"/>
      <c r="L856" s="297"/>
      <c r="M856" s="297"/>
      <c r="N856" s="297"/>
      <c r="O856" s="297"/>
      <c r="P856" s="297"/>
      <c r="Q856" s="297"/>
      <c r="R856" s="297"/>
      <c r="S856" s="297"/>
      <c r="T856" s="297"/>
      <c r="U856" s="297"/>
      <c r="V856" s="297"/>
      <c r="W856" s="297"/>
      <c r="X856" s="297"/>
      <c r="Y856" s="297"/>
      <c r="Z856" s="297"/>
    </row>
    <row r="857" spans="1:26" ht="15.75" customHeight="1">
      <c r="A857" s="297"/>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row>
    <row r="858" spans="1:26" ht="15.75" customHeight="1">
      <c r="A858" s="297"/>
      <c r="B858" s="297"/>
      <c r="C858" s="297"/>
      <c r="D858" s="297"/>
      <c r="E858" s="297"/>
      <c r="F858" s="297"/>
      <c r="G858" s="297"/>
      <c r="H858" s="297"/>
      <c r="I858" s="297"/>
      <c r="J858" s="297"/>
      <c r="K858" s="297"/>
      <c r="L858" s="297"/>
      <c r="M858" s="297"/>
      <c r="N858" s="297"/>
      <c r="O858" s="297"/>
      <c r="P858" s="297"/>
      <c r="Q858" s="297"/>
      <c r="R858" s="297"/>
      <c r="S858" s="297"/>
      <c r="T858" s="297"/>
      <c r="U858" s="297"/>
      <c r="V858" s="297"/>
      <c r="W858" s="297"/>
      <c r="X858" s="297"/>
      <c r="Y858" s="297"/>
      <c r="Z858" s="297"/>
    </row>
    <row r="859" spans="1:26" ht="15.75" customHeight="1">
      <c r="A859" s="297"/>
      <c r="B859" s="297"/>
      <c r="C859" s="297"/>
      <c r="D859" s="297"/>
      <c r="E859" s="297"/>
      <c r="F859" s="297"/>
      <c r="G859" s="297"/>
      <c r="H859" s="297"/>
      <c r="I859" s="297"/>
      <c r="J859" s="297"/>
      <c r="K859" s="297"/>
      <c r="L859" s="297"/>
      <c r="M859" s="297"/>
      <c r="N859" s="297"/>
      <c r="O859" s="297"/>
      <c r="P859" s="297"/>
      <c r="Q859" s="297"/>
      <c r="R859" s="297"/>
      <c r="S859" s="297"/>
      <c r="T859" s="297"/>
      <c r="U859" s="297"/>
      <c r="V859" s="297"/>
      <c r="W859" s="297"/>
      <c r="X859" s="297"/>
      <c r="Y859" s="297"/>
      <c r="Z859" s="297"/>
    </row>
    <row r="860" spans="1:26" ht="15.75" customHeight="1">
      <c r="A860" s="297"/>
      <c r="B860" s="297"/>
      <c r="C860" s="297"/>
      <c r="D860" s="297"/>
      <c r="E860" s="297"/>
      <c r="F860" s="297"/>
      <c r="G860" s="297"/>
      <c r="H860" s="297"/>
      <c r="I860" s="297"/>
      <c r="J860" s="297"/>
      <c r="K860" s="297"/>
      <c r="L860" s="297"/>
      <c r="M860" s="297"/>
      <c r="N860" s="297"/>
      <c r="O860" s="297"/>
      <c r="P860" s="297"/>
      <c r="Q860" s="297"/>
      <c r="R860" s="297"/>
      <c r="S860" s="297"/>
      <c r="T860" s="297"/>
      <c r="U860" s="297"/>
      <c r="V860" s="297"/>
      <c r="W860" s="297"/>
      <c r="X860" s="297"/>
      <c r="Y860" s="297"/>
      <c r="Z860" s="297"/>
    </row>
    <row r="861" spans="1:26" ht="15.75" customHeight="1">
      <c r="A861" s="297"/>
      <c r="B861" s="297"/>
      <c r="C861" s="297"/>
      <c r="D861" s="297"/>
      <c r="E861" s="297"/>
      <c r="F861" s="297"/>
      <c r="G861" s="297"/>
      <c r="H861" s="297"/>
      <c r="I861" s="297"/>
      <c r="J861" s="297"/>
      <c r="K861" s="297"/>
      <c r="L861" s="297"/>
      <c r="M861" s="297"/>
      <c r="N861" s="297"/>
      <c r="O861" s="297"/>
      <c r="P861" s="297"/>
      <c r="Q861" s="297"/>
      <c r="R861" s="297"/>
      <c r="S861" s="297"/>
      <c r="T861" s="297"/>
      <c r="U861" s="297"/>
      <c r="V861" s="297"/>
      <c r="W861" s="297"/>
      <c r="X861" s="297"/>
      <c r="Y861" s="297"/>
      <c r="Z861" s="297"/>
    </row>
    <row r="862" spans="1:26" ht="15.75" customHeight="1">
      <c r="A862" s="297"/>
      <c r="B862" s="297"/>
      <c r="C862" s="297"/>
      <c r="D862" s="297"/>
      <c r="E862" s="297"/>
      <c r="F862" s="297"/>
      <c r="G862" s="297"/>
      <c r="H862" s="297"/>
      <c r="I862" s="297"/>
      <c r="J862" s="297"/>
      <c r="K862" s="297"/>
      <c r="L862" s="297"/>
      <c r="M862" s="297"/>
      <c r="N862" s="297"/>
      <c r="O862" s="297"/>
      <c r="P862" s="297"/>
      <c r="Q862" s="297"/>
      <c r="R862" s="297"/>
      <c r="S862" s="297"/>
      <c r="T862" s="297"/>
      <c r="U862" s="297"/>
      <c r="V862" s="297"/>
      <c r="W862" s="297"/>
      <c r="X862" s="297"/>
      <c r="Y862" s="297"/>
      <c r="Z862" s="297"/>
    </row>
    <row r="863" spans="1:26" ht="15.75" customHeight="1">
      <c r="A863" s="297"/>
      <c r="B863" s="297"/>
      <c r="C863" s="297"/>
      <c r="D863" s="297"/>
      <c r="E863" s="297"/>
      <c r="F863" s="297"/>
      <c r="G863" s="297"/>
      <c r="H863" s="297"/>
      <c r="I863" s="297"/>
      <c r="J863" s="297"/>
      <c r="K863" s="297"/>
      <c r="L863" s="297"/>
      <c r="M863" s="297"/>
      <c r="N863" s="297"/>
      <c r="O863" s="297"/>
      <c r="P863" s="297"/>
      <c r="Q863" s="297"/>
      <c r="R863" s="297"/>
      <c r="S863" s="297"/>
      <c r="T863" s="297"/>
      <c r="U863" s="297"/>
      <c r="V863" s="297"/>
      <c r="W863" s="297"/>
      <c r="X863" s="297"/>
      <c r="Y863" s="297"/>
      <c r="Z863" s="297"/>
    </row>
    <row r="864" spans="1:26" ht="15.75" customHeight="1">
      <c r="A864" s="297"/>
      <c r="B864" s="297"/>
      <c r="C864" s="297"/>
      <c r="D864" s="297"/>
      <c r="E864" s="297"/>
      <c r="F864" s="297"/>
      <c r="G864" s="297"/>
      <c r="H864" s="297"/>
      <c r="I864" s="297"/>
      <c r="J864" s="297"/>
      <c r="K864" s="297"/>
      <c r="L864" s="297"/>
      <c r="M864" s="297"/>
      <c r="N864" s="297"/>
      <c r="O864" s="297"/>
      <c r="P864" s="297"/>
      <c r="Q864" s="297"/>
      <c r="R864" s="297"/>
      <c r="S864" s="297"/>
      <c r="T864" s="297"/>
      <c r="U864" s="297"/>
      <c r="V864" s="297"/>
      <c r="W864" s="297"/>
      <c r="X864" s="297"/>
      <c r="Y864" s="297"/>
      <c r="Z864" s="297"/>
    </row>
    <row r="865" spans="1:26" ht="15.75" customHeight="1">
      <c r="A865" s="297"/>
      <c r="B865" s="297"/>
      <c r="C865" s="297"/>
      <c r="D865" s="297"/>
      <c r="E865" s="297"/>
      <c r="F865" s="297"/>
      <c r="G865" s="297"/>
      <c r="H865" s="297"/>
      <c r="I865" s="297"/>
      <c r="J865" s="297"/>
      <c r="K865" s="297"/>
      <c r="L865" s="297"/>
      <c r="M865" s="297"/>
      <c r="N865" s="297"/>
      <c r="O865" s="297"/>
      <c r="P865" s="297"/>
      <c r="Q865" s="297"/>
      <c r="R865" s="297"/>
      <c r="S865" s="297"/>
      <c r="T865" s="297"/>
      <c r="U865" s="297"/>
      <c r="V865" s="297"/>
      <c r="W865" s="297"/>
      <c r="X865" s="297"/>
      <c r="Y865" s="297"/>
      <c r="Z865" s="297"/>
    </row>
    <row r="866" spans="1:26" ht="15.75" customHeight="1">
      <c r="A866" s="297"/>
      <c r="B866" s="297"/>
      <c r="C866" s="297"/>
      <c r="D866" s="297"/>
      <c r="E866" s="297"/>
      <c r="F866" s="297"/>
      <c r="G866" s="297"/>
      <c r="H866" s="297"/>
      <c r="I866" s="297"/>
      <c r="J866" s="297"/>
      <c r="K866" s="297"/>
      <c r="L866" s="297"/>
      <c r="M866" s="297"/>
      <c r="N866" s="297"/>
      <c r="O866" s="297"/>
      <c r="P866" s="297"/>
      <c r="Q866" s="297"/>
      <c r="R866" s="297"/>
      <c r="S866" s="297"/>
      <c r="T866" s="297"/>
      <c r="U866" s="297"/>
      <c r="V866" s="297"/>
      <c r="W866" s="297"/>
      <c r="X866" s="297"/>
      <c r="Y866" s="297"/>
      <c r="Z866" s="297"/>
    </row>
    <row r="867" spans="1:26" ht="15.75" customHeight="1">
      <c r="A867" s="297"/>
      <c r="B867" s="297"/>
      <c r="C867" s="297"/>
      <c r="D867" s="297"/>
      <c r="E867" s="297"/>
      <c r="F867" s="297"/>
      <c r="G867" s="297"/>
      <c r="H867" s="297"/>
      <c r="I867" s="297"/>
      <c r="J867" s="297"/>
      <c r="K867" s="297"/>
      <c r="L867" s="297"/>
      <c r="M867" s="297"/>
      <c r="N867" s="297"/>
      <c r="O867" s="297"/>
      <c r="P867" s="297"/>
      <c r="Q867" s="297"/>
      <c r="R867" s="297"/>
      <c r="S867" s="297"/>
      <c r="T867" s="297"/>
      <c r="U867" s="297"/>
      <c r="V867" s="297"/>
      <c r="W867" s="297"/>
      <c r="X867" s="297"/>
      <c r="Y867" s="297"/>
      <c r="Z867" s="297"/>
    </row>
    <row r="868" spans="1:26" ht="15.75" customHeight="1">
      <c r="A868" s="297"/>
      <c r="B868" s="297"/>
      <c r="C868" s="297"/>
      <c r="D868" s="297"/>
      <c r="E868" s="297"/>
      <c r="F868" s="297"/>
      <c r="G868" s="297"/>
      <c r="H868" s="297"/>
      <c r="I868" s="297"/>
      <c r="J868" s="297"/>
      <c r="K868" s="297"/>
      <c r="L868" s="297"/>
      <c r="M868" s="297"/>
      <c r="N868" s="297"/>
      <c r="O868" s="297"/>
      <c r="P868" s="297"/>
      <c r="Q868" s="297"/>
      <c r="R868" s="297"/>
      <c r="S868" s="297"/>
      <c r="T868" s="297"/>
      <c r="U868" s="297"/>
      <c r="V868" s="297"/>
      <c r="W868" s="297"/>
      <c r="X868" s="297"/>
      <c r="Y868" s="297"/>
      <c r="Z868" s="297"/>
    </row>
    <row r="869" spans="1:26" ht="15.75" customHeight="1">
      <c r="A869" s="297"/>
      <c r="B869" s="297"/>
      <c r="C869" s="297"/>
      <c r="D869" s="297"/>
      <c r="E869" s="297"/>
      <c r="F869" s="297"/>
      <c r="G869" s="297"/>
      <c r="H869" s="297"/>
      <c r="I869" s="297"/>
      <c r="J869" s="297"/>
      <c r="K869" s="297"/>
      <c r="L869" s="297"/>
      <c r="M869" s="297"/>
      <c r="N869" s="297"/>
      <c r="O869" s="297"/>
      <c r="P869" s="297"/>
      <c r="Q869" s="297"/>
      <c r="R869" s="297"/>
      <c r="S869" s="297"/>
      <c r="T869" s="297"/>
      <c r="U869" s="297"/>
      <c r="V869" s="297"/>
      <c r="W869" s="297"/>
      <c r="X869" s="297"/>
      <c r="Y869" s="297"/>
      <c r="Z869" s="297"/>
    </row>
    <row r="870" spans="1:26" ht="15.75" customHeight="1">
      <c r="A870" s="297"/>
      <c r="B870" s="297"/>
      <c r="C870" s="297"/>
      <c r="D870" s="297"/>
      <c r="E870" s="297"/>
      <c r="F870" s="297"/>
      <c r="G870" s="297"/>
      <c r="H870" s="297"/>
      <c r="I870" s="297"/>
      <c r="J870" s="297"/>
      <c r="K870" s="297"/>
      <c r="L870" s="297"/>
      <c r="M870" s="297"/>
      <c r="N870" s="297"/>
      <c r="O870" s="297"/>
      <c r="P870" s="297"/>
      <c r="Q870" s="297"/>
      <c r="R870" s="297"/>
      <c r="S870" s="297"/>
      <c r="T870" s="297"/>
      <c r="U870" s="297"/>
      <c r="V870" s="297"/>
      <c r="W870" s="297"/>
      <c r="X870" s="297"/>
      <c r="Y870" s="297"/>
      <c r="Z870" s="297"/>
    </row>
    <row r="871" spans="1:26" ht="15.75" customHeight="1">
      <c r="A871" s="297"/>
      <c r="B871" s="297"/>
      <c r="C871" s="297"/>
      <c r="D871" s="297"/>
      <c r="E871" s="297"/>
      <c r="F871" s="297"/>
      <c r="G871" s="297"/>
      <c r="H871" s="297"/>
      <c r="I871" s="297"/>
      <c r="J871" s="297"/>
      <c r="K871" s="297"/>
      <c r="L871" s="297"/>
      <c r="M871" s="297"/>
      <c r="N871" s="297"/>
      <c r="O871" s="297"/>
      <c r="P871" s="297"/>
      <c r="Q871" s="297"/>
      <c r="R871" s="297"/>
      <c r="S871" s="297"/>
      <c r="T871" s="297"/>
      <c r="U871" s="297"/>
      <c r="V871" s="297"/>
      <c r="W871" s="297"/>
      <c r="X871" s="297"/>
      <c r="Y871" s="297"/>
      <c r="Z871" s="297"/>
    </row>
    <row r="872" spans="1:26" ht="15.75" customHeight="1">
      <c r="A872" s="297"/>
      <c r="B872" s="297"/>
      <c r="C872" s="297"/>
      <c r="D872" s="297"/>
      <c r="E872" s="297"/>
      <c r="F872" s="297"/>
      <c r="G872" s="297"/>
      <c r="H872" s="297"/>
      <c r="I872" s="297"/>
      <c r="J872" s="297"/>
      <c r="K872" s="297"/>
      <c r="L872" s="297"/>
      <c r="M872" s="297"/>
      <c r="N872" s="297"/>
      <c r="O872" s="297"/>
      <c r="P872" s="297"/>
      <c r="Q872" s="297"/>
      <c r="R872" s="297"/>
      <c r="S872" s="297"/>
      <c r="T872" s="297"/>
      <c r="U872" s="297"/>
      <c r="V872" s="297"/>
      <c r="W872" s="297"/>
      <c r="X872" s="297"/>
      <c r="Y872" s="297"/>
      <c r="Z872" s="297"/>
    </row>
    <row r="873" spans="1:26" ht="15.75" customHeight="1">
      <c r="A873" s="297"/>
      <c r="B873" s="297"/>
      <c r="C873" s="297"/>
      <c r="D873" s="297"/>
      <c r="E873" s="297"/>
      <c r="F873" s="297"/>
      <c r="G873" s="297"/>
      <c r="H873" s="297"/>
      <c r="I873" s="297"/>
      <c r="J873" s="297"/>
      <c r="K873" s="297"/>
      <c r="L873" s="297"/>
      <c r="M873" s="297"/>
      <c r="N873" s="297"/>
      <c r="O873" s="297"/>
      <c r="P873" s="297"/>
      <c r="Q873" s="297"/>
      <c r="R873" s="297"/>
      <c r="S873" s="297"/>
      <c r="T873" s="297"/>
      <c r="U873" s="297"/>
      <c r="V873" s="297"/>
      <c r="W873" s="297"/>
      <c r="X873" s="297"/>
      <c r="Y873" s="297"/>
      <c r="Z873" s="297"/>
    </row>
    <row r="874" spans="1:26" ht="15.75" customHeight="1">
      <c r="A874" s="297"/>
      <c r="B874" s="297"/>
      <c r="C874" s="297"/>
      <c r="D874" s="297"/>
      <c r="E874" s="297"/>
      <c r="F874" s="297"/>
      <c r="G874" s="297"/>
      <c r="H874" s="297"/>
      <c r="I874" s="297"/>
      <c r="J874" s="297"/>
      <c r="K874" s="297"/>
      <c r="L874" s="297"/>
      <c r="M874" s="297"/>
      <c r="N874" s="297"/>
      <c r="O874" s="297"/>
      <c r="P874" s="297"/>
      <c r="Q874" s="297"/>
      <c r="R874" s="297"/>
      <c r="S874" s="297"/>
      <c r="T874" s="297"/>
      <c r="U874" s="297"/>
      <c r="V874" s="297"/>
      <c r="W874" s="297"/>
      <c r="X874" s="297"/>
      <c r="Y874" s="297"/>
      <c r="Z874" s="297"/>
    </row>
    <row r="875" spans="1:26" ht="15.75" customHeight="1">
      <c r="A875" s="297"/>
      <c r="B875" s="297"/>
      <c r="C875" s="297"/>
      <c r="D875" s="297"/>
      <c r="E875" s="297"/>
      <c r="F875" s="297"/>
      <c r="G875" s="297"/>
      <c r="H875" s="297"/>
      <c r="I875" s="297"/>
      <c r="J875" s="297"/>
      <c r="K875" s="297"/>
      <c r="L875" s="297"/>
      <c r="M875" s="297"/>
      <c r="N875" s="297"/>
      <c r="O875" s="297"/>
      <c r="P875" s="297"/>
      <c r="Q875" s="297"/>
      <c r="R875" s="297"/>
      <c r="S875" s="297"/>
      <c r="T875" s="297"/>
      <c r="U875" s="297"/>
      <c r="V875" s="297"/>
      <c r="W875" s="297"/>
      <c r="X875" s="297"/>
      <c r="Y875" s="297"/>
      <c r="Z875" s="297"/>
    </row>
    <row r="876" spans="1:26" ht="15.75" customHeight="1">
      <c r="A876" s="297"/>
      <c r="B876" s="297"/>
      <c r="C876" s="297"/>
      <c r="D876" s="297"/>
      <c r="E876" s="297"/>
      <c r="F876" s="297"/>
      <c r="G876" s="297"/>
      <c r="H876" s="297"/>
      <c r="I876" s="297"/>
      <c r="J876" s="297"/>
      <c r="K876" s="297"/>
      <c r="L876" s="297"/>
      <c r="M876" s="297"/>
      <c r="N876" s="297"/>
      <c r="O876" s="297"/>
      <c r="P876" s="297"/>
      <c r="Q876" s="297"/>
      <c r="R876" s="297"/>
      <c r="S876" s="297"/>
      <c r="T876" s="297"/>
      <c r="U876" s="297"/>
      <c r="V876" s="297"/>
      <c r="W876" s="297"/>
      <c r="X876" s="297"/>
      <c r="Y876" s="297"/>
      <c r="Z876" s="297"/>
    </row>
    <row r="877" spans="1:26" ht="15.75" customHeight="1">
      <c r="A877" s="297"/>
      <c r="B877" s="297"/>
      <c r="C877" s="297"/>
      <c r="D877" s="297"/>
      <c r="E877" s="297"/>
      <c r="F877" s="297"/>
      <c r="G877" s="297"/>
      <c r="H877" s="297"/>
      <c r="I877" s="297"/>
      <c r="J877" s="297"/>
      <c r="K877" s="297"/>
      <c r="L877" s="297"/>
      <c r="M877" s="297"/>
      <c r="N877" s="297"/>
      <c r="O877" s="297"/>
      <c r="P877" s="297"/>
      <c r="Q877" s="297"/>
      <c r="R877" s="297"/>
      <c r="S877" s="297"/>
      <c r="T877" s="297"/>
      <c r="U877" s="297"/>
      <c r="V877" s="297"/>
      <c r="W877" s="297"/>
      <c r="X877" s="297"/>
      <c r="Y877" s="297"/>
      <c r="Z877" s="297"/>
    </row>
    <row r="878" spans="1:26" ht="15.75" customHeight="1">
      <c r="A878" s="297"/>
      <c r="B878" s="297"/>
      <c r="C878" s="297"/>
      <c r="D878" s="297"/>
      <c r="E878" s="297"/>
      <c r="F878" s="297"/>
      <c r="G878" s="297"/>
      <c r="H878" s="297"/>
      <c r="I878" s="297"/>
      <c r="J878" s="297"/>
      <c r="K878" s="297"/>
      <c r="L878" s="297"/>
      <c r="M878" s="297"/>
      <c r="N878" s="297"/>
      <c r="O878" s="297"/>
      <c r="P878" s="297"/>
      <c r="Q878" s="297"/>
      <c r="R878" s="297"/>
      <c r="S878" s="297"/>
      <c r="T878" s="297"/>
      <c r="U878" s="297"/>
      <c r="V878" s="297"/>
      <c r="W878" s="297"/>
      <c r="X878" s="297"/>
      <c r="Y878" s="297"/>
      <c r="Z878" s="297"/>
    </row>
    <row r="879" spans="1:26" ht="15.75" customHeight="1">
      <c r="A879" s="297"/>
      <c r="B879" s="297"/>
      <c r="C879" s="297"/>
      <c r="D879" s="297"/>
      <c r="E879" s="297"/>
      <c r="F879" s="297"/>
      <c r="G879" s="297"/>
      <c r="H879" s="297"/>
      <c r="I879" s="297"/>
      <c r="J879" s="297"/>
      <c r="K879" s="297"/>
      <c r="L879" s="297"/>
      <c r="M879" s="297"/>
      <c r="N879" s="297"/>
      <c r="O879" s="297"/>
      <c r="P879" s="297"/>
      <c r="Q879" s="297"/>
      <c r="R879" s="297"/>
      <c r="S879" s="297"/>
      <c r="T879" s="297"/>
      <c r="U879" s="297"/>
      <c r="V879" s="297"/>
      <c r="W879" s="297"/>
      <c r="X879" s="297"/>
      <c r="Y879" s="297"/>
      <c r="Z879" s="297"/>
    </row>
    <row r="880" spans="1:26" ht="15.75" customHeight="1">
      <c r="A880" s="297"/>
      <c r="B880" s="297"/>
      <c r="C880" s="297"/>
      <c r="D880" s="297"/>
      <c r="E880" s="297"/>
      <c r="F880" s="297"/>
      <c r="G880" s="297"/>
      <c r="H880" s="297"/>
      <c r="I880" s="297"/>
      <c r="J880" s="297"/>
      <c r="K880" s="297"/>
      <c r="L880" s="297"/>
      <c r="M880" s="297"/>
      <c r="N880" s="297"/>
      <c r="O880" s="297"/>
      <c r="P880" s="297"/>
      <c r="Q880" s="297"/>
      <c r="R880" s="297"/>
      <c r="S880" s="297"/>
      <c r="T880" s="297"/>
      <c r="U880" s="297"/>
      <c r="V880" s="297"/>
      <c r="W880" s="297"/>
      <c r="X880" s="297"/>
      <c r="Y880" s="297"/>
      <c r="Z880" s="297"/>
    </row>
    <row r="881" spans="1:26" ht="15.75" customHeight="1">
      <c r="A881" s="297"/>
      <c r="B881" s="297"/>
      <c r="C881" s="297"/>
      <c r="D881" s="297"/>
      <c r="E881" s="297"/>
      <c r="F881" s="297"/>
      <c r="G881" s="297"/>
      <c r="H881" s="297"/>
      <c r="I881" s="297"/>
      <c r="J881" s="297"/>
      <c r="K881" s="297"/>
      <c r="L881" s="297"/>
      <c r="M881" s="297"/>
      <c r="N881" s="297"/>
      <c r="O881" s="297"/>
      <c r="P881" s="297"/>
      <c r="Q881" s="297"/>
      <c r="R881" s="297"/>
      <c r="S881" s="297"/>
      <c r="T881" s="297"/>
      <c r="U881" s="297"/>
      <c r="V881" s="297"/>
      <c r="W881" s="297"/>
      <c r="X881" s="297"/>
      <c r="Y881" s="297"/>
      <c r="Z881" s="297"/>
    </row>
    <row r="882" spans="1:26" ht="15.75" customHeight="1">
      <c r="A882" s="297"/>
      <c r="B882" s="297"/>
      <c r="C882" s="297"/>
      <c r="D882" s="297"/>
      <c r="E882" s="297"/>
      <c r="F882" s="297"/>
      <c r="G882" s="297"/>
      <c r="H882" s="297"/>
      <c r="I882" s="297"/>
      <c r="J882" s="297"/>
      <c r="K882" s="297"/>
      <c r="L882" s="297"/>
      <c r="M882" s="297"/>
      <c r="N882" s="297"/>
      <c r="O882" s="297"/>
      <c r="P882" s="297"/>
      <c r="Q882" s="297"/>
      <c r="R882" s="297"/>
      <c r="S882" s="297"/>
      <c r="T882" s="297"/>
      <c r="U882" s="297"/>
      <c r="V882" s="297"/>
      <c r="W882" s="297"/>
      <c r="X882" s="297"/>
      <c r="Y882" s="297"/>
      <c r="Z882" s="297"/>
    </row>
    <row r="883" spans="1:26" ht="15.75" customHeight="1">
      <c r="A883" s="297"/>
      <c r="B883" s="297"/>
      <c r="C883" s="297"/>
      <c r="D883" s="297"/>
      <c r="E883" s="297"/>
      <c r="F883" s="297"/>
      <c r="G883" s="297"/>
      <c r="H883" s="297"/>
      <c r="I883" s="297"/>
      <c r="J883" s="297"/>
      <c r="K883" s="297"/>
      <c r="L883" s="297"/>
      <c r="M883" s="297"/>
      <c r="N883" s="297"/>
      <c r="O883" s="297"/>
      <c r="P883" s="297"/>
      <c r="Q883" s="297"/>
      <c r="R883" s="297"/>
      <c r="S883" s="297"/>
      <c r="T883" s="297"/>
      <c r="U883" s="297"/>
      <c r="V883" s="297"/>
      <c r="W883" s="297"/>
      <c r="X883" s="297"/>
      <c r="Y883" s="297"/>
      <c r="Z883" s="297"/>
    </row>
    <row r="884" spans="1:26" ht="15.75" customHeight="1">
      <c r="A884" s="297"/>
      <c r="B884" s="297"/>
      <c r="C884" s="297"/>
      <c r="D884" s="297"/>
      <c r="E884" s="297"/>
      <c r="F884" s="297"/>
      <c r="G884" s="297"/>
      <c r="H884" s="297"/>
      <c r="I884" s="297"/>
      <c r="J884" s="297"/>
      <c r="K884" s="297"/>
      <c r="L884" s="297"/>
      <c r="M884" s="297"/>
      <c r="N884" s="297"/>
      <c r="O884" s="297"/>
      <c r="P884" s="297"/>
      <c r="Q884" s="297"/>
      <c r="R884" s="297"/>
      <c r="S884" s="297"/>
      <c r="T884" s="297"/>
      <c r="U884" s="297"/>
      <c r="V884" s="297"/>
      <c r="W884" s="297"/>
      <c r="X884" s="297"/>
      <c r="Y884" s="297"/>
      <c r="Z884" s="297"/>
    </row>
    <row r="885" spans="1:26" ht="15.75" customHeight="1">
      <c r="A885" s="297"/>
      <c r="B885" s="297"/>
      <c r="C885" s="297"/>
      <c r="D885" s="297"/>
      <c r="E885" s="297"/>
      <c r="F885" s="297"/>
      <c r="G885" s="297"/>
      <c r="H885" s="297"/>
      <c r="I885" s="297"/>
      <c r="J885" s="297"/>
      <c r="K885" s="297"/>
      <c r="L885" s="297"/>
      <c r="M885" s="297"/>
      <c r="N885" s="297"/>
      <c r="O885" s="297"/>
      <c r="P885" s="297"/>
      <c r="Q885" s="297"/>
      <c r="R885" s="297"/>
      <c r="S885" s="297"/>
      <c r="T885" s="297"/>
      <c r="U885" s="297"/>
      <c r="V885" s="297"/>
      <c r="W885" s="297"/>
      <c r="X885" s="297"/>
      <c r="Y885" s="297"/>
      <c r="Z885" s="297"/>
    </row>
    <row r="886" spans="1:26" ht="15.75" customHeight="1">
      <c r="A886" s="297"/>
      <c r="B886" s="297"/>
      <c r="C886" s="297"/>
      <c r="D886" s="297"/>
      <c r="E886" s="297"/>
      <c r="F886" s="297"/>
      <c r="G886" s="297"/>
      <c r="H886" s="297"/>
      <c r="I886" s="297"/>
      <c r="J886" s="297"/>
      <c r="K886" s="297"/>
      <c r="L886" s="297"/>
      <c r="M886" s="297"/>
      <c r="N886" s="297"/>
      <c r="O886" s="297"/>
      <c r="P886" s="297"/>
      <c r="Q886" s="297"/>
      <c r="R886" s="297"/>
      <c r="S886" s="297"/>
      <c r="T886" s="297"/>
      <c r="U886" s="297"/>
      <c r="V886" s="297"/>
      <c r="W886" s="297"/>
      <c r="X886" s="297"/>
      <c r="Y886" s="297"/>
      <c r="Z886" s="297"/>
    </row>
    <row r="887" spans="1:26" ht="15.75" customHeight="1">
      <c r="A887" s="297"/>
      <c r="B887" s="297"/>
      <c r="C887" s="297"/>
      <c r="D887" s="297"/>
      <c r="E887" s="297"/>
      <c r="F887" s="297"/>
      <c r="G887" s="297"/>
      <c r="H887" s="297"/>
      <c r="I887" s="297"/>
      <c r="J887" s="297"/>
      <c r="K887" s="297"/>
      <c r="L887" s="297"/>
      <c r="M887" s="297"/>
      <c r="N887" s="297"/>
      <c r="O887" s="297"/>
      <c r="P887" s="297"/>
      <c r="Q887" s="297"/>
      <c r="R887" s="297"/>
      <c r="S887" s="297"/>
      <c r="T887" s="297"/>
      <c r="U887" s="297"/>
      <c r="V887" s="297"/>
      <c r="W887" s="297"/>
      <c r="X887" s="297"/>
      <c r="Y887" s="297"/>
      <c r="Z887" s="297"/>
    </row>
    <row r="888" spans="1:26" ht="15.75" customHeight="1">
      <c r="A888" s="297"/>
      <c r="B888" s="297"/>
      <c r="C888" s="297"/>
      <c r="D888" s="297"/>
      <c r="E888" s="297"/>
      <c r="F888" s="297"/>
      <c r="G888" s="297"/>
      <c r="H888" s="297"/>
      <c r="I888" s="297"/>
      <c r="J888" s="297"/>
      <c r="K888" s="297"/>
      <c r="L888" s="297"/>
      <c r="M888" s="297"/>
      <c r="N888" s="297"/>
      <c r="O888" s="297"/>
      <c r="P888" s="297"/>
      <c r="Q888" s="297"/>
      <c r="R888" s="297"/>
      <c r="S888" s="297"/>
      <c r="T888" s="297"/>
      <c r="U888" s="297"/>
      <c r="V888" s="297"/>
      <c r="W888" s="297"/>
      <c r="X888" s="297"/>
      <c r="Y888" s="297"/>
      <c r="Z888" s="297"/>
    </row>
    <row r="889" spans="1:26" ht="15.75" customHeight="1">
      <c r="A889" s="297"/>
      <c r="B889" s="297"/>
      <c r="C889" s="297"/>
      <c r="D889" s="297"/>
      <c r="E889" s="297"/>
      <c r="F889" s="297"/>
      <c r="G889" s="297"/>
      <c r="H889" s="297"/>
      <c r="I889" s="297"/>
      <c r="J889" s="297"/>
      <c r="K889" s="297"/>
      <c r="L889" s="297"/>
      <c r="M889" s="297"/>
      <c r="N889" s="297"/>
      <c r="O889" s="297"/>
      <c r="P889" s="297"/>
      <c r="Q889" s="297"/>
      <c r="R889" s="297"/>
      <c r="S889" s="297"/>
      <c r="T889" s="297"/>
      <c r="U889" s="297"/>
      <c r="V889" s="297"/>
      <c r="W889" s="297"/>
      <c r="X889" s="297"/>
      <c r="Y889" s="297"/>
      <c r="Z889" s="297"/>
    </row>
    <row r="890" spans="1:26" ht="15.75" customHeight="1">
      <c r="A890" s="297"/>
      <c r="B890" s="297"/>
      <c r="C890" s="297"/>
      <c r="D890" s="297"/>
      <c r="E890" s="297"/>
      <c r="F890" s="297"/>
      <c r="G890" s="297"/>
      <c r="H890" s="297"/>
      <c r="I890" s="297"/>
      <c r="J890" s="297"/>
      <c r="K890" s="297"/>
      <c r="L890" s="297"/>
      <c r="M890" s="297"/>
      <c r="N890" s="297"/>
      <c r="O890" s="297"/>
      <c r="P890" s="297"/>
      <c r="Q890" s="297"/>
      <c r="R890" s="297"/>
      <c r="S890" s="297"/>
      <c r="T890" s="297"/>
      <c r="U890" s="297"/>
      <c r="V890" s="297"/>
      <c r="W890" s="297"/>
      <c r="X890" s="297"/>
      <c r="Y890" s="297"/>
      <c r="Z890" s="297"/>
    </row>
    <row r="891" spans="1:26" ht="15.75" customHeight="1">
      <c r="A891" s="297"/>
      <c r="B891" s="297"/>
      <c r="C891" s="297"/>
      <c r="D891" s="297"/>
      <c r="E891" s="297"/>
      <c r="F891" s="297"/>
      <c r="G891" s="297"/>
      <c r="H891" s="297"/>
      <c r="I891" s="297"/>
      <c r="J891" s="297"/>
      <c r="K891" s="297"/>
      <c r="L891" s="297"/>
      <c r="M891" s="297"/>
      <c r="N891" s="297"/>
      <c r="O891" s="297"/>
      <c r="P891" s="297"/>
      <c r="Q891" s="297"/>
      <c r="R891" s="297"/>
      <c r="S891" s="297"/>
      <c r="T891" s="297"/>
      <c r="U891" s="297"/>
      <c r="V891" s="297"/>
      <c r="W891" s="297"/>
      <c r="X891" s="297"/>
      <c r="Y891" s="297"/>
      <c r="Z891" s="297"/>
    </row>
    <row r="892" spans="1:26" ht="15.75" customHeight="1">
      <c r="A892" s="297"/>
      <c r="B892" s="297"/>
      <c r="C892" s="297"/>
      <c r="D892" s="297"/>
      <c r="E892" s="297"/>
      <c r="F892" s="297"/>
      <c r="G892" s="297"/>
      <c r="H892" s="297"/>
      <c r="I892" s="297"/>
      <c r="J892" s="297"/>
      <c r="K892" s="297"/>
      <c r="L892" s="297"/>
      <c r="M892" s="297"/>
      <c r="N892" s="297"/>
      <c r="O892" s="297"/>
      <c r="P892" s="297"/>
      <c r="Q892" s="297"/>
      <c r="R892" s="297"/>
      <c r="S892" s="297"/>
      <c r="T892" s="297"/>
      <c r="U892" s="297"/>
      <c r="V892" s="297"/>
      <c r="W892" s="297"/>
      <c r="X892" s="297"/>
      <c r="Y892" s="297"/>
      <c r="Z892" s="297"/>
    </row>
    <row r="893" spans="1:26" ht="15.75" customHeight="1">
      <c r="A893" s="297"/>
      <c r="B893" s="297"/>
      <c r="C893" s="297"/>
      <c r="D893" s="297"/>
      <c r="E893" s="297"/>
      <c r="F893" s="297"/>
      <c r="G893" s="297"/>
      <c r="H893" s="297"/>
      <c r="I893" s="297"/>
      <c r="J893" s="297"/>
      <c r="K893" s="297"/>
      <c r="L893" s="297"/>
      <c r="M893" s="297"/>
      <c r="N893" s="297"/>
      <c r="O893" s="297"/>
      <c r="P893" s="297"/>
      <c r="Q893" s="297"/>
      <c r="R893" s="297"/>
      <c r="S893" s="297"/>
      <c r="T893" s="297"/>
      <c r="U893" s="297"/>
      <c r="V893" s="297"/>
      <c r="W893" s="297"/>
      <c r="X893" s="297"/>
      <c r="Y893" s="297"/>
      <c r="Z893" s="297"/>
    </row>
    <row r="894" spans="1:26" ht="15.75" customHeight="1">
      <c r="A894" s="297"/>
      <c r="B894" s="297"/>
      <c r="C894" s="297"/>
      <c r="D894" s="297"/>
      <c r="E894" s="297"/>
      <c r="F894" s="297"/>
      <c r="G894" s="297"/>
      <c r="H894" s="297"/>
      <c r="I894" s="297"/>
      <c r="J894" s="297"/>
      <c r="K894" s="297"/>
      <c r="L894" s="297"/>
      <c r="M894" s="297"/>
      <c r="N894" s="297"/>
      <c r="O894" s="297"/>
      <c r="P894" s="297"/>
      <c r="Q894" s="297"/>
      <c r="R894" s="297"/>
      <c r="S894" s="297"/>
      <c r="T894" s="297"/>
      <c r="U894" s="297"/>
      <c r="V894" s="297"/>
      <c r="W894" s="297"/>
      <c r="X894" s="297"/>
      <c r="Y894" s="297"/>
      <c r="Z894" s="297"/>
    </row>
    <row r="895" spans="1:26" ht="15.75" customHeight="1">
      <c r="A895" s="297"/>
      <c r="B895" s="297"/>
      <c r="C895" s="297"/>
      <c r="D895" s="297"/>
      <c r="E895" s="297"/>
      <c r="F895" s="297"/>
      <c r="G895" s="297"/>
      <c r="H895" s="297"/>
      <c r="I895" s="297"/>
      <c r="J895" s="297"/>
      <c r="K895" s="297"/>
      <c r="L895" s="297"/>
      <c r="M895" s="297"/>
      <c r="N895" s="297"/>
      <c r="O895" s="297"/>
      <c r="P895" s="297"/>
      <c r="Q895" s="297"/>
      <c r="R895" s="297"/>
      <c r="S895" s="297"/>
      <c r="T895" s="297"/>
      <c r="U895" s="297"/>
      <c r="V895" s="297"/>
      <c r="W895" s="297"/>
      <c r="X895" s="297"/>
      <c r="Y895" s="297"/>
      <c r="Z895" s="297"/>
    </row>
    <row r="896" spans="1:26" ht="15.75" customHeight="1">
      <c r="A896" s="297"/>
      <c r="B896" s="297"/>
      <c r="C896" s="297"/>
      <c r="D896" s="297"/>
      <c r="E896" s="297"/>
      <c r="F896" s="297"/>
      <c r="G896" s="297"/>
      <c r="H896" s="297"/>
      <c r="I896" s="297"/>
      <c r="J896" s="297"/>
      <c r="K896" s="297"/>
      <c r="L896" s="297"/>
      <c r="M896" s="297"/>
      <c r="N896" s="297"/>
      <c r="O896" s="297"/>
      <c r="P896" s="297"/>
      <c r="Q896" s="297"/>
      <c r="R896" s="297"/>
      <c r="S896" s="297"/>
      <c r="T896" s="297"/>
      <c r="U896" s="297"/>
      <c r="V896" s="297"/>
      <c r="W896" s="297"/>
      <c r="X896" s="297"/>
      <c r="Y896" s="297"/>
      <c r="Z896" s="297"/>
    </row>
    <row r="897" spans="1:26" ht="15.75" customHeight="1">
      <c r="A897" s="297"/>
      <c r="B897" s="297"/>
      <c r="C897" s="297"/>
      <c r="D897" s="297"/>
      <c r="E897" s="297"/>
      <c r="F897" s="297"/>
      <c r="G897" s="297"/>
      <c r="H897" s="297"/>
      <c r="I897" s="297"/>
      <c r="J897" s="297"/>
      <c r="K897" s="297"/>
      <c r="L897" s="297"/>
      <c r="M897" s="297"/>
      <c r="N897" s="297"/>
      <c r="O897" s="297"/>
      <c r="P897" s="297"/>
      <c r="Q897" s="297"/>
      <c r="R897" s="297"/>
      <c r="S897" s="297"/>
      <c r="T897" s="297"/>
      <c r="U897" s="297"/>
      <c r="V897" s="297"/>
      <c r="W897" s="297"/>
      <c r="X897" s="297"/>
      <c r="Y897" s="297"/>
      <c r="Z897" s="297"/>
    </row>
    <row r="898" spans="1:26" ht="15.75" customHeight="1">
      <c r="A898" s="297"/>
      <c r="B898" s="297"/>
      <c r="C898" s="297"/>
      <c r="D898" s="297"/>
      <c r="E898" s="297"/>
      <c r="F898" s="297"/>
      <c r="G898" s="297"/>
      <c r="H898" s="297"/>
      <c r="I898" s="297"/>
      <c r="J898" s="297"/>
      <c r="K898" s="297"/>
      <c r="L898" s="297"/>
      <c r="M898" s="297"/>
      <c r="N898" s="297"/>
      <c r="O898" s="297"/>
      <c r="P898" s="297"/>
      <c r="Q898" s="297"/>
      <c r="R898" s="297"/>
      <c r="S898" s="297"/>
      <c r="T898" s="297"/>
      <c r="U898" s="297"/>
      <c r="V898" s="297"/>
      <c r="W898" s="297"/>
      <c r="X898" s="297"/>
      <c r="Y898" s="297"/>
      <c r="Z898" s="297"/>
    </row>
    <row r="899" spans="1:26" ht="15.75" customHeight="1">
      <c r="A899" s="297"/>
      <c r="B899" s="297"/>
      <c r="C899" s="297"/>
      <c r="D899" s="297"/>
      <c r="E899" s="297"/>
      <c r="F899" s="297"/>
      <c r="G899" s="297"/>
      <c r="H899" s="297"/>
      <c r="I899" s="297"/>
      <c r="J899" s="297"/>
      <c r="K899" s="297"/>
      <c r="L899" s="297"/>
      <c r="M899" s="297"/>
      <c r="N899" s="297"/>
      <c r="O899" s="297"/>
      <c r="P899" s="297"/>
      <c r="Q899" s="297"/>
      <c r="R899" s="297"/>
      <c r="S899" s="297"/>
      <c r="T899" s="297"/>
      <c r="U899" s="297"/>
      <c r="V899" s="297"/>
      <c r="W899" s="297"/>
      <c r="X899" s="297"/>
      <c r="Y899" s="297"/>
      <c r="Z899" s="297"/>
    </row>
    <row r="900" spans="1:26" ht="15.75" customHeight="1">
      <c r="A900" s="297"/>
      <c r="B900" s="297"/>
      <c r="C900" s="297"/>
      <c r="D900" s="297"/>
      <c r="E900" s="297"/>
      <c r="F900" s="297"/>
      <c r="G900" s="297"/>
      <c r="H900" s="297"/>
      <c r="I900" s="297"/>
      <c r="J900" s="297"/>
      <c r="K900" s="297"/>
      <c r="L900" s="297"/>
      <c r="M900" s="297"/>
      <c r="N900" s="297"/>
      <c r="O900" s="297"/>
      <c r="P900" s="297"/>
      <c r="Q900" s="297"/>
      <c r="R900" s="297"/>
      <c r="S900" s="297"/>
      <c r="T900" s="297"/>
      <c r="U900" s="297"/>
      <c r="V900" s="297"/>
      <c r="W900" s="297"/>
      <c r="X900" s="297"/>
      <c r="Y900" s="297"/>
      <c r="Z900" s="297"/>
    </row>
    <row r="901" spans="1:26" ht="15.75" customHeight="1">
      <c r="A901" s="297"/>
      <c r="B901" s="297"/>
      <c r="C901" s="297"/>
      <c r="D901" s="297"/>
      <c r="E901" s="297"/>
      <c r="F901" s="297"/>
      <c r="G901" s="297"/>
      <c r="H901" s="297"/>
      <c r="I901" s="297"/>
      <c r="J901" s="297"/>
      <c r="K901" s="297"/>
      <c r="L901" s="297"/>
      <c r="M901" s="297"/>
      <c r="N901" s="297"/>
      <c r="O901" s="297"/>
      <c r="P901" s="297"/>
      <c r="Q901" s="297"/>
      <c r="R901" s="297"/>
      <c r="S901" s="297"/>
      <c r="T901" s="297"/>
      <c r="U901" s="297"/>
      <c r="V901" s="297"/>
      <c r="W901" s="297"/>
      <c r="X901" s="297"/>
      <c r="Y901" s="297"/>
      <c r="Z901" s="297"/>
    </row>
    <row r="902" spans="1:26" ht="15.75" customHeight="1">
      <c r="A902" s="297"/>
      <c r="B902" s="297"/>
      <c r="C902" s="297"/>
      <c r="D902" s="297"/>
      <c r="E902" s="297"/>
      <c r="F902" s="297"/>
      <c r="G902" s="297"/>
      <c r="H902" s="297"/>
      <c r="I902" s="297"/>
      <c r="J902" s="297"/>
      <c r="K902" s="297"/>
      <c r="L902" s="297"/>
      <c r="M902" s="297"/>
      <c r="N902" s="297"/>
      <c r="O902" s="297"/>
      <c r="P902" s="297"/>
      <c r="Q902" s="297"/>
      <c r="R902" s="297"/>
      <c r="S902" s="297"/>
      <c r="T902" s="297"/>
      <c r="U902" s="297"/>
      <c r="V902" s="297"/>
      <c r="W902" s="297"/>
      <c r="X902" s="297"/>
      <c r="Y902" s="297"/>
      <c r="Z902" s="297"/>
    </row>
    <row r="903" spans="1:26" ht="15.75" customHeight="1">
      <c r="A903" s="297"/>
      <c r="B903" s="297"/>
      <c r="C903" s="297"/>
      <c r="D903" s="297"/>
      <c r="E903" s="297"/>
      <c r="F903" s="297"/>
      <c r="G903" s="297"/>
      <c r="H903" s="297"/>
      <c r="I903" s="297"/>
      <c r="J903" s="297"/>
      <c r="K903" s="297"/>
      <c r="L903" s="297"/>
      <c r="M903" s="297"/>
      <c r="N903" s="297"/>
      <c r="O903" s="297"/>
      <c r="P903" s="297"/>
      <c r="Q903" s="297"/>
      <c r="R903" s="297"/>
      <c r="S903" s="297"/>
      <c r="T903" s="297"/>
      <c r="U903" s="297"/>
      <c r="V903" s="297"/>
      <c r="W903" s="297"/>
      <c r="X903" s="297"/>
      <c r="Y903" s="297"/>
      <c r="Z903" s="297"/>
    </row>
    <row r="904" spans="1:26" ht="15.75" customHeight="1">
      <c r="A904" s="297"/>
      <c r="B904" s="297"/>
      <c r="C904" s="297"/>
      <c r="D904" s="297"/>
      <c r="E904" s="297"/>
      <c r="F904" s="297"/>
      <c r="G904" s="297"/>
      <c r="H904" s="297"/>
      <c r="I904" s="297"/>
      <c r="J904" s="297"/>
      <c r="K904" s="297"/>
      <c r="L904" s="297"/>
      <c r="M904" s="297"/>
      <c r="N904" s="297"/>
      <c r="O904" s="297"/>
      <c r="P904" s="297"/>
      <c r="Q904" s="297"/>
      <c r="R904" s="297"/>
      <c r="S904" s="297"/>
      <c r="T904" s="297"/>
      <c r="U904" s="297"/>
      <c r="V904" s="297"/>
      <c r="W904" s="297"/>
      <c r="X904" s="297"/>
      <c r="Y904" s="297"/>
      <c r="Z904" s="297"/>
    </row>
    <row r="905" spans="1:26" ht="15.75" customHeight="1">
      <c r="A905" s="297"/>
      <c r="B905" s="297"/>
      <c r="C905" s="297"/>
      <c r="D905" s="297"/>
      <c r="E905" s="297"/>
      <c r="F905" s="297"/>
      <c r="G905" s="297"/>
      <c r="H905" s="297"/>
      <c r="I905" s="297"/>
      <c r="J905" s="297"/>
      <c r="K905" s="297"/>
      <c r="L905" s="297"/>
      <c r="M905" s="297"/>
      <c r="N905" s="297"/>
      <c r="O905" s="297"/>
      <c r="P905" s="297"/>
      <c r="Q905" s="297"/>
      <c r="R905" s="297"/>
      <c r="S905" s="297"/>
      <c r="T905" s="297"/>
      <c r="U905" s="297"/>
      <c r="V905" s="297"/>
      <c r="W905" s="297"/>
      <c r="X905" s="297"/>
      <c r="Y905" s="297"/>
      <c r="Z905" s="297"/>
    </row>
    <row r="906" spans="1:26" ht="15.75" customHeight="1">
      <c r="A906" s="297"/>
      <c r="B906" s="297"/>
      <c r="C906" s="297"/>
      <c r="D906" s="297"/>
      <c r="E906" s="297"/>
      <c r="F906" s="297"/>
      <c r="G906" s="297"/>
      <c r="H906" s="297"/>
      <c r="I906" s="297"/>
      <c r="J906" s="297"/>
      <c r="K906" s="297"/>
      <c r="L906" s="297"/>
      <c r="M906" s="297"/>
      <c r="N906" s="297"/>
      <c r="O906" s="297"/>
      <c r="P906" s="297"/>
      <c r="Q906" s="297"/>
      <c r="R906" s="297"/>
      <c r="S906" s="297"/>
      <c r="T906" s="297"/>
      <c r="U906" s="297"/>
      <c r="V906" s="297"/>
      <c r="W906" s="297"/>
      <c r="X906" s="297"/>
      <c r="Y906" s="297"/>
      <c r="Z906" s="297"/>
    </row>
    <row r="907" spans="1:26" ht="15.75" customHeight="1">
      <c r="A907" s="297"/>
      <c r="B907" s="297"/>
      <c r="C907" s="297"/>
      <c r="D907" s="297"/>
      <c r="E907" s="297"/>
      <c r="F907" s="297"/>
      <c r="G907" s="297"/>
      <c r="H907" s="297"/>
      <c r="I907" s="297"/>
      <c r="J907" s="297"/>
      <c r="K907" s="297"/>
      <c r="L907" s="297"/>
      <c r="M907" s="297"/>
      <c r="N907" s="297"/>
      <c r="O907" s="297"/>
      <c r="P907" s="297"/>
      <c r="Q907" s="297"/>
      <c r="R907" s="297"/>
      <c r="S907" s="297"/>
      <c r="T907" s="297"/>
      <c r="U907" s="297"/>
      <c r="V907" s="297"/>
      <c r="W907" s="297"/>
      <c r="X907" s="297"/>
      <c r="Y907" s="297"/>
      <c r="Z907" s="297"/>
    </row>
    <row r="908" spans="1:26" ht="15.75" customHeight="1">
      <c r="A908" s="297"/>
      <c r="B908" s="297"/>
      <c r="C908" s="297"/>
      <c r="D908" s="297"/>
      <c r="E908" s="297"/>
      <c r="F908" s="297"/>
      <c r="G908" s="297"/>
      <c r="H908" s="297"/>
      <c r="I908" s="297"/>
      <c r="J908" s="297"/>
      <c r="K908" s="297"/>
      <c r="L908" s="297"/>
      <c r="M908" s="297"/>
      <c r="N908" s="297"/>
      <c r="O908" s="297"/>
      <c r="P908" s="297"/>
      <c r="Q908" s="297"/>
      <c r="R908" s="297"/>
      <c r="S908" s="297"/>
      <c r="T908" s="297"/>
      <c r="U908" s="297"/>
      <c r="V908" s="297"/>
      <c r="W908" s="297"/>
      <c r="X908" s="297"/>
      <c r="Y908" s="297"/>
      <c r="Z908" s="297"/>
    </row>
    <row r="909" spans="1:26" ht="15.75" customHeight="1">
      <c r="A909" s="297"/>
      <c r="B909" s="297"/>
      <c r="C909" s="297"/>
      <c r="D909" s="297"/>
      <c r="E909" s="297"/>
      <c r="F909" s="297"/>
      <c r="G909" s="297"/>
      <c r="H909" s="297"/>
      <c r="I909" s="297"/>
      <c r="J909" s="297"/>
      <c r="K909" s="297"/>
      <c r="L909" s="297"/>
      <c r="M909" s="297"/>
      <c r="N909" s="297"/>
      <c r="O909" s="297"/>
      <c r="P909" s="297"/>
      <c r="Q909" s="297"/>
      <c r="R909" s="297"/>
      <c r="S909" s="297"/>
      <c r="T909" s="297"/>
      <c r="U909" s="297"/>
      <c r="V909" s="297"/>
      <c r="W909" s="297"/>
      <c r="X909" s="297"/>
      <c r="Y909" s="297"/>
      <c r="Z909" s="297"/>
    </row>
    <row r="910" spans="1:26" ht="15.75" customHeight="1">
      <c r="A910" s="297"/>
      <c r="B910" s="297"/>
      <c r="C910" s="297"/>
      <c r="D910" s="297"/>
      <c r="E910" s="297"/>
      <c r="F910" s="297"/>
      <c r="G910" s="297"/>
      <c r="H910" s="297"/>
      <c r="I910" s="297"/>
      <c r="J910" s="297"/>
      <c r="K910" s="297"/>
      <c r="L910" s="297"/>
      <c r="M910" s="297"/>
      <c r="N910" s="297"/>
      <c r="O910" s="297"/>
      <c r="P910" s="297"/>
      <c r="Q910" s="297"/>
      <c r="R910" s="297"/>
      <c r="S910" s="297"/>
      <c r="T910" s="297"/>
      <c r="U910" s="297"/>
      <c r="V910" s="297"/>
      <c r="W910" s="297"/>
      <c r="X910" s="297"/>
      <c r="Y910" s="297"/>
      <c r="Z910" s="297"/>
    </row>
    <row r="911" spans="1:26" ht="15.75" customHeight="1">
      <c r="A911" s="297"/>
      <c r="B911" s="297"/>
      <c r="C911" s="297"/>
      <c r="D911" s="297"/>
      <c r="E911" s="297"/>
      <c r="F911" s="297"/>
      <c r="G911" s="297"/>
      <c r="H911" s="297"/>
      <c r="I911" s="297"/>
      <c r="J911" s="297"/>
      <c r="K911" s="297"/>
      <c r="L911" s="297"/>
      <c r="M911" s="297"/>
      <c r="N911" s="297"/>
      <c r="O911" s="297"/>
      <c r="P911" s="297"/>
      <c r="Q911" s="297"/>
      <c r="R911" s="297"/>
      <c r="S911" s="297"/>
      <c r="T911" s="297"/>
      <c r="U911" s="297"/>
      <c r="V911" s="297"/>
      <c r="W911" s="297"/>
      <c r="X911" s="297"/>
      <c r="Y911" s="297"/>
      <c r="Z911" s="297"/>
    </row>
    <row r="912" spans="1:26" ht="15.75" customHeight="1">
      <c r="A912" s="297"/>
      <c r="B912" s="297"/>
      <c r="C912" s="297"/>
      <c r="D912" s="297"/>
      <c r="E912" s="297"/>
      <c r="F912" s="297"/>
      <c r="G912" s="297"/>
      <c r="H912" s="297"/>
      <c r="I912" s="297"/>
      <c r="J912" s="297"/>
      <c r="K912" s="297"/>
      <c r="L912" s="297"/>
      <c r="M912" s="297"/>
      <c r="N912" s="297"/>
      <c r="O912" s="297"/>
      <c r="P912" s="297"/>
      <c r="Q912" s="297"/>
      <c r="R912" s="297"/>
      <c r="S912" s="297"/>
      <c r="T912" s="297"/>
      <c r="U912" s="297"/>
      <c r="V912" s="297"/>
      <c r="W912" s="297"/>
      <c r="X912" s="297"/>
      <c r="Y912" s="297"/>
      <c r="Z912" s="297"/>
    </row>
    <row r="913" spans="1:26" ht="15.75" customHeight="1">
      <c r="A913" s="297"/>
      <c r="B913" s="297"/>
      <c r="C913" s="297"/>
      <c r="D913" s="297"/>
      <c r="E913" s="297"/>
      <c r="F913" s="297"/>
      <c r="G913" s="297"/>
      <c r="H913" s="297"/>
      <c r="I913" s="297"/>
      <c r="J913" s="297"/>
      <c r="K913" s="297"/>
      <c r="L913" s="297"/>
      <c r="M913" s="297"/>
      <c r="N913" s="297"/>
      <c r="O913" s="297"/>
      <c r="P913" s="297"/>
      <c r="Q913" s="297"/>
      <c r="R913" s="297"/>
      <c r="S913" s="297"/>
      <c r="T913" s="297"/>
      <c r="U913" s="297"/>
      <c r="V913" s="297"/>
      <c r="W913" s="297"/>
      <c r="X913" s="297"/>
      <c r="Y913" s="297"/>
      <c r="Z913" s="297"/>
    </row>
    <row r="914" spans="1:26" ht="15.75" customHeight="1">
      <c r="A914" s="297"/>
      <c r="B914" s="297"/>
      <c r="C914" s="297"/>
      <c r="D914" s="297"/>
      <c r="E914" s="297"/>
      <c r="F914" s="297"/>
      <c r="G914" s="297"/>
      <c r="H914" s="297"/>
      <c r="I914" s="297"/>
      <c r="J914" s="297"/>
      <c r="K914" s="297"/>
      <c r="L914" s="297"/>
      <c r="M914" s="297"/>
      <c r="N914" s="297"/>
      <c r="O914" s="297"/>
      <c r="P914" s="297"/>
      <c r="Q914" s="297"/>
      <c r="R914" s="297"/>
      <c r="S914" s="297"/>
      <c r="T914" s="297"/>
      <c r="U914" s="297"/>
      <c r="V914" s="297"/>
      <c r="W914" s="297"/>
      <c r="X914" s="297"/>
      <c r="Y914" s="297"/>
      <c r="Z914" s="297"/>
    </row>
    <row r="915" spans="1:26" ht="15.75" customHeight="1">
      <c r="A915" s="297"/>
      <c r="B915" s="297"/>
      <c r="C915" s="297"/>
      <c r="D915" s="297"/>
      <c r="E915" s="297"/>
      <c r="F915" s="297"/>
      <c r="G915" s="297"/>
      <c r="H915" s="297"/>
      <c r="I915" s="297"/>
      <c r="J915" s="297"/>
      <c r="K915" s="297"/>
      <c r="L915" s="297"/>
      <c r="M915" s="297"/>
      <c r="N915" s="297"/>
      <c r="O915" s="297"/>
      <c r="P915" s="297"/>
      <c r="Q915" s="297"/>
      <c r="R915" s="297"/>
      <c r="S915" s="297"/>
      <c r="T915" s="297"/>
      <c r="U915" s="297"/>
      <c r="V915" s="297"/>
      <c r="W915" s="297"/>
      <c r="X915" s="297"/>
      <c r="Y915" s="297"/>
      <c r="Z915" s="297"/>
    </row>
    <row r="916" spans="1:26" ht="15.75" customHeight="1">
      <c r="A916" s="297"/>
      <c r="B916" s="297"/>
      <c r="C916" s="297"/>
      <c r="D916" s="297"/>
      <c r="E916" s="297"/>
      <c r="F916" s="297"/>
      <c r="G916" s="297"/>
      <c r="H916" s="297"/>
      <c r="I916" s="297"/>
      <c r="J916" s="297"/>
      <c r="K916" s="297"/>
      <c r="L916" s="297"/>
      <c r="M916" s="297"/>
      <c r="N916" s="297"/>
      <c r="O916" s="297"/>
      <c r="P916" s="297"/>
      <c r="Q916" s="297"/>
      <c r="R916" s="297"/>
      <c r="S916" s="297"/>
      <c r="T916" s="297"/>
      <c r="U916" s="297"/>
      <c r="V916" s="297"/>
      <c r="W916" s="297"/>
      <c r="X916" s="297"/>
      <c r="Y916" s="297"/>
      <c r="Z916" s="297"/>
    </row>
    <row r="917" spans="1:26" ht="15.75" customHeight="1">
      <c r="A917" s="297"/>
      <c r="B917" s="297"/>
      <c r="C917" s="297"/>
      <c r="D917" s="297"/>
      <c r="E917" s="297"/>
      <c r="F917" s="297"/>
      <c r="G917" s="297"/>
      <c r="H917" s="297"/>
      <c r="I917" s="297"/>
      <c r="J917" s="297"/>
      <c r="K917" s="297"/>
      <c r="L917" s="297"/>
      <c r="M917" s="297"/>
      <c r="N917" s="297"/>
      <c r="O917" s="297"/>
      <c r="P917" s="297"/>
      <c r="Q917" s="297"/>
      <c r="R917" s="297"/>
      <c r="S917" s="297"/>
      <c r="T917" s="297"/>
      <c r="U917" s="297"/>
      <c r="V917" s="297"/>
      <c r="W917" s="297"/>
      <c r="X917" s="297"/>
      <c r="Y917" s="297"/>
      <c r="Z917" s="297"/>
    </row>
    <row r="918" spans="1:26" ht="15.75" customHeight="1">
      <c r="A918" s="297"/>
      <c r="B918" s="297"/>
      <c r="C918" s="297"/>
      <c r="D918" s="297"/>
      <c r="E918" s="297"/>
      <c r="F918" s="297"/>
      <c r="G918" s="297"/>
      <c r="H918" s="297"/>
      <c r="I918" s="297"/>
      <c r="J918" s="297"/>
      <c r="K918" s="297"/>
      <c r="L918" s="297"/>
      <c r="M918" s="297"/>
      <c r="N918" s="297"/>
      <c r="O918" s="297"/>
      <c r="P918" s="297"/>
      <c r="Q918" s="297"/>
      <c r="R918" s="297"/>
      <c r="S918" s="297"/>
      <c r="T918" s="297"/>
      <c r="U918" s="297"/>
      <c r="V918" s="297"/>
      <c r="W918" s="297"/>
      <c r="X918" s="297"/>
      <c r="Y918" s="297"/>
      <c r="Z918" s="297"/>
    </row>
    <row r="919" spans="1:26" ht="15.75" customHeight="1">
      <c r="A919" s="297"/>
      <c r="B919" s="297"/>
      <c r="C919" s="297"/>
      <c r="D919" s="297"/>
      <c r="E919" s="297"/>
      <c r="F919" s="297"/>
      <c r="G919" s="297"/>
      <c r="H919" s="297"/>
      <c r="I919" s="297"/>
      <c r="J919" s="297"/>
      <c r="K919" s="297"/>
      <c r="L919" s="297"/>
      <c r="M919" s="297"/>
      <c r="N919" s="297"/>
      <c r="O919" s="297"/>
      <c r="P919" s="297"/>
      <c r="Q919" s="297"/>
      <c r="R919" s="297"/>
      <c r="S919" s="297"/>
      <c r="T919" s="297"/>
      <c r="U919" s="297"/>
      <c r="V919" s="297"/>
      <c r="W919" s="297"/>
      <c r="X919" s="297"/>
      <c r="Y919" s="297"/>
      <c r="Z919" s="297"/>
    </row>
    <row r="920" spans="1:26" ht="15.75" customHeight="1">
      <c r="A920" s="297"/>
      <c r="B920" s="297"/>
      <c r="C920" s="297"/>
      <c r="D920" s="297"/>
      <c r="E920" s="297"/>
      <c r="F920" s="297"/>
      <c r="G920" s="297"/>
      <c r="H920" s="297"/>
      <c r="I920" s="297"/>
      <c r="J920" s="297"/>
      <c r="K920" s="297"/>
      <c r="L920" s="297"/>
      <c r="M920" s="297"/>
      <c r="N920" s="297"/>
      <c r="O920" s="297"/>
      <c r="P920" s="297"/>
      <c r="Q920" s="297"/>
      <c r="R920" s="297"/>
      <c r="S920" s="297"/>
      <c r="T920" s="297"/>
      <c r="U920" s="297"/>
      <c r="V920" s="297"/>
      <c r="W920" s="297"/>
      <c r="X920" s="297"/>
      <c r="Y920" s="297"/>
      <c r="Z920" s="297"/>
    </row>
    <row r="921" spans="1:26" ht="15.75" customHeight="1">
      <c r="A921" s="297"/>
      <c r="B921" s="297"/>
      <c r="C921" s="297"/>
      <c r="D921" s="297"/>
      <c r="E921" s="297"/>
      <c r="F921" s="297"/>
      <c r="G921" s="297"/>
      <c r="H921" s="297"/>
      <c r="I921" s="297"/>
      <c r="J921" s="297"/>
      <c r="K921" s="297"/>
      <c r="L921" s="297"/>
      <c r="M921" s="297"/>
      <c r="N921" s="297"/>
      <c r="O921" s="297"/>
      <c r="P921" s="297"/>
      <c r="Q921" s="297"/>
      <c r="R921" s="297"/>
      <c r="S921" s="297"/>
      <c r="T921" s="297"/>
      <c r="U921" s="297"/>
      <c r="V921" s="297"/>
      <c r="W921" s="297"/>
      <c r="X921" s="297"/>
      <c r="Y921" s="297"/>
      <c r="Z921" s="297"/>
    </row>
    <row r="922" spans="1:26" ht="15.75" customHeight="1">
      <c r="A922" s="297"/>
      <c r="B922" s="297"/>
      <c r="C922" s="297"/>
      <c r="D922" s="297"/>
      <c r="E922" s="297"/>
      <c r="F922" s="297"/>
      <c r="G922" s="297"/>
      <c r="H922" s="297"/>
      <c r="I922" s="297"/>
      <c r="J922" s="297"/>
      <c r="K922" s="297"/>
      <c r="L922" s="297"/>
      <c r="M922" s="297"/>
      <c r="N922" s="297"/>
      <c r="O922" s="297"/>
      <c r="P922" s="297"/>
      <c r="Q922" s="297"/>
      <c r="R922" s="297"/>
      <c r="S922" s="297"/>
      <c r="T922" s="297"/>
      <c r="U922" s="297"/>
      <c r="V922" s="297"/>
      <c r="W922" s="297"/>
      <c r="X922" s="297"/>
      <c r="Y922" s="297"/>
      <c r="Z922" s="297"/>
    </row>
    <row r="923" spans="1:26" ht="15.75" customHeight="1">
      <c r="A923" s="297"/>
      <c r="B923" s="297"/>
      <c r="C923" s="297"/>
      <c r="D923" s="297"/>
      <c r="E923" s="297"/>
      <c r="F923" s="297"/>
      <c r="G923" s="297"/>
      <c r="H923" s="297"/>
      <c r="I923" s="297"/>
      <c r="J923" s="297"/>
      <c r="K923" s="297"/>
      <c r="L923" s="297"/>
      <c r="M923" s="297"/>
      <c r="N923" s="297"/>
      <c r="O923" s="297"/>
      <c r="P923" s="297"/>
      <c r="Q923" s="297"/>
      <c r="R923" s="297"/>
      <c r="S923" s="297"/>
      <c r="T923" s="297"/>
      <c r="U923" s="297"/>
      <c r="V923" s="297"/>
      <c r="W923" s="297"/>
      <c r="X923" s="297"/>
      <c r="Y923" s="297"/>
      <c r="Z923" s="297"/>
    </row>
    <row r="924" spans="1:26" ht="15.75" customHeight="1">
      <c r="A924" s="297"/>
      <c r="B924" s="297"/>
      <c r="C924" s="297"/>
      <c r="D924" s="297"/>
      <c r="E924" s="297"/>
      <c r="F924" s="297"/>
      <c r="G924" s="297"/>
      <c r="H924" s="297"/>
      <c r="I924" s="297"/>
      <c r="J924" s="297"/>
      <c r="K924" s="297"/>
      <c r="L924" s="297"/>
      <c r="M924" s="297"/>
      <c r="N924" s="297"/>
      <c r="O924" s="297"/>
      <c r="P924" s="297"/>
      <c r="Q924" s="297"/>
      <c r="R924" s="297"/>
      <c r="S924" s="297"/>
      <c r="T924" s="297"/>
      <c r="U924" s="297"/>
      <c r="V924" s="297"/>
      <c r="W924" s="297"/>
      <c r="X924" s="297"/>
      <c r="Y924" s="297"/>
      <c r="Z924" s="297"/>
    </row>
    <row r="925" spans="1:26" ht="15.75" customHeight="1">
      <c r="A925" s="297"/>
      <c r="B925" s="297"/>
      <c r="C925" s="297"/>
      <c r="D925" s="297"/>
      <c r="E925" s="297"/>
      <c r="F925" s="297"/>
      <c r="G925" s="297"/>
      <c r="H925" s="297"/>
      <c r="I925" s="297"/>
      <c r="J925" s="297"/>
      <c r="K925" s="297"/>
      <c r="L925" s="297"/>
      <c r="M925" s="297"/>
      <c r="N925" s="297"/>
      <c r="O925" s="297"/>
      <c r="P925" s="297"/>
      <c r="Q925" s="297"/>
      <c r="R925" s="297"/>
      <c r="S925" s="297"/>
      <c r="T925" s="297"/>
      <c r="U925" s="297"/>
      <c r="V925" s="297"/>
      <c r="W925" s="297"/>
      <c r="X925" s="297"/>
      <c r="Y925" s="297"/>
      <c r="Z925" s="297"/>
    </row>
    <row r="926" spans="1:26" ht="15.75" customHeight="1">
      <c r="A926" s="297"/>
      <c r="B926" s="297"/>
      <c r="C926" s="297"/>
      <c r="D926" s="297"/>
      <c r="E926" s="297"/>
      <c r="F926" s="297"/>
      <c r="G926" s="297"/>
      <c r="H926" s="297"/>
      <c r="I926" s="297"/>
      <c r="J926" s="297"/>
      <c r="K926" s="297"/>
      <c r="L926" s="297"/>
      <c r="M926" s="297"/>
      <c r="N926" s="297"/>
      <c r="O926" s="297"/>
      <c r="P926" s="297"/>
      <c r="Q926" s="297"/>
      <c r="R926" s="297"/>
      <c r="S926" s="297"/>
      <c r="T926" s="297"/>
      <c r="U926" s="297"/>
      <c r="V926" s="297"/>
      <c r="W926" s="297"/>
      <c r="X926" s="297"/>
      <c r="Y926" s="297"/>
      <c r="Z926" s="297"/>
    </row>
    <row r="927" spans="1:26" ht="15.75" customHeight="1">
      <c r="A927" s="297"/>
      <c r="B927" s="297"/>
      <c r="C927" s="297"/>
      <c r="D927" s="297"/>
      <c r="E927" s="297"/>
      <c r="F927" s="297"/>
      <c r="G927" s="297"/>
      <c r="H927" s="297"/>
      <c r="I927" s="297"/>
      <c r="J927" s="297"/>
      <c r="K927" s="297"/>
      <c r="L927" s="297"/>
      <c r="M927" s="297"/>
      <c r="N927" s="297"/>
      <c r="O927" s="297"/>
      <c r="P927" s="297"/>
      <c r="Q927" s="297"/>
      <c r="R927" s="297"/>
      <c r="S927" s="297"/>
      <c r="T927" s="297"/>
      <c r="U927" s="297"/>
      <c r="V927" s="297"/>
      <c r="W927" s="297"/>
      <c r="X927" s="297"/>
      <c r="Y927" s="297"/>
      <c r="Z927" s="297"/>
    </row>
    <row r="928" spans="1:26" ht="15.75" customHeight="1">
      <c r="A928" s="297"/>
      <c r="B928" s="297"/>
      <c r="C928" s="297"/>
      <c r="D928" s="297"/>
      <c r="E928" s="297"/>
      <c r="F928" s="297"/>
      <c r="G928" s="297"/>
      <c r="H928" s="297"/>
      <c r="I928" s="297"/>
      <c r="J928" s="297"/>
      <c r="K928" s="297"/>
      <c r="L928" s="297"/>
      <c r="M928" s="297"/>
      <c r="N928" s="297"/>
      <c r="O928" s="297"/>
      <c r="P928" s="297"/>
      <c r="Q928" s="297"/>
      <c r="R928" s="297"/>
      <c r="S928" s="297"/>
      <c r="T928" s="297"/>
      <c r="U928" s="297"/>
      <c r="V928" s="297"/>
      <c r="W928" s="297"/>
      <c r="X928" s="297"/>
      <c r="Y928" s="297"/>
      <c r="Z928" s="297"/>
    </row>
    <row r="929" spans="1:26" ht="15.75" customHeight="1">
      <c r="A929" s="297"/>
      <c r="B929" s="297"/>
      <c r="C929" s="297"/>
      <c r="D929" s="297"/>
      <c r="E929" s="297"/>
      <c r="F929" s="297"/>
      <c r="G929" s="297"/>
      <c r="H929" s="297"/>
      <c r="I929" s="297"/>
      <c r="J929" s="297"/>
      <c r="K929" s="297"/>
      <c r="L929" s="297"/>
      <c r="M929" s="297"/>
      <c r="N929" s="297"/>
      <c r="O929" s="297"/>
      <c r="P929" s="297"/>
      <c r="Q929" s="297"/>
      <c r="R929" s="297"/>
      <c r="S929" s="297"/>
      <c r="T929" s="297"/>
      <c r="U929" s="297"/>
      <c r="V929" s="297"/>
      <c r="W929" s="297"/>
      <c r="X929" s="297"/>
      <c r="Y929" s="297"/>
      <c r="Z929" s="297"/>
    </row>
    <row r="930" spans="1:26" ht="15.75" customHeight="1">
      <c r="A930" s="297"/>
      <c r="B930" s="297"/>
      <c r="C930" s="297"/>
      <c r="D930" s="297"/>
      <c r="E930" s="297"/>
      <c r="F930" s="297"/>
      <c r="G930" s="297"/>
      <c r="H930" s="297"/>
      <c r="I930" s="297"/>
      <c r="J930" s="297"/>
      <c r="K930" s="297"/>
      <c r="L930" s="297"/>
      <c r="M930" s="297"/>
      <c r="N930" s="297"/>
      <c r="O930" s="297"/>
      <c r="P930" s="297"/>
      <c r="Q930" s="297"/>
      <c r="R930" s="297"/>
      <c r="S930" s="297"/>
      <c r="T930" s="297"/>
      <c r="U930" s="297"/>
      <c r="V930" s="297"/>
      <c r="W930" s="297"/>
      <c r="X930" s="297"/>
      <c r="Y930" s="297"/>
      <c r="Z930" s="297"/>
    </row>
    <row r="931" spans="1:26" ht="15.75" customHeight="1">
      <c r="A931" s="297"/>
      <c r="B931" s="297"/>
      <c r="C931" s="297"/>
      <c r="D931" s="297"/>
      <c r="E931" s="297"/>
      <c r="F931" s="297"/>
      <c r="G931" s="297"/>
      <c r="H931" s="297"/>
      <c r="I931" s="297"/>
      <c r="J931" s="297"/>
      <c r="K931" s="297"/>
      <c r="L931" s="297"/>
      <c r="M931" s="297"/>
      <c r="N931" s="297"/>
      <c r="O931" s="297"/>
      <c r="P931" s="297"/>
      <c r="Q931" s="297"/>
      <c r="R931" s="297"/>
      <c r="S931" s="297"/>
      <c r="T931" s="297"/>
      <c r="U931" s="297"/>
      <c r="V931" s="297"/>
      <c r="W931" s="297"/>
      <c r="X931" s="297"/>
      <c r="Y931" s="297"/>
      <c r="Z931" s="297"/>
    </row>
    <row r="932" spans="1:26" ht="15.75" customHeight="1">
      <c r="A932" s="297"/>
      <c r="B932" s="297"/>
      <c r="C932" s="297"/>
      <c r="D932" s="297"/>
      <c r="E932" s="297"/>
      <c r="F932" s="297"/>
      <c r="G932" s="297"/>
      <c r="H932" s="297"/>
      <c r="I932" s="297"/>
      <c r="J932" s="297"/>
      <c r="K932" s="297"/>
      <c r="L932" s="297"/>
      <c r="M932" s="297"/>
      <c r="N932" s="297"/>
      <c r="O932" s="297"/>
      <c r="P932" s="297"/>
      <c r="Q932" s="297"/>
      <c r="R932" s="297"/>
      <c r="S932" s="297"/>
      <c r="T932" s="297"/>
      <c r="U932" s="297"/>
      <c r="V932" s="297"/>
      <c r="W932" s="297"/>
      <c r="X932" s="297"/>
      <c r="Y932" s="297"/>
      <c r="Z932" s="297"/>
    </row>
    <row r="933" spans="1:26" ht="15.75" customHeight="1">
      <c r="A933" s="297"/>
      <c r="B933" s="297"/>
      <c r="C933" s="297"/>
      <c r="D933" s="297"/>
      <c r="E933" s="297"/>
      <c r="F933" s="297"/>
      <c r="G933" s="297"/>
      <c r="H933" s="297"/>
      <c r="I933" s="297"/>
      <c r="J933" s="297"/>
      <c r="K933" s="297"/>
      <c r="L933" s="297"/>
      <c r="M933" s="297"/>
      <c r="N933" s="297"/>
      <c r="O933" s="297"/>
      <c r="P933" s="297"/>
      <c r="Q933" s="297"/>
      <c r="R933" s="297"/>
      <c r="S933" s="297"/>
      <c r="T933" s="297"/>
      <c r="U933" s="297"/>
      <c r="V933" s="297"/>
      <c r="W933" s="297"/>
      <c r="X933" s="297"/>
      <c r="Y933" s="297"/>
      <c r="Z933" s="297"/>
    </row>
    <row r="934" spans="1:26" ht="15.75" customHeight="1">
      <c r="A934" s="297"/>
      <c r="B934" s="297"/>
      <c r="C934" s="297"/>
      <c r="D934" s="297"/>
      <c r="E934" s="297"/>
      <c r="F934" s="297"/>
      <c r="G934" s="297"/>
      <c r="H934" s="297"/>
      <c r="I934" s="297"/>
      <c r="J934" s="297"/>
      <c r="K934" s="297"/>
      <c r="L934" s="297"/>
      <c r="M934" s="297"/>
      <c r="N934" s="297"/>
      <c r="O934" s="297"/>
      <c r="P934" s="297"/>
      <c r="Q934" s="297"/>
      <c r="R934" s="297"/>
      <c r="S934" s="297"/>
      <c r="T934" s="297"/>
      <c r="U934" s="297"/>
      <c r="V934" s="297"/>
      <c r="W934" s="297"/>
      <c r="X934" s="297"/>
      <c r="Y934" s="297"/>
      <c r="Z934" s="297"/>
    </row>
    <row r="935" spans="1:26" ht="15.75" customHeight="1">
      <c r="A935" s="297"/>
      <c r="B935" s="297"/>
      <c r="C935" s="297"/>
      <c r="D935" s="297"/>
      <c r="E935" s="297"/>
      <c r="F935" s="297"/>
      <c r="G935" s="297"/>
      <c r="H935" s="297"/>
      <c r="I935" s="297"/>
      <c r="J935" s="297"/>
      <c r="K935" s="297"/>
      <c r="L935" s="297"/>
      <c r="M935" s="297"/>
      <c r="N935" s="297"/>
      <c r="O935" s="297"/>
      <c r="P935" s="297"/>
      <c r="Q935" s="297"/>
      <c r="R935" s="297"/>
      <c r="S935" s="297"/>
      <c r="T935" s="297"/>
      <c r="U935" s="297"/>
      <c r="V935" s="297"/>
      <c r="W935" s="297"/>
      <c r="X935" s="297"/>
      <c r="Y935" s="297"/>
      <c r="Z935" s="297"/>
    </row>
    <row r="936" spans="1:26" ht="15.75" customHeight="1">
      <c r="A936" s="297"/>
      <c r="B936" s="297"/>
      <c r="C936" s="297"/>
      <c r="D936" s="297"/>
      <c r="E936" s="297"/>
      <c r="F936" s="297"/>
      <c r="G936" s="297"/>
      <c r="H936" s="297"/>
      <c r="I936" s="297"/>
      <c r="J936" s="297"/>
      <c r="K936" s="297"/>
      <c r="L936" s="297"/>
      <c r="M936" s="297"/>
      <c r="N936" s="297"/>
      <c r="O936" s="297"/>
      <c r="P936" s="297"/>
      <c r="Q936" s="297"/>
      <c r="R936" s="297"/>
      <c r="S936" s="297"/>
      <c r="T936" s="297"/>
      <c r="U936" s="297"/>
      <c r="V936" s="297"/>
      <c r="W936" s="297"/>
      <c r="X936" s="297"/>
      <c r="Y936" s="297"/>
      <c r="Z936" s="297"/>
    </row>
    <row r="937" spans="1:26" ht="15.75" customHeight="1">
      <c r="A937" s="297"/>
      <c r="B937" s="297"/>
      <c r="C937" s="297"/>
      <c r="D937" s="297"/>
      <c r="E937" s="297"/>
      <c r="F937" s="297"/>
      <c r="G937" s="297"/>
      <c r="H937" s="297"/>
      <c r="I937" s="297"/>
      <c r="J937" s="297"/>
      <c r="K937" s="297"/>
      <c r="L937" s="297"/>
      <c r="M937" s="297"/>
      <c r="N937" s="297"/>
      <c r="O937" s="297"/>
      <c r="P937" s="297"/>
      <c r="Q937" s="297"/>
      <c r="R937" s="297"/>
      <c r="S937" s="297"/>
      <c r="T937" s="297"/>
      <c r="U937" s="297"/>
      <c r="V937" s="297"/>
      <c r="W937" s="297"/>
      <c r="X937" s="297"/>
      <c r="Y937" s="297"/>
      <c r="Z937" s="297"/>
    </row>
    <row r="938" spans="1:26" ht="15.75" customHeight="1">
      <c r="A938" s="297"/>
      <c r="B938" s="297"/>
      <c r="C938" s="297"/>
      <c r="D938" s="297"/>
      <c r="E938" s="297"/>
      <c r="F938" s="297"/>
      <c r="G938" s="297"/>
      <c r="H938" s="297"/>
      <c r="I938" s="297"/>
      <c r="J938" s="297"/>
      <c r="K938" s="297"/>
      <c r="L938" s="297"/>
      <c r="M938" s="297"/>
      <c r="N938" s="297"/>
      <c r="O938" s="297"/>
      <c r="P938" s="297"/>
      <c r="Q938" s="297"/>
      <c r="R938" s="297"/>
      <c r="S938" s="297"/>
      <c r="T938" s="297"/>
      <c r="U938" s="297"/>
      <c r="V938" s="297"/>
      <c r="W938" s="297"/>
      <c r="X938" s="297"/>
      <c r="Y938" s="297"/>
      <c r="Z938" s="297"/>
    </row>
    <row r="939" spans="1:26" ht="15.75" customHeight="1">
      <c r="A939" s="297"/>
      <c r="B939" s="297"/>
      <c r="C939" s="297"/>
      <c r="D939" s="297"/>
      <c r="E939" s="297"/>
      <c r="F939" s="297"/>
      <c r="G939" s="297"/>
      <c r="H939" s="297"/>
      <c r="I939" s="297"/>
      <c r="J939" s="297"/>
      <c r="K939" s="297"/>
      <c r="L939" s="297"/>
      <c r="M939" s="297"/>
      <c r="N939" s="297"/>
      <c r="O939" s="297"/>
      <c r="P939" s="297"/>
      <c r="Q939" s="297"/>
      <c r="R939" s="297"/>
      <c r="S939" s="297"/>
      <c r="T939" s="297"/>
      <c r="U939" s="297"/>
      <c r="V939" s="297"/>
      <c r="W939" s="297"/>
      <c r="X939" s="297"/>
      <c r="Y939" s="297"/>
      <c r="Z939" s="297"/>
    </row>
    <row r="940" spans="1:26" ht="15.75" customHeight="1">
      <c r="A940" s="297"/>
      <c r="B940" s="297"/>
      <c r="C940" s="297"/>
      <c r="D940" s="297"/>
      <c r="E940" s="297"/>
      <c r="F940" s="297"/>
      <c r="G940" s="297"/>
      <c r="H940" s="297"/>
      <c r="I940" s="297"/>
      <c r="J940" s="297"/>
      <c r="K940" s="297"/>
      <c r="L940" s="297"/>
      <c r="M940" s="297"/>
      <c r="N940" s="297"/>
      <c r="O940" s="297"/>
      <c r="P940" s="297"/>
      <c r="Q940" s="297"/>
      <c r="R940" s="297"/>
      <c r="S940" s="297"/>
      <c r="T940" s="297"/>
      <c r="U940" s="297"/>
      <c r="V940" s="297"/>
      <c r="W940" s="297"/>
      <c r="X940" s="297"/>
      <c r="Y940" s="297"/>
      <c r="Z940" s="297"/>
    </row>
    <row r="941" spans="1:26" ht="15.75" customHeight="1">
      <c r="A941" s="297"/>
      <c r="B941" s="297"/>
      <c r="C941" s="297"/>
      <c r="D941" s="297"/>
      <c r="E941" s="297"/>
      <c r="F941" s="297"/>
      <c r="G941" s="297"/>
      <c r="H941" s="297"/>
      <c r="I941" s="297"/>
      <c r="J941" s="297"/>
      <c r="K941" s="297"/>
      <c r="L941" s="297"/>
      <c r="M941" s="297"/>
      <c r="N941" s="297"/>
      <c r="O941" s="297"/>
      <c r="P941" s="297"/>
      <c r="Q941" s="297"/>
      <c r="R941" s="297"/>
      <c r="S941" s="297"/>
      <c r="T941" s="297"/>
      <c r="U941" s="297"/>
      <c r="V941" s="297"/>
      <c r="W941" s="297"/>
      <c r="X941" s="297"/>
      <c r="Y941" s="297"/>
      <c r="Z941" s="297"/>
    </row>
    <row r="942" spans="1:26" ht="15.75" customHeight="1">
      <c r="A942" s="297"/>
      <c r="B942" s="297"/>
      <c r="C942" s="297"/>
      <c r="D942" s="297"/>
      <c r="E942" s="297"/>
      <c r="F942" s="297"/>
      <c r="G942" s="297"/>
      <c r="H942" s="297"/>
      <c r="I942" s="297"/>
      <c r="J942" s="297"/>
      <c r="K942" s="297"/>
      <c r="L942" s="297"/>
      <c r="M942" s="297"/>
      <c r="N942" s="297"/>
      <c r="O942" s="297"/>
      <c r="P942" s="297"/>
      <c r="Q942" s="297"/>
      <c r="R942" s="297"/>
      <c r="S942" s="297"/>
      <c r="T942" s="297"/>
      <c r="U942" s="297"/>
      <c r="V942" s="297"/>
      <c r="W942" s="297"/>
      <c r="X942" s="297"/>
      <c r="Y942" s="297"/>
      <c r="Z942" s="297"/>
    </row>
    <row r="943" spans="1:26" ht="15.75" customHeight="1">
      <c r="A943" s="297"/>
      <c r="B943" s="297"/>
      <c r="C943" s="297"/>
      <c r="D943" s="297"/>
      <c r="E943" s="297"/>
      <c r="F943" s="297"/>
      <c r="G943" s="297"/>
      <c r="H943" s="297"/>
      <c r="I943" s="297"/>
      <c r="J943" s="297"/>
      <c r="K943" s="297"/>
      <c r="L943" s="297"/>
      <c r="M943" s="297"/>
      <c r="N943" s="297"/>
      <c r="O943" s="297"/>
      <c r="P943" s="297"/>
      <c r="Q943" s="297"/>
      <c r="R943" s="297"/>
      <c r="S943" s="297"/>
      <c r="T943" s="297"/>
      <c r="U943" s="297"/>
      <c r="V943" s="297"/>
      <c r="W943" s="297"/>
      <c r="X943" s="297"/>
      <c r="Y943" s="297"/>
      <c r="Z943" s="297"/>
    </row>
    <row r="944" spans="1:26" ht="15.75" customHeight="1">
      <c r="A944" s="297"/>
      <c r="B944" s="297"/>
      <c r="C944" s="297"/>
      <c r="D944" s="297"/>
      <c r="E944" s="297"/>
      <c r="F944" s="297"/>
      <c r="G944" s="297"/>
      <c r="H944" s="297"/>
      <c r="I944" s="297"/>
      <c r="J944" s="297"/>
      <c r="K944" s="297"/>
      <c r="L944" s="297"/>
      <c r="M944" s="297"/>
      <c r="N944" s="297"/>
      <c r="O944" s="297"/>
      <c r="P944" s="297"/>
      <c r="Q944" s="297"/>
      <c r="R944" s="297"/>
      <c r="S944" s="297"/>
      <c r="T944" s="297"/>
      <c r="U944" s="297"/>
      <c r="V944" s="297"/>
      <c r="W944" s="297"/>
      <c r="X944" s="297"/>
      <c r="Y944" s="297"/>
      <c r="Z944" s="297"/>
    </row>
    <row r="945" spans="1:26" ht="15.75" customHeight="1">
      <c r="A945" s="297"/>
      <c r="B945" s="297"/>
      <c r="C945" s="297"/>
      <c r="D945" s="297"/>
      <c r="E945" s="297"/>
      <c r="F945" s="297"/>
      <c r="G945" s="297"/>
      <c r="H945" s="297"/>
      <c r="I945" s="297"/>
      <c r="J945" s="297"/>
      <c r="K945" s="297"/>
      <c r="L945" s="297"/>
      <c r="M945" s="297"/>
      <c r="N945" s="297"/>
      <c r="O945" s="297"/>
      <c r="P945" s="297"/>
      <c r="Q945" s="297"/>
      <c r="R945" s="297"/>
      <c r="S945" s="297"/>
      <c r="T945" s="297"/>
      <c r="U945" s="297"/>
      <c r="V945" s="297"/>
      <c r="W945" s="297"/>
      <c r="X945" s="297"/>
      <c r="Y945" s="297"/>
      <c r="Z945" s="297"/>
    </row>
    <row r="946" spans="1:26" ht="15.75" customHeight="1">
      <c r="A946" s="297"/>
      <c r="B946" s="297"/>
      <c r="C946" s="297"/>
      <c r="D946" s="297"/>
      <c r="E946" s="297"/>
      <c r="F946" s="297"/>
      <c r="G946" s="297"/>
      <c r="H946" s="297"/>
      <c r="I946" s="297"/>
      <c r="J946" s="297"/>
      <c r="K946" s="297"/>
      <c r="L946" s="297"/>
      <c r="M946" s="297"/>
      <c r="N946" s="297"/>
      <c r="O946" s="297"/>
      <c r="P946" s="297"/>
      <c r="Q946" s="297"/>
      <c r="R946" s="297"/>
      <c r="S946" s="297"/>
      <c r="T946" s="297"/>
      <c r="U946" s="297"/>
      <c r="V946" s="297"/>
      <c r="W946" s="297"/>
      <c r="X946" s="297"/>
      <c r="Y946" s="297"/>
      <c r="Z946" s="297"/>
    </row>
    <row r="947" spans="1:26" ht="15.75" customHeight="1">
      <c r="A947" s="297"/>
      <c r="B947" s="297"/>
      <c r="C947" s="297"/>
      <c r="D947" s="297"/>
      <c r="E947" s="297"/>
      <c r="F947" s="297"/>
      <c r="G947" s="297"/>
      <c r="H947" s="297"/>
      <c r="I947" s="297"/>
      <c r="J947" s="297"/>
      <c r="K947" s="297"/>
      <c r="L947" s="297"/>
      <c r="M947" s="297"/>
      <c r="N947" s="297"/>
      <c r="O947" s="297"/>
      <c r="P947" s="297"/>
      <c r="Q947" s="297"/>
      <c r="R947" s="297"/>
      <c r="S947" s="297"/>
      <c r="T947" s="297"/>
      <c r="U947" s="297"/>
      <c r="V947" s="297"/>
      <c r="W947" s="297"/>
      <c r="X947" s="297"/>
      <c r="Y947" s="297"/>
      <c r="Z947" s="297"/>
    </row>
    <row r="948" spans="1:26" ht="15.75" customHeight="1">
      <c r="A948" s="297"/>
      <c r="B948" s="297"/>
      <c r="C948" s="297"/>
      <c r="D948" s="297"/>
      <c r="E948" s="297"/>
      <c r="F948" s="297"/>
      <c r="G948" s="297"/>
      <c r="H948" s="297"/>
      <c r="I948" s="297"/>
      <c r="J948" s="297"/>
      <c r="K948" s="297"/>
      <c r="L948" s="297"/>
      <c r="M948" s="297"/>
      <c r="N948" s="297"/>
      <c r="O948" s="297"/>
      <c r="P948" s="297"/>
      <c r="Q948" s="297"/>
      <c r="R948" s="297"/>
      <c r="S948" s="297"/>
      <c r="T948" s="297"/>
      <c r="U948" s="297"/>
      <c r="V948" s="297"/>
      <c r="W948" s="297"/>
      <c r="X948" s="297"/>
      <c r="Y948" s="297"/>
      <c r="Z948" s="297"/>
    </row>
    <row r="949" spans="1:26" ht="15.75" customHeight="1">
      <c r="A949" s="297"/>
      <c r="B949" s="297"/>
      <c r="C949" s="297"/>
      <c r="D949" s="297"/>
      <c r="E949" s="297"/>
      <c r="F949" s="297"/>
      <c r="G949" s="297"/>
      <c r="H949" s="297"/>
      <c r="I949" s="297"/>
      <c r="J949" s="297"/>
      <c r="K949" s="297"/>
      <c r="L949" s="297"/>
      <c r="M949" s="297"/>
      <c r="N949" s="297"/>
      <c r="O949" s="297"/>
      <c r="P949" s="297"/>
      <c r="Q949" s="297"/>
      <c r="R949" s="297"/>
      <c r="S949" s="297"/>
      <c r="T949" s="297"/>
      <c r="U949" s="297"/>
      <c r="V949" s="297"/>
      <c r="W949" s="297"/>
      <c r="X949" s="297"/>
      <c r="Y949" s="297"/>
      <c r="Z949" s="297"/>
    </row>
    <row r="950" spans="1:26" ht="15.75" customHeight="1">
      <c r="A950" s="297"/>
      <c r="B950" s="297"/>
      <c r="C950" s="297"/>
      <c r="D950" s="297"/>
      <c r="E950" s="297"/>
      <c r="F950" s="297"/>
      <c r="G950" s="297"/>
      <c r="H950" s="297"/>
      <c r="I950" s="297"/>
      <c r="J950" s="297"/>
      <c r="K950" s="297"/>
      <c r="L950" s="297"/>
      <c r="M950" s="297"/>
      <c r="N950" s="297"/>
      <c r="O950" s="297"/>
      <c r="P950" s="297"/>
      <c r="Q950" s="297"/>
      <c r="R950" s="297"/>
      <c r="S950" s="297"/>
      <c r="T950" s="297"/>
      <c r="U950" s="297"/>
      <c r="V950" s="297"/>
      <c r="W950" s="297"/>
      <c r="X950" s="297"/>
      <c r="Y950" s="297"/>
      <c r="Z950" s="297"/>
    </row>
    <row r="951" spans="1:26" ht="15.75" customHeight="1">
      <c r="A951" s="297"/>
      <c r="B951" s="297"/>
      <c r="C951" s="297"/>
      <c r="D951" s="297"/>
      <c r="E951" s="297"/>
      <c r="F951" s="297"/>
      <c r="G951" s="297"/>
      <c r="H951" s="297"/>
      <c r="I951" s="297"/>
      <c r="J951" s="297"/>
      <c r="K951" s="297"/>
      <c r="L951" s="297"/>
      <c r="M951" s="297"/>
      <c r="N951" s="297"/>
      <c r="O951" s="297"/>
      <c r="P951" s="297"/>
      <c r="Q951" s="297"/>
      <c r="R951" s="297"/>
      <c r="S951" s="297"/>
      <c r="T951" s="297"/>
      <c r="U951" s="297"/>
      <c r="V951" s="297"/>
      <c r="W951" s="297"/>
      <c r="X951" s="297"/>
      <c r="Y951" s="297"/>
      <c r="Z951" s="297"/>
    </row>
    <row r="952" spans="1:26" ht="15.75" customHeight="1">
      <c r="A952" s="297"/>
      <c r="B952" s="297"/>
      <c r="C952" s="297"/>
      <c r="D952" s="297"/>
      <c r="E952" s="297"/>
      <c r="F952" s="297"/>
      <c r="G952" s="297"/>
      <c r="H952" s="297"/>
      <c r="I952" s="297"/>
      <c r="J952" s="297"/>
      <c r="K952" s="297"/>
      <c r="L952" s="297"/>
      <c r="M952" s="297"/>
      <c r="N952" s="297"/>
      <c r="O952" s="297"/>
      <c r="P952" s="297"/>
      <c r="Q952" s="297"/>
      <c r="R952" s="297"/>
      <c r="S952" s="297"/>
      <c r="T952" s="297"/>
      <c r="U952" s="297"/>
      <c r="V952" s="297"/>
      <c r="W952" s="297"/>
      <c r="X952" s="297"/>
      <c r="Y952" s="297"/>
      <c r="Z952" s="297"/>
    </row>
    <row r="953" spans="1:26" ht="15.75" customHeight="1">
      <c r="A953" s="297"/>
      <c r="B953" s="297"/>
      <c r="C953" s="297"/>
      <c r="D953" s="297"/>
      <c r="E953" s="297"/>
      <c r="F953" s="297"/>
      <c r="G953" s="297"/>
      <c r="H953" s="297"/>
      <c r="I953" s="297"/>
      <c r="J953" s="297"/>
      <c r="K953" s="297"/>
      <c r="L953" s="297"/>
      <c r="M953" s="297"/>
      <c r="N953" s="297"/>
      <c r="O953" s="297"/>
      <c r="P953" s="297"/>
      <c r="Q953" s="297"/>
      <c r="R953" s="297"/>
      <c r="S953" s="297"/>
      <c r="T953" s="297"/>
      <c r="U953" s="297"/>
      <c r="V953" s="297"/>
      <c r="W953" s="297"/>
      <c r="X953" s="297"/>
      <c r="Y953" s="297"/>
      <c r="Z953" s="297"/>
    </row>
    <row r="954" spans="1:26" ht="15.75" customHeight="1">
      <c r="A954" s="297"/>
      <c r="B954" s="297"/>
      <c r="C954" s="297"/>
      <c r="D954" s="297"/>
      <c r="E954" s="297"/>
      <c r="F954" s="297"/>
      <c r="G954" s="297"/>
      <c r="H954" s="297"/>
      <c r="I954" s="297"/>
      <c r="J954" s="297"/>
      <c r="K954" s="297"/>
      <c r="L954" s="297"/>
      <c r="M954" s="297"/>
      <c r="N954" s="297"/>
      <c r="O954" s="297"/>
      <c r="P954" s="297"/>
      <c r="Q954" s="297"/>
      <c r="R954" s="297"/>
      <c r="S954" s="297"/>
      <c r="T954" s="297"/>
      <c r="U954" s="297"/>
      <c r="V954" s="297"/>
      <c r="W954" s="297"/>
      <c r="X954" s="297"/>
      <c r="Y954" s="297"/>
      <c r="Z954" s="297"/>
    </row>
    <row r="955" spans="1:26" ht="15.75" customHeight="1">
      <c r="A955" s="297"/>
      <c r="B955" s="297"/>
      <c r="C955" s="297"/>
      <c r="D955" s="297"/>
      <c r="E955" s="297"/>
      <c r="F955" s="297"/>
      <c r="G955" s="297"/>
      <c r="H955" s="297"/>
      <c r="I955" s="297"/>
      <c r="J955" s="297"/>
      <c r="K955" s="297"/>
      <c r="L955" s="297"/>
      <c r="M955" s="297"/>
      <c r="N955" s="297"/>
      <c r="O955" s="297"/>
      <c r="P955" s="297"/>
      <c r="Q955" s="297"/>
      <c r="R955" s="297"/>
      <c r="S955" s="297"/>
      <c r="T955" s="297"/>
      <c r="U955" s="297"/>
      <c r="V955" s="297"/>
      <c r="W955" s="297"/>
      <c r="X955" s="297"/>
      <c r="Y955" s="297"/>
      <c r="Z955" s="297"/>
    </row>
    <row r="956" spans="1:26" ht="15.75" customHeight="1">
      <c r="A956" s="297"/>
      <c r="B956" s="297"/>
      <c r="C956" s="297"/>
      <c r="D956" s="297"/>
      <c r="E956" s="297"/>
      <c r="F956" s="297"/>
      <c r="G956" s="297"/>
      <c r="H956" s="297"/>
      <c r="I956" s="297"/>
      <c r="J956" s="297"/>
      <c r="K956" s="297"/>
      <c r="L956" s="297"/>
      <c r="M956" s="297"/>
      <c r="N956" s="297"/>
      <c r="O956" s="297"/>
      <c r="P956" s="297"/>
      <c r="Q956" s="297"/>
      <c r="R956" s="297"/>
      <c r="S956" s="297"/>
      <c r="T956" s="297"/>
      <c r="U956" s="297"/>
      <c r="V956" s="297"/>
      <c r="W956" s="297"/>
      <c r="X956" s="297"/>
      <c r="Y956" s="297"/>
      <c r="Z956" s="297"/>
    </row>
    <row r="957" spans="1:26" ht="15.75" customHeight="1">
      <c r="A957" s="297"/>
      <c r="B957" s="297"/>
      <c r="C957" s="297"/>
      <c r="D957" s="297"/>
      <c r="E957" s="297"/>
      <c r="F957" s="297"/>
      <c r="G957" s="297"/>
      <c r="H957" s="297"/>
      <c r="I957" s="297"/>
      <c r="J957" s="297"/>
      <c r="K957" s="297"/>
      <c r="L957" s="297"/>
      <c r="M957" s="297"/>
      <c r="N957" s="297"/>
      <c r="O957" s="297"/>
      <c r="P957" s="297"/>
      <c r="Q957" s="297"/>
      <c r="R957" s="297"/>
      <c r="S957" s="297"/>
      <c r="T957" s="297"/>
      <c r="U957" s="297"/>
      <c r="V957" s="297"/>
      <c r="W957" s="297"/>
      <c r="X957" s="297"/>
      <c r="Y957" s="297"/>
      <c r="Z957" s="297"/>
    </row>
    <row r="958" spans="1:26" ht="15.75" customHeight="1">
      <c r="A958" s="297"/>
      <c r="B958" s="297"/>
      <c r="C958" s="297"/>
      <c r="D958" s="297"/>
      <c r="E958" s="297"/>
      <c r="F958" s="297"/>
      <c r="G958" s="297"/>
      <c r="H958" s="297"/>
      <c r="I958" s="297"/>
      <c r="J958" s="297"/>
      <c r="K958" s="297"/>
      <c r="L958" s="297"/>
      <c r="M958" s="297"/>
      <c r="N958" s="297"/>
      <c r="O958" s="297"/>
      <c r="P958" s="297"/>
      <c r="Q958" s="297"/>
      <c r="R958" s="297"/>
      <c r="S958" s="297"/>
      <c r="T958" s="297"/>
      <c r="U958" s="297"/>
      <c r="V958" s="297"/>
      <c r="W958" s="297"/>
      <c r="X958" s="297"/>
      <c r="Y958" s="297"/>
      <c r="Z958" s="297"/>
    </row>
    <row r="959" spans="1:26" ht="15.75" customHeight="1">
      <c r="A959" s="297"/>
      <c r="B959" s="297"/>
      <c r="C959" s="297"/>
      <c r="D959" s="297"/>
      <c r="E959" s="297"/>
      <c r="F959" s="297"/>
      <c r="G959" s="297"/>
      <c r="H959" s="297"/>
      <c r="I959" s="297"/>
      <c r="J959" s="297"/>
      <c r="K959" s="297"/>
      <c r="L959" s="297"/>
      <c r="M959" s="297"/>
      <c r="N959" s="297"/>
      <c r="O959" s="297"/>
      <c r="P959" s="297"/>
      <c r="Q959" s="297"/>
      <c r="R959" s="297"/>
      <c r="S959" s="297"/>
      <c r="T959" s="297"/>
      <c r="U959" s="297"/>
      <c r="V959" s="297"/>
      <c r="W959" s="297"/>
      <c r="X959" s="297"/>
      <c r="Y959" s="297"/>
      <c r="Z959" s="297"/>
    </row>
    <row r="960" spans="1:26" ht="15.75" customHeight="1">
      <c r="A960" s="297"/>
      <c r="B960" s="297"/>
      <c r="C960" s="297"/>
      <c r="D960" s="297"/>
      <c r="E960" s="297"/>
      <c r="F960" s="297"/>
      <c r="G960" s="297"/>
      <c r="H960" s="297"/>
      <c r="I960" s="297"/>
      <c r="J960" s="297"/>
      <c r="K960" s="297"/>
      <c r="L960" s="297"/>
      <c r="M960" s="297"/>
      <c r="N960" s="297"/>
      <c r="O960" s="297"/>
      <c r="P960" s="297"/>
      <c r="Q960" s="297"/>
      <c r="R960" s="297"/>
      <c r="S960" s="297"/>
      <c r="T960" s="297"/>
      <c r="U960" s="297"/>
      <c r="V960" s="297"/>
      <c r="W960" s="297"/>
      <c r="X960" s="297"/>
      <c r="Y960" s="297"/>
      <c r="Z960" s="297"/>
    </row>
    <row r="961" spans="1:26" ht="15.75" customHeight="1">
      <c r="A961" s="297"/>
      <c r="B961" s="297"/>
      <c r="C961" s="297"/>
      <c r="D961" s="297"/>
      <c r="E961" s="297"/>
      <c r="F961" s="297"/>
      <c r="G961" s="297"/>
      <c r="H961" s="297"/>
      <c r="I961" s="297"/>
      <c r="J961" s="297"/>
      <c r="K961" s="297"/>
      <c r="L961" s="297"/>
      <c r="M961" s="297"/>
      <c r="N961" s="297"/>
      <c r="O961" s="297"/>
      <c r="P961" s="297"/>
      <c r="Q961" s="297"/>
      <c r="R961" s="297"/>
      <c r="S961" s="297"/>
      <c r="T961" s="297"/>
      <c r="U961" s="297"/>
      <c r="V961" s="297"/>
      <c r="W961" s="297"/>
      <c r="X961" s="297"/>
      <c r="Y961" s="297"/>
      <c r="Z961" s="297"/>
    </row>
    <row r="962" spans="1:26" ht="15.75" customHeight="1">
      <c r="A962" s="297"/>
      <c r="B962" s="297"/>
      <c r="C962" s="297"/>
      <c r="D962" s="297"/>
      <c r="E962" s="297"/>
      <c r="F962" s="297"/>
      <c r="G962" s="297"/>
      <c r="H962" s="297"/>
      <c r="I962" s="297"/>
      <c r="J962" s="297"/>
      <c r="K962" s="297"/>
      <c r="L962" s="297"/>
      <c r="M962" s="297"/>
      <c r="N962" s="297"/>
      <c r="O962" s="297"/>
      <c r="P962" s="297"/>
      <c r="Q962" s="297"/>
      <c r="R962" s="297"/>
      <c r="S962" s="297"/>
      <c r="T962" s="297"/>
      <c r="U962" s="297"/>
      <c r="V962" s="297"/>
      <c r="W962" s="297"/>
      <c r="X962" s="297"/>
      <c r="Y962" s="297"/>
      <c r="Z962" s="297"/>
    </row>
    <row r="963" spans="1:26" ht="15.75" customHeight="1">
      <c r="A963" s="297"/>
      <c r="B963" s="297"/>
      <c r="C963" s="297"/>
      <c r="D963" s="297"/>
      <c r="E963" s="297"/>
      <c r="F963" s="297"/>
      <c r="G963" s="297"/>
      <c r="H963" s="297"/>
      <c r="I963" s="297"/>
      <c r="J963" s="297"/>
      <c r="K963" s="297"/>
      <c r="L963" s="297"/>
      <c r="M963" s="297"/>
      <c r="N963" s="297"/>
      <c r="O963" s="297"/>
      <c r="P963" s="297"/>
      <c r="Q963" s="297"/>
      <c r="R963" s="297"/>
      <c r="S963" s="297"/>
      <c r="T963" s="297"/>
      <c r="U963" s="297"/>
      <c r="V963" s="297"/>
      <c r="W963" s="297"/>
      <c r="X963" s="297"/>
      <c r="Y963" s="297"/>
      <c r="Z963" s="297"/>
    </row>
    <row r="964" spans="1:26" ht="15.75" customHeight="1">
      <c r="A964" s="297"/>
      <c r="B964" s="297"/>
      <c r="C964" s="297"/>
      <c r="D964" s="297"/>
      <c r="E964" s="297"/>
      <c r="F964" s="297"/>
      <c r="G964" s="297"/>
      <c r="H964" s="297"/>
      <c r="I964" s="297"/>
      <c r="J964" s="297"/>
      <c r="K964" s="297"/>
      <c r="L964" s="297"/>
      <c r="M964" s="297"/>
      <c r="N964" s="297"/>
      <c r="O964" s="297"/>
      <c r="P964" s="297"/>
      <c r="Q964" s="297"/>
      <c r="R964" s="297"/>
      <c r="S964" s="297"/>
      <c r="T964" s="297"/>
      <c r="U964" s="297"/>
      <c r="V964" s="297"/>
      <c r="W964" s="297"/>
      <c r="X964" s="297"/>
      <c r="Y964" s="297"/>
      <c r="Z964" s="297"/>
    </row>
    <row r="965" spans="1:26" ht="15.75" customHeight="1">
      <c r="A965" s="297"/>
      <c r="B965" s="297"/>
      <c r="C965" s="297"/>
      <c r="D965" s="297"/>
      <c r="E965" s="297"/>
      <c r="F965" s="297"/>
      <c r="G965" s="297"/>
      <c r="H965" s="297"/>
      <c r="I965" s="297"/>
      <c r="J965" s="297"/>
      <c r="K965" s="297"/>
      <c r="L965" s="297"/>
      <c r="M965" s="297"/>
      <c r="N965" s="297"/>
      <c r="O965" s="297"/>
      <c r="P965" s="297"/>
      <c r="Q965" s="297"/>
      <c r="R965" s="297"/>
      <c r="S965" s="297"/>
      <c r="T965" s="297"/>
      <c r="U965" s="297"/>
      <c r="V965" s="297"/>
      <c r="W965" s="297"/>
      <c r="X965" s="297"/>
      <c r="Y965" s="297"/>
      <c r="Z965" s="297"/>
    </row>
    <row r="966" spans="1:26" ht="15.75" customHeight="1">
      <c r="A966" s="297"/>
      <c r="B966" s="297"/>
      <c r="C966" s="297"/>
      <c r="D966" s="297"/>
      <c r="E966" s="297"/>
      <c r="F966" s="297"/>
      <c r="G966" s="297"/>
      <c r="H966" s="297"/>
      <c r="I966" s="297"/>
      <c r="J966" s="297"/>
      <c r="K966" s="297"/>
      <c r="L966" s="297"/>
      <c r="M966" s="297"/>
      <c r="N966" s="297"/>
      <c r="O966" s="297"/>
      <c r="P966" s="297"/>
      <c r="Q966" s="297"/>
      <c r="R966" s="297"/>
      <c r="S966" s="297"/>
      <c r="T966" s="297"/>
      <c r="U966" s="297"/>
      <c r="V966" s="297"/>
      <c r="W966" s="297"/>
      <c r="X966" s="297"/>
      <c r="Y966" s="297"/>
      <c r="Z966" s="297"/>
    </row>
    <row r="967" spans="1:26" ht="15.75" customHeight="1">
      <c r="A967" s="297"/>
      <c r="B967" s="297"/>
      <c r="C967" s="297"/>
      <c r="D967" s="297"/>
      <c r="E967" s="297"/>
      <c r="F967" s="297"/>
      <c r="G967" s="297"/>
      <c r="H967" s="297"/>
      <c r="I967" s="297"/>
      <c r="J967" s="297"/>
      <c r="K967" s="297"/>
      <c r="L967" s="297"/>
      <c r="M967" s="297"/>
      <c r="N967" s="297"/>
      <c r="O967" s="297"/>
      <c r="P967" s="297"/>
      <c r="Q967" s="297"/>
      <c r="R967" s="297"/>
      <c r="S967" s="297"/>
      <c r="T967" s="297"/>
      <c r="U967" s="297"/>
      <c r="V967" s="297"/>
      <c r="W967" s="297"/>
      <c r="X967" s="297"/>
      <c r="Y967" s="297"/>
      <c r="Z967" s="297"/>
    </row>
    <row r="968" spans="1:26" ht="15.75" customHeight="1">
      <c r="A968" s="297"/>
      <c r="B968" s="297"/>
      <c r="C968" s="297"/>
      <c r="D968" s="297"/>
      <c r="E968" s="297"/>
      <c r="F968" s="297"/>
      <c r="G968" s="297"/>
      <c r="H968" s="297"/>
      <c r="I968" s="297"/>
      <c r="J968" s="297"/>
      <c r="K968" s="297"/>
      <c r="L968" s="297"/>
      <c r="M968" s="297"/>
      <c r="N968" s="297"/>
      <c r="O968" s="297"/>
      <c r="P968" s="297"/>
      <c r="Q968" s="297"/>
      <c r="R968" s="297"/>
      <c r="S968" s="297"/>
      <c r="T968" s="297"/>
      <c r="U968" s="297"/>
      <c r="V968" s="297"/>
      <c r="W968" s="297"/>
      <c r="X968" s="297"/>
      <c r="Y968" s="297"/>
      <c r="Z968" s="297"/>
    </row>
    <row r="969" spans="1:26" ht="15.75" customHeight="1">
      <c r="A969" s="297"/>
      <c r="B969" s="297"/>
      <c r="C969" s="297"/>
      <c r="D969" s="297"/>
      <c r="E969" s="297"/>
      <c r="F969" s="297"/>
      <c r="G969" s="297"/>
      <c r="H969" s="297"/>
      <c r="I969" s="297"/>
      <c r="J969" s="297"/>
      <c r="K969" s="297"/>
      <c r="L969" s="297"/>
      <c r="M969" s="297"/>
      <c r="N969" s="297"/>
      <c r="O969" s="297"/>
      <c r="P969" s="297"/>
      <c r="Q969" s="297"/>
      <c r="R969" s="297"/>
      <c r="S969" s="297"/>
      <c r="T969" s="297"/>
      <c r="U969" s="297"/>
      <c r="V969" s="297"/>
      <c r="W969" s="297"/>
      <c r="X969" s="297"/>
      <c r="Y969" s="297"/>
      <c r="Z969" s="297"/>
    </row>
    <row r="970" spans="1:26" ht="15.75" customHeight="1">
      <c r="A970" s="297"/>
      <c r="B970" s="297"/>
      <c r="C970" s="297"/>
      <c r="D970" s="297"/>
      <c r="E970" s="297"/>
      <c r="F970" s="297"/>
      <c r="G970" s="297"/>
      <c r="H970" s="297"/>
      <c r="I970" s="297"/>
      <c r="J970" s="297"/>
      <c r="K970" s="297"/>
      <c r="L970" s="297"/>
      <c r="M970" s="297"/>
      <c r="N970" s="297"/>
      <c r="O970" s="297"/>
      <c r="P970" s="297"/>
      <c r="Q970" s="297"/>
      <c r="R970" s="297"/>
      <c r="S970" s="297"/>
      <c r="T970" s="297"/>
      <c r="U970" s="297"/>
      <c r="V970" s="297"/>
      <c r="W970" s="297"/>
      <c r="X970" s="297"/>
      <c r="Y970" s="297"/>
      <c r="Z970" s="297"/>
    </row>
    <row r="971" spans="1:26" ht="15.75" customHeight="1">
      <c r="A971" s="297"/>
      <c r="B971" s="297"/>
      <c r="C971" s="297"/>
      <c r="D971" s="297"/>
      <c r="E971" s="297"/>
      <c r="F971" s="297"/>
      <c r="G971" s="297"/>
      <c r="H971" s="297"/>
      <c r="I971" s="297"/>
      <c r="J971" s="297"/>
      <c r="K971" s="297"/>
      <c r="L971" s="297"/>
      <c r="M971" s="297"/>
      <c r="N971" s="297"/>
      <c r="O971" s="297"/>
      <c r="P971" s="297"/>
      <c r="Q971" s="297"/>
      <c r="R971" s="297"/>
      <c r="S971" s="297"/>
      <c r="T971" s="297"/>
      <c r="U971" s="297"/>
      <c r="V971" s="297"/>
      <c r="W971" s="297"/>
      <c r="X971" s="297"/>
      <c r="Y971" s="297"/>
      <c r="Z971" s="297"/>
    </row>
    <row r="972" spans="1:26" ht="15.75" customHeight="1">
      <c r="A972" s="297"/>
      <c r="B972" s="297"/>
      <c r="C972" s="297"/>
      <c r="D972" s="297"/>
      <c r="E972" s="297"/>
      <c r="F972" s="297"/>
      <c r="G972" s="297"/>
      <c r="H972" s="297"/>
      <c r="I972" s="297"/>
      <c r="J972" s="297"/>
      <c r="K972" s="297"/>
      <c r="L972" s="297"/>
      <c r="M972" s="297"/>
      <c r="N972" s="297"/>
      <c r="O972" s="297"/>
      <c r="P972" s="297"/>
      <c r="Q972" s="297"/>
      <c r="R972" s="297"/>
      <c r="S972" s="297"/>
      <c r="T972" s="297"/>
      <c r="U972" s="297"/>
      <c r="V972" s="297"/>
      <c r="W972" s="297"/>
      <c r="X972" s="297"/>
      <c r="Y972" s="297"/>
      <c r="Z972" s="297"/>
    </row>
    <row r="973" spans="1:26" ht="15.75" customHeight="1">
      <c r="A973" s="297"/>
      <c r="B973" s="297"/>
      <c r="C973" s="297"/>
      <c r="D973" s="297"/>
      <c r="E973" s="297"/>
      <c r="F973" s="297"/>
      <c r="G973" s="297"/>
      <c r="H973" s="297"/>
      <c r="I973" s="297"/>
      <c r="J973" s="297"/>
      <c r="K973" s="297"/>
      <c r="L973" s="297"/>
      <c r="M973" s="297"/>
      <c r="N973" s="297"/>
      <c r="O973" s="297"/>
      <c r="P973" s="297"/>
      <c r="Q973" s="297"/>
      <c r="R973" s="297"/>
      <c r="S973" s="297"/>
      <c r="T973" s="297"/>
      <c r="U973" s="297"/>
      <c r="V973" s="297"/>
      <c r="W973" s="297"/>
      <c r="X973" s="297"/>
      <c r="Y973" s="297"/>
      <c r="Z973" s="297"/>
    </row>
    <row r="974" spans="1:26" ht="15.75" customHeight="1">
      <c r="A974" s="297"/>
      <c r="B974" s="297"/>
      <c r="C974" s="297"/>
      <c r="D974" s="297"/>
      <c r="E974" s="297"/>
      <c r="F974" s="297"/>
      <c r="G974" s="297"/>
      <c r="H974" s="297"/>
      <c r="I974" s="297"/>
      <c r="J974" s="297"/>
      <c r="K974" s="297"/>
      <c r="L974" s="297"/>
      <c r="M974" s="297"/>
      <c r="N974" s="297"/>
      <c r="O974" s="297"/>
      <c r="P974" s="297"/>
      <c r="Q974" s="297"/>
      <c r="R974" s="297"/>
      <c r="S974" s="297"/>
      <c r="T974" s="297"/>
      <c r="U974" s="297"/>
      <c r="V974" s="297"/>
      <c r="W974" s="297"/>
      <c r="X974" s="297"/>
      <c r="Y974" s="297"/>
      <c r="Z974" s="297"/>
    </row>
    <row r="975" spans="1:26" ht="15.75" customHeight="1">
      <c r="A975" s="297"/>
      <c r="B975" s="297"/>
      <c r="C975" s="297"/>
      <c r="D975" s="297"/>
      <c r="E975" s="297"/>
      <c r="F975" s="297"/>
      <c r="G975" s="297"/>
      <c r="H975" s="297"/>
      <c r="I975" s="297"/>
      <c r="J975" s="297"/>
      <c r="K975" s="297"/>
      <c r="L975" s="297"/>
      <c r="M975" s="297"/>
      <c r="N975" s="297"/>
      <c r="O975" s="297"/>
      <c r="P975" s="297"/>
      <c r="Q975" s="297"/>
      <c r="R975" s="297"/>
      <c r="S975" s="297"/>
      <c r="T975" s="297"/>
      <c r="U975" s="297"/>
      <c r="V975" s="297"/>
      <c r="W975" s="297"/>
      <c r="X975" s="297"/>
      <c r="Y975" s="297"/>
      <c r="Z975" s="297"/>
    </row>
    <row r="976" spans="1:26" ht="15.75" customHeight="1">
      <c r="A976" s="297"/>
      <c r="B976" s="297"/>
      <c r="C976" s="297"/>
      <c r="D976" s="297"/>
      <c r="E976" s="297"/>
      <c r="F976" s="297"/>
      <c r="G976" s="297"/>
      <c r="H976" s="297"/>
      <c r="I976" s="297"/>
      <c r="J976" s="297"/>
      <c r="K976" s="297"/>
      <c r="L976" s="297"/>
      <c r="M976" s="297"/>
      <c r="N976" s="297"/>
      <c r="O976" s="297"/>
      <c r="P976" s="297"/>
      <c r="Q976" s="297"/>
      <c r="R976" s="297"/>
      <c r="S976" s="297"/>
      <c r="T976" s="297"/>
      <c r="U976" s="297"/>
      <c r="V976" s="297"/>
      <c r="W976" s="297"/>
      <c r="X976" s="297"/>
      <c r="Y976" s="297"/>
      <c r="Z976" s="297"/>
    </row>
    <row r="977" spans="1:26" ht="15.75" customHeight="1">
      <c r="A977" s="297"/>
      <c r="B977" s="297"/>
      <c r="C977" s="297"/>
      <c r="D977" s="297"/>
      <c r="E977" s="297"/>
      <c r="F977" s="297"/>
      <c r="G977" s="297"/>
      <c r="H977" s="297"/>
      <c r="I977" s="297"/>
      <c r="J977" s="297"/>
      <c r="K977" s="297"/>
      <c r="L977" s="297"/>
      <c r="M977" s="297"/>
      <c r="N977" s="297"/>
      <c r="O977" s="297"/>
      <c r="P977" s="297"/>
      <c r="Q977" s="297"/>
      <c r="R977" s="297"/>
      <c r="S977" s="297"/>
      <c r="T977" s="297"/>
      <c r="U977" s="297"/>
      <c r="V977" s="297"/>
      <c r="W977" s="297"/>
      <c r="X977" s="297"/>
      <c r="Y977" s="297"/>
      <c r="Z977" s="297"/>
    </row>
    <row r="978" spans="1:26" ht="15.75" customHeight="1">
      <c r="A978" s="297"/>
      <c r="B978" s="297"/>
      <c r="C978" s="297"/>
      <c r="D978" s="297"/>
      <c r="E978" s="297"/>
      <c r="F978" s="297"/>
      <c r="G978" s="297"/>
      <c r="H978" s="297"/>
      <c r="I978" s="297"/>
      <c r="J978" s="297"/>
      <c r="K978" s="297"/>
      <c r="L978" s="297"/>
      <c r="M978" s="297"/>
      <c r="N978" s="297"/>
      <c r="O978" s="297"/>
      <c r="P978" s="297"/>
      <c r="Q978" s="297"/>
      <c r="R978" s="297"/>
      <c r="S978" s="297"/>
      <c r="T978" s="297"/>
      <c r="U978" s="297"/>
      <c r="V978" s="297"/>
      <c r="W978" s="297"/>
      <c r="X978" s="297"/>
      <c r="Y978" s="297"/>
      <c r="Z978" s="297"/>
    </row>
    <row r="979" spans="1:26" ht="15.75" customHeight="1">
      <c r="A979" s="297"/>
      <c r="B979" s="297"/>
      <c r="C979" s="297"/>
      <c r="D979" s="297"/>
      <c r="E979" s="297"/>
      <c r="F979" s="297"/>
      <c r="G979" s="297"/>
      <c r="H979" s="297"/>
      <c r="I979" s="297"/>
      <c r="J979" s="297"/>
      <c r="K979" s="297"/>
      <c r="L979" s="297"/>
      <c r="M979" s="297"/>
      <c r="N979" s="297"/>
      <c r="O979" s="297"/>
      <c r="P979" s="297"/>
      <c r="Q979" s="297"/>
      <c r="R979" s="297"/>
      <c r="S979" s="297"/>
      <c r="T979" s="297"/>
      <c r="U979" s="297"/>
      <c r="V979" s="297"/>
      <c r="W979" s="297"/>
      <c r="X979" s="297"/>
      <c r="Y979" s="297"/>
      <c r="Z979" s="297"/>
    </row>
    <row r="980" spans="1:26" ht="15.75" customHeight="1">
      <c r="A980" s="297"/>
      <c r="B980" s="297"/>
      <c r="C980" s="297"/>
      <c r="D980" s="297"/>
      <c r="E980" s="297"/>
      <c r="F980" s="297"/>
      <c r="G980" s="297"/>
      <c r="H980" s="297"/>
      <c r="I980" s="297"/>
      <c r="J980" s="297"/>
      <c r="K980" s="297"/>
      <c r="L980" s="297"/>
      <c r="M980" s="297"/>
      <c r="N980" s="297"/>
      <c r="O980" s="297"/>
      <c r="P980" s="297"/>
      <c r="Q980" s="297"/>
      <c r="R980" s="297"/>
      <c r="S980" s="297"/>
      <c r="T980" s="297"/>
      <c r="U980" s="297"/>
      <c r="V980" s="297"/>
      <c r="W980" s="297"/>
      <c r="X980" s="297"/>
      <c r="Y980" s="297"/>
      <c r="Z980" s="297"/>
    </row>
    <row r="981" spans="1:26" ht="15.75" customHeight="1">
      <c r="A981" s="297"/>
      <c r="B981" s="297"/>
      <c r="C981" s="297"/>
      <c r="D981" s="297"/>
      <c r="E981" s="297"/>
      <c r="F981" s="297"/>
      <c r="G981" s="297"/>
      <c r="H981" s="297"/>
      <c r="I981" s="297"/>
      <c r="J981" s="297"/>
      <c r="K981" s="297"/>
      <c r="L981" s="297"/>
      <c r="M981" s="297"/>
      <c r="N981" s="297"/>
      <c r="O981" s="297"/>
      <c r="P981" s="297"/>
      <c r="Q981" s="297"/>
      <c r="R981" s="297"/>
      <c r="S981" s="297"/>
      <c r="T981" s="297"/>
      <c r="U981" s="297"/>
      <c r="V981" s="297"/>
      <c r="W981" s="297"/>
      <c r="X981" s="297"/>
      <c r="Y981" s="297"/>
      <c r="Z981" s="297"/>
    </row>
    <row r="982" spans="1:26" ht="15.75" customHeight="1">
      <c r="A982" s="297"/>
      <c r="B982" s="297"/>
      <c r="C982" s="297"/>
      <c r="D982" s="297"/>
      <c r="E982" s="297"/>
      <c r="F982" s="297"/>
      <c r="G982" s="297"/>
      <c r="H982" s="297"/>
      <c r="I982" s="297"/>
      <c r="J982" s="297"/>
      <c r="K982" s="297"/>
      <c r="L982" s="297"/>
      <c r="M982" s="297"/>
      <c r="N982" s="297"/>
      <c r="O982" s="297"/>
      <c r="P982" s="297"/>
      <c r="Q982" s="297"/>
      <c r="R982" s="297"/>
      <c r="S982" s="297"/>
      <c r="T982" s="297"/>
      <c r="U982" s="297"/>
      <c r="V982" s="297"/>
      <c r="W982" s="297"/>
      <c r="X982" s="297"/>
      <c r="Y982" s="297"/>
      <c r="Z982" s="297"/>
    </row>
    <row r="983" spans="1:26" ht="15.75" customHeight="1">
      <c r="A983" s="297"/>
      <c r="B983" s="297"/>
      <c r="C983" s="297"/>
      <c r="D983" s="297"/>
      <c r="E983" s="297"/>
      <c r="F983" s="297"/>
      <c r="G983" s="297"/>
      <c r="H983" s="297"/>
      <c r="I983" s="297"/>
      <c r="J983" s="297"/>
      <c r="K983" s="297"/>
      <c r="L983" s="297"/>
      <c r="M983" s="297"/>
      <c r="N983" s="297"/>
      <c r="O983" s="297"/>
      <c r="P983" s="297"/>
      <c r="Q983" s="297"/>
      <c r="R983" s="297"/>
      <c r="S983" s="297"/>
      <c r="T983" s="297"/>
      <c r="U983" s="297"/>
      <c r="V983" s="297"/>
      <c r="W983" s="297"/>
      <c r="X983" s="297"/>
      <c r="Y983" s="297"/>
      <c r="Z983" s="297"/>
    </row>
    <row r="984" spans="1:26" ht="15.75" customHeight="1">
      <c r="A984" s="297"/>
      <c r="B984" s="297"/>
      <c r="C984" s="297"/>
      <c r="D984" s="297"/>
      <c r="E984" s="297"/>
      <c r="F984" s="297"/>
      <c r="G984" s="297"/>
      <c r="H984" s="297"/>
      <c r="I984" s="297"/>
      <c r="J984" s="297"/>
      <c r="K984" s="297"/>
      <c r="L984" s="297"/>
      <c r="M984" s="297"/>
      <c r="N984" s="297"/>
      <c r="O984" s="297"/>
      <c r="P984" s="297"/>
      <c r="Q984" s="297"/>
      <c r="R984" s="297"/>
      <c r="S984" s="297"/>
      <c r="T984" s="297"/>
      <c r="U984" s="297"/>
      <c r="V984" s="297"/>
      <c r="W984" s="297"/>
      <c r="X984" s="297"/>
      <c r="Y984" s="297"/>
      <c r="Z984" s="297"/>
    </row>
    <row r="985" spans="1:26" ht="15.75" customHeight="1">
      <c r="A985" s="297"/>
      <c r="B985" s="297"/>
      <c r="C985" s="297"/>
      <c r="D985" s="297"/>
      <c r="E985" s="297"/>
      <c r="F985" s="297"/>
      <c r="G985" s="297"/>
      <c r="H985" s="297"/>
      <c r="I985" s="297"/>
      <c r="J985" s="297"/>
      <c r="K985" s="297"/>
      <c r="L985" s="297"/>
      <c r="M985" s="297"/>
      <c r="N985" s="297"/>
      <c r="O985" s="297"/>
      <c r="P985" s="297"/>
      <c r="Q985" s="297"/>
      <c r="R985" s="297"/>
      <c r="S985" s="297"/>
      <c r="T985" s="297"/>
      <c r="U985" s="297"/>
      <c r="V985" s="297"/>
      <c r="W985" s="297"/>
      <c r="X985" s="297"/>
      <c r="Y985" s="297"/>
      <c r="Z985" s="297"/>
    </row>
    <row r="986" spans="1:26" ht="15.75" customHeight="1">
      <c r="A986" s="297"/>
      <c r="B986" s="297"/>
      <c r="C986" s="297"/>
      <c r="D986" s="297"/>
      <c r="E986" s="297"/>
      <c r="F986" s="297"/>
      <c r="G986" s="297"/>
      <c r="H986" s="297"/>
      <c r="I986" s="297"/>
      <c r="J986" s="297"/>
      <c r="K986" s="297"/>
      <c r="L986" s="297"/>
      <c r="M986" s="297"/>
      <c r="N986" s="297"/>
      <c r="O986" s="297"/>
      <c r="P986" s="297"/>
      <c r="Q986" s="297"/>
      <c r="R986" s="297"/>
      <c r="S986" s="297"/>
      <c r="T986" s="297"/>
      <c r="U986" s="297"/>
      <c r="V986" s="297"/>
      <c r="W986" s="297"/>
      <c r="X986" s="297"/>
      <c r="Y986" s="297"/>
      <c r="Z986" s="297"/>
    </row>
    <row r="987" spans="1:26" ht="15.75" customHeight="1">
      <c r="A987" s="297"/>
      <c r="B987" s="297"/>
      <c r="C987" s="297"/>
      <c r="D987" s="297"/>
      <c r="E987" s="297"/>
      <c r="F987" s="297"/>
      <c r="G987" s="297"/>
      <c r="H987" s="297"/>
      <c r="I987" s="297"/>
      <c r="J987" s="297"/>
      <c r="K987" s="297"/>
      <c r="L987" s="297"/>
      <c r="M987" s="297"/>
      <c r="N987" s="297"/>
      <c r="O987" s="297"/>
      <c r="P987" s="297"/>
      <c r="Q987" s="297"/>
      <c r="R987" s="297"/>
      <c r="S987" s="297"/>
      <c r="T987" s="297"/>
      <c r="U987" s="297"/>
      <c r="V987" s="297"/>
      <c r="W987" s="297"/>
      <c r="X987" s="297"/>
      <c r="Y987" s="297"/>
      <c r="Z987" s="297"/>
    </row>
    <row r="988" spans="1:26" ht="15.75" customHeight="1">
      <c r="A988" s="297"/>
      <c r="B988" s="297"/>
      <c r="C988" s="297"/>
      <c r="D988" s="297"/>
      <c r="E988" s="297"/>
      <c r="F988" s="297"/>
      <c r="G988" s="297"/>
      <c r="H988" s="297"/>
      <c r="I988" s="297"/>
      <c r="J988" s="297"/>
      <c r="K988" s="297"/>
      <c r="L988" s="297"/>
      <c r="M988" s="297"/>
      <c r="N988" s="297"/>
      <c r="O988" s="297"/>
      <c r="P988" s="297"/>
      <c r="Q988" s="297"/>
      <c r="R988" s="297"/>
      <c r="S988" s="297"/>
      <c r="T988" s="297"/>
      <c r="U988" s="297"/>
      <c r="V988" s="297"/>
      <c r="W988" s="297"/>
      <c r="X988" s="297"/>
      <c r="Y988" s="297"/>
      <c r="Z988" s="297"/>
    </row>
    <row r="989" spans="1:26" ht="15.75" customHeight="1">
      <c r="A989" s="297"/>
      <c r="B989" s="297"/>
      <c r="C989" s="297"/>
      <c r="D989" s="297"/>
      <c r="E989" s="297"/>
      <c r="F989" s="297"/>
      <c r="G989" s="297"/>
      <c r="H989" s="297"/>
      <c r="I989" s="297"/>
      <c r="J989" s="297"/>
      <c r="K989" s="297"/>
      <c r="L989" s="297"/>
      <c r="M989" s="297"/>
      <c r="N989" s="297"/>
      <c r="O989" s="297"/>
      <c r="P989" s="297"/>
      <c r="Q989" s="297"/>
      <c r="R989" s="297"/>
      <c r="S989" s="297"/>
      <c r="T989" s="297"/>
      <c r="U989" s="297"/>
      <c r="V989" s="297"/>
      <c r="W989" s="297"/>
      <c r="X989" s="297"/>
      <c r="Y989" s="297"/>
      <c r="Z989" s="297"/>
    </row>
    <row r="990" spans="1:26" ht="15.75" customHeight="1">
      <c r="A990" s="297"/>
      <c r="B990" s="297"/>
      <c r="C990" s="297"/>
      <c r="D990" s="297"/>
      <c r="E990" s="297"/>
      <c r="F990" s="297"/>
      <c r="G990" s="297"/>
      <c r="H990" s="297"/>
      <c r="I990" s="297"/>
      <c r="J990" s="297"/>
      <c r="K990" s="297"/>
      <c r="L990" s="297"/>
      <c r="M990" s="297"/>
      <c r="N990" s="297"/>
      <c r="O990" s="297"/>
      <c r="P990" s="297"/>
      <c r="Q990" s="297"/>
      <c r="R990" s="297"/>
      <c r="S990" s="297"/>
      <c r="T990" s="297"/>
      <c r="U990" s="297"/>
      <c r="V990" s="297"/>
      <c r="W990" s="297"/>
      <c r="X990" s="297"/>
      <c r="Y990" s="297"/>
      <c r="Z990" s="297"/>
    </row>
    <row r="991" spans="1:26" ht="15.75" customHeight="1">
      <c r="A991" s="297"/>
      <c r="B991" s="297"/>
      <c r="C991" s="297"/>
      <c r="D991" s="297"/>
      <c r="E991" s="297"/>
      <c r="F991" s="297"/>
      <c r="G991" s="297"/>
      <c r="H991" s="297"/>
      <c r="I991" s="297"/>
      <c r="J991" s="297"/>
      <c r="K991" s="297"/>
      <c r="L991" s="297"/>
      <c r="M991" s="297"/>
      <c r="N991" s="297"/>
      <c r="O991" s="297"/>
      <c r="P991" s="297"/>
      <c r="Q991" s="297"/>
      <c r="R991" s="297"/>
      <c r="S991" s="297"/>
      <c r="T991" s="297"/>
      <c r="U991" s="297"/>
      <c r="V991" s="297"/>
      <c r="W991" s="297"/>
      <c r="X991" s="297"/>
      <c r="Y991" s="297"/>
      <c r="Z991" s="297"/>
    </row>
    <row r="992" spans="1:26" ht="15.75" customHeight="1">
      <c r="A992" s="297"/>
      <c r="B992" s="297"/>
      <c r="C992" s="297"/>
      <c r="D992" s="297"/>
      <c r="E992" s="297"/>
      <c r="F992" s="297"/>
      <c r="G992" s="297"/>
      <c r="H992" s="297"/>
      <c r="I992" s="297"/>
      <c r="J992" s="297"/>
      <c r="K992" s="297"/>
      <c r="L992" s="297"/>
      <c r="M992" s="297"/>
      <c r="N992" s="297"/>
      <c r="O992" s="297"/>
      <c r="P992" s="297"/>
      <c r="Q992" s="297"/>
      <c r="R992" s="297"/>
      <c r="S992" s="297"/>
      <c r="T992" s="297"/>
      <c r="U992" s="297"/>
      <c r="V992" s="297"/>
      <c r="W992" s="297"/>
      <c r="X992" s="297"/>
      <c r="Y992" s="297"/>
      <c r="Z992" s="297"/>
    </row>
    <row r="993" spans="1:26" ht="15.75" customHeight="1">
      <c r="A993" s="297"/>
      <c r="B993" s="297"/>
      <c r="C993" s="297"/>
      <c r="D993" s="297"/>
      <c r="E993" s="297"/>
      <c r="F993" s="297"/>
      <c r="G993" s="297"/>
      <c r="H993" s="297"/>
      <c r="I993" s="297"/>
      <c r="J993" s="297"/>
      <c r="K993" s="297"/>
      <c r="L993" s="297"/>
      <c r="M993" s="297"/>
      <c r="N993" s="297"/>
      <c r="O993" s="297"/>
      <c r="P993" s="297"/>
      <c r="Q993" s="297"/>
      <c r="R993" s="297"/>
      <c r="S993" s="297"/>
      <c r="T993" s="297"/>
      <c r="U993" s="297"/>
      <c r="V993" s="297"/>
      <c r="W993" s="297"/>
      <c r="X993" s="297"/>
      <c r="Y993" s="297"/>
      <c r="Z993" s="297"/>
    </row>
    <row r="994" spans="1:26" ht="15.75" customHeight="1">
      <c r="A994" s="297"/>
      <c r="B994" s="297"/>
      <c r="C994" s="297"/>
      <c r="D994" s="297"/>
      <c r="E994" s="297"/>
      <c r="F994" s="297"/>
      <c r="G994" s="297"/>
      <c r="H994" s="297"/>
      <c r="I994" s="297"/>
      <c r="J994" s="297"/>
      <c r="K994" s="297"/>
      <c r="L994" s="297"/>
      <c r="M994" s="297"/>
      <c r="N994" s="297"/>
      <c r="O994" s="297"/>
      <c r="P994" s="297"/>
      <c r="Q994" s="297"/>
      <c r="R994" s="297"/>
      <c r="S994" s="297"/>
      <c r="T994" s="297"/>
      <c r="U994" s="297"/>
      <c r="V994" s="297"/>
      <c r="W994" s="297"/>
      <c r="X994" s="297"/>
      <c r="Y994" s="297"/>
      <c r="Z994" s="297"/>
    </row>
    <row r="995" spans="1:26" ht="15.75" customHeight="1">
      <c r="A995" s="297"/>
      <c r="B995" s="297"/>
      <c r="C995" s="297"/>
      <c r="D995" s="297"/>
      <c r="E995" s="297"/>
      <c r="F995" s="297"/>
      <c r="G995" s="297"/>
      <c r="H995" s="297"/>
      <c r="I995" s="297"/>
      <c r="J995" s="297"/>
      <c r="K995" s="297"/>
      <c r="L995" s="297"/>
      <c r="M995" s="297"/>
      <c r="N995" s="297"/>
      <c r="O995" s="297"/>
      <c r="P995" s="297"/>
      <c r="Q995" s="297"/>
      <c r="R995" s="297"/>
      <c r="S995" s="297"/>
      <c r="T995" s="297"/>
      <c r="U995" s="297"/>
      <c r="V995" s="297"/>
      <c r="W995" s="297"/>
      <c r="X995" s="297"/>
      <c r="Y995" s="297"/>
      <c r="Z995" s="297"/>
    </row>
    <row r="996" spans="1:26" ht="15.75" customHeight="1">
      <c r="A996" s="297"/>
      <c r="B996" s="297"/>
      <c r="C996" s="297"/>
      <c r="D996" s="297"/>
      <c r="E996" s="297"/>
      <c r="F996" s="297"/>
      <c r="G996" s="297"/>
      <c r="H996" s="297"/>
      <c r="I996" s="297"/>
      <c r="J996" s="297"/>
      <c r="K996" s="297"/>
      <c r="L996" s="297"/>
      <c r="M996" s="297"/>
      <c r="N996" s="297"/>
      <c r="O996" s="297"/>
      <c r="P996" s="297"/>
      <c r="Q996" s="297"/>
      <c r="R996" s="297"/>
      <c r="S996" s="297"/>
      <c r="T996" s="297"/>
      <c r="U996" s="297"/>
      <c r="V996" s="297"/>
      <c r="W996" s="297"/>
      <c r="X996" s="297"/>
      <c r="Y996" s="297"/>
      <c r="Z996" s="297"/>
    </row>
    <row r="997" spans="1:26" ht="15.75" customHeight="1">
      <c r="A997" s="297"/>
      <c r="B997" s="297"/>
      <c r="C997" s="297"/>
      <c r="D997" s="297"/>
      <c r="E997" s="297"/>
      <c r="F997" s="297"/>
      <c r="G997" s="297"/>
      <c r="H997" s="297"/>
      <c r="I997" s="297"/>
      <c r="J997" s="297"/>
      <c r="K997" s="297"/>
      <c r="L997" s="297"/>
      <c r="M997" s="297"/>
      <c r="N997" s="297"/>
      <c r="O997" s="297"/>
      <c r="P997" s="297"/>
      <c r="Q997" s="297"/>
      <c r="R997" s="297"/>
      <c r="S997" s="297"/>
      <c r="T997" s="297"/>
      <c r="U997" s="297"/>
      <c r="V997" s="297"/>
      <c r="W997" s="297"/>
      <c r="X997" s="297"/>
      <c r="Y997" s="297"/>
      <c r="Z997" s="297"/>
    </row>
    <row r="998" spans="1:26" ht="15.75" customHeight="1">
      <c r="A998" s="297"/>
      <c r="B998" s="297"/>
      <c r="C998" s="297"/>
      <c r="D998" s="297"/>
      <c r="E998" s="297"/>
      <c r="F998" s="297"/>
      <c r="G998" s="297"/>
      <c r="H998" s="297"/>
      <c r="I998" s="297"/>
      <c r="J998" s="297"/>
      <c r="K998" s="297"/>
      <c r="L998" s="297"/>
      <c r="M998" s="297"/>
      <c r="N998" s="297"/>
      <c r="O998" s="297"/>
      <c r="P998" s="297"/>
      <c r="Q998" s="297"/>
      <c r="R998" s="297"/>
      <c r="S998" s="297"/>
      <c r="T998" s="297"/>
      <c r="U998" s="297"/>
      <c r="V998" s="297"/>
      <c r="W998" s="297"/>
      <c r="X998" s="297"/>
      <c r="Y998" s="297"/>
      <c r="Z998" s="297"/>
    </row>
    <row r="999" spans="1:26" ht="15.75" customHeight="1">
      <c r="A999" s="297"/>
      <c r="B999" s="297"/>
      <c r="C999" s="297"/>
      <c r="D999" s="297"/>
      <c r="E999" s="297"/>
      <c r="F999" s="297"/>
      <c r="G999" s="297"/>
      <c r="H999" s="297"/>
      <c r="I999" s="297"/>
      <c r="J999" s="297"/>
      <c r="K999" s="297"/>
      <c r="L999" s="297"/>
      <c r="M999" s="297"/>
      <c r="N999" s="297"/>
      <c r="O999" s="297"/>
      <c r="P999" s="297"/>
      <c r="Q999" s="297"/>
      <c r="R999" s="297"/>
      <c r="S999" s="297"/>
      <c r="T999" s="297"/>
      <c r="U999" s="297"/>
      <c r="V999" s="297"/>
      <c r="W999" s="297"/>
      <c r="X999" s="297"/>
      <c r="Y999" s="297"/>
      <c r="Z999" s="297"/>
    </row>
    <row r="1000" spans="1:26" ht="15.75" customHeight="1">
      <c r="A1000" s="297"/>
      <c r="B1000" s="297"/>
      <c r="C1000" s="297"/>
      <c r="D1000" s="297"/>
      <c r="E1000" s="297"/>
      <c r="F1000" s="297"/>
      <c r="G1000" s="297"/>
      <c r="H1000" s="297"/>
      <c r="I1000" s="297"/>
      <c r="J1000" s="297"/>
      <c r="K1000" s="297"/>
      <c r="L1000" s="297"/>
      <c r="M1000" s="297"/>
      <c r="N1000" s="297"/>
      <c r="O1000" s="297"/>
      <c r="P1000" s="297"/>
      <c r="Q1000" s="297"/>
      <c r="R1000" s="297"/>
      <c r="S1000" s="297"/>
      <c r="T1000" s="297"/>
      <c r="U1000" s="297"/>
      <c r="V1000" s="297"/>
      <c r="W1000" s="297"/>
      <c r="X1000" s="297"/>
      <c r="Y1000" s="297"/>
      <c r="Z1000" s="297"/>
    </row>
  </sheetData>
  <mergeCells count="11">
    <mergeCell ref="H1:H2"/>
    <mergeCell ref="I1:I2"/>
    <mergeCell ref="J1:M1"/>
    <mergeCell ref="N1:P1"/>
    <mergeCell ref="A1:A2"/>
    <mergeCell ref="B1:B2"/>
    <mergeCell ref="C1:C2"/>
    <mergeCell ref="D1:D2"/>
    <mergeCell ref="E1:E2"/>
    <mergeCell ref="F1:F2"/>
    <mergeCell ref="G1:G2"/>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105"/>
  <sheetViews>
    <sheetView workbookViewId="0">
      <pane xSplit="9" ySplit="2" topLeftCell="J3" activePane="bottomRight" state="frozen"/>
      <selection pane="topRight" activeCell="J1" sqref="J1"/>
      <selection pane="bottomLeft" activeCell="A3" sqref="A3"/>
      <selection pane="bottomRight" activeCell="J3" sqref="J3"/>
    </sheetView>
  </sheetViews>
  <sheetFormatPr baseColWidth="10" defaultColWidth="12.59765625" defaultRowHeight="15" customHeight="1"/>
  <cols>
    <col min="1" max="1" width="5.8984375" customWidth="1"/>
    <col min="2" max="2" width="7.3984375" customWidth="1"/>
    <col min="3" max="3" width="8.8984375" customWidth="1"/>
    <col min="4" max="4" width="4.3984375" customWidth="1"/>
    <col min="5" max="5" width="11.19921875" customWidth="1"/>
    <col min="6" max="6" width="6.59765625" customWidth="1"/>
    <col min="7" max="7" width="18.09765625" customWidth="1"/>
    <col min="8" max="8" width="6" customWidth="1"/>
    <col min="9" max="9" width="6.3984375" customWidth="1"/>
    <col min="10" max="10" width="8.69921875" customWidth="1"/>
    <col min="11" max="11" width="5.09765625" customWidth="1"/>
    <col min="12" max="12" width="53.09765625" customWidth="1"/>
    <col min="13" max="13" width="3.09765625" customWidth="1"/>
    <col min="14" max="14" width="28.09765625" customWidth="1"/>
    <col min="15" max="15" width="21.3984375" customWidth="1"/>
    <col min="16" max="16" width="9.09765625" customWidth="1"/>
    <col min="17" max="17" width="38.5" customWidth="1"/>
    <col min="18" max="18" width="20.09765625" customWidth="1"/>
    <col min="19" max="19" width="6.3984375" customWidth="1"/>
    <col min="20" max="26" width="38.5" customWidth="1"/>
  </cols>
  <sheetData>
    <row r="1" spans="1:26" ht="39.75" customHeight="1">
      <c r="A1" s="68" t="s">
        <v>2288</v>
      </c>
      <c r="B1" s="68" t="s">
        <v>1</v>
      </c>
      <c r="C1" s="68" t="s">
        <v>2</v>
      </c>
      <c r="D1" s="68" t="s">
        <v>3</v>
      </c>
      <c r="E1" s="68" t="s">
        <v>3</v>
      </c>
      <c r="F1" s="68" t="s">
        <v>4</v>
      </c>
      <c r="G1" s="68" t="s">
        <v>4</v>
      </c>
      <c r="H1" s="69" t="s">
        <v>5</v>
      </c>
      <c r="I1" s="69" t="s">
        <v>6</v>
      </c>
      <c r="J1" s="782" t="s">
        <v>7</v>
      </c>
      <c r="K1" s="780"/>
      <c r="L1" s="780"/>
      <c r="M1" s="783"/>
      <c r="N1" s="784" t="s">
        <v>2289</v>
      </c>
      <c r="O1" s="785"/>
      <c r="P1" s="786"/>
      <c r="Q1" s="784" t="s">
        <v>2290</v>
      </c>
      <c r="R1" s="785"/>
      <c r="S1" s="786"/>
      <c r="T1" s="70"/>
      <c r="U1" s="70"/>
      <c r="V1" s="70"/>
      <c r="W1" s="70"/>
      <c r="X1" s="70"/>
      <c r="Y1" s="70"/>
      <c r="Z1" s="70"/>
    </row>
    <row r="2" spans="1:26" ht="39.75" customHeight="1">
      <c r="A2" s="71"/>
      <c r="B2" s="71"/>
      <c r="C2" s="71"/>
      <c r="D2" s="71"/>
      <c r="E2" s="71"/>
      <c r="F2" s="71"/>
      <c r="G2" s="71"/>
      <c r="H2" s="72"/>
      <c r="I2" s="72"/>
      <c r="J2" s="73" t="s">
        <v>2275</v>
      </c>
      <c r="K2" s="74" t="s">
        <v>2276</v>
      </c>
      <c r="L2" s="73" t="s">
        <v>2277</v>
      </c>
      <c r="M2" s="74" t="s">
        <v>2276</v>
      </c>
      <c r="N2" s="75" t="s">
        <v>2291</v>
      </c>
      <c r="O2" s="76" t="s">
        <v>2292</v>
      </c>
      <c r="P2" s="77" t="s">
        <v>2276</v>
      </c>
      <c r="Q2" s="73"/>
      <c r="R2" s="73"/>
      <c r="S2" s="73"/>
      <c r="T2" s="73"/>
      <c r="U2" s="73"/>
      <c r="V2" s="73"/>
      <c r="W2" s="73"/>
      <c r="X2" s="73"/>
      <c r="Y2" s="73"/>
      <c r="Z2" s="73"/>
    </row>
    <row r="3" spans="1:26" ht="96" customHeight="1">
      <c r="A3" s="78" t="s">
        <v>9</v>
      </c>
      <c r="B3" s="79" t="s">
        <v>10</v>
      </c>
      <c r="C3" s="79" t="s">
        <v>11</v>
      </c>
      <c r="D3" s="78" t="s">
        <v>12</v>
      </c>
      <c r="E3" s="80" t="s">
        <v>13</v>
      </c>
      <c r="F3" s="78" t="s">
        <v>14</v>
      </c>
      <c r="G3" s="80" t="s">
        <v>15</v>
      </c>
      <c r="H3" s="81" t="s">
        <v>16</v>
      </c>
      <c r="I3" s="81"/>
      <c r="J3" s="80" t="s">
        <v>17</v>
      </c>
      <c r="K3" s="82">
        <v>10000000</v>
      </c>
      <c r="L3" s="80" t="s">
        <v>18</v>
      </c>
      <c r="M3" s="83">
        <v>20000000</v>
      </c>
      <c r="N3" s="84" t="s">
        <v>2293</v>
      </c>
      <c r="O3" s="84" t="str">
        <f>AUNAP!O3</f>
        <v>1. Orden de inicio del inicio de las actividades del convenio 275 de 2020 AUNAP/INVEMAR. Suscrito por medio de Memorando Interno SG 405 de 2020.
2. Se establecen obligaciones especificas que enmarcan el cumplimiento del objeto general del convenio 275 de 2020 entre AUNAP/INVEMAR</v>
      </c>
      <c r="P3" s="85" t="s">
        <v>2294</v>
      </c>
      <c r="Q3" s="80"/>
      <c r="R3" s="80"/>
      <c r="S3" s="80"/>
      <c r="T3" s="80"/>
      <c r="U3" s="80"/>
      <c r="V3" s="80"/>
      <c r="W3" s="80"/>
      <c r="X3" s="80"/>
      <c r="Y3" s="80"/>
      <c r="Z3" s="80"/>
    </row>
    <row r="4" spans="1:26" ht="50.25" customHeight="1">
      <c r="A4" s="78" t="s">
        <v>9</v>
      </c>
      <c r="B4" s="79" t="s">
        <v>10</v>
      </c>
      <c r="C4" s="79" t="s">
        <v>11</v>
      </c>
      <c r="D4" s="78" t="s">
        <v>12</v>
      </c>
      <c r="E4" s="80" t="s">
        <v>13</v>
      </c>
      <c r="F4" s="78" t="s">
        <v>14</v>
      </c>
      <c r="G4" s="80" t="s">
        <v>15</v>
      </c>
      <c r="H4" s="81"/>
      <c r="I4" s="81" t="s">
        <v>19</v>
      </c>
      <c r="J4" s="80" t="s">
        <v>20</v>
      </c>
      <c r="K4" s="82">
        <v>19624043</v>
      </c>
      <c r="L4" s="80" t="s">
        <v>20</v>
      </c>
      <c r="M4" s="83">
        <v>43465295</v>
      </c>
      <c r="N4" s="80" t="s">
        <v>2295</v>
      </c>
      <c r="O4" s="86" t="s">
        <v>2296</v>
      </c>
      <c r="P4" s="87" t="s">
        <v>2297</v>
      </c>
      <c r="Q4" s="80"/>
      <c r="R4" s="80"/>
      <c r="S4" s="80"/>
      <c r="T4" s="80"/>
      <c r="U4" s="80"/>
      <c r="V4" s="80"/>
      <c r="W4" s="80"/>
      <c r="X4" s="80"/>
      <c r="Y4" s="80"/>
      <c r="Z4" s="80"/>
    </row>
    <row r="5" spans="1:26" ht="56.25" customHeight="1">
      <c r="A5" s="78" t="s">
        <v>9</v>
      </c>
      <c r="B5" s="79" t="s">
        <v>10</v>
      </c>
      <c r="C5" s="79" t="s">
        <v>11</v>
      </c>
      <c r="D5" s="78" t="s">
        <v>12</v>
      </c>
      <c r="E5" s="80" t="s">
        <v>13</v>
      </c>
      <c r="F5" s="78" t="s">
        <v>14</v>
      </c>
      <c r="G5" s="80" t="s">
        <v>15</v>
      </c>
      <c r="H5" s="81"/>
      <c r="I5" s="81" t="s">
        <v>21</v>
      </c>
      <c r="J5" s="88" t="s">
        <v>2298</v>
      </c>
      <c r="K5" s="89">
        <v>2698000</v>
      </c>
      <c r="L5" s="88" t="s">
        <v>2299</v>
      </c>
      <c r="M5" s="90">
        <v>6151440</v>
      </c>
      <c r="N5" s="91" t="s">
        <v>2300</v>
      </c>
      <c r="O5" s="92" t="s">
        <v>2301</v>
      </c>
      <c r="P5" s="88" t="s">
        <v>2302</v>
      </c>
      <c r="Q5" s="80"/>
      <c r="R5" s="80"/>
      <c r="S5" s="80"/>
      <c r="T5" s="80"/>
      <c r="U5" s="80"/>
      <c r="V5" s="80"/>
      <c r="W5" s="80"/>
      <c r="X5" s="80"/>
      <c r="Y5" s="80"/>
      <c r="Z5" s="80"/>
    </row>
    <row r="6" spans="1:26" ht="39.75" customHeight="1">
      <c r="A6" s="78" t="s">
        <v>9</v>
      </c>
      <c r="B6" s="79" t="s">
        <v>10</v>
      </c>
      <c r="C6" s="79" t="s">
        <v>11</v>
      </c>
      <c r="D6" s="78" t="s">
        <v>12</v>
      </c>
      <c r="E6" s="80" t="s">
        <v>13</v>
      </c>
      <c r="F6" s="78" t="s">
        <v>14</v>
      </c>
      <c r="G6" s="80" t="s">
        <v>15</v>
      </c>
      <c r="H6" s="81"/>
      <c r="I6" s="81" t="s">
        <v>24</v>
      </c>
      <c r="J6" s="80" t="s">
        <v>25</v>
      </c>
      <c r="K6" s="82">
        <v>3581926</v>
      </c>
      <c r="L6" s="80" t="s">
        <v>25</v>
      </c>
      <c r="M6" s="82">
        <v>3101756</v>
      </c>
      <c r="N6" s="93" t="s">
        <v>2303</v>
      </c>
      <c r="O6" s="94"/>
      <c r="P6" s="80"/>
      <c r="Q6" s="80"/>
      <c r="R6" s="80"/>
      <c r="S6" s="80"/>
      <c r="T6" s="80"/>
      <c r="U6" s="80"/>
      <c r="V6" s="80"/>
      <c r="W6" s="80"/>
      <c r="X6" s="80"/>
      <c r="Y6" s="80"/>
      <c r="Z6" s="80"/>
    </row>
    <row r="7" spans="1:26" ht="39.75" customHeight="1">
      <c r="A7" s="78" t="s">
        <v>9</v>
      </c>
      <c r="B7" s="79" t="s">
        <v>10</v>
      </c>
      <c r="C7" s="79" t="s">
        <v>11</v>
      </c>
      <c r="D7" s="78" t="s">
        <v>12</v>
      </c>
      <c r="E7" s="80" t="s">
        <v>13</v>
      </c>
      <c r="F7" s="78" t="s">
        <v>14</v>
      </c>
      <c r="G7" s="80" t="s">
        <v>15</v>
      </c>
      <c r="H7" s="81"/>
      <c r="I7" s="81" t="s">
        <v>27</v>
      </c>
      <c r="J7" s="80"/>
      <c r="K7" s="82">
        <v>0</v>
      </c>
      <c r="L7" s="80"/>
      <c r="M7" s="82">
        <v>0</v>
      </c>
      <c r="N7" s="95" t="s">
        <v>2303</v>
      </c>
      <c r="O7" s="96"/>
      <c r="P7" s="80"/>
      <c r="Q7" s="80"/>
      <c r="R7" s="80"/>
      <c r="S7" s="80"/>
      <c r="T7" s="80"/>
      <c r="U7" s="80"/>
      <c r="V7" s="80"/>
      <c r="W7" s="80"/>
      <c r="X7" s="80"/>
      <c r="Y7" s="80"/>
      <c r="Z7" s="80"/>
    </row>
    <row r="8" spans="1:26" ht="39.75" customHeight="1">
      <c r="A8" s="78" t="s">
        <v>9</v>
      </c>
      <c r="B8" s="79" t="s">
        <v>10</v>
      </c>
      <c r="C8" s="79" t="s">
        <v>11</v>
      </c>
      <c r="D8" s="78" t="s">
        <v>12</v>
      </c>
      <c r="E8" s="80" t="s">
        <v>13</v>
      </c>
      <c r="F8" s="78" t="s">
        <v>28</v>
      </c>
      <c r="G8" s="80" t="s">
        <v>29</v>
      </c>
      <c r="H8" s="81" t="s">
        <v>16</v>
      </c>
      <c r="I8" s="81"/>
      <c r="J8" s="80" t="s">
        <v>30</v>
      </c>
      <c r="K8" s="82">
        <v>20000000</v>
      </c>
      <c r="L8" s="80" t="s">
        <v>31</v>
      </c>
      <c r="M8" s="83">
        <v>40000000</v>
      </c>
      <c r="N8" s="97" t="s">
        <v>2304</v>
      </c>
      <c r="O8" s="96" t="s">
        <v>2305</v>
      </c>
      <c r="P8" s="85" t="s">
        <v>2306</v>
      </c>
      <c r="Q8" s="80"/>
      <c r="R8" s="80"/>
      <c r="S8" s="80"/>
      <c r="T8" s="80"/>
      <c r="U8" s="80"/>
      <c r="V8" s="80"/>
      <c r="W8" s="80"/>
      <c r="X8" s="80"/>
      <c r="Y8" s="80"/>
      <c r="Z8" s="80"/>
    </row>
    <row r="9" spans="1:26" ht="39.75" customHeight="1">
      <c r="A9" s="78" t="s">
        <v>9</v>
      </c>
      <c r="B9" s="79" t="s">
        <v>10</v>
      </c>
      <c r="C9" s="79" t="s">
        <v>11</v>
      </c>
      <c r="D9" s="78" t="s">
        <v>12</v>
      </c>
      <c r="E9" s="80" t="s">
        <v>13</v>
      </c>
      <c r="F9" s="78" t="s">
        <v>28</v>
      </c>
      <c r="G9" s="80" t="s">
        <v>29</v>
      </c>
      <c r="H9" s="81"/>
      <c r="I9" s="81" t="s">
        <v>32</v>
      </c>
      <c r="J9" s="88" t="s">
        <v>2307</v>
      </c>
      <c r="K9" s="98">
        <v>5754000</v>
      </c>
      <c r="L9" s="88" t="s">
        <v>2308</v>
      </c>
      <c r="M9" s="99">
        <v>13119120</v>
      </c>
      <c r="N9" s="97" t="s">
        <v>2309</v>
      </c>
      <c r="O9" s="100" t="s">
        <v>2310</v>
      </c>
      <c r="P9" s="101" t="s">
        <v>2311</v>
      </c>
      <c r="Q9" s="80"/>
      <c r="R9" s="80"/>
      <c r="S9" s="80"/>
      <c r="T9" s="80"/>
      <c r="U9" s="80"/>
      <c r="V9" s="80"/>
      <c r="W9" s="80"/>
      <c r="X9" s="80"/>
      <c r="Y9" s="80"/>
      <c r="Z9" s="80"/>
    </row>
    <row r="10" spans="1:26" ht="39.75" customHeight="1">
      <c r="A10" s="78" t="s">
        <v>9</v>
      </c>
      <c r="B10" s="79" t="s">
        <v>10</v>
      </c>
      <c r="C10" s="79" t="s">
        <v>11</v>
      </c>
      <c r="D10" s="78" t="s">
        <v>12</v>
      </c>
      <c r="E10" s="80" t="s">
        <v>13</v>
      </c>
      <c r="F10" s="78" t="s">
        <v>28</v>
      </c>
      <c r="G10" s="80" t="s">
        <v>29</v>
      </c>
      <c r="H10" s="81"/>
      <c r="I10" s="81" t="s">
        <v>35</v>
      </c>
      <c r="J10" s="80" t="s">
        <v>36</v>
      </c>
      <c r="K10" s="82">
        <v>0</v>
      </c>
      <c r="L10" s="80" t="s">
        <v>36</v>
      </c>
      <c r="M10" s="82">
        <v>0</v>
      </c>
      <c r="N10" s="97" t="s">
        <v>2304</v>
      </c>
      <c r="O10" s="96" t="s">
        <v>2312</v>
      </c>
      <c r="P10" s="80"/>
      <c r="Q10" s="80"/>
      <c r="R10" s="80"/>
      <c r="S10" s="80"/>
      <c r="T10" s="80"/>
      <c r="U10" s="80"/>
      <c r="V10" s="80"/>
      <c r="W10" s="80"/>
      <c r="X10" s="80"/>
      <c r="Y10" s="80"/>
      <c r="Z10" s="80"/>
    </row>
    <row r="11" spans="1:26" ht="39.75" customHeight="1">
      <c r="A11" s="78" t="s">
        <v>9</v>
      </c>
      <c r="B11" s="79" t="s">
        <v>10</v>
      </c>
      <c r="C11" s="79" t="s">
        <v>11</v>
      </c>
      <c r="D11" s="78" t="s">
        <v>12</v>
      </c>
      <c r="E11" s="80" t="s">
        <v>13</v>
      </c>
      <c r="F11" s="78" t="s">
        <v>38</v>
      </c>
      <c r="G11" s="80" t="s">
        <v>39</v>
      </c>
      <c r="H11" s="81" t="s">
        <v>16</v>
      </c>
      <c r="I11" s="81"/>
      <c r="J11" s="80" t="s">
        <v>40</v>
      </c>
      <c r="K11" s="82">
        <v>8000000</v>
      </c>
      <c r="L11" s="80" t="s">
        <v>41</v>
      </c>
      <c r="M11" s="83">
        <v>10000000</v>
      </c>
      <c r="N11" s="97" t="s">
        <v>2313</v>
      </c>
      <c r="O11" s="96" t="s">
        <v>2314</v>
      </c>
      <c r="P11" s="85"/>
      <c r="Q11" s="80"/>
      <c r="R11" s="80"/>
      <c r="S11" s="80"/>
      <c r="T11" s="80"/>
      <c r="U11" s="80"/>
      <c r="V11" s="80"/>
      <c r="W11" s="80"/>
      <c r="X11" s="80"/>
      <c r="Y11" s="80"/>
      <c r="Z11" s="80"/>
    </row>
    <row r="12" spans="1:26" ht="39.75" customHeight="1">
      <c r="A12" s="78" t="s">
        <v>9</v>
      </c>
      <c r="B12" s="79" t="s">
        <v>10</v>
      </c>
      <c r="C12" s="79" t="s">
        <v>11</v>
      </c>
      <c r="D12" s="78" t="s">
        <v>12</v>
      </c>
      <c r="E12" s="80" t="s">
        <v>13</v>
      </c>
      <c r="F12" s="78" t="s">
        <v>38</v>
      </c>
      <c r="G12" s="80" t="s">
        <v>42</v>
      </c>
      <c r="H12" s="81"/>
      <c r="I12" s="81" t="s">
        <v>27</v>
      </c>
      <c r="J12" s="80"/>
      <c r="K12" s="82">
        <v>0</v>
      </c>
      <c r="L12" s="80"/>
      <c r="M12" s="83">
        <v>0</v>
      </c>
      <c r="N12" s="97" t="s">
        <v>2315</v>
      </c>
      <c r="O12" s="100" t="s">
        <v>2316</v>
      </c>
      <c r="P12" s="80"/>
      <c r="Q12" s="80"/>
      <c r="R12" s="80"/>
      <c r="S12" s="80"/>
      <c r="T12" s="80"/>
      <c r="U12" s="80"/>
      <c r="V12" s="80"/>
      <c r="W12" s="80"/>
      <c r="X12" s="80"/>
      <c r="Y12" s="80"/>
      <c r="Z12" s="80"/>
    </row>
    <row r="13" spans="1:26" ht="39.75" customHeight="1">
      <c r="A13" s="78" t="s">
        <v>9</v>
      </c>
      <c r="B13" s="79" t="s">
        <v>10</v>
      </c>
      <c r="C13" s="79" t="s">
        <v>11</v>
      </c>
      <c r="D13" s="78" t="s">
        <v>12</v>
      </c>
      <c r="E13" s="80" t="s">
        <v>13</v>
      </c>
      <c r="F13" s="78" t="s">
        <v>38</v>
      </c>
      <c r="G13" s="80" t="s">
        <v>42</v>
      </c>
      <c r="H13" s="81"/>
      <c r="I13" s="81" t="s">
        <v>35</v>
      </c>
      <c r="J13" s="80" t="s">
        <v>43</v>
      </c>
      <c r="K13" s="82">
        <v>0</v>
      </c>
      <c r="L13" s="80" t="s">
        <v>43</v>
      </c>
      <c r="M13" s="82">
        <v>0</v>
      </c>
      <c r="N13" s="97" t="s">
        <v>2317</v>
      </c>
      <c r="O13" s="96"/>
      <c r="P13" s="80"/>
      <c r="Q13" s="80"/>
      <c r="R13" s="80"/>
      <c r="S13" s="80"/>
      <c r="T13" s="80"/>
      <c r="U13" s="80"/>
      <c r="V13" s="80"/>
      <c r="W13" s="80"/>
      <c r="X13" s="80"/>
      <c r="Y13" s="80"/>
      <c r="Z13" s="80"/>
    </row>
    <row r="14" spans="1:26" ht="39.75" customHeight="1">
      <c r="A14" s="78" t="s">
        <v>9</v>
      </c>
      <c r="B14" s="79" t="s">
        <v>10</v>
      </c>
      <c r="C14" s="79" t="s">
        <v>11</v>
      </c>
      <c r="D14" s="78" t="s">
        <v>12</v>
      </c>
      <c r="E14" s="80" t="s">
        <v>13</v>
      </c>
      <c r="F14" s="78" t="s">
        <v>38</v>
      </c>
      <c r="G14" s="80" t="s">
        <v>42</v>
      </c>
      <c r="H14" s="81"/>
      <c r="I14" s="81" t="s">
        <v>32</v>
      </c>
      <c r="J14" s="88" t="s">
        <v>2298</v>
      </c>
      <c r="K14" s="98">
        <v>2647000</v>
      </c>
      <c r="L14" s="88" t="s">
        <v>2299</v>
      </c>
      <c r="M14" s="99">
        <v>6035160</v>
      </c>
      <c r="N14" s="97" t="s">
        <v>2318</v>
      </c>
      <c r="O14" s="96" t="s">
        <v>2319</v>
      </c>
      <c r="P14" s="101" t="s">
        <v>2320</v>
      </c>
      <c r="Q14" s="80"/>
      <c r="R14" s="80"/>
      <c r="S14" s="80"/>
      <c r="T14" s="80"/>
      <c r="U14" s="80"/>
      <c r="V14" s="80"/>
      <c r="W14" s="80"/>
      <c r="X14" s="80"/>
      <c r="Y14" s="80"/>
      <c r="Z14" s="80"/>
    </row>
    <row r="15" spans="1:26" ht="39.75" customHeight="1">
      <c r="A15" s="78" t="s">
        <v>9</v>
      </c>
      <c r="B15" s="79" t="s">
        <v>10</v>
      </c>
      <c r="C15" s="79" t="s">
        <v>11</v>
      </c>
      <c r="D15" s="78" t="s">
        <v>12</v>
      </c>
      <c r="E15" s="80" t="s">
        <v>13</v>
      </c>
      <c r="F15" s="78" t="s">
        <v>38</v>
      </c>
      <c r="G15" s="80" t="s">
        <v>42</v>
      </c>
      <c r="H15" s="81"/>
      <c r="I15" s="81" t="s">
        <v>24</v>
      </c>
      <c r="J15" s="80" t="s">
        <v>46</v>
      </c>
      <c r="K15" s="82">
        <v>2693695</v>
      </c>
      <c r="L15" s="80" t="s">
        <v>47</v>
      </c>
      <c r="M15" s="82">
        <v>6713587</v>
      </c>
      <c r="N15" s="102" t="s">
        <v>2303</v>
      </c>
      <c r="O15" s="94"/>
      <c r="P15" s="80"/>
      <c r="Q15" s="80"/>
      <c r="R15" s="80"/>
      <c r="S15" s="80"/>
      <c r="T15" s="80"/>
      <c r="U15" s="80"/>
      <c r="V15" s="80"/>
      <c r="W15" s="80"/>
      <c r="X15" s="80"/>
      <c r="Y15" s="80"/>
      <c r="Z15" s="80"/>
    </row>
    <row r="16" spans="1:26" ht="49.5" customHeight="1">
      <c r="A16" s="78" t="s">
        <v>9</v>
      </c>
      <c r="B16" s="79" t="s">
        <v>10</v>
      </c>
      <c r="C16" s="79" t="s">
        <v>11</v>
      </c>
      <c r="D16" s="78" t="s">
        <v>12</v>
      </c>
      <c r="E16" s="80" t="s">
        <v>13</v>
      </c>
      <c r="F16" s="78" t="s">
        <v>48</v>
      </c>
      <c r="G16" s="80" t="s">
        <v>49</v>
      </c>
      <c r="H16" s="81" t="s">
        <v>24</v>
      </c>
      <c r="I16" s="81"/>
      <c r="J16" s="80" t="s">
        <v>50</v>
      </c>
      <c r="K16" s="82">
        <v>228444</v>
      </c>
      <c r="L16" s="80" t="s">
        <v>51</v>
      </c>
      <c r="M16" s="82">
        <v>4498457</v>
      </c>
      <c r="N16" s="103" t="s">
        <v>2321</v>
      </c>
      <c r="O16" s="94"/>
      <c r="P16" s="80"/>
      <c r="Q16" s="80"/>
      <c r="R16" s="80"/>
      <c r="S16" s="80"/>
      <c r="T16" s="80"/>
      <c r="U16" s="80"/>
      <c r="V16" s="80"/>
      <c r="W16" s="80"/>
      <c r="X16" s="80"/>
      <c r="Y16" s="80"/>
      <c r="Z16" s="80"/>
    </row>
    <row r="17" spans="1:26" ht="39.75" customHeight="1">
      <c r="A17" s="78" t="s">
        <v>9</v>
      </c>
      <c r="B17" s="79" t="s">
        <v>10</v>
      </c>
      <c r="C17" s="79" t="s">
        <v>11</v>
      </c>
      <c r="D17" s="78" t="s">
        <v>12</v>
      </c>
      <c r="E17" s="80" t="s">
        <v>13</v>
      </c>
      <c r="F17" s="78" t="s">
        <v>48</v>
      </c>
      <c r="G17" s="80" t="s">
        <v>49</v>
      </c>
      <c r="H17" s="81"/>
      <c r="I17" s="81" t="s">
        <v>52</v>
      </c>
      <c r="J17" s="80" t="s">
        <v>53</v>
      </c>
      <c r="K17" s="83">
        <v>158550</v>
      </c>
      <c r="L17" s="80" t="s">
        <v>53</v>
      </c>
      <c r="M17" s="83">
        <v>181014</v>
      </c>
      <c r="N17" s="97" t="s">
        <v>2322</v>
      </c>
      <c r="O17" s="96" t="s">
        <v>2323</v>
      </c>
      <c r="P17" s="104">
        <v>181014</v>
      </c>
      <c r="Q17" s="80"/>
      <c r="R17" s="80"/>
      <c r="S17" s="80"/>
      <c r="T17" s="80"/>
      <c r="U17" s="80"/>
      <c r="V17" s="80"/>
      <c r="W17" s="80"/>
      <c r="X17" s="80"/>
      <c r="Y17" s="80"/>
      <c r="Z17" s="80"/>
    </row>
    <row r="18" spans="1:26" ht="39.75" customHeight="1">
      <c r="A18" s="78" t="s">
        <v>9</v>
      </c>
      <c r="B18" s="79" t="s">
        <v>10</v>
      </c>
      <c r="C18" s="79" t="s">
        <v>11</v>
      </c>
      <c r="D18" s="78" t="s">
        <v>12</v>
      </c>
      <c r="E18" s="80" t="s">
        <v>13</v>
      </c>
      <c r="F18" s="78" t="s">
        <v>54</v>
      </c>
      <c r="G18" s="80" t="s">
        <v>55</v>
      </c>
      <c r="H18" s="81" t="s">
        <v>24</v>
      </c>
      <c r="I18" s="81"/>
      <c r="J18" s="80" t="s">
        <v>56</v>
      </c>
      <c r="K18" s="82">
        <v>2081605</v>
      </c>
      <c r="L18" s="80" t="s">
        <v>57</v>
      </c>
      <c r="M18" s="82">
        <v>4163210</v>
      </c>
      <c r="N18" s="103" t="s">
        <v>2324</v>
      </c>
      <c r="O18" s="94" t="s">
        <v>2325</v>
      </c>
      <c r="P18" s="80"/>
      <c r="Q18" s="80"/>
      <c r="R18" s="80"/>
      <c r="S18" s="80"/>
      <c r="T18" s="80"/>
      <c r="U18" s="80"/>
      <c r="V18" s="80"/>
      <c r="W18" s="80"/>
      <c r="X18" s="80"/>
      <c r="Y18" s="80"/>
      <c r="Z18" s="80"/>
    </row>
    <row r="19" spans="1:26" ht="39.75" customHeight="1">
      <c r="A19" s="78" t="s">
        <v>9</v>
      </c>
      <c r="B19" s="79" t="s">
        <v>10</v>
      </c>
      <c r="C19" s="79" t="s">
        <v>11</v>
      </c>
      <c r="D19" s="78" t="s">
        <v>12</v>
      </c>
      <c r="E19" s="80" t="s">
        <v>13</v>
      </c>
      <c r="F19" s="78" t="s">
        <v>54</v>
      </c>
      <c r="G19" s="80" t="s">
        <v>55</v>
      </c>
      <c r="H19" s="81"/>
      <c r="I19" s="81" t="s">
        <v>59</v>
      </c>
      <c r="J19" s="80" t="s">
        <v>60</v>
      </c>
      <c r="K19" s="105">
        <v>80000000</v>
      </c>
      <c r="L19" s="80" t="s">
        <v>61</v>
      </c>
      <c r="M19" s="105">
        <v>240000000</v>
      </c>
      <c r="N19" s="97" t="s">
        <v>2326</v>
      </c>
      <c r="O19" s="96" t="s">
        <v>2327</v>
      </c>
      <c r="P19" s="80" t="s">
        <v>2328</v>
      </c>
      <c r="Q19" s="80"/>
      <c r="R19" s="80"/>
      <c r="S19" s="80"/>
      <c r="T19" s="80"/>
      <c r="U19" s="80"/>
      <c r="V19" s="80"/>
      <c r="W19" s="80"/>
      <c r="X19" s="80"/>
      <c r="Y19" s="80"/>
      <c r="Z19" s="80"/>
    </row>
    <row r="20" spans="1:26" ht="39.75" customHeight="1">
      <c r="A20" s="78" t="s">
        <v>9</v>
      </c>
      <c r="B20" s="79" t="s">
        <v>10</v>
      </c>
      <c r="C20" s="79" t="s">
        <v>11</v>
      </c>
      <c r="D20" s="78" t="s">
        <v>12</v>
      </c>
      <c r="E20" s="80" t="s">
        <v>13</v>
      </c>
      <c r="F20" s="78" t="s">
        <v>65</v>
      </c>
      <c r="G20" s="80" t="s">
        <v>66</v>
      </c>
      <c r="H20" s="81" t="s">
        <v>16</v>
      </c>
      <c r="I20" s="81"/>
      <c r="J20" s="80" t="s">
        <v>67</v>
      </c>
      <c r="K20" s="83">
        <v>15000000</v>
      </c>
      <c r="L20" s="80" t="s">
        <v>68</v>
      </c>
      <c r="M20" s="83">
        <v>50000000</v>
      </c>
      <c r="N20" s="97" t="s">
        <v>2329</v>
      </c>
      <c r="O20" s="96" t="s">
        <v>2327</v>
      </c>
      <c r="P20" s="80"/>
      <c r="Q20" s="80"/>
      <c r="R20" s="80"/>
      <c r="S20" s="80"/>
      <c r="T20" s="80"/>
      <c r="U20" s="80"/>
      <c r="V20" s="80"/>
      <c r="W20" s="80"/>
      <c r="X20" s="80"/>
      <c r="Y20" s="80"/>
      <c r="Z20" s="80"/>
    </row>
    <row r="21" spans="1:26" ht="39.75" customHeight="1">
      <c r="A21" s="78" t="s">
        <v>9</v>
      </c>
      <c r="B21" s="79" t="s">
        <v>10</v>
      </c>
      <c r="C21" s="79" t="s">
        <v>11</v>
      </c>
      <c r="D21" s="78" t="s">
        <v>12</v>
      </c>
      <c r="E21" s="80" t="s">
        <v>13</v>
      </c>
      <c r="F21" s="78" t="s">
        <v>65</v>
      </c>
      <c r="G21" s="80" t="s">
        <v>66</v>
      </c>
      <c r="H21" s="81"/>
      <c r="I21" s="81" t="s">
        <v>32</v>
      </c>
      <c r="J21" s="88" t="s">
        <v>2298</v>
      </c>
      <c r="K21" s="98">
        <v>2647000</v>
      </c>
      <c r="L21" s="88" t="s">
        <v>2299</v>
      </c>
      <c r="M21" s="99">
        <v>6035160</v>
      </c>
      <c r="N21" s="97" t="s">
        <v>2330</v>
      </c>
      <c r="O21" s="96"/>
      <c r="P21" s="106" t="s">
        <v>2320</v>
      </c>
      <c r="Q21" s="80"/>
      <c r="R21" s="80"/>
      <c r="S21" s="80"/>
      <c r="T21" s="80"/>
      <c r="U21" s="80"/>
      <c r="V21" s="80"/>
      <c r="W21" s="80"/>
      <c r="X21" s="80"/>
      <c r="Y21" s="80"/>
      <c r="Z21" s="80"/>
    </row>
    <row r="22" spans="1:26" ht="39.75" customHeight="1">
      <c r="A22" s="78" t="s">
        <v>9</v>
      </c>
      <c r="B22" s="79" t="s">
        <v>10</v>
      </c>
      <c r="C22" s="79" t="s">
        <v>11</v>
      </c>
      <c r="D22" s="78" t="s">
        <v>12</v>
      </c>
      <c r="E22" s="80" t="s">
        <v>13</v>
      </c>
      <c r="F22" s="78" t="s">
        <v>71</v>
      </c>
      <c r="G22" s="80" t="s">
        <v>72</v>
      </c>
      <c r="H22" s="81" t="s">
        <v>16</v>
      </c>
      <c r="I22" s="81"/>
      <c r="J22" s="80" t="s">
        <v>73</v>
      </c>
      <c r="K22" s="83">
        <v>5000000</v>
      </c>
      <c r="L22" s="80" t="s">
        <v>74</v>
      </c>
      <c r="M22" s="83">
        <v>5000000</v>
      </c>
      <c r="N22" s="97" t="s">
        <v>2331</v>
      </c>
      <c r="O22" s="107" t="s">
        <v>2332</v>
      </c>
      <c r="P22" s="80"/>
      <c r="Q22" s="80"/>
      <c r="R22" s="80"/>
      <c r="S22" s="80"/>
      <c r="T22" s="80"/>
      <c r="U22" s="80"/>
      <c r="V22" s="80"/>
      <c r="W22" s="80"/>
      <c r="X22" s="80"/>
      <c r="Y22" s="80"/>
      <c r="Z22" s="80"/>
    </row>
    <row r="23" spans="1:26" ht="39.75" customHeight="1">
      <c r="A23" s="78" t="s">
        <v>9</v>
      </c>
      <c r="B23" s="79" t="s">
        <v>10</v>
      </c>
      <c r="C23" s="79" t="s">
        <v>11</v>
      </c>
      <c r="D23" s="78" t="s">
        <v>12</v>
      </c>
      <c r="E23" s="80" t="s">
        <v>13</v>
      </c>
      <c r="F23" s="78" t="s">
        <v>71</v>
      </c>
      <c r="G23" s="80" t="s">
        <v>72</v>
      </c>
      <c r="H23" s="81"/>
      <c r="I23" s="81" t="s">
        <v>27</v>
      </c>
      <c r="J23" s="80"/>
      <c r="K23" s="83">
        <v>0</v>
      </c>
      <c r="L23" s="80"/>
      <c r="M23" s="83">
        <v>0</v>
      </c>
      <c r="N23" s="97" t="s">
        <v>2333</v>
      </c>
      <c r="O23" s="80" t="s">
        <v>2334</v>
      </c>
      <c r="P23" s="80"/>
      <c r="Q23" s="80"/>
      <c r="R23" s="80"/>
      <c r="S23" s="80"/>
      <c r="T23" s="80"/>
      <c r="U23" s="80"/>
      <c r="V23" s="80"/>
      <c r="W23" s="80"/>
      <c r="X23" s="80"/>
      <c r="Y23" s="80"/>
      <c r="Z23" s="80"/>
    </row>
    <row r="24" spans="1:26" ht="39.75" customHeight="1">
      <c r="A24" s="78" t="s">
        <v>9</v>
      </c>
      <c r="B24" s="79" t="s">
        <v>10</v>
      </c>
      <c r="C24" s="79" t="s">
        <v>11</v>
      </c>
      <c r="D24" s="78" t="s">
        <v>12</v>
      </c>
      <c r="E24" s="80" t="s">
        <v>13</v>
      </c>
      <c r="F24" s="78" t="s">
        <v>71</v>
      </c>
      <c r="G24" s="80" t="s">
        <v>72</v>
      </c>
      <c r="H24" s="81"/>
      <c r="I24" s="81" t="s">
        <v>75</v>
      </c>
      <c r="J24" s="80" t="s">
        <v>76</v>
      </c>
      <c r="K24" s="83">
        <v>10000000</v>
      </c>
      <c r="L24" s="80" t="s">
        <v>77</v>
      </c>
      <c r="M24" s="83">
        <v>100000000</v>
      </c>
      <c r="N24" s="97" t="s">
        <v>2335</v>
      </c>
      <c r="O24" s="80"/>
      <c r="P24" s="80"/>
      <c r="Q24" s="80"/>
      <c r="R24" s="80"/>
      <c r="S24" s="80"/>
      <c r="T24" s="80"/>
      <c r="U24" s="80"/>
      <c r="V24" s="80"/>
      <c r="W24" s="80"/>
      <c r="X24" s="80"/>
      <c r="Y24" s="80"/>
      <c r="Z24" s="80"/>
    </row>
    <row r="25" spans="1:26" ht="39.75" customHeight="1">
      <c r="A25" s="78" t="s">
        <v>9</v>
      </c>
      <c r="B25" s="79" t="s">
        <v>10</v>
      </c>
      <c r="C25" s="79" t="s">
        <v>11</v>
      </c>
      <c r="D25" s="78" t="s">
        <v>12</v>
      </c>
      <c r="E25" s="80" t="s">
        <v>13</v>
      </c>
      <c r="F25" s="78" t="s">
        <v>71</v>
      </c>
      <c r="G25" s="80" t="s">
        <v>72</v>
      </c>
      <c r="H25" s="81"/>
      <c r="I25" s="81" t="s">
        <v>78</v>
      </c>
      <c r="J25" s="80"/>
      <c r="K25" s="83">
        <v>0</v>
      </c>
      <c r="L25" s="80" t="s">
        <v>79</v>
      </c>
      <c r="M25" s="83">
        <v>100000000</v>
      </c>
      <c r="N25" s="97" t="s">
        <v>2336</v>
      </c>
      <c r="O25" s="108" t="s">
        <v>2337</v>
      </c>
      <c r="P25" s="80"/>
      <c r="Q25" s="80"/>
      <c r="R25" s="80"/>
      <c r="S25" s="80"/>
      <c r="T25" s="80"/>
      <c r="U25" s="80"/>
      <c r="V25" s="80"/>
      <c r="W25" s="80"/>
      <c r="X25" s="80"/>
      <c r="Y25" s="80"/>
      <c r="Z25" s="80"/>
    </row>
    <row r="26" spans="1:26" ht="39.75" customHeight="1">
      <c r="A26" s="78" t="s">
        <v>9</v>
      </c>
      <c r="B26" s="79" t="s">
        <v>10</v>
      </c>
      <c r="C26" s="79" t="s">
        <v>11</v>
      </c>
      <c r="D26" s="78" t="s">
        <v>12</v>
      </c>
      <c r="E26" s="80" t="s">
        <v>13</v>
      </c>
      <c r="F26" s="78" t="s">
        <v>71</v>
      </c>
      <c r="G26" s="80" t="s">
        <v>72</v>
      </c>
      <c r="H26" s="81"/>
      <c r="I26" s="81" t="s">
        <v>80</v>
      </c>
      <c r="J26" s="80" t="s">
        <v>81</v>
      </c>
      <c r="K26" s="83">
        <v>500000</v>
      </c>
      <c r="L26" s="80" t="s">
        <v>82</v>
      </c>
      <c r="M26" s="83">
        <v>600000</v>
      </c>
      <c r="N26" s="97" t="s">
        <v>2338</v>
      </c>
      <c r="O26" s="80"/>
      <c r="P26" s="80"/>
      <c r="Q26" s="80"/>
      <c r="R26" s="80"/>
      <c r="S26" s="80"/>
      <c r="T26" s="80"/>
      <c r="U26" s="80"/>
      <c r="V26" s="80"/>
      <c r="W26" s="80"/>
      <c r="X26" s="80"/>
      <c r="Y26" s="80"/>
      <c r="Z26" s="80"/>
    </row>
    <row r="27" spans="1:26" ht="39.75" customHeight="1">
      <c r="A27" s="78" t="s">
        <v>9</v>
      </c>
      <c r="B27" s="79" t="s">
        <v>10</v>
      </c>
      <c r="C27" s="79" t="s">
        <v>11</v>
      </c>
      <c r="D27" s="78" t="s">
        <v>12</v>
      </c>
      <c r="E27" s="80" t="s">
        <v>13</v>
      </c>
      <c r="F27" s="78" t="s">
        <v>71</v>
      </c>
      <c r="G27" s="80" t="s">
        <v>72</v>
      </c>
      <c r="H27" s="81"/>
      <c r="I27" s="81" t="s">
        <v>86</v>
      </c>
      <c r="J27" s="109" t="s">
        <v>87</v>
      </c>
      <c r="K27" s="83">
        <v>2000000</v>
      </c>
      <c r="L27" s="109" t="s">
        <v>88</v>
      </c>
      <c r="M27" s="83">
        <v>2000000</v>
      </c>
      <c r="N27" s="110" t="s">
        <v>2339</v>
      </c>
      <c r="O27" s="80"/>
      <c r="P27" s="80"/>
      <c r="Q27" s="80"/>
      <c r="R27" s="80"/>
      <c r="S27" s="80"/>
      <c r="T27" s="80"/>
      <c r="U27" s="80"/>
      <c r="V27" s="80"/>
      <c r="W27" s="80"/>
      <c r="X27" s="80"/>
      <c r="Y27" s="80"/>
      <c r="Z27" s="80"/>
    </row>
    <row r="28" spans="1:26" ht="39.75" customHeight="1">
      <c r="A28" s="78" t="s">
        <v>9</v>
      </c>
      <c r="B28" s="79" t="s">
        <v>10</v>
      </c>
      <c r="C28" s="79" t="s">
        <v>11</v>
      </c>
      <c r="D28" s="78" t="s">
        <v>12</v>
      </c>
      <c r="E28" s="80" t="s">
        <v>13</v>
      </c>
      <c r="F28" s="78" t="s">
        <v>71</v>
      </c>
      <c r="G28" s="80" t="s">
        <v>72</v>
      </c>
      <c r="H28" s="81"/>
      <c r="I28" s="81" t="s">
        <v>32</v>
      </c>
      <c r="J28" s="88" t="s">
        <v>2340</v>
      </c>
      <c r="K28" s="98">
        <v>3056000</v>
      </c>
      <c r="L28" s="88" t="s">
        <v>2341</v>
      </c>
      <c r="M28" s="99">
        <v>6967680</v>
      </c>
      <c r="N28" s="97" t="s">
        <v>2342</v>
      </c>
      <c r="O28" s="111" t="s">
        <v>2343</v>
      </c>
      <c r="P28" s="101" t="s">
        <v>2344</v>
      </c>
      <c r="Q28" s="80"/>
      <c r="R28" s="80"/>
      <c r="S28" s="80"/>
      <c r="T28" s="80"/>
      <c r="U28" s="80"/>
      <c r="V28" s="80"/>
      <c r="W28" s="80"/>
      <c r="X28" s="80"/>
      <c r="Y28" s="80"/>
      <c r="Z28" s="80"/>
    </row>
    <row r="29" spans="1:26" ht="39.75" customHeight="1">
      <c r="A29" s="78" t="s">
        <v>9</v>
      </c>
      <c r="B29" s="79" t="s">
        <v>10</v>
      </c>
      <c r="C29" s="79" t="s">
        <v>11</v>
      </c>
      <c r="D29" s="78" t="s">
        <v>12</v>
      </c>
      <c r="E29" s="80" t="s">
        <v>13</v>
      </c>
      <c r="F29" s="78" t="s">
        <v>91</v>
      </c>
      <c r="G29" s="80" t="s">
        <v>92</v>
      </c>
      <c r="H29" s="81" t="s">
        <v>24</v>
      </c>
      <c r="I29" s="81"/>
      <c r="J29" s="80" t="s">
        <v>93</v>
      </c>
      <c r="K29" s="82">
        <v>3006507</v>
      </c>
      <c r="L29" s="80" t="s">
        <v>93</v>
      </c>
      <c r="M29" s="82">
        <v>6503468</v>
      </c>
      <c r="N29" s="103" t="s">
        <v>2313</v>
      </c>
      <c r="O29" s="94" t="s">
        <v>2345</v>
      </c>
      <c r="P29" s="80"/>
      <c r="Q29" s="80"/>
      <c r="R29" s="80"/>
      <c r="S29" s="80"/>
      <c r="T29" s="80"/>
      <c r="U29" s="80"/>
      <c r="V29" s="80"/>
      <c r="W29" s="80"/>
      <c r="X29" s="80"/>
      <c r="Y29" s="80"/>
      <c r="Z29" s="80"/>
    </row>
    <row r="30" spans="1:26" ht="39.75" customHeight="1">
      <c r="A30" s="78" t="s">
        <v>9</v>
      </c>
      <c r="B30" s="79" t="s">
        <v>10</v>
      </c>
      <c r="C30" s="79" t="s">
        <v>11</v>
      </c>
      <c r="D30" s="78" t="s">
        <v>12</v>
      </c>
      <c r="E30" s="80" t="s">
        <v>13</v>
      </c>
      <c r="F30" s="78" t="s">
        <v>94</v>
      </c>
      <c r="G30" s="80" t="s">
        <v>95</v>
      </c>
      <c r="H30" s="81" t="s">
        <v>96</v>
      </c>
      <c r="I30" s="81"/>
      <c r="J30" s="80" t="s">
        <v>97</v>
      </c>
      <c r="K30" s="83">
        <v>100000000</v>
      </c>
      <c r="L30" s="80"/>
      <c r="M30" s="83">
        <v>0</v>
      </c>
      <c r="N30" s="97" t="s">
        <v>2346</v>
      </c>
      <c r="O30" s="80" t="s">
        <v>2347</v>
      </c>
      <c r="P30" s="80"/>
      <c r="Q30" s="80"/>
      <c r="R30" s="80"/>
      <c r="S30" s="80"/>
      <c r="T30" s="80"/>
      <c r="U30" s="80"/>
      <c r="V30" s="80"/>
      <c r="W30" s="80"/>
      <c r="X30" s="80"/>
      <c r="Y30" s="80"/>
      <c r="Z30" s="80"/>
    </row>
    <row r="31" spans="1:26" ht="39.75" customHeight="1">
      <c r="A31" s="78" t="s">
        <v>9</v>
      </c>
      <c r="B31" s="79" t="s">
        <v>10</v>
      </c>
      <c r="C31" s="79" t="s">
        <v>11</v>
      </c>
      <c r="D31" s="78" t="s">
        <v>12</v>
      </c>
      <c r="E31" s="80" t="s">
        <v>13</v>
      </c>
      <c r="F31" s="78" t="s">
        <v>94</v>
      </c>
      <c r="G31" s="80" t="s">
        <v>95</v>
      </c>
      <c r="H31" s="81" t="s">
        <v>24</v>
      </c>
      <c r="I31" s="81"/>
      <c r="J31" s="80" t="s">
        <v>97</v>
      </c>
      <c r="K31" s="83">
        <v>170000000</v>
      </c>
      <c r="L31" s="80"/>
      <c r="M31" s="83"/>
      <c r="N31" s="103" t="s">
        <v>2315</v>
      </c>
      <c r="O31" s="94" t="s">
        <v>2348</v>
      </c>
      <c r="P31" s="80"/>
      <c r="Q31" s="80"/>
      <c r="R31" s="80"/>
      <c r="S31" s="80"/>
      <c r="T31" s="80"/>
      <c r="U31" s="80"/>
      <c r="V31" s="80"/>
      <c r="W31" s="80"/>
      <c r="X31" s="80"/>
      <c r="Y31" s="80"/>
      <c r="Z31" s="80"/>
    </row>
    <row r="32" spans="1:26" ht="39.75" customHeight="1">
      <c r="A32" s="78" t="s">
        <v>9</v>
      </c>
      <c r="B32" s="79" t="s">
        <v>10</v>
      </c>
      <c r="C32" s="79" t="s">
        <v>11</v>
      </c>
      <c r="D32" s="78" t="s">
        <v>12</v>
      </c>
      <c r="E32" s="80" t="s">
        <v>13</v>
      </c>
      <c r="F32" s="78" t="s">
        <v>94</v>
      </c>
      <c r="G32" s="80" t="s">
        <v>95</v>
      </c>
      <c r="H32" s="81"/>
      <c r="I32" s="81" t="s">
        <v>75</v>
      </c>
      <c r="J32" s="80" t="s">
        <v>98</v>
      </c>
      <c r="K32" s="83">
        <v>50000000</v>
      </c>
      <c r="L32" s="80" t="s">
        <v>99</v>
      </c>
      <c r="M32" s="83">
        <v>50000000</v>
      </c>
      <c r="N32" s="97" t="s">
        <v>2349</v>
      </c>
      <c r="O32" s="80"/>
      <c r="P32" s="80"/>
      <c r="Q32" s="80"/>
      <c r="R32" s="80"/>
      <c r="S32" s="80"/>
      <c r="T32" s="80"/>
      <c r="U32" s="80"/>
      <c r="V32" s="80"/>
      <c r="W32" s="80"/>
      <c r="X32" s="80"/>
      <c r="Y32" s="80"/>
      <c r="Z32" s="80"/>
    </row>
    <row r="33" spans="1:26" ht="39.75" customHeight="1">
      <c r="A33" s="78" t="s">
        <v>9</v>
      </c>
      <c r="B33" s="79" t="s">
        <v>10</v>
      </c>
      <c r="C33" s="79" t="s">
        <v>11</v>
      </c>
      <c r="D33" s="78" t="s">
        <v>12</v>
      </c>
      <c r="E33" s="80" t="s">
        <v>13</v>
      </c>
      <c r="F33" s="78" t="s">
        <v>94</v>
      </c>
      <c r="G33" s="80" t="s">
        <v>95</v>
      </c>
      <c r="H33" s="81"/>
      <c r="I33" s="81" t="s">
        <v>32</v>
      </c>
      <c r="J33" s="88" t="s">
        <v>2350</v>
      </c>
      <c r="K33" s="98">
        <v>2675000</v>
      </c>
      <c r="L33" s="88" t="s">
        <v>2351</v>
      </c>
      <c r="M33" s="99">
        <v>6099000</v>
      </c>
      <c r="N33" s="97" t="s">
        <v>2352</v>
      </c>
      <c r="O33" s="111" t="s">
        <v>2353</v>
      </c>
      <c r="P33" s="101" t="s">
        <v>2354</v>
      </c>
      <c r="Q33" s="80"/>
      <c r="R33" s="80"/>
      <c r="S33" s="80"/>
      <c r="T33" s="80"/>
      <c r="U33" s="80"/>
      <c r="V33" s="80"/>
      <c r="W33" s="80"/>
      <c r="X33" s="80"/>
      <c r="Y33" s="80"/>
      <c r="Z33" s="80"/>
    </row>
    <row r="34" spans="1:26" ht="39.75" customHeight="1">
      <c r="A34" s="78" t="s">
        <v>9</v>
      </c>
      <c r="B34" s="79" t="s">
        <v>10</v>
      </c>
      <c r="C34" s="79" t="s">
        <v>11</v>
      </c>
      <c r="D34" s="78" t="s">
        <v>12</v>
      </c>
      <c r="E34" s="80" t="s">
        <v>13</v>
      </c>
      <c r="F34" s="78" t="s">
        <v>94</v>
      </c>
      <c r="G34" s="80" t="s">
        <v>95</v>
      </c>
      <c r="H34" s="81"/>
      <c r="I34" s="81" t="s">
        <v>102</v>
      </c>
      <c r="J34" s="80" t="s">
        <v>103</v>
      </c>
      <c r="K34" s="83">
        <v>83651282</v>
      </c>
      <c r="L34" s="80"/>
      <c r="M34" s="83">
        <v>0</v>
      </c>
      <c r="N34" s="97" t="s">
        <v>2355</v>
      </c>
      <c r="O34" s="80" t="s">
        <v>2356</v>
      </c>
      <c r="P34" s="80"/>
      <c r="Q34" s="80"/>
      <c r="R34" s="80"/>
      <c r="S34" s="80"/>
      <c r="T34" s="80"/>
      <c r="U34" s="80"/>
      <c r="V34" s="80"/>
      <c r="W34" s="80"/>
      <c r="X34" s="80"/>
      <c r="Y34" s="80"/>
      <c r="Z34" s="80"/>
    </row>
    <row r="35" spans="1:26" ht="39.75" customHeight="1">
      <c r="A35" s="78" t="s">
        <v>9</v>
      </c>
      <c r="B35" s="79" t="s">
        <v>10</v>
      </c>
      <c r="C35" s="79" t="s">
        <v>11</v>
      </c>
      <c r="D35" s="78" t="s">
        <v>104</v>
      </c>
      <c r="E35" s="80" t="s">
        <v>105</v>
      </c>
      <c r="F35" s="78" t="s">
        <v>106</v>
      </c>
      <c r="G35" s="80" t="s">
        <v>107</v>
      </c>
      <c r="H35" s="81" t="s">
        <v>24</v>
      </c>
      <c r="I35" s="81"/>
      <c r="J35" s="80" t="s">
        <v>108</v>
      </c>
      <c r="K35" s="82">
        <v>3581926</v>
      </c>
      <c r="L35" s="80" t="s">
        <v>109</v>
      </c>
      <c r="M35" s="82">
        <v>5470372</v>
      </c>
      <c r="N35" s="103" t="s">
        <v>2317</v>
      </c>
      <c r="O35" s="94" t="s">
        <v>2357</v>
      </c>
      <c r="P35" s="80"/>
      <c r="Q35" s="80"/>
      <c r="R35" s="80"/>
      <c r="S35" s="80"/>
      <c r="T35" s="80"/>
      <c r="U35" s="80"/>
      <c r="V35" s="80"/>
      <c r="W35" s="80"/>
      <c r="X35" s="80"/>
      <c r="Y35" s="80"/>
      <c r="Z35" s="80"/>
    </row>
    <row r="36" spans="1:26" ht="39.75" customHeight="1">
      <c r="A36" s="78" t="s">
        <v>9</v>
      </c>
      <c r="B36" s="79" t="s">
        <v>10</v>
      </c>
      <c r="C36" s="79" t="s">
        <v>11</v>
      </c>
      <c r="D36" s="78" t="s">
        <v>104</v>
      </c>
      <c r="E36" s="80" t="s">
        <v>105</v>
      </c>
      <c r="F36" s="78" t="s">
        <v>106</v>
      </c>
      <c r="G36" s="80" t="s">
        <v>107</v>
      </c>
      <c r="H36" s="81" t="s">
        <v>121</v>
      </c>
      <c r="I36" s="81"/>
      <c r="J36" s="80" t="s">
        <v>108</v>
      </c>
      <c r="K36" s="82">
        <v>3581926</v>
      </c>
      <c r="L36" s="80" t="s">
        <v>109</v>
      </c>
      <c r="M36" s="82">
        <v>5470372</v>
      </c>
      <c r="N36" s="103" t="s">
        <v>2317</v>
      </c>
      <c r="O36" s="94" t="s">
        <v>2357</v>
      </c>
      <c r="P36" s="80"/>
      <c r="Q36" s="80"/>
      <c r="R36" s="80"/>
      <c r="S36" s="80"/>
      <c r="T36" s="80"/>
      <c r="U36" s="80"/>
      <c r="V36" s="80"/>
      <c r="W36" s="80"/>
      <c r="X36" s="80"/>
      <c r="Y36" s="80"/>
      <c r="Z36" s="80"/>
    </row>
    <row r="37" spans="1:26" ht="39.75" customHeight="1">
      <c r="A37" s="78" t="s">
        <v>9</v>
      </c>
      <c r="B37" s="79" t="s">
        <v>10</v>
      </c>
      <c r="C37" s="79" t="s">
        <v>11</v>
      </c>
      <c r="D37" s="78" t="s">
        <v>104</v>
      </c>
      <c r="E37" s="80" t="s">
        <v>105</v>
      </c>
      <c r="F37" s="78" t="s">
        <v>106</v>
      </c>
      <c r="G37" s="80" t="s">
        <v>107</v>
      </c>
      <c r="H37" s="81" t="s">
        <v>190</v>
      </c>
      <c r="I37" s="81"/>
      <c r="J37" s="80" t="s">
        <v>108</v>
      </c>
      <c r="K37" s="82">
        <v>3581926</v>
      </c>
      <c r="L37" s="80" t="s">
        <v>109</v>
      </c>
      <c r="M37" s="82">
        <v>5470372</v>
      </c>
      <c r="N37" s="103" t="s">
        <v>2317</v>
      </c>
      <c r="O37" s="94" t="s">
        <v>2357</v>
      </c>
      <c r="P37" s="80"/>
      <c r="Q37" s="80"/>
      <c r="R37" s="80"/>
      <c r="S37" s="80"/>
      <c r="T37" s="80"/>
      <c r="U37" s="80"/>
      <c r="V37" s="80"/>
      <c r="W37" s="80"/>
      <c r="X37" s="80"/>
      <c r="Y37" s="80"/>
      <c r="Z37" s="80"/>
    </row>
    <row r="38" spans="1:26" ht="39.75" customHeight="1">
      <c r="A38" s="78" t="s">
        <v>9</v>
      </c>
      <c r="B38" s="79" t="s">
        <v>10</v>
      </c>
      <c r="C38" s="79" t="s">
        <v>11</v>
      </c>
      <c r="D38" s="78" t="s">
        <v>104</v>
      </c>
      <c r="E38" s="80" t="s">
        <v>105</v>
      </c>
      <c r="F38" s="78" t="s">
        <v>106</v>
      </c>
      <c r="G38" s="80" t="s">
        <v>107</v>
      </c>
      <c r="H38" s="81"/>
      <c r="I38" s="81" t="s">
        <v>574</v>
      </c>
      <c r="J38" s="80" t="s">
        <v>108</v>
      </c>
      <c r="K38" s="82">
        <v>3581926</v>
      </c>
      <c r="L38" s="80" t="s">
        <v>109</v>
      </c>
      <c r="M38" s="82">
        <v>5470372</v>
      </c>
      <c r="N38" s="103" t="s">
        <v>2317</v>
      </c>
      <c r="O38" s="94" t="s">
        <v>2357</v>
      </c>
      <c r="P38" s="80"/>
      <c r="Q38" s="80"/>
      <c r="R38" s="80"/>
      <c r="S38" s="80"/>
      <c r="T38" s="80"/>
      <c r="U38" s="80"/>
      <c r="V38" s="80"/>
      <c r="W38" s="80"/>
      <c r="X38" s="80"/>
      <c r="Y38" s="80"/>
      <c r="Z38" s="80"/>
    </row>
    <row r="39" spans="1:26" ht="39.75" customHeight="1">
      <c r="A39" s="78" t="s">
        <v>9</v>
      </c>
      <c r="B39" s="79" t="s">
        <v>10</v>
      </c>
      <c r="C39" s="79" t="s">
        <v>11</v>
      </c>
      <c r="D39" s="78" t="s">
        <v>104</v>
      </c>
      <c r="E39" s="80" t="s">
        <v>105</v>
      </c>
      <c r="F39" s="78" t="s">
        <v>106</v>
      </c>
      <c r="G39" s="80" t="s">
        <v>107</v>
      </c>
      <c r="H39" s="81"/>
      <c r="I39" s="81" t="s">
        <v>2358</v>
      </c>
      <c r="J39" s="80" t="s">
        <v>108</v>
      </c>
      <c r="K39" s="82">
        <v>3581926</v>
      </c>
      <c r="L39" s="80" t="s">
        <v>109</v>
      </c>
      <c r="M39" s="82">
        <v>5470372</v>
      </c>
      <c r="N39" s="103" t="s">
        <v>2317</v>
      </c>
      <c r="O39" s="94" t="s">
        <v>2357</v>
      </c>
      <c r="P39" s="80"/>
      <c r="Q39" s="80"/>
      <c r="R39" s="80"/>
      <c r="S39" s="80"/>
      <c r="T39" s="80"/>
      <c r="U39" s="80"/>
      <c r="V39" s="80"/>
      <c r="W39" s="80"/>
      <c r="X39" s="80"/>
      <c r="Y39" s="80"/>
      <c r="Z39" s="80"/>
    </row>
    <row r="40" spans="1:26" ht="39.75" customHeight="1">
      <c r="A40" s="78" t="s">
        <v>9</v>
      </c>
      <c r="B40" s="79" t="s">
        <v>10</v>
      </c>
      <c r="C40" s="79" t="s">
        <v>11</v>
      </c>
      <c r="D40" s="78" t="s">
        <v>104</v>
      </c>
      <c r="E40" s="80" t="s">
        <v>105</v>
      </c>
      <c r="F40" s="78" t="s">
        <v>106</v>
      </c>
      <c r="G40" s="80" t="s">
        <v>107</v>
      </c>
      <c r="H40" s="81"/>
      <c r="I40" s="81" t="s">
        <v>137</v>
      </c>
      <c r="J40" s="80" t="s">
        <v>108</v>
      </c>
      <c r="K40" s="82">
        <v>3581926</v>
      </c>
      <c r="L40" s="80" t="s">
        <v>109</v>
      </c>
      <c r="M40" s="82">
        <v>5470372</v>
      </c>
      <c r="N40" s="103" t="s">
        <v>2317</v>
      </c>
      <c r="O40" s="94" t="s">
        <v>2357</v>
      </c>
      <c r="P40" s="80"/>
      <c r="Q40" s="80"/>
      <c r="R40" s="80"/>
      <c r="S40" s="80"/>
      <c r="T40" s="80"/>
      <c r="U40" s="80"/>
      <c r="V40" s="80"/>
      <c r="W40" s="80"/>
      <c r="X40" s="80"/>
      <c r="Y40" s="80"/>
      <c r="Z40" s="80"/>
    </row>
    <row r="41" spans="1:26" ht="39.75" customHeight="1">
      <c r="A41" s="78" t="s">
        <v>9</v>
      </c>
      <c r="B41" s="79" t="s">
        <v>10</v>
      </c>
      <c r="C41" s="79" t="s">
        <v>11</v>
      </c>
      <c r="D41" s="78" t="s">
        <v>104</v>
      </c>
      <c r="E41" s="80" t="s">
        <v>105</v>
      </c>
      <c r="F41" s="78" t="s">
        <v>106</v>
      </c>
      <c r="G41" s="80" t="s">
        <v>107</v>
      </c>
      <c r="H41" s="81"/>
      <c r="I41" s="81" t="s">
        <v>2359</v>
      </c>
      <c r="J41" s="80" t="s">
        <v>108</v>
      </c>
      <c r="K41" s="82">
        <v>3581926</v>
      </c>
      <c r="L41" s="80" t="s">
        <v>109</v>
      </c>
      <c r="M41" s="82">
        <v>5470372</v>
      </c>
      <c r="N41" s="103" t="s">
        <v>2317</v>
      </c>
      <c r="O41" s="94" t="s">
        <v>2357</v>
      </c>
      <c r="P41" s="80"/>
      <c r="Q41" s="80"/>
      <c r="R41" s="80"/>
      <c r="S41" s="80"/>
      <c r="T41" s="80"/>
      <c r="U41" s="80"/>
      <c r="V41" s="80"/>
      <c r="W41" s="80"/>
      <c r="X41" s="80"/>
      <c r="Y41" s="80"/>
      <c r="Z41" s="80"/>
    </row>
    <row r="42" spans="1:26" ht="39.75" customHeight="1">
      <c r="A42" s="78" t="s">
        <v>9</v>
      </c>
      <c r="B42" s="79" t="s">
        <v>10</v>
      </c>
      <c r="C42" s="79" t="s">
        <v>11</v>
      </c>
      <c r="D42" s="78" t="s">
        <v>104</v>
      </c>
      <c r="E42" s="80" t="s">
        <v>105</v>
      </c>
      <c r="F42" s="78" t="s">
        <v>106</v>
      </c>
      <c r="G42" s="80" t="s">
        <v>107</v>
      </c>
      <c r="H42" s="81"/>
      <c r="I42" s="81" t="s">
        <v>2360</v>
      </c>
      <c r="J42" s="80" t="s">
        <v>108</v>
      </c>
      <c r="K42" s="82">
        <v>3581926</v>
      </c>
      <c r="L42" s="80" t="s">
        <v>109</v>
      </c>
      <c r="M42" s="82">
        <v>5470372</v>
      </c>
      <c r="N42" s="103" t="s">
        <v>2317</v>
      </c>
      <c r="O42" s="94" t="s">
        <v>2357</v>
      </c>
      <c r="P42" s="80"/>
      <c r="Q42" s="80"/>
      <c r="R42" s="80"/>
      <c r="S42" s="80"/>
      <c r="T42" s="80"/>
      <c r="U42" s="80"/>
      <c r="V42" s="80"/>
      <c r="W42" s="80"/>
      <c r="X42" s="80"/>
      <c r="Y42" s="80"/>
      <c r="Z42" s="80"/>
    </row>
    <row r="43" spans="1:26" ht="39.75" customHeight="1">
      <c r="A43" s="78" t="s">
        <v>9</v>
      </c>
      <c r="B43" s="79" t="s">
        <v>10</v>
      </c>
      <c r="C43" s="79" t="s">
        <v>11</v>
      </c>
      <c r="D43" s="78" t="s">
        <v>104</v>
      </c>
      <c r="E43" s="80" t="s">
        <v>105</v>
      </c>
      <c r="F43" s="78" t="s">
        <v>106</v>
      </c>
      <c r="G43" s="80" t="s">
        <v>107</v>
      </c>
      <c r="H43" s="81"/>
      <c r="I43" s="81" t="s">
        <v>438</v>
      </c>
      <c r="J43" s="80" t="s">
        <v>108</v>
      </c>
      <c r="K43" s="82">
        <v>3581926</v>
      </c>
      <c r="L43" s="80" t="s">
        <v>109</v>
      </c>
      <c r="M43" s="82">
        <v>5470372</v>
      </c>
      <c r="N43" s="103" t="s">
        <v>2317</v>
      </c>
      <c r="O43" s="94" t="s">
        <v>2357</v>
      </c>
      <c r="P43" s="80"/>
      <c r="Q43" s="80"/>
      <c r="R43" s="80"/>
      <c r="S43" s="80"/>
      <c r="T43" s="80"/>
      <c r="U43" s="80"/>
      <c r="V43" s="80"/>
      <c r="W43" s="80"/>
      <c r="X43" s="80"/>
      <c r="Y43" s="80"/>
      <c r="Z43" s="80"/>
    </row>
    <row r="44" spans="1:26" ht="39.75" customHeight="1">
      <c r="A44" s="78" t="s">
        <v>9</v>
      </c>
      <c r="B44" s="79" t="s">
        <v>10</v>
      </c>
      <c r="C44" s="79" t="s">
        <v>11</v>
      </c>
      <c r="D44" s="78" t="s">
        <v>104</v>
      </c>
      <c r="E44" s="80" t="s">
        <v>105</v>
      </c>
      <c r="F44" s="78" t="s">
        <v>111</v>
      </c>
      <c r="G44" s="80" t="s">
        <v>112</v>
      </c>
      <c r="H44" s="81" t="s">
        <v>24</v>
      </c>
      <c r="I44" s="81" t="s">
        <v>0</v>
      </c>
      <c r="J44" s="80" t="s">
        <v>113</v>
      </c>
      <c r="K44" s="82">
        <v>3581926</v>
      </c>
      <c r="L44" s="80" t="s">
        <v>114</v>
      </c>
      <c r="M44" s="82">
        <v>5470372</v>
      </c>
      <c r="N44" s="103" t="s">
        <v>2318</v>
      </c>
      <c r="O44" s="94" t="s">
        <v>2361</v>
      </c>
      <c r="P44" s="80"/>
      <c r="Q44" s="80"/>
      <c r="R44" s="80"/>
      <c r="S44" s="80"/>
      <c r="T44" s="80"/>
      <c r="U44" s="80"/>
      <c r="V44" s="80"/>
      <c r="W44" s="80"/>
      <c r="X44" s="80"/>
      <c r="Y44" s="80"/>
      <c r="Z44" s="80"/>
    </row>
    <row r="45" spans="1:26" ht="39.75" customHeight="1">
      <c r="A45" s="78" t="s">
        <v>9</v>
      </c>
      <c r="B45" s="79" t="s">
        <v>10</v>
      </c>
      <c r="C45" s="79" t="s">
        <v>11</v>
      </c>
      <c r="D45" s="78" t="s">
        <v>104</v>
      </c>
      <c r="E45" s="80" t="s">
        <v>105</v>
      </c>
      <c r="F45" s="78" t="s">
        <v>115</v>
      </c>
      <c r="G45" s="80" t="s">
        <v>116</v>
      </c>
      <c r="H45" s="81" t="s">
        <v>19</v>
      </c>
      <c r="I45" s="81"/>
      <c r="J45" s="112" t="s">
        <v>117</v>
      </c>
      <c r="K45" s="83">
        <v>13000000</v>
      </c>
      <c r="L45" s="80" t="s">
        <v>118</v>
      </c>
      <c r="M45" s="83">
        <v>22000000</v>
      </c>
      <c r="N45" s="97" t="s">
        <v>2362</v>
      </c>
      <c r="O45" s="108" t="s">
        <v>2310</v>
      </c>
      <c r="P45" s="80"/>
      <c r="Q45" s="80"/>
      <c r="R45" s="80"/>
      <c r="S45" s="80"/>
      <c r="T45" s="80"/>
      <c r="U45" s="80"/>
      <c r="V45" s="80"/>
      <c r="W45" s="80"/>
      <c r="X45" s="80"/>
      <c r="Y45" s="80"/>
      <c r="Z45" s="80"/>
    </row>
    <row r="46" spans="1:26" ht="39.75" customHeight="1">
      <c r="A46" s="78" t="s">
        <v>9</v>
      </c>
      <c r="B46" s="79" t="s">
        <v>10</v>
      </c>
      <c r="C46" s="79" t="s">
        <v>11</v>
      </c>
      <c r="D46" s="78" t="s">
        <v>104</v>
      </c>
      <c r="E46" s="80" t="s">
        <v>105</v>
      </c>
      <c r="F46" s="78" t="s">
        <v>115</v>
      </c>
      <c r="G46" s="80" t="s">
        <v>116</v>
      </c>
      <c r="H46" s="81"/>
      <c r="I46" s="81" t="s">
        <v>120</v>
      </c>
      <c r="J46" s="80"/>
      <c r="K46" s="83"/>
      <c r="L46" s="80" t="s">
        <v>116</v>
      </c>
      <c r="M46" s="83">
        <v>20000000</v>
      </c>
      <c r="N46" s="97" t="s">
        <v>2363</v>
      </c>
      <c r="O46" s="80" t="s">
        <v>2364</v>
      </c>
      <c r="P46" s="105">
        <v>20000000</v>
      </c>
      <c r="Q46" s="80"/>
      <c r="R46" s="80"/>
      <c r="S46" s="80"/>
      <c r="T46" s="80"/>
      <c r="U46" s="80"/>
      <c r="V46" s="80"/>
      <c r="W46" s="80"/>
      <c r="X46" s="80"/>
      <c r="Y46" s="80"/>
      <c r="Z46" s="80"/>
    </row>
    <row r="47" spans="1:26" ht="39.75" customHeight="1">
      <c r="A47" s="78" t="s">
        <v>9</v>
      </c>
      <c r="B47" s="79" t="s">
        <v>10</v>
      </c>
      <c r="C47" s="79" t="s">
        <v>11</v>
      </c>
      <c r="D47" s="78" t="s">
        <v>104</v>
      </c>
      <c r="E47" s="80" t="s">
        <v>105</v>
      </c>
      <c r="F47" s="78" t="s">
        <v>115</v>
      </c>
      <c r="G47" s="80" t="s">
        <v>116</v>
      </c>
      <c r="H47" s="81"/>
      <c r="I47" s="81" t="s">
        <v>121</v>
      </c>
      <c r="J47" s="80" t="s">
        <v>122</v>
      </c>
      <c r="K47" s="83"/>
      <c r="L47" s="80" t="s">
        <v>123</v>
      </c>
      <c r="M47" s="83">
        <v>0</v>
      </c>
      <c r="N47" s="97" t="s">
        <v>2365</v>
      </c>
      <c r="O47" s="80"/>
      <c r="P47" s="80"/>
      <c r="Q47" s="80"/>
      <c r="R47" s="80"/>
      <c r="S47" s="80"/>
      <c r="T47" s="80"/>
      <c r="U47" s="80"/>
      <c r="V47" s="80"/>
      <c r="W47" s="80"/>
      <c r="X47" s="80"/>
      <c r="Y47" s="80"/>
      <c r="Z47" s="80"/>
    </row>
    <row r="48" spans="1:26" ht="39.75" customHeight="1">
      <c r="A48" s="78" t="s">
        <v>9</v>
      </c>
      <c r="B48" s="79" t="s">
        <v>10</v>
      </c>
      <c r="C48" s="79" t="s">
        <v>11</v>
      </c>
      <c r="D48" s="78" t="s">
        <v>104</v>
      </c>
      <c r="E48" s="80" t="s">
        <v>105</v>
      </c>
      <c r="F48" s="78" t="s">
        <v>115</v>
      </c>
      <c r="G48" s="80" t="s">
        <v>116</v>
      </c>
      <c r="H48" s="81"/>
      <c r="I48" s="81" t="s">
        <v>27</v>
      </c>
      <c r="J48" s="80" t="s">
        <v>125</v>
      </c>
      <c r="K48" s="83"/>
      <c r="L48" s="80"/>
      <c r="M48" s="83">
        <v>0</v>
      </c>
      <c r="N48" s="97" t="s">
        <v>2366</v>
      </c>
      <c r="O48" s="80"/>
      <c r="P48" s="80"/>
      <c r="Q48" s="80"/>
      <c r="R48" s="80"/>
      <c r="S48" s="80"/>
      <c r="T48" s="80"/>
      <c r="U48" s="80"/>
      <c r="V48" s="80"/>
      <c r="W48" s="80"/>
      <c r="X48" s="80"/>
      <c r="Y48" s="80"/>
      <c r="Z48" s="80"/>
    </row>
    <row r="49" spans="1:26" ht="39.75" customHeight="1">
      <c r="A49" s="78" t="s">
        <v>9</v>
      </c>
      <c r="B49" s="79" t="s">
        <v>10</v>
      </c>
      <c r="C49" s="79" t="s">
        <v>11</v>
      </c>
      <c r="D49" s="78" t="s">
        <v>104</v>
      </c>
      <c r="E49" s="80" t="s">
        <v>105</v>
      </c>
      <c r="F49" s="78" t="s">
        <v>115</v>
      </c>
      <c r="G49" s="80" t="s">
        <v>116</v>
      </c>
      <c r="H49" s="81"/>
      <c r="I49" s="81" t="s">
        <v>126</v>
      </c>
      <c r="J49" s="80" t="s">
        <v>127</v>
      </c>
      <c r="K49" s="105">
        <v>3000000</v>
      </c>
      <c r="L49" s="80" t="s">
        <v>128</v>
      </c>
      <c r="M49" s="105">
        <v>3000000</v>
      </c>
      <c r="N49" s="97" t="s">
        <v>2367</v>
      </c>
      <c r="O49" s="78" t="s">
        <v>2368</v>
      </c>
      <c r="P49" s="80"/>
      <c r="Q49" s="80"/>
      <c r="R49" s="80"/>
      <c r="S49" s="80"/>
      <c r="T49" s="80"/>
      <c r="U49" s="80"/>
      <c r="V49" s="80"/>
      <c r="W49" s="80"/>
      <c r="X49" s="80"/>
      <c r="Y49" s="80"/>
      <c r="Z49" s="80"/>
    </row>
    <row r="50" spans="1:26" ht="39.75" customHeight="1">
      <c r="A50" s="78" t="s">
        <v>9</v>
      </c>
      <c r="B50" s="79" t="s">
        <v>10</v>
      </c>
      <c r="C50" s="79" t="s">
        <v>11</v>
      </c>
      <c r="D50" s="78" t="s">
        <v>104</v>
      </c>
      <c r="E50" s="80" t="s">
        <v>105</v>
      </c>
      <c r="F50" s="78" t="s">
        <v>115</v>
      </c>
      <c r="G50" s="80" t="s">
        <v>116</v>
      </c>
      <c r="H50" s="81"/>
      <c r="I50" s="81" t="s">
        <v>75</v>
      </c>
      <c r="J50" s="80" t="s">
        <v>130</v>
      </c>
      <c r="K50" s="83">
        <v>7500000</v>
      </c>
      <c r="L50" s="80" t="s">
        <v>130</v>
      </c>
      <c r="M50" s="83">
        <v>7500000</v>
      </c>
      <c r="N50" s="97" t="s">
        <v>2369</v>
      </c>
      <c r="O50" s="78" t="s">
        <v>2370</v>
      </c>
      <c r="P50" s="78" t="s">
        <v>2371</v>
      </c>
      <c r="Q50" s="80"/>
      <c r="R50" s="80"/>
      <c r="S50" s="80"/>
      <c r="T50" s="80"/>
      <c r="U50" s="80"/>
      <c r="V50" s="80"/>
      <c r="W50" s="80"/>
      <c r="X50" s="80"/>
      <c r="Y50" s="80"/>
      <c r="Z50" s="80"/>
    </row>
    <row r="51" spans="1:26" ht="39.75" customHeight="1">
      <c r="A51" s="78" t="s">
        <v>9</v>
      </c>
      <c r="B51" s="79" t="s">
        <v>10</v>
      </c>
      <c r="C51" s="79" t="s">
        <v>11</v>
      </c>
      <c r="D51" s="78" t="s">
        <v>104</v>
      </c>
      <c r="E51" s="80" t="s">
        <v>105</v>
      </c>
      <c r="F51" s="78" t="s">
        <v>115</v>
      </c>
      <c r="G51" s="80" t="s">
        <v>116</v>
      </c>
      <c r="H51" s="81"/>
      <c r="I51" s="81" t="s">
        <v>78</v>
      </c>
      <c r="J51" s="80">
        <v>0</v>
      </c>
      <c r="K51" s="83">
        <v>0</v>
      </c>
      <c r="L51" s="80" t="s">
        <v>131</v>
      </c>
      <c r="M51" s="83">
        <v>14400000</v>
      </c>
      <c r="N51" s="97" t="s">
        <v>2372</v>
      </c>
      <c r="O51" s="108" t="s">
        <v>2337</v>
      </c>
      <c r="P51" s="80"/>
      <c r="Q51" s="80"/>
      <c r="R51" s="80"/>
      <c r="S51" s="80"/>
      <c r="T51" s="80"/>
      <c r="U51" s="80"/>
      <c r="V51" s="80"/>
      <c r="W51" s="80"/>
      <c r="X51" s="80"/>
      <c r="Y51" s="80"/>
      <c r="Z51" s="80"/>
    </row>
    <row r="52" spans="1:26" ht="39.75" customHeight="1">
      <c r="A52" s="78" t="s">
        <v>9</v>
      </c>
      <c r="B52" s="79" t="s">
        <v>10</v>
      </c>
      <c r="C52" s="79" t="s">
        <v>11</v>
      </c>
      <c r="D52" s="78" t="s">
        <v>104</v>
      </c>
      <c r="E52" s="80" t="s">
        <v>105</v>
      </c>
      <c r="F52" s="78" t="s">
        <v>115</v>
      </c>
      <c r="G52" s="80" t="s">
        <v>116</v>
      </c>
      <c r="H52" s="81"/>
      <c r="I52" s="81" t="s">
        <v>80</v>
      </c>
      <c r="J52" s="80" t="s">
        <v>132</v>
      </c>
      <c r="K52" s="83">
        <v>2000000</v>
      </c>
      <c r="L52" s="80" t="s">
        <v>2373</v>
      </c>
      <c r="M52" s="83">
        <v>3000000</v>
      </c>
      <c r="N52" s="97" t="s">
        <v>2374</v>
      </c>
      <c r="O52" s="80"/>
      <c r="P52" s="80"/>
      <c r="Q52" s="80"/>
      <c r="R52" s="80"/>
      <c r="S52" s="80"/>
      <c r="T52" s="80"/>
      <c r="U52" s="80"/>
      <c r="V52" s="80"/>
      <c r="W52" s="80"/>
      <c r="X52" s="80"/>
      <c r="Y52" s="80"/>
      <c r="Z52" s="80"/>
    </row>
    <row r="53" spans="1:26" ht="39.75" customHeight="1">
      <c r="A53" s="78" t="s">
        <v>9</v>
      </c>
      <c r="B53" s="79" t="s">
        <v>10</v>
      </c>
      <c r="C53" s="79" t="s">
        <v>11</v>
      </c>
      <c r="D53" s="78" t="s">
        <v>104</v>
      </c>
      <c r="E53" s="80" t="s">
        <v>105</v>
      </c>
      <c r="F53" s="78" t="s">
        <v>115</v>
      </c>
      <c r="G53" s="80" t="s">
        <v>116</v>
      </c>
      <c r="H53" s="81"/>
      <c r="I53" s="81" t="s">
        <v>137</v>
      </c>
      <c r="J53" s="80" t="s">
        <v>2375</v>
      </c>
      <c r="K53" s="105">
        <v>20000000</v>
      </c>
      <c r="L53" s="80" t="s">
        <v>2376</v>
      </c>
      <c r="M53" s="105">
        <v>10000000</v>
      </c>
      <c r="N53" s="97" t="s">
        <v>2377</v>
      </c>
      <c r="O53" s="113" t="s">
        <v>2378</v>
      </c>
      <c r="P53" s="80"/>
      <c r="Q53" s="80"/>
      <c r="R53" s="80"/>
      <c r="S53" s="80"/>
      <c r="T53" s="80"/>
      <c r="U53" s="80"/>
      <c r="V53" s="80"/>
      <c r="W53" s="80"/>
      <c r="X53" s="80"/>
      <c r="Y53" s="80"/>
      <c r="Z53" s="80"/>
    </row>
    <row r="54" spans="1:26" ht="39.75" customHeight="1">
      <c r="A54" s="78" t="s">
        <v>9</v>
      </c>
      <c r="B54" s="79" t="s">
        <v>10</v>
      </c>
      <c r="C54" s="79" t="s">
        <v>11</v>
      </c>
      <c r="D54" s="78" t="s">
        <v>104</v>
      </c>
      <c r="E54" s="80" t="s">
        <v>105</v>
      </c>
      <c r="F54" s="78" t="s">
        <v>115</v>
      </c>
      <c r="G54" s="80" t="s">
        <v>116</v>
      </c>
      <c r="H54" s="81"/>
      <c r="I54" s="81" t="s">
        <v>32</v>
      </c>
      <c r="J54" s="88" t="s">
        <v>2340</v>
      </c>
      <c r="K54" s="98">
        <v>3056000</v>
      </c>
      <c r="L54" s="88" t="s">
        <v>2341</v>
      </c>
      <c r="M54" s="99">
        <v>6967680</v>
      </c>
      <c r="N54" s="97" t="s">
        <v>2379</v>
      </c>
      <c r="O54" s="111"/>
      <c r="P54" s="106" t="s">
        <v>2344</v>
      </c>
      <c r="Q54" s="80"/>
      <c r="R54" s="80"/>
      <c r="S54" s="80"/>
      <c r="T54" s="80"/>
      <c r="U54" s="80"/>
      <c r="V54" s="80"/>
      <c r="W54" s="80"/>
      <c r="X54" s="80"/>
      <c r="Y54" s="80"/>
      <c r="Z54" s="80"/>
    </row>
    <row r="55" spans="1:26" ht="39.75" customHeight="1">
      <c r="A55" s="78" t="s">
        <v>9</v>
      </c>
      <c r="B55" s="79" t="s">
        <v>10</v>
      </c>
      <c r="C55" s="79" t="s">
        <v>11</v>
      </c>
      <c r="D55" s="78" t="s">
        <v>104</v>
      </c>
      <c r="E55" s="80" t="s">
        <v>105</v>
      </c>
      <c r="F55" s="78" t="s">
        <v>115</v>
      </c>
      <c r="G55" s="80" t="s">
        <v>116</v>
      </c>
      <c r="H55" s="81"/>
      <c r="I55" s="81" t="s">
        <v>143</v>
      </c>
      <c r="J55" s="80"/>
      <c r="K55" s="83">
        <v>0</v>
      </c>
      <c r="L55" s="80"/>
      <c r="M55" s="83">
        <v>0</v>
      </c>
      <c r="N55" s="97" t="s">
        <v>2380</v>
      </c>
      <c r="O55" s="114" t="s">
        <v>2381</v>
      </c>
      <c r="P55" s="115" t="s">
        <v>2382</v>
      </c>
      <c r="Q55" s="80"/>
      <c r="R55" s="80"/>
      <c r="S55" s="80"/>
      <c r="T55" s="80"/>
      <c r="U55" s="80"/>
      <c r="V55" s="80"/>
      <c r="W55" s="80"/>
      <c r="X55" s="80"/>
      <c r="Y55" s="80"/>
      <c r="Z55" s="80"/>
    </row>
    <row r="56" spans="1:26" ht="63.75" customHeight="1">
      <c r="A56" s="78" t="s">
        <v>9</v>
      </c>
      <c r="B56" s="79" t="s">
        <v>10</v>
      </c>
      <c r="C56" s="79" t="s">
        <v>11</v>
      </c>
      <c r="D56" s="78" t="s">
        <v>104</v>
      </c>
      <c r="E56" s="80" t="s">
        <v>105</v>
      </c>
      <c r="F56" s="78" t="s">
        <v>115</v>
      </c>
      <c r="G56" s="80" t="s">
        <v>116</v>
      </c>
      <c r="H56" s="81"/>
      <c r="I56" s="81" t="s">
        <v>24</v>
      </c>
      <c r="J56" s="80" t="s">
        <v>144</v>
      </c>
      <c r="K56" s="82">
        <v>13581926</v>
      </c>
      <c r="L56" s="80" t="s">
        <v>144</v>
      </c>
      <c r="M56" s="82">
        <v>15470372</v>
      </c>
      <c r="N56" s="103" t="s">
        <v>2309</v>
      </c>
      <c r="O56" s="116" t="s">
        <v>2310</v>
      </c>
      <c r="P56" s="80"/>
      <c r="Q56" s="80"/>
      <c r="R56" s="80"/>
      <c r="S56" s="80"/>
      <c r="T56" s="80"/>
      <c r="U56" s="80"/>
      <c r="V56" s="80"/>
      <c r="W56" s="80"/>
      <c r="X56" s="80"/>
      <c r="Y56" s="80"/>
      <c r="Z56" s="80"/>
    </row>
    <row r="57" spans="1:26" ht="39.75" customHeight="1">
      <c r="A57" s="78" t="s">
        <v>9</v>
      </c>
      <c r="B57" s="79" t="s">
        <v>10</v>
      </c>
      <c r="C57" s="79" t="s">
        <v>11</v>
      </c>
      <c r="D57" s="78" t="s">
        <v>104</v>
      </c>
      <c r="E57" s="80" t="s">
        <v>105</v>
      </c>
      <c r="F57" s="78" t="s">
        <v>145</v>
      </c>
      <c r="G57" s="80" t="s">
        <v>146</v>
      </c>
      <c r="H57" s="81" t="s">
        <v>121</v>
      </c>
      <c r="I57" s="81"/>
      <c r="J57" s="80" t="s">
        <v>147</v>
      </c>
      <c r="K57" s="83">
        <f>2951229</f>
        <v>2951229</v>
      </c>
      <c r="L57" s="80" t="s">
        <v>148</v>
      </c>
      <c r="M57" s="83">
        <v>3039765.87</v>
      </c>
      <c r="N57" s="97" t="s">
        <v>2383</v>
      </c>
      <c r="O57" s="80"/>
      <c r="P57" s="80"/>
      <c r="Q57" s="80"/>
      <c r="R57" s="80"/>
      <c r="S57" s="80"/>
      <c r="T57" s="80"/>
      <c r="U57" s="80"/>
      <c r="V57" s="80"/>
      <c r="W57" s="80"/>
      <c r="X57" s="80"/>
      <c r="Y57" s="80"/>
      <c r="Z57" s="80"/>
    </row>
    <row r="58" spans="1:26" ht="72.75" customHeight="1">
      <c r="A58" s="78" t="s">
        <v>9</v>
      </c>
      <c r="B58" s="79" t="s">
        <v>10</v>
      </c>
      <c r="C58" s="79" t="s">
        <v>11</v>
      </c>
      <c r="D58" s="78" t="s">
        <v>104</v>
      </c>
      <c r="E58" s="80" t="s">
        <v>105</v>
      </c>
      <c r="F58" s="78" t="s">
        <v>145</v>
      </c>
      <c r="G58" s="80" t="s">
        <v>146</v>
      </c>
      <c r="H58" s="81" t="s">
        <v>19</v>
      </c>
      <c r="I58" s="81"/>
      <c r="J58" s="112" t="s">
        <v>151</v>
      </c>
      <c r="K58" s="83">
        <v>5000000</v>
      </c>
      <c r="L58" s="112" t="s">
        <v>152</v>
      </c>
      <c r="M58" s="83">
        <v>11000000</v>
      </c>
      <c r="N58" s="97" t="s">
        <v>2384</v>
      </c>
      <c r="O58" s="117" t="s">
        <v>2385</v>
      </c>
      <c r="P58" s="80"/>
      <c r="Q58" s="80"/>
      <c r="R58" s="80"/>
      <c r="S58" s="80"/>
      <c r="T58" s="80"/>
      <c r="U58" s="80"/>
      <c r="V58" s="80"/>
      <c r="W58" s="80"/>
      <c r="X58" s="80"/>
      <c r="Y58" s="80"/>
      <c r="Z58" s="80"/>
    </row>
    <row r="59" spans="1:26" ht="39.75" customHeight="1">
      <c r="A59" s="78" t="s">
        <v>9</v>
      </c>
      <c r="B59" s="79" t="s">
        <v>10</v>
      </c>
      <c r="C59" s="79" t="s">
        <v>11</v>
      </c>
      <c r="D59" s="78" t="s">
        <v>104</v>
      </c>
      <c r="E59" s="80" t="s">
        <v>105</v>
      </c>
      <c r="F59" s="78" t="s">
        <v>145</v>
      </c>
      <c r="G59" s="80" t="s">
        <v>146</v>
      </c>
      <c r="H59" s="81" t="s">
        <v>24</v>
      </c>
      <c r="I59" s="81"/>
      <c r="J59" s="80" t="s">
        <v>155</v>
      </c>
      <c r="K59" s="82">
        <v>3296836</v>
      </c>
      <c r="L59" s="80" t="s">
        <v>155</v>
      </c>
      <c r="M59" s="82">
        <v>35470372</v>
      </c>
      <c r="N59" s="103" t="s">
        <v>2386</v>
      </c>
      <c r="O59" s="94" t="s">
        <v>2361</v>
      </c>
      <c r="P59" s="80"/>
      <c r="Q59" s="80"/>
      <c r="R59" s="80"/>
      <c r="S59" s="80"/>
      <c r="T59" s="80"/>
      <c r="U59" s="80"/>
      <c r="V59" s="80"/>
      <c r="W59" s="80"/>
      <c r="X59" s="80"/>
      <c r="Y59" s="80"/>
      <c r="Z59" s="80"/>
    </row>
    <row r="60" spans="1:26" ht="39.75" customHeight="1">
      <c r="A60" s="78" t="s">
        <v>9</v>
      </c>
      <c r="B60" s="79" t="s">
        <v>10</v>
      </c>
      <c r="C60" s="79" t="s">
        <v>11</v>
      </c>
      <c r="D60" s="78" t="s">
        <v>104</v>
      </c>
      <c r="E60" s="80" t="s">
        <v>105</v>
      </c>
      <c r="F60" s="78" t="s">
        <v>145</v>
      </c>
      <c r="G60" s="80" t="s">
        <v>146</v>
      </c>
      <c r="H60" s="81"/>
      <c r="I60" s="81" t="s">
        <v>27</v>
      </c>
      <c r="J60" s="80" t="s">
        <v>156</v>
      </c>
      <c r="K60" s="82">
        <v>0</v>
      </c>
      <c r="L60" s="80"/>
      <c r="M60" s="82">
        <v>0</v>
      </c>
      <c r="N60" s="97" t="s">
        <v>2387</v>
      </c>
      <c r="O60" s="80"/>
      <c r="P60" s="80"/>
      <c r="Q60" s="80"/>
      <c r="R60" s="80"/>
      <c r="S60" s="80"/>
      <c r="T60" s="80"/>
      <c r="U60" s="80"/>
      <c r="V60" s="80"/>
      <c r="W60" s="80"/>
      <c r="X60" s="80"/>
      <c r="Y60" s="80"/>
      <c r="Z60" s="80"/>
    </row>
    <row r="61" spans="1:26" ht="39.75" customHeight="1">
      <c r="A61" s="78" t="s">
        <v>9</v>
      </c>
      <c r="B61" s="79" t="s">
        <v>10</v>
      </c>
      <c r="C61" s="79" t="s">
        <v>11</v>
      </c>
      <c r="D61" s="78" t="s">
        <v>104</v>
      </c>
      <c r="E61" s="80" t="s">
        <v>105</v>
      </c>
      <c r="F61" s="78" t="s">
        <v>145</v>
      </c>
      <c r="G61" s="80" t="s">
        <v>146</v>
      </c>
      <c r="H61" s="81"/>
      <c r="I61" s="81" t="s">
        <v>126</v>
      </c>
      <c r="J61" s="80" t="s">
        <v>157</v>
      </c>
      <c r="K61" s="105">
        <v>3000000</v>
      </c>
      <c r="L61" s="80" t="s">
        <v>158</v>
      </c>
      <c r="M61" s="105">
        <v>3000000</v>
      </c>
      <c r="N61" s="97" t="s">
        <v>2388</v>
      </c>
      <c r="O61" s="78"/>
      <c r="P61" s="80"/>
      <c r="Q61" s="80"/>
      <c r="R61" s="80"/>
      <c r="S61" s="80"/>
      <c r="T61" s="80"/>
      <c r="U61" s="80"/>
      <c r="V61" s="80"/>
      <c r="W61" s="80"/>
      <c r="X61" s="80"/>
      <c r="Y61" s="80"/>
      <c r="Z61" s="80"/>
    </row>
    <row r="62" spans="1:26" ht="39.75" customHeight="1">
      <c r="A62" s="78" t="s">
        <v>9</v>
      </c>
      <c r="B62" s="79" t="s">
        <v>10</v>
      </c>
      <c r="C62" s="79" t="s">
        <v>11</v>
      </c>
      <c r="D62" s="78" t="s">
        <v>104</v>
      </c>
      <c r="E62" s="80" t="s">
        <v>105</v>
      </c>
      <c r="F62" s="78" t="s">
        <v>145</v>
      </c>
      <c r="G62" s="80" t="s">
        <v>146</v>
      </c>
      <c r="H62" s="81"/>
      <c r="I62" s="81" t="s">
        <v>75</v>
      </c>
      <c r="J62" s="80" t="s">
        <v>130</v>
      </c>
      <c r="K62" s="83">
        <v>7500000</v>
      </c>
      <c r="L62" s="80" t="s">
        <v>130</v>
      </c>
      <c r="M62" s="83">
        <v>7500000</v>
      </c>
      <c r="N62" s="97" t="s">
        <v>2389</v>
      </c>
      <c r="O62" s="80"/>
      <c r="P62" s="80"/>
      <c r="Q62" s="80"/>
      <c r="R62" s="80"/>
      <c r="S62" s="80"/>
      <c r="T62" s="80"/>
      <c r="U62" s="80"/>
      <c r="V62" s="80"/>
      <c r="W62" s="80"/>
      <c r="X62" s="80"/>
      <c r="Y62" s="80"/>
      <c r="Z62" s="80"/>
    </row>
    <row r="63" spans="1:26" ht="39.75" customHeight="1">
      <c r="A63" s="78" t="s">
        <v>9</v>
      </c>
      <c r="B63" s="79" t="s">
        <v>10</v>
      </c>
      <c r="C63" s="79" t="s">
        <v>11</v>
      </c>
      <c r="D63" s="78" t="s">
        <v>104</v>
      </c>
      <c r="E63" s="80" t="s">
        <v>105</v>
      </c>
      <c r="F63" s="78" t="s">
        <v>145</v>
      </c>
      <c r="G63" s="80" t="s">
        <v>146</v>
      </c>
      <c r="H63" s="81"/>
      <c r="I63" s="81" t="s">
        <v>78</v>
      </c>
      <c r="J63" s="80">
        <v>0</v>
      </c>
      <c r="K63" s="83">
        <v>0</v>
      </c>
      <c r="L63" s="80" t="s">
        <v>131</v>
      </c>
      <c r="M63" s="83">
        <v>14400000</v>
      </c>
      <c r="N63" s="97" t="s">
        <v>2390</v>
      </c>
      <c r="O63" s="80"/>
      <c r="P63" s="80"/>
      <c r="Q63" s="80"/>
      <c r="R63" s="80"/>
      <c r="S63" s="80"/>
      <c r="T63" s="80"/>
      <c r="U63" s="80"/>
      <c r="V63" s="80"/>
      <c r="W63" s="80"/>
      <c r="X63" s="80"/>
      <c r="Y63" s="80"/>
      <c r="Z63" s="80"/>
    </row>
    <row r="64" spans="1:26" ht="39.75" customHeight="1">
      <c r="A64" s="78" t="s">
        <v>9</v>
      </c>
      <c r="B64" s="79" t="s">
        <v>10</v>
      </c>
      <c r="C64" s="79" t="s">
        <v>11</v>
      </c>
      <c r="D64" s="78" t="s">
        <v>104</v>
      </c>
      <c r="E64" s="80" t="s">
        <v>105</v>
      </c>
      <c r="F64" s="78" t="s">
        <v>145</v>
      </c>
      <c r="G64" s="80" t="s">
        <v>146</v>
      </c>
      <c r="H64" s="81"/>
      <c r="I64" s="81" t="s">
        <v>80</v>
      </c>
      <c r="J64" s="80" t="s">
        <v>159</v>
      </c>
      <c r="K64" s="83">
        <v>2000000</v>
      </c>
      <c r="L64" s="80" t="s">
        <v>160</v>
      </c>
      <c r="M64" s="83">
        <v>3000000</v>
      </c>
      <c r="N64" s="97" t="s">
        <v>2391</v>
      </c>
      <c r="O64" s="80"/>
      <c r="P64" s="80"/>
      <c r="Q64" s="80"/>
      <c r="R64" s="80"/>
      <c r="S64" s="80"/>
      <c r="T64" s="80"/>
      <c r="U64" s="80"/>
      <c r="V64" s="80"/>
      <c r="W64" s="80"/>
      <c r="X64" s="80"/>
      <c r="Y64" s="80"/>
      <c r="Z64" s="80"/>
    </row>
    <row r="65" spans="1:26" ht="39.75" customHeight="1">
      <c r="A65" s="78" t="s">
        <v>9</v>
      </c>
      <c r="B65" s="79" t="s">
        <v>10</v>
      </c>
      <c r="C65" s="79" t="s">
        <v>11</v>
      </c>
      <c r="D65" s="78" t="s">
        <v>104</v>
      </c>
      <c r="E65" s="80" t="s">
        <v>105</v>
      </c>
      <c r="F65" s="78" t="s">
        <v>145</v>
      </c>
      <c r="G65" s="80" t="s">
        <v>146</v>
      </c>
      <c r="H65" s="81"/>
      <c r="I65" s="81" t="s">
        <v>120</v>
      </c>
      <c r="J65" s="80"/>
      <c r="K65" s="83"/>
      <c r="L65" s="80" t="s">
        <v>161</v>
      </c>
      <c r="M65" s="83">
        <v>200000000</v>
      </c>
      <c r="N65" s="97" t="s">
        <v>2392</v>
      </c>
      <c r="O65" s="86" t="s">
        <v>2393</v>
      </c>
      <c r="P65" s="80"/>
      <c r="Q65" s="80"/>
      <c r="R65" s="80"/>
      <c r="S65" s="80"/>
      <c r="T65" s="80"/>
      <c r="U65" s="80"/>
      <c r="V65" s="80"/>
      <c r="W65" s="80"/>
      <c r="X65" s="80"/>
      <c r="Y65" s="80"/>
      <c r="Z65" s="80"/>
    </row>
    <row r="66" spans="1:26" ht="39.75" customHeight="1">
      <c r="A66" s="78" t="s">
        <v>9</v>
      </c>
      <c r="B66" s="79" t="s">
        <v>10</v>
      </c>
      <c r="C66" s="79" t="s">
        <v>11</v>
      </c>
      <c r="D66" s="78" t="s">
        <v>104</v>
      </c>
      <c r="E66" s="80" t="s">
        <v>105</v>
      </c>
      <c r="F66" s="78" t="s">
        <v>145</v>
      </c>
      <c r="G66" s="80" t="s">
        <v>146</v>
      </c>
      <c r="H66" s="81"/>
      <c r="I66" s="81" t="s">
        <v>32</v>
      </c>
      <c r="J66" s="88" t="s">
        <v>2340</v>
      </c>
      <c r="K66" s="98">
        <v>3056000</v>
      </c>
      <c r="L66" s="88" t="s">
        <v>2341</v>
      </c>
      <c r="M66" s="99">
        <v>6967680</v>
      </c>
      <c r="N66" s="97" t="s">
        <v>2394</v>
      </c>
      <c r="O66" s="111"/>
      <c r="P66" s="106" t="s">
        <v>2344</v>
      </c>
      <c r="Q66" s="80"/>
      <c r="R66" s="80"/>
      <c r="S66" s="80"/>
      <c r="T66" s="80"/>
      <c r="U66" s="80"/>
      <c r="V66" s="80"/>
      <c r="W66" s="80"/>
      <c r="X66" s="80"/>
      <c r="Y66" s="80"/>
      <c r="Z66" s="80"/>
    </row>
    <row r="67" spans="1:26" ht="39.75" customHeight="1">
      <c r="A67" s="78" t="s">
        <v>9</v>
      </c>
      <c r="B67" s="79" t="s">
        <v>10</v>
      </c>
      <c r="C67" s="79" t="s">
        <v>11</v>
      </c>
      <c r="D67" s="78" t="s">
        <v>104</v>
      </c>
      <c r="E67" s="80" t="s">
        <v>105</v>
      </c>
      <c r="F67" s="78" t="s">
        <v>162</v>
      </c>
      <c r="G67" s="80" t="s">
        <v>163</v>
      </c>
      <c r="H67" s="81" t="s">
        <v>164</v>
      </c>
      <c r="I67" s="81"/>
      <c r="J67" s="109" t="s">
        <v>2395</v>
      </c>
      <c r="K67" s="83">
        <v>1000000</v>
      </c>
      <c r="L67" s="109" t="s">
        <v>2396</v>
      </c>
      <c r="M67" s="83">
        <v>1000000</v>
      </c>
      <c r="N67" s="97" t="s">
        <v>2394</v>
      </c>
      <c r="O67" s="78" t="s">
        <v>2397</v>
      </c>
      <c r="P67" s="80"/>
      <c r="Q67" s="80"/>
      <c r="R67" s="80"/>
      <c r="S67" s="80"/>
      <c r="T67" s="80"/>
      <c r="U67" s="80"/>
      <c r="V67" s="80"/>
      <c r="W67" s="80"/>
      <c r="X67" s="80"/>
      <c r="Y67" s="80"/>
      <c r="Z67" s="80"/>
    </row>
    <row r="68" spans="1:26" ht="39.75" customHeight="1">
      <c r="A68" s="78" t="s">
        <v>9</v>
      </c>
      <c r="B68" s="79" t="s">
        <v>10</v>
      </c>
      <c r="C68" s="79" t="s">
        <v>11</v>
      </c>
      <c r="D68" s="78" t="s">
        <v>104</v>
      </c>
      <c r="E68" s="80" t="s">
        <v>105</v>
      </c>
      <c r="F68" s="78" t="s">
        <v>162</v>
      </c>
      <c r="G68" s="80" t="s">
        <v>163</v>
      </c>
      <c r="H68" s="81"/>
      <c r="I68" s="81" t="s">
        <v>121</v>
      </c>
      <c r="J68" s="80" t="s">
        <v>122</v>
      </c>
      <c r="K68" s="83">
        <v>0</v>
      </c>
      <c r="L68" s="80" t="s">
        <v>122</v>
      </c>
      <c r="M68" s="83">
        <v>0</v>
      </c>
      <c r="N68" s="97" t="s">
        <v>2398</v>
      </c>
      <c r="O68" s="80"/>
      <c r="P68" s="80"/>
      <c r="Q68" s="80"/>
      <c r="R68" s="80"/>
      <c r="S68" s="80"/>
      <c r="T68" s="80"/>
      <c r="U68" s="80"/>
      <c r="V68" s="80"/>
      <c r="W68" s="80"/>
      <c r="X68" s="80"/>
      <c r="Y68" s="80"/>
      <c r="Z68" s="80"/>
    </row>
    <row r="69" spans="1:26" ht="39.75" customHeight="1">
      <c r="A69" s="78" t="s">
        <v>9</v>
      </c>
      <c r="B69" s="79" t="s">
        <v>10</v>
      </c>
      <c r="C69" s="79" t="s">
        <v>11</v>
      </c>
      <c r="D69" s="78" t="s">
        <v>104</v>
      </c>
      <c r="E69" s="80" t="s">
        <v>105</v>
      </c>
      <c r="F69" s="78" t="s">
        <v>162</v>
      </c>
      <c r="G69" s="80" t="s">
        <v>163</v>
      </c>
      <c r="H69" s="81"/>
      <c r="I69" s="81" t="s">
        <v>27</v>
      </c>
      <c r="J69" s="80" t="s">
        <v>171</v>
      </c>
      <c r="K69" s="83"/>
      <c r="L69" s="80"/>
      <c r="M69" s="83"/>
      <c r="N69" s="97" t="s">
        <v>2399</v>
      </c>
      <c r="O69" s="80"/>
      <c r="P69" s="80"/>
      <c r="Q69" s="80"/>
      <c r="R69" s="80"/>
      <c r="S69" s="80"/>
      <c r="T69" s="80"/>
      <c r="U69" s="80"/>
      <c r="V69" s="80"/>
      <c r="W69" s="80"/>
      <c r="X69" s="80"/>
      <c r="Y69" s="80"/>
      <c r="Z69" s="80"/>
    </row>
    <row r="70" spans="1:26" ht="39.75" customHeight="1">
      <c r="A70" s="78" t="s">
        <v>9</v>
      </c>
      <c r="B70" s="79" t="s">
        <v>10</v>
      </c>
      <c r="C70" s="79" t="s">
        <v>11</v>
      </c>
      <c r="D70" s="78" t="s">
        <v>104</v>
      </c>
      <c r="E70" s="80" t="s">
        <v>105</v>
      </c>
      <c r="F70" s="78" t="s">
        <v>162</v>
      </c>
      <c r="G70" s="80" t="s">
        <v>163</v>
      </c>
      <c r="H70" s="81"/>
      <c r="I70" s="81" t="s">
        <v>172</v>
      </c>
      <c r="J70" s="80" t="s">
        <v>130</v>
      </c>
      <c r="K70" s="83">
        <v>7500000</v>
      </c>
      <c r="L70" s="80" t="s">
        <v>130</v>
      </c>
      <c r="M70" s="83">
        <v>7500000</v>
      </c>
      <c r="N70" s="97" t="s">
        <v>2400</v>
      </c>
      <c r="O70" s="80"/>
      <c r="P70" s="80"/>
      <c r="Q70" s="80"/>
      <c r="R70" s="80"/>
      <c r="S70" s="80"/>
      <c r="T70" s="80"/>
      <c r="U70" s="80"/>
      <c r="V70" s="80"/>
      <c r="W70" s="80"/>
      <c r="X70" s="80"/>
      <c r="Y70" s="80"/>
      <c r="Z70" s="80"/>
    </row>
    <row r="71" spans="1:26" ht="39.75" customHeight="1">
      <c r="A71" s="78" t="s">
        <v>9</v>
      </c>
      <c r="B71" s="79" t="s">
        <v>10</v>
      </c>
      <c r="C71" s="79" t="s">
        <v>11</v>
      </c>
      <c r="D71" s="78" t="s">
        <v>104</v>
      </c>
      <c r="E71" s="80" t="s">
        <v>105</v>
      </c>
      <c r="F71" s="78" t="s">
        <v>162</v>
      </c>
      <c r="G71" s="80" t="s">
        <v>163</v>
      </c>
      <c r="H71" s="81"/>
      <c r="I71" s="81" t="s">
        <v>35</v>
      </c>
      <c r="J71" s="112" t="s">
        <v>173</v>
      </c>
      <c r="K71" s="83">
        <v>9000000</v>
      </c>
      <c r="L71" s="80"/>
      <c r="M71" s="105">
        <v>0</v>
      </c>
      <c r="N71" s="97" t="s">
        <v>2401</v>
      </c>
      <c r="O71" s="108" t="s">
        <v>2402</v>
      </c>
      <c r="P71" s="80"/>
      <c r="Q71" s="80"/>
      <c r="R71" s="80"/>
      <c r="S71" s="80"/>
      <c r="T71" s="80"/>
      <c r="U71" s="80"/>
      <c r="V71" s="80"/>
      <c r="W71" s="80"/>
      <c r="X71" s="80"/>
      <c r="Y71" s="80"/>
      <c r="Z71" s="80"/>
    </row>
    <row r="72" spans="1:26" ht="39.75" customHeight="1">
      <c r="A72" s="78" t="s">
        <v>9</v>
      </c>
      <c r="B72" s="79" t="s">
        <v>10</v>
      </c>
      <c r="C72" s="79" t="s">
        <v>11</v>
      </c>
      <c r="D72" s="78" t="s">
        <v>104</v>
      </c>
      <c r="E72" s="80" t="s">
        <v>105</v>
      </c>
      <c r="F72" s="78" t="s">
        <v>162</v>
      </c>
      <c r="G72" s="80" t="s">
        <v>163</v>
      </c>
      <c r="H72" s="81"/>
      <c r="I72" s="81" t="s">
        <v>24</v>
      </c>
      <c r="J72" s="80" t="s">
        <v>174</v>
      </c>
      <c r="K72" s="82">
        <v>4185936</v>
      </c>
      <c r="L72" s="80" t="s">
        <v>175</v>
      </c>
      <c r="M72" s="82">
        <v>12855142</v>
      </c>
      <c r="N72" s="103" t="s">
        <v>2322</v>
      </c>
      <c r="O72" s="94" t="s">
        <v>2312</v>
      </c>
      <c r="P72" s="80"/>
      <c r="Q72" s="80"/>
      <c r="R72" s="80"/>
      <c r="S72" s="80"/>
      <c r="T72" s="80"/>
      <c r="U72" s="80"/>
      <c r="V72" s="80"/>
      <c r="W72" s="80"/>
      <c r="X72" s="80"/>
      <c r="Y72" s="80"/>
      <c r="Z72" s="80"/>
    </row>
    <row r="73" spans="1:26" ht="39.75" customHeight="1">
      <c r="A73" s="78" t="s">
        <v>9</v>
      </c>
      <c r="B73" s="79" t="s">
        <v>10</v>
      </c>
      <c r="C73" s="79" t="s">
        <v>11</v>
      </c>
      <c r="D73" s="78" t="s">
        <v>104</v>
      </c>
      <c r="E73" s="80" t="s">
        <v>105</v>
      </c>
      <c r="F73" s="78" t="s">
        <v>176</v>
      </c>
      <c r="G73" s="80" t="s">
        <v>177</v>
      </c>
      <c r="H73" s="81" t="s">
        <v>121</v>
      </c>
      <c r="I73" s="81"/>
      <c r="J73" s="80"/>
      <c r="K73" s="83">
        <v>0</v>
      </c>
      <c r="L73" s="80" t="s">
        <v>178</v>
      </c>
      <c r="M73" s="83">
        <v>12238014</v>
      </c>
      <c r="N73" s="97" t="s">
        <v>2403</v>
      </c>
      <c r="O73" s="80"/>
      <c r="P73" s="80"/>
      <c r="Q73" s="80"/>
      <c r="R73" s="80"/>
      <c r="S73" s="80"/>
      <c r="T73" s="80"/>
      <c r="U73" s="80"/>
      <c r="V73" s="80"/>
      <c r="W73" s="80"/>
      <c r="X73" s="80"/>
      <c r="Y73" s="80"/>
      <c r="Z73" s="80"/>
    </row>
    <row r="74" spans="1:26" ht="39.75" customHeight="1">
      <c r="A74" s="78" t="s">
        <v>9</v>
      </c>
      <c r="B74" s="79" t="s">
        <v>10</v>
      </c>
      <c r="C74" s="79" t="s">
        <v>11</v>
      </c>
      <c r="D74" s="78" t="s">
        <v>104</v>
      </c>
      <c r="E74" s="80" t="s">
        <v>105</v>
      </c>
      <c r="F74" s="78" t="s">
        <v>176</v>
      </c>
      <c r="G74" s="80" t="s">
        <v>177</v>
      </c>
      <c r="H74" s="81" t="s">
        <v>24</v>
      </c>
      <c r="I74" s="81"/>
      <c r="J74" s="80" t="s">
        <v>179</v>
      </c>
      <c r="K74" s="82">
        <v>12969836</v>
      </c>
      <c r="L74" s="80" t="s">
        <v>180</v>
      </c>
      <c r="M74" s="82">
        <v>14450221</v>
      </c>
      <c r="N74" s="103" t="s">
        <v>2404</v>
      </c>
      <c r="O74" s="94"/>
      <c r="P74" s="80"/>
      <c r="Q74" s="80"/>
      <c r="R74" s="80"/>
      <c r="S74" s="80"/>
      <c r="T74" s="80"/>
      <c r="U74" s="80"/>
      <c r="V74" s="80"/>
      <c r="W74" s="80"/>
      <c r="X74" s="80"/>
      <c r="Y74" s="80"/>
      <c r="Z74" s="80"/>
    </row>
    <row r="75" spans="1:26" ht="39.75" customHeight="1">
      <c r="A75" s="78" t="s">
        <v>9</v>
      </c>
      <c r="B75" s="79" t="s">
        <v>10</v>
      </c>
      <c r="C75" s="79" t="s">
        <v>11</v>
      </c>
      <c r="D75" s="78" t="s">
        <v>104</v>
      </c>
      <c r="E75" s="80" t="s">
        <v>105</v>
      </c>
      <c r="F75" s="78" t="s">
        <v>176</v>
      </c>
      <c r="G75" s="80" t="s">
        <v>177</v>
      </c>
      <c r="H75" s="81"/>
      <c r="I75" s="81" t="s">
        <v>21</v>
      </c>
      <c r="J75" s="88" t="s">
        <v>2340</v>
      </c>
      <c r="K75" s="98">
        <v>3056000</v>
      </c>
      <c r="L75" s="88" t="s">
        <v>2341</v>
      </c>
      <c r="M75" s="99">
        <v>6967680</v>
      </c>
      <c r="N75" s="97" t="s">
        <v>2405</v>
      </c>
      <c r="O75" s="111"/>
      <c r="P75" s="106" t="s">
        <v>2344</v>
      </c>
      <c r="Q75" s="80"/>
      <c r="R75" s="80"/>
      <c r="S75" s="80"/>
      <c r="T75" s="80"/>
      <c r="U75" s="80"/>
      <c r="V75" s="80"/>
      <c r="W75" s="80"/>
      <c r="X75" s="80"/>
      <c r="Y75" s="80"/>
      <c r="Z75" s="80"/>
    </row>
    <row r="76" spans="1:26" ht="39.75" customHeight="1">
      <c r="A76" s="78" t="s">
        <v>9</v>
      </c>
      <c r="B76" s="79" t="s">
        <v>10</v>
      </c>
      <c r="C76" s="79" t="s">
        <v>11</v>
      </c>
      <c r="D76" s="78" t="s">
        <v>104</v>
      </c>
      <c r="E76" s="80" t="s">
        <v>105</v>
      </c>
      <c r="F76" s="78" t="s">
        <v>176</v>
      </c>
      <c r="G76" s="80" t="s">
        <v>177</v>
      </c>
      <c r="H76" s="81"/>
      <c r="I76" s="81" t="s">
        <v>164</v>
      </c>
      <c r="J76" s="109" t="s">
        <v>2406</v>
      </c>
      <c r="K76" s="83">
        <v>500000</v>
      </c>
      <c r="L76" s="109" t="s">
        <v>2407</v>
      </c>
      <c r="M76" s="83">
        <v>3000000</v>
      </c>
      <c r="N76" s="97" t="s">
        <v>2408</v>
      </c>
      <c r="O76" s="78" t="s">
        <v>2409</v>
      </c>
      <c r="P76" s="80"/>
      <c r="Q76" s="80"/>
      <c r="R76" s="80"/>
      <c r="S76" s="80"/>
      <c r="T76" s="80"/>
      <c r="U76" s="80"/>
      <c r="V76" s="80"/>
      <c r="W76" s="80"/>
      <c r="X76" s="80"/>
      <c r="Y76" s="80"/>
      <c r="Z76" s="80"/>
    </row>
    <row r="77" spans="1:26" ht="39.75" customHeight="1">
      <c r="A77" s="78" t="s">
        <v>9</v>
      </c>
      <c r="B77" s="79" t="s">
        <v>10</v>
      </c>
      <c r="C77" s="79" t="s">
        <v>11</v>
      </c>
      <c r="D77" s="78" t="s">
        <v>104</v>
      </c>
      <c r="E77" s="80" t="s">
        <v>105</v>
      </c>
      <c r="F77" s="78" t="s">
        <v>188</v>
      </c>
      <c r="G77" s="80" t="s">
        <v>189</v>
      </c>
      <c r="H77" s="81" t="s">
        <v>190</v>
      </c>
      <c r="I77" s="81"/>
      <c r="J77" s="80"/>
      <c r="K77" s="83">
        <v>0</v>
      </c>
      <c r="L77" s="80"/>
      <c r="M77" s="83">
        <v>0</v>
      </c>
      <c r="N77" s="97" t="s">
        <v>2410</v>
      </c>
      <c r="O77" s="80"/>
      <c r="P77" s="80"/>
      <c r="Q77" s="80"/>
      <c r="R77" s="80"/>
      <c r="S77" s="80"/>
      <c r="T77" s="80"/>
      <c r="U77" s="80"/>
      <c r="V77" s="80"/>
      <c r="W77" s="80"/>
      <c r="X77" s="80"/>
      <c r="Y77" s="80"/>
      <c r="Z77" s="80"/>
    </row>
    <row r="78" spans="1:26" ht="39.75" customHeight="1">
      <c r="A78" s="78" t="s">
        <v>9</v>
      </c>
      <c r="B78" s="79" t="s">
        <v>10</v>
      </c>
      <c r="C78" s="79" t="s">
        <v>11</v>
      </c>
      <c r="D78" s="78" t="s">
        <v>104</v>
      </c>
      <c r="E78" s="80" t="s">
        <v>105</v>
      </c>
      <c r="F78" s="78" t="s">
        <v>188</v>
      </c>
      <c r="G78" s="80" t="s">
        <v>189</v>
      </c>
      <c r="H78" s="81" t="s">
        <v>137</v>
      </c>
      <c r="I78" s="81"/>
      <c r="J78" s="79" t="s">
        <v>191</v>
      </c>
      <c r="K78" s="83">
        <v>10000000</v>
      </c>
      <c r="L78" s="80" t="s">
        <v>192</v>
      </c>
      <c r="M78" s="105">
        <v>10000000</v>
      </c>
      <c r="N78" s="97" t="s">
        <v>2411</v>
      </c>
      <c r="O78" s="113" t="s">
        <v>2378</v>
      </c>
      <c r="P78" s="80"/>
      <c r="Q78" s="80"/>
      <c r="R78" s="80"/>
      <c r="S78" s="80"/>
      <c r="T78" s="80"/>
      <c r="U78" s="80"/>
      <c r="V78" s="80"/>
      <c r="W78" s="80"/>
      <c r="X78" s="80"/>
      <c r="Y78" s="80"/>
      <c r="Z78" s="80"/>
    </row>
    <row r="79" spans="1:26" ht="39.75" customHeight="1">
      <c r="A79" s="78" t="s">
        <v>9</v>
      </c>
      <c r="B79" s="79" t="s">
        <v>10</v>
      </c>
      <c r="C79" s="79" t="s">
        <v>196</v>
      </c>
      <c r="D79" s="78" t="s">
        <v>197</v>
      </c>
      <c r="E79" s="80" t="s">
        <v>198</v>
      </c>
      <c r="F79" s="78" t="s">
        <v>199</v>
      </c>
      <c r="G79" s="80" t="s">
        <v>200</v>
      </c>
      <c r="H79" s="81" t="s">
        <v>121</v>
      </c>
      <c r="I79" s="81"/>
      <c r="J79" s="79" t="s">
        <v>201</v>
      </c>
      <c r="K79" s="83">
        <v>16000000</v>
      </c>
      <c r="L79" s="80"/>
      <c r="M79" s="83"/>
      <c r="N79" s="97" t="s">
        <v>2412</v>
      </c>
      <c r="O79" s="80"/>
      <c r="P79" s="80"/>
      <c r="Q79" s="80"/>
      <c r="R79" s="80"/>
      <c r="S79" s="80"/>
      <c r="T79" s="80"/>
      <c r="U79" s="80"/>
      <c r="V79" s="80"/>
      <c r="W79" s="80"/>
      <c r="X79" s="80"/>
      <c r="Y79" s="80"/>
      <c r="Z79" s="80"/>
    </row>
    <row r="80" spans="1:26" ht="39.75" customHeight="1">
      <c r="A80" s="78" t="s">
        <v>9</v>
      </c>
      <c r="B80" s="79" t="s">
        <v>10</v>
      </c>
      <c r="C80" s="79" t="s">
        <v>196</v>
      </c>
      <c r="D80" s="78" t="s">
        <v>197</v>
      </c>
      <c r="E80" s="80" t="s">
        <v>198</v>
      </c>
      <c r="F80" s="78" t="s">
        <v>199</v>
      </c>
      <c r="G80" s="80" t="s">
        <v>200</v>
      </c>
      <c r="H80" s="81" t="s">
        <v>190</v>
      </c>
      <c r="I80" s="81"/>
      <c r="J80" s="80"/>
      <c r="K80" s="83">
        <v>0</v>
      </c>
      <c r="L80" s="80" t="s">
        <v>203</v>
      </c>
      <c r="M80" s="83">
        <v>100000000</v>
      </c>
      <c r="N80" s="97" t="s">
        <v>2413</v>
      </c>
      <c r="O80" s="80" t="s">
        <v>2414</v>
      </c>
      <c r="P80" s="80"/>
      <c r="Q80" s="80"/>
      <c r="R80" s="80"/>
      <c r="S80" s="80"/>
      <c r="T80" s="80"/>
      <c r="U80" s="80"/>
      <c r="V80" s="80"/>
      <c r="W80" s="80"/>
      <c r="X80" s="80"/>
      <c r="Y80" s="80"/>
      <c r="Z80" s="80"/>
    </row>
    <row r="81" spans="1:26" ht="39.75" customHeight="1">
      <c r="A81" s="78" t="s">
        <v>9</v>
      </c>
      <c r="B81" s="79" t="s">
        <v>10</v>
      </c>
      <c r="C81" s="79" t="s">
        <v>196</v>
      </c>
      <c r="D81" s="78" t="s">
        <v>197</v>
      </c>
      <c r="E81" s="80" t="s">
        <v>198</v>
      </c>
      <c r="F81" s="78" t="s">
        <v>199</v>
      </c>
      <c r="G81" s="80" t="s">
        <v>200</v>
      </c>
      <c r="H81" s="81" t="s">
        <v>204</v>
      </c>
      <c r="I81" s="81"/>
      <c r="J81" s="80" t="s">
        <v>205</v>
      </c>
      <c r="K81" s="105">
        <v>3000000</v>
      </c>
      <c r="L81" s="80" t="s">
        <v>206</v>
      </c>
      <c r="M81" s="83">
        <f>2*K81*1.1</f>
        <v>6600000.0000000009</v>
      </c>
      <c r="N81" s="97" t="s">
        <v>2415</v>
      </c>
      <c r="O81" s="80" t="s">
        <v>2416</v>
      </c>
      <c r="P81" s="98">
        <v>60000000</v>
      </c>
      <c r="Q81" s="80"/>
      <c r="R81" s="80"/>
      <c r="S81" s="80"/>
      <c r="T81" s="80"/>
      <c r="U81" s="80"/>
      <c r="V81" s="80"/>
      <c r="W81" s="80"/>
      <c r="X81" s="80"/>
      <c r="Y81" s="80"/>
      <c r="Z81" s="80"/>
    </row>
    <row r="82" spans="1:26" ht="39.75" customHeight="1">
      <c r="A82" s="78" t="s">
        <v>9</v>
      </c>
      <c r="B82" s="79" t="s">
        <v>10</v>
      </c>
      <c r="C82" s="79" t="s">
        <v>196</v>
      </c>
      <c r="D82" s="78" t="s">
        <v>197</v>
      </c>
      <c r="E82" s="80" t="s">
        <v>198</v>
      </c>
      <c r="F82" s="78" t="s">
        <v>199</v>
      </c>
      <c r="G82" s="80" t="s">
        <v>200</v>
      </c>
      <c r="H82" s="81" t="s">
        <v>24</v>
      </c>
      <c r="I82" s="81"/>
      <c r="J82" s="80" t="s">
        <v>208</v>
      </c>
      <c r="K82" s="82">
        <v>5011554</v>
      </c>
      <c r="L82" s="80" t="s">
        <v>209</v>
      </c>
      <c r="M82" s="82">
        <v>2567526</v>
      </c>
      <c r="N82" s="103" t="s">
        <v>2326</v>
      </c>
      <c r="O82" s="118" t="s">
        <v>2417</v>
      </c>
      <c r="P82" s="80"/>
      <c r="Q82" s="80"/>
      <c r="R82" s="80"/>
      <c r="S82" s="80"/>
      <c r="T82" s="80"/>
      <c r="U82" s="80"/>
      <c r="V82" s="80"/>
      <c r="W82" s="80"/>
      <c r="X82" s="80"/>
      <c r="Y82" s="80"/>
      <c r="Z82" s="80"/>
    </row>
    <row r="83" spans="1:26" ht="39.75" customHeight="1">
      <c r="A83" s="78" t="s">
        <v>9</v>
      </c>
      <c r="B83" s="79" t="s">
        <v>10</v>
      </c>
      <c r="C83" s="79" t="s">
        <v>196</v>
      </c>
      <c r="D83" s="78" t="s">
        <v>197</v>
      </c>
      <c r="E83" s="80" t="s">
        <v>198</v>
      </c>
      <c r="F83" s="78" t="s">
        <v>199</v>
      </c>
      <c r="G83" s="80" t="s">
        <v>200</v>
      </c>
      <c r="H83" s="81"/>
      <c r="I83" s="81" t="s">
        <v>213</v>
      </c>
      <c r="J83" s="80" t="s">
        <v>214</v>
      </c>
      <c r="K83" s="83">
        <v>1500000</v>
      </c>
      <c r="L83" s="80" t="s">
        <v>214</v>
      </c>
      <c r="M83" s="83">
        <v>1500000</v>
      </c>
      <c r="N83" s="84" t="s">
        <v>2418</v>
      </c>
      <c r="O83" s="80"/>
      <c r="P83" s="80"/>
      <c r="Q83" s="80"/>
      <c r="R83" s="80"/>
      <c r="S83" s="80"/>
      <c r="T83" s="80"/>
      <c r="U83" s="80"/>
      <c r="V83" s="80"/>
      <c r="W83" s="80"/>
      <c r="X83" s="80"/>
      <c r="Y83" s="80"/>
      <c r="Z83" s="80"/>
    </row>
    <row r="84" spans="1:26" ht="39.75" customHeight="1">
      <c r="A84" s="78" t="s">
        <v>9</v>
      </c>
      <c r="B84" s="79" t="s">
        <v>10</v>
      </c>
      <c r="C84" s="79" t="s">
        <v>196</v>
      </c>
      <c r="D84" s="78" t="s">
        <v>197</v>
      </c>
      <c r="E84" s="80" t="s">
        <v>198</v>
      </c>
      <c r="F84" s="78" t="s">
        <v>199</v>
      </c>
      <c r="G84" s="80" t="s">
        <v>200</v>
      </c>
      <c r="H84" s="81"/>
      <c r="I84" s="81" t="s">
        <v>78</v>
      </c>
      <c r="J84" s="80" t="s">
        <v>215</v>
      </c>
      <c r="K84" s="83">
        <v>30000000</v>
      </c>
      <c r="L84" s="80" t="s">
        <v>216</v>
      </c>
      <c r="M84" s="83">
        <v>210000000</v>
      </c>
      <c r="N84" s="119" t="s">
        <v>2419</v>
      </c>
      <c r="O84" s="80"/>
      <c r="P84" s="80"/>
      <c r="Q84" s="80"/>
      <c r="R84" s="80"/>
      <c r="S84" s="80"/>
      <c r="T84" s="80"/>
      <c r="U84" s="80"/>
      <c r="V84" s="80"/>
      <c r="W84" s="80"/>
      <c r="X84" s="80"/>
      <c r="Y84" s="80"/>
      <c r="Z84" s="80"/>
    </row>
    <row r="85" spans="1:26" ht="39.75" customHeight="1">
      <c r="A85" s="78" t="s">
        <v>9</v>
      </c>
      <c r="B85" s="79" t="s">
        <v>10</v>
      </c>
      <c r="C85" s="79" t="s">
        <v>196</v>
      </c>
      <c r="D85" s="78" t="s">
        <v>197</v>
      </c>
      <c r="E85" s="80" t="s">
        <v>198</v>
      </c>
      <c r="F85" s="78" t="s">
        <v>199</v>
      </c>
      <c r="G85" s="80" t="s">
        <v>200</v>
      </c>
      <c r="H85" s="81"/>
      <c r="I85" s="81" t="s">
        <v>80</v>
      </c>
      <c r="J85" s="80" t="s">
        <v>2420</v>
      </c>
      <c r="K85" s="105">
        <v>2000000</v>
      </c>
      <c r="L85" s="80" t="s">
        <v>220</v>
      </c>
      <c r="M85" s="105">
        <v>3000000</v>
      </c>
      <c r="N85" s="84" t="s">
        <v>2421</v>
      </c>
      <c r="O85" s="80"/>
      <c r="P85" s="80"/>
      <c r="Q85" s="80"/>
      <c r="R85" s="80"/>
      <c r="S85" s="80"/>
      <c r="T85" s="80"/>
      <c r="U85" s="80"/>
      <c r="V85" s="80"/>
      <c r="W85" s="80"/>
      <c r="X85" s="80"/>
      <c r="Y85" s="80"/>
      <c r="Z85" s="80"/>
    </row>
    <row r="86" spans="1:26" ht="39.75" customHeight="1">
      <c r="A86" s="78" t="s">
        <v>9</v>
      </c>
      <c r="B86" s="79" t="s">
        <v>10</v>
      </c>
      <c r="C86" s="79" t="s">
        <v>196</v>
      </c>
      <c r="D86" s="78" t="s">
        <v>197</v>
      </c>
      <c r="E86" s="80" t="s">
        <v>198</v>
      </c>
      <c r="F86" s="78" t="s">
        <v>199</v>
      </c>
      <c r="G86" s="80" t="s">
        <v>200</v>
      </c>
      <c r="H86" s="81"/>
      <c r="I86" s="81" t="s">
        <v>86</v>
      </c>
      <c r="J86" s="109" t="s">
        <v>221</v>
      </c>
      <c r="K86" s="83">
        <v>2000000</v>
      </c>
      <c r="L86" s="109" t="s">
        <v>222</v>
      </c>
      <c r="M86" s="83">
        <v>2000000</v>
      </c>
      <c r="N86" s="80"/>
      <c r="O86" s="80"/>
      <c r="P86" s="80"/>
      <c r="Q86" s="80"/>
      <c r="R86" s="80"/>
      <c r="S86" s="80"/>
      <c r="T86" s="80"/>
      <c r="U86" s="80"/>
      <c r="V86" s="80"/>
      <c r="W86" s="80"/>
      <c r="X86" s="80"/>
      <c r="Y86" s="80"/>
      <c r="Z86" s="80"/>
    </row>
    <row r="87" spans="1:26" ht="39.75" customHeight="1">
      <c r="A87" s="78" t="s">
        <v>9</v>
      </c>
      <c r="B87" s="79" t="s">
        <v>10</v>
      </c>
      <c r="C87" s="79" t="s">
        <v>196</v>
      </c>
      <c r="D87" s="78" t="s">
        <v>197</v>
      </c>
      <c r="E87" s="80" t="s">
        <v>198</v>
      </c>
      <c r="F87" s="78" t="s">
        <v>199</v>
      </c>
      <c r="G87" s="80" t="s">
        <v>200</v>
      </c>
      <c r="H87" s="81"/>
      <c r="I87" s="81" t="s">
        <v>137</v>
      </c>
      <c r="J87" s="80" t="s">
        <v>2422</v>
      </c>
      <c r="K87" s="105">
        <v>50000000</v>
      </c>
      <c r="L87" s="80" t="s">
        <v>224</v>
      </c>
      <c r="M87" s="105">
        <v>60000000</v>
      </c>
      <c r="N87" s="84" t="s">
        <v>2423</v>
      </c>
      <c r="O87" s="113" t="s">
        <v>2424</v>
      </c>
      <c r="P87" s="80"/>
      <c r="Q87" s="80"/>
      <c r="R87" s="80"/>
      <c r="S87" s="80"/>
      <c r="T87" s="80"/>
      <c r="U87" s="80"/>
      <c r="V87" s="80"/>
      <c r="W87" s="80"/>
      <c r="X87" s="80"/>
      <c r="Y87" s="80"/>
      <c r="Z87" s="80"/>
    </row>
    <row r="88" spans="1:26" ht="39.75" customHeight="1">
      <c r="A88" s="78" t="s">
        <v>9</v>
      </c>
      <c r="B88" s="79" t="s">
        <v>10</v>
      </c>
      <c r="C88" s="79" t="s">
        <v>196</v>
      </c>
      <c r="D88" s="78" t="s">
        <v>197</v>
      </c>
      <c r="E88" s="80" t="s">
        <v>198</v>
      </c>
      <c r="F88" s="78" t="s">
        <v>199</v>
      </c>
      <c r="G88" s="80" t="s">
        <v>200</v>
      </c>
      <c r="H88" s="81"/>
      <c r="I88" s="81" t="s">
        <v>32</v>
      </c>
      <c r="J88" s="88" t="s">
        <v>2340</v>
      </c>
      <c r="K88" s="98">
        <v>2244000</v>
      </c>
      <c r="L88" s="88" t="s">
        <v>2341</v>
      </c>
      <c r="M88" s="99">
        <v>5116320</v>
      </c>
      <c r="N88" s="120" t="s">
        <v>2425</v>
      </c>
      <c r="O88" s="111" t="s">
        <v>2426</v>
      </c>
      <c r="P88" s="106" t="s">
        <v>2427</v>
      </c>
      <c r="Q88" s="80"/>
      <c r="R88" s="80"/>
      <c r="S88" s="80"/>
      <c r="T88" s="80"/>
      <c r="U88" s="80"/>
      <c r="V88" s="80"/>
      <c r="W88" s="80"/>
      <c r="X88" s="80"/>
      <c r="Y88" s="80"/>
      <c r="Z88" s="80"/>
    </row>
    <row r="89" spans="1:26" ht="39.75" customHeight="1">
      <c r="A89" s="78" t="s">
        <v>9</v>
      </c>
      <c r="B89" s="79" t="s">
        <v>10</v>
      </c>
      <c r="C89" s="79" t="s">
        <v>196</v>
      </c>
      <c r="D89" s="78" t="s">
        <v>197</v>
      </c>
      <c r="E89" s="80" t="s">
        <v>198</v>
      </c>
      <c r="F89" s="78" t="s">
        <v>199</v>
      </c>
      <c r="G89" s="80" t="s">
        <v>200</v>
      </c>
      <c r="H89" s="81"/>
      <c r="I89" s="81" t="s">
        <v>164</v>
      </c>
      <c r="J89" s="109" t="s">
        <v>2428</v>
      </c>
      <c r="K89" s="83">
        <v>1200000</v>
      </c>
      <c r="L89" s="109" t="s">
        <v>2429</v>
      </c>
      <c r="M89" s="83">
        <v>1200000</v>
      </c>
      <c r="N89" s="121" t="s">
        <v>2430</v>
      </c>
      <c r="O89" s="78" t="s">
        <v>2397</v>
      </c>
      <c r="P89" s="80"/>
      <c r="Q89" s="80"/>
      <c r="R89" s="80"/>
      <c r="S89" s="80"/>
      <c r="T89" s="80"/>
      <c r="U89" s="80"/>
      <c r="V89" s="80"/>
      <c r="W89" s="80"/>
      <c r="X89" s="80"/>
      <c r="Y89" s="80"/>
      <c r="Z89" s="80"/>
    </row>
    <row r="90" spans="1:26" ht="39.75" customHeight="1">
      <c r="A90" s="78" t="s">
        <v>9</v>
      </c>
      <c r="B90" s="79" t="s">
        <v>10</v>
      </c>
      <c r="C90" s="79" t="s">
        <v>196</v>
      </c>
      <c r="D90" s="78" t="s">
        <v>197</v>
      </c>
      <c r="E90" s="80" t="s">
        <v>198</v>
      </c>
      <c r="F90" s="78" t="s">
        <v>199</v>
      </c>
      <c r="G90" s="80" t="s">
        <v>200</v>
      </c>
      <c r="H90" s="81"/>
      <c r="I90" s="81" t="s">
        <v>234</v>
      </c>
      <c r="J90" s="80" t="s">
        <v>235</v>
      </c>
      <c r="K90" s="105">
        <v>4000000</v>
      </c>
      <c r="L90" s="80" t="s">
        <v>235</v>
      </c>
      <c r="M90" s="105">
        <v>4600000</v>
      </c>
      <c r="N90" s="109" t="s">
        <v>2431</v>
      </c>
      <c r="O90" s="80"/>
      <c r="P90" s="80"/>
      <c r="Q90" s="80"/>
      <c r="R90" s="80"/>
      <c r="S90" s="80"/>
      <c r="T90" s="80"/>
      <c r="U90" s="80"/>
      <c r="V90" s="80"/>
      <c r="W90" s="80"/>
      <c r="X90" s="80"/>
      <c r="Y90" s="80"/>
      <c r="Z90" s="80"/>
    </row>
    <row r="91" spans="1:26" ht="39.75" customHeight="1">
      <c r="A91" s="78" t="s">
        <v>9</v>
      </c>
      <c r="B91" s="79" t="s">
        <v>10</v>
      </c>
      <c r="C91" s="79" t="s">
        <v>196</v>
      </c>
      <c r="D91" s="78" t="s">
        <v>197</v>
      </c>
      <c r="E91" s="80" t="s">
        <v>198</v>
      </c>
      <c r="F91" s="78" t="s">
        <v>199</v>
      </c>
      <c r="G91" s="80" t="s">
        <v>200</v>
      </c>
      <c r="H91" s="81"/>
      <c r="I91" s="81" t="s">
        <v>236</v>
      </c>
      <c r="J91" s="80" t="s">
        <v>237</v>
      </c>
      <c r="K91" s="83">
        <v>20000000</v>
      </c>
      <c r="L91" s="80" t="s">
        <v>238</v>
      </c>
      <c r="M91" s="83">
        <v>20000000</v>
      </c>
      <c r="N91" s="119" t="s">
        <v>2432</v>
      </c>
      <c r="O91" s="80" t="s">
        <v>1820</v>
      </c>
      <c r="P91" s="80"/>
      <c r="Q91" s="80"/>
      <c r="R91" s="80"/>
      <c r="S91" s="80"/>
      <c r="T91" s="80"/>
      <c r="U91" s="80"/>
      <c r="V91" s="80"/>
      <c r="W91" s="80"/>
      <c r="X91" s="80"/>
      <c r="Y91" s="80"/>
      <c r="Z91" s="80"/>
    </row>
    <row r="92" spans="1:26" ht="39.75" customHeight="1">
      <c r="A92" s="78" t="s">
        <v>9</v>
      </c>
      <c r="B92" s="79" t="s">
        <v>10</v>
      </c>
      <c r="C92" s="79" t="s">
        <v>196</v>
      </c>
      <c r="D92" s="78" t="s">
        <v>197</v>
      </c>
      <c r="E92" s="80" t="s">
        <v>198</v>
      </c>
      <c r="F92" s="78" t="s">
        <v>239</v>
      </c>
      <c r="G92" s="80" t="s">
        <v>240</v>
      </c>
      <c r="H92" s="81" t="s">
        <v>241</v>
      </c>
      <c r="I92" s="81"/>
      <c r="J92" s="80" t="s">
        <v>242</v>
      </c>
      <c r="K92" s="122">
        <v>377639220</v>
      </c>
      <c r="L92" s="80"/>
      <c r="M92" s="83">
        <v>0</v>
      </c>
      <c r="N92" s="123" t="s">
        <v>2433</v>
      </c>
      <c r="O92" s="86" t="s">
        <v>2434</v>
      </c>
      <c r="P92" s="80"/>
      <c r="Q92" s="80"/>
      <c r="R92" s="80"/>
      <c r="S92" s="80"/>
      <c r="T92" s="80"/>
      <c r="U92" s="80"/>
      <c r="V92" s="80"/>
      <c r="W92" s="80"/>
      <c r="X92" s="80"/>
      <c r="Y92" s="80"/>
      <c r="Z92" s="80"/>
    </row>
    <row r="93" spans="1:26" ht="39.75" customHeight="1">
      <c r="A93" s="78" t="s">
        <v>9</v>
      </c>
      <c r="B93" s="79" t="s">
        <v>10</v>
      </c>
      <c r="C93" s="79" t="s">
        <v>196</v>
      </c>
      <c r="D93" s="78" t="s">
        <v>197</v>
      </c>
      <c r="E93" s="80" t="s">
        <v>198</v>
      </c>
      <c r="F93" s="78" t="s">
        <v>239</v>
      </c>
      <c r="G93" s="80" t="s">
        <v>240</v>
      </c>
      <c r="H93" s="81" t="s">
        <v>190</v>
      </c>
      <c r="I93" s="81"/>
      <c r="J93" s="80"/>
      <c r="K93" s="83">
        <v>0</v>
      </c>
      <c r="L93" s="80" t="s">
        <v>245</v>
      </c>
      <c r="M93" s="83">
        <v>50000000</v>
      </c>
      <c r="N93" s="80" t="s">
        <v>2435</v>
      </c>
      <c r="O93" s="80" t="s">
        <v>2414</v>
      </c>
      <c r="P93" s="80"/>
      <c r="Q93" s="80"/>
      <c r="R93" s="80"/>
      <c r="S93" s="80"/>
      <c r="T93" s="80"/>
      <c r="U93" s="80"/>
      <c r="V93" s="80"/>
      <c r="W93" s="80"/>
      <c r="X93" s="80"/>
      <c r="Y93" s="80"/>
      <c r="Z93" s="80"/>
    </row>
    <row r="94" spans="1:26" ht="39.75" customHeight="1">
      <c r="A94" s="78" t="s">
        <v>9</v>
      </c>
      <c r="B94" s="79" t="s">
        <v>10</v>
      </c>
      <c r="C94" s="79" t="s">
        <v>196</v>
      </c>
      <c r="D94" s="78" t="s">
        <v>197</v>
      </c>
      <c r="E94" s="80" t="s">
        <v>198</v>
      </c>
      <c r="F94" s="78" t="s">
        <v>239</v>
      </c>
      <c r="G94" s="80" t="s">
        <v>240</v>
      </c>
      <c r="H94" s="81" t="s">
        <v>246</v>
      </c>
      <c r="I94" s="81"/>
      <c r="J94" s="80"/>
      <c r="K94" s="83"/>
      <c r="L94" s="80" t="s">
        <v>247</v>
      </c>
      <c r="M94" s="83">
        <v>0</v>
      </c>
      <c r="N94" s="84" t="s">
        <v>2436</v>
      </c>
      <c r="O94" s="80" t="s">
        <v>2437</v>
      </c>
      <c r="P94" s="98" t="s">
        <v>2438</v>
      </c>
      <c r="Q94" s="80"/>
      <c r="R94" s="80"/>
      <c r="S94" s="80"/>
      <c r="T94" s="80"/>
      <c r="U94" s="80"/>
      <c r="V94" s="80"/>
      <c r="W94" s="80"/>
      <c r="X94" s="80"/>
      <c r="Y94" s="80"/>
      <c r="Z94" s="80"/>
    </row>
    <row r="95" spans="1:26" ht="39.75" customHeight="1">
      <c r="A95" s="78" t="s">
        <v>9</v>
      </c>
      <c r="B95" s="79" t="s">
        <v>10</v>
      </c>
      <c r="C95" s="79" t="s">
        <v>196</v>
      </c>
      <c r="D95" s="78" t="s">
        <v>197</v>
      </c>
      <c r="E95" s="80" t="s">
        <v>198</v>
      </c>
      <c r="F95" s="78" t="s">
        <v>239</v>
      </c>
      <c r="G95" s="80" t="s">
        <v>240</v>
      </c>
      <c r="H95" s="81" t="s">
        <v>24</v>
      </c>
      <c r="I95" s="81"/>
      <c r="J95" s="80" t="s">
        <v>249</v>
      </c>
      <c r="K95" s="82">
        <v>4407544</v>
      </c>
      <c r="L95" s="80" t="s">
        <v>249</v>
      </c>
      <c r="M95" s="82">
        <v>10932290</v>
      </c>
      <c r="N95" s="103" t="s">
        <v>2329</v>
      </c>
      <c r="O95" s="124" t="s">
        <v>2439</v>
      </c>
      <c r="P95" s="80"/>
      <c r="Q95" s="80"/>
      <c r="R95" s="80"/>
      <c r="S95" s="80"/>
      <c r="T95" s="80"/>
      <c r="U95" s="80"/>
      <c r="V95" s="80"/>
      <c r="W95" s="80"/>
      <c r="X95" s="80"/>
      <c r="Y95" s="80"/>
      <c r="Z95" s="80"/>
    </row>
    <row r="96" spans="1:26" ht="39.75" customHeight="1">
      <c r="A96" s="78" t="s">
        <v>9</v>
      </c>
      <c r="B96" s="79" t="s">
        <v>10</v>
      </c>
      <c r="C96" s="79" t="s">
        <v>196</v>
      </c>
      <c r="D96" s="78" t="s">
        <v>197</v>
      </c>
      <c r="E96" s="80" t="s">
        <v>198</v>
      </c>
      <c r="F96" s="78" t="s">
        <v>239</v>
      </c>
      <c r="G96" s="80" t="s">
        <v>240</v>
      </c>
      <c r="H96" s="81"/>
      <c r="I96" s="81" t="s">
        <v>236</v>
      </c>
      <c r="J96" s="80" t="s">
        <v>251</v>
      </c>
      <c r="K96" s="83">
        <v>10000000</v>
      </c>
      <c r="L96" s="80" t="s">
        <v>252</v>
      </c>
      <c r="M96" s="83">
        <v>200000000</v>
      </c>
      <c r="N96" s="80"/>
      <c r="O96" s="80"/>
      <c r="P96" s="80"/>
      <c r="Q96" s="80"/>
      <c r="R96" s="80"/>
      <c r="S96" s="80"/>
      <c r="T96" s="80"/>
      <c r="U96" s="80"/>
      <c r="V96" s="80"/>
      <c r="W96" s="80"/>
      <c r="X96" s="80"/>
      <c r="Y96" s="80"/>
      <c r="Z96" s="80"/>
    </row>
    <row r="97" spans="1:26" ht="39.75" customHeight="1">
      <c r="A97" s="78" t="s">
        <v>9</v>
      </c>
      <c r="B97" s="79" t="s">
        <v>10</v>
      </c>
      <c r="C97" s="79" t="s">
        <v>196</v>
      </c>
      <c r="D97" s="78" t="s">
        <v>197</v>
      </c>
      <c r="E97" s="80" t="s">
        <v>198</v>
      </c>
      <c r="F97" s="78" t="s">
        <v>239</v>
      </c>
      <c r="G97" s="80" t="s">
        <v>240</v>
      </c>
      <c r="H97" s="81"/>
      <c r="I97" s="81" t="s">
        <v>32</v>
      </c>
      <c r="J97" s="88" t="s">
        <v>2340</v>
      </c>
      <c r="K97" s="98">
        <v>2244000</v>
      </c>
      <c r="L97" s="88" t="s">
        <v>2341</v>
      </c>
      <c r="M97" s="99">
        <v>5116320</v>
      </c>
      <c r="N97" s="120" t="s">
        <v>2440</v>
      </c>
      <c r="O97" s="111" t="s">
        <v>2441</v>
      </c>
      <c r="P97" s="101" t="s">
        <v>2427</v>
      </c>
      <c r="Q97" s="80"/>
      <c r="R97" s="80"/>
      <c r="S97" s="80"/>
      <c r="T97" s="80"/>
      <c r="U97" s="80"/>
      <c r="V97" s="80"/>
      <c r="W97" s="80"/>
      <c r="X97" s="80"/>
      <c r="Y97" s="80"/>
      <c r="Z97" s="80"/>
    </row>
    <row r="98" spans="1:26" ht="39.75" customHeight="1">
      <c r="A98" s="78" t="s">
        <v>9</v>
      </c>
      <c r="B98" s="79" t="s">
        <v>10</v>
      </c>
      <c r="C98" s="79" t="s">
        <v>196</v>
      </c>
      <c r="D98" s="78" t="s">
        <v>197</v>
      </c>
      <c r="E98" s="80" t="s">
        <v>198</v>
      </c>
      <c r="F98" s="78" t="s">
        <v>239</v>
      </c>
      <c r="G98" s="80" t="s">
        <v>240</v>
      </c>
      <c r="H98" s="81"/>
      <c r="I98" s="81" t="s">
        <v>75</v>
      </c>
      <c r="J98" s="80" t="s">
        <v>254</v>
      </c>
      <c r="K98" s="83">
        <v>15000000</v>
      </c>
      <c r="L98" s="80" t="s">
        <v>254</v>
      </c>
      <c r="M98" s="83">
        <v>15000000</v>
      </c>
      <c r="N98" s="84" t="s">
        <v>2418</v>
      </c>
      <c r="O98" s="80"/>
      <c r="P98" s="80"/>
      <c r="Q98" s="80"/>
      <c r="R98" s="80"/>
      <c r="S98" s="80"/>
      <c r="T98" s="80"/>
      <c r="U98" s="80"/>
      <c r="V98" s="80"/>
      <c r="W98" s="80"/>
      <c r="X98" s="80"/>
      <c r="Y98" s="80"/>
      <c r="Z98" s="80"/>
    </row>
    <row r="99" spans="1:26" ht="55.5" customHeight="1">
      <c r="A99" s="78" t="s">
        <v>9</v>
      </c>
      <c r="B99" s="79" t="s">
        <v>10</v>
      </c>
      <c r="C99" s="79" t="s">
        <v>196</v>
      </c>
      <c r="D99" s="78" t="s">
        <v>197</v>
      </c>
      <c r="E99" s="80" t="s">
        <v>198</v>
      </c>
      <c r="F99" s="78" t="s">
        <v>239</v>
      </c>
      <c r="G99" s="80" t="s">
        <v>240</v>
      </c>
      <c r="H99" s="81"/>
      <c r="I99" s="81" t="s">
        <v>438</v>
      </c>
      <c r="J99" s="80"/>
      <c r="K99" s="83"/>
      <c r="L99" s="80"/>
      <c r="M99" s="83"/>
      <c r="N99" s="84"/>
      <c r="O99" s="80"/>
      <c r="P99" s="80"/>
      <c r="Q99" s="80"/>
      <c r="R99" s="80"/>
      <c r="S99" s="80"/>
      <c r="T99" s="80"/>
      <c r="U99" s="80"/>
      <c r="V99" s="80"/>
      <c r="W99" s="80"/>
      <c r="X99" s="80"/>
      <c r="Y99" s="80"/>
      <c r="Z99" s="80"/>
    </row>
    <row r="100" spans="1:26" ht="39.75" customHeight="1">
      <c r="A100" s="78" t="s">
        <v>9</v>
      </c>
      <c r="B100" s="79" t="s">
        <v>10</v>
      </c>
      <c r="C100" s="79" t="s">
        <v>196</v>
      </c>
      <c r="D100" s="78" t="s">
        <v>197</v>
      </c>
      <c r="E100" s="80" t="s">
        <v>198</v>
      </c>
      <c r="F100" s="78" t="s">
        <v>255</v>
      </c>
      <c r="G100" s="80" t="s">
        <v>256</v>
      </c>
      <c r="H100" s="81" t="s">
        <v>241</v>
      </c>
      <c r="I100" s="81"/>
      <c r="J100" s="109" t="s">
        <v>257</v>
      </c>
      <c r="K100" s="122">
        <v>200000000</v>
      </c>
      <c r="L100" s="80"/>
      <c r="M100" s="83">
        <v>0</v>
      </c>
      <c r="N100" s="125" t="s">
        <v>2442</v>
      </c>
      <c r="O100" s="108" t="s">
        <v>2443</v>
      </c>
      <c r="P100" s="80"/>
      <c r="Q100" s="80"/>
      <c r="R100" s="80"/>
      <c r="S100" s="80"/>
      <c r="T100" s="80"/>
      <c r="U100" s="80"/>
      <c r="V100" s="80"/>
      <c r="W100" s="80"/>
      <c r="X100" s="80"/>
      <c r="Y100" s="80"/>
      <c r="Z100" s="80"/>
    </row>
    <row r="101" spans="1:26" ht="39.75" customHeight="1">
      <c r="A101" s="78" t="s">
        <v>9</v>
      </c>
      <c r="B101" s="79" t="s">
        <v>10</v>
      </c>
      <c r="C101" s="79" t="s">
        <v>196</v>
      </c>
      <c r="D101" s="78" t="s">
        <v>197</v>
      </c>
      <c r="E101" s="80" t="s">
        <v>198</v>
      </c>
      <c r="F101" s="78" t="s">
        <v>255</v>
      </c>
      <c r="G101" s="80" t="s">
        <v>256</v>
      </c>
      <c r="H101" s="81" t="s">
        <v>190</v>
      </c>
      <c r="I101" s="81"/>
      <c r="J101" s="80"/>
      <c r="K101" s="83">
        <v>0</v>
      </c>
      <c r="L101" s="80" t="s">
        <v>259</v>
      </c>
      <c r="M101" s="83">
        <v>50000000</v>
      </c>
      <c r="N101" s="80" t="s">
        <v>2444</v>
      </c>
      <c r="O101" s="80" t="s">
        <v>2445</v>
      </c>
      <c r="P101" s="105">
        <v>50000000</v>
      </c>
      <c r="Q101" s="80"/>
      <c r="R101" s="80"/>
      <c r="S101" s="80"/>
      <c r="T101" s="80"/>
      <c r="U101" s="80"/>
      <c r="V101" s="80"/>
      <c r="W101" s="80"/>
      <c r="X101" s="80"/>
      <c r="Y101" s="80"/>
      <c r="Z101" s="80"/>
    </row>
    <row r="102" spans="1:26" ht="39.75" customHeight="1">
      <c r="A102" s="78" t="s">
        <v>9</v>
      </c>
      <c r="B102" s="79" t="s">
        <v>10</v>
      </c>
      <c r="C102" s="79" t="s">
        <v>196</v>
      </c>
      <c r="D102" s="78" t="s">
        <v>197</v>
      </c>
      <c r="E102" s="80" t="s">
        <v>198</v>
      </c>
      <c r="F102" s="78" t="s">
        <v>255</v>
      </c>
      <c r="G102" s="80" t="s">
        <v>256</v>
      </c>
      <c r="H102" s="81" t="s">
        <v>246</v>
      </c>
      <c r="I102" s="81"/>
      <c r="J102" s="80"/>
      <c r="K102" s="83">
        <v>0</v>
      </c>
      <c r="L102" s="80"/>
      <c r="M102" s="83">
        <v>0</v>
      </c>
      <c r="N102" s="84" t="s">
        <v>2446</v>
      </c>
      <c r="O102" s="84" t="s">
        <v>2447</v>
      </c>
      <c r="P102" s="98" t="s">
        <v>2448</v>
      </c>
      <c r="Q102" s="80"/>
      <c r="R102" s="80"/>
      <c r="S102" s="80"/>
      <c r="T102" s="80"/>
      <c r="U102" s="80"/>
      <c r="V102" s="80"/>
      <c r="W102" s="80"/>
      <c r="X102" s="80"/>
      <c r="Y102" s="80"/>
      <c r="Z102" s="80"/>
    </row>
    <row r="103" spans="1:26" ht="39.75" customHeight="1">
      <c r="A103" s="78" t="s">
        <v>9</v>
      </c>
      <c r="B103" s="79" t="s">
        <v>10</v>
      </c>
      <c r="C103" s="79" t="s">
        <v>196</v>
      </c>
      <c r="D103" s="78" t="s">
        <v>197</v>
      </c>
      <c r="E103" s="80" t="s">
        <v>198</v>
      </c>
      <c r="F103" s="78" t="s">
        <v>255</v>
      </c>
      <c r="G103" s="80" t="s">
        <v>256</v>
      </c>
      <c r="H103" s="81" t="s">
        <v>24</v>
      </c>
      <c r="I103" s="81"/>
      <c r="J103" s="80" t="s">
        <v>261</v>
      </c>
      <c r="K103" s="82">
        <v>3215297</v>
      </c>
      <c r="L103" s="80" t="s">
        <v>261</v>
      </c>
      <c r="M103" s="82">
        <v>8822859</v>
      </c>
      <c r="N103" s="103" t="s">
        <v>2330</v>
      </c>
      <c r="O103" s="94" t="s">
        <v>2439</v>
      </c>
      <c r="P103" s="80"/>
      <c r="Q103" s="80"/>
      <c r="R103" s="80"/>
      <c r="S103" s="80"/>
      <c r="T103" s="80"/>
      <c r="U103" s="80"/>
      <c r="V103" s="80"/>
      <c r="W103" s="80"/>
      <c r="X103" s="80"/>
      <c r="Y103" s="80"/>
      <c r="Z103" s="80"/>
    </row>
    <row r="104" spans="1:26" ht="39.75" customHeight="1">
      <c r="A104" s="78" t="s">
        <v>9</v>
      </c>
      <c r="B104" s="79" t="s">
        <v>10</v>
      </c>
      <c r="C104" s="79" t="s">
        <v>196</v>
      </c>
      <c r="D104" s="78" t="s">
        <v>197</v>
      </c>
      <c r="E104" s="80" t="s">
        <v>198</v>
      </c>
      <c r="F104" s="78" t="s">
        <v>255</v>
      </c>
      <c r="G104" s="80" t="s">
        <v>256</v>
      </c>
      <c r="H104" s="81"/>
      <c r="I104" s="81" t="s">
        <v>236</v>
      </c>
      <c r="J104" s="80" t="s">
        <v>262</v>
      </c>
      <c r="K104" s="83">
        <v>20000000</v>
      </c>
      <c r="L104" s="80" t="s">
        <v>262</v>
      </c>
      <c r="M104" s="83">
        <v>20000000</v>
      </c>
      <c r="N104" s="80" t="s">
        <v>2449</v>
      </c>
      <c r="O104" s="126" t="s">
        <v>2450</v>
      </c>
      <c r="P104" s="83" t="s">
        <v>2451</v>
      </c>
      <c r="Q104" s="80"/>
      <c r="R104" s="80"/>
      <c r="S104" s="80"/>
      <c r="T104" s="80"/>
      <c r="U104" s="80"/>
      <c r="V104" s="80"/>
      <c r="W104" s="80"/>
      <c r="X104" s="80"/>
      <c r="Y104" s="80"/>
      <c r="Z104" s="80"/>
    </row>
    <row r="105" spans="1:26" ht="39.75" customHeight="1">
      <c r="A105" s="78" t="s">
        <v>9</v>
      </c>
      <c r="B105" s="79" t="s">
        <v>10</v>
      </c>
      <c r="C105" s="79" t="s">
        <v>196</v>
      </c>
      <c r="D105" s="78" t="s">
        <v>197</v>
      </c>
      <c r="E105" s="80" t="s">
        <v>198</v>
      </c>
      <c r="F105" s="78" t="s">
        <v>255</v>
      </c>
      <c r="G105" s="80" t="s">
        <v>256</v>
      </c>
      <c r="H105" s="81"/>
      <c r="I105" s="81" t="s">
        <v>32</v>
      </c>
      <c r="J105" s="88" t="s">
        <v>2340</v>
      </c>
      <c r="K105" s="98">
        <v>3799000</v>
      </c>
      <c r="L105" s="88" t="s">
        <v>2341</v>
      </c>
      <c r="M105" s="99">
        <v>8661720</v>
      </c>
      <c r="N105" s="120" t="s">
        <v>2452</v>
      </c>
      <c r="O105" s="111" t="s">
        <v>2453</v>
      </c>
      <c r="P105" s="106" t="s">
        <v>2454</v>
      </c>
      <c r="Q105" s="80"/>
      <c r="R105" s="80"/>
      <c r="S105" s="80"/>
      <c r="T105" s="80"/>
      <c r="U105" s="80"/>
      <c r="V105" s="80"/>
      <c r="W105" s="80"/>
      <c r="X105" s="80"/>
      <c r="Y105" s="80"/>
      <c r="Z105" s="80"/>
    </row>
    <row r="106" spans="1:26" ht="39.75" customHeight="1">
      <c r="A106" s="78" t="s">
        <v>9</v>
      </c>
      <c r="B106" s="79" t="s">
        <v>10</v>
      </c>
      <c r="C106" s="79" t="s">
        <v>196</v>
      </c>
      <c r="D106" s="78" t="s">
        <v>197</v>
      </c>
      <c r="E106" s="80" t="s">
        <v>198</v>
      </c>
      <c r="F106" s="78" t="s">
        <v>263</v>
      </c>
      <c r="G106" s="80" t="s">
        <v>264</v>
      </c>
      <c r="H106" s="81" t="s">
        <v>121</v>
      </c>
      <c r="I106" s="81"/>
      <c r="J106" s="80"/>
      <c r="K106" s="83">
        <v>0</v>
      </c>
      <c r="L106" s="109" t="s">
        <v>2455</v>
      </c>
      <c r="M106" s="127">
        <v>0</v>
      </c>
      <c r="N106" s="84" t="s">
        <v>2456</v>
      </c>
      <c r="O106" s="80" t="s">
        <v>2457</v>
      </c>
      <c r="P106" s="80"/>
      <c r="Q106" s="80"/>
      <c r="R106" s="80"/>
      <c r="S106" s="80"/>
      <c r="T106" s="80"/>
      <c r="U106" s="80"/>
      <c r="V106" s="80"/>
      <c r="W106" s="80"/>
      <c r="X106" s="80"/>
      <c r="Y106" s="80"/>
      <c r="Z106" s="80"/>
    </row>
    <row r="107" spans="1:26" ht="39.75" customHeight="1">
      <c r="A107" s="78" t="s">
        <v>9</v>
      </c>
      <c r="B107" s="79" t="s">
        <v>10</v>
      </c>
      <c r="C107" s="79" t="s">
        <v>196</v>
      </c>
      <c r="D107" s="78" t="s">
        <v>197</v>
      </c>
      <c r="E107" s="80" t="s">
        <v>198</v>
      </c>
      <c r="F107" s="78" t="s">
        <v>263</v>
      </c>
      <c r="G107" s="80" t="s">
        <v>264</v>
      </c>
      <c r="H107" s="81" t="s">
        <v>190</v>
      </c>
      <c r="I107" s="81"/>
      <c r="J107" s="80"/>
      <c r="K107" s="83">
        <v>0</v>
      </c>
      <c r="L107" s="80" t="s">
        <v>267</v>
      </c>
      <c r="M107" s="83">
        <v>2000000000</v>
      </c>
      <c r="N107" s="80" t="s">
        <v>2458</v>
      </c>
      <c r="O107" s="80" t="s">
        <v>2414</v>
      </c>
      <c r="P107" s="80"/>
      <c r="Q107" s="80"/>
      <c r="R107" s="80"/>
      <c r="S107" s="80"/>
      <c r="T107" s="80"/>
      <c r="U107" s="80"/>
      <c r="V107" s="80"/>
      <c r="W107" s="80"/>
      <c r="X107" s="80"/>
      <c r="Y107" s="80"/>
      <c r="Z107" s="80"/>
    </row>
    <row r="108" spans="1:26" ht="39.75" customHeight="1">
      <c r="A108" s="78" t="s">
        <v>9</v>
      </c>
      <c r="B108" s="79" t="s">
        <v>10</v>
      </c>
      <c r="C108" s="79" t="s">
        <v>196</v>
      </c>
      <c r="D108" s="78" t="s">
        <v>197</v>
      </c>
      <c r="E108" s="80" t="s">
        <v>198</v>
      </c>
      <c r="F108" s="78" t="s">
        <v>263</v>
      </c>
      <c r="G108" s="80" t="s">
        <v>264</v>
      </c>
      <c r="H108" s="81" t="s">
        <v>246</v>
      </c>
      <c r="I108" s="81"/>
      <c r="J108" s="80"/>
      <c r="K108" s="83">
        <v>0</v>
      </c>
      <c r="L108" s="80"/>
      <c r="M108" s="83">
        <v>0</v>
      </c>
      <c r="N108" s="84" t="s">
        <v>2459</v>
      </c>
      <c r="O108" s="123" t="s">
        <v>2460</v>
      </c>
      <c r="P108" s="98" t="s">
        <v>2448</v>
      </c>
      <c r="Q108" s="80"/>
      <c r="R108" s="80"/>
      <c r="S108" s="80"/>
      <c r="T108" s="80"/>
      <c r="U108" s="80"/>
      <c r="V108" s="80"/>
      <c r="W108" s="80"/>
      <c r="X108" s="80"/>
      <c r="Y108" s="80"/>
      <c r="Z108" s="80"/>
    </row>
    <row r="109" spans="1:26" ht="39.75" customHeight="1">
      <c r="A109" s="78" t="s">
        <v>9</v>
      </c>
      <c r="B109" s="79" t="s">
        <v>10</v>
      </c>
      <c r="C109" s="79" t="s">
        <v>196</v>
      </c>
      <c r="D109" s="78" t="s">
        <v>197</v>
      </c>
      <c r="E109" s="80" t="s">
        <v>198</v>
      </c>
      <c r="F109" s="78" t="s">
        <v>263</v>
      </c>
      <c r="G109" s="80" t="s">
        <v>264</v>
      </c>
      <c r="H109" s="81" t="s">
        <v>24</v>
      </c>
      <c r="I109" s="81"/>
      <c r="J109" s="80" t="s">
        <v>271</v>
      </c>
      <c r="K109" s="82">
        <v>30962928</v>
      </c>
      <c r="L109" s="80" t="s">
        <v>272</v>
      </c>
      <c r="M109" s="82">
        <v>46822899</v>
      </c>
      <c r="N109" s="103" t="s">
        <v>2461</v>
      </c>
      <c r="O109" s="94" t="s">
        <v>2462</v>
      </c>
      <c r="P109" s="80"/>
      <c r="Q109" s="80"/>
      <c r="R109" s="80"/>
      <c r="S109" s="80"/>
      <c r="T109" s="80"/>
      <c r="U109" s="80"/>
      <c r="V109" s="80"/>
      <c r="W109" s="80"/>
      <c r="X109" s="80"/>
      <c r="Y109" s="80"/>
      <c r="Z109" s="80"/>
    </row>
    <row r="110" spans="1:26" ht="39.75" customHeight="1">
      <c r="A110" s="78" t="s">
        <v>9</v>
      </c>
      <c r="B110" s="79" t="s">
        <v>10</v>
      </c>
      <c r="C110" s="79" t="s">
        <v>196</v>
      </c>
      <c r="D110" s="78" t="s">
        <v>197</v>
      </c>
      <c r="E110" s="80" t="s">
        <v>198</v>
      </c>
      <c r="F110" s="78" t="s">
        <v>263</v>
      </c>
      <c r="G110" s="80" t="s">
        <v>264</v>
      </c>
      <c r="H110" s="81"/>
      <c r="I110" s="81" t="s">
        <v>236</v>
      </c>
      <c r="J110" s="80" t="s">
        <v>273</v>
      </c>
      <c r="K110" s="83">
        <v>0</v>
      </c>
      <c r="L110" s="80" t="s">
        <v>274</v>
      </c>
      <c r="M110" s="83">
        <v>7000000</v>
      </c>
      <c r="N110" s="80"/>
      <c r="O110" s="80"/>
      <c r="P110" s="80"/>
      <c r="Q110" s="80"/>
      <c r="R110" s="80"/>
      <c r="S110" s="80"/>
      <c r="T110" s="80"/>
      <c r="U110" s="80"/>
      <c r="V110" s="80"/>
      <c r="W110" s="80"/>
      <c r="X110" s="80"/>
      <c r="Y110" s="80"/>
      <c r="Z110" s="80"/>
    </row>
    <row r="111" spans="1:26" ht="39.75" customHeight="1">
      <c r="A111" s="78" t="s">
        <v>9</v>
      </c>
      <c r="B111" s="79" t="s">
        <v>10</v>
      </c>
      <c r="C111" s="79" t="s">
        <v>196</v>
      </c>
      <c r="D111" s="78" t="s">
        <v>197</v>
      </c>
      <c r="E111" s="80" t="s">
        <v>198</v>
      </c>
      <c r="F111" s="78" t="s">
        <v>278</v>
      </c>
      <c r="G111" s="80" t="s">
        <v>279</v>
      </c>
      <c r="H111" s="81" t="s">
        <v>280</v>
      </c>
      <c r="I111" s="81"/>
      <c r="J111" s="80"/>
      <c r="K111" s="82">
        <v>1413768000</v>
      </c>
      <c r="L111" s="80"/>
      <c r="M111" s="82">
        <v>58000000</v>
      </c>
      <c r="N111" s="84" t="s">
        <v>2463</v>
      </c>
      <c r="O111" s="80" t="s">
        <v>2464</v>
      </c>
      <c r="P111" s="80"/>
      <c r="Q111" s="80"/>
      <c r="R111" s="80"/>
      <c r="S111" s="80"/>
      <c r="T111" s="80"/>
      <c r="U111" s="80"/>
      <c r="V111" s="80"/>
      <c r="W111" s="80"/>
      <c r="X111" s="80"/>
      <c r="Y111" s="80"/>
      <c r="Z111" s="80"/>
    </row>
    <row r="112" spans="1:26" ht="39.75" customHeight="1">
      <c r="A112" s="78" t="s">
        <v>9</v>
      </c>
      <c r="B112" s="79" t="s">
        <v>10</v>
      </c>
      <c r="C112" s="79" t="s">
        <v>196</v>
      </c>
      <c r="D112" s="78" t="s">
        <v>197</v>
      </c>
      <c r="E112" s="80" t="s">
        <v>198</v>
      </c>
      <c r="F112" s="78" t="s">
        <v>282</v>
      </c>
      <c r="G112" s="80" t="s">
        <v>283</v>
      </c>
      <c r="H112" s="81" t="s">
        <v>121</v>
      </c>
      <c r="I112" s="81"/>
      <c r="J112" s="80"/>
      <c r="K112" s="83">
        <v>0</v>
      </c>
      <c r="L112" s="109" t="s">
        <v>2455</v>
      </c>
      <c r="M112" s="128">
        <v>0</v>
      </c>
      <c r="N112" s="84" t="s">
        <v>2456</v>
      </c>
      <c r="O112" s="80" t="s">
        <v>2457</v>
      </c>
      <c r="P112" s="80"/>
      <c r="Q112" s="80"/>
      <c r="R112" s="80"/>
      <c r="S112" s="80"/>
      <c r="T112" s="80"/>
      <c r="U112" s="80"/>
      <c r="V112" s="80"/>
      <c r="W112" s="80"/>
      <c r="X112" s="80"/>
      <c r="Y112" s="80"/>
      <c r="Z112" s="80"/>
    </row>
    <row r="113" spans="1:26" ht="39.75" customHeight="1">
      <c r="A113" s="78" t="s">
        <v>9</v>
      </c>
      <c r="B113" s="79" t="s">
        <v>10</v>
      </c>
      <c r="C113" s="79" t="s">
        <v>196</v>
      </c>
      <c r="D113" s="78" t="s">
        <v>197</v>
      </c>
      <c r="E113" s="80" t="s">
        <v>198</v>
      </c>
      <c r="F113" s="78" t="s">
        <v>282</v>
      </c>
      <c r="G113" s="80" t="s">
        <v>283</v>
      </c>
      <c r="H113" s="81" t="s">
        <v>190</v>
      </c>
      <c r="I113" s="81"/>
      <c r="J113" s="80"/>
      <c r="K113" s="83"/>
      <c r="L113" s="80" t="s">
        <v>285</v>
      </c>
      <c r="M113" s="83">
        <v>700000000</v>
      </c>
      <c r="N113" s="80" t="s">
        <v>2465</v>
      </c>
      <c r="O113" s="80" t="s">
        <v>2466</v>
      </c>
      <c r="P113" s="105">
        <v>560000000</v>
      </c>
      <c r="Q113" s="80"/>
      <c r="R113" s="80"/>
      <c r="S113" s="80"/>
      <c r="T113" s="80"/>
      <c r="U113" s="80"/>
      <c r="V113" s="80"/>
      <c r="W113" s="80"/>
      <c r="X113" s="80"/>
      <c r="Y113" s="80"/>
      <c r="Z113" s="80"/>
    </row>
    <row r="114" spans="1:26" ht="39.75" customHeight="1">
      <c r="A114" s="78" t="s">
        <v>9</v>
      </c>
      <c r="B114" s="79" t="s">
        <v>10</v>
      </c>
      <c r="C114" s="79" t="s">
        <v>196</v>
      </c>
      <c r="D114" s="78" t="s">
        <v>197</v>
      </c>
      <c r="E114" s="80" t="s">
        <v>198</v>
      </c>
      <c r="F114" s="78" t="s">
        <v>282</v>
      </c>
      <c r="G114" s="80" t="s">
        <v>283</v>
      </c>
      <c r="H114" s="81" t="s">
        <v>246</v>
      </c>
      <c r="I114" s="81"/>
      <c r="J114" s="80"/>
      <c r="K114" s="83">
        <v>0</v>
      </c>
      <c r="L114" s="80"/>
      <c r="M114" s="83">
        <v>0</v>
      </c>
      <c r="N114" s="84" t="s">
        <v>2467</v>
      </c>
      <c r="O114" s="123" t="s">
        <v>2460</v>
      </c>
      <c r="P114" s="98" t="s">
        <v>2448</v>
      </c>
      <c r="Q114" s="80"/>
      <c r="R114" s="80"/>
      <c r="S114" s="80"/>
      <c r="T114" s="80"/>
      <c r="U114" s="80"/>
      <c r="V114" s="80"/>
      <c r="W114" s="80"/>
      <c r="X114" s="80"/>
      <c r="Y114" s="80"/>
      <c r="Z114" s="80"/>
    </row>
    <row r="115" spans="1:26" ht="39.75" customHeight="1">
      <c r="A115" s="78" t="s">
        <v>9</v>
      </c>
      <c r="B115" s="79" t="s">
        <v>10</v>
      </c>
      <c r="C115" s="79" t="s">
        <v>196</v>
      </c>
      <c r="D115" s="78" t="s">
        <v>197</v>
      </c>
      <c r="E115" s="80" t="s">
        <v>198</v>
      </c>
      <c r="F115" s="78" t="s">
        <v>282</v>
      </c>
      <c r="G115" s="80" t="s">
        <v>283</v>
      </c>
      <c r="H115" s="81" t="s">
        <v>24</v>
      </c>
      <c r="I115" s="81"/>
      <c r="J115" s="80" t="s">
        <v>288</v>
      </c>
      <c r="K115" s="82">
        <v>11389090</v>
      </c>
      <c r="L115" s="80" t="s">
        <v>288</v>
      </c>
      <c r="M115" s="82">
        <v>15764394</v>
      </c>
      <c r="N115" s="103" t="s">
        <v>2331</v>
      </c>
      <c r="O115" s="94" t="s">
        <v>2468</v>
      </c>
      <c r="P115" s="80"/>
      <c r="Q115" s="80"/>
      <c r="R115" s="80"/>
      <c r="S115" s="80"/>
      <c r="T115" s="80"/>
      <c r="U115" s="80"/>
      <c r="V115" s="80"/>
      <c r="W115" s="80"/>
      <c r="X115" s="80"/>
      <c r="Y115" s="80"/>
      <c r="Z115" s="80"/>
    </row>
    <row r="116" spans="1:26" ht="52.5" customHeight="1">
      <c r="A116" s="78" t="s">
        <v>9</v>
      </c>
      <c r="B116" s="79" t="s">
        <v>10</v>
      </c>
      <c r="C116" s="79" t="s">
        <v>196</v>
      </c>
      <c r="D116" s="78" t="s">
        <v>197</v>
      </c>
      <c r="E116" s="80" t="s">
        <v>198</v>
      </c>
      <c r="F116" s="78" t="s">
        <v>282</v>
      </c>
      <c r="G116" s="80" t="s">
        <v>283</v>
      </c>
      <c r="H116" s="81"/>
      <c r="I116" s="81" t="s">
        <v>236</v>
      </c>
      <c r="J116" s="80" t="s">
        <v>289</v>
      </c>
      <c r="K116" s="83">
        <v>200000000</v>
      </c>
      <c r="L116" s="80"/>
      <c r="M116" s="83">
        <v>0</v>
      </c>
      <c r="N116" s="80" t="s">
        <v>2469</v>
      </c>
      <c r="O116" s="126" t="s">
        <v>2470</v>
      </c>
      <c r="P116" s="83" t="s">
        <v>2471</v>
      </c>
      <c r="Q116" s="80"/>
      <c r="R116" s="80"/>
      <c r="S116" s="80"/>
      <c r="T116" s="80"/>
      <c r="U116" s="80"/>
      <c r="V116" s="80"/>
      <c r="W116" s="80"/>
      <c r="X116" s="80"/>
      <c r="Y116" s="80"/>
      <c r="Z116" s="80"/>
    </row>
    <row r="117" spans="1:26" ht="39.75" customHeight="1">
      <c r="A117" s="78" t="s">
        <v>9</v>
      </c>
      <c r="B117" s="79" t="s">
        <v>10</v>
      </c>
      <c r="C117" s="79" t="s">
        <v>196</v>
      </c>
      <c r="D117" s="78" t="s">
        <v>197</v>
      </c>
      <c r="E117" s="80" t="s">
        <v>198</v>
      </c>
      <c r="F117" s="78" t="s">
        <v>282</v>
      </c>
      <c r="G117" s="80" t="s">
        <v>283</v>
      </c>
      <c r="H117" s="81"/>
      <c r="I117" s="81" t="s">
        <v>32</v>
      </c>
      <c r="J117" s="88" t="s">
        <v>2472</v>
      </c>
      <c r="K117" s="98">
        <v>3383000</v>
      </c>
      <c r="L117" s="88" t="s">
        <v>2473</v>
      </c>
      <c r="M117" s="99">
        <v>7713240</v>
      </c>
      <c r="N117" s="120" t="s">
        <v>2474</v>
      </c>
      <c r="O117" s="111" t="s">
        <v>2453</v>
      </c>
      <c r="P117" s="106" t="s">
        <v>2475</v>
      </c>
      <c r="Q117" s="80"/>
      <c r="R117" s="80"/>
      <c r="S117" s="80"/>
      <c r="T117" s="80"/>
      <c r="U117" s="80"/>
      <c r="V117" s="80"/>
      <c r="W117" s="80"/>
      <c r="X117" s="80"/>
      <c r="Y117" s="80"/>
      <c r="Z117" s="80"/>
    </row>
    <row r="118" spans="1:26" ht="39.75" customHeight="1">
      <c r="A118" s="78" t="s">
        <v>9</v>
      </c>
      <c r="B118" s="79" t="s">
        <v>10</v>
      </c>
      <c r="C118" s="79" t="s">
        <v>196</v>
      </c>
      <c r="D118" s="78" t="s">
        <v>197</v>
      </c>
      <c r="E118" s="80" t="s">
        <v>198</v>
      </c>
      <c r="F118" s="78" t="s">
        <v>282</v>
      </c>
      <c r="G118" s="80" t="s">
        <v>283</v>
      </c>
      <c r="H118" s="81"/>
      <c r="I118" s="81" t="s">
        <v>280</v>
      </c>
      <c r="J118" s="88"/>
      <c r="K118" s="98"/>
      <c r="L118" s="88"/>
      <c r="M118" s="99"/>
      <c r="N118" s="120"/>
      <c r="O118" s="111"/>
      <c r="P118" s="106"/>
      <c r="Q118" s="80"/>
      <c r="R118" s="80"/>
      <c r="S118" s="80"/>
      <c r="T118" s="80"/>
      <c r="U118" s="80"/>
      <c r="V118" s="80"/>
      <c r="W118" s="80"/>
      <c r="X118" s="80"/>
      <c r="Y118" s="80"/>
      <c r="Z118" s="80"/>
    </row>
    <row r="119" spans="1:26" ht="93.75" customHeight="1">
      <c r="A119" s="78" t="s">
        <v>9</v>
      </c>
      <c r="B119" s="79" t="s">
        <v>10</v>
      </c>
      <c r="C119" s="79" t="s">
        <v>196</v>
      </c>
      <c r="D119" s="78" t="s">
        <v>197</v>
      </c>
      <c r="E119" s="80" t="s">
        <v>198</v>
      </c>
      <c r="F119" s="78" t="s">
        <v>292</v>
      </c>
      <c r="G119" s="80" t="s">
        <v>293</v>
      </c>
      <c r="H119" s="81" t="s">
        <v>294</v>
      </c>
      <c r="I119" s="81"/>
      <c r="J119" s="109" t="s">
        <v>295</v>
      </c>
      <c r="K119" s="105">
        <v>1075000000</v>
      </c>
      <c r="L119" s="109" t="s">
        <v>296</v>
      </c>
      <c r="M119" s="105">
        <f>K119*1.12</f>
        <v>1204000000</v>
      </c>
      <c r="N119" s="109" t="s">
        <v>2476</v>
      </c>
      <c r="O119" s="129" t="s">
        <v>2477</v>
      </c>
      <c r="P119" s="130" t="s">
        <v>2478</v>
      </c>
      <c r="Q119" s="80"/>
      <c r="R119" s="80"/>
      <c r="S119" s="80"/>
      <c r="T119" s="80"/>
      <c r="U119" s="80"/>
      <c r="V119" s="80"/>
      <c r="W119" s="80"/>
      <c r="X119" s="80"/>
      <c r="Y119" s="80"/>
      <c r="Z119" s="80"/>
    </row>
    <row r="120" spans="1:26" ht="39.75" customHeight="1">
      <c r="A120" s="78" t="s">
        <v>9</v>
      </c>
      <c r="B120" s="79" t="s">
        <v>10</v>
      </c>
      <c r="C120" s="79" t="s">
        <v>196</v>
      </c>
      <c r="D120" s="78" t="s">
        <v>197</v>
      </c>
      <c r="E120" s="80" t="s">
        <v>198</v>
      </c>
      <c r="F120" s="78" t="s">
        <v>292</v>
      </c>
      <c r="G120" s="80" t="s">
        <v>293</v>
      </c>
      <c r="H120" s="81"/>
      <c r="I120" s="81" t="s">
        <v>280</v>
      </c>
      <c r="J120" s="80"/>
      <c r="K120" s="83">
        <v>0</v>
      </c>
      <c r="L120" s="80"/>
      <c r="M120" s="83">
        <v>0</v>
      </c>
      <c r="N120" s="84" t="s">
        <v>2463</v>
      </c>
      <c r="O120" s="80" t="s">
        <v>2464</v>
      </c>
      <c r="P120" s="80"/>
      <c r="Q120" s="80"/>
      <c r="R120" s="80"/>
      <c r="S120" s="80"/>
      <c r="T120" s="80"/>
      <c r="U120" s="80"/>
      <c r="V120" s="80"/>
      <c r="W120" s="80"/>
      <c r="X120" s="80"/>
      <c r="Y120" s="80"/>
      <c r="Z120" s="80"/>
    </row>
    <row r="121" spans="1:26" ht="39.75" customHeight="1">
      <c r="A121" s="78" t="s">
        <v>9</v>
      </c>
      <c r="B121" s="79" t="s">
        <v>10</v>
      </c>
      <c r="C121" s="79" t="s">
        <v>196</v>
      </c>
      <c r="D121" s="78" t="s">
        <v>197</v>
      </c>
      <c r="E121" s="80" t="s">
        <v>198</v>
      </c>
      <c r="F121" s="78" t="s">
        <v>292</v>
      </c>
      <c r="G121" s="80" t="s">
        <v>293</v>
      </c>
      <c r="H121" s="81"/>
      <c r="I121" s="81" t="s">
        <v>121</v>
      </c>
      <c r="J121" s="80" t="s">
        <v>300</v>
      </c>
      <c r="K121" s="83">
        <v>0</v>
      </c>
      <c r="L121" s="80"/>
      <c r="M121" s="83">
        <v>0</v>
      </c>
      <c r="N121" s="80" t="s">
        <v>2479</v>
      </c>
      <c r="O121" s="86" t="s">
        <v>2319</v>
      </c>
      <c r="P121" s="80"/>
      <c r="Q121" s="80"/>
      <c r="R121" s="80"/>
      <c r="S121" s="80"/>
      <c r="T121" s="80"/>
      <c r="U121" s="80"/>
      <c r="V121" s="80"/>
      <c r="W121" s="80"/>
      <c r="X121" s="80"/>
      <c r="Y121" s="80"/>
      <c r="Z121" s="80"/>
    </row>
    <row r="122" spans="1:26" ht="39.75" customHeight="1">
      <c r="A122" s="78" t="s">
        <v>9</v>
      </c>
      <c r="B122" s="79" t="s">
        <v>10</v>
      </c>
      <c r="C122" s="79" t="s">
        <v>196</v>
      </c>
      <c r="D122" s="78" t="s">
        <v>197</v>
      </c>
      <c r="E122" s="80" t="s">
        <v>198</v>
      </c>
      <c r="F122" s="78" t="s">
        <v>292</v>
      </c>
      <c r="G122" s="80" t="s">
        <v>293</v>
      </c>
      <c r="H122" s="81"/>
      <c r="I122" s="81" t="s">
        <v>120</v>
      </c>
      <c r="J122" s="80"/>
      <c r="K122" s="83">
        <v>0</v>
      </c>
      <c r="L122" s="80" t="s">
        <v>301</v>
      </c>
      <c r="M122" s="83">
        <v>600000000</v>
      </c>
      <c r="N122" s="80" t="s">
        <v>2480</v>
      </c>
      <c r="O122" s="86" t="s">
        <v>2445</v>
      </c>
      <c r="P122" s="80"/>
      <c r="Q122" s="80"/>
      <c r="R122" s="80"/>
      <c r="S122" s="80"/>
      <c r="T122" s="80"/>
      <c r="U122" s="80"/>
      <c r="V122" s="80"/>
      <c r="W122" s="80"/>
      <c r="X122" s="80"/>
      <c r="Y122" s="80"/>
      <c r="Z122" s="80"/>
    </row>
    <row r="123" spans="1:26" ht="39.75" customHeight="1">
      <c r="A123" s="78" t="s">
        <v>9</v>
      </c>
      <c r="B123" s="79" t="s">
        <v>10</v>
      </c>
      <c r="C123" s="79" t="s">
        <v>196</v>
      </c>
      <c r="D123" s="78" t="s">
        <v>197</v>
      </c>
      <c r="E123" s="80" t="s">
        <v>198</v>
      </c>
      <c r="F123" s="78" t="s">
        <v>292</v>
      </c>
      <c r="G123" s="80" t="s">
        <v>293</v>
      </c>
      <c r="H123" s="81"/>
      <c r="I123" s="81" t="s">
        <v>246</v>
      </c>
      <c r="J123" s="80" t="s">
        <v>304</v>
      </c>
      <c r="K123" s="83">
        <v>3000000</v>
      </c>
      <c r="L123" s="80" t="s">
        <v>305</v>
      </c>
      <c r="M123" s="83">
        <f>2*K123*1.1</f>
        <v>6600000.0000000009</v>
      </c>
      <c r="N123" s="84" t="s">
        <v>2481</v>
      </c>
      <c r="O123" s="78" t="s">
        <v>2482</v>
      </c>
      <c r="P123" s="98">
        <v>3300000</v>
      </c>
      <c r="Q123" s="80"/>
      <c r="R123" s="80"/>
      <c r="S123" s="80"/>
      <c r="T123" s="80"/>
      <c r="U123" s="80"/>
      <c r="V123" s="80"/>
      <c r="W123" s="80"/>
      <c r="X123" s="80"/>
      <c r="Y123" s="80"/>
      <c r="Z123" s="80"/>
    </row>
    <row r="124" spans="1:26" ht="39.75" customHeight="1">
      <c r="A124" s="78" t="s">
        <v>9</v>
      </c>
      <c r="B124" s="79" t="s">
        <v>10</v>
      </c>
      <c r="C124" s="79" t="s">
        <v>196</v>
      </c>
      <c r="D124" s="78" t="s">
        <v>197</v>
      </c>
      <c r="E124" s="80" t="s">
        <v>198</v>
      </c>
      <c r="F124" s="78" t="s">
        <v>292</v>
      </c>
      <c r="G124" s="80" t="s">
        <v>293</v>
      </c>
      <c r="H124" s="81"/>
      <c r="I124" s="81" t="s">
        <v>24</v>
      </c>
      <c r="J124" s="80" t="s">
        <v>307</v>
      </c>
      <c r="K124" s="82">
        <v>3215297</v>
      </c>
      <c r="L124" s="80" t="s">
        <v>308</v>
      </c>
      <c r="M124" s="82">
        <v>6370814</v>
      </c>
      <c r="N124" s="103" t="s">
        <v>2333</v>
      </c>
      <c r="O124" s="94" t="s">
        <v>2314</v>
      </c>
      <c r="P124" s="80"/>
      <c r="Q124" s="80"/>
      <c r="R124" s="80"/>
      <c r="S124" s="80"/>
      <c r="T124" s="80"/>
      <c r="U124" s="80"/>
      <c r="V124" s="80"/>
      <c r="W124" s="80"/>
      <c r="X124" s="80"/>
      <c r="Y124" s="80"/>
      <c r="Z124" s="80"/>
    </row>
    <row r="125" spans="1:26" ht="39.75" customHeight="1">
      <c r="A125" s="78" t="s">
        <v>9</v>
      </c>
      <c r="B125" s="79" t="s">
        <v>10</v>
      </c>
      <c r="C125" s="79" t="s">
        <v>196</v>
      </c>
      <c r="D125" s="78" t="s">
        <v>197</v>
      </c>
      <c r="E125" s="80" t="s">
        <v>198</v>
      </c>
      <c r="F125" s="78" t="s">
        <v>309</v>
      </c>
      <c r="G125" s="80" t="s">
        <v>310</v>
      </c>
      <c r="H125" s="81" t="s">
        <v>96</v>
      </c>
      <c r="I125" s="81"/>
      <c r="J125" s="80" t="s">
        <v>311</v>
      </c>
      <c r="K125" s="83">
        <v>22275000</v>
      </c>
      <c r="L125" s="80" t="s">
        <v>311</v>
      </c>
      <c r="M125" s="83">
        <v>22275000</v>
      </c>
      <c r="N125" s="84" t="s">
        <v>2483</v>
      </c>
      <c r="O125" s="80" t="s">
        <v>2484</v>
      </c>
      <c r="P125" s="80"/>
      <c r="Q125" s="80"/>
      <c r="R125" s="80"/>
      <c r="S125" s="80"/>
      <c r="T125" s="80"/>
      <c r="U125" s="80"/>
      <c r="V125" s="80"/>
      <c r="W125" s="80"/>
      <c r="X125" s="80"/>
      <c r="Y125" s="80"/>
      <c r="Z125" s="80"/>
    </row>
    <row r="126" spans="1:26" ht="39.75" customHeight="1">
      <c r="A126" s="78" t="s">
        <v>9</v>
      </c>
      <c r="B126" s="79" t="s">
        <v>10</v>
      </c>
      <c r="C126" s="79" t="s">
        <v>196</v>
      </c>
      <c r="D126" s="78" t="s">
        <v>197</v>
      </c>
      <c r="E126" s="80" t="s">
        <v>198</v>
      </c>
      <c r="F126" s="78" t="s">
        <v>309</v>
      </c>
      <c r="G126" s="80" t="s">
        <v>310</v>
      </c>
      <c r="H126" s="81" t="s">
        <v>126</v>
      </c>
      <c r="I126" s="81"/>
      <c r="J126" s="80" t="s">
        <v>312</v>
      </c>
      <c r="K126" s="105">
        <v>5000000</v>
      </c>
      <c r="L126" s="80" t="s">
        <v>313</v>
      </c>
      <c r="M126" s="105">
        <v>5000000</v>
      </c>
      <c r="N126" s="84" t="s">
        <v>2485</v>
      </c>
      <c r="O126" s="78"/>
      <c r="P126" s="80"/>
      <c r="Q126" s="80"/>
      <c r="R126" s="80"/>
      <c r="S126" s="80"/>
      <c r="T126" s="80"/>
      <c r="U126" s="80"/>
      <c r="V126" s="80"/>
      <c r="W126" s="80"/>
      <c r="X126" s="80"/>
      <c r="Y126" s="80"/>
      <c r="Z126" s="80"/>
    </row>
    <row r="127" spans="1:26" ht="39.75" customHeight="1">
      <c r="A127" s="78" t="s">
        <v>9</v>
      </c>
      <c r="B127" s="79" t="s">
        <v>10</v>
      </c>
      <c r="C127" s="79" t="s">
        <v>196</v>
      </c>
      <c r="D127" s="78" t="s">
        <v>197</v>
      </c>
      <c r="E127" s="80" t="s">
        <v>198</v>
      </c>
      <c r="F127" s="78" t="s">
        <v>309</v>
      </c>
      <c r="G127" s="80" t="s">
        <v>310</v>
      </c>
      <c r="H127" s="81" t="s">
        <v>213</v>
      </c>
      <c r="I127" s="81"/>
      <c r="J127" s="80"/>
      <c r="K127" s="83"/>
      <c r="L127" s="80" t="s">
        <v>316</v>
      </c>
      <c r="M127" s="83">
        <v>50000000</v>
      </c>
      <c r="N127" s="84" t="s">
        <v>2486</v>
      </c>
      <c r="O127" s="80"/>
      <c r="P127" s="80"/>
      <c r="Q127" s="80"/>
      <c r="R127" s="80"/>
      <c r="S127" s="80"/>
      <c r="T127" s="80"/>
      <c r="U127" s="80"/>
      <c r="V127" s="80"/>
      <c r="W127" s="80"/>
      <c r="X127" s="80"/>
      <c r="Y127" s="80"/>
      <c r="Z127" s="80"/>
    </row>
    <row r="128" spans="1:26" ht="39.75" customHeight="1">
      <c r="A128" s="78" t="s">
        <v>9</v>
      </c>
      <c r="B128" s="79" t="s">
        <v>10</v>
      </c>
      <c r="C128" s="79" t="s">
        <v>196</v>
      </c>
      <c r="D128" s="78" t="s">
        <v>197</v>
      </c>
      <c r="E128" s="80" t="s">
        <v>198</v>
      </c>
      <c r="F128" s="78" t="s">
        <v>309</v>
      </c>
      <c r="G128" s="80" t="s">
        <v>310</v>
      </c>
      <c r="H128" s="81" t="s">
        <v>78</v>
      </c>
      <c r="I128" s="81"/>
      <c r="J128" s="80" t="s">
        <v>318</v>
      </c>
      <c r="K128" s="83">
        <v>30000000</v>
      </c>
      <c r="L128" s="80" t="s">
        <v>319</v>
      </c>
      <c r="M128" s="83">
        <v>0</v>
      </c>
      <c r="N128" s="131" t="s">
        <v>2487</v>
      </c>
      <c r="O128" s="79" t="s">
        <v>2488</v>
      </c>
      <c r="P128" s="80"/>
      <c r="Q128" s="80"/>
      <c r="R128" s="80"/>
      <c r="S128" s="80"/>
      <c r="T128" s="80"/>
      <c r="U128" s="80"/>
      <c r="V128" s="80"/>
      <c r="W128" s="80"/>
      <c r="X128" s="80"/>
      <c r="Y128" s="80"/>
      <c r="Z128" s="80"/>
    </row>
    <row r="129" spans="1:26" ht="39.75" customHeight="1">
      <c r="A129" s="78" t="s">
        <v>9</v>
      </c>
      <c r="B129" s="79" t="s">
        <v>10</v>
      </c>
      <c r="C129" s="79" t="s">
        <v>196</v>
      </c>
      <c r="D129" s="78" t="s">
        <v>197</v>
      </c>
      <c r="E129" s="80" t="s">
        <v>198</v>
      </c>
      <c r="F129" s="78" t="s">
        <v>309</v>
      </c>
      <c r="G129" s="80" t="s">
        <v>310</v>
      </c>
      <c r="H129" s="81" t="s">
        <v>322</v>
      </c>
      <c r="I129" s="81"/>
      <c r="J129" s="80" t="s">
        <v>323</v>
      </c>
      <c r="K129" s="105">
        <v>2000000</v>
      </c>
      <c r="L129" s="80" t="s">
        <v>324</v>
      </c>
      <c r="M129" s="105">
        <v>3000000</v>
      </c>
      <c r="N129" s="84" t="s">
        <v>2489</v>
      </c>
      <c r="O129" s="113" t="s">
        <v>2490</v>
      </c>
      <c r="P129" s="80"/>
      <c r="Q129" s="80"/>
      <c r="R129" s="80"/>
      <c r="S129" s="80"/>
      <c r="T129" s="80"/>
      <c r="U129" s="80"/>
      <c r="V129" s="80"/>
      <c r="W129" s="80"/>
      <c r="X129" s="80"/>
      <c r="Y129" s="80"/>
      <c r="Z129" s="80"/>
    </row>
    <row r="130" spans="1:26" ht="39.75" customHeight="1">
      <c r="A130" s="78" t="s">
        <v>9</v>
      </c>
      <c r="B130" s="79" t="s">
        <v>10</v>
      </c>
      <c r="C130" s="79" t="s">
        <v>196</v>
      </c>
      <c r="D130" s="78" t="s">
        <v>197</v>
      </c>
      <c r="E130" s="80" t="s">
        <v>198</v>
      </c>
      <c r="F130" s="78" t="s">
        <v>309</v>
      </c>
      <c r="G130" s="80" t="s">
        <v>310</v>
      </c>
      <c r="H130" s="81" t="s">
        <v>328</v>
      </c>
      <c r="I130" s="81"/>
      <c r="J130" s="80" t="s">
        <v>329</v>
      </c>
      <c r="K130" s="132">
        <v>2000000</v>
      </c>
      <c r="L130" s="80" t="s">
        <v>330</v>
      </c>
      <c r="M130" s="132">
        <v>2000000</v>
      </c>
      <c r="N130" s="84" t="s">
        <v>2491</v>
      </c>
      <c r="O130" s="80"/>
      <c r="P130" s="80"/>
      <c r="Q130" s="80"/>
      <c r="R130" s="80"/>
      <c r="S130" s="80"/>
      <c r="T130" s="80"/>
      <c r="U130" s="80"/>
      <c r="V130" s="80"/>
      <c r="W130" s="80"/>
      <c r="X130" s="80"/>
      <c r="Y130" s="80"/>
      <c r="Z130" s="80"/>
    </row>
    <row r="131" spans="1:26" ht="39.75" customHeight="1">
      <c r="A131" s="78" t="s">
        <v>9</v>
      </c>
      <c r="B131" s="79" t="s">
        <v>10</v>
      </c>
      <c r="C131" s="79" t="s">
        <v>196</v>
      </c>
      <c r="D131" s="78" t="s">
        <v>197</v>
      </c>
      <c r="E131" s="80" t="s">
        <v>198</v>
      </c>
      <c r="F131" s="78" t="s">
        <v>309</v>
      </c>
      <c r="G131" s="80" t="s">
        <v>310</v>
      </c>
      <c r="H131" s="81" t="s">
        <v>137</v>
      </c>
      <c r="I131" s="81"/>
      <c r="J131" s="80" t="s">
        <v>334</v>
      </c>
      <c r="K131" s="105">
        <v>2000000</v>
      </c>
      <c r="L131" s="80" t="s">
        <v>335</v>
      </c>
      <c r="M131" s="105">
        <v>2000000</v>
      </c>
      <c r="N131" s="84" t="s">
        <v>2492</v>
      </c>
      <c r="O131" s="80"/>
      <c r="P131" s="80"/>
      <c r="Q131" s="80"/>
      <c r="R131" s="80"/>
      <c r="S131" s="80"/>
      <c r="T131" s="80"/>
      <c r="U131" s="80"/>
      <c r="V131" s="80"/>
      <c r="W131" s="80"/>
      <c r="X131" s="80"/>
      <c r="Y131" s="80"/>
      <c r="Z131" s="80"/>
    </row>
    <row r="132" spans="1:26" ht="39.75" customHeight="1">
      <c r="A132" s="78" t="s">
        <v>9</v>
      </c>
      <c r="B132" s="79" t="s">
        <v>10</v>
      </c>
      <c r="C132" s="79" t="s">
        <v>196</v>
      </c>
      <c r="D132" s="78" t="s">
        <v>197</v>
      </c>
      <c r="E132" s="80" t="s">
        <v>198</v>
      </c>
      <c r="F132" s="78" t="s">
        <v>309</v>
      </c>
      <c r="G132" s="80" t="s">
        <v>310</v>
      </c>
      <c r="H132" s="81"/>
      <c r="I132" s="81" t="s">
        <v>121</v>
      </c>
      <c r="J132" s="80" t="s">
        <v>337</v>
      </c>
      <c r="K132" s="83">
        <v>0</v>
      </c>
      <c r="L132" s="80"/>
      <c r="M132" s="83">
        <v>0</v>
      </c>
      <c r="N132" s="84" t="s">
        <v>2493</v>
      </c>
      <c r="O132" s="80"/>
      <c r="P132" s="80"/>
      <c r="Q132" s="80"/>
      <c r="R132" s="80"/>
      <c r="S132" s="80"/>
      <c r="T132" s="80"/>
      <c r="U132" s="80"/>
      <c r="V132" s="80"/>
      <c r="W132" s="80"/>
      <c r="X132" s="80"/>
      <c r="Y132" s="80"/>
      <c r="Z132" s="80"/>
    </row>
    <row r="133" spans="1:26" ht="39.75" customHeight="1">
      <c r="A133" s="78" t="s">
        <v>9</v>
      </c>
      <c r="B133" s="79" t="s">
        <v>10</v>
      </c>
      <c r="C133" s="79" t="s">
        <v>196</v>
      </c>
      <c r="D133" s="78" t="s">
        <v>197</v>
      </c>
      <c r="E133" s="80" t="s">
        <v>198</v>
      </c>
      <c r="F133" s="78" t="s">
        <v>309</v>
      </c>
      <c r="G133" s="80" t="s">
        <v>310</v>
      </c>
      <c r="H133" s="81"/>
      <c r="I133" s="81" t="s">
        <v>120</v>
      </c>
      <c r="J133" s="80"/>
      <c r="K133" s="83">
        <v>0</v>
      </c>
      <c r="L133" s="80" t="s">
        <v>341</v>
      </c>
      <c r="M133" s="83">
        <v>600000000</v>
      </c>
      <c r="N133" s="80" t="s">
        <v>2494</v>
      </c>
      <c r="O133" s="86" t="s">
        <v>2495</v>
      </c>
      <c r="P133" s="80"/>
      <c r="Q133" s="80"/>
      <c r="R133" s="80"/>
      <c r="S133" s="80"/>
      <c r="T133" s="80"/>
      <c r="U133" s="80"/>
      <c r="V133" s="80"/>
      <c r="W133" s="80"/>
      <c r="X133" s="80"/>
      <c r="Y133" s="80"/>
      <c r="Z133" s="80"/>
    </row>
    <row r="134" spans="1:26" ht="39.75" customHeight="1">
      <c r="A134" s="78" t="s">
        <v>9</v>
      </c>
      <c r="B134" s="79" t="s">
        <v>10</v>
      </c>
      <c r="C134" s="79" t="s">
        <v>196</v>
      </c>
      <c r="D134" s="78" t="s">
        <v>197</v>
      </c>
      <c r="E134" s="80" t="s">
        <v>198</v>
      </c>
      <c r="F134" s="78" t="s">
        <v>309</v>
      </c>
      <c r="G134" s="80" t="s">
        <v>310</v>
      </c>
      <c r="H134" s="81"/>
      <c r="I134" s="81" t="s">
        <v>246</v>
      </c>
      <c r="J134" s="80" t="s">
        <v>343</v>
      </c>
      <c r="K134" s="83">
        <v>3000000</v>
      </c>
      <c r="L134" s="80" t="s">
        <v>344</v>
      </c>
      <c r="M134" s="83">
        <f>2*K134*1.1</f>
        <v>6600000.0000000009</v>
      </c>
      <c r="N134" s="84" t="s">
        <v>2496</v>
      </c>
      <c r="O134" s="78" t="s">
        <v>2497</v>
      </c>
      <c r="P134" s="98">
        <v>6600000</v>
      </c>
      <c r="Q134" s="80"/>
      <c r="R134" s="80"/>
      <c r="S134" s="80"/>
      <c r="T134" s="80"/>
      <c r="U134" s="80"/>
      <c r="V134" s="80"/>
      <c r="W134" s="80"/>
      <c r="X134" s="80"/>
      <c r="Y134" s="80"/>
      <c r="Z134" s="80"/>
    </row>
    <row r="135" spans="1:26" ht="39.75" customHeight="1">
      <c r="A135" s="78" t="s">
        <v>9</v>
      </c>
      <c r="B135" s="79" t="s">
        <v>10</v>
      </c>
      <c r="C135" s="79" t="s">
        <v>196</v>
      </c>
      <c r="D135" s="78" t="s">
        <v>197</v>
      </c>
      <c r="E135" s="80" t="s">
        <v>198</v>
      </c>
      <c r="F135" s="78" t="s">
        <v>309</v>
      </c>
      <c r="G135" s="80" t="s">
        <v>310</v>
      </c>
      <c r="H135" s="81"/>
      <c r="I135" s="81" t="s">
        <v>234</v>
      </c>
      <c r="J135" s="80" t="s">
        <v>346</v>
      </c>
      <c r="K135" s="105">
        <v>7500000</v>
      </c>
      <c r="L135" s="80" t="s">
        <v>346</v>
      </c>
      <c r="M135" s="105">
        <v>8700000</v>
      </c>
      <c r="N135" s="109" t="s">
        <v>2498</v>
      </c>
      <c r="O135" s="129" t="s">
        <v>2499</v>
      </c>
      <c r="P135" s="133" t="s">
        <v>2500</v>
      </c>
      <c r="Q135" s="80"/>
      <c r="R135" s="80"/>
      <c r="S135" s="80"/>
      <c r="T135" s="80"/>
      <c r="U135" s="80"/>
      <c r="V135" s="80"/>
      <c r="W135" s="80"/>
      <c r="X135" s="80"/>
      <c r="Y135" s="80"/>
      <c r="Z135" s="80"/>
    </row>
    <row r="136" spans="1:26" ht="39.75" customHeight="1">
      <c r="A136" s="78" t="s">
        <v>9</v>
      </c>
      <c r="B136" s="79" t="s">
        <v>10</v>
      </c>
      <c r="C136" s="79" t="s">
        <v>196</v>
      </c>
      <c r="D136" s="78" t="s">
        <v>197</v>
      </c>
      <c r="E136" s="80" t="s">
        <v>198</v>
      </c>
      <c r="F136" s="78" t="s">
        <v>309</v>
      </c>
      <c r="G136" s="80" t="s">
        <v>310</v>
      </c>
      <c r="H136" s="81"/>
      <c r="I136" s="81" t="s">
        <v>24</v>
      </c>
      <c r="J136" s="80" t="s">
        <v>347</v>
      </c>
      <c r="K136" s="82">
        <v>4750015</v>
      </c>
      <c r="L136" s="80" t="s">
        <v>348</v>
      </c>
      <c r="M136" s="82">
        <v>19791067</v>
      </c>
      <c r="N136" s="103" t="s">
        <v>2335</v>
      </c>
      <c r="O136" s="116" t="s">
        <v>2316</v>
      </c>
      <c r="P136" s="80"/>
      <c r="Q136" s="80"/>
      <c r="R136" s="80"/>
      <c r="S136" s="80"/>
      <c r="T136" s="80"/>
      <c r="U136" s="80"/>
      <c r="V136" s="80"/>
      <c r="W136" s="80"/>
      <c r="X136" s="80"/>
      <c r="Y136" s="80"/>
      <c r="Z136" s="80"/>
    </row>
    <row r="137" spans="1:26" ht="39.75" customHeight="1">
      <c r="A137" s="78" t="s">
        <v>9</v>
      </c>
      <c r="B137" s="79" t="s">
        <v>10</v>
      </c>
      <c r="C137" s="79" t="s">
        <v>196</v>
      </c>
      <c r="D137" s="78" t="s">
        <v>197</v>
      </c>
      <c r="E137" s="80" t="s">
        <v>198</v>
      </c>
      <c r="F137" s="78" t="s">
        <v>349</v>
      </c>
      <c r="G137" s="80" t="s">
        <v>350</v>
      </c>
      <c r="H137" s="81" t="s">
        <v>96</v>
      </c>
      <c r="I137" s="81"/>
      <c r="J137" s="80" t="s">
        <v>351</v>
      </c>
      <c r="K137" s="83">
        <v>10448275.859999999</v>
      </c>
      <c r="L137" s="80" t="s">
        <v>352</v>
      </c>
      <c r="M137" s="83">
        <v>10448275.859999999</v>
      </c>
      <c r="N137" s="80" t="s">
        <v>2501</v>
      </c>
      <c r="O137" s="80" t="s">
        <v>2501</v>
      </c>
      <c r="P137" s="80"/>
      <c r="Q137" s="80"/>
      <c r="R137" s="80"/>
      <c r="S137" s="80"/>
      <c r="T137" s="80"/>
      <c r="U137" s="80"/>
      <c r="V137" s="80"/>
      <c r="W137" s="80"/>
      <c r="X137" s="80"/>
      <c r="Y137" s="80"/>
      <c r="Z137" s="80"/>
    </row>
    <row r="138" spans="1:26" ht="39.75" customHeight="1">
      <c r="A138" s="78" t="s">
        <v>9</v>
      </c>
      <c r="B138" s="79" t="s">
        <v>10</v>
      </c>
      <c r="C138" s="79" t="s">
        <v>196</v>
      </c>
      <c r="D138" s="78" t="s">
        <v>197</v>
      </c>
      <c r="E138" s="80" t="s">
        <v>198</v>
      </c>
      <c r="F138" s="78" t="s">
        <v>349</v>
      </c>
      <c r="G138" s="80" t="s">
        <v>350</v>
      </c>
      <c r="H138" s="81" t="s">
        <v>172</v>
      </c>
      <c r="I138" s="81"/>
      <c r="J138" s="80" t="s">
        <v>353</v>
      </c>
      <c r="K138" s="83">
        <v>1350000000</v>
      </c>
      <c r="L138" s="80"/>
      <c r="M138" s="83">
        <v>0</v>
      </c>
      <c r="N138" s="123" t="s">
        <v>2502</v>
      </c>
      <c r="O138" s="123" t="s">
        <v>2503</v>
      </c>
      <c r="P138" s="80"/>
      <c r="Q138" s="80"/>
      <c r="R138" s="80"/>
      <c r="S138" s="80"/>
      <c r="T138" s="80"/>
      <c r="U138" s="80"/>
      <c r="V138" s="80"/>
      <c r="W138" s="80"/>
      <c r="X138" s="80"/>
      <c r="Y138" s="80"/>
      <c r="Z138" s="80"/>
    </row>
    <row r="139" spans="1:26" ht="39.75" customHeight="1">
      <c r="A139" s="78" t="s">
        <v>9</v>
      </c>
      <c r="B139" s="79" t="s">
        <v>10</v>
      </c>
      <c r="C139" s="79" t="s">
        <v>196</v>
      </c>
      <c r="D139" s="78" t="s">
        <v>197</v>
      </c>
      <c r="E139" s="80" t="s">
        <v>198</v>
      </c>
      <c r="F139" s="78" t="s">
        <v>349</v>
      </c>
      <c r="G139" s="80" t="s">
        <v>350</v>
      </c>
      <c r="H139" s="81" t="s">
        <v>78</v>
      </c>
      <c r="I139" s="81"/>
      <c r="J139" s="80" t="s">
        <v>354</v>
      </c>
      <c r="K139" s="83">
        <v>30000000</v>
      </c>
      <c r="L139" s="80" t="s">
        <v>355</v>
      </c>
      <c r="M139" s="83">
        <v>30000000</v>
      </c>
      <c r="N139" s="134" t="s">
        <v>2504</v>
      </c>
      <c r="O139" s="135" t="s">
        <v>2505</v>
      </c>
      <c r="P139" s="80"/>
      <c r="Q139" s="80"/>
      <c r="R139" s="80"/>
      <c r="S139" s="80"/>
      <c r="T139" s="80"/>
      <c r="U139" s="80"/>
      <c r="V139" s="80"/>
      <c r="W139" s="80"/>
      <c r="X139" s="80"/>
      <c r="Y139" s="80"/>
      <c r="Z139" s="80"/>
    </row>
    <row r="140" spans="1:26" ht="39.75" customHeight="1">
      <c r="A140" s="78" t="s">
        <v>9</v>
      </c>
      <c r="B140" s="79" t="s">
        <v>10</v>
      </c>
      <c r="C140" s="79" t="s">
        <v>196</v>
      </c>
      <c r="D140" s="78" t="s">
        <v>197</v>
      </c>
      <c r="E140" s="80" t="s">
        <v>198</v>
      </c>
      <c r="F140" s="78" t="s">
        <v>349</v>
      </c>
      <c r="G140" s="80" t="s">
        <v>350</v>
      </c>
      <c r="H140" s="81" t="s">
        <v>322</v>
      </c>
      <c r="I140" s="81"/>
      <c r="J140" s="80" t="s">
        <v>356</v>
      </c>
      <c r="K140" s="83">
        <v>2000000</v>
      </c>
      <c r="L140" s="80" t="s">
        <v>357</v>
      </c>
      <c r="M140" s="83">
        <v>4000000</v>
      </c>
      <c r="N140" s="84" t="s">
        <v>2506</v>
      </c>
      <c r="O140" s="80"/>
      <c r="P140" s="80"/>
      <c r="Q140" s="80"/>
      <c r="R140" s="80"/>
      <c r="S140" s="80"/>
      <c r="T140" s="80"/>
      <c r="U140" s="80"/>
      <c r="V140" s="80"/>
      <c r="W140" s="80"/>
      <c r="X140" s="80"/>
      <c r="Y140" s="80"/>
      <c r="Z140" s="80"/>
    </row>
    <row r="141" spans="1:26" ht="39.75" customHeight="1">
      <c r="A141" s="78" t="s">
        <v>9</v>
      </c>
      <c r="B141" s="79" t="s">
        <v>10</v>
      </c>
      <c r="C141" s="79" t="s">
        <v>196</v>
      </c>
      <c r="D141" s="78" t="s">
        <v>197</v>
      </c>
      <c r="E141" s="80" t="s">
        <v>198</v>
      </c>
      <c r="F141" s="78" t="s">
        <v>349</v>
      </c>
      <c r="G141" s="80" t="s">
        <v>350</v>
      </c>
      <c r="H141" s="81" t="s">
        <v>328</v>
      </c>
      <c r="I141" s="81"/>
      <c r="J141" s="80" t="s">
        <v>358</v>
      </c>
      <c r="K141" s="132">
        <v>2000000</v>
      </c>
      <c r="L141" s="80" t="s">
        <v>359</v>
      </c>
      <c r="M141" s="132">
        <v>2000000</v>
      </c>
      <c r="N141" s="136" t="s">
        <v>2507</v>
      </c>
      <c r="O141" s="80"/>
      <c r="P141" s="80"/>
      <c r="Q141" s="80"/>
      <c r="R141" s="80"/>
      <c r="S141" s="80"/>
      <c r="T141" s="80"/>
      <c r="U141" s="80"/>
      <c r="V141" s="80"/>
      <c r="W141" s="80"/>
      <c r="X141" s="80"/>
      <c r="Y141" s="80"/>
      <c r="Z141" s="80"/>
    </row>
    <row r="142" spans="1:26" ht="39.75" customHeight="1">
      <c r="A142" s="78" t="s">
        <v>9</v>
      </c>
      <c r="B142" s="79" t="s">
        <v>10</v>
      </c>
      <c r="C142" s="79" t="s">
        <v>196</v>
      </c>
      <c r="D142" s="78" t="s">
        <v>197</v>
      </c>
      <c r="E142" s="80" t="s">
        <v>198</v>
      </c>
      <c r="F142" s="78" t="s">
        <v>349</v>
      </c>
      <c r="G142" s="80" t="s">
        <v>350</v>
      </c>
      <c r="H142" s="81"/>
      <c r="I142" s="81" t="s">
        <v>280</v>
      </c>
      <c r="J142" s="80"/>
      <c r="K142" s="132"/>
      <c r="L142" s="80"/>
      <c r="M142" s="132"/>
      <c r="N142" s="136"/>
      <c r="O142" s="80"/>
      <c r="P142" s="80"/>
      <c r="Q142" s="80"/>
      <c r="R142" s="80"/>
      <c r="S142" s="80"/>
      <c r="T142" s="80"/>
      <c r="U142" s="80"/>
      <c r="V142" s="80"/>
      <c r="W142" s="80"/>
      <c r="X142" s="80"/>
      <c r="Y142" s="80"/>
      <c r="Z142" s="80"/>
    </row>
    <row r="143" spans="1:26" ht="39.75" customHeight="1">
      <c r="A143" s="78" t="s">
        <v>9</v>
      </c>
      <c r="B143" s="79" t="s">
        <v>10</v>
      </c>
      <c r="C143" s="79" t="s">
        <v>196</v>
      </c>
      <c r="D143" s="78" t="s">
        <v>197</v>
      </c>
      <c r="E143" s="80" t="s">
        <v>198</v>
      </c>
      <c r="F143" s="78" t="s">
        <v>349</v>
      </c>
      <c r="G143" s="80" t="s">
        <v>350</v>
      </c>
      <c r="H143" s="81"/>
      <c r="I143" s="81" t="s">
        <v>2508</v>
      </c>
      <c r="J143" s="80"/>
      <c r="K143" s="132"/>
      <c r="L143" s="80"/>
      <c r="M143" s="132"/>
      <c r="N143" s="136"/>
      <c r="O143" s="80"/>
      <c r="P143" s="80"/>
      <c r="Q143" s="80"/>
      <c r="R143" s="80"/>
      <c r="S143" s="80"/>
      <c r="T143" s="80"/>
      <c r="U143" s="80"/>
      <c r="V143" s="80"/>
      <c r="W143" s="80"/>
      <c r="X143" s="80"/>
      <c r="Y143" s="80"/>
      <c r="Z143" s="80"/>
    </row>
    <row r="144" spans="1:26" ht="39.75" customHeight="1">
      <c r="A144" s="78" t="s">
        <v>9</v>
      </c>
      <c r="B144" s="79" t="s">
        <v>10</v>
      </c>
      <c r="C144" s="79" t="s">
        <v>196</v>
      </c>
      <c r="D144" s="78" t="s">
        <v>197</v>
      </c>
      <c r="E144" s="80" t="s">
        <v>198</v>
      </c>
      <c r="F144" s="78" t="s">
        <v>349</v>
      </c>
      <c r="G144" s="80" t="s">
        <v>350</v>
      </c>
      <c r="H144" s="81" t="s">
        <v>137</v>
      </c>
      <c r="I144" s="81"/>
      <c r="J144" s="80" t="s">
        <v>361</v>
      </c>
      <c r="K144" s="105">
        <v>10000000</v>
      </c>
      <c r="L144" s="80" t="s">
        <v>362</v>
      </c>
      <c r="M144" s="105">
        <v>10000000</v>
      </c>
      <c r="N144" s="84" t="s">
        <v>2509</v>
      </c>
      <c r="O144" s="113" t="s">
        <v>2510</v>
      </c>
      <c r="P144" s="80"/>
      <c r="Q144" s="80"/>
      <c r="R144" s="80"/>
      <c r="S144" s="80"/>
      <c r="T144" s="80"/>
      <c r="U144" s="80"/>
      <c r="V144" s="80"/>
      <c r="W144" s="80"/>
      <c r="X144" s="80"/>
      <c r="Y144" s="80"/>
      <c r="Z144" s="80"/>
    </row>
    <row r="145" spans="1:26" ht="39.75" customHeight="1">
      <c r="A145" s="78" t="s">
        <v>9</v>
      </c>
      <c r="B145" s="79" t="s">
        <v>10</v>
      </c>
      <c r="C145" s="79" t="s">
        <v>196</v>
      </c>
      <c r="D145" s="78" t="s">
        <v>197</v>
      </c>
      <c r="E145" s="80" t="s">
        <v>198</v>
      </c>
      <c r="F145" s="78" t="s">
        <v>363</v>
      </c>
      <c r="G145" s="80" t="s">
        <v>364</v>
      </c>
      <c r="H145" s="81" t="s">
        <v>213</v>
      </c>
      <c r="I145" s="81"/>
      <c r="J145" s="80" t="s">
        <v>365</v>
      </c>
      <c r="K145" s="83">
        <v>0</v>
      </c>
      <c r="L145" s="80"/>
      <c r="M145" s="83">
        <v>0</v>
      </c>
      <c r="N145" s="137" t="s">
        <v>2511</v>
      </c>
      <c r="O145" s="123" t="s">
        <v>2512</v>
      </c>
      <c r="P145" s="80"/>
      <c r="Q145" s="80"/>
      <c r="R145" s="80"/>
      <c r="S145" s="80"/>
      <c r="T145" s="80"/>
      <c r="U145" s="80"/>
      <c r="V145" s="80"/>
      <c r="W145" s="80"/>
      <c r="X145" s="80"/>
      <c r="Y145" s="80"/>
      <c r="Z145" s="80"/>
    </row>
    <row r="146" spans="1:26" ht="39.75" customHeight="1">
      <c r="A146" s="78" t="s">
        <v>9</v>
      </c>
      <c r="B146" s="79" t="s">
        <v>10</v>
      </c>
      <c r="C146" s="79" t="s">
        <v>196</v>
      </c>
      <c r="D146" s="78" t="s">
        <v>197</v>
      </c>
      <c r="E146" s="80" t="s">
        <v>198</v>
      </c>
      <c r="F146" s="78" t="s">
        <v>363</v>
      </c>
      <c r="G146" s="80" t="s">
        <v>364</v>
      </c>
      <c r="H146" s="81" t="s">
        <v>241</v>
      </c>
      <c r="I146" s="81"/>
      <c r="J146" s="80" t="s">
        <v>367</v>
      </c>
      <c r="K146" s="83">
        <v>0</v>
      </c>
      <c r="L146" s="80"/>
      <c r="M146" s="83">
        <v>0</v>
      </c>
      <c r="N146" s="138" t="s">
        <v>2513</v>
      </c>
      <c r="O146" s="86" t="s">
        <v>934</v>
      </c>
      <c r="P146" s="80"/>
      <c r="Q146" s="80"/>
      <c r="R146" s="80"/>
      <c r="S146" s="80"/>
      <c r="T146" s="80"/>
      <c r="U146" s="80"/>
      <c r="V146" s="80"/>
      <c r="W146" s="80"/>
      <c r="X146" s="80"/>
      <c r="Y146" s="80"/>
      <c r="Z146" s="80"/>
    </row>
    <row r="147" spans="1:26" ht="39.75" customHeight="1">
      <c r="A147" s="78" t="s">
        <v>9</v>
      </c>
      <c r="B147" s="79" t="s">
        <v>10</v>
      </c>
      <c r="C147" s="79" t="s">
        <v>196</v>
      </c>
      <c r="D147" s="78" t="s">
        <v>197</v>
      </c>
      <c r="E147" s="80" t="s">
        <v>198</v>
      </c>
      <c r="F147" s="78" t="s">
        <v>363</v>
      </c>
      <c r="G147" s="80" t="s">
        <v>364</v>
      </c>
      <c r="H147" s="81" t="s">
        <v>190</v>
      </c>
      <c r="I147" s="81"/>
      <c r="J147" s="80" t="s">
        <v>369</v>
      </c>
      <c r="K147" s="83">
        <v>200000000</v>
      </c>
      <c r="L147" s="80"/>
      <c r="M147" s="83">
        <v>0</v>
      </c>
      <c r="N147" s="80"/>
      <c r="O147" s="80"/>
      <c r="P147" s="80"/>
      <c r="Q147" s="80"/>
      <c r="R147" s="80"/>
      <c r="S147" s="80"/>
      <c r="T147" s="80"/>
      <c r="U147" s="80"/>
      <c r="V147" s="80"/>
      <c r="W147" s="80"/>
      <c r="X147" s="80"/>
      <c r="Y147" s="80"/>
      <c r="Z147" s="80"/>
    </row>
    <row r="148" spans="1:26" ht="39.75" customHeight="1">
      <c r="A148" s="78" t="s">
        <v>9</v>
      </c>
      <c r="B148" s="79" t="s">
        <v>10</v>
      </c>
      <c r="C148" s="79" t="s">
        <v>196</v>
      </c>
      <c r="D148" s="78" t="s">
        <v>197</v>
      </c>
      <c r="E148" s="80" t="s">
        <v>198</v>
      </c>
      <c r="F148" s="78" t="s">
        <v>363</v>
      </c>
      <c r="G148" s="80" t="s">
        <v>364</v>
      </c>
      <c r="H148" s="81" t="s">
        <v>246</v>
      </c>
      <c r="I148" s="81"/>
      <c r="J148" s="80"/>
      <c r="K148" s="83">
        <v>0</v>
      </c>
      <c r="L148" s="80" t="s">
        <v>370</v>
      </c>
      <c r="M148" s="83">
        <v>0</v>
      </c>
      <c r="N148" s="84" t="s">
        <v>2514</v>
      </c>
      <c r="O148" s="80" t="s">
        <v>2515</v>
      </c>
      <c r="P148" s="98">
        <v>0</v>
      </c>
      <c r="Q148" s="80"/>
      <c r="R148" s="80"/>
      <c r="S148" s="80"/>
      <c r="T148" s="80"/>
      <c r="U148" s="80"/>
      <c r="V148" s="80"/>
      <c r="W148" s="80"/>
      <c r="X148" s="80"/>
      <c r="Y148" s="80"/>
      <c r="Z148" s="80"/>
    </row>
    <row r="149" spans="1:26" ht="39.75" customHeight="1">
      <c r="A149" s="78" t="s">
        <v>9</v>
      </c>
      <c r="B149" s="79" t="s">
        <v>10</v>
      </c>
      <c r="C149" s="79" t="s">
        <v>196</v>
      </c>
      <c r="D149" s="78" t="s">
        <v>197</v>
      </c>
      <c r="E149" s="80" t="s">
        <v>198</v>
      </c>
      <c r="F149" s="78" t="s">
        <v>363</v>
      </c>
      <c r="G149" s="80" t="s">
        <v>364</v>
      </c>
      <c r="H149" s="81" t="s">
        <v>24</v>
      </c>
      <c r="I149" s="81"/>
      <c r="J149" s="80" t="s">
        <v>371</v>
      </c>
      <c r="K149" s="82">
        <v>3215351</v>
      </c>
      <c r="L149" s="80" t="s">
        <v>372</v>
      </c>
      <c r="M149" s="82">
        <v>6676859</v>
      </c>
      <c r="N149" s="103" t="s">
        <v>2336</v>
      </c>
      <c r="O149" s="139" t="s">
        <v>2516</v>
      </c>
      <c r="P149" s="80"/>
      <c r="Q149" s="80"/>
      <c r="R149" s="80"/>
      <c r="S149" s="80"/>
      <c r="T149" s="80"/>
      <c r="U149" s="80"/>
      <c r="V149" s="80"/>
      <c r="W149" s="80"/>
      <c r="X149" s="80"/>
      <c r="Y149" s="80"/>
      <c r="Z149" s="80"/>
    </row>
    <row r="150" spans="1:26" ht="39.75" customHeight="1">
      <c r="A150" s="78" t="s">
        <v>9</v>
      </c>
      <c r="B150" s="79" t="s">
        <v>10</v>
      </c>
      <c r="C150" s="79" t="s">
        <v>196</v>
      </c>
      <c r="D150" s="78" t="s">
        <v>197</v>
      </c>
      <c r="E150" s="80" t="s">
        <v>198</v>
      </c>
      <c r="F150" s="78" t="s">
        <v>363</v>
      </c>
      <c r="G150" s="80" t="s">
        <v>364</v>
      </c>
      <c r="H150" s="81"/>
      <c r="I150" s="81" t="s">
        <v>236</v>
      </c>
      <c r="J150" s="80" t="s">
        <v>373</v>
      </c>
      <c r="K150" s="83">
        <v>80000000</v>
      </c>
      <c r="L150" s="80"/>
      <c r="M150" s="83">
        <v>0</v>
      </c>
      <c r="N150" s="80" t="s">
        <v>2517</v>
      </c>
      <c r="O150" s="113" t="s">
        <v>2518</v>
      </c>
      <c r="P150" s="83"/>
      <c r="Q150" s="80"/>
      <c r="R150" s="80"/>
      <c r="S150" s="80"/>
      <c r="T150" s="80"/>
      <c r="U150" s="80"/>
      <c r="V150" s="80"/>
      <c r="W150" s="80"/>
      <c r="X150" s="80"/>
      <c r="Y150" s="80"/>
      <c r="Z150" s="80"/>
    </row>
    <row r="151" spans="1:26" ht="39.75" customHeight="1">
      <c r="A151" s="78" t="s">
        <v>9</v>
      </c>
      <c r="B151" s="79" t="s">
        <v>10</v>
      </c>
      <c r="C151" s="79" t="s">
        <v>196</v>
      </c>
      <c r="D151" s="78" t="s">
        <v>197</v>
      </c>
      <c r="E151" s="80" t="s">
        <v>198</v>
      </c>
      <c r="F151" s="78" t="s">
        <v>363</v>
      </c>
      <c r="G151" s="80" t="s">
        <v>364</v>
      </c>
      <c r="H151" s="81"/>
      <c r="I151" s="81" t="s">
        <v>32</v>
      </c>
      <c r="J151" s="88" t="s">
        <v>2340</v>
      </c>
      <c r="K151" s="98">
        <v>2244000</v>
      </c>
      <c r="L151" s="88" t="s">
        <v>2341</v>
      </c>
      <c r="M151" s="99">
        <v>5116320</v>
      </c>
      <c r="N151" s="120" t="s">
        <v>2519</v>
      </c>
      <c r="O151" s="111" t="s">
        <v>2520</v>
      </c>
      <c r="P151" s="101" t="s">
        <v>2427</v>
      </c>
      <c r="Q151" s="80"/>
      <c r="R151" s="80"/>
      <c r="S151" s="80"/>
      <c r="T151" s="80"/>
      <c r="U151" s="80"/>
      <c r="V151" s="80"/>
      <c r="W151" s="80"/>
      <c r="X151" s="80"/>
      <c r="Y151" s="80"/>
      <c r="Z151" s="80"/>
    </row>
    <row r="152" spans="1:26" ht="39.75" customHeight="1">
      <c r="A152" s="78" t="s">
        <v>9</v>
      </c>
      <c r="B152" s="79" t="s">
        <v>10</v>
      </c>
      <c r="C152" s="79" t="s">
        <v>196</v>
      </c>
      <c r="D152" s="78" t="s">
        <v>197</v>
      </c>
      <c r="E152" s="80" t="s">
        <v>198</v>
      </c>
      <c r="F152" s="78" t="s">
        <v>374</v>
      </c>
      <c r="G152" s="80" t="s">
        <v>375</v>
      </c>
      <c r="H152" s="81" t="s">
        <v>75</v>
      </c>
      <c r="I152" s="81"/>
      <c r="J152" s="80" t="s">
        <v>376</v>
      </c>
      <c r="K152" s="83">
        <v>50000000</v>
      </c>
      <c r="L152" s="80" t="s">
        <v>376</v>
      </c>
      <c r="M152" s="83">
        <v>50000000</v>
      </c>
      <c r="N152" s="84" t="s">
        <v>2521</v>
      </c>
      <c r="O152" s="80" t="s">
        <v>2522</v>
      </c>
      <c r="P152" s="80"/>
      <c r="Q152" s="80"/>
      <c r="R152" s="80"/>
      <c r="S152" s="80"/>
      <c r="T152" s="80"/>
      <c r="U152" s="80"/>
      <c r="V152" s="80"/>
      <c r="W152" s="80"/>
      <c r="X152" s="80"/>
      <c r="Y152" s="80"/>
      <c r="Z152" s="80"/>
    </row>
    <row r="153" spans="1:26" ht="39.75" customHeight="1">
      <c r="A153" s="78" t="s">
        <v>9</v>
      </c>
      <c r="B153" s="79" t="s">
        <v>10</v>
      </c>
      <c r="C153" s="79" t="s">
        <v>196</v>
      </c>
      <c r="D153" s="78" t="s">
        <v>197</v>
      </c>
      <c r="E153" s="80" t="s">
        <v>198</v>
      </c>
      <c r="F153" s="78" t="s">
        <v>374</v>
      </c>
      <c r="G153" s="80" t="s">
        <v>375</v>
      </c>
      <c r="H153" s="81" t="s">
        <v>78</v>
      </c>
      <c r="I153" s="81"/>
      <c r="J153" s="80" t="s">
        <v>377</v>
      </c>
      <c r="K153" s="83">
        <v>30000000</v>
      </c>
      <c r="L153" s="80" t="s">
        <v>377</v>
      </c>
      <c r="M153" s="83">
        <v>30000000</v>
      </c>
      <c r="N153" s="135" t="s">
        <v>2523</v>
      </c>
      <c r="O153" s="140" t="s">
        <v>2524</v>
      </c>
      <c r="P153" s="80"/>
      <c r="Q153" s="80"/>
      <c r="R153" s="80"/>
      <c r="S153" s="80"/>
      <c r="T153" s="80"/>
      <c r="U153" s="80"/>
      <c r="V153" s="80"/>
      <c r="W153" s="80"/>
      <c r="X153" s="80"/>
      <c r="Y153" s="80"/>
      <c r="Z153" s="80"/>
    </row>
    <row r="154" spans="1:26" ht="39.75" customHeight="1">
      <c r="A154" s="78" t="s">
        <v>9</v>
      </c>
      <c r="B154" s="79" t="s">
        <v>10</v>
      </c>
      <c r="C154" s="79" t="s">
        <v>196</v>
      </c>
      <c r="D154" s="78" t="s">
        <v>197</v>
      </c>
      <c r="E154" s="80" t="s">
        <v>198</v>
      </c>
      <c r="F154" s="78" t="s">
        <v>374</v>
      </c>
      <c r="G154" s="80" t="s">
        <v>375</v>
      </c>
      <c r="H154" s="81" t="s">
        <v>322</v>
      </c>
      <c r="I154" s="81"/>
      <c r="J154" s="80" t="s">
        <v>378</v>
      </c>
      <c r="K154" s="83">
        <v>0</v>
      </c>
      <c r="L154" s="80" t="s">
        <v>378</v>
      </c>
      <c r="M154" s="83">
        <v>0</v>
      </c>
      <c r="N154" s="84" t="s">
        <v>2506</v>
      </c>
      <c r="O154" s="80"/>
      <c r="P154" s="80"/>
      <c r="Q154" s="80"/>
      <c r="R154" s="80"/>
      <c r="S154" s="80"/>
      <c r="T154" s="80"/>
      <c r="U154" s="80"/>
      <c r="V154" s="80"/>
      <c r="W154" s="80"/>
      <c r="X154" s="80"/>
      <c r="Y154" s="80"/>
      <c r="Z154" s="80"/>
    </row>
    <row r="155" spans="1:26" ht="39.75" customHeight="1">
      <c r="A155" s="78" t="s">
        <v>9</v>
      </c>
      <c r="B155" s="79" t="s">
        <v>10</v>
      </c>
      <c r="C155" s="79" t="s">
        <v>196</v>
      </c>
      <c r="D155" s="78" t="s">
        <v>197</v>
      </c>
      <c r="E155" s="80" t="s">
        <v>198</v>
      </c>
      <c r="F155" s="78" t="s">
        <v>374</v>
      </c>
      <c r="G155" s="80" t="s">
        <v>375</v>
      </c>
      <c r="H155" s="81" t="s">
        <v>328</v>
      </c>
      <c r="I155" s="81"/>
      <c r="J155" s="109" t="s">
        <v>380</v>
      </c>
      <c r="K155" s="83">
        <v>3000000</v>
      </c>
      <c r="L155" s="109" t="s">
        <v>381</v>
      </c>
      <c r="M155" s="83">
        <v>5000000</v>
      </c>
      <c r="N155" s="121" t="s">
        <v>2525</v>
      </c>
      <c r="O155" s="80"/>
      <c r="P155" s="80"/>
      <c r="Q155" s="80"/>
      <c r="R155" s="80"/>
      <c r="S155" s="80"/>
      <c r="T155" s="80"/>
      <c r="U155" s="80"/>
      <c r="V155" s="80"/>
      <c r="W155" s="80"/>
      <c r="X155" s="80"/>
      <c r="Y155" s="80"/>
      <c r="Z155" s="80"/>
    </row>
    <row r="156" spans="1:26" ht="39.75" customHeight="1">
      <c r="A156" s="78" t="s">
        <v>9</v>
      </c>
      <c r="B156" s="79" t="s">
        <v>10</v>
      </c>
      <c r="C156" s="79" t="s">
        <v>196</v>
      </c>
      <c r="D156" s="78" t="s">
        <v>197</v>
      </c>
      <c r="E156" s="80" t="s">
        <v>198</v>
      </c>
      <c r="F156" s="78" t="s">
        <v>374</v>
      </c>
      <c r="G156" s="80" t="s">
        <v>375</v>
      </c>
      <c r="H156" s="81" t="s">
        <v>137</v>
      </c>
      <c r="I156" s="81"/>
      <c r="J156" s="80" t="s">
        <v>384</v>
      </c>
      <c r="K156" s="83">
        <v>10000000</v>
      </c>
      <c r="L156" s="80" t="s">
        <v>385</v>
      </c>
      <c r="M156" s="105">
        <v>8000000</v>
      </c>
      <c r="N156" s="84" t="s">
        <v>2526</v>
      </c>
      <c r="O156" s="80"/>
      <c r="P156" s="80"/>
      <c r="Q156" s="80"/>
      <c r="R156" s="80"/>
      <c r="S156" s="80"/>
      <c r="T156" s="80"/>
      <c r="U156" s="80"/>
      <c r="V156" s="80"/>
      <c r="W156" s="80"/>
      <c r="X156" s="80"/>
      <c r="Y156" s="80"/>
      <c r="Z156" s="80"/>
    </row>
    <row r="157" spans="1:26" ht="39.75" customHeight="1">
      <c r="A157" s="78" t="s">
        <v>9</v>
      </c>
      <c r="B157" s="79" t="s">
        <v>10</v>
      </c>
      <c r="C157" s="79" t="s">
        <v>196</v>
      </c>
      <c r="D157" s="78" t="s">
        <v>197</v>
      </c>
      <c r="E157" s="80" t="s">
        <v>198</v>
      </c>
      <c r="F157" s="78" t="s">
        <v>386</v>
      </c>
      <c r="G157" s="80" t="s">
        <v>387</v>
      </c>
      <c r="H157" s="81" t="s">
        <v>75</v>
      </c>
      <c r="I157" s="81"/>
      <c r="J157" s="80" t="s">
        <v>388</v>
      </c>
      <c r="K157" s="83">
        <v>0</v>
      </c>
      <c r="L157" s="80"/>
      <c r="M157" s="83">
        <v>0</v>
      </c>
      <c r="N157" s="136" t="s">
        <v>2527</v>
      </c>
      <c r="O157" s="123" t="s">
        <v>2528</v>
      </c>
      <c r="P157" s="80"/>
      <c r="Q157" s="80"/>
      <c r="R157" s="80"/>
      <c r="S157" s="80"/>
      <c r="T157" s="80"/>
      <c r="U157" s="80"/>
      <c r="V157" s="80"/>
      <c r="W157" s="80"/>
      <c r="X157" s="80"/>
      <c r="Y157" s="80"/>
      <c r="Z157" s="80"/>
    </row>
    <row r="158" spans="1:26" ht="39.75" customHeight="1">
      <c r="A158" s="78" t="s">
        <v>9</v>
      </c>
      <c r="B158" s="79" t="s">
        <v>10</v>
      </c>
      <c r="C158" s="79" t="s">
        <v>196</v>
      </c>
      <c r="D158" s="78" t="s">
        <v>197</v>
      </c>
      <c r="E158" s="80" t="s">
        <v>198</v>
      </c>
      <c r="F158" s="78" t="s">
        <v>386</v>
      </c>
      <c r="G158" s="80" t="s">
        <v>387</v>
      </c>
      <c r="H158" s="81" t="s">
        <v>78</v>
      </c>
      <c r="I158" s="81"/>
      <c r="J158" s="80" t="s">
        <v>390</v>
      </c>
      <c r="K158" s="83">
        <v>50000000</v>
      </c>
      <c r="L158" s="80" t="s">
        <v>391</v>
      </c>
      <c r="M158" s="83">
        <v>100000000</v>
      </c>
      <c r="N158" s="123" t="s">
        <v>2529</v>
      </c>
      <c r="O158" s="141" t="s">
        <v>2530</v>
      </c>
      <c r="P158" s="80"/>
      <c r="Q158" s="80"/>
      <c r="R158" s="80"/>
      <c r="S158" s="80"/>
      <c r="T158" s="80"/>
      <c r="U158" s="80"/>
      <c r="V158" s="80"/>
      <c r="W158" s="80"/>
      <c r="X158" s="80"/>
      <c r="Y158" s="80"/>
      <c r="Z158" s="80"/>
    </row>
    <row r="159" spans="1:26" ht="39.75" customHeight="1">
      <c r="A159" s="78" t="s">
        <v>9</v>
      </c>
      <c r="B159" s="79" t="s">
        <v>10</v>
      </c>
      <c r="C159" s="79" t="s">
        <v>196</v>
      </c>
      <c r="D159" s="78" t="s">
        <v>197</v>
      </c>
      <c r="E159" s="80" t="s">
        <v>198</v>
      </c>
      <c r="F159" s="78" t="s">
        <v>386</v>
      </c>
      <c r="G159" s="80" t="s">
        <v>387</v>
      </c>
      <c r="H159" s="81" t="s">
        <v>322</v>
      </c>
      <c r="I159" s="81"/>
      <c r="J159" s="80"/>
      <c r="K159" s="83">
        <v>0</v>
      </c>
      <c r="L159" s="80" t="s">
        <v>392</v>
      </c>
      <c r="M159" s="83">
        <v>3000000</v>
      </c>
      <c r="N159" s="84" t="s">
        <v>2531</v>
      </c>
      <c r="O159" s="80"/>
      <c r="P159" s="80"/>
      <c r="Q159" s="80"/>
      <c r="R159" s="80"/>
      <c r="S159" s="80"/>
      <c r="T159" s="80"/>
      <c r="U159" s="80"/>
      <c r="V159" s="80"/>
      <c r="W159" s="80"/>
      <c r="X159" s="80"/>
      <c r="Y159" s="80"/>
      <c r="Z159" s="80"/>
    </row>
    <row r="160" spans="1:26" ht="39.75" customHeight="1">
      <c r="A160" s="78" t="s">
        <v>9</v>
      </c>
      <c r="B160" s="79" t="s">
        <v>10</v>
      </c>
      <c r="C160" s="79" t="s">
        <v>196</v>
      </c>
      <c r="D160" s="78" t="s">
        <v>197</v>
      </c>
      <c r="E160" s="80" t="s">
        <v>198</v>
      </c>
      <c r="F160" s="78" t="s">
        <v>386</v>
      </c>
      <c r="G160" s="80" t="s">
        <v>387</v>
      </c>
      <c r="H160" s="81" t="s">
        <v>328</v>
      </c>
      <c r="I160" s="81"/>
      <c r="J160" s="80" t="s">
        <v>393</v>
      </c>
      <c r="K160" s="83">
        <v>3000000</v>
      </c>
      <c r="L160" s="142" t="s">
        <v>394</v>
      </c>
      <c r="M160" s="83">
        <v>10000000</v>
      </c>
      <c r="N160" s="121" t="s">
        <v>2532</v>
      </c>
      <c r="O160" s="80"/>
      <c r="P160" s="80"/>
      <c r="Q160" s="80"/>
      <c r="R160" s="80"/>
      <c r="S160" s="80"/>
      <c r="T160" s="80"/>
      <c r="U160" s="80"/>
      <c r="V160" s="80"/>
      <c r="W160" s="80"/>
      <c r="X160" s="80"/>
      <c r="Y160" s="80"/>
      <c r="Z160" s="80"/>
    </row>
    <row r="161" spans="1:26" ht="39.75" customHeight="1">
      <c r="A161" s="78" t="s">
        <v>9</v>
      </c>
      <c r="B161" s="79" t="s">
        <v>10</v>
      </c>
      <c r="C161" s="79" t="s">
        <v>196</v>
      </c>
      <c r="D161" s="78" t="s">
        <v>197</v>
      </c>
      <c r="E161" s="80" t="s">
        <v>198</v>
      </c>
      <c r="F161" s="78" t="s">
        <v>386</v>
      </c>
      <c r="G161" s="80" t="s">
        <v>387</v>
      </c>
      <c r="H161" s="81" t="s">
        <v>137</v>
      </c>
      <c r="I161" s="81"/>
      <c r="J161" s="80" t="s">
        <v>398</v>
      </c>
      <c r="K161" s="105">
        <v>120000000</v>
      </c>
      <c r="L161" s="80" t="s">
        <v>399</v>
      </c>
      <c r="M161" s="105">
        <v>10000000</v>
      </c>
      <c r="N161" s="84" t="s">
        <v>2533</v>
      </c>
      <c r="O161" s="80" t="s">
        <v>2534</v>
      </c>
      <c r="P161" s="80"/>
      <c r="Q161" s="80"/>
      <c r="R161" s="80"/>
      <c r="S161" s="80"/>
      <c r="T161" s="80"/>
      <c r="U161" s="80"/>
      <c r="V161" s="80"/>
      <c r="W161" s="80"/>
      <c r="X161" s="80"/>
      <c r="Y161" s="80"/>
      <c r="Z161" s="80"/>
    </row>
    <row r="162" spans="1:26" ht="39.75" customHeight="1">
      <c r="A162" s="78" t="s">
        <v>9</v>
      </c>
      <c r="B162" s="79" t="s">
        <v>10</v>
      </c>
      <c r="C162" s="79" t="s">
        <v>196</v>
      </c>
      <c r="D162" s="78" t="s">
        <v>197</v>
      </c>
      <c r="E162" s="80" t="s">
        <v>198</v>
      </c>
      <c r="F162" s="78" t="s">
        <v>403</v>
      </c>
      <c r="G162" s="80" t="s">
        <v>404</v>
      </c>
      <c r="H162" s="81" t="s">
        <v>75</v>
      </c>
      <c r="I162" s="81"/>
      <c r="J162" s="80" t="s">
        <v>405</v>
      </c>
      <c r="K162" s="83">
        <v>0</v>
      </c>
      <c r="L162" s="80"/>
      <c r="M162" s="83">
        <v>0</v>
      </c>
      <c r="N162" s="136" t="s">
        <v>2535</v>
      </c>
      <c r="O162" s="80" t="s">
        <v>2536</v>
      </c>
      <c r="P162" s="80"/>
      <c r="Q162" s="80"/>
      <c r="R162" s="80"/>
      <c r="S162" s="80"/>
      <c r="T162" s="80"/>
      <c r="U162" s="80"/>
      <c r="V162" s="80"/>
      <c r="W162" s="80"/>
      <c r="X162" s="80"/>
      <c r="Y162" s="80"/>
      <c r="Z162" s="80"/>
    </row>
    <row r="163" spans="1:26" ht="39.75" customHeight="1">
      <c r="A163" s="78" t="s">
        <v>9</v>
      </c>
      <c r="B163" s="79" t="s">
        <v>10</v>
      </c>
      <c r="C163" s="79" t="s">
        <v>196</v>
      </c>
      <c r="D163" s="78" t="s">
        <v>197</v>
      </c>
      <c r="E163" s="80" t="s">
        <v>198</v>
      </c>
      <c r="F163" s="78" t="s">
        <v>403</v>
      </c>
      <c r="G163" s="80" t="s">
        <v>404</v>
      </c>
      <c r="H163" s="81" t="s">
        <v>78</v>
      </c>
      <c r="I163" s="81"/>
      <c r="J163" s="80" t="s">
        <v>406</v>
      </c>
      <c r="K163" s="83">
        <v>30000000</v>
      </c>
      <c r="L163" s="80" t="s">
        <v>407</v>
      </c>
      <c r="M163" s="83">
        <v>30000000</v>
      </c>
      <c r="N163" s="80"/>
      <c r="O163" s="80"/>
      <c r="P163" s="80"/>
      <c r="Q163" s="80"/>
      <c r="R163" s="80"/>
      <c r="S163" s="80"/>
      <c r="T163" s="80"/>
      <c r="U163" s="80"/>
      <c r="V163" s="80"/>
      <c r="W163" s="80"/>
      <c r="X163" s="80"/>
      <c r="Y163" s="80"/>
      <c r="Z163" s="80"/>
    </row>
    <row r="164" spans="1:26" ht="39.75" customHeight="1">
      <c r="A164" s="78" t="s">
        <v>9</v>
      </c>
      <c r="B164" s="79" t="s">
        <v>10</v>
      </c>
      <c r="C164" s="79" t="s">
        <v>196</v>
      </c>
      <c r="D164" s="78" t="s">
        <v>197</v>
      </c>
      <c r="E164" s="80" t="s">
        <v>198</v>
      </c>
      <c r="F164" s="78" t="s">
        <v>403</v>
      </c>
      <c r="G164" s="80" t="s">
        <v>404</v>
      </c>
      <c r="H164" s="81" t="s">
        <v>322</v>
      </c>
      <c r="I164" s="81"/>
      <c r="J164" s="80" t="s">
        <v>408</v>
      </c>
      <c r="K164" s="83">
        <v>0</v>
      </c>
      <c r="L164" s="80" t="s">
        <v>408</v>
      </c>
      <c r="M164" s="83">
        <v>0</v>
      </c>
      <c r="N164" s="84" t="s">
        <v>2506</v>
      </c>
      <c r="O164" s="80"/>
      <c r="P164" s="80"/>
      <c r="Q164" s="80"/>
      <c r="R164" s="80"/>
      <c r="S164" s="80"/>
      <c r="T164" s="80"/>
      <c r="U164" s="80"/>
      <c r="V164" s="80"/>
      <c r="W164" s="80"/>
      <c r="X164" s="80"/>
      <c r="Y164" s="80"/>
      <c r="Z164" s="80"/>
    </row>
    <row r="165" spans="1:26" ht="39.75" customHeight="1">
      <c r="A165" s="78" t="s">
        <v>9</v>
      </c>
      <c r="B165" s="79" t="s">
        <v>10</v>
      </c>
      <c r="C165" s="79" t="s">
        <v>196</v>
      </c>
      <c r="D165" s="78" t="s">
        <v>197</v>
      </c>
      <c r="E165" s="80" t="s">
        <v>198</v>
      </c>
      <c r="F165" s="78" t="s">
        <v>403</v>
      </c>
      <c r="G165" s="80" t="s">
        <v>404</v>
      </c>
      <c r="H165" s="81" t="s">
        <v>328</v>
      </c>
      <c r="I165" s="81"/>
      <c r="J165" s="109" t="s">
        <v>410</v>
      </c>
      <c r="K165" s="83">
        <v>3000000</v>
      </c>
      <c r="L165" s="109" t="s">
        <v>411</v>
      </c>
      <c r="M165" s="83">
        <v>5000000</v>
      </c>
      <c r="N165" s="121" t="s">
        <v>2537</v>
      </c>
      <c r="O165" s="109" t="s">
        <v>2538</v>
      </c>
      <c r="P165" s="80"/>
      <c r="Q165" s="80"/>
      <c r="R165" s="80"/>
      <c r="S165" s="80"/>
      <c r="T165" s="80"/>
      <c r="U165" s="80"/>
      <c r="V165" s="80"/>
      <c r="W165" s="80"/>
      <c r="X165" s="80"/>
      <c r="Y165" s="80"/>
      <c r="Z165" s="80"/>
    </row>
    <row r="166" spans="1:26" ht="39.75" customHeight="1">
      <c r="A166" s="78" t="s">
        <v>9</v>
      </c>
      <c r="B166" s="79" t="s">
        <v>10</v>
      </c>
      <c r="C166" s="79" t="s">
        <v>196</v>
      </c>
      <c r="D166" s="78" t="s">
        <v>197</v>
      </c>
      <c r="E166" s="80" t="s">
        <v>198</v>
      </c>
      <c r="F166" s="78" t="s">
        <v>403</v>
      </c>
      <c r="G166" s="80" t="s">
        <v>404</v>
      </c>
      <c r="H166" s="81" t="s">
        <v>137</v>
      </c>
      <c r="I166" s="81"/>
      <c r="J166" s="80" t="s">
        <v>414</v>
      </c>
      <c r="K166" s="105">
        <v>10000000</v>
      </c>
      <c r="L166" s="80" t="s">
        <v>415</v>
      </c>
      <c r="M166" s="105">
        <v>10000000</v>
      </c>
      <c r="N166" s="84" t="s">
        <v>2526</v>
      </c>
      <c r="O166" s="80"/>
      <c r="P166" s="80"/>
      <c r="Q166" s="80"/>
      <c r="R166" s="80"/>
      <c r="S166" s="80"/>
      <c r="T166" s="80"/>
      <c r="U166" s="80"/>
      <c r="V166" s="80"/>
      <c r="W166" s="80"/>
      <c r="X166" s="80"/>
      <c r="Y166" s="80"/>
      <c r="Z166" s="80"/>
    </row>
    <row r="167" spans="1:26" ht="39.75" customHeight="1">
      <c r="A167" s="78" t="s">
        <v>9</v>
      </c>
      <c r="B167" s="79" t="s">
        <v>10</v>
      </c>
      <c r="C167" s="79" t="s">
        <v>196</v>
      </c>
      <c r="D167" s="78" t="s">
        <v>197</v>
      </c>
      <c r="E167" s="80" t="s">
        <v>198</v>
      </c>
      <c r="F167" s="78" t="s">
        <v>416</v>
      </c>
      <c r="G167" s="80" t="s">
        <v>417</v>
      </c>
      <c r="H167" s="81" t="s">
        <v>246</v>
      </c>
      <c r="I167" s="81"/>
      <c r="J167" s="80"/>
      <c r="K167" s="83">
        <v>0</v>
      </c>
      <c r="L167" s="80"/>
      <c r="M167" s="83">
        <v>0</v>
      </c>
      <c r="N167" s="84" t="s">
        <v>2467</v>
      </c>
      <c r="O167" s="80" t="s">
        <v>2460</v>
      </c>
      <c r="P167" s="98" t="s">
        <v>2448</v>
      </c>
      <c r="Q167" s="80"/>
      <c r="R167" s="80"/>
      <c r="S167" s="80"/>
      <c r="T167" s="80"/>
      <c r="U167" s="80"/>
      <c r="V167" s="80"/>
      <c r="W167" s="80"/>
      <c r="X167" s="80"/>
      <c r="Y167" s="80"/>
      <c r="Z167" s="80"/>
    </row>
    <row r="168" spans="1:26" ht="39.75" customHeight="1">
      <c r="A168" s="78" t="s">
        <v>9</v>
      </c>
      <c r="B168" s="79" t="s">
        <v>10</v>
      </c>
      <c r="C168" s="79" t="s">
        <v>196</v>
      </c>
      <c r="D168" s="78" t="s">
        <v>197</v>
      </c>
      <c r="E168" s="80" t="s">
        <v>198</v>
      </c>
      <c r="F168" s="78" t="s">
        <v>416</v>
      </c>
      <c r="G168" s="80" t="s">
        <v>417</v>
      </c>
      <c r="H168" s="81" t="s">
        <v>24</v>
      </c>
      <c r="I168" s="81"/>
      <c r="J168" s="80" t="s">
        <v>419</v>
      </c>
      <c r="K168" s="82">
        <v>3215297</v>
      </c>
      <c r="L168" s="80" t="s">
        <v>419</v>
      </c>
      <c r="M168" s="82">
        <v>6676859</v>
      </c>
      <c r="N168" s="103" t="s">
        <v>2338</v>
      </c>
      <c r="O168" s="94" t="s">
        <v>2539</v>
      </c>
      <c r="P168" s="80"/>
      <c r="Q168" s="80"/>
      <c r="R168" s="80"/>
      <c r="S168" s="80"/>
      <c r="T168" s="80"/>
      <c r="U168" s="80"/>
      <c r="V168" s="80"/>
      <c r="W168" s="80"/>
      <c r="X168" s="80"/>
      <c r="Y168" s="80"/>
      <c r="Z168" s="80"/>
    </row>
    <row r="169" spans="1:26" ht="39.75" customHeight="1">
      <c r="A169" s="78" t="s">
        <v>9</v>
      </c>
      <c r="B169" s="79" t="s">
        <v>10</v>
      </c>
      <c r="C169" s="79" t="s">
        <v>196</v>
      </c>
      <c r="D169" s="78" t="s">
        <v>197</v>
      </c>
      <c r="E169" s="80" t="s">
        <v>198</v>
      </c>
      <c r="F169" s="78" t="s">
        <v>416</v>
      </c>
      <c r="G169" s="80" t="s">
        <v>417</v>
      </c>
      <c r="H169" s="81"/>
      <c r="I169" s="81" t="s">
        <v>32</v>
      </c>
      <c r="J169" s="88" t="s">
        <v>2340</v>
      </c>
      <c r="K169" s="98">
        <v>3056000</v>
      </c>
      <c r="L169" s="88" t="s">
        <v>2341</v>
      </c>
      <c r="M169" s="99">
        <v>6967680</v>
      </c>
      <c r="N169" s="120" t="s">
        <v>2540</v>
      </c>
      <c r="O169" s="111" t="s">
        <v>2541</v>
      </c>
      <c r="P169" s="106" t="s">
        <v>2344</v>
      </c>
      <c r="Q169" s="80"/>
      <c r="R169" s="80"/>
      <c r="S169" s="80"/>
      <c r="T169" s="80"/>
      <c r="U169" s="80"/>
      <c r="V169" s="80"/>
      <c r="W169" s="80"/>
      <c r="X169" s="80"/>
      <c r="Y169" s="80"/>
      <c r="Z169" s="80"/>
    </row>
    <row r="170" spans="1:26" ht="39.75" customHeight="1">
      <c r="A170" s="78" t="s">
        <v>9</v>
      </c>
      <c r="B170" s="79" t="s">
        <v>10</v>
      </c>
      <c r="C170" s="79" t="s">
        <v>196</v>
      </c>
      <c r="D170" s="78" t="s">
        <v>197</v>
      </c>
      <c r="E170" s="80" t="s">
        <v>198</v>
      </c>
      <c r="F170" s="78" t="s">
        <v>416</v>
      </c>
      <c r="G170" s="80" t="s">
        <v>417</v>
      </c>
      <c r="H170" s="81"/>
      <c r="I170" s="81" t="s">
        <v>143</v>
      </c>
      <c r="J170" s="80"/>
      <c r="K170" s="83">
        <v>0</v>
      </c>
      <c r="L170" s="80"/>
      <c r="M170" s="83">
        <v>0</v>
      </c>
      <c r="N170" s="80" t="s">
        <v>2542</v>
      </c>
      <c r="O170" s="80" t="s">
        <v>2543</v>
      </c>
      <c r="P170" s="80">
        <v>10141728</v>
      </c>
      <c r="Q170" s="80"/>
      <c r="R170" s="80"/>
      <c r="S170" s="80"/>
      <c r="T170" s="80"/>
      <c r="U170" s="80"/>
      <c r="V170" s="80"/>
      <c r="W170" s="80"/>
      <c r="X170" s="80"/>
      <c r="Y170" s="80"/>
      <c r="Z170" s="80"/>
    </row>
    <row r="171" spans="1:26" ht="39.75" customHeight="1">
      <c r="A171" s="78" t="s">
        <v>9</v>
      </c>
      <c r="B171" s="79" t="s">
        <v>10</v>
      </c>
      <c r="C171" s="79" t="s">
        <v>196</v>
      </c>
      <c r="D171" s="78" t="s">
        <v>197</v>
      </c>
      <c r="E171" s="80" t="s">
        <v>198</v>
      </c>
      <c r="F171" s="78" t="s">
        <v>416</v>
      </c>
      <c r="G171" s="80" t="s">
        <v>417</v>
      </c>
      <c r="H171" s="81"/>
      <c r="I171" s="81" t="s">
        <v>35</v>
      </c>
      <c r="J171" s="80"/>
      <c r="K171" s="83">
        <v>0</v>
      </c>
      <c r="L171" s="80"/>
      <c r="M171" s="83">
        <v>0</v>
      </c>
      <c r="N171" s="123" t="s">
        <v>2544</v>
      </c>
      <c r="O171" s="123" t="s">
        <v>2544</v>
      </c>
      <c r="P171" s="80"/>
      <c r="Q171" s="80"/>
      <c r="R171" s="80"/>
      <c r="S171" s="80"/>
      <c r="T171" s="80"/>
      <c r="U171" s="80"/>
      <c r="V171" s="80"/>
      <c r="W171" s="80"/>
      <c r="X171" s="80"/>
      <c r="Y171" s="80"/>
      <c r="Z171" s="80"/>
    </row>
    <row r="172" spans="1:26" ht="58.5" customHeight="1">
      <c r="A172" s="78" t="s">
        <v>9</v>
      </c>
      <c r="B172" s="79" t="s">
        <v>10</v>
      </c>
      <c r="C172" s="79" t="s">
        <v>196</v>
      </c>
      <c r="D172" s="78" t="s">
        <v>197</v>
      </c>
      <c r="E172" s="80" t="s">
        <v>198</v>
      </c>
      <c r="F172" s="78" t="s">
        <v>416</v>
      </c>
      <c r="G172" s="80" t="s">
        <v>417</v>
      </c>
      <c r="H172" s="81" t="s">
        <v>121</v>
      </c>
      <c r="I172" s="81"/>
      <c r="J172" s="80"/>
      <c r="K172" s="83">
        <v>0</v>
      </c>
      <c r="L172" s="109" t="s">
        <v>2545</v>
      </c>
      <c r="M172" s="143">
        <v>100000000</v>
      </c>
      <c r="N172" s="84" t="s">
        <v>2493</v>
      </c>
      <c r="O172" s="80"/>
      <c r="P172" s="80"/>
      <c r="Q172" s="80"/>
      <c r="R172" s="80"/>
      <c r="S172" s="80"/>
      <c r="T172" s="80"/>
      <c r="U172" s="80"/>
      <c r="V172" s="80"/>
      <c r="W172" s="80"/>
      <c r="X172" s="80"/>
      <c r="Y172" s="80"/>
      <c r="Z172" s="80"/>
    </row>
    <row r="173" spans="1:26" ht="39.75" customHeight="1">
      <c r="A173" s="78" t="s">
        <v>9</v>
      </c>
      <c r="B173" s="79" t="s">
        <v>10</v>
      </c>
      <c r="C173" s="79" t="s">
        <v>196</v>
      </c>
      <c r="D173" s="78" t="s">
        <v>422</v>
      </c>
      <c r="E173" s="80" t="s">
        <v>423</v>
      </c>
      <c r="F173" s="78" t="s">
        <v>424</v>
      </c>
      <c r="G173" s="80" t="s">
        <v>425</v>
      </c>
      <c r="H173" s="81" t="s">
        <v>75</v>
      </c>
      <c r="I173" s="81"/>
      <c r="J173" s="80" t="s">
        <v>426</v>
      </c>
      <c r="K173" s="83">
        <v>0</v>
      </c>
      <c r="L173" s="80"/>
      <c r="M173" s="83">
        <v>0</v>
      </c>
      <c r="N173" s="84" t="s">
        <v>2546</v>
      </c>
      <c r="O173" s="80" t="s">
        <v>2547</v>
      </c>
      <c r="P173" s="80"/>
      <c r="Q173" s="80"/>
      <c r="R173" s="80"/>
      <c r="S173" s="80"/>
      <c r="T173" s="80"/>
      <c r="U173" s="80"/>
      <c r="V173" s="80"/>
      <c r="W173" s="80"/>
      <c r="X173" s="80"/>
      <c r="Y173" s="80"/>
      <c r="Z173" s="80"/>
    </row>
    <row r="174" spans="1:26" ht="39.75" customHeight="1">
      <c r="A174" s="78" t="s">
        <v>9</v>
      </c>
      <c r="B174" s="79" t="s">
        <v>10</v>
      </c>
      <c r="C174" s="79" t="s">
        <v>196</v>
      </c>
      <c r="D174" s="78" t="s">
        <v>422</v>
      </c>
      <c r="E174" s="80" t="s">
        <v>423</v>
      </c>
      <c r="F174" s="78" t="s">
        <v>424</v>
      </c>
      <c r="G174" s="80" t="s">
        <v>425</v>
      </c>
      <c r="H174" s="81" t="s">
        <v>121</v>
      </c>
      <c r="I174" s="81"/>
      <c r="J174" s="109" t="s">
        <v>427</v>
      </c>
      <c r="K174" s="83">
        <v>4079338</v>
      </c>
      <c r="L174" s="80"/>
      <c r="M174" s="83">
        <v>0</v>
      </c>
      <c r="N174" s="123" t="s">
        <v>2548</v>
      </c>
      <c r="O174" s="86" t="s">
        <v>2549</v>
      </c>
      <c r="P174" s="80"/>
      <c r="Q174" s="80"/>
      <c r="R174" s="80"/>
      <c r="S174" s="80"/>
      <c r="T174" s="80"/>
      <c r="U174" s="80"/>
      <c r="V174" s="80"/>
      <c r="W174" s="80"/>
      <c r="X174" s="80"/>
      <c r="Y174" s="80"/>
      <c r="Z174" s="80"/>
    </row>
    <row r="175" spans="1:26" ht="39.75" customHeight="1">
      <c r="A175" s="78" t="s">
        <v>9</v>
      </c>
      <c r="B175" s="79" t="s">
        <v>10</v>
      </c>
      <c r="C175" s="79" t="s">
        <v>196</v>
      </c>
      <c r="D175" s="78" t="s">
        <v>422</v>
      </c>
      <c r="E175" s="80" t="s">
        <v>423</v>
      </c>
      <c r="F175" s="78" t="s">
        <v>424</v>
      </c>
      <c r="G175" s="80" t="s">
        <v>425</v>
      </c>
      <c r="H175" s="81" t="s">
        <v>24</v>
      </c>
      <c r="I175" s="81"/>
      <c r="J175" s="80" t="s">
        <v>429</v>
      </c>
      <c r="K175" s="82">
        <v>2686238</v>
      </c>
      <c r="L175" s="80" t="s">
        <v>429</v>
      </c>
      <c r="M175" s="82">
        <v>5674793</v>
      </c>
      <c r="N175" s="118" t="s">
        <v>2339</v>
      </c>
      <c r="O175" s="118" t="s">
        <v>2550</v>
      </c>
      <c r="P175" s="80"/>
      <c r="Q175" s="80"/>
      <c r="R175" s="80"/>
      <c r="S175" s="80"/>
      <c r="T175" s="80"/>
      <c r="U175" s="80"/>
      <c r="V175" s="80"/>
      <c r="W175" s="80"/>
      <c r="X175" s="80"/>
      <c r="Y175" s="80"/>
      <c r="Z175" s="80"/>
    </row>
    <row r="176" spans="1:26" ht="39.75" customHeight="1">
      <c r="A176" s="78" t="s">
        <v>9</v>
      </c>
      <c r="B176" s="79" t="s">
        <v>10</v>
      </c>
      <c r="C176" s="79" t="s">
        <v>196</v>
      </c>
      <c r="D176" s="78" t="s">
        <v>422</v>
      </c>
      <c r="E176" s="80" t="s">
        <v>423</v>
      </c>
      <c r="F176" s="78" t="s">
        <v>424</v>
      </c>
      <c r="G176" s="80" t="s">
        <v>425</v>
      </c>
      <c r="H176" s="81"/>
      <c r="I176" s="81" t="s">
        <v>438</v>
      </c>
      <c r="J176" s="80"/>
      <c r="K176" s="82"/>
      <c r="L176" s="80"/>
      <c r="M176" s="82"/>
      <c r="N176" s="118"/>
      <c r="O176" s="118" t="s">
        <v>2550</v>
      </c>
      <c r="P176" s="80"/>
      <c r="Q176" s="80"/>
      <c r="R176" s="80"/>
      <c r="S176" s="80"/>
      <c r="T176" s="80"/>
      <c r="U176" s="80"/>
      <c r="V176" s="80"/>
      <c r="W176" s="80"/>
      <c r="X176" s="80"/>
      <c r="Y176" s="80"/>
      <c r="Z176" s="80"/>
    </row>
    <row r="177" spans="1:26" ht="39.75" customHeight="1">
      <c r="A177" s="78" t="s">
        <v>9</v>
      </c>
      <c r="B177" s="79" t="s">
        <v>10</v>
      </c>
      <c r="C177" s="79" t="s">
        <v>196</v>
      </c>
      <c r="D177" s="78" t="s">
        <v>422</v>
      </c>
      <c r="E177" s="80" t="s">
        <v>423</v>
      </c>
      <c r="F177" s="78" t="s">
        <v>431</v>
      </c>
      <c r="G177" s="80" t="s">
        <v>432</v>
      </c>
      <c r="H177" s="81" t="s">
        <v>241</v>
      </c>
      <c r="I177" s="81"/>
      <c r="J177" s="80"/>
      <c r="K177" s="83"/>
      <c r="L177" s="80" t="s">
        <v>2551</v>
      </c>
      <c r="M177" s="83">
        <v>4079338</v>
      </c>
      <c r="N177" s="119" t="s">
        <v>2552</v>
      </c>
      <c r="O177" s="108" t="s">
        <v>2553</v>
      </c>
      <c r="P177" s="80"/>
      <c r="Q177" s="80"/>
      <c r="R177" s="80"/>
      <c r="S177" s="80"/>
      <c r="T177" s="80"/>
      <c r="U177" s="80"/>
      <c r="V177" s="80"/>
      <c r="W177" s="80"/>
      <c r="X177" s="80"/>
      <c r="Y177" s="80"/>
      <c r="Z177" s="80"/>
    </row>
    <row r="178" spans="1:26" ht="39.75" customHeight="1">
      <c r="A178" s="78" t="s">
        <v>9</v>
      </c>
      <c r="B178" s="79" t="s">
        <v>10</v>
      </c>
      <c r="C178" s="79" t="s">
        <v>196</v>
      </c>
      <c r="D178" s="78" t="s">
        <v>422</v>
      </c>
      <c r="E178" s="80" t="s">
        <v>423</v>
      </c>
      <c r="F178" s="78" t="s">
        <v>431</v>
      </c>
      <c r="G178" s="80" t="s">
        <v>432</v>
      </c>
      <c r="H178" s="81" t="s">
        <v>24</v>
      </c>
      <c r="I178" s="81"/>
      <c r="J178" s="80" t="s">
        <v>434</v>
      </c>
      <c r="K178" s="82">
        <v>5025233</v>
      </c>
      <c r="L178" s="80" t="s">
        <v>435</v>
      </c>
      <c r="M178" s="82">
        <v>7721414</v>
      </c>
      <c r="N178" s="103"/>
      <c r="O178" s="94"/>
      <c r="P178" s="80"/>
      <c r="Q178" s="80"/>
      <c r="R178" s="80"/>
      <c r="S178" s="80"/>
      <c r="T178" s="80"/>
      <c r="U178" s="80"/>
      <c r="V178" s="80"/>
      <c r="W178" s="80"/>
      <c r="X178" s="80"/>
      <c r="Y178" s="80"/>
      <c r="Z178" s="80"/>
    </row>
    <row r="179" spans="1:26" ht="39.75" customHeight="1">
      <c r="A179" s="78" t="s">
        <v>9</v>
      </c>
      <c r="B179" s="79" t="s">
        <v>10</v>
      </c>
      <c r="C179" s="79" t="s">
        <v>196</v>
      </c>
      <c r="D179" s="78" t="s">
        <v>422</v>
      </c>
      <c r="E179" s="80" t="s">
        <v>423</v>
      </c>
      <c r="F179" s="78" t="s">
        <v>431</v>
      </c>
      <c r="G179" s="80" t="s">
        <v>432</v>
      </c>
      <c r="H179" s="81" t="s">
        <v>2554</v>
      </c>
      <c r="I179" s="81"/>
      <c r="J179" s="80"/>
      <c r="K179" s="82"/>
      <c r="L179" s="80"/>
      <c r="M179" s="82"/>
      <c r="N179" s="103"/>
      <c r="O179" s="94"/>
      <c r="P179" s="80"/>
      <c r="Q179" s="80"/>
      <c r="R179" s="80"/>
      <c r="S179" s="80"/>
      <c r="T179" s="80"/>
      <c r="U179" s="80"/>
      <c r="V179" s="80"/>
      <c r="W179" s="80"/>
      <c r="X179" s="80"/>
      <c r="Y179" s="80"/>
      <c r="Z179" s="80"/>
    </row>
    <row r="180" spans="1:26" ht="39.75" customHeight="1">
      <c r="A180" s="78" t="s">
        <v>9</v>
      </c>
      <c r="B180" s="79" t="s">
        <v>10</v>
      </c>
      <c r="C180" s="79" t="s">
        <v>196</v>
      </c>
      <c r="D180" s="78" t="s">
        <v>422</v>
      </c>
      <c r="E180" s="80" t="s">
        <v>423</v>
      </c>
      <c r="F180" s="78" t="s">
        <v>436</v>
      </c>
      <c r="G180" s="80" t="s">
        <v>437</v>
      </c>
      <c r="H180" s="81" t="s">
        <v>438</v>
      </c>
      <c r="I180" s="81"/>
      <c r="J180" s="80" t="s">
        <v>439</v>
      </c>
      <c r="K180" s="83">
        <v>0</v>
      </c>
      <c r="L180" s="80"/>
      <c r="M180" s="83">
        <v>0</v>
      </c>
      <c r="N180" s="121"/>
      <c r="O180" s="109"/>
      <c r="P180" s="80"/>
      <c r="Q180" s="80"/>
      <c r="R180" s="80"/>
      <c r="S180" s="80"/>
      <c r="T180" s="80"/>
      <c r="U180" s="80"/>
      <c r="V180" s="80"/>
      <c r="W180" s="80"/>
      <c r="X180" s="80"/>
      <c r="Y180" s="80"/>
      <c r="Z180" s="80"/>
    </row>
    <row r="181" spans="1:26" ht="39.75" customHeight="1">
      <c r="A181" s="78" t="s">
        <v>9</v>
      </c>
      <c r="B181" s="79" t="s">
        <v>10</v>
      </c>
      <c r="C181" s="79" t="s">
        <v>196</v>
      </c>
      <c r="D181" s="78" t="s">
        <v>442</v>
      </c>
      <c r="E181" s="80" t="s">
        <v>443</v>
      </c>
      <c r="F181" s="78" t="s">
        <v>444</v>
      </c>
      <c r="G181" s="80" t="s">
        <v>445</v>
      </c>
      <c r="H181" s="81" t="s">
        <v>126</v>
      </c>
      <c r="I181" s="81"/>
      <c r="J181" s="80" t="s">
        <v>446</v>
      </c>
      <c r="K181" s="105">
        <v>4000000</v>
      </c>
      <c r="L181" s="80" t="s">
        <v>447</v>
      </c>
      <c r="M181" s="105">
        <v>4000000</v>
      </c>
      <c r="N181" s="144"/>
      <c r="O181" s="80"/>
      <c r="P181" s="80"/>
      <c r="Q181" s="80"/>
      <c r="R181" s="80"/>
      <c r="S181" s="80"/>
      <c r="T181" s="80"/>
      <c r="U181" s="80"/>
      <c r="V181" s="80"/>
      <c r="W181" s="80"/>
      <c r="X181" s="80"/>
      <c r="Y181" s="80"/>
      <c r="Z181" s="80"/>
    </row>
    <row r="182" spans="1:26" ht="39.75" customHeight="1">
      <c r="A182" s="78" t="s">
        <v>9</v>
      </c>
      <c r="B182" s="79" t="s">
        <v>10</v>
      </c>
      <c r="C182" s="79" t="s">
        <v>196</v>
      </c>
      <c r="D182" s="78" t="s">
        <v>442</v>
      </c>
      <c r="E182" s="80" t="s">
        <v>443</v>
      </c>
      <c r="F182" s="78" t="s">
        <v>444</v>
      </c>
      <c r="G182" s="80" t="s">
        <v>445</v>
      </c>
      <c r="H182" s="81" t="s">
        <v>96</v>
      </c>
      <c r="I182" s="81"/>
      <c r="J182" s="80" t="s">
        <v>450</v>
      </c>
      <c r="K182" s="83">
        <v>10448275.859999999</v>
      </c>
      <c r="L182" s="80"/>
      <c r="M182" s="105">
        <v>0</v>
      </c>
      <c r="N182" s="80"/>
      <c r="O182" s="80"/>
      <c r="P182" s="80"/>
      <c r="Q182" s="80"/>
      <c r="R182" s="80"/>
      <c r="S182" s="80"/>
      <c r="T182" s="80"/>
      <c r="U182" s="80"/>
      <c r="V182" s="80"/>
      <c r="W182" s="80"/>
      <c r="X182" s="80"/>
      <c r="Y182" s="80"/>
      <c r="Z182" s="80"/>
    </row>
    <row r="183" spans="1:26" ht="39.75" customHeight="1">
      <c r="A183" s="78" t="s">
        <v>9</v>
      </c>
      <c r="B183" s="79" t="s">
        <v>10</v>
      </c>
      <c r="C183" s="79" t="s">
        <v>196</v>
      </c>
      <c r="D183" s="78" t="s">
        <v>442</v>
      </c>
      <c r="E183" s="80" t="s">
        <v>443</v>
      </c>
      <c r="F183" s="78" t="s">
        <v>444</v>
      </c>
      <c r="G183" s="80" t="s">
        <v>445</v>
      </c>
      <c r="H183" s="81" t="s">
        <v>75</v>
      </c>
      <c r="I183" s="81"/>
      <c r="J183" s="80" t="s">
        <v>451</v>
      </c>
      <c r="K183" s="83">
        <v>0</v>
      </c>
      <c r="L183" s="80"/>
      <c r="M183" s="105">
        <v>0</v>
      </c>
      <c r="N183" s="123"/>
      <c r="O183" s="123"/>
      <c r="P183" s="80"/>
      <c r="Q183" s="80"/>
      <c r="R183" s="80"/>
      <c r="S183" s="80"/>
      <c r="T183" s="80"/>
      <c r="U183" s="80"/>
      <c r="V183" s="80"/>
      <c r="W183" s="80"/>
      <c r="X183" s="80"/>
      <c r="Y183" s="80"/>
      <c r="Z183" s="80"/>
    </row>
    <row r="184" spans="1:26" ht="39.75" customHeight="1">
      <c r="A184" s="78" t="s">
        <v>9</v>
      </c>
      <c r="B184" s="79" t="s">
        <v>10</v>
      </c>
      <c r="C184" s="79" t="s">
        <v>196</v>
      </c>
      <c r="D184" s="78" t="s">
        <v>442</v>
      </c>
      <c r="E184" s="80" t="s">
        <v>443</v>
      </c>
      <c r="F184" s="78" t="s">
        <v>444</v>
      </c>
      <c r="G184" s="80" t="s">
        <v>445</v>
      </c>
      <c r="H184" s="81" t="s">
        <v>78</v>
      </c>
      <c r="I184" s="81"/>
      <c r="J184" s="80" t="s">
        <v>452</v>
      </c>
      <c r="K184" s="83">
        <v>30000000</v>
      </c>
      <c r="L184" s="80" t="s">
        <v>407</v>
      </c>
      <c r="M184" s="83">
        <v>30000000</v>
      </c>
      <c r="N184" s="119"/>
      <c r="O184" s="108"/>
      <c r="P184" s="80"/>
      <c r="Q184" s="80"/>
      <c r="R184" s="80"/>
      <c r="S184" s="80"/>
      <c r="T184" s="80"/>
      <c r="U184" s="80"/>
      <c r="V184" s="80"/>
      <c r="W184" s="80"/>
      <c r="X184" s="80"/>
      <c r="Y184" s="80"/>
      <c r="Z184" s="80"/>
    </row>
    <row r="185" spans="1:26" ht="39.75" customHeight="1">
      <c r="A185" s="78" t="s">
        <v>9</v>
      </c>
      <c r="B185" s="79" t="s">
        <v>10</v>
      </c>
      <c r="C185" s="79" t="s">
        <v>196</v>
      </c>
      <c r="D185" s="78" t="s">
        <v>442</v>
      </c>
      <c r="E185" s="80" t="s">
        <v>443</v>
      </c>
      <c r="F185" s="78" t="s">
        <v>444</v>
      </c>
      <c r="G185" s="80" t="s">
        <v>445</v>
      </c>
      <c r="H185" s="81" t="s">
        <v>322</v>
      </c>
      <c r="I185" s="81"/>
      <c r="J185" s="80" t="s">
        <v>453</v>
      </c>
      <c r="K185" s="83">
        <v>2000000</v>
      </c>
      <c r="L185" s="80" t="s">
        <v>453</v>
      </c>
      <c r="M185" s="83">
        <v>4000000</v>
      </c>
      <c r="N185" s="84"/>
      <c r="O185" s="80"/>
      <c r="P185" s="80"/>
      <c r="Q185" s="80"/>
      <c r="R185" s="80"/>
      <c r="S185" s="80"/>
      <c r="T185" s="80"/>
      <c r="U185" s="80"/>
      <c r="V185" s="80"/>
      <c r="W185" s="80"/>
      <c r="X185" s="80"/>
      <c r="Y185" s="80"/>
      <c r="Z185" s="80"/>
    </row>
    <row r="186" spans="1:26" ht="39.75" customHeight="1">
      <c r="A186" s="78" t="s">
        <v>9</v>
      </c>
      <c r="B186" s="79" t="s">
        <v>10</v>
      </c>
      <c r="C186" s="79" t="s">
        <v>196</v>
      </c>
      <c r="D186" s="78" t="s">
        <v>442</v>
      </c>
      <c r="E186" s="80" t="s">
        <v>443</v>
      </c>
      <c r="F186" s="78" t="s">
        <v>444</v>
      </c>
      <c r="G186" s="80" t="s">
        <v>445</v>
      </c>
      <c r="H186" s="81" t="s">
        <v>328</v>
      </c>
      <c r="I186" s="81"/>
      <c r="J186" s="109" t="s">
        <v>454</v>
      </c>
      <c r="K186" s="83">
        <v>3000000</v>
      </c>
      <c r="L186" s="109" t="s">
        <v>455</v>
      </c>
      <c r="M186" s="83">
        <v>5000000</v>
      </c>
      <c r="N186" s="121"/>
      <c r="O186" s="80"/>
      <c r="P186" s="80"/>
      <c r="Q186" s="80"/>
      <c r="R186" s="80"/>
      <c r="S186" s="80"/>
      <c r="T186" s="80"/>
      <c r="U186" s="80"/>
      <c r="V186" s="80"/>
      <c r="W186" s="80"/>
      <c r="X186" s="80"/>
      <c r="Y186" s="80"/>
      <c r="Z186" s="80"/>
    </row>
    <row r="187" spans="1:26" ht="39.75" customHeight="1">
      <c r="A187" s="78" t="s">
        <v>9</v>
      </c>
      <c r="B187" s="79" t="s">
        <v>10</v>
      </c>
      <c r="C187" s="79" t="s">
        <v>196</v>
      </c>
      <c r="D187" s="78" t="s">
        <v>442</v>
      </c>
      <c r="E187" s="80" t="s">
        <v>443</v>
      </c>
      <c r="F187" s="78" t="s">
        <v>444</v>
      </c>
      <c r="G187" s="80" t="s">
        <v>445</v>
      </c>
      <c r="H187" s="81" t="s">
        <v>137</v>
      </c>
      <c r="I187" s="81"/>
      <c r="J187" s="80" t="s">
        <v>457</v>
      </c>
      <c r="K187" s="105">
        <v>3000000</v>
      </c>
      <c r="L187" s="80" t="s">
        <v>458</v>
      </c>
      <c r="M187" s="105">
        <v>10000000</v>
      </c>
      <c r="N187" s="84"/>
      <c r="O187" s="113"/>
      <c r="P187" s="80"/>
      <c r="Q187" s="80"/>
      <c r="R187" s="80"/>
      <c r="S187" s="80"/>
      <c r="T187" s="80"/>
      <c r="U187" s="80"/>
      <c r="V187" s="80"/>
      <c r="W187" s="80"/>
      <c r="X187" s="80"/>
      <c r="Y187" s="80"/>
      <c r="Z187" s="80"/>
    </row>
    <row r="188" spans="1:26" ht="39.75" customHeight="1">
      <c r="A188" s="78" t="s">
        <v>9</v>
      </c>
      <c r="B188" s="79" t="s">
        <v>10</v>
      </c>
      <c r="C188" s="79" t="s">
        <v>196</v>
      </c>
      <c r="D188" s="78" t="s">
        <v>442</v>
      </c>
      <c r="E188" s="80" t="s">
        <v>443</v>
      </c>
      <c r="F188" s="78" t="s">
        <v>444</v>
      </c>
      <c r="G188" s="80" t="s">
        <v>445</v>
      </c>
      <c r="H188" s="81" t="s">
        <v>241</v>
      </c>
      <c r="I188" s="81"/>
      <c r="J188" s="145" t="s">
        <v>462</v>
      </c>
      <c r="K188" s="83">
        <v>0</v>
      </c>
      <c r="L188" s="145" t="s">
        <v>464</v>
      </c>
      <c r="M188" s="83">
        <v>0</v>
      </c>
      <c r="N188" s="146"/>
      <c r="O188" s="147"/>
      <c r="P188" s="80"/>
      <c r="Q188" s="80"/>
      <c r="R188" s="80"/>
      <c r="S188" s="80"/>
      <c r="T188" s="80"/>
      <c r="U188" s="80"/>
      <c r="V188" s="80"/>
      <c r="W188" s="80"/>
      <c r="X188" s="80"/>
      <c r="Y188" s="80"/>
      <c r="Z188" s="80"/>
    </row>
    <row r="189" spans="1:26" ht="39.75" customHeight="1">
      <c r="A189" s="78" t="s">
        <v>9</v>
      </c>
      <c r="B189" s="79" t="s">
        <v>10</v>
      </c>
      <c r="C189" s="79" t="s">
        <v>196</v>
      </c>
      <c r="D189" s="78" t="s">
        <v>442</v>
      </c>
      <c r="E189" s="80" t="s">
        <v>443</v>
      </c>
      <c r="F189" s="78" t="s">
        <v>444</v>
      </c>
      <c r="G189" s="80" t="s">
        <v>445</v>
      </c>
      <c r="H189" s="81" t="s">
        <v>190</v>
      </c>
      <c r="I189" s="81"/>
      <c r="J189" s="80"/>
      <c r="K189" s="83">
        <v>0</v>
      </c>
      <c r="L189" s="80" t="s">
        <v>466</v>
      </c>
      <c r="M189" s="83">
        <v>1000000000</v>
      </c>
      <c r="N189" s="80"/>
      <c r="O189" s="80"/>
      <c r="P189" s="80"/>
      <c r="Q189" s="80"/>
      <c r="R189" s="80"/>
      <c r="S189" s="80"/>
      <c r="T189" s="80"/>
      <c r="U189" s="80"/>
      <c r="V189" s="80"/>
      <c r="W189" s="80"/>
      <c r="X189" s="80"/>
      <c r="Y189" s="80"/>
      <c r="Z189" s="80"/>
    </row>
    <row r="190" spans="1:26" ht="39.75" customHeight="1">
      <c r="A190" s="78" t="s">
        <v>9</v>
      </c>
      <c r="B190" s="79" t="s">
        <v>10</v>
      </c>
      <c r="C190" s="79" t="s">
        <v>196</v>
      </c>
      <c r="D190" s="78" t="s">
        <v>442</v>
      </c>
      <c r="E190" s="80" t="s">
        <v>443</v>
      </c>
      <c r="F190" s="78" t="s">
        <v>444</v>
      </c>
      <c r="G190" s="80" t="s">
        <v>445</v>
      </c>
      <c r="H190" s="81" t="s">
        <v>246</v>
      </c>
      <c r="I190" s="81"/>
      <c r="J190" s="80" t="s">
        <v>468</v>
      </c>
      <c r="K190" s="83">
        <v>3000000</v>
      </c>
      <c r="L190" s="80" t="s">
        <v>469</v>
      </c>
      <c r="M190" s="83">
        <v>6600000.0000000009</v>
      </c>
      <c r="N190" s="84"/>
      <c r="O190" s="80"/>
      <c r="P190" s="98"/>
      <c r="Q190" s="80"/>
      <c r="R190" s="80"/>
      <c r="S190" s="80"/>
      <c r="T190" s="80"/>
      <c r="U190" s="80"/>
      <c r="V190" s="80"/>
      <c r="W190" s="80"/>
      <c r="X190" s="80"/>
      <c r="Y190" s="80"/>
      <c r="Z190" s="80"/>
    </row>
    <row r="191" spans="1:26" ht="39.75" customHeight="1">
      <c r="A191" s="78" t="s">
        <v>9</v>
      </c>
      <c r="B191" s="79" t="s">
        <v>10</v>
      </c>
      <c r="C191" s="79" t="s">
        <v>196</v>
      </c>
      <c r="D191" s="78" t="s">
        <v>442</v>
      </c>
      <c r="E191" s="80" t="s">
        <v>443</v>
      </c>
      <c r="F191" s="78" t="s">
        <v>471</v>
      </c>
      <c r="G191" s="80" t="s">
        <v>472</v>
      </c>
      <c r="H191" s="81" t="s">
        <v>121</v>
      </c>
      <c r="I191" s="81"/>
      <c r="J191" s="80"/>
      <c r="K191" s="83">
        <v>0</v>
      </c>
      <c r="L191" s="80" t="s">
        <v>474</v>
      </c>
      <c r="M191" s="83">
        <v>0</v>
      </c>
      <c r="N191" s="146"/>
      <c r="O191" s="108"/>
      <c r="P191" s="80"/>
      <c r="Q191" s="80"/>
      <c r="R191" s="80"/>
      <c r="S191" s="80"/>
      <c r="T191" s="80"/>
      <c r="U191" s="80"/>
      <c r="V191" s="80"/>
      <c r="W191" s="80"/>
      <c r="X191" s="80"/>
      <c r="Y191" s="80"/>
      <c r="Z191" s="80"/>
    </row>
    <row r="192" spans="1:26" ht="39.75" customHeight="1">
      <c r="A192" s="78" t="s">
        <v>9</v>
      </c>
      <c r="B192" s="79" t="s">
        <v>10</v>
      </c>
      <c r="C192" s="79" t="s">
        <v>196</v>
      </c>
      <c r="D192" s="78" t="s">
        <v>442</v>
      </c>
      <c r="E192" s="80" t="s">
        <v>443</v>
      </c>
      <c r="F192" s="78" t="s">
        <v>471</v>
      </c>
      <c r="G192" s="80" t="s">
        <v>472</v>
      </c>
      <c r="H192" s="81" t="s">
        <v>190</v>
      </c>
      <c r="I192" s="81"/>
      <c r="J192" s="80"/>
      <c r="K192" s="83">
        <v>0</v>
      </c>
      <c r="L192" s="80" t="s">
        <v>475</v>
      </c>
      <c r="M192" s="83">
        <v>1100000000</v>
      </c>
      <c r="N192" s="80"/>
      <c r="O192" s="86"/>
      <c r="P192" s="80"/>
      <c r="Q192" s="80"/>
      <c r="R192" s="80"/>
      <c r="S192" s="80"/>
      <c r="T192" s="80"/>
      <c r="U192" s="80"/>
      <c r="V192" s="80"/>
      <c r="W192" s="80"/>
      <c r="X192" s="80"/>
      <c r="Y192" s="80"/>
      <c r="Z192" s="80"/>
    </row>
    <row r="193" spans="1:26" ht="39.75" customHeight="1">
      <c r="A193" s="78" t="s">
        <v>9</v>
      </c>
      <c r="B193" s="79" t="s">
        <v>10</v>
      </c>
      <c r="C193" s="79" t="s">
        <v>196</v>
      </c>
      <c r="D193" s="78" t="s">
        <v>442</v>
      </c>
      <c r="E193" s="80" t="s">
        <v>443</v>
      </c>
      <c r="F193" s="78" t="s">
        <v>471</v>
      </c>
      <c r="G193" s="80" t="s">
        <v>472</v>
      </c>
      <c r="H193" s="81"/>
      <c r="I193" s="81" t="s">
        <v>24</v>
      </c>
      <c r="J193" s="80" t="s">
        <v>477</v>
      </c>
      <c r="K193" s="82">
        <v>5164007</v>
      </c>
      <c r="L193" s="80" t="s">
        <v>477</v>
      </c>
      <c r="M193" s="82">
        <v>12454273</v>
      </c>
      <c r="N193" s="103"/>
      <c r="O193" s="94"/>
      <c r="P193" s="80"/>
      <c r="Q193" s="80"/>
      <c r="R193" s="80"/>
      <c r="S193" s="80"/>
      <c r="T193" s="80"/>
      <c r="U193" s="80"/>
      <c r="V193" s="80"/>
      <c r="W193" s="80"/>
      <c r="X193" s="80"/>
      <c r="Y193" s="80"/>
      <c r="Z193" s="80"/>
    </row>
    <row r="194" spans="1:26" ht="39.75" customHeight="1">
      <c r="A194" s="78" t="s">
        <v>9</v>
      </c>
      <c r="B194" s="79" t="s">
        <v>10</v>
      </c>
      <c r="C194" s="79" t="s">
        <v>196</v>
      </c>
      <c r="D194" s="78" t="s">
        <v>442</v>
      </c>
      <c r="E194" s="80" t="s">
        <v>443</v>
      </c>
      <c r="F194" s="78" t="s">
        <v>471</v>
      </c>
      <c r="G194" s="80" t="s">
        <v>472</v>
      </c>
      <c r="H194" s="81"/>
      <c r="I194" s="81" t="s">
        <v>2555</v>
      </c>
      <c r="J194" s="80"/>
      <c r="K194" s="82"/>
      <c r="L194" s="80"/>
      <c r="M194" s="82"/>
      <c r="N194" s="103"/>
      <c r="O194" s="94"/>
      <c r="P194" s="80"/>
      <c r="Q194" s="80"/>
      <c r="R194" s="80"/>
      <c r="S194" s="80"/>
      <c r="T194" s="80"/>
      <c r="U194" s="80"/>
      <c r="V194" s="80"/>
      <c r="W194" s="80"/>
      <c r="X194" s="80"/>
      <c r="Y194" s="80"/>
      <c r="Z194" s="80"/>
    </row>
    <row r="195" spans="1:26" ht="39.75" customHeight="1">
      <c r="A195" s="78" t="s">
        <v>9</v>
      </c>
      <c r="B195" s="79" t="s">
        <v>10</v>
      </c>
      <c r="C195" s="79" t="s">
        <v>196</v>
      </c>
      <c r="D195" s="78" t="s">
        <v>442</v>
      </c>
      <c r="E195" s="80" t="s">
        <v>443</v>
      </c>
      <c r="F195" s="78" t="s">
        <v>478</v>
      </c>
      <c r="G195" s="80" t="s">
        <v>479</v>
      </c>
      <c r="H195" s="81" t="s">
        <v>75</v>
      </c>
      <c r="I195" s="81"/>
      <c r="J195" s="80" t="s">
        <v>480</v>
      </c>
      <c r="K195" s="83">
        <v>0</v>
      </c>
      <c r="L195" s="80"/>
      <c r="M195" s="83">
        <v>0</v>
      </c>
      <c r="N195" s="123"/>
      <c r="O195" s="123"/>
      <c r="P195" s="80"/>
      <c r="Q195" s="80"/>
      <c r="R195" s="80"/>
      <c r="S195" s="80"/>
      <c r="T195" s="80"/>
      <c r="U195" s="80"/>
      <c r="V195" s="80"/>
      <c r="W195" s="80"/>
      <c r="X195" s="80"/>
      <c r="Y195" s="80"/>
      <c r="Z195" s="80"/>
    </row>
    <row r="196" spans="1:26" ht="39.75" customHeight="1">
      <c r="A196" s="78" t="s">
        <v>9</v>
      </c>
      <c r="B196" s="79" t="s">
        <v>10</v>
      </c>
      <c r="C196" s="79" t="s">
        <v>196</v>
      </c>
      <c r="D196" s="78" t="s">
        <v>442</v>
      </c>
      <c r="E196" s="80" t="s">
        <v>443</v>
      </c>
      <c r="F196" s="78" t="s">
        <v>478</v>
      </c>
      <c r="G196" s="80" t="s">
        <v>479</v>
      </c>
      <c r="H196" s="81" t="s">
        <v>78</v>
      </c>
      <c r="I196" s="81"/>
      <c r="J196" s="80" t="s">
        <v>481</v>
      </c>
      <c r="K196" s="83">
        <f>571484098+57148560</f>
        <v>628632658</v>
      </c>
      <c r="L196" s="80">
        <v>0</v>
      </c>
      <c r="M196" s="83">
        <v>0</v>
      </c>
      <c r="N196" s="119"/>
      <c r="O196" s="108"/>
      <c r="P196" s="80"/>
      <c r="Q196" s="80"/>
      <c r="R196" s="80"/>
      <c r="S196" s="80"/>
      <c r="T196" s="80"/>
      <c r="U196" s="80"/>
      <c r="V196" s="80"/>
      <c r="W196" s="80"/>
      <c r="X196" s="80"/>
      <c r="Y196" s="80"/>
      <c r="Z196" s="80"/>
    </row>
    <row r="197" spans="1:26" ht="39.75" customHeight="1">
      <c r="A197" s="78" t="s">
        <v>9</v>
      </c>
      <c r="B197" s="79" t="s">
        <v>10</v>
      </c>
      <c r="C197" s="79" t="s">
        <v>196</v>
      </c>
      <c r="D197" s="78" t="s">
        <v>442</v>
      </c>
      <c r="E197" s="80" t="s">
        <v>443</v>
      </c>
      <c r="F197" s="78" t="s">
        <v>478</v>
      </c>
      <c r="G197" s="80" t="s">
        <v>479</v>
      </c>
      <c r="H197" s="81" t="s">
        <v>322</v>
      </c>
      <c r="I197" s="81"/>
      <c r="J197" s="80" t="s">
        <v>408</v>
      </c>
      <c r="K197" s="83">
        <v>0</v>
      </c>
      <c r="L197" s="80" t="s">
        <v>408</v>
      </c>
      <c r="M197" s="83">
        <v>0</v>
      </c>
      <c r="N197" s="84"/>
      <c r="O197" s="80"/>
      <c r="P197" s="80"/>
      <c r="Q197" s="80"/>
      <c r="R197" s="80"/>
      <c r="S197" s="80"/>
      <c r="T197" s="80"/>
      <c r="U197" s="80"/>
      <c r="V197" s="80"/>
      <c r="W197" s="80"/>
      <c r="X197" s="80"/>
      <c r="Y197" s="80"/>
      <c r="Z197" s="80"/>
    </row>
    <row r="198" spans="1:26" ht="39.75" customHeight="1">
      <c r="A198" s="78" t="s">
        <v>9</v>
      </c>
      <c r="B198" s="79" t="s">
        <v>10</v>
      </c>
      <c r="C198" s="79" t="s">
        <v>196</v>
      </c>
      <c r="D198" s="78" t="s">
        <v>442</v>
      </c>
      <c r="E198" s="80" t="s">
        <v>443</v>
      </c>
      <c r="F198" s="78" t="s">
        <v>478</v>
      </c>
      <c r="G198" s="80" t="s">
        <v>479</v>
      </c>
      <c r="H198" s="81" t="s">
        <v>328</v>
      </c>
      <c r="I198" s="81"/>
      <c r="J198" s="148" t="s">
        <v>483</v>
      </c>
      <c r="K198" s="132">
        <v>50000000</v>
      </c>
      <c r="L198" s="80" t="s">
        <v>484</v>
      </c>
      <c r="M198" s="132">
        <v>50000000</v>
      </c>
      <c r="N198" s="80"/>
      <c r="O198" s="80"/>
      <c r="P198" s="80"/>
      <c r="Q198" s="80"/>
      <c r="R198" s="80"/>
      <c r="S198" s="80"/>
      <c r="T198" s="80"/>
      <c r="U198" s="80"/>
      <c r="V198" s="80"/>
      <c r="W198" s="80"/>
      <c r="X198" s="80"/>
      <c r="Y198" s="80"/>
      <c r="Z198" s="80"/>
    </row>
    <row r="199" spans="1:26" ht="39.75" customHeight="1">
      <c r="A199" s="78" t="s">
        <v>9</v>
      </c>
      <c r="B199" s="79" t="s">
        <v>10</v>
      </c>
      <c r="C199" s="79" t="s">
        <v>196</v>
      </c>
      <c r="D199" s="78" t="s">
        <v>442</v>
      </c>
      <c r="E199" s="80" t="s">
        <v>443</v>
      </c>
      <c r="F199" s="78" t="s">
        <v>478</v>
      </c>
      <c r="G199" s="80" t="s">
        <v>479</v>
      </c>
      <c r="H199" s="81" t="s">
        <v>137</v>
      </c>
      <c r="I199" s="81"/>
      <c r="J199" s="80" t="s">
        <v>486</v>
      </c>
      <c r="K199" s="105">
        <v>10000000</v>
      </c>
      <c r="L199" s="80" t="s">
        <v>487</v>
      </c>
      <c r="M199" s="105">
        <v>10000000</v>
      </c>
      <c r="N199" s="84"/>
      <c r="O199" s="80"/>
      <c r="P199" s="80"/>
      <c r="Q199" s="80"/>
      <c r="R199" s="80"/>
      <c r="S199" s="80"/>
      <c r="T199" s="80"/>
      <c r="U199" s="80"/>
      <c r="V199" s="80"/>
      <c r="W199" s="80"/>
      <c r="X199" s="80"/>
      <c r="Y199" s="80"/>
      <c r="Z199" s="80"/>
    </row>
    <row r="200" spans="1:26" ht="39.75" customHeight="1">
      <c r="A200" s="78" t="s">
        <v>9</v>
      </c>
      <c r="B200" s="79" t="s">
        <v>10</v>
      </c>
      <c r="C200" s="79" t="s">
        <v>196</v>
      </c>
      <c r="D200" s="78" t="s">
        <v>442</v>
      </c>
      <c r="E200" s="80" t="s">
        <v>443</v>
      </c>
      <c r="F200" s="78" t="s">
        <v>478</v>
      </c>
      <c r="G200" s="80" t="s">
        <v>479</v>
      </c>
      <c r="H200" s="81"/>
      <c r="I200" s="81" t="s">
        <v>121</v>
      </c>
      <c r="J200" s="80" t="s">
        <v>488</v>
      </c>
      <c r="K200" s="83">
        <v>21404893</v>
      </c>
      <c r="L200" s="80" t="s">
        <v>490</v>
      </c>
      <c r="M200" s="83">
        <f>+PRODUCT(K200,1.03)</f>
        <v>22047039.789999999</v>
      </c>
      <c r="N200" s="146"/>
      <c r="O200" s="108"/>
      <c r="P200" s="80"/>
      <c r="Q200" s="80"/>
      <c r="R200" s="80"/>
      <c r="S200" s="80"/>
      <c r="T200" s="80"/>
      <c r="U200" s="80"/>
      <c r="V200" s="80"/>
      <c r="W200" s="80"/>
      <c r="X200" s="80"/>
      <c r="Y200" s="80"/>
      <c r="Z200" s="80"/>
    </row>
    <row r="201" spans="1:26" ht="39.75" customHeight="1">
      <c r="A201" s="78" t="s">
        <v>9</v>
      </c>
      <c r="B201" s="79" t="s">
        <v>10</v>
      </c>
      <c r="C201" s="79" t="s">
        <v>196</v>
      </c>
      <c r="D201" s="78" t="s">
        <v>442</v>
      </c>
      <c r="E201" s="80" t="s">
        <v>443</v>
      </c>
      <c r="F201" s="78" t="s">
        <v>478</v>
      </c>
      <c r="G201" s="80" t="s">
        <v>479</v>
      </c>
      <c r="H201" s="81"/>
      <c r="I201" s="81" t="s">
        <v>120</v>
      </c>
      <c r="J201" s="80"/>
      <c r="K201" s="83">
        <v>0</v>
      </c>
      <c r="L201" s="80" t="s">
        <v>491</v>
      </c>
      <c r="M201" s="83">
        <v>300000000</v>
      </c>
      <c r="N201" s="80"/>
      <c r="O201" s="86"/>
      <c r="P201" s="80"/>
      <c r="Q201" s="80"/>
      <c r="R201" s="80"/>
      <c r="S201" s="80"/>
      <c r="T201" s="80"/>
      <c r="U201" s="80"/>
      <c r="V201" s="80"/>
      <c r="W201" s="80"/>
      <c r="X201" s="80"/>
      <c r="Y201" s="80"/>
      <c r="Z201" s="80"/>
    </row>
    <row r="202" spans="1:26" ht="39.75" customHeight="1">
      <c r="A202" s="78" t="s">
        <v>9</v>
      </c>
      <c r="B202" s="79" t="s">
        <v>10</v>
      </c>
      <c r="C202" s="79" t="s">
        <v>196</v>
      </c>
      <c r="D202" s="78" t="s">
        <v>442</v>
      </c>
      <c r="E202" s="80" t="s">
        <v>443</v>
      </c>
      <c r="F202" s="78" t="s">
        <v>478</v>
      </c>
      <c r="G202" s="80" t="s">
        <v>479</v>
      </c>
      <c r="H202" s="81"/>
      <c r="I202" s="81" t="s">
        <v>24</v>
      </c>
      <c r="J202" s="80" t="s">
        <v>493</v>
      </c>
      <c r="K202" s="105">
        <v>5164007</v>
      </c>
      <c r="L202" s="80" t="s">
        <v>494</v>
      </c>
      <c r="M202" s="105">
        <v>12454273</v>
      </c>
      <c r="N202" s="103"/>
      <c r="O202" s="94"/>
      <c r="P202" s="80"/>
      <c r="Q202" s="80"/>
      <c r="R202" s="80"/>
      <c r="S202" s="80"/>
      <c r="T202" s="80"/>
      <c r="U202" s="80"/>
      <c r="V202" s="80"/>
      <c r="W202" s="80"/>
      <c r="X202" s="80"/>
      <c r="Y202" s="80"/>
      <c r="Z202" s="80"/>
    </row>
    <row r="203" spans="1:26" ht="39.75" customHeight="1">
      <c r="A203" s="78" t="s">
        <v>9</v>
      </c>
      <c r="B203" s="79" t="s">
        <v>10</v>
      </c>
      <c r="C203" s="79" t="s">
        <v>196</v>
      </c>
      <c r="D203" s="78" t="s">
        <v>442</v>
      </c>
      <c r="E203" s="80" t="s">
        <v>443</v>
      </c>
      <c r="F203" s="78" t="s">
        <v>495</v>
      </c>
      <c r="G203" s="80" t="s">
        <v>496</v>
      </c>
      <c r="H203" s="81" t="s">
        <v>96</v>
      </c>
      <c r="I203" s="81"/>
      <c r="J203" s="80" t="s">
        <v>497</v>
      </c>
      <c r="K203" s="83">
        <v>10448275.859999999</v>
      </c>
      <c r="L203" s="80"/>
      <c r="M203" s="105">
        <v>0</v>
      </c>
      <c r="N203" s="80"/>
      <c r="O203" s="80"/>
      <c r="P203" s="80"/>
      <c r="Q203" s="80"/>
      <c r="R203" s="80"/>
      <c r="S203" s="80"/>
      <c r="T203" s="80"/>
      <c r="U203" s="80"/>
      <c r="V203" s="80"/>
      <c r="W203" s="80"/>
      <c r="X203" s="80"/>
      <c r="Y203" s="80"/>
      <c r="Z203" s="80"/>
    </row>
    <row r="204" spans="1:26" ht="39.75" customHeight="1">
      <c r="A204" s="78" t="s">
        <v>9</v>
      </c>
      <c r="B204" s="79" t="s">
        <v>10</v>
      </c>
      <c r="C204" s="79" t="s">
        <v>196</v>
      </c>
      <c r="D204" s="78" t="s">
        <v>442</v>
      </c>
      <c r="E204" s="80" t="s">
        <v>443</v>
      </c>
      <c r="F204" s="78" t="s">
        <v>495</v>
      </c>
      <c r="G204" s="80" t="s">
        <v>496</v>
      </c>
      <c r="H204" s="81" t="s">
        <v>126</v>
      </c>
      <c r="I204" s="81"/>
      <c r="J204" s="80" t="s">
        <v>498</v>
      </c>
      <c r="K204" s="105">
        <v>5000000</v>
      </c>
      <c r="L204" s="80" t="s">
        <v>499</v>
      </c>
      <c r="M204" s="105">
        <v>5000000</v>
      </c>
      <c r="N204" s="144"/>
      <c r="O204" s="80"/>
      <c r="P204" s="80"/>
      <c r="Q204" s="80"/>
      <c r="R204" s="80"/>
      <c r="S204" s="80"/>
      <c r="T204" s="80"/>
      <c r="U204" s="80"/>
      <c r="V204" s="80"/>
      <c r="W204" s="80"/>
      <c r="X204" s="80"/>
      <c r="Y204" s="80"/>
      <c r="Z204" s="80"/>
    </row>
    <row r="205" spans="1:26" ht="39.75" customHeight="1">
      <c r="A205" s="78" t="s">
        <v>9</v>
      </c>
      <c r="B205" s="79" t="s">
        <v>10</v>
      </c>
      <c r="C205" s="79" t="s">
        <v>196</v>
      </c>
      <c r="D205" s="78" t="s">
        <v>442</v>
      </c>
      <c r="E205" s="80" t="s">
        <v>443</v>
      </c>
      <c r="F205" s="78" t="s">
        <v>495</v>
      </c>
      <c r="G205" s="80" t="s">
        <v>496</v>
      </c>
      <c r="H205" s="81" t="s">
        <v>75</v>
      </c>
      <c r="I205" s="81"/>
      <c r="J205" s="80" t="s">
        <v>480</v>
      </c>
      <c r="K205" s="83">
        <v>0</v>
      </c>
      <c r="L205" s="80"/>
      <c r="M205" s="83">
        <v>0</v>
      </c>
      <c r="N205" s="136"/>
      <c r="O205" s="80"/>
      <c r="P205" s="80"/>
      <c r="Q205" s="80"/>
      <c r="R205" s="80"/>
      <c r="S205" s="80"/>
      <c r="T205" s="80"/>
      <c r="U205" s="80"/>
      <c r="V205" s="80"/>
      <c r="W205" s="80"/>
      <c r="X205" s="80"/>
      <c r="Y205" s="80"/>
      <c r="Z205" s="80"/>
    </row>
    <row r="206" spans="1:26" ht="39.75" customHeight="1">
      <c r="A206" s="78" t="s">
        <v>9</v>
      </c>
      <c r="B206" s="79" t="s">
        <v>10</v>
      </c>
      <c r="C206" s="79" t="s">
        <v>196</v>
      </c>
      <c r="D206" s="78" t="s">
        <v>442</v>
      </c>
      <c r="E206" s="80" t="s">
        <v>443</v>
      </c>
      <c r="F206" s="78" t="s">
        <v>495</v>
      </c>
      <c r="G206" s="80" t="s">
        <v>496</v>
      </c>
      <c r="H206" s="81" t="s">
        <v>78</v>
      </c>
      <c r="I206" s="81"/>
      <c r="J206" s="80" t="s">
        <v>503</v>
      </c>
      <c r="K206" s="83">
        <v>0</v>
      </c>
      <c r="L206" s="80"/>
      <c r="M206" s="83">
        <v>0</v>
      </c>
      <c r="N206" s="119"/>
      <c r="O206" s="108"/>
      <c r="P206" s="80"/>
      <c r="Q206" s="80"/>
      <c r="R206" s="80"/>
      <c r="S206" s="80"/>
      <c r="T206" s="80"/>
      <c r="U206" s="80"/>
      <c r="V206" s="80"/>
      <c r="W206" s="80"/>
      <c r="X206" s="80"/>
      <c r="Y206" s="80"/>
      <c r="Z206" s="80"/>
    </row>
    <row r="207" spans="1:26" ht="39.75" customHeight="1">
      <c r="A207" s="78" t="s">
        <v>9</v>
      </c>
      <c r="B207" s="79" t="s">
        <v>10</v>
      </c>
      <c r="C207" s="79" t="s">
        <v>196</v>
      </c>
      <c r="D207" s="78" t="s">
        <v>442</v>
      </c>
      <c r="E207" s="80" t="s">
        <v>443</v>
      </c>
      <c r="F207" s="78" t="s">
        <v>495</v>
      </c>
      <c r="G207" s="80" t="s">
        <v>496</v>
      </c>
      <c r="H207" s="81" t="s">
        <v>322</v>
      </c>
      <c r="I207" s="81"/>
      <c r="J207" s="80" t="s">
        <v>504</v>
      </c>
      <c r="K207" s="83">
        <v>5000000</v>
      </c>
      <c r="L207" s="80" t="s">
        <v>505</v>
      </c>
      <c r="M207" s="83">
        <v>7000000</v>
      </c>
      <c r="N207" s="149"/>
      <c r="O207" s="80"/>
      <c r="P207" s="80"/>
      <c r="Q207" s="80"/>
      <c r="R207" s="80"/>
      <c r="S207" s="80"/>
      <c r="T207" s="80"/>
      <c r="U207" s="80"/>
      <c r="V207" s="80"/>
      <c r="W207" s="80"/>
      <c r="X207" s="80"/>
      <c r="Y207" s="80"/>
      <c r="Z207" s="80"/>
    </row>
    <row r="208" spans="1:26" ht="39.75" customHeight="1">
      <c r="A208" s="78" t="s">
        <v>9</v>
      </c>
      <c r="B208" s="79" t="s">
        <v>10</v>
      </c>
      <c r="C208" s="79" t="s">
        <v>196</v>
      </c>
      <c r="D208" s="78" t="s">
        <v>442</v>
      </c>
      <c r="E208" s="80" t="s">
        <v>443</v>
      </c>
      <c r="F208" s="78" t="s">
        <v>495</v>
      </c>
      <c r="G208" s="80" t="s">
        <v>496</v>
      </c>
      <c r="H208" s="81" t="s">
        <v>86</v>
      </c>
      <c r="I208" s="81"/>
      <c r="J208" s="80" t="s">
        <v>506</v>
      </c>
      <c r="K208" s="132">
        <v>6000000</v>
      </c>
      <c r="L208" s="80" t="s">
        <v>507</v>
      </c>
      <c r="M208" s="132">
        <v>6000000</v>
      </c>
      <c r="N208" s="84"/>
      <c r="O208" s="80"/>
      <c r="P208" s="80"/>
      <c r="Q208" s="80"/>
      <c r="R208" s="80"/>
      <c r="S208" s="80"/>
      <c r="T208" s="80"/>
      <c r="U208" s="80"/>
      <c r="V208" s="80"/>
      <c r="W208" s="80"/>
      <c r="X208" s="80"/>
      <c r="Y208" s="80"/>
      <c r="Z208" s="80"/>
    </row>
    <row r="209" spans="1:26" ht="39.75" customHeight="1">
      <c r="A209" s="78" t="s">
        <v>9</v>
      </c>
      <c r="B209" s="79" t="s">
        <v>10</v>
      </c>
      <c r="C209" s="79" t="s">
        <v>196</v>
      </c>
      <c r="D209" s="78" t="s">
        <v>442</v>
      </c>
      <c r="E209" s="80" t="s">
        <v>443</v>
      </c>
      <c r="F209" s="78" t="s">
        <v>495</v>
      </c>
      <c r="G209" s="80" t="s">
        <v>496</v>
      </c>
      <c r="H209" s="81" t="s">
        <v>137</v>
      </c>
      <c r="I209" s="81"/>
      <c r="J209" s="80" t="s">
        <v>509</v>
      </c>
      <c r="K209" s="83">
        <v>20000000</v>
      </c>
      <c r="L209" s="80" t="s">
        <v>510</v>
      </c>
      <c r="M209" s="105">
        <v>10000000</v>
      </c>
      <c r="N209" s="84"/>
      <c r="O209" s="113"/>
      <c r="P209" s="80"/>
      <c r="Q209" s="80"/>
      <c r="R209" s="80"/>
      <c r="S209" s="80"/>
      <c r="T209" s="80"/>
      <c r="U209" s="80"/>
      <c r="V209" s="80"/>
      <c r="W209" s="80"/>
      <c r="X209" s="80"/>
      <c r="Y209" s="80"/>
      <c r="Z209" s="80"/>
    </row>
    <row r="210" spans="1:26" ht="39.75" customHeight="1">
      <c r="A210" s="78" t="s">
        <v>9</v>
      </c>
      <c r="B210" s="79" t="s">
        <v>10</v>
      </c>
      <c r="C210" s="79" t="s">
        <v>196</v>
      </c>
      <c r="D210" s="78" t="s">
        <v>442</v>
      </c>
      <c r="E210" s="80" t="s">
        <v>443</v>
      </c>
      <c r="F210" s="78" t="s">
        <v>495</v>
      </c>
      <c r="G210" s="80" t="s">
        <v>496</v>
      </c>
      <c r="H210" s="81" t="s">
        <v>241</v>
      </c>
      <c r="I210" s="81"/>
      <c r="J210" s="80" t="s">
        <v>512</v>
      </c>
      <c r="K210" s="83">
        <v>0</v>
      </c>
      <c r="L210" s="80" t="s">
        <v>512</v>
      </c>
      <c r="M210" s="83">
        <v>0</v>
      </c>
      <c r="N210" s="119"/>
      <c r="O210" s="80"/>
      <c r="P210" s="80"/>
      <c r="Q210" s="80"/>
      <c r="R210" s="80"/>
      <c r="S210" s="80"/>
      <c r="T210" s="80"/>
      <c r="U210" s="80"/>
      <c r="V210" s="80"/>
      <c r="W210" s="80"/>
      <c r="X210" s="80"/>
      <c r="Y210" s="80"/>
      <c r="Z210" s="80"/>
    </row>
    <row r="211" spans="1:26" ht="39.75" customHeight="1">
      <c r="A211" s="78" t="s">
        <v>9</v>
      </c>
      <c r="B211" s="79" t="s">
        <v>10</v>
      </c>
      <c r="C211" s="79" t="s">
        <v>196</v>
      </c>
      <c r="D211" s="78" t="s">
        <v>442</v>
      </c>
      <c r="E211" s="80" t="s">
        <v>443</v>
      </c>
      <c r="F211" s="78" t="s">
        <v>495</v>
      </c>
      <c r="G211" s="80" t="s">
        <v>496</v>
      </c>
      <c r="H211" s="81" t="s">
        <v>190</v>
      </c>
      <c r="I211" s="81"/>
      <c r="J211" s="80"/>
      <c r="K211" s="83">
        <v>0</v>
      </c>
      <c r="L211" s="80" t="s">
        <v>513</v>
      </c>
      <c r="M211" s="83">
        <v>700000000</v>
      </c>
      <c r="N211" s="80"/>
      <c r="O211" s="86"/>
      <c r="P211" s="80"/>
      <c r="Q211" s="80"/>
      <c r="R211" s="80"/>
      <c r="S211" s="80"/>
      <c r="T211" s="80"/>
      <c r="U211" s="80"/>
      <c r="V211" s="80"/>
      <c r="W211" s="80"/>
      <c r="X211" s="80"/>
      <c r="Y211" s="80"/>
      <c r="Z211" s="80"/>
    </row>
    <row r="212" spans="1:26" ht="39.75" customHeight="1">
      <c r="A212" s="78" t="s">
        <v>9</v>
      </c>
      <c r="B212" s="79" t="s">
        <v>10</v>
      </c>
      <c r="C212" s="79" t="s">
        <v>196</v>
      </c>
      <c r="D212" s="78" t="s">
        <v>442</v>
      </c>
      <c r="E212" s="80" t="s">
        <v>443</v>
      </c>
      <c r="F212" s="78" t="s">
        <v>495</v>
      </c>
      <c r="G212" s="80" t="s">
        <v>496</v>
      </c>
      <c r="H212" s="81" t="s">
        <v>246</v>
      </c>
      <c r="I212" s="81"/>
      <c r="J212" s="80" t="s">
        <v>514</v>
      </c>
      <c r="K212" s="83">
        <v>3000000</v>
      </c>
      <c r="L212" s="80"/>
      <c r="M212" s="83">
        <v>0</v>
      </c>
      <c r="N212" s="84"/>
      <c r="O212" s="80"/>
      <c r="P212" s="98"/>
      <c r="Q212" s="80"/>
      <c r="R212" s="80"/>
      <c r="S212" s="80"/>
      <c r="T212" s="80"/>
      <c r="U212" s="80"/>
      <c r="V212" s="80"/>
      <c r="W212" s="80"/>
      <c r="X212" s="80"/>
      <c r="Y212" s="80"/>
      <c r="Z212" s="80"/>
    </row>
    <row r="213" spans="1:26" ht="39.75" customHeight="1">
      <c r="A213" s="78" t="s">
        <v>9</v>
      </c>
      <c r="B213" s="79" t="s">
        <v>10</v>
      </c>
      <c r="C213" s="79" t="s">
        <v>196</v>
      </c>
      <c r="D213" s="78" t="s">
        <v>442</v>
      </c>
      <c r="E213" s="80" t="s">
        <v>443</v>
      </c>
      <c r="F213" s="78" t="s">
        <v>495</v>
      </c>
      <c r="G213" s="80" t="s">
        <v>496</v>
      </c>
      <c r="H213" s="81"/>
      <c r="I213" s="81" t="s">
        <v>24</v>
      </c>
      <c r="J213" s="80" t="s">
        <v>515</v>
      </c>
      <c r="K213" s="105">
        <v>5025233</v>
      </c>
      <c r="L213" s="80" t="s">
        <v>516</v>
      </c>
      <c r="M213" s="105">
        <v>950632</v>
      </c>
      <c r="N213" s="103"/>
      <c r="O213" s="94"/>
      <c r="P213" s="80"/>
      <c r="Q213" s="80"/>
      <c r="R213" s="80"/>
      <c r="S213" s="80"/>
      <c r="T213" s="80"/>
      <c r="U213" s="80"/>
      <c r="V213" s="80"/>
      <c r="W213" s="80"/>
      <c r="X213" s="80"/>
      <c r="Y213" s="80"/>
      <c r="Z213" s="80"/>
    </row>
    <row r="214" spans="1:26" ht="39.75" customHeight="1">
      <c r="A214" s="78" t="s">
        <v>9</v>
      </c>
      <c r="B214" s="79" t="s">
        <v>10</v>
      </c>
      <c r="C214" s="79" t="s">
        <v>196</v>
      </c>
      <c r="D214" s="78" t="s">
        <v>519</v>
      </c>
      <c r="E214" s="80" t="s">
        <v>520</v>
      </c>
      <c r="F214" s="78" t="s">
        <v>521</v>
      </c>
      <c r="G214" s="80" t="s">
        <v>522</v>
      </c>
      <c r="H214" s="81" t="s">
        <v>96</v>
      </c>
      <c r="I214" s="81"/>
      <c r="J214" s="80" t="s">
        <v>523</v>
      </c>
      <c r="K214" s="83">
        <v>30000000</v>
      </c>
      <c r="L214" s="80"/>
      <c r="M214" s="105">
        <v>0</v>
      </c>
      <c r="N214" s="80"/>
      <c r="O214" s="80"/>
      <c r="P214" s="80"/>
      <c r="Q214" s="80"/>
      <c r="R214" s="80"/>
      <c r="S214" s="80"/>
      <c r="T214" s="80"/>
      <c r="U214" s="80"/>
      <c r="V214" s="80"/>
      <c r="W214" s="80"/>
      <c r="X214" s="80"/>
      <c r="Y214" s="80"/>
      <c r="Z214" s="80"/>
    </row>
    <row r="215" spans="1:26" ht="39.75" customHeight="1">
      <c r="A215" s="78" t="s">
        <v>9</v>
      </c>
      <c r="B215" s="79" t="s">
        <v>10</v>
      </c>
      <c r="C215" s="79" t="s">
        <v>196</v>
      </c>
      <c r="D215" s="78" t="s">
        <v>519</v>
      </c>
      <c r="E215" s="80" t="s">
        <v>520</v>
      </c>
      <c r="F215" s="78" t="s">
        <v>521</v>
      </c>
      <c r="G215" s="80" t="s">
        <v>522</v>
      </c>
      <c r="H215" s="81" t="s">
        <v>126</v>
      </c>
      <c r="I215" s="81"/>
      <c r="J215" s="80" t="s">
        <v>524</v>
      </c>
      <c r="K215" s="105">
        <v>5000000</v>
      </c>
      <c r="L215" s="80" t="s">
        <v>524</v>
      </c>
      <c r="M215" s="105">
        <v>5000000</v>
      </c>
      <c r="N215" s="84"/>
      <c r="O215" s="80"/>
      <c r="P215" s="80"/>
      <c r="Q215" s="80"/>
      <c r="R215" s="80"/>
      <c r="S215" s="80"/>
      <c r="T215" s="80"/>
      <c r="U215" s="80"/>
      <c r="V215" s="80"/>
      <c r="W215" s="80"/>
      <c r="X215" s="80"/>
      <c r="Y215" s="80"/>
      <c r="Z215" s="80"/>
    </row>
    <row r="216" spans="1:26" ht="39.75" customHeight="1">
      <c r="A216" s="78" t="s">
        <v>9</v>
      </c>
      <c r="B216" s="79" t="s">
        <v>10</v>
      </c>
      <c r="C216" s="79" t="s">
        <v>196</v>
      </c>
      <c r="D216" s="78" t="s">
        <v>519</v>
      </c>
      <c r="E216" s="80" t="s">
        <v>520</v>
      </c>
      <c r="F216" s="78" t="s">
        <v>521</v>
      </c>
      <c r="G216" s="80" t="s">
        <v>522</v>
      </c>
      <c r="H216" s="81" t="s">
        <v>172</v>
      </c>
      <c r="I216" s="81"/>
      <c r="J216" s="80" t="s">
        <v>525</v>
      </c>
      <c r="K216" s="83">
        <v>10000000</v>
      </c>
      <c r="L216" s="80" t="s">
        <v>525</v>
      </c>
      <c r="M216" s="83">
        <v>10000000</v>
      </c>
      <c r="N216" s="84"/>
      <c r="O216" s="80"/>
      <c r="P216" s="80"/>
      <c r="Q216" s="80"/>
      <c r="R216" s="80"/>
      <c r="S216" s="80"/>
      <c r="T216" s="80"/>
      <c r="U216" s="80"/>
      <c r="V216" s="80"/>
      <c r="W216" s="80"/>
      <c r="X216" s="80"/>
      <c r="Y216" s="80"/>
      <c r="Z216" s="80"/>
    </row>
    <row r="217" spans="1:26" ht="39.75" customHeight="1">
      <c r="A217" s="78" t="s">
        <v>9</v>
      </c>
      <c r="B217" s="79" t="s">
        <v>10</v>
      </c>
      <c r="C217" s="79" t="s">
        <v>196</v>
      </c>
      <c r="D217" s="78" t="s">
        <v>519</v>
      </c>
      <c r="E217" s="80" t="s">
        <v>520</v>
      </c>
      <c r="F217" s="78" t="s">
        <v>521</v>
      </c>
      <c r="G217" s="80" t="s">
        <v>522</v>
      </c>
      <c r="H217" s="81" t="s">
        <v>78</v>
      </c>
      <c r="I217" s="81"/>
      <c r="J217" s="80" t="s">
        <v>526</v>
      </c>
      <c r="K217" s="83">
        <v>28000000</v>
      </c>
      <c r="L217" s="80" t="s">
        <v>527</v>
      </c>
      <c r="M217" s="83">
        <v>60000000</v>
      </c>
      <c r="N217" s="119"/>
      <c r="O217" s="108"/>
      <c r="P217" s="80"/>
      <c r="Q217" s="80"/>
      <c r="R217" s="80"/>
      <c r="S217" s="80"/>
      <c r="T217" s="80"/>
      <c r="U217" s="80"/>
      <c r="V217" s="80"/>
      <c r="W217" s="80"/>
      <c r="X217" s="80"/>
      <c r="Y217" s="80"/>
      <c r="Z217" s="80"/>
    </row>
    <row r="218" spans="1:26" ht="39.75" customHeight="1">
      <c r="A218" s="78" t="s">
        <v>9</v>
      </c>
      <c r="B218" s="79" t="s">
        <v>10</v>
      </c>
      <c r="C218" s="79" t="s">
        <v>196</v>
      </c>
      <c r="D218" s="78" t="s">
        <v>519</v>
      </c>
      <c r="E218" s="80" t="s">
        <v>520</v>
      </c>
      <c r="F218" s="78" t="s">
        <v>521</v>
      </c>
      <c r="G218" s="80" t="s">
        <v>522</v>
      </c>
      <c r="H218" s="81" t="s">
        <v>322</v>
      </c>
      <c r="I218" s="81"/>
      <c r="J218" s="80" t="s">
        <v>528</v>
      </c>
      <c r="K218" s="105">
        <v>3000000</v>
      </c>
      <c r="L218" s="80" t="s">
        <v>529</v>
      </c>
      <c r="M218" s="83">
        <v>5000000</v>
      </c>
      <c r="N218" s="84"/>
      <c r="O218" s="80"/>
      <c r="P218" s="80"/>
      <c r="Q218" s="80"/>
      <c r="R218" s="80"/>
      <c r="S218" s="80"/>
      <c r="T218" s="80"/>
      <c r="U218" s="80"/>
      <c r="V218" s="80"/>
      <c r="W218" s="80"/>
      <c r="X218" s="80"/>
      <c r="Y218" s="80"/>
      <c r="Z218" s="80"/>
    </row>
    <row r="219" spans="1:26" ht="39.75" customHeight="1">
      <c r="A219" s="78" t="s">
        <v>9</v>
      </c>
      <c r="B219" s="79" t="s">
        <v>10</v>
      </c>
      <c r="C219" s="79" t="s">
        <v>196</v>
      </c>
      <c r="D219" s="78" t="s">
        <v>519</v>
      </c>
      <c r="E219" s="80" t="s">
        <v>520</v>
      </c>
      <c r="F219" s="78" t="s">
        <v>521</v>
      </c>
      <c r="G219" s="80" t="s">
        <v>522</v>
      </c>
      <c r="H219" s="81" t="s">
        <v>328</v>
      </c>
      <c r="I219" s="81"/>
      <c r="J219" s="80" t="s">
        <v>532</v>
      </c>
      <c r="K219" s="83">
        <v>6000000</v>
      </c>
      <c r="L219" s="80" t="s">
        <v>533</v>
      </c>
      <c r="M219" s="83">
        <v>6000000</v>
      </c>
      <c r="N219" s="84"/>
      <c r="O219" s="80"/>
      <c r="P219" s="80"/>
      <c r="Q219" s="80"/>
      <c r="R219" s="80"/>
      <c r="S219" s="80"/>
      <c r="T219" s="80"/>
      <c r="U219" s="80"/>
      <c r="V219" s="80"/>
      <c r="W219" s="80"/>
      <c r="X219" s="80"/>
      <c r="Y219" s="80"/>
      <c r="Z219" s="80"/>
    </row>
    <row r="220" spans="1:26" ht="39.75" customHeight="1">
      <c r="A220" s="78" t="s">
        <v>9</v>
      </c>
      <c r="B220" s="79" t="s">
        <v>10</v>
      </c>
      <c r="C220" s="79" t="s">
        <v>196</v>
      </c>
      <c r="D220" s="78" t="s">
        <v>519</v>
      </c>
      <c r="E220" s="80" t="s">
        <v>520</v>
      </c>
      <c r="F220" s="78" t="s">
        <v>521</v>
      </c>
      <c r="G220" s="80" t="s">
        <v>522</v>
      </c>
      <c r="H220" s="81" t="s">
        <v>137</v>
      </c>
      <c r="I220" s="81"/>
      <c r="J220" s="80" t="s">
        <v>535</v>
      </c>
      <c r="K220" s="105">
        <v>40000000</v>
      </c>
      <c r="L220" s="80" t="s">
        <v>536</v>
      </c>
      <c r="M220" s="83">
        <v>10000000</v>
      </c>
      <c r="N220" s="84"/>
      <c r="O220" s="80"/>
      <c r="P220" s="80"/>
      <c r="Q220" s="80"/>
      <c r="R220" s="80"/>
      <c r="S220" s="80"/>
      <c r="T220" s="80"/>
      <c r="U220" s="80"/>
      <c r="V220" s="80"/>
      <c r="W220" s="80"/>
      <c r="X220" s="80"/>
      <c r="Y220" s="80"/>
      <c r="Z220" s="80"/>
    </row>
    <row r="221" spans="1:26" ht="39.75" customHeight="1">
      <c r="A221" s="78" t="s">
        <v>9</v>
      </c>
      <c r="B221" s="79" t="s">
        <v>10</v>
      </c>
      <c r="C221" s="79" t="s">
        <v>196</v>
      </c>
      <c r="D221" s="78" t="s">
        <v>519</v>
      </c>
      <c r="E221" s="80" t="s">
        <v>520</v>
      </c>
      <c r="F221" s="78" t="s">
        <v>521</v>
      </c>
      <c r="G221" s="80" t="s">
        <v>522</v>
      </c>
      <c r="H221" s="81" t="s">
        <v>121</v>
      </c>
      <c r="I221" s="81"/>
      <c r="J221" s="80" t="s">
        <v>537</v>
      </c>
      <c r="K221" s="83">
        <v>5000000</v>
      </c>
      <c r="L221" s="80" t="s">
        <v>537</v>
      </c>
      <c r="M221" s="83">
        <v>5000000</v>
      </c>
      <c r="N221" s="84"/>
      <c r="O221" s="80"/>
      <c r="P221" s="80"/>
      <c r="Q221" s="80"/>
      <c r="R221" s="80"/>
      <c r="S221" s="80"/>
      <c r="T221" s="80"/>
      <c r="U221" s="80"/>
      <c r="V221" s="80"/>
      <c r="W221" s="80"/>
      <c r="X221" s="80"/>
      <c r="Y221" s="80"/>
      <c r="Z221" s="80"/>
    </row>
    <row r="222" spans="1:26" ht="39.75" customHeight="1">
      <c r="A222" s="78" t="s">
        <v>9</v>
      </c>
      <c r="B222" s="79" t="s">
        <v>10</v>
      </c>
      <c r="C222" s="79" t="s">
        <v>196</v>
      </c>
      <c r="D222" s="78" t="s">
        <v>519</v>
      </c>
      <c r="E222" s="80" t="s">
        <v>520</v>
      </c>
      <c r="F222" s="78" t="s">
        <v>521</v>
      </c>
      <c r="G222" s="80" t="s">
        <v>522</v>
      </c>
      <c r="H222" s="81" t="s">
        <v>190</v>
      </c>
      <c r="I222" s="81"/>
      <c r="J222" s="80"/>
      <c r="K222" s="83"/>
      <c r="L222" s="80" t="s">
        <v>538</v>
      </c>
      <c r="M222" s="105">
        <v>42981909.25</v>
      </c>
      <c r="N222" s="80"/>
      <c r="O222" s="86"/>
      <c r="P222" s="105"/>
      <c r="Q222" s="80"/>
      <c r="R222" s="80"/>
      <c r="S222" s="80"/>
      <c r="T222" s="80"/>
      <c r="U222" s="80"/>
      <c r="V222" s="80"/>
      <c r="W222" s="80"/>
      <c r="X222" s="80"/>
      <c r="Y222" s="80"/>
      <c r="Z222" s="80"/>
    </row>
    <row r="223" spans="1:26" ht="39.75" customHeight="1">
      <c r="A223" s="78" t="s">
        <v>9</v>
      </c>
      <c r="B223" s="79" t="s">
        <v>10</v>
      </c>
      <c r="C223" s="79" t="s">
        <v>196</v>
      </c>
      <c r="D223" s="78" t="s">
        <v>519</v>
      </c>
      <c r="E223" s="80" t="s">
        <v>520</v>
      </c>
      <c r="F223" s="78" t="s">
        <v>521</v>
      </c>
      <c r="G223" s="80" t="s">
        <v>522</v>
      </c>
      <c r="H223" s="81" t="s">
        <v>24</v>
      </c>
      <c r="I223" s="81"/>
      <c r="J223" s="80" t="s">
        <v>541</v>
      </c>
      <c r="K223" s="82">
        <v>3867432</v>
      </c>
      <c r="L223" s="80" t="s">
        <v>541</v>
      </c>
      <c r="M223" s="82">
        <v>19791067</v>
      </c>
      <c r="N223" s="103"/>
      <c r="O223" s="94"/>
      <c r="P223" s="80"/>
      <c r="Q223" s="80"/>
      <c r="R223" s="80"/>
      <c r="S223" s="80"/>
      <c r="T223" s="80"/>
      <c r="U223" s="80"/>
      <c r="V223" s="80"/>
      <c r="W223" s="80"/>
      <c r="X223" s="80"/>
      <c r="Y223" s="80"/>
      <c r="Z223" s="80"/>
    </row>
    <row r="224" spans="1:26" ht="39.75" customHeight="1">
      <c r="A224" s="78" t="s">
        <v>9</v>
      </c>
      <c r="B224" s="79" t="s">
        <v>10</v>
      </c>
      <c r="C224" s="79" t="s">
        <v>196</v>
      </c>
      <c r="D224" s="78" t="s">
        <v>519</v>
      </c>
      <c r="E224" s="80" t="s">
        <v>520</v>
      </c>
      <c r="F224" s="78" t="s">
        <v>521</v>
      </c>
      <c r="G224" s="80" t="s">
        <v>522</v>
      </c>
      <c r="H224" s="81"/>
      <c r="I224" s="81" t="s">
        <v>234</v>
      </c>
      <c r="J224" s="80" t="s">
        <v>542</v>
      </c>
      <c r="K224" s="105">
        <v>7500000</v>
      </c>
      <c r="L224" s="80" t="s">
        <v>542</v>
      </c>
      <c r="M224" s="105">
        <v>8700000</v>
      </c>
      <c r="N224" s="123"/>
      <c r="O224" s="133"/>
      <c r="P224" s="80"/>
      <c r="Q224" s="80"/>
      <c r="R224" s="80"/>
      <c r="S224" s="80"/>
      <c r="T224" s="80"/>
      <c r="U224" s="80"/>
      <c r="V224" s="80"/>
      <c r="W224" s="80"/>
      <c r="X224" s="80"/>
      <c r="Y224" s="80"/>
      <c r="Z224" s="80"/>
    </row>
    <row r="225" spans="1:26" ht="39.75" customHeight="1">
      <c r="A225" s="78" t="s">
        <v>9</v>
      </c>
      <c r="B225" s="79" t="s">
        <v>10</v>
      </c>
      <c r="C225" s="79" t="s">
        <v>196</v>
      </c>
      <c r="D225" s="78" t="s">
        <v>519</v>
      </c>
      <c r="E225" s="80" t="s">
        <v>520</v>
      </c>
      <c r="F225" s="78" t="s">
        <v>543</v>
      </c>
      <c r="G225" s="80" t="s">
        <v>544</v>
      </c>
      <c r="H225" s="81" t="s">
        <v>121</v>
      </c>
      <c r="I225" s="81"/>
      <c r="J225" s="80"/>
      <c r="K225" s="83">
        <v>0</v>
      </c>
      <c r="L225" s="80" t="s">
        <v>545</v>
      </c>
      <c r="M225" s="83">
        <v>20000000</v>
      </c>
      <c r="N225" s="84"/>
      <c r="O225" s="80"/>
      <c r="P225" s="80"/>
      <c r="Q225" s="80"/>
      <c r="R225" s="80"/>
      <c r="S225" s="80"/>
      <c r="T225" s="80"/>
      <c r="U225" s="80"/>
      <c r="V225" s="80"/>
      <c r="W225" s="80"/>
      <c r="X225" s="80"/>
      <c r="Y225" s="80"/>
      <c r="Z225" s="80"/>
    </row>
    <row r="226" spans="1:26" ht="39.75" customHeight="1">
      <c r="A226" s="78" t="s">
        <v>9</v>
      </c>
      <c r="B226" s="79" t="s">
        <v>10</v>
      </c>
      <c r="C226" s="79" t="s">
        <v>196</v>
      </c>
      <c r="D226" s="78" t="s">
        <v>519</v>
      </c>
      <c r="E226" s="80" t="s">
        <v>520</v>
      </c>
      <c r="F226" s="78" t="s">
        <v>543</v>
      </c>
      <c r="G226" s="80" t="s">
        <v>544</v>
      </c>
      <c r="H226" s="81" t="s">
        <v>120</v>
      </c>
      <c r="I226" s="81"/>
      <c r="J226" s="80"/>
      <c r="K226" s="83">
        <v>0</v>
      </c>
      <c r="L226" s="80" t="s">
        <v>546</v>
      </c>
      <c r="M226" s="83">
        <v>140000000</v>
      </c>
      <c r="N226" s="80"/>
      <c r="O226" s="80"/>
      <c r="P226" s="105"/>
      <c r="Q226" s="80"/>
      <c r="R226" s="80"/>
      <c r="S226" s="80"/>
      <c r="T226" s="80"/>
      <c r="U226" s="80"/>
      <c r="V226" s="80"/>
      <c r="W226" s="80"/>
      <c r="X226" s="80"/>
      <c r="Y226" s="80"/>
      <c r="Z226" s="80"/>
    </row>
    <row r="227" spans="1:26" ht="39.75" customHeight="1">
      <c r="A227" s="78" t="s">
        <v>9</v>
      </c>
      <c r="B227" s="79" t="s">
        <v>10</v>
      </c>
      <c r="C227" s="79" t="s">
        <v>196</v>
      </c>
      <c r="D227" s="78" t="s">
        <v>519</v>
      </c>
      <c r="E227" s="80" t="s">
        <v>520</v>
      </c>
      <c r="F227" s="78" t="s">
        <v>543</v>
      </c>
      <c r="G227" s="80" t="s">
        <v>544</v>
      </c>
      <c r="H227" s="81" t="s">
        <v>246</v>
      </c>
      <c r="I227" s="81"/>
      <c r="J227" s="80"/>
      <c r="K227" s="83">
        <v>0</v>
      </c>
      <c r="L227" s="80"/>
      <c r="M227" s="83">
        <v>0</v>
      </c>
      <c r="N227" s="84"/>
      <c r="O227" s="80"/>
      <c r="P227" s="98"/>
      <c r="Q227" s="80"/>
      <c r="R227" s="80"/>
      <c r="S227" s="80"/>
      <c r="T227" s="80"/>
      <c r="U227" s="80"/>
      <c r="V227" s="80"/>
      <c r="W227" s="80"/>
      <c r="X227" s="80"/>
      <c r="Y227" s="80"/>
      <c r="Z227" s="80"/>
    </row>
    <row r="228" spans="1:26" ht="39.75" customHeight="1">
      <c r="A228" s="78" t="s">
        <v>9</v>
      </c>
      <c r="B228" s="79" t="s">
        <v>10</v>
      </c>
      <c r="C228" s="79" t="s">
        <v>196</v>
      </c>
      <c r="D228" s="78" t="s">
        <v>519</v>
      </c>
      <c r="E228" s="80" t="s">
        <v>520</v>
      </c>
      <c r="F228" s="78" t="s">
        <v>543</v>
      </c>
      <c r="G228" s="80" t="s">
        <v>544</v>
      </c>
      <c r="H228" s="81"/>
      <c r="I228" s="81" t="s">
        <v>172</v>
      </c>
      <c r="J228" s="80" t="s">
        <v>548</v>
      </c>
      <c r="K228" s="83">
        <v>50000000</v>
      </c>
      <c r="L228" s="80" t="s">
        <v>548</v>
      </c>
      <c r="M228" s="83">
        <v>50000000</v>
      </c>
      <c r="N228" s="84"/>
      <c r="O228" s="80"/>
      <c r="P228" s="80"/>
      <c r="Q228" s="80"/>
      <c r="R228" s="80"/>
      <c r="S228" s="80"/>
      <c r="T228" s="80"/>
      <c r="U228" s="80"/>
      <c r="V228" s="80"/>
      <c r="W228" s="80"/>
      <c r="X228" s="80"/>
      <c r="Y228" s="80"/>
      <c r="Z228" s="80"/>
    </row>
    <row r="229" spans="1:26" ht="39.75" customHeight="1">
      <c r="A229" s="78" t="s">
        <v>9</v>
      </c>
      <c r="B229" s="79" t="s">
        <v>10</v>
      </c>
      <c r="C229" s="79" t="s">
        <v>196</v>
      </c>
      <c r="D229" s="78" t="s">
        <v>519</v>
      </c>
      <c r="E229" s="80" t="s">
        <v>520</v>
      </c>
      <c r="F229" s="78" t="s">
        <v>543</v>
      </c>
      <c r="G229" s="80" t="s">
        <v>544</v>
      </c>
      <c r="H229" s="81"/>
      <c r="I229" s="81" t="s">
        <v>78</v>
      </c>
      <c r="J229" s="80"/>
      <c r="K229" s="83">
        <v>0</v>
      </c>
      <c r="L229" s="80" t="s">
        <v>549</v>
      </c>
      <c r="M229" s="83">
        <v>33000000</v>
      </c>
      <c r="N229" s="119"/>
      <c r="O229" s="80"/>
      <c r="P229" s="80"/>
      <c r="Q229" s="80"/>
      <c r="R229" s="80"/>
      <c r="S229" s="80"/>
      <c r="T229" s="80"/>
      <c r="U229" s="80"/>
      <c r="V229" s="80"/>
      <c r="W229" s="80"/>
      <c r="X229" s="80"/>
      <c r="Y229" s="80"/>
      <c r="Z229" s="80"/>
    </row>
    <row r="230" spans="1:26" ht="39.75" customHeight="1">
      <c r="A230" s="78" t="s">
        <v>9</v>
      </c>
      <c r="B230" s="79" t="s">
        <v>10</v>
      </c>
      <c r="C230" s="79" t="s">
        <v>196</v>
      </c>
      <c r="D230" s="78" t="s">
        <v>519</v>
      </c>
      <c r="E230" s="80" t="s">
        <v>520</v>
      </c>
      <c r="F230" s="78" t="s">
        <v>543</v>
      </c>
      <c r="G230" s="80" t="s">
        <v>544</v>
      </c>
      <c r="H230" s="81"/>
      <c r="I230" s="81" t="s">
        <v>80</v>
      </c>
      <c r="J230" s="80" t="s">
        <v>552</v>
      </c>
      <c r="K230" s="105">
        <v>3000000</v>
      </c>
      <c r="L230" s="80" t="s">
        <v>553</v>
      </c>
      <c r="M230" s="105">
        <v>5000000</v>
      </c>
      <c r="N230" s="84"/>
      <c r="O230" s="80"/>
      <c r="P230" s="80"/>
      <c r="Q230" s="80"/>
      <c r="R230" s="80"/>
      <c r="S230" s="80"/>
      <c r="T230" s="80"/>
      <c r="U230" s="80"/>
      <c r="V230" s="80"/>
      <c r="W230" s="80"/>
      <c r="X230" s="80"/>
      <c r="Y230" s="80"/>
      <c r="Z230" s="80"/>
    </row>
    <row r="231" spans="1:26" ht="39.75" customHeight="1">
      <c r="A231" s="78" t="s">
        <v>9</v>
      </c>
      <c r="B231" s="79" t="s">
        <v>10</v>
      </c>
      <c r="C231" s="79" t="s">
        <v>196</v>
      </c>
      <c r="D231" s="78" t="s">
        <v>519</v>
      </c>
      <c r="E231" s="80" t="s">
        <v>520</v>
      </c>
      <c r="F231" s="78" t="s">
        <v>543</v>
      </c>
      <c r="G231" s="80" t="s">
        <v>544</v>
      </c>
      <c r="H231" s="81"/>
      <c r="I231" s="81" t="s">
        <v>86</v>
      </c>
      <c r="J231" s="109" t="s">
        <v>556</v>
      </c>
      <c r="K231" s="83">
        <v>3000000</v>
      </c>
      <c r="L231" s="109" t="s">
        <v>557</v>
      </c>
      <c r="M231" s="83">
        <v>3000000</v>
      </c>
      <c r="N231" s="121"/>
      <c r="O231" s="80"/>
      <c r="P231" s="80"/>
      <c r="Q231" s="80"/>
      <c r="R231" s="80"/>
      <c r="S231" s="80"/>
      <c r="T231" s="80"/>
      <c r="U231" s="80"/>
      <c r="V231" s="80"/>
      <c r="W231" s="80"/>
      <c r="X231" s="80"/>
      <c r="Y231" s="80"/>
      <c r="Z231" s="80"/>
    </row>
    <row r="232" spans="1:26" ht="39.75" customHeight="1">
      <c r="A232" s="78" t="s">
        <v>9</v>
      </c>
      <c r="B232" s="79" t="s">
        <v>10</v>
      </c>
      <c r="C232" s="79" t="s">
        <v>196</v>
      </c>
      <c r="D232" s="78" t="s">
        <v>519</v>
      </c>
      <c r="E232" s="80" t="s">
        <v>520</v>
      </c>
      <c r="F232" s="78" t="s">
        <v>543</v>
      </c>
      <c r="G232" s="80" t="s">
        <v>544</v>
      </c>
      <c r="H232" s="81"/>
      <c r="I232" s="81" t="s">
        <v>137</v>
      </c>
      <c r="J232" s="80" t="s">
        <v>559</v>
      </c>
      <c r="K232" s="105">
        <v>20000000</v>
      </c>
      <c r="L232" s="80" t="s">
        <v>553</v>
      </c>
      <c r="M232" s="105">
        <v>40000000</v>
      </c>
      <c r="N232" s="84"/>
      <c r="O232" s="80"/>
      <c r="P232" s="80"/>
      <c r="Q232" s="80"/>
      <c r="R232" s="80"/>
      <c r="S232" s="80"/>
      <c r="T232" s="80"/>
      <c r="U232" s="80"/>
      <c r="V232" s="80"/>
      <c r="W232" s="80"/>
      <c r="X232" s="80"/>
      <c r="Y232" s="80"/>
      <c r="Z232" s="80"/>
    </row>
    <row r="233" spans="1:26" ht="39.75" customHeight="1">
      <c r="A233" s="78" t="s">
        <v>9</v>
      </c>
      <c r="B233" s="79" t="s">
        <v>10</v>
      </c>
      <c r="C233" s="79" t="s">
        <v>196</v>
      </c>
      <c r="D233" s="78" t="s">
        <v>519</v>
      </c>
      <c r="E233" s="80" t="s">
        <v>520</v>
      </c>
      <c r="F233" s="78" t="s">
        <v>561</v>
      </c>
      <c r="G233" s="80" t="s">
        <v>562</v>
      </c>
      <c r="H233" s="81" t="s">
        <v>121</v>
      </c>
      <c r="I233" s="81"/>
      <c r="J233" s="80" t="s">
        <v>563</v>
      </c>
      <c r="K233" s="83">
        <f>+PRODUCT(2590707,2)</f>
        <v>5181414</v>
      </c>
      <c r="L233" s="80"/>
      <c r="M233" s="83">
        <v>0</v>
      </c>
      <c r="N233" s="123"/>
      <c r="O233" s="86"/>
      <c r="P233" s="80"/>
      <c r="Q233" s="80"/>
      <c r="R233" s="80"/>
      <c r="S233" s="80"/>
      <c r="T233" s="80"/>
      <c r="U233" s="80"/>
      <c r="V233" s="80"/>
      <c r="W233" s="80"/>
      <c r="X233" s="80"/>
      <c r="Y233" s="80"/>
      <c r="Z233" s="80"/>
    </row>
    <row r="234" spans="1:26" ht="39.75" customHeight="1">
      <c r="A234" s="78" t="s">
        <v>9</v>
      </c>
      <c r="B234" s="79" t="s">
        <v>10</v>
      </c>
      <c r="C234" s="79" t="s">
        <v>196</v>
      </c>
      <c r="D234" s="78" t="s">
        <v>519</v>
      </c>
      <c r="E234" s="80" t="s">
        <v>520</v>
      </c>
      <c r="F234" s="78" t="s">
        <v>561</v>
      </c>
      <c r="G234" s="80" t="s">
        <v>562</v>
      </c>
      <c r="H234" s="81" t="s">
        <v>120</v>
      </c>
      <c r="I234" s="81"/>
      <c r="J234" s="80"/>
      <c r="K234" s="83">
        <v>0</v>
      </c>
      <c r="L234" s="80" t="s">
        <v>2556</v>
      </c>
      <c r="M234" s="83">
        <v>1200000000</v>
      </c>
      <c r="N234" s="80"/>
      <c r="O234" s="80"/>
      <c r="P234" s="105"/>
      <c r="Q234" s="80"/>
      <c r="R234" s="80"/>
      <c r="S234" s="80"/>
      <c r="T234" s="80"/>
      <c r="U234" s="80"/>
      <c r="V234" s="80"/>
      <c r="W234" s="80"/>
      <c r="X234" s="80"/>
      <c r="Y234" s="80"/>
      <c r="Z234" s="80"/>
    </row>
    <row r="235" spans="1:26" ht="39.75" customHeight="1">
      <c r="A235" s="78" t="s">
        <v>9</v>
      </c>
      <c r="B235" s="79" t="s">
        <v>10</v>
      </c>
      <c r="C235" s="79" t="s">
        <v>196</v>
      </c>
      <c r="D235" s="78" t="s">
        <v>519</v>
      </c>
      <c r="E235" s="80" t="s">
        <v>520</v>
      </c>
      <c r="F235" s="78" t="s">
        <v>561</v>
      </c>
      <c r="G235" s="80" t="s">
        <v>562</v>
      </c>
      <c r="H235" s="81" t="s">
        <v>246</v>
      </c>
      <c r="I235" s="81"/>
      <c r="J235" s="80" t="s">
        <v>567</v>
      </c>
      <c r="K235" s="83">
        <v>3000000</v>
      </c>
      <c r="L235" s="80"/>
      <c r="M235" s="83">
        <v>0</v>
      </c>
      <c r="N235" s="84"/>
      <c r="O235" s="84"/>
      <c r="P235" s="98"/>
      <c r="Q235" s="80"/>
      <c r="R235" s="80"/>
      <c r="S235" s="80"/>
      <c r="T235" s="80"/>
      <c r="U235" s="80"/>
      <c r="V235" s="80"/>
      <c r="W235" s="80"/>
      <c r="X235" s="80"/>
      <c r="Y235" s="80"/>
      <c r="Z235" s="80"/>
    </row>
    <row r="236" spans="1:26" ht="39.75" customHeight="1">
      <c r="A236" s="78" t="s">
        <v>9</v>
      </c>
      <c r="B236" s="79" t="s">
        <v>10</v>
      </c>
      <c r="C236" s="79" t="s">
        <v>196</v>
      </c>
      <c r="D236" s="78" t="s">
        <v>519</v>
      </c>
      <c r="E236" s="80" t="s">
        <v>520</v>
      </c>
      <c r="F236" s="78" t="s">
        <v>561</v>
      </c>
      <c r="G236" s="80" t="s">
        <v>562</v>
      </c>
      <c r="H236" s="81" t="s">
        <v>24</v>
      </c>
      <c r="I236" s="81"/>
      <c r="J236" s="80" t="s">
        <v>568</v>
      </c>
      <c r="K236" s="82">
        <v>2942530</v>
      </c>
      <c r="L236" s="80" t="s">
        <v>568</v>
      </c>
      <c r="M236" s="82">
        <v>19791067</v>
      </c>
      <c r="N236" s="103"/>
      <c r="O236" s="94"/>
      <c r="P236" s="80"/>
      <c r="Q236" s="80"/>
      <c r="R236" s="80"/>
      <c r="S236" s="80"/>
      <c r="T236" s="80"/>
      <c r="U236" s="80"/>
      <c r="V236" s="80"/>
      <c r="W236" s="80"/>
      <c r="X236" s="80"/>
      <c r="Y236" s="80"/>
      <c r="Z236" s="80"/>
    </row>
    <row r="237" spans="1:26" ht="39.75" customHeight="1">
      <c r="A237" s="78" t="s">
        <v>9</v>
      </c>
      <c r="B237" s="79" t="s">
        <v>10</v>
      </c>
      <c r="C237" s="79" t="s">
        <v>196</v>
      </c>
      <c r="D237" s="78" t="s">
        <v>519</v>
      </c>
      <c r="E237" s="80" t="s">
        <v>520</v>
      </c>
      <c r="F237" s="78" t="s">
        <v>561</v>
      </c>
      <c r="G237" s="80" t="s">
        <v>562</v>
      </c>
      <c r="H237" s="81" t="s">
        <v>234</v>
      </c>
      <c r="I237" s="81"/>
      <c r="J237" s="80" t="s">
        <v>569</v>
      </c>
      <c r="K237" s="105">
        <v>6000000</v>
      </c>
      <c r="L237" s="80" t="s">
        <v>570</v>
      </c>
      <c r="M237" s="105">
        <v>13000000</v>
      </c>
      <c r="N237" s="109"/>
      <c r="O237" s="133"/>
      <c r="P237" s="150"/>
      <c r="Q237" s="80"/>
      <c r="R237" s="80"/>
      <c r="S237" s="80"/>
      <c r="T237" s="80"/>
      <c r="U237" s="80"/>
      <c r="V237" s="80"/>
      <c r="W237" s="80"/>
      <c r="X237" s="80"/>
      <c r="Y237" s="80"/>
      <c r="Z237" s="80"/>
    </row>
    <row r="238" spans="1:26" ht="39.75" customHeight="1">
      <c r="A238" s="78" t="s">
        <v>9</v>
      </c>
      <c r="B238" s="79" t="s">
        <v>10</v>
      </c>
      <c r="C238" s="79" t="s">
        <v>196</v>
      </c>
      <c r="D238" s="78" t="s">
        <v>519</v>
      </c>
      <c r="E238" s="80" t="s">
        <v>520</v>
      </c>
      <c r="F238" s="78" t="s">
        <v>561</v>
      </c>
      <c r="G238" s="80" t="s">
        <v>562</v>
      </c>
      <c r="H238" s="81"/>
      <c r="I238" s="81" t="s">
        <v>126</v>
      </c>
      <c r="J238" s="80" t="s">
        <v>571</v>
      </c>
      <c r="K238" s="105">
        <v>3000000</v>
      </c>
      <c r="L238" s="80" t="s">
        <v>572</v>
      </c>
      <c r="M238" s="105">
        <v>3000000</v>
      </c>
      <c r="N238" s="84"/>
      <c r="O238" s="80"/>
      <c r="P238" s="80"/>
      <c r="Q238" s="80"/>
      <c r="R238" s="80"/>
      <c r="S238" s="80"/>
      <c r="T238" s="80"/>
      <c r="U238" s="80"/>
      <c r="V238" s="80"/>
      <c r="W238" s="80"/>
      <c r="X238" s="80"/>
      <c r="Y238" s="80"/>
      <c r="Z238" s="80"/>
    </row>
    <row r="239" spans="1:26" ht="39.75" customHeight="1">
      <c r="A239" s="78" t="s">
        <v>9</v>
      </c>
      <c r="B239" s="79" t="s">
        <v>10</v>
      </c>
      <c r="C239" s="79" t="s">
        <v>196</v>
      </c>
      <c r="D239" s="78" t="s">
        <v>519</v>
      </c>
      <c r="E239" s="80" t="s">
        <v>520</v>
      </c>
      <c r="F239" s="78" t="s">
        <v>561</v>
      </c>
      <c r="G239" s="80" t="s">
        <v>562</v>
      </c>
      <c r="H239" s="81"/>
      <c r="I239" s="81" t="s">
        <v>27</v>
      </c>
      <c r="J239" s="80" t="s">
        <v>573</v>
      </c>
      <c r="K239" s="83">
        <v>0</v>
      </c>
      <c r="L239" s="80"/>
      <c r="M239" s="83">
        <v>0</v>
      </c>
      <c r="N239" s="80"/>
      <c r="O239" s="80"/>
      <c r="P239" s="80"/>
      <c r="Q239" s="80"/>
      <c r="R239" s="80"/>
      <c r="S239" s="80"/>
      <c r="T239" s="80"/>
      <c r="U239" s="80"/>
      <c r="V239" s="80"/>
      <c r="W239" s="80"/>
      <c r="X239" s="80"/>
      <c r="Y239" s="80"/>
      <c r="Z239" s="80"/>
    </row>
    <row r="240" spans="1:26" ht="39.75" customHeight="1">
      <c r="A240" s="78" t="s">
        <v>9</v>
      </c>
      <c r="B240" s="79" t="s">
        <v>10</v>
      </c>
      <c r="C240" s="79" t="s">
        <v>196</v>
      </c>
      <c r="D240" s="78" t="s">
        <v>519</v>
      </c>
      <c r="E240" s="80" t="s">
        <v>520</v>
      </c>
      <c r="F240" s="78" t="s">
        <v>561</v>
      </c>
      <c r="G240" s="80" t="s">
        <v>562</v>
      </c>
      <c r="H240" s="81"/>
      <c r="I240" s="81" t="s">
        <v>574</v>
      </c>
      <c r="J240" s="80" t="s">
        <v>575</v>
      </c>
      <c r="K240" s="83">
        <v>5000000</v>
      </c>
      <c r="L240" s="80" t="s">
        <v>575</v>
      </c>
      <c r="M240" s="83">
        <v>5000000</v>
      </c>
      <c r="N240" s="84"/>
      <c r="O240" s="80"/>
      <c r="P240" s="80"/>
      <c r="Q240" s="80"/>
      <c r="R240" s="80"/>
      <c r="S240" s="80"/>
      <c r="T240" s="80"/>
      <c r="U240" s="80"/>
      <c r="V240" s="80"/>
      <c r="W240" s="80"/>
      <c r="X240" s="80"/>
      <c r="Y240" s="80"/>
      <c r="Z240" s="80"/>
    </row>
    <row r="241" spans="1:26" ht="39.75" customHeight="1">
      <c r="A241" s="78" t="s">
        <v>9</v>
      </c>
      <c r="B241" s="79" t="s">
        <v>10</v>
      </c>
      <c r="C241" s="79" t="s">
        <v>196</v>
      </c>
      <c r="D241" s="78" t="s">
        <v>519</v>
      </c>
      <c r="E241" s="80" t="s">
        <v>520</v>
      </c>
      <c r="F241" s="78" t="s">
        <v>561</v>
      </c>
      <c r="G241" s="80" t="s">
        <v>562</v>
      </c>
      <c r="H241" s="81"/>
      <c r="I241" s="81" t="s">
        <v>78</v>
      </c>
      <c r="J241" s="80"/>
      <c r="K241" s="83">
        <v>0</v>
      </c>
      <c r="L241" s="80" t="s">
        <v>576</v>
      </c>
      <c r="M241" s="83">
        <v>33000000</v>
      </c>
      <c r="N241" s="119"/>
      <c r="O241" s="108"/>
      <c r="P241" s="80"/>
      <c r="Q241" s="80"/>
      <c r="R241" s="80"/>
      <c r="S241" s="80"/>
      <c r="T241" s="80"/>
      <c r="U241" s="80"/>
      <c r="V241" s="80"/>
      <c r="W241" s="80"/>
      <c r="X241" s="80"/>
      <c r="Y241" s="80"/>
      <c r="Z241" s="80"/>
    </row>
    <row r="242" spans="1:26" ht="39.75" customHeight="1">
      <c r="A242" s="78" t="s">
        <v>9</v>
      </c>
      <c r="B242" s="79" t="s">
        <v>10</v>
      </c>
      <c r="C242" s="79" t="s">
        <v>196</v>
      </c>
      <c r="D242" s="78" t="s">
        <v>519</v>
      </c>
      <c r="E242" s="80" t="s">
        <v>520</v>
      </c>
      <c r="F242" s="78" t="s">
        <v>561</v>
      </c>
      <c r="G242" s="80" t="s">
        <v>562</v>
      </c>
      <c r="H242" s="81"/>
      <c r="I242" s="81" t="s">
        <v>80</v>
      </c>
      <c r="J242" s="80" t="s">
        <v>577</v>
      </c>
      <c r="K242" s="105">
        <v>3000000</v>
      </c>
      <c r="L242" s="80" t="s">
        <v>578</v>
      </c>
      <c r="M242" s="105">
        <v>5000000</v>
      </c>
      <c r="N242" s="84"/>
      <c r="O242" s="80"/>
      <c r="P242" s="80"/>
      <c r="Q242" s="80"/>
      <c r="R242" s="80"/>
      <c r="S242" s="80"/>
      <c r="T242" s="80"/>
      <c r="U242" s="80"/>
      <c r="V242" s="80"/>
      <c r="W242" s="80"/>
      <c r="X242" s="80"/>
      <c r="Y242" s="80"/>
      <c r="Z242" s="80"/>
    </row>
    <row r="243" spans="1:26" ht="39.75" customHeight="1">
      <c r="A243" s="78" t="s">
        <v>9</v>
      </c>
      <c r="B243" s="79" t="s">
        <v>10</v>
      </c>
      <c r="C243" s="79" t="s">
        <v>196</v>
      </c>
      <c r="D243" s="78" t="s">
        <v>519</v>
      </c>
      <c r="E243" s="80" t="s">
        <v>520</v>
      </c>
      <c r="F243" s="78" t="s">
        <v>561</v>
      </c>
      <c r="G243" s="80" t="s">
        <v>562</v>
      </c>
      <c r="H243" s="81"/>
      <c r="I243" s="81" t="s">
        <v>86</v>
      </c>
      <c r="J243" s="109" t="s">
        <v>580</v>
      </c>
      <c r="K243" s="83">
        <v>3000000</v>
      </c>
      <c r="L243" s="109" t="s">
        <v>581</v>
      </c>
      <c r="M243" s="83">
        <v>3000000</v>
      </c>
      <c r="N243" s="80"/>
      <c r="O243" s="80"/>
      <c r="P243" s="80"/>
      <c r="Q243" s="80"/>
      <c r="R243" s="80"/>
      <c r="S243" s="80"/>
      <c r="T243" s="80"/>
      <c r="U243" s="80"/>
      <c r="V243" s="80"/>
      <c r="W243" s="80"/>
      <c r="X243" s="80"/>
      <c r="Y243" s="80"/>
      <c r="Z243" s="80"/>
    </row>
    <row r="244" spans="1:26" ht="39.75" customHeight="1">
      <c r="A244" s="78" t="s">
        <v>9</v>
      </c>
      <c r="B244" s="79" t="s">
        <v>10</v>
      </c>
      <c r="C244" s="79" t="s">
        <v>196</v>
      </c>
      <c r="D244" s="78" t="s">
        <v>519</v>
      </c>
      <c r="E244" s="80" t="s">
        <v>520</v>
      </c>
      <c r="F244" s="78" t="s">
        <v>561</v>
      </c>
      <c r="G244" s="80" t="s">
        <v>562</v>
      </c>
      <c r="H244" s="81"/>
      <c r="I244" s="81" t="s">
        <v>137</v>
      </c>
      <c r="J244" s="80" t="s">
        <v>583</v>
      </c>
      <c r="K244" s="105">
        <v>20000000</v>
      </c>
      <c r="L244" s="80" t="s">
        <v>578</v>
      </c>
      <c r="M244" s="105">
        <v>10000000</v>
      </c>
      <c r="N244" s="84"/>
      <c r="O244" s="80"/>
      <c r="P244" s="80"/>
      <c r="Q244" s="80"/>
      <c r="R244" s="80"/>
      <c r="S244" s="80"/>
      <c r="T244" s="80"/>
      <c r="U244" s="80"/>
      <c r="V244" s="80"/>
      <c r="W244" s="80"/>
      <c r="X244" s="80"/>
      <c r="Y244" s="80"/>
      <c r="Z244" s="80"/>
    </row>
    <row r="245" spans="1:26" ht="39.75" customHeight="1">
      <c r="A245" s="78" t="s">
        <v>9</v>
      </c>
      <c r="B245" s="79" t="s">
        <v>10</v>
      </c>
      <c r="C245" s="79" t="s">
        <v>196</v>
      </c>
      <c r="D245" s="78" t="s">
        <v>519</v>
      </c>
      <c r="E245" s="80" t="s">
        <v>520</v>
      </c>
      <c r="F245" s="78" t="s">
        <v>584</v>
      </c>
      <c r="G245" s="80" t="s">
        <v>585</v>
      </c>
      <c r="H245" s="81" t="s">
        <v>126</v>
      </c>
      <c r="I245" s="81"/>
      <c r="J245" s="80" t="s">
        <v>586</v>
      </c>
      <c r="K245" s="105">
        <v>8000000</v>
      </c>
      <c r="L245" s="80" t="s">
        <v>587</v>
      </c>
      <c r="M245" s="105">
        <v>8000000</v>
      </c>
      <c r="N245" s="84"/>
      <c r="O245" s="80"/>
      <c r="P245" s="80"/>
      <c r="Q245" s="80"/>
      <c r="R245" s="80"/>
      <c r="S245" s="80"/>
      <c r="T245" s="80"/>
      <c r="U245" s="80"/>
      <c r="V245" s="80"/>
      <c r="W245" s="80"/>
      <c r="X245" s="80"/>
      <c r="Y245" s="80"/>
      <c r="Z245" s="80"/>
    </row>
    <row r="246" spans="1:26" ht="39.75" customHeight="1">
      <c r="A246" s="78" t="s">
        <v>9</v>
      </c>
      <c r="B246" s="79" t="s">
        <v>10</v>
      </c>
      <c r="C246" s="79" t="s">
        <v>196</v>
      </c>
      <c r="D246" s="78" t="s">
        <v>519</v>
      </c>
      <c r="E246" s="80" t="s">
        <v>520</v>
      </c>
      <c r="F246" s="78" t="s">
        <v>584</v>
      </c>
      <c r="G246" s="80" t="s">
        <v>585</v>
      </c>
      <c r="H246" s="81" t="s">
        <v>96</v>
      </c>
      <c r="I246" s="81"/>
      <c r="J246" s="80" t="s">
        <v>589</v>
      </c>
      <c r="K246" s="83">
        <v>22275000</v>
      </c>
      <c r="L246" s="80" t="s">
        <v>589</v>
      </c>
      <c r="M246" s="83">
        <v>22275000</v>
      </c>
      <c r="N246" s="84"/>
      <c r="O246" s="80"/>
      <c r="P246" s="80"/>
      <c r="Q246" s="80"/>
      <c r="R246" s="80"/>
      <c r="S246" s="80"/>
      <c r="T246" s="80"/>
      <c r="U246" s="80"/>
      <c r="V246" s="80"/>
      <c r="W246" s="80"/>
      <c r="X246" s="80"/>
      <c r="Y246" s="80"/>
      <c r="Z246" s="80"/>
    </row>
    <row r="247" spans="1:26" ht="39.75" customHeight="1">
      <c r="A247" s="78" t="s">
        <v>9</v>
      </c>
      <c r="B247" s="79" t="s">
        <v>10</v>
      </c>
      <c r="C247" s="79" t="s">
        <v>196</v>
      </c>
      <c r="D247" s="78" t="s">
        <v>519</v>
      </c>
      <c r="E247" s="80" t="s">
        <v>520</v>
      </c>
      <c r="F247" s="78" t="s">
        <v>584</v>
      </c>
      <c r="G247" s="80" t="s">
        <v>585</v>
      </c>
      <c r="H247" s="81" t="s">
        <v>75</v>
      </c>
      <c r="I247" s="81"/>
      <c r="J247" s="80" t="s">
        <v>590</v>
      </c>
      <c r="K247" s="83">
        <v>50000000</v>
      </c>
      <c r="L247" s="80" t="s">
        <v>591</v>
      </c>
      <c r="M247" s="83">
        <v>50000000</v>
      </c>
      <c r="N247" s="84"/>
      <c r="O247" s="80"/>
      <c r="P247" s="80"/>
      <c r="Q247" s="80"/>
      <c r="R247" s="80"/>
      <c r="S247" s="80"/>
      <c r="T247" s="80"/>
      <c r="U247" s="80"/>
      <c r="V247" s="80"/>
      <c r="W247" s="80"/>
      <c r="X247" s="80"/>
      <c r="Y247" s="80"/>
      <c r="Z247" s="80"/>
    </row>
    <row r="248" spans="1:26" ht="39.75" customHeight="1">
      <c r="A248" s="78" t="s">
        <v>9</v>
      </c>
      <c r="B248" s="79" t="s">
        <v>10</v>
      </c>
      <c r="C248" s="79" t="s">
        <v>196</v>
      </c>
      <c r="D248" s="78" t="s">
        <v>519</v>
      </c>
      <c r="E248" s="80" t="s">
        <v>520</v>
      </c>
      <c r="F248" s="78" t="s">
        <v>584</v>
      </c>
      <c r="G248" s="80" t="s">
        <v>585</v>
      </c>
      <c r="H248" s="81" t="s">
        <v>78</v>
      </c>
      <c r="I248" s="81"/>
      <c r="J248" s="80" t="s">
        <v>592</v>
      </c>
      <c r="K248" s="83">
        <v>33000000</v>
      </c>
      <c r="L248" s="80" t="s">
        <v>593</v>
      </c>
      <c r="M248" s="83">
        <v>100000000</v>
      </c>
      <c r="N248" s="119"/>
      <c r="O248" s="108"/>
      <c r="P248" s="80"/>
      <c r="Q248" s="80"/>
      <c r="R248" s="80"/>
      <c r="S248" s="80"/>
      <c r="T248" s="80"/>
      <c r="U248" s="80"/>
      <c r="V248" s="80"/>
      <c r="W248" s="80"/>
      <c r="X248" s="80"/>
      <c r="Y248" s="80"/>
      <c r="Z248" s="80"/>
    </row>
    <row r="249" spans="1:26" ht="39.75" customHeight="1">
      <c r="A249" s="78" t="s">
        <v>9</v>
      </c>
      <c r="B249" s="79" t="s">
        <v>10</v>
      </c>
      <c r="C249" s="79" t="s">
        <v>196</v>
      </c>
      <c r="D249" s="78" t="s">
        <v>519</v>
      </c>
      <c r="E249" s="80" t="s">
        <v>520</v>
      </c>
      <c r="F249" s="78" t="s">
        <v>584</v>
      </c>
      <c r="G249" s="80" t="s">
        <v>585</v>
      </c>
      <c r="H249" s="81" t="s">
        <v>322</v>
      </c>
      <c r="I249" s="81"/>
      <c r="J249" s="80" t="s">
        <v>596</v>
      </c>
      <c r="K249" s="82">
        <v>3000000</v>
      </c>
      <c r="L249" s="80" t="s">
        <v>597</v>
      </c>
      <c r="M249" s="105">
        <v>5000000</v>
      </c>
      <c r="N249" s="80"/>
      <c r="O249" s="80"/>
      <c r="P249" s="80"/>
      <c r="Q249" s="80"/>
      <c r="R249" s="80"/>
      <c r="S249" s="80"/>
      <c r="T249" s="80"/>
      <c r="U249" s="80"/>
      <c r="V249" s="80"/>
      <c r="W249" s="80"/>
      <c r="X249" s="80"/>
      <c r="Y249" s="80"/>
      <c r="Z249" s="80"/>
    </row>
    <row r="250" spans="1:26" ht="39.75" customHeight="1">
      <c r="A250" s="78" t="s">
        <v>9</v>
      </c>
      <c r="B250" s="79" t="s">
        <v>10</v>
      </c>
      <c r="C250" s="79" t="s">
        <v>196</v>
      </c>
      <c r="D250" s="78" t="s">
        <v>519</v>
      </c>
      <c r="E250" s="80" t="s">
        <v>520</v>
      </c>
      <c r="F250" s="78" t="s">
        <v>584</v>
      </c>
      <c r="G250" s="80" t="s">
        <v>585</v>
      </c>
      <c r="H250" s="81" t="s">
        <v>328</v>
      </c>
      <c r="I250" s="81"/>
      <c r="J250" s="109" t="s">
        <v>598</v>
      </c>
      <c r="K250" s="83">
        <v>3000000</v>
      </c>
      <c r="L250" s="142" t="s">
        <v>599</v>
      </c>
      <c r="M250" s="83">
        <v>10000000</v>
      </c>
      <c r="N250" s="84"/>
      <c r="O250" s="80"/>
      <c r="P250" s="80"/>
      <c r="Q250" s="80"/>
      <c r="R250" s="80"/>
      <c r="S250" s="80"/>
      <c r="T250" s="80"/>
      <c r="U250" s="80"/>
      <c r="V250" s="80"/>
      <c r="W250" s="80"/>
      <c r="X250" s="80"/>
      <c r="Y250" s="80"/>
      <c r="Z250" s="80"/>
    </row>
    <row r="251" spans="1:26" ht="39.75" customHeight="1">
      <c r="A251" s="78" t="s">
        <v>9</v>
      </c>
      <c r="B251" s="79" t="s">
        <v>10</v>
      </c>
      <c r="C251" s="79" t="s">
        <v>196</v>
      </c>
      <c r="D251" s="78" t="s">
        <v>519</v>
      </c>
      <c r="E251" s="80" t="s">
        <v>520</v>
      </c>
      <c r="F251" s="78" t="s">
        <v>584</v>
      </c>
      <c r="G251" s="80" t="s">
        <v>585</v>
      </c>
      <c r="H251" s="81" t="s">
        <v>137</v>
      </c>
      <c r="I251" s="81"/>
      <c r="J251" s="80" t="s">
        <v>601</v>
      </c>
      <c r="K251" s="82">
        <v>10000000</v>
      </c>
      <c r="L251" s="80" t="s">
        <v>602</v>
      </c>
      <c r="M251" s="105">
        <v>5000000</v>
      </c>
      <c r="N251" s="84"/>
      <c r="O251" s="80"/>
      <c r="P251" s="80"/>
      <c r="Q251" s="80"/>
      <c r="R251" s="80"/>
      <c r="S251" s="80"/>
      <c r="T251" s="80"/>
      <c r="U251" s="80"/>
      <c r="V251" s="80"/>
      <c r="W251" s="80"/>
      <c r="X251" s="80"/>
      <c r="Y251" s="80"/>
      <c r="Z251" s="80"/>
    </row>
    <row r="252" spans="1:26" ht="39.75" customHeight="1">
      <c r="A252" s="78" t="s">
        <v>9</v>
      </c>
      <c r="B252" s="79" t="s">
        <v>10</v>
      </c>
      <c r="C252" s="79" t="s">
        <v>196</v>
      </c>
      <c r="D252" s="78" t="s">
        <v>519</v>
      </c>
      <c r="E252" s="80" t="s">
        <v>520</v>
      </c>
      <c r="F252" s="78" t="s">
        <v>584</v>
      </c>
      <c r="G252" s="80" t="s">
        <v>585</v>
      </c>
      <c r="H252" s="81" t="s">
        <v>24</v>
      </c>
      <c r="I252" s="81"/>
      <c r="J252" s="80" t="s">
        <v>604</v>
      </c>
      <c r="K252" s="82">
        <v>39836323</v>
      </c>
      <c r="L252" s="80" t="s">
        <v>605</v>
      </c>
      <c r="M252" s="82">
        <v>74984760</v>
      </c>
      <c r="N252" s="103"/>
      <c r="O252" s="94"/>
      <c r="P252" s="80"/>
      <c r="Q252" s="80"/>
      <c r="R252" s="80"/>
      <c r="S252" s="80"/>
      <c r="T252" s="80"/>
      <c r="U252" s="80"/>
      <c r="V252" s="80"/>
      <c r="W252" s="80"/>
      <c r="X252" s="80"/>
      <c r="Y252" s="80"/>
      <c r="Z252" s="80"/>
    </row>
    <row r="253" spans="1:26" ht="39.75" customHeight="1">
      <c r="A253" s="78" t="s">
        <v>9</v>
      </c>
      <c r="B253" s="79" t="s">
        <v>10</v>
      </c>
      <c r="C253" s="79" t="s">
        <v>196</v>
      </c>
      <c r="D253" s="78" t="s">
        <v>519</v>
      </c>
      <c r="E253" s="80" t="s">
        <v>520</v>
      </c>
      <c r="F253" s="78" t="s">
        <v>584</v>
      </c>
      <c r="G253" s="80" t="s">
        <v>585</v>
      </c>
      <c r="H253" s="81"/>
      <c r="I253" s="81" t="s">
        <v>121</v>
      </c>
      <c r="J253" s="80"/>
      <c r="K253" s="82"/>
      <c r="L253" s="80"/>
      <c r="M253" s="82"/>
      <c r="N253" s="103"/>
      <c r="O253" s="94"/>
      <c r="P253" s="80"/>
      <c r="Q253" s="80"/>
      <c r="R253" s="80"/>
      <c r="S253" s="80"/>
      <c r="T253" s="80"/>
      <c r="U253" s="80"/>
      <c r="V253" s="80"/>
      <c r="W253" s="80"/>
      <c r="X253" s="80"/>
      <c r="Y253" s="80"/>
      <c r="Z253" s="80"/>
    </row>
    <row r="254" spans="1:26" ht="39.75" customHeight="1">
      <c r="A254" s="78" t="s">
        <v>9</v>
      </c>
      <c r="B254" s="79" t="s">
        <v>10</v>
      </c>
      <c r="C254" s="79" t="s">
        <v>196</v>
      </c>
      <c r="D254" s="78" t="s">
        <v>519</v>
      </c>
      <c r="E254" s="80" t="s">
        <v>520</v>
      </c>
      <c r="F254" s="78" t="s">
        <v>584</v>
      </c>
      <c r="G254" s="80" t="s">
        <v>585</v>
      </c>
      <c r="H254" s="81"/>
      <c r="I254" s="81" t="s">
        <v>120</v>
      </c>
      <c r="J254" s="80"/>
      <c r="K254" s="82"/>
      <c r="L254" s="80"/>
      <c r="M254" s="82"/>
      <c r="N254" s="103"/>
      <c r="O254" s="94"/>
      <c r="P254" s="80"/>
      <c r="Q254" s="80"/>
      <c r="R254" s="80"/>
      <c r="S254" s="80"/>
      <c r="T254" s="80"/>
      <c r="U254" s="80"/>
      <c r="V254" s="80"/>
      <c r="W254" s="80"/>
      <c r="X254" s="80"/>
      <c r="Y254" s="80"/>
      <c r="Z254" s="80"/>
    </row>
    <row r="255" spans="1:26" ht="39.75" customHeight="1">
      <c r="A255" s="78" t="s">
        <v>9</v>
      </c>
      <c r="B255" s="79" t="s">
        <v>10</v>
      </c>
      <c r="C255" s="79" t="s">
        <v>196</v>
      </c>
      <c r="D255" s="78" t="s">
        <v>519</v>
      </c>
      <c r="E255" s="80" t="s">
        <v>520</v>
      </c>
      <c r="F255" s="78" t="s">
        <v>608</v>
      </c>
      <c r="G255" s="80" t="s">
        <v>609</v>
      </c>
      <c r="H255" s="81" t="s">
        <v>24</v>
      </c>
      <c r="I255" s="81"/>
      <c r="J255" s="80" t="s">
        <v>610</v>
      </c>
      <c r="K255" s="82">
        <v>39836323</v>
      </c>
      <c r="L255" s="80" t="s">
        <v>610</v>
      </c>
      <c r="M255" s="82">
        <v>74984760</v>
      </c>
      <c r="N255" s="103"/>
      <c r="O255" s="94"/>
      <c r="P255" s="80"/>
      <c r="Q255" s="80"/>
      <c r="R255" s="80"/>
      <c r="S255" s="80"/>
      <c r="T255" s="80"/>
      <c r="U255" s="80"/>
      <c r="V255" s="80"/>
      <c r="W255" s="80"/>
      <c r="X255" s="80"/>
      <c r="Y255" s="80"/>
      <c r="Z255" s="80"/>
    </row>
    <row r="256" spans="1:26" ht="39.75" customHeight="1">
      <c r="A256" s="78" t="s">
        <v>9</v>
      </c>
      <c r="B256" s="79" t="s">
        <v>10</v>
      </c>
      <c r="C256" s="79" t="s">
        <v>196</v>
      </c>
      <c r="D256" s="78" t="s">
        <v>611</v>
      </c>
      <c r="E256" s="80" t="s">
        <v>612</v>
      </c>
      <c r="F256" s="78" t="s">
        <v>613</v>
      </c>
      <c r="G256" s="80" t="s">
        <v>614</v>
      </c>
      <c r="H256" s="81" t="s">
        <v>121</v>
      </c>
      <c r="I256" s="81"/>
      <c r="J256" s="80" t="s">
        <v>615</v>
      </c>
      <c r="K256" s="83">
        <v>8853687</v>
      </c>
      <c r="L256" s="80" t="s">
        <v>615</v>
      </c>
      <c r="M256" s="83">
        <v>9119298</v>
      </c>
      <c r="N256" s="84"/>
      <c r="O256" s="80"/>
      <c r="P256" s="80"/>
      <c r="Q256" s="80"/>
      <c r="R256" s="80"/>
      <c r="S256" s="80"/>
      <c r="T256" s="80"/>
      <c r="U256" s="80"/>
      <c r="V256" s="80"/>
      <c r="W256" s="80"/>
      <c r="X256" s="80"/>
      <c r="Y256" s="80"/>
      <c r="Z256" s="80"/>
    </row>
    <row r="257" spans="1:26" ht="39.75" customHeight="1">
      <c r="A257" s="78" t="s">
        <v>9</v>
      </c>
      <c r="B257" s="79" t="s">
        <v>10</v>
      </c>
      <c r="C257" s="79" t="s">
        <v>196</v>
      </c>
      <c r="D257" s="78" t="s">
        <v>611</v>
      </c>
      <c r="E257" s="80" t="s">
        <v>612</v>
      </c>
      <c r="F257" s="78" t="s">
        <v>613</v>
      </c>
      <c r="G257" s="80" t="s">
        <v>614</v>
      </c>
      <c r="H257" s="81" t="s">
        <v>190</v>
      </c>
      <c r="I257" s="81"/>
      <c r="J257" s="80" t="s">
        <v>616</v>
      </c>
      <c r="K257" s="83">
        <v>25000000</v>
      </c>
      <c r="L257" s="80" t="s">
        <v>616</v>
      </c>
      <c r="M257" s="83">
        <v>50000000</v>
      </c>
      <c r="N257" s="80"/>
      <c r="O257" s="80"/>
      <c r="P257" s="105"/>
      <c r="Q257" s="80"/>
      <c r="R257" s="80"/>
      <c r="S257" s="80"/>
      <c r="T257" s="80"/>
      <c r="U257" s="80"/>
      <c r="V257" s="80"/>
      <c r="W257" s="80"/>
      <c r="X257" s="80"/>
      <c r="Y257" s="80"/>
      <c r="Z257" s="80"/>
    </row>
    <row r="258" spans="1:26" ht="39.75" customHeight="1">
      <c r="A258" s="78" t="s">
        <v>9</v>
      </c>
      <c r="B258" s="79" t="s">
        <v>10</v>
      </c>
      <c r="C258" s="79" t="s">
        <v>196</v>
      </c>
      <c r="D258" s="78" t="s">
        <v>611</v>
      </c>
      <c r="E258" s="80" t="s">
        <v>612</v>
      </c>
      <c r="F258" s="78" t="s">
        <v>613</v>
      </c>
      <c r="G258" s="80" t="s">
        <v>614</v>
      </c>
      <c r="H258" s="81" t="s">
        <v>246</v>
      </c>
      <c r="I258" s="81"/>
      <c r="J258" s="80" t="s">
        <v>617</v>
      </c>
      <c r="K258" s="83">
        <v>0</v>
      </c>
      <c r="L258" s="80"/>
      <c r="M258" s="83">
        <v>0</v>
      </c>
      <c r="N258" s="84"/>
      <c r="O258" s="80"/>
      <c r="P258" s="98"/>
      <c r="Q258" s="80"/>
      <c r="R258" s="80"/>
      <c r="S258" s="80"/>
      <c r="T258" s="80"/>
      <c r="U258" s="80"/>
      <c r="V258" s="80"/>
      <c r="W258" s="80"/>
      <c r="X258" s="80"/>
      <c r="Y258" s="80"/>
      <c r="Z258" s="80"/>
    </row>
    <row r="259" spans="1:26" ht="39.75" customHeight="1">
      <c r="A259" s="78" t="s">
        <v>9</v>
      </c>
      <c r="B259" s="79" t="s">
        <v>10</v>
      </c>
      <c r="C259" s="79" t="s">
        <v>196</v>
      </c>
      <c r="D259" s="78" t="s">
        <v>611</v>
      </c>
      <c r="E259" s="80" t="s">
        <v>612</v>
      </c>
      <c r="F259" s="78" t="s">
        <v>613</v>
      </c>
      <c r="G259" s="80" t="s">
        <v>614</v>
      </c>
      <c r="H259" s="81" t="s">
        <v>24</v>
      </c>
      <c r="I259" s="81"/>
      <c r="J259" s="80" t="s">
        <v>618</v>
      </c>
      <c r="K259" s="82">
        <v>39836323</v>
      </c>
      <c r="L259" s="80" t="s">
        <v>619</v>
      </c>
      <c r="M259" s="82">
        <v>74984760</v>
      </c>
      <c r="N259" s="103"/>
      <c r="O259" s="94"/>
      <c r="P259" s="80"/>
      <c r="Q259" s="80"/>
      <c r="R259" s="80"/>
      <c r="S259" s="80"/>
      <c r="T259" s="80"/>
      <c r="U259" s="80"/>
      <c r="V259" s="80"/>
      <c r="W259" s="80"/>
      <c r="X259" s="80"/>
      <c r="Y259" s="80"/>
      <c r="Z259" s="80"/>
    </row>
    <row r="260" spans="1:26" ht="39.75" customHeight="1">
      <c r="A260" s="78" t="s">
        <v>9</v>
      </c>
      <c r="B260" s="79" t="s">
        <v>10</v>
      </c>
      <c r="C260" s="79" t="s">
        <v>196</v>
      </c>
      <c r="D260" s="78" t="s">
        <v>611</v>
      </c>
      <c r="E260" s="80" t="s">
        <v>612</v>
      </c>
      <c r="F260" s="78" t="s">
        <v>613</v>
      </c>
      <c r="G260" s="80" t="s">
        <v>614</v>
      </c>
      <c r="H260" s="81"/>
      <c r="I260" s="81" t="s">
        <v>27</v>
      </c>
      <c r="J260" s="80" t="s">
        <v>620</v>
      </c>
      <c r="K260" s="83">
        <v>0</v>
      </c>
      <c r="L260" s="80"/>
      <c r="M260" s="83">
        <v>0</v>
      </c>
      <c r="N260" s="80"/>
      <c r="O260" s="80"/>
      <c r="P260" s="80"/>
      <c r="Q260" s="80"/>
      <c r="R260" s="80"/>
      <c r="S260" s="80"/>
      <c r="T260" s="80"/>
      <c r="U260" s="80"/>
      <c r="V260" s="80"/>
      <c r="W260" s="80"/>
      <c r="X260" s="80"/>
      <c r="Y260" s="80"/>
      <c r="Z260" s="80"/>
    </row>
    <row r="261" spans="1:26" ht="39.75" customHeight="1">
      <c r="A261" s="78" t="s">
        <v>9</v>
      </c>
      <c r="B261" s="79" t="s">
        <v>10</v>
      </c>
      <c r="C261" s="79" t="s">
        <v>196</v>
      </c>
      <c r="D261" s="78" t="s">
        <v>611</v>
      </c>
      <c r="E261" s="80" t="s">
        <v>612</v>
      </c>
      <c r="F261" s="78" t="s">
        <v>613</v>
      </c>
      <c r="G261" s="80" t="s">
        <v>614</v>
      </c>
      <c r="H261" s="81"/>
      <c r="I261" s="81" t="s">
        <v>126</v>
      </c>
      <c r="J261" s="80" t="s">
        <v>621</v>
      </c>
      <c r="K261" s="105">
        <v>8000000</v>
      </c>
      <c r="L261" s="80" t="s">
        <v>622</v>
      </c>
      <c r="M261" s="105">
        <v>8000000</v>
      </c>
      <c r="N261" s="144"/>
      <c r="O261" s="78"/>
      <c r="P261" s="80"/>
      <c r="Q261" s="80"/>
      <c r="R261" s="80"/>
      <c r="S261" s="80"/>
      <c r="T261" s="80"/>
      <c r="U261" s="80"/>
      <c r="V261" s="80"/>
      <c r="W261" s="80"/>
      <c r="X261" s="80"/>
      <c r="Y261" s="80"/>
      <c r="Z261" s="80"/>
    </row>
    <row r="262" spans="1:26" ht="39.75" customHeight="1">
      <c r="A262" s="78" t="s">
        <v>9</v>
      </c>
      <c r="B262" s="79" t="s">
        <v>10</v>
      </c>
      <c r="C262" s="79" t="s">
        <v>196</v>
      </c>
      <c r="D262" s="78" t="s">
        <v>611</v>
      </c>
      <c r="E262" s="80" t="s">
        <v>612</v>
      </c>
      <c r="F262" s="78" t="s">
        <v>613</v>
      </c>
      <c r="G262" s="80" t="s">
        <v>614</v>
      </c>
      <c r="H262" s="81"/>
      <c r="I262" s="81" t="s">
        <v>78</v>
      </c>
      <c r="J262" s="80" t="s">
        <v>623</v>
      </c>
      <c r="K262" s="83">
        <v>20000000</v>
      </c>
      <c r="L262" s="80" t="s">
        <v>624</v>
      </c>
      <c r="M262" s="83">
        <v>20000000</v>
      </c>
      <c r="N262" s="119"/>
      <c r="O262" s="80"/>
      <c r="P262" s="80"/>
      <c r="Q262" s="80"/>
      <c r="R262" s="80"/>
      <c r="S262" s="80"/>
      <c r="T262" s="80"/>
      <c r="U262" s="80"/>
      <c r="V262" s="80"/>
      <c r="W262" s="80"/>
      <c r="X262" s="80"/>
      <c r="Y262" s="80"/>
      <c r="Z262" s="80"/>
    </row>
    <row r="263" spans="1:26" ht="39.75" customHeight="1">
      <c r="A263" s="78" t="s">
        <v>9</v>
      </c>
      <c r="B263" s="79" t="s">
        <v>10</v>
      </c>
      <c r="C263" s="79" t="s">
        <v>196</v>
      </c>
      <c r="D263" s="78" t="s">
        <v>611</v>
      </c>
      <c r="E263" s="80" t="s">
        <v>612</v>
      </c>
      <c r="F263" s="78" t="s">
        <v>613</v>
      </c>
      <c r="G263" s="80" t="s">
        <v>614</v>
      </c>
      <c r="H263" s="81"/>
      <c r="I263" s="81" t="s">
        <v>80</v>
      </c>
      <c r="J263" s="80" t="s">
        <v>625</v>
      </c>
      <c r="K263" s="83">
        <v>3000000</v>
      </c>
      <c r="L263" s="80" t="s">
        <v>625</v>
      </c>
      <c r="M263" s="105">
        <v>5000000</v>
      </c>
      <c r="N263" s="151"/>
      <c r="O263" s="80"/>
      <c r="P263" s="80"/>
      <c r="Q263" s="80"/>
      <c r="R263" s="80"/>
      <c r="S263" s="80"/>
      <c r="T263" s="80"/>
      <c r="U263" s="80"/>
      <c r="V263" s="80"/>
      <c r="W263" s="80"/>
      <c r="X263" s="80"/>
      <c r="Y263" s="80"/>
      <c r="Z263" s="80"/>
    </row>
    <row r="264" spans="1:26" ht="39.75" customHeight="1">
      <c r="A264" s="78" t="s">
        <v>9</v>
      </c>
      <c r="B264" s="79" t="s">
        <v>10</v>
      </c>
      <c r="C264" s="79" t="s">
        <v>196</v>
      </c>
      <c r="D264" s="78" t="s">
        <v>611</v>
      </c>
      <c r="E264" s="80" t="s">
        <v>612</v>
      </c>
      <c r="F264" s="78" t="s">
        <v>613</v>
      </c>
      <c r="G264" s="80" t="s">
        <v>614</v>
      </c>
      <c r="H264" s="81"/>
      <c r="I264" s="81" t="s">
        <v>86</v>
      </c>
      <c r="J264" s="80" t="s">
        <v>626</v>
      </c>
      <c r="K264" s="83">
        <v>3000000</v>
      </c>
      <c r="L264" s="80" t="s">
        <v>627</v>
      </c>
      <c r="M264" s="83">
        <v>3000000</v>
      </c>
      <c r="N264" s="80"/>
      <c r="O264" s="80"/>
      <c r="P264" s="80"/>
      <c r="Q264" s="80"/>
      <c r="R264" s="80"/>
      <c r="S264" s="80"/>
      <c r="T264" s="80"/>
      <c r="U264" s="80"/>
      <c r="V264" s="80"/>
      <c r="W264" s="80"/>
      <c r="X264" s="80"/>
      <c r="Y264" s="80"/>
      <c r="Z264" s="80"/>
    </row>
    <row r="265" spans="1:26" ht="39.75" customHeight="1">
      <c r="A265" s="78" t="s">
        <v>9</v>
      </c>
      <c r="B265" s="79" t="s">
        <v>10</v>
      </c>
      <c r="C265" s="79" t="s">
        <v>196</v>
      </c>
      <c r="D265" s="78" t="s">
        <v>611</v>
      </c>
      <c r="E265" s="80" t="s">
        <v>612</v>
      </c>
      <c r="F265" s="78" t="s">
        <v>613</v>
      </c>
      <c r="G265" s="80" t="s">
        <v>614</v>
      </c>
      <c r="H265" s="81"/>
      <c r="I265" s="81" t="s">
        <v>172</v>
      </c>
      <c r="J265" s="80" t="s">
        <v>130</v>
      </c>
      <c r="K265" s="83">
        <v>7500000</v>
      </c>
      <c r="L265" s="80" t="s">
        <v>130</v>
      </c>
      <c r="M265" s="83">
        <v>7500000</v>
      </c>
      <c r="N265" s="84"/>
      <c r="O265" s="80"/>
      <c r="P265" s="80"/>
      <c r="Q265" s="80"/>
      <c r="R265" s="80"/>
      <c r="S265" s="80"/>
      <c r="T265" s="80"/>
      <c r="U265" s="80"/>
      <c r="V265" s="80"/>
      <c r="W265" s="80"/>
      <c r="X265" s="80"/>
      <c r="Y265" s="80"/>
      <c r="Z265" s="80"/>
    </row>
    <row r="266" spans="1:26" ht="39.75" customHeight="1">
      <c r="A266" s="78" t="s">
        <v>9</v>
      </c>
      <c r="B266" s="79" t="s">
        <v>10</v>
      </c>
      <c r="C266" s="79" t="s">
        <v>196</v>
      </c>
      <c r="D266" s="78" t="s">
        <v>611</v>
      </c>
      <c r="E266" s="80" t="s">
        <v>612</v>
      </c>
      <c r="F266" s="78" t="s">
        <v>613</v>
      </c>
      <c r="G266" s="80" t="s">
        <v>614</v>
      </c>
      <c r="H266" s="81"/>
      <c r="I266" s="81" t="s">
        <v>137</v>
      </c>
      <c r="J266" s="80" t="s">
        <v>629</v>
      </c>
      <c r="K266" s="83">
        <v>20000000</v>
      </c>
      <c r="L266" s="80" t="s">
        <v>630</v>
      </c>
      <c r="M266" s="105">
        <v>12000000</v>
      </c>
      <c r="N266" s="84"/>
      <c r="O266" s="113"/>
      <c r="P266" s="80"/>
      <c r="Q266" s="80"/>
      <c r="R266" s="80"/>
      <c r="S266" s="80"/>
      <c r="T266" s="80"/>
      <c r="U266" s="80"/>
      <c r="V266" s="80"/>
      <c r="W266" s="80"/>
      <c r="X266" s="80"/>
      <c r="Y266" s="80"/>
      <c r="Z266" s="80"/>
    </row>
    <row r="267" spans="1:26" ht="39.75" customHeight="1">
      <c r="A267" s="78" t="s">
        <v>9</v>
      </c>
      <c r="B267" s="79" t="s">
        <v>10</v>
      </c>
      <c r="C267" s="79" t="s">
        <v>196</v>
      </c>
      <c r="D267" s="78" t="s">
        <v>611</v>
      </c>
      <c r="E267" s="80" t="s">
        <v>612</v>
      </c>
      <c r="F267" s="78" t="s">
        <v>613</v>
      </c>
      <c r="G267" s="80" t="s">
        <v>614</v>
      </c>
      <c r="H267" s="81"/>
      <c r="I267" s="81" t="s">
        <v>59</v>
      </c>
      <c r="J267" s="80" t="s">
        <v>632</v>
      </c>
      <c r="K267" s="105">
        <v>80000000</v>
      </c>
      <c r="L267" s="78" t="s">
        <v>633</v>
      </c>
      <c r="M267" s="105">
        <v>240000000</v>
      </c>
      <c r="N267" s="78"/>
      <c r="O267" s="78"/>
      <c r="P267" s="152"/>
      <c r="Q267" s="80"/>
      <c r="R267" s="80"/>
      <c r="S267" s="80"/>
      <c r="T267" s="80"/>
      <c r="U267" s="80"/>
      <c r="V267" s="80"/>
      <c r="W267" s="80"/>
      <c r="X267" s="80"/>
      <c r="Y267" s="80"/>
      <c r="Z267" s="80"/>
    </row>
    <row r="268" spans="1:26" ht="39.75" customHeight="1">
      <c r="A268" s="78" t="s">
        <v>9</v>
      </c>
      <c r="B268" s="79" t="s">
        <v>10</v>
      </c>
      <c r="C268" s="79" t="s">
        <v>196</v>
      </c>
      <c r="D268" s="78" t="s">
        <v>611</v>
      </c>
      <c r="E268" s="80" t="s">
        <v>612</v>
      </c>
      <c r="F268" s="78" t="s">
        <v>613</v>
      </c>
      <c r="G268" s="80" t="s">
        <v>614</v>
      </c>
      <c r="H268" s="81"/>
      <c r="I268" s="81" t="s">
        <v>637</v>
      </c>
      <c r="J268" s="80" t="s">
        <v>638</v>
      </c>
      <c r="K268" s="83">
        <v>176000000</v>
      </c>
      <c r="L268" s="80" t="s">
        <v>639</v>
      </c>
      <c r="M268" s="83">
        <v>367100000</v>
      </c>
      <c r="N268" s="153"/>
      <c r="O268" s="80"/>
      <c r="P268" s="80"/>
      <c r="Q268" s="80"/>
      <c r="R268" s="80"/>
      <c r="S268" s="80"/>
      <c r="T268" s="80"/>
      <c r="U268" s="80"/>
      <c r="V268" s="80"/>
      <c r="W268" s="80"/>
      <c r="X268" s="80"/>
      <c r="Y268" s="80"/>
      <c r="Z268" s="80"/>
    </row>
    <row r="269" spans="1:26" ht="39.75" customHeight="1">
      <c r="A269" s="78" t="s">
        <v>9</v>
      </c>
      <c r="B269" s="79" t="s">
        <v>10</v>
      </c>
      <c r="C269" s="79" t="s">
        <v>196</v>
      </c>
      <c r="D269" s="78" t="s">
        <v>611</v>
      </c>
      <c r="E269" s="80" t="s">
        <v>612</v>
      </c>
      <c r="F269" s="78" t="s">
        <v>644</v>
      </c>
      <c r="G269" s="80" t="s">
        <v>645</v>
      </c>
      <c r="H269" s="81" t="s">
        <v>121</v>
      </c>
      <c r="I269" s="81"/>
      <c r="J269" s="80" t="s">
        <v>646</v>
      </c>
      <c r="K269" s="83">
        <v>10000000</v>
      </c>
      <c r="L269" s="80" t="s">
        <v>647</v>
      </c>
      <c r="M269" s="83">
        <v>10000000</v>
      </c>
      <c r="N269" s="84"/>
      <c r="O269" s="80"/>
      <c r="P269" s="80"/>
      <c r="Q269" s="80"/>
      <c r="R269" s="80"/>
      <c r="S269" s="80"/>
      <c r="T269" s="80"/>
      <c r="U269" s="80"/>
      <c r="V269" s="80"/>
      <c r="W269" s="80"/>
      <c r="X269" s="80"/>
      <c r="Y269" s="80"/>
      <c r="Z269" s="80"/>
    </row>
    <row r="270" spans="1:26" ht="39.75" customHeight="1">
      <c r="A270" s="78" t="s">
        <v>9</v>
      </c>
      <c r="B270" s="79" t="s">
        <v>10</v>
      </c>
      <c r="C270" s="79" t="s">
        <v>196</v>
      </c>
      <c r="D270" s="78" t="s">
        <v>611</v>
      </c>
      <c r="E270" s="80" t="s">
        <v>612</v>
      </c>
      <c r="F270" s="78" t="s">
        <v>644</v>
      </c>
      <c r="G270" s="80" t="s">
        <v>645</v>
      </c>
      <c r="H270" s="81" t="s">
        <v>190</v>
      </c>
      <c r="I270" s="81"/>
      <c r="J270" s="80" t="s">
        <v>648</v>
      </c>
      <c r="K270" s="83">
        <v>10000000</v>
      </c>
      <c r="L270" s="80" t="s">
        <v>648</v>
      </c>
      <c r="M270" s="83">
        <v>20000000</v>
      </c>
      <c r="N270" s="80"/>
      <c r="O270" s="80"/>
      <c r="P270" s="105"/>
      <c r="Q270" s="80"/>
      <c r="R270" s="80"/>
      <c r="S270" s="80"/>
      <c r="T270" s="80"/>
      <c r="U270" s="80"/>
      <c r="V270" s="80"/>
      <c r="W270" s="80"/>
      <c r="X270" s="80"/>
      <c r="Y270" s="80"/>
      <c r="Z270" s="80"/>
    </row>
    <row r="271" spans="1:26" ht="39.75" customHeight="1">
      <c r="A271" s="78" t="s">
        <v>9</v>
      </c>
      <c r="B271" s="79" t="s">
        <v>10</v>
      </c>
      <c r="C271" s="79" t="s">
        <v>196</v>
      </c>
      <c r="D271" s="78" t="s">
        <v>611</v>
      </c>
      <c r="E271" s="80" t="s">
        <v>612</v>
      </c>
      <c r="F271" s="78" t="s">
        <v>644</v>
      </c>
      <c r="G271" s="80" t="s">
        <v>645</v>
      </c>
      <c r="H271" s="81" t="s">
        <v>246</v>
      </c>
      <c r="I271" s="81"/>
      <c r="J271" s="80" t="s">
        <v>649</v>
      </c>
      <c r="K271" s="83">
        <v>1000000</v>
      </c>
      <c r="L271" s="80"/>
      <c r="M271" s="83">
        <v>0</v>
      </c>
      <c r="N271" s="84"/>
      <c r="O271" s="80"/>
      <c r="P271" s="98"/>
      <c r="Q271" s="80"/>
      <c r="R271" s="80"/>
      <c r="S271" s="80"/>
      <c r="T271" s="80"/>
      <c r="U271" s="80"/>
      <c r="V271" s="80"/>
      <c r="W271" s="80"/>
      <c r="X271" s="80"/>
      <c r="Y271" s="80"/>
      <c r="Z271" s="80"/>
    </row>
    <row r="272" spans="1:26" ht="39.75" customHeight="1">
      <c r="A272" s="78" t="s">
        <v>9</v>
      </c>
      <c r="B272" s="79" t="s">
        <v>10</v>
      </c>
      <c r="C272" s="79" t="s">
        <v>196</v>
      </c>
      <c r="D272" s="78" t="s">
        <v>611</v>
      </c>
      <c r="E272" s="80" t="s">
        <v>612</v>
      </c>
      <c r="F272" s="78" t="s">
        <v>644</v>
      </c>
      <c r="G272" s="80" t="s">
        <v>645</v>
      </c>
      <c r="H272" s="81"/>
      <c r="I272" s="81" t="s">
        <v>27</v>
      </c>
      <c r="J272" s="80" t="s">
        <v>650</v>
      </c>
      <c r="K272" s="83">
        <v>0</v>
      </c>
      <c r="L272" s="80"/>
      <c r="M272" s="83">
        <v>0</v>
      </c>
      <c r="N272" s="80"/>
      <c r="O272" s="80"/>
      <c r="P272" s="80"/>
      <c r="Q272" s="80"/>
      <c r="R272" s="80"/>
      <c r="S272" s="80"/>
      <c r="T272" s="80"/>
      <c r="U272" s="80"/>
      <c r="V272" s="80"/>
      <c r="W272" s="80"/>
      <c r="X272" s="80"/>
      <c r="Y272" s="80"/>
      <c r="Z272" s="80"/>
    </row>
    <row r="273" spans="1:26" ht="39.75" customHeight="1">
      <c r="A273" s="78" t="s">
        <v>9</v>
      </c>
      <c r="B273" s="79" t="s">
        <v>10</v>
      </c>
      <c r="C273" s="79" t="s">
        <v>196</v>
      </c>
      <c r="D273" s="78" t="s">
        <v>611</v>
      </c>
      <c r="E273" s="80" t="s">
        <v>612</v>
      </c>
      <c r="F273" s="78" t="s">
        <v>644</v>
      </c>
      <c r="G273" s="80" t="s">
        <v>645</v>
      </c>
      <c r="H273" s="81"/>
      <c r="I273" s="81" t="s">
        <v>126</v>
      </c>
      <c r="J273" s="80" t="s">
        <v>651</v>
      </c>
      <c r="K273" s="105">
        <v>3000000</v>
      </c>
      <c r="L273" s="80" t="s">
        <v>652</v>
      </c>
      <c r="M273" s="105">
        <v>3000000</v>
      </c>
      <c r="N273" s="84"/>
      <c r="O273" s="80"/>
      <c r="P273" s="80"/>
      <c r="Q273" s="80"/>
      <c r="R273" s="80"/>
      <c r="S273" s="80"/>
      <c r="T273" s="80"/>
      <c r="U273" s="80"/>
      <c r="V273" s="80"/>
      <c r="W273" s="80"/>
      <c r="X273" s="80"/>
      <c r="Y273" s="80"/>
      <c r="Z273" s="80"/>
    </row>
    <row r="274" spans="1:26" ht="39.75" customHeight="1">
      <c r="A274" s="78" t="s">
        <v>9</v>
      </c>
      <c r="B274" s="79" t="s">
        <v>10</v>
      </c>
      <c r="C274" s="79" t="s">
        <v>196</v>
      </c>
      <c r="D274" s="78" t="s">
        <v>611</v>
      </c>
      <c r="E274" s="80" t="s">
        <v>612</v>
      </c>
      <c r="F274" s="78" t="s">
        <v>644</v>
      </c>
      <c r="G274" s="80" t="s">
        <v>645</v>
      </c>
      <c r="H274" s="81"/>
      <c r="I274" s="81" t="s">
        <v>75</v>
      </c>
      <c r="J274" s="80" t="s">
        <v>653</v>
      </c>
      <c r="K274" s="83">
        <v>3000000</v>
      </c>
      <c r="L274" s="80" t="s">
        <v>653</v>
      </c>
      <c r="M274" s="83">
        <v>3000000</v>
      </c>
      <c r="N274" s="84"/>
      <c r="O274" s="80"/>
      <c r="P274" s="80"/>
      <c r="Q274" s="80"/>
      <c r="R274" s="80"/>
      <c r="S274" s="80"/>
      <c r="T274" s="80"/>
      <c r="U274" s="80"/>
      <c r="V274" s="80"/>
      <c r="W274" s="80"/>
      <c r="X274" s="80"/>
      <c r="Y274" s="80"/>
      <c r="Z274" s="80"/>
    </row>
    <row r="275" spans="1:26" ht="39.75" customHeight="1">
      <c r="A275" s="78" t="s">
        <v>9</v>
      </c>
      <c r="B275" s="79" t="s">
        <v>10</v>
      </c>
      <c r="C275" s="79" t="s">
        <v>196</v>
      </c>
      <c r="D275" s="78" t="s">
        <v>611</v>
      </c>
      <c r="E275" s="80" t="s">
        <v>612</v>
      </c>
      <c r="F275" s="78" t="s">
        <v>644</v>
      </c>
      <c r="G275" s="80" t="s">
        <v>645</v>
      </c>
      <c r="H275" s="81"/>
      <c r="I275" s="81" t="s">
        <v>78</v>
      </c>
      <c r="J275" s="80" t="s">
        <v>654</v>
      </c>
      <c r="K275" s="83">
        <v>14000000</v>
      </c>
      <c r="L275" s="80" t="s">
        <v>654</v>
      </c>
      <c r="M275" s="83">
        <v>14000000</v>
      </c>
      <c r="N275" s="119"/>
      <c r="O275" s="108"/>
      <c r="P275" s="80"/>
      <c r="Q275" s="80"/>
      <c r="R275" s="80"/>
      <c r="S275" s="80"/>
      <c r="T275" s="80"/>
      <c r="U275" s="80"/>
      <c r="V275" s="80"/>
      <c r="W275" s="80"/>
      <c r="X275" s="80"/>
      <c r="Y275" s="80"/>
      <c r="Z275" s="80"/>
    </row>
    <row r="276" spans="1:26" ht="39.75" customHeight="1">
      <c r="A276" s="78" t="s">
        <v>9</v>
      </c>
      <c r="B276" s="79" t="s">
        <v>10</v>
      </c>
      <c r="C276" s="79" t="s">
        <v>196</v>
      </c>
      <c r="D276" s="78" t="s">
        <v>611</v>
      </c>
      <c r="E276" s="80" t="s">
        <v>612</v>
      </c>
      <c r="F276" s="78" t="s">
        <v>644</v>
      </c>
      <c r="G276" s="80" t="s">
        <v>645</v>
      </c>
      <c r="H276" s="81"/>
      <c r="I276" s="81" t="s">
        <v>80</v>
      </c>
      <c r="J276" s="80" t="s">
        <v>655</v>
      </c>
      <c r="K276" s="105">
        <v>3000000</v>
      </c>
      <c r="L276" s="80" t="s">
        <v>655</v>
      </c>
      <c r="M276" s="105">
        <v>5000000</v>
      </c>
      <c r="N276" s="84"/>
      <c r="O276" s="80"/>
      <c r="P276" s="80"/>
      <c r="Q276" s="80"/>
      <c r="R276" s="80"/>
      <c r="S276" s="80"/>
      <c r="T276" s="80"/>
      <c r="U276" s="80"/>
      <c r="V276" s="80"/>
      <c r="W276" s="80"/>
      <c r="X276" s="80"/>
      <c r="Y276" s="80"/>
      <c r="Z276" s="80"/>
    </row>
    <row r="277" spans="1:26" ht="39.75" customHeight="1">
      <c r="A277" s="78" t="s">
        <v>9</v>
      </c>
      <c r="B277" s="79" t="s">
        <v>10</v>
      </c>
      <c r="C277" s="79" t="s">
        <v>196</v>
      </c>
      <c r="D277" s="78" t="s">
        <v>611</v>
      </c>
      <c r="E277" s="80" t="s">
        <v>612</v>
      </c>
      <c r="F277" s="78" t="s">
        <v>644</v>
      </c>
      <c r="G277" s="80" t="s">
        <v>645</v>
      </c>
      <c r="H277" s="81"/>
      <c r="I277" s="81" t="s">
        <v>86</v>
      </c>
      <c r="J277" s="80" t="s">
        <v>656</v>
      </c>
      <c r="K277" s="83">
        <v>3000000</v>
      </c>
      <c r="L277" s="80" t="s">
        <v>657</v>
      </c>
      <c r="M277" s="83">
        <v>3000000</v>
      </c>
      <c r="N277" s="80"/>
      <c r="O277" s="80"/>
      <c r="P277" s="80"/>
      <c r="Q277" s="80"/>
      <c r="R277" s="80"/>
      <c r="S277" s="80"/>
      <c r="T277" s="80"/>
      <c r="U277" s="80"/>
      <c r="V277" s="80"/>
      <c r="W277" s="80"/>
      <c r="X277" s="80"/>
      <c r="Y277" s="80"/>
      <c r="Z277" s="80"/>
    </row>
    <row r="278" spans="1:26" ht="39.75" customHeight="1">
      <c r="A278" s="78" t="s">
        <v>9</v>
      </c>
      <c r="B278" s="79" t="s">
        <v>10</v>
      </c>
      <c r="C278" s="79" t="s">
        <v>196</v>
      </c>
      <c r="D278" s="78" t="s">
        <v>611</v>
      </c>
      <c r="E278" s="80" t="s">
        <v>612</v>
      </c>
      <c r="F278" s="78" t="s">
        <v>644</v>
      </c>
      <c r="G278" s="80" t="s">
        <v>645</v>
      </c>
      <c r="H278" s="81"/>
      <c r="I278" s="81" t="s">
        <v>137</v>
      </c>
      <c r="J278" s="80" t="s">
        <v>658</v>
      </c>
      <c r="K278" s="105">
        <v>30000000</v>
      </c>
      <c r="L278" s="80" t="s">
        <v>659</v>
      </c>
      <c r="M278" s="105">
        <v>10000000</v>
      </c>
      <c r="N278" s="84"/>
      <c r="O278" s="113"/>
      <c r="P278" s="80"/>
      <c r="Q278" s="80"/>
      <c r="R278" s="80"/>
      <c r="S278" s="80"/>
      <c r="T278" s="80"/>
      <c r="U278" s="80"/>
      <c r="V278" s="80"/>
      <c r="W278" s="80"/>
      <c r="X278" s="80"/>
      <c r="Y278" s="80"/>
      <c r="Z278" s="80"/>
    </row>
    <row r="279" spans="1:26" ht="39.75" customHeight="1">
      <c r="A279" s="78" t="s">
        <v>9</v>
      </c>
      <c r="B279" s="79" t="s">
        <v>10</v>
      </c>
      <c r="C279" s="79" t="s">
        <v>196</v>
      </c>
      <c r="D279" s="78" t="s">
        <v>611</v>
      </c>
      <c r="E279" s="80" t="s">
        <v>612</v>
      </c>
      <c r="F279" s="78" t="s">
        <v>644</v>
      </c>
      <c r="G279" s="80" t="s">
        <v>645</v>
      </c>
      <c r="H279" s="81"/>
      <c r="I279" s="81" t="s">
        <v>59</v>
      </c>
      <c r="J279" s="80" t="s">
        <v>660</v>
      </c>
      <c r="K279" s="105">
        <v>10000000</v>
      </c>
      <c r="L279" s="80" t="s">
        <v>661</v>
      </c>
      <c r="M279" s="105">
        <v>30000000</v>
      </c>
      <c r="N279" s="80"/>
      <c r="O279" s="80"/>
      <c r="P279" s="152"/>
      <c r="Q279" s="80"/>
      <c r="R279" s="80"/>
      <c r="S279" s="80"/>
      <c r="T279" s="80"/>
      <c r="U279" s="80"/>
      <c r="V279" s="80"/>
      <c r="W279" s="80"/>
      <c r="X279" s="80"/>
      <c r="Y279" s="80"/>
      <c r="Z279" s="80"/>
    </row>
    <row r="280" spans="1:26" ht="39.75" customHeight="1">
      <c r="A280" s="78" t="s">
        <v>9</v>
      </c>
      <c r="B280" s="79" t="s">
        <v>10</v>
      </c>
      <c r="C280" s="79" t="s">
        <v>196</v>
      </c>
      <c r="D280" s="78" t="s">
        <v>611</v>
      </c>
      <c r="E280" s="80" t="s">
        <v>612</v>
      </c>
      <c r="F280" s="78" t="s">
        <v>665</v>
      </c>
      <c r="G280" s="80" t="s">
        <v>666</v>
      </c>
      <c r="H280" s="81" t="s">
        <v>241</v>
      </c>
      <c r="I280" s="81"/>
      <c r="J280" s="80" t="s">
        <v>667</v>
      </c>
      <c r="K280" s="83">
        <f>2951229</f>
        <v>2951229</v>
      </c>
      <c r="L280" s="80" t="s">
        <v>668</v>
      </c>
      <c r="M280" s="83">
        <v>3039765.87</v>
      </c>
      <c r="N280" s="84"/>
      <c r="O280" s="80"/>
      <c r="P280" s="80"/>
      <c r="Q280" s="80"/>
      <c r="R280" s="80"/>
      <c r="S280" s="80"/>
      <c r="T280" s="80"/>
      <c r="U280" s="80"/>
      <c r="V280" s="80"/>
      <c r="W280" s="80"/>
      <c r="X280" s="80"/>
      <c r="Y280" s="80"/>
      <c r="Z280" s="80"/>
    </row>
    <row r="281" spans="1:26" ht="39.75" customHeight="1">
      <c r="A281" s="78" t="s">
        <v>9</v>
      </c>
      <c r="B281" s="79" t="s">
        <v>10</v>
      </c>
      <c r="C281" s="79" t="s">
        <v>196</v>
      </c>
      <c r="D281" s="78" t="s">
        <v>611</v>
      </c>
      <c r="E281" s="80" t="s">
        <v>612</v>
      </c>
      <c r="F281" s="78" t="s">
        <v>665</v>
      </c>
      <c r="G281" s="80" t="s">
        <v>666</v>
      </c>
      <c r="H281" s="81" t="s">
        <v>190</v>
      </c>
      <c r="I281" s="81"/>
      <c r="J281" s="80"/>
      <c r="K281" s="83">
        <v>0</v>
      </c>
      <c r="L281" s="80" t="s">
        <v>669</v>
      </c>
      <c r="M281" s="83">
        <v>120000000</v>
      </c>
      <c r="N281" s="80"/>
      <c r="O281" s="80"/>
      <c r="P281" s="105"/>
      <c r="Q281" s="80"/>
      <c r="R281" s="80"/>
      <c r="S281" s="80"/>
      <c r="T281" s="80"/>
      <c r="U281" s="80"/>
      <c r="V281" s="80"/>
      <c r="W281" s="80"/>
      <c r="X281" s="80"/>
      <c r="Y281" s="80"/>
      <c r="Z281" s="80"/>
    </row>
    <row r="282" spans="1:26" ht="39.75" customHeight="1">
      <c r="A282" s="78" t="s">
        <v>9</v>
      </c>
      <c r="B282" s="79" t="s">
        <v>10</v>
      </c>
      <c r="C282" s="79" t="s">
        <v>196</v>
      </c>
      <c r="D282" s="78" t="s">
        <v>611</v>
      </c>
      <c r="E282" s="80" t="s">
        <v>612</v>
      </c>
      <c r="F282" s="78" t="s">
        <v>665</v>
      </c>
      <c r="G282" s="80" t="s">
        <v>666</v>
      </c>
      <c r="H282" s="81" t="s">
        <v>246</v>
      </c>
      <c r="I282" s="81"/>
      <c r="J282" s="80" t="s">
        <v>670</v>
      </c>
      <c r="K282" s="83">
        <v>300000</v>
      </c>
      <c r="L282" s="80" t="s">
        <v>671</v>
      </c>
      <c r="M282" s="83">
        <f>2*K282*1.1</f>
        <v>660000</v>
      </c>
      <c r="N282" s="84"/>
      <c r="O282" s="84"/>
      <c r="P282" s="98"/>
      <c r="Q282" s="80"/>
      <c r="R282" s="80"/>
      <c r="S282" s="80"/>
      <c r="T282" s="80"/>
      <c r="U282" s="80"/>
      <c r="V282" s="80"/>
      <c r="W282" s="80"/>
      <c r="X282" s="80"/>
      <c r="Y282" s="80"/>
      <c r="Z282" s="80"/>
    </row>
    <row r="283" spans="1:26" ht="39.75" customHeight="1">
      <c r="A283" s="78" t="s">
        <v>9</v>
      </c>
      <c r="B283" s="79" t="s">
        <v>10</v>
      </c>
      <c r="C283" s="79" t="s">
        <v>196</v>
      </c>
      <c r="D283" s="78" t="s">
        <v>611</v>
      </c>
      <c r="E283" s="80" t="s">
        <v>612</v>
      </c>
      <c r="F283" s="78" t="s">
        <v>665</v>
      </c>
      <c r="G283" s="80" t="s">
        <v>666</v>
      </c>
      <c r="H283" s="81"/>
      <c r="I283" s="81" t="s">
        <v>27</v>
      </c>
      <c r="J283" s="80" t="s">
        <v>673</v>
      </c>
      <c r="K283" s="83">
        <v>0</v>
      </c>
      <c r="L283" s="80"/>
      <c r="M283" s="83">
        <v>0</v>
      </c>
      <c r="N283" s="80"/>
      <c r="O283" s="80"/>
      <c r="P283" s="80"/>
      <c r="Q283" s="80"/>
      <c r="R283" s="80"/>
      <c r="S283" s="80"/>
      <c r="T283" s="80"/>
      <c r="U283" s="80"/>
      <c r="V283" s="80"/>
      <c r="W283" s="80"/>
      <c r="X283" s="80"/>
      <c r="Y283" s="80"/>
      <c r="Z283" s="80"/>
    </row>
    <row r="284" spans="1:26" ht="39.75" customHeight="1">
      <c r="A284" s="78" t="s">
        <v>9</v>
      </c>
      <c r="B284" s="79" t="s">
        <v>10</v>
      </c>
      <c r="C284" s="79" t="s">
        <v>196</v>
      </c>
      <c r="D284" s="78" t="s">
        <v>611</v>
      </c>
      <c r="E284" s="80" t="s">
        <v>612</v>
      </c>
      <c r="F284" s="78" t="s">
        <v>665</v>
      </c>
      <c r="G284" s="80" t="s">
        <v>666</v>
      </c>
      <c r="H284" s="81"/>
      <c r="I284" s="81" t="s">
        <v>126</v>
      </c>
      <c r="J284" s="80" t="s">
        <v>674</v>
      </c>
      <c r="K284" s="105">
        <v>3000000</v>
      </c>
      <c r="L284" s="80" t="s">
        <v>675</v>
      </c>
      <c r="M284" s="105">
        <v>3000000</v>
      </c>
      <c r="N284" s="84"/>
      <c r="O284" s="80"/>
      <c r="P284" s="80"/>
      <c r="Q284" s="80"/>
      <c r="R284" s="80"/>
      <c r="S284" s="80"/>
      <c r="T284" s="80"/>
      <c r="U284" s="80"/>
      <c r="V284" s="80"/>
      <c r="W284" s="80"/>
      <c r="X284" s="80"/>
      <c r="Y284" s="80"/>
      <c r="Z284" s="80"/>
    </row>
    <row r="285" spans="1:26" ht="39.75" customHeight="1">
      <c r="A285" s="78" t="s">
        <v>9</v>
      </c>
      <c r="B285" s="79" t="s">
        <v>10</v>
      </c>
      <c r="C285" s="79" t="s">
        <v>196</v>
      </c>
      <c r="D285" s="78" t="s">
        <v>611</v>
      </c>
      <c r="E285" s="80" t="s">
        <v>612</v>
      </c>
      <c r="F285" s="78" t="s">
        <v>665</v>
      </c>
      <c r="G285" s="80" t="s">
        <v>666</v>
      </c>
      <c r="H285" s="81"/>
      <c r="I285" s="81" t="s">
        <v>75</v>
      </c>
      <c r="J285" s="80" t="s">
        <v>677</v>
      </c>
      <c r="K285" s="83">
        <v>3000000</v>
      </c>
      <c r="L285" s="80" t="s">
        <v>677</v>
      </c>
      <c r="M285" s="83">
        <v>3000000</v>
      </c>
      <c r="N285" s="84"/>
      <c r="O285" s="80"/>
      <c r="P285" s="80"/>
      <c r="Q285" s="80"/>
      <c r="R285" s="80"/>
      <c r="S285" s="80"/>
      <c r="T285" s="80"/>
      <c r="U285" s="80"/>
      <c r="V285" s="80"/>
      <c r="W285" s="80"/>
      <c r="X285" s="80"/>
      <c r="Y285" s="80"/>
      <c r="Z285" s="80"/>
    </row>
    <row r="286" spans="1:26" ht="39.75" customHeight="1">
      <c r="A286" s="78" t="s">
        <v>9</v>
      </c>
      <c r="B286" s="79" t="s">
        <v>10</v>
      </c>
      <c r="C286" s="79" t="s">
        <v>196</v>
      </c>
      <c r="D286" s="78" t="s">
        <v>611</v>
      </c>
      <c r="E286" s="80" t="s">
        <v>612</v>
      </c>
      <c r="F286" s="78" t="s">
        <v>665</v>
      </c>
      <c r="G286" s="80" t="s">
        <v>666</v>
      </c>
      <c r="H286" s="81"/>
      <c r="I286" s="81" t="s">
        <v>78</v>
      </c>
      <c r="J286" s="80" t="s">
        <v>320</v>
      </c>
      <c r="K286" s="83">
        <v>33000000</v>
      </c>
      <c r="L286" s="80" t="s">
        <v>678</v>
      </c>
      <c r="M286" s="83">
        <v>50000000</v>
      </c>
      <c r="N286" s="146"/>
      <c r="O286" s="80"/>
      <c r="P286" s="80"/>
      <c r="Q286" s="80"/>
      <c r="R286" s="80"/>
      <c r="S286" s="80"/>
      <c r="T286" s="80"/>
      <c r="U286" s="80"/>
      <c r="V286" s="80"/>
      <c r="W286" s="80"/>
      <c r="X286" s="80"/>
      <c r="Y286" s="80"/>
      <c r="Z286" s="80"/>
    </row>
    <row r="287" spans="1:26" ht="39.75" customHeight="1">
      <c r="A287" s="78" t="s">
        <v>9</v>
      </c>
      <c r="B287" s="79" t="s">
        <v>10</v>
      </c>
      <c r="C287" s="79" t="s">
        <v>196</v>
      </c>
      <c r="D287" s="78" t="s">
        <v>611</v>
      </c>
      <c r="E287" s="80" t="s">
        <v>612</v>
      </c>
      <c r="F287" s="78" t="s">
        <v>665</v>
      </c>
      <c r="G287" s="80" t="s">
        <v>666</v>
      </c>
      <c r="H287" s="81"/>
      <c r="I287" s="81" t="s">
        <v>80</v>
      </c>
      <c r="J287" s="80" t="s">
        <v>679</v>
      </c>
      <c r="K287" s="105">
        <v>2000000</v>
      </c>
      <c r="L287" s="80" t="s">
        <v>679</v>
      </c>
      <c r="M287" s="105">
        <v>4000000</v>
      </c>
      <c r="N287" s="84"/>
      <c r="O287" s="80"/>
      <c r="P287" s="80"/>
      <c r="Q287" s="80"/>
      <c r="R287" s="80"/>
      <c r="S287" s="80"/>
      <c r="T287" s="80"/>
      <c r="U287" s="80"/>
      <c r="V287" s="80"/>
      <c r="W287" s="80"/>
      <c r="X287" s="80"/>
      <c r="Y287" s="80"/>
      <c r="Z287" s="80"/>
    </row>
    <row r="288" spans="1:26" ht="39.75" customHeight="1">
      <c r="A288" s="78" t="s">
        <v>9</v>
      </c>
      <c r="B288" s="79" t="s">
        <v>10</v>
      </c>
      <c r="C288" s="79" t="s">
        <v>196</v>
      </c>
      <c r="D288" s="78" t="s">
        <v>611</v>
      </c>
      <c r="E288" s="80" t="s">
        <v>612</v>
      </c>
      <c r="F288" s="78" t="s">
        <v>665</v>
      </c>
      <c r="G288" s="80" t="s">
        <v>666</v>
      </c>
      <c r="H288" s="81"/>
      <c r="I288" s="81" t="s">
        <v>86</v>
      </c>
      <c r="J288" s="109" t="s">
        <v>680</v>
      </c>
      <c r="K288" s="83">
        <v>3000000</v>
      </c>
      <c r="L288" s="109" t="s">
        <v>681</v>
      </c>
      <c r="M288" s="83">
        <v>3000000</v>
      </c>
      <c r="N288" s="80"/>
      <c r="O288" s="80"/>
      <c r="P288" s="80"/>
      <c r="Q288" s="80"/>
      <c r="R288" s="80"/>
      <c r="S288" s="80"/>
      <c r="T288" s="80"/>
      <c r="U288" s="80"/>
      <c r="V288" s="80"/>
      <c r="W288" s="80"/>
      <c r="X288" s="80"/>
      <c r="Y288" s="80"/>
      <c r="Z288" s="80"/>
    </row>
    <row r="289" spans="1:26" ht="39.75" customHeight="1">
      <c r="A289" s="78" t="s">
        <v>9</v>
      </c>
      <c r="B289" s="79" t="s">
        <v>10</v>
      </c>
      <c r="C289" s="79" t="s">
        <v>196</v>
      </c>
      <c r="D289" s="78" t="s">
        <v>611</v>
      </c>
      <c r="E289" s="80" t="s">
        <v>612</v>
      </c>
      <c r="F289" s="78" t="s">
        <v>665</v>
      </c>
      <c r="G289" s="80" t="s">
        <v>666</v>
      </c>
      <c r="H289" s="81"/>
      <c r="I289" s="81" t="s">
        <v>137</v>
      </c>
      <c r="J289" s="80" t="s">
        <v>682</v>
      </c>
      <c r="K289" s="105">
        <v>20000000</v>
      </c>
      <c r="L289" s="80" t="s">
        <v>683</v>
      </c>
      <c r="M289" s="105">
        <v>4000000</v>
      </c>
      <c r="N289" s="84"/>
      <c r="O289" s="113"/>
      <c r="P289" s="80"/>
      <c r="Q289" s="80"/>
      <c r="R289" s="80"/>
      <c r="S289" s="80"/>
      <c r="T289" s="80"/>
      <c r="U289" s="80"/>
      <c r="V289" s="80"/>
      <c r="W289" s="80"/>
      <c r="X289" s="80"/>
      <c r="Y289" s="80"/>
      <c r="Z289" s="80"/>
    </row>
    <row r="290" spans="1:26" ht="39.75" customHeight="1">
      <c r="A290" s="78" t="s">
        <v>9</v>
      </c>
      <c r="B290" s="79" t="s">
        <v>10</v>
      </c>
      <c r="C290" s="79" t="s">
        <v>196</v>
      </c>
      <c r="D290" s="78" t="s">
        <v>611</v>
      </c>
      <c r="E290" s="80" t="s">
        <v>612</v>
      </c>
      <c r="F290" s="78" t="s">
        <v>665</v>
      </c>
      <c r="G290" s="80" t="s">
        <v>666</v>
      </c>
      <c r="H290" s="81"/>
      <c r="I290" s="81" t="s">
        <v>687</v>
      </c>
      <c r="J290" s="80" t="s">
        <v>688</v>
      </c>
      <c r="K290" s="105">
        <v>8886024</v>
      </c>
      <c r="L290" s="80" t="s">
        <v>688</v>
      </c>
      <c r="M290" s="105">
        <v>26658072</v>
      </c>
      <c r="N290" s="79"/>
      <c r="O290" s="86"/>
      <c r="P290" s="80"/>
      <c r="Q290" s="80"/>
      <c r="R290" s="80"/>
      <c r="S290" s="80"/>
      <c r="T290" s="80"/>
      <c r="U290" s="80"/>
      <c r="V290" s="80"/>
      <c r="W290" s="80"/>
      <c r="X290" s="80"/>
      <c r="Y290" s="80"/>
      <c r="Z290" s="80"/>
    </row>
    <row r="291" spans="1:26" ht="39.75" customHeight="1">
      <c r="A291" s="78" t="s">
        <v>9</v>
      </c>
      <c r="B291" s="79" t="s">
        <v>10</v>
      </c>
      <c r="C291" s="79" t="s">
        <v>196</v>
      </c>
      <c r="D291" s="78" t="s">
        <v>611</v>
      </c>
      <c r="E291" s="80" t="s">
        <v>612</v>
      </c>
      <c r="F291" s="78" t="s">
        <v>690</v>
      </c>
      <c r="G291" s="80" t="s">
        <v>691</v>
      </c>
      <c r="H291" s="81" t="s">
        <v>121</v>
      </c>
      <c r="I291" s="81"/>
      <c r="J291" s="80"/>
      <c r="K291" s="83">
        <v>0</v>
      </c>
      <c r="L291" s="80" t="s">
        <v>692</v>
      </c>
      <c r="M291" s="83">
        <v>3039765.87</v>
      </c>
      <c r="N291" s="84"/>
      <c r="O291" s="80"/>
      <c r="P291" s="80"/>
      <c r="Q291" s="80"/>
      <c r="R291" s="80"/>
      <c r="S291" s="80"/>
      <c r="T291" s="80"/>
      <c r="U291" s="80"/>
      <c r="V291" s="80"/>
      <c r="W291" s="80"/>
      <c r="X291" s="80"/>
      <c r="Y291" s="80"/>
      <c r="Z291" s="80"/>
    </row>
    <row r="292" spans="1:26" ht="39.75" customHeight="1">
      <c r="A292" s="78" t="s">
        <v>9</v>
      </c>
      <c r="B292" s="79" t="s">
        <v>10</v>
      </c>
      <c r="C292" s="79" t="s">
        <v>196</v>
      </c>
      <c r="D292" s="78" t="s">
        <v>611</v>
      </c>
      <c r="E292" s="80" t="s">
        <v>612</v>
      </c>
      <c r="F292" s="78" t="s">
        <v>690</v>
      </c>
      <c r="G292" s="80" t="s">
        <v>691</v>
      </c>
      <c r="H292" s="81" t="s">
        <v>120</v>
      </c>
      <c r="I292" s="81"/>
      <c r="J292" s="80" t="s">
        <v>693</v>
      </c>
      <c r="K292" s="83">
        <v>120000000</v>
      </c>
      <c r="L292" s="80" t="s">
        <v>693</v>
      </c>
      <c r="M292" s="83">
        <v>120000000</v>
      </c>
      <c r="N292" s="80"/>
      <c r="O292" s="80"/>
      <c r="P292" s="105"/>
      <c r="Q292" s="80"/>
      <c r="R292" s="80"/>
      <c r="S292" s="80"/>
      <c r="T292" s="80"/>
      <c r="U292" s="80"/>
      <c r="V292" s="80"/>
      <c r="W292" s="80"/>
      <c r="X292" s="80"/>
      <c r="Y292" s="80"/>
      <c r="Z292" s="80"/>
    </row>
    <row r="293" spans="1:26" ht="39.75" customHeight="1">
      <c r="A293" s="78" t="s">
        <v>9</v>
      </c>
      <c r="B293" s="79" t="s">
        <v>10</v>
      </c>
      <c r="C293" s="79" t="s">
        <v>196</v>
      </c>
      <c r="D293" s="78" t="s">
        <v>611</v>
      </c>
      <c r="E293" s="80" t="s">
        <v>612</v>
      </c>
      <c r="F293" s="78" t="s">
        <v>690</v>
      </c>
      <c r="G293" s="80" t="s">
        <v>691</v>
      </c>
      <c r="H293" s="81" t="s">
        <v>246</v>
      </c>
      <c r="I293" s="81"/>
      <c r="J293" s="80" t="s">
        <v>694</v>
      </c>
      <c r="K293" s="83">
        <v>300000</v>
      </c>
      <c r="L293" s="80" t="s">
        <v>695</v>
      </c>
      <c r="M293" s="83">
        <f>2*K293*1.1</f>
        <v>660000</v>
      </c>
      <c r="N293" s="84"/>
      <c r="O293" s="84"/>
      <c r="P293" s="98"/>
      <c r="Q293" s="80"/>
      <c r="R293" s="80"/>
      <c r="S293" s="80"/>
      <c r="T293" s="80"/>
      <c r="U293" s="80"/>
      <c r="V293" s="80"/>
      <c r="W293" s="80"/>
      <c r="X293" s="80"/>
      <c r="Y293" s="80"/>
      <c r="Z293" s="80"/>
    </row>
    <row r="294" spans="1:26" ht="39.75" customHeight="1">
      <c r="A294" s="78" t="s">
        <v>9</v>
      </c>
      <c r="B294" s="79" t="s">
        <v>10</v>
      </c>
      <c r="C294" s="79" t="s">
        <v>196</v>
      </c>
      <c r="D294" s="78" t="s">
        <v>611</v>
      </c>
      <c r="E294" s="80" t="s">
        <v>612</v>
      </c>
      <c r="F294" s="78" t="s">
        <v>690</v>
      </c>
      <c r="G294" s="80" t="s">
        <v>691</v>
      </c>
      <c r="H294" s="81" t="s">
        <v>637</v>
      </c>
      <c r="I294" s="81"/>
      <c r="J294" s="80" t="s">
        <v>697</v>
      </c>
      <c r="K294" s="83">
        <v>0</v>
      </c>
      <c r="L294" s="80" t="s">
        <v>698</v>
      </c>
      <c r="M294" s="83">
        <v>0</v>
      </c>
      <c r="N294" s="154"/>
      <c r="O294" s="80"/>
      <c r="P294" s="80"/>
      <c r="Q294" s="80"/>
      <c r="R294" s="80"/>
      <c r="S294" s="80"/>
      <c r="T294" s="80"/>
      <c r="U294" s="80"/>
      <c r="V294" s="80"/>
      <c r="W294" s="80"/>
      <c r="X294" s="80"/>
      <c r="Y294" s="80"/>
      <c r="Z294" s="80"/>
    </row>
    <row r="295" spans="1:26" ht="39.75" customHeight="1">
      <c r="A295" s="78" t="s">
        <v>9</v>
      </c>
      <c r="B295" s="79" t="s">
        <v>10</v>
      </c>
      <c r="C295" s="79" t="s">
        <v>196</v>
      </c>
      <c r="D295" s="78" t="s">
        <v>611</v>
      </c>
      <c r="E295" s="80" t="s">
        <v>612</v>
      </c>
      <c r="F295" s="78" t="s">
        <v>690</v>
      </c>
      <c r="G295" s="80" t="s">
        <v>691</v>
      </c>
      <c r="H295" s="81"/>
      <c r="I295" s="81" t="s">
        <v>27</v>
      </c>
      <c r="J295" s="80"/>
      <c r="K295" s="83">
        <v>0</v>
      </c>
      <c r="L295" s="80"/>
      <c r="M295" s="83">
        <v>0</v>
      </c>
      <c r="N295" s="80"/>
      <c r="O295" s="80"/>
      <c r="P295" s="80"/>
      <c r="Q295" s="80"/>
      <c r="R295" s="80"/>
      <c r="S295" s="80"/>
      <c r="T295" s="80"/>
      <c r="U295" s="80"/>
      <c r="V295" s="80"/>
      <c r="W295" s="80"/>
      <c r="X295" s="80"/>
      <c r="Y295" s="80"/>
      <c r="Z295" s="80"/>
    </row>
    <row r="296" spans="1:26" ht="39.75" customHeight="1">
      <c r="A296" s="78" t="s">
        <v>9</v>
      </c>
      <c r="B296" s="79" t="s">
        <v>10</v>
      </c>
      <c r="C296" s="79" t="s">
        <v>196</v>
      </c>
      <c r="D296" s="78" t="s">
        <v>611</v>
      </c>
      <c r="E296" s="80" t="s">
        <v>612</v>
      </c>
      <c r="F296" s="78" t="s">
        <v>690</v>
      </c>
      <c r="G296" s="80" t="s">
        <v>691</v>
      </c>
      <c r="H296" s="81"/>
      <c r="I296" s="81" t="s">
        <v>126</v>
      </c>
      <c r="J296" s="80" t="s">
        <v>704</v>
      </c>
      <c r="K296" s="105">
        <v>3000000</v>
      </c>
      <c r="L296" s="80" t="s">
        <v>705</v>
      </c>
      <c r="M296" s="105">
        <v>3000000</v>
      </c>
      <c r="N296" s="84"/>
      <c r="O296" s="80"/>
      <c r="P296" s="80"/>
      <c r="Q296" s="80"/>
      <c r="R296" s="80"/>
      <c r="S296" s="80"/>
      <c r="T296" s="80"/>
      <c r="U296" s="80"/>
      <c r="V296" s="80"/>
      <c r="W296" s="80"/>
      <c r="X296" s="80"/>
      <c r="Y296" s="80"/>
      <c r="Z296" s="80"/>
    </row>
    <row r="297" spans="1:26" ht="39.75" customHeight="1">
      <c r="A297" s="78" t="s">
        <v>9</v>
      </c>
      <c r="B297" s="79" t="s">
        <v>10</v>
      </c>
      <c r="C297" s="79" t="s">
        <v>196</v>
      </c>
      <c r="D297" s="78" t="s">
        <v>611</v>
      </c>
      <c r="E297" s="80" t="s">
        <v>612</v>
      </c>
      <c r="F297" s="78" t="s">
        <v>690</v>
      </c>
      <c r="G297" s="80" t="s">
        <v>691</v>
      </c>
      <c r="H297" s="81"/>
      <c r="I297" s="81" t="s">
        <v>75</v>
      </c>
      <c r="J297" s="80" t="s">
        <v>707</v>
      </c>
      <c r="K297" s="83">
        <v>0</v>
      </c>
      <c r="L297" s="80" t="s">
        <v>707</v>
      </c>
      <c r="M297" s="83">
        <v>0</v>
      </c>
      <c r="N297" s="84"/>
      <c r="O297" s="80"/>
      <c r="P297" s="80"/>
      <c r="Q297" s="80"/>
      <c r="R297" s="80"/>
      <c r="S297" s="80"/>
      <c r="T297" s="80"/>
      <c r="U297" s="80"/>
      <c r="V297" s="80"/>
      <c r="W297" s="80"/>
      <c r="X297" s="80"/>
      <c r="Y297" s="80"/>
      <c r="Z297" s="80"/>
    </row>
    <row r="298" spans="1:26" ht="39.75" customHeight="1">
      <c r="A298" s="78" t="s">
        <v>9</v>
      </c>
      <c r="B298" s="79" t="s">
        <v>10</v>
      </c>
      <c r="C298" s="79" t="s">
        <v>196</v>
      </c>
      <c r="D298" s="78" t="s">
        <v>611</v>
      </c>
      <c r="E298" s="80" t="s">
        <v>612</v>
      </c>
      <c r="F298" s="78" t="s">
        <v>690</v>
      </c>
      <c r="G298" s="80" t="s">
        <v>691</v>
      </c>
      <c r="H298" s="81"/>
      <c r="I298" s="81" t="s">
        <v>78</v>
      </c>
      <c r="J298" s="80" t="s">
        <v>709</v>
      </c>
      <c r="K298" s="83">
        <v>14000000</v>
      </c>
      <c r="L298" s="80" t="s">
        <v>709</v>
      </c>
      <c r="M298" s="83">
        <v>14000000</v>
      </c>
      <c r="N298" s="146"/>
      <c r="O298" s="80"/>
      <c r="P298" s="80"/>
      <c r="Q298" s="80"/>
      <c r="R298" s="80"/>
      <c r="S298" s="80"/>
      <c r="T298" s="80"/>
      <c r="U298" s="80"/>
      <c r="V298" s="80"/>
      <c r="W298" s="80"/>
      <c r="X298" s="80"/>
      <c r="Y298" s="80"/>
      <c r="Z298" s="80"/>
    </row>
    <row r="299" spans="1:26" ht="39.75" customHeight="1">
      <c r="A299" s="78" t="s">
        <v>9</v>
      </c>
      <c r="B299" s="79" t="s">
        <v>10</v>
      </c>
      <c r="C299" s="79" t="s">
        <v>196</v>
      </c>
      <c r="D299" s="78" t="s">
        <v>611</v>
      </c>
      <c r="E299" s="80" t="s">
        <v>612</v>
      </c>
      <c r="F299" s="78" t="s">
        <v>690</v>
      </c>
      <c r="G299" s="80" t="s">
        <v>691</v>
      </c>
      <c r="H299" s="81"/>
      <c r="I299" s="81" t="s">
        <v>80</v>
      </c>
      <c r="J299" s="80" t="s">
        <v>710</v>
      </c>
      <c r="K299" s="105">
        <v>2000000</v>
      </c>
      <c r="L299" s="80" t="s">
        <v>710</v>
      </c>
      <c r="M299" s="105">
        <v>4000000</v>
      </c>
      <c r="N299" s="84"/>
      <c r="O299" s="80"/>
      <c r="P299" s="80"/>
      <c r="Q299" s="80"/>
      <c r="R299" s="80"/>
      <c r="S299" s="80"/>
      <c r="T299" s="80"/>
      <c r="U299" s="80"/>
      <c r="V299" s="80"/>
      <c r="W299" s="80"/>
      <c r="X299" s="80"/>
      <c r="Y299" s="80"/>
      <c r="Z299" s="80"/>
    </row>
    <row r="300" spans="1:26" ht="39.75" customHeight="1">
      <c r="A300" s="78" t="s">
        <v>9</v>
      </c>
      <c r="B300" s="79" t="s">
        <v>10</v>
      </c>
      <c r="C300" s="79" t="s">
        <v>196</v>
      </c>
      <c r="D300" s="78" t="s">
        <v>611</v>
      </c>
      <c r="E300" s="80" t="s">
        <v>612</v>
      </c>
      <c r="F300" s="78" t="s">
        <v>690</v>
      </c>
      <c r="G300" s="80" t="s">
        <v>691</v>
      </c>
      <c r="H300" s="81"/>
      <c r="I300" s="81" t="s">
        <v>86</v>
      </c>
      <c r="J300" s="109" t="s">
        <v>711</v>
      </c>
      <c r="K300" s="83">
        <v>3000000</v>
      </c>
      <c r="L300" s="109" t="s">
        <v>712</v>
      </c>
      <c r="M300" s="83">
        <v>3000000</v>
      </c>
      <c r="N300" s="80"/>
      <c r="O300" s="80"/>
      <c r="P300" s="80"/>
      <c r="Q300" s="80"/>
      <c r="R300" s="80"/>
      <c r="S300" s="80"/>
      <c r="T300" s="80"/>
      <c r="U300" s="80"/>
      <c r="V300" s="80"/>
      <c r="W300" s="80"/>
      <c r="X300" s="80"/>
      <c r="Y300" s="80"/>
      <c r="Z300" s="80"/>
    </row>
    <row r="301" spans="1:26" ht="39.75" customHeight="1">
      <c r="A301" s="78" t="s">
        <v>9</v>
      </c>
      <c r="B301" s="79" t="s">
        <v>10</v>
      </c>
      <c r="C301" s="79" t="s">
        <v>196</v>
      </c>
      <c r="D301" s="78" t="s">
        <v>611</v>
      </c>
      <c r="E301" s="80" t="s">
        <v>612</v>
      </c>
      <c r="F301" s="78" t="s">
        <v>690</v>
      </c>
      <c r="G301" s="80" t="s">
        <v>691</v>
      </c>
      <c r="H301" s="81"/>
      <c r="I301" s="81" t="s">
        <v>137</v>
      </c>
      <c r="J301" s="80" t="s">
        <v>713</v>
      </c>
      <c r="K301" s="105">
        <v>20000000</v>
      </c>
      <c r="L301" s="80" t="s">
        <v>714</v>
      </c>
      <c r="M301" s="105">
        <v>10000000</v>
      </c>
      <c r="N301" s="84"/>
      <c r="O301" s="113"/>
      <c r="P301" s="80"/>
      <c r="Q301" s="80"/>
      <c r="R301" s="80"/>
      <c r="S301" s="80"/>
      <c r="T301" s="80"/>
      <c r="U301" s="80"/>
      <c r="V301" s="80"/>
      <c r="W301" s="80"/>
      <c r="X301" s="80"/>
      <c r="Y301" s="80"/>
      <c r="Z301" s="80"/>
    </row>
    <row r="302" spans="1:26" ht="39.75" customHeight="1">
      <c r="A302" s="78" t="s">
        <v>9</v>
      </c>
      <c r="B302" s="79" t="s">
        <v>10</v>
      </c>
      <c r="C302" s="79" t="s">
        <v>196</v>
      </c>
      <c r="D302" s="78" t="s">
        <v>611</v>
      </c>
      <c r="E302" s="80" t="s">
        <v>612</v>
      </c>
      <c r="F302" s="78" t="s">
        <v>690</v>
      </c>
      <c r="G302" s="80" t="s">
        <v>691</v>
      </c>
      <c r="H302" s="81"/>
      <c r="I302" s="81" t="s">
        <v>687</v>
      </c>
      <c r="J302" s="80" t="s">
        <v>718</v>
      </c>
      <c r="K302" s="105"/>
      <c r="L302" s="80" t="s">
        <v>719</v>
      </c>
      <c r="M302" s="105"/>
      <c r="N302" s="155"/>
      <c r="O302" s="156"/>
      <c r="P302" s="80"/>
      <c r="Q302" s="80"/>
      <c r="R302" s="80"/>
      <c r="S302" s="80"/>
      <c r="T302" s="80"/>
      <c r="U302" s="80"/>
      <c r="V302" s="80"/>
      <c r="W302" s="80"/>
      <c r="X302" s="80"/>
      <c r="Y302" s="80"/>
      <c r="Z302" s="80"/>
    </row>
    <row r="303" spans="1:26" ht="39.75" customHeight="1">
      <c r="A303" s="78" t="s">
        <v>9</v>
      </c>
      <c r="B303" s="79" t="s">
        <v>10</v>
      </c>
      <c r="C303" s="79" t="s">
        <v>196</v>
      </c>
      <c r="D303" s="78" t="s">
        <v>611</v>
      </c>
      <c r="E303" s="80" t="s">
        <v>612</v>
      </c>
      <c r="F303" s="78" t="s">
        <v>721</v>
      </c>
      <c r="G303" s="80" t="s">
        <v>722</v>
      </c>
      <c r="H303" s="81" t="s">
        <v>241</v>
      </c>
      <c r="I303" s="81"/>
      <c r="J303" s="80" t="s">
        <v>723</v>
      </c>
      <c r="K303" s="83">
        <v>15000000</v>
      </c>
      <c r="L303" s="80" t="s">
        <v>723</v>
      </c>
      <c r="M303" s="83">
        <v>15000000</v>
      </c>
      <c r="N303" s="84"/>
      <c r="O303" s="80"/>
      <c r="P303" s="80"/>
      <c r="Q303" s="80"/>
      <c r="R303" s="80"/>
      <c r="S303" s="80"/>
      <c r="T303" s="80"/>
      <c r="U303" s="80"/>
      <c r="V303" s="80"/>
      <c r="W303" s="80"/>
      <c r="X303" s="80"/>
      <c r="Y303" s="80"/>
      <c r="Z303" s="80"/>
    </row>
    <row r="304" spans="1:26" ht="39.75" customHeight="1">
      <c r="A304" s="78" t="s">
        <v>9</v>
      </c>
      <c r="B304" s="79" t="s">
        <v>10</v>
      </c>
      <c r="C304" s="79" t="s">
        <v>196</v>
      </c>
      <c r="D304" s="78" t="s">
        <v>611</v>
      </c>
      <c r="E304" s="80" t="s">
        <v>612</v>
      </c>
      <c r="F304" s="78" t="s">
        <v>721</v>
      </c>
      <c r="G304" s="80" t="s">
        <v>722</v>
      </c>
      <c r="H304" s="81" t="s">
        <v>190</v>
      </c>
      <c r="I304" s="81"/>
      <c r="J304" s="80" t="s">
        <v>616</v>
      </c>
      <c r="K304" s="83">
        <v>80000000</v>
      </c>
      <c r="L304" s="80" t="s">
        <v>616</v>
      </c>
      <c r="M304" s="83">
        <v>150000000</v>
      </c>
      <c r="N304" s="80"/>
      <c r="O304" s="80"/>
      <c r="P304" s="105"/>
      <c r="Q304" s="80"/>
      <c r="R304" s="80"/>
      <c r="S304" s="80"/>
      <c r="T304" s="80"/>
      <c r="U304" s="80"/>
      <c r="V304" s="80"/>
      <c r="W304" s="80"/>
      <c r="X304" s="80"/>
      <c r="Y304" s="80"/>
      <c r="Z304" s="80"/>
    </row>
    <row r="305" spans="1:26" ht="39.75" customHeight="1">
      <c r="A305" s="78" t="s">
        <v>9</v>
      </c>
      <c r="B305" s="79" t="s">
        <v>10</v>
      </c>
      <c r="C305" s="79" t="s">
        <v>196</v>
      </c>
      <c r="D305" s="78" t="s">
        <v>611</v>
      </c>
      <c r="E305" s="80" t="s">
        <v>612</v>
      </c>
      <c r="F305" s="78" t="s">
        <v>721</v>
      </c>
      <c r="G305" s="80" t="s">
        <v>722</v>
      </c>
      <c r="H305" s="81" t="s">
        <v>246</v>
      </c>
      <c r="I305" s="81"/>
      <c r="J305" s="80" t="s">
        <v>724</v>
      </c>
      <c r="K305" s="83">
        <v>30000000</v>
      </c>
      <c r="L305" s="80" t="s">
        <v>725</v>
      </c>
      <c r="M305" s="83">
        <f>2*K305*1.1</f>
        <v>66000000.000000007</v>
      </c>
      <c r="N305" s="84"/>
      <c r="O305" s="80"/>
      <c r="P305" s="98"/>
      <c r="Q305" s="80"/>
      <c r="R305" s="80"/>
      <c r="S305" s="80"/>
      <c r="T305" s="80"/>
      <c r="U305" s="80"/>
      <c r="V305" s="80"/>
      <c r="W305" s="80"/>
      <c r="X305" s="80"/>
      <c r="Y305" s="80"/>
      <c r="Z305" s="80"/>
    </row>
    <row r="306" spans="1:26" ht="39.75" customHeight="1">
      <c r="A306" s="78" t="s">
        <v>9</v>
      </c>
      <c r="B306" s="79" t="s">
        <v>10</v>
      </c>
      <c r="C306" s="79" t="s">
        <v>196</v>
      </c>
      <c r="D306" s="78" t="s">
        <v>611</v>
      </c>
      <c r="E306" s="80" t="s">
        <v>612</v>
      </c>
      <c r="F306" s="78" t="s">
        <v>721</v>
      </c>
      <c r="G306" s="80" t="s">
        <v>722</v>
      </c>
      <c r="H306" s="81"/>
      <c r="I306" s="81" t="s">
        <v>27</v>
      </c>
      <c r="J306" s="80" t="s">
        <v>727</v>
      </c>
      <c r="K306" s="83">
        <v>0</v>
      </c>
      <c r="L306" s="80"/>
      <c r="M306" s="83">
        <v>0</v>
      </c>
      <c r="N306" s="80"/>
      <c r="O306" s="80"/>
      <c r="P306" s="80"/>
      <c r="Q306" s="80"/>
      <c r="R306" s="80"/>
      <c r="S306" s="80"/>
      <c r="T306" s="80"/>
      <c r="U306" s="80"/>
      <c r="V306" s="80"/>
      <c r="W306" s="80"/>
      <c r="X306" s="80"/>
      <c r="Y306" s="80"/>
      <c r="Z306" s="80"/>
    </row>
    <row r="307" spans="1:26" ht="39.75" customHeight="1">
      <c r="A307" s="78" t="s">
        <v>9</v>
      </c>
      <c r="B307" s="79" t="s">
        <v>10</v>
      </c>
      <c r="C307" s="79" t="s">
        <v>196</v>
      </c>
      <c r="D307" s="78" t="s">
        <v>611</v>
      </c>
      <c r="E307" s="80" t="s">
        <v>612</v>
      </c>
      <c r="F307" s="78" t="s">
        <v>721</v>
      </c>
      <c r="G307" s="80" t="s">
        <v>722</v>
      </c>
      <c r="H307" s="81"/>
      <c r="I307" s="81" t="s">
        <v>126</v>
      </c>
      <c r="J307" s="80" t="s">
        <v>728</v>
      </c>
      <c r="K307" s="105">
        <v>5000000</v>
      </c>
      <c r="L307" s="80" t="s">
        <v>729</v>
      </c>
      <c r="M307" s="105">
        <v>5000000</v>
      </c>
      <c r="N307" s="84"/>
      <c r="O307" s="80"/>
      <c r="P307" s="80"/>
      <c r="Q307" s="80"/>
      <c r="R307" s="80"/>
      <c r="S307" s="80"/>
      <c r="T307" s="80"/>
      <c r="U307" s="80"/>
      <c r="V307" s="80"/>
      <c r="W307" s="80"/>
      <c r="X307" s="80"/>
      <c r="Y307" s="80"/>
      <c r="Z307" s="80"/>
    </row>
    <row r="308" spans="1:26" ht="39.75" customHeight="1">
      <c r="A308" s="78" t="s">
        <v>9</v>
      </c>
      <c r="B308" s="79" t="s">
        <v>10</v>
      </c>
      <c r="C308" s="79" t="s">
        <v>196</v>
      </c>
      <c r="D308" s="78" t="s">
        <v>611</v>
      </c>
      <c r="E308" s="80" t="s">
        <v>612</v>
      </c>
      <c r="F308" s="78" t="s">
        <v>721</v>
      </c>
      <c r="G308" s="80" t="s">
        <v>722</v>
      </c>
      <c r="H308" s="81"/>
      <c r="I308" s="81" t="s">
        <v>213</v>
      </c>
      <c r="J308" s="80" t="s">
        <v>730</v>
      </c>
      <c r="K308" s="83">
        <v>15000000</v>
      </c>
      <c r="L308" s="80" t="s">
        <v>730</v>
      </c>
      <c r="M308" s="83">
        <v>15000000</v>
      </c>
      <c r="N308" s="84"/>
      <c r="O308" s="80"/>
      <c r="P308" s="80"/>
      <c r="Q308" s="80"/>
      <c r="R308" s="80"/>
      <c r="S308" s="80"/>
      <c r="T308" s="80"/>
      <c r="U308" s="80"/>
      <c r="V308" s="80"/>
      <c r="W308" s="80"/>
      <c r="X308" s="80"/>
      <c r="Y308" s="80"/>
      <c r="Z308" s="80"/>
    </row>
    <row r="309" spans="1:26" ht="39.75" customHeight="1">
      <c r="A309" s="78" t="s">
        <v>9</v>
      </c>
      <c r="B309" s="79" t="s">
        <v>10</v>
      </c>
      <c r="C309" s="79" t="s">
        <v>196</v>
      </c>
      <c r="D309" s="78" t="s">
        <v>611</v>
      </c>
      <c r="E309" s="80" t="s">
        <v>612</v>
      </c>
      <c r="F309" s="78" t="s">
        <v>721</v>
      </c>
      <c r="G309" s="80" t="s">
        <v>722</v>
      </c>
      <c r="H309" s="81"/>
      <c r="I309" s="81" t="s">
        <v>78</v>
      </c>
      <c r="J309" s="80" t="s">
        <v>731</v>
      </c>
      <c r="K309" s="83">
        <v>10000000</v>
      </c>
      <c r="L309" s="80" t="s">
        <v>731</v>
      </c>
      <c r="M309" s="83">
        <v>30000000</v>
      </c>
      <c r="N309" s="146"/>
      <c r="O309" s="80"/>
      <c r="P309" s="80"/>
      <c r="Q309" s="80"/>
      <c r="R309" s="80"/>
      <c r="S309" s="80"/>
      <c r="T309" s="80"/>
      <c r="U309" s="80"/>
      <c r="V309" s="80"/>
      <c r="W309" s="80"/>
      <c r="X309" s="80"/>
      <c r="Y309" s="80"/>
      <c r="Z309" s="80"/>
    </row>
    <row r="310" spans="1:26" ht="39.75" customHeight="1">
      <c r="A310" s="78" t="s">
        <v>9</v>
      </c>
      <c r="B310" s="79" t="s">
        <v>10</v>
      </c>
      <c r="C310" s="79" t="s">
        <v>196</v>
      </c>
      <c r="D310" s="78" t="s">
        <v>611</v>
      </c>
      <c r="E310" s="80" t="s">
        <v>612</v>
      </c>
      <c r="F310" s="78" t="s">
        <v>721</v>
      </c>
      <c r="G310" s="80" t="s">
        <v>722</v>
      </c>
      <c r="H310" s="81"/>
      <c r="I310" s="81" t="s">
        <v>80</v>
      </c>
      <c r="J310" s="80" t="s">
        <v>732</v>
      </c>
      <c r="K310" s="105">
        <v>2000000</v>
      </c>
      <c r="L310" s="80" t="s">
        <v>732</v>
      </c>
      <c r="M310" s="105">
        <v>4000000</v>
      </c>
      <c r="N310" s="84"/>
      <c r="O310" s="80"/>
      <c r="P310" s="80"/>
      <c r="Q310" s="80"/>
      <c r="R310" s="80"/>
      <c r="S310" s="80"/>
      <c r="T310" s="80"/>
      <c r="U310" s="80"/>
      <c r="V310" s="80"/>
      <c r="W310" s="80"/>
      <c r="X310" s="80"/>
      <c r="Y310" s="80"/>
      <c r="Z310" s="80"/>
    </row>
    <row r="311" spans="1:26" ht="39.75" customHeight="1">
      <c r="A311" s="78" t="s">
        <v>9</v>
      </c>
      <c r="B311" s="79" t="s">
        <v>10</v>
      </c>
      <c r="C311" s="79" t="s">
        <v>196</v>
      </c>
      <c r="D311" s="78" t="s">
        <v>611</v>
      </c>
      <c r="E311" s="80" t="s">
        <v>612</v>
      </c>
      <c r="F311" s="78" t="s">
        <v>721</v>
      </c>
      <c r="G311" s="80" t="s">
        <v>722</v>
      </c>
      <c r="H311" s="81"/>
      <c r="I311" s="81" t="s">
        <v>86</v>
      </c>
      <c r="J311" s="109" t="s">
        <v>733</v>
      </c>
      <c r="K311" s="83">
        <v>3000000</v>
      </c>
      <c r="L311" s="109" t="s">
        <v>734</v>
      </c>
      <c r="M311" s="83">
        <v>3000000</v>
      </c>
      <c r="N311" s="80"/>
      <c r="O311" s="80"/>
      <c r="P311" s="80"/>
      <c r="Q311" s="80"/>
      <c r="R311" s="80"/>
      <c r="S311" s="80"/>
      <c r="T311" s="80"/>
      <c r="U311" s="80"/>
      <c r="V311" s="80"/>
      <c r="W311" s="80"/>
      <c r="X311" s="80"/>
      <c r="Y311" s="80"/>
      <c r="Z311" s="80"/>
    </row>
    <row r="312" spans="1:26" ht="39.75" customHeight="1">
      <c r="A312" s="78" t="s">
        <v>9</v>
      </c>
      <c r="B312" s="79" t="s">
        <v>10</v>
      </c>
      <c r="C312" s="79" t="s">
        <v>196</v>
      </c>
      <c r="D312" s="78" t="s">
        <v>611</v>
      </c>
      <c r="E312" s="80" t="s">
        <v>612</v>
      </c>
      <c r="F312" s="78" t="s">
        <v>721</v>
      </c>
      <c r="G312" s="80" t="s">
        <v>722</v>
      </c>
      <c r="H312" s="81"/>
      <c r="I312" s="81" t="s">
        <v>137</v>
      </c>
      <c r="J312" s="80" t="s">
        <v>735</v>
      </c>
      <c r="K312" s="105">
        <v>10000000</v>
      </c>
      <c r="L312" s="80" t="s">
        <v>736</v>
      </c>
      <c r="M312" s="105">
        <v>8000000</v>
      </c>
      <c r="N312" s="80"/>
      <c r="O312" s="80"/>
      <c r="P312" s="80"/>
      <c r="Q312" s="80"/>
      <c r="R312" s="80"/>
      <c r="S312" s="80"/>
      <c r="T312" s="80"/>
      <c r="U312" s="80"/>
      <c r="V312" s="80"/>
      <c r="W312" s="80"/>
      <c r="X312" s="80"/>
      <c r="Y312" s="80"/>
      <c r="Z312" s="80"/>
    </row>
    <row r="313" spans="1:26" ht="39.75" customHeight="1">
      <c r="A313" s="78" t="s">
        <v>9</v>
      </c>
      <c r="B313" s="79" t="s">
        <v>10</v>
      </c>
      <c r="C313" s="79" t="s">
        <v>196</v>
      </c>
      <c r="D313" s="78" t="s">
        <v>611</v>
      </c>
      <c r="E313" s="80" t="s">
        <v>612</v>
      </c>
      <c r="F313" s="78" t="s">
        <v>721</v>
      </c>
      <c r="G313" s="80" t="s">
        <v>722</v>
      </c>
      <c r="H313" s="81"/>
      <c r="I313" s="81" t="s">
        <v>687</v>
      </c>
      <c r="J313" s="80" t="s">
        <v>740</v>
      </c>
      <c r="K313" s="105">
        <v>0</v>
      </c>
      <c r="L313" s="80" t="s">
        <v>741</v>
      </c>
      <c r="M313" s="105">
        <v>0</v>
      </c>
      <c r="N313" s="155"/>
      <c r="O313" s="156"/>
      <c r="P313" s="80"/>
      <c r="Q313" s="80"/>
      <c r="R313" s="80"/>
      <c r="S313" s="80"/>
      <c r="T313" s="80"/>
      <c r="U313" s="80"/>
      <c r="V313" s="80"/>
      <c r="W313" s="80"/>
      <c r="X313" s="80"/>
      <c r="Y313" s="80"/>
      <c r="Z313" s="80"/>
    </row>
    <row r="314" spans="1:26" ht="39.75" customHeight="1">
      <c r="A314" s="78" t="s">
        <v>9</v>
      </c>
      <c r="B314" s="79" t="s">
        <v>10</v>
      </c>
      <c r="C314" s="79" t="s">
        <v>196</v>
      </c>
      <c r="D314" s="78" t="s">
        <v>611</v>
      </c>
      <c r="E314" s="80" t="s">
        <v>612</v>
      </c>
      <c r="F314" s="78" t="s">
        <v>743</v>
      </c>
      <c r="G314" s="80" t="s">
        <v>744</v>
      </c>
      <c r="H314" s="81" t="s">
        <v>96</v>
      </c>
      <c r="I314" s="81"/>
      <c r="J314" s="80" t="s">
        <v>745</v>
      </c>
      <c r="K314" s="83">
        <v>15000000</v>
      </c>
      <c r="L314" s="80" t="s">
        <v>745</v>
      </c>
      <c r="M314" s="83">
        <v>15000000</v>
      </c>
      <c r="N314" s="84"/>
      <c r="O314" s="80"/>
      <c r="P314" s="80"/>
      <c r="Q314" s="80"/>
      <c r="R314" s="80"/>
      <c r="S314" s="80"/>
      <c r="T314" s="80"/>
      <c r="U314" s="80"/>
      <c r="V314" s="80"/>
      <c r="W314" s="80"/>
      <c r="X314" s="80"/>
      <c r="Y314" s="80"/>
      <c r="Z314" s="80"/>
    </row>
    <row r="315" spans="1:26" ht="39.75" customHeight="1">
      <c r="A315" s="78" t="s">
        <v>9</v>
      </c>
      <c r="B315" s="79" t="s">
        <v>10</v>
      </c>
      <c r="C315" s="79" t="s">
        <v>196</v>
      </c>
      <c r="D315" s="78" t="s">
        <v>611</v>
      </c>
      <c r="E315" s="80" t="s">
        <v>612</v>
      </c>
      <c r="F315" s="78" t="s">
        <v>743</v>
      </c>
      <c r="G315" s="80" t="s">
        <v>744</v>
      </c>
      <c r="H315" s="81" t="s">
        <v>126</v>
      </c>
      <c r="I315" s="81"/>
      <c r="J315" s="80" t="s">
        <v>746</v>
      </c>
      <c r="K315" s="105">
        <v>3000000</v>
      </c>
      <c r="L315" s="80" t="s">
        <v>747</v>
      </c>
      <c r="M315" s="105">
        <v>3000000</v>
      </c>
      <c r="N315" s="84"/>
      <c r="O315" s="80"/>
      <c r="P315" s="80"/>
      <c r="Q315" s="80"/>
      <c r="R315" s="80"/>
      <c r="S315" s="80"/>
      <c r="T315" s="80"/>
      <c r="U315" s="80"/>
      <c r="V315" s="80"/>
      <c r="W315" s="80"/>
      <c r="X315" s="80"/>
      <c r="Y315" s="80"/>
      <c r="Z315" s="80"/>
    </row>
    <row r="316" spans="1:26" ht="39.75" customHeight="1">
      <c r="A316" s="78" t="s">
        <v>9</v>
      </c>
      <c r="B316" s="79" t="s">
        <v>10</v>
      </c>
      <c r="C316" s="79" t="s">
        <v>196</v>
      </c>
      <c r="D316" s="78" t="s">
        <v>611</v>
      </c>
      <c r="E316" s="80" t="s">
        <v>612</v>
      </c>
      <c r="F316" s="78" t="s">
        <v>743</v>
      </c>
      <c r="G316" s="80" t="s">
        <v>744</v>
      </c>
      <c r="H316" s="81" t="s">
        <v>213</v>
      </c>
      <c r="I316" s="81"/>
      <c r="J316" s="80" t="s">
        <v>748</v>
      </c>
      <c r="K316" s="83">
        <v>5000000</v>
      </c>
      <c r="L316" s="80" t="s">
        <v>748</v>
      </c>
      <c r="M316" s="83">
        <v>5000000</v>
      </c>
      <c r="N316" s="84"/>
      <c r="O316" s="80"/>
      <c r="P316" s="80"/>
      <c r="Q316" s="80"/>
      <c r="R316" s="80"/>
      <c r="S316" s="80"/>
      <c r="T316" s="80"/>
      <c r="U316" s="80"/>
      <c r="V316" s="80"/>
      <c r="W316" s="80"/>
      <c r="X316" s="80"/>
      <c r="Y316" s="80"/>
      <c r="Z316" s="80"/>
    </row>
    <row r="317" spans="1:26" ht="39.75" customHeight="1">
      <c r="A317" s="78" t="s">
        <v>9</v>
      </c>
      <c r="B317" s="79" t="s">
        <v>10</v>
      </c>
      <c r="C317" s="79" t="s">
        <v>196</v>
      </c>
      <c r="D317" s="78" t="s">
        <v>611</v>
      </c>
      <c r="E317" s="80" t="s">
        <v>612</v>
      </c>
      <c r="F317" s="78" t="s">
        <v>743</v>
      </c>
      <c r="G317" s="80" t="s">
        <v>744</v>
      </c>
      <c r="H317" s="81" t="s">
        <v>78</v>
      </c>
      <c r="I317" s="81"/>
      <c r="J317" s="80"/>
      <c r="K317" s="83">
        <v>0</v>
      </c>
      <c r="L317" s="80"/>
      <c r="M317" s="83">
        <v>0</v>
      </c>
      <c r="N317" s="119"/>
      <c r="O317" s="108"/>
      <c r="P317" s="80"/>
      <c r="Q317" s="80"/>
      <c r="R317" s="80"/>
      <c r="S317" s="80"/>
      <c r="T317" s="80"/>
      <c r="U317" s="80"/>
      <c r="V317" s="80"/>
      <c r="W317" s="80"/>
      <c r="X317" s="80"/>
      <c r="Y317" s="80"/>
      <c r="Z317" s="80"/>
    </row>
    <row r="318" spans="1:26" ht="39.75" customHeight="1">
      <c r="A318" s="78" t="s">
        <v>9</v>
      </c>
      <c r="B318" s="79" t="s">
        <v>10</v>
      </c>
      <c r="C318" s="79" t="s">
        <v>196</v>
      </c>
      <c r="D318" s="78" t="s">
        <v>611</v>
      </c>
      <c r="E318" s="80" t="s">
        <v>612</v>
      </c>
      <c r="F318" s="78" t="s">
        <v>743</v>
      </c>
      <c r="G318" s="80" t="s">
        <v>744</v>
      </c>
      <c r="H318" s="81" t="s">
        <v>322</v>
      </c>
      <c r="I318" s="81"/>
      <c r="J318" s="80" t="s">
        <v>749</v>
      </c>
      <c r="K318" s="105">
        <v>2000000</v>
      </c>
      <c r="L318" s="80" t="s">
        <v>749</v>
      </c>
      <c r="M318" s="105">
        <v>3000000</v>
      </c>
      <c r="N318" s="151"/>
      <c r="O318" s="80"/>
      <c r="P318" s="80"/>
      <c r="Q318" s="80"/>
      <c r="R318" s="80"/>
      <c r="S318" s="80"/>
      <c r="T318" s="80"/>
      <c r="U318" s="80"/>
      <c r="V318" s="80"/>
      <c r="W318" s="80"/>
      <c r="X318" s="80"/>
      <c r="Y318" s="80"/>
      <c r="Z318" s="80"/>
    </row>
    <row r="319" spans="1:26" ht="39.75" customHeight="1">
      <c r="A319" s="78" t="s">
        <v>9</v>
      </c>
      <c r="B319" s="79" t="s">
        <v>10</v>
      </c>
      <c r="C319" s="79" t="s">
        <v>196</v>
      </c>
      <c r="D319" s="78" t="s">
        <v>611</v>
      </c>
      <c r="E319" s="80" t="s">
        <v>612</v>
      </c>
      <c r="F319" s="78" t="s">
        <v>743</v>
      </c>
      <c r="G319" s="80" t="s">
        <v>744</v>
      </c>
      <c r="H319" s="81" t="s">
        <v>86</v>
      </c>
      <c r="I319" s="81"/>
      <c r="J319" s="109" t="s">
        <v>750</v>
      </c>
      <c r="K319" s="83">
        <v>3000000</v>
      </c>
      <c r="L319" s="109" t="s">
        <v>751</v>
      </c>
      <c r="M319" s="83">
        <v>3000000</v>
      </c>
      <c r="N319" s="121"/>
      <c r="O319" s="80"/>
      <c r="P319" s="80"/>
      <c r="Q319" s="80"/>
      <c r="R319" s="80"/>
      <c r="S319" s="80"/>
      <c r="T319" s="80"/>
      <c r="U319" s="80"/>
      <c r="V319" s="80"/>
      <c r="W319" s="80"/>
      <c r="X319" s="80"/>
      <c r="Y319" s="80"/>
      <c r="Z319" s="80"/>
    </row>
    <row r="320" spans="1:26" ht="39.75" customHeight="1">
      <c r="A320" s="78" t="s">
        <v>9</v>
      </c>
      <c r="B320" s="79" t="s">
        <v>10</v>
      </c>
      <c r="C320" s="79" t="s">
        <v>196</v>
      </c>
      <c r="D320" s="78" t="s">
        <v>611</v>
      </c>
      <c r="E320" s="80" t="s">
        <v>612</v>
      </c>
      <c r="F320" s="78" t="s">
        <v>743</v>
      </c>
      <c r="G320" s="80" t="s">
        <v>744</v>
      </c>
      <c r="H320" s="81" t="s">
        <v>137</v>
      </c>
      <c r="I320" s="81"/>
      <c r="J320" s="80" t="s">
        <v>753</v>
      </c>
      <c r="K320" s="105">
        <v>10000000</v>
      </c>
      <c r="L320" s="80" t="s">
        <v>754</v>
      </c>
      <c r="M320" s="105">
        <v>10000000</v>
      </c>
      <c r="N320" s="80"/>
      <c r="O320" s="80"/>
      <c r="P320" s="80"/>
      <c r="Q320" s="80"/>
      <c r="R320" s="80"/>
      <c r="S320" s="80"/>
      <c r="T320" s="80"/>
      <c r="U320" s="80"/>
      <c r="V320" s="80"/>
      <c r="W320" s="80"/>
      <c r="X320" s="80"/>
      <c r="Y320" s="80"/>
      <c r="Z320" s="80"/>
    </row>
    <row r="321" spans="1:26" ht="39.75" customHeight="1">
      <c r="A321" s="78" t="s">
        <v>9</v>
      </c>
      <c r="B321" s="79" t="s">
        <v>10</v>
      </c>
      <c r="C321" s="79" t="s">
        <v>196</v>
      </c>
      <c r="D321" s="78" t="s">
        <v>611</v>
      </c>
      <c r="E321" s="80" t="s">
        <v>612</v>
      </c>
      <c r="F321" s="78" t="s">
        <v>743</v>
      </c>
      <c r="G321" s="80" t="s">
        <v>744</v>
      </c>
      <c r="H321" s="81" t="s">
        <v>121</v>
      </c>
      <c r="I321" s="81"/>
      <c r="J321" s="80" t="s">
        <v>757</v>
      </c>
      <c r="K321" s="83">
        <v>5000000</v>
      </c>
      <c r="L321" s="80" t="s">
        <v>757</v>
      </c>
      <c r="M321" s="83">
        <v>5000000</v>
      </c>
      <c r="N321" s="84"/>
      <c r="O321" s="80"/>
      <c r="P321" s="80"/>
      <c r="Q321" s="80"/>
      <c r="R321" s="80"/>
      <c r="S321" s="80"/>
      <c r="T321" s="80"/>
      <c r="U321" s="80"/>
      <c r="V321" s="80"/>
      <c r="W321" s="80"/>
      <c r="X321" s="80"/>
      <c r="Y321" s="80"/>
      <c r="Z321" s="80"/>
    </row>
    <row r="322" spans="1:26" ht="39.75" customHeight="1">
      <c r="A322" s="78" t="s">
        <v>9</v>
      </c>
      <c r="B322" s="79" t="s">
        <v>10</v>
      </c>
      <c r="C322" s="79" t="s">
        <v>196</v>
      </c>
      <c r="D322" s="78" t="s">
        <v>611</v>
      </c>
      <c r="E322" s="80" t="s">
        <v>612</v>
      </c>
      <c r="F322" s="78" t="s">
        <v>743</v>
      </c>
      <c r="G322" s="80" t="s">
        <v>744</v>
      </c>
      <c r="H322" s="81" t="s">
        <v>120</v>
      </c>
      <c r="I322" s="81"/>
      <c r="J322" s="80" t="s">
        <v>758</v>
      </c>
      <c r="K322" s="83">
        <v>25000000</v>
      </c>
      <c r="L322" s="80" t="s">
        <v>759</v>
      </c>
      <c r="M322" s="83">
        <v>75000000</v>
      </c>
      <c r="N322" s="80"/>
      <c r="O322" s="80"/>
      <c r="P322" s="80"/>
      <c r="Q322" s="80"/>
      <c r="R322" s="80"/>
      <c r="S322" s="80"/>
      <c r="T322" s="80"/>
      <c r="U322" s="80"/>
      <c r="V322" s="80"/>
      <c r="W322" s="80"/>
      <c r="X322" s="80"/>
      <c r="Y322" s="80"/>
      <c r="Z322" s="80"/>
    </row>
    <row r="323" spans="1:26" ht="39.75" customHeight="1">
      <c r="A323" s="78" t="s">
        <v>9</v>
      </c>
      <c r="B323" s="79" t="s">
        <v>10</v>
      </c>
      <c r="C323" s="79" t="s">
        <v>196</v>
      </c>
      <c r="D323" s="78" t="s">
        <v>611</v>
      </c>
      <c r="E323" s="80" t="s">
        <v>612</v>
      </c>
      <c r="F323" s="78" t="s">
        <v>743</v>
      </c>
      <c r="G323" s="80" t="s">
        <v>744</v>
      </c>
      <c r="H323" s="81" t="s">
        <v>246</v>
      </c>
      <c r="I323" s="81"/>
      <c r="J323" s="80" t="s">
        <v>762</v>
      </c>
      <c r="K323" s="83">
        <v>500000</v>
      </c>
      <c r="L323" s="80" t="s">
        <v>762</v>
      </c>
      <c r="M323" s="83">
        <f>2*K323*1.1</f>
        <v>1100000</v>
      </c>
      <c r="N323" s="84"/>
      <c r="O323" s="80"/>
      <c r="P323" s="98"/>
      <c r="Q323" s="80"/>
      <c r="R323" s="80"/>
      <c r="S323" s="80"/>
      <c r="T323" s="80"/>
      <c r="U323" s="80"/>
      <c r="V323" s="80"/>
      <c r="W323" s="80"/>
      <c r="X323" s="80"/>
      <c r="Y323" s="80"/>
      <c r="Z323" s="80"/>
    </row>
    <row r="324" spans="1:26" ht="39.75" customHeight="1">
      <c r="A324" s="78" t="s">
        <v>9</v>
      </c>
      <c r="B324" s="79" t="s">
        <v>10</v>
      </c>
      <c r="C324" s="79" t="s">
        <v>196</v>
      </c>
      <c r="D324" s="78" t="s">
        <v>611</v>
      </c>
      <c r="E324" s="80" t="s">
        <v>612</v>
      </c>
      <c r="F324" s="78" t="s">
        <v>743</v>
      </c>
      <c r="G324" s="80" t="s">
        <v>744</v>
      </c>
      <c r="H324" s="81"/>
      <c r="I324" s="81" t="s">
        <v>687</v>
      </c>
      <c r="J324" s="80" t="s">
        <v>764</v>
      </c>
      <c r="K324" s="105">
        <v>0</v>
      </c>
      <c r="L324" s="80" t="s">
        <v>765</v>
      </c>
      <c r="M324" s="105">
        <v>0</v>
      </c>
      <c r="N324" s="155"/>
      <c r="O324" s="156"/>
      <c r="P324" s="80"/>
      <c r="Q324" s="80"/>
      <c r="R324" s="80"/>
      <c r="S324" s="80"/>
      <c r="T324" s="80"/>
      <c r="U324" s="80"/>
      <c r="V324" s="80"/>
      <c r="W324" s="80"/>
      <c r="X324" s="80"/>
      <c r="Y324" s="80"/>
      <c r="Z324" s="80"/>
    </row>
    <row r="325" spans="1:26" ht="39.75" customHeight="1">
      <c r="A325" s="78" t="s">
        <v>9</v>
      </c>
      <c r="B325" s="79" t="s">
        <v>10</v>
      </c>
      <c r="C325" s="79" t="s">
        <v>196</v>
      </c>
      <c r="D325" s="78" t="s">
        <v>611</v>
      </c>
      <c r="E325" s="80" t="s">
        <v>612</v>
      </c>
      <c r="F325" s="78" t="s">
        <v>766</v>
      </c>
      <c r="G325" s="80" t="s">
        <v>767</v>
      </c>
      <c r="H325" s="81" t="s">
        <v>96</v>
      </c>
      <c r="I325" s="81"/>
      <c r="J325" s="80" t="s">
        <v>768</v>
      </c>
      <c r="K325" s="83">
        <v>30000000</v>
      </c>
      <c r="L325" s="80" t="s">
        <v>768</v>
      </c>
      <c r="M325" s="83">
        <v>30000000</v>
      </c>
      <c r="N325" s="84"/>
      <c r="O325" s="157"/>
      <c r="P325" s="157"/>
      <c r="Q325" s="80"/>
      <c r="R325" s="80"/>
      <c r="S325" s="80"/>
      <c r="T325" s="80"/>
      <c r="U325" s="80"/>
      <c r="V325" s="80"/>
      <c r="W325" s="80"/>
      <c r="X325" s="80"/>
      <c r="Y325" s="80"/>
      <c r="Z325" s="80"/>
    </row>
    <row r="326" spans="1:26" ht="39.75" customHeight="1">
      <c r="A326" s="78" t="s">
        <v>9</v>
      </c>
      <c r="B326" s="79" t="s">
        <v>10</v>
      </c>
      <c r="C326" s="79" t="s">
        <v>196</v>
      </c>
      <c r="D326" s="78" t="s">
        <v>611</v>
      </c>
      <c r="E326" s="80" t="s">
        <v>612</v>
      </c>
      <c r="F326" s="78" t="s">
        <v>766</v>
      </c>
      <c r="G326" s="80" t="s">
        <v>767</v>
      </c>
      <c r="H326" s="81" t="s">
        <v>126</v>
      </c>
      <c r="I326" s="81"/>
      <c r="J326" s="80" t="s">
        <v>769</v>
      </c>
      <c r="K326" s="105">
        <v>4000000</v>
      </c>
      <c r="L326" s="80" t="s">
        <v>770</v>
      </c>
      <c r="M326" s="105">
        <v>4000000</v>
      </c>
      <c r="N326" s="84"/>
      <c r="O326" s="158"/>
      <c r="P326" s="80"/>
      <c r="Q326" s="80"/>
      <c r="R326" s="80"/>
      <c r="S326" s="80"/>
      <c r="T326" s="80"/>
      <c r="U326" s="80"/>
      <c r="V326" s="80"/>
      <c r="W326" s="80"/>
      <c r="X326" s="80"/>
      <c r="Y326" s="80"/>
      <c r="Z326" s="80"/>
    </row>
    <row r="327" spans="1:26" ht="39.75" customHeight="1">
      <c r="A327" s="78" t="s">
        <v>9</v>
      </c>
      <c r="B327" s="79" t="s">
        <v>10</v>
      </c>
      <c r="C327" s="79" t="s">
        <v>196</v>
      </c>
      <c r="D327" s="78" t="s">
        <v>611</v>
      </c>
      <c r="E327" s="80" t="s">
        <v>612</v>
      </c>
      <c r="F327" s="78" t="s">
        <v>766</v>
      </c>
      <c r="G327" s="80" t="s">
        <v>767</v>
      </c>
      <c r="H327" s="81" t="s">
        <v>213</v>
      </c>
      <c r="I327" s="81"/>
      <c r="J327" s="80" t="s">
        <v>771</v>
      </c>
      <c r="K327" s="83">
        <v>5000000</v>
      </c>
      <c r="L327" s="80" t="s">
        <v>771</v>
      </c>
      <c r="M327" s="83">
        <v>5000000</v>
      </c>
      <c r="N327" s="159"/>
      <c r="O327" s="160"/>
      <c r="P327" s="161"/>
      <c r="Q327" s="80"/>
      <c r="R327" s="80"/>
      <c r="S327" s="80"/>
      <c r="T327" s="80"/>
      <c r="U327" s="80"/>
      <c r="V327" s="80"/>
      <c r="W327" s="80"/>
      <c r="X327" s="80"/>
      <c r="Y327" s="80"/>
      <c r="Z327" s="80"/>
    </row>
    <row r="328" spans="1:26" ht="39.75" customHeight="1">
      <c r="A328" s="78" t="s">
        <v>9</v>
      </c>
      <c r="B328" s="79" t="s">
        <v>10</v>
      </c>
      <c r="C328" s="79" t="s">
        <v>196</v>
      </c>
      <c r="D328" s="78" t="s">
        <v>611</v>
      </c>
      <c r="E328" s="80" t="s">
        <v>612</v>
      </c>
      <c r="F328" s="78" t="s">
        <v>766</v>
      </c>
      <c r="G328" s="80" t="s">
        <v>767</v>
      </c>
      <c r="H328" s="81" t="s">
        <v>78</v>
      </c>
      <c r="I328" s="81"/>
      <c r="J328" s="80" t="s">
        <v>772</v>
      </c>
      <c r="K328" s="83">
        <v>5000000</v>
      </c>
      <c r="L328" s="80" t="s">
        <v>772</v>
      </c>
      <c r="M328" s="83">
        <v>15000000</v>
      </c>
      <c r="N328" s="119"/>
      <c r="O328" s="108"/>
      <c r="P328" s="80"/>
      <c r="Q328" s="80"/>
      <c r="R328" s="80"/>
      <c r="S328" s="80"/>
      <c r="T328" s="80"/>
      <c r="U328" s="80"/>
      <c r="V328" s="80"/>
      <c r="W328" s="80"/>
      <c r="X328" s="80"/>
      <c r="Y328" s="80"/>
      <c r="Z328" s="80"/>
    </row>
    <row r="329" spans="1:26" ht="39.75" customHeight="1">
      <c r="A329" s="78" t="s">
        <v>9</v>
      </c>
      <c r="B329" s="79" t="s">
        <v>10</v>
      </c>
      <c r="C329" s="79" t="s">
        <v>196</v>
      </c>
      <c r="D329" s="78" t="s">
        <v>611</v>
      </c>
      <c r="E329" s="80" t="s">
        <v>612</v>
      </c>
      <c r="F329" s="78" t="s">
        <v>766</v>
      </c>
      <c r="G329" s="80" t="s">
        <v>767</v>
      </c>
      <c r="H329" s="81" t="s">
        <v>322</v>
      </c>
      <c r="I329" s="81"/>
      <c r="J329" s="80" t="s">
        <v>773</v>
      </c>
      <c r="K329" s="105">
        <v>2000000</v>
      </c>
      <c r="L329" s="80" t="s">
        <v>774</v>
      </c>
      <c r="M329" s="105">
        <v>3000000</v>
      </c>
      <c r="N329" s="84"/>
      <c r="O329" s="80"/>
      <c r="P329" s="80"/>
      <c r="Q329" s="80"/>
      <c r="R329" s="80"/>
      <c r="S329" s="80"/>
      <c r="T329" s="80"/>
      <c r="U329" s="80"/>
      <c r="V329" s="80"/>
      <c r="W329" s="80"/>
      <c r="X329" s="80"/>
      <c r="Y329" s="80"/>
      <c r="Z329" s="80"/>
    </row>
    <row r="330" spans="1:26" ht="39.75" customHeight="1">
      <c r="A330" s="78" t="s">
        <v>9</v>
      </c>
      <c r="B330" s="79" t="s">
        <v>10</v>
      </c>
      <c r="C330" s="79" t="s">
        <v>196</v>
      </c>
      <c r="D330" s="78" t="s">
        <v>611</v>
      </c>
      <c r="E330" s="80" t="s">
        <v>612</v>
      </c>
      <c r="F330" s="78" t="s">
        <v>766</v>
      </c>
      <c r="G330" s="80" t="s">
        <v>767</v>
      </c>
      <c r="H330" s="81" t="s">
        <v>86</v>
      </c>
      <c r="I330" s="81"/>
      <c r="J330" s="109" t="s">
        <v>775</v>
      </c>
      <c r="K330" s="83">
        <v>3000000</v>
      </c>
      <c r="L330" s="109" t="s">
        <v>776</v>
      </c>
      <c r="M330" s="83">
        <v>3000000</v>
      </c>
      <c r="N330" s="84"/>
      <c r="O330" s="80"/>
      <c r="P330" s="80"/>
      <c r="Q330" s="80"/>
      <c r="R330" s="80"/>
      <c r="S330" s="80"/>
      <c r="T330" s="80"/>
      <c r="U330" s="80"/>
      <c r="V330" s="80"/>
      <c r="W330" s="80"/>
      <c r="X330" s="80"/>
      <c r="Y330" s="80"/>
      <c r="Z330" s="80"/>
    </row>
    <row r="331" spans="1:26" ht="39.75" customHeight="1">
      <c r="A331" s="78" t="s">
        <v>9</v>
      </c>
      <c r="B331" s="79" t="s">
        <v>10</v>
      </c>
      <c r="C331" s="79" t="s">
        <v>196</v>
      </c>
      <c r="D331" s="78" t="s">
        <v>611</v>
      </c>
      <c r="E331" s="80" t="s">
        <v>612</v>
      </c>
      <c r="F331" s="78" t="s">
        <v>766</v>
      </c>
      <c r="G331" s="80" t="s">
        <v>767</v>
      </c>
      <c r="H331" s="81" t="s">
        <v>241</v>
      </c>
      <c r="I331" s="81"/>
      <c r="J331" s="80" t="s">
        <v>778</v>
      </c>
      <c r="K331" s="83">
        <v>0</v>
      </c>
      <c r="L331" s="80" t="s">
        <v>778</v>
      </c>
      <c r="M331" s="83">
        <v>5000000</v>
      </c>
      <c r="N331" s="84"/>
      <c r="O331" s="80"/>
      <c r="P331" s="80"/>
      <c r="Q331" s="80"/>
      <c r="R331" s="80"/>
      <c r="S331" s="80"/>
      <c r="T331" s="80"/>
      <c r="U331" s="80"/>
      <c r="V331" s="80"/>
      <c r="W331" s="80"/>
      <c r="X331" s="80"/>
      <c r="Y331" s="80"/>
      <c r="Z331" s="80"/>
    </row>
    <row r="332" spans="1:26" ht="39.75" customHeight="1">
      <c r="A332" s="78" t="s">
        <v>9</v>
      </c>
      <c r="B332" s="79" t="s">
        <v>10</v>
      </c>
      <c r="C332" s="79" t="s">
        <v>196</v>
      </c>
      <c r="D332" s="78" t="s">
        <v>611</v>
      </c>
      <c r="E332" s="80" t="s">
        <v>612</v>
      </c>
      <c r="F332" s="78" t="s">
        <v>766</v>
      </c>
      <c r="G332" s="80" t="s">
        <v>767</v>
      </c>
      <c r="H332" s="81" t="s">
        <v>190</v>
      </c>
      <c r="I332" s="81"/>
      <c r="J332" s="80" t="s">
        <v>780</v>
      </c>
      <c r="K332" s="105">
        <v>30161872.84</v>
      </c>
      <c r="L332" s="80" t="s">
        <v>781</v>
      </c>
      <c r="M332" s="105">
        <v>37702341.049999997</v>
      </c>
      <c r="N332" s="80"/>
      <c r="O332" s="80"/>
      <c r="P332" s="105"/>
      <c r="Q332" s="80"/>
      <c r="R332" s="80"/>
      <c r="S332" s="80"/>
      <c r="T332" s="80"/>
      <c r="U332" s="80"/>
      <c r="V332" s="80"/>
      <c r="W332" s="80"/>
      <c r="X332" s="80"/>
      <c r="Y332" s="80"/>
      <c r="Z332" s="80"/>
    </row>
    <row r="333" spans="1:26" ht="39.75" customHeight="1">
      <c r="A333" s="78" t="s">
        <v>9</v>
      </c>
      <c r="B333" s="79" t="s">
        <v>10</v>
      </c>
      <c r="C333" s="79" t="s">
        <v>196</v>
      </c>
      <c r="D333" s="78" t="s">
        <v>611</v>
      </c>
      <c r="E333" s="80" t="s">
        <v>612</v>
      </c>
      <c r="F333" s="78" t="s">
        <v>766</v>
      </c>
      <c r="G333" s="80" t="s">
        <v>767</v>
      </c>
      <c r="H333" s="81" t="s">
        <v>246</v>
      </c>
      <c r="I333" s="81"/>
      <c r="J333" s="80" t="s">
        <v>785</v>
      </c>
      <c r="K333" s="105">
        <v>3000000</v>
      </c>
      <c r="L333" s="80" t="s">
        <v>786</v>
      </c>
      <c r="M333" s="83">
        <f>2*K333*1.1</f>
        <v>6600000.0000000009</v>
      </c>
      <c r="N333" s="84"/>
      <c r="O333" s="80"/>
      <c r="P333" s="98"/>
      <c r="Q333" s="80"/>
      <c r="R333" s="80"/>
      <c r="S333" s="80"/>
      <c r="T333" s="80"/>
      <c r="U333" s="80"/>
      <c r="V333" s="80"/>
      <c r="W333" s="80"/>
      <c r="X333" s="80"/>
      <c r="Y333" s="80"/>
      <c r="Z333" s="80"/>
    </row>
    <row r="334" spans="1:26" ht="39.75" customHeight="1">
      <c r="A334" s="78" t="s">
        <v>9</v>
      </c>
      <c r="B334" s="79" t="s">
        <v>10</v>
      </c>
      <c r="C334" s="79" t="s">
        <v>196</v>
      </c>
      <c r="D334" s="78" t="s">
        <v>611</v>
      </c>
      <c r="E334" s="80" t="s">
        <v>612</v>
      </c>
      <c r="F334" s="78" t="s">
        <v>789</v>
      </c>
      <c r="G334" s="80" t="s">
        <v>790</v>
      </c>
      <c r="H334" s="81" t="s">
        <v>96</v>
      </c>
      <c r="I334" s="81"/>
      <c r="J334" s="80" t="s">
        <v>791</v>
      </c>
      <c r="K334" s="83">
        <v>22275000</v>
      </c>
      <c r="L334" s="80" t="s">
        <v>792</v>
      </c>
      <c r="M334" s="83">
        <v>22275000</v>
      </c>
      <c r="N334" s="84"/>
      <c r="O334" s="157"/>
      <c r="P334" s="157"/>
      <c r="Q334" s="80"/>
      <c r="R334" s="80"/>
      <c r="S334" s="80"/>
      <c r="T334" s="80"/>
      <c r="U334" s="80"/>
      <c r="V334" s="80"/>
      <c r="W334" s="80"/>
      <c r="X334" s="80"/>
      <c r="Y334" s="80"/>
      <c r="Z334" s="80"/>
    </row>
    <row r="335" spans="1:26" ht="39.75" customHeight="1">
      <c r="A335" s="78" t="s">
        <v>9</v>
      </c>
      <c r="B335" s="79" t="s">
        <v>10</v>
      </c>
      <c r="C335" s="79" t="s">
        <v>196</v>
      </c>
      <c r="D335" s="78" t="s">
        <v>611</v>
      </c>
      <c r="E335" s="80" t="s">
        <v>612</v>
      </c>
      <c r="F335" s="78" t="s">
        <v>789</v>
      </c>
      <c r="G335" s="80" t="s">
        <v>790</v>
      </c>
      <c r="H335" s="81" t="s">
        <v>126</v>
      </c>
      <c r="I335" s="81"/>
      <c r="J335" s="80" t="s">
        <v>793</v>
      </c>
      <c r="K335" s="105">
        <v>4000000</v>
      </c>
      <c r="L335" s="80" t="s">
        <v>794</v>
      </c>
      <c r="M335" s="105">
        <v>4000000</v>
      </c>
      <c r="N335" s="84"/>
      <c r="O335" s="158"/>
      <c r="P335" s="80"/>
      <c r="Q335" s="80"/>
      <c r="R335" s="80"/>
      <c r="S335" s="80"/>
      <c r="T335" s="80"/>
      <c r="U335" s="80"/>
      <c r="V335" s="80"/>
      <c r="W335" s="80"/>
      <c r="X335" s="80"/>
      <c r="Y335" s="80"/>
      <c r="Z335" s="80"/>
    </row>
    <row r="336" spans="1:26" ht="39.75" customHeight="1">
      <c r="A336" s="78" t="s">
        <v>9</v>
      </c>
      <c r="B336" s="79" t="s">
        <v>10</v>
      </c>
      <c r="C336" s="79" t="s">
        <v>196</v>
      </c>
      <c r="D336" s="78" t="s">
        <v>611</v>
      </c>
      <c r="E336" s="80" t="s">
        <v>612</v>
      </c>
      <c r="F336" s="78" t="s">
        <v>789</v>
      </c>
      <c r="G336" s="80" t="s">
        <v>790</v>
      </c>
      <c r="H336" s="81" t="s">
        <v>75</v>
      </c>
      <c r="I336" s="81"/>
      <c r="J336" s="80" t="s">
        <v>795</v>
      </c>
      <c r="K336" s="83">
        <v>5000000</v>
      </c>
      <c r="L336" s="80" t="s">
        <v>795</v>
      </c>
      <c r="M336" s="83">
        <v>5000000</v>
      </c>
      <c r="N336" s="123"/>
      <c r="O336" s="80"/>
      <c r="P336" s="80"/>
      <c r="Q336" s="80"/>
      <c r="R336" s="80"/>
      <c r="S336" s="80"/>
      <c r="T336" s="80"/>
      <c r="U336" s="80"/>
      <c r="V336" s="80"/>
      <c r="W336" s="80"/>
      <c r="X336" s="80"/>
      <c r="Y336" s="80"/>
      <c r="Z336" s="80"/>
    </row>
    <row r="337" spans="1:26" ht="39.75" customHeight="1">
      <c r="A337" s="78" t="s">
        <v>9</v>
      </c>
      <c r="B337" s="79" t="s">
        <v>10</v>
      </c>
      <c r="C337" s="79" t="s">
        <v>196</v>
      </c>
      <c r="D337" s="78" t="s">
        <v>611</v>
      </c>
      <c r="E337" s="80" t="s">
        <v>612</v>
      </c>
      <c r="F337" s="78" t="s">
        <v>789</v>
      </c>
      <c r="G337" s="80" t="s">
        <v>790</v>
      </c>
      <c r="H337" s="81" t="s">
        <v>78</v>
      </c>
      <c r="I337" s="81"/>
      <c r="J337" s="80" t="s">
        <v>796</v>
      </c>
      <c r="K337" s="83">
        <v>5000000</v>
      </c>
      <c r="L337" s="80" t="s">
        <v>796</v>
      </c>
      <c r="M337" s="83">
        <v>15000000</v>
      </c>
      <c r="N337" s="119"/>
      <c r="O337" s="108"/>
      <c r="P337" s="80"/>
      <c r="Q337" s="80"/>
      <c r="R337" s="80"/>
      <c r="S337" s="80"/>
      <c r="T337" s="80"/>
      <c r="U337" s="80"/>
      <c r="V337" s="80"/>
      <c r="W337" s="80"/>
      <c r="X337" s="80"/>
      <c r="Y337" s="80"/>
      <c r="Z337" s="80"/>
    </row>
    <row r="338" spans="1:26" ht="39.75" customHeight="1">
      <c r="A338" s="78" t="s">
        <v>9</v>
      </c>
      <c r="B338" s="79" t="s">
        <v>10</v>
      </c>
      <c r="C338" s="79" t="s">
        <v>196</v>
      </c>
      <c r="D338" s="78" t="s">
        <v>611</v>
      </c>
      <c r="E338" s="80" t="s">
        <v>612</v>
      </c>
      <c r="F338" s="78" t="s">
        <v>789</v>
      </c>
      <c r="G338" s="80" t="s">
        <v>790</v>
      </c>
      <c r="H338" s="81" t="s">
        <v>322</v>
      </c>
      <c r="I338" s="81"/>
      <c r="J338" s="80" t="s">
        <v>797</v>
      </c>
      <c r="K338" s="105">
        <v>2000000</v>
      </c>
      <c r="L338" s="80" t="s">
        <v>797</v>
      </c>
      <c r="M338" s="105">
        <v>3000000</v>
      </c>
      <c r="N338" s="84"/>
      <c r="O338" s="80"/>
      <c r="P338" s="80"/>
      <c r="Q338" s="80"/>
      <c r="R338" s="80"/>
      <c r="S338" s="80"/>
      <c r="T338" s="80"/>
      <c r="U338" s="80"/>
      <c r="V338" s="80"/>
      <c r="W338" s="80"/>
      <c r="X338" s="80"/>
      <c r="Y338" s="80"/>
      <c r="Z338" s="80"/>
    </row>
    <row r="339" spans="1:26" ht="39.75" customHeight="1">
      <c r="A339" s="78" t="s">
        <v>9</v>
      </c>
      <c r="B339" s="79" t="s">
        <v>10</v>
      </c>
      <c r="C339" s="79" t="s">
        <v>196</v>
      </c>
      <c r="D339" s="78" t="s">
        <v>611</v>
      </c>
      <c r="E339" s="80" t="s">
        <v>612</v>
      </c>
      <c r="F339" s="78" t="s">
        <v>789</v>
      </c>
      <c r="G339" s="80" t="s">
        <v>790</v>
      </c>
      <c r="H339" s="81" t="s">
        <v>86</v>
      </c>
      <c r="I339" s="81"/>
      <c r="J339" s="109" t="s">
        <v>798</v>
      </c>
      <c r="K339" s="83">
        <v>3000000</v>
      </c>
      <c r="L339" s="109" t="s">
        <v>799</v>
      </c>
      <c r="M339" s="83">
        <v>3000000</v>
      </c>
      <c r="N339" s="80"/>
      <c r="O339" s="80"/>
      <c r="P339" s="80"/>
      <c r="Q339" s="80"/>
      <c r="R339" s="80"/>
      <c r="S339" s="80"/>
      <c r="T339" s="80"/>
      <c r="U339" s="80"/>
      <c r="V339" s="80"/>
      <c r="W339" s="80"/>
      <c r="X339" s="80"/>
      <c r="Y339" s="80"/>
      <c r="Z339" s="80"/>
    </row>
    <row r="340" spans="1:26" ht="39.75" customHeight="1">
      <c r="A340" s="78" t="s">
        <v>9</v>
      </c>
      <c r="B340" s="79" t="s">
        <v>10</v>
      </c>
      <c r="C340" s="79" t="s">
        <v>196</v>
      </c>
      <c r="D340" s="78" t="s">
        <v>611</v>
      </c>
      <c r="E340" s="80" t="s">
        <v>612</v>
      </c>
      <c r="F340" s="78" t="s">
        <v>789</v>
      </c>
      <c r="G340" s="80" t="s">
        <v>790</v>
      </c>
      <c r="H340" s="81" t="s">
        <v>137</v>
      </c>
      <c r="I340" s="81"/>
      <c r="J340" s="80" t="s">
        <v>801</v>
      </c>
      <c r="K340" s="105">
        <v>20000000</v>
      </c>
      <c r="L340" s="80" t="s">
        <v>774</v>
      </c>
      <c r="M340" s="105">
        <v>10000000</v>
      </c>
      <c r="N340" s="84"/>
      <c r="O340" s="80"/>
      <c r="P340" s="80"/>
      <c r="Q340" s="80"/>
      <c r="R340" s="80"/>
      <c r="S340" s="80"/>
      <c r="T340" s="80"/>
      <c r="U340" s="80"/>
      <c r="V340" s="80"/>
      <c r="W340" s="80"/>
      <c r="X340" s="80"/>
      <c r="Y340" s="80"/>
      <c r="Z340" s="80"/>
    </row>
    <row r="341" spans="1:26" ht="39.75" customHeight="1">
      <c r="A341" s="78" t="s">
        <v>9</v>
      </c>
      <c r="B341" s="79" t="s">
        <v>10</v>
      </c>
      <c r="C341" s="79" t="s">
        <v>196</v>
      </c>
      <c r="D341" s="78" t="s">
        <v>611</v>
      </c>
      <c r="E341" s="80" t="s">
        <v>612</v>
      </c>
      <c r="F341" s="78" t="s">
        <v>789</v>
      </c>
      <c r="G341" s="80" t="s">
        <v>790</v>
      </c>
      <c r="H341" s="81" t="s">
        <v>121</v>
      </c>
      <c r="I341" s="81"/>
      <c r="J341" s="80" t="s">
        <v>778</v>
      </c>
      <c r="K341" s="83">
        <v>5000000</v>
      </c>
      <c r="L341" s="80" t="s">
        <v>778</v>
      </c>
      <c r="M341" s="83">
        <v>5000000</v>
      </c>
      <c r="N341" s="84"/>
      <c r="O341" s="80"/>
      <c r="P341" s="80"/>
      <c r="Q341" s="80"/>
      <c r="R341" s="80"/>
      <c r="S341" s="80"/>
      <c r="T341" s="80"/>
      <c r="U341" s="80"/>
      <c r="V341" s="80"/>
      <c r="W341" s="80"/>
      <c r="X341" s="80"/>
      <c r="Y341" s="80"/>
      <c r="Z341" s="80"/>
    </row>
    <row r="342" spans="1:26" ht="39.75" customHeight="1">
      <c r="A342" s="78" t="s">
        <v>9</v>
      </c>
      <c r="B342" s="79" t="s">
        <v>10</v>
      </c>
      <c r="C342" s="79" t="s">
        <v>196</v>
      </c>
      <c r="D342" s="78" t="s">
        <v>611</v>
      </c>
      <c r="E342" s="80" t="s">
        <v>612</v>
      </c>
      <c r="F342" s="78" t="s">
        <v>789</v>
      </c>
      <c r="G342" s="80" t="s">
        <v>790</v>
      </c>
      <c r="H342" s="81" t="s">
        <v>190</v>
      </c>
      <c r="I342" s="81"/>
      <c r="J342" s="80" t="s">
        <v>802</v>
      </c>
      <c r="K342" s="105">
        <v>39936825.280000001</v>
      </c>
      <c r="L342" s="80" t="s">
        <v>803</v>
      </c>
      <c r="M342" s="105">
        <v>49921031.600000001</v>
      </c>
      <c r="N342" s="80"/>
      <c r="O342" s="80"/>
      <c r="P342" s="105"/>
      <c r="Q342" s="80"/>
      <c r="R342" s="80"/>
      <c r="S342" s="80"/>
      <c r="T342" s="80"/>
      <c r="U342" s="80"/>
      <c r="V342" s="80"/>
      <c r="W342" s="80"/>
      <c r="X342" s="80"/>
      <c r="Y342" s="80"/>
      <c r="Z342" s="80"/>
    </row>
    <row r="343" spans="1:26" ht="39.75" customHeight="1">
      <c r="A343" s="78" t="s">
        <v>9</v>
      </c>
      <c r="B343" s="79" t="s">
        <v>10</v>
      </c>
      <c r="C343" s="79" t="s">
        <v>196</v>
      </c>
      <c r="D343" s="78" t="s">
        <v>611</v>
      </c>
      <c r="E343" s="80" t="s">
        <v>612</v>
      </c>
      <c r="F343" s="78" t="s">
        <v>789</v>
      </c>
      <c r="G343" s="80" t="s">
        <v>790</v>
      </c>
      <c r="H343" s="81" t="s">
        <v>246</v>
      </c>
      <c r="I343" s="81"/>
      <c r="J343" s="80" t="s">
        <v>807</v>
      </c>
      <c r="K343" s="83">
        <v>3000000</v>
      </c>
      <c r="L343" s="80" t="s">
        <v>808</v>
      </c>
      <c r="M343" s="83">
        <f>2*K343*1.1</f>
        <v>6600000.0000000009</v>
      </c>
      <c r="N343" s="84"/>
      <c r="O343" s="80"/>
      <c r="P343" s="98"/>
      <c r="Q343" s="80"/>
      <c r="R343" s="80"/>
      <c r="S343" s="80"/>
      <c r="T343" s="80"/>
      <c r="U343" s="80"/>
      <c r="V343" s="80"/>
      <c r="W343" s="80"/>
      <c r="X343" s="80"/>
      <c r="Y343" s="80"/>
      <c r="Z343" s="80"/>
    </row>
    <row r="344" spans="1:26" ht="39.75" customHeight="1">
      <c r="A344" s="78" t="s">
        <v>9</v>
      </c>
      <c r="B344" s="79" t="s">
        <v>10</v>
      </c>
      <c r="C344" s="79" t="s">
        <v>196</v>
      </c>
      <c r="D344" s="78" t="s">
        <v>611</v>
      </c>
      <c r="E344" s="80" t="s">
        <v>612</v>
      </c>
      <c r="F344" s="78" t="s">
        <v>789</v>
      </c>
      <c r="G344" s="80" t="s">
        <v>790</v>
      </c>
      <c r="H344" s="81"/>
      <c r="I344" s="81" t="s">
        <v>810</v>
      </c>
      <c r="J344" s="80" t="s">
        <v>811</v>
      </c>
      <c r="K344" s="83">
        <v>8400000</v>
      </c>
      <c r="L344" s="80"/>
      <c r="M344" s="105">
        <v>0</v>
      </c>
      <c r="N344" s="84"/>
      <c r="O344" s="80"/>
      <c r="P344" s="80"/>
      <c r="Q344" s="80"/>
      <c r="R344" s="80"/>
      <c r="S344" s="80"/>
      <c r="T344" s="80"/>
      <c r="U344" s="80"/>
      <c r="V344" s="80"/>
      <c r="W344" s="80"/>
      <c r="X344" s="80"/>
      <c r="Y344" s="80"/>
      <c r="Z344" s="80"/>
    </row>
    <row r="345" spans="1:26" ht="39.75" customHeight="1">
      <c r="A345" s="78" t="s">
        <v>9</v>
      </c>
      <c r="B345" s="79" t="s">
        <v>10</v>
      </c>
      <c r="C345" s="79" t="s">
        <v>196</v>
      </c>
      <c r="D345" s="78" t="s">
        <v>611</v>
      </c>
      <c r="E345" s="80" t="s">
        <v>612</v>
      </c>
      <c r="F345" s="78" t="s">
        <v>813</v>
      </c>
      <c r="G345" s="80" t="s">
        <v>814</v>
      </c>
      <c r="H345" s="81" t="s">
        <v>121</v>
      </c>
      <c r="I345" s="81"/>
      <c r="J345" s="80" t="s">
        <v>815</v>
      </c>
      <c r="K345" s="83">
        <v>270000000</v>
      </c>
      <c r="L345" s="80" t="s">
        <v>815</v>
      </c>
      <c r="M345" s="83">
        <v>270000000</v>
      </c>
      <c r="N345" s="84"/>
      <c r="O345" s="148"/>
      <c r="P345" s="80"/>
      <c r="Q345" s="80"/>
      <c r="R345" s="80"/>
      <c r="S345" s="80"/>
      <c r="T345" s="80"/>
      <c r="U345" s="80"/>
      <c r="V345" s="80"/>
      <c r="W345" s="80"/>
      <c r="X345" s="80"/>
      <c r="Y345" s="80"/>
      <c r="Z345" s="80"/>
    </row>
    <row r="346" spans="1:26" ht="39.75" customHeight="1">
      <c r="A346" s="78" t="s">
        <v>9</v>
      </c>
      <c r="B346" s="79" t="s">
        <v>10</v>
      </c>
      <c r="C346" s="79" t="s">
        <v>196</v>
      </c>
      <c r="D346" s="78" t="s">
        <v>611</v>
      </c>
      <c r="E346" s="80" t="s">
        <v>612</v>
      </c>
      <c r="F346" s="78" t="s">
        <v>813</v>
      </c>
      <c r="G346" s="80" t="s">
        <v>814</v>
      </c>
      <c r="H346" s="81" t="s">
        <v>190</v>
      </c>
      <c r="I346" s="81"/>
      <c r="J346" s="80" t="s">
        <v>816</v>
      </c>
      <c r="K346" s="83">
        <v>200000000</v>
      </c>
      <c r="L346" s="80" t="s">
        <v>817</v>
      </c>
      <c r="M346" s="83">
        <v>600000000</v>
      </c>
      <c r="N346" s="80"/>
      <c r="O346" s="80"/>
      <c r="P346" s="80"/>
      <c r="Q346" s="80"/>
      <c r="R346" s="80"/>
      <c r="S346" s="80"/>
      <c r="T346" s="80"/>
      <c r="U346" s="80"/>
      <c r="V346" s="80"/>
      <c r="W346" s="80"/>
      <c r="X346" s="80"/>
      <c r="Y346" s="80"/>
      <c r="Z346" s="80"/>
    </row>
    <row r="347" spans="1:26" ht="39.75" customHeight="1">
      <c r="A347" s="78" t="s">
        <v>9</v>
      </c>
      <c r="B347" s="79" t="s">
        <v>10</v>
      </c>
      <c r="C347" s="79" t="s">
        <v>196</v>
      </c>
      <c r="D347" s="78" t="s">
        <v>611</v>
      </c>
      <c r="E347" s="80" t="s">
        <v>612</v>
      </c>
      <c r="F347" s="78" t="s">
        <v>813</v>
      </c>
      <c r="G347" s="80" t="s">
        <v>814</v>
      </c>
      <c r="H347" s="81" t="s">
        <v>246</v>
      </c>
      <c r="I347" s="81"/>
      <c r="J347" s="80" t="s">
        <v>821</v>
      </c>
      <c r="K347" s="83">
        <v>5000000</v>
      </c>
      <c r="L347" s="80" t="s">
        <v>822</v>
      </c>
      <c r="M347" s="83">
        <f>2*K347*1.1</f>
        <v>11000000</v>
      </c>
      <c r="N347" s="84"/>
      <c r="O347" s="80"/>
      <c r="P347" s="98"/>
      <c r="Q347" s="80"/>
      <c r="R347" s="80"/>
      <c r="S347" s="80"/>
      <c r="T347" s="80"/>
      <c r="U347" s="80"/>
      <c r="V347" s="80"/>
      <c r="W347" s="80"/>
      <c r="X347" s="80"/>
      <c r="Y347" s="80"/>
      <c r="Z347" s="80"/>
    </row>
    <row r="348" spans="1:26" ht="39.75" customHeight="1">
      <c r="A348" s="78" t="s">
        <v>9</v>
      </c>
      <c r="B348" s="79" t="s">
        <v>10</v>
      </c>
      <c r="C348" s="79" t="s">
        <v>196</v>
      </c>
      <c r="D348" s="78" t="s">
        <v>611</v>
      </c>
      <c r="E348" s="80" t="s">
        <v>612</v>
      </c>
      <c r="F348" s="78" t="s">
        <v>813</v>
      </c>
      <c r="G348" s="80" t="s">
        <v>814</v>
      </c>
      <c r="H348" s="81"/>
      <c r="I348" s="81" t="s">
        <v>27</v>
      </c>
      <c r="J348" s="80" t="s">
        <v>824</v>
      </c>
      <c r="K348" s="83">
        <v>0</v>
      </c>
      <c r="L348" s="80"/>
      <c r="M348" s="83">
        <v>0</v>
      </c>
      <c r="N348" s="80"/>
      <c r="O348" s="80"/>
      <c r="P348" s="80"/>
      <c r="Q348" s="80"/>
      <c r="R348" s="80"/>
      <c r="S348" s="80"/>
      <c r="T348" s="80"/>
      <c r="U348" s="80"/>
      <c r="V348" s="80"/>
      <c r="W348" s="80"/>
      <c r="X348" s="80"/>
      <c r="Y348" s="80"/>
      <c r="Z348" s="80"/>
    </row>
    <row r="349" spans="1:26" ht="39.75" customHeight="1">
      <c r="A349" s="78" t="s">
        <v>9</v>
      </c>
      <c r="B349" s="79" t="s">
        <v>10</v>
      </c>
      <c r="C349" s="79" t="s">
        <v>196</v>
      </c>
      <c r="D349" s="78" t="s">
        <v>611</v>
      </c>
      <c r="E349" s="80" t="s">
        <v>612</v>
      </c>
      <c r="F349" s="78" t="s">
        <v>813</v>
      </c>
      <c r="G349" s="80" t="s">
        <v>814</v>
      </c>
      <c r="H349" s="81"/>
      <c r="I349" s="81" t="s">
        <v>126</v>
      </c>
      <c r="J349" s="80" t="s">
        <v>825</v>
      </c>
      <c r="K349" s="105">
        <v>4000000</v>
      </c>
      <c r="L349" s="80" t="s">
        <v>129</v>
      </c>
      <c r="M349" s="83">
        <v>0</v>
      </c>
      <c r="N349" s="144"/>
      <c r="O349" s="80"/>
      <c r="P349" s="80"/>
      <c r="Q349" s="80"/>
      <c r="R349" s="80"/>
      <c r="S349" s="80"/>
      <c r="T349" s="80"/>
      <c r="U349" s="80"/>
      <c r="V349" s="80"/>
      <c r="W349" s="80"/>
      <c r="X349" s="80"/>
      <c r="Y349" s="80"/>
      <c r="Z349" s="80"/>
    </row>
    <row r="350" spans="1:26" ht="39.75" customHeight="1">
      <c r="A350" s="78" t="s">
        <v>9</v>
      </c>
      <c r="B350" s="79" t="s">
        <v>10</v>
      </c>
      <c r="C350" s="79" t="s">
        <v>196</v>
      </c>
      <c r="D350" s="78" t="s">
        <v>611</v>
      </c>
      <c r="E350" s="80" t="s">
        <v>612</v>
      </c>
      <c r="F350" s="78" t="s">
        <v>813</v>
      </c>
      <c r="G350" s="80" t="s">
        <v>814</v>
      </c>
      <c r="H350" s="81"/>
      <c r="I350" s="81" t="s">
        <v>75</v>
      </c>
      <c r="J350" s="80" t="s">
        <v>826</v>
      </c>
      <c r="K350" s="83">
        <v>2000000</v>
      </c>
      <c r="L350" s="80" t="s">
        <v>827</v>
      </c>
      <c r="M350" s="83">
        <v>2000000</v>
      </c>
      <c r="N350" s="84"/>
      <c r="O350" s="80"/>
      <c r="P350" s="80"/>
      <c r="Q350" s="80"/>
      <c r="R350" s="80"/>
      <c r="S350" s="80"/>
      <c r="T350" s="80"/>
      <c r="U350" s="80"/>
      <c r="V350" s="80"/>
      <c r="W350" s="80"/>
      <c r="X350" s="80"/>
      <c r="Y350" s="80"/>
      <c r="Z350" s="80"/>
    </row>
    <row r="351" spans="1:26" ht="39.75" customHeight="1">
      <c r="A351" s="78" t="s">
        <v>9</v>
      </c>
      <c r="B351" s="79" t="s">
        <v>10</v>
      </c>
      <c r="C351" s="79" t="s">
        <v>196</v>
      </c>
      <c r="D351" s="78" t="s">
        <v>611</v>
      </c>
      <c r="E351" s="80" t="s">
        <v>612</v>
      </c>
      <c r="F351" s="78" t="s">
        <v>813</v>
      </c>
      <c r="G351" s="80" t="s">
        <v>814</v>
      </c>
      <c r="H351" s="81"/>
      <c r="I351" s="81" t="s">
        <v>78</v>
      </c>
      <c r="J351" s="80" t="s">
        <v>828</v>
      </c>
      <c r="K351" s="83">
        <v>10000000</v>
      </c>
      <c r="L351" s="80" t="s">
        <v>829</v>
      </c>
      <c r="M351" s="83">
        <v>300000000</v>
      </c>
      <c r="N351" s="146"/>
      <c r="O351" s="80"/>
      <c r="P351" s="80"/>
      <c r="Q351" s="80"/>
      <c r="R351" s="80"/>
      <c r="S351" s="80"/>
      <c r="T351" s="80"/>
      <c r="U351" s="80"/>
      <c r="V351" s="80"/>
      <c r="W351" s="80"/>
      <c r="X351" s="80"/>
      <c r="Y351" s="80"/>
      <c r="Z351" s="80"/>
    </row>
    <row r="352" spans="1:26" ht="39.75" customHeight="1">
      <c r="A352" s="78" t="s">
        <v>9</v>
      </c>
      <c r="B352" s="79" t="s">
        <v>10</v>
      </c>
      <c r="C352" s="79" t="s">
        <v>196</v>
      </c>
      <c r="D352" s="78" t="s">
        <v>611</v>
      </c>
      <c r="E352" s="80" t="s">
        <v>612</v>
      </c>
      <c r="F352" s="78" t="s">
        <v>813</v>
      </c>
      <c r="G352" s="80" t="s">
        <v>814</v>
      </c>
      <c r="H352" s="81"/>
      <c r="I352" s="81" t="s">
        <v>80</v>
      </c>
      <c r="J352" s="80" t="s">
        <v>831</v>
      </c>
      <c r="K352" s="105">
        <v>2000000</v>
      </c>
      <c r="L352" s="80" t="s">
        <v>831</v>
      </c>
      <c r="M352" s="105">
        <v>3000000</v>
      </c>
      <c r="N352" s="151"/>
      <c r="O352" s="80"/>
      <c r="P352" s="80"/>
      <c r="Q352" s="80"/>
      <c r="R352" s="80"/>
      <c r="S352" s="80"/>
      <c r="T352" s="80"/>
      <c r="U352" s="80"/>
      <c r="V352" s="80"/>
      <c r="W352" s="80"/>
      <c r="X352" s="80"/>
      <c r="Y352" s="80"/>
      <c r="Z352" s="80"/>
    </row>
    <row r="353" spans="1:26" ht="39.75" customHeight="1">
      <c r="A353" s="78" t="s">
        <v>9</v>
      </c>
      <c r="B353" s="79" t="s">
        <v>10</v>
      </c>
      <c r="C353" s="79" t="s">
        <v>196</v>
      </c>
      <c r="D353" s="78" t="s">
        <v>611</v>
      </c>
      <c r="E353" s="80" t="s">
        <v>612</v>
      </c>
      <c r="F353" s="78" t="s">
        <v>813</v>
      </c>
      <c r="G353" s="80" t="s">
        <v>814</v>
      </c>
      <c r="H353" s="81"/>
      <c r="I353" s="81" t="s">
        <v>86</v>
      </c>
      <c r="J353" s="109" t="s">
        <v>832</v>
      </c>
      <c r="K353" s="83">
        <v>3000000</v>
      </c>
      <c r="L353" s="109" t="s">
        <v>833</v>
      </c>
      <c r="M353" s="83">
        <v>3000000</v>
      </c>
      <c r="N353" s="80"/>
      <c r="O353" s="80"/>
      <c r="P353" s="80"/>
      <c r="Q353" s="80"/>
      <c r="R353" s="80"/>
      <c r="S353" s="80"/>
      <c r="T353" s="80"/>
      <c r="U353" s="80"/>
      <c r="V353" s="80"/>
      <c r="W353" s="80"/>
      <c r="X353" s="80"/>
      <c r="Y353" s="80"/>
      <c r="Z353" s="80"/>
    </row>
    <row r="354" spans="1:26" ht="39.75" customHeight="1">
      <c r="A354" s="78" t="s">
        <v>9</v>
      </c>
      <c r="B354" s="79" t="s">
        <v>10</v>
      </c>
      <c r="C354" s="79" t="s">
        <v>196</v>
      </c>
      <c r="D354" s="78" t="s">
        <v>611</v>
      </c>
      <c r="E354" s="80" t="s">
        <v>612</v>
      </c>
      <c r="F354" s="78" t="s">
        <v>813</v>
      </c>
      <c r="G354" s="80" t="s">
        <v>814</v>
      </c>
      <c r="H354" s="81"/>
      <c r="I354" s="81" t="s">
        <v>137</v>
      </c>
      <c r="J354" s="80" t="s">
        <v>834</v>
      </c>
      <c r="K354" s="105">
        <v>10000000</v>
      </c>
      <c r="L354" s="80" t="s">
        <v>835</v>
      </c>
      <c r="M354" s="105">
        <v>10000000</v>
      </c>
      <c r="N354" s="80"/>
      <c r="O354" s="80"/>
      <c r="P354" s="80"/>
      <c r="Q354" s="80"/>
      <c r="R354" s="80"/>
      <c r="S354" s="80"/>
      <c r="T354" s="80"/>
      <c r="U354" s="80"/>
      <c r="V354" s="80"/>
      <c r="W354" s="80"/>
      <c r="X354" s="80"/>
      <c r="Y354" s="80"/>
      <c r="Z354" s="80"/>
    </row>
    <row r="355" spans="1:26" ht="39.75" customHeight="1">
      <c r="A355" s="78" t="s">
        <v>9</v>
      </c>
      <c r="B355" s="79" t="s">
        <v>10</v>
      </c>
      <c r="C355" s="79" t="s">
        <v>196</v>
      </c>
      <c r="D355" s="78" t="s">
        <v>611</v>
      </c>
      <c r="E355" s="80" t="s">
        <v>612</v>
      </c>
      <c r="F355" s="78" t="s">
        <v>813</v>
      </c>
      <c r="G355" s="80" t="s">
        <v>814</v>
      </c>
      <c r="H355" s="81"/>
      <c r="I355" s="81" t="s">
        <v>837</v>
      </c>
      <c r="J355" s="80" t="s">
        <v>838</v>
      </c>
      <c r="K355" s="105">
        <v>21078920</v>
      </c>
      <c r="L355" s="80" t="s">
        <v>839</v>
      </c>
      <c r="M355" s="105">
        <v>24912894</v>
      </c>
      <c r="N355" s="84"/>
      <c r="O355" s="80"/>
      <c r="P355" s="85"/>
      <c r="Q355" s="80"/>
      <c r="R355" s="80"/>
      <c r="S355" s="80"/>
      <c r="T355" s="80"/>
      <c r="U355" s="80"/>
      <c r="V355" s="80"/>
      <c r="W355" s="80"/>
      <c r="X355" s="80"/>
      <c r="Y355" s="80"/>
      <c r="Z355" s="80"/>
    </row>
    <row r="356" spans="1:26" ht="39.75" customHeight="1">
      <c r="A356" s="78" t="s">
        <v>9</v>
      </c>
      <c r="B356" s="79" t="s">
        <v>10</v>
      </c>
      <c r="C356" s="79" t="s">
        <v>196</v>
      </c>
      <c r="D356" s="78" t="s">
        <v>611</v>
      </c>
      <c r="E356" s="80" t="s">
        <v>612</v>
      </c>
      <c r="F356" s="78" t="s">
        <v>843</v>
      </c>
      <c r="G356" s="80" t="s">
        <v>844</v>
      </c>
      <c r="H356" s="81" t="s">
        <v>121</v>
      </c>
      <c r="I356" s="81"/>
      <c r="J356" s="80" t="s">
        <v>845</v>
      </c>
      <c r="K356" s="162">
        <v>17500000</v>
      </c>
      <c r="L356" s="80"/>
      <c r="M356" s="83">
        <v>0</v>
      </c>
      <c r="N356" s="84"/>
      <c r="O356" s="80"/>
      <c r="P356" s="80"/>
      <c r="Q356" s="80"/>
      <c r="R356" s="80"/>
      <c r="S356" s="80"/>
      <c r="T356" s="80"/>
      <c r="U356" s="80"/>
      <c r="V356" s="80"/>
      <c r="W356" s="80"/>
      <c r="X356" s="80"/>
      <c r="Y356" s="80"/>
      <c r="Z356" s="80"/>
    </row>
    <row r="357" spans="1:26" ht="39.75" customHeight="1">
      <c r="A357" s="78" t="s">
        <v>9</v>
      </c>
      <c r="B357" s="79" t="s">
        <v>10</v>
      </c>
      <c r="C357" s="79" t="s">
        <v>196</v>
      </c>
      <c r="D357" s="78" t="s">
        <v>611</v>
      </c>
      <c r="E357" s="80" t="s">
        <v>612</v>
      </c>
      <c r="F357" s="78" t="s">
        <v>843</v>
      </c>
      <c r="G357" s="80" t="s">
        <v>844</v>
      </c>
      <c r="H357" s="81" t="s">
        <v>190</v>
      </c>
      <c r="I357" s="81"/>
      <c r="J357" s="80" t="s">
        <v>846</v>
      </c>
      <c r="K357" s="83">
        <v>30000000</v>
      </c>
      <c r="L357" s="80" t="s">
        <v>846</v>
      </c>
      <c r="M357" s="83">
        <v>50000000</v>
      </c>
      <c r="N357" s="80"/>
      <c r="O357" s="80"/>
      <c r="P357" s="80"/>
      <c r="Q357" s="80"/>
      <c r="R357" s="80"/>
      <c r="S357" s="80"/>
      <c r="T357" s="80"/>
      <c r="U357" s="80"/>
      <c r="V357" s="80"/>
      <c r="W357" s="80"/>
      <c r="X357" s="80"/>
      <c r="Y357" s="80"/>
      <c r="Z357" s="80"/>
    </row>
    <row r="358" spans="1:26" ht="39.75" customHeight="1">
      <c r="A358" s="78" t="s">
        <v>9</v>
      </c>
      <c r="B358" s="79" t="s">
        <v>10</v>
      </c>
      <c r="C358" s="79" t="s">
        <v>196</v>
      </c>
      <c r="D358" s="78" t="s">
        <v>611</v>
      </c>
      <c r="E358" s="80" t="s">
        <v>612</v>
      </c>
      <c r="F358" s="78" t="s">
        <v>843</v>
      </c>
      <c r="G358" s="80" t="s">
        <v>847</v>
      </c>
      <c r="H358" s="81" t="s">
        <v>246</v>
      </c>
      <c r="I358" s="81"/>
      <c r="J358" s="80" t="s">
        <v>848</v>
      </c>
      <c r="K358" s="83">
        <v>0</v>
      </c>
      <c r="L358" s="80"/>
      <c r="M358" s="83">
        <v>0</v>
      </c>
      <c r="N358" s="84"/>
      <c r="O358" s="80"/>
      <c r="P358" s="98"/>
      <c r="Q358" s="80"/>
      <c r="R358" s="80"/>
      <c r="S358" s="80"/>
      <c r="T358" s="80"/>
      <c r="U358" s="80"/>
      <c r="V358" s="80"/>
      <c r="W358" s="80"/>
      <c r="X358" s="80"/>
      <c r="Y358" s="80"/>
      <c r="Z358" s="80"/>
    </row>
    <row r="359" spans="1:26" ht="39.75" customHeight="1">
      <c r="A359" s="78" t="s">
        <v>9</v>
      </c>
      <c r="B359" s="79" t="s">
        <v>10</v>
      </c>
      <c r="C359" s="79" t="s">
        <v>196</v>
      </c>
      <c r="D359" s="78" t="s">
        <v>611</v>
      </c>
      <c r="E359" s="80" t="s">
        <v>612</v>
      </c>
      <c r="F359" s="78" t="s">
        <v>843</v>
      </c>
      <c r="G359" s="80" t="s">
        <v>844</v>
      </c>
      <c r="H359" s="81" t="s">
        <v>24</v>
      </c>
      <c r="I359" s="81"/>
      <c r="J359" s="80" t="s">
        <v>849</v>
      </c>
      <c r="K359" s="82">
        <v>39836323</v>
      </c>
      <c r="L359" s="80" t="s">
        <v>849</v>
      </c>
      <c r="M359" s="82">
        <v>74984760</v>
      </c>
      <c r="N359" s="103"/>
      <c r="O359" s="94"/>
      <c r="P359" s="80"/>
      <c r="Q359" s="80"/>
      <c r="R359" s="80"/>
      <c r="S359" s="80"/>
      <c r="T359" s="80"/>
      <c r="U359" s="80"/>
      <c r="V359" s="80"/>
      <c r="W359" s="80"/>
      <c r="X359" s="80"/>
      <c r="Y359" s="80"/>
      <c r="Z359" s="80"/>
    </row>
    <row r="360" spans="1:26" ht="39.75" customHeight="1">
      <c r="A360" s="78" t="s">
        <v>9</v>
      </c>
      <c r="B360" s="79" t="s">
        <v>10</v>
      </c>
      <c r="C360" s="79" t="s">
        <v>196</v>
      </c>
      <c r="D360" s="78" t="s">
        <v>611</v>
      </c>
      <c r="E360" s="80" t="s">
        <v>612</v>
      </c>
      <c r="F360" s="78" t="s">
        <v>843</v>
      </c>
      <c r="G360" s="80" t="s">
        <v>844</v>
      </c>
      <c r="H360" s="81"/>
      <c r="I360" s="81" t="s">
        <v>637</v>
      </c>
      <c r="J360" s="80" t="s">
        <v>851</v>
      </c>
      <c r="K360" s="83">
        <v>0</v>
      </c>
      <c r="L360" s="80" t="s">
        <v>851</v>
      </c>
      <c r="M360" s="83">
        <v>0</v>
      </c>
      <c r="N360" s="114"/>
      <c r="O360" s="80"/>
      <c r="P360" s="80"/>
      <c r="Q360" s="80"/>
      <c r="R360" s="80"/>
      <c r="S360" s="80"/>
      <c r="T360" s="80"/>
      <c r="U360" s="80"/>
      <c r="V360" s="80"/>
      <c r="W360" s="80"/>
      <c r="X360" s="80"/>
      <c r="Y360" s="80"/>
      <c r="Z360" s="80"/>
    </row>
    <row r="361" spans="1:26" ht="39.75" customHeight="1">
      <c r="A361" s="78" t="s">
        <v>9</v>
      </c>
      <c r="B361" s="79" t="s">
        <v>10</v>
      </c>
      <c r="C361" s="79" t="s">
        <v>196</v>
      </c>
      <c r="D361" s="78" t="s">
        <v>611</v>
      </c>
      <c r="E361" s="80" t="s">
        <v>612</v>
      </c>
      <c r="F361" s="78" t="s">
        <v>843</v>
      </c>
      <c r="G361" s="80" t="s">
        <v>844</v>
      </c>
      <c r="H361" s="81"/>
      <c r="I361" s="81" t="s">
        <v>27</v>
      </c>
      <c r="J361" s="80" t="s">
        <v>852</v>
      </c>
      <c r="K361" s="83">
        <v>0</v>
      </c>
      <c r="L361" s="80"/>
      <c r="M361" s="83">
        <v>0</v>
      </c>
      <c r="N361" s="84"/>
      <c r="O361" s="80"/>
      <c r="P361" s="80"/>
      <c r="Q361" s="80"/>
      <c r="R361" s="80"/>
      <c r="S361" s="80"/>
      <c r="T361" s="80"/>
      <c r="U361" s="80"/>
      <c r="V361" s="80"/>
      <c r="W361" s="80"/>
      <c r="X361" s="80"/>
      <c r="Y361" s="80"/>
      <c r="Z361" s="80"/>
    </row>
    <row r="362" spans="1:26" ht="39.75" customHeight="1">
      <c r="A362" s="78" t="s">
        <v>9</v>
      </c>
      <c r="B362" s="79" t="s">
        <v>10</v>
      </c>
      <c r="C362" s="79" t="s">
        <v>196</v>
      </c>
      <c r="D362" s="78" t="s">
        <v>611</v>
      </c>
      <c r="E362" s="80" t="s">
        <v>612</v>
      </c>
      <c r="F362" s="78" t="s">
        <v>843</v>
      </c>
      <c r="G362" s="80" t="s">
        <v>844</v>
      </c>
      <c r="H362" s="81"/>
      <c r="I362" s="81" t="s">
        <v>126</v>
      </c>
      <c r="J362" s="80" t="s">
        <v>853</v>
      </c>
      <c r="K362" s="105">
        <v>4000000</v>
      </c>
      <c r="L362" s="80" t="s">
        <v>854</v>
      </c>
      <c r="M362" s="105">
        <v>4000000</v>
      </c>
      <c r="N362" s="84"/>
      <c r="O362" s="80"/>
      <c r="P362" s="80"/>
      <c r="Q362" s="80"/>
      <c r="R362" s="80"/>
      <c r="S362" s="80"/>
      <c r="T362" s="80"/>
      <c r="U362" s="80"/>
      <c r="V362" s="80"/>
      <c r="W362" s="80"/>
      <c r="X362" s="80"/>
      <c r="Y362" s="80"/>
      <c r="Z362" s="80"/>
    </row>
    <row r="363" spans="1:26" ht="39.75" customHeight="1">
      <c r="A363" s="78" t="s">
        <v>9</v>
      </c>
      <c r="B363" s="79" t="s">
        <v>10</v>
      </c>
      <c r="C363" s="79" t="s">
        <v>196</v>
      </c>
      <c r="D363" s="78" t="s">
        <v>611</v>
      </c>
      <c r="E363" s="80" t="s">
        <v>612</v>
      </c>
      <c r="F363" s="78" t="s">
        <v>843</v>
      </c>
      <c r="G363" s="80" t="s">
        <v>844</v>
      </c>
      <c r="H363" s="81"/>
      <c r="I363" s="81" t="s">
        <v>213</v>
      </c>
      <c r="J363" s="80" t="s">
        <v>855</v>
      </c>
      <c r="K363" s="83">
        <v>2000000</v>
      </c>
      <c r="L363" s="80" t="s">
        <v>855</v>
      </c>
      <c r="M363" s="83">
        <v>2000000</v>
      </c>
      <c r="N363" s="84"/>
      <c r="O363" s="80"/>
      <c r="P363" s="80"/>
      <c r="Q363" s="80"/>
      <c r="R363" s="80"/>
      <c r="S363" s="80"/>
      <c r="T363" s="80"/>
      <c r="U363" s="80"/>
      <c r="V363" s="80"/>
      <c r="W363" s="80"/>
      <c r="X363" s="80"/>
      <c r="Y363" s="80"/>
      <c r="Z363" s="80"/>
    </row>
    <row r="364" spans="1:26" ht="39.75" customHeight="1">
      <c r="A364" s="78" t="s">
        <v>9</v>
      </c>
      <c r="B364" s="79" t="s">
        <v>10</v>
      </c>
      <c r="C364" s="79" t="s">
        <v>196</v>
      </c>
      <c r="D364" s="78" t="s">
        <v>611</v>
      </c>
      <c r="E364" s="80" t="s">
        <v>612</v>
      </c>
      <c r="F364" s="78" t="s">
        <v>843</v>
      </c>
      <c r="G364" s="80" t="s">
        <v>844</v>
      </c>
      <c r="H364" s="81"/>
      <c r="I364" s="81" t="s">
        <v>78</v>
      </c>
      <c r="J364" s="80" t="s">
        <v>856</v>
      </c>
      <c r="K364" s="83">
        <v>0</v>
      </c>
      <c r="L364" s="80"/>
      <c r="M364" s="83">
        <v>0</v>
      </c>
      <c r="N364" s="146"/>
      <c r="O364" s="80"/>
      <c r="P364" s="80"/>
      <c r="Q364" s="80"/>
      <c r="R364" s="80"/>
      <c r="S364" s="80"/>
      <c r="T364" s="80"/>
      <c r="U364" s="80"/>
      <c r="V364" s="80"/>
      <c r="W364" s="80"/>
      <c r="X364" s="80"/>
      <c r="Y364" s="80"/>
      <c r="Z364" s="80"/>
    </row>
    <row r="365" spans="1:26" ht="39.75" customHeight="1">
      <c r="A365" s="78" t="s">
        <v>9</v>
      </c>
      <c r="B365" s="79" t="s">
        <v>10</v>
      </c>
      <c r="C365" s="79" t="s">
        <v>196</v>
      </c>
      <c r="D365" s="78" t="s">
        <v>611</v>
      </c>
      <c r="E365" s="80" t="s">
        <v>612</v>
      </c>
      <c r="F365" s="78" t="s">
        <v>843</v>
      </c>
      <c r="G365" s="80" t="s">
        <v>844</v>
      </c>
      <c r="H365" s="81"/>
      <c r="I365" s="81" t="s">
        <v>80</v>
      </c>
      <c r="J365" s="80" t="s">
        <v>857</v>
      </c>
      <c r="K365" s="105">
        <v>2000000</v>
      </c>
      <c r="L365" s="80" t="s">
        <v>857</v>
      </c>
      <c r="M365" s="105">
        <v>3000000</v>
      </c>
      <c r="N365" s="151"/>
      <c r="O365" s="80"/>
      <c r="P365" s="80"/>
      <c r="Q365" s="80"/>
      <c r="R365" s="80"/>
      <c r="S365" s="80"/>
      <c r="T365" s="80"/>
      <c r="U365" s="80"/>
      <c r="V365" s="80"/>
      <c r="W365" s="80"/>
      <c r="X365" s="80"/>
      <c r="Y365" s="80"/>
      <c r="Z365" s="80"/>
    </row>
    <row r="366" spans="1:26" ht="39.75" customHeight="1">
      <c r="A366" s="78" t="s">
        <v>9</v>
      </c>
      <c r="B366" s="79" t="s">
        <v>10</v>
      </c>
      <c r="C366" s="79" t="s">
        <v>196</v>
      </c>
      <c r="D366" s="78" t="s">
        <v>611</v>
      </c>
      <c r="E366" s="80" t="s">
        <v>612</v>
      </c>
      <c r="F366" s="78" t="s">
        <v>843</v>
      </c>
      <c r="G366" s="80" t="s">
        <v>844</v>
      </c>
      <c r="H366" s="81"/>
      <c r="I366" s="81" t="s">
        <v>328</v>
      </c>
      <c r="J366" s="109" t="s">
        <v>858</v>
      </c>
      <c r="K366" s="83">
        <v>3000000</v>
      </c>
      <c r="L366" s="109" t="s">
        <v>859</v>
      </c>
      <c r="M366" s="83">
        <v>3000000</v>
      </c>
      <c r="N366" s="80"/>
      <c r="O366" s="80"/>
      <c r="P366" s="80"/>
      <c r="Q366" s="80"/>
      <c r="R366" s="80"/>
      <c r="S366" s="80"/>
      <c r="T366" s="80"/>
      <c r="U366" s="80"/>
      <c r="V366" s="80"/>
      <c r="W366" s="80"/>
      <c r="X366" s="80"/>
      <c r="Y366" s="80"/>
      <c r="Z366" s="80"/>
    </row>
    <row r="367" spans="1:26" ht="39.75" customHeight="1">
      <c r="A367" s="78" t="s">
        <v>9</v>
      </c>
      <c r="B367" s="79" t="s">
        <v>10</v>
      </c>
      <c r="C367" s="79" t="s">
        <v>196</v>
      </c>
      <c r="D367" s="78" t="s">
        <v>611</v>
      </c>
      <c r="E367" s="80" t="s">
        <v>612</v>
      </c>
      <c r="F367" s="78" t="s">
        <v>843</v>
      </c>
      <c r="G367" s="80" t="s">
        <v>844</v>
      </c>
      <c r="H367" s="81"/>
      <c r="I367" s="81" t="s">
        <v>137</v>
      </c>
      <c r="J367" s="80" t="s">
        <v>860</v>
      </c>
      <c r="K367" s="105">
        <v>10000000</v>
      </c>
      <c r="L367" s="80" t="s">
        <v>861</v>
      </c>
      <c r="M367" s="105">
        <v>4000000</v>
      </c>
      <c r="N367" s="80"/>
      <c r="O367" s="80"/>
      <c r="P367" s="80"/>
      <c r="Q367" s="80"/>
      <c r="R367" s="80"/>
      <c r="S367" s="80"/>
      <c r="T367" s="80"/>
      <c r="U367" s="80"/>
      <c r="V367" s="80"/>
      <c r="W367" s="80"/>
      <c r="X367" s="80"/>
      <c r="Y367" s="80"/>
      <c r="Z367" s="80"/>
    </row>
    <row r="368" spans="1:26" ht="39.75" customHeight="1">
      <c r="A368" s="78" t="s">
        <v>9</v>
      </c>
      <c r="B368" s="79" t="s">
        <v>10</v>
      </c>
      <c r="C368" s="79" t="s">
        <v>196</v>
      </c>
      <c r="D368" s="78" t="s">
        <v>611</v>
      </c>
      <c r="E368" s="80" t="s">
        <v>612</v>
      </c>
      <c r="F368" s="78" t="s">
        <v>843</v>
      </c>
      <c r="G368" s="80" t="s">
        <v>847</v>
      </c>
      <c r="H368" s="81"/>
      <c r="I368" s="81" t="s">
        <v>59</v>
      </c>
      <c r="J368" s="80" t="s">
        <v>862</v>
      </c>
      <c r="K368" s="105">
        <v>80000000</v>
      </c>
      <c r="L368" s="78" t="s">
        <v>863</v>
      </c>
      <c r="M368" s="105">
        <v>240000000</v>
      </c>
      <c r="N368" s="78"/>
      <c r="O368" s="78"/>
      <c r="P368" s="152"/>
      <c r="Q368" s="80"/>
      <c r="R368" s="80"/>
      <c r="S368" s="80"/>
      <c r="T368" s="80"/>
      <c r="U368" s="80"/>
      <c r="V368" s="80"/>
      <c r="W368" s="80"/>
      <c r="X368" s="80"/>
      <c r="Y368" s="80"/>
      <c r="Z368" s="80"/>
    </row>
    <row r="369" spans="1:26" ht="39.75" customHeight="1">
      <c r="A369" s="78" t="s">
        <v>9</v>
      </c>
      <c r="B369" s="79" t="s">
        <v>10</v>
      </c>
      <c r="C369" s="79" t="s">
        <v>196</v>
      </c>
      <c r="D369" s="78" t="s">
        <v>611</v>
      </c>
      <c r="E369" s="80" t="s">
        <v>612</v>
      </c>
      <c r="F369" s="78" t="s">
        <v>843</v>
      </c>
      <c r="G369" s="80" t="s">
        <v>844</v>
      </c>
      <c r="H369" s="81"/>
      <c r="I369" s="81" t="s">
        <v>837</v>
      </c>
      <c r="J369" s="79" t="s">
        <v>867</v>
      </c>
      <c r="K369" s="143">
        <v>2812992</v>
      </c>
      <c r="L369" s="79" t="s">
        <v>868</v>
      </c>
      <c r="M369" s="143">
        <v>3339584</v>
      </c>
      <c r="N369" s="163"/>
      <c r="O369" s="79"/>
      <c r="P369" s="85"/>
      <c r="Q369" s="80"/>
      <c r="R369" s="80"/>
      <c r="S369" s="80"/>
      <c r="T369" s="80"/>
      <c r="U369" s="80"/>
      <c r="V369" s="80"/>
      <c r="W369" s="80"/>
      <c r="X369" s="80"/>
      <c r="Y369" s="80"/>
      <c r="Z369" s="80"/>
    </row>
    <row r="370" spans="1:26" ht="39.75" customHeight="1">
      <c r="A370" s="78" t="s">
        <v>9</v>
      </c>
      <c r="B370" s="79" t="s">
        <v>10</v>
      </c>
      <c r="C370" s="79" t="s">
        <v>869</v>
      </c>
      <c r="D370" s="78" t="s">
        <v>870</v>
      </c>
      <c r="E370" s="80" t="s">
        <v>871</v>
      </c>
      <c r="F370" s="78" t="s">
        <v>872</v>
      </c>
      <c r="G370" s="80" t="s">
        <v>873</v>
      </c>
      <c r="H370" s="81" t="s">
        <v>24</v>
      </c>
      <c r="I370" s="81"/>
      <c r="J370" s="80" t="s">
        <v>874</v>
      </c>
      <c r="K370" s="82">
        <v>5490472</v>
      </c>
      <c r="L370" s="80" t="s">
        <v>874</v>
      </c>
      <c r="M370" s="82">
        <v>6108315</v>
      </c>
      <c r="N370" s="103"/>
      <c r="O370" s="94"/>
      <c r="P370" s="80"/>
      <c r="Q370" s="80"/>
      <c r="R370" s="80"/>
      <c r="S370" s="80"/>
      <c r="T370" s="80"/>
      <c r="U370" s="80"/>
      <c r="V370" s="80"/>
      <c r="W370" s="80"/>
      <c r="X370" s="80"/>
      <c r="Y370" s="80"/>
      <c r="Z370" s="80"/>
    </row>
    <row r="371" spans="1:26" ht="39.75" customHeight="1">
      <c r="A371" s="78" t="s">
        <v>9</v>
      </c>
      <c r="B371" s="79" t="s">
        <v>10</v>
      </c>
      <c r="C371" s="79" t="s">
        <v>869</v>
      </c>
      <c r="D371" s="78" t="s">
        <v>870</v>
      </c>
      <c r="E371" s="80" t="s">
        <v>871</v>
      </c>
      <c r="F371" s="78" t="s">
        <v>872</v>
      </c>
      <c r="G371" s="80" t="s">
        <v>873</v>
      </c>
      <c r="H371" s="81" t="s">
        <v>121</v>
      </c>
      <c r="I371" s="81"/>
      <c r="J371" s="80"/>
      <c r="K371" s="83">
        <v>0</v>
      </c>
      <c r="L371" s="80" t="s">
        <v>875</v>
      </c>
      <c r="M371" s="83">
        <v>10000000</v>
      </c>
      <c r="N371" s="84"/>
      <c r="O371" s="80"/>
      <c r="P371" s="80"/>
      <c r="Q371" s="80"/>
      <c r="R371" s="80"/>
      <c r="S371" s="80"/>
      <c r="T371" s="80"/>
      <c r="U371" s="80"/>
      <c r="V371" s="80"/>
      <c r="W371" s="80"/>
      <c r="X371" s="80"/>
      <c r="Y371" s="80"/>
      <c r="Z371" s="80"/>
    </row>
    <row r="372" spans="1:26" ht="39.75" customHeight="1">
      <c r="A372" s="78" t="s">
        <v>9</v>
      </c>
      <c r="B372" s="79" t="s">
        <v>10</v>
      </c>
      <c r="C372" s="79" t="s">
        <v>869</v>
      </c>
      <c r="D372" s="78" t="s">
        <v>870</v>
      </c>
      <c r="E372" s="80" t="s">
        <v>871</v>
      </c>
      <c r="F372" s="78" t="s">
        <v>872</v>
      </c>
      <c r="G372" s="80" t="s">
        <v>873</v>
      </c>
      <c r="H372" s="81" t="s">
        <v>190</v>
      </c>
      <c r="I372" s="81"/>
      <c r="J372" s="80" t="s">
        <v>876</v>
      </c>
      <c r="K372" s="105">
        <v>37824080</v>
      </c>
      <c r="L372" s="80" t="s">
        <v>877</v>
      </c>
      <c r="M372" s="105">
        <v>47280100</v>
      </c>
      <c r="N372" s="80"/>
      <c r="O372" s="80"/>
      <c r="P372" s="105"/>
      <c r="Q372" s="80"/>
      <c r="R372" s="80"/>
      <c r="S372" s="80"/>
      <c r="T372" s="80"/>
      <c r="U372" s="80"/>
      <c r="V372" s="80"/>
      <c r="W372" s="80"/>
      <c r="X372" s="80"/>
      <c r="Y372" s="80"/>
      <c r="Z372" s="80"/>
    </row>
    <row r="373" spans="1:26" ht="39.75" customHeight="1">
      <c r="A373" s="78" t="s">
        <v>9</v>
      </c>
      <c r="B373" s="79" t="s">
        <v>10</v>
      </c>
      <c r="C373" s="79" t="s">
        <v>869</v>
      </c>
      <c r="D373" s="78" t="s">
        <v>870</v>
      </c>
      <c r="E373" s="80" t="s">
        <v>871</v>
      </c>
      <c r="F373" s="78" t="s">
        <v>872</v>
      </c>
      <c r="G373" s="80" t="s">
        <v>873</v>
      </c>
      <c r="H373" s="81"/>
      <c r="I373" s="81" t="s">
        <v>164</v>
      </c>
      <c r="J373" s="80"/>
      <c r="K373" s="105"/>
      <c r="L373" s="80"/>
      <c r="M373" s="105"/>
      <c r="N373" s="80"/>
      <c r="O373" s="80"/>
      <c r="P373" s="105"/>
      <c r="Q373" s="80"/>
      <c r="R373" s="80"/>
      <c r="S373" s="80"/>
      <c r="T373" s="80"/>
      <c r="U373" s="80"/>
      <c r="V373" s="80"/>
      <c r="W373" s="80"/>
      <c r="X373" s="80"/>
      <c r="Y373" s="80"/>
      <c r="Z373" s="80"/>
    </row>
    <row r="374" spans="1:26" ht="39.75" customHeight="1">
      <c r="A374" s="78" t="s">
        <v>9</v>
      </c>
      <c r="B374" s="79" t="s">
        <v>10</v>
      </c>
      <c r="C374" s="79" t="s">
        <v>869</v>
      </c>
      <c r="D374" s="78" t="s">
        <v>870</v>
      </c>
      <c r="E374" s="80" t="s">
        <v>871</v>
      </c>
      <c r="F374" s="78" t="s">
        <v>872</v>
      </c>
      <c r="G374" s="80" t="s">
        <v>873</v>
      </c>
      <c r="H374" s="81"/>
      <c r="I374" s="81" t="s">
        <v>810</v>
      </c>
      <c r="J374" s="80"/>
      <c r="K374" s="105"/>
      <c r="L374" s="80"/>
      <c r="M374" s="105"/>
      <c r="N374" s="80"/>
      <c r="O374" s="80"/>
      <c r="P374" s="105"/>
      <c r="Q374" s="80"/>
      <c r="R374" s="80"/>
      <c r="S374" s="80"/>
      <c r="T374" s="80"/>
      <c r="U374" s="80"/>
      <c r="V374" s="80"/>
      <c r="W374" s="80"/>
      <c r="X374" s="80"/>
      <c r="Y374" s="80"/>
      <c r="Z374" s="80"/>
    </row>
    <row r="375" spans="1:26" ht="39.75" customHeight="1">
      <c r="A375" s="78" t="s">
        <v>9</v>
      </c>
      <c r="B375" s="79" t="s">
        <v>10</v>
      </c>
      <c r="C375" s="79" t="s">
        <v>869</v>
      </c>
      <c r="D375" s="78" t="s">
        <v>870</v>
      </c>
      <c r="E375" s="80" t="s">
        <v>871</v>
      </c>
      <c r="F375" s="78" t="s">
        <v>881</v>
      </c>
      <c r="G375" s="80" t="s">
        <v>882</v>
      </c>
      <c r="H375" s="81" t="s">
        <v>241</v>
      </c>
      <c r="I375" s="81"/>
      <c r="J375" s="80"/>
      <c r="K375" s="83">
        <v>0</v>
      </c>
      <c r="L375" s="80" t="s">
        <v>778</v>
      </c>
      <c r="M375" s="83">
        <v>5000000</v>
      </c>
      <c r="N375" s="84"/>
      <c r="O375" s="80"/>
      <c r="P375" s="80"/>
      <c r="Q375" s="80"/>
      <c r="R375" s="80"/>
      <c r="S375" s="80"/>
      <c r="T375" s="80"/>
      <c r="U375" s="80"/>
      <c r="V375" s="80"/>
      <c r="W375" s="80"/>
      <c r="X375" s="80"/>
      <c r="Y375" s="80"/>
      <c r="Z375" s="80"/>
    </row>
    <row r="376" spans="1:26" ht="39.75" customHeight="1">
      <c r="A376" s="78" t="s">
        <v>9</v>
      </c>
      <c r="B376" s="79" t="s">
        <v>10</v>
      </c>
      <c r="C376" s="79" t="s">
        <v>869</v>
      </c>
      <c r="D376" s="78" t="s">
        <v>870</v>
      </c>
      <c r="E376" s="80" t="s">
        <v>871</v>
      </c>
      <c r="F376" s="78" t="s">
        <v>881</v>
      </c>
      <c r="G376" s="80" t="s">
        <v>882</v>
      </c>
      <c r="H376" s="81" t="s">
        <v>190</v>
      </c>
      <c r="I376" s="81"/>
      <c r="J376" s="79" t="s">
        <v>883</v>
      </c>
      <c r="K376" s="105">
        <v>28836745.399999999</v>
      </c>
      <c r="L376" s="164" t="s">
        <v>884</v>
      </c>
      <c r="M376" s="105">
        <v>34274855.5</v>
      </c>
      <c r="N376" s="80"/>
      <c r="O376" s="80"/>
      <c r="P376" s="105"/>
      <c r="Q376" s="80"/>
      <c r="R376" s="80"/>
      <c r="S376" s="80"/>
      <c r="T376" s="80"/>
      <c r="U376" s="80"/>
      <c r="V376" s="80"/>
      <c r="W376" s="80"/>
      <c r="X376" s="80"/>
      <c r="Y376" s="80"/>
      <c r="Z376" s="80"/>
    </row>
    <row r="377" spans="1:26" ht="39.75" customHeight="1">
      <c r="A377" s="78" t="s">
        <v>9</v>
      </c>
      <c r="B377" s="79" t="s">
        <v>10</v>
      </c>
      <c r="C377" s="79" t="s">
        <v>869</v>
      </c>
      <c r="D377" s="78" t="s">
        <v>870</v>
      </c>
      <c r="E377" s="80" t="s">
        <v>871</v>
      </c>
      <c r="F377" s="78" t="s">
        <v>881</v>
      </c>
      <c r="G377" s="80" t="s">
        <v>888</v>
      </c>
      <c r="H377" s="81" t="s">
        <v>246</v>
      </c>
      <c r="I377" s="81"/>
      <c r="J377" s="80" t="s">
        <v>889</v>
      </c>
      <c r="K377" s="83">
        <v>500000</v>
      </c>
      <c r="L377" s="80" t="s">
        <v>890</v>
      </c>
      <c r="M377" s="83">
        <f>2*K377*1.1</f>
        <v>1100000</v>
      </c>
      <c r="N377" s="84"/>
      <c r="O377" s="80"/>
      <c r="P377" s="98"/>
      <c r="Q377" s="80"/>
      <c r="R377" s="80"/>
      <c r="S377" s="80"/>
      <c r="T377" s="80"/>
      <c r="U377" s="80"/>
      <c r="V377" s="80"/>
      <c r="W377" s="80"/>
      <c r="X377" s="80"/>
      <c r="Y377" s="80"/>
      <c r="Z377" s="80"/>
    </row>
    <row r="378" spans="1:26" ht="39.75" customHeight="1">
      <c r="A378" s="78" t="s">
        <v>9</v>
      </c>
      <c r="B378" s="79" t="s">
        <v>10</v>
      </c>
      <c r="C378" s="79" t="s">
        <v>869</v>
      </c>
      <c r="D378" s="78" t="s">
        <v>870</v>
      </c>
      <c r="E378" s="80" t="s">
        <v>871</v>
      </c>
      <c r="F378" s="78" t="s">
        <v>892</v>
      </c>
      <c r="G378" s="80" t="s">
        <v>893</v>
      </c>
      <c r="H378" s="81" t="s">
        <v>241</v>
      </c>
      <c r="I378" s="81"/>
      <c r="J378" s="80" t="s">
        <v>894</v>
      </c>
      <c r="K378" s="83">
        <v>70000000</v>
      </c>
      <c r="L378" s="80" t="s">
        <v>894</v>
      </c>
      <c r="M378" s="83">
        <v>70000000</v>
      </c>
      <c r="N378" s="84"/>
      <c r="O378" s="78"/>
      <c r="P378" s="80"/>
      <c r="Q378" s="80"/>
      <c r="R378" s="80"/>
      <c r="S378" s="80"/>
      <c r="T378" s="80"/>
      <c r="U378" s="80"/>
      <c r="V378" s="80"/>
      <c r="W378" s="80"/>
      <c r="X378" s="80"/>
      <c r="Y378" s="80"/>
      <c r="Z378" s="80"/>
    </row>
    <row r="379" spans="1:26" ht="39.75" customHeight="1">
      <c r="A379" s="78" t="s">
        <v>9</v>
      </c>
      <c r="B379" s="79" t="s">
        <v>10</v>
      </c>
      <c r="C379" s="79" t="s">
        <v>869</v>
      </c>
      <c r="D379" s="78" t="s">
        <v>870</v>
      </c>
      <c r="E379" s="80" t="s">
        <v>871</v>
      </c>
      <c r="F379" s="78" t="s">
        <v>892</v>
      </c>
      <c r="G379" s="80" t="s">
        <v>893</v>
      </c>
      <c r="H379" s="81" t="s">
        <v>190</v>
      </c>
      <c r="I379" s="81"/>
      <c r="J379" s="80" t="s">
        <v>895</v>
      </c>
      <c r="K379" s="83">
        <v>50000000</v>
      </c>
      <c r="L379" s="80" t="s">
        <v>895</v>
      </c>
      <c r="M379" s="83">
        <v>60000000</v>
      </c>
      <c r="N379" s="80"/>
      <c r="O379" s="86"/>
      <c r="P379" s="105"/>
      <c r="Q379" s="80"/>
      <c r="R379" s="80"/>
      <c r="S379" s="80"/>
      <c r="T379" s="80"/>
      <c r="U379" s="80"/>
      <c r="V379" s="80"/>
      <c r="W379" s="80"/>
      <c r="X379" s="80"/>
      <c r="Y379" s="80"/>
      <c r="Z379" s="80"/>
    </row>
    <row r="380" spans="1:26" ht="39.75" customHeight="1">
      <c r="A380" s="78" t="s">
        <v>9</v>
      </c>
      <c r="B380" s="79" t="s">
        <v>10</v>
      </c>
      <c r="C380" s="79" t="s">
        <v>869</v>
      </c>
      <c r="D380" s="78" t="s">
        <v>870</v>
      </c>
      <c r="E380" s="80" t="s">
        <v>871</v>
      </c>
      <c r="F380" s="78" t="s">
        <v>892</v>
      </c>
      <c r="G380" s="80" t="s">
        <v>893</v>
      </c>
      <c r="H380" s="81" t="s">
        <v>246</v>
      </c>
      <c r="I380" s="81"/>
      <c r="J380" s="80" t="s">
        <v>896</v>
      </c>
      <c r="K380" s="83">
        <v>0</v>
      </c>
      <c r="L380" s="80"/>
      <c r="M380" s="83">
        <v>0</v>
      </c>
      <c r="N380" s="84"/>
      <c r="O380" s="80"/>
      <c r="P380" s="98"/>
      <c r="Q380" s="80"/>
      <c r="R380" s="80"/>
      <c r="S380" s="80"/>
      <c r="T380" s="80"/>
      <c r="U380" s="80"/>
      <c r="V380" s="80"/>
      <c r="W380" s="80"/>
      <c r="X380" s="80"/>
      <c r="Y380" s="80"/>
      <c r="Z380" s="80"/>
    </row>
    <row r="381" spans="1:26" ht="39.75" customHeight="1">
      <c r="A381" s="78" t="s">
        <v>9</v>
      </c>
      <c r="B381" s="79" t="s">
        <v>10</v>
      </c>
      <c r="C381" s="79" t="s">
        <v>869</v>
      </c>
      <c r="D381" s="78" t="s">
        <v>870</v>
      </c>
      <c r="E381" s="80" t="s">
        <v>871</v>
      </c>
      <c r="F381" s="78" t="s">
        <v>892</v>
      </c>
      <c r="G381" s="80" t="s">
        <v>893</v>
      </c>
      <c r="H381" s="81" t="s">
        <v>24</v>
      </c>
      <c r="I381" s="81"/>
      <c r="J381" s="80" t="s">
        <v>898</v>
      </c>
      <c r="K381" s="82">
        <v>39836323</v>
      </c>
      <c r="L381" s="80" t="s">
        <v>898</v>
      </c>
      <c r="M381" s="82">
        <v>74984760</v>
      </c>
      <c r="N381" s="103"/>
      <c r="O381" s="94"/>
      <c r="P381" s="80"/>
      <c r="Q381" s="80"/>
      <c r="R381" s="80"/>
      <c r="S381" s="80"/>
      <c r="T381" s="80"/>
      <c r="U381" s="80"/>
      <c r="V381" s="80"/>
      <c r="W381" s="80"/>
      <c r="X381" s="80"/>
      <c r="Y381" s="80"/>
      <c r="Z381" s="80"/>
    </row>
    <row r="382" spans="1:26" ht="39.75" customHeight="1">
      <c r="A382" s="78" t="s">
        <v>9</v>
      </c>
      <c r="B382" s="79" t="s">
        <v>10</v>
      </c>
      <c r="C382" s="79" t="s">
        <v>869</v>
      </c>
      <c r="D382" s="78" t="s">
        <v>870</v>
      </c>
      <c r="E382" s="80" t="s">
        <v>871</v>
      </c>
      <c r="F382" s="78" t="s">
        <v>892</v>
      </c>
      <c r="G382" s="80" t="s">
        <v>893</v>
      </c>
      <c r="H382" s="81"/>
      <c r="I382" s="81" t="s">
        <v>637</v>
      </c>
      <c r="J382" s="80" t="s">
        <v>899</v>
      </c>
      <c r="K382" s="83">
        <v>0</v>
      </c>
      <c r="L382" s="80" t="s">
        <v>899</v>
      </c>
      <c r="M382" s="83">
        <v>0</v>
      </c>
      <c r="N382" s="148"/>
      <c r="O382" s="80"/>
      <c r="P382" s="80"/>
      <c r="Q382" s="80"/>
      <c r="R382" s="80"/>
      <c r="S382" s="80"/>
      <c r="T382" s="80"/>
      <c r="U382" s="80"/>
      <c r="V382" s="80"/>
      <c r="W382" s="80"/>
      <c r="X382" s="80"/>
      <c r="Y382" s="80"/>
      <c r="Z382" s="80"/>
    </row>
    <row r="383" spans="1:26" ht="39.75" customHeight="1">
      <c r="A383" s="78" t="s">
        <v>9</v>
      </c>
      <c r="B383" s="79" t="s">
        <v>10</v>
      </c>
      <c r="C383" s="79" t="s">
        <v>869</v>
      </c>
      <c r="D383" s="78" t="s">
        <v>870</v>
      </c>
      <c r="E383" s="80" t="s">
        <v>871</v>
      </c>
      <c r="F383" s="78" t="s">
        <v>892</v>
      </c>
      <c r="G383" s="80" t="s">
        <v>893</v>
      </c>
      <c r="H383" s="81"/>
      <c r="I383" s="81" t="s">
        <v>900</v>
      </c>
      <c r="J383" s="80" t="s">
        <v>862</v>
      </c>
      <c r="K383" s="105">
        <v>80000000</v>
      </c>
      <c r="L383" s="78" t="s">
        <v>863</v>
      </c>
      <c r="M383" s="105">
        <v>240000000</v>
      </c>
      <c r="N383" s="78"/>
      <c r="O383" s="78"/>
      <c r="P383" s="152"/>
      <c r="Q383" s="80"/>
      <c r="R383" s="80"/>
      <c r="S383" s="80"/>
      <c r="T383" s="80"/>
      <c r="U383" s="80"/>
      <c r="V383" s="80"/>
      <c r="W383" s="80"/>
      <c r="X383" s="80"/>
      <c r="Y383" s="80"/>
      <c r="Z383" s="80"/>
    </row>
    <row r="384" spans="1:26" ht="39.75" customHeight="1">
      <c r="A384" s="78" t="s">
        <v>9</v>
      </c>
      <c r="B384" s="79" t="s">
        <v>10</v>
      </c>
      <c r="C384" s="79" t="s">
        <v>869</v>
      </c>
      <c r="D384" s="78" t="s">
        <v>870</v>
      </c>
      <c r="E384" s="80" t="s">
        <v>871</v>
      </c>
      <c r="F384" s="78" t="s">
        <v>901</v>
      </c>
      <c r="G384" s="80" t="s">
        <v>902</v>
      </c>
      <c r="H384" s="81" t="s">
        <v>24</v>
      </c>
      <c r="I384" s="81"/>
      <c r="J384" s="80" t="s">
        <v>903</v>
      </c>
      <c r="K384" s="82">
        <v>5490472</v>
      </c>
      <c r="L384" s="80" t="s">
        <v>904</v>
      </c>
      <c r="M384" s="82">
        <v>11996343</v>
      </c>
      <c r="N384" s="103"/>
      <c r="O384" s="94"/>
      <c r="P384" s="80"/>
      <c r="Q384" s="80"/>
      <c r="R384" s="80"/>
      <c r="S384" s="80"/>
      <c r="T384" s="80"/>
      <c r="U384" s="80"/>
      <c r="V384" s="80"/>
      <c r="W384" s="80"/>
      <c r="X384" s="80"/>
      <c r="Y384" s="80"/>
      <c r="Z384" s="80"/>
    </row>
    <row r="385" spans="1:26" ht="39.75" customHeight="1">
      <c r="A385" s="78" t="s">
        <v>9</v>
      </c>
      <c r="B385" s="79" t="s">
        <v>10</v>
      </c>
      <c r="C385" s="79" t="s">
        <v>869</v>
      </c>
      <c r="D385" s="78" t="s">
        <v>870</v>
      </c>
      <c r="E385" s="80" t="s">
        <v>871</v>
      </c>
      <c r="F385" s="78" t="s">
        <v>906</v>
      </c>
      <c r="G385" s="80" t="s">
        <v>907</v>
      </c>
      <c r="H385" s="81" t="s">
        <v>24</v>
      </c>
      <c r="I385" s="81"/>
      <c r="J385" s="80" t="s">
        <v>908</v>
      </c>
      <c r="K385" s="82">
        <v>14836323</v>
      </c>
      <c r="L385" s="80" t="s">
        <v>908</v>
      </c>
      <c r="M385" s="82">
        <v>2484760</v>
      </c>
      <c r="N385" s="103"/>
      <c r="O385" s="94"/>
      <c r="P385" s="80"/>
      <c r="Q385" s="80"/>
      <c r="R385" s="80"/>
      <c r="S385" s="80"/>
      <c r="T385" s="80"/>
      <c r="U385" s="80"/>
      <c r="V385" s="80"/>
      <c r="W385" s="80"/>
      <c r="X385" s="80"/>
      <c r="Y385" s="80"/>
      <c r="Z385" s="80"/>
    </row>
    <row r="386" spans="1:26" ht="39.75" customHeight="1">
      <c r="A386" s="78" t="s">
        <v>9</v>
      </c>
      <c r="B386" s="79" t="s">
        <v>10</v>
      </c>
      <c r="C386" s="79" t="s">
        <v>869</v>
      </c>
      <c r="D386" s="78" t="s">
        <v>870</v>
      </c>
      <c r="E386" s="80" t="s">
        <v>871</v>
      </c>
      <c r="F386" s="78" t="s">
        <v>909</v>
      </c>
      <c r="G386" s="80" t="s">
        <v>910</v>
      </c>
      <c r="H386" s="81" t="s">
        <v>75</v>
      </c>
      <c r="I386" s="81"/>
      <c r="J386" s="80" t="s">
        <v>911</v>
      </c>
      <c r="K386" s="83">
        <v>0</v>
      </c>
      <c r="L386" s="80"/>
      <c r="M386" s="83">
        <v>0</v>
      </c>
      <c r="N386" s="84"/>
      <c r="O386" s="80"/>
      <c r="P386" s="80"/>
      <c r="Q386" s="80"/>
      <c r="R386" s="80"/>
      <c r="S386" s="80"/>
      <c r="T386" s="80"/>
      <c r="U386" s="80"/>
      <c r="V386" s="80"/>
      <c r="W386" s="80"/>
      <c r="X386" s="80"/>
      <c r="Y386" s="80"/>
      <c r="Z386" s="80"/>
    </row>
    <row r="387" spans="1:26" ht="39.75" customHeight="1">
      <c r="A387" s="78" t="s">
        <v>9</v>
      </c>
      <c r="B387" s="79" t="s">
        <v>10</v>
      </c>
      <c r="C387" s="79" t="s">
        <v>869</v>
      </c>
      <c r="D387" s="78" t="s">
        <v>870</v>
      </c>
      <c r="E387" s="80" t="s">
        <v>871</v>
      </c>
      <c r="F387" s="78" t="s">
        <v>912</v>
      </c>
      <c r="G387" s="80" t="s">
        <v>913</v>
      </c>
      <c r="H387" s="81" t="s">
        <v>24</v>
      </c>
      <c r="I387" s="81"/>
      <c r="J387" s="80" t="s">
        <v>914</v>
      </c>
      <c r="K387" s="82">
        <v>6952534</v>
      </c>
      <c r="L387" s="80" t="s">
        <v>915</v>
      </c>
      <c r="M387" s="82">
        <v>25228309</v>
      </c>
      <c r="N387" s="103"/>
      <c r="O387" s="94"/>
      <c r="P387" s="80"/>
      <c r="Q387" s="80"/>
      <c r="R387" s="80"/>
      <c r="S387" s="80"/>
      <c r="T387" s="80"/>
      <c r="U387" s="80"/>
      <c r="V387" s="80"/>
      <c r="W387" s="80"/>
      <c r="X387" s="80"/>
      <c r="Y387" s="80"/>
      <c r="Z387" s="80"/>
    </row>
    <row r="388" spans="1:26" ht="39.75" customHeight="1">
      <c r="A388" s="78" t="s">
        <v>9</v>
      </c>
      <c r="B388" s="79" t="s">
        <v>10</v>
      </c>
      <c r="C388" s="79" t="s">
        <v>869</v>
      </c>
      <c r="D388" s="78" t="s">
        <v>918</v>
      </c>
      <c r="E388" s="80" t="s">
        <v>919</v>
      </c>
      <c r="F388" s="78" t="s">
        <v>920</v>
      </c>
      <c r="G388" s="80" t="s">
        <v>921</v>
      </c>
      <c r="H388" s="81" t="s">
        <v>24</v>
      </c>
      <c r="I388" s="81"/>
      <c r="J388" s="80" t="s">
        <v>922</v>
      </c>
      <c r="K388" s="82">
        <v>6478068</v>
      </c>
      <c r="L388" s="80" t="s">
        <v>922</v>
      </c>
      <c r="M388" s="82">
        <v>12143985</v>
      </c>
      <c r="N388" s="103"/>
      <c r="O388" s="94"/>
      <c r="P388" s="80"/>
      <c r="Q388" s="80"/>
      <c r="R388" s="80"/>
      <c r="S388" s="80"/>
      <c r="T388" s="80"/>
      <c r="U388" s="80"/>
      <c r="V388" s="80"/>
      <c r="W388" s="80"/>
      <c r="X388" s="80"/>
      <c r="Y388" s="80"/>
      <c r="Z388" s="80"/>
    </row>
    <row r="389" spans="1:26" ht="39.75" customHeight="1">
      <c r="A389" s="78" t="s">
        <v>9</v>
      </c>
      <c r="B389" s="79" t="s">
        <v>10</v>
      </c>
      <c r="C389" s="79" t="s">
        <v>869</v>
      </c>
      <c r="D389" s="78" t="s">
        <v>918</v>
      </c>
      <c r="E389" s="80" t="s">
        <v>919</v>
      </c>
      <c r="F389" s="78" t="s">
        <v>923</v>
      </c>
      <c r="G389" s="80" t="s">
        <v>924</v>
      </c>
      <c r="H389" s="81" t="s">
        <v>24</v>
      </c>
      <c r="I389" s="81"/>
      <c r="J389" s="80" t="s">
        <v>212</v>
      </c>
      <c r="K389" s="82">
        <v>3573846</v>
      </c>
      <c r="L389" s="80" t="s">
        <v>212</v>
      </c>
      <c r="M389" s="82">
        <v>15265767</v>
      </c>
      <c r="N389" s="103"/>
      <c r="O389" s="80"/>
      <c r="P389" s="80"/>
      <c r="Q389" s="80"/>
      <c r="R389" s="80"/>
      <c r="S389" s="80"/>
      <c r="T389" s="80"/>
      <c r="U389" s="80"/>
      <c r="V389" s="80"/>
      <c r="W389" s="80"/>
      <c r="X389" s="80"/>
      <c r="Y389" s="80"/>
      <c r="Z389" s="80"/>
    </row>
    <row r="390" spans="1:26" ht="39.75" customHeight="1">
      <c r="A390" s="78" t="s">
        <v>9</v>
      </c>
      <c r="B390" s="79" t="s">
        <v>10</v>
      </c>
      <c r="C390" s="79" t="s">
        <v>869</v>
      </c>
      <c r="D390" s="78" t="s">
        <v>918</v>
      </c>
      <c r="E390" s="80" t="s">
        <v>919</v>
      </c>
      <c r="F390" s="78" t="s">
        <v>925</v>
      </c>
      <c r="G390" s="80" t="s">
        <v>926</v>
      </c>
      <c r="H390" s="81" t="s">
        <v>24</v>
      </c>
      <c r="I390" s="81"/>
      <c r="J390" s="80" t="s">
        <v>927</v>
      </c>
      <c r="K390" s="82">
        <v>16573901</v>
      </c>
      <c r="L390" s="80" t="s">
        <v>928</v>
      </c>
      <c r="M390" s="82">
        <v>11350443</v>
      </c>
      <c r="N390" s="103"/>
      <c r="O390" s="80"/>
      <c r="P390" s="80"/>
      <c r="Q390" s="80"/>
      <c r="R390" s="80"/>
      <c r="S390" s="80"/>
      <c r="T390" s="80"/>
      <c r="U390" s="80"/>
      <c r="V390" s="80"/>
      <c r="W390" s="80"/>
      <c r="X390" s="80"/>
      <c r="Y390" s="80"/>
      <c r="Z390" s="80"/>
    </row>
    <row r="391" spans="1:26" ht="39.75" customHeight="1">
      <c r="A391" s="78" t="s">
        <v>9</v>
      </c>
      <c r="B391" s="79" t="s">
        <v>10</v>
      </c>
      <c r="C391" s="79" t="s">
        <v>869</v>
      </c>
      <c r="D391" s="78" t="s">
        <v>918</v>
      </c>
      <c r="E391" s="80" t="s">
        <v>919</v>
      </c>
      <c r="F391" s="78" t="s">
        <v>929</v>
      </c>
      <c r="G391" s="80" t="s">
        <v>930</v>
      </c>
      <c r="H391" s="81" t="s">
        <v>234</v>
      </c>
      <c r="I391" s="81"/>
      <c r="J391" s="80" t="s">
        <v>931</v>
      </c>
      <c r="K391" s="105">
        <v>400000</v>
      </c>
      <c r="L391" s="80" t="s">
        <v>931</v>
      </c>
      <c r="M391" s="105">
        <v>450000</v>
      </c>
      <c r="N391" s="165"/>
      <c r="O391" s="166"/>
      <c r="P391" s="150"/>
      <c r="Q391" s="80"/>
      <c r="R391" s="80"/>
      <c r="S391" s="80"/>
      <c r="T391" s="80"/>
      <c r="U391" s="80"/>
      <c r="V391" s="80"/>
      <c r="W391" s="80"/>
      <c r="X391" s="80"/>
      <c r="Y391" s="80"/>
      <c r="Z391" s="80"/>
    </row>
    <row r="392" spans="1:26" ht="39.75" customHeight="1">
      <c r="A392" s="78" t="s">
        <v>9</v>
      </c>
      <c r="B392" s="79" t="s">
        <v>10</v>
      </c>
      <c r="C392" s="79" t="s">
        <v>869</v>
      </c>
      <c r="D392" s="78" t="s">
        <v>918</v>
      </c>
      <c r="E392" s="80" t="s">
        <v>919</v>
      </c>
      <c r="F392" s="78" t="s">
        <v>929</v>
      </c>
      <c r="G392" s="80" t="s">
        <v>930</v>
      </c>
      <c r="H392" s="81" t="s">
        <v>24</v>
      </c>
      <c r="I392" s="81"/>
      <c r="J392" s="80" t="s">
        <v>932</v>
      </c>
      <c r="K392" s="82">
        <v>2734235</v>
      </c>
      <c r="L392" s="80" t="s">
        <v>932</v>
      </c>
      <c r="M392" s="105">
        <v>5729522</v>
      </c>
      <c r="N392" s="103"/>
      <c r="O392" s="80"/>
      <c r="P392" s="80"/>
      <c r="Q392" s="80"/>
      <c r="R392" s="80"/>
      <c r="S392" s="80"/>
      <c r="T392" s="80"/>
      <c r="U392" s="80"/>
      <c r="V392" s="80"/>
      <c r="W392" s="80"/>
      <c r="X392" s="80"/>
      <c r="Y392" s="80"/>
      <c r="Z392" s="80"/>
    </row>
    <row r="393" spans="1:26" ht="39.75" customHeight="1">
      <c r="A393" s="78" t="s">
        <v>9</v>
      </c>
      <c r="B393" s="79" t="s">
        <v>10</v>
      </c>
      <c r="C393" s="79" t="s">
        <v>869</v>
      </c>
      <c r="D393" s="78" t="s">
        <v>918</v>
      </c>
      <c r="E393" s="80" t="s">
        <v>919</v>
      </c>
      <c r="F393" s="78" t="s">
        <v>929</v>
      </c>
      <c r="G393" s="80" t="s">
        <v>930</v>
      </c>
      <c r="H393" s="81"/>
      <c r="I393" s="81" t="s">
        <v>19</v>
      </c>
      <c r="J393" s="80"/>
      <c r="K393" s="105">
        <v>19000000</v>
      </c>
      <c r="L393" s="80"/>
      <c r="M393" s="105">
        <v>43000000</v>
      </c>
      <c r="N393" s="119"/>
      <c r="O393" s="108"/>
      <c r="P393" s="80"/>
      <c r="Q393" s="80"/>
      <c r="R393" s="80"/>
      <c r="S393" s="80"/>
      <c r="T393" s="80"/>
      <c r="U393" s="80"/>
      <c r="V393" s="80"/>
      <c r="W393" s="80"/>
      <c r="X393" s="80"/>
      <c r="Y393" s="80"/>
      <c r="Z393" s="80"/>
    </row>
    <row r="394" spans="1:26" ht="39.75" customHeight="1">
      <c r="A394" s="78" t="s">
        <v>9</v>
      </c>
      <c r="B394" s="79" t="s">
        <v>10</v>
      </c>
      <c r="C394" s="79" t="s">
        <v>869</v>
      </c>
      <c r="D394" s="78" t="s">
        <v>918</v>
      </c>
      <c r="E394" s="80" t="s">
        <v>919</v>
      </c>
      <c r="F394" s="78" t="s">
        <v>929</v>
      </c>
      <c r="G394" s="80" t="s">
        <v>930</v>
      </c>
      <c r="H394" s="81"/>
      <c r="I394" s="81" t="s">
        <v>32</v>
      </c>
      <c r="J394" s="88" t="s">
        <v>2557</v>
      </c>
      <c r="K394" s="98">
        <v>2360000</v>
      </c>
      <c r="L394" s="88" t="s">
        <v>2557</v>
      </c>
      <c r="M394" s="99">
        <v>5380800</v>
      </c>
      <c r="N394" s="120"/>
      <c r="O394" s="111"/>
      <c r="P394" s="106"/>
      <c r="Q394" s="80"/>
      <c r="R394" s="80"/>
      <c r="S394" s="80"/>
      <c r="T394" s="80"/>
      <c r="U394" s="80"/>
      <c r="V394" s="80"/>
      <c r="W394" s="80"/>
      <c r="X394" s="80"/>
      <c r="Y394" s="80"/>
      <c r="Z394" s="80"/>
    </row>
    <row r="395" spans="1:26" ht="39.75" customHeight="1">
      <c r="A395" s="78" t="s">
        <v>9</v>
      </c>
      <c r="B395" s="79" t="s">
        <v>10</v>
      </c>
      <c r="C395" s="79" t="s">
        <v>869</v>
      </c>
      <c r="D395" s="78" t="s">
        <v>918</v>
      </c>
      <c r="E395" s="80" t="s">
        <v>919</v>
      </c>
      <c r="F395" s="78" t="s">
        <v>929</v>
      </c>
      <c r="G395" s="80" t="s">
        <v>930</v>
      </c>
      <c r="H395" s="81"/>
      <c r="I395" s="81" t="s">
        <v>143</v>
      </c>
      <c r="J395" s="80"/>
      <c r="K395" s="83">
        <v>0</v>
      </c>
      <c r="L395" s="80"/>
      <c r="M395" s="83">
        <v>0</v>
      </c>
      <c r="N395" s="146"/>
      <c r="O395" s="114"/>
      <c r="P395" s="115"/>
      <c r="Q395" s="80"/>
      <c r="R395" s="80"/>
      <c r="S395" s="80"/>
      <c r="T395" s="80"/>
      <c r="U395" s="80"/>
      <c r="V395" s="80"/>
      <c r="W395" s="80"/>
      <c r="X395" s="80"/>
      <c r="Y395" s="80"/>
      <c r="Z395" s="80"/>
    </row>
    <row r="396" spans="1:26" ht="39.75" customHeight="1">
      <c r="A396" s="78" t="s">
        <v>935</v>
      </c>
      <c r="B396" s="79" t="s">
        <v>936</v>
      </c>
      <c r="C396" s="79" t="s">
        <v>937</v>
      </c>
      <c r="D396" s="78" t="s">
        <v>938</v>
      </c>
      <c r="E396" s="80" t="s">
        <v>939</v>
      </c>
      <c r="F396" s="78" t="s">
        <v>940</v>
      </c>
      <c r="G396" s="80" t="s">
        <v>941</v>
      </c>
      <c r="H396" s="81" t="s">
        <v>121</v>
      </c>
      <c r="I396" s="81"/>
      <c r="J396" s="80" t="s">
        <v>942</v>
      </c>
      <c r="K396" s="162">
        <v>300000000</v>
      </c>
      <c r="L396" s="80"/>
      <c r="M396" s="83">
        <v>0</v>
      </c>
      <c r="N396" s="84"/>
      <c r="O396" s="78"/>
      <c r="P396" s="80"/>
      <c r="Q396" s="80"/>
      <c r="R396" s="80"/>
      <c r="S396" s="80"/>
      <c r="T396" s="80"/>
      <c r="U396" s="80"/>
      <c r="V396" s="80"/>
      <c r="W396" s="80"/>
      <c r="X396" s="80"/>
      <c r="Y396" s="80"/>
      <c r="Z396" s="80"/>
    </row>
    <row r="397" spans="1:26" ht="39.75" customHeight="1">
      <c r="A397" s="78" t="s">
        <v>935</v>
      </c>
      <c r="B397" s="79" t="s">
        <v>936</v>
      </c>
      <c r="C397" s="79" t="s">
        <v>937</v>
      </c>
      <c r="D397" s="78" t="s">
        <v>938</v>
      </c>
      <c r="E397" s="80" t="s">
        <v>939</v>
      </c>
      <c r="F397" s="78" t="s">
        <v>940</v>
      </c>
      <c r="G397" s="80" t="s">
        <v>941</v>
      </c>
      <c r="H397" s="81" t="s">
        <v>120</v>
      </c>
      <c r="I397" s="81"/>
      <c r="J397" s="80" t="s">
        <v>943</v>
      </c>
      <c r="K397" s="105">
        <v>27419884.400000002</v>
      </c>
      <c r="L397" s="80" t="s">
        <v>943</v>
      </c>
      <c r="M397" s="105">
        <v>34274855.5</v>
      </c>
      <c r="N397" s="80"/>
      <c r="O397" s="80"/>
      <c r="P397" s="80"/>
      <c r="Q397" s="80"/>
      <c r="R397" s="80"/>
      <c r="S397" s="80"/>
      <c r="T397" s="80"/>
      <c r="U397" s="80"/>
      <c r="V397" s="80"/>
      <c r="W397" s="80"/>
      <c r="X397" s="80"/>
      <c r="Y397" s="80"/>
      <c r="Z397" s="80"/>
    </row>
    <row r="398" spans="1:26" ht="39.75" customHeight="1">
      <c r="A398" s="78" t="s">
        <v>935</v>
      </c>
      <c r="B398" s="79" t="s">
        <v>936</v>
      </c>
      <c r="C398" s="79" t="s">
        <v>937</v>
      </c>
      <c r="D398" s="78" t="s">
        <v>938</v>
      </c>
      <c r="E398" s="80" t="s">
        <v>939</v>
      </c>
      <c r="F398" s="78" t="s">
        <v>940</v>
      </c>
      <c r="G398" s="80" t="s">
        <v>941</v>
      </c>
      <c r="H398" s="81" t="s">
        <v>246</v>
      </c>
      <c r="I398" s="81"/>
      <c r="J398" s="80"/>
      <c r="K398" s="105">
        <v>0</v>
      </c>
      <c r="L398" s="78" t="s">
        <v>944</v>
      </c>
      <c r="M398" s="83">
        <v>0</v>
      </c>
      <c r="N398" s="84"/>
      <c r="O398" s="80"/>
      <c r="P398" s="98"/>
      <c r="Q398" s="80"/>
      <c r="R398" s="80"/>
      <c r="S398" s="80"/>
      <c r="T398" s="80"/>
      <c r="U398" s="80"/>
      <c r="V398" s="80"/>
      <c r="W398" s="80"/>
      <c r="X398" s="80"/>
      <c r="Y398" s="80"/>
      <c r="Z398" s="80"/>
    </row>
    <row r="399" spans="1:26" ht="39.75" customHeight="1">
      <c r="A399" s="78" t="s">
        <v>935</v>
      </c>
      <c r="B399" s="79" t="s">
        <v>936</v>
      </c>
      <c r="C399" s="79" t="s">
        <v>937</v>
      </c>
      <c r="D399" s="78" t="s">
        <v>938</v>
      </c>
      <c r="E399" s="80" t="s">
        <v>939</v>
      </c>
      <c r="F399" s="78" t="s">
        <v>940</v>
      </c>
      <c r="G399" s="80" t="s">
        <v>941</v>
      </c>
      <c r="H399" s="81" t="s">
        <v>19</v>
      </c>
      <c r="I399" s="81"/>
      <c r="J399" s="80" t="s">
        <v>945</v>
      </c>
      <c r="K399" s="105">
        <v>17000000</v>
      </c>
      <c r="L399" s="78"/>
      <c r="M399" s="83">
        <v>0</v>
      </c>
      <c r="N399" s="119"/>
      <c r="O399" s="108"/>
      <c r="P399" s="80"/>
      <c r="Q399" s="80"/>
      <c r="R399" s="80"/>
      <c r="S399" s="80"/>
      <c r="T399" s="80"/>
      <c r="U399" s="80"/>
      <c r="V399" s="80"/>
      <c r="W399" s="80"/>
      <c r="X399" s="80"/>
      <c r="Y399" s="80"/>
      <c r="Z399" s="80"/>
    </row>
    <row r="400" spans="1:26" ht="39.75" customHeight="1">
      <c r="A400" s="78" t="s">
        <v>935</v>
      </c>
      <c r="B400" s="79" t="s">
        <v>936</v>
      </c>
      <c r="C400" s="79" t="s">
        <v>937</v>
      </c>
      <c r="D400" s="78" t="s">
        <v>938</v>
      </c>
      <c r="E400" s="80" t="s">
        <v>939</v>
      </c>
      <c r="F400" s="78" t="s">
        <v>940</v>
      </c>
      <c r="G400" s="80" t="s">
        <v>941</v>
      </c>
      <c r="H400" s="81"/>
      <c r="I400" s="109" t="s">
        <v>2558</v>
      </c>
      <c r="J400" s="84" t="s">
        <v>946</v>
      </c>
      <c r="K400" s="98">
        <v>20000000</v>
      </c>
      <c r="L400" s="80" t="s">
        <v>947</v>
      </c>
      <c r="M400" s="99">
        <v>2000000</v>
      </c>
      <c r="N400" s="84"/>
      <c r="O400" s="80"/>
      <c r="P400" s="80"/>
      <c r="Q400" s="80"/>
      <c r="R400" s="80"/>
      <c r="S400" s="80"/>
      <c r="T400" s="80"/>
      <c r="U400" s="80"/>
      <c r="V400" s="80"/>
      <c r="W400" s="80"/>
      <c r="X400" s="80"/>
      <c r="Y400" s="80"/>
      <c r="Z400" s="80"/>
    </row>
    <row r="401" spans="1:26" ht="39.75" customHeight="1">
      <c r="A401" s="78" t="s">
        <v>935</v>
      </c>
      <c r="B401" s="79" t="s">
        <v>936</v>
      </c>
      <c r="C401" s="79" t="s">
        <v>937</v>
      </c>
      <c r="D401" s="78" t="s">
        <v>938</v>
      </c>
      <c r="E401" s="80" t="s">
        <v>939</v>
      </c>
      <c r="F401" s="78" t="s">
        <v>940</v>
      </c>
      <c r="G401" s="80" t="s">
        <v>941</v>
      </c>
      <c r="H401" s="81"/>
      <c r="I401" s="109" t="s">
        <v>2559</v>
      </c>
      <c r="J401" s="84"/>
      <c r="K401" s="98"/>
      <c r="L401" s="80"/>
      <c r="M401" s="99"/>
      <c r="N401" s="84"/>
      <c r="O401" s="80"/>
      <c r="P401" s="80"/>
      <c r="Q401" s="80"/>
      <c r="R401" s="80"/>
      <c r="S401" s="80"/>
      <c r="T401" s="80"/>
      <c r="U401" s="80"/>
      <c r="V401" s="80"/>
      <c r="W401" s="80"/>
      <c r="X401" s="80"/>
      <c r="Y401" s="80"/>
      <c r="Z401" s="80"/>
    </row>
    <row r="402" spans="1:26" ht="39.75" customHeight="1">
      <c r="A402" s="78" t="s">
        <v>935</v>
      </c>
      <c r="B402" s="79" t="s">
        <v>936</v>
      </c>
      <c r="C402" s="79" t="s">
        <v>937</v>
      </c>
      <c r="D402" s="78" t="s">
        <v>938</v>
      </c>
      <c r="E402" s="80" t="s">
        <v>939</v>
      </c>
      <c r="F402" s="78" t="s">
        <v>940</v>
      </c>
      <c r="G402" s="80" t="s">
        <v>941</v>
      </c>
      <c r="H402" s="81"/>
      <c r="I402" s="81" t="s">
        <v>78</v>
      </c>
      <c r="J402" s="80" t="s">
        <v>948</v>
      </c>
      <c r="K402" s="83">
        <v>33000000</v>
      </c>
      <c r="L402" s="80" t="s">
        <v>949</v>
      </c>
      <c r="M402" s="83">
        <v>30000000</v>
      </c>
      <c r="N402" s="119"/>
      <c r="O402" s="119"/>
      <c r="P402" s="80"/>
      <c r="Q402" s="80"/>
      <c r="R402" s="80"/>
      <c r="S402" s="80"/>
      <c r="T402" s="80"/>
      <c r="U402" s="80"/>
      <c r="V402" s="80"/>
      <c r="W402" s="80"/>
      <c r="X402" s="80"/>
      <c r="Y402" s="80"/>
      <c r="Z402" s="80"/>
    </row>
    <row r="403" spans="1:26" ht="39.75" customHeight="1">
      <c r="A403" s="78" t="s">
        <v>935</v>
      </c>
      <c r="B403" s="79" t="s">
        <v>936</v>
      </c>
      <c r="C403" s="79" t="s">
        <v>937</v>
      </c>
      <c r="D403" s="78" t="s">
        <v>938</v>
      </c>
      <c r="E403" s="80" t="s">
        <v>939</v>
      </c>
      <c r="F403" s="78" t="s">
        <v>940</v>
      </c>
      <c r="G403" s="80" t="s">
        <v>941</v>
      </c>
      <c r="H403" s="81"/>
      <c r="I403" s="81" t="s">
        <v>80</v>
      </c>
      <c r="J403" s="80" t="s">
        <v>950</v>
      </c>
      <c r="K403" s="105">
        <v>2000000</v>
      </c>
      <c r="L403" s="80" t="s">
        <v>950</v>
      </c>
      <c r="M403" s="105">
        <v>3000000</v>
      </c>
      <c r="N403" s="84"/>
      <c r="O403" s="80"/>
      <c r="P403" s="80"/>
      <c r="Q403" s="80"/>
      <c r="R403" s="80"/>
      <c r="S403" s="80"/>
      <c r="T403" s="80"/>
      <c r="U403" s="80"/>
      <c r="V403" s="80"/>
      <c r="W403" s="80"/>
      <c r="X403" s="80"/>
      <c r="Y403" s="80"/>
      <c r="Z403" s="80"/>
    </row>
    <row r="404" spans="1:26" ht="39.75" customHeight="1">
      <c r="A404" s="78" t="s">
        <v>935</v>
      </c>
      <c r="B404" s="79" t="s">
        <v>936</v>
      </c>
      <c r="C404" s="79" t="s">
        <v>937</v>
      </c>
      <c r="D404" s="78" t="s">
        <v>938</v>
      </c>
      <c r="E404" s="80" t="s">
        <v>939</v>
      </c>
      <c r="F404" s="78" t="s">
        <v>940</v>
      </c>
      <c r="G404" s="80" t="s">
        <v>941</v>
      </c>
      <c r="H404" s="81"/>
      <c r="I404" s="81" t="s">
        <v>86</v>
      </c>
      <c r="J404" s="109" t="s">
        <v>2560</v>
      </c>
      <c r="K404" s="83">
        <v>3000000</v>
      </c>
      <c r="L404" s="109" t="s">
        <v>2561</v>
      </c>
      <c r="M404" s="83">
        <v>4000000</v>
      </c>
      <c r="N404" s="80"/>
      <c r="O404" s="80"/>
      <c r="P404" s="80"/>
      <c r="Q404" s="80"/>
      <c r="R404" s="80"/>
      <c r="S404" s="80"/>
      <c r="T404" s="80"/>
      <c r="U404" s="80"/>
      <c r="V404" s="80"/>
      <c r="W404" s="80"/>
      <c r="X404" s="80"/>
      <c r="Y404" s="80"/>
      <c r="Z404" s="80"/>
    </row>
    <row r="405" spans="1:26" ht="39.75" customHeight="1">
      <c r="A405" s="78" t="s">
        <v>935</v>
      </c>
      <c r="B405" s="79" t="s">
        <v>936</v>
      </c>
      <c r="C405" s="79" t="s">
        <v>937</v>
      </c>
      <c r="D405" s="78" t="s">
        <v>938</v>
      </c>
      <c r="E405" s="80" t="s">
        <v>939</v>
      </c>
      <c r="F405" s="78" t="s">
        <v>940</v>
      </c>
      <c r="G405" s="80" t="s">
        <v>941</v>
      </c>
      <c r="H405" s="81"/>
      <c r="I405" s="81" t="s">
        <v>137</v>
      </c>
      <c r="J405" s="80" t="s">
        <v>956</v>
      </c>
      <c r="K405" s="105">
        <v>20000000</v>
      </c>
      <c r="L405" s="80" t="s">
        <v>957</v>
      </c>
      <c r="M405" s="105">
        <v>9000000</v>
      </c>
      <c r="N405" s="149"/>
      <c r="O405" s="113"/>
      <c r="P405" s="80"/>
      <c r="Q405" s="80"/>
      <c r="R405" s="80"/>
      <c r="S405" s="80"/>
      <c r="T405" s="80"/>
      <c r="U405" s="80"/>
      <c r="V405" s="80"/>
      <c r="W405" s="80"/>
      <c r="X405" s="80"/>
      <c r="Y405" s="80"/>
      <c r="Z405" s="80"/>
    </row>
    <row r="406" spans="1:26" ht="39.75" customHeight="1">
      <c r="A406" s="78" t="s">
        <v>935</v>
      </c>
      <c r="B406" s="79" t="s">
        <v>936</v>
      </c>
      <c r="C406" s="79" t="s">
        <v>937</v>
      </c>
      <c r="D406" s="78" t="s">
        <v>938</v>
      </c>
      <c r="E406" s="80" t="s">
        <v>939</v>
      </c>
      <c r="F406" s="78" t="s">
        <v>940</v>
      </c>
      <c r="G406" s="80" t="s">
        <v>941</v>
      </c>
      <c r="H406" s="81"/>
      <c r="I406" s="81" t="s">
        <v>32</v>
      </c>
      <c r="J406" s="88" t="s">
        <v>2340</v>
      </c>
      <c r="K406" s="98">
        <v>3056000</v>
      </c>
      <c r="L406" s="88" t="s">
        <v>2341</v>
      </c>
      <c r="M406" s="99">
        <v>6967680</v>
      </c>
      <c r="N406" s="120"/>
      <c r="O406" s="111"/>
      <c r="P406" s="106"/>
      <c r="Q406" s="80"/>
      <c r="R406" s="80"/>
      <c r="S406" s="80"/>
      <c r="T406" s="80"/>
      <c r="U406" s="80"/>
      <c r="V406" s="80"/>
      <c r="W406" s="80"/>
      <c r="X406" s="80"/>
      <c r="Y406" s="80"/>
      <c r="Z406" s="80"/>
    </row>
    <row r="407" spans="1:26" ht="39.75" customHeight="1">
      <c r="A407" s="78" t="s">
        <v>935</v>
      </c>
      <c r="B407" s="79" t="s">
        <v>936</v>
      </c>
      <c r="C407" s="79" t="s">
        <v>937</v>
      </c>
      <c r="D407" s="78" t="s">
        <v>938</v>
      </c>
      <c r="E407" s="80" t="s">
        <v>939</v>
      </c>
      <c r="F407" s="78" t="s">
        <v>940</v>
      </c>
      <c r="G407" s="80" t="s">
        <v>941</v>
      </c>
      <c r="H407" s="81"/>
      <c r="I407" s="81" t="s">
        <v>143</v>
      </c>
      <c r="J407" s="80"/>
      <c r="K407" s="83">
        <v>0</v>
      </c>
      <c r="L407" s="80"/>
      <c r="M407" s="83">
        <v>0</v>
      </c>
      <c r="N407" s="167"/>
      <c r="O407" s="114"/>
      <c r="P407" s="80"/>
      <c r="Q407" s="80"/>
      <c r="R407" s="80"/>
      <c r="S407" s="80"/>
      <c r="T407" s="80"/>
      <c r="U407" s="80"/>
      <c r="V407" s="80"/>
      <c r="W407" s="80"/>
      <c r="X407" s="80"/>
      <c r="Y407" s="80"/>
      <c r="Z407" s="80"/>
    </row>
    <row r="408" spans="1:26" ht="39.75" customHeight="1">
      <c r="A408" s="78" t="s">
        <v>935</v>
      </c>
      <c r="B408" s="79" t="s">
        <v>936</v>
      </c>
      <c r="C408" s="79" t="s">
        <v>937</v>
      </c>
      <c r="D408" s="78" t="s">
        <v>938</v>
      </c>
      <c r="E408" s="80" t="s">
        <v>939</v>
      </c>
      <c r="F408" s="78" t="s">
        <v>958</v>
      </c>
      <c r="G408" s="80" t="s">
        <v>959</v>
      </c>
      <c r="H408" s="123" t="s">
        <v>2558</v>
      </c>
      <c r="I408" s="168"/>
      <c r="J408" s="84" t="s">
        <v>960</v>
      </c>
      <c r="K408" s="98">
        <v>200000000</v>
      </c>
      <c r="L408" s="80" t="s">
        <v>961</v>
      </c>
      <c r="M408" s="99">
        <v>20000000</v>
      </c>
      <c r="N408" s="80"/>
      <c r="O408" s="80"/>
      <c r="P408" s="80"/>
      <c r="Q408" s="80"/>
      <c r="R408" s="80"/>
      <c r="S408" s="80"/>
      <c r="T408" s="80"/>
      <c r="U408" s="80"/>
      <c r="V408" s="80"/>
      <c r="W408" s="80"/>
      <c r="X408" s="80"/>
      <c r="Y408" s="80"/>
      <c r="Z408" s="80"/>
    </row>
    <row r="409" spans="1:26" ht="39.75" customHeight="1">
      <c r="A409" s="78" t="s">
        <v>935</v>
      </c>
      <c r="B409" s="79" t="s">
        <v>936</v>
      </c>
      <c r="C409" s="79" t="s">
        <v>937</v>
      </c>
      <c r="D409" s="78" t="s">
        <v>938</v>
      </c>
      <c r="E409" s="80" t="s">
        <v>939</v>
      </c>
      <c r="F409" s="78" t="s">
        <v>958</v>
      </c>
      <c r="G409" s="80" t="s">
        <v>959</v>
      </c>
      <c r="H409" s="123" t="s">
        <v>2559</v>
      </c>
      <c r="I409" s="168"/>
      <c r="J409" s="84"/>
      <c r="K409" s="98"/>
      <c r="L409" s="80"/>
      <c r="M409" s="99"/>
      <c r="N409" s="80"/>
      <c r="O409" s="80"/>
      <c r="P409" s="80"/>
      <c r="Q409" s="80"/>
      <c r="R409" s="80"/>
      <c r="S409" s="80"/>
      <c r="T409" s="80"/>
      <c r="U409" s="80"/>
      <c r="V409" s="80"/>
      <c r="W409" s="80"/>
      <c r="X409" s="80"/>
      <c r="Y409" s="80"/>
      <c r="Z409" s="80"/>
    </row>
    <row r="410" spans="1:26" ht="39.75" customHeight="1">
      <c r="A410" s="78" t="s">
        <v>935</v>
      </c>
      <c r="B410" s="79" t="s">
        <v>936</v>
      </c>
      <c r="C410" s="79" t="s">
        <v>937</v>
      </c>
      <c r="D410" s="78" t="s">
        <v>938</v>
      </c>
      <c r="E410" s="80" t="s">
        <v>939</v>
      </c>
      <c r="F410" s="78" t="s">
        <v>958</v>
      </c>
      <c r="G410" s="80" t="s">
        <v>959</v>
      </c>
      <c r="H410" s="81" t="s">
        <v>78</v>
      </c>
      <c r="I410" s="81"/>
      <c r="J410" s="80" t="s">
        <v>962</v>
      </c>
      <c r="K410" s="83">
        <v>0</v>
      </c>
      <c r="L410" s="80">
        <v>0</v>
      </c>
      <c r="M410" s="83">
        <v>0</v>
      </c>
      <c r="N410" s="119"/>
      <c r="O410" s="108"/>
      <c r="P410" s="80"/>
      <c r="Q410" s="80"/>
      <c r="R410" s="80"/>
      <c r="S410" s="80"/>
      <c r="T410" s="80"/>
      <c r="U410" s="80"/>
      <c r="V410" s="80"/>
      <c r="W410" s="80"/>
      <c r="X410" s="80"/>
      <c r="Y410" s="80"/>
      <c r="Z410" s="80"/>
    </row>
    <row r="411" spans="1:26" ht="39.75" customHeight="1">
      <c r="A411" s="78" t="s">
        <v>935</v>
      </c>
      <c r="B411" s="79" t="s">
        <v>936</v>
      </c>
      <c r="C411" s="79" t="s">
        <v>937</v>
      </c>
      <c r="D411" s="78" t="s">
        <v>938</v>
      </c>
      <c r="E411" s="80" t="s">
        <v>939</v>
      </c>
      <c r="F411" s="78" t="s">
        <v>958</v>
      </c>
      <c r="G411" s="80" t="s">
        <v>959</v>
      </c>
      <c r="H411" s="81" t="s">
        <v>322</v>
      </c>
      <c r="I411" s="81"/>
      <c r="J411" s="80" t="s">
        <v>963</v>
      </c>
      <c r="K411" s="105">
        <v>0</v>
      </c>
      <c r="L411" s="79"/>
      <c r="M411" s="105">
        <v>0</v>
      </c>
      <c r="N411" s="151"/>
      <c r="O411" s="80"/>
      <c r="P411" s="80"/>
      <c r="Q411" s="80"/>
      <c r="R411" s="80"/>
      <c r="S411" s="80"/>
      <c r="T411" s="80"/>
      <c r="U411" s="80"/>
      <c r="V411" s="80"/>
      <c r="W411" s="80"/>
      <c r="X411" s="80"/>
      <c r="Y411" s="80"/>
      <c r="Z411" s="80"/>
    </row>
    <row r="412" spans="1:26" ht="39.75" customHeight="1">
      <c r="A412" s="78" t="s">
        <v>935</v>
      </c>
      <c r="B412" s="79" t="s">
        <v>936</v>
      </c>
      <c r="C412" s="79" t="s">
        <v>937</v>
      </c>
      <c r="D412" s="78" t="s">
        <v>938</v>
      </c>
      <c r="E412" s="80" t="s">
        <v>939</v>
      </c>
      <c r="F412" s="78" t="s">
        <v>958</v>
      </c>
      <c r="G412" s="80" t="s">
        <v>959</v>
      </c>
      <c r="H412" s="81" t="s">
        <v>86</v>
      </c>
      <c r="I412" s="81"/>
      <c r="J412" s="80" t="s">
        <v>2562</v>
      </c>
      <c r="K412" s="83">
        <v>3000000</v>
      </c>
      <c r="L412" s="80" t="s">
        <v>2563</v>
      </c>
      <c r="M412" s="83">
        <v>3000000</v>
      </c>
      <c r="N412" s="84"/>
      <c r="O412" s="80"/>
      <c r="P412" s="80"/>
      <c r="Q412" s="80"/>
      <c r="R412" s="80"/>
      <c r="S412" s="80"/>
      <c r="T412" s="80"/>
      <c r="U412" s="80"/>
      <c r="V412" s="80"/>
      <c r="W412" s="80"/>
      <c r="X412" s="80"/>
      <c r="Y412" s="80"/>
      <c r="Z412" s="80"/>
    </row>
    <row r="413" spans="1:26" ht="39.75" customHeight="1">
      <c r="A413" s="78" t="s">
        <v>935</v>
      </c>
      <c r="B413" s="79" t="s">
        <v>936</v>
      </c>
      <c r="C413" s="79" t="s">
        <v>937</v>
      </c>
      <c r="D413" s="78" t="s">
        <v>938</v>
      </c>
      <c r="E413" s="80" t="s">
        <v>939</v>
      </c>
      <c r="F413" s="78" t="s">
        <v>958</v>
      </c>
      <c r="G413" s="80" t="s">
        <v>959</v>
      </c>
      <c r="H413" s="81" t="s">
        <v>137</v>
      </c>
      <c r="I413" s="81"/>
      <c r="J413" s="80" t="s">
        <v>969</v>
      </c>
      <c r="K413" s="105">
        <v>15000000</v>
      </c>
      <c r="L413" s="79" t="s">
        <v>970</v>
      </c>
      <c r="M413" s="105">
        <v>10000000</v>
      </c>
      <c r="N413" s="80"/>
      <c r="O413" s="80"/>
      <c r="P413" s="80"/>
      <c r="Q413" s="80"/>
      <c r="R413" s="80"/>
      <c r="S413" s="80"/>
      <c r="T413" s="80"/>
      <c r="U413" s="80"/>
      <c r="V413" s="80"/>
      <c r="W413" s="80"/>
      <c r="X413" s="80"/>
      <c r="Y413" s="80"/>
      <c r="Z413" s="80"/>
    </row>
    <row r="414" spans="1:26" ht="39.75" customHeight="1">
      <c r="A414" s="78" t="s">
        <v>935</v>
      </c>
      <c r="B414" s="79" t="s">
        <v>936</v>
      </c>
      <c r="C414" s="79" t="s">
        <v>937</v>
      </c>
      <c r="D414" s="78" t="s">
        <v>938</v>
      </c>
      <c r="E414" s="80" t="s">
        <v>939</v>
      </c>
      <c r="F414" s="78" t="s">
        <v>958</v>
      </c>
      <c r="G414" s="80" t="s">
        <v>959</v>
      </c>
      <c r="H414" s="81"/>
      <c r="I414" s="81" t="s">
        <v>24</v>
      </c>
      <c r="J414" s="80" t="s">
        <v>969</v>
      </c>
      <c r="K414" s="105">
        <v>2685615</v>
      </c>
      <c r="L414" s="79" t="s">
        <v>970</v>
      </c>
      <c r="M414" s="105">
        <v>5567533</v>
      </c>
      <c r="N414" s="103"/>
      <c r="O414" s="94"/>
      <c r="P414" s="80"/>
      <c r="Q414" s="80"/>
      <c r="R414" s="80"/>
      <c r="S414" s="80"/>
      <c r="T414" s="80"/>
      <c r="U414" s="80"/>
      <c r="V414" s="80"/>
      <c r="W414" s="80"/>
      <c r="X414" s="80"/>
      <c r="Y414" s="80"/>
      <c r="Z414" s="80"/>
    </row>
    <row r="415" spans="1:26" ht="39.75" customHeight="1">
      <c r="A415" s="78" t="s">
        <v>935</v>
      </c>
      <c r="B415" s="79" t="s">
        <v>936</v>
      </c>
      <c r="C415" s="79" t="s">
        <v>937</v>
      </c>
      <c r="D415" s="78" t="s">
        <v>938</v>
      </c>
      <c r="E415" s="80" t="s">
        <v>939</v>
      </c>
      <c r="F415" s="78" t="s">
        <v>972</v>
      </c>
      <c r="G415" s="80" t="s">
        <v>973</v>
      </c>
      <c r="H415" s="123" t="s">
        <v>2558</v>
      </c>
      <c r="I415" s="168"/>
      <c r="J415" s="84"/>
      <c r="K415" s="98">
        <v>0</v>
      </c>
      <c r="L415" s="80" t="s">
        <v>961</v>
      </c>
      <c r="M415" s="99">
        <v>0</v>
      </c>
      <c r="N415" s="80"/>
      <c r="O415" s="80"/>
      <c r="P415" s="80"/>
      <c r="Q415" s="80"/>
      <c r="R415" s="80"/>
      <c r="S415" s="80"/>
      <c r="T415" s="80"/>
      <c r="U415" s="80"/>
      <c r="V415" s="80"/>
      <c r="W415" s="80"/>
      <c r="X415" s="80"/>
      <c r="Y415" s="80"/>
      <c r="Z415" s="80"/>
    </row>
    <row r="416" spans="1:26" ht="39.75" customHeight="1">
      <c r="A416" s="78" t="s">
        <v>935</v>
      </c>
      <c r="B416" s="79" t="s">
        <v>936</v>
      </c>
      <c r="C416" s="79" t="s">
        <v>937</v>
      </c>
      <c r="D416" s="78" t="s">
        <v>938</v>
      </c>
      <c r="E416" s="80" t="s">
        <v>939</v>
      </c>
      <c r="F416" s="78" t="s">
        <v>972</v>
      </c>
      <c r="G416" s="80" t="s">
        <v>973</v>
      </c>
      <c r="H416" s="123" t="s">
        <v>2559</v>
      </c>
      <c r="I416" s="168"/>
      <c r="J416" s="84"/>
      <c r="K416" s="98"/>
      <c r="L416" s="80"/>
      <c r="M416" s="99"/>
      <c r="N416" s="80"/>
      <c r="O416" s="80"/>
      <c r="P416" s="80"/>
      <c r="Q416" s="80"/>
      <c r="R416" s="80"/>
      <c r="S416" s="80"/>
      <c r="T416" s="80"/>
      <c r="U416" s="80"/>
      <c r="V416" s="80"/>
      <c r="W416" s="80"/>
      <c r="X416" s="80"/>
      <c r="Y416" s="80"/>
      <c r="Z416" s="80"/>
    </row>
    <row r="417" spans="1:26" ht="39.75" customHeight="1">
      <c r="A417" s="78" t="s">
        <v>935</v>
      </c>
      <c r="B417" s="79" t="s">
        <v>936</v>
      </c>
      <c r="C417" s="79" t="s">
        <v>937</v>
      </c>
      <c r="D417" s="78" t="s">
        <v>938</v>
      </c>
      <c r="E417" s="80" t="s">
        <v>939</v>
      </c>
      <c r="F417" s="78" t="s">
        <v>972</v>
      </c>
      <c r="G417" s="80" t="s">
        <v>973</v>
      </c>
      <c r="H417" s="81" t="s">
        <v>78</v>
      </c>
      <c r="I417" s="81"/>
      <c r="J417" s="80" t="s">
        <v>975</v>
      </c>
      <c r="K417" s="83">
        <v>100000000</v>
      </c>
      <c r="L417" s="80" t="s">
        <v>975</v>
      </c>
      <c r="M417" s="83">
        <v>300000000</v>
      </c>
      <c r="N417" s="119"/>
      <c r="O417" s="108"/>
      <c r="P417" s="80"/>
      <c r="Q417" s="80"/>
      <c r="R417" s="80"/>
      <c r="S417" s="80"/>
      <c r="T417" s="80"/>
      <c r="U417" s="80"/>
      <c r="V417" s="80"/>
      <c r="W417" s="80"/>
      <c r="X417" s="80"/>
      <c r="Y417" s="80"/>
      <c r="Z417" s="80"/>
    </row>
    <row r="418" spans="1:26" ht="39.75" customHeight="1">
      <c r="A418" s="78" t="s">
        <v>935</v>
      </c>
      <c r="B418" s="79" t="s">
        <v>936</v>
      </c>
      <c r="C418" s="79" t="s">
        <v>937</v>
      </c>
      <c r="D418" s="78" t="s">
        <v>938</v>
      </c>
      <c r="E418" s="80" t="s">
        <v>939</v>
      </c>
      <c r="F418" s="78" t="s">
        <v>972</v>
      </c>
      <c r="G418" s="80" t="s">
        <v>973</v>
      </c>
      <c r="H418" s="81" t="s">
        <v>322</v>
      </c>
      <c r="I418" s="81"/>
      <c r="J418" s="80" t="s">
        <v>976</v>
      </c>
      <c r="K418" s="105">
        <v>3000000</v>
      </c>
      <c r="L418" s="80" t="s">
        <v>976</v>
      </c>
      <c r="M418" s="105">
        <v>4000000</v>
      </c>
      <c r="N418" s="151"/>
      <c r="O418" s="80"/>
      <c r="P418" s="80"/>
      <c r="Q418" s="80"/>
      <c r="R418" s="80"/>
      <c r="S418" s="80"/>
      <c r="T418" s="80"/>
      <c r="U418" s="80"/>
      <c r="V418" s="80"/>
      <c r="W418" s="80"/>
      <c r="X418" s="80"/>
      <c r="Y418" s="80"/>
      <c r="Z418" s="80"/>
    </row>
    <row r="419" spans="1:26" ht="39.75" customHeight="1">
      <c r="A419" s="78" t="s">
        <v>935</v>
      </c>
      <c r="B419" s="79" t="s">
        <v>936</v>
      </c>
      <c r="C419" s="79" t="s">
        <v>937</v>
      </c>
      <c r="D419" s="78" t="s">
        <v>938</v>
      </c>
      <c r="E419" s="80" t="s">
        <v>939</v>
      </c>
      <c r="F419" s="78" t="s">
        <v>972</v>
      </c>
      <c r="G419" s="80" t="s">
        <v>973</v>
      </c>
      <c r="H419" s="81" t="s">
        <v>86</v>
      </c>
      <c r="I419" s="81"/>
      <c r="J419" s="80" t="s">
        <v>2564</v>
      </c>
      <c r="K419" s="83">
        <v>10000000</v>
      </c>
      <c r="L419" s="80" t="s">
        <v>2565</v>
      </c>
      <c r="M419" s="83">
        <v>12000000</v>
      </c>
      <c r="N419" s="84"/>
      <c r="O419" s="80"/>
      <c r="P419" s="80"/>
      <c r="Q419" s="80"/>
      <c r="R419" s="80"/>
      <c r="S419" s="80"/>
      <c r="T419" s="80"/>
      <c r="U419" s="80"/>
      <c r="V419" s="80"/>
      <c r="W419" s="80"/>
      <c r="X419" s="80"/>
      <c r="Y419" s="80"/>
      <c r="Z419" s="80"/>
    </row>
    <row r="420" spans="1:26" ht="39.75" customHeight="1">
      <c r="A420" s="78" t="s">
        <v>935</v>
      </c>
      <c r="B420" s="79" t="s">
        <v>936</v>
      </c>
      <c r="C420" s="79" t="s">
        <v>937</v>
      </c>
      <c r="D420" s="78" t="s">
        <v>938</v>
      </c>
      <c r="E420" s="80" t="s">
        <v>939</v>
      </c>
      <c r="F420" s="78" t="s">
        <v>972</v>
      </c>
      <c r="G420" s="80" t="s">
        <v>973</v>
      </c>
      <c r="H420" s="81" t="s">
        <v>137</v>
      </c>
      <c r="I420" s="81"/>
      <c r="J420" s="80" t="s">
        <v>982</v>
      </c>
      <c r="K420" s="105">
        <v>10000000</v>
      </c>
      <c r="L420" s="80" t="s">
        <v>983</v>
      </c>
      <c r="M420" s="105">
        <v>15000000</v>
      </c>
      <c r="N420" s="84"/>
      <c r="O420" s="113"/>
      <c r="P420" s="80"/>
      <c r="Q420" s="80"/>
      <c r="R420" s="80"/>
      <c r="S420" s="80"/>
      <c r="T420" s="80"/>
      <c r="U420" s="80"/>
      <c r="V420" s="80"/>
      <c r="W420" s="80"/>
      <c r="X420" s="80"/>
      <c r="Y420" s="80"/>
      <c r="Z420" s="80"/>
    </row>
    <row r="421" spans="1:26" ht="39.75" customHeight="1">
      <c r="A421" s="78" t="s">
        <v>935</v>
      </c>
      <c r="B421" s="79" t="s">
        <v>936</v>
      </c>
      <c r="C421" s="79" t="s">
        <v>937</v>
      </c>
      <c r="D421" s="78" t="s">
        <v>938</v>
      </c>
      <c r="E421" s="80" t="s">
        <v>939</v>
      </c>
      <c r="F421" s="78" t="s">
        <v>972</v>
      </c>
      <c r="G421" s="80" t="s">
        <v>973</v>
      </c>
      <c r="H421" s="81"/>
      <c r="I421" s="81" t="s">
        <v>24</v>
      </c>
      <c r="J421" s="80" t="s">
        <v>984</v>
      </c>
      <c r="K421" s="82">
        <v>2685615</v>
      </c>
      <c r="L421" s="80" t="s">
        <v>984</v>
      </c>
      <c r="M421" s="82">
        <v>5567533</v>
      </c>
      <c r="N421" s="103"/>
      <c r="O421" s="94"/>
      <c r="P421" s="80"/>
      <c r="Q421" s="80"/>
      <c r="R421" s="80"/>
      <c r="S421" s="80"/>
      <c r="T421" s="80"/>
      <c r="U421" s="80"/>
      <c r="V421" s="80"/>
      <c r="W421" s="80"/>
      <c r="X421" s="80"/>
      <c r="Y421" s="80"/>
      <c r="Z421" s="80"/>
    </row>
    <row r="422" spans="1:26" ht="39.75" customHeight="1">
      <c r="A422" s="78" t="s">
        <v>935</v>
      </c>
      <c r="B422" s="79" t="s">
        <v>936</v>
      </c>
      <c r="C422" s="79" t="s">
        <v>937</v>
      </c>
      <c r="D422" s="78" t="s">
        <v>938</v>
      </c>
      <c r="E422" s="80" t="s">
        <v>939</v>
      </c>
      <c r="F422" s="78" t="s">
        <v>972</v>
      </c>
      <c r="G422" s="80" t="s">
        <v>973</v>
      </c>
      <c r="H422" s="81"/>
      <c r="I422" s="81" t="s">
        <v>120</v>
      </c>
      <c r="J422" s="80" t="s">
        <v>986</v>
      </c>
      <c r="K422" s="83">
        <v>20000000</v>
      </c>
      <c r="L422" s="80" t="s">
        <v>986</v>
      </c>
      <c r="M422" s="83">
        <v>25000000</v>
      </c>
      <c r="N422" s="80"/>
      <c r="O422" s="80"/>
      <c r="P422" s="105"/>
      <c r="Q422" s="80"/>
      <c r="R422" s="80"/>
      <c r="S422" s="80"/>
      <c r="T422" s="80"/>
      <c r="U422" s="80"/>
      <c r="V422" s="80"/>
      <c r="W422" s="80"/>
      <c r="X422" s="80"/>
      <c r="Y422" s="80"/>
      <c r="Z422" s="80"/>
    </row>
    <row r="423" spans="1:26" ht="39.75" customHeight="1">
      <c r="A423" s="78" t="s">
        <v>935</v>
      </c>
      <c r="B423" s="79" t="s">
        <v>936</v>
      </c>
      <c r="C423" s="79" t="s">
        <v>937</v>
      </c>
      <c r="D423" s="78" t="s">
        <v>938</v>
      </c>
      <c r="E423" s="80" t="s">
        <v>939</v>
      </c>
      <c r="F423" s="78" t="s">
        <v>972</v>
      </c>
      <c r="G423" s="80" t="s">
        <v>973</v>
      </c>
      <c r="H423" s="81"/>
      <c r="I423" s="81" t="s">
        <v>204</v>
      </c>
      <c r="J423" s="80" t="s">
        <v>987</v>
      </c>
      <c r="K423" s="83">
        <v>3000000</v>
      </c>
      <c r="L423" s="80" t="s">
        <v>988</v>
      </c>
      <c r="M423" s="83">
        <f>2*K423*1.1</f>
        <v>6600000.0000000009</v>
      </c>
      <c r="N423" s="84"/>
      <c r="O423" s="80"/>
      <c r="P423" s="98"/>
      <c r="Q423" s="80"/>
      <c r="R423" s="80"/>
      <c r="S423" s="80"/>
      <c r="T423" s="80"/>
      <c r="U423" s="80"/>
      <c r="V423" s="80"/>
      <c r="W423" s="80"/>
      <c r="X423" s="80"/>
      <c r="Y423" s="80"/>
      <c r="Z423" s="80"/>
    </row>
    <row r="424" spans="1:26" ht="39.75" customHeight="1">
      <c r="A424" s="78" t="s">
        <v>935</v>
      </c>
      <c r="B424" s="79" t="s">
        <v>936</v>
      </c>
      <c r="C424" s="79" t="s">
        <v>937</v>
      </c>
      <c r="D424" s="78" t="s">
        <v>938</v>
      </c>
      <c r="E424" s="80" t="s">
        <v>939</v>
      </c>
      <c r="F424" s="78" t="s">
        <v>972</v>
      </c>
      <c r="G424" s="80" t="s">
        <v>973</v>
      </c>
      <c r="H424" s="81"/>
      <c r="I424" s="81" t="s">
        <v>121</v>
      </c>
      <c r="J424" s="80"/>
      <c r="K424" s="83">
        <v>0</v>
      </c>
      <c r="L424" s="80"/>
      <c r="M424" s="83">
        <v>0</v>
      </c>
      <c r="N424" s="84"/>
      <c r="O424" s="80"/>
      <c r="P424" s="80"/>
      <c r="Q424" s="80"/>
      <c r="R424" s="80"/>
      <c r="S424" s="80"/>
      <c r="T424" s="80"/>
      <c r="U424" s="80"/>
      <c r="V424" s="80"/>
      <c r="W424" s="80"/>
      <c r="X424" s="80"/>
      <c r="Y424" s="80"/>
      <c r="Z424" s="80"/>
    </row>
    <row r="425" spans="1:26" ht="39.75" customHeight="1">
      <c r="A425" s="78" t="s">
        <v>935</v>
      </c>
      <c r="B425" s="79" t="s">
        <v>936</v>
      </c>
      <c r="C425" s="79" t="s">
        <v>937</v>
      </c>
      <c r="D425" s="78" t="s">
        <v>938</v>
      </c>
      <c r="E425" s="80" t="s">
        <v>939</v>
      </c>
      <c r="F425" s="78" t="s">
        <v>992</v>
      </c>
      <c r="G425" s="80" t="s">
        <v>993</v>
      </c>
      <c r="H425" s="123" t="s">
        <v>2558</v>
      </c>
      <c r="I425" s="168"/>
      <c r="J425" s="84" t="s">
        <v>994</v>
      </c>
      <c r="K425" s="98">
        <v>0</v>
      </c>
      <c r="L425" s="80" t="s">
        <v>961</v>
      </c>
      <c r="M425" s="99">
        <v>0</v>
      </c>
      <c r="N425" s="123"/>
      <c r="O425" s="80"/>
      <c r="P425" s="80"/>
      <c r="Q425" s="80"/>
      <c r="R425" s="80"/>
      <c r="S425" s="80"/>
      <c r="T425" s="80"/>
      <c r="U425" s="80"/>
      <c r="V425" s="80"/>
      <c r="W425" s="80"/>
      <c r="X425" s="80"/>
      <c r="Y425" s="80"/>
      <c r="Z425" s="80"/>
    </row>
    <row r="426" spans="1:26" ht="39.75" customHeight="1">
      <c r="A426" s="78" t="s">
        <v>935</v>
      </c>
      <c r="B426" s="79" t="s">
        <v>936</v>
      </c>
      <c r="C426" s="79" t="s">
        <v>937</v>
      </c>
      <c r="D426" s="78" t="s">
        <v>938</v>
      </c>
      <c r="E426" s="80" t="s">
        <v>939</v>
      </c>
      <c r="F426" s="78" t="s">
        <v>992</v>
      </c>
      <c r="G426" s="80" t="s">
        <v>993</v>
      </c>
      <c r="H426" s="123" t="s">
        <v>2559</v>
      </c>
      <c r="I426" s="168"/>
      <c r="J426" s="84"/>
      <c r="K426" s="98"/>
      <c r="L426" s="80"/>
      <c r="M426" s="99"/>
      <c r="N426" s="123"/>
      <c r="O426" s="80"/>
      <c r="P426" s="80"/>
      <c r="Q426" s="80"/>
      <c r="R426" s="80"/>
      <c r="S426" s="80"/>
      <c r="T426" s="80"/>
      <c r="U426" s="80"/>
      <c r="V426" s="80"/>
      <c r="W426" s="80"/>
      <c r="X426" s="80"/>
      <c r="Y426" s="80"/>
      <c r="Z426" s="80"/>
    </row>
    <row r="427" spans="1:26" ht="39.75" customHeight="1">
      <c r="A427" s="78" t="s">
        <v>935</v>
      </c>
      <c r="B427" s="79" t="s">
        <v>936</v>
      </c>
      <c r="C427" s="79" t="s">
        <v>937</v>
      </c>
      <c r="D427" s="78" t="s">
        <v>938</v>
      </c>
      <c r="E427" s="80" t="s">
        <v>939</v>
      </c>
      <c r="F427" s="78" t="s">
        <v>992</v>
      </c>
      <c r="G427" s="80" t="s">
        <v>993</v>
      </c>
      <c r="H427" s="81" t="s">
        <v>78</v>
      </c>
      <c r="I427" s="81"/>
      <c r="J427" s="80" t="s">
        <v>995</v>
      </c>
      <c r="K427" s="83">
        <v>0</v>
      </c>
      <c r="L427" s="80"/>
      <c r="M427" s="83">
        <v>0</v>
      </c>
      <c r="N427" s="119"/>
      <c r="O427" s="108"/>
      <c r="P427" s="80"/>
      <c r="Q427" s="80"/>
      <c r="R427" s="80"/>
      <c r="S427" s="80"/>
      <c r="T427" s="80"/>
      <c r="U427" s="80"/>
      <c r="V427" s="80"/>
      <c r="W427" s="80"/>
      <c r="X427" s="80"/>
      <c r="Y427" s="80"/>
      <c r="Z427" s="80"/>
    </row>
    <row r="428" spans="1:26" ht="39.75" customHeight="1">
      <c r="A428" s="78" t="s">
        <v>935</v>
      </c>
      <c r="B428" s="79" t="s">
        <v>936</v>
      </c>
      <c r="C428" s="79" t="s">
        <v>937</v>
      </c>
      <c r="D428" s="78" t="s">
        <v>938</v>
      </c>
      <c r="E428" s="80" t="s">
        <v>939</v>
      </c>
      <c r="F428" s="78" t="s">
        <v>992</v>
      </c>
      <c r="G428" s="80" t="s">
        <v>993</v>
      </c>
      <c r="H428" s="81" t="s">
        <v>322</v>
      </c>
      <c r="I428" s="81"/>
      <c r="J428" s="80" t="s">
        <v>997</v>
      </c>
      <c r="K428" s="105">
        <v>2000000</v>
      </c>
      <c r="L428" s="80" t="s">
        <v>998</v>
      </c>
      <c r="M428" s="105">
        <v>3000000</v>
      </c>
      <c r="N428" s="80"/>
      <c r="O428" s="80"/>
      <c r="P428" s="80"/>
      <c r="Q428" s="80"/>
      <c r="R428" s="80"/>
      <c r="S428" s="80"/>
      <c r="T428" s="80"/>
      <c r="U428" s="80"/>
      <c r="V428" s="80"/>
      <c r="W428" s="80"/>
      <c r="X428" s="80"/>
      <c r="Y428" s="80"/>
      <c r="Z428" s="80"/>
    </row>
    <row r="429" spans="1:26" ht="39.75" customHeight="1">
      <c r="A429" s="78" t="s">
        <v>935</v>
      </c>
      <c r="B429" s="79" t="s">
        <v>936</v>
      </c>
      <c r="C429" s="79" t="s">
        <v>937</v>
      </c>
      <c r="D429" s="78" t="s">
        <v>938</v>
      </c>
      <c r="E429" s="80" t="s">
        <v>939</v>
      </c>
      <c r="F429" s="78" t="s">
        <v>992</v>
      </c>
      <c r="G429" s="80" t="s">
        <v>993</v>
      </c>
      <c r="H429" s="81" t="s">
        <v>86</v>
      </c>
      <c r="I429" s="81"/>
      <c r="J429" s="80" t="s">
        <v>2566</v>
      </c>
      <c r="K429" s="83">
        <v>10000000</v>
      </c>
      <c r="L429" s="80" t="s">
        <v>1001</v>
      </c>
      <c r="M429" s="83">
        <v>5000000</v>
      </c>
      <c r="N429" s="80"/>
      <c r="O429" s="80"/>
      <c r="P429" s="80"/>
      <c r="Q429" s="80"/>
      <c r="R429" s="80"/>
      <c r="S429" s="80"/>
      <c r="T429" s="80"/>
      <c r="U429" s="80"/>
      <c r="V429" s="80"/>
      <c r="W429" s="80"/>
      <c r="X429" s="80"/>
      <c r="Y429" s="80"/>
      <c r="Z429" s="80"/>
    </row>
    <row r="430" spans="1:26" ht="39.75" customHeight="1">
      <c r="A430" s="78" t="s">
        <v>935</v>
      </c>
      <c r="B430" s="79" t="s">
        <v>936</v>
      </c>
      <c r="C430" s="79" t="s">
        <v>937</v>
      </c>
      <c r="D430" s="78" t="s">
        <v>938</v>
      </c>
      <c r="E430" s="80" t="s">
        <v>939</v>
      </c>
      <c r="F430" s="78" t="s">
        <v>992</v>
      </c>
      <c r="G430" s="80" t="s">
        <v>993</v>
      </c>
      <c r="H430" s="81" t="s">
        <v>137</v>
      </c>
      <c r="I430" s="81"/>
      <c r="J430" s="80" t="s">
        <v>1005</v>
      </c>
      <c r="K430" s="105">
        <v>10000000</v>
      </c>
      <c r="L430" s="80" t="s">
        <v>1006</v>
      </c>
      <c r="M430" s="105">
        <v>10000000</v>
      </c>
      <c r="N430" s="80"/>
      <c r="O430" s="80"/>
      <c r="P430" s="80"/>
      <c r="Q430" s="80"/>
      <c r="R430" s="80"/>
      <c r="S430" s="80"/>
      <c r="T430" s="80"/>
      <c r="U430" s="80"/>
      <c r="V430" s="80"/>
      <c r="W430" s="80"/>
      <c r="X430" s="80"/>
      <c r="Y430" s="80"/>
      <c r="Z430" s="80"/>
    </row>
    <row r="431" spans="1:26" ht="39.75" customHeight="1">
      <c r="A431" s="78" t="s">
        <v>935</v>
      </c>
      <c r="B431" s="79" t="s">
        <v>936</v>
      </c>
      <c r="C431" s="79" t="s">
        <v>937</v>
      </c>
      <c r="D431" s="78" t="s">
        <v>938</v>
      </c>
      <c r="E431" s="80" t="s">
        <v>939</v>
      </c>
      <c r="F431" s="78" t="s">
        <v>1007</v>
      </c>
      <c r="G431" s="80" t="s">
        <v>1008</v>
      </c>
      <c r="H431" s="123" t="s">
        <v>2558</v>
      </c>
      <c r="I431" s="168"/>
      <c r="J431" s="84" t="s">
        <v>1009</v>
      </c>
      <c r="K431" s="98">
        <v>0</v>
      </c>
      <c r="L431" s="80" t="s">
        <v>961</v>
      </c>
      <c r="M431" s="99">
        <v>0</v>
      </c>
      <c r="N431" s="84"/>
      <c r="O431" s="80"/>
      <c r="P431" s="80"/>
      <c r="Q431" s="80"/>
      <c r="R431" s="80"/>
      <c r="S431" s="80"/>
      <c r="T431" s="80"/>
      <c r="U431" s="80"/>
      <c r="V431" s="80"/>
      <c r="W431" s="80"/>
      <c r="X431" s="80"/>
      <c r="Y431" s="80"/>
      <c r="Z431" s="80"/>
    </row>
    <row r="432" spans="1:26" ht="39.75" customHeight="1">
      <c r="A432" s="78" t="s">
        <v>935</v>
      </c>
      <c r="B432" s="79" t="s">
        <v>936</v>
      </c>
      <c r="C432" s="79" t="s">
        <v>937</v>
      </c>
      <c r="D432" s="78" t="s">
        <v>938</v>
      </c>
      <c r="E432" s="80" t="s">
        <v>939</v>
      </c>
      <c r="F432" s="78" t="s">
        <v>1007</v>
      </c>
      <c r="G432" s="80" t="s">
        <v>1008</v>
      </c>
      <c r="H432" s="169" t="s">
        <v>2559</v>
      </c>
      <c r="I432" s="168"/>
      <c r="J432" s="84"/>
      <c r="K432" s="98"/>
      <c r="L432" s="80"/>
      <c r="M432" s="99"/>
      <c r="N432" s="84"/>
      <c r="O432" s="80"/>
      <c r="P432" s="80"/>
      <c r="Q432" s="80"/>
      <c r="R432" s="80"/>
      <c r="S432" s="80"/>
      <c r="T432" s="80"/>
      <c r="U432" s="80"/>
      <c r="V432" s="80"/>
      <c r="W432" s="80"/>
      <c r="X432" s="80"/>
      <c r="Y432" s="80"/>
      <c r="Z432" s="80"/>
    </row>
    <row r="433" spans="1:26" ht="39.75" customHeight="1">
      <c r="A433" s="78" t="s">
        <v>935</v>
      </c>
      <c r="B433" s="79" t="s">
        <v>936</v>
      </c>
      <c r="C433" s="79" t="s">
        <v>937</v>
      </c>
      <c r="D433" s="78" t="s">
        <v>938</v>
      </c>
      <c r="E433" s="80" t="s">
        <v>939</v>
      </c>
      <c r="F433" s="78" t="s">
        <v>1007</v>
      </c>
      <c r="G433" s="80" t="s">
        <v>1008</v>
      </c>
      <c r="H433" s="81" t="s">
        <v>78</v>
      </c>
      <c r="I433" s="81"/>
      <c r="J433" s="80" t="s">
        <v>1010</v>
      </c>
      <c r="K433" s="83">
        <v>0</v>
      </c>
      <c r="L433" s="80" t="s">
        <v>1010</v>
      </c>
      <c r="M433" s="83">
        <v>100000000</v>
      </c>
      <c r="N433" s="119"/>
      <c r="O433" s="108"/>
      <c r="P433" s="80"/>
      <c r="Q433" s="80"/>
      <c r="R433" s="80"/>
      <c r="S433" s="80"/>
      <c r="T433" s="80"/>
      <c r="U433" s="80"/>
      <c r="V433" s="80"/>
      <c r="W433" s="80"/>
      <c r="X433" s="80"/>
      <c r="Y433" s="80"/>
      <c r="Z433" s="80"/>
    </row>
    <row r="434" spans="1:26" ht="39.75" customHeight="1">
      <c r="A434" s="78" t="s">
        <v>935</v>
      </c>
      <c r="B434" s="79" t="s">
        <v>936</v>
      </c>
      <c r="C434" s="79" t="s">
        <v>937</v>
      </c>
      <c r="D434" s="78" t="s">
        <v>938</v>
      </c>
      <c r="E434" s="80" t="s">
        <v>939</v>
      </c>
      <c r="F434" s="78" t="s">
        <v>1007</v>
      </c>
      <c r="G434" s="80" t="s">
        <v>1008</v>
      </c>
      <c r="H434" s="81" t="s">
        <v>322</v>
      </c>
      <c r="I434" s="81"/>
      <c r="J434" s="80" t="s">
        <v>1011</v>
      </c>
      <c r="K434" s="105">
        <v>2000000</v>
      </c>
      <c r="L434" s="80" t="s">
        <v>1012</v>
      </c>
      <c r="M434" s="105">
        <v>3000000</v>
      </c>
      <c r="N434" s="151"/>
      <c r="O434" s="126"/>
      <c r="P434" s="80"/>
      <c r="Q434" s="80"/>
      <c r="R434" s="80"/>
      <c r="S434" s="80"/>
      <c r="T434" s="80"/>
      <c r="U434" s="80"/>
      <c r="V434" s="80"/>
      <c r="W434" s="80"/>
      <c r="X434" s="80"/>
      <c r="Y434" s="80"/>
      <c r="Z434" s="80"/>
    </row>
    <row r="435" spans="1:26" ht="39.75" customHeight="1">
      <c r="A435" s="78" t="s">
        <v>935</v>
      </c>
      <c r="B435" s="79" t="s">
        <v>936</v>
      </c>
      <c r="C435" s="79" t="s">
        <v>937</v>
      </c>
      <c r="D435" s="78" t="s">
        <v>938</v>
      </c>
      <c r="E435" s="80" t="s">
        <v>939</v>
      </c>
      <c r="F435" s="78" t="s">
        <v>1007</v>
      </c>
      <c r="G435" s="80" t="s">
        <v>1008</v>
      </c>
      <c r="H435" s="81" t="s">
        <v>86</v>
      </c>
      <c r="I435" s="81"/>
      <c r="J435" s="80" t="s">
        <v>2567</v>
      </c>
      <c r="K435" s="83">
        <v>3000000</v>
      </c>
      <c r="L435" s="80" t="s">
        <v>2568</v>
      </c>
      <c r="M435" s="83">
        <v>10000000</v>
      </c>
      <c r="N435" s="80"/>
      <c r="O435" s="80"/>
      <c r="P435" s="80"/>
      <c r="Q435" s="80"/>
      <c r="R435" s="80"/>
      <c r="S435" s="80"/>
      <c r="T435" s="80"/>
      <c r="U435" s="80"/>
      <c r="V435" s="80"/>
      <c r="W435" s="80"/>
      <c r="X435" s="80"/>
      <c r="Y435" s="80"/>
      <c r="Z435" s="80"/>
    </row>
    <row r="436" spans="1:26" ht="39.75" customHeight="1">
      <c r="A436" s="78" t="s">
        <v>935</v>
      </c>
      <c r="B436" s="79" t="s">
        <v>936</v>
      </c>
      <c r="C436" s="79" t="s">
        <v>937</v>
      </c>
      <c r="D436" s="78" t="s">
        <v>938</v>
      </c>
      <c r="E436" s="80" t="s">
        <v>939</v>
      </c>
      <c r="F436" s="78" t="s">
        <v>1007</v>
      </c>
      <c r="G436" s="80" t="s">
        <v>1008</v>
      </c>
      <c r="H436" s="81" t="s">
        <v>137</v>
      </c>
      <c r="I436" s="81"/>
      <c r="J436" s="80" t="s">
        <v>1019</v>
      </c>
      <c r="K436" s="105">
        <v>8000000</v>
      </c>
      <c r="L436" s="80" t="s">
        <v>1020</v>
      </c>
      <c r="M436" s="105">
        <v>10000000</v>
      </c>
      <c r="N436" s="84"/>
      <c r="O436" s="80"/>
      <c r="P436" s="80"/>
      <c r="Q436" s="80"/>
      <c r="R436" s="80"/>
      <c r="S436" s="80"/>
      <c r="T436" s="80"/>
      <c r="U436" s="80"/>
      <c r="V436" s="80"/>
      <c r="W436" s="80"/>
      <c r="X436" s="80"/>
      <c r="Y436" s="80"/>
      <c r="Z436" s="80"/>
    </row>
    <row r="437" spans="1:26" ht="39.75" customHeight="1">
      <c r="A437" s="78" t="s">
        <v>935</v>
      </c>
      <c r="B437" s="79" t="s">
        <v>936</v>
      </c>
      <c r="C437" s="79" t="s">
        <v>937</v>
      </c>
      <c r="D437" s="78" t="s">
        <v>938</v>
      </c>
      <c r="E437" s="80" t="s">
        <v>939</v>
      </c>
      <c r="F437" s="78" t="s">
        <v>1007</v>
      </c>
      <c r="G437" s="80" t="s">
        <v>1008</v>
      </c>
      <c r="H437" s="81"/>
      <c r="I437" s="81" t="s">
        <v>126</v>
      </c>
      <c r="J437" s="80" t="s">
        <v>1022</v>
      </c>
      <c r="K437" s="105">
        <v>8000000</v>
      </c>
      <c r="L437" s="80" t="s">
        <v>1023</v>
      </c>
      <c r="M437" s="105">
        <v>8000000</v>
      </c>
      <c r="N437" s="84"/>
      <c r="O437" s="158"/>
      <c r="P437" s="80"/>
      <c r="Q437" s="80"/>
      <c r="R437" s="80"/>
      <c r="S437" s="80"/>
      <c r="T437" s="80"/>
      <c r="U437" s="80"/>
      <c r="V437" s="80"/>
      <c r="W437" s="80"/>
      <c r="X437" s="80"/>
      <c r="Y437" s="80"/>
      <c r="Z437" s="80"/>
    </row>
    <row r="438" spans="1:26" ht="39.75" customHeight="1">
      <c r="A438" s="78" t="s">
        <v>935</v>
      </c>
      <c r="B438" s="79" t="s">
        <v>936</v>
      </c>
      <c r="C438" s="79" t="s">
        <v>937</v>
      </c>
      <c r="D438" s="78" t="s">
        <v>938</v>
      </c>
      <c r="E438" s="80" t="s">
        <v>939</v>
      </c>
      <c r="F438" s="78" t="s">
        <v>1007</v>
      </c>
      <c r="G438" s="80" t="s">
        <v>1008</v>
      </c>
      <c r="H438" s="81"/>
      <c r="I438" s="81" t="s">
        <v>27</v>
      </c>
      <c r="J438" s="80"/>
      <c r="K438" s="83">
        <v>0</v>
      </c>
      <c r="L438" s="80"/>
      <c r="M438" s="83">
        <v>0</v>
      </c>
      <c r="N438" s="84"/>
      <c r="O438" s="80"/>
      <c r="P438" s="80"/>
      <c r="Q438" s="80"/>
      <c r="R438" s="80"/>
      <c r="S438" s="80"/>
      <c r="T438" s="80"/>
      <c r="U438" s="80"/>
      <c r="V438" s="80"/>
      <c r="W438" s="80"/>
      <c r="X438" s="80"/>
      <c r="Y438" s="80"/>
      <c r="Z438" s="80"/>
    </row>
    <row r="439" spans="1:26" ht="68.25" customHeight="1">
      <c r="A439" s="78" t="s">
        <v>935</v>
      </c>
      <c r="B439" s="79" t="s">
        <v>936</v>
      </c>
      <c r="C439" s="79" t="s">
        <v>937</v>
      </c>
      <c r="D439" s="78" t="s">
        <v>938</v>
      </c>
      <c r="E439" s="80" t="s">
        <v>939</v>
      </c>
      <c r="F439" s="78" t="s">
        <v>1025</v>
      </c>
      <c r="G439" s="80" t="s">
        <v>1026</v>
      </c>
      <c r="H439" s="88" t="s">
        <v>2569</v>
      </c>
      <c r="I439" s="81"/>
      <c r="J439" s="80" t="s">
        <v>1027</v>
      </c>
      <c r="K439" s="105">
        <v>8000000</v>
      </c>
      <c r="L439" s="80" t="s">
        <v>1028</v>
      </c>
      <c r="M439" s="105">
        <v>8000000</v>
      </c>
      <c r="N439" s="80" t="s">
        <v>2570</v>
      </c>
      <c r="O439" s="80" t="s">
        <v>2571</v>
      </c>
      <c r="P439" s="105" t="s">
        <v>2572</v>
      </c>
      <c r="Q439" s="80" t="s">
        <v>2570</v>
      </c>
      <c r="R439" s="80" t="s">
        <v>2571</v>
      </c>
      <c r="S439" s="105" t="s">
        <v>2572</v>
      </c>
      <c r="T439" s="80"/>
      <c r="U439" s="80"/>
      <c r="V439" s="80"/>
      <c r="W439" s="80"/>
      <c r="X439" s="80"/>
      <c r="Y439" s="80"/>
      <c r="Z439" s="80"/>
    </row>
    <row r="440" spans="1:26" ht="39.75" customHeight="1">
      <c r="A440" s="78" t="s">
        <v>935</v>
      </c>
      <c r="B440" s="79" t="s">
        <v>936</v>
      </c>
      <c r="C440" s="79" t="s">
        <v>937</v>
      </c>
      <c r="D440" s="78" t="s">
        <v>938</v>
      </c>
      <c r="E440" s="80" t="s">
        <v>939</v>
      </c>
      <c r="F440" s="78" t="s">
        <v>1025</v>
      </c>
      <c r="G440" s="80" t="s">
        <v>1026</v>
      </c>
      <c r="H440" s="81" t="s">
        <v>96</v>
      </c>
      <c r="I440" s="81"/>
      <c r="J440" s="80" t="s">
        <v>1032</v>
      </c>
      <c r="K440" s="83">
        <v>10000000</v>
      </c>
      <c r="L440" s="80"/>
      <c r="M440" s="105">
        <v>0</v>
      </c>
      <c r="N440" s="84"/>
      <c r="O440" s="80"/>
      <c r="P440" s="80"/>
      <c r="Q440" s="80"/>
      <c r="R440" s="80"/>
      <c r="S440" s="80"/>
      <c r="T440" s="80"/>
      <c r="U440" s="80"/>
      <c r="V440" s="80"/>
      <c r="W440" s="80"/>
      <c r="X440" s="80"/>
      <c r="Y440" s="80"/>
      <c r="Z440" s="80"/>
    </row>
    <row r="441" spans="1:26" ht="39.75" customHeight="1">
      <c r="A441" s="78" t="s">
        <v>935</v>
      </c>
      <c r="B441" s="79" t="s">
        <v>936</v>
      </c>
      <c r="C441" s="79" t="s">
        <v>937</v>
      </c>
      <c r="D441" s="78" t="s">
        <v>938</v>
      </c>
      <c r="E441" s="80" t="s">
        <v>939</v>
      </c>
      <c r="F441" s="78" t="s">
        <v>1025</v>
      </c>
      <c r="G441" s="80" t="s">
        <v>1026</v>
      </c>
      <c r="H441" s="80" t="s">
        <v>2558</v>
      </c>
      <c r="I441" s="168"/>
      <c r="J441" s="84" t="s">
        <v>1033</v>
      </c>
      <c r="K441" s="98">
        <v>0</v>
      </c>
      <c r="L441" s="80" t="s">
        <v>961</v>
      </c>
      <c r="M441" s="99">
        <v>0</v>
      </c>
      <c r="N441" s="84"/>
      <c r="O441" s="80"/>
      <c r="P441" s="80"/>
      <c r="Q441" s="80"/>
      <c r="R441" s="80"/>
      <c r="S441" s="80"/>
      <c r="T441" s="80"/>
      <c r="U441" s="80"/>
      <c r="V441" s="80"/>
      <c r="W441" s="80"/>
      <c r="X441" s="80"/>
      <c r="Y441" s="80"/>
      <c r="Z441" s="80"/>
    </row>
    <row r="442" spans="1:26" ht="39.75" customHeight="1">
      <c r="A442" s="78" t="s">
        <v>935</v>
      </c>
      <c r="B442" s="79" t="s">
        <v>936</v>
      </c>
      <c r="C442" s="79" t="s">
        <v>937</v>
      </c>
      <c r="D442" s="78" t="s">
        <v>938</v>
      </c>
      <c r="E442" s="80" t="s">
        <v>939</v>
      </c>
      <c r="F442" s="78" t="s">
        <v>1025</v>
      </c>
      <c r="G442" s="80" t="s">
        <v>1026</v>
      </c>
      <c r="H442" s="81" t="s">
        <v>2559</v>
      </c>
      <c r="I442" s="168"/>
      <c r="J442" s="84"/>
      <c r="K442" s="98"/>
      <c r="L442" s="80"/>
      <c r="M442" s="99"/>
      <c r="N442" s="84"/>
      <c r="O442" s="80"/>
      <c r="P442" s="80"/>
      <c r="Q442" s="80"/>
      <c r="R442" s="80"/>
      <c r="S442" s="80"/>
      <c r="T442" s="80"/>
      <c r="U442" s="80"/>
      <c r="V442" s="80"/>
      <c r="W442" s="80"/>
      <c r="X442" s="80"/>
      <c r="Y442" s="80"/>
      <c r="Z442" s="80"/>
    </row>
    <row r="443" spans="1:26" ht="39.75" customHeight="1">
      <c r="A443" s="78" t="s">
        <v>935</v>
      </c>
      <c r="B443" s="79" t="s">
        <v>936</v>
      </c>
      <c r="C443" s="79" t="s">
        <v>937</v>
      </c>
      <c r="D443" s="78" t="s">
        <v>938</v>
      </c>
      <c r="E443" s="80" t="s">
        <v>939</v>
      </c>
      <c r="F443" s="78" t="s">
        <v>1025</v>
      </c>
      <c r="G443" s="80" t="s">
        <v>1026</v>
      </c>
      <c r="H443" s="81" t="s">
        <v>78</v>
      </c>
      <c r="I443" s="81"/>
      <c r="J443" s="80" t="s">
        <v>1034</v>
      </c>
      <c r="K443" s="83">
        <v>100000000</v>
      </c>
      <c r="L443" s="80" t="s">
        <v>1034</v>
      </c>
      <c r="M443" s="83">
        <v>300000000</v>
      </c>
      <c r="N443" s="167"/>
      <c r="O443" s="108"/>
      <c r="P443" s="80"/>
      <c r="Q443" s="80"/>
      <c r="R443" s="80"/>
      <c r="S443" s="80"/>
      <c r="T443" s="80"/>
      <c r="U443" s="80"/>
      <c r="V443" s="80"/>
      <c r="W443" s="80"/>
      <c r="X443" s="80"/>
      <c r="Y443" s="80"/>
      <c r="Z443" s="80"/>
    </row>
    <row r="444" spans="1:26" ht="39.75" customHeight="1">
      <c r="A444" s="78" t="s">
        <v>935</v>
      </c>
      <c r="B444" s="79" t="s">
        <v>936</v>
      </c>
      <c r="C444" s="79" t="s">
        <v>937</v>
      </c>
      <c r="D444" s="78" t="s">
        <v>938</v>
      </c>
      <c r="E444" s="80" t="s">
        <v>939</v>
      </c>
      <c r="F444" s="78" t="s">
        <v>1025</v>
      </c>
      <c r="G444" s="80" t="s">
        <v>1026</v>
      </c>
      <c r="H444" s="81" t="s">
        <v>322</v>
      </c>
      <c r="I444" s="81"/>
      <c r="J444" s="80" t="s">
        <v>1035</v>
      </c>
      <c r="K444" s="105">
        <v>2000000</v>
      </c>
      <c r="L444" s="80" t="s">
        <v>1036</v>
      </c>
      <c r="M444" s="105">
        <v>3000000</v>
      </c>
      <c r="N444" s="79"/>
      <c r="O444" s="126"/>
      <c r="P444" s="80"/>
      <c r="Q444" s="80"/>
      <c r="R444" s="80"/>
      <c r="S444" s="80"/>
      <c r="T444" s="80"/>
      <c r="U444" s="80"/>
      <c r="V444" s="80"/>
      <c r="W444" s="80"/>
      <c r="X444" s="80"/>
      <c r="Y444" s="80"/>
      <c r="Z444" s="80"/>
    </row>
    <row r="445" spans="1:26" ht="39.75" customHeight="1">
      <c r="A445" s="78" t="s">
        <v>935</v>
      </c>
      <c r="B445" s="79" t="s">
        <v>936</v>
      </c>
      <c r="C445" s="79" t="s">
        <v>937</v>
      </c>
      <c r="D445" s="78" t="s">
        <v>938</v>
      </c>
      <c r="E445" s="80" t="s">
        <v>939</v>
      </c>
      <c r="F445" s="78" t="s">
        <v>1025</v>
      </c>
      <c r="G445" s="80" t="s">
        <v>1026</v>
      </c>
      <c r="H445" s="81" t="s">
        <v>86</v>
      </c>
      <c r="I445" s="81"/>
      <c r="J445" s="80" t="s">
        <v>2573</v>
      </c>
      <c r="K445" s="83">
        <v>3000000</v>
      </c>
      <c r="L445" s="80" t="s">
        <v>2574</v>
      </c>
      <c r="M445" s="83">
        <v>10000000</v>
      </c>
      <c r="N445" s="170"/>
      <c r="O445" s="80"/>
      <c r="P445" s="80"/>
      <c r="Q445" s="80"/>
      <c r="R445" s="80"/>
      <c r="S445" s="80"/>
      <c r="T445" s="80"/>
      <c r="U445" s="80"/>
      <c r="V445" s="80"/>
      <c r="W445" s="80"/>
      <c r="X445" s="80"/>
      <c r="Y445" s="80"/>
      <c r="Z445" s="80"/>
    </row>
    <row r="446" spans="1:26" ht="39.75" customHeight="1">
      <c r="A446" s="78" t="s">
        <v>935</v>
      </c>
      <c r="B446" s="79" t="s">
        <v>936</v>
      </c>
      <c r="C446" s="79" t="s">
        <v>937</v>
      </c>
      <c r="D446" s="78" t="s">
        <v>938</v>
      </c>
      <c r="E446" s="80" t="s">
        <v>939</v>
      </c>
      <c r="F446" s="78" t="s">
        <v>1025</v>
      </c>
      <c r="G446" s="80" t="s">
        <v>1026</v>
      </c>
      <c r="H446" s="81" t="s">
        <v>137</v>
      </c>
      <c r="I446" s="81"/>
      <c r="J446" s="80" t="s">
        <v>1035</v>
      </c>
      <c r="K446" s="105">
        <v>10000000</v>
      </c>
      <c r="L446" s="80" t="s">
        <v>1042</v>
      </c>
      <c r="M446" s="105">
        <v>10000000</v>
      </c>
      <c r="N446" s="84"/>
      <c r="O446" s="171"/>
      <c r="P446" s="80"/>
      <c r="Q446" s="80"/>
      <c r="R446" s="80"/>
      <c r="S446" s="80"/>
      <c r="T446" s="80"/>
      <c r="U446" s="80"/>
      <c r="V446" s="80"/>
      <c r="W446" s="80"/>
      <c r="X446" s="80"/>
      <c r="Y446" s="80"/>
      <c r="Z446" s="80"/>
    </row>
    <row r="447" spans="1:26" ht="39.75" customHeight="1">
      <c r="A447" s="78" t="s">
        <v>935</v>
      </c>
      <c r="B447" s="79" t="s">
        <v>936</v>
      </c>
      <c r="C447" s="79" t="s">
        <v>937</v>
      </c>
      <c r="D447" s="78" t="s">
        <v>1044</v>
      </c>
      <c r="E447" s="80" t="s">
        <v>1045</v>
      </c>
      <c r="F447" s="78" t="s">
        <v>1046</v>
      </c>
      <c r="G447" s="80" t="s">
        <v>1047</v>
      </c>
      <c r="H447" s="123" t="s">
        <v>2558</v>
      </c>
      <c r="I447" s="168"/>
      <c r="J447" s="84" t="s">
        <v>1048</v>
      </c>
      <c r="K447" s="98">
        <v>0</v>
      </c>
      <c r="L447" s="80" t="s">
        <v>961</v>
      </c>
      <c r="M447" s="99">
        <v>0</v>
      </c>
      <c r="N447" s="80"/>
      <c r="O447" s="80"/>
      <c r="P447" s="80"/>
      <c r="Q447" s="80"/>
      <c r="R447" s="80"/>
      <c r="S447" s="80"/>
      <c r="T447" s="80"/>
      <c r="U447" s="80"/>
      <c r="V447" s="80"/>
      <c r="W447" s="80"/>
      <c r="X447" s="80"/>
      <c r="Y447" s="80"/>
      <c r="Z447" s="80"/>
    </row>
    <row r="448" spans="1:26" ht="39.75" customHeight="1">
      <c r="A448" s="78" t="s">
        <v>935</v>
      </c>
      <c r="B448" s="79" t="s">
        <v>936</v>
      </c>
      <c r="C448" s="79" t="s">
        <v>937</v>
      </c>
      <c r="D448" s="78" t="s">
        <v>1044</v>
      </c>
      <c r="E448" s="80" t="s">
        <v>1045</v>
      </c>
      <c r="F448" s="78" t="s">
        <v>1046</v>
      </c>
      <c r="G448" s="80" t="s">
        <v>1047</v>
      </c>
      <c r="H448" s="169" t="s">
        <v>2559</v>
      </c>
      <c r="I448" s="168"/>
      <c r="J448" s="84"/>
      <c r="K448" s="98"/>
      <c r="L448" s="80"/>
      <c r="M448" s="99"/>
      <c r="N448" s="80"/>
      <c r="O448" s="80"/>
      <c r="P448" s="80"/>
      <c r="Q448" s="80"/>
      <c r="R448" s="80"/>
      <c r="S448" s="80"/>
      <c r="T448" s="80"/>
      <c r="U448" s="80"/>
      <c r="V448" s="80"/>
      <c r="W448" s="80"/>
      <c r="X448" s="80"/>
      <c r="Y448" s="80"/>
      <c r="Z448" s="80"/>
    </row>
    <row r="449" spans="1:26" ht="39.75" customHeight="1">
      <c r="A449" s="78" t="s">
        <v>935</v>
      </c>
      <c r="B449" s="79" t="s">
        <v>936</v>
      </c>
      <c r="C449" s="79" t="s">
        <v>937</v>
      </c>
      <c r="D449" s="78" t="s">
        <v>1044</v>
      </c>
      <c r="E449" s="80" t="s">
        <v>1045</v>
      </c>
      <c r="F449" s="78" t="s">
        <v>1046</v>
      </c>
      <c r="G449" s="80" t="s">
        <v>1047</v>
      </c>
      <c r="H449" s="81" t="s">
        <v>78</v>
      </c>
      <c r="I449" s="81"/>
      <c r="J449" s="80" t="s">
        <v>1049</v>
      </c>
      <c r="K449" s="83">
        <v>30000000</v>
      </c>
      <c r="L449" s="80" t="s">
        <v>1050</v>
      </c>
      <c r="M449" s="83">
        <v>30000000</v>
      </c>
      <c r="N449" s="119"/>
      <c r="O449" s="108"/>
      <c r="P449" s="80"/>
      <c r="Q449" s="80"/>
      <c r="R449" s="80"/>
      <c r="S449" s="80"/>
      <c r="T449" s="80"/>
      <c r="U449" s="80"/>
      <c r="V449" s="80"/>
      <c r="W449" s="80"/>
      <c r="X449" s="80"/>
      <c r="Y449" s="80"/>
      <c r="Z449" s="80"/>
    </row>
    <row r="450" spans="1:26" ht="39.75" customHeight="1">
      <c r="A450" s="78" t="s">
        <v>935</v>
      </c>
      <c r="B450" s="79" t="s">
        <v>936</v>
      </c>
      <c r="C450" s="79" t="s">
        <v>937</v>
      </c>
      <c r="D450" s="78" t="s">
        <v>1044</v>
      </c>
      <c r="E450" s="80" t="s">
        <v>1045</v>
      </c>
      <c r="F450" s="78" t="s">
        <v>1046</v>
      </c>
      <c r="G450" s="80" t="s">
        <v>1047</v>
      </c>
      <c r="H450" s="81" t="s">
        <v>322</v>
      </c>
      <c r="I450" s="81"/>
      <c r="J450" s="80" t="s">
        <v>1051</v>
      </c>
      <c r="K450" s="105">
        <v>2000000</v>
      </c>
      <c r="L450" s="80" t="s">
        <v>1052</v>
      </c>
      <c r="M450" s="105">
        <v>3000000</v>
      </c>
      <c r="N450" s="84"/>
      <c r="O450" s="80"/>
      <c r="P450" s="80"/>
      <c r="Q450" s="80"/>
      <c r="R450" s="80"/>
      <c r="S450" s="80"/>
      <c r="T450" s="80"/>
      <c r="U450" s="80"/>
      <c r="V450" s="80"/>
      <c r="W450" s="80"/>
      <c r="X450" s="80"/>
      <c r="Y450" s="80"/>
      <c r="Z450" s="80"/>
    </row>
    <row r="451" spans="1:26" ht="39.75" customHeight="1">
      <c r="A451" s="78" t="s">
        <v>935</v>
      </c>
      <c r="B451" s="79" t="s">
        <v>936</v>
      </c>
      <c r="C451" s="79" t="s">
        <v>937</v>
      </c>
      <c r="D451" s="78" t="s">
        <v>1044</v>
      </c>
      <c r="E451" s="80" t="s">
        <v>1045</v>
      </c>
      <c r="F451" s="78" t="s">
        <v>1046</v>
      </c>
      <c r="G451" s="80" t="s">
        <v>1047</v>
      </c>
      <c r="H451" s="81" t="s">
        <v>86</v>
      </c>
      <c r="I451" s="81"/>
      <c r="J451" s="148" t="s">
        <v>1054</v>
      </c>
      <c r="K451" s="83">
        <v>3000000</v>
      </c>
      <c r="L451" s="80" t="s">
        <v>2575</v>
      </c>
      <c r="M451" s="83">
        <v>5000000</v>
      </c>
      <c r="N451" s="80"/>
      <c r="O451" s="80"/>
      <c r="P451" s="80"/>
      <c r="Q451" s="80"/>
      <c r="R451" s="80"/>
      <c r="S451" s="80"/>
      <c r="T451" s="80"/>
      <c r="U451" s="80"/>
      <c r="V451" s="80"/>
      <c r="W451" s="80"/>
      <c r="X451" s="80"/>
      <c r="Y451" s="80"/>
      <c r="Z451" s="80"/>
    </row>
    <row r="452" spans="1:26" ht="39.75" customHeight="1">
      <c r="A452" s="78" t="s">
        <v>935</v>
      </c>
      <c r="B452" s="79" t="s">
        <v>936</v>
      </c>
      <c r="C452" s="79" t="s">
        <v>937</v>
      </c>
      <c r="D452" s="78" t="s">
        <v>1044</v>
      </c>
      <c r="E452" s="80" t="s">
        <v>1045</v>
      </c>
      <c r="F452" s="78" t="s">
        <v>1046</v>
      </c>
      <c r="G452" s="80" t="s">
        <v>1047</v>
      </c>
      <c r="H452" s="81" t="s">
        <v>137</v>
      </c>
      <c r="I452" s="81"/>
      <c r="J452" s="80" t="s">
        <v>1051</v>
      </c>
      <c r="K452" s="105">
        <v>10000000</v>
      </c>
      <c r="L452" s="80" t="s">
        <v>1058</v>
      </c>
      <c r="M452" s="105">
        <v>8000000</v>
      </c>
      <c r="N452" s="84"/>
      <c r="O452" s="80"/>
      <c r="P452" s="80"/>
      <c r="Q452" s="80"/>
      <c r="R452" s="80"/>
      <c r="S452" s="80"/>
      <c r="T452" s="80"/>
      <c r="U452" s="80"/>
      <c r="V452" s="80"/>
      <c r="W452" s="80"/>
      <c r="X452" s="80"/>
      <c r="Y452" s="80"/>
      <c r="Z452" s="80"/>
    </row>
    <row r="453" spans="1:26" ht="39.75" customHeight="1">
      <c r="A453" s="78" t="s">
        <v>935</v>
      </c>
      <c r="B453" s="79" t="s">
        <v>936</v>
      </c>
      <c r="C453" s="79" t="s">
        <v>937</v>
      </c>
      <c r="D453" s="78" t="s">
        <v>1044</v>
      </c>
      <c r="E453" s="80" t="s">
        <v>1045</v>
      </c>
      <c r="F453" s="78" t="s">
        <v>1059</v>
      </c>
      <c r="G453" s="80" t="s">
        <v>1060</v>
      </c>
      <c r="H453" s="123" t="s">
        <v>2558</v>
      </c>
      <c r="I453" s="168"/>
      <c r="J453" s="84" t="s">
        <v>994</v>
      </c>
      <c r="K453" s="98">
        <v>0</v>
      </c>
      <c r="L453" s="80" t="s">
        <v>961</v>
      </c>
      <c r="M453" s="99">
        <v>0</v>
      </c>
      <c r="N453" s="84"/>
      <c r="O453" s="80"/>
      <c r="P453" s="80"/>
      <c r="Q453" s="80"/>
      <c r="R453" s="80"/>
      <c r="S453" s="80"/>
      <c r="T453" s="80"/>
      <c r="U453" s="80"/>
      <c r="V453" s="80"/>
      <c r="W453" s="80"/>
      <c r="X453" s="80"/>
      <c r="Y453" s="80"/>
      <c r="Z453" s="80"/>
    </row>
    <row r="454" spans="1:26" ht="39.75" customHeight="1">
      <c r="A454" s="78" t="s">
        <v>935</v>
      </c>
      <c r="B454" s="79" t="s">
        <v>936</v>
      </c>
      <c r="C454" s="79" t="s">
        <v>937</v>
      </c>
      <c r="D454" s="78" t="s">
        <v>1044</v>
      </c>
      <c r="E454" s="80" t="s">
        <v>1045</v>
      </c>
      <c r="F454" s="78" t="s">
        <v>1059</v>
      </c>
      <c r="G454" s="80" t="s">
        <v>1060</v>
      </c>
      <c r="H454" s="169" t="s">
        <v>2559</v>
      </c>
      <c r="I454" s="168"/>
      <c r="J454" s="84"/>
      <c r="K454" s="98"/>
      <c r="L454" s="80"/>
      <c r="M454" s="99"/>
      <c r="N454" s="84"/>
      <c r="O454" s="80"/>
      <c r="P454" s="80"/>
      <c r="Q454" s="80"/>
      <c r="R454" s="80"/>
      <c r="S454" s="80"/>
      <c r="T454" s="80"/>
      <c r="U454" s="80"/>
      <c r="V454" s="80"/>
      <c r="W454" s="80"/>
      <c r="X454" s="80"/>
      <c r="Y454" s="80"/>
      <c r="Z454" s="80"/>
    </row>
    <row r="455" spans="1:26" ht="39.75" customHeight="1">
      <c r="A455" s="78" t="s">
        <v>935</v>
      </c>
      <c r="B455" s="79" t="s">
        <v>936</v>
      </c>
      <c r="C455" s="79" t="s">
        <v>937</v>
      </c>
      <c r="D455" s="78" t="s">
        <v>1044</v>
      </c>
      <c r="E455" s="80" t="s">
        <v>1045</v>
      </c>
      <c r="F455" s="78" t="s">
        <v>1059</v>
      </c>
      <c r="G455" s="80" t="s">
        <v>1060</v>
      </c>
      <c r="H455" s="81" t="s">
        <v>78</v>
      </c>
      <c r="I455" s="81"/>
      <c r="J455" s="80"/>
      <c r="K455" s="83">
        <v>0</v>
      </c>
      <c r="L455" s="80"/>
      <c r="M455" s="83">
        <v>0</v>
      </c>
      <c r="N455" s="84"/>
      <c r="O455" s="108"/>
      <c r="P455" s="80"/>
      <c r="Q455" s="80"/>
      <c r="R455" s="80"/>
      <c r="S455" s="80"/>
      <c r="T455" s="80"/>
      <c r="U455" s="80"/>
      <c r="V455" s="80"/>
      <c r="W455" s="80"/>
      <c r="X455" s="80"/>
      <c r="Y455" s="80"/>
      <c r="Z455" s="80"/>
    </row>
    <row r="456" spans="1:26" ht="39.75" customHeight="1">
      <c r="A456" s="78" t="s">
        <v>935</v>
      </c>
      <c r="B456" s="79" t="s">
        <v>936</v>
      </c>
      <c r="C456" s="79" t="s">
        <v>937</v>
      </c>
      <c r="D456" s="78" t="s">
        <v>1044</v>
      </c>
      <c r="E456" s="80" t="s">
        <v>1045</v>
      </c>
      <c r="F456" s="78" t="s">
        <v>1059</v>
      </c>
      <c r="G456" s="80" t="s">
        <v>1060</v>
      </c>
      <c r="H456" s="81" t="s">
        <v>322</v>
      </c>
      <c r="I456" s="81"/>
      <c r="J456" s="80" t="s">
        <v>1062</v>
      </c>
      <c r="K456" s="105">
        <v>2000000</v>
      </c>
      <c r="L456" s="80" t="s">
        <v>1063</v>
      </c>
      <c r="M456" s="105">
        <v>3000000</v>
      </c>
      <c r="N456" s="84"/>
      <c r="O456" s="80"/>
      <c r="P456" s="80"/>
      <c r="Q456" s="80"/>
      <c r="R456" s="80"/>
      <c r="S456" s="80"/>
      <c r="T456" s="80"/>
      <c r="U456" s="80"/>
      <c r="V456" s="80"/>
      <c r="W456" s="80"/>
      <c r="X456" s="80"/>
      <c r="Y456" s="80"/>
      <c r="Z456" s="80"/>
    </row>
    <row r="457" spans="1:26" ht="39.75" customHeight="1">
      <c r="A457" s="78" t="s">
        <v>935</v>
      </c>
      <c r="B457" s="79" t="s">
        <v>936</v>
      </c>
      <c r="C457" s="79" t="s">
        <v>937</v>
      </c>
      <c r="D457" s="78" t="s">
        <v>1044</v>
      </c>
      <c r="E457" s="80" t="s">
        <v>1045</v>
      </c>
      <c r="F457" s="78" t="s">
        <v>1059</v>
      </c>
      <c r="G457" s="80" t="s">
        <v>1060</v>
      </c>
      <c r="H457" s="81" t="s">
        <v>86</v>
      </c>
      <c r="I457" s="81"/>
      <c r="J457" s="80" t="s">
        <v>2576</v>
      </c>
      <c r="K457" s="83">
        <v>5000000</v>
      </c>
      <c r="L457" s="80" t="s">
        <v>1065</v>
      </c>
      <c r="M457" s="83">
        <v>5000000</v>
      </c>
      <c r="N457" s="84"/>
      <c r="O457" s="80"/>
      <c r="P457" s="80"/>
      <c r="Q457" s="80"/>
      <c r="R457" s="80"/>
      <c r="S457" s="80"/>
      <c r="T457" s="80"/>
      <c r="U457" s="80"/>
      <c r="V457" s="80"/>
      <c r="W457" s="80"/>
      <c r="X457" s="80"/>
      <c r="Y457" s="80"/>
      <c r="Z457" s="80"/>
    </row>
    <row r="458" spans="1:26" ht="39.75" customHeight="1">
      <c r="A458" s="78" t="s">
        <v>935</v>
      </c>
      <c r="B458" s="79" t="s">
        <v>936</v>
      </c>
      <c r="C458" s="79" t="s">
        <v>937</v>
      </c>
      <c r="D458" s="78" t="s">
        <v>1044</v>
      </c>
      <c r="E458" s="80" t="s">
        <v>1045</v>
      </c>
      <c r="F458" s="78" t="s">
        <v>1059</v>
      </c>
      <c r="G458" s="80" t="s">
        <v>1060</v>
      </c>
      <c r="H458" s="81" t="s">
        <v>137</v>
      </c>
      <c r="I458" s="81"/>
      <c r="J458" s="80" t="s">
        <v>1069</v>
      </c>
      <c r="K458" s="105">
        <v>20000000</v>
      </c>
      <c r="L458" s="80" t="s">
        <v>1070</v>
      </c>
      <c r="M458" s="105">
        <v>18000000</v>
      </c>
      <c r="N458" s="84"/>
      <c r="O458" s="113"/>
      <c r="P458" s="80"/>
      <c r="Q458" s="80"/>
      <c r="R458" s="80"/>
      <c r="S458" s="80"/>
      <c r="T458" s="80"/>
      <c r="U458" s="80"/>
      <c r="V458" s="80"/>
      <c r="W458" s="80"/>
      <c r="X458" s="80"/>
      <c r="Y458" s="80"/>
      <c r="Z458" s="80"/>
    </row>
    <row r="459" spans="1:26" ht="39.75" customHeight="1">
      <c r="A459" s="78" t="s">
        <v>935</v>
      </c>
      <c r="B459" s="79" t="s">
        <v>936</v>
      </c>
      <c r="C459" s="79" t="s">
        <v>937</v>
      </c>
      <c r="D459" s="78" t="s">
        <v>1044</v>
      </c>
      <c r="E459" s="80" t="s">
        <v>1045</v>
      </c>
      <c r="F459" s="78" t="s">
        <v>1073</v>
      </c>
      <c r="G459" s="80" t="s">
        <v>1074</v>
      </c>
      <c r="H459" s="123" t="s">
        <v>2558</v>
      </c>
      <c r="I459" s="168"/>
      <c r="J459" s="84" t="s">
        <v>1075</v>
      </c>
      <c r="K459" s="98">
        <v>0</v>
      </c>
      <c r="L459" s="80" t="s">
        <v>961</v>
      </c>
      <c r="M459" s="99">
        <v>0</v>
      </c>
      <c r="N459" s="84"/>
      <c r="O459" s="80"/>
      <c r="P459" s="80"/>
      <c r="Q459" s="80"/>
      <c r="R459" s="80"/>
      <c r="S459" s="80"/>
      <c r="T459" s="80"/>
      <c r="U459" s="80"/>
      <c r="V459" s="80"/>
      <c r="W459" s="80"/>
      <c r="X459" s="80"/>
      <c r="Y459" s="80"/>
      <c r="Z459" s="80"/>
    </row>
    <row r="460" spans="1:26" ht="39.75" customHeight="1">
      <c r="A460" s="78" t="s">
        <v>935</v>
      </c>
      <c r="B460" s="79" t="s">
        <v>936</v>
      </c>
      <c r="C460" s="79" t="s">
        <v>937</v>
      </c>
      <c r="D460" s="78" t="s">
        <v>1044</v>
      </c>
      <c r="E460" s="80" t="s">
        <v>1045</v>
      </c>
      <c r="F460" s="78" t="s">
        <v>1073</v>
      </c>
      <c r="G460" s="80" t="s">
        <v>1074</v>
      </c>
      <c r="H460" s="169" t="s">
        <v>2559</v>
      </c>
      <c r="I460" s="168"/>
      <c r="J460" s="84" t="s">
        <v>1075</v>
      </c>
      <c r="K460" s="98"/>
      <c r="L460" s="80"/>
      <c r="M460" s="99"/>
      <c r="N460" s="84"/>
      <c r="O460" s="80"/>
      <c r="P460" s="80"/>
      <c r="Q460" s="80"/>
      <c r="R460" s="80"/>
      <c r="S460" s="80"/>
      <c r="T460" s="80"/>
      <c r="U460" s="80"/>
      <c r="V460" s="80"/>
      <c r="W460" s="80"/>
      <c r="X460" s="80"/>
      <c r="Y460" s="80"/>
      <c r="Z460" s="80"/>
    </row>
    <row r="461" spans="1:26" ht="39.75" customHeight="1">
      <c r="A461" s="78" t="s">
        <v>935</v>
      </c>
      <c r="B461" s="79" t="s">
        <v>936</v>
      </c>
      <c r="C461" s="79" t="s">
        <v>937</v>
      </c>
      <c r="D461" s="78" t="s">
        <v>1044</v>
      </c>
      <c r="E461" s="80" t="s">
        <v>1045</v>
      </c>
      <c r="F461" s="78" t="s">
        <v>1073</v>
      </c>
      <c r="G461" s="80" t="s">
        <v>1074</v>
      </c>
      <c r="H461" s="81" t="s">
        <v>78</v>
      </c>
      <c r="I461" s="81"/>
      <c r="J461" s="80" t="s">
        <v>1077</v>
      </c>
      <c r="K461" s="83">
        <v>0</v>
      </c>
      <c r="L461" s="80"/>
      <c r="M461" s="83">
        <v>0</v>
      </c>
      <c r="N461" s="84"/>
      <c r="O461" s="108"/>
      <c r="P461" s="80"/>
      <c r="Q461" s="80"/>
      <c r="R461" s="80"/>
      <c r="S461" s="80"/>
      <c r="T461" s="80"/>
      <c r="U461" s="80"/>
      <c r="V461" s="80"/>
      <c r="W461" s="80"/>
      <c r="X461" s="80"/>
      <c r="Y461" s="80"/>
      <c r="Z461" s="80"/>
    </row>
    <row r="462" spans="1:26" ht="39.75" customHeight="1">
      <c r="A462" s="78" t="s">
        <v>935</v>
      </c>
      <c r="B462" s="79" t="s">
        <v>936</v>
      </c>
      <c r="C462" s="79" t="s">
        <v>937</v>
      </c>
      <c r="D462" s="78" t="s">
        <v>1044</v>
      </c>
      <c r="E462" s="80" t="s">
        <v>1045</v>
      </c>
      <c r="F462" s="78" t="s">
        <v>1073</v>
      </c>
      <c r="G462" s="80" t="s">
        <v>1074</v>
      </c>
      <c r="H462" s="81" t="s">
        <v>322</v>
      </c>
      <c r="I462" s="81"/>
      <c r="J462" s="80" t="s">
        <v>1078</v>
      </c>
      <c r="K462" s="105">
        <v>2000000</v>
      </c>
      <c r="L462" s="80" t="s">
        <v>1079</v>
      </c>
      <c r="M462" s="105">
        <v>3000000</v>
      </c>
      <c r="N462" s="84"/>
      <c r="O462" s="80"/>
      <c r="P462" s="80"/>
      <c r="Q462" s="80"/>
      <c r="R462" s="80"/>
      <c r="S462" s="80"/>
      <c r="T462" s="80"/>
      <c r="U462" s="80"/>
      <c r="V462" s="80"/>
      <c r="W462" s="80"/>
      <c r="X462" s="80"/>
      <c r="Y462" s="80"/>
      <c r="Z462" s="80"/>
    </row>
    <row r="463" spans="1:26" ht="39.75" customHeight="1">
      <c r="A463" s="78" t="s">
        <v>935</v>
      </c>
      <c r="B463" s="79" t="s">
        <v>936</v>
      </c>
      <c r="C463" s="79" t="s">
        <v>937</v>
      </c>
      <c r="D463" s="78" t="s">
        <v>1044</v>
      </c>
      <c r="E463" s="80" t="s">
        <v>1045</v>
      </c>
      <c r="F463" s="78" t="s">
        <v>1073</v>
      </c>
      <c r="G463" s="80" t="s">
        <v>1074</v>
      </c>
      <c r="H463" s="81" t="s">
        <v>86</v>
      </c>
      <c r="I463" s="81"/>
      <c r="J463" s="80" t="s">
        <v>1082</v>
      </c>
      <c r="K463" s="83">
        <v>3000000</v>
      </c>
      <c r="L463" s="80" t="s">
        <v>2577</v>
      </c>
      <c r="M463" s="83">
        <v>4000000</v>
      </c>
      <c r="N463" s="84"/>
      <c r="O463" s="80"/>
      <c r="P463" s="80"/>
      <c r="Q463" s="80"/>
      <c r="R463" s="80"/>
      <c r="S463" s="80"/>
      <c r="T463" s="80"/>
      <c r="U463" s="80"/>
      <c r="V463" s="80"/>
      <c r="W463" s="80"/>
      <c r="X463" s="80"/>
      <c r="Y463" s="80"/>
      <c r="Z463" s="80"/>
    </row>
    <row r="464" spans="1:26" ht="39.75" customHeight="1">
      <c r="A464" s="78" t="s">
        <v>935</v>
      </c>
      <c r="B464" s="79" t="s">
        <v>936</v>
      </c>
      <c r="C464" s="79" t="s">
        <v>937</v>
      </c>
      <c r="D464" s="78" t="s">
        <v>1044</v>
      </c>
      <c r="E464" s="80" t="s">
        <v>1045</v>
      </c>
      <c r="F464" s="78" t="s">
        <v>1073</v>
      </c>
      <c r="G464" s="80" t="s">
        <v>1074</v>
      </c>
      <c r="H464" s="81" t="s">
        <v>137</v>
      </c>
      <c r="I464" s="81"/>
      <c r="J464" s="80" t="s">
        <v>1086</v>
      </c>
      <c r="K464" s="105">
        <v>10000000</v>
      </c>
      <c r="L464" s="80" t="s">
        <v>1087</v>
      </c>
      <c r="M464" s="105">
        <v>15000000</v>
      </c>
      <c r="N464" s="84"/>
      <c r="O464" s="80"/>
      <c r="P464" s="80"/>
      <c r="Q464" s="80"/>
      <c r="R464" s="80"/>
      <c r="S464" s="80"/>
      <c r="T464" s="80"/>
      <c r="U464" s="80"/>
      <c r="V464" s="80"/>
      <c r="W464" s="80"/>
      <c r="X464" s="80"/>
      <c r="Y464" s="80"/>
      <c r="Z464" s="80"/>
    </row>
    <row r="465" spans="1:26" ht="39.75" customHeight="1">
      <c r="A465" s="78" t="s">
        <v>935</v>
      </c>
      <c r="B465" s="79" t="s">
        <v>936</v>
      </c>
      <c r="C465" s="79" t="s">
        <v>937</v>
      </c>
      <c r="D465" s="78" t="s">
        <v>1044</v>
      </c>
      <c r="E465" s="80" t="s">
        <v>1045</v>
      </c>
      <c r="F465" s="78" t="s">
        <v>1089</v>
      </c>
      <c r="G465" s="80" t="s">
        <v>1090</v>
      </c>
      <c r="H465" s="123" t="s">
        <v>2558</v>
      </c>
      <c r="I465" s="168"/>
      <c r="J465" s="84" t="s">
        <v>1075</v>
      </c>
      <c r="K465" s="98">
        <v>0</v>
      </c>
      <c r="L465" s="80" t="s">
        <v>961</v>
      </c>
      <c r="M465" s="99">
        <v>0</v>
      </c>
      <c r="N465" s="84"/>
      <c r="O465" s="80"/>
      <c r="P465" s="80"/>
      <c r="Q465" s="80"/>
      <c r="R465" s="80"/>
      <c r="S465" s="80"/>
      <c r="T465" s="80"/>
      <c r="U465" s="80"/>
      <c r="V465" s="80"/>
      <c r="W465" s="80"/>
      <c r="X465" s="80"/>
      <c r="Y465" s="80"/>
      <c r="Z465" s="80"/>
    </row>
    <row r="466" spans="1:26" ht="39.75" customHeight="1">
      <c r="A466" s="78" t="s">
        <v>935</v>
      </c>
      <c r="B466" s="79" t="s">
        <v>936</v>
      </c>
      <c r="C466" s="79" t="s">
        <v>937</v>
      </c>
      <c r="D466" s="78" t="s">
        <v>1044</v>
      </c>
      <c r="E466" s="80" t="s">
        <v>1045</v>
      </c>
      <c r="F466" s="78" t="s">
        <v>1089</v>
      </c>
      <c r="G466" s="80" t="s">
        <v>1090</v>
      </c>
      <c r="H466" s="169" t="s">
        <v>2559</v>
      </c>
      <c r="I466" s="168"/>
      <c r="J466" s="84"/>
      <c r="K466" s="98"/>
      <c r="L466" s="80"/>
      <c r="M466" s="99"/>
      <c r="N466" s="84"/>
      <c r="O466" s="80"/>
      <c r="P466" s="80"/>
      <c r="Q466" s="80"/>
      <c r="R466" s="80"/>
      <c r="S466" s="80"/>
      <c r="T466" s="80"/>
      <c r="U466" s="80"/>
      <c r="V466" s="80"/>
      <c r="W466" s="80"/>
      <c r="X466" s="80"/>
      <c r="Y466" s="80"/>
      <c r="Z466" s="80"/>
    </row>
    <row r="467" spans="1:26" ht="39.75" customHeight="1">
      <c r="A467" s="78" t="s">
        <v>935</v>
      </c>
      <c r="B467" s="79" t="s">
        <v>936</v>
      </c>
      <c r="C467" s="79" t="s">
        <v>937</v>
      </c>
      <c r="D467" s="78" t="s">
        <v>1044</v>
      </c>
      <c r="E467" s="80" t="s">
        <v>1045</v>
      </c>
      <c r="F467" s="78" t="s">
        <v>1089</v>
      </c>
      <c r="G467" s="80" t="s">
        <v>1090</v>
      </c>
      <c r="H467" s="81" t="s">
        <v>78</v>
      </c>
      <c r="I467" s="81"/>
      <c r="J467" s="80" t="s">
        <v>1091</v>
      </c>
      <c r="K467" s="83">
        <v>10000000</v>
      </c>
      <c r="L467" s="80" t="s">
        <v>1091</v>
      </c>
      <c r="M467" s="83">
        <v>20000000</v>
      </c>
      <c r="N467" s="119"/>
      <c r="O467" s="108"/>
      <c r="P467" s="80"/>
      <c r="Q467" s="80"/>
      <c r="R467" s="80"/>
      <c r="S467" s="80"/>
      <c r="T467" s="80"/>
      <c r="U467" s="80"/>
      <c r="V467" s="80"/>
      <c r="W467" s="80"/>
      <c r="X467" s="80"/>
      <c r="Y467" s="80"/>
      <c r="Z467" s="80"/>
    </row>
    <row r="468" spans="1:26" ht="39.75" customHeight="1">
      <c r="A468" s="78" t="s">
        <v>935</v>
      </c>
      <c r="B468" s="79" t="s">
        <v>936</v>
      </c>
      <c r="C468" s="79" t="s">
        <v>937</v>
      </c>
      <c r="D468" s="78" t="s">
        <v>1044</v>
      </c>
      <c r="E468" s="80" t="s">
        <v>1045</v>
      </c>
      <c r="F468" s="78" t="s">
        <v>1089</v>
      </c>
      <c r="G468" s="80" t="s">
        <v>1090</v>
      </c>
      <c r="H468" s="81" t="s">
        <v>322</v>
      </c>
      <c r="I468" s="81"/>
      <c r="J468" s="79" t="s">
        <v>1070</v>
      </c>
      <c r="K468" s="105">
        <v>2000000</v>
      </c>
      <c r="L468" s="79" t="s">
        <v>1070</v>
      </c>
      <c r="M468" s="105">
        <v>3000000</v>
      </c>
      <c r="N468" s="151"/>
      <c r="O468" s="80"/>
      <c r="P468" s="80"/>
      <c r="Q468" s="80"/>
      <c r="R468" s="80"/>
      <c r="S468" s="80"/>
      <c r="T468" s="80"/>
      <c r="U468" s="80"/>
      <c r="V468" s="80"/>
      <c r="W468" s="80"/>
      <c r="X468" s="80"/>
      <c r="Y468" s="80"/>
      <c r="Z468" s="80"/>
    </row>
    <row r="469" spans="1:26" ht="39.75" customHeight="1">
      <c r="A469" s="78" t="s">
        <v>935</v>
      </c>
      <c r="B469" s="79" t="s">
        <v>936</v>
      </c>
      <c r="C469" s="79" t="s">
        <v>937</v>
      </c>
      <c r="D469" s="78" t="s">
        <v>1044</v>
      </c>
      <c r="E469" s="80" t="s">
        <v>1045</v>
      </c>
      <c r="F469" s="78" t="s">
        <v>1089</v>
      </c>
      <c r="G469" s="80" t="s">
        <v>1090</v>
      </c>
      <c r="H469" s="81" t="s">
        <v>86</v>
      </c>
      <c r="I469" s="81"/>
      <c r="J469" s="80" t="s">
        <v>2578</v>
      </c>
      <c r="K469" s="83">
        <v>5000000</v>
      </c>
      <c r="L469" s="80" t="s">
        <v>2579</v>
      </c>
      <c r="M469" s="83">
        <v>5000000</v>
      </c>
      <c r="N469" s="84"/>
      <c r="O469" s="80"/>
      <c r="P469" s="80"/>
      <c r="Q469" s="80"/>
      <c r="R469" s="80"/>
      <c r="S469" s="80"/>
      <c r="T469" s="80"/>
      <c r="U469" s="80"/>
      <c r="V469" s="80"/>
      <c r="W469" s="80"/>
      <c r="X469" s="80"/>
      <c r="Y469" s="80"/>
      <c r="Z469" s="80"/>
    </row>
    <row r="470" spans="1:26" ht="39.75" customHeight="1">
      <c r="A470" s="78" t="s">
        <v>935</v>
      </c>
      <c r="B470" s="79" t="s">
        <v>936</v>
      </c>
      <c r="C470" s="79" t="s">
        <v>937</v>
      </c>
      <c r="D470" s="78" t="s">
        <v>1044</v>
      </c>
      <c r="E470" s="80" t="s">
        <v>1045</v>
      </c>
      <c r="F470" s="78" t="s">
        <v>1089</v>
      </c>
      <c r="G470" s="80" t="s">
        <v>1090</v>
      </c>
      <c r="H470" s="81" t="s">
        <v>137</v>
      </c>
      <c r="I470" s="81"/>
      <c r="J470" s="79" t="s">
        <v>1070</v>
      </c>
      <c r="K470" s="105">
        <v>15000000</v>
      </c>
      <c r="L470" s="79" t="s">
        <v>1097</v>
      </c>
      <c r="M470" s="105">
        <v>10000000</v>
      </c>
      <c r="N470" s="84"/>
      <c r="O470" s="80"/>
      <c r="P470" s="80"/>
      <c r="Q470" s="80"/>
      <c r="R470" s="80"/>
      <c r="S470" s="80"/>
      <c r="T470" s="80"/>
      <c r="U470" s="80"/>
      <c r="V470" s="80"/>
      <c r="W470" s="80"/>
      <c r="X470" s="80"/>
      <c r="Y470" s="80"/>
      <c r="Z470" s="80"/>
    </row>
    <row r="471" spans="1:26" ht="39.75" customHeight="1">
      <c r="A471" s="78" t="s">
        <v>935</v>
      </c>
      <c r="B471" s="79" t="s">
        <v>936</v>
      </c>
      <c r="C471" s="79" t="s">
        <v>937</v>
      </c>
      <c r="D471" s="78" t="s">
        <v>1044</v>
      </c>
      <c r="E471" s="80" t="s">
        <v>1045</v>
      </c>
      <c r="F471" s="78" t="s">
        <v>1089</v>
      </c>
      <c r="G471" s="80" t="s">
        <v>1090</v>
      </c>
      <c r="H471" s="81"/>
      <c r="I471" s="81" t="s">
        <v>121</v>
      </c>
      <c r="J471" s="80" t="s">
        <v>1101</v>
      </c>
      <c r="K471" s="83">
        <v>2651629</v>
      </c>
      <c r="L471" s="80" t="s">
        <v>1101</v>
      </c>
      <c r="M471" s="83">
        <v>2731177.87</v>
      </c>
      <c r="N471" s="84"/>
      <c r="O471" s="80"/>
      <c r="P471" s="80"/>
      <c r="Q471" s="80"/>
      <c r="R471" s="80"/>
      <c r="S471" s="80"/>
      <c r="T471" s="80"/>
      <c r="U471" s="80"/>
      <c r="V471" s="80"/>
      <c r="W471" s="80"/>
      <c r="X471" s="80"/>
      <c r="Y471" s="80"/>
      <c r="Z471" s="80"/>
    </row>
    <row r="472" spans="1:26" ht="39.75" customHeight="1">
      <c r="A472" s="78" t="s">
        <v>935</v>
      </c>
      <c r="B472" s="79" t="s">
        <v>936</v>
      </c>
      <c r="C472" s="79" t="s">
        <v>937</v>
      </c>
      <c r="D472" s="78" t="s">
        <v>1044</v>
      </c>
      <c r="E472" s="80" t="s">
        <v>1045</v>
      </c>
      <c r="F472" s="78" t="s">
        <v>1089</v>
      </c>
      <c r="G472" s="80" t="s">
        <v>1090</v>
      </c>
      <c r="H472" s="81"/>
      <c r="I472" s="81" t="s">
        <v>120</v>
      </c>
      <c r="J472" s="80"/>
      <c r="K472" s="83">
        <v>0</v>
      </c>
      <c r="L472" s="80" t="s">
        <v>1102</v>
      </c>
      <c r="M472" s="105">
        <v>30000000</v>
      </c>
      <c r="N472" s="80"/>
      <c r="O472" s="80"/>
      <c r="P472" s="105"/>
      <c r="Q472" s="80"/>
      <c r="R472" s="80"/>
      <c r="S472" s="80"/>
      <c r="T472" s="80"/>
      <c r="U472" s="80"/>
      <c r="V472" s="80"/>
      <c r="W472" s="80"/>
      <c r="X472" s="80"/>
      <c r="Y472" s="80"/>
      <c r="Z472" s="80"/>
    </row>
    <row r="473" spans="1:26" ht="39.75" customHeight="1">
      <c r="A473" s="78" t="s">
        <v>935</v>
      </c>
      <c r="B473" s="79" t="s">
        <v>936</v>
      </c>
      <c r="C473" s="79" t="s">
        <v>937</v>
      </c>
      <c r="D473" s="78" t="s">
        <v>1044</v>
      </c>
      <c r="E473" s="80" t="s">
        <v>1045</v>
      </c>
      <c r="F473" s="78" t="s">
        <v>1089</v>
      </c>
      <c r="G473" s="80" t="s">
        <v>1090</v>
      </c>
      <c r="H473" s="81"/>
      <c r="I473" s="81" t="s">
        <v>246</v>
      </c>
      <c r="J473" s="80" t="s">
        <v>1104</v>
      </c>
      <c r="K473" s="83">
        <v>0</v>
      </c>
      <c r="L473" s="80" t="s">
        <v>1104</v>
      </c>
      <c r="M473" s="83">
        <v>0</v>
      </c>
      <c r="N473" s="121"/>
      <c r="O473" s="109"/>
      <c r="P473" s="172"/>
      <c r="Q473" s="80"/>
      <c r="R473" s="80"/>
      <c r="S473" s="80"/>
      <c r="T473" s="80"/>
      <c r="U473" s="80"/>
      <c r="V473" s="80"/>
      <c r="W473" s="80"/>
      <c r="X473" s="80"/>
      <c r="Y473" s="80"/>
      <c r="Z473" s="80"/>
    </row>
    <row r="474" spans="1:26" ht="39.75" customHeight="1">
      <c r="A474" s="78" t="s">
        <v>935</v>
      </c>
      <c r="B474" s="79" t="s">
        <v>936</v>
      </c>
      <c r="C474" s="79" t="s">
        <v>937</v>
      </c>
      <c r="D474" s="78" t="s">
        <v>1106</v>
      </c>
      <c r="E474" s="80" t="s">
        <v>1107</v>
      </c>
      <c r="F474" s="78" t="s">
        <v>1108</v>
      </c>
      <c r="G474" s="80" t="s">
        <v>1109</v>
      </c>
      <c r="H474" s="81" t="s">
        <v>121</v>
      </c>
      <c r="I474" s="81"/>
      <c r="J474" s="80" t="s">
        <v>1110</v>
      </c>
      <c r="K474" s="83">
        <v>2651629</v>
      </c>
      <c r="L474" s="80" t="s">
        <v>1110</v>
      </c>
      <c r="M474" s="83">
        <v>2731177.87</v>
      </c>
      <c r="N474" s="84"/>
      <c r="O474" s="80"/>
      <c r="P474" s="80"/>
      <c r="Q474" s="80"/>
      <c r="R474" s="80"/>
      <c r="S474" s="80"/>
      <c r="T474" s="80"/>
      <c r="U474" s="80"/>
      <c r="V474" s="80"/>
      <c r="W474" s="80"/>
      <c r="X474" s="80"/>
      <c r="Y474" s="80"/>
      <c r="Z474" s="80"/>
    </row>
    <row r="475" spans="1:26" ht="39.75" customHeight="1">
      <c r="A475" s="78" t="s">
        <v>935</v>
      </c>
      <c r="B475" s="79" t="s">
        <v>936</v>
      </c>
      <c r="C475" s="79" t="s">
        <v>937</v>
      </c>
      <c r="D475" s="78" t="s">
        <v>1106</v>
      </c>
      <c r="E475" s="80" t="s">
        <v>1107</v>
      </c>
      <c r="F475" s="78" t="s">
        <v>1108</v>
      </c>
      <c r="G475" s="80" t="s">
        <v>1109</v>
      </c>
      <c r="H475" s="81" t="s">
        <v>1111</v>
      </c>
      <c r="I475" s="81"/>
      <c r="J475" s="80" t="s">
        <v>1112</v>
      </c>
      <c r="K475" s="105">
        <v>7500000</v>
      </c>
      <c r="L475" s="80" t="s">
        <v>1112</v>
      </c>
      <c r="M475" s="105">
        <v>15000000</v>
      </c>
      <c r="N475" s="84" t="str">
        <f>'ANLA '!N3</f>
        <v xml:space="preserve">En el  segundo semestre del año 2020, debido a que continua las condiciones particulares generadas a partir de la emergencia sanitaria por la Pandemia COVID-19 y en cumplimiento de las medidas adoptadas por el Gobierno Nacional, esta Autoridad Ambiental con el fin de prevenir y controlar la propagación del COVID-19, a través  de las Resoluciones 00470 del 19 de marzo de 2020 y la Resolución 00574 del 21 de marzo de 2020, ordenó la suspensión de la prestación de los servicios presenciales, entre estos, las visitas técnicas de evaluación y de control y seguimiento ambiental, por el término de duración del aislamiento preventivo obligatorio ordenado por el Presidente de la República de Colombia. 
Por lo anterior, para el año 2020 se replanteó la dinámica del seguimiento, teniendo en cuenta las dificultades para realizar el seguimiento técnico con visita, a causa de la pandemia originada por el virus COVID 19.  En tal sentido, esta Autoridad Ambiental efectuó los seguimientos de forma documental, los cuales se llevaron a cabo verificando la información presentada en los informes de Avance de los Distribuidores identificados en el área de influencia del plan maestro. 
1. Exp. URB0001-00-2017, ALMACENES MÁXIMO S.A.S, seguimiento; Concepto Técnico 3802 del 25/06/2020, acogido mediante Acto Administrativo 6463 del 09/07/2020. SAN0126-00-2018; - Auto 8576 del 02 de septiembre de 2020 “Por el cual se formula un pliego de cargos dentro en un procedimiento sancionatorio ambiental y se toman otras determinaciones”. - Resolución 01259 del 24 de julio de 2020 “Por la cual se levanta una medida preventiva de amonestación escrita impuesta mediante la resolución no. 01392 del 27 de agosto de 2018, y se adoptan otras determinaciones” 
2. Exp. URB0003-00-2017, ALMACENES ÉXITO S.A., seguimiento; Concepto Técnico 5512 del 03/09/2020, acogido mediante Acto Administrativo 9051 del 15/09/2020. 
3. Exp. URB0005-00-2017, droguerías Y FARMACIAS CRUZ VERDE, seguimiento; Concepto Técnico 5796 del 17/09/2020, acogido mediante Acto Administrativo 9614 del 01/10/2020. 
4. Exp. URB0008-00-2017, JERONIMO MARTINS COLOMBIA S.A.S., seguimiento; Concepto Técnico 6047 del 30/09/2020, acogido mediante Acto Administrativo 9946 del 14/10/2020. 
5. Exp. URB0010-00-2017, FALABELLA COLOMBIA S.A., seguimiento; Concepto Técnico 5903 del 23/09/2020, acogido mediante Acto Administrativo 9766 del 07/10/2020. 
6. Exp. URB0011-00-2017, AUDIFARMA S. A, seguimiento; Concepto Técnico 5872 del 22/09/2020, acogido mediante Acto Administrativo 9703 del 05/10/2020.
7. Exp. URB0013-00-2017, COLSUBSIDIO, seguimiento; Concepto Técnico 4825 del 04/08/2020, acogido mediante Acto Administrativo 8092 del 24/08/2020. 
8. Exp. URB0016-00-2017, SODIMAC COLOMBIA S.A – HOMCENTER, seguimiento; Concepto Técnico 4975 del 12/08/2020, acogido Acto Administrativo 8099 del 24/08/2020. 
9. Exp. URB0017-00-2017, TRIDEAZ S. A, seguimiento; Concepto Técnico 5919 del 24/09/2020, acogido mediante Acto Administrativo 9767 del 07/10/2020.
10. Exp. URB0019-00-2017, LA RIVIERA S.A.S, seguimiento; Concepto Técnico 6030 del 29/09/2020, acogido mediante Acto Administrativo 9945 del 14/10/2020. 
11. Exp. URB0020-00-2017, CAFAM, seguimiento; Concepto Técnico 6949 del 13/11/2020, acogido mediante Acto Administrativo 11307 del 30/11/2020. 
12. Exp. URB0022-00-2017, COOPERATIVA COLANTA, seguimiento; Concepto Técnico 6120 del 02/10/2020, acogido mediante Acto Administrativo 10045 del 16/10/2020. 
13. Exp. URB0024-00-2017, TEXART S.A.S, seguimiento; Concepto Técnico 6241 del 09/10/2020, acogido mediante Acto Administrativo 10289 del 22/10/2020. 
14. Exp. URB0026-00-2017, IBEROMODA S.A.S., seguimiento; Concepto Técnico 6366 del 15/10/2020, acogido mediante Acto Administrativo 10466 del 28/10/2020. 
15. Exp. URB0029-00-2017, TEXMODA S.A.S., seguimiento; Concepto Técnico 6472 del 21/10/2020, acogido mediante Acto Administrativo 10532 del 29/10/2020. 
16. Exp. URB0033-00-2017, INVESAKK LTDA, seguimiento; Concepto Técnico 6351 del 15/10/2020, acogido mediante Acto Administrativo 10390 del 27/10/2020.
17. Exp. URB0035-00-2017, SUPERTIENDAS Y DROGUERIAS OLIMPICA S.A., seguimiento; Concepto Técnico 6383 del 16/10/2020, acogido mediante Acto Administrativo 10528 del 29/10/2020. 
18. Exp. URB0002-00-2018, TEXTILES LAFAYETTE SAS, seguimiento; Concepto Técnico 5614 del 09/09/2020, acogido mediante Acto Administrativo 9264 del 22/09/2020. 
19. Exp. URB0004-00-2018, CAMPOLLO S.A., seguimiento; Concepto Técnico 5791 del 17/09/2020, acogido mediante Acto Administrativo 9613 del 01/10/2020. 
20.. Exp. URB0005-00-2018, OPERACIONES Y SERVICIOS DE COMBUSTIBLE SAS, seguimiento;: Concepto Técnico 6672 del 29/10/2020, acogido mediante Acto Administrativo 10846 del 13/11/2020. 
21. Exp. URB0008-00-2018, CERESCOS S.A.S, seguimiento; Concepto Técnico 5876 del 22/09/2020, acogido mediante Acto Administrativo 9765 del 07/10/2020. 
22. Exp. URB0010-00-2018, CONTINENTE S.A.S (Archivado), seguimiento; Concepto Técnico 4461 del 23/07/2020, acogido mediante Acto Administrativo 7427 del 05/08/2020. 
23. Exp. URB0013-00-2018, CENTURY SPORTS SAS, seguimiento; Concepto Técnico 6774 del 05/11/2020, acogido mediante Acto Administrativo 10967 del 19/11/2020.
La implementación de los Programas de Uso Racional– PURBP ha permitido la reducción en unidades de bolsas plásticas de 56,91 % en el año 2019 con respecto al año 2015, lo anterior, para los establecimientos comerciales que tienen presencia en el área de estudio delimitada en el plan maestro del PNN Tayrona y que se encuentran en la jurisdicción de dos o más autoridades regionales, que cuentan con los datos de todas las vigencias y que se han presentado para seguimiento ante la ANLA. 
El presupuesto total ejecutado para esta acción es de $5.628.668. Se aporta informe sobre la metodología para el cálculo del presupuesto ejecutado.
</v>
      </c>
      <c r="O475" s="84" t="str">
        <f>'ANLA '!O3</f>
        <v xml:space="preserve">1. Memorando 2020224585-3-000. 
2. Informe de avance de las actividades de seguimiento (incluye estadística). 
3.  Acta de visita de seguimiento año 2020. Exp. URB0001-00-2017. 
4. Acto Administrativo 6463 del 09/07/2020. (URB0001-00-2017). 
5. Concepto Técnico 3802 del 25/06/2020. (URB0001-00-2017). 
6. Auto 8576 del 02 de septiembre de 2020. (SAN0126-00-2018).
7. Resolución 01259 del 24 de julio de 2020. (SAN0126-00-2018).
8. Acto Administrativo 9051 del 15/09/2020. (Exp. URB0003-00-2017). 
9. Concepto Técnico 5512 del 03/09/2020. (Exp. URB0003-00-2017).  
10. Acto Administrativo 9614 del 01/10/2020 (Exp. URB0005-00-2017).
11 concepto Técnico 5796 del 17/09/2020 (Exp. URB0005-00-2017). 
12. Acto Administrativo 9946 del 14/10/2020 (Exp. URB0008-00-2017). 
13. Concepto Técnico 6047 del 30/09/2020 (Exp. URB0008-00-2017). 
14. Acto Administrativo 9766 del 07/10/2020. (Exp. URB0010-00-2017). 
15. Concepto Técnico 5903 del 23/09/2020 (Exp. URB0010-00-2017). 
16. Acto Administrativo 9703 del 05/10/2020 (Exp. URB0011-00-2017).
17. Concepto Técnico 5872 del 22/09/2020, (Exp. URB0011-00-2017).
18. Acto Administrativo 8092 del 24/08/2020 (Exp. URB0013-00-2017)
19. Concepto Técnico 4825 del 04/08/2020 (Exp. URB0013-00-2017). 
20. Acto Administrativo 8099 del 24/08/2020 (Exp. URB0016-00-2017).. 
21. Concepto Técnico 4975 del 12/08/2020 (Exp. URB0016-00-2017). 
22. Acto Administrativo 9767 del 07/10/2020 (Exp. URB0017-00-2017). 
23. Concepto Técnico 5919 del 24/09/2020 (Exp. URB0017-00-2017). 
24. Acto Administrativo 9945 del 14/10/2020 (Exp. URB0019-00-2017)
25. Concepto Técnico 6030 del 29/09/2020 (Exp. URB0019-00-2017)
26. Acto Administrativo 11307 del 30/11/2020 (Exp. URB0020-00-2017). 
27. Concepto Técnico 6949 del 13/11/2020 (Exp. URB0020-00-2017).
28.  Administrativo 10045 del 16/10/2020 (Exp. URB0022-00-2017). 
29. Concepto Técnico 6120 del 02/10/2020 (Exp. URB0022-00-2017). 
30. Acto Administrativo 10289 del 22/10/2020 (URB0024-00-2017). 
31. Concepto Técnico 6241 del 09/10/2020 (URB0024-00-2017). 
32. Acto Administrativo 10466 del 28/10/2020 (Exp. URB0026-00-2017). 
33. Concepto Técnico 6366 del 15/10/2020 (Exp. URB0026-00-2017). 
34. Acto Administrativo 10532 del 29/10/2020 (Exp. URB0029-00-2017).  
35. Concepto Técnico 6472 del 21/10/2020 (Exp. URB0029-00-2017). 
36. Acto Administrativo 10390 del 27/10/2020 (Exp. URB0033-00-2017). 
37. Concepto Técnico 6351 del 15/10/2020 (Exp. URB0033-00-2017).
38. Acto Administrativo 10528 del 29/10/2020 (Exp. URB0035-00-2017). 
39. Concepto Técnico 6383 del 16/10/2020 (Exp. URB0035-00-2017). 
40. Acto Administrativo 9264 del 22/09/2020 (Exp. URB0002-00-2018). 
41. Concepto Técnico 5614 del 09/09/2020 (Exp. URB0002-00-2018).
42. Acto Administrativo 9613 del 01/10/2020 (Exp. URB0004-00-2018). 
43. Concepto Técnico 5791 del 17/09/2020 (Exp. URB0004-00-2018). 
44. Acto Administrativo 10846 del 13/11/2020 (Exp. URB0005-00-2018). 
45. Concepto Técnico 6672 del 29/10/2020 (Exp. URB0005-00-2018).  
46. Acto Administrativo 9765 del 07/10/2020 (Exp. URB0008-00-2018). 
47. Concepto Técnico 5876 del 22/09/2020 (Exp. URB0008-00-2018). 
48.  Acto Administrativo 7427 del 05/08/2020 (Exp. URB0010-00-2018). 
49. Concepto Técnico 4461 del 23/07/2020 (Exp. URB0010-00-2018).
50. Acto Administrativo 10967 del 19/11/2020 (Exp. URB0013-00-2018).
51. Concepto Técnico 6774 del 05/11/2020 (Exp. URB0013-00-2018).
 52. Informe presupuesto ejecutado.
</v>
      </c>
      <c r="P475" s="98"/>
      <c r="Q475" s="80"/>
      <c r="R475" s="80"/>
      <c r="S475" s="80"/>
      <c r="T475" s="80"/>
      <c r="U475" s="80"/>
      <c r="V475" s="80"/>
      <c r="W475" s="80"/>
      <c r="X475" s="80"/>
      <c r="Y475" s="80"/>
      <c r="Z475" s="80"/>
    </row>
    <row r="476" spans="1:26" ht="39.75" customHeight="1">
      <c r="A476" s="78" t="s">
        <v>935</v>
      </c>
      <c r="B476" s="79" t="s">
        <v>936</v>
      </c>
      <c r="C476" s="79" t="s">
        <v>937</v>
      </c>
      <c r="D476" s="78" t="s">
        <v>1106</v>
      </c>
      <c r="E476" s="80" t="s">
        <v>1107</v>
      </c>
      <c r="F476" s="78" t="s">
        <v>1108</v>
      </c>
      <c r="G476" s="80" t="s">
        <v>1109</v>
      </c>
      <c r="H476" s="81" t="s">
        <v>190</v>
      </c>
      <c r="I476" s="81"/>
      <c r="J476" s="80" t="s">
        <v>1113</v>
      </c>
      <c r="K476" s="83">
        <v>20000000</v>
      </c>
      <c r="L476" s="80"/>
      <c r="M476" s="83">
        <v>0</v>
      </c>
      <c r="N476" s="80"/>
      <c r="O476" s="80"/>
      <c r="P476" s="80"/>
      <c r="Q476" s="80"/>
      <c r="R476" s="80"/>
      <c r="S476" s="80"/>
      <c r="T476" s="80"/>
      <c r="U476" s="80"/>
      <c r="V476" s="80"/>
      <c r="W476" s="80"/>
      <c r="X476" s="80"/>
      <c r="Y476" s="80"/>
      <c r="Z476" s="80"/>
    </row>
    <row r="477" spans="1:26" ht="39.75" customHeight="1">
      <c r="A477" s="78" t="s">
        <v>935</v>
      </c>
      <c r="B477" s="79" t="s">
        <v>936</v>
      </c>
      <c r="C477" s="79" t="s">
        <v>937</v>
      </c>
      <c r="D477" s="78" t="s">
        <v>1106</v>
      </c>
      <c r="E477" s="80" t="s">
        <v>1107</v>
      </c>
      <c r="F477" s="78" t="s">
        <v>1108</v>
      </c>
      <c r="G477" s="80" t="s">
        <v>1109</v>
      </c>
      <c r="H477" s="81" t="s">
        <v>246</v>
      </c>
      <c r="I477" s="81"/>
      <c r="J477" s="80" t="s">
        <v>1115</v>
      </c>
      <c r="K477" s="83">
        <v>0</v>
      </c>
      <c r="L477" s="80" t="s">
        <v>1115</v>
      </c>
      <c r="M477" s="83">
        <v>0</v>
      </c>
      <c r="N477" s="121"/>
      <c r="O477" s="80"/>
      <c r="P477" s="98"/>
      <c r="Q477" s="80"/>
      <c r="R477" s="80"/>
      <c r="S477" s="80"/>
      <c r="T477" s="80"/>
      <c r="U477" s="80"/>
      <c r="V477" s="80"/>
      <c r="W477" s="80"/>
      <c r="X477" s="80"/>
      <c r="Y477" s="80"/>
      <c r="Z477" s="80"/>
    </row>
    <row r="478" spans="1:26" ht="39.75" customHeight="1">
      <c r="A478" s="78" t="s">
        <v>935</v>
      </c>
      <c r="B478" s="79" t="s">
        <v>936</v>
      </c>
      <c r="C478" s="79" t="s">
        <v>937</v>
      </c>
      <c r="D478" s="78" t="s">
        <v>1106</v>
      </c>
      <c r="E478" s="80" t="s">
        <v>1107</v>
      </c>
      <c r="F478" s="78" t="s">
        <v>1117</v>
      </c>
      <c r="G478" s="80" t="s">
        <v>1118</v>
      </c>
      <c r="H478" s="81" t="s">
        <v>121</v>
      </c>
      <c r="I478" s="81"/>
      <c r="J478" s="80" t="s">
        <v>1119</v>
      </c>
      <c r="K478" s="83">
        <v>5642147</v>
      </c>
      <c r="L478" s="80"/>
      <c r="M478" s="83">
        <v>0</v>
      </c>
      <c r="N478" s="84"/>
      <c r="O478" s="80"/>
      <c r="P478" s="80"/>
      <c r="Q478" s="80"/>
      <c r="R478" s="80"/>
      <c r="S478" s="80"/>
      <c r="T478" s="80"/>
      <c r="U478" s="80"/>
      <c r="V478" s="80"/>
      <c r="W478" s="80"/>
      <c r="X478" s="80"/>
      <c r="Y478" s="80"/>
      <c r="Z478" s="80"/>
    </row>
    <row r="479" spans="1:26" ht="39.75" customHeight="1">
      <c r="A479" s="78" t="s">
        <v>935</v>
      </c>
      <c r="B479" s="79" t="s">
        <v>936</v>
      </c>
      <c r="C479" s="79" t="s">
        <v>937</v>
      </c>
      <c r="D479" s="78" t="s">
        <v>1106</v>
      </c>
      <c r="E479" s="80" t="s">
        <v>1107</v>
      </c>
      <c r="F479" s="78" t="s">
        <v>1117</v>
      </c>
      <c r="G479" s="80" t="s">
        <v>1118</v>
      </c>
      <c r="H479" s="81" t="s">
        <v>190</v>
      </c>
      <c r="I479" s="81"/>
      <c r="J479" s="80" t="s">
        <v>1120</v>
      </c>
      <c r="K479" s="105">
        <v>17594374</v>
      </c>
      <c r="L479" s="164" t="s">
        <v>1121</v>
      </c>
      <c r="M479" s="105">
        <v>21992967.5</v>
      </c>
      <c r="N479" s="80"/>
      <c r="O479" s="80"/>
      <c r="P479" s="105"/>
      <c r="Q479" s="80"/>
      <c r="R479" s="80"/>
      <c r="S479" s="80"/>
      <c r="T479" s="80"/>
      <c r="U479" s="80"/>
      <c r="V479" s="80"/>
      <c r="W479" s="80"/>
      <c r="X479" s="80"/>
      <c r="Y479" s="80"/>
      <c r="Z479" s="80"/>
    </row>
    <row r="480" spans="1:26" ht="39.75" customHeight="1">
      <c r="A480" s="78" t="s">
        <v>935</v>
      </c>
      <c r="B480" s="79" t="s">
        <v>936</v>
      </c>
      <c r="C480" s="79" t="s">
        <v>937</v>
      </c>
      <c r="D480" s="78" t="s">
        <v>1106</v>
      </c>
      <c r="E480" s="80" t="s">
        <v>1107</v>
      </c>
      <c r="F480" s="78" t="s">
        <v>1117</v>
      </c>
      <c r="G480" s="80" t="s">
        <v>1118</v>
      </c>
      <c r="H480" s="81" t="s">
        <v>246</v>
      </c>
      <c r="I480" s="81"/>
      <c r="J480" s="80" t="s">
        <v>1123</v>
      </c>
      <c r="K480" s="83">
        <v>3000000</v>
      </c>
      <c r="L480" s="80" t="s">
        <v>1124</v>
      </c>
      <c r="M480" s="83">
        <f>2*K480*1.1</f>
        <v>6600000.0000000009</v>
      </c>
      <c r="N480" s="80"/>
      <c r="O480" s="80"/>
      <c r="P480" s="98"/>
      <c r="Q480" s="80"/>
      <c r="R480" s="80"/>
      <c r="S480" s="80"/>
      <c r="T480" s="80"/>
      <c r="U480" s="80"/>
      <c r="V480" s="80"/>
      <c r="W480" s="80"/>
      <c r="X480" s="80"/>
      <c r="Y480" s="80"/>
      <c r="Z480" s="80"/>
    </row>
    <row r="481" spans="1:26" ht="39.75" customHeight="1">
      <c r="A481" s="78" t="s">
        <v>935</v>
      </c>
      <c r="B481" s="79" t="s">
        <v>936</v>
      </c>
      <c r="C481" s="79" t="s">
        <v>937</v>
      </c>
      <c r="D481" s="78" t="s">
        <v>1106</v>
      </c>
      <c r="E481" s="80" t="s">
        <v>1107</v>
      </c>
      <c r="F481" s="78" t="s">
        <v>1126</v>
      </c>
      <c r="G481" s="80" t="s">
        <v>1127</v>
      </c>
      <c r="H481" s="123" t="s">
        <v>2558</v>
      </c>
      <c r="I481" s="168"/>
      <c r="J481" s="84" t="s">
        <v>1075</v>
      </c>
      <c r="K481" s="98">
        <v>0</v>
      </c>
      <c r="L481" s="80" t="s">
        <v>961</v>
      </c>
      <c r="M481" s="99">
        <v>0</v>
      </c>
      <c r="N481" s="123"/>
      <c r="O481" s="123"/>
      <c r="P481" s="80"/>
      <c r="Q481" s="80"/>
      <c r="R481" s="80"/>
      <c r="S481" s="80"/>
      <c r="T481" s="80"/>
      <c r="U481" s="80"/>
      <c r="V481" s="80"/>
      <c r="W481" s="80"/>
      <c r="X481" s="80"/>
      <c r="Y481" s="80"/>
      <c r="Z481" s="80"/>
    </row>
    <row r="482" spans="1:26" ht="39.75" customHeight="1">
      <c r="A482" s="78" t="s">
        <v>935</v>
      </c>
      <c r="B482" s="79" t="s">
        <v>936</v>
      </c>
      <c r="C482" s="79" t="s">
        <v>937</v>
      </c>
      <c r="D482" s="78" t="s">
        <v>1106</v>
      </c>
      <c r="E482" s="80" t="s">
        <v>1107</v>
      </c>
      <c r="F482" s="78" t="s">
        <v>1126</v>
      </c>
      <c r="G482" s="80" t="s">
        <v>1127</v>
      </c>
      <c r="H482" s="169" t="s">
        <v>2559</v>
      </c>
      <c r="I482" s="168"/>
      <c r="J482" s="84"/>
      <c r="K482" s="98"/>
      <c r="L482" s="80"/>
      <c r="M482" s="99"/>
      <c r="N482" s="123"/>
      <c r="O482" s="123"/>
      <c r="P482" s="80"/>
      <c r="Q482" s="80"/>
      <c r="R482" s="80"/>
      <c r="S482" s="80"/>
      <c r="T482" s="80"/>
      <c r="U482" s="80"/>
      <c r="V482" s="80"/>
      <c r="W482" s="80"/>
      <c r="X482" s="80"/>
      <c r="Y482" s="80"/>
      <c r="Z482" s="80"/>
    </row>
    <row r="483" spans="1:26" ht="41.25" customHeight="1">
      <c r="A483" s="78" t="s">
        <v>935</v>
      </c>
      <c r="B483" s="79" t="s">
        <v>936</v>
      </c>
      <c r="C483" s="79" t="s">
        <v>937</v>
      </c>
      <c r="D483" s="78" t="s">
        <v>1106</v>
      </c>
      <c r="E483" s="80" t="s">
        <v>1107</v>
      </c>
      <c r="F483" s="78" t="s">
        <v>1126</v>
      </c>
      <c r="G483" s="80" t="s">
        <v>1127</v>
      </c>
      <c r="H483" s="81" t="s">
        <v>78</v>
      </c>
      <c r="I483" s="81"/>
      <c r="J483" s="80" t="s">
        <v>1128</v>
      </c>
      <c r="K483" s="83">
        <v>0</v>
      </c>
      <c r="L483" s="80">
        <v>0</v>
      </c>
      <c r="M483" s="83">
        <v>0</v>
      </c>
      <c r="N483" s="119"/>
      <c r="O483" s="108"/>
      <c r="P483" s="80"/>
      <c r="Q483" s="80"/>
      <c r="R483" s="80"/>
      <c r="S483" s="80"/>
      <c r="T483" s="80"/>
      <c r="U483" s="80"/>
      <c r="V483" s="80"/>
      <c r="W483" s="80"/>
      <c r="X483" s="80"/>
      <c r="Y483" s="80"/>
      <c r="Z483" s="80"/>
    </row>
    <row r="484" spans="1:26" ht="39.75" customHeight="1">
      <c r="A484" s="78" t="s">
        <v>935</v>
      </c>
      <c r="B484" s="79" t="s">
        <v>936</v>
      </c>
      <c r="C484" s="79" t="s">
        <v>937</v>
      </c>
      <c r="D484" s="78" t="s">
        <v>1106</v>
      </c>
      <c r="E484" s="80" t="s">
        <v>1107</v>
      </c>
      <c r="F484" s="78" t="s">
        <v>1126</v>
      </c>
      <c r="G484" s="80" t="s">
        <v>1127</v>
      </c>
      <c r="H484" s="81" t="s">
        <v>322</v>
      </c>
      <c r="I484" s="81"/>
      <c r="J484" s="80" t="s">
        <v>1129</v>
      </c>
      <c r="K484" s="105">
        <v>2000000</v>
      </c>
      <c r="L484" s="80" t="s">
        <v>1130</v>
      </c>
      <c r="M484" s="105">
        <v>3000000</v>
      </c>
      <c r="N484" s="151"/>
      <c r="O484" s="80"/>
      <c r="P484" s="80"/>
      <c r="Q484" s="80"/>
      <c r="R484" s="80"/>
      <c r="S484" s="80"/>
      <c r="T484" s="80"/>
      <c r="U484" s="80"/>
      <c r="V484" s="80"/>
      <c r="W484" s="80"/>
      <c r="X484" s="80"/>
      <c r="Y484" s="80"/>
      <c r="Z484" s="80"/>
    </row>
    <row r="485" spans="1:26" ht="39.75" customHeight="1">
      <c r="A485" s="78" t="s">
        <v>935</v>
      </c>
      <c r="B485" s="79" t="s">
        <v>936</v>
      </c>
      <c r="C485" s="79" t="s">
        <v>937</v>
      </c>
      <c r="D485" s="78" t="s">
        <v>1106</v>
      </c>
      <c r="E485" s="80" t="s">
        <v>1107</v>
      </c>
      <c r="F485" s="78" t="s">
        <v>1126</v>
      </c>
      <c r="G485" s="80" t="s">
        <v>1127</v>
      </c>
      <c r="H485" s="81" t="s">
        <v>86</v>
      </c>
      <c r="I485" s="81"/>
      <c r="J485" s="80" t="s">
        <v>1134</v>
      </c>
      <c r="K485" s="83">
        <v>5000000</v>
      </c>
      <c r="L485" s="80" t="s">
        <v>2580</v>
      </c>
      <c r="M485" s="83">
        <v>5000000</v>
      </c>
      <c r="N485" s="80"/>
      <c r="O485" s="80"/>
      <c r="P485" s="80"/>
      <c r="Q485" s="80"/>
      <c r="R485" s="80"/>
      <c r="S485" s="80"/>
      <c r="T485" s="80"/>
      <c r="U485" s="80"/>
      <c r="V485" s="80"/>
      <c r="W485" s="80"/>
      <c r="X485" s="80"/>
      <c r="Y485" s="80"/>
      <c r="Z485" s="80"/>
    </row>
    <row r="486" spans="1:26" ht="39.75" customHeight="1">
      <c r="A486" s="78" t="s">
        <v>935</v>
      </c>
      <c r="B486" s="79" t="s">
        <v>936</v>
      </c>
      <c r="C486" s="79" t="s">
        <v>937</v>
      </c>
      <c r="D486" s="78" t="s">
        <v>1106</v>
      </c>
      <c r="E486" s="80" t="s">
        <v>1107</v>
      </c>
      <c r="F486" s="78" t="s">
        <v>1126</v>
      </c>
      <c r="G486" s="80" t="s">
        <v>1127</v>
      </c>
      <c r="H486" s="81" t="s">
        <v>137</v>
      </c>
      <c r="I486" s="81"/>
      <c r="J486" s="80" t="s">
        <v>1138</v>
      </c>
      <c r="K486" s="105">
        <v>14000000</v>
      </c>
      <c r="L486" s="80" t="s">
        <v>1139</v>
      </c>
      <c r="M486" s="105">
        <v>10000000</v>
      </c>
      <c r="N486" s="84"/>
      <c r="O486" s="80"/>
      <c r="P486" s="80"/>
      <c r="Q486" s="80"/>
      <c r="R486" s="80"/>
      <c r="S486" s="80"/>
      <c r="T486" s="80"/>
      <c r="U486" s="80"/>
      <c r="V486" s="80"/>
      <c r="W486" s="80"/>
      <c r="X486" s="80"/>
      <c r="Y486" s="80"/>
      <c r="Z486" s="80"/>
    </row>
    <row r="487" spans="1:26" ht="39.75" customHeight="1">
      <c r="A487" s="78" t="s">
        <v>935</v>
      </c>
      <c r="B487" s="79" t="s">
        <v>936</v>
      </c>
      <c r="C487" s="79" t="s">
        <v>937</v>
      </c>
      <c r="D487" s="78" t="s">
        <v>1142</v>
      </c>
      <c r="E487" s="80" t="s">
        <v>1143</v>
      </c>
      <c r="F487" s="78" t="s">
        <v>1144</v>
      </c>
      <c r="G487" s="80" t="s">
        <v>1145</v>
      </c>
      <c r="H487" s="123" t="s">
        <v>2558</v>
      </c>
      <c r="I487" s="168"/>
      <c r="J487" s="84" t="s">
        <v>994</v>
      </c>
      <c r="K487" s="98">
        <v>0</v>
      </c>
      <c r="L487" s="80" t="s">
        <v>961</v>
      </c>
      <c r="M487" s="99">
        <v>0</v>
      </c>
      <c r="N487" s="123"/>
      <c r="O487" s="80"/>
      <c r="P487" s="80"/>
      <c r="Q487" s="80"/>
      <c r="R487" s="80"/>
      <c r="S487" s="80"/>
      <c r="T487" s="80"/>
      <c r="U487" s="80"/>
      <c r="V487" s="80"/>
      <c r="W487" s="80"/>
      <c r="X487" s="80"/>
      <c r="Y487" s="80"/>
      <c r="Z487" s="80"/>
    </row>
    <row r="488" spans="1:26" ht="39.75" customHeight="1">
      <c r="A488" s="78" t="s">
        <v>935</v>
      </c>
      <c r="B488" s="79" t="s">
        <v>936</v>
      </c>
      <c r="C488" s="79" t="s">
        <v>937</v>
      </c>
      <c r="D488" s="78" t="s">
        <v>1142</v>
      </c>
      <c r="E488" s="80" t="s">
        <v>1143</v>
      </c>
      <c r="F488" s="78" t="s">
        <v>1144</v>
      </c>
      <c r="G488" s="80" t="s">
        <v>1145</v>
      </c>
      <c r="H488" s="169" t="s">
        <v>2559</v>
      </c>
      <c r="I488" s="168"/>
      <c r="J488" s="84" t="s">
        <v>994</v>
      </c>
      <c r="K488" s="98"/>
      <c r="L488" s="80"/>
      <c r="M488" s="99"/>
      <c r="N488" s="123"/>
      <c r="O488" s="80"/>
      <c r="P488" s="80"/>
      <c r="Q488" s="80"/>
      <c r="R488" s="80"/>
      <c r="S488" s="80"/>
      <c r="T488" s="80"/>
      <c r="U488" s="80"/>
      <c r="V488" s="80"/>
      <c r="W488" s="80"/>
      <c r="X488" s="80"/>
      <c r="Y488" s="80"/>
      <c r="Z488" s="80"/>
    </row>
    <row r="489" spans="1:26" ht="39.75" customHeight="1">
      <c r="A489" s="78" t="s">
        <v>935</v>
      </c>
      <c r="B489" s="79" t="s">
        <v>936</v>
      </c>
      <c r="C489" s="79" t="s">
        <v>937</v>
      </c>
      <c r="D489" s="78" t="s">
        <v>1142</v>
      </c>
      <c r="E489" s="80" t="s">
        <v>1143</v>
      </c>
      <c r="F489" s="78" t="s">
        <v>1144</v>
      </c>
      <c r="G489" s="80" t="s">
        <v>1145</v>
      </c>
      <c r="H489" s="81" t="s">
        <v>78</v>
      </c>
      <c r="I489" s="81"/>
      <c r="J489" s="80" t="s">
        <v>1146</v>
      </c>
      <c r="K489" s="83">
        <v>0</v>
      </c>
      <c r="L489" s="80">
        <v>0</v>
      </c>
      <c r="M489" s="83">
        <v>0</v>
      </c>
      <c r="N489" s="119"/>
      <c r="O489" s="108"/>
      <c r="P489" s="80"/>
      <c r="Q489" s="80"/>
      <c r="R489" s="80"/>
      <c r="S489" s="80"/>
      <c r="T489" s="80"/>
      <c r="U489" s="80"/>
      <c r="V489" s="80"/>
      <c r="W489" s="80"/>
      <c r="X489" s="80"/>
      <c r="Y489" s="80"/>
      <c r="Z489" s="80"/>
    </row>
    <row r="490" spans="1:26" ht="39.75" customHeight="1">
      <c r="A490" s="78" t="s">
        <v>935</v>
      </c>
      <c r="B490" s="79" t="s">
        <v>936</v>
      </c>
      <c r="C490" s="79" t="s">
        <v>937</v>
      </c>
      <c r="D490" s="78" t="s">
        <v>1142</v>
      </c>
      <c r="E490" s="80" t="s">
        <v>1143</v>
      </c>
      <c r="F490" s="78" t="s">
        <v>1144</v>
      </c>
      <c r="G490" s="80" t="s">
        <v>1145</v>
      </c>
      <c r="H490" s="81" t="s">
        <v>322</v>
      </c>
      <c r="I490" s="81"/>
      <c r="J490" s="80" t="s">
        <v>1147</v>
      </c>
      <c r="K490" s="105">
        <v>2000000</v>
      </c>
      <c r="L490" s="79" t="s">
        <v>1148</v>
      </c>
      <c r="M490" s="105">
        <v>3000000</v>
      </c>
      <c r="N490" s="80"/>
      <c r="O490" s="80"/>
      <c r="P490" s="80"/>
      <c r="Q490" s="80"/>
      <c r="R490" s="80"/>
      <c r="S490" s="80"/>
      <c r="T490" s="80"/>
      <c r="U490" s="80"/>
      <c r="V490" s="80"/>
      <c r="W490" s="80"/>
      <c r="X490" s="80"/>
      <c r="Y490" s="80"/>
      <c r="Z490" s="80"/>
    </row>
    <row r="491" spans="1:26" ht="39.75" customHeight="1">
      <c r="A491" s="78" t="s">
        <v>935</v>
      </c>
      <c r="B491" s="79" t="s">
        <v>936</v>
      </c>
      <c r="C491" s="79" t="s">
        <v>937</v>
      </c>
      <c r="D491" s="78" t="s">
        <v>1142</v>
      </c>
      <c r="E491" s="80" t="s">
        <v>1143</v>
      </c>
      <c r="F491" s="78" t="s">
        <v>1144</v>
      </c>
      <c r="G491" s="80" t="s">
        <v>1145</v>
      </c>
      <c r="H491" s="81" t="s">
        <v>86</v>
      </c>
      <c r="I491" s="81"/>
      <c r="J491" s="80" t="s">
        <v>2581</v>
      </c>
      <c r="K491" s="83">
        <v>3000000</v>
      </c>
      <c r="L491" s="80" t="s">
        <v>2582</v>
      </c>
      <c r="M491" s="83">
        <v>3000000</v>
      </c>
      <c r="N491" s="80"/>
      <c r="O491" s="80"/>
      <c r="P491" s="80"/>
      <c r="Q491" s="80"/>
      <c r="R491" s="80"/>
      <c r="S491" s="80"/>
      <c r="T491" s="80"/>
      <c r="U491" s="80"/>
      <c r="V491" s="80"/>
      <c r="W491" s="80"/>
      <c r="X491" s="80"/>
      <c r="Y491" s="80"/>
      <c r="Z491" s="80"/>
    </row>
    <row r="492" spans="1:26" ht="39.75" customHeight="1">
      <c r="A492" s="78" t="s">
        <v>935</v>
      </c>
      <c r="B492" s="79" t="s">
        <v>936</v>
      </c>
      <c r="C492" s="79" t="s">
        <v>937</v>
      </c>
      <c r="D492" s="78" t="s">
        <v>1142</v>
      </c>
      <c r="E492" s="80" t="s">
        <v>1143</v>
      </c>
      <c r="F492" s="78" t="s">
        <v>1144</v>
      </c>
      <c r="G492" s="80" t="s">
        <v>1145</v>
      </c>
      <c r="H492" s="81" t="s">
        <v>137</v>
      </c>
      <c r="I492" s="81"/>
      <c r="J492" s="80" t="s">
        <v>1156</v>
      </c>
      <c r="K492" s="105">
        <v>7000000</v>
      </c>
      <c r="L492" s="79" t="s">
        <v>1148</v>
      </c>
      <c r="M492" s="105">
        <v>8000000</v>
      </c>
      <c r="N492" s="84"/>
      <c r="O492" s="80"/>
      <c r="P492" s="80"/>
      <c r="Q492" s="80"/>
      <c r="R492" s="80"/>
      <c r="S492" s="80"/>
      <c r="T492" s="80"/>
      <c r="U492" s="80"/>
      <c r="V492" s="80"/>
      <c r="W492" s="80"/>
      <c r="X492" s="80"/>
      <c r="Y492" s="80"/>
      <c r="Z492" s="80"/>
    </row>
    <row r="493" spans="1:26" ht="39.75" customHeight="1">
      <c r="A493" s="78" t="s">
        <v>935</v>
      </c>
      <c r="B493" s="79" t="s">
        <v>936</v>
      </c>
      <c r="C493" s="79" t="s">
        <v>937</v>
      </c>
      <c r="D493" s="78" t="s">
        <v>1142</v>
      </c>
      <c r="E493" s="80" t="s">
        <v>1143</v>
      </c>
      <c r="F493" s="78" t="s">
        <v>1157</v>
      </c>
      <c r="G493" s="80" t="s">
        <v>1158</v>
      </c>
      <c r="H493" s="80" t="s">
        <v>2558</v>
      </c>
      <c r="I493" s="168"/>
      <c r="J493" s="84" t="s">
        <v>994</v>
      </c>
      <c r="K493" s="98">
        <v>0</v>
      </c>
      <c r="L493" s="80" t="s">
        <v>961</v>
      </c>
      <c r="M493" s="99">
        <v>0</v>
      </c>
      <c r="N493" s="84"/>
      <c r="O493" s="80"/>
      <c r="P493" s="80"/>
      <c r="Q493" s="80"/>
      <c r="R493" s="80"/>
      <c r="S493" s="80"/>
      <c r="T493" s="80"/>
      <c r="U493" s="80"/>
      <c r="V493" s="80"/>
      <c r="W493" s="80"/>
      <c r="X493" s="80"/>
      <c r="Y493" s="80"/>
      <c r="Z493" s="80"/>
    </row>
    <row r="494" spans="1:26" ht="39.75" customHeight="1">
      <c r="A494" s="78" t="s">
        <v>935</v>
      </c>
      <c r="B494" s="79" t="s">
        <v>936</v>
      </c>
      <c r="C494" s="79" t="s">
        <v>937</v>
      </c>
      <c r="D494" s="78" t="s">
        <v>1142</v>
      </c>
      <c r="E494" s="80" t="s">
        <v>1143</v>
      </c>
      <c r="F494" s="78" t="s">
        <v>1157</v>
      </c>
      <c r="G494" s="80" t="s">
        <v>1158</v>
      </c>
      <c r="H494" s="81" t="s">
        <v>2559</v>
      </c>
      <c r="I494" s="168"/>
      <c r="J494" s="84"/>
      <c r="K494" s="98"/>
      <c r="L494" s="80"/>
      <c r="M494" s="99"/>
      <c r="N494" s="84"/>
      <c r="O494" s="80"/>
      <c r="P494" s="80"/>
      <c r="Q494" s="80"/>
      <c r="R494" s="80"/>
      <c r="S494" s="80"/>
      <c r="T494" s="80"/>
      <c r="U494" s="80"/>
      <c r="V494" s="80"/>
      <c r="W494" s="80"/>
      <c r="X494" s="80"/>
      <c r="Y494" s="80"/>
      <c r="Z494" s="80"/>
    </row>
    <row r="495" spans="1:26" ht="39.75" customHeight="1">
      <c r="A495" s="78" t="s">
        <v>935</v>
      </c>
      <c r="B495" s="79" t="s">
        <v>936</v>
      </c>
      <c r="C495" s="79" t="s">
        <v>937</v>
      </c>
      <c r="D495" s="78" t="s">
        <v>1142</v>
      </c>
      <c r="E495" s="80" t="s">
        <v>1143</v>
      </c>
      <c r="F495" s="78" t="s">
        <v>1157</v>
      </c>
      <c r="G495" s="80" t="s">
        <v>1158</v>
      </c>
      <c r="H495" s="81" t="s">
        <v>78</v>
      </c>
      <c r="I495" s="81"/>
      <c r="J495" s="80" t="s">
        <v>1159</v>
      </c>
      <c r="K495" s="83">
        <v>30000000</v>
      </c>
      <c r="L495" s="80" t="s">
        <v>1159</v>
      </c>
      <c r="M495" s="83">
        <v>30000000</v>
      </c>
      <c r="N495" s="84"/>
      <c r="O495" s="108"/>
      <c r="P495" s="80"/>
      <c r="Q495" s="80"/>
      <c r="R495" s="80"/>
      <c r="S495" s="80"/>
      <c r="T495" s="80"/>
      <c r="U495" s="80"/>
      <c r="V495" s="80"/>
      <c r="W495" s="80"/>
      <c r="X495" s="80"/>
      <c r="Y495" s="80"/>
      <c r="Z495" s="80"/>
    </row>
    <row r="496" spans="1:26" ht="39.75" customHeight="1">
      <c r="A496" s="78" t="s">
        <v>935</v>
      </c>
      <c r="B496" s="79" t="s">
        <v>936</v>
      </c>
      <c r="C496" s="79" t="s">
        <v>937</v>
      </c>
      <c r="D496" s="78" t="s">
        <v>1142</v>
      </c>
      <c r="E496" s="80" t="s">
        <v>1143</v>
      </c>
      <c r="F496" s="78" t="s">
        <v>1157</v>
      </c>
      <c r="G496" s="80" t="s">
        <v>1158</v>
      </c>
      <c r="H496" s="81" t="s">
        <v>322</v>
      </c>
      <c r="I496" s="81"/>
      <c r="J496" s="80" t="s">
        <v>1160</v>
      </c>
      <c r="K496" s="105">
        <v>2000000</v>
      </c>
      <c r="L496" s="80" t="s">
        <v>1160</v>
      </c>
      <c r="M496" s="105">
        <v>3000000</v>
      </c>
      <c r="N496" s="84"/>
      <c r="O496" s="80"/>
      <c r="P496" s="80"/>
      <c r="Q496" s="80"/>
      <c r="R496" s="80"/>
      <c r="S496" s="80"/>
      <c r="T496" s="80"/>
      <c r="U496" s="80"/>
      <c r="V496" s="80"/>
      <c r="W496" s="80"/>
      <c r="X496" s="80"/>
      <c r="Y496" s="80"/>
      <c r="Z496" s="80"/>
    </row>
    <row r="497" spans="1:26" ht="39.75" customHeight="1">
      <c r="A497" s="78" t="s">
        <v>935</v>
      </c>
      <c r="B497" s="79" t="s">
        <v>936</v>
      </c>
      <c r="C497" s="79" t="s">
        <v>937</v>
      </c>
      <c r="D497" s="78" t="s">
        <v>1142</v>
      </c>
      <c r="E497" s="80" t="s">
        <v>1143</v>
      </c>
      <c r="F497" s="78" t="s">
        <v>1157</v>
      </c>
      <c r="G497" s="80" t="s">
        <v>1158</v>
      </c>
      <c r="H497" s="81" t="s">
        <v>328</v>
      </c>
      <c r="I497" s="81"/>
      <c r="J497" s="80" t="s">
        <v>1161</v>
      </c>
      <c r="K497" s="83">
        <v>3000000</v>
      </c>
      <c r="L497" s="80" t="s">
        <v>1162</v>
      </c>
      <c r="M497" s="83">
        <v>3000000</v>
      </c>
      <c r="N497" s="84"/>
      <c r="O497" s="80"/>
      <c r="P497" s="80"/>
      <c r="Q497" s="80"/>
      <c r="R497" s="80"/>
      <c r="S497" s="80"/>
      <c r="T497" s="80"/>
      <c r="U497" s="80"/>
      <c r="V497" s="80"/>
      <c r="W497" s="80"/>
      <c r="X497" s="80"/>
      <c r="Y497" s="80"/>
      <c r="Z497" s="80"/>
    </row>
    <row r="498" spans="1:26" ht="39.75" customHeight="1">
      <c r="A498" s="78" t="s">
        <v>935</v>
      </c>
      <c r="B498" s="79" t="s">
        <v>936</v>
      </c>
      <c r="C498" s="79" t="s">
        <v>937</v>
      </c>
      <c r="D498" s="78" t="s">
        <v>1142</v>
      </c>
      <c r="E498" s="80" t="s">
        <v>1143</v>
      </c>
      <c r="F498" s="78" t="s">
        <v>1157</v>
      </c>
      <c r="G498" s="80" t="s">
        <v>1158</v>
      </c>
      <c r="H498" s="81" t="s">
        <v>137</v>
      </c>
      <c r="I498" s="81"/>
      <c r="J498" s="80" t="s">
        <v>1163</v>
      </c>
      <c r="K498" s="105">
        <v>7000000</v>
      </c>
      <c r="L498" s="80" t="s">
        <v>1164</v>
      </c>
      <c r="M498" s="105">
        <v>7000000</v>
      </c>
      <c r="N498" s="84"/>
      <c r="O498" s="113"/>
      <c r="P498" s="80"/>
      <c r="Q498" s="80"/>
      <c r="R498" s="80"/>
      <c r="S498" s="80"/>
      <c r="T498" s="80"/>
      <c r="U498" s="80"/>
      <c r="V498" s="80"/>
      <c r="W498" s="80"/>
      <c r="X498" s="80"/>
      <c r="Y498" s="80"/>
      <c r="Z498" s="80"/>
    </row>
    <row r="499" spans="1:26" ht="39.75" customHeight="1">
      <c r="A499" s="78" t="s">
        <v>935</v>
      </c>
      <c r="B499" s="79" t="s">
        <v>936</v>
      </c>
      <c r="C499" s="79" t="s">
        <v>937</v>
      </c>
      <c r="D499" s="78" t="s">
        <v>1142</v>
      </c>
      <c r="E499" s="80" t="s">
        <v>1143</v>
      </c>
      <c r="F499" s="78" t="s">
        <v>1157</v>
      </c>
      <c r="G499" s="80" t="s">
        <v>1158</v>
      </c>
      <c r="H499" s="81" t="s">
        <v>1167</v>
      </c>
      <c r="I499" s="81"/>
      <c r="J499" s="142" t="s">
        <v>2583</v>
      </c>
      <c r="K499" s="83">
        <v>0</v>
      </c>
      <c r="L499" s="142" t="s">
        <v>1169</v>
      </c>
      <c r="M499" s="105">
        <v>0</v>
      </c>
      <c r="N499" s="84"/>
      <c r="O499" s="109"/>
      <c r="P499" s="109"/>
      <c r="Q499" s="80"/>
      <c r="R499" s="80"/>
      <c r="S499" s="80"/>
      <c r="T499" s="80"/>
      <c r="U499" s="80"/>
      <c r="V499" s="80"/>
      <c r="W499" s="80"/>
      <c r="X499" s="80"/>
      <c r="Y499" s="80"/>
      <c r="Z499" s="80"/>
    </row>
    <row r="500" spans="1:26" ht="39.75" customHeight="1">
      <c r="A500" s="78" t="s">
        <v>935</v>
      </c>
      <c r="B500" s="79" t="s">
        <v>936</v>
      </c>
      <c r="C500" s="79" t="s">
        <v>937</v>
      </c>
      <c r="D500" s="78" t="s">
        <v>1142</v>
      </c>
      <c r="E500" s="80" t="s">
        <v>1143</v>
      </c>
      <c r="F500" s="78" t="s">
        <v>1171</v>
      </c>
      <c r="G500" s="80" t="s">
        <v>1172</v>
      </c>
      <c r="H500" s="81" t="s">
        <v>1167</v>
      </c>
      <c r="I500" s="81"/>
      <c r="J500" s="109" t="s">
        <v>2584</v>
      </c>
      <c r="K500" s="83">
        <v>0</v>
      </c>
      <c r="L500" s="109" t="s">
        <v>2585</v>
      </c>
      <c r="M500" s="83">
        <v>0</v>
      </c>
      <c r="N500" s="84"/>
      <c r="O500" s="109"/>
      <c r="P500" s="109"/>
      <c r="Q500" s="80"/>
      <c r="R500" s="80"/>
      <c r="S500" s="80"/>
      <c r="T500" s="80"/>
      <c r="U500" s="80"/>
      <c r="V500" s="80"/>
      <c r="W500" s="80"/>
      <c r="X500" s="80"/>
      <c r="Y500" s="80"/>
      <c r="Z500" s="80"/>
    </row>
    <row r="501" spans="1:26" ht="39.75" customHeight="1">
      <c r="A501" s="78" t="s">
        <v>935</v>
      </c>
      <c r="B501" s="79" t="s">
        <v>936</v>
      </c>
      <c r="C501" s="79" t="s">
        <v>937</v>
      </c>
      <c r="D501" s="78" t="s">
        <v>1142</v>
      </c>
      <c r="E501" s="80" t="s">
        <v>1143</v>
      </c>
      <c r="F501" s="78" t="s">
        <v>1175</v>
      </c>
      <c r="G501" s="80" t="s">
        <v>1176</v>
      </c>
      <c r="H501" s="80" t="s">
        <v>2558</v>
      </c>
      <c r="I501" s="168"/>
      <c r="J501" s="84" t="s">
        <v>994</v>
      </c>
      <c r="K501" s="98">
        <v>0</v>
      </c>
      <c r="L501" s="80" t="s">
        <v>961</v>
      </c>
      <c r="M501" s="99">
        <v>0</v>
      </c>
      <c r="N501" s="84"/>
      <c r="O501" s="80"/>
      <c r="P501" s="80"/>
      <c r="Q501" s="80"/>
      <c r="R501" s="80"/>
      <c r="S501" s="80"/>
      <c r="T501" s="80"/>
      <c r="U501" s="80"/>
      <c r="V501" s="80"/>
      <c r="W501" s="80"/>
      <c r="X501" s="80"/>
      <c r="Y501" s="80"/>
      <c r="Z501" s="80"/>
    </row>
    <row r="502" spans="1:26" ht="39.75" customHeight="1">
      <c r="A502" s="78" t="s">
        <v>935</v>
      </c>
      <c r="B502" s="79" t="s">
        <v>936</v>
      </c>
      <c r="C502" s="79" t="s">
        <v>937</v>
      </c>
      <c r="D502" s="78" t="s">
        <v>1142</v>
      </c>
      <c r="E502" s="80" t="s">
        <v>1143</v>
      </c>
      <c r="F502" s="78" t="s">
        <v>1175</v>
      </c>
      <c r="G502" s="80" t="s">
        <v>1176</v>
      </c>
      <c r="H502" s="81" t="s">
        <v>2559</v>
      </c>
      <c r="I502" s="168"/>
      <c r="J502" s="84" t="s">
        <v>994</v>
      </c>
      <c r="K502" s="98"/>
      <c r="L502" s="80"/>
      <c r="M502" s="99"/>
      <c r="N502" s="84"/>
      <c r="O502" s="80"/>
      <c r="P502" s="80"/>
      <c r="Q502" s="80"/>
      <c r="R502" s="80"/>
      <c r="S502" s="80"/>
      <c r="T502" s="80"/>
      <c r="U502" s="80"/>
      <c r="V502" s="80"/>
      <c r="W502" s="80"/>
      <c r="X502" s="80"/>
      <c r="Y502" s="80"/>
      <c r="Z502" s="80"/>
    </row>
    <row r="503" spans="1:26" ht="39.75" customHeight="1">
      <c r="A503" s="78" t="s">
        <v>935</v>
      </c>
      <c r="B503" s="79" t="s">
        <v>936</v>
      </c>
      <c r="C503" s="79" t="s">
        <v>937</v>
      </c>
      <c r="D503" s="78" t="s">
        <v>1142</v>
      </c>
      <c r="E503" s="80" t="s">
        <v>1143</v>
      </c>
      <c r="F503" s="78" t="s">
        <v>1175</v>
      </c>
      <c r="G503" s="80" t="s">
        <v>1176</v>
      </c>
      <c r="H503" s="81" t="s">
        <v>78</v>
      </c>
      <c r="I503" s="81"/>
      <c r="J503" s="80" t="s">
        <v>1177</v>
      </c>
      <c r="K503" s="83">
        <v>0</v>
      </c>
      <c r="L503" s="80">
        <v>0</v>
      </c>
      <c r="M503" s="83">
        <v>0</v>
      </c>
      <c r="N503" s="84"/>
      <c r="O503" s="108"/>
      <c r="P503" s="80"/>
      <c r="Q503" s="80"/>
      <c r="R503" s="80"/>
      <c r="S503" s="80"/>
      <c r="T503" s="80"/>
      <c r="U503" s="80"/>
      <c r="V503" s="80"/>
      <c r="W503" s="80"/>
      <c r="X503" s="80"/>
      <c r="Y503" s="80"/>
      <c r="Z503" s="80"/>
    </row>
    <row r="504" spans="1:26" ht="39.75" customHeight="1">
      <c r="A504" s="78" t="s">
        <v>935</v>
      </c>
      <c r="B504" s="79" t="s">
        <v>936</v>
      </c>
      <c r="C504" s="79" t="s">
        <v>937</v>
      </c>
      <c r="D504" s="78" t="s">
        <v>1142</v>
      </c>
      <c r="E504" s="80" t="s">
        <v>1143</v>
      </c>
      <c r="F504" s="78" t="s">
        <v>1175</v>
      </c>
      <c r="G504" s="80" t="s">
        <v>1176</v>
      </c>
      <c r="H504" s="81" t="s">
        <v>322</v>
      </c>
      <c r="I504" s="81"/>
      <c r="J504" s="80" t="s">
        <v>1178</v>
      </c>
      <c r="K504" s="105">
        <v>2000000</v>
      </c>
      <c r="L504" s="80" t="s">
        <v>1179</v>
      </c>
      <c r="M504" s="105">
        <v>4000000</v>
      </c>
      <c r="N504" s="84"/>
      <c r="O504" s="80"/>
      <c r="P504" s="80"/>
      <c r="Q504" s="80"/>
      <c r="R504" s="80"/>
      <c r="S504" s="80"/>
      <c r="T504" s="80"/>
      <c r="U504" s="80"/>
      <c r="V504" s="80"/>
      <c r="W504" s="80"/>
      <c r="X504" s="80"/>
      <c r="Y504" s="80"/>
      <c r="Z504" s="80"/>
    </row>
    <row r="505" spans="1:26" ht="39.75" customHeight="1">
      <c r="A505" s="78" t="s">
        <v>935</v>
      </c>
      <c r="B505" s="79" t="s">
        <v>936</v>
      </c>
      <c r="C505" s="79" t="s">
        <v>937</v>
      </c>
      <c r="D505" s="78" t="s">
        <v>1142</v>
      </c>
      <c r="E505" s="80" t="s">
        <v>1143</v>
      </c>
      <c r="F505" s="78" t="s">
        <v>1175</v>
      </c>
      <c r="G505" s="80" t="s">
        <v>1176</v>
      </c>
      <c r="H505" s="81" t="s">
        <v>86</v>
      </c>
      <c r="I505" s="81"/>
      <c r="J505" s="80" t="s">
        <v>1180</v>
      </c>
      <c r="K505" s="83">
        <v>3000000</v>
      </c>
      <c r="L505" s="80" t="s">
        <v>1180</v>
      </c>
      <c r="M505" s="83">
        <v>3000000</v>
      </c>
      <c r="N505" s="80"/>
      <c r="O505" s="80"/>
      <c r="P505" s="80"/>
      <c r="Q505" s="80"/>
      <c r="R505" s="80"/>
      <c r="S505" s="80"/>
      <c r="T505" s="80"/>
      <c r="U505" s="80"/>
      <c r="V505" s="80"/>
      <c r="W505" s="80"/>
      <c r="X505" s="80"/>
      <c r="Y505" s="80"/>
      <c r="Z505" s="80"/>
    </row>
    <row r="506" spans="1:26" ht="39.75" customHeight="1">
      <c r="A506" s="78" t="s">
        <v>935</v>
      </c>
      <c r="B506" s="79" t="s">
        <v>936</v>
      </c>
      <c r="C506" s="79" t="s">
        <v>937</v>
      </c>
      <c r="D506" s="78" t="s">
        <v>1142</v>
      </c>
      <c r="E506" s="80" t="s">
        <v>1143</v>
      </c>
      <c r="F506" s="78" t="s">
        <v>1175</v>
      </c>
      <c r="G506" s="80" t="s">
        <v>1176</v>
      </c>
      <c r="H506" s="81" t="s">
        <v>137</v>
      </c>
      <c r="I506" s="81"/>
      <c r="J506" s="80" t="s">
        <v>1181</v>
      </c>
      <c r="K506" s="105">
        <v>15000000</v>
      </c>
      <c r="L506" s="80" t="s">
        <v>1182</v>
      </c>
      <c r="M506" s="105">
        <v>9000000</v>
      </c>
      <c r="N506" s="84"/>
      <c r="O506" s="113"/>
      <c r="P506" s="80"/>
      <c r="Q506" s="80"/>
      <c r="R506" s="80"/>
      <c r="S506" s="80"/>
      <c r="T506" s="80"/>
      <c r="U506" s="80"/>
      <c r="V506" s="80"/>
      <c r="W506" s="80"/>
      <c r="X506" s="80"/>
      <c r="Y506" s="80"/>
      <c r="Z506" s="80"/>
    </row>
    <row r="507" spans="1:26" ht="39.75" customHeight="1">
      <c r="A507" s="78" t="s">
        <v>935</v>
      </c>
      <c r="B507" s="79" t="s">
        <v>936</v>
      </c>
      <c r="C507" s="79" t="s">
        <v>937</v>
      </c>
      <c r="D507" s="78" t="s">
        <v>1185</v>
      </c>
      <c r="E507" s="80" t="s">
        <v>1186</v>
      </c>
      <c r="F507" s="78" t="s">
        <v>1187</v>
      </c>
      <c r="G507" s="80" t="s">
        <v>1188</v>
      </c>
      <c r="H507" s="123" t="s">
        <v>2558</v>
      </c>
      <c r="I507" s="168"/>
      <c r="J507" s="84" t="s">
        <v>994</v>
      </c>
      <c r="K507" s="98">
        <v>0</v>
      </c>
      <c r="L507" s="80" t="s">
        <v>961</v>
      </c>
      <c r="M507" s="99">
        <v>0</v>
      </c>
      <c r="N507" s="84"/>
      <c r="O507" s="80"/>
      <c r="P507" s="80"/>
      <c r="Q507" s="80"/>
      <c r="R507" s="80"/>
      <c r="S507" s="80"/>
      <c r="T507" s="80"/>
      <c r="U507" s="80"/>
      <c r="V507" s="80"/>
      <c r="W507" s="80"/>
      <c r="X507" s="80"/>
      <c r="Y507" s="80"/>
      <c r="Z507" s="80"/>
    </row>
    <row r="508" spans="1:26" ht="39.75" customHeight="1">
      <c r="A508" s="78" t="s">
        <v>935</v>
      </c>
      <c r="B508" s="79" t="s">
        <v>936</v>
      </c>
      <c r="C508" s="79" t="s">
        <v>937</v>
      </c>
      <c r="D508" s="78" t="s">
        <v>1185</v>
      </c>
      <c r="E508" s="80" t="s">
        <v>1186</v>
      </c>
      <c r="F508" s="78" t="s">
        <v>1187</v>
      </c>
      <c r="G508" s="80" t="s">
        <v>1188</v>
      </c>
      <c r="H508" s="169" t="s">
        <v>2559</v>
      </c>
      <c r="I508" s="168"/>
      <c r="J508" s="84"/>
      <c r="K508" s="98"/>
      <c r="L508" s="80"/>
      <c r="M508" s="99"/>
      <c r="N508" s="84"/>
      <c r="O508" s="80"/>
      <c r="P508" s="80"/>
      <c r="Q508" s="80"/>
      <c r="R508" s="80"/>
      <c r="S508" s="80"/>
      <c r="T508" s="80"/>
      <c r="U508" s="80"/>
      <c r="V508" s="80"/>
      <c r="W508" s="80"/>
      <c r="X508" s="80"/>
      <c r="Y508" s="80"/>
      <c r="Z508" s="80"/>
    </row>
    <row r="509" spans="1:26" ht="39.75" customHeight="1">
      <c r="A509" s="78" t="s">
        <v>935</v>
      </c>
      <c r="B509" s="79" t="s">
        <v>936</v>
      </c>
      <c r="C509" s="79" t="s">
        <v>937</v>
      </c>
      <c r="D509" s="78" t="s">
        <v>1185</v>
      </c>
      <c r="E509" s="80" t="s">
        <v>1186</v>
      </c>
      <c r="F509" s="78" t="s">
        <v>1187</v>
      </c>
      <c r="G509" s="80" t="s">
        <v>1188</v>
      </c>
      <c r="H509" s="81" t="s">
        <v>78</v>
      </c>
      <c r="I509" s="81"/>
      <c r="J509" s="80" t="s">
        <v>1189</v>
      </c>
      <c r="K509" s="83">
        <v>0</v>
      </c>
      <c r="L509" s="80" t="s">
        <v>1189</v>
      </c>
      <c r="M509" s="83">
        <v>0</v>
      </c>
      <c r="N509" s="84"/>
      <c r="O509" s="80"/>
      <c r="P509" s="80"/>
      <c r="Q509" s="80"/>
      <c r="R509" s="80"/>
      <c r="S509" s="80"/>
      <c r="T509" s="80"/>
      <c r="U509" s="80"/>
      <c r="V509" s="80"/>
      <c r="W509" s="80"/>
      <c r="X509" s="80"/>
      <c r="Y509" s="80"/>
      <c r="Z509" s="80"/>
    </row>
    <row r="510" spans="1:26" ht="39.75" customHeight="1">
      <c r="A510" s="78" t="s">
        <v>935</v>
      </c>
      <c r="B510" s="79" t="s">
        <v>936</v>
      </c>
      <c r="C510" s="79" t="s">
        <v>937</v>
      </c>
      <c r="D510" s="78" t="s">
        <v>1185</v>
      </c>
      <c r="E510" s="80" t="s">
        <v>1186</v>
      </c>
      <c r="F510" s="78" t="s">
        <v>1187</v>
      </c>
      <c r="G510" s="80" t="s">
        <v>1188</v>
      </c>
      <c r="H510" s="81" t="s">
        <v>322</v>
      </c>
      <c r="I510" s="81"/>
      <c r="J510" s="80" t="s">
        <v>1190</v>
      </c>
      <c r="K510" s="105">
        <v>3000000</v>
      </c>
      <c r="L510" s="79" t="s">
        <v>1191</v>
      </c>
      <c r="M510" s="105">
        <v>5000000</v>
      </c>
      <c r="N510" s="84"/>
      <c r="O510" s="80"/>
      <c r="P510" s="80"/>
      <c r="Q510" s="80"/>
      <c r="R510" s="80"/>
      <c r="S510" s="80"/>
      <c r="T510" s="80"/>
      <c r="U510" s="80"/>
      <c r="V510" s="80"/>
      <c r="W510" s="80"/>
      <c r="X510" s="80"/>
      <c r="Y510" s="80"/>
      <c r="Z510" s="80"/>
    </row>
    <row r="511" spans="1:26" ht="39.75" customHeight="1">
      <c r="A511" s="78" t="s">
        <v>935</v>
      </c>
      <c r="B511" s="79" t="s">
        <v>936</v>
      </c>
      <c r="C511" s="79" t="s">
        <v>937</v>
      </c>
      <c r="D511" s="78" t="s">
        <v>1185</v>
      </c>
      <c r="E511" s="80" t="s">
        <v>1186</v>
      </c>
      <c r="F511" s="78" t="s">
        <v>1187</v>
      </c>
      <c r="G511" s="80" t="s">
        <v>1188</v>
      </c>
      <c r="H511" s="81" t="s">
        <v>328</v>
      </c>
      <c r="I511" s="81"/>
      <c r="J511" s="80" t="s">
        <v>2586</v>
      </c>
      <c r="K511" s="83">
        <v>5000000</v>
      </c>
      <c r="L511" s="80" t="s">
        <v>2587</v>
      </c>
      <c r="M511" s="83">
        <v>3000000</v>
      </c>
      <c r="N511" s="84"/>
      <c r="O511" s="80"/>
      <c r="P511" s="80"/>
      <c r="Q511" s="80"/>
      <c r="R511" s="80"/>
      <c r="S511" s="80"/>
      <c r="T511" s="80"/>
      <c r="U511" s="80"/>
      <c r="V511" s="80"/>
      <c r="W511" s="80"/>
      <c r="X511" s="80"/>
      <c r="Y511" s="80"/>
      <c r="Z511" s="80"/>
    </row>
    <row r="512" spans="1:26" ht="39.75" customHeight="1">
      <c r="A512" s="78" t="s">
        <v>935</v>
      </c>
      <c r="B512" s="79" t="s">
        <v>936</v>
      </c>
      <c r="C512" s="79" t="s">
        <v>937</v>
      </c>
      <c r="D512" s="78" t="s">
        <v>1185</v>
      </c>
      <c r="E512" s="80" t="s">
        <v>1186</v>
      </c>
      <c r="F512" s="78" t="s">
        <v>1187</v>
      </c>
      <c r="G512" s="80" t="s">
        <v>1188</v>
      </c>
      <c r="H512" s="81" t="s">
        <v>137</v>
      </c>
      <c r="I512" s="81"/>
      <c r="J512" s="80" t="s">
        <v>1190</v>
      </c>
      <c r="K512" s="105">
        <v>8000000</v>
      </c>
      <c r="L512" s="79" t="s">
        <v>1191</v>
      </c>
      <c r="M512" s="105">
        <v>10000000</v>
      </c>
      <c r="N512" s="84"/>
      <c r="O512" s="171"/>
      <c r="P512" s="80"/>
      <c r="Q512" s="80"/>
      <c r="R512" s="80"/>
      <c r="S512" s="80"/>
      <c r="T512" s="80"/>
      <c r="U512" s="80"/>
      <c r="V512" s="80"/>
      <c r="W512" s="80"/>
      <c r="X512" s="80"/>
      <c r="Y512" s="80"/>
      <c r="Z512" s="80"/>
    </row>
    <row r="513" spans="1:26" ht="39.75" customHeight="1">
      <c r="A513" s="78" t="s">
        <v>935</v>
      </c>
      <c r="B513" s="79" t="s">
        <v>936</v>
      </c>
      <c r="C513" s="79" t="s">
        <v>937</v>
      </c>
      <c r="D513" s="78" t="s">
        <v>1185</v>
      </c>
      <c r="E513" s="80" t="s">
        <v>1186</v>
      </c>
      <c r="F513" s="78" t="s">
        <v>1198</v>
      </c>
      <c r="G513" s="80" t="s">
        <v>1199</v>
      </c>
      <c r="H513" s="80" t="s">
        <v>2558</v>
      </c>
      <c r="I513" s="168"/>
      <c r="J513" s="84" t="s">
        <v>994</v>
      </c>
      <c r="K513" s="98">
        <v>0</v>
      </c>
      <c r="L513" s="80" t="s">
        <v>961</v>
      </c>
      <c r="M513" s="99">
        <v>0</v>
      </c>
      <c r="N513" s="84"/>
      <c r="O513" s="80"/>
      <c r="P513" s="80"/>
      <c r="Q513" s="80"/>
      <c r="R513" s="80"/>
      <c r="S513" s="80"/>
      <c r="T513" s="80"/>
      <c r="U513" s="80"/>
      <c r="V513" s="80"/>
      <c r="W513" s="80"/>
      <c r="X513" s="80"/>
      <c r="Y513" s="80"/>
      <c r="Z513" s="80"/>
    </row>
    <row r="514" spans="1:26" ht="39.75" customHeight="1">
      <c r="A514" s="78" t="s">
        <v>935</v>
      </c>
      <c r="B514" s="79" t="s">
        <v>936</v>
      </c>
      <c r="C514" s="79" t="s">
        <v>937</v>
      </c>
      <c r="D514" s="78" t="s">
        <v>1185</v>
      </c>
      <c r="E514" s="80" t="s">
        <v>1186</v>
      </c>
      <c r="F514" s="78" t="s">
        <v>1198</v>
      </c>
      <c r="G514" s="80" t="s">
        <v>1199</v>
      </c>
      <c r="H514" s="81" t="s">
        <v>2559</v>
      </c>
      <c r="I514" s="168"/>
      <c r="J514" s="84"/>
      <c r="K514" s="98"/>
      <c r="L514" s="80"/>
      <c r="M514" s="99"/>
      <c r="N514" s="84"/>
      <c r="O514" s="80"/>
      <c r="P514" s="80"/>
      <c r="Q514" s="80"/>
      <c r="R514" s="80"/>
      <c r="S514" s="80"/>
      <c r="T514" s="80"/>
      <c r="U514" s="80"/>
      <c r="V514" s="80"/>
      <c r="W514" s="80"/>
      <c r="X514" s="80"/>
      <c r="Y514" s="80"/>
      <c r="Z514" s="80"/>
    </row>
    <row r="515" spans="1:26" ht="39.75" customHeight="1">
      <c r="A515" s="78" t="s">
        <v>935</v>
      </c>
      <c r="B515" s="79" t="s">
        <v>936</v>
      </c>
      <c r="C515" s="79" t="s">
        <v>937</v>
      </c>
      <c r="D515" s="78" t="s">
        <v>1185</v>
      </c>
      <c r="E515" s="80" t="s">
        <v>1186</v>
      </c>
      <c r="F515" s="78" t="s">
        <v>1198</v>
      </c>
      <c r="G515" s="80" t="s">
        <v>1199</v>
      </c>
      <c r="H515" s="81" t="s">
        <v>78</v>
      </c>
      <c r="I515" s="81"/>
      <c r="J515" s="80"/>
      <c r="K515" s="83">
        <v>0</v>
      </c>
      <c r="L515" s="145" t="s">
        <v>1200</v>
      </c>
      <c r="M515" s="83">
        <v>50000000</v>
      </c>
      <c r="N515" s="84"/>
      <c r="O515" s="108"/>
      <c r="P515" s="80"/>
      <c r="Q515" s="80"/>
      <c r="R515" s="80"/>
      <c r="S515" s="80"/>
      <c r="T515" s="80"/>
      <c r="U515" s="80"/>
      <c r="V515" s="80"/>
      <c r="W515" s="80"/>
      <c r="X515" s="80"/>
      <c r="Y515" s="80"/>
      <c r="Z515" s="80"/>
    </row>
    <row r="516" spans="1:26" ht="39.75" customHeight="1">
      <c r="A516" s="78" t="s">
        <v>935</v>
      </c>
      <c r="B516" s="79" t="s">
        <v>936</v>
      </c>
      <c r="C516" s="79" t="s">
        <v>937</v>
      </c>
      <c r="D516" s="78" t="s">
        <v>1185</v>
      </c>
      <c r="E516" s="80" t="s">
        <v>1186</v>
      </c>
      <c r="F516" s="78" t="s">
        <v>1198</v>
      </c>
      <c r="G516" s="80" t="s">
        <v>1199</v>
      </c>
      <c r="H516" s="81" t="s">
        <v>322</v>
      </c>
      <c r="I516" s="81"/>
      <c r="J516" s="80" t="s">
        <v>1201</v>
      </c>
      <c r="K516" s="105">
        <v>2000000</v>
      </c>
      <c r="L516" s="80" t="s">
        <v>1202</v>
      </c>
      <c r="M516" s="105">
        <v>3000000</v>
      </c>
      <c r="N516" s="84"/>
      <c r="O516" s="80"/>
      <c r="P516" s="80"/>
      <c r="Q516" s="80"/>
      <c r="R516" s="80"/>
      <c r="S516" s="80"/>
      <c r="T516" s="80"/>
      <c r="U516" s="80"/>
      <c r="V516" s="80"/>
      <c r="W516" s="80"/>
      <c r="X516" s="80"/>
      <c r="Y516" s="80"/>
      <c r="Z516" s="80"/>
    </row>
    <row r="517" spans="1:26" ht="39.75" customHeight="1">
      <c r="A517" s="78" t="s">
        <v>935</v>
      </c>
      <c r="B517" s="79" t="s">
        <v>936</v>
      </c>
      <c r="C517" s="79" t="s">
        <v>937</v>
      </c>
      <c r="D517" s="78" t="s">
        <v>1185</v>
      </c>
      <c r="E517" s="80" t="s">
        <v>1186</v>
      </c>
      <c r="F517" s="78" t="s">
        <v>1198</v>
      </c>
      <c r="G517" s="80" t="s">
        <v>1199</v>
      </c>
      <c r="H517" s="81" t="s">
        <v>328</v>
      </c>
      <c r="I517" s="81"/>
      <c r="J517" s="148" t="s">
        <v>2588</v>
      </c>
      <c r="K517" s="83">
        <v>5000000</v>
      </c>
      <c r="L517" s="80" t="s">
        <v>2589</v>
      </c>
      <c r="M517" s="83">
        <v>5000000</v>
      </c>
      <c r="N517" s="80"/>
      <c r="O517" s="80"/>
      <c r="P517" s="80"/>
      <c r="Q517" s="80"/>
      <c r="R517" s="80"/>
      <c r="S517" s="80"/>
      <c r="T517" s="80"/>
      <c r="U517" s="80"/>
      <c r="V517" s="80"/>
      <c r="W517" s="80"/>
      <c r="X517" s="80"/>
      <c r="Y517" s="80"/>
      <c r="Z517" s="80"/>
    </row>
    <row r="518" spans="1:26" ht="39.75" customHeight="1">
      <c r="A518" s="78" t="s">
        <v>935</v>
      </c>
      <c r="B518" s="79" t="s">
        <v>936</v>
      </c>
      <c r="C518" s="79" t="s">
        <v>937</v>
      </c>
      <c r="D518" s="78" t="s">
        <v>1185</v>
      </c>
      <c r="E518" s="80" t="s">
        <v>1186</v>
      </c>
      <c r="F518" s="78" t="s">
        <v>1198</v>
      </c>
      <c r="G518" s="80" t="s">
        <v>1199</v>
      </c>
      <c r="H518" s="81" t="s">
        <v>137</v>
      </c>
      <c r="I518" s="81"/>
      <c r="J518" s="80" t="s">
        <v>1209</v>
      </c>
      <c r="K518" s="105">
        <v>7000000</v>
      </c>
      <c r="L518" s="80" t="s">
        <v>1210</v>
      </c>
      <c r="M518" s="105">
        <v>8000000</v>
      </c>
      <c r="N518" s="80"/>
      <c r="O518" s="80"/>
      <c r="P518" s="80"/>
      <c r="Q518" s="80"/>
      <c r="R518" s="80"/>
      <c r="S518" s="80"/>
      <c r="T518" s="80"/>
      <c r="U518" s="80"/>
      <c r="V518" s="80"/>
      <c r="W518" s="80"/>
      <c r="X518" s="80"/>
      <c r="Y518" s="80"/>
      <c r="Z518" s="80"/>
    </row>
    <row r="519" spans="1:26" ht="39.75" customHeight="1">
      <c r="A519" s="78" t="s">
        <v>935</v>
      </c>
      <c r="B519" s="79" t="s">
        <v>936</v>
      </c>
      <c r="C519" s="79" t="s">
        <v>937</v>
      </c>
      <c r="D519" s="78" t="s">
        <v>1213</v>
      </c>
      <c r="E519" s="80" t="s">
        <v>1214</v>
      </c>
      <c r="F519" s="78" t="s">
        <v>1215</v>
      </c>
      <c r="G519" s="80" t="s">
        <v>1216</v>
      </c>
      <c r="H519" s="123" t="s">
        <v>2558</v>
      </c>
      <c r="I519" s="168"/>
      <c r="J519" s="84" t="s">
        <v>1009</v>
      </c>
      <c r="K519" s="98">
        <v>0</v>
      </c>
      <c r="L519" s="80" t="s">
        <v>961</v>
      </c>
      <c r="M519" s="99">
        <v>0</v>
      </c>
      <c r="N519" s="80"/>
      <c r="O519" s="80"/>
      <c r="P519" s="80"/>
      <c r="Q519" s="80"/>
      <c r="R519" s="80"/>
      <c r="S519" s="80"/>
      <c r="T519" s="80"/>
      <c r="U519" s="80"/>
      <c r="V519" s="80"/>
      <c r="W519" s="80"/>
      <c r="X519" s="80"/>
      <c r="Y519" s="80"/>
      <c r="Z519" s="80"/>
    </row>
    <row r="520" spans="1:26" ht="39.75" customHeight="1">
      <c r="A520" s="78" t="s">
        <v>935</v>
      </c>
      <c r="B520" s="79" t="s">
        <v>936</v>
      </c>
      <c r="C520" s="79" t="s">
        <v>937</v>
      </c>
      <c r="D520" s="78" t="s">
        <v>1213</v>
      </c>
      <c r="E520" s="80" t="s">
        <v>1214</v>
      </c>
      <c r="F520" s="78" t="s">
        <v>1215</v>
      </c>
      <c r="G520" s="80" t="s">
        <v>1216</v>
      </c>
      <c r="H520" s="169" t="s">
        <v>2559</v>
      </c>
      <c r="I520" s="168"/>
      <c r="J520" s="84"/>
      <c r="K520" s="98"/>
      <c r="L520" s="80"/>
      <c r="M520" s="99"/>
      <c r="N520" s="80"/>
      <c r="O520" s="80"/>
      <c r="P520" s="80"/>
      <c r="Q520" s="80"/>
      <c r="R520" s="80"/>
      <c r="S520" s="80"/>
      <c r="T520" s="80"/>
      <c r="U520" s="80"/>
      <c r="V520" s="80"/>
      <c r="W520" s="80"/>
      <c r="X520" s="80"/>
      <c r="Y520" s="80"/>
      <c r="Z520" s="80"/>
    </row>
    <row r="521" spans="1:26" ht="39.75" customHeight="1">
      <c r="A521" s="78" t="s">
        <v>935</v>
      </c>
      <c r="B521" s="79" t="s">
        <v>936</v>
      </c>
      <c r="C521" s="79" t="s">
        <v>937</v>
      </c>
      <c r="D521" s="78" t="s">
        <v>1213</v>
      </c>
      <c r="E521" s="80" t="s">
        <v>1214</v>
      </c>
      <c r="F521" s="78" t="s">
        <v>1215</v>
      </c>
      <c r="G521" s="80" t="s">
        <v>1216</v>
      </c>
      <c r="H521" s="81" t="s">
        <v>78</v>
      </c>
      <c r="I521" s="81"/>
      <c r="J521" s="80" t="s">
        <v>1217</v>
      </c>
      <c r="K521" s="83">
        <v>30000000</v>
      </c>
      <c r="L521" s="80" t="s">
        <v>1218</v>
      </c>
      <c r="M521" s="83">
        <v>30000000</v>
      </c>
      <c r="N521" s="80"/>
      <c r="O521" s="108"/>
      <c r="P521" s="80"/>
      <c r="Q521" s="80"/>
      <c r="R521" s="80"/>
      <c r="S521" s="80"/>
      <c r="T521" s="80"/>
      <c r="U521" s="80"/>
      <c r="V521" s="80"/>
      <c r="W521" s="80"/>
      <c r="X521" s="80"/>
      <c r="Y521" s="80"/>
      <c r="Z521" s="80"/>
    </row>
    <row r="522" spans="1:26" ht="39.75" customHeight="1">
      <c r="A522" s="78" t="s">
        <v>935</v>
      </c>
      <c r="B522" s="79" t="s">
        <v>936</v>
      </c>
      <c r="C522" s="79" t="s">
        <v>937</v>
      </c>
      <c r="D522" s="78" t="s">
        <v>1213</v>
      </c>
      <c r="E522" s="80" t="s">
        <v>1214</v>
      </c>
      <c r="F522" s="78" t="s">
        <v>1215</v>
      </c>
      <c r="G522" s="80" t="s">
        <v>1216</v>
      </c>
      <c r="H522" s="81" t="s">
        <v>322</v>
      </c>
      <c r="I522" s="81"/>
      <c r="J522" s="80" t="s">
        <v>1219</v>
      </c>
      <c r="K522" s="105">
        <v>2000000</v>
      </c>
      <c r="L522" s="80" t="s">
        <v>1220</v>
      </c>
      <c r="M522" s="105">
        <v>3000000</v>
      </c>
      <c r="N522" s="80"/>
      <c r="O522" s="80"/>
      <c r="P522" s="80"/>
      <c r="Q522" s="80"/>
      <c r="R522" s="80"/>
      <c r="S522" s="80"/>
      <c r="T522" s="80"/>
      <c r="U522" s="80"/>
      <c r="V522" s="80"/>
      <c r="W522" s="80"/>
      <c r="X522" s="80"/>
      <c r="Y522" s="80"/>
      <c r="Z522" s="80"/>
    </row>
    <row r="523" spans="1:26" ht="39.75" customHeight="1">
      <c r="A523" s="78" t="s">
        <v>935</v>
      </c>
      <c r="B523" s="79" t="s">
        <v>936</v>
      </c>
      <c r="C523" s="79" t="s">
        <v>937</v>
      </c>
      <c r="D523" s="78" t="s">
        <v>1213</v>
      </c>
      <c r="E523" s="80" t="s">
        <v>1214</v>
      </c>
      <c r="F523" s="78" t="s">
        <v>1215</v>
      </c>
      <c r="G523" s="80" t="s">
        <v>1216</v>
      </c>
      <c r="H523" s="81" t="s">
        <v>328</v>
      </c>
      <c r="I523" s="81"/>
      <c r="J523" s="80" t="s">
        <v>2590</v>
      </c>
      <c r="K523" s="83">
        <v>10000000</v>
      </c>
      <c r="L523" s="80" t="s">
        <v>1223</v>
      </c>
      <c r="M523" s="83">
        <v>10000000</v>
      </c>
      <c r="N523" s="80"/>
      <c r="O523" s="80"/>
      <c r="P523" s="80"/>
      <c r="Q523" s="80"/>
      <c r="R523" s="80"/>
      <c r="S523" s="80"/>
      <c r="T523" s="80"/>
      <c r="U523" s="80"/>
      <c r="V523" s="80"/>
      <c r="W523" s="80"/>
      <c r="X523" s="80"/>
      <c r="Y523" s="80"/>
      <c r="Z523" s="80"/>
    </row>
    <row r="524" spans="1:26" ht="39.75" customHeight="1">
      <c r="A524" s="78" t="s">
        <v>935</v>
      </c>
      <c r="B524" s="79" t="s">
        <v>936</v>
      </c>
      <c r="C524" s="79" t="s">
        <v>937</v>
      </c>
      <c r="D524" s="78" t="s">
        <v>1213</v>
      </c>
      <c r="E524" s="80" t="s">
        <v>1214</v>
      </c>
      <c r="F524" s="78" t="s">
        <v>1215</v>
      </c>
      <c r="G524" s="80" t="s">
        <v>1216</v>
      </c>
      <c r="H524" s="81" t="s">
        <v>137</v>
      </c>
      <c r="I524" s="81"/>
      <c r="J524" s="80" t="s">
        <v>1227</v>
      </c>
      <c r="K524" s="105">
        <v>10000000</v>
      </c>
      <c r="L524" s="80" t="s">
        <v>1228</v>
      </c>
      <c r="M524" s="105">
        <v>10000000</v>
      </c>
      <c r="N524" s="80"/>
      <c r="O524" s="80"/>
      <c r="P524" s="80"/>
      <c r="Q524" s="80"/>
      <c r="R524" s="80"/>
      <c r="S524" s="80"/>
      <c r="T524" s="80"/>
      <c r="U524" s="80"/>
      <c r="V524" s="80"/>
      <c r="W524" s="80"/>
      <c r="X524" s="80"/>
      <c r="Y524" s="80"/>
      <c r="Z524" s="80"/>
    </row>
    <row r="525" spans="1:26" ht="39.75" customHeight="1">
      <c r="A525" s="78" t="s">
        <v>935</v>
      </c>
      <c r="B525" s="79" t="s">
        <v>936</v>
      </c>
      <c r="C525" s="79" t="s">
        <v>937</v>
      </c>
      <c r="D525" s="78" t="s">
        <v>1213</v>
      </c>
      <c r="E525" s="80" t="s">
        <v>1214</v>
      </c>
      <c r="F525" s="78" t="s">
        <v>1215</v>
      </c>
      <c r="G525" s="80" t="s">
        <v>1216</v>
      </c>
      <c r="H525" s="81" t="s">
        <v>241</v>
      </c>
      <c r="I525" s="81"/>
      <c r="J525" s="80" t="s">
        <v>1232</v>
      </c>
      <c r="K525" s="162">
        <v>10000000</v>
      </c>
      <c r="L525" s="80" t="s">
        <v>778</v>
      </c>
      <c r="M525" s="162">
        <v>10000000</v>
      </c>
      <c r="N525" s="136"/>
      <c r="O525" s="80"/>
      <c r="P525" s="80"/>
      <c r="Q525" s="80"/>
      <c r="R525" s="80"/>
      <c r="S525" s="80"/>
      <c r="T525" s="80"/>
      <c r="U525" s="80"/>
      <c r="V525" s="80"/>
      <c r="W525" s="80"/>
      <c r="X525" s="80"/>
      <c r="Y525" s="80"/>
      <c r="Z525" s="80"/>
    </row>
    <row r="526" spans="1:26" ht="39.75" customHeight="1">
      <c r="A526" s="78" t="s">
        <v>935</v>
      </c>
      <c r="B526" s="79" t="s">
        <v>936</v>
      </c>
      <c r="C526" s="79" t="s">
        <v>937</v>
      </c>
      <c r="D526" s="78" t="s">
        <v>1213</v>
      </c>
      <c r="E526" s="80" t="s">
        <v>1214</v>
      </c>
      <c r="F526" s="78" t="s">
        <v>1215</v>
      </c>
      <c r="G526" s="80" t="s">
        <v>1216</v>
      </c>
      <c r="H526" s="81" t="s">
        <v>120</v>
      </c>
      <c r="I526" s="81"/>
      <c r="J526" s="80" t="s">
        <v>1233</v>
      </c>
      <c r="K526" s="105">
        <v>47198066.240000002</v>
      </c>
      <c r="L526" s="80" t="s">
        <v>1233</v>
      </c>
      <c r="M526" s="105">
        <v>58997582.799999997</v>
      </c>
      <c r="N526" s="80"/>
      <c r="O526" s="80"/>
      <c r="P526" s="105"/>
      <c r="Q526" s="80"/>
      <c r="R526" s="80"/>
      <c r="S526" s="80"/>
      <c r="T526" s="80"/>
      <c r="U526" s="80"/>
      <c r="V526" s="80"/>
      <c r="W526" s="80"/>
      <c r="X526" s="80"/>
      <c r="Y526" s="80"/>
      <c r="Z526" s="80"/>
    </row>
    <row r="527" spans="1:26" ht="39.75" customHeight="1">
      <c r="A527" s="78" t="s">
        <v>935</v>
      </c>
      <c r="B527" s="79" t="s">
        <v>936</v>
      </c>
      <c r="C527" s="79" t="s">
        <v>937</v>
      </c>
      <c r="D527" s="78" t="s">
        <v>1213</v>
      </c>
      <c r="E527" s="80" t="s">
        <v>1214</v>
      </c>
      <c r="F527" s="78" t="s">
        <v>1215</v>
      </c>
      <c r="G527" s="80" t="s">
        <v>1216</v>
      </c>
      <c r="H527" s="81" t="s">
        <v>246</v>
      </c>
      <c r="I527" s="81"/>
      <c r="J527" s="80" t="s">
        <v>889</v>
      </c>
      <c r="K527" s="83">
        <v>0</v>
      </c>
      <c r="L527" s="80" t="s">
        <v>890</v>
      </c>
      <c r="M527" s="83">
        <v>0</v>
      </c>
      <c r="N527" s="80"/>
      <c r="O527" s="80"/>
      <c r="P527" s="98"/>
      <c r="Q527" s="80"/>
      <c r="R527" s="80"/>
      <c r="S527" s="80"/>
      <c r="T527" s="80"/>
      <c r="U527" s="80"/>
      <c r="V527" s="80"/>
      <c r="W527" s="80"/>
      <c r="X527" s="80"/>
      <c r="Y527" s="80"/>
      <c r="Z527" s="80"/>
    </row>
    <row r="528" spans="1:26" ht="39.75" customHeight="1">
      <c r="A528" s="78" t="s">
        <v>935</v>
      </c>
      <c r="B528" s="79" t="s">
        <v>936</v>
      </c>
      <c r="C528" s="79" t="s">
        <v>937</v>
      </c>
      <c r="D528" s="78" t="s">
        <v>1213</v>
      </c>
      <c r="E528" s="80" t="s">
        <v>1214</v>
      </c>
      <c r="F528" s="78" t="s">
        <v>1215</v>
      </c>
      <c r="G528" s="80" t="s">
        <v>1216</v>
      </c>
      <c r="H528" s="81"/>
      <c r="I528" s="81" t="s">
        <v>126</v>
      </c>
      <c r="J528" s="80" t="s">
        <v>1235</v>
      </c>
      <c r="K528" s="105">
        <v>5000000</v>
      </c>
      <c r="L528" s="80" t="s">
        <v>1236</v>
      </c>
      <c r="M528" s="105">
        <v>5000000</v>
      </c>
      <c r="N528" s="144"/>
      <c r="O528" s="78"/>
      <c r="P528" s="80"/>
      <c r="Q528" s="80"/>
      <c r="R528" s="80"/>
      <c r="S528" s="80"/>
      <c r="T528" s="80"/>
      <c r="U528" s="80"/>
      <c r="V528" s="80"/>
      <c r="W528" s="80"/>
      <c r="X528" s="80"/>
      <c r="Y528" s="80"/>
      <c r="Z528" s="80"/>
    </row>
    <row r="529" spans="1:26" ht="39.75" customHeight="1">
      <c r="A529" s="78" t="s">
        <v>935</v>
      </c>
      <c r="B529" s="79" t="s">
        <v>936</v>
      </c>
      <c r="C529" s="79" t="s">
        <v>937</v>
      </c>
      <c r="D529" s="78" t="s">
        <v>1213</v>
      </c>
      <c r="E529" s="80" t="s">
        <v>1214</v>
      </c>
      <c r="F529" s="78" t="s">
        <v>1215</v>
      </c>
      <c r="G529" s="80" t="s">
        <v>1216</v>
      </c>
      <c r="H529" s="81"/>
      <c r="I529" s="81" t="s">
        <v>27</v>
      </c>
      <c r="J529" s="80"/>
      <c r="K529" s="83">
        <v>0</v>
      </c>
      <c r="L529" s="80"/>
      <c r="M529" s="83">
        <v>0</v>
      </c>
      <c r="N529" s="144"/>
      <c r="O529" s="80"/>
      <c r="P529" s="80"/>
      <c r="Q529" s="80"/>
      <c r="R529" s="80"/>
      <c r="S529" s="80"/>
      <c r="T529" s="80"/>
      <c r="U529" s="80"/>
      <c r="V529" s="80"/>
      <c r="W529" s="80"/>
      <c r="X529" s="80"/>
      <c r="Y529" s="80"/>
      <c r="Z529" s="80"/>
    </row>
    <row r="530" spans="1:26" ht="39.75" customHeight="1">
      <c r="A530" s="78" t="s">
        <v>935</v>
      </c>
      <c r="B530" s="79" t="s">
        <v>936</v>
      </c>
      <c r="C530" s="79" t="s">
        <v>937</v>
      </c>
      <c r="D530" s="78" t="s">
        <v>1213</v>
      </c>
      <c r="E530" s="80" t="s">
        <v>1214</v>
      </c>
      <c r="F530" s="78" t="s">
        <v>1238</v>
      </c>
      <c r="G530" s="80" t="s">
        <v>1239</v>
      </c>
      <c r="H530" s="123" t="s">
        <v>2558</v>
      </c>
      <c r="I530" s="168"/>
      <c r="J530" s="84" t="s">
        <v>1240</v>
      </c>
      <c r="K530" s="98">
        <v>15000000</v>
      </c>
      <c r="L530" s="80" t="s">
        <v>1240</v>
      </c>
      <c r="M530" s="99">
        <v>15000000</v>
      </c>
      <c r="N530" s="144"/>
      <c r="O530" s="80"/>
      <c r="P530" s="80"/>
      <c r="Q530" s="80"/>
      <c r="R530" s="80"/>
      <c r="S530" s="80"/>
      <c r="T530" s="80"/>
      <c r="U530" s="80"/>
      <c r="V530" s="80"/>
      <c r="W530" s="80"/>
      <c r="X530" s="80"/>
      <c r="Y530" s="80"/>
      <c r="Z530" s="80"/>
    </row>
    <row r="531" spans="1:26" ht="39.75" customHeight="1">
      <c r="A531" s="78" t="s">
        <v>935</v>
      </c>
      <c r="B531" s="79" t="s">
        <v>936</v>
      </c>
      <c r="C531" s="79" t="s">
        <v>937</v>
      </c>
      <c r="D531" s="78" t="s">
        <v>1213</v>
      </c>
      <c r="E531" s="80" t="s">
        <v>1214</v>
      </c>
      <c r="F531" s="78" t="s">
        <v>1238</v>
      </c>
      <c r="G531" s="80" t="s">
        <v>1239</v>
      </c>
      <c r="H531" s="169" t="s">
        <v>2559</v>
      </c>
      <c r="I531" s="168"/>
      <c r="J531" s="84"/>
      <c r="K531" s="98"/>
      <c r="L531" s="80"/>
      <c r="M531" s="99"/>
      <c r="N531" s="144"/>
      <c r="O531" s="80"/>
      <c r="P531" s="80"/>
      <c r="Q531" s="80"/>
      <c r="R531" s="80"/>
      <c r="S531" s="80"/>
      <c r="T531" s="80"/>
      <c r="U531" s="80"/>
      <c r="V531" s="80"/>
      <c r="W531" s="80"/>
      <c r="X531" s="80"/>
      <c r="Y531" s="80"/>
      <c r="Z531" s="80"/>
    </row>
    <row r="532" spans="1:26" ht="39.75" customHeight="1">
      <c r="A532" s="78" t="s">
        <v>935</v>
      </c>
      <c r="B532" s="79" t="s">
        <v>936</v>
      </c>
      <c r="C532" s="79" t="s">
        <v>937</v>
      </c>
      <c r="D532" s="78" t="s">
        <v>1213</v>
      </c>
      <c r="E532" s="80" t="s">
        <v>1214</v>
      </c>
      <c r="F532" s="78" t="s">
        <v>1238</v>
      </c>
      <c r="G532" s="80" t="s">
        <v>1239</v>
      </c>
      <c r="H532" s="81" t="s">
        <v>78</v>
      </c>
      <c r="I532" s="81"/>
      <c r="J532" s="80"/>
      <c r="K532" s="83">
        <v>0</v>
      </c>
      <c r="L532" s="80"/>
      <c r="M532" s="83">
        <v>0</v>
      </c>
      <c r="N532" s="144"/>
      <c r="O532" s="108"/>
      <c r="P532" s="80"/>
      <c r="Q532" s="80"/>
      <c r="R532" s="80"/>
      <c r="S532" s="80"/>
      <c r="T532" s="80"/>
      <c r="U532" s="80"/>
      <c r="V532" s="80"/>
      <c r="W532" s="80"/>
      <c r="X532" s="80"/>
      <c r="Y532" s="80"/>
      <c r="Z532" s="80"/>
    </row>
    <row r="533" spans="1:26" ht="39.75" customHeight="1">
      <c r="A533" s="78" t="s">
        <v>935</v>
      </c>
      <c r="B533" s="79" t="s">
        <v>936</v>
      </c>
      <c r="C533" s="79" t="s">
        <v>937</v>
      </c>
      <c r="D533" s="78" t="s">
        <v>1213</v>
      </c>
      <c r="E533" s="80" t="s">
        <v>1214</v>
      </c>
      <c r="F533" s="78" t="s">
        <v>1238</v>
      </c>
      <c r="G533" s="80" t="s">
        <v>1239</v>
      </c>
      <c r="H533" s="81" t="s">
        <v>322</v>
      </c>
      <c r="I533" s="81"/>
      <c r="J533" s="80" t="s">
        <v>1241</v>
      </c>
      <c r="K533" s="105">
        <v>2000000</v>
      </c>
      <c r="L533" s="80" t="s">
        <v>1241</v>
      </c>
      <c r="M533" s="105">
        <v>3000000</v>
      </c>
      <c r="N533" s="144"/>
      <c r="O533" s="80"/>
      <c r="P533" s="80"/>
      <c r="Q533" s="80"/>
      <c r="R533" s="80"/>
      <c r="S533" s="80"/>
      <c r="T533" s="80"/>
      <c r="U533" s="80"/>
      <c r="V533" s="80"/>
      <c r="W533" s="80"/>
      <c r="X533" s="80"/>
      <c r="Y533" s="80"/>
      <c r="Z533" s="80"/>
    </row>
    <row r="534" spans="1:26" ht="39.75" customHeight="1">
      <c r="A534" s="78" t="s">
        <v>935</v>
      </c>
      <c r="B534" s="79" t="s">
        <v>936</v>
      </c>
      <c r="C534" s="79" t="s">
        <v>937</v>
      </c>
      <c r="D534" s="78" t="s">
        <v>1213</v>
      </c>
      <c r="E534" s="80" t="s">
        <v>1214</v>
      </c>
      <c r="F534" s="78" t="s">
        <v>1238</v>
      </c>
      <c r="G534" s="80" t="s">
        <v>1239</v>
      </c>
      <c r="H534" s="81" t="s">
        <v>328</v>
      </c>
      <c r="I534" s="81"/>
      <c r="J534" s="80" t="s">
        <v>1242</v>
      </c>
      <c r="K534" s="83">
        <v>3000000</v>
      </c>
      <c r="L534" s="80" t="s">
        <v>1243</v>
      </c>
      <c r="M534" s="83">
        <v>4000000</v>
      </c>
      <c r="N534" s="84"/>
      <c r="O534" s="80"/>
      <c r="P534" s="80"/>
      <c r="Q534" s="80"/>
      <c r="R534" s="80"/>
      <c r="S534" s="80"/>
      <c r="T534" s="80"/>
      <c r="U534" s="80"/>
      <c r="V534" s="80"/>
      <c r="W534" s="80"/>
      <c r="X534" s="80"/>
      <c r="Y534" s="80"/>
      <c r="Z534" s="80"/>
    </row>
    <row r="535" spans="1:26" ht="39.75" customHeight="1">
      <c r="A535" s="78" t="s">
        <v>935</v>
      </c>
      <c r="B535" s="79" t="s">
        <v>936</v>
      </c>
      <c r="C535" s="79" t="s">
        <v>937</v>
      </c>
      <c r="D535" s="78" t="s">
        <v>1213</v>
      </c>
      <c r="E535" s="80" t="s">
        <v>1214</v>
      </c>
      <c r="F535" s="78" t="s">
        <v>1238</v>
      </c>
      <c r="G535" s="80" t="s">
        <v>1239</v>
      </c>
      <c r="H535" s="81" t="s">
        <v>137</v>
      </c>
      <c r="I535" s="81"/>
      <c r="J535" s="80" t="s">
        <v>1241</v>
      </c>
      <c r="K535" s="105">
        <v>20000000</v>
      </c>
      <c r="L535" s="80" t="s">
        <v>1245</v>
      </c>
      <c r="M535" s="105">
        <v>12000000</v>
      </c>
      <c r="N535" s="80"/>
      <c r="O535" s="80"/>
      <c r="P535" s="80"/>
      <c r="Q535" s="80"/>
      <c r="R535" s="80"/>
      <c r="S535" s="80"/>
      <c r="T535" s="80"/>
      <c r="U535" s="80"/>
      <c r="V535" s="80"/>
      <c r="W535" s="80"/>
      <c r="X535" s="80"/>
      <c r="Y535" s="80"/>
      <c r="Z535" s="80"/>
    </row>
    <row r="536" spans="1:26" ht="39.75" customHeight="1">
      <c r="A536" s="78" t="s">
        <v>935</v>
      </c>
      <c r="B536" s="79" t="s">
        <v>936</v>
      </c>
      <c r="C536" s="79" t="s">
        <v>937</v>
      </c>
      <c r="D536" s="78" t="s">
        <v>1213</v>
      </c>
      <c r="E536" s="80" t="s">
        <v>1214</v>
      </c>
      <c r="F536" s="78" t="s">
        <v>1238</v>
      </c>
      <c r="G536" s="80" t="s">
        <v>1239</v>
      </c>
      <c r="H536" s="81" t="s">
        <v>1249</v>
      </c>
      <c r="I536" s="81"/>
      <c r="J536" s="80"/>
      <c r="K536" s="105">
        <v>0</v>
      </c>
      <c r="L536" s="80"/>
      <c r="M536" s="105">
        <v>0</v>
      </c>
      <c r="N536" s="80"/>
      <c r="O536" s="123"/>
      <c r="P536" s="80"/>
      <c r="Q536" s="80"/>
      <c r="R536" s="80"/>
      <c r="S536" s="80"/>
      <c r="T536" s="80"/>
      <c r="U536" s="80"/>
      <c r="V536" s="80"/>
      <c r="W536" s="80"/>
      <c r="X536" s="80"/>
      <c r="Y536" s="80"/>
      <c r="Z536" s="80"/>
    </row>
    <row r="537" spans="1:26" ht="39.75" customHeight="1">
      <c r="A537" s="78" t="s">
        <v>935</v>
      </c>
      <c r="B537" s="79" t="s">
        <v>936</v>
      </c>
      <c r="C537" s="79" t="s">
        <v>937</v>
      </c>
      <c r="D537" s="78" t="s">
        <v>1213</v>
      </c>
      <c r="E537" s="80" t="s">
        <v>1214</v>
      </c>
      <c r="F537" s="78" t="s">
        <v>1250</v>
      </c>
      <c r="G537" s="80" t="s">
        <v>1251</v>
      </c>
      <c r="H537" s="123" t="s">
        <v>2558</v>
      </c>
      <c r="I537" s="168"/>
      <c r="J537" s="84" t="s">
        <v>1252</v>
      </c>
      <c r="K537" s="98">
        <v>500000</v>
      </c>
      <c r="L537" s="80" t="s">
        <v>1252</v>
      </c>
      <c r="M537" s="99">
        <v>500000</v>
      </c>
      <c r="N537" s="84"/>
      <c r="O537" s="80"/>
      <c r="P537" s="80"/>
      <c r="Q537" s="80"/>
      <c r="R537" s="80"/>
      <c r="S537" s="80"/>
      <c r="T537" s="80"/>
      <c r="U537" s="80"/>
      <c r="V537" s="80"/>
      <c r="W537" s="80"/>
      <c r="X537" s="80"/>
      <c r="Y537" s="80"/>
      <c r="Z537" s="80"/>
    </row>
    <row r="538" spans="1:26" ht="39.75" customHeight="1">
      <c r="A538" s="78" t="s">
        <v>935</v>
      </c>
      <c r="B538" s="79" t="s">
        <v>936</v>
      </c>
      <c r="C538" s="79" t="s">
        <v>937</v>
      </c>
      <c r="D538" s="78" t="s">
        <v>1213</v>
      </c>
      <c r="E538" s="80" t="s">
        <v>1214</v>
      </c>
      <c r="F538" s="78" t="s">
        <v>1250</v>
      </c>
      <c r="G538" s="80" t="s">
        <v>1251</v>
      </c>
      <c r="H538" s="169" t="s">
        <v>2559</v>
      </c>
      <c r="I538" s="168"/>
      <c r="J538" s="84"/>
      <c r="K538" s="98"/>
      <c r="L538" s="80"/>
      <c r="M538" s="99"/>
      <c r="N538" s="84"/>
      <c r="O538" s="80"/>
      <c r="P538" s="80"/>
      <c r="Q538" s="80"/>
      <c r="R538" s="80"/>
      <c r="S538" s="80"/>
      <c r="T538" s="80"/>
      <c r="U538" s="80"/>
      <c r="V538" s="80"/>
      <c r="W538" s="80"/>
      <c r="X538" s="80"/>
      <c r="Y538" s="80"/>
      <c r="Z538" s="80"/>
    </row>
    <row r="539" spans="1:26" ht="39.75" customHeight="1">
      <c r="A539" s="78" t="s">
        <v>935</v>
      </c>
      <c r="B539" s="79" t="s">
        <v>936</v>
      </c>
      <c r="C539" s="79" t="s">
        <v>937</v>
      </c>
      <c r="D539" s="78" t="s">
        <v>1213</v>
      </c>
      <c r="E539" s="80" t="s">
        <v>1214</v>
      </c>
      <c r="F539" s="78" t="s">
        <v>1250</v>
      </c>
      <c r="G539" s="80" t="s">
        <v>1251</v>
      </c>
      <c r="H539" s="81" t="s">
        <v>78</v>
      </c>
      <c r="I539" s="81"/>
      <c r="J539" s="80" t="s">
        <v>1253</v>
      </c>
      <c r="K539" s="83">
        <v>14500000</v>
      </c>
      <c r="L539" s="80" t="s">
        <v>1253</v>
      </c>
      <c r="M539" s="83">
        <v>14500000</v>
      </c>
      <c r="N539" s="119"/>
      <c r="O539" s="108"/>
      <c r="P539" s="80"/>
      <c r="Q539" s="80"/>
      <c r="R539" s="80"/>
      <c r="S539" s="80"/>
      <c r="T539" s="80"/>
      <c r="U539" s="80"/>
      <c r="V539" s="80"/>
      <c r="W539" s="80"/>
      <c r="X539" s="80"/>
      <c r="Y539" s="80"/>
      <c r="Z539" s="80"/>
    </row>
    <row r="540" spans="1:26" ht="39.75" customHeight="1">
      <c r="A540" s="78" t="s">
        <v>935</v>
      </c>
      <c r="B540" s="79" t="s">
        <v>936</v>
      </c>
      <c r="C540" s="79" t="s">
        <v>937</v>
      </c>
      <c r="D540" s="78" t="s">
        <v>1213</v>
      </c>
      <c r="E540" s="80" t="s">
        <v>1214</v>
      </c>
      <c r="F540" s="78" t="s">
        <v>1250</v>
      </c>
      <c r="G540" s="80" t="s">
        <v>1251</v>
      </c>
      <c r="H540" s="81" t="s">
        <v>241</v>
      </c>
      <c r="I540" s="81"/>
      <c r="J540" s="80" t="s">
        <v>1254</v>
      </c>
      <c r="K540" s="83">
        <v>0</v>
      </c>
      <c r="L540" s="80"/>
      <c r="M540" s="83">
        <v>0</v>
      </c>
      <c r="N540" s="80"/>
      <c r="O540" s="80"/>
      <c r="P540" s="80"/>
      <c r="Q540" s="80"/>
      <c r="R540" s="80"/>
      <c r="S540" s="80"/>
      <c r="T540" s="80"/>
      <c r="U540" s="80"/>
      <c r="V540" s="80"/>
      <c r="W540" s="80"/>
      <c r="X540" s="80"/>
      <c r="Y540" s="80"/>
      <c r="Z540" s="80"/>
    </row>
    <row r="541" spans="1:26" ht="39.75" customHeight="1">
      <c r="A541" s="78" t="s">
        <v>935</v>
      </c>
      <c r="B541" s="79" t="s">
        <v>936</v>
      </c>
      <c r="C541" s="79" t="s">
        <v>937</v>
      </c>
      <c r="D541" s="78" t="s">
        <v>1213</v>
      </c>
      <c r="E541" s="80" t="s">
        <v>1214</v>
      </c>
      <c r="F541" s="78" t="s">
        <v>1250</v>
      </c>
      <c r="G541" s="80" t="s">
        <v>1251</v>
      </c>
      <c r="H541" s="81" t="s">
        <v>190</v>
      </c>
      <c r="I541" s="81"/>
      <c r="J541" s="80" t="s">
        <v>1255</v>
      </c>
      <c r="K541" s="105">
        <v>17594374</v>
      </c>
      <c r="L541" s="80" t="s">
        <v>1255</v>
      </c>
      <c r="M541" s="105">
        <v>21992967.5</v>
      </c>
      <c r="N541" s="80"/>
      <c r="O541" s="80"/>
      <c r="P541" s="105"/>
      <c r="Q541" s="80"/>
      <c r="R541" s="80"/>
      <c r="S541" s="80"/>
      <c r="T541" s="80"/>
      <c r="U541" s="80"/>
      <c r="V541" s="80"/>
      <c r="W541" s="80"/>
      <c r="X541" s="80"/>
      <c r="Y541" s="80"/>
      <c r="Z541" s="80"/>
    </row>
    <row r="542" spans="1:26" ht="39.75" customHeight="1">
      <c r="A542" s="78" t="s">
        <v>935</v>
      </c>
      <c r="B542" s="79" t="s">
        <v>936</v>
      </c>
      <c r="C542" s="79" t="s">
        <v>937</v>
      </c>
      <c r="D542" s="78" t="s">
        <v>1213</v>
      </c>
      <c r="E542" s="80" t="s">
        <v>1214</v>
      </c>
      <c r="F542" s="78" t="s">
        <v>1250</v>
      </c>
      <c r="G542" s="80" t="s">
        <v>1251</v>
      </c>
      <c r="H542" s="81" t="s">
        <v>246</v>
      </c>
      <c r="I542" s="81"/>
      <c r="J542" s="80" t="s">
        <v>1256</v>
      </c>
      <c r="K542" s="83">
        <v>0</v>
      </c>
      <c r="L542" s="80" t="s">
        <v>1257</v>
      </c>
      <c r="M542" s="83">
        <v>0</v>
      </c>
      <c r="N542" s="80"/>
      <c r="O542" s="80"/>
      <c r="P542" s="98"/>
      <c r="Q542" s="80"/>
      <c r="R542" s="80"/>
      <c r="S542" s="80"/>
      <c r="T542" s="80"/>
      <c r="U542" s="80"/>
      <c r="V542" s="80"/>
      <c r="W542" s="80"/>
      <c r="X542" s="80"/>
      <c r="Y542" s="80"/>
      <c r="Z542" s="80"/>
    </row>
    <row r="543" spans="1:26" ht="39.75" customHeight="1">
      <c r="A543" s="78" t="s">
        <v>935</v>
      </c>
      <c r="B543" s="79" t="s">
        <v>936</v>
      </c>
      <c r="C543" s="79" t="s">
        <v>937</v>
      </c>
      <c r="D543" s="78" t="s">
        <v>1213</v>
      </c>
      <c r="E543" s="80" t="s">
        <v>1214</v>
      </c>
      <c r="F543" s="78" t="s">
        <v>1260</v>
      </c>
      <c r="G543" s="80" t="s">
        <v>1261</v>
      </c>
      <c r="H543" s="123" t="s">
        <v>2558</v>
      </c>
      <c r="I543" s="168"/>
      <c r="J543" s="84" t="s">
        <v>1262</v>
      </c>
      <c r="K543" s="98">
        <v>2000000</v>
      </c>
      <c r="L543" s="80" t="s">
        <v>1262</v>
      </c>
      <c r="M543" s="99">
        <v>2000000</v>
      </c>
      <c r="N543" s="149"/>
      <c r="O543" s="80"/>
      <c r="P543" s="80"/>
      <c r="Q543" s="80"/>
      <c r="R543" s="80"/>
      <c r="S543" s="80"/>
      <c r="T543" s="80"/>
      <c r="U543" s="80"/>
      <c r="V543" s="80"/>
      <c r="W543" s="80"/>
      <c r="X543" s="80"/>
      <c r="Y543" s="80"/>
      <c r="Z543" s="80"/>
    </row>
    <row r="544" spans="1:26" ht="39.75" customHeight="1">
      <c r="A544" s="78" t="s">
        <v>935</v>
      </c>
      <c r="B544" s="79" t="s">
        <v>936</v>
      </c>
      <c r="C544" s="79" t="s">
        <v>937</v>
      </c>
      <c r="D544" s="78" t="s">
        <v>1213</v>
      </c>
      <c r="E544" s="80" t="s">
        <v>1214</v>
      </c>
      <c r="F544" s="78" t="s">
        <v>1260</v>
      </c>
      <c r="G544" s="80" t="s">
        <v>1261</v>
      </c>
      <c r="H544" s="169" t="s">
        <v>2559</v>
      </c>
      <c r="I544" s="168"/>
      <c r="J544" s="84"/>
      <c r="K544" s="98"/>
      <c r="L544" s="80"/>
      <c r="M544" s="99"/>
      <c r="N544" s="149"/>
      <c r="O544" s="80"/>
      <c r="P544" s="80"/>
      <c r="Q544" s="80"/>
      <c r="R544" s="80"/>
      <c r="S544" s="80"/>
      <c r="T544" s="80"/>
      <c r="U544" s="80"/>
      <c r="V544" s="80"/>
      <c r="W544" s="80"/>
      <c r="X544" s="80"/>
      <c r="Y544" s="80"/>
      <c r="Z544" s="80"/>
    </row>
    <row r="545" spans="1:26" ht="39.75" customHeight="1">
      <c r="A545" s="78" t="s">
        <v>935</v>
      </c>
      <c r="B545" s="79" t="s">
        <v>936</v>
      </c>
      <c r="C545" s="79" t="s">
        <v>937</v>
      </c>
      <c r="D545" s="78" t="s">
        <v>1213</v>
      </c>
      <c r="E545" s="80" t="s">
        <v>1214</v>
      </c>
      <c r="F545" s="78" t="s">
        <v>1260</v>
      </c>
      <c r="G545" s="80" t="s">
        <v>1261</v>
      </c>
      <c r="H545" s="81" t="s">
        <v>246</v>
      </c>
      <c r="I545" s="81"/>
      <c r="J545" s="80" t="s">
        <v>1263</v>
      </c>
      <c r="K545" s="83">
        <v>32000000</v>
      </c>
      <c r="L545" s="80" t="s">
        <v>1264</v>
      </c>
      <c r="M545" s="83">
        <v>70400000</v>
      </c>
      <c r="N545" s="84"/>
      <c r="O545" s="80"/>
      <c r="P545" s="98"/>
      <c r="Q545" s="80"/>
      <c r="R545" s="80"/>
      <c r="S545" s="80"/>
      <c r="T545" s="80"/>
      <c r="U545" s="80"/>
      <c r="V545" s="80"/>
      <c r="W545" s="80"/>
      <c r="X545" s="80"/>
      <c r="Y545" s="80"/>
      <c r="Z545" s="80"/>
    </row>
    <row r="546" spans="1:26" ht="39.75" customHeight="1">
      <c r="A546" s="78" t="s">
        <v>935</v>
      </c>
      <c r="B546" s="79" t="s">
        <v>936</v>
      </c>
      <c r="C546" s="79" t="s">
        <v>937</v>
      </c>
      <c r="D546" s="78" t="s">
        <v>1213</v>
      </c>
      <c r="E546" s="80" t="s">
        <v>1214</v>
      </c>
      <c r="F546" s="78" t="s">
        <v>1260</v>
      </c>
      <c r="G546" s="80" t="s">
        <v>1261</v>
      </c>
      <c r="H546" s="81"/>
      <c r="I546" s="81" t="s">
        <v>687</v>
      </c>
      <c r="J546" s="79" t="s">
        <v>1266</v>
      </c>
      <c r="K546" s="105">
        <v>1198911312</v>
      </c>
      <c r="L546" s="79" t="s">
        <v>1267</v>
      </c>
      <c r="M546" s="105">
        <v>3596733936</v>
      </c>
      <c r="N546" s="80"/>
      <c r="O546" s="86"/>
      <c r="P546" s="80"/>
      <c r="Q546" s="80"/>
      <c r="R546" s="80"/>
      <c r="S546" s="80"/>
      <c r="T546" s="80"/>
      <c r="U546" s="80"/>
      <c r="V546" s="80"/>
      <c r="W546" s="80"/>
      <c r="X546" s="80"/>
      <c r="Y546" s="80"/>
      <c r="Z546" s="80"/>
    </row>
    <row r="547" spans="1:26" ht="39.75" customHeight="1">
      <c r="A547" s="78" t="s">
        <v>935</v>
      </c>
      <c r="B547" s="79" t="s">
        <v>936</v>
      </c>
      <c r="C547" s="79" t="s">
        <v>937</v>
      </c>
      <c r="D547" s="78" t="s">
        <v>1268</v>
      </c>
      <c r="E547" s="80" t="s">
        <v>1269</v>
      </c>
      <c r="F547" s="78" t="s">
        <v>1270</v>
      </c>
      <c r="G547" s="80" t="s">
        <v>1271</v>
      </c>
      <c r="H547" s="81" t="s">
        <v>96</v>
      </c>
      <c r="I547" s="81"/>
      <c r="J547" s="80" t="s">
        <v>1272</v>
      </c>
      <c r="K547" s="83">
        <v>10000000</v>
      </c>
      <c r="L547" s="80"/>
      <c r="M547" s="83">
        <v>0</v>
      </c>
      <c r="N547" s="80"/>
      <c r="O547" s="80"/>
      <c r="P547" s="80"/>
      <c r="Q547" s="80"/>
      <c r="R547" s="80"/>
      <c r="S547" s="80"/>
      <c r="T547" s="80"/>
      <c r="U547" s="80"/>
      <c r="V547" s="80"/>
      <c r="W547" s="80"/>
      <c r="X547" s="80"/>
      <c r="Y547" s="80"/>
      <c r="Z547" s="80"/>
    </row>
    <row r="548" spans="1:26" ht="39.75" customHeight="1">
      <c r="A548" s="78" t="s">
        <v>935</v>
      </c>
      <c r="B548" s="79" t="s">
        <v>936</v>
      </c>
      <c r="C548" s="79" t="s">
        <v>937</v>
      </c>
      <c r="D548" s="78" t="s">
        <v>1268</v>
      </c>
      <c r="E548" s="80" t="s">
        <v>1269</v>
      </c>
      <c r="F548" s="78" t="s">
        <v>1270</v>
      </c>
      <c r="G548" s="80" t="s">
        <v>1271</v>
      </c>
      <c r="H548" s="81" t="s">
        <v>322</v>
      </c>
      <c r="I548" s="81"/>
      <c r="J548" s="80" t="s">
        <v>1273</v>
      </c>
      <c r="K548" s="83">
        <v>0</v>
      </c>
      <c r="L548" s="80"/>
      <c r="M548" s="83">
        <v>0</v>
      </c>
      <c r="N548" s="151"/>
      <c r="O548" s="80"/>
      <c r="P548" s="80"/>
      <c r="Q548" s="80"/>
      <c r="R548" s="80"/>
      <c r="S548" s="80"/>
      <c r="T548" s="80"/>
      <c r="U548" s="80"/>
      <c r="V548" s="80"/>
      <c r="W548" s="80"/>
      <c r="X548" s="80"/>
      <c r="Y548" s="80"/>
      <c r="Z548" s="80"/>
    </row>
    <row r="549" spans="1:26" ht="39.75" customHeight="1">
      <c r="A549" s="78" t="s">
        <v>935</v>
      </c>
      <c r="B549" s="79" t="s">
        <v>936</v>
      </c>
      <c r="C549" s="79" t="s">
        <v>937</v>
      </c>
      <c r="D549" s="78" t="s">
        <v>1268</v>
      </c>
      <c r="E549" s="80" t="s">
        <v>1269</v>
      </c>
      <c r="F549" s="78" t="s">
        <v>1270</v>
      </c>
      <c r="G549" s="80" t="s">
        <v>1271</v>
      </c>
      <c r="H549" s="81" t="s">
        <v>328</v>
      </c>
      <c r="I549" s="81"/>
      <c r="J549" s="80" t="s">
        <v>1274</v>
      </c>
      <c r="K549" s="83">
        <v>3000000</v>
      </c>
      <c r="L549" s="80" t="s">
        <v>1274</v>
      </c>
      <c r="M549" s="83">
        <v>3000000</v>
      </c>
      <c r="N549" s="80"/>
      <c r="O549" s="80"/>
      <c r="P549" s="80"/>
      <c r="Q549" s="80"/>
      <c r="R549" s="80"/>
      <c r="S549" s="80"/>
      <c r="T549" s="80"/>
      <c r="U549" s="80"/>
      <c r="V549" s="80"/>
      <c r="W549" s="80"/>
      <c r="X549" s="80"/>
      <c r="Y549" s="80"/>
      <c r="Z549" s="80"/>
    </row>
    <row r="550" spans="1:26" ht="39.75" customHeight="1">
      <c r="A550" s="78" t="s">
        <v>935</v>
      </c>
      <c r="B550" s="79" t="s">
        <v>936</v>
      </c>
      <c r="C550" s="79" t="s">
        <v>937</v>
      </c>
      <c r="D550" s="78" t="s">
        <v>1268</v>
      </c>
      <c r="E550" s="80" t="s">
        <v>1269</v>
      </c>
      <c r="F550" s="78" t="s">
        <v>1275</v>
      </c>
      <c r="G550" s="80" t="s">
        <v>1276</v>
      </c>
      <c r="H550" s="123" t="s">
        <v>2558</v>
      </c>
      <c r="I550" s="168"/>
      <c r="J550" s="84" t="s">
        <v>1277</v>
      </c>
      <c r="K550" s="98">
        <v>2000000</v>
      </c>
      <c r="L550" s="80" t="s">
        <v>1277</v>
      </c>
      <c r="M550" s="99">
        <v>2000000</v>
      </c>
      <c r="N550" s="84"/>
      <c r="O550" s="80"/>
      <c r="P550" s="80"/>
      <c r="Q550" s="80"/>
      <c r="R550" s="80"/>
      <c r="S550" s="80"/>
      <c r="T550" s="80"/>
      <c r="U550" s="80"/>
      <c r="V550" s="80"/>
      <c r="W550" s="80"/>
      <c r="X550" s="80"/>
      <c r="Y550" s="80"/>
      <c r="Z550" s="80"/>
    </row>
    <row r="551" spans="1:26" ht="39.75" customHeight="1">
      <c r="A551" s="78" t="s">
        <v>935</v>
      </c>
      <c r="B551" s="79" t="s">
        <v>936</v>
      </c>
      <c r="C551" s="79" t="s">
        <v>937</v>
      </c>
      <c r="D551" s="78" t="s">
        <v>1268</v>
      </c>
      <c r="E551" s="80" t="s">
        <v>1269</v>
      </c>
      <c r="F551" s="78" t="s">
        <v>1275</v>
      </c>
      <c r="G551" s="80" t="s">
        <v>1276</v>
      </c>
      <c r="H551" s="169" t="s">
        <v>2559</v>
      </c>
      <c r="I551" s="168"/>
      <c r="J551" s="84"/>
      <c r="K551" s="98"/>
      <c r="L551" s="80"/>
      <c r="M551" s="99"/>
      <c r="N551" s="84"/>
      <c r="O551" s="80"/>
      <c r="P551" s="80"/>
      <c r="Q551" s="80"/>
      <c r="R551" s="80"/>
      <c r="S551" s="80"/>
      <c r="T551" s="80"/>
      <c r="U551" s="80"/>
      <c r="V551" s="80"/>
      <c r="W551" s="80"/>
      <c r="X551" s="80"/>
      <c r="Y551" s="80"/>
      <c r="Z551" s="80"/>
    </row>
    <row r="552" spans="1:26" ht="39.75" customHeight="1">
      <c r="A552" s="78" t="s">
        <v>935</v>
      </c>
      <c r="B552" s="79" t="s">
        <v>936</v>
      </c>
      <c r="C552" s="79" t="s">
        <v>937</v>
      </c>
      <c r="D552" s="78" t="s">
        <v>1268</v>
      </c>
      <c r="E552" s="80" t="s">
        <v>1269</v>
      </c>
      <c r="F552" s="78" t="s">
        <v>1275</v>
      </c>
      <c r="G552" s="80" t="s">
        <v>1276</v>
      </c>
      <c r="H552" s="81" t="s">
        <v>78</v>
      </c>
      <c r="I552" s="81"/>
      <c r="J552" s="80" t="s">
        <v>1278</v>
      </c>
      <c r="K552" s="83">
        <v>0</v>
      </c>
      <c r="L552" s="80" t="s">
        <v>1278</v>
      </c>
      <c r="M552" s="83">
        <v>0</v>
      </c>
      <c r="N552" s="119"/>
      <c r="O552" s="108"/>
      <c r="P552" s="80"/>
      <c r="Q552" s="80"/>
      <c r="R552" s="80"/>
      <c r="S552" s="80"/>
      <c r="T552" s="80"/>
      <c r="U552" s="80"/>
      <c r="V552" s="80"/>
      <c r="W552" s="80"/>
      <c r="X552" s="80"/>
      <c r="Y552" s="80"/>
      <c r="Z552" s="80"/>
    </row>
    <row r="553" spans="1:26" ht="39.75" customHeight="1">
      <c r="A553" s="78" t="s">
        <v>935</v>
      </c>
      <c r="B553" s="79" t="s">
        <v>936</v>
      </c>
      <c r="C553" s="79" t="s">
        <v>937</v>
      </c>
      <c r="D553" s="78" t="s">
        <v>1268</v>
      </c>
      <c r="E553" s="80" t="s">
        <v>1269</v>
      </c>
      <c r="F553" s="78" t="s">
        <v>1275</v>
      </c>
      <c r="G553" s="80" t="s">
        <v>1276</v>
      </c>
      <c r="H553" s="81" t="s">
        <v>322</v>
      </c>
      <c r="I553" s="81"/>
      <c r="J553" s="80" t="s">
        <v>1279</v>
      </c>
      <c r="K553" s="105">
        <v>2000000</v>
      </c>
      <c r="L553" s="80" t="s">
        <v>1280</v>
      </c>
      <c r="M553" s="105">
        <v>3000000</v>
      </c>
      <c r="N553" s="151"/>
      <c r="O553" s="80"/>
      <c r="P553" s="80"/>
      <c r="Q553" s="80"/>
      <c r="R553" s="80"/>
      <c r="S553" s="80"/>
      <c r="T553" s="80"/>
      <c r="U553" s="80"/>
      <c r="V553" s="80"/>
      <c r="W553" s="80"/>
      <c r="X553" s="80"/>
      <c r="Y553" s="80"/>
      <c r="Z553" s="80"/>
    </row>
    <row r="554" spans="1:26" ht="39.75" customHeight="1">
      <c r="A554" s="78" t="s">
        <v>935</v>
      </c>
      <c r="B554" s="79" t="s">
        <v>936</v>
      </c>
      <c r="C554" s="79" t="s">
        <v>937</v>
      </c>
      <c r="D554" s="78" t="s">
        <v>1268</v>
      </c>
      <c r="E554" s="80" t="s">
        <v>1269</v>
      </c>
      <c r="F554" s="78" t="s">
        <v>1275</v>
      </c>
      <c r="G554" s="80" t="s">
        <v>1276</v>
      </c>
      <c r="H554" s="81" t="s">
        <v>328</v>
      </c>
      <c r="I554" s="81"/>
      <c r="J554" s="80" t="s">
        <v>1282</v>
      </c>
      <c r="K554" s="83">
        <v>3000000</v>
      </c>
      <c r="L554" s="80" t="s">
        <v>1283</v>
      </c>
      <c r="M554" s="83">
        <v>30000000</v>
      </c>
      <c r="N554" s="80"/>
      <c r="O554" s="80"/>
      <c r="P554" s="80"/>
      <c r="Q554" s="80"/>
      <c r="R554" s="80"/>
      <c r="S554" s="80"/>
      <c r="T554" s="80"/>
      <c r="U554" s="80"/>
      <c r="V554" s="80"/>
      <c r="W554" s="80"/>
      <c r="X554" s="80"/>
      <c r="Y554" s="80"/>
      <c r="Z554" s="80"/>
    </row>
    <row r="555" spans="1:26" ht="39.75" customHeight="1">
      <c r="A555" s="78" t="s">
        <v>935</v>
      </c>
      <c r="B555" s="79" t="s">
        <v>936</v>
      </c>
      <c r="C555" s="79" t="s">
        <v>937</v>
      </c>
      <c r="D555" s="78" t="s">
        <v>1268</v>
      </c>
      <c r="E555" s="80" t="s">
        <v>1269</v>
      </c>
      <c r="F555" s="78" t="s">
        <v>1275</v>
      </c>
      <c r="G555" s="80" t="s">
        <v>1276</v>
      </c>
      <c r="H555" s="81" t="s">
        <v>137</v>
      </c>
      <c r="I555" s="81"/>
      <c r="J555" s="80" t="s">
        <v>1285</v>
      </c>
      <c r="K555" s="105">
        <v>300000000</v>
      </c>
      <c r="L555" s="80" t="s">
        <v>1279</v>
      </c>
      <c r="M555" s="105">
        <v>6000000</v>
      </c>
      <c r="N555" s="84"/>
      <c r="O555" s="171"/>
      <c r="P555" s="80"/>
      <c r="Q555" s="80"/>
      <c r="R555" s="80"/>
      <c r="S555" s="80"/>
      <c r="T555" s="80"/>
      <c r="U555" s="80"/>
      <c r="V555" s="80"/>
      <c r="W555" s="80"/>
      <c r="X555" s="80"/>
      <c r="Y555" s="80"/>
      <c r="Z555" s="80"/>
    </row>
    <row r="556" spans="1:26" ht="39.75" customHeight="1">
      <c r="A556" s="78" t="s">
        <v>935</v>
      </c>
      <c r="B556" s="79" t="s">
        <v>936</v>
      </c>
      <c r="C556" s="79" t="s">
        <v>937</v>
      </c>
      <c r="D556" s="78" t="s">
        <v>1268</v>
      </c>
      <c r="E556" s="80" t="s">
        <v>1269</v>
      </c>
      <c r="F556" s="78" t="s">
        <v>1288</v>
      </c>
      <c r="G556" s="80" t="s">
        <v>1289</v>
      </c>
      <c r="H556" s="81" t="s">
        <v>86</v>
      </c>
      <c r="I556" s="81"/>
      <c r="J556" s="80" t="s">
        <v>1290</v>
      </c>
      <c r="K556" s="83">
        <v>3000000</v>
      </c>
      <c r="L556" s="80" t="s">
        <v>1290</v>
      </c>
      <c r="M556" s="83">
        <v>3000000</v>
      </c>
      <c r="N556" s="80"/>
      <c r="O556" s="80"/>
      <c r="P556" s="80"/>
      <c r="Q556" s="80"/>
      <c r="R556" s="80"/>
      <c r="S556" s="80"/>
      <c r="T556" s="80"/>
      <c r="U556" s="80"/>
      <c r="V556" s="80"/>
      <c r="W556" s="80"/>
      <c r="X556" s="80"/>
      <c r="Y556" s="80"/>
      <c r="Z556" s="80"/>
    </row>
    <row r="557" spans="1:26" ht="39.75" customHeight="1">
      <c r="A557" s="78" t="s">
        <v>935</v>
      </c>
      <c r="B557" s="79" t="s">
        <v>936</v>
      </c>
      <c r="C557" s="79" t="s">
        <v>937</v>
      </c>
      <c r="D557" s="78" t="s">
        <v>1268</v>
      </c>
      <c r="E557" s="80" t="s">
        <v>1269</v>
      </c>
      <c r="F557" s="78" t="s">
        <v>1291</v>
      </c>
      <c r="G557" s="80" t="s">
        <v>1292</v>
      </c>
      <c r="H557" s="81" t="s">
        <v>96</v>
      </c>
      <c r="I557" s="81"/>
      <c r="J557" s="80" t="s">
        <v>1293</v>
      </c>
      <c r="K557" s="83">
        <v>22275000</v>
      </c>
      <c r="L557" s="80" t="s">
        <v>1294</v>
      </c>
      <c r="M557" s="83">
        <v>22275000</v>
      </c>
      <c r="N557" s="84"/>
      <c r="O557" s="80"/>
      <c r="P557" s="80"/>
      <c r="Q557" s="80"/>
      <c r="R557" s="80"/>
      <c r="S557" s="80"/>
      <c r="T557" s="80"/>
      <c r="U557" s="80"/>
      <c r="V557" s="80"/>
      <c r="W557" s="80"/>
      <c r="X557" s="80"/>
      <c r="Y557" s="80"/>
      <c r="Z557" s="80"/>
    </row>
    <row r="558" spans="1:26" ht="39.75" customHeight="1">
      <c r="A558" s="78" t="s">
        <v>935</v>
      </c>
      <c r="B558" s="79" t="s">
        <v>936</v>
      </c>
      <c r="C558" s="79" t="s">
        <v>937</v>
      </c>
      <c r="D558" s="78" t="s">
        <v>1268</v>
      </c>
      <c r="E558" s="80" t="s">
        <v>1269</v>
      </c>
      <c r="F558" s="78" t="s">
        <v>1291</v>
      </c>
      <c r="G558" s="80" t="s">
        <v>1292</v>
      </c>
      <c r="H558" s="81" t="s">
        <v>126</v>
      </c>
      <c r="I558" s="81"/>
      <c r="J558" s="80" t="s">
        <v>1295</v>
      </c>
      <c r="K558" s="105">
        <v>6000000</v>
      </c>
      <c r="L558" s="80" t="s">
        <v>1296</v>
      </c>
      <c r="M558" s="105">
        <v>6000000</v>
      </c>
      <c r="N558" s="144"/>
      <c r="O558" s="80"/>
      <c r="P558" s="80"/>
      <c r="Q558" s="80"/>
      <c r="R558" s="80"/>
      <c r="S558" s="80"/>
      <c r="T558" s="80"/>
      <c r="U558" s="80"/>
      <c r="V558" s="80"/>
      <c r="W558" s="80"/>
      <c r="X558" s="80"/>
      <c r="Y558" s="80"/>
      <c r="Z558" s="80"/>
    </row>
    <row r="559" spans="1:26" ht="39.75" customHeight="1">
      <c r="A559" s="78" t="s">
        <v>935</v>
      </c>
      <c r="B559" s="79" t="s">
        <v>936</v>
      </c>
      <c r="C559" s="79" t="s">
        <v>937</v>
      </c>
      <c r="D559" s="78" t="s">
        <v>1268</v>
      </c>
      <c r="E559" s="80" t="s">
        <v>1269</v>
      </c>
      <c r="F559" s="78" t="s">
        <v>1291</v>
      </c>
      <c r="G559" s="80" t="s">
        <v>1292</v>
      </c>
      <c r="H559" s="81" t="s">
        <v>328</v>
      </c>
      <c r="I559" s="81"/>
      <c r="J559" s="80" t="s">
        <v>1297</v>
      </c>
      <c r="K559" s="83">
        <v>3000000</v>
      </c>
      <c r="L559" s="80" t="s">
        <v>1297</v>
      </c>
      <c r="M559" s="83">
        <v>3000000</v>
      </c>
      <c r="N559" s="80"/>
      <c r="O559" s="80"/>
      <c r="P559" s="80"/>
      <c r="Q559" s="80"/>
      <c r="R559" s="80"/>
      <c r="S559" s="80"/>
      <c r="T559" s="80"/>
      <c r="U559" s="80"/>
      <c r="V559" s="80"/>
      <c r="W559" s="80"/>
      <c r="X559" s="80"/>
      <c r="Y559" s="80"/>
      <c r="Z559" s="80"/>
    </row>
    <row r="560" spans="1:26" ht="39.75" customHeight="1">
      <c r="A560" s="78" t="s">
        <v>935</v>
      </c>
      <c r="B560" s="79" t="s">
        <v>936</v>
      </c>
      <c r="C560" s="79" t="s">
        <v>937</v>
      </c>
      <c r="D560" s="78" t="s">
        <v>1268</v>
      </c>
      <c r="E560" s="80" t="s">
        <v>1269</v>
      </c>
      <c r="F560" s="78" t="s">
        <v>1291</v>
      </c>
      <c r="G560" s="80" t="s">
        <v>1292</v>
      </c>
      <c r="H560" s="81" t="s">
        <v>241</v>
      </c>
      <c r="I560" s="81"/>
      <c r="J560" s="80" t="s">
        <v>1110</v>
      </c>
      <c r="K560" s="83">
        <f>+PRODUCT(3422269,6)</f>
        <v>20533614</v>
      </c>
      <c r="L560" s="80" t="s">
        <v>1110</v>
      </c>
      <c r="M560" s="83">
        <v>21149622.420000002</v>
      </c>
      <c r="N560" s="84"/>
      <c r="O560" s="80"/>
      <c r="P560" s="80"/>
      <c r="Q560" s="80"/>
      <c r="R560" s="80"/>
      <c r="S560" s="80"/>
      <c r="T560" s="80"/>
      <c r="U560" s="80"/>
      <c r="V560" s="80"/>
      <c r="W560" s="80"/>
      <c r="X560" s="80"/>
      <c r="Y560" s="80"/>
      <c r="Z560" s="80"/>
    </row>
    <row r="561" spans="1:26" ht="39.75" customHeight="1">
      <c r="A561" s="78" t="s">
        <v>935</v>
      </c>
      <c r="B561" s="79" t="s">
        <v>936</v>
      </c>
      <c r="C561" s="79" t="s">
        <v>937</v>
      </c>
      <c r="D561" s="78" t="s">
        <v>1268</v>
      </c>
      <c r="E561" s="80" t="s">
        <v>1269</v>
      </c>
      <c r="F561" s="78" t="s">
        <v>1291</v>
      </c>
      <c r="G561" s="80" t="s">
        <v>1292</v>
      </c>
      <c r="H561" s="81" t="s">
        <v>190</v>
      </c>
      <c r="I561" s="81"/>
      <c r="J561" s="80" t="s">
        <v>1298</v>
      </c>
      <c r="K561" s="83">
        <v>10000000</v>
      </c>
      <c r="L561" s="80" t="s">
        <v>1298</v>
      </c>
      <c r="M561" s="83">
        <v>20000000</v>
      </c>
      <c r="N561" s="80"/>
      <c r="O561" s="80"/>
      <c r="P561" s="105"/>
      <c r="Q561" s="80"/>
      <c r="R561" s="80"/>
      <c r="S561" s="80"/>
      <c r="T561" s="80"/>
      <c r="U561" s="80"/>
      <c r="V561" s="80"/>
      <c r="W561" s="80"/>
      <c r="X561" s="80"/>
      <c r="Y561" s="80"/>
      <c r="Z561" s="80"/>
    </row>
    <row r="562" spans="1:26" ht="39.75" customHeight="1">
      <c r="A562" s="78" t="s">
        <v>935</v>
      </c>
      <c r="B562" s="79" t="s">
        <v>936</v>
      </c>
      <c r="C562" s="79" t="s">
        <v>937</v>
      </c>
      <c r="D562" s="78" t="s">
        <v>1268</v>
      </c>
      <c r="E562" s="80" t="s">
        <v>1269</v>
      </c>
      <c r="F562" s="78" t="s">
        <v>1291</v>
      </c>
      <c r="G562" s="80" t="s">
        <v>1292</v>
      </c>
      <c r="H562" s="81" t="s">
        <v>246</v>
      </c>
      <c r="I562" s="81"/>
      <c r="J562" s="80" t="s">
        <v>1299</v>
      </c>
      <c r="K562" s="83">
        <v>32000000</v>
      </c>
      <c r="L562" s="80" t="s">
        <v>1300</v>
      </c>
      <c r="M562" s="83">
        <f>2*K562*1.1</f>
        <v>70400000</v>
      </c>
      <c r="N562" s="121"/>
      <c r="O562" s="84"/>
      <c r="P562" s="98"/>
      <c r="Q562" s="80"/>
      <c r="R562" s="80"/>
      <c r="S562" s="80"/>
      <c r="T562" s="80"/>
      <c r="U562" s="80"/>
      <c r="V562" s="80"/>
      <c r="W562" s="80"/>
      <c r="X562" s="80"/>
      <c r="Y562" s="80"/>
      <c r="Z562" s="80"/>
    </row>
    <row r="563" spans="1:26" ht="39.75" customHeight="1">
      <c r="A563" s="78" t="s">
        <v>935</v>
      </c>
      <c r="B563" s="79" t="s">
        <v>936</v>
      </c>
      <c r="C563" s="79" t="s">
        <v>937</v>
      </c>
      <c r="D563" s="78" t="s">
        <v>1268</v>
      </c>
      <c r="E563" s="80" t="s">
        <v>1269</v>
      </c>
      <c r="F563" s="78" t="s">
        <v>1291</v>
      </c>
      <c r="G563" s="80" t="s">
        <v>1292</v>
      </c>
      <c r="H563" s="81" t="s">
        <v>137</v>
      </c>
      <c r="I563" s="81"/>
      <c r="J563" s="80" t="s">
        <v>1302</v>
      </c>
      <c r="K563" s="105">
        <v>3000000</v>
      </c>
      <c r="L563" s="80" t="s">
        <v>1303</v>
      </c>
      <c r="M563" s="105">
        <v>6000000</v>
      </c>
      <c r="N563" s="80"/>
      <c r="O563" s="80"/>
      <c r="P563" s="80"/>
      <c r="Q563" s="80"/>
      <c r="R563" s="80"/>
      <c r="S563" s="80"/>
      <c r="T563" s="80"/>
      <c r="U563" s="80"/>
      <c r="V563" s="80"/>
      <c r="W563" s="80"/>
      <c r="X563" s="80"/>
      <c r="Y563" s="80"/>
      <c r="Z563" s="80"/>
    </row>
    <row r="564" spans="1:26" ht="39.75" customHeight="1">
      <c r="A564" s="78" t="s">
        <v>935</v>
      </c>
      <c r="B564" s="79" t="s">
        <v>936</v>
      </c>
      <c r="C564" s="79" t="s">
        <v>937</v>
      </c>
      <c r="D564" s="78" t="s">
        <v>1268</v>
      </c>
      <c r="E564" s="80" t="s">
        <v>1269</v>
      </c>
      <c r="F564" s="78" t="s">
        <v>1291</v>
      </c>
      <c r="G564" s="80" t="s">
        <v>1292</v>
      </c>
      <c r="H564" s="81"/>
      <c r="I564" s="81" t="s">
        <v>234</v>
      </c>
      <c r="J564" s="109" t="s">
        <v>2591</v>
      </c>
      <c r="K564" s="105">
        <v>450000</v>
      </c>
      <c r="L564" s="109" t="s">
        <v>2592</v>
      </c>
      <c r="M564" s="105">
        <v>930000</v>
      </c>
      <c r="N564" s="173"/>
      <c r="O564" s="174"/>
      <c r="P564" s="175"/>
      <c r="Q564" s="80"/>
      <c r="R564" s="80"/>
      <c r="S564" s="80"/>
      <c r="T564" s="80"/>
      <c r="U564" s="80"/>
      <c r="V564" s="80"/>
      <c r="W564" s="80"/>
      <c r="X564" s="80"/>
      <c r="Y564" s="80"/>
      <c r="Z564" s="80"/>
    </row>
    <row r="565" spans="1:26" ht="39.75" customHeight="1">
      <c r="A565" s="78" t="s">
        <v>935</v>
      </c>
      <c r="B565" s="79" t="s">
        <v>936</v>
      </c>
      <c r="C565" s="79" t="s">
        <v>937</v>
      </c>
      <c r="D565" s="78" t="s">
        <v>1268</v>
      </c>
      <c r="E565" s="80" t="s">
        <v>1269</v>
      </c>
      <c r="F565" s="78" t="s">
        <v>1304</v>
      </c>
      <c r="G565" s="80" t="s">
        <v>1305</v>
      </c>
      <c r="H565" s="81" t="s">
        <v>96</v>
      </c>
      <c r="I565" s="81"/>
      <c r="J565" s="80" t="s">
        <v>1306</v>
      </c>
      <c r="K565" s="83">
        <v>10000000</v>
      </c>
      <c r="L565" s="80"/>
      <c r="M565" s="83">
        <v>0</v>
      </c>
      <c r="N565" s="84"/>
      <c r="O565" s="80"/>
      <c r="P565" s="80"/>
      <c r="Q565" s="80"/>
      <c r="R565" s="80"/>
      <c r="S565" s="80"/>
      <c r="T565" s="80"/>
      <c r="U565" s="80"/>
      <c r="V565" s="80"/>
      <c r="W565" s="80"/>
      <c r="X565" s="80"/>
      <c r="Y565" s="80"/>
      <c r="Z565" s="80"/>
    </row>
    <row r="566" spans="1:26" ht="39.75" customHeight="1">
      <c r="A566" s="78" t="s">
        <v>935</v>
      </c>
      <c r="B566" s="79" t="s">
        <v>936</v>
      </c>
      <c r="C566" s="79" t="s">
        <v>937</v>
      </c>
      <c r="D566" s="78" t="s">
        <v>1268</v>
      </c>
      <c r="E566" s="80" t="s">
        <v>1269</v>
      </c>
      <c r="F566" s="78" t="s">
        <v>1304</v>
      </c>
      <c r="G566" s="80" t="s">
        <v>1305</v>
      </c>
      <c r="H566" s="123" t="s">
        <v>2558</v>
      </c>
      <c r="I566" s="168"/>
      <c r="J566" s="84" t="s">
        <v>960</v>
      </c>
      <c r="K566" s="98">
        <v>0</v>
      </c>
      <c r="L566" s="80" t="s">
        <v>960</v>
      </c>
      <c r="M566" s="99">
        <v>0</v>
      </c>
      <c r="N566" s="84"/>
      <c r="O566" s="80"/>
      <c r="P566" s="80"/>
      <c r="Q566" s="80"/>
      <c r="R566" s="80"/>
      <c r="S566" s="80"/>
      <c r="T566" s="80"/>
      <c r="U566" s="80"/>
      <c r="V566" s="80"/>
      <c r="W566" s="80"/>
      <c r="X566" s="80"/>
      <c r="Y566" s="80"/>
      <c r="Z566" s="80"/>
    </row>
    <row r="567" spans="1:26" ht="39.75" customHeight="1">
      <c r="A567" s="78" t="s">
        <v>935</v>
      </c>
      <c r="B567" s="79" t="s">
        <v>936</v>
      </c>
      <c r="C567" s="79" t="s">
        <v>937</v>
      </c>
      <c r="D567" s="78" t="s">
        <v>1268</v>
      </c>
      <c r="E567" s="80" t="s">
        <v>1269</v>
      </c>
      <c r="F567" s="78" t="s">
        <v>1304</v>
      </c>
      <c r="G567" s="80" t="s">
        <v>1305</v>
      </c>
      <c r="H567" s="169" t="s">
        <v>2559</v>
      </c>
      <c r="I567" s="168"/>
      <c r="J567" s="84" t="s">
        <v>960</v>
      </c>
      <c r="K567" s="98">
        <v>0</v>
      </c>
      <c r="L567" s="80" t="s">
        <v>960</v>
      </c>
      <c r="M567" s="99">
        <v>0</v>
      </c>
      <c r="N567" s="84"/>
      <c r="O567" s="80"/>
      <c r="P567" s="80"/>
      <c r="Q567" s="80"/>
      <c r="R567" s="80"/>
      <c r="S567" s="80"/>
      <c r="T567" s="80"/>
      <c r="U567" s="80"/>
      <c r="V567" s="80"/>
      <c r="W567" s="80"/>
      <c r="X567" s="80"/>
      <c r="Y567" s="80"/>
      <c r="Z567" s="80"/>
    </row>
    <row r="568" spans="1:26" ht="39.75" customHeight="1">
      <c r="A568" s="78" t="s">
        <v>935</v>
      </c>
      <c r="B568" s="79" t="s">
        <v>936</v>
      </c>
      <c r="C568" s="79" t="s">
        <v>937</v>
      </c>
      <c r="D568" s="78" t="s">
        <v>1268</v>
      </c>
      <c r="E568" s="80" t="s">
        <v>1269</v>
      </c>
      <c r="F568" s="78" t="s">
        <v>1304</v>
      </c>
      <c r="G568" s="80" t="s">
        <v>1305</v>
      </c>
      <c r="H568" s="81" t="s">
        <v>78</v>
      </c>
      <c r="I568" s="81"/>
      <c r="J568" s="80" t="s">
        <v>1307</v>
      </c>
      <c r="K568" s="83">
        <v>0</v>
      </c>
      <c r="L568" s="80"/>
      <c r="M568" s="83">
        <v>0</v>
      </c>
      <c r="N568" s="119"/>
      <c r="O568" s="108"/>
      <c r="P568" s="80"/>
      <c r="Q568" s="80"/>
      <c r="R568" s="80"/>
      <c r="S568" s="80"/>
      <c r="T568" s="80"/>
      <c r="U568" s="80"/>
      <c r="V568" s="80"/>
      <c r="W568" s="80"/>
      <c r="X568" s="80"/>
      <c r="Y568" s="80"/>
      <c r="Z568" s="80"/>
    </row>
    <row r="569" spans="1:26" ht="39.75" customHeight="1">
      <c r="A569" s="78" t="s">
        <v>935</v>
      </c>
      <c r="B569" s="79" t="s">
        <v>936</v>
      </c>
      <c r="C569" s="79" t="s">
        <v>937</v>
      </c>
      <c r="D569" s="78" t="s">
        <v>1268</v>
      </c>
      <c r="E569" s="80" t="s">
        <v>1269</v>
      </c>
      <c r="F569" s="78" t="s">
        <v>1304</v>
      </c>
      <c r="G569" s="80" t="s">
        <v>1305</v>
      </c>
      <c r="H569" s="81" t="s">
        <v>322</v>
      </c>
      <c r="I569" s="81"/>
      <c r="J569" s="80" t="s">
        <v>1308</v>
      </c>
      <c r="K569" s="83">
        <v>2000000</v>
      </c>
      <c r="L569" s="80" t="s">
        <v>1308</v>
      </c>
      <c r="M569" s="83">
        <v>3000000</v>
      </c>
      <c r="N569" s="151"/>
      <c r="O569" s="80"/>
      <c r="P569" s="80"/>
      <c r="Q569" s="80"/>
      <c r="R569" s="80"/>
      <c r="S569" s="80"/>
      <c r="T569" s="80"/>
      <c r="U569" s="80"/>
      <c r="V569" s="80"/>
      <c r="W569" s="80"/>
      <c r="X569" s="80"/>
      <c r="Y569" s="80"/>
      <c r="Z569" s="80"/>
    </row>
    <row r="570" spans="1:26" ht="39.75" customHeight="1">
      <c r="A570" s="78" t="s">
        <v>935</v>
      </c>
      <c r="B570" s="79" t="s">
        <v>936</v>
      </c>
      <c r="C570" s="79" t="s">
        <v>937</v>
      </c>
      <c r="D570" s="78" t="s">
        <v>1268</v>
      </c>
      <c r="E570" s="80" t="s">
        <v>1269</v>
      </c>
      <c r="F570" s="78" t="s">
        <v>1304</v>
      </c>
      <c r="G570" s="80" t="s">
        <v>1305</v>
      </c>
      <c r="H570" s="81" t="s">
        <v>86</v>
      </c>
      <c r="I570" s="81"/>
      <c r="J570" s="80" t="s">
        <v>1309</v>
      </c>
      <c r="K570" s="83">
        <v>3000000</v>
      </c>
      <c r="L570" s="80" t="s">
        <v>1309</v>
      </c>
      <c r="M570" s="83">
        <v>3000000</v>
      </c>
      <c r="N570" s="84"/>
      <c r="O570" s="80"/>
      <c r="P570" s="80"/>
      <c r="Q570" s="80"/>
      <c r="R570" s="80"/>
      <c r="S570" s="80"/>
      <c r="T570" s="80"/>
      <c r="U570" s="80"/>
      <c r="V570" s="80"/>
      <c r="W570" s="80"/>
      <c r="X570" s="80"/>
      <c r="Y570" s="80"/>
      <c r="Z570" s="80"/>
    </row>
    <row r="571" spans="1:26" ht="39.75" customHeight="1">
      <c r="A571" s="78" t="s">
        <v>935</v>
      </c>
      <c r="B571" s="79" t="s">
        <v>936</v>
      </c>
      <c r="C571" s="79" t="s">
        <v>937</v>
      </c>
      <c r="D571" s="78" t="s">
        <v>1268</v>
      </c>
      <c r="E571" s="80" t="s">
        <v>1269</v>
      </c>
      <c r="F571" s="78" t="s">
        <v>1310</v>
      </c>
      <c r="G571" s="80" t="s">
        <v>1311</v>
      </c>
      <c r="H571" s="109" t="s">
        <v>2558</v>
      </c>
      <c r="I571" s="176"/>
      <c r="J571" s="121" t="s">
        <v>1009</v>
      </c>
      <c r="K571" s="172">
        <v>0</v>
      </c>
      <c r="L571" s="109" t="s">
        <v>961</v>
      </c>
      <c r="M571" s="177">
        <v>0</v>
      </c>
      <c r="N571" s="173"/>
      <c r="O571" s="173"/>
      <c r="P571" s="80"/>
      <c r="Q571" s="80"/>
      <c r="R571" s="80"/>
      <c r="S571" s="80"/>
      <c r="T571" s="80"/>
      <c r="U571" s="80"/>
      <c r="V571" s="80"/>
      <c r="W571" s="80"/>
      <c r="X571" s="80"/>
      <c r="Y571" s="80"/>
      <c r="Z571" s="80"/>
    </row>
    <row r="572" spans="1:26" ht="39.75" customHeight="1">
      <c r="A572" s="78" t="s">
        <v>935</v>
      </c>
      <c r="B572" s="79" t="s">
        <v>936</v>
      </c>
      <c r="C572" s="79" t="s">
        <v>937</v>
      </c>
      <c r="D572" s="78" t="s">
        <v>1268</v>
      </c>
      <c r="E572" s="80" t="s">
        <v>1269</v>
      </c>
      <c r="F572" s="78" t="s">
        <v>1310</v>
      </c>
      <c r="G572" s="80" t="s">
        <v>1311</v>
      </c>
      <c r="H572" s="178" t="s">
        <v>2559</v>
      </c>
      <c r="I572" s="176"/>
      <c r="J572" s="121" t="s">
        <v>1009</v>
      </c>
      <c r="K572" s="172">
        <v>0</v>
      </c>
      <c r="L572" s="109" t="s">
        <v>961</v>
      </c>
      <c r="M572" s="177">
        <v>0</v>
      </c>
      <c r="N572" s="173"/>
      <c r="O572" s="173"/>
      <c r="P572" s="80"/>
      <c r="Q572" s="80"/>
      <c r="R572" s="80"/>
      <c r="S572" s="80"/>
      <c r="T572" s="80"/>
      <c r="U572" s="80"/>
      <c r="V572" s="80"/>
      <c r="W572" s="80"/>
      <c r="X572" s="80"/>
      <c r="Y572" s="80"/>
      <c r="Z572" s="80"/>
    </row>
    <row r="573" spans="1:26" ht="39.75" customHeight="1">
      <c r="A573" s="78" t="s">
        <v>935</v>
      </c>
      <c r="B573" s="79" t="s">
        <v>936</v>
      </c>
      <c r="C573" s="79" t="s">
        <v>937</v>
      </c>
      <c r="D573" s="78" t="s">
        <v>1268</v>
      </c>
      <c r="E573" s="80" t="s">
        <v>1269</v>
      </c>
      <c r="F573" s="78" t="s">
        <v>1310</v>
      </c>
      <c r="G573" s="80" t="s">
        <v>1311</v>
      </c>
      <c r="H573" s="81" t="s">
        <v>78</v>
      </c>
      <c r="I573" s="81"/>
      <c r="J573" s="80" t="s">
        <v>1312</v>
      </c>
      <c r="K573" s="83">
        <v>30000000</v>
      </c>
      <c r="L573" s="80" t="s">
        <v>1313</v>
      </c>
      <c r="M573" s="83">
        <v>30000000</v>
      </c>
      <c r="N573" s="119"/>
      <c r="O573" s="108"/>
      <c r="P573" s="80"/>
      <c r="Q573" s="80"/>
      <c r="R573" s="80"/>
      <c r="S573" s="80"/>
      <c r="T573" s="80"/>
      <c r="U573" s="80"/>
      <c r="V573" s="80"/>
      <c r="W573" s="80"/>
      <c r="X573" s="80"/>
      <c r="Y573" s="80"/>
      <c r="Z573" s="80"/>
    </row>
    <row r="574" spans="1:26" ht="39.75" customHeight="1">
      <c r="A574" s="78" t="s">
        <v>935</v>
      </c>
      <c r="B574" s="79" t="s">
        <v>936</v>
      </c>
      <c r="C574" s="79" t="s">
        <v>937</v>
      </c>
      <c r="D574" s="78" t="s">
        <v>1268</v>
      </c>
      <c r="E574" s="80" t="s">
        <v>1269</v>
      </c>
      <c r="F574" s="78" t="s">
        <v>1310</v>
      </c>
      <c r="G574" s="80" t="s">
        <v>1311</v>
      </c>
      <c r="H574" s="81" t="s">
        <v>322</v>
      </c>
      <c r="I574" s="81"/>
      <c r="J574" s="80" t="s">
        <v>1314</v>
      </c>
      <c r="K574" s="105">
        <v>2000000</v>
      </c>
      <c r="L574" s="80" t="s">
        <v>1315</v>
      </c>
      <c r="M574" s="105">
        <v>3000000</v>
      </c>
      <c r="N574" s="84"/>
      <c r="O574" s="80"/>
      <c r="P574" s="80"/>
      <c r="Q574" s="80"/>
      <c r="R574" s="80"/>
      <c r="S574" s="80"/>
      <c r="T574" s="80"/>
      <c r="U574" s="80"/>
      <c r="V574" s="80"/>
      <c r="W574" s="80"/>
      <c r="X574" s="80"/>
      <c r="Y574" s="80"/>
      <c r="Z574" s="80"/>
    </row>
    <row r="575" spans="1:26" ht="39.75" customHeight="1">
      <c r="A575" s="78" t="s">
        <v>935</v>
      </c>
      <c r="B575" s="79" t="s">
        <v>936</v>
      </c>
      <c r="C575" s="79" t="s">
        <v>937</v>
      </c>
      <c r="D575" s="78" t="s">
        <v>1268</v>
      </c>
      <c r="E575" s="80" t="s">
        <v>1269</v>
      </c>
      <c r="F575" s="78" t="s">
        <v>1310</v>
      </c>
      <c r="G575" s="80" t="s">
        <v>1311</v>
      </c>
      <c r="H575" s="81" t="s">
        <v>328</v>
      </c>
      <c r="I575" s="81"/>
      <c r="J575" s="80" t="s">
        <v>1318</v>
      </c>
      <c r="K575" s="83">
        <v>10000000</v>
      </c>
      <c r="L575" s="80" t="s">
        <v>1319</v>
      </c>
      <c r="M575" s="83">
        <v>8000000</v>
      </c>
      <c r="N575" s="80"/>
      <c r="O575" s="80"/>
      <c r="P575" s="80"/>
      <c r="Q575" s="80"/>
      <c r="R575" s="80"/>
      <c r="S575" s="80"/>
      <c r="T575" s="80"/>
      <c r="U575" s="80"/>
      <c r="V575" s="80"/>
      <c r="W575" s="80"/>
      <c r="X575" s="80"/>
      <c r="Y575" s="80"/>
      <c r="Z575" s="80"/>
    </row>
    <row r="576" spans="1:26" ht="39.75" customHeight="1">
      <c r="A576" s="78" t="s">
        <v>935</v>
      </c>
      <c r="B576" s="79" t="s">
        <v>936</v>
      </c>
      <c r="C576" s="79" t="s">
        <v>937</v>
      </c>
      <c r="D576" s="78" t="s">
        <v>1268</v>
      </c>
      <c r="E576" s="80" t="s">
        <v>1269</v>
      </c>
      <c r="F576" s="78" t="s">
        <v>1310</v>
      </c>
      <c r="G576" s="80" t="s">
        <v>1311</v>
      </c>
      <c r="H576" s="81" t="s">
        <v>137</v>
      </c>
      <c r="I576" s="81"/>
      <c r="J576" s="80" t="s">
        <v>1322</v>
      </c>
      <c r="K576" s="105">
        <v>15000000</v>
      </c>
      <c r="L576" s="80" t="s">
        <v>1323</v>
      </c>
      <c r="M576" s="105">
        <v>13000000</v>
      </c>
      <c r="N576" s="80"/>
      <c r="O576" s="80"/>
      <c r="P576" s="80"/>
      <c r="Q576" s="80"/>
      <c r="R576" s="80"/>
      <c r="S576" s="80"/>
      <c r="T576" s="80"/>
      <c r="U576" s="80"/>
      <c r="V576" s="80"/>
      <c r="W576" s="80"/>
      <c r="X576" s="80"/>
      <c r="Y576" s="80"/>
      <c r="Z576" s="80"/>
    </row>
    <row r="577" spans="1:26" ht="39.75" customHeight="1">
      <c r="A577" s="78" t="s">
        <v>935</v>
      </c>
      <c r="B577" s="79" t="s">
        <v>936</v>
      </c>
      <c r="C577" s="79" t="s">
        <v>937</v>
      </c>
      <c r="D577" s="78" t="s">
        <v>1326</v>
      </c>
      <c r="E577" s="80" t="s">
        <v>1327</v>
      </c>
      <c r="F577" s="179" t="s">
        <v>1328</v>
      </c>
      <c r="G577" s="157" t="s">
        <v>1329</v>
      </c>
      <c r="H577" s="81" t="s">
        <v>24</v>
      </c>
      <c r="I577" s="81"/>
      <c r="J577" s="80"/>
      <c r="K577" s="143"/>
      <c r="L577" s="80" t="s">
        <v>1330</v>
      </c>
      <c r="M577" s="82">
        <v>5567533</v>
      </c>
      <c r="N577" s="103"/>
      <c r="O577" s="94"/>
      <c r="P577" s="80"/>
      <c r="Q577" s="80"/>
      <c r="R577" s="80"/>
      <c r="S577" s="80"/>
      <c r="T577" s="80"/>
      <c r="U577" s="80"/>
      <c r="V577" s="80"/>
      <c r="W577" s="80"/>
      <c r="X577" s="80"/>
      <c r="Y577" s="80"/>
      <c r="Z577" s="80"/>
    </row>
    <row r="578" spans="1:26" ht="39.75" customHeight="1">
      <c r="A578" s="78" t="s">
        <v>935</v>
      </c>
      <c r="B578" s="79" t="s">
        <v>936</v>
      </c>
      <c r="C578" s="79" t="s">
        <v>937</v>
      </c>
      <c r="D578" s="78" t="s">
        <v>1326</v>
      </c>
      <c r="E578" s="80" t="s">
        <v>1327</v>
      </c>
      <c r="F578" s="179" t="s">
        <v>1328</v>
      </c>
      <c r="G578" s="157" t="s">
        <v>1329</v>
      </c>
      <c r="H578" s="81"/>
      <c r="I578" s="81" t="s">
        <v>1331</v>
      </c>
      <c r="J578" s="80"/>
      <c r="K578" s="83">
        <v>0</v>
      </c>
      <c r="L578" s="80" t="s">
        <v>2593</v>
      </c>
      <c r="M578" s="83">
        <v>0</v>
      </c>
      <c r="N578" s="180"/>
      <c r="O578" s="109"/>
      <c r="P578" s="80"/>
      <c r="Q578" s="80"/>
      <c r="R578" s="80"/>
      <c r="S578" s="80"/>
      <c r="T578" s="80"/>
      <c r="U578" s="80"/>
      <c r="V578" s="80"/>
      <c r="W578" s="80"/>
      <c r="X578" s="80"/>
      <c r="Y578" s="80"/>
      <c r="Z578" s="80"/>
    </row>
    <row r="579" spans="1:26" ht="39.75" customHeight="1">
      <c r="A579" s="78" t="s">
        <v>935</v>
      </c>
      <c r="B579" s="79" t="s">
        <v>936</v>
      </c>
      <c r="C579" s="79" t="s">
        <v>937</v>
      </c>
      <c r="D579" s="78" t="s">
        <v>1326</v>
      </c>
      <c r="E579" s="80" t="s">
        <v>1327</v>
      </c>
      <c r="F579" s="179" t="s">
        <v>1328</v>
      </c>
      <c r="G579" s="157" t="s">
        <v>1329</v>
      </c>
      <c r="H579" s="81"/>
      <c r="I579" s="80" t="s">
        <v>2558</v>
      </c>
      <c r="J579" s="84" t="s">
        <v>1334</v>
      </c>
      <c r="K579" s="98">
        <v>5000000</v>
      </c>
      <c r="L579" s="80" t="s">
        <v>961</v>
      </c>
      <c r="M579" s="99">
        <v>0</v>
      </c>
      <c r="N579" s="151"/>
      <c r="O579" s="80"/>
      <c r="P579" s="80"/>
      <c r="Q579" s="80"/>
      <c r="R579" s="80"/>
      <c r="S579" s="80"/>
      <c r="T579" s="80"/>
      <c r="U579" s="80"/>
      <c r="V579" s="80"/>
      <c r="W579" s="80"/>
      <c r="X579" s="80"/>
      <c r="Y579" s="80"/>
      <c r="Z579" s="80"/>
    </row>
    <row r="580" spans="1:26" ht="39.75" customHeight="1">
      <c r="A580" s="78" t="s">
        <v>935</v>
      </c>
      <c r="B580" s="79" t="s">
        <v>936</v>
      </c>
      <c r="C580" s="79" t="s">
        <v>937</v>
      </c>
      <c r="D580" s="78" t="s">
        <v>1326</v>
      </c>
      <c r="E580" s="80" t="s">
        <v>1327</v>
      </c>
      <c r="F580" s="179" t="s">
        <v>1328</v>
      </c>
      <c r="G580" s="157" t="s">
        <v>1329</v>
      </c>
      <c r="H580" s="81"/>
      <c r="I580" s="81" t="s">
        <v>2559</v>
      </c>
      <c r="J580" s="84" t="s">
        <v>1334</v>
      </c>
      <c r="K580" s="98">
        <v>5000000</v>
      </c>
      <c r="L580" s="80" t="s">
        <v>961</v>
      </c>
      <c r="M580" s="99">
        <v>0</v>
      </c>
      <c r="N580" s="151"/>
      <c r="O580" s="80"/>
      <c r="P580" s="80"/>
      <c r="Q580" s="80"/>
      <c r="R580" s="80"/>
      <c r="S580" s="80"/>
      <c r="T580" s="80"/>
      <c r="U580" s="80"/>
      <c r="V580" s="80"/>
      <c r="W580" s="80"/>
      <c r="X580" s="80"/>
      <c r="Y580" s="80"/>
      <c r="Z580" s="80"/>
    </row>
    <row r="581" spans="1:26" ht="39.75" customHeight="1">
      <c r="A581" s="78" t="s">
        <v>935</v>
      </c>
      <c r="B581" s="79" t="s">
        <v>936</v>
      </c>
      <c r="C581" s="79" t="s">
        <v>937</v>
      </c>
      <c r="D581" s="78" t="s">
        <v>1326</v>
      </c>
      <c r="E581" s="80" t="s">
        <v>1327</v>
      </c>
      <c r="F581" s="78" t="s">
        <v>1335</v>
      </c>
      <c r="G581" s="80" t="s">
        <v>1336</v>
      </c>
      <c r="H581" s="81" t="s">
        <v>24</v>
      </c>
      <c r="I581" s="81"/>
      <c r="J581" s="80" t="s">
        <v>1337</v>
      </c>
      <c r="K581" s="82">
        <v>14900300</v>
      </c>
      <c r="L581" s="80" t="s">
        <v>1337</v>
      </c>
      <c r="M581" s="82">
        <v>23881316</v>
      </c>
      <c r="N581" s="103"/>
      <c r="O581" s="94"/>
      <c r="P581" s="80"/>
      <c r="Q581" s="80"/>
      <c r="R581" s="80"/>
      <c r="S581" s="80"/>
      <c r="T581" s="80"/>
      <c r="U581" s="80"/>
      <c r="V581" s="80"/>
      <c r="W581" s="80"/>
      <c r="X581" s="80"/>
      <c r="Y581" s="80"/>
      <c r="Z581" s="80"/>
    </row>
    <row r="582" spans="1:26" ht="39.75" customHeight="1">
      <c r="A582" s="78" t="s">
        <v>935</v>
      </c>
      <c r="B582" s="79" t="s">
        <v>936</v>
      </c>
      <c r="C582" s="79" t="s">
        <v>937</v>
      </c>
      <c r="D582" s="78" t="s">
        <v>1326</v>
      </c>
      <c r="E582" s="80" t="s">
        <v>1327</v>
      </c>
      <c r="F582" s="78" t="s">
        <v>1338</v>
      </c>
      <c r="G582" s="80" t="s">
        <v>1339</v>
      </c>
      <c r="H582" s="81" t="s">
        <v>438</v>
      </c>
      <c r="I582" s="81"/>
      <c r="J582" s="80"/>
      <c r="K582" s="83">
        <v>0</v>
      </c>
      <c r="L582" s="80" t="s">
        <v>1340</v>
      </c>
      <c r="M582" s="83">
        <v>0</v>
      </c>
      <c r="N582" s="121"/>
      <c r="O582" s="80"/>
      <c r="P582" s="80"/>
      <c r="Q582" s="80"/>
      <c r="R582" s="80"/>
      <c r="S582" s="80"/>
      <c r="T582" s="80"/>
      <c r="U582" s="80"/>
      <c r="V582" s="80"/>
      <c r="W582" s="80"/>
      <c r="X582" s="80"/>
      <c r="Y582" s="80"/>
      <c r="Z582" s="80"/>
    </row>
    <row r="583" spans="1:26" ht="39.75" customHeight="1">
      <c r="A583" s="78" t="s">
        <v>935</v>
      </c>
      <c r="B583" s="79" t="s">
        <v>936</v>
      </c>
      <c r="C583" s="79" t="s">
        <v>937</v>
      </c>
      <c r="D583" s="78" t="s">
        <v>1326</v>
      </c>
      <c r="E583" s="80" t="s">
        <v>1327</v>
      </c>
      <c r="F583" s="78" t="s">
        <v>1338</v>
      </c>
      <c r="G583" s="80" t="s">
        <v>1339</v>
      </c>
      <c r="H583" s="81"/>
      <c r="I583" s="81" t="s">
        <v>121</v>
      </c>
      <c r="J583" s="80" t="s">
        <v>1342</v>
      </c>
      <c r="K583" s="83">
        <v>0</v>
      </c>
      <c r="L583" s="80" t="s">
        <v>1342</v>
      </c>
      <c r="M583" s="83">
        <v>0</v>
      </c>
      <c r="N583" s="80"/>
      <c r="O583" s="80"/>
      <c r="P583" s="80"/>
      <c r="Q583" s="80"/>
      <c r="R583" s="80"/>
      <c r="S583" s="80"/>
      <c r="T583" s="80"/>
      <c r="U583" s="80"/>
      <c r="V583" s="80"/>
      <c r="W583" s="80"/>
      <c r="X583" s="80"/>
      <c r="Y583" s="80"/>
      <c r="Z583" s="80"/>
    </row>
    <row r="584" spans="1:26" ht="39.75" customHeight="1">
      <c r="A584" s="78" t="s">
        <v>935</v>
      </c>
      <c r="B584" s="79" t="s">
        <v>936</v>
      </c>
      <c r="C584" s="79" t="s">
        <v>937</v>
      </c>
      <c r="D584" s="78" t="s">
        <v>1343</v>
      </c>
      <c r="E584" s="80" t="s">
        <v>1344</v>
      </c>
      <c r="F584" s="78" t="s">
        <v>1345</v>
      </c>
      <c r="G584" s="80" t="s">
        <v>1346</v>
      </c>
      <c r="H584" s="81" t="s">
        <v>126</v>
      </c>
      <c r="I584" s="81"/>
      <c r="J584" s="80"/>
      <c r="K584" s="105">
        <v>8000000</v>
      </c>
      <c r="L584" s="80" t="s">
        <v>1028</v>
      </c>
      <c r="M584" s="105">
        <v>8000000</v>
      </c>
      <c r="N584" s="181"/>
      <c r="O584" s="182"/>
      <c r="P584" s="80"/>
      <c r="Q584" s="80"/>
      <c r="R584" s="80"/>
      <c r="S584" s="80"/>
      <c r="T584" s="80"/>
      <c r="U584" s="80"/>
      <c r="V584" s="80"/>
      <c r="W584" s="80"/>
      <c r="X584" s="80"/>
      <c r="Y584" s="80"/>
      <c r="Z584" s="80"/>
    </row>
    <row r="585" spans="1:26" ht="39.75" customHeight="1">
      <c r="A585" s="78" t="s">
        <v>935</v>
      </c>
      <c r="B585" s="79" t="s">
        <v>936</v>
      </c>
      <c r="C585" s="79" t="s">
        <v>937</v>
      </c>
      <c r="D585" s="78" t="s">
        <v>1343</v>
      </c>
      <c r="E585" s="80" t="s">
        <v>1344</v>
      </c>
      <c r="F585" s="78" t="s">
        <v>1345</v>
      </c>
      <c r="G585" s="80" t="s">
        <v>1346</v>
      </c>
      <c r="H585" s="81" t="s">
        <v>96</v>
      </c>
      <c r="I585" s="81"/>
      <c r="J585" s="80" t="s">
        <v>1347</v>
      </c>
      <c r="K585" s="83">
        <v>60000000</v>
      </c>
      <c r="L585" s="80"/>
      <c r="M585" s="105">
        <v>0</v>
      </c>
      <c r="N585" s="84"/>
      <c r="O585" s="80"/>
      <c r="P585" s="80"/>
      <c r="Q585" s="80"/>
      <c r="R585" s="80"/>
      <c r="S585" s="80"/>
      <c r="T585" s="80"/>
      <c r="U585" s="80"/>
      <c r="V585" s="80"/>
      <c r="W585" s="80"/>
      <c r="X585" s="80"/>
      <c r="Y585" s="80"/>
      <c r="Z585" s="80"/>
    </row>
    <row r="586" spans="1:26" ht="39.75" customHeight="1">
      <c r="A586" s="78" t="s">
        <v>935</v>
      </c>
      <c r="B586" s="79" t="s">
        <v>936</v>
      </c>
      <c r="C586" s="79" t="s">
        <v>937</v>
      </c>
      <c r="D586" s="78" t="s">
        <v>1343</v>
      </c>
      <c r="E586" s="80" t="s">
        <v>1344</v>
      </c>
      <c r="F586" s="78" t="s">
        <v>1345</v>
      </c>
      <c r="G586" s="80" t="s">
        <v>1346</v>
      </c>
      <c r="H586" s="80" t="s">
        <v>2558</v>
      </c>
      <c r="I586" s="168"/>
      <c r="J586" s="84" t="s">
        <v>1009</v>
      </c>
      <c r="K586" s="98">
        <v>0</v>
      </c>
      <c r="L586" s="80" t="s">
        <v>961</v>
      </c>
      <c r="M586" s="99">
        <v>0</v>
      </c>
      <c r="N586" s="151"/>
      <c r="O586" s="80"/>
      <c r="P586" s="80"/>
      <c r="Q586" s="80"/>
      <c r="R586" s="80"/>
      <c r="S586" s="80"/>
      <c r="T586" s="80"/>
      <c r="U586" s="80"/>
      <c r="V586" s="80"/>
      <c r="W586" s="80"/>
      <c r="X586" s="80"/>
      <c r="Y586" s="80"/>
      <c r="Z586" s="80"/>
    </row>
    <row r="587" spans="1:26" ht="39.75" customHeight="1">
      <c r="A587" s="78" t="s">
        <v>935</v>
      </c>
      <c r="B587" s="79" t="s">
        <v>936</v>
      </c>
      <c r="C587" s="79" t="s">
        <v>937</v>
      </c>
      <c r="D587" s="78" t="s">
        <v>1343</v>
      </c>
      <c r="E587" s="80" t="s">
        <v>1344</v>
      </c>
      <c r="F587" s="78" t="s">
        <v>1345</v>
      </c>
      <c r="G587" s="80" t="s">
        <v>1346</v>
      </c>
      <c r="H587" s="81" t="s">
        <v>2559</v>
      </c>
      <c r="I587" s="168"/>
      <c r="J587" s="84" t="s">
        <v>1009</v>
      </c>
      <c r="K587" s="98">
        <v>0</v>
      </c>
      <c r="L587" s="80" t="s">
        <v>961</v>
      </c>
      <c r="M587" s="99">
        <v>0</v>
      </c>
      <c r="N587" s="151"/>
      <c r="O587" s="80"/>
      <c r="P587" s="80"/>
      <c r="Q587" s="80"/>
      <c r="R587" s="80"/>
      <c r="S587" s="80"/>
      <c r="T587" s="80"/>
      <c r="U587" s="80"/>
      <c r="V587" s="80"/>
      <c r="W587" s="80"/>
      <c r="X587" s="80"/>
      <c r="Y587" s="80"/>
      <c r="Z587" s="80"/>
    </row>
    <row r="588" spans="1:26" ht="39.75" customHeight="1">
      <c r="A588" s="78" t="s">
        <v>935</v>
      </c>
      <c r="B588" s="79" t="s">
        <v>936</v>
      </c>
      <c r="C588" s="79" t="s">
        <v>937</v>
      </c>
      <c r="D588" s="78" t="s">
        <v>1343</v>
      </c>
      <c r="E588" s="80" t="s">
        <v>1344</v>
      </c>
      <c r="F588" s="78" t="s">
        <v>1345</v>
      </c>
      <c r="G588" s="80" t="s">
        <v>1346</v>
      </c>
      <c r="H588" s="81" t="s">
        <v>322</v>
      </c>
      <c r="I588" s="81"/>
      <c r="J588" s="80" t="s">
        <v>1348</v>
      </c>
      <c r="K588" s="83">
        <v>300000</v>
      </c>
      <c r="L588" s="80" t="s">
        <v>1349</v>
      </c>
      <c r="M588" s="83">
        <v>500000</v>
      </c>
      <c r="N588" s="84"/>
      <c r="O588" s="80"/>
      <c r="P588" s="80"/>
      <c r="Q588" s="80"/>
      <c r="R588" s="80"/>
      <c r="S588" s="80"/>
      <c r="T588" s="80"/>
      <c r="U588" s="80"/>
      <c r="V588" s="80"/>
      <c r="W588" s="80"/>
      <c r="X588" s="80"/>
      <c r="Y588" s="80"/>
      <c r="Z588" s="80"/>
    </row>
    <row r="589" spans="1:26" ht="39.75" customHeight="1">
      <c r="A589" s="78" t="s">
        <v>935</v>
      </c>
      <c r="B589" s="79" t="s">
        <v>936</v>
      </c>
      <c r="C589" s="79" t="s">
        <v>937</v>
      </c>
      <c r="D589" s="78" t="s">
        <v>1343</v>
      </c>
      <c r="E589" s="80" t="s">
        <v>1344</v>
      </c>
      <c r="F589" s="78" t="s">
        <v>1345</v>
      </c>
      <c r="G589" s="80" t="s">
        <v>1346</v>
      </c>
      <c r="H589" s="81" t="s">
        <v>328</v>
      </c>
      <c r="I589" s="81"/>
      <c r="J589" s="80" t="s">
        <v>1348</v>
      </c>
      <c r="K589" s="83">
        <v>3000000</v>
      </c>
      <c r="L589" s="80" t="s">
        <v>1349</v>
      </c>
      <c r="M589" s="83">
        <v>5000000</v>
      </c>
      <c r="N589" s="80"/>
      <c r="O589" s="80"/>
      <c r="P589" s="80"/>
      <c r="Q589" s="80"/>
      <c r="R589" s="80"/>
      <c r="S589" s="80"/>
      <c r="T589" s="80"/>
      <c r="U589" s="80"/>
      <c r="V589" s="80"/>
      <c r="W589" s="80"/>
      <c r="X589" s="80"/>
      <c r="Y589" s="80"/>
      <c r="Z589" s="80"/>
    </row>
    <row r="590" spans="1:26" ht="39.75" customHeight="1">
      <c r="A590" s="78" t="s">
        <v>935</v>
      </c>
      <c r="B590" s="79" t="s">
        <v>936</v>
      </c>
      <c r="C590" s="79" t="s">
        <v>937</v>
      </c>
      <c r="D590" s="78" t="s">
        <v>1343</v>
      </c>
      <c r="E590" s="80" t="s">
        <v>1344</v>
      </c>
      <c r="F590" s="78" t="s">
        <v>1345</v>
      </c>
      <c r="G590" s="80" t="s">
        <v>1346</v>
      </c>
      <c r="H590" s="81" t="s">
        <v>2594</v>
      </c>
      <c r="I590" s="81"/>
      <c r="J590" s="80"/>
      <c r="K590" s="83">
        <v>0</v>
      </c>
      <c r="L590" s="80"/>
      <c r="M590" s="83">
        <v>0</v>
      </c>
      <c r="N590" s="119"/>
      <c r="O590" s="80"/>
      <c r="P590" s="80"/>
      <c r="Q590" s="80"/>
      <c r="R590" s="80"/>
      <c r="S590" s="80"/>
      <c r="T590" s="80"/>
      <c r="U590" s="80"/>
      <c r="V590" s="80"/>
      <c r="W590" s="80"/>
      <c r="X590" s="80"/>
      <c r="Y590" s="80"/>
      <c r="Z590" s="80"/>
    </row>
    <row r="591" spans="1:26" ht="39.75" customHeight="1">
      <c r="A591" s="78" t="s">
        <v>935</v>
      </c>
      <c r="B591" s="79" t="s">
        <v>936</v>
      </c>
      <c r="C591" s="79" t="s">
        <v>937</v>
      </c>
      <c r="D591" s="78" t="s">
        <v>1343</v>
      </c>
      <c r="E591" s="80" t="s">
        <v>1344</v>
      </c>
      <c r="F591" s="78" t="s">
        <v>1354</v>
      </c>
      <c r="G591" s="80" t="s">
        <v>1355</v>
      </c>
      <c r="H591" s="81" t="s">
        <v>24</v>
      </c>
      <c r="I591" s="81"/>
      <c r="J591" s="80" t="s">
        <v>1337</v>
      </c>
      <c r="K591" s="83">
        <v>5490472</v>
      </c>
      <c r="L591" s="80" t="s">
        <v>1337</v>
      </c>
      <c r="M591" s="83">
        <v>11996343</v>
      </c>
      <c r="N591" s="103"/>
      <c r="O591" s="94"/>
      <c r="P591" s="80"/>
      <c r="Q591" s="80"/>
      <c r="R591" s="80"/>
      <c r="S591" s="80"/>
      <c r="T591" s="80"/>
      <c r="U591" s="80"/>
      <c r="V591" s="80"/>
      <c r="W591" s="80"/>
      <c r="X591" s="80"/>
      <c r="Y591" s="80"/>
      <c r="Z591" s="80"/>
    </row>
    <row r="592" spans="1:26" ht="39.75" customHeight="1">
      <c r="A592" s="78" t="s">
        <v>935</v>
      </c>
      <c r="B592" s="79" t="s">
        <v>936</v>
      </c>
      <c r="C592" s="79" t="s">
        <v>937</v>
      </c>
      <c r="D592" s="78" t="s">
        <v>1356</v>
      </c>
      <c r="E592" s="80" t="s">
        <v>1357</v>
      </c>
      <c r="F592" s="78" t="s">
        <v>1358</v>
      </c>
      <c r="G592" s="80" t="s">
        <v>1359</v>
      </c>
      <c r="H592" s="123" t="s">
        <v>2558</v>
      </c>
      <c r="I592" s="81"/>
      <c r="J592" s="80" t="s">
        <v>1360</v>
      </c>
      <c r="K592" s="83">
        <v>2000000</v>
      </c>
      <c r="L592" s="80" t="s">
        <v>1360</v>
      </c>
      <c r="M592" s="83">
        <v>2000000</v>
      </c>
      <c r="N592" s="123"/>
      <c r="O592" s="80"/>
      <c r="P592" s="80"/>
      <c r="Q592" s="80"/>
      <c r="R592" s="80"/>
      <c r="S592" s="80"/>
      <c r="T592" s="80"/>
      <c r="U592" s="80"/>
      <c r="V592" s="80"/>
      <c r="W592" s="80"/>
      <c r="X592" s="80"/>
      <c r="Y592" s="80"/>
      <c r="Z592" s="80"/>
    </row>
    <row r="593" spans="1:26" ht="39.75" customHeight="1">
      <c r="A593" s="78" t="s">
        <v>935</v>
      </c>
      <c r="B593" s="79" t="s">
        <v>936</v>
      </c>
      <c r="C593" s="79" t="s">
        <v>937</v>
      </c>
      <c r="D593" s="78" t="s">
        <v>1356</v>
      </c>
      <c r="E593" s="80" t="s">
        <v>1357</v>
      </c>
      <c r="F593" s="78" t="s">
        <v>1358</v>
      </c>
      <c r="G593" s="80" t="s">
        <v>1359</v>
      </c>
      <c r="H593" s="169" t="s">
        <v>2559</v>
      </c>
      <c r="I593" s="81"/>
      <c r="J593" s="80" t="s">
        <v>1360</v>
      </c>
      <c r="K593" s="83">
        <v>2000000</v>
      </c>
      <c r="L593" s="80" t="s">
        <v>1360</v>
      </c>
      <c r="M593" s="83">
        <v>2000000</v>
      </c>
      <c r="N593" s="123"/>
      <c r="O593" s="80"/>
      <c r="P593" s="80"/>
      <c r="Q593" s="80"/>
      <c r="R593" s="80"/>
      <c r="S593" s="80"/>
      <c r="T593" s="80"/>
      <c r="U593" s="80"/>
      <c r="V593" s="80"/>
      <c r="W593" s="80"/>
      <c r="X593" s="80"/>
      <c r="Y593" s="80"/>
      <c r="Z593" s="80"/>
    </row>
    <row r="594" spans="1:26" ht="39.75" customHeight="1">
      <c r="A594" s="78" t="s">
        <v>935</v>
      </c>
      <c r="B594" s="79" t="s">
        <v>936</v>
      </c>
      <c r="C594" s="79" t="s">
        <v>937</v>
      </c>
      <c r="D594" s="78" t="s">
        <v>1356</v>
      </c>
      <c r="E594" s="80" t="s">
        <v>1357</v>
      </c>
      <c r="F594" s="78" t="s">
        <v>1358</v>
      </c>
      <c r="G594" s="80" t="s">
        <v>1359</v>
      </c>
      <c r="H594" s="81" t="s">
        <v>24</v>
      </c>
      <c r="I594" s="81"/>
      <c r="J594" s="80" t="s">
        <v>1361</v>
      </c>
      <c r="K594" s="82">
        <v>4239255</v>
      </c>
      <c r="L594" s="80" t="s">
        <v>1362</v>
      </c>
      <c r="M594" s="82">
        <v>9373200</v>
      </c>
      <c r="N594" s="103"/>
      <c r="O594" s="94"/>
      <c r="P594" s="80"/>
      <c r="Q594" s="80"/>
      <c r="R594" s="80"/>
      <c r="S594" s="80"/>
      <c r="T594" s="80"/>
      <c r="U594" s="80"/>
      <c r="V594" s="80"/>
      <c r="W594" s="80"/>
      <c r="X594" s="80"/>
      <c r="Y594" s="80"/>
      <c r="Z594" s="80"/>
    </row>
    <row r="595" spans="1:26" ht="39.75" customHeight="1">
      <c r="A595" s="78" t="s">
        <v>935</v>
      </c>
      <c r="B595" s="79" t="s">
        <v>936</v>
      </c>
      <c r="C595" s="79" t="s">
        <v>937</v>
      </c>
      <c r="D595" s="78" t="s">
        <v>1356</v>
      </c>
      <c r="E595" s="80" t="s">
        <v>1357</v>
      </c>
      <c r="F595" s="78" t="s">
        <v>1363</v>
      </c>
      <c r="G595" s="80" t="s">
        <v>1364</v>
      </c>
      <c r="H595" s="123" t="s">
        <v>2558</v>
      </c>
      <c r="I595" s="81"/>
      <c r="J595" s="80" t="s">
        <v>1360</v>
      </c>
      <c r="K595" s="83">
        <v>2000000</v>
      </c>
      <c r="L595" s="80" t="s">
        <v>1360</v>
      </c>
      <c r="M595" s="83">
        <v>2000000</v>
      </c>
      <c r="N595" s="123"/>
      <c r="O595" s="80"/>
      <c r="P595" s="80"/>
      <c r="Q595" s="80"/>
      <c r="R595" s="80"/>
      <c r="S595" s="80"/>
      <c r="T595" s="80"/>
      <c r="U595" s="80"/>
      <c r="V595" s="80"/>
      <c r="W595" s="80"/>
      <c r="X595" s="80"/>
      <c r="Y595" s="80"/>
      <c r="Z595" s="80"/>
    </row>
    <row r="596" spans="1:26" ht="39.75" customHeight="1">
      <c r="A596" s="78" t="s">
        <v>935</v>
      </c>
      <c r="B596" s="79" t="s">
        <v>936</v>
      </c>
      <c r="C596" s="79" t="s">
        <v>937</v>
      </c>
      <c r="D596" s="78" t="s">
        <v>1356</v>
      </c>
      <c r="E596" s="80" t="s">
        <v>1357</v>
      </c>
      <c r="F596" s="78" t="s">
        <v>1363</v>
      </c>
      <c r="G596" s="80" t="s">
        <v>1364</v>
      </c>
      <c r="H596" s="169" t="s">
        <v>2559</v>
      </c>
      <c r="I596" s="81"/>
      <c r="J596" s="80" t="s">
        <v>1360</v>
      </c>
      <c r="K596" s="83">
        <v>2000000</v>
      </c>
      <c r="L596" s="80" t="s">
        <v>1360</v>
      </c>
      <c r="M596" s="83">
        <v>2000000</v>
      </c>
      <c r="N596" s="123"/>
      <c r="O596" s="80"/>
      <c r="P596" s="80"/>
      <c r="Q596" s="80"/>
      <c r="R596" s="80"/>
      <c r="S596" s="80"/>
      <c r="T596" s="80"/>
      <c r="U596" s="80"/>
      <c r="V596" s="80"/>
      <c r="W596" s="80"/>
      <c r="X596" s="80"/>
      <c r="Y596" s="80"/>
      <c r="Z596" s="80"/>
    </row>
    <row r="597" spans="1:26" ht="39.75" customHeight="1">
      <c r="A597" s="78" t="s">
        <v>935</v>
      </c>
      <c r="B597" s="79" t="s">
        <v>936</v>
      </c>
      <c r="C597" s="79" t="s">
        <v>937</v>
      </c>
      <c r="D597" s="78" t="s">
        <v>1356</v>
      </c>
      <c r="E597" s="80" t="s">
        <v>1357</v>
      </c>
      <c r="F597" s="78" t="s">
        <v>1363</v>
      </c>
      <c r="G597" s="80" t="s">
        <v>1364</v>
      </c>
      <c r="H597" s="81" t="s">
        <v>24</v>
      </c>
      <c r="I597" s="81"/>
      <c r="J597" s="80" t="s">
        <v>1361</v>
      </c>
      <c r="K597" s="82">
        <v>2685615</v>
      </c>
      <c r="L597" s="80" t="s">
        <v>212</v>
      </c>
      <c r="M597" s="82">
        <v>5567533</v>
      </c>
      <c r="N597" s="103"/>
      <c r="O597" s="94"/>
      <c r="P597" s="80"/>
      <c r="Q597" s="80"/>
      <c r="R597" s="80"/>
      <c r="S597" s="80"/>
      <c r="T597" s="80"/>
      <c r="U597" s="80"/>
      <c r="V597" s="80"/>
      <c r="W597" s="80"/>
      <c r="X597" s="80"/>
      <c r="Y597" s="80"/>
      <c r="Z597" s="80"/>
    </row>
    <row r="598" spans="1:26" ht="39.75" customHeight="1">
      <c r="A598" s="78" t="s">
        <v>935</v>
      </c>
      <c r="B598" s="79" t="s">
        <v>936</v>
      </c>
      <c r="C598" s="79" t="s">
        <v>937</v>
      </c>
      <c r="D598" s="78" t="s">
        <v>1356</v>
      </c>
      <c r="E598" s="80" t="s">
        <v>1357</v>
      </c>
      <c r="F598" s="78" t="s">
        <v>1365</v>
      </c>
      <c r="G598" s="80" t="s">
        <v>1366</v>
      </c>
      <c r="H598" s="123" t="s">
        <v>2558</v>
      </c>
      <c r="I598" s="81"/>
      <c r="J598" s="80" t="s">
        <v>1360</v>
      </c>
      <c r="K598" s="83">
        <v>2000000</v>
      </c>
      <c r="L598" s="80" t="s">
        <v>1360</v>
      </c>
      <c r="M598" s="83">
        <v>2000000</v>
      </c>
      <c r="N598" s="84"/>
      <c r="O598" s="80"/>
      <c r="P598" s="80"/>
      <c r="Q598" s="80"/>
      <c r="R598" s="80"/>
      <c r="S598" s="80"/>
      <c r="T598" s="80"/>
      <c r="U598" s="80"/>
      <c r="V598" s="80"/>
      <c r="W598" s="80"/>
      <c r="X598" s="80"/>
      <c r="Y598" s="80"/>
      <c r="Z598" s="80"/>
    </row>
    <row r="599" spans="1:26" ht="39.75" customHeight="1">
      <c r="A599" s="78" t="s">
        <v>935</v>
      </c>
      <c r="B599" s="79" t="s">
        <v>936</v>
      </c>
      <c r="C599" s="79" t="s">
        <v>937</v>
      </c>
      <c r="D599" s="78" t="s">
        <v>1356</v>
      </c>
      <c r="E599" s="80" t="s">
        <v>1357</v>
      </c>
      <c r="F599" s="78" t="s">
        <v>1365</v>
      </c>
      <c r="G599" s="80" t="s">
        <v>1366</v>
      </c>
      <c r="H599" s="169" t="s">
        <v>2559</v>
      </c>
      <c r="I599" s="81"/>
      <c r="J599" s="80" t="s">
        <v>1360</v>
      </c>
      <c r="K599" s="83">
        <v>2000000</v>
      </c>
      <c r="L599" s="80" t="s">
        <v>1360</v>
      </c>
      <c r="M599" s="83">
        <v>2000000</v>
      </c>
      <c r="N599" s="84"/>
      <c r="O599" s="80"/>
      <c r="P599" s="80"/>
      <c r="Q599" s="80"/>
      <c r="R599" s="80"/>
      <c r="S599" s="80"/>
      <c r="T599" s="80"/>
      <c r="U599" s="80"/>
      <c r="V599" s="80"/>
      <c r="W599" s="80"/>
      <c r="X599" s="80"/>
      <c r="Y599" s="80"/>
      <c r="Z599" s="80"/>
    </row>
    <row r="600" spans="1:26" ht="39.75" customHeight="1">
      <c r="A600" s="78" t="s">
        <v>935</v>
      </c>
      <c r="B600" s="79" t="s">
        <v>936</v>
      </c>
      <c r="C600" s="79" t="s">
        <v>937</v>
      </c>
      <c r="D600" s="78" t="s">
        <v>1356</v>
      </c>
      <c r="E600" s="80" t="s">
        <v>1357</v>
      </c>
      <c r="F600" s="78" t="s">
        <v>1365</v>
      </c>
      <c r="G600" s="80" t="s">
        <v>1366</v>
      </c>
      <c r="H600" s="81" t="s">
        <v>24</v>
      </c>
      <c r="I600" s="81"/>
      <c r="J600" s="80" t="s">
        <v>1367</v>
      </c>
      <c r="K600" s="82">
        <v>4239255</v>
      </c>
      <c r="L600" s="80" t="s">
        <v>1367</v>
      </c>
      <c r="M600" s="82">
        <v>25001057</v>
      </c>
      <c r="N600" s="103"/>
      <c r="O600" s="94"/>
      <c r="P600" s="80"/>
      <c r="Q600" s="80"/>
      <c r="R600" s="80"/>
      <c r="S600" s="80"/>
      <c r="T600" s="80"/>
      <c r="U600" s="80"/>
      <c r="V600" s="80"/>
      <c r="W600" s="80"/>
      <c r="X600" s="80"/>
      <c r="Y600" s="80"/>
      <c r="Z600" s="80"/>
    </row>
    <row r="601" spans="1:26" ht="39.75" customHeight="1">
      <c r="A601" s="78" t="s">
        <v>935</v>
      </c>
      <c r="B601" s="79" t="s">
        <v>936</v>
      </c>
      <c r="C601" s="79" t="s">
        <v>937</v>
      </c>
      <c r="D601" s="78" t="s">
        <v>1356</v>
      </c>
      <c r="E601" s="80" t="s">
        <v>1357</v>
      </c>
      <c r="F601" s="78" t="s">
        <v>1369</v>
      </c>
      <c r="G601" s="80" t="s">
        <v>1370</v>
      </c>
      <c r="H601" s="81" t="s">
        <v>24</v>
      </c>
      <c r="I601" s="81"/>
      <c r="J601" s="80" t="s">
        <v>212</v>
      </c>
      <c r="K601" s="82">
        <v>13905615</v>
      </c>
      <c r="L601" s="80" t="s">
        <v>212</v>
      </c>
      <c r="M601" s="82">
        <v>21195390</v>
      </c>
      <c r="N601" s="103"/>
      <c r="O601" s="94"/>
      <c r="P601" s="80"/>
      <c r="Q601" s="80"/>
      <c r="R601" s="80"/>
      <c r="S601" s="80"/>
      <c r="T601" s="80"/>
      <c r="U601" s="80"/>
      <c r="V601" s="80"/>
      <c r="W601" s="80"/>
      <c r="X601" s="80"/>
      <c r="Y601" s="80"/>
      <c r="Z601" s="80"/>
    </row>
    <row r="602" spans="1:26" ht="39.75" customHeight="1">
      <c r="A602" s="78" t="s">
        <v>935</v>
      </c>
      <c r="B602" s="79" t="s">
        <v>936</v>
      </c>
      <c r="C602" s="79" t="s">
        <v>937</v>
      </c>
      <c r="D602" s="78" t="s">
        <v>1371</v>
      </c>
      <c r="E602" s="80" t="s">
        <v>1372</v>
      </c>
      <c r="F602" s="78" t="s">
        <v>1373</v>
      </c>
      <c r="G602" s="80" t="s">
        <v>1374</v>
      </c>
      <c r="H602" s="123" t="s">
        <v>2558</v>
      </c>
      <c r="I602" s="81"/>
      <c r="J602" s="80" t="s">
        <v>1375</v>
      </c>
      <c r="K602" s="83">
        <v>0</v>
      </c>
      <c r="L602" s="80" t="s">
        <v>961</v>
      </c>
      <c r="M602" s="83">
        <v>0</v>
      </c>
      <c r="N602" s="80"/>
      <c r="O602" s="80"/>
      <c r="P602" s="80"/>
      <c r="Q602" s="80"/>
      <c r="R602" s="80"/>
      <c r="S602" s="80"/>
      <c r="T602" s="80"/>
      <c r="U602" s="80"/>
      <c r="V602" s="80"/>
      <c r="W602" s="80"/>
      <c r="X602" s="80"/>
      <c r="Y602" s="80"/>
      <c r="Z602" s="80"/>
    </row>
    <row r="603" spans="1:26" ht="39.75" customHeight="1">
      <c r="A603" s="78" t="s">
        <v>935</v>
      </c>
      <c r="B603" s="79" t="s">
        <v>936</v>
      </c>
      <c r="C603" s="79" t="s">
        <v>937</v>
      </c>
      <c r="D603" s="78" t="s">
        <v>1371</v>
      </c>
      <c r="E603" s="80" t="s">
        <v>1372</v>
      </c>
      <c r="F603" s="78" t="s">
        <v>1373</v>
      </c>
      <c r="G603" s="80" t="s">
        <v>1374</v>
      </c>
      <c r="H603" s="169" t="s">
        <v>2559</v>
      </c>
      <c r="I603" s="81"/>
      <c r="J603" s="80" t="s">
        <v>1375</v>
      </c>
      <c r="K603" s="83">
        <v>0</v>
      </c>
      <c r="L603" s="80" t="s">
        <v>961</v>
      </c>
      <c r="M603" s="83">
        <v>0</v>
      </c>
      <c r="N603" s="80"/>
      <c r="O603" s="80"/>
      <c r="P603" s="80"/>
      <c r="Q603" s="80"/>
      <c r="R603" s="80"/>
      <c r="S603" s="80"/>
      <c r="T603" s="80"/>
      <c r="U603" s="80"/>
      <c r="V603" s="80"/>
      <c r="W603" s="80"/>
      <c r="X603" s="80"/>
      <c r="Y603" s="80"/>
      <c r="Z603" s="80"/>
    </row>
    <row r="604" spans="1:26" ht="39.75" customHeight="1">
      <c r="A604" s="78" t="s">
        <v>935</v>
      </c>
      <c r="B604" s="79" t="s">
        <v>936</v>
      </c>
      <c r="C604" s="79" t="s">
        <v>937</v>
      </c>
      <c r="D604" s="78" t="s">
        <v>1371</v>
      </c>
      <c r="E604" s="80" t="s">
        <v>1372</v>
      </c>
      <c r="F604" s="78" t="s">
        <v>1376</v>
      </c>
      <c r="G604" s="80" t="s">
        <v>1377</v>
      </c>
      <c r="H604" s="81" t="s">
        <v>24</v>
      </c>
      <c r="I604" s="81"/>
      <c r="J604" s="80" t="s">
        <v>212</v>
      </c>
      <c r="K604" s="82">
        <v>2685615</v>
      </c>
      <c r="L604" s="80" t="s">
        <v>212</v>
      </c>
      <c r="M604" s="82">
        <v>5567533</v>
      </c>
      <c r="N604" s="103"/>
      <c r="O604" s="94"/>
      <c r="P604" s="80"/>
      <c r="Q604" s="80"/>
      <c r="R604" s="80"/>
      <c r="S604" s="80"/>
      <c r="T604" s="80"/>
      <c r="U604" s="80"/>
      <c r="V604" s="80"/>
      <c r="W604" s="80"/>
      <c r="X604" s="80"/>
      <c r="Y604" s="80"/>
      <c r="Z604" s="80"/>
    </row>
    <row r="605" spans="1:26" ht="39.75" customHeight="1">
      <c r="A605" s="78" t="s">
        <v>1378</v>
      </c>
      <c r="B605" s="79" t="s">
        <v>1379</v>
      </c>
      <c r="C605" s="79" t="s">
        <v>1380</v>
      </c>
      <c r="D605" s="78" t="s">
        <v>1381</v>
      </c>
      <c r="E605" s="80" t="s">
        <v>1382</v>
      </c>
      <c r="F605" s="78" t="s">
        <v>1383</v>
      </c>
      <c r="G605" s="80" t="s">
        <v>1384</v>
      </c>
      <c r="H605" s="81" t="s">
        <v>19</v>
      </c>
      <c r="I605" s="81"/>
      <c r="J605" s="80" t="s">
        <v>1385</v>
      </c>
      <c r="K605" s="105">
        <v>104000000</v>
      </c>
      <c r="L605" s="80" t="s">
        <v>1385</v>
      </c>
      <c r="M605" s="105">
        <v>240000000</v>
      </c>
      <c r="N605" s="119"/>
      <c r="O605" s="108"/>
      <c r="P605" s="80"/>
      <c r="Q605" s="80"/>
      <c r="R605" s="80"/>
      <c r="S605" s="80"/>
      <c r="T605" s="80"/>
      <c r="U605" s="80"/>
      <c r="V605" s="80"/>
      <c r="W605" s="80"/>
      <c r="X605" s="80"/>
      <c r="Y605" s="80"/>
      <c r="Z605" s="80"/>
    </row>
    <row r="606" spans="1:26" ht="39.75" customHeight="1">
      <c r="A606" s="78" t="s">
        <v>1378</v>
      </c>
      <c r="B606" s="79" t="s">
        <v>1379</v>
      </c>
      <c r="C606" s="79" t="s">
        <v>1380</v>
      </c>
      <c r="D606" s="78" t="s">
        <v>1381</v>
      </c>
      <c r="E606" s="80" t="s">
        <v>1382</v>
      </c>
      <c r="F606" s="78" t="s">
        <v>1383</v>
      </c>
      <c r="G606" s="80" t="s">
        <v>1384</v>
      </c>
      <c r="H606" s="81"/>
      <c r="I606" s="81" t="s">
        <v>121</v>
      </c>
      <c r="J606" s="80" t="s">
        <v>1386</v>
      </c>
      <c r="K606" s="83">
        <v>60000000</v>
      </c>
      <c r="L606" s="80" t="s">
        <v>1386</v>
      </c>
      <c r="M606" s="83">
        <v>60000000</v>
      </c>
      <c r="N606" s="84"/>
      <c r="O606" s="78"/>
      <c r="P606" s="80"/>
      <c r="Q606" s="80"/>
      <c r="R606" s="80"/>
      <c r="S606" s="80"/>
      <c r="T606" s="80"/>
      <c r="U606" s="80"/>
      <c r="V606" s="80"/>
      <c r="W606" s="80"/>
      <c r="X606" s="80"/>
      <c r="Y606" s="80"/>
      <c r="Z606" s="80"/>
    </row>
    <row r="607" spans="1:26" ht="39.75" customHeight="1">
      <c r="A607" s="78" t="s">
        <v>1378</v>
      </c>
      <c r="B607" s="79" t="s">
        <v>1379</v>
      </c>
      <c r="C607" s="79" t="s">
        <v>1380</v>
      </c>
      <c r="D607" s="78" t="s">
        <v>1381</v>
      </c>
      <c r="E607" s="80" t="s">
        <v>1382</v>
      </c>
      <c r="F607" s="78" t="s">
        <v>1383</v>
      </c>
      <c r="G607" s="80" t="s">
        <v>1384</v>
      </c>
      <c r="H607" s="81"/>
      <c r="I607" s="81" t="s">
        <v>120</v>
      </c>
      <c r="J607" s="80" t="s">
        <v>1387</v>
      </c>
      <c r="K607" s="83">
        <v>10000000</v>
      </c>
      <c r="L607" s="80" t="s">
        <v>1387</v>
      </c>
      <c r="M607" s="83">
        <v>12000000</v>
      </c>
      <c r="N607" s="80"/>
      <c r="O607" s="86"/>
      <c r="P607" s="105"/>
      <c r="Q607" s="80"/>
      <c r="R607" s="80"/>
      <c r="S607" s="80"/>
      <c r="T607" s="80"/>
      <c r="U607" s="80"/>
      <c r="V607" s="80"/>
      <c r="W607" s="80"/>
      <c r="X607" s="80"/>
      <c r="Y607" s="80"/>
      <c r="Z607" s="80"/>
    </row>
    <row r="608" spans="1:26" ht="39.75" customHeight="1">
      <c r="A608" s="78" t="s">
        <v>1378</v>
      </c>
      <c r="B608" s="79" t="s">
        <v>1379</v>
      </c>
      <c r="C608" s="79" t="s">
        <v>1380</v>
      </c>
      <c r="D608" s="78" t="s">
        <v>1381</v>
      </c>
      <c r="E608" s="80" t="s">
        <v>1382</v>
      </c>
      <c r="F608" s="78" t="s">
        <v>1383</v>
      </c>
      <c r="G608" s="80" t="s">
        <v>1384</v>
      </c>
      <c r="H608" s="81"/>
      <c r="I608" s="81" t="s">
        <v>246</v>
      </c>
      <c r="J608" s="80" t="s">
        <v>1388</v>
      </c>
      <c r="K608" s="83">
        <v>0</v>
      </c>
      <c r="L608" s="80" t="s">
        <v>1389</v>
      </c>
      <c r="M608" s="83">
        <v>0</v>
      </c>
      <c r="N608" s="84"/>
      <c r="O608" s="80"/>
      <c r="P608" s="98"/>
      <c r="Q608" s="80"/>
      <c r="R608" s="80"/>
      <c r="S608" s="80"/>
      <c r="T608" s="80"/>
      <c r="U608" s="80"/>
      <c r="V608" s="80"/>
      <c r="W608" s="80"/>
      <c r="X608" s="80"/>
      <c r="Y608" s="80"/>
      <c r="Z608" s="80"/>
    </row>
    <row r="609" spans="1:26" ht="76.5" customHeight="1">
      <c r="A609" s="78" t="s">
        <v>1378</v>
      </c>
      <c r="B609" s="79" t="s">
        <v>1379</v>
      </c>
      <c r="C609" s="79" t="s">
        <v>1380</v>
      </c>
      <c r="D609" s="78" t="s">
        <v>1381</v>
      </c>
      <c r="E609" s="80" t="s">
        <v>1382</v>
      </c>
      <c r="F609" s="78" t="s">
        <v>1383</v>
      </c>
      <c r="G609" s="80" t="s">
        <v>1384</v>
      </c>
      <c r="H609" s="81"/>
      <c r="I609" s="81" t="s">
        <v>32</v>
      </c>
      <c r="J609" s="88" t="s">
        <v>2595</v>
      </c>
      <c r="K609" s="98">
        <v>1018000</v>
      </c>
      <c r="L609" s="88" t="s">
        <v>2596</v>
      </c>
      <c r="M609" s="99">
        <v>2321040</v>
      </c>
      <c r="N609" s="120"/>
      <c r="O609" s="111"/>
      <c r="P609" s="106"/>
      <c r="Q609" s="80"/>
      <c r="R609" s="80"/>
      <c r="S609" s="80"/>
      <c r="T609" s="80"/>
      <c r="U609" s="80"/>
      <c r="V609" s="80"/>
      <c r="W609" s="80"/>
      <c r="X609" s="80"/>
      <c r="Y609" s="80"/>
      <c r="Z609" s="80"/>
    </row>
    <row r="610" spans="1:26" ht="39.75" customHeight="1">
      <c r="A610" s="78" t="s">
        <v>1378</v>
      </c>
      <c r="B610" s="79" t="s">
        <v>1379</v>
      </c>
      <c r="C610" s="79" t="s">
        <v>1380</v>
      </c>
      <c r="D610" s="78" t="s">
        <v>1381</v>
      </c>
      <c r="E610" s="80" t="s">
        <v>1382</v>
      </c>
      <c r="F610" s="78" t="s">
        <v>1383</v>
      </c>
      <c r="G610" s="80" t="s">
        <v>1384</v>
      </c>
      <c r="H610" s="81"/>
      <c r="I610" s="81" t="s">
        <v>143</v>
      </c>
      <c r="J610" s="80"/>
      <c r="K610" s="83">
        <v>0</v>
      </c>
      <c r="L610" s="80"/>
      <c r="M610" s="83">
        <v>0</v>
      </c>
      <c r="N610" s="146"/>
      <c r="O610" s="114"/>
      <c r="P610" s="115"/>
      <c r="Q610" s="80"/>
      <c r="R610" s="80"/>
      <c r="S610" s="80"/>
      <c r="T610" s="80"/>
      <c r="U610" s="80"/>
      <c r="V610" s="80"/>
      <c r="W610" s="80"/>
      <c r="X610" s="80"/>
      <c r="Y610" s="80"/>
      <c r="Z610" s="80"/>
    </row>
    <row r="611" spans="1:26" ht="39.75" customHeight="1">
      <c r="A611" s="78" t="s">
        <v>1378</v>
      </c>
      <c r="B611" s="79" t="s">
        <v>1379</v>
      </c>
      <c r="C611" s="79" t="s">
        <v>1380</v>
      </c>
      <c r="D611" s="78" t="s">
        <v>1381</v>
      </c>
      <c r="E611" s="80" t="s">
        <v>1382</v>
      </c>
      <c r="F611" s="78" t="s">
        <v>1395</v>
      </c>
      <c r="G611" s="80" t="s">
        <v>1396</v>
      </c>
      <c r="H611" s="81" t="s">
        <v>241</v>
      </c>
      <c r="I611" s="81"/>
      <c r="J611" s="80" t="s">
        <v>1397</v>
      </c>
      <c r="K611" s="83">
        <f>+PRODUCT(3197964,6)</f>
        <v>19187784</v>
      </c>
      <c r="L611" s="80" t="s">
        <v>1397</v>
      </c>
      <c r="M611" s="83">
        <v>19763417.52</v>
      </c>
      <c r="N611" s="80"/>
      <c r="O611" s="80"/>
      <c r="P611" s="80"/>
      <c r="Q611" s="80"/>
      <c r="R611" s="80"/>
      <c r="S611" s="80"/>
      <c r="T611" s="80"/>
      <c r="U611" s="80"/>
      <c r="V611" s="80"/>
      <c r="W611" s="80"/>
      <c r="X611" s="80"/>
      <c r="Y611" s="80"/>
      <c r="Z611" s="80"/>
    </row>
    <row r="612" spans="1:26" ht="39.75" customHeight="1">
      <c r="A612" s="78" t="s">
        <v>1378</v>
      </c>
      <c r="B612" s="79" t="s">
        <v>1379</v>
      </c>
      <c r="C612" s="79" t="s">
        <v>1380</v>
      </c>
      <c r="D612" s="78" t="s">
        <v>1381</v>
      </c>
      <c r="E612" s="80" t="s">
        <v>1382</v>
      </c>
      <c r="F612" s="78" t="s">
        <v>1395</v>
      </c>
      <c r="G612" s="80" t="s">
        <v>1396</v>
      </c>
      <c r="H612" s="81" t="s">
        <v>120</v>
      </c>
      <c r="I612" s="81"/>
      <c r="J612" s="80" t="s">
        <v>1398</v>
      </c>
      <c r="K612" s="83">
        <v>10000000</v>
      </c>
      <c r="L612" s="80" t="s">
        <v>1398</v>
      </c>
      <c r="M612" s="83">
        <v>20000000</v>
      </c>
      <c r="N612" s="80"/>
      <c r="O612" s="80"/>
      <c r="P612" s="105"/>
      <c r="Q612" s="80"/>
      <c r="R612" s="80"/>
      <c r="S612" s="80"/>
      <c r="T612" s="80"/>
      <c r="U612" s="80"/>
      <c r="V612" s="80"/>
      <c r="W612" s="80"/>
      <c r="X612" s="80"/>
      <c r="Y612" s="80"/>
      <c r="Z612" s="80"/>
    </row>
    <row r="613" spans="1:26" ht="39.75" customHeight="1">
      <c r="A613" s="78" t="s">
        <v>1378</v>
      </c>
      <c r="B613" s="79" t="s">
        <v>1379</v>
      </c>
      <c r="C613" s="79" t="s">
        <v>1380</v>
      </c>
      <c r="D613" s="78" t="s">
        <v>1381</v>
      </c>
      <c r="E613" s="80" t="s">
        <v>1382</v>
      </c>
      <c r="F613" s="78" t="s">
        <v>1395</v>
      </c>
      <c r="G613" s="80" t="s">
        <v>1396</v>
      </c>
      <c r="H613" s="81"/>
      <c r="I613" s="80" t="s">
        <v>2558</v>
      </c>
      <c r="J613" s="84" t="s">
        <v>1399</v>
      </c>
      <c r="K613" s="98">
        <v>0</v>
      </c>
      <c r="L613" s="80"/>
      <c r="M613" s="99">
        <v>0</v>
      </c>
      <c r="N613" s="78"/>
      <c r="O613" s="78"/>
      <c r="P613" s="80"/>
      <c r="Q613" s="80"/>
      <c r="R613" s="80"/>
      <c r="S613" s="80"/>
      <c r="T613" s="80"/>
      <c r="U613" s="80"/>
      <c r="V613" s="80"/>
      <c r="W613" s="80"/>
      <c r="X613" s="80"/>
      <c r="Y613" s="80"/>
      <c r="Z613" s="80"/>
    </row>
    <row r="614" spans="1:26" ht="39.75" customHeight="1">
      <c r="A614" s="78" t="s">
        <v>1378</v>
      </c>
      <c r="B614" s="79" t="s">
        <v>1379</v>
      </c>
      <c r="C614" s="79" t="s">
        <v>1380</v>
      </c>
      <c r="D614" s="78" t="s">
        <v>1381</v>
      </c>
      <c r="E614" s="80" t="s">
        <v>1382</v>
      </c>
      <c r="F614" s="78" t="s">
        <v>1395</v>
      </c>
      <c r="G614" s="80" t="s">
        <v>1396</v>
      </c>
      <c r="H614" s="81"/>
      <c r="I614" s="81" t="s">
        <v>2559</v>
      </c>
      <c r="J614" s="84" t="s">
        <v>1399</v>
      </c>
      <c r="K614" s="98">
        <v>0</v>
      </c>
      <c r="L614" s="80"/>
      <c r="M614" s="99">
        <v>0</v>
      </c>
      <c r="N614" s="78"/>
      <c r="O614" s="78"/>
      <c r="P614" s="80"/>
      <c r="Q614" s="80"/>
      <c r="R614" s="80"/>
      <c r="S614" s="80"/>
      <c r="T614" s="80"/>
      <c r="U614" s="80"/>
      <c r="V614" s="80"/>
      <c r="W614" s="80"/>
      <c r="X614" s="80"/>
      <c r="Y614" s="80"/>
      <c r="Z614" s="80"/>
    </row>
    <row r="615" spans="1:26" ht="39.75" customHeight="1">
      <c r="A615" s="78" t="s">
        <v>1378</v>
      </c>
      <c r="B615" s="79" t="s">
        <v>1379</v>
      </c>
      <c r="C615" s="79" t="s">
        <v>1380</v>
      </c>
      <c r="D615" s="78" t="s">
        <v>1381</v>
      </c>
      <c r="E615" s="80" t="s">
        <v>1382</v>
      </c>
      <c r="F615" s="78" t="s">
        <v>1395</v>
      </c>
      <c r="G615" s="80" t="s">
        <v>1396</v>
      </c>
      <c r="H615" s="81"/>
      <c r="I615" s="81" t="s">
        <v>78</v>
      </c>
      <c r="J615" s="80" t="s">
        <v>1401</v>
      </c>
      <c r="K615" s="83">
        <v>10000000</v>
      </c>
      <c r="L615" s="80" t="s">
        <v>1401</v>
      </c>
      <c r="M615" s="83">
        <v>30000000</v>
      </c>
      <c r="N615" s="119"/>
      <c r="O615" s="108"/>
      <c r="P615" s="80"/>
      <c r="Q615" s="80"/>
      <c r="R615" s="80"/>
      <c r="S615" s="80"/>
      <c r="T615" s="80"/>
      <c r="U615" s="80"/>
      <c r="V615" s="80"/>
      <c r="W615" s="80"/>
      <c r="X615" s="80"/>
      <c r="Y615" s="80"/>
      <c r="Z615" s="80"/>
    </row>
    <row r="616" spans="1:26" ht="39.75" customHeight="1">
      <c r="A616" s="78" t="s">
        <v>1378</v>
      </c>
      <c r="B616" s="79" t="s">
        <v>1379</v>
      </c>
      <c r="C616" s="79" t="s">
        <v>1380</v>
      </c>
      <c r="D616" s="78" t="s">
        <v>1381</v>
      </c>
      <c r="E616" s="80" t="s">
        <v>1382</v>
      </c>
      <c r="F616" s="78" t="s">
        <v>1395</v>
      </c>
      <c r="G616" s="80" t="s">
        <v>1396</v>
      </c>
      <c r="H616" s="81"/>
      <c r="I616" s="80" t="s">
        <v>2597</v>
      </c>
      <c r="J616" s="84" t="s">
        <v>1402</v>
      </c>
      <c r="K616" s="105">
        <v>400000</v>
      </c>
      <c r="L616" s="80" t="s">
        <v>1402</v>
      </c>
      <c r="M616" s="183">
        <v>600000</v>
      </c>
      <c r="N616" s="151"/>
      <c r="O616" s="80"/>
      <c r="P616" s="80"/>
      <c r="Q616" s="80"/>
      <c r="R616" s="80"/>
      <c r="S616" s="80"/>
      <c r="T616" s="80"/>
      <c r="U616" s="80"/>
      <c r="V616" s="80"/>
      <c r="W616" s="80"/>
      <c r="X616" s="80"/>
      <c r="Y616" s="80"/>
      <c r="Z616" s="80"/>
    </row>
    <row r="617" spans="1:26" ht="39.75" customHeight="1">
      <c r="A617" s="78" t="s">
        <v>1378</v>
      </c>
      <c r="B617" s="79" t="s">
        <v>1379</v>
      </c>
      <c r="C617" s="79" t="s">
        <v>1380</v>
      </c>
      <c r="D617" s="78" t="s">
        <v>1381</v>
      </c>
      <c r="E617" s="80" t="s">
        <v>1382</v>
      </c>
      <c r="F617" s="78" t="s">
        <v>1395</v>
      </c>
      <c r="G617" s="80" t="s">
        <v>1396</v>
      </c>
      <c r="H617" s="81"/>
      <c r="I617" s="81" t="s">
        <v>2598</v>
      </c>
      <c r="J617" s="84" t="s">
        <v>1402</v>
      </c>
      <c r="K617" s="105">
        <v>400000</v>
      </c>
      <c r="L617" s="80" t="s">
        <v>1402</v>
      </c>
      <c r="M617" s="183">
        <v>600000</v>
      </c>
      <c r="N617" s="151"/>
      <c r="O617" s="80"/>
      <c r="P617" s="80"/>
      <c r="Q617" s="80"/>
      <c r="R617" s="80"/>
      <c r="S617" s="80"/>
      <c r="T617" s="80"/>
      <c r="U617" s="80"/>
      <c r="V617" s="80"/>
      <c r="W617" s="80"/>
      <c r="X617" s="80"/>
      <c r="Y617" s="80"/>
      <c r="Z617" s="80"/>
    </row>
    <row r="618" spans="1:26" ht="39.75" customHeight="1">
      <c r="A618" s="78" t="s">
        <v>1378</v>
      </c>
      <c r="B618" s="79" t="s">
        <v>1379</v>
      </c>
      <c r="C618" s="79" t="s">
        <v>1380</v>
      </c>
      <c r="D618" s="78" t="s">
        <v>1381</v>
      </c>
      <c r="E618" s="80" t="s">
        <v>1382</v>
      </c>
      <c r="F618" s="78" t="s">
        <v>1395</v>
      </c>
      <c r="G618" s="80" t="s">
        <v>1396</v>
      </c>
      <c r="H618" s="81"/>
      <c r="I618" s="81" t="s">
        <v>2599</v>
      </c>
      <c r="J618" s="84" t="s">
        <v>1402</v>
      </c>
      <c r="K618" s="105">
        <v>400000</v>
      </c>
      <c r="L618" s="80" t="s">
        <v>1402</v>
      </c>
      <c r="M618" s="183">
        <v>600000</v>
      </c>
      <c r="N618" s="151"/>
      <c r="O618" s="80"/>
      <c r="P618" s="80"/>
      <c r="Q618" s="80"/>
      <c r="R618" s="80"/>
      <c r="S618" s="80"/>
      <c r="T618" s="80"/>
      <c r="U618" s="80"/>
      <c r="V618" s="80"/>
      <c r="W618" s="80"/>
      <c r="X618" s="80"/>
      <c r="Y618" s="80"/>
      <c r="Z618" s="80"/>
    </row>
    <row r="619" spans="1:26" ht="39.75" customHeight="1">
      <c r="A619" s="78" t="s">
        <v>1378</v>
      </c>
      <c r="B619" s="79" t="s">
        <v>1379</v>
      </c>
      <c r="C619" s="79" t="s">
        <v>1380</v>
      </c>
      <c r="D619" s="78" t="s">
        <v>1381</v>
      </c>
      <c r="E619" s="80" t="s">
        <v>1382</v>
      </c>
      <c r="F619" s="78" t="s">
        <v>1395</v>
      </c>
      <c r="G619" s="80" t="s">
        <v>1396</v>
      </c>
      <c r="H619" s="81"/>
      <c r="I619" s="81" t="s">
        <v>86</v>
      </c>
      <c r="J619" s="80" t="s">
        <v>1403</v>
      </c>
      <c r="K619" s="83">
        <v>2000000</v>
      </c>
      <c r="L619" s="80" t="s">
        <v>1404</v>
      </c>
      <c r="M619" s="83">
        <v>3000000</v>
      </c>
      <c r="N619" s="80"/>
      <c r="O619" s="80"/>
      <c r="P619" s="80"/>
      <c r="Q619" s="80"/>
      <c r="R619" s="80"/>
      <c r="S619" s="80"/>
      <c r="T619" s="80"/>
      <c r="U619" s="80"/>
      <c r="V619" s="80"/>
      <c r="W619" s="80"/>
      <c r="X619" s="80"/>
      <c r="Y619" s="80"/>
      <c r="Z619" s="80"/>
    </row>
    <row r="620" spans="1:26" ht="39.75" customHeight="1">
      <c r="A620" s="78" t="s">
        <v>1378</v>
      </c>
      <c r="B620" s="79" t="s">
        <v>1379</v>
      </c>
      <c r="C620" s="79" t="s">
        <v>1380</v>
      </c>
      <c r="D620" s="78" t="s">
        <v>1381</v>
      </c>
      <c r="E620" s="80" t="s">
        <v>1382</v>
      </c>
      <c r="F620" s="78" t="s">
        <v>1406</v>
      </c>
      <c r="G620" s="80" t="s">
        <v>1407</v>
      </c>
      <c r="H620" s="81" t="s">
        <v>241</v>
      </c>
      <c r="I620" s="81"/>
      <c r="J620" s="80" t="s">
        <v>1397</v>
      </c>
      <c r="K620" s="83">
        <f>+PRODUCT(3197964,6)</f>
        <v>19187784</v>
      </c>
      <c r="L620" s="80" t="s">
        <v>1397</v>
      </c>
      <c r="M620" s="83">
        <v>19763417.52</v>
      </c>
      <c r="N620" s="84"/>
      <c r="O620" s="80"/>
      <c r="P620" s="80"/>
      <c r="Q620" s="80"/>
      <c r="R620" s="80"/>
      <c r="S620" s="80"/>
      <c r="T620" s="80"/>
      <c r="U620" s="80"/>
      <c r="V620" s="80"/>
      <c r="W620" s="80"/>
      <c r="X620" s="80"/>
      <c r="Y620" s="80"/>
      <c r="Z620" s="80"/>
    </row>
    <row r="621" spans="1:26" ht="39.75" customHeight="1">
      <c r="A621" s="78" t="s">
        <v>1378</v>
      </c>
      <c r="B621" s="79" t="s">
        <v>1379</v>
      </c>
      <c r="C621" s="79" t="s">
        <v>1380</v>
      </c>
      <c r="D621" s="78" t="s">
        <v>1381</v>
      </c>
      <c r="E621" s="80" t="s">
        <v>1382</v>
      </c>
      <c r="F621" s="78" t="s">
        <v>1406</v>
      </c>
      <c r="G621" s="80" t="s">
        <v>1407</v>
      </c>
      <c r="H621" s="81" t="s">
        <v>120</v>
      </c>
      <c r="I621" s="81"/>
      <c r="J621" s="80" t="s">
        <v>1398</v>
      </c>
      <c r="K621" s="83">
        <v>10000000</v>
      </c>
      <c r="L621" s="80" t="s">
        <v>1398</v>
      </c>
      <c r="M621" s="83">
        <v>20000000</v>
      </c>
      <c r="N621" s="80"/>
      <c r="O621" s="80"/>
      <c r="P621" s="105"/>
      <c r="Q621" s="80"/>
      <c r="R621" s="80"/>
      <c r="S621" s="80"/>
      <c r="T621" s="80"/>
      <c r="U621" s="80"/>
      <c r="V621" s="80"/>
      <c r="W621" s="80"/>
      <c r="X621" s="80"/>
      <c r="Y621" s="80"/>
      <c r="Z621" s="80"/>
    </row>
    <row r="622" spans="1:26" ht="39.75" customHeight="1">
      <c r="A622" s="78" t="s">
        <v>1378</v>
      </c>
      <c r="B622" s="79" t="s">
        <v>1379</v>
      </c>
      <c r="C622" s="79" t="s">
        <v>1380</v>
      </c>
      <c r="D622" s="78" t="s">
        <v>1381</v>
      </c>
      <c r="E622" s="80" t="s">
        <v>1382</v>
      </c>
      <c r="F622" s="78" t="s">
        <v>1406</v>
      </c>
      <c r="G622" s="80" t="s">
        <v>1407</v>
      </c>
      <c r="H622" s="81" t="s">
        <v>246</v>
      </c>
      <c r="I622" s="81"/>
      <c r="J622" s="80" t="s">
        <v>1408</v>
      </c>
      <c r="K622" s="83">
        <v>3000000</v>
      </c>
      <c r="L622" s="80" t="s">
        <v>1409</v>
      </c>
      <c r="M622" s="83">
        <f>2*K622*1.1</f>
        <v>6600000.0000000009</v>
      </c>
      <c r="N622" s="84"/>
      <c r="O622" s="80"/>
      <c r="P622" s="98"/>
      <c r="Q622" s="80"/>
      <c r="R622" s="80"/>
      <c r="S622" s="80"/>
      <c r="T622" s="80"/>
      <c r="U622" s="80"/>
      <c r="V622" s="80"/>
      <c r="W622" s="80"/>
      <c r="X622" s="80"/>
      <c r="Y622" s="80"/>
      <c r="Z622" s="80"/>
    </row>
    <row r="623" spans="1:26" ht="39.75" customHeight="1">
      <c r="A623" s="78" t="s">
        <v>1378</v>
      </c>
      <c r="B623" s="79" t="s">
        <v>1379</v>
      </c>
      <c r="C623" s="79" t="s">
        <v>1380</v>
      </c>
      <c r="D623" s="78" t="s">
        <v>1381</v>
      </c>
      <c r="E623" s="80" t="s">
        <v>1382</v>
      </c>
      <c r="F623" s="78" t="s">
        <v>1406</v>
      </c>
      <c r="G623" s="80" t="s">
        <v>1407</v>
      </c>
      <c r="H623" s="81"/>
      <c r="I623" s="80" t="s">
        <v>2558</v>
      </c>
      <c r="J623" s="84"/>
      <c r="K623" s="98"/>
      <c r="L623" s="80" t="s">
        <v>1411</v>
      </c>
      <c r="M623" s="99">
        <v>30000000</v>
      </c>
      <c r="N623" s="78"/>
      <c r="O623" s="80"/>
      <c r="P623" s="80"/>
      <c r="Q623" s="80"/>
      <c r="R623" s="80"/>
      <c r="S623" s="80"/>
      <c r="T623" s="80"/>
      <c r="U623" s="80"/>
      <c r="V623" s="80"/>
      <c r="W623" s="80"/>
      <c r="X623" s="80"/>
      <c r="Y623" s="80"/>
      <c r="Z623" s="80"/>
    </row>
    <row r="624" spans="1:26" ht="39.75" customHeight="1">
      <c r="A624" s="78" t="s">
        <v>1378</v>
      </c>
      <c r="B624" s="79" t="s">
        <v>1379</v>
      </c>
      <c r="C624" s="79" t="s">
        <v>1380</v>
      </c>
      <c r="D624" s="78" t="s">
        <v>1381</v>
      </c>
      <c r="E624" s="80" t="s">
        <v>1382</v>
      </c>
      <c r="F624" s="78" t="s">
        <v>1406</v>
      </c>
      <c r="G624" s="80" t="s">
        <v>1407</v>
      </c>
      <c r="H624" s="81"/>
      <c r="I624" s="81" t="s">
        <v>2559</v>
      </c>
      <c r="J624" s="84"/>
      <c r="K624" s="98"/>
      <c r="L624" s="80" t="s">
        <v>1411</v>
      </c>
      <c r="M624" s="99">
        <v>30000000</v>
      </c>
      <c r="N624" s="78"/>
      <c r="O624" s="80"/>
      <c r="P624" s="80"/>
      <c r="Q624" s="80"/>
      <c r="R624" s="80"/>
      <c r="S624" s="80"/>
      <c r="T624" s="80"/>
      <c r="U624" s="80"/>
      <c r="V624" s="80"/>
      <c r="W624" s="80"/>
      <c r="X624" s="80"/>
      <c r="Y624" s="80"/>
      <c r="Z624" s="80"/>
    </row>
    <row r="625" spans="1:26" ht="39.75" customHeight="1">
      <c r="A625" s="78" t="s">
        <v>1378</v>
      </c>
      <c r="B625" s="79" t="s">
        <v>1379</v>
      </c>
      <c r="C625" s="79" t="s">
        <v>1380</v>
      </c>
      <c r="D625" s="78" t="s">
        <v>1381</v>
      </c>
      <c r="E625" s="80" t="s">
        <v>1382</v>
      </c>
      <c r="F625" s="78" t="s">
        <v>1406</v>
      </c>
      <c r="G625" s="80" t="s">
        <v>1407</v>
      </c>
      <c r="H625" s="81"/>
      <c r="I625" s="81" t="s">
        <v>78</v>
      </c>
      <c r="J625" s="80" t="s">
        <v>1412</v>
      </c>
      <c r="K625" s="83">
        <v>10000000</v>
      </c>
      <c r="L625" s="80" t="s">
        <v>1413</v>
      </c>
      <c r="M625" s="83">
        <v>50000000</v>
      </c>
      <c r="N625" s="119"/>
      <c r="O625" s="108"/>
      <c r="P625" s="80"/>
      <c r="Q625" s="80"/>
      <c r="R625" s="80"/>
      <c r="S625" s="80"/>
      <c r="T625" s="80"/>
      <c r="U625" s="80"/>
      <c r="V625" s="80"/>
      <c r="W625" s="80"/>
      <c r="X625" s="80"/>
      <c r="Y625" s="80"/>
      <c r="Z625" s="80"/>
    </row>
    <row r="626" spans="1:26" ht="39.75" customHeight="1">
      <c r="A626" s="78" t="s">
        <v>1378</v>
      </c>
      <c r="B626" s="79" t="s">
        <v>1379</v>
      </c>
      <c r="C626" s="79" t="s">
        <v>1380</v>
      </c>
      <c r="D626" s="78" t="s">
        <v>1381</v>
      </c>
      <c r="E626" s="80" t="s">
        <v>1382</v>
      </c>
      <c r="F626" s="78" t="s">
        <v>1406</v>
      </c>
      <c r="G626" s="80" t="s">
        <v>1407</v>
      </c>
      <c r="H626" s="81"/>
      <c r="I626" s="80" t="s">
        <v>2597</v>
      </c>
      <c r="J626" s="84" t="s">
        <v>1414</v>
      </c>
      <c r="K626" s="105">
        <v>300000</v>
      </c>
      <c r="L626" s="80" t="s">
        <v>1414</v>
      </c>
      <c r="M626" s="183">
        <v>500000</v>
      </c>
      <c r="N626" s="151"/>
      <c r="O626" s="80"/>
      <c r="P626" s="80"/>
      <c r="Q626" s="80"/>
      <c r="R626" s="80"/>
      <c r="S626" s="80"/>
      <c r="T626" s="80"/>
      <c r="U626" s="80"/>
      <c r="V626" s="80"/>
      <c r="W626" s="80"/>
      <c r="X626" s="80"/>
      <c r="Y626" s="80"/>
      <c r="Z626" s="80"/>
    </row>
    <row r="627" spans="1:26" ht="39.75" customHeight="1">
      <c r="A627" s="78" t="s">
        <v>1378</v>
      </c>
      <c r="B627" s="79" t="s">
        <v>1379</v>
      </c>
      <c r="C627" s="79" t="s">
        <v>1380</v>
      </c>
      <c r="D627" s="78" t="s">
        <v>1381</v>
      </c>
      <c r="E627" s="80" t="s">
        <v>1382</v>
      </c>
      <c r="F627" s="78" t="s">
        <v>1406</v>
      </c>
      <c r="G627" s="80" t="s">
        <v>1407</v>
      </c>
      <c r="H627" s="81"/>
      <c r="I627" s="81" t="s">
        <v>2598</v>
      </c>
      <c r="J627" s="84" t="s">
        <v>1414</v>
      </c>
      <c r="K627" s="105">
        <v>300000</v>
      </c>
      <c r="L627" s="80" t="s">
        <v>1414</v>
      </c>
      <c r="M627" s="183">
        <v>500000</v>
      </c>
      <c r="N627" s="151"/>
      <c r="O627" s="80"/>
      <c r="P627" s="80"/>
      <c r="Q627" s="80"/>
      <c r="R627" s="80"/>
      <c r="S627" s="80"/>
      <c r="T627" s="80"/>
      <c r="U627" s="80"/>
      <c r="V627" s="80"/>
      <c r="W627" s="80"/>
      <c r="X627" s="80"/>
      <c r="Y627" s="80"/>
      <c r="Z627" s="80"/>
    </row>
    <row r="628" spans="1:26" ht="39.75" customHeight="1">
      <c r="A628" s="78" t="s">
        <v>1378</v>
      </c>
      <c r="B628" s="79" t="s">
        <v>1379</v>
      </c>
      <c r="C628" s="79" t="s">
        <v>1380</v>
      </c>
      <c r="D628" s="78" t="s">
        <v>1381</v>
      </c>
      <c r="E628" s="80" t="s">
        <v>1382</v>
      </c>
      <c r="F628" s="78" t="s">
        <v>1406</v>
      </c>
      <c r="G628" s="80" t="s">
        <v>1407</v>
      </c>
      <c r="H628" s="81"/>
      <c r="I628" s="81" t="s">
        <v>2599</v>
      </c>
      <c r="J628" s="84" t="s">
        <v>1414</v>
      </c>
      <c r="K628" s="105">
        <v>300000</v>
      </c>
      <c r="L628" s="80" t="s">
        <v>1414</v>
      </c>
      <c r="M628" s="183">
        <v>500000</v>
      </c>
      <c r="N628" s="151"/>
      <c r="O628" s="80"/>
      <c r="P628" s="80"/>
      <c r="Q628" s="80"/>
      <c r="R628" s="80"/>
      <c r="S628" s="80"/>
      <c r="T628" s="80"/>
      <c r="U628" s="80"/>
      <c r="V628" s="80"/>
      <c r="W628" s="80"/>
      <c r="X628" s="80"/>
      <c r="Y628" s="80"/>
      <c r="Z628" s="80"/>
    </row>
    <row r="629" spans="1:26" ht="39.75" customHeight="1">
      <c r="A629" s="78" t="s">
        <v>1378</v>
      </c>
      <c r="B629" s="79" t="s">
        <v>1379</v>
      </c>
      <c r="C629" s="79" t="s">
        <v>1380</v>
      </c>
      <c r="D629" s="78" t="s">
        <v>1381</v>
      </c>
      <c r="E629" s="80" t="s">
        <v>1382</v>
      </c>
      <c r="F629" s="78" t="s">
        <v>1406</v>
      </c>
      <c r="G629" s="80" t="s">
        <v>1407</v>
      </c>
      <c r="H629" s="81"/>
      <c r="I629" s="81" t="s">
        <v>86</v>
      </c>
      <c r="J629" s="148" t="s">
        <v>1415</v>
      </c>
      <c r="K629" s="83">
        <v>3000000</v>
      </c>
      <c r="L629" s="80" t="s">
        <v>1415</v>
      </c>
      <c r="M629" s="83">
        <v>3000000</v>
      </c>
      <c r="N629" s="80"/>
      <c r="O629" s="80"/>
      <c r="P629" s="80"/>
      <c r="Q629" s="80"/>
      <c r="R629" s="80"/>
      <c r="S629" s="80"/>
      <c r="T629" s="80"/>
      <c r="U629" s="80"/>
      <c r="V629" s="80"/>
      <c r="W629" s="80"/>
      <c r="X629" s="80"/>
      <c r="Y629" s="80"/>
      <c r="Z629" s="80"/>
    </row>
    <row r="630" spans="1:26" ht="39.75" customHeight="1">
      <c r="A630" s="78" t="s">
        <v>1378</v>
      </c>
      <c r="B630" s="79" t="s">
        <v>1379</v>
      </c>
      <c r="C630" s="79" t="s">
        <v>1380</v>
      </c>
      <c r="D630" s="78" t="s">
        <v>1381</v>
      </c>
      <c r="E630" s="80" t="s">
        <v>1382</v>
      </c>
      <c r="F630" s="78" t="s">
        <v>1418</v>
      </c>
      <c r="G630" s="80" t="s">
        <v>1419</v>
      </c>
      <c r="H630" s="123" t="s">
        <v>2558</v>
      </c>
      <c r="I630" s="168"/>
      <c r="J630" s="84"/>
      <c r="K630" s="98">
        <v>0</v>
      </c>
      <c r="L630" s="80"/>
      <c r="M630" s="99">
        <v>0</v>
      </c>
      <c r="N630" s="102"/>
      <c r="O630" s="80"/>
      <c r="P630" s="80"/>
      <c r="Q630" s="80"/>
      <c r="R630" s="80"/>
      <c r="S630" s="80"/>
      <c r="T630" s="80"/>
      <c r="U630" s="80"/>
      <c r="V630" s="80"/>
      <c r="W630" s="80"/>
      <c r="X630" s="80"/>
      <c r="Y630" s="80"/>
      <c r="Z630" s="80"/>
    </row>
    <row r="631" spans="1:26" ht="39.75" customHeight="1">
      <c r="A631" s="78" t="s">
        <v>1378</v>
      </c>
      <c r="B631" s="79" t="s">
        <v>1379</v>
      </c>
      <c r="C631" s="79" t="s">
        <v>1380</v>
      </c>
      <c r="D631" s="78" t="s">
        <v>1381</v>
      </c>
      <c r="E631" s="80" t="s">
        <v>1382</v>
      </c>
      <c r="F631" s="78" t="s">
        <v>1418</v>
      </c>
      <c r="G631" s="80" t="s">
        <v>1419</v>
      </c>
      <c r="H631" s="169" t="s">
        <v>2559</v>
      </c>
      <c r="I631" s="168"/>
      <c r="J631" s="84"/>
      <c r="K631" s="98">
        <v>0</v>
      </c>
      <c r="L631" s="80"/>
      <c r="M631" s="99">
        <v>0</v>
      </c>
      <c r="N631" s="102"/>
      <c r="O631" s="80"/>
      <c r="P631" s="80"/>
      <c r="Q631" s="80"/>
      <c r="R631" s="80"/>
      <c r="S631" s="80"/>
      <c r="T631" s="80"/>
      <c r="U631" s="80"/>
      <c r="V631" s="80"/>
      <c r="W631" s="80"/>
      <c r="X631" s="80"/>
      <c r="Y631" s="80"/>
      <c r="Z631" s="80"/>
    </row>
    <row r="632" spans="1:26" ht="39.75" customHeight="1">
      <c r="A632" s="78" t="s">
        <v>1378</v>
      </c>
      <c r="B632" s="79" t="s">
        <v>1379</v>
      </c>
      <c r="C632" s="79" t="s">
        <v>1380</v>
      </c>
      <c r="D632" s="78" t="s">
        <v>1381</v>
      </c>
      <c r="E632" s="80" t="s">
        <v>1382</v>
      </c>
      <c r="F632" s="78" t="s">
        <v>1418</v>
      </c>
      <c r="G632" s="80" t="s">
        <v>1419</v>
      </c>
      <c r="H632" s="81" t="s">
        <v>78</v>
      </c>
      <c r="I632" s="81"/>
      <c r="J632" s="80" t="s">
        <v>1420</v>
      </c>
      <c r="K632" s="83">
        <v>0</v>
      </c>
      <c r="L632" s="80">
        <v>0</v>
      </c>
      <c r="M632" s="83">
        <v>0</v>
      </c>
      <c r="N632" s="119"/>
      <c r="O632" s="108"/>
      <c r="P632" s="80"/>
      <c r="Q632" s="80"/>
      <c r="R632" s="80"/>
      <c r="S632" s="80"/>
      <c r="T632" s="80"/>
      <c r="U632" s="80"/>
      <c r="V632" s="80"/>
      <c r="W632" s="80"/>
      <c r="X632" s="80"/>
      <c r="Y632" s="80"/>
      <c r="Z632" s="80"/>
    </row>
    <row r="633" spans="1:26" ht="39.75" customHeight="1">
      <c r="A633" s="78" t="s">
        <v>1378</v>
      </c>
      <c r="B633" s="79" t="s">
        <v>1379</v>
      </c>
      <c r="C633" s="79" t="s">
        <v>1380</v>
      </c>
      <c r="D633" s="78" t="s">
        <v>1381</v>
      </c>
      <c r="E633" s="80" t="s">
        <v>1382</v>
      </c>
      <c r="F633" s="78" t="s">
        <v>1418</v>
      </c>
      <c r="G633" s="80" t="s">
        <v>1419</v>
      </c>
      <c r="H633" s="123" t="s">
        <v>2600</v>
      </c>
      <c r="I633" s="81"/>
      <c r="J633" s="80" t="s">
        <v>1421</v>
      </c>
      <c r="K633" s="83">
        <v>3000000</v>
      </c>
      <c r="L633" s="80" t="s">
        <v>1422</v>
      </c>
      <c r="M633" s="83">
        <v>5000000</v>
      </c>
      <c r="N633" s="151"/>
      <c r="O633" s="80"/>
      <c r="P633" s="80"/>
      <c r="Q633" s="80"/>
      <c r="R633" s="80"/>
      <c r="S633" s="80"/>
      <c r="T633" s="80"/>
      <c r="U633" s="80"/>
      <c r="V633" s="80"/>
      <c r="W633" s="80"/>
      <c r="X633" s="80"/>
      <c r="Y633" s="80"/>
      <c r="Z633" s="80"/>
    </row>
    <row r="634" spans="1:26" ht="39.75" customHeight="1">
      <c r="A634" s="78" t="s">
        <v>1378</v>
      </c>
      <c r="B634" s="79" t="s">
        <v>1379</v>
      </c>
      <c r="C634" s="79" t="s">
        <v>1380</v>
      </c>
      <c r="D634" s="78" t="s">
        <v>1381</v>
      </c>
      <c r="E634" s="80" t="s">
        <v>1382</v>
      </c>
      <c r="F634" s="78" t="s">
        <v>1418</v>
      </c>
      <c r="G634" s="80" t="s">
        <v>1419</v>
      </c>
      <c r="H634" s="169" t="s">
        <v>2601</v>
      </c>
      <c r="I634" s="81"/>
      <c r="J634" s="80" t="s">
        <v>1421</v>
      </c>
      <c r="K634" s="83">
        <v>3000000</v>
      </c>
      <c r="L634" s="80" t="s">
        <v>1422</v>
      </c>
      <c r="M634" s="83">
        <v>5000000</v>
      </c>
      <c r="N634" s="151"/>
      <c r="O634" s="80"/>
      <c r="P634" s="80"/>
      <c r="Q634" s="80"/>
      <c r="R634" s="80"/>
      <c r="S634" s="80"/>
      <c r="T634" s="80"/>
      <c r="U634" s="80"/>
      <c r="V634" s="80"/>
      <c r="W634" s="80"/>
      <c r="X634" s="80"/>
      <c r="Y634" s="80"/>
      <c r="Z634" s="80"/>
    </row>
    <row r="635" spans="1:26" ht="39.75" customHeight="1">
      <c r="A635" s="78" t="s">
        <v>1378</v>
      </c>
      <c r="B635" s="79" t="s">
        <v>1379</v>
      </c>
      <c r="C635" s="79" t="s">
        <v>1380</v>
      </c>
      <c r="D635" s="78" t="s">
        <v>1381</v>
      </c>
      <c r="E635" s="80" t="s">
        <v>1382</v>
      </c>
      <c r="F635" s="78" t="s">
        <v>1418</v>
      </c>
      <c r="G635" s="80" t="s">
        <v>1419</v>
      </c>
      <c r="H635" s="169" t="s">
        <v>2602</v>
      </c>
      <c r="I635" s="81"/>
      <c r="J635" s="80" t="s">
        <v>1421</v>
      </c>
      <c r="K635" s="83">
        <v>3000000</v>
      </c>
      <c r="L635" s="80" t="s">
        <v>1422</v>
      </c>
      <c r="M635" s="83">
        <v>5000000</v>
      </c>
      <c r="N635" s="151"/>
      <c r="O635" s="80"/>
      <c r="P635" s="80"/>
      <c r="Q635" s="80"/>
      <c r="R635" s="80"/>
      <c r="S635" s="80"/>
      <c r="T635" s="80"/>
      <c r="U635" s="80"/>
      <c r="V635" s="80"/>
      <c r="W635" s="80"/>
      <c r="X635" s="80"/>
      <c r="Y635" s="80"/>
      <c r="Z635" s="80"/>
    </row>
    <row r="636" spans="1:26" ht="39.75" customHeight="1">
      <c r="A636" s="78" t="s">
        <v>1378</v>
      </c>
      <c r="B636" s="79" t="s">
        <v>1379</v>
      </c>
      <c r="C636" s="79" t="s">
        <v>1380</v>
      </c>
      <c r="D636" s="78" t="s">
        <v>1381</v>
      </c>
      <c r="E636" s="80" t="s">
        <v>1382</v>
      </c>
      <c r="F636" s="78" t="s">
        <v>1418</v>
      </c>
      <c r="G636" s="80" t="s">
        <v>1419</v>
      </c>
      <c r="H636" s="81" t="s">
        <v>328</v>
      </c>
      <c r="I636" s="81"/>
      <c r="J636" s="80" t="s">
        <v>1424</v>
      </c>
      <c r="K636" s="83">
        <v>3000000</v>
      </c>
      <c r="L636" s="80" t="s">
        <v>1425</v>
      </c>
      <c r="M636" s="83"/>
      <c r="N636" s="80"/>
      <c r="O636" s="80"/>
      <c r="P636" s="80"/>
      <c r="Q636" s="80"/>
      <c r="R636" s="80"/>
      <c r="S636" s="80"/>
      <c r="T636" s="80"/>
      <c r="U636" s="80"/>
      <c r="V636" s="80"/>
      <c r="W636" s="80"/>
      <c r="X636" s="80"/>
      <c r="Y636" s="80"/>
      <c r="Z636" s="80"/>
    </row>
    <row r="637" spans="1:26" ht="39.75" customHeight="1">
      <c r="A637" s="78" t="s">
        <v>1378</v>
      </c>
      <c r="B637" s="79" t="s">
        <v>1379</v>
      </c>
      <c r="C637" s="79" t="s">
        <v>1380</v>
      </c>
      <c r="D637" s="78" t="s">
        <v>1381</v>
      </c>
      <c r="E637" s="80" t="s">
        <v>1382</v>
      </c>
      <c r="F637" s="78" t="s">
        <v>1418</v>
      </c>
      <c r="G637" s="80" t="s">
        <v>1419</v>
      </c>
      <c r="H637" s="81" t="s">
        <v>137</v>
      </c>
      <c r="I637" s="81"/>
      <c r="J637" s="80" t="s">
        <v>1427</v>
      </c>
      <c r="K637" s="105">
        <v>70000000</v>
      </c>
      <c r="L637" s="80" t="s">
        <v>1428</v>
      </c>
      <c r="M637" s="105">
        <v>300000000</v>
      </c>
      <c r="N637" s="80"/>
      <c r="O637" s="80"/>
      <c r="P637" s="80"/>
      <c r="Q637" s="80"/>
      <c r="R637" s="80"/>
      <c r="S637" s="80"/>
      <c r="T637" s="80"/>
      <c r="U637" s="80"/>
      <c r="V637" s="80"/>
      <c r="W637" s="80"/>
      <c r="X637" s="80"/>
      <c r="Y637" s="80"/>
      <c r="Z637" s="80"/>
    </row>
    <row r="638" spans="1:26" ht="58.5" customHeight="1">
      <c r="A638" s="78" t="s">
        <v>1378</v>
      </c>
      <c r="B638" s="79" t="s">
        <v>1379</v>
      </c>
      <c r="C638" s="79" t="s">
        <v>1380</v>
      </c>
      <c r="D638" s="78" t="s">
        <v>1381</v>
      </c>
      <c r="E638" s="80" t="s">
        <v>1382</v>
      </c>
      <c r="F638" s="78" t="s">
        <v>1418</v>
      </c>
      <c r="G638" s="80" t="s">
        <v>1419</v>
      </c>
      <c r="H638" s="81"/>
      <c r="I638" s="123" t="s">
        <v>2569</v>
      </c>
      <c r="J638" s="184" t="s">
        <v>1430</v>
      </c>
      <c r="K638" s="98">
        <v>4000000</v>
      </c>
      <c r="L638" s="80" t="s">
        <v>1431</v>
      </c>
      <c r="M638" s="99">
        <v>4000000</v>
      </c>
      <c r="N638" s="80" t="s">
        <v>2603</v>
      </c>
      <c r="O638" s="80" t="s">
        <v>2571</v>
      </c>
      <c r="P638" s="105" t="s">
        <v>2604</v>
      </c>
      <c r="Q638" s="80" t="s">
        <v>2603</v>
      </c>
      <c r="R638" s="80" t="s">
        <v>2571</v>
      </c>
      <c r="S638" s="105" t="s">
        <v>2604</v>
      </c>
      <c r="T638" s="80"/>
      <c r="U638" s="80"/>
      <c r="V638" s="80"/>
      <c r="W638" s="80"/>
      <c r="X638" s="80"/>
      <c r="Y638" s="80"/>
      <c r="Z638" s="80"/>
    </row>
    <row r="639" spans="1:26" ht="39.75" customHeight="1">
      <c r="A639" s="78" t="s">
        <v>1378</v>
      </c>
      <c r="B639" s="79" t="s">
        <v>1379</v>
      </c>
      <c r="C639" s="79" t="s">
        <v>1380</v>
      </c>
      <c r="D639" s="78" t="s">
        <v>1381</v>
      </c>
      <c r="E639" s="80" t="s">
        <v>1382</v>
      </c>
      <c r="F639" s="78" t="s">
        <v>1418</v>
      </c>
      <c r="G639" s="80" t="s">
        <v>1419</v>
      </c>
      <c r="H639" s="81"/>
      <c r="I639" s="123" t="s">
        <v>2605</v>
      </c>
      <c r="J639" s="84" t="s">
        <v>1435</v>
      </c>
      <c r="K639" s="98">
        <v>0</v>
      </c>
      <c r="L639" s="80"/>
      <c r="M639" s="99">
        <v>0</v>
      </c>
      <c r="N639" s="84"/>
      <c r="O639" s="80"/>
      <c r="P639" s="80"/>
      <c r="Q639" s="80"/>
      <c r="R639" s="80"/>
      <c r="S639" s="80"/>
      <c r="T639" s="80"/>
      <c r="U639" s="80"/>
      <c r="V639" s="80"/>
      <c r="W639" s="80"/>
      <c r="X639" s="80"/>
      <c r="Y639" s="80"/>
      <c r="Z639" s="80"/>
    </row>
    <row r="640" spans="1:26" ht="39.75" customHeight="1">
      <c r="A640" s="78" t="s">
        <v>1378</v>
      </c>
      <c r="B640" s="79" t="s">
        <v>1379</v>
      </c>
      <c r="C640" s="79" t="s">
        <v>1380</v>
      </c>
      <c r="D640" s="78" t="s">
        <v>1381</v>
      </c>
      <c r="E640" s="80" t="s">
        <v>1382</v>
      </c>
      <c r="F640" s="78" t="s">
        <v>1418</v>
      </c>
      <c r="G640" s="80" t="s">
        <v>1419</v>
      </c>
      <c r="H640" s="81"/>
      <c r="I640" s="169" t="s">
        <v>2598</v>
      </c>
      <c r="J640" s="84" t="s">
        <v>1435</v>
      </c>
      <c r="K640" s="98">
        <v>0</v>
      </c>
      <c r="L640" s="80"/>
      <c r="M640" s="99">
        <v>0</v>
      </c>
      <c r="N640" s="84"/>
      <c r="O640" s="80"/>
      <c r="P640" s="80"/>
      <c r="Q640" s="80"/>
      <c r="R640" s="80"/>
      <c r="S640" s="80"/>
      <c r="T640" s="80"/>
      <c r="U640" s="80"/>
      <c r="V640" s="80"/>
      <c r="W640" s="80"/>
      <c r="X640" s="80"/>
      <c r="Y640" s="80"/>
      <c r="Z640" s="80"/>
    </row>
    <row r="641" spans="1:26" ht="39.75" customHeight="1">
      <c r="A641" s="78" t="s">
        <v>1378</v>
      </c>
      <c r="B641" s="79" t="s">
        <v>1379</v>
      </c>
      <c r="C641" s="79" t="s">
        <v>1380</v>
      </c>
      <c r="D641" s="78" t="s">
        <v>1381</v>
      </c>
      <c r="E641" s="80" t="s">
        <v>1382</v>
      </c>
      <c r="F641" s="78" t="s">
        <v>1437</v>
      </c>
      <c r="G641" s="80" t="s">
        <v>1438</v>
      </c>
      <c r="H641" s="123" t="s">
        <v>2558</v>
      </c>
      <c r="I641" s="168"/>
      <c r="J641" s="84"/>
      <c r="K641" s="98">
        <v>0</v>
      </c>
      <c r="L641" s="80"/>
      <c r="M641" s="99">
        <v>0</v>
      </c>
      <c r="N641" s="102"/>
      <c r="O641" s="80"/>
      <c r="P641" s="80"/>
      <c r="Q641" s="80"/>
      <c r="R641" s="80"/>
      <c r="S641" s="80"/>
      <c r="T641" s="80"/>
      <c r="U641" s="80"/>
      <c r="V641" s="80"/>
      <c r="W641" s="80"/>
      <c r="X641" s="80"/>
      <c r="Y641" s="80"/>
      <c r="Z641" s="80"/>
    </row>
    <row r="642" spans="1:26" ht="39.75" customHeight="1">
      <c r="A642" s="78" t="s">
        <v>1378</v>
      </c>
      <c r="B642" s="79" t="s">
        <v>1379</v>
      </c>
      <c r="C642" s="79" t="s">
        <v>1380</v>
      </c>
      <c r="D642" s="78" t="s">
        <v>1381</v>
      </c>
      <c r="E642" s="80" t="s">
        <v>1382</v>
      </c>
      <c r="F642" s="78" t="s">
        <v>1437</v>
      </c>
      <c r="G642" s="80" t="s">
        <v>1438</v>
      </c>
      <c r="H642" s="169" t="s">
        <v>2559</v>
      </c>
      <c r="I642" s="168"/>
      <c r="J642" s="84"/>
      <c r="K642" s="98">
        <v>0</v>
      </c>
      <c r="L642" s="80"/>
      <c r="M642" s="99">
        <v>0</v>
      </c>
      <c r="N642" s="102"/>
      <c r="O642" s="80"/>
      <c r="P642" s="80"/>
      <c r="Q642" s="80"/>
      <c r="R642" s="80"/>
      <c r="S642" s="80"/>
      <c r="T642" s="80"/>
      <c r="U642" s="80"/>
      <c r="V642" s="80"/>
      <c r="W642" s="80"/>
      <c r="X642" s="80"/>
      <c r="Y642" s="80"/>
      <c r="Z642" s="80"/>
    </row>
    <row r="643" spans="1:26" ht="39.75" customHeight="1">
      <c r="A643" s="78" t="s">
        <v>1378</v>
      </c>
      <c r="B643" s="79" t="s">
        <v>1379</v>
      </c>
      <c r="C643" s="79" t="s">
        <v>1380</v>
      </c>
      <c r="D643" s="78" t="s">
        <v>1381</v>
      </c>
      <c r="E643" s="80" t="s">
        <v>1382</v>
      </c>
      <c r="F643" s="78" t="s">
        <v>1437</v>
      </c>
      <c r="G643" s="80" t="s">
        <v>1438</v>
      </c>
      <c r="H643" s="81" t="s">
        <v>78</v>
      </c>
      <c r="I643" s="81"/>
      <c r="J643" s="80" t="s">
        <v>1439</v>
      </c>
      <c r="K643" s="83">
        <v>30000000</v>
      </c>
      <c r="L643" s="80" t="s">
        <v>1439</v>
      </c>
      <c r="M643" s="83">
        <v>30000000</v>
      </c>
      <c r="N643" s="119"/>
      <c r="O643" s="80"/>
      <c r="P643" s="80"/>
      <c r="Q643" s="80"/>
      <c r="R643" s="80"/>
      <c r="S643" s="80"/>
      <c r="T643" s="80"/>
      <c r="U643" s="80"/>
      <c r="V643" s="80"/>
      <c r="W643" s="80"/>
      <c r="X643" s="80"/>
      <c r="Y643" s="80"/>
      <c r="Z643" s="80"/>
    </row>
    <row r="644" spans="1:26" ht="39.75" customHeight="1">
      <c r="A644" s="78" t="s">
        <v>1378</v>
      </c>
      <c r="B644" s="79" t="s">
        <v>1379</v>
      </c>
      <c r="C644" s="79" t="s">
        <v>1380</v>
      </c>
      <c r="D644" s="78" t="s">
        <v>1381</v>
      </c>
      <c r="E644" s="80" t="s">
        <v>1382</v>
      </c>
      <c r="F644" s="78" t="s">
        <v>1437</v>
      </c>
      <c r="G644" s="80" t="s">
        <v>1438</v>
      </c>
      <c r="H644" s="81" t="s">
        <v>137</v>
      </c>
      <c r="I644" s="81"/>
      <c r="J644" s="80" t="s">
        <v>1440</v>
      </c>
      <c r="K644" s="105">
        <v>150000000</v>
      </c>
      <c r="L644" s="80" t="s">
        <v>1441</v>
      </c>
      <c r="M644" s="105">
        <v>300000000</v>
      </c>
      <c r="N644" s="84"/>
      <c r="O644" s="113"/>
      <c r="P644" s="80"/>
      <c r="Q644" s="80"/>
      <c r="R644" s="80"/>
      <c r="S644" s="80"/>
      <c r="T644" s="80"/>
      <c r="U644" s="80"/>
      <c r="V644" s="80"/>
      <c r="W644" s="80"/>
      <c r="X644" s="80"/>
      <c r="Y644" s="80"/>
      <c r="Z644" s="80"/>
    </row>
    <row r="645" spans="1:26" ht="69" customHeight="1">
      <c r="A645" s="78" t="s">
        <v>1378</v>
      </c>
      <c r="B645" s="79" t="s">
        <v>1379</v>
      </c>
      <c r="C645" s="79" t="s">
        <v>1380</v>
      </c>
      <c r="D645" s="78" t="s">
        <v>1381</v>
      </c>
      <c r="E645" s="80" t="s">
        <v>1382</v>
      </c>
      <c r="F645" s="78" t="s">
        <v>1437</v>
      </c>
      <c r="G645" s="80" t="s">
        <v>1438</v>
      </c>
      <c r="H645" s="81"/>
      <c r="I645" s="123" t="s">
        <v>2569</v>
      </c>
      <c r="J645" s="184" t="s">
        <v>1430</v>
      </c>
      <c r="K645" s="98">
        <v>4000000</v>
      </c>
      <c r="L645" s="80" t="s">
        <v>1431</v>
      </c>
      <c r="M645" s="99">
        <v>4000000</v>
      </c>
      <c r="N645" s="80" t="s">
        <v>2606</v>
      </c>
      <c r="O645" s="80" t="s">
        <v>2571</v>
      </c>
      <c r="P645" s="105" t="s">
        <v>2604</v>
      </c>
      <c r="Q645" s="80" t="s">
        <v>2606</v>
      </c>
      <c r="R645" s="80" t="s">
        <v>2571</v>
      </c>
      <c r="S645" s="105" t="s">
        <v>2604</v>
      </c>
      <c r="T645" s="80"/>
      <c r="U645" s="80"/>
      <c r="V645" s="80"/>
      <c r="W645" s="80"/>
      <c r="X645" s="80"/>
      <c r="Y645" s="80"/>
      <c r="Z645" s="80"/>
    </row>
    <row r="646" spans="1:26" ht="39.75" customHeight="1">
      <c r="A646" s="78" t="s">
        <v>1378</v>
      </c>
      <c r="B646" s="79" t="s">
        <v>1379</v>
      </c>
      <c r="C646" s="79" t="s">
        <v>1380</v>
      </c>
      <c r="D646" s="78" t="s">
        <v>1381</v>
      </c>
      <c r="E646" s="80" t="s">
        <v>1382</v>
      </c>
      <c r="F646" s="78" t="s">
        <v>1437</v>
      </c>
      <c r="G646" s="80" t="s">
        <v>1438</v>
      </c>
      <c r="H646" s="81"/>
      <c r="I646" s="123" t="s">
        <v>2605</v>
      </c>
      <c r="J646" s="84" t="s">
        <v>1445</v>
      </c>
      <c r="K646" s="98">
        <v>0</v>
      </c>
      <c r="L646" s="80"/>
      <c r="M646" s="99">
        <v>0</v>
      </c>
      <c r="N646" s="84"/>
      <c r="O646" s="80"/>
      <c r="P646" s="80"/>
      <c r="Q646" s="80"/>
      <c r="R646" s="80"/>
      <c r="S646" s="80"/>
      <c r="T646" s="80"/>
      <c r="U646" s="80"/>
      <c r="V646" s="80"/>
      <c r="W646" s="80"/>
      <c r="X646" s="80"/>
      <c r="Y646" s="80"/>
      <c r="Z646" s="80"/>
    </row>
    <row r="647" spans="1:26" ht="39.75" customHeight="1">
      <c r="A647" s="78" t="s">
        <v>1378</v>
      </c>
      <c r="B647" s="79" t="s">
        <v>1379</v>
      </c>
      <c r="C647" s="79" t="s">
        <v>1380</v>
      </c>
      <c r="D647" s="78" t="s">
        <v>1381</v>
      </c>
      <c r="E647" s="80" t="s">
        <v>1382</v>
      </c>
      <c r="F647" s="78" t="s">
        <v>1437</v>
      </c>
      <c r="G647" s="80" t="s">
        <v>1438</v>
      </c>
      <c r="H647" s="81"/>
      <c r="I647" s="169" t="s">
        <v>2598</v>
      </c>
      <c r="J647" s="84" t="s">
        <v>1445</v>
      </c>
      <c r="K647" s="98">
        <v>0</v>
      </c>
      <c r="L647" s="80"/>
      <c r="M647" s="99">
        <v>0</v>
      </c>
      <c r="N647" s="84"/>
      <c r="O647" s="80"/>
      <c r="P647" s="80"/>
      <c r="Q647" s="80"/>
      <c r="R647" s="80"/>
      <c r="S647" s="80"/>
      <c r="T647" s="80"/>
      <c r="U647" s="80"/>
      <c r="V647" s="80"/>
      <c r="W647" s="80"/>
      <c r="X647" s="80"/>
      <c r="Y647" s="80"/>
      <c r="Z647" s="80"/>
    </row>
    <row r="648" spans="1:26" ht="39.75" customHeight="1">
      <c r="A648" s="78" t="s">
        <v>1378</v>
      </c>
      <c r="B648" s="79" t="s">
        <v>1379</v>
      </c>
      <c r="C648" s="79" t="s">
        <v>1380</v>
      </c>
      <c r="D648" s="78" t="s">
        <v>1381</v>
      </c>
      <c r="E648" s="80" t="s">
        <v>1382</v>
      </c>
      <c r="F648" s="78" t="s">
        <v>1447</v>
      </c>
      <c r="G648" s="80" t="s">
        <v>1448</v>
      </c>
      <c r="H648" s="123" t="s">
        <v>2558</v>
      </c>
      <c r="I648" s="168"/>
      <c r="J648" s="84" t="s">
        <v>1449</v>
      </c>
      <c r="K648" s="98">
        <v>600000000</v>
      </c>
      <c r="L648" s="80"/>
      <c r="M648" s="99">
        <v>0</v>
      </c>
      <c r="N648" s="102"/>
      <c r="O648" s="102"/>
      <c r="P648" s="80"/>
      <c r="Q648" s="80"/>
      <c r="R648" s="80"/>
      <c r="S648" s="80"/>
      <c r="T648" s="80"/>
      <c r="U648" s="80"/>
      <c r="V648" s="80"/>
      <c r="W648" s="80"/>
      <c r="X648" s="80"/>
      <c r="Y648" s="80"/>
      <c r="Z648" s="80"/>
    </row>
    <row r="649" spans="1:26" ht="39.75" customHeight="1">
      <c r="A649" s="78" t="s">
        <v>1378</v>
      </c>
      <c r="B649" s="79" t="s">
        <v>1379</v>
      </c>
      <c r="C649" s="79" t="s">
        <v>1380</v>
      </c>
      <c r="D649" s="78" t="s">
        <v>1381</v>
      </c>
      <c r="E649" s="80" t="s">
        <v>1382</v>
      </c>
      <c r="F649" s="78" t="s">
        <v>1447</v>
      </c>
      <c r="G649" s="80" t="s">
        <v>1448</v>
      </c>
      <c r="H649" s="169" t="s">
        <v>2559</v>
      </c>
      <c r="I649" s="168"/>
      <c r="J649" s="84" t="s">
        <v>1449</v>
      </c>
      <c r="K649" s="98">
        <v>600000000</v>
      </c>
      <c r="L649" s="80"/>
      <c r="M649" s="99">
        <v>0</v>
      </c>
      <c r="N649" s="102"/>
      <c r="O649" s="102"/>
      <c r="P649" s="80"/>
      <c r="Q649" s="80"/>
      <c r="R649" s="80"/>
      <c r="S649" s="80"/>
      <c r="T649" s="80"/>
      <c r="U649" s="80"/>
      <c r="V649" s="80"/>
      <c r="W649" s="80"/>
      <c r="X649" s="80"/>
      <c r="Y649" s="80"/>
      <c r="Z649" s="80"/>
    </row>
    <row r="650" spans="1:26" ht="39.75" customHeight="1">
      <c r="A650" s="78" t="s">
        <v>1378</v>
      </c>
      <c r="B650" s="79" t="s">
        <v>1379</v>
      </c>
      <c r="C650" s="79" t="s">
        <v>1380</v>
      </c>
      <c r="D650" s="78" t="s">
        <v>1381</v>
      </c>
      <c r="E650" s="80" t="s">
        <v>1382</v>
      </c>
      <c r="F650" s="78" t="s">
        <v>1447</v>
      </c>
      <c r="G650" s="80" t="s">
        <v>1448</v>
      </c>
      <c r="H650" s="81" t="s">
        <v>78</v>
      </c>
      <c r="I650" s="81"/>
      <c r="J650" s="80" t="s">
        <v>1450</v>
      </c>
      <c r="K650" s="83">
        <v>30000000</v>
      </c>
      <c r="L650" s="80" t="s">
        <v>1439</v>
      </c>
      <c r="M650" s="83">
        <v>30000000</v>
      </c>
      <c r="N650" s="119"/>
      <c r="O650" s="108"/>
      <c r="P650" s="80"/>
      <c r="Q650" s="80"/>
      <c r="R650" s="80"/>
      <c r="S650" s="80"/>
      <c r="T650" s="80"/>
      <c r="U650" s="80"/>
      <c r="V650" s="80"/>
      <c r="W650" s="80"/>
      <c r="X650" s="80"/>
      <c r="Y650" s="80"/>
      <c r="Z650" s="80"/>
    </row>
    <row r="651" spans="1:26" ht="39.75" customHeight="1">
      <c r="A651" s="78" t="s">
        <v>1378</v>
      </c>
      <c r="B651" s="79" t="s">
        <v>1379</v>
      </c>
      <c r="C651" s="79" t="s">
        <v>1380</v>
      </c>
      <c r="D651" s="78" t="s">
        <v>1381</v>
      </c>
      <c r="E651" s="80" t="s">
        <v>1382</v>
      </c>
      <c r="F651" s="78" t="s">
        <v>1447</v>
      </c>
      <c r="G651" s="80" t="s">
        <v>1448</v>
      </c>
      <c r="H651" s="123" t="s">
        <v>2600</v>
      </c>
      <c r="I651" s="81"/>
      <c r="J651" s="80" t="s">
        <v>1451</v>
      </c>
      <c r="K651" s="83">
        <v>20000000</v>
      </c>
      <c r="L651" s="80" t="s">
        <v>1452</v>
      </c>
      <c r="M651" s="83">
        <v>20000000</v>
      </c>
      <c r="N651" s="151"/>
      <c r="O651" s="80"/>
      <c r="P651" s="80"/>
      <c r="Q651" s="80"/>
      <c r="R651" s="80"/>
      <c r="S651" s="80"/>
      <c r="T651" s="80"/>
      <c r="U651" s="80"/>
      <c r="V651" s="80"/>
      <c r="W651" s="80"/>
      <c r="X651" s="80"/>
      <c r="Y651" s="80"/>
      <c r="Z651" s="80"/>
    </row>
    <row r="652" spans="1:26" ht="39.75" customHeight="1">
      <c r="A652" s="78" t="s">
        <v>1378</v>
      </c>
      <c r="B652" s="79" t="s">
        <v>1379</v>
      </c>
      <c r="C652" s="79" t="s">
        <v>1380</v>
      </c>
      <c r="D652" s="78" t="s">
        <v>1381</v>
      </c>
      <c r="E652" s="80" t="s">
        <v>1382</v>
      </c>
      <c r="F652" s="78" t="s">
        <v>1447</v>
      </c>
      <c r="G652" s="80" t="s">
        <v>1448</v>
      </c>
      <c r="H652" s="169" t="s">
        <v>2601</v>
      </c>
      <c r="I652" s="81"/>
      <c r="J652" s="80" t="s">
        <v>1451</v>
      </c>
      <c r="K652" s="83">
        <v>20000000</v>
      </c>
      <c r="L652" s="80" t="s">
        <v>1452</v>
      </c>
      <c r="M652" s="83">
        <v>20000000</v>
      </c>
      <c r="N652" s="151"/>
      <c r="O652" s="80"/>
      <c r="P652" s="80"/>
      <c r="Q652" s="80"/>
      <c r="R652" s="80"/>
      <c r="S652" s="80"/>
      <c r="T652" s="80"/>
      <c r="U652" s="80"/>
      <c r="V652" s="80"/>
      <c r="W652" s="80"/>
      <c r="X652" s="80"/>
      <c r="Y652" s="80"/>
      <c r="Z652" s="80"/>
    </row>
    <row r="653" spans="1:26" ht="39.75" customHeight="1">
      <c r="A653" s="78" t="s">
        <v>1378</v>
      </c>
      <c r="B653" s="79" t="s">
        <v>1379</v>
      </c>
      <c r="C653" s="79" t="s">
        <v>1380</v>
      </c>
      <c r="D653" s="78" t="s">
        <v>1381</v>
      </c>
      <c r="E653" s="80" t="s">
        <v>1382</v>
      </c>
      <c r="F653" s="78" t="s">
        <v>1447</v>
      </c>
      <c r="G653" s="80" t="s">
        <v>1448</v>
      </c>
      <c r="H653" s="169" t="s">
        <v>2602</v>
      </c>
      <c r="I653" s="81"/>
      <c r="J653" s="80" t="s">
        <v>1451</v>
      </c>
      <c r="K653" s="83">
        <v>20000000</v>
      </c>
      <c r="L653" s="80" t="s">
        <v>1452</v>
      </c>
      <c r="M653" s="83">
        <v>20000000</v>
      </c>
      <c r="N653" s="151"/>
      <c r="O653" s="80"/>
      <c r="P653" s="80"/>
      <c r="Q653" s="80"/>
      <c r="R653" s="80"/>
      <c r="S653" s="80"/>
      <c r="T653" s="80"/>
      <c r="U653" s="80"/>
      <c r="V653" s="80"/>
      <c r="W653" s="80"/>
      <c r="X653" s="80"/>
      <c r="Y653" s="80"/>
      <c r="Z653" s="80"/>
    </row>
    <row r="654" spans="1:26" ht="39.75" customHeight="1">
      <c r="A654" s="78" t="s">
        <v>1378</v>
      </c>
      <c r="B654" s="79" t="s">
        <v>1379</v>
      </c>
      <c r="C654" s="79" t="s">
        <v>1380</v>
      </c>
      <c r="D654" s="78" t="s">
        <v>1381</v>
      </c>
      <c r="E654" s="80" t="s">
        <v>1382</v>
      </c>
      <c r="F654" s="78" t="s">
        <v>1447</v>
      </c>
      <c r="G654" s="80" t="s">
        <v>1448</v>
      </c>
      <c r="H654" s="81" t="s">
        <v>328</v>
      </c>
      <c r="I654" s="81"/>
      <c r="J654" s="80" t="s">
        <v>1454</v>
      </c>
      <c r="K654" s="83">
        <v>20000000</v>
      </c>
      <c r="L654" s="80" t="s">
        <v>1455</v>
      </c>
      <c r="M654" s="83"/>
      <c r="N654" s="80"/>
      <c r="O654" s="80"/>
      <c r="P654" s="80"/>
      <c r="Q654" s="80"/>
      <c r="R654" s="80"/>
      <c r="S654" s="80"/>
      <c r="T654" s="80"/>
      <c r="U654" s="80"/>
      <c r="V654" s="80"/>
      <c r="W654" s="80"/>
      <c r="X654" s="80"/>
      <c r="Y654" s="80"/>
      <c r="Z654" s="80"/>
    </row>
    <row r="655" spans="1:26" ht="39.75" customHeight="1">
      <c r="A655" s="78" t="s">
        <v>1378</v>
      </c>
      <c r="B655" s="79" t="s">
        <v>1379</v>
      </c>
      <c r="C655" s="79" t="s">
        <v>1380</v>
      </c>
      <c r="D655" s="78" t="s">
        <v>1381</v>
      </c>
      <c r="E655" s="80" t="s">
        <v>1382</v>
      </c>
      <c r="F655" s="78" t="s">
        <v>1447</v>
      </c>
      <c r="G655" s="80" t="s">
        <v>1448</v>
      </c>
      <c r="H655" s="81" t="s">
        <v>137</v>
      </c>
      <c r="I655" s="81"/>
      <c r="J655" s="80" t="s">
        <v>1459</v>
      </c>
      <c r="K655" s="105">
        <v>100000000</v>
      </c>
      <c r="L655" s="80" t="s">
        <v>1460</v>
      </c>
      <c r="M655" s="105">
        <v>10000000</v>
      </c>
      <c r="N655" s="84"/>
      <c r="O655" s="185"/>
      <c r="P655" s="80"/>
      <c r="Q655" s="80"/>
      <c r="R655" s="80"/>
      <c r="S655" s="80"/>
      <c r="T655" s="80"/>
      <c r="U655" s="80"/>
      <c r="V655" s="80"/>
      <c r="W655" s="80"/>
      <c r="X655" s="80"/>
      <c r="Y655" s="80"/>
      <c r="Z655" s="80"/>
    </row>
    <row r="656" spans="1:26" ht="55.5" customHeight="1">
      <c r="A656" s="78" t="s">
        <v>1378</v>
      </c>
      <c r="B656" s="79" t="s">
        <v>1379</v>
      </c>
      <c r="C656" s="79" t="s">
        <v>1380</v>
      </c>
      <c r="D656" s="78" t="s">
        <v>1381</v>
      </c>
      <c r="E656" s="80" t="s">
        <v>1382</v>
      </c>
      <c r="F656" s="78" t="s">
        <v>1447</v>
      </c>
      <c r="G656" s="80" t="s">
        <v>1448</v>
      </c>
      <c r="H656" s="81"/>
      <c r="I656" s="123" t="s">
        <v>2569</v>
      </c>
      <c r="J656" s="184" t="s">
        <v>1430</v>
      </c>
      <c r="K656" s="98">
        <v>4000000</v>
      </c>
      <c r="L656" s="80" t="s">
        <v>1431</v>
      </c>
      <c r="M656" s="99">
        <v>4000000</v>
      </c>
      <c r="N656" s="80" t="s">
        <v>2607</v>
      </c>
      <c r="O656" s="80" t="s">
        <v>2608</v>
      </c>
      <c r="P656" s="105" t="s">
        <v>2609</v>
      </c>
      <c r="Q656" s="80" t="s">
        <v>2607</v>
      </c>
      <c r="R656" s="80" t="s">
        <v>2608</v>
      </c>
      <c r="S656" s="105" t="s">
        <v>2609</v>
      </c>
      <c r="T656" s="80"/>
      <c r="U656" s="80"/>
      <c r="V656" s="80"/>
      <c r="W656" s="80"/>
      <c r="X656" s="80"/>
      <c r="Y656" s="80"/>
      <c r="Z656" s="80"/>
    </row>
    <row r="657" spans="1:26" ht="39.75" customHeight="1">
      <c r="A657" s="78" t="s">
        <v>1378</v>
      </c>
      <c r="B657" s="79" t="s">
        <v>1379</v>
      </c>
      <c r="C657" s="79" t="s">
        <v>1380</v>
      </c>
      <c r="D657" s="78" t="s">
        <v>1381</v>
      </c>
      <c r="E657" s="80" t="s">
        <v>1382</v>
      </c>
      <c r="F657" s="78" t="s">
        <v>1447</v>
      </c>
      <c r="G657" s="80" t="s">
        <v>1448</v>
      </c>
      <c r="H657" s="81"/>
      <c r="I657" s="123" t="s">
        <v>2605</v>
      </c>
      <c r="J657" s="84" t="s">
        <v>1467</v>
      </c>
      <c r="K657" s="98">
        <v>0</v>
      </c>
      <c r="L657" s="80"/>
      <c r="M657" s="99">
        <v>0</v>
      </c>
      <c r="N657" s="84"/>
      <c r="O657" s="80"/>
      <c r="P657" s="80"/>
      <c r="Q657" s="80"/>
      <c r="R657" s="80"/>
      <c r="S657" s="80"/>
      <c r="T657" s="80"/>
      <c r="U657" s="80"/>
      <c r="V657" s="80"/>
      <c r="W657" s="80"/>
      <c r="X657" s="80"/>
      <c r="Y657" s="80"/>
      <c r="Z657" s="80"/>
    </row>
    <row r="658" spans="1:26" ht="39.75" customHeight="1">
      <c r="A658" s="78" t="s">
        <v>1378</v>
      </c>
      <c r="B658" s="79" t="s">
        <v>1379</v>
      </c>
      <c r="C658" s="79" t="s">
        <v>1380</v>
      </c>
      <c r="D658" s="78" t="s">
        <v>1381</v>
      </c>
      <c r="E658" s="80" t="s">
        <v>1382</v>
      </c>
      <c r="F658" s="78" t="s">
        <v>1447</v>
      </c>
      <c r="G658" s="80" t="s">
        <v>1448</v>
      </c>
      <c r="H658" s="81"/>
      <c r="I658" s="169" t="s">
        <v>2598</v>
      </c>
      <c r="J658" s="84" t="s">
        <v>1467</v>
      </c>
      <c r="K658" s="98">
        <v>0</v>
      </c>
      <c r="L658" s="80"/>
      <c r="M658" s="99">
        <v>0</v>
      </c>
      <c r="N658" s="84"/>
      <c r="O658" s="80"/>
      <c r="P658" s="80"/>
      <c r="Q658" s="80"/>
      <c r="R658" s="80"/>
      <c r="S658" s="80"/>
      <c r="T658" s="80"/>
      <c r="U658" s="80"/>
      <c r="V658" s="80"/>
      <c r="W658" s="80"/>
      <c r="X658" s="80"/>
      <c r="Y658" s="80"/>
      <c r="Z658" s="80"/>
    </row>
    <row r="659" spans="1:26" ht="39.75" customHeight="1">
      <c r="A659" s="78" t="s">
        <v>1378</v>
      </c>
      <c r="B659" s="79" t="s">
        <v>1379</v>
      </c>
      <c r="C659" s="79" t="s">
        <v>1380</v>
      </c>
      <c r="D659" s="78" t="s">
        <v>1381</v>
      </c>
      <c r="E659" s="80" t="s">
        <v>1382</v>
      </c>
      <c r="F659" s="78" t="s">
        <v>1469</v>
      </c>
      <c r="G659" s="80" t="s">
        <v>1470</v>
      </c>
      <c r="H659" s="123" t="s">
        <v>2558</v>
      </c>
      <c r="I659" s="168"/>
      <c r="J659" s="84"/>
      <c r="K659" s="98">
        <v>0</v>
      </c>
      <c r="L659" s="80" t="s">
        <v>1471</v>
      </c>
      <c r="M659" s="99">
        <v>250000000</v>
      </c>
      <c r="N659" s="84"/>
      <c r="O659" s="80"/>
      <c r="P659" s="80"/>
      <c r="Q659" s="80"/>
      <c r="R659" s="80"/>
      <c r="S659" s="80"/>
      <c r="T659" s="80"/>
      <c r="U659" s="80"/>
      <c r="V659" s="80"/>
      <c r="W659" s="80"/>
      <c r="X659" s="80"/>
      <c r="Y659" s="80"/>
      <c r="Z659" s="80"/>
    </row>
    <row r="660" spans="1:26" ht="39.75" customHeight="1">
      <c r="A660" s="78" t="s">
        <v>1378</v>
      </c>
      <c r="B660" s="79" t="s">
        <v>1379</v>
      </c>
      <c r="C660" s="79" t="s">
        <v>1380</v>
      </c>
      <c r="D660" s="78" t="s">
        <v>1381</v>
      </c>
      <c r="E660" s="80" t="s">
        <v>1382</v>
      </c>
      <c r="F660" s="78" t="s">
        <v>1469</v>
      </c>
      <c r="G660" s="80" t="s">
        <v>1470</v>
      </c>
      <c r="H660" s="169" t="s">
        <v>2559</v>
      </c>
      <c r="I660" s="168"/>
      <c r="J660" s="84"/>
      <c r="K660" s="98">
        <v>0</v>
      </c>
      <c r="L660" s="80" t="s">
        <v>1471</v>
      </c>
      <c r="M660" s="99">
        <v>250000000</v>
      </c>
      <c r="N660" s="84"/>
      <c r="O660" s="80"/>
      <c r="P660" s="80"/>
      <c r="Q660" s="80"/>
      <c r="R660" s="80"/>
      <c r="S660" s="80"/>
      <c r="T660" s="80"/>
      <c r="U660" s="80"/>
      <c r="V660" s="80"/>
      <c r="W660" s="80"/>
      <c r="X660" s="80"/>
      <c r="Y660" s="80"/>
      <c r="Z660" s="80"/>
    </row>
    <row r="661" spans="1:26" ht="39.75" customHeight="1">
      <c r="A661" s="78" t="s">
        <v>1378</v>
      </c>
      <c r="B661" s="79" t="s">
        <v>1379</v>
      </c>
      <c r="C661" s="79" t="s">
        <v>1380</v>
      </c>
      <c r="D661" s="78" t="s">
        <v>1381</v>
      </c>
      <c r="E661" s="80" t="s">
        <v>1382</v>
      </c>
      <c r="F661" s="78" t="s">
        <v>1472</v>
      </c>
      <c r="G661" s="80" t="s">
        <v>1473</v>
      </c>
      <c r="H661" s="123" t="s">
        <v>2558</v>
      </c>
      <c r="I661" s="168"/>
      <c r="J661" s="84" t="s">
        <v>1474</v>
      </c>
      <c r="K661" s="98">
        <v>15000000000</v>
      </c>
      <c r="L661" s="80"/>
      <c r="M661" s="186" t="s">
        <v>2610</v>
      </c>
      <c r="N661" s="102"/>
      <c r="O661" s="102"/>
      <c r="P661" s="80"/>
      <c r="Q661" s="80"/>
      <c r="R661" s="80"/>
      <c r="S661" s="80"/>
      <c r="T661" s="80"/>
      <c r="U661" s="80"/>
      <c r="V661" s="80"/>
      <c r="W661" s="80"/>
      <c r="X661" s="80"/>
      <c r="Y661" s="80"/>
      <c r="Z661" s="80"/>
    </row>
    <row r="662" spans="1:26" ht="39.75" customHeight="1">
      <c r="A662" s="78" t="s">
        <v>1378</v>
      </c>
      <c r="B662" s="79" t="s">
        <v>1379</v>
      </c>
      <c r="C662" s="79" t="s">
        <v>1380</v>
      </c>
      <c r="D662" s="78" t="s">
        <v>1381</v>
      </c>
      <c r="E662" s="80" t="s">
        <v>1382</v>
      </c>
      <c r="F662" s="78" t="s">
        <v>1472</v>
      </c>
      <c r="G662" s="80" t="s">
        <v>1473</v>
      </c>
      <c r="H662" s="169" t="s">
        <v>2559</v>
      </c>
      <c r="I662" s="168"/>
      <c r="J662" s="84" t="s">
        <v>1474</v>
      </c>
      <c r="K662" s="98">
        <v>15000000000</v>
      </c>
      <c r="L662" s="80"/>
      <c r="M662" s="186" t="s">
        <v>2610</v>
      </c>
      <c r="N662" s="102"/>
      <c r="O662" s="102"/>
      <c r="P662" s="80"/>
      <c r="Q662" s="80"/>
      <c r="R662" s="80"/>
      <c r="S662" s="80"/>
      <c r="T662" s="80"/>
      <c r="U662" s="80"/>
      <c r="V662" s="80"/>
      <c r="W662" s="80"/>
      <c r="X662" s="80"/>
      <c r="Y662" s="80"/>
      <c r="Z662" s="80"/>
    </row>
    <row r="663" spans="1:26" ht="39.75" customHeight="1">
      <c r="A663" s="78" t="s">
        <v>1378</v>
      </c>
      <c r="B663" s="79" t="s">
        <v>1379</v>
      </c>
      <c r="C663" s="79" t="s">
        <v>1380</v>
      </c>
      <c r="D663" s="78" t="s">
        <v>1381</v>
      </c>
      <c r="E663" s="80" t="s">
        <v>1382</v>
      </c>
      <c r="F663" s="78" t="s">
        <v>1472</v>
      </c>
      <c r="G663" s="80" t="s">
        <v>1473</v>
      </c>
      <c r="H663" s="81" t="s">
        <v>78</v>
      </c>
      <c r="I663" s="81"/>
      <c r="J663" s="80"/>
      <c r="K663" s="83">
        <v>0</v>
      </c>
      <c r="L663" s="80" t="s">
        <v>1475</v>
      </c>
      <c r="M663" s="83">
        <v>4500000000</v>
      </c>
      <c r="N663" s="119"/>
      <c r="O663" s="108"/>
      <c r="P663" s="80"/>
      <c r="Q663" s="80"/>
      <c r="R663" s="80"/>
      <c r="S663" s="80"/>
      <c r="T663" s="80"/>
      <c r="U663" s="80"/>
      <c r="V663" s="80"/>
      <c r="W663" s="80"/>
      <c r="X663" s="80"/>
      <c r="Y663" s="80"/>
      <c r="Z663" s="80"/>
    </row>
    <row r="664" spans="1:26" ht="39.75" customHeight="1">
      <c r="A664" s="78" t="s">
        <v>1378</v>
      </c>
      <c r="B664" s="79" t="s">
        <v>1379</v>
      </c>
      <c r="C664" s="79" t="s">
        <v>1380</v>
      </c>
      <c r="D664" s="78" t="s">
        <v>1381</v>
      </c>
      <c r="E664" s="80" t="s">
        <v>1382</v>
      </c>
      <c r="F664" s="78" t="s">
        <v>1472</v>
      </c>
      <c r="G664" s="80" t="s">
        <v>1473</v>
      </c>
      <c r="H664" s="123" t="s">
        <v>2600</v>
      </c>
      <c r="I664" s="81"/>
      <c r="J664" s="80" t="s">
        <v>1476</v>
      </c>
      <c r="K664" s="83">
        <v>3000000</v>
      </c>
      <c r="L664" s="80" t="s">
        <v>1476</v>
      </c>
      <c r="M664" s="83">
        <v>5000000</v>
      </c>
      <c r="N664" s="151"/>
      <c r="O664" s="80"/>
      <c r="P664" s="80"/>
      <c r="Q664" s="80"/>
      <c r="R664" s="80"/>
      <c r="S664" s="80"/>
      <c r="T664" s="80"/>
      <c r="U664" s="80"/>
      <c r="V664" s="80"/>
      <c r="W664" s="80"/>
      <c r="X664" s="80"/>
      <c r="Y664" s="80"/>
      <c r="Z664" s="80"/>
    </row>
    <row r="665" spans="1:26" ht="39.75" customHeight="1">
      <c r="A665" s="78" t="s">
        <v>1378</v>
      </c>
      <c r="B665" s="79" t="s">
        <v>1379</v>
      </c>
      <c r="C665" s="79" t="s">
        <v>1380</v>
      </c>
      <c r="D665" s="78" t="s">
        <v>1381</v>
      </c>
      <c r="E665" s="80" t="s">
        <v>1382</v>
      </c>
      <c r="F665" s="78" t="s">
        <v>1472</v>
      </c>
      <c r="G665" s="80" t="s">
        <v>1473</v>
      </c>
      <c r="H665" s="169" t="s">
        <v>2601</v>
      </c>
      <c r="I665" s="81"/>
      <c r="J665" s="80" t="s">
        <v>1476</v>
      </c>
      <c r="K665" s="83">
        <v>3000000</v>
      </c>
      <c r="L665" s="80" t="s">
        <v>1476</v>
      </c>
      <c r="M665" s="83">
        <v>5000000</v>
      </c>
      <c r="N665" s="151"/>
      <c r="O665" s="80"/>
      <c r="P665" s="80"/>
      <c r="Q665" s="80"/>
      <c r="R665" s="80"/>
      <c r="S665" s="80"/>
      <c r="T665" s="80"/>
      <c r="U665" s="80"/>
      <c r="V665" s="80"/>
      <c r="W665" s="80"/>
      <c r="X665" s="80"/>
      <c r="Y665" s="80"/>
      <c r="Z665" s="80"/>
    </row>
    <row r="666" spans="1:26" ht="39.75" customHeight="1">
      <c r="A666" s="78" t="s">
        <v>1378</v>
      </c>
      <c r="B666" s="79" t="s">
        <v>1379</v>
      </c>
      <c r="C666" s="79" t="s">
        <v>1380</v>
      </c>
      <c r="D666" s="78" t="s">
        <v>1381</v>
      </c>
      <c r="E666" s="80" t="s">
        <v>1382</v>
      </c>
      <c r="F666" s="78" t="s">
        <v>1472</v>
      </c>
      <c r="G666" s="80" t="s">
        <v>1473</v>
      </c>
      <c r="H666" s="169" t="s">
        <v>2602</v>
      </c>
      <c r="I666" s="81"/>
      <c r="J666" s="80" t="s">
        <v>1476</v>
      </c>
      <c r="K666" s="83">
        <v>3000000</v>
      </c>
      <c r="L666" s="80" t="s">
        <v>1476</v>
      </c>
      <c r="M666" s="83">
        <v>5000000</v>
      </c>
      <c r="N666" s="151"/>
      <c r="O666" s="80"/>
      <c r="P666" s="80"/>
      <c r="Q666" s="80"/>
      <c r="R666" s="80"/>
      <c r="S666" s="80"/>
      <c r="T666" s="80"/>
      <c r="U666" s="80"/>
      <c r="V666" s="80"/>
      <c r="W666" s="80"/>
      <c r="X666" s="80"/>
      <c r="Y666" s="80"/>
      <c r="Z666" s="80"/>
    </row>
    <row r="667" spans="1:26" ht="39.75" customHeight="1">
      <c r="A667" s="78" t="s">
        <v>1378</v>
      </c>
      <c r="B667" s="79" t="s">
        <v>1379</v>
      </c>
      <c r="C667" s="79" t="s">
        <v>1380</v>
      </c>
      <c r="D667" s="78" t="s">
        <v>1381</v>
      </c>
      <c r="E667" s="80" t="s">
        <v>1382</v>
      </c>
      <c r="F667" s="78" t="s">
        <v>1472</v>
      </c>
      <c r="G667" s="80" t="s">
        <v>1473</v>
      </c>
      <c r="H667" s="81" t="s">
        <v>328</v>
      </c>
      <c r="I667" s="81"/>
      <c r="J667" s="80" t="s">
        <v>1478</v>
      </c>
      <c r="K667" s="83">
        <v>4000000</v>
      </c>
      <c r="L667" s="80" t="s">
        <v>1479</v>
      </c>
      <c r="M667" s="83">
        <v>5000000</v>
      </c>
      <c r="N667" s="84"/>
      <c r="O667" s="80"/>
      <c r="P667" s="80"/>
      <c r="Q667" s="80"/>
      <c r="R667" s="80"/>
      <c r="S667" s="80"/>
      <c r="T667" s="80"/>
      <c r="U667" s="80"/>
      <c r="V667" s="80"/>
      <c r="W667" s="80"/>
      <c r="X667" s="80"/>
      <c r="Y667" s="80"/>
      <c r="Z667" s="80"/>
    </row>
    <row r="668" spans="1:26" ht="39.75" customHeight="1">
      <c r="A668" s="78" t="s">
        <v>1378</v>
      </c>
      <c r="B668" s="79" t="s">
        <v>1379</v>
      </c>
      <c r="C668" s="79" t="s">
        <v>1380</v>
      </c>
      <c r="D668" s="78" t="s">
        <v>1381</v>
      </c>
      <c r="E668" s="80" t="s">
        <v>1382</v>
      </c>
      <c r="F668" s="78" t="s">
        <v>1472</v>
      </c>
      <c r="G668" s="80" t="s">
        <v>1473</v>
      </c>
      <c r="H668" s="81" t="s">
        <v>137</v>
      </c>
      <c r="I668" s="81"/>
      <c r="J668" s="80" t="s">
        <v>1480</v>
      </c>
      <c r="K668" s="105">
        <v>20000000</v>
      </c>
      <c r="L668" s="80" t="s">
        <v>1481</v>
      </c>
      <c r="M668" s="105">
        <v>18000000</v>
      </c>
      <c r="N668" s="80"/>
      <c r="O668" s="80"/>
      <c r="P668" s="80"/>
      <c r="Q668" s="80"/>
      <c r="R668" s="80"/>
      <c r="S668" s="80"/>
      <c r="T668" s="80"/>
      <c r="U668" s="80"/>
      <c r="V668" s="80"/>
      <c r="W668" s="80"/>
      <c r="X668" s="80"/>
      <c r="Y668" s="80"/>
      <c r="Z668" s="80"/>
    </row>
    <row r="669" spans="1:26" ht="73.5" customHeight="1">
      <c r="A669" s="78" t="s">
        <v>1378</v>
      </c>
      <c r="B669" s="79" t="s">
        <v>1379</v>
      </c>
      <c r="C669" s="79" t="s">
        <v>1380</v>
      </c>
      <c r="D669" s="78" t="s">
        <v>1381</v>
      </c>
      <c r="E669" s="80" t="s">
        <v>1382</v>
      </c>
      <c r="F669" s="78" t="s">
        <v>1472</v>
      </c>
      <c r="G669" s="80" t="s">
        <v>1473</v>
      </c>
      <c r="H669" s="81"/>
      <c r="I669" s="80" t="s">
        <v>2569</v>
      </c>
      <c r="J669" s="84" t="s">
        <v>1484</v>
      </c>
      <c r="K669" s="98">
        <v>4000000</v>
      </c>
      <c r="L669" s="80" t="s">
        <v>1431</v>
      </c>
      <c r="M669" s="99">
        <v>4000000</v>
      </c>
      <c r="N669" s="80" t="s">
        <v>2611</v>
      </c>
      <c r="O669" s="80" t="s">
        <v>2571</v>
      </c>
      <c r="P669" s="105" t="s">
        <v>2612</v>
      </c>
      <c r="Q669" s="80" t="s">
        <v>2611</v>
      </c>
      <c r="R669" s="80" t="s">
        <v>2571</v>
      </c>
      <c r="S669" s="105" t="s">
        <v>2612</v>
      </c>
      <c r="T669" s="80"/>
      <c r="U669" s="80"/>
      <c r="V669" s="80"/>
      <c r="W669" s="80"/>
      <c r="X669" s="80"/>
      <c r="Y669" s="80"/>
      <c r="Z669" s="80"/>
    </row>
    <row r="670" spans="1:26" ht="39.75" customHeight="1">
      <c r="A670" s="78" t="s">
        <v>1378</v>
      </c>
      <c r="B670" s="79" t="s">
        <v>1379</v>
      </c>
      <c r="C670" s="79" t="s">
        <v>1380</v>
      </c>
      <c r="D670" s="78" t="s">
        <v>1381</v>
      </c>
      <c r="E670" s="80" t="s">
        <v>1382</v>
      </c>
      <c r="F670" s="78" t="s">
        <v>1472</v>
      </c>
      <c r="G670" s="80" t="s">
        <v>1473</v>
      </c>
      <c r="H670" s="81"/>
      <c r="I670" s="123" t="s">
        <v>2605</v>
      </c>
      <c r="J670" s="84" t="s">
        <v>1487</v>
      </c>
      <c r="K670" s="98">
        <v>0</v>
      </c>
      <c r="L670" s="80"/>
      <c r="M670" s="99">
        <v>0</v>
      </c>
      <c r="N670" s="84"/>
      <c r="O670" s="80"/>
      <c r="P670" s="80"/>
      <c r="Q670" s="80"/>
      <c r="R670" s="80"/>
      <c r="S670" s="80"/>
      <c r="T670" s="80"/>
      <c r="U670" s="80"/>
      <c r="V670" s="80"/>
      <c r="W670" s="80"/>
      <c r="X670" s="80"/>
      <c r="Y670" s="80"/>
      <c r="Z670" s="80"/>
    </row>
    <row r="671" spans="1:26" ht="39.75" customHeight="1">
      <c r="A671" s="78" t="s">
        <v>1378</v>
      </c>
      <c r="B671" s="79" t="s">
        <v>1379</v>
      </c>
      <c r="C671" s="79" t="s">
        <v>1380</v>
      </c>
      <c r="D671" s="78" t="s">
        <v>1381</v>
      </c>
      <c r="E671" s="80" t="s">
        <v>1382</v>
      </c>
      <c r="F671" s="78" t="s">
        <v>1472</v>
      </c>
      <c r="G671" s="80" t="s">
        <v>1473</v>
      </c>
      <c r="H671" s="81"/>
      <c r="I671" s="169" t="s">
        <v>2613</v>
      </c>
      <c r="J671" s="84" t="s">
        <v>1487</v>
      </c>
      <c r="K671" s="98">
        <v>0</v>
      </c>
      <c r="L671" s="80"/>
      <c r="M671" s="99">
        <v>0</v>
      </c>
      <c r="N671" s="84"/>
      <c r="O671" s="80"/>
      <c r="P671" s="80"/>
      <c r="Q671" s="80"/>
      <c r="R671" s="80"/>
      <c r="S671" s="80"/>
      <c r="T671" s="80"/>
      <c r="U671" s="80"/>
      <c r="V671" s="80"/>
      <c r="W671" s="80"/>
      <c r="X671" s="80"/>
      <c r="Y671" s="80"/>
      <c r="Z671" s="80"/>
    </row>
    <row r="672" spans="1:26" ht="79.5" customHeight="1">
      <c r="A672" s="78" t="s">
        <v>1378</v>
      </c>
      <c r="B672" s="79" t="s">
        <v>1379</v>
      </c>
      <c r="C672" s="79" t="s">
        <v>1380</v>
      </c>
      <c r="D672" s="78" t="s">
        <v>1381</v>
      </c>
      <c r="E672" s="80" t="s">
        <v>1382</v>
      </c>
      <c r="F672" s="78" t="s">
        <v>1489</v>
      </c>
      <c r="G672" s="80" t="s">
        <v>1490</v>
      </c>
      <c r="H672" s="169" t="s">
        <v>2614</v>
      </c>
      <c r="I672" s="168"/>
      <c r="J672" s="184" t="s">
        <v>1491</v>
      </c>
      <c r="K672" s="98">
        <v>4000000</v>
      </c>
      <c r="L672" s="78" t="s">
        <v>1491</v>
      </c>
      <c r="M672" s="99">
        <v>4000000</v>
      </c>
      <c r="N672" s="80" t="s">
        <v>2615</v>
      </c>
      <c r="O672" s="80" t="s">
        <v>2616</v>
      </c>
      <c r="P672" s="105" t="s">
        <v>2617</v>
      </c>
      <c r="Q672" s="80" t="s">
        <v>2615</v>
      </c>
      <c r="R672" s="80" t="s">
        <v>2616</v>
      </c>
      <c r="S672" s="105" t="s">
        <v>2617</v>
      </c>
      <c r="T672" s="80"/>
      <c r="U672" s="80"/>
      <c r="V672" s="80"/>
      <c r="W672" s="80"/>
      <c r="X672" s="80"/>
      <c r="Y672" s="80"/>
      <c r="Z672" s="80"/>
    </row>
    <row r="673" spans="1:26" ht="39.75" customHeight="1">
      <c r="A673" s="78" t="s">
        <v>1378</v>
      </c>
      <c r="B673" s="79" t="s">
        <v>1379</v>
      </c>
      <c r="C673" s="79" t="s">
        <v>1380</v>
      </c>
      <c r="D673" s="78" t="s">
        <v>1381</v>
      </c>
      <c r="E673" s="80" t="s">
        <v>1382</v>
      </c>
      <c r="F673" s="78" t="s">
        <v>1489</v>
      </c>
      <c r="G673" s="80" t="s">
        <v>1490</v>
      </c>
      <c r="H673" s="123" t="s">
        <v>2618</v>
      </c>
      <c r="I673" s="168"/>
      <c r="J673" s="123" t="s">
        <v>2619</v>
      </c>
      <c r="K673" s="98">
        <v>22275000</v>
      </c>
      <c r="L673" s="80" t="s">
        <v>2620</v>
      </c>
      <c r="M673" s="99">
        <v>0</v>
      </c>
      <c r="N673" s="84"/>
      <c r="O673" s="80"/>
      <c r="P673" s="80"/>
      <c r="Q673" s="80"/>
      <c r="R673" s="80"/>
      <c r="S673" s="80"/>
      <c r="T673" s="80"/>
      <c r="U673" s="80"/>
      <c r="V673" s="80"/>
      <c r="W673" s="80"/>
      <c r="X673" s="80"/>
      <c r="Y673" s="80"/>
      <c r="Z673" s="80"/>
    </row>
    <row r="674" spans="1:26" ht="39.75" customHeight="1">
      <c r="A674" s="78" t="s">
        <v>1378</v>
      </c>
      <c r="B674" s="79" t="s">
        <v>1379</v>
      </c>
      <c r="C674" s="79" t="s">
        <v>1380</v>
      </c>
      <c r="D674" s="78" t="s">
        <v>1381</v>
      </c>
      <c r="E674" s="80" t="s">
        <v>1382</v>
      </c>
      <c r="F674" s="78" t="s">
        <v>1489</v>
      </c>
      <c r="G674" s="80" t="s">
        <v>1490</v>
      </c>
      <c r="H674" s="169" t="s">
        <v>2621</v>
      </c>
      <c r="I674" s="168"/>
      <c r="J674" s="123" t="s">
        <v>2619</v>
      </c>
      <c r="K674" s="98">
        <v>22275000</v>
      </c>
      <c r="L674" s="80" t="s">
        <v>2620</v>
      </c>
      <c r="M674" s="99">
        <v>0</v>
      </c>
      <c r="N674" s="84"/>
      <c r="O674" s="80"/>
      <c r="P674" s="80"/>
      <c r="Q674" s="80"/>
      <c r="R674" s="80"/>
      <c r="S674" s="80"/>
      <c r="T674" s="80"/>
      <c r="U674" s="80"/>
      <c r="V674" s="80"/>
      <c r="W674" s="80"/>
      <c r="X674" s="80"/>
      <c r="Y674" s="80"/>
      <c r="Z674" s="80"/>
    </row>
    <row r="675" spans="1:26" ht="39.75" customHeight="1">
      <c r="A675" s="78" t="s">
        <v>1378</v>
      </c>
      <c r="B675" s="79" t="s">
        <v>1379</v>
      </c>
      <c r="C675" s="79" t="s">
        <v>1380</v>
      </c>
      <c r="D675" s="78" t="s">
        <v>1381</v>
      </c>
      <c r="E675" s="80" t="s">
        <v>1382</v>
      </c>
      <c r="F675" s="78" t="s">
        <v>1489</v>
      </c>
      <c r="G675" s="80" t="s">
        <v>1490</v>
      </c>
      <c r="H675" s="81"/>
      <c r="I675" s="123" t="s">
        <v>2558</v>
      </c>
      <c r="J675" s="84" t="s">
        <v>1495</v>
      </c>
      <c r="K675" s="98">
        <v>1000000</v>
      </c>
      <c r="L675" s="80" t="s">
        <v>1495</v>
      </c>
      <c r="M675" s="186"/>
      <c r="N675" s="186"/>
      <c r="O675" s="80"/>
      <c r="P675" s="80"/>
      <c r="Q675" s="80"/>
      <c r="R675" s="80"/>
      <c r="S675" s="80"/>
      <c r="T675" s="80"/>
      <c r="U675" s="80"/>
      <c r="V675" s="80"/>
      <c r="W675" s="80"/>
      <c r="X675" s="80"/>
      <c r="Y675" s="80"/>
      <c r="Z675" s="80"/>
    </row>
    <row r="676" spans="1:26" ht="39.75" customHeight="1">
      <c r="A676" s="78" t="s">
        <v>1378</v>
      </c>
      <c r="B676" s="79" t="s">
        <v>1379</v>
      </c>
      <c r="C676" s="79" t="s">
        <v>1380</v>
      </c>
      <c r="D676" s="78" t="s">
        <v>1381</v>
      </c>
      <c r="E676" s="80" t="s">
        <v>1382</v>
      </c>
      <c r="F676" s="78" t="s">
        <v>1489</v>
      </c>
      <c r="G676" s="80" t="s">
        <v>1490</v>
      </c>
      <c r="H676" s="81"/>
      <c r="I676" s="169" t="s">
        <v>2622</v>
      </c>
      <c r="J676" s="84" t="s">
        <v>1495</v>
      </c>
      <c r="K676" s="98">
        <v>1000000</v>
      </c>
      <c r="L676" s="80" t="s">
        <v>1495</v>
      </c>
      <c r="M676" s="186"/>
      <c r="N676" s="186"/>
      <c r="O676" s="80"/>
      <c r="P676" s="80"/>
      <c r="Q676" s="80"/>
      <c r="R676" s="80"/>
      <c r="S676" s="80"/>
      <c r="T676" s="80"/>
      <c r="U676" s="80"/>
      <c r="V676" s="80"/>
      <c r="W676" s="80"/>
      <c r="X676" s="80"/>
      <c r="Y676" s="80"/>
      <c r="Z676" s="80"/>
    </row>
    <row r="677" spans="1:26" ht="39.75" customHeight="1">
      <c r="A677" s="78" t="s">
        <v>1378</v>
      </c>
      <c r="B677" s="79" t="s">
        <v>1379</v>
      </c>
      <c r="C677" s="79" t="s">
        <v>1380</v>
      </c>
      <c r="D677" s="78" t="s">
        <v>1381</v>
      </c>
      <c r="E677" s="80" t="s">
        <v>1382</v>
      </c>
      <c r="F677" s="78" t="s">
        <v>1489</v>
      </c>
      <c r="G677" s="80" t="s">
        <v>1490</v>
      </c>
      <c r="H677" s="81"/>
      <c r="I677" s="81" t="s">
        <v>78</v>
      </c>
      <c r="J677" s="80" t="s">
        <v>1496</v>
      </c>
      <c r="K677" s="83">
        <v>30000000</v>
      </c>
      <c r="L677" s="80">
        <v>0</v>
      </c>
      <c r="M677" s="83">
        <v>30000000</v>
      </c>
      <c r="N677" s="119"/>
      <c r="O677" s="108"/>
      <c r="P677" s="80"/>
      <c r="Q677" s="80"/>
      <c r="R677" s="80"/>
      <c r="S677" s="80"/>
      <c r="T677" s="80"/>
      <c r="U677" s="80"/>
      <c r="V677" s="80"/>
      <c r="W677" s="80"/>
      <c r="X677" s="80"/>
      <c r="Y677" s="80"/>
      <c r="Z677" s="80"/>
    </row>
    <row r="678" spans="1:26" ht="39.75" customHeight="1">
      <c r="A678" s="78" t="s">
        <v>1378</v>
      </c>
      <c r="B678" s="79" t="s">
        <v>1379</v>
      </c>
      <c r="C678" s="79" t="s">
        <v>1380</v>
      </c>
      <c r="D678" s="78" t="s">
        <v>1381</v>
      </c>
      <c r="E678" s="80" t="s">
        <v>1382</v>
      </c>
      <c r="F678" s="78" t="s">
        <v>1489</v>
      </c>
      <c r="G678" s="80" t="s">
        <v>1490</v>
      </c>
      <c r="H678" s="81"/>
      <c r="I678" s="123" t="s">
        <v>2597</v>
      </c>
      <c r="J678" s="84" t="s">
        <v>1497</v>
      </c>
      <c r="K678" s="105">
        <v>3000000</v>
      </c>
      <c r="L678" s="80" t="s">
        <v>1498</v>
      </c>
      <c r="M678" s="183">
        <v>4000000</v>
      </c>
      <c r="N678" s="84"/>
      <c r="O678" s="80"/>
      <c r="P678" s="80"/>
      <c r="Q678" s="80"/>
      <c r="R678" s="80"/>
      <c r="S678" s="80"/>
      <c r="T678" s="80"/>
      <c r="U678" s="80"/>
      <c r="V678" s="80"/>
      <c r="W678" s="80"/>
      <c r="X678" s="80"/>
      <c r="Y678" s="80"/>
      <c r="Z678" s="80"/>
    </row>
    <row r="679" spans="1:26" ht="39.75" customHeight="1">
      <c r="A679" s="78" t="s">
        <v>1378</v>
      </c>
      <c r="B679" s="79" t="s">
        <v>1379</v>
      </c>
      <c r="C679" s="79" t="s">
        <v>1380</v>
      </c>
      <c r="D679" s="78" t="s">
        <v>1381</v>
      </c>
      <c r="E679" s="80" t="s">
        <v>1382</v>
      </c>
      <c r="F679" s="78" t="s">
        <v>1489</v>
      </c>
      <c r="G679" s="80" t="s">
        <v>1490</v>
      </c>
      <c r="H679" s="81"/>
      <c r="I679" s="169" t="s">
        <v>2623</v>
      </c>
      <c r="J679" s="84" t="s">
        <v>1497</v>
      </c>
      <c r="K679" s="105">
        <v>3000000</v>
      </c>
      <c r="L679" s="80" t="s">
        <v>1498</v>
      </c>
      <c r="M679" s="183">
        <v>4000000</v>
      </c>
      <c r="N679" s="84"/>
      <c r="O679" s="80"/>
      <c r="P679" s="80"/>
      <c r="Q679" s="80"/>
      <c r="R679" s="80"/>
      <c r="S679" s="80"/>
      <c r="T679" s="80"/>
      <c r="U679" s="80"/>
      <c r="V679" s="80"/>
      <c r="W679" s="80"/>
      <c r="X679" s="80"/>
      <c r="Y679" s="80"/>
      <c r="Z679" s="80"/>
    </row>
    <row r="680" spans="1:26" ht="39.75" customHeight="1">
      <c r="A680" s="78" t="s">
        <v>1378</v>
      </c>
      <c r="B680" s="79" t="s">
        <v>1379</v>
      </c>
      <c r="C680" s="79" t="s">
        <v>1380</v>
      </c>
      <c r="D680" s="78" t="s">
        <v>1381</v>
      </c>
      <c r="E680" s="80" t="s">
        <v>1382</v>
      </c>
      <c r="F680" s="78" t="s">
        <v>1489</v>
      </c>
      <c r="G680" s="80" t="s">
        <v>1490</v>
      </c>
      <c r="H680" s="81"/>
      <c r="I680" s="169" t="s">
        <v>2624</v>
      </c>
      <c r="J680" s="84" t="s">
        <v>1497</v>
      </c>
      <c r="K680" s="105">
        <v>3000000</v>
      </c>
      <c r="L680" s="80" t="s">
        <v>1498</v>
      </c>
      <c r="M680" s="183">
        <v>4000000</v>
      </c>
      <c r="N680" s="84"/>
      <c r="O680" s="80"/>
      <c r="P680" s="80"/>
      <c r="Q680" s="80"/>
      <c r="R680" s="80"/>
      <c r="S680" s="80"/>
      <c r="T680" s="80"/>
      <c r="U680" s="80"/>
      <c r="V680" s="80"/>
      <c r="W680" s="80"/>
      <c r="X680" s="80"/>
      <c r="Y680" s="80"/>
      <c r="Z680" s="80"/>
    </row>
    <row r="681" spans="1:26" ht="39.75" customHeight="1">
      <c r="A681" s="78" t="s">
        <v>1378</v>
      </c>
      <c r="B681" s="79" t="s">
        <v>1379</v>
      </c>
      <c r="C681" s="79" t="s">
        <v>1380</v>
      </c>
      <c r="D681" s="78" t="s">
        <v>1381</v>
      </c>
      <c r="E681" s="80" t="s">
        <v>1382</v>
      </c>
      <c r="F681" s="78" t="s">
        <v>1489</v>
      </c>
      <c r="G681" s="80" t="s">
        <v>1490</v>
      </c>
      <c r="H681" s="81"/>
      <c r="I681" s="81" t="s">
        <v>86</v>
      </c>
      <c r="J681" s="80" t="s">
        <v>1499</v>
      </c>
      <c r="K681" s="83">
        <v>5000000</v>
      </c>
      <c r="L681" s="80" t="s">
        <v>1500</v>
      </c>
      <c r="M681" s="83">
        <v>10000000</v>
      </c>
      <c r="N681" s="80"/>
      <c r="O681" s="80"/>
      <c r="P681" s="80"/>
      <c r="Q681" s="80"/>
      <c r="R681" s="80"/>
      <c r="S681" s="80"/>
      <c r="T681" s="80"/>
      <c r="U681" s="80"/>
      <c r="V681" s="80"/>
      <c r="W681" s="80"/>
      <c r="X681" s="80"/>
      <c r="Y681" s="80"/>
      <c r="Z681" s="80"/>
    </row>
    <row r="682" spans="1:26" ht="39.75" customHeight="1">
      <c r="A682" s="78" t="s">
        <v>1378</v>
      </c>
      <c r="B682" s="79" t="s">
        <v>1379</v>
      </c>
      <c r="C682" s="79" t="s">
        <v>1380</v>
      </c>
      <c r="D682" s="78" t="s">
        <v>1381</v>
      </c>
      <c r="E682" s="80" t="s">
        <v>1382</v>
      </c>
      <c r="F682" s="78" t="s">
        <v>1503</v>
      </c>
      <c r="G682" s="80" t="s">
        <v>1504</v>
      </c>
      <c r="H682" s="81" t="s">
        <v>241</v>
      </c>
      <c r="I682" s="81"/>
      <c r="J682" s="80" t="s">
        <v>1110</v>
      </c>
      <c r="K682" s="83">
        <f>+PRODUCT(2951629,2)</f>
        <v>5903258</v>
      </c>
      <c r="L682" s="80" t="s">
        <v>1110</v>
      </c>
      <c r="M682" s="83">
        <v>6080355.7400000002</v>
      </c>
      <c r="N682" s="80"/>
      <c r="O682" s="80"/>
      <c r="P682" s="80"/>
      <c r="Q682" s="80"/>
      <c r="R682" s="80"/>
      <c r="S682" s="80"/>
      <c r="T682" s="80"/>
      <c r="U682" s="80"/>
      <c r="V682" s="80"/>
      <c r="W682" s="80"/>
      <c r="X682" s="80"/>
      <c r="Y682" s="80"/>
      <c r="Z682" s="80"/>
    </row>
    <row r="683" spans="1:26" ht="39.75" customHeight="1">
      <c r="A683" s="78" t="s">
        <v>1378</v>
      </c>
      <c r="B683" s="79" t="s">
        <v>1379</v>
      </c>
      <c r="C683" s="79" t="s">
        <v>1380</v>
      </c>
      <c r="D683" s="78" t="s">
        <v>1381</v>
      </c>
      <c r="E683" s="80" t="s">
        <v>1382</v>
      </c>
      <c r="F683" s="78" t="s">
        <v>1503</v>
      </c>
      <c r="G683" s="80" t="s">
        <v>1504</v>
      </c>
      <c r="H683" s="81" t="s">
        <v>120</v>
      </c>
      <c r="I683" s="81"/>
      <c r="J683" s="80" t="s">
        <v>1398</v>
      </c>
      <c r="K683" s="83">
        <v>10000000</v>
      </c>
      <c r="L683" s="80" t="s">
        <v>1398</v>
      </c>
      <c r="M683" s="83">
        <v>20000000</v>
      </c>
      <c r="N683" s="80"/>
      <c r="O683" s="80"/>
      <c r="P683" s="105"/>
      <c r="Q683" s="80"/>
      <c r="R683" s="80"/>
      <c r="S683" s="80"/>
      <c r="T683" s="80"/>
      <c r="U683" s="80"/>
      <c r="V683" s="80"/>
      <c r="W683" s="80"/>
      <c r="X683" s="80"/>
      <c r="Y683" s="80"/>
      <c r="Z683" s="80"/>
    </row>
    <row r="684" spans="1:26" ht="39.75" customHeight="1">
      <c r="A684" s="78" t="s">
        <v>1378</v>
      </c>
      <c r="B684" s="79" t="s">
        <v>1379</v>
      </c>
      <c r="C684" s="79" t="s">
        <v>1380</v>
      </c>
      <c r="D684" s="78" t="s">
        <v>1381</v>
      </c>
      <c r="E684" s="80" t="s">
        <v>1382</v>
      </c>
      <c r="F684" s="78" t="s">
        <v>1503</v>
      </c>
      <c r="G684" s="80" t="s">
        <v>1504</v>
      </c>
      <c r="H684" s="81" t="s">
        <v>246</v>
      </c>
      <c r="I684" s="81"/>
      <c r="J684" s="80"/>
      <c r="K684" s="83">
        <v>0</v>
      </c>
      <c r="L684" s="80" t="s">
        <v>1505</v>
      </c>
      <c r="M684" s="83">
        <v>6000000</v>
      </c>
      <c r="N684" s="84"/>
      <c r="O684" s="80"/>
      <c r="P684" s="98"/>
      <c r="Q684" s="80"/>
      <c r="R684" s="80"/>
      <c r="S684" s="80"/>
      <c r="T684" s="80"/>
      <c r="U684" s="80"/>
      <c r="V684" s="80"/>
      <c r="W684" s="80"/>
      <c r="X684" s="80"/>
      <c r="Y684" s="80"/>
      <c r="Z684" s="80"/>
    </row>
    <row r="685" spans="1:26" ht="39.75" customHeight="1">
      <c r="A685" s="78" t="s">
        <v>1378</v>
      </c>
      <c r="B685" s="79" t="s">
        <v>1379</v>
      </c>
      <c r="C685" s="79" t="s">
        <v>1380</v>
      </c>
      <c r="D685" s="78" t="s">
        <v>1381</v>
      </c>
      <c r="E685" s="80" t="s">
        <v>1382</v>
      </c>
      <c r="F685" s="78" t="s">
        <v>1507</v>
      </c>
      <c r="G685" s="80" t="s">
        <v>1508</v>
      </c>
      <c r="H685" s="123" t="s">
        <v>2600</v>
      </c>
      <c r="I685" s="81"/>
      <c r="J685" s="80" t="s">
        <v>1509</v>
      </c>
      <c r="K685" s="105">
        <v>3000000</v>
      </c>
      <c r="L685" s="80" t="s">
        <v>1510</v>
      </c>
      <c r="M685" s="105">
        <v>4000000</v>
      </c>
      <c r="N685" s="84"/>
      <c r="O685" s="80"/>
      <c r="P685" s="80"/>
      <c r="Q685" s="80"/>
      <c r="R685" s="80"/>
      <c r="S685" s="80"/>
      <c r="T685" s="80"/>
      <c r="U685" s="80"/>
      <c r="V685" s="80"/>
      <c r="W685" s="80"/>
      <c r="X685" s="80"/>
      <c r="Y685" s="80"/>
      <c r="Z685" s="80"/>
    </row>
    <row r="686" spans="1:26" ht="39.75" customHeight="1">
      <c r="A686" s="78" t="s">
        <v>1378</v>
      </c>
      <c r="B686" s="79" t="s">
        <v>1379</v>
      </c>
      <c r="C686" s="79" t="s">
        <v>1380</v>
      </c>
      <c r="D686" s="78" t="s">
        <v>1381</v>
      </c>
      <c r="E686" s="80" t="s">
        <v>1382</v>
      </c>
      <c r="F686" s="78" t="s">
        <v>1507</v>
      </c>
      <c r="G686" s="80" t="s">
        <v>1508</v>
      </c>
      <c r="H686" s="169" t="s">
        <v>2601</v>
      </c>
      <c r="I686" s="81"/>
      <c r="J686" s="80" t="s">
        <v>1509</v>
      </c>
      <c r="K686" s="105">
        <v>3000000</v>
      </c>
      <c r="L686" s="80" t="s">
        <v>1510</v>
      </c>
      <c r="M686" s="105">
        <v>4000000</v>
      </c>
      <c r="N686" s="84"/>
      <c r="O686" s="80"/>
      <c r="P686" s="80"/>
      <c r="Q686" s="80"/>
      <c r="R686" s="80"/>
      <c r="S686" s="80"/>
      <c r="T686" s="80"/>
      <c r="U686" s="80"/>
      <c r="V686" s="80"/>
      <c r="W686" s="80"/>
      <c r="X686" s="80"/>
      <c r="Y686" s="80"/>
      <c r="Z686" s="80"/>
    </row>
    <row r="687" spans="1:26" ht="39.75" customHeight="1">
      <c r="A687" s="78" t="s">
        <v>1378</v>
      </c>
      <c r="B687" s="79" t="s">
        <v>1379</v>
      </c>
      <c r="C687" s="79" t="s">
        <v>1380</v>
      </c>
      <c r="D687" s="78" t="s">
        <v>1381</v>
      </c>
      <c r="E687" s="80" t="s">
        <v>1382</v>
      </c>
      <c r="F687" s="78" t="s">
        <v>1507</v>
      </c>
      <c r="G687" s="80" t="s">
        <v>1508</v>
      </c>
      <c r="H687" s="169" t="s">
        <v>2602</v>
      </c>
      <c r="I687" s="81"/>
      <c r="J687" s="80" t="s">
        <v>1509</v>
      </c>
      <c r="K687" s="105">
        <v>3000000</v>
      </c>
      <c r="L687" s="80" t="s">
        <v>1510</v>
      </c>
      <c r="M687" s="105">
        <v>4000000</v>
      </c>
      <c r="N687" s="84"/>
      <c r="O687" s="80"/>
      <c r="P687" s="80"/>
      <c r="Q687" s="80"/>
      <c r="R687" s="80"/>
      <c r="S687" s="80"/>
      <c r="T687" s="80"/>
      <c r="U687" s="80"/>
      <c r="V687" s="80"/>
      <c r="W687" s="80"/>
      <c r="X687" s="80"/>
      <c r="Y687" s="80"/>
      <c r="Z687" s="80"/>
    </row>
    <row r="688" spans="1:26" ht="39.75" customHeight="1">
      <c r="A688" s="78" t="s">
        <v>1378</v>
      </c>
      <c r="B688" s="79" t="s">
        <v>1379</v>
      </c>
      <c r="C688" s="79" t="s">
        <v>1380</v>
      </c>
      <c r="D688" s="78" t="s">
        <v>1381</v>
      </c>
      <c r="E688" s="80" t="s">
        <v>1382</v>
      </c>
      <c r="F688" s="78" t="s">
        <v>1507</v>
      </c>
      <c r="G688" s="80" t="s">
        <v>1508</v>
      </c>
      <c r="H688" s="81" t="s">
        <v>328</v>
      </c>
      <c r="I688" s="81"/>
      <c r="J688" s="80" t="s">
        <v>1513</v>
      </c>
      <c r="K688" s="83">
        <v>5000000</v>
      </c>
      <c r="L688" s="80" t="s">
        <v>1514</v>
      </c>
      <c r="M688" s="83">
        <v>5000000</v>
      </c>
      <c r="N688" s="80"/>
      <c r="O688" s="80"/>
      <c r="P688" s="80"/>
      <c r="Q688" s="80"/>
      <c r="R688" s="80"/>
      <c r="S688" s="80"/>
      <c r="T688" s="80"/>
      <c r="U688" s="80"/>
      <c r="V688" s="80"/>
      <c r="W688" s="80"/>
      <c r="X688" s="80"/>
      <c r="Y688" s="80"/>
      <c r="Z688" s="80"/>
    </row>
    <row r="689" spans="1:26" ht="39.75" customHeight="1">
      <c r="A689" s="78" t="s">
        <v>1378</v>
      </c>
      <c r="B689" s="79" t="s">
        <v>1379</v>
      </c>
      <c r="C689" s="79" t="s">
        <v>1380</v>
      </c>
      <c r="D689" s="78" t="s">
        <v>1381</v>
      </c>
      <c r="E689" s="80" t="s">
        <v>1382</v>
      </c>
      <c r="F689" s="78" t="s">
        <v>1507</v>
      </c>
      <c r="G689" s="80" t="s">
        <v>1508</v>
      </c>
      <c r="H689" s="81" t="s">
        <v>137</v>
      </c>
      <c r="I689" s="81"/>
      <c r="J689" s="80" t="s">
        <v>1509</v>
      </c>
      <c r="K689" s="105">
        <v>50000000</v>
      </c>
      <c r="L689" s="80" t="s">
        <v>1510</v>
      </c>
      <c r="M689" s="105">
        <v>20000000</v>
      </c>
      <c r="N689" s="80"/>
      <c r="O689" s="80"/>
      <c r="P689" s="80"/>
      <c r="Q689" s="80"/>
      <c r="R689" s="80"/>
      <c r="S689" s="80"/>
      <c r="T689" s="80"/>
      <c r="U689" s="80"/>
      <c r="V689" s="80"/>
      <c r="W689" s="80"/>
      <c r="X689" s="80"/>
      <c r="Y689" s="80"/>
      <c r="Z689" s="80"/>
    </row>
    <row r="690" spans="1:26" ht="39.75" customHeight="1">
      <c r="A690" s="78" t="s">
        <v>1378</v>
      </c>
      <c r="B690" s="79" t="s">
        <v>1379</v>
      </c>
      <c r="C690" s="79" t="s">
        <v>1380</v>
      </c>
      <c r="D690" s="78" t="s">
        <v>1381</v>
      </c>
      <c r="E690" s="80" t="s">
        <v>1382</v>
      </c>
      <c r="F690" s="78" t="s">
        <v>1507</v>
      </c>
      <c r="G690" s="80" t="s">
        <v>1508</v>
      </c>
      <c r="H690" s="81" t="s">
        <v>78</v>
      </c>
      <c r="I690" s="81"/>
      <c r="J690" s="80" t="s">
        <v>1516</v>
      </c>
      <c r="K690" s="83">
        <v>10000000</v>
      </c>
      <c r="L690" s="80" t="s">
        <v>1517</v>
      </c>
      <c r="M690" s="83">
        <v>30000000</v>
      </c>
      <c r="N690" s="119"/>
      <c r="O690" s="108"/>
      <c r="P690" s="80"/>
      <c r="Q690" s="80"/>
      <c r="R690" s="80"/>
      <c r="S690" s="80"/>
      <c r="T690" s="80"/>
      <c r="U690" s="80"/>
      <c r="V690" s="80"/>
      <c r="W690" s="80"/>
      <c r="X690" s="80"/>
      <c r="Y690" s="80"/>
      <c r="Z690" s="80"/>
    </row>
    <row r="691" spans="1:26" ht="39.75" customHeight="1">
      <c r="A691" s="78" t="s">
        <v>1378</v>
      </c>
      <c r="B691" s="79" t="s">
        <v>1379</v>
      </c>
      <c r="C691" s="79" t="s">
        <v>1380</v>
      </c>
      <c r="D691" s="78" t="s">
        <v>1381</v>
      </c>
      <c r="E691" s="80" t="s">
        <v>1382</v>
      </c>
      <c r="F691" s="78" t="s">
        <v>1507</v>
      </c>
      <c r="G691" s="80" t="s">
        <v>1508</v>
      </c>
      <c r="H691" s="81" t="s">
        <v>241</v>
      </c>
      <c r="I691" s="81"/>
      <c r="J691" s="80" t="s">
        <v>778</v>
      </c>
      <c r="K691" s="83">
        <v>5000000</v>
      </c>
      <c r="L691" s="80" t="s">
        <v>778</v>
      </c>
      <c r="M691" s="83">
        <v>5000000</v>
      </c>
      <c r="N691" s="80"/>
      <c r="O691" s="80"/>
      <c r="P691" s="80"/>
      <c r="Q691" s="80"/>
      <c r="R691" s="80"/>
      <c r="S691" s="80"/>
      <c r="T691" s="80"/>
      <c r="U691" s="80"/>
      <c r="V691" s="80"/>
      <c r="W691" s="80"/>
      <c r="X691" s="80"/>
      <c r="Y691" s="80"/>
      <c r="Z691" s="80"/>
    </row>
    <row r="692" spans="1:26" ht="39.75" customHeight="1">
      <c r="A692" s="78" t="s">
        <v>1378</v>
      </c>
      <c r="B692" s="79" t="s">
        <v>1379</v>
      </c>
      <c r="C692" s="79" t="s">
        <v>1380</v>
      </c>
      <c r="D692" s="78" t="s">
        <v>1381</v>
      </c>
      <c r="E692" s="80" t="s">
        <v>1382</v>
      </c>
      <c r="F692" s="78" t="s">
        <v>1507</v>
      </c>
      <c r="G692" s="80" t="s">
        <v>1508</v>
      </c>
      <c r="H692" s="81" t="s">
        <v>190</v>
      </c>
      <c r="I692" s="81"/>
      <c r="J692" s="80" t="s">
        <v>1519</v>
      </c>
      <c r="K692" s="83">
        <v>0</v>
      </c>
      <c r="L692" s="80"/>
      <c r="M692" s="83">
        <v>0</v>
      </c>
      <c r="N692" s="80"/>
      <c r="O692" s="80"/>
      <c r="P692" s="80"/>
      <c r="Q692" s="80"/>
      <c r="R692" s="80"/>
      <c r="S692" s="80"/>
      <c r="T692" s="80"/>
      <c r="U692" s="80"/>
      <c r="V692" s="80"/>
      <c r="W692" s="80"/>
      <c r="X692" s="80"/>
      <c r="Y692" s="80"/>
      <c r="Z692" s="80"/>
    </row>
    <row r="693" spans="1:26" ht="39.75" customHeight="1">
      <c r="A693" s="78" t="s">
        <v>1378</v>
      </c>
      <c r="B693" s="79" t="s">
        <v>1379</v>
      </c>
      <c r="C693" s="79" t="s">
        <v>1380</v>
      </c>
      <c r="D693" s="78" t="s">
        <v>1381</v>
      </c>
      <c r="E693" s="80" t="s">
        <v>1382</v>
      </c>
      <c r="F693" s="78" t="s">
        <v>1507</v>
      </c>
      <c r="G693" s="80" t="s">
        <v>1508</v>
      </c>
      <c r="H693" s="81" t="s">
        <v>246</v>
      </c>
      <c r="I693" s="81"/>
      <c r="J693" s="80" t="s">
        <v>1520</v>
      </c>
      <c r="K693" s="83">
        <v>15000000</v>
      </c>
      <c r="L693" s="80" t="s">
        <v>1521</v>
      </c>
      <c r="M693" s="83">
        <f>K693*1.1</f>
        <v>16500000.000000002</v>
      </c>
      <c r="N693" s="84"/>
      <c r="O693" s="80"/>
      <c r="P693" s="98"/>
      <c r="Q693" s="80"/>
      <c r="R693" s="80"/>
      <c r="S693" s="80"/>
      <c r="T693" s="80"/>
      <c r="U693" s="80"/>
      <c r="V693" s="80"/>
      <c r="W693" s="80"/>
      <c r="X693" s="80"/>
      <c r="Y693" s="80"/>
      <c r="Z693" s="80"/>
    </row>
    <row r="694" spans="1:26" ht="62.25" customHeight="1">
      <c r="A694" s="78" t="s">
        <v>1378</v>
      </c>
      <c r="B694" s="79" t="s">
        <v>1379</v>
      </c>
      <c r="C694" s="79" t="s">
        <v>1380</v>
      </c>
      <c r="D694" s="78" t="s">
        <v>1381</v>
      </c>
      <c r="E694" s="80" t="s">
        <v>1382</v>
      </c>
      <c r="F694" s="78" t="s">
        <v>1507</v>
      </c>
      <c r="G694" s="80" t="s">
        <v>1508</v>
      </c>
      <c r="H694" s="81"/>
      <c r="I694" s="123" t="s">
        <v>2569</v>
      </c>
      <c r="J694" s="84" t="s">
        <v>1525</v>
      </c>
      <c r="K694" s="98">
        <v>8000000</v>
      </c>
      <c r="L694" s="80" t="s">
        <v>1526</v>
      </c>
      <c r="M694" s="99">
        <v>8000000</v>
      </c>
      <c r="N694" s="80" t="s">
        <v>2625</v>
      </c>
      <c r="O694" s="80" t="s">
        <v>2626</v>
      </c>
      <c r="P694" s="99" t="s">
        <v>2627</v>
      </c>
      <c r="Q694" s="80" t="s">
        <v>2625</v>
      </c>
      <c r="R694" s="80" t="s">
        <v>2626</v>
      </c>
      <c r="S694" s="99" t="s">
        <v>2627</v>
      </c>
      <c r="T694" s="80"/>
      <c r="U694" s="80"/>
      <c r="V694" s="80"/>
      <c r="W694" s="80"/>
      <c r="X694" s="80"/>
      <c r="Y694" s="80"/>
      <c r="Z694" s="80"/>
    </row>
    <row r="695" spans="1:26" ht="39.75" customHeight="1">
      <c r="A695" s="78" t="s">
        <v>1378</v>
      </c>
      <c r="B695" s="79" t="s">
        <v>1379</v>
      </c>
      <c r="C695" s="79" t="s">
        <v>1380</v>
      </c>
      <c r="D695" s="78" t="s">
        <v>1381</v>
      </c>
      <c r="E695" s="80" t="s">
        <v>1382</v>
      </c>
      <c r="F695" s="78" t="s">
        <v>1507</v>
      </c>
      <c r="G695" s="80" t="s">
        <v>1508</v>
      </c>
      <c r="H695" s="81"/>
      <c r="I695" s="123" t="s">
        <v>2605</v>
      </c>
      <c r="J695" s="84" t="s">
        <v>1529</v>
      </c>
      <c r="K695" s="98"/>
      <c r="L695" s="80"/>
      <c r="M695" s="99">
        <v>0</v>
      </c>
      <c r="N695" s="84"/>
      <c r="O695" s="108"/>
      <c r="Q695" s="80"/>
      <c r="R695" s="80"/>
      <c r="S695" s="80"/>
      <c r="T695" s="80"/>
      <c r="U695" s="80"/>
      <c r="V695" s="80"/>
      <c r="W695" s="80"/>
      <c r="X695" s="80"/>
      <c r="Y695" s="80"/>
      <c r="Z695" s="80"/>
    </row>
    <row r="696" spans="1:26" ht="39.75" customHeight="1">
      <c r="A696" s="78" t="s">
        <v>1378</v>
      </c>
      <c r="B696" s="79" t="s">
        <v>1379</v>
      </c>
      <c r="C696" s="79" t="s">
        <v>1380</v>
      </c>
      <c r="D696" s="78" t="s">
        <v>1381</v>
      </c>
      <c r="E696" s="80" t="s">
        <v>1382</v>
      </c>
      <c r="F696" s="78" t="s">
        <v>1507</v>
      </c>
      <c r="G696" s="80" t="s">
        <v>1508</v>
      </c>
      <c r="H696" s="81"/>
      <c r="I696" s="169" t="s">
        <v>2623</v>
      </c>
      <c r="J696" s="84" t="s">
        <v>1529</v>
      </c>
      <c r="K696" s="98"/>
      <c r="L696" s="80"/>
      <c r="M696" s="99">
        <v>0</v>
      </c>
      <c r="N696" s="84"/>
      <c r="O696" s="108"/>
      <c r="P696" s="80"/>
      <c r="Q696" s="80"/>
      <c r="R696" s="80"/>
      <c r="S696" s="80"/>
      <c r="T696" s="80"/>
      <c r="U696" s="80"/>
      <c r="V696" s="80"/>
      <c r="W696" s="80"/>
      <c r="X696" s="80"/>
      <c r="Y696" s="80"/>
      <c r="Z696" s="80"/>
    </row>
    <row r="697" spans="1:26" ht="39.75" customHeight="1">
      <c r="A697" s="78" t="s">
        <v>1378</v>
      </c>
      <c r="B697" s="79" t="s">
        <v>1379</v>
      </c>
      <c r="C697" s="79" t="s">
        <v>1380</v>
      </c>
      <c r="D697" s="78" t="s">
        <v>1381</v>
      </c>
      <c r="E697" s="80" t="s">
        <v>1382</v>
      </c>
      <c r="F697" s="78" t="s">
        <v>1531</v>
      </c>
      <c r="G697" s="80" t="s">
        <v>1532</v>
      </c>
      <c r="H697" s="123" t="s">
        <v>2600</v>
      </c>
      <c r="I697" s="81"/>
      <c r="J697" s="80" t="s">
        <v>1533</v>
      </c>
      <c r="K697" s="105">
        <v>3000000</v>
      </c>
      <c r="L697" s="80" t="s">
        <v>1534</v>
      </c>
      <c r="M697" s="105">
        <v>4000000</v>
      </c>
      <c r="N697" s="84"/>
      <c r="O697" s="108"/>
      <c r="P697" s="80"/>
      <c r="Q697" s="80"/>
      <c r="R697" s="80"/>
      <c r="S697" s="80"/>
      <c r="T697" s="80"/>
      <c r="U697" s="80"/>
      <c r="V697" s="80"/>
      <c r="W697" s="80"/>
      <c r="X697" s="80"/>
      <c r="Y697" s="80"/>
      <c r="Z697" s="80"/>
    </row>
    <row r="698" spans="1:26" ht="39.75" customHeight="1">
      <c r="A698" s="78" t="s">
        <v>1378</v>
      </c>
      <c r="B698" s="79" t="s">
        <v>1379</v>
      </c>
      <c r="C698" s="79" t="s">
        <v>1380</v>
      </c>
      <c r="D698" s="78" t="s">
        <v>1381</v>
      </c>
      <c r="E698" s="80" t="s">
        <v>1382</v>
      </c>
      <c r="F698" s="78" t="s">
        <v>1531</v>
      </c>
      <c r="G698" s="80" t="s">
        <v>1532</v>
      </c>
      <c r="H698" s="169" t="s">
        <v>2601</v>
      </c>
      <c r="I698" s="81"/>
      <c r="J698" s="80" t="s">
        <v>1533</v>
      </c>
      <c r="K698" s="105">
        <v>3000000</v>
      </c>
      <c r="L698" s="80" t="s">
        <v>1534</v>
      </c>
      <c r="M698" s="105">
        <v>4000000</v>
      </c>
      <c r="N698" s="84"/>
      <c r="O698" s="108"/>
      <c r="P698" s="80"/>
      <c r="Q698" s="80"/>
      <c r="R698" s="80"/>
      <c r="S698" s="80"/>
      <c r="T698" s="80"/>
      <c r="U698" s="80"/>
      <c r="V698" s="80"/>
      <c r="W698" s="80"/>
      <c r="X698" s="80"/>
      <c r="Y698" s="80"/>
      <c r="Z698" s="80"/>
    </row>
    <row r="699" spans="1:26" ht="39.75" customHeight="1">
      <c r="A699" s="78" t="s">
        <v>1378</v>
      </c>
      <c r="B699" s="79" t="s">
        <v>1379</v>
      </c>
      <c r="C699" s="79" t="s">
        <v>1380</v>
      </c>
      <c r="D699" s="78" t="s">
        <v>1381</v>
      </c>
      <c r="E699" s="80" t="s">
        <v>1382</v>
      </c>
      <c r="F699" s="78" t="s">
        <v>1531</v>
      </c>
      <c r="G699" s="80" t="s">
        <v>1532</v>
      </c>
      <c r="H699" s="169" t="s">
        <v>2602</v>
      </c>
      <c r="I699" s="81"/>
      <c r="J699" s="80" t="s">
        <v>1533</v>
      </c>
      <c r="K699" s="105">
        <v>3000000</v>
      </c>
      <c r="L699" s="80" t="s">
        <v>1534</v>
      </c>
      <c r="M699" s="105">
        <v>4000000</v>
      </c>
      <c r="N699" s="84"/>
      <c r="O699" s="108"/>
      <c r="P699" s="80"/>
      <c r="Q699" s="80"/>
      <c r="R699" s="80"/>
      <c r="S699" s="80"/>
      <c r="T699" s="80"/>
      <c r="U699" s="80"/>
      <c r="V699" s="80"/>
      <c r="W699" s="80"/>
      <c r="X699" s="80"/>
      <c r="Y699" s="80"/>
      <c r="Z699" s="80"/>
    </row>
    <row r="700" spans="1:26" ht="39.75" customHeight="1">
      <c r="A700" s="78" t="s">
        <v>1378</v>
      </c>
      <c r="B700" s="79" t="s">
        <v>1379</v>
      </c>
      <c r="C700" s="79" t="s">
        <v>1380</v>
      </c>
      <c r="D700" s="78" t="s">
        <v>1381</v>
      </c>
      <c r="E700" s="80" t="s">
        <v>1382</v>
      </c>
      <c r="F700" s="78" t="s">
        <v>1531</v>
      </c>
      <c r="G700" s="80" t="s">
        <v>1532</v>
      </c>
      <c r="H700" s="81" t="s">
        <v>328</v>
      </c>
      <c r="I700" s="81"/>
      <c r="J700" s="80" t="s">
        <v>1537</v>
      </c>
      <c r="K700" s="83">
        <v>5000000</v>
      </c>
      <c r="L700" s="80" t="s">
        <v>1538</v>
      </c>
      <c r="M700" s="83">
        <v>5000000</v>
      </c>
      <c r="N700" s="80"/>
      <c r="O700" s="108"/>
      <c r="P700" s="80"/>
      <c r="Q700" s="80"/>
      <c r="R700" s="80"/>
      <c r="S700" s="80"/>
      <c r="T700" s="80"/>
      <c r="U700" s="80"/>
      <c r="V700" s="80"/>
      <c r="W700" s="80"/>
      <c r="X700" s="80"/>
      <c r="Y700" s="80"/>
      <c r="Z700" s="80"/>
    </row>
    <row r="701" spans="1:26" ht="39.75" customHeight="1">
      <c r="A701" s="78" t="s">
        <v>1378</v>
      </c>
      <c r="B701" s="79" t="s">
        <v>1379</v>
      </c>
      <c r="C701" s="79" t="s">
        <v>1380</v>
      </c>
      <c r="D701" s="78" t="s">
        <v>1381</v>
      </c>
      <c r="E701" s="80" t="s">
        <v>1382</v>
      </c>
      <c r="F701" s="78" t="s">
        <v>1531</v>
      </c>
      <c r="G701" s="80" t="s">
        <v>1532</v>
      </c>
      <c r="H701" s="81" t="s">
        <v>78</v>
      </c>
      <c r="I701" s="81"/>
      <c r="J701" s="80" t="s">
        <v>1539</v>
      </c>
      <c r="K701" s="105">
        <v>0</v>
      </c>
      <c r="L701" s="80"/>
      <c r="M701" s="105">
        <v>0</v>
      </c>
      <c r="N701" s="119"/>
      <c r="O701" s="108"/>
      <c r="P701" s="80"/>
      <c r="Q701" s="80"/>
      <c r="R701" s="80"/>
      <c r="S701" s="80"/>
      <c r="T701" s="80"/>
      <c r="U701" s="80"/>
      <c r="V701" s="80"/>
      <c r="W701" s="80"/>
      <c r="X701" s="80"/>
      <c r="Y701" s="80"/>
      <c r="Z701" s="80"/>
    </row>
    <row r="702" spans="1:26" ht="39.75" customHeight="1">
      <c r="A702" s="78" t="s">
        <v>1378</v>
      </c>
      <c r="B702" s="79" t="s">
        <v>1379</v>
      </c>
      <c r="C702" s="79" t="s">
        <v>1380</v>
      </c>
      <c r="D702" s="78" t="s">
        <v>1381</v>
      </c>
      <c r="E702" s="80" t="s">
        <v>1382</v>
      </c>
      <c r="F702" s="78" t="s">
        <v>1531</v>
      </c>
      <c r="G702" s="80" t="s">
        <v>1532</v>
      </c>
      <c r="H702" s="81" t="s">
        <v>137</v>
      </c>
      <c r="I702" s="81"/>
      <c r="J702" s="80" t="s">
        <v>1540</v>
      </c>
      <c r="K702" s="105">
        <v>100000000</v>
      </c>
      <c r="L702" s="80" t="s">
        <v>1541</v>
      </c>
      <c r="M702" s="105">
        <v>55000000</v>
      </c>
      <c r="N702" s="80"/>
      <c r="O702" s="80"/>
      <c r="P702" s="80"/>
      <c r="Q702" s="80"/>
      <c r="R702" s="80"/>
      <c r="S702" s="80"/>
      <c r="T702" s="80"/>
      <c r="U702" s="80"/>
      <c r="V702" s="80"/>
      <c r="W702" s="80"/>
      <c r="X702" s="80"/>
      <c r="Y702" s="80"/>
      <c r="Z702" s="80"/>
    </row>
    <row r="703" spans="1:26" ht="59.25" customHeight="1">
      <c r="A703" s="78" t="s">
        <v>1378</v>
      </c>
      <c r="B703" s="79" t="s">
        <v>1379</v>
      </c>
      <c r="C703" s="79" t="s">
        <v>1380</v>
      </c>
      <c r="D703" s="78" t="s">
        <v>1381</v>
      </c>
      <c r="E703" s="80" t="s">
        <v>1382</v>
      </c>
      <c r="F703" s="78" t="s">
        <v>1531</v>
      </c>
      <c r="G703" s="80" t="s">
        <v>1532</v>
      </c>
      <c r="H703" s="81"/>
      <c r="I703" s="169" t="s">
        <v>2628</v>
      </c>
      <c r="J703" s="184" t="s">
        <v>1430</v>
      </c>
      <c r="K703" s="98">
        <v>4000000</v>
      </c>
      <c r="L703" s="80" t="s">
        <v>1431</v>
      </c>
      <c r="M703" s="99">
        <v>4000000</v>
      </c>
      <c r="N703" s="80" t="s">
        <v>2629</v>
      </c>
      <c r="O703" s="80" t="s">
        <v>2571</v>
      </c>
      <c r="P703" s="99" t="s">
        <v>2612</v>
      </c>
      <c r="Q703" s="80" t="s">
        <v>2629</v>
      </c>
      <c r="R703" s="80" t="s">
        <v>2571</v>
      </c>
      <c r="S703" s="99" t="s">
        <v>2612</v>
      </c>
      <c r="T703" s="80"/>
      <c r="U703" s="80"/>
      <c r="V703" s="80"/>
      <c r="W703" s="80"/>
      <c r="X703" s="80"/>
      <c r="Y703" s="80"/>
      <c r="Z703" s="80"/>
    </row>
    <row r="704" spans="1:26" ht="39.75" customHeight="1">
      <c r="A704" s="78" t="s">
        <v>1378</v>
      </c>
      <c r="B704" s="79" t="s">
        <v>1379</v>
      </c>
      <c r="C704" s="79" t="s">
        <v>1380</v>
      </c>
      <c r="D704" s="78" t="s">
        <v>1381</v>
      </c>
      <c r="E704" s="80" t="s">
        <v>1382</v>
      </c>
      <c r="F704" s="78" t="s">
        <v>1531</v>
      </c>
      <c r="G704" s="80" t="s">
        <v>1532</v>
      </c>
      <c r="H704" s="81"/>
      <c r="I704" s="123" t="s">
        <v>2605</v>
      </c>
      <c r="J704" s="84" t="s">
        <v>1543</v>
      </c>
      <c r="K704" s="98">
        <v>0</v>
      </c>
      <c r="L704" s="80"/>
      <c r="M704" s="99">
        <v>0</v>
      </c>
      <c r="N704" s="84"/>
      <c r="O704" s="84"/>
      <c r="P704" s="80"/>
      <c r="Q704" s="80"/>
      <c r="R704" s="80"/>
      <c r="S704" s="80"/>
      <c r="T704" s="80"/>
      <c r="U704" s="80"/>
      <c r="V704" s="80"/>
      <c r="W704" s="80"/>
      <c r="X704" s="80"/>
      <c r="Y704" s="80"/>
      <c r="Z704" s="80"/>
    </row>
    <row r="705" spans="1:26" ht="39.75" customHeight="1">
      <c r="A705" s="78" t="s">
        <v>1378</v>
      </c>
      <c r="B705" s="79" t="s">
        <v>1379</v>
      </c>
      <c r="C705" s="79" t="s">
        <v>1380</v>
      </c>
      <c r="D705" s="78" t="s">
        <v>1381</v>
      </c>
      <c r="E705" s="80" t="s">
        <v>1382</v>
      </c>
      <c r="F705" s="78" t="s">
        <v>1531</v>
      </c>
      <c r="G705" s="80" t="s">
        <v>1532</v>
      </c>
      <c r="H705" s="81"/>
      <c r="I705" s="169" t="s">
        <v>2623</v>
      </c>
      <c r="J705" s="84" t="s">
        <v>1543</v>
      </c>
      <c r="K705" s="98">
        <v>0</v>
      </c>
      <c r="L705" s="80"/>
      <c r="M705" s="99">
        <v>0</v>
      </c>
      <c r="N705" s="84"/>
      <c r="O705" s="84"/>
      <c r="P705" s="80"/>
      <c r="Q705" s="80"/>
      <c r="R705" s="80"/>
      <c r="S705" s="80"/>
      <c r="T705" s="80"/>
      <c r="U705" s="80"/>
      <c r="V705" s="80"/>
      <c r="W705" s="80"/>
      <c r="X705" s="80"/>
      <c r="Y705" s="80"/>
      <c r="Z705" s="80"/>
    </row>
    <row r="706" spans="1:26" ht="39.75" customHeight="1">
      <c r="A706" s="78" t="s">
        <v>1378</v>
      </c>
      <c r="B706" s="79" t="s">
        <v>1379</v>
      </c>
      <c r="C706" s="79" t="s">
        <v>1380</v>
      </c>
      <c r="D706" s="78" t="s">
        <v>1381</v>
      </c>
      <c r="E706" s="80" t="s">
        <v>1382</v>
      </c>
      <c r="F706" s="78" t="s">
        <v>1544</v>
      </c>
      <c r="G706" s="80" t="s">
        <v>1545</v>
      </c>
      <c r="H706" s="123" t="s">
        <v>2600</v>
      </c>
      <c r="I706" s="81"/>
      <c r="J706" s="80" t="s">
        <v>1546</v>
      </c>
      <c r="K706" s="105">
        <v>3000000</v>
      </c>
      <c r="L706" s="80" t="s">
        <v>1547</v>
      </c>
      <c r="M706" s="105">
        <v>4000000</v>
      </c>
      <c r="N706" s="84"/>
      <c r="O706" s="126"/>
      <c r="P706" s="80"/>
      <c r="Q706" s="80"/>
      <c r="R706" s="80"/>
      <c r="S706" s="80"/>
      <c r="T706" s="80"/>
      <c r="U706" s="80"/>
      <c r="V706" s="80"/>
      <c r="W706" s="80"/>
      <c r="X706" s="80"/>
      <c r="Y706" s="80"/>
      <c r="Z706" s="80"/>
    </row>
    <row r="707" spans="1:26" ht="39.75" customHeight="1">
      <c r="A707" s="78" t="s">
        <v>1378</v>
      </c>
      <c r="B707" s="79" t="s">
        <v>1379</v>
      </c>
      <c r="C707" s="79" t="s">
        <v>1380</v>
      </c>
      <c r="D707" s="78" t="s">
        <v>1381</v>
      </c>
      <c r="E707" s="80" t="s">
        <v>1382</v>
      </c>
      <c r="F707" s="78" t="s">
        <v>1544</v>
      </c>
      <c r="G707" s="80" t="s">
        <v>1545</v>
      </c>
      <c r="H707" s="169" t="s">
        <v>2601</v>
      </c>
      <c r="I707" s="81"/>
      <c r="J707" s="80" t="s">
        <v>1546</v>
      </c>
      <c r="K707" s="105">
        <v>3000000</v>
      </c>
      <c r="L707" s="80" t="s">
        <v>1547</v>
      </c>
      <c r="M707" s="105">
        <v>4000000</v>
      </c>
      <c r="N707" s="84"/>
      <c r="O707" s="126"/>
      <c r="P707" s="80"/>
      <c r="Q707" s="80"/>
      <c r="R707" s="80"/>
      <c r="S707" s="80"/>
      <c r="T707" s="80"/>
      <c r="U707" s="80"/>
      <c r="V707" s="80"/>
      <c r="W707" s="80"/>
      <c r="X707" s="80"/>
      <c r="Y707" s="80"/>
      <c r="Z707" s="80"/>
    </row>
    <row r="708" spans="1:26" ht="39.75" customHeight="1">
      <c r="A708" s="78" t="s">
        <v>1378</v>
      </c>
      <c r="B708" s="79" t="s">
        <v>1379</v>
      </c>
      <c r="C708" s="79" t="s">
        <v>1380</v>
      </c>
      <c r="D708" s="78" t="s">
        <v>1381</v>
      </c>
      <c r="E708" s="80" t="s">
        <v>1382</v>
      </c>
      <c r="F708" s="78" t="s">
        <v>1544</v>
      </c>
      <c r="G708" s="80" t="s">
        <v>1545</v>
      </c>
      <c r="H708" s="169" t="s">
        <v>2602</v>
      </c>
      <c r="I708" s="81"/>
      <c r="J708" s="80" t="s">
        <v>1546</v>
      </c>
      <c r="K708" s="105">
        <v>3000000</v>
      </c>
      <c r="L708" s="80" t="s">
        <v>1547</v>
      </c>
      <c r="M708" s="105">
        <v>4000000</v>
      </c>
      <c r="N708" s="84"/>
      <c r="O708" s="126"/>
      <c r="P708" s="80"/>
      <c r="Q708" s="80"/>
      <c r="R708" s="80"/>
      <c r="S708" s="80"/>
      <c r="T708" s="80"/>
      <c r="U708" s="80"/>
      <c r="V708" s="80"/>
      <c r="W708" s="80"/>
      <c r="X708" s="80"/>
      <c r="Y708" s="80"/>
      <c r="Z708" s="80"/>
    </row>
    <row r="709" spans="1:26" ht="39.75" customHeight="1">
      <c r="A709" s="78" t="s">
        <v>1378</v>
      </c>
      <c r="B709" s="79" t="s">
        <v>1379</v>
      </c>
      <c r="C709" s="79" t="s">
        <v>1380</v>
      </c>
      <c r="D709" s="78" t="s">
        <v>1381</v>
      </c>
      <c r="E709" s="80" t="s">
        <v>1382</v>
      </c>
      <c r="F709" s="78" t="s">
        <v>1544</v>
      </c>
      <c r="G709" s="80" t="s">
        <v>1545</v>
      </c>
      <c r="H709" s="81" t="s">
        <v>328</v>
      </c>
      <c r="I709" s="81"/>
      <c r="J709" s="80" t="s">
        <v>1551</v>
      </c>
      <c r="K709" s="83">
        <v>5000000</v>
      </c>
      <c r="L709" s="80" t="s">
        <v>1552</v>
      </c>
      <c r="M709" s="83">
        <v>5000000</v>
      </c>
      <c r="N709" s="80"/>
      <c r="O709" s="80"/>
      <c r="P709" s="80"/>
      <c r="Q709" s="80"/>
      <c r="R709" s="80"/>
      <c r="S709" s="80"/>
      <c r="T709" s="80"/>
      <c r="U709" s="80"/>
      <c r="V709" s="80"/>
      <c r="W709" s="80"/>
      <c r="X709" s="80"/>
      <c r="Y709" s="80"/>
      <c r="Z709" s="80"/>
    </row>
    <row r="710" spans="1:26" ht="39.75" customHeight="1">
      <c r="A710" s="78" t="s">
        <v>1378</v>
      </c>
      <c r="B710" s="79" t="s">
        <v>1379</v>
      </c>
      <c r="C710" s="79" t="s">
        <v>1380</v>
      </c>
      <c r="D710" s="78" t="s">
        <v>1381</v>
      </c>
      <c r="E710" s="80" t="s">
        <v>1382</v>
      </c>
      <c r="F710" s="78" t="s">
        <v>1544</v>
      </c>
      <c r="G710" s="80" t="s">
        <v>1545</v>
      </c>
      <c r="H710" s="81" t="s">
        <v>137</v>
      </c>
      <c r="I710" s="81"/>
      <c r="J710" s="80" t="s">
        <v>1546</v>
      </c>
      <c r="K710" s="105">
        <v>100000000</v>
      </c>
      <c r="L710" s="80" t="s">
        <v>1547</v>
      </c>
      <c r="M710" s="105">
        <v>20000000</v>
      </c>
      <c r="N710" s="80"/>
      <c r="O710" s="80"/>
      <c r="P710" s="80"/>
      <c r="Q710" s="80"/>
      <c r="R710" s="80"/>
      <c r="S710" s="80"/>
      <c r="T710" s="80"/>
      <c r="U710" s="80"/>
      <c r="V710" s="80"/>
      <c r="W710" s="80"/>
      <c r="X710" s="80"/>
      <c r="Y710" s="80"/>
      <c r="Z710" s="80"/>
    </row>
    <row r="711" spans="1:26" ht="72.75" customHeight="1">
      <c r="A711" s="78" t="s">
        <v>1378</v>
      </c>
      <c r="B711" s="79" t="s">
        <v>1379</v>
      </c>
      <c r="C711" s="79" t="s">
        <v>1380</v>
      </c>
      <c r="D711" s="78" t="s">
        <v>1381</v>
      </c>
      <c r="E711" s="80" t="s">
        <v>1382</v>
      </c>
      <c r="F711" s="78" t="s">
        <v>1544</v>
      </c>
      <c r="G711" s="80" t="s">
        <v>1545</v>
      </c>
      <c r="H711" s="81"/>
      <c r="I711" s="169" t="s">
        <v>2628</v>
      </c>
      <c r="J711" s="184" t="s">
        <v>1430</v>
      </c>
      <c r="K711" s="98">
        <v>4000000</v>
      </c>
      <c r="L711" s="80" t="s">
        <v>1431</v>
      </c>
      <c r="M711" s="99">
        <v>4000000</v>
      </c>
      <c r="N711" s="80" t="s">
        <v>2630</v>
      </c>
      <c r="O711" s="80" t="s">
        <v>2571</v>
      </c>
      <c r="P711" s="99" t="s">
        <v>2604</v>
      </c>
      <c r="Q711" s="80" t="s">
        <v>2630</v>
      </c>
      <c r="R711" s="80" t="s">
        <v>2571</v>
      </c>
      <c r="S711" s="99" t="s">
        <v>2604</v>
      </c>
      <c r="T711" s="80"/>
      <c r="U711" s="80"/>
      <c r="V711" s="80"/>
      <c r="W711" s="80"/>
      <c r="X711" s="80"/>
      <c r="Y711" s="80"/>
      <c r="Z711" s="80"/>
    </row>
    <row r="712" spans="1:26" ht="39.75" customHeight="1">
      <c r="A712" s="78" t="s">
        <v>1378</v>
      </c>
      <c r="B712" s="79" t="s">
        <v>1379</v>
      </c>
      <c r="C712" s="79" t="s">
        <v>1380</v>
      </c>
      <c r="D712" s="78" t="s">
        <v>1381</v>
      </c>
      <c r="E712" s="80" t="s">
        <v>1382</v>
      </c>
      <c r="F712" s="78" t="s">
        <v>1544</v>
      </c>
      <c r="G712" s="80" t="s">
        <v>1545</v>
      </c>
      <c r="H712" s="81"/>
      <c r="I712" s="123" t="s">
        <v>2605</v>
      </c>
      <c r="J712" s="84" t="s">
        <v>1559</v>
      </c>
      <c r="K712" s="98">
        <v>2200000000</v>
      </c>
      <c r="L712" s="80"/>
      <c r="M712" s="99">
        <v>0</v>
      </c>
      <c r="N712" s="84"/>
      <c r="O712" s="80"/>
      <c r="P712" s="80"/>
      <c r="Q712" s="80"/>
      <c r="R712" s="80"/>
      <c r="S712" s="80"/>
      <c r="T712" s="80"/>
      <c r="U712" s="80"/>
      <c r="V712" s="80"/>
      <c r="W712" s="80"/>
      <c r="X712" s="80"/>
      <c r="Y712" s="80"/>
      <c r="Z712" s="80"/>
    </row>
    <row r="713" spans="1:26" ht="39.75" customHeight="1">
      <c r="A713" s="78" t="s">
        <v>1378</v>
      </c>
      <c r="B713" s="79" t="s">
        <v>1379</v>
      </c>
      <c r="C713" s="79" t="s">
        <v>1380</v>
      </c>
      <c r="D713" s="78" t="s">
        <v>1381</v>
      </c>
      <c r="E713" s="80" t="s">
        <v>1382</v>
      </c>
      <c r="F713" s="78" t="s">
        <v>1544</v>
      </c>
      <c r="G713" s="80" t="s">
        <v>1545</v>
      </c>
      <c r="H713" s="81"/>
      <c r="I713" s="169" t="s">
        <v>2623</v>
      </c>
      <c r="J713" s="84" t="s">
        <v>1559</v>
      </c>
      <c r="K713" s="98">
        <v>2200000000</v>
      </c>
      <c r="L713" s="80"/>
      <c r="M713" s="99">
        <v>0</v>
      </c>
      <c r="N713" s="84"/>
      <c r="O713" s="80"/>
      <c r="P713" s="80"/>
      <c r="Q713" s="80"/>
      <c r="R713" s="80"/>
      <c r="S713" s="80"/>
      <c r="T713" s="80"/>
      <c r="U713" s="80"/>
      <c r="V713" s="80"/>
      <c r="W713" s="80"/>
      <c r="X713" s="80"/>
      <c r="Y713" s="80"/>
      <c r="Z713" s="80"/>
    </row>
    <row r="714" spans="1:26" ht="39.75" customHeight="1">
      <c r="A714" s="78" t="s">
        <v>1378</v>
      </c>
      <c r="B714" s="79" t="s">
        <v>1379</v>
      </c>
      <c r="C714" s="79" t="s">
        <v>1380</v>
      </c>
      <c r="D714" s="78" t="s">
        <v>1381</v>
      </c>
      <c r="E714" s="80" t="s">
        <v>1382</v>
      </c>
      <c r="F714" s="78" t="s">
        <v>1560</v>
      </c>
      <c r="G714" s="80" t="s">
        <v>1561</v>
      </c>
      <c r="H714" s="81" t="s">
        <v>241</v>
      </c>
      <c r="I714" s="81"/>
      <c r="J714" s="80" t="s">
        <v>1110</v>
      </c>
      <c r="K714" s="83">
        <f>+PRODUCT(2951629,2)</f>
        <v>5903258</v>
      </c>
      <c r="L714" s="80" t="s">
        <v>1110</v>
      </c>
      <c r="M714" s="83">
        <v>6080355.7400000002</v>
      </c>
      <c r="N714" s="84"/>
      <c r="O714" s="80"/>
      <c r="P714" s="80"/>
      <c r="Q714" s="80"/>
      <c r="R714" s="80"/>
      <c r="S714" s="80"/>
      <c r="T714" s="80"/>
      <c r="U714" s="80"/>
      <c r="V714" s="80"/>
      <c r="W714" s="80"/>
      <c r="X714" s="80"/>
      <c r="Y714" s="80"/>
      <c r="Z714" s="80"/>
    </row>
    <row r="715" spans="1:26" ht="39.75" customHeight="1">
      <c r="A715" s="78" t="s">
        <v>1378</v>
      </c>
      <c r="B715" s="79" t="s">
        <v>1379</v>
      </c>
      <c r="C715" s="79" t="s">
        <v>1380</v>
      </c>
      <c r="D715" s="78" t="s">
        <v>1381</v>
      </c>
      <c r="E715" s="80" t="s">
        <v>1382</v>
      </c>
      <c r="F715" s="78" t="s">
        <v>1560</v>
      </c>
      <c r="G715" s="80" t="s">
        <v>1561</v>
      </c>
      <c r="H715" s="81" t="s">
        <v>120</v>
      </c>
      <c r="I715" s="81"/>
      <c r="J715" s="80" t="s">
        <v>1398</v>
      </c>
      <c r="K715" s="83">
        <v>10000000</v>
      </c>
      <c r="L715" s="80" t="s">
        <v>1398</v>
      </c>
      <c r="M715" s="83">
        <v>20000000</v>
      </c>
      <c r="N715" s="80"/>
      <c r="O715" s="80"/>
      <c r="P715" s="80"/>
      <c r="Q715" s="80"/>
      <c r="R715" s="80"/>
      <c r="S715" s="80"/>
      <c r="T715" s="80"/>
      <c r="U715" s="80"/>
      <c r="V715" s="80"/>
      <c r="W715" s="80"/>
      <c r="X715" s="80"/>
      <c r="Y715" s="80"/>
      <c r="Z715" s="80"/>
    </row>
    <row r="716" spans="1:26" ht="39.75" customHeight="1">
      <c r="A716" s="78" t="s">
        <v>1378</v>
      </c>
      <c r="B716" s="79" t="s">
        <v>1379</v>
      </c>
      <c r="C716" s="79" t="s">
        <v>1380</v>
      </c>
      <c r="D716" s="78" t="s">
        <v>1381</v>
      </c>
      <c r="E716" s="80" t="s">
        <v>1382</v>
      </c>
      <c r="F716" s="78" t="s">
        <v>1560</v>
      </c>
      <c r="G716" s="80" t="s">
        <v>1561</v>
      </c>
      <c r="H716" s="81" t="s">
        <v>246</v>
      </c>
      <c r="I716" s="81"/>
      <c r="J716" s="80" t="s">
        <v>1562</v>
      </c>
      <c r="K716" s="83">
        <v>1500000</v>
      </c>
      <c r="L716" s="80" t="s">
        <v>1563</v>
      </c>
      <c r="M716" s="83">
        <f>2*K716*1.1</f>
        <v>3300000.0000000005</v>
      </c>
      <c r="N716" s="84"/>
      <c r="O716" s="80"/>
      <c r="P716" s="98"/>
      <c r="Q716" s="80"/>
      <c r="R716" s="80"/>
      <c r="S716" s="80"/>
      <c r="T716" s="80"/>
      <c r="U716" s="80"/>
      <c r="V716" s="80"/>
      <c r="W716" s="80"/>
      <c r="X716" s="80"/>
      <c r="Y716" s="80"/>
      <c r="Z716" s="80"/>
    </row>
    <row r="717" spans="1:26" ht="39.75" customHeight="1">
      <c r="A717" s="78" t="s">
        <v>1378</v>
      </c>
      <c r="B717" s="79" t="s">
        <v>1379</v>
      </c>
      <c r="C717" s="79" t="s">
        <v>1380</v>
      </c>
      <c r="D717" s="78" t="s">
        <v>1381</v>
      </c>
      <c r="E717" s="80" t="s">
        <v>1382</v>
      </c>
      <c r="F717" s="78" t="s">
        <v>1560</v>
      </c>
      <c r="G717" s="80" t="s">
        <v>1561</v>
      </c>
      <c r="H717" s="81" t="s">
        <v>24</v>
      </c>
      <c r="I717" s="81"/>
      <c r="J717" s="80" t="s">
        <v>1367</v>
      </c>
      <c r="K717" s="82">
        <v>13975398</v>
      </c>
      <c r="L717" s="80" t="s">
        <v>1367</v>
      </c>
      <c r="M717" s="82">
        <v>13134453</v>
      </c>
      <c r="N717" s="103"/>
      <c r="O717" s="80"/>
      <c r="P717" s="80"/>
      <c r="Q717" s="80"/>
      <c r="R717" s="80"/>
      <c r="S717" s="80"/>
      <c r="T717" s="80"/>
      <c r="U717" s="80"/>
      <c r="V717" s="80"/>
      <c r="W717" s="80"/>
      <c r="X717" s="80"/>
      <c r="Y717" s="80"/>
      <c r="Z717" s="80"/>
    </row>
    <row r="718" spans="1:26" ht="39.75" customHeight="1">
      <c r="A718" s="78" t="s">
        <v>1378</v>
      </c>
      <c r="B718" s="79" t="s">
        <v>1379</v>
      </c>
      <c r="C718" s="79" t="s">
        <v>1380</v>
      </c>
      <c r="D718" s="78" t="s">
        <v>1381</v>
      </c>
      <c r="E718" s="80" t="s">
        <v>1382</v>
      </c>
      <c r="F718" s="78" t="s">
        <v>1564</v>
      </c>
      <c r="G718" s="80" t="s">
        <v>1565</v>
      </c>
      <c r="H718" s="81" t="s">
        <v>121</v>
      </c>
      <c r="I718" s="81"/>
      <c r="J718" s="80" t="s">
        <v>1566</v>
      </c>
      <c r="K718" s="83">
        <v>60000000</v>
      </c>
      <c r="L718" s="80" t="s">
        <v>1566</v>
      </c>
      <c r="M718" s="83">
        <v>60000000</v>
      </c>
      <c r="N718" s="97"/>
      <c r="O718" s="80"/>
      <c r="P718" s="80"/>
      <c r="Q718" s="80"/>
      <c r="R718" s="80"/>
      <c r="S718" s="80"/>
      <c r="T718" s="80"/>
      <c r="U718" s="80"/>
      <c r="V718" s="80"/>
      <c r="W718" s="80"/>
      <c r="X718" s="80"/>
      <c r="Y718" s="80"/>
      <c r="Z718" s="80"/>
    </row>
    <row r="719" spans="1:26" ht="39.75" customHeight="1">
      <c r="A719" s="78" t="s">
        <v>1378</v>
      </c>
      <c r="B719" s="79" t="s">
        <v>1379</v>
      </c>
      <c r="C719" s="79" t="s">
        <v>1380</v>
      </c>
      <c r="D719" s="78" t="s">
        <v>1381</v>
      </c>
      <c r="E719" s="80" t="s">
        <v>1382</v>
      </c>
      <c r="F719" s="78" t="s">
        <v>1564</v>
      </c>
      <c r="G719" s="80" t="s">
        <v>1565</v>
      </c>
      <c r="H719" s="81" t="s">
        <v>120</v>
      </c>
      <c r="I719" s="81"/>
      <c r="J719" s="80" t="s">
        <v>1567</v>
      </c>
      <c r="K719" s="83">
        <v>15000000</v>
      </c>
      <c r="L719" s="80" t="s">
        <v>1567</v>
      </c>
      <c r="M719" s="83">
        <v>20000000</v>
      </c>
      <c r="N719" s="80"/>
      <c r="O719" s="80"/>
      <c r="P719" s="80"/>
      <c r="Q719" s="80"/>
      <c r="R719" s="80"/>
      <c r="S719" s="80"/>
      <c r="T719" s="80"/>
      <c r="U719" s="80"/>
      <c r="V719" s="80"/>
      <c r="W719" s="80"/>
      <c r="X719" s="80"/>
      <c r="Y719" s="80"/>
      <c r="Z719" s="80"/>
    </row>
    <row r="720" spans="1:26" ht="39.75" customHeight="1">
      <c r="A720" s="78" t="s">
        <v>1378</v>
      </c>
      <c r="B720" s="79" t="s">
        <v>1379</v>
      </c>
      <c r="C720" s="79" t="s">
        <v>1380</v>
      </c>
      <c r="D720" s="78" t="s">
        <v>1381</v>
      </c>
      <c r="E720" s="80" t="s">
        <v>1382</v>
      </c>
      <c r="F720" s="78" t="s">
        <v>1564</v>
      </c>
      <c r="G720" s="80" t="s">
        <v>1565</v>
      </c>
      <c r="H720" s="81" t="s">
        <v>246</v>
      </c>
      <c r="I720" s="81"/>
      <c r="J720" s="80" t="s">
        <v>1568</v>
      </c>
      <c r="K720" s="83">
        <v>1000000</v>
      </c>
      <c r="L720" s="80" t="s">
        <v>1569</v>
      </c>
      <c r="M720" s="83">
        <f>2*K720*1.1</f>
        <v>2200000</v>
      </c>
      <c r="N720" s="84"/>
      <c r="O720" s="80"/>
      <c r="P720" s="98"/>
      <c r="Q720" s="80"/>
      <c r="R720" s="80"/>
      <c r="S720" s="80"/>
      <c r="T720" s="80"/>
      <c r="U720" s="80"/>
      <c r="V720" s="80"/>
      <c r="W720" s="80"/>
      <c r="X720" s="80"/>
      <c r="Y720" s="80"/>
      <c r="Z720" s="80"/>
    </row>
    <row r="721" spans="1:26" ht="39.75" customHeight="1">
      <c r="A721" s="78" t="s">
        <v>1378</v>
      </c>
      <c r="B721" s="79" t="s">
        <v>1379</v>
      </c>
      <c r="C721" s="79" t="s">
        <v>1380</v>
      </c>
      <c r="D721" s="78" t="s">
        <v>1381</v>
      </c>
      <c r="E721" s="80" t="s">
        <v>1382</v>
      </c>
      <c r="F721" s="78" t="s">
        <v>1564</v>
      </c>
      <c r="G721" s="80" t="s">
        <v>1565</v>
      </c>
      <c r="H721" s="81" t="s">
        <v>24</v>
      </c>
      <c r="I721" s="81"/>
      <c r="J721" s="80" t="s">
        <v>1367</v>
      </c>
      <c r="K721" s="82">
        <v>13975398</v>
      </c>
      <c r="L721" s="80" t="s">
        <v>1367</v>
      </c>
      <c r="M721" s="82">
        <v>13134473</v>
      </c>
      <c r="N721" s="103"/>
      <c r="O721" s="80"/>
      <c r="P721" s="80"/>
      <c r="Q721" s="80"/>
      <c r="R721" s="80"/>
      <c r="S721" s="80"/>
      <c r="T721" s="80"/>
      <c r="U721" s="80"/>
      <c r="V721" s="80"/>
      <c r="W721" s="80"/>
      <c r="X721" s="80"/>
      <c r="Y721" s="80"/>
      <c r="Z721" s="80"/>
    </row>
    <row r="722" spans="1:26" ht="39.75" customHeight="1">
      <c r="A722" s="78" t="s">
        <v>1378</v>
      </c>
      <c r="B722" s="79" t="s">
        <v>1379</v>
      </c>
      <c r="C722" s="79" t="s">
        <v>1380</v>
      </c>
      <c r="D722" s="78" t="s">
        <v>1381</v>
      </c>
      <c r="E722" s="80" t="s">
        <v>1382</v>
      </c>
      <c r="F722" s="78" t="s">
        <v>1571</v>
      </c>
      <c r="G722" s="80" t="s">
        <v>1572</v>
      </c>
      <c r="H722" s="81" t="s">
        <v>121</v>
      </c>
      <c r="I722" s="81"/>
      <c r="J722" s="80" t="s">
        <v>1110</v>
      </c>
      <c r="K722" s="83">
        <f>+PRODUCT(2951629,2)</f>
        <v>5903258</v>
      </c>
      <c r="L722" s="80" t="s">
        <v>1110</v>
      </c>
      <c r="M722" s="83">
        <v>6080355.7400000002</v>
      </c>
      <c r="N722" s="97"/>
      <c r="O722" s="80"/>
      <c r="P722" s="80"/>
      <c r="Q722" s="80"/>
      <c r="R722" s="80"/>
      <c r="S722" s="80"/>
      <c r="T722" s="80"/>
      <c r="U722" s="80"/>
      <c r="V722" s="80"/>
      <c r="W722" s="80"/>
      <c r="X722" s="80"/>
      <c r="Y722" s="80"/>
      <c r="Z722" s="80"/>
    </row>
    <row r="723" spans="1:26" ht="39.75" customHeight="1">
      <c r="A723" s="78" t="s">
        <v>1378</v>
      </c>
      <c r="B723" s="79" t="s">
        <v>1379</v>
      </c>
      <c r="C723" s="79" t="s">
        <v>1380</v>
      </c>
      <c r="D723" s="78" t="s">
        <v>1381</v>
      </c>
      <c r="E723" s="80" t="s">
        <v>1382</v>
      </c>
      <c r="F723" s="78" t="s">
        <v>1571</v>
      </c>
      <c r="G723" s="80" t="s">
        <v>1572</v>
      </c>
      <c r="H723" s="81" t="s">
        <v>120</v>
      </c>
      <c r="I723" s="81"/>
      <c r="J723" s="80" t="s">
        <v>1398</v>
      </c>
      <c r="K723" s="83">
        <v>10000000</v>
      </c>
      <c r="L723" s="80" t="s">
        <v>1398</v>
      </c>
      <c r="M723" s="83">
        <v>20000000</v>
      </c>
      <c r="N723" s="80"/>
      <c r="O723" s="80"/>
      <c r="P723" s="105"/>
      <c r="Q723" s="80"/>
      <c r="R723" s="80"/>
      <c r="S723" s="80"/>
      <c r="T723" s="80"/>
      <c r="U723" s="80"/>
      <c r="V723" s="80"/>
      <c r="W723" s="80"/>
      <c r="X723" s="80"/>
      <c r="Y723" s="80"/>
      <c r="Z723" s="80"/>
    </row>
    <row r="724" spans="1:26" ht="39.75" customHeight="1">
      <c r="A724" s="78" t="s">
        <v>1378</v>
      </c>
      <c r="B724" s="79" t="s">
        <v>1379</v>
      </c>
      <c r="C724" s="79" t="s">
        <v>1380</v>
      </c>
      <c r="D724" s="78" t="s">
        <v>1381</v>
      </c>
      <c r="E724" s="80" t="s">
        <v>1382</v>
      </c>
      <c r="F724" s="78" t="s">
        <v>1571</v>
      </c>
      <c r="G724" s="80" t="s">
        <v>1572</v>
      </c>
      <c r="H724" s="81" t="s">
        <v>246</v>
      </c>
      <c r="I724" s="81"/>
      <c r="J724" s="80" t="s">
        <v>1573</v>
      </c>
      <c r="K724" s="83">
        <v>0</v>
      </c>
      <c r="L724" s="80" t="s">
        <v>1574</v>
      </c>
      <c r="M724" s="83">
        <v>0</v>
      </c>
      <c r="N724" s="84"/>
      <c r="O724" s="80"/>
      <c r="P724" s="98"/>
      <c r="Q724" s="80"/>
      <c r="R724" s="80"/>
      <c r="S724" s="80"/>
      <c r="T724" s="80"/>
      <c r="U724" s="80"/>
      <c r="V724" s="80"/>
      <c r="W724" s="80"/>
      <c r="X724" s="80"/>
      <c r="Y724" s="80"/>
      <c r="Z724" s="80"/>
    </row>
    <row r="725" spans="1:26" ht="39.75" customHeight="1">
      <c r="A725" s="78" t="s">
        <v>1378</v>
      </c>
      <c r="B725" s="79" t="s">
        <v>1379</v>
      </c>
      <c r="C725" s="79" t="s">
        <v>1380</v>
      </c>
      <c r="D725" s="78" t="s">
        <v>1381</v>
      </c>
      <c r="E725" s="80" t="s">
        <v>1382</v>
      </c>
      <c r="F725" s="78" t="s">
        <v>1571</v>
      </c>
      <c r="G725" s="80" t="s">
        <v>1572</v>
      </c>
      <c r="H725" s="81"/>
      <c r="I725" s="81" t="s">
        <v>75</v>
      </c>
      <c r="J725" s="80" t="s">
        <v>1449</v>
      </c>
      <c r="K725" s="83">
        <v>0</v>
      </c>
      <c r="L725" s="80"/>
      <c r="M725" s="83">
        <v>0</v>
      </c>
      <c r="N725" s="102"/>
      <c r="O725" s="78"/>
      <c r="P725" s="80"/>
      <c r="Q725" s="80"/>
      <c r="R725" s="80"/>
      <c r="S725" s="80"/>
      <c r="T725" s="80"/>
      <c r="U725" s="80"/>
      <c r="V725" s="80"/>
      <c r="W725" s="80"/>
      <c r="X725" s="80"/>
      <c r="Y725" s="80"/>
      <c r="Z725" s="80"/>
    </row>
    <row r="726" spans="1:26" ht="39.75" customHeight="1">
      <c r="A726" s="78" t="s">
        <v>1378</v>
      </c>
      <c r="B726" s="79" t="s">
        <v>1379</v>
      </c>
      <c r="C726" s="79" t="s">
        <v>1380</v>
      </c>
      <c r="D726" s="78" t="s">
        <v>1381</v>
      </c>
      <c r="E726" s="80" t="s">
        <v>1382</v>
      </c>
      <c r="F726" s="78" t="s">
        <v>1571</v>
      </c>
      <c r="G726" s="80" t="s">
        <v>1572</v>
      </c>
      <c r="H726" s="81"/>
      <c r="I726" s="81" t="s">
        <v>2631</v>
      </c>
      <c r="J726" s="80" t="s">
        <v>1449</v>
      </c>
      <c r="K726" s="83">
        <v>0</v>
      </c>
      <c r="L726" s="80"/>
      <c r="M726" s="83">
        <v>0</v>
      </c>
      <c r="N726" s="102"/>
      <c r="O726" s="78"/>
      <c r="P726" s="80"/>
      <c r="Q726" s="80"/>
      <c r="R726" s="80"/>
      <c r="S726" s="80"/>
      <c r="T726" s="80"/>
      <c r="U726" s="80"/>
      <c r="V726" s="80"/>
      <c r="W726" s="80"/>
      <c r="X726" s="80"/>
      <c r="Y726" s="80"/>
      <c r="Z726" s="80"/>
    </row>
    <row r="727" spans="1:26" ht="39.75" customHeight="1">
      <c r="A727" s="78" t="s">
        <v>1378</v>
      </c>
      <c r="B727" s="79" t="s">
        <v>1379</v>
      </c>
      <c r="C727" s="79" t="s">
        <v>1380</v>
      </c>
      <c r="D727" s="78" t="s">
        <v>1381</v>
      </c>
      <c r="E727" s="80" t="s">
        <v>1382</v>
      </c>
      <c r="F727" s="78" t="s">
        <v>1571</v>
      </c>
      <c r="G727" s="80" t="s">
        <v>1572</v>
      </c>
      <c r="H727" s="81"/>
      <c r="I727" s="81" t="s">
        <v>78</v>
      </c>
      <c r="J727" s="80" t="s">
        <v>1577</v>
      </c>
      <c r="K727" s="83">
        <v>30000000</v>
      </c>
      <c r="L727" s="80" t="s">
        <v>1577</v>
      </c>
      <c r="M727" s="83">
        <v>30000000</v>
      </c>
      <c r="N727" s="119"/>
      <c r="O727" s="108"/>
      <c r="P727" s="80"/>
      <c r="Q727" s="80"/>
      <c r="R727" s="80"/>
      <c r="S727" s="80"/>
      <c r="T727" s="80"/>
      <c r="U727" s="80"/>
      <c r="V727" s="80"/>
      <c r="W727" s="80"/>
      <c r="X727" s="80"/>
      <c r="Y727" s="80"/>
      <c r="Z727" s="80"/>
    </row>
    <row r="728" spans="1:26" ht="39.75" customHeight="1">
      <c r="A728" s="78" t="s">
        <v>1378</v>
      </c>
      <c r="B728" s="79" t="s">
        <v>1379</v>
      </c>
      <c r="C728" s="79" t="s">
        <v>1380</v>
      </c>
      <c r="D728" s="78" t="s">
        <v>1381</v>
      </c>
      <c r="E728" s="80" t="s">
        <v>1382</v>
      </c>
      <c r="F728" s="78" t="s">
        <v>1571</v>
      </c>
      <c r="G728" s="80" t="s">
        <v>1572</v>
      </c>
      <c r="H728" s="81"/>
      <c r="I728" s="80" t="s">
        <v>2597</v>
      </c>
      <c r="J728" s="84" t="s">
        <v>1578</v>
      </c>
      <c r="K728" s="105">
        <v>3000000</v>
      </c>
      <c r="L728" s="80" t="s">
        <v>1578</v>
      </c>
      <c r="M728" s="183">
        <v>4000000</v>
      </c>
      <c r="N728" s="151"/>
      <c r="O728" s="80"/>
      <c r="P728" s="80"/>
      <c r="Q728" s="80"/>
      <c r="R728" s="80"/>
      <c r="S728" s="80"/>
      <c r="T728" s="80"/>
      <c r="U728" s="80"/>
      <c r="V728" s="80"/>
      <c r="W728" s="80"/>
      <c r="X728" s="80"/>
      <c r="Y728" s="80"/>
      <c r="Z728" s="80"/>
    </row>
    <row r="729" spans="1:26" ht="39.75" customHeight="1">
      <c r="A729" s="78" t="s">
        <v>1378</v>
      </c>
      <c r="B729" s="79" t="s">
        <v>1379</v>
      </c>
      <c r="C729" s="79" t="s">
        <v>1380</v>
      </c>
      <c r="D729" s="78" t="s">
        <v>1381</v>
      </c>
      <c r="E729" s="80" t="s">
        <v>1382</v>
      </c>
      <c r="F729" s="78" t="s">
        <v>1571</v>
      </c>
      <c r="G729" s="80" t="s">
        <v>1572</v>
      </c>
      <c r="H729" s="81"/>
      <c r="I729" s="81" t="s">
        <v>2623</v>
      </c>
      <c r="J729" s="84" t="s">
        <v>1578</v>
      </c>
      <c r="K729" s="105">
        <v>3000000</v>
      </c>
      <c r="L729" s="80" t="s">
        <v>1578</v>
      </c>
      <c r="M729" s="183">
        <v>4000000</v>
      </c>
      <c r="N729" s="151"/>
      <c r="O729" s="80"/>
      <c r="P729" s="80"/>
      <c r="Q729" s="80"/>
      <c r="R729" s="80"/>
      <c r="S729" s="80"/>
      <c r="T729" s="80"/>
      <c r="U729" s="80"/>
      <c r="V729" s="80"/>
      <c r="W729" s="80"/>
      <c r="X729" s="80"/>
      <c r="Y729" s="80"/>
      <c r="Z729" s="80"/>
    </row>
    <row r="730" spans="1:26" ht="39.75" customHeight="1">
      <c r="A730" s="78" t="s">
        <v>1378</v>
      </c>
      <c r="B730" s="79" t="s">
        <v>1379</v>
      </c>
      <c r="C730" s="79" t="s">
        <v>1380</v>
      </c>
      <c r="D730" s="78" t="s">
        <v>1381</v>
      </c>
      <c r="E730" s="80" t="s">
        <v>1382</v>
      </c>
      <c r="F730" s="78" t="s">
        <v>1571</v>
      </c>
      <c r="G730" s="80" t="s">
        <v>1572</v>
      </c>
      <c r="H730" s="81"/>
      <c r="I730" s="81" t="s">
        <v>2624</v>
      </c>
      <c r="J730" s="84" t="s">
        <v>1578</v>
      </c>
      <c r="K730" s="105">
        <v>3000000</v>
      </c>
      <c r="L730" s="80" t="s">
        <v>1578</v>
      </c>
      <c r="M730" s="183">
        <v>4000000</v>
      </c>
      <c r="N730" s="151"/>
      <c r="O730" s="80"/>
      <c r="P730" s="80"/>
      <c r="Q730" s="80"/>
      <c r="R730" s="80"/>
      <c r="S730" s="80"/>
      <c r="T730" s="80"/>
      <c r="U730" s="80"/>
      <c r="V730" s="80"/>
      <c r="W730" s="80"/>
      <c r="X730" s="80"/>
      <c r="Y730" s="80"/>
      <c r="Z730" s="80"/>
    </row>
    <row r="731" spans="1:26" ht="39.75" customHeight="1">
      <c r="A731" s="78" t="s">
        <v>1378</v>
      </c>
      <c r="B731" s="79" t="s">
        <v>1379</v>
      </c>
      <c r="C731" s="79" t="s">
        <v>1380</v>
      </c>
      <c r="D731" s="78" t="s">
        <v>1381</v>
      </c>
      <c r="E731" s="80" t="s">
        <v>1382</v>
      </c>
      <c r="F731" s="78" t="s">
        <v>1571</v>
      </c>
      <c r="G731" s="80" t="s">
        <v>1572</v>
      </c>
      <c r="H731" s="81"/>
      <c r="I731" s="81" t="s">
        <v>86</v>
      </c>
      <c r="J731" s="80" t="s">
        <v>1579</v>
      </c>
      <c r="K731" s="83">
        <v>5000000</v>
      </c>
      <c r="L731" s="80" t="s">
        <v>1578</v>
      </c>
      <c r="M731" s="83">
        <v>5000000</v>
      </c>
      <c r="N731" s="80"/>
      <c r="O731" s="80"/>
      <c r="P731" s="80"/>
      <c r="Q731" s="80"/>
      <c r="R731" s="80"/>
      <c r="S731" s="80"/>
      <c r="T731" s="80"/>
      <c r="U731" s="80"/>
      <c r="V731" s="80"/>
      <c r="W731" s="80"/>
      <c r="X731" s="80"/>
      <c r="Y731" s="80"/>
      <c r="Z731" s="80"/>
    </row>
    <row r="732" spans="1:26" ht="39.75" customHeight="1">
      <c r="A732" s="78" t="s">
        <v>1378</v>
      </c>
      <c r="B732" s="79" t="s">
        <v>1379</v>
      </c>
      <c r="C732" s="79" t="s">
        <v>1380</v>
      </c>
      <c r="D732" s="78" t="s">
        <v>1381</v>
      </c>
      <c r="E732" s="80" t="s">
        <v>1382</v>
      </c>
      <c r="F732" s="78" t="s">
        <v>1571</v>
      </c>
      <c r="G732" s="80" t="s">
        <v>1572</v>
      </c>
      <c r="H732" s="81"/>
      <c r="I732" s="81" t="s">
        <v>24</v>
      </c>
      <c r="J732" s="80" t="s">
        <v>1367</v>
      </c>
      <c r="K732" s="82">
        <v>13975398</v>
      </c>
      <c r="L732" s="80" t="s">
        <v>1367</v>
      </c>
      <c r="M732" s="82">
        <v>21541038</v>
      </c>
      <c r="N732" s="103"/>
      <c r="O732" s="94"/>
      <c r="P732" s="80"/>
      <c r="Q732" s="80"/>
      <c r="R732" s="80"/>
      <c r="S732" s="80"/>
      <c r="T732" s="80"/>
      <c r="U732" s="80"/>
      <c r="V732" s="80"/>
      <c r="W732" s="80"/>
      <c r="X732" s="80"/>
      <c r="Y732" s="80"/>
      <c r="Z732" s="80"/>
    </row>
    <row r="733" spans="1:26" ht="39.75" customHeight="1">
      <c r="A733" s="78" t="s">
        <v>1378</v>
      </c>
      <c r="B733" s="79" t="s">
        <v>1379</v>
      </c>
      <c r="C733" s="79" t="s">
        <v>1380</v>
      </c>
      <c r="D733" s="78" t="s">
        <v>1381</v>
      </c>
      <c r="E733" s="80" t="s">
        <v>1382</v>
      </c>
      <c r="F733" s="78" t="s">
        <v>1571</v>
      </c>
      <c r="G733" s="80" t="s">
        <v>1572</v>
      </c>
      <c r="H733" s="81"/>
      <c r="I733" s="81" t="s">
        <v>137</v>
      </c>
      <c r="J733" s="80" t="s">
        <v>1582</v>
      </c>
      <c r="K733" s="105">
        <v>30000000</v>
      </c>
      <c r="L733" s="80" t="s">
        <v>1583</v>
      </c>
      <c r="M733" s="105">
        <v>20000000</v>
      </c>
      <c r="N733" s="80"/>
      <c r="O733" s="80"/>
      <c r="P733" s="80"/>
      <c r="Q733" s="80"/>
      <c r="R733" s="80"/>
      <c r="S733" s="80"/>
      <c r="T733" s="80"/>
      <c r="U733" s="80"/>
      <c r="V733" s="80"/>
      <c r="W733" s="80"/>
      <c r="X733" s="80"/>
      <c r="Y733" s="80"/>
      <c r="Z733" s="80"/>
    </row>
    <row r="734" spans="1:26" ht="39.75" customHeight="1">
      <c r="A734" s="78" t="s">
        <v>1378</v>
      </c>
      <c r="B734" s="79" t="s">
        <v>1379</v>
      </c>
      <c r="C734" s="79" t="s">
        <v>1380</v>
      </c>
      <c r="D734" s="78" t="s">
        <v>1381</v>
      </c>
      <c r="E734" s="80" t="s">
        <v>1382</v>
      </c>
      <c r="F734" s="78" t="s">
        <v>1586</v>
      </c>
      <c r="G734" s="80" t="s">
        <v>1587</v>
      </c>
      <c r="H734" s="81" t="s">
        <v>241</v>
      </c>
      <c r="I734" s="81"/>
      <c r="J734" s="80" t="s">
        <v>1588</v>
      </c>
      <c r="K734" s="83">
        <v>0</v>
      </c>
      <c r="L734" s="80" t="s">
        <v>1588</v>
      </c>
      <c r="M734" s="83">
        <v>0</v>
      </c>
      <c r="N734" s="84"/>
      <c r="O734" s="136"/>
      <c r="P734" s="80"/>
      <c r="Q734" s="80"/>
      <c r="R734" s="80"/>
      <c r="S734" s="80"/>
      <c r="T734" s="80"/>
      <c r="U734" s="80"/>
      <c r="V734" s="80"/>
      <c r="W734" s="80"/>
      <c r="X734" s="80"/>
      <c r="Y734" s="80"/>
      <c r="Z734" s="80"/>
    </row>
    <row r="735" spans="1:26" ht="39.75" customHeight="1">
      <c r="A735" s="78" t="s">
        <v>1378</v>
      </c>
      <c r="B735" s="79" t="s">
        <v>1379</v>
      </c>
      <c r="C735" s="79" t="s">
        <v>1380</v>
      </c>
      <c r="D735" s="78" t="s">
        <v>1381</v>
      </c>
      <c r="E735" s="80" t="s">
        <v>1382</v>
      </c>
      <c r="F735" s="78" t="s">
        <v>1586</v>
      </c>
      <c r="G735" s="80" t="s">
        <v>1587</v>
      </c>
      <c r="H735" s="81" t="s">
        <v>120</v>
      </c>
      <c r="I735" s="81"/>
      <c r="J735" s="80"/>
      <c r="K735" s="83">
        <v>0</v>
      </c>
      <c r="L735" s="80" t="s">
        <v>1589</v>
      </c>
      <c r="M735" s="83">
        <v>20000000</v>
      </c>
      <c r="N735" s="80"/>
      <c r="O735" s="80"/>
      <c r="P735" s="80"/>
      <c r="Q735" s="80"/>
      <c r="R735" s="80"/>
      <c r="S735" s="80"/>
      <c r="T735" s="80"/>
      <c r="U735" s="80"/>
      <c r="V735" s="80"/>
      <c r="W735" s="80"/>
      <c r="X735" s="80"/>
      <c r="Y735" s="80"/>
      <c r="Z735" s="80"/>
    </row>
    <row r="736" spans="1:26" ht="39.75" customHeight="1">
      <c r="A736" s="78" t="s">
        <v>1378</v>
      </c>
      <c r="B736" s="79" t="s">
        <v>1379</v>
      </c>
      <c r="C736" s="79" t="s">
        <v>1380</v>
      </c>
      <c r="D736" s="78" t="s">
        <v>1381</v>
      </c>
      <c r="E736" s="80" t="s">
        <v>1382</v>
      </c>
      <c r="F736" s="78" t="s">
        <v>1586</v>
      </c>
      <c r="G736" s="80" t="s">
        <v>1587</v>
      </c>
      <c r="H736" s="81" t="s">
        <v>246</v>
      </c>
      <c r="I736" s="81"/>
      <c r="J736" s="80"/>
      <c r="K736" s="83">
        <v>0</v>
      </c>
      <c r="L736" s="78" t="s">
        <v>1590</v>
      </c>
      <c r="M736" s="83">
        <v>0</v>
      </c>
      <c r="N736" s="84"/>
      <c r="O736" s="80"/>
      <c r="P736" s="98"/>
      <c r="Q736" s="80"/>
      <c r="R736" s="80"/>
      <c r="S736" s="80"/>
      <c r="T736" s="80"/>
      <c r="U736" s="80"/>
      <c r="V736" s="80"/>
      <c r="W736" s="80"/>
      <c r="X736" s="80"/>
      <c r="Y736" s="80"/>
      <c r="Z736" s="80"/>
    </row>
    <row r="737" spans="1:26" ht="39.75" customHeight="1">
      <c r="A737" s="78" t="s">
        <v>1378</v>
      </c>
      <c r="B737" s="79" t="s">
        <v>1379</v>
      </c>
      <c r="C737" s="79" t="s">
        <v>1380</v>
      </c>
      <c r="D737" s="78" t="s">
        <v>1381</v>
      </c>
      <c r="E737" s="80" t="s">
        <v>1382</v>
      </c>
      <c r="F737" s="78" t="s">
        <v>1586</v>
      </c>
      <c r="G737" s="80" t="s">
        <v>1587</v>
      </c>
      <c r="H737" s="81"/>
      <c r="I737" s="81" t="s">
        <v>213</v>
      </c>
      <c r="J737" s="80" t="s">
        <v>1449</v>
      </c>
      <c r="K737" s="83">
        <v>0</v>
      </c>
      <c r="L737" s="80" t="s">
        <v>1411</v>
      </c>
      <c r="M737" s="83">
        <v>0</v>
      </c>
      <c r="N737" s="102"/>
      <c r="O737" s="78"/>
      <c r="P737" s="78"/>
      <c r="Q737" s="80"/>
      <c r="R737" s="80"/>
      <c r="S737" s="80"/>
      <c r="T737" s="80"/>
      <c r="U737" s="80"/>
      <c r="V737" s="80"/>
      <c r="W737" s="80"/>
      <c r="X737" s="80"/>
      <c r="Y737" s="80"/>
      <c r="Z737" s="80"/>
    </row>
    <row r="738" spans="1:26" ht="39.75" customHeight="1">
      <c r="A738" s="78" t="s">
        <v>1378</v>
      </c>
      <c r="B738" s="79" t="s">
        <v>1379</v>
      </c>
      <c r="C738" s="79" t="s">
        <v>1380</v>
      </c>
      <c r="D738" s="78" t="s">
        <v>1381</v>
      </c>
      <c r="E738" s="80" t="s">
        <v>1382</v>
      </c>
      <c r="F738" s="78" t="s">
        <v>1586</v>
      </c>
      <c r="G738" s="80" t="s">
        <v>1587</v>
      </c>
      <c r="H738" s="81"/>
      <c r="I738" s="81" t="s">
        <v>2631</v>
      </c>
      <c r="J738" s="80" t="s">
        <v>1449</v>
      </c>
      <c r="K738" s="83">
        <v>0</v>
      </c>
      <c r="L738" s="80" t="s">
        <v>1411</v>
      </c>
      <c r="M738" s="83">
        <v>0</v>
      </c>
      <c r="N738" s="102"/>
      <c r="O738" s="78"/>
      <c r="P738" s="78"/>
      <c r="Q738" s="80"/>
      <c r="R738" s="80"/>
      <c r="S738" s="80"/>
      <c r="T738" s="80"/>
      <c r="U738" s="80"/>
      <c r="V738" s="80"/>
      <c r="W738" s="80"/>
      <c r="X738" s="80"/>
      <c r="Y738" s="80"/>
      <c r="Z738" s="80"/>
    </row>
    <row r="739" spans="1:26" ht="39.75" customHeight="1">
      <c r="A739" s="78" t="s">
        <v>1378</v>
      </c>
      <c r="B739" s="79" t="s">
        <v>1379</v>
      </c>
      <c r="C739" s="79" t="s">
        <v>1380</v>
      </c>
      <c r="D739" s="78" t="s">
        <v>1381</v>
      </c>
      <c r="E739" s="80" t="s">
        <v>1382</v>
      </c>
      <c r="F739" s="78" t="s">
        <v>1586</v>
      </c>
      <c r="G739" s="80" t="s">
        <v>1587</v>
      </c>
      <c r="H739" s="81"/>
      <c r="I739" s="81" t="s">
        <v>78</v>
      </c>
      <c r="J739" s="80" t="s">
        <v>1591</v>
      </c>
      <c r="K739" s="83">
        <v>30000000</v>
      </c>
      <c r="L739" s="80" t="s">
        <v>1591</v>
      </c>
      <c r="M739" s="83">
        <v>30000000</v>
      </c>
      <c r="N739" s="119"/>
      <c r="O739" s="108"/>
      <c r="P739" s="80"/>
      <c r="Q739" s="80"/>
      <c r="R739" s="80"/>
      <c r="S739" s="80"/>
      <c r="T739" s="80"/>
      <c r="U739" s="80"/>
      <c r="V739" s="80"/>
      <c r="W739" s="80"/>
      <c r="X739" s="80"/>
      <c r="Y739" s="80"/>
      <c r="Z739" s="80"/>
    </row>
    <row r="740" spans="1:26" ht="39.75" customHeight="1">
      <c r="A740" s="78" t="s">
        <v>1378</v>
      </c>
      <c r="B740" s="79" t="s">
        <v>1379</v>
      </c>
      <c r="C740" s="79" t="s">
        <v>1380</v>
      </c>
      <c r="D740" s="78" t="s">
        <v>1381</v>
      </c>
      <c r="E740" s="80" t="s">
        <v>1382</v>
      </c>
      <c r="F740" s="78" t="s">
        <v>1586</v>
      </c>
      <c r="G740" s="80" t="s">
        <v>1587</v>
      </c>
      <c r="H740" s="81"/>
      <c r="I740" s="80" t="s">
        <v>2597</v>
      </c>
      <c r="J740" s="84" t="s">
        <v>1592</v>
      </c>
      <c r="K740" s="105">
        <v>200000</v>
      </c>
      <c r="L740" s="80" t="s">
        <v>1592</v>
      </c>
      <c r="M740" s="183">
        <v>400000</v>
      </c>
      <c r="N740" s="151"/>
      <c r="O740" s="80"/>
      <c r="P740" s="80"/>
      <c r="Q740" s="80"/>
      <c r="R740" s="80"/>
      <c r="S740" s="80"/>
      <c r="T740" s="80"/>
      <c r="U740" s="80"/>
      <c r="V740" s="80"/>
      <c r="W740" s="80"/>
      <c r="X740" s="80"/>
      <c r="Y740" s="80"/>
      <c r="Z740" s="80"/>
    </row>
    <row r="741" spans="1:26" ht="39.75" customHeight="1">
      <c r="A741" s="78" t="s">
        <v>1378</v>
      </c>
      <c r="B741" s="79" t="s">
        <v>1379</v>
      </c>
      <c r="C741" s="79" t="s">
        <v>1380</v>
      </c>
      <c r="D741" s="78" t="s">
        <v>1381</v>
      </c>
      <c r="E741" s="80" t="s">
        <v>1382</v>
      </c>
      <c r="F741" s="78" t="s">
        <v>1586</v>
      </c>
      <c r="G741" s="80" t="s">
        <v>1587</v>
      </c>
      <c r="H741" s="81"/>
      <c r="I741" s="81" t="s">
        <v>2623</v>
      </c>
      <c r="J741" s="84" t="s">
        <v>1592</v>
      </c>
      <c r="K741" s="105">
        <v>200000</v>
      </c>
      <c r="L741" s="80" t="s">
        <v>1592</v>
      </c>
      <c r="M741" s="183">
        <v>400000</v>
      </c>
      <c r="N741" s="151"/>
      <c r="O741" s="80"/>
      <c r="P741" s="80"/>
      <c r="Q741" s="80"/>
      <c r="R741" s="80"/>
      <c r="S741" s="80"/>
      <c r="T741" s="80"/>
      <c r="U741" s="80"/>
      <c r="V741" s="80"/>
      <c r="W741" s="80"/>
      <c r="X741" s="80"/>
      <c r="Y741" s="80"/>
      <c r="Z741" s="80"/>
    </row>
    <row r="742" spans="1:26" ht="39.75" customHeight="1">
      <c r="A742" s="78" t="s">
        <v>1378</v>
      </c>
      <c r="B742" s="79" t="s">
        <v>1379</v>
      </c>
      <c r="C742" s="79" t="s">
        <v>1380</v>
      </c>
      <c r="D742" s="78" t="s">
        <v>1381</v>
      </c>
      <c r="E742" s="80" t="s">
        <v>1382</v>
      </c>
      <c r="F742" s="78" t="s">
        <v>1586</v>
      </c>
      <c r="G742" s="80" t="s">
        <v>1587</v>
      </c>
      <c r="H742" s="81"/>
      <c r="I742" s="81" t="s">
        <v>2624</v>
      </c>
      <c r="J742" s="84" t="s">
        <v>1592</v>
      </c>
      <c r="K742" s="105">
        <v>200000</v>
      </c>
      <c r="L742" s="80" t="s">
        <v>1592</v>
      </c>
      <c r="M742" s="183">
        <v>400000</v>
      </c>
      <c r="N742" s="151"/>
      <c r="O742" s="80"/>
      <c r="P742" s="80"/>
      <c r="Q742" s="80"/>
      <c r="R742" s="80"/>
      <c r="S742" s="80"/>
      <c r="T742" s="80"/>
      <c r="U742" s="80"/>
      <c r="V742" s="80"/>
      <c r="W742" s="80"/>
      <c r="X742" s="80"/>
      <c r="Y742" s="80"/>
      <c r="Z742" s="80"/>
    </row>
    <row r="743" spans="1:26" ht="39.75" customHeight="1">
      <c r="A743" s="78" t="s">
        <v>1378</v>
      </c>
      <c r="B743" s="79" t="s">
        <v>1379</v>
      </c>
      <c r="C743" s="79" t="s">
        <v>1380</v>
      </c>
      <c r="D743" s="78" t="s">
        <v>1381</v>
      </c>
      <c r="E743" s="80" t="s">
        <v>1382</v>
      </c>
      <c r="F743" s="78" t="s">
        <v>1586</v>
      </c>
      <c r="G743" s="80" t="s">
        <v>1587</v>
      </c>
      <c r="H743" s="81"/>
      <c r="I743" s="81" t="s">
        <v>86</v>
      </c>
      <c r="J743" s="80" t="s">
        <v>1593</v>
      </c>
      <c r="K743" s="83">
        <v>5000000</v>
      </c>
      <c r="L743" s="80" t="s">
        <v>1593</v>
      </c>
      <c r="M743" s="83">
        <v>5000000</v>
      </c>
      <c r="N743" s="80"/>
      <c r="O743" s="80"/>
      <c r="P743" s="80"/>
      <c r="Q743" s="80"/>
      <c r="R743" s="80"/>
      <c r="S743" s="80"/>
      <c r="T743" s="80"/>
      <c r="U743" s="80"/>
      <c r="V743" s="80"/>
      <c r="W743" s="80"/>
      <c r="X743" s="80"/>
      <c r="Y743" s="80"/>
      <c r="Z743" s="80"/>
    </row>
    <row r="744" spans="1:26" ht="39.75" customHeight="1">
      <c r="A744" s="78" t="s">
        <v>1378</v>
      </c>
      <c r="B744" s="79" t="s">
        <v>1379</v>
      </c>
      <c r="C744" s="79" t="s">
        <v>1380</v>
      </c>
      <c r="D744" s="78" t="s">
        <v>1381</v>
      </c>
      <c r="E744" s="80" t="s">
        <v>1382</v>
      </c>
      <c r="F744" s="78" t="s">
        <v>1586</v>
      </c>
      <c r="G744" s="80" t="s">
        <v>1587</v>
      </c>
      <c r="H744" s="81"/>
      <c r="I744" s="81" t="s">
        <v>24</v>
      </c>
      <c r="J744" s="80" t="s">
        <v>922</v>
      </c>
      <c r="K744" s="82">
        <v>3012458</v>
      </c>
      <c r="L744" s="80" t="s">
        <v>922</v>
      </c>
      <c r="M744" s="82">
        <v>6341612</v>
      </c>
      <c r="N744" s="103"/>
      <c r="O744" s="94"/>
      <c r="P744" s="80"/>
      <c r="Q744" s="80"/>
      <c r="R744" s="80"/>
      <c r="S744" s="80"/>
      <c r="T744" s="80"/>
      <c r="U744" s="80"/>
      <c r="V744" s="80"/>
      <c r="W744" s="80"/>
      <c r="X744" s="80"/>
      <c r="Y744" s="80"/>
      <c r="Z744" s="80"/>
    </row>
    <row r="745" spans="1:26" ht="39.75" customHeight="1">
      <c r="A745" s="78" t="s">
        <v>1378</v>
      </c>
      <c r="B745" s="79" t="s">
        <v>1379</v>
      </c>
      <c r="C745" s="79" t="s">
        <v>1380</v>
      </c>
      <c r="D745" s="78" t="s">
        <v>1381</v>
      </c>
      <c r="E745" s="80" t="s">
        <v>1382</v>
      </c>
      <c r="F745" s="78" t="s">
        <v>1594</v>
      </c>
      <c r="G745" s="80" t="s">
        <v>1595</v>
      </c>
      <c r="H745" s="81" t="s">
        <v>78</v>
      </c>
      <c r="I745" s="81"/>
      <c r="J745" s="80" t="s">
        <v>1596</v>
      </c>
      <c r="K745" s="83">
        <v>30000000</v>
      </c>
      <c r="L745" s="80" t="s">
        <v>1439</v>
      </c>
      <c r="M745" s="83">
        <v>30000000</v>
      </c>
      <c r="N745" s="119"/>
      <c r="O745" s="108"/>
      <c r="P745" s="80"/>
      <c r="Q745" s="80"/>
      <c r="R745" s="80"/>
      <c r="S745" s="80"/>
      <c r="T745" s="80"/>
      <c r="U745" s="80"/>
      <c r="V745" s="80"/>
      <c r="W745" s="80"/>
      <c r="X745" s="80"/>
      <c r="Y745" s="80"/>
      <c r="Z745" s="80"/>
    </row>
    <row r="746" spans="1:26" ht="39.75" customHeight="1">
      <c r="A746" s="78" t="s">
        <v>1378</v>
      </c>
      <c r="B746" s="79" t="s">
        <v>1379</v>
      </c>
      <c r="C746" s="79" t="s">
        <v>1380</v>
      </c>
      <c r="D746" s="78" t="s">
        <v>1381</v>
      </c>
      <c r="E746" s="80" t="s">
        <v>1382</v>
      </c>
      <c r="F746" s="78" t="s">
        <v>1594</v>
      </c>
      <c r="G746" s="80" t="s">
        <v>1595</v>
      </c>
      <c r="H746" s="123" t="s">
        <v>2600</v>
      </c>
      <c r="I746" s="81"/>
      <c r="J746" s="80" t="s">
        <v>1597</v>
      </c>
      <c r="K746" s="105">
        <v>3000000</v>
      </c>
      <c r="L746" s="80" t="s">
        <v>1598</v>
      </c>
      <c r="M746" s="105">
        <v>4000000</v>
      </c>
      <c r="N746" s="151"/>
      <c r="O746" s="80"/>
      <c r="P746" s="80"/>
      <c r="Q746" s="80"/>
      <c r="R746" s="80"/>
      <c r="S746" s="80"/>
      <c r="T746" s="80"/>
      <c r="U746" s="80"/>
      <c r="V746" s="80"/>
      <c r="W746" s="80"/>
      <c r="X746" s="80"/>
      <c r="Y746" s="80"/>
      <c r="Z746" s="80"/>
    </row>
    <row r="747" spans="1:26" ht="39.75" customHeight="1">
      <c r="A747" s="78" t="s">
        <v>1378</v>
      </c>
      <c r="B747" s="79" t="s">
        <v>1379</v>
      </c>
      <c r="C747" s="79" t="s">
        <v>1380</v>
      </c>
      <c r="D747" s="78" t="s">
        <v>1381</v>
      </c>
      <c r="E747" s="80" t="s">
        <v>1382</v>
      </c>
      <c r="F747" s="78" t="s">
        <v>1594</v>
      </c>
      <c r="G747" s="80" t="s">
        <v>1595</v>
      </c>
      <c r="H747" s="169" t="s">
        <v>2601</v>
      </c>
      <c r="I747" s="81"/>
      <c r="J747" s="80" t="s">
        <v>1597</v>
      </c>
      <c r="K747" s="105">
        <v>3000000</v>
      </c>
      <c r="L747" s="80" t="s">
        <v>1598</v>
      </c>
      <c r="M747" s="105">
        <v>4000000</v>
      </c>
      <c r="N747" s="151"/>
      <c r="O747" s="80"/>
      <c r="P747" s="80"/>
      <c r="Q747" s="80"/>
      <c r="R747" s="80"/>
      <c r="S747" s="80"/>
      <c r="T747" s="80"/>
      <c r="U747" s="80"/>
      <c r="V747" s="80"/>
      <c r="W747" s="80"/>
      <c r="X747" s="80"/>
      <c r="Y747" s="80"/>
      <c r="Z747" s="80"/>
    </row>
    <row r="748" spans="1:26" ht="39.75" customHeight="1">
      <c r="A748" s="78" t="s">
        <v>1378</v>
      </c>
      <c r="B748" s="79" t="s">
        <v>1379</v>
      </c>
      <c r="C748" s="79" t="s">
        <v>1380</v>
      </c>
      <c r="D748" s="78" t="s">
        <v>1381</v>
      </c>
      <c r="E748" s="80" t="s">
        <v>1382</v>
      </c>
      <c r="F748" s="78" t="s">
        <v>1594</v>
      </c>
      <c r="G748" s="80" t="s">
        <v>1595</v>
      </c>
      <c r="H748" s="169" t="s">
        <v>2602</v>
      </c>
      <c r="I748" s="81"/>
      <c r="J748" s="80" t="s">
        <v>1597</v>
      </c>
      <c r="K748" s="105">
        <v>3000000</v>
      </c>
      <c r="L748" s="80" t="s">
        <v>1598</v>
      </c>
      <c r="M748" s="105">
        <v>4000000</v>
      </c>
      <c r="N748" s="151"/>
      <c r="O748" s="80"/>
      <c r="P748" s="80"/>
      <c r="Q748" s="80"/>
      <c r="R748" s="80"/>
      <c r="S748" s="80"/>
      <c r="T748" s="80"/>
      <c r="U748" s="80"/>
      <c r="V748" s="80"/>
      <c r="W748" s="80"/>
      <c r="X748" s="80"/>
      <c r="Y748" s="80"/>
      <c r="Z748" s="80"/>
    </row>
    <row r="749" spans="1:26" ht="39.75" customHeight="1">
      <c r="A749" s="78" t="s">
        <v>1378</v>
      </c>
      <c r="B749" s="79" t="s">
        <v>1379</v>
      </c>
      <c r="C749" s="79" t="s">
        <v>1380</v>
      </c>
      <c r="D749" s="78" t="s">
        <v>1381</v>
      </c>
      <c r="E749" s="80" t="s">
        <v>1382</v>
      </c>
      <c r="F749" s="78" t="s">
        <v>1594</v>
      </c>
      <c r="G749" s="80" t="s">
        <v>1595</v>
      </c>
      <c r="H749" s="81" t="s">
        <v>328</v>
      </c>
      <c r="I749" s="81"/>
      <c r="J749" s="80" t="s">
        <v>1599</v>
      </c>
      <c r="K749" s="83">
        <v>6000000</v>
      </c>
      <c r="L749" s="80" t="s">
        <v>1600</v>
      </c>
      <c r="M749" s="83">
        <v>6000000</v>
      </c>
      <c r="N749" s="80"/>
      <c r="O749" s="80"/>
      <c r="P749" s="80"/>
      <c r="Q749" s="80"/>
      <c r="R749" s="80"/>
      <c r="S749" s="80"/>
      <c r="T749" s="80"/>
      <c r="U749" s="80"/>
      <c r="V749" s="80"/>
      <c r="W749" s="80"/>
      <c r="X749" s="80"/>
      <c r="Y749" s="80"/>
      <c r="Z749" s="80"/>
    </row>
    <row r="750" spans="1:26" ht="39.75" customHeight="1">
      <c r="A750" s="78" t="s">
        <v>1378</v>
      </c>
      <c r="B750" s="79" t="s">
        <v>1379</v>
      </c>
      <c r="C750" s="79" t="s">
        <v>1380</v>
      </c>
      <c r="D750" s="78" t="s">
        <v>1381</v>
      </c>
      <c r="E750" s="80" t="s">
        <v>1382</v>
      </c>
      <c r="F750" s="78" t="s">
        <v>1594</v>
      </c>
      <c r="G750" s="80" t="s">
        <v>1595</v>
      </c>
      <c r="H750" s="81" t="s">
        <v>137</v>
      </c>
      <c r="I750" s="81"/>
      <c r="J750" s="80" t="s">
        <v>1603</v>
      </c>
      <c r="K750" s="105">
        <v>50000000</v>
      </c>
      <c r="L750" s="80" t="s">
        <v>1604</v>
      </c>
      <c r="M750" s="105">
        <v>20000000</v>
      </c>
      <c r="N750" s="80"/>
      <c r="O750" s="80"/>
      <c r="P750" s="80"/>
      <c r="Q750" s="80"/>
      <c r="R750" s="80"/>
      <c r="S750" s="80"/>
      <c r="T750" s="80"/>
      <c r="U750" s="80"/>
      <c r="V750" s="80"/>
      <c r="W750" s="80"/>
      <c r="X750" s="80"/>
      <c r="Y750" s="80"/>
      <c r="Z750" s="80"/>
    </row>
    <row r="751" spans="1:26" ht="39.75" customHeight="1">
      <c r="A751" s="78" t="s">
        <v>1378</v>
      </c>
      <c r="B751" s="79" t="s">
        <v>1379</v>
      </c>
      <c r="C751" s="79" t="s">
        <v>1380</v>
      </c>
      <c r="D751" s="78" t="s">
        <v>1381</v>
      </c>
      <c r="E751" s="80" t="s">
        <v>1382</v>
      </c>
      <c r="F751" s="78" t="s">
        <v>1594</v>
      </c>
      <c r="G751" s="80" t="s">
        <v>1595</v>
      </c>
      <c r="H751" s="81" t="s">
        <v>120</v>
      </c>
      <c r="I751" s="81"/>
      <c r="J751" s="80"/>
      <c r="K751" s="83">
        <v>0</v>
      </c>
      <c r="L751" s="80" t="s">
        <v>1605</v>
      </c>
      <c r="M751" s="83">
        <v>30000000</v>
      </c>
      <c r="N751" s="80"/>
      <c r="O751" s="80"/>
      <c r="P751" s="80"/>
      <c r="Q751" s="80"/>
      <c r="R751" s="80"/>
      <c r="S751" s="80"/>
      <c r="T751" s="80"/>
      <c r="U751" s="80"/>
      <c r="V751" s="80"/>
      <c r="W751" s="80"/>
      <c r="X751" s="80"/>
      <c r="Y751" s="80"/>
      <c r="Z751" s="80"/>
    </row>
    <row r="752" spans="1:26" ht="39.75" customHeight="1">
      <c r="A752" s="78" t="s">
        <v>1378</v>
      </c>
      <c r="B752" s="79" t="s">
        <v>1379</v>
      </c>
      <c r="C752" s="79" t="s">
        <v>1380</v>
      </c>
      <c r="D752" s="78" t="s">
        <v>1381</v>
      </c>
      <c r="E752" s="80" t="s">
        <v>1382</v>
      </c>
      <c r="F752" s="78" t="s">
        <v>1594</v>
      </c>
      <c r="G752" s="80" t="s">
        <v>1595</v>
      </c>
      <c r="H752" s="81" t="s">
        <v>246</v>
      </c>
      <c r="I752" s="81"/>
      <c r="J752" s="80"/>
      <c r="K752" s="83">
        <v>0</v>
      </c>
      <c r="L752" s="80"/>
      <c r="M752" s="83">
        <v>0</v>
      </c>
      <c r="N752" s="84"/>
      <c r="O752" s="80"/>
      <c r="P752" s="98"/>
      <c r="Q752" s="80"/>
      <c r="R752" s="80"/>
      <c r="S752" s="80"/>
      <c r="T752" s="80"/>
      <c r="U752" s="80"/>
      <c r="V752" s="80"/>
      <c r="W752" s="80"/>
      <c r="X752" s="80"/>
      <c r="Y752" s="80"/>
      <c r="Z752" s="80"/>
    </row>
    <row r="753" spans="1:26" ht="72.75" customHeight="1">
      <c r="A753" s="78" t="s">
        <v>1378</v>
      </c>
      <c r="B753" s="79" t="s">
        <v>1379</v>
      </c>
      <c r="C753" s="79" t="s">
        <v>1380</v>
      </c>
      <c r="D753" s="78" t="s">
        <v>1381</v>
      </c>
      <c r="E753" s="80" t="s">
        <v>1382</v>
      </c>
      <c r="F753" s="78" t="s">
        <v>1594</v>
      </c>
      <c r="G753" s="80" t="s">
        <v>1595</v>
      </c>
      <c r="H753" s="81"/>
      <c r="I753" s="123" t="s">
        <v>2569</v>
      </c>
      <c r="J753" s="184" t="s">
        <v>1430</v>
      </c>
      <c r="K753" s="98">
        <v>4000000</v>
      </c>
      <c r="L753" s="80" t="s">
        <v>1431</v>
      </c>
      <c r="M753" s="99">
        <v>4000000</v>
      </c>
      <c r="N753" s="80" t="s">
        <v>2632</v>
      </c>
      <c r="O753" s="80" t="s">
        <v>2571</v>
      </c>
      <c r="P753" s="105" t="s">
        <v>2633</v>
      </c>
      <c r="Q753" s="80" t="s">
        <v>2632</v>
      </c>
      <c r="R753" s="80" t="s">
        <v>2571</v>
      </c>
      <c r="S753" s="105" t="s">
        <v>2633</v>
      </c>
      <c r="T753" s="80"/>
      <c r="U753" s="80"/>
      <c r="V753" s="80"/>
      <c r="W753" s="80"/>
      <c r="X753" s="80"/>
      <c r="Y753" s="80"/>
      <c r="Z753" s="80"/>
    </row>
    <row r="754" spans="1:26" ht="39.75" customHeight="1">
      <c r="A754" s="78" t="s">
        <v>1378</v>
      </c>
      <c r="B754" s="79" t="s">
        <v>1379</v>
      </c>
      <c r="C754" s="79" t="s">
        <v>1380</v>
      </c>
      <c r="D754" s="78" t="s">
        <v>1381</v>
      </c>
      <c r="E754" s="80" t="s">
        <v>1382</v>
      </c>
      <c r="F754" s="78" t="s">
        <v>1594</v>
      </c>
      <c r="G754" s="80" t="s">
        <v>1595</v>
      </c>
      <c r="H754" s="81"/>
      <c r="I754" s="123" t="s">
        <v>2605</v>
      </c>
      <c r="J754" s="80"/>
      <c r="K754" s="83">
        <v>0</v>
      </c>
      <c r="L754" s="80"/>
      <c r="M754" s="83">
        <v>0</v>
      </c>
      <c r="N754" s="80"/>
      <c r="O754" s="80"/>
      <c r="P754" s="80"/>
      <c r="Q754" s="80"/>
      <c r="R754" s="80"/>
      <c r="S754" s="80"/>
      <c r="T754" s="80"/>
      <c r="U754" s="80"/>
      <c r="V754" s="80"/>
      <c r="W754" s="80"/>
      <c r="X754" s="80"/>
      <c r="Y754" s="80"/>
      <c r="Z754" s="80"/>
    </row>
    <row r="755" spans="1:26" ht="39.75" customHeight="1">
      <c r="A755" s="78" t="s">
        <v>1378</v>
      </c>
      <c r="B755" s="79" t="s">
        <v>1379</v>
      </c>
      <c r="C755" s="79" t="s">
        <v>1380</v>
      </c>
      <c r="D755" s="78" t="s">
        <v>1381</v>
      </c>
      <c r="E755" s="80" t="s">
        <v>1382</v>
      </c>
      <c r="F755" s="78" t="s">
        <v>1594</v>
      </c>
      <c r="G755" s="80" t="s">
        <v>1595</v>
      </c>
      <c r="H755" s="81"/>
      <c r="I755" s="169" t="s">
        <v>2623</v>
      </c>
      <c r="J755" s="80"/>
      <c r="K755" s="83">
        <v>0</v>
      </c>
      <c r="L755" s="80"/>
      <c r="M755" s="83">
        <v>0</v>
      </c>
      <c r="N755" s="80"/>
      <c r="O755" s="80"/>
      <c r="P755" s="80"/>
      <c r="Q755" s="80"/>
      <c r="R755" s="80"/>
      <c r="S755" s="80"/>
      <c r="T755" s="80"/>
      <c r="U755" s="80"/>
      <c r="V755" s="80"/>
      <c r="W755" s="80"/>
      <c r="X755" s="80"/>
      <c r="Y755" s="80"/>
      <c r="Z755" s="80"/>
    </row>
    <row r="756" spans="1:26" ht="39.75" customHeight="1">
      <c r="A756" s="78" t="s">
        <v>1378</v>
      </c>
      <c r="B756" s="79" t="s">
        <v>1379</v>
      </c>
      <c r="C756" s="79" t="s">
        <v>1380</v>
      </c>
      <c r="D756" s="78" t="s">
        <v>1381</v>
      </c>
      <c r="E756" s="80" t="s">
        <v>1382</v>
      </c>
      <c r="F756" s="78" t="s">
        <v>1609</v>
      </c>
      <c r="G756" s="80" t="s">
        <v>1610</v>
      </c>
      <c r="H756" s="123" t="s">
        <v>2634</v>
      </c>
      <c r="I756" s="168"/>
      <c r="J756" s="84" t="s">
        <v>1611</v>
      </c>
      <c r="K756" s="98">
        <v>22275000</v>
      </c>
      <c r="L756" s="80" t="s">
        <v>1611</v>
      </c>
      <c r="M756" s="99">
        <v>22275000</v>
      </c>
      <c r="N756" s="84"/>
      <c r="O756" s="80"/>
      <c r="P756" s="80"/>
      <c r="Q756" s="80"/>
      <c r="R756" s="80"/>
      <c r="S756" s="80"/>
      <c r="T756" s="80"/>
      <c r="U756" s="80"/>
      <c r="V756" s="80"/>
      <c r="W756" s="80"/>
      <c r="X756" s="80"/>
      <c r="Y756" s="80"/>
      <c r="Z756" s="80"/>
    </row>
    <row r="757" spans="1:26" ht="39.75" customHeight="1">
      <c r="A757" s="78" t="s">
        <v>1378</v>
      </c>
      <c r="B757" s="79" t="s">
        <v>1379</v>
      </c>
      <c r="C757" s="79" t="s">
        <v>1380</v>
      </c>
      <c r="D757" s="78" t="s">
        <v>1381</v>
      </c>
      <c r="E757" s="80" t="s">
        <v>1382</v>
      </c>
      <c r="F757" s="78" t="s">
        <v>1609</v>
      </c>
      <c r="G757" s="80" t="s">
        <v>1610</v>
      </c>
      <c r="H757" s="169" t="s">
        <v>2601</v>
      </c>
      <c r="I757" s="168"/>
      <c r="J757" s="84" t="s">
        <v>1611</v>
      </c>
      <c r="K757" s="98">
        <v>22275000</v>
      </c>
      <c r="L757" s="80" t="s">
        <v>1611</v>
      </c>
      <c r="M757" s="99">
        <v>22275000</v>
      </c>
      <c r="N757" s="84"/>
      <c r="O757" s="80"/>
      <c r="P757" s="80"/>
      <c r="Q757" s="80"/>
      <c r="R757" s="80"/>
      <c r="S757" s="80"/>
      <c r="T757" s="80"/>
      <c r="U757" s="80"/>
      <c r="V757" s="80"/>
      <c r="W757" s="80"/>
      <c r="X757" s="80"/>
      <c r="Y757" s="80"/>
      <c r="Z757" s="80"/>
    </row>
    <row r="758" spans="1:26" ht="39.75" customHeight="1">
      <c r="A758" s="78" t="s">
        <v>1378</v>
      </c>
      <c r="B758" s="79" t="s">
        <v>1379</v>
      </c>
      <c r="C758" s="79" t="s">
        <v>1380</v>
      </c>
      <c r="D758" s="78" t="s">
        <v>1381</v>
      </c>
      <c r="E758" s="80" t="s">
        <v>1382</v>
      </c>
      <c r="F758" s="78" t="s">
        <v>1609</v>
      </c>
      <c r="G758" s="80" t="s">
        <v>1610</v>
      </c>
      <c r="H758" s="81" t="s">
        <v>75</v>
      </c>
      <c r="I758" s="81"/>
      <c r="J758" s="80" t="s">
        <v>1495</v>
      </c>
      <c r="K758" s="83">
        <v>0</v>
      </c>
      <c r="L758" s="80" t="s">
        <v>1495</v>
      </c>
      <c r="M758" s="83">
        <v>0</v>
      </c>
      <c r="N758" s="186"/>
      <c r="O758" s="80"/>
      <c r="P758" s="80"/>
      <c r="Q758" s="80"/>
      <c r="R758" s="80"/>
      <c r="S758" s="80"/>
      <c r="T758" s="80"/>
      <c r="U758" s="80"/>
      <c r="V758" s="80"/>
      <c r="W758" s="80"/>
      <c r="X758" s="80"/>
      <c r="Y758" s="80"/>
      <c r="Z758" s="80"/>
    </row>
    <row r="759" spans="1:26" ht="39.75" customHeight="1">
      <c r="A759" s="78" t="s">
        <v>1378</v>
      </c>
      <c r="B759" s="79" t="s">
        <v>1379</v>
      </c>
      <c r="C759" s="79" t="s">
        <v>1380</v>
      </c>
      <c r="D759" s="78" t="s">
        <v>1381</v>
      </c>
      <c r="E759" s="80" t="s">
        <v>1382</v>
      </c>
      <c r="F759" s="78" t="s">
        <v>1609</v>
      </c>
      <c r="G759" s="80" t="s">
        <v>1610</v>
      </c>
      <c r="H759" s="81" t="s">
        <v>2559</v>
      </c>
      <c r="I759" s="81"/>
      <c r="J759" s="80" t="s">
        <v>1495</v>
      </c>
      <c r="K759" s="83">
        <v>0</v>
      </c>
      <c r="L759" s="80" t="s">
        <v>1495</v>
      </c>
      <c r="M759" s="83">
        <v>0</v>
      </c>
      <c r="N759" s="186"/>
      <c r="O759" s="80"/>
      <c r="P759" s="80"/>
      <c r="Q759" s="80"/>
      <c r="R759" s="80"/>
      <c r="S759" s="80"/>
      <c r="T759" s="80"/>
      <c r="U759" s="80"/>
      <c r="V759" s="80"/>
      <c r="W759" s="80"/>
      <c r="X759" s="80"/>
      <c r="Y759" s="80"/>
      <c r="Z759" s="80"/>
    </row>
    <row r="760" spans="1:26" ht="39.75" customHeight="1">
      <c r="A760" s="78" t="s">
        <v>1378</v>
      </c>
      <c r="B760" s="79" t="s">
        <v>1379</v>
      </c>
      <c r="C760" s="79" t="s">
        <v>1380</v>
      </c>
      <c r="D760" s="78" t="s">
        <v>1381</v>
      </c>
      <c r="E760" s="80" t="s">
        <v>1382</v>
      </c>
      <c r="F760" s="78" t="s">
        <v>1609</v>
      </c>
      <c r="G760" s="80" t="s">
        <v>1610</v>
      </c>
      <c r="H760" s="81" t="s">
        <v>78</v>
      </c>
      <c r="I760" s="81"/>
      <c r="J760" s="80" t="s">
        <v>1613</v>
      </c>
      <c r="K760" s="83">
        <v>30000000</v>
      </c>
      <c r="L760" s="80" t="s">
        <v>1614</v>
      </c>
      <c r="M760" s="83">
        <v>30000000</v>
      </c>
      <c r="N760" s="146"/>
      <c r="O760" s="80"/>
      <c r="P760" s="80"/>
      <c r="Q760" s="80"/>
      <c r="R760" s="80"/>
      <c r="S760" s="80"/>
      <c r="T760" s="80"/>
      <c r="U760" s="80"/>
      <c r="V760" s="80"/>
      <c r="W760" s="80"/>
      <c r="X760" s="80"/>
      <c r="Y760" s="80"/>
      <c r="Z760" s="80"/>
    </row>
    <row r="761" spans="1:26" ht="39.75" customHeight="1">
      <c r="A761" s="78" t="s">
        <v>1378</v>
      </c>
      <c r="B761" s="79" t="s">
        <v>1379</v>
      </c>
      <c r="C761" s="79" t="s">
        <v>1380</v>
      </c>
      <c r="D761" s="78" t="s">
        <v>1381</v>
      </c>
      <c r="E761" s="80" t="s">
        <v>1382</v>
      </c>
      <c r="F761" s="78" t="s">
        <v>1609</v>
      </c>
      <c r="G761" s="80" t="s">
        <v>1610</v>
      </c>
      <c r="H761" s="80" t="s">
        <v>2600</v>
      </c>
      <c r="I761" s="168"/>
      <c r="J761" s="84" t="s">
        <v>1615</v>
      </c>
      <c r="K761" s="105">
        <v>3000000</v>
      </c>
      <c r="L761" s="80" t="s">
        <v>1615</v>
      </c>
      <c r="M761" s="183">
        <v>4000000</v>
      </c>
      <c r="N761" s="151"/>
      <c r="O761" s="113"/>
      <c r="P761" s="80"/>
      <c r="Q761" s="80"/>
      <c r="R761" s="80"/>
      <c r="S761" s="80"/>
      <c r="T761" s="80"/>
      <c r="U761" s="80"/>
      <c r="V761" s="80"/>
      <c r="W761" s="80"/>
      <c r="X761" s="80"/>
      <c r="Y761" s="80"/>
      <c r="Z761" s="80"/>
    </row>
    <row r="762" spans="1:26" ht="39.75" customHeight="1">
      <c r="A762" s="78" t="s">
        <v>1378</v>
      </c>
      <c r="B762" s="79" t="s">
        <v>1379</v>
      </c>
      <c r="C762" s="79" t="s">
        <v>1380</v>
      </c>
      <c r="D762" s="78" t="s">
        <v>1381</v>
      </c>
      <c r="E762" s="80" t="s">
        <v>1382</v>
      </c>
      <c r="F762" s="78" t="s">
        <v>1609</v>
      </c>
      <c r="G762" s="80" t="s">
        <v>1610</v>
      </c>
      <c r="H762" s="81" t="s">
        <v>2601</v>
      </c>
      <c r="I762" s="168"/>
      <c r="J762" s="84" t="s">
        <v>1615</v>
      </c>
      <c r="K762" s="105">
        <v>3000000</v>
      </c>
      <c r="L762" s="80" t="s">
        <v>1615</v>
      </c>
      <c r="M762" s="183">
        <v>4000000</v>
      </c>
      <c r="N762" s="151"/>
      <c r="O762" s="113"/>
      <c r="P762" s="80"/>
      <c r="Q762" s="80"/>
      <c r="R762" s="80"/>
      <c r="S762" s="80"/>
      <c r="T762" s="80"/>
      <c r="U762" s="80"/>
      <c r="V762" s="80"/>
      <c r="W762" s="80"/>
      <c r="X762" s="80"/>
      <c r="Y762" s="80"/>
      <c r="Z762" s="80"/>
    </row>
    <row r="763" spans="1:26" ht="39.75" customHeight="1">
      <c r="A763" s="78" t="s">
        <v>1378</v>
      </c>
      <c r="B763" s="79" t="s">
        <v>1379</v>
      </c>
      <c r="C763" s="79" t="s">
        <v>1380</v>
      </c>
      <c r="D763" s="78" t="s">
        <v>1381</v>
      </c>
      <c r="E763" s="80" t="s">
        <v>1382</v>
      </c>
      <c r="F763" s="78" t="s">
        <v>1609</v>
      </c>
      <c r="G763" s="80" t="s">
        <v>1610</v>
      </c>
      <c r="H763" s="81" t="s">
        <v>2602</v>
      </c>
      <c r="I763" s="168"/>
      <c r="J763" s="84" t="s">
        <v>1615</v>
      </c>
      <c r="K763" s="105">
        <v>3000000</v>
      </c>
      <c r="L763" s="80" t="s">
        <v>1615</v>
      </c>
      <c r="M763" s="183">
        <v>4000000</v>
      </c>
      <c r="N763" s="151"/>
      <c r="O763" s="113"/>
      <c r="P763" s="80"/>
      <c r="Q763" s="80"/>
      <c r="R763" s="80"/>
      <c r="S763" s="80"/>
      <c r="T763" s="80"/>
      <c r="U763" s="80"/>
      <c r="V763" s="80"/>
      <c r="W763" s="80"/>
      <c r="X763" s="80"/>
      <c r="Y763" s="80"/>
      <c r="Z763" s="80"/>
    </row>
    <row r="764" spans="1:26" ht="39.75" customHeight="1">
      <c r="A764" s="78" t="s">
        <v>1378</v>
      </c>
      <c r="B764" s="79" t="s">
        <v>1379</v>
      </c>
      <c r="C764" s="79" t="s">
        <v>1380</v>
      </c>
      <c r="D764" s="78" t="s">
        <v>1381</v>
      </c>
      <c r="E764" s="80" t="s">
        <v>1382</v>
      </c>
      <c r="F764" s="78" t="s">
        <v>1609</v>
      </c>
      <c r="G764" s="80" t="s">
        <v>1610</v>
      </c>
      <c r="H764" s="81" t="s">
        <v>328</v>
      </c>
      <c r="I764" s="81"/>
      <c r="J764" s="80" t="s">
        <v>1616</v>
      </c>
      <c r="K764" s="83">
        <v>5000000</v>
      </c>
      <c r="L764" s="80" t="s">
        <v>1616</v>
      </c>
      <c r="M764" s="83">
        <v>5000000</v>
      </c>
      <c r="N764" s="80"/>
      <c r="O764" s="80"/>
      <c r="P764" s="80"/>
      <c r="Q764" s="80"/>
      <c r="R764" s="80"/>
      <c r="S764" s="80"/>
      <c r="T764" s="80"/>
      <c r="U764" s="80"/>
      <c r="V764" s="80"/>
      <c r="W764" s="80"/>
      <c r="X764" s="80"/>
      <c r="Y764" s="80"/>
      <c r="Z764" s="80"/>
    </row>
    <row r="765" spans="1:26" ht="39.75" customHeight="1">
      <c r="A765" s="78" t="s">
        <v>1378</v>
      </c>
      <c r="B765" s="79" t="s">
        <v>1379</v>
      </c>
      <c r="C765" s="79" t="s">
        <v>1380</v>
      </c>
      <c r="D765" s="78" t="s">
        <v>1381</v>
      </c>
      <c r="E765" s="80" t="s">
        <v>1382</v>
      </c>
      <c r="F765" s="78" t="s">
        <v>1617</v>
      </c>
      <c r="G765" s="80" t="s">
        <v>1618</v>
      </c>
      <c r="H765" s="81" t="s">
        <v>241</v>
      </c>
      <c r="I765" s="81"/>
      <c r="J765" s="80" t="s">
        <v>1566</v>
      </c>
      <c r="K765" s="83">
        <v>0</v>
      </c>
      <c r="L765" s="80" t="s">
        <v>1566</v>
      </c>
      <c r="M765" s="83">
        <v>0</v>
      </c>
      <c r="N765" s="136"/>
      <c r="O765" s="80"/>
      <c r="P765" s="80"/>
      <c r="Q765" s="80"/>
      <c r="R765" s="80"/>
      <c r="S765" s="80"/>
      <c r="T765" s="80"/>
      <c r="U765" s="80"/>
      <c r="V765" s="80"/>
      <c r="W765" s="80"/>
      <c r="X765" s="80"/>
      <c r="Y765" s="80"/>
      <c r="Z765" s="80"/>
    </row>
    <row r="766" spans="1:26" ht="39.75" customHeight="1">
      <c r="A766" s="78" t="s">
        <v>1378</v>
      </c>
      <c r="B766" s="79" t="s">
        <v>1379</v>
      </c>
      <c r="C766" s="79" t="s">
        <v>1380</v>
      </c>
      <c r="D766" s="78" t="s">
        <v>1381</v>
      </c>
      <c r="E766" s="80" t="s">
        <v>1382</v>
      </c>
      <c r="F766" s="78" t="s">
        <v>1617</v>
      </c>
      <c r="G766" s="80" t="s">
        <v>1618</v>
      </c>
      <c r="H766" s="81" t="s">
        <v>190</v>
      </c>
      <c r="I766" s="81"/>
      <c r="J766" s="80"/>
      <c r="K766" s="83">
        <v>0</v>
      </c>
      <c r="L766" s="80" t="s">
        <v>1619</v>
      </c>
      <c r="M766" s="83">
        <v>8000000</v>
      </c>
      <c r="N766" s="80"/>
      <c r="O766" s="86"/>
      <c r="P766" s="105"/>
      <c r="Q766" s="80"/>
      <c r="R766" s="80"/>
      <c r="S766" s="80"/>
      <c r="T766" s="80"/>
      <c r="U766" s="80"/>
      <c r="V766" s="80"/>
      <c r="W766" s="80"/>
      <c r="X766" s="80"/>
      <c r="Y766" s="80"/>
      <c r="Z766" s="80"/>
    </row>
    <row r="767" spans="1:26" ht="39.75" customHeight="1">
      <c r="A767" s="78" t="s">
        <v>1378</v>
      </c>
      <c r="B767" s="79" t="s">
        <v>1379</v>
      </c>
      <c r="C767" s="79" t="s">
        <v>1380</v>
      </c>
      <c r="D767" s="78" t="s">
        <v>1381</v>
      </c>
      <c r="E767" s="80" t="s">
        <v>1382</v>
      </c>
      <c r="F767" s="78" t="s">
        <v>1617</v>
      </c>
      <c r="G767" s="80" t="s">
        <v>1618</v>
      </c>
      <c r="H767" s="81"/>
      <c r="I767" s="81" t="s">
        <v>246</v>
      </c>
      <c r="J767" s="80" t="s">
        <v>1408</v>
      </c>
      <c r="K767" s="83">
        <v>0</v>
      </c>
      <c r="L767" s="80" t="s">
        <v>1409</v>
      </c>
      <c r="M767" s="83">
        <v>0</v>
      </c>
      <c r="N767" s="84"/>
      <c r="O767" s="80"/>
      <c r="P767" s="98"/>
      <c r="Q767" s="80"/>
      <c r="R767" s="80"/>
      <c r="S767" s="80"/>
      <c r="T767" s="80"/>
      <c r="U767" s="80"/>
      <c r="V767" s="80"/>
      <c r="W767" s="80"/>
      <c r="X767" s="80"/>
      <c r="Y767" s="80"/>
      <c r="Z767" s="80"/>
    </row>
    <row r="768" spans="1:26" ht="39.75" customHeight="1">
      <c r="A768" s="78" t="s">
        <v>1378</v>
      </c>
      <c r="B768" s="79" t="s">
        <v>1379</v>
      </c>
      <c r="C768" s="79" t="s">
        <v>1380</v>
      </c>
      <c r="D768" s="78" t="s">
        <v>1381</v>
      </c>
      <c r="E768" s="80" t="s">
        <v>1382</v>
      </c>
      <c r="F768" s="78" t="s">
        <v>1617</v>
      </c>
      <c r="G768" s="80" t="s">
        <v>1618</v>
      </c>
      <c r="H768" s="81"/>
      <c r="I768" s="81" t="s">
        <v>24</v>
      </c>
      <c r="J768" s="80" t="s">
        <v>922</v>
      </c>
      <c r="K768" s="82">
        <v>3012458</v>
      </c>
      <c r="L768" s="80" t="s">
        <v>922</v>
      </c>
      <c r="M768" s="82">
        <v>6341612</v>
      </c>
      <c r="N768" s="103"/>
      <c r="O768" s="94"/>
      <c r="P768" s="80"/>
      <c r="Q768" s="80"/>
      <c r="R768" s="80"/>
      <c r="S768" s="80"/>
      <c r="T768" s="80"/>
      <c r="U768" s="80"/>
      <c r="V768" s="80"/>
      <c r="W768" s="80"/>
      <c r="X768" s="80"/>
      <c r="Y768" s="80"/>
      <c r="Z768" s="80"/>
    </row>
    <row r="769" spans="1:26" ht="39.75" customHeight="1">
      <c r="A769" s="78" t="s">
        <v>1378</v>
      </c>
      <c r="B769" s="79" t="s">
        <v>1379</v>
      </c>
      <c r="C769" s="79" t="s">
        <v>1380</v>
      </c>
      <c r="D769" s="78" t="s">
        <v>1381</v>
      </c>
      <c r="E769" s="80" t="s">
        <v>1382</v>
      </c>
      <c r="F769" s="78" t="s">
        <v>1621</v>
      </c>
      <c r="G769" s="80" t="s">
        <v>1622</v>
      </c>
      <c r="H769" s="81" t="s">
        <v>241</v>
      </c>
      <c r="I769" s="81"/>
      <c r="J769" s="80" t="s">
        <v>1110</v>
      </c>
      <c r="K769" s="83">
        <f>+PRODUCT(2951629,2)</f>
        <v>5903258</v>
      </c>
      <c r="L769" s="80" t="s">
        <v>1110</v>
      </c>
      <c r="M769" s="83">
        <v>6080355.7400000002</v>
      </c>
      <c r="N769" s="80"/>
      <c r="O769" s="80"/>
      <c r="P769" s="80"/>
      <c r="Q769" s="80"/>
      <c r="R769" s="80"/>
      <c r="S769" s="80"/>
      <c r="T769" s="80"/>
      <c r="U769" s="80"/>
      <c r="V769" s="80"/>
      <c r="W769" s="80"/>
      <c r="X769" s="80"/>
      <c r="Y769" s="80"/>
      <c r="Z769" s="80"/>
    </row>
    <row r="770" spans="1:26" ht="39.75" customHeight="1">
      <c r="A770" s="78" t="s">
        <v>1378</v>
      </c>
      <c r="B770" s="79" t="s">
        <v>1379</v>
      </c>
      <c r="C770" s="79" t="s">
        <v>1380</v>
      </c>
      <c r="D770" s="78" t="s">
        <v>1381</v>
      </c>
      <c r="E770" s="80" t="s">
        <v>1382</v>
      </c>
      <c r="F770" s="78" t="s">
        <v>1621</v>
      </c>
      <c r="G770" s="80" t="s">
        <v>1622</v>
      </c>
      <c r="H770" s="81" t="s">
        <v>190</v>
      </c>
      <c r="I770" s="81"/>
      <c r="J770" s="80" t="s">
        <v>1398</v>
      </c>
      <c r="K770" s="83">
        <v>10000000</v>
      </c>
      <c r="L770" s="80" t="s">
        <v>1398</v>
      </c>
      <c r="M770" s="83">
        <v>20000000</v>
      </c>
      <c r="N770" s="80"/>
      <c r="O770" s="80"/>
      <c r="P770" s="105"/>
      <c r="Q770" s="80"/>
      <c r="R770" s="80"/>
      <c r="S770" s="80"/>
      <c r="T770" s="80"/>
      <c r="U770" s="80"/>
      <c r="V770" s="80"/>
      <c r="W770" s="80"/>
      <c r="X770" s="80"/>
      <c r="Y770" s="80"/>
      <c r="Z770" s="80"/>
    </row>
    <row r="771" spans="1:26" ht="39.75" customHeight="1">
      <c r="A771" s="78" t="s">
        <v>1378</v>
      </c>
      <c r="B771" s="79" t="s">
        <v>1379</v>
      </c>
      <c r="C771" s="79" t="s">
        <v>1380</v>
      </c>
      <c r="D771" s="78" t="s">
        <v>1381</v>
      </c>
      <c r="E771" s="80" t="s">
        <v>1382</v>
      </c>
      <c r="F771" s="78" t="s">
        <v>1621</v>
      </c>
      <c r="G771" s="80" t="s">
        <v>1622</v>
      </c>
      <c r="H771" s="81"/>
      <c r="I771" s="81" t="s">
        <v>75</v>
      </c>
      <c r="J771" s="80" t="s">
        <v>1623</v>
      </c>
      <c r="K771" s="83">
        <v>0</v>
      </c>
      <c r="L771" s="80"/>
      <c r="M771" s="83">
        <v>0</v>
      </c>
      <c r="N771" s="78"/>
      <c r="O771" s="80"/>
      <c r="P771" s="80"/>
      <c r="Q771" s="80"/>
      <c r="R771" s="80"/>
      <c r="S771" s="80"/>
      <c r="T771" s="80"/>
      <c r="U771" s="80"/>
      <c r="V771" s="80"/>
      <c r="W771" s="80"/>
      <c r="X771" s="80"/>
      <c r="Y771" s="80"/>
      <c r="Z771" s="80"/>
    </row>
    <row r="772" spans="1:26" ht="39.75" customHeight="1">
      <c r="A772" s="78" t="s">
        <v>1378</v>
      </c>
      <c r="B772" s="79" t="s">
        <v>1379</v>
      </c>
      <c r="C772" s="79" t="s">
        <v>1380</v>
      </c>
      <c r="D772" s="78" t="s">
        <v>1381</v>
      </c>
      <c r="E772" s="80" t="s">
        <v>1382</v>
      </c>
      <c r="F772" s="78" t="s">
        <v>1621</v>
      </c>
      <c r="G772" s="80" t="s">
        <v>1622</v>
      </c>
      <c r="H772" s="81"/>
      <c r="I772" s="81" t="s">
        <v>2631</v>
      </c>
      <c r="J772" s="80" t="s">
        <v>1623</v>
      </c>
      <c r="K772" s="83">
        <v>0</v>
      </c>
      <c r="L772" s="80"/>
      <c r="M772" s="83">
        <v>0</v>
      </c>
      <c r="N772" s="78"/>
      <c r="O772" s="80"/>
      <c r="P772" s="80"/>
      <c r="Q772" s="80"/>
      <c r="R772" s="80"/>
      <c r="S772" s="80"/>
      <c r="T772" s="80"/>
      <c r="U772" s="80"/>
      <c r="V772" s="80"/>
      <c r="W772" s="80"/>
      <c r="X772" s="80"/>
      <c r="Y772" s="80"/>
      <c r="Z772" s="80"/>
    </row>
    <row r="773" spans="1:26" ht="39.75" customHeight="1">
      <c r="A773" s="78" t="s">
        <v>1378</v>
      </c>
      <c r="B773" s="79" t="s">
        <v>1379</v>
      </c>
      <c r="C773" s="79" t="s">
        <v>1380</v>
      </c>
      <c r="D773" s="78" t="s">
        <v>1381</v>
      </c>
      <c r="E773" s="80" t="s">
        <v>1382</v>
      </c>
      <c r="F773" s="78" t="s">
        <v>1621</v>
      </c>
      <c r="G773" s="80" t="s">
        <v>1622</v>
      </c>
      <c r="H773" s="81"/>
      <c r="I773" s="81" t="s">
        <v>78</v>
      </c>
      <c r="J773" s="80" t="s">
        <v>1624</v>
      </c>
      <c r="K773" s="83">
        <v>30000000</v>
      </c>
      <c r="L773" s="80" t="s">
        <v>1624</v>
      </c>
      <c r="M773" s="83">
        <v>30000000</v>
      </c>
      <c r="N773" s="119"/>
      <c r="O773" s="108"/>
      <c r="P773" s="80"/>
      <c r="Q773" s="80"/>
      <c r="R773" s="80"/>
      <c r="S773" s="80"/>
      <c r="T773" s="80"/>
      <c r="U773" s="80"/>
      <c r="V773" s="80"/>
      <c r="W773" s="80"/>
      <c r="X773" s="80"/>
      <c r="Y773" s="80"/>
      <c r="Z773" s="80"/>
    </row>
    <row r="774" spans="1:26" ht="39.75" customHeight="1">
      <c r="A774" s="78" t="s">
        <v>1378</v>
      </c>
      <c r="B774" s="79" t="s">
        <v>1379</v>
      </c>
      <c r="C774" s="79" t="s">
        <v>1380</v>
      </c>
      <c r="D774" s="78" t="s">
        <v>1381</v>
      </c>
      <c r="E774" s="80" t="s">
        <v>1382</v>
      </c>
      <c r="F774" s="78" t="s">
        <v>1621</v>
      </c>
      <c r="G774" s="80" t="s">
        <v>1622</v>
      </c>
      <c r="H774" s="81"/>
      <c r="I774" s="81" t="s">
        <v>137</v>
      </c>
      <c r="J774" s="80" t="s">
        <v>1625</v>
      </c>
      <c r="K774" s="105">
        <v>10000000</v>
      </c>
      <c r="L774" s="80" t="s">
        <v>1625</v>
      </c>
      <c r="M774" s="105">
        <v>12000000</v>
      </c>
      <c r="N774" s="80"/>
      <c r="O774" s="80"/>
      <c r="P774" s="80"/>
      <c r="Q774" s="80"/>
      <c r="R774" s="80"/>
      <c r="S774" s="80"/>
      <c r="T774" s="80"/>
      <c r="U774" s="80"/>
      <c r="V774" s="80"/>
      <c r="W774" s="80"/>
      <c r="X774" s="80"/>
      <c r="Y774" s="80"/>
      <c r="Z774" s="80"/>
    </row>
    <row r="775" spans="1:26" ht="39.75" customHeight="1">
      <c r="A775" s="78" t="s">
        <v>1378</v>
      </c>
      <c r="B775" s="79" t="s">
        <v>1379</v>
      </c>
      <c r="C775" s="79" t="s">
        <v>1380</v>
      </c>
      <c r="D775" s="78" t="s">
        <v>1381</v>
      </c>
      <c r="E775" s="80" t="s">
        <v>1382</v>
      </c>
      <c r="F775" s="78" t="s">
        <v>1626</v>
      </c>
      <c r="G775" s="80" t="s">
        <v>1627</v>
      </c>
      <c r="H775" s="81" t="s">
        <v>246</v>
      </c>
      <c r="I775" s="81"/>
      <c r="J775" s="80" t="s">
        <v>1628</v>
      </c>
      <c r="K775" s="83">
        <v>30000000</v>
      </c>
      <c r="L775" s="80" t="s">
        <v>1629</v>
      </c>
      <c r="M775" s="83">
        <f>2*K775*1.1</f>
        <v>66000000.000000007</v>
      </c>
      <c r="N775" s="84"/>
      <c r="O775" s="80"/>
      <c r="P775" s="98"/>
      <c r="Q775" s="80"/>
      <c r="R775" s="80"/>
      <c r="S775" s="80"/>
      <c r="T775" s="80"/>
      <c r="U775" s="80"/>
      <c r="V775" s="80"/>
      <c r="W775" s="80"/>
      <c r="X775" s="80"/>
      <c r="Y775" s="80"/>
      <c r="Z775" s="80"/>
    </row>
    <row r="776" spans="1:26" ht="39.75" customHeight="1">
      <c r="A776" s="78" t="s">
        <v>1378</v>
      </c>
      <c r="B776" s="79" t="s">
        <v>1379</v>
      </c>
      <c r="C776" s="79" t="s">
        <v>1380</v>
      </c>
      <c r="D776" s="78" t="s">
        <v>1381</v>
      </c>
      <c r="E776" s="80" t="s">
        <v>1382</v>
      </c>
      <c r="F776" s="78" t="s">
        <v>1626</v>
      </c>
      <c r="G776" s="80" t="s">
        <v>1627</v>
      </c>
      <c r="H776" s="81" t="s">
        <v>121</v>
      </c>
      <c r="I776" s="81"/>
      <c r="J776" s="80" t="s">
        <v>1631</v>
      </c>
      <c r="K776" s="83">
        <v>0</v>
      </c>
      <c r="L776" s="80" t="s">
        <v>1631</v>
      </c>
      <c r="M776" s="83">
        <v>0</v>
      </c>
      <c r="N776" s="84"/>
      <c r="O776" s="80"/>
      <c r="P776" s="80"/>
      <c r="Q776" s="80"/>
      <c r="R776" s="80"/>
      <c r="S776" s="80"/>
      <c r="T776" s="80"/>
      <c r="U776" s="80"/>
      <c r="V776" s="80"/>
      <c r="W776" s="80"/>
      <c r="X776" s="80"/>
      <c r="Y776" s="80"/>
      <c r="Z776" s="80"/>
    </row>
    <row r="777" spans="1:26" ht="39.75" customHeight="1">
      <c r="A777" s="78" t="s">
        <v>1378</v>
      </c>
      <c r="B777" s="79" t="s">
        <v>1379</v>
      </c>
      <c r="C777" s="79" t="s">
        <v>1380</v>
      </c>
      <c r="D777" s="78" t="s">
        <v>1381</v>
      </c>
      <c r="E777" s="80" t="s">
        <v>1382</v>
      </c>
      <c r="F777" s="78" t="s">
        <v>1633</v>
      </c>
      <c r="G777" s="80" t="s">
        <v>1634</v>
      </c>
      <c r="H777" s="81" t="s">
        <v>75</v>
      </c>
      <c r="I777" s="81"/>
      <c r="J777" s="80" t="s">
        <v>1449</v>
      </c>
      <c r="K777" s="83">
        <v>0</v>
      </c>
      <c r="L777" s="80" t="s">
        <v>1411</v>
      </c>
      <c r="M777" s="83">
        <v>0</v>
      </c>
      <c r="N777" s="102"/>
      <c r="O777" s="80"/>
      <c r="P777" s="80"/>
      <c r="Q777" s="80"/>
      <c r="R777" s="80"/>
      <c r="S777" s="80"/>
      <c r="T777" s="80"/>
      <c r="U777" s="80"/>
      <c r="V777" s="80"/>
      <c r="W777" s="80"/>
      <c r="X777" s="80"/>
      <c r="Y777" s="80"/>
      <c r="Z777" s="80"/>
    </row>
    <row r="778" spans="1:26" ht="39.75" customHeight="1">
      <c r="A778" s="78" t="s">
        <v>1378</v>
      </c>
      <c r="B778" s="79" t="s">
        <v>1379</v>
      </c>
      <c r="C778" s="79" t="s">
        <v>1380</v>
      </c>
      <c r="D778" s="78" t="s">
        <v>1381</v>
      </c>
      <c r="E778" s="80" t="s">
        <v>1382</v>
      </c>
      <c r="F778" s="78" t="s">
        <v>1633</v>
      </c>
      <c r="G778" s="80" t="s">
        <v>1634</v>
      </c>
      <c r="H778" s="81" t="s">
        <v>2559</v>
      </c>
      <c r="I778" s="81"/>
      <c r="J778" s="80" t="s">
        <v>1449</v>
      </c>
      <c r="K778" s="83">
        <v>0</v>
      </c>
      <c r="L778" s="80" t="s">
        <v>1411</v>
      </c>
      <c r="M778" s="83">
        <v>0</v>
      </c>
      <c r="N778" s="102"/>
      <c r="O778" s="80"/>
      <c r="P778" s="80"/>
      <c r="Q778" s="80"/>
      <c r="R778" s="80"/>
      <c r="S778" s="80"/>
      <c r="T778" s="80"/>
      <c r="U778" s="80"/>
      <c r="V778" s="80"/>
      <c r="W778" s="80"/>
      <c r="X778" s="80"/>
      <c r="Y778" s="80"/>
      <c r="Z778" s="80"/>
    </row>
    <row r="779" spans="1:26" ht="39.75" customHeight="1">
      <c r="A779" s="78" t="s">
        <v>1378</v>
      </c>
      <c r="B779" s="79" t="s">
        <v>1379</v>
      </c>
      <c r="C779" s="79" t="s">
        <v>1380</v>
      </c>
      <c r="D779" s="78" t="s">
        <v>1381</v>
      </c>
      <c r="E779" s="80" t="s">
        <v>1382</v>
      </c>
      <c r="F779" s="78" t="s">
        <v>1633</v>
      </c>
      <c r="G779" s="80" t="s">
        <v>1634</v>
      </c>
      <c r="H779" s="81" t="s">
        <v>78</v>
      </c>
      <c r="I779" s="81"/>
      <c r="J779" s="80" t="s">
        <v>1636</v>
      </c>
      <c r="K779" s="83">
        <v>30000000</v>
      </c>
      <c r="L779" s="80" t="s">
        <v>1637</v>
      </c>
      <c r="M779" s="83">
        <v>30000000</v>
      </c>
      <c r="N779" s="119"/>
      <c r="O779" s="108"/>
      <c r="P779" s="80"/>
      <c r="Q779" s="80"/>
      <c r="R779" s="80"/>
      <c r="S779" s="80"/>
      <c r="T779" s="80"/>
      <c r="U779" s="80"/>
      <c r="V779" s="80"/>
      <c r="W779" s="80"/>
      <c r="X779" s="80"/>
      <c r="Y779" s="80"/>
      <c r="Z779" s="80"/>
    </row>
    <row r="780" spans="1:26" ht="39.75" customHeight="1">
      <c r="A780" s="78" t="s">
        <v>1378</v>
      </c>
      <c r="B780" s="79" t="s">
        <v>1379</v>
      </c>
      <c r="C780" s="79" t="s">
        <v>1380</v>
      </c>
      <c r="D780" s="78" t="s">
        <v>1381</v>
      </c>
      <c r="E780" s="80" t="s">
        <v>1382</v>
      </c>
      <c r="F780" s="78" t="s">
        <v>1633</v>
      </c>
      <c r="G780" s="80" t="s">
        <v>1634</v>
      </c>
      <c r="H780" s="81" t="s">
        <v>137</v>
      </c>
      <c r="I780" s="81"/>
      <c r="J780" s="80" t="s">
        <v>1638</v>
      </c>
      <c r="K780" s="105">
        <v>70000000</v>
      </c>
      <c r="L780" s="80" t="s">
        <v>1639</v>
      </c>
      <c r="M780" s="105">
        <v>500000000</v>
      </c>
      <c r="N780" s="80"/>
      <c r="O780" s="80"/>
      <c r="P780" s="80"/>
      <c r="Q780" s="80"/>
      <c r="R780" s="80"/>
      <c r="S780" s="80"/>
      <c r="T780" s="80"/>
      <c r="U780" s="80"/>
      <c r="V780" s="80"/>
      <c r="W780" s="80"/>
      <c r="X780" s="80"/>
      <c r="Y780" s="80"/>
      <c r="Z780" s="80"/>
    </row>
    <row r="781" spans="1:26" ht="39.75" customHeight="1">
      <c r="A781" s="78" t="s">
        <v>1378</v>
      </c>
      <c r="B781" s="79" t="s">
        <v>1379</v>
      </c>
      <c r="C781" s="79" t="s">
        <v>1380</v>
      </c>
      <c r="D781" s="78" t="s">
        <v>1381</v>
      </c>
      <c r="E781" s="80" t="s">
        <v>1382</v>
      </c>
      <c r="F781" s="78" t="s">
        <v>1633</v>
      </c>
      <c r="G781" s="80" t="s">
        <v>1634</v>
      </c>
      <c r="H781" s="123" t="s">
        <v>2600</v>
      </c>
      <c r="I781" s="168"/>
      <c r="J781" s="84" t="s">
        <v>1641</v>
      </c>
      <c r="K781" s="105">
        <v>300000</v>
      </c>
      <c r="L781" s="80" t="s">
        <v>1641</v>
      </c>
      <c r="M781" s="183">
        <v>500000</v>
      </c>
      <c r="N781" s="84"/>
      <c r="O781" s="80"/>
      <c r="P781" s="80"/>
      <c r="Q781" s="80"/>
      <c r="R781" s="80"/>
      <c r="S781" s="80"/>
      <c r="T781" s="80"/>
      <c r="U781" s="80"/>
      <c r="V781" s="80"/>
      <c r="W781" s="80"/>
      <c r="X781" s="80"/>
      <c r="Y781" s="80"/>
      <c r="Z781" s="80"/>
    </row>
    <row r="782" spans="1:26" ht="39.75" customHeight="1">
      <c r="A782" s="78" t="s">
        <v>1378</v>
      </c>
      <c r="B782" s="79" t="s">
        <v>1379</v>
      </c>
      <c r="C782" s="79" t="s">
        <v>1380</v>
      </c>
      <c r="D782" s="78" t="s">
        <v>1381</v>
      </c>
      <c r="E782" s="80" t="s">
        <v>1382</v>
      </c>
      <c r="F782" s="78" t="s">
        <v>1633</v>
      </c>
      <c r="G782" s="80" t="s">
        <v>1634</v>
      </c>
      <c r="H782" s="169" t="s">
        <v>2601</v>
      </c>
      <c r="I782" s="168"/>
      <c r="J782" s="84" t="s">
        <v>1641</v>
      </c>
      <c r="K782" s="105">
        <v>300000</v>
      </c>
      <c r="L782" s="80" t="s">
        <v>1641</v>
      </c>
      <c r="M782" s="183">
        <v>500000</v>
      </c>
      <c r="N782" s="84"/>
      <c r="O782" s="80"/>
      <c r="P782" s="80"/>
      <c r="Q782" s="80"/>
      <c r="R782" s="80"/>
      <c r="S782" s="80"/>
      <c r="T782" s="80"/>
      <c r="U782" s="80"/>
      <c r="V782" s="80"/>
      <c r="W782" s="80"/>
      <c r="X782" s="80"/>
      <c r="Y782" s="80"/>
      <c r="Z782" s="80"/>
    </row>
    <row r="783" spans="1:26" ht="39.75" customHeight="1">
      <c r="A783" s="78" t="s">
        <v>1378</v>
      </c>
      <c r="B783" s="79" t="s">
        <v>1379</v>
      </c>
      <c r="C783" s="79" t="s">
        <v>1380</v>
      </c>
      <c r="D783" s="78" t="s">
        <v>1381</v>
      </c>
      <c r="E783" s="80" t="s">
        <v>1382</v>
      </c>
      <c r="F783" s="78" t="s">
        <v>1633</v>
      </c>
      <c r="G783" s="80" t="s">
        <v>1634</v>
      </c>
      <c r="H783" s="169" t="s">
        <v>2602</v>
      </c>
      <c r="I783" s="168"/>
      <c r="J783" s="84" t="s">
        <v>1641</v>
      </c>
      <c r="K783" s="105">
        <v>300000</v>
      </c>
      <c r="L783" s="80" t="s">
        <v>1641</v>
      </c>
      <c r="M783" s="183">
        <v>500000</v>
      </c>
      <c r="N783" s="84"/>
      <c r="O783" s="80"/>
      <c r="P783" s="80"/>
      <c r="Q783" s="80"/>
      <c r="R783" s="80"/>
      <c r="S783" s="80"/>
      <c r="T783" s="80"/>
      <c r="U783" s="80"/>
      <c r="V783" s="80"/>
      <c r="W783" s="80"/>
      <c r="X783" s="80"/>
      <c r="Y783" s="80"/>
      <c r="Z783" s="80"/>
    </row>
    <row r="784" spans="1:26" ht="39.75" customHeight="1">
      <c r="A784" s="78" t="s">
        <v>1378</v>
      </c>
      <c r="B784" s="79" t="s">
        <v>1379</v>
      </c>
      <c r="C784" s="79" t="s">
        <v>1380</v>
      </c>
      <c r="D784" s="78" t="s">
        <v>1381</v>
      </c>
      <c r="E784" s="80" t="s">
        <v>1382</v>
      </c>
      <c r="F784" s="78" t="s">
        <v>1633</v>
      </c>
      <c r="G784" s="80" t="s">
        <v>1634</v>
      </c>
      <c r="H784" s="81" t="s">
        <v>328</v>
      </c>
      <c r="I784" s="81"/>
      <c r="J784" s="80" t="s">
        <v>1642</v>
      </c>
      <c r="K784" s="83">
        <v>5000000</v>
      </c>
      <c r="L784" s="80" t="s">
        <v>1642</v>
      </c>
      <c r="M784" s="83">
        <v>5000000</v>
      </c>
      <c r="N784" s="80"/>
      <c r="O784" s="80"/>
      <c r="P784" s="80"/>
      <c r="Q784" s="80"/>
      <c r="R784" s="80"/>
      <c r="S784" s="80"/>
      <c r="T784" s="80"/>
      <c r="U784" s="80"/>
      <c r="V784" s="80"/>
      <c r="W784" s="80"/>
      <c r="X784" s="80"/>
      <c r="Y784" s="80"/>
      <c r="Z784" s="80"/>
    </row>
    <row r="785" spans="1:26" ht="39.75" customHeight="1">
      <c r="A785" s="78" t="s">
        <v>1378</v>
      </c>
      <c r="B785" s="79" t="s">
        <v>1379</v>
      </c>
      <c r="C785" s="79" t="s">
        <v>1380</v>
      </c>
      <c r="D785" s="78" t="s">
        <v>1381</v>
      </c>
      <c r="E785" s="80" t="s">
        <v>1382</v>
      </c>
      <c r="F785" s="78" t="s">
        <v>1633</v>
      </c>
      <c r="G785" s="80" t="s">
        <v>1634</v>
      </c>
      <c r="H785" s="81"/>
      <c r="I785" s="81" t="s">
        <v>121</v>
      </c>
      <c r="J785" s="80" t="s">
        <v>1643</v>
      </c>
      <c r="K785" s="83">
        <v>0</v>
      </c>
      <c r="L785" s="80" t="s">
        <v>1643</v>
      </c>
      <c r="M785" s="83">
        <v>0</v>
      </c>
      <c r="N785" s="80"/>
      <c r="O785" s="80"/>
      <c r="P785" s="80"/>
      <c r="Q785" s="80"/>
      <c r="R785" s="80"/>
      <c r="S785" s="80"/>
      <c r="T785" s="80"/>
      <c r="U785" s="80"/>
      <c r="V785" s="80"/>
      <c r="W785" s="80"/>
      <c r="X785" s="80"/>
      <c r="Y785" s="80"/>
      <c r="Z785" s="80"/>
    </row>
    <row r="786" spans="1:26" ht="39.75" customHeight="1">
      <c r="A786" s="78" t="s">
        <v>1378</v>
      </c>
      <c r="B786" s="79" t="s">
        <v>1379</v>
      </c>
      <c r="C786" s="79" t="s">
        <v>1380</v>
      </c>
      <c r="D786" s="78" t="s">
        <v>1381</v>
      </c>
      <c r="E786" s="80" t="s">
        <v>1382</v>
      </c>
      <c r="F786" s="78" t="s">
        <v>1633</v>
      </c>
      <c r="G786" s="80" t="s">
        <v>1634</v>
      </c>
      <c r="H786" s="81"/>
      <c r="I786" s="81" t="s">
        <v>120</v>
      </c>
      <c r="J786" s="164" t="s">
        <v>1645</v>
      </c>
      <c r="K786" s="105">
        <v>44693434.799999997</v>
      </c>
      <c r="L786" s="164" t="s">
        <v>1645</v>
      </c>
      <c r="M786" s="105">
        <v>55866793.5</v>
      </c>
      <c r="N786" s="80"/>
      <c r="O786" s="80"/>
      <c r="P786" s="80"/>
      <c r="Q786" s="80"/>
      <c r="R786" s="80"/>
      <c r="S786" s="80"/>
      <c r="T786" s="80"/>
      <c r="U786" s="80"/>
      <c r="V786" s="80"/>
      <c r="W786" s="80"/>
      <c r="X786" s="80"/>
      <c r="Y786" s="80"/>
      <c r="Z786" s="80"/>
    </row>
    <row r="787" spans="1:26" ht="39.75" customHeight="1">
      <c r="A787" s="78" t="s">
        <v>1378</v>
      </c>
      <c r="B787" s="79" t="s">
        <v>1379</v>
      </c>
      <c r="C787" s="79" t="s">
        <v>1380</v>
      </c>
      <c r="D787" s="78" t="s">
        <v>1381</v>
      </c>
      <c r="E787" s="80" t="s">
        <v>1382</v>
      </c>
      <c r="F787" s="78" t="s">
        <v>1633</v>
      </c>
      <c r="G787" s="80" t="s">
        <v>1634</v>
      </c>
      <c r="H787" s="81"/>
      <c r="I787" s="81" t="s">
        <v>246</v>
      </c>
      <c r="J787" s="80" t="s">
        <v>1646</v>
      </c>
      <c r="K787" s="83">
        <v>0</v>
      </c>
      <c r="L787" s="80" t="s">
        <v>1646</v>
      </c>
      <c r="M787" s="83">
        <v>0</v>
      </c>
      <c r="N787" s="84"/>
      <c r="O787" s="80"/>
      <c r="P787" s="98"/>
      <c r="Q787" s="80"/>
      <c r="R787" s="80"/>
      <c r="S787" s="80"/>
      <c r="T787" s="80"/>
      <c r="U787" s="80"/>
      <c r="V787" s="80"/>
      <c r="W787" s="80"/>
      <c r="X787" s="80"/>
      <c r="Y787" s="80"/>
      <c r="Z787" s="80"/>
    </row>
    <row r="788" spans="1:26" ht="39.75" customHeight="1">
      <c r="A788" s="78" t="s">
        <v>1378</v>
      </c>
      <c r="B788" s="79" t="s">
        <v>1379</v>
      </c>
      <c r="C788" s="79" t="s">
        <v>1380</v>
      </c>
      <c r="D788" s="78" t="s">
        <v>1381</v>
      </c>
      <c r="E788" s="80" t="s">
        <v>1382</v>
      </c>
      <c r="F788" s="78" t="s">
        <v>1647</v>
      </c>
      <c r="G788" s="80" t="s">
        <v>1648</v>
      </c>
      <c r="H788" s="81" t="s">
        <v>438</v>
      </c>
      <c r="I788" s="81"/>
      <c r="J788" s="80"/>
      <c r="K788" s="83">
        <v>0</v>
      </c>
      <c r="L788" s="80" t="s">
        <v>1649</v>
      </c>
      <c r="M788" s="83">
        <v>0</v>
      </c>
      <c r="N788" s="84"/>
      <c r="O788" s="80"/>
      <c r="P788" s="80"/>
      <c r="Q788" s="80"/>
      <c r="R788" s="80"/>
      <c r="S788" s="80"/>
      <c r="T788" s="80"/>
      <c r="U788" s="80"/>
      <c r="V788" s="80"/>
      <c r="W788" s="80"/>
      <c r="X788" s="80"/>
      <c r="Y788" s="80"/>
      <c r="Z788" s="80"/>
    </row>
    <row r="789" spans="1:26" ht="39.75" customHeight="1">
      <c r="A789" s="78" t="s">
        <v>1378</v>
      </c>
      <c r="B789" s="79" t="s">
        <v>1379</v>
      </c>
      <c r="C789" s="79" t="s">
        <v>1380</v>
      </c>
      <c r="D789" s="78" t="s">
        <v>1381</v>
      </c>
      <c r="E789" s="80" t="s">
        <v>1382</v>
      </c>
      <c r="F789" s="78" t="s">
        <v>1651</v>
      </c>
      <c r="G789" s="80" t="s">
        <v>1652</v>
      </c>
      <c r="H789" s="81" t="s">
        <v>75</v>
      </c>
      <c r="I789" s="81"/>
      <c r="J789" s="187" t="s">
        <v>1653</v>
      </c>
      <c r="K789" s="83">
        <v>15000000000</v>
      </c>
      <c r="L789" s="80"/>
      <c r="M789" s="83">
        <v>0</v>
      </c>
      <c r="N789" s="102"/>
      <c r="O789" s="80"/>
      <c r="P789" s="80"/>
      <c r="Q789" s="80"/>
      <c r="R789" s="80"/>
      <c r="S789" s="80"/>
      <c r="T789" s="80"/>
      <c r="U789" s="80"/>
      <c r="V789" s="80"/>
      <c r="W789" s="80"/>
      <c r="X789" s="80"/>
      <c r="Y789" s="80"/>
      <c r="Z789" s="80"/>
    </row>
    <row r="790" spans="1:26" ht="39.75" customHeight="1">
      <c r="A790" s="78" t="s">
        <v>1378</v>
      </c>
      <c r="B790" s="79" t="s">
        <v>1379</v>
      </c>
      <c r="C790" s="79" t="s">
        <v>1380</v>
      </c>
      <c r="D790" s="78" t="s">
        <v>1381</v>
      </c>
      <c r="E790" s="80" t="s">
        <v>1382</v>
      </c>
      <c r="F790" s="78" t="s">
        <v>1651</v>
      </c>
      <c r="G790" s="80" t="s">
        <v>1652</v>
      </c>
      <c r="H790" s="81" t="s">
        <v>2559</v>
      </c>
      <c r="I790" s="81"/>
      <c r="J790" s="187" t="s">
        <v>1653</v>
      </c>
      <c r="K790" s="83">
        <v>15000000000</v>
      </c>
      <c r="L790" s="80"/>
      <c r="M790" s="83">
        <v>0</v>
      </c>
      <c r="N790" s="102"/>
      <c r="O790" s="80"/>
      <c r="P790" s="80"/>
      <c r="Q790" s="80"/>
      <c r="R790" s="80"/>
      <c r="S790" s="80"/>
      <c r="T790" s="80"/>
      <c r="U790" s="80"/>
      <c r="V790" s="80"/>
      <c r="W790" s="80"/>
      <c r="X790" s="80"/>
      <c r="Y790" s="80"/>
      <c r="Z790" s="80"/>
    </row>
    <row r="791" spans="1:26" ht="39.75" customHeight="1">
      <c r="A791" s="78" t="s">
        <v>1378</v>
      </c>
      <c r="B791" s="79" t="s">
        <v>1379</v>
      </c>
      <c r="C791" s="79" t="s">
        <v>1380</v>
      </c>
      <c r="D791" s="78" t="s">
        <v>1381</v>
      </c>
      <c r="E791" s="80" t="s">
        <v>1382</v>
      </c>
      <c r="F791" s="78" t="s">
        <v>1651</v>
      </c>
      <c r="G791" s="80" t="s">
        <v>1652</v>
      </c>
      <c r="H791" s="81" t="s">
        <v>328</v>
      </c>
      <c r="I791" s="81"/>
      <c r="J791" s="80" t="s">
        <v>1654</v>
      </c>
      <c r="K791" s="83">
        <v>5000000</v>
      </c>
      <c r="L791" s="80" t="s">
        <v>1655</v>
      </c>
      <c r="M791" s="83">
        <v>5000000</v>
      </c>
      <c r="N791" s="84"/>
      <c r="O791" s="80"/>
      <c r="P791" s="80"/>
      <c r="Q791" s="80"/>
      <c r="R791" s="80"/>
      <c r="S791" s="80"/>
      <c r="T791" s="80"/>
      <c r="U791" s="80"/>
      <c r="V791" s="80"/>
      <c r="W791" s="80"/>
      <c r="X791" s="80"/>
      <c r="Y791" s="80"/>
      <c r="Z791" s="80"/>
    </row>
    <row r="792" spans="1:26" ht="39.75" customHeight="1">
      <c r="A792" s="78" t="s">
        <v>1378</v>
      </c>
      <c r="B792" s="79" t="s">
        <v>1379</v>
      </c>
      <c r="C792" s="79" t="s">
        <v>1380</v>
      </c>
      <c r="D792" s="78" t="s">
        <v>1381</v>
      </c>
      <c r="E792" s="80" t="s">
        <v>1382</v>
      </c>
      <c r="F792" s="78" t="s">
        <v>1651</v>
      </c>
      <c r="G792" s="80" t="s">
        <v>1652</v>
      </c>
      <c r="H792" s="81" t="s">
        <v>1656</v>
      </c>
      <c r="I792" s="81"/>
      <c r="J792" s="80" t="s">
        <v>1657</v>
      </c>
      <c r="K792" s="105">
        <v>20000000</v>
      </c>
      <c r="L792" s="80" t="s">
        <v>1658</v>
      </c>
      <c r="M792" s="105">
        <v>300000000</v>
      </c>
      <c r="N792" s="80"/>
      <c r="O792" s="80"/>
      <c r="P792" s="80"/>
      <c r="Q792" s="80"/>
      <c r="R792" s="80"/>
      <c r="S792" s="80"/>
      <c r="T792" s="80"/>
      <c r="U792" s="80"/>
      <c r="V792" s="80"/>
      <c r="W792" s="80"/>
      <c r="X792" s="80"/>
      <c r="Y792" s="80"/>
      <c r="Z792" s="80"/>
    </row>
    <row r="793" spans="1:26" ht="39.75" customHeight="1">
      <c r="A793" s="78" t="s">
        <v>1378</v>
      </c>
      <c r="B793" s="79" t="s">
        <v>1379</v>
      </c>
      <c r="C793" s="79" t="s">
        <v>1380</v>
      </c>
      <c r="D793" s="78" t="s">
        <v>1381</v>
      </c>
      <c r="E793" s="80" t="s">
        <v>1382</v>
      </c>
      <c r="F793" s="78" t="s">
        <v>1651</v>
      </c>
      <c r="G793" s="80" t="s">
        <v>1652</v>
      </c>
      <c r="H793" s="81" t="s">
        <v>78</v>
      </c>
      <c r="I793" s="81"/>
      <c r="J793" s="80" t="s">
        <v>1660</v>
      </c>
      <c r="K793" s="83">
        <v>15000000</v>
      </c>
      <c r="L793" s="80" t="s">
        <v>1661</v>
      </c>
      <c r="M793" s="83">
        <v>150000000</v>
      </c>
      <c r="N793" s="119"/>
      <c r="O793" s="80"/>
      <c r="P793" s="80"/>
      <c r="Q793" s="80"/>
      <c r="R793" s="80"/>
      <c r="S793" s="80"/>
      <c r="T793" s="80"/>
      <c r="U793" s="80"/>
      <c r="V793" s="80"/>
      <c r="W793" s="80"/>
      <c r="X793" s="80"/>
      <c r="Y793" s="80"/>
      <c r="Z793" s="80"/>
    </row>
    <row r="794" spans="1:26" ht="78.75" customHeight="1">
      <c r="A794" s="78" t="s">
        <v>1378</v>
      </c>
      <c r="B794" s="79" t="s">
        <v>1379</v>
      </c>
      <c r="C794" s="79" t="s">
        <v>1380</v>
      </c>
      <c r="D794" s="78" t="s">
        <v>1381</v>
      </c>
      <c r="E794" s="80" t="s">
        <v>1382</v>
      </c>
      <c r="F794" s="78" t="s">
        <v>1651</v>
      </c>
      <c r="G794" s="80" t="s">
        <v>1652</v>
      </c>
      <c r="H794" s="81"/>
      <c r="I794" s="81" t="s">
        <v>2628</v>
      </c>
      <c r="J794" s="184" t="s">
        <v>1430</v>
      </c>
      <c r="K794" s="98">
        <v>4000000</v>
      </c>
      <c r="L794" s="80" t="s">
        <v>1431</v>
      </c>
      <c r="M794" s="99">
        <v>4000000</v>
      </c>
      <c r="N794" s="80" t="s">
        <v>2635</v>
      </c>
      <c r="O794" s="80" t="s">
        <v>2571</v>
      </c>
      <c r="P794" s="105" t="s">
        <v>2633</v>
      </c>
      <c r="Q794" s="80" t="s">
        <v>2635</v>
      </c>
      <c r="R794" s="80" t="s">
        <v>2571</v>
      </c>
      <c r="S794" s="105" t="s">
        <v>2633</v>
      </c>
      <c r="T794" s="80"/>
      <c r="U794" s="80"/>
      <c r="V794" s="80"/>
      <c r="W794" s="80"/>
      <c r="X794" s="80"/>
      <c r="Y794" s="80"/>
      <c r="Z794" s="80"/>
    </row>
    <row r="795" spans="1:26" ht="39.75" customHeight="1">
      <c r="A795" s="78" t="s">
        <v>1378</v>
      </c>
      <c r="B795" s="79" t="s">
        <v>1379</v>
      </c>
      <c r="C795" s="79" t="s">
        <v>1380</v>
      </c>
      <c r="D795" s="78" t="s">
        <v>1381</v>
      </c>
      <c r="E795" s="80" t="s">
        <v>1382</v>
      </c>
      <c r="F795" s="78" t="s">
        <v>1668</v>
      </c>
      <c r="G795" s="80" t="s">
        <v>1669</v>
      </c>
      <c r="H795" s="81" t="s">
        <v>121</v>
      </c>
      <c r="I795" s="81"/>
      <c r="J795" s="80" t="s">
        <v>1670</v>
      </c>
      <c r="K795" s="83">
        <f>+PRODUCT(3422269,2)</f>
        <v>6844538</v>
      </c>
      <c r="L795" s="80" t="s">
        <v>1671</v>
      </c>
      <c r="M795" s="83">
        <v>7049874.1400000006</v>
      </c>
      <c r="N795" s="84"/>
      <c r="O795" s="80"/>
      <c r="P795" s="80"/>
      <c r="Q795" s="80"/>
      <c r="R795" s="80"/>
      <c r="S795" s="80"/>
      <c r="T795" s="80"/>
      <c r="U795" s="80"/>
      <c r="V795" s="80"/>
      <c r="W795" s="80"/>
      <c r="X795" s="80"/>
      <c r="Y795" s="80"/>
      <c r="Z795" s="80"/>
    </row>
    <row r="796" spans="1:26" ht="39.75" customHeight="1">
      <c r="A796" s="78" t="s">
        <v>1378</v>
      </c>
      <c r="B796" s="79" t="s">
        <v>1379</v>
      </c>
      <c r="C796" s="79" t="s">
        <v>1380</v>
      </c>
      <c r="D796" s="78" t="s">
        <v>1381</v>
      </c>
      <c r="E796" s="80" t="s">
        <v>1382</v>
      </c>
      <c r="F796" s="179" t="s">
        <v>1672</v>
      </c>
      <c r="G796" s="157" t="s">
        <v>1673</v>
      </c>
      <c r="H796" s="81" t="s">
        <v>75</v>
      </c>
      <c r="I796" s="81"/>
      <c r="J796" s="80" t="s">
        <v>1449</v>
      </c>
      <c r="K796" s="83">
        <v>0</v>
      </c>
      <c r="L796" s="80"/>
      <c r="M796" s="83">
        <v>0</v>
      </c>
      <c r="N796" s="102"/>
      <c r="O796" s="80"/>
      <c r="P796" s="80"/>
      <c r="Q796" s="80"/>
      <c r="R796" s="80"/>
      <c r="S796" s="80"/>
      <c r="T796" s="80"/>
      <c r="U796" s="80"/>
      <c r="V796" s="80"/>
      <c r="W796" s="80"/>
      <c r="X796" s="80"/>
      <c r="Y796" s="80"/>
      <c r="Z796" s="80"/>
    </row>
    <row r="797" spans="1:26" ht="39.75" customHeight="1">
      <c r="A797" s="78" t="s">
        <v>1378</v>
      </c>
      <c r="B797" s="79" t="s">
        <v>1379</v>
      </c>
      <c r="C797" s="79" t="s">
        <v>1380</v>
      </c>
      <c r="D797" s="78" t="s">
        <v>1381</v>
      </c>
      <c r="E797" s="80" t="s">
        <v>1382</v>
      </c>
      <c r="F797" s="179" t="s">
        <v>1672</v>
      </c>
      <c r="G797" s="157" t="s">
        <v>1673</v>
      </c>
      <c r="H797" s="81" t="s">
        <v>2559</v>
      </c>
      <c r="I797" s="81"/>
      <c r="J797" s="80"/>
      <c r="K797" s="83">
        <v>0</v>
      </c>
      <c r="L797" s="80"/>
      <c r="M797" s="83">
        <v>0</v>
      </c>
      <c r="N797" s="80"/>
      <c r="O797" s="80"/>
      <c r="P797" s="80"/>
      <c r="Q797" s="80"/>
      <c r="R797" s="80"/>
      <c r="S797" s="80"/>
      <c r="T797" s="80"/>
      <c r="U797" s="80"/>
      <c r="V797" s="80"/>
      <c r="W797" s="80"/>
      <c r="X797" s="80"/>
      <c r="Y797" s="80"/>
      <c r="Z797" s="80"/>
    </row>
    <row r="798" spans="1:26" ht="39.75" customHeight="1">
      <c r="A798" s="78" t="s">
        <v>1378</v>
      </c>
      <c r="B798" s="79" t="s">
        <v>1379</v>
      </c>
      <c r="C798" s="79" t="s">
        <v>1380</v>
      </c>
      <c r="D798" s="78" t="s">
        <v>1381</v>
      </c>
      <c r="E798" s="80" t="s">
        <v>1382</v>
      </c>
      <c r="F798" s="78" t="s">
        <v>1675</v>
      </c>
      <c r="G798" s="80" t="s">
        <v>1676</v>
      </c>
      <c r="H798" s="81" t="s">
        <v>121</v>
      </c>
      <c r="I798" s="81"/>
      <c r="J798" s="80" t="s">
        <v>1677</v>
      </c>
      <c r="K798" s="83">
        <v>0</v>
      </c>
      <c r="L798" s="80" t="s">
        <v>1677</v>
      </c>
      <c r="M798" s="83">
        <v>0</v>
      </c>
      <c r="N798" s="84"/>
      <c r="O798" s="80"/>
      <c r="P798" s="80"/>
      <c r="Q798" s="80"/>
      <c r="R798" s="80"/>
      <c r="S798" s="80"/>
      <c r="T798" s="80"/>
      <c r="U798" s="80"/>
      <c r="V798" s="80"/>
      <c r="W798" s="80"/>
      <c r="X798" s="80"/>
      <c r="Y798" s="80"/>
      <c r="Z798" s="80"/>
    </row>
    <row r="799" spans="1:26" ht="39.75" customHeight="1">
      <c r="A799" s="78" t="s">
        <v>1378</v>
      </c>
      <c r="B799" s="79" t="s">
        <v>1379</v>
      </c>
      <c r="C799" s="79" t="s">
        <v>1380</v>
      </c>
      <c r="D799" s="78" t="s">
        <v>1381</v>
      </c>
      <c r="E799" s="80" t="s">
        <v>1382</v>
      </c>
      <c r="F799" s="78" t="s">
        <v>1675</v>
      </c>
      <c r="G799" s="80" t="s">
        <v>1676</v>
      </c>
      <c r="H799" s="81" t="s">
        <v>120</v>
      </c>
      <c r="I799" s="81"/>
      <c r="J799" s="80" t="s">
        <v>1679</v>
      </c>
      <c r="K799" s="83">
        <v>10000000</v>
      </c>
      <c r="L799" s="80" t="s">
        <v>1680</v>
      </c>
      <c r="M799" s="83">
        <v>15000000</v>
      </c>
      <c r="N799" s="80"/>
      <c r="O799" s="80"/>
      <c r="P799" s="80"/>
      <c r="Q799" s="80"/>
      <c r="R799" s="80"/>
      <c r="S799" s="80"/>
      <c r="T799" s="80"/>
      <c r="U799" s="80"/>
      <c r="V799" s="80"/>
      <c r="W799" s="80"/>
      <c r="X799" s="80"/>
      <c r="Y799" s="80"/>
      <c r="Z799" s="80"/>
    </row>
    <row r="800" spans="1:26" ht="39.75" customHeight="1">
      <c r="A800" s="78" t="s">
        <v>1378</v>
      </c>
      <c r="B800" s="79" t="s">
        <v>1379</v>
      </c>
      <c r="C800" s="79" t="s">
        <v>1380</v>
      </c>
      <c r="D800" s="78" t="s">
        <v>1381</v>
      </c>
      <c r="E800" s="80" t="s">
        <v>1382</v>
      </c>
      <c r="F800" s="78" t="s">
        <v>1675</v>
      </c>
      <c r="G800" s="80" t="s">
        <v>1676</v>
      </c>
      <c r="H800" s="81" t="s">
        <v>246</v>
      </c>
      <c r="I800" s="81"/>
      <c r="J800" s="80" t="s">
        <v>1681</v>
      </c>
      <c r="K800" s="83">
        <v>0</v>
      </c>
      <c r="L800" s="80" t="s">
        <v>1681</v>
      </c>
      <c r="M800" s="83">
        <v>0</v>
      </c>
      <c r="N800" s="121"/>
      <c r="O800" s="109"/>
      <c r="P800" s="172"/>
      <c r="Q800" s="80"/>
      <c r="R800" s="80"/>
      <c r="S800" s="80"/>
      <c r="T800" s="80"/>
      <c r="U800" s="80"/>
      <c r="V800" s="80"/>
      <c r="W800" s="80"/>
      <c r="X800" s="80"/>
      <c r="Y800" s="80"/>
      <c r="Z800" s="80"/>
    </row>
    <row r="801" spans="1:26" ht="39.75" customHeight="1">
      <c r="A801" s="78" t="s">
        <v>1378</v>
      </c>
      <c r="B801" s="79" t="s">
        <v>1379</v>
      </c>
      <c r="C801" s="79" t="s">
        <v>1380</v>
      </c>
      <c r="D801" s="78" t="s">
        <v>1381</v>
      </c>
      <c r="E801" s="80" t="s">
        <v>1382</v>
      </c>
      <c r="F801" s="78" t="s">
        <v>1683</v>
      </c>
      <c r="G801" s="80" t="s">
        <v>1684</v>
      </c>
      <c r="H801" s="81" t="s">
        <v>75</v>
      </c>
      <c r="I801" s="81"/>
      <c r="J801" s="80" t="s">
        <v>1685</v>
      </c>
      <c r="K801" s="83">
        <v>50000000</v>
      </c>
      <c r="L801" s="80" t="s">
        <v>1686</v>
      </c>
      <c r="M801" s="83">
        <v>50000000</v>
      </c>
      <c r="N801" s="84"/>
      <c r="O801" s="80"/>
      <c r="P801" s="80"/>
      <c r="Q801" s="80"/>
      <c r="R801" s="80"/>
      <c r="S801" s="80"/>
      <c r="T801" s="80"/>
      <c r="U801" s="80"/>
      <c r="V801" s="80"/>
      <c r="W801" s="80"/>
      <c r="X801" s="80"/>
      <c r="Y801" s="80"/>
      <c r="Z801" s="80"/>
    </row>
    <row r="802" spans="1:26" ht="39.75" customHeight="1">
      <c r="A802" s="78" t="s">
        <v>1378</v>
      </c>
      <c r="B802" s="79" t="s">
        <v>1379</v>
      </c>
      <c r="C802" s="79" t="s">
        <v>1688</v>
      </c>
      <c r="D802" s="78" t="s">
        <v>1689</v>
      </c>
      <c r="E802" s="80" t="s">
        <v>1690</v>
      </c>
      <c r="F802" s="78" t="s">
        <v>1691</v>
      </c>
      <c r="G802" s="80" t="s">
        <v>1692</v>
      </c>
      <c r="H802" s="81" t="s">
        <v>241</v>
      </c>
      <c r="I802" s="81"/>
      <c r="J802" s="80" t="s">
        <v>778</v>
      </c>
      <c r="K802" s="83">
        <v>5000000</v>
      </c>
      <c r="L802" s="188" t="s">
        <v>778</v>
      </c>
      <c r="M802" s="83">
        <v>5000000</v>
      </c>
      <c r="N802" s="189"/>
      <c r="O802" s="188"/>
      <c r="P802" s="80"/>
      <c r="Q802" s="80"/>
      <c r="R802" s="80"/>
      <c r="S802" s="80"/>
      <c r="T802" s="80"/>
      <c r="U802" s="80"/>
      <c r="V802" s="80"/>
      <c r="W802" s="80"/>
      <c r="X802" s="80"/>
      <c r="Y802" s="80"/>
      <c r="Z802" s="80"/>
    </row>
    <row r="803" spans="1:26" ht="39.75" customHeight="1">
      <c r="A803" s="78" t="s">
        <v>1378</v>
      </c>
      <c r="B803" s="79" t="s">
        <v>1379</v>
      </c>
      <c r="C803" s="79" t="s">
        <v>1688</v>
      </c>
      <c r="D803" s="78" t="s">
        <v>1689</v>
      </c>
      <c r="E803" s="80" t="s">
        <v>1690</v>
      </c>
      <c r="F803" s="78" t="s">
        <v>1691</v>
      </c>
      <c r="G803" s="80" t="s">
        <v>1692</v>
      </c>
      <c r="H803" s="80" t="s">
        <v>2558</v>
      </c>
      <c r="I803" s="168"/>
      <c r="J803" s="84" t="s">
        <v>1693</v>
      </c>
      <c r="K803" s="98">
        <v>5000000</v>
      </c>
      <c r="L803" s="80" t="s">
        <v>1693</v>
      </c>
      <c r="M803" s="99">
        <v>5000000</v>
      </c>
      <c r="N803" s="189"/>
      <c r="O803" s="80"/>
      <c r="P803" s="80"/>
      <c r="Q803" s="80"/>
      <c r="R803" s="80"/>
      <c r="S803" s="80"/>
      <c r="T803" s="80"/>
      <c r="U803" s="80"/>
      <c r="V803" s="80"/>
      <c r="W803" s="80"/>
      <c r="X803" s="80"/>
      <c r="Y803" s="80"/>
      <c r="Z803" s="80"/>
    </row>
    <row r="804" spans="1:26" ht="39.75" customHeight="1">
      <c r="A804" s="78" t="s">
        <v>1378</v>
      </c>
      <c r="B804" s="79" t="s">
        <v>1379</v>
      </c>
      <c r="C804" s="79" t="s">
        <v>1688</v>
      </c>
      <c r="D804" s="78" t="s">
        <v>1689</v>
      </c>
      <c r="E804" s="80" t="s">
        <v>1690</v>
      </c>
      <c r="F804" s="78" t="s">
        <v>1691</v>
      </c>
      <c r="G804" s="80" t="s">
        <v>1692</v>
      </c>
      <c r="H804" s="81" t="s">
        <v>2559</v>
      </c>
      <c r="I804" s="168"/>
      <c r="J804" s="84" t="s">
        <v>1693</v>
      </c>
      <c r="K804" s="98">
        <v>5000000</v>
      </c>
      <c r="L804" s="80" t="s">
        <v>1693</v>
      </c>
      <c r="M804" s="99">
        <v>5000000</v>
      </c>
      <c r="N804" s="189"/>
      <c r="O804" s="80"/>
      <c r="P804" s="80"/>
      <c r="Q804" s="80"/>
      <c r="R804" s="80"/>
      <c r="S804" s="80"/>
      <c r="T804" s="80"/>
      <c r="U804" s="80"/>
      <c r="V804" s="80"/>
      <c r="W804" s="80"/>
      <c r="X804" s="80"/>
      <c r="Y804" s="80"/>
      <c r="Z804" s="80"/>
    </row>
    <row r="805" spans="1:26" ht="39.75" customHeight="1">
      <c r="A805" s="78" t="s">
        <v>1378</v>
      </c>
      <c r="B805" s="79" t="s">
        <v>1379</v>
      </c>
      <c r="C805" s="79" t="s">
        <v>1688</v>
      </c>
      <c r="D805" s="78" t="s">
        <v>1689</v>
      </c>
      <c r="E805" s="80" t="s">
        <v>1690</v>
      </c>
      <c r="F805" s="78" t="s">
        <v>1691</v>
      </c>
      <c r="G805" s="80" t="s">
        <v>1692</v>
      </c>
      <c r="H805" s="80" t="s">
        <v>2600</v>
      </c>
      <c r="I805" s="168"/>
      <c r="J805" s="84" t="s">
        <v>1694</v>
      </c>
      <c r="K805" s="105">
        <v>3000000</v>
      </c>
      <c r="L805" s="80" t="s">
        <v>1695</v>
      </c>
      <c r="M805" s="183">
        <v>4000000</v>
      </c>
      <c r="N805" s="189"/>
      <c r="O805" s="80"/>
      <c r="P805" s="80"/>
      <c r="Q805" s="80"/>
      <c r="R805" s="80"/>
      <c r="S805" s="80"/>
      <c r="T805" s="80"/>
      <c r="U805" s="80"/>
      <c r="V805" s="80"/>
      <c r="W805" s="80"/>
      <c r="X805" s="80"/>
      <c r="Y805" s="80"/>
      <c r="Z805" s="80"/>
    </row>
    <row r="806" spans="1:26" ht="39.75" customHeight="1">
      <c r="A806" s="78" t="s">
        <v>1378</v>
      </c>
      <c r="B806" s="79" t="s">
        <v>1379</v>
      </c>
      <c r="C806" s="79" t="s">
        <v>1688</v>
      </c>
      <c r="D806" s="78" t="s">
        <v>1689</v>
      </c>
      <c r="E806" s="80" t="s">
        <v>1690</v>
      </c>
      <c r="F806" s="78" t="s">
        <v>1691</v>
      </c>
      <c r="G806" s="80" t="s">
        <v>1692</v>
      </c>
      <c r="H806" s="81" t="s">
        <v>2601</v>
      </c>
      <c r="I806" s="168"/>
      <c r="J806" s="84" t="s">
        <v>1694</v>
      </c>
      <c r="K806" s="105">
        <v>3000000</v>
      </c>
      <c r="L806" s="80" t="s">
        <v>1695</v>
      </c>
      <c r="M806" s="183">
        <v>4000000</v>
      </c>
      <c r="N806" s="189"/>
      <c r="O806" s="80"/>
      <c r="P806" s="80"/>
      <c r="Q806" s="80"/>
      <c r="R806" s="80"/>
      <c r="S806" s="80"/>
      <c r="T806" s="80"/>
      <c r="U806" s="80"/>
      <c r="V806" s="80"/>
      <c r="W806" s="80"/>
      <c r="X806" s="80"/>
      <c r="Y806" s="80"/>
      <c r="Z806" s="80"/>
    </row>
    <row r="807" spans="1:26" ht="39.75" customHeight="1">
      <c r="A807" s="78" t="s">
        <v>1378</v>
      </c>
      <c r="B807" s="79" t="s">
        <v>1379</v>
      </c>
      <c r="C807" s="79" t="s">
        <v>1688</v>
      </c>
      <c r="D807" s="78" t="s">
        <v>1689</v>
      </c>
      <c r="E807" s="80" t="s">
        <v>1690</v>
      </c>
      <c r="F807" s="78" t="s">
        <v>1691</v>
      </c>
      <c r="G807" s="80" t="s">
        <v>1692</v>
      </c>
      <c r="H807" s="81" t="s">
        <v>2602</v>
      </c>
      <c r="I807" s="168"/>
      <c r="J807" s="84" t="s">
        <v>1694</v>
      </c>
      <c r="K807" s="105">
        <v>3000000</v>
      </c>
      <c r="L807" s="80" t="s">
        <v>1695</v>
      </c>
      <c r="M807" s="183">
        <v>4000000</v>
      </c>
      <c r="N807" s="189"/>
      <c r="O807" s="80"/>
      <c r="P807" s="80"/>
      <c r="Q807" s="80"/>
      <c r="R807" s="80"/>
      <c r="S807" s="80"/>
      <c r="T807" s="80"/>
      <c r="U807" s="80"/>
      <c r="V807" s="80"/>
      <c r="W807" s="80"/>
      <c r="X807" s="80"/>
      <c r="Y807" s="80"/>
      <c r="Z807" s="80"/>
    </row>
    <row r="808" spans="1:26" ht="39.75" customHeight="1">
      <c r="A808" s="78" t="s">
        <v>1378</v>
      </c>
      <c r="B808" s="79" t="s">
        <v>1379</v>
      </c>
      <c r="C808" s="79" t="s">
        <v>1688</v>
      </c>
      <c r="D808" s="78" t="s">
        <v>1689</v>
      </c>
      <c r="E808" s="80" t="s">
        <v>1690</v>
      </c>
      <c r="F808" s="78" t="s">
        <v>1691</v>
      </c>
      <c r="G808" s="80" t="s">
        <v>1692</v>
      </c>
      <c r="H808" s="81" t="s">
        <v>328</v>
      </c>
      <c r="I808" s="81"/>
      <c r="J808" s="80" t="s">
        <v>1697</v>
      </c>
      <c r="K808" s="83">
        <v>10000000</v>
      </c>
      <c r="L808" s="80" t="s">
        <v>1697</v>
      </c>
      <c r="M808" s="83">
        <v>10000000</v>
      </c>
      <c r="N808" s="84"/>
      <c r="O808" s="80"/>
      <c r="P808" s="80"/>
      <c r="Q808" s="80"/>
      <c r="R808" s="80"/>
      <c r="S808" s="80"/>
      <c r="T808" s="80"/>
      <c r="U808" s="80"/>
      <c r="V808" s="80"/>
      <c r="W808" s="80"/>
      <c r="X808" s="80"/>
      <c r="Y808" s="80"/>
      <c r="Z808" s="80"/>
    </row>
    <row r="809" spans="1:26" ht="39.75" customHeight="1">
      <c r="A809" s="78" t="s">
        <v>1378</v>
      </c>
      <c r="B809" s="79" t="s">
        <v>1379</v>
      </c>
      <c r="C809" s="79" t="s">
        <v>1688</v>
      </c>
      <c r="D809" s="78" t="s">
        <v>1689</v>
      </c>
      <c r="E809" s="80" t="s">
        <v>1690</v>
      </c>
      <c r="F809" s="78" t="s">
        <v>1691</v>
      </c>
      <c r="G809" s="80" t="s">
        <v>1692</v>
      </c>
      <c r="H809" s="81" t="s">
        <v>190</v>
      </c>
      <c r="I809" s="81"/>
      <c r="J809" s="80" t="s">
        <v>1698</v>
      </c>
      <c r="K809" s="105">
        <v>27419884.400000002</v>
      </c>
      <c r="L809" s="164" t="s">
        <v>1699</v>
      </c>
      <c r="M809" s="105">
        <v>27419885.650000002</v>
      </c>
      <c r="N809" s="80"/>
      <c r="O809" s="80"/>
      <c r="P809" s="105"/>
      <c r="Q809" s="80"/>
      <c r="R809" s="80"/>
      <c r="S809" s="80"/>
      <c r="T809" s="80"/>
      <c r="U809" s="80"/>
      <c r="V809" s="80"/>
      <c r="W809" s="80"/>
      <c r="X809" s="80"/>
      <c r="Y809" s="80"/>
      <c r="Z809" s="80"/>
    </row>
    <row r="810" spans="1:26" ht="39.75" customHeight="1">
      <c r="A810" s="78" t="s">
        <v>1378</v>
      </c>
      <c r="B810" s="79" t="s">
        <v>1379</v>
      </c>
      <c r="C810" s="79" t="s">
        <v>1688</v>
      </c>
      <c r="D810" s="78" t="s">
        <v>1689</v>
      </c>
      <c r="E810" s="80" t="s">
        <v>1690</v>
      </c>
      <c r="F810" s="78" t="s">
        <v>1691</v>
      </c>
      <c r="G810" s="80" t="s">
        <v>1692</v>
      </c>
      <c r="H810" s="81" t="s">
        <v>246</v>
      </c>
      <c r="I810" s="81"/>
      <c r="J810" s="80" t="s">
        <v>1123</v>
      </c>
      <c r="K810" s="83">
        <v>0</v>
      </c>
      <c r="L810" s="80" t="s">
        <v>1124</v>
      </c>
      <c r="M810" s="83">
        <v>0</v>
      </c>
      <c r="N810" s="80"/>
      <c r="O810" s="80"/>
      <c r="P810" s="98"/>
      <c r="Q810" s="80"/>
      <c r="R810" s="80"/>
      <c r="S810" s="80"/>
      <c r="T810" s="80"/>
      <c r="U810" s="80"/>
      <c r="V810" s="80"/>
      <c r="W810" s="80"/>
      <c r="X810" s="80"/>
      <c r="Y810" s="80"/>
      <c r="Z810" s="80"/>
    </row>
    <row r="811" spans="1:26" ht="39.75" customHeight="1">
      <c r="A811" s="78" t="s">
        <v>1378</v>
      </c>
      <c r="B811" s="79" t="s">
        <v>1379</v>
      </c>
      <c r="C811" s="79" t="s">
        <v>1688</v>
      </c>
      <c r="D811" s="78" t="s">
        <v>1689</v>
      </c>
      <c r="E811" s="80" t="s">
        <v>1690</v>
      </c>
      <c r="F811" s="78" t="s">
        <v>1691</v>
      </c>
      <c r="G811" s="80" t="s">
        <v>1692</v>
      </c>
      <c r="H811" s="123" t="s">
        <v>2569</v>
      </c>
      <c r="I811" s="168"/>
      <c r="J811" s="84" t="s">
        <v>1704</v>
      </c>
      <c r="K811" s="98">
        <v>4000000</v>
      </c>
      <c r="L811" s="80" t="s">
        <v>1705</v>
      </c>
      <c r="M811" s="99">
        <v>4000000</v>
      </c>
      <c r="N811" s="84"/>
      <c r="O811" s="78"/>
      <c r="P811" s="80"/>
      <c r="Q811" s="80"/>
      <c r="R811" s="80"/>
      <c r="S811" s="80"/>
      <c r="T811" s="80"/>
      <c r="U811" s="80"/>
      <c r="V811" s="80"/>
      <c r="W811" s="80"/>
      <c r="X811" s="80"/>
      <c r="Y811" s="80"/>
      <c r="Z811" s="80"/>
    </row>
    <row r="812" spans="1:26" ht="39.75" customHeight="1">
      <c r="A812" s="78" t="s">
        <v>1378</v>
      </c>
      <c r="B812" s="79" t="s">
        <v>1379</v>
      </c>
      <c r="C812" s="79" t="s">
        <v>1688</v>
      </c>
      <c r="D812" s="78" t="s">
        <v>1689</v>
      </c>
      <c r="E812" s="80" t="s">
        <v>1690</v>
      </c>
      <c r="F812" s="78" t="s">
        <v>1691</v>
      </c>
      <c r="G812" s="80" t="s">
        <v>1692</v>
      </c>
      <c r="H812" s="123" t="s">
        <v>2634</v>
      </c>
      <c r="I812" s="168"/>
      <c r="J812" s="84" t="s">
        <v>1708</v>
      </c>
      <c r="K812" s="98">
        <v>40000000</v>
      </c>
      <c r="L812" s="80" t="s">
        <v>1708</v>
      </c>
      <c r="M812" s="99">
        <v>44000000</v>
      </c>
      <c r="N812" s="84"/>
      <c r="O812" s="80"/>
      <c r="P812" s="80"/>
      <c r="Q812" s="80"/>
      <c r="R812" s="80"/>
      <c r="S812" s="80"/>
      <c r="T812" s="80"/>
      <c r="U812" s="80"/>
      <c r="V812" s="80"/>
      <c r="W812" s="80"/>
      <c r="X812" s="80"/>
      <c r="Y812" s="80"/>
      <c r="Z812" s="80"/>
    </row>
    <row r="813" spans="1:26" ht="52.5" customHeight="1">
      <c r="A813" s="78" t="s">
        <v>1378</v>
      </c>
      <c r="B813" s="79" t="s">
        <v>1379</v>
      </c>
      <c r="C813" s="79" t="s">
        <v>1688</v>
      </c>
      <c r="D813" s="78" t="s">
        <v>1689</v>
      </c>
      <c r="E813" s="80" t="s">
        <v>1690</v>
      </c>
      <c r="F813" s="78" t="s">
        <v>1691</v>
      </c>
      <c r="G813" s="80" t="s">
        <v>1692</v>
      </c>
      <c r="H813" s="169" t="s">
        <v>2614</v>
      </c>
      <c r="I813" s="168"/>
      <c r="J813" s="84" t="s">
        <v>1708</v>
      </c>
      <c r="K813" s="98">
        <v>40000000</v>
      </c>
      <c r="L813" s="80" t="s">
        <v>1708</v>
      </c>
      <c r="M813" s="99">
        <v>44000000</v>
      </c>
      <c r="N813" s="80" t="s">
        <v>2625</v>
      </c>
      <c r="O813" s="80" t="s">
        <v>2636</v>
      </c>
      <c r="P813" s="99" t="s">
        <v>2627</v>
      </c>
      <c r="Q813" s="80" t="s">
        <v>2625</v>
      </c>
      <c r="R813" s="80" t="s">
        <v>2636</v>
      </c>
      <c r="S813" s="99" t="s">
        <v>2627</v>
      </c>
      <c r="T813" s="80"/>
      <c r="U813" s="80"/>
      <c r="V813" s="80"/>
      <c r="W813" s="80"/>
      <c r="X813" s="80"/>
      <c r="Y813" s="80"/>
      <c r="Z813" s="80"/>
    </row>
    <row r="814" spans="1:26" ht="39.75" customHeight="1">
      <c r="A814" s="78" t="s">
        <v>1378</v>
      </c>
      <c r="B814" s="79" t="s">
        <v>1379</v>
      </c>
      <c r="C814" s="79" t="s">
        <v>1688</v>
      </c>
      <c r="D814" s="78" t="s">
        <v>1689</v>
      </c>
      <c r="E814" s="80" t="s">
        <v>1690</v>
      </c>
      <c r="F814" s="78" t="s">
        <v>1691</v>
      </c>
      <c r="G814" s="80" t="s">
        <v>1692</v>
      </c>
      <c r="H814" s="81" t="s">
        <v>78</v>
      </c>
      <c r="I814" s="81"/>
      <c r="J814" s="80" t="s">
        <v>1709</v>
      </c>
      <c r="K814" s="83">
        <v>10000000</v>
      </c>
      <c r="L814" s="80" t="s">
        <v>1709</v>
      </c>
      <c r="M814" s="83">
        <v>30000000</v>
      </c>
      <c r="N814" s="80"/>
      <c r="O814" s="80"/>
      <c r="P814" s="99"/>
      <c r="Q814" s="80"/>
      <c r="R814" s="80"/>
      <c r="S814" s="80"/>
      <c r="T814" s="80"/>
      <c r="U814" s="80"/>
      <c r="V814" s="80"/>
      <c r="W814" s="80"/>
      <c r="X814" s="80"/>
      <c r="Y814" s="80"/>
      <c r="Z814" s="80"/>
    </row>
    <row r="815" spans="1:26" ht="39.75" customHeight="1">
      <c r="A815" s="78" t="s">
        <v>1378</v>
      </c>
      <c r="B815" s="79" t="s">
        <v>1379</v>
      </c>
      <c r="C815" s="79" t="s">
        <v>1688</v>
      </c>
      <c r="D815" s="78" t="s">
        <v>1689</v>
      </c>
      <c r="E815" s="80" t="s">
        <v>1690</v>
      </c>
      <c r="F815" s="78" t="s">
        <v>1691</v>
      </c>
      <c r="G815" s="80" t="s">
        <v>1692</v>
      </c>
      <c r="H815" s="81" t="s">
        <v>24</v>
      </c>
      <c r="I815" s="81"/>
      <c r="J815" s="80" t="s">
        <v>212</v>
      </c>
      <c r="K815" s="82">
        <v>3006507</v>
      </c>
      <c r="L815" s="80" t="s">
        <v>1711</v>
      </c>
      <c r="M815" s="82">
        <v>6503468</v>
      </c>
      <c r="N815" s="103"/>
      <c r="O815" s="94"/>
      <c r="P815" s="80"/>
      <c r="Q815" s="80"/>
      <c r="R815" s="80"/>
      <c r="S815" s="80"/>
      <c r="T815" s="80"/>
      <c r="U815" s="80"/>
      <c r="V815" s="80"/>
      <c r="W815" s="80"/>
      <c r="X815" s="80"/>
      <c r="Y815" s="80"/>
      <c r="Z815" s="80"/>
    </row>
    <row r="816" spans="1:26" ht="39.75" customHeight="1">
      <c r="A816" s="78" t="s">
        <v>1378</v>
      </c>
      <c r="B816" s="79" t="s">
        <v>1379</v>
      </c>
      <c r="C816" s="79" t="s">
        <v>1688</v>
      </c>
      <c r="D816" s="78" t="s">
        <v>1689</v>
      </c>
      <c r="E816" s="80" t="s">
        <v>1690</v>
      </c>
      <c r="F816" s="78" t="s">
        <v>1691</v>
      </c>
      <c r="G816" s="80" t="s">
        <v>1692</v>
      </c>
      <c r="H816" s="81" t="s">
        <v>137</v>
      </c>
      <c r="I816" s="81"/>
      <c r="J816" s="80" t="s">
        <v>1712</v>
      </c>
      <c r="K816" s="105">
        <v>10000000</v>
      </c>
      <c r="L816" s="80" t="s">
        <v>1713</v>
      </c>
      <c r="M816" s="105">
        <v>15000000</v>
      </c>
      <c r="N816" s="80"/>
      <c r="O816" s="80"/>
      <c r="P816" s="80"/>
      <c r="Q816" s="80"/>
      <c r="R816" s="80"/>
      <c r="S816" s="80"/>
      <c r="T816" s="80"/>
      <c r="U816" s="80"/>
      <c r="V816" s="80"/>
      <c r="W816" s="80"/>
      <c r="X816" s="80"/>
      <c r="Y816" s="80"/>
      <c r="Z816" s="80"/>
    </row>
    <row r="817" spans="1:26" ht="39.75" customHeight="1">
      <c r="A817" s="78" t="s">
        <v>1378</v>
      </c>
      <c r="B817" s="79" t="s">
        <v>1379</v>
      </c>
      <c r="C817" s="79" t="s">
        <v>1688</v>
      </c>
      <c r="D817" s="78" t="s">
        <v>1689</v>
      </c>
      <c r="E817" s="80" t="s">
        <v>1690</v>
      </c>
      <c r="F817" s="78" t="s">
        <v>1716</v>
      </c>
      <c r="G817" s="80" t="s">
        <v>1717</v>
      </c>
      <c r="H817" s="81" t="s">
        <v>24</v>
      </c>
      <c r="I817" s="81"/>
      <c r="J817" s="80" t="s">
        <v>922</v>
      </c>
      <c r="K817" s="82">
        <v>5659053</v>
      </c>
      <c r="L817" s="80" t="s">
        <v>1718</v>
      </c>
      <c r="M817" s="82">
        <v>13027641</v>
      </c>
      <c r="N817" s="103"/>
      <c r="O817" s="94"/>
      <c r="P817" s="80"/>
      <c r="Q817" s="80"/>
      <c r="R817" s="80"/>
      <c r="S817" s="80"/>
      <c r="T817" s="80"/>
      <c r="U817" s="80"/>
      <c r="V817" s="80"/>
      <c r="W817" s="80"/>
      <c r="X817" s="80"/>
      <c r="Y817" s="80"/>
      <c r="Z817" s="80"/>
    </row>
    <row r="818" spans="1:26" ht="39.75" customHeight="1">
      <c r="A818" s="78" t="s">
        <v>1378</v>
      </c>
      <c r="B818" s="79" t="s">
        <v>1379</v>
      </c>
      <c r="C818" s="79" t="s">
        <v>1688</v>
      </c>
      <c r="D818" s="78" t="s">
        <v>1689</v>
      </c>
      <c r="E818" s="80" t="s">
        <v>1690</v>
      </c>
      <c r="F818" s="78" t="s">
        <v>1719</v>
      </c>
      <c r="G818" s="80" t="s">
        <v>1720</v>
      </c>
      <c r="H818" s="81" t="s">
        <v>19</v>
      </c>
      <c r="I818" s="81"/>
      <c r="J818" s="80"/>
      <c r="K818" s="83">
        <v>0</v>
      </c>
      <c r="L818" s="80" t="s">
        <v>1721</v>
      </c>
      <c r="M818" s="105">
        <v>30000000</v>
      </c>
      <c r="N818" s="119"/>
      <c r="O818" s="108"/>
      <c r="P818" s="80"/>
      <c r="Q818" s="80"/>
      <c r="R818" s="80"/>
      <c r="S818" s="80"/>
      <c r="T818" s="80"/>
      <c r="U818" s="80"/>
      <c r="V818" s="80"/>
      <c r="W818" s="80"/>
      <c r="X818" s="80"/>
      <c r="Y818" s="80"/>
      <c r="Z818" s="80"/>
    </row>
    <row r="819" spans="1:26" ht="39.75" customHeight="1">
      <c r="A819" s="78" t="s">
        <v>1378</v>
      </c>
      <c r="B819" s="79" t="s">
        <v>1379</v>
      </c>
      <c r="C819" s="79" t="s">
        <v>1688</v>
      </c>
      <c r="D819" s="78" t="s">
        <v>1689</v>
      </c>
      <c r="E819" s="80" t="s">
        <v>1690</v>
      </c>
      <c r="F819" s="78" t="s">
        <v>1719</v>
      </c>
      <c r="G819" s="80" t="s">
        <v>1720</v>
      </c>
      <c r="H819" s="81" t="s">
        <v>24</v>
      </c>
      <c r="I819" s="81"/>
      <c r="J819" s="80" t="s">
        <v>922</v>
      </c>
      <c r="K819" s="82">
        <v>3012458</v>
      </c>
      <c r="L819" s="80" t="s">
        <v>922</v>
      </c>
      <c r="M819" s="82">
        <v>6341612</v>
      </c>
      <c r="N819" s="103"/>
      <c r="O819" s="94"/>
      <c r="P819" s="80"/>
      <c r="Q819" s="80"/>
      <c r="R819" s="80"/>
      <c r="S819" s="80"/>
      <c r="T819" s="80"/>
      <c r="U819" s="80"/>
      <c r="V819" s="80"/>
      <c r="W819" s="80"/>
      <c r="X819" s="80"/>
      <c r="Y819" s="80"/>
      <c r="Z819" s="80"/>
    </row>
    <row r="820" spans="1:26" ht="39.75" customHeight="1">
      <c r="A820" s="78" t="s">
        <v>1378</v>
      </c>
      <c r="B820" s="79" t="s">
        <v>1379</v>
      </c>
      <c r="C820" s="79" t="s">
        <v>1688</v>
      </c>
      <c r="D820" s="78" t="s">
        <v>1689</v>
      </c>
      <c r="E820" s="80" t="s">
        <v>1690</v>
      </c>
      <c r="F820" s="78" t="s">
        <v>1719</v>
      </c>
      <c r="G820" s="80" t="s">
        <v>1720</v>
      </c>
      <c r="H820" s="81"/>
      <c r="I820" s="81" t="s">
        <v>143</v>
      </c>
      <c r="J820" s="80"/>
      <c r="K820" s="82">
        <v>0</v>
      </c>
      <c r="L820" s="80"/>
      <c r="M820" s="82">
        <v>0</v>
      </c>
      <c r="N820" s="146"/>
      <c r="O820" s="190"/>
      <c r="P820" s="191"/>
      <c r="Q820" s="80"/>
      <c r="R820" s="80"/>
      <c r="S820" s="80"/>
      <c r="T820" s="80"/>
      <c r="U820" s="80"/>
      <c r="V820" s="80"/>
      <c r="W820" s="80"/>
      <c r="X820" s="80"/>
      <c r="Y820" s="80"/>
      <c r="Z820" s="80"/>
    </row>
    <row r="821" spans="1:26" ht="39.75" customHeight="1">
      <c r="A821" s="78" t="s">
        <v>1378</v>
      </c>
      <c r="B821" s="79" t="s">
        <v>1379</v>
      </c>
      <c r="C821" s="79" t="s">
        <v>1688</v>
      </c>
      <c r="D821" s="78" t="s">
        <v>1689</v>
      </c>
      <c r="E821" s="80" t="s">
        <v>1690</v>
      </c>
      <c r="F821" s="78" t="s">
        <v>1722</v>
      </c>
      <c r="G821" s="80" t="s">
        <v>1723</v>
      </c>
      <c r="H821" s="81" t="s">
        <v>19</v>
      </c>
      <c r="I821" s="81"/>
      <c r="J821" s="80" t="s">
        <v>1724</v>
      </c>
      <c r="K821" s="83">
        <v>152000000</v>
      </c>
      <c r="L821" s="80"/>
      <c r="M821" s="83">
        <v>0</v>
      </c>
      <c r="N821" s="119"/>
      <c r="O821" s="108"/>
      <c r="P821" s="80"/>
      <c r="Q821" s="80"/>
      <c r="R821" s="80"/>
      <c r="S821" s="80"/>
      <c r="T821" s="80"/>
      <c r="U821" s="80"/>
      <c r="V821" s="80"/>
      <c r="W821" s="80"/>
      <c r="X821" s="80"/>
      <c r="Y821" s="80"/>
      <c r="Z821" s="80"/>
    </row>
    <row r="822" spans="1:26" ht="39.75" customHeight="1">
      <c r="A822" s="78" t="s">
        <v>1378</v>
      </c>
      <c r="B822" s="79" t="s">
        <v>1379</v>
      </c>
      <c r="C822" s="79" t="s">
        <v>1688</v>
      </c>
      <c r="D822" s="78" t="s">
        <v>1689</v>
      </c>
      <c r="E822" s="80" t="s">
        <v>1690</v>
      </c>
      <c r="F822" s="78" t="s">
        <v>1722</v>
      </c>
      <c r="G822" s="80" t="s">
        <v>1723</v>
      </c>
      <c r="H822" s="81" t="s">
        <v>24</v>
      </c>
      <c r="I822" s="81"/>
      <c r="J822" s="80" t="s">
        <v>1725</v>
      </c>
      <c r="K822" s="82">
        <v>4777348</v>
      </c>
      <c r="L822" s="80" t="s">
        <v>1725</v>
      </c>
      <c r="M822" s="82">
        <v>12181853</v>
      </c>
      <c r="N822" s="103"/>
      <c r="O822" s="80"/>
      <c r="P822" s="80"/>
      <c r="Q822" s="80"/>
      <c r="R822" s="80"/>
      <c r="S822" s="80"/>
      <c r="T822" s="80"/>
      <c r="U822" s="80"/>
      <c r="V822" s="80"/>
      <c r="W822" s="80"/>
      <c r="X822" s="80"/>
      <c r="Y822" s="80"/>
      <c r="Z822" s="80"/>
    </row>
    <row r="823" spans="1:26" ht="39.75" customHeight="1">
      <c r="A823" s="78" t="s">
        <v>1378</v>
      </c>
      <c r="B823" s="79" t="s">
        <v>1379</v>
      </c>
      <c r="C823" s="79" t="s">
        <v>1688</v>
      </c>
      <c r="D823" s="78" t="s">
        <v>1689</v>
      </c>
      <c r="E823" s="80" t="s">
        <v>1690</v>
      </c>
      <c r="F823" s="78" t="s">
        <v>1722</v>
      </c>
      <c r="G823" s="80" t="s">
        <v>1723</v>
      </c>
      <c r="H823" s="81"/>
      <c r="I823" s="81" t="s">
        <v>32</v>
      </c>
      <c r="J823" s="88" t="s">
        <v>2595</v>
      </c>
      <c r="K823" s="98">
        <v>1018000</v>
      </c>
      <c r="L823" s="88" t="s">
        <v>2596</v>
      </c>
      <c r="M823" s="99">
        <v>2321040</v>
      </c>
      <c r="N823" s="120"/>
      <c r="O823" s="111"/>
      <c r="P823" s="106"/>
      <c r="Q823" s="80"/>
      <c r="R823" s="80"/>
      <c r="S823" s="80"/>
      <c r="T823" s="80"/>
      <c r="U823" s="80"/>
      <c r="V823" s="80"/>
      <c r="W823" s="80"/>
      <c r="X823" s="80"/>
      <c r="Y823" s="80"/>
      <c r="Z823" s="80"/>
    </row>
    <row r="824" spans="1:26" ht="39.75" customHeight="1">
      <c r="A824" s="78" t="s">
        <v>1378</v>
      </c>
      <c r="B824" s="79" t="s">
        <v>1379</v>
      </c>
      <c r="C824" s="79" t="s">
        <v>1688</v>
      </c>
      <c r="D824" s="78" t="s">
        <v>1689</v>
      </c>
      <c r="E824" s="80" t="s">
        <v>1690</v>
      </c>
      <c r="F824" s="78" t="s">
        <v>1726</v>
      </c>
      <c r="G824" s="80" t="s">
        <v>1727</v>
      </c>
      <c r="H824" s="81" t="s">
        <v>24</v>
      </c>
      <c r="I824" s="81"/>
      <c r="J824" s="80" t="s">
        <v>1728</v>
      </c>
      <c r="K824" s="82">
        <v>2081605</v>
      </c>
      <c r="L824" s="80" t="s">
        <v>1728</v>
      </c>
      <c r="M824" s="82">
        <v>4163210</v>
      </c>
      <c r="N824" s="103"/>
      <c r="O824" s="80"/>
      <c r="P824" s="80"/>
      <c r="Q824" s="80"/>
      <c r="R824" s="80"/>
      <c r="S824" s="80"/>
      <c r="T824" s="80"/>
      <c r="U824" s="80"/>
      <c r="V824" s="80"/>
      <c r="W824" s="80"/>
      <c r="X824" s="80"/>
      <c r="Y824" s="80"/>
      <c r="Z824" s="80"/>
    </row>
    <row r="825" spans="1:26" ht="39.75" customHeight="1">
      <c r="A825" s="78" t="s">
        <v>1378</v>
      </c>
      <c r="B825" s="79" t="s">
        <v>1379</v>
      </c>
      <c r="C825" s="79" t="s">
        <v>1688</v>
      </c>
      <c r="D825" s="78" t="s">
        <v>1689</v>
      </c>
      <c r="E825" s="80" t="s">
        <v>1690</v>
      </c>
      <c r="F825" s="78" t="s">
        <v>1729</v>
      </c>
      <c r="G825" s="80" t="s">
        <v>1730</v>
      </c>
      <c r="H825" s="81" t="s">
        <v>24</v>
      </c>
      <c r="I825" s="81"/>
      <c r="J825" s="80" t="s">
        <v>922</v>
      </c>
      <c r="K825" s="82">
        <v>2734235</v>
      </c>
      <c r="L825" s="80" t="s">
        <v>922</v>
      </c>
      <c r="M825" s="82">
        <v>5729522</v>
      </c>
      <c r="N825" s="103"/>
      <c r="O825" s="108"/>
      <c r="P825" s="80"/>
      <c r="Q825" s="80"/>
      <c r="R825" s="80"/>
      <c r="S825" s="80"/>
      <c r="T825" s="80"/>
      <c r="U825" s="80"/>
      <c r="V825" s="80"/>
      <c r="W825" s="80"/>
      <c r="X825" s="80"/>
      <c r="Y825" s="80"/>
      <c r="Z825" s="80"/>
    </row>
    <row r="826" spans="1:26" ht="39.75" customHeight="1">
      <c r="A826" s="78" t="s">
        <v>1378</v>
      </c>
      <c r="B826" s="79" t="s">
        <v>1379</v>
      </c>
      <c r="C826" s="79" t="s">
        <v>1688</v>
      </c>
      <c r="D826" s="78" t="s">
        <v>1689</v>
      </c>
      <c r="E826" s="80" t="s">
        <v>1690</v>
      </c>
      <c r="F826" s="78" t="s">
        <v>1729</v>
      </c>
      <c r="G826" s="80" t="s">
        <v>1730</v>
      </c>
      <c r="H826" s="81"/>
      <c r="I826" s="81" t="s">
        <v>32</v>
      </c>
      <c r="J826" s="88" t="s">
        <v>2340</v>
      </c>
      <c r="K826" s="98">
        <v>3504000</v>
      </c>
      <c r="L826" s="88" t="s">
        <v>2341</v>
      </c>
      <c r="M826" s="99">
        <v>7989120</v>
      </c>
      <c r="N826" s="120"/>
      <c r="O826" s="111"/>
      <c r="P826" s="106"/>
      <c r="Q826" s="80"/>
      <c r="R826" s="80"/>
      <c r="S826" s="80"/>
      <c r="T826" s="80"/>
      <c r="U826" s="80"/>
      <c r="V826" s="80"/>
      <c r="W826" s="80"/>
      <c r="X826" s="80"/>
      <c r="Y826" s="80"/>
      <c r="Z826" s="80"/>
    </row>
    <row r="827" spans="1:26" ht="39.75" customHeight="1">
      <c r="A827" s="78" t="s">
        <v>1731</v>
      </c>
      <c r="B827" s="79" t="s">
        <v>1732</v>
      </c>
      <c r="C827" s="79" t="s">
        <v>1733</v>
      </c>
      <c r="D827" s="78" t="s">
        <v>1734</v>
      </c>
      <c r="E827" s="80" t="s">
        <v>1735</v>
      </c>
      <c r="F827" s="78" t="s">
        <v>1736</v>
      </c>
      <c r="G827" s="80" t="s">
        <v>1737</v>
      </c>
      <c r="H827" s="81" t="s">
        <v>121</v>
      </c>
      <c r="I827" s="81"/>
      <c r="J827" s="80" t="s">
        <v>1738</v>
      </c>
      <c r="K827" s="83">
        <v>0</v>
      </c>
      <c r="L827" s="80" t="s">
        <v>474</v>
      </c>
      <c r="M827" s="83">
        <v>0</v>
      </c>
      <c r="N827" s="123"/>
      <c r="O827" s="86"/>
      <c r="P827" s="80"/>
      <c r="Q827" s="80"/>
      <c r="R827" s="80"/>
      <c r="S827" s="80"/>
      <c r="T827" s="80"/>
      <c r="U827" s="80"/>
      <c r="V827" s="80"/>
      <c r="W827" s="80"/>
      <c r="X827" s="80"/>
      <c r="Y827" s="80"/>
      <c r="Z827" s="80"/>
    </row>
    <row r="828" spans="1:26" ht="39.75" customHeight="1">
      <c r="A828" s="78" t="s">
        <v>1731</v>
      </c>
      <c r="B828" s="79" t="s">
        <v>1732</v>
      </c>
      <c r="C828" s="79" t="s">
        <v>1733</v>
      </c>
      <c r="D828" s="78" t="s">
        <v>1734</v>
      </c>
      <c r="E828" s="80" t="s">
        <v>1735</v>
      </c>
      <c r="F828" s="78" t="s">
        <v>1736</v>
      </c>
      <c r="G828" s="80" t="s">
        <v>1737</v>
      </c>
      <c r="H828" s="81" t="s">
        <v>120</v>
      </c>
      <c r="I828" s="81"/>
      <c r="J828" s="80"/>
      <c r="K828" s="83">
        <v>0</v>
      </c>
      <c r="L828" s="80"/>
      <c r="M828" s="83">
        <v>0</v>
      </c>
      <c r="N828" s="80"/>
      <c r="O828" s="80"/>
      <c r="P828" s="80"/>
      <c r="Q828" s="80"/>
      <c r="R828" s="80"/>
      <c r="S828" s="80"/>
      <c r="T828" s="80"/>
      <c r="U828" s="80"/>
      <c r="V828" s="80"/>
      <c r="W828" s="80"/>
      <c r="X828" s="80"/>
      <c r="Y828" s="80"/>
      <c r="Z828" s="80"/>
    </row>
    <row r="829" spans="1:26" ht="39.75" customHeight="1">
      <c r="A829" s="78" t="s">
        <v>1731</v>
      </c>
      <c r="B829" s="79" t="s">
        <v>1732</v>
      </c>
      <c r="C829" s="79" t="s">
        <v>1733</v>
      </c>
      <c r="D829" s="78" t="s">
        <v>1734</v>
      </c>
      <c r="E829" s="80" t="s">
        <v>1735</v>
      </c>
      <c r="F829" s="78" t="s">
        <v>1736</v>
      </c>
      <c r="G829" s="80" t="s">
        <v>1737</v>
      </c>
      <c r="H829" s="81" t="s">
        <v>246</v>
      </c>
      <c r="I829" s="81"/>
      <c r="J829" s="80"/>
      <c r="K829" s="83">
        <v>0</v>
      </c>
      <c r="L829" s="80"/>
      <c r="M829" s="83">
        <v>0</v>
      </c>
      <c r="N829" s="84"/>
      <c r="O829" s="80"/>
      <c r="P829" s="98"/>
      <c r="Q829" s="80"/>
      <c r="R829" s="80"/>
      <c r="S829" s="80"/>
      <c r="T829" s="80"/>
      <c r="U829" s="80"/>
      <c r="V829" s="80"/>
      <c r="W829" s="80"/>
      <c r="X829" s="80"/>
      <c r="Y829" s="80"/>
      <c r="Z829" s="80"/>
    </row>
    <row r="830" spans="1:26" ht="39.75" customHeight="1">
      <c r="A830" s="78" t="s">
        <v>1731</v>
      </c>
      <c r="B830" s="79" t="s">
        <v>1732</v>
      </c>
      <c r="C830" s="79" t="s">
        <v>1733</v>
      </c>
      <c r="D830" s="78" t="s">
        <v>1734</v>
      </c>
      <c r="E830" s="80" t="s">
        <v>1735</v>
      </c>
      <c r="F830" s="78" t="s">
        <v>1736</v>
      </c>
      <c r="G830" s="80" t="s">
        <v>1737</v>
      </c>
      <c r="H830" s="81"/>
      <c r="I830" s="80" t="s">
        <v>2637</v>
      </c>
      <c r="J830" s="80" t="s">
        <v>1742</v>
      </c>
      <c r="K830" s="105">
        <v>330000000</v>
      </c>
      <c r="L830" s="80" t="s">
        <v>1743</v>
      </c>
      <c r="M830" s="105">
        <v>325000000</v>
      </c>
      <c r="N830" s="80"/>
      <c r="O830" s="80"/>
      <c r="P830" s="80"/>
      <c r="Q830" s="80"/>
      <c r="R830" s="80"/>
      <c r="S830" s="80"/>
      <c r="T830" s="80"/>
      <c r="U830" s="80"/>
      <c r="V830" s="80"/>
      <c r="W830" s="80"/>
      <c r="X830" s="80"/>
      <c r="Y830" s="80"/>
      <c r="Z830" s="80"/>
    </row>
    <row r="831" spans="1:26" ht="39.75" customHeight="1">
      <c r="A831" s="78" t="s">
        <v>1731</v>
      </c>
      <c r="B831" s="79" t="s">
        <v>1732</v>
      </c>
      <c r="C831" s="79" t="s">
        <v>1733</v>
      </c>
      <c r="D831" s="78" t="s">
        <v>1734</v>
      </c>
      <c r="E831" s="80" t="s">
        <v>1735</v>
      </c>
      <c r="F831" s="78" t="s">
        <v>1736</v>
      </c>
      <c r="G831" s="80" t="s">
        <v>1737</v>
      </c>
      <c r="H831" s="81" t="s">
        <v>24</v>
      </c>
      <c r="I831" s="81"/>
      <c r="J831" s="80" t="s">
        <v>922</v>
      </c>
      <c r="K831" s="82">
        <v>2734235</v>
      </c>
      <c r="L831" s="80" t="s">
        <v>922</v>
      </c>
      <c r="M831" s="82">
        <v>5729522</v>
      </c>
      <c r="N831" s="103"/>
      <c r="O831" s="94"/>
      <c r="P831" s="80"/>
      <c r="Q831" s="80"/>
      <c r="R831" s="80"/>
      <c r="S831" s="80"/>
      <c r="T831" s="80"/>
      <c r="U831" s="80"/>
      <c r="V831" s="80"/>
      <c r="W831" s="80"/>
      <c r="X831" s="80"/>
      <c r="Y831" s="80"/>
      <c r="Z831" s="80"/>
    </row>
    <row r="832" spans="1:26" ht="39.75" customHeight="1">
      <c r="A832" s="78" t="s">
        <v>1731</v>
      </c>
      <c r="B832" s="79" t="s">
        <v>1732</v>
      </c>
      <c r="C832" s="79" t="s">
        <v>1733</v>
      </c>
      <c r="D832" s="78" t="s">
        <v>1734</v>
      </c>
      <c r="E832" s="80" t="s">
        <v>1735</v>
      </c>
      <c r="F832" s="78" t="s">
        <v>1736</v>
      </c>
      <c r="G832" s="80" t="s">
        <v>1737</v>
      </c>
      <c r="H832" s="81"/>
      <c r="I832" s="81" t="s">
        <v>32</v>
      </c>
      <c r="J832" s="88" t="s">
        <v>2340</v>
      </c>
      <c r="K832" s="98">
        <v>2360000</v>
      </c>
      <c r="L832" s="88" t="s">
        <v>2341</v>
      </c>
      <c r="M832" s="99">
        <v>5380800</v>
      </c>
      <c r="N832" s="120"/>
      <c r="O832" s="192"/>
      <c r="P832" s="106"/>
      <c r="Q832" s="80"/>
      <c r="R832" s="80"/>
      <c r="S832" s="80"/>
      <c r="T832" s="80"/>
      <c r="U832" s="80"/>
      <c r="V832" s="80"/>
      <c r="W832" s="80"/>
      <c r="X832" s="80"/>
      <c r="Y832" s="80"/>
      <c r="Z832" s="80"/>
    </row>
    <row r="833" spans="1:26" ht="39.75" customHeight="1">
      <c r="A833" s="78" t="s">
        <v>1731</v>
      </c>
      <c r="B833" s="79" t="s">
        <v>1732</v>
      </c>
      <c r="C833" s="79" t="s">
        <v>1733</v>
      </c>
      <c r="D833" s="78" t="s">
        <v>1734</v>
      </c>
      <c r="E833" s="80" t="s">
        <v>1735</v>
      </c>
      <c r="F833" s="78" t="s">
        <v>1746</v>
      </c>
      <c r="G833" s="80" t="s">
        <v>1747</v>
      </c>
      <c r="H833" s="81" t="s">
        <v>241</v>
      </c>
      <c r="I833" s="81"/>
      <c r="J833" s="80" t="s">
        <v>1748</v>
      </c>
      <c r="K833" s="83">
        <v>400000000</v>
      </c>
      <c r="L833" s="80" t="s">
        <v>2638</v>
      </c>
      <c r="M833" s="83">
        <v>0</v>
      </c>
      <c r="N833" s="119"/>
      <c r="O833" s="108"/>
      <c r="P833" s="80"/>
      <c r="Q833" s="80"/>
      <c r="R833" s="80"/>
      <c r="S833" s="80"/>
      <c r="T833" s="80"/>
      <c r="U833" s="80"/>
      <c r="V833" s="80"/>
      <c r="W833" s="80"/>
      <c r="X833" s="80"/>
      <c r="Y833" s="80"/>
      <c r="Z833" s="80"/>
    </row>
    <row r="834" spans="1:26" ht="39.75" customHeight="1">
      <c r="A834" s="78" t="s">
        <v>1731</v>
      </c>
      <c r="B834" s="79" t="s">
        <v>1732</v>
      </c>
      <c r="C834" s="79" t="s">
        <v>1733</v>
      </c>
      <c r="D834" s="78" t="s">
        <v>1734</v>
      </c>
      <c r="E834" s="80" t="s">
        <v>1735</v>
      </c>
      <c r="F834" s="78" t="s">
        <v>1746</v>
      </c>
      <c r="G834" s="80" t="s">
        <v>1747</v>
      </c>
      <c r="H834" s="81" t="s">
        <v>120</v>
      </c>
      <c r="I834" s="81"/>
      <c r="J834" s="80"/>
      <c r="K834" s="83">
        <v>0</v>
      </c>
      <c r="L834" s="80"/>
      <c r="M834" s="83">
        <v>0</v>
      </c>
      <c r="N834" s="80"/>
      <c r="O834" s="80"/>
      <c r="P834" s="80"/>
      <c r="Q834" s="80"/>
      <c r="R834" s="80"/>
      <c r="S834" s="80"/>
      <c r="T834" s="80"/>
      <c r="U834" s="80"/>
      <c r="V834" s="80"/>
      <c r="W834" s="80"/>
      <c r="X834" s="80"/>
      <c r="Y834" s="80"/>
      <c r="Z834" s="80"/>
    </row>
    <row r="835" spans="1:26" ht="39.75" customHeight="1">
      <c r="A835" s="78" t="s">
        <v>1731</v>
      </c>
      <c r="B835" s="79" t="s">
        <v>1732</v>
      </c>
      <c r="C835" s="79" t="s">
        <v>1733</v>
      </c>
      <c r="D835" s="78" t="s">
        <v>1734</v>
      </c>
      <c r="E835" s="80" t="s">
        <v>1735</v>
      </c>
      <c r="F835" s="78" t="s">
        <v>1746</v>
      </c>
      <c r="G835" s="80" t="s">
        <v>1747</v>
      </c>
      <c r="H835" s="81" t="s">
        <v>246</v>
      </c>
      <c r="I835" s="81"/>
      <c r="J835" s="80"/>
      <c r="K835" s="83">
        <v>0</v>
      </c>
      <c r="L835" s="80"/>
      <c r="M835" s="83">
        <v>0</v>
      </c>
      <c r="N835" s="84"/>
      <c r="O835" s="80"/>
      <c r="P835" s="98"/>
      <c r="Q835" s="80"/>
      <c r="R835" s="80"/>
      <c r="S835" s="80"/>
      <c r="T835" s="80"/>
      <c r="U835" s="80"/>
      <c r="V835" s="80"/>
      <c r="W835" s="80"/>
      <c r="X835" s="80"/>
      <c r="Y835" s="80"/>
      <c r="Z835" s="80"/>
    </row>
    <row r="836" spans="1:26" ht="39.75" customHeight="1">
      <c r="A836" s="78" t="s">
        <v>1731</v>
      </c>
      <c r="B836" s="79" t="s">
        <v>1732</v>
      </c>
      <c r="C836" s="79" t="s">
        <v>1733</v>
      </c>
      <c r="D836" s="78" t="s">
        <v>1734</v>
      </c>
      <c r="E836" s="80" t="s">
        <v>1735</v>
      </c>
      <c r="F836" s="78" t="s">
        <v>1746</v>
      </c>
      <c r="G836" s="80" t="s">
        <v>1747</v>
      </c>
      <c r="H836" s="81" t="s">
        <v>234</v>
      </c>
      <c r="I836" s="81"/>
      <c r="J836" s="109" t="s">
        <v>1754</v>
      </c>
      <c r="K836" s="128">
        <v>0</v>
      </c>
      <c r="L836" s="109"/>
      <c r="M836" s="128">
        <v>0</v>
      </c>
      <c r="N836" s="80"/>
      <c r="O836" s="80"/>
      <c r="P836" s="80"/>
      <c r="Q836" s="80"/>
      <c r="R836" s="80"/>
      <c r="S836" s="80"/>
      <c r="T836" s="80"/>
      <c r="U836" s="80"/>
      <c r="V836" s="80"/>
      <c r="W836" s="80"/>
      <c r="X836" s="80"/>
      <c r="Y836" s="80"/>
      <c r="Z836" s="80"/>
    </row>
    <row r="837" spans="1:26" ht="39.75" customHeight="1">
      <c r="A837" s="78" t="s">
        <v>1731</v>
      </c>
      <c r="B837" s="79" t="s">
        <v>1732</v>
      </c>
      <c r="C837" s="79" t="s">
        <v>1733</v>
      </c>
      <c r="D837" s="78" t="s">
        <v>1734</v>
      </c>
      <c r="E837" s="80" t="s">
        <v>1735</v>
      </c>
      <c r="F837" s="78" t="s">
        <v>1746</v>
      </c>
      <c r="G837" s="80" t="s">
        <v>1747</v>
      </c>
      <c r="H837" s="81"/>
      <c r="I837" s="81" t="s">
        <v>32</v>
      </c>
      <c r="J837" s="88" t="s">
        <v>2340</v>
      </c>
      <c r="K837" s="98">
        <v>2244000</v>
      </c>
      <c r="L837" s="88" t="s">
        <v>2341</v>
      </c>
      <c r="M837" s="99">
        <v>5116320</v>
      </c>
      <c r="N837" s="120"/>
      <c r="O837" s="192"/>
      <c r="P837" s="106"/>
      <c r="Q837" s="80"/>
      <c r="R837" s="80"/>
      <c r="S837" s="80"/>
      <c r="T837" s="80"/>
      <c r="U837" s="80"/>
      <c r="V837" s="80"/>
      <c r="W837" s="80"/>
      <c r="X837" s="80"/>
      <c r="Y837" s="80"/>
      <c r="Z837" s="80"/>
    </row>
    <row r="838" spans="1:26" ht="39.75" customHeight="1">
      <c r="A838" s="78" t="s">
        <v>1731</v>
      </c>
      <c r="B838" s="79" t="s">
        <v>1732</v>
      </c>
      <c r="C838" s="79" t="s">
        <v>1733</v>
      </c>
      <c r="D838" s="78" t="s">
        <v>1734</v>
      </c>
      <c r="E838" s="80" t="s">
        <v>1735</v>
      </c>
      <c r="F838" s="78" t="s">
        <v>1757</v>
      </c>
      <c r="G838" s="80" t="s">
        <v>1758</v>
      </c>
      <c r="H838" s="81" t="s">
        <v>241</v>
      </c>
      <c r="I838" s="81"/>
      <c r="J838" s="80" t="s">
        <v>1759</v>
      </c>
      <c r="K838" s="83">
        <f>+PRODUCT(2951629,3)</f>
        <v>8854887</v>
      </c>
      <c r="L838" s="80" t="s">
        <v>1760</v>
      </c>
      <c r="M838" s="83">
        <v>9120533.6099999994</v>
      </c>
      <c r="N838" s="80"/>
      <c r="O838" s="80"/>
      <c r="P838" s="80"/>
      <c r="Q838" s="80"/>
      <c r="R838" s="80"/>
      <c r="S838" s="80"/>
      <c r="T838" s="80"/>
      <c r="U838" s="80"/>
      <c r="V838" s="80"/>
      <c r="W838" s="80"/>
      <c r="X838" s="80"/>
      <c r="Y838" s="80"/>
      <c r="Z838" s="80"/>
    </row>
    <row r="839" spans="1:26" ht="39.75" customHeight="1">
      <c r="A839" s="78" t="s">
        <v>1731</v>
      </c>
      <c r="B839" s="79" t="s">
        <v>1732</v>
      </c>
      <c r="C839" s="79" t="s">
        <v>1733</v>
      </c>
      <c r="D839" s="78" t="s">
        <v>1734</v>
      </c>
      <c r="E839" s="80" t="s">
        <v>1735</v>
      </c>
      <c r="F839" s="78" t="s">
        <v>1757</v>
      </c>
      <c r="G839" s="80" t="s">
        <v>1758</v>
      </c>
      <c r="H839" s="81" t="s">
        <v>190</v>
      </c>
      <c r="I839" s="81"/>
      <c r="J839" s="80"/>
      <c r="K839" s="83"/>
      <c r="L839" s="80" t="s">
        <v>1761</v>
      </c>
      <c r="M839" s="83">
        <v>10000000</v>
      </c>
      <c r="N839" s="80"/>
      <c r="O839" s="80"/>
      <c r="P839" s="105"/>
      <c r="Q839" s="80"/>
      <c r="R839" s="80"/>
      <c r="S839" s="80"/>
      <c r="T839" s="80"/>
      <c r="U839" s="80"/>
      <c r="V839" s="80"/>
      <c r="W839" s="80"/>
      <c r="X839" s="80"/>
      <c r="Y839" s="80"/>
      <c r="Z839" s="80"/>
    </row>
    <row r="840" spans="1:26" ht="39.75" customHeight="1">
      <c r="A840" s="78" t="s">
        <v>1731</v>
      </c>
      <c r="B840" s="79" t="s">
        <v>1732</v>
      </c>
      <c r="C840" s="79" t="s">
        <v>1733</v>
      </c>
      <c r="D840" s="78" t="s">
        <v>1734</v>
      </c>
      <c r="E840" s="80" t="s">
        <v>1735</v>
      </c>
      <c r="F840" s="78" t="s">
        <v>1757</v>
      </c>
      <c r="G840" s="80" t="s">
        <v>1758</v>
      </c>
      <c r="H840" s="81" t="s">
        <v>246</v>
      </c>
      <c r="I840" s="81"/>
      <c r="J840" s="80" t="s">
        <v>1388</v>
      </c>
      <c r="K840" s="83">
        <v>42500000</v>
      </c>
      <c r="L840" s="80" t="s">
        <v>1389</v>
      </c>
      <c r="M840" s="83">
        <v>34000000</v>
      </c>
      <c r="N840" s="84"/>
      <c r="O840" s="80"/>
      <c r="P840" s="98"/>
      <c r="Q840" s="80"/>
      <c r="R840" s="80"/>
      <c r="S840" s="80"/>
      <c r="T840" s="80"/>
      <c r="U840" s="80"/>
      <c r="V840" s="80"/>
      <c r="W840" s="80"/>
      <c r="X840" s="80"/>
      <c r="Y840" s="80"/>
      <c r="Z840" s="80"/>
    </row>
    <row r="841" spans="1:26" ht="39.75" customHeight="1">
      <c r="A841" s="78" t="s">
        <v>1731</v>
      </c>
      <c r="B841" s="79" t="s">
        <v>1732</v>
      </c>
      <c r="C841" s="79" t="s">
        <v>1733</v>
      </c>
      <c r="D841" s="78" t="s">
        <v>1734</v>
      </c>
      <c r="E841" s="80" t="s">
        <v>1735</v>
      </c>
      <c r="F841" s="78" t="s">
        <v>1757</v>
      </c>
      <c r="G841" s="80" t="s">
        <v>1758</v>
      </c>
      <c r="H841" s="81" t="s">
        <v>234</v>
      </c>
      <c r="I841" s="81"/>
      <c r="J841" s="80" t="s">
        <v>1762</v>
      </c>
      <c r="K841" s="83">
        <v>0</v>
      </c>
      <c r="L841" s="80"/>
      <c r="M841" s="83">
        <v>0</v>
      </c>
      <c r="N841" s="109"/>
      <c r="O841" s="129"/>
      <c r="P841" s="193"/>
      <c r="Q841" s="80"/>
      <c r="R841" s="80"/>
      <c r="S841" s="80"/>
      <c r="T841" s="80"/>
      <c r="U841" s="80"/>
      <c r="V841" s="80"/>
      <c r="W841" s="80"/>
      <c r="X841" s="80"/>
      <c r="Y841" s="80"/>
      <c r="Z841" s="80"/>
    </row>
    <row r="842" spans="1:26" ht="39.75" customHeight="1">
      <c r="A842" s="78" t="s">
        <v>1731</v>
      </c>
      <c r="B842" s="79" t="s">
        <v>1732</v>
      </c>
      <c r="C842" s="79" t="s">
        <v>1733</v>
      </c>
      <c r="D842" s="78" t="s">
        <v>1734</v>
      </c>
      <c r="E842" s="80" t="s">
        <v>1735</v>
      </c>
      <c r="F842" s="78" t="s">
        <v>1757</v>
      </c>
      <c r="G842" s="80" t="s">
        <v>1758</v>
      </c>
      <c r="H842" s="81"/>
      <c r="I842" s="81" t="s">
        <v>24</v>
      </c>
      <c r="J842" s="80"/>
      <c r="K842" s="83"/>
      <c r="L842" s="80"/>
      <c r="M842" s="83"/>
      <c r="N842" s="109"/>
      <c r="O842" s="129"/>
      <c r="P842" s="193"/>
      <c r="Q842" s="80"/>
      <c r="R842" s="80"/>
      <c r="S842" s="80"/>
      <c r="T842" s="80"/>
      <c r="U842" s="80"/>
      <c r="V842" s="80"/>
      <c r="W842" s="80"/>
      <c r="X842" s="80"/>
      <c r="Y842" s="80"/>
      <c r="Z842" s="80"/>
    </row>
    <row r="843" spans="1:26" ht="39.75" customHeight="1">
      <c r="A843" s="78" t="s">
        <v>1731</v>
      </c>
      <c r="B843" s="79" t="s">
        <v>1732</v>
      </c>
      <c r="C843" s="79" t="s">
        <v>1733</v>
      </c>
      <c r="D843" s="78" t="s">
        <v>1734</v>
      </c>
      <c r="E843" s="80" t="s">
        <v>1735</v>
      </c>
      <c r="F843" s="78" t="s">
        <v>1757</v>
      </c>
      <c r="G843" s="80" t="s">
        <v>1758</v>
      </c>
      <c r="H843" s="81"/>
      <c r="I843" s="81" t="s">
        <v>32</v>
      </c>
      <c r="J843" s="88" t="s">
        <v>2340</v>
      </c>
      <c r="K843" s="98">
        <v>2244000</v>
      </c>
      <c r="L843" s="88" t="s">
        <v>2341</v>
      </c>
      <c r="M843" s="99">
        <v>5116320</v>
      </c>
      <c r="N843" s="120"/>
      <c r="O843" s="192"/>
      <c r="P843" s="106"/>
      <c r="Q843" s="80"/>
      <c r="R843" s="80"/>
      <c r="S843" s="80"/>
      <c r="T843" s="80"/>
      <c r="U843" s="80"/>
      <c r="V843" s="80"/>
      <c r="W843" s="80"/>
      <c r="X843" s="80"/>
      <c r="Y843" s="80"/>
      <c r="Z843" s="80"/>
    </row>
    <row r="844" spans="1:26" ht="39.75" customHeight="1">
      <c r="A844" s="78" t="s">
        <v>1731</v>
      </c>
      <c r="B844" s="79" t="s">
        <v>1732</v>
      </c>
      <c r="C844" s="79" t="s">
        <v>1733</v>
      </c>
      <c r="D844" s="78" t="s">
        <v>1734</v>
      </c>
      <c r="E844" s="80" t="s">
        <v>1735</v>
      </c>
      <c r="F844" s="78" t="s">
        <v>1764</v>
      </c>
      <c r="G844" s="80" t="s">
        <v>1765</v>
      </c>
      <c r="H844" s="81" t="s">
        <v>121</v>
      </c>
      <c r="I844" s="81"/>
      <c r="J844" s="80" t="s">
        <v>1766</v>
      </c>
      <c r="K844" s="83">
        <f>+PRODUCT(2951629,3)</f>
        <v>8854887</v>
      </c>
      <c r="L844" s="80" t="s">
        <v>1766</v>
      </c>
      <c r="M844" s="83">
        <v>9120533.6099999994</v>
      </c>
      <c r="N844" s="109"/>
      <c r="O844" s="80"/>
      <c r="P844" s="80"/>
      <c r="Q844" s="80"/>
      <c r="R844" s="80"/>
      <c r="S844" s="80"/>
      <c r="T844" s="80"/>
      <c r="U844" s="80"/>
      <c r="V844" s="80"/>
      <c r="W844" s="80"/>
      <c r="X844" s="80"/>
      <c r="Y844" s="80"/>
      <c r="Z844" s="80"/>
    </row>
    <row r="845" spans="1:26" ht="39.75" customHeight="1">
      <c r="A845" s="78" t="s">
        <v>1731</v>
      </c>
      <c r="B845" s="79" t="s">
        <v>1732</v>
      </c>
      <c r="C845" s="79" t="s">
        <v>1733</v>
      </c>
      <c r="D845" s="78" t="s">
        <v>1734</v>
      </c>
      <c r="E845" s="80" t="s">
        <v>1735</v>
      </c>
      <c r="F845" s="78" t="s">
        <v>1764</v>
      </c>
      <c r="G845" s="80" t="s">
        <v>1765</v>
      </c>
      <c r="H845" s="81" t="s">
        <v>190</v>
      </c>
      <c r="I845" s="81"/>
      <c r="J845" s="80" t="s">
        <v>1398</v>
      </c>
      <c r="K845" s="83">
        <v>10000000</v>
      </c>
      <c r="L845" s="80" t="s">
        <v>1398</v>
      </c>
      <c r="M845" s="83">
        <v>20000000</v>
      </c>
      <c r="N845" s="80"/>
      <c r="O845" s="80"/>
      <c r="P845" s="105"/>
      <c r="Q845" s="80"/>
      <c r="R845" s="80"/>
      <c r="S845" s="80"/>
      <c r="T845" s="80"/>
      <c r="U845" s="80"/>
      <c r="V845" s="80"/>
      <c r="W845" s="80"/>
      <c r="X845" s="80"/>
      <c r="Y845" s="80"/>
      <c r="Z845" s="80"/>
    </row>
    <row r="846" spans="1:26" ht="39.75" customHeight="1">
      <c r="A846" s="78" t="s">
        <v>1731</v>
      </c>
      <c r="B846" s="79" t="s">
        <v>1732</v>
      </c>
      <c r="C846" s="79" t="s">
        <v>1733</v>
      </c>
      <c r="D846" s="78" t="s">
        <v>1734</v>
      </c>
      <c r="E846" s="80" t="s">
        <v>1735</v>
      </c>
      <c r="F846" s="78" t="s">
        <v>1764</v>
      </c>
      <c r="G846" s="80" t="s">
        <v>1765</v>
      </c>
      <c r="H846" s="81" t="s">
        <v>246</v>
      </c>
      <c r="I846" s="81"/>
      <c r="J846" s="80" t="s">
        <v>1767</v>
      </c>
      <c r="K846" s="83">
        <v>32000000</v>
      </c>
      <c r="L846" s="80" t="s">
        <v>1768</v>
      </c>
      <c r="M846" s="83">
        <f>2*K846*1.1</f>
        <v>70400000</v>
      </c>
      <c r="N846" s="84"/>
      <c r="O846" s="80"/>
      <c r="P846" s="98"/>
      <c r="Q846" s="80"/>
      <c r="R846" s="80"/>
      <c r="S846" s="80"/>
      <c r="T846" s="80"/>
      <c r="U846" s="80"/>
      <c r="V846" s="80"/>
      <c r="W846" s="80"/>
      <c r="X846" s="80"/>
      <c r="Y846" s="80"/>
      <c r="Z846" s="80"/>
    </row>
    <row r="847" spans="1:26" ht="39.75" customHeight="1">
      <c r="A847" s="78" t="s">
        <v>1731</v>
      </c>
      <c r="B847" s="79" t="s">
        <v>1732</v>
      </c>
      <c r="C847" s="79" t="s">
        <v>1733</v>
      </c>
      <c r="D847" s="78" t="s">
        <v>1734</v>
      </c>
      <c r="E847" s="80" t="s">
        <v>1735</v>
      </c>
      <c r="F847" s="78" t="s">
        <v>1770</v>
      </c>
      <c r="G847" s="80" t="s">
        <v>1771</v>
      </c>
      <c r="H847" s="81" t="s">
        <v>121</v>
      </c>
      <c r="I847" s="81"/>
      <c r="J847" s="80" t="s">
        <v>1772</v>
      </c>
      <c r="K847" s="83">
        <v>5840471</v>
      </c>
      <c r="L847" s="80"/>
      <c r="M847" s="83">
        <v>0</v>
      </c>
      <c r="N847" s="84"/>
      <c r="O847" s="80"/>
      <c r="P847" s="80"/>
      <c r="Q847" s="80"/>
      <c r="R847" s="80"/>
      <c r="S847" s="80"/>
      <c r="T847" s="80"/>
      <c r="U847" s="80"/>
      <c r="V847" s="80"/>
      <c r="W847" s="80"/>
      <c r="X847" s="80"/>
      <c r="Y847" s="80"/>
      <c r="Z847" s="80"/>
    </row>
    <row r="848" spans="1:26" ht="39.75" customHeight="1">
      <c r="A848" s="78" t="s">
        <v>1731</v>
      </c>
      <c r="B848" s="79" t="s">
        <v>1732</v>
      </c>
      <c r="C848" s="79" t="s">
        <v>1733</v>
      </c>
      <c r="D848" s="78" t="s">
        <v>1734</v>
      </c>
      <c r="E848" s="80" t="s">
        <v>1735</v>
      </c>
      <c r="F848" s="78" t="s">
        <v>1770</v>
      </c>
      <c r="G848" s="80" t="s">
        <v>1771</v>
      </c>
      <c r="H848" s="81" t="s">
        <v>120</v>
      </c>
      <c r="I848" s="81"/>
      <c r="J848" s="80" t="s">
        <v>1773</v>
      </c>
      <c r="K848" s="105">
        <v>17594374</v>
      </c>
      <c r="L848" s="80" t="s">
        <v>1773</v>
      </c>
      <c r="M848" s="105">
        <v>21992967.5</v>
      </c>
      <c r="N848" s="80"/>
      <c r="O848" s="80"/>
      <c r="P848" s="80"/>
      <c r="Q848" s="80"/>
      <c r="R848" s="80"/>
      <c r="S848" s="80"/>
      <c r="T848" s="80"/>
      <c r="U848" s="80"/>
      <c r="V848" s="80"/>
      <c r="W848" s="80"/>
      <c r="X848" s="80"/>
      <c r="Y848" s="80"/>
      <c r="Z848" s="80"/>
    </row>
    <row r="849" spans="1:26" ht="39.75" customHeight="1">
      <c r="A849" s="78" t="s">
        <v>1731</v>
      </c>
      <c r="B849" s="79" t="s">
        <v>1732</v>
      </c>
      <c r="C849" s="79" t="s">
        <v>1733</v>
      </c>
      <c r="D849" s="78" t="s">
        <v>1734</v>
      </c>
      <c r="E849" s="80" t="s">
        <v>1735</v>
      </c>
      <c r="F849" s="78" t="s">
        <v>1770</v>
      </c>
      <c r="G849" s="80" t="s">
        <v>1771</v>
      </c>
      <c r="H849" s="81" t="s">
        <v>246</v>
      </c>
      <c r="I849" s="81"/>
      <c r="J849" s="80" t="s">
        <v>1123</v>
      </c>
      <c r="K849" s="83">
        <v>0</v>
      </c>
      <c r="L849" s="80" t="s">
        <v>1124</v>
      </c>
      <c r="M849" s="83">
        <v>0</v>
      </c>
      <c r="N849" s="80"/>
      <c r="O849" s="80"/>
      <c r="P849" s="98"/>
      <c r="Q849" s="80"/>
      <c r="R849" s="80"/>
      <c r="S849" s="80"/>
      <c r="T849" s="80"/>
      <c r="U849" s="80"/>
      <c r="V849" s="80"/>
      <c r="W849" s="80"/>
      <c r="X849" s="80"/>
      <c r="Y849" s="80"/>
      <c r="Z849" s="80"/>
    </row>
    <row r="850" spans="1:26" ht="39.75" customHeight="1">
      <c r="A850" s="78" t="s">
        <v>1731</v>
      </c>
      <c r="B850" s="79" t="s">
        <v>1732</v>
      </c>
      <c r="C850" s="79" t="s">
        <v>1733</v>
      </c>
      <c r="D850" s="78" t="s">
        <v>1734</v>
      </c>
      <c r="E850" s="80" t="s">
        <v>1735</v>
      </c>
      <c r="F850" s="78" t="s">
        <v>1770</v>
      </c>
      <c r="G850" s="80" t="s">
        <v>1771</v>
      </c>
      <c r="H850" s="81" t="s">
        <v>126</v>
      </c>
      <c r="I850" s="81"/>
      <c r="J850" s="80" t="s">
        <v>1775</v>
      </c>
      <c r="K850" s="105">
        <v>4000000</v>
      </c>
      <c r="L850" s="80" t="s">
        <v>1776</v>
      </c>
      <c r="M850" s="105">
        <v>4000000</v>
      </c>
      <c r="N850" s="163"/>
      <c r="O850" s="80"/>
      <c r="P850" s="80"/>
      <c r="Q850" s="80"/>
      <c r="R850" s="80"/>
      <c r="S850" s="80"/>
      <c r="T850" s="80"/>
      <c r="U850" s="80"/>
      <c r="V850" s="80"/>
      <c r="W850" s="80"/>
      <c r="X850" s="80"/>
      <c r="Y850" s="80"/>
      <c r="Z850" s="80"/>
    </row>
    <row r="851" spans="1:26" ht="39.75" customHeight="1">
      <c r="A851" s="78" t="s">
        <v>1731</v>
      </c>
      <c r="B851" s="79" t="s">
        <v>1732</v>
      </c>
      <c r="C851" s="79" t="s">
        <v>1733</v>
      </c>
      <c r="D851" s="78" t="s">
        <v>1734</v>
      </c>
      <c r="E851" s="80" t="s">
        <v>1735</v>
      </c>
      <c r="F851" s="78" t="s">
        <v>1770</v>
      </c>
      <c r="G851" s="80" t="s">
        <v>1771</v>
      </c>
      <c r="H851" s="81" t="s">
        <v>96</v>
      </c>
      <c r="I851" s="81"/>
      <c r="J851" s="80" t="s">
        <v>1777</v>
      </c>
      <c r="K851" s="83">
        <v>22275000</v>
      </c>
      <c r="L851" s="80" t="s">
        <v>1777</v>
      </c>
      <c r="M851" s="83">
        <v>22275000</v>
      </c>
      <c r="N851" s="84"/>
      <c r="O851" s="80"/>
      <c r="P851" s="80"/>
      <c r="Q851" s="80"/>
      <c r="R851" s="80"/>
      <c r="S851" s="80"/>
      <c r="T851" s="80"/>
      <c r="U851" s="80"/>
      <c r="V851" s="80"/>
      <c r="W851" s="80"/>
      <c r="X851" s="80"/>
      <c r="Y851" s="80"/>
      <c r="Z851" s="80"/>
    </row>
    <row r="852" spans="1:26" ht="39.75" customHeight="1">
      <c r="A852" s="78" t="s">
        <v>1731</v>
      </c>
      <c r="B852" s="79" t="s">
        <v>1732</v>
      </c>
      <c r="C852" s="79" t="s">
        <v>1733</v>
      </c>
      <c r="D852" s="78" t="s">
        <v>1734</v>
      </c>
      <c r="E852" s="80" t="s">
        <v>1735</v>
      </c>
      <c r="F852" s="78" t="s">
        <v>1770</v>
      </c>
      <c r="G852" s="80" t="s">
        <v>1771</v>
      </c>
      <c r="H852" s="81" t="s">
        <v>78</v>
      </c>
      <c r="I852" s="81"/>
      <c r="J852" s="80" t="s">
        <v>1778</v>
      </c>
      <c r="K852" s="83">
        <v>30000000</v>
      </c>
      <c r="L852" s="80" t="s">
        <v>1779</v>
      </c>
      <c r="M852" s="83">
        <v>50000000</v>
      </c>
      <c r="N852" s="119"/>
      <c r="O852" s="108"/>
      <c r="P852" s="80"/>
      <c r="Q852" s="80"/>
      <c r="R852" s="80"/>
      <c r="S852" s="80"/>
      <c r="T852" s="80"/>
      <c r="U852" s="80"/>
      <c r="V852" s="80"/>
      <c r="W852" s="80"/>
      <c r="X852" s="80"/>
      <c r="Y852" s="80"/>
      <c r="Z852" s="80"/>
    </row>
    <row r="853" spans="1:26" ht="39.75" customHeight="1">
      <c r="A853" s="78" t="s">
        <v>1731</v>
      </c>
      <c r="B853" s="79" t="s">
        <v>1732</v>
      </c>
      <c r="C853" s="79" t="s">
        <v>1733</v>
      </c>
      <c r="D853" s="78" t="s">
        <v>1734</v>
      </c>
      <c r="E853" s="80" t="s">
        <v>1735</v>
      </c>
      <c r="F853" s="78" t="s">
        <v>1770</v>
      </c>
      <c r="G853" s="80" t="s">
        <v>1771</v>
      </c>
      <c r="H853" s="81" t="s">
        <v>75</v>
      </c>
      <c r="I853" s="81"/>
      <c r="J853" s="80" t="s">
        <v>1781</v>
      </c>
      <c r="K853" s="83">
        <v>5000000</v>
      </c>
      <c r="L853" s="80" t="s">
        <v>1782</v>
      </c>
      <c r="M853" s="83">
        <v>3000000</v>
      </c>
      <c r="N853" s="80"/>
      <c r="O853" s="80"/>
      <c r="P853" s="194"/>
      <c r="Q853" s="80"/>
      <c r="R853" s="80"/>
      <c r="S853" s="80"/>
      <c r="T853" s="80"/>
      <c r="U853" s="80"/>
      <c r="V853" s="80"/>
      <c r="W853" s="80"/>
      <c r="X853" s="80"/>
      <c r="Y853" s="80"/>
      <c r="Z853" s="80"/>
    </row>
    <row r="854" spans="1:26" ht="39.75" customHeight="1">
      <c r="A854" s="78" t="s">
        <v>1731</v>
      </c>
      <c r="B854" s="79" t="s">
        <v>1732</v>
      </c>
      <c r="C854" s="79" t="s">
        <v>1733</v>
      </c>
      <c r="D854" s="78" t="s">
        <v>1734</v>
      </c>
      <c r="E854" s="80" t="s">
        <v>1735</v>
      </c>
      <c r="F854" s="78" t="s">
        <v>1770</v>
      </c>
      <c r="G854" s="80" t="s">
        <v>1771</v>
      </c>
      <c r="H854" s="81" t="s">
        <v>328</v>
      </c>
      <c r="I854" s="81"/>
      <c r="J854" s="80" t="s">
        <v>1783</v>
      </c>
      <c r="K854" s="83">
        <v>3000000</v>
      </c>
      <c r="L854" s="80" t="s">
        <v>1784</v>
      </c>
      <c r="M854" s="83">
        <v>3000000</v>
      </c>
      <c r="N854" s="80"/>
      <c r="O854" s="80"/>
      <c r="P854" s="80"/>
      <c r="Q854" s="80"/>
      <c r="R854" s="80"/>
      <c r="S854" s="80"/>
      <c r="T854" s="80"/>
      <c r="U854" s="80"/>
      <c r="V854" s="80"/>
      <c r="W854" s="80"/>
      <c r="X854" s="80"/>
      <c r="Y854" s="80"/>
      <c r="Z854" s="80"/>
    </row>
    <row r="855" spans="1:26" ht="39.75" customHeight="1">
      <c r="A855" s="78" t="s">
        <v>1731</v>
      </c>
      <c r="B855" s="79" t="s">
        <v>1732</v>
      </c>
      <c r="C855" s="79" t="s">
        <v>1733</v>
      </c>
      <c r="D855" s="78" t="s">
        <v>1734</v>
      </c>
      <c r="E855" s="80" t="s">
        <v>1735</v>
      </c>
      <c r="F855" s="78" t="s">
        <v>1770</v>
      </c>
      <c r="G855" s="80" t="s">
        <v>1771</v>
      </c>
      <c r="H855" s="81" t="s">
        <v>322</v>
      </c>
      <c r="I855" s="81"/>
      <c r="J855" s="80" t="s">
        <v>1787</v>
      </c>
      <c r="K855" s="83">
        <v>3000000</v>
      </c>
      <c r="L855" s="80" t="s">
        <v>1788</v>
      </c>
      <c r="M855" s="83">
        <v>4000000</v>
      </c>
      <c r="N855" s="151"/>
      <c r="O855" s="80"/>
      <c r="P855" s="80"/>
      <c r="Q855" s="80"/>
      <c r="R855" s="80"/>
      <c r="S855" s="80"/>
      <c r="T855" s="80"/>
      <c r="U855" s="80"/>
      <c r="V855" s="80"/>
      <c r="W855" s="80"/>
      <c r="X855" s="80"/>
      <c r="Y855" s="80"/>
      <c r="Z855" s="80"/>
    </row>
    <row r="856" spans="1:26" ht="39.75" customHeight="1">
      <c r="A856" s="78" t="s">
        <v>1731</v>
      </c>
      <c r="B856" s="79" t="s">
        <v>1732</v>
      </c>
      <c r="C856" s="79" t="s">
        <v>1733</v>
      </c>
      <c r="D856" s="78" t="s">
        <v>1734</v>
      </c>
      <c r="E856" s="80" t="s">
        <v>1735</v>
      </c>
      <c r="F856" s="78" t="s">
        <v>1789</v>
      </c>
      <c r="G856" s="80" t="s">
        <v>1790</v>
      </c>
      <c r="H856" s="81" t="s">
        <v>241</v>
      </c>
      <c r="I856" s="81"/>
      <c r="J856" s="80" t="s">
        <v>474</v>
      </c>
      <c r="K856" s="83">
        <v>0</v>
      </c>
      <c r="L856" s="80" t="s">
        <v>474</v>
      </c>
      <c r="M856" s="83">
        <v>0</v>
      </c>
      <c r="N856" s="84"/>
      <c r="O856" s="80"/>
      <c r="P856" s="80"/>
      <c r="Q856" s="80"/>
      <c r="R856" s="80"/>
      <c r="S856" s="80"/>
      <c r="T856" s="80"/>
      <c r="U856" s="80"/>
      <c r="V856" s="80"/>
      <c r="W856" s="80"/>
      <c r="X856" s="80"/>
      <c r="Y856" s="80"/>
      <c r="Z856" s="80"/>
    </row>
    <row r="857" spans="1:26" ht="39.75" customHeight="1">
      <c r="A857" s="78" t="s">
        <v>1731</v>
      </c>
      <c r="B857" s="79" t="s">
        <v>1732</v>
      </c>
      <c r="C857" s="79" t="s">
        <v>1733</v>
      </c>
      <c r="D857" s="78" t="s">
        <v>1734</v>
      </c>
      <c r="E857" s="80" t="s">
        <v>1735</v>
      </c>
      <c r="F857" s="78" t="s">
        <v>1789</v>
      </c>
      <c r="G857" s="80" t="s">
        <v>1790</v>
      </c>
      <c r="H857" s="81" t="s">
        <v>120</v>
      </c>
      <c r="I857" s="81"/>
      <c r="J857" s="80"/>
      <c r="K857" s="83">
        <v>0</v>
      </c>
      <c r="L857" s="80" t="s">
        <v>475</v>
      </c>
      <c r="M857" s="83">
        <v>0</v>
      </c>
      <c r="N857" s="80"/>
      <c r="O857" s="86"/>
      <c r="P857" s="80"/>
      <c r="Q857" s="80"/>
      <c r="R857" s="80"/>
      <c r="S857" s="80"/>
      <c r="T857" s="80"/>
      <c r="U857" s="80"/>
      <c r="V857" s="80"/>
      <c r="W857" s="80"/>
      <c r="X857" s="80"/>
      <c r="Y857" s="80"/>
      <c r="Z857" s="80"/>
    </row>
    <row r="858" spans="1:26" ht="39.75" customHeight="1">
      <c r="A858" s="78" t="s">
        <v>1731</v>
      </c>
      <c r="B858" s="79" t="s">
        <v>1732</v>
      </c>
      <c r="C858" s="79" t="s">
        <v>1733</v>
      </c>
      <c r="D858" s="78" t="s">
        <v>1734</v>
      </c>
      <c r="E858" s="80" t="s">
        <v>1735</v>
      </c>
      <c r="F858" s="78" t="s">
        <v>1789</v>
      </c>
      <c r="G858" s="80" t="s">
        <v>1790</v>
      </c>
      <c r="H858" s="81" t="s">
        <v>126</v>
      </c>
      <c r="I858" s="81"/>
      <c r="J858" s="80" t="s">
        <v>1793</v>
      </c>
      <c r="K858" s="105">
        <v>3000000</v>
      </c>
      <c r="L858" s="80" t="s">
        <v>1794</v>
      </c>
      <c r="M858" s="83">
        <v>0</v>
      </c>
      <c r="N858" s="84"/>
      <c r="O858" s="80"/>
      <c r="P858" s="80"/>
      <c r="Q858" s="80"/>
      <c r="R858" s="80"/>
      <c r="S858" s="80"/>
      <c r="T858" s="80"/>
      <c r="U858" s="80"/>
      <c r="V858" s="80"/>
      <c r="W858" s="80"/>
      <c r="X858" s="80"/>
      <c r="Y858" s="80"/>
      <c r="Z858" s="80"/>
    </row>
    <row r="859" spans="1:26" ht="39.75" customHeight="1">
      <c r="A859" s="78" t="s">
        <v>1731</v>
      </c>
      <c r="B859" s="79" t="s">
        <v>1732</v>
      </c>
      <c r="C859" s="79" t="s">
        <v>1733</v>
      </c>
      <c r="D859" s="78" t="s">
        <v>1734</v>
      </c>
      <c r="E859" s="80" t="s">
        <v>1735</v>
      </c>
      <c r="F859" s="78" t="s">
        <v>1789</v>
      </c>
      <c r="G859" s="80" t="s">
        <v>1790</v>
      </c>
      <c r="H859" s="81" t="s">
        <v>96</v>
      </c>
      <c r="I859" s="81"/>
      <c r="J859" s="80" t="s">
        <v>1795</v>
      </c>
      <c r="K859" s="83">
        <v>60000000</v>
      </c>
      <c r="L859" s="80" t="s">
        <v>1795</v>
      </c>
      <c r="M859" s="83">
        <v>60000000</v>
      </c>
      <c r="N859" s="84"/>
      <c r="O859" s="80"/>
      <c r="P859" s="80"/>
      <c r="Q859" s="80"/>
      <c r="R859" s="80"/>
      <c r="S859" s="80"/>
      <c r="T859" s="80"/>
      <c r="U859" s="80"/>
      <c r="V859" s="80"/>
      <c r="W859" s="80"/>
      <c r="X859" s="80"/>
      <c r="Y859" s="80"/>
      <c r="Z859" s="80"/>
    </row>
    <row r="860" spans="1:26" ht="39.75" customHeight="1">
      <c r="A860" s="78" t="s">
        <v>1731</v>
      </c>
      <c r="B860" s="79" t="s">
        <v>1732</v>
      </c>
      <c r="C860" s="79" t="s">
        <v>1733</v>
      </c>
      <c r="D860" s="78" t="s">
        <v>1734</v>
      </c>
      <c r="E860" s="80" t="s">
        <v>1735</v>
      </c>
      <c r="F860" s="78" t="s">
        <v>1789</v>
      </c>
      <c r="G860" s="80" t="s">
        <v>1790</v>
      </c>
      <c r="H860" s="81" t="s">
        <v>78</v>
      </c>
      <c r="I860" s="81"/>
      <c r="J860" s="80" t="s">
        <v>1796</v>
      </c>
      <c r="K860" s="83">
        <v>30000000</v>
      </c>
      <c r="L860" s="80" t="s">
        <v>1796</v>
      </c>
      <c r="M860" s="83">
        <v>30000000</v>
      </c>
      <c r="N860" s="119"/>
      <c r="O860" s="108"/>
      <c r="P860" s="80"/>
      <c r="Q860" s="80"/>
      <c r="R860" s="80"/>
      <c r="S860" s="80"/>
      <c r="T860" s="80"/>
      <c r="U860" s="80"/>
      <c r="V860" s="80"/>
      <c r="W860" s="80"/>
      <c r="X860" s="80"/>
      <c r="Y860" s="80"/>
      <c r="Z860" s="80"/>
    </row>
    <row r="861" spans="1:26" ht="39.75" customHeight="1">
      <c r="A861" s="78" t="s">
        <v>1731</v>
      </c>
      <c r="B861" s="79" t="s">
        <v>1732</v>
      </c>
      <c r="C861" s="79" t="s">
        <v>1733</v>
      </c>
      <c r="D861" s="78" t="s">
        <v>1734</v>
      </c>
      <c r="E861" s="80" t="s">
        <v>1735</v>
      </c>
      <c r="F861" s="78" t="s">
        <v>1789</v>
      </c>
      <c r="G861" s="80" t="s">
        <v>1790</v>
      </c>
      <c r="H861" s="81" t="s">
        <v>75</v>
      </c>
      <c r="I861" s="81"/>
      <c r="J861" s="80" t="s">
        <v>1495</v>
      </c>
      <c r="K861" s="83">
        <v>2000000</v>
      </c>
      <c r="L861" s="80"/>
      <c r="M861" s="83">
        <v>0</v>
      </c>
      <c r="N861" s="151"/>
      <c r="O861" s="80"/>
      <c r="P861" s="80"/>
      <c r="Q861" s="80"/>
      <c r="R861" s="80"/>
      <c r="S861" s="80"/>
      <c r="T861" s="80"/>
      <c r="U861" s="80"/>
      <c r="V861" s="80"/>
      <c r="W861" s="80"/>
      <c r="X861" s="80"/>
      <c r="Y861" s="80"/>
      <c r="Z861" s="80"/>
    </row>
    <row r="862" spans="1:26" ht="39.75" customHeight="1">
      <c r="A862" s="78" t="s">
        <v>1731</v>
      </c>
      <c r="B862" s="79" t="s">
        <v>1732</v>
      </c>
      <c r="C862" s="79" t="s">
        <v>1733</v>
      </c>
      <c r="D862" s="78" t="s">
        <v>1734</v>
      </c>
      <c r="E862" s="80" t="s">
        <v>1735</v>
      </c>
      <c r="F862" s="78" t="s">
        <v>1789</v>
      </c>
      <c r="G862" s="80" t="s">
        <v>1790</v>
      </c>
      <c r="H862" s="81" t="s">
        <v>137</v>
      </c>
      <c r="I862" s="81"/>
      <c r="J862" s="80" t="s">
        <v>1797</v>
      </c>
      <c r="K862" s="105">
        <v>60000000</v>
      </c>
      <c r="L862" s="80" t="s">
        <v>1798</v>
      </c>
      <c r="M862" s="105">
        <v>10000000</v>
      </c>
      <c r="N862" s="80"/>
      <c r="O862" s="80"/>
      <c r="P862" s="80"/>
      <c r="Q862" s="80"/>
      <c r="R862" s="80"/>
      <c r="S862" s="80"/>
      <c r="T862" s="80"/>
      <c r="U862" s="80"/>
      <c r="V862" s="80"/>
      <c r="W862" s="80"/>
      <c r="X862" s="80"/>
      <c r="Y862" s="80"/>
      <c r="Z862" s="80"/>
    </row>
    <row r="863" spans="1:26" ht="39.75" customHeight="1">
      <c r="A863" s="78" t="s">
        <v>1731</v>
      </c>
      <c r="B863" s="79" t="s">
        <v>1732</v>
      </c>
      <c r="C863" s="79" t="s">
        <v>1733</v>
      </c>
      <c r="D863" s="78" t="s">
        <v>1734</v>
      </c>
      <c r="E863" s="80" t="s">
        <v>1735</v>
      </c>
      <c r="F863" s="78" t="s">
        <v>1799</v>
      </c>
      <c r="G863" s="80" t="s">
        <v>1800</v>
      </c>
      <c r="H863" s="81" t="s">
        <v>241</v>
      </c>
      <c r="I863" s="81"/>
      <c r="J863" s="80"/>
      <c r="K863" s="83">
        <v>0</v>
      </c>
      <c r="L863" s="80" t="s">
        <v>1801</v>
      </c>
      <c r="M863" s="83">
        <v>5000000</v>
      </c>
      <c r="N863" s="80"/>
      <c r="O863" s="80"/>
      <c r="P863" s="80"/>
      <c r="Q863" s="80"/>
      <c r="R863" s="80"/>
      <c r="S863" s="80"/>
      <c r="T863" s="80"/>
      <c r="U863" s="80"/>
      <c r="V863" s="80"/>
      <c r="W863" s="80"/>
      <c r="X863" s="80"/>
      <c r="Y863" s="80"/>
      <c r="Z863" s="80"/>
    </row>
    <row r="864" spans="1:26" ht="39.75" customHeight="1">
      <c r="A864" s="78" t="s">
        <v>1731</v>
      </c>
      <c r="B864" s="79" t="s">
        <v>1732</v>
      </c>
      <c r="C864" s="79" t="s">
        <v>1733</v>
      </c>
      <c r="D864" s="78" t="s">
        <v>1734</v>
      </c>
      <c r="E864" s="80" t="s">
        <v>1735</v>
      </c>
      <c r="F864" s="78" t="s">
        <v>1799</v>
      </c>
      <c r="G864" s="80" t="s">
        <v>1800</v>
      </c>
      <c r="H864" s="81" t="s">
        <v>120</v>
      </c>
      <c r="I864" s="81"/>
      <c r="J864" s="80" t="s">
        <v>1802</v>
      </c>
      <c r="K864" s="105">
        <v>37566188.684500001</v>
      </c>
      <c r="L864" s="80" t="s">
        <v>1802</v>
      </c>
      <c r="M864" s="105">
        <v>46957735.855625004</v>
      </c>
      <c r="N864" s="80"/>
      <c r="O864" s="80"/>
      <c r="P864" s="80"/>
      <c r="Q864" s="80"/>
      <c r="R864" s="80"/>
      <c r="S864" s="80"/>
      <c r="T864" s="80"/>
      <c r="U864" s="80"/>
      <c r="V864" s="80"/>
      <c r="W864" s="80"/>
      <c r="X864" s="80"/>
      <c r="Y864" s="80"/>
      <c r="Z864" s="80"/>
    </row>
    <row r="865" spans="1:26" ht="39.75" customHeight="1">
      <c r="A865" s="78" t="s">
        <v>1731</v>
      </c>
      <c r="B865" s="79" t="s">
        <v>1732</v>
      </c>
      <c r="C865" s="79" t="s">
        <v>1733</v>
      </c>
      <c r="D865" s="78" t="s">
        <v>1734</v>
      </c>
      <c r="E865" s="80" t="s">
        <v>1735</v>
      </c>
      <c r="F865" s="78" t="s">
        <v>1799</v>
      </c>
      <c r="G865" s="80" t="s">
        <v>1800</v>
      </c>
      <c r="H865" s="81" t="s">
        <v>246</v>
      </c>
      <c r="I865" s="81"/>
      <c r="J865" s="80" t="s">
        <v>1803</v>
      </c>
      <c r="K865" s="83">
        <v>0</v>
      </c>
      <c r="L865" s="80" t="s">
        <v>1803</v>
      </c>
      <c r="M865" s="83">
        <v>0</v>
      </c>
      <c r="N865" s="84"/>
      <c r="O865" s="80"/>
      <c r="P865" s="98"/>
      <c r="Q865" s="80"/>
      <c r="R865" s="80"/>
      <c r="S865" s="80"/>
      <c r="T865" s="80"/>
      <c r="U865" s="80"/>
      <c r="V865" s="80"/>
      <c r="W865" s="80"/>
      <c r="X865" s="80"/>
      <c r="Y865" s="80"/>
      <c r="Z865" s="80"/>
    </row>
    <row r="866" spans="1:26" ht="39.75" customHeight="1">
      <c r="A866" s="78" t="s">
        <v>1731</v>
      </c>
      <c r="B866" s="79" t="s">
        <v>1732</v>
      </c>
      <c r="C866" s="79" t="s">
        <v>1733</v>
      </c>
      <c r="D866" s="78" t="s">
        <v>1734</v>
      </c>
      <c r="E866" s="80" t="s">
        <v>1735</v>
      </c>
      <c r="F866" s="78" t="s">
        <v>1799</v>
      </c>
      <c r="G866" s="80" t="s">
        <v>1800</v>
      </c>
      <c r="H866" s="81" t="s">
        <v>75</v>
      </c>
      <c r="I866" s="81"/>
      <c r="J866" s="80" t="s">
        <v>1495</v>
      </c>
      <c r="K866" s="83">
        <v>2000000</v>
      </c>
      <c r="L866" s="80" t="s">
        <v>1495</v>
      </c>
      <c r="M866" s="83">
        <v>2000000</v>
      </c>
      <c r="N866" s="80"/>
      <c r="O866" s="80"/>
      <c r="P866" s="80"/>
      <c r="Q866" s="80"/>
      <c r="R866" s="80"/>
      <c r="S866" s="80"/>
      <c r="T866" s="80"/>
      <c r="U866" s="80"/>
      <c r="V866" s="80"/>
      <c r="W866" s="80"/>
      <c r="X866" s="80"/>
      <c r="Y866" s="80"/>
      <c r="Z866" s="80"/>
    </row>
    <row r="867" spans="1:26" ht="39.75" customHeight="1">
      <c r="A867" s="78" t="s">
        <v>1731</v>
      </c>
      <c r="B867" s="79" t="s">
        <v>1732</v>
      </c>
      <c r="C867" s="79" t="s">
        <v>1733</v>
      </c>
      <c r="D867" s="78" t="s">
        <v>1734</v>
      </c>
      <c r="E867" s="80" t="s">
        <v>1735</v>
      </c>
      <c r="F867" s="78" t="s">
        <v>1799</v>
      </c>
      <c r="G867" s="80" t="s">
        <v>1800</v>
      </c>
      <c r="H867" s="81" t="s">
        <v>78</v>
      </c>
      <c r="I867" s="81"/>
      <c r="J867" s="80" t="s">
        <v>1804</v>
      </c>
      <c r="K867" s="83">
        <v>30000000</v>
      </c>
      <c r="L867" s="80" t="s">
        <v>949</v>
      </c>
      <c r="M867" s="83">
        <v>10000000</v>
      </c>
      <c r="N867" s="119"/>
      <c r="O867" s="119"/>
      <c r="P867" s="80"/>
      <c r="Q867" s="80"/>
      <c r="R867" s="80"/>
      <c r="S867" s="80"/>
      <c r="T867" s="80"/>
      <c r="U867" s="80"/>
      <c r="V867" s="80"/>
      <c r="W867" s="80"/>
      <c r="X867" s="80"/>
      <c r="Y867" s="80"/>
      <c r="Z867" s="80"/>
    </row>
    <row r="868" spans="1:26" ht="39.75" customHeight="1">
      <c r="A868" s="78" t="s">
        <v>1731</v>
      </c>
      <c r="B868" s="79" t="s">
        <v>1732</v>
      </c>
      <c r="C868" s="79" t="s">
        <v>1733</v>
      </c>
      <c r="D868" s="78" t="s">
        <v>1734</v>
      </c>
      <c r="E868" s="80" t="s">
        <v>1735</v>
      </c>
      <c r="F868" s="78" t="s">
        <v>1799</v>
      </c>
      <c r="G868" s="80" t="s">
        <v>1800</v>
      </c>
      <c r="H868" s="81" t="s">
        <v>137</v>
      </c>
      <c r="I868" s="81"/>
      <c r="J868" s="80" t="s">
        <v>1805</v>
      </c>
      <c r="K868" s="105">
        <v>10000000</v>
      </c>
      <c r="L868" s="80" t="s">
        <v>1806</v>
      </c>
      <c r="M868" s="105">
        <v>10000000</v>
      </c>
      <c r="N868" s="80"/>
      <c r="O868" s="80"/>
      <c r="P868" s="80"/>
      <c r="Q868" s="80"/>
      <c r="R868" s="80"/>
      <c r="S868" s="80"/>
      <c r="T868" s="80"/>
      <c r="U868" s="80"/>
      <c r="V868" s="80"/>
      <c r="W868" s="80"/>
      <c r="X868" s="80"/>
      <c r="Y868" s="80"/>
      <c r="Z868" s="80"/>
    </row>
    <row r="869" spans="1:26" ht="39.75" customHeight="1">
      <c r="A869" s="78" t="s">
        <v>1731</v>
      </c>
      <c r="B869" s="79" t="s">
        <v>1732</v>
      </c>
      <c r="C869" s="79" t="s">
        <v>1733</v>
      </c>
      <c r="D869" s="78" t="s">
        <v>1734</v>
      </c>
      <c r="E869" s="80" t="s">
        <v>1735</v>
      </c>
      <c r="F869" s="78" t="s">
        <v>1799</v>
      </c>
      <c r="G869" s="80" t="s">
        <v>1800</v>
      </c>
      <c r="H869" s="81" t="s">
        <v>328</v>
      </c>
      <c r="I869" s="81"/>
      <c r="J869" s="80" t="s">
        <v>1807</v>
      </c>
      <c r="K869" s="83">
        <v>3000000</v>
      </c>
      <c r="L869" s="80" t="s">
        <v>1808</v>
      </c>
      <c r="M869" s="83">
        <v>3000000</v>
      </c>
      <c r="N869" s="80"/>
      <c r="O869" s="80"/>
      <c r="P869" s="80"/>
      <c r="Q869" s="80"/>
      <c r="R869" s="80"/>
      <c r="S869" s="80"/>
      <c r="T869" s="80"/>
      <c r="U869" s="80"/>
      <c r="V869" s="80"/>
      <c r="W869" s="80"/>
      <c r="X869" s="80"/>
      <c r="Y869" s="80"/>
      <c r="Z869" s="80"/>
    </row>
    <row r="870" spans="1:26" ht="39.75" customHeight="1">
      <c r="A870" s="78" t="s">
        <v>1731</v>
      </c>
      <c r="B870" s="79" t="s">
        <v>1732</v>
      </c>
      <c r="C870" s="79" t="s">
        <v>1733</v>
      </c>
      <c r="D870" s="78" t="s">
        <v>1734</v>
      </c>
      <c r="E870" s="80" t="s">
        <v>1735</v>
      </c>
      <c r="F870" s="78" t="s">
        <v>1799</v>
      </c>
      <c r="G870" s="80" t="s">
        <v>1800</v>
      </c>
      <c r="H870" s="81" t="s">
        <v>322</v>
      </c>
      <c r="I870" s="81"/>
      <c r="J870" s="80" t="s">
        <v>1810</v>
      </c>
      <c r="K870" s="83">
        <v>3000000</v>
      </c>
      <c r="L870" s="80" t="s">
        <v>1810</v>
      </c>
      <c r="M870" s="83">
        <v>4000000</v>
      </c>
      <c r="N870" s="151"/>
      <c r="O870" s="80"/>
      <c r="P870" s="80"/>
      <c r="Q870" s="80"/>
      <c r="R870" s="80"/>
      <c r="S870" s="80"/>
      <c r="T870" s="80"/>
      <c r="U870" s="80"/>
      <c r="V870" s="80"/>
      <c r="W870" s="80"/>
      <c r="X870" s="80"/>
      <c r="Y870" s="80"/>
      <c r="Z870" s="80"/>
    </row>
    <row r="871" spans="1:26" ht="39.75" customHeight="1">
      <c r="A871" s="78" t="s">
        <v>1731</v>
      </c>
      <c r="B871" s="79" t="s">
        <v>1732</v>
      </c>
      <c r="C871" s="79" t="s">
        <v>1733</v>
      </c>
      <c r="D871" s="78" t="s">
        <v>1734</v>
      </c>
      <c r="E871" s="80" t="s">
        <v>1735</v>
      </c>
      <c r="F871" s="78" t="s">
        <v>1799</v>
      </c>
      <c r="G871" s="80" t="s">
        <v>1800</v>
      </c>
      <c r="H871" s="81"/>
      <c r="I871" s="81" t="s">
        <v>27</v>
      </c>
      <c r="J871" s="80"/>
      <c r="K871" s="105">
        <v>0</v>
      </c>
      <c r="L871" s="80"/>
      <c r="M871" s="105">
        <v>0</v>
      </c>
      <c r="N871" s="80"/>
      <c r="O871" s="80"/>
      <c r="P871" s="80"/>
      <c r="Q871" s="80"/>
      <c r="R871" s="80"/>
      <c r="S871" s="80"/>
      <c r="T871" s="80"/>
      <c r="U871" s="80"/>
      <c r="V871" s="80"/>
      <c r="W871" s="80"/>
      <c r="X871" s="80"/>
      <c r="Y871" s="80"/>
      <c r="Z871" s="80"/>
    </row>
    <row r="872" spans="1:26" ht="39.75" customHeight="1">
      <c r="A872" s="78" t="s">
        <v>1731</v>
      </c>
      <c r="B872" s="79" t="s">
        <v>1732</v>
      </c>
      <c r="C872" s="79" t="s">
        <v>1733</v>
      </c>
      <c r="D872" s="78" t="s">
        <v>1734</v>
      </c>
      <c r="E872" s="80" t="s">
        <v>1735</v>
      </c>
      <c r="F872" s="78" t="s">
        <v>1799</v>
      </c>
      <c r="G872" s="80" t="s">
        <v>1800</v>
      </c>
      <c r="H872" s="81"/>
      <c r="I872" s="81" t="s">
        <v>126</v>
      </c>
      <c r="J872" s="80" t="s">
        <v>1811</v>
      </c>
      <c r="K872" s="105">
        <v>7000000</v>
      </c>
      <c r="L872" s="80" t="s">
        <v>1812</v>
      </c>
      <c r="M872" s="105">
        <v>7000000</v>
      </c>
      <c r="N872" s="84"/>
      <c r="O872" s="78"/>
      <c r="P872" s="80"/>
      <c r="Q872" s="80"/>
      <c r="R872" s="80"/>
      <c r="S872" s="80"/>
      <c r="T872" s="80"/>
      <c r="U872" s="80"/>
      <c r="V872" s="80"/>
      <c r="W872" s="80"/>
      <c r="X872" s="80"/>
      <c r="Y872" s="80"/>
      <c r="Z872" s="80"/>
    </row>
    <row r="873" spans="1:26" ht="39.75" customHeight="1">
      <c r="A873" s="78" t="s">
        <v>1731</v>
      </c>
      <c r="B873" s="79" t="s">
        <v>1732</v>
      </c>
      <c r="C873" s="79" t="s">
        <v>1733</v>
      </c>
      <c r="D873" s="78" t="s">
        <v>1813</v>
      </c>
      <c r="E873" s="80" t="s">
        <v>1814</v>
      </c>
      <c r="F873" s="78" t="s">
        <v>1815</v>
      </c>
      <c r="G873" s="80" t="s">
        <v>1816</v>
      </c>
      <c r="H873" s="81" t="s">
        <v>241</v>
      </c>
      <c r="I873" s="81"/>
      <c r="J873" s="80"/>
      <c r="K873" s="83">
        <v>0</v>
      </c>
      <c r="L873" s="80"/>
      <c r="M873" s="83">
        <v>0</v>
      </c>
      <c r="N873" s="80"/>
      <c r="O873" s="86"/>
      <c r="P873" s="80"/>
      <c r="Q873" s="80"/>
      <c r="R873" s="80"/>
      <c r="S873" s="80"/>
      <c r="T873" s="80"/>
      <c r="U873" s="80"/>
      <c r="V873" s="80"/>
      <c r="W873" s="80"/>
      <c r="X873" s="80"/>
      <c r="Y873" s="80"/>
      <c r="Z873" s="80"/>
    </row>
    <row r="874" spans="1:26" ht="39.75" customHeight="1">
      <c r="A874" s="78" t="s">
        <v>1731</v>
      </c>
      <c r="B874" s="79" t="s">
        <v>1732</v>
      </c>
      <c r="C874" s="79" t="s">
        <v>1733</v>
      </c>
      <c r="D874" s="78" t="s">
        <v>1813</v>
      </c>
      <c r="E874" s="80" t="s">
        <v>1814</v>
      </c>
      <c r="F874" s="78" t="s">
        <v>1815</v>
      </c>
      <c r="G874" s="80" t="s">
        <v>1816</v>
      </c>
      <c r="H874" s="81" t="s">
        <v>24</v>
      </c>
      <c r="I874" s="81"/>
      <c r="J874" s="80" t="s">
        <v>922</v>
      </c>
      <c r="K874" s="82">
        <v>2734235</v>
      </c>
      <c r="L874" s="80" t="s">
        <v>1819</v>
      </c>
      <c r="M874" s="82">
        <v>5729522</v>
      </c>
      <c r="N874" s="119"/>
      <c r="O874" s="108"/>
      <c r="P874" s="80"/>
      <c r="Q874" s="80"/>
      <c r="R874" s="80"/>
      <c r="S874" s="80"/>
      <c r="T874" s="80"/>
      <c r="U874" s="80"/>
      <c r="V874" s="80"/>
      <c r="W874" s="80"/>
      <c r="X874" s="80"/>
      <c r="Y874" s="80"/>
      <c r="Z874" s="80"/>
    </row>
    <row r="875" spans="1:26" ht="39.75" customHeight="1">
      <c r="A875" s="78" t="s">
        <v>1731</v>
      </c>
      <c r="B875" s="79" t="s">
        <v>1732</v>
      </c>
      <c r="C875" s="79" t="s">
        <v>1733</v>
      </c>
      <c r="D875" s="78" t="s">
        <v>1813</v>
      </c>
      <c r="E875" s="80" t="s">
        <v>1814</v>
      </c>
      <c r="F875" s="78" t="s">
        <v>1815</v>
      </c>
      <c r="G875" s="80" t="s">
        <v>1816</v>
      </c>
      <c r="H875" s="81" t="s">
        <v>234</v>
      </c>
      <c r="I875" s="81"/>
      <c r="J875" s="80" t="s">
        <v>1821</v>
      </c>
      <c r="K875" s="83">
        <v>0</v>
      </c>
      <c r="L875" s="80"/>
      <c r="M875" s="83">
        <v>0</v>
      </c>
      <c r="N875" s="80"/>
      <c r="O875" s="80"/>
      <c r="P875" s="80"/>
      <c r="Q875" s="80"/>
      <c r="R875" s="80"/>
      <c r="S875" s="80"/>
      <c r="T875" s="80"/>
      <c r="U875" s="80"/>
      <c r="V875" s="80"/>
      <c r="W875" s="80"/>
      <c r="X875" s="80"/>
      <c r="Y875" s="80"/>
      <c r="Z875" s="80"/>
    </row>
    <row r="876" spans="1:26" ht="39.75" customHeight="1">
      <c r="A876" s="78" t="s">
        <v>1731</v>
      </c>
      <c r="B876" s="79" t="s">
        <v>1732</v>
      </c>
      <c r="C876" s="79" t="s">
        <v>1733</v>
      </c>
      <c r="D876" s="78" t="s">
        <v>1813</v>
      </c>
      <c r="E876" s="80" t="s">
        <v>1814</v>
      </c>
      <c r="F876" s="78" t="s">
        <v>1815</v>
      </c>
      <c r="G876" s="80" t="s">
        <v>1816</v>
      </c>
      <c r="H876" s="81"/>
      <c r="I876" s="81" t="s">
        <v>172</v>
      </c>
      <c r="J876" s="80" t="s">
        <v>1495</v>
      </c>
      <c r="K876" s="83">
        <v>2000000</v>
      </c>
      <c r="L876" s="80" t="s">
        <v>1495</v>
      </c>
      <c r="M876" s="83">
        <v>2000000</v>
      </c>
      <c r="N876" s="84"/>
      <c r="O876" s="80"/>
      <c r="P876" s="80"/>
      <c r="Q876" s="80"/>
      <c r="R876" s="80"/>
      <c r="S876" s="80"/>
      <c r="T876" s="80"/>
      <c r="U876" s="80"/>
      <c r="V876" s="80"/>
      <c r="W876" s="80"/>
      <c r="X876" s="80"/>
      <c r="Y876" s="80"/>
      <c r="Z876" s="80"/>
    </row>
    <row r="877" spans="1:26" ht="39.75" customHeight="1">
      <c r="A877" s="78" t="s">
        <v>1731</v>
      </c>
      <c r="B877" s="79" t="s">
        <v>1732</v>
      </c>
      <c r="C877" s="79" t="s">
        <v>1733</v>
      </c>
      <c r="D877" s="78" t="s">
        <v>1813</v>
      </c>
      <c r="E877" s="80" t="s">
        <v>1814</v>
      </c>
      <c r="F877" s="78" t="s">
        <v>1815</v>
      </c>
      <c r="G877" s="80" t="s">
        <v>1816</v>
      </c>
      <c r="H877" s="81"/>
      <c r="I877" s="81" t="s">
        <v>32</v>
      </c>
      <c r="J877" s="88" t="s">
        <v>2340</v>
      </c>
      <c r="K877" s="98">
        <v>3799000</v>
      </c>
      <c r="L877" s="88" t="s">
        <v>2341</v>
      </c>
      <c r="M877" s="99">
        <v>8661720</v>
      </c>
      <c r="N877" s="120"/>
      <c r="O877" s="111"/>
      <c r="P877" s="106"/>
      <c r="Q877" s="80"/>
      <c r="R877" s="80"/>
      <c r="S877" s="80"/>
      <c r="T877" s="80"/>
      <c r="U877" s="80"/>
      <c r="V877" s="80"/>
      <c r="W877" s="80"/>
      <c r="X877" s="80"/>
      <c r="Y877" s="80"/>
      <c r="Z877" s="80"/>
    </row>
    <row r="878" spans="1:26" ht="39.75" customHeight="1">
      <c r="A878" s="78" t="s">
        <v>1731</v>
      </c>
      <c r="B878" s="79" t="s">
        <v>1732</v>
      </c>
      <c r="C878" s="79" t="s">
        <v>1733</v>
      </c>
      <c r="D878" s="78" t="s">
        <v>1813</v>
      </c>
      <c r="E878" s="80" t="s">
        <v>1814</v>
      </c>
      <c r="F878" s="78" t="s">
        <v>1825</v>
      </c>
      <c r="G878" s="80" t="s">
        <v>1826</v>
      </c>
      <c r="H878" s="81" t="s">
        <v>241</v>
      </c>
      <c r="I878" s="81"/>
      <c r="J878" s="80"/>
      <c r="K878" s="83"/>
      <c r="L878" s="80"/>
      <c r="M878" s="83"/>
      <c r="N878" s="119"/>
      <c r="O878" s="108"/>
      <c r="P878" s="80"/>
      <c r="Q878" s="80"/>
      <c r="R878" s="80"/>
      <c r="S878" s="80"/>
      <c r="T878" s="80"/>
      <c r="U878" s="80"/>
      <c r="V878" s="80"/>
      <c r="W878" s="80"/>
      <c r="X878" s="80"/>
      <c r="Y878" s="80"/>
      <c r="Z878" s="80"/>
    </row>
    <row r="879" spans="1:26" ht="39.75" customHeight="1">
      <c r="A879" s="78" t="s">
        <v>1731</v>
      </c>
      <c r="B879" s="79" t="s">
        <v>1732</v>
      </c>
      <c r="C879" s="79" t="s">
        <v>1733</v>
      </c>
      <c r="D879" s="78" t="s">
        <v>1813</v>
      </c>
      <c r="E879" s="80" t="s">
        <v>1814</v>
      </c>
      <c r="F879" s="78" t="s">
        <v>1825</v>
      </c>
      <c r="G879" s="80" t="s">
        <v>1826</v>
      </c>
      <c r="H879" s="81" t="s">
        <v>24</v>
      </c>
      <c r="I879" s="81"/>
      <c r="J879" s="80" t="s">
        <v>1828</v>
      </c>
      <c r="K879" s="82">
        <v>2734235</v>
      </c>
      <c r="L879" s="80" t="s">
        <v>1828</v>
      </c>
      <c r="M879" s="82">
        <v>5729522</v>
      </c>
      <c r="N879" s="103"/>
      <c r="O879" s="94"/>
      <c r="P879" s="80"/>
      <c r="Q879" s="80"/>
      <c r="R879" s="80"/>
      <c r="S879" s="80"/>
      <c r="T879" s="80"/>
      <c r="U879" s="80"/>
      <c r="V879" s="80"/>
      <c r="W879" s="80"/>
      <c r="X879" s="80"/>
      <c r="Y879" s="80"/>
      <c r="Z879" s="80"/>
    </row>
    <row r="880" spans="1:26" ht="39.75" customHeight="1">
      <c r="A880" s="78" t="s">
        <v>1731</v>
      </c>
      <c r="B880" s="79" t="s">
        <v>1732</v>
      </c>
      <c r="C880" s="79" t="s">
        <v>1733</v>
      </c>
      <c r="D880" s="78" t="s">
        <v>1813</v>
      </c>
      <c r="E880" s="80" t="s">
        <v>1814</v>
      </c>
      <c r="F880" s="78" t="s">
        <v>1825</v>
      </c>
      <c r="G880" s="80" t="s">
        <v>1826</v>
      </c>
      <c r="H880" s="81"/>
      <c r="I880" s="81" t="s">
        <v>32</v>
      </c>
      <c r="J880" s="88" t="s">
        <v>2639</v>
      </c>
      <c r="K880" s="98">
        <v>3799000</v>
      </c>
      <c r="L880" s="88" t="s">
        <v>2341</v>
      </c>
      <c r="M880" s="99">
        <v>8661720</v>
      </c>
      <c r="N880" s="120"/>
      <c r="O880" s="111"/>
      <c r="P880" s="106"/>
      <c r="Q880" s="80"/>
      <c r="R880" s="80"/>
      <c r="S880" s="80"/>
      <c r="T880" s="80"/>
      <c r="U880" s="80"/>
      <c r="V880" s="80"/>
      <c r="W880" s="80"/>
      <c r="X880" s="80"/>
      <c r="Y880" s="80"/>
      <c r="Z880" s="80"/>
    </row>
    <row r="881" spans="1:26" ht="39.75" customHeight="1">
      <c r="A881" s="78" t="s">
        <v>1731</v>
      </c>
      <c r="B881" s="79" t="s">
        <v>1732</v>
      </c>
      <c r="C881" s="79" t="s">
        <v>1733</v>
      </c>
      <c r="D881" s="78" t="s">
        <v>1813</v>
      </c>
      <c r="E881" s="80" t="s">
        <v>1814</v>
      </c>
      <c r="F881" s="78" t="s">
        <v>1825</v>
      </c>
      <c r="G881" s="80" t="s">
        <v>1826</v>
      </c>
      <c r="H881" s="81"/>
      <c r="I881" s="81" t="s">
        <v>234</v>
      </c>
      <c r="J881" s="80" t="s">
        <v>1829</v>
      </c>
      <c r="K881" s="83">
        <v>0</v>
      </c>
      <c r="L881" s="80"/>
      <c r="M881" s="83">
        <v>0</v>
      </c>
      <c r="N881" s="80"/>
      <c r="O881" s="80"/>
      <c r="P881" s="80"/>
      <c r="Q881" s="80"/>
      <c r="R881" s="80"/>
      <c r="S881" s="80"/>
      <c r="T881" s="80"/>
      <c r="U881" s="80"/>
      <c r="V881" s="80"/>
      <c r="W881" s="80"/>
      <c r="X881" s="80"/>
      <c r="Y881" s="80"/>
      <c r="Z881" s="80"/>
    </row>
    <row r="882" spans="1:26" ht="39.75" customHeight="1">
      <c r="A882" s="78" t="s">
        <v>1731</v>
      </c>
      <c r="B882" s="79" t="s">
        <v>1732</v>
      </c>
      <c r="C882" s="79" t="s">
        <v>1733</v>
      </c>
      <c r="D882" s="78" t="s">
        <v>1813</v>
      </c>
      <c r="E882" s="80" t="s">
        <v>1814</v>
      </c>
      <c r="F882" s="78" t="s">
        <v>1825</v>
      </c>
      <c r="G882" s="80" t="s">
        <v>1826</v>
      </c>
      <c r="H882" s="81"/>
      <c r="I882" s="81" t="s">
        <v>574</v>
      </c>
      <c r="J882" s="80" t="s">
        <v>1495</v>
      </c>
      <c r="K882" s="83">
        <v>2000000</v>
      </c>
      <c r="L882" s="80" t="s">
        <v>1495</v>
      </c>
      <c r="M882" s="83">
        <v>2000000</v>
      </c>
      <c r="N882" s="84"/>
      <c r="O882" s="80"/>
      <c r="P882" s="80"/>
      <c r="Q882" s="80"/>
      <c r="R882" s="80"/>
      <c r="S882" s="80"/>
      <c r="T882" s="80"/>
      <c r="U882" s="80"/>
      <c r="V882" s="80"/>
      <c r="W882" s="80"/>
      <c r="X882" s="80"/>
      <c r="Y882" s="80"/>
      <c r="Z882" s="80"/>
    </row>
    <row r="883" spans="1:26" ht="39.75" customHeight="1">
      <c r="A883" s="78" t="s">
        <v>1731</v>
      </c>
      <c r="B883" s="79" t="s">
        <v>1732</v>
      </c>
      <c r="C883" s="79" t="s">
        <v>1733</v>
      </c>
      <c r="D883" s="78" t="s">
        <v>1813</v>
      </c>
      <c r="E883" s="80" t="s">
        <v>1814</v>
      </c>
      <c r="F883" s="78" t="s">
        <v>1830</v>
      </c>
      <c r="G883" s="80" t="s">
        <v>1831</v>
      </c>
      <c r="H883" s="81" t="s">
        <v>126</v>
      </c>
      <c r="I883" s="81"/>
      <c r="J883" s="80" t="s">
        <v>1832</v>
      </c>
      <c r="K883" s="105">
        <v>8000000</v>
      </c>
      <c r="L883" s="80" t="s">
        <v>1833</v>
      </c>
      <c r="M883" s="105">
        <v>8000000</v>
      </c>
      <c r="N883" s="84"/>
      <c r="O883" s="78"/>
      <c r="P883" s="80"/>
      <c r="Q883" s="80"/>
      <c r="R883" s="80"/>
      <c r="S883" s="80"/>
      <c r="T883" s="80"/>
      <c r="U883" s="80"/>
      <c r="V883" s="80"/>
      <c r="W883" s="80"/>
      <c r="X883" s="80"/>
      <c r="Y883" s="80"/>
      <c r="Z883" s="80"/>
    </row>
    <row r="884" spans="1:26" ht="39.75" customHeight="1">
      <c r="A884" s="78" t="s">
        <v>1731</v>
      </c>
      <c r="B884" s="79" t="s">
        <v>1732</v>
      </c>
      <c r="C884" s="79" t="s">
        <v>1733</v>
      </c>
      <c r="D884" s="78" t="s">
        <v>1813</v>
      </c>
      <c r="E884" s="80" t="s">
        <v>1814</v>
      </c>
      <c r="F884" s="78" t="s">
        <v>1830</v>
      </c>
      <c r="G884" s="80" t="s">
        <v>1831</v>
      </c>
      <c r="H884" s="81" t="s">
        <v>96</v>
      </c>
      <c r="I884" s="81"/>
      <c r="J884" s="80" t="s">
        <v>1834</v>
      </c>
      <c r="K884" s="83">
        <v>22275000</v>
      </c>
      <c r="L884" s="80" t="s">
        <v>1834</v>
      </c>
      <c r="M884" s="83">
        <v>22275000</v>
      </c>
      <c r="N884" s="84"/>
      <c r="O884" s="80"/>
      <c r="P884" s="80"/>
      <c r="Q884" s="80"/>
      <c r="R884" s="80"/>
      <c r="S884" s="80"/>
      <c r="T884" s="80"/>
      <c r="U884" s="80"/>
      <c r="V884" s="80"/>
      <c r="W884" s="80"/>
      <c r="X884" s="80"/>
      <c r="Y884" s="80"/>
      <c r="Z884" s="80"/>
    </row>
    <row r="885" spans="1:26" ht="39.75" customHeight="1">
      <c r="A885" s="78" t="s">
        <v>1731</v>
      </c>
      <c r="B885" s="79" t="s">
        <v>1732</v>
      </c>
      <c r="C885" s="79" t="s">
        <v>1733</v>
      </c>
      <c r="D885" s="78" t="s">
        <v>1813</v>
      </c>
      <c r="E885" s="80" t="s">
        <v>1814</v>
      </c>
      <c r="F885" s="78" t="s">
        <v>1830</v>
      </c>
      <c r="G885" s="80" t="s">
        <v>1831</v>
      </c>
      <c r="H885" s="81" t="s">
        <v>137</v>
      </c>
      <c r="I885" s="81"/>
      <c r="J885" s="80" t="s">
        <v>1835</v>
      </c>
      <c r="K885" s="105">
        <v>10000000</v>
      </c>
      <c r="L885" s="80" t="s">
        <v>1836</v>
      </c>
      <c r="M885" s="105">
        <v>10000000</v>
      </c>
      <c r="N885" s="80"/>
      <c r="O885" s="80"/>
      <c r="P885" s="80"/>
      <c r="Q885" s="80"/>
      <c r="R885" s="80"/>
      <c r="S885" s="80"/>
      <c r="T885" s="80"/>
      <c r="U885" s="80"/>
      <c r="V885" s="80"/>
      <c r="W885" s="80"/>
      <c r="X885" s="80"/>
      <c r="Y885" s="80"/>
      <c r="Z885" s="80"/>
    </row>
    <row r="886" spans="1:26" ht="39.75" customHeight="1">
      <c r="A886" s="78" t="s">
        <v>1731</v>
      </c>
      <c r="B886" s="79" t="s">
        <v>1732</v>
      </c>
      <c r="C886" s="79" t="s">
        <v>1733</v>
      </c>
      <c r="D886" s="78" t="s">
        <v>1813</v>
      </c>
      <c r="E886" s="80" t="s">
        <v>1814</v>
      </c>
      <c r="F886" s="78" t="s">
        <v>1830</v>
      </c>
      <c r="G886" s="80" t="s">
        <v>1831</v>
      </c>
      <c r="H886" s="81" t="s">
        <v>78</v>
      </c>
      <c r="I886" s="81"/>
      <c r="J886" s="80"/>
      <c r="K886" s="83">
        <v>0</v>
      </c>
      <c r="L886" s="80"/>
      <c r="M886" s="83">
        <v>0</v>
      </c>
      <c r="N886" s="119"/>
      <c r="O886" s="119"/>
      <c r="P886" s="80"/>
      <c r="Q886" s="80"/>
      <c r="R886" s="80"/>
      <c r="S886" s="80"/>
      <c r="T886" s="80"/>
      <c r="U886" s="80"/>
      <c r="V886" s="80"/>
      <c r="W886" s="80"/>
      <c r="X886" s="80"/>
      <c r="Y886" s="80"/>
      <c r="Z886" s="80"/>
    </row>
    <row r="887" spans="1:26" ht="39.75" customHeight="1">
      <c r="A887" s="78" t="s">
        <v>1731</v>
      </c>
      <c r="B887" s="79" t="s">
        <v>1732</v>
      </c>
      <c r="C887" s="79" t="s">
        <v>1733</v>
      </c>
      <c r="D887" s="78" t="s">
        <v>1813</v>
      </c>
      <c r="E887" s="80" t="s">
        <v>1814</v>
      </c>
      <c r="F887" s="78" t="s">
        <v>1830</v>
      </c>
      <c r="G887" s="80" t="s">
        <v>1831</v>
      </c>
      <c r="H887" s="81" t="s">
        <v>75</v>
      </c>
      <c r="I887" s="81"/>
      <c r="J887" s="80" t="s">
        <v>1495</v>
      </c>
      <c r="K887" s="83">
        <v>2000000</v>
      </c>
      <c r="L887" s="80" t="s">
        <v>1495</v>
      </c>
      <c r="M887" s="83">
        <v>2000000</v>
      </c>
      <c r="N887" s="84"/>
      <c r="O887" s="80"/>
      <c r="P887" s="80"/>
      <c r="Q887" s="80"/>
      <c r="R887" s="80"/>
      <c r="S887" s="80"/>
      <c r="T887" s="80"/>
      <c r="U887" s="80"/>
      <c r="V887" s="80"/>
      <c r="W887" s="80"/>
      <c r="X887" s="80"/>
      <c r="Y887" s="80"/>
      <c r="Z887" s="80"/>
    </row>
    <row r="888" spans="1:26" ht="39.75" customHeight="1">
      <c r="A888" s="80" t="s">
        <v>1731</v>
      </c>
      <c r="B888" s="80" t="s">
        <v>1732</v>
      </c>
      <c r="C888" s="80" t="s">
        <v>1733</v>
      </c>
      <c r="D888" s="80" t="s">
        <v>1813</v>
      </c>
      <c r="E888" s="80" t="s">
        <v>1814</v>
      </c>
      <c r="F888" s="80" t="s">
        <v>1830</v>
      </c>
      <c r="G888" s="80" t="s">
        <v>1831</v>
      </c>
      <c r="H888" s="81" t="s">
        <v>328</v>
      </c>
      <c r="I888" s="81"/>
      <c r="J888" s="80" t="s">
        <v>1837</v>
      </c>
      <c r="K888" s="83">
        <v>3000000</v>
      </c>
      <c r="L888" s="80" t="s">
        <v>1838</v>
      </c>
      <c r="M888" s="83">
        <v>3000000</v>
      </c>
      <c r="N888" s="80"/>
      <c r="O888" s="80"/>
      <c r="P888" s="80"/>
      <c r="Q888" s="80"/>
      <c r="R888" s="80"/>
      <c r="S888" s="80"/>
      <c r="T888" s="80"/>
      <c r="U888" s="80"/>
      <c r="V888" s="80"/>
      <c r="W888" s="80"/>
      <c r="X888" s="80"/>
      <c r="Y888" s="80"/>
      <c r="Z888" s="80"/>
    </row>
    <row r="889" spans="1:26" ht="39.75" customHeight="1">
      <c r="A889" s="78" t="s">
        <v>1731</v>
      </c>
      <c r="B889" s="79" t="s">
        <v>1732</v>
      </c>
      <c r="C889" s="79" t="s">
        <v>1733</v>
      </c>
      <c r="D889" s="78" t="s">
        <v>1813</v>
      </c>
      <c r="E889" s="80" t="s">
        <v>1814</v>
      </c>
      <c r="F889" s="78" t="s">
        <v>1830</v>
      </c>
      <c r="G889" s="80" t="s">
        <v>1831</v>
      </c>
      <c r="H889" s="81" t="s">
        <v>322</v>
      </c>
      <c r="I889" s="81"/>
      <c r="J889" s="80" t="s">
        <v>1839</v>
      </c>
      <c r="K889" s="105">
        <v>3000000</v>
      </c>
      <c r="L889" s="80" t="s">
        <v>1836</v>
      </c>
      <c r="M889" s="105">
        <v>4000000</v>
      </c>
      <c r="N889" s="151"/>
      <c r="O889" s="80"/>
      <c r="P889" s="80"/>
      <c r="Q889" s="80"/>
      <c r="R889" s="80"/>
      <c r="S889" s="80"/>
      <c r="T889" s="80"/>
      <c r="U889" s="80"/>
      <c r="V889" s="80"/>
      <c r="W889" s="80"/>
      <c r="X889" s="80"/>
      <c r="Y889" s="80"/>
      <c r="Z889" s="80"/>
    </row>
    <row r="890" spans="1:26" ht="39.75" customHeight="1">
      <c r="A890" s="78" t="s">
        <v>1731</v>
      </c>
      <c r="B890" s="79" t="s">
        <v>1732</v>
      </c>
      <c r="C890" s="79" t="s">
        <v>1733</v>
      </c>
      <c r="D890" s="78" t="s">
        <v>1813</v>
      </c>
      <c r="E890" s="80" t="s">
        <v>1814</v>
      </c>
      <c r="F890" s="78" t="s">
        <v>1830</v>
      </c>
      <c r="G890" s="80" t="s">
        <v>1831</v>
      </c>
      <c r="H890" s="81"/>
      <c r="I890" s="81" t="s">
        <v>121</v>
      </c>
      <c r="J890" s="80" t="s">
        <v>1840</v>
      </c>
      <c r="K890" s="83">
        <f>+PRODUCT(3422269,2)</f>
        <v>6844538</v>
      </c>
      <c r="L890" s="80" t="s">
        <v>1840</v>
      </c>
      <c r="M890" s="83">
        <v>7049874.1400000006</v>
      </c>
      <c r="N890" s="119"/>
      <c r="O890" s="80"/>
      <c r="P890" s="80"/>
      <c r="Q890" s="80"/>
      <c r="R890" s="80"/>
      <c r="S890" s="80"/>
      <c r="T890" s="80"/>
      <c r="U890" s="80"/>
      <c r="V890" s="80"/>
      <c r="W890" s="80"/>
      <c r="X890" s="80"/>
      <c r="Y890" s="80"/>
      <c r="Z890" s="80"/>
    </row>
    <row r="891" spans="1:26" ht="39.75" customHeight="1">
      <c r="A891" s="78" t="s">
        <v>1731</v>
      </c>
      <c r="B891" s="79" t="s">
        <v>1732</v>
      </c>
      <c r="C891" s="79" t="s">
        <v>1733</v>
      </c>
      <c r="D891" s="78" t="s">
        <v>1813</v>
      </c>
      <c r="E891" s="80" t="s">
        <v>1814</v>
      </c>
      <c r="F891" s="78" t="s">
        <v>1830</v>
      </c>
      <c r="G891" s="80" t="s">
        <v>1831</v>
      </c>
      <c r="H891" s="81"/>
      <c r="I891" s="81" t="s">
        <v>32</v>
      </c>
      <c r="J891" s="88" t="s">
        <v>2340</v>
      </c>
      <c r="K891" s="98">
        <v>3799000</v>
      </c>
      <c r="L891" s="88" t="s">
        <v>2341</v>
      </c>
      <c r="M891" s="99">
        <v>8661720</v>
      </c>
      <c r="N891" s="120"/>
      <c r="O891" s="111"/>
      <c r="P891" s="106"/>
      <c r="Q891" s="80"/>
      <c r="R891" s="80"/>
      <c r="S891" s="80"/>
      <c r="T891" s="80"/>
      <c r="U891" s="80"/>
      <c r="V891" s="80"/>
      <c r="W891" s="80"/>
      <c r="X891" s="80"/>
      <c r="Y891" s="80"/>
      <c r="Z891" s="80"/>
    </row>
    <row r="892" spans="1:26" ht="39.75" customHeight="1">
      <c r="A892" s="78" t="s">
        <v>1731</v>
      </c>
      <c r="B892" s="79" t="s">
        <v>1732</v>
      </c>
      <c r="C892" s="79" t="s">
        <v>1733</v>
      </c>
      <c r="D892" s="78" t="s">
        <v>1813</v>
      </c>
      <c r="E892" s="80" t="s">
        <v>1814</v>
      </c>
      <c r="F892" s="78" t="s">
        <v>1830</v>
      </c>
      <c r="G892" s="80" t="s">
        <v>1831</v>
      </c>
      <c r="H892" s="81"/>
      <c r="I892" s="81" t="s">
        <v>234</v>
      </c>
      <c r="J892" s="80"/>
      <c r="K892" s="83">
        <v>0</v>
      </c>
      <c r="L892" s="80"/>
      <c r="M892" s="83">
        <v>0</v>
      </c>
      <c r="N892" s="109"/>
      <c r="O892" s="129"/>
      <c r="P892" s="133"/>
      <c r="Q892" s="80"/>
      <c r="R892" s="80"/>
      <c r="S892" s="80"/>
      <c r="T892" s="80"/>
      <c r="U892" s="80"/>
      <c r="V892" s="80"/>
      <c r="W892" s="80"/>
      <c r="X892" s="80"/>
      <c r="Y892" s="80"/>
      <c r="Z892" s="80"/>
    </row>
    <row r="893" spans="1:26" ht="39.75" customHeight="1">
      <c r="A893" s="78" t="s">
        <v>1731</v>
      </c>
      <c r="B893" s="79" t="s">
        <v>1732</v>
      </c>
      <c r="C893" s="79" t="s">
        <v>1733</v>
      </c>
      <c r="D893" s="78" t="s">
        <v>1813</v>
      </c>
      <c r="E893" s="80" t="s">
        <v>1814</v>
      </c>
      <c r="F893" s="78" t="s">
        <v>1830</v>
      </c>
      <c r="G893" s="80" t="s">
        <v>1831</v>
      </c>
      <c r="H893" s="81"/>
      <c r="I893" s="81" t="s">
        <v>246</v>
      </c>
      <c r="J893" s="80" t="s">
        <v>1842</v>
      </c>
      <c r="K893" s="83">
        <v>500000</v>
      </c>
      <c r="L893" s="80" t="s">
        <v>1843</v>
      </c>
      <c r="M893" s="83">
        <f>2*K893*1.1</f>
        <v>1100000</v>
      </c>
      <c r="N893" s="84"/>
      <c r="O893" s="80"/>
      <c r="P893" s="98"/>
      <c r="Q893" s="80"/>
      <c r="R893" s="80"/>
      <c r="S893" s="80"/>
      <c r="T893" s="80"/>
      <c r="U893" s="80"/>
      <c r="V893" s="80"/>
      <c r="W893" s="80"/>
      <c r="X893" s="80"/>
      <c r="Y893" s="80"/>
      <c r="Z893" s="80"/>
    </row>
    <row r="894" spans="1:26" ht="39.75" customHeight="1">
      <c r="A894" s="78" t="s">
        <v>1731</v>
      </c>
      <c r="B894" s="79" t="s">
        <v>1732</v>
      </c>
      <c r="C894" s="79" t="s">
        <v>1733</v>
      </c>
      <c r="D894" s="78" t="s">
        <v>1813</v>
      </c>
      <c r="E894" s="80" t="s">
        <v>1814</v>
      </c>
      <c r="F894" s="78" t="s">
        <v>1830</v>
      </c>
      <c r="G894" s="80" t="s">
        <v>1831</v>
      </c>
      <c r="H894" s="81"/>
      <c r="I894" s="81" t="s">
        <v>24</v>
      </c>
      <c r="J894" s="80" t="s">
        <v>1711</v>
      </c>
      <c r="K894" s="82">
        <v>5281525</v>
      </c>
      <c r="L894" s="80" t="s">
        <v>212</v>
      </c>
      <c r="M894" s="82">
        <v>11472751</v>
      </c>
      <c r="N894" s="103"/>
      <c r="O894" s="94"/>
      <c r="P894" s="80"/>
      <c r="Q894" s="80"/>
      <c r="R894" s="80"/>
      <c r="S894" s="80"/>
      <c r="T894" s="80"/>
      <c r="U894" s="80"/>
      <c r="V894" s="80"/>
      <c r="W894" s="80"/>
      <c r="X894" s="80"/>
      <c r="Y894" s="80"/>
      <c r="Z894" s="80"/>
    </row>
    <row r="895" spans="1:26" ht="39.75" customHeight="1">
      <c r="A895" s="78" t="s">
        <v>1731</v>
      </c>
      <c r="B895" s="79" t="s">
        <v>1732</v>
      </c>
      <c r="C895" s="79" t="s">
        <v>1733</v>
      </c>
      <c r="D895" s="78" t="s">
        <v>1845</v>
      </c>
      <c r="E895" s="80" t="s">
        <v>1846</v>
      </c>
      <c r="F895" s="78" t="s">
        <v>1847</v>
      </c>
      <c r="G895" s="80" t="s">
        <v>1848</v>
      </c>
      <c r="H895" s="81" t="s">
        <v>121</v>
      </c>
      <c r="I895" s="81"/>
      <c r="J895" s="80" t="s">
        <v>1849</v>
      </c>
      <c r="K895" s="83">
        <v>0</v>
      </c>
      <c r="L895" s="80" t="s">
        <v>1849</v>
      </c>
      <c r="M895" s="83">
        <v>0</v>
      </c>
      <c r="N895" s="119"/>
      <c r="O895" s="108"/>
      <c r="P895" s="80"/>
      <c r="Q895" s="80"/>
      <c r="R895" s="80"/>
      <c r="S895" s="80"/>
      <c r="T895" s="80"/>
      <c r="U895" s="80"/>
      <c r="V895" s="80"/>
      <c r="W895" s="80"/>
      <c r="X895" s="80"/>
      <c r="Y895" s="80"/>
      <c r="Z895" s="80"/>
    </row>
    <row r="896" spans="1:26" ht="39.75" customHeight="1">
      <c r="A896" s="78" t="s">
        <v>1731</v>
      </c>
      <c r="B896" s="79" t="s">
        <v>1732</v>
      </c>
      <c r="C896" s="79" t="s">
        <v>1733</v>
      </c>
      <c r="D896" s="78" t="s">
        <v>1845</v>
      </c>
      <c r="E896" s="80" t="s">
        <v>1846</v>
      </c>
      <c r="F896" s="78" t="s">
        <v>1847</v>
      </c>
      <c r="G896" s="80" t="s">
        <v>1848</v>
      </c>
      <c r="H896" s="81" t="s">
        <v>190</v>
      </c>
      <c r="I896" s="81"/>
      <c r="J896" s="80"/>
      <c r="K896" s="83">
        <v>0</v>
      </c>
      <c r="L896" s="80" t="s">
        <v>1851</v>
      </c>
      <c r="M896" s="83">
        <v>1600000000</v>
      </c>
      <c r="N896" s="80"/>
      <c r="O896" s="86"/>
      <c r="P896" s="80"/>
      <c r="Q896" s="80"/>
      <c r="R896" s="80"/>
      <c r="S896" s="80"/>
      <c r="T896" s="80"/>
      <c r="U896" s="80"/>
      <c r="V896" s="80"/>
      <c r="W896" s="80"/>
      <c r="X896" s="80"/>
      <c r="Y896" s="80"/>
      <c r="Z896" s="80"/>
    </row>
    <row r="897" spans="1:26" ht="39.75" customHeight="1">
      <c r="A897" s="78" t="s">
        <v>1731</v>
      </c>
      <c r="B897" s="79" t="s">
        <v>1732</v>
      </c>
      <c r="C897" s="79" t="s">
        <v>1733</v>
      </c>
      <c r="D897" s="78" t="s">
        <v>1845</v>
      </c>
      <c r="E897" s="80" t="s">
        <v>1846</v>
      </c>
      <c r="F897" s="78" t="s">
        <v>1847</v>
      </c>
      <c r="G897" s="80" t="s">
        <v>1848</v>
      </c>
      <c r="H897" s="81" t="s">
        <v>246</v>
      </c>
      <c r="I897" s="81"/>
      <c r="J897" s="80"/>
      <c r="K897" s="83">
        <v>0</v>
      </c>
      <c r="L897" s="80"/>
      <c r="M897" s="83">
        <v>0</v>
      </c>
      <c r="N897" s="84"/>
      <c r="O897" s="80"/>
      <c r="P897" s="98"/>
      <c r="Q897" s="80"/>
      <c r="R897" s="80"/>
      <c r="S897" s="80"/>
      <c r="T897" s="80"/>
      <c r="U897" s="80"/>
      <c r="V897" s="80"/>
      <c r="W897" s="80"/>
      <c r="X897" s="80"/>
      <c r="Y897" s="80"/>
      <c r="Z897" s="80"/>
    </row>
    <row r="898" spans="1:26" ht="39.75" customHeight="1">
      <c r="A898" s="78" t="s">
        <v>1731</v>
      </c>
      <c r="B898" s="79" t="s">
        <v>1732</v>
      </c>
      <c r="C898" s="79" t="s">
        <v>1733</v>
      </c>
      <c r="D898" s="78" t="s">
        <v>1845</v>
      </c>
      <c r="E898" s="80" t="s">
        <v>1846</v>
      </c>
      <c r="F898" s="78" t="s">
        <v>1847</v>
      </c>
      <c r="G898" s="80" t="s">
        <v>1848</v>
      </c>
      <c r="H898" s="81" t="s">
        <v>126</v>
      </c>
      <c r="I898" s="81"/>
      <c r="J898" s="80" t="s">
        <v>1854</v>
      </c>
      <c r="K898" s="105">
        <v>5000000</v>
      </c>
      <c r="L898" s="80" t="s">
        <v>1855</v>
      </c>
      <c r="M898" s="105">
        <v>5000000</v>
      </c>
      <c r="N898" s="144"/>
      <c r="O898" s="80"/>
      <c r="P898" s="80"/>
      <c r="Q898" s="80"/>
      <c r="R898" s="80"/>
      <c r="S898" s="80"/>
      <c r="T898" s="80"/>
      <c r="U898" s="80"/>
      <c r="V898" s="80"/>
      <c r="W898" s="80"/>
      <c r="X898" s="80"/>
      <c r="Y898" s="80"/>
      <c r="Z898" s="80"/>
    </row>
    <row r="899" spans="1:26" ht="39.75" customHeight="1">
      <c r="A899" s="78" t="s">
        <v>1731</v>
      </c>
      <c r="B899" s="79" t="s">
        <v>1732</v>
      </c>
      <c r="C899" s="79" t="s">
        <v>1733</v>
      </c>
      <c r="D899" s="78" t="s">
        <v>1845</v>
      </c>
      <c r="E899" s="80" t="s">
        <v>1846</v>
      </c>
      <c r="F899" s="78" t="s">
        <v>1847</v>
      </c>
      <c r="G899" s="80" t="s">
        <v>1848</v>
      </c>
      <c r="H899" s="81" t="s">
        <v>96</v>
      </c>
      <c r="I899" s="81"/>
      <c r="J899" s="80" t="s">
        <v>1856</v>
      </c>
      <c r="K899" s="83">
        <v>22275000</v>
      </c>
      <c r="L899" s="80"/>
      <c r="M899" s="105">
        <v>0</v>
      </c>
      <c r="N899" s="80"/>
      <c r="O899" s="80"/>
      <c r="P899" s="80"/>
      <c r="Q899" s="80"/>
      <c r="R899" s="80"/>
      <c r="S899" s="80"/>
      <c r="T899" s="80"/>
      <c r="U899" s="80"/>
      <c r="V899" s="80"/>
      <c r="W899" s="80"/>
      <c r="X899" s="80"/>
      <c r="Y899" s="80"/>
      <c r="Z899" s="80"/>
    </row>
    <row r="900" spans="1:26" ht="39.75" customHeight="1">
      <c r="A900" s="78" t="s">
        <v>1731</v>
      </c>
      <c r="B900" s="79" t="s">
        <v>1732</v>
      </c>
      <c r="C900" s="79" t="s">
        <v>1733</v>
      </c>
      <c r="D900" s="78" t="s">
        <v>1845</v>
      </c>
      <c r="E900" s="80" t="s">
        <v>1846</v>
      </c>
      <c r="F900" s="78" t="s">
        <v>1847</v>
      </c>
      <c r="G900" s="80" t="s">
        <v>1848</v>
      </c>
      <c r="H900" s="81" t="s">
        <v>78</v>
      </c>
      <c r="I900" s="81"/>
      <c r="J900" s="80" t="s">
        <v>1857</v>
      </c>
      <c r="K900" s="83">
        <v>0</v>
      </c>
      <c r="L900" s="80" t="s">
        <v>1858</v>
      </c>
      <c r="M900" s="83">
        <v>0</v>
      </c>
      <c r="N900" s="119"/>
      <c r="O900" s="108"/>
      <c r="P900" s="80"/>
      <c r="Q900" s="80"/>
      <c r="R900" s="80"/>
      <c r="S900" s="80"/>
      <c r="T900" s="80"/>
      <c r="U900" s="80"/>
      <c r="V900" s="80"/>
      <c r="W900" s="80"/>
      <c r="X900" s="80"/>
      <c r="Y900" s="80"/>
      <c r="Z900" s="80"/>
    </row>
    <row r="901" spans="1:26" ht="39.75" customHeight="1">
      <c r="A901" s="78" t="s">
        <v>1731</v>
      </c>
      <c r="B901" s="79" t="s">
        <v>1732</v>
      </c>
      <c r="C901" s="79" t="s">
        <v>1733</v>
      </c>
      <c r="D901" s="78" t="s">
        <v>1845</v>
      </c>
      <c r="E901" s="80" t="s">
        <v>1846</v>
      </c>
      <c r="F901" s="78" t="s">
        <v>1847</v>
      </c>
      <c r="G901" s="80" t="s">
        <v>1848</v>
      </c>
      <c r="H901" s="81" t="s">
        <v>438</v>
      </c>
      <c r="I901" s="81"/>
      <c r="J901" s="80"/>
      <c r="K901" s="83">
        <v>0</v>
      </c>
      <c r="L901" s="80"/>
      <c r="M901" s="83">
        <v>0</v>
      </c>
      <c r="N901" s="84"/>
      <c r="O901" s="80"/>
      <c r="P901" s="80"/>
      <c r="Q901" s="80"/>
      <c r="R901" s="80"/>
      <c r="S901" s="80"/>
      <c r="T901" s="80"/>
      <c r="U901" s="80"/>
      <c r="V901" s="80"/>
      <c r="W901" s="80"/>
      <c r="X901" s="80"/>
      <c r="Y901" s="80"/>
      <c r="Z901" s="80"/>
    </row>
    <row r="902" spans="1:26" ht="39.75" customHeight="1">
      <c r="A902" s="78" t="s">
        <v>1731</v>
      </c>
      <c r="B902" s="79" t="s">
        <v>1732</v>
      </c>
      <c r="C902" s="79" t="s">
        <v>1733</v>
      </c>
      <c r="D902" s="78" t="s">
        <v>1845</v>
      </c>
      <c r="E902" s="80" t="s">
        <v>1846</v>
      </c>
      <c r="F902" s="78" t="s">
        <v>1847</v>
      </c>
      <c r="G902" s="80" t="s">
        <v>1848</v>
      </c>
      <c r="H902" s="81" t="s">
        <v>24</v>
      </c>
      <c r="I902" s="81"/>
      <c r="J902" s="80" t="s">
        <v>1861</v>
      </c>
      <c r="K902" s="82">
        <v>5420600</v>
      </c>
      <c r="L902" s="80" t="s">
        <v>1862</v>
      </c>
      <c r="M902" s="82">
        <v>10029049</v>
      </c>
      <c r="N902" s="103"/>
      <c r="O902" s="94"/>
      <c r="P902" s="80"/>
      <c r="Q902" s="80"/>
      <c r="R902" s="80"/>
      <c r="S902" s="80"/>
      <c r="T902" s="80"/>
      <c r="U902" s="80"/>
      <c r="V902" s="80"/>
      <c r="W902" s="80"/>
      <c r="X902" s="80"/>
      <c r="Y902" s="80"/>
      <c r="Z902" s="80"/>
    </row>
    <row r="903" spans="1:26" ht="39.75" customHeight="1">
      <c r="A903" s="78" t="s">
        <v>1731</v>
      </c>
      <c r="B903" s="79" t="s">
        <v>1732</v>
      </c>
      <c r="C903" s="79" t="s">
        <v>1733</v>
      </c>
      <c r="D903" s="78" t="s">
        <v>1845</v>
      </c>
      <c r="E903" s="80" t="s">
        <v>1846</v>
      </c>
      <c r="F903" s="78" t="s">
        <v>1847</v>
      </c>
      <c r="G903" s="80" t="s">
        <v>1848</v>
      </c>
      <c r="H903" s="81" t="s">
        <v>137</v>
      </c>
      <c r="I903" s="81"/>
      <c r="J903" s="80" t="s">
        <v>1863</v>
      </c>
      <c r="K903" s="105">
        <v>10000000</v>
      </c>
      <c r="L903" s="80" t="s">
        <v>1864</v>
      </c>
      <c r="M903" s="105">
        <v>12000000</v>
      </c>
      <c r="N903" s="80"/>
      <c r="O903" s="80"/>
      <c r="P903" s="80"/>
      <c r="Q903" s="80"/>
      <c r="R903" s="80"/>
      <c r="S903" s="80"/>
      <c r="T903" s="80"/>
      <c r="U903" s="80"/>
      <c r="V903" s="80"/>
      <c r="W903" s="80"/>
      <c r="X903" s="80"/>
      <c r="Y903" s="80"/>
      <c r="Z903" s="80"/>
    </row>
    <row r="904" spans="1:26" ht="39.75" customHeight="1">
      <c r="A904" s="78" t="s">
        <v>1731</v>
      </c>
      <c r="B904" s="79" t="s">
        <v>1732</v>
      </c>
      <c r="C904" s="79" t="s">
        <v>1733</v>
      </c>
      <c r="D904" s="78" t="s">
        <v>1845</v>
      </c>
      <c r="E904" s="80" t="s">
        <v>1846</v>
      </c>
      <c r="F904" s="78" t="s">
        <v>1847</v>
      </c>
      <c r="G904" s="80" t="s">
        <v>1848</v>
      </c>
      <c r="H904" s="81" t="s">
        <v>75</v>
      </c>
      <c r="I904" s="81"/>
      <c r="J904" s="80" t="s">
        <v>1495</v>
      </c>
      <c r="K904" s="83">
        <v>2000000</v>
      </c>
      <c r="L904" s="80" t="s">
        <v>1495</v>
      </c>
      <c r="M904" s="83">
        <v>2000000</v>
      </c>
      <c r="N904" s="80"/>
      <c r="O904" s="80"/>
      <c r="P904" s="80"/>
      <c r="Q904" s="80"/>
      <c r="R904" s="80"/>
      <c r="S904" s="80"/>
      <c r="T904" s="80"/>
      <c r="U904" s="80"/>
      <c r="V904" s="80"/>
      <c r="W904" s="80"/>
      <c r="X904" s="80"/>
      <c r="Y904" s="80"/>
      <c r="Z904" s="80"/>
    </row>
    <row r="905" spans="1:26" ht="39.75" customHeight="1">
      <c r="A905" s="78" t="s">
        <v>1731</v>
      </c>
      <c r="B905" s="79" t="s">
        <v>1732</v>
      </c>
      <c r="C905" s="79" t="s">
        <v>1733</v>
      </c>
      <c r="D905" s="78" t="s">
        <v>1845</v>
      </c>
      <c r="E905" s="80" t="s">
        <v>1846</v>
      </c>
      <c r="F905" s="78" t="s">
        <v>1847</v>
      </c>
      <c r="G905" s="80" t="s">
        <v>1848</v>
      </c>
      <c r="H905" s="81" t="s">
        <v>322</v>
      </c>
      <c r="I905" s="81"/>
      <c r="J905" s="80" t="s">
        <v>1865</v>
      </c>
      <c r="K905" s="105">
        <v>3000000</v>
      </c>
      <c r="L905" s="80" t="s">
        <v>1864</v>
      </c>
      <c r="M905" s="105">
        <v>4000000</v>
      </c>
      <c r="N905" s="84"/>
      <c r="O905" s="80"/>
      <c r="P905" s="80"/>
      <c r="Q905" s="80"/>
      <c r="R905" s="80"/>
      <c r="S905" s="80"/>
      <c r="T905" s="80"/>
      <c r="U905" s="80"/>
      <c r="V905" s="80"/>
      <c r="W905" s="80"/>
      <c r="X905" s="80"/>
      <c r="Y905" s="80"/>
      <c r="Z905" s="80"/>
    </row>
    <row r="906" spans="1:26" ht="39.75" customHeight="1">
      <c r="A906" s="78" t="s">
        <v>1731</v>
      </c>
      <c r="B906" s="79" t="s">
        <v>1732</v>
      </c>
      <c r="C906" s="79" t="s">
        <v>1733</v>
      </c>
      <c r="D906" s="78" t="s">
        <v>1845</v>
      </c>
      <c r="E906" s="80" t="s">
        <v>1846</v>
      </c>
      <c r="F906" s="78" t="s">
        <v>1847</v>
      </c>
      <c r="G906" s="80" t="s">
        <v>1848</v>
      </c>
      <c r="H906" s="81" t="s">
        <v>328</v>
      </c>
      <c r="I906" s="81"/>
      <c r="J906" s="80" t="s">
        <v>1866</v>
      </c>
      <c r="K906" s="83">
        <v>3000000</v>
      </c>
      <c r="L906" s="80" t="s">
        <v>1867</v>
      </c>
      <c r="M906" s="83">
        <v>3000000</v>
      </c>
      <c r="N906" s="84"/>
      <c r="O906" s="80"/>
      <c r="P906" s="80"/>
      <c r="Q906" s="80"/>
      <c r="R906" s="80"/>
      <c r="S906" s="80"/>
      <c r="T906" s="80"/>
      <c r="U906" s="80"/>
      <c r="V906" s="80"/>
      <c r="W906" s="80"/>
      <c r="X906" s="80"/>
      <c r="Y906" s="80"/>
      <c r="Z906" s="80"/>
    </row>
    <row r="907" spans="1:26" ht="39.75" customHeight="1">
      <c r="A907" s="78" t="s">
        <v>1731</v>
      </c>
      <c r="B907" s="79" t="s">
        <v>1732</v>
      </c>
      <c r="C907" s="79" t="s">
        <v>1733</v>
      </c>
      <c r="D907" s="78" t="s">
        <v>1845</v>
      </c>
      <c r="E907" s="80" t="s">
        <v>1846</v>
      </c>
      <c r="F907" s="78" t="s">
        <v>1869</v>
      </c>
      <c r="G907" s="80" t="s">
        <v>1870</v>
      </c>
      <c r="H907" s="81" t="s">
        <v>78</v>
      </c>
      <c r="I907" s="81"/>
      <c r="J907" s="80" t="s">
        <v>1857</v>
      </c>
      <c r="K907" s="83">
        <v>0</v>
      </c>
      <c r="L907" s="80" t="s">
        <v>1857</v>
      </c>
      <c r="M907" s="83">
        <v>0</v>
      </c>
      <c r="N907" s="119"/>
      <c r="O907" s="108"/>
      <c r="P907" s="80"/>
      <c r="Q907" s="80"/>
      <c r="R907" s="80"/>
      <c r="S907" s="80"/>
      <c r="T907" s="80"/>
      <c r="U907" s="80"/>
      <c r="V907" s="80"/>
      <c r="W907" s="80"/>
      <c r="X907" s="80"/>
      <c r="Y907" s="80"/>
      <c r="Z907" s="80"/>
    </row>
    <row r="908" spans="1:26" ht="39.75" customHeight="1">
      <c r="A908" s="78" t="s">
        <v>1731</v>
      </c>
      <c r="B908" s="79" t="s">
        <v>1732</v>
      </c>
      <c r="C908" s="79" t="s">
        <v>1733</v>
      </c>
      <c r="D908" s="78" t="s">
        <v>1845</v>
      </c>
      <c r="E908" s="80" t="s">
        <v>1846</v>
      </c>
      <c r="F908" s="78" t="s">
        <v>1869</v>
      </c>
      <c r="G908" s="80" t="s">
        <v>1870</v>
      </c>
      <c r="H908" s="81" t="s">
        <v>137</v>
      </c>
      <c r="I908" s="81"/>
      <c r="J908" s="80" t="s">
        <v>1871</v>
      </c>
      <c r="K908" s="105">
        <v>290000000</v>
      </c>
      <c r="L908" s="80" t="s">
        <v>1872</v>
      </c>
      <c r="M908" s="105">
        <v>200000000</v>
      </c>
      <c r="N908" s="80"/>
      <c r="O908" s="80"/>
      <c r="P908" s="80"/>
      <c r="Q908" s="80"/>
      <c r="R908" s="80"/>
      <c r="S908" s="80"/>
      <c r="T908" s="80"/>
      <c r="U908" s="80"/>
      <c r="V908" s="80"/>
      <c r="W908" s="80"/>
      <c r="X908" s="80"/>
      <c r="Y908" s="80"/>
      <c r="Z908" s="80"/>
    </row>
    <row r="909" spans="1:26" ht="39.75" customHeight="1">
      <c r="A909" s="78" t="s">
        <v>1731</v>
      </c>
      <c r="B909" s="79" t="s">
        <v>1732</v>
      </c>
      <c r="C909" s="79" t="s">
        <v>1733</v>
      </c>
      <c r="D909" s="78" t="s">
        <v>1845</v>
      </c>
      <c r="E909" s="80" t="s">
        <v>1846</v>
      </c>
      <c r="F909" s="78" t="s">
        <v>1869</v>
      </c>
      <c r="G909" s="80" t="s">
        <v>1870</v>
      </c>
      <c r="H909" s="81" t="s">
        <v>322</v>
      </c>
      <c r="I909" s="81"/>
      <c r="J909" s="80" t="s">
        <v>1874</v>
      </c>
      <c r="K909" s="105">
        <v>3000000</v>
      </c>
      <c r="L909" s="80" t="s">
        <v>1875</v>
      </c>
      <c r="M909" s="105">
        <v>4000000</v>
      </c>
      <c r="N909" s="84"/>
      <c r="O909" s="80"/>
      <c r="P909" s="80"/>
      <c r="Q909" s="80"/>
      <c r="R909" s="80"/>
      <c r="S909" s="80"/>
      <c r="T909" s="80"/>
      <c r="U909" s="80"/>
      <c r="V909" s="80"/>
      <c r="W909" s="80"/>
      <c r="X909" s="80"/>
      <c r="Y909" s="80"/>
      <c r="Z909" s="80"/>
    </row>
    <row r="910" spans="1:26" ht="39.75" customHeight="1">
      <c r="A910" s="78" t="s">
        <v>1731</v>
      </c>
      <c r="B910" s="79" t="s">
        <v>1732</v>
      </c>
      <c r="C910" s="79" t="s">
        <v>1733</v>
      </c>
      <c r="D910" s="78" t="s">
        <v>1845</v>
      </c>
      <c r="E910" s="80" t="s">
        <v>1846</v>
      </c>
      <c r="F910" s="78" t="s">
        <v>1869</v>
      </c>
      <c r="G910" s="80" t="s">
        <v>1870</v>
      </c>
      <c r="H910" s="81" t="s">
        <v>328</v>
      </c>
      <c r="I910" s="81"/>
      <c r="J910" s="80" t="s">
        <v>1877</v>
      </c>
      <c r="K910" s="83">
        <v>3000000</v>
      </c>
      <c r="L910" s="80" t="s">
        <v>1878</v>
      </c>
      <c r="M910" s="83">
        <v>3000000</v>
      </c>
      <c r="N910" s="84"/>
      <c r="O910" s="80"/>
      <c r="P910" s="80"/>
      <c r="Q910" s="80"/>
      <c r="R910" s="80"/>
      <c r="S910" s="80"/>
      <c r="T910" s="80"/>
      <c r="U910" s="80"/>
      <c r="V910" s="80"/>
      <c r="W910" s="80"/>
      <c r="X910" s="80"/>
      <c r="Y910" s="80"/>
      <c r="Z910" s="80"/>
    </row>
    <row r="911" spans="1:26" ht="39.75" customHeight="1">
      <c r="A911" s="78" t="s">
        <v>1731</v>
      </c>
      <c r="B911" s="79" t="s">
        <v>1732</v>
      </c>
      <c r="C911" s="79" t="s">
        <v>1733</v>
      </c>
      <c r="D911" s="78" t="s">
        <v>1845</v>
      </c>
      <c r="E911" s="80" t="s">
        <v>1846</v>
      </c>
      <c r="F911" s="78" t="s">
        <v>1869</v>
      </c>
      <c r="G911" s="80" t="s">
        <v>1870</v>
      </c>
      <c r="H911" s="81" t="s">
        <v>75</v>
      </c>
      <c r="I911" s="81"/>
      <c r="J911" s="80" t="s">
        <v>1495</v>
      </c>
      <c r="K911" s="83">
        <v>2000000</v>
      </c>
      <c r="L911" s="80" t="s">
        <v>1495</v>
      </c>
      <c r="M911" s="83">
        <v>2000000</v>
      </c>
      <c r="N911" s="80"/>
      <c r="O911" s="80"/>
      <c r="P911" s="80"/>
      <c r="Q911" s="80"/>
      <c r="R911" s="80"/>
      <c r="S911" s="80"/>
      <c r="T911" s="80"/>
      <c r="U911" s="80"/>
      <c r="V911" s="80"/>
      <c r="W911" s="80"/>
      <c r="X911" s="80"/>
      <c r="Y911" s="80"/>
      <c r="Z911" s="80"/>
    </row>
    <row r="912" spans="1:26" ht="39.75" customHeight="1">
      <c r="A912" s="78" t="s">
        <v>1731</v>
      </c>
      <c r="B912" s="79" t="s">
        <v>1732</v>
      </c>
      <c r="C912" s="79" t="s">
        <v>1733</v>
      </c>
      <c r="D912" s="78" t="s">
        <v>1845</v>
      </c>
      <c r="E912" s="80" t="s">
        <v>1846</v>
      </c>
      <c r="F912" s="78" t="s">
        <v>1869</v>
      </c>
      <c r="G912" s="80" t="s">
        <v>1870</v>
      </c>
      <c r="H912" s="81"/>
      <c r="I912" s="81" t="s">
        <v>120</v>
      </c>
      <c r="J912" s="80" t="s">
        <v>1881</v>
      </c>
      <c r="K912" s="83">
        <v>10000000</v>
      </c>
      <c r="L912" s="80"/>
      <c r="M912" s="83">
        <v>0</v>
      </c>
      <c r="N912" s="80"/>
      <c r="O912" s="80"/>
      <c r="P912" s="80"/>
      <c r="Q912" s="80"/>
      <c r="R912" s="80"/>
      <c r="S912" s="80"/>
      <c r="T912" s="80"/>
      <c r="U912" s="80"/>
      <c r="V912" s="80"/>
      <c r="W912" s="80"/>
      <c r="X912" s="80"/>
      <c r="Y912" s="80"/>
      <c r="Z912" s="80"/>
    </row>
    <row r="913" spans="1:26" ht="39.75" customHeight="1">
      <c r="A913" s="78" t="s">
        <v>1731</v>
      </c>
      <c r="B913" s="79" t="s">
        <v>1732</v>
      </c>
      <c r="C913" s="79" t="s">
        <v>1733</v>
      </c>
      <c r="D913" s="78" t="s">
        <v>1845</v>
      </c>
      <c r="E913" s="80" t="s">
        <v>1846</v>
      </c>
      <c r="F913" s="78" t="s">
        <v>1869</v>
      </c>
      <c r="G913" s="80" t="s">
        <v>1870</v>
      </c>
      <c r="H913" s="81"/>
      <c r="I913" s="81" t="s">
        <v>246</v>
      </c>
      <c r="J913" s="80" t="s">
        <v>1882</v>
      </c>
      <c r="K913" s="83">
        <v>0</v>
      </c>
      <c r="L913" s="80" t="s">
        <v>1882</v>
      </c>
      <c r="M913" s="83">
        <v>0</v>
      </c>
      <c r="N913" s="80"/>
      <c r="O913" s="80"/>
      <c r="P913" s="98"/>
      <c r="Q913" s="80"/>
      <c r="R913" s="80"/>
      <c r="S913" s="80"/>
      <c r="T913" s="80"/>
      <c r="U913" s="80"/>
      <c r="V913" s="80"/>
      <c r="W913" s="80"/>
      <c r="X913" s="80"/>
      <c r="Y913" s="80"/>
      <c r="Z913" s="80"/>
    </row>
    <row r="914" spans="1:26" ht="39.75" customHeight="1">
      <c r="A914" s="78" t="s">
        <v>1731</v>
      </c>
      <c r="B914" s="79" t="s">
        <v>1732</v>
      </c>
      <c r="C914" s="79" t="s">
        <v>1733</v>
      </c>
      <c r="D914" s="78" t="s">
        <v>1845</v>
      </c>
      <c r="E914" s="80" t="s">
        <v>1846</v>
      </c>
      <c r="F914" s="78" t="s">
        <v>1869</v>
      </c>
      <c r="G914" s="80" t="s">
        <v>1870</v>
      </c>
      <c r="H914" s="81"/>
      <c r="I914" s="81" t="s">
        <v>126</v>
      </c>
      <c r="J914" s="80" t="s">
        <v>1883</v>
      </c>
      <c r="K914" s="105">
        <v>5000000</v>
      </c>
      <c r="L914" s="80" t="s">
        <v>1884</v>
      </c>
      <c r="M914" s="105">
        <v>5000000</v>
      </c>
      <c r="N914" s="144"/>
      <c r="O914" s="80"/>
      <c r="P914" s="80"/>
      <c r="Q914" s="80"/>
      <c r="R914" s="80"/>
      <c r="S914" s="80"/>
      <c r="T914" s="80"/>
      <c r="U914" s="80"/>
      <c r="V914" s="80"/>
      <c r="W914" s="80"/>
      <c r="X914" s="80"/>
      <c r="Y914" s="80"/>
      <c r="Z914" s="80"/>
    </row>
    <row r="915" spans="1:26" ht="39.75" customHeight="1">
      <c r="A915" s="78" t="s">
        <v>1731</v>
      </c>
      <c r="B915" s="79" t="s">
        <v>1732</v>
      </c>
      <c r="C915" s="79" t="s">
        <v>1733</v>
      </c>
      <c r="D915" s="78" t="s">
        <v>1845</v>
      </c>
      <c r="E915" s="80" t="s">
        <v>1846</v>
      </c>
      <c r="F915" s="78" t="s">
        <v>1869</v>
      </c>
      <c r="G915" s="80" t="s">
        <v>1870</v>
      </c>
      <c r="H915" s="81"/>
      <c r="I915" s="81" t="s">
        <v>27</v>
      </c>
      <c r="J915" s="80" t="s">
        <v>1885</v>
      </c>
      <c r="K915" s="83">
        <v>0</v>
      </c>
      <c r="L915" s="80"/>
      <c r="M915" s="105">
        <v>0</v>
      </c>
      <c r="N915" s="80"/>
      <c r="O915" s="80"/>
      <c r="P915" s="80"/>
      <c r="Q915" s="80"/>
      <c r="R915" s="80"/>
      <c r="S915" s="80"/>
      <c r="T915" s="80"/>
      <c r="U915" s="80"/>
      <c r="V915" s="80"/>
      <c r="W915" s="80"/>
      <c r="X915" s="80"/>
      <c r="Y915" s="80"/>
      <c r="Z915" s="80"/>
    </row>
    <row r="916" spans="1:26" ht="39.75" customHeight="1">
      <c r="A916" s="78" t="s">
        <v>1731</v>
      </c>
      <c r="B916" s="79" t="s">
        <v>1732</v>
      </c>
      <c r="C916" s="79" t="s">
        <v>1733</v>
      </c>
      <c r="D916" s="78" t="s">
        <v>1845</v>
      </c>
      <c r="E916" s="80" t="s">
        <v>1846</v>
      </c>
      <c r="F916" s="78" t="s">
        <v>1869</v>
      </c>
      <c r="G916" s="80" t="s">
        <v>1870</v>
      </c>
      <c r="H916" s="81"/>
      <c r="I916" s="81" t="s">
        <v>121</v>
      </c>
      <c r="J916" s="80" t="s">
        <v>1886</v>
      </c>
      <c r="K916" s="83">
        <v>400000000</v>
      </c>
      <c r="L916" s="80"/>
      <c r="M916" s="83">
        <v>0</v>
      </c>
      <c r="N916" s="80"/>
      <c r="O916" s="80"/>
      <c r="P916" s="80"/>
      <c r="Q916" s="80"/>
      <c r="R916" s="80"/>
      <c r="S916" s="80"/>
      <c r="T916" s="80"/>
      <c r="U916" s="80"/>
      <c r="V916" s="80"/>
      <c r="W916" s="80"/>
      <c r="X916" s="80"/>
      <c r="Y916" s="80"/>
      <c r="Z916" s="80"/>
    </row>
    <row r="917" spans="1:26" ht="39.75" customHeight="1">
      <c r="A917" s="78" t="s">
        <v>1731</v>
      </c>
      <c r="B917" s="79" t="s">
        <v>1732</v>
      </c>
      <c r="C917" s="79" t="s">
        <v>1733</v>
      </c>
      <c r="D917" s="78" t="s">
        <v>1845</v>
      </c>
      <c r="E917" s="80" t="s">
        <v>1846</v>
      </c>
      <c r="F917" s="78" t="s">
        <v>1869</v>
      </c>
      <c r="G917" s="80" t="s">
        <v>1870</v>
      </c>
      <c r="H917" s="81"/>
      <c r="I917" s="81" t="s">
        <v>24</v>
      </c>
      <c r="J917" s="80" t="s">
        <v>1828</v>
      </c>
      <c r="K917" s="82">
        <v>2734235</v>
      </c>
      <c r="L917" s="80" t="s">
        <v>1828</v>
      </c>
      <c r="M917" s="82">
        <v>5729522</v>
      </c>
      <c r="N917" s="103"/>
      <c r="O917" s="94"/>
      <c r="P917" s="80"/>
      <c r="Q917" s="80"/>
      <c r="R917" s="80"/>
      <c r="S917" s="80"/>
      <c r="T917" s="80"/>
      <c r="U917" s="80"/>
      <c r="V917" s="80"/>
      <c r="W917" s="80"/>
      <c r="X917" s="80"/>
      <c r="Y917" s="80"/>
      <c r="Z917" s="80"/>
    </row>
    <row r="918" spans="1:26" ht="39.75" customHeight="1">
      <c r="A918" s="78" t="s">
        <v>1731</v>
      </c>
      <c r="B918" s="79" t="s">
        <v>1732</v>
      </c>
      <c r="C918" s="79" t="s">
        <v>1733</v>
      </c>
      <c r="D918" s="78" t="s">
        <v>1845</v>
      </c>
      <c r="E918" s="80" t="s">
        <v>1846</v>
      </c>
      <c r="F918" s="78" t="s">
        <v>1888</v>
      </c>
      <c r="G918" s="80" t="s">
        <v>1889</v>
      </c>
      <c r="H918" s="81" t="s">
        <v>241</v>
      </c>
      <c r="I918" s="81"/>
      <c r="J918" s="80" t="s">
        <v>1886</v>
      </c>
      <c r="K918" s="83">
        <v>0</v>
      </c>
      <c r="L918" s="80"/>
      <c r="M918" s="83">
        <v>0</v>
      </c>
      <c r="N918" s="80"/>
      <c r="O918" s="80"/>
      <c r="P918" s="80"/>
      <c r="Q918" s="80"/>
      <c r="R918" s="80"/>
      <c r="S918" s="80"/>
      <c r="T918" s="80"/>
      <c r="U918" s="80"/>
      <c r="V918" s="80"/>
      <c r="W918" s="80"/>
      <c r="X918" s="80"/>
      <c r="Y918" s="80"/>
      <c r="Z918" s="80"/>
    </row>
    <row r="919" spans="1:26" ht="39.75" customHeight="1">
      <c r="A919" s="78" t="s">
        <v>1731</v>
      </c>
      <c r="B919" s="79" t="s">
        <v>1732</v>
      </c>
      <c r="C919" s="79" t="s">
        <v>1733</v>
      </c>
      <c r="D919" s="78" t="s">
        <v>1845</v>
      </c>
      <c r="E919" s="80" t="s">
        <v>1846</v>
      </c>
      <c r="F919" s="78" t="s">
        <v>1888</v>
      </c>
      <c r="G919" s="80" t="s">
        <v>1889</v>
      </c>
      <c r="H919" s="81" t="s">
        <v>190</v>
      </c>
      <c r="I919" s="81"/>
      <c r="J919" s="80"/>
      <c r="K919" s="105">
        <v>0</v>
      </c>
      <c r="L919" s="80" t="s">
        <v>1890</v>
      </c>
      <c r="M919" s="83">
        <v>300000000</v>
      </c>
      <c r="N919" s="80"/>
      <c r="O919" s="86"/>
      <c r="P919" s="80"/>
      <c r="Q919" s="80"/>
      <c r="R919" s="80"/>
      <c r="S919" s="80"/>
      <c r="T919" s="80"/>
      <c r="U919" s="80"/>
      <c r="V919" s="80"/>
      <c r="W919" s="80"/>
      <c r="X919" s="80"/>
      <c r="Y919" s="80"/>
      <c r="Z919" s="80"/>
    </row>
    <row r="920" spans="1:26" ht="39.75" customHeight="1">
      <c r="A920" s="78" t="s">
        <v>1731</v>
      </c>
      <c r="B920" s="79" t="s">
        <v>1732</v>
      </c>
      <c r="C920" s="79" t="s">
        <v>1733</v>
      </c>
      <c r="D920" s="78" t="s">
        <v>1845</v>
      </c>
      <c r="E920" s="80" t="s">
        <v>1846</v>
      </c>
      <c r="F920" s="78" t="s">
        <v>1888</v>
      </c>
      <c r="G920" s="80" t="s">
        <v>1889</v>
      </c>
      <c r="H920" s="81" t="s">
        <v>246</v>
      </c>
      <c r="I920" s="81"/>
      <c r="J920" s="80" t="s">
        <v>1891</v>
      </c>
      <c r="K920" s="83">
        <v>3000000</v>
      </c>
      <c r="L920" s="80"/>
      <c r="M920" s="83">
        <v>0</v>
      </c>
      <c r="N920" s="84"/>
      <c r="O920" s="80"/>
      <c r="P920" s="98"/>
      <c r="Q920" s="80"/>
      <c r="R920" s="80"/>
      <c r="S920" s="80"/>
      <c r="T920" s="80"/>
      <c r="U920" s="80"/>
      <c r="V920" s="80"/>
      <c r="W920" s="80"/>
      <c r="X920" s="80"/>
      <c r="Y920" s="80"/>
      <c r="Z920" s="80"/>
    </row>
    <row r="921" spans="1:26" ht="39.75" customHeight="1">
      <c r="A921" s="78" t="s">
        <v>1731</v>
      </c>
      <c r="B921" s="79" t="s">
        <v>1732</v>
      </c>
      <c r="C921" s="79" t="s">
        <v>1733</v>
      </c>
      <c r="D921" s="78" t="s">
        <v>1845</v>
      </c>
      <c r="E921" s="80" t="s">
        <v>1846</v>
      </c>
      <c r="F921" s="78" t="s">
        <v>1888</v>
      </c>
      <c r="G921" s="80" t="s">
        <v>1889</v>
      </c>
      <c r="H921" s="81" t="s">
        <v>78</v>
      </c>
      <c r="I921" s="81"/>
      <c r="J921" s="80" t="s">
        <v>1857</v>
      </c>
      <c r="K921" s="83">
        <v>0</v>
      </c>
      <c r="L921" s="80">
        <v>0</v>
      </c>
      <c r="M921" s="83">
        <v>0</v>
      </c>
      <c r="N921" s="119"/>
      <c r="O921" s="108"/>
      <c r="P921" s="80"/>
      <c r="Q921" s="80"/>
      <c r="R921" s="80"/>
      <c r="S921" s="80"/>
      <c r="T921" s="80"/>
      <c r="U921" s="80"/>
      <c r="V921" s="80"/>
      <c r="W921" s="80"/>
      <c r="X921" s="80"/>
      <c r="Y921" s="80"/>
      <c r="Z921" s="80"/>
    </row>
    <row r="922" spans="1:26" ht="39.75" customHeight="1">
      <c r="A922" s="78" t="s">
        <v>1731</v>
      </c>
      <c r="B922" s="79" t="s">
        <v>1732</v>
      </c>
      <c r="C922" s="79" t="s">
        <v>1733</v>
      </c>
      <c r="D922" s="78" t="s">
        <v>1845</v>
      </c>
      <c r="E922" s="80" t="s">
        <v>1846</v>
      </c>
      <c r="F922" s="78" t="s">
        <v>1888</v>
      </c>
      <c r="G922" s="80" t="s">
        <v>1889</v>
      </c>
      <c r="H922" s="81" t="s">
        <v>137</v>
      </c>
      <c r="I922" s="81"/>
      <c r="J922" s="80" t="s">
        <v>1892</v>
      </c>
      <c r="K922" s="105">
        <v>10000000</v>
      </c>
      <c r="L922" s="80" t="s">
        <v>1892</v>
      </c>
      <c r="M922" s="105">
        <v>9000000</v>
      </c>
      <c r="N922" s="80"/>
      <c r="O922" s="80"/>
      <c r="P922" s="80"/>
      <c r="Q922" s="80"/>
      <c r="R922" s="80"/>
      <c r="S922" s="80"/>
      <c r="T922" s="80"/>
      <c r="U922" s="80"/>
      <c r="V922" s="80"/>
      <c r="W922" s="80"/>
      <c r="X922" s="80"/>
      <c r="Y922" s="80"/>
      <c r="Z922" s="80"/>
    </row>
    <row r="923" spans="1:26" ht="39.75" customHeight="1">
      <c r="A923" s="78" t="s">
        <v>1731</v>
      </c>
      <c r="B923" s="79" t="s">
        <v>1732</v>
      </c>
      <c r="C923" s="79" t="s">
        <v>1733</v>
      </c>
      <c r="D923" s="78" t="s">
        <v>1845</v>
      </c>
      <c r="E923" s="80" t="s">
        <v>1846</v>
      </c>
      <c r="F923" s="78" t="s">
        <v>1888</v>
      </c>
      <c r="G923" s="80" t="s">
        <v>1889</v>
      </c>
      <c r="H923" s="81" t="s">
        <v>75</v>
      </c>
      <c r="I923" s="81"/>
      <c r="J923" s="80" t="s">
        <v>1495</v>
      </c>
      <c r="K923" s="83">
        <v>2000000</v>
      </c>
      <c r="L923" s="80" t="s">
        <v>1495</v>
      </c>
      <c r="M923" s="83">
        <v>2000000</v>
      </c>
      <c r="N923" s="123"/>
      <c r="O923" s="123"/>
      <c r="P923" s="80"/>
      <c r="Q923" s="80"/>
      <c r="R923" s="80"/>
      <c r="S923" s="80"/>
      <c r="T923" s="80"/>
      <c r="U923" s="80"/>
      <c r="V923" s="80"/>
      <c r="W923" s="80"/>
      <c r="X923" s="80"/>
      <c r="Y923" s="80"/>
      <c r="Z923" s="80"/>
    </row>
    <row r="924" spans="1:26" ht="39.75" customHeight="1">
      <c r="A924" s="78" t="s">
        <v>1731</v>
      </c>
      <c r="B924" s="79" t="s">
        <v>1732</v>
      </c>
      <c r="C924" s="79" t="s">
        <v>1733</v>
      </c>
      <c r="D924" s="78" t="s">
        <v>1845</v>
      </c>
      <c r="E924" s="80" t="s">
        <v>1846</v>
      </c>
      <c r="F924" s="78" t="s">
        <v>1888</v>
      </c>
      <c r="G924" s="80" t="s">
        <v>1889</v>
      </c>
      <c r="H924" s="81" t="s">
        <v>322</v>
      </c>
      <c r="I924" s="81"/>
      <c r="J924" s="80" t="s">
        <v>1893</v>
      </c>
      <c r="K924" s="83">
        <v>3000000</v>
      </c>
      <c r="L924" s="80" t="s">
        <v>1894</v>
      </c>
      <c r="M924" s="83">
        <v>4000000</v>
      </c>
      <c r="N924" s="84"/>
      <c r="O924" s="80"/>
      <c r="P924" s="80"/>
      <c r="Q924" s="80"/>
      <c r="R924" s="80"/>
      <c r="S924" s="80"/>
      <c r="T924" s="80"/>
      <c r="U924" s="80"/>
      <c r="V924" s="80"/>
      <c r="W924" s="80"/>
      <c r="X924" s="80"/>
      <c r="Y924" s="80"/>
      <c r="Z924" s="80"/>
    </row>
    <row r="925" spans="1:26" ht="39.75" customHeight="1">
      <c r="A925" s="78" t="s">
        <v>1731</v>
      </c>
      <c r="B925" s="79" t="s">
        <v>1732</v>
      </c>
      <c r="C925" s="79" t="s">
        <v>1733</v>
      </c>
      <c r="D925" s="78" t="s">
        <v>1845</v>
      </c>
      <c r="E925" s="80" t="s">
        <v>1846</v>
      </c>
      <c r="F925" s="78" t="s">
        <v>1888</v>
      </c>
      <c r="G925" s="80" t="s">
        <v>1889</v>
      </c>
      <c r="H925" s="81" t="s">
        <v>1897</v>
      </c>
      <c r="I925" s="81"/>
      <c r="J925" s="80" t="s">
        <v>1898</v>
      </c>
      <c r="K925" s="83">
        <v>3000000</v>
      </c>
      <c r="L925" s="80" t="s">
        <v>1899</v>
      </c>
      <c r="M925" s="83">
        <v>3000000</v>
      </c>
      <c r="N925" s="84"/>
      <c r="O925" s="80"/>
      <c r="P925" s="80"/>
      <c r="Q925" s="80"/>
      <c r="R925" s="80"/>
      <c r="S925" s="80"/>
      <c r="T925" s="80"/>
      <c r="U925" s="80"/>
      <c r="V925" s="80"/>
      <c r="W925" s="80"/>
      <c r="X925" s="80"/>
      <c r="Y925" s="80"/>
      <c r="Z925" s="80"/>
    </row>
    <row r="926" spans="1:26" ht="39.75" customHeight="1">
      <c r="A926" s="78" t="s">
        <v>1731</v>
      </c>
      <c r="B926" s="79" t="s">
        <v>1732</v>
      </c>
      <c r="C926" s="79" t="s">
        <v>1733</v>
      </c>
      <c r="D926" s="78" t="s">
        <v>1902</v>
      </c>
      <c r="E926" s="80" t="s">
        <v>1903</v>
      </c>
      <c r="F926" s="78" t="s">
        <v>1904</v>
      </c>
      <c r="G926" s="80" t="s">
        <v>1905</v>
      </c>
      <c r="H926" s="81" t="s">
        <v>246</v>
      </c>
      <c r="I926" s="81"/>
      <c r="J926" s="80"/>
      <c r="K926" s="83">
        <v>0</v>
      </c>
      <c r="L926" s="80"/>
      <c r="M926" s="83">
        <v>0</v>
      </c>
      <c r="N926" s="84"/>
      <c r="O926" s="80"/>
      <c r="P926" s="98"/>
      <c r="Q926" s="80"/>
      <c r="R926" s="80"/>
      <c r="S926" s="80"/>
      <c r="T926" s="80"/>
      <c r="U926" s="80"/>
      <c r="V926" s="80"/>
      <c r="W926" s="80"/>
      <c r="X926" s="80"/>
      <c r="Y926" s="80"/>
      <c r="Z926" s="80"/>
    </row>
    <row r="927" spans="1:26" ht="39.75" customHeight="1">
      <c r="A927" s="78" t="s">
        <v>1731</v>
      </c>
      <c r="B927" s="79" t="s">
        <v>1732</v>
      </c>
      <c r="C927" s="79" t="s">
        <v>1733</v>
      </c>
      <c r="D927" s="78" t="s">
        <v>1902</v>
      </c>
      <c r="E927" s="80" t="s">
        <v>1903</v>
      </c>
      <c r="F927" s="78" t="s">
        <v>1904</v>
      </c>
      <c r="G927" s="80" t="s">
        <v>1905</v>
      </c>
      <c r="H927" s="81" t="s">
        <v>190</v>
      </c>
      <c r="I927" s="81"/>
      <c r="J927" s="80"/>
      <c r="K927" s="83">
        <v>0</v>
      </c>
      <c r="L927" s="80" t="s">
        <v>1907</v>
      </c>
      <c r="M927" s="83">
        <v>1700000000</v>
      </c>
      <c r="N927" s="80"/>
      <c r="O927" s="80"/>
      <c r="P927" s="105"/>
      <c r="Q927" s="80"/>
      <c r="R927" s="80"/>
      <c r="S927" s="80"/>
      <c r="T927" s="80"/>
      <c r="U927" s="80"/>
      <c r="V927" s="80"/>
      <c r="W927" s="80"/>
      <c r="X927" s="80"/>
      <c r="Y927" s="80"/>
      <c r="Z927" s="80"/>
    </row>
    <row r="928" spans="1:26" ht="39.75" customHeight="1">
      <c r="A928" s="78" t="s">
        <v>1731</v>
      </c>
      <c r="B928" s="79" t="s">
        <v>1732</v>
      </c>
      <c r="C928" s="79" t="s">
        <v>1733</v>
      </c>
      <c r="D928" s="78" t="s">
        <v>1902</v>
      </c>
      <c r="E928" s="80" t="s">
        <v>1903</v>
      </c>
      <c r="F928" s="78" t="s">
        <v>1904</v>
      </c>
      <c r="G928" s="80" t="s">
        <v>1905</v>
      </c>
      <c r="H928" s="81" t="s">
        <v>24</v>
      </c>
      <c r="I928" s="81"/>
      <c r="J928" s="80" t="s">
        <v>922</v>
      </c>
      <c r="K928" s="105">
        <v>2734235</v>
      </c>
      <c r="L928" s="80" t="s">
        <v>922</v>
      </c>
      <c r="M928" s="105">
        <v>5729522</v>
      </c>
      <c r="N928" s="103"/>
      <c r="O928" s="94"/>
      <c r="P928" s="80"/>
      <c r="Q928" s="80"/>
      <c r="R928" s="80"/>
      <c r="S928" s="80"/>
      <c r="T928" s="80"/>
      <c r="U928" s="80"/>
      <c r="V928" s="80"/>
      <c r="W928" s="80"/>
      <c r="X928" s="80"/>
      <c r="Y928" s="80"/>
      <c r="Z928" s="80"/>
    </row>
    <row r="929" spans="1:26" ht="39.75" customHeight="1">
      <c r="A929" s="78" t="s">
        <v>1731</v>
      </c>
      <c r="B929" s="79" t="s">
        <v>1732</v>
      </c>
      <c r="C929" s="79" t="s">
        <v>1733</v>
      </c>
      <c r="D929" s="78" t="s">
        <v>1902</v>
      </c>
      <c r="E929" s="80" t="s">
        <v>1903</v>
      </c>
      <c r="F929" s="78" t="s">
        <v>1904</v>
      </c>
      <c r="G929" s="80" t="s">
        <v>1905</v>
      </c>
      <c r="H929" s="81"/>
      <c r="I929" s="81" t="s">
        <v>121</v>
      </c>
      <c r="J929" s="80" t="s">
        <v>1254</v>
      </c>
      <c r="K929" s="83">
        <v>0</v>
      </c>
      <c r="L929" s="80"/>
      <c r="M929" s="83">
        <v>0</v>
      </c>
      <c r="N929" s="80"/>
      <c r="O929" s="80"/>
      <c r="P929" s="80"/>
      <c r="Q929" s="80"/>
      <c r="R929" s="80"/>
      <c r="S929" s="80"/>
      <c r="T929" s="80"/>
      <c r="U929" s="80"/>
      <c r="V929" s="80"/>
      <c r="W929" s="80"/>
      <c r="X929" s="80"/>
      <c r="Y929" s="80"/>
      <c r="Z929" s="80"/>
    </row>
    <row r="930" spans="1:26" ht="39.75" customHeight="1">
      <c r="A930" s="78" t="s">
        <v>1731</v>
      </c>
      <c r="B930" s="79" t="s">
        <v>1732</v>
      </c>
      <c r="C930" s="79" t="s">
        <v>1733</v>
      </c>
      <c r="D930" s="78" t="s">
        <v>1902</v>
      </c>
      <c r="E930" s="80" t="s">
        <v>1903</v>
      </c>
      <c r="F930" s="78" t="s">
        <v>1904</v>
      </c>
      <c r="G930" s="80" t="s">
        <v>1905</v>
      </c>
      <c r="H930" s="81"/>
      <c r="I930" s="81" t="s">
        <v>32</v>
      </c>
      <c r="J930" s="88" t="s">
        <v>2639</v>
      </c>
      <c r="K930" s="98">
        <v>3799000</v>
      </c>
      <c r="L930" s="88" t="s">
        <v>2341</v>
      </c>
      <c r="M930" s="99">
        <v>8661720</v>
      </c>
      <c r="N930" s="120"/>
      <c r="O930" s="111"/>
      <c r="P930" s="106"/>
      <c r="Q930" s="80"/>
      <c r="R930" s="80"/>
      <c r="S930" s="80"/>
      <c r="T930" s="80"/>
      <c r="U930" s="80"/>
      <c r="V930" s="80"/>
      <c r="W930" s="80"/>
      <c r="X930" s="80"/>
      <c r="Y930" s="80"/>
      <c r="Z930" s="80"/>
    </row>
    <row r="931" spans="1:26" ht="39.75" customHeight="1">
      <c r="A931" s="78" t="s">
        <v>1731</v>
      </c>
      <c r="B931" s="79" t="s">
        <v>1732</v>
      </c>
      <c r="C931" s="79" t="s">
        <v>1733</v>
      </c>
      <c r="D931" s="78" t="s">
        <v>1902</v>
      </c>
      <c r="E931" s="80" t="s">
        <v>1903</v>
      </c>
      <c r="F931" s="78" t="s">
        <v>1904</v>
      </c>
      <c r="G931" s="80" t="s">
        <v>1905</v>
      </c>
      <c r="H931" s="81"/>
      <c r="I931" s="81" t="s">
        <v>234</v>
      </c>
      <c r="J931" s="78" t="s">
        <v>1908</v>
      </c>
      <c r="K931" s="105">
        <v>4000000</v>
      </c>
      <c r="L931" s="78"/>
      <c r="M931" s="105">
        <v>4600000</v>
      </c>
      <c r="N931" s="80"/>
      <c r="O931" s="80"/>
      <c r="P931" s="80"/>
      <c r="Q931" s="80"/>
      <c r="R931" s="80"/>
      <c r="S931" s="80"/>
      <c r="T931" s="80"/>
      <c r="U931" s="80"/>
      <c r="V931" s="80"/>
      <c r="W931" s="80"/>
      <c r="X931" s="80"/>
      <c r="Y931" s="80"/>
      <c r="Z931" s="80"/>
    </row>
    <row r="932" spans="1:26" ht="39.75" customHeight="1">
      <c r="A932" s="78" t="s">
        <v>1731</v>
      </c>
      <c r="B932" s="79" t="s">
        <v>1732</v>
      </c>
      <c r="C932" s="79" t="s">
        <v>1909</v>
      </c>
      <c r="D932" s="78" t="s">
        <v>1910</v>
      </c>
      <c r="E932" s="80" t="s">
        <v>1911</v>
      </c>
      <c r="F932" s="78" t="s">
        <v>1912</v>
      </c>
      <c r="G932" s="80" t="s">
        <v>1913</v>
      </c>
      <c r="H932" s="81" t="s">
        <v>438</v>
      </c>
      <c r="I932" s="81"/>
      <c r="J932" s="80"/>
      <c r="K932" s="83"/>
      <c r="L932" s="80"/>
      <c r="M932" s="83"/>
      <c r="N932" s="80"/>
      <c r="O932" s="80"/>
      <c r="P932" s="80"/>
      <c r="Q932" s="80"/>
      <c r="R932" s="80"/>
      <c r="S932" s="80"/>
      <c r="T932" s="80"/>
      <c r="U932" s="80"/>
      <c r="V932" s="80"/>
      <c r="W932" s="80"/>
      <c r="X932" s="80"/>
      <c r="Y932" s="80"/>
      <c r="Z932" s="80"/>
    </row>
    <row r="933" spans="1:26" ht="39.75" customHeight="1">
      <c r="A933" s="78" t="s">
        <v>1731</v>
      </c>
      <c r="B933" s="79" t="s">
        <v>1732</v>
      </c>
      <c r="C933" s="79" t="s">
        <v>1909</v>
      </c>
      <c r="D933" s="78" t="s">
        <v>1910</v>
      </c>
      <c r="E933" s="80" t="s">
        <v>1911</v>
      </c>
      <c r="F933" s="78" t="s">
        <v>1914</v>
      </c>
      <c r="G933" s="80" t="s">
        <v>1915</v>
      </c>
      <c r="H933" s="81" t="s">
        <v>241</v>
      </c>
      <c r="I933" s="81"/>
      <c r="J933" s="80" t="s">
        <v>1110</v>
      </c>
      <c r="K933" s="83">
        <v>5903258</v>
      </c>
      <c r="L933" s="80" t="s">
        <v>1110</v>
      </c>
      <c r="M933" s="83">
        <v>6080355.7400000002</v>
      </c>
      <c r="N933" s="84"/>
      <c r="O933" s="80"/>
      <c r="P933" s="80"/>
      <c r="Q933" s="80"/>
      <c r="R933" s="80"/>
      <c r="S933" s="80"/>
      <c r="T933" s="80"/>
      <c r="U933" s="80"/>
      <c r="V933" s="80"/>
      <c r="W933" s="80"/>
      <c r="X933" s="80"/>
      <c r="Y933" s="80"/>
      <c r="Z933" s="80"/>
    </row>
    <row r="934" spans="1:26" ht="39.75" customHeight="1">
      <c r="A934" s="78" t="s">
        <v>1731</v>
      </c>
      <c r="B934" s="79" t="s">
        <v>1732</v>
      </c>
      <c r="C934" s="79" t="s">
        <v>1909</v>
      </c>
      <c r="D934" s="78" t="s">
        <v>1910</v>
      </c>
      <c r="E934" s="80" t="s">
        <v>1911</v>
      </c>
      <c r="F934" s="78" t="s">
        <v>1914</v>
      </c>
      <c r="G934" s="80" t="s">
        <v>1915</v>
      </c>
      <c r="H934" s="81" t="s">
        <v>190</v>
      </c>
      <c r="I934" s="81"/>
      <c r="J934" s="80"/>
      <c r="K934" s="83"/>
      <c r="L934" s="80"/>
      <c r="M934" s="83"/>
      <c r="N934" s="84"/>
      <c r="O934" s="80"/>
      <c r="P934" s="80"/>
      <c r="Q934" s="80"/>
      <c r="R934" s="80"/>
      <c r="S934" s="80"/>
      <c r="T934" s="80"/>
      <c r="U934" s="80"/>
      <c r="V934" s="80"/>
      <c r="W934" s="80"/>
      <c r="X934" s="80"/>
      <c r="Y934" s="80"/>
      <c r="Z934" s="80"/>
    </row>
    <row r="935" spans="1:26" ht="39.75" customHeight="1">
      <c r="A935" s="78" t="s">
        <v>1731</v>
      </c>
      <c r="B935" s="79" t="s">
        <v>1732</v>
      </c>
      <c r="C935" s="79" t="s">
        <v>1909</v>
      </c>
      <c r="D935" s="78" t="s">
        <v>1910</v>
      </c>
      <c r="E935" s="80" t="s">
        <v>1911</v>
      </c>
      <c r="F935" s="78" t="s">
        <v>1914</v>
      </c>
      <c r="G935" s="80" t="s">
        <v>1915</v>
      </c>
      <c r="H935" s="81" t="s">
        <v>1111</v>
      </c>
      <c r="I935" s="81"/>
      <c r="J935" s="80" t="s">
        <v>1916</v>
      </c>
      <c r="K935" s="83">
        <v>399017880</v>
      </c>
      <c r="L935" s="80" t="s">
        <v>1916</v>
      </c>
      <c r="M935" s="83">
        <v>798035760</v>
      </c>
      <c r="N935" s="84" t="str">
        <f>'ANLA '!N4</f>
        <v xml:space="preserve">En atención a las medidas para prevenir y controlar la propagación del COVID-19, la ANLA, mediante las Resoluciones 470 del 19 de marzo de 2020 y Resolución 574 del 21 de marzo de 2020, suspendió las visitas técnicas presenciales  de evaluación y de control y seguimiento, no obstante, estableció los lineamientos para sus actuaciones administrativas ambientales en el marco de seguimiento y control ambiental a los proyectos, obras o actividades sujetos a licenciamiento ambiental, priorizando el uso de tecnologías de la información y las comunicaciones. 
En cumplimiento de lo anterior, esta Autoridad Nacional estableció un protocolo para el desarrollo de la visita guiada virtual, en el marco del seguimiento y control ambiental, el cual fue socializado de manera preliminar a los representantes legales y responsables de los proyectos licenciados. 
En ese sentido, en el segundo semestre de 2020, y en cumplimiento a lo establecido en el Plan Maestro, está Autoridad realizó visita de seguimiento y control a los siguientes proyectos:
1. Expediente LAM0528: “El proyecto Área de influencia del Puerto de Santa Marta tiene como objetivo operar y comercializar servicios marítimo - portuarios y logísticos para el comercio exterior por el terminal multipropósito de aguas profundas de Santa Marta”. Se realizó visita guiada de seguimiento y control los días 22 y 23 de octubre de 2020, como resultado de dicha visita se elaboró el Concepto Técnico No. 6680 del 29 de  octubre de 2020, acogido mediante Acta No. 438 del  del 12 de noviembre de 2020,  a través del cual esta autoridad  impone obligaciones producto del seguimiento y específicamente en cumplimiento de la Ficha 7.1. Monitoreo Y Seguimiento Componente Atmosférico: "(..) a. Integrar el análisis meteorológico en los informes de calidad de aire, teniendo en cuenta lo establecido en el Manual de Diseño del Protocolo para el Monitoreo y Seguimiento de la Calidad de aire, adoptado mediante Resolución 650 de 2010 y ajustado por la Resolución 2154 de 2010. b. Entregar un informe consolidado según los lineamientos establecidos numeral 7.6., del Manual de Operación del Protocolo para el Monitoreo Seguimiento de la Calidad del Aire, adoptado mediante Resolución 650 de 2010 y ajustado por la Resolución 2154 de 2017. c. Realizar monitoreo de material particulado expresado como PM 2.5, por un periodo mínimo de un año presentando los análisis de los mismos, respecto a la normatividad vigente (resolución 2254 de 2017), para ser presentado en el ICA del 2021. d. Desarrollar los monitoreos de gases teniendo en cuenta los tiempos de exposición planteados en la normatividad vigente, de tal manera que permitan realizar las comparaciones con los niveles máximos permisibles vigentes. (...)". En lo relacionado al tema de material particulado, no se registraron quejas ambientales. 
2. Expediente LAM4276: proyecto “Construcción y Operación del Puerto Marítimo "Puerto Nuevo", cuyo objetivo es la construcción y operación de la infraestructura de un nuevo puerto marítimo para la exportación de carbón de los yacimientos explotados por C.I. PRODECO S.A, y de otros productores de la región del Cesar. Se realizó visita guiada de seguimiento el 15 y 16 de octubre de 2020, como resultado de dicha visita se elaboró el Concepto Técnico No. 7328 del 30 de noviembre de 2020, acogido mediante el Auto No. 12483 del 31 de diciembre de 2020,  a través del cual esta autoridad impone obligaciones, entre las cuales se tiene relacionadas con la emisiones de material particulado, así:  “(..) Realizar la limpieza de partículas y polvillo de carbón que son producidas por la operación en la base del shiploader; en cumplimiento de la ficha PMA FIS01 Programa de manejo de aire; Presentar un informe que describa el proceso de gestión y programación de los mantenimientos del sistema de cargue directo al interior del puerto, en donde se realizan dichos mantenimientos y los que aplicaron al área ambiental en el año 2019, de conformidad con la Ficha PMA FIS-01 Programa de manejo de aire. Presentar un informe de todas las medidas y actividades desarrolladas en el muelle de cargue de carbón en relación con el mantenimiento y limpieza del sistema de cargue, relacionado con el shiploader y con la plataforma de la pasarela; en cumplimiento del numeral 3 del artículo primero de la Resolución 663 de 5 de junio de 2015, numeral 23 del artículo primero del Auto 3585 de 4 de agosto de 2016, numeral 64 del artículo primero del Auto 5492 del 27 de noviembre de 2017, y numeral 46 del artículo primero del Auto 817 del 6 de marzo de 2019 y Presentar los resultados de los análisis mineralógicos de los filtros de las estaciones de calidad del aire para la vigencia 2019; en cumplimiento del artículo primero de la Resolución 1203 del 29 de septiembre de 2015.(...)".  En lo relacionado al tema de material particulado, no se registraron quejas ambientales.
3. Expediente LAM0399, proyecto "Construcción y operación de un muelle privado para cargue de carbón en el municipio de Ciénaga en el departamento del Magdalena" tiene como objetivo, operar un muelle privado para el cargue de carbón, sin embargo, a partir del 1 de enero de 2014, la SPRC suspendió las actividades de cargue de carbón. No obstante, SPRC continúa realizando el almacenamiento de carbón en los patios del proyecto, el cual llega mediante trenes provenientes de las minas del Cesar, para posteriormente, ser transportarlo mediante camiones hasta las instalaciones de Gecelca.  Se realizó visita guiada  de seguimiento el 21 y 22 de septiembre de 2020, como resultado del seguimiento, se elaboró Concepto Técnico 06062 del 30 de septiembre de 2020, acogido mediante Acta No. 396 del 22 octubre de 2020, se realizan algunos requerimientos, a través de la cual se imponen obligaciones a saber: “Integrar el análisis meteorológico en los informes de calidad de aire, teniendo en cuenta lo establecido en el Manual de Diseño del Protocolo para el Monitoreo y Seguimiento de la Calidad del Aire, adoptado mediante Resolución 650 de 2010 y ajustado por la Resolución 2154 de 2010, en cumplimiento de la ficha PMA-PUE-02 Plan de monitoreo y seguimiento - Calidad del aire", Ajustar el Plan de Contingencia, de acuerdo con lo establecido en el Decreto 2157 de 2017, teniendo en cuenta para el efecto, las siguientes observaciones: a. Proceso de conocimiento del riesgo:...". En lo relacionado al tema de material particulado, no se registraron quejas ambientales.
4. Expediente LAM1186, proyecto “Puerto Carbonífero de Santa Marta” de la Sociedad C.I. PRODECO S.A". Es de precisar, que este proyecto está en fase de desmantelamiento y abandono desde el año 2013, etapa aprobada por esta Autoridad mediante Auto 2808 del 21 de julio de 2015, por el cual se declaró iniciada la fase de desmantelamiento y abandono. Sin embargo, esta Autoridad continúa realizando seguimiento y control al Plan de desmantelamiento. Mediante concepto técnico documental  se realizó seguimiento al proyecto, como resultado del seguimiento se elaboró el concepto técnico No. 06072 del 30 de septiembre de 2020, acogido mediante Acta No. 367 del 13 de octubre de 2020, a través de la cual se solicitó a la Empresa Prodeco lo siguiente: "(...) Presentar en el término de nueve (9) meses, contado a partir de la notificación de estas decisiones, la evidencia documental y fotográfica (imagen geoposicionada) que dé cuenta del correcto manejo del material remanente de carbón que se halla en las coordenadas N 11°6’58” y O 74°13’46”, en cumplimiento de la Ficha PA-3 MANEJO DEL CARBÓN REMANENTE EN EL PREDIO" y "Presentar la justificación técnica de los valores ingresados al software RBCA Tool Kit for Chemical Releases relacionados con los parámetros de: 1. Longitud de suelo afectado paralelo a la dirección del viento 2. Área de suelo afectado...". En lo relacionado al tema de material particulado, no se registraron quejas ambientales. 
5. Expediente LAM0150: Proyecto "Puerto Carbonífero En La Ensenada de Alcatraz Municipio de Ciénaga Magdalena, tiene como objetivo, operar las instalaciones portuarias para la exportación del carbón producto de la explotación minera en las minas localizadas en el departamento del Cesar".  Se realizó visita guiada de seguimiento y control ambiental al proyecto los días 15 y 16 de febrero de 2021, cuyo resultado será consignado en el concepto técnico que se encuentra en elaboración. 
6. Expediente LAM2619: Puerto multipropósito Brisa en el departamento de La Guajira, PUERTO BRISA S.A.. Se efectuó seguimiento y control ambiental; Concepto Técnico 2550 de 29 de abril de 2020, acogido mediante Auto 05761 del 23 de junio de 2020; en el que se requiere al titular de la licencia "Calidad de aire: a. Llevar a cabo monitoreo continuo de calidad de aire para material particulado acorde a la normatividad vigente, por tanto, como mínimo se deberá incluir monitoreos de PM10 y PM2.5 en tres estaciones. Para gases como óxidos de nitrógeno, óxidos de azufre y monóxido de carbono se deben realizar
monitoreos semestrales, utilizando los mismos puntos propuestos para el monitoreo de material particulado.". 
7. Expediente LAM0734: Proyecto “Puerto Carbonífero de Santa Marta-Carbosan: El seguimiento Ambiental del se realizó y reportó en el primero semestre de 2020. Se informa que, durante el segundo periodo de 2020, en relación con material particulado, no se registraron quejas ambientales por el proyecto. 
El presupuesto ejecutado para esta acción será reportado en el siguiente informe.
</v>
      </c>
      <c r="O935" s="84" t="str">
        <f>'ANLA '!O4</f>
        <v>53. Acta 438 del 12 de noviembre de 2020 Seguimiento LAM0528.
54. Auto 12483 del 31 de diciembre de 2020 Seguimiento LAM4276
55. Acta 396 del 22 octubre de 2020 Seguimiento LAM0399
56. Acta No. 367 Seguimiento LAM1186.
57. Auto 05761 del 23 de junio de 2020 Seguimiento LAM2619.</v>
      </c>
      <c r="P935" s="195"/>
      <c r="Q935" s="80"/>
      <c r="R935" s="80"/>
      <c r="S935" s="80"/>
      <c r="T935" s="80"/>
      <c r="U935" s="80"/>
      <c r="V935" s="80"/>
      <c r="W935" s="80"/>
      <c r="X935" s="80"/>
      <c r="Y935" s="80"/>
      <c r="Z935" s="80"/>
    </row>
    <row r="936" spans="1:26" ht="39.75" customHeight="1">
      <c r="A936" s="78" t="s">
        <v>1731</v>
      </c>
      <c r="B936" s="79" t="s">
        <v>1732</v>
      </c>
      <c r="C936" s="79" t="s">
        <v>1909</v>
      </c>
      <c r="D936" s="78" t="s">
        <v>1910</v>
      </c>
      <c r="E936" s="80" t="s">
        <v>1911</v>
      </c>
      <c r="F936" s="78" t="s">
        <v>1917</v>
      </c>
      <c r="G936" s="80" t="s">
        <v>1918</v>
      </c>
      <c r="H936" s="81" t="s">
        <v>241</v>
      </c>
      <c r="I936" s="81"/>
      <c r="J936" s="80" t="s">
        <v>1919</v>
      </c>
      <c r="K936" s="83">
        <v>330555222</v>
      </c>
      <c r="L936" s="80" t="s">
        <v>1919</v>
      </c>
      <c r="M936" s="83">
        <v>340471879</v>
      </c>
      <c r="N936" s="84"/>
      <c r="O936" s="113"/>
      <c r="P936" s="80"/>
      <c r="Q936" s="80"/>
      <c r="R936" s="80"/>
      <c r="S936" s="80"/>
      <c r="T936" s="80"/>
      <c r="U936" s="80"/>
      <c r="V936" s="80"/>
      <c r="W936" s="80"/>
      <c r="X936" s="80"/>
      <c r="Y936" s="80"/>
      <c r="Z936" s="80"/>
    </row>
    <row r="937" spans="1:26" ht="39.75" customHeight="1">
      <c r="A937" s="78" t="s">
        <v>1731</v>
      </c>
      <c r="B937" s="79" t="s">
        <v>1732</v>
      </c>
      <c r="C937" s="79" t="s">
        <v>1909</v>
      </c>
      <c r="D937" s="78" t="s">
        <v>1910</v>
      </c>
      <c r="E937" s="80" t="s">
        <v>1911</v>
      </c>
      <c r="F937" s="78" t="s">
        <v>1917</v>
      </c>
      <c r="G937" s="80" t="s">
        <v>1918</v>
      </c>
      <c r="H937" s="81" t="s">
        <v>1920</v>
      </c>
      <c r="I937" s="81"/>
      <c r="J937" s="80" t="s">
        <v>1921</v>
      </c>
      <c r="K937" s="105">
        <v>64248000</v>
      </c>
      <c r="L937" s="80"/>
      <c r="M937" s="83">
        <v>0</v>
      </c>
      <c r="N937" s="84" t="str">
        <f>'ANLA '!N5</f>
        <v xml:space="preserve">Esta acción se encuentra culminada. El soporte es el documento "Diseño de Sistemas de Vigilancia de Calidad del Aire Industriales (SVCAI) a partir del Sistema de Vigilancia de Calidad del Aire (SVCA) de las Autoridades Ambientales. Proyecto Piloto para el Corredor Portuario Ciénaga - Santa Marta"
El presupuesto ejecutado para el año 1 fue de $ 43.751.203, y para el año 3 fue de $ 1.809.626. Se aporta informe sobre la metodología para el cálculo del presupuesto ejecutado.
</v>
      </c>
      <c r="O937" s="84" t="str">
        <f>'ANLA '!O5</f>
        <v xml:space="preserve">58. Documento "Diseño de Sistemas de Vigilancia de Calidad del Aire Industriales (SVCAI) a partir del Sistema de Vigilancia de Calidad del Aire (SVCA) de las Autoridades Ambientales. Proyecto Piloto para el Corredor Portuario Ciénaga - Santa Marta". 
59. Informe presupuesto ejecutado para las acciones 5D3, 5D4, 5D5, 5D6 y 5D7. </v>
      </c>
      <c r="P937" s="196"/>
      <c r="Q937" s="80"/>
      <c r="R937" s="80"/>
      <c r="S937" s="80"/>
      <c r="T937" s="80"/>
      <c r="U937" s="80"/>
      <c r="V937" s="80"/>
      <c r="W937" s="80"/>
      <c r="X937" s="80"/>
      <c r="Y937" s="80"/>
      <c r="Z937" s="80"/>
    </row>
    <row r="938" spans="1:26" ht="39.75" customHeight="1">
      <c r="A938" s="78" t="s">
        <v>1731</v>
      </c>
      <c r="B938" s="79" t="s">
        <v>1732</v>
      </c>
      <c r="C938" s="79" t="s">
        <v>1909</v>
      </c>
      <c r="D938" s="78" t="s">
        <v>1910</v>
      </c>
      <c r="E938" s="80" t="s">
        <v>1911</v>
      </c>
      <c r="F938" s="78" t="s">
        <v>1917</v>
      </c>
      <c r="G938" s="80" t="s">
        <v>1918</v>
      </c>
      <c r="H938" s="81"/>
      <c r="I938" s="81" t="s">
        <v>234</v>
      </c>
      <c r="J938" s="109" t="s">
        <v>2640</v>
      </c>
      <c r="K938" s="105">
        <v>2400000</v>
      </c>
      <c r="L938" s="109" t="s">
        <v>2641</v>
      </c>
      <c r="M938" s="105">
        <v>3400000</v>
      </c>
      <c r="N938" s="173"/>
      <c r="O938" s="174"/>
      <c r="P938" s="175"/>
      <c r="Q938" s="80"/>
      <c r="R938" s="80"/>
      <c r="S938" s="80"/>
      <c r="T938" s="80"/>
      <c r="U938" s="80"/>
      <c r="V938" s="80"/>
      <c r="W938" s="80"/>
      <c r="X938" s="80"/>
      <c r="Y938" s="80"/>
      <c r="Z938" s="80"/>
    </row>
    <row r="939" spans="1:26" ht="39.75" customHeight="1">
      <c r="A939" s="78" t="s">
        <v>1731</v>
      </c>
      <c r="B939" s="79" t="s">
        <v>1732</v>
      </c>
      <c r="C939" s="79" t="s">
        <v>1909</v>
      </c>
      <c r="D939" s="78" t="s">
        <v>1910</v>
      </c>
      <c r="E939" s="80" t="s">
        <v>1911</v>
      </c>
      <c r="F939" s="78" t="s">
        <v>1927</v>
      </c>
      <c r="G939" s="80" t="s">
        <v>1928</v>
      </c>
      <c r="H939" s="81" t="s">
        <v>1920</v>
      </c>
      <c r="I939" s="81"/>
      <c r="J939" s="80" t="s">
        <v>1929</v>
      </c>
      <c r="K939" s="105">
        <v>64248000</v>
      </c>
      <c r="L939" s="80"/>
      <c r="M939" s="83">
        <v>0</v>
      </c>
      <c r="N939" s="84" t="str">
        <f>'ANLA '!N6</f>
        <v xml:space="preserve">Esta acción se encuentra culminada. El soporte es el documento "Diseño de Sistemas de Vigilancia de Calidad del Aire Industriales (SVCAI) a partir del Sistema de Vigilancia de Calidad del Aire (SVCA) de las Autoridades Ambientales. Proyecto Piloto para el Corredor Portuario Ciénaga - Santa Marta"
El presupuesto ejecutado para el año 1 fue de $ 66.313.314. Se aporta informe sobre la metodología para el cálculo del presupuesto ejecutado.
</v>
      </c>
      <c r="O939" s="84" t="str">
        <f>'ANLA '!O6</f>
        <v xml:space="preserve">58. Documento "Diseño de Sistemas de Vigilancia de Calidad del Aire Industriales (SVCAI) a partir del Sistema de Vigilancia de Calidad del Aire (SVCA) de las Autoridades Ambientales. Proyecto Piloto para el Corredor Portuario Ciénaga - Santa Marta". 
59. Informe presupuesto ejecutado para las acciones 5D3, 5D4, 5D5, 5D6 y 5D7. </v>
      </c>
      <c r="P939" s="80"/>
      <c r="Q939" s="80"/>
      <c r="R939" s="80"/>
      <c r="S939" s="80"/>
      <c r="T939" s="80"/>
      <c r="U939" s="80"/>
      <c r="V939" s="80"/>
      <c r="W939" s="80"/>
      <c r="X939" s="80"/>
      <c r="Y939" s="80"/>
      <c r="Z939" s="80"/>
    </row>
    <row r="940" spans="1:26" ht="39.75" customHeight="1">
      <c r="A940" s="78" t="s">
        <v>1731</v>
      </c>
      <c r="B940" s="79" t="s">
        <v>1732</v>
      </c>
      <c r="C940" s="79" t="s">
        <v>1909</v>
      </c>
      <c r="D940" s="78" t="s">
        <v>1910</v>
      </c>
      <c r="E940" s="80" t="s">
        <v>1911</v>
      </c>
      <c r="F940" s="78" t="s">
        <v>1930</v>
      </c>
      <c r="G940" s="80" t="s">
        <v>1931</v>
      </c>
      <c r="H940" s="81" t="s">
        <v>1920</v>
      </c>
      <c r="I940" s="81"/>
      <c r="J940" s="80"/>
      <c r="K940" s="83">
        <v>0</v>
      </c>
      <c r="L940" s="80" t="s">
        <v>2642</v>
      </c>
      <c r="M940" s="105">
        <v>64248001</v>
      </c>
      <c r="N940" s="84" t="str">
        <f>'ANLA '!N7</f>
        <v xml:space="preserve">Esta acción se encuentra culminada. El soporte es el documento "Diseño de Sistemas de Vigilancia de Calidad del Aire Industriales (SVCAI) a partir del Sistema de Vigilancia de Calidad del Aire (SVCA) de las Autoridades Ambientales. Proyecto Piloto para el Corredor Portuario Ciénaga - Santa Marta"
El presupuesto ejecutado para el año 1 fue de $32.124.000. Se aporta informe sobre la metodología para el cálculo del presupuesto ejecutado.
</v>
      </c>
      <c r="O940" s="84" t="str">
        <f>'ANLA '!O7</f>
        <v xml:space="preserve">58. Documento "Diseño de Sistemas de Vigilancia de Calidad del Aire Industriales (SVCAI) a partir del Sistema de Vigilancia de Calidad del Aire (SVCA) de las Autoridades Ambientales. Proyecto Piloto para el Corredor Portuario Ciénaga - Santa Marta". 
59. Informe presupuesto ejecutado para las acciones 5D3, 5D4, 5D5, 5D6 y 5D7. </v>
      </c>
      <c r="P940" s="80"/>
      <c r="Q940" s="80"/>
      <c r="R940" s="80"/>
      <c r="S940" s="80"/>
      <c r="T940" s="80"/>
      <c r="U940" s="80"/>
      <c r="V940" s="80"/>
      <c r="W940" s="80"/>
      <c r="X940" s="80"/>
      <c r="Y940" s="80"/>
      <c r="Z940" s="80"/>
    </row>
    <row r="941" spans="1:26" ht="39.75" customHeight="1">
      <c r="A941" s="78" t="s">
        <v>1731</v>
      </c>
      <c r="B941" s="79" t="s">
        <v>1732</v>
      </c>
      <c r="C941" s="79" t="s">
        <v>1909</v>
      </c>
      <c r="D941" s="78" t="s">
        <v>1910</v>
      </c>
      <c r="E941" s="80" t="s">
        <v>1911</v>
      </c>
      <c r="F941" s="78" t="s">
        <v>1933</v>
      </c>
      <c r="G941" s="80" t="s">
        <v>1934</v>
      </c>
      <c r="H941" s="81" t="s">
        <v>121</v>
      </c>
      <c r="I941" s="81"/>
      <c r="J941" s="80" t="s">
        <v>1919</v>
      </c>
      <c r="K941" s="83">
        <v>0</v>
      </c>
      <c r="L941" s="80" t="s">
        <v>1919</v>
      </c>
      <c r="M941" s="105">
        <v>0</v>
      </c>
      <c r="N941" s="84"/>
      <c r="O941" s="80"/>
      <c r="P941" s="80"/>
      <c r="Q941" s="80"/>
      <c r="R941" s="80"/>
      <c r="S941" s="80"/>
      <c r="T941" s="80"/>
      <c r="U941" s="80"/>
      <c r="V941" s="80"/>
      <c r="W941" s="80"/>
      <c r="X941" s="80"/>
      <c r="Y941" s="80"/>
      <c r="Z941" s="80"/>
    </row>
    <row r="942" spans="1:26" ht="39.75" customHeight="1">
      <c r="A942" s="78" t="s">
        <v>1731</v>
      </c>
      <c r="B942" s="79" t="s">
        <v>1732</v>
      </c>
      <c r="C942" s="79" t="s">
        <v>1909</v>
      </c>
      <c r="D942" s="78" t="s">
        <v>1910</v>
      </c>
      <c r="E942" s="80" t="s">
        <v>1911</v>
      </c>
      <c r="F942" s="78" t="s">
        <v>1933</v>
      </c>
      <c r="G942" s="80" t="s">
        <v>1934</v>
      </c>
      <c r="H942" s="81" t="s">
        <v>1111</v>
      </c>
      <c r="I942" s="81"/>
      <c r="J942" s="80"/>
      <c r="K942" s="105">
        <v>0</v>
      </c>
      <c r="L942" s="80" t="s">
        <v>1935</v>
      </c>
      <c r="M942" s="105">
        <v>11250000</v>
      </c>
      <c r="N942" s="84" t="str">
        <f>'ANLA '!N8</f>
        <v xml:space="preserve">Las capacitaciones se desarrollaron desde el primer año hasta primer semestre de 2020, teniendo en cuenta el proceso de reestructuración de la ANLA.
El presupuesto ejecutado para el año 3 fue de $11.303.154. Se aporta informe sobre la metodología para el cálculo del presupuesto ejecutado.
</v>
      </c>
      <c r="O942" s="84" t="str">
        <f>'ANLA '!O8</f>
        <v>59. Informe presupuesto ejecutado para las acciones 5D3, 5D4, 5D5, 5D6 y 5D7. 
60. Presentación y acta de reunión con líder técnico infraestructura. 
61. Presentación y acta de reunión coordinadora Grupo Región Caribe-Pacífico.</v>
      </c>
      <c r="P942" s="80"/>
      <c r="Q942" s="80"/>
      <c r="R942" s="80"/>
      <c r="S942" s="80"/>
      <c r="T942" s="80"/>
      <c r="U942" s="80"/>
      <c r="V942" s="80"/>
      <c r="W942" s="80"/>
      <c r="X942" s="80"/>
      <c r="Y942" s="80"/>
      <c r="Z942" s="80"/>
    </row>
    <row r="943" spans="1:26" ht="39.75" customHeight="1">
      <c r="A943" s="78" t="s">
        <v>1731</v>
      </c>
      <c r="B943" s="79" t="s">
        <v>1732</v>
      </c>
      <c r="C943" s="79" t="s">
        <v>1909</v>
      </c>
      <c r="D943" s="78" t="s">
        <v>1910</v>
      </c>
      <c r="E943" s="80" t="s">
        <v>1911</v>
      </c>
      <c r="F943" s="78" t="s">
        <v>1936</v>
      </c>
      <c r="G943" s="80" t="s">
        <v>1937</v>
      </c>
      <c r="H943" s="81" t="s">
        <v>241</v>
      </c>
      <c r="I943" s="81"/>
      <c r="J943" s="80" t="s">
        <v>1938</v>
      </c>
      <c r="K943" s="83">
        <v>0</v>
      </c>
      <c r="L943" s="80" t="s">
        <v>1938</v>
      </c>
      <c r="M943" s="105">
        <v>0</v>
      </c>
      <c r="N943" s="84"/>
      <c r="O943" s="113"/>
      <c r="P943" s="80"/>
      <c r="Q943" s="80"/>
      <c r="R943" s="80"/>
      <c r="S943" s="80"/>
      <c r="T943" s="80"/>
      <c r="U943" s="80"/>
      <c r="V943" s="80"/>
      <c r="W943" s="80"/>
      <c r="X943" s="80"/>
      <c r="Y943" s="80"/>
      <c r="Z943" s="80"/>
    </row>
    <row r="944" spans="1:26" ht="39.75" customHeight="1">
      <c r="A944" s="78" t="s">
        <v>1731</v>
      </c>
      <c r="B944" s="79" t="s">
        <v>1732</v>
      </c>
      <c r="C944" s="79" t="s">
        <v>1909</v>
      </c>
      <c r="D944" s="78" t="s">
        <v>1910</v>
      </c>
      <c r="E944" s="80" t="s">
        <v>1911</v>
      </c>
      <c r="F944" s="78" t="s">
        <v>1936</v>
      </c>
      <c r="G944" s="80" t="s">
        <v>1937</v>
      </c>
      <c r="H944" s="81" t="s">
        <v>1111</v>
      </c>
      <c r="I944" s="81"/>
      <c r="J944" s="80" t="s">
        <v>1916</v>
      </c>
      <c r="K944" s="83">
        <v>0</v>
      </c>
      <c r="L944" s="80" t="s">
        <v>1916</v>
      </c>
      <c r="M944" s="83">
        <v>0</v>
      </c>
      <c r="N944" s="84" t="str">
        <f>'ANLA '!N9</f>
        <v xml:space="preserve">En el área de estudio del Plan Maestro de Protección y Restauración del Parque Nacional Tayrona actualmente existen siete (7) proyectos portuarios con manejo de carbón, ubicados en el departamento de Magdalena y La Guajira. De estos generalmente se realiza un seguimiento anual y en el segundo semestre del año 2020 la Subdirección de Instrumentos, Permisos y Trámites Ambientales de la ANLA participó en el seguimiento de los siguientes tres (3) proyectos:
1.Expediente LAM0528 —Puerto Santa Marta, SOCIEDAD PORTUARIA REGIONAL DE SANTA MARTA S.A.: Mediante Concepto Técnico No. 06680 del 29 de octubre de 2020 (Anexo 1) se plantearon recomendaciones generadas en el documento denominado “Diseño de Sistemas de Vigilancia de Calidad del Aire Industriales (SVCAI) a partir del Sistema de Vigilancia de Calidad del Aire (SVCA) de las Autoridades Ambientales”. En este sentido, ANLA requirió al proyecto: i) incluir medición PM10 y PM2.5, ii) integrar en el análisis la información meteorológica y iii) lineamientos del reporte.
2. Expediente LAM4276 —Puerto Nuevo, SOCIEDAD PORTUARIA PUERTO NUEVO S.A.: Mediante Concepto Técnico No. 07328 del 30 de noviembre de 2020 (Anexo 2) se plantearon recomendaciones generadas en el documento denominado “Diseño de Sistemas de Vigilancia de Calidad del Aire Industriales (SVCAI) a partir del Sistema de Vigilancia de Calidad del Aire (SVCA) de las Autoridades Ambientales”. En este sentido, ANLA solicitó al proyecto un documento soporte de diseño y operación del SVCA y se indicó que el mismo debe cumplir, entre otros, los siguientes lineamientos: i) microlocalización, macrolocalización establecidos en el Protocolo para el Monitoreo y Seguimiento de la Calidad del Aire aprobado mediante Resolución 650 de 2010 y ajustado por la Resolución 2154 de 2010, ii) incluir medición PM10 y PM2.5, iii) la frecuencia de monitoreo y tecnologías de medición, iv) integrar en el análisis la información meteorológica y v) lineamientos del reporte.
3. Expediente LAM0399 —Muelle Privado en Ciénaga, SOCIEDAD PORTUARIA RÍO CÓRDOBA S.A.: Mediante Concepto Técnico No. 06062 del 30 de septiembre de 2020 (Anexo 3) se plantearon recomendaciones generadas en el documento denominado “Diseño de Sistemas de Vigilancia de Calidad del Aire Industriales (SVCAI) a partir del Sistema de Vigilancia de Calidad del Aire (SVCA) de las Autoridades Ambientales”. En este sentido, ANLA requirió al proyecto: i) integrar en el análisis la información meteorológica y ii) lineamientos del reporte.
Respecto a los proyectos restantes se indica lo siguiente:
4. Expediente LAM1186 —Puerto Carbonífero de Santa Marta, C.I. PRODECO S.A.: Mediante Concepto Técnico No. 06072 del 30 de septiembre de 2020, se realizó seguimiento ambiental documental. Sin embargo, no se realiza pronunciamiento respecto al Sistema de Vigilancia de Calidad de Aire dado que está en la etapa de desmantelamiento y abandono.
5. Expediente LAM0734 —Puerto Carbonífero en Santa Marta, CARBOSAN LTDA.: Se participo en el seguimiento realizado en primer semestre de 2020.
6. Expediente LAM2619 —Puerto multipropósito Brisa en el departamento de La Guajira, PUERTO BRISA S.A.: Se participo en el seguimiento realizado en primer semestre de 2020.
7. Expediente LAM0150 —Puerto Drummond, AMERICAN PORT COMPANY INC.: Esta priorizado para primer semestre de 2021.
El presupuesto ejecutado para el año 3 fue de $11.947.557. Se aporta informe sobre la metodología para el cálculo del presupuesto ejecutado.
</v>
      </c>
      <c r="O944" s="84" t="str">
        <f>'ANLA '!O9</f>
        <v xml:space="preserve">62. Concepto Técnico 06680 del 29 de octubre de 2020 (acogido mediante Acta No. 438 del  del 12 de noviembre de 2020).
63. Concepto Técnico 07328 del 30 de noviembre de 2020 (acogido mediante el Auto No. 12483 del 31 de diciembre de 2020).
64. Concepto Técnico 06062 del 30 de septiembre de 2020. (acogido mediante Acta No. 396 del 22 octubre de 2020). </v>
      </c>
      <c r="P944" s="80"/>
      <c r="Q944" s="80"/>
      <c r="R944" s="80"/>
      <c r="S944" s="80"/>
      <c r="T944" s="80"/>
      <c r="U944" s="80"/>
      <c r="V944" s="80"/>
      <c r="W944" s="80"/>
      <c r="X944" s="80"/>
      <c r="Y944" s="80"/>
      <c r="Z944" s="80"/>
    </row>
    <row r="945" spans="1:26" ht="39.75" customHeight="1">
      <c r="A945" s="78" t="s">
        <v>1731</v>
      </c>
      <c r="B945" s="79" t="s">
        <v>1732</v>
      </c>
      <c r="C945" s="79" t="s">
        <v>1909</v>
      </c>
      <c r="D945" s="78" t="s">
        <v>1910</v>
      </c>
      <c r="E945" s="80" t="s">
        <v>1911</v>
      </c>
      <c r="F945" s="78" t="s">
        <v>1939</v>
      </c>
      <c r="G945" s="80" t="s">
        <v>1940</v>
      </c>
      <c r="H945" s="81" t="s">
        <v>1111</v>
      </c>
      <c r="I945" s="81"/>
      <c r="J945" s="80" t="s">
        <v>1941</v>
      </c>
      <c r="K945" s="105">
        <v>93684000</v>
      </c>
      <c r="L945" s="80" t="s">
        <v>1941</v>
      </c>
      <c r="M945" s="105">
        <f>SUM(K945*2)</f>
        <v>187368000</v>
      </c>
      <c r="N945" s="84" t="str">
        <f>'ANLA '!N10</f>
        <v xml:space="preserve">La ANLA, cuenta con una estrategia denominada “Inspectores Ambientales Regionales”, que busca contribuir al fortalecimiento y celeridad en la atención de las peticiones, quejas y denuncias ambientales relacionadas con proyectos, obras y actividades de competencia de la ANLA, que requirieran visitas de inspección en las zonas intervenidas. 
Durante el periodo reportado se contó en el área de estudio, con presencia de la inspectora ambiental regional para la recepción de las quejas y atención de peticiones y denuncias ambientales; así como para las respectivas visitas, y los conceptos técnicos que sean necesarios, atendiendo para ello el procedimiento y demás condiciones establecidas en el protocolo para Inspectores Ambientales Regionales de la ANLA. 
En el segundo semestre de 2020, no se presentaron quejas relacionadas con emisiones de material particulado en el PNN Tayrona, sin embargo, se atendió las siguientes solicitudes: 
1. Expediente LAM0150: Se recibió reporte de Presencia de humos y olores fuertes propios de la combustión de azufre en el sector de alcatraces por parte de AMERICAN PORT COMPANY INC, mediante radicado ANLA 2020091956-1-000 del 10 de junio de 2020. Se adelantaron las siguientes acciones:
 - Se indagó telefónicamente con los representantes de las terminales portuarias que cuentan con Licencia Ambiental. 
- Se dio respuesta mediante Oficio ANLA   2020112161-2-000 del 14 de julio de 2020. 
2. Expediente LAM4276: Esta Autoridad mediante radicado 2020112389-2-000 del 14 de julio de 2020, solicitó información a la Sociedad Puerto Nuevo S.A., por un evento de ignición presentado en una pila de carbón, el 10 de junio de 2020. 
Finalmente, se informa que la ANLA tiene un formato establecido para reportar los datos de las Quejas, Denuncias Ambientales y Solicitudes de Información -QUEDASI, se precisa que, para el segundo semestre del año 2020, no se presentaron quejas o denuncias ambientales relacionadas con emisiones de material particulado en el PNN Tayrona.
De otro lado, esta Autoridad cuenta con un monitoreo de denuncias ambientales a través de un tablero de control, donde ingresan las presuntas denuncias en tiempo real, se precisa que, para el periodo reportado, no se presentaron quejas y/o denuncias ambientales relacionadas con el Parque Nacional Natural Tayrona.  
A través de la figura de Inspector Regional Ambiental, se apoya en reuniones relacionadas con la interlocución interinstitucional y en las solicitadas por las empresas que cuentan con Licencia Ambiental y /o Plan de Manejo Ambiental, durante el año 2020, aunque se asistió de manera virtual a varias reuniones es de precisar que ninguna de estas está relacionada con emisiones de material particulado en el PNN Tayrona. 
Durante el periodo reportado no se presentaron contingencias con el sector portuario en el departamento del Magdalena, sin embargo, en caso de ocurridas se elabora un concepto técnico que es acogido por acto administrativo con los respectivos requerimientos para superar la contingencia y eventualmente sirve de antecedente técnico para iniciar procesos sancionatorios si previo análisis se considera procedente.
De otro lado el área de contingencias realizó la búsqueda de contingencias por NIT de la empresa, informando que, no se reportaron eventos de contingencias para los expedientes LAM0528, LAM0734, LAM0150, LAM0399, LAM4276 y LAM1186 a través de la plataforma VITAL.
El presupuesto ejecutado para esta acción será reportado en el siguiente informe.
</v>
      </c>
      <c r="O945" s="84" t="str">
        <f>'ANLA '!O10</f>
        <v xml:space="preserve">65. Oficio ANLA   2020112161-2-000 del 14 de julio de 2020.
66. Oficio ANLA 2020112389-2-000 del 14 de julio de 2020.
67. Captura del Tablero de control.
68. soportes revisión vital, reporte de contingencias.
</v>
      </c>
      <c r="P945" s="80"/>
      <c r="Q945" s="80"/>
      <c r="R945" s="80"/>
      <c r="S945" s="80"/>
      <c r="T945" s="80"/>
      <c r="U945" s="80"/>
      <c r="V945" s="80"/>
      <c r="W945" s="80"/>
      <c r="X945" s="80"/>
      <c r="Y945" s="80"/>
      <c r="Z945" s="80"/>
    </row>
    <row r="946" spans="1:26" ht="39.75" customHeight="1">
      <c r="A946" s="78" t="s">
        <v>1942</v>
      </c>
      <c r="B946" s="79" t="s">
        <v>1943</v>
      </c>
      <c r="C946" s="78" t="s">
        <v>1944</v>
      </c>
      <c r="D946" s="78" t="s">
        <v>1945</v>
      </c>
      <c r="E946" s="80" t="s">
        <v>1946</v>
      </c>
      <c r="F946" s="197" t="s">
        <v>1947</v>
      </c>
      <c r="G946" s="80" t="s">
        <v>1948</v>
      </c>
      <c r="H946" s="81" t="s">
        <v>24</v>
      </c>
      <c r="I946" s="81"/>
      <c r="J946" s="80" t="s">
        <v>1949</v>
      </c>
      <c r="K946" s="82">
        <v>9572450</v>
      </c>
      <c r="L946" s="80" t="s">
        <v>1950</v>
      </c>
      <c r="M946" s="82">
        <v>18332749</v>
      </c>
      <c r="N946" s="102"/>
      <c r="O946" s="102"/>
      <c r="P946" s="80"/>
      <c r="Q946" s="80"/>
      <c r="R946" s="80"/>
      <c r="S946" s="80"/>
      <c r="T946" s="80"/>
      <c r="U946" s="80"/>
      <c r="V946" s="80"/>
      <c r="W946" s="80"/>
      <c r="X946" s="80"/>
      <c r="Y946" s="80"/>
      <c r="Z946" s="80"/>
    </row>
    <row r="947" spans="1:26" ht="39.75" customHeight="1">
      <c r="A947" s="78" t="s">
        <v>1942</v>
      </c>
      <c r="B947" s="79" t="s">
        <v>1943</v>
      </c>
      <c r="C947" s="79" t="s">
        <v>1953</v>
      </c>
      <c r="D947" s="78" t="s">
        <v>1954</v>
      </c>
      <c r="E947" s="80" t="s">
        <v>1955</v>
      </c>
      <c r="F947" s="197" t="s">
        <v>1956</v>
      </c>
      <c r="G947" s="80" t="s">
        <v>1957</v>
      </c>
      <c r="H947" s="81" t="s">
        <v>241</v>
      </c>
      <c r="I947" s="81"/>
      <c r="J947" s="80" t="s">
        <v>1958</v>
      </c>
      <c r="K947" s="83">
        <v>5903259</v>
      </c>
      <c r="L947" s="80"/>
      <c r="M947" s="83">
        <v>0</v>
      </c>
      <c r="N947" s="84"/>
      <c r="O947" s="80"/>
      <c r="P947" s="80"/>
      <c r="Q947" s="80"/>
      <c r="R947" s="80"/>
      <c r="S947" s="80"/>
      <c r="T947" s="80"/>
      <c r="U947" s="80"/>
      <c r="V947" s="80"/>
      <c r="W947" s="80"/>
      <c r="X947" s="80"/>
      <c r="Y947" s="80"/>
      <c r="Z947" s="80"/>
    </row>
    <row r="948" spans="1:26" ht="39.75" customHeight="1">
      <c r="A948" s="78" t="s">
        <v>1942</v>
      </c>
      <c r="B948" s="79" t="s">
        <v>1943</v>
      </c>
      <c r="C948" s="79" t="s">
        <v>1953</v>
      </c>
      <c r="D948" s="78" t="s">
        <v>1954</v>
      </c>
      <c r="E948" s="80" t="s">
        <v>1955</v>
      </c>
      <c r="F948" s="197" t="s">
        <v>1956</v>
      </c>
      <c r="G948" s="80" t="s">
        <v>1957</v>
      </c>
      <c r="H948" s="81" t="s">
        <v>190</v>
      </c>
      <c r="I948" s="81"/>
      <c r="J948" s="80"/>
      <c r="K948" s="83">
        <v>0</v>
      </c>
      <c r="L948" s="80" t="s">
        <v>1959</v>
      </c>
      <c r="M948" s="83">
        <v>300000000</v>
      </c>
      <c r="N948" s="80"/>
      <c r="O948" s="86"/>
      <c r="P948" s="105"/>
      <c r="Q948" s="80"/>
      <c r="R948" s="80"/>
      <c r="S948" s="80"/>
      <c r="T948" s="80"/>
      <c r="U948" s="80"/>
      <c r="V948" s="80"/>
      <c r="W948" s="80"/>
      <c r="X948" s="80"/>
      <c r="Y948" s="80"/>
      <c r="Z948" s="80"/>
    </row>
    <row r="949" spans="1:26" ht="39.75" customHeight="1">
      <c r="A949" s="78" t="s">
        <v>1942</v>
      </c>
      <c r="B949" s="79" t="s">
        <v>1943</v>
      </c>
      <c r="C949" s="79" t="s">
        <v>1953</v>
      </c>
      <c r="D949" s="78" t="s">
        <v>1954</v>
      </c>
      <c r="E949" s="80" t="s">
        <v>1955</v>
      </c>
      <c r="F949" s="197" t="s">
        <v>1956</v>
      </c>
      <c r="G949" s="80" t="s">
        <v>1957</v>
      </c>
      <c r="H949" s="81" t="s">
        <v>1960</v>
      </c>
      <c r="I949" s="81"/>
      <c r="J949" s="78" t="s">
        <v>1961</v>
      </c>
      <c r="K949" s="105">
        <v>110000000</v>
      </c>
      <c r="L949" s="78" t="s">
        <v>1962</v>
      </c>
      <c r="M949" s="105">
        <v>110000000</v>
      </c>
      <c r="N949" s="78"/>
      <c r="O949" s="78"/>
      <c r="P949" s="80"/>
      <c r="Q949" s="80"/>
      <c r="R949" s="80"/>
      <c r="S949" s="80"/>
      <c r="T949" s="80"/>
      <c r="U949" s="80"/>
      <c r="V949" s="80"/>
      <c r="W949" s="80"/>
      <c r="X949" s="80"/>
      <c r="Y949" s="80"/>
      <c r="Z949" s="80"/>
    </row>
    <row r="950" spans="1:26" ht="39.75" customHeight="1">
      <c r="A950" s="78" t="s">
        <v>1942</v>
      </c>
      <c r="B950" s="79" t="s">
        <v>1943</v>
      </c>
      <c r="C950" s="79" t="s">
        <v>1953</v>
      </c>
      <c r="D950" s="78" t="s">
        <v>1954</v>
      </c>
      <c r="E950" s="80" t="s">
        <v>1955</v>
      </c>
      <c r="F950" s="197" t="s">
        <v>1956</v>
      </c>
      <c r="G950" s="80" t="s">
        <v>1957</v>
      </c>
      <c r="H950" s="81" t="s">
        <v>102</v>
      </c>
      <c r="I950" s="81"/>
      <c r="J950" s="109" t="s">
        <v>1963</v>
      </c>
      <c r="K950" s="105">
        <v>0</v>
      </c>
      <c r="L950" s="78"/>
      <c r="M950" s="105">
        <v>0</v>
      </c>
      <c r="N950" s="84"/>
      <c r="O950" s="80"/>
      <c r="P950" s="80"/>
      <c r="Q950" s="80"/>
      <c r="R950" s="80"/>
      <c r="S950" s="80"/>
      <c r="T950" s="80"/>
      <c r="U950" s="80"/>
      <c r="V950" s="80"/>
      <c r="W950" s="80"/>
      <c r="X950" s="80"/>
      <c r="Y950" s="80"/>
      <c r="Z950" s="80"/>
    </row>
    <row r="951" spans="1:26" ht="39.75" customHeight="1">
      <c r="A951" s="78" t="s">
        <v>1942</v>
      </c>
      <c r="B951" s="79" t="s">
        <v>1943</v>
      </c>
      <c r="C951" s="79" t="s">
        <v>1953</v>
      </c>
      <c r="D951" s="78" t="s">
        <v>1954</v>
      </c>
      <c r="E951" s="80" t="s">
        <v>1955</v>
      </c>
      <c r="F951" s="197" t="s">
        <v>1956</v>
      </c>
      <c r="G951" s="80" t="s">
        <v>1957</v>
      </c>
      <c r="H951" s="81"/>
      <c r="I951" s="81" t="s">
        <v>1964</v>
      </c>
      <c r="J951" s="80"/>
      <c r="K951" s="105">
        <v>0</v>
      </c>
      <c r="L951" s="78"/>
      <c r="M951" s="105">
        <v>0</v>
      </c>
      <c r="N951" s="80"/>
      <c r="O951" s="80"/>
      <c r="P951" s="80"/>
      <c r="Q951" s="80"/>
      <c r="R951" s="80"/>
      <c r="S951" s="80"/>
      <c r="T951" s="80"/>
      <c r="U951" s="80"/>
      <c r="V951" s="80"/>
      <c r="W951" s="80"/>
      <c r="X951" s="80"/>
      <c r="Y951" s="80"/>
      <c r="Z951" s="80"/>
    </row>
    <row r="952" spans="1:26" ht="39.75" customHeight="1">
      <c r="A952" s="78" t="s">
        <v>1942</v>
      </c>
      <c r="B952" s="79" t="s">
        <v>1943</v>
      </c>
      <c r="C952" s="79" t="s">
        <v>1965</v>
      </c>
      <c r="D952" s="78" t="s">
        <v>1966</v>
      </c>
      <c r="E952" s="80" t="s">
        <v>1967</v>
      </c>
      <c r="F952" s="197" t="s">
        <v>1968</v>
      </c>
      <c r="G952" s="80" t="s">
        <v>1969</v>
      </c>
      <c r="H952" s="81" t="s">
        <v>102</v>
      </c>
      <c r="I952" s="81"/>
      <c r="J952" s="80" t="s">
        <v>1970</v>
      </c>
      <c r="K952" s="83">
        <v>221000000</v>
      </c>
      <c r="L952" s="80"/>
      <c r="M952" s="83"/>
      <c r="N952" s="84"/>
      <c r="O952" s="80"/>
      <c r="P952" s="80"/>
      <c r="Q952" s="80"/>
      <c r="R952" s="80"/>
      <c r="S952" s="80"/>
      <c r="T952" s="80"/>
      <c r="U952" s="80"/>
      <c r="V952" s="80"/>
      <c r="W952" s="80"/>
      <c r="X952" s="80"/>
      <c r="Y952" s="80"/>
      <c r="Z952" s="80"/>
    </row>
    <row r="953" spans="1:26" ht="39.75" customHeight="1">
      <c r="A953" s="78" t="s">
        <v>1942</v>
      </c>
      <c r="B953" s="79" t="s">
        <v>1943</v>
      </c>
      <c r="C953" s="79" t="s">
        <v>1965</v>
      </c>
      <c r="D953" s="78" t="s">
        <v>1966</v>
      </c>
      <c r="E953" s="80" t="s">
        <v>1967</v>
      </c>
      <c r="F953" s="197" t="s">
        <v>1968</v>
      </c>
      <c r="G953" s="80" t="s">
        <v>1969</v>
      </c>
      <c r="H953" s="81"/>
      <c r="I953" s="81" t="s">
        <v>1964</v>
      </c>
      <c r="J953" s="80"/>
      <c r="K953" s="83"/>
      <c r="L953" s="80"/>
      <c r="M953" s="83"/>
      <c r="N953" s="80"/>
      <c r="O953" s="80"/>
      <c r="P953" s="80"/>
      <c r="Q953" s="80"/>
      <c r="R953" s="80"/>
      <c r="S953" s="80"/>
      <c r="T953" s="80"/>
      <c r="U953" s="80"/>
      <c r="V953" s="80"/>
      <c r="W953" s="80"/>
      <c r="X953" s="80"/>
      <c r="Y953" s="80"/>
      <c r="Z953" s="80"/>
    </row>
    <row r="954" spans="1:26" ht="39.75" customHeight="1">
      <c r="A954" s="78" t="s">
        <v>1942</v>
      </c>
      <c r="B954" s="79" t="s">
        <v>1943</v>
      </c>
      <c r="C954" s="79" t="s">
        <v>1965</v>
      </c>
      <c r="D954" s="78" t="s">
        <v>1971</v>
      </c>
      <c r="E954" s="80" t="s">
        <v>1972</v>
      </c>
      <c r="F954" s="197" t="s">
        <v>1973</v>
      </c>
      <c r="G954" s="80" t="s">
        <v>1974</v>
      </c>
      <c r="H954" s="81" t="s">
        <v>96</v>
      </c>
      <c r="I954" s="81"/>
      <c r="J954" s="80" t="s">
        <v>1975</v>
      </c>
      <c r="K954" s="83">
        <v>22275000</v>
      </c>
      <c r="L954" s="79"/>
      <c r="M954" s="83">
        <v>0</v>
      </c>
      <c r="N954" s="80"/>
      <c r="O954" s="80"/>
      <c r="P954" s="80"/>
      <c r="Q954" s="80"/>
      <c r="R954" s="80"/>
      <c r="S954" s="80"/>
      <c r="T954" s="80"/>
      <c r="U954" s="80"/>
      <c r="V954" s="80"/>
      <c r="W954" s="80"/>
      <c r="X954" s="80"/>
      <c r="Y954" s="80"/>
      <c r="Z954" s="80"/>
    </row>
    <row r="955" spans="1:26" ht="39.75" customHeight="1">
      <c r="A955" s="78" t="s">
        <v>1942</v>
      </c>
      <c r="B955" s="79" t="s">
        <v>1943</v>
      </c>
      <c r="C955" s="79" t="s">
        <v>1965</v>
      </c>
      <c r="D955" s="78" t="s">
        <v>1971</v>
      </c>
      <c r="E955" s="80" t="s">
        <v>1972</v>
      </c>
      <c r="F955" s="197" t="s">
        <v>1973</v>
      </c>
      <c r="G955" s="80" t="s">
        <v>1974</v>
      </c>
      <c r="H955" s="81" t="s">
        <v>24</v>
      </c>
      <c r="I955" s="81"/>
      <c r="J955" s="80" t="s">
        <v>1976</v>
      </c>
      <c r="K955" s="82">
        <v>9572450</v>
      </c>
      <c r="L955" s="80" t="s">
        <v>1977</v>
      </c>
      <c r="M955" s="82">
        <v>18332749</v>
      </c>
      <c r="N955" s="103"/>
      <c r="O955" s="94"/>
      <c r="P955" s="80"/>
      <c r="Q955" s="80"/>
      <c r="R955" s="80"/>
      <c r="S955" s="80"/>
      <c r="T955" s="80"/>
      <c r="U955" s="80"/>
      <c r="V955" s="80"/>
      <c r="W955" s="80"/>
      <c r="X955" s="80"/>
      <c r="Y955" s="80"/>
      <c r="Z955" s="80"/>
    </row>
    <row r="956" spans="1:26" ht="39.75" customHeight="1">
      <c r="A956" s="78" t="s">
        <v>1942</v>
      </c>
      <c r="B956" s="79" t="s">
        <v>1943</v>
      </c>
      <c r="C956" s="79" t="s">
        <v>1965</v>
      </c>
      <c r="D956" s="78" t="s">
        <v>1971</v>
      </c>
      <c r="E956" s="80" t="s">
        <v>1972</v>
      </c>
      <c r="F956" s="197" t="s">
        <v>1973</v>
      </c>
      <c r="G956" s="80" t="s">
        <v>1974</v>
      </c>
      <c r="H956" s="81" t="s">
        <v>75</v>
      </c>
      <c r="I956" s="81"/>
      <c r="J956" s="80" t="s">
        <v>1979</v>
      </c>
      <c r="K956" s="83">
        <v>0</v>
      </c>
      <c r="L956" s="80"/>
      <c r="M956" s="82">
        <v>0</v>
      </c>
      <c r="N956" s="80"/>
      <c r="O956" s="78"/>
      <c r="P956" s="80"/>
      <c r="Q956" s="80"/>
      <c r="R956" s="80"/>
      <c r="S956" s="80"/>
      <c r="T956" s="80"/>
      <c r="U956" s="80"/>
      <c r="V956" s="80"/>
      <c r="W956" s="80"/>
      <c r="X956" s="80"/>
      <c r="Y956" s="80"/>
      <c r="Z956" s="80"/>
    </row>
    <row r="957" spans="1:26" ht="39.75" customHeight="1">
      <c r="A957" s="78" t="s">
        <v>1942</v>
      </c>
      <c r="B957" s="79" t="s">
        <v>1943</v>
      </c>
      <c r="C957" s="79" t="s">
        <v>1965</v>
      </c>
      <c r="D957" s="78" t="s">
        <v>1971</v>
      </c>
      <c r="E957" s="80" t="s">
        <v>1972</v>
      </c>
      <c r="F957" s="197" t="s">
        <v>1973</v>
      </c>
      <c r="G957" s="80" t="s">
        <v>1974</v>
      </c>
      <c r="H957" s="81" t="s">
        <v>1964</v>
      </c>
      <c r="I957" s="81"/>
      <c r="J957" s="80"/>
      <c r="K957" s="82">
        <v>0</v>
      </c>
      <c r="L957" s="80"/>
      <c r="M957" s="82">
        <v>0</v>
      </c>
      <c r="N957" s="80"/>
      <c r="O957" s="80"/>
      <c r="P957" s="80"/>
      <c r="Q957" s="80"/>
      <c r="R957" s="80"/>
      <c r="S957" s="80"/>
      <c r="T957" s="80"/>
      <c r="U957" s="80"/>
      <c r="V957" s="80"/>
      <c r="W957" s="80"/>
      <c r="X957" s="80"/>
      <c r="Y957" s="80"/>
      <c r="Z957" s="80"/>
    </row>
    <row r="958" spans="1:26" ht="39.75" customHeight="1">
      <c r="A958" s="78" t="s">
        <v>1942</v>
      </c>
      <c r="B958" s="79" t="s">
        <v>1943</v>
      </c>
      <c r="C958" s="79" t="s">
        <v>1965</v>
      </c>
      <c r="D958" s="78" t="s">
        <v>1971</v>
      </c>
      <c r="E958" s="80" t="s">
        <v>1972</v>
      </c>
      <c r="F958" s="197" t="s">
        <v>1973</v>
      </c>
      <c r="G958" s="80" t="s">
        <v>1974</v>
      </c>
      <c r="H958" s="81"/>
      <c r="I958" s="81" t="s">
        <v>121</v>
      </c>
      <c r="J958" s="80" t="s">
        <v>1254</v>
      </c>
      <c r="K958" s="83">
        <v>0</v>
      </c>
      <c r="L958" s="80"/>
      <c r="M958" s="83">
        <v>0</v>
      </c>
      <c r="N958" s="80"/>
      <c r="O958" s="80"/>
      <c r="P958" s="80"/>
      <c r="Q958" s="80"/>
      <c r="R958" s="80"/>
      <c r="S958" s="80"/>
      <c r="T958" s="80"/>
      <c r="U958" s="80"/>
      <c r="V958" s="80"/>
      <c r="W958" s="80"/>
      <c r="X958" s="80"/>
      <c r="Y958" s="80"/>
      <c r="Z958" s="80"/>
    </row>
    <row r="959" spans="1:26" ht="39.75" customHeight="1">
      <c r="A959" s="78" t="s">
        <v>1942</v>
      </c>
      <c r="B959" s="79" t="s">
        <v>1943</v>
      </c>
      <c r="C959" s="79" t="s">
        <v>1965</v>
      </c>
      <c r="D959" s="78" t="s">
        <v>1971</v>
      </c>
      <c r="E959" s="80" t="s">
        <v>1972</v>
      </c>
      <c r="F959" s="197" t="s">
        <v>1973</v>
      </c>
      <c r="G959" s="80" t="s">
        <v>1974</v>
      </c>
      <c r="H959" s="81"/>
      <c r="I959" s="81" t="s">
        <v>120</v>
      </c>
      <c r="J959" s="79" t="s">
        <v>1980</v>
      </c>
      <c r="K959" s="83">
        <v>15000000</v>
      </c>
      <c r="L959" s="79" t="s">
        <v>1980</v>
      </c>
      <c r="M959" s="83">
        <v>20000000</v>
      </c>
      <c r="N959" s="80"/>
      <c r="O959" s="86"/>
      <c r="P959" s="105"/>
      <c r="Q959" s="80"/>
      <c r="R959" s="80"/>
      <c r="S959" s="80"/>
      <c r="T959" s="80"/>
      <c r="U959" s="80"/>
      <c r="V959" s="80"/>
      <c r="W959" s="80"/>
      <c r="X959" s="80"/>
      <c r="Y959" s="80"/>
      <c r="Z959" s="80"/>
    </row>
    <row r="960" spans="1:26" ht="39.75" customHeight="1">
      <c r="A960" s="78" t="s">
        <v>1942</v>
      </c>
      <c r="B960" s="79" t="s">
        <v>1943</v>
      </c>
      <c r="C960" s="79" t="s">
        <v>1965</v>
      </c>
      <c r="D960" s="78" t="s">
        <v>1981</v>
      </c>
      <c r="E960" s="80" t="s">
        <v>1982</v>
      </c>
      <c r="F960" s="197" t="s">
        <v>1983</v>
      </c>
      <c r="G960" s="80" t="s">
        <v>1984</v>
      </c>
      <c r="H960" s="81" t="s">
        <v>121</v>
      </c>
      <c r="I960" s="81"/>
      <c r="J960" s="80" t="s">
        <v>1110</v>
      </c>
      <c r="K960" s="83">
        <v>5903258</v>
      </c>
      <c r="L960" s="80" t="s">
        <v>1110</v>
      </c>
      <c r="M960" s="83">
        <v>6080355.7400000002</v>
      </c>
      <c r="N960" s="84"/>
      <c r="O960" s="80"/>
      <c r="P960" s="80"/>
      <c r="Q960" s="80"/>
      <c r="R960" s="80"/>
      <c r="S960" s="80"/>
      <c r="T960" s="80"/>
      <c r="U960" s="80"/>
      <c r="V960" s="80"/>
      <c r="W960" s="80"/>
      <c r="X960" s="80"/>
      <c r="Y960" s="80"/>
      <c r="Z960" s="80"/>
    </row>
    <row r="961" spans="1:26" ht="39.75" customHeight="1">
      <c r="A961" s="78" t="s">
        <v>1942</v>
      </c>
      <c r="B961" s="79" t="s">
        <v>1943</v>
      </c>
      <c r="C961" s="79" t="s">
        <v>1965</v>
      </c>
      <c r="D961" s="78" t="s">
        <v>1981</v>
      </c>
      <c r="E961" s="80" t="s">
        <v>1982</v>
      </c>
      <c r="F961" s="197" t="s">
        <v>1983</v>
      </c>
      <c r="G961" s="80" t="s">
        <v>1984</v>
      </c>
      <c r="H961" s="81" t="s">
        <v>120</v>
      </c>
      <c r="I961" s="81"/>
      <c r="J961" s="80" t="s">
        <v>1985</v>
      </c>
      <c r="K961" s="83">
        <v>15000000</v>
      </c>
      <c r="L961" s="80" t="s">
        <v>1985</v>
      </c>
      <c r="M961" s="83">
        <v>25000000</v>
      </c>
      <c r="N961" s="80"/>
      <c r="O961" s="86"/>
      <c r="P961" s="80"/>
      <c r="Q961" s="80"/>
      <c r="R961" s="80"/>
      <c r="S961" s="80"/>
      <c r="T961" s="80"/>
      <c r="U961" s="80"/>
      <c r="V961" s="80"/>
      <c r="W961" s="80"/>
      <c r="X961" s="80"/>
      <c r="Y961" s="80"/>
      <c r="Z961" s="80"/>
    </row>
    <row r="962" spans="1:26" ht="39.75" customHeight="1">
      <c r="A962" s="78" t="s">
        <v>1942</v>
      </c>
      <c r="B962" s="79" t="s">
        <v>1943</v>
      </c>
      <c r="C962" s="79" t="s">
        <v>1965</v>
      </c>
      <c r="D962" s="78" t="s">
        <v>1981</v>
      </c>
      <c r="E962" s="80" t="s">
        <v>1982</v>
      </c>
      <c r="F962" s="197" t="s">
        <v>1983</v>
      </c>
      <c r="G962" s="80" t="s">
        <v>1984</v>
      </c>
      <c r="H962" s="81" t="s">
        <v>246</v>
      </c>
      <c r="I962" s="81"/>
      <c r="J962" s="80" t="s">
        <v>1986</v>
      </c>
      <c r="K962" s="83">
        <v>500000</v>
      </c>
      <c r="L962" s="80" t="s">
        <v>1986</v>
      </c>
      <c r="M962" s="83">
        <f>2*K962*1.1</f>
        <v>1100000</v>
      </c>
      <c r="N962" s="80"/>
      <c r="O962" s="80"/>
      <c r="P962" s="98"/>
      <c r="Q962" s="80"/>
      <c r="R962" s="80"/>
      <c r="S962" s="80"/>
      <c r="T962" s="80"/>
      <c r="U962" s="80"/>
      <c r="V962" s="80"/>
      <c r="W962" s="80"/>
      <c r="X962" s="80"/>
      <c r="Y962" s="80"/>
      <c r="Z962" s="80"/>
    </row>
    <row r="963" spans="1:26" ht="39.75" customHeight="1">
      <c r="A963" s="78" t="s">
        <v>1942</v>
      </c>
      <c r="B963" s="79" t="s">
        <v>1943</v>
      </c>
      <c r="C963" s="79" t="s">
        <v>1965</v>
      </c>
      <c r="D963" s="78" t="s">
        <v>1981</v>
      </c>
      <c r="E963" s="80" t="s">
        <v>1982</v>
      </c>
      <c r="F963" s="197" t="s">
        <v>1983</v>
      </c>
      <c r="G963" s="80" t="s">
        <v>1984</v>
      </c>
      <c r="H963" s="81" t="s">
        <v>24</v>
      </c>
      <c r="I963" s="81"/>
      <c r="J963" s="80" t="s">
        <v>1988</v>
      </c>
      <c r="K963" s="82">
        <v>114572450</v>
      </c>
      <c r="L963" s="80" t="s">
        <v>1989</v>
      </c>
      <c r="M963" s="82">
        <v>229791067</v>
      </c>
      <c r="N963" s="102"/>
      <c r="O963" s="198"/>
      <c r="P963" s="80"/>
      <c r="Q963" s="80"/>
      <c r="R963" s="80"/>
      <c r="S963" s="80"/>
      <c r="T963" s="80"/>
      <c r="U963" s="80"/>
      <c r="V963" s="80"/>
      <c r="W963" s="80"/>
      <c r="X963" s="80"/>
      <c r="Y963" s="80"/>
      <c r="Z963" s="80"/>
    </row>
    <row r="964" spans="1:26" ht="39.75" customHeight="1">
      <c r="A964" s="78" t="s">
        <v>1990</v>
      </c>
      <c r="B964" s="79" t="s">
        <v>1991</v>
      </c>
      <c r="C964" s="79" t="s">
        <v>1992</v>
      </c>
      <c r="D964" s="78" t="s">
        <v>1993</v>
      </c>
      <c r="E964" s="80" t="s">
        <v>1994</v>
      </c>
      <c r="F964" s="78" t="s">
        <v>1995</v>
      </c>
      <c r="G964" s="80" t="s">
        <v>1996</v>
      </c>
      <c r="H964" s="81" t="s">
        <v>241</v>
      </c>
      <c r="I964" s="81"/>
      <c r="J964" s="80" t="s">
        <v>1997</v>
      </c>
      <c r="K964" s="83">
        <f>+PRODUCT(5840471)</f>
        <v>5840471</v>
      </c>
      <c r="L964" s="80"/>
      <c r="M964" s="83">
        <v>0</v>
      </c>
      <c r="N964" s="84"/>
      <c r="O964" s="80"/>
      <c r="P964" s="80"/>
      <c r="Q964" s="80"/>
      <c r="R964" s="80"/>
      <c r="S964" s="80"/>
      <c r="T964" s="80"/>
      <c r="U964" s="80"/>
      <c r="V964" s="80"/>
      <c r="W964" s="80"/>
      <c r="X964" s="80"/>
      <c r="Y964" s="80"/>
      <c r="Z964" s="80"/>
    </row>
    <row r="965" spans="1:26" ht="39.75" customHeight="1">
      <c r="A965" s="78" t="s">
        <v>1990</v>
      </c>
      <c r="B965" s="79" t="s">
        <v>1991</v>
      </c>
      <c r="C965" s="79" t="s">
        <v>1992</v>
      </c>
      <c r="D965" s="78" t="s">
        <v>1993</v>
      </c>
      <c r="E965" s="80" t="s">
        <v>1994</v>
      </c>
      <c r="F965" s="78" t="s">
        <v>1995</v>
      </c>
      <c r="G965" s="80" t="s">
        <v>1996</v>
      </c>
      <c r="H965" s="81" t="s">
        <v>246</v>
      </c>
      <c r="I965" s="81"/>
      <c r="J965" s="80" t="s">
        <v>1123</v>
      </c>
      <c r="K965" s="83">
        <v>0</v>
      </c>
      <c r="L965" s="80" t="s">
        <v>1124</v>
      </c>
      <c r="M965" s="83">
        <v>0</v>
      </c>
      <c r="N965" s="80"/>
      <c r="O965" s="80"/>
      <c r="P965" s="98"/>
      <c r="Q965" s="80"/>
      <c r="R965" s="80"/>
      <c r="S965" s="80"/>
      <c r="T965" s="80"/>
      <c r="U965" s="80"/>
      <c r="V965" s="80"/>
      <c r="W965" s="80"/>
      <c r="X965" s="80"/>
      <c r="Y965" s="80"/>
      <c r="Z965" s="80"/>
    </row>
    <row r="966" spans="1:26" ht="39.75" customHeight="1">
      <c r="A966" s="78" t="s">
        <v>1990</v>
      </c>
      <c r="B966" s="79" t="s">
        <v>1991</v>
      </c>
      <c r="C966" s="79" t="s">
        <v>1992</v>
      </c>
      <c r="D966" s="78" t="s">
        <v>1993</v>
      </c>
      <c r="E966" s="80" t="s">
        <v>1994</v>
      </c>
      <c r="F966" s="78" t="s">
        <v>1995</v>
      </c>
      <c r="G966" s="80" t="s">
        <v>1996</v>
      </c>
      <c r="H966" s="81" t="s">
        <v>126</v>
      </c>
      <c r="I966" s="81"/>
      <c r="J966" s="80" t="s">
        <v>1999</v>
      </c>
      <c r="K966" s="105">
        <v>10000000</v>
      </c>
      <c r="L966" s="80" t="s">
        <v>2000</v>
      </c>
      <c r="M966" s="105">
        <v>10000000</v>
      </c>
      <c r="N966" s="84"/>
      <c r="O966" s="78"/>
      <c r="P966" s="80"/>
      <c r="Q966" s="80"/>
      <c r="R966" s="80"/>
      <c r="S966" s="80"/>
      <c r="T966" s="80"/>
      <c r="U966" s="80"/>
      <c r="V966" s="80"/>
      <c r="W966" s="80"/>
      <c r="X966" s="80"/>
      <c r="Y966" s="80"/>
      <c r="Z966" s="80"/>
    </row>
    <row r="967" spans="1:26" ht="39.75" customHeight="1">
      <c r="A967" s="78" t="s">
        <v>1990</v>
      </c>
      <c r="B967" s="79" t="s">
        <v>1991</v>
      </c>
      <c r="C967" s="79" t="s">
        <v>1992</v>
      </c>
      <c r="D967" s="78" t="s">
        <v>1993</v>
      </c>
      <c r="E967" s="80" t="s">
        <v>1994</v>
      </c>
      <c r="F967" s="78" t="s">
        <v>1995</v>
      </c>
      <c r="G967" s="80" t="s">
        <v>1996</v>
      </c>
      <c r="H967" s="81" t="s">
        <v>96</v>
      </c>
      <c r="I967" s="81"/>
      <c r="J967" s="80" t="s">
        <v>2001</v>
      </c>
      <c r="K967" s="83">
        <v>22275000</v>
      </c>
      <c r="L967" s="80" t="s">
        <v>2001</v>
      </c>
      <c r="M967" s="83">
        <v>22275000</v>
      </c>
      <c r="N967" s="84"/>
      <c r="O967" s="80"/>
      <c r="P967" s="80"/>
      <c r="Q967" s="80"/>
      <c r="R967" s="80"/>
      <c r="S967" s="80"/>
      <c r="T967" s="80"/>
      <c r="U967" s="80"/>
      <c r="V967" s="80"/>
      <c r="W967" s="80"/>
      <c r="X967" s="80"/>
      <c r="Y967" s="80"/>
      <c r="Z967" s="80"/>
    </row>
    <row r="968" spans="1:26" ht="39.75" customHeight="1">
      <c r="A968" s="78" t="s">
        <v>1990</v>
      </c>
      <c r="B968" s="79" t="s">
        <v>1991</v>
      </c>
      <c r="C968" s="79" t="s">
        <v>1992</v>
      </c>
      <c r="D968" s="78" t="s">
        <v>1993</v>
      </c>
      <c r="E968" s="80" t="s">
        <v>1994</v>
      </c>
      <c r="F968" s="78" t="s">
        <v>1995</v>
      </c>
      <c r="G968" s="80" t="s">
        <v>1996</v>
      </c>
      <c r="H968" s="81" t="s">
        <v>78</v>
      </c>
      <c r="I968" s="81"/>
      <c r="J968" s="80" t="s">
        <v>2002</v>
      </c>
      <c r="K968" s="83">
        <v>0</v>
      </c>
      <c r="L968" s="80" t="s">
        <v>2002</v>
      </c>
      <c r="M968" s="83">
        <v>0</v>
      </c>
      <c r="N968" s="119"/>
      <c r="O968" s="108"/>
      <c r="P968" s="80"/>
      <c r="Q968" s="80"/>
      <c r="R968" s="80"/>
      <c r="S968" s="80"/>
      <c r="T968" s="80"/>
      <c r="U968" s="80"/>
      <c r="V968" s="80"/>
      <c r="W968" s="80"/>
      <c r="X968" s="80"/>
      <c r="Y968" s="80"/>
      <c r="Z968" s="80"/>
    </row>
    <row r="969" spans="1:26" ht="39.75" customHeight="1">
      <c r="A969" s="78" t="s">
        <v>1990</v>
      </c>
      <c r="B969" s="79" t="s">
        <v>1991</v>
      </c>
      <c r="C969" s="79" t="s">
        <v>1992</v>
      </c>
      <c r="D969" s="78" t="s">
        <v>1993</v>
      </c>
      <c r="E969" s="80" t="s">
        <v>1994</v>
      </c>
      <c r="F969" s="78" t="s">
        <v>1995</v>
      </c>
      <c r="G969" s="80" t="s">
        <v>1996</v>
      </c>
      <c r="H969" s="81" t="s">
        <v>24</v>
      </c>
      <c r="I969" s="81"/>
      <c r="J969" s="80" t="s">
        <v>212</v>
      </c>
      <c r="K969" s="82">
        <v>3680300</v>
      </c>
      <c r="L969" s="80" t="s">
        <v>212</v>
      </c>
      <c r="M969" s="82">
        <v>8253459</v>
      </c>
      <c r="N969" s="103"/>
      <c r="O969" s="94"/>
      <c r="P969" s="80"/>
      <c r="Q969" s="80"/>
      <c r="R969" s="80"/>
      <c r="S969" s="80"/>
      <c r="T969" s="80"/>
      <c r="U969" s="80"/>
      <c r="V969" s="80"/>
      <c r="W969" s="80"/>
      <c r="X969" s="80"/>
      <c r="Y969" s="80"/>
      <c r="Z969" s="80"/>
    </row>
    <row r="970" spans="1:26" ht="39.75" customHeight="1">
      <c r="A970" s="78" t="s">
        <v>1990</v>
      </c>
      <c r="B970" s="79" t="s">
        <v>1991</v>
      </c>
      <c r="C970" s="79" t="s">
        <v>1992</v>
      </c>
      <c r="D970" s="78" t="s">
        <v>1993</v>
      </c>
      <c r="E970" s="80" t="s">
        <v>1994</v>
      </c>
      <c r="F970" s="78" t="s">
        <v>1995</v>
      </c>
      <c r="G970" s="80" t="s">
        <v>1996</v>
      </c>
      <c r="H970" s="81" t="s">
        <v>137</v>
      </c>
      <c r="I970" s="81"/>
      <c r="J970" s="80" t="s">
        <v>2005</v>
      </c>
      <c r="K970" s="105">
        <v>18000000</v>
      </c>
      <c r="L970" s="80" t="s">
        <v>2006</v>
      </c>
      <c r="M970" s="105">
        <v>15000000</v>
      </c>
      <c r="N970" s="80"/>
      <c r="O970" s="80"/>
      <c r="P970" s="80"/>
      <c r="Q970" s="80"/>
      <c r="R970" s="80"/>
      <c r="S970" s="80"/>
      <c r="T970" s="80"/>
      <c r="U970" s="80"/>
      <c r="V970" s="80"/>
      <c r="W970" s="80"/>
      <c r="X970" s="80"/>
      <c r="Y970" s="80"/>
      <c r="Z970" s="80"/>
    </row>
    <row r="971" spans="1:26" ht="39.75" customHeight="1">
      <c r="A971" s="78" t="s">
        <v>1990</v>
      </c>
      <c r="B971" s="79" t="s">
        <v>1991</v>
      </c>
      <c r="C971" s="79" t="s">
        <v>1992</v>
      </c>
      <c r="D971" s="78" t="s">
        <v>1993</v>
      </c>
      <c r="E971" s="80" t="s">
        <v>1994</v>
      </c>
      <c r="F971" s="78" t="s">
        <v>1995</v>
      </c>
      <c r="G971" s="80" t="s">
        <v>1996</v>
      </c>
      <c r="H971" s="81" t="s">
        <v>190</v>
      </c>
      <c r="I971" s="81"/>
      <c r="J971" s="80" t="s">
        <v>2008</v>
      </c>
      <c r="K971" s="105">
        <v>10000000</v>
      </c>
      <c r="L971" s="80" t="s">
        <v>2008</v>
      </c>
      <c r="M971" s="105">
        <v>15000000</v>
      </c>
      <c r="N971" s="80"/>
      <c r="O971" s="80"/>
      <c r="P971" s="105"/>
      <c r="Q971" s="80"/>
      <c r="R971" s="80"/>
      <c r="S971" s="80"/>
      <c r="T971" s="80"/>
      <c r="U971" s="80"/>
      <c r="V971" s="80"/>
      <c r="W971" s="80"/>
      <c r="X971" s="80"/>
      <c r="Y971" s="80"/>
      <c r="Z971" s="80"/>
    </row>
    <row r="972" spans="1:26" ht="39.75" customHeight="1">
      <c r="A972" s="78" t="s">
        <v>1990</v>
      </c>
      <c r="B972" s="79" t="s">
        <v>1991</v>
      </c>
      <c r="C972" s="79" t="s">
        <v>1992</v>
      </c>
      <c r="D972" s="78" t="s">
        <v>1993</v>
      </c>
      <c r="E972" s="80" t="s">
        <v>1994</v>
      </c>
      <c r="F972" s="78" t="s">
        <v>1995</v>
      </c>
      <c r="G972" s="80" t="s">
        <v>1996</v>
      </c>
      <c r="H972" s="81" t="s">
        <v>1897</v>
      </c>
      <c r="I972" s="81"/>
      <c r="J972" s="80" t="s">
        <v>2009</v>
      </c>
      <c r="K972" s="83">
        <v>3000000</v>
      </c>
      <c r="L972" s="80" t="s">
        <v>2010</v>
      </c>
      <c r="M972" s="83">
        <v>3000000</v>
      </c>
      <c r="N972" s="80"/>
      <c r="O972" s="80"/>
      <c r="P972" s="80"/>
      <c r="Q972" s="80"/>
      <c r="R972" s="80"/>
      <c r="S972" s="80"/>
      <c r="T972" s="80"/>
      <c r="U972" s="80"/>
      <c r="V972" s="80"/>
      <c r="W972" s="80"/>
      <c r="X972" s="80"/>
      <c r="Y972" s="80"/>
      <c r="Z972" s="80"/>
    </row>
    <row r="973" spans="1:26" ht="39.75" customHeight="1">
      <c r="A973" s="78" t="s">
        <v>1990</v>
      </c>
      <c r="B973" s="79" t="s">
        <v>1991</v>
      </c>
      <c r="C973" s="79" t="s">
        <v>1992</v>
      </c>
      <c r="D973" s="78" t="s">
        <v>1993</v>
      </c>
      <c r="E973" s="80" t="s">
        <v>1994</v>
      </c>
      <c r="F973" s="78" t="s">
        <v>1995</v>
      </c>
      <c r="G973" s="80" t="s">
        <v>1996</v>
      </c>
      <c r="H973" s="81" t="s">
        <v>322</v>
      </c>
      <c r="I973" s="81"/>
      <c r="J973" s="80" t="s">
        <v>2011</v>
      </c>
      <c r="K973" s="105">
        <v>3000000</v>
      </c>
      <c r="L973" s="80" t="s">
        <v>2012</v>
      </c>
      <c r="M973" s="105">
        <v>5000000</v>
      </c>
      <c r="N973" s="151"/>
      <c r="O973" s="80"/>
      <c r="P973" s="80"/>
      <c r="Q973" s="80"/>
      <c r="R973" s="80"/>
      <c r="S973" s="80"/>
      <c r="T973" s="80"/>
      <c r="U973" s="80"/>
      <c r="V973" s="80"/>
      <c r="W973" s="80"/>
      <c r="X973" s="80"/>
      <c r="Y973" s="80"/>
      <c r="Z973" s="80"/>
    </row>
    <row r="974" spans="1:26" ht="39.75" customHeight="1">
      <c r="A974" s="78" t="s">
        <v>1990</v>
      </c>
      <c r="B974" s="79" t="s">
        <v>1991</v>
      </c>
      <c r="C974" s="79" t="s">
        <v>1992</v>
      </c>
      <c r="D974" s="78" t="s">
        <v>1993</v>
      </c>
      <c r="E974" s="80" t="s">
        <v>1994</v>
      </c>
      <c r="F974" s="78" t="s">
        <v>1995</v>
      </c>
      <c r="G974" s="80" t="s">
        <v>1996</v>
      </c>
      <c r="H974" s="81" t="s">
        <v>75</v>
      </c>
      <c r="I974" s="81"/>
      <c r="J974" s="80" t="s">
        <v>2014</v>
      </c>
      <c r="K974" s="83">
        <v>5000000</v>
      </c>
      <c r="L974" s="80" t="s">
        <v>2014</v>
      </c>
      <c r="M974" s="83">
        <v>5000000</v>
      </c>
      <c r="N974" s="80"/>
      <c r="O974" s="80"/>
      <c r="P974" s="80"/>
      <c r="Q974" s="80"/>
      <c r="R974" s="80"/>
      <c r="S974" s="80"/>
      <c r="T974" s="80"/>
      <c r="U974" s="80"/>
      <c r="V974" s="80"/>
      <c r="W974" s="80"/>
      <c r="X974" s="80"/>
      <c r="Y974" s="80"/>
      <c r="Z974" s="80"/>
    </row>
    <row r="975" spans="1:26" ht="39.75" customHeight="1">
      <c r="A975" s="78" t="s">
        <v>1990</v>
      </c>
      <c r="B975" s="79" t="s">
        <v>1991</v>
      </c>
      <c r="C975" s="79" t="s">
        <v>1992</v>
      </c>
      <c r="D975" s="78" t="s">
        <v>1993</v>
      </c>
      <c r="E975" s="80" t="s">
        <v>1994</v>
      </c>
      <c r="F975" s="78" t="s">
        <v>1995</v>
      </c>
      <c r="G975" s="80" t="s">
        <v>1996</v>
      </c>
      <c r="H975" s="81"/>
      <c r="I975" s="81" t="s">
        <v>687</v>
      </c>
      <c r="J975" s="80" t="s">
        <v>2015</v>
      </c>
      <c r="K975" s="105">
        <v>8194308</v>
      </c>
      <c r="L975" s="80" t="s">
        <v>2015</v>
      </c>
      <c r="M975" s="105">
        <v>24582924</v>
      </c>
      <c r="N975" s="123"/>
      <c r="O975" s="156"/>
      <c r="P975" s="80"/>
      <c r="Q975" s="80"/>
      <c r="R975" s="80"/>
      <c r="S975" s="80"/>
      <c r="T975" s="80"/>
      <c r="U975" s="80"/>
      <c r="V975" s="80"/>
      <c r="W975" s="80"/>
      <c r="X975" s="80"/>
      <c r="Y975" s="80"/>
      <c r="Z975" s="80"/>
    </row>
    <row r="976" spans="1:26" ht="39.75" customHeight="1">
      <c r="A976" s="78" t="s">
        <v>1990</v>
      </c>
      <c r="B976" s="79" t="s">
        <v>1991</v>
      </c>
      <c r="C976" s="79" t="s">
        <v>2016</v>
      </c>
      <c r="D976" s="78" t="s">
        <v>2017</v>
      </c>
      <c r="E976" s="80" t="s">
        <v>2018</v>
      </c>
      <c r="F976" s="78" t="s">
        <v>2019</v>
      </c>
      <c r="G976" s="80" t="s">
        <v>2020</v>
      </c>
      <c r="H976" s="81" t="s">
        <v>102</v>
      </c>
      <c r="I976" s="81"/>
      <c r="J976" s="109" t="s">
        <v>2643</v>
      </c>
      <c r="K976" s="83">
        <v>15000000</v>
      </c>
      <c r="L976" s="80"/>
      <c r="M976" s="83">
        <v>0</v>
      </c>
      <c r="N976" s="84"/>
      <c r="O976" s="80"/>
      <c r="P976" s="80"/>
      <c r="Q976" s="80"/>
      <c r="R976" s="80"/>
      <c r="S976" s="80"/>
      <c r="T976" s="80"/>
      <c r="U976" s="80"/>
      <c r="V976" s="80"/>
      <c r="W976" s="80"/>
      <c r="X976" s="80"/>
      <c r="Y976" s="80"/>
      <c r="Z976" s="80"/>
    </row>
    <row r="977" spans="1:26" ht="39.75" customHeight="1">
      <c r="A977" s="78" t="s">
        <v>1990</v>
      </c>
      <c r="B977" s="79" t="s">
        <v>1991</v>
      </c>
      <c r="C977" s="79" t="s">
        <v>2016</v>
      </c>
      <c r="D977" s="78" t="s">
        <v>2017</v>
      </c>
      <c r="E977" s="80" t="s">
        <v>2018</v>
      </c>
      <c r="F977" s="78" t="s">
        <v>2022</v>
      </c>
      <c r="G977" s="80" t="s">
        <v>2023</v>
      </c>
      <c r="H977" s="81" t="s">
        <v>24</v>
      </c>
      <c r="I977" s="81"/>
      <c r="J977" s="80" t="s">
        <v>2024</v>
      </c>
      <c r="K977" s="82">
        <v>3581926</v>
      </c>
      <c r="L977" s="80" t="s">
        <v>2024</v>
      </c>
      <c r="M977" s="82">
        <v>11450819</v>
      </c>
      <c r="N977" s="103"/>
      <c r="O977" s="80"/>
      <c r="P977" s="80"/>
      <c r="Q977" s="80"/>
      <c r="R977" s="80"/>
      <c r="S977" s="80"/>
      <c r="T977" s="80"/>
      <c r="U977" s="80"/>
      <c r="V977" s="80"/>
      <c r="W977" s="80"/>
      <c r="X977" s="80"/>
      <c r="Y977" s="80"/>
      <c r="Z977" s="80"/>
    </row>
    <row r="978" spans="1:26" ht="39.75" customHeight="1">
      <c r="A978" s="78" t="s">
        <v>1990</v>
      </c>
      <c r="B978" s="79" t="s">
        <v>1991</v>
      </c>
      <c r="C978" s="79" t="s">
        <v>2016</v>
      </c>
      <c r="D978" s="78" t="s">
        <v>2025</v>
      </c>
      <c r="E978" s="80" t="s">
        <v>2026</v>
      </c>
      <c r="F978" s="78" t="s">
        <v>2027</v>
      </c>
      <c r="G978" s="80" t="s">
        <v>2028</v>
      </c>
      <c r="H978" s="81" t="s">
        <v>96</v>
      </c>
      <c r="I978" s="81"/>
      <c r="J978" s="80" t="s">
        <v>2029</v>
      </c>
      <c r="K978" s="83">
        <v>250000000</v>
      </c>
      <c r="L978" s="80"/>
      <c r="M978" s="83">
        <v>0</v>
      </c>
      <c r="N978" s="84"/>
      <c r="O978" s="84"/>
      <c r="P978" s="80"/>
      <c r="Q978" s="80"/>
      <c r="R978" s="80"/>
      <c r="S978" s="80"/>
      <c r="T978" s="80"/>
      <c r="U978" s="80"/>
      <c r="V978" s="80"/>
      <c r="W978" s="80"/>
      <c r="X978" s="80"/>
      <c r="Y978" s="80"/>
      <c r="Z978" s="80"/>
    </row>
    <row r="979" spans="1:26" ht="39.75" customHeight="1">
      <c r="A979" s="78" t="s">
        <v>1990</v>
      </c>
      <c r="B979" s="79" t="s">
        <v>1991</v>
      </c>
      <c r="C979" s="79" t="s">
        <v>2016</v>
      </c>
      <c r="D979" s="78" t="s">
        <v>2025</v>
      </c>
      <c r="E979" s="80" t="s">
        <v>2026</v>
      </c>
      <c r="F979" s="78" t="s">
        <v>2027</v>
      </c>
      <c r="G979" s="80" t="s">
        <v>2028</v>
      </c>
      <c r="H979" s="81" t="s">
        <v>75</v>
      </c>
      <c r="I979" s="81"/>
      <c r="J979" s="80" t="s">
        <v>2030</v>
      </c>
      <c r="K979" s="83">
        <v>30000000</v>
      </c>
      <c r="L979" s="80" t="s">
        <v>2030</v>
      </c>
      <c r="M979" s="83">
        <v>30000000</v>
      </c>
      <c r="N979" s="123"/>
      <c r="O979" s="102"/>
      <c r="P979" s="102"/>
      <c r="Q979" s="80"/>
      <c r="R979" s="80"/>
      <c r="S979" s="80"/>
      <c r="T979" s="80"/>
      <c r="U979" s="80"/>
      <c r="V979" s="80"/>
      <c r="W979" s="80"/>
      <c r="X979" s="80"/>
      <c r="Y979" s="80"/>
      <c r="Z979" s="80"/>
    </row>
    <row r="980" spans="1:26" ht="39.75" customHeight="1">
      <c r="A980" s="78" t="s">
        <v>1990</v>
      </c>
      <c r="B980" s="79" t="s">
        <v>1991</v>
      </c>
      <c r="C980" s="79" t="s">
        <v>2016</v>
      </c>
      <c r="D980" s="78" t="s">
        <v>2025</v>
      </c>
      <c r="E980" s="80" t="s">
        <v>2026</v>
      </c>
      <c r="F980" s="78" t="s">
        <v>2027</v>
      </c>
      <c r="G980" s="80" t="s">
        <v>2028</v>
      </c>
      <c r="H980" s="81"/>
      <c r="I980" s="81" t="s">
        <v>32</v>
      </c>
      <c r="J980" s="88" t="s">
        <v>2644</v>
      </c>
      <c r="K980" s="98">
        <v>5607000</v>
      </c>
      <c r="L980" s="88" t="s">
        <v>2645</v>
      </c>
      <c r="M980" s="99">
        <v>12783960</v>
      </c>
      <c r="N980" s="120"/>
      <c r="O980" s="111"/>
      <c r="P980" s="106"/>
      <c r="Q980" s="80"/>
      <c r="R980" s="80"/>
      <c r="S980" s="80"/>
      <c r="T980" s="80"/>
      <c r="U980" s="80"/>
      <c r="V980" s="80"/>
      <c r="W980" s="80"/>
      <c r="X980" s="80"/>
      <c r="Y980" s="80"/>
      <c r="Z980" s="80"/>
    </row>
    <row r="981" spans="1:26" ht="39.75" customHeight="1">
      <c r="A981" s="78" t="s">
        <v>1990</v>
      </c>
      <c r="B981" s="79" t="s">
        <v>1991</v>
      </c>
      <c r="C981" s="79" t="s">
        <v>2016</v>
      </c>
      <c r="D981" s="78" t="s">
        <v>2025</v>
      </c>
      <c r="E981" s="80" t="s">
        <v>2026</v>
      </c>
      <c r="F981" s="78" t="s">
        <v>2033</v>
      </c>
      <c r="G981" s="80" t="s">
        <v>2034</v>
      </c>
      <c r="H981" s="81" t="s">
        <v>164</v>
      </c>
      <c r="I981" s="81"/>
      <c r="J981" s="80" t="s">
        <v>2035</v>
      </c>
      <c r="K981" s="83">
        <v>14000000</v>
      </c>
      <c r="L981" s="80" t="s">
        <v>2036</v>
      </c>
      <c r="M981" s="83">
        <v>14000000</v>
      </c>
      <c r="N981" s="151"/>
      <c r="O981" s="78"/>
      <c r="P981" s="80"/>
      <c r="Q981" s="80"/>
      <c r="R981" s="80"/>
      <c r="S981" s="80"/>
      <c r="T981" s="80"/>
      <c r="U981" s="80"/>
      <c r="V981" s="80"/>
      <c r="W981" s="80"/>
      <c r="X981" s="80"/>
      <c r="Y981" s="80"/>
      <c r="Z981" s="80"/>
    </row>
    <row r="982" spans="1:26" ht="39.75" customHeight="1">
      <c r="A982" s="78" t="s">
        <v>1990</v>
      </c>
      <c r="B982" s="79" t="s">
        <v>1991</v>
      </c>
      <c r="C982" s="79" t="s">
        <v>2016</v>
      </c>
      <c r="D982" s="78" t="s">
        <v>2025</v>
      </c>
      <c r="E982" s="80" t="s">
        <v>2026</v>
      </c>
      <c r="F982" s="78" t="s">
        <v>2033</v>
      </c>
      <c r="G982" s="80" t="s">
        <v>2034</v>
      </c>
      <c r="H982" s="81" t="s">
        <v>96</v>
      </c>
      <c r="I982" s="81"/>
      <c r="J982" s="80" t="s">
        <v>2039</v>
      </c>
      <c r="K982" s="83">
        <v>100000000</v>
      </c>
      <c r="L982" s="80"/>
      <c r="M982" s="83">
        <v>0</v>
      </c>
      <c r="N982" s="80"/>
      <c r="O982" s="136"/>
      <c r="P982" s="80"/>
      <c r="Q982" s="80"/>
      <c r="R982" s="80"/>
      <c r="S982" s="80"/>
      <c r="T982" s="80"/>
      <c r="U982" s="80"/>
      <c r="V982" s="80"/>
      <c r="W982" s="80"/>
      <c r="X982" s="80"/>
      <c r="Y982" s="80"/>
      <c r="Z982" s="80"/>
    </row>
    <row r="983" spans="1:26" ht="39.75" customHeight="1">
      <c r="A983" s="78" t="s">
        <v>1990</v>
      </c>
      <c r="B983" s="79" t="s">
        <v>1991</v>
      </c>
      <c r="C983" s="79" t="s">
        <v>2016</v>
      </c>
      <c r="D983" s="78" t="s">
        <v>2025</v>
      </c>
      <c r="E983" s="80" t="s">
        <v>2026</v>
      </c>
      <c r="F983" s="78" t="s">
        <v>2033</v>
      </c>
      <c r="G983" s="80" t="s">
        <v>2034</v>
      </c>
      <c r="H983" s="81" t="s">
        <v>2040</v>
      </c>
      <c r="I983" s="81"/>
      <c r="J983" s="80" t="s">
        <v>2041</v>
      </c>
      <c r="K983" s="83">
        <v>300000000</v>
      </c>
      <c r="L983" s="80" t="s">
        <v>2041</v>
      </c>
      <c r="M983" s="83">
        <v>300000000</v>
      </c>
      <c r="N983" s="123"/>
      <c r="O983" s="80"/>
      <c r="P983" s="80"/>
      <c r="Q983" s="80"/>
      <c r="R983" s="80"/>
      <c r="S983" s="80"/>
      <c r="T983" s="80"/>
      <c r="U983" s="80"/>
      <c r="V983" s="80"/>
      <c r="W983" s="80"/>
      <c r="X983" s="80"/>
      <c r="Y983" s="80"/>
      <c r="Z983" s="80"/>
    </row>
    <row r="984" spans="1:26" ht="39.75" customHeight="1">
      <c r="A984" s="78" t="s">
        <v>1990</v>
      </c>
      <c r="B984" s="79" t="s">
        <v>1991</v>
      </c>
      <c r="C984" s="79" t="s">
        <v>2016</v>
      </c>
      <c r="D984" s="78" t="s">
        <v>2025</v>
      </c>
      <c r="E984" s="80" t="s">
        <v>2026</v>
      </c>
      <c r="F984" s="78" t="s">
        <v>2033</v>
      </c>
      <c r="G984" s="80" t="s">
        <v>2034</v>
      </c>
      <c r="H984" s="81"/>
      <c r="I984" s="81" t="s">
        <v>32</v>
      </c>
      <c r="J984" s="88" t="s">
        <v>2644</v>
      </c>
      <c r="K984" s="98">
        <v>5607000</v>
      </c>
      <c r="L984" s="88" t="s">
        <v>2645</v>
      </c>
      <c r="M984" s="99">
        <v>12783960</v>
      </c>
      <c r="N984" s="120"/>
      <c r="O984" s="111"/>
      <c r="P984" s="106"/>
      <c r="Q984" s="80"/>
      <c r="R984" s="80"/>
      <c r="S984" s="80"/>
      <c r="T984" s="80"/>
      <c r="U984" s="80"/>
      <c r="V984" s="80"/>
      <c r="W984" s="80"/>
      <c r="X984" s="80"/>
      <c r="Y984" s="80"/>
      <c r="Z984" s="80"/>
    </row>
    <row r="985" spans="1:26" ht="24.75" customHeight="1">
      <c r="A985" s="78" t="s">
        <v>2042</v>
      </c>
      <c r="B985" s="79" t="s">
        <v>2043</v>
      </c>
      <c r="C985" s="79" t="s">
        <v>2044</v>
      </c>
      <c r="D985" s="78" t="s">
        <v>2045</v>
      </c>
      <c r="E985" s="80" t="s">
        <v>2046</v>
      </c>
      <c r="F985" s="78" t="s">
        <v>2047</v>
      </c>
      <c r="G985" s="80" t="s">
        <v>2048</v>
      </c>
      <c r="H985" s="81" t="s">
        <v>241</v>
      </c>
      <c r="I985" s="81"/>
      <c r="J985" s="80" t="s">
        <v>894</v>
      </c>
      <c r="K985" s="83">
        <v>0</v>
      </c>
      <c r="L985" s="80" t="s">
        <v>894</v>
      </c>
      <c r="M985" s="83">
        <v>0</v>
      </c>
      <c r="N985" s="84"/>
      <c r="O985" s="78"/>
      <c r="P985" s="80"/>
      <c r="Q985" s="80"/>
      <c r="R985" s="80"/>
      <c r="S985" s="80"/>
      <c r="T985" s="80"/>
      <c r="U985" s="80"/>
      <c r="V985" s="80"/>
      <c r="W985" s="80"/>
      <c r="X985" s="80"/>
      <c r="Y985" s="80"/>
      <c r="Z985" s="80"/>
    </row>
    <row r="986" spans="1:26" ht="39.75" customHeight="1">
      <c r="A986" s="78" t="s">
        <v>2042</v>
      </c>
      <c r="B986" s="79" t="s">
        <v>2043</v>
      </c>
      <c r="C986" s="79" t="s">
        <v>2044</v>
      </c>
      <c r="D986" s="78" t="s">
        <v>2045</v>
      </c>
      <c r="E986" s="80" t="s">
        <v>2046</v>
      </c>
      <c r="F986" s="78" t="s">
        <v>2047</v>
      </c>
      <c r="G986" s="80" t="s">
        <v>2048</v>
      </c>
      <c r="H986" s="81" t="s">
        <v>190</v>
      </c>
      <c r="I986" s="81"/>
      <c r="J986" s="80"/>
      <c r="K986" s="83">
        <v>0</v>
      </c>
      <c r="L986" s="80" t="s">
        <v>2049</v>
      </c>
      <c r="M986" s="83">
        <v>20000000</v>
      </c>
      <c r="N986" s="80"/>
      <c r="O986" s="86"/>
      <c r="P986" s="105"/>
      <c r="Q986" s="80"/>
      <c r="R986" s="80"/>
      <c r="S986" s="80"/>
      <c r="T986" s="80"/>
      <c r="U986" s="80"/>
      <c r="V986" s="80"/>
      <c r="W986" s="80"/>
      <c r="X986" s="80"/>
      <c r="Y986" s="80"/>
      <c r="Z986" s="80"/>
    </row>
    <row r="987" spans="1:26" ht="39.75" customHeight="1">
      <c r="A987" s="78" t="s">
        <v>2042</v>
      </c>
      <c r="B987" s="79" t="s">
        <v>2043</v>
      </c>
      <c r="C987" s="79" t="s">
        <v>2044</v>
      </c>
      <c r="D987" s="78" t="s">
        <v>2045</v>
      </c>
      <c r="E987" s="80" t="s">
        <v>2046</v>
      </c>
      <c r="F987" s="78" t="s">
        <v>2047</v>
      </c>
      <c r="G987" s="80" t="s">
        <v>2048</v>
      </c>
      <c r="H987" s="81" t="s">
        <v>246</v>
      </c>
      <c r="I987" s="81"/>
      <c r="J987" s="80"/>
      <c r="K987" s="83">
        <v>0</v>
      </c>
      <c r="L987" s="80" t="s">
        <v>2050</v>
      </c>
      <c r="M987" s="83">
        <v>0</v>
      </c>
      <c r="N987" s="80"/>
      <c r="O987" s="80"/>
      <c r="P987" s="98"/>
      <c r="Q987" s="80"/>
      <c r="R987" s="80"/>
      <c r="S987" s="80"/>
      <c r="T987" s="80"/>
      <c r="U987" s="80"/>
      <c r="V987" s="80"/>
      <c r="W987" s="80"/>
      <c r="X987" s="80"/>
      <c r="Y987" s="80"/>
      <c r="Z987" s="80"/>
    </row>
    <row r="988" spans="1:26" ht="39.75" customHeight="1">
      <c r="A988" s="78" t="s">
        <v>2042</v>
      </c>
      <c r="B988" s="79" t="s">
        <v>2043</v>
      </c>
      <c r="C988" s="79" t="s">
        <v>2044</v>
      </c>
      <c r="D988" s="78" t="s">
        <v>2045</v>
      </c>
      <c r="E988" s="80" t="s">
        <v>2046</v>
      </c>
      <c r="F988" s="78" t="s">
        <v>2047</v>
      </c>
      <c r="G988" s="80" t="s">
        <v>2048</v>
      </c>
      <c r="H988" s="81" t="s">
        <v>126</v>
      </c>
      <c r="I988" s="81"/>
      <c r="J988" s="80" t="s">
        <v>2052</v>
      </c>
      <c r="K988" s="105">
        <v>5000000</v>
      </c>
      <c r="L988" s="80" t="s">
        <v>2053</v>
      </c>
      <c r="M988" s="105">
        <v>5000000</v>
      </c>
      <c r="N988" s="84"/>
      <c r="O988" s="80"/>
      <c r="P988" s="80"/>
      <c r="Q988" s="80"/>
      <c r="R988" s="80"/>
      <c r="S988" s="80"/>
      <c r="T988" s="80"/>
      <c r="U988" s="80"/>
      <c r="V988" s="80"/>
      <c r="W988" s="80"/>
      <c r="X988" s="80"/>
      <c r="Y988" s="80"/>
      <c r="Z988" s="80"/>
    </row>
    <row r="989" spans="1:26" ht="39.75" customHeight="1">
      <c r="A989" s="78" t="s">
        <v>2042</v>
      </c>
      <c r="B989" s="79" t="s">
        <v>2043</v>
      </c>
      <c r="C989" s="79" t="s">
        <v>2044</v>
      </c>
      <c r="D989" s="78" t="s">
        <v>2045</v>
      </c>
      <c r="E989" s="80" t="s">
        <v>2046</v>
      </c>
      <c r="F989" s="78" t="s">
        <v>2047</v>
      </c>
      <c r="G989" s="80" t="s">
        <v>2048</v>
      </c>
      <c r="H989" s="81" t="s">
        <v>96</v>
      </c>
      <c r="I989" s="81"/>
      <c r="J989" s="80" t="s">
        <v>2057</v>
      </c>
      <c r="K989" s="83">
        <v>22275000</v>
      </c>
      <c r="L989" s="80"/>
      <c r="M989" s="83">
        <v>22275000</v>
      </c>
      <c r="N989" s="80"/>
      <c r="O989" s="80"/>
      <c r="P989" s="80"/>
      <c r="Q989" s="80"/>
      <c r="R989" s="80"/>
      <c r="S989" s="80"/>
      <c r="T989" s="80"/>
      <c r="U989" s="80"/>
      <c r="V989" s="80"/>
      <c r="W989" s="80"/>
      <c r="X989" s="80"/>
      <c r="Y989" s="80"/>
      <c r="Z989" s="80"/>
    </row>
    <row r="990" spans="1:26" ht="39.75" customHeight="1">
      <c r="A990" s="78" t="s">
        <v>2042</v>
      </c>
      <c r="B990" s="79" t="s">
        <v>2043</v>
      </c>
      <c r="C990" s="79" t="s">
        <v>2044</v>
      </c>
      <c r="D990" s="78" t="s">
        <v>2045</v>
      </c>
      <c r="E990" s="80" t="s">
        <v>2046</v>
      </c>
      <c r="F990" s="78" t="s">
        <v>2047</v>
      </c>
      <c r="G990" s="80" t="s">
        <v>2048</v>
      </c>
      <c r="H990" s="81" t="s">
        <v>78</v>
      </c>
      <c r="I990" s="81"/>
      <c r="J990" s="80" t="s">
        <v>1857</v>
      </c>
      <c r="K990" s="83">
        <v>0</v>
      </c>
      <c r="L990" s="80"/>
      <c r="M990" s="83">
        <v>0</v>
      </c>
      <c r="N990" s="119"/>
      <c r="O990" s="108"/>
      <c r="P990" s="80"/>
      <c r="Q990" s="80"/>
      <c r="R990" s="80"/>
      <c r="S990" s="80"/>
      <c r="T990" s="80"/>
      <c r="U990" s="80"/>
      <c r="V990" s="80"/>
      <c r="W990" s="80"/>
      <c r="X990" s="80"/>
      <c r="Y990" s="80"/>
      <c r="Z990" s="80"/>
    </row>
    <row r="991" spans="1:26" ht="39.75" customHeight="1">
      <c r="A991" s="78" t="s">
        <v>2042</v>
      </c>
      <c r="B991" s="79" t="s">
        <v>2043</v>
      </c>
      <c r="C991" s="79" t="s">
        <v>2044</v>
      </c>
      <c r="D991" s="78" t="s">
        <v>2045</v>
      </c>
      <c r="E991" s="80" t="s">
        <v>2046</v>
      </c>
      <c r="F991" s="78" t="s">
        <v>2047</v>
      </c>
      <c r="G991" s="80" t="s">
        <v>2048</v>
      </c>
      <c r="H991" s="81" t="s">
        <v>24</v>
      </c>
      <c r="I991" s="81"/>
      <c r="J991" s="80" t="s">
        <v>2058</v>
      </c>
      <c r="K991" s="82">
        <v>4420600</v>
      </c>
      <c r="L991" s="80" t="s">
        <v>2059</v>
      </c>
      <c r="M991" s="82">
        <v>8029049</v>
      </c>
      <c r="N991" s="103"/>
      <c r="O991" s="94"/>
      <c r="P991" s="80"/>
      <c r="Q991" s="80"/>
      <c r="R991" s="80"/>
      <c r="S991" s="80"/>
      <c r="T991" s="80"/>
      <c r="U991" s="80"/>
      <c r="V991" s="80"/>
      <c r="W991" s="80"/>
      <c r="X991" s="80"/>
      <c r="Y991" s="80"/>
      <c r="Z991" s="80"/>
    </row>
    <row r="992" spans="1:26" ht="39.75" customHeight="1">
      <c r="A992" s="78" t="s">
        <v>2042</v>
      </c>
      <c r="B992" s="79" t="s">
        <v>2043</v>
      </c>
      <c r="C992" s="79" t="s">
        <v>2044</v>
      </c>
      <c r="D992" s="78" t="s">
        <v>2045</v>
      </c>
      <c r="E992" s="80" t="s">
        <v>2046</v>
      </c>
      <c r="F992" s="78" t="s">
        <v>2047</v>
      </c>
      <c r="G992" s="80" t="s">
        <v>2048</v>
      </c>
      <c r="H992" s="81" t="s">
        <v>137</v>
      </c>
      <c r="I992" s="81"/>
      <c r="J992" s="80" t="s">
        <v>2060</v>
      </c>
      <c r="K992" s="105">
        <v>15000000</v>
      </c>
      <c r="L992" s="80" t="s">
        <v>2061</v>
      </c>
      <c r="M992" s="105">
        <v>10000000</v>
      </c>
      <c r="N992" s="80"/>
      <c r="O992" s="80"/>
      <c r="P992" s="80"/>
      <c r="Q992" s="80"/>
      <c r="R992" s="80"/>
      <c r="S992" s="80"/>
      <c r="T992" s="80"/>
      <c r="U992" s="80"/>
      <c r="V992" s="80"/>
      <c r="W992" s="80"/>
      <c r="X992" s="80"/>
      <c r="Y992" s="80"/>
      <c r="Z992" s="80"/>
    </row>
    <row r="993" spans="1:26" ht="39.75" customHeight="1">
      <c r="A993" s="78" t="s">
        <v>2042</v>
      </c>
      <c r="B993" s="79" t="s">
        <v>2043</v>
      </c>
      <c r="C993" s="79" t="s">
        <v>2044</v>
      </c>
      <c r="D993" s="78" t="s">
        <v>2045</v>
      </c>
      <c r="E993" s="80" t="s">
        <v>2046</v>
      </c>
      <c r="F993" s="78" t="s">
        <v>2047</v>
      </c>
      <c r="G993" s="80" t="s">
        <v>2048</v>
      </c>
      <c r="H993" s="81" t="s">
        <v>75</v>
      </c>
      <c r="I993" s="81"/>
      <c r="J993" s="80" t="s">
        <v>1495</v>
      </c>
      <c r="K993" s="83">
        <v>2000000</v>
      </c>
      <c r="L993" s="80" t="s">
        <v>1495</v>
      </c>
      <c r="M993" s="83">
        <v>2000000</v>
      </c>
      <c r="N993" s="148"/>
      <c r="O993" s="80"/>
      <c r="P993" s="80"/>
      <c r="Q993" s="80"/>
      <c r="R993" s="80"/>
      <c r="S993" s="80"/>
      <c r="T993" s="80"/>
      <c r="U993" s="80"/>
      <c r="V993" s="80"/>
      <c r="W993" s="80"/>
      <c r="X993" s="80"/>
      <c r="Y993" s="80"/>
      <c r="Z993" s="80"/>
    </row>
    <row r="994" spans="1:26" ht="39.75" customHeight="1">
      <c r="A994" s="78" t="s">
        <v>2042</v>
      </c>
      <c r="B994" s="79" t="s">
        <v>2043</v>
      </c>
      <c r="C994" s="79" t="s">
        <v>2044</v>
      </c>
      <c r="D994" s="78" t="s">
        <v>2045</v>
      </c>
      <c r="E994" s="80" t="s">
        <v>2046</v>
      </c>
      <c r="F994" s="78" t="s">
        <v>2047</v>
      </c>
      <c r="G994" s="80" t="s">
        <v>2048</v>
      </c>
      <c r="H994" s="81" t="s">
        <v>322</v>
      </c>
      <c r="I994" s="81"/>
      <c r="J994" s="80" t="s">
        <v>2064</v>
      </c>
      <c r="K994" s="105">
        <v>3000000</v>
      </c>
      <c r="L994" s="80" t="s">
        <v>2065</v>
      </c>
      <c r="M994" s="105">
        <v>4000000</v>
      </c>
      <c r="N994" s="151"/>
      <c r="O994" s="80"/>
      <c r="P994" s="80"/>
      <c r="Q994" s="80"/>
      <c r="R994" s="80"/>
      <c r="S994" s="80"/>
      <c r="T994" s="80"/>
      <c r="U994" s="80"/>
      <c r="V994" s="80"/>
      <c r="W994" s="80"/>
      <c r="X994" s="80"/>
      <c r="Y994" s="80"/>
      <c r="Z994" s="80"/>
    </row>
    <row r="995" spans="1:26" ht="39.75" customHeight="1">
      <c r="A995" s="78" t="s">
        <v>2042</v>
      </c>
      <c r="B995" s="79" t="s">
        <v>2043</v>
      </c>
      <c r="C995" s="79" t="s">
        <v>2044</v>
      </c>
      <c r="D995" s="78" t="s">
        <v>2045</v>
      </c>
      <c r="E995" s="80" t="s">
        <v>2046</v>
      </c>
      <c r="F995" s="78" t="s">
        <v>2047</v>
      </c>
      <c r="G995" s="80" t="s">
        <v>2048</v>
      </c>
      <c r="H995" s="81" t="s">
        <v>1897</v>
      </c>
      <c r="I995" s="81"/>
      <c r="J995" s="80" t="s">
        <v>2067</v>
      </c>
      <c r="K995" s="83">
        <v>3000000</v>
      </c>
      <c r="L995" s="80" t="s">
        <v>2068</v>
      </c>
      <c r="M995" s="83">
        <v>3000000</v>
      </c>
      <c r="N995" s="80"/>
      <c r="O995" s="80"/>
      <c r="P995" s="80"/>
      <c r="Q995" s="80"/>
      <c r="R995" s="80"/>
      <c r="S995" s="80"/>
      <c r="T995" s="80"/>
      <c r="U995" s="80"/>
      <c r="V995" s="80"/>
      <c r="W995" s="80"/>
      <c r="X995" s="80"/>
      <c r="Y995" s="80"/>
      <c r="Z995" s="80"/>
    </row>
    <row r="996" spans="1:26" ht="39.75" customHeight="1">
      <c r="A996" s="78" t="s">
        <v>2042</v>
      </c>
      <c r="B996" s="79" t="s">
        <v>2043</v>
      </c>
      <c r="C996" s="79" t="s">
        <v>2044</v>
      </c>
      <c r="D996" s="78" t="s">
        <v>2070</v>
      </c>
      <c r="E996" s="80" t="s">
        <v>2071</v>
      </c>
      <c r="F996" s="78" t="s">
        <v>2072</v>
      </c>
      <c r="G996" s="80" t="s">
        <v>2073</v>
      </c>
      <c r="H996" s="81" t="s">
        <v>121</v>
      </c>
      <c r="I996" s="81"/>
      <c r="J996" s="80" t="s">
        <v>894</v>
      </c>
      <c r="K996" s="83">
        <v>0</v>
      </c>
      <c r="L996" s="80" t="s">
        <v>894</v>
      </c>
      <c r="M996" s="83">
        <v>0</v>
      </c>
      <c r="N996" s="84"/>
      <c r="O996" s="78"/>
      <c r="P996" s="80"/>
      <c r="Q996" s="80"/>
      <c r="R996" s="80"/>
      <c r="S996" s="80"/>
      <c r="T996" s="80"/>
      <c r="U996" s="80"/>
      <c r="V996" s="80"/>
      <c r="W996" s="80"/>
      <c r="X996" s="80"/>
      <c r="Y996" s="80"/>
      <c r="Z996" s="80"/>
    </row>
    <row r="997" spans="1:26" ht="39.75" customHeight="1">
      <c r="A997" s="78" t="s">
        <v>2042</v>
      </c>
      <c r="B997" s="79" t="s">
        <v>2043</v>
      </c>
      <c r="C997" s="79" t="s">
        <v>2044</v>
      </c>
      <c r="D997" s="78" t="s">
        <v>2070</v>
      </c>
      <c r="E997" s="80" t="s">
        <v>2071</v>
      </c>
      <c r="F997" s="78" t="s">
        <v>2072</v>
      </c>
      <c r="G997" s="80" t="s">
        <v>2073</v>
      </c>
      <c r="H997" s="81" t="s">
        <v>190</v>
      </c>
      <c r="I997" s="81"/>
      <c r="J997" s="80"/>
      <c r="K997" s="83">
        <v>0</v>
      </c>
      <c r="L997" s="80" t="s">
        <v>2074</v>
      </c>
      <c r="M997" s="83">
        <v>700000000</v>
      </c>
      <c r="N997" s="80"/>
      <c r="O997" s="86"/>
      <c r="P997" s="80"/>
      <c r="Q997" s="80"/>
      <c r="R997" s="80"/>
      <c r="S997" s="80"/>
      <c r="T997" s="80"/>
      <c r="U997" s="80"/>
      <c r="V997" s="80"/>
      <c r="W997" s="80"/>
      <c r="X997" s="80"/>
      <c r="Y997" s="80"/>
      <c r="Z997" s="80"/>
    </row>
    <row r="998" spans="1:26" ht="39.75" customHeight="1">
      <c r="A998" s="78" t="s">
        <v>2042</v>
      </c>
      <c r="B998" s="79" t="s">
        <v>2043</v>
      </c>
      <c r="C998" s="79" t="s">
        <v>2044</v>
      </c>
      <c r="D998" s="78" t="s">
        <v>2070</v>
      </c>
      <c r="E998" s="80" t="s">
        <v>2071</v>
      </c>
      <c r="F998" s="78" t="s">
        <v>2072</v>
      </c>
      <c r="G998" s="80" t="s">
        <v>2073</v>
      </c>
      <c r="H998" s="81" t="s">
        <v>246</v>
      </c>
      <c r="I998" s="81"/>
      <c r="J998" s="80"/>
      <c r="K998" s="83">
        <v>0</v>
      </c>
      <c r="L998" s="80" t="s">
        <v>2050</v>
      </c>
      <c r="M998" s="83">
        <v>0</v>
      </c>
      <c r="N998" s="80"/>
      <c r="O998" s="80"/>
      <c r="P998" s="98"/>
      <c r="Q998" s="80"/>
      <c r="R998" s="80"/>
      <c r="S998" s="80"/>
      <c r="T998" s="80"/>
      <c r="U998" s="80"/>
      <c r="V998" s="80"/>
      <c r="W998" s="80"/>
      <c r="X998" s="80"/>
      <c r="Y998" s="80"/>
      <c r="Z998" s="80"/>
    </row>
    <row r="999" spans="1:26" ht="39.75" customHeight="1">
      <c r="A999" s="78" t="s">
        <v>2042</v>
      </c>
      <c r="B999" s="79" t="s">
        <v>2043</v>
      </c>
      <c r="C999" s="79" t="s">
        <v>2044</v>
      </c>
      <c r="D999" s="78" t="s">
        <v>2070</v>
      </c>
      <c r="E999" s="80" t="s">
        <v>2071</v>
      </c>
      <c r="F999" s="78" t="s">
        <v>2072</v>
      </c>
      <c r="G999" s="80" t="s">
        <v>2073</v>
      </c>
      <c r="H999" s="81" t="s">
        <v>126</v>
      </c>
      <c r="I999" s="81"/>
      <c r="J999" s="80" t="s">
        <v>2075</v>
      </c>
      <c r="K999" s="105">
        <v>5000000</v>
      </c>
      <c r="L999" s="80" t="s">
        <v>2076</v>
      </c>
      <c r="M999" s="105">
        <v>5000000</v>
      </c>
      <c r="N999" s="144"/>
      <c r="O999" s="80"/>
      <c r="P999" s="80"/>
      <c r="Q999" s="80"/>
      <c r="R999" s="80"/>
      <c r="S999" s="80"/>
      <c r="T999" s="80"/>
      <c r="U999" s="80"/>
      <c r="V999" s="80"/>
      <c r="W999" s="80"/>
      <c r="X999" s="80"/>
      <c r="Y999" s="80"/>
      <c r="Z999" s="80"/>
    </row>
    <row r="1000" spans="1:26" ht="39.75" customHeight="1">
      <c r="A1000" s="78" t="s">
        <v>2042</v>
      </c>
      <c r="B1000" s="79" t="s">
        <v>2043</v>
      </c>
      <c r="C1000" s="79" t="s">
        <v>2044</v>
      </c>
      <c r="D1000" s="78" t="s">
        <v>2070</v>
      </c>
      <c r="E1000" s="80" t="s">
        <v>2071</v>
      </c>
      <c r="F1000" s="78" t="s">
        <v>2072</v>
      </c>
      <c r="G1000" s="80" t="s">
        <v>2073</v>
      </c>
      <c r="H1000" s="81" t="s">
        <v>96</v>
      </c>
      <c r="I1000" s="81"/>
      <c r="J1000" s="80" t="s">
        <v>2077</v>
      </c>
      <c r="K1000" s="83">
        <v>22275000</v>
      </c>
      <c r="L1000" s="80" t="s">
        <v>2077</v>
      </c>
      <c r="M1000" s="83">
        <v>22275000</v>
      </c>
      <c r="N1000" s="84"/>
      <c r="O1000" s="80"/>
      <c r="P1000" s="80"/>
      <c r="Q1000" s="80"/>
      <c r="R1000" s="80"/>
      <c r="S1000" s="80"/>
      <c r="T1000" s="80"/>
      <c r="U1000" s="80"/>
      <c r="V1000" s="80"/>
      <c r="W1000" s="80"/>
      <c r="X1000" s="80"/>
      <c r="Y1000" s="80"/>
      <c r="Z1000" s="80"/>
    </row>
    <row r="1001" spans="1:26" ht="39.75" customHeight="1">
      <c r="A1001" s="78" t="s">
        <v>2042</v>
      </c>
      <c r="B1001" s="79" t="s">
        <v>2043</v>
      </c>
      <c r="C1001" s="79" t="s">
        <v>2044</v>
      </c>
      <c r="D1001" s="78" t="s">
        <v>2070</v>
      </c>
      <c r="E1001" s="80" t="s">
        <v>2071</v>
      </c>
      <c r="F1001" s="78" t="s">
        <v>2072</v>
      </c>
      <c r="G1001" s="80" t="s">
        <v>2073</v>
      </c>
      <c r="H1001" s="81" t="s">
        <v>78</v>
      </c>
      <c r="I1001" s="81"/>
      <c r="J1001" s="80" t="s">
        <v>2078</v>
      </c>
      <c r="K1001" s="83">
        <v>350000000</v>
      </c>
      <c r="L1001" s="80" t="s">
        <v>949</v>
      </c>
      <c r="M1001" s="83">
        <v>20000000</v>
      </c>
      <c r="N1001" s="119"/>
      <c r="O1001" s="108"/>
      <c r="P1001" s="80"/>
      <c r="Q1001" s="80"/>
      <c r="R1001" s="80"/>
      <c r="S1001" s="80"/>
      <c r="T1001" s="80"/>
      <c r="U1001" s="80"/>
      <c r="V1001" s="80"/>
      <c r="W1001" s="80"/>
      <c r="X1001" s="80"/>
      <c r="Y1001" s="80"/>
      <c r="Z1001" s="80"/>
    </row>
    <row r="1002" spans="1:26" ht="39.75" customHeight="1">
      <c r="A1002" s="78" t="s">
        <v>2042</v>
      </c>
      <c r="B1002" s="79" t="s">
        <v>2043</v>
      </c>
      <c r="C1002" s="79" t="s">
        <v>2044</v>
      </c>
      <c r="D1002" s="78" t="s">
        <v>2070</v>
      </c>
      <c r="E1002" s="80" t="s">
        <v>2071</v>
      </c>
      <c r="F1002" s="78" t="s">
        <v>2072</v>
      </c>
      <c r="G1002" s="80" t="s">
        <v>2073</v>
      </c>
      <c r="H1002" s="81" t="s">
        <v>24</v>
      </c>
      <c r="I1002" s="81"/>
      <c r="J1002" s="80" t="s">
        <v>2059</v>
      </c>
      <c r="K1002" s="82">
        <v>6478068</v>
      </c>
      <c r="L1002" s="80" t="s">
        <v>2059</v>
      </c>
      <c r="M1002" s="82">
        <v>12143985</v>
      </c>
      <c r="N1002" s="103"/>
      <c r="O1002" s="94"/>
      <c r="P1002" s="80"/>
      <c r="Q1002" s="80"/>
      <c r="R1002" s="80"/>
      <c r="S1002" s="80"/>
      <c r="T1002" s="80"/>
      <c r="U1002" s="80"/>
      <c r="V1002" s="80"/>
      <c r="W1002" s="80"/>
      <c r="X1002" s="80"/>
      <c r="Y1002" s="80"/>
      <c r="Z1002" s="80"/>
    </row>
    <row r="1003" spans="1:26" ht="39.75" customHeight="1">
      <c r="A1003" s="78" t="s">
        <v>2042</v>
      </c>
      <c r="B1003" s="79" t="s">
        <v>2043</v>
      </c>
      <c r="C1003" s="79" t="s">
        <v>2044</v>
      </c>
      <c r="D1003" s="78" t="s">
        <v>2070</v>
      </c>
      <c r="E1003" s="80" t="s">
        <v>2071</v>
      </c>
      <c r="F1003" s="78" t="s">
        <v>2072</v>
      </c>
      <c r="G1003" s="80" t="s">
        <v>2073</v>
      </c>
      <c r="H1003" s="81" t="s">
        <v>137</v>
      </c>
      <c r="I1003" s="81"/>
      <c r="J1003" s="80" t="s">
        <v>2079</v>
      </c>
      <c r="K1003" s="105">
        <v>20000000</v>
      </c>
      <c r="L1003" s="80" t="s">
        <v>2080</v>
      </c>
      <c r="M1003" s="105">
        <v>18000000</v>
      </c>
      <c r="N1003" s="80"/>
      <c r="O1003" s="80"/>
      <c r="P1003" s="80"/>
      <c r="Q1003" s="80"/>
      <c r="R1003" s="80"/>
      <c r="S1003" s="80"/>
      <c r="T1003" s="80"/>
      <c r="U1003" s="80"/>
      <c r="V1003" s="80"/>
      <c r="W1003" s="80"/>
      <c r="X1003" s="80"/>
      <c r="Y1003" s="80"/>
      <c r="Z1003" s="80"/>
    </row>
    <row r="1004" spans="1:26" ht="39.75" customHeight="1">
      <c r="A1004" s="78" t="s">
        <v>2042</v>
      </c>
      <c r="B1004" s="79" t="s">
        <v>2043</v>
      </c>
      <c r="C1004" s="79" t="s">
        <v>2044</v>
      </c>
      <c r="D1004" s="78" t="s">
        <v>2070</v>
      </c>
      <c r="E1004" s="80" t="s">
        <v>2071</v>
      </c>
      <c r="F1004" s="78" t="s">
        <v>2072</v>
      </c>
      <c r="G1004" s="80" t="s">
        <v>2073</v>
      </c>
      <c r="H1004" s="81" t="s">
        <v>75</v>
      </c>
      <c r="I1004" s="81"/>
      <c r="J1004" s="80" t="s">
        <v>1495</v>
      </c>
      <c r="K1004" s="83">
        <v>2000000</v>
      </c>
      <c r="L1004" s="80" t="s">
        <v>1495</v>
      </c>
      <c r="M1004" s="83">
        <v>2000000</v>
      </c>
      <c r="N1004" s="80"/>
      <c r="O1004" s="80"/>
      <c r="P1004" s="194"/>
      <c r="Q1004" s="80"/>
      <c r="R1004" s="80"/>
      <c r="S1004" s="80"/>
      <c r="T1004" s="80"/>
      <c r="U1004" s="80"/>
      <c r="V1004" s="80"/>
      <c r="W1004" s="80"/>
      <c r="X1004" s="80"/>
      <c r="Y1004" s="80"/>
      <c r="Z1004" s="80"/>
    </row>
    <row r="1005" spans="1:26" ht="39.75" customHeight="1">
      <c r="A1005" s="78" t="s">
        <v>2042</v>
      </c>
      <c r="B1005" s="79" t="s">
        <v>2043</v>
      </c>
      <c r="C1005" s="79" t="s">
        <v>2044</v>
      </c>
      <c r="D1005" s="78" t="s">
        <v>2070</v>
      </c>
      <c r="E1005" s="80" t="s">
        <v>2071</v>
      </c>
      <c r="F1005" s="78" t="s">
        <v>2072</v>
      </c>
      <c r="G1005" s="80" t="s">
        <v>2073</v>
      </c>
      <c r="H1005" s="81" t="s">
        <v>322</v>
      </c>
      <c r="I1005" s="81"/>
      <c r="J1005" s="80" t="s">
        <v>2079</v>
      </c>
      <c r="K1005" s="105">
        <v>3000000</v>
      </c>
      <c r="L1005" s="80" t="s">
        <v>2082</v>
      </c>
      <c r="M1005" s="105">
        <v>4000000</v>
      </c>
      <c r="N1005" s="151"/>
      <c r="O1005" s="80"/>
      <c r="P1005" s="80"/>
      <c r="Q1005" s="80"/>
      <c r="R1005" s="80"/>
      <c r="S1005" s="80"/>
      <c r="T1005" s="80"/>
      <c r="U1005" s="80"/>
      <c r="V1005" s="80"/>
      <c r="W1005" s="80"/>
      <c r="X1005" s="80"/>
      <c r="Y1005" s="80"/>
      <c r="Z1005" s="80"/>
    </row>
    <row r="1006" spans="1:26" ht="39.75" customHeight="1">
      <c r="A1006" s="78" t="s">
        <v>2042</v>
      </c>
      <c r="B1006" s="79" t="s">
        <v>2043</v>
      </c>
      <c r="C1006" s="79" t="s">
        <v>2044</v>
      </c>
      <c r="D1006" s="78" t="s">
        <v>2070</v>
      </c>
      <c r="E1006" s="80" t="s">
        <v>2071</v>
      </c>
      <c r="F1006" s="78" t="s">
        <v>2072</v>
      </c>
      <c r="G1006" s="80" t="s">
        <v>2073</v>
      </c>
      <c r="H1006" s="81" t="s">
        <v>1897</v>
      </c>
      <c r="I1006" s="81"/>
      <c r="J1006" s="80" t="s">
        <v>2083</v>
      </c>
      <c r="K1006" s="83">
        <v>3000000</v>
      </c>
      <c r="L1006" s="80" t="s">
        <v>2084</v>
      </c>
      <c r="M1006" s="83">
        <v>3000000</v>
      </c>
      <c r="N1006" s="80"/>
      <c r="O1006" s="80"/>
      <c r="P1006" s="80"/>
      <c r="Q1006" s="80"/>
      <c r="R1006" s="80"/>
      <c r="S1006" s="80"/>
      <c r="T1006" s="80"/>
      <c r="U1006" s="80"/>
      <c r="V1006" s="80"/>
      <c r="W1006" s="80"/>
      <c r="X1006" s="80"/>
      <c r="Y1006" s="80"/>
      <c r="Z1006" s="80"/>
    </row>
    <row r="1007" spans="1:26" ht="39.75" customHeight="1">
      <c r="A1007" s="78" t="s">
        <v>2042</v>
      </c>
      <c r="B1007" s="79" t="s">
        <v>2043</v>
      </c>
      <c r="C1007" s="79" t="s">
        <v>2085</v>
      </c>
      <c r="D1007" s="78" t="s">
        <v>2086</v>
      </c>
      <c r="E1007" s="80" t="s">
        <v>2087</v>
      </c>
      <c r="F1007" s="78" t="s">
        <v>2088</v>
      </c>
      <c r="G1007" s="80" t="s">
        <v>2089</v>
      </c>
      <c r="H1007" s="81" t="s">
        <v>241</v>
      </c>
      <c r="I1007" s="81"/>
      <c r="J1007" s="80" t="s">
        <v>894</v>
      </c>
      <c r="K1007" s="83">
        <v>0</v>
      </c>
      <c r="L1007" s="80" t="s">
        <v>894</v>
      </c>
      <c r="M1007" s="83">
        <v>0</v>
      </c>
      <c r="N1007" s="84"/>
      <c r="O1007" s="78"/>
      <c r="P1007" s="80"/>
      <c r="Q1007" s="80"/>
      <c r="R1007" s="80"/>
      <c r="S1007" s="80"/>
      <c r="T1007" s="80"/>
      <c r="U1007" s="80"/>
      <c r="V1007" s="80"/>
      <c r="W1007" s="80"/>
      <c r="X1007" s="80"/>
      <c r="Y1007" s="80"/>
      <c r="Z1007" s="80"/>
    </row>
    <row r="1008" spans="1:26" ht="39.75" customHeight="1">
      <c r="A1008" s="78" t="s">
        <v>2042</v>
      </c>
      <c r="B1008" s="79" t="s">
        <v>2043</v>
      </c>
      <c r="C1008" s="79" t="s">
        <v>2085</v>
      </c>
      <c r="D1008" s="78" t="s">
        <v>2086</v>
      </c>
      <c r="E1008" s="80" t="s">
        <v>2087</v>
      </c>
      <c r="F1008" s="78" t="s">
        <v>2088</v>
      </c>
      <c r="G1008" s="80" t="s">
        <v>2089</v>
      </c>
      <c r="H1008" s="81" t="s">
        <v>190</v>
      </c>
      <c r="I1008" s="81"/>
      <c r="J1008" s="80"/>
      <c r="K1008" s="83">
        <v>0</v>
      </c>
      <c r="L1008" s="80" t="s">
        <v>2090</v>
      </c>
      <c r="M1008" s="83">
        <v>0</v>
      </c>
      <c r="N1008" s="80"/>
      <c r="O1008" s="86"/>
      <c r="P1008" s="80"/>
      <c r="Q1008" s="80"/>
      <c r="R1008" s="80"/>
      <c r="S1008" s="80"/>
      <c r="T1008" s="80"/>
      <c r="U1008" s="80"/>
      <c r="V1008" s="80"/>
      <c r="W1008" s="80"/>
      <c r="X1008" s="80"/>
      <c r="Y1008" s="80"/>
      <c r="Z1008" s="80"/>
    </row>
    <row r="1009" spans="1:26" ht="39.75" customHeight="1">
      <c r="A1009" s="78" t="s">
        <v>2042</v>
      </c>
      <c r="B1009" s="79" t="s">
        <v>2043</v>
      </c>
      <c r="C1009" s="79" t="s">
        <v>2085</v>
      </c>
      <c r="D1009" s="78" t="s">
        <v>2086</v>
      </c>
      <c r="E1009" s="80" t="s">
        <v>2087</v>
      </c>
      <c r="F1009" s="78" t="s">
        <v>2088</v>
      </c>
      <c r="G1009" s="80" t="s">
        <v>2089</v>
      </c>
      <c r="H1009" s="81" t="s">
        <v>246</v>
      </c>
      <c r="I1009" s="81"/>
      <c r="J1009" s="80"/>
      <c r="K1009" s="83">
        <v>0</v>
      </c>
      <c r="L1009" s="80" t="s">
        <v>2050</v>
      </c>
      <c r="M1009" s="83">
        <v>0</v>
      </c>
      <c r="N1009" s="80"/>
      <c r="O1009" s="80"/>
      <c r="P1009" s="98"/>
      <c r="Q1009" s="80"/>
      <c r="R1009" s="80"/>
      <c r="S1009" s="80"/>
      <c r="T1009" s="80"/>
      <c r="U1009" s="80"/>
      <c r="V1009" s="80"/>
      <c r="W1009" s="80"/>
      <c r="X1009" s="80"/>
      <c r="Y1009" s="80"/>
      <c r="Z1009" s="80"/>
    </row>
    <row r="1010" spans="1:26" ht="39.75" customHeight="1">
      <c r="A1010" s="78" t="s">
        <v>2042</v>
      </c>
      <c r="B1010" s="79" t="s">
        <v>2043</v>
      </c>
      <c r="C1010" s="79" t="s">
        <v>2085</v>
      </c>
      <c r="D1010" s="78" t="s">
        <v>2086</v>
      </c>
      <c r="E1010" s="80" t="s">
        <v>2087</v>
      </c>
      <c r="F1010" s="78" t="s">
        <v>2088</v>
      </c>
      <c r="G1010" s="80" t="s">
        <v>2089</v>
      </c>
      <c r="H1010" s="81" t="s">
        <v>126</v>
      </c>
      <c r="I1010" s="81"/>
      <c r="J1010" s="80" t="s">
        <v>2092</v>
      </c>
      <c r="K1010" s="105">
        <v>5000000</v>
      </c>
      <c r="L1010" s="80" t="s">
        <v>2093</v>
      </c>
      <c r="M1010" s="105">
        <v>8000000</v>
      </c>
      <c r="N1010" s="144"/>
      <c r="O1010" s="80"/>
      <c r="P1010" s="80"/>
      <c r="Q1010" s="80"/>
      <c r="R1010" s="80"/>
      <c r="S1010" s="80"/>
      <c r="T1010" s="80"/>
      <c r="U1010" s="80"/>
      <c r="V1010" s="80"/>
      <c r="W1010" s="80"/>
      <c r="X1010" s="80"/>
      <c r="Y1010" s="80"/>
      <c r="Z1010" s="80"/>
    </row>
    <row r="1011" spans="1:26" ht="39.75" customHeight="1">
      <c r="A1011" s="78" t="s">
        <v>2042</v>
      </c>
      <c r="B1011" s="79" t="s">
        <v>2043</v>
      </c>
      <c r="C1011" s="79" t="s">
        <v>2085</v>
      </c>
      <c r="D1011" s="78" t="s">
        <v>2086</v>
      </c>
      <c r="E1011" s="80" t="s">
        <v>2087</v>
      </c>
      <c r="F1011" s="78" t="s">
        <v>2088</v>
      </c>
      <c r="G1011" s="80" t="s">
        <v>2089</v>
      </c>
      <c r="H1011" s="81" t="s">
        <v>96</v>
      </c>
      <c r="I1011" s="81"/>
      <c r="J1011" s="80" t="s">
        <v>2095</v>
      </c>
      <c r="K1011" s="83">
        <v>22275000</v>
      </c>
      <c r="L1011" s="80"/>
      <c r="M1011" s="105">
        <v>0</v>
      </c>
      <c r="N1011" s="80"/>
      <c r="O1011" s="80"/>
      <c r="P1011" s="80"/>
      <c r="Q1011" s="80"/>
      <c r="R1011" s="80"/>
      <c r="S1011" s="80"/>
      <c r="T1011" s="80"/>
      <c r="U1011" s="80"/>
      <c r="V1011" s="80"/>
      <c r="W1011" s="80"/>
      <c r="X1011" s="80"/>
      <c r="Y1011" s="80"/>
      <c r="Z1011" s="80"/>
    </row>
    <row r="1012" spans="1:26" ht="39.75" customHeight="1">
      <c r="A1012" s="78" t="s">
        <v>2042</v>
      </c>
      <c r="B1012" s="79" t="s">
        <v>2043</v>
      </c>
      <c r="C1012" s="79" t="s">
        <v>2085</v>
      </c>
      <c r="D1012" s="78" t="s">
        <v>2086</v>
      </c>
      <c r="E1012" s="80" t="s">
        <v>2087</v>
      </c>
      <c r="F1012" s="78" t="s">
        <v>2088</v>
      </c>
      <c r="G1012" s="80" t="s">
        <v>2089</v>
      </c>
      <c r="H1012" s="81" t="s">
        <v>78</v>
      </c>
      <c r="I1012" s="81"/>
      <c r="J1012" s="80"/>
      <c r="K1012" s="83">
        <v>0</v>
      </c>
      <c r="L1012" s="80"/>
      <c r="M1012" s="105">
        <v>0</v>
      </c>
      <c r="N1012" s="119"/>
      <c r="O1012" s="108"/>
      <c r="P1012" s="80"/>
      <c r="Q1012" s="80"/>
      <c r="R1012" s="80"/>
      <c r="S1012" s="80"/>
      <c r="T1012" s="80"/>
      <c r="U1012" s="80"/>
      <c r="V1012" s="80"/>
      <c r="W1012" s="80"/>
      <c r="X1012" s="80"/>
      <c r="Y1012" s="80"/>
      <c r="Z1012" s="80"/>
    </row>
    <row r="1013" spans="1:26" ht="39.75" customHeight="1">
      <c r="A1013" s="78" t="s">
        <v>2042</v>
      </c>
      <c r="B1013" s="79" t="s">
        <v>2043</v>
      </c>
      <c r="C1013" s="79" t="s">
        <v>2085</v>
      </c>
      <c r="D1013" s="78" t="s">
        <v>2086</v>
      </c>
      <c r="E1013" s="80" t="s">
        <v>2087</v>
      </c>
      <c r="F1013" s="78" t="s">
        <v>2088</v>
      </c>
      <c r="G1013" s="80" t="s">
        <v>2089</v>
      </c>
      <c r="H1013" s="81" t="s">
        <v>24</v>
      </c>
      <c r="I1013" s="81"/>
      <c r="J1013" s="80" t="s">
        <v>2059</v>
      </c>
      <c r="K1013" s="82">
        <v>12067399</v>
      </c>
      <c r="L1013" s="80" t="s">
        <v>2059</v>
      </c>
      <c r="M1013" s="82">
        <v>20527981</v>
      </c>
      <c r="N1013" s="103"/>
      <c r="O1013" s="94"/>
      <c r="P1013" s="80"/>
      <c r="Q1013" s="80"/>
      <c r="R1013" s="80"/>
      <c r="S1013" s="80"/>
      <c r="T1013" s="80"/>
      <c r="U1013" s="80"/>
      <c r="V1013" s="80"/>
      <c r="W1013" s="80"/>
      <c r="X1013" s="80"/>
      <c r="Y1013" s="80"/>
      <c r="Z1013" s="80"/>
    </row>
    <row r="1014" spans="1:26" ht="39.75" customHeight="1">
      <c r="A1014" s="78" t="s">
        <v>2042</v>
      </c>
      <c r="B1014" s="79" t="s">
        <v>2043</v>
      </c>
      <c r="C1014" s="79" t="s">
        <v>2085</v>
      </c>
      <c r="D1014" s="78" t="s">
        <v>2086</v>
      </c>
      <c r="E1014" s="80" t="s">
        <v>2087</v>
      </c>
      <c r="F1014" s="78" t="s">
        <v>2088</v>
      </c>
      <c r="G1014" s="80" t="s">
        <v>2089</v>
      </c>
      <c r="H1014" s="81" t="s">
        <v>137</v>
      </c>
      <c r="I1014" s="81"/>
      <c r="J1014" s="80" t="s">
        <v>2096</v>
      </c>
      <c r="K1014" s="105">
        <v>20000000</v>
      </c>
      <c r="L1014" s="80" t="s">
        <v>2097</v>
      </c>
      <c r="M1014" s="105">
        <v>10000000</v>
      </c>
      <c r="N1014" s="84"/>
      <c r="O1014" s="113"/>
      <c r="P1014" s="80"/>
      <c r="Q1014" s="80"/>
      <c r="R1014" s="80"/>
      <c r="S1014" s="80"/>
      <c r="T1014" s="80"/>
      <c r="U1014" s="80"/>
      <c r="V1014" s="80"/>
      <c r="W1014" s="80"/>
      <c r="X1014" s="80"/>
      <c r="Y1014" s="80"/>
      <c r="Z1014" s="80"/>
    </row>
    <row r="1015" spans="1:26" ht="39.75" customHeight="1">
      <c r="A1015" s="78" t="s">
        <v>2042</v>
      </c>
      <c r="B1015" s="79" t="s">
        <v>2043</v>
      </c>
      <c r="C1015" s="79" t="s">
        <v>2085</v>
      </c>
      <c r="D1015" s="78" t="s">
        <v>2086</v>
      </c>
      <c r="E1015" s="80" t="s">
        <v>2087</v>
      </c>
      <c r="F1015" s="78" t="s">
        <v>2088</v>
      </c>
      <c r="G1015" s="80" t="s">
        <v>2089</v>
      </c>
      <c r="H1015" s="81" t="s">
        <v>75</v>
      </c>
      <c r="I1015" s="81"/>
      <c r="J1015" s="80" t="s">
        <v>1495</v>
      </c>
      <c r="K1015" s="83">
        <v>2000000</v>
      </c>
      <c r="L1015" s="80" t="s">
        <v>1495</v>
      </c>
      <c r="M1015" s="83">
        <v>2000000</v>
      </c>
      <c r="N1015" s="123"/>
      <c r="O1015" s="80"/>
      <c r="P1015" s="80"/>
      <c r="Q1015" s="80"/>
      <c r="R1015" s="80"/>
      <c r="S1015" s="80"/>
      <c r="T1015" s="80"/>
      <c r="U1015" s="80"/>
      <c r="V1015" s="80"/>
      <c r="W1015" s="80"/>
      <c r="X1015" s="80"/>
      <c r="Y1015" s="80"/>
      <c r="Z1015" s="80"/>
    </row>
    <row r="1016" spans="1:26" ht="39.75" customHeight="1">
      <c r="A1016" s="78" t="s">
        <v>2042</v>
      </c>
      <c r="B1016" s="79" t="s">
        <v>2043</v>
      </c>
      <c r="C1016" s="79" t="s">
        <v>2085</v>
      </c>
      <c r="D1016" s="78" t="s">
        <v>2086</v>
      </c>
      <c r="E1016" s="80" t="s">
        <v>2087</v>
      </c>
      <c r="F1016" s="78" t="s">
        <v>2088</v>
      </c>
      <c r="G1016" s="80" t="s">
        <v>2089</v>
      </c>
      <c r="H1016" s="81" t="s">
        <v>322</v>
      </c>
      <c r="I1016" s="81"/>
      <c r="J1016" s="80" t="s">
        <v>2099</v>
      </c>
      <c r="K1016" s="83">
        <v>3000000</v>
      </c>
      <c r="L1016" s="80" t="s">
        <v>2100</v>
      </c>
      <c r="M1016" s="83">
        <v>4000000</v>
      </c>
      <c r="N1016" s="151"/>
      <c r="O1016" s="80"/>
      <c r="P1016" s="80"/>
      <c r="Q1016" s="80"/>
      <c r="R1016" s="80"/>
      <c r="S1016" s="80"/>
      <c r="T1016" s="80"/>
      <c r="U1016" s="80"/>
      <c r="V1016" s="80"/>
      <c r="W1016" s="80"/>
      <c r="X1016" s="80"/>
      <c r="Y1016" s="80"/>
      <c r="Z1016" s="80"/>
    </row>
    <row r="1017" spans="1:26" ht="39.75" customHeight="1">
      <c r="A1017" s="78" t="s">
        <v>2042</v>
      </c>
      <c r="B1017" s="79" t="s">
        <v>2043</v>
      </c>
      <c r="C1017" s="79" t="s">
        <v>2085</v>
      </c>
      <c r="D1017" s="78" t="s">
        <v>2086</v>
      </c>
      <c r="E1017" s="80" t="s">
        <v>2087</v>
      </c>
      <c r="F1017" s="78" t="s">
        <v>2088</v>
      </c>
      <c r="G1017" s="80" t="s">
        <v>2089</v>
      </c>
      <c r="H1017" s="81" t="s">
        <v>1897</v>
      </c>
      <c r="I1017" s="81"/>
      <c r="J1017" s="80" t="s">
        <v>2102</v>
      </c>
      <c r="K1017" s="83">
        <v>3000000</v>
      </c>
      <c r="L1017" s="80" t="s">
        <v>2103</v>
      </c>
      <c r="M1017" s="83">
        <v>3000000</v>
      </c>
      <c r="N1017" s="84"/>
      <c r="O1017" s="79"/>
      <c r="P1017" s="80"/>
      <c r="Q1017" s="80"/>
      <c r="R1017" s="80"/>
      <c r="S1017" s="80"/>
      <c r="T1017" s="80"/>
      <c r="U1017" s="80"/>
      <c r="V1017" s="80"/>
      <c r="W1017" s="80"/>
      <c r="X1017" s="80"/>
      <c r="Y1017" s="80"/>
      <c r="Z1017" s="80"/>
    </row>
    <row r="1018" spans="1:26" ht="39.75" customHeight="1">
      <c r="A1018" s="78" t="s">
        <v>2042</v>
      </c>
      <c r="B1018" s="79" t="s">
        <v>2043</v>
      </c>
      <c r="C1018" s="79" t="s">
        <v>2085</v>
      </c>
      <c r="D1018" s="78" t="s">
        <v>2086</v>
      </c>
      <c r="E1018" s="80" t="s">
        <v>2087</v>
      </c>
      <c r="F1018" s="78" t="s">
        <v>2104</v>
      </c>
      <c r="G1018" s="80" t="s">
        <v>2646</v>
      </c>
      <c r="H1018" s="81" t="s">
        <v>190</v>
      </c>
      <c r="I1018" s="81"/>
      <c r="J1018" s="80"/>
      <c r="K1018" s="83">
        <v>0</v>
      </c>
      <c r="L1018" s="80" t="s">
        <v>2106</v>
      </c>
      <c r="M1018" s="83">
        <v>200000000</v>
      </c>
      <c r="N1018" s="80"/>
      <c r="O1018" s="80"/>
      <c r="P1018" s="80"/>
      <c r="Q1018" s="80"/>
      <c r="R1018" s="80"/>
      <c r="S1018" s="80"/>
      <c r="T1018" s="80"/>
      <c r="U1018" s="80"/>
      <c r="V1018" s="80"/>
      <c r="W1018" s="80"/>
      <c r="X1018" s="80"/>
      <c r="Y1018" s="80"/>
      <c r="Z1018" s="80"/>
    </row>
    <row r="1019" spans="1:26" ht="39.75" customHeight="1">
      <c r="A1019" s="78" t="s">
        <v>2042</v>
      </c>
      <c r="B1019" s="79" t="s">
        <v>2043</v>
      </c>
      <c r="C1019" s="79" t="s">
        <v>2085</v>
      </c>
      <c r="D1019" s="78" t="s">
        <v>2086</v>
      </c>
      <c r="E1019" s="80" t="s">
        <v>2087</v>
      </c>
      <c r="F1019" s="78" t="s">
        <v>2104</v>
      </c>
      <c r="G1019" s="80" t="s">
        <v>2647</v>
      </c>
      <c r="H1019" s="81" t="s">
        <v>246</v>
      </c>
      <c r="I1019" s="81"/>
      <c r="J1019" s="80" t="s">
        <v>2107</v>
      </c>
      <c r="K1019" s="83">
        <v>0</v>
      </c>
      <c r="L1019" s="80" t="s">
        <v>2107</v>
      </c>
      <c r="M1019" s="83">
        <v>0</v>
      </c>
      <c r="N1019" s="84"/>
      <c r="O1019" s="80"/>
      <c r="P1019" s="98"/>
      <c r="Q1019" s="80"/>
      <c r="R1019" s="80"/>
      <c r="S1019" s="80"/>
      <c r="T1019" s="80"/>
      <c r="U1019" s="80"/>
      <c r="V1019" s="80"/>
      <c r="W1019" s="80"/>
      <c r="X1019" s="80"/>
      <c r="Y1019" s="80"/>
      <c r="Z1019" s="80"/>
    </row>
    <row r="1020" spans="1:26" ht="39.75" customHeight="1">
      <c r="A1020" s="78" t="s">
        <v>2042</v>
      </c>
      <c r="B1020" s="79" t="s">
        <v>2043</v>
      </c>
      <c r="C1020" s="79" t="s">
        <v>2085</v>
      </c>
      <c r="D1020" s="78" t="s">
        <v>2086</v>
      </c>
      <c r="E1020" s="80" t="s">
        <v>2087</v>
      </c>
      <c r="F1020" s="78" t="s">
        <v>2104</v>
      </c>
      <c r="G1020" s="80" t="s">
        <v>2648</v>
      </c>
      <c r="H1020" s="81" t="s">
        <v>126</v>
      </c>
      <c r="I1020" s="81"/>
      <c r="J1020" s="80" t="s">
        <v>2108</v>
      </c>
      <c r="K1020" s="105">
        <v>2000000</v>
      </c>
      <c r="L1020" s="80" t="s">
        <v>2109</v>
      </c>
      <c r="M1020" s="105">
        <v>2000000</v>
      </c>
      <c r="N1020" s="144"/>
      <c r="O1020" s="80"/>
      <c r="P1020" s="80"/>
      <c r="Q1020" s="80"/>
      <c r="R1020" s="80"/>
      <c r="S1020" s="80"/>
      <c r="T1020" s="80"/>
      <c r="U1020" s="80"/>
      <c r="V1020" s="80"/>
      <c r="W1020" s="80"/>
      <c r="X1020" s="80"/>
      <c r="Y1020" s="80"/>
      <c r="Z1020" s="80"/>
    </row>
    <row r="1021" spans="1:26" ht="39.75" customHeight="1">
      <c r="A1021" s="78" t="s">
        <v>2042</v>
      </c>
      <c r="B1021" s="79" t="s">
        <v>2043</v>
      </c>
      <c r="C1021" s="79" t="s">
        <v>2085</v>
      </c>
      <c r="D1021" s="78" t="s">
        <v>2086</v>
      </c>
      <c r="E1021" s="80" t="s">
        <v>2087</v>
      </c>
      <c r="F1021" s="78" t="s">
        <v>2104</v>
      </c>
      <c r="G1021" s="80" t="s">
        <v>2649</v>
      </c>
      <c r="H1021" s="81" t="s">
        <v>96</v>
      </c>
      <c r="I1021" s="81"/>
      <c r="J1021" s="80" t="s">
        <v>2111</v>
      </c>
      <c r="K1021" s="83">
        <v>16875000</v>
      </c>
      <c r="L1021" s="80"/>
      <c r="M1021" s="105">
        <v>0</v>
      </c>
      <c r="N1021" s="84"/>
      <c r="O1021" s="80"/>
      <c r="P1021" s="80"/>
      <c r="Q1021" s="80"/>
      <c r="R1021" s="80"/>
      <c r="S1021" s="80"/>
      <c r="T1021" s="80"/>
      <c r="U1021" s="80"/>
      <c r="V1021" s="80"/>
      <c r="W1021" s="80"/>
      <c r="X1021" s="80"/>
      <c r="Y1021" s="80"/>
      <c r="Z1021" s="80"/>
    </row>
    <row r="1022" spans="1:26" ht="39.75" customHeight="1">
      <c r="A1022" s="78" t="s">
        <v>2042</v>
      </c>
      <c r="B1022" s="79" t="s">
        <v>2043</v>
      </c>
      <c r="C1022" s="79" t="s">
        <v>2085</v>
      </c>
      <c r="D1022" s="78" t="s">
        <v>2086</v>
      </c>
      <c r="E1022" s="80" t="s">
        <v>2087</v>
      </c>
      <c r="F1022" s="78" t="s">
        <v>2104</v>
      </c>
      <c r="G1022" s="80" t="s">
        <v>2650</v>
      </c>
      <c r="H1022" s="81" t="s">
        <v>75</v>
      </c>
      <c r="I1022" s="81"/>
      <c r="J1022" s="80" t="s">
        <v>1495</v>
      </c>
      <c r="K1022" s="83">
        <v>2000000</v>
      </c>
      <c r="L1022" s="80" t="s">
        <v>1495</v>
      </c>
      <c r="M1022" s="83">
        <v>2000000</v>
      </c>
      <c r="N1022" s="148"/>
      <c r="O1022" s="80"/>
      <c r="P1022" s="80"/>
      <c r="Q1022" s="80"/>
      <c r="R1022" s="80"/>
      <c r="S1022" s="80"/>
      <c r="T1022" s="80"/>
      <c r="U1022" s="80"/>
      <c r="V1022" s="80"/>
      <c r="W1022" s="80"/>
      <c r="X1022" s="80"/>
      <c r="Y1022" s="80"/>
      <c r="Z1022" s="80"/>
    </row>
    <row r="1023" spans="1:26" ht="39.75" customHeight="1">
      <c r="A1023" s="78" t="s">
        <v>2042</v>
      </c>
      <c r="B1023" s="79" t="s">
        <v>2043</v>
      </c>
      <c r="C1023" s="79" t="s">
        <v>2085</v>
      </c>
      <c r="D1023" s="78" t="s">
        <v>2086</v>
      </c>
      <c r="E1023" s="80" t="s">
        <v>2087</v>
      </c>
      <c r="F1023" s="78" t="s">
        <v>2104</v>
      </c>
      <c r="G1023" s="80" t="s">
        <v>2651</v>
      </c>
      <c r="H1023" s="81" t="s">
        <v>78</v>
      </c>
      <c r="I1023" s="81"/>
      <c r="J1023" s="80" t="s">
        <v>2112</v>
      </c>
      <c r="K1023" s="105">
        <v>0</v>
      </c>
      <c r="L1023" s="80"/>
      <c r="M1023" s="105">
        <v>0</v>
      </c>
      <c r="N1023" s="80"/>
      <c r="O1023" s="80"/>
      <c r="P1023" s="80"/>
      <c r="Q1023" s="80"/>
      <c r="R1023" s="80"/>
      <c r="S1023" s="80"/>
      <c r="T1023" s="80"/>
      <c r="U1023" s="80"/>
      <c r="V1023" s="80"/>
      <c r="W1023" s="80"/>
      <c r="X1023" s="80"/>
      <c r="Y1023" s="80"/>
      <c r="Z1023" s="80"/>
    </row>
    <row r="1024" spans="1:26" ht="39.75" customHeight="1">
      <c r="A1024" s="78" t="s">
        <v>2042</v>
      </c>
      <c r="B1024" s="79" t="s">
        <v>2043</v>
      </c>
      <c r="C1024" s="79" t="s">
        <v>2085</v>
      </c>
      <c r="D1024" s="78" t="s">
        <v>2086</v>
      </c>
      <c r="E1024" s="80" t="s">
        <v>2087</v>
      </c>
      <c r="F1024" s="78" t="s">
        <v>2104</v>
      </c>
      <c r="G1024" s="80" t="s">
        <v>2652</v>
      </c>
      <c r="H1024" s="81" t="s">
        <v>322</v>
      </c>
      <c r="I1024" s="81"/>
      <c r="J1024" s="80" t="s">
        <v>2113</v>
      </c>
      <c r="K1024" s="83">
        <v>3000000</v>
      </c>
      <c r="L1024" s="80" t="s">
        <v>2114</v>
      </c>
      <c r="M1024" s="83">
        <v>4000000</v>
      </c>
      <c r="N1024" s="151"/>
      <c r="O1024" s="80"/>
      <c r="P1024" s="80"/>
      <c r="Q1024" s="80"/>
      <c r="R1024" s="80"/>
      <c r="S1024" s="80"/>
      <c r="T1024" s="80"/>
      <c r="U1024" s="80"/>
      <c r="V1024" s="80"/>
      <c r="W1024" s="80"/>
      <c r="X1024" s="80"/>
      <c r="Y1024" s="80"/>
      <c r="Z1024" s="80"/>
    </row>
    <row r="1025" spans="1:26" ht="39.75" customHeight="1">
      <c r="A1025" s="78" t="s">
        <v>2042</v>
      </c>
      <c r="B1025" s="79" t="s">
        <v>2043</v>
      </c>
      <c r="C1025" s="79" t="s">
        <v>2085</v>
      </c>
      <c r="D1025" s="78" t="s">
        <v>2086</v>
      </c>
      <c r="E1025" s="80" t="s">
        <v>2087</v>
      </c>
      <c r="F1025" s="78" t="s">
        <v>2104</v>
      </c>
      <c r="G1025" s="80" t="s">
        <v>2653</v>
      </c>
      <c r="H1025" s="81" t="s">
        <v>328</v>
      </c>
      <c r="I1025" s="81"/>
      <c r="J1025" s="80" t="s">
        <v>2116</v>
      </c>
      <c r="K1025" s="83">
        <v>3000000</v>
      </c>
      <c r="L1025" s="80" t="s">
        <v>2117</v>
      </c>
      <c r="M1025" s="83">
        <v>3000000</v>
      </c>
      <c r="N1025" s="84"/>
      <c r="O1025" s="80"/>
      <c r="P1025" s="80"/>
      <c r="Q1025" s="80"/>
      <c r="R1025" s="80"/>
      <c r="S1025" s="80"/>
      <c r="T1025" s="80"/>
      <c r="U1025" s="80"/>
      <c r="V1025" s="80"/>
      <c r="W1025" s="80"/>
      <c r="X1025" s="80"/>
      <c r="Y1025" s="80"/>
      <c r="Z1025" s="80"/>
    </row>
    <row r="1026" spans="1:26" ht="39.75" customHeight="1">
      <c r="A1026" s="78" t="s">
        <v>2042</v>
      </c>
      <c r="B1026" s="79" t="s">
        <v>2043</v>
      </c>
      <c r="C1026" s="79" t="s">
        <v>2085</v>
      </c>
      <c r="D1026" s="78" t="s">
        <v>2086</v>
      </c>
      <c r="E1026" s="80" t="s">
        <v>2087</v>
      </c>
      <c r="F1026" s="78" t="s">
        <v>2104</v>
      </c>
      <c r="G1026" s="80" t="s">
        <v>2654</v>
      </c>
      <c r="H1026" s="81" t="s">
        <v>24</v>
      </c>
      <c r="I1026" s="81"/>
      <c r="J1026" s="80" t="s">
        <v>2119</v>
      </c>
      <c r="K1026" s="82">
        <v>308287205</v>
      </c>
      <c r="L1026" s="80" t="s">
        <v>2119</v>
      </c>
      <c r="M1026" s="82">
        <v>14138649</v>
      </c>
      <c r="N1026" s="119"/>
      <c r="O1026" s="108"/>
      <c r="P1026" s="80"/>
      <c r="Q1026" s="80"/>
      <c r="R1026" s="80"/>
      <c r="S1026" s="80"/>
      <c r="T1026" s="80"/>
      <c r="U1026" s="80"/>
      <c r="V1026" s="80"/>
      <c r="W1026" s="80"/>
      <c r="X1026" s="80"/>
      <c r="Y1026" s="80"/>
      <c r="Z1026" s="80"/>
    </row>
    <row r="1027" spans="1:26" ht="39.75" customHeight="1">
      <c r="A1027" s="78" t="s">
        <v>2042</v>
      </c>
      <c r="B1027" s="79" t="s">
        <v>2043</v>
      </c>
      <c r="C1027" s="79" t="s">
        <v>2085</v>
      </c>
      <c r="D1027" s="78" t="s">
        <v>2086</v>
      </c>
      <c r="E1027" s="80" t="s">
        <v>2087</v>
      </c>
      <c r="F1027" s="78" t="s">
        <v>2104</v>
      </c>
      <c r="G1027" s="80" t="s">
        <v>2655</v>
      </c>
      <c r="H1027" s="81" t="s">
        <v>137</v>
      </c>
      <c r="I1027" s="81"/>
      <c r="J1027" s="80" t="s">
        <v>2096</v>
      </c>
      <c r="K1027" s="105">
        <v>12000000</v>
      </c>
      <c r="L1027" s="80" t="s">
        <v>2120</v>
      </c>
      <c r="M1027" s="105">
        <v>10000000</v>
      </c>
      <c r="N1027" s="84"/>
      <c r="O1027" s="113"/>
      <c r="P1027" s="80"/>
      <c r="Q1027" s="80"/>
      <c r="R1027" s="80"/>
      <c r="S1027" s="80"/>
      <c r="T1027" s="80"/>
      <c r="U1027" s="80"/>
      <c r="V1027" s="80"/>
      <c r="W1027" s="80"/>
      <c r="X1027" s="80"/>
      <c r="Y1027" s="80"/>
      <c r="Z1027" s="80"/>
    </row>
    <row r="1028" spans="1:26" ht="39.75" customHeight="1">
      <c r="A1028" s="78" t="s">
        <v>2042</v>
      </c>
      <c r="B1028" s="79" t="s">
        <v>2043</v>
      </c>
      <c r="C1028" s="79" t="s">
        <v>2085</v>
      </c>
      <c r="D1028" s="78" t="s">
        <v>2086</v>
      </c>
      <c r="E1028" s="80" t="s">
        <v>2087</v>
      </c>
      <c r="F1028" s="78" t="s">
        <v>2104</v>
      </c>
      <c r="G1028" s="80" t="s">
        <v>2656</v>
      </c>
      <c r="H1028" s="81" t="s">
        <v>2122</v>
      </c>
      <c r="I1028" s="81"/>
      <c r="J1028" s="109" t="s">
        <v>2123</v>
      </c>
      <c r="K1028" s="83">
        <v>100000000</v>
      </c>
      <c r="L1028" s="109" t="s">
        <v>2124</v>
      </c>
      <c r="M1028" s="83">
        <v>100000000</v>
      </c>
      <c r="N1028" s="80"/>
      <c r="O1028" s="80"/>
      <c r="P1028" s="80"/>
      <c r="Q1028" s="80"/>
      <c r="R1028" s="80"/>
      <c r="S1028" s="80"/>
      <c r="T1028" s="80"/>
      <c r="U1028" s="80"/>
      <c r="V1028" s="80"/>
      <c r="W1028" s="80"/>
      <c r="X1028" s="80"/>
      <c r="Y1028" s="80"/>
      <c r="Z1028" s="80"/>
    </row>
    <row r="1029" spans="1:26" ht="39.75" customHeight="1">
      <c r="A1029" s="78" t="s">
        <v>2127</v>
      </c>
      <c r="B1029" s="79" t="s">
        <v>2128</v>
      </c>
      <c r="C1029" s="79" t="s">
        <v>2129</v>
      </c>
      <c r="D1029" s="78" t="s">
        <v>2130</v>
      </c>
      <c r="E1029" s="80" t="s">
        <v>2131</v>
      </c>
      <c r="F1029" s="78" t="s">
        <v>2132</v>
      </c>
      <c r="G1029" s="80" t="s">
        <v>1913</v>
      </c>
      <c r="H1029" s="81"/>
      <c r="I1029" s="81"/>
      <c r="J1029" s="80"/>
      <c r="K1029" s="83"/>
      <c r="L1029" s="80"/>
      <c r="M1029" s="83"/>
      <c r="N1029" s="80"/>
      <c r="O1029" s="80"/>
      <c r="P1029" s="80"/>
      <c r="Q1029" s="80"/>
      <c r="R1029" s="80"/>
      <c r="S1029" s="80"/>
      <c r="T1029" s="80"/>
      <c r="U1029" s="80"/>
      <c r="V1029" s="80"/>
      <c r="W1029" s="80"/>
      <c r="X1029" s="80"/>
      <c r="Y1029" s="80"/>
      <c r="Z1029" s="80"/>
    </row>
    <row r="1030" spans="1:26" ht="39.75" customHeight="1">
      <c r="A1030" s="78" t="s">
        <v>2127</v>
      </c>
      <c r="B1030" s="79" t="s">
        <v>2128</v>
      </c>
      <c r="C1030" s="79" t="s">
        <v>2129</v>
      </c>
      <c r="D1030" s="78" t="s">
        <v>2133</v>
      </c>
      <c r="E1030" s="80" t="s">
        <v>2134</v>
      </c>
      <c r="F1030" s="78" t="s">
        <v>2135</v>
      </c>
      <c r="G1030" s="80" t="s">
        <v>1913</v>
      </c>
      <c r="H1030" s="81"/>
      <c r="I1030" s="81"/>
      <c r="J1030" s="80"/>
      <c r="K1030" s="83"/>
      <c r="L1030" s="80"/>
      <c r="M1030" s="83"/>
      <c r="N1030" s="80"/>
      <c r="O1030" s="80"/>
      <c r="P1030" s="80"/>
      <c r="Q1030" s="80"/>
      <c r="R1030" s="80"/>
      <c r="S1030" s="80"/>
      <c r="T1030" s="80"/>
      <c r="U1030" s="80"/>
      <c r="V1030" s="80"/>
      <c r="W1030" s="80"/>
      <c r="X1030" s="80"/>
      <c r="Y1030" s="80"/>
      <c r="Z1030" s="80"/>
    </row>
    <row r="1031" spans="1:26" ht="39.75" customHeight="1">
      <c r="A1031" s="78" t="s">
        <v>2127</v>
      </c>
      <c r="B1031" s="79" t="s">
        <v>2128</v>
      </c>
      <c r="C1031" s="79" t="s">
        <v>2136</v>
      </c>
      <c r="D1031" s="78" t="s">
        <v>2137</v>
      </c>
      <c r="E1031" s="80" t="s">
        <v>2138</v>
      </c>
      <c r="F1031" s="78" t="s">
        <v>2139</v>
      </c>
      <c r="G1031" s="80" t="s">
        <v>2140</v>
      </c>
      <c r="H1031" s="81" t="s">
        <v>96</v>
      </c>
      <c r="I1031" s="81"/>
      <c r="J1031" s="80" t="s">
        <v>2141</v>
      </c>
      <c r="K1031" s="83">
        <v>22275000</v>
      </c>
      <c r="L1031" s="80"/>
      <c r="M1031" s="83">
        <v>0</v>
      </c>
      <c r="N1031" s="80"/>
      <c r="O1031" s="80"/>
      <c r="P1031" s="80"/>
      <c r="Q1031" s="80"/>
      <c r="R1031" s="80"/>
      <c r="S1031" s="80"/>
      <c r="T1031" s="80"/>
      <c r="U1031" s="80"/>
      <c r="V1031" s="80"/>
      <c r="W1031" s="80"/>
      <c r="X1031" s="80"/>
      <c r="Y1031" s="80"/>
      <c r="Z1031" s="80"/>
    </row>
    <row r="1032" spans="1:26" ht="39.75" customHeight="1">
      <c r="A1032" s="78" t="s">
        <v>2127</v>
      </c>
      <c r="B1032" s="79" t="s">
        <v>2128</v>
      </c>
      <c r="C1032" s="79" t="s">
        <v>2136</v>
      </c>
      <c r="D1032" s="78" t="s">
        <v>2137</v>
      </c>
      <c r="E1032" s="80" t="s">
        <v>2138</v>
      </c>
      <c r="F1032" s="78" t="s">
        <v>2139</v>
      </c>
      <c r="G1032" s="80" t="s">
        <v>2140</v>
      </c>
      <c r="H1032" s="81" t="s">
        <v>75</v>
      </c>
      <c r="I1032" s="81"/>
      <c r="J1032" s="80" t="s">
        <v>1495</v>
      </c>
      <c r="K1032" s="83">
        <v>2000000</v>
      </c>
      <c r="L1032" s="80" t="s">
        <v>1495</v>
      </c>
      <c r="M1032" s="83">
        <v>2000000</v>
      </c>
      <c r="N1032" s="80"/>
      <c r="O1032" s="80"/>
      <c r="P1032" s="80"/>
      <c r="Q1032" s="80"/>
      <c r="R1032" s="80"/>
      <c r="S1032" s="80"/>
      <c r="T1032" s="80"/>
      <c r="U1032" s="80"/>
      <c r="V1032" s="80"/>
      <c r="W1032" s="80"/>
      <c r="X1032" s="80"/>
      <c r="Y1032" s="80"/>
      <c r="Z1032" s="80"/>
    </row>
    <row r="1033" spans="1:26" ht="39.75" customHeight="1">
      <c r="A1033" s="78" t="s">
        <v>2127</v>
      </c>
      <c r="B1033" s="79" t="s">
        <v>2128</v>
      </c>
      <c r="C1033" s="79" t="s">
        <v>2136</v>
      </c>
      <c r="D1033" s="78" t="s">
        <v>2137</v>
      </c>
      <c r="E1033" s="80" t="s">
        <v>2138</v>
      </c>
      <c r="F1033" s="78" t="s">
        <v>2139</v>
      </c>
      <c r="G1033" s="80" t="s">
        <v>2140</v>
      </c>
      <c r="H1033" s="81" t="s">
        <v>78</v>
      </c>
      <c r="I1033" s="81"/>
      <c r="J1033" s="80" t="s">
        <v>2142</v>
      </c>
      <c r="K1033" s="83">
        <v>0</v>
      </c>
      <c r="L1033" s="80"/>
      <c r="M1033" s="83">
        <v>0</v>
      </c>
      <c r="N1033" s="119"/>
      <c r="O1033" s="108"/>
      <c r="P1033" s="80"/>
      <c r="Q1033" s="80"/>
      <c r="R1033" s="80"/>
      <c r="S1033" s="80"/>
      <c r="T1033" s="80"/>
      <c r="U1033" s="80"/>
      <c r="V1033" s="80"/>
      <c r="W1033" s="80"/>
      <c r="X1033" s="80"/>
      <c r="Y1033" s="80"/>
      <c r="Z1033" s="80"/>
    </row>
    <row r="1034" spans="1:26" ht="39.75" customHeight="1">
      <c r="A1034" s="78" t="s">
        <v>2127</v>
      </c>
      <c r="B1034" s="79" t="s">
        <v>2128</v>
      </c>
      <c r="C1034" s="79" t="s">
        <v>2136</v>
      </c>
      <c r="D1034" s="78" t="s">
        <v>2137</v>
      </c>
      <c r="E1034" s="80" t="s">
        <v>2138</v>
      </c>
      <c r="F1034" s="78" t="s">
        <v>2139</v>
      </c>
      <c r="G1034" s="80" t="s">
        <v>2140</v>
      </c>
      <c r="H1034" s="81" t="s">
        <v>322</v>
      </c>
      <c r="I1034" s="81"/>
      <c r="J1034" s="80" t="s">
        <v>2143</v>
      </c>
      <c r="K1034" s="105">
        <v>3000000</v>
      </c>
      <c r="L1034" s="80" t="s">
        <v>2144</v>
      </c>
      <c r="M1034" s="105">
        <v>4000000</v>
      </c>
      <c r="N1034" s="151"/>
      <c r="O1034" s="80"/>
      <c r="P1034" s="80"/>
      <c r="Q1034" s="80"/>
      <c r="R1034" s="80"/>
      <c r="S1034" s="80"/>
      <c r="T1034" s="80"/>
      <c r="U1034" s="80"/>
      <c r="V1034" s="80"/>
      <c r="W1034" s="80"/>
      <c r="X1034" s="80"/>
      <c r="Y1034" s="80"/>
      <c r="Z1034" s="80"/>
    </row>
    <row r="1035" spans="1:26" ht="39.75" customHeight="1">
      <c r="A1035" s="78" t="s">
        <v>2127</v>
      </c>
      <c r="B1035" s="79" t="s">
        <v>2128</v>
      </c>
      <c r="C1035" s="79" t="s">
        <v>2136</v>
      </c>
      <c r="D1035" s="78" t="s">
        <v>2137</v>
      </c>
      <c r="E1035" s="80" t="s">
        <v>2138</v>
      </c>
      <c r="F1035" s="78" t="s">
        <v>2139</v>
      </c>
      <c r="G1035" s="80" t="s">
        <v>2140</v>
      </c>
      <c r="H1035" s="81" t="s">
        <v>328</v>
      </c>
      <c r="I1035" s="81"/>
      <c r="J1035" s="80" t="s">
        <v>2146</v>
      </c>
      <c r="K1035" s="83">
        <v>2000000</v>
      </c>
      <c r="L1035" s="80" t="s">
        <v>2147</v>
      </c>
      <c r="M1035" s="83">
        <v>3000000</v>
      </c>
      <c r="N1035" s="84"/>
      <c r="O1035" s="80"/>
      <c r="P1035" s="80"/>
      <c r="Q1035" s="80"/>
      <c r="R1035" s="80"/>
      <c r="S1035" s="80"/>
      <c r="T1035" s="80"/>
      <c r="U1035" s="80"/>
      <c r="V1035" s="80"/>
      <c r="W1035" s="80"/>
      <c r="X1035" s="80"/>
      <c r="Y1035" s="80"/>
      <c r="Z1035" s="80"/>
    </row>
    <row r="1036" spans="1:26" ht="39.75" customHeight="1">
      <c r="A1036" s="78" t="s">
        <v>2127</v>
      </c>
      <c r="B1036" s="79" t="s">
        <v>2128</v>
      </c>
      <c r="C1036" s="79" t="s">
        <v>2136</v>
      </c>
      <c r="D1036" s="78" t="s">
        <v>2137</v>
      </c>
      <c r="E1036" s="80" t="s">
        <v>2138</v>
      </c>
      <c r="F1036" s="78" t="s">
        <v>2139</v>
      </c>
      <c r="G1036" s="80" t="s">
        <v>2140</v>
      </c>
      <c r="H1036" s="81" t="s">
        <v>137</v>
      </c>
      <c r="I1036" s="81"/>
      <c r="J1036" s="80" t="s">
        <v>2143</v>
      </c>
      <c r="K1036" s="105">
        <v>0</v>
      </c>
      <c r="L1036" s="80" t="s">
        <v>2145</v>
      </c>
      <c r="M1036" s="105">
        <v>0</v>
      </c>
      <c r="N1036" s="80"/>
      <c r="O1036" s="80"/>
      <c r="P1036" s="80"/>
      <c r="Q1036" s="80"/>
      <c r="R1036" s="80"/>
      <c r="S1036" s="80"/>
      <c r="T1036" s="80"/>
      <c r="U1036" s="80"/>
      <c r="V1036" s="80"/>
      <c r="W1036" s="80"/>
      <c r="X1036" s="80"/>
      <c r="Y1036" s="80"/>
      <c r="Z1036" s="80"/>
    </row>
    <row r="1037" spans="1:26" ht="39.75" customHeight="1">
      <c r="A1037" s="80" t="s">
        <v>2127</v>
      </c>
      <c r="B1037" s="80" t="s">
        <v>2128</v>
      </c>
      <c r="C1037" s="80" t="s">
        <v>2136</v>
      </c>
      <c r="D1037" s="80" t="s">
        <v>2150</v>
      </c>
      <c r="E1037" s="80" t="s">
        <v>2151</v>
      </c>
      <c r="F1037" s="80" t="s">
        <v>2152</v>
      </c>
      <c r="G1037" s="80" t="s">
        <v>2153</v>
      </c>
      <c r="H1037" s="81" t="s">
        <v>241</v>
      </c>
      <c r="I1037" s="81"/>
      <c r="J1037" s="80" t="s">
        <v>2154</v>
      </c>
      <c r="K1037" s="162">
        <v>0</v>
      </c>
      <c r="L1037" s="80" t="s">
        <v>2154</v>
      </c>
      <c r="M1037" s="162">
        <v>0</v>
      </c>
      <c r="N1037" s="80"/>
      <c r="O1037" s="80"/>
      <c r="P1037" s="80"/>
      <c r="Q1037" s="80"/>
      <c r="R1037" s="80"/>
      <c r="S1037" s="80"/>
      <c r="T1037" s="80"/>
      <c r="U1037" s="80"/>
      <c r="V1037" s="80"/>
      <c r="W1037" s="80"/>
      <c r="X1037" s="80"/>
      <c r="Y1037" s="80"/>
      <c r="Z1037" s="80"/>
    </row>
    <row r="1038" spans="1:26" ht="39.75" customHeight="1">
      <c r="A1038" s="78" t="s">
        <v>2127</v>
      </c>
      <c r="B1038" s="79" t="s">
        <v>2128</v>
      </c>
      <c r="C1038" s="79" t="s">
        <v>2136</v>
      </c>
      <c r="D1038" s="78" t="s">
        <v>2150</v>
      </c>
      <c r="E1038" s="80" t="s">
        <v>2151</v>
      </c>
      <c r="F1038" s="78" t="s">
        <v>2152</v>
      </c>
      <c r="G1038" s="80" t="s">
        <v>2153</v>
      </c>
      <c r="H1038" s="81" t="s">
        <v>120</v>
      </c>
      <c r="I1038" s="81"/>
      <c r="J1038" s="80"/>
      <c r="K1038" s="83">
        <v>0</v>
      </c>
      <c r="L1038" s="80" t="s">
        <v>2155</v>
      </c>
      <c r="M1038" s="83">
        <v>25000000</v>
      </c>
      <c r="N1038" s="80"/>
      <c r="O1038" s="80"/>
      <c r="P1038" s="80"/>
      <c r="Q1038" s="80"/>
      <c r="R1038" s="80"/>
      <c r="S1038" s="80"/>
      <c r="T1038" s="80"/>
      <c r="U1038" s="80"/>
      <c r="V1038" s="80"/>
      <c r="W1038" s="80"/>
      <c r="X1038" s="80"/>
      <c r="Y1038" s="80"/>
      <c r="Z1038" s="80"/>
    </row>
    <row r="1039" spans="1:26" ht="39.75" customHeight="1">
      <c r="A1039" s="78" t="s">
        <v>2127</v>
      </c>
      <c r="B1039" s="79" t="s">
        <v>2128</v>
      </c>
      <c r="C1039" s="79" t="s">
        <v>2136</v>
      </c>
      <c r="D1039" s="78" t="s">
        <v>2150</v>
      </c>
      <c r="E1039" s="80" t="s">
        <v>2151</v>
      </c>
      <c r="F1039" s="78" t="s">
        <v>2152</v>
      </c>
      <c r="G1039" s="80" t="s">
        <v>2153</v>
      </c>
      <c r="H1039" s="81" t="s">
        <v>246</v>
      </c>
      <c r="I1039" s="81"/>
      <c r="J1039" s="80" t="s">
        <v>2153</v>
      </c>
      <c r="K1039" s="83">
        <v>0</v>
      </c>
      <c r="L1039" s="80" t="s">
        <v>2153</v>
      </c>
      <c r="M1039" s="83">
        <v>0</v>
      </c>
      <c r="N1039" s="84"/>
      <c r="O1039" s="80"/>
      <c r="P1039" s="98"/>
      <c r="Q1039" s="80"/>
      <c r="R1039" s="80"/>
      <c r="S1039" s="80"/>
      <c r="T1039" s="80"/>
      <c r="U1039" s="80"/>
      <c r="V1039" s="80"/>
      <c r="W1039" s="80"/>
      <c r="X1039" s="80"/>
      <c r="Y1039" s="80"/>
      <c r="Z1039" s="80"/>
    </row>
    <row r="1040" spans="1:26" ht="39.75" customHeight="1">
      <c r="A1040" s="78" t="s">
        <v>2127</v>
      </c>
      <c r="B1040" s="79" t="s">
        <v>2128</v>
      </c>
      <c r="C1040" s="79" t="s">
        <v>2136</v>
      </c>
      <c r="D1040" s="78" t="s">
        <v>2150</v>
      </c>
      <c r="E1040" s="80" t="s">
        <v>2151</v>
      </c>
      <c r="F1040" s="78" t="s">
        <v>2152</v>
      </c>
      <c r="G1040" s="80" t="s">
        <v>2153</v>
      </c>
      <c r="H1040" s="81" t="s">
        <v>126</v>
      </c>
      <c r="I1040" s="81"/>
      <c r="J1040" s="80" t="s">
        <v>2156</v>
      </c>
      <c r="K1040" s="105">
        <v>5000000</v>
      </c>
      <c r="L1040" s="80" t="s">
        <v>2156</v>
      </c>
      <c r="M1040" s="105">
        <v>5000000</v>
      </c>
      <c r="N1040" s="144"/>
      <c r="O1040" s="80"/>
      <c r="P1040" s="80"/>
      <c r="Q1040" s="80"/>
      <c r="R1040" s="80"/>
      <c r="S1040" s="80"/>
      <c r="T1040" s="80"/>
      <c r="U1040" s="80"/>
      <c r="V1040" s="80"/>
      <c r="W1040" s="80"/>
      <c r="X1040" s="80"/>
      <c r="Y1040" s="80"/>
      <c r="Z1040" s="80"/>
    </row>
    <row r="1041" spans="1:26" ht="39.75" customHeight="1">
      <c r="A1041" s="78" t="s">
        <v>2127</v>
      </c>
      <c r="B1041" s="79" t="s">
        <v>2128</v>
      </c>
      <c r="C1041" s="79" t="s">
        <v>2136</v>
      </c>
      <c r="D1041" s="78" t="s">
        <v>2150</v>
      </c>
      <c r="E1041" s="80" t="s">
        <v>2151</v>
      </c>
      <c r="F1041" s="78" t="s">
        <v>2152</v>
      </c>
      <c r="G1041" s="80" t="s">
        <v>2153</v>
      </c>
      <c r="H1041" s="81" t="s">
        <v>2157</v>
      </c>
      <c r="I1041" s="81"/>
      <c r="J1041" s="88" t="s">
        <v>2657</v>
      </c>
      <c r="K1041" s="199">
        <v>0</v>
      </c>
      <c r="L1041" s="107" t="s">
        <v>2158</v>
      </c>
      <c r="M1041" s="200">
        <v>0</v>
      </c>
      <c r="N1041" s="120"/>
      <c r="O1041" s="111"/>
      <c r="P1041" s="106"/>
      <c r="Q1041" s="80"/>
      <c r="R1041" s="80"/>
      <c r="S1041" s="80"/>
      <c r="T1041" s="80"/>
      <c r="U1041" s="80"/>
      <c r="V1041" s="80"/>
      <c r="W1041" s="80"/>
      <c r="X1041" s="80"/>
      <c r="Y1041" s="80"/>
      <c r="Z1041" s="80"/>
    </row>
    <row r="1042" spans="1:26" ht="39.75" customHeight="1">
      <c r="A1042" s="78" t="s">
        <v>2127</v>
      </c>
      <c r="B1042" s="79" t="s">
        <v>2128</v>
      </c>
      <c r="C1042" s="79" t="s">
        <v>2136</v>
      </c>
      <c r="D1042" s="78" t="s">
        <v>2150</v>
      </c>
      <c r="E1042" s="80" t="s">
        <v>2151</v>
      </c>
      <c r="F1042" s="78" t="s">
        <v>2152</v>
      </c>
      <c r="G1042" s="80" t="s">
        <v>2153</v>
      </c>
      <c r="H1042" s="81" t="s">
        <v>234</v>
      </c>
      <c r="I1042" s="81"/>
      <c r="J1042" s="109" t="s">
        <v>2159</v>
      </c>
      <c r="K1042" s="105">
        <v>4000000</v>
      </c>
      <c r="L1042" s="78" t="s">
        <v>2159</v>
      </c>
      <c r="M1042" s="105">
        <v>4600000</v>
      </c>
      <c r="N1042" s="109"/>
      <c r="O1042" s="129"/>
      <c r="P1042" s="80"/>
      <c r="Q1042" s="80"/>
      <c r="R1042" s="80"/>
      <c r="S1042" s="80"/>
      <c r="T1042" s="80"/>
      <c r="U1042" s="80"/>
      <c r="V1042" s="80"/>
      <c r="W1042" s="80"/>
      <c r="X1042" s="80"/>
      <c r="Y1042" s="80"/>
      <c r="Z1042" s="80"/>
    </row>
    <row r="1043" spans="1:26" ht="39.75" customHeight="1">
      <c r="A1043" s="78" t="s">
        <v>2127</v>
      </c>
      <c r="B1043" s="79" t="s">
        <v>2128</v>
      </c>
      <c r="C1043" s="79" t="s">
        <v>2136</v>
      </c>
      <c r="D1043" s="78" t="s">
        <v>2150</v>
      </c>
      <c r="E1043" s="80" t="s">
        <v>2151</v>
      </c>
      <c r="F1043" s="78" t="s">
        <v>2152</v>
      </c>
      <c r="G1043" s="80" t="s">
        <v>2153</v>
      </c>
      <c r="H1043" s="81" t="s">
        <v>810</v>
      </c>
      <c r="I1043" s="81"/>
      <c r="J1043" s="80" t="s">
        <v>2160</v>
      </c>
      <c r="K1043" s="83">
        <v>8400000</v>
      </c>
      <c r="L1043" s="201" t="s">
        <v>2161</v>
      </c>
      <c r="M1043" s="105">
        <v>0</v>
      </c>
      <c r="N1043" s="202" t="s">
        <v>2658</v>
      </c>
      <c r="O1043" s="203" t="s">
        <v>2659</v>
      </c>
      <c r="P1043" s="80"/>
      <c r="Q1043" s="80"/>
      <c r="R1043" s="80"/>
      <c r="S1043" s="80"/>
      <c r="T1043" s="80"/>
      <c r="U1043" s="80"/>
      <c r="V1043" s="80"/>
      <c r="W1043" s="80"/>
      <c r="X1043" s="80"/>
      <c r="Y1043" s="80"/>
      <c r="Z1043" s="80"/>
    </row>
    <row r="1044" spans="1:26" ht="39.75" customHeight="1">
      <c r="A1044" s="78" t="s">
        <v>2127</v>
      </c>
      <c r="B1044" s="79" t="s">
        <v>2128</v>
      </c>
      <c r="C1044" s="79" t="s">
        <v>2136</v>
      </c>
      <c r="D1044" s="78" t="s">
        <v>2150</v>
      </c>
      <c r="E1044" s="80" t="s">
        <v>2151</v>
      </c>
      <c r="F1044" s="78" t="s">
        <v>2152</v>
      </c>
      <c r="G1044" s="80" t="s">
        <v>2153</v>
      </c>
      <c r="H1044" s="81" t="s">
        <v>2162</v>
      </c>
      <c r="I1044" s="81"/>
      <c r="J1044" s="80" t="s">
        <v>2660</v>
      </c>
      <c r="K1044" s="83">
        <v>2000000</v>
      </c>
      <c r="L1044" s="80" t="s">
        <v>2661</v>
      </c>
      <c r="M1044" s="83">
        <v>12000000</v>
      </c>
      <c r="N1044" s="204"/>
      <c r="O1044" s="73"/>
      <c r="P1044" s="80"/>
      <c r="Q1044" s="80"/>
      <c r="R1044" s="80"/>
      <c r="S1044" s="80"/>
      <c r="T1044" s="80"/>
      <c r="U1044" s="80"/>
      <c r="V1044" s="80"/>
      <c r="W1044" s="80"/>
      <c r="X1044" s="80"/>
      <c r="Y1044" s="80"/>
      <c r="Z1044" s="80"/>
    </row>
    <row r="1045" spans="1:26" ht="39.75" customHeight="1">
      <c r="A1045" s="78" t="s">
        <v>2127</v>
      </c>
      <c r="B1045" s="79" t="s">
        <v>2128</v>
      </c>
      <c r="C1045" s="79" t="s">
        <v>2136</v>
      </c>
      <c r="D1045" s="78" t="s">
        <v>2150</v>
      </c>
      <c r="E1045" s="80" t="s">
        <v>2151</v>
      </c>
      <c r="F1045" s="78" t="s">
        <v>2152</v>
      </c>
      <c r="G1045" s="80" t="s">
        <v>2153</v>
      </c>
      <c r="H1045" s="81" t="s">
        <v>52</v>
      </c>
      <c r="I1045" s="81"/>
      <c r="J1045" s="80" t="s">
        <v>2168</v>
      </c>
      <c r="K1045" s="83">
        <v>3012630</v>
      </c>
      <c r="L1045" s="80" t="s">
        <v>2168</v>
      </c>
      <c r="M1045" s="83">
        <v>3393189</v>
      </c>
      <c r="N1045" s="181"/>
      <c r="O1045" s="107"/>
      <c r="P1045" s="205"/>
      <c r="Q1045" s="80"/>
      <c r="R1045" s="80"/>
      <c r="S1045" s="80"/>
      <c r="T1045" s="80"/>
      <c r="U1045" s="80"/>
      <c r="V1045" s="80"/>
      <c r="W1045" s="80"/>
      <c r="X1045" s="80"/>
      <c r="Y1045" s="80"/>
      <c r="Z1045" s="80"/>
    </row>
    <row r="1046" spans="1:26" ht="39.75" customHeight="1">
      <c r="A1046" s="78" t="s">
        <v>2127</v>
      </c>
      <c r="B1046" s="79" t="s">
        <v>2128</v>
      </c>
      <c r="C1046" s="79" t="s">
        <v>2136</v>
      </c>
      <c r="D1046" s="78" t="s">
        <v>2150</v>
      </c>
      <c r="E1046" s="80" t="s">
        <v>2151</v>
      </c>
      <c r="F1046" s="78" t="s">
        <v>2152</v>
      </c>
      <c r="G1046" s="80" t="s">
        <v>2153</v>
      </c>
      <c r="H1046" s="81" t="s">
        <v>438</v>
      </c>
      <c r="I1046" s="81"/>
      <c r="J1046" s="80"/>
      <c r="K1046" s="83"/>
      <c r="L1046" s="80"/>
      <c r="M1046" s="83"/>
      <c r="N1046" s="181"/>
      <c r="O1046" s="107"/>
      <c r="P1046" s="205"/>
      <c r="Q1046" s="80"/>
      <c r="R1046" s="80"/>
      <c r="S1046" s="80"/>
      <c r="T1046" s="80"/>
      <c r="U1046" s="80"/>
      <c r="V1046" s="80"/>
      <c r="W1046" s="80"/>
      <c r="X1046" s="80"/>
      <c r="Y1046" s="80"/>
      <c r="Z1046" s="80"/>
    </row>
    <row r="1047" spans="1:26" ht="39.75" customHeight="1">
      <c r="A1047" s="78" t="s">
        <v>2127</v>
      </c>
      <c r="B1047" s="79" t="s">
        <v>2128</v>
      </c>
      <c r="C1047" s="79" t="s">
        <v>2136</v>
      </c>
      <c r="D1047" s="78" t="s">
        <v>2150</v>
      </c>
      <c r="E1047" s="80" t="s">
        <v>2151</v>
      </c>
      <c r="F1047" s="78" t="s">
        <v>2152</v>
      </c>
      <c r="G1047" s="80" t="s">
        <v>2153</v>
      </c>
      <c r="H1047" s="81" t="s">
        <v>102</v>
      </c>
      <c r="I1047" s="81"/>
      <c r="J1047" s="80" t="s">
        <v>2169</v>
      </c>
      <c r="K1047" s="83">
        <v>5000000000</v>
      </c>
      <c r="L1047" s="80"/>
      <c r="M1047" s="83">
        <v>0</v>
      </c>
      <c r="N1047" s="181"/>
      <c r="O1047" s="107"/>
      <c r="P1047" s="80"/>
      <c r="Q1047" s="80"/>
      <c r="R1047" s="80"/>
      <c r="S1047" s="80"/>
      <c r="T1047" s="80"/>
      <c r="U1047" s="80"/>
      <c r="V1047" s="80"/>
      <c r="W1047" s="80"/>
      <c r="X1047" s="80"/>
      <c r="Y1047" s="80"/>
      <c r="Z1047" s="80"/>
    </row>
    <row r="1048" spans="1:26" ht="39.75" customHeight="1">
      <c r="A1048" s="78" t="s">
        <v>2127</v>
      </c>
      <c r="B1048" s="79" t="s">
        <v>2128</v>
      </c>
      <c r="C1048" s="79" t="s">
        <v>2136</v>
      </c>
      <c r="D1048" s="78" t="s">
        <v>2150</v>
      </c>
      <c r="E1048" s="80" t="s">
        <v>2151</v>
      </c>
      <c r="F1048" s="78" t="s">
        <v>2152</v>
      </c>
      <c r="G1048" s="80" t="s">
        <v>2153</v>
      </c>
      <c r="H1048" s="81" t="s">
        <v>96</v>
      </c>
      <c r="I1048" s="81"/>
      <c r="J1048" s="80" t="s">
        <v>2170</v>
      </c>
      <c r="K1048" s="83">
        <v>22275000</v>
      </c>
      <c r="L1048" s="80"/>
      <c r="M1048" s="83">
        <v>0</v>
      </c>
      <c r="N1048" s="84"/>
      <c r="O1048" s="80"/>
      <c r="P1048" s="80"/>
      <c r="Q1048" s="80"/>
      <c r="R1048" s="80"/>
      <c r="S1048" s="80"/>
      <c r="T1048" s="80"/>
      <c r="U1048" s="80"/>
      <c r="V1048" s="80"/>
      <c r="W1048" s="80"/>
      <c r="X1048" s="80"/>
      <c r="Y1048" s="80"/>
      <c r="Z1048" s="80"/>
    </row>
    <row r="1049" spans="1:26" ht="39.75" customHeight="1">
      <c r="A1049" s="78" t="s">
        <v>2127</v>
      </c>
      <c r="B1049" s="79" t="s">
        <v>2128</v>
      </c>
      <c r="C1049" s="79" t="s">
        <v>2136</v>
      </c>
      <c r="D1049" s="78" t="s">
        <v>2150</v>
      </c>
      <c r="E1049" s="80" t="s">
        <v>2151</v>
      </c>
      <c r="F1049" s="78" t="s">
        <v>2152</v>
      </c>
      <c r="G1049" s="80" t="s">
        <v>2153</v>
      </c>
      <c r="H1049" s="81" t="s">
        <v>78</v>
      </c>
      <c r="I1049" s="81"/>
      <c r="J1049" s="80" t="s">
        <v>2171</v>
      </c>
      <c r="K1049" s="83">
        <v>0</v>
      </c>
      <c r="L1049" s="80">
        <v>0</v>
      </c>
      <c r="M1049" s="83">
        <v>0</v>
      </c>
      <c r="N1049" s="80"/>
      <c r="O1049" s="80"/>
      <c r="P1049" s="80"/>
      <c r="Q1049" s="80"/>
      <c r="R1049" s="80"/>
      <c r="S1049" s="80"/>
      <c r="T1049" s="80"/>
      <c r="U1049" s="80"/>
      <c r="V1049" s="80"/>
      <c r="W1049" s="80"/>
      <c r="X1049" s="80"/>
      <c r="Y1049" s="80"/>
      <c r="Z1049" s="80"/>
    </row>
    <row r="1050" spans="1:26" ht="39.75" customHeight="1">
      <c r="A1050" s="78" t="s">
        <v>2127</v>
      </c>
      <c r="B1050" s="79" t="s">
        <v>2128</v>
      </c>
      <c r="C1050" s="79" t="s">
        <v>2136</v>
      </c>
      <c r="D1050" s="78" t="s">
        <v>2150</v>
      </c>
      <c r="E1050" s="80" t="s">
        <v>2151</v>
      </c>
      <c r="F1050" s="78" t="s">
        <v>2152</v>
      </c>
      <c r="G1050" s="80" t="s">
        <v>2153</v>
      </c>
      <c r="H1050" s="81" t="s">
        <v>322</v>
      </c>
      <c r="I1050" s="81"/>
      <c r="J1050" s="80" t="s">
        <v>2172</v>
      </c>
      <c r="K1050" s="83">
        <v>3000000</v>
      </c>
      <c r="L1050" s="80" t="s">
        <v>2173</v>
      </c>
      <c r="M1050" s="83">
        <v>4000000</v>
      </c>
      <c r="N1050" s="151"/>
      <c r="O1050" s="80"/>
      <c r="P1050" s="80"/>
      <c r="Q1050" s="80"/>
      <c r="R1050" s="80"/>
      <c r="S1050" s="80"/>
      <c r="T1050" s="80"/>
      <c r="U1050" s="80"/>
      <c r="V1050" s="80"/>
      <c r="W1050" s="80"/>
      <c r="X1050" s="80"/>
      <c r="Y1050" s="80"/>
      <c r="Z1050" s="80"/>
    </row>
    <row r="1051" spans="1:26" ht="39.75" customHeight="1">
      <c r="A1051" s="78" t="s">
        <v>2127</v>
      </c>
      <c r="B1051" s="79" t="s">
        <v>2128</v>
      </c>
      <c r="C1051" s="79" t="s">
        <v>2136</v>
      </c>
      <c r="D1051" s="78" t="s">
        <v>2150</v>
      </c>
      <c r="E1051" s="80" t="s">
        <v>2151</v>
      </c>
      <c r="F1051" s="78" t="s">
        <v>2152</v>
      </c>
      <c r="G1051" s="80" t="s">
        <v>2153</v>
      </c>
      <c r="H1051" s="81" t="s">
        <v>328</v>
      </c>
      <c r="I1051" s="81"/>
      <c r="J1051" s="109" t="s">
        <v>2175</v>
      </c>
      <c r="K1051" s="83">
        <v>2000000</v>
      </c>
      <c r="L1051" s="109" t="s">
        <v>2176</v>
      </c>
      <c r="M1051" s="83">
        <v>3000000</v>
      </c>
      <c r="N1051" s="84"/>
      <c r="O1051" s="79"/>
      <c r="P1051" s="80"/>
      <c r="Q1051" s="80"/>
      <c r="R1051" s="80"/>
      <c r="S1051" s="80"/>
      <c r="T1051" s="80"/>
      <c r="U1051" s="80"/>
      <c r="V1051" s="80"/>
      <c r="W1051" s="80"/>
      <c r="X1051" s="80"/>
      <c r="Y1051" s="80"/>
      <c r="Z1051" s="80"/>
    </row>
    <row r="1052" spans="1:26" ht="39.75" customHeight="1">
      <c r="A1052" s="78" t="s">
        <v>2127</v>
      </c>
      <c r="B1052" s="79" t="s">
        <v>2128</v>
      </c>
      <c r="C1052" s="79" t="s">
        <v>2136</v>
      </c>
      <c r="D1052" s="78" t="s">
        <v>2150</v>
      </c>
      <c r="E1052" s="80" t="s">
        <v>2151</v>
      </c>
      <c r="F1052" s="78" t="s">
        <v>2152</v>
      </c>
      <c r="G1052" s="80" t="s">
        <v>2153</v>
      </c>
      <c r="H1052" s="81" t="s">
        <v>59</v>
      </c>
      <c r="I1052" s="81"/>
      <c r="J1052" s="80" t="s">
        <v>2178</v>
      </c>
      <c r="K1052" s="83">
        <v>0</v>
      </c>
      <c r="L1052" s="80" t="s">
        <v>2179</v>
      </c>
      <c r="M1052" s="83">
        <v>0</v>
      </c>
      <c r="N1052" s="78"/>
      <c r="O1052" s="80"/>
      <c r="P1052" s="80"/>
      <c r="Q1052" s="80"/>
      <c r="R1052" s="80"/>
      <c r="S1052" s="80"/>
      <c r="T1052" s="80"/>
      <c r="U1052" s="80"/>
      <c r="V1052" s="80"/>
      <c r="W1052" s="80"/>
      <c r="X1052" s="80"/>
      <c r="Y1052" s="80"/>
      <c r="Z1052" s="80"/>
    </row>
    <row r="1053" spans="1:26" ht="39.75" customHeight="1">
      <c r="A1053" s="78" t="s">
        <v>2127</v>
      </c>
      <c r="B1053" s="79" t="s">
        <v>2128</v>
      </c>
      <c r="C1053" s="79" t="s">
        <v>2136</v>
      </c>
      <c r="D1053" s="78" t="s">
        <v>2150</v>
      </c>
      <c r="E1053" s="80" t="s">
        <v>2151</v>
      </c>
      <c r="F1053" s="78" t="s">
        <v>2152</v>
      </c>
      <c r="G1053" s="80" t="s">
        <v>2153</v>
      </c>
      <c r="H1053" s="81" t="s">
        <v>837</v>
      </c>
      <c r="I1053" s="81"/>
      <c r="J1053" s="79" t="s">
        <v>2185</v>
      </c>
      <c r="K1053" s="105">
        <v>2812992</v>
      </c>
      <c r="L1053" s="79" t="s">
        <v>2186</v>
      </c>
      <c r="M1053" s="105">
        <v>3339584</v>
      </c>
      <c r="N1053" s="206"/>
      <c r="O1053" s="207"/>
      <c r="P1053" s="208"/>
      <c r="Q1053" s="80"/>
      <c r="R1053" s="80"/>
      <c r="S1053" s="80"/>
      <c r="T1053" s="80"/>
      <c r="U1053" s="80"/>
      <c r="V1053" s="80"/>
      <c r="W1053" s="80"/>
      <c r="X1053" s="80"/>
      <c r="Y1053" s="80"/>
      <c r="Z1053" s="80"/>
    </row>
    <row r="1054" spans="1:26" ht="39.75" customHeight="1">
      <c r="A1054" s="78" t="s">
        <v>2127</v>
      </c>
      <c r="B1054" s="79" t="s">
        <v>2128</v>
      </c>
      <c r="C1054" s="79" t="s">
        <v>2136</v>
      </c>
      <c r="D1054" s="78" t="s">
        <v>2150</v>
      </c>
      <c r="E1054" s="80" t="s">
        <v>2151</v>
      </c>
      <c r="F1054" s="78" t="s">
        <v>2152</v>
      </c>
      <c r="G1054" s="80" t="s">
        <v>2153</v>
      </c>
      <c r="H1054" s="81" t="s">
        <v>637</v>
      </c>
      <c r="I1054" s="81"/>
      <c r="J1054" s="80" t="s">
        <v>2187</v>
      </c>
      <c r="K1054" s="83">
        <v>0</v>
      </c>
      <c r="L1054" s="80" t="s">
        <v>2187</v>
      </c>
      <c r="M1054" s="83">
        <v>0</v>
      </c>
      <c r="N1054" s="80"/>
      <c r="O1054" s="107"/>
      <c r="P1054" s="80"/>
      <c r="Q1054" s="80"/>
      <c r="R1054" s="80"/>
      <c r="S1054" s="80"/>
      <c r="T1054" s="80"/>
      <c r="U1054" s="80"/>
      <c r="V1054" s="80"/>
      <c r="W1054" s="80"/>
      <c r="X1054" s="80"/>
      <c r="Y1054" s="80"/>
      <c r="Z1054" s="80"/>
    </row>
    <row r="1055" spans="1:26" ht="39.75" customHeight="1">
      <c r="A1055" s="78" t="s">
        <v>2127</v>
      </c>
      <c r="B1055" s="79" t="s">
        <v>2128</v>
      </c>
      <c r="C1055" s="79" t="s">
        <v>2136</v>
      </c>
      <c r="D1055" s="78" t="s">
        <v>2150</v>
      </c>
      <c r="E1055" s="80" t="s">
        <v>2151</v>
      </c>
      <c r="F1055" s="78" t="s">
        <v>2152</v>
      </c>
      <c r="G1055" s="80" t="s">
        <v>2153</v>
      </c>
      <c r="H1055" s="81" t="s">
        <v>24</v>
      </c>
      <c r="I1055" s="81"/>
      <c r="J1055" s="80" t="s">
        <v>2119</v>
      </c>
      <c r="K1055" s="82">
        <v>4420600</v>
      </c>
      <c r="L1055" s="80" t="s">
        <v>2119</v>
      </c>
      <c r="M1055" s="82">
        <v>8029049</v>
      </c>
      <c r="N1055" s="119"/>
      <c r="O1055" s="108"/>
      <c r="P1055" s="80"/>
      <c r="Q1055" s="80"/>
      <c r="R1055" s="80"/>
      <c r="S1055" s="80"/>
      <c r="T1055" s="80"/>
      <c r="U1055" s="80"/>
      <c r="V1055" s="80"/>
      <c r="W1055" s="80"/>
      <c r="X1055" s="80"/>
      <c r="Y1055" s="80"/>
      <c r="Z1055" s="80"/>
    </row>
    <row r="1056" spans="1:26" ht="39.75" customHeight="1">
      <c r="A1056" s="78" t="s">
        <v>2127</v>
      </c>
      <c r="B1056" s="79" t="s">
        <v>2128</v>
      </c>
      <c r="C1056" s="79" t="s">
        <v>2136</v>
      </c>
      <c r="D1056" s="78" t="s">
        <v>2150</v>
      </c>
      <c r="E1056" s="80" t="s">
        <v>2151</v>
      </c>
      <c r="F1056" s="78" t="s">
        <v>2152</v>
      </c>
      <c r="G1056" s="80" t="s">
        <v>2153</v>
      </c>
      <c r="H1056" s="81" t="s">
        <v>164</v>
      </c>
      <c r="I1056" s="81"/>
      <c r="J1056" s="109" t="s">
        <v>2662</v>
      </c>
      <c r="K1056" s="83">
        <v>500000</v>
      </c>
      <c r="L1056" s="109" t="s">
        <v>2663</v>
      </c>
      <c r="M1056" s="83">
        <v>500000</v>
      </c>
      <c r="N1056" s="209"/>
      <c r="O1056" s="182"/>
      <c r="P1056" s="80"/>
      <c r="Q1056" s="80"/>
      <c r="R1056" s="80"/>
      <c r="S1056" s="80"/>
      <c r="T1056" s="80"/>
      <c r="U1056" s="80"/>
      <c r="V1056" s="80"/>
      <c r="W1056" s="80"/>
      <c r="X1056" s="80"/>
      <c r="Y1056" s="80"/>
      <c r="Z1056" s="80"/>
    </row>
    <row r="1057" spans="1:26" ht="39.75" customHeight="1">
      <c r="A1057" s="78" t="s">
        <v>2127</v>
      </c>
      <c r="B1057" s="79" t="s">
        <v>2128</v>
      </c>
      <c r="C1057" s="79" t="s">
        <v>2136</v>
      </c>
      <c r="D1057" s="78" t="s">
        <v>2150</v>
      </c>
      <c r="E1057" s="80" t="s">
        <v>2151</v>
      </c>
      <c r="F1057" s="78" t="s">
        <v>2152</v>
      </c>
      <c r="G1057" s="80" t="s">
        <v>2153</v>
      </c>
      <c r="H1057" s="81" t="s">
        <v>137</v>
      </c>
      <c r="I1057" s="81"/>
      <c r="J1057" s="80" t="s">
        <v>2193</v>
      </c>
      <c r="K1057" s="105">
        <v>10000000</v>
      </c>
      <c r="L1057" s="80" t="s">
        <v>2194</v>
      </c>
      <c r="M1057" s="105">
        <v>10000000</v>
      </c>
      <c r="N1057" s="80"/>
      <c r="O1057" s="80"/>
      <c r="P1057" s="80"/>
      <c r="Q1057" s="80"/>
      <c r="R1057" s="80"/>
      <c r="S1057" s="80"/>
      <c r="T1057" s="80"/>
      <c r="U1057" s="80"/>
      <c r="V1057" s="80"/>
      <c r="W1057" s="80"/>
      <c r="X1057" s="80"/>
      <c r="Y1057" s="80"/>
      <c r="Z1057" s="80"/>
    </row>
    <row r="1058" spans="1:26" ht="39.75" customHeight="1">
      <c r="A1058" s="78" t="s">
        <v>2127</v>
      </c>
      <c r="B1058" s="79" t="s">
        <v>2128</v>
      </c>
      <c r="C1058" s="79" t="s">
        <v>2136</v>
      </c>
      <c r="D1058" s="78" t="s">
        <v>2150</v>
      </c>
      <c r="E1058" s="80" t="s">
        <v>2151</v>
      </c>
      <c r="F1058" s="78" t="s">
        <v>2152</v>
      </c>
      <c r="G1058" s="80" t="s">
        <v>2153</v>
      </c>
      <c r="H1058" s="81" t="s">
        <v>2195</v>
      </c>
      <c r="I1058" s="81"/>
      <c r="J1058" s="80" t="s">
        <v>1495</v>
      </c>
      <c r="K1058" s="83">
        <v>2000000</v>
      </c>
      <c r="L1058" s="80" t="s">
        <v>1495</v>
      </c>
      <c r="M1058" s="83">
        <v>2000000</v>
      </c>
      <c r="N1058" s="210"/>
      <c r="O1058" s="80"/>
      <c r="P1058" s="80"/>
      <c r="Q1058" s="80"/>
      <c r="R1058" s="80"/>
      <c r="S1058" s="80"/>
      <c r="T1058" s="80"/>
      <c r="U1058" s="80"/>
      <c r="V1058" s="80"/>
      <c r="W1058" s="80"/>
      <c r="X1058" s="80"/>
      <c r="Y1058" s="80"/>
      <c r="Z1058" s="80"/>
    </row>
    <row r="1059" spans="1:26" ht="39.75" customHeight="1">
      <c r="A1059" s="78" t="s">
        <v>2127</v>
      </c>
      <c r="B1059" s="79" t="s">
        <v>2128</v>
      </c>
      <c r="C1059" s="79" t="s">
        <v>2136</v>
      </c>
      <c r="D1059" s="78" t="s">
        <v>2150</v>
      </c>
      <c r="E1059" s="80" t="s">
        <v>2151</v>
      </c>
      <c r="F1059" s="78" t="s">
        <v>2152</v>
      </c>
      <c r="G1059" s="80" t="s">
        <v>2153</v>
      </c>
      <c r="H1059" s="81" t="s">
        <v>2196</v>
      </c>
      <c r="I1059" s="81"/>
      <c r="J1059" s="80"/>
      <c r="K1059" s="105">
        <v>0</v>
      </c>
      <c r="L1059" s="80"/>
      <c r="M1059" s="105">
        <v>0</v>
      </c>
      <c r="N1059" s="80"/>
      <c r="O1059" s="80"/>
      <c r="P1059" s="80"/>
      <c r="Q1059" s="80"/>
      <c r="R1059" s="80"/>
      <c r="S1059" s="80"/>
      <c r="T1059" s="80"/>
      <c r="U1059" s="80"/>
      <c r="V1059" s="80"/>
      <c r="W1059" s="80"/>
      <c r="X1059" s="80"/>
      <c r="Y1059" s="80"/>
      <c r="Z1059" s="80"/>
    </row>
    <row r="1060" spans="1:26" ht="39.75" customHeight="1">
      <c r="A1060" s="78" t="s">
        <v>2127</v>
      </c>
      <c r="B1060" s="79" t="s">
        <v>2128</v>
      </c>
      <c r="C1060" s="79" t="s">
        <v>2136</v>
      </c>
      <c r="D1060" s="78" t="s">
        <v>2150</v>
      </c>
      <c r="E1060" s="80" t="s">
        <v>2151</v>
      </c>
      <c r="F1060" s="78" t="s">
        <v>2152</v>
      </c>
      <c r="G1060" s="80" t="s">
        <v>2153</v>
      </c>
      <c r="H1060" s="81" t="s">
        <v>1249</v>
      </c>
      <c r="I1060" s="81"/>
      <c r="J1060" s="80"/>
      <c r="K1060" s="105">
        <v>0</v>
      </c>
      <c r="L1060" s="80"/>
      <c r="M1060" s="105">
        <v>0</v>
      </c>
      <c r="N1060" s="80"/>
      <c r="O1060" s="80"/>
      <c r="P1060" s="80"/>
      <c r="Q1060" s="80"/>
      <c r="R1060" s="80"/>
      <c r="S1060" s="80"/>
      <c r="T1060" s="80"/>
      <c r="U1060" s="80"/>
      <c r="V1060" s="80"/>
      <c r="W1060" s="80"/>
      <c r="X1060" s="80"/>
      <c r="Y1060" s="80"/>
      <c r="Z1060" s="80"/>
    </row>
    <row r="1061" spans="1:26" ht="39.75" customHeight="1">
      <c r="A1061" s="78" t="s">
        <v>2127</v>
      </c>
      <c r="B1061" s="79" t="s">
        <v>2128</v>
      </c>
      <c r="C1061" s="79" t="s">
        <v>2136</v>
      </c>
      <c r="D1061" s="78" t="s">
        <v>2197</v>
      </c>
      <c r="E1061" s="80" t="s">
        <v>2198</v>
      </c>
      <c r="F1061" s="78" t="s">
        <v>2199</v>
      </c>
      <c r="G1061" s="80" t="s">
        <v>1913</v>
      </c>
      <c r="H1061" s="81"/>
      <c r="I1061" s="81"/>
      <c r="J1061" s="80"/>
      <c r="K1061" s="83"/>
      <c r="L1061" s="80"/>
      <c r="M1061" s="83"/>
      <c r="N1061" s="80"/>
      <c r="O1061" s="80"/>
      <c r="P1061" s="80"/>
      <c r="Q1061" s="80"/>
      <c r="R1061" s="80"/>
      <c r="S1061" s="80"/>
      <c r="T1061" s="80"/>
      <c r="U1061" s="80"/>
      <c r="V1061" s="80"/>
      <c r="W1061" s="80"/>
      <c r="X1061" s="80"/>
      <c r="Y1061" s="80"/>
      <c r="Z1061" s="80"/>
    </row>
    <row r="1062" spans="1:26" ht="39.75" customHeight="1">
      <c r="A1062" s="78" t="s">
        <v>2200</v>
      </c>
      <c r="B1062" s="79" t="s">
        <v>2201</v>
      </c>
      <c r="C1062" s="79" t="s">
        <v>2202</v>
      </c>
      <c r="D1062" s="78" t="s">
        <v>2203</v>
      </c>
      <c r="E1062" s="80" t="s">
        <v>2204</v>
      </c>
      <c r="F1062" s="78" t="s">
        <v>2205</v>
      </c>
      <c r="G1062" s="80" t="s">
        <v>2206</v>
      </c>
      <c r="H1062" s="81" t="s">
        <v>241</v>
      </c>
      <c r="I1062" s="81"/>
      <c r="J1062" s="80"/>
      <c r="K1062" s="83"/>
      <c r="L1062" s="80" t="s">
        <v>2207</v>
      </c>
      <c r="M1062" s="83">
        <v>0</v>
      </c>
      <c r="N1062" s="80"/>
      <c r="O1062" s="80"/>
      <c r="P1062" s="80"/>
      <c r="Q1062" s="80"/>
      <c r="R1062" s="80"/>
      <c r="S1062" s="80"/>
      <c r="T1062" s="80"/>
      <c r="U1062" s="80"/>
      <c r="V1062" s="80"/>
      <c r="W1062" s="80"/>
      <c r="X1062" s="80"/>
      <c r="Y1062" s="80"/>
      <c r="Z1062" s="80"/>
    </row>
    <row r="1063" spans="1:26" ht="39.75" customHeight="1">
      <c r="A1063" s="78" t="s">
        <v>2200</v>
      </c>
      <c r="B1063" s="79" t="s">
        <v>2201</v>
      </c>
      <c r="C1063" s="79" t="s">
        <v>2202</v>
      </c>
      <c r="D1063" s="78" t="s">
        <v>2203</v>
      </c>
      <c r="E1063" s="80" t="s">
        <v>2204</v>
      </c>
      <c r="F1063" s="78" t="s">
        <v>2205</v>
      </c>
      <c r="G1063" s="80" t="s">
        <v>2206</v>
      </c>
      <c r="H1063" s="81" t="s">
        <v>190</v>
      </c>
      <c r="I1063" s="81"/>
      <c r="J1063" s="80"/>
      <c r="K1063" s="83">
        <v>0</v>
      </c>
      <c r="L1063" s="80"/>
      <c r="M1063" s="83">
        <v>0</v>
      </c>
      <c r="N1063" s="80"/>
      <c r="O1063" s="80"/>
      <c r="P1063" s="80"/>
      <c r="Q1063" s="80"/>
      <c r="R1063" s="80"/>
      <c r="S1063" s="80"/>
      <c r="T1063" s="80"/>
      <c r="U1063" s="80"/>
      <c r="V1063" s="80"/>
      <c r="W1063" s="80"/>
      <c r="X1063" s="80"/>
      <c r="Y1063" s="80"/>
      <c r="Z1063" s="80"/>
    </row>
    <row r="1064" spans="1:26" ht="39.75" customHeight="1">
      <c r="A1064" s="78" t="s">
        <v>2200</v>
      </c>
      <c r="B1064" s="79" t="s">
        <v>2201</v>
      </c>
      <c r="C1064" s="79" t="s">
        <v>2202</v>
      </c>
      <c r="D1064" s="78" t="s">
        <v>2203</v>
      </c>
      <c r="E1064" s="80" t="s">
        <v>2204</v>
      </c>
      <c r="F1064" s="78" t="s">
        <v>2205</v>
      </c>
      <c r="G1064" s="80" t="s">
        <v>2206</v>
      </c>
      <c r="H1064" s="81" t="s">
        <v>246</v>
      </c>
      <c r="I1064" s="81"/>
      <c r="J1064" s="80" t="s">
        <v>2050</v>
      </c>
      <c r="K1064" s="83">
        <v>0</v>
      </c>
      <c r="L1064" s="80" t="s">
        <v>2050</v>
      </c>
      <c r="M1064" s="83">
        <v>0</v>
      </c>
      <c r="N1064" s="80"/>
      <c r="O1064" s="80"/>
      <c r="P1064" s="98"/>
      <c r="Q1064" s="80"/>
      <c r="R1064" s="80"/>
      <c r="S1064" s="80"/>
      <c r="T1064" s="80"/>
      <c r="U1064" s="80"/>
      <c r="V1064" s="80"/>
      <c r="W1064" s="80"/>
      <c r="X1064" s="80"/>
      <c r="Y1064" s="80"/>
      <c r="Z1064" s="80"/>
    </row>
    <row r="1065" spans="1:26" ht="39.75" customHeight="1">
      <c r="A1065" s="78" t="s">
        <v>2200</v>
      </c>
      <c r="B1065" s="79" t="s">
        <v>2201</v>
      </c>
      <c r="C1065" s="79" t="s">
        <v>2202</v>
      </c>
      <c r="D1065" s="78" t="s">
        <v>2203</v>
      </c>
      <c r="E1065" s="80" t="s">
        <v>2204</v>
      </c>
      <c r="F1065" s="78" t="s">
        <v>2205</v>
      </c>
      <c r="G1065" s="80" t="s">
        <v>2206</v>
      </c>
      <c r="H1065" s="81" t="s">
        <v>24</v>
      </c>
      <c r="I1065" s="81"/>
      <c r="J1065" s="80" t="s">
        <v>2059</v>
      </c>
      <c r="K1065" s="82">
        <v>4139073</v>
      </c>
      <c r="L1065" s="80" t="s">
        <v>2059</v>
      </c>
      <c r="M1065" s="82">
        <v>300297146</v>
      </c>
      <c r="N1065" s="119"/>
      <c r="O1065" s="108"/>
      <c r="P1065" s="80"/>
      <c r="Q1065" s="80"/>
      <c r="R1065" s="80"/>
      <c r="S1065" s="80"/>
      <c r="T1065" s="80"/>
      <c r="U1065" s="80"/>
      <c r="V1065" s="80"/>
      <c r="W1065" s="80"/>
      <c r="X1065" s="80"/>
      <c r="Y1065" s="80"/>
      <c r="Z1065" s="80"/>
    </row>
    <row r="1066" spans="1:26" ht="39.75" customHeight="1">
      <c r="A1066" s="78" t="s">
        <v>2200</v>
      </c>
      <c r="B1066" s="79" t="s">
        <v>2201</v>
      </c>
      <c r="C1066" s="79" t="s">
        <v>2202</v>
      </c>
      <c r="D1066" s="78" t="s">
        <v>2203</v>
      </c>
      <c r="E1066" s="80" t="s">
        <v>2204</v>
      </c>
      <c r="F1066" s="78" t="s">
        <v>2211</v>
      </c>
      <c r="G1066" s="80" t="s">
        <v>2212</v>
      </c>
      <c r="H1066" s="81" t="s">
        <v>241</v>
      </c>
      <c r="I1066" s="81"/>
      <c r="J1066" s="80"/>
      <c r="K1066" s="83">
        <v>0</v>
      </c>
      <c r="L1066" s="80" t="s">
        <v>2214</v>
      </c>
      <c r="M1066" s="83">
        <v>0</v>
      </c>
      <c r="N1066" s="84"/>
      <c r="O1066" s="80"/>
      <c r="P1066" s="80"/>
      <c r="Q1066" s="80"/>
      <c r="R1066" s="80"/>
      <c r="S1066" s="80"/>
      <c r="T1066" s="80"/>
      <c r="U1066" s="80"/>
      <c r="V1066" s="80"/>
      <c r="W1066" s="80"/>
      <c r="X1066" s="80"/>
      <c r="Y1066" s="80"/>
      <c r="Z1066" s="80"/>
    </row>
    <row r="1067" spans="1:26" ht="39.75" customHeight="1">
      <c r="A1067" s="78" t="s">
        <v>2200</v>
      </c>
      <c r="B1067" s="79" t="s">
        <v>2201</v>
      </c>
      <c r="C1067" s="79" t="s">
        <v>2202</v>
      </c>
      <c r="D1067" s="78" t="s">
        <v>2203</v>
      </c>
      <c r="E1067" s="80" t="s">
        <v>2204</v>
      </c>
      <c r="F1067" s="78" t="s">
        <v>2211</v>
      </c>
      <c r="G1067" s="80" t="s">
        <v>2212</v>
      </c>
      <c r="H1067" s="81" t="s">
        <v>190</v>
      </c>
      <c r="I1067" s="81"/>
      <c r="J1067" s="80" t="s">
        <v>2215</v>
      </c>
      <c r="K1067" s="83">
        <v>0</v>
      </c>
      <c r="L1067" s="80" t="s">
        <v>2216</v>
      </c>
      <c r="M1067" s="83">
        <v>0</v>
      </c>
      <c r="N1067" s="80"/>
      <c r="O1067" s="80"/>
      <c r="P1067" s="80"/>
      <c r="Q1067" s="80"/>
      <c r="R1067" s="80"/>
      <c r="S1067" s="80"/>
      <c r="T1067" s="80"/>
      <c r="U1067" s="80"/>
      <c r="V1067" s="80"/>
      <c r="W1067" s="80"/>
      <c r="X1067" s="80"/>
      <c r="Y1067" s="80"/>
      <c r="Z1067" s="80"/>
    </row>
    <row r="1068" spans="1:26" ht="39.75" customHeight="1">
      <c r="A1068" s="78" t="s">
        <v>2200</v>
      </c>
      <c r="B1068" s="79" t="s">
        <v>2201</v>
      </c>
      <c r="C1068" s="79" t="s">
        <v>2202</v>
      </c>
      <c r="D1068" s="78" t="s">
        <v>2203</v>
      </c>
      <c r="E1068" s="80" t="s">
        <v>2204</v>
      </c>
      <c r="F1068" s="78" t="s">
        <v>2211</v>
      </c>
      <c r="G1068" s="80" t="s">
        <v>2212</v>
      </c>
      <c r="H1068" s="81" t="s">
        <v>246</v>
      </c>
      <c r="I1068" s="81"/>
      <c r="J1068" s="80" t="s">
        <v>2219</v>
      </c>
      <c r="K1068" s="83">
        <v>0</v>
      </c>
      <c r="L1068" s="80" t="s">
        <v>2219</v>
      </c>
      <c r="M1068" s="83">
        <v>0</v>
      </c>
      <c r="N1068" s="181"/>
      <c r="O1068" s="182"/>
      <c r="P1068" s="98"/>
      <c r="Q1068" s="80"/>
      <c r="R1068" s="80"/>
      <c r="S1068" s="80"/>
      <c r="T1068" s="80"/>
      <c r="U1068" s="80"/>
      <c r="V1068" s="80"/>
      <c r="W1068" s="80"/>
      <c r="X1068" s="80"/>
      <c r="Y1068" s="80"/>
      <c r="Z1068" s="80"/>
    </row>
    <row r="1069" spans="1:26" ht="39.75" customHeight="1">
      <c r="A1069" s="78" t="s">
        <v>2200</v>
      </c>
      <c r="B1069" s="79" t="s">
        <v>2201</v>
      </c>
      <c r="C1069" s="79" t="s">
        <v>2202</v>
      </c>
      <c r="D1069" s="78" t="s">
        <v>2203</v>
      </c>
      <c r="E1069" s="80" t="s">
        <v>2204</v>
      </c>
      <c r="F1069" s="78" t="s">
        <v>2211</v>
      </c>
      <c r="G1069" s="80" t="s">
        <v>2212</v>
      </c>
      <c r="H1069" s="81" t="s">
        <v>438</v>
      </c>
      <c r="I1069" s="81"/>
      <c r="J1069" s="80" t="s">
        <v>2220</v>
      </c>
      <c r="K1069" s="83">
        <v>0</v>
      </c>
      <c r="L1069" s="80"/>
      <c r="M1069" s="83">
        <v>0</v>
      </c>
      <c r="N1069" s="209"/>
      <c r="O1069" s="80"/>
      <c r="P1069" s="80"/>
      <c r="Q1069" s="80"/>
      <c r="R1069" s="80"/>
      <c r="S1069" s="80"/>
      <c r="T1069" s="80"/>
      <c r="U1069" s="80"/>
      <c r="V1069" s="80"/>
      <c r="W1069" s="80"/>
      <c r="X1069" s="80"/>
      <c r="Y1069" s="80"/>
      <c r="Z1069" s="80"/>
    </row>
    <row r="1070" spans="1:26" ht="39.75" customHeight="1">
      <c r="A1070" s="78" t="s">
        <v>2200</v>
      </c>
      <c r="B1070" s="79" t="s">
        <v>2201</v>
      </c>
      <c r="C1070" s="79" t="s">
        <v>2202</v>
      </c>
      <c r="D1070" s="78" t="s">
        <v>2203</v>
      </c>
      <c r="E1070" s="80" t="s">
        <v>2204</v>
      </c>
      <c r="F1070" s="78" t="s">
        <v>2211</v>
      </c>
      <c r="G1070" s="80" t="s">
        <v>2212</v>
      </c>
      <c r="H1070" s="81" t="s">
        <v>24</v>
      </c>
      <c r="I1070" s="81"/>
      <c r="J1070" s="80" t="s">
        <v>1862</v>
      </c>
      <c r="K1070" s="82">
        <v>5280895</v>
      </c>
      <c r="L1070" s="80" t="s">
        <v>1862</v>
      </c>
      <c r="M1070" s="82">
        <v>11472751</v>
      </c>
      <c r="N1070" s="103"/>
      <c r="O1070" s="94"/>
      <c r="P1070" s="80"/>
      <c r="Q1070" s="80"/>
      <c r="R1070" s="80"/>
      <c r="S1070" s="80"/>
      <c r="T1070" s="80"/>
      <c r="U1070" s="80"/>
      <c r="V1070" s="80"/>
      <c r="W1070" s="80"/>
      <c r="X1070" s="80"/>
      <c r="Y1070" s="80"/>
      <c r="Z1070" s="80"/>
    </row>
    <row r="1071" spans="1:26" ht="39.75" customHeight="1">
      <c r="A1071" s="78" t="s">
        <v>2200</v>
      </c>
      <c r="B1071" s="79" t="s">
        <v>2201</v>
      </c>
      <c r="C1071" s="79" t="s">
        <v>2202</v>
      </c>
      <c r="D1071" s="78" t="s">
        <v>2203</v>
      </c>
      <c r="E1071" s="80" t="s">
        <v>2204</v>
      </c>
      <c r="F1071" s="78" t="s">
        <v>2211</v>
      </c>
      <c r="G1071" s="80" t="s">
        <v>2212</v>
      </c>
      <c r="H1071" s="81"/>
      <c r="I1071" s="81" t="s">
        <v>27</v>
      </c>
      <c r="J1071" s="80"/>
      <c r="K1071" s="82">
        <v>0</v>
      </c>
      <c r="L1071" s="80"/>
      <c r="M1071" s="82">
        <v>0</v>
      </c>
      <c r="N1071" s="84"/>
      <c r="O1071" s="80"/>
      <c r="P1071" s="80"/>
      <c r="Q1071" s="80"/>
      <c r="R1071" s="80"/>
      <c r="S1071" s="80"/>
      <c r="T1071" s="80"/>
      <c r="U1071" s="80"/>
      <c r="V1071" s="80"/>
      <c r="W1071" s="80"/>
      <c r="X1071" s="80"/>
      <c r="Y1071" s="80"/>
      <c r="Z1071" s="80"/>
    </row>
    <row r="1072" spans="1:26" ht="39.75" customHeight="1">
      <c r="A1072" s="78" t="s">
        <v>2200</v>
      </c>
      <c r="B1072" s="79" t="s">
        <v>2201</v>
      </c>
      <c r="C1072" s="79" t="s">
        <v>2202</v>
      </c>
      <c r="D1072" s="78" t="s">
        <v>2203</v>
      </c>
      <c r="E1072" s="80" t="s">
        <v>2204</v>
      </c>
      <c r="F1072" s="78" t="s">
        <v>2211</v>
      </c>
      <c r="G1072" s="80" t="s">
        <v>2212</v>
      </c>
      <c r="H1072" s="81"/>
      <c r="I1072" s="81" t="s">
        <v>126</v>
      </c>
      <c r="J1072" s="80" t="s">
        <v>2223</v>
      </c>
      <c r="K1072" s="105">
        <v>3000000</v>
      </c>
      <c r="L1072" s="80" t="s">
        <v>315</v>
      </c>
      <c r="M1072" s="83">
        <v>0</v>
      </c>
      <c r="N1072" s="84"/>
      <c r="O1072" s="78"/>
      <c r="P1072" s="80"/>
      <c r="Q1072" s="80"/>
      <c r="R1072" s="80"/>
      <c r="S1072" s="80"/>
      <c r="T1072" s="80"/>
      <c r="U1072" s="80"/>
      <c r="V1072" s="80"/>
      <c r="W1072" s="80"/>
      <c r="X1072" s="80"/>
      <c r="Y1072" s="80"/>
      <c r="Z1072" s="80"/>
    </row>
    <row r="1073" spans="1:26" ht="39.75" customHeight="1">
      <c r="A1073" s="78" t="s">
        <v>2200</v>
      </c>
      <c r="B1073" s="79" t="s">
        <v>2201</v>
      </c>
      <c r="C1073" s="79" t="s">
        <v>2202</v>
      </c>
      <c r="D1073" s="78" t="s">
        <v>2203</v>
      </c>
      <c r="E1073" s="80" t="s">
        <v>2204</v>
      </c>
      <c r="F1073" s="78" t="s">
        <v>2211</v>
      </c>
      <c r="G1073" s="80" t="s">
        <v>2212</v>
      </c>
      <c r="H1073" s="81"/>
      <c r="I1073" s="81" t="s">
        <v>75</v>
      </c>
      <c r="J1073" s="80" t="s">
        <v>1495</v>
      </c>
      <c r="K1073" s="83">
        <v>2000000</v>
      </c>
      <c r="L1073" s="80" t="s">
        <v>1495</v>
      </c>
      <c r="M1073" s="83">
        <v>2000000</v>
      </c>
      <c r="N1073" s="211"/>
      <c r="O1073" s="80"/>
      <c r="P1073" s="80"/>
      <c r="Q1073" s="80"/>
      <c r="R1073" s="80"/>
      <c r="S1073" s="80"/>
      <c r="T1073" s="80"/>
      <c r="U1073" s="80"/>
      <c r="V1073" s="80"/>
      <c r="W1073" s="80"/>
      <c r="X1073" s="80"/>
      <c r="Y1073" s="80"/>
      <c r="Z1073" s="80"/>
    </row>
    <row r="1074" spans="1:26" ht="39.75" customHeight="1">
      <c r="A1074" s="78" t="s">
        <v>2200</v>
      </c>
      <c r="B1074" s="79" t="s">
        <v>2201</v>
      </c>
      <c r="C1074" s="79" t="s">
        <v>2202</v>
      </c>
      <c r="D1074" s="78" t="s">
        <v>2203</v>
      </c>
      <c r="E1074" s="80" t="s">
        <v>2204</v>
      </c>
      <c r="F1074" s="78" t="s">
        <v>2211</v>
      </c>
      <c r="G1074" s="80" t="s">
        <v>2212</v>
      </c>
      <c r="H1074" s="81"/>
      <c r="I1074" s="81" t="s">
        <v>78</v>
      </c>
      <c r="J1074" s="80"/>
      <c r="K1074" s="105">
        <v>0</v>
      </c>
      <c r="L1074" s="80"/>
      <c r="M1074" s="83">
        <v>0</v>
      </c>
      <c r="N1074" s="80"/>
      <c r="O1074" s="80"/>
      <c r="P1074" s="80"/>
      <c r="Q1074" s="80"/>
      <c r="R1074" s="80"/>
      <c r="S1074" s="80"/>
      <c r="T1074" s="80"/>
      <c r="U1074" s="80"/>
      <c r="V1074" s="80"/>
      <c r="W1074" s="80"/>
      <c r="X1074" s="80"/>
      <c r="Y1074" s="80"/>
      <c r="Z1074" s="80"/>
    </row>
    <row r="1075" spans="1:26" ht="39.75" customHeight="1">
      <c r="A1075" s="78" t="s">
        <v>2200</v>
      </c>
      <c r="B1075" s="79" t="s">
        <v>2201</v>
      </c>
      <c r="C1075" s="79" t="s">
        <v>2202</v>
      </c>
      <c r="D1075" s="78" t="s">
        <v>2203</v>
      </c>
      <c r="E1075" s="80" t="s">
        <v>2204</v>
      </c>
      <c r="F1075" s="78" t="s">
        <v>2211</v>
      </c>
      <c r="G1075" s="80" t="s">
        <v>2212</v>
      </c>
      <c r="H1075" s="81"/>
      <c r="I1075" s="81" t="s">
        <v>80</v>
      </c>
      <c r="J1075" s="80" t="s">
        <v>2224</v>
      </c>
      <c r="K1075" s="83">
        <v>2000000</v>
      </c>
      <c r="L1075" s="80" t="s">
        <v>2225</v>
      </c>
      <c r="M1075" s="83">
        <v>3000000</v>
      </c>
      <c r="N1075" s="84"/>
      <c r="O1075" s="80"/>
      <c r="P1075" s="80"/>
      <c r="Q1075" s="80"/>
      <c r="R1075" s="80"/>
      <c r="S1075" s="80"/>
      <c r="T1075" s="80"/>
      <c r="U1075" s="80"/>
      <c r="V1075" s="80"/>
      <c r="W1075" s="80"/>
      <c r="X1075" s="80"/>
      <c r="Y1075" s="80"/>
      <c r="Z1075" s="80"/>
    </row>
    <row r="1076" spans="1:26" ht="39.75" customHeight="1">
      <c r="A1076" s="78" t="s">
        <v>2200</v>
      </c>
      <c r="B1076" s="79" t="s">
        <v>2201</v>
      </c>
      <c r="C1076" s="79" t="s">
        <v>2202</v>
      </c>
      <c r="D1076" s="78" t="s">
        <v>2203</v>
      </c>
      <c r="E1076" s="80" t="s">
        <v>2204</v>
      </c>
      <c r="F1076" s="78" t="s">
        <v>2211</v>
      </c>
      <c r="G1076" s="80" t="s">
        <v>2212</v>
      </c>
      <c r="H1076" s="81"/>
      <c r="I1076" s="81" t="s">
        <v>2229</v>
      </c>
      <c r="J1076" s="80"/>
      <c r="K1076" s="83">
        <v>0</v>
      </c>
      <c r="L1076" s="80"/>
      <c r="M1076" s="83">
        <v>0</v>
      </c>
      <c r="N1076" s="80"/>
      <c r="O1076" s="80"/>
      <c r="P1076" s="80"/>
      <c r="Q1076" s="80"/>
      <c r="R1076" s="80"/>
      <c r="S1076" s="80"/>
      <c r="T1076" s="80"/>
      <c r="U1076" s="80"/>
      <c r="V1076" s="80"/>
      <c r="W1076" s="80"/>
      <c r="X1076" s="80"/>
      <c r="Y1076" s="80"/>
      <c r="Z1076" s="80"/>
    </row>
    <row r="1077" spans="1:26" ht="39.75" customHeight="1">
      <c r="A1077" s="78" t="s">
        <v>2200</v>
      </c>
      <c r="B1077" s="79" t="s">
        <v>2201</v>
      </c>
      <c r="C1077" s="79" t="s">
        <v>2230</v>
      </c>
      <c r="D1077" s="78" t="s">
        <v>2203</v>
      </c>
      <c r="E1077" s="80" t="s">
        <v>2204</v>
      </c>
      <c r="F1077" s="78" t="s">
        <v>2231</v>
      </c>
      <c r="G1077" s="80" t="s">
        <v>2232</v>
      </c>
      <c r="H1077" s="81" t="s">
        <v>126</v>
      </c>
      <c r="I1077" s="81"/>
      <c r="J1077" s="80" t="s">
        <v>2233</v>
      </c>
      <c r="K1077" s="105">
        <v>5000000</v>
      </c>
      <c r="L1077" s="80" t="s">
        <v>315</v>
      </c>
      <c r="M1077" s="83">
        <v>0</v>
      </c>
      <c r="N1077" s="84"/>
      <c r="O1077" s="78"/>
      <c r="P1077" s="80"/>
      <c r="Q1077" s="80"/>
      <c r="R1077" s="80"/>
      <c r="S1077" s="80"/>
      <c r="T1077" s="80"/>
      <c r="U1077" s="80"/>
      <c r="V1077" s="80"/>
      <c r="W1077" s="80"/>
      <c r="X1077" s="80"/>
      <c r="Y1077" s="80"/>
      <c r="Z1077" s="80"/>
    </row>
    <row r="1078" spans="1:26" ht="39.75" customHeight="1">
      <c r="A1078" s="78" t="s">
        <v>2200</v>
      </c>
      <c r="B1078" s="79" t="s">
        <v>2201</v>
      </c>
      <c r="C1078" s="79" t="s">
        <v>2230</v>
      </c>
      <c r="D1078" s="78" t="s">
        <v>2203</v>
      </c>
      <c r="E1078" s="80" t="s">
        <v>2204</v>
      </c>
      <c r="F1078" s="78" t="s">
        <v>2231</v>
      </c>
      <c r="G1078" s="80" t="s">
        <v>2232</v>
      </c>
      <c r="H1078" s="81" t="s">
        <v>96</v>
      </c>
      <c r="I1078" s="81"/>
      <c r="J1078" s="80" t="s">
        <v>2234</v>
      </c>
      <c r="K1078" s="83">
        <v>300000000</v>
      </c>
      <c r="L1078" s="80"/>
      <c r="M1078" s="83">
        <v>0</v>
      </c>
      <c r="N1078" s="84"/>
      <c r="O1078" s="80"/>
      <c r="P1078" s="80"/>
      <c r="Q1078" s="80"/>
      <c r="R1078" s="80"/>
      <c r="S1078" s="80"/>
      <c r="T1078" s="80"/>
      <c r="U1078" s="80"/>
      <c r="V1078" s="80"/>
      <c r="W1078" s="80"/>
      <c r="X1078" s="80"/>
      <c r="Y1078" s="80"/>
      <c r="Z1078" s="80"/>
    </row>
    <row r="1079" spans="1:26" ht="39.75" customHeight="1">
      <c r="A1079" s="78" t="s">
        <v>2200</v>
      </c>
      <c r="B1079" s="79" t="s">
        <v>2201</v>
      </c>
      <c r="C1079" s="79" t="s">
        <v>2230</v>
      </c>
      <c r="D1079" s="78" t="s">
        <v>2203</v>
      </c>
      <c r="E1079" s="80" t="s">
        <v>2204</v>
      </c>
      <c r="F1079" s="78" t="s">
        <v>2231</v>
      </c>
      <c r="G1079" s="80" t="s">
        <v>2232</v>
      </c>
      <c r="H1079" s="81" t="s">
        <v>75</v>
      </c>
      <c r="I1079" s="81"/>
      <c r="J1079" s="80" t="s">
        <v>1495</v>
      </c>
      <c r="K1079" s="83">
        <v>2000000</v>
      </c>
      <c r="L1079" s="80" t="s">
        <v>1495</v>
      </c>
      <c r="M1079" s="83">
        <v>2000000</v>
      </c>
      <c r="N1079" s="211"/>
      <c r="O1079" s="80"/>
      <c r="P1079" s="80"/>
      <c r="Q1079" s="80"/>
      <c r="R1079" s="80"/>
      <c r="S1079" s="80"/>
      <c r="T1079" s="80"/>
      <c r="U1079" s="80"/>
      <c r="V1079" s="80"/>
      <c r="W1079" s="80"/>
      <c r="X1079" s="80"/>
      <c r="Y1079" s="80"/>
      <c r="Z1079" s="80"/>
    </row>
    <row r="1080" spans="1:26" ht="39.75" customHeight="1">
      <c r="A1080" s="78" t="s">
        <v>2200</v>
      </c>
      <c r="B1080" s="79" t="s">
        <v>2201</v>
      </c>
      <c r="C1080" s="79" t="s">
        <v>2230</v>
      </c>
      <c r="D1080" s="78" t="s">
        <v>2203</v>
      </c>
      <c r="E1080" s="80" t="s">
        <v>2204</v>
      </c>
      <c r="F1080" s="78" t="s">
        <v>2231</v>
      </c>
      <c r="G1080" s="80" t="s">
        <v>2232</v>
      </c>
      <c r="H1080" s="81" t="s">
        <v>78</v>
      </c>
      <c r="I1080" s="81"/>
      <c r="J1080" s="80"/>
      <c r="K1080" s="83">
        <v>0</v>
      </c>
      <c r="L1080" s="80"/>
      <c r="M1080" s="83">
        <v>0</v>
      </c>
      <c r="N1080" s="119"/>
      <c r="O1080" s="108"/>
      <c r="P1080" s="80"/>
      <c r="Q1080" s="80"/>
      <c r="R1080" s="80"/>
      <c r="S1080" s="80"/>
      <c r="T1080" s="80"/>
      <c r="U1080" s="80"/>
      <c r="V1080" s="80"/>
      <c r="W1080" s="80"/>
      <c r="X1080" s="80"/>
      <c r="Y1080" s="80"/>
      <c r="Z1080" s="80"/>
    </row>
    <row r="1081" spans="1:26" ht="39.75" customHeight="1">
      <c r="A1081" s="78" t="s">
        <v>2200</v>
      </c>
      <c r="B1081" s="79" t="s">
        <v>2201</v>
      </c>
      <c r="C1081" s="79" t="s">
        <v>2230</v>
      </c>
      <c r="D1081" s="78" t="s">
        <v>2203</v>
      </c>
      <c r="E1081" s="80" t="s">
        <v>2204</v>
      </c>
      <c r="F1081" s="78" t="s">
        <v>2231</v>
      </c>
      <c r="G1081" s="80" t="s">
        <v>2232</v>
      </c>
      <c r="H1081" s="81" t="s">
        <v>322</v>
      </c>
      <c r="I1081" s="81"/>
      <c r="J1081" s="80" t="s">
        <v>2235</v>
      </c>
      <c r="K1081" s="83">
        <v>3000000</v>
      </c>
      <c r="L1081" s="80" t="s">
        <v>2236</v>
      </c>
      <c r="M1081" s="83">
        <v>4000000</v>
      </c>
      <c r="N1081" s="84"/>
      <c r="O1081" s="80"/>
      <c r="P1081" s="80"/>
      <c r="Q1081" s="80"/>
      <c r="R1081" s="80"/>
      <c r="S1081" s="80"/>
      <c r="T1081" s="80"/>
      <c r="U1081" s="80"/>
      <c r="V1081" s="80"/>
      <c r="W1081" s="80"/>
      <c r="X1081" s="80"/>
      <c r="Y1081" s="80"/>
      <c r="Z1081" s="80"/>
    </row>
    <row r="1082" spans="1:26" ht="39.75" customHeight="1">
      <c r="A1082" s="78" t="s">
        <v>2200</v>
      </c>
      <c r="B1082" s="79" t="s">
        <v>2201</v>
      </c>
      <c r="C1082" s="79" t="s">
        <v>2230</v>
      </c>
      <c r="D1082" s="78" t="s">
        <v>2203</v>
      </c>
      <c r="E1082" s="80" t="s">
        <v>2204</v>
      </c>
      <c r="F1082" s="78" t="s">
        <v>2231</v>
      </c>
      <c r="G1082" s="80" t="s">
        <v>2232</v>
      </c>
      <c r="H1082" s="81" t="s">
        <v>2601</v>
      </c>
      <c r="I1082" s="81"/>
      <c r="J1082" s="80" t="s">
        <v>2235</v>
      </c>
      <c r="K1082" s="83">
        <v>3000000</v>
      </c>
      <c r="L1082" s="80" t="s">
        <v>2236</v>
      </c>
      <c r="M1082" s="83">
        <v>4000000</v>
      </c>
      <c r="N1082" s="84"/>
      <c r="O1082" s="80"/>
      <c r="P1082" s="80"/>
      <c r="Q1082" s="80"/>
      <c r="R1082" s="80"/>
      <c r="S1082" s="80"/>
      <c r="T1082" s="80"/>
      <c r="U1082" s="80"/>
      <c r="V1082" s="80"/>
      <c r="W1082" s="80"/>
      <c r="X1082" s="80"/>
      <c r="Y1082" s="80"/>
      <c r="Z1082" s="80"/>
    </row>
    <row r="1083" spans="1:26" ht="39.75" customHeight="1">
      <c r="A1083" s="78" t="s">
        <v>2200</v>
      </c>
      <c r="B1083" s="79" t="s">
        <v>2201</v>
      </c>
      <c r="C1083" s="79" t="s">
        <v>2230</v>
      </c>
      <c r="D1083" s="78" t="s">
        <v>2203</v>
      </c>
      <c r="E1083" s="80" t="s">
        <v>2204</v>
      </c>
      <c r="F1083" s="78" t="s">
        <v>2231</v>
      </c>
      <c r="G1083" s="80" t="s">
        <v>2232</v>
      </c>
      <c r="H1083" s="81" t="s">
        <v>328</v>
      </c>
      <c r="I1083" s="81"/>
      <c r="J1083" s="80" t="s">
        <v>2238</v>
      </c>
      <c r="K1083" s="83">
        <v>3000000</v>
      </c>
      <c r="L1083" s="80" t="s">
        <v>2239</v>
      </c>
      <c r="M1083" s="83">
        <v>5000000</v>
      </c>
      <c r="N1083" s="84"/>
      <c r="O1083" s="84"/>
      <c r="P1083" s="80"/>
      <c r="Q1083" s="80"/>
      <c r="R1083" s="80"/>
      <c r="S1083" s="80"/>
      <c r="T1083" s="80"/>
      <c r="U1083" s="80"/>
      <c r="V1083" s="80"/>
      <c r="W1083" s="80"/>
      <c r="X1083" s="80"/>
      <c r="Y1083" s="80"/>
      <c r="Z1083" s="80"/>
    </row>
    <row r="1084" spans="1:26" ht="39.75" customHeight="1">
      <c r="A1084" s="78" t="s">
        <v>2200</v>
      </c>
      <c r="B1084" s="79" t="s">
        <v>2201</v>
      </c>
      <c r="C1084" s="79" t="s">
        <v>2230</v>
      </c>
      <c r="D1084" s="78" t="s">
        <v>2203</v>
      </c>
      <c r="E1084" s="80" t="s">
        <v>2204</v>
      </c>
      <c r="F1084" s="78" t="s">
        <v>2231</v>
      </c>
      <c r="G1084" s="80" t="s">
        <v>2232</v>
      </c>
      <c r="H1084" s="81" t="s">
        <v>137</v>
      </c>
      <c r="I1084" s="81"/>
      <c r="J1084" s="80" t="s">
        <v>2242</v>
      </c>
      <c r="K1084" s="105">
        <v>50000000</v>
      </c>
      <c r="L1084" s="80" t="s">
        <v>2243</v>
      </c>
      <c r="M1084" s="105">
        <v>15000000</v>
      </c>
      <c r="N1084" s="80"/>
      <c r="O1084" s="80"/>
      <c r="P1084" s="80"/>
      <c r="Q1084" s="80"/>
      <c r="R1084" s="80"/>
      <c r="S1084" s="80"/>
      <c r="T1084" s="80"/>
      <c r="U1084" s="80"/>
      <c r="V1084" s="80"/>
      <c r="W1084" s="80"/>
      <c r="X1084" s="80"/>
      <c r="Y1084" s="80"/>
      <c r="Z1084" s="80"/>
    </row>
    <row r="1085" spans="1:26" ht="39.75" customHeight="1">
      <c r="A1085" s="78" t="s">
        <v>2200</v>
      </c>
      <c r="B1085" s="79" t="s">
        <v>2201</v>
      </c>
      <c r="C1085" s="79" t="s">
        <v>2230</v>
      </c>
      <c r="D1085" s="78" t="s">
        <v>2203</v>
      </c>
      <c r="E1085" s="80" t="s">
        <v>2204</v>
      </c>
      <c r="F1085" s="78" t="s">
        <v>2231</v>
      </c>
      <c r="G1085" s="80" t="s">
        <v>2232</v>
      </c>
      <c r="H1085" s="81" t="s">
        <v>810</v>
      </c>
      <c r="I1085" s="81"/>
      <c r="J1085" s="80" t="s">
        <v>2245</v>
      </c>
      <c r="K1085" s="83">
        <v>0</v>
      </c>
      <c r="L1085" s="212" t="s">
        <v>2246</v>
      </c>
      <c r="M1085" s="83">
        <v>0</v>
      </c>
      <c r="N1085" s="212" t="s">
        <v>2664</v>
      </c>
      <c r="O1085" s="203" t="s">
        <v>2665</v>
      </c>
      <c r="P1085" s="80"/>
      <c r="Q1085" s="80"/>
      <c r="R1085" s="80"/>
      <c r="S1085" s="80"/>
      <c r="T1085" s="80"/>
      <c r="U1085" s="80"/>
      <c r="V1085" s="80"/>
      <c r="W1085" s="80"/>
      <c r="X1085" s="80"/>
      <c r="Y1085" s="80"/>
      <c r="Z1085" s="80"/>
    </row>
    <row r="1086" spans="1:26" ht="39.75" customHeight="1">
      <c r="A1086" s="78" t="s">
        <v>2200</v>
      </c>
      <c r="B1086" s="79" t="s">
        <v>2201</v>
      </c>
      <c r="C1086" s="79" t="s">
        <v>2230</v>
      </c>
      <c r="D1086" s="78" t="s">
        <v>2203</v>
      </c>
      <c r="E1086" s="80" t="s">
        <v>2204</v>
      </c>
      <c r="F1086" s="78" t="s">
        <v>2231</v>
      </c>
      <c r="G1086" s="80" t="s">
        <v>2232</v>
      </c>
      <c r="H1086" s="81" t="s">
        <v>24</v>
      </c>
      <c r="I1086" s="81"/>
      <c r="J1086" s="80" t="s">
        <v>2248</v>
      </c>
      <c r="K1086" s="82">
        <v>19635245</v>
      </c>
      <c r="L1086" s="80" t="s">
        <v>2248</v>
      </c>
      <c r="M1086" s="82">
        <v>3968877</v>
      </c>
      <c r="N1086" s="103"/>
      <c r="O1086" s="94"/>
      <c r="P1086" s="80"/>
      <c r="Q1086" s="80"/>
      <c r="R1086" s="80"/>
      <c r="S1086" s="80"/>
      <c r="T1086" s="80"/>
      <c r="U1086" s="80"/>
      <c r="V1086" s="80"/>
      <c r="W1086" s="80"/>
      <c r="X1086" s="80"/>
      <c r="Y1086" s="80"/>
      <c r="Z1086" s="80"/>
    </row>
    <row r="1087" spans="1:26" ht="39.75" customHeight="1">
      <c r="A1087" s="78" t="s">
        <v>2200</v>
      </c>
      <c r="B1087" s="79" t="s">
        <v>2201</v>
      </c>
      <c r="C1087" s="79" t="s">
        <v>2230</v>
      </c>
      <c r="D1087" s="78" t="s">
        <v>2203</v>
      </c>
      <c r="E1087" s="80" t="s">
        <v>2204</v>
      </c>
      <c r="F1087" s="78" t="s">
        <v>2231</v>
      </c>
      <c r="G1087" s="80" t="s">
        <v>2232</v>
      </c>
      <c r="H1087" s="81"/>
      <c r="I1087" s="81" t="s">
        <v>121</v>
      </c>
      <c r="J1087" s="80" t="s">
        <v>1254</v>
      </c>
      <c r="K1087" s="83">
        <v>0</v>
      </c>
      <c r="L1087" s="80"/>
      <c r="M1087" s="83">
        <v>0</v>
      </c>
      <c r="N1087" s="84"/>
      <c r="O1087" s="80"/>
      <c r="P1087" s="80"/>
      <c r="Q1087" s="80"/>
      <c r="R1087" s="80"/>
      <c r="S1087" s="80"/>
      <c r="T1087" s="80"/>
      <c r="U1087" s="80"/>
      <c r="V1087" s="80"/>
      <c r="W1087" s="80"/>
      <c r="X1087" s="80"/>
      <c r="Y1087" s="80"/>
      <c r="Z1087" s="80"/>
    </row>
    <row r="1088" spans="1:26" ht="39.75" customHeight="1">
      <c r="A1088" s="78" t="s">
        <v>2200</v>
      </c>
      <c r="B1088" s="79" t="s">
        <v>2201</v>
      </c>
      <c r="C1088" s="79" t="s">
        <v>2230</v>
      </c>
      <c r="D1088" s="78" t="s">
        <v>2203</v>
      </c>
      <c r="E1088" s="80" t="s">
        <v>2204</v>
      </c>
      <c r="F1088" s="78" t="s">
        <v>2231</v>
      </c>
      <c r="G1088" s="80" t="s">
        <v>2232</v>
      </c>
      <c r="H1088" s="81"/>
      <c r="I1088" s="81" t="s">
        <v>120</v>
      </c>
      <c r="J1088" s="80"/>
      <c r="K1088" s="83">
        <v>0</v>
      </c>
      <c r="L1088" s="80" t="s">
        <v>2249</v>
      </c>
      <c r="M1088" s="83">
        <v>20000000</v>
      </c>
      <c r="N1088" s="80"/>
      <c r="O1088" s="86"/>
      <c r="P1088" s="80"/>
      <c r="Q1088" s="80"/>
      <c r="R1088" s="80"/>
      <c r="S1088" s="80"/>
      <c r="T1088" s="80"/>
      <c r="U1088" s="80"/>
      <c r="V1088" s="80"/>
      <c r="W1088" s="80"/>
      <c r="X1088" s="80"/>
      <c r="Y1088" s="80"/>
      <c r="Z1088" s="80"/>
    </row>
    <row r="1089" spans="1:26" ht="72" customHeight="1">
      <c r="A1089" s="78" t="s">
        <v>2200</v>
      </c>
      <c r="B1089" s="79" t="s">
        <v>2201</v>
      </c>
      <c r="C1089" s="79" t="s">
        <v>2230</v>
      </c>
      <c r="D1089" s="78" t="s">
        <v>2203</v>
      </c>
      <c r="E1089" s="80" t="s">
        <v>2204</v>
      </c>
      <c r="F1089" s="78" t="s">
        <v>2231</v>
      </c>
      <c r="G1089" s="80" t="s">
        <v>2232</v>
      </c>
      <c r="H1089" s="81"/>
      <c r="I1089" s="81" t="s">
        <v>2162</v>
      </c>
      <c r="J1089" s="80" t="s">
        <v>2666</v>
      </c>
      <c r="K1089" s="83">
        <v>10000000</v>
      </c>
      <c r="L1089" s="80" t="s">
        <v>2667</v>
      </c>
      <c r="M1089" s="83">
        <v>20000000</v>
      </c>
      <c r="N1089" s="181"/>
      <c r="O1089" s="80"/>
      <c r="P1089" s="80"/>
      <c r="Q1089" s="80"/>
      <c r="R1089" s="80"/>
      <c r="S1089" s="80"/>
      <c r="T1089" s="80"/>
      <c r="U1089" s="80"/>
      <c r="V1089" s="80"/>
      <c r="W1089" s="80"/>
      <c r="X1089" s="80"/>
      <c r="Y1089" s="80"/>
      <c r="Z1089" s="80"/>
    </row>
    <row r="1090" spans="1:26" ht="39.75" customHeight="1">
      <c r="A1090" s="78" t="s">
        <v>2200</v>
      </c>
      <c r="B1090" s="79" t="s">
        <v>2201</v>
      </c>
      <c r="C1090" s="79" t="s">
        <v>2230</v>
      </c>
      <c r="D1090" s="78" t="s">
        <v>2203</v>
      </c>
      <c r="E1090" s="80" t="s">
        <v>2204</v>
      </c>
      <c r="F1090" s="78" t="s">
        <v>2255</v>
      </c>
      <c r="G1090" s="80" t="s">
        <v>2256</v>
      </c>
      <c r="H1090" s="81"/>
      <c r="I1090" s="81" t="s">
        <v>280</v>
      </c>
      <c r="J1090" s="80"/>
      <c r="K1090" s="83"/>
      <c r="L1090" s="80"/>
      <c r="M1090" s="83"/>
      <c r="N1090" s="80"/>
      <c r="O1090" s="80"/>
      <c r="P1090" s="80"/>
      <c r="Q1090" s="80"/>
      <c r="R1090" s="80"/>
      <c r="S1090" s="80"/>
      <c r="T1090" s="80"/>
      <c r="U1090" s="80"/>
      <c r="V1090" s="80"/>
      <c r="W1090" s="80"/>
      <c r="X1090" s="80"/>
      <c r="Y1090" s="80"/>
      <c r="Z1090" s="80"/>
    </row>
    <row r="1091" spans="1:26" ht="39.75" customHeight="1">
      <c r="A1091" s="78" t="s">
        <v>2200</v>
      </c>
      <c r="B1091" s="79" t="s">
        <v>2201</v>
      </c>
      <c r="C1091" s="79" t="s">
        <v>2230</v>
      </c>
      <c r="D1091" s="78" t="s">
        <v>2203</v>
      </c>
      <c r="E1091" s="80" t="s">
        <v>2204</v>
      </c>
      <c r="F1091" s="78" t="s">
        <v>2255</v>
      </c>
      <c r="G1091" s="80" t="s">
        <v>2256</v>
      </c>
      <c r="H1091" s="81"/>
      <c r="I1091" s="81" t="s">
        <v>2554</v>
      </c>
      <c r="J1091" s="80"/>
      <c r="K1091" s="83"/>
      <c r="L1091" s="80"/>
      <c r="M1091" s="83"/>
      <c r="N1091" s="80"/>
      <c r="O1091" s="80"/>
      <c r="P1091" s="80"/>
      <c r="Q1091" s="80"/>
      <c r="R1091" s="80"/>
      <c r="S1091" s="80"/>
      <c r="T1091" s="80"/>
      <c r="U1091" s="80"/>
      <c r="V1091" s="80"/>
      <c r="W1091" s="80"/>
      <c r="X1091" s="80"/>
      <c r="Y1091" s="80"/>
      <c r="Z1091" s="80"/>
    </row>
    <row r="1092" spans="1:26" ht="39.75" customHeight="1">
      <c r="A1092" s="78" t="s">
        <v>2200</v>
      </c>
      <c r="B1092" s="79" t="s">
        <v>2201</v>
      </c>
      <c r="C1092" s="79" t="s">
        <v>2230</v>
      </c>
      <c r="D1092" s="78" t="s">
        <v>2203</v>
      </c>
      <c r="E1092" s="80" t="s">
        <v>2204</v>
      </c>
      <c r="F1092" s="78" t="s">
        <v>2255</v>
      </c>
      <c r="G1092" s="80" t="s">
        <v>2256</v>
      </c>
      <c r="H1092" s="81"/>
      <c r="I1092" s="81" t="s">
        <v>2358</v>
      </c>
      <c r="J1092" s="80"/>
      <c r="K1092" s="83"/>
      <c r="L1092" s="80"/>
      <c r="M1092" s="83"/>
      <c r="N1092" s="80"/>
      <c r="O1092" s="80"/>
      <c r="P1092" s="80"/>
      <c r="Q1092" s="80"/>
      <c r="R1092" s="80"/>
      <c r="S1092" s="80"/>
      <c r="T1092" s="80"/>
      <c r="U1092" s="80"/>
      <c r="V1092" s="80"/>
      <c r="W1092" s="80"/>
      <c r="X1092" s="80"/>
      <c r="Y1092" s="80"/>
      <c r="Z1092" s="80"/>
    </row>
    <row r="1093" spans="1:26" ht="39.75" customHeight="1">
      <c r="A1093" s="78" t="s">
        <v>2200</v>
      </c>
      <c r="B1093" s="79" t="s">
        <v>2201</v>
      </c>
      <c r="C1093" s="79" t="s">
        <v>2230</v>
      </c>
      <c r="D1093" s="78" t="s">
        <v>2203</v>
      </c>
      <c r="E1093" s="80" t="s">
        <v>2204</v>
      </c>
      <c r="F1093" s="78" t="s">
        <v>2255</v>
      </c>
      <c r="G1093" s="80" t="s">
        <v>2256</v>
      </c>
      <c r="H1093" s="81"/>
      <c r="I1093" s="81" t="s">
        <v>2359</v>
      </c>
      <c r="J1093" s="80"/>
      <c r="K1093" s="83"/>
      <c r="L1093" s="80"/>
      <c r="M1093" s="83"/>
      <c r="N1093" s="80"/>
      <c r="O1093" s="80"/>
      <c r="P1093" s="80"/>
      <c r="Q1093" s="80"/>
      <c r="R1093" s="80"/>
      <c r="S1093" s="80"/>
      <c r="T1093" s="80"/>
      <c r="U1093" s="80"/>
      <c r="V1093" s="80"/>
      <c r="W1093" s="80"/>
      <c r="X1093" s="80"/>
      <c r="Y1093" s="80"/>
      <c r="Z1093" s="80"/>
    </row>
    <row r="1094" spans="1:26" ht="39.75" customHeight="1">
      <c r="A1094" s="78" t="s">
        <v>2200</v>
      </c>
      <c r="B1094" s="79" t="s">
        <v>2201</v>
      </c>
      <c r="C1094" s="79" t="s">
        <v>2230</v>
      </c>
      <c r="D1094" s="78" t="s">
        <v>2203</v>
      </c>
      <c r="E1094" s="80" t="s">
        <v>2204</v>
      </c>
      <c r="F1094" s="78" t="s">
        <v>2255</v>
      </c>
      <c r="G1094" s="80" t="s">
        <v>2256</v>
      </c>
      <c r="H1094" s="81"/>
      <c r="I1094" s="81" t="s">
        <v>2360</v>
      </c>
      <c r="J1094" s="80"/>
      <c r="K1094" s="83"/>
      <c r="L1094" s="80"/>
      <c r="M1094" s="83"/>
      <c r="N1094" s="80"/>
      <c r="O1094" s="80"/>
      <c r="P1094" s="80"/>
      <c r="Q1094" s="80"/>
      <c r="R1094" s="80"/>
      <c r="S1094" s="80"/>
      <c r="T1094" s="80"/>
      <c r="U1094" s="80"/>
      <c r="V1094" s="80"/>
      <c r="W1094" s="80"/>
      <c r="X1094" s="80"/>
      <c r="Y1094" s="80"/>
      <c r="Z1094" s="80"/>
    </row>
    <row r="1095" spans="1:26" ht="39.75" customHeight="1">
      <c r="A1095" s="78" t="s">
        <v>2200</v>
      </c>
      <c r="B1095" s="79" t="s">
        <v>2201</v>
      </c>
      <c r="C1095" s="79" t="s">
        <v>2230</v>
      </c>
      <c r="D1095" s="78" t="s">
        <v>2203</v>
      </c>
      <c r="E1095" s="80" t="s">
        <v>2204</v>
      </c>
      <c r="F1095" s="78" t="s">
        <v>2255</v>
      </c>
      <c r="G1095" s="80" t="s">
        <v>2256</v>
      </c>
      <c r="H1095" s="81"/>
      <c r="I1095" s="81" t="s">
        <v>137</v>
      </c>
      <c r="J1095" s="80"/>
      <c r="K1095" s="83"/>
      <c r="L1095" s="80"/>
      <c r="M1095" s="83"/>
      <c r="N1095" s="80"/>
      <c r="O1095" s="80"/>
      <c r="P1095" s="80"/>
      <c r="Q1095" s="80"/>
      <c r="R1095" s="80"/>
      <c r="S1095" s="80"/>
      <c r="T1095" s="80"/>
      <c r="U1095" s="80"/>
      <c r="V1095" s="80"/>
      <c r="W1095" s="80"/>
      <c r="X1095" s="80"/>
      <c r="Y1095" s="80"/>
      <c r="Z1095" s="80"/>
    </row>
    <row r="1096" spans="1:26" ht="39.75" customHeight="1">
      <c r="A1096" s="78" t="s">
        <v>2200</v>
      </c>
      <c r="B1096" s="79" t="s">
        <v>2201</v>
      </c>
      <c r="C1096" s="79" t="s">
        <v>2230</v>
      </c>
      <c r="D1096" s="78" t="s">
        <v>2203</v>
      </c>
      <c r="E1096" s="80" t="s">
        <v>2204</v>
      </c>
      <c r="F1096" s="78" t="s">
        <v>2257</v>
      </c>
      <c r="G1096" s="80" t="s">
        <v>2258</v>
      </c>
      <c r="H1096" s="81" t="s">
        <v>121</v>
      </c>
      <c r="I1096" s="81"/>
      <c r="J1096" s="80"/>
      <c r="K1096" s="83">
        <v>0</v>
      </c>
      <c r="L1096" s="80"/>
      <c r="M1096" s="83">
        <v>0</v>
      </c>
      <c r="N1096" s="80"/>
      <c r="O1096" s="86"/>
      <c r="P1096" s="80"/>
      <c r="Q1096" s="80"/>
      <c r="R1096" s="80"/>
      <c r="S1096" s="80"/>
      <c r="T1096" s="80"/>
      <c r="U1096" s="80"/>
      <c r="V1096" s="80"/>
      <c r="W1096" s="80"/>
      <c r="X1096" s="80"/>
      <c r="Y1096" s="80"/>
      <c r="Z1096" s="80"/>
    </row>
    <row r="1097" spans="1:26" ht="39.75" customHeight="1">
      <c r="A1097" s="78" t="s">
        <v>2200</v>
      </c>
      <c r="B1097" s="79" t="s">
        <v>2201</v>
      </c>
      <c r="C1097" s="79" t="s">
        <v>2230</v>
      </c>
      <c r="D1097" s="78" t="s">
        <v>2203</v>
      </c>
      <c r="E1097" s="80" t="s">
        <v>2204</v>
      </c>
      <c r="F1097" s="78" t="s">
        <v>2257</v>
      </c>
      <c r="G1097" s="80" t="s">
        <v>2261</v>
      </c>
      <c r="H1097" s="81" t="s">
        <v>190</v>
      </c>
      <c r="I1097" s="81"/>
      <c r="J1097" s="80"/>
      <c r="K1097" s="83">
        <v>0</v>
      </c>
      <c r="L1097" s="80" t="s">
        <v>2262</v>
      </c>
      <c r="M1097" s="83">
        <v>50000000</v>
      </c>
      <c r="N1097" s="80"/>
      <c r="O1097" s="86"/>
      <c r="P1097" s="105"/>
      <c r="Q1097" s="80"/>
      <c r="R1097" s="80"/>
      <c r="S1097" s="80"/>
      <c r="T1097" s="80"/>
      <c r="U1097" s="80"/>
      <c r="V1097" s="80"/>
      <c r="W1097" s="80"/>
      <c r="X1097" s="80"/>
      <c r="Y1097" s="80"/>
      <c r="Z1097" s="80"/>
    </row>
    <row r="1098" spans="1:26" ht="66.75" customHeight="1">
      <c r="A1098" s="78" t="s">
        <v>2200</v>
      </c>
      <c r="B1098" s="79" t="s">
        <v>2201</v>
      </c>
      <c r="C1098" s="79" t="s">
        <v>2230</v>
      </c>
      <c r="D1098" s="78" t="s">
        <v>2203</v>
      </c>
      <c r="E1098" s="80" t="s">
        <v>2204</v>
      </c>
      <c r="F1098" s="78" t="s">
        <v>2257</v>
      </c>
      <c r="G1098" s="80" t="s">
        <v>2263</v>
      </c>
      <c r="H1098" s="81"/>
      <c r="I1098" s="81" t="s">
        <v>52</v>
      </c>
      <c r="J1098" s="80" t="s">
        <v>2264</v>
      </c>
      <c r="K1098" s="83">
        <v>2114848</v>
      </c>
      <c r="L1098" s="80" t="s">
        <v>2264</v>
      </c>
      <c r="M1098" s="83">
        <v>2376044</v>
      </c>
      <c r="N1098" s="84"/>
      <c r="O1098" s="80"/>
      <c r="P1098" s="80"/>
      <c r="Q1098" s="80"/>
      <c r="R1098" s="80"/>
      <c r="S1098" s="80"/>
      <c r="T1098" s="80"/>
      <c r="U1098" s="80"/>
      <c r="V1098" s="80"/>
      <c r="W1098" s="80"/>
      <c r="X1098" s="80"/>
      <c r="Y1098" s="80"/>
      <c r="Z1098" s="80"/>
    </row>
    <row r="1099" spans="1:26" ht="66.75" customHeight="1">
      <c r="A1099" s="78" t="s">
        <v>2200</v>
      </c>
      <c r="B1099" s="79" t="s">
        <v>2201</v>
      </c>
      <c r="C1099" s="79" t="s">
        <v>2230</v>
      </c>
      <c r="D1099" s="78" t="s">
        <v>2203</v>
      </c>
      <c r="E1099" s="80" t="s">
        <v>2204</v>
      </c>
      <c r="F1099" s="78" t="s">
        <v>2257</v>
      </c>
      <c r="G1099" s="80" t="s">
        <v>2263</v>
      </c>
      <c r="H1099" s="81"/>
      <c r="I1099" s="81" t="s">
        <v>16</v>
      </c>
      <c r="J1099" s="80" t="s">
        <v>2264</v>
      </c>
      <c r="K1099" s="83">
        <v>2114848</v>
      </c>
      <c r="L1099" s="80" t="s">
        <v>2264</v>
      </c>
      <c r="M1099" s="83">
        <v>2376044</v>
      </c>
      <c r="N1099" s="84"/>
      <c r="O1099" s="80"/>
      <c r="P1099" s="80"/>
      <c r="Q1099" s="80"/>
      <c r="R1099" s="80"/>
      <c r="S1099" s="80"/>
      <c r="T1099" s="80"/>
      <c r="U1099" s="80"/>
      <c r="V1099" s="80"/>
      <c r="W1099" s="80"/>
      <c r="X1099" s="80"/>
      <c r="Y1099" s="80"/>
      <c r="Z1099" s="80"/>
    </row>
    <row r="1100" spans="1:26" ht="39.75" customHeight="1">
      <c r="A1100" s="78" t="s">
        <v>2200</v>
      </c>
      <c r="B1100" s="79" t="s">
        <v>2201</v>
      </c>
      <c r="C1100" s="79" t="s">
        <v>2230</v>
      </c>
      <c r="D1100" s="78" t="s">
        <v>2203</v>
      </c>
      <c r="E1100" s="80" t="s">
        <v>2204</v>
      </c>
      <c r="F1100" s="78" t="s">
        <v>2265</v>
      </c>
      <c r="G1100" s="80" t="s">
        <v>2266</v>
      </c>
      <c r="H1100" s="81" t="s">
        <v>126</v>
      </c>
      <c r="I1100" s="81"/>
      <c r="J1100" s="80" t="s">
        <v>2267</v>
      </c>
      <c r="K1100" s="105">
        <v>5000000</v>
      </c>
      <c r="L1100" s="80" t="s">
        <v>2268</v>
      </c>
      <c r="M1100" s="105">
        <v>5000000</v>
      </c>
      <c r="N1100" s="84"/>
      <c r="O1100" s="80"/>
      <c r="P1100" s="80"/>
      <c r="Q1100" s="80"/>
      <c r="R1100" s="80"/>
      <c r="S1100" s="80"/>
      <c r="T1100" s="80"/>
      <c r="U1100" s="80"/>
      <c r="V1100" s="80"/>
      <c r="W1100" s="80"/>
      <c r="X1100" s="80"/>
      <c r="Y1100" s="80"/>
      <c r="Z1100" s="80"/>
    </row>
    <row r="1101" spans="1:26" ht="39.75" customHeight="1">
      <c r="A1101" s="78" t="s">
        <v>2200</v>
      </c>
      <c r="B1101" s="79" t="s">
        <v>2201</v>
      </c>
      <c r="C1101" s="79" t="s">
        <v>2230</v>
      </c>
      <c r="D1101" s="78" t="s">
        <v>2203</v>
      </c>
      <c r="E1101" s="80" t="s">
        <v>2204</v>
      </c>
      <c r="F1101" s="78" t="s">
        <v>2265</v>
      </c>
      <c r="G1101" s="80" t="s">
        <v>2266</v>
      </c>
      <c r="H1101" s="81" t="s">
        <v>96</v>
      </c>
      <c r="I1101" s="81"/>
      <c r="J1101" s="80" t="s">
        <v>2270</v>
      </c>
      <c r="K1101" s="83">
        <v>16875000</v>
      </c>
      <c r="L1101" s="80"/>
      <c r="M1101" s="83">
        <v>0</v>
      </c>
      <c r="N1101" s="157"/>
      <c r="O1101" s="80"/>
      <c r="P1101" s="80"/>
      <c r="Q1101" s="80"/>
      <c r="R1101" s="80"/>
      <c r="S1101" s="80"/>
      <c r="T1101" s="80"/>
      <c r="U1101" s="80"/>
      <c r="V1101" s="80"/>
      <c r="W1101" s="80"/>
      <c r="X1101" s="80"/>
      <c r="Y1101" s="80"/>
      <c r="Z1101" s="80"/>
    </row>
    <row r="1102" spans="1:26" ht="39.75" customHeight="1">
      <c r="A1102" s="78" t="s">
        <v>2200</v>
      </c>
      <c r="B1102" s="79" t="s">
        <v>2201</v>
      </c>
      <c r="C1102" s="79" t="s">
        <v>2230</v>
      </c>
      <c r="D1102" s="78" t="s">
        <v>2203</v>
      </c>
      <c r="E1102" s="80" t="s">
        <v>2204</v>
      </c>
      <c r="F1102" s="78" t="s">
        <v>2265</v>
      </c>
      <c r="G1102" s="80" t="s">
        <v>2266</v>
      </c>
      <c r="H1102" s="81" t="s">
        <v>75</v>
      </c>
      <c r="I1102" s="81"/>
      <c r="J1102" s="80" t="s">
        <v>1495</v>
      </c>
      <c r="K1102" s="83">
        <v>2000000</v>
      </c>
      <c r="L1102" s="80" t="s">
        <v>1495</v>
      </c>
      <c r="M1102" s="83">
        <v>2000000</v>
      </c>
      <c r="N1102" s="78"/>
      <c r="O1102" s="86"/>
      <c r="P1102" s="80"/>
      <c r="Q1102" s="80"/>
      <c r="R1102" s="80"/>
      <c r="S1102" s="80"/>
      <c r="T1102" s="80"/>
      <c r="U1102" s="80"/>
      <c r="V1102" s="80"/>
      <c r="W1102" s="80"/>
      <c r="X1102" s="80"/>
      <c r="Y1102" s="80"/>
      <c r="Z1102" s="80"/>
    </row>
    <row r="1103" spans="1:26" ht="39.75" customHeight="1">
      <c r="A1103" s="78" t="s">
        <v>2200</v>
      </c>
      <c r="B1103" s="79" t="s">
        <v>2201</v>
      </c>
      <c r="C1103" s="79" t="s">
        <v>2230</v>
      </c>
      <c r="D1103" s="78" t="s">
        <v>2203</v>
      </c>
      <c r="E1103" s="80" t="s">
        <v>2204</v>
      </c>
      <c r="F1103" s="78" t="s">
        <v>2265</v>
      </c>
      <c r="G1103" s="80" t="s">
        <v>2266</v>
      </c>
      <c r="H1103" s="81" t="s">
        <v>78</v>
      </c>
      <c r="I1103" s="81"/>
      <c r="J1103" s="80"/>
      <c r="K1103" s="83"/>
      <c r="L1103" s="80"/>
      <c r="M1103" s="83"/>
      <c r="N1103" s="80"/>
      <c r="O1103" s="108"/>
      <c r="P1103" s="80"/>
      <c r="Q1103" s="80"/>
      <c r="R1103" s="80"/>
      <c r="S1103" s="80"/>
      <c r="T1103" s="80"/>
      <c r="U1103" s="80"/>
      <c r="V1103" s="80"/>
      <c r="W1103" s="80"/>
      <c r="X1103" s="80"/>
      <c r="Y1103" s="80"/>
      <c r="Z1103" s="80"/>
    </row>
    <row r="1104" spans="1:26" ht="39.75" customHeight="1">
      <c r="A1104" s="78" t="s">
        <v>2200</v>
      </c>
      <c r="B1104" s="79" t="s">
        <v>2201</v>
      </c>
      <c r="C1104" s="79" t="s">
        <v>2230</v>
      </c>
      <c r="D1104" s="78" t="s">
        <v>2203</v>
      </c>
      <c r="E1104" s="80" t="s">
        <v>2204</v>
      </c>
      <c r="F1104" s="78" t="s">
        <v>2265</v>
      </c>
      <c r="G1104" s="80" t="s">
        <v>2266</v>
      </c>
      <c r="H1104" s="81" t="s">
        <v>322</v>
      </c>
      <c r="I1104" s="81"/>
      <c r="J1104" s="80" t="s">
        <v>2271</v>
      </c>
      <c r="K1104" s="83">
        <v>3000000</v>
      </c>
      <c r="L1104" s="80" t="s">
        <v>2272</v>
      </c>
      <c r="M1104" s="83">
        <v>5000000</v>
      </c>
      <c r="N1104" s="170"/>
      <c r="O1104" s="80"/>
      <c r="P1104" s="80"/>
      <c r="Q1104" s="80"/>
      <c r="R1104" s="80"/>
      <c r="S1104" s="80"/>
      <c r="T1104" s="80"/>
      <c r="U1104" s="80"/>
      <c r="V1104" s="80"/>
      <c r="W1104" s="80"/>
      <c r="X1104" s="80"/>
      <c r="Y1104" s="80"/>
      <c r="Z1104" s="80"/>
    </row>
    <row r="1105" spans="1:26" ht="39.75" customHeight="1">
      <c r="A1105" s="78" t="s">
        <v>2200</v>
      </c>
      <c r="B1105" s="79" t="s">
        <v>2201</v>
      </c>
      <c r="C1105" s="79" t="s">
        <v>2230</v>
      </c>
      <c r="D1105" s="78" t="s">
        <v>2203</v>
      </c>
      <c r="E1105" s="80" t="s">
        <v>2204</v>
      </c>
      <c r="F1105" s="78" t="s">
        <v>2265</v>
      </c>
      <c r="G1105" s="80" t="s">
        <v>2266</v>
      </c>
      <c r="H1105" s="81" t="s">
        <v>328</v>
      </c>
      <c r="I1105" s="81"/>
      <c r="J1105" s="80" t="s">
        <v>2273</v>
      </c>
      <c r="K1105" s="83">
        <v>2000000</v>
      </c>
      <c r="L1105" s="80" t="s">
        <v>2274</v>
      </c>
      <c r="M1105" s="83">
        <v>3000000</v>
      </c>
      <c r="N1105" s="181"/>
      <c r="O1105" s="80"/>
      <c r="P1105" s="80"/>
      <c r="Q1105" s="80"/>
      <c r="R1105" s="80"/>
      <c r="S1105" s="80"/>
      <c r="T1105" s="80"/>
      <c r="U1105" s="80"/>
      <c r="V1105" s="80"/>
      <c r="W1105" s="80"/>
      <c r="X1105" s="80"/>
      <c r="Y1105" s="80"/>
      <c r="Z1105" s="80"/>
    </row>
  </sheetData>
  <autoFilter ref="A1:P1105"/>
  <mergeCells count="3">
    <mergeCell ref="J1:M1"/>
    <mergeCell ref="N1:P1"/>
    <mergeCell ref="Q1:S1"/>
  </mergeCells>
  <conditionalFormatting sqref="O165">
    <cfRule type="notContainsBlanks" dxfId="3" priority="1">
      <formula>LEN(TRIM(O165))&gt;0</formula>
    </cfRule>
  </conditionalFormatting>
  <conditionalFormatting sqref="O165">
    <cfRule type="notContainsBlanks" dxfId="2" priority="2">
      <formula>LEN(TRIM(O165))&gt;0</formula>
    </cfRule>
  </conditionalFormatting>
  <hyperlinks>
    <hyperlink ref="O9" r:id="rId1"/>
    <hyperlink ref="O12" r:id="rId2" location="/d63c9ef74c954af087bb362e74edc6ab"/>
    <hyperlink ref="O53" r:id="rId3"/>
    <hyperlink ref="O56" r:id="rId4"/>
    <hyperlink ref="O78" r:id="rId5"/>
    <hyperlink ref="O87" r:id="rId6"/>
    <hyperlink ref="N100" r:id="rId7"/>
    <hyperlink ref="O104" r:id="rId8"/>
    <hyperlink ref="O116" r:id="rId9"/>
    <hyperlink ref="O119" r:id="rId10"/>
    <hyperlink ref="O129" r:id="rId11"/>
    <hyperlink ref="O135" r:id="rId12"/>
    <hyperlink ref="O136" r:id="rId13" location="/d63c9ef74c954af087bb362e74edc6ab"/>
    <hyperlink ref="O144" r:id="rId14"/>
    <hyperlink ref="N146" r:id="rId15"/>
    <hyperlink ref="O149" r:id="rId16"/>
    <hyperlink ref="O150" r:id="rId17"/>
  </hyperlinks>
  <pageMargins left="0.7" right="0.7" top="0.75" bottom="0.75" header="0" footer="0"/>
  <pageSetup orientation="portrait"/>
  <legacyDrawing r:id="rId18"/>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sheetViews>
  <sheetFormatPr baseColWidth="10" defaultColWidth="12.59765625" defaultRowHeight="15" customHeight="1"/>
  <cols>
    <col min="1" max="1" width="4.09765625" customWidth="1"/>
    <col min="2" max="2" width="13.8984375" customWidth="1"/>
    <col min="3" max="3" width="16.5" customWidth="1"/>
    <col min="4" max="4" width="6.59765625" customWidth="1"/>
    <col min="5" max="5" width="34.5" customWidth="1"/>
    <col min="6" max="6" width="6.09765625" customWidth="1"/>
    <col min="7" max="7" width="37.09765625" customWidth="1"/>
    <col min="8" max="8" width="13.69921875" customWidth="1"/>
    <col min="9" max="9" width="13.3984375" customWidth="1"/>
    <col min="10" max="10" width="26" customWidth="1"/>
    <col min="11" max="11" width="7.3984375" customWidth="1"/>
    <col min="12" max="12" width="53.09765625" customWidth="1"/>
    <col min="13" max="13" width="8.19921875" customWidth="1"/>
    <col min="14" max="15" width="53.09765625" customWidth="1"/>
    <col min="16" max="16" width="17.09765625" customWidth="1"/>
    <col min="17" max="26" width="9.3984375" customWidth="1"/>
  </cols>
  <sheetData>
    <row r="1" spans="1:26" ht="16.5" customHeight="1">
      <c r="A1" s="807" t="s">
        <v>2288</v>
      </c>
      <c r="B1" s="809" t="s">
        <v>1</v>
      </c>
      <c r="C1" s="809" t="s">
        <v>2</v>
      </c>
      <c r="D1" s="809" t="s">
        <v>3</v>
      </c>
      <c r="E1" s="809" t="s">
        <v>3</v>
      </c>
      <c r="F1" s="809" t="s">
        <v>4</v>
      </c>
      <c r="G1" s="809" t="s">
        <v>4</v>
      </c>
      <c r="H1" s="801" t="s">
        <v>2668</v>
      </c>
      <c r="I1" s="803" t="s">
        <v>2669</v>
      </c>
      <c r="J1" s="805" t="s">
        <v>2670</v>
      </c>
      <c r="K1" s="794"/>
      <c r="L1" s="794"/>
      <c r="M1" s="806"/>
      <c r="N1" s="805" t="s">
        <v>2926</v>
      </c>
      <c r="O1" s="794"/>
      <c r="P1" s="795"/>
      <c r="Q1" s="618"/>
      <c r="R1" s="618"/>
      <c r="S1" s="618"/>
      <c r="T1" s="618"/>
      <c r="U1" s="618"/>
      <c r="V1" s="618"/>
      <c r="W1" s="618"/>
      <c r="X1" s="618"/>
      <c r="Y1" s="618"/>
      <c r="Z1" s="618"/>
    </row>
    <row r="2" spans="1:26" ht="115.5" customHeight="1">
      <c r="A2" s="808"/>
      <c r="B2" s="802"/>
      <c r="C2" s="802"/>
      <c r="D2" s="802"/>
      <c r="E2" s="802"/>
      <c r="F2" s="802"/>
      <c r="G2" s="802"/>
      <c r="H2" s="802"/>
      <c r="I2" s="804"/>
      <c r="J2" s="298" t="s">
        <v>2275</v>
      </c>
      <c r="K2" s="299" t="s">
        <v>2276</v>
      </c>
      <c r="L2" s="300" t="s">
        <v>2277</v>
      </c>
      <c r="M2" s="301" t="s">
        <v>2276</v>
      </c>
      <c r="N2" s="298" t="s">
        <v>2291</v>
      </c>
      <c r="O2" s="300" t="s">
        <v>2292</v>
      </c>
      <c r="P2" s="302" t="s">
        <v>2276</v>
      </c>
      <c r="Q2" s="619"/>
      <c r="R2" s="619"/>
      <c r="S2" s="619"/>
      <c r="T2" s="619"/>
      <c r="U2" s="619"/>
      <c r="V2" s="619"/>
      <c r="W2" s="619"/>
      <c r="X2" s="619"/>
      <c r="Y2" s="619"/>
      <c r="Z2" s="619"/>
    </row>
    <row r="3" spans="1:26" ht="99.75" customHeight="1">
      <c r="A3" s="303" t="s">
        <v>9</v>
      </c>
      <c r="B3" s="304" t="s">
        <v>10</v>
      </c>
      <c r="C3" s="304" t="s">
        <v>196</v>
      </c>
      <c r="D3" s="305" t="s">
        <v>197</v>
      </c>
      <c r="E3" s="306" t="s">
        <v>198</v>
      </c>
      <c r="F3" s="620" t="s">
        <v>292</v>
      </c>
      <c r="G3" s="306" t="s">
        <v>293</v>
      </c>
      <c r="H3" s="307" t="s">
        <v>294</v>
      </c>
      <c r="I3" s="308"/>
      <c r="J3" s="621" t="s">
        <v>295</v>
      </c>
      <c r="K3" s="622">
        <v>1075000000</v>
      </c>
      <c r="L3" s="623" t="s">
        <v>296</v>
      </c>
      <c r="M3" s="624">
        <f>K3*1.12</f>
        <v>1204000000</v>
      </c>
      <c r="N3" s="625" t="s">
        <v>3448</v>
      </c>
      <c r="O3" s="626" t="s">
        <v>3449</v>
      </c>
      <c r="P3" s="627" t="s">
        <v>3450</v>
      </c>
      <c r="Q3" s="276"/>
      <c r="R3" s="276"/>
      <c r="S3" s="276"/>
      <c r="T3" s="276"/>
      <c r="U3" s="276"/>
      <c r="V3" s="276"/>
      <c r="W3" s="276"/>
      <c r="X3" s="276"/>
      <c r="Y3" s="276"/>
      <c r="Z3" s="276"/>
    </row>
    <row r="4" spans="1:26" ht="99.75" customHeight="1">
      <c r="A4" s="314" t="s">
        <v>9</v>
      </c>
      <c r="B4" s="269" t="s">
        <v>10</v>
      </c>
      <c r="C4" s="269" t="s">
        <v>196</v>
      </c>
      <c r="D4" s="268" t="s">
        <v>197</v>
      </c>
      <c r="E4" s="270" t="s">
        <v>198</v>
      </c>
      <c r="F4" s="628" t="s">
        <v>199</v>
      </c>
      <c r="G4" s="270" t="s">
        <v>200</v>
      </c>
      <c r="H4" s="315"/>
      <c r="I4" s="316" t="s">
        <v>234</v>
      </c>
      <c r="J4" s="317" t="s">
        <v>235</v>
      </c>
      <c r="K4" s="362">
        <v>4000000</v>
      </c>
      <c r="L4" s="270" t="s">
        <v>235</v>
      </c>
      <c r="M4" s="363">
        <v>4600000</v>
      </c>
      <c r="N4" s="629" t="s">
        <v>3451</v>
      </c>
      <c r="O4" s="431"/>
      <c r="P4" s="630"/>
      <c r="Q4" s="265"/>
      <c r="R4" s="265"/>
      <c r="S4" s="265"/>
      <c r="T4" s="265"/>
      <c r="U4" s="265"/>
      <c r="V4" s="265"/>
      <c r="W4" s="265"/>
      <c r="X4" s="265"/>
      <c r="Y4" s="265"/>
      <c r="Z4" s="265"/>
    </row>
    <row r="5" spans="1:26" ht="99.75" customHeight="1">
      <c r="A5" s="314" t="s">
        <v>9</v>
      </c>
      <c r="B5" s="269" t="s">
        <v>10</v>
      </c>
      <c r="C5" s="269" t="s">
        <v>196</v>
      </c>
      <c r="D5" s="268" t="s">
        <v>197</v>
      </c>
      <c r="E5" s="270" t="s">
        <v>198</v>
      </c>
      <c r="F5" s="628" t="s">
        <v>309</v>
      </c>
      <c r="G5" s="270" t="s">
        <v>310</v>
      </c>
      <c r="H5" s="315"/>
      <c r="I5" s="316" t="s">
        <v>234</v>
      </c>
      <c r="J5" s="317" t="s">
        <v>346</v>
      </c>
      <c r="K5" s="362">
        <v>7500000</v>
      </c>
      <c r="L5" s="270" t="s">
        <v>346</v>
      </c>
      <c r="M5" s="363">
        <v>8700000</v>
      </c>
      <c r="N5" s="625" t="s">
        <v>3452</v>
      </c>
      <c r="O5" s="631" t="s">
        <v>3453</v>
      </c>
      <c r="P5" s="631" t="s">
        <v>3454</v>
      </c>
      <c r="Q5" s="276"/>
      <c r="R5" s="276"/>
      <c r="S5" s="276"/>
      <c r="T5" s="276"/>
      <c r="U5" s="276"/>
      <c r="V5" s="276"/>
      <c r="W5" s="276"/>
      <c r="X5" s="276"/>
      <c r="Y5" s="276"/>
      <c r="Z5" s="276"/>
    </row>
    <row r="6" spans="1:26" ht="99.75" customHeight="1">
      <c r="A6" s="314" t="s">
        <v>9</v>
      </c>
      <c r="B6" s="269" t="s">
        <v>10</v>
      </c>
      <c r="C6" s="269" t="s">
        <v>196</v>
      </c>
      <c r="D6" s="268" t="s">
        <v>519</v>
      </c>
      <c r="E6" s="270" t="s">
        <v>520</v>
      </c>
      <c r="F6" s="268" t="s">
        <v>521</v>
      </c>
      <c r="G6" s="270" t="s">
        <v>522</v>
      </c>
      <c r="H6" s="315"/>
      <c r="I6" s="316" t="s">
        <v>234</v>
      </c>
      <c r="J6" s="317" t="s">
        <v>542</v>
      </c>
      <c r="K6" s="362">
        <v>7500000</v>
      </c>
      <c r="L6" s="270" t="s">
        <v>542</v>
      </c>
      <c r="M6" s="363">
        <v>8700000</v>
      </c>
      <c r="N6" s="632" t="s">
        <v>3455</v>
      </c>
      <c r="O6" s="633" t="s">
        <v>3456</v>
      </c>
      <c r="P6" s="630"/>
      <c r="Q6" s="265"/>
      <c r="R6" s="265"/>
      <c r="S6" s="265"/>
      <c r="T6" s="265"/>
      <c r="U6" s="265"/>
      <c r="V6" s="265"/>
      <c r="W6" s="265"/>
      <c r="X6" s="265"/>
      <c r="Y6" s="265"/>
      <c r="Z6" s="265"/>
    </row>
    <row r="7" spans="1:26" ht="99.75" customHeight="1">
      <c r="A7" s="314" t="s">
        <v>9</v>
      </c>
      <c r="B7" s="269" t="s">
        <v>10</v>
      </c>
      <c r="C7" s="269" t="s">
        <v>196</v>
      </c>
      <c r="D7" s="268" t="s">
        <v>519</v>
      </c>
      <c r="E7" s="270" t="s">
        <v>520</v>
      </c>
      <c r="F7" s="628" t="s">
        <v>561</v>
      </c>
      <c r="G7" s="270" t="s">
        <v>562</v>
      </c>
      <c r="H7" s="315" t="s">
        <v>234</v>
      </c>
      <c r="I7" s="316"/>
      <c r="J7" s="317" t="s">
        <v>569</v>
      </c>
      <c r="K7" s="362">
        <v>6000000</v>
      </c>
      <c r="L7" s="270" t="s">
        <v>570</v>
      </c>
      <c r="M7" s="363">
        <v>13000000</v>
      </c>
      <c r="N7" s="625" t="s">
        <v>3457</v>
      </c>
      <c r="O7" s="631" t="s">
        <v>3458</v>
      </c>
      <c r="P7" s="634"/>
      <c r="Q7" s="282"/>
      <c r="R7" s="282"/>
      <c r="S7" s="282"/>
      <c r="T7" s="282"/>
      <c r="U7" s="282"/>
      <c r="V7" s="282"/>
      <c r="W7" s="282"/>
      <c r="X7" s="282"/>
      <c r="Y7" s="282"/>
      <c r="Z7" s="282"/>
    </row>
    <row r="8" spans="1:26" ht="99.75" customHeight="1">
      <c r="A8" s="314" t="s">
        <v>9</v>
      </c>
      <c r="B8" s="269" t="s">
        <v>10</v>
      </c>
      <c r="C8" s="269" t="s">
        <v>869</v>
      </c>
      <c r="D8" s="268" t="s">
        <v>918</v>
      </c>
      <c r="E8" s="270" t="s">
        <v>919</v>
      </c>
      <c r="F8" s="268" t="s">
        <v>929</v>
      </c>
      <c r="G8" s="270" t="s">
        <v>930</v>
      </c>
      <c r="H8" s="315" t="s">
        <v>234</v>
      </c>
      <c r="I8" s="316"/>
      <c r="J8" s="498" t="s">
        <v>3459</v>
      </c>
      <c r="K8" s="362">
        <v>400000</v>
      </c>
      <c r="L8" s="498" t="s">
        <v>3459</v>
      </c>
      <c r="M8" s="363">
        <v>450000</v>
      </c>
      <c r="N8" s="635"/>
      <c r="O8" s="636"/>
      <c r="P8" s="634"/>
      <c r="Q8" s="282"/>
      <c r="R8" s="282"/>
      <c r="S8" s="282"/>
      <c r="T8" s="282"/>
      <c r="U8" s="282"/>
      <c r="V8" s="282"/>
      <c r="W8" s="282"/>
      <c r="X8" s="282"/>
      <c r="Y8" s="282"/>
      <c r="Z8" s="282"/>
    </row>
    <row r="9" spans="1:26" ht="99.75" customHeight="1">
      <c r="A9" s="314" t="s">
        <v>935</v>
      </c>
      <c r="B9" s="269" t="s">
        <v>936</v>
      </c>
      <c r="C9" s="269" t="s">
        <v>937</v>
      </c>
      <c r="D9" s="268" t="s">
        <v>1268</v>
      </c>
      <c r="E9" s="270" t="s">
        <v>1269</v>
      </c>
      <c r="F9" s="268" t="s">
        <v>1291</v>
      </c>
      <c r="G9" s="270" t="s">
        <v>1292</v>
      </c>
      <c r="H9" s="315"/>
      <c r="I9" s="316" t="s">
        <v>234</v>
      </c>
      <c r="J9" s="407" t="s">
        <v>3460</v>
      </c>
      <c r="K9" s="362">
        <v>450000</v>
      </c>
      <c r="L9" s="398" t="s">
        <v>3461</v>
      </c>
      <c r="M9" s="363">
        <v>930000</v>
      </c>
      <c r="N9" s="637" t="s">
        <v>3462</v>
      </c>
      <c r="O9" s="638" t="s">
        <v>3463</v>
      </c>
      <c r="P9" s="639" t="s">
        <v>3464</v>
      </c>
      <c r="Q9" s="282"/>
      <c r="R9" s="282"/>
      <c r="S9" s="282"/>
      <c r="T9" s="282"/>
      <c r="U9" s="282"/>
      <c r="V9" s="282"/>
      <c r="W9" s="282"/>
      <c r="X9" s="282"/>
      <c r="Y9" s="282"/>
      <c r="Z9" s="282"/>
    </row>
    <row r="10" spans="1:26" ht="99.75" customHeight="1">
      <c r="A10" s="314" t="s">
        <v>1731</v>
      </c>
      <c r="B10" s="269" t="s">
        <v>1732</v>
      </c>
      <c r="C10" s="269" t="s">
        <v>1733</v>
      </c>
      <c r="D10" s="268" t="s">
        <v>1734</v>
      </c>
      <c r="E10" s="270" t="s">
        <v>1735</v>
      </c>
      <c r="F10" s="268" t="s">
        <v>1736</v>
      </c>
      <c r="G10" s="270" t="s">
        <v>1737</v>
      </c>
      <c r="H10" s="315"/>
      <c r="I10" s="498" t="s">
        <v>2637</v>
      </c>
      <c r="J10" s="317" t="s">
        <v>1742</v>
      </c>
      <c r="K10" s="362">
        <v>330000000</v>
      </c>
      <c r="L10" s="270" t="s">
        <v>1743</v>
      </c>
      <c r="M10" s="363">
        <v>325000000</v>
      </c>
      <c r="N10" s="629" t="s">
        <v>3465</v>
      </c>
      <c r="O10" s="626" t="s">
        <v>3466</v>
      </c>
      <c r="P10" s="640" t="s">
        <v>3467</v>
      </c>
      <c r="Q10" s="282"/>
      <c r="R10" s="282"/>
      <c r="S10" s="282"/>
      <c r="T10" s="282"/>
      <c r="U10" s="282"/>
      <c r="V10" s="282"/>
      <c r="W10" s="282"/>
      <c r="X10" s="282"/>
      <c r="Y10" s="282"/>
      <c r="Z10" s="282"/>
    </row>
    <row r="11" spans="1:26" ht="99.75" customHeight="1">
      <c r="A11" s="314" t="s">
        <v>1731</v>
      </c>
      <c r="B11" s="269" t="s">
        <v>1732</v>
      </c>
      <c r="C11" s="269" t="s">
        <v>1733</v>
      </c>
      <c r="D11" s="268" t="s">
        <v>1734</v>
      </c>
      <c r="E11" s="270" t="s">
        <v>1735</v>
      </c>
      <c r="F11" s="268" t="s">
        <v>1746</v>
      </c>
      <c r="G11" s="270" t="s">
        <v>1747</v>
      </c>
      <c r="H11" s="315" t="s">
        <v>234</v>
      </c>
      <c r="I11" s="316"/>
      <c r="J11" s="407" t="s">
        <v>1754</v>
      </c>
      <c r="K11" s="641">
        <v>0</v>
      </c>
      <c r="L11" s="398"/>
      <c r="M11" s="642">
        <v>0</v>
      </c>
      <c r="N11" s="643"/>
      <c r="O11" s="431"/>
      <c r="P11" s="630"/>
      <c r="Q11" s="282"/>
      <c r="R11" s="282"/>
      <c r="S11" s="282"/>
      <c r="T11" s="282"/>
      <c r="U11" s="282"/>
      <c r="V11" s="282"/>
      <c r="W11" s="282"/>
      <c r="X11" s="282"/>
      <c r="Y11" s="282"/>
      <c r="Z11" s="282"/>
    </row>
    <row r="12" spans="1:26" ht="99.75" customHeight="1">
      <c r="A12" s="314" t="s">
        <v>1731</v>
      </c>
      <c r="B12" s="269" t="s">
        <v>1732</v>
      </c>
      <c r="C12" s="269" t="s">
        <v>1733</v>
      </c>
      <c r="D12" s="268" t="s">
        <v>1734</v>
      </c>
      <c r="E12" s="270" t="s">
        <v>1735</v>
      </c>
      <c r="F12" s="268" t="s">
        <v>1757</v>
      </c>
      <c r="G12" s="270" t="s">
        <v>1758</v>
      </c>
      <c r="H12" s="315" t="s">
        <v>234</v>
      </c>
      <c r="I12" s="316"/>
      <c r="J12" s="317" t="s">
        <v>1762</v>
      </c>
      <c r="K12" s="362">
        <v>0</v>
      </c>
      <c r="L12" s="270"/>
      <c r="M12" s="363">
        <v>0</v>
      </c>
      <c r="N12" s="598" t="s">
        <v>3468</v>
      </c>
      <c r="O12" s="644" t="s">
        <v>3469</v>
      </c>
      <c r="P12" s="640" t="s">
        <v>3467</v>
      </c>
      <c r="Q12" s="282"/>
      <c r="R12" s="282"/>
      <c r="S12" s="282"/>
      <c r="T12" s="282"/>
      <c r="U12" s="282"/>
      <c r="V12" s="282"/>
      <c r="W12" s="282"/>
      <c r="X12" s="282"/>
      <c r="Y12" s="282"/>
      <c r="Z12" s="282"/>
    </row>
    <row r="13" spans="1:26" ht="99.75" customHeight="1">
      <c r="A13" s="314" t="s">
        <v>1731</v>
      </c>
      <c r="B13" s="269" t="s">
        <v>1732</v>
      </c>
      <c r="C13" s="269" t="s">
        <v>1733</v>
      </c>
      <c r="D13" s="268" t="s">
        <v>1813</v>
      </c>
      <c r="E13" s="270" t="s">
        <v>1814</v>
      </c>
      <c r="F13" s="268" t="s">
        <v>1815</v>
      </c>
      <c r="G13" s="270" t="s">
        <v>1816</v>
      </c>
      <c r="H13" s="315" t="s">
        <v>234</v>
      </c>
      <c r="I13" s="316"/>
      <c r="J13" s="317" t="s">
        <v>1821</v>
      </c>
      <c r="K13" s="362">
        <v>0</v>
      </c>
      <c r="L13" s="270"/>
      <c r="M13" s="363">
        <v>0</v>
      </c>
      <c r="N13" s="645"/>
      <c r="O13" s="431"/>
      <c r="P13" s="630"/>
      <c r="Q13" s="282"/>
      <c r="R13" s="282"/>
      <c r="S13" s="282"/>
      <c r="T13" s="282"/>
      <c r="U13" s="282"/>
      <c r="V13" s="282"/>
      <c r="W13" s="282"/>
      <c r="X13" s="282"/>
      <c r="Y13" s="282"/>
      <c r="Z13" s="282"/>
    </row>
    <row r="14" spans="1:26" ht="99.75" customHeight="1">
      <c r="A14" s="314" t="s">
        <v>1731</v>
      </c>
      <c r="B14" s="269" t="s">
        <v>1732</v>
      </c>
      <c r="C14" s="269" t="s">
        <v>1733</v>
      </c>
      <c r="D14" s="268" t="s">
        <v>1813</v>
      </c>
      <c r="E14" s="270" t="s">
        <v>1814</v>
      </c>
      <c r="F14" s="268" t="s">
        <v>1825</v>
      </c>
      <c r="G14" s="270" t="s">
        <v>1826</v>
      </c>
      <c r="H14" s="315"/>
      <c r="I14" s="316" t="s">
        <v>234</v>
      </c>
      <c r="J14" s="317" t="s">
        <v>1829</v>
      </c>
      <c r="K14" s="362">
        <v>0</v>
      </c>
      <c r="L14" s="270"/>
      <c r="M14" s="363">
        <v>0</v>
      </c>
      <c r="N14" s="645"/>
      <c r="O14" s="431"/>
      <c r="P14" s="630"/>
      <c r="Q14" s="282"/>
      <c r="R14" s="282"/>
      <c r="S14" s="282"/>
      <c r="T14" s="282"/>
      <c r="U14" s="282"/>
      <c r="V14" s="282"/>
      <c r="W14" s="282"/>
      <c r="X14" s="282"/>
      <c r="Y14" s="282"/>
      <c r="Z14" s="282"/>
    </row>
    <row r="15" spans="1:26" ht="99.75" customHeight="1">
      <c r="A15" s="314" t="s">
        <v>1731</v>
      </c>
      <c r="B15" s="269" t="s">
        <v>1732</v>
      </c>
      <c r="C15" s="269" t="s">
        <v>1733</v>
      </c>
      <c r="D15" s="268" t="s">
        <v>1813</v>
      </c>
      <c r="E15" s="270" t="s">
        <v>1814</v>
      </c>
      <c r="F15" s="268" t="s">
        <v>1830</v>
      </c>
      <c r="G15" s="270" t="s">
        <v>1831</v>
      </c>
      <c r="H15" s="315"/>
      <c r="I15" s="316" t="s">
        <v>234</v>
      </c>
      <c r="J15" s="317"/>
      <c r="K15" s="362">
        <v>0</v>
      </c>
      <c r="L15" s="270"/>
      <c r="M15" s="363">
        <v>0</v>
      </c>
      <c r="N15" s="646" t="s">
        <v>3470</v>
      </c>
      <c r="O15" s="633" t="s">
        <v>3471</v>
      </c>
      <c r="P15" s="633" t="s">
        <v>3472</v>
      </c>
      <c r="Q15" s="282"/>
      <c r="R15" s="282"/>
      <c r="S15" s="282"/>
      <c r="T15" s="282"/>
      <c r="U15" s="282"/>
      <c r="V15" s="282"/>
      <c r="W15" s="282"/>
      <c r="X15" s="282"/>
      <c r="Y15" s="282"/>
      <c r="Z15" s="282"/>
    </row>
    <row r="16" spans="1:26" ht="99.75" customHeight="1">
      <c r="A16" s="314" t="s">
        <v>1731</v>
      </c>
      <c r="B16" s="269" t="s">
        <v>1732</v>
      </c>
      <c r="C16" s="269" t="s">
        <v>1733</v>
      </c>
      <c r="D16" s="268" t="s">
        <v>1902</v>
      </c>
      <c r="E16" s="270" t="s">
        <v>1903</v>
      </c>
      <c r="F16" s="268" t="s">
        <v>1904</v>
      </c>
      <c r="G16" s="270" t="s">
        <v>1905</v>
      </c>
      <c r="H16" s="315"/>
      <c r="I16" s="316" t="s">
        <v>234</v>
      </c>
      <c r="J16" s="314" t="s">
        <v>1908</v>
      </c>
      <c r="K16" s="362">
        <v>4000000</v>
      </c>
      <c r="L16" s="268"/>
      <c r="M16" s="363">
        <v>4600000</v>
      </c>
      <c r="N16" s="645"/>
      <c r="O16" s="431"/>
      <c r="P16" s="630"/>
      <c r="Q16" s="282"/>
      <c r="R16" s="282"/>
      <c r="S16" s="282"/>
      <c r="T16" s="282"/>
      <c r="U16" s="282"/>
      <c r="V16" s="282"/>
      <c r="W16" s="282"/>
      <c r="X16" s="282"/>
      <c r="Y16" s="282"/>
      <c r="Z16" s="282"/>
    </row>
    <row r="17" spans="1:26" ht="99.75" customHeight="1">
      <c r="A17" s="314" t="s">
        <v>1731</v>
      </c>
      <c r="B17" s="269" t="s">
        <v>1732</v>
      </c>
      <c r="C17" s="269" t="s">
        <v>1909</v>
      </c>
      <c r="D17" s="268" t="s">
        <v>1910</v>
      </c>
      <c r="E17" s="270" t="s">
        <v>1911</v>
      </c>
      <c r="F17" s="268" t="s">
        <v>1917</v>
      </c>
      <c r="G17" s="270" t="s">
        <v>1918</v>
      </c>
      <c r="H17" s="315"/>
      <c r="I17" s="316" t="s">
        <v>234</v>
      </c>
      <c r="J17" s="647" t="s">
        <v>3473</v>
      </c>
      <c r="K17" s="648">
        <v>2400000</v>
      </c>
      <c r="L17" s="396" t="s">
        <v>3474</v>
      </c>
      <c r="M17" s="649">
        <v>3400000</v>
      </c>
      <c r="N17" s="637" t="s">
        <v>3475</v>
      </c>
      <c r="O17" s="638" t="s">
        <v>3476</v>
      </c>
      <c r="P17" s="650" t="s">
        <v>3477</v>
      </c>
      <c r="Q17" s="282"/>
      <c r="R17" s="282"/>
      <c r="S17" s="282"/>
      <c r="T17" s="282"/>
      <c r="U17" s="282"/>
      <c r="V17" s="282"/>
      <c r="W17" s="282"/>
      <c r="X17" s="282"/>
      <c r="Y17" s="282"/>
      <c r="Z17" s="282"/>
    </row>
    <row r="18" spans="1:26" ht="99.75" customHeight="1">
      <c r="A18" s="321" t="s">
        <v>2127</v>
      </c>
      <c r="B18" s="322" t="s">
        <v>2128</v>
      </c>
      <c r="C18" s="322" t="s">
        <v>2136</v>
      </c>
      <c r="D18" s="323" t="s">
        <v>2150</v>
      </c>
      <c r="E18" s="324" t="s">
        <v>2151</v>
      </c>
      <c r="F18" s="323" t="s">
        <v>2152</v>
      </c>
      <c r="G18" s="324" t="s">
        <v>2153</v>
      </c>
      <c r="H18" s="325" t="s">
        <v>234</v>
      </c>
      <c r="I18" s="326"/>
      <c r="J18" s="651" t="s">
        <v>2159</v>
      </c>
      <c r="K18" s="439">
        <v>4000000</v>
      </c>
      <c r="L18" s="323" t="s">
        <v>2159</v>
      </c>
      <c r="M18" s="380">
        <v>4600000</v>
      </c>
      <c r="N18" s="625" t="s">
        <v>3478</v>
      </c>
      <c r="O18" s="631" t="s">
        <v>3479</v>
      </c>
      <c r="P18" s="652" t="s">
        <v>3480</v>
      </c>
      <c r="Q18" s="282"/>
      <c r="R18" s="282"/>
      <c r="S18" s="282"/>
      <c r="T18" s="282"/>
      <c r="U18" s="282"/>
      <c r="V18" s="282"/>
      <c r="W18" s="282"/>
      <c r="X18" s="282"/>
      <c r="Y18" s="282"/>
      <c r="Z18" s="282"/>
    </row>
    <row r="19" spans="1:26" ht="14.4">
      <c r="A19" s="653"/>
      <c r="B19" s="456"/>
      <c r="C19" s="456"/>
      <c r="D19" s="456"/>
      <c r="E19" s="456"/>
      <c r="F19" s="456"/>
      <c r="G19" s="456"/>
      <c r="H19" s="457"/>
      <c r="I19" s="457"/>
      <c r="J19" s="456"/>
      <c r="K19" s="456"/>
      <c r="L19" s="456"/>
      <c r="M19" s="654"/>
      <c r="N19" s="456"/>
      <c r="O19" s="456"/>
      <c r="P19" s="276"/>
      <c r="Q19" s="282"/>
      <c r="R19" s="282"/>
      <c r="S19" s="282"/>
      <c r="T19" s="282"/>
      <c r="U19" s="282"/>
      <c r="V19" s="282"/>
      <c r="W19" s="282"/>
      <c r="X19" s="282"/>
      <c r="Y19" s="282"/>
      <c r="Z19" s="282"/>
    </row>
    <row r="20" spans="1:26" ht="14.4">
      <c r="A20" s="655"/>
      <c r="B20" s="456"/>
      <c r="C20" s="456"/>
      <c r="D20" s="456"/>
      <c r="E20" s="456"/>
      <c r="F20" s="456"/>
      <c r="G20" s="456"/>
      <c r="H20" s="457"/>
      <c r="I20" s="457"/>
      <c r="J20" s="265"/>
      <c r="K20" s="458"/>
      <c r="L20" s="265"/>
      <c r="M20" s="458"/>
      <c r="N20" s="265"/>
      <c r="O20" s="265"/>
      <c r="P20" s="265"/>
      <c r="Q20" s="282"/>
      <c r="R20" s="282"/>
      <c r="S20" s="282"/>
      <c r="T20" s="282"/>
      <c r="U20" s="282"/>
      <c r="V20" s="282"/>
      <c r="W20" s="282"/>
      <c r="X20" s="282"/>
      <c r="Y20" s="282"/>
      <c r="Z20" s="282"/>
    </row>
    <row r="21" spans="1:26" ht="15.75" customHeight="1">
      <c r="A21" s="655"/>
      <c r="B21" s="456"/>
      <c r="C21" s="456"/>
      <c r="D21" s="456"/>
      <c r="E21" s="456"/>
      <c r="F21" s="456"/>
      <c r="G21" s="456"/>
      <c r="H21" s="457"/>
      <c r="I21" s="457"/>
      <c r="J21" s="456"/>
      <c r="K21" s="456"/>
      <c r="L21" s="456"/>
      <c r="M21" s="654"/>
      <c r="N21" s="456"/>
      <c r="O21" s="456"/>
      <c r="P21" s="276"/>
      <c r="Q21" s="282"/>
      <c r="R21" s="282"/>
      <c r="S21" s="282"/>
      <c r="T21" s="282"/>
      <c r="U21" s="282"/>
      <c r="V21" s="282"/>
      <c r="W21" s="282"/>
      <c r="X21" s="282"/>
      <c r="Y21" s="282"/>
      <c r="Z21" s="282"/>
    </row>
    <row r="22" spans="1:26" ht="15.75" customHeight="1">
      <c r="A22" s="655"/>
      <c r="B22" s="456"/>
      <c r="C22" s="456"/>
      <c r="D22" s="456"/>
      <c r="E22" s="456"/>
      <c r="F22" s="456"/>
      <c r="G22" s="456"/>
      <c r="H22" s="457"/>
      <c r="I22" s="457"/>
      <c r="J22" s="265"/>
      <c r="K22" s="458"/>
      <c r="L22" s="265"/>
      <c r="M22" s="458"/>
      <c r="N22" s="265"/>
      <c r="O22" s="265"/>
      <c r="P22" s="265"/>
      <c r="Q22" s="282"/>
      <c r="R22" s="282"/>
      <c r="S22" s="282"/>
      <c r="T22" s="282"/>
      <c r="U22" s="282"/>
      <c r="V22" s="282"/>
      <c r="W22" s="282"/>
      <c r="X22" s="282"/>
      <c r="Y22" s="282"/>
      <c r="Z22" s="282"/>
    </row>
    <row r="23" spans="1:26" ht="15.75" customHeight="1">
      <c r="A23" s="297"/>
      <c r="B23" s="297"/>
      <c r="C23" s="297"/>
      <c r="D23" s="297"/>
      <c r="E23" s="297"/>
      <c r="F23" s="297"/>
      <c r="G23" s="297"/>
      <c r="H23" s="297"/>
      <c r="I23" s="297"/>
      <c r="J23" s="297"/>
      <c r="K23" s="297"/>
      <c r="L23" s="297"/>
      <c r="M23" s="297"/>
      <c r="N23" s="297"/>
      <c r="O23" s="297"/>
      <c r="P23" s="297"/>
      <c r="Q23" s="297"/>
      <c r="R23" s="297"/>
      <c r="S23" s="297"/>
      <c r="T23" s="297"/>
      <c r="U23" s="297"/>
      <c r="V23" s="297"/>
      <c r="W23" s="297"/>
      <c r="X23" s="297"/>
      <c r="Y23" s="297"/>
      <c r="Z23" s="297"/>
    </row>
    <row r="24" spans="1:26" ht="15.75" customHeight="1">
      <c r="A24" s="297"/>
      <c r="B24" s="297"/>
      <c r="C24" s="297"/>
      <c r="D24" s="297"/>
      <c r="E24" s="297"/>
      <c r="F24" s="297"/>
      <c r="G24" s="297"/>
      <c r="H24" s="297"/>
      <c r="I24" s="297"/>
      <c r="J24" s="297"/>
      <c r="K24" s="297"/>
      <c r="L24" s="297"/>
      <c r="M24" s="297"/>
      <c r="N24" s="297"/>
      <c r="O24" s="297"/>
      <c r="P24" s="297"/>
      <c r="Q24" s="297"/>
      <c r="R24" s="297"/>
      <c r="S24" s="297"/>
      <c r="T24" s="297"/>
      <c r="U24" s="297"/>
      <c r="V24" s="297"/>
      <c r="W24" s="297"/>
      <c r="X24" s="297"/>
      <c r="Y24" s="297"/>
      <c r="Z24" s="297"/>
    </row>
    <row r="25" spans="1:26" ht="15.75" customHeight="1">
      <c r="A25" s="297"/>
      <c r="B25" s="297"/>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row>
    <row r="26" spans="1:26" ht="15.75" customHeight="1">
      <c r="A26" s="297"/>
      <c r="B26" s="297"/>
      <c r="C26" s="297"/>
      <c r="D26" s="297"/>
      <c r="E26" s="297"/>
      <c r="F26" s="297"/>
      <c r="G26" s="297"/>
      <c r="H26" s="297"/>
      <c r="I26" s="297"/>
      <c r="J26" s="297"/>
      <c r="K26" s="297"/>
      <c r="L26" s="297"/>
      <c r="M26" s="297"/>
      <c r="N26" s="297"/>
      <c r="O26" s="297"/>
      <c r="P26" s="297"/>
      <c r="Q26" s="297"/>
      <c r="R26" s="297"/>
      <c r="S26" s="297"/>
      <c r="T26" s="297"/>
      <c r="U26" s="297"/>
      <c r="V26" s="297"/>
      <c r="W26" s="297"/>
      <c r="X26" s="297"/>
      <c r="Y26" s="297"/>
      <c r="Z26" s="297"/>
    </row>
    <row r="27" spans="1:26" ht="15.75" customHeight="1">
      <c r="A27" s="297"/>
      <c r="B27" s="297"/>
      <c r="C27" s="297"/>
      <c r="D27" s="297"/>
      <c r="E27" s="297"/>
      <c r="F27" s="297"/>
      <c r="G27" s="297"/>
      <c r="H27" s="297"/>
      <c r="I27" s="297"/>
      <c r="J27" s="297"/>
      <c r="K27" s="297"/>
      <c r="L27" s="297"/>
      <c r="M27" s="297"/>
      <c r="N27" s="297"/>
      <c r="O27" s="297"/>
      <c r="P27" s="297"/>
      <c r="Q27" s="297"/>
      <c r="R27" s="297"/>
      <c r="S27" s="297"/>
      <c r="T27" s="297"/>
      <c r="U27" s="297"/>
      <c r="V27" s="297"/>
      <c r="W27" s="297"/>
      <c r="X27" s="297"/>
      <c r="Y27" s="297"/>
      <c r="Z27" s="297"/>
    </row>
    <row r="28" spans="1:26" ht="15.75" customHeight="1">
      <c r="A28" s="297"/>
      <c r="B28" s="297"/>
      <c r="C28" s="297"/>
      <c r="D28" s="297"/>
      <c r="E28" s="297"/>
      <c r="F28" s="297"/>
      <c r="G28" s="297"/>
      <c r="H28" s="297"/>
      <c r="I28" s="297"/>
      <c r="J28" s="297"/>
      <c r="K28" s="297"/>
      <c r="L28" s="297"/>
      <c r="M28" s="297"/>
      <c r="N28" s="297"/>
      <c r="O28" s="297"/>
      <c r="P28" s="297"/>
      <c r="Q28" s="297"/>
      <c r="R28" s="297"/>
      <c r="S28" s="297"/>
      <c r="T28" s="297"/>
      <c r="U28" s="297"/>
      <c r="V28" s="297"/>
      <c r="W28" s="297"/>
      <c r="X28" s="297"/>
      <c r="Y28" s="297"/>
      <c r="Z28" s="297"/>
    </row>
    <row r="29" spans="1:26" ht="15.75" customHeight="1">
      <c r="A29" s="297"/>
      <c r="B29" s="297"/>
      <c r="C29" s="297"/>
      <c r="D29" s="297"/>
      <c r="E29" s="297"/>
      <c r="F29" s="297"/>
      <c r="G29" s="297"/>
      <c r="H29" s="297"/>
      <c r="I29" s="297"/>
      <c r="J29" s="297"/>
      <c r="K29" s="297"/>
      <c r="L29" s="297"/>
      <c r="M29" s="297"/>
      <c r="N29" s="297"/>
      <c r="O29" s="297"/>
      <c r="P29" s="297"/>
      <c r="Q29" s="297"/>
      <c r="R29" s="297"/>
      <c r="S29" s="297"/>
      <c r="T29" s="297"/>
      <c r="U29" s="297"/>
      <c r="V29" s="297"/>
      <c r="W29" s="297"/>
      <c r="X29" s="297"/>
      <c r="Y29" s="297"/>
      <c r="Z29" s="297"/>
    </row>
    <row r="30" spans="1:26" ht="15.75" customHeight="1">
      <c r="A30" s="297"/>
      <c r="B30" s="297"/>
      <c r="C30" s="297"/>
      <c r="D30" s="297"/>
      <c r="E30" s="297"/>
      <c r="F30" s="297"/>
      <c r="G30" s="297"/>
      <c r="H30" s="297"/>
      <c r="I30" s="297"/>
      <c r="J30" s="297"/>
      <c r="K30" s="297"/>
      <c r="L30" s="297"/>
      <c r="M30" s="297"/>
      <c r="N30" s="297"/>
      <c r="O30" s="297"/>
      <c r="P30" s="297"/>
      <c r="Q30" s="297"/>
      <c r="R30" s="297"/>
      <c r="S30" s="297"/>
      <c r="T30" s="297"/>
      <c r="U30" s="297"/>
      <c r="V30" s="297"/>
      <c r="W30" s="297"/>
      <c r="X30" s="297"/>
      <c r="Y30" s="297"/>
      <c r="Z30" s="297"/>
    </row>
    <row r="31" spans="1:26" ht="15.75" customHeight="1">
      <c r="A31" s="297"/>
      <c r="B31" s="297"/>
      <c r="C31" s="297"/>
      <c r="D31" s="297"/>
      <c r="E31" s="297"/>
      <c r="F31" s="297"/>
      <c r="G31" s="297"/>
      <c r="H31" s="297"/>
      <c r="I31" s="297"/>
      <c r="J31" s="297"/>
      <c r="K31" s="297"/>
      <c r="L31" s="297"/>
      <c r="M31" s="297"/>
      <c r="N31" s="297"/>
      <c r="O31" s="297"/>
      <c r="P31" s="297"/>
      <c r="Q31" s="297"/>
      <c r="R31" s="297"/>
      <c r="S31" s="297"/>
      <c r="T31" s="297"/>
      <c r="U31" s="297"/>
      <c r="V31" s="297"/>
      <c r="W31" s="297"/>
      <c r="X31" s="297"/>
      <c r="Y31" s="297"/>
      <c r="Z31" s="297"/>
    </row>
    <row r="32" spans="1:26" ht="15.75" customHeight="1">
      <c r="A32" s="297"/>
      <c r="B32" s="297"/>
      <c r="C32" s="297"/>
      <c r="D32" s="297"/>
      <c r="E32" s="297"/>
      <c r="F32" s="297"/>
      <c r="G32" s="297"/>
      <c r="H32" s="297"/>
      <c r="I32" s="297"/>
      <c r="J32" s="297"/>
      <c r="K32" s="297"/>
      <c r="L32" s="297"/>
      <c r="M32" s="297"/>
      <c r="N32" s="297"/>
      <c r="O32" s="297"/>
      <c r="P32" s="297"/>
      <c r="Q32" s="297"/>
      <c r="R32" s="297"/>
      <c r="S32" s="297"/>
      <c r="T32" s="297"/>
      <c r="U32" s="297"/>
      <c r="V32" s="297"/>
      <c r="W32" s="297"/>
      <c r="X32" s="297"/>
      <c r="Y32" s="297"/>
      <c r="Z32" s="297"/>
    </row>
    <row r="33" spans="1:26" ht="15.75" customHeight="1">
      <c r="A33" s="297"/>
      <c r="B33" s="297"/>
      <c r="C33" s="297"/>
      <c r="D33" s="297"/>
      <c r="E33" s="297"/>
      <c r="F33" s="297"/>
      <c r="G33" s="297"/>
      <c r="H33" s="297"/>
      <c r="I33" s="297"/>
      <c r="J33" s="297"/>
      <c r="K33" s="297"/>
      <c r="L33" s="297"/>
      <c r="M33" s="297"/>
      <c r="N33" s="297"/>
      <c r="O33" s="297"/>
      <c r="P33" s="297"/>
      <c r="Q33" s="297"/>
      <c r="R33" s="297"/>
      <c r="S33" s="297"/>
      <c r="T33" s="297"/>
      <c r="U33" s="297"/>
      <c r="V33" s="297"/>
      <c r="W33" s="297"/>
      <c r="X33" s="297"/>
      <c r="Y33" s="297"/>
      <c r="Z33" s="297"/>
    </row>
    <row r="34" spans="1:26" ht="15.75" customHeight="1">
      <c r="A34" s="297"/>
      <c r="B34" s="297"/>
      <c r="C34" s="297"/>
      <c r="D34" s="297"/>
      <c r="E34" s="297"/>
      <c r="F34" s="297"/>
      <c r="G34" s="297"/>
      <c r="H34" s="297"/>
      <c r="I34" s="297"/>
      <c r="J34" s="297"/>
      <c r="K34" s="297"/>
      <c r="L34" s="297"/>
      <c r="M34" s="297"/>
      <c r="N34" s="297"/>
      <c r="O34" s="297"/>
      <c r="P34" s="297"/>
      <c r="Q34" s="297"/>
      <c r="R34" s="297"/>
      <c r="S34" s="297"/>
      <c r="T34" s="297"/>
      <c r="U34" s="297"/>
      <c r="V34" s="297"/>
      <c r="W34" s="297"/>
      <c r="X34" s="297"/>
      <c r="Y34" s="297"/>
      <c r="Z34" s="297"/>
    </row>
    <row r="35" spans="1:26" ht="15.75" customHeight="1">
      <c r="A35" s="297"/>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row>
    <row r="36" spans="1:26" ht="15.75" customHeight="1">
      <c r="A36" s="297"/>
      <c r="B36" s="297"/>
      <c r="C36" s="297"/>
      <c r="D36" s="297"/>
      <c r="E36" s="297"/>
      <c r="F36" s="297"/>
      <c r="G36" s="297"/>
      <c r="H36" s="297"/>
      <c r="I36" s="297"/>
      <c r="J36" s="297"/>
      <c r="K36" s="297"/>
      <c r="L36" s="297"/>
      <c r="M36" s="297"/>
      <c r="N36" s="297"/>
      <c r="O36" s="297"/>
      <c r="P36" s="297"/>
      <c r="Q36" s="297"/>
      <c r="R36" s="297"/>
      <c r="S36" s="297"/>
      <c r="T36" s="297"/>
      <c r="U36" s="297"/>
      <c r="V36" s="297"/>
      <c r="W36" s="297"/>
      <c r="X36" s="297"/>
      <c r="Y36" s="297"/>
      <c r="Z36" s="297"/>
    </row>
    <row r="37" spans="1:26" ht="15.75" customHeight="1">
      <c r="A37" s="297"/>
      <c r="B37" s="297"/>
      <c r="C37" s="297"/>
      <c r="D37" s="297"/>
      <c r="E37" s="297"/>
      <c r="F37" s="297"/>
      <c r="G37" s="297"/>
      <c r="H37" s="297"/>
      <c r="I37" s="297"/>
      <c r="J37" s="297"/>
      <c r="K37" s="297"/>
      <c r="L37" s="297"/>
      <c r="M37" s="297"/>
      <c r="N37" s="297"/>
      <c r="O37" s="297"/>
      <c r="P37" s="297"/>
      <c r="Q37" s="297"/>
      <c r="R37" s="297"/>
      <c r="S37" s="297"/>
      <c r="T37" s="297"/>
      <c r="U37" s="297"/>
      <c r="V37" s="297"/>
      <c r="W37" s="297"/>
      <c r="X37" s="297"/>
      <c r="Y37" s="297"/>
      <c r="Z37" s="297"/>
    </row>
    <row r="38" spans="1:26" ht="15.75" customHeight="1">
      <c r="A38" s="297"/>
      <c r="B38" s="297"/>
      <c r="C38" s="297"/>
      <c r="D38" s="297"/>
      <c r="E38" s="297"/>
      <c r="F38" s="297"/>
      <c r="G38" s="297"/>
      <c r="H38" s="297"/>
      <c r="I38" s="297"/>
      <c r="J38" s="297"/>
      <c r="K38" s="297"/>
      <c r="L38" s="297"/>
      <c r="M38" s="297"/>
      <c r="N38" s="297"/>
      <c r="O38" s="297"/>
      <c r="P38" s="297"/>
      <c r="Q38" s="297"/>
      <c r="R38" s="297"/>
      <c r="S38" s="297"/>
      <c r="T38" s="297"/>
      <c r="U38" s="297"/>
      <c r="V38" s="297"/>
      <c r="W38" s="297"/>
      <c r="X38" s="297"/>
      <c r="Y38" s="297"/>
      <c r="Z38" s="297"/>
    </row>
    <row r="39" spans="1:26" ht="15.75" customHeight="1">
      <c r="A39" s="297"/>
      <c r="B39" s="297"/>
      <c r="C39" s="297"/>
      <c r="D39" s="297"/>
      <c r="E39" s="297"/>
      <c r="F39" s="297"/>
      <c r="G39" s="297"/>
      <c r="H39" s="297"/>
      <c r="I39" s="297"/>
      <c r="J39" s="297"/>
      <c r="K39" s="297"/>
      <c r="L39" s="297"/>
      <c r="M39" s="297"/>
      <c r="N39" s="297"/>
      <c r="O39" s="297"/>
      <c r="P39" s="297"/>
      <c r="Q39" s="297"/>
      <c r="R39" s="297"/>
      <c r="S39" s="297"/>
      <c r="T39" s="297"/>
      <c r="U39" s="297"/>
      <c r="V39" s="297"/>
      <c r="W39" s="297"/>
      <c r="X39" s="297"/>
      <c r="Y39" s="297"/>
      <c r="Z39" s="297"/>
    </row>
    <row r="40" spans="1:26" ht="15.75" customHeight="1">
      <c r="A40" s="297"/>
      <c r="B40" s="297"/>
      <c r="C40" s="297"/>
      <c r="D40" s="297"/>
      <c r="E40" s="297"/>
      <c r="F40" s="297"/>
      <c r="G40" s="297"/>
      <c r="H40" s="297"/>
      <c r="I40" s="297"/>
      <c r="J40" s="297"/>
      <c r="K40" s="297"/>
      <c r="L40" s="297"/>
      <c r="M40" s="297"/>
      <c r="N40" s="297"/>
      <c r="O40" s="297"/>
      <c r="P40" s="297"/>
      <c r="Q40" s="297"/>
      <c r="R40" s="297"/>
      <c r="S40" s="297"/>
      <c r="T40" s="297"/>
      <c r="U40" s="297"/>
      <c r="V40" s="297"/>
      <c r="W40" s="297"/>
      <c r="X40" s="297"/>
      <c r="Y40" s="297"/>
      <c r="Z40" s="297"/>
    </row>
    <row r="41" spans="1:26" ht="15.75" customHeight="1">
      <c r="A41" s="297"/>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row>
    <row r="42" spans="1:26" ht="15.75" customHeight="1">
      <c r="A42" s="297"/>
      <c r="B42" s="297"/>
      <c r="C42" s="297"/>
      <c r="D42" s="297"/>
      <c r="E42" s="297"/>
      <c r="F42" s="297"/>
      <c r="G42" s="297"/>
      <c r="H42" s="297"/>
      <c r="I42" s="297"/>
      <c r="J42" s="297"/>
      <c r="K42" s="297"/>
      <c r="L42" s="297"/>
      <c r="M42" s="297"/>
      <c r="N42" s="297"/>
      <c r="O42" s="297"/>
      <c r="P42" s="297"/>
      <c r="Q42" s="297"/>
      <c r="R42" s="297"/>
      <c r="S42" s="297"/>
      <c r="T42" s="297"/>
      <c r="U42" s="297"/>
      <c r="V42" s="297"/>
      <c r="W42" s="297"/>
      <c r="X42" s="297"/>
      <c r="Y42" s="297"/>
      <c r="Z42" s="297"/>
    </row>
    <row r="43" spans="1:26" ht="15.75" customHeight="1">
      <c r="A43" s="297"/>
      <c r="B43" s="297"/>
      <c r="C43" s="297"/>
      <c r="D43" s="297"/>
      <c r="E43" s="297"/>
      <c r="F43" s="297"/>
      <c r="G43" s="297"/>
      <c r="H43" s="297"/>
      <c r="I43" s="297"/>
      <c r="J43" s="297"/>
      <c r="K43" s="297"/>
      <c r="L43" s="297"/>
      <c r="M43" s="297"/>
      <c r="N43" s="297"/>
      <c r="O43" s="297"/>
      <c r="P43" s="297"/>
      <c r="Q43" s="297"/>
      <c r="R43" s="297"/>
      <c r="S43" s="297"/>
      <c r="T43" s="297"/>
      <c r="U43" s="297"/>
      <c r="V43" s="297"/>
      <c r="W43" s="297"/>
      <c r="X43" s="297"/>
      <c r="Y43" s="297"/>
      <c r="Z43" s="297"/>
    </row>
    <row r="44" spans="1:26" ht="15.75" customHeight="1">
      <c r="A44" s="297"/>
      <c r="B44" s="297"/>
      <c r="C44" s="297"/>
      <c r="D44" s="297"/>
      <c r="E44" s="297"/>
      <c r="F44" s="297"/>
      <c r="G44" s="297"/>
      <c r="H44" s="297"/>
      <c r="I44" s="297"/>
      <c r="J44" s="297"/>
      <c r="K44" s="297"/>
      <c r="L44" s="297"/>
      <c r="M44" s="297"/>
      <c r="N44" s="297"/>
      <c r="O44" s="297"/>
      <c r="P44" s="297"/>
      <c r="Q44" s="297"/>
      <c r="R44" s="297"/>
      <c r="S44" s="297"/>
      <c r="T44" s="297"/>
      <c r="U44" s="297"/>
      <c r="V44" s="297"/>
      <c r="W44" s="297"/>
      <c r="X44" s="297"/>
      <c r="Y44" s="297"/>
      <c r="Z44" s="297"/>
    </row>
    <row r="45" spans="1:26" ht="15.75" customHeight="1">
      <c r="A45" s="297"/>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row>
    <row r="46" spans="1:26" ht="15.75" customHeight="1">
      <c r="A46" s="297"/>
      <c r="B46" s="297"/>
      <c r="C46" s="297"/>
      <c r="D46" s="297"/>
      <c r="E46" s="297"/>
      <c r="F46" s="297"/>
      <c r="G46" s="297"/>
      <c r="H46" s="297"/>
      <c r="I46" s="297"/>
      <c r="J46" s="297"/>
      <c r="K46" s="297"/>
      <c r="L46" s="297"/>
      <c r="M46" s="297"/>
      <c r="N46" s="297"/>
      <c r="O46" s="297"/>
      <c r="P46" s="297"/>
      <c r="Q46" s="297"/>
      <c r="R46" s="297"/>
      <c r="S46" s="297"/>
      <c r="T46" s="297"/>
      <c r="U46" s="297"/>
      <c r="V46" s="297"/>
      <c r="W46" s="297"/>
      <c r="X46" s="297"/>
      <c r="Y46" s="297"/>
      <c r="Z46" s="297"/>
    </row>
    <row r="47" spans="1:26" ht="15.75" customHeight="1">
      <c r="A47" s="297"/>
      <c r="B47" s="297"/>
      <c r="C47" s="297"/>
      <c r="D47" s="297"/>
      <c r="E47" s="297"/>
      <c r="F47" s="297"/>
      <c r="G47" s="297"/>
      <c r="H47" s="297"/>
      <c r="I47" s="297"/>
      <c r="J47" s="297"/>
      <c r="K47" s="297"/>
      <c r="L47" s="297"/>
      <c r="M47" s="297"/>
      <c r="N47" s="297"/>
      <c r="O47" s="297"/>
      <c r="P47" s="297"/>
      <c r="Q47" s="297"/>
      <c r="R47" s="297"/>
      <c r="S47" s="297"/>
      <c r="T47" s="297"/>
      <c r="U47" s="297"/>
      <c r="V47" s="297"/>
      <c r="W47" s="297"/>
      <c r="X47" s="297"/>
      <c r="Y47" s="297"/>
      <c r="Z47" s="297"/>
    </row>
    <row r="48" spans="1:26" ht="15.75" customHeight="1">
      <c r="A48" s="297"/>
      <c r="B48" s="297"/>
      <c r="C48" s="297"/>
      <c r="D48" s="297"/>
      <c r="E48" s="297"/>
      <c r="F48" s="297"/>
      <c r="G48" s="297"/>
      <c r="H48" s="297"/>
      <c r="I48" s="297"/>
      <c r="J48" s="297"/>
      <c r="K48" s="297"/>
      <c r="L48" s="297"/>
      <c r="M48" s="297"/>
      <c r="N48" s="297"/>
      <c r="O48" s="297"/>
      <c r="P48" s="297"/>
      <c r="Q48" s="297"/>
      <c r="R48" s="297"/>
      <c r="S48" s="297"/>
      <c r="T48" s="297"/>
      <c r="U48" s="297"/>
      <c r="V48" s="297"/>
      <c r="W48" s="297"/>
      <c r="X48" s="297"/>
      <c r="Y48" s="297"/>
      <c r="Z48" s="297"/>
    </row>
    <row r="49" spans="1:26" ht="15.75" customHeight="1">
      <c r="A49" s="297"/>
      <c r="B49" s="297"/>
      <c r="C49" s="297"/>
      <c r="D49" s="297"/>
      <c r="E49" s="297"/>
      <c r="F49" s="297"/>
      <c r="G49" s="297"/>
      <c r="H49" s="297"/>
      <c r="I49" s="297"/>
      <c r="J49" s="297"/>
      <c r="K49" s="297"/>
      <c r="L49" s="297"/>
      <c r="M49" s="297"/>
      <c r="N49" s="297"/>
      <c r="O49" s="297"/>
      <c r="P49" s="297"/>
      <c r="Q49" s="297"/>
      <c r="R49" s="297"/>
      <c r="S49" s="297"/>
      <c r="T49" s="297"/>
      <c r="U49" s="297"/>
      <c r="V49" s="297"/>
      <c r="W49" s="297"/>
      <c r="X49" s="297"/>
      <c r="Y49" s="297"/>
      <c r="Z49" s="297"/>
    </row>
    <row r="50" spans="1:26" ht="15.75" customHeight="1">
      <c r="A50" s="297"/>
      <c r="B50" s="297"/>
      <c r="C50" s="297"/>
      <c r="D50" s="297"/>
      <c r="E50" s="297"/>
      <c r="F50" s="297"/>
      <c r="G50" s="297"/>
      <c r="H50" s="297"/>
      <c r="I50" s="297"/>
      <c r="J50" s="297"/>
      <c r="K50" s="297"/>
      <c r="L50" s="297"/>
      <c r="M50" s="297"/>
      <c r="N50" s="297"/>
      <c r="O50" s="297"/>
      <c r="P50" s="297"/>
      <c r="Q50" s="297"/>
      <c r="R50" s="297"/>
      <c r="S50" s="297"/>
      <c r="T50" s="297"/>
      <c r="U50" s="297"/>
      <c r="V50" s="297"/>
      <c r="W50" s="297"/>
      <c r="X50" s="297"/>
      <c r="Y50" s="297"/>
      <c r="Z50" s="297"/>
    </row>
    <row r="51" spans="1:26" ht="15.75" customHeight="1">
      <c r="A51" s="297"/>
      <c r="B51" s="297"/>
      <c r="C51" s="297"/>
      <c r="D51" s="297"/>
      <c r="E51" s="297"/>
      <c r="F51" s="297"/>
      <c r="G51" s="297"/>
      <c r="H51" s="297"/>
      <c r="I51" s="297"/>
      <c r="J51" s="297"/>
      <c r="K51" s="297"/>
      <c r="L51" s="297"/>
      <c r="M51" s="297"/>
      <c r="N51" s="297"/>
      <c r="O51" s="297"/>
      <c r="P51" s="297"/>
      <c r="Q51" s="297"/>
      <c r="R51" s="297"/>
      <c r="S51" s="297"/>
      <c r="T51" s="297"/>
      <c r="U51" s="297"/>
      <c r="V51" s="297"/>
      <c r="W51" s="297"/>
      <c r="X51" s="297"/>
      <c r="Y51" s="297"/>
      <c r="Z51" s="297"/>
    </row>
    <row r="52" spans="1:26" ht="15.75" customHeight="1">
      <c r="A52" s="297"/>
      <c r="B52" s="297"/>
      <c r="C52" s="297"/>
      <c r="D52" s="297"/>
      <c r="E52" s="297"/>
      <c r="F52" s="297"/>
      <c r="G52" s="297"/>
      <c r="H52" s="297"/>
      <c r="I52" s="297"/>
      <c r="J52" s="297"/>
      <c r="K52" s="297"/>
      <c r="L52" s="297"/>
      <c r="M52" s="297"/>
      <c r="N52" s="297"/>
      <c r="O52" s="297"/>
      <c r="P52" s="297"/>
      <c r="Q52" s="297"/>
      <c r="R52" s="297"/>
      <c r="S52" s="297"/>
      <c r="T52" s="297"/>
      <c r="U52" s="297"/>
      <c r="V52" s="297"/>
      <c r="W52" s="297"/>
      <c r="X52" s="297"/>
      <c r="Y52" s="297"/>
      <c r="Z52" s="297"/>
    </row>
    <row r="53" spans="1:26" ht="15.75" customHeight="1">
      <c r="A53" s="297"/>
      <c r="B53" s="297"/>
      <c r="C53" s="297"/>
      <c r="D53" s="297"/>
      <c r="E53" s="297"/>
      <c r="F53" s="297"/>
      <c r="G53" s="297"/>
      <c r="H53" s="297"/>
      <c r="I53" s="297"/>
      <c r="J53" s="297"/>
      <c r="K53" s="297"/>
      <c r="L53" s="297"/>
      <c r="M53" s="297"/>
      <c r="N53" s="297"/>
      <c r="O53" s="297"/>
      <c r="P53" s="297"/>
      <c r="Q53" s="297"/>
      <c r="R53" s="297"/>
      <c r="S53" s="297"/>
      <c r="T53" s="297"/>
      <c r="U53" s="297"/>
      <c r="V53" s="297"/>
      <c r="W53" s="297"/>
      <c r="X53" s="297"/>
      <c r="Y53" s="297"/>
      <c r="Z53" s="297"/>
    </row>
    <row r="54" spans="1:26" ht="15.75" customHeight="1">
      <c r="A54" s="297"/>
      <c r="B54" s="297"/>
      <c r="C54" s="297"/>
      <c r="D54" s="297"/>
      <c r="E54" s="297"/>
      <c r="F54" s="297"/>
      <c r="G54" s="297"/>
      <c r="H54" s="297"/>
      <c r="I54" s="297"/>
      <c r="J54" s="297"/>
      <c r="K54" s="297"/>
      <c r="L54" s="297"/>
      <c r="M54" s="297"/>
      <c r="N54" s="297"/>
      <c r="O54" s="297"/>
      <c r="P54" s="297"/>
      <c r="Q54" s="297"/>
      <c r="R54" s="297"/>
      <c r="S54" s="297"/>
      <c r="T54" s="297"/>
      <c r="U54" s="297"/>
      <c r="V54" s="297"/>
      <c r="W54" s="297"/>
      <c r="X54" s="297"/>
      <c r="Y54" s="297"/>
      <c r="Z54" s="297"/>
    </row>
    <row r="55" spans="1:26" ht="15.75" customHeight="1">
      <c r="A55" s="297"/>
      <c r="B55" s="297"/>
      <c r="C55" s="297"/>
      <c r="D55" s="297"/>
      <c r="E55" s="297"/>
      <c r="F55" s="297"/>
      <c r="G55" s="297"/>
      <c r="H55" s="297"/>
      <c r="I55" s="297"/>
      <c r="J55" s="297"/>
      <c r="K55" s="297"/>
      <c r="L55" s="297"/>
      <c r="M55" s="297"/>
      <c r="N55" s="297"/>
      <c r="O55" s="297"/>
      <c r="P55" s="297"/>
      <c r="Q55" s="297"/>
      <c r="R55" s="297"/>
      <c r="S55" s="297"/>
      <c r="T55" s="297"/>
      <c r="U55" s="297"/>
      <c r="V55" s="297"/>
      <c r="W55" s="297"/>
      <c r="X55" s="297"/>
      <c r="Y55" s="297"/>
      <c r="Z55" s="297"/>
    </row>
    <row r="56" spans="1:26" ht="15.75" customHeight="1">
      <c r="A56" s="297"/>
      <c r="B56" s="297"/>
      <c r="C56" s="297"/>
      <c r="D56" s="297"/>
      <c r="E56" s="297"/>
      <c r="F56" s="297"/>
      <c r="G56" s="297"/>
      <c r="H56" s="297"/>
      <c r="I56" s="297"/>
      <c r="J56" s="297"/>
      <c r="K56" s="297"/>
      <c r="L56" s="297"/>
      <c r="M56" s="297"/>
      <c r="N56" s="297"/>
      <c r="O56" s="297"/>
      <c r="P56" s="297"/>
      <c r="Q56" s="297"/>
      <c r="R56" s="297"/>
      <c r="S56" s="297"/>
      <c r="T56" s="297"/>
      <c r="U56" s="297"/>
      <c r="V56" s="297"/>
      <c r="W56" s="297"/>
      <c r="X56" s="297"/>
      <c r="Y56" s="297"/>
      <c r="Z56" s="297"/>
    </row>
    <row r="57" spans="1:26" ht="15.75" customHeight="1">
      <c r="A57" s="297"/>
      <c r="B57" s="297"/>
      <c r="C57" s="297"/>
      <c r="D57" s="297"/>
      <c r="E57" s="297"/>
      <c r="F57" s="297"/>
      <c r="G57" s="297"/>
      <c r="H57" s="297"/>
      <c r="I57" s="297"/>
      <c r="J57" s="297"/>
      <c r="K57" s="297"/>
      <c r="L57" s="297"/>
      <c r="M57" s="297"/>
      <c r="N57" s="297"/>
      <c r="O57" s="297"/>
      <c r="P57" s="297"/>
      <c r="Q57" s="297"/>
      <c r="R57" s="297"/>
      <c r="S57" s="297"/>
      <c r="T57" s="297"/>
      <c r="U57" s="297"/>
      <c r="V57" s="297"/>
      <c r="W57" s="297"/>
      <c r="X57" s="297"/>
      <c r="Y57" s="297"/>
      <c r="Z57" s="297"/>
    </row>
    <row r="58" spans="1:26" ht="15.75" customHeight="1">
      <c r="A58" s="297"/>
      <c r="B58" s="297"/>
      <c r="C58" s="297"/>
      <c r="D58" s="297"/>
      <c r="E58" s="297"/>
      <c r="F58" s="297"/>
      <c r="G58" s="297"/>
      <c r="H58" s="297"/>
      <c r="I58" s="297"/>
      <c r="J58" s="297"/>
      <c r="K58" s="297"/>
      <c r="L58" s="297"/>
      <c r="M58" s="297"/>
      <c r="N58" s="297"/>
      <c r="O58" s="297"/>
      <c r="P58" s="297"/>
      <c r="Q58" s="297"/>
      <c r="R58" s="297"/>
      <c r="S58" s="297"/>
      <c r="T58" s="297"/>
      <c r="U58" s="297"/>
      <c r="V58" s="297"/>
      <c r="W58" s="297"/>
      <c r="X58" s="297"/>
      <c r="Y58" s="297"/>
      <c r="Z58" s="297"/>
    </row>
    <row r="59" spans="1:26" ht="15.75" customHeight="1">
      <c r="A59" s="297"/>
      <c r="B59" s="297"/>
      <c r="C59" s="297"/>
      <c r="D59" s="297"/>
      <c r="E59" s="297"/>
      <c r="F59" s="297"/>
      <c r="G59" s="297"/>
      <c r="H59" s="297"/>
      <c r="I59" s="297"/>
      <c r="J59" s="297"/>
      <c r="K59" s="297"/>
      <c r="L59" s="297"/>
      <c r="M59" s="297"/>
      <c r="N59" s="297"/>
      <c r="O59" s="297"/>
      <c r="P59" s="297"/>
      <c r="Q59" s="297"/>
      <c r="R59" s="297"/>
      <c r="S59" s="297"/>
      <c r="T59" s="297"/>
      <c r="U59" s="297"/>
      <c r="V59" s="297"/>
      <c r="W59" s="297"/>
      <c r="X59" s="297"/>
      <c r="Y59" s="297"/>
      <c r="Z59" s="297"/>
    </row>
    <row r="60" spans="1:26" ht="15.75" customHeight="1">
      <c r="A60" s="297"/>
      <c r="B60" s="297"/>
      <c r="C60" s="297"/>
      <c r="D60" s="297"/>
      <c r="E60" s="297"/>
      <c r="F60" s="297"/>
      <c r="G60" s="297"/>
      <c r="H60" s="297"/>
      <c r="I60" s="297"/>
      <c r="J60" s="297"/>
      <c r="K60" s="297"/>
      <c r="L60" s="297"/>
      <c r="M60" s="297"/>
      <c r="N60" s="297"/>
      <c r="O60" s="297"/>
      <c r="P60" s="297"/>
      <c r="Q60" s="297"/>
      <c r="R60" s="297"/>
      <c r="S60" s="297"/>
      <c r="T60" s="297"/>
      <c r="U60" s="297"/>
      <c r="V60" s="297"/>
      <c r="W60" s="297"/>
      <c r="X60" s="297"/>
      <c r="Y60" s="297"/>
      <c r="Z60" s="297"/>
    </row>
    <row r="61" spans="1:26" ht="15.75" customHeight="1">
      <c r="A61" s="297"/>
      <c r="B61" s="297"/>
      <c r="C61" s="297"/>
      <c r="D61" s="297"/>
      <c r="E61" s="297"/>
      <c r="F61" s="297"/>
      <c r="G61" s="297"/>
      <c r="H61" s="297"/>
      <c r="I61" s="297"/>
      <c r="J61" s="297"/>
      <c r="K61" s="297"/>
      <c r="L61" s="297"/>
      <c r="M61" s="297"/>
      <c r="N61" s="297"/>
      <c r="O61" s="297"/>
      <c r="P61" s="297"/>
      <c r="Q61" s="297"/>
      <c r="R61" s="297"/>
      <c r="S61" s="297"/>
      <c r="T61" s="297"/>
      <c r="U61" s="297"/>
      <c r="V61" s="297"/>
      <c r="W61" s="297"/>
      <c r="X61" s="297"/>
      <c r="Y61" s="297"/>
      <c r="Z61" s="297"/>
    </row>
    <row r="62" spans="1:26" ht="15.75" customHeight="1">
      <c r="A62" s="297"/>
      <c r="B62" s="297"/>
      <c r="C62" s="297"/>
      <c r="D62" s="297"/>
      <c r="E62" s="297"/>
      <c r="F62" s="297"/>
      <c r="G62" s="297"/>
      <c r="H62" s="297"/>
      <c r="I62" s="297"/>
      <c r="J62" s="297"/>
      <c r="K62" s="297"/>
      <c r="L62" s="297"/>
      <c r="M62" s="297"/>
      <c r="N62" s="297"/>
      <c r="O62" s="297"/>
      <c r="P62" s="297"/>
      <c r="Q62" s="297"/>
      <c r="R62" s="297"/>
      <c r="S62" s="297"/>
      <c r="T62" s="297"/>
      <c r="U62" s="297"/>
      <c r="V62" s="297"/>
      <c r="W62" s="297"/>
      <c r="X62" s="297"/>
      <c r="Y62" s="297"/>
      <c r="Z62" s="297"/>
    </row>
    <row r="63" spans="1:26" ht="15.75" customHeight="1">
      <c r="A63" s="297"/>
      <c r="B63" s="297"/>
      <c r="C63" s="297"/>
      <c r="D63" s="297"/>
      <c r="E63" s="297"/>
      <c r="F63" s="297"/>
      <c r="G63" s="297"/>
      <c r="H63" s="297"/>
      <c r="I63" s="297"/>
      <c r="J63" s="297"/>
      <c r="K63" s="297"/>
      <c r="L63" s="297"/>
      <c r="M63" s="297"/>
      <c r="N63" s="297"/>
      <c r="O63" s="297"/>
      <c r="P63" s="297"/>
      <c r="Q63" s="297"/>
      <c r="R63" s="297"/>
      <c r="S63" s="297"/>
      <c r="T63" s="297"/>
      <c r="U63" s="297"/>
      <c r="V63" s="297"/>
      <c r="W63" s="297"/>
      <c r="X63" s="297"/>
      <c r="Y63" s="297"/>
      <c r="Z63" s="297"/>
    </row>
    <row r="64" spans="1:26" ht="15.75" customHeight="1">
      <c r="A64" s="297"/>
      <c r="B64" s="297"/>
      <c r="C64" s="297"/>
      <c r="D64" s="297"/>
      <c r="E64" s="297"/>
      <c r="F64" s="297"/>
      <c r="G64" s="297"/>
      <c r="H64" s="297"/>
      <c r="I64" s="297"/>
      <c r="J64" s="297"/>
      <c r="K64" s="297"/>
      <c r="L64" s="297"/>
      <c r="M64" s="297"/>
      <c r="N64" s="297"/>
      <c r="O64" s="297"/>
      <c r="P64" s="297"/>
      <c r="Q64" s="297"/>
      <c r="R64" s="297"/>
      <c r="S64" s="297"/>
      <c r="T64" s="297"/>
      <c r="U64" s="297"/>
      <c r="V64" s="297"/>
      <c r="W64" s="297"/>
      <c r="X64" s="297"/>
      <c r="Y64" s="297"/>
      <c r="Z64" s="297"/>
    </row>
    <row r="65" spans="1:26" ht="15.75" customHeight="1">
      <c r="A65" s="297"/>
      <c r="B65" s="297"/>
      <c r="C65" s="297"/>
      <c r="D65" s="297"/>
      <c r="E65" s="297"/>
      <c r="F65" s="297"/>
      <c r="G65" s="297"/>
      <c r="H65" s="297"/>
      <c r="I65" s="297"/>
      <c r="J65" s="297"/>
      <c r="K65" s="297"/>
      <c r="L65" s="297"/>
      <c r="M65" s="297"/>
      <c r="N65" s="297"/>
      <c r="O65" s="297"/>
      <c r="P65" s="297"/>
      <c r="Q65" s="297"/>
      <c r="R65" s="297"/>
      <c r="S65" s="297"/>
      <c r="T65" s="297"/>
      <c r="U65" s="297"/>
      <c r="V65" s="297"/>
      <c r="W65" s="297"/>
      <c r="X65" s="297"/>
      <c r="Y65" s="297"/>
      <c r="Z65" s="297"/>
    </row>
    <row r="66" spans="1:26" ht="15.75" customHeight="1">
      <c r="A66" s="297"/>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row>
    <row r="67" spans="1:26" ht="15.75" customHeight="1">
      <c r="A67" s="297"/>
      <c r="B67" s="297"/>
      <c r="C67" s="297"/>
      <c r="D67" s="297"/>
      <c r="E67" s="297"/>
      <c r="F67" s="297"/>
      <c r="G67" s="297"/>
      <c r="H67" s="297"/>
      <c r="I67" s="297"/>
      <c r="J67" s="297"/>
      <c r="K67" s="297"/>
      <c r="L67" s="297"/>
      <c r="M67" s="297"/>
      <c r="N67" s="297"/>
      <c r="O67" s="297"/>
      <c r="P67" s="297"/>
      <c r="Q67" s="297"/>
      <c r="R67" s="297"/>
      <c r="S67" s="297"/>
      <c r="T67" s="297"/>
      <c r="U67" s="297"/>
      <c r="V67" s="297"/>
      <c r="W67" s="297"/>
      <c r="X67" s="297"/>
      <c r="Y67" s="297"/>
      <c r="Z67" s="297"/>
    </row>
    <row r="68" spans="1:26" ht="15.75" customHeight="1">
      <c r="A68" s="297"/>
      <c r="B68" s="297"/>
      <c r="C68" s="297"/>
      <c r="D68" s="297"/>
      <c r="E68" s="297"/>
      <c r="F68" s="297"/>
      <c r="G68" s="297"/>
      <c r="H68" s="297"/>
      <c r="I68" s="297"/>
      <c r="J68" s="297"/>
      <c r="K68" s="297"/>
      <c r="L68" s="297"/>
      <c r="M68" s="297"/>
      <c r="N68" s="297"/>
      <c r="O68" s="297"/>
      <c r="P68" s="297"/>
      <c r="Q68" s="297"/>
      <c r="R68" s="297"/>
      <c r="S68" s="297"/>
      <c r="T68" s="297"/>
      <c r="U68" s="297"/>
      <c r="V68" s="297"/>
      <c r="W68" s="297"/>
      <c r="X68" s="297"/>
      <c r="Y68" s="297"/>
      <c r="Z68" s="297"/>
    </row>
    <row r="69" spans="1:26" ht="15.75" customHeight="1">
      <c r="A69" s="297"/>
      <c r="B69" s="297"/>
      <c r="C69" s="297"/>
      <c r="D69" s="297"/>
      <c r="E69" s="297"/>
      <c r="F69" s="297"/>
      <c r="G69" s="297"/>
      <c r="H69" s="297"/>
      <c r="I69" s="297"/>
      <c r="J69" s="297"/>
      <c r="K69" s="297"/>
      <c r="L69" s="297"/>
      <c r="M69" s="297"/>
      <c r="N69" s="297"/>
      <c r="O69" s="297"/>
      <c r="P69" s="297"/>
      <c r="Q69" s="297"/>
      <c r="R69" s="297"/>
      <c r="S69" s="297"/>
      <c r="T69" s="297"/>
      <c r="U69" s="297"/>
      <c r="V69" s="297"/>
      <c r="W69" s="297"/>
      <c r="X69" s="297"/>
      <c r="Y69" s="297"/>
      <c r="Z69" s="297"/>
    </row>
    <row r="70" spans="1:26" ht="15.75" customHeight="1">
      <c r="A70" s="297"/>
      <c r="B70" s="297"/>
      <c r="C70" s="297"/>
      <c r="D70" s="297"/>
      <c r="E70" s="297"/>
      <c r="F70" s="297"/>
      <c r="G70" s="297"/>
      <c r="H70" s="297"/>
      <c r="I70" s="297"/>
      <c r="J70" s="297"/>
      <c r="K70" s="297"/>
      <c r="L70" s="297"/>
      <c r="M70" s="297"/>
      <c r="N70" s="297"/>
      <c r="O70" s="297"/>
      <c r="P70" s="297"/>
      <c r="Q70" s="297"/>
      <c r="R70" s="297"/>
      <c r="S70" s="297"/>
      <c r="T70" s="297"/>
      <c r="U70" s="297"/>
      <c r="V70" s="297"/>
      <c r="W70" s="297"/>
      <c r="X70" s="297"/>
      <c r="Y70" s="297"/>
      <c r="Z70" s="297"/>
    </row>
    <row r="71" spans="1:26" ht="15.75" customHeight="1">
      <c r="A71" s="297"/>
      <c r="B71" s="297"/>
      <c r="C71" s="297"/>
      <c r="D71" s="297"/>
      <c r="E71" s="297"/>
      <c r="F71" s="297"/>
      <c r="G71" s="297"/>
      <c r="H71" s="297"/>
      <c r="I71" s="297"/>
      <c r="J71" s="297"/>
      <c r="K71" s="297"/>
      <c r="L71" s="297"/>
      <c r="M71" s="297"/>
      <c r="N71" s="297"/>
      <c r="O71" s="297"/>
      <c r="P71" s="297"/>
      <c r="Q71" s="297"/>
      <c r="R71" s="297"/>
      <c r="S71" s="297"/>
      <c r="T71" s="297"/>
      <c r="U71" s="297"/>
      <c r="V71" s="297"/>
      <c r="W71" s="297"/>
      <c r="X71" s="297"/>
      <c r="Y71" s="297"/>
      <c r="Z71" s="297"/>
    </row>
    <row r="72" spans="1:26" ht="15.75" customHeight="1">
      <c r="A72" s="297"/>
      <c r="B72" s="297"/>
      <c r="C72" s="297"/>
      <c r="D72" s="297"/>
      <c r="E72" s="297"/>
      <c r="F72" s="297"/>
      <c r="G72" s="297"/>
      <c r="H72" s="297"/>
      <c r="I72" s="297"/>
      <c r="J72" s="297"/>
      <c r="K72" s="297"/>
      <c r="L72" s="297"/>
      <c r="M72" s="297"/>
      <c r="N72" s="297"/>
      <c r="O72" s="297"/>
      <c r="P72" s="297"/>
      <c r="Q72" s="297"/>
      <c r="R72" s="297"/>
      <c r="S72" s="297"/>
      <c r="T72" s="297"/>
      <c r="U72" s="297"/>
      <c r="V72" s="297"/>
      <c r="W72" s="297"/>
      <c r="X72" s="297"/>
      <c r="Y72" s="297"/>
      <c r="Z72" s="297"/>
    </row>
    <row r="73" spans="1:26" ht="15.75" customHeight="1">
      <c r="A73" s="297"/>
      <c r="B73" s="297"/>
      <c r="C73" s="297"/>
      <c r="D73" s="297"/>
      <c r="E73" s="297"/>
      <c r="F73" s="297"/>
      <c r="G73" s="297"/>
      <c r="H73" s="297"/>
      <c r="I73" s="297"/>
      <c r="J73" s="297"/>
      <c r="K73" s="297"/>
      <c r="L73" s="297"/>
      <c r="M73" s="297"/>
      <c r="N73" s="297"/>
      <c r="O73" s="297"/>
      <c r="P73" s="297"/>
      <c r="Q73" s="297"/>
      <c r="R73" s="297"/>
      <c r="S73" s="297"/>
      <c r="T73" s="297"/>
      <c r="U73" s="297"/>
      <c r="V73" s="297"/>
      <c r="W73" s="297"/>
      <c r="X73" s="297"/>
      <c r="Y73" s="297"/>
      <c r="Z73" s="297"/>
    </row>
    <row r="74" spans="1:26" ht="15.75" customHeight="1">
      <c r="A74" s="297"/>
      <c r="B74" s="297"/>
      <c r="C74" s="297"/>
      <c r="D74" s="297"/>
      <c r="E74" s="297"/>
      <c r="F74" s="297"/>
      <c r="G74" s="297"/>
      <c r="H74" s="297"/>
      <c r="I74" s="297"/>
      <c r="J74" s="297"/>
      <c r="K74" s="297"/>
      <c r="L74" s="297"/>
      <c r="M74" s="297"/>
      <c r="N74" s="297"/>
      <c r="O74" s="297"/>
      <c r="P74" s="297"/>
      <c r="Q74" s="297"/>
      <c r="R74" s="297"/>
      <c r="S74" s="297"/>
      <c r="T74" s="297"/>
      <c r="U74" s="297"/>
      <c r="V74" s="297"/>
      <c r="W74" s="297"/>
      <c r="X74" s="297"/>
      <c r="Y74" s="297"/>
      <c r="Z74" s="297"/>
    </row>
    <row r="75" spans="1:26" ht="15.75" customHeight="1">
      <c r="A75" s="297"/>
      <c r="B75" s="297"/>
      <c r="C75" s="297"/>
      <c r="D75" s="297"/>
      <c r="E75" s="297"/>
      <c r="F75" s="297"/>
      <c r="G75" s="297"/>
      <c r="H75" s="297"/>
      <c r="I75" s="297"/>
      <c r="J75" s="297"/>
      <c r="K75" s="297"/>
      <c r="L75" s="297"/>
      <c r="M75" s="297"/>
      <c r="N75" s="297"/>
      <c r="O75" s="297"/>
      <c r="P75" s="297"/>
      <c r="Q75" s="297"/>
      <c r="R75" s="297"/>
      <c r="S75" s="297"/>
      <c r="T75" s="297"/>
      <c r="U75" s="297"/>
      <c r="V75" s="297"/>
      <c r="W75" s="297"/>
      <c r="X75" s="297"/>
      <c r="Y75" s="297"/>
      <c r="Z75" s="297"/>
    </row>
    <row r="76" spans="1:26" ht="15.75" customHeight="1">
      <c r="A76" s="297"/>
      <c r="B76" s="297"/>
      <c r="C76" s="297"/>
      <c r="D76" s="297"/>
      <c r="E76" s="297"/>
      <c r="F76" s="297"/>
      <c r="G76" s="297"/>
      <c r="H76" s="297"/>
      <c r="I76" s="297"/>
      <c r="J76" s="297"/>
      <c r="K76" s="297"/>
      <c r="L76" s="297"/>
      <c r="M76" s="297"/>
      <c r="N76" s="297"/>
      <c r="O76" s="297"/>
      <c r="P76" s="297"/>
      <c r="Q76" s="297"/>
      <c r="R76" s="297"/>
      <c r="S76" s="297"/>
      <c r="T76" s="297"/>
      <c r="U76" s="297"/>
      <c r="V76" s="297"/>
      <c r="W76" s="297"/>
      <c r="X76" s="297"/>
      <c r="Y76" s="297"/>
      <c r="Z76" s="297"/>
    </row>
    <row r="77" spans="1:26" ht="15.75" customHeight="1">
      <c r="A77" s="297"/>
      <c r="B77" s="297"/>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row>
    <row r="78" spans="1:26" ht="15.75" customHeight="1">
      <c r="A78" s="297"/>
      <c r="B78" s="297"/>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row>
    <row r="79" spans="1:26" ht="15.75" customHeight="1">
      <c r="A79" s="297"/>
      <c r="B79" s="297"/>
      <c r="C79" s="297"/>
      <c r="D79" s="297"/>
      <c r="E79" s="297"/>
      <c r="F79" s="297"/>
      <c r="G79" s="297"/>
      <c r="H79" s="297"/>
      <c r="I79" s="297"/>
      <c r="J79" s="297"/>
      <c r="K79" s="297"/>
      <c r="L79" s="297"/>
      <c r="M79" s="297"/>
      <c r="N79" s="297"/>
      <c r="O79" s="297"/>
      <c r="P79" s="297"/>
      <c r="Q79" s="297"/>
      <c r="R79" s="297"/>
      <c r="S79" s="297"/>
      <c r="T79" s="297"/>
      <c r="U79" s="297"/>
      <c r="V79" s="297"/>
      <c r="W79" s="297"/>
      <c r="X79" s="297"/>
      <c r="Y79" s="297"/>
      <c r="Z79" s="297"/>
    </row>
    <row r="80" spans="1:26" ht="15.75" customHeight="1">
      <c r="A80" s="297"/>
      <c r="B80" s="297"/>
      <c r="C80" s="297"/>
      <c r="D80" s="297"/>
      <c r="E80" s="297"/>
      <c r="F80" s="297"/>
      <c r="G80" s="297"/>
      <c r="H80" s="297"/>
      <c r="I80" s="297"/>
      <c r="J80" s="297"/>
      <c r="K80" s="297"/>
      <c r="L80" s="297"/>
      <c r="M80" s="297"/>
      <c r="N80" s="297"/>
      <c r="O80" s="297"/>
      <c r="P80" s="297"/>
      <c r="Q80" s="297"/>
      <c r="R80" s="297"/>
      <c r="S80" s="297"/>
      <c r="T80" s="297"/>
      <c r="U80" s="297"/>
      <c r="V80" s="297"/>
      <c r="W80" s="297"/>
      <c r="X80" s="297"/>
      <c r="Y80" s="297"/>
      <c r="Z80" s="297"/>
    </row>
    <row r="81" spans="1:26" ht="15.75" customHeight="1">
      <c r="A81" s="297"/>
      <c r="B81" s="297"/>
      <c r="C81" s="297"/>
      <c r="D81" s="297"/>
      <c r="E81" s="297"/>
      <c r="F81" s="297"/>
      <c r="G81" s="297"/>
      <c r="H81" s="297"/>
      <c r="I81" s="297"/>
      <c r="J81" s="297"/>
      <c r="K81" s="297"/>
      <c r="L81" s="297"/>
      <c r="M81" s="297"/>
      <c r="N81" s="297"/>
      <c r="O81" s="297"/>
      <c r="P81" s="297"/>
      <c r="Q81" s="297"/>
      <c r="R81" s="297"/>
      <c r="S81" s="297"/>
      <c r="T81" s="297"/>
      <c r="U81" s="297"/>
      <c r="V81" s="297"/>
      <c r="W81" s="297"/>
      <c r="X81" s="297"/>
      <c r="Y81" s="297"/>
      <c r="Z81" s="297"/>
    </row>
    <row r="82" spans="1:26" ht="15.75" customHeight="1">
      <c r="A82" s="297"/>
      <c r="B82" s="297"/>
      <c r="C82" s="297"/>
      <c r="D82" s="297"/>
      <c r="E82" s="297"/>
      <c r="F82" s="297"/>
      <c r="G82" s="297"/>
      <c r="H82" s="297"/>
      <c r="I82" s="297"/>
      <c r="J82" s="297"/>
      <c r="K82" s="297"/>
      <c r="L82" s="297"/>
      <c r="M82" s="297"/>
      <c r="N82" s="297"/>
      <c r="O82" s="297"/>
      <c r="P82" s="297"/>
      <c r="Q82" s="297"/>
      <c r="R82" s="297"/>
      <c r="S82" s="297"/>
      <c r="T82" s="297"/>
      <c r="U82" s="297"/>
      <c r="V82" s="297"/>
      <c r="W82" s="297"/>
      <c r="X82" s="297"/>
      <c r="Y82" s="297"/>
      <c r="Z82" s="297"/>
    </row>
    <row r="83" spans="1:26" ht="15.75" customHeight="1">
      <c r="A83" s="297"/>
      <c r="B83" s="297"/>
      <c r="C83" s="297"/>
      <c r="D83" s="297"/>
      <c r="E83" s="297"/>
      <c r="F83" s="297"/>
      <c r="G83" s="297"/>
      <c r="H83" s="297"/>
      <c r="I83" s="297"/>
      <c r="J83" s="297"/>
      <c r="K83" s="297"/>
      <c r="L83" s="297"/>
      <c r="M83" s="297"/>
      <c r="N83" s="297"/>
      <c r="O83" s="297"/>
      <c r="P83" s="297"/>
      <c r="Q83" s="297"/>
      <c r="R83" s="297"/>
      <c r="S83" s="297"/>
      <c r="T83" s="297"/>
      <c r="U83" s="297"/>
      <c r="V83" s="297"/>
      <c r="W83" s="297"/>
      <c r="X83" s="297"/>
      <c r="Y83" s="297"/>
      <c r="Z83" s="297"/>
    </row>
    <row r="84" spans="1:26" ht="15.75" customHeight="1">
      <c r="A84" s="297"/>
      <c r="B84" s="297"/>
      <c r="C84" s="297"/>
      <c r="D84" s="297"/>
      <c r="E84" s="297"/>
      <c r="F84" s="297"/>
      <c r="G84" s="297"/>
      <c r="H84" s="297"/>
      <c r="I84" s="297"/>
      <c r="J84" s="297"/>
      <c r="K84" s="297"/>
      <c r="L84" s="297"/>
      <c r="M84" s="297"/>
      <c r="N84" s="297"/>
      <c r="O84" s="297"/>
      <c r="P84" s="297"/>
      <c r="Q84" s="297"/>
      <c r="R84" s="297"/>
      <c r="S84" s="297"/>
      <c r="T84" s="297"/>
      <c r="U84" s="297"/>
      <c r="V84" s="297"/>
      <c r="W84" s="297"/>
      <c r="X84" s="297"/>
      <c r="Y84" s="297"/>
      <c r="Z84" s="297"/>
    </row>
    <row r="85" spans="1:26" ht="15.75" customHeight="1">
      <c r="A85" s="297"/>
      <c r="B85" s="297"/>
      <c r="C85" s="297"/>
      <c r="D85" s="297"/>
      <c r="E85" s="297"/>
      <c r="F85" s="297"/>
      <c r="G85" s="297"/>
      <c r="H85" s="297"/>
      <c r="I85" s="297"/>
      <c r="J85" s="297"/>
      <c r="K85" s="297"/>
      <c r="L85" s="297"/>
      <c r="M85" s="297"/>
      <c r="N85" s="297"/>
      <c r="O85" s="297"/>
      <c r="P85" s="297"/>
      <c r="Q85" s="297"/>
      <c r="R85" s="297"/>
      <c r="S85" s="297"/>
      <c r="T85" s="297"/>
      <c r="U85" s="297"/>
      <c r="V85" s="297"/>
      <c r="W85" s="297"/>
      <c r="X85" s="297"/>
      <c r="Y85" s="297"/>
      <c r="Z85" s="297"/>
    </row>
    <row r="86" spans="1:26" ht="15.75" customHeight="1">
      <c r="A86" s="297"/>
      <c r="B86" s="297"/>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row>
    <row r="87" spans="1:26" ht="15.75" customHeight="1">
      <c r="A87" s="297"/>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row>
    <row r="88" spans="1:26" ht="15.75" customHeight="1">
      <c r="A88" s="297"/>
      <c r="B88" s="297"/>
      <c r="C88" s="297"/>
      <c r="D88" s="297"/>
      <c r="E88" s="297"/>
      <c r="F88" s="297"/>
      <c r="G88" s="297"/>
      <c r="H88" s="297"/>
      <c r="I88" s="297"/>
      <c r="J88" s="297"/>
      <c r="K88" s="297"/>
      <c r="L88" s="297"/>
      <c r="M88" s="297"/>
      <c r="N88" s="297"/>
      <c r="O88" s="297"/>
      <c r="P88" s="297"/>
      <c r="Q88" s="297"/>
      <c r="R88" s="297"/>
      <c r="S88" s="297"/>
      <c r="T88" s="297"/>
      <c r="U88" s="297"/>
      <c r="V88" s="297"/>
      <c r="W88" s="297"/>
      <c r="X88" s="297"/>
      <c r="Y88" s="297"/>
      <c r="Z88" s="297"/>
    </row>
    <row r="89" spans="1:26" ht="15.75" customHeight="1">
      <c r="A89" s="297"/>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row>
    <row r="90" spans="1:26" ht="15.75" customHeight="1">
      <c r="A90" s="297"/>
      <c r="B90" s="297"/>
      <c r="C90" s="297"/>
      <c r="D90" s="297"/>
      <c r="E90" s="297"/>
      <c r="F90" s="297"/>
      <c r="G90" s="297"/>
      <c r="H90" s="297"/>
      <c r="I90" s="297"/>
      <c r="J90" s="297"/>
      <c r="K90" s="297"/>
      <c r="L90" s="297"/>
      <c r="M90" s="297"/>
      <c r="N90" s="297"/>
      <c r="O90" s="297"/>
      <c r="P90" s="297"/>
      <c r="Q90" s="297"/>
      <c r="R90" s="297"/>
      <c r="S90" s="297"/>
      <c r="T90" s="297"/>
      <c r="U90" s="297"/>
      <c r="V90" s="297"/>
      <c r="W90" s="297"/>
      <c r="X90" s="297"/>
      <c r="Y90" s="297"/>
      <c r="Z90" s="297"/>
    </row>
    <row r="91" spans="1:26" ht="15.75" customHeight="1">
      <c r="A91" s="297"/>
      <c r="B91" s="297"/>
      <c r="C91" s="297"/>
      <c r="D91" s="297"/>
      <c r="E91" s="297"/>
      <c r="F91" s="297"/>
      <c r="G91" s="297"/>
      <c r="H91" s="297"/>
      <c r="I91" s="297"/>
      <c r="J91" s="297"/>
      <c r="K91" s="297"/>
      <c r="L91" s="297"/>
      <c r="M91" s="297"/>
      <c r="N91" s="297"/>
      <c r="O91" s="297"/>
      <c r="P91" s="297"/>
      <c r="Q91" s="297"/>
      <c r="R91" s="297"/>
      <c r="S91" s="297"/>
      <c r="T91" s="297"/>
      <c r="U91" s="297"/>
      <c r="V91" s="297"/>
      <c r="W91" s="297"/>
      <c r="X91" s="297"/>
      <c r="Y91" s="297"/>
      <c r="Z91" s="297"/>
    </row>
    <row r="92" spans="1:26" ht="15.75" customHeight="1">
      <c r="A92" s="297"/>
      <c r="B92" s="297"/>
      <c r="C92" s="297"/>
      <c r="D92" s="297"/>
      <c r="E92" s="297"/>
      <c r="F92" s="297"/>
      <c r="G92" s="297"/>
      <c r="H92" s="297"/>
      <c r="I92" s="297"/>
      <c r="J92" s="297"/>
      <c r="K92" s="297"/>
      <c r="L92" s="297"/>
      <c r="M92" s="297"/>
      <c r="N92" s="297"/>
      <c r="O92" s="297"/>
      <c r="P92" s="297"/>
      <c r="Q92" s="297"/>
      <c r="R92" s="297"/>
      <c r="S92" s="297"/>
      <c r="T92" s="297"/>
      <c r="U92" s="297"/>
      <c r="V92" s="297"/>
      <c r="W92" s="297"/>
      <c r="X92" s="297"/>
      <c r="Y92" s="297"/>
      <c r="Z92" s="297"/>
    </row>
    <row r="93" spans="1:26" ht="15.75" customHeight="1">
      <c r="A93" s="297"/>
      <c r="B93" s="297"/>
      <c r="C93" s="297"/>
      <c r="D93" s="297"/>
      <c r="E93" s="297"/>
      <c r="F93" s="297"/>
      <c r="G93" s="297"/>
      <c r="H93" s="297"/>
      <c r="I93" s="297"/>
      <c r="J93" s="297"/>
      <c r="K93" s="297"/>
      <c r="L93" s="297"/>
      <c r="M93" s="297"/>
      <c r="N93" s="297"/>
      <c r="O93" s="297"/>
      <c r="P93" s="297"/>
      <c r="Q93" s="297"/>
      <c r="R93" s="297"/>
      <c r="S93" s="297"/>
      <c r="T93" s="297"/>
      <c r="U93" s="297"/>
      <c r="V93" s="297"/>
      <c r="W93" s="297"/>
      <c r="X93" s="297"/>
      <c r="Y93" s="297"/>
      <c r="Z93" s="297"/>
    </row>
    <row r="94" spans="1:26" ht="15.75" customHeight="1">
      <c r="A94" s="297"/>
      <c r="B94" s="297"/>
      <c r="C94" s="297"/>
      <c r="D94" s="297"/>
      <c r="E94" s="297"/>
      <c r="F94" s="297"/>
      <c r="G94" s="297"/>
      <c r="H94" s="297"/>
      <c r="I94" s="297"/>
      <c r="J94" s="297"/>
      <c r="K94" s="297"/>
      <c r="L94" s="297"/>
      <c r="M94" s="297"/>
      <c r="N94" s="297"/>
      <c r="O94" s="297"/>
      <c r="P94" s="297"/>
      <c r="Q94" s="297"/>
      <c r="R94" s="297"/>
      <c r="S94" s="297"/>
      <c r="T94" s="297"/>
      <c r="U94" s="297"/>
      <c r="V94" s="297"/>
      <c r="W94" s="297"/>
      <c r="X94" s="297"/>
      <c r="Y94" s="297"/>
      <c r="Z94" s="297"/>
    </row>
    <row r="95" spans="1:26" ht="15.75" customHeight="1">
      <c r="A95" s="297"/>
      <c r="B95" s="297"/>
      <c r="C95" s="297"/>
      <c r="D95" s="297"/>
      <c r="E95" s="297"/>
      <c r="F95" s="297"/>
      <c r="G95" s="297"/>
      <c r="H95" s="297"/>
      <c r="I95" s="297"/>
      <c r="J95" s="297"/>
      <c r="K95" s="297"/>
      <c r="L95" s="297"/>
      <c r="M95" s="297"/>
      <c r="N95" s="297"/>
      <c r="O95" s="297"/>
      <c r="P95" s="297"/>
      <c r="Q95" s="297"/>
      <c r="R95" s="297"/>
      <c r="S95" s="297"/>
      <c r="T95" s="297"/>
      <c r="U95" s="297"/>
      <c r="V95" s="297"/>
      <c r="W95" s="297"/>
      <c r="X95" s="297"/>
      <c r="Y95" s="297"/>
      <c r="Z95" s="297"/>
    </row>
    <row r="96" spans="1:26" ht="15.75" customHeight="1">
      <c r="A96" s="297"/>
      <c r="B96" s="297"/>
      <c r="C96" s="297"/>
      <c r="D96" s="297"/>
      <c r="E96" s="297"/>
      <c r="F96" s="297"/>
      <c r="G96" s="297"/>
      <c r="H96" s="297"/>
      <c r="I96" s="297"/>
      <c r="J96" s="297"/>
      <c r="K96" s="297"/>
      <c r="L96" s="297"/>
      <c r="M96" s="297"/>
      <c r="N96" s="297"/>
      <c r="O96" s="297"/>
      <c r="P96" s="297"/>
      <c r="Q96" s="297"/>
      <c r="R96" s="297"/>
      <c r="S96" s="297"/>
      <c r="T96" s="297"/>
      <c r="U96" s="297"/>
      <c r="V96" s="297"/>
      <c r="W96" s="297"/>
      <c r="X96" s="297"/>
      <c r="Y96" s="297"/>
      <c r="Z96" s="297"/>
    </row>
    <row r="97" spans="1:26" ht="15.75" customHeight="1">
      <c r="A97" s="297"/>
      <c r="B97" s="297"/>
      <c r="C97" s="297"/>
      <c r="D97" s="297"/>
      <c r="E97" s="297"/>
      <c r="F97" s="297"/>
      <c r="G97" s="297"/>
      <c r="H97" s="297"/>
      <c r="I97" s="297"/>
      <c r="J97" s="297"/>
      <c r="K97" s="297"/>
      <c r="L97" s="297"/>
      <c r="M97" s="297"/>
      <c r="N97" s="297"/>
      <c r="O97" s="297"/>
      <c r="P97" s="297"/>
      <c r="Q97" s="297"/>
      <c r="R97" s="297"/>
      <c r="S97" s="297"/>
      <c r="T97" s="297"/>
      <c r="U97" s="297"/>
      <c r="V97" s="297"/>
      <c r="W97" s="297"/>
      <c r="X97" s="297"/>
      <c r="Y97" s="297"/>
      <c r="Z97" s="297"/>
    </row>
    <row r="98" spans="1:26" ht="15.75" customHeight="1">
      <c r="A98" s="297"/>
      <c r="B98" s="297"/>
      <c r="C98" s="297"/>
      <c r="D98" s="297"/>
      <c r="E98" s="297"/>
      <c r="F98" s="297"/>
      <c r="G98" s="297"/>
      <c r="H98" s="297"/>
      <c r="I98" s="297"/>
      <c r="J98" s="297"/>
      <c r="K98" s="297"/>
      <c r="L98" s="297"/>
      <c r="M98" s="297"/>
      <c r="N98" s="297"/>
      <c r="O98" s="297"/>
      <c r="P98" s="297"/>
      <c r="Q98" s="297"/>
      <c r="R98" s="297"/>
      <c r="S98" s="297"/>
      <c r="T98" s="297"/>
      <c r="U98" s="297"/>
      <c r="V98" s="297"/>
      <c r="W98" s="297"/>
      <c r="X98" s="297"/>
      <c r="Y98" s="297"/>
      <c r="Z98" s="297"/>
    </row>
    <row r="99" spans="1:26" ht="15.75" customHeight="1">
      <c r="A99" s="297"/>
      <c r="B99" s="297"/>
      <c r="C99" s="297"/>
      <c r="D99" s="297"/>
      <c r="E99" s="297"/>
      <c r="F99" s="297"/>
      <c r="G99" s="297"/>
      <c r="H99" s="297"/>
      <c r="I99" s="297"/>
      <c r="J99" s="297"/>
      <c r="K99" s="297"/>
      <c r="L99" s="297"/>
      <c r="M99" s="297"/>
      <c r="N99" s="297"/>
      <c r="O99" s="297"/>
      <c r="P99" s="297"/>
      <c r="Q99" s="297"/>
      <c r="R99" s="297"/>
      <c r="S99" s="297"/>
      <c r="T99" s="297"/>
      <c r="U99" s="297"/>
      <c r="V99" s="297"/>
      <c r="W99" s="297"/>
      <c r="X99" s="297"/>
      <c r="Y99" s="297"/>
      <c r="Z99" s="297"/>
    </row>
    <row r="100" spans="1:26" ht="15.75" customHeight="1">
      <c r="A100" s="297"/>
      <c r="B100" s="297"/>
      <c r="C100" s="297"/>
      <c r="D100" s="297"/>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7"/>
    </row>
    <row r="101" spans="1:26" ht="15.75" customHeight="1">
      <c r="A101" s="297"/>
      <c r="B101" s="297"/>
      <c r="C101" s="297"/>
      <c r="D101" s="297"/>
      <c r="E101" s="297"/>
      <c r="F101" s="297"/>
      <c r="G101" s="297"/>
      <c r="H101" s="297"/>
      <c r="I101" s="297"/>
      <c r="J101" s="297"/>
      <c r="K101" s="297"/>
      <c r="L101" s="297"/>
      <c r="M101" s="297"/>
      <c r="N101" s="297"/>
      <c r="O101" s="297"/>
      <c r="P101" s="297"/>
      <c r="Q101" s="297"/>
      <c r="R101" s="297"/>
      <c r="S101" s="297"/>
      <c r="T101" s="297"/>
      <c r="U101" s="297"/>
      <c r="V101" s="297"/>
      <c r="W101" s="297"/>
      <c r="X101" s="297"/>
      <c r="Y101" s="297"/>
      <c r="Z101" s="297"/>
    </row>
    <row r="102" spans="1:26" ht="15.75" customHeight="1">
      <c r="A102" s="297"/>
      <c r="B102" s="297"/>
      <c r="C102" s="297"/>
      <c r="D102" s="297"/>
      <c r="E102" s="297"/>
      <c r="F102" s="297"/>
      <c r="G102" s="297"/>
      <c r="H102" s="297"/>
      <c r="I102" s="297"/>
      <c r="J102" s="297"/>
      <c r="K102" s="297"/>
      <c r="L102" s="297"/>
      <c r="M102" s="297"/>
      <c r="N102" s="297"/>
      <c r="O102" s="297"/>
      <c r="P102" s="297"/>
      <c r="Q102" s="297"/>
      <c r="R102" s="297"/>
      <c r="S102" s="297"/>
      <c r="T102" s="297"/>
      <c r="U102" s="297"/>
      <c r="V102" s="297"/>
      <c r="W102" s="297"/>
      <c r="X102" s="297"/>
      <c r="Y102" s="297"/>
      <c r="Z102" s="297"/>
    </row>
    <row r="103" spans="1:26" ht="15.75" customHeight="1">
      <c r="A103" s="297"/>
      <c r="B103" s="297"/>
      <c r="C103" s="297"/>
      <c r="D103" s="297"/>
      <c r="E103" s="297"/>
      <c r="F103" s="297"/>
      <c r="G103" s="297"/>
      <c r="H103" s="297"/>
      <c r="I103" s="297"/>
      <c r="J103" s="297"/>
      <c r="K103" s="297"/>
      <c r="L103" s="297"/>
      <c r="M103" s="297"/>
      <c r="N103" s="297"/>
      <c r="O103" s="297"/>
      <c r="P103" s="297"/>
      <c r="Q103" s="297"/>
      <c r="R103" s="297"/>
      <c r="S103" s="297"/>
      <c r="T103" s="297"/>
      <c r="U103" s="297"/>
      <c r="V103" s="297"/>
      <c r="W103" s="297"/>
      <c r="X103" s="297"/>
      <c r="Y103" s="297"/>
      <c r="Z103" s="297"/>
    </row>
    <row r="104" spans="1:26" ht="15.75" customHeight="1">
      <c r="A104" s="297"/>
      <c r="B104" s="297"/>
      <c r="C104" s="297"/>
      <c r="D104" s="297"/>
      <c r="E104" s="297"/>
      <c r="F104" s="297"/>
      <c r="G104" s="297"/>
      <c r="H104" s="297"/>
      <c r="I104" s="297"/>
      <c r="J104" s="297"/>
      <c r="K104" s="297"/>
      <c r="L104" s="297"/>
      <c r="M104" s="297"/>
      <c r="N104" s="297"/>
      <c r="O104" s="297"/>
      <c r="P104" s="297"/>
      <c r="Q104" s="297"/>
      <c r="R104" s="297"/>
      <c r="S104" s="297"/>
      <c r="T104" s="297"/>
      <c r="U104" s="297"/>
      <c r="V104" s="297"/>
      <c r="W104" s="297"/>
      <c r="X104" s="297"/>
      <c r="Y104" s="297"/>
      <c r="Z104" s="297"/>
    </row>
    <row r="105" spans="1:26" ht="15.75" customHeight="1">
      <c r="A105" s="297"/>
      <c r="B105" s="297"/>
      <c r="C105" s="297"/>
      <c r="D105" s="297"/>
      <c r="E105" s="297"/>
      <c r="F105" s="297"/>
      <c r="G105" s="297"/>
      <c r="H105" s="297"/>
      <c r="I105" s="297"/>
      <c r="J105" s="297"/>
      <c r="K105" s="297"/>
      <c r="L105" s="297"/>
      <c r="M105" s="297"/>
      <c r="N105" s="297"/>
      <c r="O105" s="297"/>
      <c r="P105" s="297"/>
      <c r="Q105" s="297"/>
      <c r="R105" s="297"/>
      <c r="S105" s="297"/>
      <c r="T105" s="297"/>
      <c r="U105" s="297"/>
      <c r="V105" s="297"/>
      <c r="W105" s="297"/>
      <c r="X105" s="297"/>
      <c r="Y105" s="297"/>
      <c r="Z105" s="297"/>
    </row>
    <row r="106" spans="1:26" ht="15.75" customHeight="1">
      <c r="A106" s="297"/>
      <c r="B106" s="297"/>
      <c r="C106" s="297"/>
      <c r="D106" s="297"/>
      <c r="E106" s="297"/>
      <c r="F106" s="297"/>
      <c r="G106" s="297"/>
      <c r="H106" s="297"/>
      <c r="I106" s="297"/>
      <c r="J106" s="297"/>
      <c r="K106" s="297"/>
      <c r="L106" s="297"/>
      <c r="M106" s="297"/>
      <c r="N106" s="297"/>
      <c r="O106" s="297"/>
      <c r="P106" s="297"/>
      <c r="Q106" s="297"/>
      <c r="R106" s="297"/>
      <c r="S106" s="297"/>
      <c r="T106" s="297"/>
      <c r="U106" s="297"/>
      <c r="V106" s="297"/>
      <c r="W106" s="297"/>
      <c r="X106" s="297"/>
      <c r="Y106" s="297"/>
      <c r="Z106" s="297"/>
    </row>
    <row r="107" spans="1:26" ht="15.75" customHeight="1">
      <c r="A107" s="297"/>
      <c r="B107" s="297"/>
      <c r="C107" s="297"/>
      <c r="D107" s="297"/>
      <c r="E107" s="297"/>
      <c r="F107" s="297"/>
      <c r="G107" s="297"/>
      <c r="H107" s="297"/>
      <c r="I107" s="297"/>
      <c r="J107" s="297"/>
      <c r="K107" s="297"/>
      <c r="L107" s="297"/>
      <c r="M107" s="297"/>
      <c r="N107" s="297"/>
      <c r="O107" s="297"/>
      <c r="P107" s="297"/>
      <c r="Q107" s="297"/>
      <c r="R107" s="297"/>
      <c r="S107" s="297"/>
      <c r="T107" s="297"/>
      <c r="U107" s="297"/>
      <c r="V107" s="297"/>
      <c r="W107" s="297"/>
      <c r="X107" s="297"/>
      <c r="Y107" s="297"/>
      <c r="Z107" s="297"/>
    </row>
    <row r="108" spans="1:26" ht="15.75" customHeight="1">
      <c r="A108" s="297"/>
      <c r="B108" s="297"/>
      <c r="C108" s="297"/>
      <c r="D108" s="297"/>
      <c r="E108" s="297"/>
      <c r="F108" s="297"/>
      <c r="G108" s="297"/>
      <c r="H108" s="297"/>
      <c r="I108" s="297"/>
      <c r="J108" s="297"/>
      <c r="K108" s="297"/>
      <c r="L108" s="297"/>
      <c r="M108" s="297"/>
      <c r="N108" s="297"/>
      <c r="O108" s="297"/>
      <c r="P108" s="297"/>
      <c r="Q108" s="297"/>
      <c r="R108" s="297"/>
      <c r="S108" s="297"/>
      <c r="T108" s="297"/>
      <c r="U108" s="297"/>
      <c r="V108" s="297"/>
      <c r="W108" s="297"/>
      <c r="X108" s="297"/>
      <c r="Y108" s="297"/>
      <c r="Z108" s="297"/>
    </row>
    <row r="109" spans="1:26" ht="15.75" customHeight="1">
      <c r="A109" s="297"/>
      <c r="B109" s="297"/>
      <c r="C109" s="297"/>
      <c r="D109" s="297"/>
      <c r="E109" s="297"/>
      <c r="F109" s="297"/>
      <c r="G109" s="297"/>
      <c r="H109" s="297"/>
      <c r="I109" s="297"/>
      <c r="J109" s="297"/>
      <c r="K109" s="297"/>
      <c r="L109" s="297"/>
      <c r="M109" s="297"/>
      <c r="N109" s="297"/>
      <c r="O109" s="297"/>
      <c r="P109" s="297"/>
      <c r="Q109" s="297"/>
      <c r="R109" s="297"/>
      <c r="S109" s="297"/>
      <c r="T109" s="297"/>
      <c r="U109" s="297"/>
      <c r="V109" s="297"/>
      <c r="W109" s="297"/>
      <c r="X109" s="297"/>
      <c r="Y109" s="297"/>
      <c r="Z109" s="297"/>
    </row>
    <row r="110" spans="1:26" ht="15.75" customHeight="1">
      <c r="A110" s="297"/>
      <c r="B110" s="297"/>
      <c r="C110" s="297"/>
      <c r="D110" s="297"/>
      <c r="E110" s="297"/>
      <c r="F110" s="297"/>
      <c r="G110" s="297"/>
      <c r="H110" s="297"/>
      <c r="I110" s="297"/>
      <c r="J110" s="297"/>
      <c r="K110" s="297"/>
      <c r="L110" s="297"/>
      <c r="M110" s="297"/>
      <c r="N110" s="297"/>
      <c r="O110" s="297"/>
      <c r="P110" s="297"/>
      <c r="Q110" s="297"/>
      <c r="R110" s="297"/>
      <c r="S110" s="297"/>
      <c r="T110" s="297"/>
      <c r="U110" s="297"/>
      <c r="V110" s="297"/>
      <c r="W110" s="297"/>
      <c r="X110" s="297"/>
      <c r="Y110" s="297"/>
      <c r="Z110" s="297"/>
    </row>
    <row r="111" spans="1:26" ht="15.75" customHeight="1">
      <c r="A111" s="297"/>
      <c r="B111" s="297"/>
      <c r="C111" s="297"/>
      <c r="D111" s="297"/>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row>
    <row r="112" spans="1:26" ht="15.75" customHeight="1">
      <c r="A112" s="297"/>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row>
    <row r="113" spans="1:26" ht="15.75" customHeight="1">
      <c r="A113" s="297"/>
      <c r="B113" s="297"/>
      <c r="C113" s="297"/>
      <c r="D113" s="297"/>
      <c r="E113" s="297"/>
      <c r="F113" s="297"/>
      <c r="G113" s="297"/>
      <c r="H113" s="297"/>
      <c r="I113" s="297"/>
      <c r="J113" s="297"/>
      <c r="K113" s="297"/>
      <c r="L113" s="297"/>
      <c r="M113" s="297"/>
      <c r="N113" s="297"/>
      <c r="O113" s="297"/>
      <c r="P113" s="297"/>
      <c r="Q113" s="297"/>
      <c r="R113" s="297"/>
      <c r="S113" s="297"/>
      <c r="T113" s="297"/>
      <c r="U113" s="297"/>
      <c r="V113" s="297"/>
      <c r="W113" s="297"/>
      <c r="X113" s="297"/>
      <c r="Y113" s="297"/>
      <c r="Z113" s="297"/>
    </row>
    <row r="114" spans="1:26" ht="15.75" customHeight="1">
      <c r="A114" s="297"/>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row>
    <row r="115" spans="1:26" ht="15.75" customHeight="1">
      <c r="A115" s="297"/>
      <c r="B115" s="297"/>
      <c r="C115" s="297"/>
      <c r="D115" s="297"/>
      <c r="E115" s="297"/>
      <c r="F115" s="297"/>
      <c r="G115" s="297"/>
      <c r="H115" s="297"/>
      <c r="I115" s="297"/>
      <c r="J115" s="297"/>
      <c r="K115" s="297"/>
      <c r="L115" s="297"/>
      <c r="M115" s="297"/>
      <c r="N115" s="297"/>
      <c r="O115" s="297"/>
      <c r="P115" s="297"/>
      <c r="Q115" s="297"/>
      <c r="R115" s="297"/>
      <c r="S115" s="297"/>
      <c r="T115" s="297"/>
      <c r="U115" s="297"/>
      <c r="V115" s="297"/>
      <c r="W115" s="297"/>
      <c r="X115" s="297"/>
      <c r="Y115" s="297"/>
      <c r="Z115" s="297"/>
    </row>
    <row r="116" spans="1:26" ht="15.75" customHeight="1">
      <c r="A116" s="297"/>
      <c r="B116" s="297"/>
      <c r="C116" s="297"/>
      <c r="D116" s="297"/>
      <c r="E116" s="297"/>
      <c r="F116" s="297"/>
      <c r="G116" s="297"/>
      <c r="H116" s="297"/>
      <c r="I116" s="297"/>
      <c r="J116" s="297"/>
      <c r="K116" s="297"/>
      <c r="L116" s="297"/>
      <c r="M116" s="297"/>
      <c r="N116" s="297"/>
      <c r="O116" s="297"/>
      <c r="P116" s="297"/>
      <c r="Q116" s="297"/>
      <c r="R116" s="297"/>
      <c r="S116" s="297"/>
      <c r="T116" s="297"/>
      <c r="U116" s="297"/>
      <c r="V116" s="297"/>
      <c r="W116" s="297"/>
      <c r="X116" s="297"/>
      <c r="Y116" s="297"/>
      <c r="Z116" s="297"/>
    </row>
    <row r="117" spans="1:26" ht="15.75" customHeight="1">
      <c r="A117" s="297"/>
      <c r="B117" s="297"/>
      <c r="C117" s="297"/>
      <c r="D117" s="297"/>
      <c r="E117" s="297"/>
      <c r="F117" s="297"/>
      <c r="G117" s="297"/>
      <c r="H117" s="297"/>
      <c r="I117" s="297"/>
      <c r="J117" s="297"/>
      <c r="K117" s="297"/>
      <c r="L117" s="297"/>
      <c r="M117" s="297"/>
      <c r="N117" s="297"/>
      <c r="O117" s="297"/>
      <c r="P117" s="297"/>
      <c r="Q117" s="297"/>
      <c r="R117" s="297"/>
      <c r="S117" s="297"/>
      <c r="T117" s="297"/>
      <c r="U117" s="297"/>
      <c r="V117" s="297"/>
      <c r="W117" s="297"/>
      <c r="X117" s="297"/>
      <c r="Y117" s="297"/>
      <c r="Z117" s="297"/>
    </row>
    <row r="118" spans="1:26" ht="15.75" customHeight="1">
      <c r="A118" s="297"/>
      <c r="B118" s="297"/>
      <c r="C118" s="297"/>
      <c r="D118" s="297"/>
      <c r="E118" s="297"/>
      <c r="F118" s="297"/>
      <c r="G118" s="297"/>
      <c r="H118" s="297"/>
      <c r="I118" s="297"/>
      <c r="J118" s="297"/>
      <c r="K118" s="297"/>
      <c r="L118" s="297"/>
      <c r="M118" s="297"/>
      <c r="N118" s="297"/>
      <c r="O118" s="297"/>
      <c r="P118" s="297"/>
      <c r="Q118" s="297"/>
      <c r="R118" s="297"/>
      <c r="S118" s="297"/>
      <c r="T118" s="297"/>
      <c r="U118" s="297"/>
      <c r="V118" s="297"/>
      <c r="W118" s="297"/>
      <c r="X118" s="297"/>
      <c r="Y118" s="297"/>
      <c r="Z118" s="297"/>
    </row>
    <row r="119" spans="1:26" ht="15.75" customHeight="1">
      <c r="A119" s="297"/>
      <c r="B119" s="297"/>
      <c r="C119" s="297"/>
      <c r="D119" s="297"/>
      <c r="E119" s="297"/>
      <c r="F119" s="297"/>
      <c r="G119" s="297"/>
      <c r="H119" s="297"/>
      <c r="I119" s="297"/>
      <c r="J119" s="297"/>
      <c r="K119" s="297"/>
      <c r="L119" s="297"/>
      <c r="M119" s="297"/>
      <c r="N119" s="297"/>
      <c r="O119" s="297"/>
      <c r="P119" s="297"/>
      <c r="Q119" s="297"/>
      <c r="R119" s="297"/>
      <c r="S119" s="297"/>
      <c r="T119" s="297"/>
      <c r="U119" s="297"/>
      <c r="V119" s="297"/>
      <c r="W119" s="297"/>
      <c r="X119" s="297"/>
      <c r="Y119" s="297"/>
      <c r="Z119" s="297"/>
    </row>
    <row r="120" spans="1:26" ht="15.75" customHeight="1">
      <c r="A120" s="297"/>
      <c r="B120" s="297"/>
      <c r="C120" s="297"/>
      <c r="D120" s="297"/>
      <c r="E120" s="297"/>
      <c r="F120" s="297"/>
      <c r="G120" s="297"/>
      <c r="H120" s="297"/>
      <c r="I120" s="297"/>
      <c r="J120" s="297"/>
      <c r="K120" s="297"/>
      <c r="L120" s="297"/>
      <c r="M120" s="297"/>
      <c r="N120" s="297"/>
      <c r="O120" s="297"/>
      <c r="P120" s="297"/>
      <c r="Q120" s="297"/>
      <c r="R120" s="297"/>
      <c r="S120" s="297"/>
      <c r="T120" s="297"/>
      <c r="U120" s="297"/>
      <c r="V120" s="297"/>
      <c r="W120" s="297"/>
      <c r="X120" s="297"/>
      <c r="Y120" s="297"/>
      <c r="Z120" s="297"/>
    </row>
    <row r="121" spans="1:26" ht="15.75" customHeight="1">
      <c r="A121" s="297"/>
      <c r="B121" s="297"/>
      <c r="C121" s="297"/>
      <c r="D121" s="297"/>
      <c r="E121" s="297"/>
      <c r="F121" s="297"/>
      <c r="G121" s="297"/>
      <c r="H121" s="297"/>
      <c r="I121" s="297"/>
      <c r="J121" s="297"/>
      <c r="K121" s="297"/>
      <c r="L121" s="297"/>
      <c r="M121" s="297"/>
      <c r="N121" s="297"/>
      <c r="O121" s="297"/>
      <c r="P121" s="297"/>
      <c r="Q121" s="297"/>
      <c r="R121" s="297"/>
      <c r="S121" s="297"/>
      <c r="T121" s="297"/>
      <c r="U121" s="297"/>
      <c r="V121" s="297"/>
      <c r="W121" s="297"/>
      <c r="X121" s="297"/>
      <c r="Y121" s="297"/>
      <c r="Z121" s="297"/>
    </row>
    <row r="122" spans="1:26" ht="15.75" customHeight="1">
      <c r="A122" s="297"/>
      <c r="B122" s="297"/>
      <c r="C122" s="297"/>
      <c r="D122" s="297"/>
      <c r="E122" s="297"/>
      <c r="F122" s="297"/>
      <c r="G122" s="297"/>
      <c r="H122" s="297"/>
      <c r="I122" s="297"/>
      <c r="J122" s="297"/>
      <c r="K122" s="297"/>
      <c r="L122" s="297"/>
      <c r="M122" s="297"/>
      <c r="N122" s="297"/>
      <c r="O122" s="297"/>
      <c r="P122" s="297"/>
      <c r="Q122" s="297"/>
      <c r="R122" s="297"/>
      <c r="S122" s="297"/>
      <c r="T122" s="297"/>
      <c r="U122" s="297"/>
      <c r="V122" s="297"/>
      <c r="W122" s="297"/>
      <c r="X122" s="297"/>
      <c r="Y122" s="297"/>
      <c r="Z122" s="297"/>
    </row>
    <row r="123" spans="1:26" ht="15.75" customHeight="1">
      <c r="A123" s="297"/>
      <c r="B123" s="297"/>
      <c r="C123" s="297"/>
      <c r="D123" s="297"/>
      <c r="E123" s="297"/>
      <c r="F123" s="297"/>
      <c r="G123" s="297"/>
      <c r="H123" s="297"/>
      <c r="I123" s="297"/>
      <c r="J123" s="297"/>
      <c r="K123" s="297"/>
      <c r="L123" s="297"/>
      <c r="M123" s="297"/>
      <c r="N123" s="297"/>
      <c r="O123" s="297"/>
      <c r="P123" s="297"/>
      <c r="Q123" s="297"/>
      <c r="R123" s="297"/>
      <c r="S123" s="297"/>
      <c r="T123" s="297"/>
      <c r="U123" s="297"/>
      <c r="V123" s="297"/>
      <c r="W123" s="297"/>
      <c r="X123" s="297"/>
      <c r="Y123" s="297"/>
      <c r="Z123" s="297"/>
    </row>
    <row r="124" spans="1:26" ht="15.75" customHeight="1">
      <c r="A124" s="297"/>
      <c r="B124" s="297"/>
      <c r="C124" s="297"/>
      <c r="D124" s="297"/>
      <c r="E124" s="297"/>
      <c r="F124" s="297"/>
      <c r="G124" s="297"/>
      <c r="H124" s="297"/>
      <c r="I124" s="297"/>
      <c r="J124" s="297"/>
      <c r="K124" s="297"/>
      <c r="L124" s="297"/>
      <c r="M124" s="297"/>
      <c r="N124" s="297"/>
      <c r="O124" s="297"/>
      <c r="P124" s="297"/>
      <c r="Q124" s="297"/>
      <c r="R124" s="297"/>
      <c r="S124" s="297"/>
      <c r="T124" s="297"/>
      <c r="U124" s="297"/>
      <c r="V124" s="297"/>
      <c r="W124" s="297"/>
      <c r="X124" s="297"/>
      <c r="Y124" s="297"/>
      <c r="Z124" s="297"/>
    </row>
    <row r="125" spans="1:26" ht="15.75" customHeight="1">
      <c r="A125" s="297"/>
      <c r="B125" s="297"/>
      <c r="C125" s="297"/>
      <c r="D125" s="297"/>
      <c r="E125" s="297"/>
      <c r="F125" s="297"/>
      <c r="G125" s="297"/>
      <c r="H125" s="297"/>
      <c r="I125" s="297"/>
      <c r="J125" s="297"/>
      <c r="K125" s="297"/>
      <c r="L125" s="297"/>
      <c r="M125" s="297"/>
      <c r="N125" s="297"/>
      <c r="O125" s="297"/>
      <c r="P125" s="297"/>
      <c r="Q125" s="297"/>
      <c r="R125" s="297"/>
      <c r="S125" s="297"/>
      <c r="T125" s="297"/>
      <c r="U125" s="297"/>
      <c r="V125" s="297"/>
      <c r="W125" s="297"/>
      <c r="X125" s="297"/>
      <c r="Y125" s="297"/>
      <c r="Z125" s="297"/>
    </row>
    <row r="126" spans="1:26" ht="15.75" customHeight="1">
      <c r="A126" s="297"/>
      <c r="B126" s="297"/>
      <c r="C126" s="297"/>
      <c r="D126" s="297"/>
      <c r="E126" s="297"/>
      <c r="F126" s="297"/>
      <c r="G126" s="297"/>
      <c r="H126" s="297"/>
      <c r="I126" s="297"/>
      <c r="J126" s="297"/>
      <c r="K126" s="297"/>
      <c r="L126" s="297"/>
      <c r="M126" s="297"/>
      <c r="N126" s="297"/>
      <c r="O126" s="297"/>
      <c r="P126" s="297"/>
      <c r="Q126" s="297"/>
      <c r="R126" s="297"/>
      <c r="S126" s="297"/>
      <c r="T126" s="297"/>
      <c r="U126" s="297"/>
      <c r="V126" s="297"/>
      <c r="W126" s="297"/>
      <c r="X126" s="297"/>
      <c r="Y126" s="297"/>
      <c r="Z126" s="297"/>
    </row>
    <row r="127" spans="1:26" ht="15.75" customHeight="1">
      <c r="A127" s="297"/>
      <c r="B127" s="297"/>
      <c r="C127" s="297"/>
      <c r="D127" s="297"/>
      <c r="E127" s="297"/>
      <c r="F127" s="297"/>
      <c r="G127" s="297"/>
      <c r="H127" s="297"/>
      <c r="I127" s="297"/>
      <c r="J127" s="297"/>
      <c r="K127" s="297"/>
      <c r="L127" s="297"/>
      <c r="M127" s="297"/>
      <c r="N127" s="297"/>
      <c r="O127" s="297"/>
      <c r="P127" s="297"/>
      <c r="Q127" s="297"/>
      <c r="R127" s="297"/>
      <c r="S127" s="297"/>
      <c r="T127" s="297"/>
      <c r="U127" s="297"/>
      <c r="V127" s="297"/>
      <c r="W127" s="297"/>
      <c r="X127" s="297"/>
      <c r="Y127" s="297"/>
      <c r="Z127" s="297"/>
    </row>
    <row r="128" spans="1:26" ht="15.75" customHeight="1">
      <c r="A128" s="297"/>
      <c r="B128" s="297"/>
      <c r="C128" s="297"/>
      <c r="D128" s="297"/>
      <c r="E128" s="297"/>
      <c r="F128" s="297"/>
      <c r="G128" s="297"/>
      <c r="H128" s="297"/>
      <c r="I128" s="297"/>
      <c r="J128" s="297"/>
      <c r="K128" s="297"/>
      <c r="L128" s="297"/>
      <c r="M128" s="297"/>
      <c r="N128" s="297"/>
      <c r="O128" s="297"/>
      <c r="P128" s="297"/>
      <c r="Q128" s="297"/>
      <c r="R128" s="297"/>
      <c r="S128" s="297"/>
      <c r="T128" s="297"/>
      <c r="U128" s="297"/>
      <c r="V128" s="297"/>
      <c r="W128" s="297"/>
      <c r="X128" s="297"/>
      <c r="Y128" s="297"/>
      <c r="Z128" s="297"/>
    </row>
    <row r="129" spans="1:26" ht="15.75" customHeight="1">
      <c r="A129" s="297"/>
      <c r="B129" s="297"/>
      <c r="C129" s="297"/>
      <c r="D129" s="297"/>
      <c r="E129" s="297"/>
      <c r="F129" s="297"/>
      <c r="G129" s="297"/>
      <c r="H129" s="297"/>
      <c r="I129" s="297"/>
      <c r="J129" s="297"/>
      <c r="K129" s="297"/>
      <c r="L129" s="297"/>
      <c r="M129" s="297"/>
      <c r="N129" s="297"/>
      <c r="O129" s="297"/>
      <c r="P129" s="297"/>
      <c r="Q129" s="297"/>
      <c r="R129" s="297"/>
      <c r="S129" s="297"/>
      <c r="T129" s="297"/>
      <c r="U129" s="297"/>
      <c r="V129" s="297"/>
      <c r="W129" s="297"/>
      <c r="X129" s="297"/>
      <c r="Y129" s="297"/>
      <c r="Z129" s="297"/>
    </row>
    <row r="130" spans="1:26" ht="15.75" customHeight="1">
      <c r="A130" s="297"/>
      <c r="B130" s="297"/>
      <c r="C130" s="297"/>
      <c r="D130" s="297"/>
      <c r="E130" s="297"/>
      <c r="F130" s="297"/>
      <c r="G130" s="297"/>
      <c r="H130" s="297"/>
      <c r="I130" s="297"/>
      <c r="J130" s="297"/>
      <c r="K130" s="297"/>
      <c r="L130" s="297"/>
      <c r="M130" s="297"/>
      <c r="N130" s="297"/>
      <c r="O130" s="297"/>
      <c r="P130" s="297"/>
      <c r="Q130" s="297"/>
      <c r="R130" s="297"/>
      <c r="S130" s="297"/>
      <c r="T130" s="297"/>
      <c r="U130" s="297"/>
      <c r="V130" s="297"/>
      <c r="W130" s="297"/>
      <c r="X130" s="297"/>
      <c r="Y130" s="297"/>
      <c r="Z130" s="297"/>
    </row>
    <row r="131" spans="1:26" ht="15.75" customHeight="1">
      <c r="A131" s="297"/>
      <c r="B131" s="297"/>
      <c r="C131" s="297"/>
      <c r="D131" s="297"/>
      <c r="E131" s="297"/>
      <c r="F131" s="297"/>
      <c r="G131" s="297"/>
      <c r="H131" s="297"/>
      <c r="I131" s="297"/>
      <c r="J131" s="297"/>
      <c r="K131" s="297"/>
      <c r="L131" s="297"/>
      <c r="M131" s="297"/>
      <c r="N131" s="297"/>
      <c r="O131" s="297"/>
      <c r="P131" s="297"/>
      <c r="Q131" s="297"/>
      <c r="R131" s="297"/>
      <c r="S131" s="297"/>
      <c r="T131" s="297"/>
      <c r="U131" s="297"/>
      <c r="V131" s="297"/>
      <c r="W131" s="297"/>
      <c r="X131" s="297"/>
      <c r="Y131" s="297"/>
      <c r="Z131" s="297"/>
    </row>
    <row r="132" spans="1:26" ht="15.75" customHeight="1">
      <c r="A132" s="297"/>
      <c r="B132" s="297"/>
      <c r="C132" s="297"/>
      <c r="D132" s="297"/>
      <c r="E132" s="297"/>
      <c r="F132" s="297"/>
      <c r="G132" s="297"/>
      <c r="H132" s="297"/>
      <c r="I132" s="297"/>
      <c r="J132" s="297"/>
      <c r="K132" s="297"/>
      <c r="L132" s="297"/>
      <c r="M132" s="297"/>
      <c r="N132" s="297"/>
      <c r="O132" s="297"/>
      <c r="P132" s="297"/>
      <c r="Q132" s="297"/>
      <c r="R132" s="297"/>
      <c r="S132" s="297"/>
      <c r="T132" s="297"/>
      <c r="U132" s="297"/>
      <c r="V132" s="297"/>
      <c r="W132" s="297"/>
      <c r="X132" s="297"/>
      <c r="Y132" s="297"/>
      <c r="Z132" s="297"/>
    </row>
    <row r="133" spans="1:26" ht="15.75" customHeight="1">
      <c r="A133" s="297"/>
      <c r="B133" s="297"/>
      <c r="C133" s="297"/>
      <c r="D133" s="297"/>
      <c r="E133" s="297"/>
      <c r="F133" s="297"/>
      <c r="G133" s="297"/>
      <c r="H133" s="297"/>
      <c r="I133" s="297"/>
      <c r="J133" s="297"/>
      <c r="K133" s="297"/>
      <c r="L133" s="297"/>
      <c r="M133" s="297"/>
      <c r="N133" s="297"/>
      <c r="O133" s="297"/>
      <c r="P133" s="297"/>
      <c r="Q133" s="297"/>
      <c r="R133" s="297"/>
      <c r="S133" s="297"/>
      <c r="T133" s="297"/>
      <c r="U133" s="297"/>
      <c r="V133" s="297"/>
      <c r="W133" s="297"/>
      <c r="X133" s="297"/>
      <c r="Y133" s="297"/>
      <c r="Z133" s="297"/>
    </row>
    <row r="134" spans="1:26" ht="15.75" customHeight="1">
      <c r="A134" s="297"/>
      <c r="B134" s="297"/>
      <c r="C134" s="297"/>
      <c r="D134" s="297"/>
      <c r="E134" s="297"/>
      <c r="F134" s="297"/>
      <c r="G134" s="297"/>
      <c r="H134" s="297"/>
      <c r="I134" s="297"/>
      <c r="J134" s="297"/>
      <c r="K134" s="297"/>
      <c r="L134" s="297"/>
      <c r="M134" s="297"/>
      <c r="N134" s="297"/>
      <c r="O134" s="297"/>
      <c r="P134" s="297"/>
      <c r="Q134" s="297"/>
      <c r="R134" s="297"/>
      <c r="S134" s="297"/>
      <c r="T134" s="297"/>
      <c r="U134" s="297"/>
      <c r="V134" s="297"/>
      <c r="W134" s="297"/>
      <c r="X134" s="297"/>
      <c r="Y134" s="297"/>
      <c r="Z134" s="297"/>
    </row>
    <row r="135" spans="1:26" ht="15.75" customHeight="1">
      <c r="A135" s="297"/>
      <c r="B135" s="297"/>
      <c r="C135" s="297"/>
      <c r="D135" s="297"/>
      <c r="E135" s="297"/>
      <c r="F135" s="297"/>
      <c r="G135" s="297"/>
      <c r="H135" s="297"/>
      <c r="I135" s="297"/>
      <c r="J135" s="297"/>
      <c r="K135" s="297"/>
      <c r="L135" s="297"/>
      <c r="M135" s="297"/>
      <c r="N135" s="297"/>
      <c r="O135" s="297"/>
      <c r="P135" s="297"/>
      <c r="Q135" s="297"/>
      <c r="R135" s="297"/>
      <c r="S135" s="297"/>
      <c r="T135" s="297"/>
      <c r="U135" s="297"/>
      <c r="V135" s="297"/>
      <c r="W135" s="297"/>
      <c r="X135" s="297"/>
      <c r="Y135" s="297"/>
      <c r="Z135" s="297"/>
    </row>
    <row r="136" spans="1:26" ht="15.75" customHeight="1">
      <c r="A136" s="297"/>
      <c r="B136" s="297"/>
      <c r="C136" s="297"/>
      <c r="D136" s="297"/>
      <c r="E136" s="297"/>
      <c r="F136" s="297"/>
      <c r="G136" s="297"/>
      <c r="H136" s="297"/>
      <c r="I136" s="297"/>
      <c r="J136" s="297"/>
      <c r="K136" s="297"/>
      <c r="L136" s="297"/>
      <c r="M136" s="297"/>
      <c r="N136" s="297"/>
      <c r="O136" s="297"/>
      <c r="P136" s="297"/>
      <c r="Q136" s="297"/>
      <c r="R136" s="297"/>
      <c r="S136" s="297"/>
      <c r="T136" s="297"/>
      <c r="U136" s="297"/>
      <c r="V136" s="297"/>
      <c r="W136" s="297"/>
      <c r="X136" s="297"/>
      <c r="Y136" s="297"/>
      <c r="Z136" s="297"/>
    </row>
    <row r="137" spans="1:26" ht="15.75" customHeight="1">
      <c r="A137" s="297"/>
      <c r="B137" s="297"/>
      <c r="C137" s="297"/>
      <c r="D137" s="297"/>
      <c r="E137" s="297"/>
      <c r="F137" s="297"/>
      <c r="G137" s="297"/>
      <c r="H137" s="297"/>
      <c r="I137" s="297"/>
      <c r="J137" s="297"/>
      <c r="K137" s="297"/>
      <c r="L137" s="297"/>
      <c r="M137" s="297"/>
      <c r="N137" s="297"/>
      <c r="O137" s="297"/>
      <c r="P137" s="297"/>
      <c r="Q137" s="297"/>
      <c r="R137" s="297"/>
      <c r="S137" s="297"/>
      <c r="T137" s="297"/>
      <c r="U137" s="297"/>
      <c r="V137" s="297"/>
      <c r="W137" s="297"/>
      <c r="X137" s="297"/>
      <c r="Y137" s="297"/>
      <c r="Z137" s="297"/>
    </row>
    <row r="138" spans="1:26" ht="15.75" customHeight="1">
      <c r="A138" s="297"/>
      <c r="B138" s="297"/>
      <c r="C138" s="297"/>
      <c r="D138" s="297"/>
      <c r="E138" s="297"/>
      <c r="F138" s="297"/>
      <c r="G138" s="297"/>
      <c r="H138" s="297"/>
      <c r="I138" s="297"/>
      <c r="J138" s="297"/>
      <c r="K138" s="297"/>
      <c r="L138" s="297"/>
      <c r="M138" s="297"/>
      <c r="N138" s="297"/>
      <c r="O138" s="297"/>
      <c r="P138" s="297"/>
      <c r="Q138" s="297"/>
      <c r="R138" s="297"/>
      <c r="S138" s="297"/>
      <c r="T138" s="297"/>
      <c r="U138" s="297"/>
      <c r="V138" s="297"/>
      <c r="W138" s="297"/>
      <c r="X138" s="297"/>
      <c r="Y138" s="297"/>
      <c r="Z138" s="297"/>
    </row>
    <row r="139" spans="1:26" ht="15.75" customHeight="1">
      <c r="A139" s="297"/>
      <c r="B139" s="297"/>
      <c r="C139" s="297"/>
      <c r="D139" s="297"/>
      <c r="E139" s="297"/>
      <c r="F139" s="297"/>
      <c r="G139" s="297"/>
      <c r="H139" s="297"/>
      <c r="I139" s="297"/>
      <c r="J139" s="297"/>
      <c r="K139" s="297"/>
      <c r="L139" s="297"/>
      <c r="M139" s="297"/>
      <c r="N139" s="297"/>
      <c r="O139" s="297"/>
      <c r="P139" s="297"/>
      <c r="Q139" s="297"/>
      <c r="R139" s="297"/>
      <c r="S139" s="297"/>
      <c r="T139" s="297"/>
      <c r="U139" s="297"/>
      <c r="V139" s="297"/>
      <c r="W139" s="297"/>
      <c r="X139" s="297"/>
      <c r="Y139" s="297"/>
      <c r="Z139" s="297"/>
    </row>
    <row r="140" spans="1:26" ht="15.75" customHeight="1">
      <c r="A140" s="297"/>
      <c r="B140" s="297"/>
      <c r="C140" s="297"/>
      <c r="D140" s="297"/>
      <c r="E140" s="297"/>
      <c r="F140" s="297"/>
      <c r="G140" s="297"/>
      <c r="H140" s="297"/>
      <c r="I140" s="297"/>
      <c r="J140" s="297"/>
      <c r="K140" s="297"/>
      <c r="L140" s="297"/>
      <c r="M140" s="297"/>
      <c r="N140" s="297"/>
      <c r="O140" s="297"/>
      <c r="P140" s="297"/>
      <c r="Q140" s="297"/>
      <c r="R140" s="297"/>
      <c r="S140" s="297"/>
      <c r="T140" s="297"/>
      <c r="U140" s="297"/>
      <c r="V140" s="297"/>
      <c r="W140" s="297"/>
      <c r="X140" s="297"/>
      <c r="Y140" s="297"/>
      <c r="Z140" s="297"/>
    </row>
    <row r="141" spans="1:26" ht="15.75" customHeight="1">
      <c r="A141" s="297"/>
      <c r="B141" s="297"/>
      <c r="C141" s="297"/>
      <c r="D141" s="297"/>
      <c r="E141" s="297"/>
      <c r="F141" s="297"/>
      <c r="G141" s="297"/>
      <c r="H141" s="297"/>
      <c r="I141" s="297"/>
      <c r="J141" s="297"/>
      <c r="K141" s="297"/>
      <c r="L141" s="297"/>
      <c r="M141" s="297"/>
      <c r="N141" s="297"/>
      <c r="O141" s="297"/>
      <c r="P141" s="297"/>
      <c r="Q141" s="297"/>
      <c r="R141" s="297"/>
      <c r="S141" s="297"/>
      <c r="T141" s="297"/>
      <c r="U141" s="297"/>
      <c r="V141" s="297"/>
      <c r="W141" s="297"/>
      <c r="X141" s="297"/>
      <c r="Y141" s="297"/>
      <c r="Z141" s="297"/>
    </row>
    <row r="142" spans="1:26" ht="15.75" customHeight="1">
      <c r="A142" s="297"/>
      <c r="B142" s="297"/>
      <c r="C142" s="297"/>
      <c r="D142" s="297"/>
      <c r="E142" s="297"/>
      <c r="F142" s="297"/>
      <c r="G142" s="297"/>
      <c r="H142" s="297"/>
      <c r="I142" s="297"/>
      <c r="J142" s="297"/>
      <c r="K142" s="297"/>
      <c r="L142" s="297"/>
      <c r="M142" s="297"/>
      <c r="N142" s="297"/>
      <c r="O142" s="297"/>
      <c r="P142" s="297"/>
      <c r="Q142" s="297"/>
      <c r="R142" s="297"/>
      <c r="S142" s="297"/>
      <c r="T142" s="297"/>
      <c r="U142" s="297"/>
      <c r="V142" s="297"/>
      <c r="W142" s="297"/>
      <c r="X142" s="297"/>
      <c r="Y142" s="297"/>
      <c r="Z142" s="297"/>
    </row>
    <row r="143" spans="1:26" ht="15.75" customHeight="1">
      <c r="A143" s="297"/>
      <c r="B143" s="297"/>
      <c r="C143" s="297"/>
      <c r="D143" s="297"/>
      <c r="E143" s="297"/>
      <c r="F143" s="297"/>
      <c r="G143" s="297"/>
      <c r="H143" s="297"/>
      <c r="I143" s="297"/>
      <c r="J143" s="297"/>
      <c r="K143" s="297"/>
      <c r="L143" s="297"/>
      <c r="M143" s="297"/>
      <c r="N143" s="297"/>
      <c r="O143" s="297"/>
      <c r="P143" s="297"/>
      <c r="Q143" s="297"/>
      <c r="R143" s="297"/>
      <c r="S143" s="297"/>
      <c r="T143" s="297"/>
      <c r="U143" s="297"/>
      <c r="V143" s="297"/>
      <c r="W143" s="297"/>
      <c r="X143" s="297"/>
      <c r="Y143" s="297"/>
      <c r="Z143" s="297"/>
    </row>
    <row r="144" spans="1:26" ht="15.75" customHeight="1">
      <c r="A144" s="297"/>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row>
    <row r="145" spans="1:26" ht="15.75" customHeight="1">
      <c r="A145" s="297"/>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row>
    <row r="146" spans="1:26" ht="15.75" customHeight="1">
      <c r="A146" s="297"/>
      <c r="B146" s="297"/>
      <c r="C146" s="297"/>
      <c r="D146" s="297"/>
      <c r="E146" s="297"/>
      <c r="F146" s="297"/>
      <c r="G146" s="297"/>
      <c r="H146" s="297"/>
      <c r="I146" s="297"/>
      <c r="J146" s="297"/>
      <c r="K146" s="297"/>
      <c r="L146" s="297"/>
      <c r="M146" s="297"/>
      <c r="N146" s="297"/>
      <c r="O146" s="297"/>
      <c r="P146" s="297"/>
      <c r="Q146" s="297"/>
      <c r="R146" s="297"/>
      <c r="S146" s="297"/>
      <c r="T146" s="297"/>
      <c r="U146" s="297"/>
      <c r="V146" s="297"/>
      <c r="W146" s="297"/>
      <c r="X146" s="297"/>
      <c r="Y146" s="297"/>
      <c r="Z146" s="297"/>
    </row>
    <row r="147" spans="1:26" ht="15.75" customHeight="1">
      <c r="A147" s="297"/>
      <c r="B147" s="297"/>
      <c r="C147" s="297"/>
      <c r="D147" s="297"/>
      <c r="E147" s="297"/>
      <c r="F147" s="297"/>
      <c r="G147" s="297"/>
      <c r="H147" s="297"/>
      <c r="I147" s="297"/>
      <c r="J147" s="297"/>
      <c r="K147" s="297"/>
      <c r="L147" s="297"/>
      <c r="M147" s="297"/>
      <c r="N147" s="297"/>
      <c r="O147" s="297"/>
      <c r="P147" s="297"/>
      <c r="Q147" s="297"/>
      <c r="R147" s="297"/>
      <c r="S147" s="297"/>
      <c r="T147" s="297"/>
      <c r="U147" s="297"/>
      <c r="V147" s="297"/>
      <c r="W147" s="297"/>
      <c r="X147" s="297"/>
      <c r="Y147" s="297"/>
      <c r="Z147" s="297"/>
    </row>
    <row r="148" spans="1:26" ht="15.75" customHeight="1">
      <c r="A148" s="297"/>
      <c r="B148" s="297"/>
      <c r="C148" s="297"/>
      <c r="D148" s="297"/>
      <c r="E148" s="297"/>
      <c r="F148" s="297"/>
      <c r="G148" s="297"/>
      <c r="H148" s="297"/>
      <c r="I148" s="297"/>
      <c r="J148" s="297"/>
      <c r="K148" s="297"/>
      <c r="L148" s="297"/>
      <c r="M148" s="297"/>
      <c r="N148" s="297"/>
      <c r="O148" s="297"/>
      <c r="P148" s="297"/>
      <c r="Q148" s="297"/>
      <c r="R148" s="297"/>
      <c r="S148" s="297"/>
      <c r="T148" s="297"/>
      <c r="U148" s="297"/>
      <c r="V148" s="297"/>
      <c r="W148" s="297"/>
      <c r="X148" s="297"/>
      <c r="Y148" s="297"/>
      <c r="Z148" s="297"/>
    </row>
    <row r="149" spans="1:26" ht="15.75" customHeight="1">
      <c r="A149" s="297"/>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row>
    <row r="150" spans="1:26" ht="15.75" customHeight="1">
      <c r="A150" s="297"/>
      <c r="B150" s="297"/>
      <c r="C150" s="297"/>
      <c r="D150" s="297"/>
      <c r="E150" s="297"/>
      <c r="F150" s="297"/>
      <c r="G150" s="297"/>
      <c r="H150" s="297"/>
      <c r="I150" s="297"/>
      <c r="J150" s="297"/>
      <c r="K150" s="297"/>
      <c r="L150" s="297"/>
      <c r="M150" s="297"/>
      <c r="N150" s="297"/>
      <c r="O150" s="297"/>
      <c r="P150" s="297"/>
      <c r="Q150" s="297"/>
      <c r="R150" s="297"/>
      <c r="S150" s="297"/>
      <c r="T150" s="297"/>
      <c r="U150" s="297"/>
      <c r="V150" s="297"/>
      <c r="W150" s="297"/>
      <c r="X150" s="297"/>
      <c r="Y150" s="297"/>
      <c r="Z150" s="297"/>
    </row>
    <row r="151" spans="1:26" ht="15.75" customHeight="1">
      <c r="A151" s="297"/>
      <c r="B151" s="297"/>
      <c r="C151" s="297"/>
      <c r="D151" s="297"/>
      <c r="E151" s="297"/>
      <c r="F151" s="297"/>
      <c r="G151" s="297"/>
      <c r="H151" s="297"/>
      <c r="I151" s="297"/>
      <c r="J151" s="297"/>
      <c r="K151" s="297"/>
      <c r="L151" s="297"/>
      <c r="M151" s="297"/>
      <c r="N151" s="297"/>
      <c r="O151" s="297"/>
      <c r="P151" s="297"/>
      <c r="Q151" s="297"/>
      <c r="R151" s="297"/>
      <c r="S151" s="297"/>
      <c r="T151" s="297"/>
      <c r="U151" s="297"/>
      <c r="V151" s="297"/>
      <c r="W151" s="297"/>
      <c r="X151" s="297"/>
      <c r="Y151" s="297"/>
      <c r="Z151" s="297"/>
    </row>
    <row r="152" spans="1:26" ht="15.75" customHeight="1">
      <c r="A152" s="297"/>
      <c r="B152" s="297"/>
      <c r="C152" s="297"/>
      <c r="D152" s="297"/>
      <c r="E152" s="297"/>
      <c r="F152" s="297"/>
      <c r="G152" s="297"/>
      <c r="H152" s="297"/>
      <c r="I152" s="297"/>
      <c r="J152" s="297"/>
      <c r="K152" s="297"/>
      <c r="L152" s="297"/>
      <c r="M152" s="297"/>
      <c r="N152" s="297"/>
      <c r="O152" s="297"/>
      <c r="P152" s="297"/>
      <c r="Q152" s="297"/>
      <c r="R152" s="297"/>
      <c r="S152" s="297"/>
      <c r="T152" s="297"/>
      <c r="U152" s="297"/>
      <c r="V152" s="297"/>
      <c r="W152" s="297"/>
      <c r="X152" s="297"/>
      <c r="Y152" s="297"/>
      <c r="Z152" s="297"/>
    </row>
    <row r="153" spans="1:26" ht="15.75" customHeight="1">
      <c r="A153" s="297"/>
      <c r="B153" s="297"/>
      <c r="C153" s="297"/>
      <c r="D153" s="297"/>
      <c r="E153" s="297"/>
      <c r="F153" s="297"/>
      <c r="G153" s="297"/>
      <c r="H153" s="297"/>
      <c r="I153" s="297"/>
      <c r="J153" s="297"/>
      <c r="K153" s="297"/>
      <c r="L153" s="297"/>
      <c r="M153" s="297"/>
      <c r="N153" s="297"/>
      <c r="O153" s="297"/>
      <c r="P153" s="297"/>
      <c r="Q153" s="297"/>
      <c r="R153" s="297"/>
      <c r="S153" s="297"/>
      <c r="T153" s="297"/>
      <c r="U153" s="297"/>
      <c r="V153" s="297"/>
      <c r="W153" s="297"/>
      <c r="X153" s="297"/>
      <c r="Y153" s="297"/>
      <c r="Z153" s="297"/>
    </row>
    <row r="154" spans="1:26" ht="15.75" customHeight="1">
      <c r="A154" s="297"/>
      <c r="B154" s="297"/>
      <c r="C154" s="297"/>
      <c r="D154" s="297"/>
      <c r="E154" s="297"/>
      <c r="F154" s="297"/>
      <c r="G154" s="297"/>
      <c r="H154" s="297"/>
      <c r="I154" s="297"/>
      <c r="J154" s="297"/>
      <c r="K154" s="297"/>
      <c r="L154" s="297"/>
      <c r="M154" s="297"/>
      <c r="N154" s="297"/>
      <c r="O154" s="297"/>
      <c r="P154" s="297"/>
      <c r="Q154" s="297"/>
      <c r="R154" s="297"/>
      <c r="S154" s="297"/>
      <c r="T154" s="297"/>
      <c r="U154" s="297"/>
      <c r="V154" s="297"/>
      <c r="W154" s="297"/>
      <c r="X154" s="297"/>
      <c r="Y154" s="297"/>
      <c r="Z154" s="297"/>
    </row>
    <row r="155" spans="1:26" ht="15.75" customHeight="1">
      <c r="A155" s="297"/>
      <c r="B155" s="297"/>
      <c r="C155" s="297"/>
      <c r="D155" s="297"/>
      <c r="E155" s="297"/>
      <c r="F155" s="297"/>
      <c r="G155" s="297"/>
      <c r="H155" s="297"/>
      <c r="I155" s="297"/>
      <c r="J155" s="297"/>
      <c r="K155" s="297"/>
      <c r="L155" s="297"/>
      <c r="M155" s="297"/>
      <c r="N155" s="297"/>
      <c r="O155" s="297"/>
      <c r="P155" s="297"/>
      <c r="Q155" s="297"/>
      <c r="R155" s="297"/>
      <c r="S155" s="297"/>
      <c r="T155" s="297"/>
      <c r="U155" s="297"/>
      <c r="V155" s="297"/>
      <c r="W155" s="297"/>
      <c r="X155" s="297"/>
      <c r="Y155" s="297"/>
      <c r="Z155" s="297"/>
    </row>
    <row r="156" spans="1:26" ht="15.75" customHeight="1">
      <c r="A156" s="297"/>
      <c r="B156" s="297"/>
      <c r="C156" s="297"/>
      <c r="D156" s="297"/>
      <c r="E156" s="297"/>
      <c r="F156" s="297"/>
      <c r="G156" s="297"/>
      <c r="H156" s="297"/>
      <c r="I156" s="297"/>
      <c r="J156" s="297"/>
      <c r="K156" s="297"/>
      <c r="L156" s="297"/>
      <c r="M156" s="297"/>
      <c r="N156" s="297"/>
      <c r="O156" s="297"/>
      <c r="P156" s="297"/>
      <c r="Q156" s="297"/>
      <c r="R156" s="297"/>
      <c r="S156" s="297"/>
      <c r="T156" s="297"/>
      <c r="U156" s="297"/>
      <c r="V156" s="297"/>
      <c r="W156" s="297"/>
      <c r="X156" s="297"/>
      <c r="Y156" s="297"/>
      <c r="Z156" s="297"/>
    </row>
    <row r="157" spans="1:26" ht="15.75" customHeight="1">
      <c r="A157" s="297"/>
      <c r="B157" s="297"/>
      <c r="C157" s="297"/>
      <c r="D157" s="297"/>
      <c r="E157" s="297"/>
      <c r="F157" s="297"/>
      <c r="G157" s="297"/>
      <c r="H157" s="297"/>
      <c r="I157" s="297"/>
      <c r="J157" s="297"/>
      <c r="K157" s="297"/>
      <c r="L157" s="297"/>
      <c r="M157" s="297"/>
      <c r="N157" s="297"/>
      <c r="O157" s="297"/>
      <c r="P157" s="297"/>
      <c r="Q157" s="297"/>
      <c r="R157" s="297"/>
      <c r="S157" s="297"/>
      <c r="T157" s="297"/>
      <c r="U157" s="297"/>
      <c r="V157" s="297"/>
      <c r="W157" s="297"/>
      <c r="X157" s="297"/>
      <c r="Y157" s="297"/>
      <c r="Z157" s="297"/>
    </row>
    <row r="158" spans="1:26" ht="15.75" customHeight="1">
      <c r="A158" s="297"/>
      <c r="B158" s="297"/>
      <c r="C158" s="297"/>
      <c r="D158" s="297"/>
      <c r="E158" s="297"/>
      <c r="F158" s="297"/>
      <c r="G158" s="297"/>
      <c r="H158" s="297"/>
      <c r="I158" s="297"/>
      <c r="J158" s="297"/>
      <c r="K158" s="297"/>
      <c r="L158" s="297"/>
      <c r="M158" s="297"/>
      <c r="N158" s="297"/>
      <c r="O158" s="297"/>
      <c r="P158" s="297"/>
      <c r="Q158" s="297"/>
      <c r="R158" s="297"/>
      <c r="S158" s="297"/>
      <c r="T158" s="297"/>
      <c r="U158" s="297"/>
      <c r="V158" s="297"/>
      <c r="W158" s="297"/>
      <c r="X158" s="297"/>
      <c r="Y158" s="297"/>
      <c r="Z158" s="297"/>
    </row>
    <row r="159" spans="1:26" ht="15.75" customHeight="1">
      <c r="A159" s="297"/>
      <c r="B159" s="297"/>
      <c r="C159" s="297"/>
      <c r="D159" s="297"/>
      <c r="E159" s="297"/>
      <c r="F159" s="297"/>
      <c r="G159" s="297"/>
      <c r="H159" s="297"/>
      <c r="I159" s="297"/>
      <c r="J159" s="297"/>
      <c r="K159" s="297"/>
      <c r="L159" s="297"/>
      <c r="M159" s="297"/>
      <c r="N159" s="297"/>
      <c r="O159" s="297"/>
      <c r="P159" s="297"/>
      <c r="Q159" s="297"/>
      <c r="R159" s="297"/>
      <c r="S159" s="297"/>
      <c r="T159" s="297"/>
      <c r="U159" s="297"/>
      <c r="V159" s="297"/>
      <c r="W159" s="297"/>
      <c r="X159" s="297"/>
      <c r="Y159" s="297"/>
      <c r="Z159" s="297"/>
    </row>
    <row r="160" spans="1:26" ht="15.75" customHeight="1">
      <c r="A160" s="297"/>
      <c r="B160" s="297"/>
      <c r="C160" s="297"/>
      <c r="D160" s="297"/>
      <c r="E160" s="297"/>
      <c r="F160" s="297"/>
      <c r="G160" s="297"/>
      <c r="H160" s="297"/>
      <c r="I160" s="297"/>
      <c r="J160" s="297"/>
      <c r="K160" s="297"/>
      <c r="L160" s="297"/>
      <c r="M160" s="297"/>
      <c r="N160" s="297"/>
      <c r="O160" s="297"/>
      <c r="P160" s="297"/>
      <c r="Q160" s="297"/>
      <c r="R160" s="297"/>
      <c r="S160" s="297"/>
      <c r="T160" s="297"/>
      <c r="U160" s="297"/>
      <c r="V160" s="297"/>
      <c r="W160" s="297"/>
      <c r="X160" s="297"/>
      <c r="Y160" s="297"/>
      <c r="Z160" s="297"/>
    </row>
    <row r="161" spans="1:26" ht="15.75" customHeight="1">
      <c r="A161" s="297"/>
      <c r="B161" s="297"/>
      <c r="C161" s="297"/>
      <c r="D161" s="297"/>
      <c r="E161" s="297"/>
      <c r="F161" s="297"/>
      <c r="G161" s="297"/>
      <c r="H161" s="297"/>
      <c r="I161" s="297"/>
      <c r="J161" s="297"/>
      <c r="K161" s="297"/>
      <c r="L161" s="297"/>
      <c r="M161" s="297"/>
      <c r="N161" s="297"/>
      <c r="O161" s="297"/>
      <c r="P161" s="297"/>
      <c r="Q161" s="297"/>
      <c r="R161" s="297"/>
      <c r="S161" s="297"/>
      <c r="T161" s="297"/>
      <c r="U161" s="297"/>
      <c r="V161" s="297"/>
      <c r="W161" s="297"/>
      <c r="X161" s="297"/>
      <c r="Y161" s="297"/>
      <c r="Z161" s="297"/>
    </row>
    <row r="162" spans="1:26" ht="15.75" customHeight="1">
      <c r="A162" s="297"/>
      <c r="B162" s="297"/>
      <c r="C162" s="297"/>
      <c r="D162" s="297"/>
      <c r="E162" s="297"/>
      <c r="F162" s="297"/>
      <c r="G162" s="297"/>
      <c r="H162" s="297"/>
      <c r="I162" s="297"/>
      <c r="J162" s="297"/>
      <c r="K162" s="297"/>
      <c r="L162" s="297"/>
      <c r="M162" s="297"/>
      <c r="N162" s="297"/>
      <c r="O162" s="297"/>
      <c r="P162" s="297"/>
      <c r="Q162" s="297"/>
      <c r="R162" s="297"/>
      <c r="S162" s="297"/>
      <c r="T162" s="297"/>
      <c r="U162" s="297"/>
      <c r="V162" s="297"/>
      <c r="W162" s="297"/>
      <c r="X162" s="297"/>
      <c r="Y162" s="297"/>
      <c r="Z162" s="297"/>
    </row>
    <row r="163" spans="1:26" ht="15.75" customHeight="1">
      <c r="A163" s="297"/>
      <c r="B163" s="297"/>
      <c r="C163" s="297"/>
      <c r="D163" s="297"/>
      <c r="E163" s="297"/>
      <c r="F163" s="297"/>
      <c r="G163" s="297"/>
      <c r="H163" s="297"/>
      <c r="I163" s="297"/>
      <c r="J163" s="297"/>
      <c r="K163" s="297"/>
      <c r="L163" s="297"/>
      <c r="M163" s="297"/>
      <c r="N163" s="297"/>
      <c r="O163" s="297"/>
      <c r="P163" s="297"/>
      <c r="Q163" s="297"/>
      <c r="R163" s="297"/>
      <c r="S163" s="297"/>
      <c r="T163" s="297"/>
      <c r="U163" s="297"/>
      <c r="V163" s="297"/>
      <c r="W163" s="297"/>
      <c r="X163" s="297"/>
      <c r="Y163" s="297"/>
      <c r="Z163" s="297"/>
    </row>
    <row r="164" spans="1:26" ht="15.75" customHeight="1">
      <c r="A164" s="297"/>
      <c r="B164" s="297"/>
      <c r="C164" s="297"/>
      <c r="D164" s="297"/>
      <c r="E164" s="297"/>
      <c r="F164" s="297"/>
      <c r="G164" s="297"/>
      <c r="H164" s="297"/>
      <c r="I164" s="297"/>
      <c r="J164" s="297"/>
      <c r="K164" s="297"/>
      <c r="L164" s="297"/>
      <c r="M164" s="297"/>
      <c r="N164" s="297"/>
      <c r="O164" s="297"/>
      <c r="P164" s="297"/>
      <c r="Q164" s="297"/>
      <c r="R164" s="297"/>
      <c r="S164" s="297"/>
      <c r="T164" s="297"/>
      <c r="U164" s="297"/>
      <c r="V164" s="297"/>
      <c r="W164" s="297"/>
      <c r="X164" s="297"/>
      <c r="Y164" s="297"/>
      <c r="Z164" s="297"/>
    </row>
    <row r="165" spans="1:26" ht="15.75" customHeight="1">
      <c r="A165" s="297"/>
      <c r="B165" s="297"/>
      <c r="C165" s="297"/>
      <c r="D165" s="297"/>
      <c r="E165" s="297"/>
      <c r="F165" s="297"/>
      <c r="G165" s="297"/>
      <c r="H165" s="297"/>
      <c r="I165" s="297"/>
      <c r="J165" s="297"/>
      <c r="K165" s="297"/>
      <c r="L165" s="297"/>
      <c r="M165" s="297"/>
      <c r="N165" s="297"/>
      <c r="O165" s="297"/>
      <c r="P165" s="297"/>
      <c r="Q165" s="297"/>
      <c r="R165" s="297"/>
      <c r="S165" s="297"/>
      <c r="T165" s="297"/>
      <c r="U165" s="297"/>
      <c r="V165" s="297"/>
      <c r="W165" s="297"/>
      <c r="X165" s="297"/>
      <c r="Y165" s="297"/>
      <c r="Z165" s="297"/>
    </row>
    <row r="166" spans="1:26" ht="15.75" customHeight="1">
      <c r="A166" s="297"/>
      <c r="B166" s="297"/>
      <c r="C166" s="297"/>
      <c r="D166" s="297"/>
      <c r="E166" s="297"/>
      <c r="F166" s="297"/>
      <c r="G166" s="297"/>
      <c r="H166" s="297"/>
      <c r="I166" s="297"/>
      <c r="J166" s="297"/>
      <c r="K166" s="297"/>
      <c r="L166" s="297"/>
      <c r="M166" s="297"/>
      <c r="N166" s="297"/>
      <c r="O166" s="297"/>
      <c r="P166" s="297"/>
      <c r="Q166" s="297"/>
      <c r="R166" s="297"/>
      <c r="S166" s="297"/>
      <c r="T166" s="297"/>
      <c r="U166" s="297"/>
      <c r="V166" s="297"/>
      <c r="W166" s="297"/>
      <c r="X166" s="297"/>
      <c r="Y166" s="297"/>
      <c r="Z166" s="297"/>
    </row>
    <row r="167" spans="1:26" ht="15.75" customHeight="1">
      <c r="A167" s="297"/>
      <c r="B167" s="297"/>
      <c r="C167" s="297"/>
      <c r="D167" s="297"/>
      <c r="E167" s="297"/>
      <c r="F167" s="297"/>
      <c r="G167" s="297"/>
      <c r="H167" s="297"/>
      <c r="I167" s="297"/>
      <c r="J167" s="297"/>
      <c r="K167" s="297"/>
      <c r="L167" s="297"/>
      <c r="M167" s="297"/>
      <c r="N167" s="297"/>
      <c r="O167" s="297"/>
      <c r="P167" s="297"/>
      <c r="Q167" s="297"/>
      <c r="R167" s="297"/>
      <c r="S167" s="297"/>
      <c r="T167" s="297"/>
      <c r="U167" s="297"/>
      <c r="V167" s="297"/>
      <c r="W167" s="297"/>
      <c r="X167" s="297"/>
      <c r="Y167" s="297"/>
      <c r="Z167" s="297"/>
    </row>
    <row r="168" spans="1:26" ht="15.75" customHeight="1">
      <c r="A168" s="297"/>
      <c r="B168" s="297"/>
      <c r="C168" s="297"/>
      <c r="D168" s="297"/>
      <c r="E168" s="297"/>
      <c r="F168" s="297"/>
      <c r="G168" s="297"/>
      <c r="H168" s="297"/>
      <c r="I168" s="297"/>
      <c r="J168" s="297"/>
      <c r="K168" s="297"/>
      <c r="L168" s="297"/>
      <c r="M168" s="297"/>
      <c r="N168" s="297"/>
      <c r="O168" s="297"/>
      <c r="P168" s="297"/>
      <c r="Q168" s="297"/>
      <c r="R168" s="297"/>
      <c r="S168" s="297"/>
      <c r="T168" s="297"/>
      <c r="U168" s="297"/>
      <c r="V168" s="297"/>
      <c r="W168" s="297"/>
      <c r="X168" s="297"/>
      <c r="Y168" s="297"/>
      <c r="Z168" s="297"/>
    </row>
    <row r="169" spans="1:26" ht="15.75" customHeight="1">
      <c r="A169" s="297"/>
      <c r="B169" s="297"/>
      <c r="C169" s="297"/>
      <c r="D169" s="297"/>
      <c r="E169" s="297"/>
      <c r="F169" s="297"/>
      <c r="G169" s="297"/>
      <c r="H169" s="297"/>
      <c r="I169" s="297"/>
      <c r="J169" s="297"/>
      <c r="K169" s="297"/>
      <c r="L169" s="297"/>
      <c r="M169" s="297"/>
      <c r="N169" s="297"/>
      <c r="O169" s="297"/>
      <c r="P169" s="297"/>
      <c r="Q169" s="297"/>
      <c r="R169" s="297"/>
      <c r="S169" s="297"/>
      <c r="T169" s="297"/>
      <c r="U169" s="297"/>
      <c r="V169" s="297"/>
      <c r="W169" s="297"/>
      <c r="X169" s="297"/>
      <c r="Y169" s="297"/>
      <c r="Z169" s="297"/>
    </row>
    <row r="170" spans="1:26" ht="15.75" customHeight="1">
      <c r="A170" s="297"/>
      <c r="B170" s="297"/>
      <c r="C170" s="297"/>
      <c r="D170" s="297"/>
      <c r="E170" s="297"/>
      <c r="F170" s="297"/>
      <c r="G170" s="297"/>
      <c r="H170" s="297"/>
      <c r="I170" s="297"/>
      <c r="J170" s="297"/>
      <c r="K170" s="297"/>
      <c r="L170" s="297"/>
      <c r="M170" s="297"/>
      <c r="N170" s="297"/>
      <c r="O170" s="297"/>
      <c r="P170" s="297"/>
      <c r="Q170" s="297"/>
      <c r="R170" s="297"/>
      <c r="S170" s="297"/>
      <c r="T170" s="297"/>
      <c r="U170" s="297"/>
      <c r="V170" s="297"/>
      <c r="W170" s="297"/>
      <c r="X170" s="297"/>
      <c r="Y170" s="297"/>
      <c r="Z170" s="297"/>
    </row>
    <row r="171" spans="1:26" ht="15.75" customHeight="1">
      <c r="A171" s="297"/>
      <c r="B171" s="297"/>
      <c r="C171" s="297"/>
      <c r="D171" s="297"/>
      <c r="E171" s="297"/>
      <c r="F171" s="297"/>
      <c r="G171" s="297"/>
      <c r="H171" s="297"/>
      <c r="I171" s="297"/>
      <c r="J171" s="297"/>
      <c r="K171" s="297"/>
      <c r="L171" s="297"/>
      <c r="M171" s="297"/>
      <c r="N171" s="297"/>
      <c r="O171" s="297"/>
      <c r="P171" s="297"/>
      <c r="Q171" s="297"/>
      <c r="R171" s="297"/>
      <c r="S171" s="297"/>
      <c r="T171" s="297"/>
      <c r="U171" s="297"/>
      <c r="V171" s="297"/>
      <c r="W171" s="297"/>
      <c r="X171" s="297"/>
      <c r="Y171" s="297"/>
      <c r="Z171" s="297"/>
    </row>
    <row r="172" spans="1:26" ht="15.75" customHeight="1">
      <c r="A172" s="297"/>
      <c r="B172" s="297"/>
      <c r="C172" s="297"/>
      <c r="D172" s="297"/>
      <c r="E172" s="297"/>
      <c r="F172" s="297"/>
      <c r="G172" s="297"/>
      <c r="H172" s="297"/>
      <c r="I172" s="297"/>
      <c r="J172" s="297"/>
      <c r="K172" s="297"/>
      <c r="L172" s="297"/>
      <c r="M172" s="297"/>
      <c r="N172" s="297"/>
      <c r="O172" s="297"/>
      <c r="P172" s="297"/>
      <c r="Q172" s="297"/>
      <c r="R172" s="297"/>
      <c r="S172" s="297"/>
      <c r="T172" s="297"/>
      <c r="U172" s="297"/>
      <c r="V172" s="297"/>
      <c r="W172" s="297"/>
      <c r="X172" s="297"/>
      <c r="Y172" s="297"/>
      <c r="Z172" s="297"/>
    </row>
    <row r="173" spans="1:26" ht="15.75" customHeight="1">
      <c r="A173" s="297"/>
      <c r="B173" s="297"/>
      <c r="C173" s="297"/>
      <c r="D173" s="297"/>
      <c r="E173" s="297"/>
      <c r="F173" s="297"/>
      <c r="G173" s="297"/>
      <c r="H173" s="297"/>
      <c r="I173" s="297"/>
      <c r="J173" s="297"/>
      <c r="K173" s="297"/>
      <c r="L173" s="297"/>
      <c r="M173" s="297"/>
      <c r="N173" s="297"/>
      <c r="O173" s="297"/>
      <c r="P173" s="297"/>
      <c r="Q173" s="297"/>
      <c r="R173" s="297"/>
      <c r="S173" s="297"/>
      <c r="T173" s="297"/>
      <c r="U173" s="297"/>
      <c r="V173" s="297"/>
      <c r="W173" s="297"/>
      <c r="X173" s="297"/>
      <c r="Y173" s="297"/>
      <c r="Z173" s="297"/>
    </row>
    <row r="174" spans="1:26" ht="15.75" customHeight="1">
      <c r="A174" s="297"/>
      <c r="B174" s="297"/>
      <c r="C174" s="297"/>
      <c r="D174" s="297"/>
      <c r="E174" s="297"/>
      <c r="F174" s="297"/>
      <c r="G174" s="297"/>
      <c r="H174" s="297"/>
      <c r="I174" s="297"/>
      <c r="J174" s="297"/>
      <c r="K174" s="297"/>
      <c r="L174" s="297"/>
      <c r="M174" s="297"/>
      <c r="N174" s="297"/>
      <c r="O174" s="297"/>
      <c r="P174" s="297"/>
      <c r="Q174" s="297"/>
      <c r="R174" s="297"/>
      <c r="S174" s="297"/>
      <c r="T174" s="297"/>
      <c r="U174" s="297"/>
      <c r="V174" s="297"/>
      <c r="W174" s="297"/>
      <c r="X174" s="297"/>
      <c r="Y174" s="297"/>
      <c r="Z174" s="297"/>
    </row>
    <row r="175" spans="1:26" ht="15.75" customHeight="1">
      <c r="A175" s="297"/>
      <c r="B175" s="297"/>
      <c r="C175" s="297"/>
      <c r="D175" s="297"/>
      <c r="E175" s="297"/>
      <c r="F175" s="297"/>
      <c r="G175" s="297"/>
      <c r="H175" s="297"/>
      <c r="I175" s="297"/>
      <c r="J175" s="297"/>
      <c r="K175" s="297"/>
      <c r="L175" s="297"/>
      <c r="M175" s="297"/>
      <c r="N175" s="297"/>
      <c r="O175" s="297"/>
      <c r="P175" s="297"/>
      <c r="Q175" s="297"/>
      <c r="R175" s="297"/>
      <c r="S175" s="297"/>
      <c r="T175" s="297"/>
      <c r="U175" s="297"/>
      <c r="V175" s="297"/>
      <c r="W175" s="297"/>
      <c r="X175" s="297"/>
      <c r="Y175" s="297"/>
      <c r="Z175" s="297"/>
    </row>
    <row r="176" spans="1:26" ht="15.75" customHeight="1">
      <c r="A176" s="297"/>
      <c r="B176" s="297"/>
      <c r="C176" s="297"/>
      <c r="D176" s="297"/>
      <c r="E176" s="297"/>
      <c r="F176" s="297"/>
      <c r="G176" s="297"/>
      <c r="H176" s="297"/>
      <c r="I176" s="297"/>
      <c r="J176" s="297"/>
      <c r="K176" s="297"/>
      <c r="L176" s="297"/>
      <c r="M176" s="297"/>
      <c r="N176" s="297"/>
      <c r="O176" s="297"/>
      <c r="P176" s="297"/>
      <c r="Q176" s="297"/>
      <c r="R176" s="297"/>
      <c r="S176" s="297"/>
      <c r="T176" s="297"/>
      <c r="U176" s="297"/>
      <c r="V176" s="297"/>
      <c r="W176" s="297"/>
      <c r="X176" s="297"/>
      <c r="Y176" s="297"/>
      <c r="Z176" s="297"/>
    </row>
    <row r="177" spans="1:26" ht="15.75" customHeight="1">
      <c r="A177" s="297"/>
      <c r="B177" s="297"/>
      <c r="C177" s="297"/>
      <c r="D177" s="297"/>
      <c r="E177" s="297"/>
      <c r="F177" s="297"/>
      <c r="G177" s="297"/>
      <c r="H177" s="297"/>
      <c r="I177" s="297"/>
      <c r="J177" s="297"/>
      <c r="K177" s="297"/>
      <c r="L177" s="297"/>
      <c r="M177" s="297"/>
      <c r="N177" s="297"/>
      <c r="O177" s="297"/>
      <c r="P177" s="297"/>
      <c r="Q177" s="297"/>
      <c r="R177" s="297"/>
      <c r="S177" s="297"/>
      <c r="T177" s="297"/>
      <c r="U177" s="297"/>
      <c r="V177" s="297"/>
      <c r="W177" s="297"/>
      <c r="X177" s="297"/>
      <c r="Y177" s="297"/>
      <c r="Z177" s="297"/>
    </row>
    <row r="178" spans="1:26" ht="15.75" customHeight="1">
      <c r="A178" s="297"/>
      <c r="B178" s="297"/>
      <c r="C178" s="297"/>
      <c r="D178" s="297"/>
      <c r="E178" s="297"/>
      <c r="F178" s="297"/>
      <c r="G178" s="297"/>
      <c r="H178" s="297"/>
      <c r="I178" s="297"/>
      <c r="J178" s="297"/>
      <c r="K178" s="297"/>
      <c r="L178" s="297"/>
      <c r="M178" s="297"/>
      <c r="N178" s="297"/>
      <c r="O178" s="297"/>
      <c r="P178" s="297"/>
      <c r="Q178" s="297"/>
      <c r="R178" s="297"/>
      <c r="S178" s="297"/>
      <c r="T178" s="297"/>
      <c r="U178" s="297"/>
      <c r="V178" s="297"/>
      <c r="W178" s="297"/>
      <c r="X178" s="297"/>
      <c r="Y178" s="297"/>
      <c r="Z178" s="297"/>
    </row>
    <row r="179" spans="1:26" ht="15.75" customHeight="1">
      <c r="A179" s="297"/>
      <c r="B179" s="297"/>
      <c r="C179" s="297"/>
      <c r="D179" s="297"/>
      <c r="E179" s="297"/>
      <c r="F179" s="297"/>
      <c r="G179" s="297"/>
      <c r="H179" s="297"/>
      <c r="I179" s="297"/>
      <c r="J179" s="297"/>
      <c r="K179" s="297"/>
      <c r="L179" s="297"/>
      <c r="M179" s="297"/>
      <c r="N179" s="297"/>
      <c r="O179" s="297"/>
      <c r="P179" s="297"/>
      <c r="Q179" s="297"/>
      <c r="R179" s="297"/>
      <c r="S179" s="297"/>
      <c r="T179" s="297"/>
      <c r="U179" s="297"/>
      <c r="V179" s="297"/>
      <c r="W179" s="297"/>
      <c r="X179" s="297"/>
      <c r="Y179" s="297"/>
      <c r="Z179" s="297"/>
    </row>
    <row r="180" spans="1:26" ht="15.75" customHeight="1">
      <c r="A180" s="297"/>
      <c r="B180" s="297"/>
      <c r="C180" s="297"/>
      <c r="D180" s="297"/>
      <c r="E180" s="297"/>
      <c r="F180" s="297"/>
      <c r="G180" s="297"/>
      <c r="H180" s="297"/>
      <c r="I180" s="297"/>
      <c r="J180" s="297"/>
      <c r="K180" s="297"/>
      <c r="L180" s="297"/>
      <c r="M180" s="297"/>
      <c r="N180" s="297"/>
      <c r="O180" s="297"/>
      <c r="P180" s="297"/>
      <c r="Q180" s="297"/>
      <c r="R180" s="297"/>
      <c r="S180" s="297"/>
      <c r="T180" s="297"/>
      <c r="U180" s="297"/>
      <c r="V180" s="297"/>
      <c r="W180" s="297"/>
      <c r="X180" s="297"/>
      <c r="Y180" s="297"/>
      <c r="Z180" s="297"/>
    </row>
    <row r="181" spans="1:26" ht="15.75" customHeight="1">
      <c r="A181" s="297"/>
      <c r="B181" s="297"/>
      <c r="C181" s="297"/>
      <c r="D181" s="297"/>
      <c r="E181" s="297"/>
      <c r="F181" s="297"/>
      <c r="G181" s="297"/>
      <c r="H181" s="297"/>
      <c r="I181" s="297"/>
      <c r="J181" s="297"/>
      <c r="K181" s="297"/>
      <c r="L181" s="297"/>
      <c r="M181" s="297"/>
      <c r="N181" s="297"/>
      <c r="O181" s="297"/>
      <c r="P181" s="297"/>
      <c r="Q181" s="297"/>
      <c r="R181" s="297"/>
      <c r="S181" s="297"/>
      <c r="T181" s="297"/>
      <c r="U181" s="297"/>
      <c r="V181" s="297"/>
      <c r="W181" s="297"/>
      <c r="X181" s="297"/>
      <c r="Y181" s="297"/>
      <c r="Z181" s="297"/>
    </row>
    <row r="182" spans="1:26" ht="15.75" customHeight="1">
      <c r="A182" s="297"/>
      <c r="B182" s="297"/>
      <c r="C182" s="297"/>
      <c r="D182" s="297"/>
      <c r="E182" s="297"/>
      <c r="F182" s="297"/>
      <c r="G182" s="297"/>
      <c r="H182" s="297"/>
      <c r="I182" s="297"/>
      <c r="J182" s="297"/>
      <c r="K182" s="297"/>
      <c r="L182" s="297"/>
      <c r="M182" s="297"/>
      <c r="N182" s="297"/>
      <c r="O182" s="297"/>
      <c r="P182" s="297"/>
      <c r="Q182" s="297"/>
      <c r="R182" s="297"/>
      <c r="S182" s="297"/>
      <c r="T182" s="297"/>
      <c r="U182" s="297"/>
      <c r="V182" s="297"/>
      <c r="W182" s="297"/>
      <c r="X182" s="297"/>
      <c r="Y182" s="297"/>
      <c r="Z182" s="297"/>
    </row>
    <row r="183" spans="1:26" ht="15.75" customHeight="1">
      <c r="A183" s="297"/>
      <c r="B183" s="297"/>
      <c r="C183" s="297"/>
      <c r="D183" s="297"/>
      <c r="E183" s="297"/>
      <c r="F183" s="297"/>
      <c r="G183" s="297"/>
      <c r="H183" s="297"/>
      <c r="I183" s="297"/>
      <c r="J183" s="297"/>
      <c r="K183" s="297"/>
      <c r="L183" s="297"/>
      <c r="M183" s="297"/>
      <c r="N183" s="297"/>
      <c r="O183" s="297"/>
      <c r="P183" s="297"/>
      <c r="Q183" s="297"/>
      <c r="R183" s="297"/>
      <c r="S183" s="297"/>
      <c r="T183" s="297"/>
      <c r="U183" s="297"/>
      <c r="V183" s="297"/>
      <c r="W183" s="297"/>
      <c r="X183" s="297"/>
      <c r="Y183" s="297"/>
      <c r="Z183" s="297"/>
    </row>
    <row r="184" spans="1:26" ht="15.75" customHeight="1">
      <c r="A184" s="297"/>
      <c r="B184" s="297"/>
      <c r="C184" s="297"/>
      <c r="D184" s="297"/>
      <c r="E184" s="297"/>
      <c r="F184" s="297"/>
      <c r="G184" s="297"/>
      <c r="H184" s="297"/>
      <c r="I184" s="297"/>
      <c r="J184" s="297"/>
      <c r="K184" s="297"/>
      <c r="L184" s="297"/>
      <c r="M184" s="297"/>
      <c r="N184" s="297"/>
      <c r="O184" s="297"/>
      <c r="P184" s="297"/>
      <c r="Q184" s="297"/>
      <c r="R184" s="297"/>
      <c r="S184" s="297"/>
      <c r="T184" s="297"/>
      <c r="U184" s="297"/>
      <c r="V184" s="297"/>
      <c r="W184" s="297"/>
      <c r="X184" s="297"/>
      <c r="Y184" s="297"/>
      <c r="Z184" s="297"/>
    </row>
    <row r="185" spans="1:26" ht="15.75" customHeight="1">
      <c r="A185" s="297"/>
      <c r="B185" s="297"/>
      <c r="C185" s="297"/>
      <c r="D185" s="297"/>
      <c r="E185" s="297"/>
      <c r="F185" s="297"/>
      <c r="G185" s="297"/>
      <c r="H185" s="297"/>
      <c r="I185" s="297"/>
      <c r="J185" s="297"/>
      <c r="K185" s="297"/>
      <c r="L185" s="297"/>
      <c r="M185" s="297"/>
      <c r="N185" s="297"/>
      <c r="O185" s="297"/>
      <c r="P185" s="297"/>
      <c r="Q185" s="297"/>
      <c r="R185" s="297"/>
      <c r="S185" s="297"/>
      <c r="T185" s="297"/>
      <c r="U185" s="297"/>
      <c r="V185" s="297"/>
      <c r="W185" s="297"/>
      <c r="X185" s="297"/>
      <c r="Y185" s="297"/>
      <c r="Z185" s="297"/>
    </row>
    <row r="186" spans="1:26" ht="15.75" customHeight="1">
      <c r="A186" s="297"/>
      <c r="B186" s="297"/>
      <c r="C186" s="297"/>
      <c r="D186" s="297"/>
      <c r="E186" s="297"/>
      <c r="F186" s="297"/>
      <c r="G186" s="297"/>
      <c r="H186" s="297"/>
      <c r="I186" s="297"/>
      <c r="J186" s="297"/>
      <c r="K186" s="297"/>
      <c r="L186" s="297"/>
      <c r="M186" s="297"/>
      <c r="N186" s="297"/>
      <c r="O186" s="297"/>
      <c r="P186" s="297"/>
      <c r="Q186" s="297"/>
      <c r="R186" s="297"/>
      <c r="S186" s="297"/>
      <c r="T186" s="297"/>
      <c r="U186" s="297"/>
      <c r="V186" s="297"/>
      <c r="W186" s="297"/>
      <c r="X186" s="297"/>
      <c r="Y186" s="297"/>
      <c r="Z186" s="297"/>
    </row>
    <row r="187" spans="1:26" ht="15.75" customHeight="1">
      <c r="A187" s="297"/>
      <c r="B187" s="297"/>
      <c r="C187" s="297"/>
      <c r="D187" s="297"/>
      <c r="E187" s="297"/>
      <c r="F187" s="297"/>
      <c r="G187" s="297"/>
      <c r="H187" s="297"/>
      <c r="I187" s="297"/>
      <c r="J187" s="297"/>
      <c r="K187" s="297"/>
      <c r="L187" s="297"/>
      <c r="M187" s="297"/>
      <c r="N187" s="297"/>
      <c r="O187" s="297"/>
      <c r="P187" s="297"/>
      <c r="Q187" s="297"/>
      <c r="R187" s="297"/>
      <c r="S187" s="297"/>
      <c r="T187" s="297"/>
      <c r="U187" s="297"/>
      <c r="V187" s="297"/>
      <c r="W187" s="297"/>
      <c r="X187" s="297"/>
      <c r="Y187" s="297"/>
      <c r="Z187" s="297"/>
    </row>
    <row r="188" spans="1:26" ht="15.75" customHeight="1">
      <c r="A188" s="297"/>
      <c r="B188" s="297"/>
      <c r="C188" s="297"/>
      <c r="D188" s="297"/>
      <c r="E188" s="297"/>
      <c r="F188" s="297"/>
      <c r="G188" s="297"/>
      <c r="H188" s="297"/>
      <c r="I188" s="297"/>
      <c r="J188" s="297"/>
      <c r="K188" s="297"/>
      <c r="L188" s="297"/>
      <c r="M188" s="297"/>
      <c r="N188" s="297"/>
      <c r="O188" s="297"/>
      <c r="P188" s="297"/>
      <c r="Q188" s="297"/>
      <c r="R188" s="297"/>
      <c r="S188" s="297"/>
      <c r="T188" s="297"/>
      <c r="U188" s="297"/>
      <c r="V188" s="297"/>
      <c r="W188" s="297"/>
      <c r="X188" s="297"/>
      <c r="Y188" s="297"/>
      <c r="Z188" s="297"/>
    </row>
    <row r="189" spans="1:26" ht="15.75" customHeight="1">
      <c r="A189" s="297"/>
      <c r="B189" s="297"/>
      <c r="C189" s="297"/>
      <c r="D189" s="297"/>
      <c r="E189" s="297"/>
      <c r="F189" s="297"/>
      <c r="G189" s="297"/>
      <c r="H189" s="297"/>
      <c r="I189" s="297"/>
      <c r="J189" s="297"/>
      <c r="K189" s="297"/>
      <c r="L189" s="297"/>
      <c r="M189" s="297"/>
      <c r="N189" s="297"/>
      <c r="O189" s="297"/>
      <c r="P189" s="297"/>
      <c r="Q189" s="297"/>
      <c r="R189" s="297"/>
      <c r="S189" s="297"/>
      <c r="T189" s="297"/>
      <c r="U189" s="297"/>
      <c r="V189" s="297"/>
      <c r="W189" s="297"/>
      <c r="X189" s="297"/>
      <c r="Y189" s="297"/>
      <c r="Z189" s="297"/>
    </row>
    <row r="190" spans="1:26" ht="15.75" customHeight="1">
      <c r="A190" s="297"/>
      <c r="B190" s="297"/>
      <c r="C190" s="297"/>
      <c r="D190" s="297"/>
      <c r="E190" s="297"/>
      <c r="F190" s="297"/>
      <c r="G190" s="297"/>
      <c r="H190" s="297"/>
      <c r="I190" s="297"/>
      <c r="J190" s="297"/>
      <c r="K190" s="297"/>
      <c r="L190" s="297"/>
      <c r="M190" s="297"/>
      <c r="N190" s="297"/>
      <c r="O190" s="297"/>
      <c r="P190" s="297"/>
      <c r="Q190" s="297"/>
      <c r="R190" s="297"/>
      <c r="S190" s="297"/>
      <c r="T190" s="297"/>
      <c r="U190" s="297"/>
      <c r="V190" s="297"/>
      <c r="W190" s="297"/>
      <c r="X190" s="297"/>
      <c r="Y190" s="297"/>
      <c r="Z190" s="297"/>
    </row>
    <row r="191" spans="1:26" ht="15.75" customHeight="1">
      <c r="A191" s="297"/>
      <c r="B191" s="297"/>
      <c r="C191" s="297"/>
      <c r="D191" s="297"/>
      <c r="E191" s="297"/>
      <c r="F191" s="297"/>
      <c r="G191" s="297"/>
      <c r="H191" s="297"/>
      <c r="I191" s="297"/>
      <c r="J191" s="297"/>
      <c r="K191" s="297"/>
      <c r="L191" s="297"/>
      <c r="M191" s="297"/>
      <c r="N191" s="297"/>
      <c r="O191" s="297"/>
      <c r="P191" s="297"/>
      <c r="Q191" s="297"/>
      <c r="R191" s="297"/>
      <c r="S191" s="297"/>
      <c r="T191" s="297"/>
      <c r="U191" s="297"/>
      <c r="V191" s="297"/>
      <c r="W191" s="297"/>
      <c r="X191" s="297"/>
      <c r="Y191" s="297"/>
      <c r="Z191" s="297"/>
    </row>
    <row r="192" spans="1:26" ht="15.75" customHeight="1">
      <c r="A192" s="297"/>
      <c r="B192" s="297"/>
      <c r="C192" s="297"/>
      <c r="D192" s="297"/>
      <c r="E192" s="297"/>
      <c r="F192" s="297"/>
      <c r="G192" s="297"/>
      <c r="H192" s="297"/>
      <c r="I192" s="297"/>
      <c r="J192" s="297"/>
      <c r="K192" s="297"/>
      <c r="L192" s="297"/>
      <c r="M192" s="297"/>
      <c r="N192" s="297"/>
      <c r="O192" s="297"/>
      <c r="P192" s="297"/>
      <c r="Q192" s="297"/>
      <c r="R192" s="297"/>
      <c r="S192" s="297"/>
      <c r="T192" s="297"/>
      <c r="U192" s="297"/>
      <c r="V192" s="297"/>
      <c r="W192" s="297"/>
      <c r="X192" s="297"/>
      <c r="Y192" s="297"/>
      <c r="Z192" s="297"/>
    </row>
    <row r="193" spans="1:26" ht="15.75" customHeight="1">
      <c r="A193" s="297"/>
      <c r="B193" s="297"/>
      <c r="C193" s="297"/>
      <c r="D193" s="297"/>
      <c r="E193" s="297"/>
      <c r="F193" s="297"/>
      <c r="G193" s="297"/>
      <c r="H193" s="297"/>
      <c r="I193" s="297"/>
      <c r="J193" s="297"/>
      <c r="K193" s="297"/>
      <c r="L193" s="297"/>
      <c r="M193" s="297"/>
      <c r="N193" s="297"/>
      <c r="O193" s="297"/>
      <c r="P193" s="297"/>
      <c r="Q193" s="297"/>
      <c r="R193" s="297"/>
      <c r="S193" s="297"/>
      <c r="T193" s="297"/>
      <c r="U193" s="297"/>
      <c r="V193" s="297"/>
      <c r="W193" s="297"/>
      <c r="X193" s="297"/>
      <c r="Y193" s="297"/>
      <c r="Z193" s="297"/>
    </row>
    <row r="194" spans="1:26" ht="15.75" customHeight="1">
      <c r="A194" s="297"/>
      <c r="B194" s="297"/>
      <c r="C194" s="297"/>
      <c r="D194" s="297"/>
      <c r="E194" s="297"/>
      <c r="F194" s="297"/>
      <c r="G194" s="297"/>
      <c r="H194" s="297"/>
      <c r="I194" s="297"/>
      <c r="J194" s="297"/>
      <c r="K194" s="297"/>
      <c r="L194" s="297"/>
      <c r="M194" s="297"/>
      <c r="N194" s="297"/>
      <c r="O194" s="297"/>
      <c r="P194" s="297"/>
      <c r="Q194" s="297"/>
      <c r="R194" s="297"/>
      <c r="S194" s="297"/>
      <c r="T194" s="297"/>
      <c r="U194" s="297"/>
      <c r="V194" s="297"/>
      <c r="W194" s="297"/>
      <c r="X194" s="297"/>
      <c r="Y194" s="297"/>
      <c r="Z194" s="297"/>
    </row>
    <row r="195" spans="1:26" ht="15.75" customHeight="1">
      <c r="A195" s="297"/>
      <c r="B195" s="297"/>
      <c r="C195" s="297"/>
      <c r="D195" s="297"/>
      <c r="E195" s="297"/>
      <c r="F195" s="297"/>
      <c r="G195" s="297"/>
      <c r="H195" s="297"/>
      <c r="I195" s="297"/>
      <c r="J195" s="297"/>
      <c r="K195" s="297"/>
      <c r="L195" s="297"/>
      <c r="M195" s="297"/>
      <c r="N195" s="297"/>
      <c r="O195" s="297"/>
      <c r="P195" s="297"/>
      <c r="Q195" s="297"/>
      <c r="R195" s="297"/>
      <c r="S195" s="297"/>
      <c r="T195" s="297"/>
      <c r="U195" s="297"/>
      <c r="V195" s="297"/>
      <c r="W195" s="297"/>
      <c r="X195" s="297"/>
      <c r="Y195" s="297"/>
      <c r="Z195" s="297"/>
    </row>
    <row r="196" spans="1:26" ht="15.75" customHeight="1">
      <c r="A196" s="297"/>
      <c r="B196" s="297"/>
      <c r="C196" s="297"/>
      <c r="D196" s="297"/>
      <c r="E196" s="297"/>
      <c r="F196" s="297"/>
      <c r="G196" s="297"/>
      <c r="H196" s="297"/>
      <c r="I196" s="297"/>
      <c r="J196" s="297"/>
      <c r="K196" s="297"/>
      <c r="L196" s="297"/>
      <c r="M196" s="297"/>
      <c r="N196" s="297"/>
      <c r="O196" s="297"/>
      <c r="P196" s="297"/>
      <c r="Q196" s="297"/>
      <c r="R196" s="297"/>
      <c r="S196" s="297"/>
      <c r="T196" s="297"/>
      <c r="U196" s="297"/>
      <c r="V196" s="297"/>
      <c r="W196" s="297"/>
      <c r="X196" s="297"/>
      <c r="Y196" s="297"/>
      <c r="Z196" s="297"/>
    </row>
    <row r="197" spans="1:26" ht="15.75" customHeight="1">
      <c r="A197" s="297"/>
      <c r="B197" s="297"/>
      <c r="C197" s="297"/>
      <c r="D197" s="297"/>
      <c r="E197" s="297"/>
      <c r="F197" s="297"/>
      <c r="G197" s="297"/>
      <c r="H197" s="297"/>
      <c r="I197" s="297"/>
      <c r="J197" s="297"/>
      <c r="K197" s="297"/>
      <c r="L197" s="297"/>
      <c r="M197" s="297"/>
      <c r="N197" s="297"/>
      <c r="O197" s="297"/>
      <c r="P197" s="297"/>
      <c r="Q197" s="297"/>
      <c r="R197" s="297"/>
      <c r="S197" s="297"/>
      <c r="T197" s="297"/>
      <c r="U197" s="297"/>
      <c r="V197" s="297"/>
      <c r="W197" s="297"/>
      <c r="X197" s="297"/>
      <c r="Y197" s="297"/>
      <c r="Z197" s="297"/>
    </row>
    <row r="198" spans="1:26" ht="15.75" customHeight="1">
      <c r="A198" s="297"/>
      <c r="B198" s="297"/>
      <c r="C198" s="297"/>
      <c r="D198" s="297"/>
      <c r="E198" s="297"/>
      <c r="F198" s="297"/>
      <c r="G198" s="297"/>
      <c r="H198" s="297"/>
      <c r="I198" s="297"/>
      <c r="J198" s="297"/>
      <c r="K198" s="297"/>
      <c r="L198" s="297"/>
      <c r="M198" s="297"/>
      <c r="N198" s="297"/>
      <c r="O198" s="297"/>
      <c r="P198" s="297"/>
      <c r="Q198" s="297"/>
      <c r="R198" s="297"/>
      <c r="S198" s="297"/>
      <c r="T198" s="297"/>
      <c r="U198" s="297"/>
      <c r="V198" s="297"/>
      <c r="W198" s="297"/>
      <c r="X198" s="297"/>
      <c r="Y198" s="297"/>
      <c r="Z198" s="297"/>
    </row>
    <row r="199" spans="1:26" ht="15.75" customHeight="1">
      <c r="A199" s="297"/>
      <c r="B199" s="297"/>
      <c r="C199" s="297"/>
      <c r="D199" s="297"/>
      <c r="E199" s="297"/>
      <c r="F199" s="297"/>
      <c r="G199" s="297"/>
      <c r="H199" s="297"/>
      <c r="I199" s="297"/>
      <c r="J199" s="297"/>
      <c r="K199" s="297"/>
      <c r="L199" s="297"/>
      <c r="M199" s="297"/>
      <c r="N199" s="297"/>
      <c r="O199" s="297"/>
      <c r="P199" s="297"/>
      <c r="Q199" s="297"/>
      <c r="R199" s="297"/>
      <c r="S199" s="297"/>
      <c r="T199" s="297"/>
      <c r="U199" s="297"/>
      <c r="V199" s="297"/>
      <c r="W199" s="297"/>
      <c r="X199" s="297"/>
      <c r="Y199" s="297"/>
      <c r="Z199" s="297"/>
    </row>
    <row r="200" spans="1:26" ht="15.75" customHeight="1">
      <c r="A200" s="297"/>
      <c r="B200" s="297"/>
      <c r="C200" s="297"/>
      <c r="D200" s="297"/>
      <c r="E200" s="297"/>
      <c r="F200" s="297"/>
      <c r="G200" s="297"/>
      <c r="H200" s="297"/>
      <c r="I200" s="297"/>
      <c r="J200" s="297"/>
      <c r="K200" s="297"/>
      <c r="L200" s="297"/>
      <c r="M200" s="297"/>
      <c r="N200" s="297"/>
      <c r="O200" s="297"/>
      <c r="P200" s="297"/>
      <c r="Q200" s="297"/>
      <c r="R200" s="297"/>
      <c r="S200" s="297"/>
      <c r="T200" s="297"/>
      <c r="U200" s="297"/>
      <c r="V200" s="297"/>
      <c r="W200" s="297"/>
      <c r="X200" s="297"/>
      <c r="Y200" s="297"/>
      <c r="Z200" s="297"/>
    </row>
    <row r="201" spans="1:26" ht="15.75" customHeight="1">
      <c r="A201" s="297"/>
      <c r="B201" s="297"/>
      <c r="C201" s="297"/>
      <c r="D201" s="297"/>
      <c r="E201" s="297"/>
      <c r="F201" s="297"/>
      <c r="G201" s="297"/>
      <c r="H201" s="297"/>
      <c r="I201" s="297"/>
      <c r="J201" s="297"/>
      <c r="K201" s="297"/>
      <c r="L201" s="297"/>
      <c r="M201" s="297"/>
      <c r="N201" s="297"/>
      <c r="O201" s="297"/>
      <c r="P201" s="297"/>
      <c r="Q201" s="297"/>
      <c r="R201" s="297"/>
      <c r="S201" s="297"/>
      <c r="T201" s="297"/>
      <c r="U201" s="297"/>
      <c r="V201" s="297"/>
      <c r="W201" s="297"/>
      <c r="X201" s="297"/>
      <c r="Y201" s="297"/>
      <c r="Z201" s="297"/>
    </row>
    <row r="202" spans="1:26" ht="15.75" customHeight="1">
      <c r="A202" s="297"/>
      <c r="B202" s="297"/>
      <c r="C202" s="297"/>
      <c r="D202" s="297"/>
      <c r="E202" s="297"/>
      <c r="F202" s="297"/>
      <c r="G202" s="297"/>
      <c r="H202" s="297"/>
      <c r="I202" s="297"/>
      <c r="J202" s="297"/>
      <c r="K202" s="297"/>
      <c r="L202" s="297"/>
      <c r="M202" s="297"/>
      <c r="N202" s="297"/>
      <c r="O202" s="297"/>
      <c r="P202" s="297"/>
      <c r="Q202" s="297"/>
      <c r="R202" s="297"/>
      <c r="S202" s="297"/>
      <c r="T202" s="297"/>
      <c r="U202" s="297"/>
      <c r="V202" s="297"/>
      <c r="W202" s="297"/>
      <c r="X202" s="297"/>
      <c r="Y202" s="297"/>
      <c r="Z202" s="297"/>
    </row>
    <row r="203" spans="1:26" ht="15.75" customHeight="1">
      <c r="A203" s="297"/>
      <c r="B203" s="297"/>
      <c r="C203" s="297"/>
      <c r="D203" s="297"/>
      <c r="E203" s="297"/>
      <c r="F203" s="297"/>
      <c r="G203" s="297"/>
      <c r="H203" s="297"/>
      <c r="I203" s="297"/>
      <c r="J203" s="297"/>
      <c r="K203" s="297"/>
      <c r="L203" s="297"/>
      <c r="M203" s="297"/>
      <c r="N203" s="297"/>
      <c r="O203" s="297"/>
      <c r="P203" s="297"/>
      <c r="Q203" s="297"/>
      <c r="R203" s="297"/>
      <c r="S203" s="297"/>
      <c r="T203" s="297"/>
      <c r="U203" s="297"/>
      <c r="V203" s="297"/>
      <c r="W203" s="297"/>
      <c r="X203" s="297"/>
      <c r="Y203" s="297"/>
      <c r="Z203" s="297"/>
    </row>
    <row r="204" spans="1:26" ht="15.75" customHeight="1">
      <c r="A204" s="297"/>
      <c r="B204" s="297"/>
      <c r="C204" s="297"/>
      <c r="D204" s="297"/>
      <c r="E204" s="297"/>
      <c r="F204" s="297"/>
      <c r="G204" s="297"/>
      <c r="H204" s="297"/>
      <c r="I204" s="297"/>
      <c r="J204" s="297"/>
      <c r="K204" s="297"/>
      <c r="L204" s="297"/>
      <c r="M204" s="297"/>
      <c r="N204" s="297"/>
      <c r="O204" s="297"/>
      <c r="P204" s="297"/>
      <c r="Q204" s="297"/>
      <c r="R204" s="297"/>
      <c r="S204" s="297"/>
      <c r="T204" s="297"/>
      <c r="U204" s="297"/>
      <c r="V204" s="297"/>
      <c r="W204" s="297"/>
      <c r="X204" s="297"/>
      <c r="Y204" s="297"/>
      <c r="Z204" s="297"/>
    </row>
    <row r="205" spans="1:26" ht="15.75" customHeight="1">
      <c r="A205" s="297"/>
      <c r="B205" s="297"/>
      <c r="C205" s="297"/>
      <c r="D205" s="297"/>
      <c r="E205" s="297"/>
      <c r="F205" s="297"/>
      <c r="G205" s="297"/>
      <c r="H205" s="297"/>
      <c r="I205" s="297"/>
      <c r="J205" s="297"/>
      <c r="K205" s="297"/>
      <c r="L205" s="297"/>
      <c r="M205" s="297"/>
      <c r="N205" s="297"/>
      <c r="O205" s="297"/>
      <c r="P205" s="297"/>
      <c r="Q205" s="297"/>
      <c r="R205" s="297"/>
      <c r="S205" s="297"/>
      <c r="T205" s="297"/>
      <c r="U205" s="297"/>
      <c r="V205" s="297"/>
      <c r="W205" s="297"/>
      <c r="X205" s="297"/>
      <c r="Y205" s="297"/>
      <c r="Z205" s="297"/>
    </row>
    <row r="206" spans="1:26" ht="15.75" customHeight="1">
      <c r="A206" s="297"/>
      <c r="B206" s="297"/>
      <c r="C206" s="297"/>
      <c r="D206" s="297"/>
      <c r="E206" s="297"/>
      <c r="F206" s="297"/>
      <c r="G206" s="297"/>
      <c r="H206" s="297"/>
      <c r="I206" s="297"/>
      <c r="J206" s="297"/>
      <c r="K206" s="297"/>
      <c r="L206" s="297"/>
      <c r="M206" s="297"/>
      <c r="N206" s="297"/>
      <c r="O206" s="297"/>
      <c r="P206" s="297"/>
      <c r="Q206" s="297"/>
      <c r="R206" s="297"/>
      <c r="S206" s="297"/>
      <c r="T206" s="297"/>
      <c r="U206" s="297"/>
      <c r="V206" s="297"/>
      <c r="W206" s="297"/>
      <c r="X206" s="297"/>
      <c r="Y206" s="297"/>
      <c r="Z206" s="297"/>
    </row>
    <row r="207" spans="1:26" ht="15.75" customHeight="1">
      <c r="A207" s="297"/>
      <c r="B207" s="297"/>
      <c r="C207" s="297"/>
      <c r="D207" s="297"/>
      <c r="E207" s="297"/>
      <c r="F207" s="297"/>
      <c r="G207" s="297"/>
      <c r="H207" s="297"/>
      <c r="I207" s="297"/>
      <c r="J207" s="297"/>
      <c r="K207" s="297"/>
      <c r="L207" s="297"/>
      <c r="M207" s="297"/>
      <c r="N207" s="297"/>
      <c r="O207" s="297"/>
      <c r="P207" s="297"/>
      <c r="Q207" s="297"/>
      <c r="R207" s="297"/>
      <c r="S207" s="297"/>
      <c r="T207" s="297"/>
      <c r="U207" s="297"/>
      <c r="V207" s="297"/>
      <c r="W207" s="297"/>
      <c r="X207" s="297"/>
      <c r="Y207" s="297"/>
      <c r="Z207" s="297"/>
    </row>
    <row r="208" spans="1:26" ht="15.75" customHeight="1">
      <c r="A208" s="297"/>
      <c r="B208" s="297"/>
      <c r="C208" s="297"/>
      <c r="D208" s="297"/>
      <c r="E208" s="297"/>
      <c r="F208" s="297"/>
      <c r="G208" s="297"/>
      <c r="H208" s="297"/>
      <c r="I208" s="297"/>
      <c r="J208" s="297"/>
      <c r="K208" s="297"/>
      <c r="L208" s="297"/>
      <c r="M208" s="297"/>
      <c r="N208" s="297"/>
      <c r="O208" s="297"/>
      <c r="P208" s="297"/>
      <c r="Q208" s="297"/>
      <c r="R208" s="297"/>
      <c r="S208" s="297"/>
      <c r="T208" s="297"/>
      <c r="U208" s="297"/>
      <c r="V208" s="297"/>
      <c r="W208" s="297"/>
      <c r="X208" s="297"/>
      <c r="Y208" s="297"/>
      <c r="Z208" s="297"/>
    </row>
    <row r="209" spans="1:26" ht="15.75" customHeight="1">
      <c r="A209" s="297"/>
      <c r="B209" s="297"/>
      <c r="C209" s="297"/>
      <c r="D209" s="297"/>
      <c r="E209" s="297"/>
      <c r="F209" s="297"/>
      <c r="G209" s="297"/>
      <c r="H209" s="297"/>
      <c r="I209" s="297"/>
      <c r="J209" s="297"/>
      <c r="K209" s="297"/>
      <c r="L209" s="297"/>
      <c r="M209" s="297"/>
      <c r="N209" s="297"/>
      <c r="O209" s="297"/>
      <c r="P209" s="297"/>
      <c r="Q209" s="297"/>
      <c r="R209" s="297"/>
      <c r="S209" s="297"/>
      <c r="T209" s="297"/>
      <c r="U209" s="297"/>
      <c r="V209" s="297"/>
      <c r="W209" s="297"/>
      <c r="X209" s="297"/>
      <c r="Y209" s="297"/>
      <c r="Z209" s="297"/>
    </row>
    <row r="210" spans="1:26" ht="15.75" customHeight="1">
      <c r="A210" s="297"/>
      <c r="B210" s="297"/>
      <c r="C210" s="297"/>
      <c r="D210" s="297"/>
      <c r="E210" s="297"/>
      <c r="F210" s="297"/>
      <c r="G210" s="297"/>
      <c r="H210" s="297"/>
      <c r="I210" s="297"/>
      <c r="J210" s="297"/>
      <c r="K210" s="297"/>
      <c r="L210" s="297"/>
      <c r="M210" s="297"/>
      <c r="N210" s="297"/>
      <c r="O210" s="297"/>
      <c r="P210" s="297"/>
      <c r="Q210" s="297"/>
      <c r="R210" s="297"/>
      <c r="S210" s="297"/>
      <c r="T210" s="297"/>
      <c r="U210" s="297"/>
      <c r="V210" s="297"/>
      <c r="W210" s="297"/>
      <c r="X210" s="297"/>
      <c r="Y210" s="297"/>
      <c r="Z210" s="297"/>
    </row>
    <row r="211" spans="1:26" ht="15.75" customHeight="1">
      <c r="A211" s="297"/>
      <c r="B211" s="297"/>
      <c r="C211" s="297"/>
      <c r="D211" s="297"/>
      <c r="E211" s="297"/>
      <c r="F211" s="297"/>
      <c r="G211" s="297"/>
      <c r="H211" s="297"/>
      <c r="I211" s="297"/>
      <c r="J211" s="297"/>
      <c r="K211" s="297"/>
      <c r="L211" s="297"/>
      <c r="M211" s="297"/>
      <c r="N211" s="297"/>
      <c r="O211" s="297"/>
      <c r="P211" s="297"/>
      <c r="Q211" s="297"/>
      <c r="R211" s="297"/>
      <c r="S211" s="297"/>
      <c r="T211" s="297"/>
      <c r="U211" s="297"/>
      <c r="V211" s="297"/>
      <c r="W211" s="297"/>
      <c r="X211" s="297"/>
      <c r="Y211" s="297"/>
      <c r="Z211" s="297"/>
    </row>
    <row r="212" spans="1:26" ht="15.75" customHeight="1">
      <c r="A212" s="297"/>
      <c r="B212" s="297"/>
      <c r="C212" s="297"/>
      <c r="D212" s="297"/>
      <c r="E212" s="297"/>
      <c r="F212" s="297"/>
      <c r="G212" s="297"/>
      <c r="H212" s="297"/>
      <c r="I212" s="297"/>
      <c r="J212" s="297"/>
      <c r="K212" s="297"/>
      <c r="L212" s="297"/>
      <c r="M212" s="297"/>
      <c r="N212" s="297"/>
      <c r="O212" s="297"/>
      <c r="P212" s="297"/>
      <c r="Q212" s="297"/>
      <c r="R212" s="297"/>
      <c r="S212" s="297"/>
      <c r="T212" s="297"/>
      <c r="U212" s="297"/>
      <c r="V212" s="297"/>
      <c r="W212" s="297"/>
      <c r="X212" s="297"/>
      <c r="Y212" s="297"/>
      <c r="Z212" s="297"/>
    </row>
    <row r="213" spans="1:26" ht="15.75" customHeight="1">
      <c r="A213" s="297"/>
      <c r="B213" s="297"/>
      <c r="C213" s="297"/>
      <c r="D213" s="297"/>
      <c r="E213" s="297"/>
      <c r="F213" s="297"/>
      <c r="G213" s="297"/>
      <c r="H213" s="297"/>
      <c r="I213" s="297"/>
      <c r="J213" s="297"/>
      <c r="K213" s="297"/>
      <c r="L213" s="297"/>
      <c r="M213" s="297"/>
      <c r="N213" s="297"/>
      <c r="O213" s="297"/>
      <c r="P213" s="297"/>
      <c r="Q213" s="297"/>
      <c r="R213" s="297"/>
      <c r="S213" s="297"/>
      <c r="T213" s="297"/>
      <c r="U213" s="297"/>
      <c r="V213" s="297"/>
      <c r="W213" s="297"/>
      <c r="X213" s="297"/>
      <c r="Y213" s="297"/>
      <c r="Z213" s="297"/>
    </row>
    <row r="214" spans="1:26" ht="15.75" customHeight="1">
      <c r="A214" s="297"/>
      <c r="B214" s="297"/>
      <c r="C214" s="297"/>
      <c r="D214" s="297"/>
      <c r="E214" s="297"/>
      <c r="F214" s="297"/>
      <c r="G214" s="297"/>
      <c r="H214" s="297"/>
      <c r="I214" s="297"/>
      <c r="J214" s="297"/>
      <c r="K214" s="297"/>
      <c r="L214" s="297"/>
      <c r="M214" s="297"/>
      <c r="N214" s="297"/>
      <c r="O214" s="297"/>
      <c r="P214" s="297"/>
      <c r="Q214" s="297"/>
      <c r="R214" s="297"/>
      <c r="S214" s="297"/>
      <c r="T214" s="297"/>
      <c r="U214" s="297"/>
      <c r="V214" s="297"/>
      <c r="W214" s="297"/>
      <c r="X214" s="297"/>
      <c r="Y214" s="297"/>
      <c r="Z214" s="297"/>
    </row>
    <row r="215" spans="1:26" ht="15.75" customHeight="1">
      <c r="A215" s="297"/>
      <c r="B215" s="297"/>
      <c r="C215" s="297"/>
      <c r="D215" s="297"/>
      <c r="E215" s="297"/>
      <c r="F215" s="297"/>
      <c r="G215" s="297"/>
      <c r="H215" s="297"/>
      <c r="I215" s="297"/>
      <c r="J215" s="297"/>
      <c r="K215" s="297"/>
      <c r="L215" s="297"/>
      <c r="M215" s="297"/>
      <c r="N215" s="297"/>
      <c r="O215" s="297"/>
      <c r="P215" s="297"/>
      <c r="Q215" s="297"/>
      <c r="R215" s="297"/>
      <c r="S215" s="297"/>
      <c r="T215" s="297"/>
      <c r="U215" s="297"/>
      <c r="V215" s="297"/>
      <c r="W215" s="297"/>
      <c r="X215" s="297"/>
      <c r="Y215" s="297"/>
      <c r="Z215" s="297"/>
    </row>
    <row r="216" spans="1:26" ht="15.75" customHeight="1">
      <c r="A216" s="297"/>
      <c r="B216" s="297"/>
      <c r="C216" s="297"/>
      <c r="D216" s="297"/>
      <c r="E216" s="297"/>
      <c r="F216" s="297"/>
      <c r="G216" s="297"/>
      <c r="H216" s="297"/>
      <c r="I216" s="297"/>
      <c r="J216" s="297"/>
      <c r="K216" s="297"/>
      <c r="L216" s="297"/>
      <c r="M216" s="297"/>
      <c r="N216" s="297"/>
      <c r="O216" s="297"/>
      <c r="P216" s="297"/>
      <c r="Q216" s="297"/>
      <c r="R216" s="297"/>
      <c r="S216" s="297"/>
      <c r="T216" s="297"/>
      <c r="U216" s="297"/>
      <c r="V216" s="297"/>
      <c r="W216" s="297"/>
      <c r="X216" s="297"/>
      <c r="Y216" s="297"/>
      <c r="Z216" s="297"/>
    </row>
    <row r="217" spans="1:26" ht="15.75" customHeight="1">
      <c r="A217" s="297"/>
      <c r="B217" s="297"/>
      <c r="C217" s="297"/>
      <c r="D217" s="297"/>
      <c r="E217" s="297"/>
      <c r="F217" s="297"/>
      <c r="G217" s="297"/>
      <c r="H217" s="297"/>
      <c r="I217" s="297"/>
      <c r="J217" s="297"/>
      <c r="K217" s="297"/>
      <c r="L217" s="297"/>
      <c r="M217" s="297"/>
      <c r="N217" s="297"/>
      <c r="O217" s="297"/>
      <c r="P217" s="297"/>
      <c r="Q217" s="297"/>
      <c r="R217" s="297"/>
      <c r="S217" s="297"/>
      <c r="T217" s="297"/>
      <c r="U217" s="297"/>
      <c r="V217" s="297"/>
      <c r="W217" s="297"/>
      <c r="X217" s="297"/>
      <c r="Y217" s="297"/>
      <c r="Z217" s="297"/>
    </row>
    <row r="218" spans="1:26" ht="15.75" customHeight="1">
      <c r="A218" s="297"/>
      <c r="B218" s="297"/>
      <c r="C218" s="297"/>
      <c r="D218" s="297"/>
      <c r="E218" s="297"/>
      <c r="F218" s="297"/>
      <c r="G218" s="297"/>
      <c r="H218" s="297"/>
      <c r="I218" s="297"/>
      <c r="J218" s="297"/>
      <c r="K218" s="297"/>
      <c r="L218" s="297"/>
      <c r="M218" s="297"/>
      <c r="N218" s="297"/>
      <c r="O218" s="297"/>
      <c r="P218" s="297"/>
      <c r="Q218" s="297"/>
      <c r="R218" s="297"/>
      <c r="S218" s="297"/>
      <c r="T218" s="297"/>
      <c r="U218" s="297"/>
      <c r="V218" s="297"/>
      <c r="W218" s="297"/>
      <c r="X218" s="297"/>
      <c r="Y218" s="297"/>
      <c r="Z218" s="297"/>
    </row>
    <row r="219" spans="1:26" ht="15.75" customHeight="1">
      <c r="A219" s="297"/>
      <c r="B219" s="297"/>
      <c r="C219" s="297"/>
      <c r="D219" s="297"/>
      <c r="E219" s="297"/>
      <c r="F219" s="297"/>
      <c r="G219" s="297"/>
      <c r="H219" s="297"/>
      <c r="I219" s="297"/>
      <c r="J219" s="297"/>
      <c r="K219" s="297"/>
      <c r="L219" s="297"/>
      <c r="M219" s="297"/>
      <c r="N219" s="297"/>
      <c r="O219" s="297"/>
      <c r="P219" s="297"/>
      <c r="Q219" s="297"/>
      <c r="R219" s="297"/>
      <c r="S219" s="297"/>
      <c r="T219" s="297"/>
      <c r="U219" s="297"/>
      <c r="V219" s="297"/>
      <c r="W219" s="297"/>
      <c r="X219" s="297"/>
      <c r="Y219" s="297"/>
      <c r="Z219" s="297"/>
    </row>
    <row r="220" spans="1:26" ht="15.75" customHeight="1">
      <c r="A220" s="297"/>
      <c r="B220" s="297"/>
      <c r="C220" s="297"/>
      <c r="D220" s="297"/>
      <c r="E220" s="297"/>
      <c r="F220" s="297"/>
      <c r="G220" s="297"/>
      <c r="H220" s="297"/>
      <c r="I220" s="297"/>
      <c r="J220" s="297"/>
      <c r="K220" s="297"/>
      <c r="L220" s="297"/>
      <c r="M220" s="297"/>
      <c r="N220" s="297"/>
      <c r="O220" s="297"/>
      <c r="P220" s="297"/>
      <c r="Q220" s="297"/>
      <c r="R220" s="297"/>
      <c r="S220" s="297"/>
      <c r="T220" s="297"/>
      <c r="U220" s="297"/>
      <c r="V220" s="297"/>
      <c r="W220" s="297"/>
      <c r="X220" s="297"/>
      <c r="Y220" s="297"/>
      <c r="Z220" s="297"/>
    </row>
    <row r="221" spans="1:26" ht="15.75" customHeight="1">
      <c r="A221" s="297"/>
      <c r="B221" s="297"/>
      <c r="C221" s="297"/>
      <c r="D221" s="297"/>
      <c r="E221" s="297"/>
      <c r="F221" s="297"/>
      <c r="G221" s="297"/>
      <c r="H221" s="297"/>
      <c r="I221" s="297"/>
      <c r="J221" s="297"/>
      <c r="K221" s="297"/>
      <c r="L221" s="297"/>
      <c r="M221" s="297"/>
      <c r="N221" s="297"/>
      <c r="O221" s="297"/>
      <c r="P221" s="297"/>
      <c r="Q221" s="297"/>
      <c r="R221" s="297"/>
      <c r="S221" s="297"/>
      <c r="T221" s="297"/>
      <c r="U221" s="297"/>
      <c r="V221" s="297"/>
      <c r="W221" s="297"/>
      <c r="X221" s="297"/>
      <c r="Y221" s="297"/>
      <c r="Z221" s="297"/>
    </row>
    <row r="222" spans="1:26" ht="15.75" customHeight="1">
      <c r="A222" s="297"/>
      <c r="B222" s="297"/>
      <c r="C222" s="297"/>
      <c r="D222" s="297"/>
      <c r="E222" s="297"/>
      <c r="F222" s="297"/>
      <c r="G222" s="297"/>
      <c r="H222" s="297"/>
      <c r="I222" s="297"/>
      <c r="J222" s="297"/>
      <c r="K222" s="297"/>
      <c r="L222" s="297"/>
      <c r="M222" s="297"/>
      <c r="N222" s="297"/>
      <c r="O222" s="297"/>
      <c r="P222" s="297"/>
      <c r="Q222" s="297"/>
      <c r="R222" s="297"/>
      <c r="S222" s="297"/>
      <c r="T222" s="297"/>
      <c r="U222" s="297"/>
      <c r="V222" s="297"/>
      <c r="W222" s="297"/>
      <c r="X222" s="297"/>
      <c r="Y222" s="297"/>
      <c r="Z222" s="297"/>
    </row>
    <row r="223" spans="1:26" ht="15.75" customHeight="1">
      <c r="A223" s="297"/>
      <c r="B223" s="297"/>
      <c r="C223" s="297"/>
      <c r="D223" s="297"/>
      <c r="E223" s="297"/>
      <c r="F223" s="297"/>
      <c r="G223" s="297"/>
      <c r="H223" s="297"/>
      <c r="I223" s="297"/>
      <c r="J223" s="297"/>
      <c r="K223" s="297"/>
      <c r="L223" s="297"/>
      <c r="M223" s="297"/>
      <c r="N223" s="297"/>
      <c r="O223" s="297"/>
      <c r="P223" s="297"/>
      <c r="Q223" s="297"/>
      <c r="R223" s="297"/>
      <c r="S223" s="297"/>
      <c r="T223" s="297"/>
      <c r="U223" s="297"/>
      <c r="V223" s="297"/>
      <c r="W223" s="297"/>
      <c r="X223" s="297"/>
      <c r="Y223" s="297"/>
      <c r="Z223" s="297"/>
    </row>
    <row r="224" spans="1:26" ht="15.75" customHeight="1">
      <c r="A224" s="297"/>
      <c r="B224" s="297"/>
      <c r="C224" s="297"/>
      <c r="D224" s="297"/>
      <c r="E224" s="297"/>
      <c r="F224" s="297"/>
      <c r="G224" s="297"/>
      <c r="H224" s="297"/>
      <c r="I224" s="297"/>
      <c r="J224" s="297"/>
      <c r="K224" s="297"/>
      <c r="L224" s="297"/>
      <c r="M224" s="297"/>
      <c r="N224" s="297"/>
      <c r="O224" s="297"/>
      <c r="P224" s="297"/>
      <c r="Q224" s="297"/>
      <c r="R224" s="297"/>
      <c r="S224" s="297"/>
      <c r="T224" s="297"/>
      <c r="U224" s="297"/>
      <c r="V224" s="297"/>
      <c r="W224" s="297"/>
      <c r="X224" s="297"/>
      <c r="Y224" s="297"/>
      <c r="Z224" s="297"/>
    </row>
    <row r="225" spans="1:26" ht="15.75" customHeight="1">
      <c r="A225" s="297"/>
      <c r="B225" s="297"/>
      <c r="C225" s="297"/>
      <c r="D225" s="297"/>
      <c r="E225" s="297"/>
      <c r="F225" s="297"/>
      <c r="G225" s="297"/>
      <c r="H225" s="297"/>
      <c r="I225" s="297"/>
      <c r="J225" s="297"/>
      <c r="K225" s="297"/>
      <c r="L225" s="297"/>
      <c r="M225" s="297"/>
      <c r="N225" s="297"/>
      <c r="O225" s="297"/>
      <c r="P225" s="297"/>
      <c r="Q225" s="297"/>
      <c r="R225" s="297"/>
      <c r="S225" s="297"/>
      <c r="T225" s="297"/>
      <c r="U225" s="297"/>
      <c r="V225" s="297"/>
      <c r="W225" s="297"/>
      <c r="X225" s="297"/>
      <c r="Y225" s="297"/>
      <c r="Z225" s="297"/>
    </row>
    <row r="226" spans="1:26" ht="15.75" customHeight="1">
      <c r="A226" s="297"/>
      <c r="B226" s="297"/>
      <c r="C226" s="297"/>
      <c r="D226" s="297"/>
      <c r="E226" s="297"/>
      <c r="F226" s="297"/>
      <c r="G226" s="297"/>
      <c r="H226" s="297"/>
      <c r="I226" s="297"/>
      <c r="J226" s="297"/>
      <c r="K226" s="297"/>
      <c r="L226" s="297"/>
      <c r="M226" s="297"/>
      <c r="N226" s="297"/>
      <c r="O226" s="297"/>
      <c r="P226" s="297"/>
      <c r="Q226" s="297"/>
      <c r="R226" s="297"/>
      <c r="S226" s="297"/>
      <c r="T226" s="297"/>
      <c r="U226" s="297"/>
      <c r="V226" s="297"/>
      <c r="W226" s="297"/>
      <c r="X226" s="297"/>
      <c r="Y226" s="297"/>
      <c r="Z226" s="297"/>
    </row>
    <row r="227" spans="1:26" ht="15.75" customHeight="1">
      <c r="A227" s="297"/>
      <c r="B227" s="297"/>
      <c r="C227" s="297"/>
      <c r="D227" s="297"/>
      <c r="E227" s="297"/>
      <c r="F227" s="297"/>
      <c r="G227" s="297"/>
      <c r="H227" s="297"/>
      <c r="I227" s="297"/>
      <c r="J227" s="297"/>
      <c r="K227" s="297"/>
      <c r="L227" s="297"/>
      <c r="M227" s="297"/>
      <c r="N227" s="297"/>
      <c r="O227" s="297"/>
      <c r="P227" s="297"/>
      <c r="Q227" s="297"/>
      <c r="R227" s="297"/>
      <c r="S227" s="297"/>
      <c r="T227" s="297"/>
      <c r="U227" s="297"/>
      <c r="V227" s="297"/>
      <c r="W227" s="297"/>
      <c r="X227" s="297"/>
      <c r="Y227" s="297"/>
      <c r="Z227" s="297"/>
    </row>
    <row r="228" spans="1:26" ht="15.75" customHeight="1">
      <c r="A228" s="297"/>
      <c r="B228" s="297"/>
      <c r="C228" s="297"/>
      <c r="D228" s="297"/>
      <c r="E228" s="297"/>
      <c r="F228" s="297"/>
      <c r="G228" s="297"/>
      <c r="H228" s="297"/>
      <c r="I228" s="297"/>
      <c r="J228" s="297"/>
      <c r="K228" s="297"/>
      <c r="L228" s="297"/>
      <c r="M228" s="297"/>
      <c r="N228" s="297"/>
      <c r="O228" s="297"/>
      <c r="P228" s="297"/>
      <c r="Q228" s="297"/>
      <c r="R228" s="297"/>
      <c r="S228" s="297"/>
      <c r="T228" s="297"/>
      <c r="U228" s="297"/>
      <c r="V228" s="297"/>
      <c r="W228" s="297"/>
      <c r="X228" s="297"/>
      <c r="Y228" s="297"/>
      <c r="Z228" s="297"/>
    </row>
    <row r="229" spans="1:26" ht="15.75" customHeight="1">
      <c r="A229" s="297"/>
      <c r="B229" s="297"/>
      <c r="C229" s="297"/>
      <c r="D229" s="297"/>
      <c r="E229" s="297"/>
      <c r="F229" s="297"/>
      <c r="G229" s="297"/>
      <c r="H229" s="297"/>
      <c r="I229" s="297"/>
      <c r="J229" s="297"/>
      <c r="K229" s="297"/>
      <c r="L229" s="297"/>
      <c r="M229" s="297"/>
      <c r="N229" s="297"/>
      <c r="O229" s="297"/>
      <c r="P229" s="297"/>
      <c r="Q229" s="297"/>
      <c r="R229" s="297"/>
      <c r="S229" s="297"/>
      <c r="T229" s="297"/>
      <c r="U229" s="297"/>
      <c r="V229" s="297"/>
      <c r="W229" s="297"/>
      <c r="X229" s="297"/>
      <c r="Y229" s="297"/>
      <c r="Z229" s="297"/>
    </row>
    <row r="230" spans="1:26" ht="15.75" customHeight="1">
      <c r="A230" s="297"/>
      <c r="B230" s="297"/>
      <c r="C230" s="297"/>
      <c r="D230" s="297"/>
      <c r="E230" s="297"/>
      <c r="F230" s="297"/>
      <c r="G230" s="297"/>
      <c r="H230" s="297"/>
      <c r="I230" s="297"/>
      <c r="J230" s="297"/>
      <c r="K230" s="297"/>
      <c r="L230" s="297"/>
      <c r="M230" s="297"/>
      <c r="N230" s="297"/>
      <c r="O230" s="297"/>
      <c r="P230" s="297"/>
      <c r="Q230" s="297"/>
      <c r="R230" s="297"/>
      <c r="S230" s="297"/>
      <c r="T230" s="297"/>
      <c r="U230" s="297"/>
      <c r="V230" s="297"/>
      <c r="W230" s="297"/>
      <c r="X230" s="297"/>
      <c r="Y230" s="297"/>
      <c r="Z230" s="297"/>
    </row>
    <row r="231" spans="1:26" ht="15.75" customHeight="1">
      <c r="A231" s="297"/>
      <c r="B231" s="297"/>
      <c r="C231" s="297"/>
      <c r="D231" s="297"/>
      <c r="E231" s="297"/>
      <c r="F231" s="297"/>
      <c r="G231" s="297"/>
      <c r="H231" s="297"/>
      <c r="I231" s="297"/>
      <c r="J231" s="297"/>
      <c r="K231" s="297"/>
      <c r="L231" s="297"/>
      <c r="M231" s="297"/>
      <c r="N231" s="297"/>
      <c r="O231" s="297"/>
      <c r="P231" s="297"/>
      <c r="Q231" s="297"/>
      <c r="R231" s="297"/>
      <c r="S231" s="297"/>
      <c r="T231" s="297"/>
      <c r="U231" s="297"/>
      <c r="V231" s="297"/>
      <c r="W231" s="297"/>
      <c r="X231" s="297"/>
      <c r="Y231" s="297"/>
      <c r="Z231" s="297"/>
    </row>
    <row r="232" spans="1:26" ht="15.75" customHeight="1">
      <c r="A232" s="297"/>
      <c r="B232" s="297"/>
      <c r="C232" s="297"/>
      <c r="D232" s="297"/>
      <c r="E232" s="297"/>
      <c r="F232" s="297"/>
      <c r="G232" s="297"/>
      <c r="H232" s="297"/>
      <c r="I232" s="297"/>
      <c r="J232" s="297"/>
      <c r="K232" s="297"/>
      <c r="L232" s="297"/>
      <c r="M232" s="297"/>
      <c r="N232" s="297"/>
      <c r="O232" s="297"/>
      <c r="P232" s="297"/>
      <c r="Q232" s="297"/>
      <c r="R232" s="297"/>
      <c r="S232" s="297"/>
      <c r="T232" s="297"/>
      <c r="U232" s="297"/>
      <c r="V232" s="297"/>
      <c r="W232" s="297"/>
      <c r="X232" s="297"/>
      <c r="Y232" s="297"/>
      <c r="Z232" s="297"/>
    </row>
    <row r="233" spans="1:26" ht="15.75" customHeight="1">
      <c r="A233" s="297"/>
      <c r="B233" s="297"/>
      <c r="C233" s="297"/>
      <c r="D233" s="297"/>
      <c r="E233" s="297"/>
      <c r="F233" s="297"/>
      <c r="G233" s="297"/>
      <c r="H233" s="297"/>
      <c r="I233" s="297"/>
      <c r="J233" s="297"/>
      <c r="K233" s="297"/>
      <c r="L233" s="297"/>
      <c r="M233" s="297"/>
      <c r="N233" s="297"/>
      <c r="O233" s="297"/>
      <c r="P233" s="297"/>
      <c r="Q233" s="297"/>
      <c r="R233" s="297"/>
      <c r="S233" s="297"/>
      <c r="T233" s="297"/>
      <c r="U233" s="297"/>
      <c r="V233" s="297"/>
      <c r="W233" s="297"/>
      <c r="X233" s="297"/>
      <c r="Y233" s="297"/>
      <c r="Z233" s="297"/>
    </row>
    <row r="234" spans="1:26" ht="15.75" customHeight="1">
      <c r="A234" s="297"/>
      <c r="B234" s="297"/>
      <c r="C234" s="297"/>
      <c r="D234" s="297"/>
      <c r="E234" s="297"/>
      <c r="F234" s="297"/>
      <c r="G234" s="297"/>
      <c r="H234" s="297"/>
      <c r="I234" s="297"/>
      <c r="J234" s="297"/>
      <c r="K234" s="297"/>
      <c r="L234" s="297"/>
      <c r="M234" s="297"/>
      <c r="N234" s="297"/>
      <c r="O234" s="297"/>
      <c r="P234" s="297"/>
      <c r="Q234" s="297"/>
      <c r="R234" s="297"/>
      <c r="S234" s="297"/>
      <c r="T234" s="297"/>
      <c r="U234" s="297"/>
      <c r="V234" s="297"/>
      <c r="W234" s="297"/>
      <c r="X234" s="297"/>
      <c r="Y234" s="297"/>
      <c r="Z234" s="297"/>
    </row>
    <row r="235" spans="1:26" ht="15.75" customHeight="1">
      <c r="A235" s="297"/>
      <c r="B235" s="297"/>
      <c r="C235" s="297"/>
      <c r="D235" s="297"/>
      <c r="E235" s="297"/>
      <c r="F235" s="297"/>
      <c r="G235" s="297"/>
      <c r="H235" s="297"/>
      <c r="I235" s="297"/>
      <c r="J235" s="297"/>
      <c r="K235" s="297"/>
      <c r="L235" s="297"/>
      <c r="M235" s="297"/>
      <c r="N235" s="297"/>
      <c r="O235" s="297"/>
      <c r="P235" s="297"/>
      <c r="Q235" s="297"/>
      <c r="R235" s="297"/>
      <c r="S235" s="297"/>
      <c r="T235" s="297"/>
      <c r="U235" s="297"/>
      <c r="V235" s="297"/>
      <c r="W235" s="297"/>
      <c r="X235" s="297"/>
      <c r="Y235" s="297"/>
      <c r="Z235" s="297"/>
    </row>
    <row r="236" spans="1:26" ht="15.75" customHeight="1">
      <c r="A236" s="297"/>
      <c r="B236" s="297"/>
      <c r="C236" s="297"/>
      <c r="D236" s="297"/>
      <c r="E236" s="297"/>
      <c r="F236" s="297"/>
      <c r="G236" s="297"/>
      <c r="H236" s="297"/>
      <c r="I236" s="297"/>
      <c r="J236" s="297"/>
      <c r="K236" s="297"/>
      <c r="L236" s="297"/>
      <c r="M236" s="297"/>
      <c r="N236" s="297"/>
      <c r="O236" s="297"/>
      <c r="P236" s="297"/>
      <c r="Q236" s="297"/>
      <c r="R236" s="297"/>
      <c r="S236" s="297"/>
      <c r="T236" s="297"/>
      <c r="U236" s="297"/>
      <c r="V236" s="297"/>
      <c r="W236" s="297"/>
      <c r="X236" s="297"/>
      <c r="Y236" s="297"/>
      <c r="Z236" s="297"/>
    </row>
    <row r="237" spans="1:26" ht="15.75" customHeight="1">
      <c r="A237" s="297"/>
      <c r="B237" s="297"/>
      <c r="C237" s="297"/>
      <c r="D237" s="297"/>
      <c r="E237" s="297"/>
      <c r="F237" s="297"/>
      <c r="G237" s="297"/>
      <c r="H237" s="297"/>
      <c r="I237" s="297"/>
      <c r="J237" s="297"/>
      <c r="K237" s="297"/>
      <c r="L237" s="297"/>
      <c r="M237" s="297"/>
      <c r="N237" s="297"/>
      <c r="O237" s="297"/>
      <c r="P237" s="297"/>
      <c r="Q237" s="297"/>
      <c r="R237" s="297"/>
      <c r="S237" s="297"/>
      <c r="T237" s="297"/>
      <c r="U237" s="297"/>
      <c r="V237" s="297"/>
      <c r="W237" s="297"/>
      <c r="X237" s="297"/>
      <c r="Y237" s="297"/>
      <c r="Z237" s="297"/>
    </row>
    <row r="238" spans="1:26" ht="15.75" customHeight="1">
      <c r="A238" s="297"/>
      <c r="B238" s="297"/>
      <c r="C238" s="297"/>
      <c r="D238" s="297"/>
      <c r="E238" s="297"/>
      <c r="F238" s="297"/>
      <c r="G238" s="297"/>
      <c r="H238" s="297"/>
      <c r="I238" s="297"/>
      <c r="J238" s="297"/>
      <c r="K238" s="297"/>
      <c r="L238" s="297"/>
      <c r="M238" s="297"/>
      <c r="N238" s="297"/>
      <c r="O238" s="297"/>
      <c r="P238" s="297"/>
      <c r="Q238" s="297"/>
      <c r="R238" s="297"/>
      <c r="S238" s="297"/>
      <c r="T238" s="297"/>
      <c r="U238" s="297"/>
      <c r="V238" s="297"/>
      <c r="W238" s="297"/>
      <c r="X238" s="297"/>
      <c r="Y238" s="297"/>
      <c r="Z238" s="297"/>
    </row>
    <row r="239" spans="1:26" ht="15.75" customHeight="1">
      <c r="A239" s="297"/>
      <c r="B239" s="297"/>
      <c r="C239" s="297"/>
      <c r="D239" s="297"/>
      <c r="E239" s="297"/>
      <c r="F239" s="297"/>
      <c r="G239" s="297"/>
      <c r="H239" s="297"/>
      <c r="I239" s="297"/>
      <c r="J239" s="297"/>
      <c r="K239" s="297"/>
      <c r="L239" s="297"/>
      <c r="M239" s="297"/>
      <c r="N239" s="297"/>
      <c r="O239" s="297"/>
      <c r="P239" s="297"/>
      <c r="Q239" s="297"/>
      <c r="R239" s="297"/>
      <c r="S239" s="297"/>
      <c r="T239" s="297"/>
      <c r="U239" s="297"/>
      <c r="V239" s="297"/>
      <c r="W239" s="297"/>
      <c r="X239" s="297"/>
      <c r="Y239" s="297"/>
      <c r="Z239" s="297"/>
    </row>
    <row r="240" spans="1:26" ht="15.75" customHeight="1">
      <c r="A240" s="297"/>
      <c r="B240" s="297"/>
      <c r="C240" s="297"/>
      <c r="D240" s="297"/>
      <c r="E240" s="297"/>
      <c r="F240" s="297"/>
      <c r="G240" s="297"/>
      <c r="H240" s="297"/>
      <c r="I240" s="297"/>
      <c r="J240" s="297"/>
      <c r="K240" s="297"/>
      <c r="L240" s="297"/>
      <c r="M240" s="297"/>
      <c r="N240" s="297"/>
      <c r="O240" s="297"/>
      <c r="P240" s="297"/>
      <c r="Q240" s="297"/>
      <c r="R240" s="297"/>
      <c r="S240" s="297"/>
      <c r="T240" s="297"/>
      <c r="U240" s="297"/>
      <c r="V240" s="297"/>
      <c r="W240" s="297"/>
      <c r="X240" s="297"/>
      <c r="Y240" s="297"/>
      <c r="Z240" s="297"/>
    </row>
    <row r="241" spans="1:26" ht="15.75" customHeight="1">
      <c r="A241" s="297"/>
      <c r="B241" s="297"/>
      <c r="C241" s="297"/>
      <c r="D241" s="297"/>
      <c r="E241" s="297"/>
      <c r="F241" s="297"/>
      <c r="G241" s="297"/>
      <c r="H241" s="297"/>
      <c r="I241" s="297"/>
      <c r="J241" s="297"/>
      <c r="K241" s="297"/>
      <c r="L241" s="297"/>
      <c r="M241" s="297"/>
      <c r="N241" s="297"/>
      <c r="O241" s="297"/>
      <c r="P241" s="297"/>
      <c r="Q241" s="297"/>
      <c r="R241" s="297"/>
      <c r="S241" s="297"/>
      <c r="T241" s="297"/>
      <c r="U241" s="297"/>
      <c r="V241" s="297"/>
      <c r="W241" s="297"/>
      <c r="X241" s="297"/>
      <c r="Y241" s="297"/>
      <c r="Z241" s="297"/>
    </row>
    <row r="242" spans="1:26" ht="15.75" customHeight="1">
      <c r="A242" s="297"/>
      <c r="B242" s="297"/>
      <c r="C242" s="297"/>
      <c r="D242" s="297"/>
      <c r="E242" s="297"/>
      <c r="F242" s="297"/>
      <c r="G242" s="297"/>
      <c r="H242" s="297"/>
      <c r="I242" s="297"/>
      <c r="J242" s="297"/>
      <c r="K242" s="297"/>
      <c r="L242" s="297"/>
      <c r="M242" s="297"/>
      <c r="N242" s="297"/>
      <c r="O242" s="297"/>
      <c r="P242" s="297"/>
      <c r="Q242" s="297"/>
      <c r="R242" s="297"/>
      <c r="S242" s="297"/>
      <c r="T242" s="297"/>
      <c r="U242" s="297"/>
      <c r="V242" s="297"/>
      <c r="W242" s="297"/>
      <c r="X242" s="297"/>
      <c r="Y242" s="297"/>
      <c r="Z242" s="297"/>
    </row>
    <row r="243" spans="1:26" ht="15.75" customHeight="1">
      <c r="A243" s="297"/>
      <c r="B243" s="297"/>
      <c r="C243" s="297"/>
      <c r="D243" s="297"/>
      <c r="E243" s="297"/>
      <c r="F243" s="297"/>
      <c r="G243" s="297"/>
      <c r="H243" s="297"/>
      <c r="I243" s="297"/>
      <c r="J243" s="297"/>
      <c r="K243" s="297"/>
      <c r="L243" s="297"/>
      <c r="M243" s="297"/>
      <c r="N243" s="297"/>
      <c r="O243" s="297"/>
      <c r="P243" s="297"/>
      <c r="Q243" s="297"/>
      <c r="R243" s="297"/>
      <c r="S243" s="297"/>
      <c r="T243" s="297"/>
      <c r="U243" s="297"/>
      <c r="V243" s="297"/>
      <c r="W243" s="297"/>
      <c r="X243" s="297"/>
      <c r="Y243" s="297"/>
      <c r="Z243" s="297"/>
    </row>
    <row r="244" spans="1:26" ht="15.75" customHeight="1">
      <c r="A244" s="297"/>
      <c r="B244" s="297"/>
      <c r="C244" s="297"/>
      <c r="D244" s="297"/>
      <c r="E244" s="297"/>
      <c r="F244" s="297"/>
      <c r="G244" s="297"/>
      <c r="H244" s="297"/>
      <c r="I244" s="297"/>
      <c r="J244" s="297"/>
      <c r="K244" s="297"/>
      <c r="L244" s="297"/>
      <c r="M244" s="297"/>
      <c r="N244" s="297"/>
      <c r="O244" s="297"/>
      <c r="P244" s="297"/>
      <c r="Q244" s="297"/>
      <c r="R244" s="297"/>
      <c r="S244" s="297"/>
      <c r="T244" s="297"/>
      <c r="U244" s="297"/>
      <c r="V244" s="297"/>
      <c r="W244" s="297"/>
      <c r="X244" s="297"/>
      <c r="Y244" s="297"/>
      <c r="Z244" s="297"/>
    </row>
    <row r="245" spans="1:26" ht="15.75" customHeight="1">
      <c r="A245" s="297"/>
      <c r="B245" s="297"/>
      <c r="C245" s="297"/>
      <c r="D245" s="297"/>
      <c r="E245" s="297"/>
      <c r="F245" s="297"/>
      <c r="G245" s="297"/>
      <c r="H245" s="297"/>
      <c r="I245" s="297"/>
      <c r="J245" s="297"/>
      <c r="K245" s="297"/>
      <c r="L245" s="297"/>
      <c r="M245" s="297"/>
      <c r="N245" s="297"/>
      <c r="O245" s="297"/>
      <c r="P245" s="297"/>
      <c r="Q245" s="297"/>
      <c r="R245" s="297"/>
      <c r="S245" s="297"/>
      <c r="T245" s="297"/>
      <c r="U245" s="297"/>
      <c r="V245" s="297"/>
      <c r="W245" s="297"/>
      <c r="X245" s="297"/>
      <c r="Y245" s="297"/>
      <c r="Z245" s="297"/>
    </row>
    <row r="246" spans="1:26" ht="15.75" customHeight="1">
      <c r="A246" s="297"/>
      <c r="B246" s="297"/>
      <c r="C246" s="297"/>
      <c r="D246" s="297"/>
      <c r="E246" s="297"/>
      <c r="F246" s="297"/>
      <c r="G246" s="297"/>
      <c r="H246" s="297"/>
      <c r="I246" s="297"/>
      <c r="J246" s="297"/>
      <c r="K246" s="297"/>
      <c r="L246" s="297"/>
      <c r="M246" s="297"/>
      <c r="N246" s="297"/>
      <c r="O246" s="297"/>
      <c r="P246" s="297"/>
      <c r="Q246" s="297"/>
      <c r="R246" s="297"/>
      <c r="S246" s="297"/>
      <c r="T246" s="297"/>
      <c r="U246" s="297"/>
      <c r="V246" s="297"/>
      <c r="W246" s="297"/>
      <c r="X246" s="297"/>
      <c r="Y246" s="297"/>
      <c r="Z246" s="297"/>
    </row>
    <row r="247" spans="1:26" ht="15.75" customHeight="1">
      <c r="A247" s="297"/>
      <c r="B247" s="297"/>
      <c r="C247" s="297"/>
      <c r="D247" s="297"/>
      <c r="E247" s="297"/>
      <c r="F247" s="297"/>
      <c r="G247" s="297"/>
      <c r="H247" s="297"/>
      <c r="I247" s="297"/>
      <c r="J247" s="297"/>
      <c r="K247" s="297"/>
      <c r="L247" s="297"/>
      <c r="M247" s="297"/>
      <c r="N247" s="297"/>
      <c r="O247" s="297"/>
      <c r="P247" s="297"/>
      <c r="Q247" s="297"/>
      <c r="R247" s="297"/>
      <c r="S247" s="297"/>
      <c r="T247" s="297"/>
      <c r="U247" s="297"/>
      <c r="V247" s="297"/>
      <c r="W247" s="297"/>
      <c r="X247" s="297"/>
      <c r="Y247" s="297"/>
      <c r="Z247" s="297"/>
    </row>
    <row r="248" spans="1:26" ht="15.75" customHeight="1">
      <c r="A248" s="297"/>
      <c r="B248" s="297"/>
      <c r="C248" s="297"/>
      <c r="D248" s="297"/>
      <c r="E248" s="297"/>
      <c r="F248" s="297"/>
      <c r="G248" s="297"/>
      <c r="H248" s="297"/>
      <c r="I248" s="297"/>
      <c r="J248" s="297"/>
      <c r="K248" s="297"/>
      <c r="L248" s="297"/>
      <c r="M248" s="297"/>
      <c r="N248" s="297"/>
      <c r="O248" s="297"/>
      <c r="P248" s="297"/>
      <c r="Q248" s="297"/>
      <c r="R248" s="297"/>
      <c r="S248" s="297"/>
      <c r="T248" s="297"/>
      <c r="U248" s="297"/>
      <c r="V248" s="297"/>
      <c r="W248" s="297"/>
      <c r="X248" s="297"/>
      <c r="Y248" s="297"/>
      <c r="Z248" s="297"/>
    </row>
    <row r="249" spans="1:26" ht="15.75" customHeight="1">
      <c r="A249" s="297"/>
      <c r="B249" s="297"/>
      <c r="C249" s="297"/>
      <c r="D249" s="297"/>
      <c r="E249" s="297"/>
      <c r="F249" s="297"/>
      <c r="G249" s="297"/>
      <c r="H249" s="297"/>
      <c r="I249" s="297"/>
      <c r="J249" s="297"/>
      <c r="K249" s="297"/>
      <c r="L249" s="297"/>
      <c r="M249" s="297"/>
      <c r="N249" s="297"/>
      <c r="O249" s="297"/>
      <c r="P249" s="297"/>
      <c r="Q249" s="297"/>
      <c r="R249" s="297"/>
      <c r="S249" s="297"/>
      <c r="T249" s="297"/>
      <c r="U249" s="297"/>
      <c r="V249" s="297"/>
      <c r="W249" s="297"/>
      <c r="X249" s="297"/>
      <c r="Y249" s="297"/>
      <c r="Z249" s="297"/>
    </row>
    <row r="250" spans="1:26" ht="15.75" customHeight="1">
      <c r="A250" s="297"/>
      <c r="B250" s="297"/>
      <c r="C250" s="297"/>
      <c r="D250" s="297"/>
      <c r="E250" s="297"/>
      <c r="F250" s="297"/>
      <c r="G250" s="297"/>
      <c r="H250" s="297"/>
      <c r="I250" s="297"/>
      <c r="J250" s="297"/>
      <c r="K250" s="297"/>
      <c r="L250" s="297"/>
      <c r="M250" s="297"/>
      <c r="N250" s="297"/>
      <c r="O250" s="297"/>
      <c r="P250" s="297"/>
      <c r="Q250" s="297"/>
      <c r="R250" s="297"/>
      <c r="S250" s="297"/>
      <c r="T250" s="297"/>
      <c r="U250" s="297"/>
      <c r="V250" s="297"/>
      <c r="W250" s="297"/>
      <c r="X250" s="297"/>
      <c r="Y250" s="297"/>
      <c r="Z250" s="297"/>
    </row>
    <row r="251" spans="1:26" ht="15.75" customHeight="1">
      <c r="A251" s="297"/>
      <c r="B251" s="297"/>
      <c r="C251" s="297"/>
      <c r="D251" s="297"/>
      <c r="E251" s="297"/>
      <c r="F251" s="297"/>
      <c r="G251" s="297"/>
      <c r="H251" s="297"/>
      <c r="I251" s="297"/>
      <c r="J251" s="297"/>
      <c r="K251" s="297"/>
      <c r="L251" s="297"/>
      <c r="M251" s="297"/>
      <c r="N251" s="297"/>
      <c r="O251" s="297"/>
      <c r="P251" s="297"/>
      <c r="Q251" s="297"/>
      <c r="R251" s="297"/>
      <c r="S251" s="297"/>
      <c r="T251" s="297"/>
      <c r="U251" s="297"/>
      <c r="V251" s="297"/>
      <c r="W251" s="297"/>
      <c r="X251" s="297"/>
      <c r="Y251" s="297"/>
      <c r="Z251" s="297"/>
    </row>
    <row r="252" spans="1:26" ht="15.75" customHeight="1">
      <c r="A252" s="297"/>
      <c r="B252" s="297"/>
      <c r="C252" s="297"/>
      <c r="D252" s="297"/>
      <c r="E252" s="297"/>
      <c r="F252" s="297"/>
      <c r="G252" s="297"/>
      <c r="H252" s="297"/>
      <c r="I252" s="297"/>
      <c r="J252" s="297"/>
      <c r="K252" s="297"/>
      <c r="L252" s="297"/>
      <c r="M252" s="297"/>
      <c r="N252" s="297"/>
      <c r="O252" s="297"/>
      <c r="P252" s="297"/>
      <c r="Q252" s="297"/>
      <c r="R252" s="297"/>
      <c r="S252" s="297"/>
      <c r="T252" s="297"/>
      <c r="U252" s="297"/>
      <c r="V252" s="297"/>
      <c r="W252" s="297"/>
      <c r="X252" s="297"/>
      <c r="Y252" s="297"/>
      <c r="Z252" s="297"/>
    </row>
    <row r="253" spans="1:26" ht="15.75" customHeight="1">
      <c r="A253" s="297"/>
      <c r="B253" s="297"/>
      <c r="C253" s="297"/>
      <c r="D253" s="297"/>
      <c r="E253" s="297"/>
      <c r="F253" s="297"/>
      <c r="G253" s="297"/>
      <c r="H253" s="297"/>
      <c r="I253" s="297"/>
      <c r="J253" s="297"/>
      <c r="K253" s="297"/>
      <c r="L253" s="297"/>
      <c r="M253" s="297"/>
      <c r="N253" s="297"/>
      <c r="O253" s="297"/>
      <c r="P253" s="297"/>
      <c r="Q253" s="297"/>
      <c r="R253" s="297"/>
      <c r="S253" s="297"/>
      <c r="T253" s="297"/>
      <c r="U253" s="297"/>
      <c r="V253" s="297"/>
      <c r="W253" s="297"/>
      <c r="X253" s="297"/>
      <c r="Y253" s="297"/>
      <c r="Z253" s="297"/>
    </row>
    <row r="254" spans="1:26" ht="15.75" customHeight="1">
      <c r="A254" s="297"/>
      <c r="B254" s="297"/>
      <c r="C254" s="297"/>
      <c r="D254" s="297"/>
      <c r="E254" s="297"/>
      <c r="F254" s="297"/>
      <c r="G254" s="297"/>
      <c r="H254" s="297"/>
      <c r="I254" s="297"/>
      <c r="J254" s="297"/>
      <c r="K254" s="297"/>
      <c r="L254" s="297"/>
      <c r="M254" s="297"/>
      <c r="N254" s="297"/>
      <c r="O254" s="297"/>
      <c r="P254" s="297"/>
      <c r="Q254" s="297"/>
      <c r="R254" s="297"/>
      <c r="S254" s="297"/>
      <c r="T254" s="297"/>
      <c r="U254" s="297"/>
      <c r="V254" s="297"/>
      <c r="W254" s="297"/>
      <c r="X254" s="297"/>
      <c r="Y254" s="297"/>
      <c r="Z254" s="297"/>
    </row>
    <row r="255" spans="1:26" ht="15.75" customHeight="1">
      <c r="A255" s="297"/>
      <c r="B255" s="297"/>
      <c r="C255" s="297"/>
      <c r="D255" s="297"/>
      <c r="E255" s="297"/>
      <c r="F255" s="297"/>
      <c r="G255" s="297"/>
      <c r="H255" s="297"/>
      <c r="I255" s="297"/>
      <c r="J255" s="297"/>
      <c r="K255" s="297"/>
      <c r="L255" s="297"/>
      <c r="M255" s="297"/>
      <c r="N255" s="297"/>
      <c r="O255" s="297"/>
      <c r="P255" s="297"/>
      <c r="Q255" s="297"/>
      <c r="R255" s="297"/>
      <c r="S255" s="297"/>
      <c r="T255" s="297"/>
      <c r="U255" s="297"/>
      <c r="V255" s="297"/>
      <c r="W255" s="297"/>
      <c r="X255" s="297"/>
      <c r="Y255" s="297"/>
      <c r="Z255" s="297"/>
    </row>
    <row r="256" spans="1:26" ht="15.75" customHeight="1">
      <c r="A256" s="297"/>
      <c r="B256" s="297"/>
      <c r="C256" s="297"/>
      <c r="D256" s="297"/>
      <c r="E256" s="297"/>
      <c r="F256" s="297"/>
      <c r="G256" s="297"/>
      <c r="H256" s="297"/>
      <c r="I256" s="297"/>
      <c r="J256" s="297"/>
      <c r="K256" s="297"/>
      <c r="L256" s="297"/>
      <c r="M256" s="297"/>
      <c r="N256" s="297"/>
      <c r="O256" s="297"/>
      <c r="P256" s="297"/>
      <c r="Q256" s="297"/>
      <c r="R256" s="297"/>
      <c r="S256" s="297"/>
      <c r="T256" s="297"/>
      <c r="U256" s="297"/>
      <c r="V256" s="297"/>
      <c r="W256" s="297"/>
      <c r="X256" s="297"/>
      <c r="Y256" s="297"/>
      <c r="Z256" s="297"/>
    </row>
    <row r="257" spans="1:26" ht="15.75" customHeight="1">
      <c r="A257" s="297"/>
      <c r="B257" s="297"/>
      <c r="C257" s="297"/>
      <c r="D257" s="297"/>
      <c r="E257" s="297"/>
      <c r="F257" s="297"/>
      <c r="G257" s="297"/>
      <c r="H257" s="297"/>
      <c r="I257" s="297"/>
      <c r="J257" s="297"/>
      <c r="K257" s="297"/>
      <c r="L257" s="297"/>
      <c r="M257" s="297"/>
      <c r="N257" s="297"/>
      <c r="O257" s="297"/>
      <c r="P257" s="297"/>
      <c r="Q257" s="297"/>
      <c r="R257" s="297"/>
      <c r="S257" s="297"/>
      <c r="T257" s="297"/>
      <c r="U257" s="297"/>
      <c r="V257" s="297"/>
      <c r="W257" s="297"/>
      <c r="X257" s="297"/>
      <c r="Y257" s="297"/>
      <c r="Z257" s="297"/>
    </row>
    <row r="258" spans="1:26" ht="15.75" customHeight="1">
      <c r="A258" s="297"/>
      <c r="B258" s="297"/>
      <c r="C258" s="297"/>
      <c r="D258" s="297"/>
      <c r="E258" s="297"/>
      <c r="F258" s="297"/>
      <c r="G258" s="297"/>
      <c r="H258" s="297"/>
      <c r="I258" s="297"/>
      <c r="J258" s="297"/>
      <c r="K258" s="297"/>
      <c r="L258" s="297"/>
      <c r="M258" s="297"/>
      <c r="N258" s="297"/>
      <c r="O258" s="297"/>
      <c r="P258" s="297"/>
      <c r="Q258" s="297"/>
      <c r="R258" s="297"/>
      <c r="S258" s="297"/>
      <c r="T258" s="297"/>
      <c r="U258" s="297"/>
      <c r="V258" s="297"/>
      <c r="W258" s="297"/>
      <c r="X258" s="297"/>
      <c r="Y258" s="297"/>
      <c r="Z258" s="297"/>
    </row>
    <row r="259" spans="1:26" ht="15.75" customHeight="1">
      <c r="A259" s="297"/>
      <c r="B259" s="297"/>
      <c r="C259" s="297"/>
      <c r="D259" s="297"/>
      <c r="E259" s="297"/>
      <c r="F259" s="297"/>
      <c r="G259" s="297"/>
      <c r="H259" s="297"/>
      <c r="I259" s="297"/>
      <c r="J259" s="297"/>
      <c r="K259" s="297"/>
      <c r="L259" s="297"/>
      <c r="M259" s="297"/>
      <c r="N259" s="297"/>
      <c r="O259" s="297"/>
      <c r="P259" s="297"/>
      <c r="Q259" s="297"/>
      <c r="R259" s="297"/>
      <c r="S259" s="297"/>
      <c r="T259" s="297"/>
      <c r="U259" s="297"/>
      <c r="V259" s="297"/>
      <c r="W259" s="297"/>
      <c r="X259" s="297"/>
      <c r="Y259" s="297"/>
      <c r="Z259" s="297"/>
    </row>
    <row r="260" spans="1:26" ht="15.75" customHeight="1">
      <c r="A260" s="297"/>
      <c r="B260" s="297"/>
      <c r="C260" s="297"/>
      <c r="D260" s="297"/>
      <c r="E260" s="297"/>
      <c r="F260" s="297"/>
      <c r="G260" s="297"/>
      <c r="H260" s="297"/>
      <c r="I260" s="297"/>
      <c r="J260" s="297"/>
      <c r="K260" s="297"/>
      <c r="L260" s="297"/>
      <c r="M260" s="297"/>
      <c r="N260" s="297"/>
      <c r="O260" s="297"/>
      <c r="P260" s="297"/>
      <c r="Q260" s="297"/>
      <c r="R260" s="297"/>
      <c r="S260" s="297"/>
      <c r="T260" s="297"/>
      <c r="U260" s="297"/>
      <c r="V260" s="297"/>
      <c r="W260" s="297"/>
      <c r="X260" s="297"/>
      <c r="Y260" s="297"/>
      <c r="Z260" s="297"/>
    </row>
    <row r="261" spans="1:26" ht="15.75" customHeight="1">
      <c r="A261" s="297"/>
      <c r="B261" s="297"/>
      <c r="C261" s="297"/>
      <c r="D261" s="297"/>
      <c r="E261" s="297"/>
      <c r="F261" s="297"/>
      <c r="G261" s="297"/>
      <c r="H261" s="297"/>
      <c r="I261" s="297"/>
      <c r="J261" s="297"/>
      <c r="K261" s="297"/>
      <c r="L261" s="297"/>
      <c r="M261" s="297"/>
      <c r="N261" s="297"/>
      <c r="O261" s="297"/>
      <c r="P261" s="297"/>
      <c r="Q261" s="297"/>
      <c r="R261" s="297"/>
      <c r="S261" s="297"/>
      <c r="T261" s="297"/>
      <c r="U261" s="297"/>
      <c r="V261" s="297"/>
      <c r="W261" s="297"/>
      <c r="X261" s="297"/>
      <c r="Y261" s="297"/>
      <c r="Z261" s="297"/>
    </row>
    <row r="262" spans="1:26" ht="15.75" customHeight="1">
      <c r="A262" s="297"/>
      <c r="B262" s="297"/>
      <c r="C262" s="297"/>
      <c r="D262" s="297"/>
      <c r="E262" s="297"/>
      <c r="F262" s="297"/>
      <c r="G262" s="297"/>
      <c r="H262" s="297"/>
      <c r="I262" s="297"/>
      <c r="J262" s="297"/>
      <c r="K262" s="297"/>
      <c r="L262" s="297"/>
      <c r="M262" s="297"/>
      <c r="N262" s="297"/>
      <c r="O262" s="297"/>
      <c r="P262" s="297"/>
      <c r="Q262" s="297"/>
      <c r="R262" s="297"/>
      <c r="S262" s="297"/>
      <c r="T262" s="297"/>
      <c r="U262" s="297"/>
      <c r="V262" s="297"/>
      <c r="W262" s="297"/>
      <c r="X262" s="297"/>
      <c r="Y262" s="297"/>
      <c r="Z262" s="297"/>
    </row>
    <row r="263" spans="1:26" ht="15.75" customHeight="1">
      <c r="A263" s="297"/>
      <c r="B263" s="297"/>
      <c r="C263" s="297"/>
      <c r="D263" s="297"/>
      <c r="E263" s="297"/>
      <c r="F263" s="297"/>
      <c r="G263" s="297"/>
      <c r="H263" s="297"/>
      <c r="I263" s="297"/>
      <c r="J263" s="297"/>
      <c r="K263" s="297"/>
      <c r="L263" s="297"/>
      <c r="M263" s="297"/>
      <c r="N263" s="297"/>
      <c r="O263" s="297"/>
      <c r="P263" s="297"/>
      <c r="Q263" s="297"/>
      <c r="R263" s="297"/>
      <c r="S263" s="297"/>
      <c r="T263" s="297"/>
      <c r="U263" s="297"/>
      <c r="V263" s="297"/>
      <c r="W263" s="297"/>
      <c r="X263" s="297"/>
      <c r="Y263" s="297"/>
      <c r="Z263" s="297"/>
    </row>
    <row r="264" spans="1:26" ht="15.75" customHeight="1">
      <c r="A264" s="297"/>
      <c r="B264" s="297"/>
      <c r="C264" s="297"/>
      <c r="D264" s="297"/>
      <c r="E264" s="297"/>
      <c r="F264" s="297"/>
      <c r="G264" s="297"/>
      <c r="H264" s="297"/>
      <c r="I264" s="297"/>
      <c r="J264" s="297"/>
      <c r="K264" s="297"/>
      <c r="L264" s="297"/>
      <c r="M264" s="297"/>
      <c r="N264" s="297"/>
      <c r="O264" s="297"/>
      <c r="P264" s="297"/>
      <c r="Q264" s="297"/>
      <c r="R264" s="297"/>
      <c r="S264" s="297"/>
      <c r="T264" s="297"/>
      <c r="U264" s="297"/>
      <c r="V264" s="297"/>
      <c r="W264" s="297"/>
      <c r="X264" s="297"/>
      <c r="Y264" s="297"/>
      <c r="Z264" s="297"/>
    </row>
    <row r="265" spans="1:26" ht="15.75" customHeight="1">
      <c r="A265" s="297"/>
      <c r="B265" s="297"/>
      <c r="C265" s="297"/>
      <c r="D265" s="297"/>
      <c r="E265" s="297"/>
      <c r="F265" s="297"/>
      <c r="G265" s="297"/>
      <c r="H265" s="297"/>
      <c r="I265" s="297"/>
      <c r="J265" s="297"/>
      <c r="K265" s="297"/>
      <c r="L265" s="297"/>
      <c r="M265" s="297"/>
      <c r="N265" s="297"/>
      <c r="O265" s="297"/>
      <c r="P265" s="297"/>
      <c r="Q265" s="297"/>
      <c r="R265" s="297"/>
      <c r="S265" s="297"/>
      <c r="T265" s="297"/>
      <c r="U265" s="297"/>
      <c r="V265" s="297"/>
      <c r="W265" s="297"/>
      <c r="X265" s="297"/>
      <c r="Y265" s="297"/>
      <c r="Z265" s="297"/>
    </row>
    <row r="266" spans="1:26" ht="15.75" customHeight="1">
      <c r="A266" s="297"/>
      <c r="B266" s="297"/>
      <c r="C266" s="297"/>
      <c r="D266" s="297"/>
      <c r="E266" s="297"/>
      <c r="F266" s="297"/>
      <c r="G266" s="297"/>
      <c r="H266" s="297"/>
      <c r="I266" s="297"/>
      <c r="J266" s="297"/>
      <c r="K266" s="297"/>
      <c r="L266" s="297"/>
      <c r="M266" s="297"/>
      <c r="N266" s="297"/>
      <c r="O266" s="297"/>
      <c r="P266" s="297"/>
      <c r="Q266" s="297"/>
      <c r="R266" s="297"/>
      <c r="S266" s="297"/>
      <c r="T266" s="297"/>
      <c r="U266" s="297"/>
      <c r="V266" s="297"/>
      <c r="W266" s="297"/>
      <c r="X266" s="297"/>
      <c r="Y266" s="297"/>
      <c r="Z266" s="297"/>
    </row>
    <row r="267" spans="1:26" ht="15.75" customHeight="1">
      <c r="A267" s="297"/>
      <c r="B267" s="297"/>
      <c r="C267" s="297"/>
      <c r="D267" s="297"/>
      <c r="E267" s="297"/>
      <c r="F267" s="297"/>
      <c r="G267" s="297"/>
      <c r="H267" s="297"/>
      <c r="I267" s="297"/>
      <c r="J267" s="297"/>
      <c r="K267" s="297"/>
      <c r="L267" s="297"/>
      <c r="M267" s="297"/>
      <c r="N267" s="297"/>
      <c r="O267" s="297"/>
      <c r="P267" s="297"/>
      <c r="Q267" s="297"/>
      <c r="R267" s="297"/>
      <c r="S267" s="297"/>
      <c r="T267" s="297"/>
      <c r="U267" s="297"/>
      <c r="V267" s="297"/>
      <c r="W267" s="297"/>
      <c r="X267" s="297"/>
      <c r="Y267" s="297"/>
      <c r="Z267" s="297"/>
    </row>
    <row r="268" spans="1:26" ht="15.75" customHeight="1">
      <c r="A268" s="297"/>
      <c r="B268" s="297"/>
      <c r="C268" s="297"/>
      <c r="D268" s="297"/>
      <c r="E268" s="297"/>
      <c r="F268" s="297"/>
      <c r="G268" s="297"/>
      <c r="H268" s="297"/>
      <c r="I268" s="297"/>
      <c r="J268" s="297"/>
      <c r="K268" s="297"/>
      <c r="L268" s="297"/>
      <c r="M268" s="297"/>
      <c r="N268" s="297"/>
      <c r="O268" s="297"/>
      <c r="P268" s="297"/>
      <c r="Q268" s="297"/>
      <c r="R268" s="297"/>
      <c r="S268" s="297"/>
      <c r="T268" s="297"/>
      <c r="U268" s="297"/>
      <c r="V268" s="297"/>
      <c r="W268" s="297"/>
      <c r="X268" s="297"/>
      <c r="Y268" s="297"/>
      <c r="Z268" s="297"/>
    </row>
    <row r="269" spans="1:26" ht="15.75" customHeight="1">
      <c r="A269" s="297"/>
      <c r="B269" s="297"/>
      <c r="C269" s="297"/>
      <c r="D269" s="297"/>
      <c r="E269" s="297"/>
      <c r="F269" s="297"/>
      <c r="G269" s="297"/>
      <c r="H269" s="297"/>
      <c r="I269" s="297"/>
      <c r="J269" s="297"/>
      <c r="K269" s="297"/>
      <c r="L269" s="297"/>
      <c r="M269" s="297"/>
      <c r="N269" s="297"/>
      <c r="O269" s="297"/>
      <c r="P269" s="297"/>
      <c r="Q269" s="297"/>
      <c r="R269" s="297"/>
      <c r="S269" s="297"/>
      <c r="T269" s="297"/>
      <c r="U269" s="297"/>
      <c r="V269" s="297"/>
      <c r="W269" s="297"/>
      <c r="X269" s="297"/>
      <c r="Y269" s="297"/>
      <c r="Z269" s="297"/>
    </row>
    <row r="270" spans="1:26" ht="15.75" customHeight="1">
      <c r="A270" s="297"/>
      <c r="B270" s="297"/>
      <c r="C270" s="297"/>
      <c r="D270" s="297"/>
      <c r="E270" s="297"/>
      <c r="F270" s="297"/>
      <c r="G270" s="297"/>
      <c r="H270" s="297"/>
      <c r="I270" s="297"/>
      <c r="J270" s="297"/>
      <c r="K270" s="297"/>
      <c r="L270" s="297"/>
      <c r="M270" s="297"/>
      <c r="N270" s="297"/>
      <c r="O270" s="297"/>
      <c r="P270" s="297"/>
      <c r="Q270" s="297"/>
      <c r="R270" s="297"/>
      <c r="S270" s="297"/>
      <c r="T270" s="297"/>
      <c r="U270" s="297"/>
      <c r="V270" s="297"/>
      <c r="W270" s="297"/>
      <c r="X270" s="297"/>
      <c r="Y270" s="297"/>
      <c r="Z270" s="297"/>
    </row>
    <row r="271" spans="1:26" ht="15.75" customHeight="1">
      <c r="A271" s="297"/>
      <c r="B271" s="297"/>
      <c r="C271" s="297"/>
      <c r="D271" s="297"/>
      <c r="E271" s="297"/>
      <c r="F271" s="297"/>
      <c r="G271" s="297"/>
      <c r="H271" s="297"/>
      <c r="I271" s="297"/>
      <c r="J271" s="297"/>
      <c r="K271" s="297"/>
      <c r="L271" s="297"/>
      <c r="M271" s="297"/>
      <c r="N271" s="297"/>
      <c r="O271" s="297"/>
      <c r="P271" s="297"/>
      <c r="Q271" s="297"/>
      <c r="R271" s="297"/>
      <c r="S271" s="297"/>
      <c r="T271" s="297"/>
      <c r="U271" s="297"/>
      <c r="V271" s="297"/>
      <c r="W271" s="297"/>
      <c r="X271" s="297"/>
      <c r="Y271" s="297"/>
      <c r="Z271" s="297"/>
    </row>
    <row r="272" spans="1:26" ht="15.75" customHeight="1">
      <c r="A272" s="297"/>
      <c r="B272" s="297"/>
      <c r="C272" s="297"/>
      <c r="D272" s="297"/>
      <c r="E272" s="297"/>
      <c r="F272" s="297"/>
      <c r="G272" s="297"/>
      <c r="H272" s="297"/>
      <c r="I272" s="297"/>
      <c r="J272" s="297"/>
      <c r="K272" s="297"/>
      <c r="L272" s="297"/>
      <c r="M272" s="297"/>
      <c r="N272" s="297"/>
      <c r="O272" s="297"/>
      <c r="P272" s="297"/>
      <c r="Q272" s="297"/>
      <c r="R272" s="297"/>
      <c r="S272" s="297"/>
      <c r="T272" s="297"/>
      <c r="U272" s="297"/>
      <c r="V272" s="297"/>
      <c r="W272" s="297"/>
      <c r="X272" s="297"/>
      <c r="Y272" s="297"/>
      <c r="Z272" s="297"/>
    </row>
    <row r="273" spans="1:26" ht="15.75" customHeight="1">
      <c r="A273" s="297"/>
      <c r="B273" s="297"/>
      <c r="C273" s="297"/>
      <c r="D273" s="297"/>
      <c r="E273" s="297"/>
      <c r="F273" s="297"/>
      <c r="G273" s="297"/>
      <c r="H273" s="297"/>
      <c r="I273" s="297"/>
      <c r="J273" s="297"/>
      <c r="K273" s="297"/>
      <c r="L273" s="297"/>
      <c r="M273" s="297"/>
      <c r="N273" s="297"/>
      <c r="O273" s="297"/>
      <c r="P273" s="297"/>
      <c r="Q273" s="297"/>
      <c r="R273" s="297"/>
      <c r="S273" s="297"/>
      <c r="T273" s="297"/>
      <c r="U273" s="297"/>
      <c r="V273" s="297"/>
      <c r="W273" s="297"/>
      <c r="X273" s="297"/>
      <c r="Y273" s="297"/>
      <c r="Z273" s="297"/>
    </row>
    <row r="274" spans="1:26" ht="15.75" customHeight="1">
      <c r="A274" s="297"/>
      <c r="B274" s="297"/>
      <c r="C274" s="297"/>
      <c r="D274" s="297"/>
      <c r="E274" s="297"/>
      <c r="F274" s="297"/>
      <c r="G274" s="297"/>
      <c r="H274" s="297"/>
      <c r="I274" s="297"/>
      <c r="J274" s="297"/>
      <c r="K274" s="297"/>
      <c r="L274" s="297"/>
      <c r="M274" s="297"/>
      <c r="N274" s="297"/>
      <c r="O274" s="297"/>
      <c r="P274" s="297"/>
      <c r="Q274" s="297"/>
      <c r="R274" s="297"/>
      <c r="S274" s="297"/>
      <c r="T274" s="297"/>
      <c r="U274" s="297"/>
      <c r="V274" s="297"/>
      <c r="W274" s="297"/>
      <c r="X274" s="297"/>
      <c r="Y274" s="297"/>
      <c r="Z274" s="297"/>
    </row>
    <row r="275" spans="1:26" ht="15.75" customHeight="1">
      <c r="A275" s="297"/>
      <c r="B275" s="297"/>
      <c r="C275" s="297"/>
      <c r="D275" s="297"/>
      <c r="E275" s="297"/>
      <c r="F275" s="297"/>
      <c r="G275" s="297"/>
      <c r="H275" s="297"/>
      <c r="I275" s="297"/>
      <c r="J275" s="297"/>
      <c r="K275" s="297"/>
      <c r="L275" s="297"/>
      <c r="M275" s="297"/>
      <c r="N275" s="297"/>
      <c r="O275" s="297"/>
      <c r="P275" s="297"/>
      <c r="Q275" s="297"/>
      <c r="R275" s="297"/>
      <c r="S275" s="297"/>
      <c r="T275" s="297"/>
      <c r="U275" s="297"/>
      <c r="V275" s="297"/>
      <c r="W275" s="297"/>
      <c r="X275" s="297"/>
      <c r="Y275" s="297"/>
      <c r="Z275" s="297"/>
    </row>
    <row r="276" spans="1:26" ht="15.75" customHeight="1">
      <c r="A276" s="297"/>
      <c r="B276" s="297"/>
      <c r="C276" s="297"/>
      <c r="D276" s="297"/>
      <c r="E276" s="297"/>
      <c r="F276" s="297"/>
      <c r="G276" s="297"/>
      <c r="H276" s="297"/>
      <c r="I276" s="297"/>
      <c r="J276" s="297"/>
      <c r="K276" s="297"/>
      <c r="L276" s="297"/>
      <c r="M276" s="297"/>
      <c r="N276" s="297"/>
      <c r="O276" s="297"/>
      <c r="P276" s="297"/>
      <c r="Q276" s="297"/>
      <c r="R276" s="297"/>
      <c r="S276" s="297"/>
      <c r="T276" s="297"/>
      <c r="U276" s="297"/>
      <c r="V276" s="297"/>
      <c r="W276" s="297"/>
      <c r="X276" s="297"/>
      <c r="Y276" s="297"/>
      <c r="Z276" s="297"/>
    </row>
    <row r="277" spans="1:26" ht="15.75" customHeight="1">
      <c r="A277" s="297"/>
      <c r="B277" s="297"/>
      <c r="C277" s="297"/>
      <c r="D277" s="297"/>
      <c r="E277" s="297"/>
      <c r="F277" s="297"/>
      <c r="G277" s="297"/>
      <c r="H277" s="297"/>
      <c r="I277" s="297"/>
      <c r="J277" s="297"/>
      <c r="K277" s="297"/>
      <c r="L277" s="297"/>
      <c r="M277" s="297"/>
      <c r="N277" s="297"/>
      <c r="O277" s="297"/>
      <c r="P277" s="297"/>
      <c r="Q277" s="297"/>
      <c r="R277" s="297"/>
      <c r="S277" s="297"/>
      <c r="T277" s="297"/>
      <c r="U277" s="297"/>
      <c r="V277" s="297"/>
      <c r="W277" s="297"/>
      <c r="X277" s="297"/>
      <c r="Y277" s="297"/>
      <c r="Z277" s="297"/>
    </row>
    <row r="278" spans="1:26" ht="15.75" customHeight="1">
      <c r="A278" s="297"/>
      <c r="B278" s="297"/>
      <c r="C278" s="297"/>
      <c r="D278" s="297"/>
      <c r="E278" s="297"/>
      <c r="F278" s="297"/>
      <c r="G278" s="297"/>
      <c r="H278" s="297"/>
      <c r="I278" s="297"/>
      <c r="J278" s="297"/>
      <c r="K278" s="297"/>
      <c r="L278" s="297"/>
      <c r="M278" s="297"/>
      <c r="N278" s="297"/>
      <c r="O278" s="297"/>
      <c r="P278" s="297"/>
      <c r="Q278" s="297"/>
      <c r="R278" s="297"/>
      <c r="S278" s="297"/>
      <c r="T278" s="297"/>
      <c r="U278" s="297"/>
      <c r="V278" s="297"/>
      <c r="W278" s="297"/>
      <c r="X278" s="297"/>
      <c r="Y278" s="297"/>
      <c r="Z278" s="297"/>
    </row>
    <row r="279" spans="1:26" ht="15.75" customHeight="1">
      <c r="A279" s="297"/>
      <c r="B279" s="297"/>
      <c r="C279" s="297"/>
      <c r="D279" s="297"/>
      <c r="E279" s="297"/>
      <c r="F279" s="297"/>
      <c r="G279" s="297"/>
      <c r="H279" s="297"/>
      <c r="I279" s="297"/>
      <c r="J279" s="297"/>
      <c r="K279" s="297"/>
      <c r="L279" s="297"/>
      <c r="M279" s="297"/>
      <c r="N279" s="297"/>
      <c r="O279" s="297"/>
      <c r="P279" s="297"/>
      <c r="Q279" s="297"/>
      <c r="R279" s="297"/>
      <c r="S279" s="297"/>
      <c r="T279" s="297"/>
      <c r="U279" s="297"/>
      <c r="V279" s="297"/>
      <c r="W279" s="297"/>
      <c r="X279" s="297"/>
      <c r="Y279" s="297"/>
      <c r="Z279" s="297"/>
    </row>
    <row r="280" spans="1:26" ht="15.75" customHeight="1">
      <c r="A280" s="297"/>
      <c r="B280" s="297"/>
      <c r="C280" s="297"/>
      <c r="D280" s="297"/>
      <c r="E280" s="297"/>
      <c r="F280" s="297"/>
      <c r="G280" s="297"/>
      <c r="H280" s="297"/>
      <c r="I280" s="297"/>
      <c r="J280" s="297"/>
      <c r="K280" s="297"/>
      <c r="L280" s="297"/>
      <c r="M280" s="297"/>
      <c r="N280" s="297"/>
      <c r="O280" s="297"/>
      <c r="P280" s="297"/>
      <c r="Q280" s="297"/>
      <c r="R280" s="297"/>
      <c r="S280" s="297"/>
      <c r="T280" s="297"/>
      <c r="U280" s="297"/>
      <c r="V280" s="297"/>
      <c r="W280" s="297"/>
      <c r="X280" s="297"/>
      <c r="Y280" s="297"/>
      <c r="Z280" s="297"/>
    </row>
    <row r="281" spans="1:26" ht="15.75" customHeight="1">
      <c r="A281" s="297"/>
      <c r="B281" s="297"/>
      <c r="C281" s="297"/>
      <c r="D281" s="297"/>
      <c r="E281" s="297"/>
      <c r="F281" s="297"/>
      <c r="G281" s="297"/>
      <c r="H281" s="297"/>
      <c r="I281" s="297"/>
      <c r="J281" s="297"/>
      <c r="K281" s="297"/>
      <c r="L281" s="297"/>
      <c r="M281" s="297"/>
      <c r="N281" s="297"/>
      <c r="O281" s="297"/>
      <c r="P281" s="297"/>
      <c r="Q281" s="297"/>
      <c r="R281" s="297"/>
      <c r="S281" s="297"/>
      <c r="T281" s="297"/>
      <c r="U281" s="297"/>
      <c r="V281" s="297"/>
      <c r="W281" s="297"/>
      <c r="X281" s="297"/>
      <c r="Y281" s="297"/>
      <c r="Z281" s="297"/>
    </row>
    <row r="282" spans="1:26" ht="15.75" customHeight="1">
      <c r="A282" s="297"/>
      <c r="B282" s="297"/>
      <c r="C282" s="297"/>
      <c r="D282" s="297"/>
      <c r="E282" s="297"/>
      <c r="F282" s="297"/>
      <c r="G282" s="297"/>
      <c r="H282" s="297"/>
      <c r="I282" s="297"/>
      <c r="J282" s="297"/>
      <c r="K282" s="297"/>
      <c r="L282" s="297"/>
      <c r="M282" s="297"/>
      <c r="N282" s="297"/>
      <c r="O282" s="297"/>
      <c r="P282" s="297"/>
      <c r="Q282" s="297"/>
      <c r="R282" s="297"/>
      <c r="S282" s="297"/>
      <c r="T282" s="297"/>
      <c r="U282" s="297"/>
      <c r="V282" s="297"/>
      <c r="W282" s="297"/>
      <c r="X282" s="297"/>
      <c r="Y282" s="297"/>
      <c r="Z282" s="297"/>
    </row>
    <row r="283" spans="1:26" ht="15.75" customHeight="1">
      <c r="A283" s="297"/>
      <c r="B283" s="297"/>
      <c r="C283" s="297"/>
      <c r="D283" s="297"/>
      <c r="E283" s="297"/>
      <c r="F283" s="297"/>
      <c r="G283" s="297"/>
      <c r="H283" s="297"/>
      <c r="I283" s="297"/>
      <c r="J283" s="297"/>
      <c r="K283" s="297"/>
      <c r="L283" s="297"/>
      <c r="M283" s="297"/>
      <c r="N283" s="297"/>
      <c r="O283" s="297"/>
      <c r="P283" s="297"/>
      <c r="Q283" s="297"/>
      <c r="R283" s="297"/>
      <c r="S283" s="297"/>
      <c r="T283" s="297"/>
      <c r="U283" s="297"/>
      <c r="V283" s="297"/>
      <c r="W283" s="297"/>
      <c r="X283" s="297"/>
      <c r="Y283" s="297"/>
      <c r="Z283" s="297"/>
    </row>
    <row r="284" spans="1:26" ht="15.75" customHeight="1">
      <c r="A284" s="297"/>
      <c r="B284" s="297"/>
      <c r="C284" s="297"/>
      <c r="D284" s="297"/>
      <c r="E284" s="297"/>
      <c r="F284" s="297"/>
      <c r="G284" s="297"/>
      <c r="H284" s="297"/>
      <c r="I284" s="297"/>
      <c r="J284" s="297"/>
      <c r="K284" s="297"/>
      <c r="L284" s="297"/>
      <c r="M284" s="297"/>
      <c r="N284" s="297"/>
      <c r="O284" s="297"/>
      <c r="P284" s="297"/>
      <c r="Q284" s="297"/>
      <c r="R284" s="297"/>
      <c r="S284" s="297"/>
      <c r="T284" s="297"/>
      <c r="U284" s="297"/>
      <c r="V284" s="297"/>
      <c r="W284" s="297"/>
      <c r="X284" s="297"/>
      <c r="Y284" s="297"/>
      <c r="Z284" s="297"/>
    </row>
    <row r="285" spans="1:26" ht="15.75" customHeight="1">
      <c r="A285" s="297"/>
      <c r="B285" s="297"/>
      <c r="C285" s="297"/>
      <c r="D285" s="297"/>
      <c r="E285" s="297"/>
      <c r="F285" s="297"/>
      <c r="G285" s="297"/>
      <c r="H285" s="297"/>
      <c r="I285" s="297"/>
      <c r="J285" s="297"/>
      <c r="K285" s="297"/>
      <c r="L285" s="297"/>
      <c r="M285" s="297"/>
      <c r="N285" s="297"/>
      <c r="O285" s="297"/>
      <c r="P285" s="297"/>
      <c r="Q285" s="297"/>
      <c r="R285" s="297"/>
      <c r="S285" s="297"/>
      <c r="T285" s="297"/>
      <c r="U285" s="297"/>
      <c r="V285" s="297"/>
      <c r="W285" s="297"/>
      <c r="X285" s="297"/>
      <c r="Y285" s="297"/>
      <c r="Z285" s="297"/>
    </row>
    <row r="286" spans="1:26" ht="15.75" customHeight="1">
      <c r="A286" s="297"/>
      <c r="B286" s="297"/>
      <c r="C286" s="297"/>
      <c r="D286" s="297"/>
      <c r="E286" s="297"/>
      <c r="F286" s="297"/>
      <c r="G286" s="297"/>
      <c r="H286" s="297"/>
      <c r="I286" s="297"/>
      <c r="J286" s="297"/>
      <c r="K286" s="297"/>
      <c r="L286" s="297"/>
      <c r="M286" s="297"/>
      <c r="N286" s="297"/>
      <c r="O286" s="297"/>
      <c r="P286" s="297"/>
      <c r="Q286" s="297"/>
      <c r="R286" s="297"/>
      <c r="S286" s="297"/>
      <c r="T286" s="297"/>
      <c r="U286" s="297"/>
      <c r="V286" s="297"/>
      <c r="W286" s="297"/>
      <c r="X286" s="297"/>
      <c r="Y286" s="297"/>
      <c r="Z286" s="297"/>
    </row>
    <row r="287" spans="1:26" ht="15.75" customHeight="1">
      <c r="A287" s="297"/>
      <c r="B287" s="297"/>
      <c r="C287" s="297"/>
      <c r="D287" s="297"/>
      <c r="E287" s="297"/>
      <c r="F287" s="297"/>
      <c r="G287" s="297"/>
      <c r="H287" s="297"/>
      <c r="I287" s="297"/>
      <c r="J287" s="297"/>
      <c r="K287" s="297"/>
      <c r="L287" s="297"/>
      <c r="M287" s="297"/>
      <c r="N287" s="297"/>
      <c r="O287" s="297"/>
      <c r="P287" s="297"/>
      <c r="Q287" s="297"/>
      <c r="R287" s="297"/>
      <c r="S287" s="297"/>
      <c r="T287" s="297"/>
      <c r="U287" s="297"/>
      <c r="V287" s="297"/>
      <c r="W287" s="297"/>
      <c r="X287" s="297"/>
      <c r="Y287" s="297"/>
      <c r="Z287" s="297"/>
    </row>
    <row r="288" spans="1:26" ht="15.75" customHeight="1">
      <c r="A288" s="297"/>
      <c r="B288" s="297"/>
      <c r="C288" s="297"/>
      <c r="D288" s="297"/>
      <c r="E288" s="297"/>
      <c r="F288" s="297"/>
      <c r="G288" s="297"/>
      <c r="H288" s="297"/>
      <c r="I288" s="297"/>
      <c r="J288" s="297"/>
      <c r="K288" s="297"/>
      <c r="L288" s="297"/>
      <c r="M288" s="297"/>
      <c r="N288" s="297"/>
      <c r="O288" s="297"/>
      <c r="P288" s="297"/>
      <c r="Q288" s="297"/>
      <c r="R288" s="297"/>
      <c r="S288" s="297"/>
      <c r="T288" s="297"/>
      <c r="U288" s="297"/>
      <c r="V288" s="297"/>
      <c r="W288" s="297"/>
      <c r="X288" s="297"/>
      <c r="Y288" s="297"/>
      <c r="Z288" s="297"/>
    </row>
    <row r="289" spans="1:26" ht="15.75" customHeight="1">
      <c r="A289" s="297"/>
      <c r="B289" s="297"/>
      <c r="C289" s="297"/>
      <c r="D289" s="297"/>
      <c r="E289" s="297"/>
      <c r="F289" s="297"/>
      <c r="G289" s="297"/>
      <c r="H289" s="297"/>
      <c r="I289" s="297"/>
      <c r="J289" s="297"/>
      <c r="K289" s="297"/>
      <c r="L289" s="297"/>
      <c r="M289" s="297"/>
      <c r="N289" s="297"/>
      <c r="O289" s="297"/>
      <c r="P289" s="297"/>
      <c r="Q289" s="297"/>
      <c r="R289" s="297"/>
      <c r="S289" s="297"/>
      <c r="T289" s="297"/>
      <c r="U289" s="297"/>
      <c r="V289" s="297"/>
      <c r="W289" s="297"/>
      <c r="X289" s="297"/>
      <c r="Y289" s="297"/>
      <c r="Z289" s="297"/>
    </row>
    <row r="290" spans="1:26" ht="15.75" customHeight="1">
      <c r="A290" s="297"/>
      <c r="B290" s="297"/>
      <c r="C290" s="297"/>
      <c r="D290" s="297"/>
      <c r="E290" s="297"/>
      <c r="F290" s="297"/>
      <c r="G290" s="297"/>
      <c r="H290" s="297"/>
      <c r="I290" s="297"/>
      <c r="J290" s="297"/>
      <c r="K290" s="297"/>
      <c r="L290" s="297"/>
      <c r="M290" s="297"/>
      <c r="N290" s="297"/>
      <c r="O290" s="297"/>
      <c r="P290" s="297"/>
      <c r="Q290" s="297"/>
      <c r="R290" s="297"/>
      <c r="S290" s="297"/>
      <c r="T290" s="297"/>
      <c r="U290" s="297"/>
      <c r="V290" s="297"/>
      <c r="W290" s="297"/>
      <c r="X290" s="297"/>
      <c r="Y290" s="297"/>
      <c r="Z290" s="297"/>
    </row>
    <row r="291" spans="1:26" ht="15.75" customHeight="1">
      <c r="A291" s="297"/>
      <c r="B291" s="297"/>
      <c r="C291" s="297"/>
      <c r="D291" s="297"/>
      <c r="E291" s="297"/>
      <c r="F291" s="297"/>
      <c r="G291" s="297"/>
      <c r="H291" s="297"/>
      <c r="I291" s="297"/>
      <c r="J291" s="297"/>
      <c r="K291" s="297"/>
      <c r="L291" s="297"/>
      <c r="M291" s="297"/>
      <c r="N291" s="297"/>
      <c r="O291" s="297"/>
      <c r="P291" s="297"/>
      <c r="Q291" s="297"/>
      <c r="R291" s="297"/>
      <c r="S291" s="297"/>
      <c r="T291" s="297"/>
      <c r="U291" s="297"/>
      <c r="V291" s="297"/>
      <c r="W291" s="297"/>
      <c r="X291" s="297"/>
      <c r="Y291" s="297"/>
      <c r="Z291" s="297"/>
    </row>
    <row r="292" spans="1:26" ht="15.75" customHeight="1">
      <c r="A292" s="297"/>
      <c r="B292" s="297"/>
      <c r="C292" s="297"/>
      <c r="D292" s="297"/>
      <c r="E292" s="297"/>
      <c r="F292" s="297"/>
      <c r="G292" s="297"/>
      <c r="H292" s="297"/>
      <c r="I292" s="297"/>
      <c r="J292" s="297"/>
      <c r="K292" s="297"/>
      <c r="L292" s="297"/>
      <c r="M292" s="297"/>
      <c r="N292" s="297"/>
      <c r="O292" s="297"/>
      <c r="P292" s="297"/>
      <c r="Q292" s="297"/>
      <c r="R292" s="297"/>
      <c r="S292" s="297"/>
      <c r="T292" s="297"/>
      <c r="U292" s="297"/>
      <c r="V292" s="297"/>
      <c r="W292" s="297"/>
      <c r="X292" s="297"/>
      <c r="Y292" s="297"/>
      <c r="Z292" s="297"/>
    </row>
    <row r="293" spans="1:26" ht="15.75" customHeight="1">
      <c r="A293" s="297"/>
      <c r="B293" s="297"/>
      <c r="C293" s="297"/>
      <c r="D293" s="297"/>
      <c r="E293" s="297"/>
      <c r="F293" s="297"/>
      <c r="G293" s="297"/>
      <c r="H293" s="297"/>
      <c r="I293" s="297"/>
      <c r="J293" s="297"/>
      <c r="K293" s="297"/>
      <c r="L293" s="297"/>
      <c r="M293" s="297"/>
      <c r="N293" s="297"/>
      <c r="O293" s="297"/>
      <c r="P293" s="297"/>
      <c r="Q293" s="297"/>
      <c r="R293" s="297"/>
      <c r="S293" s="297"/>
      <c r="T293" s="297"/>
      <c r="U293" s="297"/>
      <c r="V293" s="297"/>
      <c r="W293" s="297"/>
      <c r="X293" s="297"/>
      <c r="Y293" s="297"/>
      <c r="Z293" s="297"/>
    </row>
    <row r="294" spans="1:26" ht="15.75" customHeight="1">
      <c r="A294" s="297"/>
      <c r="B294" s="297"/>
      <c r="C294" s="297"/>
      <c r="D294" s="297"/>
      <c r="E294" s="297"/>
      <c r="F294" s="297"/>
      <c r="G294" s="297"/>
      <c r="H294" s="297"/>
      <c r="I294" s="297"/>
      <c r="J294" s="297"/>
      <c r="K294" s="297"/>
      <c r="L294" s="297"/>
      <c r="M294" s="297"/>
      <c r="N294" s="297"/>
      <c r="O294" s="297"/>
      <c r="P294" s="297"/>
      <c r="Q294" s="297"/>
      <c r="R294" s="297"/>
      <c r="S294" s="297"/>
      <c r="T294" s="297"/>
      <c r="U294" s="297"/>
      <c r="V294" s="297"/>
      <c r="W294" s="297"/>
      <c r="X294" s="297"/>
      <c r="Y294" s="297"/>
      <c r="Z294" s="297"/>
    </row>
    <row r="295" spans="1:26" ht="15.75" customHeight="1">
      <c r="A295" s="297"/>
      <c r="B295" s="297"/>
      <c r="C295" s="297"/>
      <c r="D295" s="297"/>
      <c r="E295" s="297"/>
      <c r="F295" s="297"/>
      <c r="G295" s="297"/>
      <c r="H295" s="297"/>
      <c r="I295" s="297"/>
      <c r="J295" s="297"/>
      <c r="K295" s="297"/>
      <c r="L295" s="297"/>
      <c r="M295" s="297"/>
      <c r="N295" s="297"/>
      <c r="O295" s="297"/>
      <c r="P295" s="297"/>
      <c r="Q295" s="297"/>
      <c r="R295" s="297"/>
      <c r="S295" s="297"/>
      <c r="T295" s="297"/>
      <c r="U295" s="297"/>
      <c r="V295" s="297"/>
      <c r="W295" s="297"/>
      <c r="X295" s="297"/>
      <c r="Y295" s="297"/>
      <c r="Z295" s="297"/>
    </row>
    <row r="296" spans="1:26" ht="15.75" customHeight="1">
      <c r="A296" s="297"/>
      <c r="B296" s="297"/>
      <c r="C296" s="297"/>
      <c r="D296" s="297"/>
      <c r="E296" s="297"/>
      <c r="F296" s="297"/>
      <c r="G296" s="297"/>
      <c r="H296" s="297"/>
      <c r="I296" s="297"/>
      <c r="J296" s="297"/>
      <c r="K296" s="297"/>
      <c r="L296" s="297"/>
      <c r="M296" s="297"/>
      <c r="N296" s="297"/>
      <c r="O296" s="297"/>
      <c r="P296" s="297"/>
      <c r="Q296" s="297"/>
      <c r="R296" s="297"/>
      <c r="S296" s="297"/>
      <c r="T296" s="297"/>
      <c r="U296" s="297"/>
      <c r="V296" s="297"/>
      <c r="W296" s="297"/>
      <c r="X296" s="297"/>
      <c r="Y296" s="297"/>
      <c r="Z296" s="297"/>
    </row>
    <row r="297" spans="1:26" ht="15.75" customHeight="1">
      <c r="A297" s="297"/>
      <c r="B297" s="297"/>
      <c r="C297" s="297"/>
      <c r="D297" s="297"/>
      <c r="E297" s="297"/>
      <c r="F297" s="297"/>
      <c r="G297" s="297"/>
      <c r="H297" s="297"/>
      <c r="I297" s="297"/>
      <c r="J297" s="297"/>
      <c r="K297" s="297"/>
      <c r="L297" s="297"/>
      <c r="M297" s="297"/>
      <c r="N297" s="297"/>
      <c r="O297" s="297"/>
      <c r="P297" s="297"/>
      <c r="Q297" s="297"/>
      <c r="R297" s="297"/>
      <c r="S297" s="297"/>
      <c r="T297" s="297"/>
      <c r="U297" s="297"/>
      <c r="V297" s="297"/>
      <c r="W297" s="297"/>
      <c r="X297" s="297"/>
      <c r="Y297" s="297"/>
      <c r="Z297" s="297"/>
    </row>
    <row r="298" spans="1:26" ht="15.75" customHeight="1">
      <c r="A298" s="297"/>
      <c r="B298" s="297"/>
      <c r="C298" s="297"/>
      <c r="D298" s="297"/>
      <c r="E298" s="297"/>
      <c r="F298" s="297"/>
      <c r="G298" s="297"/>
      <c r="H298" s="297"/>
      <c r="I298" s="297"/>
      <c r="J298" s="297"/>
      <c r="K298" s="297"/>
      <c r="L298" s="297"/>
      <c r="M298" s="297"/>
      <c r="N298" s="297"/>
      <c r="O298" s="297"/>
      <c r="P298" s="297"/>
      <c r="Q298" s="297"/>
      <c r="R298" s="297"/>
      <c r="S298" s="297"/>
      <c r="T298" s="297"/>
      <c r="U298" s="297"/>
      <c r="V298" s="297"/>
      <c r="W298" s="297"/>
      <c r="X298" s="297"/>
      <c r="Y298" s="297"/>
      <c r="Z298" s="297"/>
    </row>
    <row r="299" spans="1:26" ht="15.75" customHeight="1">
      <c r="A299" s="297"/>
      <c r="B299" s="297"/>
      <c r="C299" s="297"/>
      <c r="D299" s="297"/>
      <c r="E299" s="297"/>
      <c r="F299" s="297"/>
      <c r="G299" s="297"/>
      <c r="H299" s="297"/>
      <c r="I299" s="297"/>
      <c r="J299" s="297"/>
      <c r="K299" s="297"/>
      <c r="L299" s="297"/>
      <c r="M299" s="297"/>
      <c r="N299" s="297"/>
      <c r="O299" s="297"/>
      <c r="P299" s="297"/>
      <c r="Q299" s="297"/>
      <c r="R299" s="297"/>
      <c r="S299" s="297"/>
      <c r="T299" s="297"/>
      <c r="U299" s="297"/>
      <c r="V299" s="297"/>
      <c r="W299" s="297"/>
      <c r="X299" s="297"/>
      <c r="Y299" s="297"/>
      <c r="Z299" s="297"/>
    </row>
    <row r="300" spans="1:26" ht="15.75" customHeight="1">
      <c r="A300" s="297"/>
      <c r="B300" s="297"/>
      <c r="C300" s="297"/>
      <c r="D300" s="297"/>
      <c r="E300" s="297"/>
      <c r="F300" s="297"/>
      <c r="G300" s="297"/>
      <c r="H300" s="297"/>
      <c r="I300" s="297"/>
      <c r="J300" s="297"/>
      <c r="K300" s="297"/>
      <c r="L300" s="297"/>
      <c r="M300" s="297"/>
      <c r="N300" s="297"/>
      <c r="O300" s="297"/>
      <c r="P300" s="297"/>
      <c r="Q300" s="297"/>
      <c r="R300" s="297"/>
      <c r="S300" s="297"/>
      <c r="T300" s="297"/>
      <c r="U300" s="297"/>
      <c r="V300" s="297"/>
      <c r="W300" s="297"/>
      <c r="X300" s="297"/>
      <c r="Y300" s="297"/>
      <c r="Z300" s="297"/>
    </row>
    <row r="301" spans="1:26" ht="15.75" customHeight="1">
      <c r="A301" s="297"/>
      <c r="B301" s="297"/>
      <c r="C301" s="297"/>
      <c r="D301" s="297"/>
      <c r="E301" s="297"/>
      <c r="F301" s="297"/>
      <c r="G301" s="297"/>
      <c r="H301" s="297"/>
      <c r="I301" s="297"/>
      <c r="J301" s="297"/>
      <c r="K301" s="297"/>
      <c r="L301" s="297"/>
      <c r="M301" s="297"/>
      <c r="N301" s="297"/>
      <c r="O301" s="297"/>
      <c r="P301" s="297"/>
      <c r="Q301" s="297"/>
      <c r="R301" s="297"/>
      <c r="S301" s="297"/>
      <c r="T301" s="297"/>
      <c r="U301" s="297"/>
      <c r="V301" s="297"/>
      <c r="W301" s="297"/>
      <c r="X301" s="297"/>
      <c r="Y301" s="297"/>
      <c r="Z301" s="297"/>
    </row>
    <row r="302" spans="1:26" ht="15.75" customHeight="1">
      <c r="A302" s="297"/>
      <c r="B302" s="297"/>
      <c r="C302" s="297"/>
      <c r="D302" s="297"/>
      <c r="E302" s="297"/>
      <c r="F302" s="297"/>
      <c r="G302" s="297"/>
      <c r="H302" s="297"/>
      <c r="I302" s="297"/>
      <c r="J302" s="297"/>
      <c r="K302" s="297"/>
      <c r="L302" s="297"/>
      <c r="M302" s="297"/>
      <c r="N302" s="297"/>
      <c r="O302" s="297"/>
      <c r="P302" s="297"/>
      <c r="Q302" s="297"/>
      <c r="R302" s="297"/>
      <c r="S302" s="297"/>
      <c r="T302" s="297"/>
      <c r="U302" s="297"/>
      <c r="V302" s="297"/>
      <c r="W302" s="297"/>
      <c r="X302" s="297"/>
      <c r="Y302" s="297"/>
      <c r="Z302" s="297"/>
    </row>
    <row r="303" spans="1:26" ht="15.75" customHeight="1">
      <c r="A303" s="297"/>
      <c r="B303" s="297"/>
      <c r="C303" s="297"/>
      <c r="D303" s="297"/>
      <c r="E303" s="297"/>
      <c r="F303" s="297"/>
      <c r="G303" s="297"/>
      <c r="H303" s="297"/>
      <c r="I303" s="297"/>
      <c r="J303" s="297"/>
      <c r="K303" s="297"/>
      <c r="L303" s="297"/>
      <c r="M303" s="297"/>
      <c r="N303" s="297"/>
      <c r="O303" s="297"/>
      <c r="P303" s="297"/>
      <c r="Q303" s="297"/>
      <c r="R303" s="297"/>
      <c r="S303" s="297"/>
      <c r="T303" s="297"/>
      <c r="U303" s="297"/>
      <c r="V303" s="297"/>
      <c r="W303" s="297"/>
      <c r="X303" s="297"/>
      <c r="Y303" s="297"/>
      <c r="Z303" s="297"/>
    </row>
    <row r="304" spans="1:26" ht="15.75" customHeight="1">
      <c r="A304" s="297"/>
      <c r="B304" s="297"/>
      <c r="C304" s="297"/>
      <c r="D304" s="297"/>
      <c r="E304" s="297"/>
      <c r="F304" s="297"/>
      <c r="G304" s="297"/>
      <c r="H304" s="297"/>
      <c r="I304" s="297"/>
      <c r="J304" s="297"/>
      <c r="K304" s="297"/>
      <c r="L304" s="297"/>
      <c r="M304" s="297"/>
      <c r="N304" s="297"/>
      <c r="O304" s="297"/>
      <c r="P304" s="297"/>
      <c r="Q304" s="297"/>
      <c r="R304" s="297"/>
      <c r="S304" s="297"/>
      <c r="T304" s="297"/>
      <c r="U304" s="297"/>
      <c r="V304" s="297"/>
      <c r="W304" s="297"/>
      <c r="X304" s="297"/>
      <c r="Y304" s="297"/>
      <c r="Z304" s="297"/>
    </row>
    <row r="305" spans="1:26" ht="15.75" customHeight="1">
      <c r="A305" s="297"/>
      <c r="B305" s="297"/>
      <c r="C305" s="297"/>
      <c r="D305" s="297"/>
      <c r="E305" s="297"/>
      <c r="F305" s="297"/>
      <c r="G305" s="297"/>
      <c r="H305" s="297"/>
      <c r="I305" s="297"/>
      <c r="J305" s="297"/>
      <c r="K305" s="297"/>
      <c r="L305" s="297"/>
      <c r="M305" s="297"/>
      <c r="N305" s="297"/>
      <c r="O305" s="297"/>
      <c r="P305" s="297"/>
      <c r="Q305" s="297"/>
      <c r="R305" s="297"/>
      <c r="S305" s="297"/>
      <c r="T305" s="297"/>
      <c r="U305" s="297"/>
      <c r="V305" s="297"/>
      <c r="W305" s="297"/>
      <c r="X305" s="297"/>
      <c r="Y305" s="297"/>
      <c r="Z305" s="297"/>
    </row>
    <row r="306" spans="1:26" ht="15.75" customHeight="1">
      <c r="A306" s="297"/>
      <c r="B306" s="297"/>
      <c r="C306" s="297"/>
      <c r="D306" s="297"/>
      <c r="E306" s="297"/>
      <c r="F306" s="297"/>
      <c r="G306" s="297"/>
      <c r="H306" s="297"/>
      <c r="I306" s="297"/>
      <c r="J306" s="297"/>
      <c r="K306" s="297"/>
      <c r="L306" s="297"/>
      <c r="M306" s="297"/>
      <c r="N306" s="297"/>
      <c r="O306" s="297"/>
      <c r="P306" s="297"/>
      <c r="Q306" s="297"/>
      <c r="R306" s="297"/>
      <c r="S306" s="297"/>
      <c r="T306" s="297"/>
      <c r="U306" s="297"/>
      <c r="V306" s="297"/>
      <c r="W306" s="297"/>
      <c r="X306" s="297"/>
      <c r="Y306" s="297"/>
      <c r="Z306" s="297"/>
    </row>
    <row r="307" spans="1:26" ht="15.75" customHeight="1">
      <c r="A307" s="297"/>
      <c r="B307" s="297"/>
      <c r="C307" s="297"/>
      <c r="D307" s="297"/>
      <c r="E307" s="297"/>
      <c r="F307" s="297"/>
      <c r="G307" s="297"/>
      <c r="H307" s="297"/>
      <c r="I307" s="297"/>
      <c r="J307" s="297"/>
      <c r="K307" s="297"/>
      <c r="L307" s="297"/>
      <c r="M307" s="297"/>
      <c r="N307" s="297"/>
      <c r="O307" s="297"/>
      <c r="P307" s="297"/>
      <c r="Q307" s="297"/>
      <c r="R307" s="297"/>
      <c r="S307" s="297"/>
      <c r="T307" s="297"/>
      <c r="U307" s="297"/>
      <c r="V307" s="297"/>
      <c r="W307" s="297"/>
      <c r="X307" s="297"/>
      <c r="Y307" s="297"/>
      <c r="Z307" s="297"/>
    </row>
    <row r="308" spans="1:26" ht="15.75" customHeight="1">
      <c r="A308" s="297"/>
      <c r="B308" s="297"/>
      <c r="C308" s="297"/>
      <c r="D308" s="297"/>
      <c r="E308" s="297"/>
      <c r="F308" s="297"/>
      <c r="G308" s="297"/>
      <c r="H308" s="297"/>
      <c r="I308" s="297"/>
      <c r="J308" s="297"/>
      <c r="K308" s="297"/>
      <c r="L308" s="297"/>
      <c r="M308" s="297"/>
      <c r="N308" s="297"/>
      <c r="O308" s="297"/>
      <c r="P308" s="297"/>
      <c r="Q308" s="297"/>
      <c r="R308" s="297"/>
      <c r="S308" s="297"/>
      <c r="T308" s="297"/>
      <c r="U308" s="297"/>
      <c r="V308" s="297"/>
      <c r="W308" s="297"/>
      <c r="X308" s="297"/>
      <c r="Y308" s="297"/>
      <c r="Z308" s="297"/>
    </row>
    <row r="309" spans="1:26" ht="15.75" customHeight="1">
      <c r="A309" s="297"/>
      <c r="B309" s="297"/>
      <c r="C309" s="297"/>
      <c r="D309" s="297"/>
      <c r="E309" s="297"/>
      <c r="F309" s="297"/>
      <c r="G309" s="297"/>
      <c r="H309" s="297"/>
      <c r="I309" s="297"/>
      <c r="J309" s="297"/>
      <c r="K309" s="297"/>
      <c r="L309" s="297"/>
      <c r="M309" s="297"/>
      <c r="N309" s="297"/>
      <c r="O309" s="297"/>
      <c r="P309" s="297"/>
      <c r="Q309" s="297"/>
      <c r="R309" s="297"/>
      <c r="S309" s="297"/>
      <c r="T309" s="297"/>
      <c r="U309" s="297"/>
      <c r="V309" s="297"/>
      <c r="W309" s="297"/>
      <c r="X309" s="297"/>
      <c r="Y309" s="297"/>
      <c r="Z309" s="297"/>
    </row>
    <row r="310" spans="1:26" ht="15.75" customHeight="1">
      <c r="A310" s="297"/>
      <c r="B310" s="297"/>
      <c r="C310" s="297"/>
      <c r="D310" s="297"/>
      <c r="E310" s="297"/>
      <c r="F310" s="297"/>
      <c r="G310" s="297"/>
      <c r="H310" s="297"/>
      <c r="I310" s="297"/>
      <c r="J310" s="297"/>
      <c r="K310" s="297"/>
      <c r="L310" s="297"/>
      <c r="M310" s="297"/>
      <c r="N310" s="297"/>
      <c r="O310" s="297"/>
      <c r="P310" s="297"/>
      <c r="Q310" s="297"/>
      <c r="R310" s="297"/>
      <c r="S310" s="297"/>
      <c r="T310" s="297"/>
      <c r="U310" s="297"/>
      <c r="V310" s="297"/>
      <c r="W310" s="297"/>
      <c r="X310" s="297"/>
      <c r="Y310" s="297"/>
      <c r="Z310" s="297"/>
    </row>
    <row r="311" spans="1:26" ht="15.75" customHeight="1">
      <c r="A311" s="297"/>
      <c r="B311" s="297"/>
      <c r="C311" s="297"/>
      <c r="D311" s="297"/>
      <c r="E311" s="297"/>
      <c r="F311" s="297"/>
      <c r="G311" s="297"/>
      <c r="H311" s="297"/>
      <c r="I311" s="297"/>
      <c r="J311" s="297"/>
      <c r="K311" s="297"/>
      <c r="L311" s="297"/>
      <c r="M311" s="297"/>
      <c r="N311" s="297"/>
      <c r="O311" s="297"/>
      <c r="P311" s="297"/>
      <c r="Q311" s="297"/>
      <c r="R311" s="297"/>
      <c r="S311" s="297"/>
      <c r="T311" s="297"/>
      <c r="U311" s="297"/>
      <c r="V311" s="297"/>
      <c r="W311" s="297"/>
      <c r="X311" s="297"/>
      <c r="Y311" s="297"/>
      <c r="Z311" s="297"/>
    </row>
    <row r="312" spans="1:26" ht="15.75" customHeight="1">
      <c r="A312" s="297"/>
      <c r="B312" s="297"/>
      <c r="C312" s="297"/>
      <c r="D312" s="297"/>
      <c r="E312" s="297"/>
      <c r="F312" s="297"/>
      <c r="G312" s="297"/>
      <c r="H312" s="297"/>
      <c r="I312" s="297"/>
      <c r="J312" s="297"/>
      <c r="K312" s="297"/>
      <c r="L312" s="297"/>
      <c r="M312" s="297"/>
      <c r="N312" s="297"/>
      <c r="O312" s="297"/>
      <c r="P312" s="297"/>
      <c r="Q312" s="297"/>
      <c r="R312" s="297"/>
      <c r="S312" s="297"/>
      <c r="T312" s="297"/>
      <c r="U312" s="297"/>
      <c r="V312" s="297"/>
      <c r="W312" s="297"/>
      <c r="X312" s="297"/>
      <c r="Y312" s="297"/>
      <c r="Z312" s="297"/>
    </row>
    <row r="313" spans="1:26" ht="15.75" customHeight="1">
      <c r="A313" s="297"/>
      <c r="B313" s="297"/>
      <c r="C313" s="297"/>
      <c r="D313" s="297"/>
      <c r="E313" s="297"/>
      <c r="F313" s="297"/>
      <c r="G313" s="297"/>
      <c r="H313" s="297"/>
      <c r="I313" s="297"/>
      <c r="J313" s="297"/>
      <c r="K313" s="297"/>
      <c r="L313" s="297"/>
      <c r="M313" s="297"/>
      <c r="N313" s="297"/>
      <c r="O313" s="297"/>
      <c r="P313" s="297"/>
      <c r="Q313" s="297"/>
      <c r="R313" s="297"/>
      <c r="S313" s="297"/>
      <c r="T313" s="297"/>
      <c r="U313" s="297"/>
      <c r="V313" s="297"/>
      <c r="W313" s="297"/>
      <c r="X313" s="297"/>
      <c r="Y313" s="297"/>
      <c r="Z313" s="297"/>
    </row>
    <row r="314" spans="1:26" ht="15.75" customHeight="1">
      <c r="A314" s="297"/>
      <c r="B314" s="297"/>
      <c r="C314" s="297"/>
      <c r="D314" s="297"/>
      <c r="E314" s="297"/>
      <c r="F314" s="297"/>
      <c r="G314" s="297"/>
      <c r="H314" s="297"/>
      <c r="I314" s="297"/>
      <c r="J314" s="297"/>
      <c r="K314" s="297"/>
      <c r="L314" s="297"/>
      <c r="M314" s="297"/>
      <c r="N314" s="297"/>
      <c r="O314" s="297"/>
      <c r="P314" s="297"/>
      <c r="Q314" s="297"/>
      <c r="R314" s="297"/>
      <c r="S314" s="297"/>
      <c r="T314" s="297"/>
      <c r="U314" s="297"/>
      <c r="V314" s="297"/>
      <c r="W314" s="297"/>
      <c r="X314" s="297"/>
      <c r="Y314" s="297"/>
      <c r="Z314" s="297"/>
    </row>
    <row r="315" spans="1:26" ht="15.75" customHeight="1">
      <c r="A315" s="297"/>
      <c r="B315" s="297"/>
      <c r="C315" s="297"/>
      <c r="D315" s="297"/>
      <c r="E315" s="297"/>
      <c r="F315" s="297"/>
      <c r="G315" s="297"/>
      <c r="H315" s="297"/>
      <c r="I315" s="297"/>
      <c r="J315" s="297"/>
      <c r="K315" s="297"/>
      <c r="L315" s="297"/>
      <c r="M315" s="297"/>
      <c r="N315" s="297"/>
      <c r="O315" s="297"/>
      <c r="P315" s="297"/>
      <c r="Q315" s="297"/>
      <c r="R315" s="297"/>
      <c r="S315" s="297"/>
      <c r="T315" s="297"/>
      <c r="U315" s="297"/>
      <c r="V315" s="297"/>
      <c r="W315" s="297"/>
      <c r="X315" s="297"/>
      <c r="Y315" s="297"/>
      <c r="Z315" s="297"/>
    </row>
    <row r="316" spans="1:26" ht="15.75" customHeight="1">
      <c r="A316" s="297"/>
      <c r="B316" s="297"/>
      <c r="C316" s="297"/>
      <c r="D316" s="297"/>
      <c r="E316" s="297"/>
      <c r="F316" s="297"/>
      <c r="G316" s="297"/>
      <c r="H316" s="297"/>
      <c r="I316" s="297"/>
      <c r="J316" s="297"/>
      <c r="K316" s="297"/>
      <c r="L316" s="297"/>
      <c r="M316" s="297"/>
      <c r="N316" s="297"/>
      <c r="O316" s="297"/>
      <c r="P316" s="297"/>
      <c r="Q316" s="297"/>
      <c r="R316" s="297"/>
      <c r="S316" s="297"/>
      <c r="T316" s="297"/>
      <c r="U316" s="297"/>
      <c r="V316" s="297"/>
      <c r="W316" s="297"/>
      <c r="X316" s="297"/>
      <c r="Y316" s="297"/>
      <c r="Z316" s="297"/>
    </row>
    <row r="317" spans="1:26" ht="15.75" customHeight="1">
      <c r="A317" s="297"/>
      <c r="B317" s="297"/>
      <c r="C317" s="297"/>
      <c r="D317" s="297"/>
      <c r="E317" s="297"/>
      <c r="F317" s="297"/>
      <c r="G317" s="297"/>
      <c r="H317" s="297"/>
      <c r="I317" s="297"/>
      <c r="J317" s="297"/>
      <c r="K317" s="297"/>
      <c r="L317" s="297"/>
      <c r="M317" s="297"/>
      <c r="N317" s="297"/>
      <c r="O317" s="297"/>
      <c r="P317" s="297"/>
      <c r="Q317" s="297"/>
      <c r="R317" s="297"/>
      <c r="S317" s="297"/>
      <c r="T317" s="297"/>
      <c r="U317" s="297"/>
      <c r="V317" s="297"/>
      <c r="W317" s="297"/>
      <c r="X317" s="297"/>
      <c r="Y317" s="297"/>
      <c r="Z317" s="297"/>
    </row>
    <row r="318" spans="1:26" ht="15.75" customHeight="1">
      <c r="A318" s="297"/>
      <c r="B318" s="297"/>
      <c r="C318" s="297"/>
      <c r="D318" s="297"/>
      <c r="E318" s="297"/>
      <c r="F318" s="297"/>
      <c r="G318" s="297"/>
      <c r="H318" s="297"/>
      <c r="I318" s="297"/>
      <c r="J318" s="297"/>
      <c r="K318" s="297"/>
      <c r="L318" s="297"/>
      <c r="M318" s="297"/>
      <c r="N318" s="297"/>
      <c r="O318" s="297"/>
      <c r="P318" s="297"/>
      <c r="Q318" s="297"/>
      <c r="R318" s="297"/>
      <c r="S318" s="297"/>
      <c r="T318" s="297"/>
      <c r="U318" s="297"/>
      <c r="V318" s="297"/>
      <c r="W318" s="297"/>
      <c r="X318" s="297"/>
      <c r="Y318" s="297"/>
      <c r="Z318" s="297"/>
    </row>
    <row r="319" spans="1:26" ht="15.75" customHeight="1">
      <c r="A319" s="297"/>
      <c r="B319" s="297"/>
      <c r="C319" s="297"/>
      <c r="D319" s="297"/>
      <c r="E319" s="297"/>
      <c r="F319" s="297"/>
      <c r="G319" s="297"/>
      <c r="H319" s="297"/>
      <c r="I319" s="297"/>
      <c r="J319" s="297"/>
      <c r="K319" s="297"/>
      <c r="L319" s="297"/>
      <c r="M319" s="297"/>
      <c r="N319" s="297"/>
      <c r="O319" s="297"/>
      <c r="P319" s="297"/>
      <c r="Q319" s="297"/>
      <c r="R319" s="297"/>
      <c r="S319" s="297"/>
      <c r="T319" s="297"/>
      <c r="U319" s="297"/>
      <c r="V319" s="297"/>
      <c r="W319" s="297"/>
      <c r="X319" s="297"/>
      <c r="Y319" s="297"/>
      <c r="Z319" s="297"/>
    </row>
    <row r="320" spans="1:26" ht="15.75" customHeight="1">
      <c r="A320" s="297"/>
      <c r="B320" s="297"/>
      <c r="C320" s="297"/>
      <c r="D320" s="297"/>
      <c r="E320" s="297"/>
      <c r="F320" s="297"/>
      <c r="G320" s="297"/>
      <c r="H320" s="297"/>
      <c r="I320" s="297"/>
      <c r="J320" s="297"/>
      <c r="K320" s="297"/>
      <c r="L320" s="297"/>
      <c r="M320" s="297"/>
      <c r="N320" s="297"/>
      <c r="O320" s="297"/>
      <c r="P320" s="297"/>
      <c r="Q320" s="297"/>
      <c r="R320" s="297"/>
      <c r="S320" s="297"/>
      <c r="T320" s="297"/>
      <c r="U320" s="297"/>
      <c r="V320" s="297"/>
      <c r="W320" s="297"/>
      <c r="X320" s="297"/>
      <c r="Y320" s="297"/>
      <c r="Z320" s="297"/>
    </row>
    <row r="321" spans="1:26" ht="15.75" customHeight="1">
      <c r="A321" s="297"/>
      <c r="B321" s="297"/>
      <c r="C321" s="297"/>
      <c r="D321" s="297"/>
      <c r="E321" s="297"/>
      <c r="F321" s="297"/>
      <c r="G321" s="297"/>
      <c r="H321" s="297"/>
      <c r="I321" s="297"/>
      <c r="J321" s="297"/>
      <c r="K321" s="297"/>
      <c r="L321" s="297"/>
      <c r="M321" s="297"/>
      <c r="N321" s="297"/>
      <c r="O321" s="297"/>
      <c r="P321" s="297"/>
      <c r="Q321" s="297"/>
      <c r="R321" s="297"/>
      <c r="S321" s="297"/>
      <c r="T321" s="297"/>
      <c r="U321" s="297"/>
      <c r="V321" s="297"/>
      <c r="W321" s="297"/>
      <c r="X321" s="297"/>
      <c r="Y321" s="297"/>
      <c r="Z321" s="297"/>
    </row>
    <row r="322" spans="1:26" ht="15.75" customHeight="1">
      <c r="A322" s="297"/>
      <c r="B322" s="297"/>
      <c r="C322" s="297"/>
      <c r="D322" s="297"/>
      <c r="E322" s="297"/>
      <c r="F322" s="297"/>
      <c r="G322" s="297"/>
      <c r="H322" s="297"/>
      <c r="I322" s="297"/>
      <c r="J322" s="297"/>
      <c r="K322" s="297"/>
      <c r="L322" s="297"/>
      <c r="M322" s="297"/>
      <c r="N322" s="297"/>
      <c r="O322" s="297"/>
      <c r="P322" s="297"/>
      <c r="Q322" s="297"/>
      <c r="R322" s="297"/>
      <c r="S322" s="297"/>
      <c r="T322" s="297"/>
      <c r="U322" s="297"/>
      <c r="V322" s="297"/>
      <c r="W322" s="297"/>
      <c r="X322" s="297"/>
      <c r="Y322" s="297"/>
      <c r="Z322" s="297"/>
    </row>
    <row r="323" spans="1:26" ht="15.75" customHeight="1">
      <c r="A323" s="297"/>
      <c r="B323" s="297"/>
      <c r="C323" s="297"/>
      <c r="D323" s="297"/>
      <c r="E323" s="297"/>
      <c r="F323" s="297"/>
      <c r="G323" s="297"/>
      <c r="H323" s="297"/>
      <c r="I323" s="297"/>
      <c r="J323" s="297"/>
      <c r="K323" s="297"/>
      <c r="L323" s="297"/>
      <c r="M323" s="297"/>
      <c r="N323" s="297"/>
      <c r="O323" s="297"/>
      <c r="P323" s="297"/>
      <c r="Q323" s="297"/>
      <c r="R323" s="297"/>
      <c r="S323" s="297"/>
      <c r="T323" s="297"/>
      <c r="U323" s="297"/>
      <c r="V323" s="297"/>
      <c r="W323" s="297"/>
      <c r="X323" s="297"/>
      <c r="Y323" s="297"/>
      <c r="Z323" s="297"/>
    </row>
    <row r="324" spans="1:26" ht="15.75" customHeight="1">
      <c r="A324" s="297"/>
      <c r="B324" s="297"/>
      <c r="C324" s="297"/>
      <c r="D324" s="297"/>
      <c r="E324" s="297"/>
      <c r="F324" s="297"/>
      <c r="G324" s="297"/>
      <c r="H324" s="297"/>
      <c r="I324" s="297"/>
      <c r="J324" s="297"/>
      <c r="K324" s="297"/>
      <c r="L324" s="297"/>
      <c r="M324" s="297"/>
      <c r="N324" s="297"/>
      <c r="O324" s="297"/>
      <c r="P324" s="297"/>
      <c r="Q324" s="297"/>
      <c r="R324" s="297"/>
      <c r="S324" s="297"/>
      <c r="T324" s="297"/>
      <c r="U324" s="297"/>
      <c r="V324" s="297"/>
      <c r="W324" s="297"/>
      <c r="X324" s="297"/>
      <c r="Y324" s="297"/>
      <c r="Z324" s="297"/>
    </row>
    <row r="325" spans="1:26" ht="15.75" customHeight="1">
      <c r="A325" s="297"/>
      <c r="B325" s="297"/>
      <c r="C325" s="297"/>
      <c r="D325" s="297"/>
      <c r="E325" s="297"/>
      <c r="F325" s="297"/>
      <c r="G325" s="297"/>
      <c r="H325" s="297"/>
      <c r="I325" s="297"/>
      <c r="J325" s="297"/>
      <c r="K325" s="297"/>
      <c r="L325" s="297"/>
      <c r="M325" s="297"/>
      <c r="N325" s="297"/>
      <c r="O325" s="297"/>
      <c r="P325" s="297"/>
      <c r="Q325" s="297"/>
      <c r="R325" s="297"/>
      <c r="S325" s="297"/>
      <c r="T325" s="297"/>
      <c r="U325" s="297"/>
      <c r="V325" s="297"/>
      <c r="W325" s="297"/>
      <c r="X325" s="297"/>
      <c r="Y325" s="297"/>
      <c r="Z325" s="297"/>
    </row>
    <row r="326" spans="1:26" ht="15.75" customHeight="1">
      <c r="A326" s="297"/>
      <c r="B326" s="297"/>
      <c r="C326" s="297"/>
      <c r="D326" s="297"/>
      <c r="E326" s="297"/>
      <c r="F326" s="297"/>
      <c r="G326" s="297"/>
      <c r="H326" s="297"/>
      <c r="I326" s="297"/>
      <c r="J326" s="297"/>
      <c r="K326" s="297"/>
      <c r="L326" s="297"/>
      <c r="M326" s="297"/>
      <c r="N326" s="297"/>
      <c r="O326" s="297"/>
      <c r="P326" s="297"/>
      <c r="Q326" s="297"/>
      <c r="R326" s="297"/>
      <c r="S326" s="297"/>
      <c r="T326" s="297"/>
      <c r="U326" s="297"/>
      <c r="V326" s="297"/>
      <c r="W326" s="297"/>
      <c r="X326" s="297"/>
      <c r="Y326" s="297"/>
      <c r="Z326" s="297"/>
    </row>
    <row r="327" spans="1:26" ht="15.75" customHeight="1">
      <c r="A327" s="297"/>
      <c r="B327" s="297"/>
      <c r="C327" s="297"/>
      <c r="D327" s="297"/>
      <c r="E327" s="297"/>
      <c r="F327" s="297"/>
      <c r="G327" s="297"/>
      <c r="H327" s="297"/>
      <c r="I327" s="297"/>
      <c r="J327" s="297"/>
      <c r="K327" s="297"/>
      <c r="L327" s="297"/>
      <c r="M327" s="297"/>
      <c r="N327" s="297"/>
      <c r="O327" s="297"/>
      <c r="P327" s="297"/>
      <c r="Q327" s="297"/>
      <c r="R327" s="297"/>
      <c r="S327" s="297"/>
      <c r="T327" s="297"/>
      <c r="U327" s="297"/>
      <c r="V327" s="297"/>
      <c r="W327" s="297"/>
      <c r="X327" s="297"/>
      <c r="Y327" s="297"/>
      <c r="Z327" s="297"/>
    </row>
    <row r="328" spans="1:26" ht="15.75" customHeight="1">
      <c r="A328" s="297"/>
      <c r="B328" s="297"/>
      <c r="C328" s="297"/>
      <c r="D328" s="297"/>
      <c r="E328" s="297"/>
      <c r="F328" s="297"/>
      <c r="G328" s="297"/>
      <c r="H328" s="297"/>
      <c r="I328" s="297"/>
      <c r="J328" s="297"/>
      <c r="K328" s="297"/>
      <c r="L328" s="297"/>
      <c r="M328" s="297"/>
      <c r="N328" s="297"/>
      <c r="O328" s="297"/>
      <c r="P328" s="297"/>
      <c r="Q328" s="297"/>
      <c r="R328" s="297"/>
      <c r="S328" s="297"/>
      <c r="T328" s="297"/>
      <c r="U328" s="297"/>
      <c r="V328" s="297"/>
      <c r="W328" s="297"/>
      <c r="X328" s="297"/>
      <c r="Y328" s="297"/>
      <c r="Z328" s="297"/>
    </row>
    <row r="329" spans="1:26" ht="15.75" customHeight="1">
      <c r="A329" s="297"/>
      <c r="B329" s="297"/>
      <c r="C329" s="297"/>
      <c r="D329" s="297"/>
      <c r="E329" s="297"/>
      <c r="F329" s="297"/>
      <c r="G329" s="297"/>
      <c r="H329" s="297"/>
      <c r="I329" s="297"/>
      <c r="J329" s="297"/>
      <c r="K329" s="297"/>
      <c r="L329" s="297"/>
      <c r="M329" s="297"/>
      <c r="N329" s="297"/>
      <c r="O329" s="297"/>
      <c r="P329" s="297"/>
      <c r="Q329" s="297"/>
      <c r="R329" s="297"/>
      <c r="S329" s="297"/>
      <c r="T329" s="297"/>
      <c r="U329" s="297"/>
      <c r="V329" s="297"/>
      <c r="W329" s="297"/>
      <c r="X329" s="297"/>
      <c r="Y329" s="297"/>
      <c r="Z329" s="297"/>
    </row>
    <row r="330" spans="1:26" ht="15.75" customHeight="1">
      <c r="A330" s="297"/>
      <c r="B330" s="297"/>
      <c r="C330" s="297"/>
      <c r="D330" s="297"/>
      <c r="E330" s="297"/>
      <c r="F330" s="297"/>
      <c r="G330" s="297"/>
      <c r="H330" s="297"/>
      <c r="I330" s="297"/>
      <c r="J330" s="297"/>
      <c r="K330" s="297"/>
      <c r="L330" s="297"/>
      <c r="M330" s="297"/>
      <c r="N330" s="297"/>
      <c r="O330" s="297"/>
      <c r="P330" s="297"/>
      <c r="Q330" s="297"/>
      <c r="R330" s="297"/>
      <c r="S330" s="297"/>
      <c r="T330" s="297"/>
      <c r="U330" s="297"/>
      <c r="V330" s="297"/>
      <c r="W330" s="297"/>
      <c r="X330" s="297"/>
      <c r="Y330" s="297"/>
      <c r="Z330" s="297"/>
    </row>
    <row r="331" spans="1:26" ht="15.75" customHeight="1">
      <c r="A331" s="297"/>
      <c r="B331" s="297"/>
      <c r="C331" s="297"/>
      <c r="D331" s="297"/>
      <c r="E331" s="297"/>
      <c r="F331" s="297"/>
      <c r="G331" s="297"/>
      <c r="H331" s="297"/>
      <c r="I331" s="297"/>
      <c r="J331" s="297"/>
      <c r="K331" s="297"/>
      <c r="L331" s="297"/>
      <c r="M331" s="297"/>
      <c r="N331" s="297"/>
      <c r="O331" s="297"/>
      <c r="P331" s="297"/>
      <c r="Q331" s="297"/>
      <c r="R331" s="297"/>
      <c r="S331" s="297"/>
      <c r="T331" s="297"/>
      <c r="U331" s="297"/>
      <c r="V331" s="297"/>
      <c r="W331" s="297"/>
      <c r="X331" s="297"/>
      <c r="Y331" s="297"/>
      <c r="Z331" s="297"/>
    </row>
    <row r="332" spans="1:26" ht="15.75" customHeight="1">
      <c r="A332" s="297"/>
      <c r="B332" s="297"/>
      <c r="C332" s="297"/>
      <c r="D332" s="297"/>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row>
    <row r="333" spans="1:26" ht="15.75" customHeight="1">
      <c r="A333" s="297"/>
      <c r="B333" s="297"/>
      <c r="C333" s="297"/>
      <c r="D333" s="297"/>
      <c r="E333" s="297"/>
      <c r="F333" s="297"/>
      <c r="G333" s="297"/>
      <c r="H333" s="297"/>
      <c r="I333" s="297"/>
      <c r="J333" s="297"/>
      <c r="K333" s="297"/>
      <c r="L333" s="297"/>
      <c r="M333" s="297"/>
      <c r="N333" s="297"/>
      <c r="O333" s="297"/>
      <c r="P333" s="297"/>
      <c r="Q333" s="297"/>
      <c r="R333" s="297"/>
      <c r="S333" s="297"/>
      <c r="T333" s="297"/>
      <c r="U333" s="297"/>
      <c r="V333" s="297"/>
      <c r="W333" s="297"/>
      <c r="X333" s="297"/>
      <c r="Y333" s="297"/>
      <c r="Z333" s="297"/>
    </row>
    <row r="334" spans="1:26" ht="15.75" customHeight="1">
      <c r="A334" s="297"/>
      <c r="B334" s="297"/>
      <c r="C334" s="297"/>
      <c r="D334" s="297"/>
      <c r="E334" s="297"/>
      <c r="F334" s="297"/>
      <c r="G334" s="297"/>
      <c r="H334" s="297"/>
      <c r="I334" s="297"/>
      <c r="J334" s="297"/>
      <c r="K334" s="297"/>
      <c r="L334" s="297"/>
      <c r="M334" s="297"/>
      <c r="N334" s="297"/>
      <c r="O334" s="297"/>
      <c r="P334" s="297"/>
      <c r="Q334" s="297"/>
      <c r="R334" s="297"/>
      <c r="S334" s="297"/>
      <c r="T334" s="297"/>
      <c r="U334" s="297"/>
      <c r="V334" s="297"/>
      <c r="W334" s="297"/>
      <c r="X334" s="297"/>
      <c r="Y334" s="297"/>
      <c r="Z334" s="297"/>
    </row>
    <row r="335" spans="1:26" ht="15.75" customHeight="1">
      <c r="A335" s="297"/>
      <c r="B335" s="297"/>
      <c r="C335" s="297"/>
      <c r="D335" s="297"/>
      <c r="E335" s="297"/>
      <c r="F335" s="297"/>
      <c r="G335" s="297"/>
      <c r="H335" s="297"/>
      <c r="I335" s="297"/>
      <c r="J335" s="297"/>
      <c r="K335" s="297"/>
      <c r="L335" s="297"/>
      <c r="M335" s="297"/>
      <c r="N335" s="297"/>
      <c r="O335" s="297"/>
      <c r="P335" s="297"/>
      <c r="Q335" s="297"/>
      <c r="R335" s="297"/>
      <c r="S335" s="297"/>
      <c r="T335" s="297"/>
      <c r="U335" s="297"/>
      <c r="V335" s="297"/>
      <c r="W335" s="297"/>
      <c r="X335" s="297"/>
      <c r="Y335" s="297"/>
      <c r="Z335" s="297"/>
    </row>
    <row r="336" spans="1:26" ht="15.75" customHeight="1">
      <c r="A336" s="297"/>
      <c r="B336" s="297"/>
      <c r="C336" s="297"/>
      <c r="D336" s="297"/>
      <c r="E336" s="297"/>
      <c r="F336" s="297"/>
      <c r="G336" s="297"/>
      <c r="H336" s="297"/>
      <c r="I336" s="297"/>
      <c r="J336" s="297"/>
      <c r="K336" s="297"/>
      <c r="L336" s="297"/>
      <c r="M336" s="297"/>
      <c r="N336" s="297"/>
      <c r="O336" s="297"/>
      <c r="P336" s="297"/>
      <c r="Q336" s="297"/>
      <c r="R336" s="297"/>
      <c r="S336" s="297"/>
      <c r="T336" s="297"/>
      <c r="U336" s="297"/>
      <c r="V336" s="297"/>
      <c r="W336" s="297"/>
      <c r="X336" s="297"/>
      <c r="Y336" s="297"/>
      <c r="Z336" s="297"/>
    </row>
    <row r="337" spans="1:26" ht="15.75" customHeight="1">
      <c r="A337" s="297"/>
      <c r="B337" s="297"/>
      <c r="C337" s="297"/>
      <c r="D337" s="297"/>
      <c r="E337" s="297"/>
      <c r="F337" s="297"/>
      <c r="G337" s="297"/>
      <c r="H337" s="297"/>
      <c r="I337" s="297"/>
      <c r="J337" s="297"/>
      <c r="K337" s="297"/>
      <c r="L337" s="297"/>
      <c r="M337" s="297"/>
      <c r="N337" s="297"/>
      <c r="O337" s="297"/>
      <c r="P337" s="297"/>
      <c r="Q337" s="297"/>
      <c r="R337" s="297"/>
      <c r="S337" s="297"/>
      <c r="T337" s="297"/>
      <c r="U337" s="297"/>
      <c r="V337" s="297"/>
      <c r="W337" s="297"/>
      <c r="X337" s="297"/>
      <c r="Y337" s="297"/>
      <c r="Z337" s="297"/>
    </row>
    <row r="338" spans="1:26" ht="15.75" customHeight="1">
      <c r="A338" s="297"/>
      <c r="B338" s="297"/>
      <c r="C338" s="297"/>
      <c r="D338" s="297"/>
      <c r="E338" s="297"/>
      <c r="F338" s="297"/>
      <c r="G338" s="297"/>
      <c r="H338" s="297"/>
      <c r="I338" s="297"/>
      <c r="J338" s="297"/>
      <c r="K338" s="297"/>
      <c r="L338" s="297"/>
      <c r="M338" s="297"/>
      <c r="N338" s="297"/>
      <c r="O338" s="297"/>
      <c r="P338" s="297"/>
      <c r="Q338" s="297"/>
      <c r="R338" s="297"/>
      <c r="S338" s="297"/>
      <c r="T338" s="297"/>
      <c r="U338" s="297"/>
      <c r="V338" s="297"/>
      <c r="W338" s="297"/>
      <c r="X338" s="297"/>
      <c r="Y338" s="297"/>
      <c r="Z338" s="297"/>
    </row>
    <row r="339" spans="1:26" ht="15.75" customHeight="1">
      <c r="A339" s="297"/>
      <c r="B339" s="297"/>
      <c r="C339" s="297"/>
      <c r="D339" s="297"/>
      <c r="E339" s="297"/>
      <c r="F339" s="297"/>
      <c r="G339" s="297"/>
      <c r="H339" s="297"/>
      <c r="I339" s="297"/>
      <c r="J339" s="297"/>
      <c r="K339" s="297"/>
      <c r="L339" s="297"/>
      <c r="M339" s="297"/>
      <c r="N339" s="297"/>
      <c r="O339" s="297"/>
      <c r="P339" s="297"/>
      <c r="Q339" s="297"/>
      <c r="R339" s="297"/>
      <c r="S339" s="297"/>
      <c r="T339" s="297"/>
      <c r="U339" s="297"/>
      <c r="V339" s="297"/>
      <c r="W339" s="297"/>
      <c r="X339" s="297"/>
      <c r="Y339" s="297"/>
      <c r="Z339" s="297"/>
    </row>
    <row r="340" spans="1:26" ht="15.75" customHeight="1">
      <c r="A340" s="297"/>
      <c r="B340" s="297"/>
      <c r="C340" s="297"/>
      <c r="D340" s="297"/>
      <c r="E340" s="297"/>
      <c r="F340" s="297"/>
      <c r="G340" s="297"/>
      <c r="H340" s="297"/>
      <c r="I340" s="297"/>
      <c r="J340" s="297"/>
      <c r="K340" s="297"/>
      <c r="L340" s="297"/>
      <c r="M340" s="297"/>
      <c r="N340" s="297"/>
      <c r="O340" s="297"/>
      <c r="P340" s="297"/>
      <c r="Q340" s="297"/>
      <c r="R340" s="297"/>
      <c r="S340" s="297"/>
      <c r="T340" s="297"/>
      <c r="U340" s="297"/>
      <c r="V340" s="297"/>
      <c r="W340" s="297"/>
      <c r="X340" s="297"/>
      <c r="Y340" s="297"/>
      <c r="Z340" s="297"/>
    </row>
    <row r="341" spans="1:26" ht="15.75" customHeight="1">
      <c r="A341" s="297"/>
      <c r="B341" s="297"/>
      <c r="C341" s="297"/>
      <c r="D341" s="297"/>
      <c r="E341" s="297"/>
      <c r="F341" s="297"/>
      <c r="G341" s="297"/>
      <c r="H341" s="297"/>
      <c r="I341" s="297"/>
      <c r="J341" s="297"/>
      <c r="K341" s="297"/>
      <c r="L341" s="297"/>
      <c r="M341" s="297"/>
      <c r="N341" s="297"/>
      <c r="O341" s="297"/>
      <c r="P341" s="297"/>
      <c r="Q341" s="297"/>
      <c r="R341" s="297"/>
      <c r="S341" s="297"/>
      <c r="T341" s="297"/>
      <c r="U341" s="297"/>
      <c r="V341" s="297"/>
      <c r="W341" s="297"/>
      <c r="X341" s="297"/>
      <c r="Y341" s="297"/>
      <c r="Z341" s="297"/>
    </row>
    <row r="342" spans="1:26" ht="15.75" customHeight="1">
      <c r="A342" s="297"/>
      <c r="B342" s="297"/>
      <c r="C342" s="297"/>
      <c r="D342" s="297"/>
      <c r="E342" s="297"/>
      <c r="F342" s="297"/>
      <c r="G342" s="297"/>
      <c r="H342" s="297"/>
      <c r="I342" s="297"/>
      <c r="J342" s="297"/>
      <c r="K342" s="297"/>
      <c r="L342" s="297"/>
      <c r="M342" s="297"/>
      <c r="N342" s="297"/>
      <c r="O342" s="297"/>
      <c r="P342" s="297"/>
      <c r="Q342" s="297"/>
      <c r="R342" s="297"/>
      <c r="S342" s="297"/>
      <c r="T342" s="297"/>
      <c r="U342" s="297"/>
      <c r="V342" s="297"/>
      <c r="W342" s="297"/>
      <c r="X342" s="297"/>
      <c r="Y342" s="297"/>
      <c r="Z342" s="297"/>
    </row>
    <row r="343" spans="1:26" ht="15.75" customHeight="1">
      <c r="A343" s="297"/>
      <c r="B343" s="297"/>
      <c r="C343" s="297"/>
      <c r="D343" s="297"/>
      <c r="E343" s="297"/>
      <c r="F343" s="297"/>
      <c r="G343" s="297"/>
      <c r="H343" s="297"/>
      <c r="I343" s="297"/>
      <c r="J343" s="297"/>
      <c r="K343" s="297"/>
      <c r="L343" s="297"/>
      <c r="M343" s="297"/>
      <c r="N343" s="297"/>
      <c r="O343" s="297"/>
      <c r="P343" s="297"/>
      <c r="Q343" s="297"/>
      <c r="R343" s="297"/>
      <c r="S343" s="297"/>
      <c r="T343" s="297"/>
      <c r="U343" s="297"/>
      <c r="V343" s="297"/>
      <c r="W343" s="297"/>
      <c r="X343" s="297"/>
      <c r="Y343" s="297"/>
      <c r="Z343" s="297"/>
    </row>
    <row r="344" spans="1:26" ht="15.75" customHeight="1">
      <c r="A344" s="297"/>
      <c r="B344" s="297"/>
      <c r="C344" s="297"/>
      <c r="D344" s="297"/>
      <c r="E344" s="297"/>
      <c r="F344" s="297"/>
      <c r="G344" s="297"/>
      <c r="H344" s="297"/>
      <c r="I344" s="297"/>
      <c r="J344" s="297"/>
      <c r="K344" s="297"/>
      <c r="L344" s="297"/>
      <c r="M344" s="297"/>
      <c r="N344" s="297"/>
      <c r="O344" s="297"/>
      <c r="P344" s="297"/>
      <c r="Q344" s="297"/>
      <c r="R344" s="297"/>
      <c r="S344" s="297"/>
      <c r="T344" s="297"/>
      <c r="U344" s="297"/>
      <c r="V344" s="297"/>
      <c r="W344" s="297"/>
      <c r="X344" s="297"/>
      <c r="Y344" s="297"/>
      <c r="Z344" s="297"/>
    </row>
    <row r="345" spans="1:26" ht="15.75" customHeight="1">
      <c r="A345" s="297"/>
      <c r="B345" s="297"/>
      <c r="C345" s="297"/>
      <c r="D345" s="297"/>
      <c r="E345" s="297"/>
      <c r="F345" s="297"/>
      <c r="G345" s="297"/>
      <c r="H345" s="297"/>
      <c r="I345" s="297"/>
      <c r="J345" s="297"/>
      <c r="K345" s="297"/>
      <c r="L345" s="297"/>
      <c r="M345" s="297"/>
      <c r="N345" s="297"/>
      <c r="O345" s="297"/>
      <c r="P345" s="297"/>
      <c r="Q345" s="297"/>
      <c r="R345" s="297"/>
      <c r="S345" s="297"/>
      <c r="T345" s="297"/>
      <c r="U345" s="297"/>
      <c r="V345" s="297"/>
      <c r="W345" s="297"/>
      <c r="X345" s="297"/>
      <c r="Y345" s="297"/>
      <c r="Z345" s="297"/>
    </row>
    <row r="346" spans="1:26" ht="15.75" customHeight="1">
      <c r="A346" s="297"/>
      <c r="B346" s="297"/>
      <c r="C346" s="297"/>
      <c r="D346" s="297"/>
      <c r="E346" s="297"/>
      <c r="F346" s="297"/>
      <c r="G346" s="297"/>
      <c r="H346" s="297"/>
      <c r="I346" s="297"/>
      <c r="J346" s="297"/>
      <c r="K346" s="297"/>
      <c r="L346" s="297"/>
      <c r="M346" s="297"/>
      <c r="N346" s="297"/>
      <c r="O346" s="297"/>
      <c r="P346" s="297"/>
      <c r="Q346" s="297"/>
      <c r="R346" s="297"/>
      <c r="S346" s="297"/>
      <c r="T346" s="297"/>
      <c r="U346" s="297"/>
      <c r="V346" s="297"/>
      <c r="W346" s="297"/>
      <c r="X346" s="297"/>
      <c r="Y346" s="297"/>
      <c r="Z346" s="297"/>
    </row>
    <row r="347" spans="1:26" ht="15.75" customHeight="1">
      <c r="A347" s="297"/>
      <c r="B347" s="297"/>
      <c r="C347" s="297"/>
      <c r="D347" s="297"/>
      <c r="E347" s="297"/>
      <c r="F347" s="297"/>
      <c r="G347" s="297"/>
      <c r="H347" s="297"/>
      <c r="I347" s="297"/>
      <c r="J347" s="297"/>
      <c r="K347" s="297"/>
      <c r="L347" s="297"/>
      <c r="M347" s="297"/>
      <c r="N347" s="297"/>
      <c r="O347" s="297"/>
      <c r="P347" s="297"/>
      <c r="Q347" s="297"/>
      <c r="R347" s="297"/>
      <c r="S347" s="297"/>
      <c r="T347" s="297"/>
      <c r="U347" s="297"/>
      <c r="V347" s="297"/>
      <c r="W347" s="297"/>
      <c r="X347" s="297"/>
      <c r="Y347" s="297"/>
      <c r="Z347" s="297"/>
    </row>
    <row r="348" spans="1:26" ht="15.75" customHeight="1">
      <c r="A348" s="297"/>
      <c r="B348" s="297"/>
      <c r="C348" s="297"/>
      <c r="D348" s="297"/>
      <c r="E348" s="297"/>
      <c r="F348" s="297"/>
      <c r="G348" s="297"/>
      <c r="H348" s="297"/>
      <c r="I348" s="297"/>
      <c r="J348" s="297"/>
      <c r="K348" s="297"/>
      <c r="L348" s="297"/>
      <c r="M348" s="297"/>
      <c r="N348" s="297"/>
      <c r="O348" s="297"/>
      <c r="P348" s="297"/>
      <c r="Q348" s="297"/>
      <c r="R348" s="297"/>
      <c r="S348" s="297"/>
      <c r="T348" s="297"/>
      <c r="U348" s="297"/>
      <c r="V348" s="297"/>
      <c r="W348" s="297"/>
      <c r="X348" s="297"/>
      <c r="Y348" s="297"/>
      <c r="Z348" s="297"/>
    </row>
    <row r="349" spans="1:26" ht="15.75" customHeight="1">
      <c r="A349" s="297"/>
      <c r="B349" s="297"/>
      <c r="C349" s="297"/>
      <c r="D349" s="297"/>
      <c r="E349" s="297"/>
      <c r="F349" s="297"/>
      <c r="G349" s="297"/>
      <c r="H349" s="297"/>
      <c r="I349" s="297"/>
      <c r="J349" s="297"/>
      <c r="K349" s="297"/>
      <c r="L349" s="297"/>
      <c r="M349" s="297"/>
      <c r="N349" s="297"/>
      <c r="O349" s="297"/>
      <c r="P349" s="297"/>
      <c r="Q349" s="297"/>
      <c r="R349" s="297"/>
      <c r="S349" s="297"/>
      <c r="T349" s="297"/>
      <c r="U349" s="297"/>
      <c r="V349" s="297"/>
      <c r="W349" s="297"/>
      <c r="X349" s="297"/>
      <c r="Y349" s="297"/>
      <c r="Z349" s="297"/>
    </row>
    <row r="350" spans="1:26" ht="15.75" customHeight="1">
      <c r="A350" s="297"/>
      <c r="B350" s="297"/>
      <c r="C350" s="297"/>
      <c r="D350" s="297"/>
      <c r="E350" s="297"/>
      <c r="F350" s="297"/>
      <c r="G350" s="297"/>
      <c r="H350" s="297"/>
      <c r="I350" s="297"/>
      <c r="J350" s="297"/>
      <c r="K350" s="297"/>
      <c r="L350" s="297"/>
      <c r="M350" s="297"/>
      <c r="N350" s="297"/>
      <c r="O350" s="297"/>
      <c r="P350" s="297"/>
      <c r="Q350" s="297"/>
      <c r="R350" s="297"/>
      <c r="S350" s="297"/>
      <c r="T350" s="297"/>
      <c r="U350" s="297"/>
      <c r="V350" s="297"/>
      <c r="W350" s="297"/>
      <c r="X350" s="297"/>
      <c r="Y350" s="297"/>
      <c r="Z350" s="297"/>
    </row>
    <row r="351" spans="1:26" ht="15.75" customHeight="1">
      <c r="A351" s="297"/>
      <c r="B351" s="297"/>
      <c r="C351" s="297"/>
      <c r="D351" s="297"/>
      <c r="E351" s="297"/>
      <c r="F351" s="297"/>
      <c r="G351" s="297"/>
      <c r="H351" s="297"/>
      <c r="I351" s="297"/>
      <c r="J351" s="297"/>
      <c r="K351" s="297"/>
      <c r="L351" s="297"/>
      <c r="M351" s="297"/>
      <c r="N351" s="297"/>
      <c r="O351" s="297"/>
      <c r="P351" s="297"/>
      <c r="Q351" s="297"/>
      <c r="R351" s="297"/>
      <c r="S351" s="297"/>
      <c r="T351" s="297"/>
      <c r="U351" s="297"/>
      <c r="V351" s="297"/>
      <c r="W351" s="297"/>
      <c r="X351" s="297"/>
      <c r="Y351" s="297"/>
      <c r="Z351" s="297"/>
    </row>
    <row r="352" spans="1:26" ht="15.75" customHeight="1">
      <c r="A352" s="297"/>
      <c r="B352" s="297"/>
      <c r="C352" s="297"/>
      <c r="D352" s="297"/>
      <c r="E352" s="297"/>
      <c r="F352" s="297"/>
      <c r="G352" s="297"/>
      <c r="H352" s="297"/>
      <c r="I352" s="297"/>
      <c r="J352" s="297"/>
      <c r="K352" s="297"/>
      <c r="L352" s="297"/>
      <c r="M352" s="297"/>
      <c r="N352" s="297"/>
      <c r="O352" s="297"/>
      <c r="P352" s="297"/>
      <c r="Q352" s="297"/>
      <c r="R352" s="297"/>
      <c r="S352" s="297"/>
      <c r="T352" s="297"/>
      <c r="U352" s="297"/>
      <c r="V352" s="297"/>
      <c r="W352" s="297"/>
      <c r="X352" s="297"/>
      <c r="Y352" s="297"/>
      <c r="Z352" s="297"/>
    </row>
    <row r="353" spans="1:26" ht="15.75" customHeight="1">
      <c r="A353" s="297"/>
      <c r="B353" s="297"/>
      <c r="C353" s="297"/>
      <c r="D353" s="297"/>
      <c r="E353" s="297"/>
      <c r="F353" s="297"/>
      <c r="G353" s="297"/>
      <c r="H353" s="297"/>
      <c r="I353" s="297"/>
      <c r="J353" s="297"/>
      <c r="K353" s="297"/>
      <c r="L353" s="297"/>
      <c r="M353" s="297"/>
      <c r="N353" s="297"/>
      <c r="O353" s="297"/>
      <c r="P353" s="297"/>
      <c r="Q353" s="297"/>
      <c r="R353" s="297"/>
      <c r="S353" s="297"/>
      <c r="T353" s="297"/>
      <c r="U353" s="297"/>
      <c r="V353" s="297"/>
      <c r="W353" s="297"/>
      <c r="X353" s="297"/>
      <c r="Y353" s="297"/>
      <c r="Z353" s="297"/>
    </row>
    <row r="354" spans="1:26" ht="15.75" customHeight="1">
      <c r="A354" s="297"/>
      <c r="B354" s="297"/>
      <c r="C354" s="297"/>
      <c r="D354" s="297"/>
      <c r="E354" s="297"/>
      <c r="F354" s="297"/>
      <c r="G354" s="297"/>
      <c r="H354" s="297"/>
      <c r="I354" s="297"/>
      <c r="J354" s="297"/>
      <c r="K354" s="297"/>
      <c r="L354" s="297"/>
      <c r="M354" s="297"/>
      <c r="N354" s="297"/>
      <c r="O354" s="297"/>
      <c r="P354" s="297"/>
      <c r="Q354" s="297"/>
      <c r="R354" s="297"/>
      <c r="S354" s="297"/>
      <c r="T354" s="297"/>
      <c r="U354" s="297"/>
      <c r="V354" s="297"/>
      <c r="W354" s="297"/>
      <c r="X354" s="297"/>
      <c r="Y354" s="297"/>
      <c r="Z354" s="297"/>
    </row>
    <row r="355" spans="1:26" ht="15.75" customHeight="1">
      <c r="A355" s="297"/>
      <c r="B355" s="297"/>
      <c r="C355" s="297"/>
      <c r="D355" s="297"/>
      <c r="E355" s="297"/>
      <c r="F355" s="297"/>
      <c r="G355" s="297"/>
      <c r="H355" s="297"/>
      <c r="I355" s="297"/>
      <c r="J355" s="297"/>
      <c r="K355" s="297"/>
      <c r="L355" s="297"/>
      <c r="M355" s="297"/>
      <c r="N355" s="297"/>
      <c r="O355" s="297"/>
      <c r="P355" s="297"/>
      <c r="Q355" s="297"/>
      <c r="R355" s="297"/>
      <c r="S355" s="297"/>
      <c r="T355" s="297"/>
      <c r="U355" s="297"/>
      <c r="V355" s="297"/>
      <c r="W355" s="297"/>
      <c r="X355" s="297"/>
      <c r="Y355" s="297"/>
      <c r="Z355" s="297"/>
    </row>
    <row r="356" spans="1:26" ht="15.75" customHeight="1">
      <c r="A356" s="297"/>
      <c r="B356" s="297"/>
      <c r="C356" s="297"/>
      <c r="D356" s="297"/>
      <c r="E356" s="297"/>
      <c r="F356" s="297"/>
      <c r="G356" s="297"/>
      <c r="H356" s="297"/>
      <c r="I356" s="297"/>
      <c r="J356" s="297"/>
      <c r="K356" s="297"/>
      <c r="L356" s="297"/>
      <c r="M356" s="297"/>
      <c r="N356" s="297"/>
      <c r="O356" s="297"/>
      <c r="P356" s="297"/>
      <c r="Q356" s="297"/>
      <c r="R356" s="297"/>
      <c r="S356" s="297"/>
      <c r="T356" s="297"/>
      <c r="U356" s="297"/>
      <c r="V356" s="297"/>
      <c r="W356" s="297"/>
      <c r="X356" s="297"/>
      <c r="Y356" s="297"/>
      <c r="Z356" s="297"/>
    </row>
    <row r="357" spans="1:26" ht="15.75" customHeight="1">
      <c r="A357" s="297"/>
      <c r="B357" s="297"/>
      <c r="C357" s="297"/>
      <c r="D357" s="297"/>
      <c r="E357" s="297"/>
      <c r="F357" s="297"/>
      <c r="G357" s="297"/>
      <c r="H357" s="297"/>
      <c r="I357" s="297"/>
      <c r="J357" s="297"/>
      <c r="K357" s="297"/>
      <c r="L357" s="297"/>
      <c r="M357" s="297"/>
      <c r="N357" s="297"/>
      <c r="O357" s="297"/>
      <c r="P357" s="297"/>
      <c r="Q357" s="297"/>
      <c r="R357" s="297"/>
      <c r="S357" s="297"/>
      <c r="T357" s="297"/>
      <c r="U357" s="297"/>
      <c r="V357" s="297"/>
      <c r="W357" s="297"/>
      <c r="X357" s="297"/>
      <c r="Y357" s="297"/>
      <c r="Z357" s="297"/>
    </row>
    <row r="358" spans="1:26" ht="15.75" customHeight="1">
      <c r="A358" s="297"/>
      <c r="B358" s="297"/>
      <c r="C358" s="297"/>
      <c r="D358" s="297"/>
      <c r="E358" s="297"/>
      <c r="F358" s="297"/>
      <c r="G358" s="297"/>
      <c r="H358" s="297"/>
      <c r="I358" s="297"/>
      <c r="J358" s="297"/>
      <c r="K358" s="297"/>
      <c r="L358" s="297"/>
      <c r="M358" s="297"/>
      <c r="N358" s="297"/>
      <c r="O358" s="297"/>
      <c r="P358" s="297"/>
      <c r="Q358" s="297"/>
      <c r="R358" s="297"/>
      <c r="S358" s="297"/>
      <c r="T358" s="297"/>
      <c r="U358" s="297"/>
      <c r="V358" s="297"/>
      <c r="W358" s="297"/>
      <c r="X358" s="297"/>
      <c r="Y358" s="297"/>
      <c r="Z358" s="297"/>
    </row>
    <row r="359" spans="1:26" ht="15.75" customHeight="1">
      <c r="A359" s="297"/>
      <c r="B359" s="297"/>
      <c r="C359" s="297"/>
      <c r="D359" s="297"/>
      <c r="E359" s="297"/>
      <c r="F359" s="297"/>
      <c r="G359" s="297"/>
      <c r="H359" s="297"/>
      <c r="I359" s="297"/>
      <c r="J359" s="297"/>
      <c r="K359" s="297"/>
      <c r="L359" s="297"/>
      <c r="M359" s="297"/>
      <c r="N359" s="297"/>
      <c r="O359" s="297"/>
      <c r="P359" s="297"/>
      <c r="Q359" s="297"/>
      <c r="R359" s="297"/>
      <c r="S359" s="297"/>
      <c r="T359" s="297"/>
      <c r="U359" s="297"/>
      <c r="V359" s="297"/>
      <c r="W359" s="297"/>
      <c r="X359" s="297"/>
      <c r="Y359" s="297"/>
      <c r="Z359" s="297"/>
    </row>
    <row r="360" spans="1:26" ht="15.75" customHeight="1">
      <c r="A360" s="297"/>
      <c r="B360" s="297"/>
      <c r="C360" s="297"/>
      <c r="D360" s="297"/>
      <c r="E360" s="297"/>
      <c r="F360" s="297"/>
      <c r="G360" s="297"/>
      <c r="H360" s="297"/>
      <c r="I360" s="297"/>
      <c r="J360" s="297"/>
      <c r="K360" s="297"/>
      <c r="L360" s="297"/>
      <c r="M360" s="297"/>
      <c r="N360" s="297"/>
      <c r="O360" s="297"/>
      <c r="P360" s="297"/>
      <c r="Q360" s="297"/>
      <c r="R360" s="297"/>
      <c r="S360" s="297"/>
      <c r="T360" s="297"/>
      <c r="U360" s="297"/>
      <c r="V360" s="297"/>
      <c r="W360" s="297"/>
      <c r="X360" s="297"/>
      <c r="Y360" s="297"/>
      <c r="Z360" s="297"/>
    </row>
    <row r="361" spans="1:26" ht="15.75" customHeight="1">
      <c r="A361" s="297"/>
      <c r="B361" s="297"/>
      <c r="C361" s="297"/>
      <c r="D361" s="297"/>
      <c r="E361" s="297"/>
      <c r="F361" s="297"/>
      <c r="G361" s="297"/>
      <c r="H361" s="297"/>
      <c r="I361" s="297"/>
      <c r="J361" s="297"/>
      <c r="K361" s="297"/>
      <c r="L361" s="297"/>
      <c r="M361" s="297"/>
      <c r="N361" s="297"/>
      <c r="O361" s="297"/>
      <c r="P361" s="297"/>
      <c r="Q361" s="297"/>
      <c r="R361" s="297"/>
      <c r="S361" s="297"/>
      <c r="T361" s="297"/>
      <c r="U361" s="297"/>
      <c r="V361" s="297"/>
      <c r="W361" s="297"/>
      <c r="X361" s="297"/>
      <c r="Y361" s="297"/>
      <c r="Z361" s="297"/>
    </row>
    <row r="362" spans="1:26" ht="15.75" customHeight="1">
      <c r="A362" s="297"/>
      <c r="B362" s="297"/>
      <c r="C362" s="297"/>
      <c r="D362" s="297"/>
      <c r="E362" s="297"/>
      <c r="F362" s="297"/>
      <c r="G362" s="297"/>
      <c r="H362" s="297"/>
      <c r="I362" s="297"/>
      <c r="J362" s="297"/>
      <c r="K362" s="297"/>
      <c r="L362" s="297"/>
      <c r="M362" s="297"/>
      <c r="N362" s="297"/>
      <c r="O362" s="297"/>
      <c r="P362" s="297"/>
      <c r="Q362" s="297"/>
      <c r="R362" s="297"/>
      <c r="S362" s="297"/>
      <c r="T362" s="297"/>
      <c r="U362" s="297"/>
      <c r="V362" s="297"/>
      <c r="W362" s="297"/>
      <c r="X362" s="297"/>
      <c r="Y362" s="297"/>
      <c r="Z362" s="297"/>
    </row>
    <row r="363" spans="1:26" ht="15.75" customHeight="1">
      <c r="A363" s="297"/>
      <c r="B363" s="297"/>
      <c r="C363" s="297"/>
      <c r="D363" s="297"/>
      <c r="E363" s="297"/>
      <c r="F363" s="297"/>
      <c r="G363" s="297"/>
      <c r="H363" s="297"/>
      <c r="I363" s="297"/>
      <c r="J363" s="297"/>
      <c r="K363" s="297"/>
      <c r="L363" s="297"/>
      <c r="M363" s="297"/>
      <c r="N363" s="297"/>
      <c r="O363" s="297"/>
      <c r="P363" s="297"/>
      <c r="Q363" s="297"/>
      <c r="R363" s="297"/>
      <c r="S363" s="297"/>
      <c r="T363" s="297"/>
      <c r="U363" s="297"/>
      <c r="V363" s="297"/>
      <c r="W363" s="297"/>
      <c r="X363" s="297"/>
      <c r="Y363" s="297"/>
      <c r="Z363" s="297"/>
    </row>
    <row r="364" spans="1:26" ht="15.75" customHeight="1">
      <c r="A364" s="297"/>
      <c r="B364" s="297"/>
      <c r="C364" s="297"/>
      <c r="D364" s="297"/>
      <c r="E364" s="297"/>
      <c r="F364" s="297"/>
      <c r="G364" s="297"/>
      <c r="H364" s="297"/>
      <c r="I364" s="297"/>
      <c r="J364" s="297"/>
      <c r="K364" s="297"/>
      <c r="L364" s="297"/>
      <c r="M364" s="297"/>
      <c r="N364" s="297"/>
      <c r="O364" s="297"/>
      <c r="P364" s="297"/>
      <c r="Q364" s="297"/>
      <c r="R364" s="297"/>
      <c r="S364" s="297"/>
      <c r="T364" s="297"/>
      <c r="U364" s="297"/>
      <c r="V364" s="297"/>
      <c r="W364" s="297"/>
      <c r="X364" s="297"/>
      <c r="Y364" s="297"/>
      <c r="Z364" s="297"/>
    </row>
    <row r="365" spans="1:26" ht="15.75" customHeight="1">
      <c r="A365" s="297"/>
      <c r="B365" s="297"/>
      <c r="C365" s="297"/>
      <c r="D365" s="297"/>
      <c r="E365" s="297"/>
      <c r="F365" s="297"/>
      <c r="G365" s="297"/>
      <c r="H365" s="297"/>
      <c r="I365" s="297"/>
      <c r="J365" s="297"/>
      <c r="K365" s="297"/>
      <c r="L365" s="297"/>
      <c r="M365" s="297"/>
      <c r="N365" s="297"/>
      <c r="O365" s="297"/>
      <c r="P365" s="297"/>
      <c r="Q365" s="297"/>
      <c r="R365" s="297"/>
      <c r="S365" s="297"/>
      <c r="T365" s="297"/>
      <c r="U365" s="297"/>
      <c r="V365" s="297"/>
      <c r="W365" s="297"/>
      <c r="X365" s="297"/>
      <c r="Y365" s="297"/>
      <c r="Z365" s="297"/>
    </row>
    <row r="366" spans="1:26" ht="15.75" customHeight="1">
      <c r="A366" s="297"/>
      <c r="B366" s="297"/>
      <c r="C366" s="297"/>
      <c r="D366" s="297"/>
      <c r="E366" s="297"/>
      <c r="F366" s="297"/>
      <c r="G366" s="297"/>
      <c r="H366" s="297"/>
      <c r="I366" s="297"/>
      <c r="J366" s="297"/>
      <c r="K366" s="297"/>
      <c r="L366" s="297"/>
      <c r="M366" s="297"/>
      <c r="N366" s="297"/>
      <c r="O366" s="297"/>
      <c r="P366" s="297"/>
      <c r="Q366" s="297"/>
      <c r="R366" s="297"/>
      <c r="S366" s="297"/>
      <c r="T366" s="297"/>
      <c r="U366" s="297"/>
      <c r="V366" s="297"/>
      <c r="W366" s="297"/>
      <c r="X366" s="297"/>
      <c r="Y366" s="297"/>
      <c r="Z366" s="297"/>
    </row>
    <row r="367" spans="1:26" ht="15.75" customHeight="1">
      <c r="A367" s="297"/>
      <c r="B367" s="297"/>
      <c r="C367" s="297"/>
      <c r="D367" s="297"/>
      <c r="E367" s="297"/>
      <c r="F367" s="297"/>
      <c r="G367" s="297"/>
      <c r="H367" s="297"/>
      <c r="I367" s="297"/>
      <c r="J367" s="297"/>
      <c r="K367" s="297"/>
      <c r="L367" s="297"/>
      <c r="M367" s="297"/>
      <c r="N367" s="297"/>
      <c r="O367" s="297"/>
      <c r="P367" s="297"/>
      <c r="Q367" s="297"/>
      <c r="R367" s="297"/>
      <c r="S367" s="297"/>
      <c r="T367" s="297"/>
      <c r="U367" s="297"/>
      <c r="V367" s="297"/>
      <c r="W367" s="297"/>
      <c r="X367" s="297"/>
      <c r="Y367" s="297"/>
      <c r="Z367" s="297"/>
    </row>
    <row r="368" spans="1:26" ht="15.75" customHeight="1">
      <c r="A368" s="297"/>
      <c r="B368" s="297"/>
      <c r="C368" s="297"/>
      <c r="D368" s="297"/>
      <c r="E368" s="297"/>
      <c r="F368" s="297"/>
      <c r="G368" s="297"/>
      <c r="H368" s="297"/>
      <c r="I368" s="297"/>
      <c r="J368" s="297"/>
      <c r="K368" s="297"/>
      <c r="L368" s="297"/>
      <c r="M368" s="297"/>
      <c r="N368" s="297"/>
      <c r="O368" s="297"/>
      <c r="P368" s="297"/>
      <c r="Q368" s="297"/>
      <c r="R368" s="297"/>
      <c r="S368" s="297"/>
      <c r="T368" s="297"/>
      <c r="U368" s="297"/>
      <c r="V368" s="297"/>
      <c r="W368" s="297"/>
      <c r="X368" s="297"/>
      <c r="Y368" s="297"/>
      <c r="Z368" s="297"/>
    </row>
    <row r="369" spans="1:26" ht="15.75" customHeight="1">
      <c r="A369" s="297"/>
      <c r="B369" s="297"/>
      <c r="C369" s="297"/>
      <c r="D369" s="297"/>
      <c r="E369" s="297"/>
      <c r="F369" s="297"/>
      <c r="G369" s="297"/>
      <c r="H369" s="297"/>
      <c r="I369" s="297"/>
      <c r="J369" s="297"/>
      <c r="K369" s="297"/>
      <c r="L369" s="297"/>
      <c r="M369" s="297"/>
      <c r="N369" s="297"/>
      <c r="O369" s="297"/>
      <c r="P369" s="297"/>
      <c r="Q369" s="297"/>
      <c r="R369" s="297"/>
      <c r="S369" s="297"/>
      <c r="T369" s="297"/>
      <c r="U369" s="297"/>
      <c r="V369" s="297"/>
      <c r="W369" s="297"/>
      <c r="X369" s="297"/>
      <c r="Y369" s="297"/>
      <c r="Z369" s="297"/>
    </row>
    <row r="370" spans="1:26" ht="15.75" customHeight="1">
      <c r="A370" s="297"/>
      <c r="B370" s="297"/>
      <c r="C370" s="297"/>
      <c r="D370" s="297"/>
      <c r="E370" s="297"/>
      <c r="F370" s="297"/>
      <c r="G370" s="297"/>
      <c r="H370" s="297"/>
      <c r="I370" s="297"/>
      <c r="J370" s="297"/>
      <c r="K370" s="297"/>
      <c r="L370" s="297"/>
      <c r="M370" s="297"/>
      <c r="N370" s="297"/>
      <c r="O370" s="297"/>
      <c r="P370" s="297"/>
      <c r="Q370" s="297"/>
      <c r="R370" s="297"/>
      <c r="S370" s="297"/>
      <c r="T370" s="297"/>
      <c r="U370" s="297"/>
      <c r="V370" s="297"/>
      <c r="W370" s="297"/>
      <c r="X370" s="297"/>
      <c r="Y370" s="297"/>
      <c r="Z370" s="297"/>
    </row>
    <row r="371" spans="1:26" ht="15.75" customHeight="1">
      <c r="A371" s="297"/>
      <c r="B371" s="297"/>
      <c r="C371" s="297"/>
      <c r="D371" s="297"/>
      <c r="E371" s="297"/>
      <c r="F371" s="297"/>
      <c r="G371" s="297"/>
      <c r="H371" s="297"/>
      <c r="I371" s="297"/>
      <c r="J371" s="297"/>
      <c r="K371" s="297"/>
      <c r="L371" s="297"/>
      <c r="M371" s="297"/>
      <c r="N371" s="297"/>
      <c r="O371" s="297"/>
      <c r="P371" s="297"/>
      <c r="Q371" s="297"/>
      <c r="R371" s="297"/>
      <c r="S371" s="297"/>
      <c r="T371" s="297"/>
      <c r="U371" s="297"/>
      <c r="V371" s="297"/>
      <c r="W371" s="297"/>
      <c r="X371" s="297"/>
      <c r="Y371" s="297"/>
      <c r="Z371" s="297"/>
    </row>
    <row r="372" spans="1:26" ht="15.75" customHeight="1">
      <c r="A372" s="297"/>
      <c r="B372" s="297"/>
      <c r="C372" s="297"/>
      <c r="D372" s="297"/>
      <c r="E372" s="297"/>
      <c r="F372" s="297"/>
      <c r="G372" s="297"/>
      <c r="H372" s="297"/>
      <c r="I372" s="297"/>
      <c r="J372" s="297"/>
      <c r="K372" s="297"/>
      <c r="L372" s="297"/>
      <c r="M372" s="297"/>
      <c r="N372" s="297"/>
      <c r="O372" s="297"/>
      <c r="P372" s="297"/>
      <c r="Q372" s="297"/>
      <c r="R372" s="297"/>
      <c r="S372" s="297"/>
      <c r="T372" s="297"/>
      <c r="U372" s="297"/>
      <c r="V372" s="297"/>
      <c r="W372" s="297"/>
      <c r="X372" s="297"/>
      <c r="Y372" s="297"/>
      <c r="Z372" s="297"/>
    </row>
    <row r="373" spans="1:26" ht="15.75" customHeight="1">
      <c r="A373" s="297"/>
      <c r="B373" s="297"/>
      <c r="C373" s="297"/>
      <c r="D373" s="297"/>
      <c r="E373" s="297"/>
      <c r="F373" s="297"/>
      <c r="G373" s="297"/>
      <c r="H373" s="297"/>
      <c r="I373" s="297"/>
      <c r="J373" s="297"/>
      <c r="K373" s="297"/>
      <c r="L373" s="297"/>
      <c r="M373" s="297"/>
      <c r="N373" s="297"/>
      <c r="O373" s="297"/>
      <c r="P373" s="297"/>
      <c r="Q373" s="297"/>
      <c r="R373" s="297"/>
      <c r="S373" s="297"/>
      <c r="T373" s="297"/>
      <c r="U373" s="297"/>
      <c r="V373" s="297"/>
      <c r="W373" s="297"/>
      <c r="X373" s="297"/>
      <c r="Y373" s="297"/>
      <c r="Z373" s="297"/>
    </row>
    <row r="374" spans="1:26" ht="15.75" customHeight="1">
      <c r="A374" s="297"/>
      <c r="B374" s="297"/>
      <c r="C374" s="297"/>
      <c r="D374" s="297"/>
      <c r="E374" s="297"/>
      <c r="F374" s="297"/>
      <c r="G374" s="297"/>
      <c r="H374" s="297"/>
      <c r="I374" s="297"/>
      <c r="J374" s="297"/>
      <c r="K374" s="297"/>
      <c r="L374" s="297"/>
      <c r="M374" s="297"/>
      <c r="N374" s="297"/>
      <c r="O374" s="297"/>
      <c r="P374" s="297"/>
      <c r="Q374" s="297"/>
      <c r="R374" s="297"/>
      <c r="S374" s="297"/>
      <c r="T374" s="297"/>
      <c r="U374" s="297"/>
      <c r="V374" s="297"/>
      <c r="W374" s="297"/>
      <c r="X374" s="297"/>
      <c r="Y374" s="297"/>
      <c r="Z374" s="297"/>
    </row>
    <row r="375" spans="1:26" ht="15.75" customHeight="1">
      <c r="A375" s="297"/>
      <c r="B375" s="297"/>
      <c r="C375" s="297"/>
      <c r="D375" s="297"/>
      <c r="E375" s="297"/>
      <c r="F375" s="297"/>
      <c r="G375" s="297"/>
      <c r="H375" s="297"/>
      <c r="I375" s="297"/>
      <c r="J375" s="297"/>
      <c r="K375" s="297"/>
      <c r="L375" s="297"/>
      <c r="M375" s="297"/>
      <c r="N375" s="297"/>
      <c r="O375" s="297"/>
      <c r="P375" s="297"/>
      <c r="Q375" s="297"/>
      <c r="R375" s="297"/>
      <c r="S375" s="297"/>
      <c r="T375" s="297"/>
      <c r="U375" s="297"/>
      <c r="V375" s="297"/>
      <c r="W375" s="297"/>
      <c r="X375" s="297"/>
      <c r="Y375" s="297"/>
      <c r="Z375" s="297"/>
    </row>
    <row r="376" spans="1:26" ht="15.75" customHeight="1">
      <c r="A376" s="297"/>
      <c r="B376" s="297"/>
      <c r="C376" s="297"/>
      <c r="D376" s="297"/>
      <c r="E376" s="297"/>
      <c r="F376" s="297"/>
      <c r="G376" s="297"/>
      <c r="H376" s="297"/>
      <c r="I376" s="297"/>
      <c r="J376" s="297"/>
      <c r="K376" s="297"/>
      <c r="L376" s="297"/>
      <c r="M376" s="297"/>
      <c r="N376" s="297"/>
      <c r="O376" s="297"/>
      <c r="P376" s="297"/>
      <c r="Q376" s="297"/>
      <c r="R376" s="297"/>
      <c r="S376" s="297"/>
      <c r="T376" s="297"/>
      <c r="U376" s="297"/>
      <c r="V376" s="297"/>
      <c r="W376" s="297"/>
      <c r="X376" s="297"/>
      <c r="Y376" s="297"/>
      <c r="Z376" s="297"/>
    </row>
    <row r="377" spans="1:26" ht="15.75" customHeight="1">
      <c r="A377" s="297"/>
      <c r="B377" s="297"/>
      <c r="C377" s="297"/>
      <c r="D377" s="297"/>
      <c r="E377" s="297"/>
      <c r="F377" s="297"/>
      <c r="G377" s="297"/>
      <c r="H377" s="297"/>
      <c r="I377" s="297"/>
      <c r="J377" s="297"/>
      <c r="K377" s="297"/>
      <c r="L377" s="297"/>
      <c r="M377" s="297"/>
      <c r="N377" s="297"/>
      <c r="O377" s="297"/>
      <c r="P377" s="297"/>
      <c r="Q377" s="297"/>
      <c r="R377" s="297"/>
      <c r="S377" s="297"/>
      <c r="T377" s="297"/>
      <c r="U377" s="297"/>
      <c r="V377" s="297"/>
      <c r="W377" s="297"/>
      <c r="X377" s="297"/>
      <c r="Y377" s="297"/>
      <c r="Z377" s="297"/>
    </row>
    <row r="378" spans="1:26" ht="15.75" customHeight="1">
      <c r="A378" s="297"/>
      <c r="B378" s="297"/>
      <c r="C378" s="297"/>
      <c r="D378" s="297"/>
      <c r="E378" s="297"/>
      <c r="F378" s="297"/>
      <c r="G378" s="297"/>
      <c r="H378" s="297"/>
      <c r="I378" s="297"/>
      <c r="J378" s="297"/>
      <c r="K378" s="297"/>
      <c r="L378" s="297"/>
      <c r="M378" s="297"/>
      <c r="N378" s="297"/>
      <c r="O378" s="297"/>
      <c r="P378" s="297"/>
      <c r="Q378" s="297"/>
      <c r="R378" s="297"/>
      <c r="S378" s="297"/>
      <c r="T378" s="297"/>
      <c r="U378" s="297"/>
      <c r="V378" s="297"/>
      <c r="W378" s="297"/>
      <c r="X378" s="297"/>
      <c r="Y378" s="297"/>
      <c r="Z378" s="297"/>
    </row>
    <row r="379" spans="1:26" ht="15.75" customHeight="1">
      <c r="A379" s="297"/>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row>
    <row r="380" spans="1:26" ht="15.75" customHeight="1">
      <c r="A380" s="297"/>
      <c r="B380" s="297"/>
      <c r="C380" s="297"/>
      <c r="D380" s="297"/>
      <c r="E380" s="297"/>
      <c r="F380" s="297"/>
      <c r="G380" s="297"/>
      <c r="H380" s="297"/>
      <c r="I380" s="297"/>
      <c r="J380" s="297"/>
      <c r="K380" s="297"/>
      <c r="L380" s="297"/>
      <c r="M380" s="297"/>
      <c r="N380" s="297"/>
      <c r="O380" s="297"/>
      <c r="P380" s="297"/>
      <c r="Q380" s="297"/>
      <c r="R380" s="297"/>
      <c r="S380" s="297"/>
      <c r="T380" s="297"/>
      <c r="U380" s="297"/>
      <c r="V380" s="297"/>
      <c r="W380" s="297"/>
      <c r="X380" s="297"/>
      <c r="Y380" s="297"/>
      <c r="Z380" s="297"/>
    </row>
    <row r="381" spans="1:26" ht="15.75" customHeight="1">
      <c r="A381" s="297"/>
      <c r="B381" s="297"/>
      <c r="C381" s="297"/>
      <c r="D381" s="297"/>
      <c r="E381" s="297"/>
      <c r="F381" s="297"/>
      <c r="G381" s="297"/>
      <c r="H381" s="297"/>
      <c r="I381" s="297"/>
      <c r="J381" s="297"/>
      <c r="K381" s="297"/>
      <c r="L381" s="297"/>
      <c r="M381" s="297"/>
      <c r="N381" s="297"/>
      <c r="O381" s="297"/>
      <c r="P381" s="297"/>
      <c r="Q381" s="297"/>
      <c r="R381" s="297"/>
      <c r="S381" s="297"/>
      <c r="T381" s="297"/>
      <c r="U381" s="297"/>
      <c r="V381" s="297"/>
      <c r="W381" s="297"/>
      <c r="X381" s="297"/>
      <c r="Y381" s="297"/>
      <c r="Z381" s="297"/>
    </row>
    <row r="382" spans="1:26" ht="15.75" customHeight="1">
      <c r="A382" s="297"/>
      <c r="B382" s="297"/>
      <c r="C382" s="297"/>
      <c r="D382" s="297"/>
      <c r="E382" s="297"/>
      <c r="F382" s="297"/>
      <c r="G382" s="297"/>
      <c r="H382" s="297"/>
      <c r="I382" s="297"/>
      <c r="J382" s="297"/>
      <c r="K382" s="297"/>
      <c r="L382" s="297"/>
      <c r="M382" s="297"/>
      <c r="N382" s="297"/>
      <c r="O382" s="297"/>
      <c r="P382" s="297"/>
      <c r="Q382" s="297"/>
      <c r="R382" s="297"/>
      <c r="S382" s="297"/>
      <c r="T382" s="297"/>
      <c r="U382" s="297"/>
      <c r="V382" s="297"/>
      <c r="W382" s="297"/>
      <c r="X382" s="297"/>
      <c r="Y382" s="297"/>
      <c r="Z382" s="297"/>
    </row>
    <row r="383" spans="1:26" ht="15.75" customHeight="1">
      <c r="A383" s="297"/>
      <c r="B383" s="297"/>
      <c r="C383" s="297"/>
      <c r="D383" s="297"/>
      <c r="E383" s="297"/>
      <c r="F383" s="297"/>
      <c r="G383" s="297"/>
      <c r="H383" s="297"/>
      <c r="I383" s="297"/>
      <c r="J383" s="297"/>
      <c r="K383" s="297"/>
      <c r="L383" s="297"/>
      <c r="M383" s="297"/>
      <c r="N383" s="297"/>
      <c r="O383" s="297"/>
      <c r="P383" s="297"/>
      <c r="Q383" s="297"/>
      <c r="R383" s="297"/>
      <c r="S383" s="297"/>
      <c r="T383" s="297"/>
      <c r="U383" s="297"/>
      <c r="V383" s="297"/>
      <c r="W383" s="297"/>
      <c r="X383" s="297"/>
      <c r="Y383" s="297"/>
      <c r="Z383" s="297"/>
    </row>
    <row r="384" spans="1:26" ht="15.75" customHeight="1">
      <c r="A384" s="297"/>
      <c r="B384" s="297"/>
      <c r="C384" s="297"/>
      <c r="D384" s="297"/>
      <c r="E384" s="297"/>
      <c r="F384" s="297"/>
      <c r="G384" s="297"/>
      <c r="H384" s="297"/>
      <c r="I384" s="297"/>
      <c r="J384" s="297"/>
      <c r="K384" s="297"/>
      <c r="L384" s="297"/>
      <c r="M384" s="297"/>
      <c r="N384" s="297"/>
      <c r="O384" s="297"/>
      <c r="P384" s="297"/>
      <c r="Q384" s="297"/>
      <c r="R384" s="297"/>
      <c r="S384" s="297"/>
      <c r="T384" s="297"/>
      <c r="U384" s="297"/>
      <c r="V384" s="297"/>
      <c r="W384" s="297"/>
      <c r="X384" s="297"/>
      <c r="Y384" s="297"/>
      <c r="Z384" s="297"/>
    </row>
    <row r="385" spans="1:26" ht="15.75" customHeight="1">
      <c r="A385" s="297"/>
      <c r="B385" s="297"/>
      <c r="C385" s="297"/>
      <c r="D385" s="297"/>
      <c r="E385" s="297"/>
      <c r="F385" s="297"/>
      <c r="G385" s="297"/>
      <c r="H385" s="297"/>
      <c r="I385" s="297"/>
      <c r="J385" s="297"/>
      <c r="K385" s="297"/>
      <c r="L385" s="297"/>
      <c r="M385" s="297"/>
      <c r="N385" s="297"/>
      <c r="O385" s="297"/>
      <c r="P385" s="297"/>
      <c r="Q385" s="297"/>
      <c r="R385" s="297"/>
      <c r="S385" s="297"/>
      <c r="T385" s="297"/>
      <c r="U385" s="297"/>
      <c r="V385" s="297"/>
      <c r="W385" s="297"/>
      <c r="X385" s="297"/>
      <c r="Y385" s="297"/>
      <c r="Z385" s="297"/>
    </row>
    <row r="386" spans="1:26" ht="15.75" customHeight="1">
      <c r="A386" s="297"/>
      <c r="B386" s="297"/>
      <c r="C386" s="297"/>
      <c r="D386" s="297"/>
      <c r="E386" s="297"/>
      <c r="F386" s="297"/>
      <c r="G386" s="297"/>
      <c r="H386" s="297"/>
      <c r="I386" s="297"/>
      <c r="J386" s="297"/>
      <c r="K386" s="297"/>
      <c r="L386" s="297"/>
      <c r="M386" s="297"/>
      <c r="N386" s="297"/>
      <c r="O386" s="297"/>
      <c r="P386" s="297"/>
      <c r="Q386" s="297"/>
      <c r="R386" s="297"/>
      <c r="S386" s="297"/>
      <c r="T386" s="297"/>
      <c r="U386" s="297"/>
      <c r="V386" s="297"/>
      <c r="W386" s="297"/>
      <c r="X386" s="297"/>
      <c r="Y386" s="297"/>
      <c r="Z386" s="297"/>
    </row>
    <row r="387" spans="1:26" ht="15.75" customHeight="1">
      <c r="A387" s="297"/>
      <c r="B387" s="297"/>
      <c r="C387" s="297"/>
      <c r="D387" s="297"/>
      <c r="E387" s="297"/>
      <c r="F387" s="297"/>
      <c r="G387" s="297"/>
      <c r="H387" s="297"/>
      <c r="I387" s="297"/>
      <c r="J387" s="297"/>
      <c r="K387" s="297"/>
      <c r="L387" s="297"/>
      <c r="M387" s="297"/>
      <c r="N387" s="297"/>
      <c r="O387" s="297"/>
      <c r="P387" s="297"/>
      <c r="Q387" s="297"/>
      <c r="R387" s="297"/>
      <c r="S387" s="297"/>
      <c r="T387" s="297"/>
      <c r="U387" s="297"/>
      <c r="V387" s="297"/>
      <c r="W387" s="297"/>
      <c r="X387" s="297"/>
      <c r="Y387" s="297"/>
      <c r="Z387" s="297"/>
    </row>
    <row r="388" spans="1:26" ht="15.75" customHeight="1">
      <c r="A388" s="297"/>
      <c r="B388" s="297"/>
      <c r="C388" s="297"/>
      <c r="D388" s="297"/>
      <c r="E388" s="297"/>
      <c r="F388" s="297"/>
      <c r="G388" s="297"/>
      <c r="H388" s="297"/>
      <c r="I388" s="297"/>
      <c r="J388" s="297"/>
      <c r="K388" s="297"/>
      <c r="L388" s="297"/>
      <c r="M388" s="297"/>
      <c r="N388" s="297"/>
      <c r="O388" s="297"/>
      <c r="P388" s="297"/>
      <c r="Q388" s="297"/>
      <c r="R388" s="297"/>
      <c r="S388" s="297"/>
      <c r="T388" s="297"/>
      <c r="U388" s="297"/>
      <c r="V388" s="297"/>
      <c r="W388" s="297"/>
      <c r="X388" s="297"/>
      <c r="Y388" s="297"/>
      <c r="Z388" s="297"/>
    </row>
    <row r="389" spans="1:26" ht="15.75" customHeight="1">
      <c r="A389" s="297"/>
      <c r="B389" s="297"/>
      <c r="C389" s="297"/>
      <c r="D389" s="297"/>
      <c r="E389" s="297"/>
      <c r="F389" s="297"/>
      <c r="G389" s="297"/>
      <c r="H389" s="297"/>
      <c r="I389" s="297"/>
      <c r="J389" s="297"/>
      <c r="K389" s="297"/>
      <c r="L389" s="297"/>
      <c r="M389" s="297"/>
      <c r="N389" s="297"/>
      <c r="O389" s="297"/>
      <c r="P389" s="297"/>
      <c r="Q389" s="297"/>
      <c r="R389" s="297"/>
      <c r="S389" s="297"/>
      <c r="T389" s="297"/>
      <c r="U389" s="297"/>
      <c r="V389" s="297"/>
      <c r="W389" s="297"/>
      <c r="X389" s="297"/>
      <c r="Y389" s="297"/>
      <c r="Z389" s="297"/>
    </row>
    <row r="390" spans="1:26" ht="15.75" customHeight="1">
      <c r="A390" s="297"/>
      <c r="B390" s="297"/>
      <c r="C390" s="297"/>
      <c r="D390" s="297"/>
      <c r="E390" s="297"/>
      <c r="F390" s="297"/>
      <c r="G390" s="297"/>
      <c r="H390" s="297"/>
      <c r="I390" s="297"/>
      <c r="J390" s="297"/>
      <c r="K390" s="297"/>
      <c r="L390" s="297"/>
      <c r="M390" s="297"/>
      <c r="N390" s="297"/>
      <c r="O390" s="297"/>
      <c r="P390" s="297"/>
      <c r="Q390" s="297"/>
      <c r="R390" s="297"/>
      <c r="S390" s="297"/>
      <c r="T390" s="297"/>
      <c r="U390" s="297"/>
      <c r="V390" s="297"/>
      <c r="W390" s="297"/>
      <c r="X390" s="297"/>
      <c r="Y390" s="297"/>
      <c r="Z390" s="297"/>
    </row>
    <row r="391" spans="1:26" ht="15.75" customHeight="1">
      <c r="A391" s="297"/>
      <c r="B391" s="297"/>
      <c r="C391" s="297"/>
      <c r="D391" s="297"/>
      <c r="E391" s="297"/>
      <c r="F391" s="297"/>
      <c r="G391" s="297"/>
      <c r="H391" s="297"/>
      <c r="I391" s="297"/>
      <c r="J391" s="297"/>
      <c r="K391" s="297"/>
      <c r="L391" s="297"/>
      <c r="M391" s="297"/>
      <c r="N391" s="297"/>
      <c r="O391" s="297"/>
      <c r="P391" s="297"/>
      <c r="Q391" s="297"/>
      <c r="R391" s="297"/>
      <c r="S391" s="297"/>
      <c r="T391" s="297"/>
      <c r="U391" s="297"/>
      <c r="V391" s="297"/>
      <c r="W391" s="297"/>
      <c r="X391" s="297"/>
      <c r="Y391" s="297"/>
      <c r="Z391" s="297"/>
    </row>
    <row r="392" spans="1:26" ht="15.75" customHeight="1">
      <c r="A392" s="297"/>
      <c r="B392" s="297"/>
      <c r="C392" s="297"/>
      <c r="D392" s="297"/>
      <c r="E392" s="297"/>
      <c r="F392" s="297"/>
      <c r="G392" s="297"/>
      <c r="H392" s="297"/>
      <c r="I392" s="297"/>
      <c r="J392" s="297"/>
      <c r="K392" s="297"/>
      <c r="L392" s="297"/>
      <c r="M392" s="297"/>
      <c r="N392" s="297"/>
      <c r="O392" s="297"/>
      <c r="P392" s="297"/>
      <c r="Q392" s="297"/>
      <c r="R392" s="297"/>
      <c r="S392" s="297"/>
      <c r="T392" s="297"/>
      <c r="U392" s="297"/>
      <c r="V392" s="297"/>
      <c r="W392" s="297"/>
      <c r="X392" s="297"/>
      <c r="Y392" s="297"/>
      <c r="Z392" s="297"/>
    </row>
    <row r="393" spans="1:26" ht="15.75" customHeight="1">
      <c r="A393" s="297"/>
      <c r="B393" s="297"/>
      <c r="C393" s="297"/>
      <c r="D393" s="297"/>
      <c r="E393" s="297"/>
      <c r="F393" s="297"/>
      <c r="G393" s="297"/>
      <c r="H393" s="297"/>
      <c r="I393" s="297"/>
      <c r="J393" s="297"/>
      <c r="K393" s="297"/>
      <c r="L393" s="297"/>
      <c r="M393" s="297"/>
      <c r="N393" s="297"/>
      <c r="O393" s="297"/>
      <c r="P393" s="297"/>
      <c r="Q393" s="297"/>
      <c r="R393" s="297"/>
      <c r="S393" s="297"/>
      <c r="T393" s="297"/>
      <c r="U393" s="297"/>
      <c r="V393" s="297"/>
      <c r="W393" s="297"/>
      <c r="X393" s="297"/>
      <c r="Y393" s="297"/>
      <c r="Z393" s="297"/>
    </row>
    <row r="394" spans="1:26" ht="15.75" customHeight="1">
      <c r="A394" s="297"/>
      <c r="B394" s="297"/>
      <c r="C394" s="297"/>
      <c r="D394" s="297"/>
      <c r="E394" s="297"/>
      <c r="F394" s="297"/>
      <c r="G394" s="297"/>
      <c r="H394" s="297"/>
      <c r="I394" s="297"/>
      <c r="J394" s="297"/>
      <c r="K394" s="297"/>
      <c r="L394" s="297"/>
      <c r="M394" s="297"/>
      <c r="N394" s="297"/>
      <c r="O394" s="297"/>
      <c r="P394" s="297"/>
      <c r="Q394" s="297"/>
      <c r="R394" s="297"/>
      <c r="S394" s="297"/>
      <c r="T394" s="297"/>
      <c r="U394" s="297"/>
      <c r="V394" s="297"/>
      <c r="W394" s="297"/>
      <c r="X394" s="297"/>
      <c r="Y394" s="297"/>
      <c r="Z394" s="297"/>
    </row>
    <row r="395" spans="1:26" ht="15.75" customHeight="1">
      <c r="A395" s="297"/>
      <c r="B395" s="297"/>
      <c r="C395" s="297"/>
      <c r="D395" s="297"/>
      <c r="E395" s="297"/>
      <c r="F395" s="297"/>
      <c r="G395" s="297"/>
      <c r="H395" s="297"/>
      <c r="I395" s="297"/>
      <c r="J395" s="297"/>
      <c r="K395" s="297"/>
      <c r="L395" s="297"/>
      <c r="M395" s="297"/>
      <c r="N395" s="297"/>
      <c r="O395" s="297"/>
      <c r="P395" s="297"/>
      <c r="Q395" s="297"/>
      <c r="R395" s="297"/>
      <c r="S395" s="297"/>
      <c r="T395" s="297"/>
      <c r="U395" s="297"/>
      <c r="V395" s="297"/>
      <c r="W395" s="297"/>
      <c r="X395" s="297"/>
      <c r="Y395" s="297"/>
      <c r="Z395" s="297"/>
    </row>
    <row r="396" spans="1:26" ht="15.75" customHeight="1">
      <c r="A396" s="297"/>
      <c r="B396" s="297"/>
      <c r="C396" s="297"/>
      <c r="D396" s="297"/>
      <c r="E396" s="297"/>
      <c r="F396" s="297"/>
      <c r="G396" s="297"/>
      <c r="H396" s="297"/>
      <c r="I396" s="297"/>
      <c r="J396" s="297"/>
      <c r="K396" s="297"/>
      <c r="L396" s="297"/>
      <c r="M396" s="297"/>
      <c r="N396" s="297"/>
      <c r="O396" s="297"/>
      <c r="P396" s="297"/>
      <c r="Q396" s="297"/>
      <c r="R396" s="297"/>
      <c r="S396" s="297"/>
      <c r="T396" s="297"/>
      <c r="U396" s="297"/>
      <c r="V396" s="297"/>
      <c r="W396" s="297"/>
      <c r="X396" s="297"/>
      <c r="Y396" s="297"/>
      <c r="Z396" s="297"/>
    </row>
    <row r="397" spans="1:26" ht="15.75" customHeight="1">
      <c r="A397" s="297"/>
      <c r="B397" s="297"/>
      <c r="C397" s="297"/>
      <c r="D397" s="297"/>
      <c r="E397" s="297"/>
      <c r="F397" s="297"/>
      <c r="G397" s="297"/>
      <c r="H397" s="297"/>
      <c r="I397" s="297"/>
      <c r="J397" s="297"/>
      <c r="K397" s="297"/>
      <c r="L397" s="297"/>
      <c r="M397" s="297"/>
      <c r="N397" s="297"/>
      <c r="O397" s="297"/>
      <c r="P397" s="297"/>
      <c r="Q397" s="297"/>
      <c r="R397" s="297"/>
      <c r="S397" s="297"/>
      <c r="T397" s="297"/>
      <c r="U397" s="297"/>
      <c r="V397" s="297"/>
      <c r="W397" s="297"/>
      <c r="X397" s="297"/>
      <c r="Y397" s="297"/>
      <c r="Z397" s="297"/>
    </row>
    <row r="398" spans="1:26" ht="15.75" customHeight="1">
      <c r="A398" s="297"/>
      <c r="B398" s="297"/>
      <c r="C398" s="297"/>
      <c r="D398" s="297"/>
      <c r="E398" s="297"/>
      <c r="F398" s="297"/>
      <c r="G398" s="297"/>
      <c r="H398" s="297"/>
      <c r="I398" s="297"/>
      <c r="J398" s="297"/>
      <c r="K398" s="297"/>
      <c r="L398" s="297"/>
      <c r="M398" s="297"/>
      <c r="N398" s="297"/>
      <c r="O398" s="297"/>
      <c r="P398" s="297"/>
      <c r="Q398" s="297"/>
      <c r="R398" s="297"/>
      <c r="S398" s="297"/>
      <c r="T398" s="297"/>
      <c r="U398" s="297"/>
      <c r="V398" s="297"/>
      <c r="W398" s="297"/>
      <c r="X398" s="297"/>
      <c r="Y398" s="297"/>
      <c r="Z398" s="297"/>
    </row>
    <row r="399" spans="1:26" ht="15.75" customHeight="1">
      <c r="A399" s="297"/>
      <c r="B399" s="297"/>
      <c r="C399" s="297"/>
      <c r="D399" s="297"/>
      <c r="E399" s="297"/>
      <c r="F399" s="297"/>
      <c r="G399" s="297"/>
      <c r="H399" s="297"/>
      <c r="I399" s="297"/>
      <c r="J399" s="297"/>
      <c r="K399" s="297"/>
      <c r="L399" s="297"/>
      <c r="M399" s="297"/>
      <c r="N399" s="297"/>
      <c r="O399" s="297"/>
      <c r="P399" s="297"/>
      <c r="Q399" s="297"/>
      <c r="R399" s="297"/>
      <c r="S399" s="297"/>
      <c r="T399" s="297"/>
      <c r="U399" s="297"/>
      <c r="V399" s="297"/>
      <c r="W399" s="297"/>
      <c r="X399" s="297"/>
      <c r="Y399" s="297"/>
      <c r="Z399" s="297"/>
    </row>
    <row r="400" spans="1:26" ht="15.75" customHeight="1">
      <c r="A400" s="297"/>
      <c r="B400" s="297"/>
      <c r="C400" s="297"/>
      <c r="D400" s="297"/>
      <c r="E400" s="297"/>
      <c r="F400" s="297"/>
      <c r="G400" s="297"/>
      <c r="H400" s="297"/>
      <c r="I400" s="297"/>
      <c r="J400" s="297"/>
      <c r="K400" s="297"/>
      <c r="L400" s="297"/>
      <c r="M400" s="297"/>
      <c r="N400" s="297"/>
      <c r="O400" s="297"/>
      <c r="P400" s="297"/>
      <c r="Q400" s="297"/>
      <c r="R400" s="297"/>
      <c r="S400" s="297"/>
      <c r="T400" s="297"/>
      <c r="U400" s="297"/>
      <c r="V400" s="297"/>
      <c r="W400" s="297"/>
      <c r="X400" s="297"/>
      <c r="Y400" s="297"/>
      <c r="Z400" s="297"/>
    </row>
    <row r="401" spans="1:26" ht="15.75" customHeight="1">
      <c r="A401" s="297"/>
      <c r="B401" s="297"/>
      <c r="C401" s="297"/>
      <c r="D401" s="297"/>
      <c r="E401" s="297"/>
      <c r="F401" s="297"/>
      <c r="G401" s="297"/>
      <c r="H401" s="297"/>
      <c r="I401" s="297"/>
      <c r="J401" s="297"/>
      <c r="K401" s="297"/>
      <c r="L401" s="297"/>
      <c r="M401" s="297"/>
      <c r="N401" s="297"/>
      <c r="O401" s="297"/>
      <c r="P401" s="297"/>
      <c r="Q401" s="297"/>
      <c r="R401" s="297"/>
      <c r="S401" s="297"/>
      <c r="T401" s="297"/>
      <c r="U401" s="297"/>
      <c r="V401" s="297"/>
      <c r="W401" s="297"/>
      <c r="X401" s="297"/>
      <c r="Y401" s="297"/>
      <c r="Z401" s="297"/>
    </row>
    <row r="402" spans="1:26" ht="15.75" customHeight="1">
      <c r="A402" s="297"/>
      <c r="B402" s="297"/>
      <c r="C402" s="297"/>
      <c r="D402" s="297"/>
      <c r="E402" s="297"/>
      <c r="F402" s="297"/>
      <c r="G402" s="297"/>
      <c r="H402" s="297"/>
      <c r="I402" s="297"/>
      <c r="J402" s="297"/>
      <c r="K402" s="297"/>
      <c r="L402" s="297"/>
      <c r="M402" s="297"/>
      <c r="N402" s="297"/>
      <c r="O402" s="297"/>
      <c r="P402" s="297"/>
      <c r="Q402" s="297"/>
      <c r="R402" s="297"/>
      <c r="S402" s="297"/>
      <c r="T402" s="297"/>
      <c r="U402" s="297"/>
      <c r="V402" s="297"/>
      <c r="W402" s="297"/>
      <c r="X402" s="297"/>
      <c r="Y402" s="297"/>
      <c r="Z402" s="297"/>
    </row>
    <row r="403" spans="1:26" ht="15.75" customHeight="1">
      <c r="A403" s="297"/>
      <c r="B403" s="297"/>
      <c r="C403" s="297"/>
      <c r="D403" s="297"/>
      <c r="E403" s="297"/>
      <c r="F403" s="297"/>
      <c r="G403" s="297"/>
      <c r="H403" s="297"/>
      <c r="I403" s="297"/>
      <c r="J403" s="297"/>
      <c r="K403" s="297"/>
      <c r="L403" s="297"/>
      <c r="M403" s="297"/>
      <c r="N403" s="297"/>
      <c r="O403" s="297"/>
      <c r="P403" s="297"/>
      <c r="Q403" s="297"/>
      <c r="R403" s="297"/>
      <c r="S403" s="297"/>
      <c r="T403" s="297"/>
      <c r="U403" s="297"/>
      <c r="V403" s="297"/>
      <c r="W403" s="297"/>
      <c r="X403" s="297"/>
      <c r="Y403" s="297"/>
      <c r="Z403" s="297"/>
    </row>
    <row r="404" spans="1:26" ht="15.75" customHeight="1">
      <c r="A404" s="297"/>
      <c r="B404" s="297"/>
      <c r="C404" s="297"/>
      <c r="D404" s="297"/>
      <c r="E404" s="297"/>
      <c r="F404" s="297"/>
      <c r="G404" s="297"/>
      <c r="H404" s="297"/>
      <c r="I404" s="297"/>
      <c r="J404" s="297"/>
      <c r="K404" s="297"/>
      <c r="L404" s="297"/>
      <c r="M404" s="297"/>
      <c r="N404" s="297"/>
      <c r="O404" s="297"/>
      <c r="P404" s="297"/>
      <c r="Q404" s="297"/>
      <c r="R404" s="297"/>
      <c r="S404" s="297"/>
      <c r="T404" s="297"/>
      <c r="U404" s="297"/>
      <c r="V404" s="297"/>
      <c r="W404" s="297"/>
      <c r="X404" s="297"/>
      <c r="Y404" s="297"/>
      <c r="Z404" s="297"/>
    </row>
    <row r="405" spans="1:26" ht="15.75" customHeight="1">
      <c r="A405" s="297"/>
      <c r="B405" s="297"/>
      <c r="C405" s="297"/>
      <c r="D405" s="297"/>
      <c r="E405" s="297"/>
      <c r="F405" s="297"/>
      <c r="G405" s="297"/>
      <c r="H405" s="297"/>
      <c r="I405" s="297"/>
      <c r="J405" s="297"/>
      <c r="K405" s="297"/>
      <c r="L405" s="297"/>
      <c r="M405" s="297"/>
      <c r="N405" s="297"/>
      <c r="O405" s="297"/>
      <c r="P405" s="297"/>
      <c r="Q405" s="297"/>
      <c r="R405" s="297"/>
      <c r="S405" s="297"/>
      <c r="T405" s="297"/>
      <c r="U405" s="297"/>
      <c r="V405" s="297"/>
      <c r="W405" s="297"/>
      <c r="X405" s="297"/>
      <c r="Y405" s="297"/>
      <c r="Z405" s="297"/>
    </row>
    <row r="406" spans="1:26" ht="15.75" customHeight="1">
      <c r="A406" s="297"/>
      <c r="B406" s="297"/>
      <c r="C406" s="297"/>
      <c r="D406" s="297"/>
      <c r="E406" s="297"/>
      <c r="F406" s="297"/>
      <c r="G406" s="297"/>
      <c r="H406" s="297"/>
      <c r="I406" s="297"/>
      <c r="J406" s="297"/>
      <c r="K406" s="297"/>
      <c r="L406" s="297"/>
      <c r="M406" s="297"/>
      <c r="N406" s="297"/>
      <c r="O406" s="297"/>
      <c r="P406" s="297"/>
      <c r="Q406" s="297"/>
      <c r="R406" s="297"/>
      <c r="S406" s="297"/>
      <c r="T406" s="297"/>
      <c r="U406" s="297"/>
      <c r="V406" s="297"/>
      <c r="W406" s="297"/>
      <c r="X406" s="297"/>
      <c r="Y406" s="297"/>
      <c r="Z406" s="297"/>
    </row>
    <row r="407" spans="1:26" ht="15.75" customHeight="1">
      <c r="A407" s="297"/>
      <c r="B407" s="297"/>
      <c r="C407" s="297"/>
      <c r="D407" s="297"/>
      <c r="E407" s="297"/>
      <c r="F407" s="297"/>
      <c r="G407" s="297"/>
      <c r="H407" s="297"/>
      <c r="I407" s="297"/>
      <c r="J407" s="297"/>
      <c r="K407" s="297"/>
      <c r="L407" s="297"/>
      <c r="M407" s="297"/>
      <c r="N407" s="297"/>
      <c r="O407" s="297"/>
      <c r="P407" s="297"/>
      <c r="Q407" s="297"/>
      <c r="R407" s="297"/>
      <c r="S407" s="297"/>
      <c r="T407" s="297"/>
      <c r="U407" s="297"/>
      <c r="V407" s="297"/>
      <c r="W407" s="297"/>
      <c r="X407" s="297"/>
      <c r="Y407" s="297"/>
      <c r="Z407" s="297"/>
    </row>
    <row r="408" spans="1:26" ht="15.75" customHeight="1">
      <c r="A408" s="297"/>
      <c r="B408" s="297"/>
      <c r="C408" s="297"/>
      <c r="D408" s="297"/>
      <c r="E408" s="297"/>
      <c r="F408" s="297"/>
      <c r="G408" s="297"/>
      <c r="H408" s="297"/>
      <c r="I408" s="297"/>
      <c r="J408" s="297"/>
      <c r="K408" s="297"/>
      <c r="L408" s="297"/>
      <c r="M408" s="297"/>
      <c r="N408" s="297"/>
      <c r="O408" s="297"/>
      <c r="P408" s="297"/>
      <c r="Q408" s="297"/>
      <c r="R408" s="297"/>
      <c r="S408" s="297"/>
      <c r="T408" s="297"/>
      <c r="U408" s="297"/>
      <c r="V408" s="297"/>
      <c r="W408" s="297"/>
      <c r="X408" s="297"/>
      <c r="Y408" s="297"/>
      <c r="Z408" s="297"/>
    </row>
    <row r="409" spans="1:26" ht="15.75" customHeight="1">
      <c r="A409" s="297"/>
      <c r="B409" s="297"/>
      <c r="C409" s="297"/>
      <c r="D409" s="297"/>
      <c r="E409" s="297"/>
      <c r="F409" s="297"/>
      <c r="G409" s="297"/>
      <c r="H409" s="297"/>
      <c r="I409" s="297"/>
      <c r="J409" s="297"/>
      <c r="K409" s="297"/>
      <c r="L409" s="297"/>
      <c r="M409" s="297"/>
      <c r="N409" s="297"/>
      <c r="O409" s="297"/>
      <c r="P409" s="297"/>
      <c r="Q409" s="297"/>
      <c r="R409" s="297"/>
      <c r="S409" s="297"/>
      <c r="T409" s="297"/>
      <c r="U409" s="297"/>
      <c r="V409" s="297"/>
      <c r="W409" s="297"/>
      <c r="X409" s="297"/>
      <c r="Y409" s="297"/>
      <c r="Z409" s="297"/>
    </row>
    <row r="410" spans="1:26" ht="15.75" customHeight="1">
      <c r="A410" s="297"/>
      <c r="B410" s="297"/>
      <c r="C410" s="297"/>
      <c r="D410" s="297"/>
      <c r="E410" s="297"/>
      <c r="F410" s="297"/>
      <c r="G410" s="297"/>
      <c r="H410" s="297"/>
      <c r="I410" s="297"/>
      <c r="J410" s="297"/>
      <c r="K410" s="297"/>
      <c r="L410" s="297"/>
      <c r="M410" s="297"/>
      <c r="N410" s="297"/>
      <c r="O410" s="297"/>
      <c r="P410" s="297"/>
      <c r="Q410" s="297"/>
      <c r="R410" s="297"/>
      <c r="S410" s="297"/>
      <c r="T410" s="297"/>
      <c r="U410" s="297"/>
      <c r="V410" s="297"/>
      <c r="W410" s="297"/>
      <c r="X410" s="297"/>
      <c r="Y410" s="297"/>
      <c r="Z410" s="297"/>
    </row>
    <row r="411" spans="1:26" ht="15.75" customHeight="1">
      <c r="A411" s="297"/>
      <c r="B411" s="297"/>
      <c r="C411" s="297"/>
      <c r="D411" s="297"/>
      <c r="E411" s="297"/>
      <c r="F411" s="297"/>
      <c r="G411" s="297"/>
      <c r="H411" s="297"/>
      <c r="I411" s="297"/>
      <c r="J411" s="297"/>
      <c r="K411" s="297"/>
      <c r="L411" s="297"/>
      <c r="M411" s="297"/>
      <c r="N411" s="297"/>
      <c r="O411" s="297"/>
      <c r="P411" s="297"/>
      <c r="Q411" s="297"/>
      <c r="R411" s="297"/>
      <c r="S411" s="297"/>
      <c r="T411" s="297"/>
      <c r="U411" s="297"/>
      <c r="V411" s="297"/>
      <c r="W411" s="297"/>
      <c r="X411" s="297"/>
      <c r="Y411" s="297"/>
      <c r="Z411" s="297"/>
    </row>
    <row r="412" spans="1:26" ht="15.75" customHeight="1">
      <c r="A412" s="297"/>
      <c r="B412" s="297"/>
      <c r="C412" s="297"/>
      <c r="D412" s="297"/>
      <c r="E412" s="297"/>
      <c r="F412" s="297"/>
      <c r="G412" s="297"/>
      <c r="H412" s="297"/>
      <c r="I412" s="297"/>
      <c r="J412" s="297"/>
      <c r="K412" s="297"/>
      <c r="L412" s="297"/>
      <c r="M412" s="297"/>
      <c r="N412" s="297"/>
      <c r="O412" s="297"/>
      <c r="P412" s="297"/>
      <c r="Q412" s="297"/>
      <c r="R412" s="297"/>
      <c r="S412" s="297"/>
      <c r="T412" s="297"/>
      <c r="U412" s="297"/>
      <c r="V412" s="297"/>
      <c r="W412" s="297"/>
      <c r="X412" s="297"/>
      <c r="Y412" s="297"/>
      <c r="Z412" s="297"/>
    </row>
    <row r="413" spans="1:26" ht="15.75" customHeight="1">
      <c r="A413" s="297"/>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row>
    <row r="414" spans="1:26" ht="15.75" customHeight="1">
      <c r="A414" s="297"/>
      <c r="B414" s="297"/>
      <c r="C414" s="297"/>
      <c r="D414" s="297"/>
      <c r="E414" s="297"/>
      <c r="F414" s="297"/>
      <c r="G414" s="297"/>
      <c r="H414" s="297"/>
      <c r="I414" s="297"/>
      <c r="J414" s="297"/>
      <c r="K414" s="297"/>
      <c r="L414" s="297"/>
      <c r="M414" s="297"/>
      <c r="N414" s="297"/>
      <c r="O414" s="297"/>
      <c r="P414" s="297"/>
      <c r="Q414" s="297"/>
      <c r="R414" s="297"/>
      <c r="S414" s="297"/>
      <c r="T414" s="297"/>
      <c r="U414" s="297"/>
      <c r="V414" s="297"/>
      <c r="W414" s="297"/>
      <c r="X414" s="297"/>
      <c r="Y414" s="297"/>
      <c r="Z414" s="297"/>
    </row>
    <row r="415" spans="1:26" ht="15.75" customHeight="1">
      <c r="A415" s="297"/>
      <c r="B415" s="297"/>
      <c r="C415" s="297"/>
      <c r="D415" s="297"/>
      <c r="E415" s="297"/>
      <c r="F415" s="297"/>
      <c r="G415" s="297"/>
      <c r="H415" s="297"/>
      <c r="I415" s="297"/>
      <c r="J415" s="297"/>
      <c r="K415" s="297"/>
      <c r="L415" s="297"/>
      <c r="M415" s="297"/>
      <c r="N415" s="297"/>
      <c r="O415" s="297"/>
      <c r="P415" s="297"/>
      <c r="Q415" s="297"/>
      <c r="R415" s="297"/>
      <c r="S415" s="297"/>
      <c r="T415" s="297"/>
      <c r="U415" s="297"/>
      <c r="V415" s="297"/>
      <c r="W415" s="297"/>
      <c r="X415" s="297"/>
      <c r="Y415" s="297"/>
      <c r="Z415" s="297"/>
    </row>
    <row r="416" spans="1:26" ht="15.75" customHeight="1">
      <c r="A416" s="297"/>
      <c r="B416" s="297"/>
      <c r="C416" s="297"/>
      <c r="D416" s="297"/>
      <c r="E416" s="297"/>
      <c r="F416" s="297"/>
      <c r="G416" s="297"/>
      <c r="H416" s="297"/>
      <c r="I416" s="297"/>
      <c r="J416" s="297"/>
      <c r="K416" s="297"/>
      <c r="L416" s="297"/>
      <c r="M416" s="297"/>
      <c r="N416" s="297"/>
      <c r="O416" s="297"/>
      <c r="P416" s="297"/>
      <c r="Q416" s="297"/>
      <c r="R416" s="297"/>
      <c r="S416" s="297"/>
      <c r="T416" s="297"/>
      <c r="U416" s="297"/>
      <c r="V416" s="297"/>
      <c r="W416" s="297"/>
      <c r="X416" s="297"/>
      <c r="Y416" s="297"/>
      <c r="Z416" s="297"/>
    </row>
    <row r="417" spans="1:26" ht="15.75" customHeight="1">
      <c r="A417" s="297"/>
      <c r="B417" s="297"/>
      <c r="C417" s="297"/>
      <c r="D417" s="297"/>
      <c r="E417" s="297"/>
      <c r="F417" s="297"/>
      <c r="G417" s="297"/>
      <c r="H417" s="297"/>
      <c r="I417" s="297"/>
      <c r="J417" s="297"/>
      <c r="K417" s="297"/>
      <c r="L417" s="297"/>
      <c r="M417" s="297"/>
      <c r="N417" s="297"/>
      <c r="O417" s="297"/>
      <c r="P417" s="297"/>
      <c r="Q417" s="297"/>
      <c r="R417" s="297"/>
      <c r="S417" s="297"/>
      <c r="T417" s="297"/>
      <c r="U417" s="297"/>
      <c r="V417" s="297"/>
      <c r="W417" s="297"/>
      <c r="X417" s="297"/>
      <c r="Y417" s="297"/>
      <c r="Z417" s="297"/>
    </row>
    <row r="418" spans="1:26" ht="15.75" customHeight="1">
      <c r="A418" s="297"/>
      <c r="B418" s="297"/>
      <c r="C418" s="297"/>
      <c r="D418" s="297"/>
      <c r="E418" s="297"/>
      <c r="F418" s="297"/>
      <c r="G418" s="297"/>
      <c r="H418" s="297"/>
      <c r="I418" s="297"/>
      <c r="J418" s="297"/>
      <c r="K418" s="297"/>
      <c r="L418" s="297"/>
      <c r="M418" s="297"/>
      <c r="N418" s="297"/>
      <c r="O418" s="297"/>
      <c r="P418" s="297"/>
      <c r="Q418" s="297"/>
      <c r="R418" s="297"/>
      <c r="S418" s="297"/>
      <c r="T418" s="297"/>
      <c r="U418" s="297"/>
      <c r="V418" s="297"/>
      <c r="W418" s="297"/>
      <c r="X418" s="297"/>
      <c r="Y418" s="297"/>
      <c r="Z418" s="297"/>
    </row>
    <row r="419" spans="1:26" ht="15.75" customHeight="1">
      <c r="A419" s="297"/>
      <c r="B419" s="297"/>
      <c r="C419" s="297"/>
      <c r="D419" s="297"/>
      <c r="E419" s="297"/>
      <c r="F419" s="297"/>
      <c r="G419" s="297"/>
      <c r="H419" s="297"/>
      <c r="I419" s="297"/>
      <c r="J419" s="297"/>
      <c r="K419" s="297"/>
      <c r="L419" s="297"/>
      <c r="M419" s="297"/>
      <c r="N419" s="297"/>
      <c r="O419" s="297"/>
      <c r="P419" s="297"/>
      <c r="Q419" s="297"/>
      <c r="R419" s="297"/>
      <c r="S419" s="297"/>
      <c r="T419" s="297"/>
      <c r="U419" s="297"/>
      <c r="V419" s="297"/>
      <c r="W419" s="297"/>
      <c r="X419" s="297"/>
      <c r="Y419" s="297"/>
      <c r="Z419" s="297"/>
    </row>
    <row r="420" spans="1:26" ht="15.75" customHeight="1">
      <c r="A420" s="297"/>
      <c r="B420" s="297"/>
      <c r="C420" s="297"/>
      <c r="D420" s="297"/>
      <c r="E420" s="297"/>
      <c r="F420" s="297"/>
      <c r="G420" s="297"/>
      <c r="H420" s="297"/>
      <c r="I420" s="297"/>
      <c r="J420" s="297"/>
      <c r="K420" s="297"/>
      <c r="L420" s="297"/>
      <c r="M420" s="297"/>
      <c r="N420" s="297"/>
      <c r="O420" s="297"/>
      <c r="P420" s="297"/>
      <c r="Q420" s="297"/>
      <c r="R420" s="297"/>
      <c r="S420" s="297"/>
      <c r="T420" s="297"/>
      <c r="U420" s="297"/>
      <c r="V420" s="297"/>
      <c r="W420" s="297"/>
      <c r="X420" s="297"/>
      <c r="Y420" s="297"/>
      <c r="Z420" s="297"/>
    </row>
    <row r="421" spans="1:26" ht="15.75" customHeight="1">
      <c r="A421" s="297"/>
      <c r="B421" s="297"/>
      <c r="C421" s="297"/>
      <c r="D421" s="297"/>
      <c r="E421" s="297"/>
      <c r="F421" s="297"/>
      <c r="G421" s="297"/>
      <c r="H421" s="297"/>
      <c r="I421" s="297"/>
      <c r="J421" s="297"/>
      <c r="K421" s="297"/>
      <c r="L421" s="297"/>
      <c r="M421" s="297"/>
      <c r="N421" s="297"/>
      <c r="O421" s="297"/>
      <c r="P421" s="297"/>
      <c r="Q421" s="297"/>
      <c r="R421" s="297"/>
      <c r="S421" s="297"/>
      <c r="T421" s="297"/>
      <c r="U421" s="297"/>
      <c r="V421" s="297"/>
      <c r="W421" s="297"/>
      <c r="X421" s="297"/>
      <c r="Y421" s="297"/>
      <c r="Z421" s="297"/>
    </row>
    <row r="422" spans="1:26" ht="15.75" customHeight="1">
      <c r="A422" s="297"/>
      <c r="B422" s="297"/>
      <c r="C422" s="297"/>
      <c r="D422" s="297"/>
      <c r="E422" s="297"/>
      <c r="F422" s="297"/>
      <c r="G422" s="297"/>
      <c r="H422" s="297"/>
      <c r="I422" s="297"/>
      <c r="J422" s="297"/>
      <c r="K422" s="297"/>
      <c r="L422" s="297"/>
      <c r="M422" s="297"/>
      <c r="N422" s="297"/>
      <c r="O422" s="297"/>
      <c r="P422" s="297"/>
      <c r="Q422" s="297"/>
      <c r="R422" s="297"/>
      <c r="S422" s="297"/>
      <c r="T422" s="297"/>
      <c r="U422" s="297"/>
      <c r="V422" s="297"/>
      <c r="W422" s="297"/>
      <c r="X422" s="297"/>
      <c r="Y422" s="297"/>
      <c r="Z422" s="297"/>
    </row>
    <row r="423" spans="1:26" ht="15.75" customHeight="1">
      <c r="A423" s="297"/>
      <c r="B423" s="297"/>
      <c r="C423" s="297"/>
      <c r="D423" s="297"/>
      <c r="E423" s="297"/>
      <c r="F423" s="297"/>
      <c r="G423" s="297"/>
      <c r="H423" s="297"/>
      <c r="I423" s="297"/>
      <c r="J423" s="297"/>
      <c r="K423" s="297"/>
      <c r="L423" s="297"/>
      <c r="M423" s="297"/>
      <c r="N423" s="297"/>
      <c r="O423" s="297"/>
      <c r="P423" s="297"/>
      <c r="Q423" s="297"/>
      <c r="R423" s="297"/>
      <c r="S423" s="297"/>
      <c r="T423" s="297"/>
      <c r="U423" s="297"/>
      <c r="V423" s="297"/>
      <c r="W423" s="297"/>
      <c r="X423" s="297"/>
      <c r="Y423" s="297"/>
      <c r="Z423" s="297"/>
    </row>
    <row r="424" spans="1:26" ht="15.75" customHeight="1">
      <c r="A424" s="297"/>
      <c r="B424" s="297"/>
      <c r="C424" s="297"/>
      <c r="D424" s="297"/>
      <c r="E424" s="297"/>
      <c r="F424" s="297"/>
      <c r="G424" s="297"/>
      <c r="H424" s="297"/>
      <c r="I424" s="297"/>
      <c r="J424" s="297"/>
      <c r="K424" s="297"/>
      <c r="L424" s="297"/>
      <c r="M424" s="297"/>
      <c r="N424" s="297"/>
      <c r="O424" s="297"/>
      <c r="P424" s="297"/>
      <c r="Q424" s="297"/>
      <c r="R424" s="297"/>
      <c r="S424" s="297"/>
      <c r="T424" s="297"/>
      <c r="U424" s="297"/>
      <c r="V424" s="297"/>
      <c r="W424" s="297"/>
      <c r="X424" s="297"/>
      <c r="Y424" s="297"/>
      <c r="Z424" s="297"/>
    </row>
    <row r="425" spans="1:26" ht="15.75" customHeight="1">
      <c r="A425" s="297"/>
      <c r="B425" s="297"/>
      <c r="C425" s="297"/>
      <c r="D425" s="297"/>
      <c r="E425" s="297"/>
      <c r="F425" s="297"/>
      <c r="G425" s="297"/>
      <c r="H425" s="297"/>
      <c r="I425" s="297"/>
      <c r="J425" s="297"/>
      <c r="K425" s="297"/>
      <c r="L425" s="297"/>
      <c r="M425" s="297"/>
      <c r="N425" s="297"/>
      <c r="O425" s="297"/>
      <c r="P425" s="297"/>
      <c r="Q425" s="297"/>
      <c r="R425" s="297"/>
      <c r="S425" s="297"/>
      <c r="T425" s="297"/>
      <c r="U425" s="297"/>
      <c r="V425" s="297"/>
      <c r="W425" s="297"/>
      <c r="X425" s="297"/>
      <c r="Y425" s="297"/>
      <c r="Z425" s="297"/>
    </row>
    <row r="426" spans="1:26" ht="15.75" customHeight="1">
      <c r="A426" s="297"/>
      <c r="B426" s="297"/>
      <c r="C426" s="297"/>
      <c r="D426" s="297"/>
      <c r="E426" s="297"/>
      <c r="F426" s="297"/>
      <c r="G426" s="297"/>
      <c r="H426" s="297"/>
      <c r="I426" s="297"/>
      <c r="J426" s="297"/>
      <c r="K426" s="297"/>
      <c r="L426" s="297"/>
      <c r="M426" s="297"/>
      <c r="N426" s="297"/>
      <c r="O426" s="297"/>
      <c r="P426" s="297"/>
      <c r="Q426" s="297"/>
      <c r="R426" s="297"/>
      <c r="S426" s="297"/>
      <c r="T426" s="297"/>
      <c r="U426" s="297"/>
      <c r="V426" s="297"/>
      <c r="W426" s="297"/>
      <c r="X426" s="297"/>
      <c r="Y426" s="297"/>
      <c r="Z426" s="297"/>
    </row>
    <row r="427" spans="1:26" ht="15.75" customHeight="1">
      <c r="A427" s="297"/>
      <c r="B427" s="297"/>
      <c r="C427" s="297"/>
      <c r="D427" s="297"/>
      <c r="E427" s="297"/>
      <c r="F427" s="297"/>
      <c r="G427" s="297"/>
      <c r="H427" s="297"/>
      <c r="I427" s="297"/>
      <c r="J427" s="297"/>
      <c r="K427" s="297"/>
      <c r="L427" s="297"/>
      <c r="M427" s="297"/>
      <c r="N427" s="297"/>
      <c r="O427" s="297"/>
      <c r="P427" s="297"/>
      <c r="Q427" s="297"/>
      <c r="R427" s="297"/>
      <c r="S427" s="297"/>
      <c r="T427" s="297"/>
      <c r="U427" s="297"/>
      <c r="V427" s="297"/>
      <c r="W427" s="297"/>
      <c r="X427" s="297"/>
      <c r="Y427" s="297"/>
      <c r="Z427" s="297"/>
    </row>
    <row r="428" spans="1:26" ht="15.75" customHeight="1">
      <c r="A428" s="297"/>
      <c r="B428" s="297"/>
      <c r="C428" s="297"/>
      <c r="D428" s="297"/>
      <c r="E428" s="297"/>
      <c r="F428" s="297"/>
      <c r="G428" s="297"/>
      <c r="H428" s="297"/>
      <c r="I428" s="297"/>
      <c r="J428" s="297"/>
      <c r="K428" s="297"/>
      <c r="L428" s="297"/>
      <c r="M428" s="297"/>
      <c r="N428" s="297"/>
      <c r="O428" s="297"/>
      <c r="P428" s="297"/>
      <c r="Q428" s="297"/>
      <c r="R428" s="297"/>
      <c r="S428" s="297"/>
      <c r="T428" s="297"/>
      <c r="U428" s="297"/>
      <c r="V428" s="297"/>
      <c r="W428" s="297"/>
      <c r="X428" s="297"/>
      <c r="Y428" s="297"/>
      <c r="Z428" s="297"/>
    </row>
    <row r="429" spans="1:26" ht="15.75" customHeight="1">
      <c r="A429" s="297"/>
      <c r="B429" s="297"/>
      <c r="C429" s="297"/>
      <c r="D429" s="297"/>
      <c r="E429" s="297"/>
      <c r="F429" s="297"/>
      <c r="G429" s="297"/>
      <c r="H429" s="297"/>
      <c r="I429" s="297"/>
      <c r="J429" s="297"/>
      <c r="K429" s="297"/>
      <c r="L429" s="297"/>
      <c r="M429" s="297"/>
      <c r="N429" s="297"/>
      <c r="O429" s="297"/>
      <c r="P429" s="297"/>
      <c r="Q429" s="297"/>
      <c r="R429" s="297"/>
      <c r="S429" s="297"/>
      <c r="T429" s="297"/>
      <c r="U429" s="297"/>
      <c r="V429" s="297"/>
      <c r="W429" s="297"/>
      <c r="X429" s="297"/>
      <c r="Y429" s="297"/>
      <c r="Z429" s="297"/>
    </row>
    <row r="430" spans="1:26" ht="15.75" customHeight="1">
      <c r="A430" s="297"/>
      <c r="B430" s="297"/>
      <c r="C430" s="297"/>
      <c r="D430" s="297"/>
      <c r="E430" s="297"/>
      <c r="F430" s="297"/>
      <c r="G430" s="297"/>
      <c r="H430" s="297"/>
      <c r="I430" s="297"/>
      <c r="J430" s="297"/>
      <c r="K430" s="297"/>
      <c r="L430" s="297"/>
      <c r="M430" s="297"/>
      <c r="N430" s="297"/>
      <c r="O430" s="297"/>
      <c r="P430" s="297"/>
      <c r="Q430" s="297"/>
      <c r="R430" s="297"/>
      <c r="S430" s="297"/>
      <c r="T430" s="297"/>
      <c r="U430" s="297"/>
      <c r="V430" s="297"/>
      <c r="W430" s="297"/>
      <c r="X430" s="297"/>
      <c r="Y430" s="297"/>
      <c r="Z430" s="297"/>
    </row>
    <row r="431" spans="1:26" ht="15.75" customHeight="1">
      <c r="A431" s="297"/>
      <c r="B431" s="297"/>
      <c r="C431" s="297"/>
      <c r="D431" s="297"/>
      <c r="E431" s="297"/>
      <c r="F431" s="297"/>
      <c r="G431" s="297"/>
      <c r="H431" s="297"/>
      <c r="I431" s="297"/>
      <c r="J431" s="297"/>
      <c r="K431" s="297"/>
      <c r="L431" s="297"/>
      <c r="M431" s="297"/>
      <c r="N431" s="297"/>
      <c r="O431" s="297"/>
      <c r="P431" s="297"/>
      <c r="Q431" s="297"/>
      <c r="R431" s="297"/>
      <c r="S431" s="297"/>
      <c r="T431" s="297"/>
      <c r="U431" s="297"/>
      <c r="V431" s="297"/>
      <c r="W431" s="297"/>
      <c r="X431" s="297"/>
      <c r="Y431" s="297"/>
      <c r="Z431" s="297"/>
    </row>
    <row r="432" spans="1:26" ht="15.75" customHeight="1">
      <c r="A432" s="297"/>
      <c r="B432" s="297"/>
      <c r="C432" s="297"/>
      <c r="D432" s="297"/>
      <c r="E432" s="297"/>
      <c r="F432" s="297"/>
      <c r="G432" s="297"/>
      <c r="H432" s="297"/>
      <c r="I432" s="297"/>
      <c r="J432" s="297"/>
      <c r="K432" s="297"/>
      <c r="L432" s="297"/>
      <c r="M432" s="297"/>
      <c r="N432" s="297"/>
      <c r="O432" s="297"/>
      <c r="P432" s="297"/>
      <c r="Q432" s="297"/>
      <c r="R432" s="297"/>
      <c r="S432" s="297"/>
      <c r="T432" s="297"/>
      <c r="U432" s="297"/>
      <c r="V432" s="297"/>
      <c r="W432" s="297"/>
      <c r="X432" s="297"/>
      <c r="Y432" s="297"/>
      <c r="Z432" s="297"/>
    </row>
    <row r="433" spans="1:26" ht="15.75" customHeight="1">
      <c r="A433" s="297"/>
      <c r="B433" s="297"/>
      <c r="C433" s="297"/>
      <c r="D433" s="297"/>
      <c r="E433" s="297"/>
      <c r="F433" s="297"/>
      <c r="G433" s="297"/>
      <c r="H433" s="297"/>
      <c r="I433" s="297"/>
      <c r="J433" s="297"/>
      <c r="K433" s="297"/>
      <c r="L433" s="297"/>
      <c r="M433" s="297"/>
      <c r="N433" s="297"/>
      <c r="O433" s="297"/>
      <c r="P433" s="297"/>
      <c r="Q433" s="297"/>
      <c r="R433" s="297"/>
      <c r="S433" s="297"/>
      <c r="T433" s="297"/>
      <c r="U433" s="297"/>
      <c r="V433" s="297"/>
      <c r="W433" s="297"/>
      <c r="X433" s="297"/>
      <c r="Y433" s="297"/>
      <c r="Z433" s="297"/>
    </row>
    <row r="434" spans="1:26" ht="15.75" customHeight="1">
      <c r="A434" s="297"/>
      <c r="B434" s="297"/>
      <c r="C434" s="297"/>
      <c r="D434" s="297"/>
      <c r="E434" s="297"/>
      <c r="F434" s="297"/>
      <c r="G434" s="297"/>
      <c r="H434" s="297"/>
      <c r="I434" s="297"/>
      <c r="J434" s="297"/>
      <c r="K434" s="297"/>
      <c r="L434" s="297"/>
      <c r="M434" s="297"/>
      <c r="N434" s="297"/>
      <c r="O434" s="297"/>
      <c r="P434" s="297"/>
      <c r="Q434" s="297"/>
      <c r="R434" s="297"/>
      <c r="S434" s="297"/>
      <c r="T434" s="297"/>
      <c r="U434" s="297"/>
      <c r="V434" s="297"/>
      <c r="W434" s="297"/>
      <c r="X434" s="297"/>
      <c r="Y434" s="297"/>
      <c r="Z434" s="297"/>
    </row>
    <row r="435" spans="1:26" ht="15.75" customHeight="1">
      <c r="A435" s="297"/>
      <c r="B435" s="297"/>
      <c r="C435" s="297"/>
      <c r="D435" s="297"/>
      <c r="E435" s="297"/>
      <c r="F435" s="297"/>
      <c r="G435" s="297"/>
      <c r="H435" s="297"/>
      <c r="I435" s="297"/>
      <c r="J435" s="297"/>
      <c r="K435" s="297"/>
      <c r="L435" s="297"/>
      <c r="M435" s="297"/>
      <c r="N435" s="297"/>
      <c r="O435" s="297"/>
      <c r="P435" s="297"/>
      <c r="Q435" s="297"/>
      <c r="R435" s="297"/>
      <c r="S435" s="297"/>
      <c r="T435" s="297"/>
      <c r="U435" s="297"/>
      <c r="V435" s="297"/>
      <c r="W435" s="297"/>
      <c r="X435" s="297"/>
      <c r="Y435" s="297"/>
      <c r="Z435" s="297"/>
    </row>
    <row r="436" spans="1:26" ht="15.75" customHeight="1">
      <c r="A436" s="297"/>
      <c r="B436" s="297"/>
      <c r="C436" s="297"/>
      <c r="D436" s="297"/>
      <c r="E436" s="297"/>
      <c r="F436" s="297"/>
      <c r="G436" s="297"/>
      <c r="H436" s="297"/>
      <c r="I436" s="297"/>
      <c r="J436" s="297"/>
      <c r="K436" s="297"/>
      <c r="L436" s="297"/>
      <c r="M436" s="297"/>
      <c r="N436" s="297"/>
      <c r="O436" s="297"/>
      <c r="P436" s="297"/>
      <c r="Q436" s="297"/>
      <c r="R436" s="297"/>
      <c r="S436" s="297"/>
      <c r="T436" s="297"/>
      <c r="U436" s="297"/>
      <c r="V436" s="297"/>
      <c r="W436" s="297"/>
      <c r="X436" s="297"/>
      <c r="Y436" s="297"/>
      <c r="Z436" s="297"/>
    </row>
    <row r="437" spans="1:26" ht="15.75" customHeight="1">
      <c r="A437" s="297"/>
      <c r="B437" s="297"/>
      <c r="C437" s="297"/>
      <c r="D437" s="297"/>
      <c r="E437" s="297"/>
      <c r="F437" s="297"/>
      <c r="G437" s="297"/>
      <c r="H437" s="297"/>
      <c r="I437" s="297"/>
      <c r="J437" s="297"/>
      <c r="K437" s="297"/>
      <c r="L437" s="297"/>
      <c r="M437" s="297"/>
      <c r="N437" s="297"/>
      <c r="O437" s="297"/>
      <c r="P437" s="297"/>
      <c r="Q437" s="297"/>
      <c r="R437" s="297"/>
      <c r="S437" s="297"/>
      <c r="T437" s="297"/>
      <c r="U437" s="297"/>
      <c r="V437" s="297"/>
      <c r="W437" s="297"/>
      <c r="X437" s="297"/>
      <c r="Y437" s="297"/>
      <c r="Z437" s="297"/>
    </row>
    <row r="438" spans="1:26" ht="15.75" customHeight="1">
      <c r="A438" s="297"/>
      <c r="B438" s="297"/>
      <c r="C438" s="297"/>
      <c r="D438" s="297"/>
      <c r="E438" s="297"/>
      <c r="F438" s="297"/>
      <c r="G438" s="297"/>
      <c r="H438" s="297"/>
      <c r="I438" s="297"/>
      <c r="J438" s="297"/>
      <c r="K438" s="297"/>
      <c r="L438" s="297"/>
      <c r="M438" s="297"/>
      <c r="N438" s="297"/>
      <c r="O438" s="297"/>
      <c r="P438" s="297"/>
      <c r="Q438" s="297"/>
      <c r="R438" s="297"/>
      <c r="S438" s="297"/>
      <c r="T438" s="297"/>
      <c r="U438" s="297"/>
      <c r="V438" s="297"/>
      <c r="W438" s="297"/>
      <c r="X438" s="297"/>
      <c r="Y438" s="297"/>
      <c r="Z438" s="297"/>
    </row>
    <row r="439" spans="1:26" ht="15.75" customHeight="1">
      <c r="A439" s="297"/>
      <c r="B439" s="297"/>
      <c r="C439" s="297"/>
      <c r="D439" s="297"/>
      <c r="E439" s="297"/>
      <c r="F439" s="297"/>
      <c r="G439" s="297"/>
      <c r="H439" s="297"/>
      <c r="I439" s="297"/>
      <c r="J439" s="297"/>
      <c r="K439" s="297"/>
      <c r="L439" s="297"/>
      <c r="M439" s="297"/>
      <c r="N439" s="297"/>
      <c r="O439" s="297"/>
      <c r="P439" s="297"/>
      <c r="Q439" s="297"/>
      <c r="R439" s="297"/>
      <c r="S439" s="297"/>
      <c r="T439" s="297"/>
      <c r="U439" s="297"/>
      <c r="V439" s="297"/>
      <c r="W439" s="297"/>
      <c r="X439" s="297"/>
      <c r="Y439" s="297"/>
      <c r="Z439" s="297"/>
    </row>
    <row r="440" spans="1:26" ht="15.75" customHeight="1">
      <c r="A440" s="297"/>
      <c r="B440" s="297"/>
      <c r="C440" s="297"/>
      <c r="D440" s="297"/>
      <c r="E440" s="297"/>
      <c r="F440" s="297"/>
      <c r="G440" s="297"/>
      <c r="H440" s="297"/>
      <c r="I440" s="297"/>
      <c r="J440" s="297"/>
      <c r="K440" s="297"/>
      <c r="L440" s="297"/>
      <c r="M440" s="297"/>
      <c r="N440" s="297"/>
      <c r="O440" s="297"/>
      <c r="P440" s="297"/>
      <c r="Q440" s="297"/>
      <c r="R440" s="297"/>
      <c r="S440" s="297"/>
      <c r="T440" s="297"/>
      <c r="U440" s="297"/>
      <c r="V440" s="297"/>
      <c r="W440" s="297"/>
      <c r="X440" s="297"/>
      <c r="Y440" s="297"/>
      <c r="Z440" s="297"/>
    </row>
    <row r="441" spans="1:26" ht="15.75" customHeight="1">
      <c r="A441" s="297"/>
      <c r="B441" s="297"/>
      <c r="C441" s="297"/>
      <c r="D441" s="297"/>
      <c r="E441" s="297"/>
      <c r="F441" s="297"/>
      <c r="G441" s="297"/>
      <c r="H441" s="297"/>
      <c r="I441" s="297"/>
      <c r="J441" s="297"/>
      <c r="K441" s="297"/>
      <c r="L441" s="297"/>
      <c r="M441" s="297"/>
      <c r="N441" s="297"/>
      <c r="O441" s="297"/>
      <c r="P441" s="297"/>
      <c r="Q441" s="297"/>
      <c r="R441" s="297"/>
      <c r="S441" s="297"/>
      <c r="T441" s="297"/>
      <c r="U441" s="297"/>
      <c r="V441" s="297"/>
      <c r="W441" s="297"/>
      <c r="X441" s="297"/>
      <c r="Y441" s="297"/>
      <c r="Z441" s="297"/>
    </row>
    <row r="442" spans="1:26" ht="15.75" customHeight="1">
      <c r="A442" s="297"/>
      <c r="B442" s="297"/>
      <c r="C442" s="297"/>
      <c r="D442" s="297"/>
      <c r="E442" s="297"/>
      <c r="F442" s="297"/>
      <c r="G442" s="297"/>
      <c r="H442" s="297"/>
      <c r="I442" s="297"/>
      <c r="J442" s="297"/>
      <c r="K442" s="297"/>
      <c r="L442" s="297"/>
      <c r="M442" s="297"/>
      <c r="N442" s="297"/>
      <c r="O442" s="297"/>
      <c r="P442" s="297"/>
      <c r="Q442" s="297"/>
      <c r="R442" s="297"/>
      <c r="S442" s="297"/>
      <c r="T442" s="297"/>
      <c r="U442" s="297"/>
      <c r="V442" s="297"/>
      <c r="W442" s="297"/>
      <c r="X442" s="297"/>
      <c r="Y442" s="297"/>
      <c r="Z442" s="297"/>
    </row>
    <row r="443" spans="1:26" ht="15.75" customHeight="1">
      <c r="A443" s="297"/>
      <c r="B443" s="297"/>
      <c r="C443" s="297"/>
      <c r="D443" s="297"/>
      <c r="E443" s="297"/>
      <c r="F443" s="297"/>
      <c r="G443" s="297"/>
      <c r="H443" s="297"/>
      <c r="I443" s="297"/>
      <c r="J443" s="297"/>
      <c r="K443" s="297"/>
      <c r="L443" s="297"/>
      <c r="M443" s="297"/>
      <c r="N443" s="297"/>
      <c r="O443" s="297"/>
      <c r="P443" s="297"/>
      <c r="Q443" s="297"/>
      <c r="R443" s="297"/>
      <c r="S443" s="297"/>
      <c r="T443" s="297"/>
      <c r="U443" s="297"/>
      <c r="V443" s="297"/>
      <c r="W443" s="297"/>
      <c r="X443" s="297"/>
      <c r="Y443" s="297"/>
      <c r="Z443" s="297"/>
    </row>
    <row r="444" spans="1:26" ht="15.75" customHeight="1">
      <c r="A444" s="297"/>
      <c r="B444" s="297"/>
      <c r="C444" s="297"/>
      <c r="D444" s="297"/>
      <c r="E444" s="297"/>
      <c r="F444" s="297"/>
      <c r="G444" s="297"/>
      <c r="H444" s="297"/>
      <c r="I444" s="297"/>
      <c r="J444" s="297"/>
      <c r="K444" s="297"/>
      <c r="L444" s="297"/>
      <c r="M444" s="297"/>
      <c r="N444" s="297"/>
      <c r="O444" s="297"/>
      <c r="P444" s="297"/>
      <c r="Q444" s="297"/>
      <c r="R444" s="297"/>
      <c r="S444" s="297"/>
      <c r="T444" s="297"/>
      <c r="U444" s="297"/>
      <c r="V444" s="297"/>
      <c r="W444" s="297"/>
      <c r="X444" s="297"/>
      <c r="Y444" s="297"/>
      <c r="Z444" s="297"/>
    </row>
    <row r="445" spans="1:26" ht="15.75" customHeight="1">
      <c r="A445" s="297"/>
      <c r="B445" s="297"/>
      <c r="C445" s="297"/>
      <c r="D445" s="297"/>
      <c r="E445" s="297"/>
      <c r="F445" s="297"/>
      <c r="G445" s="297"/>
      <c r="H445" s="297"/>
      <c r="I445" s="297"/>
      <c r="J445" s="297"/>
      <c r="K445" s="297"/>
      <c r="L445" s="297"/>
      <c r="M445" s="297"/>
      <c r="N445" s="297"/>
      <c r="O445" s="297"/>
      <c r="P445" s="297"/>
      <c r="Q445" s="297"/>
      <c r="R445" s="297"/>
      <c r="S445" s="297"/>
      <c r="T445" s="297"/>
      <c r="U445" s="297"/>
      <c r="V445" s="297"/>
      <c r="W445" s="297"/>
      <c r="X445" s="297"/>
      <c r="Y445" s="297"/>
      <c r="Z445" s="297"/>
    </row>
    <row r="446" spans="1:26" ht="15.75" customHeight="1">
      <c r="A446" s="297"/>
      <c r="B446" s="297"/>
      <c r="C446" s="297"/>
      <c r="D446" s="297"/>
      <c r="E446" s="297"/>
      <c r="F446" s="297"/>
      <c r="G446" s="297"/>
      <c r="H446" s="297"/>
      <c r="I446" s="297"/>
      <c r="J446" s="297"/>
      <c r="K446" s="297"/>
      <c r="L446" s="297"/>
      <c r="M446" s="297"/>
      <c r="N446" s="297"/>
      <c r="O446" s="297"/>
      <c r="P446" s="297"/>
      <c r="Q446" s="297"/>
      <c r="R446" s="297"/>
      <c r="S446" s="297"/>
      <c r="T446" s="297"/>
      <c r="U446" s="297"/>
      <c r="V446" s="297"/>
      <c r="W446" s="297"/>
      <c r="X446" s="297"/>
      <c r="Y446" s="297"/>
      <c r="Z446" s="297"/>
    </row>
    <row r="447" spans="1:26" ht="15.75" customHeight="1">
      <c r="A447" s="297"/>
      <c r="B447" s="297"/>
      <c r="C447" s="297"/>
      <c r="D447" s="297"/>
      <c r="E447" s="297"/>
      <c r="F447" s="297"/>
      <c r="G447" s="297"/>
      <c r="H447" s="297"/>
      <c r="I447" s="297"/>
      <c r="J447" s="297"/>
      <c r="K447" s="297"/>
      <c r="L447" s="297"/>
      <c r="M447" s="297"/>
      <c r="N447" s="297"/>
      <c r="O447" s="297"/>
      <c r="P447" s="297"/>
      <c r="Q447" s="297"/>
      <c r="R447" s="297"/>
      <c r="S447" s="297"/>
      <c r="T447" s="297"/>
      <c r="U447" s="297"/>
      <c r="V447" s="297"/>
      <c r="W447" s="297"/>
      <c r="X447" s="297"/>
      <c r="Y447" s="297"/>
      <c r="Z447" s="297"/>
    </row>
    <row r="448" spans="1:26" ht="15.75" customHeight="1">
      <c r="A448" s="297"/>
      <c r="B448" s="297"/>
      <c r="C448" s="297"/>
      <c r="D448" s="297"/>
      <c r="E448" s="297"/>
      <c r="F448" s="297"/>
      <c r="G448" s="297"/>
      <c r="H448" s="297"/>
      <c r="I448" s="297"/>
      <c r="J448" s="297"/>
      <c r="K448" s="297"/>
      <c r="L448" s="297"/>
      <c r="M448" s="297"/>
      <c r="N448" s="297"/>
      <c r="O448" s="297"/>
      <c r="P448" s="297"/>
      <c r="Q448" s="297"/>
      <c r="R448" s="297"/>
      <c r="S448" s="297"/>
      <c r="T448" s="297"/>
      <c r="U448" s="297"/>
      <c r="V448" s="297"/>
      <c r="W448" s="297"/>
      <c r="X448" s="297"/>
      <c r="Y448" s="297"/>
      <c r="Z448" s="297"/>
    </row>
    <row r="449" spans="1:26" ht="15.75" customHeight="1">
      <c r="A449" s="297"/>
      <c r="B449" s="297"/>
      <c r="C449" s="297"/>
      <c r="D449" s="297"/>
      <c r="E449" s="297"/>
      <c r="F449" s="297"/>
      <c r="G449" s="297"/>
      <c r="H449" s="297"/>
      <c r="I449" s="297"/>
      <c r="J449" s="297"/>
      <c r="K449" s="297"/>
      <c r="L449" s="297"/>
      <c r="M449" s="297"/>
      <c r="N449" s="297"/>
      <c r="O449" s="297"/>
      <c r="P449" s="297"/>
      <c r="Q449" s="297"/>
      <c r="R449" s="297"/>
      <c r="S449" s="297"/>
      <c r="T449" s="297"/>
      <c r="U449" s="297"/>
      <c r="V449" s="297"/>
      <c r="W449" s="297"/>
      <c r="X449" s="297"/>
      <c r="Y449" s="297"/>
      <c r="Z449" s="297"/>
    </row>
    <row r="450" spans="1:26" ht="15.75" customHeight="1">
      <c r="A450" s="297"/>
      <c r="B450" s="297"/>
      <c r="C450" s="297"/>
      <c r="D450" s="297"/>
      <c r="E450" s="297"/>
      <c r="F450" s="297"/>
      <c r="G450" s="297"/>
      <c r="H450" s="297"/>
      <c r="I450" s="297"/>
      <c r="J450" s="297"/>
      <c r="K450" s="297"/>
      <c r="L450" s="297"/>
      <c r="M450" s="297"/>
      <c r="N450" s="297"/>
      <c r="O450" s="297"/>
      <c r="P450" s="297"/>
      <c r="Q450" s="297"/>
      <c r="R450" s="297"/>
      <c r="S450" s="297"/>
      <c r="T450" s="297"/>
      <c r="U450" s="297"/>
      <c r="V450" s="297"/>
      <c r="W450" s="297"/>
      <c r="X450" s="297"/>
      <c r="Y450" s="297"/>
      <c r="Z450" s="297"/>
    </row>
    <row r="451" spans="1:26" ht="15.75" customHeight="1">
      <c r="A451" s="297"/>
      <c r="B451" s="297"/>
      <c r="C451" s="297"/>
      <c r="D451" s="297"/>
      <c r="E451" s="297"/>
      <c r="F451" s="297"/>
      <c r="G451" s="297"/>
      <c r="H451" s="297"/>
      <c r="I451" s="297"/>
      <c r="J451" s="297"/>
      <c r="K451" s="297"/>
      <c r="L451" s="297"/>
      <c r="M451" s="297"/>
      <c r="N451" s="297"/>
      <c r="O451" s="297"/>
      <c r="P451" s="297"/>
      <c r="Q451" s="297"/>
      <c r="R451" s="297"/>
      <c r="S451" s="297"/>
      <c r="T451" s="297"/>
      <c r="U451" s="297"/>
      <c r="V451" s="297"/>
      <c r="W451" s="297"/>
      <c r="X451" s="297"/>
      <c r="Y451" s="297"/>
      <c r="Z451" s="297"/>
    </row>
    <row r="452" spans="1:26" ht="15.75" customHeight="1">
      <c r="A452" s="297"/>
      <c r="B452" s="297"/>
      <c r="C452" s="297"/>
      <c r="D452" s="297"/>
      <c r="E452" s="297"/>
      <c r="F452" s="297"/>
      <c r="G452" s="297"/>
      <c r="H452" s="297"/>
      <c r="I452" s="297"/>
      <c r="J452" s="297"/>
      <c r="K452" s="297"/>
      <c r="L452" s="297"/>
      <c r="M452" s="297"/>
      <c r="N452" s="297"/>
      <c r="O452" s="297"/>
      <c r="P452" s="297"/>
      <c r="Q452" s="297"/>
      <c r="R452" s="297"/>
      <c r="S452" s="297"/>
      <c r="T452" s="297"/>
      <c r="U452" s="297"/>
      <c r="V452" s="297"/>
      <c r="W452" s="297"/>
      <c r="X452" s="297"/>
      <c r="Y452" s="297"/>
      <c r="Z452" s="297"/>
    </row>
    <row r="453" spans="1:26" ht="15.75" customHeight="1">
      <c r="A453" s="297"/>
      <c r="B453" s="297"/>
      <c r="C453" s="297"/>
      <c r="D453" s="297"/>
      <c r="E453" s="297"/>
      <c r="F453" s="297"/>
      <c r="G453" s="297"/>
      <c r="H453" s="297"/>
      <c r="I453" s="297"/>
      <c r="J453" s="297"/>
      <c r="K453" s="297"/>
      <c r="L453" s="297"/>
      <c r="M453" s="297"/>
      <c r="N453" s="297"/>
      <c r="O453" s="297"/>
      <c r="P453" s="297"/>
      <c r="Q453" s="297"/>
      <c r="R453" s="297"/>
      <c r="S453" s="297"/>
      <c r="T453" s="297"/>
      <c r="U453" s="297"/>
      <c r="V453" s="297"/>
      <c r="W453" s="297"/>
      <c r="X453" s="297"/>
      <c r="Y453" s="297"/>
      <c r="Z453" s="297"/>
    </row>
    <row r="454" spans="1:26" ht="15.75" customHeight="1">
      <c r="A454" s="297"/>
      <c r="B454" s="297"/>
      <c r="C454" s="297"/>
      <c r="D454" s="297"/>
      <c r="E454" s="297"/>
      <c r="F454" s="297"/>
      <c r="G454" s="297"/>
      <c r="H454" s="297"/>
      <c r="I454" s="297"/>
      <c r="J454" s="297"/>
      <c r="K454" s="297"/>
      <c r="L454" s="297"/>
      <c r="M454" s="297"/>
      <c r="N454" s="297"/>
      <c r="O454" s="297"/>
      <c r="P454" s="297"/>
      <c r="Q454" s="297"/>
      <c r="R454" s="297"/>
      <c r="S454" s="297"/>
      <c r="T454" s="297"/>
      <c r="U454" s="297"/>
      <c r="V454" s="297"/>
      <c r="W454" s="297"/>
      <c r="X454" s="297"/>
      <c r="Y454" s="297"/>
      <c r="Z454" s="297"/>
    </row>
    <row r="455" spans="1:26" ht="15.75" customHeight="1">
      <c r="A455" s="297"/>
      <c r="B455" s="297"/>
      <c r="C455" s="297"/>
      <c r="D455" s="297"/>
      <c r="E455" s="297"/>
      <c r="F455" s="297"/>
      <c r="G455" s="297"/>
      <c r="H455" s="297"/>
      <c r="I455" s="297"/>
      <c r="J455" s="297"/>
      <c r="K455" s="297"/>
      <c r="L455" s="297"/>
      <c r="M455" s="297"/>
      <c r="N455" s="297"/>
      <c r="O455" s="297"/>
      <c r="P455" s="297"/>
      <c r="Q455" s="297"/>
      <c r="R455" s="297"/>
      <c r="S455" s="297"/>
      <c r="T455" s="297"/>
      <c r="U455" s="297"/>
      <c r="V455" s="297"/>
      <c r="W455" s="297"/>
      <c r="X455" s="297"/>
      <c r="Y455" s="297"/>
      <c r="Z455" s="297"/>
    </row>
    <row r="456" spans="1:26" ht="15.75" customHeight="1">
      <c r="A456" s="297"/>
      <c r="B456" s="297"/>
      <c r="C456" s="297"/>
      <c r="D456" s="297"/>
      <c r="E456" s="297"/>
      <c r="F456" s="297"/>
      <c r="G456" s="297"/>
      <c r="H456" s="297"/>
      <c r="I456" s="297"/>
      <c r="J456" s="297"/>
      <c r="K456" s="297"/>
      <c r="L456" s="297"/>
      <c r="M456" s="297"/>
      <c r="N456" s="297"/>
      <c r="O456" s="297"/>
      <c r="P456" s="297"/>
      <c r="Q456" s="297"/>
      <c r="R456" s="297"/>
      <c r="S456" s="297"/>
      <c r="T456" s="297"/>
      <c r="U456" s="297"/>
      <c r="V456" s="297"/>
      <c r="W456" s="297"/>
      <c r="X456" s="297"/>
      <c r="Y456" s="297"/>
      <c r="Z456" s="297"/>
    </row>
    <row r="457" spans="1:26" ht="15.75" customHeight="1">
      <c r="A457" s="297"/>
      <c r="B457" s="297"/>
      <c r="C457" s="297"/>
      <c r="D457" s="297"/>
      <c r="E457" s="297"/>
      <c r="F457" s="297"/>
      <c r="G457" s="297"/>
      <c r="H457" s="297"/>
      <c r="I457" s="297"/>
      <c r="J457" s="297"/>
      <c r="K457" s="297"/>
      <c r="L457" s="297"/>
      <c r="M457" s="297"/>
      <c r="N457" s="297"/>
      <c r="O457" s="297"/>
      <c r="P457" s="297"/>
      <c r="Q457" s="297"/>
      <c r="R457" s="297"/>
      <c r="S457" s="297"/>
      <c r="T457" s="297"/>
      <c r="U457" s="297"/>
      <c r="V457" s="297"/>
      <c r="W457" s="297"/>
      <c r="X457" s="297"/>
      <c r="Y457" s="297"/>
      <c r="Z457" s="297"/>
    </row>
    <row r="458" spans="1:26" ht="15.75" customHeight="1">
      <c r="A458" s="297"/>
      <c r="B458" s="297"/>
      <c r="C458" s="297"/>
      <c r="D458" s="297"/>
      <c r="E458" s="297"/>
      <c r="F458" s="297"/>
      <c r="G458" s="297"/>
      <c r="H458" s="297"/>
      <c r="I458" s="297"/>
      <c r="J458" s="297"/>
      <c r="K458" s="297"/>
      <c r="L458" s="297"/>
      <c r="M458" s="297"/>
      <c r="N458" s="297"/>
      <c r="O458" s="297"/>
      <c r="P458" s="297"/>
      <c r="Q458" s="297"/>
      <c r="R458" s="297"/>
      <c r="S458" s="297"/>
      <c r="T458" s="297"/>
      <c r="U458" s="297"/>
      <c r="V458" s="297"/>
      <c r="W458" s="297"/>
      <c r="X458" s="297"/>
      <c r="Y458" s="297"/>
      <c r="Z458" s="297"/>
    </row>
    <row r="459" spans="1:26" ht="15.75" customHeight="1">
      <c r="A459" s="297"/>
      <c r="B459" s="297"/>
      <c r="C459" s="297"/>
      <c r="D459" s="297"/>
      <c r="E459" s="297"/>
      <c r="F459" s="297"/>
      <c r="G459" s="297"/>
      <c r="H459" s="297"/>
      <c r="I459" s="297"/>
      <c r="J459" s="297"/>
      <c r="K459" s="297"/>
      <c r="L459" s="297"/>
      <c r="M459" s="297"/>
      <c r="N459" s="297"/>
      <c r="O459" s="297"/>
      <c r="P459" s="297"/>
      <c r="Q459" s="297"/>
      <c r="R459" s="297"/>
      <c r="S459" s="297"/>
      <c r="T459" s="297"/>
      <c r="U459" s="297"/>
      <c r="V459" s="297"/>
      <c r="W459" s="297"/>
      <c r="X459" s="297"/>
      <c r="Y459" s="297"/>
      <c r="Z459" s="297"/>
    </row>
    <row r="460" spans="1:26" ht="15.75" customHeight="1">
      <c r="A460" s="297"/>
      <c r="B460" s="297"/>
      <c r="C460" s="297"/>
      <c r="D460" s="297"/>
      <c r="E460" s="297"/>
      <c r="F460" s="297"/>
      <c r="G460" s="297"/>
      <c r="H460" s="297"/>
      <c r="I460" s="297"/>
      <c r="J460" s="297"/>
      <c r="K460" s="297"/>
      <c r="L460" s="297"/>
      <c r="M460" s="297"/>
      <c r="N460" s="297"/>
      <c r="O460" s="297"/>
      <c r="P460" s="297"/>
      <c r="Q460" s="297"/>
      <c r="R460" s="297"/>
      <c r="S460" s="297"/>
      <c r="T460" s="297"/>
      <c r="U460" s="297"/>
      <c r="V460" s="297"/>
      <c r="W460" s="297"/>
      <c r="X460" s="297"/>
      <c r="Y460" s="297"/>
      <c r="Z460" s="297"/>
    </row>
    <row r="461" spans="1:26" ht="15.75" customHeight="1">
      <c r="A461" s="297"/>
      <c r="B461" s="297"/>
      <c r="C461" s="297"/>
      <c r="D461" s="297"/>
      <c r="E461" s="297"/>
      <c r="F461" s="297"/>
      <c r="G461" s="297"/>
      <c r="H461" s="297"/>
      <c r="I461" s="297"/>
      <c r="J461" s="297"/>
      <c r="K461" s="297"/>
      <c r="L461" s="297"/>
      <c r="M461" s="297"/>
      <c r="N461" s="297"/>
      <c r="O461" s="297"/>
      <c r="P461" s="297"/>
      <c r="Q461" s="297"/>
      <c r="R461" s="297"/>
      <c r="S461" s="297"/>
      <c r="T461" s="297"/>
      <c r="U461" s="297"/>
      <c r="V461" s="297"/>
      <c r="W461" s="297"/>
      <c r="X461" s="297"/>
      <c r="Y461" s="297"/>
      <c r="Z461" s="297"/>
    </row>
    <row r="462" spans="1:26" ht="15.75" customHeight="1">
      <c r="A462" s="297"/>
      <c r="B462" s="297"/>
      <c r="C462" s="297"/>
      <c r="D462" s="297"/>
      <c r="E462" s="297"/>
      <c r="F462" s="297"/>
      <c r="G462" s="297"/>
      <c r="H462" s="297"/>
      <c r="I462" s="297"/>
      <c r="J462" s="297"/>
      <c r="K462" s="297"/>
      <c r="L462" s="297"/>
      <c r="M462" s="297"/>
      <c r="N462" s="297"/>
      <c r="O462" s="297"/>
      <c r="P462" s="297"/>
      <c r="Q462" s="297"/>
      <c r="R462" s="297"/>
      <c r="S462" s="297"/>
      <c r="T462" s="297"/>
      <c r="U462" s="297"/>
      <c r="V462" s="297"/>
      <c r="W462" s="297"/>
      <c r="X462" s="297"/>
      <c r="Y462" s="297"/>
      <c r="Z462" s="297"/>
    </row>
    <row r="463" spans="1:26" ht="15.75" customHeight="1">
      <c r="A463" s="297"/>
      <c r="B463" s="297"/>
      <c r="C463" s="297"/>
      <c r="D463" s="297"/>
      <c r="E463" s="297"/>
      <c r="F463" s="297"/>
      <c r="G463" s="297"/>
      <c r="H463" s="297"/>
      <c r="I463" s="297"/>
      <c r="J463" s="297"/>
      <c r="K463" s="297"/>
      <c r="L463" s="297"/>
      <c r="M463" s="297"/>
      <c r="N463" s="297"/>
      <c r="O463" s="297"/>
      <c r="P463" s="297"/>
      <c r="Q463" s="297"/>
      <c r="R463" s="297"/>
      <c r="S463" s="297"/>
      <c r="T463" s="297"/>
      <c r="U463" s="297"/>
      <c r="V463" s="297"/>
      <c r="W463" s="297"/>
      <c r="X463" s="297"/>
      <c r="Y463" s="297"/>
      <c r="Z463" s="297"/>
    </row>
    <row r="464" spans="1:26" ht="15.75" customHeight="1">
      <c r="A464" s="297"/>
      <c r="B464" s="297"/>
      <c r="C464" s="297"/>
      <c r="D464" s="297"/>
      <c r="E464" s="297"/>
      <c r="F464" s="297"/>
      <c r="G464" s="297"/>
      <c r="H464" s="297"/>
      <c r="I464" s="297"/>
      <c r="J464" s="297"/>
      <c r="K464" s="297"/>
      <c r="L464" s="297"/>
      <c r="M464" s="297"/>
      <c r="N464" s="297"/>
      <c r="O464" s="297"/>
      <c r="P464" s="297"/>
      <c r="Q464" s="297"/>
      <c r="R464" s="297"/>
      <c r="S464" s="297"/>
      <c r="T464" s="297"/>
      <c r="U464" s="297"/>
      <c r="V464" s="297"/>
      <c r="W464" s="297"/>
      <c r="X464" s="297"/>
      <c r="Y464" s="297"/>
      <c r="Z464" s="297"/>
    </row>
    <row r="465" spans="1:26" ht="15.75" customHeight="1">
      <c r="A465" s="297"/>
      <c r="B465" s="297"/>
      <c r="C465" s="297"/>
      <c r="D465" s="297"/>
      <c r="E465" s="297"/>
      <c r="F465" s="297"/>
      <c r="G465" s="297"/>
      <c r="H465" s="297"/>
      <c r="I465" s="297"/>
      <c r="J465" s="297"/>
      <c r="K465" s="297"/>
      <c r="L465" s="297"/>
      <c r="M465" s="297"/>
      <c r="N465" s="297"/>
      <c r="O465" s="297"/>
      <c r="P465" s="297"/>
      <c r="Q465" s="297"/>
      <c r="R465" s="297"/>
      <c r="S465" s="297"/>
      <c r="T465" s="297"/>
      <c r="U465" s="297"/>
      <c r="V465" s="297"/>
      <c r="W465" s="297"/>
      <c r="X465" s="297"/>
      <c r="Y465" s="297"/>
      <c r="Z465" s="297"/>
    </row>
    <row r="466" spans="1:26" ht="15.75" customHeight="1">
      <c r="A466" s="297"/>
      <c r="B466" s="297"/>
      <c r="C466" s="297"/>
      <c r="D466" s="297"/>
      <c r="E466" s="297"/>
      <c r="F466" s="297"/>
      <c r="G466" s="297"/>
      <c r="H466" s="297"/>
      <c r="I466" s="297"/>
      <c r="J466" s="297"/>
      <c r="K466" s="297"/>
      <c r="L466" s="297"/>
      <c r="M466" s="297"/>
      <c r="N466" s="297"/>
      <c r="O466" s="297"/>
      <c r="P466" s="297"/>
      <c r="Q466" s="297"/>
      <c r="R466" s="297"/>
      <c r="S466" s="297"/>
      <c r="T466" s="297"/>
      <c r="U466" s="297"/>
      <c r="V466" s="297"/>
      <c r="W466" s="297"/>
      <c r="X466" s="297"/>
      <c r="Y466" s="297"/>
      <c r="Z466" s="297"/>
    </row>
    <row r="467" spans="1:26" ht="15.75" customHeight="1">
      <c r="A467" s="297"/>
      <c r="B467" s="297"/>
      <c r="C467" s="297"/>
      <c r="D467" s="297"/>
      <c r="E467" s="297"/>
      <c r="F467" s="297"/>
      <c r="G467" s="297"/>
      <c r="H467" s="297"/>
      <c r="I467" s="297"/>
      <c r="J467" s="297"/>
      <c r="K467" s="297"/>
      <c r="L467" s="297"/>
      <c r="M467" s="297"/>
      <c r="N467" s="297"/>
      <c r="O467" s="297"/>
      <c r="P467" s="297"/>
      <c r="Q467" s="297"/>
      <c r="R467" s="297"/>
      <c r="S467" s="297"/>
      <c r="T467" s="297"/>
      <c r="U467" s="297"/>
      <c r="V467" s="297"/>
      <c r="W467" s="297"/>
      <c r="X467" s="297"/>
      <c r="Y467" s="297"/>
      <c r="Z467" s="297"/>
    </row>
    <row r="468" spans="1:26" ht="15.75" customHeight="1">
      <c r="A468" s="297"/>
      <c r="B468" s="297"/>
      <c r="C468" s="297"/>
      <c r="D468" s="297"/>
      <c r="E468" s="297"/>
      <c r="F468" s="297"/>
      <c r="G468" s="297"/>
      <c r="H468" s="297"/>
      <c r="I468" s="297"/>
      <c r="J468" s="297"/>
      <c r="K468" s="297"/>
      <c r="L468" s="297"/>
      <c r="M468" s="297"/>
      <c r="N468" s="297"/>
      <c r="O468" s="297"/>
      <c r="P468" s="297"/>
      <c r="Q468" s="297"/>
      <c r="R468" s="297"/>
      <c r="S468" s="297"/>
      <c r="T468" s="297"/>
      <c r="U468" s="297"/>
      <c r="V468" s="297"/>
      <c r="W468" s="297"/>
      <c r="X468" s="297"/>
      <c r="Y468" s="297"/>
      <c r="Z468" s="297"/>
    </row>
    <row r="469" spans="1:26" ht="15.75" customHeight="1">
      <c r="A469" s="297"/>
      <c r="B469" s="297"/>
      <c r="C469" s="297"/>
      <c r="D469" s="297"/>
      <c r="E469" s="297"/>
      <c r="F469" s="297"/>
      <c r="G469" s="297"/>
      <c r="H469" s="297"/>
      <c r="I469" s="297"/>
      <c r="J469" s="297"/>
      <c r="K469" s="297"/>
      <c r="L469" s="297"/>
      <c r="M469" s="297"/>
      <c r="N469" s="297"/>
      <c r="O469" s="297"/>
      <c r="P469" s="297"/>
      <c r="Q469" s="297"/>
      <c r="R469" s="297"/>
      <c r="S469" s="297"/>
      <c r="T469" s="297"/>
      <c r="U469" s="297"/>
      <c r="V469" s="297"/>
      <c r="W469" s="297"/>
      <c r="X469" s="297"/>
      <c r="Y469" s="297"/>
      <c r="Z469" s="297"/>
    </row>
    <row r="470" spans="1:26" ht="15.75" customHeight="1">
      <c r="A470" s="297"/>
      <c r="B470" s="297"/>
      <c r="C470" s="297"/>
      <c r="D470" s="297"/>
      <c r="E470" s="297"/>
      <c r="F470" s="297"/>
      <c r="G470" s="297"/>
      <c r="H470" s="297"/>
      <c r="I470" s="297"/>
      <c r="J470" s="297"/>
      <c r="K470" s="297"/>
      <c r="L470" s="297"/>
      <c r="M470" s="297"/>
      <c r="N470" s="297"/>
      <c r="O470" s="297"/>
      <c r="P470" s="297"/>
      <c r="Q470" s="297"/>
      <c r="R470" s="297"/>
      <c r="S470" s="297"/>
      <c r="T470" s="297"/>
      <c r="U470" s="297"/>
      <c r="V470" s="297"/>
      <c r="W470" s="297"/>
      <c r="X470" s="297"/>
      <c r="Y470" s="297"/>
      <c r="Z470" s="297"/>
    </row>
    <row r="471" spans="1:26" ht="15.75" customHeight="1">
      <c r="A471" s="297"/>
      <c r="B471" s="297"/>
      <c r="C471" s="297"/>
      <c r="D471" s="297"/>
      <c r="E471" s="297"/>
      <c r="F471" s="297"/>
      <c r="G471" s="297"/>
      <c r="H471" s="297"/>
      <c r="I471" s="297"/>
      <c r="J471" s="297"/>
      <c r="K471" s="297"/>
      <c r="L471" s="297"/>
      <c r="M471" s="297"/>
      <c r="N471" s="297"/>
      <c r="O471" s="297"/>
      <c r="P471" s="297"/>
      <c r="Q471" s="297"/>
      <c r="R471" s="297"/>
      <c r="S471" s="297"/>
      <c r="T471" s="297"/>
      <c r="U471" s="297"/>
      <c r="V471" s="297"/>
      <c r="W471" s="297"/>
      <c r="X471" s="297"/>
      <c r="Y471" s="297"/>
      <c r="Z471" s="297"/>
    </row>
    <row r="472" spans="1:26" ht="15.75" customHeight="1">
      <c r="A472" s="297"/>
      <c r="B472" s="297"/>
      <c r="C472" s="297"/>
      <c r="D472" s="297"/>
      <c r="E472" s="297"/>
      <c r="F472" s="297"/>
      <c r="G472" s="297"/>
      <c r="H472" s="297"/>
      <c r="I472" s="297"/>
      <c r="J472" s="297"/>
      <c r="K472" s="297"/>
      <c r="L472" s="297"/>
      <c r="M472" s="297"/>
      <c r="N472" s="297"/>
      <c r="O472" s="297"/>
      <c r="P472" s="297"/>
      <c r="Q472" s="297"/>
      <c r="R472" s="297"/>
      <c r="S472" s="297"/>
      <c r="T472" s="297"/>
      <c r="U472" s="297"/>
      <c r="V472" s="297"/>
      <c r="W472" s="297"/>
      <c r="X472" s="297"/>
      <c r="Y472" s="297"/>
      <c r="Z472" s="297"/>
    </row>
    <row r="473" spans="1:26" ht="15.75" customHeight="1">
      <c r="A473" s="297"/>
      <c r="B473" s="297"/>
      <c r="C473" s="297"/>
      <c r="D473" s="297"/>
      <c r="E473" s="297"/>
      <c r="F473" s="297"/>
      <c r="G473" s="297"/>
      <c r="H473" s="297"/>
      <c r="I473" s="297"/>
      <c r="J473" s="297"/>
      <c r="K473" s="297"/>
      <c r="L473" s="297"/>
      <c r="M473" s="297"/>
      <c r="N473" s="297"/>
      <c r="O473" s="297"/>
      <c r="P473" s="297"/>
      <c r="Q473" s="297"/>
      <c r="R473" s="297"/>
      <c r="S473" s="297"/>
      <c r="T473" s="297"/>
      <c r="U473" s="297"/>
      <c r="V473" s="297"/>
      <c r="W473" s="297"/>
      <c r="X473" s="297"/>
      <c r="Y473" s="297"/>
      <c r="Z473" s="297"/>
    </row>
    <row r="474" spans="1:26" ht="15.75" customHeight="1">
      <c r="A474" s="297"/>
      <c r="B474" s="297"/>
      <c r="C474" s="297"/>
      <c r="D474" s="297"/>
      <c r="E474" s="297"/>
      <c r="F474" s="297"/>
      <c r="G474" s="297"/>
      <c r="H474" s="297"/>
      <c r="I474" s="297"/>
      <c r="J474" s="297"/>
      <c r="K474" s="297"/>
      <c r="L474" s="297"/>
      <c r="M474" s="297"/>
      <c r="N474" s="297"/>
      <c r="O474" s="297"/>
      <c r="P474" s="297"/>
      <c r="Q474" s="297"/>
      <c r="R474" s="297"/>
      <c r="S474" s="297"/>
      <c r="T474" s="297"/>
      <c r="U474" s="297"/>
      <c r="V474" s="297"/>
      <c r="W474" s="297"/>
      <c r="X474" s="297"/>
      <c r="Y474" s="297"/>
      <c r="Z474" s="297"/>
    </row>
    <row r="475" spans="1:26" ht="15.75" customHeight="1">
      <c r="A475" s="297"/>
      <c r="B475" s="297"/>
      <c r="C475" s="297"/>
      <c r="D475" s="297"/>
      <c r="E475" s="297"/>
      <c r="F475" s="297"/>
      <c r="G475" s="297"/>
      <c r="H475" s="297"/>
      <c r="I475" s="297"/>
      <c r="J475" s="297"/>
      <c r="K475" s="297"/>
      <c r="L475" s="297"/>
      <c r="M475" s="297"/>
      <c r="N475" s="297"/>
      <c r="O475" s="297"/>
      <c r="P475" s="297"/>
      <c r="Q475" s="297"/>
      <c r="R475" s="297"/>
      <c r="S475" s="297"/>
      <c r="T475" s="297"/>
      <c r="U475" s="297"/>
      <c r="V475" s="297"/>
      <c r="W475" s="297"/>
      <c r="X475" s="297"/>
      <c r="Y475" s="297"/>
      <c r="Z475" s="297"/>
    </row>
    <row r="476" spans="1:26" ht="15.75" customHeight="1">
      <c r="A476" s="297"/>
      <c r="B476" s="297"/>
      <c r="C476" s="297"/>
      <c r="D476" s="297"/>
      <c r="E476" s="297"/>
      <c r="F476" s="297"/>
      <c r="G476" s="297"/>
      <c r="H476" s="297"/>
      <c r="I476" s="297"/>
      <c r="J476" s="297"/>
      <c r="K476" s="297"/>
      <c r="L476" s="297"/>
      <c r="M476" s="297"/>
      <c r="N476" s="297"/>
      <c r="O476" s="297"/>
      <c r="P476" s="297"/>
      <c r="Q476" s="297"/>
      <c r="R476" s="297"/>
      <c r="S476" s="297"/>
      <c r="T476" s="297"/>
      <c r="U476" s="297"/>
      <c r="V476" s="297"/>
      <c r="W476" s="297"/>
      <c r="X476" s="297"/>
      <c r="Y476" s="297"/>
      <c r="Z476" s="297"/>
    </row>
    <row r="477" spans="1:26" ht="15.75" customHeight="1">
      <c r="A477" s="297"/>
      <c r="B477" s="297"/>
      <c r="C477" s="297"/>
      <c r="D477" s="297"/>
      <c r="E477" s="297"/>
      <c r="F477" s="297"/>
      <c r="G477" s="297"/>
      <c r="H477" s="297"/>
      <c r="I477" s="297"/>
      <c r="J477" s="297"/>
      <c r="K477" s="297"/>
      <c r="L477" s="297"/>
      <c r="M477" s="297"/>
      <c r="N477" s="297"/>
      <c r="O477" s="297"/>
      <c r="P477" s="297"/>
      <c r="Q477" s="297"/>
      <c r="R477" s="297"/>
      <c r="S477" s="297"/>
      <c r="T477" s="297"/>
      <c r="U477" s="297"/>
      <c r="V477" s="297"/>
      <c r="W477" s="297"/>
      <c r="X477" s="297"/>
      <c r="Y477" s="297"/>
      <c r="Z477" s="297"/>
    </row>
    <row r="478" spans="1:26" ht="15.75" customHeight="1">
      <c r="A478" s="297"/>
      <c r="B478" s="297"/>
      <c r="C478" s="297"/>
      <c r="D478" s="297"/>
      <c r="E478" s="297"/>
      <c r="F478" s="297"/>
      <c r="G478" s="297"/>
      <c r="H478" s="297"/>
      <c r="I478" s="297"/>
      <c r="J478" s="297"/>
      <c r="K478" s="297"/>
      <c r="L478" s="297"/>
      <c r="M478" s="297"/>
      <c r="N478" s="297"/>
      <c r="O478" s="297"/>
      <c r="P478" s="297"/>
      <c r="Q478" s="297"/>
      <c r="R478" s="297"/>
      <c r="S478" s="297"/>
      <c r="T478" s="297"/>
      <c r="U478" s="297"/>
      <c r="V478" s="297"/>
      <c r="W478" s="297"/>
      <c r="X478" s="297"/>
      <c r="Y478" s="297"/>
      <c r="Z478" s="297"/>
    </row>
    <row r="479" spans="1:26" ht="15.75" customHeight="1">
      <c r="A479" s="297"/>
      <c r="B479" s="297"/>
      <c r="C479" s="297"/>
      <c r="D479" s="297"/>
      <c r="E479" s="297"/>
      <c r="F479" s="297"/>
      <c r="G479" s="297"/>
      <c r="H479" s="297"/>
      <c r="I479" s="297"/>
      <c r="J479" s="297"/>
      <c r="K479" s="297"/>
      <c r="L479" s="297"/>
      <c r="M479" s="297"/>
      <c r="N479" s="297"/>
      <c r="O479" s="297"/>
      <c r="P479" s="297"/>
      <c r="Q479" s="297"/>
      <c r="R479" s="297"/>
      <c r="S479" s="297"/>
      <c r="T479" s="297"/>
      <c r="U479" s="297"/>
      <c r="V479" s="297"/>
      <c r="W479" s="297"/>
      <c r="X479" s="297"/>
      <c r="Y479" s="297"/>
      <c r="Z479" s="297"/>
    </row>
    <row r="480" spans="1:26" ht="15.75" customHeight="1">
      <c r="A480" s="297"/>
      <c r="B480" s="297"/>
      <c r="C480" s="297"/>
      <c r="D480" s="297"/>
      <c r="E480" s="297"/>
      <c r="F480" s="297"/>
      <c r="G480" s="297"/>
      <c r="H480" s="297"/>
      <c r="I480" s="297"/>
      <c r="J480" s="297"/>
      <c r="K480" s="297"/>
      <c r="L480" s="297"/>
      <c r="M480" s="297"/>
      <c r="N480" s="297"/>
      <c r="O480" s="297"/>
      <c r="P480" s="297"/>
      <c r="Q480" s="297"/>
      <c r="R480" s="297"/>
      <c r="S480" s="297"/>
      <c r="T480" s="297"/>
      <c r="U480" s="297"/>
      <c r="V480" s="297"/>
      <c r="W480" s="297"/>
      <c r="X480" s="297"/>
      <c r="Y480" s="297"/>
      <c r="Z480" s="297"/>
    </row>
    <row r="481" spans="1:26" ht="15.75" customHeight="1">
      <c r="A481" s="297"/>
      <c r="B481" s="297"/>
      <c r="C481" s="297"/>
      <c r="D481" s="297"/>
      <c r="E481" s="297"/>
      <c r="F481" s="297"/>
      <c r="G481" s="297"/>
      <c r="H481" s="297"/>
      <c r="I481" s="297"/>
      <c r="J481" s="297"/>
      <c r="K481" s="297"/>
      <c r="L481" s="297"/>
      <c r="M481" s="297"/>
      <c r="N481" s="297"/>
      <c r="O481" s="297"/>
      <c r="P481" s="297"/>
      <c r="Q481" s="297"/>
      <c r="R481" s="297"/>
      <c r="S481" s="297"/>
      <c r="T481" s="297"/>
      <c r="U481" s="297"/>
      <c r="V481" s="297"/>
      <c r="W481" s="297"/>
      <c r="X481" s="297"/>
      <c r="Y481" s="297"/>
      <c r="Z481" s="297"/>
    </row>
    <row r="482" spans="1:26" ht="15.75" customHeight="1">
      <c r="A482" s="297"/>
      <c r="B482" s="297"/>
      <c r="C482" s="297"/>
      <c r="D482" s="297"/>
      <c r="E482" s="297"/>
      <c r="F482" s="297"/>
      <c r="G482" s="297"/>
      <c r="H482" s="297"/>
      <c r="I482" s="297"/>
      <c r="J482" s="297"/>
      <c r="K482" s="297"/>
      <c r="L482" s="297"/>
      <c r="M482" s="297"/>
      <c r="N482" s="297"/>
      <c r="O482" s="297"/>
      <c r="P482" s="297"/>
      <c r="Q482" s="297"/>
      <c r="R482" s="297"/>
      <c r="S482" s="297"/>
      <c r="T482" s="297"/>
      <c r="U482" s="297"/>
      <c r="V482" s="297"/>
      <c r="W482" s="297"/>
      <c r="X482" s="297"/>
      <c r="Y482" s="297"/>
      <c r="Z482" s="297"/>
    </row>
    <row r="483" spans="1:26" ht="15.75" customHeight="1">
      <c r="A483" s="297"/>
      <c r="B483" s="297"/>
      <c r="C483" s="297"/>
      <c r="D483" s="297"/>
      <c r="E483" s="297"/>
      <c r="F483" s="297"/>
      <c r="G483" s="297"/>
      <c r="H483" s="297"/>
      <c r="I483" s="297"/>
      <c r="J483" s="297"/>
      <c r="K483" s="297"/>
      <c r="L483" s="297"/>
      <c r="M483" s="297"/>
      <c r="N483" s="297"/>
      <c r="O483" s="297"/>
      <c r="P483" s="297"/>
      <c r="Q483" s="297"/>
      <c r="R483" s="297"/>
      <c r="S483" s="297"/>
      <c r="T483" s="297"/>
      <c r="U483" s="297"/>
      <c r="V483" s="297"/>
      <c r="W483" s="297"/>
      <c r="X483" s="297"/>
      <c r="Y483" s="297"/>
      <c r="Z483" s="297"/>
    </row>
    <row r="484" spans="1:26" ht="15.75" customHeight="1">
      <c r="A484" s="297"/>
      <c r="B484" s="297"/>
      <c r="C484" s="297"/>
      <c r="D484" s="297"/>
      <c r="E484" s="297"/>
      <c r="F484" s="297"/>
      <c r="G484" s="297"/>
      <c r="H484" s="297"/>
      <c r="I484" s="297"/>
      <c r="J484" s="297"/>
      <c r="K484" s="297"/>
      <c r="L484" s="297"/>
      <c r="M484" s="297"/>
      <c r="N484" s="297"/>
      <c r="O484" s="297"/>
      <c r="P484" s="297"/>
      <c r="Q484" s="297"/>
      <c r="R484" s="297"/>
      <c r="S484" s="297"/>
      <c r="T484" s="297"/>
      <c r="U484" s="297"/>
      <c r="V484" s="297"/>
      <c r="W484" s="297"/>
      <c r="X484" s="297"/>
      <c r="Y484" s="297"/>
      <c r="Z484" s="297"/>
    </row>
    <row r="485" spans="1:26" ht="15.75" customHeight="1">
      <c r="A485" s="297"/>
      <c r="B485" s="297"/>
      <c r="C485" s="297"/>
      <c r="D485" s="297"/>
      <c r="E485" s="297"/>
      <c r="F485" s="297"/>
      <c r="G485" s="297"/>
      <c r="H485" s="297"/>
      <c r="I485" s="297"/>
      <c r="J485" s="297"/>
      <c r="K485" s="297"/>
      <c r="L485" s="297"/>
      <c r="M485" s="297"/>
      <c r="N485" s="297"/>
      <c r="O485" s="297"/>
      <c r="P485" s="297"/>
      <c r="Q485" s="297"/>
      <c r="R485" s="297"/>
      <c r="S485" s="297"/>
      <c r="T485" s="297"/>
      <c r="U485" s="297"/>
      <c r="V485" s="297"/>
      <c r="W485" s="297"/>
      <c r="X485" s="297"/>
      <c r="Y485" s="297"/>
      <c r="Z485" s="297"/>
    </row>
    <row r="486" spans="1:26" ht="15.75" customHeight="1">
      <c r="A486" s="297"/>
      <c r="B486" s="297"/>
      <c r="C486" s="297"/>
      <c r="D486" s="297"/>
      <c r="E486" s="297"/>
      <c r="F486" s="297"/>
      <c r="G486" s="297"/>
      <c r="H486" s="297"/>
      <c r="I486" s="297"/>
      <c r="J486" s="297"/>
      <c r="K486" s="297"/>
      <c r="L486" s="297"/>
      <c r="M486" s="297"/>
      <c r="N486" s="297"/>
      <c r="O486" s="297"/>
      <c r="P486" s="297"/>
      <c r="Q486" s="297"/>
      <c r="R486" s="297"/>
      <c r="S486" s="297"/>
      <c r="T486" s="297"/>
      <c r="U486" s="297"/>
      <c r="V486" s="297"/>
      <c r="W486" s="297"/>
      <c r="X486" s="297"/>
      <c r="Y486" s="297"/>
      <c r="Z486" s="297"/>
    </row>
    <row r="487" spans="1:26" ht="15.75" customHeight="1">
      <c r="A487" s="297"/>
      <c r="B487" s="297"/>
      <c r="C487" s="297"/>
      <c r="D487" s="297"/>
      <c r="E487" s="297"/>
      <c r="F487" s="297"/>
      <c r="G487" s="297"/>
      <c r="H487" s="297"/>
      <c r="I487" s="297"/>
      <c r="J487" s="297"/>
      <c r="K487" s="297"/>
      <c r="L487" s="297"/>
      <c r="M487" s="297"/>
      <c r="N487" s="297"/>
      <c r="O487" s="297"/>
      <c r="P487" s="297"/>
      <c r="Q487" s="297"/>
      <c r="R487" s="297"/>
      <c r="S487" s="297"/>
      <c r="T487" s="297"/>
      <c r="U487" s="297"/>
      <c r="V487" s="297"/>
      <c r="W487" s="297"/>
      <c r="X487" s="297"/>
      <c r="Y487" s="297"/>
      <c r="Z487" s="297"/>
    </row>
    <row r="488" spans="1:26" ht="15.75" customHeight="1">
      <c r="A488" s="297"/>
      <c r="B488" s="297"/>
      <c r="C488" s="297"/>
      <c r="D488" s="297"/>
      <c r="E488" s="297"/>
      <c r="F488" s="297"/>
      <c r="G488" s="297"/>
      <c r="H488" s="297"/>
      <c r="I488" s="297"/>
      <c r="J488" s="297"/>
      <c r="K488" s="297"/>
      <c r="L488" s="297"/>
      <c r="M488" s="297"/>
      <c r="N488" s="297"/>
      <c r="O488" s="297"/>
      <c r="P488" s="297"/>
      <c r="Q488" s="297"/>
      <c r="R488" s="297"/>
      <c r="S488" s="297"/>
      <c r="T488" s="297"/>
      <c r="U488" s="297"/>
      <c r="V488" s="297"/>
      <c r="W488" s="297"/>
      <c r="X488" s="297"/>
      <c r="Y488" s="297"/>
      <c r="Z488" s="297"/>
    </row>
    <row r="489" spans="1:26" ht="15.75" customHeight="1">
      <c r="A489" s="297"/>
      <c r="B489" s="297"/>
      <c r="C489" s="297"/>
      <c r="D489" s="297"/>
      <c r="E489" s="297"/>
      <c r="F489" s="297"/>
      <c r="G489" s="297"/>
      <c r="H489" s="297"/>
      <c r="I489" s="297"/>
      <c r="J489" s="297"/>
      <c r="K489" s="297"/>
      <c r="L489" s="297"/>
      <c r="M489" s="297"/>
      <c r="N489" s="297"/>
      <c r="O489" s="297"/>
      <c r="P489" s="297"/>
      <c r="Q489" s="297"/>
      <c r="R489" s="297"/>
      <c r="S489" s="297"/>
      <c r="T489" s="297"/>
      <c r="U489" s="297"/>
      <c r="V489" s="297"/>
      <c r="W489" s="297"/>
      <c r="X489" s="297"/>
      <c r="Y489" s="297"/>
      <c r="Z489" s="297"/>
    </row>
    <row r="490" spans="1:26" ht="15.75" customHeight="1">
      <c r="A490" s="297"/>
      <c r="B490" s="297"/>
      <c r="C490" s="297"/>
      <c r="D490" s="297"/>
      <c r="E490" s="297"/>
      <c r="F490" s="297"/>
      <c r="G490" s="297"/>
      <c r="H490" s="297"/>
      <c r="I490" s="297"/>
      <c r="J490" s="297"/>
      <c r="K490" s="297"/>
      <c r="L490" s="297"/>
      <c r="M490" s="297"/>
      <c r="N490" s="297"/>
      <c r="O490" s="297"/>
      <c r="P490" s="297"/>
      <c r="Q490" s="297"/>
      <c r="R490" s="297"/>
      <c r="S490" s="297"/>
      <c r="T490" s="297"/>
      <c r="U490" s="297"/>
      <c r="V490" s="297"/>
      <c r="W490" s="297"/>
      <c r="X490" s="297"/>
      <c r="Y490" s="297"/>
      <c r="Z490" s="297"/>
    </row>
    <row r="491" spans="1:26" ht="15.75" customHeight="1">
      <c r="A491" s="297"/>
      <c r="B491" s="297"/>
      <c r="C491" s="297"/>
      <c r="D491" s="297"/>
      <c r="E491" s="297"/>
      <c r="F491" s="297"/>
      <c r="G491" s="297"/>
      <c r="H491" s="297"/>
      <c r="I491" s="297"/>
      <c r="J491" s="297"/>
      <c r="K491" s="297"/>
      <c r="L491" s="297"/>
      <c r="M491" s="297"/>
      <c r="N491" s="297"/>
      <c r="O491" s="297"/>
      <c r="P491" s="297"/>
      <c r="Q491" s="297"/>
      <c r="R491" s="297"/>
      <c r="S491" s="297"/>
      <c r="T491" s="297"/>
      <c r="U491" s="297"/>
      <c r="V491" s="297"/>
      <c r="W491" s="297"/>
      <c r="X491" s="297"/>
      <c r="Y491" s="297"/>
      <c r="Z491" s="297"/>
    </row>
    <row r="492" spans="1:26" ht="15.75" customHeight="1">
      <c r="A492" s="297"/>
      <c r="B492" s="297"/>
      <c r="C492" s="297"/>
      <c r="D492" s="297"/>
      <c r="E492" s="297"/>
      <c r="F492" s="297"/>
      <c r="G492" s="297"/>
      <c r="H492" s="297"/>
      <c r="I492" s="297"/>
      <c r="J492" s="297"/>
      <c r="K492" s="297"/>
      <c r="L492" s="297"/>
      <c r="M492" s="297"/>
      <c r="N492" s="297"/>
      <c r="O492" s="297"/>
      <c r="P492" s="297"/>
      <c r="Q492" s="297"/>
      <c r="R492" s="297"/>
      <c r="S492" s="297"/>
      <c r="T492" s="297"/>
      <c r="U492" s="297"/>
      <c r="V492" s="297"/>
      <c r="W492" s="297"/>
      <c r="X492" s="297"/>
      <c r="Y492" s="297"/>
      <c r="Z492" s="297"/>
    </row>
    <row r="493" spans="1:26" ht="15.75" customHeight="1">
      <c r="A493" s="297"/>
      <c r="B493" s="297"/>
      <c r="C493" s="297"/>
      <c r="D493" s="297"/>
      <c r="E493" s="297"/>
      <c r="F493" s="297"/>
      <c r="G493" s="297"/>
      <c r="H493" s="297"/>
      <c r="I493" s="297"/>
      <c r="J493" s="297"/>
      <c r="K493" s="297"/>
      <c r="L493" s="297"/>
      <c r="M493" s="297"/>
      <c r="N493" s="297"/>
      <c r="O493" s="297"/>
      <c r="P493" s="297"/>
      <c r="Q493" s="297"/>
      <c r="R493" s="297"/>
      <c r="S493" s="297"/>
      <c r="T493" s="297"/>
      <c r="U493" s="297"/>
      <c r="V493" s="297"/>
      <c r="W493" s="297"/>
      <c r="X493" s="297"/>
      <c r="Y493" s="297"/>
      <c r="Z493" s="297"/>
    </row>
    <row r="494" spans="1:26" ht="15.75" customHeight="1">
      <c r="A494" s="297"/>
      <c r="B494" s="297"/>
      <c r="C494" s="297"/>
      <c r="D494" s="297"/>
      <c r="E494" s="297"/>
      <c r="F494" s="297"/>
      <c r="G494" s="297"/>
      <c r="H494" s="297"/>
      <c r="I494" s="297"/>
      <c r="J494" s="297"/>
      <c r="K494" s="297"/>
      <c r="L494" s="297"/>
      <c r="M494" s="297"/>
      <c r="N494" s="297"/>
      <c r="O494" s="297"/>
      <c r="P494" s="297"/>
      <c r="Q494" s="297"/>
      <c r="R494" s="297"/>
      <c r="S494" s="297"/>
      <c r="T494" s="297"/>
      <c r="U494" s="297"/>
      <c r="V494" s="297"/>
      <c r="W494" s="297"/>
      <c r="X494" s="297"/>
      <c r="Y494" s="297"/>
      <c r="Z494" s="297"/>
    </row>
    <row r="495" spans="1:26" ht="15.75" customHeight="1">
      <c r="A495" s="297"/>
      <c r="B495" s="297"/>
      <c r="C495" s="297"/>
      <c r="D495" s="297"/>
      <c r="E495" s="297"/>
      <c r="F495" s="297"/>
      <c r="G495" s="297"/>
      <c r="H495" s="297"/>
      <c r="I495" s="297"/>
      <c r="J495" s="297"/>
      <c r="K495" s="297"/>
      <c r="L495" s="297"/>
      <c r="M495" s="297"/>
      <c r="N495" s="297"/>
      <c r="O495" s="297"/>
      <c r="P495" s="297"/>
      <c r="Q495" s="297"/>
      <c r="R495" s="297"/>
      <c r="S495" s="297"/>
      <c r="T495" s="297"/>
      <c r="U495" s="297"/>
      <c r="V495" s="297"/>
      <c r="W495" s="297"/>
      <c r="X495" s="297"/>
      <c r="Y495" s="297"/>
      <c r="Z495" s="297"/>
    </row>
    <row r="496" spans="1:26" ht="15.75" customHeight="1">
      <c r="A496" s="297"/>
      <c r="B496" s="297"/>
      <c r="C496" s="297"/>
      <c r="D496" s="297"/>
      <c r="E496" s="297"/>
      <c r="F496" s="297"/>
      <c r="G496" s="297"/>
      <c r="H496" s="297"/>
      <c r="I496" s="297"/>
      <c r="J496" s="297"/>
      <c r="K496" s="297"/>
      <c r="L496" s="297"/>
      <c r="M496" s="297"/>
      <c r="N496" s="297"/>
      <c r="O496" s="297"/>
      <c r="P496" s="297"/>
      <c r="Q496" s="297"/>
      <c r="R496" s="297"/>
      <c r="S496" s="297"/>
      <c r="T496" s="297"/>
      <c r="U496" s="297"/>
      <c r="V496" s="297"/>
      <c r="W496" s="297"/>
      <c r="X496" s="297"/>
      <c r="Y496" s="297"/>
      <c r="Z496" s="297"/>
    </row>
    <row r="497" spans="1:26" ht="15.75" customHeight="1">
      <c r="A497" s="297"/>
      <c r="B497" s="297"/>
      <c r="C497" s="297"/>
      <c r="D497" s="297"/>
      <c r="E497" s="297"/>
      <c r="F497" s="297"/>
      <c r="G497" s="297"/>
      <c r="H497" s="297"/>
      <c r="I497" s="297"/>
      <c r="J497" s="297"/>
      <c r="K497" s="297"/>
      <c r="L497" s="297"/>
      <c r="M497" s="297"/>
      <c r="N497" s="297"/>
      <c r="O497" s="297"/>
      <c r="P497" s="297"/>
      <c r="Q497" s="297"/>
      <c r="R497" s="297"/>
      <c r="S497" s="297"/>
      <c r="T497" s="297"/>
      <c r="U497" s="297"/>
      <c r="V497" s="297"/>
      <c r="W497" s="297"/>
      <c r="X497" s="297"/>
      <c r="Y497" s="297"/>
      <c r="Z497" s="297"/>
    </row>
    <row r="498" spans="1:26" ht="15.75" customHeight="1">
      <c r="A498" s="297"/>
      <c r="B498" s="297"/>
      <c r="C498" s="297"/>
      <c r="D498" s="297"/>
      <c r="E498" s="297"/>
      <c r="F498" s="297"/>
      <c r="G498" s="297"/>
      <c r="H498" s="297"/>
      <c r="I498" s="297"/>
      <c r="J498" s="297"/>
      <c r="K498" s="297"/>
      <c r="L498" s="297"/>
      <c r="M498" s="297"/>
      <c r="N498" s="297"/>
      <c r="O498" s="297"/>
      <c r="P498" s="297"/>
      <c r="Q498" s="297"/>
      <c r="R498" s="297"/>
      <c r="S498" s="297"/>
      <c r="T498" s="297"/>
      <c r="U498" s="297"/>
      <c r="V498" s="297"/>
      <c r="W498" s="297"/>
      <c r="X498" s="297"/>
      <c r="Y498" s="297"/>
      <c r="Z498" s="297"/>
    </row>
    <row r="499" spans="1:26" ht="15.75" customHeight="1">
      <c r="A499" s="297"/>
      <c r="B499" s="297"/>
      <c r="C499" s="297"/>
      <c r="D499" s="297"/>
      <c r="E499" s="297"/>
      <c r="F499" s="297"/>
      <c r="G499" s="297"/>
      <c r="H499" s="297"/>
      <c r="I499" s="297"/>
      <c r="J499" s="297"/>
      <c r="K499" s="297"/>
      <c r="L499" s="297"/>
      <c r="M499" s="297"/>
      <c r="N499" s="297"/>
      <c r="O499" s="297"/>
      <c r="P499" s="297"/>
      <c r="Q499" s="297"/>
      <c r="R499" s="297"/>
      <c r="S499" s="297"/>
      <c r="T499" s="297"/>
      <c r="U499" s="297"/>
      <c r="V499" s="297"/>
      <c r="W499" s="297"/>
      <c r="X499" s="297"/>
      <c r="Y499" s="297"/>
      <c r="Z499" s="297"/>
    </row>
    <row r="500" spans="1:26" ht="15.75" customHeight="1">
      <c r="A500" s="297"/>
      <c r="B500" s="297"/>
      <c r="C500" s="297"/>
      <c r="D500" s="297"/>
      <c r="E500" s="297"/>
      <c r="F500" s="297"/>
      <c r="G500" s="297"/>
      <c r="H500" s="297"/>
      <c r="I500" s="297"/>
      <c r="J500" s="297"/>
      <c r="K500" s="297"/>
      <c r="L500" s="297"/>
      <c r="M500" s="297"/>
      <c r="N500" s="297"/>
      <c r="O500" s="297"/>
      <c r="P500" s="297"/>
      <c r="Q500" s="297"/>
      <c r="R500" s="297"/>
      <c r="S500" s="297"/>
      <c r="T500" s="297"/>
      <c r="U500" s="297"/>
      <c r="V500" s="297"/>
      <c r="W500" s="297"/>
      <c r="X500" s="297"/>
      <c r="Y500" s="297"/>
      <c r="Z500" s="297"/>
    </row>
    <row r="501" spans="1:26" ht="15.75" customHeight="1">
      <c r="A501" s="297"/>
      <c r="B501" s="297"/>
      <c r="C501" s="297"/>
      <c r="D501" s="297"/>
      <c r="E501" s="297"/>
      <c r="F501" s="297"/>
      <c r="G501" s="297"/>
      <c r="H501" s="297"/>
      <c r="I501" s="297"/>
      <c r="J501" s="297"/>
      <c r="K501" s="297"/>
      <c r="L501" s="297"/>
      <c r="M501" s="297"/>
      <c r="N501" s="297"/>
      <c r="O501" s="297"/>
      <c r="P501" s="297"/>
      <c r="Q501" s="297"/>
      <c r="R501" s="297"/>
      <c r="S501" s="297"/>
      <c r="T501" s="297"/>
      <c r="U501" s="297"/>
      <c r="V501" s="297"/>
      <c r="W501" s="297"/>
      <c r="X501" s="297"/>
      <c r="Y501" s="297"/>
      <c r="Z501" s="297"/>
    </row>
    <row r="502" spans="1:26" ht="15.75" customHeight="1">
      <c r="A502" s="297"/>
      <c r="B502" s="297"/>
      <c r="C502" s="297"/>
      <c r="D502" s="297"/>
      <c r="E502" s="297"/>
      <c r="F502" s="297"/>
      <c r="G502" s="297"/>
      <c r="H502" s="297"/>
      <c r="I502" s="297"/>
      <c r="J502" s="297"/>
      <c r="K502" s="297"/>
      <c r="L502" s="297"/>
      <c r="M502" s="297"/>
      <c r="N502" s="297"/>
      <c r="O502" s="297"/>
      <c r="P502" s="297"/>
      <c r="Q502" s="297"/>
      <c r="R502" s="297"/>
      <c r="S502" s="297"/>
      <c r="T502" s="297"/>
      <c r="U502" s="297"/>
      <c r="V502" s="297"/>
      <c r="W502" s="297"/>
      <c r="X502" s="297"/>
      <c r="Y502" s="297"/>
      <c r="Z502" s="297"/>
    </row>
    <row r="503" spans="1:26" ht="15.75" customHeight="1">
      <c r="A503" s="297"/>
      <c r="B503" s="297"/>
      <c r="C503" s="297"/>
      <c r="D503" s="297"/>
      <c r="E503" s="297"/>
      <c r="F503" s="297"/>
      <c r="G503" s="297"/>
      <c r="H503" s="297"/>
      <c r="I503" s="297"/>
      <c r="J503" s="297"/>
      <c r="K503" s="297"/>
      <c r="L503" s="297"/>
      <c r="M503" s="297"/>
      <c r="N503" s="297"/>
      <c r="O503" s="297"/>
      <c r="P503" s="297"/>
      <c r="Q503" s="297"/>
      <c r="R503" s="297"/>
      <c r="S503" s="297"/>
      <c r="T503" s="297"/>
      <c r="U503" s="297"/>
      <c r="V503" s="297"/>
      <c r="W503" s="297"/>
      <c r="X503" s="297"/>
      <c r="Y503" s="297"/>
      <c r="Z503" s="297"/>
    </row>
    <row r="504" spans="1:26" ht="15.75" customHeight="1">
      <c r="A504" s="297"/>
      <c r="B504" s="297"/>
      <c r="C504" s="297"/>
      <c r="D504" s="297"/>
      <c r="E504" s="297"/>
      <c r="F504" s="297"/>
      <c r="G504" s="297"/>
      <c r="H504" s="297"/>
      <c r="I504" s="297"/>
      <c r="J504" s="297"/>
      <c r="K504" s="297"/>
      <c r="L504" s="297"/>
      <c r="M504" s="297"/>
      <c r="N504" s="297"/>
      <c r="O504" s="297"/>
      <c r="P504" s="297"/>
      <c r="Q504" s="297"/>
      <c r="R504" s="297"/>
      <c r="S504" s="297"/>
      <c r="T504" s="297"/>
      <c r="U504" s="297"/>
      <c r="V504" s="297"/>
      <c r="W504" s="297"/>
      <c r="X504" s="297"/>
      <c r="Y504" s="297"/>
      <c r="Z504" s="297"/>
    </row>
    <row r="505" spans="1:26" ht="15.75" customHeight="1">
      <c r="A505" s="297"/>
      <c r="B505" s="297"/>
      <c r="C505" s="297"/>
      <c r="D505" s="297"/>
      <c r="E505" s="297"/>
      <c r="F505" s="297"/>
      <c r="G505" s="297"/>
      <c r="H505" s="297"/>
      <c r="I505" s="297"/>
      <c r="J505" s="297"/>
      <c r="K505" s="297"/>
      <c r="L505" s="297"/>
      <c r="M505" s="297"/>
      <c r="N505" s="297"/>
      <c r="O505" s="297"/>
      <c r="P505" s="297"/>
      <c r="Q505" s="297"/>
      <c r="R505" s="297"/>
      <c r="S505" s="297"/>
      <c r="T505" s="297"/>
      <c r="U505" s="297"/>
      <c r="V505" s="297"/>
      <c r="W505" s="297"/>
      <c r="X505" s="297"/>
      <c r="Y505" s="297"/>
      <c r="Z505" s="297"/>
    </row>
    <row r="506" spans="1:26" ht="15.75" customHeight="1">
      <c r="A506" s="297"/>
      <c r="B506" s="297"/>
      <c r="C506" s="297"/>
      <c r="D506" s="297"/>
      <c r="E506" s="297"/>
      <c r="F506" s="297"/>
      <c r="G506" s="297"/>
      <c r="H506" s="297"/>
      <c r="I506" s="297"/>
      <c r="J506" s="297"/>
      <c r="K506" s="297"/>
      <c r="L506" s="297"/>
      <c r="M506" s="297"/>
      <c r="N506" s="297"/>
      <c r="O506" s="297"/>
      <c r="P506" s="297"/>
      <c r="Q506" s="297"/>
      <c r="R506" s="297"/>
      <c r="S506" s="297"/>
      <c r="T506" s="297"/>
      <c r="U506" s="297"/>
      <c r="V506" s="297"/>
      <c r="W506" s="297"/>
      <c r="X506" s="297"/>
      <c r="Y506" s="297"/>
      <c r="Z506" s="297"/>
    </row>
    <row r="507" spans="1:26" ht="15.75" customHeight="1">
      <c r="A507" s="297"/>
      <c r="B507" s="297"/>
      <c r="C507" s="297"/>
      <c r="D507" s="297"/>
      <c r="E507" s="297"/>
      <c r="F507" s="297"/>
      <c r="G507" s="297"/>
      <c r="H507" s="297"/>
      <c r="I507" s="297"/>
      <c r="J507" s="297"/>
      <c r="K507" s="297"/>
      <c r="L507" s="297"/>
      <c r="M507" s="297"/>
      <c r="N507" s="297"/>
      <c r="O507" s="297"/>
      <c r="P507" s="297"/>
      <c r="Q507" s="297"/>
      <c r="R507" s="297"/>
      <c r="S507" s="297"/>
      <c r="T507" s="297"/>
      <c r="U507" s="297"/>
      <c r="V507" s="297"/>
      <c r="W507" s="297"/>
      <c r="X507" s="297"/>
      <c r="Y507" s="297"/>
      <c r="Z507" s="297"/>
    </row>
    <row r="508" spans="1:26" ht="15.75" customHeight="1">
      <c r="A508" s="297"/>
      <c r="B508" s="297"/>
      <c r="C508" s="297"/>
      <c r="D508" s="297"/>
      <c r="E508" s="297"/>
      <c r="F508" s="297"/>
      <c r="G508" s="297"/>
      <c r="H508" s="297"/>
      <c r="I508" s="297"/>
      <c r="J508" s="297"/>
      <c r="K508" s="297"/>
      <c r="L508" s="297"/>
      <c r="M508" s="297"/>
      <c r="N508" s="297"/>
      <c r="O508" s="297"/>
      <c r="P508" s="297"/>
      <c r="Q508" s="297"/>
      <c r="R508" s="297"/>
      <c r="S508" s="297"/>
      <c r="T508" s="297"/>
      <c r="U508" s="297"/>
      <c r="V508" s="297"/>
      <c r="W508" s="297"/>
      <c r="X508" s="297"/>
      <c r="Y508" s="297"/>
      <c r="Z508" s="297"/>
    </row>
    <row r="509" spans="1:26" ht="15.75" customHeight="1">
      <c r="A509" s="297"/>
      <c r="B509" s="297"/>
      <c r="C509" s="297"/>
      <c r="D509" s="297"/>
      <c r="E509" s="297"/>
      <c r="F509" s="297"/>
      <c r="G509" s="297"/>
      <c r="H509" s="297"/>
      <c r="I509" s="297"/>
      <c r="J509" s="297"/>
      <c r="K509" s="297"/>
      <c r="L509" s="297"/>
      <c r="M509" s="297"/>
      <c r="N509" s="297"/>
      <c r="O509" s="297"/>
      <c r="P509" s="297"/>
      <c r="Q509" s="297"/>
      <c r="R509" s="297"/>
      <c r="S509" s="297"/>
      <c r="T509" s="297"/>
      <c r="U509" s="297"/>
      <c r="V509" s="297"/>
      <c r="W509" s="297"/>
      <c r="X509" s="297"/>
      <c r="Y509" s="297"/>
      <c r="Z509" s="297"/>
    </row>
    <row r="510" spans="1:26" ht="15.75" customHeight="1">
      <c r="A510" s="297"/>
      <c r="B510" s="297"/>
      <c r="C510" s="297"/>
      <c r="D510" s="297"/>
      <c r="E510" s="297"/>
      <c r="F510" s="297"/>
      <c r="G510" s="297"/>
      <c r="H510" s="297"/>
      <c r="I510" s="297"/>
      <c r="J510" s="297"/>
      <c r="K510" s="297"/>
      <c r="L510" s="297"/>
      <c r="M510" s="297"/>
      <c r="N510" s="297"/>
      <c r="O510" s="297"/>
      <c r="P510" s="297"/>
      <c r="Q510" s="297"/>
      <c r="R510" s="297"/>
      <c r="S510" s="297"/>
      <c r="T510" s="297"/>
      <c r="U510" s="297"/>
      <c r="V510" s="297"/>
      <c r="W510" s="297"/>
      <c r="X510" s="297"/>
      <c r="Y510" s="297"/>
      <c r="Z510" s="297"/>
    </row>
    <row r="511" spans="1:26" ht="15.75" customHeight="1">
      <c r="A511" s="297"/>
      <c r="B511" s="297"/>
      <c r="C511" s="297"/>
      <c r="D511" s="297"/>
      <c r="E511" s="297"/>
      <c r="F511" s="297"/>
      <c r="G511" s="297"/>
      <c r="H511" s="297"/>
      <c r="I511" s="297"/>
      <c r="J511" s="297"/>
      <c r="K511" s="297"/>
      <c r="L511" s="297"/>
      <c r="M511" s="297"/>
      <c r="N511" s="297"/>
      <c r="O511" s="297"/>
      <c r="P511" s="297"/>
      <c r="Q511" s="297"/>
      <c r="R511" s="297"/>
      <c r="S511" s="297"/>
      <c r="T511" s="297"/>
      <c r="U511" s="297"/>
      <c r="V511" s="297"/>
      <c r="W511" s="297"/>
      <c r="X511" s="297"/>
      <c r="Y511" s="297"/>
      <c r="Z511" s="297"/>
    </row>
    <row r="512" spans="1:26" ht="15.75" customHeight="1">
      <c r="A512" s="297"/>
      <c r="B512" s="297"/>
      <c r="C512" s="297"/>
      <c r="D512" s="297"/>
      <c r="E512" s="297"/>
      <c r="F512" s="297"/>
      <c r="G512" s="297"/>
      <c r="H512" s="297"/>
      <c r="I512" s="297"/>
      <c r="J512" s="297"/>
      <c r="K512" s="297"/>
      <c r="L512" s="297"/>
      <c r="M512" s="297"/>
      <c r="N512" s="297"/>
      <c r="O512" s="297"/>
      <c r="P512" s="297"/>
      <c r="Q512" s="297"/>
      <c r="R512" s="297"/>
      <c r="S512" s="297"/>
      <c r="T512" s="297"/>
      <c r="U512" s="297"/>
      <c r="V512" s="297"/>
      <c r="W512" s="297"/>
      <c r="X512" s="297"/>
      <c r="Y512" s="297"/>
      <c r="Z512" s="297"/>
    </row>
    <row r="513" spans="1:26" ht="15.75" customHeight="1">
      <c r="A513" s="297"/>
      <c r="B513" s="297"/>
      <c r="C513" s="297"/>
      <c r="D513" s="297"/>
      <c r="E513" s="297"/>
      <c r="F513" s="297"/>
      <c r="G513" s="297"/>
      <c r="H513" s="297"/>
      <c r="I513" s="297"/>
      <c r="J513" s="297"/>
      <c r="K513" s="297"/>
      <c r="L513" s="297"/>
      <c r="M513" s="297"/>
      <c r="N513" s="297"/>
      <c r="O513" s="297"/>
      <c r="P513" s="297"/>
      <c r="Q513" s="297"/>
      <c r="R513" s="297"/>
      <c r="S513" s="297"/>
      <c r="T513" s="297"/>
      <c r="U513" s="297"/>
      <c r="V513" s="297"/>
      <c r="W513" s="297"/>
      <c r="X513" s="297"/>
      <c r="Y513" s="297"/>
      <c r="Z513" s="297"/>
    </row>
    <row r="514" spans="1:26" ht="15.75" customHeight="1">
      <c r="A514" s="297"/>
      <c r="B514" s="297"/>
      <c r="C514" s="297"/>
      <c r="D514" s="297"/>
      <c r="E514" s="297"/>
      <c r="F514" s="297"/>
      <c r="G514" s="297"/>
      <c r="H514" s="297"/>
      <c r="I514" s="297"/>
      <c r="J514" s="297"/>
      <c r="K514" s="297"/>
      <c r="L514" s="297"/>
      <c r="M514" s="297"/>
      <c r="N514" s="297"/>
      <c r="O514" s="297"/>
      <c r="P514" s="297"/>
      <c r="Q514" s="297"/>
      <c r="R514" s="297"/>
      <c r="S514" s="297"/>
      <c r="T514" s="297"/>
      <c r="U514" s="297"/>
      <c r="V514" s="297"/>
      <c r="W514" s="297"/>
      <c r="X514" s="297"/>
      <c r="Y514" s="297"/>
      <c r="Z514" s="297"/>
    </row>
    <row r="515" spans="1:26" ht="15.75" customHeight="1">
      <c r="A515" s="297"/>
      <c r="B515" s="297"/>
      <c r="C515" s="297"/>
      <c r="D515" s="297"/>
      <c r="E515" s="297"/>
      <c r="F515" s="297"/>
      <c r="G515" s="297"/>
      <c r="H515" s="297"/>
      <c r="I515" s="297"/>
      <c r="J515" s="297"/>
      <c r="K515" s="297"/>
      <c r="L515" s="297"/>
      <c r="M515" s="297"/>
      <c r="N515" s="297"/>
      <c r="O515" s="297"/>
      <c r="P515" s="297"/>
      <c r="Q515" s="297"/>
      <c r="R515" s="297"/>
      <c r="S515" s="297"/>
      <c r="T515" s="297"/>
      <c r="U515" s="297"/>
      <c r="V515" s="297"/>
      <c r="W515" s="297"/>
      <c r="X515" s="297"/>
      <c r="Y515" s="297"/>
      <c r="Z515" s="297"/>
    </row>
    <row r="516" spans="1:26" ht="15.75" customHeight="1">
      <c r="A516" s="297"/>
      <c r="B516" s="297"/>
      <c r="C516" s="297"/>
      <c r="D516" s="297"/>
      <c r="E516" s="297"/>
      <c r="F516" s="297"/>
      <c r="G516" s="297"/>
      <c r="H516" s="297"/>
      <c r="I516" s="297"/>
      <c r="J516" s="297"/>
      <c r="K516" s="297"/>
      <c r="L516" s="297"/>
      <c r="M516" s="297"/>
      <c r="N516" s="297"/>
      <c r="O516" s="297"/>
      <c r="P516" s="297"/>
      <c r="Q516" s="297"/>
      <c r="R516" s="297"/>
      <c r="S516" s="297"/>
      <c r="T516" s="297"/>
      <c r="U516" s="297"/>
      <c r="V516" s="297"/>
      <c r="W516" s="297"/>
      <c r="X516" s="297"/>
      <c r="Y516" s="297"/>
      <c r="Z516" s="297"/>
    </row>
    <row r="517" spans="1:26" ht="15.75" customHeight="1">
      <c r="A517" s="297"/>
      <c r="B517" s="297"/>
      <c r="C517" s="297"/>
      <c r="D517" s="297"/>
      <c r="E517" s="297"/>
      <c r="F517" s="297"/>
      <c r="G517" s="297"/>
      <c r="H517" s="297"/>
      <c r="I517" s="297"/>
      <c r="J517" s="297"/>
      <c r="K517" s="297"/>
      <c r="L517" s="297"/>
      <c r="M517" s="297"/>
      <c r="N517" s="297"/>
      <c r="O517" s="297"/>
      <c r="P517" s="297"/>
      <c r="Q517" s="297"/>
      <c r="R517" s="297"/>
      <c r="S517" s="297"/>
      <c r="T517" s="297"/>
      <c r="U517" s="297"/>
      <c r="V517" s="297"/>
      <c r="W517" s="297"/>
      <c r="X517" s="297"/>
      <c r="Y517" s="297"/>
      <c r="Z517" s="297"/>
    </row>
    <row r="518" spans="1:26" ht="15.75" customHeight="1">
      <c r="A518" s="297"/>
      <c r="B518" s="297"/>
      <c r="C518" s="297"/>
      <c r="D518" s="297"/>
      <c r="E518" s="297"/>
      <c r="F518" s="297"/>
      <c r="G518" s="297"/>
      <c r="H518" s="297"/>
      <c r="I518" s="297"/>
      <c r="J518" s="297"/>
      <c r="K518" s="297"/>
      <c r="L518" s="297"/>
      <c r="M518" s="297"/>
      <c r="N518" s="297"/>
      <c r="O518" s="297"/>
      <c r="P518" s="297"/>
      <c r="Q518" s="297"/>
      <c r="R518" s="297"/>
      <c r="S518" s="297"/>
      <c r="T518" s="297"/>
      <c r="U518" s="297"/>
      <c r="V518" s="297"/>
      <c r="W518" s="297"/>
      <c r="X518" s="297"/>
      <c r="Y518" s="297"/>
      <c r="Z518" s="297"/>
    </row>
    <row r="519" spans="1:26" ht="15.75" customHeight="1">
      <c r="A519" s="297"/>
      <c r="B519" s="297"/>
      <c r="C519" s="297"/>
      <c r="D519" s="297"/>
      <c r="E519" s="297"/>
      <c r="F519" s="297"/>
      <c r="G519" s="297"/>
      <c r="H519" s="297"/>
      <c r="I519" s="297"/>
      <c r="J519" s="297"/>
      <c r="K519" s="297"/>
      <c r="L519" s="297"/>
      <c r="M519" s="297"/>
      <c r="N519" s="297"/>
      <c r="O519" s="297"/>
      <c r="P519" s="297"/>
      <c r="Q519" s="297"/>
      <c r="R519" s="297"/>
      <c r="S519" s="297"/>
      <c r="T519" s="297"/>
      <c r="U519" s="297"/>
      <c r="V519" s="297"/>
      <c r="W519" s="297"/>
      <c r="X519" s="297"/>
      <c r="Y519" s="297"/>
      <c r="Z519" s="297"/>
    </row>
    <row r="520" spans="1:26" ht="15.75" customHeight="1">
      <c r="A520" s="297"/>
      <c r="B520" s="297"/>
      <c r="C520" s="297"/>
      <c r="D520" s="297"/>
      <c r="E520" s="297"/>
      <c r="F520" s="297"/>
      <c r="G520" s="297"/>
      <c r="H520" s="297"/>
      <c r="I520" s="297"/>
      <c r="J520" s="297"/>
      <c r="K520" s="297"/>
      <c r="L520" s="297"/>
      <c r="M520" s="297"/>
      <c r="N520" s="297"/>
      <c r="O520" s="297"/>
      <c r="P520" s="297"/>
      <c r="Q520" s="297"/>
      <c r="R520" s="297"/>
      <c r="S520" s="297"/>
      <c r="T520" s="297"/>
      <c r="U520" s="297"/>
      <c r="V520" s="297"/>
      <c r="W520" s="297"/>
      <c r="X520" s="297"/>
      <c r="Y520" s="297"/>
      <c r="Z520" s="297"/>
    </row>
    <row r="521" spans="1:26" ht="15.75" customHeight="1">
      <c r="A521" s="297"/>
      <c r="B521" s="297"/>
      <c r="C521" s="297"/>
      <c r="D521" s="297"/>
      <c r="E521" s="297"/>
      <c r="F521" s="297"/>
      <c r="G521" s="297"/>
      <c r="H521" s="297"/>
      <c r="I521" s="297"/>
      <c r="J521" s="297"/>
      <c r="K521" s="297"/>
      <c r="L521" s="297"/>
      <c r="M521" s="297"/>
      <c r="N521" s="297"/>
      <c r="O521" s="297"/>
      <c r="P521" s="297"/>
      <c r="Q521" s="297"/>
      <c r="R521" s="297"/>
      <c r="S521" s="297"/>
      <c r="T521" s="297"/>
      <c r="U521" s="297"/>
      <c r="V521" s="297"/>
      <c r="W521" s="297"/>
      <c r="X521" s="297"/>
      <c r="Y521" s="297"/>
      <c r="Z521" s="297"/>
    </row>
    <row r="522" spans="1:26" ht="15.75" customHeight="1">
      <c r="A522" s="297"/>
      <c r="B522" s="297"/>
      <c r="C522" s="297"/>
      <c r="D522" s="297"/>
      <c r="E522" s="297"/>
      <c r="F522" s="297"/>
      <c r="G522" s="297"/>
      <c r="H522" s="297"/>
      <c r="I522" s="297"/>
      <c r="J522" s="297"/>
      <c r="K522" s="297"/>
      <c r="L522" s="297"/>
      <c r="M522" s="297"/>
      <c r="N522" s="297"/>
      <c r="O522" s="297"/>
      <c r="P522" s="297"/>
      <c r="Q522" s="297"/>
      <c r="R522" s="297"/>
      <c r="S522" s="297"/>
      <c r="T522" s="297"/>
      <c r="U522" s="297"/>
      <c r="V522" s="297"/>
      <c r="W522" s="297"/>
      <c r="X522" s="297"/>
      <c r="Y522" s="297"/>
      <c r="Z522" s="297"/>
    </row>
    <row r="523" spans="1:26" ht="15.75" customHeight="1">
      <c r="A523" s="297"/>
      <c r="B523" s="297"/>
      <c r="C523" s="297"/>
      <c r="D523" s="297"/>
      <c r="E523" s="297"/>
      <c r="F523" s="297"/>
      <c r="G523" s="297"/>
      <c r="H523" s="297"/>
      <c r="I523" s="297"/>
      <c r="J523" s="297"/>
      <c r="K523" s="297"/>
      <c r="L523" s="297"/>
      <c r="M523" s="297"/>
      <c r="N523" s="297"/>
      <c r="O523" s="297"/>
      <c r="P523" s="297"/>
      <c r="Q523" s="297"/>
      <c r="R523" s="297"/>
      <c r="S523" s="297"/>
      <c r="T523" s="297"/>
      <c r="U523" s="297"/>
      <c r="V523" s="297"/>
      <c r="W523" s="297"/>
      <c r="X523" s="297"/>
      <c r="Y523" s="297"/>
      <c r="Z523" s="297"/>
    </row>
    <row r="524" spans="1:26" ht="15.75" customHeight="1">
      <c r="A524" s="297"/>
      <c r="B524" s="297"/>
      <c r="C524" s="297"/>
      <c r="D524" s="297"/>
      <c r="E524" s="297"/>
      <c r="F524" s="297"/>
      <c r="G524" s="297"/>
      <c r="H524" s="297"/>
      <c r="I524" s="297"/>
      <c r="J524" s="297"/>
      <c r="K524" s="297"/>
      <c r="L524" s="297"/>
      <c r="M524" s="297"/>
      <c r="N524" s="297"/>
      <c r="O524" s="297"/>
      <c r="P524" s="297"/>
      <c r="Q524" s="297"/>
      <c r="R524" s="297"/>
      <c r="S524" s="297"/>
      <c r="T524" s="297"/>
      <c r="U524" s="297"/>
      <c r="V524" s="297"/>
      <c r="W524" s="297"/>
      <c r="X524" s="297"/>
      <c r="Y524" s="297"/>
      <c r="Z524" s="297"/>
    </row>
    <row r="525" spans="1:26" ht="15.75" customHeight="1">
      <c r="A525" s="297"/>
      <c r="B525" s="297"/>
      <c r="C525" s="297"/>
      <c r="D525" s="297"/>
      <c r="E525" s="297"/>
      <c r="F525" s="297"/>
      <c r="G525" s="297"/>
      <c r="H525" s="297"/>
      <c r="I525" s="297"/>
      <c r="J525" s="297"/>
      <c r="K525" s="297"/>
      <c r="L525" s="297"/>
      <c r="M525" s="297"/>
      <c r="N525" s="297"/>
      <c r="O525" s="297"/>
      <c r="P525" s="297"/>
      <c r="Q525" s="297"/>
      <c r="R525" s="297"/>
      <c r="S525" s="297"/>
      <c r="T525" s="297"/>
      <c r="U525" s="297"/>
      <c r="V525" s="297"/>
      <c r="W525" s="297"/>
      <c r="X525" s="297"/>
      <c r="Y525" s="297"/>
      <c r="Z525" s="297"/>
    </row>
    <row r="526" spans="1:26" ht="15.75" customHeight="1">
      <c r="A526" s="297"/>
      <c r="B526" s="297"/>
      <c r="C526" s="297"/>
      <c r="D526" s="297"/>
      <c r="E526" s="297"/>
      <c r="F526" s="297"/>
      <c r="G526" s="297"/>
      <c r="H526" s="297"/>
      <c r="I526" s="297"/>
      <c r="J526" s="297"/>
      <c r="K526" s="297"/>
      <c r="L526" s="297"/>
      <c r="M526" s="297"/>
      <c r="N526" s="297"/>
      <c r="O526" s="297"/>
      <c r="P526" s="297"/>
      <c r="Q526" s="297"/>
      <c r="R526" s="297"/>
      <c r="S526" s="297"/>
      <c r="T526" s="297"/>
      <c r="U526" s="297"/>
      <c r="V526" s="297"/>
      <c r="W526" s="297"/>
      <c r="X526" s="297"/>
      <c r="Y526" s="297"/>
      <c r="Z526" s="297"/>
    </row>
    <row r="527" spans="1:26" ht="15.75" customHeight="1">
      <c r="A527" s="297"/>
      <c r="B527" s="297"/>
      <c r="C527" s="297"/>
      <c r="D527" s="297"/>
      <c r="E527" s="297"/>
      <c r="F527" s="297"/>
      <c r="G527" s="297"/>
      <c r="H527" s="297"/>
      <c r="I527" s="297"/>
      <c r="J527" s="297"/>
      <c r="K527" s="297"/>
      <c r="L527" s="297"/>
      <c r="M527" s="297"/>
      <c r="N527" s="297"/>
      <c r="O527" s="297"/>
      <c r="P527" s="297"/>
      <c r="Q527" s="297"/>
      <c r="R527" s="297"/>
      <c r="S527" s="297"/>
      <c r="T527" s="297"/>
      <c r="U527" s="297"/>
      <c r="V527" s="297"/>
      <c r="W527" s="297"/>
      <c r="X527" s="297"/>
      <c r="Y527" s="297"/>
      <c r="Z527" s="297"/>
    </row>
    <row r="528" spans="1:26" ht="15.75" customHeight="1">
      <c r="A528" s="297"/>
      <c r="B528" s="297"/>
      <c r="C528" s="297"/>
      <c r="D528" s="297"/>
      <c r="E528" s="297"/>
      <c r="F528" s="297"/>
      <c r="G528" s="297"/>
      <c r="H528" s="297"/>
      <c r="I528" s="297"/>
      <c r="J528" s="297"/>
      <c r="K528" s="297"/>
      <c r="L528" s="297"/>
      <c r="M528" s="297"/>
      <c r="N528" s="297"/>
      <c r="O528" s="297"/>
      <c r="P528" s="297"/>
      <c r="Q528" s="297"/>
      <c r="R528" s="297"/>
      <c r="S528" s="297"/>
      <c r="T528" s="297"/>
      <c r="U528" s="297"/>
      <c r="V528" s="297"/>
      <c r="W528" s="297"/>
      <c r="X528" s="297"/>
      <c r="Y528" s="297"/>
      <c r="Z528" s="297"/>
    </row>
    <row r="529" spans="1:26" ht="15.75" customHeight="1">
      <c r="A529" s="297"/>
      <c r="B529" s="297"/>
      <c r="C529" s="297"/>
      <c r="D529" s="297"/>
      <c r="E529" s="297"/>
      <c r="F529" s="297"/>
      <c r="G529" s="297"/>
      <c r="H529" s="297"/>
      <c r="I529" s="297"/>
      <c r="J529" s="297"/>
      <c r="K529" s="297"/>
      <c r="L529" s="297"/>
      <c r="M529" s="297"/>
      <c r="N529" s="297"/>
      <c r="O529" s="297"/>
      <c r="P529" s="297"/>
      <c r="Q529" s="297"/>
      <c r="R529" s="297"/>
      <c r="S529" s="297"/>
      <c r="T529" s="297"/>
      <c r="U529" s="297"/>
      <c r="V529" s="297"/>
      <c r="W529" s="297"/>
      <c r="X529" s="297"/>
      <c r="Y529" s="297"/>
      <c r="Z529" s="297"/>
    </row>
    <row r="530" spans="1:26" ht="15.75" customHeight="1">
      <c r="A530" s="297"/>
      <c r="B530" s="297"/>
      <c r="C530" s="297"/>
      <c r="D530" s="297"/>
      <c r="E530" s="297"/>
      <c r="F530" s="297"/>
      <c r="G530" s="297"/>
      <c r="H530" s="297"/>
      <c r="I530" s="297"/>
      <c r="J530" s="297"/>
      <c r="K530" s="297"/>
      <c r="L530" s="297"/>
      <c r="M530" s="297"/>
      <c r="N530" s="297"/>
      <c r="O530" s="297"/>
      <c r="P530" s="297"/>
      <c r="Q530" s="297"/>
      <c r="R530" s="297"/>
      <c r="S530" s="297"/>
      <c r="T530" s="297"/>
      <c r="U530" s="297"/>
      <c r="V530" s="297"/>
      <c r="W530" s="297"/>
      <c r="X530" s="297"/>
      <c r="Y530" s="297"/>
      <c r="Z530" s="297"/>
    </row>
    <row r="531" spans="1:26" ht="15.75" customHeight="1">
      <c r="A531" s="297"/>
      <c r="B531" s="297"/>
      <c r="C531" s="297"/>
      <c r="D531" s="297"/>
      <c r="E531" s="297"/>
      <c r="F531" s="297"/>
      <c r="G531" s="297"/>
      <c r="H531" s="297"/>
      <c r="I531" s="297"/>
      <c r="J531" s="297"/>
      <c r="K531" s="297"/>
      <c r="L531" s="297"/>
      <c r="M531" s="297"/>
      <c r="N531" s="297"/>
      <c r="O531" s="297"/>
      <c r="P531" s="297"/>
      <c r="Q531" s="297"/>
      <c r="R531" s="297"/>
      <c r="S531" s="297"/>
      <c r="T531" s="297"/>
      <c r="U531" s="297"/>
      <c r="V531" s="297"/>
      <c r="W531" s="297"/>
      <c r="X531" s="297"/>
      <c r="Y531" s="297"/>
      <c r="Z531" s="297"/>
    </row>
    <row r="532" spans="1:26" ht="15.75" customHeight="1">
      <c r="A532" s="297"/>
      <c r="B532" s="297"/>
      <c r="C532" s="297"/>
      <c r="D532" s="297"/>
      <c r="E532" s="297"/>
      <c r="F532" s="297"/>
      <c r="G532" s="297"/>
      <c r="H532" s="297"/>
      <c r="I532" s="297"/>
      <c r="J532" s="297"/>
      <c r="K532" s="297"/>
      <c r="L532" s="297"/>
      <c r="M532" s="297"/>
      <c r="N532" s="297"/>
      <c r="O532" s="297"/>
      <c r="P532" s="297"/>
      <c r="Q532" s="297"/>
      <c r="R532" s="297"/>
      <c r="S532" s="297"/>
      <c r="T532" s="297"/>
      <c r="U532" s="297"/>
      <c r="V532" s="297"/>
      <c r="W532" s="297"/>
      <c r="X532" s="297"/>
      <c r="Y532" s="297"/>
      <c r="Z532" s="297"/>
    </row>
    <row r="533" spans="1:26" ht="15.75" customHeight="1">
      <c r="A533" s="297"/>
      <c r="B533" s="297"/>
      <c r="C533" s="297"/>
      <c r="D533" s="297"/>
      <c r="E533" s="297"/>
      <c r="F533" s="297"/>
      <c r="G533" s="297"/>
      <c r="H533" s="297"/>
      <c r="I533" s="297"/>
      <c r="J533" s="297"/>
      <c r="K533" s="297"/>
      <c r="L533" s="297"/>
      <c r="M533" s="297"/>
      <c r="N533" s="297"/>
      <c r="O533" s="297"/>
      <c r="P533" s="297"/>
      <c r="Q533" s="297"/>
      <c r="R533" s="297"/>
      <c r="S533" s="297"/>
      <c r="T533" s="297"/>
      <c r="U533" s="297"/>
      <c r="V533" s="297"/>
      <c r="W533" s="297"/>
      <c r="X533" s="297"/>
      <c r="Y533" s="297"/>
      <c r="Z533" s="297"/>
    </row>
    <row r="534" spans="1:26" ht="15.75" customHeight="1">
      <c r="A534" s="297"/>
      <c r="B534" s="297"/>
      <c r="C534" s="297"/>
      <c r="D534" s="297"/>
      <c r="E534" s="297"/>
      <c r="F534" s="297"/>
      <c r="G534" s="297"/>
      <c r="H534" s="297"/>
      <c r="I534" s="297"/>
      <c r="J534" s="297"/>
      <c r="K534" s="297"/>
      <c r="L534" s="297"/>
      <c r="M534" s="297"/>
      <c r="N534" s="297"/>
      <c r="O534" s="297"/>
      <c r="P534" s="297"/>
      <c r="Q534" s="297"/>
      <c r="R534" s="297"/>
      <c r="S534" s="297"/>
      <c r="T534" s="297"/>
      <c r="U534" s="297"/>
      <c r="V534" s="297"/>
      <c r="W534" s="297"/>
      <c r="X534" s="297"/>
      <c r="Y534" s="297"/>
      <c r="Z534" s="297"/>
    </row>
    <row r="535" spans="1:26" ht="15.75" customHeight="1">
      <c r="A535" s="297"/>
      <c r="B535" s="297"/>
      <c r="C535" s="297"/>
      <c r="D535" s="297"/>
      <c r="E535" s="297"/>
      <c r="F535" s="297"/>
      <c r="G535" s="297"/>
      <c r="H535" s="297"/>
      <c r="I535" s="297"/>
      <c r="J535" s="297"/>
      <c r="K535" s="297"/>
      <c r="L535" s="297"/>
      <c r="M535" s="297"/>
      <c r="N535" s="297"/>
      <c r="O535" s="297"/>
      <c r="P535" s="297"/>
      <c r="Q535" s="297"/>
      <c r="R535" s="297"/>
      <c r="S535" s="297"/>
      <c r="T535" s="297"/>
      <c r="U535" s="297"/>
      <c r="V535" s="297"/>
      <c r="W535" s="297"/>
      <c r="X535" s="297"/>
      <c r="Y535" s="297"/>
      <c r="Z535" s="297"/>
    </row>
    <row r="536" spans="1:26" ht="15.75" customHeight="1">
      <c r="A536" s="297"/>
      <c r="B536" s="297"/>
      <c r="C536" s="297"/>
      <c r="D536" s="297"/>
      <c r="E536" s="297"/>
      <c r="F536" s="297"/>
      <c r="G536" s="297"/>
      <c r="H536" s="297"/>
      <c r="I536" s="297"/>
      <c r="J536" s="297"/>
      <c r="K536" s="297"/>
      <c r="L536" s="297"/>
      <c r="M536" s="297"/>
      <c r="N536" s="297"/>
      <c r="O536" s="297"/>
      <c r="P536" s="297"/>
      <c r="Q536" s="297"/>
      <c r="R536" s="297"/>
      <c r="S536" s="297"/>
      <c r="T536" s="297"/>
      <c r="U536" s="297"/>
      <c r="V536" s="297"/>
      <c r="W536" s="297"/>
      <c r="X536" s="297"/>
      <c r="Y536" s="297"/>
      <c r="Z536" s="297"/>
    </row>
    <row r="537" spans="1:26" ht="15.75" customHeight="1">
      <c r="A537" s="297"/>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row>
    <row r="538" spans="1:26" ht="15.75" customHeight="1">
      <c r="A538" s="297"/>
      <c r="B538" s="297"/>
      <c r="C538" s="297"/>
      <c r="D538" s="297"/>
      <c r="E538" s="297"/>
      <c r="F538" s="297"/>
      <c r="G538" s="297"/>
      <c r="H538" s="297"/>
      <c r="I538" s="297"/>
      <c r="J538" s="297"/>
      <c r="K538" s="297"/>
      <c r="L538" s="297"/>
      <c r="M538" s="297"/>
      <c r="N538" s="297"/>
      <c r="O538" s="297"/>
      <c r="P538" s="297"/>
      <c r="Q538" s="297"/>
      <c r="R538" s="297"/>
      <c r="S538" s="297"/>
      <c r="T538" s="297"/>
      <c r="U538" s="297"/>
      <c r="V538" s="297"/>
      <c r="W538" s="297"/>
      <c r="X538" s="297"/>
      <c r="Y538" s="297"/>
      <c r="Z538" s="297"/>
    </row>
    <row r="539" spans="1:26" ht="15.75" customHeight="1">
      <c r="A539" s="297"/>
      <c r="B539" s="297"/>
      <c r="C539" s="297"/>
      <c r="D539" s="297"/>
      <c r="E539" s="297"/>
      <c r="F539" s="297"/>
      <c r="G539" s="297"/>
      <c r="H539" s="297"/>
      <c r="I539" s="297"/>
      <c r="J539" s="297"/>
      <c r="K539" s="297"/>
      <c r="L539" s="297"/>
      <c r="M539" s="297"/>
      <c r="N539" s="297"/>
      <c r="O539" s="297"/>
      <c r="P539" s="297"/>
      <c r="Q539" s="297"/>
      <c r="R539" s="297"/>
      <c r="S539" s="297"/>
      <c r="T539" s="297"/>
      <c r="U539" s="297"/>
      <c r="V539" s="297"/>
      <c r="W539" s="297"/>
      <c r="X539" s="297"/>
      <c r="Y539" s="297"/>
      <c r="Z539" s="297"/>
    </row>
    <row r="540" spans="1:26" ht="15.75" customHeight="1">
      <c r="A540" s="297"/>
      <c r="B540" s="297"/>
      <c r="C540" s="297"/>
      <c r="D540" s="297"/>
      <c r="E540" s="297"/>
      <c r="F540" s="297"/>
      <c r="G540" s="297"/>
      <c r="H540" s="297"/>
      <c r="I540" s="297"/>
      <c r="J540" s="297"/>
      <c r="K540" s="297"/>
      <c r="L540" s="297"/>
      <c r="M540" s="297"/>
      <c r="N540" s="297"/>
      <c r="O540" s="297"/>
      <c r="P540" s="297"/>
      <c r="Q540" s="297"/>
      <c r="R540" s="297"/>
      <c r="S540" s="297"/>
      <c r="T540" s="297"/>
      <c r="U540" s="297"/>
      <c r="V540" s="297"/>
      <c r="W540" s="297"/>
      <c r="X540" s="297"/>
      <c r="Y540" s="297"/>
      <c r="Z540" s="297"/>
    </row>
    <row r="541" spans="1:26" ht="15.75" customHeight="1">
      <c r="A541" s="297"/>
      <c r="B541" s="297"/>
      <c r="C541" s="297"/>
      <c r="D541" s="297"/>
      <c r="E541" s="297"/>
      <c r="F541" s="297"/>
      <c r="G541" s="297"/>
      <c r="H541" s="297"/>
      <c r="I541" s="297"/>
      <c r="J541" s="297"/>
      <c r="K541" s="297"/>
      <c r="L541" s="297"/>
      <c r="M541" s="297"/>
      <c r="N541" s="297"/>
      <c r="O541" s="297"/>
      <c r="P541" s="297"/>
      <c r="Q541" s="297"/>
      <c r="R541" s="297"/>
      <c r="S541" s="297"/>
      <c r="T541" s="297"/>
      <c r="U541" s="297"/>
      <c r="V541" s="297"/>
      <c r="W541" s="297"/>
      <c r="X541" s="297"/>
      <c r="Y541" s="297"/>
      <c r="Z541" s="297"/>
    </row>
    <row r="542" spans="1:26" ht="15.75" customHeight="1">
      <c r="A542" s="297"/>
      <c r="B542" s="297"/>
      <c r="C542" s="297"/>
      <c r="D542" s="297"/>
      <c r="E542" s="297"/>
      <c r="F542" s="297"/>
      <c r="G542" s="297"/>
      <c r="H542" s="297"/>
      <c r="I542" s="297"/>
      <c r="J542" s="297"/>
      <c r="K542" s="297"/>
      <c r="L542" s="297"/>
      <c r="M542" s="297"/>
      <c r="N542" s="297"/>
      <c r="O542" s="297"/>
      <c r="P542" s="297"/>
      <c r="Q542" s="297"/>
      <c r="R542" s="297"/>
      <c r="S542" s="297"/>
      <c r="T542" s="297"/>
      <c r="U542" s="297"/>
      <c r="V542" s="297"/>
      <c r="W542" s="297"/>
      <c r="X542" s="297"/>
      <c r="Y542" s="297"/>
      <c r="Z542" s="297"/>
    </row>
    <row r="543" spans="1:26" ht="15.75" customHeight="1">
      <c r="A543" s="297"/>
      <c r="B543" s="297"/>
      <c r="C543" s="297"/>
      <c r="D543" s="297"/>
      <c r="E543" s="297"/>
      <c r="F543" s="297"/>
      <c r="G543" s="297"/>
      <c r="H543" s="297"/>
      <c r="I543" s="297"/>
      <c r="J543" s="297"/>
      <c r="K543" s="297"/>
      <c r="L543" s="297"/>
      <c r="M543" s="297"/>
      <c r="N543" s="297"/>
      <c r="O543" s="297"/>
      <c r="P543" s="297"/>
      <c r="Q543" s="297"/>
      <c r="R543" s="297"/>
      <c r="S543" s="297"/>
      <c r="T543" s="297"/>
      <c r="U543" s="297"/>
      <c r="V543" s="297"/>
      <c r="W543" s="297"/>
      <c r="X543" s="297"/>
      <c r="Y543" s="297"/>
      <c r="Z543" s="297"/>
    </row>
    <row r="544" spans="1:26" ht="15.75" customHeight="1">
      <c r="A544" s="297"/>
      <c r="B544" s="297"/>
      <c r="C544" s="297"/>
      <c r="D544" s="297"/>
      <c r="E544" s="297"/>
      <c r="F544" s="297"/>
      <c r="G544" s="297"/>
      <c r="H544" s="297"/>
      <c r="I544" s="297"/>
      <c r="J544" s="297"/>
      <c r="K544" s="297"/>
      <c r="L544" s="297"/>
      <c r="M544" s="297"/>
      <c r="N544" s="297"/>
      <c r="O544" s="297"/>
      <c r="P544" s="297"/>
      <c r="Q544" s="297"/>
      <c r="R544" s="297"/>
      <c r="S544" s="297"/>
      <c r="T544" s="297"/>
      <c r="U544" s="297"/>
      <c r="V544" s="297"/>
      <c r="W544" s="297"/>
      <c r="X544" s="297"/>
      <c r="Y544" s="297"/>
      <c r="Z544" s="297"/>
    </row>
    <row r="545" spans="1:26" ht="15.75" customHeight="1">
      <c r="A545" s="297"/>
      <c r="B545" s="297"/>
      <c r="C545" s="297"/>
      <c r="D545" s="297"/>
      <c r="E545" s="297"/>
      <c r="F545" s="297"/>
      <c r="G545" s="297"/>
      <c r="H545" s="297"/>
      <c r="I545" s="297"/>
      <c r="J545" s="297"/>
      <c r="K545" s="297"/>
      <c r="L545" s="297"/>
      <c r="M545" s="297"/>
      <c r="N545" s="297"/>
      <c r="O545" s="297"/>
      <c r="P545" s="297"/>
      <c r="Q545" s="297"/>
      <c r="R545" s="297"/>
      <c r="S545" s="297"/>
      <c r="T545" s="297"/>
      <c r="U545" s="297"/>
      <c r="V545" s="297"/>
      <c r="W545" s="297"/>
      <c r="X545" s="297"/>
      <c r="Y545" s="297"/>
      <c r="Z545" s="297"/>
    </row>
    <row r="546" spans="1:26" ht="15.75" customHeight="1">
      <c r="A546" s="297"/>
      <c r="B546" s="297"/>
      <c r="C546" s="297"/>
      <c r="D546" s="297"/>
      <c r="E546" s="297"/>
      <c r="F546" s="297"/>
      <c r="G546" s="297"/>
      <c r="H546" s="297"/>
      <c r="I546" s="297"/>
      <c r="J546" s="297"/>
      <c r="K546" s="297"/>
      <c r="L546" s="297"/>
      <c r="M546" s="297"/>
      <c r="N546" s="297"/>
      <c r="O546" s="297"/>
      <c r="P546" s="297"/>
      <c r="Q546" s="297"/>
      <c r="R546" s="297"/>
      <c r="S546" s="297"/>
      <c r="T546" s="297"/>
      <c r="U546" s="297"/>
      <c r="V546" s="297"/>
      <c r="W546" s="297"/>
      <c r="X546" s="297"/>
      <c r="Y546" s="297"/>
      <c r="Z546" s="297"/>
    </row>
    <row r="547" spans="1:26" ht="15.75" customHeight="1">
      <c r="A547" s="297"/>
      <c r="B547" s="297"/>
      <c r="C547" s="297"/>
      <c r="D547" s="297"/>
      <c r="E547" s="297"/>
      <c r="F547" s="297"/>
      <c r="G547" s="297"/>
      <c r="H547" s="297"/>
      <c r="I547" s="297"/>
      <c r="J547" s="297"/>
      <c r="K547" s="297"/>
      <c r="L547" s="297"/>
      <c r="M547" s="297"/>
      <c r="N547" s="297"/>
      <c r="O547" s="297"/>
      <c r="P547" s="297"/>
      <c r="Q547" s="297"/>
      <c r="R547" s="297"/>
      <c r="S547" s="297"/>
      <c r="T547" s="297"/>
      <c r="U547" s="297"/>
      <c r="V547" s="297"/>
      <c r="W547" s="297"/>
      <c r="X547" s="297"/>
      <c r="Y547" s="297"/>
      <c r="Z547" s="297"/>
    </row>
    <row r="548" spans="1:26" ht="15.75" customHeight="1">
      <c r="A548" s="297"/>
      <c r="B548" s="297"/>
      <c r="C548" s="297"/>
      <c r="D548" s="297"/>
      <c r="E548" s="297"/>
      <c r="F548" s="297"/>
      <c r="G548" s="297"/>
      <c r="H548" s="297"/>
      <c r="I548" s="297"/>
      <c r="J548" s="297"/>
      <c r="K548" s="297"/>
      <c r="L548" s="297"/>
      <c r="M548" s="297"/>
      <c r="N548" s="297"/>
      <c r="O548" s="297"/>
      <c r="P548" s="297"/>
      <c r="Q548" s="297"/>
      <c r="R548" s="297"/>
      <c r="S548" s="297"/>
      <c r="T548" s="297"/>
      <c r="U548" s="297"/>
      <c r="V548" s="297"/>
      <c r="W548" s="297"/>
      <c r="X548" s="297"/>
      <c r="Y548" s="297"/>
      <c r="Z548" s="297"/>
    </row>
    <row r="549" spans="1:26" ht="15.75" customHeight="1">
      <c r="A549" s="297"/>
      <c r="B549" s="297"/>
      <c r="C549" s="297"/>
      <c r="D549" s="297"/>
      <c r="E549" s="297"/>
      <c r="F549" s="297"/>
      <c r="G549" s="297"/>
      <c r="H549" s="297"/>
      <c r="I549" s="297"/>
      <c r="J549" s="297"/>
      <c r="K549" s="297"/>
      <c r="L549" s="297"/>
      <c r="M549" s="297"/>
      <c r="N549" s="297"/>
      <c r="O549" s="297"/>
      <c r="P549" s="297"/>
      <c r="Q549" s="297"/>
      <c r="R549" s="297"/>
      <c r="S549" s="297"/>
      <c r="T549" s="297"/>
      <c r="U549" s="297"/>
      <c r="V549" s="297"/>
      <c r="W549" s="297"/>
      <c r="X549" s="297"/>
      <c r="Y549" s="297"/>
      <c r="Z549" s="297"/>
    </row>
    <row r="550" spans="1:26" ht="15.75" customHeight="1">
      <c r="A550" s="297"/>
      <c r="B550" s="297"/>
      <c r="C550" s="297"/>
      <c r="D550" s="297"/>
      <c r="E550" s="297"/>
      <c r="F550" s="297"/>
      <c r="G550" s="297"/>
      <c r="H550" s="297"/>
      <c r="I550" s="297"/>
      <c r="J550" s="297"/>
      <c r="K550" s="297"/>
      <c r="L550" s="297"/>
      <c r="M550" s="297"/>
      <c r="N550" s="297"/>
      <c r="O550" s="297"/>
      <c r="P550" s="297"/>
      <c r="Q550" s="297"/>
      <c r="R550" s="297"/>
      <c r="S550" s="297"/>
      <c r="T550" s="297"/>
      <c r="U550" s="297"/>
      <c r="V550" s="297"/>
      <c r="W550" s="297"/>
      <c r="X550" s="297"/>
      <c r="Y550" s="297"/>
      <c r="Z550" s="297"/>
    </row>
    <row r="551" spans="1:26" ht="15.75" customHeight="1">
      <c r="A551" s="297"/>
      <c r="B551" s="297"/>
      <c r="C551" s="297"/>
      <c r="D551" s="297"/>
      <c r="E551" s="297"/>
      <c r="F551" s="297"/>
      <c r="G551" s="297"/>
      <c r="H551" s="297"/>
      <c r="I551" s="297"/>
      <c r="J551" s="297"/>
      <c r="K551" s="297"/>
      <c r="L551" s="297"/>
      <c r="M551" s="297"/>
      <c r="N551" s="297"/>
      <c r="O551" s="297"/>
      <c r="P551" s="297"/>
      <c r="Q551" s="297"/>
      <c r="R551" s="297"/>
      <c r="S551" s="297"/>
      <c r="T551" s="297"/>
      <c r="U551" s="297"/>
      <c r="V551" s="297"/>
      <c r="W551" s="297"/>
      <c r="X551" s="297"/>
      <c r="Y551" s="297"/>
      <c r="Z551" s="297"/>
    </row>
    <row r="552" spans="1:26" ht="15.75" customHeight="1">
      <c r="A552" s="297"/>
      <c r="B552" s="297"/>
      <c r="C552" s="297"/>
      <c r="D552" s="297"/>
      <c r="E552" s="297"/>
      <c r="F552" s="297"/>
      <c r="G552" s="297"/>
      <c r="H552" s="297"/>
      <c r="I552" s="297"/>
      <c r="J552" s="297"/>
      <c r="K552" s="297"/>
      <c r="L552" s="297"/>
      <c r="M552" s="297"/>
      <c r="N552" s="297"/>
      <c r="O552" s="297"/>
      <c r="P552" s="297"/>
      <c r="Q552" s="297"/>
      <c r="R552" s="297"/>
      <c r="S552" s="297"/>
      <c r="T552" s="297"/>
      <c r="U552" s="297"/>
      <c r="V552" s="297"/>
      <c r="W552" s="297"/>
      <c r="X552" s="297"/>
      <c r="Y552" s="297"/>
      <c r="Z552" s="297"/>
    </row>
    <row r="553" spans="1:26" ht="15.75" customHeight="1">
      <c r="A553" s="297"/>
      <c r="B553" s="297"/>
      <c r="C553" s="297"/>
      <c r="D553" s="297"/>
      <c r="E553" s="297"/>
      <c r="F553" s="297"/>
      <c r="G553" s="297"/>
      <c r="H553" s="297"/>
      <c r="I553" s="297"/>
      <c r="J553" s="297"/>
      <c r="K553" s="297"/>
      <c r="L553" s="297"/>
      <c r="M553" s="297"/>
      <c r="N553" s="297"/>
      <c r="O553" s="297"/>
      <c r="P553" s="297"/>
      <c r="Q553" s="297"/>
      <c r="R553" s="297"/>
      <c r="S553" s="297"/>
      <c r="T553" s="297"/>
      <c r="U553" s="297"/>
      <c r="V553" s="297"/>
      <c r="W553" s="297"/>
      <c r="X553" s="297"/>
      <c r="Y553" s="297"/>
      <c r="Z553" s="297"/>
    </row>
    <row r="554" spans="1:26" ht="15.75" customHeight="1">
      <c r="A554" s="297"/>
      <c r="B554" s="297"/>
      <c r="C554" s="297"/>
      <c r="D554" s="297"/>
      <c r="E554" s="297"/>
      <c r="F554" s="297"/>
      <c r="G554" s="297"/>
      <c r="H554" s="297"/>
      <c r="I554" s="297"/>
      <c r="J554" s="297"/>
      <c r="K554" s="297"/>
      <c r="L554" s="297"/>
      <c r="M554" s="297"/>
      <c r="N554" s="297"/>
      <c r="O554" s="297"/>
      <c r="P554" s="297"/>
      <c r="Q554" s="297"/>
      <c r="R554" s="297"/>
      <c r="S554" s="297"/>
      <c r="T554" s="297"/>
      <c r="U554" s="297"/>
      <c r="V554" s="297"/>
      <c r="W554" s="297"/>
      <c r="X554" s="297"/>
      <c r="Y554" s="297"/>
      <c r="Z554" s="297"/>
    </row>
    <row r="555" spans="1:26" ht="15.75" customHeight="1">
      <c r="A555" s="297"/>
      <c r="B555" s="297"/>
      <c r="C555" s="297"/>
      <c r="D555" s="297"/>
      <c r="E555" s="297"/>
      <c r="F555" s="297"/>
      <c r="G555" s="297"/>
      <c r="H555" s="297"/>
      <c r="I555" s="297"/>
      <c r="J555" s="297"/>
      <c r="K555" s="297"/>
      <c r="L555" s="297"/>
      <c r="M555" s="297"/>
      <c r="N555" s="297"/>
      <c r="O555" s="297"/>
      <c r="P555" s="297"/>
      <c r="Q555" s="297"/>
      <c r="R555" s="297"/>
      <c r="S555" s="297"/>
      <c r="T555" s="297"/>
      <c r="U555" s="297"/>
      <c r="V555" s="297"/>
      <c r="W555" s="297"/>
      <c r="X555" s="297"/>
      <c r="Y555" s="297"/>
      <c r="Z555" s="297"/>
    </row>
    <row r="556" spans="1:26" ht="15.75" customHeight="1">
      <c r="A556" s="297"/>
      <c r="B556" s="297"/>
      <c r="C556" s="297"/>
      <c r="D556" s="297"/>
      <c r="E556" s="297"/>
      <c r="F556" s="297"/>
      <c r="G556" s="297"/>
      <c r="H556" s="297"/>
      <c r="I556" s="297"/>
      <c r="J556" s="297"/>
      <c r="K556" s="297"/>
      <c r="L556" s="297"/>
      <c r="M556" s="297"/>
      <c r="N556" s="297"/>
      <c r="O556" s="297"/>
      <c r="P556" s="297"/>
      <c r="Q556" s="297"/>
      <c r="R556" s="297"/>
      <c r="S556" s="297"/>
      <c r="T556" s="297"/>
      <c r="U556" s="297"/>
      <c r="V556" s="297"/>
      <c r="W556" s="297"/>
      <c r="X556" s="297"/>
      <c r="Y556" s="297"/>
      <c r="Z556" s="297"/>
    </row>
    <row r="557" spans="1:26" ht="15.75" customHeight="1">
      <c r="A557" s="297"/>
      <c r="B557" s="297"/>
      <c r="C557" s="297"/>
      <c r="D557" s="297"/>
      <c r="E557" s="297"/>
      <c r="F557" s="297"/>
      <c r="G557" s="297"/>
      <c r="H557" s="297"/>
      <c r="I557" s="297"/>
      <c r="J557" s="297"/>
      <c r="K557" s="297"/>
      <c r="L557" s="297"/>
      <c r="M557" s="297"/>
      <c r="N557" s="297"/>
      <c r="O557" s="297"/>
      <c r="P557" s="297"/>
      <c r="Q557" s="297"/>
      <c r="R557" s="297"/>
      <c r="S557" s="297"/>
      <c r="T557" s="297"/>
      <c r="U557" s="297"/>
      <c r="V557" s="297"/>
      <c r="W557" s="297"/>
      <c r="X557" s="297"/>
      <c r="Y557" s="297"/>
      <c r="Z557" s="297"/>
    </row>
    <row r="558" spans="1:26" ht="15.75" customHeight="1">
      <c r="A558" s="297"/>
      <c r="B558" s="297"/>
      <c r="C558" s="297"/>
      <c r="D558" s="297"/>
      <c r="E558" s="297"/>
      <c r="F558" s="297"/>
      <c r="G558" s="297"/>
      <c r="H558" s="297"/>
      <c r="I558" s="297"/>
      <c r="J558" s="297"/>
      <c r="K558" s="297"/>
      <c r="L558" s="297"/>
      <c r="M558" s="297"/>
      <c r="N558" s="297"/>
      <c r="O558" s="297"/>
      <c r="P558" s="297"/>
      <c r="Q558" s="297"/>
      <c r="R558" s="297"/>
      <c r="S558" s="297"/>
      <c r="T558" s="297"/>
      <c r="U558" s="297"/>
      <c r="V558" s="297"/>
      <c r="W558" s="297"/>
      <c r="X558" s="297"/>
      <c r="Y558" s="297"/>
      <c r="Z558" s="297"/>
    </row>
    <row r="559" spans="1:26" ht="15.75" customHeight="1">
      <c r="A559" s="297"/>
      <c r="B559" s="297"/>
      <c r="C559" s="297"/>
      <c r="D559" s="297"/>
      <c r="E559" s="297"/>
      <c r="F559" s="297"/>
      <c r="G559" s="297"/>
      <c r="H559" s="297"/>
      <c r="I559" s="297"/>
      <c r="J559" s="297"/>
      <c r="K559" s="297"/>
      <c r="L559" s="297"/>
      <c r="M559" s="297"/>
      <c r="N559" s="297"/>
      <c r="O559" s="297"/>
      <c r="P559" s="297"/>
      <c r="Q559" s="297"/>
      <c r="R559" s="297"/>
      <c r="S559" s="297"/>
      <c r="T559" s="297"/>
      <c r="U559" s="297"/>
      <c r="V559" s="297"/>
      <c r="W559" s="297"/>
      <c r="X559" s="297"/>
      <c r="Y559" s="297"/>
      <c r="Z559" s="297"/>
    </row>
    <row r="560" spans="1:26" ht="15.75" customHeight="1">
      <c r="A560" s="297"/>
      <c r="B560" s="297"/>
      <c r="C560" s="297"/>
      <c r="D560" s="297"/>
      <c r="E560" s="297"/>
      <c r="F560" s="297"/>
      <c r="G560" s="297"/>
      <c r="H560" s="297"/>
      <c r="I560" s="297"/>
      <c r="J560" s="297"/>
      <c r="K560" s="297"/>
      <c r="L560" s="297"/>
      <c r="M560" s="297"/>
      <c r="N560" s="297"/>
      <c r="O560" s="297"/>
      <c r="P560" s="297"/>
      <c r="Q560" s="297"/>
      <c r="R560" s="297"/>
      <c r="S560" s="297"/>
      <c r="T560" s="297"/>
      <c r="U560" s="297"/>
      <c r="V560" s="297"/>
      <c r="W560" s="297"/>
      <c r="X560" s="297"/>
      <c r="Y560" s="297"/>
      <c r="Z560" s="297"/>
    </row>
    <row r="561" spans="1:26" ht="15.75" customHeight="1">
      <c r="A561" s="297"/>
      <c r="B561" s="297"/>
      <c r="C561" s="297"/>
      <c r="D561" s="297"/>
      <c r="E561" s="297"/>
      <c r="F561" s="297"/>
      <c r="G561" s="297"/>
      <c r="H561" s="297"/>
      <c r="I561" s="297"/>
      <c r="J561" s="297"/>
      <c r="K561" s="297"/>
      <c r="L561" s="297"/>
      <c r="M561" s="297"/>
      <c r="N561" s="297"/>
      <c r="O561" s="297"/>
      <c r="P561" s="297"/>
      <c r="Q561" s="297"/>
      <c r="R561" s="297"/>
      <c r="S561" s="297"/>
      <c r="T561" s="297"/>
      <c r="U561" s="297"/>
      <c r="V561" s="297"/>
      <c r="W561" s="297"/>
      <c r="X561" s="297"/>
      <c r="Y561" s="297"/>
      <c r="Z561" s="297"/>
    </row>
    <row r="562" spans="1:26" ht="15.75" customHeight="1">
      <c r="A562" s="297"/>
      <c r="B562" s="297"/>
      <c r="C562" s="297"/>
      <c r="D562" s="297"/>
      <c r="E562" s="297"/>
      <c r="F562" s="297"/>
      <c r="G562" s="297"/>
      <c r="H562" s="297"/>
      <c r="I562" s="297"/>
      <c r="J562" s="297"/>
      <c r="K562" s="297"/>
      <c r="L562" s="297"/>
      <c r="M562" s="297"/>
      <c r="N562" s="297"/>
      <c r="O562" s="297"/>
      <c r="P562" s="297"/>
      <c r="Q562" s="297"/>
      <c r="R562" s="297"/>
      <c r="S562" s="297"/>
      <c r="T562" s="297"/>
      <c r="U562" s="297"/>
      <c r="V562" s="297"/>
      <c r="W562" s="297"/>
      <c r="X562" s="297"/>
      <c r="Y562" s="297"/>
      <c r="Z562" s="297"/>
    </row>
    <row r="563" spans="1:26" ht="15.75" customHeight="1">
      <c r="A563" s="297"/>
      <c r="B563" s="297"/>
      <c r="C563" s="297"/>
      <c r="D563" s="297"/>
      <c r="E563" s="297"/>
      <c r="F563" s="297"/>
      <c r="G563" s="297"/>
      <c r="H563" s="297"/>
      <c r="I563" s="297"/>
      <c r="J563" s="297"/>
      <c r="K563" s="297"/>
      <c r="L563" s="297"/>
      <c r="M563" s="297"/>
      <c r="N563" s="297"/>
      <c r="O563" s="297"/>
      <c r="P563" s="297"/>
      <c r="Q563" s="297"/>
      <c r="R563" s="297"/>
      <c r="S563" s="297"/>
      <c r="T563" s="297"/>
      <c r="U563" s="297"/>
      <c r="V563" s="297"/>
      <c r="W563" s="297"/>
      <c r="X563" s="297"/>
      <c r="Y563" s="297"/>
      <c r="Z563" s="297"/>
    </row>
    <row r="564" spans="1:26" ht="15.75" customHeight="1">
      <c r="A564" s="297"/>
      <c r="B564" s="297"/>
      <c r="C564" s="297"/>
      <c r="D564" s="297"/>
      <c r="E564" s="297"/>
      <c r="F564" s="297"/>
      <c r="G564" s="297"/>
      <c r="H564" s="297"/>
      <c r="I564" s="297"/>
      <c r="J564" s="297"/>
      <c r="K564" s="297"/>
      <c r="L564" s="297"/>
      <c r="M564" s="297"/>
      <c r="N564" s="297"/>
      <c r="O564" s="297"/>
      <c r="P564" s="297"/>
      <c r="Q564" s="297"/>
      <c r="R564" s="297"/>
      <c r="S564" s="297"/>
      <c r="T564" s="297"/>
      <c r="U564" s="297"/>
      <c r="V564" s="297"/>
      <c r="W564" s="297"/>
      <c r="X564" s="297"/>
      <c r="Y564" s="297"/>
      <c r="Z564" s="297"/>
    </row>
    <row r="565" spans="1:26" ht="15.75" customHeight="1">
      <c r="A565" s="297"/>
      <c r="B565" s="297"/>
      <c r="C565" s="297"/>
      <c r="D565" s="297"/>
      <c r="E565" s="297"/>
      <c r="F565" s="297"/>
      <c r="G565" s="297"/>
      <c r="H565" s="297"/>
      <c r="I565" s="297"/>
      <c r="J565" s="297"/>
      <c r="K565" s="297"/>
      <c r="L565" s="297"/>
      <c r="M565" s="297"/>
      <c r="N565" s="297"/>
      <c r="O565" s="297"/>
      <c r="P565" s="297"/>
      <c r="Q565" s="297"/>
      <c r="R565" s="297"/>
      <c r="S565" s="297"/>
      <c r="T565" s="297"/>
      <c r="U565" s="297"/>
      <c r="V565" s="297"/>
      <c r="W565" s="297"/>
      <c r="X565" s="297"/>
      <c r="Y565" s="297"/>
      <c r="Z565" s="297"/>
    </row>
    <row r="566" spans="1:26" ht="15.75" customHeight="1">
      <c r="A566" s="297"/>
      <c r="B566" s="297"/>
      <c r="C566" s="297"/>
      <c r="D566" s="297"/>
      <c r="E566" s="297"/>
      <c r="F566" s="297"/>
      <c r="G566" s="297"/>
      <c r="H566" s="297"/>
      <c r="I566" s="297"/>
      <c r="J566" s="297"/>
      <c r="K566" s="297"/>
      <c r="L566" s="297"/>
      <c r="M566" s="297"/>
      <c r="N566" s="297"/>
      <c r="O566" s="297"/>
      <c r="P566" s="297"/>
      <c r="Q566" s="297"/>
      <c r="R566" s="297"/>
      <c r="S566" s="297"/>
      <c r="T566" s="297"/>
      <c r="U566" s="297"/>
      <c r="V566" s="297"/>
      <c r="W566" s="297"/>
      <c r="X566" s="297"/>
      <c r="Y566" s="297"/>
      <c r="Z566" s="297"/>
    </row>
    <row r="567" spans="1:26" ht="15.75" customHeight="1">
      <c r="A567" s="297"/>
      <c r="B567" s="297"/>
      <c r="C567" s="297"/>
      <c r="D567" s="297"/>
      <c r="E567" s="297"/>
      <c r="F567" s="297"/>
      <c r="G567" s="297"/>
      <c r="H567" s="297"/>
      <c r="I567" s="297"/>
      <c r="J567" s="297"/>
      <c r="K567" s="297"/>
      <c r="L567" s="297"/>
      <c r="M567" s="297"/>
      <c r="N567" s="297"/>
      <c r="O567" s="297"/>
      <c r="P567" s="297"/>
      <c r="Q567" s="297"/>
      <c r="R567" s="297"/>
      <c r="S567" s="297"/>
      <c r="T567" s="297"/>
      <c r="U567" s="297"/>
      <c r="V567" s="297"/>
      <c r="W567" s="297"/>
      <c r="X567" s="297"/>
      <c r="Y567" s="297"/>
      <c r="Z567" s="297"/>
    </row>
    <row r="568" spans="1:26" ht="15.75" customHeight="1">
      <c r="A568" s="297"/>
      <c r="B568" s="297"/>
      <c r="C568" s="297"/>
      <c r="D568" s="297"/>
      <c r="E568" s="297"/>
      <c r="F568" s="297"/>
      <c r="G568" s="297"/>
      <c r="H568" s="297"/>
      <c r="I568" s="297"/>
      <c r="J568" s="297"/>
      <c r="K568" s="297"/>
      <c r="L568" s="297"/>
      <c r="M568" s="297"/>
      <c r="N568" s="297"/>
      <c r="O568" s="297"/>
      <c r="P568" s="297"/>
      <c r="Q568" s="297"/>
      <c r="R568" s="297"/>
      <c r="S568" s="297"/>
      <c r="T568" s="297"/>
      <c r="U568" s="297"/>
      <c r="V568" s="297"/>
      <c r="W568" s="297"/>
      <c r="X568" s="297"/>
      <c r="Y568" s="297"/>
      <c r="Z568" s="297"/>
    </row>
    <row r="569" spans="1:26" ht="15.75" customHeight="1">
      <c r="A569" s="297"/>
      <c r="B569" s="297"/>
      <c r="C569" s="297"/>
      <c r="D569" s="297"/>
      <c r="E569" s="297"/>
      <c r="F569" s="297"/>
      <c r="G569" s="297"/>
      <c r="H569" s="297"/>
      <c r="I569" s="297"/>
      <c r="J569" s="297"/>
      <c r="K569" s="297"/>
      <c r="L569" s="297"/>
      <c r="M569" s="297"/>
      <c r="N569" s="297"/>
      <c r="O569" s="297"/>
      <c r="P569" s="297"/>
      <c r="Q569" s="297"/>
      <c r="R569" s="297"/>
      <c r="S569" s="297"/>
      <c r="T569" s="297"/>
      <c r="U569" s="297"/>
      <c r="V569" s="297"/>
      <c r="W569" s="297"/>
      <c r="X569" s="297"/>
      <c r="Y569" s="297"/>
      <c r="Z569" s="297"/>
    </row>
    <row r="570" spans="1:26" ht="15.75" customHeight="1">
      <c r="A570" s="297"/>
      <c r="B570" s="297"/>
      <c r="C570" s="297"/>
      <c r="D570" s="297"/>
      <c r="E570" s="297"/>
      <c r="F570" s="297"/>
      <c r="G570" s="297"/>
      <c r="H570" s="297"/>
      <c r="I570" s="297"/>
      <c r="J570" s="297"/>
      <c r="K570" s="297"/>
      <c r="L570" s="297"/>
      <c r="M570" s="297"/>
      <c r="N570" s="297"/>
      <c r="O570" s="297"/>
      <c r="P570" s="297"/>
      <c r="Q570" s="297"/>
      <c r="R570" s="297"/>
      <c r="S570" s="297"/>
      <c r="T570" s="297"/>
      <c r="U570" s="297"/>
      <c r="V570" s="297"/>
      <c r="W570" s="297"/>
      <c r="X570" s="297"/>
      <c r="Y570" s="297"/>
      <c r="Z570" s="297"/>
    </row>
    <row r="571" spans="1:26" ht="15.75" customHeight="1">
      <c r="A571" s="297"/>
      <c r="B571" s="297"/>
      <c r="C571" s="297"/>
      <c r="D571" s="297"/>
      <c r="E571" s="297"/>
      <c r="F571" s="297"/>
      <c r="G571" s="297"/>
      <c r="H571" s="297"/>
      <c r="I571" s="297"/>
      <c r="J571" s="297"/>
      <c r="K571" s="297"/>
      <c r="L571" s="297"/>
      <c r="M571" s="297"/>
      <c r="N571" s="297"/>
      <c r="O571" s="297"/>
      <c r="P571" s="297"/>
      <c r="Q571" s="297"/>
      <c r="R571" s="297"/>
      <c r="S571" s="297"/>
      <c r="T571" s="297"/>
      <c r="U571" s="297"/>
      <c r="V571" s="297"/>
      <c r="W571" s="297"/>
      <c r="X571" s="297"/>
      <c r="Y571" s="297"/>
      <c r="Z571" s="297"/>
    </row>
    <row r="572" spans="1:26" ht="15.75" customHeight="1">
      <c r="A572" s="297"/>
      <c r="B572" s="297"/>
      <c r="C572" s="297"/>
      <c r="D572" s="297"/>
      <c r="E572" s="297"/>
      <c r="F572" s="297"/>
      <c r="G572" s="297"/>
      <c r="H572" s="297"/>
      <c r="I572" s="297"/>
      <c r="J572" s="297"/>
      <c r="K572" s="297"/>
      <c r="L572" s="297"/>
      <c r="M572" s="297"/>
      <c r="N572" s="297"/>
      <c r="O572" s="297"/>
      <c r="P572" s="297"/>
      <c r="Q572" s="297"/>
      <c r="R572" s="297"/>
      <c r="S572" s="297"/>
      <c r="T572" s="297"/>
      <c r="U572" s="297"/>
      <c r="V572" s="297"/>
      <c r="W572" s="297"/>
      <c r="X572" s="297"/>
      <c r="Y572" s="297"/>
      <c r="Z572" s="297"/>
    </row>
    <row r="573" spans="1:26" ht="15.75" customHeight="1">
      <c r="A573" s="297"/>
      <c r="B573" s="297"/>
      <c r="C573" s="297"/>
      <c r="D573" s="297"/>
      <c r="E573" s="297"/>
      <c r="F573" s="297"/>
      <c r="G573" s="297"/>
      <c r="H573" s="297"/>
      <c r="I573" s="297"/>
      <c r="J573" s="297"/>
      <c r="K573" s="297"/>
      <c r="L573" s="297"/>
      <c r="M573" s="297"/>
      <c r="N573" s="297"/>
      <c r="O573" s="297"/>
      <c r="P573" s="297"/>
      <c r="Q573" s="297"/>
      <c r="R573" s="297"/>
      <c r="S573" s="297"/>
      <c r="T573" s="297"/>
      <c r="U573" s="297"/>
      <c r="V573" s="297"/>
      <c r="W573" s="297"/>
      <c r="X573" s="297"/>
      <c r="Y573" s="297"/>
      <c r="Z573" s="297"/>
    </row>
    <row r="574" spans="1:26" ht="15.75" customHeight="1">
      <c r="A574" s="297"/>
      <c r="B574" s="297"/>
      <c r="C574" s="297"/>
      <c r="D574" s="297"/>
      <c r="E574" s="297"/>
      <c r="F574" s="297"/>
      <c r="G574" s="297"/>
      <c r="H574" s="297"/>
      <c r="I574" s="297"/>
      <c r="J574" s="297"/>
      <c r="K574" s="297"/>
      <c r="L574" s="297"/>
      <c r="M574" s="297"/>
      <c r="N574" s="297"/>
      <c r="O574" s="297"/>
      <c r="P574" s="297"/>
      <c r="Q574" s="297"/>
      <c r="R574" s="297"/>
      <c r="S574" s="297"/>
      <c r="T574" s="297"/>
      <c r="U574" s="297"/>
      <c r="V574" s="297"/>
      <c r="W574" s="297"/>
      <c r="X574" s="297"/>
      <c r="Y574" s="297"/>
      <c r="Z574" s="297"/>
    </row>
    <row r="575" spans="1:26" ht="15.75" customHeight="1">
      <c r="A575" s="297"/>
      <c r="B575" s="297"/>
      <c r="C575" s="297"/>
      <c r="D575" s="297"/>
      <c r="E575" s="297"/>
      <c r="F575" s="297"/>
      <c r="G575" s="297"/>
      <c r="H575" s="297"/>
      <c r="I575" s="297"/>
      <c r="J575" s="297"/>
      <c r="K575" s="297"/>
      <c r="L575" s="297"/>
      <c r="M575" s="297"/>
      <c r="N575" s="297"/>
      <c r="O575" s="297"/>
      <c r="P575" s="297"/>
      <c r="Q575" s="297"/>
      <c r="R575" s="297"/>
      <c r="S575" s="297"/>
      <c r="T575" s="297"/>
      <c r="U575" s="297"/>
      <c r="V575" s="297"/>
      <c r="W575" s="297"/>
      <c r="X575" s="297"/>
      <c r="Y575" s="297"/>
      <c r="Z575" s="297"/>
    </row>
    <row r="576" spans="1:26" ht="15.75" customHeight="1">
      <c r="A576" s="297"/>
      <c r="B576" s="297"/>
      <c r="C576" s="297"/>
      <c r="D576" s="297"/>
      <c r="E576" s="297"/>
      <c r="F576" s="297"/>
      <c r="G576" s="297"/>
      <c r="H576" s="297"/>
      <c r="I576" s="297"/>
      <c r="J576" s="297"/>
      <c r="K576" s="297"/>
      <c r="L576" s="297"/>
      <c r="M576" s="297"/>
      <c r="N576" s="297"/>
      <c r="O576" s="297"/>
      <c r="P576" s="297"/>
      <c r="Q576" s="297"/>
      <c r="R576" s="297"/>
      <c r="S576" s="297"/>
      <c r="T576" s="297"/>
      <c r="U576" s="297"/>
      <c r="V576" s="297"/>
      <c r="W576" s="297"/>
      <c r="X576" s="297"/>
      <c r="Y576" s="297"/>
      <c r="Z576" s="297"/>
    </row>
    <row r="577" spans="1:26" ht="15.75" customHeight="1">
      <c r="A577" s="297"/>
      <c r="B577" s="297"/>
      <c r="C577" s="297"/>
      <c r="D577" s="297"/>
      <c r="E577" s="297"/>
      <c r="F577" s="297"/>
      <c r="G577" s="297"/>
      <c r="H577" s="297"/>
      <c r="I577" s="297"/>
      <c r="J577" s="297"/>
      <c r="K577" s="297"/>
      <c r="L577" s="297"/>
      <c r="M577" s="297"/>
      <c r="N577" s="297"/>
      <c r="O577" s="297"/>
      <c r="P577" s="297"/>
      <c r="Q577" s="297"/>
      <c r="R577" s="297"/>
      <c r="S577" s="297"/>
      <c r="T577" s="297"/>
      <c r="U577" s="297"/>
      <c r="V577" s="297"/>
      <c r="W577" s="297"/>
      <c r="X577" s="297"/>
      <c r="Y577" s="297"/>
      <c r="Z577" s="297"/>
    </row>
    <row r="578" spans="1:26" ht="15.75" customHeight="1">
      <c r="A578" s="297"/>
      <c r="B578" s="297"/>
      <c r="C578" s="297"/>
      <c r="D578" s="297"/>
      <c r="E578" s="297"/>
      <c r="F578" s="297"/>
      <c r="G578" s="297"/>
      <c r="H578" s="297"/>
      <c r="I578" s="297"/>
      <c r="J578" s="297"/>
      <c r="K578" s="297"/>
      <c r="L578" s="297"/>
      <c r="M578" s="297"/>
      <c r="N578" s="297"/>
      <c r="O578" s="297"/>
      <c r="P578" s="297"/>
      <c r="Q578" s="297"/>
      <c r="R578" s="297"/>
      <c r="S578" s="297"/>
      <c r="T578" s="297"/>
      <c r="U578" s="297"/>
      <c r="V578" s="297"/>
      <c r="W578" s="297"/>
      <c r="X578" s="297"/>
      <c r="Y578" s="297"/>
      <c r="Z578" s="297"/>
    </row>
    <row r="579" spans="1:26" ht="15.75" customHeight="1">
      <c r="A579" s="297"/>
      <c r="B579" s="297"/>
      <c r="C579" s="297"/>
      <c r="D579" s="297"/>
      <c r="E579" s="297"/>
      <c r="F579" s="297"/>
      <c r="G579" s="297"/>
      <c r="H579" s="297"/>
      <c r="I579" s="297"/>
      <c r="J579" s="297"/>
      <c r="K579" s="297"/>
      <c r="L579" s="297"/>
      <c r="M579" s="297"/>
      <c r="N579" s="297"/>
      <c r="O579" s="297"/>
      <c r="P579" s="297"/>
      <c r="Q579" s="297"/>
      <c r="R579" s="297"/>
      <c r="S579" s="297"/>
      <c r="T579" s="297"/>
      <c r="U579" s="297"/>
      <c r="V579" s="297"/>
      <c r="W579" s="297"/>
      <c r="X579" s="297"/>
      <c r="Y579" s="297"/>
      <c r="Z579" s="297"/>
    </row>
    <row r="580" spans="1:26" ht="15.75" customHeight="1">
      <c r="A580" s="297"/>
      <c r="B580" s="297"/>
      <c r="C580" s="297"/>
      <c r="D580" s="297"/>
      <c r="E580" s="297"/>
      <c r="F580" s="297"/>
      <c r="G580" s="297"/>
      <c r="H580" s="297"/>
      <c r="I580" s="297"/>
      <c r="J580" s="297"/>
      <c r="K580" s="297"/>
      <c r="L580" s="297"/>
      <c r="M580" s="297"/>
      <c r="N580" s="297"/>
      <c r="O580" s="297"/>
      <c r="P580" s="297"/>
      <c r="Q580" s="297"/>
      <c r="R580" s="297"/>
      <c r="S580" s="297"/>
      <c r="T580" s="297"/>
      <c r="U580" s="297"/>
      <c r="V580" s="297"/>
      <c r="W580" s="297"/>
      <c r="X580" s="297"/>
      <c r="Y580" s="297"/>
      <c r="Z580" s="297"/>
    </row>
    <row r="581" spans="1:26" ht="15.75" customHeight="1">
      <c r="A581" s="297"/>
      <c r="B581" s="297"/>
      <c r="C581" s="297"/>
      <c r="D581" s="297"/>
      <c r="E581" s="297"/>
      <c r="F581" s="297"/>
      <c r="G581" s="297"/>
      <c r="H581" s="297"/>
      <c r="I581" s="297"/>
      <c r="J581" s="297"/>
      <c r="K581" s="297"/>
      <c r="L581" s="297"/>
      <c r="M581" s="297"/>
      <c r="N581" s="297"/>
      <c r="O581" s="297"/>
      <c r="P581" s="297"/>
      <c r="Q581" s="297"/>
      <c r="R581" s="297"/>
      <c r="S581" s="297"/>
      <c r="T581" s="297"/>
      <c r="U581" s="297"/>
      <c r="V581" s="297"/>
      <c r="W581" s="297"/>
      <c r="X581" s="297"/>
      <c r="Y581" s="297"/>
      <c r="Z581" s="297"/>
    </row>
    <row r="582" spans="1:26" ht="15.75" customHeight="1">
      <c r="A582" s="297"/>
      <c r="B582" s="297"/>
      <c r="C582" s="297"/>
      <c r="D582" s="297"/>
      <c r="E582" s="297"/>
      <c r="F582" s="297"/>
      <c r="G582" s="297"/>
      <c r="H582" s="297"/>
      <c r="I582" s="297"/>
      <c r="J582" s="297"/>
      <c r="K582" s="297"/>
      <c r="L582" s="297"/>
      <c r="M582" s="297"/>
      <c r="N582" s="297"/>
      <c r="O582" s="297"/>
      <c r="P582" s="297"/>
      <c r="Q582" s="297"/>
      <c r="R582" s="297"/>
      <c r="S582" s="297"/>
      <c r="T582" s="297"/>
      <c r="U582" s="297"/>
      <c r="V582" s="297"/>
      <c r="W582" s="297"/>
      <c r="X582" s="297"/>
      <c r="Y582" s="297"/>
      <c r="Z582" s="297"/>
    </row>
    <row r="583" spans="1:26" ht="15.75" customHeight="1">
      <c r="A583" s="297"/>
      <c r="B583" s="297"/>
      <c r="C583" s="297"/>
      <c r="D583" s="297"/>
      <c r="E583" s="297"/>
      <c r="F583" s="297"/>
      <c r="G583" s="297"/>
      <c r="H583" s="297"/>
      <c r="I583" s="297"/>
      <c r="J583" s="297"/>
      <c r="K583" s="297"/>
      <c r="L583" s="297"/>
      <c r="M583" s="297"/>
      <c r="N583" s="297"/>
      <c r="O583" s="297"/>
      <c r="P583" s="297"/>
      <c r="Q583" s="297"/>
      <c r="R583" s="297"/>
      <c r="S583" s="297"/>
      <c r="T583" s="297"/>
      <c r="U583" s="297"/>
      <c r="V583" s="297"/>
      <c r="W583" s="297"/>
      <c r="X583" s="297"/>
      <c r="Y583" s="297"/>
      <c r="Z583" s="297"/>
    </row>
    <row r="584" spans="1:26" ht="15.75" customHeight="1">
      <c r="A584" s="297"/>
      <c r="B584" s="297"/>
      <c r="C584" s="297"/>
      <c r="D584" s="297"/>
      <c r="E584" s="297"/>
      <c r="F584" s="297"/>
      <c r="G584" s="297"/>
      <c r="H584" s="297"/>
      <c r="I584" s="297"/>
      <c r="J584" s="297"/>
      <c r="K584" s="297"/>
      <c r="L584" s="297"/>
      <c r="M584" s="297"/>
      <c r="N584" s="297"/>
      <c r="O584" s="297"/>
      <c r="P584" s="297"/>
      <c r="Q584" s="297"/>
      <c r="R584" s="297"/>
      <c r="S584" s="297"/>
      <c r="T584" s="297"/>
      <c r="U584" s="297"/>
      <c r="V584" s="297"/>
      <c r="W584" s="297"/>
      <c r="X584" s="297"/>
      <c r="Y584" s="297"/>
      <c r="Z584" s="297"/>
    </row>
    <row r="585" spans="1:26" ht="15.75" customHeight="1">
      <c r="A585" s="297"/>
      <c r="B585" s="297"/>
      <c r="C585" s="297"/>
      <c r="D585" s="297"/>
      <c r="E585" s="297"/>
      <c r="F585" s="297"/>
      <c r="G585" s="297"/>
      <c r="H585" s="297"/>
      <c r="I585" s="297"/>
      <c r="J585" s="297"/>
      <c r="K585" s="297"/>
      <c r="L585" s="297"/>
      <c r="M585" s="297"/>
      <c r="N585" s="297"/>
      <c r="O585" s="297"/>
      <c r="P585" s="297"/>
      <c r="Q585" s="297"/>
      <c r="R585" s="297"/>
      <c r="S585" s="297"/>
      <c r="T585" s="297"/>
      <c r="U585" s="297"/>
      <c r="V585" s="297"/>
      <c r="W585" s="297"/>
      <c r="X585" s="297"/>
      <c r="Y585" s="297"/>
      <c r="Z585" s="297"/>
    </row>
    <row r="586" spans="1:26" ht="15.75" customHeight="1">
      <c r="A586" s="297"/>
      <c r="B586" s="297"/>
      <c r="C586" s="297"/>
      <c r="D586" s="297"/>
      <c r="E586" s="297"/>
      <c r="F586" s="297"/>
      <c r="G586" s="297"/>
      <c r="H586" s="297"/>
      <c r="I586" s="297"/>
      <c r="J586" s="297"/>
      <c r="K586" s="297"/>
      <c r="L586" s="297"/>
      <c r="M586" s="297"/>
      <c r="N586" s="297"/>
      <c r="O586" s="297"/>
      <c r="P586" s="297"/>
      <c r="Q586" s="297"/>
      <c r="R586" s="297"/>
      <c r="S586" s="297"/>
      <c r="T586" s="297"/>
      <c r="U586" s="297"/>
      <c r="V586" s="297"/>
      <c r="W586" s="297"/>
      <c r="X586" s="297"/>
      <c r="Y586" s="297"/>
      <c r="Z586" s="297"/>
    </row>
    <row r="587" spans="1:26" ht="15.75" customHeight="1">
      <c r="A587" s="297"/>
      <c r="B587" s="297"/>
      <c r="C587" s="297"/>
      <c r="D587" s="297"/>
      <c r="E587" s="297"/>
      <c r="F587" s="297"/>
      <c r="G587" s="297"/>
      <c r="H587" s="297"/>
      <c r="I587" s="297"/>
      <c r="J587" s="297"/>
      <c r="K587" s="297"/>
      <c r="L587" s="297"/>
      <c r="M587" s="297"/>
      <c r="N587" s="297"/>
      <c r="O587" s="297"/>
      <c r="P587" s="297"/>
      <c r="Q587" s="297"/>
      <c r="R587" s="297"/>
      <c r="S587" s="297"/>
      <c r="T587" s="297"/>
      <c r="U587" s="297"/>
      <c r="V587" s="297"/>
      <c r="W587" s="297"/>
      <c r="X587" s="297"/>
      <c r="Y587" s="297"/>
      <c r="Z587" s="297"/>
    </row>
    <row r="588" spans="1:26" ht="15.75" customHeight="1">
      <c r="A588" s="297"/>
      <c r="B588" s="297"/>
      <c r="C588" s="297"/>
      <c r="D588" s="297"/>
      <c r="E588" s="297"/>
      <c r="F588" s="297"/>
      <c r="G588" s="297"/>
      <c r="H588" s="297"/>
      <c r="I588" s="297"/>
      <c r="J588" s="297"/>
      <c r="K588" s="297"/>
      <c r="L588" s="297"/>
      <c r="M588" s="297"/>
      <c r="N588" s="297"/>
      <c r="O588" s="297"/>
      <c r="P588" s="297"/>
      <c r="Q588" s="297"/>
      <c r="R588" s="297"/>
      <c r="S588" s="297"/>
      <c r="T588" s="297"/>
      <c r="U588" s="297"/>
      <c r="V588" s="297"/>
      <c r="W588" s="297"/>
      <c r="X588" s="297"/>
      <c r="Y588" s="297"/>
      <c r="Z588" s="297"/>
    </row>
    <row r="589" spans="1:26" ht="15.75" customHeight="1">
      <c r="A589" s="297"/>
      <c r="B589" s="297"/>
      <c r="C589" s="297"/>
      <c r="D589" s="297"/>
      <c r="E589" s="297"/>
      <c r="F589" s="297"/>
      <c r="G589" s="297"/>
      <c r="H589" s="297"/>
      <c r="I589" s="297"/>
      <c r="J589" s="297"/>
      <c r="K589" s="297"/>
      <c r="L589" s="297"/>
      <c r="M589" s="297"/>
      <c r="N589" s="297"/>
      <c r="O589" s="297"/>
      <c r="P589" s="297"/>
      <c r="Q589" s="297"/>
      <c r="R589" s="297"/>
      <c r="S589" s="297"/>
      <c r="T589" s="297"/>
      <c r="U589" s="297"/>
      <c r="V589" s="297"/>
      <c r="W589" s="297"/>
      <c r="X589" s="297"/>
      <c r="Y589" s="297"/>
      <c r="Z589" s="297"/>
    </row>
    <row r="590" spans="1:26" ht="15.75" customHeight="1">
      <c r="A590" s="297"/>
      <c r="B590" s="297"/>
      <c r="C590" s="297"/>
      <c r="D590" s="297"/>
      <c r="E590" s="297"/>
      <c r="F590" s="297"/>
      <c r="G590" s="297"/>
      <c r="H590" s="297"/>
      <c r="I590" s="297"/>
      <c r="J590" s="297"/>
      <c r="K590" s="297"/>
      <c r="L590" s="297"/>
      <c r="M590" s="297"/>
      <c r="N590" s="297"/>
      <c r="O590" s="297"/>
      <c r="P590" s="297"/>
      <c r="Q590" s="297"/>
      <c r="R590" s="297"/>
      <c r="S590" s="297"/>
      <c r="T590" s="297"/>
      <c r="U590" s="297"/>
      <c r="V590" s="297"/>
      <c r="W590" s="297"/>
      <c r="X590" s="297"/>
      <c r="Y590" s="297"/>
      <c r="Z590" s="297"/>
    </row>
    <row r="591" spans="1:26" ht="15.75" customHeight="1">
      <c r="A591" s="297"/>
      <c r="B591" s="297"/>
      <c r="C591" s="297"/>
      <c r="D591" s="297"/>
      <c r="E591" s="297"/>
      <c r="F591" s="297"/>
      <c r="G591" s="297"/>
      <c r="H591" s="297"/>
      <c r="I591" s="297"/>
      <c r="J591" s="297"/>
      <c r="K591" s="297"/>
      <c r="L591" s="297"/>
      <c r="M591" s="297"/>
      <c r="N591" s="297"/>
      <c r="O591" s="297"/>
      <c r="P591" s="297"/>
      <c r="Q591" s="297"/>
      <c r="R591" s="297"/>
      <c r="S591" s="297"/>
      <c r="T591" s="297"/>
      <c r="U591" s="297"/>
      <c r="V591" s="297"/>
      <c r="W591" s="297"/>
      <c r="X591" s="297"/>
      <c r="Y591" s="297"/>
      <c r="Z591" s="297"/>
    </row>
    <row r="592" spans="1:26" ht="15.75" customHeight="1">
      <c r="A592" s="297"/>
      <c r="B592" s="297"/>
      <c r="C592" s="297"/>
      <c r="D592" s="297"/>
      <c r="E592" s="297"/>
      <c r="F592" s="297"/>
      <c r="G592" s="297"/>
      <c r="H592" s="297"/>
      <c r="I592" s="297"/>
      <c r="J592" s="297"/>
      <c r="K592" s="297"/>
      <c r="L592" s="297"/>
      <c r="M592" s="297"/>
      <c r="N592" s="297"/>
      <c r="O592" s="297"/>
      <c r="P592" s="297"/>
      <c r="Q592" s="297"/>
      <c r="R592" s="297"/>
      <c r="S592" s="297"/>
      <c r="T592" s="297"/>
      <c r="U592" s="297"/>
      <c r="V592" s="297"/>
      <c r="W592" s="297"/>
      <c r="X592" s="297"/>
      <c r="Y592" s="297"/>
      <c r="Z592" s="297"/>
    </row>
    <row r="593" spans="1:26" ht="15.75" customHeight="1">
      <c r="A593" s="297"/>
      <c r="B593" s="297"/>
      <c r="C593" s="297"/>
      <c r="D593" s="297"/>
      <c r="E593" s="297"/>
      <c r="F593" s="297"/>
      <c r="G593" s="297"/>
      <c r="H593" s="297"/>
      <c r="I593" s="297"/>
      <c r="J593" s="297"/>
      <c r="K593" s="297"/>
      <c r="L593" s="297"/>
      <c r="M593" s="297"/>
      <c r="N593" s="297"/>
      <c r="O593" s="297"/>
      <c r="P593" s="297"/>
      <c r="Q593" s="297"/>
      <c r="R593" s="297"/>
      <c r="S593" s="297"/>
      <c r="T593" s="297"/>
      <c r="U593" s="297"/>
      <c r="V593" s="297"/>
      <c r="W593" s="297"/>
      <c r="X593" s="297"/>
      <c r="Y593" s="297"/>
      <c r="Z593" s="297"/>
    </row>
    <row r="594" spans="1:26" ht="15.75" customHeight="1">
      <c r="A594" s="297"/>
      <c r="B594" s="297"/>
      <c r="C594" s="297"/>
      <c r="D594" s="297"/>
      <c r="E594" s="297"/>
      <c r="F594" s="297"/>
      <c r="G594" s="297"/>
      <c r="H594" s="297"/>
      <c r="I594" s="297"/>
      <c r="J594" s="297"/>
      <c r="K594" s="297"/>
      <c r="L594" s="297"/>
      <c r="M594" s="297"/>
      <c r="N594" s="297"/>
      <c r="O594" s="297"/>
      <c r="P594" s="297"/>
      <c r="Q594" s="297"/>
      <c r="R594" s="297"/>
      <c r="S594" s="297"/>
      <c r="T594" s="297"/>
      <c r="U594" s="297"/>
      <c r="V594" s="297"/>
      <c r="W594" s="297"/>
      <c r="X594" s="297"/>
      <c r="Y594" s="297"/>
      <c r="Z594" s="297"/>
    </row>
    <row r="595" spans="1:26" ht="15.75" customHeight="1">
      <c r="A595" s="297"/>
      <c r="B595" s="297"/>
      <c r="C595" s="297"/>
      <c r="D595" s="297"/>
      <c r="E595" s="297"/>
      <c r="F595" s="297"/>
      <c r="G595" s="297"/>
      <c r="H595" s="297"/>
      <c r="I595" s="297"/>
      <c r="J595" s="297"/>
      <c r="K595" s="297"/>
      <c r="L595" s="297"/>
      <c r="M595" s="297"/>
      <c r="N595" s="297"/>
      <c r="O595" s="297"/>
      <c r="P595" s="297"/>
      <c r="Q595" s="297"/>
      <c r="R595" s="297"/>
      <c r="S595" s="297"/>
      <c r="T595" s="297"/>
      <c r="U595" s="297"/>
      <c r="V595" s="297"/>
      <c r="W595" s="297"/>
      <c r="X595" s="297"/>
      <c r="Y595" s="297"/>
      <c r="Z595" s="297"/>
    </row>
    <row r="596" spans="1:26" ht="15.75" customHeight="1">
      <c r="A596" s="297"/>
      <c r="B596" s="297"/>
      <c r="C596" s="297"/>
      <c r="D596" s="297"/>
      <c r="E596" s="297"/>
      <c r="F596" s="297"/>
      <c r="G596" s="297"/>
      <c r="H596" s="297"/>
      <c r="I596" s="297"/>
      <c r="J596" s="297"/>
      <c r="K596" s="297"/>
      <c r="L596" s="297"/>
      <c r="M596" s="297"/>
      <c r="N596" s="297"/>
      <c r="O596" s="297"/>
      <c r="P596" s="297"/>
      <c r="Q596" s="297"/>
      <c r="R596" s="297"/>
      <c r="S596" s="297"/>
      <c r="T596" s="297"/>
      <c r="U596" s="297"/>
      <c r="V596" s="297"/>
      <c r="W596" s="297"/>
      <c r="X596" s="297"/>
      <c r="Y596" s="297"/>
      <c r="Z596" s="297"/>
    </row>
    <row r="597" spans="1:26" ht="15.75" customHeight="1">
      <c r="A597" s="297"/>
      <c r="B597" s="297"/>
      <c r="C597" s="297"/>
      <c r="D597" s="297"/>
      <c r="E597" s="297"/>
      <c r="F597" s="297"/>
      <c r="G597" s="297"/>
      <c r="H597" s="297"/>
      <c r="I597" s="297"/>
      <c r="J597" s="297"/>
      <c r="K597" s="297"/>
      <c r="L597" s="297"/>
      <c r="M597" s="297"/>
      <c r="N597" s="297"/>
      <c r="O597" s="297"/>
      <c r="P597" s="297"/>
      <c r="Q597" s="297"/>
      <c r="R597" s="297"/>
      <c r="S597" s="297"/>
      <c r="T597" s="297"/>
      <c r="U597" s="297"/>
      <c r="V597" s="297"/>
      <c r="W597" s="297"/>
      <c r="X597" s="297"/>
      <c r="Y597" s="297"/>
      <c r="Z597" s="297"/>
    </row>
    <row r="598" spans="1:26" ht="15.75" customHeight="1">
      <c r="A598" s="297"/>
      <c r="B598" s="297"/>
      <c r="C598" s="297"/>
      <c r="D598" s="297"/>
      <c r="E598" s="297"/>
      <c r="F598" s="297"/>
      <c r="G598" s="297"/>
      <c r="H598" s="297"/>
      <c r="I598" s="297"/>
      <c r="J598" s="297"/>
      <c r="K598" s="297"/>
      <c r="L598" s="297"/>
      <c r="M598" s="297"/>
      <c r="N598" s="297"/>
      <c r="O598" s="297"/>
      <c r="P598" s="297"/>
      <c r="Q598" s="297"/>
      <c r="R598" s="297"/>
      <c r="S598" s="297"/>
      <c r="T598" s="297"/>
      <c r="U598" s="297"/>
      <c r="V598" s="297"/>
      <c r="W598" s="297"/>
      <c r="X598" s="297"/>
      <c r="Y598" s="297"/>
      <c r="Z598" s="297"/>
    </row>
    <row r="599" spans="1:26" ht="15.75" customHeight="1">
      <c r="A599" s="297"/>
      <c r="B599" s="297"/>
      <c r="C599" s="297"/>
      <c r="D599" s="297"/>
      <c r="E599" s="297"/>
      <c r="F599" s="297"/>
      <c r="G599" s="297"/>
      <c r="H599" s="297"/>
      <c r="I599" s="297"/>
      <c r="J599" s="297"/>
      <c r="K599" s="297"/>
      <c r="L599" s="297"/>
      <c r="M599" s="297"/>
      <c r="N599" s="297"/>
      <c r="O599" s="297"/>
      <c r="P599" s="297"/>
      <c r="Q599" s="297"/>
      <c r="R599" s="297"/>
      <c r="S599" s="297"/>
      <c r="T599" s="297"/>
      <c r="U599" s="297"/>
      <c r="V599" s="297"/>
      <c r="W599" s="297"/>
      <c r="X599" s="297"/>
      <c r="Y599" s="297"/>
      <c r="Z599" s="297"/>
    </row>
    <row r="600" spans="1:26" ht="15.75" customHeight="1">
      <c r="A600" s="297"/>
      <c r="B600" s="297"/>
      <c r="C600" s="297"/>
      <c r="D600" s="297"/>
      <c r="E600" s="297"/>
      <c r="F600" s="297"/>
      <c r="G600" s="297"/>
      <c r="H600" s="297"/>
      <c r="I600" s="297"/>
      <c r="J600" s="297"/>
      <c r="K600" s="297"/>
      <c r="L600" s="297"/>
      <c r="M600" s="297"/>
      <c r="N600" s="297"/>
      <c r="O600" s="297"/>
      <c r="P600" s="297"/>
      <c r="Q600" s="297"/>
      <c r="R600" s="297"/>
      <c r="S600" s="297"/>
      <c r="T600" s="297"/>
      <c r="U600" s="297"/>
      <c r="V600" s="297"/>
      <c r="W600" s="297"/>
      <c r="X600" s="297"/>
      <c r="Y600" s="297"/>
      <c r="Z600" s="297"/>
    </row>
    <row r="601" spans="1:26" ht="15.75" customHeight="1">
      <c r="A601" s="297"/>
      <c r="B601" s="297"/>
      <c r="C601" s="297"/>
      <c r="D601" s="297"/>
      <c r="E601" s="297"/>
      <c r="F601" s="297"/>
      <c r="G601" s="297"/>
      <c r="H601" s="297"/>
      <c r="I601" s="297"/>
      <c r="J601" s="297"/>
      <c r="K601" s="297"/>
      <c r="L601" s="297"/>
      <c r="M601" s="297"/>
      <c r="N601" s="297"/>
      <c r="O601" s="297"/>
      <c r="P601" s="297"/>
      <c r="Q601" s="297"/>
      <c r="R601" s="297"/>
      <c r="S601" s="297"/>
      <c r="T601" s="297"/>
      <c r="U601" s="297"/>
      <c r="V601" s="297"/>
      <c r="W601" s="297"/>
      <c r="X601" s="297"/>
      <c r="Y601" s="297"/>
      <c r="Z601" s="297"/>
    </row>
    <row r="602" spans="1:26" ht="15.75" customHeight="1">
      <c r="A602" s="297"/>
      <c r="B602" s="297"/>
      <c r="C602" s="297"/>
      <c r="D602" s="297"/>
      <c r="E602" s="297"/>
      <c r="F602" s="297"/>
      <c r="G602" s="297"/>
      <c r="H602" s="297"/>
      <c r="I602" s="297"/>
      <c r="J602" s="297"/>
      <c r="K602" s="297"/>
      <c r="L602" s="297"/>
      <c r="M602" s="297"/>
      <c r="N602" s="297"/>
      <c r="O602" s="297"/>
      <c r="P602" s="297"/>
      <c r="Q602" s="297"/>
      <c r="R602" s="297"/>
      <c r="S602" s="297"/>
      <c r="T602" s="297"/>
      <c r="U602" s="297"/>
      <c r="V602" s="297"/>
      <c r="W602" s="297"/>
      <c r="X602" s="297"/>
      <c r="Y602" s="297"/>
      <c r="Z602" s="297"/>
    </row>
    <row r="603" spans="1:26" ht="15.75" customHeight="1">
      <c r="A603" s="297"/>
      <c r="B603" s="297"/>
      <c r="C603" s="297"/>
      <c r="D603" s="297"/>
      <c r="E603" s="297"/>
      <c r="F603" s="297"/>
      <c r="G603" s="297"/>
      <c r="H603" s="297"/>
      <c r="I603" s="297"/>
      <c r="J603" s="297"/>
      <c r="K603" s="297"/>
      <c r="L603" s="297"/>
      <c r="M603" s="297"/>
      <c r="N603" s="297"/>
      <c r="O603" s="297"/>
      <c r="P603" s="297"/>
      <c r="Q603" s="297"/>
      <c r="R603" s="297"/>
      <c r="S603" s="297"/>
      <c r="T603" s="297"/>
      <c r="U603" s="297"/>
      <c r="V603" s="297"/>
      <c r="W603" s="297"/>
      <c r="X603" s="297"/>
      <c r="Y603" s="297"/>
      <c r="Z603" s="297"/>
    </row>
    <row r="604" spans="1:26" ht="15.75" customHeight="1">
      <c r="A604" s="297"/>
      <c r="B604" s="297"/>
      <c r="C604" s="297"/>
      <c r="D604" s="297"/>
      <c r="E604" s="297"/>
      <c r="F604" s="297"/>
      <c r="G604" s="297"/>
      <c r="H604" s="297"/>
      <c r="I604" s="297"/>
      <c r="J604" s="297"/>
      <c r="K604" s="297"/>
      <c r="L604" s="297"/>
      <c r="M604" s="297"/>
      <c r="N604" s="297"/>
      <c r="O604" s="297"/>
      <c r="P604" s="297"/>
      <c r="Q604" s="297"/>
      <c r="R604" s="297"/>
      <c r="S604" s="297"/>
      <c r="T604" s="297"/>
      <c r="U604" s="297"/>
      <c r="V604" s="297"/>
      <c r="W604" s="297"/>
      <c r="X604" s="297"/>
      <c r="Y604" s="297"/>
      <c r="Z604" s="297"/>
    </row>
    <row r="605" spans="1:26" ht="15.75" customHeight="1">
      <c r="A605" s="297"/>
      <c r="B605" s="297"/>
      <c r="C605" s="297"/>
      <c r="D605" s="297"/>
      <c r="E605" s="297"/>
      <c r="F605" s="297"/>
      <c r="G605" s="297"/>
      <c r="H605" s="297"/>
      <c r="I605" s="297"/>
      <c r="J605" s="297"/>
      <c r="K605" s="297"/>
      <c r="L605" s="297"/>
      <c r="M605" s="297"/>
      <c r="N605" s="297"/>
      <c r="O605" s="297"/>
      <c r="P605" s="297"/>
      <c r="Q605" s="297"/>
      <c r="R605" s="297"/>
      <c r="S605" s="297"/>
      <c r="T605" s="297"/>
      <c r="U605" s="297"/>
      <c r="V605" s="297"/>
      <c r="W605" s="297"/>
      <c r="X605" s="297"/>
      <c r="Y605" s="297"/>
      <c r="Z605" s="297"/>
    </row>
    <row r="606" spans="1:26" ht="15.75" customHeight="1">
      <c r="A606" s="297"/>
      <c r="B606" s="297"/>
      <c r="C606" s="297"/>
      <c r="D606" s="297"/>
      <c r="E606" s="297"/>
      <c r="F606" s="297"/>
      <c r="G606" s="297"/>
      <c r="H606" s="297"/>
      <c r="I606" s="297"/>
      <c r="J606" s="297"/>
      <c r="K606" s="297"/>
      <c r="L606" s="297"/>
      <c r="M606" s="297"/>
      <c r="N606" s="297"/>
      <c r="O606" s="297"/>
      <c r="P606" s="297"/>
      <c r="Q606" s="297"/>
      <c r="R606" s="297"/>
      <c r="S606" s="297"/>
      <c r="T606" s="297"/>
      <c r="U606" s="297"/>
      <c r="V606" s="297"/>
      <c r="W606" s="297"/>
      <c r="X606" s="297"/>
      <c r="Y606" s="297"/>
      <c r="Z606" s="297"/>
    </row>
    <row r="607" spans="1:26" ht="15.75" customHeight="1">
      <c r="A607" s="297"/>
      <c r="B607" s="297"/>
      <c r="C607" s="297"/>
      <c r="D607" s="297"/>
      <c r="E607" s="297"/>
      <c r="F607" s="297"/>
      <c r="G607" s="297"/>
      <c r="H607" s="297"/>
      <c r="I607" s="297"/>
      <c r="J607" s="297"/>
      <c r="K607" s="297"/>
      <c r="L607" s="297"/>
      <c r="M607" s="297"/>
      <c r="N607" s="297"/>
      <c r="O607" s="297"/>
      <c r="P607" s="297"/>
      <c r="Q607" s="297"/>
      <c r="R607" s="297"/>
      <c r="S607" s="297"/>
      <c r="T607" s="297"/>
      <c r="U607" s="297"/>
      <c r="V607" s="297"/>
      <c r="W607" s="297"/>
      <c r="X607" s="297"/>
      <c r="Y607" s="297"/>
      <c r="Z607" s="297"/>
    </row>
    <row r="608" spans="1:26" ht="15.75" customHeight="1">
      <c r="A608" s="297"/>
      <c r="B608" s="297"/>
      <c r="C608" s="297"/>
      <c r="D608" s="297"/>
      <c r="E608" s="297"/>
      <c r="F608" s="297"/>
      <c r="G608" s="297"/>
      <c r="H608" s="297"/>
      <c r="I608" s="297"/>
      <c r="J608" s="297"/>
      <c r="K608" s="297"/>
      <c r="L608" s="297"/>
      <c r="M608" s="297"/>
      <c r="N608" s="297"/>
      <c r="O608" s="297"/>
      <c r="P608" s="297"/>
      <c r="Q608" s="297"/>
      <c r="R608" s="297"/>
      <c r="S608" s="297"/>
      <c r="T608" s="297"/>
      <c r="U608" s="297"/>
      <c r="V608" s="297"/>
      <c r="W608" s="297"/>
      <c r="X608" s="297"/>
      <c r="Y608" s="297"/>
      <c r="Z608" s="297"/>
    </row>
    <row r="609" spans="1:26" ht="15.75" customHeight="1">
      <c r="A609" s="297"/>
      <c r="B609" s="297"/>
      <c r="C609" s="297"/>
      <c r="D609" s="297"/>
      <c r="E609" s="297"/>
      <c r="F609" s="297"/>
      <c r="G609" s="297"/>
      <c r="H609" s="297"/>
      <c r="I609" s="297"/>
      <c r="J609" s="297"/>
      <c r="K609" s="297"/>
      <c r="L609" s="297"/>
      <c r="M609" s="297"/>
      <c r="N609" s="297"/>
      <c r="O609" s="297"/>
      <c r="P609" s="297"/>
      <c r="Q609" s="297"/>
      <c r="R609" s="297"/>
      <c r="S609" s="297"/>
      <c r="T609" s="297"/>
      <c r="U609" s="297"/>
      <c r="V609" s="297"/>
      <c r="W609" s="297"/>
      <c r="X609" s="297"/>
      <c r="Y609" s="297"/>
      <c r="Z609" s="297"/>
    </row>
    <row r="610" spans="1:26" ht="15.75" customHeight="1">
      <c r="A610" s="297"/>
      <c r="B610" s="297"/>
      <c r="C610" s="297"/>
      <c r="D610" s="297"/>
      <c r="E610" s="297"/>
      <c r="F610" s="297"/>
      <c r="G610" s="297"/>
      <c r="H610" s="297"/>
      <c r="I610" s="297"/>
      <c r="J610" s="297"/>
      <c r="K610" s="297"/>
      <c r="L610" s="297"/>
      <c r="M610" s="297"/>
      <c r="N610" s="297"/>
      <c r="O610" s="297"/>
      <c r="P610" s="297"/>
      <c r="Q610" s="297"/>
      <c r="R610" s="297"/>
      <c r="S610" s="297"/>
      <c r="T610" s="297"/>
      <c r="U610" s="297"/>
      <c r="V610" s="297"/>
      <c r="W610" s="297"/>
      <c r="X610" s="297"/>
      <c r="Y610" s="297"/>
      <c r="Z610" s="297"/>
    </row>
    <row r="611" spans="1:26" ht="15.75" customHeight="1">
      <c r="A611" s="297"/>
      <c r="B611" s="297"/>
      <c r="C611" s="297"/>
      <c r="D611" s="297"/>
      <c r="E611" s="297"/>
      <c r="F611" s="297"/>
      <c r="G611" s="297"/>
      <c r="H611" s="297"/>
      <c r="I611" s="297"/>
      <c r="J611" s="297"/>
      <c r="K611" s="297"/>
      <c r="L611" s="297"/>
      <c r="M611" s="297"/>
      <c r="N611" s="297"/>
      <c r="O611" s="297"/>
      <c r="P611" s="297"/>
      <c r="Q611" s="297"/>
      <c r="R611" s="297"/>
      <c r="S611" s="297"/>
      <c r="T611" s="297"/>
      <c r="U611" s="297"/>
      <c r="V611" s="297"/>
      <c r="W611" s="297"/>
      <c r="X611" s="297"/>
      <c r="Y611" s="297"/>
      <c r="Z611" s="297"/>
    </row>
    <row r="612" spans="1:26" ht="15.75" customHeight="1">
      <c r="A612" s="297"/>
      <c r="B612" s="297"/>
      <c r="C612" s="297"/>
      <c r="D612" s="297"/>
      <c r="E612" s="297"/>
      <c r="F612" s="297"/>
      <c r="G612" s="297"/>
      <c r="H612" s="297"/>
      <c r="I612" s="297"/>
      <c r="J612" s="297"/>
      <c r="K612" s="297"/>
      <c r="L612" s="297"/>
      <c r="M612" s="297"/>
      <c r="N612" s="297"/>
      <c r="O612" s="297"/>
      <c r="P612" s="297"/>
      <c r="Q612" s="297"/>
      <c r="R612" s="297"/>
      <c r="S612" s="297"/>
      <c r="T612" s="297"/>
      <c r="U612" s="297"/>
      <c r="V612" s="297"/>
      <c r="W612" s="297"/>
      <c r="X612" s="297"/>
      <c r="Y612" s="297"/>
      <c r="Z612" s="297"/>
    </row>
    <row r="613" spans="1:26" ht="15.75" customHeight="1">
      <c r="A613" s="297"/>
      <c r="B613" s="297"/>
      <c r="C613" s="297"/>
      <c r="D613" s="297"/>
      <c r="E613" s="297"/>
      <c r="F613" s="297"/>
      <c r="G613" s="297"/>
      <c r="H613" s="297"/>
      <c r="I613" s="297"/>
      <c r="J613" s="297"/>
      <c r="K613" s="297"/>
      <c r="L613" s="297"/>
      <c r="M613" s="297"/>
      <c r="N613" s="297"/>
      <c r="O613" s="297"/>
      <c r="P613" s="297"/>
      <c r="Q613" s="297"/>
      <c r="R613" s="297"/>
      <c r="S613" s="297"/>
      <c r="T613" s="297"/>
      <c r="U613" s="297"/>
      <c r="V613" s="297"/>
      <c r="W613" s="297"/>
      <c r="X613" s="297"/>
      <c r="Y613" s="297"/>
      <c r="Z613" s="297"/>
    </row>
    <row r="614" spans="1:26" ht="15.75" customHeight="1">
      <c r="A614" s="297"/>
      <c r="B614" s="297"/>
      <c r="C614" s="297"/>
      <c r="D614" s="297"/>
      <c r="E614" s="297"/>
      <c r="F614" s="297"/>
      <c r="G614" s="297"/>
      <c r="H614" s="297"/>
      <c r="I614" s="297"/>
      <c r="J614" s="297"/>
      <c r="K614" s="297"/>
      <c r="L614" s="297"/>
      <c r="M614" s="297"/>
      <c r="N614" s="297"/>
      <c r="O614" s="297"/>
      <c r="P614" s="297"/>
      <c r="Q614" s="297"/>
      <c r="R614" s="297"/>
      <c r="S614" s="297"/>
      <c r="T614" s="297"/>
      <c r="U614" s="297"/>
      <c r="V614" s="297"/>
      <c r="W614" s="297"/>
      <c r="X614" s="297"/>
      <c r="Y614" s="297"/>
      <c r="Z614" s="297"/>
    </row>
    <row r="615" spans="1:26" ht="15.75" customHeight="1">
      <c r="A615" s="297"/>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row>
    <row r="616" spans="1:26" ht="15.75" customHeight="1">
      <c r="A616" s="297"/>
      <c r="B616" s="297"/>
      <c r="C616" s="297"/>
      <c r="D616" s="297"/>
      <c r="E616" s="297"/>
      <c r="F616" s="297"/>
      <c r="G616" s="297"/>
      <c r="H616" s="297"/>
      <c r="I616" s="297"/>
      <c r="J616" s="297"/>
      <c r="K616" s="297"/>
      <c r="L616" s="297"/>
      <c r="M616" s="297"/>
      <c r="N616" s="297"/>
      <c r="O616" s="297"/>
      <c r="P616" s="297"/>
      <c r="Q616" s="297"/>
      <c r="R616" s="297"/>
      <c r="S616" s="297"/>
      <c r="T616" s="297"/>
      <c r="U616" s="297"/>
      <c r="V616" s="297"/>
      <c r="W616" s="297"/>
      <c r="X616" s="297"/>
      <c r="Y616" s="297"/>
      <c r="Z616" s="297"/>
    </row>
    <row r="617" spans="1:26" ht="15.75" customHeight="1">
      <c r="A617" s="297"/>
      <c r="B617" s="297"/>
      <c r="C617" s="297"/>
      <c r="D617" s="297"/>
      <c r="E617" s="297"/>
      <c r="F617" s="297"/>
      <c r="G617" s="297"/>
      <c r="H617" s="297"/>
      <c r="I617" s="297"/>
      <c r="J617" s="297"/>
      <c r="K617" s="297"/>
      <c r="L617" s="297"/>
      <c r="M617" s="297"/>
      <c r="N617" s="297"/>
      <c r="O617" s="297"/>
      <c r="P617" s="297"/>
      <c r="Q617" s="297"/>
      <c r="R617" s="297"/>
      <c r="S617" s="297"/>
      <c r="T617" s="297"/>
      <c r="U617" s="297"/>
      <c r="V617" s="297"/>
      <c r="W617" s="297"/>
      <c r="X617" s="297"/>
      <c r="Y617" s="297"/>
      <c r="Z617" s="297"/>
    </row>
    <row r="618" spans="1:26" ht="15.75" customHeight="1">
      <c r="A618" s="297"/>
      <c r="B618" s="297"/>
      <c r="C618" s="297"/>
      <c r="D618" s="297"/>
      <c r="E618" s="297"/>
      <c r="F618" s="297"/>
      <c r="G618" s="297"/>
      <c r="H618" s="297"/>
      <c r="I618" s="297"/>
      <c r="J618" s="297"/>
      <c r="K618" s="297"/>
      <c r="L618" s="297"/>
      <c r="M618" s="297"/>
      <c r="N618" s="297"/>
      <c r="O618" s="297"/>
      <c r="P618" s="297"/>
      <c r="Q618" s="297"/>
      <c r="R618" s="297"/>
      <c r="S618" s="297"/>
      <c r="T618" s="297"/>
      <c r="U618" s="297"/>
      <c r="V618" s="297"/>
      <c r="W618" s="297"/>
      <c r="X618" s="297"/>
      <c r="Y618" s="297"/>
      <c r="Z618" s="297"/>
    </row>
    <row r="619" spans="1:26" ht="15.75" customHeight="1">
      <c r="A619" s="297"/>
      <c r="B619" s="297"/>
      <c r="C619" s="297"/>
      <c r="D619" s="297"/>
      <c r="E619" s="297"/>
      <c r="F619" s="297"/>
      <c r="G619" s="297"/>
      <c r="H619" s="297"/>
      <c r="I619" s="297"/>
      <c r="J619" s="297"/>
      <c r="K619" s="297"/>
      <c r="L619" s="297"/>
      <c r="M619" s="297"/>
      <c r="N619" s="297"/>
      <c r="O619" s="297"/>
      <c r="P619" s="297"/>
      <c r="Q619" s="297"/>
      <c r="R619" s="297"/>
      <c r="S619" s="297"/>
      <c r="T619" s="297"/>
      <c r="U619" s="297"/>
      <c r="V619" s="297"/>
      <c r="W619" s="297"/>
      <c r="X619" s="297"/>
      <c r="Y619" s="297"/>
      <c r="Z619" s="297"/>
    </row>
    <row r="620" spans="1:26" ht="15.75" customHeight="1">
      <c r="A620" s="297"/>
      <c r="B620" s="297"/>
      <c r="C620" s="297"/>
      <c r="D620" s="297"/>
      <c r="E620" s="297"/>
      <c r="F620" s="297"/>
      <c r="G620" s="297"/>
      <c r="H620" s="297"/>
      <c r="I620" s="297"/>
      <c r="J620" s="297"/>
      <c r="K620" s="297"/>
      <c r="L620" s="297"/>
      <c r="M620" s="297"/>
      <c r="N620" s="297"/>
      <c r="O620" s="297"/>
      <c r="P620" s="297"/>
      <c r="Q620" s="297"/>
      <c r="R620" s="297"/>
      <c r="S620" s="297"/>
      <c r="T620" s="297"/>
      <c r="U620" s="297"/>
      <c r="V620" s="297"/>
      <c r="W620" s="297"/>
      <c r="X620" s="297"/>
      <c r="Y620" s="297"/>
      <c r="Z620" s="297"/>
    </row>
    <row r="621" spans="1:26" ht="15.75" customHeight="1">
      <c r="A621" s="297"/>
      <c r="B621" s="297"/>
      <c r="C621" s="297"/>
      <c r="D621" s="297"/>
      <c r="E621" s="297"/>
      <c r="F621" s="297"/>
      <c r="G621" s="297"/>
      <c r="H621" s="297"/>
      <c r="I621" s="297"/>
      <c r="J621" s="297"/>
      <c r="K621" s="297"/>
      <c r="L621" s="297"/>
      <c r="M621" s="297"/>
      <c r="N621" s="297"/>
      <c r="O621" s="297"/>
      <c r="P621" s="297"/>
      <c r="Q621" s="297"/>
      <c r="R621" s="297"/>
      <c r="S621" s="297"/>
      <c r="T621" s="297"/>
      <c r="U621" s="297"/>
      <c r="V621" s="297"/>
      <c r="W621" s="297"/>
      <c r="X621" s="297"/>
      <c r="Y621" s="297"/>
      <c r="Z621" s="297"/>
    </row>
    <row r="622" spans="1:26" ht="15.75" customHeight="1">
      <c r="A622" s="297"/>
      <c r="B622" s="297"/>
      <c r="C622" s="297"/>
      <c r="D622" s="297"/>
      <c r="E622" s="297"/>
      <c r="F622" s="297"/>
      <c r="G622" s="297"/>
      <c r="H622" s="297"/>
      <c r="I622" s="297"/>
      <c r="J622" s="297"/>
      <c r="K622" s="297"/>
      <c r="L622" s="297"/>
      <c r="M622" s="297"/>
      <c r="N622" s="297"/>
      <c r="O622" s="297"/>
      <c r="P622" s="297"/>
      <c r="Q622" s="297"/>
      <c r="R622" s="297"/>
      <c r="S622" s="297"/>
      <c r="T622" s="297"/>
      <c r="U622" s="297"/>
      <c r="V622" s="297"/>
      <c r="W622" s="297"/>
      <c r="X622" s="297"/>
      <c r="Y622" s="297"/>
      <c r="Z622" s="297"/>
    </row>
    <row r="623" spans="1:26" ht="15.75" customHeight="1">
      <c r="A623" s="297"/>
      <c r="B623" s="297"/>
      <c r="C623" s="297"/>
      <c r="D623" s="297"/>
      <c r="E623" s="297"/>
      <c r="F623" s="297"/>
      <c r="G623" s="297"/>
      <c r="H623" s="297"/>
      <c r="I623" s="297"/>
      <c r="J623" s="297"/>
      <c r="K623" s="297"/>
      <c r="L623" s="297"/>
      <c r="M623" s="297"/>
      <c r="N623" s="297"/>
      <c r="O623" s="297"/>
      <c r="P623" s="297"/>
      <c r="Q623" s="297"/>
      <c r="R623" s="297"/>
      <c r="S623" s="297"/>
      <c r="T623" s="297"/>
      <c r="U623" s="297"/>
      <c r="V623" s="297"/>
      <c r="W623" s="297"/>
      <c r="X623" s="297"/>
      <c r="Y623" s="297"/>
      <c r="Z623" s="297"/>
    </row>
    <row r="624" spans="1:26" ht="15.75" customHeight="1">
      <c r="A624" s="297"/>
      <c r="B624" s="297"/>
      <c r="C624" s="297"/>
      <c r="D624" s="297"/>
      <c r="E624" s="297"/>
      <c r="F624" s="297"/>
      <c r="G624" s="297"/>
      <c r="H624" s="297"/>
      <c r="I624" s="297"/>
      <c r="J624" s="297"/>
      <c r="K624" s="297"/>
      <c r="L624" s="297"/>
      <c r="M624" s="297"/>
      <c r="N624" s="297"/>
      <c r="O624" s="297"/>
      <c r="P624" s="297"/>
      <c r="Q624" s="297"/>
      <c r="R624" s="297"/>
      <c r="S624" s="297"/>
      <c r="T624" s="297"/>
      <c r="U624" s="297"/>
      <c r="V624" s="297"/>
      <c r="W624" s="297"/>
      <c r="X624" s="297"/>
      <c r="Y624" s="297"/>
      <c r="Z624" s="297"/>
    </row>
    <row r="625" spans="1:26" ht="15.75" customHeight="1">
      <c r="A625" s="297"/>
      <c r="B625" s="297"/>
      <c r="C625" s="297"/>
      <c r="D625" s="297"/>
      <c r="E625" s="297"/>
      <c r="F625" s="297"/>
      <c r="G625" s="297"/>
      <c r="H625" s="297"/>
      <c r="I625" s="297"/>
      <c r="J625" s="297"/>
      <c r="K625" s="297"/>
      <c r="L625" s="297"/>
      <c r="M625" s="297"/>
      <c r="N625" s="297"/>
      <c r="O625" s="297"/>
      <c r="P625" s="297"/>
      <c r="Q625" s="297"/>
      <c r="R625" s="297"/>
      <c r="S625" s="297"/>
      <c r="T625" s="297"/>
      <c r="U625" s="297"/>
      <c r="V625" s="297"/>
      <c r="W625" s="297"/>
      <c r="X625" s="297"/>
      <c r="Y625" s="297"/>
      <c r="Z625" s="297"/>
    </row>
    <row r="626" spans="1:26" ht="15.75" customHeight="1">
      <c r="A626" s="297"/>
      <c r="B626" s="297"/>
      <c r="C626" s="297"/>
      <c r="D626" s="297"/>
      <c r="E626" s="297"/>
      <c r="F626" s="297"/>
      <c r="G626" s="297"/>
      <c r="H626" s="297"/>
      <c r="I626" s="297"/>
      <c r="J626" s="297"/>
      <c r="K626" s="297"/>
      <c r="L626" s="297"/>
      <c r="M626" s="297"/>
      <c r="N626" s="297"/>
      <c r="O626" s="297"/>
      <c r="P626" s="297"/>
      <c r="Q626" s="297"/>
      <c r="R626" s="297"/>
      <c r="S626" s="297"/>
      <c r="T626" s="297"/>
      <c r="U626" s="297"/>
      <c r="V626" s="297"/>
      <c r="W626" s="297"/>
      <c r="X626" s="297"/>
      <c r="Y626" s="297"/>
      <c r="Z626" s="297"/>
    </row>
    <row r="627" spans="1:26" ht="15.75" customHeight="1">
      <c r="A627" s="297"/>
      <c r="B627" s="297"/>
      <c r="C627" s="297"/>
      <c r="D627" s="297"/>
      <c r="E627" s="297"/>
      <c r="F627" s="297"/>
      <c r="G627" s="297"/>
      <c r="H627" s="297"/>
      <c r="I627" s="297"/>
      <c r="J627" s="297"/>
      <c r="K627" s="297"/>
      <c r="L627" s="297"/>
      <c r="M627" s="297"/>
      <c r="N627" s="297"/>
      <c r="O627" s="297"/>
      <c r="P627" s="297"/>
      <c r="Q627" s="297"/>
      <c r="R627" s="297"/>
      <c r="S627" s="297"/>
      <c r="T627" s="297"/>
      <c r="U627" s="297"/>
      <c r="V627" s="297"/>
      <c r="W627" s="297"/>
      <c r="X627" s="297"/>
      <c r="Y627" s="297"/>
      <c r="Z627" s="297"/>
    </row>
    <row r="628" spans="1:26" ht="15.75" customHeight="1">
      <c r="A628" s="297"/>
      <c r="B628" s="297"/>
      <c r="C628" s="297"/>
      <c r="D628" s="297"/>
      <c r="E628" s="297"/>
      <c r="F628" s="297"/>
      <c r="G628" s="297"/>
      <c r="H628" s="297"/>
      <c r="I628" s="297"/>
      <c r="J628" s="297"/>
      <c r="K628" s="297"/>
      <c r="L628" s="297"/>
      <c r="M628" s="297"/>
      <c r="N628" s="297"/>
      <c r="O628" s="297"/>
      <c r="P628" s="297"/>
      <c r="Q628" s="297"/>
      <c r="R628" s="297"/>
      <c r="S628" s="297"/>
      <c r="T628" s="297"/>
      <c r="U628" s="297"/>
      <c r="V628" s="297"/>
      <c r="W628" s="297"/>
      <c r="X628" s="297"/>
      <c r="Y628" s="297"/>
      <c r="Z628" s="297"/>
    </row>
    <row r="629" spans="1:26" ht="15.75" customHeight="1">
      <c r="A629" s="297"/>
      <c r="B629" s="297"/>
      <c r="C629" s="297"/>
      <c r="D629" s="297"/>
      <c r="E629" s="297"/>
      <c r="F629" s="297"/>
      <c r="G629" s="297"/>
      <c r="H629" s="297"/>
      <c r="I629" s="297"/>
      <c r="J629" s="297"/>
      <c r="K629" s="297"/>
      <c r="L629" s="297"/>
      <c r="M629" s="297"/>
      <c r="N629" s="297"/>
      <c r="O629" s="297"/>
      <c r="P629" s="297"/>
      <c r="Q629" s="297"/>
      <c r="R629" s="297"/>
      <c r="S629" s="297"/>
      <c r="T629" s="297"/>
      <c r="U629" s="297"/>
      <c r="V629" s="297"/>
      <c r="W629" s="297"/>
      <c r="X629" s="297"/>
      <c r="Y629" s="297"/>
      <c r="Z629" s="297"/>
    </row>
    <row r="630" spans="1:26" ht="15.75" customHeight="1">
      <c r="A630" s="297"/>
      <c r="B630" s="297"/>
      <c r="C630" s="297"/>
      <c r="D630" s="297"/>
      <c r="E630" s="297"/>
      <c r="F630" s="297"/>
      <c r="G630" s="297"/>
      <c r="H630" s="297"/>
      <c r="I630" s="297"/>
      <c r="J630" s="297"/>
      <c r="K630" s="297"/>
      <c r="L630" s="297"/>
      <c r="M630" s="297"/>
      <c r="N630" s="297"/>
      <c r="O630" s="297"/>
      <c r="P630" s="297"/>
      <c r="Q630" s="297"/>
      <c r="R630" s="297"/>
      <c r="S630" s="297"/>
      <c r="T630" s="297"/>
      <c r="U630" s="297"/>
      <c r="V630" s="297"/>
      <c r="W630" s="297"/>
      <c r="X630" s="297"/>
      <c r="Y630" s="297"/>
      <c r="Z630" s="297"/>
    </row>
    <row r="631" spans="1:26" ht="15.75" customHeight="1">
      <c r="A631" s="297"/>
      <c r="B631" s="297"/>
      <c r="C631" s="297"/>
      <c r="D631" s="297"/>
      <c r="E631" s="297"/>
      <c r="F631" s="297"/>
      <c r="G631" s="297"/>
      <c r="H631" s="297"/>
      <c r="I631" s="297"/>
      <c r="J631" s="297"/>
      <c r="K631" s="297"/>
      <c r="L631" s="297"/>
      <c r="M631" s="297"/>
      <c r="N631" s="297"/>
      <c r="O631" s="297"/>
      <c r="P631" s="297"/>
      <c r="Q631" s="297"/>
      <c r="R631" s="297"/>
      <c r="S631" s="297"/>
      <c r="T631" s="297"/>
      <c r="U631" s="297"/>
      <c r="V631" s="297"/>
      <c r="W631" s="297"/>
      <c r="X631" s="297"/>
      <c r="Y631" s="297"/>
      <c r="Z631" s="297"/>
    </row>
    <row r="632" spans="1:26" ht="15.75" customHeight="1">
      <c r="A632" s="297"/>
      <c r="B632" s="297"/>
      <c r="C632" s="297"/>
      <c r="D632" s="297"/>
      <c r="E632" s="297"/>
      <c r="F632" s="297"/>
      <c r="G632" s="297"/>
      <c r="H632" s="297"/>
      <c r="I632" s="297"/>
      <c r="J632" s="297"/>
      <c r="K632" s="297"/>
      <c r="L632" s="297"/>
      <c r="M632" s="297"/>
      <c r="N632" s="297"/>
      <c r="O632" s="297"/>
      <c r="P632" s="297"/>
      <c r="Q632" s="297"/>
      <c r="R632" s="297"/>
      <c r="S632" s="297"/>
      <c r="T632" s="297"/>
      <c r="U632" s="297"/>
      <c r="V632" s="297"/>
      <c r="W632" s="297"/>
      <c r="X632" s="297"/>
      <c r="Y632" s="297"/>
      <c r="Z632" s="297"/>
    </row>
    <row r="633" spans="1:26" ht="15.75" customHeight="1">
      <c r="A633" s="297"/>
      <c r="B633" s="297"/>
      <c r="C633" s="297"/>
      <c r="D633" s="297"/>
      <c r="E633" s="297"/>
      <c r="F633" s="297"/>
      <c r="G633" s="297"/>
      <c r="H633" s="297"/>
      <c r="I633" s="297"/>
      <c r="J633" s="297"/>
      <c r="K633" s="297"/>
      <c r="L633" s="297"/>
      <c r="M633" s="297"/>
      <c r="N633" s="297"/>
      <c r="O633" s="297"/>
      <c r="P633" s="297"/>
      <c r="Q633" s="297"/>
      <c r="R633" s="297"/>
      <c r="S633" s="297"/>
      <c r="T633" s="297"/>
      <c r="U633" s="297"/>
      <c r="V633" s="297"/>
      <c r="W633" s="297"/>
      <c r="X633" s="297"/>
      <c r="Y633" s="297"/>
      <c r="Z633" s="297"/>
    </row>
    <row r="634" spans="1:26" ht="15.75" customHeight="1">
      <c r="A634" s="297"/>
      <c r="B634" s="297"/>
      <c r="C634" s="297"/>
      <c r="D634" s="297"/>
      <c r="E634" s="297"/>
      <c r="F634" s="297"/>
      <c r="G634" s="297"/>
      <c r="H634" s="297"/>
      <c r="I634" s="297"/>
      <c r="J634" s="297"/>
      <c r="K634" s="297"/>
      <c r="L634" s="297"/>
      <c r="M634" s="297"/>
      <c r="N634" s="297"/>
      <c r="O634" s="297"/>
      <c r="P634" s="297"/>
      <c r="Q634" s="297"/>
      <c r="R634" s="297"/>
      <c r="S634" s="297"/>
      <c r="T634" s="297"/>
      <c r="U634" s="297"/>
      <c r="V634" s="297"/>
      <c r="W634" s="297"/>
      <c r="X634" s="297"/>
      <c r="Y634" s="297"/>
      <c r="Z634" s="297"/>
    </row>
    <row r="635" spans="1:26" ht="15.75" customHeight="1">
      <c r="A635" s="297"/>
      <c r="B635" s="297"/>
      <c r="C635" s="297"/>
      <c r="D635" s="297"/>
      <c r="E635" s="297"/>
      <c r="F635" s="297"/>
      <c r="G635" s="297"/>
      <c r="H635" s="297"/>
      <c r="I635" s="297"/>
      <c r="J635" s="297"/>
      <c r="K635" s="297"/>
      <c r="L635" s="297"/>
      <c r="M635" s="297"/>
      <c r="N635" s="297"/>
      <c r="O635" s="297"/>
      <c r="P635" s="297"/>
      <c r="Q635" s="297"/>
      <c r="R635" s="297"/>
      <c r="S635" s="297"/>
      <c r="T635" s="297"/>
      <c r="U635" s="297"/>
      <c r="V635" s="297"/>
      <c r="W635" s="297"/>
      <c r="X635" s="297"/>
      <c r="Y635" s="297"/>
      <c r="Z635" s="297"/>
    </row>
    <row r="636" spans="1:26" ht="15.75" customHeight="1">
      <c r="A636" s="297"/>
      <c r="B636" s="297"/>
      <c r="C636" s="297"/>
      <c r="D636" s="297"/>
      <c r="E636" s="297"/>
      <c r="F636" s="297"/>
      <c r="G636" s="297"/>
      <c r="H636" s="297"/>
      <c r="I636" s="297"/>
      <c r="J636" s="297"/>
      <c r="K636" s="297"/>
      <c r="L636" s="297"/>
      <c r="M636" s="297"/>
      <c r="N636" s="297"/>
      <c r="O636" s="297"/>
      <c r="P636" s="297"/>
      <c r="Q636" s="297"/>
      <c r="R636" s="297"/>
      <c r="S636" s="297"/>
      <c r="T636" s="297"/>
      <c r="U636" s="297"/>
      <c r="V636" s="297"/>
      <c r="W636" s="297"/>
      <c r="X636" s="297"/>
      <c r="Y636" s="297"/>
      <c r="Z636" s="297"/>
    </row>
    <row r="637" spans="1:26" ht="15.75" customHeight="1">
      <c r="A637" s="297"/>
      <c r="B637" s="297"/>
      <c r="C637" s="297"/>
      <c r="D637" s="297"/>
      <c r="E637" s="297"/>
      <c r="F637" s="297"/>
      <c r="G637" s="297"/>
      <c r="H637" s="297"/>
      <c r="I637" s="297"/>
      <c r="J637" s="297"/>
      <c r="K637" s="297"/>
      <c r="L637" s="297"/>
      <c r="M637" s="297"/>
      <c r="N637" s="297"/>
      <c r="O637" s="297"/>
      <c r="P637" s="297"/>
      <c r="Q637" s="297"/>
      <c r="R637" s="297"/>
      <c r="S637" s="297"/>
      <c r="T637" s="297"/>
      <c r="U637" s="297"/>
      <c r="V637" s="297"/>
      <c r="W637" s="297"/>
      <c r="X637" s="297"/>
      <c r="Y637" s="297"/>
      <c r="Z637" s="297"/>
    </row>
    <row r="638" spans="1:26" ht="15.75" customHeight="1">
      <c r="A638" s="297"/>
      <c r="B638" s="297"/>
      <c r="C638" s="297"/>
      <c r="D638" s="297"/>
      <c r="E638" s="297"/>
      <c r="F638" s="297"/>
      <c r="G638" s="297"/>
      <c r="H638" s="297"/>
      <c r="I638" s="297"/>
      <c r="J638" s="297"/>
      <c r="K638" s="297"/>
      <c r="L638" s="297"/>
      <c r="M638" s="297"/>
      <c r="N638" s="297"/>
      <c r="O638" s="297"/>
      <c r="P638" s="297"/>
      <c r="Q638" s="297"/>
      <c r="R638" s="297"/>
      <c r="S638" s="297"/>
      <c r="T638" s="297"/>
      <c r="U638" s="297"/>
      <c r="V638" s="297"/>
      <c r="W638" s="297"/>
      <c r="X638" s="297"/>
      <c r="Y638" s="297"/>
      <c r="Z638" s="297"/>
    </row>
    <row r="639" spans="1:26" ht="15.75" customHeight="1">
      <c r="A639" s="297"/>
      <c r="B639" s="297"/>
      <c r="C639" s="297"/>
      <c r="D639" s="297"/>
      <c r="E639" s="297"/>
      <c r="F639" s="297"/>
      <c r="G639" s="297"/>
      <c r="H639" s="297"/>
      <c r="I639" s="297"/>
      <c r="J639" s="297"/>
      <c r="K639" s="297"/>
      <c r="L639" s="297"/>
      <c r="M639" s="297"/>
      <c r="N639" s="297"/>
      <c r="O639" s="297"/>
      <c r="P639" s="297"/>
      <c r="Q639" s="297"/>
      <c r="R639" s="297"/>
      <c r="S639" s="297"/>
      <c r="T639" s="297"/>
      <c r="U639" s="297"/>
      <c r="V639" s="297"/>
      <c r="W639" s="297"/>
      <c r="X639" s="297"/>
      <c r="Y639" s="297"/>
      <c r="Z639" s="297"/>
    </row>
    <row r="640" spans="1:26" ht="15.75" customHeight="1">
      <c r="A640" s="297"/>
      <c r="B640" s="297"/>
      <c r="C640" s="297"/>
      <c r="D640" s="297"/>
      <c r="E640" s="297"/>
      <c r="F640" s="297"/>
      <c r="G640" s="297"/>
      <c r="H640" s="297"/>
      <c r="I640" s="297"/>
      <c r="J640" s="297"/>
      <c r="K640" s="297"/>
      <c r="L640" s="297"/>
      <c r="M640" s="297"/>
      <c r="N640" s="297"/>
      <c r="O640" s="297"/>
      <c r="P640" s="297"/>
      <c r="Q640" s="297"/>
      <c r="R640" s="297"/>
      <c r="S640" s="297"/>
      <c r="T640" s="297"/>
      <c r="U640" s="297"/>
      <c r="V640" s="297"/>
      <c r="W640" s="297"/>
      <c r="X640" s="297"/>
      <c r="Y640" s="297"/>
      <c r="Z640" s="297"/>
    </row>
    <row r="641" spans="1:26" ht="15.75" customHeight="1">
      <c r="A641" s="297"/>
      <c r="B641" s="297"/>
      <c r="C641" s="297"/>
      <c r="D641" s="297"/>
      <c r="E641" s="297"/>
      <c r="F641" s="297"/>
      <c r="G641" s="297"/>
      <c r="H641" s="297"/>
      <c r="I641" s="297"/>
      <c r="J641" s="297"/>
      <c r="K641" s="297"/>
      <c r="L641" s="297"/>
      <c r="M641" s="297"/>
      <c r="N641" s="297"/>
      <c r="O641" s="297"/>
      <c r="P641" s="297"/>
      <c r="Q641" s="297"/>
      <c r="R641" s="297"/>
      <c r="S641" s="297"/>
      <c r="T641" s="297"/>
      <c r="U641" s="297"/>
      <c r="V641" s="297"/>
      <c r="W641" s="297"/>
      <c r="X641" s="297"/>
      <c r="Y641" s="297"/>
      <c r="Z641" s="297"/>
    </row>
    <row r="642" spans="1:26" ht="15.75" customHeight="1">
      <c r="A642" s="297"/>
      <c r="B642" s="297"/>
      <c r="C642" s="297"/>
      <c r="D642" s="297"/>
      <c r="E642" s="297"/>
      <c r="F642" s="297"/>
      <c r="G642" s="297"/>
      <c r="H642" s="297"/>
      <c r="I642" s="297"/>
      <c r="J642" s="297"/>
      <c r="K642" s="297"/>
      <c r="L642" s="297"/>
      <c r="M642" s="297"/>
      <c r="N642" s="297"/>
      <c r="O642" s="297"/>
      <c r="P642" s="297"/>
      <c r="Q642" s="297"/>
      <c r="R642" s="297"/>
      <c r="S642" s="297"/>
      <c r="T642" s="297"/>
      <c r="U642" s="297"/>
      <c r="V642" s="297"/>
      <c r="W642" s="297"/>
      <c r="X642" s="297"/>
      <c r="Y642" s="297"/>
      <c r="Z642" s="297"/>
    </row>
    <row r="643" spans="1:26" ht="15.75" customHeight="1">
      <c r="A643" s="297"/>
      <c r="B643" s="297"/>
      <c r="C643" s="297"/>
      <c r="D643" s="297"/>
      <c r="E643" s="297"/>
      <c r="F643" s="297"/>
      <c r="G643" s="297"/>
      <c r="H643" s="297"/>
      <c r="I643" s="297"/>
      <c r="J643" s="297"/>
      <c r="K643" s="297"/>
      <c r="L643" s="297"/>
      <c r="M643" s="297"/>
      <c r="N643" s="297"/>
      <c r="O643" s="297"/>
      <c r="P643" s="297"/>
      <c r="Q643" s="297"/>
      <c r="R643" s="297"/>
      <c r="S643" s="297"/>
      <c r="T643" s="297"/>
      <c r="U643" s="297"/>
      <c r="V643" s="297"/>
      <c r="W643" s="297"/>
      <c r="X643" s="297"/>
      <c r="Y643" s="297"/>
      <c r="Z643" s="297"/>
    </row>
    <row r="644" spans="1:26" ht="15.75" customHeight="1">
      <c r="A644" s="297"/>
      <c r="B644" s="297"/>
      <c r="C644" s="297"/>
      <c r="D644" s="297"/>
      <c r="E644" s="297"/>
      <c r="F644" s="297"/>
      <c r="G644" s="297"/>
      <c r="H644" s="297"/>
      <c r="I644" s="297"/>
      <c r="J644" s="297"/>
      <c r="K644" s="297"/>
      <c r="L644" s="297"/>
      <c r="M644" s="297"/>
      <c r="N644" s="297"/>
      <c r="O644" s="297"/>
      <c r="P644" s="297"/>
      <c r="Q644" s="297"/>
      <c r="R644" s="297"/>
      <c r="S644" s="297"/>
      <c r="T644" s="297"/>
      <c r="U644" s="297"/>
      <c r="V644" s="297"/>
      <c r="W644" s="297"/>
      <c r="X644" s="297"/>
      <c r="Y644" s="297"/>
      <c r="Z644" s="297"/>
    </row>
    <row r="645" spans="1:26" ht="15.75" customHeight="1">
      <c r="A645" s="297"/>
      <c r="B645" s="297"/>
      <c r="C645" s="297"/>
      <c r="D645" s="297"/>
      <c r="E645" s="297"/>
      <c r="F645" s="297"/>
      <c r="G645" s="297"/>
      <c r="H645" s="297"/>
      <c r="I645" s="297"/>
      <c r="J645" s="297"/>
      <c r="K645" s="297"/>
      <c r="L645" s="297"/>
      <c r="M645" s="297"/>
      <c r="N645" s="297"/>
      <c r="O645" s="297"/>
      <c r="P645" s="297"/>
      <c r="Q645" s="297"/>
      <c r="R645" s="297"/>
      <c r="S645" s="297"/>
      <c r="T645" s="297"/>
      <c r="U645" s="297"/>
      <c r="V645" s="297"/>
      <c r="W645" s="297"/>
      <c r="X645" s="297"/>
      <c r="Y645" s="297"/>
      <c r="Z645" s="297"/>
    </row>
    <row r="646" spans="1:26" ht="15.75" customHeight="1">
      <c r="A646" s="297"/>
      <c r="B646" s="297"/>
      <c r="C646" s="297"/>
      <c r="D646" s="297"/>
      <c r="E646" s="297"/>
      <c r="F646" s="297"/>
      <c r="G646" s="297"/>
      <c r="H646" s="297"/>
      <c r="I646" s="297"/>
      <c r="J646" s="297"/>
      <c r="K646" s="297"/>
      <c r="L646" s="297"/>
      <c r="M646" s="297"/>
      <c r="N646" s="297"/>
      <c r="O646" s="297"/>
      <c r="P646" s="297"/>
      <c r="Q646" s="297"/>
      <c r="R646" s="297"/>
      <c r="S646" s="297"/>
      <c r="T646" s="297"/>
      <c r="U646" s="297"/>
      <c r="V646" s="297"/>
      <c r="W646" s="297"/>
      <c r="X646" s="297"/>
      <c r="Y646" s="297"/>
      <c r="Z646" s="297"/>
    </row>
    <row r="647" spans="1:26" ht="15.75" customHeight="1">
      <c r="A647" s="297"/>
      <c r="B647" s="297"/>
      <c r="C647" s="297"/>
      <c r="D647" s="297"/>
      <c r="E647" s="297"/>
      <c r="F647" s="297"/>
      <c r="G647" s="297"/>
      <c r="H647" s="297"/>
      <c r="I647" s="297"/>
      <c r="J647" s="297"/>
      <c r="K647" s="297"/>
      <c r="L647" s="297"/>
      <c r="M647" s="297"/>
      <c r="N647" s="297"/>
      <c r="O647" s="297"/>
      <c r="P647" s="297"/>
      <c r="Q647" s="297"/>
      <c r="R647" s="297"/>
      <c r="S647" s="297"/>
      <c r="T647" s="297"/>
      <c r="U647" s="297"/>
      <c r="V647" s="297"/>
      <c r="W647" s="297"/>
      <c r="X647" s="297"/>
      <c r="Y647" s="297"/>
      <c r="Z647" s="297"/>
    </row>
    <row r="648" spans="1:26" ht="15.75" customHeight="1">
      <c r="A648" s="297"/>
      <c r="B648" s="297"/>
      <c r="C648" s="297"/>
      <c r="D648" s="297"/>
      <c r="E648" s="297"/>
      <c r="F648" s="297"/>
      <c r="G648" s="297"/>
      <c r="H648" s="297"/>
      <c r="I648" s="297"/>
      <c r="J648" s="297"/>
      <c r="K648" s="297"/>
      <c r="L648" s="297"/>
      <c r="M648" s="297"/>
      <c r="N648" s="297"/>
      <c r="O648" s="297"/>
      <c r="P648" s="297"/>
      <c r="Q648" s="297"/>
      <c r="R648" s="297"/>
      <c r="S648" s="297"/>
      <c r="T648" s="297"/>
      <c r="U648" s="297"/>
      <c r="V648" s="297"/>
      <c r="W648" s="297"/>
      <c r="X648" s="297"/>
      <c r="Y648" s="297"/>
      <c r="Z648" s="297"/>
    </row>
    <row r="649" spans="1:26" ht="15.75" customHeight="1">
      <c r="A649" s="297"/>
      <c r="B649" s="297"/>
      <c r="C649" s="297"/>
      <c r="D649" s="297"/>
      <c r="E649" s="297"/>
      <c r="F649" s="297"/>
      <c r="G649" s="297"/>
      <c r="H649" s="297"/>
      <c r="I649" s="297"/>
      <c r="J649" s="297"/>
      <c r="K649" s="297"/>
      <c r="L649" s="297"/>
      <c r="M649" s="297"/>
      <c r="N649" s="297"/>
      <c r="O649" s="297"/>
      <c r="P649" s="297"/>
      <c r="Q649" s="297"/>
      <c r="R649" s="297"/>
      <c r="S649" s="297"/>
      <c r="T649" s="297"/>
      <c r="U649" s="297"/>
      <c r="V649" s="297"/>
      <c r="W649" s="297"/>
      <c r="X649" s="297"/>
      <c r="Y649" s="297"/>
      <c r="Z649" s="297"/>
    </row>
    <row r="650" spans="1:26" ht="15.75" customHeight="1">
      <c r="A650" s="297"/>
      <c r="B650" s="297"/>
      <c r="C650" s="297"/>
      <c r="D650" s="297"/>
      <c r="E650" s="297"/>
      <c r="F650" s="297"/>
      <c r="G650" s="297"/>
      <c r="H650" s="297"/>
      <c r="I650" s="297"/>
      <c r="J650" s="297"/>
      <c r="K650" s="297"/>
      <c r="L650" s="297"/>
      <c r="M650" s="297"/>
      <c r="N650" s="297"/>
      <c r="O650" s="297"/>
      <c r="P650" s="297"/>
      <c r="Q650" s="297"/>
      <c r="R650" s="297"/>
      <c r="S650" s="297"/>
      <c r="T650" s="297"/>
      <c r="U650" s="297"/>
      <c r="V650" s="297"/>
      <c r="W650" s="297"/>
      <c r="X650" s="297"/>
      <c r="Y650" s="297"/>
      <c r="Z650" s="297"/>
    </row>
    <row r="651" spans="1:26" ht="15.75" customHeight="1">
      <c r="A651" s="297"/>
      <c r="B651" s="297"/>
      <c r="C651" s="297"/>
      <c r="D651" s="297"/>
      <c r="E651" s="297"/>
      <c r="F651" s="297"/>
      <c r="G651" s="297"/>
      <c r="H651" s="297"/>
      <c r="I651" s="297"/>
      <c r="J651" s="297"/>
      <c r="K651" s="297"/>
      <c r="L651" s="297"/>
      <c r="M651" s="297"/>
      <c r="N651" s="297"/>
      <c r="O651" s="297"/>
      <c r="P651" s="297"/>
      <c r="Q651" s="297"/>
      <c r="R651" s="297"/>
      <c r="S651" s="297"/>
      <c r="T651" s="297"/>
      <c r="U651" s="297"/>
      <c r="V651" s="297"/>
      <c r="W651" s="297"/>
      <c r="X651" s="297"/>
      <c r="Y651" s="297"/>
      <c r="Z651" s="297"/>
    </row>
    <row r="652" spans="1:26" ht="15.75" customHeight="1">
      <c r="A652" s="297"/>
      <c r="B652" s="297"/>
      <c r="C652" s="297"/>
      <c r="D652" s="297"/>
      <c r="E652" s="297"/>
      <c r="F652" s="297"/>
      <c r="G652" s="297"/>
      <c r="H652" s="297"/>
      <c r="I652" s="297"/>
      <c r="J652" s="297"/>
      <c r="K652" s="297"/>
      <c r="L652" s="297"/>
      <c r="M652" s="297"/>
      <c r="N652" s="297"/>
      <c r="O652" s="297"/>
      <c r="P652" s="297"/>
      <c r="Q652" s="297"/>
      <c r="R652" s="297"/>
      <c r="S652" s="297"/>
      <c r="T652" s="297"/>
      <c r="U652" s="297"/>
      <c r="V652" s="297"/>
      <c r="W652" s="297"/>
      <c r="X652" s="297"/>
      <c r="Y652" s="297"/>
      <c r="Z652" s="297"/>
    </row>
    <row r="653" spans="1:26" ht="15.75" customHeight="1">
      <c r="A653" s="297"/>
      <c r="B653" s="297"/>
      <c r="C653" s="297"/>
      <c r="D653" s="297"/>
      <c r="E653" s="297"/>
      <c r="F653" s="297"/>
      <c r="G653" s="297"/>
      <c r="H653" s="297"/>
      <c r="I653" s="297"/>
      <c r="J653" s="297"/>
      <c r="K653" s="297"/>
      <c r="L653" s="297"/>
      <c r="M653" s="297"/>
      <c r="N653" s="297"/>
      <c r="O653" s="297"/>
      <c r="P653" s="297"/>
      <c r="Q653" s="297"/>
      <c r="R653" s="297"/>
      <c r="S653" s="297"/>
      <c r="T653" s="297"/>
      <c r="U653" s="297"/>
      <c r="V653" s="297"/>
      <c r="W653" s="297"/>
      <c r="X653" s="297"/>
      <c r="Y653" s="297"/>
      <c r="Z653" s="297"/>
    </row>
    <row r="654" spans="1:26" ht="15.75" customHeight="1">
      <c r="A654" s="297"/>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row>
    <row r="655" spans="1:26" ht="15.75" customHeight="1">
      <c r="A655" s="297"/>
      <c r="B655" s="297"/>
      <c r="C655" s="297"/>
      <c r="D655" s="297"/>
      <c r="E655" s="297"/>
      <c r="F655" s="297"/>
      <c r="G655" s="297"/>
      <c r="H655" s="297"/>
      <c r="I655" s="297"/>
      <c r="J655" s="297"/>
      <c r="K655" s="297"/>
      <c r="L655" s="297"/>
      <c r="M655" s="297"/>
      <c r="N655" s="297"/>
      <c r="O655" s="297"/>
      <c r="P655" s="297"/>
      <c r="Q655" s="297"/>
      <c r="R655" s="297"/>
      <c r="S655" s="297"/>
      <c r="T655" s="297"/>
      <c r="U655" s="297"/>
      <c r="V655" s="297"/>
      <c r="W655" s="297"/>
      <c r="X655" s="297"/>
      <c r="Y655" s="297"/>
      <c r="Z655" s="297"/>
    </row>
    <row r="656" spans="1:26" ht="15.75" customHeight="1">
      <c r="A656" s="297"/>
      <c r="B656" s="297"/>
      <c r="C656" s="297"/>
      <c r="D656" s="297"/>
      <c r="E656" s="297"/>
      <c r="F656" s="297"/>
      <c r="G656" s="297"/>
      <c r="H656" s="297"/>
      <c r="I656" s="297"/>
      <c r="J656" s="297"/>
      <c r="K656" s="297"/>
      <c r="L656" s="297"/>
      <c r="M656" s="297"/>
      <c r="N656" s="297"/>
      <c r="O656" s="297"/>
      <c r="P656" s="297"/>
      <c r="Q656" s="297"/>
      <c r="R656" s="297"/>
      <c r="S656" s="297"/>
      <c r="T656" s="297"/>
      <c r="U656" s="297"/>
      <c r="V656" s="297"/>
      <c r="W656" s="297"/>
      <c r="X656" s="297"/>
      <c r="Y656" s="297"/>
      <c r="Z656" s="297"/>
    </row>
    <row r="657" spans="1:26" ht="15.75" customHeight="1">
      <c r="A657" s="297"/>
      <c r="B657" s="297"/>
      <c r="C657" s="297"/>
      <c r="D657" s="297"/>
      <c r="E657" s="297"/>
      <c r="F657" s="297"/>
      <c r="G657" s="297"/>
      <c r="H657" s="297"/>
      <c r="I657" s="297"/>
      <c r="J657" s="297"/>
      <c r="K657" s="297"/>
      <c r="L657" s="297"/>
      <c r="M657" s="297"/>
      <c r="N657" s="297"/>
      <c r="O657" s="297"/>
      <c r="P657" s="297"/>
      <c r="Q657" s="297"/>
      <c r="R657" s="297"/>
      <c r="S657" s="297"/>
      <c r="T657" s="297"/>
      <c r="U657" s="297"/>
      <c r="V657" s="297"/>
      <c r="W657" s="297"/>
      <c r="X657" s="297"/>
      <c r="Y657" s="297"/>
      <c r="Z657" s="297"/>
    </row>
    <row r="658" spans="1:26" ht="15.75" customHeight="1">
      <c r="A658" s="297"/>
      <c r="B658" s="297"/>
      <c r="C658" s="297"/>
      <c r="D658" s="297"/>
      <c r="E658" s="297"/>
      <c r="F658" s="297"/>
      <c r="G658" s="297"/>
      <c r="H658" s="297"/>
      <c r="I658" s="297"/>
      <c r="J658" s="297"/>
      <c r="K658" s="297"/>
      <c r="L658" s="297"/>
      <c r="M658" s="297"/>
      <c r="N658" s="297"/>
      <c r="O658" s="297"/>
      <c r="P658" s="297"/>
      <c r="Q658" s="297"/>
      <c r="R658" s="297"/>
      <c r="S658" s="297"/>
      <c r="T658" s="297"/>
      <c r="U658" s="297"/>
      <c r="V658" s="297"/>
      <c r="W658" s="297"/>
      <c r="X658" s="297"/>
      <c r="Y658" s="297"/>
      <c r="Z658" s="297"/>
    </row>
    <row r="659" spans="1:26" ht="15.75" customHeight="1">
      <c r="A659" s="297"/>
      <c r="B659" s="297"/>
      <c r="C659" s="297"/>
      <c r="D659" s="297"/>
      <c r="E659" s="297"/>
      <c r="F659" s="297"/>
      <c r="G659" s="297"/>
      <c r="H659" s="297"/>
      <c r="I659" s="297"/>
      <c r="J659" s="297"/>
      <c r="K659" s="297"/>
      <c r="L659" s="297"/>
      <c r="M659" s="297"/>
      <c r="N659" s="297"/>
      <c r="O659" s="297"/>
      <c r="P659" s="297"/>
      <c r="Q659" s="297"/>
      <c r="R659" s="297"/>
      <c r="S659" s="297"/>
      <c r="T659" s="297"/>
      <c r="U659" s="297"/>
      <c r="V659" s="297"/>
      <c r="W659" s="297"/>
      <c r="X659" s="297"/>
      <c r="Y659" s="297"/>
      <c r="Z659" s="297"/>
    </row>
    <row r="660" spans="1:26" ht="15.75" customHeight="1">
      <c r="A660" s="297"/>
      <c r="B660" s="297"/>
      <c r="C660" s="297"/>
      <c r="D660" s="297"/>
      <c r="E660" s="297"/>
      <c r="F660" s="297"/>
      <c r="G660" s="297"/>
      <c r="H660" s="297"/>
      <c r="I660" s="297"/>
      <c r="J660" s="297"/>
      <c r="K660" s="297"/>
      <c r="L660" s="297"/>
      <c r="M660" s="297"/>
      <c r="N660" s="297"/>
      <c r="O660" s="297"/>
      <c r="P660" s="297"/>
      <c r="Q660" s="297"/>
      <c r="R660" s="297"/>
      <c r="S660" s="297"/>
      <c r="T660" s="297"/>
      <c r="U660" s="297"/>
      <c r="V660" s="297"/>
      <c r="W660" s="297"/>
      <c r="X660" s="297"/>
      <c r="Y660" s="297"/>
      <c r="Z660" s="297"/>
    </row>
    <row r="661" spans="1:26" ht="15.75" customHeight="1">
      <c r="A661" s="297"/>
      <c r="B661" s="297"/>
      <c r="C661" s="297"/>
      <c r="D661" s="297"/>
      <c r="E661" s="297"/>
      <c r="F661" s="297"/>
      <c r="G661" s="297"/>
      <c r="H661" s="297"/>
      <c r="I661" s="297"/>
      <c r="J661" s="297"/>
      <c r="K661" s="297"/>
      <c r="L661" s="297"/>
      <c r="M661" s="297"/>
      <c r="N661" s="297"/>
      <c r="O661" s="297"/>
      <c r="P661" s="297"/>
      <c r="Q661" s="297"/>
      <c r="R661" s="297"/>
      <c r="S661" s="297"/>
      <c r="T661" s="297"/>
      <c r="U661" s="297"/>
      <c r="V661" s="297"/>
      <c r="W661" s="297"/>
      <c r="X661" s="297"/>
      <c r="Y661" s="297"/>
      <c r="Z661" s="297"/>
    </row>
    <row r="662" spans="1:26" ht="15.75" customHeight="1">
      <c r="A662" s="297"/>
      <c r="B662" s="297"/>
      <c r="C662" s="297"/>
      <c r="D662" s="297"/>
      <c r="E662" s="297"/>
      <c r="F662" s="297"/>
      <c r="G662" s="297"/>
      <c r="H662" s="297"/>
      <c r="I662" s="297"/>
      <c r="J662" s="297"/>
      <c r="K662" s="297"/>
      <c r="L662" s="297"/>
      <c r="M662" s="297"/>
      <c r="N662" s="297"/>
      <c r="O662" s="297"/>
      <c r="P662" s="297"/>
      <c r="Q662" s="297"/>
      <c r="R662" s="297"/>
      <c r="S662" s="297"/>
      <c r="T662" s="297"/>
      <c r="U662" s="297"/>
      <c r="V662" s="297"/>
      <c r="W662" s="297"/>
      <c r="X662" s="297"/>
      <c r="Y662" s="297"/>
      <c r="Z662" s="297"/>
    </row>
    <row r="663" spans="1:26" ht="15.75" customHeight="1">
      <c r="A663" s="297"/>
      <c r="B663" s="297"/>
      <c r="C663" s="297"/>
      <c r="D663" s="297"/>
      <c r="E663" s="297"/>
      <c r="F663" s="297"/>
      <c r="G663" s="297"/>
      <c r="H663" s="297"/>
      <c r="I663" s="297"/>
      <c r="J663" s="297"/>
      <c r="K663" s="297"/>
      <c r="L663" s="297"/>
      <c r="M663" s="297"/>
      <c r="N663" s="297"/>
      <c r="O663" s="297"/>
      <c r="P663" s="297"/>
      <c r="Q663" s="297"/>
      <c r="R663" s="297"/>
      <c r="S663" s="297"/>
      <c r="T663" s="297"/>
      <c r="U663" s="297"/>
      <c r="V663" s="297"/>
      <c r="W663" s="297"/>
      <c r="X663" s="297"/>
      <c r="Y663" s="297"/>
      <c r="Z663" s="297"/>
    </row>
    <row r="664" spans="1:26" ht="15.75" customHeight="1">
      <c r="A664" s="297"/>
      <c r="B664" s="297"/>
      <c r="C664" s="297"/>
      <c r="D664" s="297"/>
      <c r="E664" s="297"/>
      <c r="F664" s="297"/>
      <c r="G664" s="297"/>
      <c r="H664" s="297"/>
      <c r="I664" s="297"/>
      <c r="J664" s="297"/>
      <c r="K664" s="297"/>
      <c r="L664" s="297"/>
      <c r="M664" s="297"/>
      <c r="N664" s="297"/>
      <c r="O664" s="297"/>
      <c r="P664" s="297"/>
      <c r="Q664" s="297"/>
      <c r="R664" s="297"/>
      <c r="S664" s="297"/>
      <c r="T664" s="297"/>
      <c r="U664" s="297"/>
      <c r="V664" s="297"/>
      <c r="W664" s="297"/>
      <c r="X664" s="297"/>
      <c r="Y664" s="297"/>
      <c r="Z664" s="297"/>
    </row>
    <row r="665" spans="1:26" ht="15.75" customHeight="1">
      <c r="A665" s="297"/>
      <c r="B665" s="297"/>
      <c r="C665" s="297"/>
      <c r="D665" s="297"/>
      <c r="E665" s="297"/>
      <c r="F665" s="297"/>
      <c r="G665" s="297"/>
      <c r="H665" s="297"/>
      <c r="I665" s="297"/>
      <c r="J665" s="297"/>
      <c r="K665" s="297"/>
      <c r="L665" s="297"/>
      <c r="M665" s="297"/>
      <c r="N665" s="297"/>
      <c r="O665" s="297"/>
      <c r="P665" s="297"/>
      <c r="Q665" s="297"/>
      <c r="R665" s="297"/>
      <c r="S665" s="297"/>
      <c r="T665" s="297"/>
      <c r="U665" s="297"/>
      <c r="V665" s="297"/>
      <c r="W665" s="297"/>
      <c r="X665" s="297"/>
      <c r="Y665" s="297"/>
      <c r="Z665" s="297"/>
    </row>
    <row r="666" spans="1:26" ht="15.75" customHeight="1">
      <c r="A666" s="297"/>
      <c r="B666" s="297"/>
      <c r="C666" s="297"/>
      <c r="D666" s="297"/>
      <c r="E666" s="297"/>
      <c r="F666" s="297"/>
      <c r="G666" s="297"/>
      <c r="H666" s="297"/>
      <c r="I666" s="297"/>
      <c r="J666" s="297"/>
      <c r="K666" s="297"/>
      <c r="L666" s="297"/>
      <c r="M666" s="297"/>
      <c r="N666" s="297"/>
      <c r="O666" s="297"/>
      <c r="P666" s="297"/>
      <c r="Q666" s="297"/>
      <c r="R666" s="297"/>
      <c r="S666" s="297"/>
      <c r="T666" s="297"/>
      <c r="U666" s="297"/>
      <c r="V666" s="297"/>
      <c r="W666" s="297"/>
      <c r="X666" s="297"/>
      <c r="Y666" s="297"/>
      <c r="Z666" s="297"/>
    </row>
    <row r="667" spans="1:26" ht="15.75" customHeight="1">
      <c r="A667" s="297"/>
      <c r="B667" s="297"/>
      <c r="C667" s="297"/>
      <c r="D667" s="297"/>
      <c r="E667" s="297"/>
      <c r="F667" s="297"/>
      <c r="G667" s="297"/>
      <c r="H667" s="297"/>
      <c r="I667" s="297"/>
      <c r="J667" s="297"/>
      <c r="K667" s="297"/>
      <c r="L667" s="297"/>
      <c r="M667" s="297"/>
      <c r="N667" s="297"/>
      <c r="O667" s="297"/>
      <c r="P667" s="297"/>
      <c r="Q667" s="297"/>
      <c r="R667" s="297"/>
      <c r="S667" s="297"/>
      <c r="T667" s="297"/>
      <c r="U667" s="297"/>
      <c r="V667" s="297"/>
      <c r="W667" s="297"/>
      <c r="X667" s="297"/>
      <c r="Y667" s="297"/>
      <c r="Z667" s="297"/>
    </row>
    <row r="668" spans="1:26" ht="15.75" customHeight="1">
      <c r="A668" s="297"/>
      <c r="B668" s="297"/>
      <c r="C668" s="297"/>
      <c r="D668" s="297"/>
      <c r="E668" s="297"/>
      <c r="F668" s="297"/>
      <c r="G668" s="297"/>
      <c r="H668" s="297"/>
      <c r="I668" s="297"/>
      <c r="J668" s="297"/>
      <c r="K668" s="297"/>
      <c r="L668" s="297"/>
      <c r="M668" s="297"/>
      <c r="N668" s="297"/>
      <c r="O668" s="297"/>
      <c r="P668" s="297"/>
      <c r="Q668" s="297"/>
      <c r="R668" s="297"/>
      <c r="S668" s="297"/>
      <c r="T668" s="297"/>
      <c r="U668" s="297"/>
      <c r="V668" s="297"/>
      <c r="W668" s="297"/>
      <c r="X668" s="297"/>
      <c r="Y668" s="297"/>
      <c r="Z668" s="297"/>
    </row>
    <row r="669" spans="1:26" ht="15.75" customHeight="1">
      <c r="A669" s="297"/>
      <c r="B669" s="297"/>
      <c r="C669" s="297"/>
      <c r="D669" s="297"/>
      <c r="E669" s="297"/>
      <c r="F669" s="297"/>
      <c r="G669" s="297"/>
      <c r="H669" s="297"/>
      <c r="I669" s="297"/>
      <c r="J669" s="297"/>
      <c r="K669" s="297"/>
      <c r="L669" s="297"/>
      <c r="M669" s="297"/>
      <c r="N669" s="297"/>
      <c r="O669" s="297"/>
      <c r="P669" s="297"/>
      <c r="Q669" s="297"/>
      <c r="R669" s="297"/>
      <c r="S669" s="297"/>
      <c r="T669" s="297"/>
      <c r="U669" s="297"/>
      <c r="V669" s="297"/>
      <c r="W669" s="297"/>
      <c r="X669" s="297"/>
      <c r="Y669" s="297"/>
      <c r="Z669" s="297"/>
    </row>
    <row r="670" spans="1:26" ht="15.75" customHeight="1">
      <c r="A670" s="297"/>
      <c r="B670" s="297"/>
      <c r="C670" s="297"/>
      <c r="D670" s="297"/>
      <c r="E670" s="297"/>
      <c r="F670" s="297"/>
      <c r="G670" s="297"/>
      <c r="H670" s="297"/>
      <c r="I670" s="297"/>
      <c r="J670" s="297"/>
      <c r="K670" s="297"/>
      <c r="L670" s="297"/>
      <c r="M670" s="297"/>
      <c r="N670" s="297"/>
      <c r="O670" s="297"/>
      <c r="P670" s="297"/>
      <c r="Q670" s="297"/>
      <c r="R670" s="297"/>
      <c r="S670" s="297"/>
      <c r="T670" s="297"/>
      <c r="U670" s="297"/>
      <c r="V670" s="297"/>
      <c r="W670" s="297"/>
      <c r="X670" s="297"/>
      <c r="Y670" s="297"/>
      <c r="Z670" s="297"/>
    </row>
    <row r="671" spans="1:26" ht="15.75" customHeight="1">
      <c r="A671" s="297"/>
      <c r="B671" s="297"/>
      <c r="C671" s="297"/>
      <c r="D671" s="297"/>
      <c r="E671" s="297"/>
      <c r="F671" s="297"/>
      <c r="G671" s="297"/>
      <c r="H671" s="297"/>
      <c r="I671" s="297"/>
      <c r="J671" s="297"/>
      <c r="K671" s="297"/>
      <c r="L671" s="297"/>
      <c r="M671" s="297"/>
      <c r="N671" s="297"/>
      <c r="O671" s="297"/>
      <c r="P671" s="297"/>
      <c r="Q671" s="297"/>
      <c r="R671" s="297"/>
      <c r="S671" s="297"/>
      <c r="T671" s="297"/>
      <c r="U671" s="297"/>
      <c r="V671" s="297"/>
      <c r="W671" s="297"/>
      <c r="X671" s="297"/>
      <c r="Y671" s="297"/>
      <c r="Z671" s="297"/>
    </row>
    <row r="672" spans="1:26" ht="15.75" customHeight="1">
      <c r="A672" s="297"/>
      <c r="B672" s="297"/>
      <c r="C672" s="297"/>
      <c r="D672" s="297"/>
      <c r="E672" s="297"/>
      <c r="F672" s="297"/>
      <c r="G672" s="297"/>
      <c r="H672" s="297"/>
      <c r="I672" s="297"/>
      <c r="J672" s="297"/>
      <c r="K672" s="297"/>
      <c r="L672" s="297"/>
      <c r="M672" s="297"/>
      <c r="N672" s="297"/>
      <c r="O672" s="297"/>
      <c r="P672" s="297"/>
      <c r="Q672" s="297"/>
      <c r="R672" s="297"/>
      <c r="S672" s="297"/>
      <c r="T672" s="297"/>
      <c r="U672" s="297"/>
      <c r="V672" s="297"/>
      <c r="W672" s="297"/>
      <c r="X672" s="297"/>
      <c r="Y672" s="297"/>
      <c r="Z672" s="297"/>
    </row>
    <row r="673" spans="1:26" ht="15.75" customHeight="1">
      <c r="A673" s="297"/>
      <c r="B673" s="297"/>
      <c r="C673" s="297"/>
      <c r="D673" s="297"/>
      <c r="E673" s="297"/>
      <c r="F673" s="297"/>
      <c r="G673" s="297"/>
      <c r="H673" s="297"/>
      <c r="I673" s="297"/>
      <c r="J673" s="297"/>
      <c r="K673" s="297"/>
      <c r="L673" s="297"/>
      <c r="M673" s="297"/>
      <c r="N673" s="297"/>
      <c r="O673" s="297"/>
      <c r="P673" s="297"/>
      <c r="Q673" s="297"/>
      <c r="R673" s="297"/>
      <c r="S673" s="297"/>
      <c r="T673" s="297"/>
      <c r="U673" s="297"/>
      <c r="V673" s="297"/>
      <c r="W673" s="297"/>
      <c r="X673" s="297"/>
      <c r="Y673" s="297"/>
      <c r="Z673" s="297"/>
    </row>
    <row r="674" spans="1:26" ht="15.75" customHeight="1">
      <c r="A674" s="297"/>
      <c r="B674" s="297"/>
      <c r="C674" s="297"/>
      <c r="D674" s="297"/>
      <c r="E674" s="297"/>
      <c r="F674" s="297"/>
      <c r="G674" s="297"/>
      <c r="H674" s="297"/>
      <c r="I674" s="297"/>
      <c r="J674" s="297"/>
      <c r="K674" s="297"/>
      <c r="L674" s="297"/>
      <c r="M674" s="297"/>
      <c r="N674" s="297"/>
      <c r="O674" s="297"/>
      <c r="P674" s="297"/>
      <c r="Q674" s="297"/>
      <c r="R674" s="297"/>
      <c r="S674" s="297"/>
      <c r="T674" s="297"/>
      <c r="U674" s="297"/>
      <c r="V674" s="297"/>
      <c r="W674" s="297"/>
      <c r="X674" s="297"/>
      <c r="Y674" s="297"/>
      <c r="Z674" s="297"/>
    </row>
    <row r="675" spans="1:26" ht="15.75" customHeight="1">
      <c r="A675" s="297"/>
      <c r="B675" s="297"/>
      <c r="C675" s="297"/>
      <c r="D675" s="297"/>
      <c r="E675" s="297"/>
      <c r="F675" s="297"/>
      <c r="G675" s="297"/>
      <c r="H675" s="297"/>
      <c r="I675" s="297"/>
      <c r="J675" s="297"/>
      <c r="K675" s="297"/>
      <c r="L675" s="297"/>
      <c r="M675" s="297"/>
      <c r="N675" s="297"/>
      <c r="O675" s="297"/>
      <c r="P675" s="297"/>
      <c r="Q675" s="297"/>
      <c r="R675" s="297"/>
      <c r="S675" s="297"/>
      <c r="T675" s="297"/>
      <c r="U675" s="297"/>
      <c r="V675" s="297"/>
      <c r="W675" s="297"/>
      <c r="X675" s="297"/>
      <c r="Y675" s="297"/>
      <c r="Z675" s="297"/>
    </row>
    <row r="676" spans="1:26" ht="15.75" customHeight="1">
      <c r="A676" s="297"/>
      <c r="B676" s="297"/>
      <c r="C676" s="297"/>
      <c r="D676" s="297"/>
      <c r="E676" s="297"/>
      <c r="F676" s="297"/>
      <c r="G676" s="297"/>
      <c r="H676" s="297"/>
      <c r="I676" s="297"/>
      <c r="J676" s="297"/>
      <c r="K676" s="297"/>
      <c r="L676" s="297"/>
      <c r="M676" s="297"/>
      <c r="N676" s="297"/>
      <c r="O676" s="297"/>
      <c r="P676" s="297"/>
      <c r="Q676" s="297"/>
      <c r="R676" s="297"/>
      <c r="S676" s="297"/>
      <c r="T676" s="297"/>
      <c r="U676" s="297"/>
      <c r="V676" s="297"/>
      <c r="W676" s="297"/>
      <c r="X676" s="297"/>
      <c r="Y676" s="297"/>
      <c r="Z676" s="297"/>
    </row>
    <row r="677" spans="1:26" ht="15.75" customHeight="1">
      <c r="A677" s="297"/>
      <c r="B677" s="297"/>
      <c r="C677" s="297"/>
      <c r="D677" s="297"/>
      <c r="E677" s="297"/>
      <c r="F677" s="297"/>
      <c r="G677" s="297"/>
      <c r="H677" s="297"/>
      <c r="I677" s="297"/>
      <c r="J677" s="297"/>
      <c r="K677" s="297"/>
      <c r="L677" s="297"/>
      <c r="M677" s="297"/>
      <c r="N677" s="297"/>
      <c r="O677" s="297"/>
      <c r="P677" s="297"/>
      <c r="Q677" s="297"/>
      <c r="R677" s="297"/>
      <c r="S677" s="297"/>
      <c r="T677" s="297"/>
      <c r="U677" s="297"/>
      <c r="V677" s="297"/>
      <c r="W677" s="297"/>
      <c r="X677" s="297"/>
      <c r="Y677" s="297"/>
      <c r="Z677" s="297"/>
    </row>
    <row r="678" spans="1:26" ht="15.75" customHeight="1">
      <c r="A678" s="297"/>
      <c r="B678" s="297"/>
      <c r="C678" s="297"/>
      <c r="D678" s="297"/>
      <c r="E678" s="297"/>
      <c r="F678" s="297"/>
      <c r="G678" s="297"/>
      <c r="H678" s="297"/>
      <c r="I678" s="297"/>
      <c r="J678" s="297"/>
      <c r="K678" s="297"/>
      <c r="L678" s="297"/>
      <c r="M678" s="297"/>
      <c r="N678" s="297"/>
      <c r="O678" s="297"/>
      <c r="P678" s="297"/>
      <c r="Q678" s="297"/>
      <c r="R678" s="297"/>
      <c r="S678" s="297"/>
      <c r="T678" s="297"/>
      <c r="U678" s="297"/>
      <c r="V678" s="297"/>
      <c r="W678" s="297"/>
      <c r="X678" s="297"/>
      <c r="Y678" s="297"/>
      <c r="Z678" s="297"/>
    </row>
    <row r="679" spans="1:26" ht="15.75" customHeight="1">
      <c r="A679" s="297"/>
      <c r="B679" s="297"/>
      <c r="C679" s="297"/>
      <c r="D679" s="297"/>
      <c r="E679" s="297"/>
      <c r="F679" s="297"/>
      <c r="G679" s="297"/>
      <c r="H679" s="297"/>
      <c r="I679" s="297"/>
      <c r="J679" s="297"/>
      <c r="K679" s="297"/>
      <c r="L679" s="297"/>
      <c r="M679" s="297"/>
      <c r="N679" s="297"/>
      <c r="O679" s="297"/>
      <c r="P679" s="297"/>
      <c r="Q679" s="297"/>
      <c r="R679" s="297"/>
      <c r="S679" s="297"/>
      <c r="T679" s="297"/>
      <c r="U679" s="297"/>
      <c r="V679" s="297"/>
      <c r="W679" s="297"/>
      <c r="X679" s="297"/>
      <c r="Y679" s="297"/>
      <c r="Z679" s="297"/>
    </row>
    <row r="680" spans="1:26" ht="15.75" customHeight="1">
      <c r="A680" s="297"/>
      <c r="B680" s="297"/>
      <c r="C680" s="297"/>
      <c r="D680" s="297"/>
      <c r="E680" s="297"/>
      <c r="F680" s="297"/>
      <c r="G680" s="297"/>
      <c r="H680" s="297"/>
      <c r="I680" s="297"/>
      <c r="J680" s="297"/>
      <c r="K680" s="297"/>
      <c r="L680" s="297"/>
      <c r="M680" s="297"/>
      <c r="N680" s="297"/>
      <c r="O680" s="297"/>
      <c r="P680" s="297"/>
      <c r="Q680" s="297"/>
      <c r="R680" s="297"/>
      <c r="S680" s="297"/>
      <c r="T680" s="297"/>
      <c r="U680" s="297"/>
      <c r="V680" s="297"/>
      <c r="W680" s="297"/>
      <c r="X680" s="297"/>
      <c r="Y680" s="297"/>
      <c r="Z680" s="297"/>
    </row>
    <row r="681" spans="1:26" ht="15.75" customHeight="1">
      <c r="A681" s="297"/>
      <c r="B681" s="297"/>
      <c r="C681" s="297"/>
      <c r="D681" s="297"/>
      <c r="E681" s="297"/>
      <c r="F681" s="297"/>
      <c r="G681" s="297"/>
      <c r="H681" s="297"/>
      <c r="I681" s="297"/>
      <c r="J681" s="297"/>
      <c r="K681" s="297"/>
      <c r="L681" s="297"/>
      <c r="M681" s="297"/>
      <c r="N681" s="297"/>
      <c r="O681" s="297"/>
      <c r="P681" s="297"/>
      <c r="Q681" s="297"/>
      <c r="R681" s="297"/>
      <c r="S681" s="297"/>
      <c r="T681" s="297"/>
      <c r="U681" s="297"/>
      <c r="V681" s="297"/>
      <c r="W681" s="297"/>
      <c r="X681" s="297"/>
      <c r="Y681" s="297"/>
      <c r="Z681" s="297"/>
    </row>
    <row r="682" spans="1:26" ht="15.75" customHeight="1">
      <c r="A682" s="297"/>
      <c r="B682" s="297"/>
      <c r="C682" s="297"/>
      <c r="D682" s="297"/>
      <c r="E682" s="297"/>
      <c r="F682" s="297"/>
      <c r="G682" s="297"/>
      <c r="H682" s="297"/>
      <c r="I682" s="297"/>
      <c r="J682" s="297"/>
      <c r="K682" s="297"/>
      <c r="L682" s="297"/>
      <c r="M682" s="297"/>
      <c r="N682" s="297"/>
      <c r="O682" s="297"/>
      <c r="P682" s="297"/>
      <c r="Q682" s="297"/>
      <c r="R682" s="297"/>
      <c r="S682" s="297"/>
      <c r="T682" s="297"/>
      <c r="U682" s="297"/>
      <c r="V682" s="297"/>
      <c r="W682" s="297"/>
      <c r="X682" s="297"/>
      <c r="Y682" s="297"/>
      <c r="Z682" s="297"/>
    </row>
    <row r="683" spans="1:26" ht="15.75" customHeight="1">
      <c r="A683" s="297"/>
      <c r="B683" s="297"/>
      <c r="C683" s="297"/>
      <c r="D683" s="297"/>
      <c r="E683" s="297"/>
      <c r="F683" s="297"/>
      <c r="G683" s="297"/>
      <c r="H683" s="297"/>
      <c r="I683" s="297"/>
      <c r="J683" s="297"/>
      <c r="K683" s="297"/>
      <c r="L683" s="297"/>
      <c r="M683" s="297"/>
      <c r="N683" s="297"/>
      <c r="O683" s="297"/>
      <c r="P683" s="297"/>
      <c r="Q683" s="297"/>
      <c r="R683" s="297"/>
      <c r="S683" s="297"/>
      <c r="T683" s="297"/>
      <c r="U683" s="297"/>
      <c r="V683" s="297"/>
      <c r="W683" s="297"/>
      <c r="X683" s="297"/>
      <c r="Y683" s="297"/>
      <c r="Z683" s="297"/>
    </row>
    <row r="684" spans="1:26" ht="15.75" customHeight="1">
      <c r="A684" s="297"/>
      <c r="B684" s="297"/>
      <c r="C684" s="297"/>
      <c r="D684" s="297"/>
      <c r="E684" s="297"/>
      <c r="F684" s="297"/>
      <c r="G684" s="297"/>
      <c r="H684" s="297"/>
      <c r="I684" s="297"/>
      <c r="J684" s="297"/>
      <c r="K684" s="297"/>
      <c r="L684" s="297"/>
      <c r="M684" s="297"/>
      <c r="N684" s="297"/>
      <c r="O684" s="297"/>
      <c r="P684" s="297"/>
      <c r="Q684" s="297"/>
      <c r="R684" s="297"/>
      <c r="S684" s="297"/>
      <c r="T684" s="297"/>
      <c r="U684" s="297"/>
      <c r="V684" s="297"/>
      <c r="W684" s="297"/>
      <c r="X684" s="297"/>
      <c r="Y684" s="297"/>
      <c r="Z684" s="297"/>
    </row>
    <row r="685" spans="1:26" ht="15.75" customHeight="1">
      <c r="A685" s="297"/>
      <c r="B685" s="297"/>
      <c r="C685" s="297"/>
      <c r="D685" s="297"/>
      <c r="E685" s="297"/>
      <c r="F685" s="297"/>
      <c r="G685" s="297"/>
      <c r="H685" s="297"/>
      <c r="I685" s="297"/>
      <c r="J685" s="297"/>
      <c r="K685" s="297"/>
      <c r="L685" s="297"/>
      <c r="M685" s="297"/>
      <c r="N685" s="297"/>
      <c r="O685" s="297"/>
      <c r="P685" s="297"/>
      <c r="Q685" s="297"/>
      <c r="R685" s="297"/>
      <c r="S685" s="297"/>
      <c r="T685" s="297"/>
      <c r="U685" s="297"/>
      <c r="V685" s="297"/>
      <c r="W685" s="297"/>
      <c r="X685" s="297"/>
      <c r="Y685" s="297"/>
      <c r="Z685" s="297"/>
    </row>
    <row r="686" spans="1:26" ht="15.75" customHeight="1">
      <c r="A686" s="297"/>
      <c r="B686" s="297"/>
      <c r="C686" s="297"/>
      <c r="D686" s="297"/>
      <c r="E686" s="297"/>
      <c r="F686" s="297"/>
      <c r="G686" s="297"/>
      <c r="H686" s="297"/>
      <c r="I686" s="297"/>
      <c r="J686" s="297"/>
      <c r="K686" s="297"/>
      <c r="L686" s="297"/>
      <c r="M686" s="297"/>
      <c r="N686" s="297"/>
      <c r="O686" s="297"/>
      <c r="P686" s="297"/>
      <c r="Q686" s="297"/>
      <c r="R686" s="297"/>
      <c r="S686" s="297"/>
      <c r="T686" s="297"/>
      <c r="U686" s="297"/>
      <c r="V686" s="297"/>
      <c r="W686" s="297"/>
      <c r="X686" s="297"/>
      <c r="Y686" s="297"/>
      <c r="Z686" s="297"/>
    </row>
    <row r="687" spans="1:26" ht="15.75" customHeight="1">
      <c r="A687" s="297"/>
      <c r="B687" s="297"/>
      <c r="C687" s="297"/>
      <c r="D687" s="297"/>
      <c r="E687" s="297"/>
      <c r="F687" s="297"/>
      <c r="G687" s="297"/>
      <c r="H687" s="297"/>
      <c r="I687" s="297"/>
      <c r="J687" s="297"/>
      <c r="K687" s="297"/>
      <c r="L687" s="297"/>
      <c r="M687" s="297"/>
      <c r="N687" s="297"/>
      <c r="O687" s="297"/>
      <c r="P687" s="297"/>
      <c r="Q687" s="297"/>
      <c r="R687" s="297"/>
      <c r="S687" s="297"/>
      <c r="T687" s="297"/>
      <c r="U687" s="297"/>
      <c r="V687" s="297"/>
      <c r="W687" s="297"/>
      <c r="X687" s="297"/>
      <c r="Y687" s="297"/>
      <c r="Z687" s="297"/>
    </row>
    <row r="688" spans="1:26" ht="15.75" customHeight="1">
      <c r="A688" s="297"/>
      <c r="B688" s="297"/>
      <c r="C688" s="297"/>
      <c r="D688" s="297"/>
      <c r="E688" s="297"/>
      <c r="F688" s="297"/>
      <c r="G688" s="297"/>
      <c r="H688" s="297"/>
      <c r="I688" s="297"/>
      <c r="J688" s="297"/>
      <c r="K688" s="297"/>
      <c r="L688" s="297"/>
      <c r="M688" s="297"/>
      <c r="N688" s="297"/>
      <c r="O688" s="297"/>
      <c r="P688" s="297"/>
      <c r="Q688" s="297"/>
      <c r="R688" s="297"/>
      <c r="S688" s="297"/>
      <c r="T688" s="297"/>
      <c r="U688" s="297"/>
      <c r="V688" s="297"/>
      <c r="W688" s="297"/>
      <c r="X688" s="297"/>
      <c r="Y688" s="297"/>
      <c r="Z688" s="297"/>
    </row>
    <row r="689" spans="1:26" ht="15.75" customHeight="1">
      <c r="A689" s="297"/>
      <c r="B689" s="297"/>
      <c r="C689" s="297"/>
      <c r="D689" s="297"/>
      <c r="E689" s="297"/>
      <c r="F689" s="297"/>
      <c r="G689" s="297"/>
      <c r="H689" s="297"/>
      <c r="I689" s="297"/>
      <c r="J689" s="297"/>
      <c r="K689" s="297"/>
      <c r="L689" s="297"/>
      <c r="M689" s="297"/>
      <c r="N689" s="297"/>
      <c r="O689" s="297"/>
      <c r="P689" s="297"/>
      <c r="Q689" s="297"/>
      <c r="R689" s="297"/>
      <c r="S689" s="297"/>
      <c r="T689" s="297"/>
      <c r="U689" s="297"/>
      <c r="V689" s="297"/>
      <c r="W689" s="297"/>
      <c r="X689" s="297"/>
      <c r="Y689" s="297"/>
      <c r="Z689" s="297"/>
    </row>
    <row r="690" spans="1:26" ht="15.75" customHeight="1">
      <c r="A690" s="297"/>
      <c r="B690" s="297"/>
      <c r="C690" s="297"/>
      <c r="D690" s="297"/>
      <c r="E690" s="297"/>
      <c r="F690" s="297"/>
      <c r="G690" s="297"/>
      <c r="H690" s="297"/>
      <c r="I690" s="297"/>
      <c r="J690" s="297"/>
      <c r="K690" s="297"/>
      <c r="L690" s="297"/>
      <c r="M690" s="297"/>
      <c r="N690" s="297"/>
      <c r="O690" s="297"/>
      <c r="P690" s="297"/>
      <c r="Q690" s="297"/>
      <c r="R690" s="297"/>
      <c r="S690" s="297"/>
      <c r="T690" s="297"/>
      <c r="U690" s="297"/>
      <c r="V690" s="297"/>
      <c r="W690" s="297"/>
      <c r="X690" s="297"/>
      <c r="Y690" s="297"/>
      <c r="Z690" s="297"/>
    </row>
    <row r="691" spans="1:26" ht="15.75" customHeight="1">
      <c r="A691" s="297"/>
      <c r="B691" s="297"/>
      <c r="C691" s="297"/>
      <c r="D691" s="297"/>
      <c r="E691" s="297"/>
      <c r="F691" s="297"/>
      <c r="G691" s="297"/>
      <c r="H691" s="297"/>
      <c r="I691" s="297"/>
      <c r="J691" s="297"/>
      <c r="K691" s="297"/>
      <c r="L691" s="297"/>
      <c r="M691" s="297"/>
      <c r="N691" s="297"/>
      <c r="O691" s="297"/>
      <c r="P691" s="297"/>
      <c r="Q691" s="297"/>
      <c r="R691" s="297"/>
      <c r="S691" s="297"/>
      <c r="T691" s="297"/>
      <c r="U691" s="297"/>
      <c r="V691" s="297"/>
      <c r="W691" s="297"/>
      <c r="X691" s="297"/>
      <c r="Y691" s="297"/>
      <c r="Z691" s="297"/>
    </row>
    <row r="692" spans="1:26" ht="15.75" customHeight="1">
      <c r="A692" s="297"/>
      <c r="B692" s="297"/>
      <c r="C692" s="297"/>
      <c r="D692" s="297"/>
      <c r="E692" s="297"/>
      <c r="F692" s="297"/>
      <c r="G692" s="297"/>
      <c r="H692" s="297"/>
      <c r="I692" s="297"/>
      <c r="J692" s="297"/>
      <c r="K692" s="297"/>
      <c r="L692" s="297"/>
      <c r="M692" s="297"/>
      <c r="N692" s="297"/>
      <c r="O692" s="297"/>
      <c r="P692" s="297"/>
      <c r="Q692" s="297"/>
      <c r="R692" s="297"/>
      <c r="S692" s="297"/>
      <c r="T692" s="297"/>
      <c r="U692" s="297"/>
      <c r="V692" s="297"/>
      <c r="W692" s="297"/>
      <c r="X692" s="297"/>
      <c r="Y692" s="297"/>
      <c r="Z692" s="297"/>
    </row>
    <row r="693" spans="1:26" ht="15.75" customHeight="1">
      <c r="A693" s="297"/>
      <c r="B693" s="297"/>
      <c r="C693" s="297"/>
      <c r="D693" s="297"/>
      <c r="E693" s="297"/>
      <c r="F693" s="297"/>
      <c r="G693" s="297"/>
      <c r="H693" s="297"/>
      <c r="I693" s="297"/>
      <c r="J693" s="297"/>
      <c r="K693" s="297"/>
      <c r="L693" s="297"/>
      <c r="M693" s="297"/>
      <c r="N693" s="297"/>
      <c r="O693" s="297"/>
      <c r="P693" s="297"/>
      <c r="Q693" s="297"/>
      <c r="R693" s="297"/>
      <c r="S693" s="297"/>
      <c r="T693" s="297"/>
      <c r="U693" s="297"/>
      <c r="V693" s="297"/>
      <c r="W693" s="297"/>
      <c r="X693" s="297"/>
      <c r="Y693" s="297"/>
      <c r="Z693" s="297"/>
    </row>
    <row r="694" spans="1:26" ht="15.75" customHeight="1">
      <c r="A694" s="297"/>
      <c r="B694" s="297"/>
      <c r="C694" s="297"/>
      <c r="D694" s="297"/>
      <c r="E694" s="297"/>
      <c r="F694" s="297"/>
      <c r="G694" s="297"/>
      <c r="H694" s="297"/>
      <c r="I694" s="297"/>
      <c r="J694" s="297"/>
      <c r="K694" s="297"/>
      <c r="L694" s="297"/>
      <c r="M694" s="297"/>
      <c r="N694" s="297"/>
      <c r="O694" s="297"/>
      <c r="P694" s="297"/>
      <c r="Q694" s="297"/>
      <c r="R694" s="297"/>
      <c r="S694" s="297"/>
      <c r="T694" s="297"/>
      <c r="U694" s="297"/>
      <c r="V694" s="297"/>
      <c r="W694" s="297"/>
      <c r="X694" s="297"/>
      <c r="Y694" s="297"/>
      <c r="Z694" s="297"/>
    </row>
    <row r="695" spans="1:26" ht="15.75" customHeight="1">
      <c r="A695" s="297"/>
      <c r="B695" s="297"/>
      <c r="C695" s="297"/>
      <c r="D695" s="297"/>
      <c r="E695" s="297"/>
      <c r="F695" s="297"/>
      <c r="G695" s="297"/>
      <c r="H695" s="297"/>
      <c r="I695" s="297"/>
      <c r="J695" s="297"/>
      <c r="K695" s="297"/>
      <c r="L695" s="297"/>
      <c r="M695" s="297"/>
      <c r="N695" s="297"/>
      <c r="O695" s="297"/>
      <c r="P695" s="297"/>
      <c r="Q695" s="297"/>
      <c r="R695" s="297"/>
      <c r="S695" s="297"/>
      <c r="T695" s="297"/>
      <c r="U695" s="297"/>
      <c r="V695" s="297"/>
      <c r="W695" s="297"/>
      <c r="X695" s="297"/>
      <c r="Y695" s="297"/>
      <c r="Z695" s="297"/>
    </row>
    <row r="696" spans="1:26" ht="15.75" customHeight="1">
      <c r="A696" s="297"/>
      <c r="B696" s="297"/>
      <c r="C696" s="297"/>
      <c r="D696" s="297"/>
      <c r="E696" s="297"/>
      <c r="F696" s="297"/>
      <c r="G696" s="297"/>
      <c r="H696" s="297"/>
      <c r="I696" s="297"/>
      <c r="J696" s="297"/>
      <c r="K696" s="297"/>
      <c r="L696" s="297"/>
      <c r="M696" s="297"/>
      <c r="N696" s="297"/>
      <c r="O696" s="297"/>
      <c r="P696" s="297"/>
      <c r="Q696" s="297"/>
      <c r="R696" s="297"/>
      <c r="S696" s="297"/>
      <c r="T696" s="297"/>
      <c r="U696" s="297"/>
      <c r="V696" s="297"/>
      <c r="W696" s="297"/>
      <c r="X696" s="297"/>
      <c r="Y696" s="297"/>
      <c r="Z696" s="297"/>
    </row>
    <row r="697" spans="1:26" ht="15.75" customHeight="1">
      <c r="A697" s="297"/>
      <c r="B697" s="297"/>
      <c r="C697" s="297"/>
      <c r="D697" s="297"/>
      <c r="E697" s="297"/>
      <c r="F697" s="297"/>
      <c r="G697" s="297"/>
      <c r="H697" s="297"/>
      <c r="I697" s="297"/>
      <c r="J697" s="297"/>
      <c r="K697" s="297"/>
      <c r="L697" s="297"/>
      <c r="M697" s="297"/>
      <c r="N697" s="297"/>
      <c r="O697" s="297"/>
      <c r="P697" s="297"/>
      <c r="Q697" s="297"/>
      <c r="R697" s="297"/>
      <c r="S697" s="297"/>
      <c r="T697" s="297"/>
      <c r="U697" s="297"/>
      <c r="V697" s="297"/>
      <c r="W697" s="297"/>
      <c r="X697" s="297"/>
      <c r="Y697" s="297"/>
      <c r="Z697" s="297"/>
    </row>
    <row r="698" spans="1:26" ht="15.75" customHeight="1">
      <c r="A698" s="297"/>
      <c r="B698" s="297"/>
      <c r="C698" s="297"/>
      <c r="D698" s="297"/>
      <c r="E698" s="297"/>
      <c r="F698" s="297"/>
      <c r="G698" s="297"/>
      <c r="H698" s="297"/>
      <c r="I698" s="297"/>
      <c r="J698" s="297"/>
      <c r="K698" s="297"/>
      <c r="L698" s="297"/>
      <c r="M698" s="297"/>
      <c r="N698" s="297"/>
      <c r="O698" s="297"/>
      <c r="P698" s="297"/>
      <c r="Q698" s="297"/>
      <c r="R698" s="297"/>
      <c r="S698" s="297"/>
      <c r="T698" s="297"/>
      <c r="U698" s="297"/>
      <c r="V698" s="297"/>
      <c r="W698" s="297"/>
      <c r="X698" s="297"/>
      <c r="Y698" s="297"/>
      <c r="Z698" s="297"/>
    </row>
    <row r="699" spans="1:26" ht="15.75" customHeight="1">
      <c r="A699" s="297"/>
      <c r="B699" s="297"/>
      <c r="C699" s="297"/>
      <c r="D699" s="297"/>
      <c r="E699" s="297"/>
      <c r="F699" s="297"/>
      <c r="G699" s="297"/>
      <c r="H699" s="297"/>
      <c r="I699" s="297"/>
      <c r="J699" s="297"/>
      <c r="K699" s="297"/>
      <c r="L699" s="297"/>
      <c r="M699" s="297"/>
      <c r="N699" s="297"/>
      <c r="O699" s="297"/>
      <c r="P699" s="297"/>
      <c r="Q699" s="297"/>
      <c r="R699" s="297"/>
      <c r="S699" s="297"/>
      <c r="T699" s="297"/>
      <c r="U699" s="297"/>
      <c r="V699" s="297"/>
      <c r="W699" s="297"/>
      <c r="X699" s="297"/>
      <c r="Y699" s="297"/>
      <c r="Z699" s="297"/>
    </row>
    <row r="700" spans="1:26" ht="15.75" customHeight="1">
      <c r="A700" s="297"/>
      <c r="B700" s="297"/>
      <c r="C700" s="297"/>
      <c r="D700" s="297"/>
      <c r="E700" s="297"/>
      <c r="F700" s="297"/>
      <c r="G700" s="297"/>
      <c r="H700" s="297"/>
      <c r="I700" s="297"/>
      <c r="J700" s="297"/>
      <c r="K700" s="297"/>
      <c r="L700" s="297"/>
      <c r="M700" s="297"/>
      <c r="N700" s="297"/>
      <c r="O700" s="297"/>
      <c r="P700" s="297"/>
      <c r="Q700" s="297"/>
      <c r="R700" s="297"/>
      <c r="S700" s="297"/>
      <c r="T700" s="297"/>
      <c r="U700" s="297"/>
      <c r="V700" s="297"/>
      <c r="W700" s="297"/>
      <c r="X700" s="297"/>
      <c r="Y700" s="297"/>
      <c r="Z700" s="297"/>
    </row>
    <row r="701" spans="1:26" ht="15.75" customHeight="1">
      <c r="A701" s="297"/>
      <c r="B701" s="297"/>
      <c r="C701" s="297"/>
      <c r="D701" s="297"/>
      <c r="E701" s="297"/>
      <c r="F701" s="297"/>
      <c r="G701" s="297"/>
      <c r="H701" s="297"/>
      <c r="I701" s="297"/>
      <c r="J701" s="297"/>
      <c r="K701" s="297"/>
      <c r="L701" s="297"/>
      <c r="M701" s="297"/>
      <c r="N701" s="297"/>
      <c r="O701" s="297"/>
      <c r="P701" s="297"/>
      <c r="Q701" s="297"/>
      <c r="R701" s="297"/>
      <c r="S701" s="297"/>
      <c r="T701" s="297"/>
      <c r="U701" s="297"/>
      <c r="V701" s="297"/>
      <c r="W701" s="297"/>
      <c r="X701" s="297"/>
      <c r="Y701" s="297"/>
      <c r="Z701" s="297"/>
    </row>
    <row r="702" spans="1:26" ht="15.75" customHeight="1">
      <c r="A702" s="297"/>
      <c r="B702" s="297"/>
      <c r="C702" s="297"/>
      <c r="D702" s="297"/>
      <c r="E702" s="297"/>
      <c r="F702" s="297"/>
      <c r="G702" s="297"/>
      <c r="H702" s="297"/>
      <c r="I702" s="297"/>
      <c r="J702" s="297"/>
      <c r="K702" s="297"/>
      <c r="L702" s="297"/>
      <c r="M702" s="297"/>
      <c r="N702" s="297"/>
      <c r="O702" s="297"/>
      <c r="P702" s="297"/>
      <c r="Q702" s="297"/>
      <c r="R702" s="297"/>
      <c r="S702" s="297"/>
      <c r="T702" s="297"/>
      <c r="U702" s="297"/>
      <c r="V702" s="297"/>
      <c r="W702" s="297"/>
      <c r="X702" s="297"/>
      <c r="Y702" s="297"/>
      <c r="Z702" s="297"/>
    </row>
    <row r="703" spans="1:26" ht="15.75" customHeight="1">
      <c r="A703" s="297"/>
      <c r="B703" s="297"/>
      <c r="C703" s="297"/>
      <c r="D703" s="297"/>
      <c r="E703" s="297"/>
      <c r="F703" s="297"/>
      <c r="G703" s="297"/>
      <c r="H703" s="297"/>
      <c r="I703" s="297"/>
      <c r="J703" s="297"/>
      <c r="K703" s="297"/>
      <c r="L703" s="297"/>
      <c r="M703" s="297"/>
      <c r="N703" s="297"/>
      <c r="O703" s="297"/>
      <c r="P703" s="297"/>
      <c r="Q703" s="297"/>
      <c r="R703" s="297"/>
      <c r="S703" s="297"/>
      <c r="T703" s="297"/>
      <c r="U703" s="297"/>
      <c r="V703" s="297"/>
      <c r="W703" s="297"/>
      <c r="X703" s="297"/>
      <c r="Y703" s="297"/>
      <c r="Z703" s="297"/>
    </row>
    <row r="704" spans="1:26" ht="15.75" customHeight="1">
      <c r="A704" s="297"/>
      <c r="B704" s="297"/>
      <c r="C704" s="297"/>
      <c r="D704" s="297"/>
      <c r="E704" s="297"/>
      <c r="F704" s="297"/>
      <c r="G704" s="297"/>
      <c r="H704" s="297"/>
      <c r="I704" s="297"/>
      <c r="J704" s="297"/>
      <c r="K704" s="297"/>
      <c r="L704" s="297"/>
      <c r="M704" s="297"/>
      <c r="N704" s="297"/>
      <c r="O704" s="297"/>
      <c r="P704" s="297"/>
      <c r="Q704" s="297"/>
      <c r="R704" s="297"/>
      <c r="S704" s="297"/>
      <c r="T704" s="297"/>
      <c r="U704" s="297"/>
      <c r="V704" s="297"/>
      <c r="W704" s="297"/>
      <c r="X704" s="297"/>
      <c r="Y704" s="297"/>
      <c r="Z704" s="297"/>
    </row>
    <row r="705" spans="1:26" ht="15.75" customHeight="1">
      <c r="A705" s="297"/>
      <c r="B705" s="297"/>
      <c r="C705" s="297"/>
      <c r="D705" s="297"/>
      <c r="E705" s="297"/>
      <c r="F705" s="297"/>
      <c r="G705" s="297"/>
      <c r="H705" s="297"/>
      <c r="I705" s="297"/>
      <c r="J705" s="297"/>
      <c r="K705" s="297"/>
      <c r="L705" s="297"/>
      <c r="M705" s="297"/>
      <c r="N705" s="297"/>
      <c r="O705" s="297"/>
      <c r="P705" s="297"/>
      <c r="Q705" s="297"/>
      <c r="R705" s="297"/>
      <c r="S705" s="297"/>
      <c r="T705" s="297"/>
      <c r="U705" s="297"/>
      <c r="V705" s="297"/>
      <c r="W705" s="297"/>
      <c r="X705" s="297"/>
      <c r="Y705" s="297"/>
      <c r="Z705" s="297"/>
    </row>
    <row r="706" spans="1:26" ht="15.75" customHeight="1">
      <c r="A706" s="297"/>
      <c r="B706" s="297"/>
      <c r="C706" s="297"/>
      <c r="D706" s="297"/>
      <c r="E706" s="297"/>
      <c r="F706" s="297"/>
      <c r="G706" s="297"/>
      <c r="H706" s="297"/>
      <c r="I706" s="297"/>
      <c r="J706" s="297"/>
      <c r="K706" s="297"/>
      <c r="L706" s="297"/>
      <c r="M706" s="297"/>
      <c r="N706" s="297"/>
      <c r="O706" s="297"/>
      <c r="P706" s="297"/>
      <c r="Q706" s="297"/>
      <c r="R706" s="297"/>
      <c r="S706" s="297"/>
      <c r="T706" s="297"/>
      <c r="U706" s="297"/>
      <c r="V706" s="297"/>
      <c r="W706" s="297"/>
      <c r="X706" s="297"/>
      <c r="Y706" s="297"/>
      <c r="Z706" s="297"/>
    </row>
    <row r="707" spans="1:26" ht="15.75" customHeight="1">
      <c r="A707" s="297"/>
      <c r="B707" s="297"/>
      <c r="C707" s="297"/>
      <c r="D707" s="297"/>
      <c r="E707" s="297"/>
      <c r="F707" s="297"/>
      <c r="G707" s="297"/>
      <c r="H707" s="297"/>
      <c r="I707" s="297"/>
      <c r="J707" s="297"/>
      <c r="K707" s="297"/>
      <c r="L707" s="297"/>
      <c r="M707" s="297"/>
      <c r="N707" s="297"/>
      <c r="O707" s="297"/>
      <c r="P707" s="297"/>
      <c r="Q707" s="297"/>
      <c r="R707" s="297"/>
      <c r="S707" s="297"/>
      <c r="T707" s="297"/>
      <c r="U707" s="297"/>
      <c r="V707" s="297"/>
      <c r="W707" s="297"/>
      <c r="X707" s="297"/>
      <c r="Y707" s="297"/>
      <c r="Z707" s="297"/>
    </row>
    <row r="708" spans="1:26" ht="15.75" customHeight="1">
      <c r="A708" s="297"/>
      <c r="B708" s="297"/>
      <c r="C708" s="297"/>
      <c r="D708" s="297"/>
      <c r="E708" s="297"/>
      <c r="F708" s="297"/>
      <c r="G708" s="297"/>
      <c r="H708" s="297"/>
      <c r="I708" s="297"/>
      <c r="J708" s="297"/>
      <c r="K708" s="297"/>
      <c r="L708" s="297"/>
      <c r="M708" s="297"/>
      <c r="N708" s="297"/>
      <c r="O708" s="297"/>
      <c r="P708" s="297"/>
      <c r="Q708" s="297"/>
      <c r="R708" s="297"/>
      <c r="S708" s="297"/>
      <c r="T708" s="297"/>
      <c r="U708" s="297"/>
      <c r="V708" s="297"/>
      <c r="W708" s="297"/>
      <c r="X708" s="297"/>
      <c r="Y708" s="297"/>
      <c r="Z708" s="297"/>
    </row>
    <row r="709" spans="1:26" ht="15.75" customHeight="1">
      <c r="A709" s="297"/>
      <c r="B709" s="297"/>
      <c r="C709" s="297"/>
      <c r="D709" s="297"/>
      <c r="E709" s="297"/>
      <c r="F709" s="297"/>
      <c r="G709" s="297"/>
      <c r="H709" s="297"/>
      <c r="I709" s="297"/>
      <c r="J709" s="297"/>
      <c r="K709" s="297"/>
      <c r="L709" s="297"/>
      <c r="M709" s="297"/>
      <c r="N709" s="297"/>
      <c r="O709" s="297"/>
      <c r="P709" s="297"/>
      <c r="Q709" s="297"/>
      <c r="R709" s="297"/>
      <c r="S709" s="297"/>
      <c r="T709" s="297"/>
      <c r="U709" s="297"/>
      <c r="V709" s="297"/>
      <c r="W709" s="297"/>
      <c r="X709" s="297"/>
      <c r="Y709" s="297"/>
      <c r="Z709" s="297"/>
    </row>
    <row r="710" spans="1:26" ht="15.75" customHeight="1">
      <c r="A710" s="297"/>
      <c r="B710" s="297"/>
      <c r="C710" s="297"/>
      <c r="D710" s="297"/>
      <c r="E710" s="297"/>
      <c r="F710" s="297"/>
      <c r="G710" s="297"/>
      <c r="H710" s="297"/>
      <c r="I710" s="297"/>
      <c r="J710" s="297"/>
      <c r="K710" s="297"/>
      <c r="L710" s="297"/>
      <c r="M710" s="297"/>
      <c r="N710" s="297"/>
      <c r="O710" s="297"/>
      <c r="P710" s="297"/>
      <c r="Q710" s="297"/>
      <c r="R710" s="297"/>
      <c r="S710" s="297"/>
      <c r="T710" s="297"/>
      <c r="U710" s="297"/>
      <c r="V710" s="297"/>
      <c r="W710" s="297"/>
      <c r="X710" s="297"/>
      <c r="Y710" s="297"/>
      <c r="Z710" s="297"/>
    </row>
    <row r="711" spans="1:26" ht="15.75" customHeight="1">
      <c r="A711" s="297"/>
      <c r="B711" s="297"/>
      <c r="C711" s="297"/>
      <c r="D711" s="297"/>
      <c r="E711" s="297"/>
      <c r="F711" s="297"/>
      <c r="G711" s="297"/>
      <c r="H711" s="297"/>
      <c r="I711" s="297"/>
      <c r="J711" s="297"/>
      <c r="K711" s="297"/>
      <c r="L711" s="297"/>
      <c r="M711" s="297"/>
      <c r="N711" s="297"/>
      <c r="O711" s="297"/>
      <c r="P711" s="297"/>
      <c r="Q711" s="297"/>
      <c r="R711" s="297"/>
      <c r="S711" s="297"/>
      <c r="T711" s="297"/>
      <c r="U711" s="297"/>
      <c r="V711" s="297"/>
      <c r="W711" s="297"/>
      <c r="X711" s="297"/>
      <c r="Y711" s="297"/>
      <c r="Z711" s="297"/>
    </row>
    <row r="712" spans="1:26" ht="15.75" customHeight="1">
      <c r="A712" s="297"/>
      <c r="B712" s="297"/>
      <c r="C712" s="297"/>
      <c r="D712" s="297"/>
      <c r="E712" s="297"/>
      <c r="F712" s="297"/>
      <c r="G712" s="297"/>
      <c r="H712" s="297"/>
      <c r="I712" s="297"/>
      <c r="J712" s="297"/>
      <c r="K712" s="297"/>
      <c r="L712" s="297"/>
      <c r="M712" s="297"/>
      <c r="N712" s="297"/>
      <c r="O712" s="297"/>
      <c r="P712" s="297"/>
      <c r="Q712" s="297"/>
      <c r="R712" s="297"/>
      <c r="S712" s="297"/>
      <c r="T712" s="297"/>
      <c r="U712" s="297"/>
      <c r="V712" s="297"/>
      <c r="W712" s="297"/>
      <c r="X712" s="297"/>
      <c r="Y712" s="297"/>
      <c r="Z712" s="297"/>
    </row>
    <row r="713" spans="1:26" ht="15.75" customHeight="1">
      <c r="A713" s="297"/>
      <c r="B713" s="297"/>
      <c r="C713" s="297"/>
      <c r="D713" s="297"/>
      <c r="E713" s="297"/>
      <c r="F713" s="297"/>
      <c r="G713" s="297"/>
      <c r="H713" s="297"/>
      <c r="I713" s="297"/>
      <c r="J713" s="297"/>
      <c r="K713" s="297"/>
      <c r="L713" s="297"/>
      <c r="M713" s="297"/>
      <c r="N713" s="297"/>
      <c r="O713" s="297"/>
      <c r="P713" s="297"/>
      <c r="Q713" s="297"/>
      <c r="R713" s="297"/>
      <c r="S713" s="297"/>
      <c r="T713" s="297"/>
      <c r="U713" s="297"/>
      <c r="V713" s="297"/>
      <c r="W713" s="297"/>
      <c r="X713" s="297"/>
      <c r="Y713" s="297"/>
      <c r="Z713" s="297"/>
    </row>
    <row r="714" spans="1:26" ht="15.75" customHeight="1">
      <c r="A714" s="297"/>
      <c r="B714" s="297"/>
      <c r="C714" s="297"/>
      <c r="D714" s="297"/>
      <c r="E714" s="297"/>
      <c r="F714" s="297"/>
      <c r="G714" s="297"/>
      <c r="H714" s="297"/>
      <c r="I714" s="297"/>
      <c r="J714" s="297"/>
      <c r="K714" s="297"/>
      <c r="L714" s="297"/>
      <c r="M714" s="297"/>
      <c r="N714" s="297"/>
      <c r="O714" s="297"/>
      <c r="P714" s="297"/>
      <c r="Q714" s="297"/>
      <c r="R714" s="297"/>
      <c r="S714" s="297"/>
      <c r="T714" s="297"/>
      <c r="U714" s="297"/>
      <c r="V714" s="297"/>
      <c r="W714" s="297"/>
      <c r="X714" s="297"/>
      <c r="Y714" s="297"/>
      <c r="Z714" s="297"/>
    </row>
    <row r="715" spans="1:26" ht="15.75" customHeight="1">
      <c r="A715" s="297"/>
      <c r="B715" s="297"/>
      <c r="C715" s="297"/>
      <c r="D715" s="297"/>
      <c r="E715" s="297"/>
      <c r="F715" s="297"/>
      <c r="G715" s="297"/>
      <c r="H715" s="297"/>
      <c r="I715" s="297"/>
      <c r="J715" s="297"/>
      <c r="K715" s="297"/>
      <c r="L715" s="297"/>
      <c r="M715" s="297"/>
      <c r="N715" s="297"/>
      <c r="O715" s="297"/>
      <c r="P715" s="297"/>
      <c r="Q715" s="297"/>
      <c r="R715" s="297"/>
      <c r="S715" s="297"/>
      <c r="T715" s="297"/>
      <c r="U715" s="297"/>
      <c r="V715" s="297"/>
      <c r="W715" s="297"/>
      <c r="X715" s="297"/>
      <c r="Y715" s="297"/>
      <c r="Z715" s="297"/>
    </row>
    <row r="716" spans="1:26" ht="15.75" customHeight="1">
      <c r="A716" s="297"/>
      <c r="B716" s="297"/>
      <c r="C716" s="297"/>
      <c r="D716" s="297"/>
      <c r="E716" s="297"/>
      <c r="F716" s="297"/>
      <c r="G716" s="297"/>
      <c r="H716" s="297"/>
      <c r="I716" s="297"/>
      <c r="J716" s="297"/>
      <c r="K716" s="297"/>
      <c r="L716" s="297"/>
      <c r="M716" s="297"/>
      <c r="N716" s="297"/>
      <c r="O716" s="297"/>
      <c r="P716" s="297"/>
      <c r="Q716" s="297"/>
      <c r="R716" s="297"/>
      <c r="S716" s="297"/>
      <c r="T716" s="297"/>
      <c r="U716" s="297"/>
      <c r="V716" s="297"/>
      <c r="W716" s="297"/>
      <c r="X716" s="297"/>
      <c r="Y716" s="297"/>
      <c r="Z716" s="297"/>
    </row>
    <row r="717" spans="1:26" ht="15.75" customHeight="1">
      <c r="A717" s="297"/>
      <c r="B717" s="297"/>
      <c r="C717" s="297"/>
      <c r="D717" s="297"/>
      <c r="E717" s="297"/>
      <c r="F717" s="297"/>
      <c r="G717" s="297"/>
      <c r="H717" s="297"/>
      <c r="I717" s="297"/>
      <c r="J717" s="297"/>
      <c r="K717" s="297"/>
      <c r="L717" s="297"/>
      <c r="M717" s="297"/>
      <c r="N717" s="297"/>
      <c r="O717" s="297"/>
      <c r="P717" s="297"/>
      <c r="Q717" s="297"/>
      <c r="R717" s="297"/>
      <c r="S717" s="297"/>
      <c r="T717" s="297"/>
      <c r="U717" s="297"/>
      <c r="V717" s="297"/>
      <c r="W717" s="297"/>
      <c r="X717" s="297"/>
      <c r="Y717" s="297"/>
      <c r="Z717" s="297"/>
    </row>
    <row r="718" spans="1:26" ht="15.75" customHeight="1">
      <c r="A718" s="297"/>
      <c r="B718" s="297"/>
      <c r="C718" s="297"/>
      <c r="D718" s="297"/>
      <c r="E718" s="297"/>
      <c r="F718" s="297"/>
      <c r="G718" s="297"/>
      <c r="H718" s="297"/>
      <c r="I718" s="297"/>
      <c r="J718" s="297"/>
      <c r="K718" s="297"/>
      <c r="L718" s="297"/>
      <c r="M718" s="297"/>
      <c r="N718" s="297"/>
      <c r="O718" s="297"/>
      <c r="P718" s="297"/>
      <c r="Q718" s="297"/>
      <c r="R718" s="297"/>
      <c r="S718" s="297"/>
      <c r="T718" s="297"/>
      <c r="U718" s="297"/>
      <c r="V718" s="297"/>
      <c r="W718" s="297"/>
      <c r="X718" s="297"/>
      <c r="Y718" s="297"/>
      <c r="Z718" s="297"/>
    </row>
    <row r="719" spans="1:26" ht="15.75" customHeight="1">
      <c r="A719" s="297"/>
      <c r="B719" s="297"/>
      <c r="C719" s="297"/>
      <c r="D719" s="297"/>
      <c r="E719" s="297"/>
      <c r="F719" s="297"/>
      <c r="G719" s="297"/>
      <c r="H719" s="297"/>
      <c r="I719" s="297"/>
      <c r="J719" s="297"/>
      <c r="K719" s="297"/>
      <c r="L719" s="297"/>
      <c r="M719" s="297"/>
      <c r="N719" s="297"/>
      <c r="O719" s="297"/>
      <c r="P719" s="297"/>
      <c r="Q719" s="297"/>
      <c r="R719" s="297"/>
      <c r="S719" s="297"/>
      <c r="T719" s="297"/>
      <c r="U719" s="297"/>
      <c r="V719" s="297"/>
      <c r="W719" s="297"/>
      <c r="X719" s="297"/>
      <c r="Y719" s="297"/>
      <c r="Z719" s="297"/>
    </row>
    <row r="720" spans="1:26" ht="15.75" customHeight="1">
      <c r="A720" s="297"/>
      <c r="B720" s="297"/>
      <c r="C720" s="297"/>
      <c r="D720" s="297"/>
      <c r="E720" s="297"/>
      <c r="F720" s="297"/>
      <c r="G720" s="297"/>
      <c r="H720" s="297"/>
      <c r="I720" s="297"/>
      <c r="J720" s="297"/>
      <c r="K720" s="297"/>
      <c r="L720" s="297"/>
      <c r="M720" s="297"/>
      <c r="N720" s="297"/>
      <c r="O720" s="297"/>
      <c r="P720" s="297"/>
      <c r="Q720" s="297"/>
      <c r="R720" s="297"/>
      <c r="S720" s="297"/>
      <c r="T720" s="297"/>
      <c r="U720" s="297"/>
      <c r="V720" s="297"/>
      <c r="W720" s="297"/>
      <c r="X720" s="297"/>
      <c r="Y720" s="297"/>
      <c r="Z720" s="297"/>
    </row>
    <row r="721" spans="1:26" ht="15.75" customHeight="1">
      <c r="A721" s="297"/>
      <c r="B721" s="297"/>
      <c r="C721" s="297"/>
      <c r="D721" s="297"/>
      <c r="E721" s="297"/>
      <c r="F721" s="297"/>
      <c r="G721" s="297"/>
      <c r="H721" s="297"/>
      <c r="I721" s="297"/>
      <c r="J721" s="297"/>
      <c r="K721" s="297"/>
      <c r="L721" s="297"/>
      <c r="M721" s="297"/>
      <c r="N721" s="297"/>
      <c r="O721" s="297"/>
      <c r="P721" s="297"/>
      <c r="Q721" s="297"/>
      <c r="R721" s="297"/>
      <c r="S721" s="297"/>
      <c r="T721" s="297"/>
      <c r="U721" s="297"/>
      <c r="V721" s="297"/>
      <c r="W721" s="297"/>
      <c r="X721" s="297"/>
      <c r="Y721" s="297"/>
      <c r="Z721" s="297"/>
    </row>
    <row r="722" spans="1:26" ht="15.75" customHeight="1">
      <c r="A722" s="297"/>
      <c r="B722" s="297"/>
      <c r="C722" s="297"/>
      <c r="D722" s="297"/>
      <c r="E722" s="297"/>
      <c r="F722" s="297"/>
      <c r="G722" s="297"/>
      <c r="H722" s="297"/>
      <c r="I722" s="297"/>
      <c r="J722" s="297"/>
      <c r="K722" s="297"/>
      <c r="L722" s="297"/>
      <c r="M722" s="297"/>
      <c r="N722" s="297"/>
      <c r="O722" s="297"/>
      <c r="P722" s="297"/>
      <c r="Q722" s="297"/>
      <c r="R722" s="297"/>
      <c r="S722" s="297"/>
      <c r="T722" s="297"/>
      <c r="U722" s="297"/>
      <c r="V722" s="297"/>
      <c r="W722" s="297"/>
      <c r="X722" s="297"/>
      <c r="Y722" s="297"/>
      <c r="Z722" s="297"/>
    </row>
    <row r="723" spans="1:26" ht="15.75" customHeight="1">
      <c r="A723" s="297"/>
      <c r="B723" s="297"/>
      <c r="C723" s="297"/>
      <c r="D723" s="297"/>
      <c r="E723" s="297"/>
      <c r="F723" s="297"/>
      <c r="G723" s="297"/>
      <c r="H723" s="297"/>
      <c r="I723" s="297"/>
      <c r="J723" s="297"/>
      <c r="K723" s="297"/>
      <c r="L723" s="297"/>
      <c r="M723" s="297"/>
      <c r="N723" s="297"/>
      <c r="O723" s="297"/>
      <c r="P723" s="297"/>
      <c r="Q723" s="297"/>
      <c r="R723" s="297"/>
      <c r="S723" s="297"/>
      <c r="T723" s="297"/>
      <c r="U723" s="297"/>
      <c r="V723" s="297"/>
      <c r="W723" s="297"/>
      <c r="X723" s="297"/>
      <c r="Y723" s="297"/>
      <c r="Z723" s="297"/>
    </row>
    <row r="724" spans="1:26" ht="15.75" customHeight="1">
      <c r="A724" s="297"/>
      <c r="B724" s="297"/>
      <c r="C724" s="297"/>
      <c r="D724" s="297"/>
      <c r="E724" s="297"/>
      <c r="F724" s="297"/>
      <c r="G724" s="297"/>
      <c r="H724" s="297"/>
      <c r="I724" s="297"/>
      <c r="J724" s="297"/>
      <c r="K724" s="297"/>
      <c r="L724" s="297"/>
      <c r="M724" s="297"/>
      <c r="N724" s="297"/>
      <c r="O724" s="297"/>
      <c r="P724" s="297"/>
      <c r="Q724" s="297"/>
      <c r="R724" s="297"/>
      <c r="S724" s="297"/>
      <c r="T724" s="297"/>
      <c r="U724" s="297"/>
      <c r="V724" s="297"/>
      <c r="W724" s="297"/>
      <c r="X724" s="297"/>
      <c r="Y724" s="297"/>
      <c r="Z724" s="297"/>
    </row>
    <row r="725" spans="1:26" ht="15.75" customHeight="1">
      <c r="A725" s="297"/>
      <c r="B725" s="297"/>
      <c r="C725" s="297"/>
      <c r="D725" s="297"/>
      <c r="E725" s="297"/>
      <c r="F725" s="297"/>
      <c r="G725" s="297"/>
      <c r="H725" s="297"/>
      <c r="I725" s="297"/>
      <c r="J725" s="297"/>
      <c r="K725" s="297"/>
      <c r="L725" s="297"/>
      <c r="M725" s="297"/>
      <c r="N725" s="297"/>
      <c r="O725" s="297"/>
      <c r="P725" s="297"/>
      <c r="Q725" s="297"/>
      <c r="R725" s="297"/>
      <c r="S725" s="297"/>
      <c r="T725" s="297"/>
      <c r="U725" s="297"/>
      <c r="V725" s="297"/>
      <c r="W725" s="297"/>
      <c r="X725" s="297"/>
      <c r="Y725" s="297"/>
      <c r="Z725" s="297"/>
    </row>
    <row r="726" spans="1:26" ht="15.75" customHeight="1">
      <c r="A726" s="297"/>
      <c r="B726" s="297"/>
      <c r="C726" s="297"/>
      <c r="D726" s="297"/>
      <c r="E726" s="297"/>
      <c r="F726" s="297"/>
      <c r="G726" s="297"/>
      <c r="H726" s="297"/>
      <c r="I726" s="297"/>
      <c r="J726" s="297"/>
      <c r="K726" s="297"/>
      <c r="L726" s="297"/>
      <c r="M726" s="297"/>
      <c r="N726" s="297"/>
      <c r="O726" s="297"/>
      <c r="P726" s="297"/>
      <c r="Q726" s="297"/>
      <c r="R726" s="297"/>
      <c r="S726" s="297"/>
      <c r="T726" s="297"/>
      <c r="U726" s="297"/>
      <c r="V726" s="297"/>
      <c r="W726" s="297"/>
      <c r="X726" s="297"/>
      <c r="Y726" s="297"/>
      <c r="Z726" s="297"/>
    </row>
    <row r="727" spans="1:26" ht="15.75" customHeight="1">
      <c r="A727" s="297"/>
      <c r="B727" s="297"/>
      <c r="C727" s="297"/>
      <c r="D727" s="297"/>
      <c r="E727" s="297"/>
      <c r="F727" s="297"/>
      <c r="G727" s="297"/>
      <c r="H727" s="297"/>
      <c r="I727" s="297"/>
      <c r="J727" s="297"/>
      <c r="K727" s="297"/>
      <c r="L727" s="297"/>
      <c r="M727" s="297"/>
      <c r="N727" s="297"/>
      <c r="O727" s="297"/>
      <c r="P727" s="297"/>
      <c r="Q727" s="297"/>
      <c r="R727" s="297"/>
      <c r="S727" s="297"/>
      <c r="T727" s="297"/>
      <c r="U727" s="297"/>
      <c r="V727" s="297"/>
      <c r="W727" s="297"/>
      <c r="X727" s="297"/>
      <c r="Y727" s="297"/>
      <c r="Z727" s="297"/>
    </row>
    <row r="728" spans="1:26" ht="15.75" customHeight="1">
      <c r="A728" s="297"/>
      <c r="B728" s="297"/>
      <c r="C728" s="297"/>
      <c r="D728" s="297"/>
      <c r="E728" s="297"/>
      <c r="F728" s="297"/>
      <c r="G728" s="297"/>
      <c r="H728" s="297"/>
      <c r="I728" s="297"/>
      <c r="J728" s="297"/>
      <c r="K728" s="297"/>
      <c r="L728" s="297"/>
      <c r="M728" s="297"/>
      <c r="N728" s="297"/>
      <c r="O728" s="297"/>
      <c r="P728" s="297"/>
      <c r="Q728" s="297"/>
      <c r="R728" s="297"/>
      <c r="S728" s="297"/>
      <c r="T728" s="297"/>
      <c r="U728" s="297"/>
      <c r="V728" s="297"/>
      <c r="W728" s="297"/>
      <c r="X728" s="297"/>
      <c r="Y728" s="297"/>
      <c r="Z728" s="297"/>
    </row>
    <row r="729" spans="1:26" ht="15.75" customHeight="1">
      <c r="A729" s="297"/>
      <c r="B729" s="297"/>
      <c r="C729" s="297"/>
      <c r="D729" s="297"/>
      <c r="E729" s="297"/>
      <c r="F729" s="297"/>
      <c r="G729" s="297"/>
      <c r="H729" s="297"/>
      <c r="I729" s="297"/>
      <c r="J729" s="297"/>
      <c r="K729" s="297"/>
      <c r="L729" s="297"/>
      <c r="M729" s="297"/>
      <c r="N729" s="297"/>
      <c r="O729" s="297"/>
      <c r="P729" s="297"/>
      <c r="Q729" s="297"/>
      <c r="R729" s="297"/>
      <c r="S729" s="297"/>
      <c r="T729" s="297"/>
      <c r="U729" s="297"/>
      <c r="V729" s="297"/>
      <c r="W729" s="297"/>
      <c r="X729" s="297"/>
      <c r="Y729" s="297"/>
      <c r="Z729" s="297"/>
    </row>
    <row r="730" spans="1:26" ht="15.75" customHeight="1">
      <c r="A730" s="297"/>
      <c r="B730" s="297"/>
      <c r="C730" s="297"/>
      <c r="D730" s="297"/>
      <c r="E730" s="297"/>
      <c r="F730" s="297"/>
      <c r="G730" s="297"/>
      <c r="H730" s="297"/>
      <c r="I730" s="297"/>
      <c r="J730" s="297"/>
      <c r="K730" s="297"/>
      <c r="L730" s="297"/>
      <c r="M730" s="297"/>
      <c r="N730" s="297"/>
      <c r="O730" s="297"/>
      <c r="P730" s="297"/>
      <c r="Q730" s="297"/>
      <c r="R730" s="297"/>
      <c r="S730" s="297"/>
      <c r="T730" s="297"/>
      <c r="U730" s="297"/>
      <c r="V730" s="297"/>
      <c r="W730" s="297"/>
      <c r="X730" s="297"/>
      <c r="Y730" s="297"/>
      <c r="Z730" s="297"/>
    </row>
    <row r="731" spans="1:26" ht="15.75" customHeight="1">
      <c r="A731" s="297"/>
      <c r="B731" s="297"/>
      <c r="C731" s="297"/>
      <c r="D731" s="297"/>
      <c r="E731" s="297"/>
      <c r="F731" s="297"/>
      <c r="G731" s="297"/>
      <c r="H731" s="297"/>
      <c r="I731" s="297"/>
      <c r="J731" s="297"/>
      <c r="K731" s="297"/>
      <c r="L731" s="297"/>
      <c r="M731" s="297"/>
      <c r="N731" s="297"/>
      <c r="O731" s="297"/>
      <c r="P731" s="297"/>
      <c r="Q731" s="297"/>
      <c r="R731" s="297"/>
      <c r="S731" s="297"/>
      <c r="T731" s="297"/>
      <c r="U731" s="297"/>
      <c r="V731" s="297"/>
      <c r="W731" s="297"/>
      <c r="X731" s="297"/>
      <c r="Y731" s="297"/>
      <c r="Z731" s="297"/>
    </row>
    <row r="732" spans="1:26" ht="15.75" customHeight="1">
      <c r="A732" s="297"/>
      <c r="B732" s="297"/>
      <c r="C732" s="297"/>
      <c r="D732" s="297"/>
      <c r="E732" s="297"/>
      <c r="F732" s="297"/>
      <c r="G732" s="297"/>
      <c r="H732" s="297"/>
      <c r="I732" s="297"/>
      <c r="J732" s="297"/>
      <c r="K732" s="297"/>
      <c r="L732" s="297"/>
      <c r="M732" s="297"/>
      <c r="N732" s="297"/>
      <c r="O732" s="297"/>
      <c r="P732" s="297"/>
      <c r="Q732" s="297"/>
      <c r="R732" s="297"/>
      <c r="S732" s="297"/>
      <c r="T732" s="297"/>
      <c r="U732" s="297"/>
      <c r="V732" s="297"/>
      <c r="W732" s="297"/>
      <c r="X732" s="297"/>
      <c r="Y732" s="297"/>
      <c r="Z732" s="297"/>
    </row>
    <row r="733" spans="1:26" ht="15.75" customHeight="1">
      <c r="A733" s="297"/>
      <c r="B733" s="297"/>
      <c r="C733" s="297"/>
      <c r="D733" s="297"/>
      <c r="E733" s="297"/>
      <c r="F733" s="297"/>
      <c r="G733" s="297"/>
      <c r="H733" s="297"/>
      <c r="I733" s="297"/>
      <c r="J733" s="297"/>
      <c r="K733" s="297"/>
      <c r="L733" s="297"/>
      <c r="M733" s="297"/>
      <c r="N733" s="297"/>
      <c r="O733" s="297"/>
      <c r="P733" s="297"/>
      <c r="Q733" s="297"/>
      <c r="R733" s="297"/>
      <c r="S733" s="297"/>
      <c r="T733" s="297"/>
      <c r="U733" s="297"/>
      <c r="V733" s="297"/>
      <c r="W733" s="297"/>
      <c r="X733" s="297"/>
      <c r="Y733" s="297"/>
      <c r="Z733" s="297"/>
    </row>
    <row r="734" spans="1:26" ht="15.75" customHeight="1">
      <c r="A734" s="297"/>
      <c r="B734" s="297"/>
      <c r="C734" s="297"/>
      <c r="D734" s="297"/>
      <c r="E734" s="297"/>
      <c r="F734" s="297"/>
      <c r="G734" s="297"/>
      <c r="H734" s="297"/>
      <c r="I734" s="297"/>
      <c r="J734" s="297"/>
      <c r="K734" s="297"/>
      <c r="L734" s="297"/>
      <c r="M734" s="297"/>
      <c r="N734" s="297"/>
      <c r="O734" s="297"/>
      <c r="P734" s="297"/>
      <c r="Q734" s="297"/>
      <c r="R734" s="297"/>
      <c r="S734" s="297"/>
      <c r="T734" s="297"/>
      <c r="U734" s="297"/>
      <c r="V734" s="297"/>
      <c r="W734" s="297"/>
      <c r="X734" s="297"/>
      <c r="Y734" s="297"/>
      <c r="Z734" s="297"/>
    </row>
    <row r="735" spans="1:26" ht="15.75" customHeight="1">
      <c r="A735" s="297"/>
      <c r="B735" s="297"/>
      <c r="C735" s="297"/>
      <c r="D735" s="297"/>
      <c r="E735" s="297"/>
      <c r="F735" s="297"/>
      <c r="G735" s="297"/>
      <c r="H735" s="297"/>
      <c r="I735" s="297"/>
      <c r="J735" s="297"/>
      <c r="K735" s="297"/>
      <c r="L735" s="297"/>
      <c r="M735" s="297"/>
      <c r="N735" s="297"/>
      <c r="O735" s="297"/>
      <c r="P735" s="297"/>
      <c r="Q735" s="297"/>
      <c r="R735" s="297"/>
      <c r="S735" s="297"/>
      <c r="T735" s="297"/>
      <c r="U735" s="297"/>
      <c r="V735" s="297"/>
      <c r="W735" s="297"/>
      <c r="X735" s="297"/>
      <c r="Y735" s="297"/>
      <c r="Z735" s="297"/>
    </row>
    <row r="736" spans="1:26" ht="15.75" customHeight="1">
      <c r="A736" s="297"/>
      <c r="B736" s="297"/>
      <c r="C736" s="297"/>
      <c r="D736" s="297"/>
      <c r="E736" s="297"/>
      <c r="F736" s="297"/>
      <c r="G736" s="297"/>
      <c r="H736" s="297"/>
      <c r="I736" s="297"/>
      <c r="J736" s="297"/>
      <c r="K736" s="297"/>
      <c r="L736" s="297"/>
      <c r="M736" s="297"/>
      <c r="N736" s="297"/>
      <c r="O736" s="297"/>
      <c r="P736" s="297"/>
      <c r="Q736" s="297"/>
      <c r="R736" s="297"/>
      <c r="S736" s="297"/>
      <c r="T736" s="297"/>
      <c r="U736" s="297"/>
      <c r="V736" s="297"/>
      <c r="W736" s="297"/>
      <c r="X736" s="297"/>
      <c r="Y736" s="297"/>
      <c r="Z736" s="297"/>
    </row>
    <row r="737" spans="1:26" ht="15.75" customHeight="1">
      <c r="A737" s="297"/>
      <c r="B737" s="297"/>
      <c r="C737" s="297"/>
      <c r="D737" s="297"/>
      <c r="E737" s="297"/>
      <c r="F737" s="297"/>
      <c r="G737" s="297"/>
      <c r="H737" s="297"/>
      <c r="I737" s="297"/>
      <c r="J737" s="297"/>
      <c r="K737" s="297"/>
      <c r="L737" s="297"/>
      <c r="M737" s="297"/>
      <c r="N737" s="297"/>
      <c r="O737" s="297"/>
      <c r="P737" s="297"/>
      <c r="Q737" s="297"/>
      <c r="R737" s="297"/>
      <c r="S737" s="297"/>
      <c r="T737" s="297"/>
      <c r="U737" s="297"/>
      <c r="V737" s="297"/>
      <c r="W737" s="297"/>
      <c r="X737" s="297"/>
      <c r="Y737" s="297"/>
      <c r="Z737" s="297"/>
    </row>
    <row r="738" spans="1:26" ht="15.75" customHeight="1">
      <c r="A738" s="297"/>
      <c r="B738" s="297"/>
      <c r="C738" s="297"/>
      <c r="D738" s="297"/>
      <c r="E738" s="297"/>
      <c r="F738" s="297"/>
      <c r="G738" s="297"/>
      <c r="H738" s="297"/>
      <c r="I738" s="297"/>
      <c r="J738" s="297"/>
      <c r="K738" s="297"/>
      <c r="L738" s="297"/>
      <c r="M738" s="297"/>
      <c r="N738" s="297"/>
      <c r="O738" s="297"/>
      <c r="P738" s="297"/>
      <c r="Q738" s="297"/>
      <c r="R738" s="297"/>
      <c r="S738" s="297"/>
      <c r="T738" s="297"/>
      <c r="U738" s="297"/>
      <c r="V738" s="297"/>
      <c r="W738" s="297"/>
      <c r="X738" s="297"/>
      <c r="Y738" s="297"/>
      <c r="Z738" s="297"/>
    </row>
    <row r="739" spans="1:26" ht="15.75" customHeight="1">
      <c r="A739" s="297"/>
      <c r="B739" s="297"/>
      <c r="C739" s="297"/>
      <c r="D739" s="297"/>
      <c r="E739" s="297"/>
      <c r="F739" s="297"/>
      <c r="G739" s="297"/>
      <c r="H739" s="297"/>
      <c r="I739" s="297"/>
      <c r="J739" s="297"/>
      <c r="K739" s="297"/>
      <c r="L739" s="297"/>
      <c r="M739" s="297"/>
      <c r="N739" s="297"/>
      <c r="O739" s="297"/>
      <c r="P739" s="297"/>
      <c r="Q739" s="297"/>
      <c r="R739" s="297"/>
      <c r="S739" s="297"/>
      <c r="T739" s="297"/>
      <c r="U739" s="297"/>
      <c r="V739" s="297"/>
      <c r="W739" s="297"/>
      <c r="X739" s="297"/>
      <c r="Y739" s="297"/>
      <c r="Z739" s="297"/>
    </row>
    <row r="740" spans="1:26" ht="15.75" customHeight="1">
      <c r="A740" s="297"/>
      <c r="B740" s="297"/>
      <c r="C740" s="297"/>
      <c r="D740" s="297"/>
      <c r="E740" s="297"/>
      <c r="F740" s="297"/>
      <c r="G740" s="297"/>
      <c r="H740" s="297"/>
      <c r="I740" s="297"/>
      <c r="J740" s="297"/>
      <c r="K740" s="297"/>
      <c r="L740" s="297"/>
      <c r="M740" s="297"/>
      <c r="N740" s="297"/>
      <c r="O740" s="297"/>
      <c r="P740" s="297"/>
      <c r="Q740" s="297"/>
      <c r="R740" s="297"/>
      <c r="S740" s="297"/>
      <c r="T740" s="297"/>
      <c r="U740" s="297"/>
      <c r="V740" s="297"/>
      <c r="W740" s="297"/>
      <c r="X740" s="297"/>
      <c r="Y740" s="297"/>
      <c r="Z740" s="297"/>
    </row>
    <row r="741" spans="1:26" ht="15.75" customHeight="1">
      <c r="A741" s="297"/>
      <c r="B741" s="297"/>
      <c r="C741" s="297"/>
      <c r="D741" s="297"/>
      <c r="E741" s="297"/>
      <c r="F741" s="297"/>
      <c r="G741" s="297"/>
      <c r="H741" s="297"/>
      <c r="I741" s="297"/>
      <c r="J741" s="297"/>
      <c r="K741" s="297"/>
      <c r="L741" s="297"/>
      <c r="M741" s="297"/>
      <c r="N741" s="297"/>
      <c r="O741" s="297"/>
      <c r="P741" s="297"/>
      <c r="Q741" s="297"/>
      <c r="R741" s="297"/>
      <c r="S741" s="297"/>
      <c r="T741" s="297"/>
      <c r="U741" s="297"/>
      <c r="V741" s="297"/>
      <c r="W741" s="297"/>
      <c r="X741" s="297"/>
      <c r="Y741" s="297"/>
      <c r="Z741" s="297"/>
    </row>
    <row r="742" spans="1:26" ht="15.75" customHeight="1">
      <c r="A742" s="297"/>
      <c r="B742" s="297"/>
      <c r="C742" s="297"/>
      <c r="D742" s="297"/>
      <c r="E742" s="297"/>
      <c r="F742" s="297"/>
      <c r="G742" s="297"/>
      <c r="H742" s="297"/>
      <c r="I742" s="297"/>
      <c r="J742" s="297"/>
      <c r="K742" s="297"/>
      <c r="L742" s="297"/>
      <c r="M742" s="297"/>
      <c r="N742" s="297"/>
      <c r="O742" s="297"/>
      <c r="P742" s="297"/>
      <c r="Q742" s="297"/>
      <c r="R742" s="297"/>
      <c r="S742" s="297"/>
      <c r="T742" s="297"/>
      <c r="U742" s="297"/>
      <c r="V742" s="297"/>
      <c r="W742" s="297"/>
      <c r="X742" s="297"/>
      <c r="Y742" s="297"/>
      <c r="Z742" s="297"/>
    </row>
    <row r="743" spans="1:26" ht="15.75" customHeight="1">
      <c r="A743" s="297"/>
      <c r="B743" s="297"/>
      <c r="C743" s="297"/>
      <c r="D743" s="297"/>
      <c r="E743" s="297"/>
      <c r="F743" s="297"/>
      <c r="G743" s="297"/>
      <c r="H743" s="297"/>
      <c r="I743" s="297"/>
      <c r="J743" s="297"/>
      <c r="K743" s="297"/>
      <c r="L743" s="297"/>
      <c r="M743" s="297"/>
      <c r="N743" s="297"/>
      <c r="O743" s="297"/>
      <c r="P743" s="297"/>
      <c r="Q743" s="297"/>
      <c r="R743" s="297"/>
      <c r="S743" s="297"/>
      <c r="T743" s="297"/>
      <c r="U743" s="297"/>
      <c r="V743" s="297"/>
      <c r="W743" s="297"/>
      <c r="X743" s="297"/>
      <c r="Y743" s="297"/>
      <c r="Z743" s="297"/>
    </row>
    <row r="744" spans="1:26" ht="15.75" customHeight="1">
      <c r="A744" s="297"/>
      <c r="B744" s="297"/>
      <c r="C744" s="297"/>
      <c r="D744" s="297"/>
      <c r="E744" s="297"/>
      <c r="F744" s="297"/>
      <c r="G744" s="297"/>
      <c r="H744" s="297"/>
      <c r="I744" s="297"/>
      <c r="J744" s="297"/>
      <c r="K744" s="297"/>
      <c r="L744" s="297"/>
      <c r="M744" s="297"/>
      <c r="N744" s="297"/>
      <c r="O744" s="297"/>
      <c r="P744" s="297"/>
      <c r="Q744" s="297"/>
      <c r="R744" s="297"/>
      <c r="S744" s="297"/>
      <c r="T744" s="297"/>
      <c r="U744" s="297"/>
      <c r="V744" s="297"/>
      <c r="W744" s="297"/>
      <c r="X744" s="297"/>
      <c r="Y744" s="297"/>
      <c r="Z744" s="297"/>
    </row>
    <row r="745" spans="1:26" ht="15.75" customHeight="1">
      <c r="A745" s="297"/>
      <c r="B745" s="297"/>
      <c r="C745" s="297"/>
      <c r="D745" s="297"/>
      <c r="E745" s="297"/>
      <c r="F745" s="297"/>
      <c r="G745" s="297"/>
      <c r="H745" s="297"/>
      <c r="I745" s="297"/>
      <c r="J745" s="297"/>
      <c r="K745" s="297"/>
      <c r="L745" s="297"/>
      <c r="M745" s="297"/>
      <c r="N745" s="297"/>
      <c r="O745" s="297"/>
      <c r="P745" s="297"/>
      <c r="Q745" s="297"/>
      <c r="R745" s="297"/>
      <c r="S745" s="297"/>
      <c r="T745" s="297"/>
      <c r="U745" s="297"/>
      <c r="V745" s="297"/>
      <c r="W745" s="297"/>
      <c r="X745" s="297"/>
      <c r="Y745" s="297"/>
      <c r="Z745" s="297"/>
    </row>
    <row r="746" spans="1:26" ht="15.75" customHeight="1">
      <c r="A746" s="297"/>
      <c r="B746" s="297"/>
      <c r="C746" s="297"/>
      <c r="D746" s="297"/>
      <c r="E746" s="297"/>
      <c r="F746" s="297"/>
      <c r="G746" s="297"/>
      <c r="H746" s="297"/>
      <c r="I746" s="297"/>
      <c r="J746" s="297"/>
      <c r="K746" s="297"/>
      <c r="L746" s="297"/>
      <c r="M746" s="297"/>
      <c r="N746" s="297"/>
      <c r="O746" s="297"/>
      <c r="P746" s="297"/>
      <c r="Q746" s="297"/>
      <c r="R746" s="297"/>
      <c r="S746" s="297"/>
      <c r="T746" s="297"/>
      <c r="U746" s="297"/>
      <c r="V746" s="297"/>
      <c r="W746" s="297"/>
      <c r="X746" s="297"/>
      <c r="Y746" s="297"/>
      <c r="Z746" s="297"/>
    </row>
    <row r="747" spans="1:26" ht="15.75" customHeight="1">
      <c r="A747" s="297"/>
      <c r="B747" s="297"/>
      <c r="C747" s="297"/>
      <c r="D747" s="297"/>
      <c r="E747" s="297"/>
      <c r="F747" s="297"/>
      <c r="G747" s="297"/>
      <c r="H747" s="297"/>
      <c r="I747" s="297"/>
      <c r="J747" s="297"/>
      <c r="K747" s="297"/>
      <c r="L747" s="297"/>
      <c r="M747" s="297"/>
      <c r="N747" s="297"/>
      <c r="O747" s="297"/>
      <c r="P747" s="297"/>
      <c r="Q747" s="297"/>
      <c r="R747" s="297"/>
      <c r="S747" s="297"/>
      <c r="T747" s="297"/>
      <c r="U747" s="297"/>
      <c r="V747" s="297"/>
      <c r="W747" s="297"/>
      <c r="X747" s="297"/>
      <c r="Y747" s="297"/>
      <c r="Z747" s="297"/>
    </row>
    <row r="748" spans="1:26" ht="15.75" customHeight="1">
      <c r="A748" s="297"/>
      <c r="B748" s="297"/>
      <c r="C748" s="297"/>
      <c r="D748" s="297"/>
      <c r="E748" s="297"/>
      <c r="F748" s="297"/>
      <c r="G748" s="297"/>
      <c r="H748" s="297"/>
      <c r="I748" s="297"/>
      <c r="J748" s="297"/>
      <c r="K748" s="297"/>
      <c r="L748" s="297"/>
      <c r="M748" s="297"/>
      <c r="N748" s="297"/>
      <c r="O748" s="297"/>
      <c r="P748" s="297"/>
      <c r="Q748" s="297"/>
      <c r="R748" s="297"/>
      <c r="S748" s="297"/>
      <c r="T748" s="297"/>
      <c r="U748" s="297"/>
      <c r="V748" s="297"/>
      <c r="W748" s="297"/>
      <c r="X748" s="297"/>
      <c r="Y748" s="297"/>
      <c r="Z748" s="297"/>
    </row>
    <row r="749" spans="1:26" ht="15.75" customHeight="1">
      <c r="A749" s="297"/>
      <c r="B749" s="297"/>
      <c r="C749" s="297"/>
      <c r="D749" s="297"/>
      <c r="E749" s="297"/>
      <c r="F749" s="297"/>
      <c r="G749" s="297"/>
      <c r="H749" s="297"/>
      <c r="I749" s="297"/>
      <c r="J749" s="297"/>
      <c r="K749" s="297"/>
      <c r="L749" s="297"/>
      <c r="M749" s="297"/>
      <c r="N749" s="297"/>
      <c r="O749" s="297"/>
      <c r="P749" s="297"/>
      <c r="Q749" s="297"/>
      <c r="R749" s="297"/>
      <c r="S749" s="297"/>
      <c r="T749" s="297"/>
      <c r="U749" s="297"/>
      <c r="V749" s="297"/>
      <c r="W749" s="297"/>
      <c r="X749" s="297"/>
      <c r="Y749" s="297"/>
      <c r="Z749" s="297"/>
    </row>
    <row r="750" spans="1:26" ht="15.75" customHeight="1">
      <c r="A750" s="297"/>
      <c r="B750" s="297"/>
      <c r="C750" s="297"/>
      <c r="D750" s="297"/>
      <c r="E750" s="297"/>
      <c r="F750" s="297"/>
      <c r="G750" s="297"/>
      <c r="H750" s="297"/>
      <c r="I750" s="297"/>
      <c r="J750" s="297"/>
      <c r="K750" s="297"/>
      <c r="L750" s="297"/>
      <c r="M750" s="297"/>
      <c r="N750" s="297"/>
      <c r="O750" s="297"/>
      <c r="P750" s="297"/>
      <c r="Q750" s="297"/>
      <c r="R750" s="297"/>
      <c r="S750" s="297"/>
      <c r="T750" s="297"/>
      <c r="U750" s="297"/>
      <c r="V750" s="297"/>
      <c r="W750" s="297"/>
      <c r="X750" s="297"/>
      <c r="Y750" s="297"/>
      <c r="Z750" s="297"/>
    </row>
    <row r="751" spans="1:26" ht="15.75" customHeight="1">
      <c r="A751" s="297"/>
      <c r="B751" s="297"/>
      <c r="C751" s="297"/>
      <c r="D751" s="297"/>
      <c r="E751" s="297"/>
      <c r="F751" s="297"/>
      <c r="G751" s="297"/>
      <c r="H751" s="297"/>
      <c r="I751" s="297"/>
      <c r="J751" s="297"/>
      <c r="K751" s="297"/>
      <c r="L751" s="297"/>
      <c r="M751" s="297"/>
      <c r="N751" s="297"/>
      <c r="O751" s="297"/>
      <c r="P751" s="297"/>
      <c r="Q751" s="297"/>
      <c r="R751" s="297"/>
      <c r="S751" s="297"/>
      <c r="T751" s="297"/>
      <c r="U751" s="297"/>
      <c r="V751" s="297"/>
      <c r="W751" s="297"/>
      <c r="X751" s="297"/>
      <c r="Y751" s="297"/>
      <c r="Z751" s="297"/>
    </row>
    <row r="752" spans="1:26" ht="15.75" customHeight="1">
      <c r="A752" s="297"/>
      <c r="B752" s="297"/>
      <c r="C752" s="297"/>
      <c r="D752" s="297"/>
      <c r="E752" s="297"/>
      <c r="F752" s="297"/>
      <c r="G752" s="297"/>
      <c r="H752" s="297"/>
      <c r="I752" s="297"/>
      <c r="J752" s="297"/>
      <c r="K752" s="297"/>
      <c r="L752" s="297"/>
      <c r="M752" s="297"/>
      <c r="N752" s="297"/>
      <c r="O752" s="297"/>
      <c r="P752" s="297"/>
      <c r="Q752" s="297"/>
      <c r="R752" s="297"/>
      <c r="S752" s="297"/>
      <c r="T752" s="297"/>
      <c r="U752" s="297"/>
      <c r="V752" s="297"/>
      <c r="W752" s="297"/>
      <c r="X752" s="297"/>
      <c r="Y752" s="297"/>
      <c r="Z752" s="297"/>
    </row>
    <row r="753" spans="1:26" ht="15.75" customHeight="1">
      <c r="A753" s="297"/>
      <c r="B753" s="297"/>
      <c r="C753" s="297"/>
      <c r="D753" s="297"/>
      <c r="E753" s="297"/>
      <c r="F753" s="297"/>
      <c r="G753" s="297"/>
      <c r="H753" s="297"/>
      <c r="I753" s="297"/>
      <c r="J753" s="297"/>
      <c r="K753" s="297"/>
      <c r="L753" s="297"/>
      <c r="M753" s="297"/>
      <c r="N753" s="297"/>
      <c r="O753" s="297"/>
      <c r="P753" s="297"/>
      <c r="Q753" s="297"/>
      <c r="R753" s="297"/>
      <c r="S753" s="297"/>
      <c r="T753" s="297"/>
      <c r="U753" s="297"/>
      <c r="V753" s="297"/>
      <c r="W753" s="297"/>
      <c r="X753" s="297"/>
      <c r="Y753" s="297"/>
      <c r="Z753" s="297"/>
    </row>
    <row r="754" spans="1:26" ht="15.75" customHeight="1">
      <c r="A754" s="297"/>
      <c r="B754" s="297"/>
      <c r="C754" s="297"/>
      <c r="D754" s="297"/>
      <c r="E754" s="297"/>
      <c r="F754" s="297"/>
      <c r="G754" s="297"/>
      <c r="H754" s="297"/>
      <c r="I754" s="297"/>
      <c r="J754" s="297"/>
      <c r="K754" s="297"/>
      <c r="L754" s="297"/>
      <c r="M754" s="297"/>
      <c r="N754" s="297"/>
      <c r="O754" s="297"/>
      <c r="P754" s="297"/>
      <c r="Q754" s="297"/>
      <c r="R754" s="297"/>
      <c r="S754" s="297"/>
      <c r="T754" s="297"/>
      <c r="U754" s="297"/>
      <c r="V754" s="297"/>
      <c r="W754" s="297"/>
      <c r="X754" s="297"/>
      <c r="Y754" s="297"/>
      <c r="Z754" s="297"/>
    </row>
    <row r="755" spans="1:26" ht="15.75" customHeight="1">
      <c r="A755" s="297"/>
      <c r="B755" s="297"/>
      <c r="C755" s="297"/>
      <c r="D755" s="297"/>
      <c r="E755" s="297"/>
      <c r="F755" s="297"/>
      <c r="G755" s="297"/>
      <c r="H755" s="297"/>
      <c r="I755" s="297"/>
      <c r="J755" s="297"/>
      <c r="K755" s="297"/>
      <c r="L755" s="297"/>
      <c r="M755" s="297"/>
      <c r="N755" s="297"/>
      <c r="O755" s="297"/>
      <c r="P755" s="297"/>
      <c r="Q755" s="297"/>
      <c r="R755" s="297"/>
      <c r="S755" s="297"/>
      <c r="T755" s="297"/>
      <c r="U755" s="297"/>
      <c r="V755" s="297"/>
      <c r="W755" s="297"/>
      <c r="X755" s="297"/>
      <c r="Y755" s="297"/>
      <c r="Z755" s="297"/>
    </row>
    <row r="756" spans="1:26" ht="15.75" customHeight="1">
      <c r="A756" s="297"/>
      <c r="B756" s="297"/>
      <c r="C756" s="297"/>
      <c r="D756" s="297"/>
      <c r="E756" s="297"/>
      <c r="F756" s="297"/>
      <c r="G756" s="297"/>
      <c r="H756" s="297"/>
      <c r="I756" s="297"/>
      <c r="J756" s="297"/>
      <c r="K756" s="297"/>
      <c r="L756" s="297"/>
      <c r="M756" s="297"/>
      <c r="N756" s="297"/>
      <c r="O756" s="297"/>
      <c r="P756" s="297"/>
      <c r="Q756" s="297"/>
      <c r="R756" s="297"/>
      <c r="S756" s="297"/>
      <c r="T756" s="297"/>
      <c r="U756" s="297"/>
      <c r="V756" s="297"/>
      <c r="W756" s="297"/>
      <c r="X756" s="297"/>
      <c r="Y756" s="297"/>
      <c r="Z756" s="297"/>
    </row>
    <row r="757" spans="1:26" ht="15.75" customHeight="1">
      <c r="A757" s="297"/>
      <c r="B757" s="297"/>
      <c r="C757" s="297"/>
      <c r="D757" s="297"/>
      <c r="E757" s="297"/>
      <c r="F757" s="297"/>
      <c r="G757" s="297"/>
      <c r="H757" s="297"/>
      <c r="I757" s="297"/>
      <c r="J757" s="297"/>
      <c r="K757" s="297"/>
      <c r="L757" s="297"/>
      <c r="M757" s="297"/>
      <c r="N757" s="297"/>
      <c r="O757" s="297"/>
      <c r="P757" s="297"/>
      <c r="Q757" s="297"/>
      <c r="R757" s="297"/>
      <c r="S757" s="297"/>
      <c r="T757" s="297"/>
      <c r="U757" s="297"/>
      <c r="V757" s="297"/>
      <c r="W757" s="297"/>
      <c r="X757" s="297"/>
      <c r="Y757" s="297"/>
      <c r="Z757" s="297"/>
    </row>
    <row r="758" spans="1:26" ht="15.75" customHeight="1">
      <c r="A758" s="297"/>
      <c r="B758" s="297"/>
      <c r="C758" s="297"/>
      <c r="D758" s="297"/>
      <c r="E758" s="297"/>
      <c r="F758" s="297"/>
      <c r="G758" s="297"/>
      <c r="H758" s="297"/>
      <c r="I758" s="297"/>
      <c r="J758" s="297"/>
      <c r="K758" s="297"/>
      <c r="L758" s="297"/>
      <c r="M758" s="297"/>
      <c r="N758" s="297"/>
      <c r="O758" s="297"/>
      <c r="P758" s="297"/>
      <c r="Q758" s="297"/>
      <c r="R758" s="297"/>
      <c r="S758" s="297"/>
      <c r="T758" s="297"/>
      <c r="U758" s="297"/>
      <c r="V758" s="297"/>
      <c r="W758" s="297"/>
      <c r="X758" s="297"/>
      <c r="Y758" s="297"/>
      <c r="Z758" s="297"/>
    </row>
    <row r="759" spans="1:26" ht="15.75" customHeight="1">
      <c r="A759" s="297"/>
      <c r="B759" s="297"/>
      <c r="C759" s="297"/>
      <c r="D759" s="297"/>
      <c r="E759" s="297"/>
      <c r="F759" s="297"/>
      <c r="G759" s="297"/>
      <c r="H759" s="297"/>
      <c r="I759" s="297"/>
      <c r="J759" s="297"/>
      <c r="K759" s="297"/>
      <c r="L759" s="297"/>
      <c r="M759" s="297"/>
      <c r="N759" s="297"/>
      <c r="O759" s="297"/>
      <c r="P759" s="297"/>
      <c r="Q759" s="297"/>
      <c r="R759" s="297"/>
      <c r="S759" s="297"/>
      <c r="T759" s="297"/>
      <c r="U759" s="297"/>
      <c r="V759" s="297"/>
      <c r="W759" s="297"/>
      <c r="X759" s="297"/>
      <c r="Y759" s="297"/>
      <c r="Z759" s="297"/>
    </row>
    <row r="760" spans="1:26" ht="15.75" customHeight="1">
      <c r="A760" s="297"/>
      <c r="B760" s="297"/>
      <c r="C760" s="297"/>
      <c r="D760" s="297"/>
      <c r="E760" s="297"/>
      <c r="F760" s="297"/>
      <c r="G760" s="297"/>
      <c r="H760" s="297"/>
      <c r="I760" s="297"/>
      <c r="J760" s="297"/>
      <c r="K760" s="297"/>
      <c r="L760" s="297"/>
      <c r="M760" s="297"/>
      <c r="N760" s="297"/>
      <c r="O760" s="297"/>
      <c r="P760" s="297"/>
      <c r="Q760" s="297"/>
      <c r="R760" s="297"/>
      <c r="S760" s="297"/>
      <c r="T760" s="297"/>
      <c r="U760" s="297"/>
      <c r="V760" s="297"/>
      <c r="W760" s="297"/>
      <c r="X760" s="297"/>
      <c r="Y760" s="297"/>
      <c r="Z760" s="297"/>
    </row>
    <row r="761" spans="1:26" ht="15.75" customHeight="1">
      <c r="A761" s="297"/>
      <c r="B761" s="297"/>
      <c r="C761" s="297"/>
      <c r="D761" s="297"/>
      <c r="E761" s="297"/>
      <c r="F761" s="297"/>
      <c r="G761" s="297"/>
      <c r="H761" s="297"/>
      <c r="I761" s="297"/>
      <c r="J761" s="297"/>
      <c r="K761" s="297"/>
      <c r="L761" s="297"/>
      <c r="M761" s="297"/>
      <c r="N761" s="297"/>
      <c r="O761" s="297"/>
      <c r="P761" s="297"/>
      <c r="Q761" s="297"/>
      <c r="R761" s="297"/>
      <c r="S761" s="297"/>
      <c r="T761" s="297"/>
      <c r="U761" s="297"/>
      <c r="V761" s="297"/>
      <c r="W761" s="297"/>
      <c r="X761" s="297"/>
      <c r="Y761" s="297"/>
      <c r="Z761" s="297"/>
    </row>
    <row r="762" spans="1:26" ht="15.75" customHeight="1">
      <c r="A762" s="297"/>
      <c r="B762" s="297"/>
      <c r="C762" s="297"/>
      <c r="D762" s="297"/>
      <c r="E762" s="297"/>
      <c r="F762" s="297"/>
      <c r="G762" s="297"/>
      <c r="H762" s="297"/>
      <c r="I762" s="297"/>
      <c r="J762" s="297"/>
      <c r="K762" s="297"/>
      <c r="L762" s="297"/>
      <c r="M762" s="297"/>
      <c r="N762" s="297"/>
      <c r="O762" s="297"/>
      <c r="P762" s="297"/>
      <c r="Q762" s="297"/>
      <c r="R762" s="297"/>
      <c r="S762" s="297"/>
      <c r="T762" s="297"/>
      <c r="U762" s="297"/>
      <c r="V762" s="297"/>
      <c r="W762" s="297"/>
      <c r="X762" s="297"/>
      <c r="Y762" s="297"/>
      <c r="Z762" s="297"/>
    </row>
    <row r="763" spans="1:26" ht="15.75" customHeight="1">
      <c r="A763" s="297"/>
      <c r="B763" s="297"/>
      <c r="C763" s="297"/>
      <c r="D763" s="297"/>
      <c r="E763" s="297"/>
      <c r="F763" s="297"/>
      <c r="G763" s="297"/>
      <c r="H763" s="297"/>
      <c r="I763" s="297"/>
      <c r="J763" s="297"/>
      <c r="K763" s="297"/>
      <c r="L763" s="297"/>
      <c r="M763" s="297"/>
      <c r="N763" s="297"/>
      <c r="O763" s="297"/>
      <c r="P763" s="297"/>
      <c r="Q763" s="297"/>
      <c r="R763" s="297"/>
      <c r="S763" s="297"/>
      <c r="T763" s="297"/>
      <c r="U763" s="297"/>
      <c r="V763" s="297"/>
      <c r="W763" s="297"/>
      <c r="X763" s="297"/>
      <c r="Y763" s="297"/>
      <c r="Z763" s="297"/>
    </row>
    <row r="764" spans="1:26" ht="15.75" customHeight="1">
      <c r="A764" s="297"/>
      <c r="B764" s="297"/>
      <c r="C764" s="297"/>
      <c r="D764" s="297"/>
      <c r="E764" s="297"/>
      <c r="F764" s="297"/>
      <c r="G764" s="297"/>
      <c r="H764" s="297"/>
      <c r="I764" s="297"/>
      <c r="J764" s="297"/>
      <c r="K764" s="297"/>
      <c r="L764" s="297"/>
      <c r="M764" s="297"/>
      <c r="N764" s="297"/>
      <c r="O764" s="297"/>
      <c r="P764" s="297"/>
      <c r="Q764" s="297"/>
      <c r="R764" s="297"/>
      <c r="S764" s="297"/>
      <c r="T764" s="297"/>
      <c r="U764" s="297"/>
      <c r="V764" s="297"/>
      <c r="W764" s="297"/>
      <c r="X764" s="297"/>
      <c r="Y764" s="297"/>
      <c r="Z764" s="297"/>
    </row>
    <row r="765" spans="1:26" ht="15.75" customHeight="1">
      <c r="A765" s="297"/>
      <c r="B765" s="297"/>
      <c r="C765" s="297"/>
      <c r="D765" s="297"/>
      <c r="E765" s="297"/>
      <c r="F765" s="297"/>
      <c r="G765" s="297"/>
      <c r="H765" s="297"/>
      <c r="I765" s="297"/>
      <c r="J765" s="297"/>
      <c r="K765" s="297"/>
      <c r="L765" s="297"/>
      <c r="M765" s="297"/>
      <c r="N765" s="297"/>
      <c r="O765" s="297"/>
      <c r="P765" s="297"/>
      <c r="Q765" s="297"/>
      <c r="R765" s="297"/>
      <c r="S765" s="297"/>
      <c r="T765" s="297"/>
      <c r="U765" s="297"/>
      <c r="V765" s="297"/>
      <c r="W765" s="297"/>
      <c r="X765" s="297"/>
      <c r="Y765" s="297"/>
      <c r="Z765" s="297"/>
    </row>
    <row r="766" spans="1:26" ht="15.75" customHeight="1">
      <c r="A766" s="297"/>
      <c r="B766" s="297"/>
      <c r="C766" s="297"/>
      <c r="D766" s="297"/>
      <c r="E766" s="297"/>
      <c r="F766" s="297"/>
      <c r="G766" s="297"/>
      <c r="H766" s="297"/>
      <c r="I766" s="297"/>
      <c r="J766" s="297"/>
      <c r="K766" s="297"/>
      <c r="L766" s="297"/>
      <c r="M766" s="297"/>
      <c r="N766" s="297"/>
      <c r="O766" s="297"/>
      <c r="P766" s="297"/>
      <c r="Q766" s="297"/>
      <c r="R766" s="297"/>
      <c r="S766" s="297"/>
      <c r="T766" s="297"/>
      <c r="U766" s="297"/>
      <c r="V766" s="297"/>
      <c r="W766" s="297"/>
      <c r="X766" s="297"/>
      <c r="Y766" s="297"/>
      <c r="Z766" s="297"/>
    </row>
    <row r="767" spans="1:26" ht="15.75" customHeight="1">
      <c r="A767" s="297"/>
      <c r="B767" s="297"/>
      <c r="C767" s="297"/>
      <c r="D767" s="297"/>
      <c r="E767" s="297"/>
      <c r="F767" s="297"/>
      <c r="G767" s="297"/>
      <c r="H767" s="297"/>
      <c r="I767" s="297"/>
      <c r="J767" s="297"/>
      <c r="K767" s="297"/>
      <c r="L767" s="297"/>
      <c r="M767" s="297"/>
      <c r="N767" s="297"/>
      <c r="O767" s="297"/>
      <c r="P767" s="297"/>
      <c r="Q767" s="297"/>
      <c r="R767" s="297"/>
      <c r="S767" s="297"/>
      <c r="T767" s="297"/>
      <c r="U767" s="297"/>
      <c r="V767" s="297"/>
      <c r="W767" s="297"/>
      <c r="X767" s="297"/>
      <c r="Y767" s="297"/>
      <c r="Z767" s="297"/>
    </row>
    <row r="768" spans="1:26" ht="15.75" customHeight="1">
      <c r="A768" s="297"/>
      <c r="B768" s="297"/>
      <c r="C768" s="297"/>
      <c r="D768" s="297"/>
      <c r="E768" s="297"/>
      <c r="F768" s="297"/>
      <c r="G768" s="297"/>
      <c r="H768" s="297"/>
      <c r="I768" s="297"/>
      <c r="J768" s="297"/>
      <c r="K768" s="297"/>
      <c r="L768" s="297"/>
      <c r="M768" s="297"/>
      <c r="N768" s="297"/>
      <c r="O768" s="297"/>
      <c r="P768" s="297"/>
      <c r="Q768" s="297"/>
      <c r="R768" s="297"/>
      <c r="S768" s="297"/>
      <c r="T768" s="297"/>
      <c r="U768" s="297"/>
      <c r="V768" s="297"/>
      <c r="W768" s="297"/>
      <c r="X768" s="297"/>
      <c r="Y768" s="297"/>
      <c r="Z768" s="297"/>
    </row>
    <row r="769" spans="1:26" ht="15.75" customHeight="1">
      <c r="A769" s="297"/>
      <c r="B769" s="297"/>
      <c r="C769" s="297"/>
      <c r="D769" s="297"/>
      <c r="E769" s="297"/>
      <c r="F769" s="297"/>
      <c r="G769" s="297"/>
      <c r="H769" s="297"/>
      <c r="I769" s="297"/>
      <c r="J769" s="297"/>
      <c r="K769" s="297"/>
      <c r="L769" s="297"/>
      <c r="M769" s="297"/>
      <c r="N769" s="297"/>
      <c r="O769" s="297"/>
      <c r="P769" s="297"/>
      <c r="Q769" s="297"/>
      <c r="R769" s="297"/>
      <c r="S769" s="297"/>
      <c r="T769" s="297"/>
      <c r="U769" s="297"/>
      <c r="V769" s="297"/>
      <c r="W769" s="297"/>
      <c r="X769" s="297"/>
      <c r="Y769" s="297"/>
      <c r="Z769" s="297"/>
    </row>
    <row r="770" spans="1:26" ht="15.75" customHeight="1">
      <c r="A770" s="297"/>
      <c r="B770" s="297"/>
      <c r="C770" s="297"/>
      <c r="D770" s="297"/>
      <c r="E770" s="297"/>
      <c r="F770" s="297"/>
      <c r="G770" s="297"/>
      <c r="H770" s="297"/>
      <c r="I770" s="297"/>
      <c r="J770" s="297"/>
      <c r="K770" s="297"/>
      <c r="L770" s="297"/>
      <c r="M770" s="297"/>
      <c r="N770" s="297"/>
      <c r="O770" s="297"/>
      <c r="P770" s="297"/>
      <c r="Q770" s="297"/>
      <c r="R770" s="297"/>
      <c r="S770" s="297"/>
      <c r="T770" s="297"/>
      <c r="U770" s="297"/>
      <c r="V770" s="297"/>
      <c r="W770" s="297"/>
      <c r="X770" s="297"/>
      <c r="Y770" s="297"/>
      <c r="Z770" s="297"/>
    </row>
    <row r="771" spans="1:26" ht="15.75" customHeight="1">
      <c r="A771" s="297"/>
      <c r="B771" s="297"/>
      <c r="C771" s="297"/>
      <c r="D771" s="297"/>
      <c r="E771" s="297"/>
      <c r="F771" s="297"/>
      <c r="G771" s="297"/>
      <c r="H771" s="297"/>
      <c r="I771" s="297"/>
      <c r="J771" s="297"/>
      <c r="K771" s="297"/>
      <c r="L771" s="297"/>
      <c r="M771" s="297"/>
      <c r="N771" s="297"/>
      <c r="O771" s="297"/>
      <c r="P771" s="297"/>
      <c r="Q771" s="297"/>
      <c r="R771" s="297"/>
      <c r="S771" s="297"/>
      <c r="T771" s="297"/>
      <c r="U771" s="297"/>
      <c r="V771" s="297"/>
      <c r="W771" s="297"/>
      <c r="X771" s="297"/>
      <c r="Y771" s="297"/>
      <c r="Z771" s="297"/>
    </row>
    <row r="772" spans="1:26" ht="15.75" customHeight="1">
      <c r="A772" s="297"/>
      <c r="B772" s="297"/>
      <c r="C772" s="297"/>
      <c r="D772" s="297"/>
      <c r="E772" s="297"/>
      <c r="F772" s="297"/>
      <c r="G772" s="297"/>
      <c r="H772" s="297"/>
      <c r="I772" s="297"/>
      <c r="J772" s="297"/>
      <c r="K772" s="297"/>
      <c r="L772" s="297"/>
      <c r="M772" s="297"/>
      <c r="N772" s="297"/>
      <c r="O772" s="297"/>
      <c r="P772" s="297"/>
      <c r="Q772" s="297"/>
      <c r="R772" s="297"/>
      <c r="S772" s="297"/>
      <c r="T772" s="297"/>
      <c r="U772" s="297"/>
      <c r="V772" s="297"/>
      <c r="W772" s="297"/>
      <c r="X772" s="297"/>
      <c r="Y772" s="297"/>
      <c r="Z772" s="297"/>
    </row>
    <row r="773" spans="1:26" ht="15.75" customHeight="1">
      <c r="A773" s="297"/>
      <c r="B773" s="297"/>
      <c r="C773" s="297"/>
      <c r="D773" s="297"/>
      <c r="E773" s="297"/>
      <c r="F773" s="297"/>
      <c r="G773" s="297"/>
      <c r="H773" s="297"/>
      <c r="I773" s="297"/>
      <c r="J773" s="297"/>
      <c r="K773" s="297"/>
      <c r="L773" s="297"/>
      <c r="M773" s="297"/>
      <c r="N773" s="297"/>
      <c r="O773" s="297"/>
      <c r="P773" s="297"/>
      <c r="Q773" s="297"/>
      <c r="R773" s="297"/>
      <c r="S773" s="297"/>
      <c r="T773" s="297"/>
      <c r="U773" s="297"/>
      <c r="V773" s="297"/>
      <c r="W773" s="297"/>
      <c r="X773" s="297"/>
      <c r="Y773" s="297"/>
      <c r="Z773" s="297"/>
    </row>
    <row r="774" spans="1:26" ht="15.75" customHeight="1">
      <c r="A774" s="297"/>
      <c r="B774" s="297"/>
      <c r="C774" s="297"/>
      <c r="D774" s="297"/>
      <c r="E774" s="297"/>
      <c r="F774" s="297"/>
      <c r="G774" s="297"/>
      <c r="H774" s="297"/>
      <c r="I774" s="297"/>
      <c r="J774" s="297"/>
      <c r="K774" s="297"/>
      <c r="L774" s="297"/>
      <c r="M774" s="297"/>
      <c r="N774" s="297"/>
      <c r="O774" s="297"/>
      <c r="P774" s="297"/>
      <c r="Q774" s="297"/>
      <c r="R774" s="297"/>
      <c r="S774" s="297"/>
      <c r="T774" s="297"/>
      <c r="U774" s="297"/>
      <c r="V774" s="297"/>
      <c r="W774" s="297"/>
      <c r="X774" s="297"/>
      <c r="Y774" s="297"/>
      <c r="Z774" s="297"/>
    </row>
    <row r="775" spans="1:26" ht="15.75" customHeight="1">
      <c r="A775" s="297"/>
      <c r="B775" s="297"/>
      <c r="C775" s="297"/>
      <c r="D775" s="297"/>
      <c r="E775" s="297"/>
      <c r="F775" s="297"/>
      <c r="G775" s="297"/>
      <c r="H775" s="297"/>
      <c r="I775" s="297"/>
      <c r="J775" s="297"/>
      <c r="K775" s="297"/>
      <c r="L775" s="297"/>
      <c r="M775" s="297"/>
      <c r="N775" s="297"/>
      <c r="O775" s="297"/>
      <c r="P775" s="297"/>
      <c r="Q775" s="297"/>
      <c r="R775" s="297"/>
      <c r="S775" s="297"/>
      <c r="T775" s="297"/>
      <c r="U775" s="297"/>
      <c r="V775" s="297"/>
      <c r="W775" s="297"/>
      <c r="X775" s="297"/>
      <c r="Y775" s="297"/>
      <c r="Z775" s="297"/>
    </row>
    <row r="776" spans="1:26" ht="15.75" customHeight="1">
      <c r="A776" s="297"/>
      <c r="B776" s="297"/>
      <c r="C776" s="297"/>
      <c r="D776" s="297"/>
      <c r="E776" s="297"/>
      <c r="F776" s="297"/>
      <c r="G776" s="297"/>
      <c r="H776" s="297"/>
      <c r="I776" s="297"/>
      <c r="J776" s="297"/>
      <c r="K776" s="297"/>
      <c r="L776" s="297"/>
      <c r="M776" s="297"/>
      <c r="N776" s="297"/>
      <c r="O776" s="297"/>
      <c r="P776" s="297"/>
      <c r="Q776" s="297"/>
      <c r="R776" s="297"/>
      <c r="S776" s="297"/>
      <c r="T776" s="297"/>
      <c r="U776" s="297"/>
      <c r="V776" s="297"/>
      <c r="W776" s="297"/>
      <c r="X776" s="297"/>
      <c r="Y776" s="297"/>
      <c r="Z776" s="297"/>
    </row>
    <row r="777" spans="1:26" ht="15.75" customHeight="1">
      <c r="A777" s="297"/>
      <c r="B777" s="297"/>
      <c r="C777" s="297"/>
      <c r="D777" s="297"/>
      <c r="E777" s="297"/>
      <c r="F777" s="297"/>
      <c r="G777" s="297"/>
      <c r="H777" s="297"/>
      <c r="I777" s="297"/>
      <c r="J777" s="297"/>
      <c r="K777" s="297"/>
      <c r="L777" s="297"/>
      <c r="M777" s="297"/>
      <c r="N777" s="297"/>
      <c r="O777" s="297"/>
      <c r="P777" s="297"/>
      <c r="Q777" s="297"/>
      <c r="R777" s="297"/>
      <c r="S777" s="297"/>
      <c r="T777" s="297"/>
      <c r="U777" s="297"/>
      <c r="V777" s="297"/>
      <c r="W777" s="297"/>
      <c r="X777" s="297"/>
      <c r="Y777" s="297"/>
      <c r="Z777" s="297"/>
    </row>
    <row r="778" spans="1:26" ht="15.75" customHeight="1">
      <c r="A778" s="297"/>
      <c r="B778" s="297"/>
      <c r="C778" s="297"/>
      <c r="D778" s="297"/>
      <c r="E778" s="297"/>
      <c r="F778" s="297"/>
      <c r="G778" s="297"/>
      <c r="H778" s="297"/>
      <c r="I778" s="297"/>
      <c r="J778" s="297"/>
      <c r="K778" s="297"/>
      <c r="L778" s="297"/>
      <c r="M778" s="297"/>
      <c r="N778" s="297"/>
      <c r="O778" s="297"/>
      <c r="P778" s="297"/>
      <c r="Q778" s="297"/>
      <c r="R778" s="297"/>
      <c r="S778" s="297"/>
      <c r="T778" s="297"/>
      <c r="U778" s="297"/>
      <c r="V778" s="297"/>
      <c r="W778" s="297"/>
      <c r="X778" s="297"/>
      <c r="Y778" s="297"/>
      <c r="Z778" s="297"/>
    </row>
    <row r="779" spans="1:26" ht="15.75" customHeight="1">
      <c r="A779" s="297"/>
      <c r="B779" s="297"/>
      <c r="C779" s="297"/>
      <c r="D779" s="297"/>
      <c r="E779" s="297"/>
      <c r="F779" s="297"/>
      <c r="G779" s="297"/>
      <c r="H779" s="297"/>
      <c r="I779" s="297"/>
      <c r="J779" s="297"/>
      <c r="K779" s="297"/>
      <c r="L779" s="297"/>
      <c r="M779" s="297"/>
      <c r="N779" s="297"/>
      <c r="O779" s="297"/>
      <c r="P779" s="297"/>
      <c r="Q779" s="297"/>
      <c r="R779" s="297"/>
      <c r="S779" s="297"/>
      <c r="T779" s="297"/>
      <c r="U779" s="297"/>
      <c r="V779" s="297"/>
      <c r="W779" s="297"/>
      <c r="X779" s="297"/>
      <c r="Y779" s="297"/>
      <c r="Z779" s="297"/>
    </row>
    <row r="780" spans="1:26" ht="15.75" customHeight="1">
      <c r="A780" s="297"/>
      <c r="B780" s="297"/>
      <c r="C780" s="297"/>
      <c r="D780" s="297"/>
      <c r="E780" s="297"/>
      <c r="F780" s="297"/>
      <c r="G780" s="297"/>
      <c r="H780" s="297"/>
      <c r="I780" s="297"/>
      <c r="J780" s="297"/>
      <c r="K780" s="297"/>
      <c r="L780" s="297"/>
      <c r="M780" s="297"/>
      <c r="N780" s="297"/>
      <c r="O780" s="297"/>
      <c r="P780" s="297"/>
      <c r="Q780" s="297"/>
      <c r="R780" s="297"/>
      <c r="S780" s="297"/>
      <c r="T780" s="297"/>
      <c r="U780" s="297"/>
      <c r="V780" s="297"/>
      <c r="W780" s="297"/>
      <c r="X780" s="297"/>
      <c r="Y780" s="297"/>
      <c r="Z780" s="297"/>
    </row>
    <row r="781" spans="1:26" ht="15.75" customHeight="1">
      <c r="A781" s="297"/>
      <c r="B781" s="297"/>
      <c r="C781" s="297"/>
      <c r="D781" s="297"/>
      <c r="E781" s="297"/>
      <c r="F781" s="297"/>
      <c r="G781" s="297"/>
      <c r="H781" s="297"/>
      <c r="I781" s="297"/>
      <c r="J781" s="297"/>
      <c r="K781" s="297"/>
      <c r="L781" s="297"/>
      <c r="M781" s="297"/>
      <c r="N781" s="297"/>
      <c r="O781" s="297"/>
      <c r="P781" s="297"/>
      <c r="Q781" s="297"/>
      <c r="R781" s="297"/>
      <c r="S781" s="297"/>
      <c r="T781" s="297"/>
      <c r="U781" s="297"/>
      <c r="V781" s="297"/>
      <c r="W781" s="297"/>
      <c r="X781" s="297"/>
      <c r="Y781" s="297"/>
      <c r="Z781" s="297"/>
    </row>
    <row r="782" spans="1:26" ht="15.75" customHeight="1">
      <c r="A782" s="297"/>
      <c r="B782" s="297"/>
      <c r="C782" s="297"/>
      <c r="D782" s="297"/>
      <c r="E782" s="297"/>
      <c r="F782" s="297"/>
      <c r="G782" s="297"/>
      <c r="H782" s="297"/>
      <c r="I782" s="297"/>
      <c r="J782" s="297"/>
      <c r="K782" s="297"/>
      <c r="L782" s="297"/>
      <c r="M782" s="297"/>
      <c r="N782" s="297"/>
      <c r="O782" s="297"/>
      <c r="P782" s="297"/>
      <c r="Q782" s="297"/>
      <c r="R782" s="297"/>
      <c r="S782" s="297"/>
      <c r="T782" s="297"/>
      <c r="U782" s="297"/>
      <c r="V782" s="297"/>
      <c r="W782" s="297"/>
      <c r="X782" s="297"/>
      <c r="Y782" s="297"/>
      <c r="Z782" s="297"/>
    </row>
    <row r="783" spans="1:26" ht="15.75" customHeight="1">
      <c r="A783" s="297"/>
      <c r="B783" s="297"/>
      <c r="C783" s="297"/>
      <c r="D783" s="297"/>
      <c r="E783" s="297"/>
      <c r="F783" s="297"/>
      <c r="G783" s="297"/>
      <c r="H783" s="297"/>
      <c r="I783" s="297"/>
      <c r="J783" s="297"/>
      <c r="K783" s="297"/>
      <c r="L783" s="297"/>
      <c r="M783" s="297"/>
      <c r="N783" s="297"/>
      <c r="O783" s="297"/>
      <c r="P783" s="297"/>
      <c r="Q783" s="297"/>
      <c r="R783" s="297"/>
      <c r="S783" s="297"/>
      <c r="T783" s="297"/>
      <c r="U783" s="297"/>
      <c r="V783" s="297"/>
      <c r="W783" s="297"/>
      <c r="X783" s="297"/>
      <c r="Y783" s="297"/>
      <c r="Z783" s="297"/>
    </row>
    <row r="784" spans="1:26" ht="15.75" customHeight="1">
      <c r="A784" s="297"/>
      <c r="B784" s="297"/>
      <c r="C784" s="297"/>
      <c r="D784" s="297"/>
      <c r="E784" s="297"/>
      <c r="F784" s="297"/>
      <c r="G784" s="297"/>
      <c r="H784" s="297"/>
      <c r="I784" s="297"/>
      <c r="J784" s="297"/>
      <c r="K784" s="297"/>
      <c r="L784" s="297"/>
      <c r="M784" s="297"/>
      <c r="N784" s="297"/>
      <c r="O784" s="297"/>
      <c r="P784" s="297"/>
      <c r="Q784" s="297"/>
      <c r="R784" s="297"/>
      <c r="S784" s="297"/>
      <c r="T784" s="297"/>
      <c r="U784" s="297"/>
      <c r="V784" s="297"/>
      <c r="W784" s="297"/>
      <c r="X784" s="297"/>
      <c r="Y784" s="297"/>
      <c r="Z784" s="297"/>
    </row>
    <row r="785" spans="1:26" ht="15.75" customHeight="1">
      <c r="A785" s="297"/>
      <c r="B785" s="297"/>
      <c r="C785" s="297"/>
      <c r="D785" s="297"/>
      <c r="E785" s="297"/>
      <c r="F785" s="297"/>
      <c r="G785" s="297"/>
      <c r="H785" s="297"/>
      <c r="I785" s="297"/>
      <c r="J785" s="297"/>
      <c r="K785" s="297"/>
      <c r="L785" s="297"/>
      <c r="M785" s="297"/>
      <c r="N785" s="297"/>
      <c r="O785" s="297"/>
      <c r="P785" s="297"/>
      <c r="Q785" s="297"/>
      <c r="R785" s="297"/>
      <c r="S785" s="297"/>
      <c r="T785" s="297"/>
      <c r="U785" s="297"/>
      <c r="V785" s="297"/>
      <c r="W785" s="297"/>
      <c r="X785" s="297"/>
      <c r="Y785" s="297"/>
      <c r="Z785" s="297"/>
    </row>
    <row r="786" spans="1:26" ht="15.75" customHeight="1">
      <c r="A786" s="297"/>
      <c r="B786" s="297"/>
      <c r="C786" s="297"/>
      <c r="D786" s="297"/>
      <c r="E786" s="297"/>
      <c r="F786" s="297"/>
      <c r="G786" s="297"/>
      <c r="H786" s="297"/>
      <c r="I786" s="297"/>
      <c r="J786" s="297"/>
      <c r="K786" s="297"/>
      <c r="L786" s="297"/>
      <c r="M786" s="297"/>
      <c r="N786" s="297"/>
      <c r="O786" s="297"/>
      <c r="P786" s="297"/>
      <c r="Q786" s="297"/>
      <c r="R786" s="297"/>
      <c r="S786" s="297"/>
      <c r="T786" s="297"/>
      <c r="U786" s="297"/>
      <c r="V786" s="297"/>
      <c r="W786" s="297"/>
      <c r="X786" s="297"/>
      <c r="Y786" s="297"/>
      <c r="Z786" s="297"/>
    </row>
    <row r="787" spans="1:26" ht="15.75" customHeight="1">
      <c r="A787" s="297"/>
      <c r="B787" s="297"/>
      <c r="C787" s="297"/>
      <c r="D787" s="297"/>
      <c r="E787" s="297"/>
      <c r="F787" s="297"/>
      <c r="G787" s="297"/>
      <c r="H787" s="297"/>
      <c r="I787" s="297"/>
      <c r="J787" s="297"/>
      <c r="K787" s="297"/>
      <c r="L787" s="297"/>
      <c r="M787" s="297"/>
      <c r="N787" s="297"/>
      <c r="O787" s="297"/>
      <c r="P787" s="297"/>
      <c r="Q787" s="297"/>
      <c r="R787" s="297"/>
      <c r="S787" s="297"/>
      <c r="T787" s="297"/>
      <c r="U787" s="297"/>
      <c r="V787" s="297"/>
      <c r="W787" s="297"/>
      <c r="X787" s="297"/>
      <c r="Y787" s="297"/>
      <c r="Z787" s="297"/>
    </row>
    <row r="788" spans="1:26" ht="15.75" customHeight="1">
      <c r="A788" s="297"/>
      <c r="B788" s="297"/>
      <c r="C788" s="297"/>
      <c r="D788" s="297"/>
      <c r="E788" s="297"/>
      <c r="F788" s="297"/>
      <c r="G788" s="297"/>
      <c r="H788" s="297"/>
      <c r="I788" s="297"/>
      <c r="J788" s="297"/>
      <c r="K788" s="297"/>
      <c r="L788" s="297"/>
      <c r="M788" s="297"/>
      <c r="N788" s="297"/>
      <c r="O788" s="297"/>
      <c r="P788" s="297"/>
      <c r="Q788" s="297"/>
      <c r="R788" s="297"/>
      <c r="S788" s="297"/>
      <c r="T788" s="297"/>
      <c r="U788" s="297"/>
      <c r="V788" s="297"/>
      <c r="W788" s="297"/>
      <c r="X788" s="297"/>
      <c r="Y788" s="297"/>
      <c r="Z788" s="297"/>
    </row>
    <row r="789" spans="1:26" ht="15.75" customHeight="1">
      <c r="A789" s="297"/>
      <c r="B789" s="297"/>
      <c r="C789" s="297"/>
      <c r="D789" s="297"/>
      <c r="E789" s="297"/>
      <c r="F789" s="297"/>
      <c r="G789" s="297"/>
      <c r="H789" s="297"/>
      <c r="I789" s="297"/>
      <c r="J789" s="297"/>
      <c r="K789" s="297"/>
      <c r="L789" s="297"/>
      <c r="M789" s="297"/>
      <c r="N789" s="297"/>
      <c r="O789" s="297"/>
      <c r="P789" s="297"/>
      <c r="Q789" s="297"/>
      <c r="R789" s="297"/>
      <c r="S789" s="297"/>
      <c r="T789" s="297"/>
      <c r="U789" s="297"/>
      <c r="V789" s="297"/>
      <c r="W789" s="297"/>
      <c r="X789" s="297"/>
      <c r="Y789" s="297"/>
      <c r="Z789" s="297"/>
    </row>
    <row r="790" spans="1:26" ht="15.75" customHeight="1">
      <c r="A790" s="297"/>
      <c r="B790" s="297"/>
      <c r="C790" s="297"/>
      <c r="D790" s="297"/>
      <c r="E790" s="297"/>
      <c r="F790" s="297"/>
      <c r="G790" s="297"/>
      <c r="H790" s="297"/>
      <c r="I790" s="297"/>
      <c r="J790" s="297"/>
      <c r="K790" s="297"/>
      <c r="L790" s="297"/>
      <c r="M790" s="297"/>
      <c r="N790" s="297"/>
      <c r="O790" s="297"/>
      <c r="P790" s="297"/>
      <c r="Q790" s="297"/>
      <c r="R790" s="297"/>
      <c r="S790" s="297"/>
      <c r="T790" s="297"/>
      <c r="U790" s="297"/>
      <c r="V790" s="297"/>
      <c r="W790" s="297"/>
      <c r="X790" s="297"/>
      <c r="Y790" s="297"/>
      <c r="Z790" s="297"/>
    </row>
    <row r="791" spans="1:26" ht="15.75" customHeight="1">
      <c r="A791" s="297"/>
      <c r="B791" s="297"/>
      <c r="C791" s="297"/>
      <c r="D791" s="297"/>
      <c r="E791" s="297"/>
      <c r="F791" s="297"/>
      <c r="G791" s="297"/>
      <c r="H791" s="297"/>
      <c r="I791" s="297"/>
      <c r="J791" s="297"/>
      <c r="K791" s="297"/>
      <c r="L791" s="297"/>
      <c r="M791" s="297"/>
      <c r="N791" s="297"/>
      <c r="O791" s="297"/>
      <c r="P791" s="297"/>
      <c r="Q791" s="297"/>
      <c r="R791" s="297"/>
      <c r="S791" s="297"/>
      <c r="T791" s="297"/>
      <c r="U791" s="297"/>
      <c r="V791" s="297"/>
      <c r="W791" s="297"/>
      <c r="X791" s="297"/>
      <c r="Y791" s="297"/>
      <c r="Z791" s="297"/>
    </row>
    <row r="792" spans="1:26" ht="15.75" customHeight="1">
      <c r="A792" s="297"/>
      <c r="B792" s="297"/>
      <c r="C792" s="297"/>
      <c r="D792" s="297"/>
      <c r="E792" s="297"/>
      <c r="F792" s="297"/>
      <c r="G792" s="297"/>
      <c r="H792" s="297"/>
      <c r="I792" s="297"/>
      <c r="J792" s="297"/>
      <c r="K792" s="297"/>
      <c r="L792" s="297"/>
      <c r="M792" s="297"/>
      <c r="N792" s="297"/>
      <c r="O792" s="297"/>
      <c r="P792" s="297"/>
      <c r="Q792" s="297"/>
      <c r="R792" s="297"/>
      <c r="S792" s="297"/>
      <c r="T792" s="297"/>
      <c r="U792" s="297"/>
      <c r="V792" s="297"/>
      <c r="W792" s="297"/>
      <c r="X792" s="297"/>
      <c r="Y792" s="297"/>
      <c r="Z792" s="297"/>
    </row>
    <row r="793" spans="1:26" ht="15.75" customHeight="1">
      <c r="A793" s="297"/>
      <c r="B793" s="297"/>
      <c r="C793" s="297"/>
      <c r="D793" s="297"/>
      <c r="E793" s="297"/>
      <c r="F793" s="297"/>
      <c r="G793" s="297"/>
      <c r="H793" s="297"/>
      <c r="I793" s="297"/>
      <c r="J793" s="297"/>
      <c r="K793" s="297"/>
      <c r="L793" s="297"/>
      <c r="M793" s="297"/>
      <c r="N793" s="297"/>
      <c r="O793" s="297"/>
      <c r="P793" s="297"/>
      <c r="Q793" s="297"/>
      <c r="R793" s="297"/>
      <c r="S793" s="297"/>
      <c r="T793" s="297"/>
      <c r="U793" s="297"/>
      <c r="V793" s="297"/>
      <c r="W793" s="297"/>
      <c r="X793" s="297"/>
      <c r="Y793" s="297"/>
      <c r="Z793" s="297"/>
    </row>
    <row r="794" spans="1:26" ht="15.75" customHeight="1">
      <c r="A794" s="297"/>
      <c r="B794" s="297"/>
      <c r="C794" s="297"/>
      <c r="D794" s="297"/>
      <c r="E794" s="297"/>
      <c r="F794" s="297"/>
      <c r="G794" s="297"/>
      <c r="H794" s="297"/>
      <c r="I794" s="297"/>
      <c r="J794" s="297"/>
      <c r="K794" s="297"/>
      <c r="L794" s="297"/>
      <c r="M794" s="297"/>
      <c r="N794" s="297"/>
      <c r="O794" s="297"/>
      <c r="P794" s="297"/>
      <c r="Q794" s="297"/>
      <c r="R794" s="297"/>
      <c r="S794" s="297"/>
      <c r="T794" s="297"/>
      <c r="U794" s="297"/>
      <c r="V794" s="297"/>
      <c r="W794" s="297"/>
      <c r="X794" s="297"/>
      <c r="Y794" s="297"/>
      <c r="Z794" s="297"/>
    </row>
    <row r="795" spans="1:26" ht="15.75" customHeight="1">
      <c r="A795" s="297"/>
      <c r="B795" s="297"/>
      <c r="C795" s="297"/>
      <c r="D795" s="297"/>
      <c r="E795" s="297"/>
      <c r="F795" s="297"/>
      <c r="G795" s="297"/>
      <c r="H795" s="297"/>
      <c r="I795" s="297"/>
      <c r="J795" s="297"/>
      <c r="K795" s="297"/>
      <c r="L795" s="297"/>
      <c r="M795" s="297"/>
      <c r="N795" s="297"/>
      <c r="O795" s="297"/>
      <c r="P795" s="297"/>
      <c r="Q795" s="297"/>
      <c r="R795" s="297"/>
      <c r="S795" s="297"/>
      <c r="T795" s="297"/>
      <c r="U795" s="297"/>
      <c r="V795" s="297"/>
      <c r="W795" s="297"/>
      <c r="X795" s="297"/>
      <c r="Y795" s="297"/>
      <c r="Z795" s="297"/>
    </row>
    <row r="796" spans="1:26" ht="15.75" customHeight="1">
      <c r="A796" s="297"/>
      <c r="B796" s="297"/>
      <c r="C796" s="297"/>
      <c r="D796" s="297"/>
      <c r="E796" s="297"/>
      <c r="F796" s="297"/>
      <c r="G796" s="297"/>
      <c r="H796" s="297"/>
      <c r="I796" s="297"/>
      <c r="J796" s="297"/>
      <c r="K796" s="297"/>
      <c r="L796" s="297"/>
      <c r="M796" s="297"/>
      <c r="N796" s="297"/>
      <c r="O796" s="297"/>
      <c r="P796" s="297"/>
      <c r="Q796" s="297"/>
      <c r="R796" s="297"/>
      <c r="S796" s="297"/>
      <c r="T796" s="297"/>
      <c r="U796" s="297"/>
      <c r="V796" s="297"/>
      <c r="W796" s="297"/>
      <c r="X796" s="297"/>
      <c r="Y796" s="297"/>
      <c r="Z796" s="297"/>
    </row>
    <row r="797" spans="1:26" ht="15.75" customHeight="1">
      <c r="A797" s="297"/>
      <c r="B797" s="297"/>
      <c r="C797" s="297"/>
      <c r="D797" s="297"/>
      <c r="E797" s="297"/>
      <c r="F797" s="297"/>
      <c r="G797" s="297"/>
      <c r="H797" s="297"/>
      <c r="I797" s="297"/>
      <c r="J797" s="297"/>
      <c r="K797" s="297"/>
      <c r="L797" s="297"/>
      <c r="M797" s="297"/>
      <c r="N797" s="297"/>
      <c r="O797" s="297"/>
      <c r="P797" s="297"/>
      <c r="Q797" s="297"/>
      <c r="R797" s="297"/>
      <c r="S797" s="297"/>
      <c r="T797" s="297"/>
      <c r="U797" s="297"/>
      <c r="V797" s="297"/>
      <c r="W797" s="297"/>
      <c r="X797" s="297"/>
      <c r="Y797" s="297"/>
      <c r="Z797" s="297"/>
    </row>
    <row r="798" spans="1:26" ht="15.75" customHeight="1">
      <c r="A798" s="297"/>
      <c r="B798" s="297"/>
      <c r="C798" s="297"/>
      <c r="D798" s="297"/>
      <c r="E798" s="297"/>
      <c r="F798" s="297"/>
      <c r="G798" s="297"/>
      <c r="H798" s="297"/>
      <c r="I798" s="297"/>
      <c r="J798" s="297"/>
      <c r="K798" s="297"/>
      <c r="L798" s="297"/>
      <c r="M798" s="297"/>
      <c r="N798" s="297"/>
      <c r="O798" s="297"/>
      <c r="P798" s="297"/>
      <c r="Q798" s="297"/>
      <c r="R798" s="297"/>
      <c r="S798" s="297"/>
      <c r="T798" s="297"/>
      <c r="U798" s="297"/>
      <c r="V798" s="297"/>
      <c r="W798" s="297"/>
      <c r="X798" s="297"/>
      <c r="Y798" s="297"/>
      <c r="Z798" s="297"/>
    </row>
    <row r="799" spans="1:26" ht="15.75" customHeight="1">
      <c r="A799" s="297"/>
      <c r="B799" s="297"/>
      <c r="C799" s="297"/>
      <c r="D799" s="297"/>
      <c r="E799" s="297"/>
      <c r="F799" s="297"/>
      <c r="G799" s="297"/>
      <c r="H799" s="297"/>
      <c r="I799" s="297"/>
      <c r="J799" s="297"/>
      <c r="K799" s="297"/>
      <c r="L799" s="297"/>
      <c r="M799" s="297"/>
      <c r="N799" s="297"/>
      <c r="O799" s="297"/>
      <c r="P799" s="297"/>
      <c r="Q799" s="297"/>
      <c r="R799" s="297"/>
      <c r="S799" s="297"/>
      <c r="T799" s="297"/>
      <c r="U799" s="297"/>
      <c r="V799" s="297"/>
      <c r="W799" s="297"/>
      <c r="X799" s="297"/>
      <c r="Y799" s="297"/>
      <c r="Z799" s="297"/>
    </row>
    <row r="800" spans="1:26" ht="15.75" customHeight="1">
      <c r="A800" s="297"/>
      <c r="B800" s="297"/>
      <c r="C800" s="297"/>
      <c r="D800" s="297"/>
      <c r="E800" s="297"/>
      <c r="F800" s="297"/>
      <c r="G800" s="297"/>
      <c r="H800" s="297"/>
      <c r="I800" s="297"/>
      <c r="J800" s="297"/>
      <c r="K800" s="297"/>
      <c r="L800" s="297"/>
      <c r="M800" s="297"/>
      <c r="N800" s="297"/>
      <c r="O800" s="297"/>
      <c r="P800" s="297"/>
      <c r="Q800" s="297"/>
      <c r="R800" s="297"/>
      <c r="S800" s="297"/>
      <c r="T800" s="297"/>
      <c r="U800" s="297"/>
      <c r="V800" s="297"/>
      <c r="W800" s="297"/>
      <c r="X800" s="297"/>
      <c r="Y800" s="297"/>
      <c r="Z800" s="297"/>
    </row>
    <row r="801" spans="1:26" ht="15.75" customHeight="1">
      <c r="A801" s="297"/>
      <c r="B801" s="297"/>
      <c r="C801" s="297"/>
      <c r="D801" s="297"/>
      <c r="E801" s="297"/>
      <c r="F801" s="297"/>
      <c r="G801" s="297"/>
      <c r="H801" s="297"/>
      <c r="I801" s="297"/>
      <c r="J801" s="297"/>
      <c r="K801" s="297"/>
      <c r="L801" s="297"/>
      <c r="M801" s="297"/>
      <c r="N801" s="297"/>
      <c r="O801" s="297"/>
      <c r="P801" s="297"/>
      <c r="Q801" s="297"/>
      <c r="R801" s="297"/>
      <c r="S801" s="297"/>
      <c r="T801" s="297"/>
      <c r="U801" s="297"/>
      <c r="V801" s="297"/>
      <c r="W801" s="297"/>
      <c r="X801" s="297"/>
      <c r="Y801" s="297"/>
      <c r="Z801" s="297"/>
    </row>
    <row r="802" spans="1:26" ht="15.75" customHeight="1">
      <c r="A802" s="297"/>
      <c r="B802" s="297"/>
      <c r="C802" s="297"/>
      <c r="D802" s="297"/>
      <c r="E802" s="297"/>
      <c r="F802" s="297"/>
      <c r="G802" s="297"/>
      <c r="H802" s="297"/>
      <c r="I802" s="297"/>
      <c r="J802" s="297"/>
      <c r="K802" s="297"/>
      <c r="L802" s="297"/>
      <c r="M802" s="297"/>
      <c r="N802" s="297"/>
      <c r="O802" s="297"/>
      <c r="P802" s="297"/>
      <c r="Q802" s="297"/>
      <c r="R802" s="297"/>
      <c r="S802" s="297"/>
      <c r="T802" s="297"/>
      <c r="U802" s="297"/>
      <c r="V802" s="297"/>
      <c r="W802" s="297"/>
      <c r="X802" s="297"/>
      <c r="Y802" s="297"/>
      <c r="Z802" s="297"/>
    </row>
    <row r="803" spans="1:26" ht="15.75" customHeight="1">
      <c r="A803" s="297"/>
      <c r="B803" s="297"/>
      <c r="C803" s="297"/>
      <c r="D803" s="297"/>
      <c r="E803" s="297"/>
      <c r="F803" s="297"/>
      <c r="G803" s="297"/>
      <c r="H803" s="297"/>
      <c r="I803" s="297"/>
      <c r="J803" s="297"/>
      <c r="K803" s="297"/>
      <c r="L803" s="297"/>
      <c r="M803" s="297"/>
      <c r="N803" s="297"/>
      <c r="O803" s="297"/>
      <c r="P803" s="297"/>
      <c r="Q803" s="297"/>
      <c r="R803" s="297"/>
      <c r="S803" s="297"/>
      <c r="T803" s="297"/>
      <c r="U803" s="297"/>
      <c r="V803" s="297"/>
      <c r="W803" s="297"/>
      <c r="X803" s="297"/>
      <c r="Y803" s="297"/>
      <c r="Z803" s="297"/>
    </row>
    <row r="804" spans="1:26" ht="15.75" customHeight="1">
      <c r="A804" s="297"/>
      <c r="B804" s="297"/>
      <c r="C804" s="297"/>
      <c r="D804" s="297"/>
      <c r="E804" s="297"/>
      <c r="F804" s="297"/>
      <c r="G804" s="297"/>
      <c r="H804" s="297"/>
      <c r="I804" s="297"/>
      <c r="J804" s="297"/>
      <c r="K804" s="297"/>
      <c r="L804" s="297"/>
      <c r="M804" s="297"/>
      <c r="N804" s="297"/>
      <c r="O804" s="297"/>
      <c r="P804" s="297"/>
      <c r="Q804" s="297"/>
      <c r="R804" s="297"/>
      <c r="S804" s="297"/>
      <c r="T804" s="297"/>
      <c r="U804" s="297"/>
      <c r="V804" s="297"/>
      <c r="W804" s="297"/>
      <c r="X804" s="297"/>
      <c r="Y804" s="297"/>
      <c r="Z804" s="297"/>
    </row>
    <row r="805" spans="1:26" ht="15.75" customHeight="1">
      <c r="A805" s="297"/>
      <c r="B805" s="297"/>
      <c r="C805" s="297"/>
      <c r="D805" s="297"/>
      <c r="E805" s="297"/>
      <c r="F805" s="297"/>
      <c r="G805" s="297"/>
      <c r="H805" s="297"/>
      <c r="I805" s="297"/>
      <c r="J805" s="297"/>
      <c r="K805" s="297"/>
      <c r="L805" s="297"/>
      <c r="M805" s="297"/>
      <c r="N805" s="297"/>
      <c r="O805" s="297"/>
      <c r="P805" s="297"/>
      <c r="Q805" s="297"/>
      <c r="R805" s="297"/>
      <c r="S805" s="297"/>
      <c r="T805" s="297"/>
      <c r="U805" s="297"/>
      <c r="V805" s="297"/>
      <c r="W805" s="297"/>
      <c r="X805" s="297"/>
      <c r="Y805" s="297"/>
      <c r="Z805" s="297"/>
    </row>
    <row r="806" spans="1:26" ht="15.75" customHeight="1">
      <c r="A806" s="297"/>
      <c r="B806" s="297"/>
      <c r="C806" s="297"/>
      <c r="D806" s="297"/>
      <c r="E806" s="297"/>
      <c r="F806" s="297"/>
      <c r="G806" s="297"/>
      <c r="H806" s="297"/>
      <c r="I806" s="297"/>
      <c r="J806" s="297"/>
      <c r="K806" s="297"/>
      <c r="L806" s="297"/>
      <c r="M806" s="297"/>
      <c r="N806" s="297"/>
      <c r="O806" s="297"/>
      <c r="P806" s="297"/>
      <c r="Q806" s="297"/>
      <c r="R806" s="297"/>
      <c r="S806" s="297"/>
      <c r="T806" s="297"/>
      <c r="U806" s="297"/>
      <c r="V806" s="297"/>
      <c r="W806" s="297"/>
      <c r="X806" s="297"/>
      <c r="Y806" s="297"/>
      <c r="Z806" s="297"/>
    </row>
    <row r="807" spans="1:26" ht="15.75" customHeight="1">
      <c r="A807" s="297"/>
      <c r="B807" s="297"/>
      <c r="C807" s="297"/>
      <c r="D807" s="297"/>
      <c r="E807" s="297"/>
      <c r="F807" s="297"/>
      <c r="G807" s="297"/>
      <c r="H807" s="297"/>
      <c r="I807" s="297"/>
      <c r="J807" s="297"/>
      <c r="K807" s="297"/>
      <c r="L807" s="297"/>
      <c r="M807" s="297"/>
      <c r="N807" s="297"/>
      <c r="O807" s="297"/>
      <c r="P807" s="297"/>
      <c r="Q807" s="297"/>
      <c r="R807" s="297"/>
      <c r="S807" s="297"/>
      <c r="T807" s="297"/>
      <c r="U807" s="297"/>
      <c r="V807" s="297"/>
      <c r="W807" s="297"/>
      <c r="X807" s="297"/>
      <c r="Y807" s="297"/>
      <c r="Z807" s="297"/>
    </row>
    <row r="808" spans="1:26" ht="15.75" customHeight="1">
      <c r="A808" s="297"/>
      <c r="B808" s="297"/>
      <c r="C808" s="297"/>
      <c r="D808" s="297"/>
      <c r="E808" s="297"/>
      <c r="F808" s="297"/>
      <c r="G808" s="297"/>
      <c r="H808" s="297"/>
      <c r="I808" s="297"/>
      <c r="J808" s="297"/>
      <c r="K808" s="297"/>
      <c r="L808" s="297"/>
      <c r="M808" s="297"/>
      <c r="N808" s="297"/>
      <c r="O808" s="297"/>
      <c r="P808" s="297"/>
      <c r="Q808" s="297"/>
      <c r="R808" s="297"/>
      <c r="S808" s="297"/>
      <c r="T808" s="297"/>
      <c r="U808" s="297"/>
      <c r="V808" s="297"/>
      <c r="W808" s="297"/>
      <c r="X808" s="297"/>
      <c r="Y808" s="297"/>
      <c r="Z808" s="297"/>
    </row>
    <row r="809" spans="1:26" ht="15.75" customHeight="1">
      <c r="A809" s="297"/>
      <c r="B809" s="297"/>
      <c r="C809" s="297"/>
      <c r="D809" s="297"/>
      <c r="E809" s="297"/>
      <c r="F809" s="297"/>
      <c r="G809" s="297"/>
      <c r="H809" s="297"/>
      <c r="I809" s="297"/>
      <c r="J809" s="297"/>
      <c r="K809" s="297"/>
      <c r="L809" s="297"/>
      <c r="M809" s="297"/>
      <c r="N809" s="297"/>
      <c r="O809" s="297"/>
      <c r="P809" s="297"/>
      <c r="Q809" s="297"/>
      <c r="R809" s="297"/>
      <c r="S809" s="297"/>
      <c r="T809" s="297"/>
      <c r="U809" s="297"/>
      <c r="V809" s="297"/>
      <c r="W809" s="297"/>
      <c r="X809" s="297"/>
      <c r="Y809" s="297"/>
      <c r="Z809" s="297"/>
    </row>
    <row r="810" spans="1:26" ht="15.75" customHeight="1">
      <c r="A810" s="297"/>
      <c r="B810" s="297"/>
      <c r="C810" s="297"/>
      <c r="D810" s="297"/>
      <c r="E810" s="297"/>
      <c r="F810" s="297"/>
      <c r="G810" s="297"/>
      <c r="H810" s="297"/>
      <c r="I810" s="297"/>
      <c r="J810" s="297"/>
      <c r="K810" s="297"/>
      <c r="L810" s="297"/>
      <c r="M810" s="297"/>
      <c r="N810" s="297"/>
      <c r="O810" s="297"/>
      <c r="P810" s="297"/>
      <c r="Q810" s="297"/>
      <c r="R810" s="297"/>
      <c r="S810" s="297"/>
      <c r="T810" s="297"/>
      <c r="U810" s="297"/>
      <c r="V810" s="297"/>
      <c r="W810" s="297"/>
      <c r="X810" s="297"/>
      <c r="Y810" s="297"/>
      <c r="Z810" s="297"/>
    </row>
    <row r="811" spans="1:26" ht="15.75" customHeight="1">
      <c r="A811" s="297"/>
      <c r="B811" s="297"/>
      <c r="C811" s="297"/>
      <c r="D811" s="297"/>
      <c r="E811" s="297"/>
      <c r="F811" s="297"/>
      <c r="G811" s="297"/>
      <c r="H811" s="297"/>
      <c r="I811" s="297"/>
      <c r="J811" s="297"/>
      <c r="K811" s="297"/>
      <c r="L811" s="297"/>
      <c r="M811" s="297"/>
      <c r="N811" s="297"/>
      <c r="O811" s="297"/>
      <c r="P811" s="297"/>
      <c r="Q811" s="297"/>
      <c r="R811" s="297"/>
      <c r="S811" s="297"/>
      <c r="T811" s="297"/>
      <c r="U811" s="297"/>
      <c r="V811" s="297"/>
      <c r="W811" s="297"/>
      <c r="X811" s="297"/>
      <c r="Y811" s="297"/>
      <c r="Z811" s="297"/>
    </row>
    <row r="812" spans="1:26" ht="15.75" customHeight="1">
      <c r="A812" s="297"/>
      <c r="B812" s="297"/>
      <c r="C812" s="297"/>
      <c r="D812" s="297"/>
      <c r="E812" s="297"/>
      <c r="F812" s="297"/>
      <c r="G812" s="297"/>
      <c r="H812" s="297"/>
      <c r="I812" s="297"/>
      <c r="J812" s="297"/>
      <c r="K812" s="297"/>
      <c r="L812" s="297"/>
      <c r="M812" s="297"/>
      <c r="N812" s="297"/>
      <c r="O812" s="297"/>
      <c r="P812" s="297"/>
      <c r="Q812" s="297"/>
      <c r="R812" s="297"/>
      <c r="S812" s="297"/>
      <c r="T812" s="297"/>
      <c r="U812" s="297"/>
      <c r="V812" s="297"/>
      <c r="W812" s="297"/>
      <c r="X812" s="297"/>
      <c r="Y812" s="297"/>
      <c r="Z812" s="297"/>
    </row>
    <row r="813" spans="1:26" ht="15.75" customHeight="1">
      <c r="A813" s="297"/>
      <c r="B813" s="297"/>
      <c r="C813" s="297"/>
      <c r="D813" s="297"/>
      <c r="E813" s="297"/>
      <c r="F813" s="297"/>
      <c r="G813" s="297"/>
      <c r="H813" s="297"/>
      <c r="I813" s="297"/>
      <c r="J813" s="297"/>
      <c r="K813" s="297"/>
      <c r="L813" s="297"/>
      <c r="M813" s="297"/>
      <c r="N813" s="297"/>
      <c r="O813" s="297"/>
      <c r="P813" s="297"/>
      <c r="Q813" s="297"/>
      <c r="R813" s="297"/>
      <c r="S813" s="297"/>
      <c r="T813" s="297"/>
      <c r="U813" s="297"/>
      <c r="V813" s="297"/>
      <c r="W813" s="297"/>
      <c r="X813" s="297"/>
      <c r="Y813" s="297"/>
      <c r="Z813" s="297"/>
    </row>
    <row r="814" spans="1:26" ht="15.75" customHeight="1">
      <c r="A814" s="297"/>
      <c r="B814" s="297"/>
      <c r="C814" s="297"/>
      <c r="D814" s="297"/>
      <c r="E814" s="297"/>
      <c r="F814" s="297"/>
      <c r="G814" s="297"/>
      <c r="H814" s="297"/>
      <c r="I814" s="297"/>
      <c r="J814" s="297"/>
      <c r="K814" s="297"/>
      <c r="L814" s="297"/>
      <c r="M814" s="297"/>
      <c r="N814" s="297"/>
      <c r="O814" s="297"/>
      <c r="P814" s="297"/>
      <c r="Q814" s="297"/>
      <c r="R814" s="297"/>
      <c r="S814" s="297"/>
      <c r="T814" s="297"/>
      <c r="U814" s="297"/>
      <c r="V814" s="297"/>
      <c r="W814" s="297"/>
      <c r="X814" s="297"/>
      <c r="Y814" s="297"/>
      <c r="Z814" s="297"/>
    </row>
    <row r="815" spans="1:26" ht="15.75" customHeight="1">
      <c r="A815" s="297"/>
      <c r="B815" s="297"/>
      <c r="C815" s="297"/>
      <c r="D815" s="297"/>
      <c r="E815" s="297"/>
      <c r="F815" s="297"/>
      <c r="G815" s="297"/>
      <c r="H815" s="297"/>
      <c r="I815" s="297"/>
      <c r="J815" s="297"/>
      <c r="K815" s="297"/>
      <c r="L815" s="297"/>
      <c r="M815" s="297"/>
      <c r="N815" s="297"/>
      <c r="O815" s="297"/>
      <c r="P815" s="297"/>
      <c r="Q815" s="297"/>
      <c r="R815" s="297"/>
      <c r="S815" s="297"/>
      <c r="T815" s="297"/>
      <c r="U815" s="297"/>
      <c r="V815" s="297"/>
      <c r="W815" s="297"/>
      <c r="X815" s="297"/>
      <c r="Y815" s="297"/>
      <c r="Z815" s="297"/>
    </row>
    <row r="816" spans="1:26" ht="15.75" customHeight="1">
      <c r="A816" s="297"/>
      <c r="B816" s="297"/>
      <c r="C816" s="297"/>
      <c r="D816" s="297"/>
      <c r="E816" s="297"/>
      <c r="F816" s="297"/>
      <c r="G816" s="297"/>
      <c r="H816" s="297"/>
      <c r="I816" s="297"/>
      <c r="J816" s="297"/>
      <c r="K816" s="297"/>
      <c r="L816" s="297"/>
      <c r="M816" s="297"/>
      <c r="N816" s="297"/>
      <c r="O816" s="297"/>
      <c r="P816" s="297"/>
      <c r="Q816" s="297"/>
      <c r="R816" s="297"/>
      <c r="S816" s="297"/>
      <c r="T816" s="297"/>
      <c r="U816" s="297"/>
      <c r="V816" s="297"/>
      <c r="W816" s="297"/>
      <c r="X816" s="297"/>
      <c r="Y816" s="297"/>
      <c r="Z816" s="297"/>
    </row>
    <row r="817" spans="1:26" ht="15.75" customHeight="1">
      <c r="A817" s="297"/>
      <c r="B817" s="297"/>
      <c r="C817" s="297"/>
      <c r="D817" s="297"/>
      <c r="E817" s="297"/>
      <c r="F817" s="297"/>
      <c r="G817" s="297"/>
      <c r="H817" s="297"/>
      <c r="I817" s="297"/>
      <c r="J817" s="297"/>
      <c r="K817" s="297"/>
      <c r="L817" s="297"/>
      <c r="M817" s="297"/>
      <c r="N817" s="297"/>
      <c r="O817" s="297"/>
      <c r="P817" s="297"/>
      <c r="Q817" s="297"/>
      <c r="R817" s="297"/>
      <c r="S817" s="297"/>
      <c r="T817" s="297"/>
      <c r="U817" s="297"/>
      <c r="V817" s="297"/>
      <c r="W817" s="297"/>
      <c r="X817" s="297"/>
      <c r="Y817" s="297"/>
      <c r="Z817" s="297"/>
    </row>
    <row r="818" spans="1:26" ht="15.75" customHeight="1">
      <c r="A818" s="297"/>
      <c r="B818" s="297"/>
      <c r="C818" s="297"/>
      <c r="D818" s="297"/>
      <c r="E818" s="297"/>
      <c r="F818" s="297"/>
      <c r="G818" s="297"/>
      <c r="H818" s="297"/>
      <c r="I818" s="297"/>
      <c r="J818" s="297"/>
      <c r="K818" s="297"/>
      <c r="L818" s="297"/>
      <c r="M818" s="297"/>
      <c r="N818" s="297"/>
      <c r="O818" s="297"/>
      <c r="P818" s="297"/>
      <c r="Q818" s="297"/>
      <c r="R818" s="297"/>
      <c r="S818" s="297"/>
      <c r="T818" s="297"/>
      <c r="U818" s="297"/>
      <c r="V818" s="297"/>
      <c r="W818" s="297"/>
      <c r="X818" s="297"/>
      <c r="Y818" s="297"/>
      <c r="Z818" s="297"/>
    </row>
    <row r="819" spans="1:26" ht="15.75" customHeight="1">
      <c r="A819" s="297"/>
      <c r="B819" s="297"/>
      <c r="C819" s="297"/>
      <c r="D819" s="297"/>
      <c r="E819" s="297"/>
      <c r="F819" s="297"/>
      <c r="G819" s="297"/>
      <c r="H819" s="297"/>
      <c r="I819" s="297"/>
      <c r="J819" s="297"/>
      <c r="K819" s="297"/>
      <c r="L819" s="297"/>
      <c r="M819" s="297"/>
      <c r="N819" s="297"/>
      <c r="O819" s="297"/>
      <c r="P819" s="297"/>
      <c r="Q819" s="297"/>
      <c r="R819" s="297"/>
      <c r="S819" s="297"/>
      <c r="T819" s="297"/>
      <c r="U819" s="297"/>
      <c r="V819" s="297"/>
      <c r="W819" s="297"/>
      <c r="X819" s="297"/>
      <c r="Y819" s="297"/>
      <c r="Z819" s="297"/>
    </row>
    <row r="820" spans="1:26" ht="15.75" customHeight="1">
      <c r="A820" s="297"/>
      <c r="B820" s="297"/>
      <c r="C820" s="297"/>
      <c r="D820" s="297"/>
      <c r="E820" s="297"/>
      <c r="F820" s="297"/>
      <c r="G820" s="297"/>
      <c r="H820" s="297"/>
      <c r="I820" s="297"/>
      <c r="J820" s="297"/>
      <c r="K820" s="297"/>
      <c r="L820" s="297"/>
      <c r="M820" s="297"/>
      <c r="N820" s="297"/>
      <c r="O820" s="297"/>
      <c r="P820" s="297"/>
      <c r="Q820" s="297"/>
      <c r="R820" s="297"/>
      <c r="S820" s="297"/>
      <c r="T820" s="297"/>
      <c r="U820" s="297"/>
      <c r="V820" s="297"/>
      <c r="W820" s="297"/>
      <c r="X820" s="297"/>
      <c r="Y820" s="297"/>
      <c r="Z820" s="297"/>
    </row>
    <row r="821" spans="1:26" ht="15.75" customHeight="1">
      <c r="A821" s="297"/>
      <c r="B821" s="297"/>
      <c r="C821" s="297"/>
      <c r="D821" s="297"/>
      <c r="E821" s="297"/>
      <c r="F821" s="297"/>
      <c r="G821" s="297"/>
      <c r="H821" s="297"/>
      <c r="I821" s="297"/>
      <c r="J821" s="297"/>
      <c r="K821" s="297"/>
      <c r="L821" s="297"/>
      <c r="M821" s="297"/>
      <c r="N821" s="297"/>
      <c r="O821" s="297"/>
      <c r="P821" s="297"/>
      <c r="Q821" s="297"/>
      <c r="R821" s="297"/>
      <c r="S821" s="297"/>
      <c r="T821" s="297"/>
      <c r="U821" s="297"/>
      <c r="V821" s="297"/>
      <c r="W821" s="297"/>
      <c r="X821" s="297"/>
      <c r="Y821" s="297"/>
      <c r="Z821" s="297"/>
    </row>
    <row r="822" spans="1:26" ht="15.75" customHeight="1">
      <c r="A822" s="297"/>
      <c r="B822" s="297"/>
      <c r="C822" s="297"/>
      <c r="D822" s="297"/>
      <c r="E822" s="297"/>
      <c r="F822" s="297"/>
      <c r="G822" s="297"/>
      <c r="H822" s="297"/>
      <c r="I822" s="297"/>
      <c r="J822" s="297"/>
      <c r="K822" s="297"/>
      <c r="L822" s="297"/>
      <c r="M822" s="297"/>
      <c r="N822" s="297"/>
      <c r="O822" s="297"/>
      <c r="P822" s="297"/>
      <c r="Q822" s="297"/>
      <c r="R822" s="297"/>
      <c r="S822" s="297"/>
      <c r="T822" s="297"/>
      <c r="U822" s="297"/>
      <c r="V822" s="297"/>
      <c r="W822" s="297"/>
      <c r="X822" s="297"/>
      <c r="Y822" s="297"/>
      <c r="Z822" s="297"/>
    </row>
    <row r="823" spans="1:26" ht="15.75" customHeight="1">
      <c r="A823" s="297"/>
      <c r="B823" s="297"/>
      <c r="C823" s="297"/>
      <c r="D823" s="297"/>
      <c r="E823" s="297"/>
      <c r="F823" s="297"/>
      <c r="G823" s="297"/>
      <c r="H823" s="297"/>
      <c r="I823" s="297"/>
      <c r="J823" s="297"/>
      <c r="K823" s="297"/>
      <c r="L823" s="297"/>
      <c r="M823" s="297"/>
      <c r="N823" s="297"/>
      <c r="O823" s="297"/>
      <c r="P823" s="297"/>
      <c r="Q823" s="297"/>
      <c r="R823" s="297"/>
      <c r="S823" s="297"/>
      <c r="T823" s="297"/>
      <c r="U823" s="297"/>
      <c r="V823" s="297"/>
      <c r="W823" s="297"/>
      <c r="X823" s="297"/>
      <c r="Y823" s="297"/>
      <c r="Z823" s="297"/>
    </row>
    <row r="824" spans="1:26" ht="15.75" customHeight="1">
      <c r="A824" s="297"/>
      <c r="B824" s="297"/>
      <c r="C824" s="297"/>
      <c r="D824" s="297"/>
      <c r="E824" s="297"/>
      <c r="F824" s="297"/>
      <c r="G824" s="297"/>
      <c r="H824" s="297"/>
      <c r="I824" s="297"/>
      <c r="J824" s="297"/>
      <c r="K824" s="297"/>
      <c r="L824" s="297"/>
      <c r="M824" s="297"/>
      <c r="N824" s="297"/>
      <c r="O824" s="297"/>
      <c r="P824" s="297"/>
      <c r="Q824" s="297"/>
      <c r="R824" s="297"/>
      <c r="S824" s="297"/>
      <c r="T824" s="297"/>
      <c r="U824" s="297"/>
      <c r="V824" s="297"/>
      <c r="W824" s="297"/>
      <c r="X824" s="297"/>
      <c r="Y824" s="297"/>
      <c r="Z824" s="297"/>
    </row>
    <row r="825" spans="1:26" ht="15.75" customHeight="1">
      <c r="A825" s="297"/>
      <c r="B825" s="297"/>
      <c r="C825" s="297"/>
      <c r="D825" s="297"/>
      <c r="E825" s="297"/>
      <c r="F825" s="297"/>
      <c r="G825" s="297"/>
      <c r="H825" s="297"/>
      <c r="I825" s="297"/>
      <c r="J825" s="297"/>
      <c r="K825" s="297"/>
      <c r="L825" s="297"/>
      <c r="M825" s="297"/>
      <c r="N825" s="297"/>
      <c r="O825" s="297"/>
      <c r="P825" s="297"/>
      <c r="Q825" s="297"/>
      <c r="R825" s="297"/>
      <c r="S825" s="297"/>
      <c r="T825" s="297"/>
      <c r="U825" s="297"/>
      <c r="V825" s="297"/>
      <c r="W825" s="297"/>
      <c r="X825" s="297"/>
      <c r="Y825" s="297"/>
      <c r="Z825" s="297"/>
    </row>
    <row r="826" spans="1:26" ht="15.75" customHeight="1">
      <c r="A826" s="297"/>
      <c r="B826" s="297"/>
      <c r="C826" s="297"/>
      <c r="D826" s="297"/>
      <c r="E826" s="297"/>
      <c r="F826" s="297"/>
      <c r="G826" s="297"/>
      <c r="H826" s="297"/>
      <c r="I826" s="297"/>
      <c r="J826" s="297"/>
      <c r="K826" s="297"/>
      <c r="L826" s="297"/>
      <c r="M826" s="297"/>
      <c r="N826" s="297"/>
      <c r="O826" s="297"/>
      <c r="P826" s="297"/>
      <c r="Q826" s="297"/>
      <c r="R826" s="297"/>
      <c r="S826" s="297"/>
      <c r="T826" s="297"/>
      <c r="U826" s="297"/>
      <c r="V826" s="297"/>
      <c r="W826" s="297"/>
      <c r="X826" s="297"/>
      <c r="Y826" s="297"/>
      <c r="Z826" s="297"/>
    </row>
    <row r="827" spans="1:26" ht="15.75" customHeight="1">
      <c r="A827" s="297"/>
      <c r="B827" s="297"/>
      <c r="C827" s="297"/>
      <c r="D827" s="297"/>
      <c r="E827" s="297"/>
      <c r="F827" s="297"/>
      <c r="G827" s="297"/>
      <c r="H827" s="297"/>
      <c r="I827" s="297"/>
      <c r="J827" s="297"/>
      <c r="K827" s="297"/>
      <c r="L827" s="297"/>
      <c r="M827" s="297"/>
      <c r="N827" s="297"/>
      <c r="O827" s="297"/>
      <c r="P827" s="297"/>
      <c r="Q827" s="297"/>
      <c r="R827" s="297"/>
      <c r="S827" s="297"/>
      <c r="T827" s="297"/>
      <c r="U827" s="297"/>
      <c r="V827" s="297"/>
      <c r="W827" s="297"/>
      <c r="X827" s="297"/>
      <c r="Y827" s="297"/>
      <c r="Z827" s="297"/>
    </row>
    <row r="828" spans="1:26" ht="15.75" customHeight="1">
      <c r="A828" s="297"/>
      <c r="B828" s="297"/>
      <c r="C828" s="297"/>
      <c r="D828" s="297"/>
      <c r="E828" s="297"/>
      <c r="F828" s="297"/>
      <c r="G828" s="297"/>
      <c r="H828" s="297"/>
      <c r="I828" s="297"/>
      <c r="J828" s="297"/>
      <c r="K828" s="297"/>
      <c r="L828" s="297"/>
      <c r="M828" s="297"/>
      <c r="N828" s="297"/>
      <c r="O828" s="297"/>
      <c r="P828" s="297"/>
      <c r="Q828" s="297"/>
      <c r="R828" s="297"/>
      <c r="S828" s="297"/>
      <c r="T828" s="297"/>
      <c r="U828" s="297"/>
      <c r="V828" s="297"/>
      <c r="W828" s="297"/>
      <c r="X828" s="297"/>
      <c r="Y828" s="297"/>
      <c r="Z828" s="297"/>
    </row>
    <row r="829" spans="1:26" ht="15.75" customHeight="1">
      <c r="A829" s="297"/>
      <c r="B829" s="297"/>
      <c r="C829" s="297"/>
      <c r="D829" s="297"/>
      <c r="E829" s="297"/>
      <c r="F829" s="297"/>
      <c r="G829" s="297"/>
      <c r="H829" s="297"/>
      <c r="I829" s="297"/>
      <c r="J829" s="297"/>
      <c r="K829" s="297"/>
      <c r="L829" s="297"/>
      <c r="M829" s="297"/>
      <c r="N829" s="297"/>
      <c r="O829" s="297"/>
      <c r="P829" s="297"/>
      <c r="Q829" s="297"/>
      <c r="R829" s="297"/>
      <c r="S829" s="297"/>
      <c r="T829" s="297"/>
      <c r="U829" s="297"/>
      <c r="V829" s="297"/>
      <c r="W829" s="297"/>
      <c r="X829" s="297"/>
      <c r="Y829" s="297"/>
      <c r="Z829" s="297"/>
    </row>
    <row r="830" spans="1:26" ht="15.75" customHeight="1">
      <c r="A830" s="297"/>
      <c r="B830" s="297"/>
      <c r="C830" s="297"/>
      <c r="D830" s="297"/>
      <c r="E830" s="297"/>
      <c r="F830" s="297"/>
      <c r="G830" s="297"/>
      <c r="H830" s="297"/>
      <c r="I830" s="297"/>
      <c r="J830" s="297"/>
      <c r="K830" s="297"/>
      <c r="L830" s="297"/>
      <c r="M830" s="297"/>
      <c r="N830" s="297"/>
      <c r="O830" s="297"/>
      <c r="P830" s="297"/>
      <c r="Q830" s="297"/>
      <c r="R830" s="297"/>
      <c r="S830" s="297"/>
      <c r="T830" s="297"/>
      <c r="U830" s="297"/>
      <c r="V830" s="297"/>
      <c r="W830" s="297"/>
      <c r="X830" s="297"/>
      <c r="Y830" s="297"/>
      <c r="Z830" s="297"/>
    </row>
    <row r="831" spans="1:26" ht="15.75" customHeight="1">
      <c r="A831" s="297"/>
      <c r="B831" s="297"/>
      <c r="C831" s="297"/>
      <c r="D831" s="297"/>
      <c r="E831" s="297"/>
      <c r="F831" s="297"/>
      <c r="G831" s="297"/>
      <c r="H831" s="297"/>
      <c r="I831" s="297"/>
      <c r="J831" s="297"/>
      <c r="K831" s="297"/>
      <c r="L831" s="297"/>
      <c r="M831" s="297"/>
      <c r="N831" s="297"/>
      <c r="O831" s="297"/>
      <c r="P831" s="297"/>
      <c r="Q831" s="297"/>
      <c r="R831" s="297"/>
      <c r="S831" s="297"/>
      <c r="T831" s="297"/>
      <c r="U831" s="297"/>
      <c r="V831" s="297"/>
      <c r="W831" s="297"/>
      <c r="X831" s="297"/>
      <c r="Y831" s="297"/>
      <c r="Z831" s="297"/>
    </row>
    <row r="832" spans="1:26" ht="15.75" customHeight="1">
      <c r="A832" s="297"/>
      <c r="B832" s="297"/>
      <c r="C832" s="297"/>
      <c r="D832" s="297"/>
      <c r="E832" s="297"/>
      <c r="F832" s="297"/>
      <c r="G832" s="297"/>
      <c r="H832" s="297"/>
      <c r="I832" s="297"/>
      <c r="J832" s="297"/>
      <c r="K832" s="297"/>
      <c r="L832" s="297"/>
      <c r="M832" s="297"/>
      <c r="N832" s="297"/>
      <c r="O832" s="297"/>
      <c r="P832" s="297"/>
      <c r="Q832" s="297"/>
      <c r="R832" s="297"/>
      <c r="S832" s="297"/>
      <c r="T832" s="297"/>
      <c r="U832" s="297"/>
      <c r="V832" s="297"/>
      <c r="W832" s="297"/>
      <c r="X832" s="297"/>
      <c r="Y832" s="297"/>
      <c r="Z832" s="297"/>
    </row>
    <row r="833" spans="1:26" ht="15.75" customHeight="1">
      <c r="A833" s="297"/>
      <c r="B833" s="297"/>
      <c r="C833" s="297"/>
      <c r="D833" s="297"/>
      <c r="E833" s="297"/>
      <c r="F833" s="297"/>
      <c r="G833" s="297"/>
      <c r="H833" s="297"/>
      <c r="I833" s="297"/>
      <c r="J833" s="297"/>
      <c r="K833" s="297"/>
      <c r="L833" s="297"/>
      <c r="M833" s="297"/>
      <c r="N833" s="297"/>
      <c r="O833" s="297"/>
      <c r="P833" s="297"/>
      <c r="Q833" s="297"/>
      <c r="R833" s="297"/>
      <c r="S833" s="297"/>
      <c r="T833" s="297"/>
      <c r="U833" s="297"/>
      <c r="V833" s="297"/>
      <c r="W833" s="297"/>
      <c r="X833" s="297"/>
      <c r="Y833" s="297"/>
      <c r="Z833" s="297"/>
    </row>
    <row r="834" spans="1:26" ht="15.75" customHeight="1">
      <c r="A834" s="297"/>
      <c r="B834" s="297"/>
      <c r="C834" s="297"/>
      <c r="D834" s="297"/>
      <c r="E834" s="297"/>
      <c r="F834" s="297"/>
      <c r="G834" s="297"/>
      <c r="H834" s="297"/>
      <c r="I834" s="297"/>
      <c r="J834" s="297"/>
      <c r="K834" s="297"/>
      <c r="L834" s="297"/>
      <c r="M834" s="297"/>
      <c r="N834" s="297"/>
      <c r="O834" s="297"/>
      <c r="P834" s="297"/>
      <c r="Q834" s="297"/>
      <c r="R834" s="297"/>
      <c r="S834" s="297"/>
      <c r="T834" s="297"/>
      <c r="U834" s="297"/>
      <c r="V834" s="297"/>
      <c r="W834" s="297"/>
      <c r="X834" s="297"/>
      <c r="Y834" s="297"/>
      <c r="Z834" s="297"/>
    </row>
    <row r="835" spans="1:26" ht="15.75" customHeight="1">
      <c r="A835" s="297"/>
      <c r="B835" s="297"/>
      <c r="C835" s="297"/>
      <c r="D835" s="297"/>
      <c r="E835" s="297"/>
      <c r="F835" s="297"/>
      <c r="G835" s="297"/>
      <c r="H835" s="297"/>
      <c r="I835" s="297"/>
      <c r="J835" s="297"/>
      <c r="K835" s="297"/>
      <c r="L835" s="297"/>
      <c r="M835" s="297"/>
      <c r="N835" s="297"/>
      <c r="O835" s="297"/>
      <c r="P835" s="297"/>
      <c r="Q835" s="297"/>
      <c r="R835" s="297"/>
      <c r="S835" s="297"/>
      <c r="T835" s="297"/>
      <c r="U835" s="297"/>
      <c r="V835" s="297"/>
      <c r="W835" s="297"/>
      <c r="X835" s="297"/>
      <c r="Y835" s="297"/>
      <c r="Z835" s="297"/>
    </row>
    <row r="836" spans="1:26" ht="15.75" customHeight="1">
      <c r="A836" s="297"/>
      <c r="B836" s="297"/>
      <c r="C836" s="297"/>
      <c r="D836" s="297"/>
      <c r="E836" s="297"/>
      <c r="F836" s="297"/>
      <c r="G836" s="297"/>
      <c r="H836" s="297"/>
      <c r="I836" s="297"/>
      <c r="J836" s="297"/>
      <c r="K836" s="297"/>
      <c r="L836" s="297"/>
      <c r="M836" s="297"/>
      <c r="N836" s="297"/>
      <c r="O836" s="297"/>
      <c r="P836" s="297"/>
      <c r="Q836" s="297"/>
      <c r="R836" s="297"/>
      <c r="S836" s="297"/>
      <c r="T836" s="297"/>
      <c r="U836" s="297"/>
      <c r="V836" s="297"/>
      <c r="W836" s="297"/>
      <c r="X836" s="297"/>
      <c r="Y836" s="297"/>
      <c r="Z836" s="297"/>
    </row>
    <row r="837" spans="1:26" ht="15.75" customHeight="1">
      <c r="A837" s="297"/>
      <c r="B837" s="297"/>
      <c r="C837" s="297"/>
      <c r="D837" s="297"/>
      <c r="E837" s="297"/>
      <c r="F837" s="297"/>
      <c r="G837" s="297"/>
      <c r="H837" s="297"/>
      <c r="I837" s="297"/>
      <c r="J837" s="297"/>
      <c r="K837" s="297"/>
      <c r="L837" s="297"/>
      <c r="M837" s="297"/>
      <c r="N837" s="297"/>
      <c r="O837" s="297"/>
      <c r="P837" s="297"/>
      <c r="Q837" s="297"/>
      <c r="R837" s="297"/>
      <c r="S837" s="297"/>
      <c r="T837" s="297"/>
      <c r="U837" s="297"/>
      <c r="V837" s="297"/>
      <c r="W837" s="297"/>
      <c r="X837" s="297"/>
      <c r="Y837" s="297"/>
      <c r="Z837" s="297"/>
    </row>
    <row r="838" spans="1:26" ht="15.75" customHeight="1">
      <c r="A838" s="297"/>
      <c r="B838" s="297"/>
      <c r="C838" s="297"/>
      <c r="D838" s="297"/>
      <c r="E838" s="297"/>
      <c r="F838" s="297"/>
      <c r="G838" s="297"/>
      <c r="H838" s="297"/>
      <c r="I838" s="297"/>
      <c r="J838" s="297"/>
      <c r="K838" s="297"/>
      <c r="L838" s="297"/>
      <c r="M838" s="297"/>
      <c r="N838" s="297"/>
      <c r="O838" s="297"/>
      <c r="P838" s="297"/>
      <c r="Q838" s="297"/>
      <c r="R838" s="297"/>
      <c r="S838" s="297"/>
      <c r="T838" s="297"/>
      <c r="U838" s="297"/>
      <c r="V838" s="297"/>
      <c r="W838" s="297"/>
      <c r="X838" s="297"/>
      <c r="Y838" s="297"/>
      <c r="Z838" s="297"/>
    </row>
    <row r="839" spans="1:26" ht="15.75" customHeight="1">
      <c r="A839" s="297"/>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row>
    <row r="840" spans="1:26" ht="15.75" customHeight="1">
      <c r="A840" s="297"/>
      <c r="B840" s="297"/>
      <c r="C840" s="297"/>
      <c r="D840" s="297"/>
      <c r="E840" s="297"/>
      <c r="F840" s="297"/>
      <c r="G840" s="297"/>
      <c r="H840" s="297"/>
      <c r="I840" s="297"/>
      <c r="J840" s="297"/>
      <c r="K840" s="297"/>
      <c r="L840" s="297"/>
      <c r="M840" s="297"/>
      <c r="N840" s="297"/>
      <c r="O840" s="297"/>
      <c r="P840" s="297"/>
      <c r="Q840" s="297"/>
      <c r="R840" s="297"/>
      <c r="S840" s="297"/>
      <c r="T840" s="297"/>
      <c r="U840" s="297"/>
      <c r="V840" s="297"/>
      <c r="W840" s="297"/>
      <c r="X840" s="297"/>
      <c r="Y840" s="297"/>
      <c r="Z840" s="297"/>
    </row>
    <row r="841" spans="1:26" ht="15.75" customHeight="1">
      <c r="A841" s="297"/>
      <c r="B841" s="297"/>
      <c r="C841" s="297"/>
      <c r="D841" s="297"/>
      <c r="E841" s="297"/>
      <c r="F841" s="297"/>
      <c r="G841" s="297"/>
      <c r="H841" s="297"/>
      <c r="I841" s="297"/>
      <c r="J841" s="297"/>
      <c r="K841" s="297"/>
      <c r="L841" s="297"/>
      <c r="M841" s="297"/>
      <c r="N841" s="297"/>
      <c r="O841" s="297"/>
      <c r="P841" s="297"/>
      <c r="Q841" s="297"/>
      <c r="R841" s="297"/>
      <c r="S841" s="297"/>
      <c r="T841" s="297"/>
      <c r="U841" s="297"/>
      <c r="V841" s="297"/>
      <c r="W841" s="297"/>
      <c r="X841" s="297"/>
      <c r="Y841" s="297"/>
      <c r="Z841" s="297"/>
    </row>
    <row r="842" spans="1:26" ht="15.75" customHeight="1">
      <c r="A842" s="297"/>
      <c r="B842" s="297"/>
      <c r="C842" s="297"/>
      <c r="D842" s="297"/>
      <c r="E842" s="297"/>
      <c r="F842" s="297"/>
      <c r="G842" s="297"/>
      <c r="H842" s="297"/>
      <c r="I842" s="297"/>
      <c r="J842" s="297"/>
      <c r="K842" s="297"/>
      <c r="L842" s="297"/>
      <c r="M842" s="297"/>
      <c r="N842" s="297"/>
      <c r="O842" s="297"/>
      <c r="P842" s="297"/>
      <c r="Q842" s="297"/>
      <c r="R842" s="297"/>
      <c r="S842" s="297"/>
      <c r="T842" s="297"/>
      <c r="U842" s="297"/>
      <c r="V842" s="297"/>
      <c r="W842" s="297"/>
      <c r="X842" s="297"/>
      <c r="Y842" s="297"/>
      <c r="Z842" s="297"/>
    </row>
    <row r="843" spans="1:26" ht="15.75" customHeight="1">
      <c r="A843" s="297"/>
      <c r="B843" s="297"/>
      <c r="C843" s="297"/>
      <c r="D843" s="297"/>
      <c r="E843" s="297"/>
      <c r="F843" s="297"/>
      <c r="G843" s="297"/>
      <c r="H843" s="297"/>
      <c r="I843" s="297"/>
      <c r="J843" s="297"/>
      <c r="K843" s="297"/>
      <c r="L843" s="297"/>
      <c r="M843" s="297"/>
      <c r="N843" s="297"/>
      <c r="O843" s="297"/>
      <c r="P843" s="297"/>
      <c r="Q843" s="297"/>
      <c r="R843" s="297"/>
      <c r="S843" s="297"/>
      <c r="T843" s="297"/>
      <c r="U843" s="297"/>
      <c r="V843" s="297"/>
      <c r="W843" s="297"/>
      <c r="X843" s="297"/>
      <c r="Y843" s="297"/>
      <c r="Z843" s="297"/>
    </row>
    <row r="844" spans="1:26" ht="15.75" customHeight="1">
      <c r="A844" s="297"/>
      <c r="B844" s="297"/>
      <c r="C844" s="297"/>
      <c r="D844" s="297"/>
      <c r="E844" s="297"/>
      <c r="F844" s="297"/>
      <c r="G844" s="297"/>
      <c r="H844" s="297"/>
      <c r="I844" s="297"/>
      <c r="J844" s="297"/>
      <c r="K844" s="297"/>
      <c r="L844" s="297"/>
      <c r="M844" s="297"/>
      <c r="N844" s="297"/>
      <c r="O844" s="297"/>
      <c r="P844" s="297"/>
      <c r="Q844" s="297"/>
      <c r="R844" s="297"/>
      <c r="S844" s="297"/>
      <c r="T844" s="297"/>
      <c r="U844" s="297"/>
      <c r="V844" s="297"/>
      <c r="W844" s="297"/>
      <c r="X844" s="297"/>
      <c r="Y844" s="297"/>
      <c r="Z844" s="297"/>
    </row>
    <row r="845" spans="1:26" ht="15.75" customHeight="1">
      <c r="A845" s="297"/>
      <c r="B845" s="297"/>
      <c r="C845" s="297"/>
      <c r="D845" s="297"/>
      <c r="E845" s="297"/>
      <c r="F845" s="297"/>
      <c r="G845" s="297"/>
      <c r="H845" s="297"/>
      <c r="I845" s="297"/>
      <c r="J845" s="297"/>
      <c r="K845" s="297"/>
      <c r="L845" s="297"/>
      <c r="M845" s="297"/>
      <c r="N845" s="297"/>
      <c r="O845" s="297"/>
      <c r="P845" s="297"/>
      <c r="Q845" s="297"/>
      <c r="R845" s="297"/>
      <c r="S845" s="297"/>
      <c r="T845" s="297"/>
      <c r="U845" s="297"/>
      <c r="V845" s="297"/>
      <c r="W845" s="297"/>
      <c r="X845" s="297"/>
      <c r="Y845" s="297"/>
      <c r="Z845" s="297"/>
    </row>
    <row r="846" spans="1:26" ht="15.75" customHeight="1">
      <c r="A846" s="297"/>
      <c r="B846" s="297"/>
      <c r="C846" s="297"/>
      <c r="D846" s="297"/>
      <c r="E846" s="297"/>
      <c r="F846" s="297"/>
      <c r="G846" s="297"/>
      <c r="H846" s="297"/>
      <c r="I846" s="297"/>
      <c r="J846" s="297"/>
      <c r="K846" s="297"/>
      <c r="L846" s="297"/>
      <c r="M846" s="297"/>
      <c r="N846" s="297"/>
      <c r="O846" s="297"/>
      <c r="P846" s="297"/>
      <c r="Q846" s="297"/>
      <c r="R846" s="297"/>
      <c r="S846" s="297"/>
      <c r="T846" s="297"/>
      <c r="U846" s="297"/>
      <c r="V846" s="297"/>
      <c r="W846" s="297"/>
      <c r="X846" s="297"/>
      <c r="Y846" s="297"/>
      <c r="Z846" s="297"/>
    </row>
    <row r="847" spans="1:26" ht="15.75" customHeight="1">
      <c r="A847" s="297"/>
      <c r="B847" s="297"/>
      <c r="C847" s="297"/>
      <c r="D847" s="297"/>
      <c r="E847" s="297"/>
      <c r="F847" s="297"/>
      <c r="G847" s="297"/>
      <c r="H847" s="297"/>
      <c r="I847" s="297"/>
      <c r="J847" s="297"/>
      <c r="K847" s="297"/>
      <c r="L847" s="297"/>
      <c r="M847" s="297"/>
      <c r="N847" s="297"/>
      <c r="O847" s="297"/>
      <c r="P847" s="297"/>
      <c r="Q847" s="297"/>
      <c r="R847" s="297"/>
      <c r="S847" s="297"/>
      <c r="T847" s="297"/>
      <c r="U847" s="297"/>
      <c r="V847" s="297"/>
      <c r="W847" s="297"/>
      <c r="X847" s="297"/>
      <c r="Y847" s="297"/>
      <c r="Z847" s="297"/>
    </row>
    <row r="848" spans="1:26" ht="15.75" customHeight="1">
      <c r="A848" s="297"/>
      <c r="B848" s="297"/>
      <c r="C848" s="297"/>
      <c r="D848" s="297"/>
      <c r="E848" s="297"/>
      <c r="F848" s="297"/>
      <c r="G848" s="297"/>
      <c r="H848" s="297"/>
      <c r="I848" s="297"/>
      <c r="J848" s="297"/>
      <c r="K848" s="297"/>
      <c r="L848" s="297"/>
      <c r="M848" s="297"/>
      <c r="N848" s="297"/>
      <c r="O848" s="297"/>
      <c r="P848" s="297"/>
      <c r="Q848" s="297"/>
      <c r="R848" s="297"/>
      <c r="S848" s="297"/>
      <c r="T848" s="297"/>
      <c r="U848" s="297"/>
      <c r="V848" s="297"/>
      <c r="W848" s="297"/>
      <c r="X848" s="297"/>
      <c r="Y848" s="297"/>
      <c r="Z848" s="297"/>
    </row>
    <row r="849" spans="1:26" ht="15.75" customHeight="1">
      <c r="A849" s="297"/>
      <c r="B849" s="297"/>
      <c r="C849" s="297"/>
      <c r="D849" s="297"/>
      <c r="E849" s="297"/>
      <c r="F849" s="297"/>
      <c r="G849" s="297"/>
      <c r="H849" s="297"/>
      <c r="I849" s="297"/>
      <c r="J849" s="297"/>
      <c r="K849" s="297"/>
      <c r="L849" s="297"/>
      <c r="M849" s="297"/>
      <c r="N849" s="297"/>
      <c r="O849" s="297"/>
      <c r="P849" s="297"/>
      <c r="Q849" s="297"/>
      <c r="R849" s="297"/>
      <c r="S849" s="297"/>
      <c r="T849" s="297"/>
      <c r="U849" s="297"/>
      <c r="V849" s="297"/>
      <c r="W849" s="297"/>
      <c r="X849" s="297"/>
      <c r="Y849" s="297"/>
      <c r="Z849" s="297"/>
    </row>
    <row r="850" spans="1:26" ht="15.75" customHeight="1">
      <c r="A850" s="297"/>
      <c r="B850" s="297"/>
      <c r="C850" s="297"/>
      <c r="D850" s="297"/>
      <c r="E850" s="297"/>
      <c r="F850" s="297"/>
      <c r="G850" s="297"/>
      <c r="H850" s="297"/>
      <c r="I850" s="297"/>
      <c r="J850" s="297"/>
      <c r="K850" s="297"/>
      <c r="L850" s="297"/>
      <c r="M850" s="297"/>
      <c r="N850" s="297"/>
      <c r="O850" s="297"/>
      <c r="P850" s="297"/>
      <c r="Q850" s="297"/>
      <c r="R850" s="297"/>
      <c r="S850" s="297"/>
      <c r="T850" s="297"/>
      <c r="U850" s="297"/>
      <c r="V850" s="297"/>
      <c r="W850" s="297"/>
      <c r="X850" s="297"/>
      <c r="Y850" s="297"/>
      <c r="Z850" s="297"/>
    </row>
    <row r="851" spans="1:26" ht="15.75" customHeight="1">
      <c r="A851" s="297"/>
      <c r="B851" s="297"/>
      <c r="C851" s="297"/>
      <c r="D851" s="297"/>
      <c r="E851" s="297"/>
      <c r="F851" s="297"/>
      <c r="G851" s="297"/>
      <c r="H851" s="297"/>
      <c r="I851" s="297"/>
      <c r="J851" s="297"/>
      <c r="K851" s="297"/>
      <c r="L851" s="297"/>
      <c r="M851" s="297"/>
      <c r="N851" s="297"/>
      <c r="O851" s="297"/>
      <c r="P851" s="297"/>
      <c r="Q851" s="297"/>
      <c r="R851" s="297"/>
      <c r="S851" s="297"/>
      <c r="T851" s="297"/>
      <c r="U851" s="297"/>
      <c r="V851" s="297"/>
      <c r="W851" s="297"/>
      <c r="X851" s="297"/>
      <c r="Y851" s="297"/>
      <c r="Z851" s="297"/>
    </row>
    <row r="852" spans="1:26" ht="15.75" customHeight="1">
      <c r="A852" s="297"/>
      <c r="B852" s="297"/>
      <c r="C852" s="297"/>
      <c r="D852" s="297"/>
      <c r="E852" s="297"/>
      <c r="F852" s="297"/>
      <c r="G852" s="297"/>
      <c r="H852" s="297"/>
      <c r="I852" s="297"/>
      <c r="J852" s="297"/>
      <c r="K852" s="297"/>
      <c r="L852" s="297"/>
      <c r="M852" s="297"/>
      <c r="N852" s="297"/>
      <c r="O852" s="297"/>
      <c r="P852" s="297"/>
      <c r="Q852" s="297"/>
      <c r="R852" s="297"/>
      <c r="S852" s="297"/>
      <c r="T852" s="297"/>
      <c r="U852" s="297"/>
      <c r="V852" s="297"/>
      <c r="W852" s="297"/>
      <c r="X852" s="297"/>
      <c r="Y852" s="297"/>
      <c r="Z852" s="297"/>
    </row>
    <row r="853" spans="1:26" ht="15.75" customHeight="1">
      <c r="A853" s="297"/>
      <c r="B853" s="297"/>
      <c r="C853" s="297"/>
      <c r="D853" s="297"/>
      <c r="E853" s="297"/>
      <c r="F853" s="297"/>
      <c r="G853" s="297"/>
      <c r="H853" s="297"/>
      <c r="I853" s="297"/>
      <c r="J853" s="297"/>
      <c r="K853" s="297"/>
      <c r="L853" s="297"/>
      <c r="M853" s="297"/>
      <c r="N853" s="297"/>
      <c r="O853" s="297"/>
      <c r="P853" s="297"/>
      <c r="Q853" s="297"/>
      <c r="R853" s="297"/>
      <c r="S853" s="297"/>
      <c r="T853" s="297"/>
      <c r="U853" s="297"/>
      <c r="V853" s="297"/>
      <c r="W853" s="297"/>
      <c r="X853" s="297"/>
      <c r="Y853" s="297"/>
      <c r="Z853" s="297"/>
    </row>
    <row r="854" spans="1:26" ht="15.75" customHeight="1">
      <c r="A854" s="297"/>
      <c r="B854" s="297"/>
      <c r="C854" s="297"/>
      <c r="D854" s="297"/>
      <c r="E854" s="297"/>
      <c r="F854" s="297"/>
      <c r="G854" s="297"/>
      <c r="H854" s="297"/>
      <c r="I854" s="297"/>
      <c r="J854" s="297"/>
      <c r="K854" s="297"/>
      <c r="L854" s="297"/>
      <c r="M854" s="297"/>
      <c r="N854" s="297"/>
      <c r="O854" s="297"/>
      <c r="P854" s="297"/>
      <c r="Q854" s="297"/>
      <c r="R854" s="297"/>
      <c r="S854" s="297"/>
      <c r="T854" s="297"/>
      <c r="U854" s="297"/>
      <c r="V854" s="297"/>
      <c r="W854" s="297"/>
      <c r="X854" s="297"/>
      <c r="Y854" s="297"/>
      <c r="Z854" s="297"/>
    </row>
    <row r="855" spans="1:26" ht="15.75" customHeight="1">
      <c r="A855" s="297"/>
      <c r="B855" s="297"/>
      <c r="C855" s="297"/>
      <c r="D855" s="297"/>
      <c r="E855" s="297"/>
      <c r="F855" s="297"/>
      <c r="G855" s="297"/>
      <c r="H855" s="297"/>
      <c r="I855" s="297"/>
      <c r="J855" s="297"/>
      <c r="K855" s="297"/>
      <c r="L855" s="297"/>
      <c r="M855" s="297"/>
      <c r="N855" s="297"/>
      <c r="O855" s="297"/>
      <c r="P855" s="297"/>
      <c r="Q855" s="297"/>
      <c r="R855" s="297"/>
      <c r="S855" s="297"/>
      <c r="T855" s="297"/>
      <c r="U855" s="297"/>
      <c r="V855" s="297"/>
      <c r="W855" s="297"/>
      <c r="X855" s="297"/>
      <c r="Y855" s="297"/>
      <c r="Z855" s="297"/>
    </row>
    <row r="856" spans="1:26" ht="15.75" customHeight="1">
      <c r="A856" s="297"/>
      <c r="B856" s="297"/>
      <c r="C856" s="297"/>
      <c r="D856" s="297"/>
      <c r="E856" s="297"/>
      <c r="F856" s="297"/>
      <c r="G856" s="297"/>
      <c r="H856" s="297"/>
      <c r="I856" s="297"/>
      <c r="J856" s="297"/>
      <c r="K856" s="297"/>
      <c r="L856" s="297"/>
      <c r="M856" s="297"/>
      <c r="N856" s="297"/>
      <c r="O856" s="297"/>
      <c r="P856" s="297"/>
      <c r="Q856" s="297"/>
      <c r="R856" s="297"/>
      <c r="S856" s="297"/>
      <c r="T856" s="297"/>
      <c r="U856" s="297"/>
      <c r="V856" s="297"/>
      <c r="W856" s="297"/>
      <c r="X856" s="297"/>
      <c r="Y856" s="297"/>
      <c r="Z856" s="297"/>
    </row>
    <row r="857" spans="1:26" ht="15.75" customHeight="1">
      <c r="A857" s="297"/>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row>
    <row r="858" spans="1:26" ht="15.75" customHeight="1">
      <c r="A858" s="297"/>
      <c r="B858" s="297"/>
      <c r="C858" s="297"/>
      <c r="D858" s="297"/>
      <c r="E858" s="297"/>
      <c r="F858" s="297"/>
      <c r="G858" s="297"/>
      <c r="H858" s="297"/>
      <c r="I858" s="297"/>
      <c r="J858" s="297"/>
      <c r="K858" s="297"/>
      <c r="L858" s="297"/>
      <c r="M858" s="297"/>
      <c r="N858" s="297"/>
      <c r="O858" s="297"/>
      <c r="P858" s="297"/>
      <c r="Q858" s="297"/>
      <c r="R858" s="297"/>
      <c r="S858" s="297"/>
      <c r="T858" s="297"/>
      <c r="U858" s="297"/>
      <c r="V858" s="297"/>
      <c r="W858" s="297"/>
      <c r="X858" s="297"/>
      <c r="Y858" s="297"/>
      <c r="Z858" s="297"/>
    </row>
    <row r="859" spans="1:26" ht="15.75" customHeight="1">
      <c r="A859" s="297"/>
      <c r="B859" s="297"/>
      <c r="C859" s="297"/>
      <c r="D859" s="297"/>
      <c r="E859" s="297"/>
      <c r="F859" s="297"/>
      <c r="G859" s="297"/>
      <c r="H859" s="297"/>
      <c r="I859" s="297"/>
      <c r="J859" s="297"/>
      <c r="K859" s="297"/>
      <c r="L859" s="297"/>
      <c r="M859" s="297"/>
      <c r="N859" s="297"/>
      <c r="O859" s="297"/>
      <c r="P859" s="297"/>
      <c r="Q859" s="297"/>
      <c r="R859" s="297"/>
      <c r="S859" s="297"/>
      <c r="T859" s="297"/>
      <c r="U859" s="297"/>
      <c r="V859" s="297"/>
      <c r="W859" s="297"/>
      <c r="X859" s="297"/>
      <c r="Y859" s="297"/>
      <c r="Z859" s="297"/>
    </row>
    <row r="860" spans="1:26" ht="15.75" customHeight="1">
      <c r="A860" s="297"/>
      <c r="B860" s="297"/>
      <c r="C860" s="297"/>
      <c r="D860" s="297"/>
      <c r="E860" s="297"/>
      <c r="F860" s="297"/>
      <c r="G860" s="297"/>
      <c r="H860" s="297"/>
      <c r="I860" s="297"/>
      <c r="J860" s="297"/>
      <c r="K860" s="297"/>
      <c r="L860" s="297"/>
      <c r="M860" s="297"/>
      <c r="N860" s="297"/>
      <c r="O860" s="297"/>
      <c r="P860" s="297"/>
      <c r="Q860" s="297"/>
      <c r="R860" s="297"/>
      <c r="S860" s="297"/>
      <c r="T860" s="297"/>
      <c r="U860" s="297"/>
      <c r="V860" s="297"/>
      <c r="W860" s="297"/>
      <c r="X860" s="297"/>
      <c r="Y860" s="297"/>
      <c r="Z860" s="297"/>
    </row>
    <row r="861" spans="1:26" ht="15.75" customHeight="1">
      <c r="A861" s="297"/>
      <c r="B861" s="297"/>
      <c r="C861" s="297"/>
      <c r="D861" s="297"/>
      <c r="E861" s="297"/>
      <c r="F861" s="297"/>
      <c r="G861" s="297"/>
      <c r="H861" s="297"/>
      <c r="I861" s="297"/>
      <c r="J861" s="297"/>
      <c r="K861" s="297"/>
      <c r="L861" s="297"/>
      <c r="M861" s="297"/>
      <c r="N861" s="297"/>
      <c r="O861" s="297"/>
      <c r="P861" s="297"/>
      <c r="Q861" s="297"/>
      <c r="R861" s="297"/>
      <c r="S861" s="297"/>
      <c r="T861" s="297"/>
      <c r="U861" s="297"/>
      <c r="V861" s="297"/>
      <c r="W861" s="297"/>
      <c r="X861" s="297"/>
      <c r="Y861" s="297"/>
      <c r="Z861" s="297"/>
    </row>
    <row r="862" spans="1:26" ht="15.75" customHeight="1">
      <c r="A862" s="297"/>
      <c r="B862" s="297"/>
      <c r="C862" s="297"/>
      <c r="D862" s="297"/>
      <c r="E862" s="297"/>
      <c r="F862" s="297"/>
      <c r="G862" s="297"/>
      <c r="H862" s="297"/>
      <c r="I862" s="297"/>
      <c r="J862" s="297"/>
      <c r="K862" s="297"/>
      <c r="L862" s="297"/>
      <c r="M862" s="297"/>
      <c r="N862" s="297"/>
      <c r="O862" s="297"/>
      <c r="P862" s="297"/>
      <c r="Q862" s="297"/>
      <c r="R862" s="297"/>
      <c r="S862" s="297"/>
      <c r="T862" s="297"/>
      <c r="U862" s="297"/>
      <c r="V862" s="297"/>
      <c r="W862" s="297"/>
      <c r="X862" s="297"/>
      <c r="Y862" s="297"/>
      <c r="Z862" s="297"/>
    </row>
    <row r="863" spans="1:26" ht="15.75" customHeight="1">
      <c r="A863" s="297"/>
      <c r="B863" s="297"/>
      <c r="C863" s="297"/>
      <c r="D863" s="297"/>
      <c r="E863" s="297"/>
      <c r="F863" s="297"/>
      <c r="G863" s="297"/>
      <c r="H863" s="297"/>
      <c r="I863" s="297"/>
      <c r="J863" s="297"/>
      <c r="K863" s="297"/>
      <c r="L863" s="297"/>
      <c r="M863" s="297"/>
      <c r="N863" s="297"/>
      <c r="O863" s="297"/>
      <c r="P863" s="297"/>
      <c r="Q863" s="297"/>
      <c r="R863" s="297"/>
      <c r="S863" s="297"/>
      <c r="T863" s="297"/>
      <c r="U863" s="297"/>
      <c r="V863" s="297"/>
      <c r="W863" s="297"/>
      <c r="X863" s="297"/>
      <c r="Y863" s="297"/>
      <c r="Z863" s="297"/>
    </row>
    <row r="864" spans="1:26" ht="15.75" customHeight="1">
      <c r="A864" s="297"/>
      <c r="B864" s="297"/>
      <c r="C864" s="297"/>
      <c r="D864" s="297"/>
      <c r="E864" s="297"/>
      <c r="F864" s="297"/>
      <c r="G864" s="297"/>
      <c r="H864" s="297"/>
      <c r="I864" s="297"/>
      <c r="J864" s="297"/>
      <c r="K864" s="297"/>
      <c r="L864" s="297"/>
      <c r="M864" s="297"/>
      <c r="N864" s="297"/>
      <c r="O864" s="297"/>
      <c r="P864" s="297"/>
      <c r="Q864" s="297"/>
      <c r="R864" s="297"/>
      <c r="S864" s="297"/>
      <c r="T864" s="297"/>
      <c r="U864" s="297"/>
      <c r="V864" s="297"/>
      <c r="W864" s="297"/>
      <c r="X864" s="297"/>
      <c r="Y864" s="297"/>
      <c r="Z864" s="297"/>
    </row>
    <row r="865" spans="1:26" ht="15.75" customHeight="1">
      <c r="A865" s="297"/>
      <c r="B865" s="297"/>
      <c r="C865" s="297"/>
      <c r="D865" s="297"/>
      <c r="E865" s="297"/>
      <c r="F865" s="297"/>
      <c r="G865" s="297"/>
      <c r="H865" s="297"/>
      <c r="I865" s="297"/>
      <c r="J865" s="297"/>
      <c r="K865" s="297"/>
      <c r="L865" s="297"/>
      <c r="M865" s="297"/>
      <c r="N865" s="297"/>
      <c r="O865" s="297"/>
      <c r="P865" s="297"/>
      <c r="Q865" s="297"/>
      <c r="R865" s="297"/>
      <c r="S865" s="297"/>
      <c r="T865" s="297"/>
      <c r="U865" s="297"/>
      <c r="V865" s="297"/>
      <c r="W865" s="297"/>
      <c r="X865" s="297"/>
      <c r="Y865" s="297"/>
      <c r="Z865" s="297"/>
    </row>
    <row r="866" spans="1:26" ht="15.75" customHeight="1">
      <c r="A866" s="297"/>
      <c r="B866" s="297"/>
      <c r="C866" s="297"/>
      <c r="D866" s="297"/>
      <c r="E866" s="297"/>
      <c r="F866" s="297"/>
      <c r="G866" s="297"/>
      <c r="H866" s="297"/>
      <c r="I866" s="297"/>
      <c r="J866" s="297"/>
      <c r="K866" s="297"/>
      <c r="L866" s="297"/>
      <c r="M866" s="297"/>
      <c r="N866" s="297"/>
      <c r="O866" s="297"/>
      <c r="P866" s="297"/>
      <c r="Q866" s="297"/>
      <c r="R866" s="297"/>
      <c r="S866" s="297"/>
      <c r="T866" s="297"/>
      <c r="U866" s="297"/>
      <c r="V866" s="297"/>
      <c r="W866" s="297"/>
      <c r="X866" s="297"/>
      <c r="Y866" s="297"/>
      <c r="Z866" s="297"/>
    </row>
    <row r="867" spans="1:26" ht="15.75" customHeight="1">
      <c r="A867" s="297"/>
      <c r="B867" s="297"/>
      <c r="C867" s="297"/>
      <c r="D867" s="297"/>
      <c r="E867" s="297"/>
      <c r="F867" s="297"/>
      <c r="G867" s="297"/>
      <c r="H867" s="297"/>
      <c r="I867" s="297"/>
      <c r="J867" s="297"/>
      <c r="K867" s="297"/>
      <c r="L867" s="297"/>
      <c r="M867" s="297"/>
      <c r="N867" s="297"/>
      <c r="O867" s="297"/>
      <c r="P867" s="297"/>
      <c r="Q867" s="297"/>
      <c r="R867" s="297"/>
      <c r="S867" s="297"/>
      <c r="T867" s="297"/>
      <c r="U867" s="297"/>
      <c r="V867" s="297"/>
      <c r="W867" s="297"/>
      <c r="X867" s="297"/>
      <c r="Y867" s="297"/>
      <c r="Z867" s="297"/>
    </row>
    <row r="868" spans="1:26" ht="15.75" customHeight="1">
      <c r="A868" s="297"/>
      <c r="B868" s="297"/>
      <c r="C868" s="297"/>
      <c r="D868" s="297"/>
      <c r="E868" s="297"/>
      <c r="F868" s="297"/>
      <c r="G868" s="297"/>
      <c r="H868" s="297"/>
      <c r="I868" s="297"/>
      <c r="J868" s="297"/>
      <c r="K868" s="297"/>
      <c r="L868" s="297"/>
      <c r="M868" s="297"/>
      <c r="N868" s="297"/>
      <c r="O868" s="297"/>
      <c r="P868" s="297"/>
      <c r="Q868" s="297"/>
      <c r="R868" s="297"/>
      <c r="S868" s="297"/>
      <c r="T868" s="297"/>
      <c r="U868" s="297"/>
      <c r="V868" s="297"/>
      <c r="W868" s="297"/>
      <c r="X868" s="297"/>
      <c r="Y868" s="297"/>
      <c r="Z868" s="297"/>
    </row>
    <row r="869" spans="1:26" ht="15.75" customHeight="1">
      <c r="A869" s="297"/>
      <c r="B869" s="297"/>
      <c r="C869" s="297"/>
      <c r="D869" s="297"/>
      <c r="E869" s="297"/>
      <c r="F869" s="297"/>
      <c r="G869" s="297"/>
      <c r="H869" s="297"/>
      <c r="I869" s="297"/>
      <c r="J869" s="297"/>
      <c r="K869" s="297"/>
      <c r="L869" s="297"/>
      <c r="M869" s="297"/>
      <c r="N869" s="297"/>
      <c r="O869" s="297"/>
      <c r="P869" s="297"/>
      <c r="Q869" s="297"/>
      <c r="R869" s="297"/>
      <c r="S869" s="297"/>
      <c r="T869" s="297"/>
      <c r="U869" s="297"/>
      <c r="V869" s="297"/>
      <c r="W869" s="297"/>
      <c r="X869" s="297"/>
      <c r="Y869" s="297"/>
      <c r="Z869" s="297"/>
    </row>
    <row r="870" spans="1:26" ht="15.75" customHeight="1">
      <c r="A870" s="297"/>
      <c r="B870" s="297"/>
      <c r="C870" s="297"/>
      <c r="D870" s="297"/>
      <c r="E870" s="297"/>
      <c r="F870" s="297"/>
      <c r="G870" s="297"/>
      <c r="H870" s="297"/>
      <c r="I870" s="297"/>
      <c r="J870" s="297"/>
      <c r="K870" s="297"/>
      <c r="L870" s="297"/>
      <c r="M870" s="297"/>
      <c r="N870" s="297"/>
      <c r="O870" s="297"/>
      <c r="P870" s="297"/>
      <c r="Q870" s="297"/>
      <c r="R870" s="297"/>
      <c r="S870" s="297"/>
      <c r="T870" s="297"/>
      <c r="U870" s="297"/>
      <c r="V870" s="297"/>
      <c r="W870" s="297"/>
      <c r="X870" s="297"/>
      <c r="Y870" s="297"/>
      <c r="Z870" s="297"/>
    </row>
    <row r="871" spans="1:26" ht="15.75" customHeight="1">
      <c r="A871" s="297"/>
      <c r="B871" s="297"/>
      <c r="C871" s="297"/>
      <c r="D871" s="297"/>
      <c r="E871" s="297"/>
      <c r="F871" s="297"/>
      <c r="G871" s="297"/>
      <c r="H871" s="297"/>
      <c r="I871" s="297"/>
      <c r="J871" s="297"/>
      <c r="K871" s="297"/>
      <c r="L871" s="297"/>
      <c r="M871" s="297"/>
      <c r="N871" s="297"/>
      <c r="O871" s="297"/>
      <c r="P871" s="297"/>
      <c r="Q871" s="297"/>
      <c r="R871" s="297"/>
      <c r="S871" s="297"/>
      <c r="T871" s="297"/>
      <c r="U871" s="297"/>
      <c r="V871" s="297"/>
      <c r="W871" s="297"/>
      <c r="X871" s="297"/>
      <c r="Y871" s="297"/>
      <c r="Z871" s="297"/>
    </row>
    <row r="872" spans="1:26" ht="15.75" customHeight="1">
      <c r="A872" s="297"/>
      <c r="B872" s="297"/>
      <c r="C872" s="297"/>
      <c r="D872" s="297"/>
      <c r="E872" s="297"/>
      <c r="F872" s="297"/>
      <c r="G872" s="297"/>
      <c r="H872" s="297"/>
      <c r="I872" s="297"/>
      <c r="J872" s="297"/>
      <c r="K872" s="297"/>
      <c r="L872" s="297"/>
      <c r="M872" s="297"/>
      <c r="N872" s="297"/>
      <c r="O872" s="297"/>
      <c r="P872" s="297"/>
      <c r="Q872" s="297"/>
      <c r="R872" s="297"/>
      <c r="S872" s="297"/>
      <c r="T872" s="297"/>
      <c r="U872" s="297"/>
      <c r="V872" s="297"/>
      <c r="W872" s="297"/>
      <c r="X872" s="297"/>
      <c r="Y872" s="297"/>
      <c r="Z872" s="297"/>
    </row>
    <row r="873" spans="1:26" ht="15.75" customHeight="1">
      <c r="A873" s="297"/>
      <c r="B873" s="297"/>
      <c r="C873" s="297"/>
      <c r="D873" s="297"/>
      <c r="E873" s="297"/>
      <c r="F873" s="297"/>
      <c r="G873" s="297"/>
      <c r="H873" s="297"/>
      <c r="I873" s="297"/>
      <c r="J873" s="297"/>
      <c r="K873" s="297"/>
      <c r="L873" s="297"/>
      <c r="M873" s="297"/>
      <c r="N873" s="297"/>
      <c r="O873" s="297"/>
      <c r="P873" s="297"/>
      <c r="Q873" s="297"/>
      <c r="R873" s="297"/>
      <c r="S873" s="297"/>
      <c r="T873" s="297"/>
      <c r="U873" s="297"/>
      <c r="V873" s="297"/>
      <c r="W873" s="297"/>
      <c r="X873" s="297"/>
      <c r="Y873" s="297"/>
      <c r="Z873" s="297"/>
    </row>
    <row r="874" spans="1:26" ht="15.75" customHeight="1">
      <c r="A874" s="297"/>
      <c r="B874" s="297"/>
      <c r="C874" s="297"/>
      <c r="D874" s="297"/>
      <c r="E874" s="297"/>
      <c r="F874" s="297"/>
      <c r="G874" s="297"/>
      <c r="H874" s="297"/>
      <c r="I874" s="297"/>
      <c r="J874" s="297"/>
      <c r="K874" s="297"/>
      <c r="L874" s="297"/>
      <c r="M874" s="297"/>
      <c r="N874" s="297"/>
      <c r="O874" s="297"/>
      <c r="P874" s="297"/>
      <c r="Q874" s="297"/>
      <c r="R874" s="297"/>
      <c r="S874" s="297"/>
      <c r="T874" s="297"/>
      <c r="U874" s="297"/>
      <c r="V874" s="297"/>
      <c r="W874" s="297"/>
      <c r="X874" s="297"/>
      <c r="Y874" s="297"/>
      <c r="Z874" s="297"/>
    </row>
    <row r="875" spans="1:26" ht="15.75" customHeight="1">
      <c r="A875" s="297"/>
      <c r="B875" s="297"/>
      <c r="C875" s="297"/>
      <c r="D875" s="297"/>
      <c r="E875" s="297"/>
      <c r="F875" s="297"/>
      <c r="G875" s="297"/>
      <c r="H875" s="297"/>
      <c r="I875" s="297"/>
      <c r="J875" s="297"/>
      <c r="K875" s="297"/>
      <c r="L875" s="297"/>
      <c r="M875" s="297"/>
      <c r="N875" s="297"/>
      <c r="O875" s="297"/>
      <c r="P875" s="297"/>
      <c r="Q875" s="297"/>
      <c r="R875" s="297"/>
      <c r="S875" s="297"/>
      <c r="T875" s="297"/>
      <c r="U875" s="297"/>
      <c r="V875" s="297"/>
      <c r="W875" s="297"/>
      <c r="X875" s="297"/>
      <c r="Y875" s="297"/>
      <c r="Z875" s="297"/>
    </row>
    <row r="876" spans="1:26" ht="15.75" customHeight="1">
      <c r="A876" s="297"/>
      <c r="B876" s="297"/>
      <c r="C876" s="297"/>
      <c r="D876" s="297"/>
      <c r="E876" s="297"/>
      <c r="F876" s="297"/>
      <c r="G876" s="297"/>
      <c r="H876" s="297"/>
      <c r="I876" s="297"/>
      <c r="J876" s="297"/>
      <c r="K876" s="297"/>
      <c r="L876" s="297"/>
      <c r="M876" s="297"/>
      <c r="N876" s="297"/>
      <c r="O876" s="297"/>
      <c r="P876" s="297"/>
      <c r="Q876" s="297"/>
      <c r="R876" s="297"/>
      <c r="S876" s="297"/>
      <c r="T876" s="297"/>
      <c r="U876" s="297"/>
      <c r="V876" s="297"/>
      <c r="W876" s="297"/>
      <c r="X876" s="297"/>
      <c r="Y876" s="297"/>
      <c r="Z876" s="297"/>
    </row>
    <row r="877" spans="1:26" ht="15.75" customHeight="1">
      <c r="A877" s="297"/>
      <c r="B877" s="297"/>
      <c r="C877" s="297"/>
      <c r="D877" s="297"/>
      <c r="E877" s="297"/>
      <c r="F877" s="297"/>
      <c r="G877" s="297"/>
      <c r="H877" s="297"/>
      <c r="I877" s="297"/>
      <c r="J877" s="297"/>
      <c r="K877" s="297"/>
      <c r="L877" s="297"/>
      <c r="M877" s="297"/>
      <c r="N877" s="297"/>
      <c r="O877" s="297"/>
      <c r="P877" s="297"/>
      <c r="Q877" s="297"/>
      <c r="R877" s="297"/>
      <c r="S877" s="297"/>
      <c r="T877" s="297"/>
      <c r="U877" s="297"/>
      <c r="V877" s="297"/>
      <c r="W877" s="297"/>
      <c r="X877" s="297"/>
      <c r="Y877" s="297"/>
      <c r="Z877" s="297"/>
    </row>
    <row r="878" spans="1:26" ht="15.75" customHeight="1">
      <c r="A878" s="297"/>
      <c r="B878" s="297"/>
      <c r="C878" s="297"/>
      <c r="D878" s="297"/>
      <c r="E878" s="297"/>
      <c r="F878" s="297"/>
      <c r="G878" s="297"/>
      <c r="H878" s="297"/>
      <c r="I878" s="297"/>
      <c r="J878" s="297"/>
      <c r="K878" s="297"/>
      <c r="L878" s="297"/>
      <c r="M878" s="297"/>
      <c r="N878" s="297"/>
      <c r="O878" s="297"/>
      <c r="P878" s="297"/>
      <c r="Q878" s="297"/>
      <c r="R878" s="297"/>
      <c r="S878" s="297"/>
      <c r="T878" s="297"/>
      <c r="U878" s="297"/>
      <c r="V878" s="297"/>
      <c r="W878" s="297"/>
      <c r="X878" s="297"/>
      <c r="Y878" s="297"/>
      <c r="Z878" s="297"/>
    </row>
    <row r="879" spans="1:26" ht="15.75" customHeight="1">
      <c r="A879" s="297"/>
      <c r="B879" s="297"/>
      <c r="C879" s="297"/>
      <c r="D879" s="297"/>
      <c r="E879" s="297"/>
      <c r="F879" s="297"/>
      <c r="G879" s="297"/>
      <c r="H879" s="297"/>
      <c r="I879" s="297"/>
      <c r="J879" s="297"/>
      <c r="K879" s="297"/>
      <c r="L879" s="297"/>
      <c r="M879" s="297"/>
      <c r="N879" s="297"/>
      <c r="O879" s="297"/>
      <c r="P879" s="297"/>
      <c r="Q879" s="297"/>
      <c r="R879" s="297"/>
      <c r="S879" s="297"/>
      <c r="T879" s="297"/>
      <c r="U879" s="297"/>
      <c r="V879" s="297"/>
      <c r="W879" s="297"/>
      <c r="X879" s="297"/>
      <c r="Y879" s="297"/>
      <c r="Z879" s="297"/>
    </row>
    <row r="880" spans="1:26" ht="15.75" customHeight="1">
      <c r="A880" s="297"/>
      <c r="B880" s="297"/>
      <c r="C880" s="297"/>
      <c r="D880" s="297"/>
      <c r="E880" s="297"/>
      <c r="F880" s="297"/>
      <c r="G880" s="297"/>
      <c r="H880" s="297"/>
      <c r="I880" s="297"/>
      <c r="J880" s="297"/>
      <c r="K880" s="297"/>
      <c r="L880" s="297"/>
      <c r="M880" s="297"/>
      <c r="N880" s="297"/>
      <c r="O880" s="297"/>
      <c r="P880" s="297"/>
      <c r="Q880" s="297"/>
      <c r="R880" s="297"/>
      <c r="S880" s="297"/>
      <c r="T880" s="297"/>
      <c r="U880" s="297"/>
      <c r="V880" s="297"/>
      <c r="W880" s="297"/>
      <c r="X880" s="297"/>
      <c r="Y880" s="297"/>
      <c r="Z880" s="297"/>
    </row>
    <row r="881" spans="1:26" ht="15.75" customHeight="1">
      <c r="A881" s="297"/>
      <c r="B881" s="297"/>
      <c r="C881" s="297"/>
      <c r="D881" s="297"/>
      <c r="E881" s="297"/>
      <c r="F881" s="297"/>
      <c r="G881" s="297"/>
      <c r="H881" s="297"/>
      <c r="I881" s="297"/>
      <c r="J881" s="297"/>
      <c r="K881" s="297"/>
      <c r="L881" s="297"/>
      <c r="M881" s="297"/>
      <c r="N881" s="297"/>
      <c r="O881" s="297"/>
      <c r="P881" s="297"/>
      <c r="Q881" s="297"/>
      <c r="R881" s="297"/>
      <c r="S881" s="297"/>
      <c r="T881" s="297"/>
      <c r="U881" s="297"/>
      <c r="V881" s="297"/>
      <c r="W881" s="297"/>
      <c r="X881" s="297"/>
      <c r="Y881" s="297"/>
      <c r="Z881" s="297"/>
    </row>
    <row r="882" spans="1:26" ht="15.75" customHeight="1">
      <c r="A882" s="297"/>
      <c r="B882" s="297"/>
      <c r="C882" s="297"/>
      <c r="D882" s="297"/>
      <c r="E882" s="297"/>
      <c r="F882" s="297"/>
      <c r="G882" s="297"/>
      <c r="H882" s="297"/>
      <c r="I882" s="297"/>
      <c r="J882" s="297"/>
      <c r="K882" s="297"/>
      <c r="L882" s="297"/>
      <c r="M882" s="297"/>
      <c r="N882" s="297"/>
      <c r="O882" s="297"/>
      <c r="P882" s="297"/>
      <c r="Q882" s="297"/>
      <c r="R882" s="297"/>
      <c r="S882" s="297"/>
      <c r="T882" s="297"/>
      <c r="U882" s="297"/>
      <c r="V882" s="297"/>
      <c r="W882" s="297"/>
      <c r="X882" s="297"/>
      <c r="Y882" s="297"/>
      <c r="Z882" s="297"/>
    </row>
    <row r="883" spans="1:26" ht="15.75" customHeight="1">
      <c r="A883" s="297"/>
      <c r="B883" s="297"/>
      <c r="C883" s="297"/>
      <c r="D883" s="297"/>
      <c r="E883" s="297"/>
      <c r="F883" s="297"/>
      <c r="G883" s="297"/>
      <c r="H883" s="297"/>
      <c r="I883" s="297"/>
      <c r="J883" s="297"/>
      <c r="K883" s="297"/>
      <c r="L883" s="297"/>
      <c r="M883" s="297"/>
      <c r="N883" s="297"/>
      <c r="O883" s="297"/>
      <c r="P883" s="297"/>
      <c r="Q883" s="297"/>
      <c r="R883" s="297"/>
      <c r="S883" s="297"/>
      <c r="T883" s="297"/>
      <c r="U883" s="297"/>
      <c r="V883" s="297"/>
      <c r="W883" s="297"/>
      <c r="X883" s="297"/>
      <c r="Y883" s="297"/>
      <c r="Z883" s="297"/>
    </row>
    <row r="884" spans="1:26" ht="15.75" customHeight="1">
      <c r="A884" s="297"/>
      <c r="B884" s="297"/>
      <c r="C884" s="297"/>
      <c r="D884" s="297"/>
      <c r="E884" s="297"/>
      <c r="F884" s="297"/>
      <c r="G884" s="297"/>
      <c r="H884" s="297"/>
      <c r="I884" s="297"/>
      <c r="J884" s="297"/>
      <c r="K884" s="297"/>
      <c r="L884" s="297"/>
      <c r="M884" s="297"/>
      <c r="N884" s="297"/>
      <c r="O884" s="297"/>
      <c r="P884" s="297"/>
      <c r="Q884" s="297"/>
      <c r="R884" s="297"/>
      <c r="S884" s="297"/>
      <c r="T884" s="297"/>
      <c r="U884" s="297"/>
      <c r="V884" s="297"/>
      <c r="W884" s="297"/>
      <c r="X884" s="297"/>
      <c r="Y884" s="297"/>
      <c r="Z884" s="297"/>
    </row>
    <row r="885" spans="1:26" ht="15.75" customHeight="1">
      <c r="A885" s="297"/>
      <c r="B885" s="297"/>
      <c r="C885" s="297"/>
      <c r="D885" s="297"/>
      <c r="E885" s="297"/>
      <c r="F885" s="297"/>
      <c r="G885" s="297"/>
      <c r="H885" s="297"/>
      <c r="I885" s="297"/>
      <c r="J885" s="297"/>
      <c r="K885" s="297"/>
      <c r="L885" s="297"/>
      <c r="M885" s="297"/>
      <c r="N885" s="297"/>
      <c r="O885" s="297"/>
      <c r="P885" s="297"/>
      <c r="Q885" s="297"/>
      <c r="R885" s="297"/>
      <c r="S885" s="297"/>
      <c r="T885" s="297"/>
      <c r="U885" s="297"/>
      <c r="V885" s="297"/>
      <c r="W885" s="297"/>
      <c r="X885" s="297"/>
      <c r="Y885" s="297"/>
      <c r="Z885" s="297"/>
    </row>
    <row r="886" spans="1:26" ht="15.75" customHeight="1">
      <c r="A886" s="297"/>
      <c r="B886" s="297"/>
      <c r="C886" s="297"/>
      <c r="D886" s="297"/>
      <c r="E886" s="297"/>
      <c r="F886" s="297"/>
      <c r="G886" s="297"/>
      <c r="H886" s="297"/>
      <c r="I886" s="297"/>
      <c r="J886" s="297"/>
      <c r="K886" s="297"/>
      <c r="L886" s="297"/>
      <c r="M886" s="297"/>
      <c r="N886" s="297"/>
      <c r="O886" s="297"/>
      <c r="P886" s="297"/>
      <c r="Q886" s="297"/>
      <c r="R886" s="297"/>
      <c r="S886" s="297"/>
      <c r="T886" s="297"/>
      <c r="U886" s="297"/>
      <c r="V886" s="297"/>
      <c r="W886" s="297"/>
      <c r="X886" s="297"/>
      <c r="Y886" s="297"/>
      <c r="Z886" s="297"/>
    </row>
    <row r="887" spans="1:26" ht="15.75" customHeight="1">
      <c r="A887" s="297"/>
      <c r="B887" s="297"/>
      <c r="C887" s="297"/>
      <c r="D887" s="297"/>
      <c r="E887" s="297"/>
      <c r="F887" s="297"/>
      <c r="G887" s="297"/>
      <c r="H887" s="297"/>
      <c r="I887" s="297"/>
      <c r="J887" s="297"/>
      <c r="K887" s="297"/>
      <c r="L887" s="297"/>
      <c r="M887" s="297"/>
      <c r="N887" s="297"/>
      <c r="O887" s="297"/>
      <c r="P887" s="297"/>
      <c r="Q887" s="297"/>
      <c r="R887" s="297"/>
      <c r="S887" s="297"/>
      <c r="T887" s="297"/>
      <c r="U887" s="297"/>
      <c r="V887" s="297"/>
      <c r="W887" s="297"/>
      <c r="X887" s="297"/>
      <c r="Y887" s="297"/>
      <c r="Z887" s="297"/>
    </row>
    <row r="888" spans="1:26" ht="15.75" customHeight="1">
      <c r="A888" s="297"/>
      <c r="B888" s="297"/>
      <c r="C888" s="297"/>
      <c r="D888" s="297"/>
      <c r="E888" s="297"/>
      <c r="F888" s="297"/>
      <c r="G888" s="297"/>
      <c r="H888" s="297"/>
      <c r="I888" s="297"/>
      <c r="J888" s="297"/>
      <c r="K888" s="297"/>
      <c r="L888" s="297"/>
      <c r="M888" s="297"/>
      <c r="N888" s="297"/>
      <c r="O888" s="297"/>
      <c r="P888" s="297"/>
      <c r="Q888" s="297"/>
      <c r="R888" s="297"/>
      <c r="S888" s="297"/>
      <c r="T888" s="297"/>
      <c r="U888" s="297"/>
      <c r="V888" s="297"/>
      <c r="W888" s="297"/>
      <c r="X888" s="297"/>
      <c r="Y888" s="297"/>
      <c r="Z888" s="297"/>
    </row>
    <row r="889" spans="1:26" ht="15.75" customHeight="1">
      <c r="A889" s="297"/>
      <c r="B889" s="297"/>
      <c r="C889" s="297"/>
      <c r="D889" s="297"/>
      <c r="E889" s="297"/>
      <c r="F889" s="297"/>
      <c r="G889" s="297"/>
      <c r="H889" s="297"/>
      <c r="I889" s="297"/>
      <c r="J889" s="297"/>
      <c r="K889" s="297"/>
      <c r="L889" s="297"/>
      <c r="M889" s="297"/>
      <c r="N889" s="297"/>
      <c r="O889" s="297"/>
      <c r="P889" s="297"/>
      <c r="Q889" s="297"/>
      <c r="R889" s="297"/>
      <c r="S889" s="297"/>
      <c r="T889" s="297"/>
      <c r="U889" s="297"/>
      <c r="V889" s="297"/>
      <c r="W889" s="297"/>
      <c r="X889" s="297"/>
      <c r="Y889" s="297"/>
      <c r="Z889" s="297"/>
    </row>
    <row r="890" spans="1:26" ht="15.75" customHeight="1">
      <c r="A890" s="297"/>
      <c r="B890" s="297"/>
      <c r="C890" s="297"/>
      <c r="D890" s="297"/>
      <c r="E890" s="297"/>
      <c r="F890" s="297"/>
      <c r="G890" s="297"/>
      <c r="H890" s="297"/>
      <c r="I890" s="297"/>
      <c r="J890" s="297"/>
      <c r="K890" s="297"/>
      <c r="L890" s="297"/>
      <c r="M890" s="297"/>
      <c r="N890" s="297"/>
      <c r="O890" s="297"/>
      <c r="P890" s="297"/>
      <c r="Q890" s="297"/>
      <c r="R890" s="297"/>
      <c r="S890" s="297"/>
      <c r="T890" s="297"/>
      <c r="U890" s="297"/>
      <c r="V890" s="297"/>
      <c r="W890" s="297"/>
      <c r="X890" s="297"/>
      <c r="Y890" s="297"/>
      <c r="Z890" s="297"/>
    </row>
    <row r="891" spans="1:26" ht="15.75" customHeight="1">
      <c r="A891" s="297"/>
      <c r="B891" s="297"/>
      <c r="C891" s="297"/>
      <c r="D891" s="297"/>
      <c r="E891" s="297"/>
      <c r="F891" s="297"/>
      <c r="G891" s="297"/>
      <c r="H891" s="297"/>
      <c r="I891" s="297"/>
      <c r="J891" s="297"/>
      <c r="K891" s="297"/>
      <c r="L891" s="297"/>
      <c r="M891" s="297"/>
      <c r="N891" s="297"/>
      <c r="O891" s="297"/>
      <c r="P891" s="297"/>
      <c r="Q891" s="297"/>
      <c r="R891" s="297"/>
      <c r="S891" s="297"/>
      <c r="T891" s="297"/>
      <c r="U891" s="297"/>
      <c r="V891" s="297"/>
      <c r="W891" s="297"/>
      <c r="X891" s="297"/>
      <c r="Y891" s="297"/>
      <c r="Z891" s="297"/>
    </row>
    <row r="892" spans="1:26" ht="15.75" customHeight="1">
      <c r="A892" s="297"/>
      <c r="B892" s="297"/>
      <c r="C892" s="297"/>
      <c r="D892" s="297"/>
      <c r="E892" s="297"/>
      <c r="F892" s="297"/>
      <c r="G892" s="297"/>
      <c r="H892" s="297"/>
      <c r="I892" s="297"/>
      <c r="J892" s="297"/>
      <c r="K892" s="297"/>
      <c r="L892" s="297"/>
      <c r="M892" s="297"/>
      <c r="N892" s="297"/>
      <c r="O892" s="297"/>
      <c r="P892" s="297"/>
      <c r="Q892" s="297"/>
      <c r="R892" s="297"/>
      <c r="S892" s="297"/>
      <c r="T892" s="297"/>
      <c r="U892" s="297"/>
      <c r="V892" s="297"/>
      <c r="W892" s="297"/>
      <c r="X892" s="297"/>
      <c r="Y892" s="297"/>
      <c r="Z892" s="297"/>
    </row>
    <row r="893" spans="1:26" ht="15.75" customHeight="1">
      <c r="A893" s="297"/>
      <c r="B893" s="297"/>
      <c r="C893" s="297"/>
      <c r="D893" s="297"/>
      <c r="E893" s="297"/>
      <c r="F893" s="297"/>
      <c r="G893" s="297"/>
      <c r="H893" s="297"/>
      <c r="I893" s="297"/>
      <c r="J893" s="297"/>
      <c r="K893" s="297"/>
      <c r="L893" s="297"/>
      <c r="M893" s="297"/>
      <c r="N893" s="297"/>
      <c r="O893" s="297"/>
      <c r="P893" s="297"/>
      <c r="Q893" s="297"/>
      <c r="R893" s="297"/>
      <c r="S893" s="297"/>
      <c r="T893" s="297"/>
      <c r="U893" s="297"/>
      <c r="V893" s="297"/>
      <c r="W893" s="297"/>
      <c r="X893" s="297"/>
      <c r="Y893" s="297"/>
      <c r="Z893" s="297"/>
    </row>
    <row r="894" spans="1:26" ht="15.75" customHeight="1">
      <c r="A894" s="297"/>
      <c r="B894" s="297"/>
      <c r="C894" s="297"/>
      <c r="D894" s="297"/>
      <c r="E894" s="297"/>
      <c r="F894" s="297"/>
      <c r="G894" s="297"/>
      <c r="H894" s="297"/>
      <c r="I894" s="297"/>
      <c r="J894" s="297"/>
      <c r="K894" s="297"/>
      <c r="L894" s="297"/>
      <c r="M894" s="297"/>
      <c r="N894" s="297"/>
      <c r="O894" s="297"/>
      <c r="P894" s="297"/>
      <c r="Q894" s="297"/>
      <c r="R894" s="297"/>
      <c r="S894" s="297"/>
      <c r="T894" s="297"/>
      <c r="U894" s="297"/>
      <c r="V894" s="297"/>
      <c r="W894" s="297"/>
      <c r="X894" s="297"/>
      <c r="Y894" s="297"/>
      <c r="Z894" s="297"/>
    </row>
    <row r="895" spans="1:26" ht="15.75" customHeight="1">
      <c r="A895" s="297"/>
      <c r="B895" s="297"/>
      <c r="C895" s="297"/>
      <c r="D895" s="297"/>
      <c r="E895" s="297"/>
      <c r="F895" s="297"/>
      <c r="G895" s="297"/>
      <c r="H895" s="297"/>
      <c r="I895" s="297"/>
      <c r="J895" s="297"/>
      <c r="K895" s="297"/>
      <c r="L895" s="297"/>
      <c r="M895" s="297"/>
      <c r="N895" s="297"/>
      <c r="O895" s="297"/>
      <c r="P895" s="297"/>
      <c r="Q895" s="297"/>
      <c r="R895" s="297"/>
      <c r="S895" s="297"/>
      <c r="T895" s="297"/>
      <c r="U895" s="297"/>
      <c r="V895" s="297"/>
      <c r="W895" s="297"/>
      <c r="X895" s="297"/>
      <c r="Y895" s="297"/>
      <c r="Z895" s="297"/>
    </row>
    <row r="896" spans="1:26" ht="15.75" customHeight="1">
      <c r="A896" s="297"/>
      <c r="B896" s="297"/>
      <c r="C896" s="297"/>
      <c r="D896" s="297"/>
      <c r="E896" s="297"/>
      <c r="F896" s="297"/>
      <c r="G896" s="297"/>
      <c r="H896" s="297"/>
      <c r="I896" s="297"/>
      <c r="J896" s="297"/>
      <c r="K896" s="297"/>
      <c r="L896" s="297"/>
      <c r="M896" s="297"/>
      <c r="N896" s="297"/>
      <c r="O896" s="297"/>
      <c r="P896" s="297"/>
      <c r="Q896" s="297"/>
      <c r="R896" s="297"/>
      <c r="S896" s="297"/>
      <c r="T896" s="297"/>
      <c r="U896" s="297"/>
      <c r="V896" s="297"/>
      <c r="W896" s="297"/>
      <c r="X896" s="297"/>
      <c r="Y896" s="297"/>
      <c r="Z896" s="297"/>
    </row>
    <row r="897" spans="1:26" ht="15.75" customHeight="1">
      <c r="A897" s="297"/>
      <c r="B897" s="297"/>
      <c r="C897" s="297"/>
      <c r="D897" s="297"/>
      <c r="E897" s="297"/>
      <c r="F897" s="297"/>
      <c r="G897" s="297"/>
      <c r="H897" s="297"/>
      <c r="I897" s="297"/>
      <c r="J897" s="297"/>
      <c r="K897" s="297"/>
      <c r="L897" s="297"/>
      <c r="M897" s="297"/>
      <c r="N897" s="297"/>
      <c r="O897" s="297"/>
      <c r="P897" s="297"/>
      <c r="Q897" s="297"/>
      <c r="R897" s="297"/>
      <c r="S897" s="297"/>
      <c r="T897" s="297"/>
      <c r="U897" s="297"/>
      <c r="V897" s="297"/>
      <c r="W897" s="297"/>
      <c r="X897" s="297"/>
      <c r="Y897" s="297"/>
      <c r="Z897" s="297"/>
    </row>
    <row r="898" spans="1:26" ht="15.75" customHeight="1">
      <c r="A898" s="297"/>
      <c r="B898" s="297"/>
      <c r="C898" s="297"/>
      <c r="D898" s="297"/>
      <c r="E898" s="297"/>
      <c r="F898" s="297"/>
      <c r="G898" s="297"/>
      <c r="H898" s="297"/>
      <c r="I898" s="297"/>
      <c r="J898" s="297"/>
      <c r="K898" s="297"/>
      <c r="L898" s="297"/>
      <c r="M898" s="297"/>
      <c r="N898" s="297"/>
      <c r="O898" s="297"/>
      <c r="P898" s="297"/>
      <c r="Q898" s="297"/>
      <c r="R898" s="297"/>
      <c r="S898" s="297"/>
      <c r="T898" s="297"/>
      <c r="U898" s="297"/>
      <c r="V898" s="297"/>
      <c r="W898" s="297"/>
      <c r="X898" s="297"/>
      <c r="Y898" s="297"/>
      <c r="Z898" s="297"/>
    </row>
    <row r="899" spans="1:26" ht="15.75" customHeight="1">
      <c r="A899" s="297"/>
      <c r="B899" s="297"/>
      <c r="C899" s="297"/>
      <c r="D899" s="297"/>
      <c r="E899" s="297"/>
      <c r="F899" s="297"/>
      <c r="G899" s="297"/>
      <c r="H899" s="297"/>
      <c r="I899" s="297"/>
      <c r="J899" s="297"/>
      <c r="K899" s="297"/>
      <c r="L899" s="297"/>
      <c r="M899" s="297"/>
      <c r="N899" s="297"/>
      <c r="O899" s="297"/>
      <c r="P899" s="297"/>
      <c r="Q899" s="297"/>
      <c r="R899" s="297"/>
      <c r="S899" s="297"/>
      <c r="T899" s="297"/>
      <c r="U899" s="297"/>
      <c r="V899" s="297"/>
      <c r="W899" s="297"/>
      <c r="X899" s="297"/>
      <c r="Y899" s="297"/>
      <c r="Z899" s="297"/>
    </row>
    <row r="900" spans="1:26" ht="15.75" customHeight="1">
      <c r="A900" s="297"/>
      <c r="B900" s="297"/>
      <c r="C900" s="297"/>
      <c r="D900" s="297"/>
      <c r="E900" s="297"/>
      <c r="F900" s="297"/>
      <c r="G900" s="297"/>
      <c r="H900" s="297"/>
      <c r="I900" s="297"/>
      <c r="J900" s="297"/>
      <c r="K900" s="297"/>
      <c r="L900" s="297"/>
      <c r="M900" s="297"/>
      <c r="N900" s="297"/>
      <c r="O900" s="297"/>
      <c r="P900" s="297"/>
      <c r="Q900" s="297"/>
      <c r="R900" s="297"/>
      <c r="S900" s="297"/>
      <c r="T900" s="297"/>
      <c r="U900" s="297"/>
      <c r="V900" s="297"/>
      <c r="W900" s="297"/>
      <c r="X900" s="297"/>
      <c r="Y900" s="297"/>
      <c r="Z900" s="297"/>
    </row>
    <row r="901" spans="1:26" ht="15.75" customHeight="1">
      <c r="A901" s="297"/>
      <c r="B901" s="297"/>
      <c r="C901" s="297"/>
      <c r="D901" s="297"/>
      <c r="E901" s="297"/>
      <c r="F901" s="297"/>
      <c r="G901" s="297"/>
      <c r="H901" s="297"/>
      <c r="I901" s="297"/>
      <c r="J901" s="297"/>
      <c r="K901" s="297"/>
      <c r="L901" s="297"/>
      <c r="M901" s="297"/>
      <c r="N901" s="297"/>
      <c r="O901" s="297"/>
      <c r="P901" s="297"/>
      <c r="Q901" s="297"/>
      <c r="R901" s="297"/>
      <c r="S901" s="297"/>
      <c r="T901" s="297"/>
      <c r="U901" s="297"/>
      <c r="V901" s="297"/>
      <c r="W901" s="297"/>
      <c r="X901" s="297"/>
      <c r="Y901" s="297"/>
      <c r="Z901" s="297"/>
    </row>
    <row r="902" spans="1:26" ht="15.75" customHeight="1">
      <c r="A902" s="297"/>
      <c r="B902" s="297"/>
      <c r="C902" s="297"/>
      <c r="D902" s="297"/>
      <c r="E902" s="297"/>
      <c r="F902" s="297"/>
      <c r="G902" s="297"/>
      <c r="H902" s="297"/>
      <c r="I902" s="297"/>
      <c r="J902" s="297"/>
      <c r="K902" s="297"/>
      <c r="L902" s="297"/>
      <c r="M902" s="297"/>
      <c r="N902" s="297"/>
      <c r="O902" s="297"/>
      <c r="P902" s="297"/>
      <c r="Q902" s="297"/>
      <c r="R902" s="297"/>
      <c r="S902" s="297"/>
      <c r="T902" s="297"/>
      <c r="U902" s="297"/>
      <c r="V902" s="297"/>
      <c r="W902" s="297"/>
      <c r="X902" s="297"/>
      <c r="Y902" s="297"/>
      <c r="Z902" s="297"/>
    </row>
    <row r="903" spans="1:26" ht="15.75" customHeight="1">
      <c r="A903" s="297"/>
      <c r="B903" s="297"/>
      <c r="C903" s="297"/>
      <c r="D903" s="297"/>
      <c r="E903" s="297"/>
      <c r="F903" s="297"/>
      <c r="G903" s="297"/>
      <c r="H903" s="297"/>
      <c r="I903" s="297"/>
      <c r="J903" s="297"/>
      <c r="K903" s="297"/>
      <c r="L903" s="297"/>
      <c r="M903" s="297"/>
      <c r="N903" s="297"/>
      <c r="O903" s="297"/>
      <c r="P903" s="297"/>
      <c r="Q903" s="297"/>
      <c r="R903" s="297"/>
      <c r="S903" s="297"/>
      <c r="T903" s="297"/>
      <c r="U903" s="297"/>
      <c r="V903" s="297"/>
      <c r="W903" s="297"/>
      <c r="X903" s="297"/>
      <c r="Y903" s="297"/>
      <c r="Z903" s="297"/>
    </row>
    <row r="904" spans="1:26" ht="15.75" customHeight="1">
      <c r="A904" s="297"/>
      <c r="B904" s="297"/>
      <c r="C904" s="297"/>
      <c r="D904" s="297"/>
      <c r="E904" s="297"/>
      <c r="F904" s="297"/>
      <c r="G904" s="297"/>
      <c r="H904" s="297"/>
      <c r="I904" s="297"/>
      <c r="J904" s="297"/>
      <c r="K904" s="297"/>
      <c r="L904" s="297"/>
      <c r="M904" s="297"/>
      <c r="N904" s="297"/>
      <c r="O904" s="297"/>
      <c r="P904" s="297"/>
      <c r="Q904" s="297"/>
      <c r="R904" s="297"/>
      <c r="S904" s="297"/>
      <c r="T904" s="297"/>
      <c r="U904" s="297"/>
      <c r="V904" s="297"/>
      <c r="W904" s="297"/>
      <c r="X904" s="297"/>
      <c r="Y904" s="297"/>
      <c r="Z904" s="297"/>
    </row>
    <row r="905" spans="1:26" ht="15.75" customHeight="1">
      <c r="A905" s="297"/>
      <c r="B905" s="297"/>
      <c r="C905" s="297"/>
      <c r="D905" s="297"/>
      <c r="E905" s="297"/>
      <c r="F905" s="297"/>
      <c r="G905" s="297"/>
      <c r="H905" s="297"/>
      <c r="I905" s="297"/>
      <c r="J905" s="297"/>
      <c r="K905" s="297"/>
      <c r="L905" s="297"/>
      <c r="M905" s="297"/>
      <c r="N905" s="297"/>
      <c r="O905" s="297"/>
      <c r="P905" s="297"/>
      <c r="Q905" s="297"/>
      <c r="R905" s="297"/>
      <c r="S905" s="297"/>
      <c r="T905" s="297"/>
      <c r="U905" s="297"/>
      <c r="V905" s="297"/>
      <c r="W905" s="297"/>
      <c r="X905" s="297"/>
      <c r="Y905" s="297"/>
      <c r="Z905" s="297"/>
    </row>
    <row r="906" spans="1:26" ht="15.75" customHeight="1">
      <c r="A906" s="297"/>
      <c r="B906" s="297"/>
      <c r="C906" s="297"/>
      <c r="D906" s="297"/>
      <c r="E906" s="297"/>
      <c r="F906" s="297"/>
      <c r="G906" s="297"/>
      <c r="H906" s="297"/>
      <c r="I906" s="297"/>
      <c r="J906" s="297"/>
      <c r="K906" s="297"/>
      <c r="L906" s="297"/>
      <c r="M906" s="297"/>
      <c r="N906" s="297"/>
      <c r="O906" s="297"/>
      <c r="P906" s="297"/>
      <c r="Q906" s="297"/>
      <c r="R906" s="297"/>
      <c r="S906" s="297"/>
      <c r="T906" s="297"/>
      <c r="U906" s="297"/>
      <c r="V906" s="297"/>
      <c r="W906" s="297"/>
      <c r="X906" s="297"/>
      <c r="Y906" s="297"/>
      <c r="Z906" s="297"/>
    </row>
    <row r="907" spans="1:26" ht="15.75" customHeight="1">
      <c r="A907" s="297"/>
      <c r="B907" s="297"/>
      <c r="C907" s="297"/>
      <c r="D907" s="297"/>
      <c r="E907" s="297"/>
      <c r="F907" s="297"/>
      <c r="G907" s="297"/>
      <c r="H907" s="297"/>
      <c r="I907" s="297"/>
      <c r="J907" s="297"/>
      <c r="K907" s="297"/>
      <c r="L907" s="297"/>
      <c r="M907" s="297"/>
      <c r="N907" s="297"/>
      <c r="O907" s="297"/>
      <c r="P907" s="297"/>
      <c r="Q907" s="297"/>
      <c r="R907" s="297"/>
      <c r="S907" s="297"/>
      <c r="T907" s="297"/>
      <c r="U907" s="297"/>
      <c r="V907" s="297"/>
      <c r="W907" s="297"/>
      <c r="X907" s="297"/>
      <c r="Y907" s="297"/>
      <c r="Z907" s="297"/>
    </row>
    <row r="908" spans="1:26" ht="15.75" customHeight="1">
      <c r="A908" s="297"/>
      <c r="B908" s="297"/>
      <c r="C908" s="297"/>
      <c r="D908" s="297"/>
      <c r="E908" s="297"/>
      <c r="F908" s="297"/>
      <c r="G908" s="297"/>
      <c r="H908" s="297"/>
      <c r="I908" s="297"/>
      <c r="J908" s="297"/>
      <c r="K908" s="297"/>
      <c r="L908" s="297"/>
      <c r="M908" s="297"/>
      <c r="N908" s="297"/>
      <c r="O908" s="297"/>
      <c r="P908" s="297"/>
      <c r="Q908" s="297"/>
      <c r="R908" s="297"/>
      <c r="S908" s="297"/>
      <c r="T908" s="297"/>
      <c r="U908" s="297"/>
      <c r="V908" s="297"/>
      <c r="W908" s="297"/>
      <c r="X908" s="297"/>
      <c r="Y908" s="297"/>
      <c r="Z908" s="297"/>
    </row>
    <row r="909" spans="1:26" ht="15.75" customHeight="1">
      <c r="A909" s="297"/>
      <c r="B909" s="297"/>
      <c r="C909" s="297"/>
      <c r="D909" s="297"/>
      <c r="E909" s="297"/>
      <c r="F909" s="297"/>
      <c r="G909" s="297"/>
      <c r="H909" s="297"/>
      <c r="I909" s="297"/>
      <c r="J909" s="297"/>
      <c r="K909" s="297"/>
      <c r="L909" s="297"/>
      <c r="M909" s="297"/>
      <c r="N909" s="297"/>
      <c r="O909" s="297"/>
      <c r="P909" s="297"/>
      <c r="Q909" s="297"/>
      <c r="R909" s="297"/>
      <c r="S909" s="297"/>
      <c r="T909" s="297"/>
      <c r="U909" s="297"/>
      <c r="V909" s="297"/>
      <c r="W909" s="297"/>
      <c r="X909" s="297"/>
      <c r="Y909" s="297"/>
      <c r="Z909" s="297"/>
    </row>
    <row r="910" spans="1:26" ht="15.75" customHeight="1">
      <c r="A910" s="297"/>
      <c r="B910" s="297"/>
      <c r="C910" s="297"/>
      <c r="D910" s="297"/>
      <c r="E910" s="297"/>
      <c r="F910" s="297"/>
      <c r="G910" s="297"/>
      <c r="H910" s="297"/>
      <c r="I910" s="297"/>
      <c r="J910" s="297"/>
      <c r="K910" s="297"/>
      <c r="L910" s="297"/>
      <c r="M910" s="297"/>
      <c r="N910" s="297"/>
      <c r="O910" s="297"/>
      <c r="P910" s="297"/>
      <c r="Q910" s="297"/>
      <c r="R910" s="297"/>
      <c r="S910" s="297"/>
      <c r="T910" s="297"/>
      <c r="U910" s="297"/>
      <c r="V910" s="297"/>
      <c r="W910" s="297"/>
      <c r="X910" s="297"/>
      <c r="Y910" s="297"/>
      <c r="Z910" s="297"/>
    </row>
    <row r="911" spans="1:26" ht="15.75" customHeight="1">
      <c r="A911" s="297"/>
      <c r="B911" s="297"/>
      <c r="C911" s="297"/>
      <c r="D911" s="297"/>
      <c r="E911" s="297"/>
      <c r="F911" s="297"/>
      <c r="G911" s="297"/>
      <c r="H911" s="297"/>
      <c r="I911" s="297"/>
      <c r="J911" s="297"/>
      <c r="K911" s="297"/>
      <c r="L911" s="297"/>
      <c r="M911" s="297"/>
      <c r="N911" s="297"/>
      <c r="O911" s="297"/>
      <c r="P911" s="297"/>
      <c r="Q911" s="297"/>
      <c r="R911" s="297"/>
      <c r="S911" s="297"/>
      <c r="T911" s="297"/>
      <c r="U911" s="297"/>
      <c r="V911" s="297"/>
      <c r="W911" s="297"/>
      <c r="X911" s="297"/>
      <c r="Y911" s="297"/>
      <c r="Z911" s="297"/>
    </row>
    <row r="912" spans="1:26" ht="15.75" customHeight="1">
      <c r="A912" s="297"/>
      <c r="B912" s="297"/>
      <c r="C912" s="297"/>
      <c r="D912" s="297"/>
      <c r="E912" s="297"/>
      <c r="F912" s="297"/>
      <c r="G912" s="297"/>
      <c r="H912" s="297"/>
      <c r="I912" s="297"/>
      <c r="J912" s="297"/>
      <c r="K912" s="297"/>
      <c r="L912" s="297"/>
      <c r="M912" s="297"/>
      <c r="N912" s="297"/>
      <c r="O912" s="297"/>
      <c r="P912" s="297"/>
      <c r="Q912" s="297"/>
      <c r="R912" s="297"/>
      <c r="S912" s="297"/>
      <c r="T912" s="297"/>
      <c r="U912" s="297"/>
      <c r="V912" s="297"/>
      <c r="W912" s="297"/>
      <c r="X912" s="297"/>
      <c r="Y912" s="297"/>
      <c r="Z912" s="297"/>
    </row>
    <row r="913" spans="1:26" ht="15.75" customHeight="1">
      <c r="A913" s="297"/>
      <c r="B913" s="297"/>
      <c r="C913" s="297"/>
      <c r="D913" s="297"/>
      <c r="E913" s="297"/>
      <c r="F913" s="297"/>
      <c r="G913" s="297"/>
      <c r="H913" s="297"/>
      <c r="I913" s="297"/>
      <c r="J913" s="297"/>
      <c r="K913" s="297"/>
      <c r="L913" s="297"/>
      <c r="M913" s="297"/>
      <c r="N913" s="297"/>
      <c r="O913" s="297"/>
      <c r="P913" s="297"/>
      <c r="Q913" s="297"/>
      <c r="R913" s="297"/>
      <c r="S913" s="297"/>
      <c r="T913" s="297"/>
      <c r="U913" s="297"/>
      <c r="V913" s="297"/>
      <c r="W913" s="297"/>
      <c r="X913" s="297"/>
      <c r="Y913" s="297"/>
      <c r="Z913" s="297"/>
    </row>
    <row r="914" spans="1:26" ht="15.75" customHeight="1">
      <c r="A914" s="297"/>
      <c r="B914" s="297"/>
      <c r="C914" s="297"/>
      <c r="D914" s="297"/>
      <c r="E914" s="297"/>
      <c r="F914" s="297"/>
      <c r="G914" s="297"/>
      <c r="H914" s="297"/>
      <c r="I914" s="297"/>
      <c r="J914" s="297"/>
      <c r="K914" s="297"/>
      <c r="L914" s="297"/>
      <c r="M914" s="297"/>
      <c r="N914" s="297"/>
      <c r="O914" s="297"/>
      <c r="P914" s="297"/>
      <c r="Q914" s="297"/>
      <c r="R914" s="297"/>
      <c r="S914" s="297"/>
      <c r="T914" s="297"/>
      <c r="U914" s="297"/>
      <c r="V914" s="297"/>
      <c r="W914" s="297"/>
      <c r="X914" s="297"/>
      <c r="Y914" s="297"/>
      <c r="Z914" s="297"/>
    </row>
    <row r="915" spans="1:26" ht="15.75" customHeight="1">
      <c r="A915" s="297"/>
      <c r="B915" s="297"/>
      <c r="C915" s="297"/>
      <c r="D915" s="297"/>
      <c r="E915" s="297"/>
      <c r="F915" s="297"/>
      <c r="G915" s="297"/>
      <c r="H915" s="297"/>
      <c r="I915" s="297"/>
      <c r="J915" s="297"/>
      <c r="K915" s="297"/>
      <c r="L915" s="297"/>
      <c r="M915" s="297"/>
      <c r="N915" s="297"/>
      <c r="O915" s="297"/>
      <c r="P915" s="297"/>
      <c r="Q915" s="297"/>
      <c r="R915" s="297"/>
      <c r="S915" s="297"/>
      <c r="T915" s="297"/>
      <c r="U915" s="297"/>
      <c r="V915" s="297"/>
      <c r="W915" s="297"/>
      <c r="X915" s="297"/>
      <c r="Y915" s="297"/>
      <c r="Z915" s="297"/>
    </row>
    <row r="916" spans="1:26" ht="15.75" customHeight="1">
      <c r="A916" s="297"/>
      <c r="B916" s="297"/>
      <c r="C916" s="297"/>
      <c r="D916" s="297"/>
      <c r="E916" s="297"/>
      <c r="F916" s="297"/>
      <c r="G916" s="297"/>
      <c r="H916" s="297"/>
      <c r="I916" s="297"/>
      <c r="J916" s="297"/>
      <c r="K916" s="297"/>
      <c r="L916" s="297"/>
      <c r="M916" s="297"/>
      <c r="N916" s="297"/>
      <c r="O916" s="297"/>
      <c r="P916" s="297"/>
      <c r="Q916" s="297"/>
      <c r="R916" s="297"/>
      <c r="S916" s="297"/>
      <c r="T916" s="297"/>
      <c r="U916" s="297"/>
      <c r="V916" s="297"/>
      <c r="W916" s="297"/>
      <c r="X916" s="297"/>
      <c r="Y916" s="297"/>
      <c r="Z916" s="297"/>
    </row>
    <row r="917" spans="1:26" ht="15.75" customHeight="1">
      <c r="A917" s="297"/>
      <c r="B917" s="297"/>
      <c r="C917" s="297"/>
      <c r="D917" s="297"/>
      <c r="E917" s="297"/>
      <c r="F917" s="297"/>
      <c r="G917" s="297"/>
      <c r="H917" s="297"/>
      <c r="I917" s="297"/>
      <c r="J917" s="297"/>
      <c r="K917" s="297"/>
      <c r="L917" s="297"/>
      <c r="M917" s="297"/>
      <c r="N917" s="297"/>
      <c r="O917" s="297"/>
      <c r="P917" s="297"/>
      <c r="Q917" s="297"/>
      <c r="R917" s="297"/>
      <c r="S917" s="297"/>
      <c r="T917" s="297"/>
      <c r="U917" s="297"/>
      <c r="V917" s="297"/>
      <c r="W917" s="297"/>
      <c r="X917" s="297"/>
      <c r="Y917" s="297"/>
      <c r="Z917" s="297"/>
    </row>
    <row r="918" spans="1:26" ht="15.75" customHeight="1">
      <c r="A918" s="297"/>
      <c r="B918" s="297"/>
      <c r="C918" s="297"/>
      <c r="D918" s="297"/>
      <c r="E918" s="297"/>
      <c r="F918" s="297"/>
      <c r="G918" s="297"/>
      <c r="H918" s="297"/>
      <c r="I918" s="297"/>
      <c r="J918" s="297"/>
      <c r="K918" s="297"/>
      <c r="L918" s="297"/>
      <c r="M918" s="297"/>
      <c r="N918" s="297"/>
      <c r="O918" s="297"/>
      <c r="P918" s="297"/>
      <c r="Q918" s="297"/>
      <c r="R918" s="297"/>
      <c r="S918" s="297"/>
      <c r="T918" s="297"/>
      <c r="U918" s="297"/>
      <c r="V918" s="297"/>
      <c r="W918" s="297"/>
      <c r="X918" s="297"/>
      <c r="Y918" s="297"/>
      <c r="Z918" s="297"/>
    </row>
    <row r="919" spans="1:26" ht="15.75" customHeight="1">
      <c r="A919" s="297"/>
      <c r="B919" s="297"/>
      <c r="C919" s="297"/>
      <c r="D919" s="297"/>
      <c r="E919" s="297"/>
      <c r="F919" s="297"/>
      <c r="G919" s="297"/>
      <c r="H919" s="297"/>
      <c r="I919" s="297"/>
      <c r="J919" s="297"/>
      <c r="K919" s="297"/>
      <c r="L919" s="297"/>
      <c r="M919" s="297"/>
      <c r="N919" s="297"/>
      <c r="O919" s="297"/>
      <c r="P919" s="297"/>
      <c r="Q919" s="297"/>
      <c r="R919" s="297"/>
      <c r="S919" s="297"/>
      <c r="T919" s="297"/>
      <c r="U919" s="297"/>
      <c r="V919" s="297"/>
      <c r="W919" s="297"/>
      <c r="X919" s="297"/>
      <c r="Y919" s="297"/>
      <c r="Z919" s="297"/>
    </row>
    <row r="920" spans="1:26" ht="15.75" customHeight="1">
      <c r="A920" s="297"/>
      <c r="B920" s="297"/>
      <c r="C920" s="297"/>
      <c r="D920" s="297"/>
      <c r="E920" s="297"/>
      <c r="F920" s="297"/>
      <c r="G920" s="297"/>
      <c r="H920" s="297"/>
      <c r="I920" s="297"/>
      <c r="J920" s="297"/>
      <c r="K920" s="297"/>
      <c r="L920" s="297"/>
      <c r="M920" s="297"/>
      <c r="N920" s="297"/>
      <c r="O920" s="297"/>
      <c r="P920" s="297"/>
      <c r="Q920" s="297"/>
      <c r="R920" s="297"/>
      <c r="S920" s="297"/>
      <c r="T920" s="297"/>
      <c r="U920" s="297"/>
      <c r="V920" s="297"/>
      <c r="W920" s="297"/>
      <c r="X920" s="297"/>
      <c r="Y920" s="297"/>
      <c r="Z920" s="297"/>
    </row>
    <row r="921" spans="1:26" ht="15.75" customHeight="1">
      <c r="A921" s="297"/>
      <c r="B921" s="297"/>
      <c r="C921" s="297"/>
      <c r="D921" s="297"/>
      <c r="E921" s="297"/>
      <c r="F921" s="297"/>
      <c r="G921" s="297"/>
      <c r="H921" s="297"/>
      <c r="I921" s="297"/>
      <c r="J921" s="297"/>
      <c r="K921" s="297"/>
      <c r="L921" s="297"/>
      <c r="M921" s="297"/>
      <c r="N921" s="297"/>
      <c r="O921" s="297"/>
      <c r="P921" s="297"/>
      <c r="Q921" s="297"/>
      <c r="R921" s="297"/>
      <c r="S921" s="297"/>
      <c r="T921" s="297"/>
      <c r="U921" s="297"/>
      <c r="V921" s="297"/>
      <c r="W921" s="297"/>
      <c r="X921" s="297"/>
      <c r="Y921" s="297"/>
      <c r="Z921" s="297"/>
    </row>
    <row r="922" spans="1:26" ht="15.75" customHeight="1">
      <c r="A922" s="297"/>
      <c r="B922" s="297"/>
      <c r="C922" s="297"/>
      <c r="D922" s="297"/>
      <c r="E922" s="297"/>
      <c r="F922" s="297"/>
      <c r="G922" s="297"/>
      <c r="H922" s="297"/>
      <c r="I922" s="297"/>
      <c r="J922" s="297"/>
      <c r="K922" s="297"/>
      <c r="L922" s="297"/>
      <c r="M922" s="297"/>
      <c r="N922" s="297"/>
      <c r="O922" s="297"/>
      <c r="P922" s="297"/>
      <c r="Q922" s="297"/>
      <c r="R922" s="297"/>
      <c r="S922" s="297"/>
      <c r="T922" s="297"/>
      <c r="U922" s="297"/>
      <c r="V922" s="297"/>
      <c r="W922" s="297"/>
      <c r="X922" s="297"/>
      <c r="Y922" s="297"/>
      <c r="Z922" s="297"/>
    </row>
    <row r="923" spans="1:26" ht="15.75" customHeight="1">
      <c r="A923" s="297"/>
      <c r="B923" s="297"/>
      <c r="C923" s="297"/>
      <c r="D923" s="297"/>
      <c r="E923" s="297"/>
      <c r="F923" s="297"/>
      <c r="G923" s="297"/>
      <c r="H923" s="297"/>
      <c r="I923" s="297"/>
      <c r="J923" s="297"/>
      <c r="K923" s="297"/>
      <c r="L923" s="297"/>
      <c r="M923" s="297"/>
      <c r="N923" s="297"/>
      <c r="O923" s="297"/>
      <c r="P923" s="297"/>
      <c r="Q923" s="297"/>
      <c r="R923" s="297"/>
      <c r="S923" s="297"/>
      <c r="T923" s="297"/>
      <c r="U923" s="297"/>
      <c r="V923" s="297"/>
      <c r="W923" s="297"/>
      <c r="X923" s="297"/>
      <c r="Y923" s="297"/>
      <c r="Z923" s="297"/>
    </row>
    <row r="924" spans="1:26" ht="15.75" customHeight="1">
      <c r="A924" s="297"/>
      <c r="B924" s="297"/>
      <c r="C924" s="297"/>
      <c r="D924" s="297"/>
      <c r="E924" s="297"/>
      <c r="F924" s="297"/>
      <c r="G924" s="297"/>
      <c r="H924" s="297"/>
      <c r="I924" s="297"/>
      <c r="J924" s="297"/>
      <c r="K924" s="297"/>
      <c r="L924" s="297"/>
      <c r="M924" s="297"/>
      <c r="N924" s="297"/>
      <c r="O924" s="297"/>
      <c r="P924" s="297"/>
      <c r="Q924" s="297"/>
      <c r="R924" s="297"/>
      <c r="S924" s="297"/>
      <c r="T924" s="297"/>
      <c r="U924" s="297"/>
      <c r="V924" s="297"/>
      <c r="W924" s="297"/>
      <c r="X924" s="297"/>
      <c r="Y924" s="297"/>
      <c r="Z924" s="297"/>
    </row>
    <row r="925" spans="1:26" ht="15.75" customHeight="1">
      <c r="A925" s="297"/>
      <c r="B925" s="297"/>
      <c r="C925" s="297"/>
      <c r="D925" s="297"/>
      <c r="E925" s="297"/>
      <c r="F925" s="297"/>
      <c r="G925" s="297"/>
      <c r="H925" s="297"/>
      <c r="I925" s="297"/>
      <c r="J925" s="297"/>
      <c r="K925" s="297"/>
      <c r="L925" s="297"/>
      <c r="M925" s="297"/>
      <c r="N925" s="297"/>
      <c r="O925" s="297"/>
      <c r="P925" s="297"/>
      <c r="Q925" s="297"/>
      <c r="R925" s="297"/>
      <c r="S925" s="297"/>
      <c r="T925" s="297"/>
      <c r="U925" s="297"/>
      <c r="V925" s="297"/>
      <c r="W925" s="297"/>
      <c r="X925" s="297"/>
      <c r="Y925" s="297"/>
      <c r="Z925" s="297"/>
    </row>
    <row r="926" spans="1:26" ht="15.75" customHeight="1">
      <c r="A926" s="297"/>
      <c r="B926" s="297"/>
      <c r="C926" s="297"/>
      <c r="D926" s="297"/>
      <c r="E926" s="297"/>
      <c r="F926" s="297"/>
      <c r="G926" s="297"/>
      <c r="H926" s="297"/>
      <c r="I926" s="297"/>
      <c r="J926" s="297"/>
      <c r="K926" s="297"/>
      <c r="L926" s="297"/>
      <c r="M926" s="297"/>
      <c r="N926" s="297"/>
      <c r="O926" s="297"/>
      <c r="P926" s="297"/>
      <c r="Q926" s="297"/>
      <c r="R926" s="297"/>
      <c r="S926" s="297"/>
      <c r="T926" s="297"/>
      <c r="U926" s="297"/>
      <c r="V926" s="297"/>
      <c r="W926" s="297"/>
      <c r="X926" s="297"/>
      <c r="Y926" s="297"/>
      <c r="Z926" s="297"/>
    </row>
    <row r="927" spans="1:26" ht="15.75" customHeight="1">
      <c r="A927" s="297"/>
      <c r="B927" s="297"/>
      <c r="C927" s="297"/>
      <c r="D927" s="297"/>
      <c r="E927" s="297"/>
      <c r="F927" s="297"/>
      <c r="G927" s="297"/>
      <c r="H927" s="297"/>
      <c r="I927" s="297"/>
      <c r="J927" s="297"/>
      <c r="K927" s="297"/>
      <c r="L927" s="297"/>
      <c r="M927" s="297"/>
      <c r="N927" s="297"/>
      <c r="O927" s="297"/>
      <c r="P927" s="297"/>
      <c r="Q927" s="297"/>
      <c r="R927" s="297"/>
      <c r="S927" s="297"/>
      <c r="T927" s="297"/>
      <c r="U927" s="297"/>
      <c r="V927" s="297"/>
      <c r="W927" s="297"/>
      <c r="X927" s="297"/>
      <c r="Y927" s="297"/>
      <c r="Z927" s="297"/>
    </row>
    <row r="928" spans="1:26" ht="15.75" customHeight="1">
      <c r="A928" s="297"/>
      <c r="B928" s="297"/>
      <c r="C928" s="297"/>
      <c r="D928" s="297"/>
      <c r="E928" s="297"/>
      <c r="F928" s="297"/>
      <c r="G928" s="297"/>
      <c r="H928" s="297"/>
      <c r="I928" s="297"/>
      <c r="J928" s="297"/>
      <c r="K928" s="297"/>
      <c r="L928" s="297"/>
      <c r="M928" s="297"/>
      <c r="N928" s="297"/>
      <c r="O928" s="297"/>
      <c r="P928" s="297"/>
      <c r="Q928" s="297"/>
      <c r="R928" s="297"/>
      <c r="S928" s="297"/>
      <c r="T928" s="297"/>
      <c r="U928" s="297"/>
      <c r="V928" s="297"/>
      <c r="W928" s="297"/>
      <c r="X928" s="297"/>
      <c r="Y928" s="297"/>
      <c r="Z928" s="297"/>
    </row>
    <row r="929" spans="1:26" ht="15.75" customHeight="1">
      <c r="A929" s="297"/>
      <c r="B929" s="297"/>
      <c r="C929" s="297"/>
      <c r="D929" s="297"/>
      <c r="E929" s="297"/>
      <c r="F929" s="297"/>
      <c r="G929" s="297"/>
      <c r="H929" s="297"/>
      <c r="I929" s="297"/>
      <c r="J929" s="297"/>
      <c r="K929" s="297"/>
      <c r="L929" s="297"/>
      <c r="M929" s="297"/>
      <c r="N929" s="297"/>
      <c r="O929" s="297"/>
      <c r="P929" s="297"/>
      <c r="Q929" s="297"/>
      <c r="R929" s="297"/>
      <c r="S929" s="297"/>
      <c r="T929" s="297"/>
      <c r="U929" s="297"/>
      <c r="V929" s="297"/>
      <c r="W929" s="297"/>
      <c r="X929" s="297"/>
      <c r="Y929" s="297"/>
      <c r="Z929" s="297"/>
    </row>
    <row r="930" spans="1:26" ht="15.75" customHeight="1">
      <c r="A930" s="297"/>
      <c r="B930" s="297"/>
      <c r="C930" s="297"/>
      <c r="D930" s="297"/>
      <c r="E930" s="297"/>
      <c r="F930" s="297"/>
      <c r="G930" s="297"/>
      <c r="H930" s="297"/>
      <c r="I930" s="297"/>
      <c r="J930" s="297"/>
      <c r="K930" s="297"/>
      <c r="L930" s="297"/>
      <c r="M930" s="297"/>
      <c r="N930" s="297"/>
      <c r="O930" s="297"/>
      <c r="P930" s="297"/>
      <c r="Q930" s="297"/>
      <c r="R930" s="297"/>
      <c r="S930" s="297"/>
      <c r="T930" s="297"/>
      <c r="U930" s="297"/>
      <c r="V930" s="297"/>
      <c r="W930" s="297"/>
      <c r="X930" s="297"/>
      <c r="Y930" s="297"/>
      <c r="Z930" s="297"/>
    </row>
    <row r="931" spans="1:26" ht="15.75" customHeight="1">
      <c r="A931" s="297"/>
      <c r="B931" s="297"/>
      <c r="C931" s="297"/>
      <c r="D931" s="297"/>
      <c r="E931" s="297"/>
      <c r="F931" s="297"/>
      <c r="G931" s="297"/>
      <c r="H931" s="297"/>
      <c r="I931" s="297"/>
      <c r="J931" s="297"/>
      <c r="K931" s="297"/>
      <c r="L931" s="297"/>
      <c r="M931" s="297"/>
      <c r="N931" s="297"/>
      <c r="O931" s="297"/>
      <c r="P931" s="297"/>
      <c r="Q931" s="297"/>
      <c r="R931" s="297"/>
      <c r="S931" s="297"/>
      <c r="T931" s="297"/>
      <c r="U931" s="297"/>
      <c r="V931" s="297"/>
      <c r="W931" s="297"/>
      <c r="X931" s="297"/>
      <c r="Y931" s="297"/>
      <c r="Z931" s="297"/>
    </row>
    <row r="932" spans="1:26" ht="15.75" customHeight="1">
      <c r="A932" s="297"/>
      <c r="B932" s="297"/>
      <c r="C932" s="297"/>
      <c r="D932" s="297"/>
      <c r="E932" s="297"/>
      <c r="F932" s="297"/>
      <c r="G932" s="297"/>
      <c r="H932" s="297"/>
      <c r="I932" s="297"/>
      <c r="J932" s="297"/>
      <c r="K932" s="297"/>
      <c r="L932" s="297"/>
      <c r="M932" s="297"/>
      <c r="N932" s="297"/>
      <c r="O932" s="297"/>
      <c r="P932" s="297"/>
      <c r="Q932" s="297"/>
      <c r="R932" s="297"/>
      <c r="S932" s="297"/>
      <c r="T932" s="297"/>
      <c r="U932" s="297"/>
      <c r="V932" s="297"/>
      <c r="W932" s="297"/>
      <c r="X932" s="297"/>
      <c r="Y932" s="297"/>
      <c r="Z932" s="297"/>
    </row>
    <row r="933" spans="1:26" ht="15.75" customHeight="1">
      <c r="A933" s="297"/>
      <c r="B933" s="297"/>
      <c r="C933" s="297"/>
      <c r="D933" s="297"/>
      <c r="E933" s="297"/>
      <c r="F933" s="297"/>
      <c r="G933" s="297"/>
      <c r="H933" s="297"/>
      <c r="I933" s="297"/>
      <c r="J933" s="297"/>
      <c r="K933" s="297"/>
      <c r="L933" s="297"/>
      <c r="M933" s="297"/>
      <c r="N933" s="297"/>
      <c r="O933" s="297"/>
      <c r="P933" s="297"/>
      <c r="Q933" s="297"/>
      <c r="R933" s="297"/>
      <c r="S933" s="297"/>
      <c r="T933" s="297"/>
      <c r="U933" s="297"/>
      <c r="V933" s="297"/>
      <c r="W933" s="297"/>
      <c r="X933" s="297"/>
      <c r="Y933" s="297"/>
      <c r="Z933" s="297"/>
    </row>
    <row r="934" spans="1:26" ht="15.75" customHeight="1">
      <c r="A934" s="297"/>
      <c r="B934" s="297"/>
      <c r="C934" s="297"/>
      <c r="D934" s="297"/>
      <c r="E934" s="297"/>
      <c r="F934" s="297"/>
      <c r="G934" s="297"/>
      <c r="H934" s="297"/>
      <c r="I934" s="297"/>
      <c r="J934" s="297"/>
      <c r="K934" s="297"/>
      <c r="L934" s="297"/>
      <c r="M934" s="297"/>
      <c r="N934" s="297"/>
      <c r="O934" s="297"/>
      <c r="P934" s="297"/>
      <c r="Q934" s="297"/>
      <c r="R934" s="297"/>
      <c r="S934" s="297"/>
      <c r="T934" s="297"/>
      <c r="U934" s="297"/>
      <c r="V934" s="297"/>
      <c r="W934" s="297"/>
      <c r="X934" s="297"/>
      <c r="Y934" s="297"/>
      <c r="Z934" s="297"/>
    </row>
    <row r="935" spans="1:26" ht="15.75" customHeight="1">
      <c r="A935" s="297"/>
      <c r="B935" s="297"/>
      <c r="C935" s="297"/>
      <c r="D935" s="297"/>
      <c r="E935" s="297"/>
      <c r="F935" s="297"/>
      <c r="G935" s="297"/>
      <c r="H935" s="297"/>
      <c r="I935" s="297"/>
      <c r="J935" s="297"/>
      <c r="K935" s="297"/>
      <c r="L935" s="297"/>
      <c r="M935" s="297"/>
      <c r="N935" s="297"/>
      <c r="O935" s="297"/>
      <c r="P935" s="297"/>
      <c r="Q935" s="297"/>
      <c r="R935" s="297"/>
      <c r="S935" s="297"/>
      <c r="T935" s="297"/>
      <c r="U935" s="297"/>
      <c r="V935" s="297"/>
      <c r="W935" s="297"/>
      <c r="X935" s="297"/>
      <c r="Y935" s="297"/>
      <c r="Z935" s="297"/>
    </row>
    <row r="936" spans="1:26" ht="15.75" customHeight="1">
      <c r="A936" s="297"/>
      <c r="B936" s="297"/>
      <c r="C936" s="297"/>
      <c r="D936" s="297"/>
      <c r="E936" s="297"/>
      <c r="F936" s="297"/>
      <c r="G936" s="297"/>
      <c r="H936" s="297"/>
      <c r="I936" s="297"/>
      <c r="J936" s="297"/>
      <c r="K936" s="297"/>
      <c r="L936" s="297"/>
      <c r="M936" s="297"/>
      <c r="N936" s="297"/>
      <c r="O936" s="297"/>
      <c r="P936" s="297"/>
      <c r="Q936" s="297"/>
      <c r="R936" s="297"/>
      <c r="S936" s="297"/>
      <c r="T936" s="297"/>
      <c r="U936" s="297"/>
      <c r="V936" s="297"/>
      <c r="W936" s="297"/>
      <c r="X936" s="297"/>
      <c r="Y936" s="297"/>
      <c r="Z936" s="297"/>
    </row>
    <row r="937" spans="1:26" ht="15.75" customHeight="1">
      <c r="A937" s="297"/>
      <c r="B937" s="297"/>
      <c r="C937" s="297"/>
      <c r="D937" s="297"/>
      <c r="E937" s="297"/>
      <c r="F937" s="297"/>
      <c r="G937" s="297"/>
      <c r="H937" s="297"/>
      <c r="I937" s="297"/>
      <c r="J937" s="297"/>
      <c r="K937" s="297"/>
      <c r="L937" s="297"/>
      <c r="M937" s="297"/>
      <c r="N937" s="297"/>
      <c r="O937" s="297"/>
      <c r="P937" s="297"/>
      <c r="Q937" s="297"/>
      <c r="R937" s="297"/>
      <c r="S937" s="297"/>
      <c r="T937" s="297"/>
      <c r="U937" s="297"/>
      <c r="V937" s="297"/>
      <c r="W937" s="297"/>
      <c r="X937" s="297"/>
      <c r="Y937" s="297"/>
      <c r="Z937" s="297"/>
    </row>
    <row r="938" spans="1:26" ht="15.75" customHeight="1">
      <c r="A938" s="297"/>
      <c r="B938" s="297"/>
      <c r="C938" s="297"/>
      <c r="D938" s="297"/>
      <c r="E938" s="297"/>
      <c r="F938" s="297"/>
      <c r="G938" s="297"/>
      <c r="H938" s="297"/>
      <c r="I938" s="297"/>
      <c r="J938" s="297"/>
      <c r="K938" s="297"/>
      <c r="L938" s="297"/>
      <c r="M938" s="297"/>
      <c r="N938" s="297"/>
      <c r="O938" s="297"/>
      <c r="P938" s="297"/>
      <c r="Q938" s="297"/>
      <c r="R938" s="297"/>
      <c r="S938" s="297"/>
      <c r="T938" s="297"/>
      <c r="U938" s="297"/>
      <c r="V938" s="297"/>
      <c r="W938" s="297"/>
      <c r="X938" s="297"/>
      <c r="Y938" s="297"/>
      <c r="Z938" s="297"/>
    </row>
    <row r="939" spans="1:26" ht="15.75" customHeight="1">
      <c r="A939" s="297"/>
      <c r="B939" s="297"/>
      <c r="C939" s="297"/>
      <c r="D939" s="297"/>
      <c r="E939" s="297"/>
      <c r="F939" s="297"/>
      <c r="G939" s="297"/>
      <c r="H939" s="297"/>
      <c r="I939" s="297"/>
      <c r="J939" s="297"/>
      <c r="K939" s="297"/>
      <c r="L939" s="297"/>
      <c r="M939" s="297"/>
      <c r="N939" s="297"/>
      <c r="O939" s="297"/>
      <c r="P939" s="297"/>
      <c r="Q939" s="297"/>
      <c r="R939" s="297"/>
      <c r="S939" s="297"/>
      <c r="T939" s="297"/>
      <c r="U939" s="297"/>
      <c r="V939" s="297"/>
      <c r="W939" s="297"/>
      <c r="X939" s="297"/>
      <c r="Y939" s="297"/>
      <c r="Z939" s="297"/>
    </row>
    <row r="940" spans="1:26" ht="15.75" customHeight="1">
      <c r="A940" s="297"/>
      <c r="B940" s="297"/>
      <c r="C940" s="297"/>
      <c r="D940" s="297"/>
      <c r="E940" s="297"/>
      <c r="F940" s="297"/>
      <c r="G940" s="297"/>
      <c r="H940" s="297"/>
      <c r="I940" s="297"/>
      <c r="J940" s="297"/>
      <c r="K940" s="297"/>
      <c r="L940" s="297"/>
      <c r="M940" s="297"/>
      <c r="N940" s="297"/>
      <c r="O940" s="297"/>
      <c r="P940" s="297"/>
      <c r="Q940" s="297"/>
      <c r="R940" s="297"/>
      <c r="S940" s="297"/>
      <c r="T940" s="297"/>
      <c r="U940" s="297"/>
      <c r="V940" s="297"/>
      <c r="W940" s="297"/>
      <c r="X940" s="297"/>
      <c r="Y940" s="297"/>
      <c r="Z940" s="297"/>
    </row>
    <row r="941" spans="1:26" ht="15.75" customHeight="1">
      <c r="A941" s="297"/>
      <c r="B941" s="297"/>
      <c r="C941" s="297"/>
      <c r="D941" s="297"/>
      <c r="E941" s="297"/>
      <c r="F941" s="297"/>
      <c r="G941" s="297"/>
      <c r="H941" s="297"/>
      <c r="I941" s="297"/>
      <c r="J941" s="297"/>
      <c r="K941" s="297"/>
      <c r="L941" s="297"/>
      <c r="M941" s="297"/>
      <c r="N941" s="297"/>
      <c r="O941" s="297"/>
      <c r="P941" s="297"/>
      <c r="Q941" s="297"/>
      <c r="R941" s="297"/>
      <c r="S941" s="297"/>
      <c r="T941" s="297"/>
      <c r="U941" s="297"/>
      <c r="V941" s="297"/>
      <c r="W941" s="297"/>
      <c r="X941" s="297"/>
      <c r="Y941" s="297"/>
      <c r="Z941" s="297"/>
    </row>
    <row r="942" spans="1:26" ht="15.75" customHeight="1">
      <c r="A942" s="297"/>
      <c r="B942" s="297"/>
      <c r="C942" s="297"/>
      <c r="D942" s="297"/>
      <c r="E942" s="297"/>
      <c r="F942" s="297"/>
      <c r="G942" s="297"/>
      <c r="H942" s="297"/>
      <c r="I942" s="297"/>
      <c r="J942" s="297"/>
      <c r="K942" s="297"/>
      <c r="L942" s="297"/>
      <c r="M942" s="297"/>
      <c r="N942" s="297"/>
      <c r="O942" s="297"/>
      <c r="P942" s="297"/>
      <c r="Q942" s="297"/>
      <c r="R942" s="297"/>
      <c r="S942" s="297"/>
      <c r="T942" s="297"/>
      <c r="U942" s="297"/>
      <c r="V942" s="297"/>
      <c r="W942" s="297"/>
      <c r="X942" s="297"/>
      <c r="Y942" s="297"/>
      <c r="Z942" s="297"/>
    </row>
    <row r="943" spans="1:26" ht="15.75" customHeight="1">
      <c r="A943" s="297"/>
      <c r="B943" s="297"/>
      <c r="C943" s="297"/>
      <c r="D943" s="297"/>
      <c r="E943" s="297"/>
      <c r="F943" s="297"/>
      <c r="G943" s="297"/>
      <c r="H943" s="297"/>
      <c r="I943" s="297"/>
      <c r="J943" s="297"/>
      <c r="K943" s="297"/>
      <c r="L943" s="297"/>
      <c r="M943" s="297"/>
      <c r="N943" s="297"/>
      <c r="O943" s="297"/>
      <c r="P943" s="297"/>
      <c r="Q943" s="297"/>
      <c r="R943" s="297"/>
      <c r="S943" s="297"/>
      <c r="T943" s="297"/>
      <c r="U943" s="297"/>
      <c r="V943" s="297"/>
      <c r="W943" s="297"/>
      <c r="X943" s="297"/>
      <c r="Y943" s="297"/>
      <c r="Z943" s="297"/>
    </row>
    <row r="944" spans="1:26" ht="15.75" customHeight="1">
      <c r="A944" s="297"/>
      <c r="B944" s="297"/>
      <c r="C944" s="297"/>
      <c r="D944" s="297"/>
      <c r="E944" s="297"/>
      <c r="F944" s="297"/>
      <c r="G944" s="297"/>
      <c r="H944" s="297"/>
      <c r="I944" s="297"/>
      <c r="J944" s="297"/>
      <c r="K944" s="297"/>
      <c r="L944" s="297"/>
      <c r="M944" s="297"/>
      <c r="N944" s="297"/>
      <c r="O944" s="297"/>
      <c r="P944" s="297"/>
      <c r="Q944" s="297"/>
      <c r="R944" s="297"/>
      <c r="S944" s="297"/>
      <c r="T944" s="297"/>
      <c r="U944" s="297"/>
      <c r="V944" s="297"/>
      <c r="W944" s="297"/>
      <c r="X944" s="297"/>
      <c r="Y944" s="297"/>
      <c r="Z944" s="297"/>
    </row>
    <row r="945" spans="1:26" ht="15.75" customHeight="1">
      <c r="A945" s="297"/>
      <c r="B945" s="297"/>
      <c r="C945" s="297"/>
      <c r="D945" s="297"/>
      <c r="E945" s="297"/>
      <c r="F945" s="297"/>
      <c r="G945" s="297"/>
      <c r="H945" s="297"/>
      <c r="I945" s="297"/>
      <c r="J945" s="297"/>
      <c r="K945" s="297"/>
      <c r="L945" s="297"/>
      <c r="M945" s="297"/>
      <c r="N945" s="297"/>
      <c r="O945" s="297"/>
      <c r="P945" s="297"/>
      <c r="Q945" s="297"/>
      <c r="R945" s="297"/>
      <c r="S945" s="297"/>
      <c r="T945" s="297"/>
      <c r="U945" s="297"/>
      <c r="V945" s="297"/>
      <c r="W945" s="297"/>
      <c r="X945" s="297"/>
      <c r="Y945" s="297"/>
      <c r="Z945" s="297"/>
    </row>
    <row r="946" spans="1:26" ht="15.75" customHeight="1">
      <c r="A946" s="297"/>
      <c r="B946" s="297"/>
      <c r="C946" s="297"/>
      <c r="D946" s="297"/>
      <c r="E946" s="297"/>
      <c r="F946" s="297"/>
      <c r="G946" s="297"/>
      <c r="H946" s="297"/>
      <c r="I946" s="297"/>
      <c r="J946" s="297"/>
      <c r="K946" s="297"/>
      <c r="L946" s="297"/>
      <c r="M946" s="297"/>
      <c r="N946" s="297"/>
      <c r="O946" s="297"/>
      <c r="P946" s="297"/>
      <c r="Q946" s="297"/>
      <c r="R946" s="297"/>
      <c r="S946" s="297"/>
      <c r="T946" s="297"/>
      <c r="U946" s="297"/>
      <c r="V946" s="297"/>
      <c r="W946" s="297"/>
      <c r="X946" s="297"/>
      <c r="Y946" s="297"/>
      <c r="Z946" s="297"/>
    </row>
    <row r="947" spans="1:26" ht="15.75" customHeight="1">
      <c r="A947" s="297"/>
      <c r="B947" s="297"/>
      <c r="C947" s="297"/>
      <c r="D947" s="297"/>
      <c r="E947" s="297"/>
      <c r="F947" s="297"/>
      <c r="G947" s="297"/>
      <c r="H947" s="297"/>
      <c r="I947" s="297"/>
      <c r="J947" s="297"/>
      <c r="K947" s="297"/>
      <c r="L947" s="297"/>
      <c r="M947" s="297"/>
      <c r="N947" s="297"/>
      <c r="O947" s="297"/>
      <c r="P947" s="297"/>
      <c r="Q947" s="297"/>
      <c r="R947" s="297"/>
      <c r="S947" s="297"/>
      <c r="T947" s="297"/>
      <c r="U947" s="297"/>
      <c r="V947" s="297"/>
      <c r="W947" s="297"/>
      <c r="X947" s="297"/>
      <c r="Y947" s="297"/>
      <c r="Z947" s="297"/>
    </row>
    <row r="948" spans="1:26" ht="15.75" customHeight="1">
      <c r="A948" s="297"/>
      <c r="B948" s="297"/>
      <c r="C948" s="297"/>
      <c r="D948" s="297"/>
      <c r="E948" s="297"/>
      <c r="F948" s="297"/>
      <c r="G948" s="297"/>
      <c r="H948" s="297"/>
      <c r="I948" s="297"/>
      <c r="J948" s="297"/>
      <c r="K948" s="297"/>
      <c r="L948" s="297"/>
      <c r="M948" s="297"/>
      <c r="N948" s="297"/>
      <c r="O948" s="297"/>
      <c r="P948" s="297"/>
      <c r="Q948" s="297"/>
      <c r="R948" s="297"/>
      <c r="S948" s="297"/>
      <c r="T948" s="297"/>
      <c r="U948" s="297"/>
      <c r="V948" s="297"/>
      <c r="W948" s="297"/>
      <c r="X948" s="297"/>
      <c r="Y948" s="297"/>
      <c r="Z948" s="297"/>
    </row>
    <row r="949" spans="1:26" ht="15.75" customHeight="1">
      <c r="A949" s="297"/>
      <c r="B949" s="297"/>
      <c r="C949" s="297"/>
      <c r="D949" s="297"/>
      <c r="E949" s="297"/>
      <c r="F949" s="297"/>
      <c r="G949" s="297"/>
      <c r="H949" s="297"/>
      <c r="I949" s="297"/>
      <c r="J949" s="297"/>
      <c r="K949" s="297"/>
      <c r="L949" s="297"/>
      <c r="M949" s="297"/>
      <c r="N949" s="297"/>
      <c r="O949" s="297"/>
      <c r="P949" s="297"/>
      <c r="Q949" s="297"/>
      <c r="R949" s="297"/>
      <c r="S949" s="297"/>
      <c r="T949" s="297"/>
      <c r="U949" s="297"/>
      <c r="V949" s="297"/>
      <c r="W949" s="297"/>
      <c r="X949" s="297"/>
      <c r="Y949" s="297"/>
      <c r="Z949" s="297"/>
    </row>
    <row r="950" spans="1:26" ht="15.75" customHeight="1">
      <c r="A950" s="297"/>
      <c r="B950" s="297"/>
      <c r="C950" s="297"/>
      <c r="D950" s="297"/>
      <c r="E950" s="297"/>
      <c r="F950" s="297"/>
      <c r="G950" s="297"/>
      <c r="H950" s="297"/>
      <c r="I950" s="297"/>
      <c r="J950" s="297"/>
      <c r="K950" s="297"/>
      <c r="L950" s="297"/>
      <c r="M950" s="297"/>
      <c r="N950" s="297"/>
      <c r="O950" s="297"/>
      <c r="P950" s="297"/>
      <c r="Q950" s="297"/>
      <c r="R950" s="297"/>
      <c r="S950" s="297"/>
      <c r="T950" s="297"/>
      <c r="U950" s="297"/>
      <c r="V950" s="297"/>
      <c r="W950" s="297"/>
      <c r="X950" s="297"/>
      <c r="Y950" s="297"/>
      <c r="Z950" s="297"/>
    </row>
    <row r="951" spans="1:26" ht="15.75" customHeight="1">
      <c r="A951" s="297"/>
      <c r="B951" s="297"/>
      <c r="C951" s="297"/>
      <c r="D951" s="297"/>
      <c r="E951" s="297"/>
      <c r="F951" s="297"/>
      <c r="G951" s="297"/>
      <c r="H951" s="297"/>
      <c r="I951" s="297"/>
      <c r="J951" s="297"/>
      <c r="K951" s="297"/>
      <c r="L951" s="297"/>
      <c r="M951" s="297"/>
      <c r="N951" s="297"/>
      <c r="O951" s="297"/>
      <c r="P951" s="297"/>
      <c r="Q951" s="297"/>
      <c r="R951" s="297"/>
      <c r="S951" s="297"/>
      <c r="T951" s="297"/>
      <c r="U951" s="297"/>
      <c r="V951" s="297"/>
      <c r="W951" s="297"/>
      <c r="X951" s="297"/>
      <c r="Y951" s="297"/>
      <c r="Z951" s="297"/>
    </row>
    <row r="952" spans="1:26" ht="15.75" customHeight="1">
      <c r="A952" s="297"/>
      <c r="B952" s="297"/>
      <c r="C952" s="297"/>
      <c r="D952" s="297"/>
      <c r="E952" s="297"/>
      <c r="F952" s="297"/>
      <c r="G952" s="297"/>
      <c r="H952" s="297"/>
      <c r="I952" s="297"/>
      <c r="J952" s="297"/>
      <c r="K952" s="297"/>
      <c r="L952" s="297"/>
      <c r="M952" s="297"/>
      <c r="N952" s="297"/>
      <c r="O952" s="297"/>
      <c r="P952" s="297"/>
      <c r="Q952" s="297"/>
      <c r="R952" s="297"/>
      <c r="S952" s="297"/>
      <c r="T952" s="297"/>
      <c r="U952" s="297"/>
      <c r="V952" s="297"/>
      <c r="W952" s="297"/>
      <c r="X952" s="297"/>
      <c r="Y952" s="297"/>
      <c r="Z952" s="297"/>
    </row>
    <row r="953" spans="1:26" ht="15.75" customHeight="1">
      <c r="A953" s="297"/>
      <c r="B953" s="297"/>
      <c r="C953" s="297"/>
      <c r="D953" s="297"/>
      <c r="E953" s="297"/>
      <c r="F953" s="297"/>
      <c r="G953" s="297"/>
      <c r="H953" s="297"/>
      <c r="I953" s="297"/>
      <c r="J953" s="297"/>
      <c r="K953" s="297"/>
      <c r="L953" s="297"/>
      <c r="M953" s="297"/>
      <c r="N953" s="297"/>
      <c r="O953" s="297"/>
      <c r="P953" s="297"/>
      <c r="Q953" s="297"/>
      <c r="R953" s="297"/>
      <c r="S953" s="297"/>
      <c r="T953" s="297"/>
      <c r="U953" s="297"/>
      <c r="V953" s="297"/>
      <c r="W953" s="297"/>
      <c r="X953" s="297"/>
      <c r="Y953" s="297"/>
      <c r="Z953" s="297"/>
    </row>
    <row r="954" spans="1:26" ht="15.75" customHeight="1">
      <c r="A954" s="297"/>
      <c r="B954" s="297"/>
      <c r="C954" s="297"/>
      <c r="D954" s="297"/>
      <c r="E954" s="297"/>
      <c r="F954" s="297"/>
      <c r="G954" s="297"/>
      <c r="H954" s="297"/>
      <c r="I954" s="297"/>
      <c r="J954" s="297"/>
      <c r="K954" s="297"/>
      <c r="L954" s="297"/>
      <c r="M954" s="297"/>
      <c r="N954" s="297"/>
      <c r="O954" s="297"/>
      <c r="P954" s="297"/>
      <c r="Q954" s="297"/>
      <c r="R954" s="297"/>
      <c r="S954" s="297"/>
      <c r="T954" s="297"/>
      <c r="U954" s="297"/>
      <c r="V954" s="297"/>
      <c r="W954" s="297"/>
      <c r="X954" s="297"/>
      <c r="Y954" s="297"/>
      <c r="Z954" s="297"/>
    </row>
    <row r="955" spans="1:26" ht="15.75" customHeight="1">
      <c r="A955" s="297"/>
      <c r="B955" s="297"/>
      <c r="C955" s="297"/>
      <c r="D955" s="297"/>
      <c r="E955" s="297"/>
      <c r="F955" s="297"/>
      <c r="G955" s="297"/>
      <c r="H955" s="297"/>
      <c r="I955" s="297"/>
      <c r="J955" s="297"/>
      <c r="K955" s="297"/>
      <c r="L955" s="297"/>
      <c r="M955" s="297"/>
      <c r="N955" s="297"/>
      <c r="O955" s="297"/>
      <c r="P955" s="297"/>
      <c r="Q955" s="297"/>
      <c r="R955" s="297"/>
      <c r="S955" s="297"/>
      <c r="T955" s="297"/>
      <c r="U955" s="297"/>
      <c r="V955" s="297"/>
      <c r="W955" s="297"/>
      <c r="X955" s="297"/>
      <c r="Y955" s="297"/>
      <c r="Z955" s="297"/>
    </row>
    <row r="956" spans="1:26" ht="15.75" customHeight="1">
      <c r="A956" s="297"/>
      <c r="B956" s="297"/>
      <c r="C956" s="297"/>
      <c r="D956" s="297"/>
      <c r="E956" s="297"/>
      <c r="F956" s="297"/>
      <c r="G956" s="297"/>
      <c r="H956" s="297"/>
      <c r="I956" s="297"/>
      <c r="J956" s="297"/>
      <c r="K956" s="297"/>
      <c r="L956" s="297"/>
      <c r="M956" s="297"/>
      <c r="N956" s="297"/>
      <c r="O956" s="297"/>
      <c r="P956" s="297"/>
      <c r="Q956" s="297"/>
      <c r="R956" s="297"/>
      <c r="S956" s="297"/>
      <c r="T956" s="297"/>
      <c r="U956" s="297"/>
      <c r="V956" s="297"/>
      <c r="W956" s="297"/>
      <c r="X956" s="297"/>
      <c r="Y956" s="297"/>
      <c r="Z956" s="297"/>
    </row>
    <row r="957" spans="1:26" ht="15.75" customHeight="1">
      <c r="A957" s="297"/>
      <c r="B957" s="297"/>
      <c r="C957" s="297"/>
      <c r="D957" s="297"/>
      <c r="E957" s="297"/>
      <c r="F957" s="297"/>
      <c r="G957" s="297"/>
      <c r="H957" s="297"/>
      <c r="I957" s="297"/>
      <c r="J957" s="297"/>
      <c r="K957" s="297"/>
      <c r="L957" s="297"/>
      <c r="M957" s="297"/>
      <c r="N957" s="297"/>
      <c r="O957" s="297"/>
      <c r="P957" s="297"/>
      <c r="Q957" s="297"/>
      <c r="R957" s="297"/>
      <c r="S957" s="297"/>
      <c r="T957" s="297"/>
      <c r="U957" s="297"/>
      <c r="V957" s="297"/>
      <c r="W957" s="297"/>
      <c r="X957" s="297"/>
      <c r="Y957" s="297"/>
      <c r="Z957" s="297"/>
    </row>
    <row r="958" spans="1:26" ht="15.75" customHeight="1">
      <c r="A958" s="297"/>
      <c r="B958" s="297"/>
      <c r="C958" s="297"/>
      <c r="D958" s="297"/>
      <c r="E958" s="297"/>
      <c r="F958" s="297"/>
      <c r="G958" s="297"/>
      <c r="H958" s="297"/>
      <c r="I958" s="297"/>
      <c r="J958" s="297"/>
      <c r="K958" s="297"/>
      <c r="L958" s="297"/>
      <c r="M958" s="297"/>
      <c r="N958" s="297"/>
      <c r="O958" s="297"/>
      <c r="P958" s="297"/>
      <c r="Q958" s="297"/>
      <c r="R958" s="297"/>
      <c r="S958" s="297"/>
      <c r="T958" s="297"/>
      <c r="U958" s="297"/>
      <c r="V958" s="297"/>
      <c r="W958" s="297"/>
      <c r="X958" s="297"/>
      <c r="Y958" s="297"/>
      <c r="Z958" s="297"/>
    </row>
    <row r="959" spans="1:26" ht="15.75" customHeight="1">
      <c r="A959" s="297"/>
      <c r="B959" s="297"/>
      <c r="C959" s="297"/>
      <c r="D959" s="297"/>
      <c r="E959" s="297"/>
      <c r="F959" s="297"/>
      <c r="G959" s="297"/>
      <c r="H959" s="297"/>
      <c r="I959" s="297"/>
      <c r="J959" s="297"/>
      <c r="K959" s="297"/>
      <c r="L959" s="297"/>
      <c r="M959" s="297"/>
      <c r="N959" s="297"/>
      <c r="O959" s="297"/>
      <c r="P959" s="297"/>
      <c r="Q959" s="297"/>
      <c r="R959" s="297"/>
      <c r="S959" s="297"/>
      <c r="T959" s="297"/>
      <c r="U959" s="297"/>
      <c r="V959" s="297"/>
      <c r="W959" s="297"/>
      <c r="X959" s="297"/>
      <c r="Y959" s="297"/>
      <c r="Z959" s="297"/>
    </row>
    <row r="960" spans="1:26" ht="15.75" customHeight="1">
      <c r="A960" s="297"/>
      <c r="B960" s="297"/>
      <c r="C960" s="297"/>
      <c r="D960" s="297"/>
      <c r="E960" s="297"/>
      <c r="F960" s="297"/>
      <c r="G960" s="297"/>
      <c r="H960" s="297"/>
      <c r="I960" s="297"/>
      <c r="J960" s="297"/>
      <c r="K960" s="297"/>
      <c r="L960" s="297"/>
      <c r="M960" s="297"/>
      <c r="N960" s="297"/>
      <c r="O960" s="297"/>
      <c r="P960" s="297"/>
      <c r="Q960" s="297"/>
      <c r="R960" s="297"/>
      <c r="S960" s="297"/>
      <c r="T960" s="297"/>
      <c r="U960" s="297"/>
      <c r="V960" s="297"/>
      <c r="W960" s="297"/>
      <c r="X960" s="297"/>
      <c r="Y960" s="297"/>
      <c r="Z960" s="297"/>
    </row>
    <row r="961" spans="1:26" ht="15.75" customHeight="1">
      <c r="A961" s="297"/>
      <c r="B961" s="297"/>
      <c r="C961" s="297"/>
      <c r="D961" s="297"/>
      <c r="E961" s="297"/>
      <c r="F961" s="297"/>
      <c r="G961" s="297"/>
      <c r="H961" s="297"/>
      <c r="I961" s="297"/>
      <c r="J961" s="297"/>
      <c r="K961" s="297"/>
      <c r="L961" s="297"/>
      <c r="M961" s="297"/>
      <c r="N961" s="297"/>
      <c r="O961" s="297"/>
      <c r="P961" s="297"/>
      <c r="Q961" s="297"/>
      <c r="R961" s="297"/>
      <c r="S961" s="297"/>
      <c r="T961" s="297"/>
      <c r="U961" s="297"/>
      <c r="V961" s="297"/>
      <c r="W961" s="297"/>
      <c r="X961" s="297"/>
      <c r="Y961" s="297"/>
      <c r="Z961" s="297"/>
    </row>
    <row r="962" spans="1:26" ht="15.75" customHeight="1">
      <c r="A962" s="297"/>
      <c r="B962" s="297"/>
      <c r="C962" s="297"/>
      <c r="D962" s="297"/>
      <c r="E962" s="297"/>
      <c r="F962" s="297"/>
      <c r="G962" s="297"/>
      <c r="H962" s="297"/>
      <c r="I962" s="297"/>
      <c r="J962" s="297"/>
      <c r="K962" s="297"/>
      <c r="L962" s="297"/>
      <c r="M962" s="297"/>
      <c r="N962" s="297"/>
      <c r="O962" s="297"/>
      <c r="P962" s="297"/>
      <c r="Q962" s="297"/>
      <c r="R962" s="297"/>
      <c r="S962" s="297"/>
      <c r="T962" s="297"/>
      <c r="U962" s="297"/>
      <c r="V962" s="297"/>
      <c r="W962" s="297"/>
      <c r="X962" s="297"/>
      <c r="Y962" s="297"/>
      <c r="Z962" s="297"/>
    </row>
    <row r="963" spans="1:26" ht="15.75" customHeight="1">
      <c r="A963" s="297"/>
      <c r="B963" s="297"/>
      <c r="C963" s="297"/>
      <c r="D963" s="297"/>
      <c r="E963" s="297"/>
      <c r="F963" s="297"/>
      <c r="G963" s="297"/>
      <c r="H963" s="297"/>
      <c r="I963" s="297"/>
      <c r="J963" s="297"/>
      <c r="K963" s="297"/>
      <c r="L963" s="297"/>
      <c r="M963" s="297"/>
      <c r="N963" s="297"/>
      <c r="O963" s="297"/>
      <c r="P963" s="297"/>
      <c r="Q963" s="297"/>
      <c r="R963" s="297"/>
      <c r="S963" s="297"/>
      <c r="T963" s="297"/>
      <c r="U963" s="297"/>
      <c r="V963" s="297"/>
      <c r="W963" s="297"/>
      <c r="X963" s="297"/>
      <c r="Y963" s="297"/>
      <c r="Z963" s="297"/>
    </row>
    <row r="964" spans="1:26" ht="15.75" customHeight="1">
      <c r="A964" s="297"/>
      <c r="B964" s="297"/>
      <c r="C964" s="297"/>
      <c r="D964" s="297"/>
      <c r="E964" s="297"/>
      <c r="F964" s="297"/>
      <c r="G964" s="297"/>
      <c r="H964" s="297"/>
      <c r="I964" s="297"/>
      <c r="J964" s="297"/>
      <c r="K964" s="297"/>
      <c r="L964" s="297"/>
      <c r="M964" s="297"/>
      <c r="N964" s="297"/>
      <c r="O964" s="297"/>
      <c r="P964" s="297"/>
      <c r="Q964" s="297"/>
      <c r="R964" s="297"/>
      <c r="S964" s="297"/>
      <c r="T964" s="297"/>
      <c r="U964" s="297"/>
      <c r="V964" s="297"/>
      <c r="W964" s="297"/>
      <c r="X964" s="297"/>
      <c r="Y964" s="297"/>
      <c r="Z964" s="297"/>
    </row>
    <row r="965" spans="1:26" ht="15.75" customHeight="1">
      <c r="A965" s="297"/>
      <c r="B965" s="297"/>
      <c r="C965" s="297"/>
      <c r="D965" s="297"/>
      <c r="E965" s="297"/>
      <c r="F965" s="297"/>
      <c r="G965" s="297"/>
      <c r="H965" s="297"/>
      <c r="I965" s="297"/>
      <c r="J965" s="297"/>
      <c r="K965" s="297"/>
      <c r="L965" s="297"/>
      <c r="M965" s="297"/>
      <c r="N965" s="297"/>
      <c r="O965" s="297"/>
      <c r="P965" s="297"/>
      <c r="Q965" s="297"/>
      <c r="R965" s="297"/>
      <c r="S965" s="297"/>
      <c r="T965" s="297"/>
      <c r="U965" s="297"/>
      <c r="V965" s="297"/>
      <c r="W965" s="297"/>
      <c r="X965" s="297"/>
      <c r="Y965" s="297"/>
      <c r="Z965" s="297"/>
    </row>
    <row r="966" spans="1:26" ht="15.75" customHeight="1">
      <c r="A966" s="297"/>
      <c r="B966" s="297"/>
      <c r="C966" s="297"/>
      <c r="D966" s="297"/>
      <c r="E966" s="297"/>
      <c r="F966" s="297"/>
      <c r="G966" s="297"/>
      <c r="H966" s="297"/>
      <c r="I966" s="297"/>
      <c r="J966" s="297"/>
      <c r="K966" s="297"/>
      <c r="L966" s="297"/>
      <c r="M966" s="297"/>
      <c r="N966" s="297"/>
      <c r="O966" s="297"/>
      <c r="P966" s="297"/>
      <c r="Q966" s="297"/>
      <c r="R966" s="297"/>
      <c r="S966" s="297"/>
      <c r="T966" s="297"/>
      <c r="U966" s="297"/>
      <c r="V966" s="297"/>
      <c r="W966" s="297"/>
      <c r="X966" s="297"/>
      <c r="Y966" s="297"/>
      <c r="Z966" s="297"/>
    </row>
    <row r="967" spans="1:26" ht="15.75" customHeight="1">
      <c r="A967" s="297"/>
      <c r="B967" s="297"/>
      <c r="C967" s="297"/>
      <c r="D967" s="297"/>
      <c r="E967" s="297"/>
      <c r="F967" s="297"/>
      <c r="G967" s="297"/>
      <c r="H967" s="297"/>
      <c r="I967" s="297"/>
      <c r="J967" s="297"/>
      <c r="K967" s="297"/>
      <c r="L967" s="297"/>
      <c r="M967" s="297"/>
      <c r="N967" s="297"/>
      <c r="O967" s="297"/>
      <c r="P967" s="297"/>
      <c r="Q967" s="297"/>
      <c r="R967" s="297"/>
      <c r="S967" s="297"/>
      <c r="T967" s="297"/>
      <c r="U967" s="297"/>
      <c r="V967" s="297"/>
      <c r="W967" s="297"/>
      <c r="X967" s="297"/>
      <c r="Y967" s="297"/>
      <c r="Z967" s="297"/>
    </row>
    <row r="968" spans="1:26" ht="15.75" customHeight="1">
      <c r="A968" s="297"/>
      <c r="B968" s="297"/>
      <c r="C968" s="297"/>
      <c r="D968" s="297"/>
      <c r="E968" s="297"/>
      <c r="F968" s="297"/>
      <c r="G968" s="297"/>
      <c r="H968" s="297"/>
      <c r="I968" s="297"/>
      <c r="J968" s="297"/>
      <c r="K968" s="297"/>
      <c r="L968" s="297"/>
      <c r="M968" s="297"/>
      <c r="N968" s="297"/>
      <c r="O968" s="297"/>
      <c r="P968" s="297"/>
      <c r="Q968" s="297"/>
      <c r="R968" s="297"/>
      <c r="S968" s="297"/>
      <c r="T968" s="297"/>
      <c r="U968" s="297"/>
      <c r="V968" s="297"/>
      <c r="W968" s="297"/>
      <c r="X968" s="297"/>
      <c r="Y968" s="297"/>
      <c r="Z968" s="297"/>
    </row>
    <row r="969" spans="1:26" ht="15.75" customHeight="1">
      <c r="A969" s="297"/>
      <c r="B969" s="297"/>
      <c r="C969" s="297"/>
      <c r="D969" s="297"/>
      <c r="E969" s="297"/>
      <c r="F969" s="297"/>
      <c r="G969" s="297"/>
      <c r="H969" s="297"/>
      <c r="I969" s="297"/>
      <c r="J969" s="297"/>
      <c r="K969" s="297"/>
      <c r="L969" s="297"/>
      <c r="M969" s="297"/>
      <c r="N969" s="297"/>
      <c r="O969" s="297"/>
      <c r="P969" s="297"/>
      <c r="Q969" s="297"/>
      <c r="R969" s="297"/>
      <c r="S969" s="297"/>
      <c r="T969" s="297"/>
      <c r="U969" s="297"/>
      <c r="V969" s="297"/>
      <c r="W969" s="297"/>
      <c r="X969" s="297"/>
      <c r="Y969" s="297"/>
      <c r="Z969" s="297"/>
    </row>
    <row r="970" spans="1:26" ht="15.75" customHeight="1">
      <c r="A970" s="297"/>
      <c r="B970" s="297"/>
      <c r="C970" s="297"/>
      <c r="D970" s="297"/>
      <c r="E970" s="297"/>
      <c r="F970" s="297"/>
      <c r="G970" s="297"/>
      <c r="H970" s="297"/>
      <c r="I970" s="297"/>
      <c r="J970" s="297"/>
      <c r="K970" s="297"/>
      <c r="L970" s="297"/>
      <c r="M970" s="297"/>
      <c r="N970" s="297"/>
      <c r="O970" s="297"/>
      <c r="P970" s="297"/>
      <c r="Q970" s="297"/>
      <c r="R970" s="297"/>
      <c r="S970" s="297"/>
      <c r="T970" s="297"/>
      <c r="U970" s="297"/>
      <c r="V970" s="297"/>
      <c r="W970" s="297"/>
      <c r="X970" s="297"/>
      <c r="Y970" s="297"/>
      <c r="Z970" s="297"/>
    </row>
    <row r="971" spans="1:26" ht="15.75" customHeight="1">
      <c r="A971" s="297"/>
      <c r="B971" s="297"/>
      <c r="C971" s="297"/>
      <c r="D971" s="297"/>
      <c r="E971" s="297"/>
      <c r="F971" s="297"/>
      <c r="G971" s="297"/>
      <c r="H971" s="297"/>
      <c r="I971" s="297"/>
      <c r="J971" s="297"/>
      <c r="K971" s="297"/>
      <c r="L971" s="297"/>
      <c r="M971" s="297"/>
      <c r="N971" s="297"/>
      <c r="O971" s="297"/>
      <c r="P971" s="297"/>
      <c r="Q971" s="297"/>
      <c r="R971" s="297"/>
      <c r="S971" s="297"/>
      <c r="T971" s="297"/>
      <c r="U971" s="297"/>
      <c r="V971" s="297"/>
      <c r="W971" s="297"/>
      <c r="X971" s="297"/>
      <c r="Y971" s="297"/>
      <c r="Z971" s="297"/>
    </row>
    <row r="972" spans="1:26" ht="15.75" customHeight="1">
      <c r="A972" s="297"/>
      <c r="B972" s="297"/>
      <c r="C972" s="297"/>
      <c r="D972" s="297"/>
      <c r="E972" s="297"/>
      <c r="F972" s="297"/>
      <c r="G972" s="297"/>
      <c r="H972" s="297"/>
      <c r="I972" s="297"/>
      <c r="J972" s="297"/>
      <c r="K972" s="297"/>
      <c r="L972" s="297"/>
      <c r="M972" s="297"/>
      <c r="N972" s="297"/>
      <c r="O972" s="297"/>
      <c r="P972" s="297"/>
      <c r="Q972" s="297"/>
      <c r="R972" s="297"/>
      <c r="S972" s="297"/>
      <c r="T972" s="297"/>
      <c r="U972" s="297"/>
      <c r="V972" s="297"/>
      <c r="W972" s="297"/>
      <c r="X972" s="297"/>
      <c r="Y972" s="297"/>
      <c r="Z972" s="297"/>
    </row>
    <row r="973" spans="1:26" ht="15.75" customHeight="1">
      <c r="A973" s="297"/>
      <c r="B973" s="297"/>
      <c r="C973" s="297"/>
      <c r="D973" s="297"/>
      <c r="E973" s="297"/>
      <c r="F973" s="297"/>
      <c r="G973" s="297"/>
      <c r="H973" s="297"/>
      <c r="I973" s="297"/>
      <c r="J973" s="297"/>
      <c r="K973" s="297"/>
      <c r="L973" s="297"/>
      <c r="M973" s="297"/>
      <c r="N973" s="297"/>
      <c r="O973" s="297"/>
      <c r="P973" s="297"/>
      <c r="Q973" s="297"/>
      <c r="R973" s="297"/>
      <c r="S973" s="297"/>
      <c r="T973" s="297"/>
      <c r="U973" s="297"/>
      <c r="V973" s="297"/>
      <c r="W973" s="297"/>
      <c r="X973" s="297"/>
      <c r="Y973" s="297"/>
      <c r="Z973" s="297"/>
    </row>
    <row r="974" spans="1:26" ht="15.75" customHeight="1">
      <c r="A974" s="297"/>
      <c r="B974" s="297"/>
      <c r="C974" s="297"/>
      <c r="D974" s="297"/>
      <c r="E974" s="297"/>
      <c r="F974" s="297"/>
      <c r="G974" s="297"/>
      <c r="H974" s="297"/>
      <c r="I974" s="297"/>
      <c r="J974" s="297"/>
      <c r="K974" s="297"/>
      <c r="L974" s="297"/>
      <c r="M974" s="297"/>
      <c r="N974" s="297"/>
      <c r="O974" s="297"/>
      <c r="P974" s="297"/>
      <c r="Q974" s="297"/>
      <c r="R974" s="297"/>
      <c r="S974" s="297"/>
      <c r="T974" s="297"/>
      <c r="U974" s="297"/>
      <c r="V974" s="297"/>
      <c r="W974" s="297"/>
      <c r="X974" s="297"/>
      <c r="Y974" s="297"/>
      <c r="Z974" s="297"/>
    </row>
    <row r="975" spans="1:26" ht="15.75" customHeight="1">
      <c r="A975" s="297"/>
      <c r="B975" s="297"/>
      <c r="C975" s="297"/>
      <c r="D975" s="297"/>
      <c r="E975" s="297"/>
      <c r="F975" s="297"/>
      <c r="G975" s="297"/>
      <c r="H975" s="297"/>
      <c r="I975" s="297"/>
      <c r="J975" s="297"/>
      <c r="K975" s="297"/>
      <c r="L975" s="297"/>
      <c r="M975" s="297"/>
      <c r="N975" s="297"/>
      <c r="O975" s="297"/>
      <c r="P975" s="297"/>
      <c r="Q975" s="297"/>
      <c r="R975" s="297"/>
      <c r="S975" s="297"/>
      <c r="T975" s="297"/>
      <c r="U975" s="297"/>
      <c r="V975" s="297"/>
      <c r="W975" s="297"/>
      <c r="X975" s="297"/>
      <c r="Y975" s="297"/>
      <c r="Z975" s="297"/>
    </row>
    <row r="976" spans="1:26" ht="15.75" customHeight="1">
      <c r="A976" s="297"/>
      <c r="B976" s="297"/>
      <c r="C976" s="297"/>
      <c r="D976" s="297"/>
      <c r="E976" s="297"/>
      <c r="F976" s="297"/>
      <c r="G976" s="297"/>
      <c r="H976" s="297"/>
      <c r="I976" s="297"/>
      <c r="J976" s="297"/>
      <c r="K976" s="297"/>
      <c r="L976" s="297"/>
      <c r="M976" s="297"/>
      <c r="N976" s="297"/>
      <c r="O976" s="297"/>
      <c r="P976" s="297"/>
      <c r="Q976" s="297"/>
      <c r="R976" s="297"/>
      <c r="S976" s="297"/>
      <c r="T976" s="297"/>
      <c r="U976" s="297"/>
      <c r="V976" s="297"/>
      <c r="W976" s="297"/>
      <c r="X976" s="297"/>
      <c r="Y976" s="297"/>
      <c r="Z976" s="297"/>
    </row>
    <row r="977" spans="1:26" ht="15.75" customHeight="1">
      <c r="A977" s="297"/>
      <c r="B977" s="297"/>
      <c r="C977" s="297"/>
      <c r="D977" s="297"/>
      <c r="E977" s="297"/>
      <c r="F977" s="297"/>
      <c r="G977" s="297"/>
      <c r="H977" s="297"/>
      <c r="I977" s="297"/>
      <c r="J977" s="297"/>
      <c r="K977" s="297"/>
      <c r="L977" s="297"/>
      <c r="M977" s="297"/>
      <c r="N977" s="297"/>
      <c r="O977" s="297"/>
      <c r="P977" s="297"/>
      <c r="Q977" s="297"/>
      <c r="R977" s="297"/>
      <c r="S977" s="297"/>
      <c r="T977" s="297"/>
      <c r="U977" s="297"/>
      <c r="V977" s="297"/>
      <c r="W977" s="297"/>
      <c r="X977" s="297"/>
      <c r="Y977" s="297"/>
      <c r="Z977" s="297"/>
    </row>
    <row r="978" spans="1:26" ht="15.75" customHeight="1">
      <c r="A978" s="297"/>
      <c r="B978" s="297"/>
      <c r="C978" s="297"/>
      <c r="D978" s="297"/>
      <c r="E978" s="297"/>
      <c r="F978" s="297"/>
      <c r="G978" s="297"/>
      <c r="H978" s="297"/>
      <c r="I978" s="297"/>
      <c r="J978" s="297"/>
      <c r="K978" s="297"/>
      <c r="L978" s="297"/>
      <c r="M978" s="297"/>
      <c r="N978" s="297"/>
      <c r="O978" s="297"/>
      <c r="P978" s="297"/>
      <c r="Q978" s="297"/>
      <c r="R978" s="297"/>
      <c r="S978" s="297"/>
      <c r="T978" s="297"/>
      <c r="U978" s="297"/>
      <c r="V978" s="297"/>
      <c r="W978" s="297"/>
      <c r="X978" s="297"/>
      <c r="Y978" s="297"/>
      <c r="Z978" s="297"/>
    </row>
    <row r="979" spans="1:26" ht="15.75" customHeight="1">
      <c r="A979" s="297"/>
      <c r="B979" s="297"/>
      <c r="C979" s="297"/>
      <c r="D979" s="297"/>
      <c r="E979" s="297"/>
      <c r="F979" s="297"/>
      <c r="G979" s="297"/>
      <c r="H979" s="297"/>
      <c r="I979" s="297"/>
      <c r="J979" s="297"/>
      <c r="K979" s="297"/>
      <c r="L979" s="297"/>
      <c r="M979" s="297"/>
      <c r="N979" s="297"/>
      <c r="O979" s="297"/>
      <c r="P979" s="297"/>
      <c r="Q979" s="297"/>
      <c r="R979" s="297"/>
      <c r="S979" s="297"/>
      <c r="T979" s="297"/>
      <c r="U979" s="297"/>
      <c r="V979" s="297"/>
      <c r="W979" s="297"/>
      <c r="X979" s="297"/>
      <c r="Y979" s="297"/>
      <c r="Z979" s="297"/>
    </row>
    <row r="980" spans="1:26" ht="15.75" customHeight="1">
      <c r="A980" s="297"/>
      <c r="B980" s="297"/>
      <c r="C980" s="297"/>
      <c r="D980" s="297"/>
      <c r="E980" s="297"/>
      <c r="F980" s="297"/>
      <c r="G980" s="297"/>
      <c r="H980" s="297"/>
      <c r="I980" s="297"/>
      <c r="J980" s="297"/>
      <c r="K980" s="297"/>
      <c r="L980" s="297"/>
      <c r="M980" s="297"/>
      <c r="N980" s="297"/>
      <c r="O980" s="297"/>
      <c r="P980" s="297"/>
      <c r="Q980" s="297"/>
      <c r="R980" s="297"/>
      <c r="S980" s="297"/>
      <c r="T980" s="297"/>
      <c r="U980" s="297"/>
      <c r="V980" s="297"/>
      <c r="W980" s="297"/>
      <c r="X980" s="297"/>
      <c r="Y980" s="297"/>
      <c r="Z980" s="297"/>
    </row>
    <row r="981" spans="1:26" ht="15.75" customHeight="1">
      <c r="A981" s="297"/>
      <c r="B981" s="297"/>
      <c r="C981" s="297"/>
      <c r="D981" s="297"/>
      <c r="E981" s="297"/>
      <c r="F981" s="297"/>
      <c r="G981" s="297"/>
      <c r="H981" s="297"/>
      <c r="I981" s="297"/>
      <c r="J981" s="297"/>
      <c r="K981" s="297"/>
      <c r="L981" s="297"/>
      <c r="M981" s="297"/>
      <c r="N981" s="297"/>
      <c r="O981" s="297"/>
      <c r="P981" s="297"/>
      <c r="Q981" s="297"/>
      <c r="R981" s="297"/>
      <c r="S981" s="297"/>
      <c r="T981" s="297"/>
      <c r="U981" s="297"/>
      <c r="V981" s="297"/>
      <c r="W981" s="297"/>
      <c r="X981" s="297"/>
      <c r="Y981" s="297"/>
      <c r="Z981" s="297"/>
    </row>
    <row r="982" spans="1:26" ht="15.75" customHeight="1">
      <c r="A982" s="297"/>
      <c r="B982" s="297"/>
      <c r="C982" s="297"/>
      <c r="D982" s="297"/>
      <c r="E982" s="297"/>
      <c r="F982" s="297"/>
      <c r="G982" s="297"/>
      <c r="H982" s="297"/>
      <c r="I982" s="297"/>
      <c r="J982" s="297"/>
      <c r="K982" s="297"/>
      <c r="L982" s="297"/>
      <c r="M982" s="297"/>
      <c r="N982" s="297"/>
      <c r="O982" s="297"/>
      <c r="P982" s="297"/>
      <c r="Q982" s="297"/>
      <c r="R982" s="297"/>
      <c r="S982" s="297"/>
      <c r="T982" s="297"/>
      <c r="U982" s="297"/>
      <c r="V982" s="297"/>
      <c r="W982" s="297"/>
      <c r="X982" s="297"/>
      <c r="Y982" s="297"/>
      <c r="Z982" s="297"/>
    </row>
    <row r="983" spans="1:26" ht="15.75" customHeight="1">
      <c r="A983" s="297"/>
      <c r="B983" s="297"/>
      <c r="C983" s="297"/>
      <c r="D983" s="297"/>
      <c r="E983" s="297"/>
      <c r="F983" s="297"/>
      <c r="G983" s="297"/>
      <c r="H983" s="297"/>
      <c r="I983" s="297"/>
      <c r="J983" s="297"/>
      <c r="K983" s="297"/>
      <c r="L983" s="297"/>
      <c r="M983" s="297"/>
      <c r="N983" s="297"/>
      <c r="O983" s="297"/>
      <c r="P983" s="297"/>
      <c r="Q983" s="297"/>
      <c r="R983" s="297"/>
      <c r="S983" s="297"/>
      <c r="T983" s="297"/>
      <c r="U983" s="297"/>
      <c r="V983" s="297"/>
      <c r="W983" s="297"/>
      <c r="X983" s="297"/>
      <c r="Y983" s="297"/>
      <c r="Z983" s="297"/>
    </row>
    <row r="984" spans="1:26" ht="15.75" customHeight="1">
      <c r="A984" s="297"/>
      <c r="B984" s="297"/>
      <c r="C984" s="297"/>
      <c r="D984" s="297"/>
      <c r="E984" s="297"/>
      <c r="F984" s="297"/>
      <c r="G984" s="297"/>
      <c r="H984" s="297"/>
      <c r="I984" s="297"/>
      <c r="J984" s="297"/>
      <c r="K984" s="297"/>
      <c r="L984" s="297"/>
      <c r="M984" s="297"/>
      <c r="N984" s="297"/>
      <c r="O984" s="297"/>
      <c r="P984" s="297"/>
      <c r="Q984" s="297"/>
      <c r="R984" s="297"/>
      <c r="S984" s="297"/>
      <c r="T984" s="297"/>
      <c r="U984" s="297"/>
      <c r="V984" s="297"/>
      <c r="W984" s="297"/>
      <c r="X984" s="297"/>
      <c r="Y984" s="297"/>
      <c r="Z984" s="297"/>
    </row>
    <row r="985" spans="1:26" ht="15.75" customHeight="1">
      <c r="A985" s="297"/>
      <c r="B985" s="297"/>
      <c r="C985" s="297"/>
      <c r="D985" s="297"/>
      <c r="E985" s="297"/>
      <c r="F985" s="297"/>
      <c r="G985" s="297"/>
      <c r="H985" s="297"/>
      <c r="I985" s="297"/>
      <c r="J985" s="297"/>
      <c r="K985" s="297"/>
      <c r="L985" s="297"/>
      <c r="M985" s="297"/>
      <c r="N985" s="297"/>
      <c r="O985" s="297"/>
      <c r="P985" s="297"/>
      <c r="Q985" s="297"/>
      <c r="R985" s="297"/>
      <c r="S985" s="297"/>
      <c r="T985" s="297"/>
      <c r="U985" s="297"/>
      <c r="V985" s="297"/>
      <c r="W985" s="297"/>
      <c r="X985" s="297"/>
      <c r="Y985" s="297"/>
      <c r="Z985" s="297"/>
    </row>
    <row r="986" spans="1:26" ht="15.75" customHeight="1">
      <c r="A986" s="297"/>
      <c r="B986" s="297"/>
      <c r="C986" s="297"/>
      <c r="D986" s="297"/>
      <c r="E986" s="297"/>
      <c r="F986" s="297"/>
      <c r="G986" s="297"/>
      <c r="H986" s="297"/>
      <c r="I986" s="297"/>
      <c r="J986" s="297"/>
      <c r="K986" s="297"/>
      <c r="L986" s="297"/>
      <c r="M986" s="297"/>
      <c r="N986" s="297"/>
      <c r="O986" s="297"/>
      <c r="P986" s="297"/>
      <c r="Q986" s="297"/>
      <c r="R986" s="297"/>
      <c r="S986" s="297"/>
      <c r="T986" s="297"/>
      <c r="U986" s="297"/>
      <c r="V986" s="297"/>
      <c r="W986" s="297"/>
      <c r="X986" s="297"/>
      <c r="Y986" s="297"/>
      <c r="Z986" s="297"/>
    </row>
    <row r="987" spans="1:26" ht="15.75" customHeight="1">
      <c r="A987" s="297"/>
      <c r="B987" s="297"/>
      <c r="C987" s="297"/>
      <c r="D987" s="297"/>
      <c r="E987" s="297"/>
      <c r="F987" s="297"/>
      <c r="G987" s="297"/>
      <c r="H987" s="297"/>
      <c r="I987" s="297"/>
      <c r="J987" s="297"/>
      <c r="K987" s="297"/>
      <c r="L987" s="297"/>
      <c r="M987" s="297"/>
      <c r="N987" s="297"/>
      <c r="O987" s="297"/>
      <c r="P987" s="297"/>
      <c r="Q987" s="297"/>
      <c r="R987" s="297"/>
      <c r="S987" s="297"/>
      <c r="T987" s="297"/>
      <c r="U987" s="297"/>
      <c r="V987" s="297"/>
      <c r="W987" s="297"/>
      <c r="X987" s="297"/>
      <c r="Y987" s="297"/>
      <c r="Z987" s="297"/>
    </row>
    <row r="988" spans="1:26" ht="15.75" customHeight="1">
      <c r="A988" s="297"/>
      <c r="B988" s="297"/>
      <c r="C988" s="297"/>
      <c r="D988" s="297"/>
      <c r="E988" s="297"/>
      <c r="F988" s="297"/>
      <c r="G988" s="297"/>
      <c r="H988" s="297"/>
      <c r="I988" s="297"/>
      <c r="J988" s="297"/>
      <c r="K988" s="297"/>
      <c r="L988" s="297"/>
      <c r="M988" s="297"/>
      <c r="N988" s="297"/>
      <c r="O988" s="297"/>
      <c r="P988" s="297"/>
      <c r="Q988" s="297"/>
      <c r="R988" s="297"/>
      <c r="S988" s="297"/>
      <c r="T988" s="297"/>
      <c r="U988" s="297"/>
      <c r="V988" s="297"/>
      <c r="W988" s="297"/>
      <c r="X988" s="297"/>
      <c r="Y988" s="297"/>
      <c r="Z988" s="297"/>
    </row>
    <row r="989" spans="1:26" ht="15.75" customHeight="1">
      <c r="A989" s="297"/>
      <c r="B989" s="297"/>
      <c r="C989" s="297"/>
      <c r="D989" s="297"/>
      <c r="E989" s="297"/>
      <c r="F989" s="297"/>
      <c r="G989" s="297"/>
      <c r="H989" s="297"/>
      <c r="I989" s="297"/>
      <c r="J989" s="297"/>
      <c r="K989" s="297"/>
      <c r="L989" s="297"/>
      <c r="M989" s="297"/>
      <c r="N989" s="297"/>
      <c r="O989" s="297"/>
      <c r="P989" s="297"/>
      <c r="Q989" s="297"/>
      <c r="R989" s="297"/>
      <c r="S989" s="297"/>
      <c r="T989" s="297"/>
      <c r="U989" s="297"/>
      <c r="V989" s="297"/>
      <c r="W989" s="297"/>
      <c r="X989" s="297"/>
      <c r="Y989" s="297"/>
      <c r="Z989" s="297"/>
    </row>
    <row r="990" spans="1:26" ht="15.75" customHeight="1">
      <c r="A990" s="297"/>
      <c r="B990" s="297"/>
      <c r="C990" s="297"/>
      <c r="D990" s="297"/>
      <c r="E990" s="297"/>
      <c r="F990" s="297"/>
      <c r="G990" s="297"/>
      <c r="H990" s="297"/>
      <c r="I990" s="297"/>
      <c r="J990" s="297"/>
      <c r="K990" s="297"/>
      <c r="L990" s="297"/>
      <c r="M990" s="297"/>
      <c r="N990" s="297"/>
      <c r="O990" s="297"/>
      <c r="P990" s="297"/>
      <c r="Q990" s="297"/>
      <c r="R990" s="297"/>
      <c r="S990" s="297"/>
      <c r="T990" s="297"/>
      <c r="U990" s="297"/>
      <c r="V990" s="297"/>
      <c r="W990" s="297"/>
      <c r="X990" s="297"/>
      <c r="Y990" s="297"/>
      <c r="Z990" s="297"/>
    </row>
    <row r="991" spans="1:26" ht="15.75" customHeight="1">
      <c r="A991" s="297"/>
      <c r="B991" s="297"/>
      <c r="C991" s="297"/>
      <c r="D991" s="297"/>
      <c r="E991" s="297"/>
      <c r="F991" s="297"/>
      <c r="G991" s="297"/>
      <c r="H991" s="297"/>
      <c r="I991" s="297"/>
      <c r="J991" s="297"/>
      <c r="K991" s="297"/>
      <c r="L991" s="297"/>
      <c r="M991" s="297"/>
      <c r="N991" s="297"/>
      <c r="O991" s="297"/>
      <c r="P991" s="297"/>
      <c r="Q991" s="297"/>
      <c r="R991" s="297"/>
      <c r="S991" s="297"/>
      <c r="T991" s="297"/>
      <c r="U991" s="297"/>
      <c r="V991" s="297"/>
      <c r="W991" s="297"/>
      <c r="X991" s="297"/>
      <c r="Y991" s="297"/>
      <c r="Z991" s="297"/>
    </row>
    <row r="992" spans="1:26" ht="15.75" customHeight="1">
      <c r="A992" s="297"/>
      <c r="B992" s="297"/>
      <c r="C992" s="297"/>
      <c r="D992" s="297"/>
      <c r="E992" s="297"/>
      <c r="F992" s="297"/>
      <c r="G992" s="297"/>
      <c r="H992" s="297"/>
      <c r="I992" s="297"/>
      <c r="J992" s="297"/>
      <c r="K992" s="297"/>
      <c r="L992" s="297"/>
      <c r="M992" s="297"/>
      <c r="N992" s="297"/>
      <c r="O992" s="297"/>
      <c r="P992" s="297"/>
      <c r="Q992" s="297"/>
      <c r="R992" s="297"/>
      <c r="S992" s="297"/>
      <c r="T992" s="297"/>
      <c r="U992" s="297"/>
      <c r="V992" s="297"/>
      <c r="W992" s="297"/>
      <c r="X992" s="297"/>
      <c r="Y992" s="297"/>
      <c r="Z992" s="297"/>
    </row>
    <row r="993" spans="1:26" ht="15.75" customHeight="1">
      <c r="A993" s="297"/>
      <c r="B993" s="297"/>
      <c r="C993" s="297"/>
      <c r="D993" s="297"/>
      <c r="E993" s="297"/>
      <c r="F993" s="297"/>
      <c r="G993" s="297"/>
      <c r="H993" s="297"/>
      <c r="I993" s="297"/>
      <c r="J993" s="297"/>
      <c r="K993" s="297"/>
      <c r="L993" s="297"/>
      <c r="M993" s="297"/>
      <c r="N993" s="297"/>
      <c r="O993" s="297"/>
      <c r="P993" s="297"/>
      <c r="Q993" s="297"/>
      <c r="R993" s="297"/>
      <c r="S993" s="297"/>
      <c r="T993" s="297"/>
      <c r="U993" s="297"/>
      <c r="V993" s="297"/>
      <c r="W993" s="297"/>
      <c r="X993" s="297"/>
      <c r="Y993" s="297"/>
      <c r="Z993" s="297"/>
    </row>
    <row r="994" spans="1:26" ht="15.75" customHeight="1">
      <c r="A994" s="297"/>
      <c r="B994" s="297"/>
      <c r="C994" s="297"/>
      <c r="D994" s="297"/>
      <c r="E994" s="297"/>
      <c r="F994" s="297"/>
      <c r="G994" s="297"/>
      <c r="H994" s="297"/>
      <c r="I994" s="297"/>
      <c r="J994" s="297"/>
      <c r="K994" s="297"/>
      <c r="L994" s="297"/>
      <c r="M994" s="297"/>
      <c r="N994" s="297"/>
      <c r="O994" s="297"/>
      <c r="P994" s="297"/>
      <c r="Q994" s="297"/>
      <c r="R994" s="297"/>
      <c r="S994" s="297"/>
      <c r="T994" s="297"/>
      <c r="U994" s="297"/>
      <c r="V994" s="297"/>
      <c r="W994" s="297"/>
      <c r="X994" s="297"/>
      <c r="Y994" s="297"/>
      <c r="Z994" s="297"/>
    </row>
    <row r="995" spans="1:26" ht="15.75" customHeight="1">
      <c r="A995" s="297"/>
      <c r="B995" s="297"/>
      <c r="C995" s="297"/>
      <c r="D995" s="297"/>
      <c r="E995" s="297"/>
      <c r="F995" s="297"/>
      <c r="G995" s="297"/>
      <c r="H995" s="297"/>
      <c r="I995" s="297"/>
      <c r="J995" s="297"/>
      <c r="K995" s="297"/>
      <c r="L995" s="297"/>
      <c r="M995" s="297"/>
      <c r="N995" s="297"/>
      <c r="O995" s="297"/>
      <c r="P995" s="297"/>
      <c r="Q995" s="297"/>
      <c r="R995" s="297"/>
      <c r="S995" s="297"/>
      <c r="T995" s="297"/>
      <c r="U995" s="297"/>
      <c r="V995" s="297"/>
      <c r="W995" s="297"/>
      <c r="X995" s="297"/>
      <c r="Y995" s="297"/>
      <c r="Z995" s="297"/>
    </row>
    <row r="996" spans="1:26" ht="15.75" customHeight="1">
      <c r="A996" s="297"/>
      <c r="B996" s="297"/>
      <c r="C996" s="297"/>
      <c r="D996" s="297"/>
      <c r="E996" s="297"/>
      <c r="F996" s="297"/>
      <c r="G996" s="297"/>
      <c r="H996" s="297"/>
      <c r="I996" s="297"/>
      <c r="J996" s="297"/>
      <c r="K996" s="297"/>
      <c r="L996" s="297"/>
      <c r="M996" s="297"/>
      <c r="N996" s="297"/>
      <c r="O996" s="297"/>
      <c r="P996" s="297"/>
      <c r="Q996" s="297"/>
      <c r="R996" s="297"/>
      <c r="S996" s="297"/>
      <c r="T996" s="297"/>
      <c r="U996" s="297"/>
      <c r="V996" s="297"/>
      <c r="W996" s="297"/>
      <c r="X996" s="297"/>
      <c r="Y996" s="297"/>
      <c r="Z996" s="297"/>
    </row>
    <row r="997" spans="1:26" ht="15.75" customHeight="1">
      <c r="A997" s="297"/>
      <c r="B997" s="297"/>
      <c r="C997" s="297"/>
      <c r="D997" s="297"/>
      <c r="E997" s="297"/>
      <c r="F997" s="297"/>
      <c r="G997" s="297"/>
      <c r="H997" s="297"/>
      <c r="I997" s="297"/>
      <c r="J997" s="297"/>
      <c r="K997" s="297"/>
      <c r="L997" s="297"/>
      <c r="M997" s="297"/>
      <c r="N997" s="297"/>
      <c r="O997" s="297"/>
      <c r="P997" s="297"/>
      <c r="Q997" s="297"/>
      <c r="R997" s="297"/>
      <c r="S997" s="297"/>
      <c r="T997" s="297"/>
      <c r="U997" s="297"/>
      <c r="V997" s="297"/>
      <c r="W997" s="297"/>
      <c r="X997" s="297"/>
      <c r="Y997" s="297"/>
      <c r="Z997" s="297"/>
    </row>
    <row r="998" spans="1:26" ht="15.75" customHeight="1">
      <c r="A998" s="297"/>
      <c r="B998" s="297"/>
      <c r="C998" s="297"/>
      <c r="D998" s="297"/>
      <c r="E998" s="297"/>
      <c r="F998" s="297"/>
      <c r="G998" s="297"/>
      <c r="H998" s="297"/>
      <c r="I998" s="297"/>
      <c r="J998" s="297"/>
      <c r="K998" s="297"/>
      <c r="L998" s="297"/>
      <c r="M998" s="297"/>
      <c r="N998" s="297"/>
      <c r="O998" s="297"/>
      <c r="P998" s="297"/>
      <c r="Q998" s="297"/>
      <c r="R998" s="297"/>
      <c r="S998" s="297"/>
      <c r="T998" s="297"/>
      <c r="U998" s="297"/>
      <c r="V998" s="297"/>
      <c r="W998" s="297"/>
      <c r="X998" s="297"/>
      <c r="Y998" s="297"/>
      <c r="Z998" s="297"/>
    </row>
    <row r="999" spans="1:26" ht="15.75" customHeight="1">
      <c r="A999" s="297"/>
      <c r="B999" s="297"/>
      <c r="C999" s="297"/>
      <c r="D999" s="297"/>
      <c r="E999" s="297"/>
      <c r="F999" s="297"/>
      <c r="G999" s="297"/>
      <c r="H999" s="297"/>
      <c r="I999" s="297"/>
      <c r="J999" s="297"/>
      <c r="K999" s="297"/>
      <c r="L999" s="297"/>
      <c r="M999" s="297"/>
      <c r="N999" s="297"/>
      <c r="O999" s="297"/>
      <c r="P999" s="297"/>
      <c r="Q999" s="297"/>
      <c r="R999" s="297"/>
      <c r="S999" s="297"/>
      <c r="T999" s="297"/>
      <c r="U999" s="297"/>
      <c r="V999" s="297"/>
      <c r="W999" s="297"/>
      <c r="X999" s="297"/>
      <c r="Y999" s="297"/>
      <c r="Z999" s="297"/>
    </row>
    <row r="1000" spans="1:26" ht="15.75" customHeight="1">
      <c r="A1000" s="297"/>
      <c r="B1000" s="297"/>
      <c r="C1000" s="297"/>
      <c r="D1000" s="297"/>
      <c r="E1000" s="297"/>
      <c r="F1000" s="297"/>
      <c r="G1000" s="297"/>
      <c r="H1000" s="297"/>
      <c r="I1000" s="297"/>
      <c r="J1000" s="297"/>
      <c r="K1000" s="297"/>
      <c r="L1000" s="297"/>
      <c r="M1000" s="297"/>
      <c r="N1000" s="297"/>
      <c r="O1000" s="297"/>
      <c r="P1000" s="297"/>
      <c r="Q1000" s="297"/>
      <c r="R1000" s="297"/>
      <c r="S1000" s="297"/>
      <c r="T1000" s="297"/>
      <c r="U1000" s="297"/>
      <c r="V1000" s="297"/>
      <c r="W1000" s="297"/>
      <c r="X1000" s="297"/>
      <c r="Y1000" s="297"/>
      <c r="Z1000" s="297"/>
    </row>
  </sheetData>
  <mergeCells count="11">
    <mergeCell ref="H1:H2"/>
    <mergeCell ref="I1:I2"/>
    <mergeCell ref="J1:M1"/>
    <mergeCell ref="N1:P1"/>
    <mergeCell ref="A1:A2"/>
    <mergeCell ref="B1:B2"/>
    <mergeCell ref="C1:C2"/>
    <mergeCell ref="D1:D2"/>
    <mergeCell ref="E1:E2"/>
    <mergeCell ref="F1:F2"/>
    <mergeCell ref="G1:G2"/>
  </mergeCells>
  <pageMargins left="0.7" right="0.7" top="0.75" bottom="0.75" header="0" footer="0"/>
  <pageSetup orientation="landscape"/>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sheetViews>
  <sheetFormatPr baseColWidth="10" defaultColWidth="12.59765625" defaultRowHeight="15" customHeight="1"/>
  <cols>
    <col min="1" max="1" width="6.09765625" customWidth="1"/>
    <col min="2" max="2" width="13.8984375" customWidth="1"/>
    <col min="3" max="3" width="16.5" customWidth="1"/>
    <col min="4" max="4" width="6.59765625" customWidth="1"/>
    <col min="5" max="5" width="34.5" customWidth="1"/>
    <col min="6" max="6" width="6.09765625" customWidth="1"/>
    <col min="7" max="7" width="31.59765625" customWidth="1"/>
    <col min="8" max="8" width="13.69921875" customWidth="1"/>
    <col min="9" max="9" width="13.3984375" customWidth="1"/>
    <col min="10" max="10" width="26" customWidth="1"/>
    <col min="11" max="11" width="7.3984375" customWidth="1"/>
    <col min="12" max="12" width="53.09765625" customWidth="1"/>
    <col min="13" max="13" width="8.19921875" customWidth="1"/>
    <col min="14" max="15" width="53.09765625" customWidth="1"/>
    <col min="16" max="16" width="10.69921875" customWidth="1"/>
    <col min="17" max="17" width="74.09765625" customWidth="1"/>
    <col min="18" max="26" width="9.3984375" customWidth="1"/>
  </cols>
  <sheetData>
    <row r="1" spans="1:26" ht="16.5" customHeight="1">
      <c r="A1" s="807" t="s">
        <v>2288</v>
      </c>
      <c r="B1" s="809" t="s">
        <v>1</v>
      </c>
      <c r="C1" s="809" t="s">
        <v>2</v>
      </c>
      <c r="D1" s="809" t="s">
        <v>3</v>
      </c>
      <c r="E1" s="809" t="s">
        <v>3</v>
      </c>
      <c r="F1" s="809" t="s">
        <v>4</v>
      </c>
      <c r="G1" s="809" t="s">
        <v>4</v>
      </c>
      <c r="H1" s="801" t="s">
        <v>2668</v>
      </c>
      <c r="I1" s="803" t="s">
        <v>2669</v>
      </c>
      <c r="J1" s="805" t="s">
        <v>2670</v>
      </c>
      <c r="K1" s="794"/>
      <c r="L1" s="794"/>
      <c r="M1" s="806"/>
      <c r="N1" s="805" t="s">
        <v>2926</v>
      </c>
      <c r="O1" s="794"/>
      <c r="P1" s="795"/>
      <c r="Q1" s="618"/>
      <c r="R1" s="618"/>
      <c r="S1" s="618"/>
      <c r="T1" s="618"/>
      <c r="U1" s="618"/>
      <c r="V1" s="618"/>
      <c r="W1" s="618"/>
      <c r="X1" s="618"/>
      <c r="Y1" s="618"/>
      <c r="Z1" s="618"/>
    </row>
    <row r="2" spans="1:26" ht="115.5" customHeight="1">
      <c r="A2" s="808"/>
      <c r="B2" s="802"/>
      <c r="C2" s="802"/>
      <c r="D2" s="802"/>
      <c r="E2" s="802"/>
      <c r="F2" s="802"/>
      <c r="G2" s="802"/>
      <c r="H2" s="802"/>
      <c r="I2" s="804"/>
      <c r="J2" s="298" t="s">
        <v>2275</v>
      </c>
      <c r="K2" s="299" t="s">
        <v>2276</v>
      </c>
      <c r="L2" s="300" t="s">
        <v>2277</v>
      </c>
      <c r="M2" s="301" t="s">
        <v>2276</v>
      </c>
      <c r="N2" s="656" t="s">
        <v>2291</v>
      </c>
      <c r="O2" s="656" t="s">
        <v>2292</v>
      </c>
      <c r="P2" s="657" t="s">
        <v>2276</v>
      </c>
      <c r="Q2" s="619"/>
      <c r="R2" s="619"/>
      <c r="S2" s="619"/>
      <c r="T2" s="619"/>
      <c r="U2" s="619"/>
      <c r="V2" s="619"/>
      <c r="W2" s="619"/>
      <c r="X2" s="619"/>
      <c r="Y2" s="619"/>
      <c r="Z2" s="619"/>
    </row>
    <row r="3" spans="1:26" ht="151.80000000000001">
      <c r="A3" s="303" t="s">
        <v>9</v>
      </c>
      <c r="B3" s="304" t="s">
        <v>10</v>
      </c>
      <c r="C3" s="304" t="s">
        <v>196</v>
      </c>
      <c r="D3" s="305" t="s">
        <v>197</v>
      </c>
      <c r="E3" s="306" t="s">
        <v>198</v>
      </c>
      <c r="F3" s="305" t="s">
        <v>199</v>
      </c>
      <c r="G3" s="306" t="s">
        <v>200</v>
      </c>
      <c r="H3" s="315"/>
      <c r="I3" s="308" t="s">
        <v>236</v>
      </c>
      <c r="J3" s="309" t="s">
        <v>237</v>
      </c>
      <c r="K3" s="622">
        <v>20000000</v>
      </c>
      <c r="L3" s="658" t="s">
        <v>3481</v>
      </c>
      <c r="M3" s="624">
        <v>20000000</v>
      </c>
      <c r="N3" s="232" t="s">
        <v>3482</v>
      </c>
      <c r="O3" s="232" t="s">
        <v>3483</v>
      </c>
      <c r="P3" s="453"/>
      <c r="Q3" s="313"/>
      <c r="R3" s="276"/>
      <c r="S3" s="276"/>
      <c r="T3" s="276"/>
      <c r="U3" s="276"/>
      <c r="V3" s="276"/>
      <c r="W3" s="276"/>
      <c r="X3" s="276"/>
      <c r="Y3" s="276"/>
      <c r="Z3" s="276"/>
    </row>
    <row r="4" spans="1:26" ht="124.2">
      <c r="A4" s="314" t="s">
        <v>9</v>
      </c>
      <c r="B4" s="269" t="s">
        <v>10</v>
      </c>
      <c r="C4" s="269" t="s">
        <v>196</v>
      </c>
      <c r="D4" s="268" t="s">
        <v>197</v>
      </c>
      <c r="E4" s="270" t="s">
        <v>198</v>
      </c>
      <c r="F4" s="268" t="s">
        <v>363</v>
      </c>
      <c r="G4" s="270" t="s">
        <v>364</v>
      </c>
      <c r="H4" s="315"/>
      <c r="I4" s="316" t="s">
        <v>236</v>
      </c>
      <c r="J4" s="317" t="s">
        <v>373</v>
      </c>
      <c r="K4" s="362">
        <v>80000000</v>
      </c>
      <c r="L4" s="232" t="s">
        <v>3484</v>
      </c>
      <c r="M4" s="363">
        <v>0</v>
      </c>
      <c r="N4" s="232" t="s">
        <v>3485</v>
      </c>
      <c r="O4" s="27" t="s">
        <v>2518</v>
      </c>
      <c r="P4" s="453"/>
      <c r="Q4" s="313"/>
      <c r="R4" s="265"/>
      <c r="S4" s="265"/>
      <c r="T4" s="265"/>
      <c r="U4" s="265"/>
      <c r="V4" s="265"/>
      <c r="W4" s="265"/>
      <c r="X4" s="265"/>
      <c r="Y4" s="265"/>
      <c r="Z4" s="265"/>
    </row>
    <row r="5" spans="1:26" ht="82.8">
      <c r="A5" s="314" t="s">
        <v>9</v>
      </c>
      <c r="B5" s="269" t="s">
        <v>10</v>
      </c>
      <c r="C5" s="269" t="s">
        <v>196</v>
      </c>
      <c r="D5" s="268" t="s">
        <v>197</v>
      </c>
      <c r="E5" s="270" t="s">
        <v>198</v>
      </c>
      <c r="F5" s="268" t="s">
        <v>239</v>
      </c>
      <c r="G5" s="270" t="s">
        <v>240</v>
      </c>
      <c r="H5" s="315"/>
      <c r="I5" s="316" t="s">
        <v>236</v>
      </c>
      <c r="J5" s="317" t="s">
        <v>251</v>
      </c>
      <c r="K5" s="362">
        <v>10000000</v>
      </c>
      <c r="L5" s="270" t="s">
        <v>252</v>
      </c>
      <c r="M5" s="363">
        <v>200000000</v>
      </c>
      <c r="N5" s="232" t="s">
        <v>3486</v>
      </c>
      <c r="O5" s="659" t="s">
        <v>3487</v>
      </c>
      <c r="P5" s="453"/>
      <c r="Q5" s="313"/>
      <c r="R5" s="282"/>
      <c r="S5" s="282"/>
      <c r="T5" s="282"/>
      <c r="U5" s="282"/>
      <c r="V5" s="282"/>
      <c r="W5" s="282"/>
      <c r="X5" s="282"/>
      <c r="Y5" s="282"/>
      <c r="Z5" s="282"/>
    </row>
    <row r="6" spans="1:26" ht="138">
      <c r="A6" s="314" t="s">
        <v>9</v>
      </c>
      <c r="B6" s="269" t="s">
        <v>10</v>
      </c>
      <c r="C6" s="269" t="s">
        <v>196</v>
      </c>
      <c r="D6" s="268" t="s">
        <v>197</v>
      </c>
      <c r="E6" s="270" t="s">
        <v>198</v>
      </c>
      <c r="F6" s="268" t="s">
        <v>255</v>
      </c>
      <c r="G6" s="270" t="s">
        <v>256</v>
      </c>
      <c r="H6" s="315"/>
      <c r="I6" s="316" t="s">
        <v>236</v>
      </c>
      <c r="J6" s="317" t="s">
        <v>262</v>
      </c>
      <c r="K6" s="362">
        <v>20000000</v>
      </c>
      <c r="L6" s="270" t="s">
        <v>262</v>
      </c>
      <c r="M6" s="363">
        <v>20000000</v>
      </c>
      <c r="N6" s="232" t="s">
        <v>3488</v>
      </c>
      <c r="O6" s="660" t="s">
        <v>2450</v>
      </c>
      <c r="P6" s="453"/>
      <c r="Q6" s="313"/>
      <c r="R6" s="282"/>
      <c r="S6" s="282"/>
      <c r="T6" s="282"/>
      <c r="U6" s="282"/>
      <c r="V6" s="282"/>
      <c r="W6" s="282"/>
      <c r="X6" s="282"/>
      <c r="Y6" s="282"/>
      <c r="Z6" s="282"/>
    </row>
    <row r="7" spans="1:26" ht="82.8">
      <c r="A7" s="314" t="s">
        <v>9</v>
      </c>
      <c r="B7" s="269" t="s">
        <v>10</v>
      </c>
      <c r="C7" s="269" t="s">
        <v>196</v>
      </c>
      <c r="D7" s="268" t="s">
        <v>197</v>
      </c>
      <c r="E7" s="270" t="s">
        <v>198</v>
      </c>
      <c r="F7" s="268" t="s">
        <v>263</v>
      </c>
      <c r="G7" s="270" t="s">
        <v>264</v>
      </c>
      <c r="H7" s="315"/>
      <c r="I7" s="316" t="s">
        <v>236</v>
      </c>
      <c r="J7" s="317" t="s">
        <v>273</v>
      </c>
      <c r="K7" s="362">
        <v>0</v>
      </c>
      <c r="L7" s="270" t="s">
        <v>274</v>
      </c>
      <c r="M7" s="363">
        <v>7000000</v>
      </c>
      <c r="N7" s="232" t="s">
        <v>3489</v>
      </c>
      <c r="O7" s="661"/>
      <c r="P7" s="453"/>
      <c r="Q7" s="313"/>
      <c r="R7" s="282"/>
      <c r="S7" s="282"/>
      <c r="T7" s="282"/>
      <c r="U7" s="282"/>
      <c r="V7" s="282"/>
      <c r="W7" s="282"/>
      <c r="X7" s="282"/>
      <c r="Y7" s="282"/>
      <c r="Z7" s="282"/>
    </row>
    <row r="8" spans="1:26" ht="69">
      <c r="A8" s="314" t="s">
        <v>9</v>
      </c>
      <c r="B8" s="269" t="s">
        <v>10</v>
      </c>
      <c r="C8" s="269" t="s">
        <v>196</v>
      </c>
      <c r="D8" s="268" t="s">
        <v>197</v>
      </c>
      <c r="E8" s="270" t="s">
        <v>198</v>
      </c>
      <c r="F8" s="268" t="s">
        <v>282</v>
      </c>
      <c r="G8" s="270" t="s">
        <v>283</v>
      </c>
      <c r="H8" s="315"/>
      <c r="I8" s="316" t="s">
        <v>236</v>
      </c>
      <c r="J8" s="317" t="s">
        <v>289</v>
      </c>
      <c r="K8" s="362">
        <v>200000000</v>
      </c>
      <c r="L8" s="270"/>
      <c r="M8" s="363">
        <v>0</v>
      </c>
      <c r="N8" s="11" t="s">
        <v>2469</v>
      </c>
      <c r="O8" s="662" t="s">
        <v>2470</v>
      </c>
      <c r="P8" s="453"/>
      <c r="Q8" s="313"/>
      <c r="R8" s="282"/>
      <c r="S8" s="282"/>
      <c r="T8" s="282"/>
      <c r="U8" s="282"/>
      <c r="V8" s="282"/>
      <c r="W8" s="282"/>
      <c r="X8" s="282"/>
      <c r="Y8" s="282"/>
      <c r="Z8" s="282"/>
    </row>
    <row r="9" spans="1:26" ht="41.4">
      <c r="A9" s="321" t="s">
        <v>2127</v>
      </c>
      <c r="B9" s="322" t="s">
        <v>2128</v>
      </c>
      <c r="C9" s="322" t="s">
        <v>2136</v>
      </c>
      <c r="D9" s="323" t="s">
        <v>2150</v>
      </c>
      <c r="E9" s="324" t="s">
        <v>2151</v>
      </c>
      <c r="F9" s="323" t="s">
        <v>2152</v>
      </c>
      <c r="G9" s="324" t="s">
        <v>2153</v>
      </c>
      <c r="H9" s="325"/>
      <c r="I9" s="316" t="s">
        <v>236</v>
      </c>
      <c r="J9" s="327"/>
      <c r="K9" s="439">
        <v>0</v>
      </c>
      <c r="L9" s="663" t="s">
        <v>3490</v>
      </c>
      <c r="M9" s="380">
        <v>0</v>
      </c>
      <c r="N9" s="270"/>
      <c r="O9" s="270"/>
      <c r="P9" s="453"/>
      <c r="Q9" s="313"/>
      <c r="R9" s="282"/>
      <c r="S9" s="282"/>
      <c r="T9" s="282"/>
      <c r="U9" s="282"/>
      <c r="V9" s="282"/>
      <c r="W9" s="282"/>
      <c r="X9" s="282"/>
      <c r="Y9" s="282"/>
      <c r="Z9" s="282"/>
    </row>
    <row r="10" spans="1:26" ht="14.4">
      <c r="A10" s="297"/>
      <c r="B10" s="297"/>
      <c r="C10" s="297"/>
      <c r="D10" s="297"/>
      <c r="E10" s="297"/>
      <c r="F10" s="297"/>
      <c r="G10" s="297"/>
      <c r="H10" s="297"/>
      <c r="I10" s="297"/>
      <c r="J10" s="297"/>
      <c r="K10" s="297"/>
      <c r="L10" s="297"/>
      <c r="M10" s="297"/>
      <c r="N10" s="297"/>
      <c r="O10" s="297"/>
      <c r="P10" s="282"/>
      <c r="Q10" s="282"/>
      <c r="R10" s="282"/>
      <c r="S10" s="282"/>
      <c r="T10" s="282"/>
      <c r="U10" s="282"/>
      <c r="V10" s="282"/>
      <c r="W10" s="282"/>
      <c r="X10" s="282"/>
      <c r="Y10" s="282"/>
      <c r="Z10" s="282"/>
    </row>
    <row r="11" spans="1:26" ht="14.4">
      <c r="A11" s="297"/>
      <c r="B11" s="297"/>
      <c r="C11" s="297"/>
      <c r="D11" s="297"/>
      <c r="E11" s="297"/>
      <c r="F11" s="297"/>
      <c r="G11" s="297"/>
      <c r="H11" s="297"/>
      <c r="I11" s="297"/>
      <c r="J11" s="297"/>
      <c r="K11" s="297"/>
      <c r="L11" s="297"/>
      <c r="M11" s="297"/>
      <c r="N11" s="297"/>
      <c r="O11" s="297"/>
      <c r="P11" s="282"/>
      <c r="Q11" s="282"/>
      <c r="R11" s="282"/>
      <c r="S11" s="282"/>
      <c r="T11" s="282"/>
      <c r="U11" s="282"/>
      <c r="V11" s="282"/>
      <c r="W11" s="282"/>
      <c r="X11" s="282"/>
      <c r="Y11" s="282"/>
      <c r="Z11" s="282"/>
    </row>
    <row r="12" spans="1:26" ht="14.4">
      <c r="A12" s="297"/>
      <c r="B12" s="297"/>
      <c r="C12" s="297"/>
      <c r="D12" s="297"/>
      <c r="E12" s="297"/>
      <c r="F12" s="297"/>
      <c r="G12" s="297"/>
      <c r="H12" s="297"/>
      <c r="I12" s="297"/>
      <c r="J12" s="297"/>
      <c r="K12" s="297"/>
      <c r="L12" s="297"/>
      <c r="M12" s="297"/>
      <c r="N12" s="297"/>
      <c r="O12" s="297"/>
      <c r="P12" s="282"/>
      <c r="Q12" s="282"/>
      <c r="R12" s="282"/>
      <c r="S12" s="282"/>
      <c r="T12" s="282"/>
      <c r="U12" s="282"/>
      <c r="V12" s="282"/>
      <c r="W12" s="282"/>
      <c r="X12" s="282"/>
      <c r="Y12" s="282"/>
      <c r="Z12" s="282"/>
    </row>
    <row r="13" spans="1:26" ht="14.4">
      <c r="A13" s="297"/>
      <c r="B13" s="297"/>
      <c r="C13" s="297"/>
      <c r="D13" s="297"/>
      <c r="E13" s="297"/>
      <c r="F13" s="297"/>
      <c r="G13" s="297"/>
      <c r="H13" s="297"/>
      <c r="I13" s="297"/>
      <c r="J13" s="297"/>
      <c r="K13" s="297"/>
      <c r="L13" s="297"/>
      <c r="M13" s="297"/>
      <c r="N13" s="297"/>
      <c r="O13" s="297"/>
      <c r="P13" s="282"/>
      <c r="Q13" s="282"/>
      <c r="R13" s="282"/>
      <c r="S13" s="282"/>
      <c r="T13" s="282"/>
      <c r="U13" s="282"/>
      <c r="V13" s="282"/>
      <c r="W13" s="282"/>
      <c r="X13" s="282"/>
      <c r="Y13" s="282"/>
      <c r="Z13" s="282"/>
    </row>
    <row r="14" spans="1:26" ht="14.4">
      <c r="A14" s="297"/>
      <c r="B14" s="297"/>
      <c r="C14" s="297"/>
      <c r="D14" s="297"/>
      <c r="E14" s="297"/>
      <c r="F14" s="297"/>
      <c r="G14" s="297"/>
      <c r="H14" s="297"/>
      <c r="I14" s="297"/>
      <c r="J14" s="297"/>
      <c r="K14" s="297"/>
      <c r="L14" s="297"/>
      <c r="M14" s="297"/>
      <c r="N14" s="297"/>
      <c r="O14" s="297"/>
      <c r="P14" s="282"/>
      <c r="Q14" s="282"/>
      <c r="R14" s="282"/>
      <c r="S14" s="282"/>
      <c r="T14" s="282"/>
      <c r="U14" s="282"/>
      <c r="V14" s="282"/>
      <c r="W14" s="282"/>
      <c r="X14" s="282"/>
      <c r="Y14" s="282"/>
      <c r="Z14" s="282"/>
    </row>
    <row r="15" spans="1:26" ht="14.4">
      <c r="A15" s="297"/>
      <c r="B15" s="297"/>
      <c r="C15" s="297"/>
      <c r="D15" s="297"/>
      <c r="E15" s="297"/>
      <c r="F15" s="297"/>
      <c r="G15" s="297"/>
      <c r="H15" s="297"/>
      <c r="I15" s="297"/>
      <c r="J15" s="297"/>
      <c r="K15" s="297"/>
      <c r="L15" s="297"/>
      <c r="M15" s="297"/>
      <c r="N15" s="297"/>
      <c r="O15" s="297"/>
      <c r="P15" s="282"/>
      <c r="Q15" s="282"/>
      <c r="R15" s="282"/>
      <c r="S15" s="282"/>
      <c r="T15" s="282"/>
      <c r="U15" s="282"/>
      <c r="V15" s="282"/>
      <c r="W15" s="282"/>
      <c r="X15" s="282"/>
      <c r="Y15" s="282"/>
      <c r="Z15" s="282"/>
    </row>
    <row r="16" spans="1:26" ht="14.4">
      <c r="A16" s="297"/>
      <c r="B16" s="297"/>
      <c r="C16" s="297"/>
      <c r="D16" s="297"/>
      <c r="E16" s="297"/>
      <c r="F16" s="297"/>
      <c r="G16" s="297"/>
      <c r="H16" s="297"/>
      <c r="I16" s="297"/>
      <c r="J16" s="297"/>
      <c r="K16" s="297"/>
      <c r="L16" s="297"/>
      <c r="M16" s="297"/>
      <c r="N16" s="297"/>
      <c r="O16" s="297"/>
      <c r="P16" s="282"/>
      <c r="Q16" s="282"/>
      <c r="R16" s="282"/>
      <c r="S16" s="282"/>
      <c r="T16" s="282"/>
      <c r="U16" s="282"/>
      <c r="V16" s="282"/>
      <c r="W16" s="282"/>
      <c r="X16" s="282"/>
      <c r="Y16" s="282"/>
      <c r="Z16" s="282"/>
    </row>
    <row r="17" spans="1:26" ht="14.4">
      <c r="A17" s="297"/>
      <c r="B17" s="297"/>
      <c r="C17" s="297"/>
      <c r="D17" s="297"/>
      <c r="E17" s="297"/>
      <c r="F17" s="297"/>
      <c r="G17" s="297"/>
      <c r="H17" s="297"/>
      <c r="I17" s="297"/>
      <c r="J17" s="297"/>
      <c r="K17" s="297"/>
      <c r="L17" s="297"/>
      <c r="M17" s="297"/>
      <c r="N17" s="297"/>
      <c r="O17" s="297"/>
      <c r="P17" s="282"/>
      <c r="Q17" s="282"/>
      <c r="R17" s="282"/>
      <c r="S17" s="282"/>
      <c r="T17" s="282"/>
      <c r="U17" s="282"/>
      <c r="V17" s="282"/>
      <c r="W17" s="282"/>
      <c r="X17" s="282"/>
      <c r="Y17" s="282"/>
      <c r="Z17" s="282"/>
    </row>
    <row r="18" spans="1:26" ht="14.4">
      <c r="A18" s="297"/>
      <c r="B18" s="297"/>
      <c r="C18" s="297"/>
      <c r="D18" s="297"/>
      <c r="E18" s="297"/>
      <c r="F18" s="297"/>
      <c r="G18" s="297"/>
      <c r="H18" s="297"/>
      <c r="I18" s="297"/>
      <c r="J18" s="297"/>
      <c r="K18" s="297"/>
      <c r="L18" s="297"/>
      <c r="M18" s="297"/>
      <c r="N18" s="297"/>
      <c r="O18" s="297"/>
      <c r="P18" s="282"/>
      <c r="Q18" s="282"/>
      <c r="R18" s="282"/>
      <c r="S18" s="282"/>
      <c r="T18" s="282"/>
      <c r="U18" s="282"/>
      <c r="V18" s="282"/>
      <c r="W18" s="282"/>
      <c r="X18" s="282"/>
      <c r="Y18" s="282"/>
      <c r="Z18" s="282"/>
    </row>
    <row r="19" spans="1:26" ht="14.4">
      <c r="A19" s="297"/>
      <c r="B19" s="297"/>
      <c r="C19" s="297"/>
      <c r="D19" s="297"/>
      <c r="E19" s="297"/>
      <c r="F19" s="297"/>
      <c r="G19" s="297"/>
      <c r="H19" s="297"/>
      <c r="I19" s="297"/>
      <c r="J19" s="297"/>
      <c r="K19" s="297"/>
      <c r="L19" s="297"/>
      <c r="M19" s="297"/>
      <c r="N19" s="297"/>
      <c r="O19" s="297"/>
      <c r="P19" s="282"/>
      <c r="Q19" s="282"/>
      <c r="R19" s="282"/>
      <c r="S19" s="282"/>
      <c r="T19" s="282"/>
      <c r="U19" s="282"/>
      <c r="V19" s="282"/>
      <c r="W19" s="282"/>
      <c r="X19" s="282"/>
      <c r="Y19" s="282"/>
      <c r="Z19" s="282"/>
    </row>
    <row r="20" spans="1:26" ht="14.4">
      <c r="A20" s="297"/>
      <c r="B20" s="297"/>
      <c r="C20" s="297"/>
      <c r="D20" s="297"/>
      <c r="E20" s="297"/>
      <c r="F20" s="297"/>
      <c r="G20" s="297"/>
      <c r="H20" s="297"/>
      <c r="I20" s="297"/>
      <c r="J20" s="297"/>
      <c r="K20" s="297"/>
      <c r="L20" s="297"/>
      <c r="M20" s="297"/>
      <c r="N20" s="297"/>
      <c r="O20" s="297"/>
      <c r="P20" s="282"/>
      <c r="Q20" s="282"/>
      <c r="R20" s="282"/>
      <c r="S20" s="282"/>
      <c r="T20" s="282"/>
      <c r="U20" s="282"/>
      <c r="V20" s="282"/>
      <c r="W20" s="282"/>
      <c r="X20" s="282"/>
      <c r="Y20" s="282"/>
      <c r="Z20" s="282"/>
    </row>
    <row r="21" spans="1:26" ht="15.75" customHeight="1">
      <c r="A21" s="297"/>
      <c r="B21" s="297"/>
      <c r="C21" s="297"/>
      <c r="D21" s="297"/>
      <c r="E21" s="297"/>
      <c r="F21" s="297"/>
      <c r="G21" s="297"/>
      <c r="H21" s="297"/>
      <c r="I21" s="297"/>
      <c r="J21" s="297"/>
      <c r="K21" s="297"/>
      <c r="L21" s="297"/>
      <c r="M21" s="297"/>
      <c r="N21" s="297"/>
      <c r="O21" s="297"/>
      <c r="P21" s="282"/>
      <c r="Q21" s="282"/>
      <c r="R21" s="282"/>
      <c r="S21" s="282"/>
      <c r="T21" s="282"/>
      <c r="U21" s="282"/>
      <c r="V21" s="282"/>
      <c r="W21" s="282"/>
      <c r="X21" s="282"/>
      <c r="Y21" s="282"/>
      <c r="Z21" s="282"/>
    </row>
    <row r="22" spans="1:26" ht="15.75" customHeight="1">
      <c r="A22" s="297"/>
      <c r="B22" s="297"/>
      <c r="C22" s="297"/>
      <c r="D22" s="297"/>
      <c r="E22" s="297"/>
      <c r="F22" s="297"/>
      <c r="G22" s="297"/>
      <c r="H22" s="297"/>
      <c r="I22" s="297"/>
      <c r="J22" s="297"/>
      <c r="K22" s="297"/>
      <c r="L22" s="297"/>
      <c r="M22" s="297"/>
      <c r="N22" s="297"/>
      <c r="O22" s="297"/>
      <c r="P22" s="282"/>
      <c r="Q22" s="282"/>
      <c r="R22" s="282"/>
      <c r="S22" s="282"/>
      <c r="T22" s="282"/>
      <c r="U22" s="282"/>
      <c r="V22" s="282"/>
      <c r="W22" s="282"/>
      <c r="X22" s="282"/>
      <c r="Y22" s="282"/>
      <c r="Z22" s="282"/>
    </row>
    <row r="23" spans="1:26" ht="15.75" customHeight="1">
      <c r="A23" s="297"/>
      <c r="B23" s="297"/>
      <c r="C23" s="297"/>
      <c r="D23" s="297"/>
      <c r="E23" s="297"/>
      <c r="F23" s="297"/>
      <c r="G23" s="297"/>
      <c r="H23" s="297"/>
      <c r="I23" s="297"/>
      <c r="J23" s="297"/>
      <c r="K23" s="297"/>
      <c r="L23" s="297"/>
      <c r="M23" s="297"/>
      <c r="N23" s="297"/>
      <c r="O23" s="297"/>
      <c r="P23" s="282"/>
      <c r="Q23" s="282"/>
      <c r="R23" s="282"/>
      <c r="S23" s="282"/>
      <c r="T23" s="282"/>
      <c r="U23" s="282"/>
      <c r="V23" s="282"/>
      <c r="W23" s="282"/>
      <c r="X23" s="282"/>
      <c r="Y23" s="282"/>
      <c r="Z23" s="282"/>
    </row>
    <row r="24" spans="1:26" ht="15.75" customHeight="1">
      <c r="A24" s="297"/>
      <c r="B24" s="297"/>
      <c r="C24" s="297"/>
      <c r="D24" s="297"/>
      <c r="E24" s="297"/>
      <c r="F24" s="297"/>
      <c r="G24" s="297"/>
      <c r="H24" s="297"/>
      <c r="I24" s="297"/>
      <c r="J24" s="297"/>
      <c r="K24" s="297"/>
      <c r="L24" s="297"/>
      <c r="M24" s="297"/>
      <c r="N24" s="297"/>
      <c r="O24" s="297"/>
      <c r="P24" s="282"/>
      <c r="Q24" s="282"/>
      <c r="R24" s="282"/>
      <c r="S24" s="282"/>
      <c r="T24" s="282"/>
      <c r="U24" s="282"/>
      <c r="V24" s="282"/>
      <c r="W24" s="282"/>
      <c r="X24" s="282"/>
      <c r="Y24" s="282"/>
      <c r="Z24" s="282"/>
    </row>
    <row r="25" spans="1:26" ht="15.75" customHeight="1">
      <c r="A25" s="297"/>
      <c r="B25" s="297"/>
      <c r="C25" s="297"/>
      <c r="D25" s="297"/>
      <c r="E25" s="297"/>
      <c r="F25" s="297"/>
      <c r="G25" s="297"/>
      <c r="H25" s="297"/>
      <c r="I25" s="297"/>
      <c r="J25" s="297"/>
      <c r="K25" s="297"/>
      <c r="L25" s="297"/>
      <c r="M25" s="297"/>
      <c r="N25" s="297"/>
      <c r="O25" s="297"/>
      <c r="P25" s="282"/>
      <c r="Q25" s="282"/>
      <c r="R25" s="282"/>
      <c r="S25" s="282"/>
      <c r="T25" s="282"/>
      <c r="U25" s="282"/>
      <c r="V25" s="282"/>
      <c r="W25" s="282"/>
      <c r="X25" s="282"/>
      <c r="Y25" s="282"/>
      <c r="Z25" s="282"/>
    </row>
    <row r="26" spans="1:26" ht="15.75" customHeight="1">
      <c r="A26" s="297"/>
      <c r="B26" s="297"/>
      <c r="C26" s="297"/>
      <c r="D26" s="297"/>
      <c r="E26" s="297"/>
      <c r="F26" s="297"/>
      <c r="G26" s="297"/>
      <c r="H26" s="297"/>
      <c r="I26" s="297"/>
      <c r="J26" s="297"/>
      <c r="K26" s="297"/>
      <c r="L26" s="297"/>
      <c r="M26" s="297"/>
      <c r="N26" s="297"/>
      <c r="O26" s="297"/>
      <c r="P26" s="282"/>
      <c r="Q26" s="282"/>
      <c r="R26" s="282"/>
      <c r="S26" s="282"/>
      <c r="T26" s="282"/>
      <c r="U26" s="282"/>
      <c r="V26" s="282"/>
      <c r="W26" s="282"/>
      <c r="X26" s="282"/>
      <c r="Y26" s="282"/>
      <c r="Z26" s="282"/>
    </row>
    <row r="27" spans="1:26" ht="15.75" customHeight="1">
      <c r="A27" s="297"/>
      <c r="B27" s="297"/>
      <c r="C27" s="297"/>
      <c r="D27" s="297"/>
      <c r="E27" s="297"/>
      <c r="F27" s="297"/>
      <c r="G27" s="297"/>
      <c r="H27" s="297"/>
      <c r="I27" s="297"/>
      <c r="J27" s="297"/>
      <c r="K27" s="297"/>
      <c r="L27" s="297"/>
      <c r="M27" s="297"/>
      <c r="N27" s="297"/>
      <c r="O27" s="297"/>
      <c r="P27" s="282"/>
      <c r="Q27" s="282"/>
      <c r="R27" s="282"/>
      <c r="S27" s="282"/>
      <c r="T27" s="282"/>
      <c r="U27" s="282"/>
      <c r="V27" s="282"/>
      <c r="W27" s="282"/>
      <c r="X27" s="282"/>
      <c r="Y27" s="282"/>
      <c r="Z27" s="282"/>
    </row>
    <row r="28" spans="1:26" ht="15.75" customHeight="1">
      <c r="A28" s="297"/>
      <c r="B28" s="297"/>
      <c r="C28" s="297"/>
      <c r="D28" s="297"/>
      <c r="E28" s="297"/>
      <c r="F28" s="297"/>
      <c r="G28" s="297"/>
      <c r="H28" s="297"/>
      <c r="I28" s="297"/>
      <c r="J28" s="297"/>
      <c r="K28" s="297"/>
      <c r="L28" s="297"/>
      <c r="M28" s="297"/>
      <c r="N28" s="297"/>
      <c r="O28" s="297"/>
      <c r="P28" s="282"/>
      <c r="Q28" s="282"/>
      <c r="R28" s="282"/>
      <c r="S28" s="282"/>
      <c r="T28" s="282"/>
      <c r="U28" s="282"/>
      <c r="V28" s="282"/>
      <c r="W28" s="282"/>
      <c r="X28" s="282"/>
      <c r="Y28" s="282"/>
      <c r="Z28" s="282"/>
    </row>
    <row r="29" spans="1:26" ht="15.75" customHeight="1">
      <c r="A29" s="297"/>
      <c r="B29" s="297"/>
      <c r="C29" s="297"/>
      <c r="D29" s="297"/>
      <c r="E29" s="297"/>
      <c r="F29" s="297"/>
      <c r="G29" s="297"/>
      <c r="H29" s="297"/>
      <c r="I29" s="297"/>
      <c r="J29" s="297"/>
      <c r="K29" s="297"/>
      <c r="L29" s="297"/>
      <c r="M29" s="297"/>
      <c r="N29" s="297"/>
      <c r="O29" s="297"/>
      <c r="P29" s="282"/>
      <c r="Q29" s="282"/>
      <c r="R29" s="282"/>
      <c r="S29" s="282"/>
      <c r="T29" s="282"/>
      <c r="U29" s="282"/>
      <c r="V29" s="282"/>
      <c r="W29" s="282"/>
      <c r="X29" s="282"/>
      <c r="Y29" s="282"/>
      <c r="Z29" s="282"/>
    </row>
    <row r="30" spans="1:26" ht="15.75" customHeight="1">
      <c r="A30" s="297"/>
      <c r="B30" s="297"/>
      <c r="C30" s="297"/>
      <c r="D30" s="297"/>
      <c r="E30" s="297"/>
      <c r="F30" s="297"/>
      <c r="G30" s="297"/>
      <c r="H30" s="297"/>
      <c r="I30" s="297"/>
      <c r="J30" s="297"/>
      <c r="K30" s="297"/>
      <c r="L30" s="297"/>
      <c r="M30" s="297"/>
      <c r="N30" s="297"/>
      <c r="O30" s="297"/>
      <c r="P30" s="282"/>
      <c r="Q30" s="282"/>
      <c r="R30" s="282"/>
      <c r="S30" s="282"/>
      <c r="T30" s="282"/>
      <c r="U30" s="282"/>
      <c r="V30" s="282"/>
      <c r="W30" s="282"/>
      <c r="X30" s="282"/>
      <c r="Y30" s="282"/>
      <c r="Z30" s="282"/>
    </row>
    <row r="31" spans="1:26" ht="15.75" customHeight="1">
      <c r="A31" s="297"/>
      <c r="B31" s="297"/>
      <c r="C31" s="297"/>
      <c r="D31" s="297"/>
      <c r="E31" s="297"/>
      <c r="F31" s="297"/>
      <c r="G31" s="297"/>
      <c r="H31" s="297"/>
      <c r="I31" s="297"/>
      <c r="J31" s="297"/>
      <c r="K31" s="297"/>
      <c r="L31" s="297"/>
      <c r="M31" s="297"/>
      <c r="N31" s="297"/>
      <c r="O31" s="297"/>
      <c r="P31" s="282"/>
      <c r="Q31" s="282"/>
      <c r="R31" s="282"/>
      <c r="S31" s="282"/>
      <c r="T31" s="282"/>
      <c r="U31" s="282"/>
      <c r="V31" s="282"/>
      <c r="W31" s="282"/>
      <c r="X31" s="282"/>
      <c r="Y31" s="282"/>
      <c r="Z31" s="282"/>
    </row>
    <row r="32" spans="1:26" ht="15.75" customHeight="1">
      <c r="A32" s="297"/>
      <c r="B32" s="297"/>
      <c r="C32" s="297"/>
      <c r="D32" s="297"/>
      <c r="E32" s="297"/>
      <c r="F32" s="297"/>
      <c r="G32" s="297"/>
      <c r="H32" s="297"/>
      <c r="I32" s="297"/>
      <c r="J32" s="297"/>
      <c r="K32" s="297"/>
      <c r="L32" s="297"/>
      <c r="M32" s="297"/>
      <c r="N32" s="297"/>
      <c r="O32" s="297"/>
      <c r="P32" s="282"/>
      <c r="Q32" s="282"/>
      <c r="R32" s="282"/>
      <c r="S32" s="282"/>
      <c r="T32" s="282"/>
      <c r="U32" s="282"/>
      <c r="V32" s="282"/>
      <c r="W32" s="282"/>
      <c r="X32" s="282"/>
      <c r="Y32" s="282"/>
      <c r="Z32" s="282"/>
    </row>
    <row r="33" spans="1:26" ht="15.75" customHeight="1">
      <c r="A33" s="297"/>
      <c r="B33" s="297"/>
      <c r="C33" s="297"/>
      <c r="D33" s="297"/>
      <c r="E33" s="297"/>
      <c r="F33" s="297"/>
      <c r="G33" s="297"/>
      <c r="H33" s="297"/>
      <c r="I33" s="297"/>
      <c r="J33" s="297"/>
      <c r="K33" s="297"/>
      <c r="L33" s="297"/>
      <c r="M33" s="297"/>
      <c r="N33" s="297"/>
      <c r="O33" s="297"/>
      <c r="P33" s="282"/>
      <c r="Q33" s="282"/>
      <c r="R33" s="282"/>
      <c r="S33" s="282"/>
      <c r="T33" s="282"/>
      <c r="U33" s="282"/>
      <c r="V33" s="282"/>
      <c r="W33" s="282"/>
      <c r="X33" s="282"/>
      <c r="Y33" s="282"/>
      <c r="Z33" s="282"/>
    </row>
    <row r="34" spans="1:26" ht="15.75" customHeight="1">
      <c r="A34" s="297"/>
      <c r="B34" s="297"/>
      <c r="C34" s="297"/>
      <c r="D34" s="297"/>
      <c r="E34" s="297"/>
      <c r="F34" s="297"/>
      <c r="G34" s="297"/>
      <c r="H34" s="297"/>
      <c r="I34" s="297"/>
      <c r="J34" s="297"/>
      <c r="K34" s="297"/>
      <c r="L34" s="297"/>
      <c r="M34" s="297"/>
      <c r="N34" s="297"/>
      <c r="O34" s="297"/>
      <c r="P34" s="282"/>
      <c r="Q34" s="282"/>
      <c r="R34" s="282"/>
      <c r="S34" s="282"/>
      <c r="T34" s="282"/>
      <c r="U34" s="282"/>
      <c r="V34" s="282"/>
      <c r="W34" s="282"/>
      <c r="X34" s="282"/>
      <c r="Y34" s="282"/>
      <c r="Z34" s="282"/>
    </row>
    <row r="35" spans="1:26" ht="15.75" customHeight="1">
      <c r="A35" s="297"/>
      <c r="B35" s="297"/>
      <c r="C35" s="297"/>
      <c r="D35" s="297"/>
      <c r="E35" s="297"/>
      <c r="F35" s="297"/>
      <c r="G35" s="297"/>
      <c r="H35" s="297"/>
      <c r="I35" s="297"/>
      <c r="J35" s="297"/>
      <c r="K35" s="297"/>
      <c r="L35" s="297"/>
      <c r="M35" s="297"/>
      <c r="N35" s="297"/>
      <c r="O35" s="297"/>
      <c r="P35" s="282"/>
      <c r="Q35" s="282"/>
      <c r="R35" s="282"/>
      <c r="S35" s="282"/>
      <c r="T35" s="282"/>
      <c r="U35" s="282"/>
      <c r="V35" s="282"/>
      <c r="W35" s="282"/>
      <c r="X35" s="282"/>
      <c r="Y35" s="282"/>
      <c r="Z35" s="282"/>
    </row>
    <row r="36" spans="1:26" ht="15.75" customHeight="1">
      <c r="A36" s="297"/>
      <c r="B36" s="297"/>
      <c r="C36" s="297"/>
      <c r="D36" s="297"/>
      <c r="E36" s="297"/>
      <c r="F36" s="297"/>
      <c r="G36" s="297"/>
      <c r="H36" s="297"/>
      <c r="I36" s="297"/>
      <c r="J36" s="297"/>
      <c r="K36" s="297"/>
      <c r="L36" s="297"/>
      <c r="M36" s="297"/>
      <c r="N36" s="297"/>
      <c r="O36" s="297"/>
      <c r="P36" s="282"/>
      <c r="Q36" s="282"/>
      <c r="R36" s="282"/>
      <c r="S36" s="282"/>
      <c r="T36" s="282"/>
      <c r="U36" s="282"/>
      <c r="V36" s="282"/>
      <c r="W36" s="282"/>
      <c r="X36" s="282"/>
      <c r="Y36" s="282"/>
      <c r="Z36" s="282"/>
    </row>
    <row r="37" spans="1:26" ht="15.75" customHeight="1">
      <c r="A37" s="297"/>
      <c r="B37" s="297"/>
      <c r="C37" s="297"/>
      <c r="D37" s="297"/>
      <c r="E37" s="297"/>
      <c r="F37" s="297"/>
      <c r="G37" s="297"/>
      <c r="H37" s="297"/>
      <c r="I37" s="297"/>
      <c r="J37" s="297"/>
      <c r="K37" s="297"/>
      <c r="L37" s="297"/>
      <c r="M37" s="297"/>
      <c r="N37" s="297"/>
      <c r="O37" s="297"/>
      <c r="P37" s="282"/>
      <c r="Q37" s="282"/>
      <c r="R37" s="282"/>
      <c r="S37" s="282"/>
      <c r="T37" s="282"/>
      <c r="U37" s="282"/>
      <c r="V37" s="282"/>
      <c r="W37" s="282"/>
      <c r="X37" s="282"/>
      <c r="Y37" s="282"/>
      <c r="Z37" s="282"/>
    </row>
    <row r="38" spans="1:26" ht="15.75" customHeight="1">
      <c r="A38" s="297"/>
      <c r="B38" s="297"/>
      <c r="C38" s="297"/>
      <c r="D38" s="297"/>
      <c r="E38" s="297"/>
      <c r="F38" s="297"/>
      <c r="G38" s="297"/>
      <c r="H38" s="297"/>
      <c r="I38" s="297"/>
      <c r="J38" s="297"/>
      <c r="K38" s="297"/>
      <c r="L38" s="297"/>
      <c r="M38" s="297"/>
      <c r="N38" s="297"/>
      <c r="O38" s="297"/>
      <c r="P38" s="282"/>
      <c r="Q38" s="282"/>
      <c r="R38" s="282"/>
      <c r="S38" s="282"/>
      <c r="T38" s="282"/>
      <c r="U38" s="282"/>
      <c r="V38" s="282"/>
      <c r="W38" s="282"/>
      <c r="X38" s="282"/>
      <c r="Y38" s="282"/>
      <c r="Z38" s="282"/>
    </row>
    <row r="39" spans="1:26" ht="15.75" customHeight="1">
      <c r="A39" s="297"/>
      <c r="B39" s="297"/>
      <c r="C39" s="297"/>
      <c r="D39" s="297"/>
      <c r="E39" s="297"/>
      <c r="F39" s="297"/>
      <c r="G39" s="297"/>
      <c r="H39" s="297"/>
      <c r="I39" s="297"/>
      <c r="J39" s="297"/>
      <c r="K39" s="297"/>
      <c r="L39" s="297"/>
      <c r="M39" s="297"/>
      <c r="N39" s="297"/>
      <c r="O39" s="297"/>
      <c r="P39" s="282"/>
      <c r="Q39" s="282"/>
      <c r="R39" s="282"/>
      <c r="S39" s="282"/>
      <c r="T39" s="282"/>
      <c r="U39" s="282"/>
      <c r="V39" s="282"/>
      <c r="W39" s="282"/>
      <c r="X39" s="282"/>
      <c r="Y39" s="282"/>
      <c r="Z39" s="282"/>
    </row>
    <row r="40" spans="1:26" ht="15.75" customHeight="1">
      <c r="A40" s="297"/>
      <c r="B40" s="297"/>
      <c r="C40" s="297"/>
      <c r="D40" s="297"/>
      <c r="E40" s="297"/>
      <c r="F40" s="297"/>
      <c r="G40" s="297"/>
      <c r="H40" s="297"/>
      <c r="I40" s="297"/>
      <c r="J40" s="297"/>
      <c r="K40" s="297"/>
      <c r="L40" s="297"/>
      <c r="M40" s="297"/>
      <c r="N40" s="297"/>
      <c r="O40" s="297"/>
      <c r="P40" s="282"/>
      <c r="Q40" s="282"/>
      <c r="R40" s="282"/>
      <c r="S40" s="282"/>
      <c r="T40" s="282"/>
      <c r="U40" s="282"/>
      <c r="V40" s="282"/>
      <c r="W40" s="282"/>
      <c r="X40" s="282"/>
      <c r="Y40" s="282"/>
      <c r="Z40" s="282"/>
    </row>
    <row r="41" spans="1:26" ht="15.75" customHeight="1">
      <c r="A41" s="297"/>
      <c r="B41" s="297"/>
      <c r="C41" s="297"/>
      <c r="D41" s="297"/>
      <c r="E41" s="297"/>
      <c r="F41" s="297"/>
      <c r="G41" s="297"/>
      <c r="H41" s="297"/>
      <c r="I41" s="297"/>
      <c r="J41" s="297"/>
      <c r="K41" s="297"/>
      <c r="L41" s="297"/>
      <c r="M41" s="297"/>
      <c r="N41" s="297"/>
      <c r="O41" s="297"/>
      <c r="P41" s="282"/>
      <c r="Q41" s="282"/>
      <c r="R41" s="282"/>
      <c r="S41" s="282"/>
      <c r="T41" s="282"/>
      <c r="U41" s="282"/>
      <c r="V41" s="282"/>
      <c r="W41" s="282"/>
      <c r="X41" s="282"/>
      <c r="Y41" s="282"/>
      <c r="Z41" s="282"/>
    </row>
    <row r="42" spans="1:26" ht="15.75" customHeight="1">
      <c r="A42" s="297"/>
      <c r="B42" s="297"/>
      <c r="C42" s="297"/>
      <c r="D42" s="297"/>
      <c r="E42" s="297"/>
      <c r="F42" s="297"/>
      <c r="G42" s="297"/>
      <c r="H42" s="297"/>
      <c r="I42" s="297"/>
      <c r="J42" s="297"/>
      <c r="K42" s="297"/>
      <c r="L42" s="297"/>
      <c r="M42" s="297"/>
      <c r="N42" s="297"/>
      <c r="O42" s="297"/>
      <c r="P42" s="282"/>
      <c r="Q42" s="282"/>
      <c r="R42" s="282"/>
      <c r="S42" s="282"/>
      <c r="T42" s="282"/>
      <c r="U42" s="282"/>
      <c r="V42" s="282"/>
      <c r="W42" s="282"/>
      <c r="X42" s="282"/>
      <c r="Y42" s="282"/>
      <c r="Z42" s="282"/>
    </row>
    <row r="43" spans="1:26" ht="15.75" customHeight="1">
      <c r="A43" s="297"/>
      <c r="B43" s="297"/>
      <c r="C43" s="297"/>
      <c r="D43" s="297"/>
      <c r="E43" s="297"/>
      <c r="F43" s="297"/>
      <c r="G43" s="297"/>
      <c r="H43" s="297"/>
      <c r="I43" s="297"/>
      <c r="J43" s="297"/>
      <c r="K43" s="297"/>
      <c r="L43" s="297"/>
      <c r="M43" s="297"/>
      <c r="N43" s="297"/>
      <c r="O43" s="297"/>
      <c r="P43" s="282"/>
      <c r="Q43" s="282"/>
      <c r="R43" s="282"/>
      <c r="S43" s="282"/>
      <c r="T43" s="282"/>
      <c r="U43" s="282"/>
      <c r="V43" s="282"/>
      <c r="W43" s="282"/>
      <c r="X43" s="282"/>
      <c r="Y43" s="282"/>
      <c r="Z43" s="282"/>
    </row>
    <row r="44" spans="1:26" ht="15.75" customHeight="1">
      <c r="A44" s="297"/>
      <c r="B44" s="297"/>
      <c r="C44" s="297"/>
      <c r="D44" s="297"/>
      <c r="E44" s="297"/>
      <c r="F44" s="297"/>
      <c r="G44" s="297"/>
      <c r="H44" s="297"/>
      <c r="I44" s="297"/>
      <c r="J44" s="297"/>
      <c r="K44" s="297"/>
      <c r="L44" s="297"/>
      <c r="M44" s="297"/>
      <c r="N44" s="297"/>
      <c r="O44" s="297"/>
      <c r="P44" s="282"/>
      <c r="Q44" s="282"/>
      <c r="R44" s="282"/>
      <c r="S44" s="282"/>
      <c r="T44" s="282"/>
      <c r="U44" s="282"/>
      <c r="V44" s="282"/>
      <c r="W44" s="282"/>
      <c r="X44" s="282"/>
      <c r="Y44" s="282"/>
      <c r="Z44" s="282"/>
    </row>
    <row r="45" spans="1:26" ht="15.75" customHeight="1">
      <c r="A45" s="297"/>
      <c r="B45" s="297"/>
      <c r="C45" s="297"/>
      <c r="D45" s="297"/>
      <c r="E45" s="297"/>
      <c r="F45" s="297"/>
      <c r="G45" s="297"/>
      <c r="H45" s="297"/>
      <c r="I45" s="297"/>
      <c r="J45" s="297"/>
      <c r="K45" s="297"/>
      <c r="L45" s="297"/>
      <c r="M45" s="297"/>
      <c r="N45" s="297"/>
      <c r="O45" s="297"/>
      <c r="P45" s="282"/>
      <c r="Q45" s="282"/>
      <c r="R45" s="282"/>
      <c r="S45" s="282"/>
      <c r="T45" s="282"/>
      <c r="U45" s="282"/>
      <c r="V45" s="282"/>
      <c r="W45" s="282"/>
      <c r="X45" s="282"/>
      <c r="Y45" s="282"/>
      <c r="Z45" s="282"/>
    </row>
    <row r="46" spans="1:26" ht="15.75" customHeight="1">
      <c r="A46" s="297"/>
      <c r="B46" s="297"/>
      <c r="C46" s="297"/>
      <c r="D46" s="297"/>
      <c r="E46" s="297"/>
      <c r="F46" s="297"/>
      <c r="G46" s="297"/>
      <c r="H46" s="297"/>
      <c r="I46" s="297"/>
      <c r="J46" s="297"/>
      <c r="K46" s="297"/>
      <c r="L46" s="297"/>
      <c r="M46" s="297"/>
      <c r="N46" s="297"/>
      <c r="O46" s="297"/>
      <c r="P46" s="282"/>
      <c r="Q46" s="282"/>
      <c r="R46" s="282"/>
      <c r="S46" s="282"/>
      <c r="T46" s="282"/>
      <c r="U46" s="282"/>
      <c r="V46" s="282"/>
      <c r="W46" s="282"/>
      <c r="X46" s="282"/>
      <c r="Y46" s="282"/>
      <c r="Z46" s="282"/>
    </row>
    <row r="47" spans="1:26" ht="15.75" customHeight="1">
      <c r="A47" s="297"/>
      <c r="B47" s="297"/>
      <c r="C47" s="297"/>
      <c r="D47" s="297"/>
      <c r="E47" s="297"/>
      <c r="F47" s="297"/>
      <c r="G47" s="297"/>
      <c r="H47" s="297"/>
      <c r="I47" s="297"/>
      <c r="J47" s="297"/>
      <c r="K47" s="297"/>
      <c r="L47" s="297"/>
      <c r="M47" s="297"/>
      <c r="N47" s="297"/>
      <c r="O47" s="297"/>
      <c r="P47" s="282"/>
      <c r="Q47" s="282"/>
      <c r="R47" s="282"/>
      <c r="S47" s="282"/>
      <c r="T47" s="282"/>
      <c r="U47" s="282"/>
      <c r="V47" s="282"/>
      <c r="W47" s="282"/>
      <c r="X47" s="282"/>
      <c r="Y47" s="282"/>
      <c r="Z47" s="282"/>
    </row>
    <row r="48" spans="1:26" ht="15.75" customHeight="1">
      <c r="A48" s="297"/>
      <c r="B48" s="297"/>
      <c r="C48" s="297"/>
      <c r="D48" s="297"/>
      <c r="E48" s="297"/>
      <c r="F48" s="297"/>
      <c r="G48" s="297"/>
      <c r="H48" s="297"/>
      <c r="I48" s="297"/>
      <c r="J48" s="297"/>
      <c r="K48" s="297"/>
      <c r="L48" s="297"/>
      <c r="M48" s="297"/>
      <c r="N48" s="297"/>
      <c r="O48" s="297"/>
      <c r="P48" s="282"/>
      <c r="Q48" s="282"/>
      <c r="R48" s="282"/>
      <c r="S48" s="282"/>
      <c r="T48" s="282"/>
      <c r="U48" s="282"/>
      <c r="V48" s="282"/>
      <c r="W48" s="282"/>
      <c r="X48" s="282"/>
      <c r="Y48" s="282"/>
      <c r="Z48" s="282"/>
    </row>
    <row r="49" spans="1:26" ht="15.75" customHeight="1">
      <c r="A49" s="297"/>
      <c r="B49" s="297"/>
      <c r="C49" s="297"/>
      <c r="D49" s="297"/>
      <c r="E49" s="297"/>
      <c r="F49" s="297"/>
      <c r="G49" s="297"/>
      <c r="H49" s="297"/>
      <c r="I49" s="297"/>
      <c r="J49" s="297"/>
      <c r="K49" s="297"/>
      <c r="L49" s="297"/>
      <c r="M49" s="297"/>
      <c r="N49" s="297"/>
      <c r="O49" s="297"/>
      <c r="P49" s="282"/>
      <c r="Q49" s="282"/>
      <c r="R49" s="282"/>
      <c r="S49" s="282"/>
      <c r="T49" s="282"/>
      <c r="U49" s="282"/>
      <c r="V49" s="282"/>
      <c r="W49" s="282"/>
      <c r="X49" s="282"/>
      <c r="Y49" s="282"/>
      <c r="Z49" s="282"/>
    </row>
    <row r="50" spans="1:26" ht="15.75" customHeight="1">
      <c r="A50" s="297"/>
      <c r="B50" s="297"/>
      <c r="C50" s="297"/>
      <c r="D50" s="297"/>
      <c r="E50" s="297"/>
      <c r="F50" s="297"/>
      <c r="G50" s="297"/>
      <c r="H50" s="297"/>
      <c r="I50" s="297"/>
      <c r="J50" s="297"/>
      <c r="K50" s="297"/>
      <c r="L50" s="297"/>
      <c r="M50" s="297"/>
      <c r="N50" s="297"/>
      <c r="O50" s="297"/>
      <c r="P50" s="282"/>
      <c r="Q50" s="282"/>
      <c r="R50" s="282"/>
      <c r="S50" s="282"/>
      <c r="T50" s="282"/>
      <c r="U50" s="282"/>
      <c r="V50" s="282"/>
      <c r="W50" s="282"/>
      <c r="X50" s="282"/>
      <c r="Y50" s="282"/>
      <c r="Z50" s="282"/>
    </row>
    <row r="51" spans="1:26" ht="15.75" customHeight="1">
      <c r="A51" s="297"/>
      <c r="B51" s="297"/>
      <c r="C51" s="297"/>
      <c r="D51" s="297"/>
      <c r="E51" s="297"/>
      <c r="F51" s="297"/>
      <c r="G51" s="297"/>
      <c r="H51" s="297"/>
      <c r="I51" s="297"/>
      <c r="J51" s="297"/>
      <c r="K51" s="297"/>
      <c r="L51" s="297"/>
      <c r="M51" s="297"/>
      <c r="N51" s="297"/>
      <c r="O51" s="297"/>
      <c r="P51" s="282"/>
      <c r="Q51" s="282"/>
      <c r="R51" s="282"/>
      <c r="S51" s="282"/>
      <c r="T51" s="282"/>
      <c r="U51" s="282"/>
      <c r="V51" s="282"/>
      <c r="W51" s="282"/>
      <c r="X51" s="282"/>
      <c r="Y51" s="282"/>
      <c r="Z51" s="282"/>
    </row>
    <row r="52" spans="1:26" ht="15.75" customHeight="1">
      <c r="A52" s="297"/>
      <c r="B52" s="297"/>
      <c r="C52" s="297"/>
      <c r="D52" s="297"/>
      <c r="E52" s="297"/>
      <c r="F52" s="297"/>
      <c r="G52" s="297"/>
      <c r="H52" s="297"/>
      <c r="I52" s="297"/>
      <c r="J52" s="297"/>
      <c r="K52" s="297"/>
      <c r="L52" s="297"/>
      <c r="M52" s="297"/>
      <c r="N52" s="297"/>
      <c r="O52" s="297"/>
      <c r="P52" s="282"/>
      <c r="Q52" s="282"/>
      <c r="R52" s="282"/>
      <c r="S52" s="282"/>
      <c r="T52" s="282"/>
      <c r="U52" s="282"/>
      <c r="V52" s="282"/>
      <c r="W52" s="282"/>
      <c r="X52" s="282"/>
      <c r="Y52" s="282"/>
      <c r="Z52" s="282"/>
    </row>
    <row r="53" spans="1:26" ht="15.75" customHeight="1">
      <c r="A53" s="297"/>
      <c r="B53" s="297"/>
      <c r="C53" s="297"/>
      <c r="D53" s="297"/>
      <c r="E53" s="297"/>
      <c r="F53" s="297"/>
      <c r="G53" s="297"/>
      <c r="H53" s="297"/>
      <c r="I53" s="297"/>
      <c r="J53" s="297"/>
      <c r="K53" s="297"/>
      <c r="L53" s="297"/>
      <c r="M53" s="297"/>
      <c r="N53" s="297"/>
      <c r="O53" s="297"/>
      <c r="P53" s="282"/>
      <c r="Q53" s="282"/>
      <c r="R53" s="282"/>
      <c r="S53" s="282"/>
      <c r="T53" s="282"/>
      <c r="U53" s="282"/>
      <c r="V53" s="282"/>
      <c r="W53" s="282"/>
      <c r="X53" s="282"/>
      <c r="Y53" s="282"/>
      <c r="Z53" s="282"/>
    </row>
    <row r="54" spans="1:26" ht="15.75" customHeight="1">
      <c r="A54" s="297"/>
      <c r="B54" s="297"/>
      <c r="C54" s="297"/>
      <c r="D54" s="297"/>
      <c r="E54" s="297"/>
      <c r="F54" s="297"/>
      <c r="G54" s="297"/>
      <c r="H54" s="297"/>
      <c r="I54" s="297"/>
      <c r="J54" s="297"/>
      <c r="K54" s="297"/>
      <c r="L54" s="297"/>
      <c r="M54" s="297"/>
      <c r="N54" s="297"/>
      <c r="O54" s="297"/>
      <c r="P54" s="282"/>
      <c r="Q54" s="282"/>
      <c r="R54" s="282"/>
      <c r="S54" s="282"/>
      <c r="T54" s="282"/>
      <c r="U54" s="282"/>
      <c r="V54" s="282"/>
      <c r="W54" s="282"/>
      <c r="X54" s="282"/>
      <c r="Y54" s="282"/>
      <c r="Z54" s="282"/>
    </row>
    <row r="55" spans="1:26" ht="15.75" customHeight="1">
      <c r="A55" s="297"/>
      <c r="B55" s="297"/>
      <c r="C55" s="297"/>
      <c r="D55" s="297"/>
      <c r="E55" s="297"/>
      <c r="F55" s="297"/>
      <c r="G55" s="297"/>
      <c r="H55" s="297"/>
      <c r="I55" s="297"/>
      <c r="J55" s="297"/>
      <c r="K55" s="297"/>
      <c r="L55" s="297"/>
      <c r="M55" s="297"/>
      <c r="N55" s="297"/>
      <c r="O55" s="297"/>
      <c r="P55" s="282"/>
      <c r="Q55" s="282"/>
      <c r="R55" s="282"/>
      <c r="S55" s="282"/>
      <c r="T55" s="282"/>
      <c r="U55" s="282"/>
      <c r="V55" s="282"/>
      <c r="W55" s="282"/>
      <c r="X55" s="282"/>
      <c r="Y55" s="282"/>
      <c r="Z55" s="282"/>
    </row>
    <row r="56" spans="1:26" ht="15.75" customHeight="1">
      <c r="A56" s="297"/>
      <c r="B56" s="297"/>
      <c r="C56" s="297"/>
      <c r="D56" s="297"/>
      <c r="E56" s="297"/>
      <c r="F56" s="297"/>
      <c r="G56" s="297"/>
      <c r="H56" s="297"/>
      <c r="I56" s="297"/>
      <c r="J56" s="297"/>
      <c r="K56" s="297"/>
      <c r="L56" s="297"/>
      <c r="M56" s="297"/>
      <c r="N56" s="297"/>
      <c r="O56" s="297"/>
      <c r="P56" s="282"/>
      <c r="Q56" s="282"/>
      <c r="R56" s="282"/>
      <c r="S56" s="282"/>
      <c r="T56" s="282"/>
      <c r="U56" s="282"/>
      <c r="V56" s="282"/>
      <c r="W56" s="282"/>
      <c r="X56" s="282"/>
      <c r="Y56" s="282"/>
      <c r="Z56" s="282"/>
    </row>
    <row r="57" spans="1:26" ht="15.75" customHeight="1">
      <c r="A57" s="297"/>
      <c r="B57" s="297"/>
      <c r="C57" s="297"/>
      <c r="D57" s="297"/>
      <c r="E57" s="297"/>
      <c r="F57" s="297"/>
      <c r="G57" s="297"/>
      <c r="H57" s="297"/>
      <c r="I57" s="297"/>
      <c r="J57" s="297"/>
      <c r="K57" s="297"/>
      <c r="L57" s="297"/>
      <c r="M57" s="297"/>
      <c r="N57" s="297"/>
      <c r="O57" s="297"/>
      <c r="P57" s="282"/>
      <c r="Q57" s="282"/>
      <c r="R57" s="282"/>
      <c r="S57" s="282"/>
      <c r="T57" s="282"/>
      <c r="U57" s="282"/>
      <c r="V57" s="282"/>
      <c r="W57" s="282"/>
      <c r="X57" s="282"/>
      <c r="Y57" s="282"/>
      <c r="Z57" s="282"/>
    </row>
    <row r="58" spans="1:26" ht="15.75" customHeight="1">
      <c r="A58" s="297"/>
      <c r="B58" s="297"/>
      <c r="C58" s="297"/>
      <c r="D58" s="297"/>
      <c r="E58" s="297"/>
      <c r="F58" s="297"/>
      <c r="G58" s="297"/>
      <c r="H58" s="297"/>
      <c r="I58" s="297"/>
      <c r="J58" s="297"/>
      <c r="K58" s="297"/>
      <c r="L58" s="297"/>
      <c r="M58" s="297"/>
      <c r="N58" s="297"/>
      <c r="O58" s="297"/>
      <c r="P58" s="282"/>
      <c r="Q58" s="282"/>
      <c r="R58" s="282"/>
      <c r="S58" s="282"/>
      <c r="T58" s="282"/>
      <c r="U58" s="282"/>
      <c r="V58" s="282"/>
      <c r="W58" s="282"/>
      <c r="X58" s="282"/>
      <c r="Y58" s="282"/>
      <c r="Z58" s="282"/>
    </row>
    <row r="59" spans="1:26" ht="15.75" customHeight="1">
      <c r="A59" s="297"/>
      <c r="B59" s="297"/>
      <c r="C59" s="297"/>
      <c r="D59" s="297"/>
      <c r="E59" s="297"/>
      <c r="F59" s="297"/>
      <c r="G59" s="297"/>
      <c r="H59" s="297"/>
      <c r="I59" s="297"/>
      <c r="J59" s="297"/>
      <c r="K59" s="297"/>
      <c r="L59" s="297"/>
      <c r="M59" s="297"/>
      <c r="N59" s="297"/>
      <c r="O59" s="297"/>
      <c r="P59" s="282"/>
      <c r="Q59" s="282"/>
      <c r="R59" s="282"/>
      <c r="S59" s="282"/>
      <c r="T59" s="282"/>
      <c r="U59" s="282"/>
      <c r="V59" s="282"/>
      <c r="W59" s="282"/>
      <c r="X59" s="282"/>
      <c r="Y59" s="282"/>
      <c r="Z59" s="282"/>
    </row>
    <row r="60" spans="1:26" ht="15.75" customHeight="1">
      <c r="A60" s="297"/>
      <c r="B60" s="297"/>
      <c r="C60" s="297"/>
      <c r="D60" s="297"/>
      <c r="E60" s="297"/>
      <c r="F60" s="297"/>
      <c r="G60" s="297"/>
      <c r="H60" s="297"/>
      <c r="I60" s="297"/>
      <c r="J60" s="297"/>
      <c r="K60" s="297"/>
      <c r="L60" s="297"/>
      <c r="M60" s="297"/>
      <c r="N60" s="297"/>
      <c r="O60" s="297"/>
      <c r="P60" s="282"/>
      <c r="Q60" s="282"/>
      <c r="R60" s="282"/>
      <c r="S60" s="282"/>
      <c r="T60" s="282"/>
      <c r="U60" s="282"/>
      <c r="V60" s="282"/>
      <c r="W60" s="282"/>
      <c r="X60" s="282"/>
      <c r="Y60" s="282"/>
      <c r="Z60" s="282"/>
    </row>
    <row r="61" spans="1:26" ht="15.75" customHeight="1">
      <c r="A61" s="297"/>
      <c r="B61" s="297"/>
      <c r="C61" s="297"/>
      <c r="D61" s="297"/>
      <c r="E61" s="297"/>
      <c r="F61" s="297"/>
      <c r="G61" s="297"/>
      <c r="H61" s="297"/>
      <c r="I61" s="297"/>
      <c r="J61" s="297"/>
      <c r="K61" s="297"/>
      <c r="L61" s="297"/>
      <c r="M61" s="297"/>
      <c r="N61" s="297"/>
      <c r="O61" s="297"/>
      <c r="P61" s="282"/>
      <c r="Q61" s="282"/>
      <c r="R61" s="282"/>
      <c r="S61" s="282"/>
      <c r="T61" s="282"/>
      <c r="U61" s="282"/>
      <c r="V61" s="282"/>
      <c r="W61" s="282"/>
      <c r="X61" s="282"/>
      <c r="Y61" s="282"/>
      <c r="Z61" s="282"/>
    </row>
    <row r="62" spans="1:26" ht="15.75" customHeight="1">
      <c r="A62" s="297"/>
      <c r="B62" s="297"/>
      <c r="C62" s="297"/>
      <c r="D62" s="297"/>
      <c r="E62" s="297"/>
      <c r="F62" s="297"/>
      <c r="G62" s="297"/>
      <c r="H62" s="297"/>
      <c r="I62" s="297"/>
      <c r="J62" s="297"/>
      <c r="K62" s="297"/>
      <c r="L62" s="297"/>
      <c r="M62" s="297"/>
      <c r="N62" s="297"/>
      <c r="O62" s="297"/>
      <c r="P62" s="282"/>
      <c r="Q62" s="282"/>
      <c r="R62" s="282"/>
      <c r="S62" s="282"/>
      <c r="T62" s="282"/>
      <c r="U62" s="282"/>
      <c r="V62" s="282"/>
      <c r="W62" s="282"/>
      <c r="X62" s="282"/>
      <c r="Y62" s="282"/>
      <c r="Z62" s="282"/>
    </row>
    <row r="63" spans="1:26" ht="15.75" customHeight="1">
      <c r="A63" s="297"/>
      <c r="B63" s="297"/>
      <c r="C63" s="297"/>
      <c r="D63" s="297"/>
      <c r="E63" s="297"/>
      <c r="F63" s="297"/>
      <c r="G63" s="297"/>
      <c r="H63" s="297"/>
      <c r="I63" s="297"/>
      <c r="J63" s="297"/>
      <c r="K63" s="297"/>
      <c r="L63" s="297"/>
      <c r="M63" s="297"/>
      <c r="N63" s="297"/>
      <c r="O63" s="297"/>
      <c r="P63" s="282"/>
      <c r="Q63" s="282"/>
      <c r="R63" s="282"/>
      <c r="S63" s="282"/>
      <c r="T63" s="282"/>
      <c r="U63" s="282"/>
      <c r="V63" s="282"/>
      <c r="W63" s="282"/>
      <c r="X63" s="282"/>
      <c r="Y63" s="282"/>
      <c r="Z63" s="282"/>
    </row>
    <row r="64" spans="1:26" ht="15.75" customHeight="1">
      <c r="A64" s="297"/>
      <c r="B64" s="297"/>
      <c r="C64" s="297"/>
      <c r="D64" s="297"/>
      <c r="E64" s="297"/>
      <c r="F64" s="297"/>
      <c r="G64" s="297"/>
      <c r="H64" s="297"/>
      <c r="I64" s="297"/>
      <c r="J64" s="297"/>
      <c r="K64" s="297"/>
      <c r="L64" s="297"/>
      <c r="M64" s="297"/>
      <c r="N64" s="297"/>
      <c r="O64" s="297"/>
      <c r="P64" s="282"/>
      <c r="Q64" s="282"/>
      <c r="R64" s="282"/>
      <c r="S64" s="282"/>
      <c r="T64" s="282"/>
      <c r="U64" s="282"/>
      <c r="V64" s="282"/>
      <c r="W64" s="282"/>
      <c r="X64" s="282"/>
      <c r="Y64" s="282"/>
      <c r="Z64" s="282"/>
    </row>
    <row r="65" spans="1:26" ht="15.75" customHeight="1">
      <c r="A65" s="297"/>
      <c r="B65" s="297"/>
      <c r="C65" s="297"/>
      <c r="D65" s="297"/>
      <c r="E65" s="297"/>
      <c r="F65" s="297"/>
      <c r="G65" s="297"/>
      <c r="H65" s="297"/>
      <c r="I65" s="297"/>
      <c r="J65" s="297"/>
      <c r="K65" s="297"/>
      <c r="L65" s="297"/>
      <c r="M65" s="297"/>
      <c r="N65" s="297"/>
      <c r="O65" s="297"/>
      <c r="P65" s="282"/>
      <c r="Q65" s="282"/>
      <c r="R65" s="282"/>
      <c r="S65" s="282"/>
      <c r="T65" s="282"/>
      <c r="U65" s="282"/>
      <c r="V65" s="282"/>
      <c r="W65" s="282"/>
      <c r="X65" s="282"/>
      <c r="Y65" s="282"/>
      <c r="Z65" s="282"/>
    </row>
    <row r="66" spans="1:26" ht="15.75" customHeight="1">
      <c r="A66" s="297"/>
      <c r="B66" s="297"/>
      <c r="C66" s="297"/>
      <c r="D66" s="297"/>
      <c r="E66" s="297"/>
      <c r="F66" s="297"/>
      <c r="G66" s="297"/>
      <c r="H66" s="297"/>
      <c r="I66" s="297"/>
      <c r="J66" s="297"/>
      <c r="K66" s="297"/>
      <c r="L66" s="297"/>
      <c r="M66" s="297"/>
      <c r="N66" s="297"/>
      <c r="O66" s="297"/>
      <c r="P66" s="282"/>
      <c r="Q66" s="282"/>
      <c r="R66" s="282"/>
      <c r="S66" s="282"/>
      <c r="T66" s="282"/>
      <c r="U66" s="282"/>
      <c r="V66" s="282"/>
      <c r="W66" s="282"/>
      <c r="X66" s="282"/>
      <c r="Y66" s="282"/>
      <c r="Z66" s="282"/>
    </row>
    <row r="67" spans="1:26" ht="15.75" customHeight="1">
      <c r="A67" s="297"/>
      <c r="B67" s="297"/>
      <c r="C67" s="297"/>
      <c r="D67" s="297"/>
      <c r="E67" s="297"/>
      <c r="F67" s="297"/>
      <c r="G67" s="297"/>
      <c r="H67" s="297"/>
      <c r="I67" s="297"/>
      <c r="J67" s="297"/>
      <c r="K67" s="297"/>
      <c r="L67" s="297"/>
      <c r="M67" s="297"/>
      <c r="N67" s="297"/>
      <c r="O67" s="297"/>
      <c r="P67" s="282"/>
      <c r="Q67" s="282"/>
      <c r="R67" s="282"/>
      <c r="S67" s="282"/>
      <c r="T67" s="282"/>
      <c r="U67" s="282"/>
      <c r="V67" s="282"/>
      <c r="W67" s="282"/>
      <c r="X67" s="282"/>
      <c r="Y67" s="282"/>
      <c r="Z67" s="282"/>
    </row>
    <row r="68" spans="1:26" ht="15.75" customHeight="1">
      <c r="A68" s="297"/>
      <c r="B68" s="297"/>
      <c r="C68" s="297"/>
      <c r="D68" s="297"/>
      <c r="E68" s="297"/>
      <c r="F68" s="297"/>
      <c r="G68" s="297"/>
      <c r="H68" s="297"/>
      <c r="I68" s="297"/>
      <c r="J68" s="297"/>
      <c r="K68" s="297"/>
      <c r="L68" s="297"/>
      <c r="M68" s="297"/>
      <c r="N68" s="297"/>
      <c r="O68" s="297"/>
      <c r="P68" s="282"/>
      <c r="Q68" s="282"/>
      <c r="R68" s="282"/>
      <c r="S68" s="282"/>
      <c r="T68" s="282"/>
      <c r="U68" s="282"/>
      <c r="V68" s="282"/>
      <c r="W68" s="282"/>
      <c r="X68" s="282"/>
      <c r="Y68" s="282"/>
      <c r="Z68" s="282"/>
    </row>
    <row r="69" spans="1:26" ht="15.75" customHeight="1">
      <c r="A69" s="297"/>
      <c r="B69" s="297"/>
      <c r="C69" s="297"/>
      <c r="D69" s="297"/>
      <c r="E69" s="297"/>
      <c r="F69" s="297"/>
      <c r="G69" s="297"/>
      <c r="H69" s="297"/>
      <c r="I69" s="297"/>
      <c r="J69" s="297"/>
      <c r="K69" s="297"/>
      <c r="L69" s="297"/>
      <c r="M69" s="297"/>
      <c r="N69" s="297"/>
      <c r="O69" s="297"/>
      <c r="P69" s="282"/>
      <c r="Q69" s="282"/>
      <c r="R69" s="282"/>
      <c r="S69" s="282"/>
      <c r="T69" s="282"/>
      <c r="U69" s="282"/>
      <c r="V69" s="282"/>
      <c r="W69" s="282"/>
      <c r="X69" s="282"/>
      <c r="Y69" s="282"/>
      <c r="Z69" s="282"/>
    </row>
    <row r="70" spans="1:26" ht="15.75" customHeight="1">
      <c r="A70" s="297"/>
      <c r="B70" s="297"/>
      <c r="C70" s="297"/>
      <c r="D70" s="297"/>
      <c r="E70" s="297"/>
      <c r="F70" s="297"/>
      <c r="G70" s="297"/>
      <c r="H70" s="297"/>
      <c r="I70" s="297"/>
      <c r="J70" s="297"/>
      <c r="K70" s="297"/>
      <c r="L70" s="297"/>
      <c r="M70" s="297"/>
      <c r="N70" s="297"/>
      <c r="O70" s="297"/>
      <c r="P70" s="282"/>
      <c r="Q70" s="282"/>
      <c r="R70" s="282"/>
      <c r="S70" s="282"/>
      <c r="T70" s="282"/>
      <c r="U70" s="282"/>
      <c r="V70" s="282"/>
      <c r="W70" s="282"/>
      <c r="X70" s="282"/>
      <c r="Y70" s="282"/>
      <c r="Z70" s="282"/>
    </row>
    <row r="71" spans="1:26" ht="15.75" customHeight="1">
      <c r="A71" s="297"/>
      <c r="B71" s="297"/>
      <c r="C71" s="297"/>
      <c r="D71" s="297"/>
      <c r="E71" s="297"/>
      <c r="F71" s="297"/>
      <c r="G71" s="297"/>
      <c r="H71" s="297"/>
      <c r="I71" s="297"/>
      <c r="J71" s="297"/>
      <c r="K71" s="297"/>
      <c r="L71" s="297"/>
      <c r="M71" s="297"/>
      <c r="N71" s="297"/>
      <c r="O71" s="297"/>
      <c r="P71" s="282"/>
      <c r="Q71" s="282"/>
      <c r="R71" s="282"/>
      <c r="S71" s="282"/>
      <c r="T71" s="282"/>
      <c r="U71" s="282"/>
      <c r="V71" s="282"/>
      <c r="W71" s="282"/>
      <c r="X71" s="282"/>
      <c r="Y71" s="282"/>
      <c r="Z71" s="282"/>
    </row>
    <row r="72" spans="1:26" ht="15.75" customHeight="1">
      <c r="A72" s="297"/>
      <c r="B72" s="297"/>
      <c r="C72" s="297"/>
      <c r="D72" s="297"/>
      <c r="E72" s="297"/>
      <c r="F72" s="297"/>
      <c r="G72" s="297"/>
      <c r="H72" s="297"/>
      <c r="I72" s="297"/>
      <c r="J72" s="297"/>
      <c r="K72" s="297"/>
      <c r="L72" s="297"/>
      <c r="M72" s="297"/>
      <c r="N72" s="297"/>
      <c r="O72" s="297"/>
      <c r="P72" s="282"/>
      <c r="Q72" s="282"/>
      <c r="R72" s="282"/>
      <c r="S72" s="282"/>
      <c r="T72" s="282"/>
      <c r="U72" s="282"/>
      <c r="V72" s="282"/>
      <c r="W72" s="282"/>
      <c r="X72" s="282"/>
      <c r="Y72" s="282"/>
      <c r="Z72" s="282"/>
    </row>
    <row r="73" spans="1:26" ht="15.75" customHeight="1">
      <c r="A73" s="297"/>
      <c r="B73" s="297"/>
      <c r="C73" s="297"/>
      <c r="D73" s="297"/>
      <c r="E73" s="297"/>
      <c r="F73" s="297"/>
      <c r="G73" s="297"/>
      <c r="H73" s="297"/>
      <c r="I73" s="297"/>
      <c r="J73" s="297"/>
      <c r="K73" s="297"/>
      <c r="L73" s="297"/>
      <c r="M73" s="297"/>
      <c r="N73" s="297"/>
      <c r="O73" s="297"/>
      <c r="P73" s="282"/>
      <c r="Q73" s="282"/>
      <c r="R73" s="282"/>
      <c r="S73" s="282"/>
      <c r="T73" s="282"/>
      <c r="U73" s="282"/>
      <c r="V73" s="282"/>
      <c r="W73" s="282"/>
      <c r="X73" s="282"/>
      <c r="Y73" s="282"/>
      <c r="Z73" s="282"/>
    </row>
    <row r="74" spans="1:26" ht="15.75" customHeight="1">
      <c r="A74" s="297"/>
      <c r="B74" s="297"/>
      <c r="C74" s="297"/>
      <c r="D74" s="297"/>
      <c r="E74" s="297"/>
      <c r="F74" s="297"/>
      <c r="G74" s="297"/>
      <c r="H74" s="297"/>
      <c r="I74" s="297"/>
      <c r="J74" s="297"/>
      <c r="K74" s="297"/>
      <c r="L74" s="297"/>
      <c r="M74" s="297"/>
      <c r="N74" s="297"/>
      <c r="O74" s="297"/>
      <c r="P74" s="282"/>
      <c r="Q74" s="282"/>
      <c r="R74" s="282"/>
      <c r="S74" s="282"/>
      <c r="T74" s="282"/>
      <c r="U74" s="282"/>
      <c r="V74" s="282"/>
      <c r="W74" s="282"/>
      <c r="X74" s="282"/>
      <c r="Y74" s="282"/>
      <c r="Z74" s="282"/>
    </row>
    <row r="75" spans="1:26" ht="15.75" customHeight="1">
      <c r="A75" s="297"/>
      <c r="B75" s="297"/>
      <c r="C75" s="297"/>
      <c r="D75" s="297"/>
      <c r="E75" s="297"/>
      <c r="F75" s="297"/>
      <c r="G75" s="297"/>
      <c r="H75" s="297"/>
      <c r="I75" s="297"/>
      <c r="J75" s="297"/>
      <c r="K75" s="297"/>
      <c r="L75" s="297"/>
      <c r="M75" s="297"/>
      <c r="N75" s="297"/>
      <c r="O75" s="297"/>
      <c r="P75" s="282"/>
      <c r="Q75" s="282"/>
      <c r="R75" s="282"/>
      <c r="S75" s="282"/>
      <c r="T75" s="282"/>
      <c r="U75" s="282"/>
      <c r="V75" s="282"/>
      <c r="W75" s="282"/>
      <c r="X75" s="282"/>
      <c r="Y75" s="282"/>
      <c r="Z75" s="282"/>
    </row>
    <row r="76" spans="1:26" ht="15.75" customHeight="1">
      <c r="A76" s="297"/>
      <c r="B76" s="297"/>
      <c r="C76" s="297"/>
      <c r="D76" s="297"/>
      <c r="E76" s="297"/>
      <c r="F76" s="297"/>
      <c r="G76" s="297"/>
      <c r="H76" s="297"/>
      <c r="I76" s="297"/>
      <c r="J76" s="297"/>
      <c r="K76" s="297"/>
      <c r="L76" s="297"/>
      <c r="M76" s="297"/>
      <c r="N76" s="297"/>
      <c r="O76" s="297"/>
      <c r="P76" s="282"/>
      <c r="Q76" s="282"/>
      <c r="R76" s="282"/>
      <c r="S76" s="282"/>
      <c r="T76" s="282"/>
      <c r="U76" s="282"/>
      <c r="V76" s="282"/>
      <c r="W76" s="282"/>
      <c r="X76" s="282"/>
      <c r="Y76" s="282"/>
      <c r="Z76" s="282"/>
    </row>
    <row r="77" spans="1:26" ht="15.75" customHeight="1">
      <c r="A77" s="297"/>
      <c r="B77" s="297"/>
      <c r="C77" s="297"/>
      <c r="D77" s="297"/>
      <c r="E77" s="297"/>
      <c r="F77" s="297"/>
      <c r="G77" s="297"/>
      <c r="H77" s="297"/>
      <c r="I77" s="297"/>
      <c r="J77" s="297"/>
      <c r="K77" s="297"/>
      <c r="L77" s="297"/>
      <c r="M77" s="297"/>
      <c r="N77" s="297"/>
      <c r="O77" s="297"/>
      <c r="P77" s="282"/>
      <c r="Q77" s="282"/>
      <c r="R77" s="282"/>
      <c r="S77" s="282"/>
      <c r="T77" s="282"/>
      <c r="U77" s="282"/>
      <c r="V77" s="282"/>
      <c r="W77" s="282"/>
      <c r="X77" s="282"/>
      <c r="Y77" s="282"/>
      <c r="Z77" s="282"/>
    </row>
    <row r="78" spans="1:26" ht="15.75" customHeight="1">
      <c r="A78" s="297"/>
      <c r="B78" s="297"/>
      <c r="C78" s="297"/>
      <c r="D78" s="297"/>
      <c r="E78" s="297"/>
      <c r="F78" s="297"/>
      <c r="G78" s="297"/>
      <c r="H78" s="297"/>
      <c r="I78" s="297"/>
      <c r="J78" s="297"/>
      <c r="K78" s="297"/>
      <c r="L78" s="297"/>
      <c r="M78" s="297"/>
      <c r="N78" s="297"/>
      <c r="O78" s="297"/>
      <c r="P78" s="282"/>
      <c r="Q78" s="282"/>
      <c r="R78" s="282"/>
      <c r="S78" s="282"/>
      <c r="T78" s="282"/>
      <c r="U78" s="282"/>
      <c r="V78" s="282"/>
      <c r="W78" s="282"/>
      <c r="X78" s="282"/>
      <c r="Y78" s="282"/>
      <c r="Z78" s="282"/>
    </row>
    <row r="79" spans="1:26" ht="15.75" customHeight="1">
      <c r="A79" s="297"/>
      <c r="B79" s="297"/>
      <c r="C79" s="297"/>
      <c r="D79" s="297"/>
      <c r="E79" s="297"/>
      <c r="F79" s="297"/>
      <c r="G79" s="297"/>
      <c r="H79" s="297"/>
      <c r="I79" s="297"/>
      <c r="J79" s="297"/>
      <c r="K79" s="297"/>
      <c r="L79" s="297"/>
      <c r="M79" s="297"/>
      <c r="N79" s="297"/>
      <c r="O79" s="297"/>
      <c r="P79" s="282"/>
      <c r="Q79" s="282"/>
      <c r="R79" s="282"/>
      <c r="S79" s="282"/>
      <c r="T79" s="282"/>
      <c r="U79" s="282"/>
      <c r="V79" s="282"/>
      <c r="W79" s="282"/>
      <c r="X79" s="282"/>
      <c r="Y79" s="282"/>
      <c r="Z79" s="282"/>
    </row>
    <row r="80" spans="1:26" ht="15.75" customHeight="1">
      <c r="A80" s="297"/>
      <c r="B80" s="297"/>
      <c r="C80" s="297"/>
      <c r="D80" s="297"/>
      <c r="E80" s="297"/>
      <c r="F80" s="297"/>
      <c r="G80" s="297"/>
      <c r="H80" s="297"/>
      <c r="I80" s="297"/>
      <c r="J80" s="297"/>
      <c r="K80" s="297"/>
      <c r="L80" s="297"/>
      <c r="M80" s="297"/>
      <c r="N80" s="297"/>
      <c r="O80" s="297"/>
      <c r="P80" s="282"/>
      <c r="Q80" s="282"/>
      <c r="R80" s="282"/>
      <c r="S80" s="282"/>
      <c r="T80" s="282"/>
      <c r="U80" s="282"/>
      <c r="V80" s="282"/>
      <c r="W80" s="282"/>
      <c r="X80" s="282"/>
      <c r="Y80" s="282"/>
      <c r="Z80" s="282"/>
    </row>
    <row r="81" spans="1:26" ht="15.75" customHeight="1">
      <c r="A81" s="297"/>
      <c r="B81" s="297"/>
      <c r="C81" s="297"/>
      <c r="D81" s="297"/>
      <c r="E81" s="297"/>
      <c r="F81" s="297"/>
      <c r="G81" s="297"/>
      <c r="H81" s="297"/>
      <c r="I81" s="297"/>
      <c r="J81" s="297"/>
      <c r="K81" s="297"/>
      <c r="L81" s="297"/>
      <c r="M81" s="297"/>
      <c r="N81" s="297"/>
      <c r="O81" s="297"/>
      <c r="P81" s="282"/>
      <c r="Q81" s="282"/>
      <c r="R81" s="282"/>
      <c r="S81" s="282"/>
      <c r="T81" s="282"/>
      <c r="U81" s="282"/>
      <c r="V81" s="282"/>
      <c r="W81" s="282"/>
      <c r="X81" s="282"/>
      <c r="Y81" s="282"/>
      <c r="Z81" s="282"/>
    </row>
    <row r="82" spans="1:26" ht="15.75" customHeight="1">
      <c r="A82" s="297"/>
      <c r="B82" s="297"/>
      <c r="C82" s="297"/>
      <c r="D82" s="297"/>
      <c r="E82" s="297"/>
      <c r="F82" s="297"/>
      <c r="G82" s="297"/>
      <c r="H82" s="297"/>
      <c r="I82" s="297"/>
      <c r="J82" s="297"/>
      <c r="K82" s="297"/>
      <c r="L82" s="297"/>
      <c r="M82" s="297"/>
      <c r="N82" s="297"/>
      <c r="O82" s="297"/>
      <c r="P82" s="282"/>
      <c r="Q82" s="282"/>
      <c r="R82" s="282"/>
      <c r="S82" s="282"/>
      <c r="T82" s="282"/>
      <c r="U82" s="282"/>
      <c r="V82" s="282"/>
      <c r="W82" s="282"/>
      <c r="X82" s="282"/>
      <c r="Y82" s="282"/>
      <c r="Z82" s="282"/>
    </row>
    <row r="83" spans="1:26" ht="15.75" customHeight="1">
      <c r="A83" s="297"/>
      <c r="B83" s="297"/>
      <c r="C83" s="297"/>
      <c r="D83" s="297"/>
      <c r="E83" s="297"/>
      <c r="F83" s="297"/>
      <c r="G83" s="297"/>
      <c r="H83" s="297"/>
      <c r="I83" s="297"/>
      <c r="J83" s="297"/>
      <c r="K83" s="297"/>
      <c r="L83" s="297"/>
      <c r="M83" s="297"/>
      <c r="N83" s="297"/>
      <c r="O83" s="297"/>
      <c r="P83" s="282"/>
      <c r="Q83" s="282"/>
      <c r="R83" s="282"/>
      <c r="S83" s="282"/>
      <c r="T83" s="282"/>
      <c r="U83" s="282"/>
      <c r="V83" s="282"/>
      <c r="W83" s="282"/>
      <c r="X83" s="282"/>
      <c r="Y83" s="282"/>
      <c r="Z83" s="282"/>
    </row>
    <row r="84" spans="1:26" ht="15.75" customHeight="1">
      <c r="A84" s="297"/>
      <c r="B84" s="297"/>
      <c r="C84" s="297"/>
      <c r="D84" s="297"/>
      <c r="E84" s="297"/>
      <c r="F84" s="297"/>
      <c r="G84" s="297"/>
      <c r="H84" s="297"/>
      <c r="I84" s="297"/>
      <c r="J84" s="297"/>
      <c r="K84" s="297"/>
      <c r="L84" s="297"/>
      <c r="M84" s="297"/>
      <c r="N84" s="297"/>
      <c r="O84" s="297"/>
      <c r="P84" s="282"/>
      <c r="Q84" s="282"/>
      <c r="R84" s="282"/>
      <c r="S84" s="282"/>
      <c r="T84" s="282"/>
      <c r="U84" s="282"/>
      <c r="V84" s="282"/>
      <c r="W84" s="282"/>
      <c r="X84" s="282"/>
      <c r="Y84" s="282"/>
      <c r="Z84" s="282"/>
    </row>
    <row r="85" spans="1:26" ht="15.75" customHeight="1">
      <c r="A85" s="297"/>
      <c r="B85" s="297"/>
      <c r="C85" s="297"/>
      <c r="D85" s="297"/>
      <c r="E85" s="297"/>
      <c r="F85" s="297"/>
      <c r="G85" s="297"/>
      <c r="H85" s="297"/>
      <c r="I85" s="297"/>
      <c r="J85" s="297"/>
      <c r="K85" s="297"/>
      <c r="L85" s="297"/>
      <c r="M85" s="297"/>
      <c r="N85" s="297"/>
      <c r="O85" s="297"/>
      <c r="P85" s="282"/>
      <c r="Q85" s="282"/>
      <c r="R85" s="282"/>
      <c r="S85" s="282"/>
      <c r="T85" s="282"/>
      <c r="U85" s="282"/>
      <c r="V85" s="282"/>
      <c r="W85" s="282"/>
      <c r="X85" s="282"/>
      <c r="Y85" s="282"/>
      <c r="Z85" s="282"/>
    </row>
    <row r="86" spans="1:26" ht="15.75" customHeight="1">
      <c r="A86" s="297"/>
      <c r="B86" s="297"/>
      <c r="C86" s="297"/>
      <c r="D86" s="297"/>
      <c r="E86" s="297"/>
      <c r="F86" s="297"/>
      <c r="G86" s="297"/>
      <c r="H86" s="297"/>
      <c r="I86" s="297"/>
      <c r="J86" s="297"/>
      <c r="K86" s="297"/>
      <c r="L86" s="297"/>
      <c r="M86" s="297"/>
      <c r="N86" s="297"/>
      <c r="O86" s="297"/>
      <c r="P86" s="282"/>
      <c r="Q86" s="282"/>
      <c r="R86" s="282"/>
      <c r="S86" s="282"/>
      <c r="T86" s="282"/>
      <c r="U86" s="282"/>
      <c r="V86" s="282"/>
      <c r="W86" s="282"/>
      <c r="X86" s="282"/>
      <c r="Y86" s="282"/>
      <c r="Z86" s="282"/>
    </row>
    <row r="87" spans="1:26" ht="15.75" customHeight="1">
      <c r="A87" s="297"/>
      <c r="B87" s="297"/>
      <c r="C87" s="297"/>
      <c r="D87" s="297"/>
      <c r="E87" s="297"/>
      <c r="F87" s="297"/>
      <c r="G87" s="297"/>
      <c r="H87" s="297"/>
      <c r="I87" s="297"/>
      <c r="J87" s="297"/>
      <c r="K87" s="297"/>
      <c r="L87" s="297"/>
      <c r="M87" s="297"/>
      <c r="N87" s="297"/>
      <c r="O87" s="297"/>
      <c r="P87" s="282"/>
      <c r="Q87" s="282"/>
      <c r="R87" s="282"/>
      <c r="S87" s="282"/>
      <c r="T87" s="282"/>
      <c r="U87" s="282"/>
      <c r="V87" s="282"/>
      <c r="W87" s="282"/>
      <c r="X87" s="282"/>
      <c r="Y87" s="282"/>
      <c r="Z87" s="282"/>
    </row>
    <row r="88" spans="1:26" ht="15.75" customHeight="1">
      <c r="A88" s="297"/>
      <c r="B88" s="297"/>
      <c r="C88" s="297"/>
      <c r="D88" s="297"/>
      <c r="E88" s="297"/>
      <c r="F88" s="297"/>
      <c r="G88" s="297"/>
      <c r="H88" s="297"/>
      <c r="I88" s="297"/>
      <c r="J88" s="297"/>
      <c r="K88" s="297"/>
      <c r="L88" s="297"/>
      <c r="M88" s="297"/>
      <c r="N88" s="297"/>
      <c r="O88" s="297"/>
      <c r="P88" s="282"/>
      <c r="Q88" s="282"/>
      <c r="R88" s="282"/>
      <c r="S88" s="282"/>
      <c r="T88" s="282"/>
      <c r="U88" s="282"/>
      <c r="V88" s="282"/>
      <c r="W88" s="282"/>
      <c r="X88" s="282"/>
      <c r="Y88" s="282"/>
      <c r="Z88" s="282"/>
    </row>
    <row r="89" spans="1:26" ht="15.75" customHeight="1">
      <c r="A89" s="297"/>
      <c r="B89" s="297"/>
      <c r="C89" s="297"/>
      <c r="D89" s="297"/>
      <c r="E89" s="297"/>
      <c r="F89" s="297"/>
      <c r="G89" s="297"/>
      <c r="H89" s="297"/>
      <c r="I89" s="297"/>
      <c r="J89" s="297"/>
      <c r="K89" s="297"/>
      <c r="L89" s="297"/>
      <c r="M89" s="297"/>
      <c r="N89" s="297"/>
      <c r="O89" s="297"/>
      <c r="P89" s="282"/>
      <c r="Q89" s="282"/>
      <c r="R89" s="282"/>
      <c r="S89" s="282"/>
      <c r="T89" s="282"/>
      <c r="U89" s="282"/>
      <c r="V89" s="282"/>
      <c r="W89" s="282"/>
      <c r="X89" s="282"/>
      <c r="Y89" s="282"/>
      <c r="Z89" s="282"/>
    </row>
    <row r="90" spans="1:26" ht="15.75" customHeight="1">
      <c r="A90" s="297"/>
      <c r="B90" s="297"/>
      <c r="C90" s="297"/>
      <c r="D90" s="297"/>
      <c r="E90" s="297"/>
      <c r="F90" s="297"/>
      <c r="G90" s="297"/>
      <c r="H90" s="297"/>
      <c r="I90" s="297"/>
      <c r="J90" s="297"/>
      <c r="K90" s="297"/>
      <c r="L90" s="297"/>
      <c r="M90" s="297"/>
      <c r="N90" s="297"/>
      <c r="O90" s="297"/>
      <c r="P90" s="282"/>
      <c r="Q90" s="282"/>
      <c r="R90" s="282"/>
      <c r="S90" s="282"/>
      <c r="T90" s="282"/>
      <c r="U90" s="282"/>
      <c r="V90" s="282"/>
      <c r="W90" s="282"/>
      <c r="X90" s="282"/>
      <c r="Y90" s="282"/>
      <c r="Z90" s="282"/>
    </row>
    <row r="91" spans="1:26" ht="15.75" customHeight="1">
      <c r="A91" s="297"/>
      <c r="B91" s="297"/>
      <c r="C91" s="297"/>
      <c r="D91" s="297"/>
      <c r="E91" s="297"/>
      <c r="F91" s="297"/>
      <c r="G91" s="297"/>
      <c r="H91" s="297"/>
      <c r="I91" s="297"/>
      <c r="J91" s="297"/>
      <c r="K91" s="297"/>
      <c r="L91" s="297"/>
      <c r="M91" s="297"/>
      <c r="N91" s="297"/>
      <c r="O91" s="297"/>
      <c r="P91" s="282"/>
      <c r="Q91" s="282"/>
      <c r="R91" s="282"/>
      <c r="S91" s="282"/>
      <c r="T91" s="282"/>
      <c r="U91" s="282"/>
      <c r="V91" s="282"/>
      <c r="W91" s="282"/>
      <c r="X91" s="282"/>
      <c r="Y91" s="282"/>
      <c r="Z91" s="282"/>
    </row>
    <row r="92" spans="1:26" ht="15.75" customHeight="1">
      <c r="A92" s="297"/>
      <c r="B92" s="297"/>
      <c r="C92" s="297"/>
      <c r="D92" s="297"/>
      <c r="E92" s="297"/>
      <c r="F92" s="297"/>
      <c r="G92" s="297"/>
      <c r="H92" s="297"/>
      <c r="I92" s="297"/>
      <c r="J92" s="297"/>
      <c r="K92" s="297"/>
      <c r="L92" s="297"/>
      <c r="M92" s="297"/>
      <c r="N92" s="297"/>
      <c r="O92" s="297"/>
      <c r="P92" s="282"/>
      <c r="Q92" s="282"/>
      <c r="R92" s="282"/>
      <c r="S92" s="282"/>
      <c r="T92" s="282"/>
      <c r="U92" s="282"/>
      <c r="V92" s="282"/>
      <c r="W92" s="282"/>
      <c r="X92" s="282"/>
      <c r="Y92" s="282"/>
      <c r="Z92" s="282"/>
    </row>
    <row r="93" spans="1:26" ht="15.75" customHeight="1">
      <c r="A93" s="297"/>
      <c r="B93" s="297"/>
      <c r="C93" s="297"/>
      <c r="D93" s="297"/>
      <c r="E93" s="297"/>
      <c r="F93" s="297"/>
      <c r="G93" s="297"/>
      <c r="H93" s="297"/>
      <c r="I93" s="297"/>
      <c r="J93" s="297"/>
      <c r="K93" s="297"/>
      <c r="L93" s="297"/>
      <c r="M93" s="297"/>
      <c r="N93" s="297"/>
      <c r="O93" s="297"/>
      <c r="P93" s="282"/>
      <c r="Q93" s="282"/>
      <c r="R93" s="282"/>
      <c r="S93" s="282"/>
      <c r="T93" s="282"/>
      <c r="U93" s="282"/>
      <c r="V93" s="282"/>
      <c r="W93" s="282"/>
      <c r="X93" s="282"/>
      <c r="Y93" s="282"/>
      <c r="Z93" s="282"/>
    </row>
    <row r="94" spans="1:26" ht="15.75" customHeight="1">
      <c r="A94" s="297"/>
      <c r="B94" s="297"/>
      <c r="C94" s="297"/>
      <c r="D94" s="297"/>
      <c r="E94" s="297"/>
      <c r="F94" s="297"/>
      <c r="G94" s="297"/>
      <c r="H94" s="297"/>
      <c r="I94" s="297"/>
      <c r="J94" s="297"/>
      <c r="K94" s="297"/>
      <c r="L94" s="297"/>
      <c r="M94" s="297"/>
      <c r="N94" s="297"/>
      <c r="O94" s="297"/>
      <c r="P94" s="282"/>
      <c r="Q94" s="282"/>
      <c r="R94" s="282"/>
      <c r="S94" s="282"/>
      <c r="T94" s="282"/>
      <c r="U94" s="282"/>
      <c r="V94" s="282"/>
      <c r="W94" s="282"/>
      <c r="X94" s="282"/>
      <c r="Y94" s="282"/>
      <c r="Z94" s="282"/>
    </row>
    <row r="95" spans="1:26" ht="15.75" customHeight="1">
      <c r="A95" s="297"/>
      <c r="B95" s="297"/>
      <c r="C95" s="297"/>
      <c r="D95" s="297"/>
      <c r="E95" s="297"/>
      <c r="F95" s="297"/>
      <c r="G95" s="297"/>
      <c r="H95" s="297"/>
      <c r="I95" s="297"/>
      <c r="J95" s="297"/>
      <c r="K95" s="297"/>
      <c r="L95" s="297"/>
      <c r="M95" s="297"/>
      <c r="N95" s="297"/>
      <c r="O95" s="297"/>
      <c r="P95" s="282"/>
      <c r="Q95" s="282"/>
      <c r="R95" s="282"/>
      <c r="S95" s="282"/>
      <c r="T95" s="282"/>
      <c r="U95" s="282"/>
      <c r="V95" s="282"/>
      <c r="W95" s="282"/>
      <c r="X95" s="282"/>
      <c r="Y95" s="282"/>
      <c r="Z95" s="282"/>
    </row>
    <row r="96" spans="1:26" ht="15.75" customHeight="1">
      <c r="A96" s="297"/>
      <c r="B96" s="297"/>
      <c r="C96" s="297"/>
      <c r="D96" s="297"/>
      <c r="E96" s="297"/>
      <c r="F96" s="297"/>
      <c r="G96" s="297"/>
      <c r="H96" s="297"/>
      <c r="I96" s="297"/>
      <c r="J96" s="297"/>
      <c r="K96" s="297"/>
      <c r="L96" s="297"/>
      <c r="M96" s="297"/>
      <c r="N96" s="297"/>
      <c r="O96" s="297"/>
      <c r="P96" s="282"/>
      <c r="Q96" s="282"/>
      <c r="R96" s="282"/>
      <c r="S96" s="282"/>
      <c r="T96" s="282"/>
      <c r="U96" s="282"/>
      <c r="V96" s="282"/>
      <c r="W96" s="282"/>
      <c r="X96" s="282"/>
      <c r="Y96" s="282"/>
      <c r="Z96" s="282"/>
    </row>
    <row r="97" spans="1:26" ht="15.75" customHeight="1">
      <c r="A97" s="297"/>
      <c r="B97" s="297"/>
      <c r="C97" s="297"/>
      <c r="D97" s="297"/>
      <c r="E97" s="297"/>
      <c r="F97" s="297"/>
      <c r="G97" s="297"/>
      <c r="H97" s="297"/>
      <c r="I97" s="297"/>
      <c r="J97" s="297"/>
      <c r="K97" s="297"/>
      <c r="L97" s="297"/>
      <c r="M97" s="297"/>
      <c r="N97" s="297"/>
      <c r="O97" s="297"/>
      <c r="P97" s="282"/>
      <c r="Q97" s="282"/>
      <c r="R97" s="282"/>
      <c r="S97" s="282"/>
      <c r="T97" s="282"/>
      <c r="U97" s="282"/>
      <c r="V97" s="282"/>
      <c r="W97" s="282"/>
      <c r="X97" s="282"/>
      <c r="Y97" s="282"/>
      <c r="Z97" s="282"/>
    </row>
    <row r="98" spans="1:26" ht="15.75" customHeight="1">
      <c r="A98" s="297"/>
      <c r="B98" s="297"/>
      <c r="C98" s="297"/>
      <c r="D98" s="297"/>
      <c r="E98" s="297"/>
      <c r="F98" s="297"/>
      <c r="G98" s="297"/>
      <c r="H98" s="297"/>
      <c r="I98" s="297"/>
      <c r="J98" s="297"/>
      <c r="K98" s="297"/>
      <c r="L98" s="297"/>
      <c r="M98" s="297"/>
      <c r="N98" s="297"/>
      <c r="O98" s="297"/>
      <c r="P98" s="282"/>
      <c r="Q98" s="282"/>
      <c r="R98" s="282"/>
      <c r="S98" s="282"/>
      <c r="T98" s="282"/>
      <c r="U98" s="282"/>
      <c r="V98" s="282"/>
      <c r="W98" s="282"/>
      <c r="X98" s="282"/>
      <c r="Y98" s="282"/>
      <c r="Z98" s="282"/>
    </row>
    <row r="99" spans="1:26" ht="15.75" customHeight="1">
      <c r="A99" s="297"/>
      <c r="B99" s="297"/>
      <c r="C99" s="297"/>
      <c r="D99" s="297"/>
      <c r="E99" s="297"/>
      <c r="F99" s="297"/>
      <c r="G99" s="297"/>
      <c r="H99" s="297"/>
      <c r="I99" s="297"/>
      <c r="J99" s="297"/>
      <c r="K99" s="297"/>
      <c r="L99" s="297"/>
      <c r="M99" s="297"/>
      <c r="N99" s="297"/>
      <c r="O99" s="297"/>
      <c r="P99" s="282"/>
      <c r="Q99" s="282"/>
      <c r="R99" s="282"/>
      <c r="S99" s="282"/>
      <c r="T99" s="282"/>
      <c r="U99" s="282"/>
      <c r="V99" s="282"/>
      <c r="W99" s="282"/>
      <c r="X99" s="282"/>
      <c r="Y99" s="282"/>
      <c r="Z99" s="282"/>
    </row>
    <row r="100" spans="1:26" ht="15.75" customHeight="1">
      <c r="A100" s="297"/>
      <c r="B100" s="297"/>
      <c r="C100" s="297"/>
      <c r="D100" s="297"/>
      <c r="E100" s="297"/>
      <c r="F100" s="297"/>
      <c r="G100" s="297"/>
      <c r="H100" s="297"/>
      <c r="I100" s="297"/>
      <c r="J100" s="297"/>
      <c r="K100" s="297"/>
      <c r="L100" s="297"/>
      <c r="M100" s="297"/>
      <c r="N100" s="297"/>
      <c r="O100" s="297"/>
      <c r="P100" s="282"/>
      <c r="Q100" s="282"/>
      <c r="R100" s="282"/>
      <c r="S100" s="282"/>
      <c r="T100" s="282"/>
      <c r="U100" s="282"/>
      <c r="V100" s="282"/>
      <c r="W100" s="282"/>
      <c r="X100" s="282"/>
      <c r="Y100" s="282"/>
      <c r="Z100" s="282"/>
    </row>
    <row r="101" spans="1:26" ht="15.75" customHeight="1">
      <c r="A101" s="297"/>
      <c r="B101" s="297"/>
      <c r="C101" s="297"/>
      <c r="D101" s="297"/>
      <c r="E101" s="297"/>
      <c r="F101" s="297"/>
      <c r="G101" s="297"/>
      <c r="H101" s="297"/>
      <c r="I101" s="297"/>
      <c r="J101" s="297"/>
      <c r="K101" s="297"/>
      <c r="L101" s="297"/>
      <c r="M101" s="297"/>
      <c r="N101" s="297"/>
      <c r="O101" s="297"/>
      <c r="P101" s="282"/>
      <c r="Q101" s="282"/>
      <c r="R101" s="282"/>
      <c r="S101" s="282"/>
      <c r="T101" s="282"/>
      <c r="U101" s="282"/>
      <c r="V101" s="282"/>
      <c r="W101" s="282"/>
      <c r="X101" s="282"/>
      <c r="Y101" s="282"/>
      <c r="Z101" s="282"/>
    </row>
    <row r="102" spans="1:26" ht="15.75" customHeight="1">
      <c r="A102" s="297"/>
      <c r="B102" s="297"/>
      <c r="C102" s="297"/>
      <c r="D102" s="297"/>
      <c r="E102" s="297"/>
      <c r="F102" s="297"/>
      <c r="G102" s="297"/>
      <c r="H102" s="297"/>
      <c r="I102" s="297"/>
      <c r="J102" s="297"/>
      <c r="K102" s="297"/>
      <c r="L102" s="297"/>
      <c r="M102" s="297"/>
      <c r="N102" s="297"/>
      <c r="O102" s="297"/>
      <c r="P102" s="282"/>
      <c r="Q102" s="282"/>
      <c r="R102" s="282"/>
      <c r="S102" s="282"/>
      <c r="T102" s="282"/>
      <c r="U102" s="282"/>
      <c r="V102" s="282"/>
      <c r="W102" s="282"/>
      <c r="X102" s="282"/>
      <c r="Y102" s="282"/>
      <c r="Z102" s="282"/>
    </row>
    <row r="103" spans="1:26" ht="15.75" customHeight="1">
      <c r="A103" s="297"/>
      <c r="B103" s="297"/>
      <c r="C103" s="297"/>
      <c r="D103" s="297"/>
      <c r="E103" s="297"/>
      <c r="F103" s="297"/>
      <c r="G103" s="297"/>
      <c r="H103" s="297"/>
      <c r="I103" s="297"/>
      <c r="J103" s="297"/>
      <c r="K103" s="297"/>
      <c r="L103" s="297"/>
      <c r="M103" s="297"/>
      <c r="N103" s="297"/>
      <c r="O103" s="297"/>
      <c r="P103" s="282"/>
      <c r="Q103" s="282"/>
      <c r="R103" s="282"/>
      <c r="S103" s="282"/>
      <c r="T103" s="282"/>
      <c r="U103" s="282"/>
      <c r="V103" s="282"/>
      <c r="W103" s="282"/>
      <c r="X103" s="282"/>
      <c r="Y103" s="282"/>
      <c r="Z103" s="282"/>
    </row>
    <row r="104" spans="1:26" ht="15.75" customHeight="1">
      <c r="A104" s="297"/>
      <c r="B104" s="297"/>
      <c r="C104" s="297"/>
      <c r="D104" s="297"/>
      <c r="E104" s="297"/>
      <c r="F104" s="297"/>
      <c r="G104" s="297"/>
      <c r="H104" s="297"/>
      <c r="I104" s="297"/>
      <c r="J104" s="297"/>
      <c r="K104" s="297"/>
      <c r="L104" s="297"/>
      <c r="M104" s="297"/>
      <c r="N104" s="297"/>
      <c r="O104" s="297"/>
      <c r="P104" s="282"/>
      <c r="Q104" s="282"/>
      <c r="R104" s="282"/>
      <c r="S104" s="282"/>
      <c r="T104" s="282"/>
      <c r="U104" s="282"/>
      <c r="V104" s="282"/>
      <c r="W104" s="282"/>
      <c r="X104" s="282"/>
      <c r="Y104" s="282"/>
      <c r="Z104" s="282"/>
    </row>
    <row r="105" spans="1:26" ht="15.75" customHeight="1">
      <c r="A105" s="297"/>
      <c r="B105" s="297"/>
      <c r="C105" s="297"/>
      <c r="D105" s="297"/>
      <c r="E105" s="297"/>
      <c r="F105" s="297"/>
      <c r="G105" s="297"/>
      <c r="H105" s="297"/>
      <c r="I105" s="297"/>
      <c r="J105" s="297"/>
      <c r="K105" s="297"/>
      <c r="L105" s="297"/>
      <c r="M105" s="297"/>
      <c r="N105" s="297"/>
      <c r="O105" s="297"/>
      <c r="P105" s="282"/>
      <c r="Q105" s="282"/>
      <c r="R105" s="282"/>
      <c r="S105" s="282"/>
      <c r="T105" s="282"/>
      <c r="U105" s="282"/>
      <c r="V105" s="282"/>
      <c r="W105" s="282"/>
      <c r="X105" s="282"/>
      <c r="Y105" s="282"/>
      <c r="Z105" s="282"/>
    </row>
    <row r="106" spans="1:26" ht="15.75" customHeight="1">
      <c r="A106" s="297"/>
      <c r="B106" s="297"/>
      <c r="C106" s="297"/>
      <c r="D106" s="297"/>
      <c r="E106" s="297"/>
      <c r="F106" s="297"/>
      <c r="G106" s="297"/>
      <c r="H106" s="297"/>
      <c r="I106" s="297"/>
      <c r="J106" s="297"/>
      <c r="K106" s="297"/>
      <c r="L106" s="297"/>
      <c r="M106" s="297"/>
      <c r="N106" s="297"/>
      <c r="O106" s="297"/>
      <c r="P106" s="282"/>
      <c r="Q106" s="282"/>
      <c r="R106" s="282"/>
      <c r="S106" s="282"/>
      <c r="T106" s="282"/>
      <c r="U106" s="282"/>
      <c r="V106" s="282"/>
      <c r="W106" s="282"/>
      <c r="X106" s="282"/>
      <c r="Y106" s="282"/>
      <c r="Z106" s="282"/>
    </row>
    <row r="107" spans="1:26" ht="15.75" customHeight="1">
      <c r="A107" s="297"/>
      <c r="B107" s="297"/>
      <c r="C107" s="297"/>
      <c r="D107" s="297"/>
      <c r="E107" s="297"/>
      <c r="F107" s="297"/>
      <c r="G107" s="297"/>
      <c r="H107" s="297"/>
      <c r="I107" s="297"/>
      <c r="J107" s="297"/>
      <c r="K107" s="297"/>
      <c r="L107" s="297"/>
      <c r="M107" s="297"/>
      <c r="N107" s="297"/>
      <c r="O107" s="297"/>
      <c r="P107" s="282"/>
      <c r="Q107" s="282"/>
      <c r="R107" s="282"/>
      <c r="S107" s="282"/>
      <c r="T107" s="282"/>
      <c r="U107" s="282"/>
      <c r="V107" s="282"/>
      <c r="W107" s="282"/>
      <c r="X107" s="282"/>
      <c r="Y107" s="282"/>
      <c r="Z107" s="282"/>
    </row>
    <row r="108" spans="1:26" ht="15.75" customHeight="1">
      <c r="A108" s="297"/>
      <c r="B108" s="297"/>
      <c r="C108" s="297"/>
      <c r="D108" s="297"/>
      <c r="E108" s="297"/>
      <c r="F108" s="297"/>
      <c r="G108" s="297"/>
      <c r="H108" s="297"/>
      <c r="I108" s="297"/>
      <c r="J108" s="297"/>
      <c r="K108" s="297"/>
      <c r="L108" s="297"/>
      <c r="M108" s="297"/>
      <c r="N108" s="297"/>
      <c r="O108" s="297"/>
      <c r="P108" s="282"/>
      <c r="Q108" s="282"/>
      <c r="R108" s="282"/>
      <c r="S108" s="282"/>
      <c r="T108" s="282"/>
      <c r="U108" s="282"/>
      <c r="V108" s="282"/>
      <c r="W108" s="282"/>
      <c r="X108" s="282"/>
      <c r="Y108" s="282"/>
      <c r="Z108" s="282"/>
    </row>
    <row r="109" spans="1:26" ht="15.75" customHeight="1">
      <c r="A109" s="297"/>
      <c r="B109" s="297"/>
      <c r="C109" s="297"/>
      <c r="D109" s="297"/>
      <c r="E109" s="297"/>
      <c r="F109" s="297"/>
      <c r="G109" s="297"/>
      <c r="H109" s="297"/>
      <c r="I109" s="297"/>
      <c r="J109" s="297"/>
      <c r="K109" s="297"/>
      <c r="L109" s="297"/>
      <c r="M109" s="297"/>
      <c r="N109" s="297"/>
      <c r="O109" s="297"/>
      <c r="P109" s="282"/>
      <c r="Q109" s="282"/>
      <c r="R109" s="282"/>
      <c r="S109" s="282"/>
      <c r="T109" s="282"/>
      <c r="U109" s="282"/>
      <c r="V109" s="282"/>
      <c r="W109" s="282"/>
      <c r="X109" s="282"/>
      <c r="Y109" s="282"/>
      <c r="Z109" s="282"/>
    </row>
    <row r="110" spans="1:26" ht="15.75" customHeight="1">
      <c r="A110" s="297"/>
      <c r="B110" s="297"/>
      <c r="C110" s="297"/>
      <c r="D110" s="297"/>
      <c r="E110" s="297"/>
      <c r="F110" s="297"/>
      <c r="G110" s="297"/>
      <c r="H110" s="297"/>
      <c r="I110" s="297"/>
      <c r="J110" s="297"/>
      <c r="K110" s="297"/>
      <c r="L110" s="297"/>
      <c r="M110" s="297"/>
      <c r="N110" s="297"/>
      <c r="O110" s="297"/>
      <c r="P110" s="282"/>
      <c r="Q110" s="282"/>
      <c r="R110" s="282"/>
      <c r="S110" s="282"/>
      <c r="T110" s="282"/>
      <c r="U110" s="282"/>
      <c r="V110" s="282"/>
      <c r="W110" s="282"/>
      <c r="X110" s="282"/>
      <c r="Y110" s="282"/>
      <c r="Z110" s="282"/>
    </row>
    <row r="111" spans="1:26" ht="15.75" customHeight="1">
      <c r="A111" s="297"/>
      <c r="B111" s="297"/>
      <c r="C111" s="297"/>
      <c r="D111" s="297"/>
      <c r="E111" s="297"/>
      <c r="F111" s="297"/>
      <c r="G111" s="297"/>
      <c r="H111" s="297"/>
      <c r="I111" s="297"/>
      <c r="J111" s="297"/>
      <c r="K111" s="297"/>
      <c r="L111" s="297"/>
      <c r="M111" s="297"/>
      <c r="N111" s="297"/>
      <c r="O111" s="297"/>
      <c r="P111" s="282"/>
      <c r="Q111" s="282"/>
      <c r="R111" s="282"/>
      <c r="S111" s="282"/>
      <c r="T111" s="282"/>
      <c r="U111" s="282"/>
      <c r="V111" s="282"/>
      <c r="W111" s="282"/>
      <c r="X111" s="282"/>
      <c r="Y111" s="282"/>
      <c r="Z111" s="282"/>
    </row>
    <row r="112" spans="1:26" ht="15.75" customHeight="1">
      <c r="A112" s="297"/>
      <c r="B112" s="297"/>
      <c r="C112" s="297"/>
      <c r="D112" s="297"/>
      <c r="E112" s="297"/>
      <c r="F112" s="297"/>
      <c r="G112" s="297"/>
      <c r="H112" s="297"/>
      <c r="I112" s="297"/>
      <c r="J112" s="297"/>
      <c r="K112" s="297"/>
      <c r="L112" s="297"/>
      <c r="M112" s="297"/>
      <c r="N112" s="297"/>
      <c r="O112" s="297"/>
      <c r="P112" s="282"/>
      <c r="Q112" s="282"/>
      <c r="R112" s="282"/>
      <c r="S112" s="282"/>
      <c r="T112" s="282"/>
      <c r="U112" s="282"/>
      <c r="V112" s="282"/>
      <c r="W112" s="282"/>
      <c r="X112" s="282"/>
      <c r="Y112" s="282"/>
      <c r="Z112" s="282"/>
    </row>
    <row r="113" spans="1:26" ht="15.75" customHeight="1">
      <c r="A113" s="297"/>
      <c r="B113" s="297"/>
      <c r="C113" s="297"/>
      <c r="D113" s="297"/>
      <c r="E113" s="297"/>
      <c r="F113" s="297"/>
      <c r="G113" s="297"/>
      <c r="H113" s="297"/>
      <c r="I113" s="297"/>
      <c r="J113" s="297"/>
      <c r="K113" s="297"/>
      <c r="L113" s="297"/>
      <c r="M113" s="297"/>
      <c r="N113" s="297"/>
      <c r="O113" s="297"/>
      <c r="P113" s="282"/>
      <c r="Q113" s="282"/>
      <c r="R113" s="282"/>
      <c r="S113" s="282"/>
      <c r="T113" s="282"/>
      <c r="U113" s="282"/>
      <c r="V113" s="282"/>
      <c r="W113" s="282"/>
      <c r="X113" s="282"/>
      <c r="Y113" s="282"/>
      <c r="Z113" s="282"/>
    </row>
    <row r="114" spans="1:26" ht="15.75" customHeight="1">
      <c r="A114" s="297"/>
      <c r="B114" s="297"/>
      <c r="C114" s="297"/>
      <c r="D114" s="297"/>
      <c r="E114" s="297"/>
      <c r="F114" s="297"/>
      <c r="G114" s="297"/>
      <c r="H114" s="297"/>
      <c r="I114" s="297"/>
      <c r="J114" s="297"/>
      <c r="K114" s="297"/>
      <c r="L114" s="297"/>
      <c r="M114" s="297"/>
      <c r="N114" s="297"/>
      <c r="O114" s="297"/>
      <c r="P114" s="282"/>
      <c r="Q114" s="282"/>
      <c r="R114" s="282"/>
      <c r="S114" s="282"/>
      <c r="T114" s="282"/>
      <c r="U114" s="282"/>
      <c r="V114" s="282"/>
      <c r="W114" s="282"/>
      <c r="X114" s="282"/>
      <c r="Y114" s="282"/>
      <c r="Z114" s="282"/>
    </row>
    <row r="115" spans="1:26" ht="15.75" customHeight="1">
      <c r="A115" s="297"/>
      <c r="B115" s="297"/>
      <c r="C115" s="297"/>
      <c r="D115" s="297"/>
      <c r="E115" s="297"/>
      <c r="F115" s="297"/>
      <c r="G115" s="297"/>
      <c r="H115" s="297"/>
      <c r="I115" s="297"/>
      <c r="J115" s="297"/>
      <c r="K115" s="297"/>
      <c r="L115" s="297"/>
      <c r="M115" s="297"/>
      <c r="N115" s="297"/>
      <c r="O115" s="297"/>
      <c r="P115" s="282"/>
      <c r="Q115" s="282"/>
      <c r="R115" s="282"/>
      <c r="S115" s="282"/>
      <c r="T115" s="282"/>
      <c r="U115" s="282"/>
      <c r="V115" s="282"/>
      <c r="W115" s="282"/>
      <c r="X115" s="282"/>
      <c r="Y115" s="282"/>
      <c r="Z115" s="282"/>
    </row>
    <row r="116" spans="1:26" ht="15.75" customHeight="1">
      <c r="A116" s="297"/>
      <c r="B116" s="297"/>
      <c r="C116" s="297"/>
      <c r="D116" s="297"/>
      <c r="E116" s="297"/>
      <c r="F116" s="297"/>
      <c r="G116" s="297"/>
      <c r="H116" s="297"/>
      <c r="I116" s="297"/>
      <c r="J116" s="297"/>
      <c r="K116" s="297"/>
      <c r="L116" s="297"/>
      <c r="M116" s="297"/>
      <c r="N116" s="297"/>
      <c r="O116" s="297"/>
      <c r="P116" s="282"/>
      <c r="Q116" s="282"/>
      <c r="R116" s="282"/>
      <c r="S116" s="282"/>
      <c r="T116" s="282"/>
      <c r="U116" s="282"/>
      <c r="V116" s="282"/>
      <c r="W116" s="282"/>
      <c r="X116" s="282"/>
      <c r="Y116" s="282"/>
      <c r="Z116" s="282"/>
    </row>
    <row r="117" spans="1:26" ht="15.75" customHeight="1">
      <c r="A117" s="297"/>
      <c r="B117" s="297"/>
      <c r="C117" s="297"/>
      <c r="D117" s="297"/>
      <c r="E117" s="297"/>
      <c r="F117" s="297"/>
      <c r="G117" s="297"/>
      <c r="H117" s="297"/>
      <c r="I117" s="297"/>
      <c r="J117" s="297"/>
      <c r="K117" s="297"/>
      <c r="L117" s="297"/>
      <c r="M117" s="297"/>
      <c r="N117" s="297"/>
      <c r="O117" s="297"/>
      <c r="P117" s="282"/>
      <c r="Q117" s="282"/>
      <c r="R117" s="282"/>
      <c r="S117" s="282"/>
      <c r="T117" s="282"/>
      <c r="U117" s="282"/>
      <c r="V117" s="282"/>
      <c r="W117" s="282"/>
      <c r="X117" s="282"/>
      <c r="Y117" s="282"/>
      <c r="Z117" s="282"/>
    </row>
    <row r="118" spans="1:26" ht="15.75" customHeight="1">
      <c r="A118" s="297"/>
      <c r="B118" s="297"/>
      <c r="C118" s="297"/>
      <c r="D118" s="297"/>
      <c r="E118" s="297"/>
      <c r="F118" s="297"/>
      <c r="G118" s="297"/>
      <c r="H118" s="297"/>
      <c r="I118" s="297"/>
      <c r="J118" s="297"/>
      <c r="K118" s="297"/>
      <c r="L118" s="297"/>
      <c r="M118" s="297"/>
      <c r="N118" s="297"/>
      <c r="O118" s="297"/>
      <c r="P118" s="282"/>
      <c r="Q118" s="282"/>
      <c r="R118" s="282"/>
      <c r="S118" s="282"/>
      <c r="T118" s="282"/>
      <c r="U118" s="282"/>
      <c r="V118" s="282"/>
      <c r="W118" s="282"/>
      <c r="X118" s="282"/>
      <c r="Y118" s="282"/>
      <c r="Z118" s="282"/>
    </row>
    <row r="119" spans="1:26" ht="15.75" customHeight="1">
      <c r="A119" s="297"/>
      <c r="B119" s="297"/>
      <c r="C119" s="297"/>
      <c r="D119" s="297"/>
      <c r="E119" s="297"/>
      <c r="F119" s="297"/>
      <c r="G119" s="297"/>
      <c r="H119" s="297"/>
      <c r="I119" s="297"/>
      <c r="J119" s="297"/>
      <c r="K119" s="297"/>
      <c r="L119" s="297"/>
      <c r="M119" s="297"/>
      <c r="N119" s="297"/>
      <c r="O119" s="297"/>
      <c r="P119" s="282"/>
      <c r="Q119" s="282"/>
      <c r="R119" s="282"/>
      <c r="S119" s="282"/>
      <c r="T119" s="282"/>
      <c r="U119" s="282"/>
      <c r="V119" s="282"/>
      <c r="W119" s="282"/>
      <c r="X119" s="282"/>
      <c r="Y119" s="282"/>
      <c r="Z119" s="282"/>
    </row>
    <row r="120" spans="1:26" ht="15.75" customHeight="1">
      <c r="A120" s="297"/>
      <c r="B120" s="297"/>
      <c r="C120" s="297"/>
      <c r="D120" s="297"/>
      <c r="E120" s="297"/>
      <c r="F120" s="297"/>
      <c r="G120" s="297"/>
      <c r="H120" s="297"/>
      <c r="I120" s="297"/>
      <c r="J120" s="297"/>
      <c r="K120" s="297"/>
      <c r="L120" s="297"/>
      <c r="M120" s="297"/>
      <c r="N120" s="297"/>
      <c r="O120" s="297"/>
      <c r="P120" s="282"/>
      <c r="Q120" s="282"/>
      <c r="R120" s="282"/>
      <c r="S120" s="282"/>
      <c r="T120" s="282"/>
      <c r="U120" s="282"/>
      <c r="V120" s="282"/>
      <c r="W120" s="282"/>
      <c r="X120" s="282"/>
      <c r="Y120" s="282"/>
      <c r="Z120" s="282"/>
    </row>
    <row r="121" spans="1:26" ht="15.75" customHeight="1">
      <c r="A121" s="297"/>
      <c r="B121" s="297"/>
      <c r="C121" s="297"/>
      <c r="D121" s="297"/>
      <c r="E121" s="297"/>
      <c r="F121" s="297"/>
      <c r="G121" s="297"/>
      <c r="H121" s="297"/>
      <c r="I121" s="297"/>
      <c r="J121" s="297"/>
      <c r="K121" s="297"/>
      <c r="L121" s="297"/>
      <c r="M121" s="297"/>
      <c r="N121" s="297"/>
      <c r="O121" s="297"/>
      <c r="P121" s="282"/>
      <c r="Q121" s="282"/>
      <c r="R121" s="282"/>
      <c r="S121" s="282"/>
      <c r="T121" s="282"/>
      <c r="U121" s="282"/>
      <c r="V121" s="282"/>
      <c r="W121" s="282"/>
      <c r="X121" s="282"/>
      <c r="Y121" s="282"/>
      <c r="Z121" s="282"/>
    </row>
    <row r="122" spans="1:26" ht="15.75" customHeight="1">
      <c r="A122" s="297"/>
      <c r="B122" s="297"/>
      <c r="C122" s="297"/>
      <c r="D122" s="297"/>
      <c r="E122" s="297"/>
      <c r="F122" s="297"/>
      <c r="G122" s="297"/>
      <c r="H122" s="297"/>
      <c r="I122" s="297"/>
      <c r="J122" s="297"/>
      <c r="K122" s="297"/>
      <c r="L122" s="297"/>
      <c r="M122" s="297"/>
      <c r="N122" s="297"/>
      <c r="O122" s="297"/>
      <c r="P122" s="282"/>
      <c r="Q122" s="282"/>
      <c r="R122" s="282"/>
      <c r="S122" s="282"/>
      <c r="T122" s="282"/>
      <c r="U122" s="282"/>
      <c r="V122" s="282"/>
      <c r="W122" s="282"/>
      <c r="X122" s="282"/>
      <c r="Y122" s="282"/>
      <c r="Z122" s="282"/>
    </row>
    <row r="123" spans="1:26" ht="15.75" customHeight="1">
      <c r="A123" s="297"/>
      <c r="B123" s="297"/>
      <c r="C123" s="297"/>
      <c r="D123" s="297"/>
      <c r="E123" s="297"/>
      <c r="F123" s="297"/>
      <c r="G123" s="297"/>
      <c r="H123" s="297"/>
      <c r="I123" s="297"/>
      <c r="J123" s="297"/>
      <c r="K123" s="297"/>
      <c r="L123" s="297"/>
      <c r="M123" s="297"/>
      <c r="N123" s="297"/>
      <c r="O123" s="297"/>
      <c r="P123" s="282"/>
      <c r="Q123" s="282"/>
      <c r="R123" s="282"/>
      <c r="S123" s="282"/>
      <c r="T123" s="282"/>
      <c r="U123" s="282"/>
      <c r="V123" s="282"/>
      <c r="W123" s="282"/>
      <c r="X123" s="282"/>
      <c r="Y123" s="282"/>
      <c r="Z123" s="282"/>
    </row>
    <row r="124" spans="1:26" ht="15.75" customHeight="1">
      <c r="A124" s="297"/>
      <c r="B124" s="297"/>
      <c r="C124" s="297"/>
      <c r="D124" s="297"/>
      <c r="E124" s="297"/>
      <c r="F124" s="297"/>
      <c r="G124" s="297"/>
      <c r="H124" s="297"/>
      <c r="I124" s="297"/>
      <c r="J124" s="297"/>
      <c r="K124" s="297"/>
      <c r="L124" s="297"/>
      <c r="M124" s="297"/>
      <c r="N124" s="297"/>
      <c r="O124" s="297"/>
      <c r="P124" s="282"/>
      <c r="Q124" s="282"/>
      <c r="R124" s="282"/>
      <c r="S124" s="282"/>
      <c r="T124" s="282"/>
      <c r="U124" s="282"/>
      <c r="V124" s="282"/>
      <c r="W124" s="282"/>
      <c r="X124" s="282"/>
      <c r="Y124" s="282"/>
      <c r="Z124" s="282"/>
    </row>
    <row r="125" spans="1:26" ht="15.75" customHeight="1">
      <c r="A125" s="297"/>
      <c r="B125" s="297"/>
      <c r="C125" s="297"/>
      <c r="D125" s="297"/>
      <c r="E125" s="297"/>
      <c r="F125" s="297"/>
      <c r="G125" s="297"/>
      <c r="H125" s="297"/>
      <c r="I125" s="297"/>
      <c r="J125" s="297"/>
      <c r="K125" s="297"/>
      <c r="L125" s="297"/>
      <c r="M125" s="297"/>
      <c r="N125" s="297"/>
      <c r="O125" s="297"/>
      <c r="P125" s="282"/>
      <c r="Q125" s="282"/>
      <c r="R125" s="282"/>
      <c r="S125" s="282"/>
      <c r="T125" s="282"/>
      <c r="U125" s="282"/>
      <c r="V125" s="282"/>
      <c r="W125" s="282"/>
      <c r="X125" s="282"/>
      <c r="Y125" s="282"/>
      <c r="Z125" s="282"/>
    </row>
    <row r="126" spans="1:26" ht="15.75" customHeight="1">
      <c r="A126" s="297"/>
      <c r="B126" s="297"/>
      <c r="C126" s="297"/>
      <c r="D126" s="297"/>
      <c r="E126" s="297"/>
      <c r="F126" s="297"/>
      <c r="G126" s="297"/>
      <c r="H126" s="297"/>
      <c r="I126" s="297"/>
      <c r="J126" s="297"/>
      <c r="K126" s="297"/>
      <c r="L126" s="297"/>
      <c r="M126" s="297"/>
      <c r="N126" s="297"/>
      <c r="O126" s="297"/>
      <c r="P126" s="282"/>
      <c r="Q126" s="282"/>
      <c r="R126" s="282"/>
      <c r="S126" s="282"/>
      <c r="T126" s="282"/>
      <c r="U126" s="282"/>
      <c r="V126" s="282"/>
      <c r="W126" s="282"/>
      <c r="X126" s="282"/>
      <c r="Y126" s="282"/>
      <c r="Z126" s="282"/>
    </row>
    <row r="127" spans="1:26" ht="15.75" customHeight="1">
      <c r="A127" s="297"/>
      <c r="B127" s="297"/>
      <c r="C127" s="297"/>
      <c r="D127" s="297"/>
      <c r="E127" s="297"/>
      <c r="F127" s="297"/>
      <c r="G127" s="297"/>
      <c r="H127" s="297"/>
      <c r="I127" s="297"/>
      <c r="J127" s="297"/>
      <c r="K127" s="297"/>
      <c r="L127" s="297"/>
      <c r="M127" s="297"/>
      <c r="N127" s="297"/>
      <c r="O127" s="297"/>
      <c r="P127" s="282"/>
      <c r="Q127" s="282"/>
      <c r="R127" s="282"/>
      <c r="S127" s="282"/>
      <c r="T127" s="282"/>
      <c r="U127" s="282"/>
      <c r="V127" s="282"/>
      <c r="W127" s="282"/>
      <c r="X127" s="282"/>
      <c r="Y127" s="282"/>
      <c r="Z127" s="282"/>
    </row>
    <row r="128" spans="1:26" ht="15.75" customHeight="1">
      <c r="A128" s="297"/>
      <c r="B128" s="297"/>
      <c r="C128" s="297"/>
      <c r="D128" s="297"/>
      <c r="E128" s="297"/>
      <c r="F128" s="297"/>
      <c r="G128" s="297"/>
      <c r="H128" s="297"/>
      <c r="I128" s="297"/>
      <c r="J128" s="297"/>
      <c r="K128" s="297"/>
      <c r="L128" s="297"/>
      <c r="M128" s="297"/>
      <c r="N128" s="297"/>
      <c r="O128" s="297"/>
      <c r="P128" s="282"/>
      <c r="Q128" s="282"/>
      <c r="R128" s="282"/>
      <c r="S128" s="282"/>
      <c r="T128" s="282"/>
      <c r="U128" s="282"/>
      <c r="V128" s="282"/>
      <c r="W128" s="282"/>
      <c r="X128" s="282"/>
      <c r="Y128" s="282"/>
      <c r="Z128" s="282"/>
    </row>
    <row r="129" spans="1:26" ht="15.75" customHeight="1">
      <c r="A129" s="297"/>
      <c r="B129" s="297"/>
      <c r="C129" s="297"/>
      <c r="D129" s="297"/>
      <c r="E129" s="297"/>
      <c r="F129" s="297"/>
      <c r="G129" s="297"/>
      <c r="H129" s="297"/>
      <c r="I129" s="297"/>
      <c r="J129" s="297"/>
      <c r="K129" s="297"/>
      <c r="L129" s="297"/>
      <c r="M129" s="297"/>
      <c r="N129" s="297"/>
      <c r="O129" s="297"/>
      <c r="P129" s="282"/>
      <c r="Q129" s="282"/>
      <c r="R129" s="282"/>
      <c r="S129" s="282"/>
      <c r="T129" s="282"/>
      <c r="U129" s="282"/>
      <c r="V129" s="282"/>
      <c r="W129" s="282"/>
      <c r="X129" s="282"/>
      <c r="Y129" s="282"/>
      <c r="Z129" s="282"/>
    </row>
    <row r="130" spans="1:26" ht="15.75" customHeight="1">
      <c r="A130" s="297"/>
      <c r="B130" s="297"/>
      <c r="C130" s="297"/>
      <c r="D130" s="297"/>
      <c r="E130" s="297"/>
      <c r="F130" s="297"/>
      <c r="G130" s="297"/>
      <c r="H130" s="297"/>
      <c r="I130" s="297"/>
      <c r="J130" s="297"/>
      <c r="K130" s="297"/>
      <c r="L130" s="297"/>
      <c r="M130" s="297"/>
      <c r="N130" s="297"/>
      <c r="O130" s="297"/>
      <c r="P130" s="282"/>
      <c r="Q130" s="282"/>
      <c r="R130" s="282"/>
      <c r="S130" s="282"/>
      <c r="T130" s="282"/>
      <c r="U130" s="282"/>
      <c r="V130" s="282"/>
      <c r="W130" s="282"/>
      <c r="X130" s="282"/>
      <c r="Y130" s="282"/>
      <c r="Z130" s="282"/>
    </row>
    <row r="131" spans="1:26" ht="15.75" customHeight="1">
      <c r="A131" s="297"/>
      <c r="B131" s="297"/>
      <c r="C131" s="297"/>
      <c r="D131" s="297"/>
      <c r="E131" s="297"/>
      <c r="F131" s="297"/>
      <c r="G131" s="297"/>
      <c r="H131" s="297"/>
      <c r="I131" s="297"/>
      <c r="J131" s="297"/>
      <c r="K131" s="297"/>
      <c r="L131" s="297"/>
      <c r="M131" s="297"/>
      <c r="N131" s="297"/>
      <c r="O131" s="297"/>
      <c r="P131" s="282"/>
      <c r="Q131" s="282"/>
      <c r="R131" s="282"/>
      <c r="S131" s="282"/>
      <c r="T131" s="282"/>
      <c r="U131" s="282"/>
      <c r="V131" s="282"/>
      <c r="W131" s="282"/>
      <c r="X131" s="282"/>
      <c r="Y131" s="282"/>
      <c r="Z131" s="282"/>
    </row>
    <row r="132" spans="1:26" ht="15.75" customHeight="1">
      <c r="A132" s="297"/>
      <c r="B132" s="297"/>
      <c r="C132" s="297"/>
      <c r="D132" s="297"/>
      <c r="E132" s="297"/>
      <c r="F132" s="297"/>
      <c r="G132" s="297"/>
      <c r="H132" s="297"/>
      <c r="I132" s="297"/>
      <c r="J132" s="297"/>
      <c r="K132" s="297"/>
      <c r="L132" s="297"/>
      <c r="M132" s="297"/>
      <c r="N132" s="297"/>
      <c r="O132" s="297"/>
      <c r="P132" s="282"/>
      <c r="Q132" s="282"/>
      <c r="R132" s="282"/>
      <c r="S132" s="282"/>
      <c r="T132" s="282"/>
      <c r="U132" s="282"/>
      <c r="V132" s="282"/>
      <c r="W132" s="282"/>
      <c r="X132" s="282"/>
      <c r="Y132" s="282"/>
      <c r="Z132" s="282"/>
    </row>
    <row r="133" spans="1:26" ht="15.75" customHeight="1">
      <c r="A133" s="297"/>
      <c r="B133" s="297"/>
      <c r="C133" s="297"/>
      <c r="D133" s="297"/>
      <c r="E133" s="297"/>
      <c r="F133" s="297"/>
      <c r="G133" s="297"/>
      <c r="H133" s="297"/>
      <c r="I133" s="297"/>
      <c r="J133" s="297"/>
      <c r="K133" s="297"/>
      <c r="L133" s="297"/>
      <c r="M133" s="297"/>
      <c r="N133" s="297"/>
      <c r="O133" s="297"/>
      <c r="P133" s="282"/>
      <c r="Q133" s="282"/>
      <c r="R133" s="282"/>
      <c r="S133" s="282"/>
      <c r="T133" s="282"/>
      <c r="U133" s="282"/>
      <c r="V133" s="282"/>
      <c r="W133" s="282"/>
      <c r="X133" s="282"/>
      <c r="Y133" s="282"/>
      <c r="Z133" s="282"/>
    </row>
    <row r="134" spans="1:26" ht="15.75" customHeight="1">
      <c r="A134" s="297"/>
      <c r="B134" s="297"/>
      <c r="C134" s="297"/>
      <c r="D134" s="297"/>
      <c r="E134" s="297"/>
      <c r="F134" s="297"/>
      <c r="G134" s="297"/>
      <c r="H134" s="297"/>
      <c r="I134" s="297"/>
      <c r="J134" s="297"/>
      <c r="K134" s="297"/>
      <c r="L134" s="297"/>
      <c r="M134" s="297"/>
      <c r="N134" s="297"/>
      <c r="O134" s="297"/>
      <c r="P134" s="282"/>
      <c r="Q134" s="282"/>
      <c r="R134" s="282"/>
      <c r="S134" s="282"/>
      <c r="T134" s="282"/>
      <c r="U134" s="282"/>
      <c r="V134" s="282"/>
      <c r="W134" s="282"/>
      <c r="X134" s="282"/>
      <c r="Y134" s="282"/>
      <c r="Z134" s="282"/>
    </row>
    <row r="135" spans="1:26" ht="15.75" customHeight="1">
      <c r="A135" s="297"/>
      <c r="B135" s="297"/>
      <c r="C135" s="297"/>
      <c r="D135" s="297"/>
      <c r="E135" s="297"/>
      <c r="F135" s="297"/>
      <c r="G135" s="297"/>
      <c r="H135" s="297"/>
      <c r="I135" s="297"/>
      <c r="J135" s="297"/>
      <c r="K135" s="297"/>
      <c r="L135" s="297"/>
      <c r="M135" s="297"/>
      <c r="N135" s="297"/>
      <c r="O135" s="297"/>
      <c r="P135" s="282"/>
      <c r="Q135" s="282"/>
      <c r="R135" s="282"/>
      <c r="S135" s="282"/>
      <c r="T135" s="282"/>
      <c r="U135" s="282"/>
      <c r="V135" s="282"/>
      <c r="W135" s="282"/>
      <c r="X135" s="282"/>
      <c r="Y135" s="282"/>
      <c r="Z135" s="282"/>
    </row>
    <row r="136" spans="1:26" ht="15.75" customHeight="1">
      <c r="A136" s="297"/>
      <c r="B136" s="297"/>
      <c r="C136" s="297"/>
      <c r="D136" s="297"/>
      <c r="E136" s="297"/>
      <c r="F136" s="297"/>
      <c r="G136" s="297"/>
      <c r="H136" s="297"/>
      <c r="I136" s="297"/>
      <c r="J136" s="297"/>
      <c r="K136" s="297"/>
      <c r="L136" s="297"/>
      <c r="M136" s="297"/>
      <c r="N136" s="297"/>
      <c r="O136" s="297"/>
      <c r="P136" s="282"/>
      <c r="Q136" s="282"/>
      <c r="R136" s="282"/>
      <c r="S136" s="282"/>
      <c r="T136" s="282"/>
      <c r="U136" s="282"/>
      <c r="V136" s="282"/>
      <c r="W136" s="282"/>
      <c r="X136" s="282"/>
      <c r="Y136" s="282"/>
      <c r="Z136" s="282"/>
    </row>
    <row r="137" spans="1:26" ht="15.75" customHeight="1">
      <c r="A137" s="297"/>
      <c r="B137" s="297"/>
      <c r="C137" s="297"/>
      <c r="D137" s="297"/>
      <c r="E137" s="297"/>
      <c r="F137" s="297"/>
      <c r="G137" s="297"/>
      <c r="H137" s="297"/>
      <c r="I137" s="297"/>
      <c r="J137" s="297"/>
      <c r="K137" s="297"/>
      <c r="L137" s="297"/>
      <c r="M137" s="297"/>
      <c r="N137" s="297"/>
      <c r="O137" s="297"/>
      <c r="P137" s="282"/>
      <c r="Q137" s="282"/>
      <c r="R137" s="282"/>
      <c r="S137" s="282"/>
      <c r="T137" s="282"/>
      <c r="U137" s="282"/>
      <c r="V137" s="282"/>
      <c r="W137" s="282"/>
      <c r="X137" s="282"/>
      <c r="Y137" s="282"/>
      <c r="Z137" s="282"/>
    </row>
    <row r="138" spans="1:26" ht="15.75" customHeight="1">
      <c r="A138" s="297"/>
      <c r="B138" s="297"/>
      <c r="C138" s="297"/>
      <c r="D138" s="297"/>
      <c r="E138" s="297"/>
      <c r="F138" s="297"/>
      <c r="G138" s="297"/>
      <c r="H138" s="297"/>
      <c r="I138" s="297"/>
      <c r="J138" s="297"/>
      <c r="K138" s="297"/>
      <c r="L138" s="297"/>
      <c r="M138" s="297"/>
      <c r="N138" s="297"/>
      <c r="O138" s="297"/>
      <c r="P138" s="282"/>
      <c r="Q138" s="282"/>
      <c r="R138" s="282"/>
      <c r="S138" s="282"/>
      <c r="T138" s="282"/>
      <c r="U138" s="282"/>
      <c r="V138" s="282"/>
      <c r="W138" s="282"/>
      <c r="X138" s="282"/>
      <c r="Y138" s="282"/>
      <c r="Z138" s="282"/>
    </row>
    <row r="139" spans="1:26" ht="15.75" customHeight="1">
      <c r="A139" s="297"/>
      <c r="B139" s="297"/>
      <c r="C139" s="297"/>
      <c r="D139" s="297"/>
      <c r="E139" s="297"/>
      <c r="F139" s="297"/>
      <c r="G139" s="297"/>
      <c r="H139" s="297"/>
      <c r="I139" s="297"/>
      <c r="J139" s="297"/>
      <c r="K139" s="297"/>
      <c r="L139" s="297"/>
      <c r="M139" s="297"/>
      <c r="N139" s="297"/>
      <c r="O139" s="297"/>
      <c r="P139" s="282"/>
      <c r="Q139" s="282"/>
      <c r="R139" s="282"/>
      <c r="S139" s="282"/>
      <c r="T139" s="282"/>
      <c r="U139" s="282"/>
      <c r="V139" s="282"/>
      <c r="W139" s="282"/>
      <c r="X139" s="282"/>
      <c r="Y139" s="282"/>
      <c r="Z139" s="282"/>
    </row>
    <row r="140" spans="1:26" ht="15.75" customHeight="1">
      <c r="A140" s="297"/>
      <c r="B140" s="297"/>
      <c r="C140" s="297"/>
      <c r="D140" s="297"/>
      <c r="E140" s="297"/>
      <c r="F140" s="297"/>
      <c r="G140" s="297"/>
      <c r="H140" s="297"/>
      <c r="I140" s="297"/>
      <c r="J140" s="297"/>
      <c r="K140" s="297"/>
      <c r="L140" s="297"/>
      <c r="M140" s="297"/>
      <c r="N140" s="297"/>
      <c r="O140" s="297"/>
      <c r="P140" s="282"/>
      <c r="Q140" s="282"/>
      <c r="R140" s="282"/>
      <c r="S140" s="282"/>
      <c r="T140" s="282"/>
      <c r="U140" s="282"/>
      <c r="V140" s="282"/>
      <c r="W140" s="282"/>
      <c r="X140" s="282"/>
      <c r="Y140" s="282"/>
      <c r="Z140" s="282"/>
    </row>
    <row r="141" spans="1:26" ht="15.75" customHeight="1">
      <c r="A141" s="297"/>
      <c r="B141" s="297"/>
      <c r="C141" s="297"/>
      <c r="D141" s="297"/>
      <c r="E141" s="297"/>
      <c r="F141" s="297"/>
      <c r="G141" s="297"/>
      <c r="H141" s="297"/>
      <c r="I141" s="297"/>
      <c r="J141" s="297"/>
      <c r="K141" s="297"/>
      <c r="L141" s="297"/>
      <c r="M141" s="297"/>
      <c r="N141" s="297"/>
      <c r="O141" s="297"/>
      <c r="P141" s="282"/>
      <c r="Q141" s="282"/>
      <c r="R141" s="282"/>
      <c r="S141" s="282"/>
      <c r="T141" s="282"/>
      <c r="U141" s="282"/>
      <c r="V141" s="282"/>
      <c r="W141" s="282"/>
      <c r="X141" s="282"/>
      <c r="Y141" s="282"/>
      <c r="Z141" s="282"/>
    </row>
    <row r="142" spans="1:26" ht="15.75" customHeight="1">
      <c r="A142" s="297"/>
      <c r="B142" s="297"/>
      <c r="C142" s="297"/>
      <c r="D142" s="297"/>
      <c r="E142" s="297"/>
      <c r="F142" s="297"/>
      <c r="G142" s="297"/>
      <c r="H142" s="297"/>
      <c r="I142" s="297"/>
      <c r="J142" s="297"/>
      <c r="K142" s="297"/>
      <c r="L142" s="297"/>
      <c r="M142" s="297"/>
      <c r="N142" s="297"/>
      <c r="O142" s="297"/>
      <c r="P142" s="282"/>
      <c r="Q142" s="282"/>
      <c r="R142" s="282"/>
      <c r="S142" s="282"/>
      <c r="T142" s="282"/>
      <c r="U142" s="282"/>
      <c r="V142" s="282"/>
      <c r="W142" s="282"/>
      <c r="X142" s="282"/>
      <c r="Y142" s="282"/>
      <c r="Z142" s="282"/>
    </row>
    <row r="143" spans="1:26" ht="15.75" customHeight="1">
      <c r="A143" s="297"/>
      <c r="B143" s="297"/>
      <c r="C143" s="297"/>
      <c r="D143" s="297"/>
      <c r="E143" s="297"/>
      <c r="F143" s="297"/>
      <c r="G143" s="297"/>
      <c r="H143" s="297"/>
      <c r="I143" s="297"/>
      <c r="J143" s="297"/>
      <c r="K143" s="297"/>
      <c r="L143" s="297"/>
      <c r="M143" s="297"/>
      <c r="N143" s="297"/>
      <c r="O143" s="297"/>
      <c r="P143" s="282"/>
      <c r="Q143" s="282"/>
      <c r="R143" s="282"/>
      <c r="S143" s="282"/>
      <c r="T143" s="282"/>
      <c r="U143" s="282"/>
      <c r="V143" s="282"/>
      <c r="W143" s="282"/>
      <c r="X143" s="282"/>
      <c r="Y143" s="282"/>
      <c r="Z143" s="282"/>
    </row>
    <row r="144" spans="1:26" ht="15.75" customHeight="1">
      <c r="A144" s="297"/>
      <c r="B144" s="297"/>
      <c r="C144" s="297"/>
      <c r="D144" s="297"/>
      <c r="E144" s="297"/>
      <c r="F144" s="297"/>
      <c r="G144" s="297"/>
      <c r="H144" s="297"/>
      <c r="I144" s="297"/>
      <c r="J144" s="297"/>
      <c r="K144" s="297"/>
      <c r="L144" s="297"/>
      <c r="M144" s="297"/>
      <c r="N144" s="297"/>
      <c r="O144" s="297"/>
      <c r="P144" s="282"/>
      <c r="Q144" s="282"/>
      <c r="R144" s="282"/>
      <c r="S144" s="282"/>
      <c r="T144" s="282"/>
      <c r="U144" s="282"/>
      <c r="V144" s="282"/>
      <c r="W144" s="282"/>
      <c r="X144" s="282"/>
      <c r="Y144" s="282"/>
      <c r="Z144" s="282"/>
    </row>
    <row r="145" spans="1:26" ht="15.75" customHeight="1">
      <c r="A145" s="297"/>
      <c r="B145" s="297"/>
      <c r="C145" s="297"/>
      <c r="D145" s="297"/>
      <c r="E145" s="297"/>
      <c r="F145" s="297"/>
      <c r="G145" s="297"/>
      <c r="H145" s="297"/>
      <c r="I145" s="297"/>
      <c r="J145" s="297"/>
      <c r="K145" s="297"/>
      <c r="L145" s="297"/>
      <c r="M145" s="297"/>
      <c r="N145" s="297"/>
      <c r="O145" s="297"/>
      <c r="P145" s="282"/>
      <c r="Q145" s="282"/>
      <c r="R145" s="282"/>
      <c r="S145" s="282"/>
      <c r="T145" s="282"/>
      <c r="U145" s="282"/>
      <c r="V145" s="282"/>
      <c r="W145" s="282"/>
      <c r="X145" s="282"/>
      <c r="Y145" s="282"/>
      <c r="Z145" s="282"/>
    </row>
    <row r="146" spans="1:26" ht="15.75" customHeight="1">
      <c r="A146" s="297"/>
      <c r="B146" s="297"/>
      <c r="C146" s="297"/>
      <c r="D146" s="297"/>
      <c r="E146" s="297"/>
      <c r="F146" s="297"/>
      <c r="G146" s="297"/>
      <c r="H146" s="297"/>
      <c r="I146" s="297"/>
      <c r="J146" s="297"/>
      <c r="K146" s="297"/>
      <c r="L146" s="297"/>
      <c r="M146" s="297"/>
      <c r="N146" s="297"/>
      <c r="O146" s="297"/>
      <c r="P146" s="282"/>
      <c r="Q146" s="282"/>
      <c r="R146" s="282"/>
      <c r="S146" s="282"/>
      <c r="T146" s="282"/>
      <c r="U146" s="282"/>
      <c r="V146" s="282"/>
      <c r="W146" s="282"/>
      <c r="X146" s="282"/>
      <c r="Y146" s="282"/>
      <c r="Z146" s="282"/>
    </row>
    <row r="147" spans="1:26" ht="15.75" customHeight="1">
      <c r="A147" s="297"/>
      <c r="B147" s="297"/>
      <c r="C147" s="297"/>
      <c r="D147" s="297"/>
      <c r="E147" s="297"/>
      <c r="F147" s="297"/>
      <c r="G147" s="297"/>
      <c r="H147" s="297"/>
      <c r="I147" s="297"/>
      <c r="J147" s="297"/>
      <c r="K147" s="297"/>
      <c r="L147" s="297"/>
      <c r="M147" s="297"/>
      <c r="N147" s="297"/>
      <c r="O147" s="297"/>
      <c r="P147" s="282"/>
      <c r="Q147" s="282"/>
      <c r="R147" s="282"/>
      <c r="S147" s="282"/>
      <c r="T147" s="282"/>
      <c r="U147" s="282"/>
      <c r="V147" s="282"/>
      <c r="W147" s="282"/>
      <c r="X147" s="282"/>
      <c r="Y147" s="282"/>
      <c r="Z147" s="282"/>
    </row>
    <row r="148" spans="1:26" ht="15.75" customHeight="1">
      <c r="A148" s="297"/>
      <c r="B148" s="297"/>
      <c r="C148" s="297"/>
      <c r="D148" s="297"/>
      <c r="E148" s="297"/>
      <c r="F148" s="297"/>
      <c r="G148" s="297"/>
      <c r="H148" s="297"/>
      <c r="I148" s="297"/>
      <c r="J148" s="297"/>
      <c r="K148" s="297"/>
      <c r="L148" s="297"/>
      <c r="M148" s="297"/>
      <c r="N148" s="297"/>
      <c r="O148" s="297"/>
      <c r="P148" s="282"/>
      <c r="Q148" s="282"/>
      <c r="R148" s="282"/>
      <c r="S148" s="282"/>
      <c r="T148" s="282"/>
      <c r="U148" s="282"/>
      <c r="V148" s="282"/>
      <c r="W148" s="282"/>
      <c r="X148" s="282"/>
      <c r="Y148" s="282"/>
      <c r="Z148" s="282"/>
    </row>
    <row r="149" spans="1:26" ht="15.75" customHeight="1">
      <c r="A149" s="297"/>
      <c r="B149" s="297"/>
      <c r="C149" s="297"/>
      <c r="D149" s="297"/>
      <c r="E149" s="297"/>
      <c r="F149" s="297"/>
      <c r="G149" s="297"/>
      <c r="H149" s="297"/>
      <c r="I149" s="297"/>
      <c r="J149" s="297"/>
      <c r="K149" s="297"/>
      <c r="L149" s="297"/>
      <c r="M149" s="297"/>
      <c r="N149" s="297"/>
      <c r="O149" s="297"/>
      <c r="P149" s="282"/>
      <c r="Q149" s="282"/>
      <c r="R149" s="282"/>
      <c r="S149" s="282"/>
      <c r="T149" s="282"/>
      <c r="U149" s="282"/>
      <c r="V149" s="282"/>
      <c r="W149" s="282"/>
      <c r="X149" s="282"/>
      <c r="Y149" s="282"/>
      <c r="Z149" s="282"/>
    </row>
    <row r="150" spans="1:26" ht="15.75" customHeight="1">
      <c r="A150" s="297"/>
      <c r="B150" s="297"/>
      <c r="C150" s="297"/>
      <c r="D150" s="297"/>
      <c r="E150" s="297"/>
      <c r="F150" s="297"/>
      <c r="G150" s="297"/>
      <c r="H150" s="297"/>
      <c r="I150" s="297"/>
      <c r="J150" s="297"/>
      <c r="K150" s="297"/>
      <c r="L150" s="297"/>
      <c r="M150" s="297"/>
      <c r="N150" s="297"/>
      <c r="O150" s="297"/>
      <c r="P150" s="282"/>
      <c r="Q150" s="282"/>
      <c r="R150" s="282"/>
      <c r="S150" s="282"/>
      <c r="T150" s="282"/>
      <c r="U150" s="282"/>
      <c r="V150" s="282"/>
      <c r="W150" s="282"/>
      <c r="X150" s="282"/>
      <c r="Y150" s="282"/>
      <c r="Z150" s="282"/>
    </row>
    <row r="151" spans="1:26" ht="15.75" customHeight="1">
      <c r="A151" s="297"/>
      <c r="B151" s="297"/>
      <c r="C151" s="297"/>
      <c r="D151" s="297"/>
      <c r="E151" s="297"/>
      <c r="F151" s="297"/>
      <c r="G151" s="297"/>
      <c r="H151" s="297"/>
      <c r="I151" s="297"/>
      <c r="J151" s="297"/>
      <c r="K151" s="297"/>
      <c r="L151" s="297"/>
      <c r="M151" s="297"/>
      <c r="N151" s="297"/>
      <c r="O151" s="297"/>
      <c r="P151" s="282"/>
      <c r="Q151" s="282"/>
      <c r="R151" s="282"/>
      <c r="S151" s="282"/>
      <c r="T151" s="282"/>
      <c r="U151" s="282"/>
      <c r="V151" s="282"/>
      <c r="W151" s="282"/>
      <c r="X151" s="282"/>
      <c r="Y151" s="282"/>
      <c r="Z151" s="282"/>
    </row>
    <row r="152" spans="1:26" ht="15.75" customHeight="1">
      <c r="A152" s="297"/>
      <c r="B152" s="297"/>
      <c r="C152" s="297"/>
      <c r="D152" s="297"/>
      <c r="E152" s="297"/>
      <c r="F152" s="297"/>
      <c r="G152" s="297"/>
      <c r="H152" s="297"/>
      <c r="I152" s="297"/>
      <c r="J152" s="297"/>
      <c r="K152" s="297"/>
      <c r="L152" s="297"/>
      <c r="M152" s="297"/>
      <c r="N152" s="297"/>
      <c r="O152" s="297"/>
      <c r="P152" s="282"/>
      <c r="Q152" s="282"/>
      <c r="R152" s="282"/>
      <c r="S152" s="282"/>
      <c r="T152" s="282"/>
      <c r="U152" s="282"/>
      <c r="V152" s="282"/>
      <c r="W152" s="282"/>
      <c r="X152" s="282"/>
      <c r="Y152" s="282"/>
      <c r="Z152" s="282"/>
    </row>
    <row r="153" spans="1:26" ht="15.75" customHeight="1">
      <c r="A153" s="297"/>
      <c r="B153" s="297"/>
      <c r="C153" s="297"/>
      <c r="D153" s="297"/>
      <c r="E153" s="297"/>
      <c r="F153" s="297"/>
      <c r="G153" s="297"/>
      <c r="H153" s="297"/>
      <c r="I153" s="297"/>
      <c r="J153" s="297"/>
      <c r="K153" s="297"/>
      <c r="L153" s="297"/>
      <c r="M153" s="297"/>
      <c r="N153" s="297"/>
      <c r="O153" s="297"/>
      <c r="P153" s="282"/>
      <c r="Q153" s="282"/>
      <c r="R153" s="282"/>
      <c r="S153" s="282"/>
      <c r="T153" s="282"/>
      <c r="U153" s="282"/>
      <c r="V153" s="282"/>
      <c r="W153" s="282"/>
      <c r="X153" s="282"/>
      <c r="Y153" s="282"/>
      <c r="Z153" s="282"/>
    </row>
    <row r="154" spans="1:26" ht="15.75" customHeight="1">
      <c r="A154" s="297"/>
      <c r="B154" s="297"/>
      <c r="C154" s="297"/>
      <c r="D154" s="297"/>
      <c r="E154" s="297"/>
      <c r="F154" s="297"/>
      <c r="G154" s="297"/>
      <c r="H154" s="297"/>
      <c r="I154" s="297"/>
      <c r="J154" s="297"/>
      <c r="K154" s="297"/>
      <c r="L154" s="297"/>
      <c r="M154" s="297"/>
      <c r="N154" s="297"/>
      <c r="O154" s="297"/>
      <c r="P154" s="282"/>
      <c r="Q154" s="282"/>
      <c r="R154" s="282"/>
      <c r="S154" s="282"/>
      <c r="T154" s="282"/>
      <c r="U154" s="282"/>
      <c r="V154" s="282"/>
      <c r="W154" s="282"/>
      <c r="X154" s="282"/>
      <c r="Y154" s="282"/>
      <c r="Z154" s="282"/>
    </row>
    <row r="155" spans="1:26" ht="15.75" customHeight="1">
      <c r="A155" s="297"/>
      <c r="B155" s="297"/>
      <c r="C155" s="297"/>
      <c r="D155" s="297"/>
      <c r="E155" s="297"/>
      <c r="F155" s="297"/>
      <c r="G155" s="297"/>
      <c r="H155" s="297"/>
      <c r="I155" s="297"/>
      <c r="J155" s="297"/>
      <c r="K155" s="297"/>
      <c r="L155" s="297"/>
      <c r="M155" s="297"/>
      <c r="N155" s="297"/>
      <c r="O155" s="297"/>
      <c r="P155" s="282"/>
      <c r="Q155" s="282"/>
      <c r="R155" s="282"/>
      <c r="S155" s="282"/>
      <c r="T155" s="282"/>
      <c r="U155" s="282"/>
      <c r="V155" s="282"/>
      <c r="W155" s="282"/>
      <c r="X155" s="282"/>
      <c r="Y155" s="282"/>
      <c r="Z155" s="282"/>
    </row>
    <row r="156" spans="1:26" ht="15.75" customHeight="1">
      <c r="A156" s="297"/>
      <c r="B156" s="297"/>
      <c r="C156" s="297"/>
      <c r="D156" s="297"/>
      <c r="E156" s="297"/>
      <c r="F156" s="297"/>
      <c r="G156" s="297"/>
      <c r="H156" s="297"/>
      <c r="I156" s="297"/>
      <c r="J156" s="297"/>
      <c r="K156" s="297"/>
      <c r="L156" s="297"/>
      <c r="M156" s="297"/>
      <c r="N156" s="297"/>
      <c r="O156" s="297"/>
      <c r="P156" s="282"/>
      <c r="Q156" s="282"/>
      <c r="R156" s="282"/>
      <c r="S156" s="282"/>
      <c r="T156" s="282"/>
      <c r="U156" s="282"/>
      <c r="V156" s="282"/>
      <c r="W156" s="282"/>
      <c r="X156" s="282"/>
      <c r="Y156" s="282"/>
      <c r="Z156" s="282"/>
    </row>
    <row r="157" spans="1:26" ht="15.75" customHeight="1">
      <c r="A157" s="297"/>
      <c r="B157" s="297"/>
      <c r="C157" s="297"/>
      <c r="D157" s="297"/>
      <c r="E157" s="297"/>
      <c r="F157" s="297"/>
      <c r="G157" s="297"/>
      <c r="H157" s="297"/>
      <c r="I157" s="297"/>
      <c r="J157" s="297"/>
      <c r="K157" s="297"/>
      <c r="L157" s="297"/>
      <c r="M157" s="297"/>
      <c r="N157" s="297"/>
      <c r="O157" s="297"/>
      <c r="P157" s="282"/>
      <c r="Q157" s="282"/>
      <c r="R157" s="282"/>
      <c r="S157" s="282"/>
      <c r="T157" s="282"/>
      <c r="U157" s="282"/>
      <c r="V157" s="282"/>
      <c r="W157" s="282"/>
      <c r="X157" s="282"/>
      <c r="Y157" s="282"/>
      <c r="Z157" s="282"/>
    </row>
    <row r="158" spans="1:26" ht="15.75" customHeight="1">
      <c r="A158" s="297"/>
      <c r="B158" s="297"/>
      <c r="C158" s="297"/>
      <c r="D158" s="297"/>
      <c r="E158" s="297"/>
      <c r="F158" s="297"/>
      <c r="G158" s="297"/>
      <c r="H158" s="297"/>
      <c r="I158" s="297"/>
      <c r="J158" s="297"/>
      <c r="K158" s="297"/>
      <c r="L158" s="297"/>
      <c r="M158" s="297"/>
      <c r="N158" s="297"/>
      <c r="O158" s="297"/>
      <c r="P158" s="282"/>
      <c r="Q158" s="282"/>
      <c r="R158" s="282"/>
      <c r="S158" s="282"/>
      <c r="T158" s="282"/>
      <c r="U158" s="282"/>
      <c r="V158" s="282"/>
      <c r="W158" s="282"/>
      <c r="X158" s="282"/>
      <c r="Y158" s="282"/>
      <c r="Z158" s="282"/>
    </row>
    <row r="159" spans="1:26" ht="15.75" customHeight="1">
      <c r="A159" s="297"/>
      <c r="B159" s="297"/>
      <c r="C159" s="297"/>
      <c r="D159" s="297"/>
      <c r="E159" s="297"/>
      <c r="F159" s="297"/>
      <c r="G159" s="297"/>
      <c r="H159" s="297"/>
      <c r="I159" s="297"/>
      <c r="J159" s="297"/>
      <c r="K159" s="297"/>
      <c r="L159" s="297"/>
      <c r="M159" s="297"/>
      <c r="N159" s="297"/>
      <c r="O159" s="297"/>
      <c r="P159" s="282"/>
      <c r="Q159" s="282"/>
      <c r="R159" s="282"/>
      <c r="S159" s="282"/>
      <c r="T159" s="282"/>
      <c r="U159" s="282"/>
      <c r="V159" s="282"/>
      <c r="W159" s="282"/>
      <c r="X159" s="282"/>
      <c r="Y159" s="282"/>
      <c r="Z159" s="282"/>
    </row>
    <row r="160" spans="1:26" ht="15.75" customHeight="1">
      <c r="A160" s="297"/>
      <c r="B160" s="297"/>
      <c r="C160" s="297"/>
      <c r="D160" s="297"/>
      <c r="E160" s="297"/>
      <c r="F160" s="297"/>
      <c r="G160" s="297"/>
      <c r="H160" s="297"/>
      <c r="I160" s="297"/>
      <c r="J160" s="297"/>
      <c r="K160" s="297"/>
      <c r="L160" s="297"/>
      <c r="M160" s="297"/>
      <c r="N160" s="297"/>
      <c r="O160" s="297"/>
      <c r="P160" s="282"/>
      <c r="Q160" s="282"/>
      <c r="R160" s="282"/>
      <c r="S160" s="282"/>
      <c r="T160" s="282"/>
      <c r="U160" s="282"/>
      <c r="V160" s="282"/>
      <c r="W160" s="282"/>
      <c r="X160" s="282"/>
      <c r="Y160" s="282"/>
      <c r="Z160" s="282"/>
    </row>
    <row r="161" spans="1:26" ht="15.75" customHeight="1">
      <c r="A161" s="297"/>
      <c r="B161" s="297"/>
      <c r="C161" s="297"/>
      <c r="D161" s="297"/>
      <c r="E161" s="297"/>
      <c r="F161" s="297"/>
      <c r="G161" s="297"/>
      <c r="H161" s="297"/>
      <c r="I161" s="297"/>
      <c r="J161" s="297"/>
      <c r="K161" s="297"/>
      <c r="L161" s="297"/>
      <c r="M161" s="297"/>
      <c r="N161" s="297"/>
      <c r="O161" s="297"/>
      <c r="P161" s="282"/>
      <c r="Q161" s="282"/>
      <c r="R161" s="282"/>
      <c r="S161" s="282"/>
      <c r="T161" s="282"/>
      <c r="U161" s="282"/>
      <c r="V161" s="282"/>
      <c r="W161" s="282"/>
      <c r="X161" s="282"/>
      <c r="Y161" s="282"/>
      <c r="Z161" s="282"/>
    </row>
    <row r="162" spans="1:26" ht="15.75" customHeight="1">
      <c r="A162" s="297"/>
      <c r="B162" s="297"/>
      <c r="C162" s="297"/>
      <c r="D162" s="297"/>
      <c r="E162" s="297"/>
      <c r="F162" s="297"/>
      <c r="G162" s="297"/>
      <c r="H162" s="297"/>
      <c r="I162" s="297"/>
      <c r="J162" s="297"/>
      <c r="K162" s="297"/>
      <c r="L162" s="297"/>
      <c r="M162" s="297"/>
      <c r="N162" s="297"/>
      <c r="O162" s="297"/>
      <c r="P162" s="282"/>
      <c r="Q162" s="282"/>
      <c r="R162" s="282"/>
      <c r="S162" s="282"/>
      <c r="T162" s="282"/>
      <c r="U162" s="282"/>
      <c r="V162" s="282"/>
      <c r="W162" s="282"/>
      <c r="X162" s="282"/>
      <c r="Y162" s="282"/>
      <c r="Z162" s="282"/>
    </row>
    <row r="163" spans="1:26" ht="15.75" customHeight="1">
      <c r="A163" s="297"/>
      <c r="B163" s="297"/>
      <c r="C163" s="297"/>
      <c r="D163" s="297"/>
      <c r="E163" s="297"/>
      <c r="F163" s="297"/>
      <c r="G163" s="297"/>
      <c r="H163" s="297"/>
      <c r="I163" s="297"/>
      <c r="J163" s="297"/>
      <c r="K163" s="297"/>
      <c r="L163" s="297"/>
      <c r="M163" s="297"/>
      <c r="N163" s="297"/>
      <c r="O163" s="297"/>
      <c r="P163" s="282"/>
      <c r="Q163" s="282"/>
      <c r="R163" s="282"/>
      <c r="S163" s="282"/>
      <c r="T163" s="282"/>
      <c r="U163" s="282"/>
      <c r="V163" s="282"/>
      <c r="W163" s="282"/>
      <c r="X163" s="282"/>
      <c r="Y163" s="282"/>
      <c r="Z163" s="282"/>
    </row>
    <row r="164" spans="1:26" ht="15.75" customHeight="1">
      <c r="A164" s="297"/>
      <c r="B164" s="297"/>
      <c r="C164" s="297"/>
      <c r="D164" s="297"/>
      <c r="E164" s="297"/>
      <c r="F164" s="297"/>
      <c r="G164" s="297"/>
      <c r="H164" s="297"/>
      <c r="I164" s="297"/>
      <c r="J164" s="297"/>
      <c r="K164" s="297"/>
      <c r="L164" s="297"/>
      <c r="M164" s="297"/>
      <c r="N164" s="297"/>
      <c r="O164" s="297"/>
      <c r="P164" s="282"/>
      <c r="Q164" s="282"/>
      <c r="R164" s="282"/>
      <c r="S164" s="282"/>
      <c r="T164" s="282"/>
      <c r="U164" s="282"/>
      <c r="V164" s="282"/>
      <c r="W164" s="282"/>
      <c r="X164" s="282"/>
      <c r="Y164" s="282"/>
      <c r="Z164" s="282"/>
    </row>
    <row r="165" spans="1:26" ht="15.75" customHeight="1">
      <c r="A165" s="297"/>
      <c r="B165" s="297"/>
      <c r="C165" s="297"/>
      <c r="D165" s="297"/>
      <c r="E165" s="297"/>
      <c r="F165" s="297"/>
      <c r="G165" s="297"/>
      <c r="H165" s="297"/>
      <c r="I165" s="297"/>
      <c r="J165" s="297"/>
      <c r="K165" s="297"/>
      <c r="L165" s="297"/>
      <c r="M165" s="297"/>
      <c r="N165" s="297"/>
      <c r="O165" s="297"/>
      <c r="P165" s="282"/>
      <c r="Q165" s="282"/>
      <c r="R165" s="282"/>
      <c r="S165" s="282"/>
      <c r="T165" s="282"/>
      <c r="U165" s="282"/>
      <c r="V165" s="282"/>
      <c r="W165" s="282"/>
      <c r="X165" s="282"/>
      <c r="Y165" s="282"/>
      <c r="Z165" s="282"/>
    </row>
    <row r="166" spans="1:26" ht="15.75" customHeight="1">
      <c r="A166" s="297"/>
      <c r="B166" s="297"/>
      <c r="C166" s="297"/>
      <c r="D166" s="297"/>
      <c r="E166" s="297"/>
      <c r="F166" s="297"/>
      <c r="G166" s="297"/>
      <c r="H166" s="297"/>
      <c r="I166" s="297"/>
      <c r="J166" s="297"/>
      <c r="K166" s="297"/>
      <c r="L166" s="297"/>
      <c r="M166" s="297"/>
      <c r="N166" s="297"/>
      <c r="O166" s="297"/>
      <c r="P166" s="282"/>
      <c r="Q166" s="282"/>
      <c r="R166" s="282"/>
      <c r="S166" s="282"/>
      <c r="T166" s="282"/>
      <c r="U166" s="282"/>
      <c r="V166" s="282"/>
      <c r="W166" s="282"/>
      <c r="X166" s="282"/>
      <c r="Y166" s="282"/>
      <c r="Z166" s="282"/>
    </row>
    <row r="167" spans="1:26" ht="15.75" customHeight="1">
      <c r="A167" s="297"/>
      <c r="B167" s="297"/>
      <c r="C167" s="297"/>
      <c r="D167" s="297"/>
      <c r="E167" s="297"/>
      <c r="F167" s="297"/>
      <c r="G167" s="297"/>
      <c r="H167" s="297"/>
      <c r="I167" s="297"/>
      <c r="J167" s="297"/>
      <c r="K167" s="297"/>
      <c r="L167" s="297"/>
      <c r="M167" s="297"/>
      <c r="N167" s="297"/>
      <c r="O167" s="297"/>
      <c r="P167" s="282"/>
      <c r="Q167" s="282"/>
      <c r="R167" s="282"/>
      <c r="S167" s="282"/>
      <c r="T167" s="282"/>
      <c r="U167" s="282"/>
      <c r="V167" s="282"/>
      <c r="W167" s="282"/>
      <c r="X167" s="282"/>
      <c r="Y167" s="282"/>
      <c r="Z167" s="282"/>
    </row>
    <row r="168" spans="1:26" ht="15.75" customHeight="1">
      <c r="A168" s="297"/>
      <c r="B168" s="297"/>
      <c r="C168" s="297"/>
      <c r="D168" s="297"/>
      <c r="E168" s="297"/>
      <c r="F168" s="297"/>
      <c r="G168" s="297"/>
      <c r="H168" s="297"/>
      <c r="I168" s="297"/>
      <c r="J168" s="297"/>
      <c r="K168" s="297"/>
      <c r="L168" s="297"/>
      <c r="M168" s="297"/>
      <c r="N168" s="297"/>
      <c r="O168" s="297"/>
      <c r="P168" s="282"/>
      <c r="Q168" s="282"/>
      <c r="R168" s="282"/>
      <c r="S168" s="282"/>
      <c r="T168" s="282"/>
      <c r="U168" s="282"/>
      <c r="V168" s="282"/>
      <c r="W168" s="282"/>
      <c r="X168" s="282"/>
      <c r="Y168" s="282"/>
      <c r="Z168" s="282"/>
    </row>
    <row r="169" spans="1:26" ht="15.75" customHeight="1">
      <c r="A169" s="297"/>
      <c r="B169" s="297"/>
      <c r="C169" s="297"/>
      <c r="D169" s="297"/>
      <c r="E169" s="297"/>
      <c r="F169" s="297"/>
      <c r="G169" s="297"/>
      <c r="H169" s="297"/>
      <c r="I169" s="297"/>
      <c r="J169" s="297"/>
      <c r="K169" s="297"/>
      <c r="L169" s="297"/>
      <c r="M169" s="297"/>
      <c r="N169" s="297"/>
      <c r="O169" s="297"/>
      <c r="P169" s="282"/>
      <c r="Q169" s="282"/>
      <c r="R169" s="282"/>
      <c r="S169" s="282"/>
      <c r="T169" s="282"/>
      <c r="U169" s="282"/>
      <c r="V169" s="282"/>
      <c r="W169" s="282"/>
      <c r="X169" s="282"/>
      <c r="Y169" s="282"/>
      <c r="Z169" s="282"/>
    </row>
    <row r="170" spans="1:26" ht="15.75" customHeight="1">
      <c r="A170" s="297"/>
      <c r="B170" s="297"/>
      <c r="C170" s="297"/>
      <c r="D170" s="297"/>
      <c r="E170" s="297"/>
      <c r="F170" s="297"/>
      <c r="G170" s="297"/>
      <c r="H170" s="297"/>
      <c r="I170" s="297"/>
      <c r="J170" s="297"/>
      <c r="K170" s="297"/>
      <c r="L170" s="297"/>
      <c r="M170" s="297"/>
      <c r="N170" s="297"/>
      <c r="O170" s="297"/>
      <c r="P170" s="282"/>
      <c r="Q170" s="282"/>
      <c r="R170" s="282"/>
      <c r="S170" s="282"/>
      <c r="T170" s="282"/>
      <c r="U170" s="282"/>
      <c r="V170" s="282"/>
      <c r="W170" s="282"/>
      <c r="X170" s="282"/>
      <c r="Y170" s="282"/>
      <c r="Z170" s="282"/>
    </row>
    <row r="171" spans="1:26" ht="15.75" customHeight="1">
      <c r="A171" s="297"/>
      <c r="B171" s="297"/>
      <c r="C171" s="297"/>
      <c r="D171" s="297"/>
      <c r="E171" s="297"/>
      <c r="F171" s="297"/>
      <c r="G171" s="297"/>
      <c r="H171" s="297"/>
      <c r="I171" s="297"/>
      <c r="J171" s="297"/>
      <c r="K171" s="297"/>
      <c r="L171" s="297"/>
      <c r="M171" s="297"/>
      <c r="N171" s="297"/>
      <c r="O171" s="297"/>
      <c r="P171" s="282"/>
      <c r="Q171" s="282"/>
      <c r="R171" s="282"/>
      <c r="S171" s="282"/>
      <c r="T171" s="282"/>
      <c r="U171" s="282"/>
      <c r="V171" s="282"/>
      <c r="W171" s="282"/>
      <c r="X171" s="282"/>
      <c r="Y171" s="282"/>
      <c r="Z171" s="282"/>
    </row>
    <row r="172" spans="1:26" ht="15.75" customHeight="1">
      <c r="A172" s="297"/>
      <c r="B172" s="297"/>
      <c r="C172" s="297"/>
      <c r="D172" s="297"/>
      <c r="E172" s="297"/>
      <c r="F172" s="297"/>
      <c r="G172" s="297"/>
      <c r="H172" s="297"/>
      <c r="I172" s="297"/>
      <c r="J172" s="297"/>
      <c r="K172" s="297"/>
      <c r="L172" s="297"/>
      <c r="M172" s="297"/>
      <c r="N172" s="297"/>
      <c r="O172" s="297"/>
      <c r="P172" s="282"/>
      <c r="Q172" s="282"/>
      <c r="R172" s="282"/>
      <c r="S172" s="282"/>
      <c r="T172" s="282"/>
      <c r="U172" s="282"/>
      <c r="V172" s="282"/>
      <c r="W172" s="282"/>
      <c r="X172" s="282"/>
      <c r="Y172" s="282"/>
      <c r="Z172" s="282"/>
    </row>
    <row r="173" spans="1:26" ht="15.75" customHeight="1">
      <c r="A173" s="297"/>
      <c r="B173" s="297"/>
      <c r="C173" s="297"/>
      <c r="D173" s="297"/>
      <c r="E173" s="297"/>
      <c r="F173" s="297"/>
      <c r="G173" s="297"/>
      <c r="H173" s="297"/>
      <c r="I173" s="297"/>
      <c r="J173" s="297"/>
      <c r="K173" s="297"/>
      <c r="L173" s="297"/>
      <c r="M173" s="297"/>
      <c r="N173" s="297"/>
      <c r="O173" s="297"/>
      <c r="P173" s="282"/>
      <c r="Q173" s="282"/>
      <c r="R173" s="282"/>
      <c r="S173" s="282"/>
      <c r="T173" s="282"/>
      <c r="U173" s="282"/>
      <c r="V173" s="282"/>
      <c r="W173" s="282"/>
      <c r="X173" s="282"/>
      <c r="Y173" s="282"/>
      <c r="Z173" s="282"/>
    </row>
    <row r="174" spans="1:26" ht="15.75" customHeight="1">
      <c r="A174" s="297"/>
      <c r="B174" s="297"/>
      <c r="C174" s="297"/>
      <c r="D174" s="297"/>
      <c r="E174" s="297"/>
      <c r="F174" s="297"/>
      <c r="G174" s="297"/>
      <c r="H174" s="297"/>
      <c r="I174" s="297"/>
      <c r="J174" s="297"/>
      <c r="K174" s="297"/>
      <c r="L174" s="297"/>
      <c r="M174" s="297"/>
      <c r="N174" s="297"/>
      <c r="O174" s="297"/>
      <c r="P174" s="282"/>
      <c r="Q174" s="282"/>
      <c r="R174" s="282"/>
      <c r="S174" s="282"/>
      <c r="T174" s="282"/>
      <c r="U174" s="282"/>
      <c r="V174" s="282"/>
      <c r="W174" s="282"/>
      <c r="X174" s="282"/>
      <c r="Y174" s="282"/>
      <c r="Z174" s="282"/>
    </row>
    <row r="175" spans="1:26" ht="15.75" customHeight="1">
      <c r="A175" s="297"/>
      <c r="B175" s="297"/>
      <c r="C175" s="297"/>
      <c r="D175" s="297"/>
      <c r="E175" s="297"/>
      <c r="F175" s="297"/>
      <c r="G175" s="297"/>
      <c r="H175" s="297"/>
      <c r="I175" s="297"/>
      <c r="J175" s="297"/>
      <c r="K175" s="297"/>
      <c r="L175" s="297"/>
      <c r="M175" s="297"/>
      <c r="N175" s="297"/>
      <c r="O175" s="297"/>
      <c r="P175" s="282"/>
      <c r="Q175" s="282"/>
      <c r="R175" s="282"/>
      <c r="S175" s="282"/>
      <c r="T175" s="282"/>
      <c r="U175" s="282"/>
      <c r="V175" s="282"/>
      <c r="W175" s="282"/>
      <c r="X175" s="282"/>
      <c r="Y175" s="282"/>
      <c r="Z175" s="282"/>
    </row>
    <row r="176" spans="1:26" ht="15.75" customHeight="1">
      <c r="A176" s="297"/>
      <c r="B176" s="297"/>
      <c r="C176" s="297"/>
      <c r="D176" s="297"/>
      <c r="E176" s="297"/>
      <c r="F176" s="297"/>
      <c r="G176" s="297"/>
      <c r="H176" s="297"/>
      <c r="I176" s="297"/>
      <c r="J176" s="297"/>
      <c r="K176" s="297"/>
      <c r="L176" s="297"/>
      <c r="M176" s="297"/>
      <c r="N176" s="297"/>
      <c r="O176" s="297"/>
      <c r="P176" s="282"/>
      <c r="Q176" s="282"/>
      <c r="R176" s="282"/>
      <c r="S176" s="282"/>
      <c r="T176" s="282"/>
      <c r="U176" s="282"/>
      <c r="V176" s="282"/>
      <c r="W176" s="282"/>
      <c r="X176" s="282"/>
      <c r="Y176" s="282"/>
      <c r="Z176" s="282"/>
    </row>
    <row r="177" spans="1:26" ht="15.75" customHeight="1">
      <c r="A177" s="297"/>
      <c r="B177" s="297"/>
      <c r="C177" s="297"/>
      <c r="D177" s="297"/>
      <c r="E177" s="297"/>
      <c r="F177" s="297"/>
      <c r="G177" s="297"/>
      <c r="H177" s="297"/>
      <c r="I177" s="297"/>
      <c r="J177" s="297"/>
      <c r="K177" s="297"/>
      <c r="L177" s="297"/>
      <c r="M177" s="297"/>
      <c r="N177" s="297"/>
      <c r="O177" s="297"/>
      <c r="P177" s="282"/>
      <c r="Q177" s="282"/>
      <c r="R177" s="282"/>
      <c r="S177" s="282"/>
      <c r="T177" s="282"/>
      <c r="U177" s="282"/>
      <c r="V177" s="282"/>
      <c r="W177" s="282"/>
      <c r="X177" s="282"/>
      <c r="Y177" s="282"/>
      <c r="Z177" s="282"/>
    </row>
    <row r="178" spans="1:26" ht="15.75" customHeight="1">
      <c r="A178" s="297"/>
      <c r="B178" s="297"/>
      <c r="C178" s="297"/>
      <c r="D178" s="297"/>
      <c r="E178" s="297"/>
      <c r="F178" s="297"/>
      <c r="G178" s="297"/>
      <c r="H178" s="297"/>
      <c r="I178" s="297"/>
      <c r="J178" s="297"/>
      <c r="K178" s="297"/>
      <c r="L178" s="297"/>
      <c r="M178" s="297"/>
      <c r="N178" s="297"/>
      <c r="O178" s="297"/>
      <c r="P178" s="282"/>
      <c r="Q178" s="282"/>
      <c r="R178" s="282"/>
      <c r="S178" s="282"/>
      <c r="T178" s="282"/>
      <c r="U178" s="282"/>
      <c r="V178" s="282"/>
      <c r="W178" s="282"/>
      <c r="X178" s="282"/>
      <c r="Y178" s="282"/>
      <c r="Z178" s="282"/>
    </row>
    <row r="179" spans="1:26" ht="15.75" customHeight="1">
      <c r="A179" s="297"/>
      <c r="B179" s="297"/>
      <c r="C179" s="297"/>
      <c r="D179" s="297"/>
      <c r="E179" s="297"/>
      <c r="F179" s="297"/>
      <c r="G179" s="297"/>
      <c r="H179" s="297"/>
      <c r="I179" s="297"/>
      <c r="J179" s="297"/>
      <c r="K179" s="297"/>
      <c r="L179" s="297"/>
      <c r="M179" s="297"/>
      <c r="N179" s="297"/>
      <c r="O179" s="297"/>
      <c r="P179" s="282"/>
      <c r="Q179" s="282"/>
      <c r="R179" s="282"/>
      <c r="S179" s="282"/>
      <c r="T179" s="282"/>
      <c r="U179" s="282"/>
      <c r="V179" s="282"/>
      <c r="W179" s="282"/>
      <c r="X179" s="282"/>
      <c r="Y179" s="282"/>
      <c r="Z179" s="282"/>
    </row>
    <row r="180" spans="1:26" ht="15.75" customHeight="1">
      <c r="A180" s="297"/>
      <c r="B180" s="297"/>
      <c r="C180" s="297"/>
      <c r="D180" s="297"/>
      <c r="E180" s="297"/>
      <c r="F180" s="297"/>
      <c r="G180" s="297"/>
      <c r="H180" s="297"/>
      <c r="I180" s="297"/>
      <c r="J180" s="297"/>
      <c r="K180" s="297"/>
      <c r="L180" s="297"/>
      <c r="M180" s="297"/>
      <c r="N180" s="297"/>
      <c r="O180" s="297"/>
      <c r="P180" s="282"/>
      <c r="Q180" s="282"/>
      <c r="R180" s="282"/>
      <c r="S180" s="282"/>
      <c r="T180" s="282"/>
      <c r="U180" s="282"/>
      <c r="V180" s="282"/>
      <c r="W180" s="282"/>
      <c r="X180" s="282"/>
      <c r="Y180" s="282"/>
      <c r="Z180" s="282"/>
    </row>
    <row r="181" spans="1:26" ht="15.75" customHeight="1">
      <c r="A181" s="297"/>
      <c r="B181" s="297"/>
      <c r="C181" s="297"/>
      <c r="D181" s="297"/>
      <c r="E181" s="297"/>
      <c r="F181" s="297"/>
      <c r="G181" s="297"/>
      <c r="H181" s="297"/>
      <c r="I181" s="297"/>
      <c r="J181" s="297"/>
      <c r="K181" s="297"/>
      <c r="L181" s="297"/>
      <c r="M181" s="297"/>
      <c r="N181" s="297"/>
      <c r="O181" s="297"/>
      <c r="P181" s="282"/>
      <c r="Q181" s="282"/>
      <c r="R181" s="282"/>
      <c r="S181" s="282"/>
      <c r="T181" s="282"/>
      <c r="U181" s="282"/>
      <c r="V181" s="282"/>
      <c r="W181" s="282"/>
      <c r="X181" s="282"/>
      <c r="Y181" s="282"/>
      <c r="Z181" s="282"/>
    </row>
    <row r="182" spans="1:26" ht="15.75" customHeight="1">
      <c r="A182" s="297"/>
      <c r="B182" s="297"/>
      <c r="C182" s="297"/>
      <c r="D182" s="297"/>
      <c r="E182" s="297"/>
      <c r="F182" s="297"/>
      <c r="G182" s="297"/>
      <c r="H182" s="297"/>
      <c r="I182" s="297"/>
      <c r="J182" s="297"/>
      <c r="K182" s="297"/>
      <c r="L182" s="297"/>
      <c r="M182" s="297"/>
      <c r="N182" s="297"/>
      <c r="O182" s="297"/>
      <c r="P182" s="282"/>
      <c r="Q182" s="282"/>
      <c r="R182" s="282"/>
      <c r="S182" s="282"/>
      <c r="T182" s="282"/>
      <c r="U182" s="282"/>
      <c r="V182" s="282"/>
      <c r="W182" s="282"/>
      <c r="X182" s="282"/>
      <c r="Y182" s="282"/>
      <c r="Z182" s="282"/>
    </row>
    <row r="183" spans="1:26" ht="15.75" customHeight="1">
      <c r="A183" s="297"/>
      <c r="B183" s="297"/>
      <c r="C183" s="297"/>
      <c r="D183" s="297"/>
      <c r="E183" s="297"/>
      <c r="F183" s="297"/>
      <c r="G183" s="297"/>
      <c r="H183" s="297"/>
      <c r="I183" s="297"/>
      <c r="J183" s="297"/>
      <c r="K183" s="297"/>
      <c r="L183" s="297"/>
      <c r="M183" s="297"/>
      <c r="N183" s="297"/>
      <c r="O183" s="297"/>
      <c r="P183" s="282"/>
      <c r="Q183" s="282"/>
      <c r="R183" s="282"/>
      <c r="S183" s="282"/>
      <c r="T183" s="282"/>
      <c r="U183" s="282"/>
      <c r="V183" s="282"/>
      <c r="W183" s="282"/>
      <c r="X183" s="282"/>
      <c r="Y183" s="282"/>
      <c r="Z183" s="282"/>
    </row>
    <row r="184" spans="1:26" ht="15.75" customHeight="1">
      <c r="A184" s="297"/>
      <c r="B184" s="297"/>
      <c r="C184" s="297"/>
      <c r="D184" s="297"/>
      <c r="E184" s="297"/>
      <c r="F184" s="297"/>
      <c r="G184" s="297"/>
      <c r="H184" s="297"/>
      <c r="I184" s="297"/>
      <c r="J184" s="297"/>
      <c r="K184" s="297"/>
      <c r="L184" s="297"/>
      <c r="M184" s="297"/>
      <c r="N184" s="297"/>
      <c r="O184" s="297"/>
      <c r="P184" s="282"/>
      <c r="Q184" s="282"/>
      <c r="R184" s="282"/>
      <c r="S184" s="282"/>
      <c r="T184" s="282"/>
      <c r="U184" s="282"/>
      <c r="V184" s="282"/>
      <c r="W184" s="282"/>
      <c r="X184" s="282"/>
      <c r="Y184" s="282"/>
      <c r="Z184" s="282"/>
    </row>
    <row r="185" spans="1:26" ht="15.75" customHeight="1">
      <c r="A185" s="297"/>
      <c r="B185" s="297"/>
      <c r="C185" s="297"/>
      <c r="D185" s="297"/>
      <c r="E185" s="297"/>
      <c r="F185" s="297"/>
      <c r="G185" s="297"/>
      <c r="H185" s="297"/>
      <c r="I185" s="297"/>
      <c r="J185" s="297"/>
      <c r="K185" s="297"/>
      <c r="L185" s="297"/>
      <c r="M185" s="297"/>
      <c r="N185" s="297"/>
      <c r="O185" s="297"/>
      <c r="P185" s="282"/>
      <c r="Q185" s="282"/>
      <c r="R185" s="282"/>
      <c r="S185" s="282"/>
      <c r="T185" s="282"/>
      <c r="U185" s="282"/>
      <c r="V185" s="282"/>
      <c r="W185" s="282"/>
      <c r="X185" s="282"/>
      <c r="Y185" s="282"/>
      <c r="Z185" s="282"/>
    </row>
    <row r="186" spans="1:26" ht="15.75" customHeight="1">
      <c r="A186" s="297"/>
      <c r="B186" s="297"/>
      <c r="C186" s="297"/>
      <c r="D186" s="297"/>
      <c r="E186" s="297"/>
      <c r="F186" s="297"/>
      <c r="G186" s="297"/>
      <c r="H186" s="297"/>
      <c r="I186" s="297"/>
      <c r="J186" s="297"/>
      <c r="K186" s="297"/>
      <c r="L186" s="297"/>
      <c r="M186" s="297"/>
      <c r="N186" s="297"/>
      <c r="O186" s="297"/>
      <c r="P186" s="282"/>
      <c r="Q186" s="282"/>
      <c r="R186" s="282"/>
      <c r="S186" s="282"/>
      <c r="T186" s="282"/>
      <c r="U186" s="282"/>
      <c r="V186" s="282"/>
      <c r="W186" s="282"/>
      <c r="X186" s="282"/>
      <c r="Y186" s="282"/>
      <c r="Z186" s="282"/>
    </row>
    <row r="187" spans="1:26" ht="15.75" customHeight="1">
      <c r="A187" s="297"/>
      <c r="B187" s="297"/>
      <c r="C187" s="297"/>
      <c r="D187" s="297"/>
      <c r="E187" s="297"/>
      <c r="F187" s="297"/>
      <c r="G187" s="297"/>
      <c r="H187" s="297"/>
      <c r="I187" s="297"/>
      <c r="J187" s="297"/>
      <c r="K187" s="297"/>
      <c r="L187" s="297"/>
      <c r="M187" s="297"/>
      <c r="N187" s="297"/>
      <c r="O187" s="297"/>
      <c r="P187" s="282"/>
      <c r="Q187" s="282"/>
      <c r="R187" s="282"/>
      <c r="S187" s="282"/>
      <c r="T187" s="282"/>
      <c r="U187" s="282"/>
      <c r="V187" s="282"/>
      <c r="W187" s="282"/>
      <c r="X187" s="282"/>
      <c r="Y187" s="282"/>
      <c r="Z187" s="282"/>
    </row>
    <row r="188" spans="1:26" ht="15.75" customHeight="1">
      <c r="A188" s="297"/>
      <c r="B188" s="297"/>
      <c r="C188" s="297"/>
      <c r="D188" s="297"/>
      <c r="E188" s="297"/>
      <c r="F188" s="297"/>
      <c r="G188" s="297"/>
      <c r="H188" s="297"/>
      <c r="I188" s="297"/>
      <c r="J188" s="297"/>
      <c r="K188" s="297"/>
      <c r="L188" s="297"/>
      <c r="M188" s="297"/>
      <c r="N188" s="297"/>
      <c r="O188" s="297"/>
      <c r="P188" s="282"/>
      <c r="Q188" s="282"/>
      <c r="R188" s="282"/>
      <c r="S188" s="282"/>
      <c r="T188" s="282"/>
      <c r="U188" s="282"/>
      <c r="V188" s="282"/>
      <c r="W188" s="282"/>
      <c r="X188" s="282"/>
      <c r="Y188" s="282"/>
      <c r="Z188" s="282"/>
    </row>
    <row r="189" spans="1:26" ht="15.75" customHeight="1">
      <c r="A189" s="297"/>
      <c r="B189" s="297"/>
      <c r="C189" s="297"/>
      <c r="D189" s="297"/>
      <c r="E189" s="297"/>
      <c r="F189" s="297"/>
      <c r="G189" s="297"/>
      <c r="H189" s="297"/>
      <c r="I189" s="297"/>
      <c r="J189" s="297"/>
      <c r="K189" s="297"/>
      <c r="L189" s="297"/>
      <c r="M189" s="297"/>
      <c r="N189" s="297"/>
      <c r="O189" s="297"/>
      <c r="P189" s="282"/>
      <c r="Q189" s="282"/>
      <c r="R189" s="282"/>
      <c r="S189" s="282"/>
      <c r="T189" s="282"/>
      <c r="U189" s="282"/>
      <c r="V189" s="282"/>
      <c r="W189" s="282"/>
      <c r="X189" s="282"/>
      <c r="Y189" s="282"/>
      <c r="Z189" s="282"/>
    </row>
    <row r="190" spans="1:26" ht="15.75" customHeight="1">
      <c r="A190" s="297"/>
      <c r="B190" s="297"/>
      <c r="C190" s="297"/>
      <c r="D190" s="297"/>
      <c r="E190" s="297"/>
      <c r="F190" s="297"/>
      <c r="G190" s="297"/>
      <c r="H190" s="297"/>
      <c r="I190" s="297"/>
      <c r="J190" s="297"/>
      <c r="K190" s="297"/>
      <c r="L190" s="297"/>
      <c r="M190" s="297"/>
      <c r="N190" s="297"/>
      <c r="O190" s="297"/>
      <c r="P190" s="282"/>
      <c r="Q190" s="282"/>
      <c r="R190" s="282"/>
      <c r="S190" s="282"/>
      <c r="T190" s="282"/>
      <c r="U190" s="282"/>
      <c r="V190" s="282"/>
      <c r="W190" s="282"/>
      <c r="X190" s="282"/>
      <c r="Y190" s="282"/>
      <c r="Z190" s="282"/>
    </row>
    <row r="191" spans="1:26" ht="15.75" customHeight="1">
      <c r="A191" s="297"/>
      <c r="B191" s="297"/>
      <c r="C191" s="297"/>
      <c r="D191" s="297"/>
      <c r="E191" s="297"/>
      <c r="F191" s="297"/>
      <c r="G191" s="297"/>
      <c r="H191" s="297"/>
      <c r="I191" s="297"/>
      <c r="J191" s="297"/>
      <c r="K191" s="297"/>
      <c r="L191" s="297"/>
      <c r="M191" s="297"/>
      <c r="N191" s="297"/>
      <c r="O191" s="297"/>
      <c r="P191" s="282"/>
      <c r="Q191" s="282"/>
      <c r="R191" s="282"/>
      <c r="S191" s="282"/>
      <c r="T191" s="282"/>
      <c r="U191" s="282"/>
      <c r="V191" s="282"/>
      <c r="W191" s="282"/>
      <c r="X191" s="282"/>
      <c r="Y191" s="282"/>
      <c r="Z191" s="282"/>
    </row>
    <row r="192" spans="1:26" ht="15.75" customHeight="1">
      <c r="A192" s="297"/>
      <c r="B192" s="297"/>
      <c r="C192" s="297"/>
      <c r="D192" s="297"/>
      <c r="E192" s="297"/>
      <c r="F192" s="297"/>
      <c r="G192" s="297"/>
      <c r="H192" s="297"/>
      <c r="I192" s="297"/>
      <c r="J192" s="297"/>
      <c r="K192" s="297"/>
      <c r="L192" s="297"/>
      <c r="M192" s="297"/>
      <c r="N192" s="297"/>
      <c r="O192" s="297"/>
      <c r="P192" s="282"/>
      <c r="Q192" s="282"/>
      <c r="R192" s="282"/>
      <c r="S192" s="282"/>
      <c r="T192" s="282"/>
      <c r="U192" s="282"/>
      <c r="V192" s="282"/>
      <c r="W192" s="282"/>
      <c r="X192" s="282"/>
      <c r="Y192" s="282"/>
      <c r="Z192" s="282"/>
    </row>
    <row r="193" spans="1:26" ht="15.75" customHeight="1">
      <c r="A193" s="297"/>
      <c r="B193" s="297"/>
      <c r="C193" s="297"/>
      <c r="D193" s="297"/>
      <c r="E193" s="297"/>
      <c r="F193" s="297"/>
      <c r="G193" s="297"/>
      <c r="H193" s="297"/>
      <c r="I193" s="297"/>
      <c r="J193" s="297"/>
      <c r="K193" s="297"/>
      <c r="L193" s="297"/>
      <c r="M193" s="297"/>
      <c r="N193" s="297"/>
      <c r="O193" s="297"/>
      <c r="P193" s="282"/>
      <c r="Q193" s="282"/>
      <c r="R193" s="282"/>
      <c r="S193" s="282"/>
      <c r="T193" s="282"/>
      <c r="U193" s="282"/>
      <c r="V193" s="282"/>
      <c r="W193" s="282"/>
      <c r="X193" s="282"/>
      <c r="Y193" s="282"/>
      <c r="Z193" s="282"/>
    </row>
    <row r="194" spans="1:26" ht="15.75" customHeight="1">
      <c r="A194" s="297"/>
      <c r="B194" s="297"/>
      <c r="C194" s="297"/>
      <c r="D194" s="297"/>
      <c r="E194" s="297"/>
      <c r="F194" s="297"/>
      <c r="G194" s="297"/>
      <c r="H194" s="297"/>
      <c r="I194" s="297"/>
      <c r="J194" s="297"/>
      <c r="K194" s="297"/>
      <c r="L194" s="297"/>
      <c r="M194" s="297"/>
      <c r="N194" s="297"/>
      <c r="O194" s="297"/>
      <c r="P194" s="282"/>
      <c r="Q194" s="282"/>
      <c r="R194" s="282"/>
      <c r="S194" s="282"/>
      <c r="T194" s="282"/>
      <c r="U194" s="282"/>
      <c r="V194" s="282"/>
      <c r="W194" s="282"/>
      <c r="X194" s="282"/>
      <c r="Y194" s="282"/>
      <c r="Z194" s="282"/>
    </row>
    <row r="195" spans="1:26" ht="15.75" customHeight="1">
      <c r="A195" s="297"/>
      <c r="B195" s="297"/>
      <c r="C195" s="297"/>
      <c r="D195" s="297"/>
      <c r="E195" s="297"/>
      <c r="F195" s="297"/>
      <c r="G195" s="297"/>
      <c r="H195" s="297"/>
      <c r="I195" s="297"/>
      <c r="J195" s="297"/>
      <c r="K195" s="297"/>
      <c r="L195" s="297"/>
      <c r="M195" s="297"/>
      <c r="N195" s="297"/>
      <c r="O195" s="297"/>
      <c r="P195" s="282"/>
      <c r="Q195" s="282"/>
      <c r="R195" s="282"/>
      <c r="S195" s="282"/>
      <c r="T195" s="282"/>
      <c r="U195" s="282"/>
      <c r="V195" s="282"/>
      <c r="W195" s="282"/>
      <c r="X195" s="282"/>
      <c r="Y195" s="282"/>
      <c r="Z195" s="282"/>
    </row>
    <row r="196" spans="1:26" ht="15.75" customHeight="1">
      <c r="A196" s="297"/>
      <c r="B196" s="297"/>
      <c r="C196" s="297"/>
      <c r="D196" s="297"/>
      <c r="E196" s="297"/>
      <c r="F196" s="297"/>
      <c r="G196" s="297"/>
      <c r="H196" s="297"/>
      <c r="I196" s="297"/>
      <c r="J196" s="297"/>
      <c r="K196" s="297"/>
      <c r="L196" s="297"/>
      <c r="M196" s="297"/>
      <c r="N196" s="297"/>
      <c r="O196" s="297"/>
      <c r="P196" s="282"/>
      <c r="Q196" s="282"/>
      <c r="R196" s="282"/>
      <c r="S196" s="282"/>
      <c r="T196" s="282"/>
      <c r="U196" s="282"/>
      <c r="V196" s="282"/>
      <c r="W196" s="282"/>
      <c r="X196" s="282"/>
      <c r="Y196" s="282"/>
      <c r="Z196" s="282"/>
    </row>
    <row r="197" spans="1:26" ht="15.75" customHeight="1">
      <c r="A197" s="297"/>
      <c r="B197" s="297"/>
      <c r="C197" s="297"/>
      <c r="D197" s="297"/>
      <c r="E197" s="297"/>
      <c r="F197" s="297"/>
      <c r="G197" s="297"/>
      <c r="H197" s="297"/>
      <c r="I197" s="297"/>
      <c r="J197" s="297"/>
      <c r="K197" s="297"/>
      <c r="L197" s="297"/>
      <c r="M197" s="297"/>
      <c r="N197" s="297"/>
      <c r="O197" s="297"/>
      <c r="P197" s="282"/>
      <c r="Q197" s="282"/>
      <c r="R197" s="282"/>
      <c r="S197" s="282"/>
      <c r="T197" s="282"/>
      <c r="U197" s="282"/>
      <c r="V197" s="282"/>
      <c r="W197" s="282"/>
      <c r="X197" s="282"/>
      <c r="Y197" s="282"/>
      <c r="Z197" s="282"/>
    </row>
    <row r="198" spans="1:26" ht="15.75" customHeight="1">
      <c r="A198" s="297"/>
      <c r="B198" s="297"/>
      <c r="C198" s="297"/>
      <c r="D198" s="297"/>
      <c r="E198" s="297"/>
      <c r="F198" s="297"/>
      <c r="G198" s="297"/>
      <c r="H198" s="297"/>
      <c r="I198" s="297"/>
      <c r="J198" s="297"/>
      <c r="K198" s="297"/>
      <c r="L198" s="297"/>
      <c r="M198" s="297"/>
      <c r="N198" s="297"/>
      <c r="O198" s="297"/>
      <c r="P198" s="282"/>
      <c r="Q198" s="282"/>
      <c r="R198" s="282"/>
      <c r="S198" s="282"/>
      <c r="T198" s="282"/>
      <c r="U198" s="282"/>
      <c r="V198" s="282"/>
      <c r="W198" s="282"/>
      <c r="X198" s="282"/>
      <c r="Y198" s="282"/>
      <c r="Z198" s="282"/>
    </row>
    <row r="199" spans="1:26" ht="15.75" customHeight="1">
      <c r="A199" s="297"/>
      <c r="B199" s="297"/>
      <c r="C199" s="297"/>
      <c r="D199" s="297"/>
      <c r="E199" s="297"/>
      <c r="F199" s="297"/>
      <c r="G199" s="297"/>
      <c r="H199" s="297"/>
      <c r="I199" s="297"/>
      <c r="J199" s="297"/>
      <c r="K199" s="297"/>
      <c r="L199" s="297"/>
      <c r="M199" s="297"/>
      <c r="N199" s="297"/>
      <c r="O199" s="297"/>
      <c r="P199" s="282"/>
      <c r="Q199" s="282"/>
      <c r="R199" s="282"/>
      <c r="S199" s="282"/>
      <c r="T199" s="282"/>
      <c r="U199" s="282"/>
      <c r="V199" s="282"/>
      <c r="W199" s="282"/>
      <c r="X199" s="282"/>
      <c r="Y199" s="282"/>
      <c r="Z199" s="282"/>
    </row>
    <row r="200" spans="1:26" ht="15.75" customHeight="1">
      <c r="A200" s="297"/>
      <c r="B200" s="297"/>
      <c r="C200" s="297"/>
      <c r="D200" s="297"/>
      <c r="E200" s="297"/>
      <c r="F200" s="297"/>
      <c r="G200" s="297"/>
      <c r="H200" s="297"/>
      <c r="I200" s="297"/>
      <c r="J200" s="297"/>
      <c r="K200" s="297"/>
      <c r="L200" s="297"/>
      <c r="M200" s="297"/>
      <c r="N200" s="297"/>
      <c r="O200" s="297"/>
      <c r="P200" s="282"/>
      <c r="Q200" s="282"/>
      <c r="R200" s="282"/>
      <c r="S200" s="282"/>
      <c r="T200" s="282"/>
      <c r="U200" s="282"/>
      <c r="V200" s="282"/>
      <c r="W200" s="282"/>
      <c r="X200" s="282"/>
      <c r="Y200" s="282"/>
      <c r="Z200" s="282"/>
    </row>
    <row r="201" spans="1:26" ht="15.75" customHeight="1">
      <c r="A201" s="297"/>
      <c r="B201" s="297"/>
      <c r="C201" s="297"/>
      <c r="D201" s="297"/>
      <c r="E201" s="297"/>
      <c r="F201" s="297"/>
      <c r="G201" s="297"/>
      <c r="H201" s="297"/>
      <c r="I201" s="297"/>
      <c r="J201" s="297"/>
      <c r="K201" s="297"/>
      <c r="L201" s="297"/>
      <c r="M201" s="297"/>
      <c r="N201" s="297"/>
      <c r="O201" s="297"/>
      <c r="P201" s="282"/>
      <c r="Q201" s="282"/>
      <c r="R201" s="282"/>
      <c r="S201" s="282"/>
      <c r="T201" s="282"/>
      <c r="U201" s="282"/>
      <c r="V201" s="282"/>
      <c r="W201" s="282"/>
      <c r="X201" s="282"/>
      <c r="Y201" s="282"/>
      <c r="Z201" s="282"/>
    </row>
    <row r="202" spans="1:26" ht="15.75" customHeight="1">
      <c r="A202" s="297"/>
      <c r="B202" s="297"/>
      <c r="C202" s="297"/>
      <c r="D202" s="297"/>
      <c r="E202" s="297"/>
      <c r="F202" s="297"/>
      <c r="G202" s="297"/>
      <c r="H202" s="297"/>
      <c r="I202" s="297"/>
      <c r="J202" s="297"/>
      <c r="K202" s="297"/>
      <c r="L202" s="297"/>
      <c r="M202" s="297"/>
      <c r="N202" s="297"/>
      <c r="O202" s="297"/>
      <c r="P202" s="282"/>
      <c r="Q202" s="282"/>
      <c r="R202" s="282"/>
      <c r="S202" s="282"/>
      <c r="T202" s="282"/>
      <c r="U202" s="282"/>
      <c r="V202" s="282"/>
      <c r="W202" s="282"/>
      <c r="X202" s="282"/>
      <c r="Y202" s="282"/>
      <c r="Z202" s="282"/>
    </row>
    <row r="203" spans="1:26" ht="15.75" customHeight="1">
      <c r="A203" s="297"/>
      <c r="B203" s="297"/>
      <c r="C203" s="297"/>
      <c r="D203" s="297"/>
      <c r="E203" s="297"/>
      <c r="F203" s="297"/>
      <c r="G203" s="297"/>
      <c r="H203" s="297"/>
      <c r="I203" s="297"/>
      <c r="J203" s="297"/>
      <c r="K203" s="297"/>
      <c r="L203" s="297"/>
      <c r="M203" s="297"/>
      <c r="N203" s="297"/>
      <c r="O203" s="297"/>
      <c r="P203" s="282"/>
      <c r="Q203" s="282"/>
      <c r="R203" s="282"/>
      <c r="S203" s="282"/>
      <c r="T203" s="282"/>
      <c r="U203" s="282"/>
      <c r="V203" s="282"/>
      <c r="W203" s="282"/>
      <c r="X203" s="282"/>
      <c r="Y203" s="282"/>
      <c r="Z203" s="282"/>
    </row>
    <row r="204" spans="1:26" ht="15.75" customHeight="1">
      <c r="A204" s="297"/>
      <c r="B204" s="297"/>
      <c r="C204" s="297"/>
      <c r="D204" s="297"/>
      <c r="E204" s="297"/>
      <c r="F204" s="297"/>
      <c r="G204" s="297"/>
      <c r="H204" s="297"/>
      <c r="I204" s="297"/>
      <c r="J204" s="297"/>
      <c r="K204" s="297"/>
      <c r="L204" s="297"/>
      <c r="M204" s="297"/>
      <c r="N204" s="297"/>
      <c r="O204" s="297"/>
      <c r="P204" s="282"/>
      <c r="Q204" s="282"/>
      <c r="R204" s="282"/>
      <c r="S204" s="282"/>
      <c r="T204" s="282"/>
      <c r="U204" s="282"/>
      <c r="V204" s="282"/>
      <c r="W204" s="282"/>
      <c r="X204" s="282"/>
      <c r="Y204" s="282"/>
      <c r="Z204" s="282"/>
    </row>
    <row r="205" spans="1:26" ht="15.75" customHeight="1">
      <c r="A205" s="297"/>
      <c r="B205" s="297"/>
      <c r="C205" s="297"/>
      <c r="D205" s="297"/>
      <c r="E205" s="297"/>
      <c r="F205" s="297"/>
      <c r="G205" s="297"/>
      <c r="H205" s="297"/>
      <c r="I205" s="297"/>
      <c r="J205" s="297"/>
      <c r="K205" s="297"/>
      <c r="L205" s="297"/>
      <c r="M205" s="297"/>
      <c r="N205" s="297"/>
      <c r="O205" s="297"/>
      <c r="P205" s="282"/>
      <c r="Q205" s="282"/>
      <c r="R205" s="282"/>
      <c r="S205" s="282"/>
      <c r="T205" s="282"/>
      <c r="U205" s="282"/>
      <c r="V205" s="282"/>
      <c r="W205" s="282"/>
      <c r="X205" s="282"/>
      <c r="Y205" s="282"/>
      <c r="Z205" s="282"/>
    </row>
    <row r="206" spans="1:26" ht="15.75" customHeight="1">
      <c r="A206" s="297"/>
      <c r="B206" s="297"/>
      <c r="C206" s="297"/>
      <c r="D206" s="297"/>
      <c r="E206" s="297"/>
      <c r="F206" s="297"/>
      <c r="G206" s="297"/>
      <c r="H206" s="297"/>
      <c r="I206" s="297"/>
      <c r="J206" s="297"/>
      <c r="K206" s="297"/>
      <c r="L206" s="297"/>
      <c r="M206" s="297"/>
      <c r="N206" s="297"/>
      <c r="O206" s="297"/>
      <c r="P206" s="282"/>
      <c r="Q206" s="282"/>
      <c r="R206" s="282"/>
      <c r="S206" s="282"/>
      <c r="T206" s="282"/>
      <c r="U206" s="282"/>
      <c r="V206" s="282"/>
      <c r="W206" s="282"/>
      <c r="X206" s="282"/>
      <c r="Y206" s="282"/>
      <c r="Z206" s="282"/>
    </row>
    <row r="207" spans="1:26" ht="15.75" customHeight="1">
      <c r="A207" s="297"/>
      <c r="B207" s="297"/>
      <c r="C207" s="297"/>
      <c r="D207" s="297"/>
      <c r="E207" s="297"/>
      <c r="F207" s="297"/>
      <c r="G207" s="297"/>
      <c r="H207" s="297"/>
      <c r="I207" s="297"/>
      <c r="J207" s="297"/>
      <c r="K207" s="297"/>
      <c r="L207" s="297"/>
      <c r="M207" s="297"/>
      <c r="N207" s="297"/>
      <c r="O207" s="297"/>
      <c r="P207" s="282"/>
      <c r="Q207" s="282"/>
      <c r="R207" s="282"/>
      <c r="S207" s="282"/>
      <c r="T207" s="282"/>
      <c r="U207" s="282"/>
      <c r="V207" s="282"/>
      <c r="W207" s="282"/>
      <c r="X207" s="282"/>
      <c r="Y207" s="282"/>
      <c r="Z207" s="282"/>
    </row>
    <row r="208" spans="1:26" ht="15.75" customHeight="1">
      <c r="A208" s="297"/>
      <c r="B208" s="297"/>
      <c r="C208" s="297"/>
      <c r="D208" s="297"/>
      <c r="E208" s="297"/>
      <c r="F208" s="297"/>
      <c r="G208" s="297"/>
      <c r="H208" s="297"/>
      <c r="I208" s="297"/>
      <c r="J208" s="297"/>
      <c r="K208" s="297"/>
      <c r="L208" s="297"/>
      <c r="M208" s="297"/>
      <c r="N208" s="297"/>
      <c r="O208" s="297"/>
      <c r="P208" s="282"/>
      <c r="Q208" s="282"/>
      <c r="R208" s="282"/>
      <c r="S208" s="282"/>
      <c r="T208" s="282"/>
      <c r="U208" s="282"/>
      <c r="V208" s="282"/>
      <c r="W208" s="282"/>
      <c r="X208" s="282"/>
      <c r="Y208" s="282"/>
      <c r="Z208" s="282"/>
    </row>
    <row r="209" spans="1:26" ht="15.75" customHeight="1">
      <c r="A209" s="297"/>
      <c r="B209" s="297"/>
      <c r="C209" s="297"/>
      <c r="D209" s="297"/>
      <c r="E209" s="297"/>
      <c r="F209" s="297"/>
      <c r="G209" s="297"/>
      <c r="H209" s="297"/>
      <c r="I209" s="297"/>
      <c r="J209" s="297"/>
      <c r="K209" s="297"/>
      <c r="L209" s="297"/>
      <c r="M209" s="297"/>
      <c r="N209" s="297"/>
      <c r="O209" s="297"/>
      <c r="P209" s="282"/>
      <c r="Q209" s="282"/>
      <c r="R209" s="282"/>
      <c r="S209" s="282"/>
      <c r="T209" s="282"/>
      <c r="U209" s="282"/>
      <c r="V209" s="282"/>
      <c r="W209" s="282"/>
      <c r="X209" s="282"/>
      <c r="Y209" s="282"/>
      <c r="Z209" s="282"/>
    </row>
    <row r="210" spans="1:26" ht="15.75" customHeight="1">
      <c r="A210" s="297"/>
      <c r="B210" s="297"/>
      <c r="C210" s="297"/>
      <c r="D210" s="297"/>
      <c r="E210" s="297"/>
      <c r="F210" s="297"/>
      <c r="G210" s="297"/>
      <c r="H210" s="297"/>
      <c r="I210" s="297"/>
      <c r="J210" s="297"/>
      <c r="K210" s="297"/>
      <c r="L210" s="297"/>
      <c r="M210" s="297"/>
      <c r="N210" s="297"/>
      <c r="O210" s="297"/>
      <c r="P210" s="282"/>
      <c r="Q210" s="282"/>
      <c r="R210" s="282"/>
      <c r="S210" s="282"/>
      <c r="T210" s="282"/>
      <c r="U210" s="282"/>
      <c r="V210" s="282"/>
      <c r="W210" s="282"/>
      <c r="X210" s="282"/>
      <c r="Y210" s="282"/>
      <c r="Z210" s="282"/>
    </row>
    <row r="211" spans="1:26" ht="15.75" customHeight="1">
      <c r="A211" s="297"/>
      <c r="B211" s="297"/>
      <c r="C211" s="297"/>
      <c r="D211" s="297"/>
      <c r="E211" s="297"/>
      <c r="F211" s="297"/>
      <c r="G211" s="297"/>
      <c r="H211" s="297"/>
      <c r="I211" s="297"/>
      <c r="J211" s="297"/>
      <c r="K211" s="297"/>
      <c r="L211" s="297"/>
      <c r="M211" s="297"/>
      <c r="N211" s="297"/>
      <c r="O211" s="297"/>
      <c r="P211" s="282"/>
      <c r="Q211" s="282"/>
      <c r="R211" s="282"/>
      <c r="S211" s="282"/>
      <c r="T211" s="282"/>
      <c r="U211" s="282"/>
      <c r="V211" s="282"/>
      <c r="W211" s="282"/>
      <c r="X211" s="282"/>
      <c r="Y211" s="282"/>
      <c r="Z211" s="282"/>
    </row>
    <row r="212" spans="1:26" ht="15.75" customHeight="1">
      <c r="A212" s="297"/>
      <c r="B212" s="297"/>
      <c r="C212" s="297"/>
      <c r="D212" s="297"/>
      <c r="E212" s="297"/>
      <c r="F212" s="297"/>
      <c r="G212" s="297"/>
      <c r="H212" s="297"/>
      <c r="I212" s="297"/>
      <c r="J212" s="297"/>
      <c r="K212" s="297"/>
      <c r="L212" s="297"/>
      <c r="M212" s="297"/>
      <c r="N212" s="297"/>
      <c r="O212" s="297"/>
      <c r="P212" s="282"/>
      <c r="Q212" s="282"/>
      <c r="R212" s="282"/>
      <c r="S212" s="282"/>
      <c r="T212" s="282"/>
      <c r="U212" s="282"/>
      <c r="V212" s="282"/>
      <c r="W212" s="282"/>
      <c r="X212" s="282"/>
      <c r="Y212" s="282"/>
      <c r="Z212" s="282"/>
    </row>
    <row r="213" spans="1:26" ht="15.75" customHeight="1">
      <c r="A213" s="297"/>
      <c r="B213" s="297"/>
      <c r="C213" s="297"/>
      <c r="D213" s="297"/>
      <c r="E213" s="297"/>
      <c r="F213" s="297"/>
      <c r="G213" s="297"/>
      <c r="H213" s="297"/>
      <c r="I213" s="297"/>
      <c r="J213" s="297"/>
      <c r="K213" s="297"/>
      <c r="L213" s="297"/>
      <c r="M213" s="297"/>
      <c r="N213" s="297"/>
      <c r="O213" s="297"/>
      <c r="P213" s="282"/>
      <c r="Q213" s="282"/>
      <c r="R213" s="282"/>
      <c r="S213" s="282"/>
      <c r="T213" s="282"/>
      <c r="U213" s="282"/>
      <c r="V213" s="282"/>
      <c r="W213" s="282"/>
      <c r="X213" s="282"/>
      <c r="Y213" s="282"/>
      <c r="Z213" s="282"/>
    </row>
    <row r="214" spans="1:26" ht="15.75" customHeight="1">
      <c r="A214" s="297"/>
      <c r="B214" s="297"/>
      <c r="C214" s="297"/>
      <c r="D214" s="297"/>
      <c r="E214" s="297"/>
      <c r="F214" s="297"/>
      <c r="G214" s="297"/>
      <c r="H214" s="297"/>
      <c r="I214" s="297"/>
      <c r="J214" s="297"/>
      <c r="K214" s="297"/>
      <c r="L214" s="297"/>
      <c r="M214" s="297"/>
      <c r="N214" s="297"/>
      <c r="O214" s="297"/>
      <c r="P214" s="282"/>
      <c r="Q214" s="282"/>
      <c r="R214" s="282"/>
      <c r="S214" s="282"/>
      <c r="T214" s="282"/>
      <c r="U214" s="282"/>
      <c r="V214" s="282"/>
      <c r="W214" s="282"/>
      <c r="X214" s="282"/>
      <c r="Y214" s="282"/>
      <c r="Z214" s="282"/>
    </row>
    <row r="215" spans="1:26" ht="15.75" customHeight="1">
      <c r="A215" s="297"/>
      <c r="B215" s="297"/>
      <c r="C215" s="297"/>
      <c r="D215" s="297"/>
      <c r="E215" s="297"/>
      <c r="F215" s="297"/>
      <c r="G215" s="297"/>
      <c r="H215" s="297"/>
      <c r="I215" s="297"/>
      <c r="J215" s="297"/>
      <c r="K215" s="297"/>
      <c r="L215" s="297"/>
      <c r="M215" s="297"/>
      <c r="N215" s="297"/>
      <c r="O215" s="297"/>
      <c r="P215" s="282"/>
      <c r="Q215" s="282"/>
      <c r="R215" s="282"/>
      <c r="S215" s="282"/>
      <c r="T215" s="282"/>
      <c r="U215" s="282"/>
      <c r="V215" s="282"/>
      <c r="W215" s="282"/>
      <c r="X215" s="282"/>
      <c r="Y215" s="282"/>
      <c r="Z215" s="282"/>
    </row>
    <row r="216" spans="1:26" ht="15.75" customHeight="1">
      <c r="A216" s="297"/>
      <c r="B216" s="297"/>
      <c r="C216" s="297"/>
      <c r="D216" s="297"/>
      <c r="E216" s="297"/>
      <c r="F216" s="297"/>
      <c r="G216" s="297"/>
      <c r="H216" s="297"/>
      <c r="I216" s="297"/>
      <c r="J216" s="297"/>
      <c r="K216" s="297"/>
      <c r="L216" s="297"/>
      <c r="M216" s="297"/>
      <c r="N216" s="297"/>
      <c r="O216" s="297"/>
      <c r="P216" s="282"/>
      <c r="Q216" s="282"/>
      <c r="R216" s="282"/>
      <c r="S216" s="282"/>
      <c r="T216" s="282"/>
      <c r="U216" s="282"/>
      <c r="V216" s="282"/>
      <c r="W216" s="282"/>
      <c r="X216" s="282"/>
      <c r="Y216" s="282"/>
      <c r="Z216" s="282"/>
    </row>
    <row r="217" spans="1:26" ht="15.75" customHeight="1">
      <c r="A217" s="297"/>
      <c r="B217" s="297"/>
      <c r="C217" s="297"/>
      <c r="D217" s="297"/>
      <c r="E217" s="297"/>
      <c r="F217" s="297"/>
      <c r="G217" s="297"/>
      <c r="H217" s="297"/>
      <c r="I217" s="297"/>
      <c r="J217" s="297"/>
      <c r="K217" s="297"/>
      <c r="L217" s="297"/>
      <c r="M217" s="297"/>
      <c r="N217" s="297"/>
      <c r="O217" s="297"/>
      <c r="P217" s="282"/>
      <c r="Q217" s="282"/>
      <c r="R217" s="282"/>
      <c r="S217" s="282"/>
      <c r="T217" s="282"/>
      <c r="U217" s="282"/>
      <c r="V217" s="282"/>
      <c r="W217" s="282"/>
      <c r="X217" s="282"/>
      <c r="Y217" s="282"/>
      <c r="Z217" s="282"/>
    </row>
    <row r="218" spans="1:26" ht="15.75" customHeight="1">
      <c r="A218" s="297"/>
      <c r="B218" s="297"/>
      <c r="C218" s="297"/>
      <c r="D218" s="297"/>
      <c r="E218" s="297"/>
      <c r="F218" s="297"/>
      <c r="G218" s="297"/>
      <c r="H218" s="297"/>
      <c r="I218" s="297"/>
      <c r="J218" s="297"/>
      <c r="K218" s="297"/>
      <c r="L218" s="297"/>
      <c r="M218" s="297"/>
      <c r="N218" s="297"/>
      <c r="O218" s="297"/>
      <c r="P218" s="282"/>
      <c r="Q218" s="282"/>
      <c r="R218" s="282"/>
      <c r="S218" s="282"/>
      <c r="T218" s="282"/>
      <c r="U218" s="282"/>
      <c r="V218" s="282"/>
      <c r="W218" s="282"/>
      <c r="X218" s="282"/>
      <c r="Y218" s="282"/>
      <c r="Z218" s="282"/>
    </row>
    <row r="219" spans="1:26" ht="15.75" customHeight="1">
      <c r="A219" s="297"/>
      <c r="B219" s="297"/>
      <c r="C219" s="297"/>
      <c r="D219" s="297"/>
      <c r="E219" s="297"/>
      <c r="F219" s="297"/>
      <c r="G219" s="297"/>
      <c r="H219" s="297"/>
      <c r="I219" s="297"/>
      <c r="J219" s="297"/>
      <c r="K219" s="297"/>
      <c r="L219" s="297"/>
      <c r="M219" s="297"/>
      <c r="N219" s="297"/>
      <c r="O219" s="297"/>
      <c r="P219" s="282"/>
      <c r="Q219" s="282"/>
      <c r="R219" s="282"/>
      <c r="S219" s="282"/>
      <c r="T219" s="282"/>
      <c r="U219" s="282"/>
      <c r="V219" s="282"/>
      <c r="W219" s="282"/>
      <c r="X219" s="282"/>
      <c r="Y219" s="282"/>
      <c r="Z219" s="282"/>
    </row>
    <row r="220" spans="1:26" ht="15.75" customHeight="1">
      <c r="A220" s="297"/>
      <c r="B220" s="297"/>
      <c r="C220" s="297"/>
      <c r="D220" s="297"/>
      <c r="E220" s="297"/>
      <c r="F220" s="297"/>
      <c r="G220" s="297"/>
      <c r="H220" s="297"/>
      <c r="I220" s="297"/>
      <c r="J220" s="297"/>
      <c r="K220" s="297"/>
      <c r="L220" s="297"/>
      <c r="M220" s="297"/>
      <c r="N220" s="297"/>
      <c r="O220" s="297"/>
      <c r="P220" s="282"/>
      <c r="Q220" s="282"/>
      <c r="R220" s="282"/>
      <c r="S220" s="282"/>
      <c r="T220" s="282"/>
      <c r="U220" s="282"/>
      <c r="V220" s="282"/>
      <c r="W220" s="282"/>
      <c r="X220" s="282"/>
      <c r="Y220" s="282"/>
      <c r="Z220" s="282"/>
    </row>
    <row r="221" spans="1:26" ht="15.75" customHeight="1">
      <c r="A221" s="297"/>
      <c r="B221" s="297"/>
      <c r="C221" s="297"/>
      <c r="D221" s="297"/>
      <c r="E221" s="297"/>
      <c r="F221" s="297"/>
      <c r="G221" s="297"/>
      <c r="H221" s="297"/>
      <c r="I221" s="297"/>
      <c r="J221" s="297"/>
      <c r="K221" s="297"/>
      <c r="L221" s="297"/>
      <c r="M221" s="297"/>
      <c r="N221" s="297"/>
      <c r="O221" s="297"/>
      <c r="P221" s="297"/>
      <c r="Q221" s="297"/>
      <c r="R221" s="297"/>
      <c r="S221" s="297"/>
      <c r="T221" s="297"/>
      <c r="U221" s="297"/>
      <c r="V221" s="297"/>
      <c r="W221" s="297"/>
      <c r="X221" s="297"/>
      <c r="Y221" s="297"/>
      <c r="Z221" s="297"/>
    </row>
    <row r="222" spans="1:26" ht="15.75" customHeight="1">
      <c r="A222" s="297"/>
      <c r="B222" s="297"/>
      <c r="C222" s="297"/>
      <c r="D222" s="297"/>
      <c r="E222" s="297"/>
      <c r="F222" s="297"/>
      <c r="G222" s="297"/>
      <c r="H222" s="297"/>
      <c r="I222" s="297"/>
      <c r="J222" s="297"/>
      <c r="K222" s="297"/>
      <c r="L222" s="297"/>
      <c r="M222" s="297"/>
      <c r="N222" s="297"/>
      <c r="O222" s="297"/>
      <c r="P222" s="297"/>
      <c r="Q222" s="297"/>
      <c r="R222" s="297"/>
      <c r="S222" s="297"/>
      <c r="T222" s="297"/>
      <c r="U222" s="297"/>
      <c r="V222" s="297"/>
      <c r="W222" s="297"/>
      <c r="X222" s="297"/>
      <c r="Y222" s="297"/>
      <c r="Z222" s="297"/>
    </row>
    <row r="223" spans="1:26" ht="15.75" customHeight="1">
      <c r="A223" s="297"/>
      <c r="B223" s="297"/>
      <c r="C223" s="297"/>
      <c r="D223" s="297"/>
      <c r="E223" s="297"/>
      <c r="F223" s="297"/>
      <c r="G223" s="297"/>
      <c r="H223" s="297"/>
      <c r="I223" s="297"/>
      <c r="J223" s="297"/>
      <c r="K223" s="297"/>
      <c r="L223" s="297"/>
      <c r="M223" s="297"/>
      <c r="N223" s="297"/>
      <c r="O223" s="297"/>
      <c r="P223" s="297"/>
      <c r="Q223" s="297"/>
      <c r="R223" s="297"/>
      <c r="S223" s="297"/>
      <c r="T223" s="297"/>
      <c r="U223" s="297"/>
      <c r="V223" s="297"/>
      <c r="W223" s="297"/>
      <c r="X223" s="297"/>
      <c r="Y223" s="297"/>
      <c r="Z223" s="297"/>
    </row>
    <row r="224" spans="1:26" ht="15.75" customHeight="1">
      <c r="A224" s="297"/>
      <c r="B224" s="297"/>
      <c r="C224" s="297"/>
      <c r="D224" s="297"/>
      <c r="E224" s="297"/>
      <c r="F224" s="297"/>
      <c r="G224" s="297"/>
      <c r="H224" s="297"/>
      <c r="I224" s="297"/>
      <c r="J224" s="297"/>
      <c r="K224" s="297"/>
      <c r="L224" s="297"/>
      <c r="M224" s="297"/>
      <c r="N224" s="297"/>
      <c r="O224" s="297"/>
      <c r="P224" s="297"/>
      <c r="Q224" s="297"/>
      <c r="R224" s="297"/>
      <c r="S224" s="297"/>
      <c r="T224" s="297"/>
      <c r="U224" s="297"/>
      <c r="V224" s="297"/>
      <c r="W224" s="297"/>
      <c r="X224" s="297"/>
      <c r="Y224" s="297"/>
      <c r="Z224" s="297"/>
    </row>
    <row r="225" spans="1:26" ht="15.75" customHeight="1">
      <c r="A225" s="297"/>
      <c r="B225" s="297"/>
      <c r="C225" s="297"/>
      <c r="D225" s="297"/>
      <c r="E225" s="297"/>
      <c r="F225" s="297"/>
      <c r="G225" s="297"/>
      <c r="H225" s="297"/>
      <c r="I225" s="297"/>
      <c r="J225" s="297"/>
      <c r="K225" s="297"/>
      <c r="L225" s="297"/>
      <c r="M225" s="297"/>
      <c r="N225" s="297"/>
      <c r="O225" s="297"/>
      <c r="P225" s="297"/>
      <c r="Q225" s="297"/>
      <c r="R225" s="297"/>
      <c r="S225" s="297"/>
      <c r="T225" s="297"/>
      <c r="U225" s="297"/>
      <c r="V225" s="297"/>
      <c r="W225" s="297"/>
      <c r="X225" s="297"/>
      <c r="Y225" s="297"/>
      <c r="Z225" s="297"/>
    </row>
    <row r="226" spans="1:26" ht="15.75" customHeight="1">
      <c r="A226" s="297"/>
      <c r="B226" s="297"/>
      <c r="C226" s="297"/>
      <c r="D226" s="297"/>
      <c r="E226" s="297"/>
      <c r="F226" s="297"/>
      <c r="G226" s="297"/>
      <c r="H226" s="297"/>
      <c r="I226" s="297"/>
      <c r="J226" s="297"/>
      <c r="K226" s="297"/>
      <c r="L226" s="297"/>
      <c r="M226" s="297"/>
      <c r="N226" s="297"/>
      <c r="O226" s="297"/>
      <c r="P226" s="297"/>
      <c r="Q226" s="297"/>
      <c r="R226" s="297"/>
      <c r="S226" s="297"/>
      <c r="T226" s="297"/>
      <c r="U226" s="297"/>
      <c r="V226" s="297"/>
      <c r="W226" s="297"/>
      <c r="X226" s="297"/>
      <c r="Y226" s="297"/>
      <c r="Z226" s="297"/>
    </row>
    <row r="227" spans="1:26" ht="15.75" customHeight="1">
      <c r="A227" s="297"/>
      <c r="B227" s="297"/>
      <c r="C227" s="297"/>
      <c r="D227" s="297"/>
      <c r="E227" s="297"/>
      <c r="F227" s="297"/>
      <c r="G227" s="297"/>
      <c r="H227" s="297"/>
      <c r="I227" s="297"/>
      <c r="J227" s="297"/>
      <c r="K227" s="297"/>
      <c r="L227" s="297"/>
      <c r="M227" s="297"/>
      <c r="N227" s="297"/>
      <c r="O227" s="297"/>
      <c r="P227" s="297"/>
      <c r="Q227" s="297"/>
      <c r="R227" s="297"/>
      <c r="S227" s="297"/>
      <c r="T227" s="297"/>
      <c r="U227" s="297"/>
      <c r="V227" s="297"/>
      <c r="W227" s="297"/>
      <c r="X227" s="297"/>
      <c r="Y227" s="297"/>
      <c r="Z227" s="297"/>
    </row>
    <row r="228" spans="1:26" ht="15.75" customHeight="1">
      <c r="A228" s="297"/>
      <c r="B228" s="297"/>
      <c r="C228" s="297"/>
      <c r="D228" s="297"/>
      <c r="E228" s="297"/>
      <c r="F228" s="297"/>
      <c r="G228" s="297"/>
      <c r="H228" s="297"/>
      <c r="I228" s="297"/>
      <c r="J228" s="297"/>
      <c r="K228" s="297"/>
      <c r="L228" s="297"/>
      <c r="M228" s="297"/>
      <c r="N228" s="297"/>
      <c r="O228" s="297"/>
      <c r="P228" s="297"/>
      <c r="Q228" s="297"/>
      <c r="R228" s="297"/>
      <c r="S228" s="297"/>
      <c r="T228" s="297"/>
      <c r="U228" s="297"/>
      <c r="V228" s="297"/>
      <c r="W228" s="297"/>
      <c r="X228" s="297"/>
      <c r="Y228" s="297"/>
      <c r="Z228" s="297"/>
    </row>
    <row r="229" spans="1:26" ht="15.75" customHeight="1">
      <c r="A229" s="297"/>
      <c r="B229" s="297"/>
      <c r="C229" s="297"/>
      <c r="D229" s="297"/>
      <c r="E229" s="297"/>
      <c r="F229" s="297"/>
      <c r="G229" s="297"/>
      <c r="H229" s="297"/>
      <c r="I229" s="297"/>
      <c r="J229" s="297"/>
      <c r="K229" s="297"/>
      <c r="L229" s="297"/>
      <c r="M229" s="297"/>
      <c r="N229" s="297"/>
      <c r="O229" s="297"/>
      <c r="P229" s="297"/>
      <c r="Q229" s="297"/>
      <c r="R229" s="297"/>
      <c r="S229" s="297"/>
      <c r="T229" s="297"/>
      <c r="U229" s="297"/>
      <c r="V229" s="297"/>
      <c r="W229" s="297"/>
      <c r="X229" s="297"/>
      <c r="Y229" s="297"/>
      <c r="Z229" s="297"/>
    </row>
    <row r="230" spans="1:26" ht="15.75" customHeight="1">
      <c r="A230" s="297"/>
      <c r="B230" s="297"/>
      <c r="C230" s="297"/>
      <c r="D230" s="297"/>
      <c r="E230" s="297"/>
      <c r="F230" s="297"/>
      <c r="G230" s="297"/>
      <c r="H230" s="297"/>
      <c r="I230" s="297"/>
      <c r="J230" s="297"/>
      <c r="K230" s="297"/>
      <c r="L230" s="297"/>
      <c r="M230" s="297"/>
      <c r="N230" s="297"/>
      <c r="O230" s="297"/>
      <c r="P230" s="297"/>
      <c r="Q230" s="297"/>
      <c r="R230" s="297"/>
      <c r="S230" s="297"/>
      <c r="T230" s="297"/>
      <c r="U230" s="297"/>
      <c r="V230" s="297"/>
      <c r="W230" s="297"/>
      <c r="X230" s="297"/>
      <c r="Y230" s="297"/>
      <c r="Z230" s="297"/>
    </row>
    <row r="231" spans="1:26" ht="15.75" customHeight="1">
      <c r="A231" s="297"/>
      <c r="B231" s="297"/>
      <c r="C231" s="297"/>
      <c r="D231" s="297"/>
      <c r="E231" s="297"/>
      <c r="F231" s="297"/>
      <c r="G231" s="297"/>
      <c r="H231" s="297"/>
      <c r="I231" s="297"/>
      <c r="J231" s="297"/>
      <c r="K231" s="297"/>
      <c r="L231" s="297"/>
      <c r="M231" s="297"/>
      <c r="N231" s="297"/>
      <c r="O231" s="297"/>
      <c r="P231" s="297"/>
      <c r="Q231" s="297"/>
      <c r="R231" s="297"/>
      <c r="S231" s="297"/>
      <c r="T231" s="297"/>
      <c r="U231" s="297"/>
      <c r="V231" s="297"/>
      <c r="W231" s="297"/>
      <c r="X231" s="297"/>
      <c r="Y231" s="297"/>
      <c r="Z231" s="297"/>
    </row>
    <row r="232" spans="1:26" ht="15.75" customHeight="1">
      <c r="A232" s="297"/>
      <c r="B232" s="297"/>
      <c r="C232" s="297"/>
      <c r="D232" s="297"/>
      <c r="E232" s="297"/>
      <c r="F232" s="297"/>
      <c r="G232" s="297"/>
      <c r="H232" s="297"/>
      <c r="I232" s="297"/>
      <c r="J232" s="297"/>
      <c r="K232" s="297"/>
      <c r="L232" s="297"/>
      <c r="M232" s="297"/>
      <c r="N232" s="297"/>
      <c r="O232" s="297"/>
      <c r="P232" s="297"/>
      <c r="Q232" s="297"/>
      <c r="R232" s="297"/>
      <c r="S232" s="297"/>
      <c r="T232" s="297"/>
      <c r="U232" s="297"/>
      <c r="V232" s="297"/>
      <c r="W232" s="297"/>
      <c r="X232" s="297"/>
      <c r="Y232" s="297"/>
      <c r="Z232" s="297"/>
    </row>
    <row r="233" spans="1:26" ht="15.75" customHeight="1">
      <c r="A233" s="297"/>
      <c r="B233" s="297"/>
      <c r="C233" s="297"/>
      <c r="D233" s="297"/>
      <c r="E233" s="297"/>
      <c r="F233" s="297"/>
      <c r="G233" s="297"/>
      <c r="H233" s="297"/>
      <c r="I233" s="297"/>
      <c r="J233" s="297"/>
      <c r="K233" s="297"/>
      <c r="L233" s="297"/>
      <c r="M233" s="297"/>
      <c r="N233" s="297"/>
      <c r="O233" s="297"/>
      <c r="P233" s="297"/>
      <c r="Q233" s="297"/>
      <c r="R233" s="297"/>
      <c r="S233" s="297"/>
      <c r="T233" s="297"/>
      <c r="U233" s="297"/>
      <c r="V233" s="297"/>
      <c r="W233" s="297"/>
      <c r="X233" s="297"/>
      <c r="Y233" s="297"/>
      <c r="Z233" s="297"/>
    </row>
    <row r="234" spans="1:26" ht="15.75" customHeight="1">
      <c r="A234" s="297"/>
      <c r="B234" s="297"/>
      <c r="C234" s="297"/>
      <c r="D234" s="297"/>
      <c r="E234" s="297"/>
      <c r="F234" s="297"/>
      <c r="G234" s="297"/>
      <c r="H234" s="297"/>
      <c r="I234" s="297"/>
      <c r="J234" s="297"/>
      <c r="K234" s="297"/>
      <c r="L234" s="297"/>
      <c r="M234" s="297"/>
      <c r="N234" s="297"/>
      <c r="O234" s="297"/>
      <c r="P234" s="297"/>
      <c r="Q234" s="297"/>
      <c r="R234" s="297"/>
      <c r="S234" s="297"/>
      <c r="T234" s="297"/>
      <c r="U234" s="297"/>
      <c r="V234" s="297"/>
      <c r="W234" s="297"/>
      <c r="X234" s="297"/>
      <c r="Y234" s="297"/>
      <c r="Z234" s="297"/>
    </row>
    <row r="235" spans="1:26" ht="15.75" customHeight="1">
      <c r="A235" s="297"/>
      <c r="B235" s="297"/>
      <c r="C235" s="297"/>
      <c r="D235" s="297"/>
      <c r="E235" s="297"/>
      <c r="F235" s="297"/>
      <c r="G235" s="297"/>
      <c r="H235" s="297"/>
      <c r="I235" s="297"/>
      <c r="J235" s="297"/>
      <c r="K235" s="297"/>
      <c r="L235" s="297"/>
      <c r="M235" s="297"/>
      <c r="N235" s="297"/>
      <c r="O235" s="297"/>
      <c r="P235" s="297"/>
      <c r="Q235" s="297"/>
      <c r="R235" s="297"/>
      <c r="S235" s="297"/>
      <c r="T235" s="297"/>
      <c r="U235" s="297"/>
      <c r="V235" s="297"/>
      <c r="W235" s="297"/>
      <c r="X235" s="297"/>
      <c r="Y235" s="297"/>
      <c r="Z235" s="297"/>
    </row>
    <row r="236" spans="1:26" ht="15.75" customHeight="1">
      <c r="A236" s="297"/>
      <c r="B236" s="297"/>
      <c r="C236" s="297"/>
      <c r="D236" s="297"/>
      <c r="E236" s="297"/>
      <c r="F236" s="297"/>
      <c r="G236" s="297"/>
      <c r="H236" s="297"/>
      <c r="I236" s="297"/>
      <c r="J236" s="297"/>
      <c r="K236" s="297"/>
      <c r="L236" s="297"/>
      <c r="M236" s="297"/>
      <c r="N236" s="297"/>
      <c r="O236" s="297"/>
      <c r="P236" s="297"/>
      <c r="Q236" s="297"/>
      <c r="R236" s="297"/>
      <c r="S236" s="297"/>
      <c r="T236" s="297"/>
      <c r="U236" s="297"/>
      <c r="V236" s="297"/>
      <c r="W236" s="297"/>
      <c r="X236" s="297"/>
      <c r="Y236" s="297"/>
      <c r="Z236" s="297"/>
    </row>
    <row r="237" spans="1:26" ht="15.75" customHeight="1">
      <c r="A237" s="297"/>
      <c r="B237" s="297"/>
      <c r="C237" s="297"/>
      <c r="D237" s="297"/>
      <c r="E237" s="297"/>
      <c r="F237" s="297"/>
      <c r="G237" s="297"/>
      <c r="H237" s="297"/>
      <c r="I237" s="297"/>
      <c r="J237" s="297"/>
      <c r="K237" s="297"/>
      <c r="L237" s="297"/>
      <c r="M237" s="297"/>
      <c r="N237" s="297"/>
      <c r="O237" s="297"/>
      <c r="P237" s="297"/>
      <c r="Q237" s="297"/>
      <c r="R237" s="297"/>
      <c r="S237" s="297"/>
      <c r="T237" s="297"/>
      <c r="U237" s="297"/>
      <c r="V237" s="297"/>
      <c r="W237" s="297"/>
      <c r="X237" s="297"/>
      <c r="Y237" s="297"/>
      <c r="Z237" s="297"/>
    </row>
    <row r="238" spans="1:26" ht="15.75" customHeight="1">
      <c r="A238" s="297"/>
      <c r="B238" s="297"/>
      <c r="C238" s="297"/>
      <c r="D238" s="297"/>
      <c r="E238" s="297"/>
      <c r="F238" s="297"/>
      <c r="G238" s="297"/>
      <c r="H238" s="297"/>
      <c r="I238" s="297"/>
      <c r="J238" s="297"/>
      <c r="K238" s="297"/>
      <c r="L238" s="297"/>
      <c r="M238" s="297"/>
      <c r="N238" s="297"/>
      <c r="O238" s="297"/>
      <c r="P238" s="297"/>
      <c r="Q238" s="297"/>
      <c r="R238" s="297"/>
      <c r="S238" s="297"/>
      <c r="T238" s="297"/>
      <c r="U238" s="297"/>
      <c r="V238" s="297"/>
      <c r="W238" s="297"/>
      <c r="X238" s="297"/>
      <c r="Y238" s="297"/>
      <c r="Z238" s="297"/>
    </row>
    <row r="239" spans="1:26" ht="15.75" customHeight="1">
      <c r="A239" s="297"/>
      <c r="B239" s="297"/>
      <c r="C239" s="297"/>
      <c r="D239" s="297"/>
      <c r="E239" s="297"/>
      <c r="F239" s="297"/>
      <c r="G239" s="297"/>
      <c r="H239" s="297"/>
      <c r="I239" s="297"/>
      <c r="J239" s="297"/>
      <c r="K239" s="297"/>
      <c r="L239" s="297"/>
      <c r="M239" s="297"/>
      <c r="N239" s="297"/>
      <c r="O239" s="297"/>
      <c r="P239" s="297"/>
      <c r="Q239" s="297"/>
      <c r="R239" s="297"/>
      <c r="S239" s="297"/>
      <c r="T239" s="297"/>
      <c r="U239" s="297"/>
      <c r="V239" s="297"/>
      <c r="W239" s="297"/>
      <c r="X239" s="297"/>
      <c r="Y239" s="297"/>
      <c r="Z239" s="297"/>
    </row>
    <row r="240" spans="1:26" ht="15.75" customHeight="1">
      <c r="A240" s="297"/>
      <c r="B240" s="297"/>
      <c r="C240" s="297"/>
      <c r="D240" s="297"/>
      <c r="E240" s="297"/>
      <c r="F240" s="297"/>
      <c r="G240" s="297"/>
      <c r="H240" s="297"/>
      <c r="I240" s="297"/>
      <c r="J240" s="297"/>
      <c r="K240" s="297"/>
      <c r="L240" s="297"/>
      <c r="M240" s="297"/>
      <c r="N240" s="297"/>
      <c r="O240" s="297"/>
      <c r="P240" s="297"/>
      <c r="Q240" s="297"/>
      <c r="R240" s="297"/>
      <c r="S240" s="297"/>
      <c r="T240" s="297"/>
      <c r="U240" s="297"/>
      <c r="V240" s="297"/>
      <c r="W240" s="297"/>
      <c r="X240" s="297"/>
      <c r="Y240" s="297"/>
      <c r="Z240" s="297"/>
    </row>
    <row r="241" spans="1:26" ht="15.75" customHeight="1">
      <c r="A241" s="297"/>
      <c r="B241" s="297"/>
      <c r="C241" s="297"/>
      <c r="D241" s="297"/>
      <c r="E241" s="297"/>
      <c r="F241" s="297"/>
      <c r="G241" s="297"/>
      <c r="H241" s="297"/>
      <c r="I241" s="297"/>
      <c r="J241" s="297"/>
      <c r="K241" s="297"/>
      <c r="L241" s="297"/>
      <c r="M241" s="297"/>
      <c r="N241" s="297"/>
      <c r="O241" s="297"/>
      <c r="P241" s="297"/>
      <c r="Q241" s="297"/>
      <c r="R241" s="297"/>
      <c r="S241" s="297"/>
      <c r="T241" s="297"/>
      <c r="U241" s="297"/>
      <c r="V241" s="297"/>
      <c r="W241" s="297"/>
      <c r="X241" s="297"/>
      <c r="Y241" s="297"/>
      <c r="Z241" s="297"/>
    </row>
    <row r="242" spans="1:26" ht="15.75" customHeight="1">
      <c r="A242" s="297"/>
      <c r="B242" s="297"/>
      <c r="C242" s="297"/>
      <c r="D242" s="297"/>
      <c r="E242" s="297"/>
      <c r="F242" s="297"/>
      <c r="G242" s="297"/>
      <c r="H242" s="297"/>
      <c r="I242" s="297"/>
      <c r="J242" s="297"/>
      <c r="K242" s="297"/>
      <c r="L242" s="297"/>
      <c r="M242" s="297"/>
      <c r="N242" s="297"/>
      <c r="O242" s="297"/>
      <c r="P242" s="297"/>
      <c r="Q242" s="297"/>
      <c r="R242" s="297"/>
      <c r="S242" s="297"/>
      <c r="T242" s="297"/>
      <c r="U242" s="297"/>
      <c r="V242" s="297"/>
      <c r="W242" s="297"/>
      <c r="X242" s="297"/>
      <c r="Y242" s="297"/>
      <c r="Z242" s="297"/>
    </row>
    <row r="243" spans="1:26" ht="15.75" customHeight="1">
      <c r="A243" s="297"/>
      <c r="B243" s="297"/>
      <c r="C243" s="297"/>
      <c r="D243" s="297"/>
      <c r="E243" s="297"/>
      <c r="F243" s="297"/>
      <c r="G243" s="297"/>
      <c r="H243" s="297"/>
      <c r="I243" s="297"/>
      <c r="J243" s="297"/>
      <c r="K243" s="297"/>
      <c r="L243" s="297"/>
      <c r="M243" s="297"/>
      <c r="N243" s="297"/>
      <c r="O243" s="297"/>
      <c r="P243" s="297"/>
      <c r="Q243" s="297"/>
      <c r="R243" s="297"/>
      <c r="S243" s="297"/>
      <c r="T243" s="297"/>
      <c r="U243" s="297"/>
      <c r="V243" s="297"/>
      <c r="W243" s="297"/>
      <c r="X243" s="297"/>
      <c r="Y243" s="297"/>
      <c r="Z243" s="297"/>
    </row>
    <row r="244" spans="1:26" ht="15.75" customHeight="1">
      <c r="A244" s="297"/>
      <c r="B244" s="297"/>
      <c r="C244" s="297"/>
      <c r="D244" s="297"/>
      <c r="E244" s="297"/>
      <c r="F244" s="297"/>
      <c r="G244" s="297"/>
      <c r="H244" s="297"/>
      <c r="I244" s="297"/>
      <c r="J244" s="297"/>
      <c r="K244" s="297"/>
      <c r="L244" s="297"/>
      <c r="M244" s="297"/>
      <c r="N244" s="297"/>
      <c r="O244" s="297"/>
      <c r="P244" s="297"/>
      <c r="Q244" s="297"/>
      <c r="R244" s="297"/>
      <c r="S244" s="297"/>
      <c r="T244" s="297"/>
      <c r="U244" s="297"/>
      <c r="V244" s="297"/>
      <c r="W244" s="297"/>
      <c r="X244" s="297"/>
      <c r="Y244" s="297"/>
      <c r="Z244" s="297"/>
    </row>
    <row r="245" spans="1:26" ht="15.75" customHeight="1">
      <c r="A245" s="297"/>
      <c r="B245" s="297"/>
      <c r="C245" s="297"/>
      <c r="D245" s="297"/>
      <c r="E245" s="297"/>
      <c r="F245" s="297"/>
      <c r="G245" s="297"/>
      <c r="H245" s="297"/>
      <c r="I245" s="297"/>
      <c r="J245" s="297"/>
      <c r="K245" s="297"/>
      <c r="L245" s="297"/>
      <c r="M245" s="297"/>
      <c r="N245" s="297"/>
      <c r="O245" s="297"/>
      <c r="P245" s="297"/>
      <c r="Q245" s="297"/>
      <c r="R245" s="297"/>
      <c r="S245" s="297"/>
      <c r="T245" s="297"/>
      <c r="U245" s="297"/>
      <c r="V245" s="297"/>
      <c r="W245" s="297"/>
      <c r="X245" s="297"/>
      <c r="Y245" s="297"/>
      <c r="Z245" s="297"/>
    </row>
    <row r="246" spans="1:26" ht="15.75" customHeight="1">
      <c r="A246" s="297"/>
      <c r="B246" s="297"/>
      <c r="C246" s="297"/>
      <c r="D246" s="297"/>
      <c r="E246" s="297"/>
      <c r="F246" s="297"/>
      <c r="G246" s="297"/>
      <c r="H246" s="297"/>
      <c r="I246" s="297"/>
      <c r="J246" s="297"/>
      <c r="K246" s="297"/>
      <c r="L246" s="297"/>
      <c r="M246" s="297"/>
      <c r="N246" s="297"/>
      <c r="O246" s="297"/>
      <c r="P246" s="297"/>
      <c r="Q246" s="297"/>
      <c r="R246" s="297"/>
      <c r="S246" s="297"/>
      <c r="T246" s="297"/>
      <c r="U246" s="297"/>
      <c r="V246" s="297"/>
      <c r="W246" s="297"/>
      <c r="X246" s="297"/>
      <c r="Y246" s="297"/>
      <c r="Z246" s="297"/>
    </row>
    <row r="247" spans="1:26" ht="15.75" customHeight="1">
      <c r="A247" s="297"/>
      <c r="B247" s="297"/>
      <c r="C247" s="297"/>
      <c r="D247" s="297"/>
      <c r="E247" s="297"/>
      <c r="F247" s="297"/>
      <c r="G247" s="297"/>
      <c r="H247" s="297"/>
      <c r="I247" s="297"/>
      <c r="J247" s="297"/>
      <c r="K247" s="297"/>
      <c r="L247" s="297"/>
      <c r="M247" s="297"/>
      <c r="N247" s="297"/>
      <c r="O247" s="297"/>
      <c r="P247" s="297"/>
      <c r="Q247" s="297"/>
      <c r="R247" s="297"/>
      <c r="S247" s="297"/>
      <c r="T247" s="297"/>
      <c r="U247" s="297"/>
      <c r="V247" s="297"/>
      <c r="W247" s="297"/>
      <c r="X247" s="297"/>
      <c r="Y247" s="297"/>
      <c r="Z247" s="297"/>
    </row>
    <row r="248" spans="1:26" ht="15.75" customHeight="1">
      <c r="A248" s="297"/>
      <c r="B248" s="297"/>
      <c r="C248" s="297"/>
      <c r="D248" s="297"/>
      <c r="E248" s="297"/>
      <c r="F248" s="297"/>
      <c r="G248" s="297"/>
      <c r="H248" s="297"/>
      <c r="I248" s="297"/>
      <c r="J248" s="297"/>
      <c r="K248" s="297"/>
      <c r="L248" s="297"/>
      <c r="M248" s="297"/>
      <c r="N248" s="297"/>
      <c r="O248" s="297"/>
      <c r="P248" s="297"/>
      <c r="Q248" s="297"/>
      <c r="R248" s="297"/>
      <c r="S248" s="297"/>
      <c r="T248" s="297"/>
      <c r="U248" s="297"/>
      <c r="V248" s="297"/>
      <c r="W248" s="297"/>
      <c r="X248" s="297"/>
      <c r="Y248" s="297"/>
      <c r="Z248" s="297"/>
    </row>
    <row r="249" spans="1:26" ht="15.75" customHeight="1">
      <c r="A249" s="297"/>
      <c r="B249" s="297"/>
      <c r="C249" s="297"/>
      <c r="D249" s="297"/>
      <c r="E249" s="297"/>
      <c r="F249" s="297"/>
      <c r="G249" s="297"/>
      <c r="H249" s="297"/>
      <c r="I249" s="297"/>
      <c r="J249" s="297"/>
      <c r="K249" s="297"/>
      <c r="L249" s="297"/>
      <c r="M249" s="297"/>
      <c r="N249" s="297"/>
      <c r="O249" s="297"/>
      <c r="P249" s="297"/>
      <c r="Q249" s="297"/>
      <c r="R249" s="297"/>
      <c r="S249" s="297"/>
      <c r="T249" s="297"/>
      <c r="U249" s="297"/>
      <c r="V249" s="297"/>
      <c r="W249" s="297"/>
      <c r="X249" s="297"/>
      <c r="Y249" s="297"/>
      <c r="Z249" s="297"/>
    </row>
    <row r="250" spans="1:26" ht="15.75" customHeight="1">
      <c r="A250" s="297"/>
      <c r="B250" s="297"/>
      <c r="C250" s="297"/>
      <c r="D250" s="297"/>
      <c r="E250" s="297"/>
      <c r="F250" s="297"/>
      <c r="G250" s="297"/>
      <c r="H250" s="297"/>
      <c r="I250" s="297"/>
      <c r="J250" s="297"/>
      <c r="K250" s="297"/>
      <c r="L250" s="297"/>
      <c r="M250" s="297"/>
      <c r="N250" s="297"/>
      <c r="O250" s="297"/>
      <c r="P250" s="297"/>
      <c r="Q250" s="297"/>
      <c r="R250" s="297"/>
      <c r="S250" s="297"/>
      <c r="T250" s="297"/>
      <c r="U250" s="297"/>
      <c r="V250" s="297"/>
      <c r="W250" s="297"/>
      <c r="X250" s="297"/>
      <c r="Y250" s="297"/>
      <c r="Z250" s="297"/>
    </row>
    <row r="251" spans="1:26" ht="15.75" customHeight="1">
      <c r="A251" s="297"/>
      <c r="B251" s="297"/>
      <c r="C251" s="297"/>
      <c r="D251" s="297"/>
      <c r="E251" s="297"/>
      <c r="F251" s="297"/>
      <c r="G251" s="297"/>
      <c r="H251" s="297"/>
      <c r="I251" s="297"/>
      <c r="J251" s="297"/>
      <c r="K251" s="297"/>
      <c r="L251" s="297"/>
      <c r="M251" s="297"/>
      <c r="N251" s="297"/>
      <c r="O251" s="297"/>
      <c r="P251" s="297"/>
      <c r="Q251" s="297"/>
      <c r="R251" s="297"/>
      <c r="S251" s="297"/>
      <c r="T251" s="297"/>
      <c r="U251" s="297"/>
      <c r="V251" s="297"/>
      <c r="W251" s="297"/>
      <c r="X251" s="297"/>
      <c r="Y251" s="297"/>
      <c r="Z251" s="297"/>
    </row>
    <row r="252" spans="1:26" ht="15.75" customHeight="1">
      <c r="A252" s="297"/>
      <c r="B252" s="297"/>
      <c r="C252" s="297"/>
      <c r="D252" s="297"/>
      <c r="E252" s="297"/>
      <c r="F252" s="297"/>
      <c r="G252" s="297"/>
      <c r="H252" s="297"/>
      <c r="I252" s="297"/>
      <c r="J252" s="297"/>
      <c r="K252" s="297"/>
      <c r="L252" s="297"/>
      <c r="M252" s="297"/>
      <c r="N252" s="297"/>
      <c r="O252" s="297"/>
      <c r="P252" s="297"/>
      <c r="Q252" s="297"/>
      <c r="R252" s="297"/>
      <c r="S252" s="297"/>
      <c r="T252" s="297"/>
      <c r="U252" s="297"/>
      <c r="V252" s="297"/>
      <c r="W252" s="297"/>
      <c r="X252" s="297"/>
      <c r="Y252" s="297"/>
      <c r="Z252" s="297"/>
    </row>
    <row r="253" spans="1:26" ht="15.75" customHeight="1">
      <c r="A253" s="297"/>
      <c r="B253" s="297"/>
      <c r="C253" s="297"/>
      <c r="D253" s="297"/>
      <c r="E253" s="297"/>
      <c r="F253" s="297"/>
      <c r="G253" s="297"/>
      <c r="H253" s="297"/>
      <c r="I253" s="297"/>
      <c r="J253" s="297"/>
      <c r="K253" s="297"/>
      <c r="L253" s="297"/>
      <c r="M253" s="297"/>
      <c r="N253" s="297"/>
      <c r="O253" s="297"/>
      <c r="P253" s="297"/>
      <c r="Q253" s="297"/>
      <c r="R253" s="297"/>
      <c r="S253" s="297"/>
      <c r="T253" s="297"/>
      <c r="U253" s="297"/>
      <c r="V253" s="297"/>
      <c r="W253" s="297"/>
      <c r="X253" s="297"/>
      <c r="Y253" s="297"/>
      <c r="Z253" s="297"/>
    </row>
    <row r="254" spans="1:26" ht="15.75" customHeight="1">
      <c r="A254" s="297"/>
      <c r="B254" s="297"/>
      <c r="C254" s="297"/>
      <c r="D254" s="297"/>
      <c r="E254" s="297"/>
      <c r="F254" s="297"/>
      <c r="G254" s="297"/>
      <c r="H254" s="297"/>
      <c r="I254" s="297"/>
      <c r="J254" s="297"/>
      <c r="K254" s="297"/>
      <c r="L254" s="297"/>
      <c r="M254" s="297"/>
      <c r="N254" s="297"/>
      <c r="O254" s="297"/>
      <c r="P254" s="297"/>
      <c r="Q254" s="297"/>
      <c r="R254" s="297"/>
      <c r="S254" s="297"/>
      <c r="T254" s="297"/>
      <c r="U254" s="297"/>
      <c r="V254" s="297"/>
      <c r="W254" s="297"/>
      <c r="X254" s="297"/>
      <c r="Y254" s="297"/>
      <c r="Z254" s="297"/>
    </row>
    <row r="255" spans="1:26" ht="15.75" customHeight="1">
      <c r="A255" s="297"/>
      <c r="B255" s="297"/>
      <c r="C255" s="297"/>
      <c r="D255" s="297"/>
      <c r="E255" s="297"/>
      <c r="F255" s="297"/>
      <c r="G255" s="297"/>
      <c r="H255" s="297"/>
      <c r="I255" s="297"/>
      <c r="J255" s="297"/>
      <c r="K255" s="297"/>
      <c r="L255" s="297"/>
      <c r="M255" s="297"/>
      <c r="N255" s="297"/>
      <c r="O255" s="297"/>
      <c r="P255" s="297"/>
      <c r="Q255" s="297"/>
      <c r="R255" s="297"/>
      <c r="S255" s="297"/>
      <c r="T255" s="297"/>
      <c r="U255" s="297"/>
      <c r="V255" s="297"/>
      <c r="W255" s="297"/>
      <c r="X255" s="297"/>
      <c r="Y255" s="297"/>
      <c r="Z255" s="297"/>
    </row>
    <row r="256" spans="1:26" ht="15.75" customHeight="1">
      <c r="A256" s="297"/>
      <c r="B256" s="297"/>
      <c r="C256" s="297"/>
      <c r="D256" s="297"/>
      <c r="E256" s="297"/>
      <c r="F256" s="297"/>
      <c r="G256" s="297"/>
      <c r="H256" s="297"/>
      <c r="I256" s="297"/>
      <c r="J256" s="297"/>
      <c r="K256" s="297"/>
      <c r="L256" s="297"/>
      <c r="M256" s="297"/>
      <c r="N256" s="297"/>
      <c r="O256" s="297"/>
      <c r="P256" s="297"/>
      <c r="Q256" s="297"/>
      <c r="R256" s="297"/>
      <c r="S256" s="297"/>
      <c r="T256" s="297"/>
      <c r="U256" s="297"/>
      <c r="V256" s="297"/>
      <c r="W256" s="297"/>
      <c r="X256" s="297"/>
      <c r="Y256" s="297"/>
      <c r="Z256" s="297"/>
    </row>
    <row r="257" spans="1:26" ht="15.75" customHeight="1">
      <c r="A257" s="297"/>
      <c r="B257" s="297"/>
      <c r="C257" s="297"/>
      <c r="D257" s="297"/>
      <c r="E257" s="297"/>
      <c r="F257" s="297"/>
      <c r="G257" s="297"/>
      <c r="H257" s="297"/>
      <c r="I257" s="297"/>
      <c r="J257" s="297"/>
      <c r="K257" s="297"/>
      <c r="L257" s="297"/>
      <c r="M257" s="297"/>
      <c r="N257" s="297"/>
      <c r="O257" s="297"/>
      <c r="P257" s="297"/>
      <c r="Q257" s="297"/>
      <c r="R257" s="297"/>
      <c r="S257" s="297"/>
      <c r="T257" s="297"/>
      <c r="U257" s="297"/>
      <c r="V257" s="297"/>
      <c r="W257" s="297"/>
      <c r="X257" s="297"/>
      <c r="Y257" s="297"/>
      <c r="Z257" s="297"/>
    </row>
    <row r="258" spans="1:26" ht="15.75" customHeight="1">
      <c r="A258" s="297"/>
      <c r="B258" s="297"/>
      <c r="C258" s="297"/>
      <c r="D258" s="297"/>
      <c r="E258" s="297"/>
      <c r="F258" s="297"/>
      <c r="G258" s="297"/>
      <c r="H258" s="297"/>
      <c r="I258" s="297"/>
      <c r="J258" s="297"/>
      <c r="K258" s="297"/>
      <c r="L258" s="297"/>
      <c r="M258" s="297"/>
      <c r="N258" s="297"/>
      <c r="O258" s="297"/>
      <c r="P258" s="297"/>
      <c r="Q258" s="297"/>
      <c r="R258" s="297"/>
      <c r="S258" s="297"/>
      <c r="T258" s="297"/>
      <c r="U258" s="297"/>
      <c r="V258" s="297"/>
      <c r="W258" s="297"/>
      <c r="X258" s="297"/>
      <c r="Y258" s="297"/>
      <c r="Z258" s="297"/>
    </row>
    <row r="259" spans="1:26" ht="15.75" customHeight="1">
      <c r="A259" s="297"/>
      <c r="B259" s="297"/>
      <c r="C259" s="297"/>
      <c r="D259" s="297"/>
      <c r="E259" s="297"/>
      <c r="F259" s="297"/>
      <c r="G259" s="297"/>
      <c r="H259" s="297"/>
      <c r="I259" s="297"/>
      <c r="J259" s="297"/>
      <c r="K259" s="297"/>
      <c r="L259" s="297"/>
      <c r="M259" s="297"/>
      <c r="N259" s="297"/>
      <c r="O259" s="297"/>
      <c r="P259" s="297"/>
      <c r="Q259" s="297"/>
      <c r="R259" s="297"/>
      <c r="S259" s="297"/>
      <c r="T259" s="297"/>
      <c r="U259" s="297"/>
      <c r="V259" s="297"/>
      <c r="W259" s="297"/>
      <c r="X259" s="297"/>
      <c r="Y259" s="297"/>
      <c r="Z259" s="297"/>
    </row>
    <row r="260" spans="1:26" ht="15.75" customHeight="1">
      <c r="A260" s="297"/>
      <c r="B260" s="297"/>
      <c r="C260" s="297"/>
      <c r="D260" s="297"/>
      <c r="E260" s="297"/>
      <c r="F260" s="297"/>
      <c r="G260" s="297"/>
      <c r="H260" s="297"/>
      <c r="I260" s="297"/>
      <c r="J260" s="297"/>
      <c r="K260" s="297"/>
      <c r="L260" s="297"/>
      <c r="M260" s="297"/>
      <c r="N260" s="297"/>
      <c r="O260" s="297"/>
      <c r="P260" s="297"/>
      <c r="Q260" s="297"/>
      <c r="R260" s="297"/>
      <c r="S260" s="297"/>
      <c r="T260" s="297"/>
      <c r="U260" s="297"/>
      <c r="V260" s="297"/>
      <c r="W260" s="297"/>
      <c r="X260" s="297"/>
      <c r="Y260" s="297"/>
      <c r="Z260" s="297"/>
    </row>
    <row r="261" spans="1:26" ht="15.75" customHeight="1">
      <c r="A261" s="297"/>
      <c r="B261" s="297"/>
      <c r="C261" s="297"/>
      <c r="D261" s="297"/>
      <c r="E261" s="297"/>
      <c r="F261" s="297"/>
      <c r="G261" s="297"/>
      <c r="H261" s="297"/>
      <c r="I261" s="297"/>
      <c r="J261" s="297"/>
      <c r="K261" s="297"/>
      <c r="L261" s="297"/>
      <c r="M261" s="297"/>
      <c r="N261" s="297"/>
      <c r="O261" s="297"/>
      <c r="P261" s="297"/>
      <c r="Q261" s="297"/>
      <c r="R261" s="297"/>
      <c r="S261" s="297"/>
      <c r="T261" s="297"/>
      <c r="U261" s="297"/>
      <c r="V261" s="297"/>
      <c r="W261" s="297"/>
      <c r="X261" s="297"/>
      <c r="Y261" s="297"/>
      <c r="Z261" s="297"/>
    </row>
    <row r="262" spans="1:26" ht="15.75" customHeight="1">
      <c r="A262" s="297"/>
      <c r="B262" s="297"/>
      <c r="C262" s="297"/>
      <c r="D262" s="297"/>
      <c r="E262" s="297"/>
      <c r="F262" s="297"/>
      <c r="G262" s="297"/>
      <c r="H262" s="297"/>
      <c r="I262" s="297"/>
      <c r="J262" s="297"/>
      <c r="K262" s="297"/>
      <c r="L262" s="297"/>
      <c r="M262" s="297"/>
      <c r="N262" s="297"/>
      <c r="O262" s="297"/>
      <c r="P262" s="297"/>
      <c r="Q262" s="297"/>
      <c r="R262" s="297"/>
      <c r="S262" s="297"/>
      <c r="T262" s="297"/>
      <c r="U262" s="297"/>
      <c r="V262" s="297"/>
      <c r="W262" s="297"/>
      <c r="X262" s="297"/>
      <c r="Y262" s="297"/>
      <c r="Z262" s="297"/>
    </row>
    <row r="263" spans="1:26" ht="15.75" customHeight="1">
      <c r="A263" s="297"/>
      <c r="B263" s="297"/>
      <c r="C263" s="297"/>
      <c r="D263" s="297"/>
      <c r="E263" s="297"/>
      <c r="F263" s="297"/>
      <c r="G263" s="297"/>
      <c r="H263" s="297"/>
      <c r="I263" s="297"/>
      <c r="J263" s="297"/>
      <c r="K263" s="297"/>
      <c r="L263" s="297"/>
      <c r="M263" s="297"/>
      <c r="N263" s="297"/>
      <c r="O263" s="297"/>
      <c r="P263" s="297"/>
      <c r="Q263" s="297"/>
      <c r="R263" s="297"/>
      <c r="S263" s="297"/>
      <c r="T263" s="297"/>
      <c r="U263" s="297"/>
      <c r="V263" s="297"/>
      <c r="W263" s="297"/>
      <c r="X263" s="297"/>
      <c r="Y263" s="297"/>
      <c r="Z263" s="297"/>
    </row>
    <row r="264" spans="1:26" ht="15.75" customHeight="1">
      <c r="A264" s="297"/>
      <c r="B264" s="297"/>
      <c r="C264" s="297"/>
      <c r="D264" s="297"/>
      <c r="E264" s="297"/>
      <c r="F264" s="297"/>
      <c r="G264" s="297"/>
      <c r="H264" s="297"/>
      <c r="I264" s="297"/>
      <c r="J264" s="297"/>
      <c r="K264" s="297"/>
      <c r="L264" s="297"/>
      <c r="M264" s="297"/>
      <c r="N264" s="297"/>
      <c r="O264" s="297"/>
      <c r="P264" s="297"/>
      <c r="Q264" s="297"/>
      <c r="R264" s="297"/>
      <c r="S264" s="297"/>
      <c r="T264" s="297"/>
      <c r="U264" s="297"/>
      <c r="V264" s="297"/>
      <c r="W264" s="297"/>
      <c r="X264" s="297"/>
      <c r="Y264" s="297"/>
      <c r="Z264" s="297"/>
    </row>
    <row r="265" spans="1:26" ht="15.75" customHeight="1">
      <c r="A265" s="297"/>
      <c r="B265" s="297"/>
      <c r="C265" s="297"/>
      <c r="D265" s="297"/>
      <c r="E265" s="297"/>
      <c r="F265" s="297"/>
      <c r="G265" s="297"/>
      <c r="H265" s="297"/>
      <c r="I265" s="297"/>
      <c r="J265" s="297"/>
      <c r="K265" s="297"/>
      <c r="L265" s="297"/>
      <c r="M265" s="297"/>
      <c r="N265" s="297"/>
      <c r="O265" s="297"/>
      <c r="P265" s="297"/>
      <c r="Q265" s="297"/>
      <c r="R265" s="297"/>
      <c r="S265" s="297"/>
      <c r="T265" s="297"/>
      <c r="U265" s="297"/>
      <c r="V265" s="297"/>
      <c r="W265" s="297"/>
      <c r="X265" s="297"/>
      <c r="Y265" s="297"/>
      <c r="Z265" s="297"/>
    </row>
    <row r="266" spans="1:26" ht="15.75" customHeight="1">
      <c r="A266" s="297"/>
      <c r="B266" s="297"/>
      <c r="C266" s="297"/>
      <c r="D266" s="297"/>
      <c r="E266" s="297"/>
      <c r="F266" s="297"/>
      <c r="G266" s="297"/>
      <c r="H266" s="297"/>
      <c r="I266" s="297"/>
      <c r="J266" s="297"/>
      <c r="K266" s="297"/>
      <c r="L266" s="297"/>
      <c r="M266" s="297"/>
      <c r="N266" s="297"/>
      <c r="O266" s="297"/>
      <c r="P266" s="297"/>
      <c r="Q266" s="297"/>
      <c r="R266" s="297"/>
      <c r="S266" s="297"/>
      <c r="T266" s="297"/>
      <c r="U266" s="297"/>
      <c r="V266" s="297"/>
      <c r="W266" s="297"/>
      <c r="X266" s="297"/>
      <c r="Y266" s="297"/>
      <c r="Z266" s="297"/>
    </row>
    <row r="267" spans="1:26" ht="15.75" customHeight="1">
      <c r="A267" s="297"/>
      <c r="B267" s="297"/>
      <c r="C267" s="297"/>
      <c r="D267" s="297"/>
      <c r="E267" s="297"/>
      <c r="F267" s="297"/>
      <c r="G267" s="297"/>
      <c r="H267" s="297"/>
      <c r="I267" s="297"/>
      <c r="J267" s="297"/>
      <c r="K267" s="297"/>
      <c r="L267" s="297"/>
      <c r="M267" s="297"/>
      <c r="N267" s="297"/>
      <c r="O267" s="297"/>
      <c r="P267" s="297"/>
      <c r="Q267" s="297"/>
      <c r="R267" s="297"/>
      <c r="S267" s="297"/>
      <c r="T267" s="297"/>
      <c r="U267" s="297"/>
      <c r="V267" s="297"/>
      <c r="W267" s="297"/>
      <c r="X267" s="297"/>
      <c r="Y267" s="297"/>
      <c r="Z267" s="297"/>
    </row>
    <row r="268" spans="1:26" ht="15.75" customHeight="1">
      <c r="A268" s="297"/>
      <c r="B268" s="297"/>
      <c r="C268" s="297"/>
      <c r="D268" s="297"/>
      <c r="E268" s="297"/>
      <c r="F268" s="297"/>
      <c r="G268" s="297"/>
      <c r="H268" s="297"/>
      <c r="I268" s="297"/>
      <c r="J268" s="297"/>
      <c r="K268" s="297"/>
      <c r="L268" s="297"/>
      <c r="M268" s="297"/>
      <c r="N268" s="297"/>
      <c r="O268" s="297"/>
      <c r="P268" s="297"/>
      <c r="Q268" s="297"/>
      <c r="R268" s="297"/>
      <c r="S268" s="297"/>
      <c r="T268" s="297"/>
      <c r="U268" s="297"/>
      <c r="V268" s="297"/>
      <c r="W268" s="297"/>
      <c r="X268" s="297"/>
      <c r="Y268" s="297"/>
      <c r="Z268" s="297"/>
    </row>
    <row r="269" spans="1:26" ht="15.75" customHeight="1">
      <c r="A269" s="297"/>
      <c r="B269" s="297"/>
      <c r="C269" s="297"/>
      <c r="D269" s="297"/>
      <c r="E269" s="297"/>
      <c r="F269" s="297"/>
      <c r="G269" s="297"/>
      <c r="H269" s="297"/>
      <c r="I269" s="297"/>
      <c r="J269" s="297"/>
      <c r="K269" s="297"/>
      <c r="L269" s="297"/>
      <c r="M269" s="297"/>
      <c r="N269" s="297"/>
      <c r="O269" s="297"/>
      <c r="P269" s="297"/>
      <c r="Q269" s="297"/>
      <c r="R269" s="297"/>
      <c r="S269" s="297"/>
      <c r="T269" s="297"/>
      <c r="U269" s="297"/>
      <c r="V269" s="297"/>
      <c r="W269" s="297"/>
      <c r="X269" s="297"/>
      <c r="Y269" s="297"/>
      <c r="Z269" s="297"/>
    </row>
    <row r="270" spans="1:26" ht="15.75" customHeight="1">
      <c r="A270" s="297"/>
      <c r="B270" s="297"/>
      <c r="C270" s="297"/>
      <c r="D270" s="297"/>
      <c r="E270" s="297"/>
      <c r="F270" s="297"/>
      <c r="G270" s="297"/>
      <c r="H270" s="297"/>
      <c r="I270" s="297"/>
      <c r="J270" s="297"/>
      <c r="K270" s="297"/>
      <c r="L270" s="297"/>
      <c r="M270" s="297"/>
      <c r="N270" s="297"/>
      <c r="O270" s="297"/>
      <c r="P270" s="297"/>
      <c r="Q270" s="297"/>
      <c r="R270" s="297"/>
      <c r="S270" s="297"/>
      <c r="T270" s="297"/>
      <c r="U270" s="297"/>
      <c r="V270" s="297"/>
      <c r="W270" s="297"/>
      <c r="X270" s="297"/>
      <c r="Y270" s="297"/>
      <c r="Z270" s="297"/>
    </row>
    <row r="271" spans="1:26" ht="15.75" customHeight="1">
      <c r="A271" s="297"/>
      <c r="B271" s="297"/>
      <c r="C271" s="297"/>
      <c r="D271" s="297"/>
      <c r="E271" s="297"/>
      <c r="F271" s="297"/>
      <c r="G271" s="297"/>
      <c r="H271" s="297"/>
      <c r="I271" s="297"/>
      <c r="J271" s="297"/>
      <c r="K271" s="297"/>
      <c r="L271" s="297"/>
      <c r="M271" s="297"/>
      <c r="N271" s="297"/>
      <c r="O271" s="297"/>
      <c r="P271" s="297"/>
      <c r="Q271" s="297"/>
      <c r="R271" s="297"/>
      <c r="S271" s="297"/>
      <c r="T271" s="297"/>
      <c r="U271" s="297"/>
      <c r="V271" s="297"/>
      <c r="W271" s="297"/>
      <c r="X271" s="297"/>
      <c r="Y271" s="297"/>
      <c r="Z271" s="297"/>
    </row>
    <row r="272" spans="1:26" ht="15.75" customHeight="1">
      <c r="A272" s="297"/>
      <c r="B272" s="297"/>
      <c r="C272" s="297"/>
      <c r="D272" s="297"/>
      <c r="E272" s="297"/>
      <c r="F272" s="297"/>
      <c r="G272" s="297"/>
      <c r="H272" s="297"/>
      <c r="I272" s="297"/>
      <c r="J272" s="297"/>
      <c r="K272" s="297"/>
      <c r="L272" s="297"/>
      <c r="M272" s="297"/>
      <c r="N272" s="297"/>
      <c r="O272" s="297"/>
      <c r="P272" s="297"/>
      <c r="Q272" s="297"/>
      <c r="R272" s="297"/>
      <c r="S272" s="297"/>
      <c r="T272" s="297"/>
      <c r="U272" s="297"/>
      <c r="V272" s="297"/>
      <c r="W272" s="297"/>
      <c r="X272" s="297"/>
      <c r="Y272" s="297"/>
      <c r="Z272" s="297"/>
    </row>
    <row r="273" spans="1:26" ht="15.75" customHeight="1">
      <c r="A273" s="297"/>
      <c r="B273" s="297"/>
      <c r="C273" s="297"/>
      <c r="D273" s="297"/>
      <c r="E273" s="297"/>
      <c r="F273" s="297"/>
      <c r="G273" s="297"/>
      <c r="H273" s="297"/>
      <c r="I273" s="297"/>
      <c r="J273" s="297"/>
      <c r="K273" s="297"/>
      <c r="L273" s="297"/>
      <c r="M273" s="297"/>
      <c r="N273" s="297"/>
      <c r="O273" s="297"/>
      <c r="P273" s="297"/>
      <c r="Q273" s="297"/>
      <c r="R273" s="297"/>
      <c r="S273" s="297"/>
      <c r="T273" s="297"/>
      <c r="U273" s="297"/>
      <c r="V273" s="297"/>
      <c r="W273" s="297"/>
      <c r="X273" s="297"/>
      <c r="Y273" s="297"/>
      <c r="Z273" s="297"/>
    </row>
    <row r="274" spans="1:26" ht="15.75" customHeight="1">
      <c r="A274" s="297"/>
      <c r="B274" s="297"/>
      <c r="C274" s="297"/>
      <c r="D274" s="297"/>
      <c r="E274" s="297"/>
      <c r="F274" s="297"/>
      <c r="G274" s="297"/>
      <c r="H274" s="297"/>
      <c r="I274" s="297"/>
      <c r="J274" s="297"/>
      <c r="K274" s="297"/>
      <c r="L274" s="297"/>
      <c r="M274" s="297"/>
      <c r="N274" s="297"/>
      <c r="O274" s="297"/>
      <c r="P274" s="297"/>
      <c r="Q274" s="297"/>
      <c r="R274" s="297"/>
      <c r="S274" s="297"/>
      <c r="T274" s="297"/>
      <c r="U274" s="297"/>
      <c r="V274" s="297"/>
      <c r="W274" s="297"/>
      <c r="X274" s="297"/>
      <c r="Y274" s="297"/>
      <c r="Z274" s="297"/>
    </row>
    <row r="275" spans="1:26" ht="15.75" customHeight="1">
      <c r="A275" s="297"/>
      <c r="B275" s="297"/>
      <c r="C275" s="297"/>
      <c r="D275" s="297"/>
      <c r="E275" s="297"/>
      <c r="F275" s="297"/>
      <c r="G275" s="297"/>
      <c r="H275" s="297"/>
      <c r="I275" s="297"/>
      <c r="J275" s="297"/>
      <c r="K275" s="297"/>
      <c r="L275" s="297"/>
      <c r="M275" s="297"/>
      <c r="N275" s="297"/>
      <c r="O275" s="297"/>
      <c r="P275" s="297"/>
      <c r="Q275" s="297"/>
      <c r="R275" s="297"/>
      <c r="S275" s="297"/>
      <c r="T275" s="297"/>
      <c r="U275" s="297"/>
      <c r="V275" s="297"/>
      <c r="W275" s="297"/>
      <c r="X275" s="297"/>
      <c r="Y275" s="297"/>
      <c r="Z275" s="297"/>
    </row>
    <row r="276" spans="1:26" ht="15.75" customHeight="1">
      <c r="A276" s="297"/>
      <c r="B276" s="297"/>
      <c r="C276" s="297"/>
      <c r="D276" s="297"/>
      <c r="E276" s="297"/>
      <c r="F276" s="297"/>
      <c r="G276" s="297"/>
      <c r="H276" s="297"/>
      <c r="I276" s="297"/>
      <c r="J276" s="297"/>
      <c r="K276" s="297"/>
      <c r="L276" s="297"/>
      <c r="M276" s="297"/>
      <c r="N276" s="297"/>
      <c r="O276" s="297"/>
      <c r="P276" s="297"/>
      <c r="Q276" s="297"/>
      <c r="R276" s="297"/>
      <c r="S276" s="297"/>
      <c r="T276" s="297"/>
      <c r="U276" s="297"/>
      <c r="V276" s="297"/>
      <c r="W276" s="297"/>
      <c r="X276" s="297"/>
      <c r="Y276" s="297"/>
      <c r="Z276" s="297"/>
    </row>
    <row r="277" spans="1:26" ht="15.75" customHeight="1">
      <c r="A277" s="297"/>
      <c r="B277" s="297"/>
      <c r="C277" s="297"/>
      <c r="D277" s="297"/>
      <c r="E277" s="297"/>
      <c r="F277" s="297"/>
      <c r="G277" s="297"/>
      <c r="H277" s="297"/>
      <c r="I277" s="297"/>
      <c r="J277" s="297"/>
      <c r="K277" s="297"/>
      <c r="L277" s="297"/>
      <c r="M277" s="297"/>
      <c r="N277" s="297"/>
      <c r="O277" s="297"/>
      <c r="P277" s="297"/>
      <c r="Q277" s="297"/>
      <c r="R277" s="297"/>
      <c r="S277" s="297"/>
      <c r="T277" s="297"/>
      <c r="U277" s="297"/>
      <c r="V277" s="297"/>
      <c r="W277" s="297"/>
      <c r="X277" s="297"/>
      <c r="Y277" s="297"/>
      <c r="Z277" s="297"/>
    </row>
    <row r="278" spans="1:26" ht="15.75" customHeight="1">
      <c r="A278" s="297"/>
      <c r="B278" s="297"/>
      <c r="C278" s="297"/>
      <c r="D278" s="297"/>
      <c r="E278" s="297"/>
      <c r="F278" s="297"/>
      <c r="G278" s="297"/>
      <c r="H278" s="297"/>
      <c r="I278" s="297"/>
      <c r="J278" s="297"/>
      <c r="K278" s="297"/>
      <c r="L278" s="297"/>
      <c r="M278" s="297"/>
      <c r="N278" s="297"/>
      <c r="O278" s="297"/>
      <c r="P278" s="297"/>
      <c r="Q278" s="297"/>
      <c r="R278" s="297"/>
      <c r="S278" s="297"/>
      <c r="T278" s="297"/>
      <c r="U278" s="297"/>
      <c r="V278" s="297"/>
      <c r="W278" s="297"/>
      <c r="X278" s="297"/>
      <c r="Y278" s="297"/>
      <c r="Z278" s="297"/>
    </row>
    <row r="279" spans="1:26" ht="15.75" customHeight="1">
      <c r="A279" s="297"/>
      <c r="B279" s="297"/>
      <c r="C279" s="297"/>
      <c r="D279" s="297"/>
      <c r="E279" s="297"/>
      <c r="F279" s="297"/>
      <c r="G279" s="297"/>
      <c r="H279" s="297"/>
      <c r="I279" s="297"/>
      <c r="J279" s="297"/>
      <c r="K279" s="297"/>
      <c r="L279" s="297"/>
      <c r="M279" s="297"/>
      <c r="N279" s="297"/>
      <c r="O279" s="297"/>
      <c r="P279" s="297"/>
      <c r="Q279" s="297"/>
      <c r="R279" s="297"/>
      <c r="S279" s="297"/>
      <c r="T279" s="297"/>
      <c r="U279" s="297"/>
      <c r="V279" s="297"/>
      <c r="W279" s="297"/>
      <c r="X279" s="297"/>
      <c r="Y279" s="297"/>
      <c r="Z279" s="297"/>
    </row>
    <row r="280" spans="1:26" ht="15.75" customHeight="1">
      <c r="A280" s="297"/>
      <c r="B280" s="297"/>
      <c r="C280" s="297"/>
      <c r="D280" s="297"/>
      <c r="E280" s="297"/>
      <c r="F280" s="297"/>
      <c r="G280" s="297"/>
      <c r="H280" s="297"/>
      <c r="I280" s="297"/>
      <c r="J280" s="297"/>
      <c r="K280" s="297"/>
      <c r="L280" s="297"/>
      <c r="M280" s="297"/>
      <c r="N280" s="297"/>
      <c r="O280" s="297"/>
      <c r="P280" s="297"/>
      <c r="Q280" s="297"/>
      <c r="R280" s="297"/>
      <c r="S280" s="297"/>
      <c r="T280" s="297"/>
      <c r="U280" s="297"/>
      <c r="V280" s="297"/>
      <c r="W280" s="297"/>
      <c r="X280" s="297"/>
      <c r="Y280" s="297"/>
      <c r="Z280" s="297"/>
    </row>
    <row r="281" spans="1:26" ht="15.75" customHeight="1">
      <c r="A281" s="297"/>
      <c r="B281" s="297"/>
      <c r="C281" s="297"/>
      <c r="D281" s="297"/>
      <c r="E281" s="297"/>
      <c r="F281" s="297"/>
      <c r="G281" s="297"/>
      <c r="H281" s="297"/>
      <c r="I281" s="297"/>
      <c r="J281" s="297"/>
      <c r="K281" s="297"/>
      <c r="L281" s="297"/>
      <c r="M281" s="297"/>
      <c r="N281" s="297"/>
      <c r="O281" s="297"/>
      <c r="P281" s="297"/>
      <c r="Q281" s="297"/>
      <c r="R281" s="297"/>
      <c r="S281" s="297"/>
      <c r="T281" s="297"/>
      <c r="U281" s="297"/>
      <c r="V281" s="297"/>
      <c r="W281" s="297"/>
      <c r="X281" s="297"/>
      <c r="Y281" s="297"/>
      <c r="Z281" s="297"/>
    </row>
    <row r="282" spans="1:26" ht="15.75" customHeight="1">
      <c r="A282" s="297"/>
      <c r="B282" s="297"/>
      <c r="C282" s="297"/>
      <c r="D282" s="297"/>
      <c r="E282" s="297"/>
      <c r="F282" s="297"/>
      <c r="G282" s="297"/>
      <c r="H282" s="297"/>
      <c r="I282" s="297"/>
      <c r="J282" s="297"/>
      <c r="K282" s="297"/>
      <c r="L282" s="297"/>
      <c r="M282" s="297"/>
      <c r="N282" s="297"/>
      <c r="O282" s="297"/>
      <c r="P282" s="297"/>
      <c r="Q282" s="297"/>
      <c r="R282" s="297"/>
      <c r="S282" s="297"/>
      <c r="T282" s="297"/>
      <c r="U282" s="297"/>
      <c r="V282" s="297"/>
      <c r="W282" s="297"/>
      <c r="X282" s="297"/>
      <c r="Y282" s="297"/>
      <c r="Z282" s="297"/>
    </row>
    <row r="283" spans="1:26" ht="15.75" customHeight="1">
      <c r="A283" s="297"/>
      <c r="B283" s="297"/>
      <c r="C283" s="297"/>
      <c r="D283" s="297"/>
      <c r="E283" s="297"/>
      <c r="F283" s="297"/>
      <c r="G283" s="297"/>
      <c r="H283" s="297"/>
      <c r="I283" s="297"/>
      <c r="J283" s="297"/>
      <c r="K283" s="297"/>
      <c r="L283" s="297"/>
      <c r="M283" s="297"/>
      <c r="N283" s="297"/>
      <c r="O283" s="297"/>
      <c r="P283" s="297"/>
      <c r="Q283" s="297"/>
      <c r="R283" s="297"/>
      <c r="S283" s="297"/>
      <c r="T283" s="297"/>
      <c r="U283" s="297"/>
      <c r="V283" s="297"/>
      <c r="W283" s="297"/>
      <c r="X283" s="297"/>
      <c r="Y283" s="297"/>
      <c r="Z283" s="297"/>
    </row>
    <row r="284" spans="1:26" ht="15.75" customHeight="1">
      <c r="A284" s="297"/>
      <c r="B284" s="297"/>
      <c r="C284" s="297"/>
      <c r="D284" s="297"/>
      <c r="E284" s="297"/>
      <c r="F284" s="297"/>
      <c r="G284" s="297"/>
      <c r="H284" s="297"/>
      <c r="I284" s="297"/>
      <c r="J284" s="297"/>
      <c r="K284" s="297"/>
      <c r="L284" s="297"/>
      <c r="M284" s="297"/>
      <c r="N284" s="297"/>
      <c r="O284" s="297"/>
      <c r="P284" s="297"/>
      <c r="Q284" s="297"/>
      <c r="R284" s="297"/>
      <c r="S284" s="297"/>
      <c r="T284" s="297"/>
      <c r="U284" s="297"/>
      <c r="V284" s="297"/>
      <c r="W284" s="297"/>
      <c r="X284" s="297"/>
      <c r="Y284" s="297"/>
      <c r="Z284" s="297"/>
    </row>
    <row r="285" spans="1:26" ht="15.75" customHeight="1">
      <c r="A285" s="297"/>
      <c r="B285" s="297"/>
      <c r="C285" s="297"/>
      <c r="D285" s="297"/>
      <c r="E285" s="297"/>
      <c r="F285" s="297"/>
      <c r="G285" s="297"/>
      <c r="H285" s="297"/>
      <c r="I285" s="297"/>
      <c r="J285" s="297"/>
      <c r="K285" s="297"/>
      <c r="L285" s="297"/>
      <c r="M285" s="297"/>
      <c r="N285" s="297"/>
      <c r="O285" s="297"/>
      <c r="P285" s="297"/>
      <c r="Q285" s="297"/>
      <c r="R285" s="297"/>
      <c r="S285" s="297"/>
      <c r="T285" s="297"/>
      <c r="U285" s="297"/>
      <c r="V285" s="297"/>
      <c r="W285" s="297"/>
      <c r="X285" s="297"/>
      <c r="Y285" s="297"/>
      <c r="Z285" s="297"/>
    </row>
    <row r="286" spans="1:26" ht="15.75" customHeight="1">
      <c r="A286" s="297"/>
      <c r="B286" s="297"/>
      <c r="C286" s="297"/>
      <c r="D286" s="297"/>
      <c r="E286" s="297"/>
      <c r="F286" s="297"/>
      <c r="G286" s="297"/>
      <c r="H286" s="297"/>
      <c r="I286" s="297"/>
      <c r="J286" s="297"/>
      <c r="K286" s="297"/>
      <c r="L286" s="297"/>
      <c r="M286" s="297"/>
      <c r="N286" s="297"/>
      <c r="O286" s="297"/>
      <c r="P286" s="297"/>
      <c r="Q286" s="297"/>
      <c r="R286" s="297"/>
      <c r="S286" s="297"/>
      <c r="T286" s="297"/>
      <c r="U286" s="297"/>
      <c r="V286" s="297"/>
      <c r="W286" s="297"/>
      <c r="X286" s="297"/>
      <c r="Y286" s="297"/>
      <c r="Z286" s="297"/>
    </row>
    <row r="287" spans="1:26" ht="15.75" customHeight="1">
      <c r="A287" s="297"/>
      <c r="B287" s="297"/>
      <c r="C287" s="297"/>
      <c r="D287" s="297"/>
      <c r="E287" s="297"/>
      <c r="F287" s="297"/>
      <c r="G287" s="297"/>
      <c r="H287" s="297"/>
      <c r="I287" s="297"/>
      <c r="J287" s="297"/>
      <c r="K287" s="297"/>
      <c r="L287" s="297"/>
      <c r="M287" s="297"/>
      <c r="N287" s="297"/>
      <c r="O287" s="297"/>
      <c r="P287" s="297"/>
      <c r="Q287" s="297"/>
      <c r="R287" s="297"/>
      <c r="S287" s="297"/>
      <c r="T287" s="297"/>
      <c r="U287" s="297"/>
      <c r="V287" s="297"/>
      <c r="W287" s="297"/>
      <c r="X287" s="297"/>
      <c r="Y287" s="297"/>
      <c r="Z287" s="297"/>
    </row>
    <row r="288" spans="1:26" ht="15.75" customHeight="1">
      <c r="A288" s="297"/>
      <c r="B288" s="297"/>
      <c r="C288" s="297"/>
      <c r="D288" s="297"/>
      <c r="E288" s="297"/>
      <c r="F288" s="297"/>
      <c r="G288" s="297"/>
      <c r="H288" s="297"/>
      <c r="I288" s="297"/>
      <c r="J288" s="297"/>
      <c r="K288" s="297"/>
      <c r="L288" s="297"/>
      <c r="M288" s="297"/>
      <c r="N288" s="297"/>
      <c r="O288" s="297"/>
      <c r="P288" s="297"/>
      <c r="Q288" s="297"/>
      <c r="R288" s="297"/>
      <c r="S288" s="297"/>
      <c r="T288" s="297"/>
      <c r="U288" s="297"/>
      <c r="V288" s="297"/>
      <c r="W288" s="297"/>
      <c r="X288" s="297"/>
      <c r="Y288" s="297"/>
      <c r="Z288" s="297"/>
    </row>
    <row r="289" spans="1:26" ht="15.75" customHeight="1">
      <c r="A289" s="297"/>
      <c r="B289" s="297"/>
      <c r="C289" s="297"/>
      <c r="D289" s="297"/>
      <c r="E289" s="297"/>
      <c r="F289" s="297"/>
      <c r="G289" s="297"/>
      <c r="H289" s="297"/>
      <c r="I289" s="297"/>
      <c r="J289" s="297"/>
      <c r="K289" s="297"/>
      <c r="L289" s="297"/>
      <c r="M289" s="297"/>
      <c r="N289" s="297"/>
      <c r="O289" s="297"/>
      <c r="P289" s="297"/>
      <c r="Q289" s="297"/>
      <c r="R289" s="297"/>
      <c r="S289" s="297"/>
      <c r="T289" s="297"/>
      <c r="U289" s="297"/>
      <c r="V289" s="297"/>
      <c r="W289" s="297"/>
      <c r="X289" s="297"/>
      <c r="Y289" s="297"/>
      <c r="Z289" s="297"/>
    </row>
    <row r="290" spans="1:26" ht="15.75" customHeight="1">
      <c r="A290" s="297"/>
      <c r="B290" s="297"/>
      <c r="C290" s="297"/>
      <c r="D290" s="297"/>
      <c r="E290" s="297"/>
      <c r="F290" s="297"/>
      <c r="G290" s="297"/>
      <c r="H290" s="297"/>
      <c r="I290" s="297"/>
      <c r="J290" s="297"/>
      <c r="K290" s="297"/>
      <c r="L290" s="297"/>
      <c r="M290" s="297"/>
      <c r="N290" s="297"/>
      <c r="O290" s="297"/>
      <c r="P290" s="297"/>
      <c r="Q290" s="297"/>
      <c r="R290" s="297"/>
      <c r="S290" s="297"/>
      <c r="T290" s="297"/>
      <c r="U290" s="297"/>
      <c r="V290" s="297"/>
      <c r="W290" s="297"/>
      <c r="X290" s="297"/>
      <c r="Y290" s="297"/>
      <c r="Z290" s="297"/>
    </row>
    <row r="291" spans="1:26" ht="15.75" customHeight="1">
      <c r="A291" s="297"/>
      <c r="B291" s="297"/>
      <c r="C291" s="297"/>
      <c r="D291" s="297"/>
      <c r="E291" s="297"/>
      <c r="F291" s="297"/>
      <c r="G291" s="297"/>
      <c r="H291" s="297"/>
      <c r="I291" s="297"/>
      <c r="J291" s="297"/>
      <c r="K291" s="297"/>
      <c r="L291" s="297"/>
      <c r="M291" s="297"/>
      <c r="N291" s="297"/>
      <c r="O291" s="297"/>
      <c r="P291" s="297"/>
      <c r="Q291" s="297"/>
      <c r="R291" s="297"/>
      <c r="S291" s="297"/>
      <c r="T291" s="297"/>
      <c r="U291" s="297"/>
      <c r="V291" s="297"/>
      <c r="W291" s="297"/>
      <c r="X291" s="297"/>
      <c r="Y291" s="297"/>
      <c r="Z291" s="297"/>
    </row>
    <row r="292" spans="1:26" ht="15.75" customHeight="1">
      <c r="A292" s="297"/>
      <c r="B292" s="297"/>
      <c r="C292" s="297"/>
      <c r="D292" s="297"/>
      <c r="E292" s="297"/>
      <c r="F292" s="297"/>
      <c r="G292" s="297"/>
      <c r="H292" s="297"/>
      <c r="I292" s="297"/>
      <c r="J292" s="297"/>
      <c r="K292" s="297"/>
      <c r="L292" s="297"/>
      <c r="M292" s="297"/>
      <c r="N292" s="297"/>
      <c r="O292" s="297"/>
      <c r="P292" s="297"/>
      <c r="Q292" s="297"/>
      <c r="R292" s="297"/>
      <c r="S292" s="297"/>
      <c r="T292" s="297"/>
      <c r="U292" s="297"/>
      <c r="V292" s="297"/>
      <c r="W292" s="297"/>
      <c r="X292" s="297"/>
      <c r="Y292" s="297"/>
      <c r="Z292" s="297"/>
    </row>
    <row r="293" spans="1:26" ht="15.75" customHeight="1">
      <c r="A293" s="297"/>
      <c r="B293" s="297"/>
      <c r="C293" s="297"/>
      <c r="D293" s="297"/>
      <c r="E293" s="297"/>
      <c r="F293" s="297"/>
      <c r="G293" s="297"/>
      <c r="H293" s="297"/>
      <c r="I293" s="297"/>
      <c r="J293" s="297"/>
      <c r="K293" s="297"/>
      <c r="L293" s="297"/>
      <c r="M293" s="297"/>
      <c r="N293" s="297"/>
      <c r="O293" s="297"/>
      <c r="P293" s="297"/>
      <c r="Q293" s="297"/>
      <c r="R293" s="297"/>
      <c r="S293" s="297"/>
      <c r="T293" s="297"/>
      <c r="U293" s="297"/>
      <c r="V293" s="297"/>
      <c r="W293" s="297"/>
      <c r="X293" s="297"/>
      <c r="Y293" s="297"/>
      <c r="Z293" s="297"/>
    </row>
    <row r="294" spans="1:26" ht="15.75" customHeight="1">
      <c r="A294" s="297"/>
      <c r="B294" s="297"/>
      <c r="C294" s="297"/>
      <c r="D294" s="297"/>
      <c r="E294" s="297"/>
      <c r="F294" s="297"/>
      <c r="G294" s="297"/>
      <c r="H294" s="297"/>
      <c r="I294" s="297"/>
      <c r="J294" s="297"/>
      <c r="K294" s="297"/>
      <c r="L294" s="297"/>
      <c r="M294" s="297"/>
      <c r="N294" s="297"/>
      <c r="O294" s="297"/>
      <c r="P294" s="297"/>
      <c r="Q294" s="297"/>
      <c r="R294" s="297"/>
      <c r="S294" s="297"/>
      <c r="T294" s="297"/>
      <c r="U294" s="297"/>
      <c r="V294" s="297"/>
      <c r="W294" s="297"/>
      <c r="X294" s="297"/>
      <c r="Y294" s="297"/>
      <c r="Z294" s="297"/>
    </row>
    <row r="295" spans="1:26" ht="15.75" customHeight="1">
      <c r="A295" s="297"/>
      <c r="B295" s="297"/>
      <c r="C295" s="297"/>
      <c r="D295" s="297"/>
      <c r="E295" s="297"/>
      <c r="F295" s="297"/>
      <c r="G295" s="297"/>
      <c r="H295" s="297"/>
      <c r="I295" s="297"/>
      <c r="J295" s="297"/>
      <c r="K295" s="297"/>
      <c r="L295" s="297"/>
      <c r="M295" s="297"/>
      <c r="N295" s="297"/>
      <c r="O295" s="297"/>
      <c r="P295" s="297"/>
      <c r="Q295" s="297"/>
      <c r="R295" s="297"/>
      <c r="S295" s="297"/>
      <c r="T295" s="297"/>
      <c r="U295" s="297"/>
      <c r="V295" s="297"/>
      <c r="W295" s="297"/>
      <c r="X295" s="297"/>
      <c r="Y295" s="297"/>
      <c r="Z295" s="297"/>
    </row>
    <row r="296" spans="1:26" ht="15.75" customHeight="1">
      <c r="A296" s="297"/>
      <c r="B296" s="297"/>
      <c r="C296" s="297"/>
      <c r="D296" s="297"/>
      <c r="E296" s="297"/>
      <c r="F296" s="297"/>
      <c r="G296" s="297"/>
      <c r="H296" s="297"/>
      <c r="I296" s="297"/>
      <c r="J296" s="297"/>
      <c r="K296" s="297"/>
      <c r="L296" s="297"/>
      <c r="M296" s="297"/>
      <c r="N296" s="297"/>
      <c r="O296" s="297"/>
      <c r="P296" s="297"/>
      <c r="Q296" s="297"/>
      <c r="R296" s="297"/>
      <c r="S296" s="297"/>
      <c r="T296" s="297"/>
      <c r="U296" s="297"/>
      <c r="V296" s="297"/>
      <c r="W296" s="297"/>
      <c r="X296" s="297"/>
      <c r="Y296" s="297"/>
      <c r="Z296" s="297"/>
    </row>
    <row r="297" spans="1:26" ht="15.75" customHeight="1">
      <c r="A297" s="297"/>
      <c r="B297" s="297"/>
      <c r="C297" s="297"/>
      <c r="D297" s="297"/>
      <c r="E297" s="297"/>
      <c r="F297" s="297"/>
      <c r="G297" s="297"/>
      <c r="H297" s="297"/>
      <c r="I297" s="297"/>
      <c r="J297" s="297"/>
      <c r="K297" s="297"/>
      <c r="L297" s="297"/>
      <c r="M297" s="297"/>
      <c r="N297" s="297"/>
      <c r="O297" s="297"/>
      <c r="P297" s="297"/>
      <c r="Q297" s="297"/>
      <c r="R297" s="297"/>
      <c r="S297" s="297"/>
      <c r="T297" s="297"/>
      <c r="U297" s="297"/>
      <c r="V297" s="297"/>
      <c r="W297" s="297"/>
      <c r="X297" s="297"/>
      <c r="Y297" s="297"/>
      <c r="Z297" s="297"/>
    </row>
    <row r="298" spans="1:26" ht="15.75" customHeight="1">
      <c r="A298" s="297"/>
      <c r="B298" s="297"/>
      <c r="C298" s="297"/>
      <c r="D298" s="297"/>
      <c r="E298" s="297"/>
      <c r="F298" s="297"/>
      <c r="G298" s="297"/>
      <c r="H298" s="297"/>
      <c r="I298" s="297"/>
      <c r="J298" s="297"/>
      <c r="K298" s="297"/>
      <c r="L298" s="297"/>
      <c r="M298" s="297"/>
      <c r="N298" s="297"/>
      <c r="O298" s="297"/>
      <c r="P298" s="297"/>
      <c r="Q298" s="297"/>
      <c r="R298" s="297"/>
      <c r="S298" s="297"/>
      <c r="T298" s="297"/>
      <c r="U298" s="297"/>
      <c r="V298" s="297"/>
      <c r="W298" s="297"/>
      <c r="X298" s="297"/>
      <c r="Y298" s="297"/>
      <c r="Z298" s="297"/>
    </row>
    <row r="299" spans="1:26" ht="15.75" customHeight="1">
      <c r="A299" s="297"/>
      <c r="B299" s="297"/>
      <c r="C299" s="297"/>
      <c r="D299" s="297"/>
      <c r="E299" s="297"/>
      <c r="F299" s="297"/>
      <c r="G299" s="297"/>
      <c r="H299" s="297"/>
      <c r="I299" s="297"/>
      <c r="J299" s="297"/>
      <c r="K299" s="297"/>
      <c r="L299" s="297"/>
      <c r="M299" s="297"/>
      <c r="N299" s="297"/>
      <c r="O299" s="297"/>
      <c r="P299" s="297"/>
      <c r="Q299" s="297"/>
      <c r="R299" s="297"/>
      <c r="S299" s="297"/>
      <c r="T299" s="297"/>
      <c r="U299" s="297"/>
      <c r="V299" s="297"/>
      <c r="W299" s="297"/>
      <c r="X299" s="297"/>
      <c r="Y299" s="297"/>
      <c r="Z299" s="297"/>
    </row>
    <row r="300" spans="1:26" ht="15.75" customHeight="1">
      <c r="A300" s="297"/>
      <c r="B300" s="297"/>
      <c r="C300" s="297"/>
      <c r="D300" s="297"/>
      <c r="E300" s="297"/>
      <c r="F300" s="297"/>
      <c r="G300" s="297"/>
      <c r="H300" s="297"/>
      <c r="I300" s="297"/>
      <c r="J300" s="297"/>
      <c r="K300" s="297"/>
      <c r="L300" s="297"/>
      <c r="M300" s="297"/>
      <c r="N300" s="297"/>
      <c r="O300" s="297"/>
      <c r="P300" s="297"/>
      <c r="Q300" s="297"/>
      <c r="R300" s="297"/>
      <c r="S300" s="297"/>
      <c r="T300" s="297"/>
      <c r="U300" s="297"/>
      <c r="V300" s="297"/>
      <c r="W300" s="297"/>
      <c r="X300" s="297"/>
      <c r="Y300" s="297"/>
      <c r="Z300" s="297"/>
    </row>
    <row r="301" spans="1:26" ht="15.75" customHeight="1">
      <c r="A301" s="297"/>
      <c r="B301" s="297"/>
      <c r="C301" s="297"/>
      <c r="D301" s="297"/>
      <c r="E301" s="297"/>
      <c r="F301" s="297"/>
      <c r="G301" s="297"/>
      <c r="H301" s="297"/>
      <c r="I301" s="297"/>
      <c r="J301" s="297"/>
      <c r="K301" s="297"/>
      <c r="L301" s="297"/>
      <c r="M301" s="297"/>
      <c r="N301" s="297"/>
      <c r="O301" s="297"/>
      <c r="P301" s="297"/>
      <c r="Q301" s="297"/>
      <c r="R301" s="297"/>
      <c r="S301" s="297"/>
      <c r="T301" s="297"/>
      <c r="U301" s="297"/>
      <c r="V301" s="297"/>
      <c r="W301" s="297"/>
      <c r="X301" s="297"/>
      <c r="Y301" s="297"/>
      <c r="Z301" s="297"/>
    </row>
    <row r="302" spans="1:26" ht="15.75" customHeight="1">
      <c r="A302" s="297"/>
      <c r="B302" s="297"/>
      <c r="C302" s="297"/>
      <c r="D302" s="297"/>
      <c r="E302" s="297"/>
      <c r="F302" s="297"/>
      <c r="G302" s="297"/>
      <c r="H302" s="297"/>
      <c r="I302" s="297"/>
      <c r="J302" s="297"/>
      <c r="K302" s="297"/>
      <c r="L302" s="297"/>
      <c r="M302" s="297"/>
      <c r="N302" s="297"/>
      <c r="O302" s="297"/>
      <c r="P302" s="297"/>
      <c r="Q302" s="297"/>
      <c r="R302" s="297"/>
      <c r="S302" s="297"/>
      <c r="T302" s="297"/>
      <c r="U302" s="297"/>
      <c r="V302" s="297"/>
      <c r="W302" s="297"/>
      <c r="X302" s="297"/>
      <c r="Y302" s="297"/>
      <c r="Z302" s="297"/>
    </row>
    <row r="303" spans="1:26" ht="15.75" customHeight="1">
      <c r="A303" s="297"/>
      <c r="B303" s="297"/>
      <c r="C303" s="297"/>
      <c r="D303" s="297"/>
      <c r="E303" s="297"/>
      <c r="F303" s="297"/>
      <c r="G303" s="297"/>
      <c r="H303" s="297"/>
      <c r="I303" s="297"/>
      <c r="J303" s="297"/>
      <c r="K303" s="297"/>
      <c r="L303" s="297"/>
      <c r="M303" s="297"/>
      <c r="N303" s="297"/>
      <c r="O303" s="297"/>
      <c r="P303" s="297"/>
      <c r="Q303" s="297"/>
      <c r="R303" s="297"/>
      <c r="S303" s="297"/>
      <c r="T303" s="297"/>
      <c r="U303" s="297"/>
      <c r="V303" s="297"/>
      <c r="W303" s="297"/>
      <c r="X303" s="297"/>
      <c r="Y303" s="297"/>
      <c r="Z303" s="297"/>
    </row>
    <row r="304" spans="1:26" ht="15.75" customHeight="1">
      <c r="A304" s="297"/>
      <c r="B304" s="297"/>
      <c r="C304" s="297"/>
      <c r="D304" s="297"/>
      <c r="E304" s="297"/>
      <c r="F304" s="297"/>
      <c r="G304" s="297"/>
      <c r="H304" s="297"/>
      <c r="I304" s="297"/>
      <c r="J304" s="297"/>
      <c r="K304" s="297"/>
      <c r="L304" s="297"/>
      <c r="M304" s="297"/>
      <c r="N304" s="297"/>
      <c r="O304" s="297"/>
      <c r="P304" s="297"/>
      <c r="Q304" s="297"/>
      <c r="R304" s="297"/>
      <c r="S304" s="297"/>
      <c r="T304" s="297"/>
      <c r="U304" s="297"/>
      <c r="V304" s="297"/>
      <c r="W304" s="297"/>
      <c r="X304" s="297"/>
      <c r="Y304" s="297"/>
      <c r="Z304" s="297"/>
    </row>
    <row r="305" spans="1:26" ht="15.75" customHeight="1">
      <c r="A305" s="297"/>
      <c r="B305" s="297"/>
      <c r="C305" s="297"/>
      <c r="D305" s="297"/>
      <c r="E305" s="297"/>
      <c r="F305" s="297"/>
      <c r="G305" s="297"/>
      <c r="H305" s="297"/>
      <c r="I305" s="297"/>
      <c r="J305" s="297"/>
      <c r="K305" s="297"/>
      <c r="L305" s="297"/>
      <c r="M305" s="297"/>
      <c r="N305" s="297"/>
      <c r="O305" s="297"/>
      <c r="P305" s="297"/>
      <c r="Q305" s="297"/>
      <c r="R305" s="297"/>
      <c r="S305" s="297"/>
      <c r="T305" s="297"/>
      <c r="U305" s="297"/>
      <c r="V305" s="297"/>
      <c r="W305" s="297"/>
      <c r="X305" s="297"/>
      <c r="Y305" s="297"/>
      <c r="Z305" s="297"/>
    </row>
    <row r="306" spans="1:26" ht="15.75" customHeight="1">
      <c r="A306" s="297"/>
      <c r="B306" s="297"/>
      <c r="C306" s="297"/>
      <c r="D306" s="297"/>
      <c r="E306" s="297"/>
      <c r="F306" s="297"/>
      <c r="G306" s="297"/>
      <c r="H306" s="297"/>
      <c r="I306" s="297"/>
      <c r="J306" s="297"/>
      <c r="K306" s="297"/>
      <c r="L306" s="297"/>
      <c r="M306" s="297"/>
      <c r="N306" s="297"/>
      <c r="O306" s="297"/>
      <c r="P306" s="297"/>
      <c r="Q306" s="297"/>
      <c r="R306" s="297"/>
      <c r="S306" s="297"/>
      <c r="T306" s="297"/>
      <c r="U306" s="297"/>
      <c r="V306" s="297"/>
      <c r="W306" s="297"/>
      <c r="X306" s="297"/>
      <c r="Y306" s="297"/>
      <c r="Z306" s="297"/>
    </row>
    <row r="307" spans="1:26" ht="15.75" customHeight="1">
      <c r="A307" s="297"/>
      <c r="B307" s="297"/>
      <c r="C307" s="297"/>
      <c r="D307" s="297"/>
      <c r="E307" s="297"/>
      <c r="F307" s="297"/>
      <c r="G307" s="297"/>
      <c r="H307" s="297"/>
      <c r="I307" s="297"/>
      <c r="J307" s="297"/>
      <c r="K307" s="297"/>
      <c r="L307" s="297"/>
      <c r="M307" s="297"/>
      <c r="N307" s="297"/>
      <c r="O307" s="297"/>
      <c r="P307" s="297"/>
      <c r="Q307" s="297"/>
      <c r="R307" s="297"/>
      <c r="S307" s="297"/>
      <c r="T307" s="297"/>
      <c r="U307" s="297"/>
      <c r="V307" s="297"/>
      <c r="W307" s="297"/>
      <c r="X307" s="297"/>
      <c r="Y307" s="297"/>
      <c r="Z307" s="297"/>
    </row>
    <row r="308" spans="1:26" ht="15.75" customHeight="1">
      <c r="A308" s="297"/>
      <c r="B308" s="297"/>
      <c r="C308" s="297"/>
      <c r="D308" s="297"/>
      <c r="E308" s="297"/>
      <c r="F308" s="297"/>
      <c r="G308" s="297"/>
      <c r="H308" s="297"/>
      <c r="I308" s="297"/>
      <c r="J308" s="297"/>
      <c r="K308" s="297"/>
      <c r="L308" s="297"/>
      <c r="M308" s="297"/>
      <c r="N308" s="297"/>
      <c r="O308" s="297"/>
      <c r="P308" s="297"/>
      <c r="Q308" s="297"/>
      <c r="R308" s="297"/>
      <c r="S308" s="297"/>
      <c r="T308" s="297"/>
      <c r="U308" s="297"/>
      <c r="V308" s="297"/>
      <c r="W308" s="297"/>
      <c r="X308" s="297"/>
      <c r="Y308" s="297"/>
      <c r="Z308" s="297"/>
    </row>
    <row r="309" spans="1:26" ht="15.75" customHeight="1">
      <c r="A309" s="297"/>
      <c r="B309" s="297"/>
      <c r="C309" s="297"/>
      <c r="D309" s="297"/>
      <c r="E309" s="297"/>
      <c r="F309" s="297"/>
      <c r="G309" s="297"/>
      <c r="H309" s="297"/>
      <c r="I309" s="297"/>
      <c r="J309" s="297"/>
      <c r="K309" s="297"/>
      <c r="L309" s="297"/>
      <c r="M309" s="297"/>
      <c r="N309" s="297"/>
      <c r="O309" s="297"/>
      <c r="P309" s="297"/>
      <c r="Q309" s="297"/>
      <c r="R309" s="297"/>
      <c r="S309" s="297"/>
      <c r="T309" s="297"/>
      <c r="U309" s="297"/>
      <c r="V309" s="297"/>
      <c r="W309" s="297"/>
      <c r="X309" s="297"/>
      <c r="Y309" s="297"/>
      <c r="Z309" s="297"/>
    </row>
    <row r="310" spans="1:26" ht="15.75" customHeight="1">
      <c r="A310" s="297"/>
      <c r="B310" s="297"/>
      <c r="C310" s="297"/>
      <c r="D310" s="297"/>
      <c r="E310" s="297"/>
      <c r="F310" s="297"/>
      <c r="G310" s="297"/>
      <c r="H310" s="297"/>
      <c r="I310" s="297"/>
      <c r="J310" s="297"/>
      <c r="K310" s="297"/>
      <c r="L310" s="297"/>
      <c r="M310" s="297"/>
      <c r="N310" s="297"/>
      <c r="O310" s="297"/>
      <c r="P310" s="297"/>
      <c r="Q310" s="297"/>
      <c r="R310" s="297"/>
      <c r="S310" s="297"/>
      <c r="T310" s="297"/>
      <c r="U310" s="297"/>
      <c r="V310" s="297"/>
      <c r="W310" s="297"/>
      <c r="X310" s="297"/>
      <c r="Y310" s="297"/>
      <c r="Z310" s="297"/>
    </row>
    <row r="311" spans="1:26" ht="15.75" customHeight="1">
      <c r="A311" s="297"/>
      <c r="B311" s="297"/>
      <c r="C311" s="297"/>
      <c r="D311" s="297"/>
      <c r="E311" s="297"/>
      <c r="F311" s="297"/>
      <c r="G311" s="297"/>
      <c r="H311" s="297"/>
      <c r="I311" s="297"/>
      <c r="J311" s="297"/>
      <c r="K311" s="297"/>
      <c r="L311" s="297"/>
      <c r="M311" s="297"/>
      <c r="N311" s="297"/>
      <c r="O311" s="297"/>
      <c r="P311" s="297"/>
      <c r="Q311" s="297"/>
      <c r="R311" s="297"/>
      <c r="S311" s="297"/>
      <c r="T311" s="297"/>
      <c r="U311" s="297"/>
      <c r="V311" s="297"/>
      <c r="W311" s="297"/>
      <c r="X311" s="297"/>
      <c r="Y311" s="297"/>
      <c r="Z311" s="297"/>
    </row>
    <row r="312" spans="1:26" ht="15.75" customHeight="1">
      <c r="A312" s="297"/>
      <c r="B312" s="297"/>
      <c r="C312" s="297"/>
      <c r="D312" s="297"/>
      <c r="E312" s="297"/>
      <c r="F312" s="297"/>
      <c r="G312" s="297"/>
      <c r="H312" s="297"/>
      <c r="I312" s="297"/>
      <c r="J312" s="297"/>
      <c r="K312" s="297"/>
      <c r="L312" s="297"/>
      <c r="M312" s="297"/>
      <c r="N312" s="297"/>
      <c r="O312" s="297"/>
      <c r="P312" s="297"/>
      <c r="Q312" s="297"/>
      <c r="R312" s="297"/>
      <c r="S312" s="297"/>
      <c r="T312" s="297"/>
      <c r="U312" s="297"/>
      <c r="V312" s="297"/>
      <c r="W312" s="297"/>
      <c r="X312" s="297"/>
      <c r="Y312" s="297"/>
      <c r="Z312" s="297"/>
    </row>
    <row r="313" spans="1:26" ht="15.75" customHeight="1">
      <c r="A313" s="297"/>
      <c r="B313" s="297"/>
      <c r="C313" s="297"/>
      <c r="D313" s="297"/>
      <c r="E313" s="297"/>
      <c r="F313" s="297"/>
      <c r="G313" s="297"/>
      <c r="H313" s="297"/>
      <c r="I313" s="297"/>
      <c r="J313" s="297"/>
      <c r="K313" s="297"/>
      <c r="L313" s="297"/>
      <c r="M313" s="297"/>
      <c r="N313" s="297"/>
      <c r="O313" s="297"/>
      <c r="P313" s="297"/>
      <c r="Q313" s="297"/>
      <c r="R313" s="297"/>
      <c r="S313" s="297"/>
      <c r="T313" s="297"/>
      <c r="U313" s="297"/>
      <c r="V313" s="297"/>
      <c r="W313" s="297"/>
      <c r="X313" s="297"/>
      <c r="Y313" s="297"/>
      <c r="Z313" s="297"/>
    </row>
    <row r="314" spans="1:26" ht="15.75" customHeight="1">
      <c r="A314" s="297"/>
      <c r="B314" s="297"/>
      <c r="C314" s="297"/>
      <c r="D314" s="297"/>
      <c r="E314" s="297"/>
      <c r="F314" s="297"/>
      <c r="G314" s="297"/>
      <c r="H314" s="297"/>
      <c r="I314" s="297"/>
      <c r="J314" s="297"/>
      <c r="K314" s="297"/>
      <c r="L314" s="297"/>
      <c r="M314" s="297"/>
      <c r="N314" s="297"/>
      <c r="O314" s="297"/>
      <c r="P314" s="297"/>
      <c r="Q314" s="297"/>
      <c r="R314" s="297"/>
      <c r="S314" s="297"/>
      <c r="T314" s="297"/>
      <c r="U314" s="297"/>
      <c r="V314" s="297"/>
      <c r="W314" s="297"/>
      <c r="X314" s="297"/>
      <c r="Y314" s="297"/>
      <c r="Z314" s="297"/>
    </row>
    <row r="315" spans="1:26" ht="15.75" customHeight="1">
      <c r="A315" s="297"/>
      <c r="B315" s="297"/>
      <c r="C315" s="297"/>
      <c r="D315" s="297"/>
      <c r="E315" s="297"/>
      <c r="F315" s="297"/>
      <c r="G315" s="297"/>
      <c r="H315" s="297"/>
      <c r="I315" s="297"/>
      <c r="J315" s="297"/>
      <c r="K315" s="297"/>
      <c r="L315" s="297"/>
      <c r="M315" s="297"/>
      <c r="N315" s="297"/>
      <c r="O315" s="297"/>
      <c r="P315" s="297"/>
      <c r="Q315" s="297"/>
      <c r="R315" s="297"/>
      <c r="S315" s="297"/>
      <c r="T315" s="297"/>
      <c r="U315" s="297"/>
      <c r="V315" s="297"/>
      <c r="W315" s="297"/>
      <c r="X315" s="297"/>
      <c r="Y315" s="297"/>
      <c r="Z315" s="297"/>
    </row>
    <row r="316" spans="1:26" ht="15.75" customHeight="1">
      <c r="A316" s="297"/>
      <c r="B316" s="297"/>
      <c r="C316" s="297"/>
      <c r="D316" s="297"/>
      <c r="E316" s="297"/>
      <c r="F316" s="297"/>
      <c r="G316" s="297"/>
      <c r="H316" s="297"/>
      <c r="I316" s="297"/>
      <c r="J316" s="297"/>
      <c r="K316" s="297"/>
      <c r="L316" s="297"/>
      <c r="M316" s="297"/>
      <c r="N316" s="297"/>
      <c r="O316" s="297"/>
      <c r="P316" s="297"/>
      <c r="Q316" s="297"/>
      <c r="R316" s="297"/>
      <c r="S316" s="297"/>
      <c r="T316" s="297"/>
      <c r="U316" s="297"/>
      <c r="V316" s="297"/>
      <c r="W316" s="297"/>
      <c r="X316" s="297"/>
      <c r="Y316" s="297"/>
      <c r="Z316" s="297"/>
    </row>
    <row r="317" spans="1:26" ht="15.75" customHeight="1">
      <c r="A317" s="297"/>
      <c r="B317" s="297"/>
      <c r="C317" s="297"/>
      <c r="D317" s="297"/>
      <c r="E317" s="297"/>
      <c r="F317" s="297"/>
      <c r="G317" s="297"/>
      <c r="H317" s="297"/>
      <c r="I317" s="297"/>
      <c r="J317" s="297"/>
      <c r="K317" s="297"/>
      <c r="L317" s="297"/>
      <c r="M317" s="297"/>
      <c r="N317" s="297"/>
      <c r="O317" s="297"/>
      <c r="P317" s="297"/>
      <c r="Q317" s="297"/>
      <c r="R317" s="297"/>
      <c r="S317" s="297"/>
      <c r="T317" s="297"/>
      <c r="U317" s="297"/>
      <c r="V317" s="297"/>
      <c r="W317" s="297"/>
      <c r="X317" s="297"/>
      <c r="Y317" s="297"/>
      <c r="Z317" s="297"/>
    </row>
    <row r="318" spans="1:26" ht="15.75" customHeight="1">
      <c r="A318" s="297"/>
      <c r="B318" s="297"/>
      <c r="C318" s="297"/>
      <c r="D318" s="297"/>
      <c r="E318" s="297"/>
      <c r="F318" s="297"/>
      <c r="G318" s="297"/>
      <c r="H318" s="297"/>
      <c r="I318" s="297"/>
      <c r="J318" s="297"/>
      <c r="K318" s="297"/>
      <c r="L318" s="297"/>
      <c r="M318" s="297"/>
      <c r="N318" s="297"/>
      <c r="O318" s="297"/>
      <c r="P318" s="297"/>
      <c r="Q318" s="297"/>
      <c r="R318" s="297"/>
      <c r="S318" s="297"/>
      <c r="T318" s="297"/>
      <c r="U318" s="297"/>
      <c r="V318" s="297"/>
      <c r="W318" s="297"/>
      <c r="X318" s="297"/>
      <c r="Y318" s="297"/>
      <c r="Z318" s="297"/>
    </row>
    <row r="319" spans="1:26" ht="15.75" customHeight="1">
      <c r="A319" s="297"/>
      <c r="B319" s="297"/>
      <c r="C319" s="297"/>
      <c r="D319" s="297"/>
      <c r="E319" s="297"/>
      <c r="F319" s="297"/>
      <c r="G319" s="297"/>
      <c r="H319" s="297"/>
      <c r="I319" s="297"/>
      <c r="J319" s="297"/>
      <c r="K319" s="297"/>
      <c r="L319" s="297"/>
      <c r="M319" s="297"/>
      <c r="N319" s="297"/>
      <c r="O319" s="297"/>
      <c r="P319" s="297"/>
      <c r="Q319" s="297"/>
      <c r="R319" s="297"/>
      <c r="S319" s="297"/>
      <c r="T319" s="297"/>
      <c r="U319" s="297"/>
      <c r="V319" s="297"/>
      <c r="W319" s="297"/>
      <c r="X319" s="297"/>
      <c r="Y319" s="297"/>
      <c r="Z319" s="297"/>
    </row>
    <row r="320" spans="1:26" ht="15.75" customHeight="1">
      <c r="A320" s="297"/>
      <c r="B320" s="297"/>
      <c r="C320" s="297"/>
      <c r="D320" s="297"/>
      <c r="E320" s="297"/>
      <c r="F320" s="297"/>
      <c r="G320" s="297"/>
      <c r="H320" s="297"/>
      <c r="I320" s="297"/>
      <c r="J320" s="297"/>
      <c r="K320" s="297"/>
      <c r="L320" s="297"/>
      <c r="M320" s="297"/>
      <c r="N320" s="297"/>
      <c r="O320" s="297"/>
      <c r="P320" s="297"/>
      <c r="Q320" s="297"/>
      <c r="R320" s="297"/>
      <c r="S320" s="297"/>
      <c r="T320" s="297"/>
      <c r="U320" s="297"/>
      <c r="V320" s="297"/>
      <c r="W320" s="297"/>
      <c r="X320" s="297"/>
      <c r="Y320" s="297"/>
      <c r="Z320" s="297"/>
    </row>
    <row r="321" spans="1:26" ht="15.75" customHeight="1">
      <c r="A321" s="297"/>
      <c r="B321" s="297"/>
      <c r="C321" s="297"/>
      <c r="D321" s="297"/>
      <c r="E321" s="297"/>
      <c r="F321" s="297"/>
      <c r="G321" s="297"/>
      <c r="H321" s="297"/>
      <c r="I321" s="297"/>
      <c r="J321" s="297"/>
      <c r="K321" s="297"/>
      <c r="L321" s="297"/>
      <c r="M321" s="297"/>
      <c r="N321" s="297"/>
      <c r="O321" s="297"/>
      <c r="P321" s="297"/>
      <c r="Q321" s="297"/>
      <c r="R321" s="297"/>
      <c r="S321" s="297"/>
      <c r="T321" s="297"/>
      <c r="U321" s="297"/>
      <c r="V321" s="297"/>
      <c r="W321" s="297"/>
      <c r="X321" s="297"/>
      <c r="Y321" s="297"/>
      <c r="Z321" s="297"/>
    </row>
    <row r="322" spans="1:26" ht="15.75" customHeight="1">
      <c r="A322" s="297"/>
      <c r="B322" s="297"/>
      <c r="C322" s="297"/>
      <c r="D322" s="297"/>
      <c r="E322" s="297"/>
      <c r="F322" s="297"/>
      <c r="G322" s="297"/>
      <c r="H322" s="297"/>
      <c r="I322" s="297"/>
      <c r="J322" s="297"/>
      <c r="K322" s="297"/>
      <c r="L322" s="297"/>
      <c r="M322" s="297"/>
      <c r="N322" s="297"/>
      <c r="O322" s="297"/>
      <c r="P322" s="297"/>
      <c r="Q322" s="297"/>
      <c r="R322" s="297"/>
      <c r="S322" s="297"/>
      <c r="T322" s="297"/>
      <c r="U322" s="297"/>
      <c r="V322" s="297"/>
      <c r="W322" s="297"/>
      <c r="X322" s="297"/>
      <c r="Y322" s="297"/>
      <c r="Z322" s="297"/>
    </row>
    <row r="323" spans="1:26" ht="15.75" customHeight="1">
      <c r="A323" s="297"/>
      <c r="B323" s="297"/>
      <c r="C323" s="297"/>
      <c r="D323" s="297"/>
      <c r="E323" s="297"/>
      <c r="F323" s="297"/>
      <c r="G323" s="297"/>
      <c r="H323" s="297"/>
      <c r="I323" s="297"/>
      <c r="J323" s="297"/>
      <c r="K323" s="297"/>
      <c r="L323" s="297"/>
      <c r="M323" s="297"/>
      <c r="N323" s="297"/>
      <c r="O323" s="297"/>
      <c r="P323" s="297"/>
      <c r="Q323" s="297"/>
      <c r="R323" s="297"/>
      <c r="S323" s="297"/>
      <c r="T323" s="297"/>
      <c r="U323" s="297"/>
      <c r="V323" s="297"/>
      <c r="W323" s="297"/>
      <c r="X323" s="297"/>
      <c r="Y323" s="297"/>
      <c r="Z323" s="297"/>
    </row>
    <row r="324" spans="1:26" ht="15.75" customHeight="1">
      <c r="A324" s="297"/>
      <c r="B324" s="297"/>
      <c r="C324" s="297"/>
      <c r="D324" s="297"/>
      <c r="E324" s="297"/>
      <c r="F324" s="297"/>
      <c r="G324" s="297"/>
      <c r="H324" s="297"/>
      <c r="I324" s="297"/>
      <c r="J324" s="297"/>
      <c r="K324" s="297"/>
      <c r="L324" s="297"/>
      <c r="M324" s="297"/>
      <c r="N324" s="297"/>
      <c r="O324" s="297"/>
      <c r="P324" s="297"/>
      <c r="Q324" s="297"/>
      <c r="R324" s="297"/>
      <c r="S324" s="297"/>
      <c r="T324" s="297"/>
      <c r="U324" s="297"/>
      <c r="V324" s="297"/>
      <c r="W324" s="297"/>
      <c r="X324" s="297"/>
      <c r="Y324" s="297"/>
      <c r="Z324" s="297"/>
    </row>
    <row r="325" spans="1:26" ht="15.75" customHeight="1">
      <c r="A325" s="297"/>
      <c r="B325" s="297"/>
      <c r="C325" s="297"/>
      <c r="D325" s="297"/>
      <c r="E325" s="297"/>
      <c r="F325" s="297"/>
      <c r="G325" s="297"/>
      <c r="H325" s="297"/>
      <c r="I325" s="297"/>
      <c r="J325" s="297"/>
      <c r="K325" s="297"/>
      <c r="L325" s="297"/>
      <c r="M325" s="297"/>
      <c r="N325" s="297"/>
      <c r="O325" s="297"/>
      <c r="P325" s="297"/>
      <c r="Q325" s="297"/>
      <c r="R325" s="297"/>
      <c r="S325" s="297"/>
      <c r="T325" s="297"/>
      <c r="U325" s="297"/>
      <c r="V325" s="297"/>
      <c r="W325" s="297"/>
      <c r="X325" s="297"/>
      <c r="Y325" s="297"/>
      <c r="Z325" s="297"/>
    </row>
    <row r="326" spans="1:26" ht="15.75" customHeight="1">
      <c r="A326" s="297"/>
      <c r="B326" s="297"/>
      <c r="C326" s="297"/>
      <c r="D326" s="297"/>
      <c r="E326" s="297"/>
      <c r="F326" s="297"/>
      <c r="G326" s="297"/>
      <c r="H326" s="297"/>
      <c r="I326" s="297"/>
      <c r="J326" s="297"/>
      <c r="K326" s="297"/>
      <c r="L326" s="297"/>
      <c r="M326" s="297"/>
      <c r="N326" s="297"/>
      <c r="O326" s="297"/>
      <c r="P326" s="297"/>
      <c r="Q326" s="297"/>
      <c r="R326" s="297"/>
      <c r="S326" s="297"/>
      <c r="T326" s="297"/>
      <c r="U326" s="297"/>
      <c r="V326" s="297"/>
      <c r="W326" s="297"/>
      <c r="X326" s="297"/>
      <c r="Y326" s="297"/>
      <c r="Z326" s="297"/>
    </row>
    <row r="327" spans="1:26" ht="15.75" customHeight="1">
      <c r="A327" s="297"/>
      <c r="B327" s="297"/>
      <c r="C327" s="297"/>
      <c r="D327" s="297"/>
      <c r="E327" s="297"/>
      <c r="F327" s="297"/>
      <c r="G327" s="297"/>
      <c r="H327" s="297"/>
      <c r="I327" s="297"/>
      <c r="J327" s="297"/>
      <c r="K327" s="297"/>
      <c r="L327" s="297"/>
      <c r="M327" s="297"/>
      <c r="N327" s="297"/>
      <c r="O327" s="297"/>
      <c r="P327" s="297"/>
      <c r="Q327" s="297"/>
      <c r="R327" s="297"/>
      <c r="S327" s="297"/>
      <c r="T327" s="297"/>
      <c r="U327" s="297"/>
      <c r="V327" s="297"/>
      <c r="W327" s="297"/>
      <c r="X327" s="297"/>
      <c r="Y327" s="297"/>
      <c r="Z327" s="297"/>
    </row>
    <row r="328" spans="1:26" ht="15.75" customHeight="1">
      <c r="A328" s="297"/>
      <c r="B328" s="297"/>
      <c r="C328" s="297"/>
      <c r="D328" s="297"/>
      <c r="E328" s="297"/>
      <c r="F328" s="297"/>
      <c r="G328" s="297"/>
      <c r="H328" s="297"/>
      <c r="I328" s="297"/>
      <c r="J328" s="297"/>
      <c r="K328" s="297"/>
      <c r="L328" s="297"/>
      <c r="M328" s="297"/>
      <c r="N328" s="297"/>
      <c r="O328" s="297"/>
      <c r="P328" s="297"/>
      <c r="Q328" s="297"/>
      <c r="R328" s="297"/>
      <c r="S328" s="297"/>
      <c r="T328" s="297"/>
      <c r="U328" s="297"/>
      <c r="V328" s="297"/>
      <c r="W328" s="297"/>
      <c r="X328" s="297"/>
      <c r="Y328" s="297"/>
      <c r="Z328" s="297"/>
    </row>
    <row r="329" spans="1:26" ht="15.75" customHeight="1">
      <c r="A329" s="297"/>
      <c r="B329" s="297"/>
      <c r="C329" s="297"/>
      <c r="D329" s="297"/>
      <c r="E329" s="297"/>
      <c r="F329" s="297"/>
      <c r="G329" s="297"/>
      <c r="H329" s="297"/>
      <c r="I329" s="297"/>
      <c r="J329" s="297"/>
      <c r="K329" s="297"/>
      <c r="L329" s="297"/>
      <c r="M329" s="297"/>
      <c r="N329" s="297"/>
      <c r="O329" s="297"/>
      <c r="P329" s="297"/>
      <c r="Q329" s="297"/>
      <c r="R329" s="297"/>
      <c r="S329" s="297"/>
      <c r="T329" s="297"/>
      <c r="U329" s="297"/>
      <c r="V329" s="297"/>
      <c r="W329" s="297"/>
      <c r="X329" s="297"/>
      <c r="Y329" s="297"/>
      <c r="Z329" s="297"/>
    </row>
    <row r="330" spans="1:26" ht="15.75" customHeight="1">
      <c r="A330" s="297"/>
      <c r="B330" s="297"/>
      <c r="C330" s="297"/>
      <c r="D330" s="297"/>
      <c r="E330" s="297"/>
      <c r="F330" s="297"/>
      <c r="G330" s="297"/>
      <c r="H330" s="297"/>
      <c r="I330" s="297"/>
      <c r="J330" s="297"/>
      <c r="K330" s="297"/>
      <c r="L330" s="297"/>
      <c r="M330" s="297"/>
      <c r="N330" s="297"/>
      <c r="O330" s="297"/>
      <c r="P330" s="297"/>
      <c r="Q330" s="297"/>
      <c r="R330" s="297"/>
      <c r="S330" s="297"/>
      <c r="T330" s="297"/>
      <c r="U330" s="297"/>
      <c r="V330" s="297"/>
      <c r="W330" s="297"/>
      <c r="X330" s="297"/>
      <c r="Y330" s="297"/>
      <c r="Z330" s="297"/>
    </row>
    <row r="331" spans="1:26" ht="15.75" customHeight="1">
      <c r="A331" s="297"/>
      <c r="B331" s="297"/>
      <c r="C331" s="297"/>
      <c r="D331" s="297"/>
      <c r="E331" s="297"/>
      <c r="F331" s="297"/>
      <c r="G331" s="297"/>
      <c r="H331" s="297"/>
      <c r="I331" s="297"/>
      <c r="J331" s="297"/>
      <c r="K331" s="297"/>
      <c r="L331" s="297"/>
      <c r="M331" s="297"/>
      <c r="N331" s="297"/>
      <c r="O331" s="297"/>
      <c r="P331" s="297"/>
      <c r="Q331" s="297"/>
      <c r="R331" s="297"/>
      <c r="S331" s="297"/>
      <c r="T331" s="297"/>
      <c r="U331" s="297"/>
      <c r="V331" s="297"/>
      <c r="W331" s="297"/>
      <c r="X331" s="297"/>
      <c r="Y331" s="297"/>
      <c r="Z331" s="297"/>
    </row>
    <row r="332" spans="1:26" ht="15.75" customHeight="1">
      <c r="A332" s="297"/>
      <c r="B332" s="297"/>
      <c r="C332" s="297"/>
      <c r="D332" s="297"/>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row>
    <row r="333" spans="1:26" ht="15.75" customHeight="1">
      <c r="A333" s="297"/>
      <c r="B333" s="297"/>
      <c r="C333" s="297"/>
      <c r="D333" s="297"/>
      <c r="E333" s="297"/>
      <c r="F333" s="297"/>
      <c r="G333" s="297"/>
      <c r="H333" s="297"/>
      <c r="I333" s="297"/>
      <c r="J333" s="297"/>
      <c r="K333" s="297"/>
      <c r="L333" s="297"/>
      <c r="M333" s="297"/>
      <c r="N333" s="297"/>
      <c r="O333" s="297"/>
      <c r="P333" s="297"/>
      <c r="Q333" s="297"/>
      <c r="R333" s="297"/>
      <c r="S333" s="297"/>
      <c r="T333" s="297"/>
      <c r="U333" s="297"/>
      <c r="V333" s="297"/>
      <c r="W333" s="297"/>
      <c r="X333" s="297"/>
      <c r="Y333" s="297"/>
      <c r="Z333" s="297"/>
    </row>
    <row r="334" spans="1:26" ht="15.75" customHeight="1">
      <c r="A334" s="297"/>
      <c r="B334" s="297"/>
      <c r="C334" s="297"/>
      <c r="D334" s="297"/>
      <c r="E334" s="297"/>
      <c r="F334" s="297"/>
      <c r="G334" s="297"/>
      <c r="H334" s="297"/>
      <c r="I334" s="297"/>
      <c r="J334" s="297"/>
      <c r="K334" s="297"/>
      <c r="L334" s="297"/>
      <c r="M334" s="297"/>
      <c r="N334" s="297"/>
      <c r="O334" s="297"/>
      <c r="P334" s="297"/>
      <c r="Q334" s="297"/>
      <c r="R334" s="297"/>
      <c r="S334" s="297"/>
      <c r="T334" s="297"/>
      <c r="U334" s="297"/>
      <c r="V334" s="297"/>
      <c r="W334" s="297"/>
      <c r="X334" s="297"/>
      <c r="Y334" s="297"/>
      <c r="Z334" s="297"/>
    </row>
    <row r="335" spans="1:26" ht="15.75" customHeight="1">
      <c r="A335" s="297"/>
      <c r="B335" s="297"/>
      <c r="C335" s="297"/>
      <c r="D335" s="297"/>
      <c r="E335" s="297"/>
      <c r="F335" s="297"/>
      <c r="G335" s="297"/>
      <c r="H335" s="297"/>
      <c r="I335" s="297"/>
      <c r="J335" s="297"/>
      <c r="K335" s="297"/>
      <c r="L335" s="297"/>
      <c r="M335" s="297"/>
      <c r="N335" s="297"/>
      <c r="O335" s="297"/>
      <c r="P335" s="297"/>
      <c r="Q335" s="297"/>
      <c r="R335" s="297"/>
      <c r="S335" s="297"/>
      <c r="T335" s="297"/>
      <c r="U335" s="297"/>
      <c r="V335" s="297"/>
      <c r="W335" s="297"/>
      <c r="X335" s="297"/>
      <c r="Y335" s="297"/>
      <c r="Z335" s="297"/>
    </row>
    <row r="336" spans="1:26" ht="15.75" customHeight="1">
      <c r="A336" s="297"/>
      <c r="B336" s="297"/>
      <c r="C336" s="297"/>
      <c r="D336" s="297"/>
      <c r="E336" s="297"/>
      <c r="F336" s="297"/>
      <c r="G336" s="297"/>
      <c r="H336" s="297"/>
      <c r="I336" s="297"/>
      <c r="J336" s="297"/>
      <c r="K336" s="297"/>
      <c r="L336" s="297"/>
      <c r="M336" s="297"/>
      <c r="N336" s="297"/>
      <c r="O336" s="297"/>
      <c r="P336" s="297"/>
      <c r="Q336" s="297"/>
      <c r="R336" s="297"/>
      <c r="S336" s="297"/>
      <c r="T336" s="297"/>
      <c r="U336" s="297"/>
      <c r="V336" s="297"/>
      <c r="W336" s="297"/>
      <c r="X336" s="297"/>
      <c r="Y336" s="297"/>
      <c r="Z336" s="297"/>
    </row>
    <row r="337" spans="1:26" ht="15.75" customHeight="1">
      <c r="A337" s="297"/>
      <c r="B337" s="297"/>
      <c r="C337" s="297"/>
      <c r="D337" s="297"/>
      <c r="E337" s="297"/>
      <c r="F337" s="297"/>
      <c r="G337" s="297"/>
      <c r="H337" s="297"/>
      <c r="I337" s="297"/>
      <c r="J337" s="297"/>
      <c r="K337" s="297"/>
      <c r="L337" s="297"/>
      <c r="M337" s="297"/>
      <c r="N337" s="297"/>
      <c r="O337" s="297"/>
      <c r="P337" s="297"/>
      <c r="Q337" s="297"/>
      <c r="R337" s="297"/>
      <c r="S337" s="297"/>
      <c r="T337" s="297"/>
      <c r="U337" s="297"/>
      <c r="V337" s="297"/>
      <c r="W337" s="297"/>
      <c r="X337" s="297"/>
      <c r="Y337" s="297"/>
      <c r="Z337" s="297"/>
    </row>
    <row r="338" spans="1:26" ht="15.75" customHeight="1">
      <c r="A338" s="297"/>
      <c r="B338" s="297"/>
      <c r="C338" s="297"/>
      <c r="D338" s="297"/>
      <c r="E338" s="297"/>
      <c r="F338" s="297"/>
      <c r="G338" s="297"/>
      <c r="H338" s="297"/>
      <c r="I338" s="297"/>
      <c r="J338" s="297"/>
      <c r="K338" s="297"/>
      <c r="L338" s="297"/>
      <c r="M338" s="297"/>
      <c r="N338" s="297"/>
      <c r="O338" s="297"/>
      <c r="P338" s="297"/>
      <c r="Q338" s="297"/>
      <c r="R338" s="297"/>
      <c r="S338" s="297"/>
      <c r="T338" s="297"/>
      <c r="U338" s="297"/>
      <c r="V338" s="297"/>
      <c r="W338" s="297"/>
      <c r="X338" s="297"/>
      <c r="Y338" s="297"/>
      <c r="Z338" s="297"/>
    </row>
    <row r="339" spans="1:26" ht="15.75" customHeight="1">
      <c r="A339" s="297"/>
      <c r="B339" s="297"/>
      <c r="C339" s="297"/>
      <c r="D339" s="297"/>
      <c r="E339" s="297"/>
      <c r="F339" s="297"/>
      <c r="G339" s="297"/>
      <c r="H339" s="297"/>
      <c r="I339" s="297"/>
      <c r="J339" s="297"/>
      <c r="K339" s="297"/>
      <c r="L339" s="297"/>
      <c r="M339" s="297"/>
      <c r="N339" s="297"/>
      <c r="O339" s="297"/>
      <c r="P339" s="297"/>
      <c r="Q339" s="297"/>
      <c r="R339" s="297"/>
      <c r="S339" s="297"/>
      <c r="T339" s="297"/>
      <c r="U339" s="297"/>
      <c r="V339" s="297"/>
      <c r="W339" s="297"/>
      <c r="X339" s="297"/>
      <c r="Y339" s="297"/>
      <c r="Z339" s="297"/>
    </row>
    <row r="340" spans="1:26" ht="15.75" customHeight="1">
      <c r="A340" s="297"/>
      <c r="B340" s="297"/>
      <c r="C340" s="297"/>
      <c r="D340" s="297"/>
      <c r="E340" s="297"/>
      <c r="F340" s="297"/>
      <c r="G340" s="297"/>
      <c r="H340" s="297"/>
      <c r="I340" s="297"/>
      <c r="J340" s="297"/>
      <c r="K340" s="297"/>
      <c r="L340" s="297"/>
      <c r="M340" s="297"/>
      <c r="N340" s="297"/>
      <c r="O340" s="297"/>
      <c r="P340" s="297"/>
      <c r="Q340" s="297"/>
      <c r="R340" s="297"/>
      <c r="S340" s="297"/>
      <c r="T340" s="297"/>
      <c r="U340" s="297"/>
      <c r="V340" s="297"/>
      <c r="W340" s="297"/>
      <c r="X340" s="297"/>
      <c r="Y340" s="297"/>
      <c r="Z340" s="297"/>
    </row>
    <row r="341" spans="1:26" ht="15.75" customHeight="1">
      <c r="A341" s="297"/>
      <c r="B341" s="297"/>
      <c r="C341" s="297"/>
      <c r="D341" s="297"/>
      <c r="E341" s="297"/>
      <c r="F341" s="297"/>
      <c r="G341" s="297"/>
      <c r="H341" s="297"/>
      <c r="I341" s="297"/>
      <c r="J341" s="297"/>
      <c r="K341" s="297"/>
      <c r="L341" s="297"/>
      <c r="M341" s="297"/>
      <c r="N341" s="297"/>
      <c r="O341" s="297"/>
      <c r="P341" s="297"/>
      <c r="Q341" s="297"/>
      <c r="R341" s="297"/>
      <c r="S341" s="297"/>
      <c r="T341" s="297"/>
      <c r="U341" s="297"/>
      <c r="V341" s="297"/>
      <c r="W341" s="297"/>
      <c r="X341" s="297"/>
      <c r="Y341" s="297"/>
      <c r="Z341" s="297"/>
    </row>
    <row r="342" spans="1:26" ht="15.75" customHeight="1">
      <c r="A342" s="297"/>
      <c r="B342" s="297"/>
      <c r="C342" s="297"/>
      <c r="D342" s="297"/>
      <c r="E342" s="297"/>
      <c r="F342" s="297"/>
      <c r="G342" s="297"/>
      <c r="H342" s="297"/>
      <c r="I342" s="297"/>
      <c r="J342" s="297"/>
      <c r="K342" s="297"/>
      <c r="L342" s="297"/>
      <c r="M342" s="297"/>
      <c r="N342" s="297"/>
      <c r="O342" s="297"/>
      <c r="P342" s="297"/>
      <c r="Q342" s="297"/>
      <c r="R342" s="297"/>
      <c r="S342" s="297"/>
      <c r="T342" s="297"/>
      <c r="U342" s="297"/>
      <c r="V342" s="297"/>
      <c r="W342" s="297"/>
      <c r="X342" s="297"/>
      <c r="Y342" s="297"/>
      <c r="Z342" s="297"/>
    </row>
    <row r="343" spans="1:26" ht="15.75" customHeight="1">
      <c r="A343" s="297"/>
      <c r="B343" s="297"/>
      <c r="C343" s="297"/>
      <c r="D343" s="297"/>
      <c r="E343" s="297"/>
      <c r="F343" s="297"/>
      <c r="G343" s="297"/>
      <c r="H343" s="297"/>
      <c r="I343" s="297"/>
      <c r="J343" s="297"/>
      <c r="K343" s="297"/>
      <c r="L343" s="297"/>
      <c r="M343" s="297"/>
      <c r="N343" s="297"/>
      <c r="O343" s="297"/>
      <c r="P343" s="297"/>
      <c r="Q343" s="297"/>
      <c r="R343" s="297"/>
      <c r="S343" s="297"/>
      <c r="T343" s="297"/>
      <c r="U343" s="297"/>
      <c r="V343" s="297"/>
      <c r="W343" s="297"/>
      <c r="X343" s="297"/>
      <c r="Y343" s="297"/>
      <c r="Z343" s="297"/>
    </row>
    <row r="344" spans="1:26" ht="15.75" customHeight="1">
      <c r="A344" s="297"/>
      <c r="B344" s="297"/>
      <c r="C344" s="297"/>
      <c r="D344" s="297"/>
      <c r="E344" s="297"/>
      <c r="F344" s="297"/>
      <c r="G344" s="297"/>
      <c r="H344" s="297"/>
      <c r="I344" s="297"/>
      <c r="J344" s="297"/>
      <c r="K344" s="297"/>
      <c r="L344" s="297"/>
      <c r="M344" s="297"/>
      <c r="N344" s="297"/>
      <c r="O344" s="297"/>
      <c r="P344" s="297"/>
      <c r="Q344" s="297"/>
      <c r="R344" s="297"/>
      <c r="S344" s="297"/>
      <c r="T344" s="297"/>
      <c r="U344" s="297"/>
      <c r="V344" s="297"/>
      <c r="W344" s="297"/>
      <c r="X344" s="297"/>
      <c r="Y344" s="297"/>
      <c r="Z344" s="297"/>
    </row>
    <row r="345" spans="1:26" ht="15.75" customHeight="1">
      <c r="A345" s="297"/>
      <c r="B345" s="297"/>
      <c r="C345" s="297"/>
      <c r="D345" s="297"/>
      <c r="E345" s="297"/>
      <c r="F345" s="297"/>
      <c r="G345" s="297"/>
      <c r="H345" s="297"/>
      <c r="I345" s="297"/>
      <c r="J345" s="297"/>
      <c r="K345" s="297"/>
      <c r="L345" s="297"/>
      <c r="M345" s="297"/>
      <c r="N345" s="297"/>
      <c r="O345" s="297"/>
      <c r="P345" s="297"/>
      <c r="Q345" s="297"/>
      <c r="R345" s="297"/>
      <c r="S345" s="297"/>
      <c r="T345" s="297"/>
      <c r="U345" s="297"/>
      <c r="V345" s="297"/>
      <c r="W345" s="297"/>
      <c r="X345" s="297"/>
      <c r="Y345" s="297"/>
      <c r="Z345" s="297"/>
    </row>
    <row r="346" spans="1:26" ht="15.75" customHeight="1">
      <c r="A346" s="297"/>
      <c r="B346" s="297"/>
      <c r="C346" s="297"/>
      <c r="D346" s="297"/>
      <c r="E346" s="297"/>
      <c r="F346" s="297"/>
      <c r="G346" s="297"/>
      <c r="H346" s="297"/>
      <c r="I346" s="297"/>
      <c r="J346" s="297"/>
      <c r="K346" s="297"/>
      <c r="L346" s="297"/>
      <c r="M346" s="297"/>
      <c r="N346" s="297"/>
      <c r="O346" s="297"/>
      <c r="P346" s="297"/>
      <c r="Q346" s="297"/>
      <c r="R346" s="297"/>
      <c r="S346" s="297"/>
      <c r="T346" s="297"/>
      <c r="U346" s="297"/>
      <c r="V346" s="297"/>
      <c r="W346" s="297"/>
      <c r="X346" s="297"/>
      <c r="Y346" s="297"/>
      <c r="Z346" s="297"/>
    </row>
    <row r="347" spans="1:26" ht="15.75" customHeight="1">
      <c r="A347" s="297"/>
      <c r="B347" s="297"/>
      <c r="C347" s="297"/>
      <c r="D347" s="297"/>
      <c r="E347" s="297"/>
      <c r="F347" s="297"/>
      <c r="G347" s="297"/>
      <c r="H347" s="297"/>
      <c r="I347" s="297"/>
      <c r="J347" s="297"/>
      <c r="K347" s="297"/>
      <c r="L347" s="297"/>
      <c r="M347" s="297"/>
      <c r="N347" s="297"/>
      <c r="O347" s="297"/>
      <c r="P347" s="297"/>
      <c r="Q347" s="297"/>
      <c r="R347" s="297"/>
      <c r="S347" s="297"/>
      <c r="T347" s="297"/>
      <c r="U347" s="297"/>
      <c r="V347" s="297"/>
      <c r="W347" s="297"/>
      <c r="X347" s="297"/>
      <c r="Y347" s="297"/>
      <c r="Z347" s="297"/>
    </row>
    <row r="348" spans="1:26" ht="15.75" customHeight="1">
      <c r="A348" s="297"/>
      <c r="B348" s="297"/>
      <c r="C348" s="297"/>
      <c r="D348" s="297"/>
      <c r="E348" s="297"/>
      <c r="F348" s="297"/>
      <c r="G348" s="297"/>
      <c r="H348" s="297"/>
      <c r="I348" s="297"/>
      <c r="J348" s="297"/>
      <c r="K348" s="297"/>
      <c r="L348" s="297"/>
      <c r="M348" s="297"/>
      <c r="N348" s="297"/>
      <c r="O348" s="297"/>
      <c r="P348" s="297"/>
      <c r="Q348" s="297"/>
      <c r="R348" s="297"/>
      <c r="S348" s="297"/>
      <c r="T348" s="297"/>
      <c r="U348" s="297"/>
      <c r="V348" s="297"/>
      <c r="W348" s="297"/>
      <c r="X348" s="297"/>
      <c r="Y348" s="297"/>
      <c r="Z348" s="297"/>
    </row>
    <row r="349" spans="1:26" ht="15.75" customHeight="1">
      <c r="A349" s="297"/>
      <c r="B349" s="297"/>
      <c r="C349" s="297"/>
      <c r="D349" s="297"/>
      <c r="E349" s="297"/>
      <c r="F349" s="297"/>
      <c r="G349" s="297"/>
      <c r="H349" s="297"/>
      <c r="I349" s="297"/>
      <c r="J349" s="297"/>
      <c r="K349" s="297"/>
      <c r="L349" s="297"/>
      <c r="M349" s="297"/>
      <c r="N349" s="297"/>
      <c r="O349" s="297"/>
      <c r="P349" s="297"/>
      <c r="Q349" s="297"/>
      <c r="R349" s="297"/>
      <c r="S349" s="297"/>
      <c r="T349" s="297"/>
      <c r="U349" s="297"/>
      <c r="V349" s="297"/>
      <c r="W349" s="297"/>
      <c r="X349" s="297"/>
      <c r="Y349" s="297"/>
      <c r="Z349" s="297"/>
    </row>
    <row r="350" spans="1:26" ht="15.75" customHeight="1">
      <c r="A350" s="297"/>
      <c r="B350" s="297"/>
      <c r="C350" s="297"/>
      <c r="D350" s="297"/>
      <c r="E350" s="297"/>
      <c r="F350" s="297"/>
      <c r="G350" s="297"/>
      <c r="H350" s="297"/>
      <c r="I350" s="297"/>
      <c r="J350" s="297"/>
      <c r="K350" s="297"/>
      <c r="L350" s="297"/>
      <c r="M350" s="297"/>
      <c r="N350" s="297"/>
      <c r="O350" s="297"/>
      <c r="P350" s="297"/>
      <c r="Q350" s="297"/>
      <c r="R350" s="297"/>
      <c r="S350" s="297"/>
      <c r="T350" s="297"/>
      <c r="U350" s="297"/>
      <c r="V350" s="297"/>
      <c r="W350" s="297"/>
      <c r="X350" s="297"/>
      <c r="Y350" s="297"/>
      <c r="Z350" s="297"/>
    </row>
    <row r="351" spans="1:26" ht="15.75" customHeight="1">
      <c r="A351" s="297"/>
      <c r="B351" s="297"/>
      <c r="C351" s="297"/>
      <c r="D351" s="297"/>
      <c r="E351" s="297"/>
      <c r="F351" s="297"/>
      <c r="G351" s="297"/>
      <c r="H351" s="297"/>
      <c r="I351" s="297"/>
      <c r="J351" s="297"/>
      <c r="K351" s="297"/>
      <c r="L351" s="297"/>
      <c r="M351" s="297"/>
      <c r="N351" s="297"/>
      <c r="O351" s="297"/>
      <c r="P351" s="297"/>
      <c r="Q351" s="297"/>
      <c r="R351" s="297"/>
      <c r="S351" s="297"/>
      <c r="T351" s="297"/>
      <c r="U351" s="297"/>
      <c r="V351" s="297"/>
      <c r="W351" s="297"/>
      <c r="X351" s="297"/>
      <c r="Y351" s="297"/>
      <c r="Z351" s="297"/>
    </row>
    <row r="352" spans="1:26" ht="15.75" customHeight="1">
      <c r="A352" s="297"/>
      <c r="B352" s="297"/>
      <c r="C352" s="297"/>
      <c r="D352" s="297"/>
      <c r="E352" s="297"/>
      <c r="F352" s="297"/>
      <c r="G352" s="297"/>
      <c r="H352" s="297"/>
      <c r="I352" s="297"/>
      <c r="J352" s="297"/>
      <c r="K352" s="297"/>
      <c r="L352" s="297"/>
      <c r="M352" s="297"/>
      <c r="N352" s="297"/>
      <c r="O352" s="297"/>
      <c r="P352" s="297"/>
      <c r="Q352" s="297"/>
      <c r="R352" s="297"/>
      <c r="S352" s="297"/>
      <c r="T352" s="297"/>
      <c r="U352" s="297"/>
      <c r="V352" s="297"/>
      <c r="W352" s="297"/>
      <c r="X352" s="297"/>
      <c r="Y352" s="297"/>
      <c r="Z352" s="297"/>
    </row>
    <row r="353" spans="1:26" ht="15.75" customHeight="1">
      <c r="A353" s="297"/>
      <c r="B353" s="297"/>
      <c r="C353" s="297"/>
      <c r="D353" s="297"/>
      <c r="E353" s="297"/>
      <c r="F353" s="297"/>
      <c r="G353" s="297"/>
      <c r="H353" s="297"/>
      <c r="I353" s="297"/>
      <c r="J353" s="297"/>
      <c r="K353" s="297"/>
      <c r="L353" s="297"/>
      <c r="M353" s="297"/>
      <c r="N353" s="297"/>
      <c r="O353" s="297"/>
      <c r="P353" s="297"/>
      <c r="Q353" s="297"/>
      <c r="R353" s="297"/>
      <c r="S353" s="297"/>
      <c r="T353" s="297"/>
      <c r="U353" s="297"/>
      <c r="V353" s="297"/>
      <c r="W353" s="297"/>
      <c r="X353" s="297"/>
      <c r="Y353" s="297"/>
      <c r="Z353" s="297"/>
    </row>
    <row r="354" spans="1:26" ht="15.75" customHeight="1">
      <c r="A354" s="297"/>
      <c r="B354" s="297"/>
      <c r="C354" s="297"/>
      <c r="D354" s="297"/>
      <c r="E354" s="297"/>
      <c r="F354" s="297"/>
      <c r="G354" s="297"/>
      <c r="H354" s="297"/>
      <c r="I354" s="297"/>
      <c r="J354" s="297"/>
      <c r="K354" s="297"/>
      <c r="L354" s="297"/>
      <c r="M354" s="297"/>
      <c r="N354" s="297"/>
      <c r="O354" s="297"/>
      <c r="P354" s="297"/>
      <c r="Q354" s="297"/>
      <c r="R354" s="297"/>
      <c r="S354" s="297"/>
      <c r="T354" s="297"/>
      <c r="U354" s="297"/>
      <c r="V354" s="297"/>
      <c r="W354" s="297"/>
      <c r="X354" s="297"/>
      <c r="Y354" s="297"/>
      <c r="Z354" s="297"/>
    </row>
    <row r="355" spans="1:26" ht="15.75" customHeight="1">
      <c r="A355" s="297"/>
      <c r="B355" s="297"/>
      <c r="C355" s="297"/>
      <c r="D355" s="297"/>
      <c r="E355" s="297"/>
      <c r="F355" s="297"/>
      <c r="G355" s="297"/>
      <c r="H355" s="297"/>
      <c r="I355" s="297"/>
      <c r="J355" s="297"/>
      <c r="K355" s="297"/>
      <c r="L355" s="297"/>
      <c r="M355" s="297"/>
      <c r="N355" s="297"/>
      <c r="O355" s="297"/>
      <c r="P355" s="297"/>
      <c r="Q355" s="297"/>
      <c r="R355" s="297"/>
      <c r="S355" s="297"/>
      <c r="T355" s="297"/>
      <c r="U355" s="297"/>
      <c r="V355" s="297"/>
      <c r="W355" s="297"/>
      <c r="X355" s="297"/>
      <c r="Y355" s="297"/>
      <c r="Z355" s="297"/>
    </row>
    <row r="356" spans="1:26" ht="15.75" customHeight="1">
      <c r="A356" s="297"/>
      <c r="B356" s="297"/>
      <c r="C356" s="297"/>
      <c r="D356" s="297"/>
      <c r="E356" s="297"/>
      <c r="F356" s="297"/>
      <c r="G356" s="297"/>
      <c r="H356" s="297"/>
      <c r="I356" s="297"/>
      <c r="J356" s="297"/>
      <c r="K356" s="297"/>
      <c r="L356" s="297"/>
      <c r="M356" s="297"/>
      <c r="N356" s="297"/>
      <c r="O356" s="297"/>
      <c r="P356" s="297"/>
      <c r="Q356" s="297"/>
      <c r="R356" s="297"/>
      <c r="S356" s="297"/>
      <c r="T356" s="297"/>
      <c r="U356" s="297"/>
      <c r="V356" s="297"/>
      <c r="W356" s="297"/>
      <c r="X356" s="297"/>
      <c r="Y356" s="297"/>
      <c r="Z356" s="297"/>
    </row>
    <row r="357" spans="1:26" ht="15.75" customHeight="1">
      <c r="A357" s="297"/>
      <c r="B357" s="297"/>
      <c r="C357" s="297"/>
      <c r="D357" s="297"/>
      <c r="E357" s="297"/>
      <c r="F357" s="297"/>
      <c r="G357" s="297"/>
      <c r="H357" s="297"/>
      <c r="I357" s="297"/>
      <c r="J357" s="297"/>
      <c r="K357" s="297"/>
      <c r="L357" s="297"/>
      <c r="M357" s="297"/>
      <c r="N357" s="297"/>
      <c r="O357" s="297"/>
      <c r="P357" s="297"/>
      <c r="Q357" s="297"/>
      <c r="R357" s="297"/>
      <c r="S357" s="297"/>
      <c r="T357" s="297"/>
      <c r="U357" s="297"/>
      <c r="V357" s="297"/>
      <c r="W357" s="297"/>
      <c r="X357" s="297"/>
      <c r="Y357" s="297"/>
      <c r="Z357" s="297"/>
    </row>
    <row r="358" spans="1:26" ht="15.75" customHeight="1">
      <c r="A358" s="297"/>
      <c r="B358" s="297"/>
      <c r="C358" s="297"/>
      <c r="D358" s="297"/>
      <c r="E358" s="297"/>
      <c r="F358" s="297"/>
      <c r="G358" s="297"/>
      <c r="H358" s="297"/>
      <c r="I358" s="297"/>
      <c r="J358" s="297"/>
      <c r="K358" s="297"/>
      <c r="L358" s="297"/>
      <c r="M358" s="297"/>
      <c r="N358" s="297"/>
      <c r="O358" s="297"/>
      <c r="P358" s="297"/>
      <c r="Q358" s="297"/>
      <c r="R358" s="297"/>
      <c r="S358" s="297"/>
      <c r="T358" s="297"/>
      <c r="U358" s="297"/>
      <c r="V358" s="297"/>
      <c r="W358" s="297"/>
      <c r="X358" s="297"/>
      <c r="Y358" s="297"/>
      <c r="Z358" s="297"/>
    </row>
    <row r="359" spans="1:26" ht="15.75" customHeight="1">
      <c r="A359" s="297"/>
      <c r="B359" s="297"/>
      <c r="C359" s="297"/>
      <c r="D359" s="297"/>
      <c r="E359" s="297"/>
      <c r="F359" s="297"/>
      <c r="G359" s="297"/>
      <c r="H359" s="297"/>
      <c r="I359" s="297"/>
      <c r="J359" s="297"/>
      <c r="K359" s="297"/>
      <c r="L359" s="297"/>
      <c r="M359" s="297"/>
      <c r="N359" s="297"/>
      <c r="O359" s="297"/>
      <c r="P359" s="297"/>
      <c r="Q359" s="297"/>
      <c r="R359" s="297"/>
      <c r="S359" s="297"/>
      <c r="T359" s="297"/>
      <c r="U359" s="297"/>
      <c r="V359" s="297"/>
      <c r="W359" s="297"/>
      <c r="X359" s="297"/>
      <c r="Y359" s="297"/>
      <c r="Z359" s="297"/>
    </row>
    <row r="360" spans="1:26" ht="15.75" customHeight="1">
      <c r="A360" s="297"/>
      <c r="B360" s="297"/>
      <c r="C360" s="297"/>
      <c r="D360" s="297"/>
      <c r="E360" s="297"/>
      <c r="F360" s="297"/>
      <c r="G360" s="297"/>
      <c r="H360" s="297"/>
      <c r="I360" s="297"/>
      <c r="J360" s="297"/>
      <c r="K360" s="297"/>
      <c r="L360" s="297"/>
      <c r="M360" s="297"/>
      <c r="N360" s="297"/>
      <c r="O360" s="297"/>
      <c r="P360" s="297"/>
      <c r="Q360" s="297"/>
      <c r="R360" s="297"/>
      <c r="S360" s="297"/>
      <c r="T360" s="297"/>
      <c r="U360" s="297"/>
      <c r="V360" s="297"/>
      <c r="W360" s="297"/>
      <c r="X360" s="297"/>
      <c r="Y360" s="297"/>
      <c r="Z360" s="297"/>
    </row>
    <row r="361" spans="1:26" ht="15.75" customHeight="1">
      <c r="A361" s="297"/>
      <c r="B361" s="297"/>
      <c r="C361" s="297"/>
      <c r="D361" s="297"/>
      <c r="E361" s="297"/>
      <c r="F361" s="297"/>
      <c r="G361" s="297"/>
      <c r="H361" s="297"/>
      <c r="I361" s="297"/>
      <c r="J361" s="297"/>
      <c r="K361" s="297"/>
      <c r="L361" s="297"/>
      <c r="M361" s="297"/>
      <c r="N361" s="297"/>
      <c r="O361" s="297"/>
      <c r="P361" s="297"/>
      <c r="Q361" s="297"/>
      <c r="R361" s="297"/>
      <c r="S361" s="297"/>
      <c r="T361" s="297"/>
      <c r="U361" s="297"/>
      <c r="V361" s="297"/>
      <c r="W361" s="297"/>
      <c r="X361" s="297"/>
      <c r="Y361" s="297"/>
      <c r="Z361" s="297"/>
    </row>
    <row r="362" spans="1:26" ht="15.75" customHeight="1">
      <c r="A362" s="297"/>
      <c r="B362" s="297"/>
      <c r="C362" s="297"/>
      <c r="D362" s="297"/>
      <c r="E362" s="297"/>
      <c r="F362" s="297"/>
      <c r="G362" s="297"/>
      <c r="H362" s="297"/>
      <c r="I362" s="297"/>
      <c r="J362" s="297"/>
      <c r="K362" s="297"/>
      <c r="L362" s="297"/>
      <c r="M362" s="297"/>
      <c r="N362" s="297"/>
      <c r="O362" s="297"/>
      <c r="P362" s="297"/>
      <c r="Q362" s="297"/>
      <c r="R362" s="297"/>
      <c r="S362" s="297"/>
      <c r="T362" s="297"/>
      <c r="U362" s="297"/>
      <c r="V362" s="297"/>
      <c r="W362" s="297"/>
      <c r="X362" s="297"/>
      <c r="Y362" s="297"/>
      <c r="Z362" s="297"/>
    </row>
    <row r="363" spans="1:26" ht="15.75" customHeight="1">
      <c r="A363" s="297"/>
      <c r="B363" s="297"/>
      <c r="C363" s="297"/>
      <c r="D363" s="297"/>
      <c r="E363" s="297"/>
      <c r="F363" s="297"/>
      <c r="G363" s="297"/>
      <c r="H363" s="297"/>
      <c r="I363" s="297"/>
      <c r="J363" s="297"/>
      <c r="K363" s="297"/>
      <c r="L363" s="297"/>
      <c r="M363" s="297"/>
      <c r="N363" s="297"/>
      <c r="O363" s="297"/>
      <c r="P363" s="297"/>
      <c r="Q363" s="297"/>
      <c r="R363" s="297"/>
      <c r="S363" s="297"/>
      <c r="T363" s="297"/>
      <c r="U363" s="297"/>
      <c r="V363" s="297"/>
      <c r="W363" s="297"/>
      <c r="X363" s="297"/>
      <c r="Y363" s="297"/>
      <c r="Z363" s="297"/>
    </row>
    <row r="364" spans="1:26" ht="15.75" customHeight="1">
      <c r="A364" s="297"/>
      <c r="B364" s="297"/>
      <c r="C364" s="297"/>
      <c r="D364" s="297"/>
      <c r="E364" s="297"/>
      <c r="F364" s="297"/>
      <c r="G364" s="297"/>
      <c r="H364" s="297"/>
      <c r="I364" s="297"/>
      <c r="J364" s="297"/>
      <c r="K364" s="297"/>
      <c r="L364" s="297"/>
      <c r="M364" s="297"/>
      <c r="N364" s="297"/>
      <c r="O364" s="297"/>
      <c r="P364" s="297"/>
      <c r="Q364" s="297"/>
      <c r="R364" s="297"/>
      <c r="S364" s="297"/>
      <c r="T364" s="297"/>
      <c r="U364" s="297"/>
      <c r="V364" s="297"/>
      <c r="W364" s="297"/>
      <c r="X364" s="297"/>
      <c r="Y364" s="297"/>
      <c r="Z364" s="297"/>
    </row>
    <row r="365" spans="1:26" ht="15.75" customHeight="1">
      <c r="A365" s="297"/>
      <c r="B365" s="297"/>
      <c r="C365" s="297"/>
      <c r="D365" s="297"/>
      <c r="E365" s="297"/>
      <c r="F365" s="297"/>
      <c r="G365" s="297"/>
      <c r="H365" s="297"/>
      <c r="I365" s="297"/>
      <c r="J365" s="297"/>
      <c r="K365" s="297"/>
      <c r="L365" s="297"/>
      <c r="M365" s="297"/>
      <c r="N365" s="297"/>
      <c r="O365" s="297"/>
      <c r="P365" s="297"/>
      <c r="Q365" s="297"/>
      <c r="R365" s="297"/>
      <c r="S365" s="297"/>
      <c r="T365" s="297"/>
      <c r="U365" s="297"/>
      <c r="V365" s="297"/>
      <c r="W365" s="297"/>
      <c r="X365" s="297"/>
      <c r="Y365" s="297"/>
      <c r="Z365" s="297"/>
    </row>
    <row r="366" spans="1:26" ht="15.75" customHeight="1">
      <c r="A366" s="297"/>
      <c r="B366" s="297"/>
      <c r="C366" s="297"/>
      <c r="D366" s="297"/>
      <c r="E366" s="297"/>
      <c r="F366" s="297"/>
      <c r="G366" s="297"/>
      <c r="H366" s="297"/>
      <c r="I366" s="297"/>
      <c r="J366" s="297"/>
      <c r="K366" s="297"/>
      <c r="L366" s="297"/>
      <c r="M366" s="297"/>
      <c r="N366" s="297"/>
      <c r="O366" s="297"/>
      <c r="P366" s="297"/>
      <c r="Q366" s="297"/>
      <c r="R366" s="297"/>
      <c r="S366" s="297"/>
      <c r="T366" s="297"/>
      <c r="U366" s="297"/>
      <c r="V366" s="297"/>
      <c r="W366" s="297"/>
      <c r="X366" s="297"/>
      <c r="Y366" s="297"/>
      <c r="Z366" s="297"/>
    </row>
    <row r="367" spans="1:26" ht="15.75" customHeight="1">
      <c r="A367" s="297"/>
      <c r="B367" s="297"/>
      <c r="C367" s="297"/>
      <c r="D367" s="297"/>
      <c r="E367" s="297"/>
      <c r="F367" s="297"/>
      <c r="G367" s="297"/>
      <c r="H367" s="297"/>
      <c r="I367" s="297"/>
      <c r="J367" s="297"/>
      <c r="K367" s="297"/>
      <c r="L367" s="297"/>
      <c r="M367" s="297"/>
      <c r="N367" s="297"/>
      <c r="O367" s="297"/>
      <c r="P367" s="297"/>
      <c r="Q367" s="297"/>
      <c r="R367" s="297"/>
      <c r="S367" s="297"/>
      <c r="T367" s="297"/>
      <c r="U367" s="297"/>
      <c r="V367" s="297"/>
      <c r="W367" s="297"/>
      <c r="X367" s="297"/>
      <c r="Y367" s="297"/>
      <c r="Z367" s="297"/>
    </row>
    <row r="368" spans="1:26" ht="15.75" customHeight="1">
      <c r="A368" s="297"/>
      <c r="B368" s="297"/>
      <c r="C368" s="297"/>
      <c r="D368" s="297"/>
      <c r="E368" s="297"/>
      <c r="F368" s="297"/>
      <c r="G368" s="297"/>
      <c r="H368" s="297"/>
      <c r="I368" s="297"/>
      <c r="J368" s="297"/>
      <c r="K368" s="297"/>
      <c r="L368" s="297"/>
      <c r="M368" s="297"/>
      <c r="N368" s="297"/>
      <c r="O368" s="297"/>
      <c r="P368" s="297"/>
      <c r="Q368" s="297"/>
      <c r="R368" s="297"/>
      <c r="S368" s="297"/>
      <c r="T368" s="297"/>
      <c r="U368" s="297"/>
      <c r="V368" s="297"/>
      <c r="W368" s="297"/>
      <c r="X368" s="297"/>
      <c r="Y368" s="297"/>
      <c r="Z368" s="297"/>
    </row>
    <row r="369" spans="1:26" ht="15.75" customHeight="1">
      <c r="A369" s="297"/>
      <c r="B369" s="297"/>
      <c r="C369" s="297"/>
      <c r="D369" s="297"/>
      <c r="E369" s="297"/>
      <c r="F369" s="297"/>
      <c r="G369" s="297"/>
      <c r="H369" s="297"/>
      <c r="I369" s="297"/>
      <c r="J369" s="297"/>
      <c r="K369" s="297"/>
      <c r="L369" s="297"/>
      <c r="M369" s="297"/>
      <c r="N369" s="297"/>
      <c r="O369" s="297"/>
      <c r="P369" s="297"/>
      <c r="Q369" s="297"/>
      <c r="R369" s="297"/>
      <c r="S369" s="297"/>
      <c r="T369" s="297"/>
      <c r="U369" s="297"/>
      <c r="V369" s="297"/>
      <c r="W369" s="297"/>
      <c r="X369" s="297"/>
      <c r="Y369" s="297"/>
      <c r="Z369" s="297"/>
    </row>
    <row r="370" spans="1:26" ht="15.75" customHeight="1">
      <c r="A370" s="297"/>
      <c r="B370" s="297"/>
      <c r="C370" s="297"/>
      <c r="D370" s="297"/>
      <c r="E370" s="297"/>
      <c r="F370" s="297"/>
      <c r="G370" s="297"/>
      <c r="H370" s="297"/>
      <c r="I370" s="297"/>
      <c r="J370" s="297"/>
      <c r="K370" s="297"/>
      <c r="L370" s="297"/>
      <c r="M370" s="297"/>
      <c r="N370" s="297"/>
      <c r="O370" s="297"/>
      <c r="P370" s="297"/>
      <c r="Q370" s="297"/>
      <c r="R370" s="297"/>
      <c r="S370" s="297"/>
      <c r="T370" s="297"/>
      <c r="U370" s="297"/>
      <c r="V370" s="297"/>
      <c r="W370" s="297"/>
      <c r="X370" s="297"/>
      <c r="Y370" s="297"/>
      <c r="Z370" s="297"/>
    </row>
    <row r="371" spans="1:26" ht="15.75" customHeight="1">
      <c r="A371" s="297"/>
      <c r="B371" s="297"/>
      <c r="C371" s="297"/>
      <c r="D371" s="297"/>
      <c r="E371" s="297"/>
      <c r="F371" s="297"/>
      <c r="G371" s="297"/>
      <c r="H371" s="297"/>
      <c r="I371" s="297"/>
      <c r="J371" s="297"/>
      <c r="K371" s="297"/>
      <c r="L371" s="297"/>
      <c r="M371" s="297"/>
      <c r="N371" s="297"/>
      <c r="O371" s="297"/>
      <c r="P371" s="297"/>
      <c r="Q371" s="297"/>
      <c r="R371" s="297"/>
      <c r="S371" s="297"/>
      <c r="T371" s="297"/>
      <c r="U371" s="297"/>
      <c r="V371" s="297"/>
      <c r="W371" s="297"/>
      <c r="X371" s="297"/>
      <c r="Y371" s="297"/>
      <c r="Z371" s="297"/>
    </row>
    <row r="372" spans="1:26" ht="15.75" customHeight="1">
      <c r="A372" s="297"/>
      <c r="B372" s="297"/>
      <c r="C372" s="297"/>
      <c r="D372" s="297"/>
      <c r="E372" s="297"/>
      <c r="F372" s="297"/>
      <c r="G372" s="297"/>
      <c r="H372" s="297"/>
      <c r="I372" s="297"/>
      <c r="J372" s="297"/>
      <c r="K372" s="297"/>
      <c r="L372" s="297"/>
      <c r="M372" s="297"/>
      <c r="N372" s="297"/>
      <c r="O372" s="297"/>
      <c r="P372" s="297"/>
      <c r="Q372" s="297"/>
      <c r="R372" s="297"/>
      <c r="S372" s="297"/>
      <c r="T372" s="297"/>
      <c r="U372" s="297"/>
      <c r="V372" s="297"/>
      <c r="W372" s="297"/>
      <c r="X372" s="297"/>
      <c r="Y372" s="297"/>
      <c r="Z372" s="297"/>
    </row>
    <row r="373" spans="1:26" ht="15.75" customHeight="1">
      <c r="A373" s="297"/>
      <c r="B373" s="297"/>
      <c r="C373" s="297"/>
      <c r="D373" s="297"/>
      <c r="E373" s="297"/>
      <c r="F373" s="297"/>
      <c r="G373" s="297"/>
      <c r="H373" s="297"/>
      <c r="I373" s="297"/>
      <c r="J373" s="297"/>
      <c r="K373" s="297"/>
      <c r="L373" s="297"/>
      <c r="M373" s="297"/>
      <c r="N373" s="297"/>
      <c r="O373" s="297"/>
      <c r="P373" s="297"/>
      <c r="Q373" s="297"/>
      <c r="R373" s="297"/>
      <c r="S373" s="297"/>
      <c r="T373" s="297"/>
      <c r="U373" s="297"/>
      <c r="V373" s="297"/>
      <c r="W373" s="297"/>
      <c r="X373" s="297"/>
      <c r="Y373" s="297"/>
      <c r="Z373" s="297"/>
    </row>
    <row r="374" spans="1:26" ht="15.75" customHeight="1">
      <c r="A374" s="297"/>
      <c r="B374" s="297"/>
      <c r="C374" s="297"/>
      <c r="D374" s="297"/>
      <c r="E374" s="297"/>
      <c r="F374" s="297"/>
      <c r="G374" s="297"/>
      <c r="H374" s="297"/>
      <c r="I374" s="297"/>
      <c r="J374" s="297"/>
      <c r="K374" s="297"/>
      <c r="L374" s="297"/>
      <c r="M374" s="297"/>
      <c r="N374" s="297"/>
      <c r="O374" s="297"/>
      <c r="P374" s="297"/>
      <c r="Q374" s="297"/>
      <c r="R374" s="297"/>
      <c r="S374" s="297"/>
      <c r="T374" s="297"/>
      <c r="U374" s="297"/>
      <c r="V374" s="297"/>
      <c r="W374" s="297"/>
      <c r="X374" s="297"/>
      <c r="Y374" s="297"/>
      <c r="Z374" s="297"/>
    </row>
    <row r="375" spans="1:26" ht="15.75" customHeight="1">
      <c r="A375" s="297"/>
      <c r="B375" s="297"/>
      <c r="C375" s="297"/>
      <c r="D375" s="297"/>
      <c r="E375" s="297"/>
      <c r="F375" s="297"/>
      <c r="G375" s="297"/>
      <c r="H375" s="297"/>
      <c r="I375" s="297"/>
      <c r="J375" s="297"/>
      <c r="K375" s="297"/>
      <c r="L375" s="297"/>
      <c r="M375" s="297"/>
      <c r="N375" s="297"/>
      <c r="O375" s="297"/>
      <c r="P375" s="297"/>
      <c r="Q375" s="297"/>
      <c r="R375" s="297"/>
      <c r="S375" s="297"/>
      <c r="T375" s="297"/>
      <c r="U375" s="297"/>
      <c r="V375" s="297"/>
      <c r="W375" s="297"/>
      <c r="X375" s="297"/>
      <c r="Y375" s="297"/>
      <c r="Z375" s="297"/>
    </row>
    <row r="376" spans="1:26" ht="15.75" customHeight="1">
      <c r="A376" s="297"/>
      <c r="B376" s="297"/>
      <c r="C376" s="297"/>
      <c r="D376" s="297"/>
      <c r="E376" s="297"/>
      <c r="F376" s="297"/>
      <c r="G376" s="297"/>
      <c r="H376" s="297"/>
      <c r="I376" s="297"/>
      <c r="J376" s="297"/>
      <c r="K376" s="297"/>
      <c r="L376" s="297"/>
      <c r="M376" s="297"/>
      <c r="N376" s="297"/>
      <c r="O376" s="297"/>
      <c r="P376" s="297"/>
      <c r="Q376" s="297"/>
      <c r="R376" s="297"/>
      <c r="S376" s="297"/>
      <c r="T376" s="297"/>
      <c r="U376" s="297"/>
      <c r="V376" s="297"/>
      <c r="W376" s="297"/>
      <c r="X376" s="297"/>
      <c r="Y376" s="297"/>
      <c r="Z376" s="297"/>
    </row>
    <row r="377" spans="1:26" ht="15.75" customHeight="1">
      <c r="A377" s="297"/>
      <c r="B377" s="297"/>
      <c r="C377" s="297"/>
      <c r="D377" s="297"/>
      <c r="E377" s="297"/>
      <c r="F377" s="297"/>
      <c r="G377" s="297"/>
      <c r="H377" s="297"/>
      <c r="I377" s="297"/>
      <c r="J377" s="297"/>
      <c r="K377" s="297"/>
      <c r="L377" s="297"/>
      <c r="M377" s="297"/>
      <c r="N377" s="297"/>
      <c r="O377" s="297"/>
      <c r="P377" s="297"/>
      <c r="Q377" s="297"/>
      <c r="R377" s="297"/>
      <c r="S377" s="297"/>
      <c r="T377" s="297"/>
      <c r="U377" s="297"/>
      <c r="V377" s="297"/>
      <c r="W377" s="297"/>
      <c r="X377" s="297"/>
      <c r="Y377" s="297"/>
      <c r="Z377" s="297"/>
    </row>
    <row r="378" spans="1:26" ht="15.75" customHeight="1">
      <c r="A378" s="297"/>
      <c r="B378" s="297"/>
      <c r="C378" s="297"/>
      <c r="D378" s="297"/>
      <c r="E378" s="297"/>
      <c r="F378" s="297"/>
      <c r="G378" s="297"/>
      <c r="H378" s="297"/>
      <c r="I378" s="297"/>
      <c r="J378" s="297"/>
      <c r="K378" s="297"/>
      <c r="L378" s="297"/>
      <c r="M378" s="297"/>
      <c r="N378" s="297"/>
      <c r="O378" s="297"/>
      <c r="P378" s="297"/>
      <c r="Q378" s="297"/>
      <c r="R378" s="297"/>
      <c r="S378" s="297"/>
      <c r="T378" s="297"/>
      <c r="U378" s="297"/>
      <c r="V378" s="297"/>
      <c r="W378" s="297"/>
      <c r="X378" s="297"/>
      <c r="Y378" s="297"/>
      <c r="Z378" s="297"/>
    </row>
    <row r="379" spans="1:26" ht="15.75" customHeight="1">
      <c r="A379" s="297"/>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row>
    <row r="380" spans="1:26" ht="15.75" customHeight="1">
      <c r="A380" s="297"/>
      <c r="B380" s="297"/>
      <c r="C380" s="297"/>
      <c r="D380" s="297"/>
      <c r="E380" s="297"/>
      <c r="F380" s="297"/>
      <c r="G380" s="297"/>
      <c r="H380" s="297"/>
      <c r="I380" s="297"/>
      <c r="J380" s="297"/>
      <c r="K380" s="297"/>
      <c r="L380" s="297"/>
      <c r="M380" s="297"/>
      <c r="N380" s="297"/>
      <c r="O380" s="297"/>
      <c r="P380" s="297"/>
      <c r="Q380" s="297"/>
      <c r="R380" s="297"/>
      <c r="S380" s="297"/>
      <c r="T380" s="297"/>
      <c r="U380" s="297"/>
      <c r="V380" s="297"/>
      <c r="W380" s="297"/>
      <c r="X380" s="297"/>
      <c r="Y380" s="297"/>
      <c r="Z380" s="297"/>
    </row>
    <row r="381" spans="1:26" ht="15.75" customHeight="1">
      <c r="A381" s="297"/>
      <c r="B381" s="297"/>
      <c r="C381" s="297"/>
      <c r="D381" s="297"/>
      <c r="E381" s="297"/>
      <c r="F381" s="297"/>
      <c r="G381" s="297"/>
      <c r="H381" s="297"/>
      <c r="I381" s="297"/>
      <c r="J381" s="297"/>
      <c r="K381" s="297"/>
      <c r="L381" s="297"/>
      <c r="M381" s="297"/>
      <c r="N381" s="297"/>
      <c r="O381" s="297"/>
      <c r="P381" s="297"/>
      <c r="Q381" s="297"/>
      <c r="R381" s="297"/>
      <c r="S381" s="297"/>
      <c r="T381" s="297"/>
      <c r="U381" s="297"/>
      <c r="V381" s="297"/>
      <c r="W381" s="297"/>
      <c r="X381" s="297"/>
      <c r="Y381" s="297"/>
      <c r="Z381" s="297"/>
    </row>
    <row r="382" spans="1:26" ht="15.75" customHeight="1">
      <c r="A382" s="297"/>
      <c r="B382" s="297"/>
      <c r="C382" s="297"/>
      <c r="D382" s="297"/>
      <c r="E382" s="297"/>
      <c r="F382" s="297"/>
      <c r="G382" s="297"/>
      <c r="H382" s="297"/>
      <c r="I382" s="297"/>
      <c r="J382" s="297"/>
      <c r="K382" s="297"/>
      <c r="L382" s="297"/>
      <c r="M382" s="297"/>
      <c r="N382" s="297"/>
      <c r="O382" s="297"/>
      <c r="P382" s="297"/>
      <c r="Q382" s="297"/>
      <c r="R382" s="297"/>
      <c r="S382" s="297"/>
      <c r="T382" s="297"/>
      <c r="U382" s="297"/>
      <c r="V382" s="297"/>
      <c r="W382" s="297"/>
      <c r="X382" s="297"/>
      <c r="Y382" s="297"/>
      <c r="Z382" s="297"/>
    </row>
    <row r="383" spans="1:26" ht="15.75" customHeight="1">
      <c r="A383" s="297"/>
      <c r="B383" s="297"/>
      <c r="C383" s="297"/>
      <c r="D383" s="297"/>
      <c r="E383" s="297"/>
      <c r="F383" s="297"/>
      <c r="G383" s="297"/>
      <c r="H383" s="297"/>
      <c r="I383" s="297"/>
      <c r="J383" s="297"/>
      <c r="K383" s="297"/>
      <c r="L383" s="297"/>
      <c r="M383" s="297"/>
      <c r="N383" s="297"/>
      <c r="O383" s="297"/>
      <c r="P383" s="297"/>
      <c r="Q383" s="297"/>
      <c r="R383" s="297"/>
      <c r="S383" s="297"/>
      <c r="T383" s="297"/>
      <c r="U383" s="297"/>
      <c r="V383" s="297"/>
      <c r="W383" s="297"/>
      <c r="X383" s="297"/>
      <c r="Y383" s="297"/>
      <c r="Z383" s="297"/>
    </row>
    <row r="384" spans="1:26" ht="15.75" customHeight="1">
      <c r="A384" s="297"/>
      <c r="B384" s="297"/>
      <c r="C384" s="297"/>
      <c r="D384" s="297"/>
      <c r="E384" s="297"/>
      <c r="F384" s="297"/>
      <c r="G384" s="297"/>
      <c r="H384" s="297"/>
      <c r="I384" s="297"/>
      <c r="J384" s="297"/>
      <c r="K384" s="297"/>
      <c r="L384" s="297"/>
      <c r="M384" s="297"/>
      <c r="N384" s="297"/>
      <c r="O384" s="297"/>
      <c r="P384" s="297"/>
      <c r="Q384" s="297"/>
      <c r="R384" s="297"/>
      <c r="S384" s="297"/>
      <c r="T384" s="297"/>
      <c r="U384" s="297"/>
      <c r="V384" s="297"/>
      <c r="W384" s="297"/>
      <c r="X384" s="297"/>
      <c r="Y384" s="297"/>
      <c r="Z384" s="297"/>
    </row>
    <row r="385" spans="1:26" ht="15.75" customHeight="1">
      <c r="A385" s="297"/>
      <c r="B385" s="297"/>
      <c r="C385" s="297"/>
      <c r="D385" s="297"/>
      <c r="E385" s="297"/>
      <c r="F385" s="297"/>
      <c r="G385" s="297"/>
      <c r="H385" s="297"/>
      <c r="I385" s="297"/>
      <c r="J385" s="297"/>
      <c r="K385" s="297"/>
      <c r="L385" s="297"/>
      <c r="M385" s="297"/>
      <c r="N385" s="297"/>
      <c r="O385" s="297"/>
      <c r="P385" s="297"/>
      <c r="Q385" s="297"/>
      <c r="R385" s="297"/>
      <c r="S385" s="297"/>
      <c r="T385" s="297"/>
      <c r="U385" s="297"/>
      <c r="V385" s="297"/>
      <c r="W385" s="297"/>
      <c r="X385" s="297"/>
      <c r="Y385" s="297"/>
      <c r="Z385" s="297"/>
    </row>
    <row r="386" spans="1:26" ht="15.75" customHeight="1">
      <c r="A386" s="297"/>
      <c r="B386" s="297"/>
      <c r="C386" s="297"/>
      <c r="D386" s="297"/>
      <c r="E386" s="297"/>
      <c r="F386" s="297"/>
      <c r="G386" s="297"/>
      <c r="H386" s="297"/>
      <c r="I386" s="297"/>
      <c r="J386" s="297"/>
      <c r="K386" s="297"/>
      <c r="L386" s="297"/>
      <c r="M386" s="297"/>
      <c r="N386" s="297"/>
      <c r="O386" s="297"/>
      <c r="P386" s="297"/>
      <c r="Q386" s="297"/>
      <c r="R386" s="297"/>
      <c r="S386" s="297"/>
      <c r="T386" s="297"/>
      <c r="U386" s="297"/>
      <c r="V386" s="297"/>
      <c r="W386" s="297"/>
      <c r="X386" s="297"/>
      <c r="Y386" s="297"/>
      <c r="Z386" s="297"/>
    </row>
    <row r="387" spans="1:26" ht="15.75" customHeight="1">
      <c r="A387" s="297"/>
      <c r="B387" s="297"/>
      <c r="C387" s="297"/>
      <c r="D387" s="297"/>
      <c r="E387" s="297"/>
      <c r="F387" s="297"/>
      <c r="G387" s="297"/>
      <c r="H387" s="297"/>
      <c r="I387" s="297"/>
      <c r="J387" s="297"/>
      <c r="K387" s="297"/>
      <c r="L387" s="297"/>
      <c r="M387" s="297"/>
      <c r="N387" s="297"/>
      <c r="O387" s="297"/>
      <c r="P387" s="297"/>
      <c r="Q387" s="297"/>
      <c r="R387" s="297"/>
      <c r="S387" s="297"/>
      <c r="T387" s="297"/>
      <c r="U387" s="297"/>
      <c r="V387" s="297"/>
      <c r="W387" s="297"/>
      <c r="X387" s="297"/>
      <c r="Y387" s="297"/>
      <c r="Z387" s="297"/>
    </row>
    <row r="388" spans="1:26" ht="15.75" customHeight="1">
      <c r="A388" s="297"/>
      <c r="B388" s="297"/>
      <c r="C388" s="297"/>
      <c r="D388" s="297"/>
      <c r="E388" s="297"/>
      <c r="F388" s="297"/>
      <c r="G388" s="297"/>
      <c r="H388" s="297"/>
      <c r="I388" s="297"/>
      <c r="J388" s="297"/>
      <c r="K388" s="297"/>
      <c r="L388" s="297"/>
      <c r="M388" s="297"/>
      <c r="N388" s="297"/>
      <c r="O388" s="297"/>
      <c r="P388" s="297"/>
      <c r="Q388" s="297"/>
      <c r="R388" s="297"/>
      <c r="S388" s="297"/>
      <c r="T388" s="297"/>
      <c r="U388" s="297"/>
      <c r="V388" s="297"/>
      <c r="W388" s="297"/>
      <c r="X388" s="297"/>
      <c r="Y388" s="297"/>
      <c r="Z388" s="297"/>
    </row>
    <row r="389" spans="1:26" ht="15.75" customHeight="1">
      <c r="A389" s="297"/>
      <c r="B389" s="297"/>
      <c r="C389" s="297"/>
      <c r="D389" s="297"/>
      <c r="E389" s="297"/>
      <c r="F389" s="297"/>
      <c r="G389" s="297"/>
      <c r="H389" s="297"/>
      <c r="I389" s="297"/>
      <c r="J389" s="297"/>
      <c r="K389" s="297"/>
      <c r="L389" s="297"/>
      <c r="M389" s="297"/>
      <c r="N389" s="297"/>
      <c r="O389" s="297"/>
      <c r="P389" s="297"/>
      <c r="Q389" s="297"/>
      <c r="R389" s="297"/>
      <c r="S389" s="297"/>
      <c r="T389" s="297"/>
      <c r="U389" s="297"/>
      <c r="V389" s="297"/>
      <c r="W389" s="297"/>
      <c r="X389" s="297"/>
      <c r="Y389" s="297"/>
      <c r="Z389" s="297"/>
    </row>
    <row r="390" spans="1:26" ht="15.75" customHeight="1">
      <c r="A390" s="297"/>
      <c r="B390" s="297"/>
      <c r="C390" s="297"/>
      <c r="D390" s="297"/>
      <c r="E390" s="297"/>
      <c r="F390" s="297"/>
      <c r="G390" s="297"/>
      <c r="H390" s="297"/>
      <c r="I390" s="297"/>
      <c r="J390" s="297"/>
      <c r="K390" s="297"/>
      <c r="L390" s="297"/>
      <c r="M390" s="297"/>
      <c r="N390" s="297"/>
      <c r="O390" s="297"/>
      <c r="P390" s="297"/>
      <c r="Q390" s="297"/>
      <c r="R390" s="297"/>
      <c r="S390" s="297"/>
      <c r="T390" s="297"/>
      <c r="U390" s="297"/>
      <c r="V390" s="297"/>
      <c r="W390" s="297"/>
      <c r="X390" s="297"/>
      <c r="Y390" s="297"/>
      <c r="Z390" s="297"/>
    </row>
    <row r="391" spans="1:26" ht="15.75" customHeight="1">
      <c r="A391" s="297"/>
      <c r="B391" s="297"/>
      <c r="C391" s="297"/>
      <c r="D391" s="297"/>
      <c r="E391" s="297"/>
      <c r="F391" s="297"/>
      <c r="G391" s="297"/>
      <c r="H391" s="297"/>
      <c r="I391" s="297"/>
      <c r="J391" s="297"/>
      <c r="K391" s="297"/>
      <c r="L391" s="297"/>
      <c r="M391" s="297"/>
      <c r="N391" s="297"/>
      <c r="O391" s="297"/>
      <c r="P391" s="297"/>
      <c r="Q391" s="297"/>
      <c r="R391" s="297"/>
      <c r="S391" s="297"/>
      <c r="T391" s="297"/>
      <c r="U391" s="297"/>
      <c r="V391" s="297"/>
      <c r="W391" s="297"/>
      <c r="X391" s="297"/>
      <c r="Y391" s="297"/>
      <c r="Z391" s="297"/>
    </row>
    <row r="392" spans="1:26" ht="15.75" customHeight="1">
      <c r="A392" s="297"/>
      <c r="B392" s="297"/>
      <c r="C392" s="297"/>
      <c r="D392" s="297"/>
      <c r="E392" s="297"/>
      <c r="F392" s="297"/>
      <c r="G392" s="297"/>
      <c r="H392" s="297"/>
      <c r="I392" s="297"/>
      <c r="J392" s="297"/>
      <c r="K392" s="297"/>
      <c r="L392" s="297"/>
      <c r="M392" s="297"/>
      <c r="N392" s="297"/>
      <c r="O392" s="297"/>
      <c r="P392" s="297"/>
      <c r="Q392" s="297"/>
      <c r="R392" s="297"/>
      <c r="S392" s="297"/>
      <c r="T392" s="297"/>
      <c r="U392" s="297"/>
      <c r="V392" s="297"/>
      <c r="W392" s="297"/>
      <c r="X392" s="297"/>
      <c r="Y392" s="297"/>
      <c r="Z392" s="297"/>
    </row>
    <row r="393" spans="1:26" ht="15.75" customHeight="1">
      <c r="A393" s="297"/>
      <c r="B393" s="297"/>
      <c r="C393" s="297"/>
      <c r="D393" s="297"/>
      <c r="E393" s="297"/>
      <c r="F393" s="297"/>
      <c r="G393" s="297"/>
      <c r="H393" s="297"/>
      <c r="I393" s="297"/>
      <c r="J393" s="297"/>
      <c r="K393" s="297"/>
      <c r="L393" s="297"/>
      <c r="M393" s="297"/>
      <c r="N393" s="297"/>
      <c r="O393" s="297"/>
      <c r="P393" s="297"/>
      <c r="Q393" s="297"/>
      <c r="R393" s="297"/>
      <c r="S393" s="297"/>
      <c r="T393" s="297"/>
      <c r="U393" s="297"/>
      <c r="V393" s="297"/>
      <c r="W393" s="297"/>
      <c r="X393" s="297"/>
      <c r="Y393" s="297"/>
      <c r="Z393" s="297"/>
    </row>
    <row r="394" spans="1:26" ht="15.75" customHeight="1">
      <c r="A394" s="297"/>
      <c r="B394" s="297"/>
      <c r="C394" s="297"/>
      <c r="D394" s="297"/>
      <c r="E394" s="297"/>
      <c r="F394" s="297"/>
      <c r="G394" s="297"/>
      <c r="H394" s="297"/>
      <c r="I394" s="297"/>
      <c r="J394" s="297"/>
      <c r="K394" s="297"/>
      <c r="L394" s="297"/>
      <c r="M394" s="297"/>
      <c r="N394" s="297"/>
      <c r="O394" s="297"/>
      <c r="P394" s="297"/>
      <c r="Q394" s="297"/>
      <c r="R394" s="297"/>
      <c r="S394" s="297"/>
      <c r="T394" s="297"/>
      <c r="U394" s="297"/>
      <c r="V394" s="297"/>
      <c r="W394" s="297"/>
      <c r="X394" s="297"/>
      <c r="Y394" s="297"/>
      <c r="Z394" s="297"/>
    </row>
    <row r="395" spans="1:26" ht="15.75" customHeight="1">
      <c r="A395" s="297"/>
      <c r="B395" s="297"/>
      <c r="C395" s="297"/>
      <c r="D395" s="297"/>
      <c r="E395" s="297"/>
      <c r="F395" s="297"/>
      <c r="G395" s="297"/>
      <c r="H395" s="297"/>
      <c r="I395" s="297"/>
      <c r="J395" s="297"/>
      <c r="K395" s="297"/>
      <c r="L395" s="297"/>
      <c r="M395" s="297"/>
      <c r="N395" s="297"/>
      <c r="O395" s="297"/>
      <c r="P395" s="297"/>
      <c r="Q395" s="297"/>
      <c r="R395" s="297"/>
      <c r="S395" s="297"/>
      <c r="T395" s="297"/>
      <c r="U395" s="297"/>
      <c r="V395" s="297"/>
      <c r="W395" s="297"/>
      <c r="X395" s="297"/>
      <c r="Y395" s="297"/>
      <c r="Z395" s="297"/>
    </row>
    <row r="396" spans="1:26" ht="15.75" customHeight="1">
      <c r="A396" s="297"/>
      <c r="B396" s="297"/>
      <c r="C396" s="297"/>
      <c r="D396" s="297"/>
      <c r="E396" s="297"/>
      <c r="F396" s="297"/>
      <c r="G396" s="297"/>
      <c r="H396" s="297"/>
      <c r="I396" s="297"/>
      <c r="J396" s="297"/>
      <c r="K396" s="297"/>
      <c r="L396" s="297"/>
      <c r="M396" s="297"/>
      <c r="N396" s="297"/>
      <c r="O396" s="297"/>
      <c r="P396" s="297"/>
      <c r="Q396" s="297"/>
      <c r="R396" s="297"/>
      <c r="S396" s="297"/>
      <c r="T396" s="297"/>
      <c r="U396" s="297"/>
      <c r="V396" s="297"/>
      <c r="W396" s="297"/>
      <c r="X396" s="297"/>
      <c r="Y396" s="297"/>
      <c r="Z396" s="297"/>
    </row>
    <row r="397" spans="1:26" ht="15.75" customHeight="1">
      <c r="A397" s="297"/>
      <c r="B397" s="297"/>
      <c r="C397" s="297"/>
      <c r="D397" s="297"/>
      <c r="E397" s="297"/>
      <c r="F397" s="297"/>
      <c r="G397" s="297"/>
      <c r="H397" s="297"/>
      <c r="I397" s="297"/>
      <c r="J397" s="297"/>
      <c r="K397" s="297"/>
      <c r="L397" s="297"/>
      <c r="M397" s="297"/>
      <c r="N397" s="297"/>
      <c r="O397" s="297"/>
      <c r="P397" s="297"/>
      <c r="Q397" s="297"/>
      <c r="R397" s="297"/>
      <c r="S397" s="297"/>
      <c r="T397" s="297"/>
      <c r="U397" s="297"/>
      <c r="V397" s="297"/>
      <c r="W397" s="297"/>
      <c r="X397" s="297"/>
      <c r="Y397" s="297"/>
      <c r="Z397" s="297"/>
    </row>
    <row r="398" spans="1:26" ht="15.75" customHeight="1">
      <c r="A398" s="297"/>
      <c r="B398" s="297"/>
      <c r="C398" s="297"/>
      <c r="D398" s="297"/>
      <c r="E398" s="297"/>
      <c r="F398" s="297"/>
      <c r="G398" s="297"/>
      <c r="H398" s="297"/>
      <c r="I398" s="297"/>
      <c r="J398" s="297"/>
      <c r="K398" s="297"/>
      <c r="L398" s="297"/>
      <c r="M398" s="297"/>
      <c r="N398" s="297"/>
      <c r="O398" s="297"/>
      <c r="P398" s="297"/>
      <c r="Q398" s="297"/>
      <c r="R398" s="297"/>
      <c r="S398" s="297"/>
      <c r="T398" s="297"/>
      <c r="U398" s="297"/>
      <c r="V398" s="297"/>
      <c r="W398" s="297"/>
      <c r="X398" s="297"/>
      <c r="Y398" s="297"/>
      <c r="Z398" s="297"/>
    </row>
    <row r="399" spans="1:26" ht="15.75" customHeight="1">
      <c r="A399" s="297"/>
      <c r="B399" s="297"/>
      <c r="C399" s="297"/>
      <c r="D399" s="297"/>
      <c r="E399" s="297"/>
      <c r="F399" s="297"/>
      <c r="G399" s="297"/>
      <c r="H399" s="297"/>
      <c r="I399" s="297"/>
      <c r="J399" s="297"/>
      <c r="K399" s="297"/>
      <c r="L399" s="297"/>
      <c r="M399" s="297"/>
      <c r="N399" s="297"/>
      <c r="O399" s="297"/>
      <c r="P399" s="297"/>
      <c r="Q399" s="297"/>
      <c r="R399" s="297"/>
      <c r="S399" s="297"/>
      <c r="T399" s="297"/>
      <c r="U399" s="297"/>
      <c r="V399" s="297"/>
      <c r="W399" s="297"/>
      <c r="X399" s="297"/>
      <c r="Y399" s="297"/>
      <c r="Z399" s="297"/>
    </row>
    <row r="400" spans="1:26" ht="15.75" customHeight="1">
      <c r="A400" s="297"/>
      <c r="B400" s="297"/>
      <c r="C400" s="297"/>
      <c r="D400" s="297"/>
      <c r="E400" s="297"/>
      <c r="F400" s="297"/>
      <c r="G400" s="297"/>
      <c r="H400" s="297"/>
      <c r="I400" s="297"/>
      <c r="J400" s="297"/>
      <c r="K400" s="297"/>
      <c r="L400" s="297"/>
      <c r="M400" s="297"/>
      <c r="N400" s="297"/>
      <c r="O400" s="297"/>
      <c r="P400" s="297"/>
      <c r="Q400" s="297"/>
      <c r="R400" s="297"/>
      <c r="S400" s="297"/>
      <c r="T400" s="297"/>
      <c r="U400" s="297"/>
      <c r="V400" s="297"/>
      <c r="W400" s="297"/>
      <c r="X400" s="297"/>
      <c r="Y400" s="297"/>
      <c r="Z400" s="297"/>
    </row>
    <row r="401" spans="1:26" ht="15.75" customHeight="1">
      <c r="A401" s="297"/>
      <c r="B401" s="297"/>
      <c r="C401" s="297"/>
      <c r="D401" s="297"/>
      <c r="E401" s="297"/>
      <c r="F401" s="297"/>
      <c r="G401" s="297"/>
      <c r="H401" s="297"/>
      <c r="I401" s="297"/>
      <c r="J401" s="297"/>
      <c r="K401" s="297"/>
      <c r="L401" s="297"/>
      <c r="M401" s="297"/>
      <c r="N401" s="297"/>
      <c r="O401" s="297"/>
      <c r="P401" s="297"/>
      <c r="Q401" s="297"/>
      <c r="R401" s="297"/>
      <c r="S401" s="297"/>
      <c r="T401" s="297"/>
      <c r="U401" s="297"/>
      <c r="V401" s="297"/>
      <c r="W401" s="297"/>
      <c r="X401" s="297"/>
      <c r="Y401" s="297"/>
      <c r="Z401" s="297"/>
    </row>
    <row r="402" spans="1:26" ht="15.75" customHeight="1">
      <c r="A402" s="297"/>
      <c r="B402" s="297"/>
      <c r="C402" s="297"/>
      <c r="D402" s="297"/>
      <c r="E402" s="297"/>
      <c r="F402" s="297"/>
      <c r="G402" s="297"/>
      <c r="H402" s="297"/>
      <c r="I402" s="297"/>
      <c r="J402" s="297"/>
      <c r="K402" s="297"/>
      <c r="L402" s="297"/>
      <c r="M402" s="297"/>
      <c r="N402" s="297"/>
      <c r="O402" s="297"/>
      <c r="P402" s="297"/>
      <c r="Q402" s="297"/>
      <c r="R402" s="297"/>
      <c r="S402" s="297"/>
      <c r="T402" s="297"/>
      <c r="U402" s="297"/>
      <c r="V402" s="297"/>
      <c r="W402" s="297"/>
      <c r="X402" s="297"/>
      <c r="Y402" s="297"/>
      <c r="Z402" s="297"/>
    </row>
    <row r="403" spans="1:26" ht="15.75" customHeight="1">
      <c r="A403" s="297"/>
      <c r="B403" s="297"/>
      <c r="C403" s="297"/>
      <c r="D403" s="297"/>
      <c r="E403" s="297"/>
      <c r="F403" s="297"/>
      <c r="G403" s="297"/>
      <c r="H403" s="297"/>
      <c r="I403" s="297"/>
      <c r="J403" s="297"/>
      <c r="K403" s="297"/>
      <c r="L403" s="297"/>
      <c r="M403" s="297"/>
      <c r="N403" s="297"/>
      <c r="O403" s="297"/>
      <c r="P403" s="297"/>
      <c r="Q403" s="297"/>
      <c r="R403" s="297"/>
      <c r="S403" s="297"/>
      <c r="T403" s="297"/>
      <c r="U403" s="297"/>
      <c r="V403" s="297"/>
      <c r="W403" s="297"/>
      <c r="X403" s="297"/>
      <c r="Y403" s="297"/>
      <c r="Z403" s="297"/>
    </row>
    <row r="404" spans="1:26" ht="15.75" customHeight="1">
      <c r="A404" s="297"/>
      <c r="B404" s="297"/>
      <c r="C404" s="297"/>
      <c r="D404" s="297"/>
      <c r="E404" s="297"/>
      <c r="F404" s="297"/>
      <c r="G404" s="297"/>
      <c r="H404" s="297"/>
      <c r="I404" s="297"/>
      <c r="J404" s="297"/>
      <c r="K404" s="297"/>
      <c r="L404" s="297"/>
      <c r="M404" s="297"/>
      <c r="N404" s="297"/>
      <c r="O404" s="297"/>
      <c r="P404" s="297"/>
      <c r="Q404" s="297"/>
      <c r="R404" s="297"/>
      <c r="S404" s="297"/>
      <c r="T404" s="297"/>
      <c r="U404" s="297"/>
      <c r="V404" s="297"/>
      <c r="W404" s="297"/>
      <c r="X404" s="297"/>
      <c r="Y404" s="297"/>
      <c r="Z404" s="297"/>
    </row>
    <row r="405" spans="1:26" ht="15.75" customHeight="1">
      <c r="A405" s="297"/>
      <c r="B405" s="297"/>
      <c r="C405" s="297"/>
      <c r="D405" s="297"/>
      <c r="E405" s="297"/>
      <c r="F405" s="297"/>
      <c r="G405" s="297"/>
      <c r="H405" s="297"/>
      <c r="I405" s="297"/>
      <c r="J405" s="297"/>
      <c r="K405" s="297"/>
      <c r="L405" s="297"/>
      <c r="M405" s="297"/>
      <c r="N405" s="297"/>
      <c r="O405" s="297"/>
      <c r="P405" s="297"/>
      <c r="Q405" s="297"/>
      <c r="R405" s="297"/>
      <c r="S405" s="297"/>
      <c r="T405" s="297"/>
      <c r="U405" s="297"/>
      <c r="V405" s="297"/>
      <c r="W405" s="297"/>
      <c r="X405" s="297"/>
      <c r="Y405" s="297"/>
      <c r="Z405" s="297"/>
    </row>
    <row r="406" spans="1:26" ht="15.75" customHeight="1">
      <c r="A406" s="297"/>
      <c r="B406" s="297"/>
      <c r="C406" s="297"/>
      <c r="D406" s="297"/>
      <c r="E406" s="297"/>
      <c r="F406" s="297"/>
      <c r="G406" s="297"/>
      <c r="H406" s="297"/>
      <c r="I406" s="297"/>
      <c r="J406" s="297"/>
      <c r="K406" s="297"/>
      <c r="L406" s="297"/>
      <c r="M406" s="297"/>
      <c r="N406" s="297"/>
      <c r="O406" s="297"/>
      <c r="P406" s="297"/>
      <c r="Q406" s="297"/>
      <c r="R406" s="297"/>
      <c r="S406" s="297"/>
      <c r="T406" s="297"/>
      <c r="U406" s="297"/>
      <c r="V406" s="297"/>
      <c r="W406" s="297"/>
      <c r="X406" s="297"/>
      <c r="Y406" s="297"/>
      <c r="Z406" s="297"/>
    </row>
    <row r="407" spans="1:26" ht="15.75" customHeight="1">
      <c r="A407" s="297"/>
      <c r="B407" s="297"/>
      <c r="C407" s="297"/>
      <c r="D407" s="297"/>
      <c r="E407" s="297"/>
      <c r="F407" s="297"/>
      <c r="G407" s="297"/>
      <c r="H407" s="297"/>
      <c r="I407" s="297"/>
      <c r="J407" s="297"/>
      <c r="K407" s="297"/>
      <c r="L407" s="297"/>
      <c r="M407" s="297"/>
      <c r="N407" s="297"/>
      <c r="O407" s="297"/>
      <c r="P407" s="297"/>
      <c r="Q407" s="297"/>
      <c r="R407" s="297"/>
      <c r="S407" s="297"/>
      <c r="T407" s="297"/>
      <c r="U407" s="297"/>
      <c r="V407" s="297"/>
      <c r="W407" s="297"/>
      <c r="X407" s="297"/>
      <c r="Y407" s="297"/>
      <c r="Z407" s="297"/>
    </row>
    <row r="408" spans="1:26" ht="15.75" customHeight="1">
      <c r="A408" s="297"/>
      <c r="B408" s="297"/>
      <c r="C408" s="297"/>
      <c r="D408" s="297"/>
      <c r="E408" s="297"/>
      <c r="F408" s="297"/>
      <c r="G408" s="297"/>
      <c r="H408" s="297"/>
      <c r="I408" s="297"/>
      <c r="J408" s="297"/>
      <c r="K408" s="297"/>
      <c r="L408" s="297"/>
      <c r="M408" s="297"/>
      <c r="N408" s="297"/>
      <c r="O408" s="297"/>
      <c r="P408" s="297"/>
      <c r="Q408" s="297"/>
      <c r="R408" s="297"/>
      <c r="S408" s="297"/>
      <c r="T408" s="297"/>
      <c r="U408" s="297"/>
      <c r="V408" s="297"/>
      <c r="W408" s="297"/>
      <c r="X408" s="297"/>
      <c r="Y408" s="297"/>
      <c r="Z408" s="297"/>
    </row>
    <row r="409" spans="1:26" ht="15.75" customHeight="1">
      <c r="A409" s="297"/>
      <c r="B409" s="297"/>
      <c r="C409" s="297"/>
      <c r="D409" s="297"/>
      <c r="E409" s="297"/>
      <c r="F409" s="297"/>
      <c r="G409" s="297"/>
      <c r="H409" s="297"/>
      <c r="I409" s="297"/>
      <c r="J409" s="297"/>
      <c r="K409" s="297"/>
      <c r="L409" s="297"/>
      <c r="M409" s="297"/>
      <c r="N409" s="297"/>
      <c r="O409" s="297"/>
      <c r="P409" s="297"/>
      <c r="Q409" s="297"/>
      <c r="R409" s="297"/>
      <c r="S409" s="297"/>
      <c r="T409" s="297"/>
      <c r="U409" s="297"/>
      <c r="V409" s="297"/>
      <c r="W409" s="297"/>
      <c r="X409" s="297"/>
      <c r="Y409" s="297"/>
      <c r="Z409" s="297"/>
    </row>
    <row r="410" spans="1:26" ht="15.75" customHeight="1">
      <c r="A410" s="297"/>
      <c r="B410" s="297"/>
      <c r="C410" s="297"/>
      <c r="D410" s="297"/>
      <c r="E410" s="297"/>
      <c r="F410" s="297"/>
      <c r="G410" s="297"/>
      <c r="H410" s="297"/>
      <c r="I410" s="297"/>
      <c r="J410" s="297"/>
      <c r="K410" s="297"/>
      <c r="L410" s="297"/>
      <c r="M410" s="297"/>
      <c r="N410" s="297"/>
      <c r="O410" s="297"/>
      <c r="P410" s="297"/>
      <c r="Q410" s="297"/>
      <c r="R410" s="297"/>
      <c r="S410" s="297"/>
      <c r="T410" s="297"/>
      <c r="U410" s="297"/>
      <c r="V410" s="297"/>
      <c r="W410" s="297"/>
      <c r="X410" s="297"/>
      <c r="Y410" s="297"/>
      <c r="Z410" s="297"/>
    </row>
    <row r="411" spans="1:26" ht="15.75" customHeight="1">
      <c r="A411" s="297"/>
      <c r="B411" s="297"/>
      <c r="C411" s="297"/>
      <c r="D411" s="297"/>
      <c r="E411" s="297"/>
      <c r="F411" s="297"/>
      <c r="G411" s="297"/>
      <c r="H411" s="297"/>
      <c r="I411" s="297"/>
      <c r="J411" s="297"/>
      <c r="K411" s="297"/>
      <c r="L411" s="297"/>
      <c r="M411" s="297"/>
      <c r="N411" s="297"/>
      <c r="O411" s="297"/>
      <c r="P411" s="297"/>
      <c r="Q411" s="297"/>
      <c r="R411" s="297"/>
      <c r="S411" s="297"/>
      <c r="T411" s="297"/>
      <c r="U411" s="297"/>
      <c r="V411" s="297"/>
      <c r="W411" s="297"/>
      <c r="X411" s="297"/>
      <c r="Y411" s="297"/>
      <c r="Z411" s="297"/>
    </row>
    <row r="412" spans="1:26" ht="15.75" customHeight="1">
      <c r="A412" s="297"/>
      <c r="B412" s="297"/>
      <c r="C412" s="297"/>
      <c r="D412" s="297"/>
      <c r="E412" s="297"/>
      <c r="F412" s="297"/>
      <c r="G412" s="297"/>
      <c r="H412" s="297"/>
      <c r="I412" s="297"/>
      <c r="J412" s="297"/>
      <c r="K412" s="297"/>
      <c r="L412" s="297"/>
      <c r="M412" s="297"/>
      <c r="N412" s="297"/>
      <c r="O412" s="297"/>
      <c r="P412" s="297"/>
      <c r="Q412" s="297"/>
      <c r="R412" s="297"/>
      <c r="S412" s="297"/>
      <c r="T412" s="297"/>
      <c r="U412" s="297"/>
      <c r="V412" s="297"/>
      <c r="W412" s="297"/>
      <c r="X412" s="297"/>
      <c r="Y412" s="297"/>
      <c r="Z412" s="297"/>
    </row>
    <row r="413" spans="1:26" ht="15.75" customHeight="1">
      <c r="A413" s="297"/>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row>
    <row r="414" spans="1:26" ht="15.75" customHeight="1">
      <c r="A414" s="297"/>
      <c r="B414" s="297"/>
      <c r="C414" s="297"/>
      <c r="D414" s="297"/>
      <c r="E414" s="297"/>
      <c r="F414" s="297"/>
      <c r="G414" s="297"/>
      <c r="H414" s="297"/>
      <c r="I414" s="297"/>
      <c r="J414" s="297"/>
      <c r="K414" s="297"/>
      <c r="L414" s="297"/>
      <c r="M414" s="297"/>
      <c r="N414" s="297"/>
      <c r="O414" s="297"/>
      <c r="P414" s="297"/>
      <c r="Q414" s="297"/>
      <c r="R414" s="297"/>
      <c r="S414" s="297"/>
      <c r="T414" s="297"/>
      <c r="U414" s="297"/>
      <c r="V414" s="297"/>
      <c r="W414" s="297"/>
      <c r="X414" s="297"/>
      <c r="Y414" s="297"/>
      <c r="Z414" s="297"/>
    </row>
    <row r="415" spans="1:26" ht="15.75" customHeight="1">
      <c r="A415" s="297"/>
      <c r="B415" s="297"/>
      <c r="C415" s="297"/>
      <c r="D415" s="297"/>
      <c r="E415" s="297"/>
      <c r="F415" s="297"/>
      <c r="G415" s="297"/>
      <c r="H415" s="297"/>
      <c r="I415" s="297"/>
      <c r="J415" s="297"/>
      <c r="K415" s="297"/>
      <c r="L415" s="297"/>
      <c r="M415" s="297"/>
      <c r="N415" s="297"/>
      <c r="O415" s="297"/>
      <c r="P415" s="297"/>
      <c r="Q415" s="297"/>
      <c r="R415" s="297"/>
      <c r="S415" s="297"/>
      <c r="T415" s="297"/>
      <c r="U415" s="297"/>
      <c r="V415" s="297"/>
      <c r="W415" s="297"/>
      <c r="X415" s="297"/>
      <c r="Y415" s="297"/>
      <c r="Z415" s="297"/>
    </row>
    <row r="416" spans="1:26" ht="15.75" customHeight="1">
      <c r="A416" s="297"/>
      <c r="B416" s="297"/>
      <c r="C416" s="297"/>
      <c r="D416" s="297"/>
      <c r="E416" s="297"/>
      <c r="F416" s="297"/>
      <c r="G416" s="297"/>
      <c r="H416" s="297"/>
      <c r="I416" s="297"/>
      <c r="J416" s="297"/>
      <c r="K416" s="297"/>
      <c r="L416" s="297"/>
      <c r="M416" s="297"/>
      <c r="N416" s="297"/>
      <c r="O416" s="297"/>
      <c r="P416" s="297"/>
      <c r="Q416" s="297"/>
      <c r="R416" s="297"/>
      <c r="S416" s="297"/>
      <c r="T416" s="297"/>
      <c r="U416" s="297"/>
      <c r="V416" s="297"/>
      <c r="W416" s="297"/>
      <c r="X416" s="297"/>
      <c r="Y416" s="297"/>
      <c r="Z416" s="297"/>
    </row>
    <row r="417" spans="1:26" ht="15.75" customHeight="1">
      <c r="A417" s="297"/>
      <c r="B417" s="297"/>
      <c r="C417" s="297"/>
      <c r="D417" s="297"/>
      <c r="E417" s="297"/>
      <c r="F417" s="297"/>
      <c r="G417" s="297"/>
      <c r="H417" s="297"/>
      <c r="I417" s="297"/>
      <c r="J417" s="297"/>
      <c r="K417" s="297"/>
      <c r="L417" s="297"/>
      <c r="M417" s="297"/>
      <c r="N417" s="297"/>
      <c r="O417" s="297"/>
      <c r="P417" s="297"/>
      <c r="Q417" s="297"/>
      <c r="R417" s="297"/>
      <c r="S417" s="297"/>
      <c r="T417" s="297"/>
      <c r="U417" s="297"/>
      <c r="V417" s="297"/>
      <c r="W417" s="297"/>
      <c r="X417" s="297"/>
      <c r="Y417" s="297"/>
      <c r="Z417" s="297"/>
    </row>
    <row r="418" spans="1:26" ht="15.75" customHeight="1">
      <c r="A418" s="297"/>
      <c r="B418" s="297"/>
      <c r="C418" s="297"/>
      <c r="D418" s="297"/>
      <c r="E418" s="297"/>
      <c r="F418" s="297"/>
      <c r="G418" s="297"/>
      <c r="H418" s="297"/>
      <c r="I418" s="297"/>
      <c r="J418" s="297"/>
      <c r="K418" s="297"/>
      <c r="L418" s="297"/>
      <c r="M418" s="297"/>
      <c r="N418" s="297"/>
      <c r="O418" s="297"/>
      <c r="P418" s="297"/>
      <c r="Q418" s="297"/>
      <c r="R418" s="297"/>
      <c r="S418" s="297"/>
      <c r="T418" s="297"/>
      <c r="U418" s="297"/>
      <c r="V418" s="297"/>
      <c r="W418" s="297"/>
      <c r="X418" s="297"/>
      <c r="Y418" s="297"/>
      <c r="Z418" s="297"/>
    </row>
    <row r="419" spans="1:26" ht="15.75" customHeight="1">
      <c r="A419" s="297"/>
      <c r="B419" s="297"/>
      <c r="C419" s="297"/>
      <c r="D419" s="297"/>
      <c r="E419" s="297"/>
      <c r="F419" s="297"/>
      <c r="G419" s="297"/>
      <c r="H419" s="297"/>
      <c r="I419" s="297"/>
      <c r="J419" s="297"/>
      <c r="K419" s="297"/>
      <c r="L419" s="297"/>
      <c r="M419" s="297"/>
      <c r="N419" s="297"/>
      <c r="O419" s="297"/>
      <c r="P419" s="297"/>
      <c r="Q419" s="297"/>
      <c r="R419" s="297"/>
      <c r="S419" s="297"/>
      <c r="T419" s="297"/>
      <c r="U419" s="297"/>
      <c r="V419" s="297"/>
      <c r="W419" s="297"/>
      <c r="X419" s="297"/>
      <c r="Y419" s="297"/>
      <c r="Z419" s="297"/>
    </row>
    <row r="420" spans="1:26" ht="15.75" customHeight="1">
      <c r="A420" s="297"/>
      <c r="B420" s="297"/>
      <c r="C420" s="297"/>
      <c r="D420" s="297"/>
      <c r="E420" s="297"/>
      <c r="F420" s="297"/>
      <c r="G420" s="297"/>
      <c r="H420" s="297"/>
      <c r="I420" s="297"/>
      <c r="J420" s="297"/>
      <c r="K420" s="297"/>
      <c r="L420" s="297"/>
      <c r="M420" s="297"/>
      <c r="N420" s="297"/>
      <c r="O420" s="297"/>
      <c r="P420" s="297"/>
      <c r="Q420" s="297"/>
      <c r="R420" s="297"/>
      <c r="S420" s="297"/>
      <c r="T420" s="297"/>
      <c r="U420" s="297"/>
      <c r="V420" s="297"/>
      <c r="W420" s="297"/>
      <c r="X420" s="297"/>
      <c r="Y420" s="297"/>
      <c r="Z420" s="297"/>
    </row>
    <row r="421" spans="1:26" ht="15.75" customHeight="1">
      <c r="A421" s="297"/>
      <c r="B421" s="297"/>
      <c r="C421" s="297"/>
      <c r="D421" s="297"/>
      <c r="E421" s="297"/>
      <c r="F421" s="297"/>
      <c r="G421" s="297"/>
      <c r="H421" s="297"/>
      <c r="I421" s="297"/>
      <c r="J421" s="297"/>
      <c r="K421" s="297"/>
      <c r="L421" s="297"/>
      <c r="M421" s="297"/>
      <c r="N421" s="297"/>
      <c r="O421" s="297"/>
      <c r="P421" s="297"/>
      <c r="Q421" s="297"/>
      <c r="R421" s="297"/>
      <c r="S421" s="297"/>
      <c r="T421" s="297"/>
      <c r="U421" s="297"/>
      <c r="V421" s="297"/>
      <c r="W421" s="297"/>
      <c r="X421" s="297"/>
      <c r="Y421" s="297"/>
      <c r="Z421" s="297"/>
    </row>
    <row r="422" spans="1:26" ht="15.75" customHeight="1">
      <c r="A422" s="297"/>
      <c r="B422" s="297"/>
      <c r="C422" s="297"/>
      <c r="D422" s="297"/>
      <c r="E422" s="297"/>
      <c r="F422" s="297"/>
      <c r="G422" s="297"/>
      <c r="H422" s="297"/>
      <c r="I422" s="297"/>
      <c r="J422" s="297"/>
      <c r="K422" s="297"/>
      <c r="L422" s="297"/>
      <c r="M422" s="297"/>
      <c r="N422" s="297"/>
      <c r="O422" s="297"/>
      <c r="P422" s="297"/>
      <c r="Q422" s="297"/>
      <c r="R422" s="297"/>
      <c r="S422" s="297"/>
      <c r="T422" s="297"/>
      <c r="U422" s="297"/>
      <c r="V422" s="297"/>
      <c r="W422" s="297"/>
      <c r="X422" s="297"/>
      <c r="Y422" s="297"/>
      <c r="Z422" s="297"/>
    </row>
    <row r="423" spans="1:26" ht="15.75" customHeight="1">
      <c r="A423" s="297"/>
      <c r="B423" s="297"/>
      <c r="C423" s="297"/>
      <c r="D423" s="297"/>
      <c r="E423" s="297"/>
      <c r="F423" s="297"/>
      <c r="G423" s="297"/>
      <c r="H423" s="297"/>
      <c r="I423" s="297"/>
      <c r="J423" s="297"/>
      <c r="K423" s="297"/>
      <c r="L423" s="297"/>
      <c r="M423" s="297"/>
      <c r="N423" s="297"/>
      <c r="O423" s="297"/>
      <c r="P423" s="297"/>
      <c r="Q423" s="297"/>
      <c r="R423" s="297"/>
      <c r="S423" s="297"/>
      <c r="T423" s="297"/>
      <c r="U423" s="297"/>
      <c r="V423" s="297"/>
      <c r="W423" s="297"/>
      <c r="X423" s="297"/>
      <c r="Y423" s="297"/>
      <c r="Z423" s="297"/>
    </row>
    <row r="424" spans="1:26" ht="15.75" customHeight="1">
      <c r="A424" s="297"/>
      <c r="B424" s="297"/>
      <c r="C424" s="297"/>
      <c r="D424" s="297"/>
      <c r="E424" s="297"/>
      <c r="F424" s="297"/>
      <c r="G424" s="297"/>
      <c r="H424" s="297"/>
      <c r="I424" s="297"/>
      <c r="J424" s="297"/>
      <c r="K424" s="297"/>
      <c r="L424" s="297"/>
      <c r="M424" s="297"/>
      <c r="N424" s="297"/>
      <c r="O424" s="297"/>
      <c r="P424" s="297"/>
      <c r="Q424" s="297"/>
      <c r="R424" s="297"/>
      <c r="S424" s="297"/>
      <c r="T424" s="297"/>
      <c r="U424" s="297"/>
      <c r="V424" s="297"/>
      <c r="W424" s="297"/>
      <c r="X424" s="297"/>
      <c r="Y424" s="297"/>
      <c r="Z424" s="297"/>
    </row>
    <row r="425" spans="1:26" ht="15.75" customHeight="1">
      <c r="A425" s="297"/>
      <c r="B425" s="297"/>
      <c r="C425" s="297"/>
      <c r="D425" s="297"/>
      <c r="E425" s="297"/>
      <c r="F425" s="297"/>
      <c r="G425" s="297"/>
      <c r="H425" s="297"/>
      <c r="I425" s="297"/>
      <c r="J425" s="297"/>
      <c r="K425" s="297"/>
      <c r="L425" s="297"/>
      <c r="M425" s="297"/>
      <c r="N425" s="297"/>
      <c r="O425" s="297"/>
      <c r="P425" s="297"/>
      <c r="Q425" s="297"/>
      <c r="R425" s="297"/>
      <c r="S425" s="297"/>
      <c r="T425" s="297"/>
      <c r="U425" s="297"/>
      <c r="V425" s="297"/>
      <c r="W425" s="297"/>
      <c r="X425" s="297"/>
      <c r="Y425" s="297"/>
      <c r="Z425" s="297"/>
    </row>
    <row r="426" spans="1:26" ht="15.75" customHeight="1">
      <c r="A426" s="297"/>
      <c r="B426" s="297"/>
      <c r="C426" s="297"/>
      <c r="D426" s="297"/>
      <c r="E426" s="297"/>
      <c r="F426" s="297"/>
      <c r="G426" s="297"/>
      <c r="H426" s="297"/>
      <c r="I426" s="297"/>
      <c r="J426" s="297"/>
      <c r="K426" s="297"/>
      <c r="L426" s="297"/>
      <c r="M426" s="297"/>
      <c r="N426" s="297"/>
      <c r="O426" s="297"/>
      <c r="P426" s="297"/>
      <c r="Q426" s="297"/>
      <c r="R426" s="297"/>
      <c r="S426" s="297"/>
      <c r="T426" s="297"/>
      <c r="U426" s="297"/>
      <c r="V426" s="297"/>
      <c r="W426" s="297"/>
      <c r="X426" s="297"/>
      <c r="Y426" s="297"/>
      <c r="Z426" s="297"/>
    </row>
    <row r="427" spans="1:26" ht="15.75" customHeight="1">
      <c r="A427" s="297"/>
      <c r="B427" s="297"/>
      <c r="C427" s="297"/>
      <c r="D427" s="297"/>
      <c r="E427" s="297"/>
      <c r="F427" s="297"/>
      <c r="G427" s="297"/>
      <c r="H427" s="297"/>
      <c r="I427" s="297"/>
      <c r="J427" s="297"/>
      <c r="K427" s="297"/>
      <c r="L427" s="297"/>
      <c r="M427" s="297"/>
      <c r="N427" s="297"/>
      <c r="O427" s="297"/>
      <c r="P427" s="297"/>
      <c r="Q427" s="297"/>
      <c r="R427" s="297"/>
      <c r="S427" s="297"/>
      <c r="T427" s="297"/>
      <c r="U427" s="297"/>
      <c r="V427" s="297"/>
      <c r="W427" s="297"/>
      <c r="X427" s="297"/>
      <c r="Y427" s="297"/>
      <c r="Z427" s="297"/>
    </row>
    <row r="428" spans="1:26" ht="15.75" customHeight="1">
      <c r="A428" s="297"/>
      <c r="B428" s="297"/>
      <c r="C428" s="297"/>
      <c r="D428" s="297"/>
      <c r="E428" s="297"/>
      <c r="F428" s="297"/>
      <c r="G428" s="297"/>
      <c r="H428" s="297"/>
      <c r="I428" s="297"/>
      <c r="J428" s="297"/>
      <c r="K428" s="297"/>
      <c r="L428" s="297"/>
      <c r="M428" s="297"/>
      <c r="N428" s="297"/>
      <c r="O428" s="297"/>
      <c r="P428" s="297"/>
      <c r="Q428" s="297"/>
      <c r="R428" s="297"/>
      <c r="S428" s="297"/>
      <c r="T428" s="297"/>
      <c r="U428" s="297"/>
      <c r="V428" s="297"/>
      <c r="W428" s="297"/>
      <c r="X428" s="297"/>
      <c r="Y428" s="297"/>
      <c r="Z428" s="297"/>
    </row>
    <row r="429" spans="1:26" ht="15.75" customHeight="1">
      <c r="A429" s="297"/>
      <c r="B429" s="297"/>
      <c r="C429" s="297"/>
      <c r="D429" s="297"/>
      <c r="E429" s="297"/>
      <c r="F429" s="297"/>
      <c r="G429" s="297"/>
      <c r="H429" s="297"/>
      <c r="I429" s="297"/>
      <c r="J429" s="297"/>
      <c r="K429" s="297"/>
      <c r="L429" s="297"/>
      <c r="M429" s="297"/>
      <c r="N429" s="297"/>
      <c r="O429" s="297"/>
      <c r="P429" s="297"/>
      <c r="Q429" s="297"/>
      <c r="R429" s="297"/>
      <c r="S429" s="297"/>
      <c r="T429" s="297"/>
      <c r="U429" s="297"/>
      <c r="V429" s="297"/>
      <c r="W429" s="297"/>
      <c r="X429" s="297"/>
      <c r="Y429" s="297"/>
      <c r="Z429" s="297"/>
    </row>
    <row r="430" spans="1:26" ht="15.75" customHeight="1">
      <c r="A430" s="297"/>
      <c r="B430" s="297"/>
      <c r="C430" s="297"/>
      <c r="D430" s="297"/>
      <c r="E430" s="297"/>
      <c r="F430" s="297"/>
      <c r="G430" s="297"/>
      <c r="H430" s="297"/>
      <c r="I430" s="297"/>
      <c r="J430" s="297"/>
      <c r="K430" s="297"/>
      <c r="L430" s="297"/>
      <c r="M430" s="297"/>
      <c r="N430" s="297"/>
      <c r="O430" s="297"/>
      <c r="P430" s="297"/>
      <c r="Q430" s="297"/>
      <c r="R430" s="297"/>
      <c r="S430" s="297"/>
      <c r="T430" s="297"/>
      <c r="U430" s="297"/>
      <c r="V430" s="297"/>
      <c r="W430" s="297"/>
      <c r="X430" s="297"/>
      <c r="Y430" s="297"/>
      <c r="Z430" s="297"/>
    </row>
    <row r="431" spans="1:26" ht="15.75" customHeight="1">
      <c r="A431" s="297"/>
      <c r="B431" s="297"/>
      <c r="C431" s="297"/>
      <c r="D431" s="297"/>
      <c r="E431" s="297"/>
      <c r="F431" s="297"/>
      <c r="G431" s="297"/>
      <c r="H431" s="297"/>
      <c r="I431" s="297"/>
      <c r="J431" s="297"/>
      <c r="K431" s="297"/>
      <c r="L431" s="297"/>
      <c r="M431" s="297"/>
      <c r="N431" s="297"/>
      <c r="O431" s="297"/>
      <c r="P431" s="297"/>
      <c r="Q431" s="297"/>
      <c r="R431" s="297"/>
      <c r="S431" s="297"/>
      <c r="T431" s="297"/>
      <c r="U431" s="297"/>
      <c r="V431" s="297"/>
      <c r="W431" s="297"/>
      <c r="X431" s="297"/>
      <c r="Y431" s="297"/>
      <c r="Z431" s="297"/>
    </row>
    <row r="432" spans="1:26" ht="15.75" customHeight="1">
      <c r="A432" s="297"/>
      <c r="B432" s="297"/>
      <c r="C432" s="297"/>
      <c r="D432" s="297"/>
      <c r="E432" s="297"/>
      <c r="F432" s="297"/>
      <c r="G432" s="297"/>
      <c r="H432" s="297"/>
      <c r="I432" s="297"/>
      <c r="J432" s="297"/>
      <c r="K432" s="297"/>
      <c r="L432" s="297"/>
      <c r="M432" s="297"/>
      <c r="N432" s="297"/>
      <c r="O432" s="297"/>
      <c r="P432" s="297"/>
      <c r="Q432" s="297"/>
      <c r="R432" s="297"/>
      <c r="S432" s="297"/>
      <c r="T432" s="297"/>
      <c r="U432" s="297"/>
      <c r="V432" s="297"/>
      <c r="W432" s="297"/>
      <c r="X432" s="297"/>
      <c r="Y432" s="297"/>
      <c r="Z432" s="297"/>
    </row>
    <row r="433" spans="1:26" ht="15.75" customHeight="1">
      <c r="A433" s="297"/>
      <c r="B433" s="297"/>
      <c r="C433" s="297"/>
      <c r="D433" s="297"/>
      <c r="E433" s="297"/>
      <c r="F433" s="297"/>
      <c r="G433" s="297"/>
      <c r="H433" s="297"/>
      <c r="I433" s="297"/>
      <c r="J433" s="297"/>
      <c r="K433" s="297"/>
      <c r="L433" s="297"/>
      <c r="M433" s="297"/>
      <c r="N433" s="297"/>
      <c r="O433" s="297"/>
      <c r="P433" s="297"/>
      <c r="Q433" s="297"/>
      <c r="R433" s="297"/>
      <c r="S433" s="297"/>
      <c r="T433" s="297"/>
      <c r="U433" s="297"/>
      <c r="V433" s="297"/>
      <c r="W433" s="297"/>
      <c r="X433" s="297"/>
      <c r="Y433" s="297"/>
      <c r="Z433" s="297"/>
    </row>
    <row r="434" spans="1:26" ht="15.75" customHeight="1">
      <c r="A434" s="297"/>
      <c r="B434" s="297"/>
      <c r="C434" s="297"/>
      <c r="D434" s="297"/>
      <c r="E434" s="297"/>
      <c r="F434" s="297"/>
      <c r="G434" s="297"/>
      <c r="H434" s="297"/>
      <c r="I434" s="297"/>
      <c r="J434" s="297"/>
      <c r="K434" s="297"/>
      <c r="L434" s="297"/>
      <c r="M434" s="297"/>
      <c r="N434" s="297"/>
      <c r="O434" s="297"/>
      <c r="P434" s="297"/>
      <c r="Q434" s="297"/>
      <c r="R434" s="297"/>
      <c r="S434" s="297"/>
      <c r="T434" s="297"/>
      <c r="U434" s="297"/>
      <c r="V434" s="297"/>
      <c r="W434" s="297"/>
      <c r="X434" s="297"/>
      <c r="Y434" s="297"/>
      <c r="Z434" s="297"/>
    </row>
    <row r="435" spans="1:26" ht="15.75" customHeight="1">
      <c r="A435" s="297"/>
      <c r="B435" s="297"/>
      <c r="C435" s="297"/>
      <c r="D435" s="297"/>
      <c r="E435" s="297"/>
      <c r="F435" s="297"/>
      <c r="G435" s="297"/>
      <c r="H435" s="297"/>
      <c r="I435" s="297"/>
      <c r="J435" s="297"/>
      <c r="K435" s="297"/>
      <c r="L435" s="297"/>
      <c r="M435" s="297"/>
      <c r="N435" s="297"/>
      <c r="O435" s="297"/>
      <c r="P435" s="297"/>
      <c r="Q435" s="297"/>
      <c r="R435" s="297"/>
      <c r="S435" s="297"/>
      <c r="T435" s="297"/>
      <c r="U435" s="297"/>
      <c r="V435" s="297"/>
      <c r="W435" s="297"/>
      <c r="X435" s="297"/>
      <c r="Y435" s="297"/>
      <c r="Z435" s="297"/>
    </row>
    <row r="436" spans="1:26" ht="15.75" customHeight="1">
      <c r="A436" s="297"/>
      <c r="B436" s="297"/>
      <c r="C436" s="297"/>
      <c r="D436" s="297"/>
      <c r="E436" s="297"/>
      <c r="F436" s="297"/>
      <c r="G436" s="297"/>
      <c r="H436" s="297"/>
      <c r="I436" s="297"/>
      <c r="J436" s="297"/>
      <c r="K436" s="297"/>
      <c r="L436" s="297"/>
      <c r="M436" s="297"/>
      <c r="N436" s="297"/>
      <c r="O436" s="297"/>
      <c r="P436" s="297"/>
      <c r="Q436" s="297"/>
      <c r="R436" s="297"/>
      <c r="S436" s="297"/>
      <c r="T436" s="297"/>
      <c r="U436" s="297"/>
      <c r="V436" s="297"/>
      <c r="W436" s="297"/>
      <c r="X436" s="297"/>
      <c r="Y436" s="297"/>
      <c r="Z436" s="297"/>
    </row>
    <row r="437" spans="1:26" ht="15.75" customHeight="1">
      <c r="A437" s="297"/>
      <c r="B437" s="297"/>
      <c r="C437" s="297"/>
      <c r="D437" s="297"/>
      <c r="E437" s="297"/>
      <c r="F437" s="297"/>
      <c r="G437" s="297"/>
      <c r="H437" s="297"/>
      <c r="I437" s="297"/>
      <c r="J437" s="297"/>
      <c r="K437" s="297"/>
      <c r="L437" s="297"/>
      <c r="M437" s="297"/>
      <c r="N437" s="297"/>
      <c r="O437" s="297"/>
      <c r="P437" s="297"/>
      <c r="Q437" s="297"/>
      <c r="R437" s="297"/>
      <c r="S437" s="297"/>
      <c r="T437" s="297"/>
      <c r="U437" s="297"/>
      <c r="V437" s="297"/>
      <c r="W437" s="297"/>
      <c r="X437" s="297"/>
      <c r="Y437" s="297"/>
      <c r="Z437" s="297"/>
    </row>
    <row r="438" spans="1:26" ht="15.75" customHeight="1">
      <c r="A438" s="297"/>
      <c r="B438" s="297"/>
      <c r="C438" s="297"/>
      <c r="D438" s="297"/>
      <c r="E438" s="297"/>
      <c r="F438" s="297"/>
      <c r="G438" s="297"/>
      <c r="H438" s="297"/>
      <c r="I438" s="297"/>
      <c r="J438" s="297"/>
      <c r="K438" s="297"/>
      <c r="L438" s="297"/>
      <c r="M438" s="297"/>
      <c r="N438" s="297"/>
      <c r="O438" s="297"/>
      <c r="P438" s="297"/>
      <c r="Q438" s="297"/>
      <c r="R438" s="297"/>
      <c r="S438" s="297"/>
      <c r="T438" s="297"/>
      <c r="U438" s="297"/>
      <c r="V438" s="297"/>
      <c r="W438" s="297"/>
      <c r="X438" s="297"/>
      <c r="Y438" s="297"/>
      <c r="Z438" s="297"/>
    </row>
    <row r="439" spans="1:26" ht="15.75" customHeight="1">
      <c r="A439" s="297"/>
      <c r="B439" s="297"/>
      <c r="C439" s="297"/>
      <c r="D439" s="297"/>
      <c r="E439" s="297"/>
      <c r="F439" s="297"/>
      <c r="G439" s="297"/>
      <c r="H439" s="297"/>
      <c r="I439" s="297"/>
      <c r="J439" s="297"/>
      <c r="K439" s="297"/>
      <c r="L439" s="297"/>
      <c r="M439" s="297"/>
      <c r="N439" s="297"/>
      <c r="O439" s="297"/>
      <c r="P439" s="297"/>
      <c r="Q439" s="297"/>
      <c r="R439" s="297"/>
      <c r="S439" s="297"/>
      <c r="T439" s="297"/>
      <c r="U439" s="297"/>
      <c r="V439" s="297"/>
      <c r="W439" s="297"/>
      <c r="X439" s="297"/>
      <c r="Y439" s="297"/>
      <c r="Z439" s="297"/>
    </row>
    <row r="440" spans="1:26" ht="15.75" customHeight="1">
      <c r="A440" s="297"/>
      <c r="B440" s="297"/>
      <c r="C440" s="297"/>
      <c r="D440" s="297"/>
      <c r="E440" s="297"/>
      <c r="F440" s="297"/>
      <c r="G440" s="297"/>
      <c r="H440" s="297"/>
      <c r="I440" s="297"/>
      <c r="J440" s="297"/>
      <c r="K440" s="297"/>
      <c r="L440" s="297"/>
      <c r="M440" s="297"/>
      <c r="N440" s="297"/>
      <c r="O440" s="297"/>
      <c r="P440" s="297"/>
      <c r="Q440" s="297"/>
      <c r="R440" s="297"/>
      <c r="S440" s="297"/>
      <c r="T440" s="297"/>
      <c r="U440" s="297"/>
      <c r="V440" s="297"/>
      <c r="W440" s="297"/>
      <c r="X440" s="297"/>
      <c r="Y440" s="297"/>
      <c r="Z440" s="297"/>
    </row>
    <row r="441" spans="1:26" ht="15.75" customHeight="1">
      <c r="A441" s="297"/>
      <c r="B441" s="297"/>
      <c r="C441" s="297"/>
      <c r="D441" s="297"/>
      <c r="E441" s="297"/>
      <c r="F441" s="297"/>
      <c r="G441" s="297"/>
      <c r="H441" s="297"/>
      <c r="I441" s="297"/>
      <c r="J441" s="297"/>
      <c r="K441" s="297"/>
      <c r="L441" s="297"/>
      <c r="M441" s="297"/>
      <c r="N441" s="297"/>
      <c r="O441" s="297"/>
      <c r="P441" s="297"/>
      <c r="Q441" s="297"/>
      <c r="R441" s="297"/>
      <c r="S441" s="297"/>
      <c r="T441" s="297"/>
      <c r="U441" s="297"/>
      <c r="V441" s="297"/>
      <c r="W441" s="297"/>
      <c r="X441" s="297"/>
      <c r="Y441" s="297"/>
      <c r="Z441" s="297"/>
    </row>
    <row r="442" spans="1:26" ht="15.75" customHeight="1">
      <c r="A442" s="297"/>
      <c r="B442" s="297"/>
      <c r="C442" s="297"/>
      <c r="D442" s="297"/>
      <c r="E442" s="297"/>
      <c r="F442" s="297"/>
      <c r="G442" s="297"/>
      <c r="H442" s="297"/>
      <c r="I442" s="297"/>
      <c r="J442" s="297"/>
      <c r="K442" s="297"/>
      <c r="L442" s="297"/>
      <c r="M442" s="297"/>
      <c r="N442" s="297"/>
      <c r="O442" s="297"/>
      <c r="P442" s="297"/>
      <c r="Q442" s="297"/>
      <c r="R442" s="297"/>
      <c r="S442" s="297"/>
      <c r="T442" s="297"/>
      <c r="U442" s="297"/>
      <c r="V442" s="297"/>
      <c r="W442" s="297"/>
      <c r="X442" s="297"/>
      <c r="Y442" s="297"/>
      <c r="Z442" s="297"/>
    </row>
    <row r="443" spans="1:26" ht="15.75" customHeight="1">
      <c r="A443" s="297"/>
      <c r="B443" s="297"/>
      <c r="C443" s="297"/>
      <c r="D443" s="297"/>
      <c r="E443" s="297"/>
      <c r="F443" s="297"/>
      <c r="G443" s="297"/>
      <c r="H443" s="297"/>
      <c r="I443" s="297"/>
      <c r="J443" s="297"/>
      <c r="K443" s="297"/>
      <c r="L443" s="297"/>
      <c r="M443" s="297"/>
      <c r="N443" s="297"/>
      <c r="O443" s="297"/>
      <c r="P443" s="297"/>
      <c r="Q443" s="297"/>
      <c r="R443" s="297"/>
      <c r="S443" s="297"/>
      <c r="T443" s="297"/>
      <c r="U443" s="297"/>
      <c r="V443" s="297"/>
      <c r="W443" s="297"/>
      <c r="X443" s="297"/>
      <c r="Y443" s="297"/>
      <c r="Z443" s="297"/>
    </row>
    <row r="444" spans="1:26" ht="15.75" customHeight="1">
      <c r="A444" s="297"/>
      <c r="B444" s="297"/>
      <c r="C444" s="297"/>
      <c r="D444" s="297"/>
      <c r="E444" s="297"/>
      <c r="F444" s="297"/>
      <c r="G444" s="297"/>
      <c r="H444" s="297"/>
      <c r="I444" s="297"/>
      <c r="J444" s="297"/>
      <c r="K444" s="297"/>
      <c r="L444" s="297"/>
      <c r="M444" s="297"/>
      <c r="N444" s="297"/>
      <c r="O444" s="297"/>
      <c r="P444" s="297"/>
      <c r="Q444" s="297"/>
      <c r="R444" s="297"/>
      <c r="S444" s="297"/>
      <c r="T444" s="297"/>
      <c r="U444" s="297"/>
      <c r="V444" s="297"/>
      <c r="W444" s="297"/>
      <c r="X444" s="297"/>
      <c r="Y444" s="297"/>
      <c r="Z444" s="297"/>
    </row>
    <row r="445" spans="1:26" ht="15.75" customHeight="1">
      <c r="A445" s="297"/>
      <c r="B445" s="297"/>
      <c r="C445" s="297"/>
      <c r="D445" s="297"/>
      <c r="E445" s="297"/>
      <c r="F445" s="297"/>
      <c r="G445" s="297"/>
      <c r="H445" s="297"/>
      <c r="I445" s="297"/>
      <c r="J445" s="297"/>
      <c r="K445" s="297"/>
      <c r="L445" s="297"/>
      <c r="M445" s="297"/>
      <c r="N445" s="297"/>
      <c r="O445" s="297"/>
      <c r="P445" s="297"/>
      <c r="Q445" s="297"/>
      <c r="R445" s="297"/>
      <c r="S445" s="297"/>
      <c r="T445" s="297"/>
      <c r="U445" s="297"/>
      <c r="V445" s="297"/>
      <c r="W445" s="297"/>
      <c r="X445" s="297"/>
      <c r="Y445" s="297"/>
      <c r="Z445" s="297"/>
    </row>
    <row r="446" spans="1:26" ht="15.75" customHeight="1">
      <c r="A446" s="297"/>
      <c r="B446" s="297"/>
      <c r="C446" s="297"/>
      <c r="D446" s="297"/>
      <c r="E446" s="297"/>
      <c r="F446" s="297"/>
      <c r="G446" s="297"/>
      <c r="H446" s="297"/>
      <c r="I446" s="297"/>
      <c r="J446" s="297"/>
      <c r="K446" s="297"/>
      <c r="L446" s="297"/>
      <c r="M446" s="297"/>
      <c r="N446" s="297"/>
      <c r="O446" s="297"/>
      <c r="P446" s="297"/>
      <c r="Q446" s="297"/>
      <c r="R446" s="297"/>
      <c r="S446" s="297"/>
      <c r="T446" s="297"/>
      <c r="U446" s="297"/>
      <c r="V446" s="297"/>
      <c r="W446" s="297"/>
      <c r="X446" s="297"/>
      <c r="Y446" s="297"/>
      <c r="Z446" s="297"/>
    </row>
    <row r="447" spans="1:26" ht="15.75" customHeight="1">
      <c r="A447" s="297"/>
      <c r="B447" s="297"/>
      <c r="C447" s="297"/>
      <c r="D447" s="297"/>
      <c r="E447" s="297"/>
      <c r="F447" s="297"/>
      <c r="G447" s="297"/>
      <c r="H447" s="297"/>
      <c r="I447" s="297"/>
      <c r="J447" s="297"/>
      <c r="K447" s="297"/>
      <c r="L447" s="297"/>
      <c r="M447" s="297"/>
      <c r="N447" s="297"/>
      <c r="O447" s="297"/>
      <c r="P447" s="297"/>
      <c r="Q447" s="297"/>
      <c r="R447" s="297"/>
      <c r="S447" s="297"/>
      <c r="T447" s="297"/>
      <c r="U447" s="297"/>
      <c r="V447" s="297"/>
      <c r="W447" s="297"/>
      <c r="X447" s="297"/>
      <c r="Y447" s="297"/>
      <c r="Z447" s="297"/>
    </row>
    <row r="448" spans="1:26" ht="15.75" customHeight="1">
      <c r="A448" s="297"/>
      <c r="B448" s="297"/>
      <c r="C448" s="297"/>
      <c r="D448" s="297"/>
      <c r="E448" s="297"/>
      <c r="F448" s="297"/>
      <c r="G448" s="297"/>
      <c r="H448" s="297"/>
      <c r="I448" s="297"/>
      <c r="J448" s="297"/>
      <c r="K448" s="297"/>
      <c r="L448" s="297"/>
      <c r="M448" s="297"/>
      <c r="N448" s="297"/>
      <c r="O448" s="297"/>
      <c r="P448" s="297"/>
      <c r="Q448" s="297"/>
      <c r="R448" s="297"/>
      <c r="S448" s="297"/>
      <c r="T448" s="297"/>
      <c r="U448" s="297"/>
      <c r="V448" s="297"/>
      <c r="W448" s="297"/>
      <c r="X448" s="297"/>
      <c r="Y448" s="297"/>
      <c r="Z448" s="297"/>
    </row>
    <row r="449" spans="1:26" ht="15.75" customHeight="1">
      <c r="A449" s="297"/>
      <c r="B449" s="297"/>
      <c r="C449" s="297"/>
      <c r="D449" s="297"/>
      <c r="E449" s="297"/>
      <c r="F449" s="297"/>
      <c r="G449" s="297"/>
      <c r="H449" s="297"/>
      <c r="I449" s="297"/>
      <c r="J449" s="297"/>
      <c r="K449" s="297"/>
      <c r="L449" s="297"/>
      <c r="M449" s="297"/>
      <c r="N449" s="297"/>
      <c r="O449" s="297"/>
      <c r="P449" s="297"/>
      <c r="Q449" s="297"/>
      <c r="R449" s="297"/>
      <c r="S449" s="297"/>
      <c r="T449" s="297"/>
      <c r="U449" s="297"/>
      <c r="V449" s="297"/>
      <c r="W449" s="297"/>
      <c r="X449" s="297"/>
      <c r="Y449" s="297"/>
      <c r="Z449" s="297"/>
    </row>
    <row r="450" spans="1:26" ht="15.75" customHeight="1">
      <c r="A450" s="297"/>
      <c r="B450" s="297"/>
      <c r="C450" s="297"/>
      <c r="D450" s="297"/>
      <c r="E450" s="297"/>
      <c r="F450" s="297"/>
      <c r="G450" s="297"/>
      <c r="H450" s="297"/>
      <c r="I450" s="297"/>
      <c r="J450" s="297"/>
      <c r="K450" s="297"/>
      <c r="L450" s="297"/>
      <c r="M450" s="297"/>
      <c r="N450" s="297"/>
      <c r="O450" s="297"/>
      <c r="P450" s="297"/>
      <c r="Q450" s="297"/>
      <c r="R450" s="297"/>
      <c r="S450" s="297"/>
      <c r="T450" s="297"/>
      <c r="U450" s="297"/>
      <c r="V450" s="297"/>
      <c r="W450" s="297"/>
      <c r="X450" s="297"/>
      <c r="Y450" s="297"/>
      <c r="Z450" s="297"/>
    </row>
    <row r="451" spans="1:26" ht="15.75" customHeight="1">
      <c r="A451" s="297"/>
      <c r="B451" s="297"/>
      <c r="C451" s="297"/>
      <c r="D451" s="297"/>
      <c r="E451" s="297"/>
      <c r="F451" s="297"/>
      <c r="G451" s="297"/>
      <c r="H451" s="297"/>
      <c r="I451" s="297"/>
      <c r="J451" s="297"/>
      <c r="K451" s="297"/>
      <c r="L451" s="297"/>
      <c r="M451" s="297"/>
      <c r="N451" s="297"/>
      <c r="O451" s="297"/>
      <c r="P451" s="297"/>
      <c r="Q451" s="297"/>
      <c r="R451" s="297"/>
      <c r="S451" s="297"/>
      <c r="T451" s="297"/>
      <c r="U451" s="297"/>
      <c r="V451" s="297"/>
      <c r="W451" s="297"/>
      <c r="X451" s="297"/>
      <c r="Y451" s="297"/>
      <c r="Z451" s="297"/>
    </row>
    <row r="452" spans="1:26" ht="15.75" customHeight="1">
      <c r="A452" s="297"/>
      <c r="B452" s="297"/>
      <c r="C452" s="297"/>
      <c r="D452" s="297"/>
      <c r="E452" s="297"/>
      <c r="F452" s="297"/>
      <c r="G452" s="297"/>
      <c r="H452" s="297"/>
      <c r="I452" s="297"/>
      <c r="J452" s="297"/>
      <c r="K452" s="297"/>
      <c r="L452" s="297"/>
      <c r="M452" s="297"/>
      <c r="N452" s="297"/>
      <c r="O452" s="297"/>
      <c r="P452" s="297"/>
      <c r="Q452" s="297"/>
      <c r="R452" s="297"/>
      <c r="S452" s="297"/>
      <c r="T452" s="297"/>
      <c r="U452" s="297"/>
      <c r="V452" s="297"/>
      <c r="W452" s="297"/>
      <c r="X452" s="297"/>
      <c r="Y452" s="297"/>
      <c r="Z452" s="297"/>
    </row>
    <row r="453" spans="1:26" ht="15.75" customHeight="1">
      <c r="A453" s="297"/>
      <c r="B453" s="297"/>
      <c r="C453" s="297"/>
      <c r="D453" s="297"/>
      <c r="E453" s="297"/>
      <c r="F453" s="297"/>
      <c r="G453" s="297"/>
      <c r="H453" s="297"/>
      <c r="I453" s="297"/>
      <c r="J453" s="297"/>
      <c r="K453" s="297"/>
      <c r="L453" s="297"/>
      <c r="M453" s="297"/>
      <c r="N453" s="297"/>
      <c r="O453" s="297"/>
      <c r="P453" s="297"/>
      <c r="Q453" s="297"/>
      <c r="R453" s="297"/>
      <c r="S453" s="297"/>
      <c r="T453" s="297"/>
      <c r="U453" s="297"/>
      <c r="V453" s="297"/>
      <c r="W453" s="297"/>
      <c r="X453" s="297"/>
      <c r="Y453" s="297"/>
      <c r="Z453" s="297"/>
    </row>
    <row r="454" spans="1:26" ht="15.75" customHeight="1">
      <c r="A454" s="297"/>
      <c r="B454" s="297"/>
      <c r="C454" s="297"/>
      <c r="D454" s="297"/>
      <c r="E454" s="297"/>
      <c r="F454" s="297"/>
      <c r="G454" s="297"/>
      <c r="H454" s="297"/>
      <c r="I454" s="297"/>
      <c r="J454" s="297"/>
      <c r="K454" s="297"/>
      <c r="L454" s="297"/>
      <c r="M454" s="297"/>
      <c r="N454" s="297"/>
      <c r="O454" s="297"/>
      <c r="P454" s="297"/>
      <c r="Q454" s="297"/>
      <c r="R454" s="297"/>
      <c r="S454" s="297"/>
      <c r="T454" s="297"/>
      <c r="U454" s="297"/>
      <c r="V454" s="297"/>
      <c r="W454" s="297"/>
      <c r="X454" s="297"/>
      <c r="Y454" s="297"/>
      <c r="Z454" s="297"/>
    </row>
    <row r="455" spans="1:26" ht="15.75" customHeight="1">
      <c r="A455" s="297"/>
      <c r="B455" s="297"/>
      <c r="C455" s="297"/>
      <c r="D455" s="297"/>
      <c r="E455" s="297"/>
      <c r="F455" s="297"/>
      <c r="G455" s="297"/>
      <c r="H455" s="297"/>
      <c r="I455" s="297"/>
      <c r="J455" s="297"/>
      <c r="K455" s="297"/>
      <c r="L455" s="297"/>
      <c r="M455" s="297"/>
      <c r="N455" s="297"/>
      <c r="O455" s="297"/>
      <c r="P455" s="297"/>
      <c r="Q455" s="297"/>
      <c r="R455" s="297"/>
      <c r="S455" s="297"/>
      <c r="T455" s="297"/>
      <c r="U455" s="297"/>
      <c r="V455" s="297"/>
      <c r="W455" s="297"/>
      <c r="X455" s="297"/>
      <c r="Y455" s="297"/>
      <c r="Z455" s="297"/>
    </row>
    <row r="456" spans="1:26" ht="15.75" customHeight="1">
      <c r="A456" s="297"/>
      <c r="B456" s="297"/>
      <c r="C456" s="297"/>
      <c r="D456" s="297"/>
      <c r="E456" s="297"/>
      <c r="F456" s="297"/>
      <c r="G456" s="297"/>
      <c r="H456" s="297"/>
      <c r="I456" s="297"/>
      <c r="J456" s="297"/>
      <c r="K456" s="297"/>
      <c r="L456" s="297"/>
      <c r="M456" s="297"/>
      <c r="N456" s="297"/>
      <c r="O456" s="297"/>
      <c r="P456" s="297"/>
      <c r="Q456" s="297"/>
      <c r="R456" s="297"/>
      <c r="S456" s="297"/>
      <c r="T456" s="297"/>
      <c r="U456" s="297"/>
      <c r="V456" s="297"/>
      <c r="W456" s="297"/>
      <c r="X456" s="297"/>
      <c r="Y456" s="297"/>
      <c r="Z456" s="297"/>
    </row>
    <row r="457" spans="1:26" ht="15.75" customHeight="1">
      <c r="A457" s="297"/>
      <c r="B457" s="297"/>
      <c r="C457" s="297"/>
      <c r="D457" s="297"/>
      <c r="E457" s="297"/>
      <c r="F457" s="297"/>
      <c r="G457" s="297"/>
      <c r="H457" s="297"/>
      <c r="I457" s="297"/>
      <c r="J457" s="297"/>
      <c r="K457" s="297"/>
      <c r="L457" s="297"/>
      <c r="M457" s="297"/>
      <c r="N457" s="297"/>
      <c r="O457" s="297"/>
      <c r="P457" s="297"/>
      <c r="Q457" s="297"/>
      <c r="R457" s="297"/>
      <c r="S457" s="297"/>
      <c r="T457" s="297"/>
      <c r="U457" s="297"/>
      <c r="V457" s="297"/>
      <c r="W457" s="297"/>
      <c r="X457" s="297"/>
      <c r="Y457" s="297"/>
      <c r="Z457" s="297"/>
    </row>
    <row r="458" spans="1:26" ht="15.75" customHeight="1">
      <c r="A458" s="297"/>
      <c r="B458" s="297"/>
      <c r="C458" s="297"/>
      <c r="D458" s="297"/>
      <c r="E458" s="297"/>
      <c r="F458" s="297"/>
      <c r="G458" s="297"/>
      <c r="H458" s="297"/>
      <c r="I458" s="297"/>
      <c r="J458" s="297"/>
      <c r="K458" s="297"/>
      <c r="L458" s="297"/>
      <c r="M458" s="297"/>
      <c r="N458" s="297"/>
      <c r="O458" s="297"/>
      <c r="P458" s="297"/>
      <c r="Q458" s="297"/>
      <c r="R458" s="297"/>
      <c r="S458" s="297"/>
      <c r="T458" s="297"/>
      <c r="U458" s="297"/>
      <c r="V458" s="297"/>
      <c r="W458" s="297"/>
      <c r="X458" s="297"/>
      <c r="Y458" s="297"/>
      <c r="Z458" s="297"/>
    </row>
    <row r="459" spans="1:26" ht="15.75" customHeight="1">
      <c r="A459" s="297"/>
      <c r="B459" s="297"/>
      <c r="C459" s="297"/>
      <c r="D459" s="297"/>
      <c r="E459" s="297"/>
      <c r="F459" s="297"/>
      <c r="G459" s="297"/>
      <c r="H459" s="297"/>
      <c r="I459" s="297"/>
      <c r="J459" s="297"/>
      <c r="K459" s="297"/>
      <c r="L459" s="297"/>
      <c r="M459" s="297"/>
      <c r="N459" s="297"/>
      <c r="O459" s="297"/>
      <c r="P459" s="297"/>
      <c r="Q459" s="297"/>
      <c r="R459" s="297"/>
      <c r="S459" s="297"/>
      <c r="T459" s="297"/>
      <c r="U459" s="297"/>
      <c r="V459" s="297"/>
      <c r="W459" s="297"/>
      <c r="X459" s="297"/>
      <c r="Y459" s="297"/>
      <c r="Z459" s="297"/>
    </row>
    <row r="460" spans="1:26" ht="15.75" customHeight="1">
      <c r="A460" s="297"/>
      <c r="B460" s="297"/>
      <c r="C460" s="297"/>
      <c r="D460" s="297"/>
      <c r="E460" s="297"/>
      <c r="F460" s="297"/>
      <c r="G460" s="297"/>
      <c r="H460" s="297"/>
      <c r="I460" s="297"/>
      <c r="J460" s="297"/>
      <c r="K460" s="297"/>
      <c r="L460" s="297"/>
      <c r="M460" s="297"/>
      <c r="N460" s="297"/>
      <c r="O460" s="297"/>
      <c r="P460" s="297"/>
      <c r="Q460" s="297"/>
      <c r="R460" s="297"/>
      <c r="S460" s="297"/>
      <c r="T460" s="297"/>
      <c r="U460" s="297"/>
      <c r="V460" s="297"/>
      <c r="W460" s="297"/>
      <c r="X460" s="297"/>
      <c r="Y460" s="297"/>
      <c r="Z460" s="297"/>
    </row>
    <row r="461" spans="1:26" ht="15.75" customHeight="1">
      <c r="A461" s="297"/>
      <c r="B461" s="297"/>
      <c r="C461" s="297"/>
      <c r="D461" s="297"/>
      <c r="E461" s="297"/>
      <c r="F461" s="297"/>
      <c r="G461" s="297"/>
      <c r="H461" s="297"/>
      <c r="I461" s="297"/>
      <c r="J461" s="297"/>
      <c r="K461" s="297"/>
      <c r="L461" s="297"/>
      <c r="M461" s="297"/>
      <c r="N461" s="297"/>
      <c r="O461" s="297"/>
      <c r="P461" s="297"/>
      <c r="Q461" s="297"/>
      <c r="R461" s="297"/>
      <c r="S461" s="297"/>
      <c r="T461" s="297"/>
      <c r="U461" s="297"/>
      <c r="V461" s="297"/>
      <c r="W461" s="297"/>
      <c r="X461" s="297"/>
      <c r="Y461" s="297"/>
      <c r="Z461" s="297"/>
    </row>
    <row r="462" spans="1:26" ht="15.75" customHeight="1">
      <c r="A462" s="297"/>
      <c r="B462" s="297"/>
      <c r="C462" s="297"/>
      <c r="D462" s="297"/>
      <c r="E462" s="297"/>
      <c r="F462" s="297"/>
      <c r="G462" s="297"/>
      <c r="H462" s="297"/>
      <c r="I462" s="297"/>
      <c r="J462" s="297"/>
      <c r="K462" s="297"/>
      <c r="L462" s="297"/>
      <c r="M462" s="297"/>
      <c r="N462" s="297"/>
      <c r="O462" s="297"/>
      <c r="P462" s="297"/>
      <c r="Q462" s="297"/>
      <c r="R462" s="297"/>
      <c r="S462" s="297"/>
      <c r="T462" s="297"/>
      <c r="U462" s="297"/>
      <c r="V462" s="297"/>
      <c r="W462" s="297"/>
      <c r="X462" s="297"/>
      <c r="Y462" s="297"/>
      <c r="Z462" s="297"/>
    </row>
    <row r="463" spans="1:26" ht="15.75" customHeight="1">
      <c r="A463" s="297"/>
      <c r="B463" s="297"/>
      <c r="C463" s="297"/>
      <c r="D463" s="297"/>
      <c r="E463" s="297"/>
      <c r="F463" s="297"/>
      <c r="G463" s="297"/>
      <c r="H463" s="297"/>
      <c r="I463" s="297"/>
      <c r="J463" s="297"/>
      <c r="K463" s="297"/>
      <c r="L463" s="297"/>
      <c r="M463" s="297"/>
      <c r="N463" s="297"/>
      <c r="O463" s="297"/>
      <c r="P463" s="297"/>
      <c r="Q463" s="297"/>
      <c r="R463" s="297"/>
      <c r="S463" s="297"/>
      <c r="T463" s="297"/>
      <c r="U463" s="297"/>
      <c r="V463" s="297"/>
      <c r="W463" s="297"/>
      <c r="X463" s="297"/>
      <c r="Y463" s="297"/>
      <c r="Z463" s="297"/>
    </row>
    <row r="464" spans="1:26" ht="15.75" customHeight="1">
      <c r="A464" s="297"/>
      <c r="B464" s="297"/>
      <c r="C464" s="297"/>
      <c r="D464" s="297"/>
      <c r="E464" s="297"/>
      <c r="F464" s="297"/>
      <c r="G464" s="297"/>
      <c r="H464" s="297"/>
      <c r="I464" s="297"/>
      <c r="J464" s="297"/>
      <c r="K464" s="297"/>
      <c r="L464" s="297"/>
      <c r="M464" s="297"/>
      <c r="N464" s="297"/>
      <c r="O464" s="297"/>
      <c r="P464" s="297"/>
      <c r="Q464" s="297"/>
      <c r="R464" s="297"/>
      <c r="S464" s="297"/>
      <c r="T464" s="297"/>
      <c r="U464" s="297"/>
      <c r="V464" s="297"/>
      <c r="W464" s="297"/>
      <c r="X464" s="297"/>
      <c r="Y464" s="297"/>
      <c r="Z464" s="297"/>
    </row>
    <row r="465" spans="1:26" ht="15.75" customHeight="1">
      <c r="A465" s="297"/>
      <c r="B465" s="297"/>
      <c r="C465" s="297"/>
      <c r="D465" s="297"/>
      <c r="E465" s="297"/>
      <c r="F465" s="297"/>
      <c r="G465" s="297"/>
      <c r="H465" s="297"/>
      <c r="I465" s="297"/>
      <c r="J465" s="297"/>
      <c r="K465" s="297"/>
      <c r="L465" s="297"/>
      <c r="M465" s="297"/>
      <c r="N465" s="297"/>
      <c r="O465" s="297"/>
      <c r="P465" s="297"/>
      <c r="Q465" s="297"/>
      <c r="R465" s="297"/>
      <c r="S465" s="297"/>
      <c r="T465" s="297"/>
      <c r="U465" s="297"/>
      <c r="V465" s="297"/>
      <c r="W465" s="297"/>
      <c r="X465" s="297"/>
      <c r="Y465" s="297"/>
      <c r="Z465" s="297"/>
    </row>
    <row r="466" spans="1:26" ht="15.75" customHeight="1">
      <c r="A466" s="297"/>
      <c r="B466" s="297"/>
      <c r="C466" s="297"/>
      <c r="D466" s="297"/>
      <c r="E466" s="297"/>
      <c r="F466" s="297"/>
      <c r="G466" s="297"/>
      <c r="H466" s="297"/>
      <c r="I466" s="297"/>
      <c r="J466" s="297"/>
      <c r="K466" s="297"/>
      <c r="L466" s="297"/>
      <c r="M466" s="297"/>
      <c r="N466" s="297"/>
      <c r="O466" s="297"/>
      <c r="P466" s="297"/>
      <c r="Q466" s="297"/>
      <c r="R466" s="297"/>
      <c r="S466" s="297"/>
      <c r="T466" s="297"/>
      <c r="U466" s="297"/>
      <c r="V466" s="297"/>
      <c r="W466" s="297"/>
      <c r="X466" s="297"/>
      <c r="Y466" s="297"/>
      <c r="Z466" s="297"/>
    </row>
    <row r="467" spans="1:26" ht="15.75" customHeight="1">
      <c r="A467" s="297"/>
      <c r="B467" s="297"/>
      <c r="C467" s="297"/>
      <c r="D467" s="297"/>
      <c r="E467" s="297"/>
      <c r="F467" s="297"/>
      <c r="G467" s="297"/>
      <c r="H467" s="297"/>
      <c r="I467" s="297"/>
      <c r="J467" s="297"/>
      <c r="K467" s="297"/>
      <c r="L467" s="297"/>
      <c r="M467" s="297"/>
      <c r="N467" s="297"/>
      <c r="O467" s="297"/>
      <c r="P467" s="297"/>
      <c r="Q467" s="297"/>
      <c r="R467" s="297"/>
      <c r="S467" s="297"/>
      <c r="T467" s="297"/>
      <c r="U467" s="297"/>
      <c r="V467" s="297"/>
      <c r="W467" s="297"/>
      <c r="X467" s="297"/>
      <c r="Y467" s="297"/>
      <c r="Z467" s="297"/>
    </row>
    <row r="468" spans="1:26" ht="15.75" customHeight="1">
      <c r="A468" s="297"/>
      <c r="B468" s="297"/>
      <c r="C468" s="297"/>
      <c r="D468" s="297"/>
      <c r="E468" s="297"/>
      <c r="F468" s="297"/>
      <c r="G468" s="297"/>
      <c r="H468" s="297"/>
      <c r="I468" s="297"/>
      <c r="J468" s="297"/>
      <c r="K468" s="297"/>
      <c r="L468" s="297"/>
      <c r="M468" s="297"/>
      <c r="N468" s="297"/>
      <c r="O468" s="297"/>
      <c r="P468" s="297"/>
      <c r="Q468" s="297"/>
      <c r="R468" s="297"/>
      <c r="S468" s="297"/>
      <c r="T468" s="297"/>
      <c r="U468" s="297"/>
      <c r="V468" s="297"/>
      <c r="W468" s="297"/>
      <c r="X468" s="297"/>
      <c r="Y468" s="297"/>
      <c r="Z468" s="297"/>
    </row>
    <row r="469" spans="1:26" ht="15.75" customHeight="1">
      <c r="A469" s="297"/>
      <c r="B469" s="297"/>
      <c r="C469" s="297"/>
      <c r="D469" s="297"/>
      <c r="E469" s="297"/>
      <c r="F469" s="297"/>
      <c r="G469" s="297"/>
      <c r="H469" s="297"/>
      <c r="I469" s="297"/>
      <c r="J469" s="297"/>
      <c r="K469" s="297"/>
      <c r="L469" s="297"/>
      <c r="M469" s="297"/>
      <c r="N469" s="297"/>
      <c r="O469" s="297"/>
      <c r="P469" s="297"/>
      <c r="Q469" s="297"/>
      <c r="R469" s="297"/>
      <c r="S469" s="297"/>
      <c r="T469" s="297"/>
      <c r="U469" s="297"/>
      <c r="V469" s="297"/>
      <c r="W469" s="297"/>
      <c r="X469" s="297"/>
      <c r="Y469" s="297"/>
      <c r="Z469" s="297"/>
    </row>
    <row r="470" spans="1:26" ht="15.75" customHeight="1">
      <c r="A470" s="297"/>
      <c r="B470" s="297"/>
      <c r="C470" s="297"/>
      <c r="D470" s="297"/>
      <c r="E470" s="297"/>
      <c r="F470" s="297"/>
      <c r="G470" s="297"/>
      <c r="H470" s="297"/>
      <c r="I470" s="297"/>
      <c r="J470" s="297"/>
      <c r="K470" s="297"/>
      <c r="L470" s="297"/>
      <c r="M470" s="297"/>
      <c r="N470" s="297"/>
      <c r="O470" s="297"/>
      <c r="P470" s="297"/>
      <c r="Q470" s="297"/>
      <c r="R470" s="297"/>
      <c r="S470" s="297"/>
      <c r="T470" s="297"/>
      <c r="U470" s="297"/>
      <c r="V470" s="297"/>
      <c r="W470" s="297"/>
      <c r="X470" s="297"/>
      <c r="Y470" s="297"/>
      <c r="Z470" s="297"/>
    </row>
    <row r="471" spans="1:26" ht="15.75" customHeight="1">
      <c r="A471" s="297"/>
      <c r="B471" s="297"/>
      <c r="C471" s="297"/>
      <c r="D471" s="297"/>
      <c r="E471" s="297"/>
      <c r="F471" s="297"/>
      <c r="G471" s="297"/>
      <c r="H471" s="297"/>
      <c r="I471" s="297"/>
      <c r="J471" s="297"/>
      <c r="K471" s="297"/>
      <c r="L471" s="297"/>
      <c r="M471" s="297"/>
      <c r="N471" s="297"/>
      <c r="O471" s="297"/>
      <c r="P471" s="297"/>
      <c r="Q471" s="297"/>
      <c r="R471" s="297"/>
      <c r="S471" s="297"/>
      <c r="T471" s="297"/>
      <c r="U471" s="297"/>
      <c r="V471" s="297"/>
      <c r="W471" s="297"/>
      <c r="X471" s="297"/>
      <c r="Y471" s="297"/>
      <c r="Z471" s="297"/>
    </row>
    <row r="472" spans="1:26" ht="15.75" customHeight="1">
      <c r="A472" s="297"/>
      <c r="B472" s="297"/>
      <c r="C472" s="297"/>
      <c r="D472" s="297"/>
      <c r="E472" s="297"/>
      <c r="F472" s="297"/>
      <c r="G472" s="297"/>
      <c r="H472" s="297"/>
      <c r="I472" s="297"/>
      <c r="J472" s="297"/>
      <c r="K472" s="297"/>
      <c r="L472" s="297"/>
      <c r="M472" s="297"/>
      <c r="N472" s="297"/>
      <c r="O472" s="297"/>
      <c r="P472" s="297"/>
      <c r="Q472" s="297"/>
      <c r="R472" s="297"/>
      <c r="S472" s="297"/>
      <c r="T472" s="297"/>
      <c r="U472" s="297"/>
      <c r="V472" s="297"/>
      <c r="W472" s="297"/>
      <c r="X472" s="297"/>
      <c r="Y472" s="297"/>
      <c r="Z472" s="297"/>
    </row>
    <row r="473" spans="1:26" ht="15.75" customHeight="1">
      <c r="A473" s="297"/>
      <c r="B473" s="297"/>
      <c r="C473" s="297"/>
      <c r="D473" s="297"/>
      <c r="E473" s="297"/>
      <c r="F473" s="297"/>
      <c r="G473" s="297"/>
      <c r="H473" s="297"/>
      <c r="I473" s="297"/>
      <c r="J473" s="297"/>
      <c r="K473" s="297"/>
      <c r="L473" s="297"/>
      <c r="M473" s="297"/>
      <c r="N473" s="297"/>
      <c r="O473" s="297"/>
      <c r="P473" s="297"/>
      <c r="Q473" s="297"/>
      <c r="R473" s="297"/>
      <c r="S473" s="297"/>
      <c r="T473" s="297"/>
      <c r="U473" s="297"/>
      <c r="V473" s="297"/>
      <c r="W473" s="297"/>
      <c r="X473" s="297"/>
      <c r="Y473" s="297"/>
      <c r="Z473" s="297"/>
    </row>
    <row r="474" spans="1:26" ht="15.75" customHeight="1">
      <c r="A474" s="297"/>
      <c r="B474" s="297"/>
      <c r="C474" s="297"/>
      <c r="D474" s="297"/>
      <c r="E474" s="297"/>
      <c r="F474" s="297"/>
      <c r="G474" s="297"/>
      <c r="H474" s="297"/>
      <c r="I474" s="297"/>
      <c r="J474" s="297"/>
      <c r="K474" s="297"/>
      <c r="L474" s="297"/>
      <c r="M474" s="297"/>
      <c r="N474" s="297"/>
      <c r="O474" s="297"/>
      <c r="P474" s="297"/>
      <c r="Q474" s="297"/>
      <c r="R474" s="297"/>
      <c r="S474" s="297"/>
      <c r="T474" s="297"/>
      <c r="U474" s="297"/>
      <c r="V474" s="297"/>
      <c r="W474" s="297"/>
      <c r="X474" s="297"/>
      <c r="Y474" s="297"/>
      <c r="Z474" s="297"/>
    </row>
    <row r="475" spans="1:26" ht="15.75" customHeight="1">
      <c r="A475" s="297"/>
      <c r="B475" s="297"/>
      <c r="C475" s="297"/>
      <c r="D475" s="297"/>
      <c r="E475" s="297"/>
      <c r="F475" s="297"/>
      <c r="G475" s="297"/>
      <c r="H475" s="297"/>
      <c r="I475" s="297"/>
      <c r="J475" s="297"/>
      <c r="K475" s="297"/>
      <c r="L475" s="297"/>
      <c r="M475" s="297"/>
      <c r="N475" s="297"/>
      <c r="O475" s="297"/>
      <c r="P475" s="297"/>
      <c r="Q475" s="297"/>
      <c r="R475" s="297"/>
      <c r="S475" s="297"/>
      <c r="T475" s="297"/>
      <c r="U475" s="297"/>
      <c r="V475" s="297"/>
      <c r="W475" s="297"/>
      <c r="X475" s="297"/>
      <c r="Y475" s="297"/>
      <c r="Z475" s="297"/>
    </row>
    <row r="476" spans="1:26" ht="15.75" customHeight="1">
      <c r="A476" s="297"/>
      <c r="B476" s="297"/>
      <c r="C476" s="297"/>
      <c r="D476" s="297"/>
      <c r="E476" s="297"/>
      <c r="F476" s="297"/>
      <c r="G476" s="297"/>
      <c r="H476" s="297"/>
      <c r="I476" s="297"/>
      <c r="J476" s="297"/>
      <c r="K476" s="297"/>
      <c r="L476" s="297"/>
      <c r="M476" s="297"/>
      <c r="N476" s="297"/>
      <c r="O476" s="297"/>
      <c r="P476" s="297"/>
      <c r="Q476" s="297"/>
      <c r="R476" s="297"/>
      <c r="S476" s="297"/>
      <c r="T476" s="297"/>
      <c r="U476" s="297"/>
      <c r="V476" s="297"/>
      <c r="W476" s="297"/>
      <c r="X476" s="297"/>
      <c r="Y476" s="297"/>
      <c r="Z476" s="297"/>
    </row>
    <row r="477" spans="1:26" ht="15.75" customHeight="1">
      <c r="A477" s="297"/>
      <c r="B477" s="297"/>
      <c r="C477" s="297"/>
      <c r="D477" s="297"/>
      <c r="E477" s="297"/>
      <c r="F477" s="297"/>
      <c r="G477" s="297"/>
      <c r="H477" s="297"/>
      <c r="I477" s="297"/>
      <c r="J477" s="297"/>
      <c r="K477" s="297"/>
      <c r="L477" s="297"/>
      <c r="M477" s="297"/>
      <c r="N477" s="297"/>
      <c r="O477" s="297"/>
      <c r="P477" s="297"/>
      <c r="Q477" s="297"/>
      <c r="R477" s="297"/>
      <c r="S477" s="297"/>
      <c r="T477" s="297"/>
      <c r="U477" s="297"/>
      <c r="V477" s="297"/>
      <c r="W477" s="297"/>
      <c r="X477" s="297"/>
      <c r="Y477" s="297"/>
      <c r="Z477" s="297"/>
    </row>
    <row r="478" spans="1:26" ht="15.75" customHeight="1">
      <c r="A478" s="297"/>
      <c r="B478" s="297"/>
      <c r="C478" s="297"/>
      <c r="D478" s="297"/>
      <c r="E478" s="297"/>
      <c r="F478" s="297"/>
      <c r="G478" s="297"/>
      <c r="H478" s="297"/>
      <c r="I478" s="297"/>
      <c r="J478" s="297"/>
      <c r="K478" s="297"/>
      <c r="L478" s="297"/>
      <c r="M478" s="297"/>
      <c r="N478" s="297"/>
      <c r="O478" s="297"/>
      <c r="P478" s="297"/>
      <c r="Q478" s="297"/>
      <c r="R478" s="297"/>
      <c r="S478" s="297"/>
      <c r="T478" s="297"/>
      <c r="U478" s="297"/>
      <c r="V478" s="297"/>
      <c r="W478" s="297"/>
      <c r="X478" s="297"/>
      <c r="Y478" s="297"/>
      <c r="Z478" s="297"/>
    </row>
    <row r="479" spans="1:26" ht="15.75" customHeight="1">
      <c r="A479" s="297"/>
      <c r="B479" s="297"/>
      <c r="C479" s="297"/>
      <c r="D479" s="297"/>
      <c r="E479" s="297"/>
      <c r="F479" s="297"/>
      <c r="G479" s="297"/>
      <c r="H479" s="297"/>
      <c r="I479" s="297"/>
      <c r="J479" s="297"/>
      <c r="K479" s="297"/>
      <c r="L479" s="297"/>
      <c r="M479" s="297"/>
      <c r="N479" s="297"/>
      <c r="O479" s="297"/>
      <c r="P479" s="297"/>
      <c r="Q479" s="297"/>
      <c r="R479" s="297"/>
      <c r="S479" s="297"/>
      <c r="T479" s="297"/>
      <c r="U479" s="297"/>
      <c r="V479" s="297"/>
      <c r="W479" s="297"/>
      <c r="X479" s="297"/>
      <c r="Y479" s="297"/>
      <c r="Z479" s="297"/>
    </row>
    <row r="480" spans="1:26" ht="15.75" customHeight="1">
      <c r="A480" s="297"/>
      <c r="B480" s="297"/>
      <c r="C480" s="297"/>
      <c r="D480" s="297"/>
      <c r="E480" s="297"/>
      <c r="F480" s="297"/>
      <c r="G480" s="297"/>
      <c r="H480" s="297"/>
      <c r="I480" s="297"/>
      <c r="J480" s="297"/>
      <c r="K480" s="297"/>
      <c r="L480" s="297"/>
      <c r="M480" s="297"/>
      <c r="N480" s="297"/>
      <c r="O480" s="297"/>
      <c r="P480" s="297"/>
      <c r="Q480" s="297"/>
      <c r="R480" s="297"/>
      <c r="S480" s="297"/>
      <c r="T480" s="297"/>
      <c r="U480" s="297"/>
      <c r="V480" s="297"/>
      <c r="W480" s="297"/>
      <c r="X480" s="297"/>
      <c r="Y480" s="297"/>
      <c r="Z480" s="297"/>
    </row>
    <row r="481" spans="1:26" ht="15.75" customHeight="1">
      <c r="A481" s="297"/>
      <c r="B481" s="297"/>
      <c r="C481" s="297"/>
      <c r="D481" s="297"/>
      <c r="E481" s="297"/>
      <c r="F481" s="297"/>
      <c r="G481" s="297"/>
      <c r="H481" s="297"/>
      <c r="I481" s="297"/>
      <c r="J481" s="297"/>
      <c r="K481" s="297"/>
      <c r="L481" s="297"/>
      <c r="M481" s="297"/>
      <c r="N481" s="297"/>
      <c r="O481" s="297"/>
      <c r="P481" s="297"/>
      <c r="Q481" s="297"/>
      <c r="R481" s="297"/>
      <c r="S481" s="297"/>
      <c r="T481" s="297"/>
      <c r="U481" s="297"/>
      <c r="V481" s="297"/>
      <c r="W481" s="297"/>
      <c r="X481" s="297"/>
      <c r="Y481" s="297"/>
      <c r="Z481" s="297"/>
    </row>
    <row r="482" spans="1:26" ht="15.75" customHeight="1">
      <c r="A482" s="297"/>
      <c r="B482" s="297"/>
      <c r="C482" s="297"/>
      <c r="D482" s="297"/>
      <c r="E482" s="297"/>
      <c r="F482" s="297"/>
      <c r="G482" s="297"/>
      <c r="H482" s="297"/>
      <c r="I482" s="297"/>
      <c r="J482" s="297"/>
      <c r="K482" s="297"/>
      <c r="L482" s="297"/>
      <c r="M482" s="297"/>
      <c r="N482" s="297"/>
      <c r="O482" s="297"/>
      <c r="P482" s="297"/>
      <c r="Q482" s="297"/>
      <c r="R482" s="297"/>
      <c r="S482" s="297"/>
      <c r="T482" s="297"/>
      <c r="U482" s="297"/>
      <c r="V482" s="297"/>
      <c r="W482" s="297"/>
      <c r="X482" s="297"/>
      <c r="Y482" s="297"/>
      <c r="Z482" s="297"/>
    </row>
    <row r="483" spans="1:26" ht="15.75" customHeight="1">
      <c r="A483" s="297"/>
      <c r="B483" s="297"/>
      <c r="C483" s="297"/>
      <c r="D483" s="297"/>
      <c r="E483" s="297"/>
      <c r="F483" s="297"/>
      <c r="G483" s="297"/>
      <c r="H483" s="297"/>
      <c r="I483" s="297"/>
      <c r="J483" s="297"/>
      <c r="K483" s="297"/>
      <c r="L483" s="297"/>
      <c r="M483" s="297"/>
      <c r="N483" s="297"/>
      <c r="O483" s="297"/>
      <c r="P483" s="297"/>
      <c r="Q483" s="297"/>
      <c r="R483" s="297"/>
      <c r="S483" s="297"/>
      <c r="T483" s="297"/>
      <c r="U483" s="297"/>
      <c r="V483" s="297"/>
      <c r="W483" s="297"/>
      <c r="X483" s="297"/>
      <c r="Y483" s="297"/>
      <c r="Z483" s="297"/>
    </row>
    <row r="484" spans="1:26" ht="15.75" customHeight="1">
      <c r="A484" s="297"/>
      <c r="B484" s="297"/>
      <c r="C484" s="297"/>
      <c r="D484" s="297"/>
      <c r="E484" s="297"/>
      <c r="F484" s="297"/>
      <c r="G484" s="297"/>
      <c r="H484" s="297"/>
      <c r="I484" s="297"/>
      <c r="J484" s="297"/>
      <c r="K484" s="297"/>
      <c r="L484" s="297"/>
      <c r="M484" s="297"/>
      <c r="N484" s="297"/>
      <c r="O484" s="297"/>
      <c r="P484" s="297"/>
      <c r="Q484" s="297"/>
      <c r="R484" s="297"/>
      <c r="S484" s="297"/>
      <c r="T484" s="297"/>
      <c r="U484" s="297"/>
      <c r="V484" s="297"/>
      <c r="W484" s="297"/>
      <c r="X484" s="297"/>
      <c r="Y484" s="297"/>
      <c r="Z484" s="297"/>
    </row>
    <row r="485" spans="1:26" ht="15.75" customHeight="1">
      <c r="A485" s="297"/>
      <c r="B485" s="297"/>
      <c r="C485" s="297"/>
      <c r="D485" s="297"/>
      <c r="E485" s="297"/>
      <c r="F485" s="297"/>
      <c r="G485" s="297"/>
      <c r="H485" s="297"/>
      <c r="I485" s="297"/>
      <c r="J485" s="297"/>
      <c r="K485" s="297"/>
      <c r="L485" s="297"/>
      <c r="M485" s="297"/>
      <c r="N485" s="297"/>
      <c r="O485" s="297"/>
      <c r="P485" s="297"/>
      <c r="Q485" s="297"/>
      <c r="R485" s="297"/>
      <c r="S485" s="297"/>
      <c r="T485" s="297"/>
      <c r="U485" s="297"/>
      <c r="V485" s="297"/>
      <c r="W485" s="297"/>
      <c r="X485" s="297"/>
      <c r="Y485" s="297"/>
      <c r="Z485" s="297"/>
    </row>
    <row r="486" spans="1:26" ht="15.75" customHeight="1">
      <c r="A486" s="297"/>
      <c r="B486" s="297"/>
      <c r="C486" s="297"/>
      <c r="D486" s="297"/>
      <c r="E486" s="297"/>
      <c r="F486" s="297"/>
      <c r="G486" s="297"/>
      <c r="H486" s="297"/>
      <c r="I486" s="297"/>
      <c r="J486" s="297"/>
      <c r="K486" s="297"/>
      <c r="L486" s="297"/>
      <c r="M486" s="297"/>
      <c r="N486" s="297"/>
      <c r="O486" s="297"/>
      <c r="P486" s="297"/>
      <c r="Q486" s="297"/>
      <c r="R486" s="297"/>
      <c r="S486" s="297"/>
      <c r="T486" s="297"/>
      <c r="U486" s="297"/>
      <c r="V486" s="297"/>
      <c r="W486" s="297"/>
      <c r="X486" s="297"/>
      <c r="Y486" s="297"/>
      <c r="Z486" s="297"/>
    </row>
    <row r="487" spans="1:26" ht="15.75" customHeight="1">
      <c r="A487" s="297"/>
      <c r="B487" s="297"/>
      <c r="C487" s="297"/>
      <c r="D487" s="297"/>
      <c r="E487" s="297"/>
      <c r="F487" s="297"/>
      <c r="G487" s="297"/>
      <c r="H487" s="297"/>
      <c r="I487" s="297"/>
      <c r="J487" s="297"/>
      <c r="K487" s="297"/>
      <c r="L487" s="297"/>
      <c r="M487" s="297"/>
      <c r="N487" s="297"/>
      <c r="O487" s="297"/>
      <c r="P487" s="297"/>
      <c r="Q487" s="297"/>
      <c r="R487" s="297"/>
      <c r="S487" s="297"/>
      <c r="T487" s="297"/>
      <c r="U487" s="297"/>
      <c r="V487" s="297"/>
      <c r="W487" s="297"/>
      <c r="X487" s="297"/>
      <c r="Y487" s="297"/>
      <c r="Z487" s="297"/>
    </row>
    <row r="488" spans="1:26" ht="15.75" customHeight="1">
      <c r="A488" s="297"/>
      <c r="B488" s="297"/>
      <c r="C488" s="297"/>
      <c r="D488" s="297"/>
      <c r="E488" s="297"/>
      <c r="F488" s="297"/>
      <c r="G488" s="297"/>
      <c r="H488" s="297"/>
      <c r="I488" s="297"/>
      <c r="J488" s="297"/>
      <c r="K488" s="297"/>
      <c r="L488" s="297"/>
      <c r="M488" s="297"/>
      <c r="N488" s="297"/>
      <c r="O488" s="297"/>
      <c r="P488" s="297"/>
      <c r="Q488" s="297"/>
      <c r="R488" s="297"/>
      <c r="S488" s="297"/>
      <c r="T488" s="297"/>
      <c r="U488" s="297"/>
      <c r="V488" s="297"/>
      <c r="W488" s="297"/>
      <c r="X488" s="297"/>
      <c r="Y488" s="297"/>
      <c r="Z488" s="297"/>
    </row>
    <row r="489" spans="1:26" ht="15.75" customHeight="1">
      <c r="A489" s="297"/>
      <c r="B489" s="297"/>
      <c r="C489" s="297"/>
      <c r="D489" s="297"/>
      <c r="E489" s="297"/>
      <c r="F489" s="297"/>
      <c r="G489" s="297"/>
      <c r="H489" s="297"/>
      <c r="I489" s="297"/>
      <c r="J489" s="297"/>
      <c r="K489" s="297"/>
      <c r="L489" s="297"/>
      <c r="M489" s="297"/>
      <c r="N489" s="297"/>
      <c r="O489" s="297"/>
      <c r="P489" s="297"/>
      <c r="Q489" s="297"/>
      <c r="R489" s="297"/>
      <c r="S489" s="297"/>
      <c r="T489" s="297"/>
      <c r="U489" s="297"/>
      <c r="V489" s="297"/>
      <c r="W489" s="297"/>
      <c r="X489" s="297"/>
      <c r="Y489" s="297"/>
      <c r="Z489" s="297"/>
    </row>
    <row r="490" spans="1:26" ht="15.75" customHeight="1">
      <c r="A490" s="297"/>
      <c r="B490" s="297"/>
      <c r="C490" s="297"/>
      <c r="D490" s="297"/>
      <c r="E490" s="297"/>
      <c r="F490" s="297"/>
      <c r="G490" s="297"/>
      <c r="H490" s="297"/>
      <c r="I490" s="297"/>
      <c r="J490" s="297"/>
      <c r="K490" s="297"/>
      <c r="L490" s="297"/>
      <c r="M490" s="297"/>
      <c r="N490" s="297"/>
      <c r="O490" s="297"/>
      <c r="P490" s="297"/>
      <c r="Q490" s="297"/>
      <c r="R490" s="297"/>
      <c r="S490" s="297"/>
      <c r="T490" s="297"/>
      <c r="U490" s="297"/>
      <c r="V490" s="297"/>
      <c r="W490" s="297"/>
      <c r="X490" s="297"/>
      <c r="Y490" s="297"/>
      <c r="Z490" s="297"/>
    </row>
    <row r="491" spans="1:26" ht="15.75" customHeight="1">
      <c r="A491" s="297"/>
      <c r="B491" s="297"/>
      <c r="C491" s="297"/>
      <c r="D491" s="297"/>
      <c r="E491" s="297"/>
      <c r="F491" s="297"/>
      <c r="G491" s="297"/>
      <c r="H491" s="297"/>
      <c r="I491" s="297"/>
      <c r="J491" s="297"/>
      <c r="K491" s="297"/>
      <c r="L491" s="297"/>
      <c r="M491" s="297"/>
      <c r="N491" s="297"/>
      <c r="O491" s="297"/>
      <c r="P491" s="297"/>
      <c r="Q491" s="297"/>
      <c r="R491" s="297"/>
      <c r="S491" s="297"/>
      <c r="T491" s="297"/>
      <c r="U491" s="297"/>
      <c r="V491" s="297"/>
      <c r="W491" s="297"/>
      <c r="X491" s="297"/>
      <c r="Y491" s="297"/>
      <c r="Z491" s="297"/>
    </row>
    <row r="492" spans="1:26" ht="15.75" customHeight="1">
      <c r="A492" s="297"/>
      <c r="B492" s="297"/>
      <c r="C492" s="297"/>
      <c r="D492" s="297"/>
      <c r="E492" s="297"/>
      <c r="F492" s="297"/>
      <c r="G492" s="297"/>
      <c r="H492" s="297"/>
      <c r="I492" s="297"/>
      <c r="J492" s="297"/>
      <c r="K492" s="297"/>
      <c r="L492" s="297"/>
      <c r="M492" s="297"/>
      <c r="N492" s="297"/>
      <c r="O492" s="297"/>
      <c r="P492" s="297"/>
      <c r="Q492" s="297"/>
      <c r="R492" s="297"/>
      <c r="S492" s="297"/>
      <c r="T492" s="297"/>
      <c r="U492" s="297"/>
      <c r="V492" s="297"/>
      <c r="W492" s="297"/>
      <c r="X492" s="297"/>
      <c r="Y492" s="297"/>
      <c r="Z492" s="297"/>
    </row>
    <row r="493" spans="1:26" ht="15.75" customHeight="1">
      <c r="A493" s="297"/>
      <c r="B493" s="297"/>
      <c r="C493" s="297"/>
      <c r="D493" s="297"/>
      <c r="E493" s="297"/>
      <c r="F493" s="297"/>
      <c r="G493" s="297"/>
      <c r="H493" s="297"/>
      <c r="I493" s="297"/>
      <c r="J493" s="297"/>
      <c r="K493" s="297"/>
      <c r="L493" s="297"/>
      <c r="M493" s="297"/>
      <c r="N493" s="297"/>
      <c r="O493" s="297"/>
      <c r="P493" s="297"/>
      <c r="Q493" s="297"/>
      <c r="R493" s="297"/>
      <c r="S493" s="297"/>
      <c r="T493" s="297"/>
      <c r="U493" s="297"/>
      <c r="V493" s="297"/>
      <c r="W493" s="297"/>
      <c r="X493" s="297"/>
      <c r="Y493" s="297"/>
      <c r="Z493" s="297"/>
    </row>
    <row r="494" spans="1:26" ht="15.75" customHeight="1">
      <c r="A494" s="297"/>
      <c r="B494" s="297"/>
      <c r="C494" s="297"/>
      <c r="D494" s="297"/>
      <c r="E494" s="297"/>
      <c r="F494" s="297"/>
      <c r="G494" s="297"/>
      <c r="H494" s="297"/>
      <c r="I494" s="297"/>
      <c r="J494" s="297"/>
      <c r="K494" s="297"/>
      <c r="L494" s="297"/>
      <c r="M494" s="297"/>
      <c r="N494" s="297"/>
      <c r="O494" s="297"/>
      <c r="P494" s="297"/>
      <c r="Q494" s="297"/>
      <c r="R494" s="297"/>
      <c r="S494" s="297"/>
      <c r="T494" s="297"/>
      <c r="U494" s="297"/>
      <c r="V494" s="297"/>
      <c r="W494" s="297"/>
      <c r="X494" s="297"/>
      <c r="Y494" s="297"/>
      <c r="Z494" s="297"/>
    </row>
    <row r="495" spans="1:26" ht="15.75" customHeight="1">
      <c r="A495" s="297"/>
      <c r="B495" s="297"/>
      <c r="C495" s="297"/>
      <c r="D495" s="297"/>
      <c r="E495" s="297"/>
      <c r="F495" s="297"/>
      <c r="G495" s="297"/>
      <c r="H495" s="297"/>
      <c r="I495" s="297"/>
      <c r="J495" s="297"/>
      <c r="K495" s="297"/>
      <c r="L495" s="297"/>
      <c r="M495" s="297"/>
      <c r="N495" s="297"/>
      <c r="O495" s="297"/>
      <c r="P495" s="297"/>
      <c r="Q495" s="297"/>
      <c r="R495" s="297"/>
      <c r="S495" s="297"/>
      <c r="T495" s="297"/>
      <c r="U495" s="297"/>
      <c r="V495" s="297"/>
      <c r="W495" s="297"/>
      <c r="X495" s="297"/>
      <c r="Y495" s="297"/>
      <c r="Z495" s="297"/>
    </row>
    <row r="496" spans="1:26" ht="15.75" customHeight="1">
      <c r="A496" s="297"/>
      <c r="B496" s="297"/>
      <c r="C496" s="297"/>
      <c r="D496" s="297"/>
      <c r="E496" s="297"/>
      <c r="F496" s="297"/>
      <c r="G496" s="297"/>
      <c r="H496" s="297"/>
      <c r="I496" s="297"/>
      <c r="J496" s="297"/>
      <c r="K496" s="297"/>
      <c r="L496" s="297"/>
      <c r="M496" s="297"/>
      <c r="N496" s="297"/>
      <c r="O496" s="297"/>
      <c r="P496" s="297"/>
      <c r="Q496" s="297"/>
      <c r="R496" s="297"/>
      <c r="S496" s="297"/>
      <c r="T496" s="297"/>
      <c r="U496" s="297"/>
      <c r="V496" s="297"/>
      <c r="W496" s="297"/>
      <c r="X496" s="297"/>
      <c r="Y496" s="297"/>
      <c r="Z496" s="297"/>
    </row>
    <row r="497" spans="1:26" ht="15.75" customHeight="1">
      <c r="A497" s="297"/>
      <c r="B497" s="297"/>
      <c r="C497" s="297"/>
      <c r="D497" s="297"/>
      <c r="E497" s="297"/>
      <c r="F497" s="297"/>
      <c r="G497" s="297"/>
      <c r="H497" s="297"/>
      <c r="I497" s="297"/>
      <c r="J497" s="297"/>
      <c r="K497" s="297"/>
      <c r="L497" s="297"/>
      <c r="M497" s="297"/>
      <c r="N497" s="297"/>
      <c r="O497" s="297"/>
      <c r="P497" s="297"/>
      <c r="Q497" s="297"/>
      <c r="R497" s="297"/>
      <c r="S497" s="297"/>
      <c r="T497" s="297"/>
      <c r="U497" s="297"/>
      <c r="V497" s="297"/>
      <c r="W497" s="297"/>
      <c r="X497" s="297"/>
      <c r="Y497" s="297"/>
      <c r="Z497" s="297"/>
    </row>
    <row r="498" spans="1:26" ht="15.75" customHeight="1">
      <c r="A498" s="297"/>
      <c r="B498" s="297"/>
      <c r="C498" s="297"/>
      <c r="D498" s="297"/>
      <c r="E498" s="297"/>
      <c r="F498" s="297"/>
      <c r="G498" s="297"/>
      <c r="H498" s="297"/>
      <c r="I498" s="297"/>
      <c r="J498" s="297"/>
      <c r="K498" s="297"/>
      <c r="L498" s="297"/>
      <c r="M498" s="297"/>
      <c r="N498" s="297"/>
      <c r="O498" s="297"/>
      <c r="P498" s="297"/>
      <c r="Q498" s="297"/>
      <c r="R498" s="297"/>
      <c r="S498" s="297"/>
      <c r="T498" s="297"/>
      <c r="U498" s="297"/>
      <c r="V498" s="297"/>
      <c r="W498" s="297"/>
      <c r="X498" s="297"/>
      <c r="Y498" s="297"/>
      <c r="Z498" s="297"/>
    </row>
    <row r="499" spans="1:26" ht="15.75" customHeight="1">
      <c r="A499" s="297"/>
      <c r="B499" s="297"/>
      <c r="C499" s="297"/>
      <c r="D499" s="297"/>
      <c r="E499" s="297"/>
      <c r="F499" s="297"/>
      <c r="G499" s="297"/>
      <c r="H499" s="297"/>
      <c r="I499" s="297"/>
      <c r="J499" s="297"/>
      <c r="K499" s="297"/>
      <c r="L499" s="297"/>
      <c r="M499" s="297"/>
      <c r="N499" s="297"/>
      <c r="O499" s="297"/>
      <c r="P499" s="297"/>
      <c r="Q499" s="297"/>
      <c r="R499" s="297"/>
      <c r="S499" s="297"/>
      <c r="T499" s="297"/>
      <c r="U499" s="297"/>
      <c r="V499" s="297"/>
      <c r="W499" s="297"/>
      <c r="X499" s="297"/>
      <c r="Y499" s="297"/>
      <c r="Z499" s="297"/>
    </row>
    <row r="500" spans="1:26" ht="15.75" customHeight="1">
      <c r="A500" s="297"/>
      <c r="B500" s="297"/>
      <c r="C500" s="297"/>
      <c r="D500" s="297"/>
      <c r="E500" s="297"/>
      <c r="F500" s="297"/>
      <c r="G500" s="297"/>
      <c r="H500" s="297"/>
      <c r="I500" s="297"/>
      <c r="J500" s="297"/>
      <c r="K500" s="297"/>
      <c r="L500" s="297"/>
      <c r="M500" s="297"/>
      <c r="N500" s="297"/>
      <c r="O500" s="297"/>
      <c r="P500" s="297"/>
      <c r="Q500" s="297"/>
      <c r="R500" s="297"/>
      <c r="S500" s="297"/>
      <c r="T500" s="297"/>
      <c r="U500" s="297"/>
      <c r="V500" s="297"/>
      <c r="W500" s="297"/>
      <c r="X500" s="297"/>
      <c r="Y500" s="297"/>
      <c r="Z500" s="297"/>
    </row>
    <row r="501" spans="1:26" ht="15.75" customHeight="1">
      <c r="A501" s="297"/>
      <c r="B501" s="297"/>
      <c r="C501" s="297"/>
      <c r="D501" s="297"/>
      <c r="E501" s="297"/>
      <c r="F501" s="297"/>
      <c r="G501" s="297"/>
      <c r="H501" s="297"/>
      <c r="I501" s="297"/>
      <c r="J501" s="297"/>
      <c r="K501" s="297"/>
      <c r="L501" s="297"/>
      <c r="M501" s="297"/>
      <c r="N501" s="297"/>
      <c r="O501" s="297"/>
      <c r="P501" s="297"/>
      <c r="Q501" s="297"/>
      <c r="R501" s="297"/>
      <c r="S501" s="297"/>
      <c r="T501" s="297"/>
      <c r="U501" s="297"/>
      <c r="V501" s="297"/>
      <c r="W501" s="297"/>
      <c r="X501" s="297"/>
      <c r="Y501" s="297"/>
      <c r="Z501" s="297"/>
    </row>
    <row r="502" spans="1:26" ht="15.75" customHeight="1">
      <c r="A502" s="297"/>
      <c r="B502" s="297"/>
      <c r="C502" s="297"/>
      <c r="D502" s="297"/>
      <c r="E502" s="297"/>
      <c r="F502" s="297"/>
      <c r="G502" s="297"/>
      <c r="H502" s="297"/>
      <c r="I502" s="297"/>
      <c r="J502" s="297"/>
      <c r="K502" s="297"/>
      <c r="L502" s="297"/>
      <c r="M502" s="297"/>
      <c r="N502" s="297"/>
      <c r="O502" s="297"/>
      <c r="P502" s="297"/>
      <c r="Q502" s="297"/>
      <c r="R502" s="297"/>
      <c r="S502" s="297"/>
      <c r="T502" s="297"/>
      <c r="U502" s="297"/>
      <c r="V502" s="297"/>
      <c r="W502" s="297"/>
      <c r="X502" s="297"/>
      <c r="Y502" s="297"/>
      <c r="Z502" s="297"/>
    </row>
    <row r="503" spans="1:26" ht="15.75" customHeight="1">
      <c r="A503" s="297"/>
      <c r="B503" s="297"/>
      <c r="C503" s="297"/>
      <c r="D503" s="297"/>
      <c r="E503" s="297"/>
      <c r="F503" s="297"/>
      <c r="G503" s="297"/>
      <c r="H503" s="297"/>
      <c r="I503" s="297"/>
      <c r="J503" s="297"/>
      <c r="K503" s="297"/>
      <c r="L503" s="297"/>
      <c r="M503" s="297"/>
      <c r="N503" s="297"/>
      <c r="O503" s="297"/>
      <c r="P503" s="297"/>
      <c r="Q503" s="297"/>
      <c r="R503" s="297"/>
      <c r="S503" s="297"/>
      <c r="T503" s="297"/>
      <c r="U503" s="297"/>
      <c r="V503" s="297"/>
      <c r="W503" s="297"/>
      <c r="X503" s="297"/>
      <c r="Y503" s="297"/>
      <c r="Z503" s="297"/>
    </row>
    <row r="504" spans="1:26" ht="15.75" customHeight="1">
      <c r="A504" s="297"/>
      <c r="B504" s="297"/>
      <c r="C504" s="297"/>
      <c r="D504" s="297"/>
      <c r="E504" s="297"/>
      <c r="F504" s="297"/>
      <c r="G504" s="297"/>
      <c r="H504" s="297"/>
      <c r="I504" s="297"/>
      <c r="J504" s="297"/>
      <c r="K504" s="297"/>
      <c r="L504" s="297"/>
      <c r="M504" s="297"/>
      <c r="N504" s="297"/>
      <c r="O504" s="297"/>
      <c r="P504" s="297"/>
      <c r="Q504" s="297"/>
      <c r="R504" s="297"/>
      <c r="S504" s="297"/>
      <c r="T504" s="297"/>
      <c r="U504" s="297"/>
      <c r="V504" s="297"/>
      <c r="W504" s="297"/>
      <c r="X504" s="297"/>
      <c r="Y504" s="297"/>
      <c r="Z504" s="297"/>
    </row>
    <row r="505" spans="1:26" ht="15.75" customHeight="1">
      <c r="A505" s="297"/>
      <c r="B505" s="297"/>
      <c r="C505" s="297"/>
      <c r="D505" s="297"/>
      <c r="E505" s="297"/>
      <c r="F505" s="297"/>
      <c r="G505" s="297"/>
      <c r="H505" s="297"/>
      <c r="I505" s="297"/>
      <c r="J505" s="297"/>
      <c r="K505" s="297"/>
      <c r="L505" s="297"/>
      <c r="M505" s="297"/>
      <c r="N505" s="297"/>
      <c r="O505" s="297"/>
      <c r="P505" s="297"/>
      <c r="Q505" s="297"/>
      <c r="R505" s="297"/>
      <c r="S505" s="297"/>
      <c r="T505" s="297"/>
      <c r="U505" s="297"/>
      <c r="V505" s="297"/>
      <c r="W505" s="297"/>
      <c r="X505" s="297"/>
      <c r="Y505" s="297"/>
      <c r="Z505" s="297"/>
    </row>
    <row r="506" spans="1:26" ht="15.75" customHeight="1">
      <c r="A506" s="297"/>
      <c r="B506" s="297"/>
      <c r="C506" s="297"/>
      <c r="D506" s="297"/>
      <c r="E506" s="297"/>
      <c r="F506" s="297"/>
      <c r="G506" s="297"/>
      <c r="H506" s="297"/>
      <c r="I506" s="297"/>
      <c r="J506" s="297"/>
      <c r="K506" s="297"/>
      <c r="L506" s="297"/>
      <c r="M506" s="297"/>
      <c r="N506" s="297"/>
      <c r="O506" s="297"/>
      <c r="P506" s="297"/>
      <c r="Q506" s="297"/>
      <c r="R506" s="297"/>
      <c r="S506" s="297"/>
      <c r="T506" s="297"/>
      <c r="U506" s="297"/>
      <c r="V506" s="297"/>
      <c r="W506" s="297"/>
      <c r="X506" s="297"/>
      <c r="Y506" s="297"/>
      <c r="Z506" s="297"/>
    </row>
    <row r="507" spans="1:26" ht="15.75" customHeight="1">
      <c r="A507" s="297"/>
      <c r="B507" s="297"/>
      <c r="C507" s="297"/>
      <c r="D507" s="297"/>
      <c r="E507" s="297"/>
      <c r="F507" s="297"/>
      <c r="G507" s="297"/>
      <c r="H507" s="297"/>
      <c r="I507" s="297"/>
      <c r="J507" s="297"/>
      <c r="K507" s="297"/>
      <c r="L507" s="297"/>
      <c r="M507" s="297"/>
      <c r="N507" s="297"/>
      <c r="O507" s="297"/>
      <c r="P507" s="297"/>
      <c r="Q507" s="297"/>
      <c r="R507" s="297"/>
      <c r="S507" s="297"/>
      <c r="T507" s="297"/>
      <c r="U507" s="297"/>
      <c r="V507" s="297"/>
      <c r="W507" s="297"/>
      <c r="X507" s="297"/>
      <c r="Y507" s="297"/>
      <c r="Z507" s="297"/>
    </row>
    <row r="508" spans="1:26" ht="15.75" customHeight="1">
      <c r="A508" s="297"/>
      <c r="B508" s="297"/>
      <c r="C508" s="297"/>
      <c r="D508" s="297"/>
      <c r="E508" s="297"/>
      <c r="F508" s="297"/>
      <c r="G508" s="297"/>
      <c r="H508" s="297"/>
      <c r="I508" s="297"/>
      <c r="J508" s="297"/>
      <c r="K508" s="297"/>
      <c r="L508" s="297"/>
      <c r="M508" s="297"/>
      <c r="N508" s="297"/>
      <c r="O508" s="297"/>
      <c r="P508" s="297"/>
      <c r="Q508" s="297"/>
      <c r="R508" s="297"/>
      <c r="S508" s="297"/>
      <c r="T508" s="297"/>
      <c r="U508" s="297"/>
      <c r="V508" s="297"/>
      <c r="W508" s="297"/>
      <c r="X508" s="297"/>
      <c r="Y508" s="297"/>
      <c r="Z508" s="297"/>
    </row>
    <row r="509" spans="1:26" ht="15.75" customHeight="1">
      <c r="A509" s="297"/>
      <c r="B509" s="297"/>
      <c r="C509" s="297"/>
      <c r="D509" s="297"/>
      <c r="E509" s="297"/>
      <c r="F509" s="297"/>
      <c r="G509" s="297"/>
      <c r="H509" s="297"/>
      <c r="I509" s="297"/>
      <c r="J509" s="297"/>
      <c r="K509" s="297"/>
      <c r="L509" s="297"/>
      <c r="M509" s="297"/>
      <c r="N509" s="297"/>
      <c r="O509" s="297"/>
      <c r="P509" s="297"/>
      <c r="Q509" s="297"/>
      <c r="R509" s="297"/>
      <c r="S509" s="297"/>
      <c r="T509" s="297"/>
      <c r="U509" s="297"/>
      <c r="V509" s="297"/>
      <c r="W509" s="297"/>
      <c r="X509" s="297"/>
      <c r="Y509" s="297"/>
      <c r="Z509" s="297"/>
    </row>
    <row r="510" spans="1:26" ht="15.75" customHeight="1">
      <c r="A510" s="297"/>
      <c r="B510" s="297"/>
      <c r="C510" s="297"/>
      <c r="D510" s="297"/>
      <c r="E510" s="297"/>
      <c r="F510" s="297"/>
      <c r="G510" s="297"/>
      <c r="H510" s="297"/>
      <c r="I510" s="297"/>
      <c r="J510" s="297"/>
      <c r="K510" s="297"/>
      <c r="L510" s="297"/>
      <c r="M510" s="297"/>
      <c r="N510" s="297"/>
      <c r="O510" s="297"/>
      <c r="P510" s="297"/>
      <c r="Q510" s="297"/>
      <c r="R510" s="297"/>
      <c r="S510" s="297"/>
      <c r="T510" s="297"/>
      <c r="U510" s="297"/>
      <c r="V510" s="297"/>
      <c r="W510" s="297"/>
      <c r="X510" s="297"/>
      <c r="Y510" s="297"/>
      <c r="Z510" s="297"/>
    </row>
    <row r="511" spans="1:26" ht="15.75" customHeight="1">
      <c r="A511" s="297"/>
      <c r="B511" s="297"/>
      <c r="C511" s="297"/>
      <c r="D511" s="297"/>
      <c r="E511" s="297"/>
      <c r="F511" s="297"/>
      <c r="G511" s="297"/>
      <c r="H511" s="297"/>
      <c r="I511" s="297"/>
      <c r="J511" s="297"/>
      <c r="K511" s="297"/>
      <c r="L511" s="297"/>
      <c r="M511" s="297"/>
      <c r="N511" s="297"/>
      <c r="O511" s="297"/>
      <c r="P511" s="297"/>
      <c r="Q511" s="297"/>
      <c r="R511" s="297"/>
      <c r="S511" s="297"/>
      <c r="T511" s="297"/>
      <c r="U511" s="297"/>
      <c r="V511" s="297"/>
      <c r="W511" s="297"/>
      <c r="X511" s="297"/>
      <c r="Y511" s="297"/>
      <c r="Z511" s="297"/>
    </row>
    <row r="512" spans="1:26" ht="15.75" customHeight="1">
      <c r="A512" s="297"/>
      <c r="B512" s="297"/>
      <c r="C512" s="297"/>
      <c r="D512" s="297"/>
      <c r="E512" s="297"/>
      <c r="F512" s="297"/>
      <c r="G512" s="297"/>
      <c r="H512" s="297"/>
      <c r="I512" s="297"/>
      <c r="J512" s="297"/>
      <c r="K512" s="297"/>
      <c r="L512" s="297"/>
      <c r="M512" s="297"/>
      <c r="N512" s="297"/>
      <c r="O512" s="297"/>
      <c r="P512" s="297"/>
      <c r="Q512" s="297"/>
      <c r="R512" s="297"/>
      <c r="S512" s="297"/>
      <c r="T512" s="297"/>
      <c r="U512" s="297"/>
      <c r="V512" s="297"/>
      <c r="W512" s="297"/>
      <c r="X512" s="297"/>
      <c r="Y512" s="297"/>
      <c r="Z512" s="297"/>
    </row>
    <row r="513" spans="1:26" ht="15.75" customHeight="1">
      <c r="A513" s="297"/>
      <c r="B513" s="297"/>
      <c r="C513" s="297"/>
      <c r="D513" s="297"/>
      <c r="E513" s="297"/>
      <c r="F513" s="297"/>
      <c r="G513" s="297"/>
      <c r="H513" s="297"/>
      <c r="I513" s="297"/>
      <c r="J513" s="297"/>
      <c r="K513" s="297"/>
      <c r="L513" s="297"/>
      <c r="M513" s="297"/>
      <c r="N513" s="297"/>
      <c r="O513" s="297"/>
      <c r="P513" s="297"/>
      <c r="Q513" s="297"/>
      <c r="R513" s="297"/>
      <c r="S513" s="297"/>
      <c r="T513" s="297"/>
      <c r="U513" s="297"/>
      <c r="V513" s="297"/>
      <c r="W513" s="297"/>
      <c r="X513" s="297"/>
      <c r="Y513" s="297"/>
      <c r="Z513" s="297"/>
    </row>
    <row r="514" spans="1:26" ht="15.75" customHeight="1">
      <c r="A514" s="297"/>
      <c r="B514" s="297"/>
      <c r="C514" s="297"/>
      <c r="D514" s="297"/>
      <c r="E514" s="297"/>
      <c r="F514" s="297"/>
      <c r="G514" s="297"/>
      <c r="H514" s="297"/>
      <c r="I514" s="297"/>
      <c r="J514" s="297"/>
      <c r="K514" s="297"/>
      <c r="L514" s="297"/>
      <c r="M514" s="297"/>
      <c r="N514" s="297"/>
      <c r="O514" s="297"/>
      <c r="P514" s="297"/>
      <c r="Q514" s="297"/>
      <c r="R514" s="297"/>
      <c r="S514" s="297"/>
      <c r="T514" s="297"/>
      <c r="U514" s="297"/>
      <c r="V514" s="297"/>
      <c r="W514" s="297"/>
      <c r="X514" s="297"/>
      <c r="Y514" s="297"/>
      <c r="Z514" s="297"/>
    </row>
    <row r="515" spans="1:26" ht="15.75" customHeight="1">
      <c r="A515" s="297"/>
      <c r="B515" s="297"/>
      <c r="C515" s="297"/>
      <c r="D515" s="297"/>
      <c r="E515" s="297"/>
      <c r="F515" s="297"/>
      <c r="G515" s="297"/>
      <c r="H515" s="297"/>
      <c r="I515" s="297"/>
      <c r="J515" s="297"/>
      <c r="K515" s="297"/>
      <c r="L515" s="297"/>
      <c r="M515" s="297"/>
      <c r="N515" s="297"/>
      <c r="O515" s="297"/>
      <c r="P515" s="297"/>
      <c r="Q515" s="297"/>
      <c r="R515" s="297"/>
      <c r="S515" s="297"/>
      <c r="T515" s="297"/>
      <c r="U515" s="297"/>
      <c r="V515" s="297"/>
      <c r="W515" s="297"/>
      <c r="X515" s="297"/>
      <c r="Y515" s="297"/>
      <c r="Z515" s="297"/>
    </row>
    <row r="516" spans="1:26" ht="15.75" customHeight="1">
      <c r="A516" s="297"/>
      <c r="B516" s="297"/>
      <c r="C516" s="297"/>
      <c r="D516" s="297"/>
      <c r="E516" s="297"/>
      <c r="F516" s="297"/>
      <c r="G516" s="297"/>
      <c r="H516" s="297"/>
      <c r="I516" s="297"/>
      <c r="J516" s="297"/>
      <c r="K516" s="297"/>
      <c r="L516" s="297"/>
      <c r="M516" s="297"/>
      <c r="N516" s="297"/>
      <c r="O516" s="297"/>
      <c r="P516" s="297"/>
      <c r="Q516" s="297"/>
      <c r="R516" s="297"/>
      <c r="S516" s="297"/>
      <c r="T516" s="297"/>
      <c r="U516" s="297"/>
      <c r="V516" s="297"/>
      <c r="W516" s="297"/>
      <c r="X516" s="297"/>
      <c r="Y516" s="297"/>
      <c r="Z516" s="297"/>
    </row>
    <row r="517" spans="1:26" ht="15.75" customHeight="1">
      <c r="A517" s="297"/>
      <c r="B517" s="297"/>
      <c r="C517" s="297"/>
      <c r="D517" s="297"/>
      <c r="E517" s="297"/>
      <c r="F517" s="297"/>
      <c r="G517" s="297"/>
      <c r="H517" s="297"/>
      <c r="I517" s="297"/>
      <c r="J517" s="297"/>
      <c r="K517" s="297"/>
      <c r="L517" s="297"/>
      <c r="M517" s="297"/>
      <c r="N517" s="297"/>
      <c r="O517" s="297"/>
      <c r="P517" s="297"/>
      <c r="Q517" s="297"/>
      <c r="R517" s="297"/>
      <c r="S517" s="297"/>
      <c r="T517" s="297"/>
      <c r="U517" s="297"/>
      <c r="V517" s="297"/>
      <c r="W517" s="297"/>
      <c r="X517" s="297"/>
      <c r="Y517" s="297"/>
      <c r="Z517" s="297"/>
    </row>
    <row r="518" spans="1:26" ht="15.75" customHeight="1">
      <c r="A518" s="297"/>
      <c r="B518" s="297"/>
      <c r="C518" s="297"/>
      <c r="D518" s="297"/>
      <c r="E518" s="297"/>
      <c r="F518" s="297"/>
      <c r="G518" s="297"/>
      <c r="H518" s="297"/>
      <c r="I518" s="297"/>
      <c r="J518" s="297"/>
      <c r="K518" s="297"/>
      <c r="L518" s="297"/>
      <c r="M518" s="297"/>
      <c r="N518" s="297"/>
      <c r="O518" s="297"/>
      <c r="P518" s="297"/>
      <c r="Q518" s="297"/>
      <c r="R518" s="297"/>
      <c r="S518" s="297"/>
      <c r="T518" s="297"/>
      <c r="U518" s="297"/>
      <c r="V518" s="297"/>
      <c r="W518" s="297"/>
      <c r="X518" s="297"/>
      <c r="Y518" s="297"/>
      <c r="Z518" s="297"/>
    </row>
    <row r="519" spans="1:26" ht="15.75" customHeight="1">
      <c r="A519" s="297"/>
      <c r="B519" s="297"/>
      <c r="C519" s="297"/>
      <c r="D519" s="297"/>
      <c r="E519" s="297"/>
      <c r="F519" s="297"/>
      <c r="G519" s="297"/>
      <c r="H519" s="297"/>
      <c r="I519" s="297"/>
      <c r="J519" s="297"/>
      <c r="K519" s="297"/>
      <c r="L519" s="297"/>
      <c r="M519" s="297"/>
      <c r="N519" s="297"/>
      <c r="O519" s="297"/>
      <c r="P519" s="297"/>
      <c r="Q519" s="297"/>
      <c r="R519" s="297"/>
      <c r="S519" s="297"/>
      <c r="T519" s="297"/>
      <c r="U519" s="297"/>
      <c r="V519" s="297"/>
      <c r="W519" s="297"/>
      <c r="X519" s="297"/>
      <c r="Y519" s="297"/>
      <c r="Z519" s="297"/>
    </row>
    <row r="520" spans="1:26" ht="15.75" customHeight="1">
      <c r="A520" s="297"/>
      <c r="B520" s="297"/>
      <c r="C520" s="297"/>
      <c r="D520" s="297"/>
      <c r="E520" s="297"/>
      <c r="F520" s="297"/>
      <c r="G520" s="297"/>
      <c r="H520" s="297"/>
      <c r="I520" s="297"/>
      <c r="J520" s="297"/>
      <c r="K520" s="297"/>
      <c r="L520" s="297"/>
      <c r="M520" s="297"/>
      <c r="N520" s="297"/>
      <c r="O520" s="297"/>
      <c r="P520" s="297"/>
      <c r="Q520" s="297"/>
      <c r="R520" s="297"/>
      <c r="S520" s="297"/>
      <c r="T520" s="297"/>
      <c r="U520" s="297"/>
      <c r="V520" s="297"/>
      <c r="W520" s="297"/>
      <c r="X520" s="297"/>
      <c r="Y520" s="297"/>
      <c r="Z520" s="297"/>
    </row>
    <row r="521" spans="1:26" ht="15.75" customHeight="1">
      <c r="A521" s="297"/>
      <c r="B521" s="297"/>
      <c r="C521" s="297"/>
      <c r="D521" s="297"/>
      <c r="E521" s="297"/>
      <c r="F521" s="297"/>
      <c r="G521" s="297"/>
      <c r="H521" s="297"/>
      <c r="I521" s="297"/>
      <c r="J521" s="297"/>
      <c r="K521" s="297"/>
      <c r="L521" s="297"/>
      <c r="M521" s="297"/>
      <c r="N521" s="297"/>
      <c r="O521" s="297"/>
      <c r="P521" s="297"/>
      <c r="Q521" s="297"/>
      <c r="R521" s="297"/>
      <c r="S521" s="297"/>
      <c r="T521" s="297"/>
      <c r="U521" s="297"/>
      <c r="V521" s="297"/>
      <c r="W521" s="297"/>
      <c r="X521" s="297"/>
      <c r="Y521" s="297"/>
      <c r="Z521" s="297"/>
    </row>
    <row r="522" spans="1:26" ht="15.75" customHeight="1">
      <c r="A522" s="297"/>
      <c r="B522" s="297"/>
      <c r="C522" s="297"/>
      <c r="D522" s="297"/>
      <c r="E522" s="297"/>
      <c r="F522" s="297"/>
      <c r="G522" s="297"/>
      <c r="H522" s="297"/>
      <c r="I522" s="297"/>
      <c r="J522" s="297"/>
      <c r="K522" s="297"/>
      <c r="L522" s="297"/>
      <c r="M522" s="297"/>
      <c r="N522" s="297"/>
      <c r="O522" s="297"/>
      <c r="P522" s="297"/>
      <c r="Q522" s="297"/>
      <c r="R522" s="297"/>
      <c r="S522" s="297"/>
      <c r="T522" s="297"/>
      <c r="U522" s="297"/>
      <c r="V522" s="297"/>
      <c r="W522" s="297"/>
      <c r="X522" s="297"/>
      <c r="Y522" s="297"/>
      <c r="Z522" s="297"/>
    </row>
    <row r="523" spans="1:26" ht="15.75" customHeight="1">
      <c r="A523" s="297"/>
      <c r="B523" s="297"/>
      <c r="C523" s="297"/>
      <c r="D523" s="297"/>
      <c r="E523" s="297"/>
      <c r="F523" s="297"/>
      <c r="G523" s="297"/>
      <c r="H523" s="297"/>
      <c r="I523" s="297"/>
      <c r="J523" s="297"/>
      <c r="K523" s="297"/>
      <c r="L523" s="297"/>
      <c r="M523" s="297"/>
      <c r="N523" s="297"/>
      <c r="O523" s="297"/>
      <c r="P523" s="297"/>
      <c r="Q523" s="297"/>
      <c r="R523" s="297"/>
      <c r="S523" s="297"/>
      <c r="T523" s="297"/>
      <c r="U523" s="297"/>
      <c r="V523" s="297"/>
      <c r="W523" s="297"/>
      <c r="X523" s="297"/>
      <c r="Y523" s="297"/>
      <c r="Z523" s="297"/>
    </row>
    <row r="524" spans="1:26" ht="15.75" customHeight="1">
      <c r="A524" s="297"/>
      <c r="B524" s="297"/>
      <c r="C524" s="297"/>
      <c r="D524" s="297"/>
      <c r="E524" s="297"/>
      <c r="F524" s="297"/>
      <c r="G524" s="297"/>
      <c r="H524" s="297"/>
      <c r="I524" s="297"/>
      <c r="J524" s="297"/>
      <c r="K524" s="297"/>
      <c r="L524" s="297"/>
      <c r="M524" s="297"/>
      <c r="N524" s="297"/>
      <c r="O524" s="297"/>
      <c r="P524" s="297"/>
      <c r="Q524" s="297"/>
      <c r="R524" s="297"/>
      <c r="S524" s="297"/>
      <c r="T524" s="297"/>
      <c r="U524" s="297"/>
      <c r="V524" s="297"/>
      <c r="W524" s="297"/>
      <c r="X524" s="297"/>
      <c r="Y524" s="297"/>
      <c r="Z524" s="297"/>
    </row>
    <row r="525" spans="1:26" ht="15.75" customHeight="1">
      <c r="A525" s="297"/>
      <c r="B525" s="297"/>
      <c r="C525" s="297"/>
      <c r="D525" s="297"/>
      <c r="E525" s="297"/>
      <c r="F525" s="297"/>
      <c r="G525" s="297"/>
      <c r="H525" s="297"/>
      <c r="I525" s="297"/>
      <c r="J525" s="297"/>
      <c r="K525" s="297"/>
      <c r="L525" s="297"/>
      <c r="M525" s="297"/>
      <c r="N525" s="297"/>
      <c r="O525" s="297"/>
      <c r="P525" s="297"/>
      <c r="Q525" s="297"/>
      <c r="R525" s="297"/>
      <c r="S525" s="297"/>
      <c r="T525" s="297"/>
      <c r="U525" s="297"/>
      <c r="V525" s="297"/>
      <c r="W525" s="297"/>
      <c r="X525" s="297"/>
      <c r="Y525" s="297"/>
      <c r="Z525" s="297"/>
    </row>
    <row r="526" spans="1:26" ht="15.75" customHeight="1">
      <c r="A526" s="297"/>
      <c r="B526" s="297"/>
      <c r="C526" s="297"/>
      <c r="D526" s="297"/>
      <c r="E526" s="297"/>
      <c r="F526" s="297"/>
      <c r="G526" s="297"/>
      <c r="H526" s="297"/>
      <c r="I526" s="297"/>
      <c r="J526" s="297"/>
      <c r="K526" s="297"/>
      <c r="L526" s="297"/>
      <c r="M526" s="297"/>
      <c r="N526" s="297"/>
      <c r="O526" s="297"/>
      <c r="P526" s="297"/>
      <c r="Q526" s="297"/>
      <c r="R526" s="297"/>
      <c r="S526" s="297"/>
      <c r="T526" s="297"/>
      <c r="U526" s="297"/>
      <c r="V526" s="297"/>
      <c r="W526" s="297"/>
      <c r="X526" s="297"/>
      <c r="Y526" s="297"/>
      <c r="Z526" s="297"/>
    </row>
    <row r="527" spans="1:26" ht="15.75" customHeight="1">
      <c r="A527" s="297"/>
      <c r="B527" s="297"/>
      <c r="C527" s="297"/>
      <c r="D527" s="297"/>
      <c r="E527" s="297"/>
      <c r="F527" s="297"/>
      <c r="G527" s="297"/>
      <c r="H527" s="297"/>
      <c r="I527" s="297"/>
      <c r="J527" s="297"/>
      <c r="K527" s="297"/>
      <c r="L527" s="297"/>
      <c r="M527" s="297"/>
      <c r="N527" s="297"/>
      <c r="O527" s="297"/>
      <c r="P527" s="297"/>
      <c r="Q527" s="297"/>
      <c r="R527" s="297"/>
      <c r="S527" s="297"/>
      <c r="T527" s="297"/>
      <c r="U527" s="297"/>
      <c r="V527" s="297"/>
      <c r="W527" s="297"/>
      <c r="X527" s="297"/>
      <c r="Y527" s="297"/>
      <c r="Z527" s="297"/>
    </row>
    <row r="528" spans="1:26" ht="15.75" customHeight="1">
      <c r="A528" s="297"/>
      <c r="B528" s="297"/>
      <c r="C528" s="297"/>
      <c r="D528" s="297"/>
      <c r="E528" s="297"/>
      <c r="F528" s="297"/>
      <c r="G528" s="297"/>
      <c r="H528" s="297"/>
      <c r="I528" s="297"/>
      <c r="J528" s="297"/>
      <c r="K528" s="297"/>
      <c r="L528" s="297"/>
      <c r="M528" s="297"/>
      <c r="N528" s="297"/>
      <c r="O528" s="297"/>
      <c r="P528" s="297"/>
      <c r="Q528" s="297"/>
      <c r="R528" s="297"/>
      <c r="S528" s="297"/>
      <c r="T528" s="297"/>
      <c r="U528" s="297"/>
      <c r="V528" s="297"/>
      <c r="W528" s="297"/>
      <c r="X528" s="297"/>
      <c r="Y528" s="297"/>
      <c r="Z528" s="297"/>
    </row>
    <row r="529" spans="1:26" ht="15.75" customHeight="1">
      <c r="A529" s="297"/>
      <c r="B529" s="297"/>
      <c r="C529" s="297"/>
      <c r="D529" s="297"/>
      <c r="E529" s="297"/>
      <c r="F529" s="297"/>
      <c r="G529" s="297"/>
      <c r="H529" s="297"/>
      <c r="I529" s="297"/>
      <c r="J529" s="297"/>
      <c r="K529" s="297"/>
      <c r="L529" s="297"/>
      <c r="M529" s="297"/>
      <c r="N529" s="297"/>
      <c r="O529" s="297"/>
      <c r="P529" s="297"/>
      <c r="Q529" s="297"/>
      <c r="R529" s="297"/>
      <c r="S529" s="297"/>
      <c r="T529" s="297"/>
      <c r="U529" s="297"/>
      <c r="V529" s="297"/>
      <c r="W529" s="297"/>
      <c r="X529" s="297"/>
      <c r="Y529" s="297"/>
      <c r="Z529" s="297"/>
    </row>
    <row r="530" spans="1:26" ht="15.75" customHeight="1">
      <c r="A530" s="297"/>
      <c r="B530" s="297"/>
      <c r="C530" s="297"/>
      <c r="D530" s="297"/>
      <c r="E530" s="297"/>
      <c r="F530" s="297"/>
      <c r="G530" s="297"/>
      <c r="H530" s="297"/>
      <c r="I530" s="297"/>
      <c r="J530" s="297"/>
      <c r="K530" s="297"/>
      <c r="L530" s="297"/>
      <c r="M530" s="297"/>
      <c r="N530" s="297"/>
      <c r="O530" s="297"/>
      <c r="P530" s="297"/>
      <c r="Q530" s="297"/>
      <c r="R530" s="297"/>
      <c r="S530" s="297"/>
      <c r="T530" s="297"/>
      <c r="U530" s="297"/>
      <c r="V530" s="297"/>
      <c r="W530" s="297"/>
      <c r="X530" s="297"/>
      <c r="Y530" s="297"/>
      <c r="Z530" s="297"/>
    </row>
    <row r="531" spans="1:26" ht="15.75" customHeight="1">
      <c r="A531" s="297"/>
      <c r="B531" s="297"/>
      <c r="C531" s="297"/>
      <c r="D531" s="297"/>
      <c r="E531" s="297"/>
      <c r="F531" s="297"/>
      <c r="G531" s="297"/>
      <c r="H531" s="297"/>
      <c r="I531" s="297"/>
      <c r="J531" s="297"/>
      <c r="K531" s="297"/>
      <c r="L531" s="297"/>
      <c r="M531" s="297"/>
      <c r="N531" s="297"/>
      <c r="O531" s="297"/>
      <c r="P531" s="297"/>
      <c r="Q531" s="297"/>
      <c r="R531" s="297"/>
      <c r="S531" s="297"/>
      <c r="T531" s="297"/>
      <c r="U531" s="297"/>
      <c r="V531" s="297"/>
      <c r="W531" s="297"/>
      <c r="X531" s="297"/>
      <c r="Y531" s="297"/>
      <c r="Z531" s="297"/>
    </row>
    <row r="532" spans="1:26" ht="15.75" customHeight="1">
      <c r="A532" s="297"/>
      <c r="B532" s="297"/>
      <c r="C532" s="297"/>
      <c r="D532" s="297"/>
      <c r="E532" s="297"/>
      <c r="F532" s="297"/>
      <c r="G532" s="297"/>
      <c r="H532" s="297"/>
      <c r="I532" s="297"/>
      <c r="J532" s="297"/>
      <c r="K532" s="297"/>
      <c r="L532" s="297"/>
      <c r="M532" s="297"/>
      <c r="N532" s="297"/>
      <c r="O532" s="297"/>
      <c r="P532" s="297"/>
      <c r="Q532" s="297"/>
      <c r="R532" s="297"/>
      <c r="S532" s="297"/>
      <c r="T532" s="297"/>
      <c r="U532" s="297"/>
      <c r="V532" s="297"/>
      <c r="W532" s="297"/>
      <c r="X532" s="297"/>
      <c r="Y532" s="297"/>
      <c r="Z532" s="297"/>
    </row>
    <row r="533" spans="1:26" ht="15.75" customHeight="1">
      <c r="A533" s="297"/>
      <c r="B533" s="297"/>
      <c r="C533" s="297"/>
      <c r="D533" s="297"/>
      <c r="E533" s="297"/>
      <c r="F533" s="297"/>
      <c r="G533" s="297"/>
      <c r="H533" s="297"/>
      <c r="I533" s="297"/>
      <c r="J533" s="297"/>
      <c r="K533" s="297"/>
      <c r="L533" s="297"/>
      <c r="M533" s="297"/>
      <c r="N533" s="297"/>
      <c r="O533" s="297"/>
      <c r="P533" s="297"/>
      <c r="Q533" s="297"/>
      <c r="R533" s="297"/>
      <c r="S533" s="297"/>
      <c r="T533" s="297"/>
      <c r="U533" s="297"/>
      <c r="V533" s="297"/>
      <c r="W533" s="297"/>
      <c r="X533" s="297"/>
      <c r="Y533" s="297"/>
      <c r="Z533" s="297"/>
    </row>
    <row r="534" spans="1:26" ht="15.75" customHeight="1">
      <c r="A534" s="297"/>
      <c r="B534" s="297"/>
      <c r="C534" s="297"/>
      <c r="D534" s="297"/>
      <c r="E534" s="297"/>
      <c r="F534" s="297"/>
      <c r="G534" s="297"/>
      <c r="H534" s="297"/>
      <c r="I534" s="297"/>
      <c r="J534" s="297"/>
      <c r="K534" s="297"/>
      <c r="L534" s="297"/>
      <c r="M534" s="297"/>
      <c r="N534" s="297"/>
      <c r="O534" s="297"/>
      <c r="P534" s="297"/>
      <c r="Q534" s="297"/>
      <c r="R534" s="297"/>
      <c r="S534" s="297"/>
      <c r="T534" s="297"/>
      <c r="U534" s="297"/>
      <c r="V534" s="297"/>
      <c r="W534" s="297"/>
      <c r="X534" s="297"/>
      <c r="Y534" s="297"/>
      <c r="Z534" s="297"/>
    </row>
    <row r="535" spans="1:26" ht="15.75" customHeight="1">
      <c r="A535" s="297"/>
      <c r="B535" s="297"/>
      <c r="C535" s="297"/>
      <c r="D535" s="297"/>
      <c r="E535" s="297"/>
      <c r="F535" s="297"/>
      <c r="G535" s="297"/>
      <c r="H535" s="297"/>
      <c r="I535" s="297"/>
      <c r="J535" s="297"/>
      <c r="K535" s="297"/>
      <c r="L535" s="297"/>
      <c r="M535" s="297"/>
      <c r="N535" s="297"/>
      <c r="O535" s="297"/>
      <c r="P535" s="297"/>
      <c r="Q535" s="297"/>
      <c r="R535" s="297"/>
      <c r="S535" s="297"/>
      <c r="T535" s="297"/>
      <c r="U535" s="297"/>
      <c r="V535" s="297"/>
      <c r="W535" s="297"/>
      <c r="X535" s="297"/>
      <c r="Y535" s="297"/>
      <c r="Z535" s="297"/>
    </row>
    <row r="536" spans="1:26" ht="15.75" customHeight="1">
      <c r="A536" s="297"/>
      <c r="B536" s="297"/>
      <c r="C536" s="297"/>
      <c r="D536" s="297"/>
      <c r="E536" s="297"/>
      <c r="F536" s="297"/>
      <c r="G536" s="297"/>
      <c r="H536" s="297"/>
      <c r="I536" s="297"/>
      <c r="J536" s="297"/>
      <c r="K536" s="297"/>
      <c r="L536" s="297"/>
      <c r="M536" s="297"/>
      <c r="N536" s="297"/>
      <c r="O536" s="297"/>
      <c r="P536" s="297"/>
      <c r="Q536" s="297"/>
      <c r="R536" s="297"/>
      <c r="S536" s="297"/>
      <c r="T536" s="297"/>
      <c r="U536" s="297"/>
      <c r="V536" s="297"/>
      <c r="W536" s="297"/>
      <c r="X536" s="297"/>
      <c r="Y536" s="297"/>
      <c r="Z536" s="297"/>
    </row>
    <row r="537" spans="1:26" ht="15.75" customHeight="1">
      <c r="A537" s="297"/>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row>
    <row r="538" spans="1:26" ht="15.75" customHeight="1">
      <c r="A538" s="297"/>
      <c r="B538" s="297"/>
      <c r="C538" s="297"/>
      <c r="D538" s="297"/>
      <c r="E538" s="297"/>
      <c r="F538" s="297"/>
      <c r="G538" s="297"/>
      <c r="H538" s="297"/>
      <c r="I538" s="297"/>
      <c r="J538" s="297"/>
      <c r="K538" s="297"/>
      <c r="L538" s="297"/>
      <c r="M538" s="297"/>
      <c r="N538" s="297"/>
      <c r="O538" s="297"/>
      <c r="P538" s="297"/>
      <c r="Q538" s="297"/>
      <c r="R538" s="297"/>
      <c r="S538" s="297"/>
      <c r="T538" s="297"/>
      <c r="U538" s="297"/>
      <c r="V538" s="297"/>
      <c r="W538" s="297"/>
      <c r="X538" s="297"/>
      <c r="Y538" s="297"/>
      <c r="Z538" s="297"/>
    </row>
    <row r="539" spans="1:26" ht="15.75" customHeight="1">
      <c r="A539" s="297"/>
      <c r="B539" s="297"/>
      <c r="C539" s="297"/>
      <c r="D539" s="297"/>
      <c r="E539" s="297"/>
      <c r="F539" s="297"/>
      <c r="G539" s="297"/>
      <c r="H539" s="297"/>
      <c r="I539" s="297"/>
      <c r="J539" s="297"/>
      <c r="K539" s="297"/>
      <c r="L539" s="297"/>
      <c r="M539" s="297"/>
      <c r="N539" s="297"/>
      <c r="O539" s="297"/>
      <c r="P539" s="297"/>
      <c r="Q539" s="297"/>
      <c r="R539" s="297"/>
      <c r="S539" s="297"/>
      <c r="T539" s="297"/>
      <c r="U539" s="297"/>
      <c r="V539" s="297"/>
      <c r="W539" s="297"/>
      <c r="X539" s="297"/>
      <c r="Y539" s="297"/>
      <c r="Z539" s="297"/>
    </row>
    <row r="540" spans="1:26" ht="15.75" customHeight="1">
      <c r="A540" s="297"/>
      <c r="B540" s="297"/>
      <c r="C540" s="297"/>
      <c r="D540" s="297"/>
      <c r="E540" s="297"/>
      <c r="F540" s="297"/>
      <c r="G540" s="297"/>
      <c r="H540" s="297"/>
      <c r="I540" s="297"/>
      <c r="J540" s="297"/>
      <c r="K540" s="297"/>
      <c r="L540" s="297"/>
      <c r="M540" s="297"/>
      <c r="N540" s="297"/>
      <c r="O540" s="297"/>
      <c r="P540" s="297"/>
      <c r="Q540" s="297"/>
      <c r="R540" s="297"/>
      <c r="S540" s="297"/>
      <c r="T540" s="297"/>
      <c r="U540" s="297"/>
      <c r="V540" s="297"/>
      <c r="W540" s="297"/>
      <c r="X540" s="297"/>
      <c r="Y540" s="297"/>
      <c r="Z540" s="297"/>
    </row>
    <row r="541" spans="1:26" ht="15.75" customHeight="1">
      <c r="A541" s="297"/>
      <c r="B541" s="297"/>
      <c r="C541" s="297"/>
      <c r="D541" s="297"/>
      <c r="E541" s="297"/>
      <c r="F541" s="297"/>
      <c r="G541" s="297"/>
      <c r="H541" s="297"/>
      <c r="I541" s="297"/>
      <c r="J541" s="297"/>
      <c r="K541" s="297"/>
      <c r="L541" s="297"/>
      <c r="M541" s="297"/>
      <c r="N541" s="297"/>
      <c r="O541" s="297"/>
      <c r="P541" s="297"/>
      <c r="Q541" s="297"/>
      <c r="R541" s="297"/>
      <c r="S541" s="297"/>
      <c r="T541" s="297"/>
      <c r="U541" s="297"/>
      <c r="V541" s="297"/>
      <c r="W541" s="297"/>
      <c r="X541" s="297"/>
      <c r="Y541" s="297"/>
      <c r="Z541" s="297"/>
    </row>
    <row r="542" spans="1:26" ht="15.75" customHeight="1">
      <c r="A542" s="297"/>
      <c r="B542" s="297"/>
      <c r="C542" s="297"/>
      <c r="D542" s="297"/>
      <c r="E542" s="297"/>
      <c r="F542" s="297"/>
      <c r="G542" s="297"/>
      <c r="H542" s="297"/>
      <c r="I542" s="297"/>
      <c r="J542" s="297"/>
      <c r="K542" s="297"/>
      <c r="L542" s="297"/>
      <c r="M542" s="297"/>
      <c r="N542" s="297"/>
      <c r="O542" s="297"/>
      <c r="P542" s="297"/>
      <c r="Q542" s="297"/>
      <c r="R542" s="297"/>
      <c r="S542" s="297"/>
      <c r="T542" s="297"/>
      <c r="U542" s="297"/>
      <c r="V542" s="297"/>
      <c r="W542" s="297"/>
      <c r="X542" s="297"/>
      <c r="Y542" s="297"/>
      <c r="Z542" s="297"/>
    </row>
    <row r="543" spans="1:26" ht="15.75" customHeight="1">
      <c r="A543" s="297"/>
      <c r="B543" s="297"/>
      <c r="C543" s="297"/>
      <c r="D543" s="297"/>
      <c r="E543" s="297"/>
      <c r="F543" s="297"/>
      <c r="G543" s="297"/>
      <c r="H543" s="297"/>
      <c r="I543" s="297"/>
      <c r="J543" s="297"/>
      <c r="K543" s="297"/>
      <c r="L543" s="297"/>
      <c r="M543" s="297"/>
      <c r="N543" s="297"/>
      <c r="O543" s="297"/>
      <c r="P543" s="297"/>
      <c r="Q543" s="297"/>
      <c r="R543" s="297"/>
      <c r="S543" s="297"/>
      <c r="T543" s="297"/>
      <c r="U543" s="297"/>
      <c r="V543" s="297"/>
      <c r="W543" s="297"/>
      <c r="X543" s="297"/>
      <c r="Y543" s="297"/>
      <c r="Z543" s="297"/>
    </row>
    <row r="544" spans="1:26" ht="15.75" customHeight="1">
      <c r="A544" s="297"/>
      <c r="B544" s="297"/>
      <c r="C544" s="297"/>
      <c r="D544" s="297"/>
      <c r="E544" s="297"/>
      <c r="F544" s="297"/>
      <c r="G544" s="297"/>
      <c r="H544" s="297"/>
      <c r="I544" s="297"/>
      <c r="J544" s="297"/>
      <c r="K544" s="297"/>
      <c r="L544" s="297"/>
      <c r="M544" s="297"/>
      <c r="N544" s="297"/>
      <c r="O544" s="297"/>
      <c r="P544" s="297"/>
      <c r="Q544" s="297"/>
      <c r="R544" s="297"/>
      <c r="S544" s="297"/>
      <c r="T544" s="297"/>
      <c r="U544" s="297"/>
      <c r="V544" s="297"/>
      <c r="W544" s="297"/>
      <c r="X544" s="297"/>
      <c r="Y544" s="297"/>
      <c r="Z544" s="297"/>
    </row>
    <row r="545" spans="1:26" ht="15.75" customHeight="1">
      <c r="A545" s="297"/>
      <c r="B545" s="297"/>
      <c r="C545" s="297"/>
      <c r="D545" s="297"/>
      <c r="E545" s="297"/>
      <c r="F545" s="297"/>
      <c r="G545" s="297"/>
      <c r="H545" s="297"/>
      <c r="I545" s="297"/>
      <c r="J545" s="297"/>
      <c r="K545" s="297"/>
      <c r="L545" s="297"/>
      <c r="M545" s="297"/>
      <c r="N545" s="297"/>
      <c r="O545" s="297"/>
      <c r="P545" s="297"/>
      <c r="Q545" s="297"/>
      <c r="R545" s="297"/>
      <c r="S545" s="297"/>
      <c r="T545" s="297"/>
      <c r="U545" s="297"/>
      <c r="V545" s="297"/>
      <c r="W545" s="297"/>
      <c r="X545" s="297"/>
      <c r="Y545" s="297"/>
      <c r="Z545" s="297"/>
    </row>
    <row r="546" spans="1:26" ht="15.75" customHeight="1">
      <c r="A546" s="297"/>
      <c r="B546" s="297"/>
      <c r="C546" s="297"/>
      <c r="D546" s="297"/>
      <c r="E546" s="297"/>
      <c r="F546" s="297"/>
      <c r="G546" s="297"/>
      <c r="H546" s="297"/>
      <c r="I546" s="297"/>
      <c r="J546" s="297"/>
      <c r="K546" s="297"/>
      <c r="L546" s="297"/>
      <c r="M546" s="297"/>
      <c r="N546" s="297"/>
      <c r="O546" s="297"/>
      <c r="P546" s="297"/>
      <c r="Q546" s="297"/>
      <c r="R546" s="297"/>
      <c r="S546" s="297"/>
      <c r="T546" s="297"/>
      <c r="U546" s="297"/>
      <c r="V546" s="297"/>
      <c r="W546" s="297"/>
      <c r="X546" s="297"/>
      <c r="Y546" s="297"/>
      <c r="Z546" s="297"/>
    </row>
    <row r="547" spans="1:26" ht="15.75" customHeight="1">
      <c r="A547" s="297"/>
      <c r="B547" s="297"/>
      <c r="C547" s="297"/>
      <c r="D547" s="297"/>
      <c r="E547" s="297"/>
      <c r="F547" s="297"/>
      <c r="G547" s="297"/>
      <c r="H547" s="297"/>
      <c r="I547" s="297"/>
      <c r="J547" s="297"/>
      <c r="K547" s="297"/>
      <c r="L547" s="297"/>
      <c r="M547" s="297"/>
      <c r="N547" s="297"/>
      <c r="O547" s="297"/>
      <c r="P547" s="297"/>
      <c r="Q547" s="297"/>
      <c r="R547" s="297"/>
      <c r="S547" s="297"/>
      <c r="T547" s="297"/>
      <c r="U547" s="297"/>
      <c r="V547" s="297"/>
      <c r="W547" s="297"/>
      <c r="X547" s="297"/>
      <c r="Y547" s="297"/>
      <c r="Z547" s="297"/>
    </row>
    <row r="548" spans="1:26" ht="15.75" customHeight="1">
      <c r="A548" s="297"/>
      <c r="B548" s="297"/>
      <c r="C548" s="297"/>
      <c r="D548" s="297"/>
      <c r="E548" s="297"/>
      <c r="F548" s="297"/>
      <c r="G548" s="297"/>
      <c r="H548" s="297"/>
      <c r="I548" s="297"/>
      <c r="J548" s="297"/>
      <c r="K548" s="297"/>
      <c r="L548" s="297"/>
      <c r="M548" s="297"/>
      <c r="N548" s="297"/>
      <c r="O548" s="297"/>
      <c r="P548" s="297"/>
      <c r="Q548" s="297"/>
      <c r="R548" s="297"/>
      <c r="S548" s="297"/>
      <c r="T548" s="297"/>
      <c r="U548" s="297"/>
      <c r="V548" s="297"/>
      <c r="W548" s="297"/>
      <c r="X548" s="297"/>
      <c r="Y548" s="297"/>
      <c r="Z548" s="297"/>
    </row>
    <row r="549" spans="1:26" ht="15.75" customHeight="1">
      <c r="A549" s="297"/>
      <c r="B549" s="297"/>
      <c r="C549" s="297"/>
      <c r="D549" s="297"/>
      <c r="E549" s="297"/>
      <c r="F549" s="297"/>
      <c r="G549" s="297"/>
      <c r="H549" s="297"/>
      <c r="I549" s="297"/>
      <c r="J549" s="297"/>
      <c r="K549" s="297"/>
      <c r="L549" s="297"/>
      <c r="M549" s="297"/>
      <c r="N549" s="297"/>
      <c r="O549" s="297"/>
      <c r="P549" s="297"/>
      <c r="Q549" s="297"/>
      <c r="R549" s="297"/>
      <c r="S549" s="297"/>
      <c r="T549" s="297"/>
      <c r="U549" s="297"/>
      <c r="V549" s="297"/>
      <c r="W549" s="297"/>
      <c r="X549" s="297"/>
      <c r="Y549" s="297"/>
      <c r="Z549" s="297"/>
    </row>
    <row r="550" spans="1:26" ht="15.75" customHeight="1">
      <c r="A550" s="297"/>
      <c r="B550" s="297"/>
      <c r="C550" s="297"/>
      <c r="D550" s="297"/>
      <c r="E550" s="297"/>
      <c r="F550" s="297"/>
      <c r="G550" s="297"/>
      <c r="H550" s="297"/>
      <c r="I550" s="297"/>
      <c r="J550" s="297"/>
      <c r="K550" s="297"/>
      <c r="L550" s="297"/>
      <c r="M550" s="297"/>
      <c r="N550" s="297"/>
      <c r="O550" s="297"/>
      <c r="P550" s="297"/>
      <c r="Q550" s="297"/>
      <c r="R550" s="297"/>
      <c r="S550" s="297"/>
      <c r="T550" s="297"/>
      <c r="U550" s="297"/>
      <c r="V550" s="297"/>
      <c r="W550" s="297"/>
      <c r="X550" s="297"/>
      <c r="Y550" s="297"/>
      <c r="Z550" s="297"/>
    </row>
    <row r="551" spans="1:26" ht="15.75" customHeight="1">
      <c r="A551" s="297"/>
      <c r="B551" s="297"/>
      <c r="C551" s="297"/>
      <c r="D551" s="297"/>
      <c r="E551" s="297"/>
      <c r="F551" s="297"/>
      <c r="G551" s="297"/>
      <c r="H551" s="297"/>
      <c r="I551" s="297"/>
      <c r="J551" s="297"/>
      <c r="K551" s="297"/>
      <c r="L551" s="297"/>
      <c r="M551" s="297"/>
      <c r="N551" s="297"/>
      <c r="O551" s="297"/>
      <c r="P551" s="297"/>
      <c r="Q551" s="297"/>
      <c r="R551" s="297"/>
      <c r="S551" s="297"/>
      <c r="T551" s="297"/>
      <c r="U551" s="297"/>
      <c r="V551" s="297"/>
      <c r="W551" s="297"/>
      <c r="X551" s="297"/>
      <c r="Y551" s="297"/>
      <c r="Z551" s="297"/>
    </row>
    <row r="552" spans="1:26" ht="15.75" customHeight="1">
      <c r="A552" s="297"/>
      <c r="B552" s="297"/>
      <c r="C552" s="297"/>
      <c r="D552" s="297"/>
      <c r="E552" s="297"/>
      <c r="F552" s="297"/>
      <c r="G552" s="297"/>
      <c r="H552" s="297"/>
      <c r="I552" s="297"/>
      <c r="J552" s="297"/>
      <c r="K552" s="297"/>
      <c r="L552" s="297"/>
      <c r="M552" s="297"/>
      <c r="N552" s="297"/>
      <c r="O552" s="297"/>
      <c r="P552" s="297"/>
      <c r="Q552" s="297"/>
      <c r="R552" s="297"/>
      <c r="S552" s="297"/>
      <c r="T552" s="297"/>
      <c r="U552" s="297"/>
      <c r="V552" s="297"/>
      <c r="W552" s="297"/>
      <c r="X552" s="297"/>
      <c r="Y552" s="297"/>
      <c r="Z552" s="297"/>
    </row>
    <row r="553" spans="1:26" ht="15.75" customHeight="1">
      <c r="A553" s="297"/>
      <c r="B553" s="297"/>
      <c r="C553" s="297"/>
      <c r="D553" s="297"/>
      <c r="E553" s="297"/>
      <c r="F553" s="297"/>
      <c r="G553" s="297"/>
      <c r="H553" s="297"/>
      <c r="I553" s="297"/>
      <c r="J553" s="297"/>
      <c r="K553" s="297"/>
      <c r="L553" s="297"/>
      <c r="M553" s="297"/>
      <c r="N553" s="297"/>
      <c r="O553" s="297"/>
      <c r="P553" s="297"/>
      <c r="Q553" s="297"/>
      <c r="R553" s="297"/>
      <c r="S553" s="297"/>
      <c r="T553" s="297"/>
      <c r="U553" s="297"/>
      <c r="V553" s="297"/>
      <c r="W553" s="297"/>
      <c r="X553" s="297"/>
      <c r="Y553" s="297"/>
      <c r="Z553" s="297"/>
    </row>
    <row r="554" spans="1:26" ht="15.75" customHeight="1">
      <c r="A554" s="297"/>
      <c r="B554" s="297"/>
      <c r="C554" s="297"/>
      <c r="D554" s="297"/>
      <c r="E554" s="297"/>
      <c r="F554" s="297"/>
      <c r="G554" s="297"/>
      <c r="H554" s="297"/>
      <c r="I554" s="297"/>
      <c r="J554" s="297"/>
      <c r="K554" s="297"/>
      <c r="L554" s="297"/>
      <c r="M554" s="297"/>
      <c r="N554" s="297"/>
      <c r="O554" s="297"/>
      <c r="P554" s="297"/>
      <c r="Q554" s="297"/>
      <c r="R554" s="297"/>
      <c r="S554" s="297"/>
      <c r="T554" s="297"/>
      <c r="U554" s="297"/>
      <c r="V554" s="297"/>
      <c r="W554" s="297"/>
      <c r="X554" s="297"/>
      <c r="Y554" s="297"/>
      <c r="Z554" s="297"/>
    </row>
    <row r="555" spans="1:26" ht="15.75" customHeight="1">
      <c r="A555" s="297"/>
      <c r="B555" s="297"/>
      <c r="C555" s="297"/>
      <c r="D555" s="297"/>
      <c r="E555" s="297"/>
      <c r="F555" s="297"/>
      <c r="G555" s="297"/>
      <c r="H555" s="297"/>
      <c r="I555" s="297"/>
      <c r="J555" s="297"/>
      <c r="K555" s="297"/>
      <c r="L555" s="297"/>
      <c r="M555" s="297"/>
      <c r="N555" s="297"/>
      <c r="O555" s="297"/>
      <c r="P555" s="297"/>
      <c r="Q555" s="297"/>
      <c r="R555" s="297"/>
      <c r="S555" s="297"/>
      <c r="T555" s="297"/>
      <c r="U555" s="297"/>
      <c r="V555" s="297"/>
      <c r="W555" s="297"/>
      <c r="X555" s="297"/>
      <c r="Y555" s="297"/>
      <c r="Z555" s="297"/>
    </row>
    <row r="556" spans="1:26" ht="15.75" customHeight="1">
      <c r="A556" s="297"/>
      <c r="B556" s="297"/>
      <c r="C556" s="297"/>
      <c r="D556" s="297"/>
      <c r="E556" s="297"/>
      <c r="F556" s="297"/>
      <c r="G556" s="297"/>
      <c r="H556" s="297"/>
      <c r="I556" s="297"/>
      <c r="J556" s="297"/>
      <c r="K556" s="297"/>
      <c r="L556" s="297"/>
      <c r="M556" s="297"/>
      <c r="N556" s="297"/>
      <c r="O556" s="297"/>
      <c r="P556" s="297"/>
      <c r="Q556" s="297"/>
      <c r="R556" s="297"/>
      <c r="S556" s="297"/>
      <c r="T556" s="297"/>
      <c r="U556" s="297"/>
      <c r="V556" s="297"/>
      <c r="W556" s="297"/>
      <c r="X556" s="297"/>
      <c r="Y556" s="297"/>
      <c r="Z556" s="297"/>
    </row>
    <row r="557" spans="1:26" ht="15.75" customHeight="1">
      <c r="A557" s="297"/>
      <c r="B557" s="297"/>
      <c r="C557" s="297"/>
      <c r="D557" s="297"/>
      <c r="E557" s="297"/>
      <c r="F557" s="297"/>
      <c r="G557" s="297"/>
      <c r="H557" s="297"/>
      <c r="I557" s="297"/>
      <c r="J557" s="297"/>
      <c r="K557" s="297"/>
      <c r="L557" s="297"/>
      <c r="M557" s="297"/>
      <c r="N557" s="297"/>
      <c r="O557" s="297"/>
      <c r="P557" s="297"/>
      <c r="Q557" s="297"/>
      <c r="R557" s="297"/>
      <c r="S557" s="297"/>
      <c r="T557" s="297"/>
      <c r="U557" s="297"/>
      <c r="V557" s="297"/>
      <c r="W557" s="297"/>
      <c r="X557" s="297"/>
      <c r="Y557" s="297"/>
      <c r="Z557" s="297"/>
    </row>
    <row r="558" spans="1:26" ht="15.75" customHeight="1">
      <c r="A558" s="297"/>
      <c r="B558" s="297"/>
      <c r="C558" s="297"/>
      <c r="D558" s="297"/>
      <c r="E558" s="297"/>
      <c r="F558" s="297"/>
      <c r="G558" s="297"/>
      <c r="H558" s="297"/>
      <c r="I558" s="297"/>
      <c r="J558" s="297"/>
      <c r="K558" s="297"/>
      <c r="L558" s="297"/>
      <c r="M558" s="297"/>
      <c r="N558" s="297"/>
      <c r="O558" s="297"/>
      <c r="P558" s="297"/>
      <c r="Q558" s="297"/>
      <c r="R558" s="297"/>
      <c r="S558" s="297"/>
      <c r="T558" s="297"/>
      <c r="U558" s="297"/>
      <c r="V558" s="297"/>
      <c r="W558" s="297"/>
      <c r="X558" s="297"/>
      <c r="Y558" s="297"/>
      <c r="Z558" s="297"/>
    </row>
    <row r="559" spans="1:26" ht="15.75" customHeight="1">
      <c r="A559" s="297"/>
      <c r="B559" s="297"/>
      <c r="C559" s="297"/>
      <c r="D559" s="297"/>
      <c r="E559" s="297"/>
      <c r="F559" s="297"/>
      <c r="G559" s="297"/>
      <c r="H559" s="297"/>
      <c r="I559" s="297"/>
      <c r="J559" s="297"/>
      <c r="K559" s="297"/>
      <c r="L559" s="297"/>
      <c r="M559" s="297"/>
      <c r="N559" s="297"/>
      <c r="O559" s="297"/>
      <c r="P559" s="297"/>
      <c r="Q559" s="297"/>
      <c r="R559" s="297"/>
      <c r="S559" s="297"/>
      <c r="T559" s="297"/>
      <c r="U559" s="297"/>
      <c r="V559" s="297"/>
      <c r="W559" s="297"/>
      <c r="X559" s="297"/>
      <c r="Y559" s="297"/>
      <c r="Z559" s="297"/>
    </row>
    <row r="560" spans="1:26" ht="15.75" customHeight="1">
      <c r="A560" s="297"/>
      <c r="B560" s="297"/>
      <c r="C560" s="297"/>
      <c r="D560" s="297"/>
      <c r="E560" s="297"/>
      <c r="F560" s="297"/>
      <c r="G560" s="297"/>
      <c r="H560" s="297"/>
      <c r="I560" s="297"/>
      <c r="J560" s="297"/>
      <c r="K560" s="297"/>
      <c r="L560" s="297"/>
      <c r="M560" s="297"/>
      <c r="N560" s="297"/>
      <c r="O560" s="297"/>
      <c r="P560" s="297"/>
      <c r="Q560" s="297"/>
      <c r="R560" s="297"/>
      <c r="S560" s="297"/>
      <c r="T560" s="297"/>
      <c r="U560" s="297"/>
      <c r="V560" s="297"/>
      <c r="W560" s="297"/>
      <c r="X560" s="297"/>
      <c r="Y560" s="297"/>
      <c r="Z560" s="297"/>
    </row>
    <row r="561" spans="1:26" ht="15.75" customHeight="1">
      <c r="A561" s="297"/>
      <c r="B561" s="297"/>
      <c r="C561" s="297"/>
      <c r="D561" s="297"/>
      <c r="E561" s="297"/>
      <c r="F561" s="297"/>
      <c r="G561" s="297"/>
      <c r="H561" s="297"/>
      <c r="I561" s="297"/>
      <c r="J561" s="297"/>
      <c r="K561" s="297"/>
      <c r="L561" s="297"/>
      <c r="M561" s="297"/>
      <c r="N561" s="297"/>
      <c r="O561" s="297"/>
      <c r="P561" s="297"/>
      <c r="Q561" s="297"/>
      <c r="R561" s="297"/>
      <c r="S561" s="297"/>
      <c r="T561" s="297"/>
      <c r="U561" s="297"/>
      <c r="V561" s="297"/>
      <c r="W561" s="297"/>
      <c r="X561" s="297"/>
      <c r="Y561" s="297"/>
      <c r="Z561" s="297"/>
    </row>
    <row r="562" spans="1:26" ht="15.75" customHeight="1">
      <c r="A562" s="297"/>
      <c r="B562" s="297"/>
      <c r="C562" s="297"/>
      <c r="D562" s="297"/>
      <c r="E562" s="297"/>
      <c r="F562" s="297"/>
      <c r="G562" s="297"/>
      <c r="H562" s="297"/>
      <c r="I562" s="297"/>
      <c r="J562" s="297"/>
      <c r="K562" s="297"/>
      <c r="L562" s="297"/>
      <c r="M562" s="297"/>
      <c r="N562" s="297"/>
      <c r="O562" s="297"/>
      <c r="P562" s="297"/>
      <c r="Q562" s="297"/>
      <c r="R562" s="297"/>
      <c r="S562" s="297"/>
      <c r="T562" s="297"/>
      <c r="U562" s="297"/>
      <c r="V562" s="297"/>
      <c r="W562" s="297"/>
      <c r="X562" s="297"/>
      <c r="Y562" s="297"/>
      <c r="Z562" s="297"/>
    </row>
    <row r="563" spans="1:26" ht="15.75" customHeight="1">
      <c r="A563" s="297"/>
      <c r="B563" s="297"/>
      <c r="C563" s="297"/>
      <c r="D563" s="297"/>
      <c r="E563" s="297"/>
      <c r="F563" s="297"/>
      <c r="G563" s="297"/>
      <c r="H563" s="297"/>
      <c r="I563" s="297"/>
      <c r="J563" s="297"/>
      <c r="K563" s="297"/>
      <c r="L563" s="297"/>
      <c r="M563" s="297"/>
      <c r="N563" s="297"/>
      <c r="O563" s="297"/>
      <c r="P563" s="297"/>
      <c r="Q563" s="297"/>
      <c r="R563" s="297"/>
      <c r="S563" s="297"/>
      <c r="T563" s="297"/>
      <c r="U563" s="297"/>
      <c r="V563" s="297"/>
      <c r="W563" s="297"/>
      <c r="X563" s="297"/>
      <c r="Y563" s="297"/>
      <c r="Z563" s="297"/>
    </row>
    <row r="564" spans="1:26" ht="15.75" customHeight="1">
      <c r="A564" s="297"/>
      <c r="B564" s="297"/>
      <c r="C564" s="297"/>
      <c r="D564" s="297"/>
      <c r="E564" s="297"/>
      <c r="F564" s="297"/>
      <c r="G564" s="297"/>
      <c r="H564" s="297"/>
      <c r="I564" s="297"/>
      <c r="J564" s="297"/>
      <c r="K564" s="297"/>
      <c r="L564" s="297"/>
      <c r="M564" s="297"/>
      <c r="N564" s="297"/>
      <c r="O564" s="297"/>
      <c r="P564" s="297"/>
      <c r="Q564" s="297"/>
      <c r="R564" s="297"/>
      <c r="S564" s="297"/>
      <c r="T564" s="297"/>
      <c r="U564" s="297"/>
      <c r="V564" s="297"/>
      <c r="W564" s="297"/>
      <c r="X564" s="297"/>
      <c r="Y564" s="297"/>
      <c r="Z564" s="297"/>
    </row>
    <row r="565" spans="1:26" ht="15.75" customHeight="1">
      <c r="A565" s="297"/>
      <c r="B565" s="297"/>
      <c r="C565" s="297"/>
      <c r="D565" s="297"/>
      <c r="E565" s="297"/>
      <c r="F565" s="297"/>
      <c r="G565" s="297"/>
      <c r="H565" s="297"/>
      <c r="I565" s="297"/>
      <c r="J565" s="297"/>
      <c r="K565" s="297"/>
      <c r="L565" s="297"/>
      <c r="M565" s="297"/>
      <c r="N565" s="297"/>
      <c r="O565" s="297"/>
      <c r="P565" s="297"/>
      <c r="Q565" s="297"/>
      <c r="R565" s="297"/>
      <c r="S565" s="297"/>
      <c r="T565" s="297"/>
      <c r="U565" s="297"/>
      <c r="V565" s="297"/>
      <c r="W565" s="297"/>
      <c r="X565" s="297"/>
      <c r="Y565" s="297"/>
      <c r="Z565" s="297"/>
    </row>
    <row r="566" spans="1:26" ht="15.75" customHeight="1">
      <c r="A566" s="297"/>
      <c r="B566" s="297"/>
      <c r="C566" s="297"/>
      <c r="D566" s="297"/>
      <c r="E566" s="297"/>
      <c r="F566" s="297"/>
      <c r="G566" s="297"/>
      <c r="H566" s="297"/>
      <c r="I566" s="297"/>
      <c r="J566" s="297"/>
      <c r="K566" s="297"/>
      <c r="L566" s="297"/>
      <c r="M566" s="297"/>
      <c r="N566" s="297"/>
      <c r="O566" s="297"/>
      <c r="P566" s="297"/>
      <c r="Q566" s="297"/>
      <c r="R566" s="297"/>
      <c r="S566" s="297"/>
      <c r="T566" s="297"/>
      <c r="U566" s="297"/>
      <c r="V566" s="297"/>
      <c r="W566" s="297"/>
      <c r="X566" s="297"/>
      <c r="Y566" s="297"/>
      <c r="Z566" s="297"/>
    </row>
    <row r="567" spans="1:26" ht="15.75" customHeight="1">
      <c r="A567" s="297"/>
      <c r="B567" s="297"/>
      <c r="C567" s="297"/>
      <c r="D567" s="297"/>
      <c r="E567" s="297"/>
      <c r="F567" s="297"/>
      <c r="G567" s="297"/>
      <c r="H567" s="297"/>
      <c r="I567" s="297"/>
      <c r="J567" s="297"/>
      <c r="K567" s="297"/>
      <c r="L567" s="297"/>
      <c r="M567" s="297"/>
      <c r="N567" s="297"/>
      <c r="O567" s="297"/>
      <c r="P567" s="297"/>
      <c r="Q567" s="297"/>
      <c r="R567" s="297"/>
      <c r="S567" s="297"/>
      <c r="T567" s="297"/>
      <c r="U567" s="297"/>
      <c r="V567" s="297"/>
      <c r="W567" s="297"/>
      <c r="X567" s="297"/>
      <c r="Y567" s="297"/>
      <c r="Z567" s="297"/>
    </row>
    <row r="568" spans="1:26" ht="15.75" customHeight="1">
      <c r="A568" s="297"/>
      <c r="B568" s="297"/>
      <c r="C568" s="297"/>
      <c r="D568" s="297"/>
      <c r="E568" s="297"/>
      <c r="F568" s="297"/>
      <c r="G568" s="297"/>
      <c r="H568" s="297"/>
      <c r="I568" s="297"/>
      <c r="J568" s="297"/>
      <c r="K568" s="297"/>
      <c r="L568" s="297"/>
      <c r="M568" s="297"/>
      <c r="N568" s="297"/>
      <c r="O568" s="297"/>
      <c r="P568" s="297"/>
      <c r="Q568" s="297"/>
      <c r="R568" s="297"/>
      <c r="S568" s="297"/>
      <c r="T568" s="297"/>
      <c r="U568" s="297"/>
      <c r="V568" s="297"/>
      <c r="W568" s="297"/>
      <c r="X568" s="297"/>
      <c r="Y568" s="297"/>
      <c r="Z568" s="297"/>
    </row>
    <row r="569" spans="1:26" ht="15.75" customHeight="1">
      <c r="A569" s="297"/>
      <c r="B569" s="297"/>
      <c r="C569" s="297"/>
      <c r="D569" s="297"/>
      <c r="E569" s="297"/>
      <c r="F569" s="297"/>
      <c r="G569" s="297"/>
      <c r="H569" s="297"/>
      <c r="I569" s="297"/>
      <c r="J569" s="297"/>
      <c r="K569" s="297"/>
      <c r="L569" s="297"/>
      <c r="M569" s="297"/>
      <c r="N569" s="297"/>
      <c r="O569" s="297"/>
      <c r="P569" s="297"/>
      <c r="Q569" s="297"/>
      <c r="R569" s="297"/>
      <c r="S569" s="297"/>
      <c r="T569" s="297"/>
      <c r="U569" s="297"/>
      <c r="V569" s="297"/>
      <c r="W569" s="297"/>
      <c r="X569" s="297"/>
      <c r="Y569" s="297"/>
      <c r="Z569" s="297"/>
    </row>
    <row r="570" spans="1:26" ht="15.75" customHeight="1">
      <c r="A570" s="297"/>
      <c r="B570" s="297"/>
      <c r="C570" s="297"/>
      <c r="D570" s="297"/>
      <c r="E570" s="297"/>
      <c r="F570" s="297"/>
      <c r="G570" s="297"/>
      <c r="H570" s="297"/>
      <c r="I570" s="297"/>
      <c r="J570" s="297"/>
      <c r="K570" s="297"/>
      <c r="L570" s="297"/>
      <c r="M570" s="297"/>
      <c r="N570" s="297"/>
      <c r="O570" s="297"/>
      <c r="P570" s="297"/>
      <c r="Q570" s="297"/>
      <c r="R570" s="297"/>
      <c r="S570" s="297"/>
      <c r="T570" s="297"/>
      <c r="U570" s="297"/>
      <c r="V570" s="297"/>
      <c r="W570" s="297"/>
      <c r="X570" s="297"/>
      <c r="Y570" s="297"/>
      <c r="Z570" s="297"/>
    </row>
    <row r="571" spans="1:26" ht="15.75" customHeight="1">
      <c r="A571" s="297"/>
      <c r="B571" s="297"/>
      <c r="C571" s="297"/>
      <c r="D571" s="297"/>
      <c r="E571" s="297"/>
      <c r="F571" s="297"/>
      <c r="G571" s="297"/>
      <c r="H571" s="297"/>
      <c r="I571" s="297"/>
      <c r="J571" s="297"/>
      <c r="K571" s="297"/>
      <c r="L571" s="297"/>
      <c r="M571" s="297"/>
      <c r="N571" s="297"/>
      <c r="O571" s="297"/>
      <c r="P571" s="297"/>
      <c r="Q571" s="297"/>
      <c r="R571" s="297"/>
      <c r="S571" s="297"/>
      <c r="T571" s="297"/>
      <c r="U571" s="297"/>
      <c r="V571" s="297"/>
      <c r="W571" s="297"/>
      <c r="X571" s="297"/>
      <c r="Y571" s="297"/>
      <c r="Z571" s="297"/>
    </row>
    <row r="572" spans="1:26" ht="15.75" customHeight="1">
      <c r="A572" s="297"/>
      <c r="B572" s="297"/>
      <c r="C572" s="297"/>
      <c r="D572" s="297"/>
      <c r="E572" s="297"/>
      <c r="F572" s="297"/>
      <c r="G572" s="297"/>
      <c r="H572" s="297"/>
      <c r="I572" s="297"/>
      <c r="J572" s="297"/>
      <c r="K572" s="297"/>
      <c r="L572" s="297"/>
      <c r="M572" s="297"/>
      <c r="N572" s="297"/>
      <c r="O572" s="297"/>
      <c r="P572" s="297"/>
      <c r="Q572" s="297"/>
      <c r="R572" s="297"/>
      <c r="S572" s="297"/>
      <c r="T572" s="297"/>
      <c r="U572" s="297"/>
      <c r="V572" s="297"/>
      <c r="W572" s="297"/>
      <c r="X572" s="297"/>
      <c r="Y572" s="297"/>
      <c r="Z572" s="297"/>
    </row>
    <row r="573" spans="1:26" ht="15.75" customHeight="1">
      <c r="A573" s="297"/>
      <c r="B573" s="297"/>
      <c r="C573" s="297"/>
      <c r="D573" s="297"/>
      <c r="E573" s="297"/>
      <c r="F573" s="297"/>
      <c r="G573" s="297"/>
      <c r="H573" s="297"/>
      <c r="I573" s="297"/>
      <c r="J573" s="297"/>
      <c r="K573" s="297"/>
      <c r="L573" s="297"/>
      <c r="M573" s="297"/>
      <c r="N573" s="297"/>
      <c r="O573" s="297"/>
      <c r="P573" s="297"/>
      <c r="Q573" s="297"/>
      <c r="R573" s="297"/>
      <c r="S573" s="297"/>
      <c r="T573" s="297"/>
      <c r="U573" s="297"/>
      <c r="V573" s="297"/>
      <c r="W573" s="297"/>
      <c r="X573" s="297"/>
      <c r="Y573" s="297"/>
      <c r="Z573" s="297"/>
    </row>
    <row r="574" spans="1:26" ht="15.75" customHeight="1">
      <c r="A574" s="297"/>
      <c r="B574" s="297"/>
      <c r="C574" s="297"/>
      <c r="D574" s="297"/>
      <c r="E574" s="297"/>
      <c r="F574" s="297"/>
      <c r="G574" s="297"/>
      <c r="H574" s="297"/>
      <c r="I574" s="297"/>
      <c r="J574" s="297"/>
      <c r="K574" s="297"/>
      <c r="L574" s="297"/>
      <c r="M574" s="297"/>
      <c r="N574" s="297"/>
      <c r="O574" s="297"/>
      <c r="P574" s="297"/>
      <c r="Q574" s="297"/>
      <c r="R574" s="297"/>
      <c r="S574" s="297"/>
      <c r="T574" s="297"/>
      <c r="U574" s="297"/>
      <c r="V574" s="297"/>
      <c r="W574" s="297"/>
      <c r="X574" s="297"/>
      <c r="Y574" s="297"/>
      <c r="Z574" s="297"/>
    </row>
    <row r="575" spans="1:26" ht="15.75" customHeight="1">
      <c r="A575" s="297"/>
      <c r="B575" s="297"/>
      <c r="C575" s="297"/>
      <c r="D575" s="297"/>
      <c r="E575" s="297"/>
      <c r="F575" s="297"/>
      <c r="G575" s="297"/>
      <c r="H575" s="297"/>
      <c r="I575" s="297"/>
      <c r="J575" s="297"/>
      <c r="K575" s="297"/>
      <c r="L575" s="297"/>
      <c r="M575" s="297"/>
      <c r="N575" s="297"/>
      <c r="O575" s="297"/>
      <c r="P575" s="297"/>
      <c r="Q575" s="297"/>
      <c r="R575" s="297"/>
      <c r="S575" s="297"/>
      <c r="T575" s="297"/>
      <c r="U575" s="297"/>
      <c r="V575" s="297"/>
      <c r="W575" s="297"/>
      <c r="X575" s="297"/>
      <c r="Y575" s="297"/>
      <c r="Z575" s="297"/>
    </row>
    <row r="576" spans="1:26" ht="15.75" customHeight="1">
      <c r="A576" s="297"/>
      <c r="B576" s="297"/>
      <c r="C576" s="297"/>
      <c r="D576" s="297"/>
      <c r="E576" s="297"/>
      <c r="F576" s="297"/>
      <c r="G576" s="297"/>
      <c r="H576" s="297"/>
      <c r="I576" s="297"/>
      <c r="J576" s="297"/>
      <c r="K576" s="297"/>
      <c r="L576" s="297"/>
      <c r="M576" s="297"/>
      <c r="N576" s="297"/>
      <c r="O576" s="297"/>
      <c r="P576" s="297"/>
      <c r="Q576" s="297"/>
      <c r="R576" s="297"/>
      <c r="S576" s="297"/>
      <c r="T576" s="297"/>
      <c r="U576" s="297"/>
      <c r="V576" s="297"/>
      <c r="W576" s="297"/>
      <c r="X576" s="297"/>
      <c r="Y576" s="297"/>
      <c r="Z576" s="297"/>
    </row>
    <row r="577" spans="1:26" ht="15.75" customHeight="1">
      <c r="A577" s="297"/>
      <c r="B577" s="297"/>
      <c r="C577" s="297"/>
      <c r="D577" s="297"/>
      <c r="E577" s="297"/>
      <c r="F577" s="297"/>
      <c r="G577" s="297"/>
      <c r="H577" s="297"/>
      <c r="I577" s="297"/>
      <c r="J577" s="297"/>
      <c r="K577" s="297"/>
      <c r="L577" s="297"/>
      <c r="M577" s="297"/>
      <c r="N577" s="297"/>
      <c r="O577" s="297"/>
      <c r="P577" s="297"/>
      <c r="Q577" s="297"/>
      <c r="R577" s="297"/>
      <c r="S577" s="297"/>
      <c r="T577" s="297"/>
      <c r="U577" s="297"/>
      <c r="V577" s="297"/>
      <c r="W577" s="297"/>
      <c r="X577" s="297"/>
      <c r="Y577" s="297"/>
      <c r="Z577" s="297"/>
    </row>
    <row r="578" spans="1:26" ht="15.75" customHeight="1">
      <c r="A578" s="297"/>
      <c r="B578" s="297"/>
      <c r="C578" s="297"/>
      <c r="D578" s="297"/>
      <c r="E578" s="297"/>
      <c r="F578" s="297"/>
      <c r="G578" s="297"/>
      <c r="H578" s="297"/>
      <c r="I578" s="297"/>
      <c r="J578" s="297"/>
      <c r="K578" s="297"/>
      <c r="L578" s="297"/>
      <c r="M578" s="297"/>
      <c r="N578" s="297"/>
      <c r="O578" s="297"/>
      <c r="P578" s="297"/>
      <c r="Q578" s="297"/>
      <c r="R578" s="297"/>
      <c r="S578" s="297"/>
      <c r="T578" s="297"/>
      <c r="U578" s="297"/>
      <c r="V578" s="297"/>
      <c r="W578" s="297"/>
      <c r="X578" s="297"/>
      <c r="Y578" s="297"/>
      <c r="Z578" s="297"/>
    </row>
    <row r="579" spans="1:26" ht="15.75" customHeight="1">
      <c r="A579" s="297"/>
      <c r="B579" s="297"/>
      <c r="C579" s="297"/>
      <c r="D579" s="297"/>
      <c r="E579" s="297"/>
      <c r="F579" s="297"/>
      <c r="G579" s="297"/>
      <c r="H579" s="297"/>
      <c r="I579" s="297"/>
      <c r="J579" s="297"/>
      <c r="K579" s="297"/>
      <c r="L579" s="297"/>
      <c r="M579" s="297"/>
      <c r="N579" s="297"/>
      <c r="O579" s="297"/>
      <c r="P579" s="297"/>
      <c r="Q579" s="297"/>
      <c r="R579" s="297"/>
      <c r="S579" s="297"/>
      <c r="T579" s="297"/>
      <c r="U579" s="297"/>
      <c r="V579" s="297"/>
      <c r="W579" s="297"/>
      <c r="X579" s="297"/>
      <c r="Y579" s="297"/>
      <c r="Z579" s="297"/>
    </row>
    <row r="580" spans="1:26" ht="15.75" customHeight="1">
      <c r="A580" s="297"/>
      <c r="B580" s="297"/>
      <c r="C580" s="297"/>
      <c r="D580" s="297"/>
      <c r="E580" s="297"/>
      <c r="F580" s="297"/>
      <c r="G580" s="297"/>
      <c r="H580" s="297"/>
      <c r="I580" s="297"/>
      <c r="J580" s="297"/>
      <c r="K580" s="297"/>
      <c r="L580" s="297"/>
      <c r="M580" s="297"/>
      <c r="N580" s="297"/>
      <c r="O580" s="297"/>
      <c r="P580" s="297"/>
      <c r="Q580" s="297"/>
      <c r="R580" s="297"/>
      <c r="S580" s="297"/>
      <c r="T580" s="297"/>
      <c r="U580" s="297"/>
      <c r="V580" s="297"/>
      <c r="W580" s="297"/>
      <c r="X580" s="297"/>
      <c r="Y580" s="297"/>
      <c r="Z580" s="297"/>
    </row>
    <row r="581" spans="1:26" ht="15.75" customHeight="1">
      <c r="A581" s="297"/>
      <c r="B581" s="297"/>
      <c r="C581" s="297"/>
      <c r="D581" s="297"/>
      <c r="E581" s="297"/>
      <c r="F581" s="297"/>
      <c r="G581" s="297"/>
      <c r="H581" s="297"/>
      <c r="I581" s="297"/>
      <c r="J581" s="297"/>
      <c r="K581" s="297"/>
      <c r="L581" s="297"/>
      <c r="M581" s="297"/>
      <c r="N581" s="297"/>
      <c r="O581" s="297"/>
      <c r="P581" s="297"/>
      <c r="Q581" s="297"/>
      <c r="R581" s="297"/>
      <c r="S581" s="297"/>
      <c r="T581" s="297"/>
      <c r="U581" s="297"/>
      <c r="V581" s="297"/>
      <c r="W581" s="297"/>
      <c r="X581" s="297"/>
      <c r="Y581" s="297"/>
      <c r="Z581" s="297"/>
    </row>
    <row r="582" spans="1:26" ht="15.75" customHeight="1">
      <c r="A582" s="297"/>
      <c r="B582" s="297"/>
      <c r="C582" s="297"/>
      <c r="D582" s="297"/>
      <c r="E582" s="297"/>
      <c r="F582" s="297"/>
      <c r="G582" s="297"/>
      <c r="H582" s="297"/>
      <c r="I582" s="297"/>
      <c r="J582" s="297"/>
      <c r="K582" s="297"/>
      <c r="L582" s="297"/>
      <c r="M582" s="297"/>
      <c r="N582" s="297"/>
      <c r="O582" s="297"/>
      <c r="P582" s="297"/>
      <c r="Q582" s="297"/>
      <c r="R582" s="297"/>
      <c r="S582" s="297"/>
      <c r="T582" s="297"/>
      <c r="U582" s="297"/>
      <c r="V582" s="297"/>
      <c r="W582" s="297"/>
      <c r="X582" s="297"/>
      <c r="Y582" s="297"/>
      <c r="Z582" s="297"/>
    </row>
    <row r="583" spans="1:26" ht="15.75" customHeight="1">
      <c r="A583" s="297"/>
      <c r="B583" s="297"/>
      <c r="C583" s="297"/>
      <c r="D583" s="297"/>
      <c r="E583" s="297"/>
      <c r="F583" s="297"/>
      <c r="G583" s="297"/>
      <c r="H583" s="297"/>
      <c r="I583" s="297"/>
      <c r="J583" s="297"/>
      <c r="K583" s="297"/>
      <c r="L583" s="297"/>
      <c r="M583" s="297"/>
      <c r="N583" s="297"/>
      <c r="O583" s="297"/>
      <c r="P583" s="297"/>
      <c r="Q583" s="297"/>
      <c r="R583" s="297"/>
      <c r="S583" s="297"/>
      <c r="T583" s="297"/>
      <c r="U583" s="297"/>
      <c r="V583" s="297"/>
      <c r="W583" s="297"/>
      <c r="X583" s="297"/>
      <c r="Y583" s="297"/>
      <c r="Z583" s="297"/>
    </row>
    <row r="584" spans="1:26" ht="15.75" customHeight="1">
      <c r="A584" s="297"/>
      <c r="B584" s="297"/>
      <c r="C584" s="297"/>
      <c r="D584" s="297"/>
      <c r="E584" s="297"/>
      <c r="F584" s="297"/>
      <c r="G584" s="297"/>
      <c r="H584" s="297"/>
      <c r="I584" s="297"/>
      <c r="J584" s="297"/>
      <c r="K584" s="297"/>
      <c r="L584" s="297"/>
      <c r="M584" s="297"/>
      <c r="N584" s="297"/>
      <c r="O584" s="297"/>
      <c r="P584" s="297"/>
      <c r="Q584" s="297"/>
      <c r="R584" s="297"/>
      <c r="S584" s="297"/>
      <c r="T584" s="297"/>
      <c r="U584" s="297"/>
      <c r="V584" s="297"/>
      <c r="W584" s="297"/>
      <c r="X584" s="297"/>
      <c r="Y584" s="297"/>
      <c r="Z584" s="297"/>
    </row>
    <row r="585" spans="1:26" ht="15.75" customHeight="1">
      <c r="A585" s="297"/>
      <c r="B585" s="297"/>
      <c r="C585" s="297"/>
      <c r="D585" s="297"/>
      <c r="E585" s="297"/>
      <c r="F585" s="297"/>
      <c r="G585" s="297"/>
      <c r="H585" s="297"/>
      <c r="I585" s="297"/>
      <c r="J585" s="297"/>
      <c r="K585" s="297"/>
      <c r="L585" s="297"/>
      <c r="M585" s="297"/>
      <c r="N585" s="297"/>
      <c r="O585" s="297"/>
      <c r="P585" s="297"/>
      <c r="Q585" s="297"/>
      <c r="R585" s="297"/>
      <c r="S585" s="297"/>
      <c r="T585" s="297"/>
      <c r="U585" s="297"/>
      <c r="V585" s="297"/>
      <c r="W585" s="297"/>
      <c r="X585" s="297"/>
      <c r="Y585" s="297"/>
      <c r="Z585" s="297"/>
    </row>
    <row r="586" spans="1:26" ht="15.75" customHeight="1">
      <c r="A586" s="297"/>
      <c r="B586" s="297"/>
      <c r="C586" s="297"/>
      <c r="D586" s="297"/>
      <c r="E586" s="297"/>
      <c r="F586" s="297"/>
      <c r="G586" s="297"/>
      <c r="H586" s="297"/>
      <c r="I586" s="297"/>
      <c r="J586" s="297"/>
      <c r="K586" s="297"/>
      <c r="L586" s="297"/>
      <c r="M586" s="297"/>
      <c r="N586" s="297"/>
      <c r="O586" s="297"/>
      <c r="P586" s="297"/>
      <c r="Q586" s="297"/>
      <c r="R586" s="297"/>
      <c r="S586" s="297"/>
      <c r="T586" s="297"/>
      <c r="U586" s="297"/>
      <c r="V586" s="297"/>
      <c r="W586" s="297"/>
      <c r="X586" s="297"/>
      <c r="Y586" s="297"/>
      <c r="Z586" s="297"/>
    </row>
    <row r="587" spans="1:26" ht="15.75" customHeight="1">
      <c r="A587" s="297"/>
      <c r="B587" s="297"/>
      <c r="C587" s="297"/>
      <c r="D587" s="297"/>
      <c r="E587" s="297"/>
      <c r="F587" s="297"/>
      <c r="G587" s="297"/>
      <c r="H587" s="297"/>
      <c r="I587" s="297"/>
      <c r="J587" s="297"/>
      <c r="K587" s="297"/>
      <c r="L587" s="297"/>
      <c r="M587" s="297"/>
      <c r="N587" s="297"/>
      <c r="O587" s="297"/>
      <c r="P587" s="297"/>
      <c r="Q587" s="297"/>
      <c r="R587" s="297"/>
      <c r="S587" s="297"/>
      <c r="T587" s="297"/>
      <c r="U587" s="297"/>
      <c r="V587" s="297"/>
      <c r="W587" s="297"/>
      <c r="X587" s="297"/>
      <c r="Y587" s="297"/>
      <c r="Z587" s="297"/>
    </row>
    <row r="588" spans="1:26" ht="15.75" customHeight="1">
      <c r="A588" s="297"/>
      <c r="B588" s="297"/>
      <c r="C588" s="297"/>
      <c r="D588" s="297"/>
      <c r="E588" s="297"/>
      <c r="F588" s="297"/>
      <c r="G588" s="297"/>
      <c r="H588" s="297"/>
      <c r="I588" s="297"/>
      <c r="J588" s="297"/>
      <c r="K588" s="297"/>
      <c r="L588" s="297"/>
      <c r="M588" s="297"/>
      <c r="N588" s="297"/>
      <c r="O588" s="297"/>
      <c r="P588" s="297"/>
      <c r="Q588" s="297"/>
      <c r="R588" s="297"/>
      <c r="S588" s="297"/>
      <c r="T588" s="297"/>
      <c r="U588" s="297"/>
      <c r="V588" s="297"/>
      <c r="W588" s="297"/>
      <c r="X588" s="297"/>
      <c r="Y588" s="297"/>
      <c r="Z588" s="297"/>
    </row>
    <row r="589" spans="1:26" ht="15.75" customHeight="1">
      <c r="A589" s="297"/>
      <c r="B589" s="297"/>
      <c r="C589" s="297"/>
      <c r="D589" s="297"/>
      <c r="E589" s="297"/>
      <c r="F589" s="297"/>
      <c r="G589" s="297"/>
      <c r="H589" s="297"/>
      <c r="I589" s="297"/>
      <c r="J589" s="297"/>
      <c r="K589" s="297"/>
      <c r="L589" s="297"/>
      <c r="M589" s="297"/>
      <c r="N589" s="297"/>
      <c r="O589" s="297"/>
      <c r="P589" s="297"/>
      <c r="Q589" s="297"/>
      <c r="R589" s="297"/>
      <c r="S589" s="297"/>
      <c r="T589" s="297"/>
      <c r="U589" s="297"/>
      <c r="V589" s="297"/>
      <c r="W589" s="297"/>
      <c r="X589" s="297"/>
      <c r="Y589" s="297"/>
      <c r="Z589" s="297"/>
    </row>
    <row r="590" spans="1:26" ht="15.75" customHeight="1">
      <c r="A590" s="297"/>
      <c r="B590" s="297"/>
      <c r="C590" s="297"/>
      <c r="D590" s="297"/>
      <c r="E590" s="297"/>
      <c r="F590" s="297"/>
      <c r="G590" s="297"/>
      <c r="H590" s="297"/>
      <c r="I590" s="297"/>
      <c r="J590" s="297"/>
      <c r="K590" s="297"/>
      <c r="L590" s="297"/>
      <c r="M590" s="297"/>
      <c r="N590" s="297"/>
      <c r="O590" s="297"/>
      <c r="P590" s="297"/>
      <c r="Q590" s="297"/>
      <c r="R590" s="297"/>
      <c r="S590" s="297"/>
      <c r="T590" s="297"/>
      <c r="U590" s="297"/>
      <c r="V590" s="297"/>
      <c r="W590" s="297"/>
      <c r="X590" s="297"/>
      <c r="Y590" s="297"/>
      <c r="Z590" s="297"/>
    </row>
    <row r="591" spans="1:26" ht="15.75" customHeight="1">
      <c r="A591" s="297"/>
      <c r="B591" s="297"/>
      <c r="C591" s="297"/>
      <c r="D591" s="297"/>
      <c r="E591" s="297"/>
      <c r="F591" s="297"/>
      <c r="G591" s="297"/>
      <c r="H591" s="297"/>
      <c r="I591" s="297"/>
      <c r="J591" s="297"/>
      <c r="K591" s="297"/>
      <c r="L591" s="297"/>
      <c r="M591" s="297"/>
      <c r="N591" s="297"/>
      <c r="O591" s="297"/>
      <c r="P591" s="297"/>
      <c r="Q591" s="297"/>
      <c r="R591" s="297"/>
      <c r="S591" s="297"/>
      <c r="T591" s="297"/>
      <c r="U591" s="297"/>
      <c r="V591" s="297"/>
      <c r="W591" s="297"/>
      <c r="X591" s="297"/>
      <c r="Y591" s="297"/>
      <c r="Z591" s="297"/>
    </row>
    <row r="592" spans="1:26" ht="15.75" customHeight="1">
      <c r="A592" s="297"/>
      <c r="B592" s="297"/>
      <c r="C592" s="297"/>
      <c r="D592" s="297"/>
      <c r="E592" s="297"/>
      <c r="F592" s="297"/>
      <c r="G592" s="297"/>
      <c r="H592" s="297"/>
      <c r="I592" s="297"/>
      <c r="J592" s="297"/>
      <c r="K592" s="297"/>
      <c r="L592" s="297"/>
      <c r="M592" s="297"/>
      <c r="N592" s="297"/>
      <c r="O592" s="297"/>
      <c r="P592" s="297"/>
      <c r="Q592" s="297"/>
      <c r="R592" s="297"/>
      <c r="S592" s="297"/>
      <c r="T592" s="297"/>
      <c r="U592" s="297"/>
      <c r="V592" s="297"/>
      <c r="W592" s="297"/>
      <c r="X592" s="297"/>
      <c r="Y592" s="297"/>
      <c r="Z592" s="297"/>
    </row>
    <row r="593" spans="1:26" ht="15.75" customHeight="1">
      <c r="A593" s="297"/>
      <c r="B593" s="297"/>
      <c r="C593" s="297"/>
      <c r="D593" s="297"/>
      <c r="E593" s="297"/>
      <c r="F593" s="297"/>
      <c r="G593" s="297"/>
      <c r="H593" s="297"/>
      <c r="I593" s="297"/>
      <c r="J593" s="297"/>
      <c r="K593" s="297"/>
      <c r="L593" s="297"/>
      <c r="M593" s="297"/>
      <c r="N593" s="297"/>
      <c r="O593" s="297"/>
      <c r="P593" s="297"/>
      <c r="Q593" s="297"/>
      <c r="R593" s="297"/>
      <c r="S593" s="297"/>
      <c r="T593" s="297"/>
      <c r="U593" s="297"/>
      <c r="V593" s="297"/>
      <c r="W593" s="297"/>
      <c r="X593" s="297"/>
      <c r="Y593" s="297"/>
      <c r="Z593" s="297"/>
    </row>
    <row r="594" spans="1:26" ht="15.75" customHeight="1">
      <c r="A594" s="297"/>
      <c r="B594" s="297"/>
      <c r="C594" s="297"/>
      <c r="D594" s="297"/>
      <c r="E594" s="297"/>
      <c r="F594" s="297"/>
      <c r="G594" s="297"/>
      <c r="H594" s="297"/>
      <c r="I594" s="297"/>
      <c r="J594" s="297"/>
      <c r="K594" s="297"/>
      <c r="L594" s="297"/>
      <c r="M594" s="297"/>
      <c r="N594" s="297"/>
      <c r="O594" s="297"/>
      <c r="P594" s="297"/>
      <c r="Q594" s="297"/>
      <c r="R594" s="297"/>
      <c r="S594" s="297"/>
      <c r="T594" s="297"/>
      <c r="U594" s="297"/>
      <c r="V594" s="297"/>
      <c r="W594" s="297"/>
      <c r="X594" s="297"/>
      <c r="Y594" s="297"/>
      <c r="Z594" s="297"/>
    </row>
    <row r="595" spans="1:26" ht="15.75" customHeight="1">
      <c r="A595" s="297"/>
      <c r="B595" s="297"/>
      <c r="C595" s="297"/>
      <c r="D595" s="297"/>
      <c r="E595" s="297"/>
      <c r="F595" s="297"/>
      <c r="G595" s="297"/>
      <c r="H595" s="297"/>
      <c r="I595" s="297"/>
      <c r="J595" s="297"/>
      <c r="K595" s="297"/>
      <c r="L595" s="297"/>
      <c r="M595" s="297"/>
      <c r="N595" s="297"/>
      <c r="O595" s="297"/>
      <c r="P595" s="297"/>
      <c r="Q595" s="297"/>
      <c r="R595" s="297"/>
      <c r="S595" s="297"/>
      <c r="T595" s="297"/>
      <c r="U595" s="297"/>
      <c r="V595" s="297"/>
      <c r="W595" s="297"/>
      <c r="X595" s="297"/>
      <c r="Y595" s="297"/>
      <c r="Z595" s="297"/>
    </row>
    <row r="596" spans="1:26" ht="15.75" customHeight="1">
      <c r="A596" s="297"/>
      <c r="B596" s="297"/>
      <c r="C596" s="297"/>
      <c r="D596" s="297"/>
      <c r="E596" s="297"/>
      <c r="F596" s="297"/>
      <c r="G596" s="297"/>
      <c r="H596" s="297"/>
      <c r="I596" s="297"/>
      <c r="J596" s="297"/>
      <c r="K596" s="297"/>
      <c r="L596" s="297"/>
      <c r="M596" s="297"/>
      <c r="N596" s="297"/>
      <c r="O596" s="297"/>
      <c r="P596" s="297"/>
      <c r="Q596" s="297"/>
      <c r="R596" s="297"/>
      <c r="S596" s="297"/>
      <c r="T596" s="297"/>
      <c r="U596" s="297"/>
      <c r="V596" s="297"/>
      <c r="W596" s="297"/>
      <c r="X596" s="297"/>
      <c r="Y596" s="297"/>
      <c r="Z596" s="297"/>
    </row>
    <row r="597" spans="1:26" ht="15.75" customHeight="1">
      <c r="A597" s="297"/>
      <c r="B597" s="297"/>
      <c r="C597" s="297"/>
      <c r="D597" s="297"/>
      <c r="E597" s="297"/>
      <c r="F597" s="297"/>
      <c r="G597" s="297"/>
      <c r="H597" s="297"/>
      <c r="I597" s="297"/>
      <c r="J597" s="297"/>
      <c r="K597" s="297"/>
      <c r="L597" s="297"/>
      <c r="M597" s="297"/>
      <c r="N597" s="297"/>
      <c r="O597" s="297"/>
      <c r="P597" s="297"/>
      <c r="Q597" s="297"/>
      <c r="R597" s="297"/>
      <c r="S597" s="297"/>
      <c r="T597" s="297"/>
      <c r="U597" s="297"/>
      <c r="V597" s="297"/>
      <c r="W597" s="297"/>
      <c r="X597" s="297"/>
      <c r="Y597" s="297"/>
      <c r="Z597" s="297"/>
    </row>
    <row r="598" spans="1:26" ht="15.75" customHeight="1">
      <c r="A598" s="297"/>
      <c r="B598" s="297"/>
      <c r="C598" s="297"/>
      <c r="D598" s="297"/>
      <c r="E598" s="297"/>
      <c r="F598" s="297"/>
      <c r="G598" s="297"/>
      <c r="H598" s="297"/>
      <c r="I598" s="297"/>
      <c r="J598" s="297"/>
      <c r="K598" s="297"/>
      <c r="L598" s="297"/>
      <c r="M598" s="297"/>
      <c r="N598" s="297"/>
      <c r="O598" s="297"/>
      <c r="P598" s="297"/>
      <c r="Q598" s="297"/>
      <c r="R598" s="297"/>
      <c r="S598" s="297"/>
      <c r="T598" s="297"/>
      <c r="U598" s="297"/>
      <c r="V598" s="297"/>
      <c r="W598" s="297"/>
      <c r="X598" s="297"/>
      <c r="Y598" s="297"/>
      <c r="Z598" s="297"/>
    </row>
    <row r="599" spans="1:26" ht="15.75" customHeight="1">
      <c r="A599" s="297"/>
      <c r="B599" s="297"/>
      <c r="C599" s="297"/>
      <c r="D599" s="297"/>
      <c r="E599" s="297"/>
      <c r="F599" s="297"/>
      <c r="G599" s="297"/>
      <c r="H599" s="297"/>
      <c r="I599" s="297"/>
      <c r="J599" s="297"/>
      <c r="K599" s="297"/>
      <c r="L599" s="297"/>
      <c r="M599" s="297"/>
      <c r="N599" s="297"/>
      <c r="O599" s="297"/>
      <c r="P599" s="297"/>
      <c r="Q599" s="297"/>
      <c r="R599" s="297"/>
      <c r="S599" s="297"/>
      <c r="T599" s="297"/>
      <c r="U599" s="297"/>
      <c r="V599" s="297"/>
      <c r="W599" s="297"/>
      <c r="X599" s="297"/>
      <c r="Y599" s="297"/>
      <c r="Z599" s="297"/>
    </row>
    <row r="600" spans="1:26" ht="15.75" customHeight="1">
      <c r="A600" s="297"/>
      <c r="B600" s="297"/>
      <c r="C600" s="297"/>
      <c r="D600" s="297"/>
      <c r="E600" s="297"/>
      <c r="F600" s="297"/>
      <c r="G600" s="297"/>
      <c r="H600" s="297"/>
      <c r="I600" s="297"/>
      <c r="J600" s="297"/>
      <c r="K600" s="297"/>
      <c r="L600" s="297"/>
      <c r="M600" s="297"/>
      <c r="N600" s="297"/>
      <c r="O600" s="297"/>
      <c r="P600" s="297"/>
      <c r="Q600" s="297"/>
      <c r="R600" s="297"/>
      <c r="S600" s="297"/>
      <c r="T600" s="297"/>
      <c r="U600" s="297"/>
      <c r="V600" s="297"/>
      <c r="W600" s="297"/>
      <c r="X600" s="297"/>
      <c r="Y600" s="297"/>
      <c r="Z600" s="297"/>
    </row>
    <row r="601" spans="1:26" ht="15.75" customHeight="1">
      <c r="A601" s="297"/>
      <c r="B601" s="297"/>
      <c r="C601" s="297"/>
      <c r="D601" s="297"/>
      <c r="E601" s="297"/>
      <c r="F601" s="297"/>
      <c r="G601" s="297"/>
      <c r="H601" s="297"/>
      <c r="I601" s="297"/>
      <c r="J601" s="297"/>
      <c r="K601" s="297"/>
      <c r="L601" s="297"/>
      <c r="M601" s="297"/>
      <c r="N601" s="297"/>
      <c r="O601" s="297"/>
      <c r="P601" s="297"/>
      <c r="Q601" s="297"/>
      <c r="R601" s="297"/>
      <c r="S601" s="297"/>
      <c r="T601" s="297"/>
      <c r="U601" s="297"/>
      <c r="V601" s="297"/>
      <c r="W601" s="297"/>
      <c r="X601" s="297"/>
      <c r="Y601" s="297"/>
      <c r="Z601" s="297"/>
    </row>
    <row r="602" spans="1:26" ht="15.75" customHeight="1">
      <c r="A602" s="297"/>
      <c r="B602" s="297"/>
      <c r="C602" s="297"/>
      <c r="D602" s="297"/>
      <c r="E602" s="297"/>
      <c r="F602" s="297"/>
      <c r="G602" s="297"/>
      <c r="H602" s="297"/>
      <c r="I602" s="297"/>
      <c r="J602" s="297"/>
      <c r="K602" s="297"/>
      <c r="L602" s="297"/>
      <c r="M602" s="297"/>
      <c r="N602" s="297"/>
      <c r="O602" s="297"/>
      <c r="P602" s="297"/>
      <c r="Q602" s="297"/>
      <c r="R602" s="297"/>
      <c r="S602" s="297"/>
      <c r="T602" s="297"/>
      <c r="U602" s="297"/>
      <c r="V602" s="297"/>
      <c r="W602" s="297"/>
      <c r="X602" s="297"/>
      <c r="Y602" s="297"/>
      <c r="Z602" s="297"/>
    </row>
    <row r="603" spans="1:26" ht="15.75" customHeight="1">
      <c r="A603" s="297"/>
      <c r="B603" s="297"/>
      <c r="C603" s="297"/>
      <c r="D603" s="297"/>
      <c r="E603" s="297"/>
      <c r="F603" s="297"/>
      <c r="G603" s="297"/>
      <c r="H603" s="297"/>
      <c r="I603" s="297"/>
      <c r="J603" s="297"/>
      <c r="K603" s="297"/>
      <c r="L603" s="297"/>
      <c r="M603" s="297"/>
      <c r="N603" s="297"/>
      <c r="O603" s="297"/>
      <c r="P603" s="297"/>
      <c r="Q603" s="297"/>
      <c r="R603" s="297"/>
      <c r="S603" s="297"/>
      <c r="T603" s="297"/>
      <c r="U603" s="297"/>
      <c r="V603" s="297"/>
      <c r="W603" s="297"/>
      <c r="X603" s="297"/>
      <c r="Y603" s="297"/>
      <c r="Z603" s="297"/>
    </row>
    <row r="604" spans="1:26" ht="15.75" customHeight="1">
      <c r="A604" s="297"/>
      <c r="B604" s="297"/>
      <c r="C604" s="297"/>
      <c r="D604" s="297"/>
      <c r="E604" s="297"/>
      <c r="F604" s="297"/>
      <c r="G604" s="297"/>
      <c r="H604" s="297"/>
      <c r="I604" s="297"/>
      <c r="J604" s="297"/>
      <c r="K604" s="297"/>
      <c r="L604" s="297"/>
      <c r="M604" s="297"/>
      <c r="N604" s="297"/>
      <c r="O604" s="297"/>
      <c r="P604" s="297"/>
      <c r="Q604" s="297"/>
      <c r="R604" s="297"/>
      <c r="S604" s="297"/>
      <c r="T604" s="297"/>
      <c r="U604" s="297"/>
      <c r="V604" s="297"/>
      <c r="W604" s="297"/>
      <c r="X604" s="297"/>
      <c r="Y604" s="297"/>
      <c r="Z604" s="297"/>
    </row>
    <row r="605" spans="1:26" ht="15.75" customHeight="1">
      <c r="A605" s="297"/>
      <c r="B605" s="297"/>
      <c r="C605" s="297"/>
      <c r="D605" s="297"/>
      <c r="E605" s="297"/>
      <c r="F605" s="297"/>
      <c r="G605" s="297"/>
      <c r="H605" s="297"/>
      <c r="I605" s="297"/>
      <c r="J605" s="297"/>
      <c r="K605" s="297"/>
      <c r="L605" s="297"/>
      <c r="M605" s="297"/>
      <c r="N605" s="297"/>
      <c r="O605" s="297"/>
      <c r="P605" s="297"/>
      <c r="Q605" s="297"/>
      <c r="R605" s="297"/>
      <c r="S605" s="297"/>
      <c r="T605" s="297"/>
      <c r="U605" s="297"/>
      <c r="V605" s="297"/>
      <c r="W605" s="297"/>
      <c r="X605" s="297"/>
      <c r="Y605" s="297"/>
      <c r="Z605" s="297"/>
    </row>
    <row r="606" spans="1:26" ht="15.75" customHeight="1">
      <c r="A606" s="297"/>
      <c r="B606" s="297"/>
      <c r="C606" s="297"/>
      <c r="D606" s="297"/>
      <c r="E606" s="297"/>
      <c r="F606" s="297"/>
      <c r="G606" s="297"/>
      <c r="H606" s="297"/>
      <c r="I606" s="297"/>
      <c r="J606" s="297"/>
      <c r="K606" s="297"/>
      <c r="L606" s="297"/>
      <c r="M606" s="297"/>
      <c r="N606" s="297"/>
      <c r="O606" s="297"/>
      <c r="P606" s="297"/>
      <c r="Q606" s="297"/>
      <c r="R606" s="297"/>
      <c r="S606" s="297"/>
      <c r="T606" s="297"/>
      <c r="U606" s="297"/>
      <c r="V606" s="297"/>
      <c r="W606" s="297"/>
      <c r="X606" s="297"/>
      <c r="Y606" s="297"/>
      <c r="Z606" s="297"/>
    </row>
    <row r="607" spans="1:26" ht="15.75" customHeight="1">
      <c r="A607" s="297"/>
      <c r="B607" s="297"/>
      <c r="C607" s="297"/>
      <c r="D607" s="297"/>
      <c r="E607" s="297"/>
      <c r="F607" s="297"/>
      <c r="G607" s="297"/>
      <c r="H607" s="297"/>
      <c r="I607" s="297"/>
      <c r="J607" s="297"/>
      <c r="K607" s="297"/>
      <c r="L607" s="297"/>
      <c r="M607" s="297"/>
      <c r="N607" s="297"/>
      <c r="O607" s="297"/>
      <c r="P607" s="297"/>
      <c r="Q607" s="297"/>
      <c r="R607" s="297"/>
      <c r="S607" s="297"/>
      <c r="T607" s="297"/>
      <c r="U607" s="297"/>
      <c r="V607" s="297"/>
      <c r="W607" s="297"/>
      <c r="X607" s="297"/>
      <c r="Y607" s="297"/>
      <c r="Z607" s="297"/>
    </row>
    <row r="608" spans="1:26" ht="15.75" customHeight="1">
      <c r="A608" s="297"/>
      <c r="B608" s="297"/>
      <c r="C608" s="297"/>
      <c r="D608" s="297"/>
      <c r="E608" s="297"/>
      <c r="F608" s="297"/>
      <c r="G608" s="297"/>
      <c r="H608" s="297"/>
      <c r="I608" s="297"/>
      <c r="J608" s="297"/>
      <c r="K608" s="297"/>
      <c r="L608" s="297"/>
      <c r="M608" s="297"/>
      <c r="N608" s="297"/>
      <c r="O608" s="297"/>
      <c r="P608" s="297"/>
      <c r="Q608" s="297"/>
      <c r="R608" s="297"/>
      <c r="S608" s="297"/>
      <c r="T608" s="297"/>
      <c r="U608" s="297"/>
      <c r="V608" s="297"/>
      <c r="W608" s="297"/>
      <c r="X608" s="297"/>
      <c r="Y608" s="297"/>
      <c r="Z608" s="297"/>
    </row>
    <row r="609" spans="1:26" ht="15.75" customHeight="1">
      <c r="A609" s="297"/>
      <c r="B609" s="297"/>
      <c r="C609" s="297"/>
      <c r="D609" s="297"/>
      <c r="E609" s="297"/>
      <c r="F609" s="297"/>
      <c r="G609" s="297"/>
      <c r="H609" s="297"/>
      <c r="I609" s="297"/>
      <c r="J609" s="297"/>
      <c r="K609" s="297"/>
      <c r="L609" s="297"/>
      <c r="M609" s="297"/>
      <c r="N609" s="297"/>
      <c r="O609" s="297"/>
      <c r="P609" s="297"/>
      <c r="Q609" s="297"/>
      <c r="R609" s="297"/>
      <c r="S609" s="297"/>
      <c r="T609" s="297"/>
      <c r="U609" s="297"/>
      <c r="V609" s="297"/>
      <c r="W609" s="297"/>
      <c r="X609" s="297"/>
      <c r="Y609" s="297"/>
      <c r="Z609" s="297"/>
    </row>
    <row r="610" spans="1:26" ht="15.75" customHeight="1">
      <c r="A610" s="297"/>
      <c r="B610" s="297"/>
      <c r="C610" s="297"/>
      <c r="D610" s="297"/>
      <c r="E610" s="297"/>
      <c r="F610" s="297"/>
      <c r="G610" s="297"/>
      <c r="H610" s="297"/>
      <c r="I610" s="297"/>
      <c r="J610" s="297"/>
      <c r="K610" s="297"/>
      <c r="L610" s="297"/>
      <c r="M610" s="297"/>
      <c r="N610" s="297"/>
      <c r="O610" s="297"/>
      <c r="P610" s="297"/>
      <c r="Q610" s="297"/>
      <c r="R610" s="297"/>
      <c r="S610" s="297"/>
      <c r="T610" s="297"/>
      <c r="U610" s="297"/>
      <c r="V610" s="297"/>
      <c r="W610" s="297"/>
      <c r="X610" s="297"/>
      <c r="Y610" s="297"/>
      <c r="Z610" s="297"/>
    </row>
    <row r="611" spans="1:26" ht="15.75" customHeight="1">
      <c r="A611" s="297"/>
      <c r="B611" s="297"/>
      <c r="C611" s="297"/>
      <c r="D611" s="297"/>
      <c r="E611" s="297"/>
      <c r="F611" s="297"/>
      <c r="G611" s="297"/>
      <c r="H611" s="297"/>
      <c r="I611" s="297"/>
      <c r="J611" s="297"/>
      <c r="K611" s="297"/>
      <c r="L611" s="297"/>
      <c r="M611" s="297"/>
      <c r="N611" s="297"/>
      <c r="O611" s="297"/>
      <c r="P611" s="297"/>
      <c r="Q611" s="297"/>
      <c r="R611" s="297"/>
      <c r="S611" s="297"/>
      <c r="T611" s="297"/>
      <c r="U611" s="297"/>
      <c r="V611" s="297"/>
      <c r="W611" s="297"/>
      <c r="X611" s="297"/>
      <c r="Y611" s="297"/>
      <c r="Z611" s="297"/>
    </row>
    <row r="612" spans="1:26" ht="15.75" customHeight="1">
      <c r="A612" s="297"/>
      <c r="B612" s="297"/>
      <c r="C612" s="297"/>
      <c r="D612" s="297"/>
      <c r="E612" s="297"/>
      <c r="F612" s="297"/>
      <c r="G612" s="297"/>
      <c r="H612" s="297"/>
      <c r="I612" s="297"/>
      <c r="J612" s="297"/>
      <c r="K612" s="297"/>
      <c r="L612" s="297"/>
      <c r="M612" s="297"/>
      <c r="N612" s="297"/>
      <c r="O612" s="297"/>
      <c r="P612" s="297"/>
      <c r="Q612" s="297"/>
      <c r="R612" s="297"/>
      <c r="S612" s="297"/>
      <c r="T612" s="297"/>
      <c r="U612" s="297"/>
      <c r="V612" s="297"/>
      <c r="W612" s="297"/>
      <c r="X612" s="297"/>
      <c r="Y612" s="297"/>
      <c r="Z612" s="297"/>
    </row>
    <row r="613" spans="1:26" ht="15.75" customHeight="1">
      <c r="A613" s="297"/>
      <c r="B613" s="297"/>
      <c r="C613" s="297"/>
      <c r="D613" s="297"/>
      <c r="E613" s="297"/>
      <c r="F613" s="297"/>
      <c r="G613" s="297"/>
      <c r="H613" s="297"/>
      <c r="I613" s="297"/>
      <c r="J613" s="297"/>
      <c r="K613" s="297"/>
      <c r="L613" s="297"/>
      <c r="M613" s="297"/>
      <c r="N613" s="297"/>
      <c r="O613" s="297"/>
      <c r="P613" s="297"/>
      <c r="Q613" s="297"/>
      <c r="R613" s="297"/>
      <c r="S613" s="297"/>
      <c r="T613" s="297"/>
      <c r="U613" s="297"/>
      <c r="V613" s="297"/>
      <c r="W613" s="297"/>
      <c r="X613" s="297"/>
      <c r="Y613" s="297"/>
      <c r="Z613" s="297"/>
    </row>
    <row r="614" spans="1:26" ht="15.75" customHeight="1">
      <c r="A614" s="297"/>
      <c r="B614" s="297"/>
      <c r="C614" s="297"/>
      <c r="D614" s="297"/>
      <c r="E614" s="297"/>
      <c r="F614" s="297"/>
      <c r="G614" s="297"/>
      <c r="H614" s="297"/>
      <c r="I614" s="297"/>
      <c r="J614" s="297"/>
      <c r="K614" s="297"/>
      <c r="L614" s="297"/>
      <c r="M614" s="297"/>
      <c r="N614" s="297"/>
      <c r="O614" s="297"/>
      <c r="P614" s="297"/>
      <c r="Q614" s="297"/>
      <c r="R614" s="297"/>
      <c r="S614" s="297"/>
      <c r="T614" s="297"/>
      <c r="U614" s="297"/>
      <c r="V614" s="297"/>
      <c r="W614" s="297"/>
      <c r="X614" s="297"/>
      <c r="Y614" s="297"/>
      <c r="Z614" s="297"/>
    </row>
    <row r="615" spans="1:26" ht="15.75" customHeight="1">
      <c r="A615" s="297"/>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row>
    <row r="616" spans="1:26" ht="15.75" customHeight="1">
      <c r="A616" s="297"/>
      <c r="B616" s="297"/>
      <c r="C616" s="297"/>
      <c r="D616" s="297"/>
      <c r="E616" s="297"/>
      <c r="F616" s="297"/>
      <c r="G616" s="297"/>
      <c r="H616" s="297"/>
      <c r="I616" s="297"/>
      <c r="J616" s="297"/>
      <c r="K616" s="297"/>
      <c r="L616" s="297"/>
      <c r="M616" s="297"/>
      <c r="N616" s="297"/>
      <c r="O616" s="297"/>
      <c r="P616" s="297"/>
      <c r="Q616" s="297"/>
      <c r="R616" s="297"/>
      <c r="S616" s="297"/>
      <c r="T616" s="297"/>
      <c r="U616" s="297"/>
      <c r="V616" s="297"/>
      <c r="W616" s="297"/>
      <c r="X616" s="297"/>
      <c r="Y616" s="297"/>
      <c r="Z616" s="297"/>
    </row>
    <row r="617" spans="1:26" ht="15.75" customHeight="1">
      <c r="A617" s="297"/>
      <c r="B617" s="297"/>
      <c r="C617" s="297"/>
      <c r="D617" s="297"/>
      <c r="E617" s="297"/>
      <c r="F617" s="297"/>
      <c r="G617" s="297"/>
      <c r="H617" s="297"/>
      <c r="I617" s="297"/>
      <c r="J617" s="297"/>
      <c r="K617" s="297"/>
      <c r="L617" s="297"/>
      <c r="M617" s="297"/>
      <c r="N617" s="297"/>
      <c r="O617" s="297"/>
      <c r="P617" s="297"/>
      <c r="Q617" s="297"/>
      <c r="R617" s="297"/>
      <c r="S617" s="297"/>
      <c r="T617" s="297"/>
      <c r="U617" s="297"/>
      <c r="V617" s="297"/>
      <c r="W617" s="297"/>
      <c r="X617" s="297"/>
      <c r="Y617" s="297"/>
      <c r="Z617" s="297"/>
    </row>
    <row r="618" spans="1:26" ht="15.75" customHeight="1">
      <c r="A618" s="297"/>
      <c r="B618" s="297"/>
      <c r="C618" s="297"/>
      <c r="D618" s="297"/>
      <c r="E618" s="297"/>
      <c r="F618" s="297"/>
      <c r="G618" s="297"/>
      <c r="H618" s="297"/>
      <c r="I618" s="297"/>
      <c r="J618" s="297"/>
      <c r="K618" s="297"/>
      <c r="L618" s="297"/>
      <c r="M618" s="297"/>
      <c r="N618" s="297"/>
      <c r="O618" s="297"/>
      <c r="P618" s="297"/>
      <c r="Q618" s="297"/>
      <c r="R618" s="297"/>
      <c r="S618" s="297"/>
      <c r="T618" s="297"/>
      <c r="U618" s="297"/>
      <c r="V618" s="297"/>
      <c r="W618" s="297"/>
      <c r="X618" s="297"/>
      <c r="Y618" s="297"/>
      <c r="Z618" s="297"/>
    </row>
    <row r="619" spans="1:26" ht="15.75" customHeight="1">
      <c r="A619" s="297"/>
      <c r="B619" s="297"/>
      <c r="C619" s="297"/>
      <c r="D619" s="297"/>
      <c r="E619" s="297"/>
      <c r="F619" s="297"/>
      <c r="G619" s="297"/>
      <c r="H619" s="297"/>
      <c r="I619" s="297"/>
      <c r="J619" s="297"/>
      <c r="K619" s="297"/>
      <c r="L619" s="297"/>
      <c r="M619" s="297"/>
      <c r="N619" s="297"/>
      <c r="O619" s="297"/>
      <c r="P619" s="297"/>
      <c r="Q619" s="297"/>
      <c r="R619" s="297"/>
      <c r="S619" s="297"/>
      <c r="T619" s="297"/>
      <c r="U619" s="297"/>
      <c r="V619" s="297"/>
      <c r="W619" s="297"/>
      <c r="X619" s="297"/>
      <c r="Y619" s="297"/>
      <c r="Z619" s="297"/>
    </row>
    <row r="620" spans="1:26" ht="15.75" customHeight="1">
      <c r="A620" s="297"/>
      <c r="B620" s="297"/>
      <c r="C620" s="297"/>
      <c r="D620" s="297"/>
      <c r="E620" s="297"/>
      <c r="F620" s="297"/>
      <c r="G620" s="297"/>
      <c r="H620" s="297"/>
      <c r="I620" s="297"/>
      <c r="J620" s="297"/>
      <c r="K620" s="297"/>
      <c r="L620" s="297"/>
      <c r="M620" s="297"/>
      <c r="N620" s="297"/>
      <c r="O620" s="297"/>
      <c r="P620" s="297"/>
      <c r="Q620" s="297"/>
      <c r="R620" s="297"/>
      <c r="S620" s="297"/>
      <c r="T620" s="297"/>
      <c r="U620" s="297"/>
      <c r="V620" s="297"/>
      <c r="W620" s="297"/>
      <c r="X620" s="297"/>
      <c r="Y620" s="297"/>
      <c r="Z620" s="297"/>
    </row>
    <row r="621" spans="1:26" ht="15.75" customHeight="1">
      <c r="A621" s="297"/>
      <c r="B621" s="297"/>
      <c r="C621" s="297"/>
      <c r="D621" s="297"/>
      <c r="E621" s="297"/>
      <c r="F621" s="297"/>
      <c r="G621" s="297"/>
      <c r="H621" s="297"/>
      <c r="I621" s="297"/>
      <c r="J621" s="297"/>
      <c r="K621" s="297"/>
      <c r="L621" s="297"/>
      <c r="M621" s="297"/>
      <c r="N621" s="297"/>
      <c r="O621" s="297"/>
      <c r="P621" s="297"/>
      <c r="Q621" s="297"/>
      <c r="R621" s="297"/>
      <c r="S621" s="297"/>
      <c r="T621" s="297"/>
      <c r="U621" s="297"/>
      <c r="V621" s="297"/>
      <c r="W621" s="297"/>
      <c r="X621" s="297"/>
      <c r="Y621" s="297"/>
      <c r="Z621" s="297"/>
    </row>
    <row r="622" spans="1:26" ht="15.75" customHeight="1">
      <c r="A622" s="297"/>
      <c r="B622" s="297"/>
      <c r="C622" s="297"/>
      <c r="D622" s="297"/>
      <c r="E622" s="297"/>
      <c r="F622" s="297"/>
      <c r="G622" s="297"/>
      <c r="H622" s="297"/>
      <c r="I622" s="297"/>
      <c r="J622" s="297"/>
      <c r="K622" s="297"/>
      <c r="L622" s="297"/>
      <c r="M622" s="297"/>
      <c r="N622" s="297"/>
      <c r="O622" s="297"/>
      <c r="P622" s="297"/>
      <c r="Q622" s="297"/>
      <c r="R622" s="297"/>
      <c r="S622" s="297"/>
      <c r="T622" s="297"/>
      <c r="U622" s="297"/>
      <c r="V622" s="297"/>
      <c r="W622" s="297"/>
      <c r="X622" s="297"/>
      <c r="Y622" s="297"/>
      <c r="Z622" s="297"/>
    </row>
    <row r="623" spans="1:26" ht="15.75" customHeight="1">
      <c r="A623" s="297"/>
      <c r="B623" s="297"/>
      <c r="C623" s="297"/>
      <c r="D623" s="297"/>
      <c r="E623" s="297"/>
      <c r="F623" s="297"/>
      <c r="G623" s="297"/>
      <c r="H623" s="297"/>
      <c r="I623" s="297"/>
      <c r="J623" s="297"/>
      <c r="K623" s="297"/>
      <c r="L623" s="297"/>
      <c r="M623" s="297"/>
      <c r="N623" s="297"/>
      <c r="O623" s="297"/>
      <c r="P623" s="297"/>
      <c r="Q623" s="297"/>
      <c r="R623" s="297"/>
      <c r="S623" s="297"/>
      <c r="T623" s="297"/>
      <c r="U623" s="297"/>
      <c r="V623" s="297"/>
      <c r="W623" s="297"/>
      <c r="X623" s="297"/>
      <c r="Y623" s="297"/>
      <c r="Z623" s="297"/>
    </row>
    <row r="624" spans="1:26" ht="15.75" customHeight="1">
      <c r="A624" s="297"/>
      <c r="B624" s="297"/>
      <c r="C624" s="297"/>
      <c r="D624" s="297"/>
      <c r="E624" s="297"/>
      <c r="F624" s="297"/>
      <c r="G624" s="297"/>
      <c r="H624" s="297"/>
      <c r="I624" s="297"/>
      <c r="J624" s="297"/>
      <c r="K624" s="297"/>
      <c r="L624" s="297"/>
      <c r="M624" s="297"/>
      <c r="N624" s="297"/>
      <c r="O624" s="297"/>
      <c r="P624" s="297"/>
      <c r="Q624" s="297"/>
      <c r="R624" s="297"/>
      <c r="S624" s="297"/>
      <c r="T624" s="297"/>
      <c r="U624" s="297"/>
      <c r="V624" s="297"/>
      <c r="W624" s="297"/>
      <c r="X624" s="297"/>
      <c r="Y624" s="297"/>
      <c r="Z624" s="297"/>
    </row>
    <row r="625" spans="1:26" ht="15.75" customHeight="1">
      <c r="A625" s="297"/>
      <c r="B625" s="297"/>
      <c r="C625" s="297"/>
      <c r="D625" s="297"/>
      <c r="E625" s="297"/>
      <c r="F625" s="297"/>
      <c r="G625" s="297"/>
      <c r="H625" s="297"/>
      <c r="I625" s="297"/>
      <c r="J625" s="297"/>
      <c r="K625" s="297"/>
      <c r="L625" s="297"/>
      <c r="M625" s="297"/>
      <c r="N625" s="297"/>
      <c r="O625" s="297"/>
      <c r="P625" s="297"/>
      <c r="Q625" s="297"/>
      <c r="R625" s="297"/>
      <c r="S625" s="297"/>
      <c r="T625" s="297"/>
      <c r="U625" s="297"/>
      <c r="V625" s="297"/>
      <c r="W625" s="297"/>
      <c r="X625" s="297"/>
      <c r="Y625" s="297"/>
      <c r="Z625" s="297"/>
    </row>
    <row r="626" spans="1:26" ht="15.75" customHeight="1">
      <c r="A626" s="297"/>
      <c r="B626" s="297"/>
      <c r="C626" s="297"/>
      <c r="D626" s="297"/>
      <c r="E626" s="297"/>
      <c r="F626" s="297"/>
      <c r="G626" s="297"/>
      <c r="H626" s="297"/>
      <c r="I626" s="297"/>
      <c r="J626" s="297"/>
      <c r="K626" s="297"/>
      <c r="L626" s="297"/>
      <c r="M626" s="297"/>
      <c r="N626" s="297"/>
      <c r="O626" s="297"/>
      <c r="P626" s="297"/>
      <c r="Q626" s="297"/>
      <c r="R626" s="297"/>
      <c r="S626" s="297"/>
      <c r="T626" s="297"/>
      <c r="U626" s="297"/>
      <c r="V626" s="297"/>
      <c r="W626" s="297"/>
      <c r="X626" s="297"/>
      <c r="Y626" s="297"/>
      <c r="Z626" s="297"/>
    </row>
    <row r="627" spans="1:26" ht="15.75" customHeight="1">
      <c r="A627" s="297"/>
      <c r="B627" s="297"/>
      <c r="C627" s="297"/>
      <c r="D627" s="297"/>
      <c r="E627" s="297"/>
      <c r="F627" s="297"/>
      <c r="G627" s="297"/>
      <c r="H627" s="297"/>
      <c r="I627" s="297"/>
      <c r="J627" s="297"/>
      <c r="K627" s="297"/>
      <c r="L627" s="297"/>
      <c r="M627" s="297"/>
      <c r="N627" s="297"/>
      <c r="O627" s="297"/>
      <c r="P627" s="297"/>
      <c r="Q627" s="297"/>
      <c r="R627" s="297"/>
      <c r="S627" s="297"/>
      <c r="T627" s="297"/>
      <c r="U627" s="297"/>
      <c r="V627" s="297"/>
      <c r="W627" s="297"/>
      <c r="X627" s="297"/>
      <c r="Y627" s="297"/>
      <c r="Z627" s="297"/>
    </row>
    <row r="628" spans="1:26" ht="15.75" customHeight="1">
      <c r="A628" s="297"/>
      <c r="B628" s="297"/>
      <c r="C628" s="297"/>
      <c r="D628" s="297"/>
      <c r="E628" s="297"/>
      <c r="F628" s="297"/>
      <c r="G628" s="297"/>
      <c r="H628" s="297"/>
      <c r="I628" s="297"/>
      <c r="J628" s="297"/>
      <c r="K628" s="297"/>
      <c r="L628" s="297"/>
      <c r="M628" s="297"/>
      <c r="N628" s="297"/>
      <c r="O628" s="297"/>
      <c r="P628" s="297"/>
      <c r="Q628" s="297"/>
      <c r="R628" s="297"/>
      <c r="S628" s="297"/>
      <c r="T628" s="297"/>
      <c r="U628" s="297"/>
      <c r="V628" s="297"/>
      <c r="W628" s="297"/>
      <c r="X628" s="297"/>
      <c r="Y628" s="297"/>
      <c r="Z628" s="297"/>
    </row>
    <row r="629" spans="1:26" ht="15.75" customHeight="1">
      <c r="A629" s="297"/>
      <c r="B629" s="297"/>
      <c r="C629" s="297"/>
      <c r="D629" s="297"/>
      <c r="E629" s="297"/>
      <c r="F629" s="297"/>
      <c r="G629" s="297"/>
      <c r="H629" s="297"/>
      <c r="I629" s="297"/>
      <c r="J629" s="297"/>
      <c r="K629" s="297"/>
      <c r="L629" s="297"/>
      <c r="M629" s="297"/>
      <c r="N629" s="297"/>
      <c r="O629" s="297"/>
      <c r="P629" s="297"/>
      <c r="Q629" s="297"/>
      <c r="R629" s="297"/>
      <c r="S629" s="297"/>
      <c r="T629" s="297"/>
      <c r="U629" s="297"/>
      <c r="V629" s="297"/>
      <c r="W629" s="297"/>
      <c r="X629" s="297"/>
      <c r="Y629" s="297"/>
      <c r="Z629" s="297"/>
    </row>
    <row r="630" spans="1:26" ht="15.75" customHeight="1">
      <c r="A630" s="297"/>
      <c r="B630" s="297"/>
      <c r="C630" s="297"/>
      <c r="D630" s="297"/>
      <c r="E630" s="297"/>
      <c r="F630" s="297"/>
      <c r="G630" s="297"/>
      <c r="H630" s="297"/>
      <c r="I630" s="297"/>
      <c r="J630" s="297"/>
      <c r="K630" s="297"/>
      <c r="L630" s="297"/>
      <c r="M630" s="297"/>
      <c r="N630" s="297"/>
      <c r="O630" s="297"/>
      <c r="P630" s="297"/>
      <c r="Q630" s="297"/>
      <c r="R630" s="297"/>
      <c r="S630" s="297"/>
      <c r="T630" s="297"/>
      <c r="U630" s="297"/>
      <c r="V630" s="297"/>
      <c r="W630" s="297"/>
      <c r="X630" s="297"/>
      <c r="Y630" s="297"/>
      <c r="Z630" s="297"/>
    </row>
    <row r="631" spans="1:26" ht="15.75" customHeight="1">
      <c r="A631" s="297"/>
      <c r="B631" s="297"/>
      <c r="C631" s="297"/>
      <c r="D631" s="297"/>
      <c r="E631" s="297"/>
      <c r="F631" s="297"/>
      <c r="G631" s="297"/>
      <c r="H631" s="297"/>
      <c r="I631" s="297"/>
      <c r="J631" s="297"/>
      <c r="K631" s="297"/>
      <c r="L631" s="297"/>
      <c r="M631" s="297"/>
      <c r="N631" s="297"/>
      <c r="O631" s="297"/>
      <c r="P631" s="297"/>
      <c r="Q631" s="297"/>
      <c r="R631" s="297"/>
      <c r="S631" s="297"/>
      <c r="T631" s="297"/>
      <c r="U631" s="297"/>
      <c r="V631" s="297"/>
      <c r="W631" s="297"/>
      <c r="X631" s="297"/>
      <c r="Y631" s="297"/>
      <c r="Z631" s="297"/>
    </row>
    <row r="632" spans="1:26" ht="15.75" customHeight="1">
      <c r="A632" s="297"/>
      <c r="B632" s="297"/>
      <c r="C632" s="297"/>
      <c r="D632" s="297"/>
      <c r="E632" s="297"/>
      <c r="F632" s="297"/>
      <c r="G632" s="297"/>
      <c r="H632" s="297"/>
      <c r="I632" s="297"/>
      <c r="J632" s="297"/>
      <c r="K632" s="297"/>
      <c r="L632" s="297"/>
      <c r="M632" s="297"/>
      <c r="N632" s="297"/>
      <c r="O632" s="297"/>
      <c r="P632" s="297"/>
      <c r="Q632" s="297"/>
      <c r="R632" s="297"/>
      <c r="S632" s="297"/>
      <c r="T632" s="297"/>
      <c r="U632" s="297"/>
      <c r="V632" s="297"/>
      <c r="W632" s="297"/>
      <c r="X632" s="297"/>
      <c r="Y632" s="297"/>
      <c r="Z632" s="297"/>
    </row>
    <row r="633" spans="1:26" ht="15.75" customHeight="1">
      <c r="A633" s="297"/>
      <c r="B633" s="297"/>
      <c r="C633" s="297"/>
      <c r="D633" s="297"/>
      <c r="E633" s="297"/>
      <c r="F633" s="297"/>
      <c r="G633" s="297"/>
      <c r="H633" s="297"/>
      <c r="I633" s="297"/>
      <c r="J633" s="297"/>
      <c r="K633" s="297"/>
      <c r="L633" s="297"/>
      <c r="M633" s="297"/>
      <c r="N633" s="297"/>
      <c r="O633" s="297"/>
      <c r="P633" s="297"/>
      <c r="Q633" s="297"/>
      <c r="R633" s="297"/>
      <c r="S633" s="297"/>
      <c r="T633" s="297"/>
      <c r="U633" s="297"/>
      <c r="V633" s="297"/>
      <c r="W633" s="297"/>
      <c r="X633" s="297"/>
      <c r="Y633" s="297"/>
      <c r="Z633" s="297"/>
    </row>
    <row r="634" spans="1:26" ht="15.75" customHeight="1">
      <c r="A634" s="297"/>
      <c r="B634" s="297"/>
      <c r="C634" s="297"/>
      <c r="D634" s="297"/>
      <c r="E634" s="297"/>
      <c r="F634" s="297"/>
      <c r="G634" s="297"/>
      <c r="H634" s="297"/>
      <c r="I634" s="297"/>
      <c r="J634" s="297"/>
      <c r="K634" s="297"/>
      <c r="L634" s="297"/>
      <c r="M634" s="297"/>
      <c r="N634" s="297"/>
      <c r="O634" s="297"/>
      <c r="P634" s="297"/>
      <c r="Q634" s="297"/>
      <c r="R634" s="297"/>
      <c r="S634" s="297"/>
      <c r="T634" s="297"/>
      <c r="U634" s="297"/>
      <c r="V634" s="297"/>
      <c r="W634" s="297"/>
      <c r="X634" s="297"/>
      <c r="Y634" s="297"/>
      <c r="Z634" s="297"/>
    </row>
    <row r="635" spans="1:26" ht="15.75" customHeight="1">
      <c r="A635" s="297"/>
      <c r="B635" s="297"/>
      <c r="C635" s="297"/>
      <c r="D635" s="297"/>
      <c r="E635" s="297"/>
      <c r="F635" s="297"/>
      <c r="G635" s="297"/>
      <c r="H635" s="297"/>
      <c r="I635" s="297"/>
      <c r="J635" s="297"/>
      <c r="K635" s="297"/>
      <c r="L635" s="297"/>
      <c r="M635" s="297"/>
      <c r="N635" s="297"/>
      <c r="O635" s="297"/>
      <c r="P635" s="297"/>
      <c r="Q635" s="297"/>
      <c r="R635" s="297"/>
      <c r="S635" s="297"/>
      <c r="T635" s="297"/>
      <c r="U635" s="297"/>
      <c r="V635" s="297"/>
      <c r="W635" s="297"/>
      <c r="X635" s="297"/>
      <c r="Y635" s="297"/>
      <c r="Z635" s="297"/>
    </row>
    <row r="636" spans="1:26" ht="15.75" customHeight="1">
      <c r="A636" s="297"/>
      <c r="B636" s="297"/>
      <c r="C636" s="297"/>
      <c r="D636" s="297"/>
      <c r="E636" s="297"/>
      <c r="F636" s="297"/>
      <c r="G636" s="297"/>
      <c r="H636" s="297"/>
      <c r="I636" s="297"/>
      <c r="J636" s="297"/>
      <c r="K636" s="297"/>
      <c r="L636" s="297"/>
      <c r="M636" s="297"/>
      <c r="N636" s="297"/>
      <c r="O636" s="297"/>
      <c r="P636" s="297"/>
      <c r="Q636" s="297"/>
      <c r="R636" s="297"/>
      <c r="S636" s="297"/>
      <c r="T636" s="297"/>
      <c r="U636" s="297"/>
      <c r="V636" s="297"/>
      <c r="W636" s="297"/>
      <c r="X636" s="297"/>
      <c r="Y636" s="297"/>
      <c r="Z636" s="297"/>
    </row>
    <row r="637" spans="1:26" ht="15.75" customHeight="1">
      <c r="A637" s="297"/>
      <c r="B637" s="297"/>
      <c r="C637" s="297"/>
      <c r="D637" s="297"/>
      <c r="E637" s="297"/>
      <c r="F637" s="297"/>
      <c r="G637" s="297"/>
      <c r="H637" s="297"/>
      <c r="I637" s="297"/>
      <c r="J637" s="297"/>
      <c r="K637" s="297"/>
      <c r="L637" s="297"/>
      <c r="M637" s="297"/>
      <c r="N637" s="297"/>
      <c r="O637" s="297"/>
      <c r="P637" s="297"/>
      <c r="Q637" s="297"/>
      <c r="R637" s="297"/>
      <c r="S637" s="297"/>
      <c r="T637" s="297"/>
      <c r="U637" s="297"/>
      <c r="V637" s="297"/>
      <c r="W637" s="297"/>
      <c r="X637" s="297"/>
      <c r="Y637" s="297"/>
      <c r="Z637" s="297"/>
    </row>
    <row r="638" spans="1:26" ht="15.75" customHeight="1">
      <c r="A638" s="297"/>
      <c r="B638" s="297"/>
      <c r="C638" s="297"/>
      <c r="D638" s="297"/>
      <c r="E638" s="297"/>
      <c r="F638" s="297"/>
      <c r="G638" s="297"/>
      <c r="H638" s="297"/>
      <c r="I638" s="297"/>
      <c r="J638" s="297"/>
      <c r="K638" s="297"/>
      <c r="L638" s="297"/>
      <c r="M638" s="297"/>
      <c r="N638" s="297"/>
      <c r="O638" s="297"/>
      <c r="P638" s="297"/>
      <c r="Q638" s="297"/>
      <c r="R638" s="297"/>
      <c r="S638" s="297"/>
      <c r="T638" s="297"/>
      <c r="U638" s="297"/>
      <c r="V638" s="297"/>
      <c r="W638" s="297"/>
      <c r="X638" s="297"/>
      <c r="Y638" s="297"/>
      <c r="Z638" s="297"/>
    </row>
    <row r="639" spans="1:26" ht="15.75" customHeight="1">
      <c r="A639" s="297"/>
      <c r="B639" s="297"/>
      <c r="C639" s="297"/>
      <c r="D639" s="297"/>
      <c r="E639" s="297"/>
      <c r="F639" s="297"/>
      <c r="G639" s="297"/>
      <c r="H639" s="297"/>
      <c r="I639" s="297"/>
      <c r="J639" s="297"/>
      <c r="K639" s="297"/>
      <c r="L639" s="297"/>
      <c r="M639" s="297"/>
      <c r="N639" s="297"/>
      <c r="O639" s="297"/>
      <c r="P639" s="297"/>
      <c r="Q639" s="297"/>
      <c r="R639" s="297"/>
      <c r="S639" s="297"/>
      <c r="T639" s="297"/>
      <c r="U639" s="297"/>
      <c r="V639" s="297"/>
      <c r="W639" s="297"/>
      <c r="X639" s="297"/>
      <c r="Y639" s="297"/>
      <c r="Z639" s="297"/>
    </row>
    <row r="640" spans="1:26" ht="15.75" customHeight="1">
      <c r="A640" s="297"/>
      <c r="B640" s="297"/>
      <c r="C640" s="297"/>
      <c r="D640" s="297"/>
      <c r="E640" s="297"/>
      <c r="F640" s="297"/>
      <c r="G640" s="297"/>
      <c r="H640" s="297"/>
      <c r="I640" s="297"/>
      <c r="J640" s="297"/>
      <c r="K640" s="297"/>
      <c r="L640" s="297"/>
      <c r="M640" s="297"/>
      <c r="N640" s="297"/>
      <c r="O640" s="297"/>
      <c r="P640" s="297"/>
      <c r="Q640" s="297"/>
      <c r="R640" s="297"/>
      <c r="S640" s="297"/>
      <c r="T640" s="297"/>
      <c r="U640" s="297"/>
      <c r="V640" s="297"/>
      <c r="W640" s="297"/>
      <c r="X640" s="297"/>
      <c r="Y640" s="297"/>
      <c r="Z640" s="297"/>
    </row>
    <row r="641" spans="1:26" ht="15.75" customHeight="1">
      <c r="A641" s="297"/>
      <c r="B641" s="297"/>
      <c r="C641" s="297"/>
      <c r="D641" s="297"/>
      <c r="E641" s="297"/>
      <c r="F641" s="297"/>
      <c r="G641" s="297"/>
      <c r="H641" s="297"/>
      <c r="I641" s="297"/>
      <c r="J641" s="297"/>
      <c r="K641" s="297"/>
      <c r="L641" s="297"/>
      <c r="M641" s="297"/>
      <c r="N641" s="297"/>
      <c r="O641" s="297"/>
      <c r="P641" s="297"/>
      <c r="Q641" s="297"/>
      <c r="R641" s="297"/>
      <c r="S641" s="297"/>
      <c r="T641" s="297"/>
      <c r="U641" s="297"/>
      <c r="V641" s="297"/>
      <c r="W641" s="297"/>
      <c r="X641" s="297"/>
      <c r="Y641" s="297"/>
      <c r="Z641" s="297"/>
    </row>
    <row r="642" spans="1:26" ht="15.75" customHeight="1">
      <c r="A642" s="297"/>
      <c r="B642" s="297"/>
      <c r="C642" s="297"/>
      <c r="D642" s="297"/>
      <c r="E642" s="297"/>
      <c r="F642" s="297"/>
      <c r="G642" s="297"/>
      <c r="H642" s="297"/>
      <c r="I642" s="297"/>
      <c r="J642" s="297"/>
      <c r="K642" s="297"/>
      <c r="L642" s="297"/>
      <c r="M642" s="297"/>
      <c r="N642" s="297"/>
      <c r="O642" s="297"/>
      <c r="P642" s="297"/>
      <c r="Q642" s="297"/>
      <c r="R642" s="297"/>
      <c r="S642" s="297"/>
      <c r="T642" s="297"/>
      <c r="U642" s="297"/>
      <c r="V642" s="297"/>
      <c r="W642" s="297"/>
      <c r="X642" s="297"/>
      <c r="Y642" s="297"/>
      <c r="Z642" s="297"/>
    </row>
    <row r="643" spans="1:26" ht="15.75" customHeight="1">
      <c r="A643" s="297"/>
      <c r="B643" s="297"/>
      <c r="C643" s="297"/>
      <c r="D643" s="297"/>
      <c r="E643" s="297"/>
      <c r="F643" s="297"/>
      <c r="G643" s="297"/>
      <c r="H643" s="297"/>
      <c r="I643" s="297"/>
      <c r="J643" s="297"/>
      <c r="K643" s="297"/>
      <c r="L643" s="297"/>
      <c r="M643" s="297"/>
      <c r="N643" s="297"/>
      <c r="O643" s="297"/>
      <c r="P643" s="297"/>
      <c r="Q643" s="297"/>
      <c r="R643" s="297"/>
      <c r="S643" s="297"/>
      <c r="T643" s="297"/>
      <c r="U643" s="297"/>
      <c r="V643" s="297"/>
      <c r="W643" s="297"/>
      <c r="X643" s="297"/>
      <c r="Y643" s="297"/>
      <c r="Z643" s="297"/>
    </row>
    <row r="644" spans="1:26" ht="15.75" customHeight="1">
      <c r="A644" s="297"/>
      <c r="B644" s="297"/>
      <c r="C644" s="297"/>
      <c r="D644" s="297"/>
      <c r="E644" s="297"/>
      <c r="F644" s="297"/>
      <c r="G644" s="297"/>
      <c r="H644" s="297"/>
      <c r="I644" s="297"/>
      <c r="J644" s="297"/>
      <c r="K644" s="297"/>
      <c r="L644" s="297"/>
      <c r="M644" s="297"/>
      <c r="N644" s="297"/>
      <c r="O644" s="297"/>
      <c r="P644" s="297"/>
      <c r="Q644" s="297"/>
      <c r="R644" s="297"/>
      <c r="S644" s="297"/>
      <c r="T644" s="297"/>
      <c r="U644" s="297"/>
      <c r="V644" s="297"/>
      <c r="W644" s="297"/>
      <c r="X644" s="297"/>
      <c r="Y644" s="297"/>
      <c r="Z644" s="297"/>
    </row>
    <row r="645" spans="1:26" ht="15.75" customHeight="1">
      <c r="A645" s="297"/>
      <c r="B645" s="297"/>
      <c r="C645" s="297"/>
      <c r="D645" s="297"/>
      <c r="E645" s="297"/>
      <c r="F645" s="297"/>
      <c r="G645" s="297"/>
      <c r="H645" s="297"/>
      <c r="I645" s="297"/>
      <c r="J645" s="297"/>
      <c r="K645" s="297"/>
      <c r="L645" s="297"/>
      <c r="M645" s="297"/>
      <c r="N645" s="297"/>
      <c r="O645" s="297"/>
      <c r="P645" s="297"/>
      <c r="Q645" s="297"/>
      <c r="R645" s="297"/>
      <c r="S645" s="297"/>
      <c r="T645" s="297"/>
      <c r="U645" s="297"/>
      <c r="V645" s="297"/>
      <c r="W645" s="297"/>
      <c r="X645" s="297"/>
      <c r="Y645" s="297"/>
      <c r="Z645" s="297"/>
    </row>
    <row r="646" spans="1:26" ht="15.75" customHeight="1">
      <c r="A646" s="297"/>
      <c r="B646" s="297"/>
      <c r="C646" s="297"/>
      <c r="D646" s="297"/>
      <c r="E646" s="297"/>
      <c r="F646" s="297"/>
      <c r="G646" s="297"/>
      <c r="H646" s="297"/>
      <c r="I646" s="297"/>
      <c r="J646" s="297"/>
      <c r="K646" s="297"/>
      <c r="L646" s="297"/>
      <c r="M646" s="297"/>
      <c r="N646" s="297"/>
      <c r="O646" s="297"/>
      <c r="P646" s="297"/>
      <c r="Q646" s="297"/>
      <c r="R646" s="297"/>
      <c r="S646" s="297"/>
      <c r="T646" s="297"/>
      <c r="U646" s="297"/>
      <c r="V646" s="297"/>
      <c r="W646" s="297"/>
      <c r="X646" s="297"/>
      <c r="Y646" s="297"/>
      <c r="Z646" s="297"/>
    </row>
    <row r="647" spans="1:26" ht="15.75" customHeight="1">
      <c r="A647" s="297"/>
      <c r="B647" s="297"/>
      <c r="C647" s="297"/>
      <c r="D647" s="297"/>
      <c r="E647" s="297"/>
      <c r="F647" s="297"/>
      <c r="G647" s="297"/>
      <c r="H647" s="297"/>
      <c r="I647" s="297"/>
      <c r="J647" s="297"/>
      <c r="K647" s="297"/>
      <c r="L647" s="297"/>
      <c r="M647" s="297"/>
      <c r="N647" s="297"/>
      <c r="O647" s="297"/>
      <c r="P647" s="297"/>
      <c r="Q647" s="297"/>
      <c r="R647" s="297"/>
      <c r="S647" s="297"/>
      <c r="T647" s="297"/>
      <c r="U647" s="297"/>
      <c r="V647" s="297"/>
      <c r="W647" s="297"/>
      <c r="X647" s="297"/>
      <c r="Y647" s="297"/>
      <c r="Z647" s="297"/>
    </row>
    <row r="648" spans="1:26" ht="15.75" customHeight="1">
      <c r="A648" s="297"/>
      <c r="B648" s="297"/>
      <c r="C648" s="297"/>
      <c r="D648" s="297"/>
      <c r="E648" s="297"/>
      <c r="F648" s="297"/>
      <c r="G648" s="297"/>
      <c r="H648" s="297"/>
      <c r="I648" s="297"/>
      <c r="J648" s="297"/>
      <c r="K648" s="297"/>
      <c r="L648" s="297"/>
      <c r="M648" s="297"/>
      <c r="N648" s="297"/>
      <c r="O648" s="297"/>
      <c r="P648" s="297"/>
      <c r="Q648" s="297"/>
      <c r="R648" s="297"/>
      <c r="S648" s="297"/>
      <c r="T648" s="297"/>
      <c r="U648" s="297"/>
      <c r="V648" s="297"/>
      <c r="W648" s="297"/>
      <c r="X648" s="297"/>
      <c r="Y648" s="297"/>
      <c r="Z648" s="297"/>
    </row>
    <row r="649" spans="1:26" ht="15.75" customHeight="1">
      <c r="A649" s="297"/>
      <c r="B649" s="297"/>
      <c r="C649" s="297"/>
      <c r="D649" s="297"/>
      <c r="E649" s="297"/>
      <c r="F649" s="297"/>
      <c r="G649" s="297"/>
      <c r="H649" s="297"/>
      <c r="I649" s="297"/>
      <c r="J649" s="297"/>
      <c r="K649" s="297"/>
      <c r="L649" s="297"/>
      <c r="M649" s="297"/>
      <c r="N649" s="297"/>
      <c r="O649" s="297"/>
      <c r="P649" s="297"/>
      <c r="Q649" s="297"/>
      <c r="R649" s="297"/>
      <c r="S649" s="297"/>
      <c r="T649" s="297"/>
      <c r="U649" s="297"/>
      <c r="V649" s="297"/>
      <c r="W649" s="297"/>
      <c r="X649" s="297"/>
      <c r="Y649" s="297"/>
      <c r="Z649" s="297"/>
    </row>
    <row r="650" spans="1:26" ht="15.75" customHeight="1">
      <c r="A650" s="297"/>
      <c r="B650" s="297"/>
      <c r="C650" s="297"/>
      <c r="D650" s="297"/>
      <c r="E650" s="297"/>
      <c r="F650" s="297"/>
      <c r="G650" s="297"/>
      <c r="H650" s="297"/>
      <c r="I650" s="297"/>
      <c r="J650" s="297"/>
      <c r="K650" s="297"/>
      <c r="L650" s="297"/>
      <c r="M650" s="297"/>
      <c r="N650" s="297"/>
      <c r="O650" s="297"/>
      <c r="P650" s="297"/>
      <c r="Q650" s="297"/>
      <c r="R650" s="297"/>
      <c r="S650" s="297"/>
      <c r="T650" s="297"/>
      <c r="U650" s="297"/>
      <c r="V650" s="297"/>
      <c r="W650" s="297"/>
      <c r="X650" s="297"/>
      <c r="Y650" s="297"/>
      <c r="Z650" s="297"/>
    </row>
    <row r="651" spans="1:26" ht="15.75" customHeight="1">
      <c r="A651" s="297"/>
      <c r="B651" s="297"/>
      <c r="C651" s="297"/>
      <c r="D651" s="297"/>
      <c r="E651" s="297"/>
      <c r="F651" s="297"/>
      <c r="G651" s="297"/>
      <c r="H651" s="297"/>
      <c r="I651" s="297"/>
      <c r="J651" s="297"/>
      <c r="K651" s="297"/>
      <c r="L651" s="297"/>
      <c r="M651" s="297"/>
      <c r="N651" s="297"/>
      <c r="O651" s="297"/>
      <c r="P651" s="297"/>
      <c r="Q651" s="297"/>
      <c r="R651" s="297"/>
      <c r="S651" s="297"/>
      <c r="T651" s="297"/>
      <c r="U651" s="297"/>
      <c r="V651" s="297"/>
      <c r="W651" s="297"/>
      <c r="X651" s="297"/>
      <c r="Y651" s="297"/>
      <c r="Z651" s="297"/>
    </row>
    <row r="652" spans="1:26" ht="15.75" customHeight="1">
      <c r="A652" s="297"/>
      <c r="B652" s="297"/>
      <c r="C652" s="297"/>
      <c r="D652" s="297"/>
      <c r="E652" s="297"/>
      <c r="F652" s="297"/>
      <c r="G652" s="297"/>
      <c r="H652" s="297"/>
      <c r="I652" s="297"/>
      <c r="J652" s="297"/>
      <c r="K652" s="297"/>
      <c r="L652" s="297"/>
      <c r="M652" s="297"/>
      <c r="N652" s="297"/>
      <c r="O652" s="297"/>
      <c r="P652" s="297"/>
      <c r="Q652" s="297"/>
      <c r="R652" s="297"/>
      <c r="S652" s="297"/>
      <c r="T652" s="297"/>
      <c r="U652" s="297"/>
      <c r="V652" s="297"/>
      <c r="W652" s="297"/>
      <c r="X652" s="297"/>
      <c r="Y652" s="297"/>
      <c r="Z652" s="297"/>
    </row>
    <row r="653" spans="1:26" ht="15.75" customHeight="1">
      <c r="A653" s="297"/>
      <c r="B653" s="297"/>
      <c r="C653" s="297"/>
      <c r="D653" s="297"/>
      <c r="E653" s="297"/>
      <c r="F653" s="297"/>
      <c r="G653" s="297"/>
      <c r="H653" s="297"/>
      <c r="I653" s="297"/>
      <c r="J653" s="297"/>
      <c r="K653" s="297"/>
      <c r="L653" s="297"/>
      <c r="M653" s="297"/>
      <c r="N653" s="297"/>
      <c r="O653" s="297"/>
      <c r="P653" s="297"/>
      <c r="Q653" s="297"/>
      <c r="R653" s="297"/>
      <c r="S653" s="297"/>
      <c r="T653" s="297"/>
      <c r="U653" s="297"/>
      <c r="V653" s="297"/>
      <c r="W653" s="297"/>
      <c r="X653" s="297"/>
      <c r="Y653" s="297"/>
      <c r="Z653" s="297"/>
    </row>
    <row r="654" spans="1:26" ht="15.75" customHeight="1">
      <c r="A654" s="297"/>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row>
    <row r="655" spans="1:26" ht="15.75" customHeight="1">
      <c r="A655" s="297"/>
      <c r="B655" s="297"/>
      <c r="C655" s="297"/>
      <c r="D655" s="297"/>
      <c r="E655" s="297"/>
      <c r="F655" s="297"/>
      <c r="G655" s="297"/>
      <c r="H655" s="297"/>
      <c r="I655" s="297"/>
      <c r="J655" s="297"/>
      <c r="K655" s="297"/>
      <c r="L655" s="297"/>
      <c r="M655" s="297"/>
      <c r="N655" s="297"/>
      <c r="O655" s="297"/>
      <c r="P655" s="297"/>
      <c r="Q655" s="297"/>
      <c r="R655" s="297"/>
      <c r="S655" s="297"/>
      <c r="T655" s="297"/>
      <c r="U655" s="297"/>
      <c r="V655" s="297"/>
      <c r="W655" s="297"/>
      <c r="X655" s="297"/>
      <c r="Y655" s="297"/>
      <c r="Z655" s="297"/>
    </row>
    <row r="656" spans="1:26" ht="15.75" customHeight="1">
      <c r="A656" s="297"/>
      <c r="B656" s="297"/>
      <c r="C656" s="297"/>
      <c r="D656" s="297"/>
      <c r="E656" s="297"/>
      <c r="F656" s="297"/>
      <c r="G656" s="297"/>
      <c r="H656" s="297"/>
      <c r="I656" s="297"/>
      <c r="J656" s="297"/>
      <c r="K656" s="297"/>
      <c r="L656" s="297"/>
      <c r="M656" s="297"/>
      <c r="N656" s="297"/>
      <c r="O656" s="297"/>
      <c r="P656" s="297"/>
      <c r="Q656" s="297"/>
      <c r="R656" s="297"/>
      <c r="S656" s="297"/>
      <c r="T656" s="297"/>
      <c r="U656" s="297"/>
      <c r="V656" s="297"/>
      <c r="W656" s="297"/>
      <c r="X656" s="297"/>
      <c r="Y656" s="297"/>
      <c r="Z656" s="297"/>
    </row>
    <row r="657" spans="1:26" ht="15.75" customHeight="1">
      <c r="A657" s="297"/>
      <c r="B657" s="297"/>
      <c r="C657" s="297"/>
      <c r="D657" s="297"/>
      <c r="E657" s="297"/>
      <c r="F657" s="297"/>
      <c r="G657" s="297"/>
      <c r="H657" s="297"/>
      <c r="I657" s="297"/>
      <c r="J657" s="297"/>
      <c r="K657" s="297"/>
      <c r="L657" s="297"/>
      <c r="M657" s="297"/>
      <c r="N657" s="297"/>
      <c r="O657" s="297"/>
      <c r="P657" s="297"/>
      <c r="Q657" s="297"/>
      <c r="R657" s="297"/>
      <c r="S657" s="297"/>
      <c r="T657" s="297"/>
      <c r="U657" s="297"/>
      <c r="V657" s="297"/>
      <c r="W657" s="297"/>
      <c r="X657" s="297"/>
      <c r="Y657" s="297"/>
      <c r="Z657" s="297"/>
    </row>
    <row r="658" spans="1:26" ht="15.75" customHeight="1">
      <c r="A658" s="297"/>
      <c r="B658" s="297"/>
      <c r="C658" s="297"/>
      <c r="D658" s="297"/>
      <c r="E658" s="297"/>
      <c r="F658" s="297"/>
      <c r="G658" s="297"/>
      <c r="H658" s="297"/>
      <c r="I658" s="297"/>
      <c r="J658" s="297"/>
      <c r="K658" s="297"/>
      <c r="L658" s="297"/>
      <c r="M658" s="297"/>
      <c r="N658" s="297"/>
      <c r="O658" s="297"/>
      <c r="P658" s="297"/>
      <c r="Q658" s="297"/>
      <c r="R658" s="297"/>
      <c r="S658" s="297"/>
      <c r="T658" s="297"/>
      <c r="U658" s="297"/>
      <c r="V658" s="297"/>
      <c r="W658" s="297"/>
      <c r="X658" s="297"/>
      <c r="Y658" s="297"/>
      <c r="Z658" s="297"/>
    </row>
    <row r="659" spans="1:26" ht="15.75" customHeight="1">
      <c r="A659" s="297"/>
      <c r="B659" s="297"/>
      <c r="C659" s="297"/>
      <c r="D659" s="297"/>
      <c r="E659" s="297"/>
      <c r="F659" s="297"/>
      <c r="G659" s="297"/>
      <c r="H659" s="297"/>
      <c r="I659" s="297"/>
      <c r="J659" s="297"/>
      <c r="K659" s="297"/>
      <c r="L659" s="297"/>
      <c r="M659" s="297"/>
      <c r="N659" s="297"/>
      <c r="O659" s="297"/>
      <c r="P659" s="297"/>
      <c r="Q659" s="297"/>
      <c r="R659" s="297"/>
      <c r="S659" s="297"/>
      <c r="T659" s="297"/>
      <c r="U659" s="297"/>
      <c r="V659" s="297"/>
      <c r="W659" s="297"/>
      <c r="X659" s="297"/>
      <c r="Y659" s="297"/>
      <c r="Z659" s="297"/>
    </row>
    <row r="660" spans="1:26" ht="15.75" customHeight="1">
      <c r="A660" s="297"/>
      <c r="B660" s="297"/>
      <c r="C660" s="297"/>
      <c r="D660" s="297"/>
      <c r="E660" s="297"/>
      <c r="F660" s="297"/>
      <c r="G660" s="297"/>
      <c r="H660" s="297"/>
      <c r="I660" s="297"/>
      <c r="J660" s="297"/>
      <c r="K660" s="297"/>
      <c r="L660" s="297"/>
      <c r="M660" s="297"/>
      <c r="N660" s="297"/>
      <c r="O660" s="297"/>
      <c r="P660" s="297"/>
      <c r="Q660" s="297"/>
      <c r="R660" s="297"/>
      <c r="S660" s="297"/>
      <c r="T660" s="297"/>
      <c r="U660" s="297"/>
      <c r="V660" s="297"/>
      <c r="W660" s="297"/>
      <c r="X660" s="297"/>
      <c r="Y660" s="297"/>
      <c r="Z660" s="297"/>
    </row>
    <row r="661" spans="1:26" ht="15.75" customHeight="1">
      <c r="A661" s="297"/>
      <c r="B661" s="297"/>
      <c r="C661" s="297"/>
      <c r="D661" s="297"/>
      <c r="E661" s="297"/>
      <c r="F661" s="297"/>
      <c r="G661" s="297"/>
      <c r="H661" s="297"/>
      <c r="I661" s="297"/>
      <c r="J661" s="297"/>
      <c r="K661" s="297"/>
      <c r="L661" s="297"/>
      <c r="M661" s="297"/>
      <c r="N661" s="297"/>
      <c r="O661" s="297"/>
      <c r="P661" s="297"/>
      <c r="Q661" s="297"/>
      <c r="R661" s="297"/>
      <c r="S661" s="297"/>
      <c r="T661" s="297"/>
      <c r="U661" s="297"/>
      <c r="V661" s="297"/>
      <c r="W661" s="297"/>
      <c r="X661" s="297"/>
      <c r="Y661" s="297"/>
      <c r="Z661" s="297"/>
    </row>
    <row r="662" spans="1:26" ht="15.75" customHeight="1">
      <c r="A662" s="297"/>
      <c r="B662" s="297"/>
      <c r="C662" s="297"/>
      <c r="D662" s="297"/>
      <c r="E662" s="297"/>
      <c r="F662" s="297"/>
      <c r="G662" s="297"/>
      <c r="H662" s="297"/>
      <c r="I662" s="297"/>
      <c r="J662" s="297"/>
      <c r="K662" s="297"/>
      <c r="L662" s="297"/>
      <c r="M662" s="297"/>
      <c r="N662" s="297"/>
      <c r="O662" s="297"/>
      <c r="P662" s="297"/>
      <c r="Q662" s="297"/>
      <c r="R662" s="297"/>
      <c r="S662" s="297"/>
      <c r="T662" s="297"/>
      <c r="U662" s="297"/>
      <c r="V662" s="297"/>
      <c r="W662" s="297"/>
      <c r="X662" s="297"/>
      <c r="Y662" s="297"/>
      <c r="Z662" s="297"/>
    </row>
    <row r="663" spans="1:26" ht="15.75" customHeight="1">
      <c r="A663" s="297"/>
      <c r="B663" s="297"/>
      <c r="C663" s="297"/>
      <c r="D663" s="297"/>
      <c r="E663" s="297"/>
      <c r="F663" s="297"/>
      <c r="G663" s="297"/>
      <c r="H663" s="297"/>
      <c r="I663" s="297"/>
      <c r="J663" s="297"/>
      <c r="K663" s="297"/>
      <c r="L663" s="297"/>
      <c r="M663" s="297"/>
      <c r="N663" s="297"/>
      <c r="O663" s="297"/>
      <c r="P663" s="297"/>
      <c r="Q663" s="297"/>
      <c r="R663" s="297"/>
      <c r="S663" s="297"/>
      <c r="T663" s="297"/>
      <c r="U663" s="297"/>
      <c r="V663" s="297"/>
      <c r="W663" s="297"/>
      <c r="X663" s="297"/>
      <c r="Y663" s="297"/>
      <c r="Z663" s="297"/>
    </row>
    <row r="664" spans="1:26" ht="15.75" customHeight="1">
      <c r="A664" s="297"/>
      <c r="B664" s="297"/>
      <c r="C664" s="297"/>
      <c r="D664" s="297"/>
      <c r="E664" s="297"/>
      <c r="F664" s="297"/>
      <c r="G664" s="297"/>
      <c r="H664" s="297"/>
      <c r="I664" s="297"/>
      <c r="J664" s="297"/>
      <c r="K664" s="297"/>
      <c r="L664" s="297"/>
      <c r="M664" s="297"/>
      <c r="N664" s="297"/>
      <c r="O664" s="297"/>
      <c r="P664" s="297"/>
      <c r="Q664" s="297"/>
      <c r="R664" s="297"/>
      <c r="S664" s="297"/>
      <c r="T664" s="297"/>
      <c r="U664" s="297"/>
      <c r="V664" s="297"/>
      <c r="W664" s="297"/>
      <c r="X664" s="297"/>
      <c r="Y664" s="297"/>
      <c r="Z664" s="297"/>
    </row>
    <row r="665" spans="1:26" ht="15.75" customHeight="1">
      <c r="A665" s="297"/>
      <c r="B665" s="297"/>
      <c r="C665" s="297"/>
      <c r="D665" s="297"/>
      <c r="E665" s="297"/>
      <c r="F665" s="297"/>
      <c r="G665" s="297"/>
      <c r="H665" s="297"/>
      <c r="I665" s="297"/>
      <c r="J665" s="297"/>
      <c r="K665" s="297"/>
      <c r="L665" s="297"/>
      <c r="M665" s="297"/>
      <c r="N665" s="297"/>
      <c r="O665" s="297"/>
      <c r="P665" s="297"/>
      <c r="Q665" s="297"/>
      <c r="R665" s="297"/>
      <c r="S665" s="297"/>
      <c r="T665" s="297"/>
      <c r="U665" s="297"/>
      <c r="V665" s="297"/>
      <c r="W665" s="297"/>
      <c r="X665" s="297"/>
      <c r="Y665" s="297"/>
      <c r="Z665" s="297"/>
    </row>
    <row r="666" spans="1:26" ht="15.75" customHeight="1">
      <c r="A666" s="297"/>
      <c r="B666" s="297"/>
      <c r="C666" s="297"/>
      <c r="D666" s="297"/>
      <c r="E666" s="297"/>
      <c r="F666" s="297"/>
      <c r="G666" s="297"/>
      <c r="H666" s="297"/>
      <c r="I666" s="297"/>
      <c r="J666" s="297"/>
      <c r="K666" s="297"/>
      <c r="L666" s="297"/>
      <c r="M666" s="297"/>
      <c r="N666" s="297"/>
      <c r="O666" s="297"/>
      <c r="P666" s="297"/>
      <c r="Q666" s="297"/>
      <c r="R666" s="297"/>
      <c r="S666" s="297"/>
      <c r="T666" s="297"/>
      <c r="U666" s="297"/>
      <c r="V666" s="297"/>
      <c r="W666" s="297"/>
      <c r="X666" s="297"/>
      <c r="Y666" s="297"/>
      <c r="Z666" s="297"/>
    </row>
    <row r="667" spans="1:26" ht="15.75" customHeight="1">
      <c r="A667" s="297"/>
      <c r="B667" s="297"/>
      <c r="C667" s="297"/>
      <c r="D667" s="297"/>
      <c r="E667" s="297"/>
      <c r="F667" s="297"/>
      <c r="G667" s="297"/>
      <c r="H667" s="297"/>
      <c r="I667" s="297"/>
      <c r="J667" s="297"/>
      <c r="K667" s="297"/>
      <c r="L667" s="297"/>
      <c r="M667" s="297"/>
      <c r="N667" s="297"/>
      <c r="O667" s="297"/>
      <c r="P667" s="297"/>
      <c r="Q667" s="297"/>
      <c r="R667" s="297"/>
      <c r="S667" s="297"/>
      <c r="T667" s="297"/>
      <c r="U667" s="297"/>
      <c r="V667" s="297"/>
      <c r="W667" s="297"/>
      <c r="X667" s="297"/>
      <c r="Y667" s="297"/>
      <c r="Z667" s="297"/>
    </row>
    <row r="668" spans="1:26" ht="15.75" customHeight="1">
      <c r="A668" s="297"/>
      <c r="B668" s="297"/>
      <c r="C668" s="297"/>
      <c r="D668" s="297"/>
      <c r="E668" s="297"/>
      <c r="F668" s="297"/>
      <c r="G668" s="297"/>
      <c r="H668" s="297"/>
      <c r="I668" s="297"/>
      <c r="J668" s="297"/>
      <c r="K668" s="297"/>
      <c r="L668" s="297"/>
      <c r="M668" s="297"/>
      <c r="N668" s="297"/>
      <c r="O668" s="297"/>
      <c r="P668" s="297"/>
      <c r="Q668" s="297"/>
      <c r="R668" s="297"/>
      <c r="S668" s="297"/>
      <c r="T668" s="297"/>
      <c r="U668" s="297"/>
      <c r="V668" s="297"/>
      <c r="W668" s="297"/>
      <c r="X668" s="297"/>
      <c r="Y668" s="297"/>
      <c r="Z668" s="297"/>
    </row>
    <row r="669" spans="1:26" ht="15.75" customHeight="1">
      <c r="A669" s="297"/>
      <c r="B669" s="297"/>
      <c r="C669" s="297"/>
      <c r="D669" s="297"/>
      <c r="E669" s="297"/>
      <c r="F669" s="297"/>
      <c r="G669" s="297"/>
      <c r="H669" s="297"/>
      <c r="I669" s="297"/>
      <c r="J669" s="297"/>
      <c r="K669" s="297"/>
      <c r="L669" s="297"/>
      <c r="M669" s="297"/>
      <c r="N669" s="297"/>
      <c r="O669" s="297"/>
      <c r="P669" s="297"/>
      <c r="Q669" s="297"/>
      <c r="R669" s="297"/>
      <c r="S669" s="297"/>
      <c r="T669" s="297"/>
      <c r="U669" s="297"/>
      <c r="V669" s="297"/>
      <c r="W669" s="297"/>
      <c r="X669" s="297"/>
      <c r="Y669" s="297"/>
      <c r="Z669" s="297"/>
    </row>
    <row r="670" spans="1:26" ht="15.75" customHeight="1">
      <c r="A670" s="297"/>
      <c r="B670" s="297"/>
      <c r="C670" s="297"/>
      <c r="D670" s="297"/>
      <c r="E670" s="297"/>
      <c r="F670" s="297"/>
      <c r="G670" s="297"/>
      <c r="H670" s="297"/>
      <c r="I670" s="297"/>
      <c r="J670" s="297"/>
      <c r="K670" s="297"/>
      <c r="L670" s="297"/>
      <c r="M670" s="297"/>
      <c r="N670" s="297"/>
      <c r="O670" s="297"/>
      <c r="P670" s="297"/>
      <c r="Q670" s="297"/>
      <c r="R670" s="297"/>
      <c r="S670" s="297"/>
      <c r="T670" s="297"/>
      <c r="U670" s="297"/>
      <c r="V670" s="297"/>
      <c r="W670" s="297"/>
      <c r="X670" s="297"/>
      <c r="Y670" s="297"/>
      <c r="Z670" s="297"/>
    </row>
    <row r="671" spans="1:26" ht="15.75" customHeight="1">
      <c r="A671" s="297"/>
      <c r="B671" s="297"/>
      <c r="C671" s="297"/>
      <c r="D671" s="297"/>
      <c r="E671" s="297"/>
      <c r="F671" s="297"/>
      <c r="G671" s="297"/>
      <c r="H671" s="297"/>
      <c r="I671" s="297"/>
      <c r="J671" s="297"/>
      <c r="K671" s="297"/>
      <c r="L671" s="297"/>
      <c r="M671" s="297"/>
      <c r="N671" s="297"/>
      <c r="O671" s="297"/>
      <c r="P671" s="297"/>
      <c r="Q671" s="297"/>
      <c r="R671" s="297"/>
      <c r="S671" s="297"/>
      <c r="T671" s="297"/>
      <c r="U671" s="297"/>
      <c r="V671" s="297"/>
      <c r="W671" s="297"/>
      <c r="X671" s="297"/>
      <c r="Y671" s="297"/>
      <c r="Z671" s="297"/>
    </row>
    <row r="672" spans="1:26" ht="15.75" customHeight="1">
      <c r="A672" s="297"/>
      <c r="B672" s="297"/>
      <c r="C672" s="297"/>
      <c r="D672" s="297"/>
      <c r="E672" s="297"/>
      <c r="F672" s="297"/>
      <c r="G672" s="297"/>
      <c r="H672" s="297"/>
      <c r="I672" s="297"/>
      <c r="J672" s="297"/>
      <c r="K672" s="297"/>
      <c r="L672" s="297"/>
      <c r="M672" s="297"/>
      <c r="N672" s="297"/>
      <c r="O672" s="297"/>
      <c r="P672" s="297"/>
      <c r="Q672" s="297"/>
      <c r="R672" s="297"/>
      <c r="S672" s="297"/>
      <c r="T672" s="297"/>
      <c r="U672" s="297"/>
      <c r="V672" s="297"/>
      <c r="W672" s="297"/>
      <c r="X672" s="297"/>
      <c r="Y672" s="297"/>
      <c r="Z672" s="297"/>
    </row>
    <row r="673" spans="1:26" ht="15.75" customHeight="1">
      <c r="A673" s="297"/>
      <c r="B673" s="297"/>
      <c r="C673" s="297"/>
      <c r="D673" s="297"/>
      <c r="E673" s="297"/>
      <c r="F673" s="297"/>
      <c r="G673" s="297"/>
      <c r="H673" s="297"/>
      <c r="I673" s="297"/>
      <c r="J673" s="297"/>
      <c r="K673" s="297"/>
      <c r="L673" s="297"/>
      <c r="M673" s="297"/>
      <c r="N673" s="297"/>
      <c r="O673" s="297"/>
      <c r="P673" s="297"/>
      <c r="Q673" s="297"/>
      <c r="R673" s="297"/>
      <c r="S673" s="297"/>
      <c r="T673" s="297"/>
      <c r="U673" s="297"/>
      <c r="V673" s="297"/>
      <c r="W673" s="297"/>
      <c r="X673" s="297"/>
      <c r="Y673" s="297"/>
      <c r="Z673" s="297"/>
    </row>
    <row r="674" spans="1:26" ht="15.75" customHeight="1">
      <c r="A674" s="297"/>
      <c r="B674" s="297"/>
      <c r="C674" s="297"/>
      <c r="D674" s="297"/>
      <c r="E674" s="297"/>
      <c r="F674" s="297"/>
      <c r="G674" s="297"/>
      <c r="H674" s="297"/>
      <c r="I674" s="297"/>
      <c r="J674" s="297"/>
      <c r="K674" s="297"/>
      <c r="L674" s="297"/>
      <c r="M674" s="297"/>
      <c r="N674" s="297"/>
      <c r="O674" s="297"/>
      <c r="P674" s="297"/>
      <c r="Q674" s="297"/>
      <c r="R674" s="297"/>
      <c r="S674" s="297"/>
      <c r="T674" s="297"/>
      <c r="U674" s="297"/>
      <c r="V674" s="297"/>
      <c r="W674" s="297"/>
      <c r="X674" s="297"/>
      <c r="Y674" s="297"/>
      <c r="Z674" s="297"/>
    </row>
    <row r="675" spans="1:26" ht="15.75" customHeight="1">
      <c r="A675" s="297"/>
      <c r="B675" s="297"/>
      <c r="C675" s="297"/>
      <c r="D675" s="297"/>
      <c r="E675" s="297"/>
      <c r="F675" s="297"/>
      <c r="G675" s="297"/>
      <c r="H675" s="297"/>
      <c r="I675" s="297"/>
      <c r="J675" s="297"/>
      <c r="K675" s="297"/>
      <c r="L675" s="297"/>
      <c r="M675" s="297"/>
      <c r="N675" s="297"/>
      <c r="O675" s="297"/>
      <c r="P675" s="297"/>
      <c r="Q675" s="297"/>
      <c r="R675" s="297"/>
      <c r="S675" s="297"/>
      <c r="T675" s="297"/>
      <c r="U675" s="297"/>
      <c r="V675" s="297"/>
      <c r="W675" s="297"/>
      <c r="X675" s="297"/>
      <c r="Y675" s="297"/>
      <c r="Z675" s="297"/>
    </row>
    <row r="676" spans="1:26" ht="15.75" customHeight="1">
      <c r="A676" s="297"/>
      <c r="B676" s="297"/>
      <c r="C676" s="297"/>
      <c r="D676" s="297"/>
      <c r="E676" s="297"/>
      <c r="F676" s="297"/>
      <c r="G676" s="297"/>
      <c r="H676" s="297"/>
      <c r="I676" s="297"/>
      <c r="J676" s="297"/>
      <c r="K676" s="297"/>
      <c r="L676" s="297"/>
      <c r="M676" s="297"/>
      <c r="N676" s="297"/>
      <c r="O676" s="297"/>
      <c r="P676" s="297"/>
      <c r="Q676" s="297"/>
      <c r="R676" s="297"/>
      <c r="S676" s="297"/>
      <c r="T676" s="297"/>
      <c r="U676" s="297"/>
      <c r="V676" s="297"/>
      <c r="W676" s="297"/>
      <c r="X676" s="297"/>
      <c r="Y676" s="297"/>
      <c r="Z676" s="297"/>
    </row>
    <row r="677" spans="1:26" ht="15.75" customHeight="1">
      <c r="A677" s="297"/>
      <c r="B677" s="297"/>
      <c r="C677" s="297"/>
      <c r="D677" s="297"/>
      <c r="E677" s="297"/>
      <c r="F677" s="297"/>
      <c r="G677" s="297"/>
      <c r="H677" s="297"/>
      <c r="I677" s="297"/>
      <c r="J677" s="297"/>
      <c r="K677" s="297"/>
      <c r="L677" s="297"/>
      <c r="M677" s="297"/>
      <c r="N677" s="297"/>
      <c r="O677" s="297"/>
      <c r="P677" s="297"/>
      <c r="Q677" s="297"/>
      <c r="R677" s="297"/>
      <c r="S677" s="297"/>
      <c r="T677" s="297"/>
      <c r="U677" s="297"/>
      <c r="V677" s="297"/>
      <c r="W677" s="297"/>
      <c r="X677" s="297"/>
      <c r="Y677" s="297"/>
      <c r="Z677" s="297"/>
    </row>
    <row r="678" spans="1:26" ht="15.75" customHeight="1">
      <c r="A678" s="297"/>
      <c r="B678" s="297"/>
      <c r="C678" s="297"/>
      <c r="D678" s="297"/>
      <c r="E678" s="297"/>
      <c r="F678" s="297"/>
      <c r="G678" s="297"/>
      <c r="H678" s="297"/>
      <c r="I678" s="297"/>
      <c r="J678" s="297"/>
      <c r="K678" s="297"/>
      <c r="L678" s="297"/>
      <c r="M678" s="297"/>
      <c r="N678" s="297"/>
      <c r="O678" s="297"/>
      <c r="P678" s="297"/>
      <c r="Q678" s="297"/>
      <c r="R678" s="297"/>
      <c r="S678" s="297"/>
      <c r="T678" s="297"/>
      <c r="U678" s="297"/>
      <c r="V678" s="297"/>
      <c r="W678" s="297"/>
      <c r="X678" s="297"/>
      <c r="Y678" s="297"/>
      <c r="Z678" s="297"/>
    </row>
    <row r="679" spans="1:26" ht="15.75" customHeight="1">
      <c r="A679" s="297"/>
      <c r="B679" s="297"/>
      <c r="C679" s="297"/>
      <c r="D679" s="297"/>
      <c r="E679" s="297"/>
      <c r="F679" s="297"/>
      <c r="G679" s="297"/>
      <c r="H679" s="297"/>
      <c r="I679" s="297"/>
      <c r="J679" s="297"/>
      <c r="K679" s="297"/>
      <c r="L679" s="297"/>
      <c r="M679" s="297"/>
      <c r="N679" s="297"/>
      <c r="O679" s="297"/>
      <c r="P679" s="297"/>
      <c r="Q679" s="297"/>
      <c r="R679" s="297"/>
      <c r="S679" s="297"/>
      <c r="T679" s="297"/>
      <c r="U679" s="297"/>
      <c r="V679" s="297"/>
      <c r="W679" s="297"/>
      <c r="X679" s="297"/>
      <c r="Y679" s="297"/>
      <c r="Z679" s="297"/>
    </row>
    <row r="680" spans="1:26" ht="15.75" customHeight="1">
      <c r="A680" s="297"/>
      <c r="B680" s="297"/>
      <c r="C680" s="297"/>
      <c r="D680" s="297"/>
      <c r="E680" s="297"/>
      <c r="F680" s="297"/>
      <c r="G680" s="297"/>
      <c r="H680" s="297"/>
      <c r="I680" s="297"/>
      <c r="J680" s="297"/>
      <c r="K680" s="297"/>
      <c r="L680" s="297"/>
      <c r="M680" s="297"/>
      <c r="N680" s="297"/>
      <c r="O680" s="297"/>
      <c r="P680" s="297"/>
      <c r="Q680" s="297"/>
      <c r="R680" s="297"/>
      <c r="S680" s="297"/>
      <c r="T680" s="297"/>
      <c r="U680" s="297"/>
      <c r="V680" s="297"/>
      <c r="W680" s="297"/>
      <c r="X680" s="297"/>
      <c r="Y680" s="297"/>
      <c r="Z680" s="297"/>
    </row>
    <row r="681" spans="1:26" ht="15.75" customHeight="1">
      <c r="A681" s="297"/>
      <c r="B681" s="297"/>
      <c r="C681" s="297"/>
      <c r="D681" s="297"/>
      <c r="E681" s="297"/>
      <c r="F681" s="297"/>
      <c r="G681" s="297"/>
      <c r="H681" s="297"/>
      <c r="I681" s="297"/>
      <c r="J681" s="297"/>
      <c r="K681" s="297"/>
      <c r="L681" s="297"/>
      <c r="M681" s="297"/>
      <c r="N681" s="297"/>
      <c r="O681" s="297"/>
      <c r="P681" s="297"/>
      <c r="Q681" s="297"/>
      <c r="R681" s="297"/>
      <c r="S681" s="297"/>
      <c r="T681" s="297"/>
      <c r="U681" s="297"/>
      <c r="V681" s="297"/>
      <c r="W681" s="297"/>
      <c r="X681" s="297"/>
      <c r="Y681" s="297"/>
      <c r="Z681" s="297"/>
    </row>
    <row r="682" spans="1:26" ht="15.75" customHeight="1">
      <c r="A682" s="297"/>
      <c r="B682" s="297"/>
      <c r="C682" s="297"/>
      <c r="D682" s="297"/>
      <c r="E682" s="297"/>
      <c r="F682" s="297"/>
      <c r="G682" s="297"/>
      <c r="H682" s="297"/>
      <c r="I682" s="297"/>
      <c r="J682" s="297"/>
      <c r="K682" s="297"/>
      <c r="L682" s="297"/>
      <c r="M682" s="297"/>
      <c r="N682" s="297"/>
      <c r="O682" s="297"/>
      <c r="P682" s="297"/>
      <c r="Q682" s="297"/>
      <c r="R682" s="297"/>
      <c r="S682" s="297"/>
      <c r="T682" s="297"/>
      <c r="U682" s="297"/>
      <c r="V682" s="297"/>
      <c r="W682" s="297"/>
      <c r="X682" s="297"/>
      <c r="Y682" s="297"/>
      <c r="Z682" s="297"/>
    </row>
    <row r="683" spans="1:26" ht="15.75" customHeight="1">
      <c r="A683" s="297"/>
      <c r="B683" s="297"/>
      <c r="C683" s="297"/>
      <c r="D683" s="297"/>
      <c r="E683" s="297"/>
      <c r="F683" s="297"/>
      <c r="G683" s="297"/>
      <c r="H683" s="297"/>
      <c r="I683" s="297"/>
      <c r="J683" s="297"/>
      <c r="K683" s="297"/>
      <c r="L683" s="297"/>
      <c r="M683" s="297"/>
      <c r="N683" s="297"/>
      <c r="O683" s="297"/>
      <c r="P683" s="297"/>
      <c r="Q683" s="297"/>
      <c r="R683" s="297"/>
      <c r="S683" s="297"/>
      <c r="T683" s="297"/>
      <c r="U683" s="297"/>
      <c r="V683" s="297"/>
      <c r="W683" s="297"/>
      <c r="X683" s="297"/>
      <c r="Y683" s="297"/>
      <c r="Z683" s="297"/>
    </row>
    <row r="684" spans="1:26" ht="15.75" customHeight="1">
      <c r="A684" s="297"/>
      <c r="B684" s="297"/>
      <c r="C684" s="297"/>
      <c r="D684" s="297"/>
      <c r="E684" s="297"/>
      <c r="F684" s="297"/>
      <c r="G684" s="297"/>
      <c r="H684" s="297"/>
      <c r="I684" s="297"/>
      <c r="J684" s="297"/>
      <c r="K684" s="297"/>
      <c r="L684" s="297"/>
      <c r="M684" s="297"/>
      <c r="N684" s="297"/>
      <c r="O684" s="297"/>
      <c r="P684" s="297"/>
      <c r="Q684" s="297"/>
      <c r="R684" s="297"/>
      <c r="S684" s="297"/>
      <c r="T684" s="297"/>
      <c r="U684" s="297"/>
      <c r="V684" s="297"/>
      <c r="W684" s="297"/>
      <c r="X684" s="297"/>
      <c r="Y684" s="297"/>
      <c r="Z684" s="297"/>
    </row>
    <row r="685" spans="1:26" ht="15.75" customHeight="1">
      <c r="A685" s="297"/>
      <c r="B685" s="297"/>
      <c r="C685" s="297"/>
      <c r="D685" s="297"/>
      <c r="E685" s="297"/>
      <c r="F685" s="297"/>
      <c r="G685" s="297"/>
      <c r="H685" s="297"/>
      <c r="I685" s="297"/>
      <c r="J685" s="297"/>
      <c r="K685" s="297"/>
      <c r="L685" s="297"/>
      <c r="M685" s="297"/>
      <c r="N685" s="297"/>
      <c r="O685" s="297"/>
      <c r="P685" s="297"/>
      <c r="Q685" s="297"/>
      <c r="R685" s="297"/>
      <c r="S685" s="297"/>
      <c r="T685" s="297"/>
      <c r="U685" s="297"/>
      <c r="V685" s="297"/>
      <c r="W685" s="297"/>
      <c r="X685" s="297"/>
      <c r="Y685" s="297"/>
      <c r="Z685" s="297"/>
    </row>
    <row r="686" spans="1:26" ht="15.75" customHeight="1">
      <c r="A686" s="297"/>
      <c r="B686" s="297"/>
      <c r="C686" s="297"/>
      <c r="D686" s="297"/>
      <c r="E686" s="297"/>
      <c r="F686" s="297"/>
      <c r="G686" s="297"/>
      <c r="H686" s="297"/>
      <c r="I686" s="297"/>
      <c r="J686" s="297"/>
      <c r="K686" s="297"/>
      <c r="L686" s="297"/>
      <c r="M686" s="297"/>
      <c r="N686" s="297"/>
      <c r="O686" s="297"/>
      <c r="P686" s="297"/>
      <c r="Q686" s="297"/>
      <c r="R686" s="297"/>
      <c r="S686" s="297"/>
      <c r="T686" s="297"/>
      <c r="U686" s="297"/>
      <c r="V686" s="297"/>
      <c r="W686" s="297"/>
      <c r="X686" s="297"/>
      <c r="Y686" s="297"/>
      <c r="Z686" s="297"/>
    </row>
    <row r="687" spans="1:26" ht="15.75" customHeight="1">
      <c r="A687" s="297"/>
      <c r="B687" s="297"/>
      <c r="C687" s="297"/>
      <c r="D687" s="297"/>
      <c r="E687" s="297"/>
      <c r="F687" s="297"/>
      <c r="G687" s="297"/>
      <c r="H687" s="297"/>
      <c r="I687" s="297"/>
      <c r="J687" s="297"/>
      <c r="K687" s="297"/>
      <c r="L687" s="297"/>
      <c r="M687" s="297"/>
      <c r="N687" s="297"/>
      <c r="O687" s="297"/>
      <c r="P687" s="297"/>
      <c r="Q687" s="297"/>
      <c r="R687" s="297"/>
      <c r="S687" s="297"/>
      <c r="T687" s="297"/>
      <c r="U687" s="297"/>
      <c r="V687" s="297"/>
      <c r="W687" s="297"/>
      <c r="X687" s="297"/>
      <c r="Y687" s="297"/>
      <c r="Z687" s="297"/>
    </row>
    <row r="688" spans="1:26" ht="15.75" customHeight="1">
      <c r="A688" s="297"/>
      <c r="B688" s="297"/>
      <c r="C688" s="297"/>
      <c r="D688" s="297"/>
      <c r="E688" s="297"/>
      <c r="F688" s="297"/>
      <c r="G688" s="297"/>
      <c r="H688" s="297"/>
      <c r="I688" s="297"/>
      <c r="J688" s="297"/>
      <c r="K688" s="297"/>
      <c r="L688" s="297"/>
      <c r="M688" s="297"/>
      <c r="N688" s="297"/>
      <c r="O688" s="297"/>
      <c r="P688" s="297"/>
      <c r="Q688" s="297"/>
      <c r="R688" s="297"/>
      <c r="S688" s="297"/>
      <c r="T688" s="297"/>
      <c r="U688" s="297"/>
      <c r="V688" s="297"/>
      <c r="W688" s="297"/>
      <c r="X688" s="297"/>
      <c r="Y688" s="297"/>
      <c r="Z688" s="297"/>
    </row>
    <row r="689" spans="1:26" ht="15.75" customHeight="1">
      <c r="A689" s="297"/>
      <c r="B689" s="297"/>
      <c r="C689" s="297"/>
      <c r="D689" s="297"/>
      <c r="E689" s="297"/>
      <c r="F689" s="297"/>
      <c r="G689" s="297"/>
      <c r="H689" s="297"/>
      <c r="I689" s="297"/>
      <c r="J689" s="297"/>
      <c r="K689" s="297"/>
      <c r="L689" s="297"/>
      <c r="M689" s="297"/>
      <c r="N689" s="297"/>
      <c r="O689" s="297"/>
      <c r="P689" s="297"/>
      <c r="Q689" s="297"/>
      <c r="R689" s="297"/>
      <c r="S689" s="297"/>
      <c r="T689" s="297"/>
      <c r="U689" s="297"/>
      <c r="V689" s="297"/>
      <c r="W689" s="297"/>
      <c r="X689" s="297"/>
      <c r="Y689" s="297"/>
      <c r="Z689" s="297"/>
    </row>
    <row r="690" spans="1:26" ht="15.75" customHeight="1">
      <c r="A690" s="297"/>
      <c r="B690" s="297"/>
      <c r="C690" s="297"/>
      <c r="D690" s="297"/>
      <c r="E690" s="297"/>
      <c r="F690" s="297"/>
      <c r="G690" s="297"/>
      <c r="H690" s="297"/>
      <c r="I690" s="297"/>
      <c r="J690" s="297"/>
      <c r="K690" s="297"/>
      <c r="L690" s="297"/>
      <c r="M690" s="297"/>
      <c r="N690" s="297"/>
      <c r="O690" s="297"/>
      <c r="P690" s="297"/>
      <c r="Q690" s="297"/>
      <c r="R690" s="297"/>
      <c r="S690" s="297"/>
      <c r="T690" s="297"/>
      <c r="U690" s="297"/>
      <c r="V690" s="297"/>
      <c r="W690" s="297"/>
      <c r="X690" s="297"/>
      <c r="Y690" s="297"/>
      <c r="Z690" s="297"/>
    </row>
    <row r="691" spans="1:26" ht="15.75" customHeight="1">
      <c r="A691" s="297"/>
      <c r="B691" s="297"/>
      <c r="C691" s="297"/>
      <c r="D691" s="297"/>
      <c r="E691" s="297"/>
      <c r="F691" s="297"/>
      <c r="G691" s="297"/>
      <c r="H691" s="297"/>
      <c r="I691" s="297"/>
      <c r="J691" s="297"/>
      <c r="K691" s="297"/>
      <c r="L691" s="297"/>
      <c r="M691" s="297"/>
      <c r="N691" s="297"/>
      <c r="O691" s="297"/>
      <c r="P691" s="297"/>
      <c r="Q691" s="297"/>
      <c r="R691" s="297"/>
      <c r="S691" s="297"/>
      <c r="T691" s="297"/>
      <c r="U691" s="297"/>
      <c r="V691" s="297"/>
      <c r="W691" s="297"/>
      <c r="X691" s="297"/>
      <c r="Y691" s="297"/>
      <c r="Z691" s="297"/>
    </row>
    <row r="692" spans="1:26" ht="15.75" customHeight="1">
      <c r="A692" s="297"/>
      <c r="B692" s="297"/>
      <c r="C692" s="297"/>
      <c r="D692" s="297"/>
      <c r="E692" s="297"/>
      <c r="F692" s="297"/>
      <c r="G692" s="297"/>
      <c r="H692" s="297"/>
      <c r="I692" s="297"/>
      <c r="J692" s="297"/>
      <c r="K692" s="297"/>
      <c r="L692" s="297"/>
      <c r="M692" s="297"/>
      <c r="N692" s="297"/>
      <c r="O692" s="297"/>
      <c r="P692" s="297"/>
      <c r="Q692" s="297"/>
      <c r="R692" s="297"/>
      <c r="S692" s="297"/>
      <c r="T692" s="297"/>
      <c r="U692" s="297"/>
      <c r="V692" s="297"/>
      <c r="W692" s="297"/>
      <c r="X692" s="297"/>
      <c r="Y692" s="297"/>
      <c r="Z692" s="297"/>
    </row>
    <row r="693" spans="1:26" ht="15.75" customHeight="1">
      <c r="A693" s="297"/>
      <c r="B693" s="297"/>
      <c r="C693" s="297"/>
      <c r="D693" s="297"/>
      <c r="E693" s="297"/>
      <c r="F693" s="297"/>
      <c r="G693" s="297"/>
      <c r="H693" s="297"/>
      <c r="I693" s="297"/>
      <c r="J693" s="297"/>
      <c r="K693" s="297"/>
      <c r="L693" s="297"/>
      <c r="M693" s="297"/>
      <c r="N693" s="297"/>
      <c r="O693" s="297"/>
      <c r="P693" s="297"/>
      <c r="Q693" s="297"/>
      <c r="R693" s="297"/>
      <c r="S693" s="297"/>
      <c r="T693" s="297"/>
      <c r="U693" s="297"/>
      <c r="V693" s="297"/>
      <c r="W693" s="297"/>
      <c r="X693" s="297"/>
      <c r="Y693" s="297"/>
      <c r="Z693" s="297"/>
    </row>
    <row r="694" spans="1:26" ht="15.75" customHeight="1">
      <c r="A694" s="297"/>
      <c r="B694" s="297"/>
      <c r="C694" s="297"/>
      <c r="D694" s="297"/>
      <c r="E694" s="297"/>
      <c r="F694" s="297"/>
      <c r="G694" s="297"/>
      <c r="H694" s="297"/>
      <c r="I694" s="297"/>
      <c r="J694" s="297"/>
      <c r="K694" s="297"/>
      <c r="L694" s="297"/>
      <c r="M694" s="297"/>
      <c r="N694" s="297"/>
      <c r="O694" s="297"/>
      <c r="P694" s="297"/>
      <c r="Q694" s="297"/>
      <c r="R694" s="297"/>
      <c r="S694" s="297"/>
      <c r="T694" s="297"/>
      <c r="U694" s="297"/>
      <c r="V694" s="297"/>
      <c r="W694" s="297"/>
      <c r="X694" s="297"/>
      <c r="Y694" s="297"/>
      <c r="Z694" s="297"/>
    </row>
    <row r="695" spans="1:26" ht="15.75" customHeight="1">
      <c r="A695" s="297"/>
      <c r="B695" s="297"/>
      <c r="C695" s="297"/>
      <c r="D695" s="297"/>
      <c r="E695" s="297"/>
      <c r="F695" s="297"/>
      <c r="G695" s="297"/>
      <c r="H695" s="297"/>
      <c r="I695" s="297"/>
      <c r="J695" s="297"/>
      <c r="K695" s="297"/>
      <c r="L695" s="297"/>
      <c r="M695" s="297"/>
      <c r="N695" s="297"/>
      <c r="O695" s="297"/>
      <c r="P695" s="297"/>
      <c r="Q695" s="297"/>
      <c r="R695" s="297"/>
      <c r="S695" s="297"/>
      <c r="T695" s="297"/>
      <c r="U695" s="297"/>
      <c r="V695" s="297"/>
      <c r="W695" s="297"/>
      <c r="X695" s="297"/>
      <c r="Y695" s="297"/>
      <c r="Z695" s="297"/>
    </row>
    <row r="696" spans="1:26" ht="15.75" customHeight="1">
      <c r="A696" s="297"/>
      <c r="B696" s="297"/>
      <c r="C696" s="297"/>
      <c r="D696" s="297"/>
      <c r="E696" s="297"/>
      <c r="F696" s="297"/>
      <c r="G696" s="297"/>
      <c r="H696" s="297"/>
      <c r="I696" s="297"/>
      <c r="J696" s="297"/>
      <c r="K696" s="297"/>
      <c r="L696" s="297"/>
      <c r="M696" s="297"/>
      <c r="N696" s="297"/>
      <c r="O696" s="297"/>
      <c r="P696" s="297"/>
      <c r="Q696" s="297"/>
      <c r="R696" s="297"/>
      <c r="S696" s="297"/>
      <c r="T696" s="297"/>
      <c r="U696" s="297"/>
      <c r="V696" s="297"/>
      <c r="W696" s="297"/>
      <c r="X696" s="297"/>
      <c r="Y696" s="297"/>
      <c r="Z696" s="297"/>
    </row>
    <row r="697" spans="1:26" ht="15.75" customHeight="1">
      <c r="A697" s="297"/>
      <c r="B697" s="297"/>
      <c r="C697" s="297"/>
      <c r="D697" s="297"/>
      <c r="E697" s="297"/>
      <c r="F697" s="297"/>
      <c r="G697" s="297"/>
      <c r="H697" s="297"/>
      <c r="I697" s="297"/>
      <c r="J697" s="297"/>
      <c r="K697" s="297"/>
      <c r="L697" s="297"/>
      <c r="M697" s="297"/>
      <c r="N697" s="297"/>
      <c r="O697" s="297"/>
      <c r="P697" s="297"/>
      <c r="Q697" s="297"/>
      <c r="R697" s="297"/>
      <c r="S697" s="297"/>
      <c r="T697" s="297"/>
      <c r="U697" s="297"/>
      <c r="V697" s="297"/>
      <c r="W697" s="297"/>
      <c r="X697" s="297"/>
      <c r="Y697" s="297"/>
      <c r="Z697" s="297"/>
    </row>
    <row r="698" spans="1:26" ht="15.75" customHeight="1">
      <c r="A698" s="297"/>
      <c r="B698" s="297"/>
      <c r="C698" s="297"/>
      <c r="D698" s="297"/>
      <c r="E698" s="297"/>
      <c r="F698" s="297"/>
      <c r="G698" s="297"/>
      <c r="H698" s="297"/>
      <c r="I698" s="297"/>
      <c r="J698" s="297"/>
      <c r="K698" s="297"/>
      <c r="L698" s="297"/>
      <c r="M698" s="297"/>
      <c r="N698" s="297"/>
      <c r="O698" s="297"/>
      <c r="P698" s="297"/>
      <c r="Q698" s="297"/>
      <c r="R698" s="297"/>
      <c r="S698" s="297"/>
      <c r="T698" s="297"/>
      <c r="U698" s="297"/>
      <c r="V698" s="297"/>
      <c r="W698" s="297"/>
      <c r="X698" s="297"/>
      <c r="Y698" s="297"/>
      <c r="Z698" s="297"/>
    </row>
    <row r="699" spans="1:26" ht="15.75" customHeight="1">
      <c r="A699" s="297"/>
      <c r="B699" s="297"/>
      <c r="C699" s="297"/>
      <c r="D699" s="297"/>
      <c r="E699" s="297"/>
      <c r="F699" s="297"/>
      <c r="G699" s="297"/>
      <c r="H699" s="297"/>
      <c r="I699" s="297"/>
      <c r="J699" s="297"/>
      <c r="K699" s="297"/>
      <c r="L699" s="297"/>
      <c r="M699" s="297"/>
      <c r="N699" s="297"/>
      <c r="O699" s="297"/>
      <c r="P699" s="297"/>
      <c r="Q699" s="297"/>
      <c r="R699" s="297"/>
      <c r="S699" s="297"/>
      <c r="T699" s="297"/>
      <c r="U699" s="297"/>
      <c r="V699" s="297"/>
      <c r="W699" s="297"/>
      <c r="X699" s="297"/>
      <c r="Y699" s="297"/>
      <c r="Z699" s="297"/>
    </row>
    <row r="700" spans="1:26" ht="15.75" customHeight="1">
      <c r="A700" s="297"/>
      <c r="B700" s="297"/>
      <c r="C700" s="297"/>
      <c r="D700" s="297"/>
      <c r="E700" s="297"/>
      <c r="F700" s="297"/>
      <c r="G700" s="297"/>
      <c r="H700" s="297"/>
      <c r="I700" s="297"/>
      <c r="J700" s="297"/>
      <c r="K700" s="297"/>
      <c r="L700" s="297"/>
      <c r="M700" s="297"/>
      <c r="N700" s="297"/>
      <c r="O700" s="297"/>
      <c r="P700" s="297"/>
      <c r="Q700" s="297"/>
      <c r="R700" s="297"/>
      <c r="S700" s="297"/>
      <c r="T700" s="297"/>
      <c r="U700" s="297"/>
      <c r="V700" s="297"/>
      <c r="W700" s="297"/>
      <c r="X700" s="297"/>
      <c r="Y700" s="297"/>
      <c r="Z700" s="297"/>
    </row>
    <row r="701" spans="1:26" ht="15.75" customHeight="1">
      <c r="A701" s="297"/>
      <c r="B701" s="297"/>
      <c r="C701" s="297"/>
      <c r="D701" s="297"/>
      <c r="E701" s="297"/>
      <c r="F701" s="297"/>
      <c r="G701" s="297"/>
      <c r="H701" s="297"/>
      <c r="I701" s="297"/>
      <c r="J701" s="297"/>
      <c r="K701" s="297"/>
      <c r="L701" s="297"/>
      <c r="M701" s="297"/>
      <c r="N701" s="297"/>
      <c r="O701" s="297"/>
      <c r="P701" s="297"/>
      <c r="Q701" s="297"/>
      <c r="R701" s="297"/>
      <c r="S701" s="297"/>
      <c r="T701" s="297"/>
      <c r="U701" s="297"/>
      <c r="V701" s="297"/>
      <c r="W701" s="297"/>
      <c r="X701" s="297"/>
      <c r="Y701" s="297"/>
      <c r="Z701" s="297"/>
    </row>
    <row r="702" spans="1:26" ht="15.75" customHeight="1">
      <c r="A702" s="297"/>
      <c r="B702" s="297"/>
      <c r="C702" s="297"/>
      <c r="D702" s="297"/>
      <c r="E702" s="297"/>
      <c r="F702" s="297"/>
      <c r="G702" s="297"/>
      <c r="H702" s="297"/>
      <c r="I702" s="297"/>
      <c r="J702" s="297"/>
      <c r="K702" s="297"/>
      <c r="L702" s="297"/>
      <c r="M702" s="297"/>
      <c r="N702" s="297"/>
      <c r="O702" s="297"/>
      <c r="P702" s="297"/>
      <c r="Q702" s="297"/>
      <c r="R702" s="297"/>
      <c r="S702" s="297"/>
      <c r="T702" s="297"/>
      <c r="U702" s="297"/>
      <c r="V702" s="297"/>
      <c r="W702" s="297"/>
      <c r="X702" s="297"/>
      <c r="Y702" s="297"/>
      <c r="Z702" s="297"/>
    </row>
    <row r="703" spans="1:26" ht="15.75" customHeight="1">
      <c r="A703" s="297"/>
      <c r="B703" s="297"/>
      <c r="C703" s="297"/>
      <c r="D703" s="297"/>
      <c r="E703" s="297"/>
      <c r="F703" s="297"/>
      <c r="G703" s="297"/>
      <c r="H703" s="297"/>
      <c r="I703" s="297"/>
      <c r="J703" s="297"/>
      <c r="K703" s="297"/>
      <c r="L703" s="297"/>
      <c r="M703" s="297"/>
      <c r="N703" s="297"/>
      <c r="O703" s="297"/>
      <c r="P703" s="297"/>
      <c r="Q703" s="297"/>
      <c r="R703" s="297"/>
      <c r="S703" s="297"/>
      <c r="T703" s="297"/>
      <c r="U703" s="297"/>
      <c r="V703" s="297"/>
      <c r="W703" s="297"/>
      <c r="X703" s="297"/>
      <c r="Y703" s="297"/>
      <c r="Z703" s="297"/>
    </row>
    <row r="704" spans="1:26" ht="15.75" customHeight="1">
      <c r="A704" s="297"/>
      <c r="B704" s="297"/>
      <c r="C704" s="297"/>
      <c r="D704" s="297"/>
      <c r="E704" s="297"/>
      <c r="F704" s="297"/>
      <c r="G704" s="297"/>
      <c r="H704" s="297"/>
      <c r="I704" s="297"/>
      <c r="J704" s="297"/>
      <c r="K704" s="297"/>
      <c r="L704" s="297"/>
      <c r="M704" s="297"/>
      <c r="N704" s="297"/>
      <c r="O704" s="297"/>
      <c r="P704" s="297"/>
      <c r="Q704" s="297"/>
      <c r="R704" s="297"/>
      <c r="S704" s="297"/>
      <c r="T704" s="297"/>
      <c r="U704" s="297"/>
      <c r="V704" s="297"/>
      <c r="W704" s="297"/>
      <c r="X704" s="297"/>
      <c r="Y704" s="297"/>
      <c r="Z704" s="297"/>
    </row>
    <row r="705" spans="1:26" ht="15.75" customHeight="1">
      <c r="A705" s="297"/>
      <c r="B705" s="297"/>
      <c r="C705" s="297"/>
      <c r="D705" s="297"/>
      <c r="E705" s="297"/>
      <c r="F705" s="297"/>
      <c r="G705" s="297"/>
      <c r="H705" s="297"/>
      <c r="I705" s="297"/>
      <c r="J705" s="297"/>
      <c r="K705" s="297"/>
      <c r="L705" s="297"/>
      <c r="M705" s="297"/>
      <c r="N705" s="297"/>
      <c r="O705" s="297"/>
      <c r="P705" s="297"/>
      <c r="Q705" s="297"/>
      <c r="R705" s="297"/>
      <c r="S705" s="297"/>
      <c r="T705" s="297"/>
      <c r="U705" s="297"/>
      <c r="V705" s="297"/>
      <c r="W705" s="297"/>
      <c r="X705" s="297"/>
      <c r="Y705" s="297"/>
      <c r="Z705" s="297"/>
    </row>
    <row r="706" spans="1:26" ht="15.75" customHeight="1">
      <c r="A706" s="297"/>
      <c r="B706" s="297"/>
      <c r="C706" s="297"/>
      <c r="D706" s="297"/>
      <c r="E706" s="297"/>
      <c r="F706" s="297"/>
      <c r="G706" s="297"/>
      <c r="H706" s="297"/>
      <c r="I706" s="297"/>
      <c r="J706" s="297"/>
      <c r="K706" s="297"/>
      <c r="L706" s="297"/>
      <c r="M706" s="297"/>
      <c r="N706" s="297"/>
      <c r="O706" s="297"/>
      <c r="P706" s="297"/>
      <c r="Q706" s="297"/>
      <c r="R706" s="297"/>
      <c r="S706" s="297"/>
      <c r="T706" s="297"/>
      <c r="U706" s="297"/>
      <c r="V706" s="297"/>
      <c r="W706" s="297"/>
      <c r="X706" s="297"/>
      <c r="Y706" s="297"/>
      <c r="Z706" s="297"/>
    </row>
    <row r="707" spans="1:26" ht="15.75" customHeight="1">
      <c r="A707" s="297"/>
      <c r="B707" s="297"/>
      <c r="C707" s="297"/>
      <c r="D707" s="297"/>
      <c r="E707" s="297"/>
      <c r="F707" s="297"/>
      <c r="G707" s="297"/>
      <c r="H707" s="297"/>
      <c r="I707" s="297"/>
      <c r="J707" s="297"/>
      <c r="K707" s="297"/>
      <c r="L707" s="297"/>
      <c r="M707" s="297"/>
      <c r="N707" s="297"/>
      <c r="O707" s="297"/>
      <c r="P707" s="297"/>
      <c r="Q707" s="297"/>
      <c r="R707" s="297"/>
      <c r="S707" s="297"/>
      <c r="T707" s="297"/>
      <c r="U707" s="297"/>
      <c r="V707" s="297"/>
      <c r="W707" s="297"/>
      <c r="X707" s="297"/>
      <c r="Y707" s="297"/>
      <c r="Z707" s="297"/>
    </row>
    <row r="708" spans="1:26" ht="15.75" customHeight="1">
      <c r="A708" s="297"/>
      <c r="B708" s="297"/>
      <c r="C708" s="297"/>
      <c r="D708" s="297"/>
      <c r="E708" s="297"/>
      <c r="F708" s="297"/>
      <c r="G708" s="297"/>
      <c r="H708" s="297"/>
      <c r="I708" s="297"/>
      <c r="J708" s="297"/>
      <c r="K708" s="297"/>
      <c r="L708" s="297"/>
      <c r="M708" s="297"/>
      <c r="N708" s="297"/>
      <c r="O708" s="297"/>
      <c r="P708" s="297"/>
      <c r="Q708" s="297"/>
      <c r="R708" s="297"/>
      <c r="S708" s="297"/>
      <c r="T708" s="297"/>
      <c r="U708" s="297"/>
      <c r="V708" s="297"/>
      <c r="W708" s="297"/>
      <c r="X708" s="297"/>
      <c r="Y708" s="297"/>
      <c r="Z708" s="297"/>
    </row>
    <row r="709" spans="1:26" ht="15.75" customHeight="1">
      <c r="A709" s="297"/>
      <c r="B709" s="297"/>
      <c r="C709" s="297"/>
      <c r="D709" s="297"/>
      <c r="E709" s="297"/>
      <c r="F709" s="297"/>
      <c r="G709" s="297"/>
      <c r="H709" s="297"/>
      <c r="I709" s="297"/>
      <c r="J709" s="297"/>
      <c r="K709" s="297"/>
      <c r="L709" s="297"/>
      <c r="M709" s="297"/>
      <c r="N709" s="297"/>
      <c r="O709" s="297"/>
      <c r="P709" s="297"/>
      <c r="Q709" s="297"/>
      <c r="R709" s="297"/>
      <c r="S709" s="297"/>
      <c r="T709" s="297"/>
      <c r="U709" s="297"/>
      <c r="V709" s="297"/>
      <c r="W709" s="297"/>
      <c r="X709" s="297"/>
      <c r="Y709" s="297"/>
      <c r="Z709" s="297"/>
    </row>
    <row r="710" spans="1:26" ht="15.75" customHeight="1">
      <c r="A710" s="297"/>
      <c r="B710" s="297"/>
      <c r="C710" s="297"/>
      <c r="D710" s="297"/>
      <c r="E710" s="297"/>
      <c r="F710" s="297"/>
      <c r="G710" s="297"/>
      <c r="H710" s="297"/>
      <c r="I710" s="297"/>
      <c r="J710" s="297"/>
      <c r="K710" s="297"/>
      <c r="L710" s="297"/>
      <c r="M710" s="297"/>
      <c r="N710" s="297"/>
      <c r="O710" s="297"/>
      <c r="P710" s="297"/>
      <c r="Q710" s="297"/>
      <c r="R710" s="297"/>
      <c r="S710" s="297"/>
      <c r="T710" s="297"/>
      <c r="U710" s="297"/>
      <c r="V710" s="297"/>
      <c r="W710" s="297"/>
      <c r="X710" s="297"/>
      <c r="Y710" s="297"/>
      <c r="Z710" s="297"/>
    </row>
    <row r="711" spans="1:26" ht="15.75" customHeight="1">
      <c r="A711" s="297"/>
      <c r="B711" s="297"/>
      <c r="C711" s="297"/>
      <c r="D711" s="297"/>
      <c r="E711" s="297"/>
      <c r="F711" s="297"/>
      <c r="G711" s="297"/>
      <c r="H711" s="297"/>
      <c r="I711" s="297"/>
      <c r="J711" s="297"/>
      <c r="K711" s="297"/>
      <c r="L711" s="297"/>
      <c r="M711" s="297"/>
      <c r="N711" s="297"/>
      <c r="O711" s="297"/>
      <c r="P711" s="297"/>
      <c r="Q711" s="297"/>
      <c r="R711" s="297"/>
      <c r="S711" s="297"/>
      <c r="T711" s="297"/>
      <c r="U711" s="297"/>
      <c r="V711" s="297"/>
      <c r="W711" s="297"/>
      <c r="X711" s="297"/>
      <c r="Y711" s="297"/>
      <c r="Z711" s="297"/>
    </row>
    <row r="712" spans="1:26" ht="15.75" customHeight="1">
      <c r="A712" s="297"/>
      <c r="B712" s="297"/>
      <c r="C712" s="297"/>
      <c r="D712" s="297"/>
      <c r="E712" s="297"/>
      <c r="F712" s="297"/>
      <c r="G712" s="297"/>
      <c r="H712" s="297"/>
      <c r="I712" s="297"/>
      <c r="J712" s="297"/>
      <c r="K712" s="297"/>
      <c r="L712" s="297"/>
      <c r="M712" s="297"/>
      <c r="N712" s="297"/>
      <c r="O712" s="297"/>
      <c r="P712" s="297"/>
      <c r="Q712" s="297"/>
      <c r="R712" s="297"/>
      <c r="S712" s="297"/>
      <c r="T712" s="297"/>
      <c r="U712" s="297"/>
      <c r="V712" s="297"/>
      <c r="W712" s="297"/>
      <c r="X712" s="297"/>
      <c r="Y712" s="297"/>
      <c r="Z712" s="297"/>
    </row>
    <row r="713" spans="1:26" ht="15.75" customHeight="1">
      <c r="A713" s="297"/>
      <c r="B713" s="297"/>
      <c r="C713" s="297"/>
      <c r="D713" s="297"/>
      <c r="E713" s="297"/>
      <c r="F713" s="297"/>
      <c r="G713" s="297"/>
      <c r="H713" s="297"/>
      <c r="I713" s="297"/>
      <c r="J713" s="297"/>
      <c r="K713" s="297"/>
      <c r="L713" s="297"/>
      <c r="M713" s="297"/>
      <c r="N713" s="297"/>
      <c r="O713" s="297"/>
      <c r="P713" s="297"/>
      <c r="Q713" s="297"/>
      <c r="R713" s="297"/>
      <c r="S713" s="297"/>
      <c r="T713" s="297"/>
      <c r="U713" s="297"/>
      <c r="V713" s="297"/>
      <c r="W713" s="297"/>
      <c r="X713" s="297"/>
      <c r="Y713" s="297"/>
      <c r="Z713" s="297"/>
    </row>
    <row r="714" spans="1:26" ht="15.75" customHeight="1">
      <c r="A714" s="297"/>
      <c r="B714" s="297"/>
      <c r="C714" s="297"/>
      <c r="D714" s="297"/>
      <c r="E714" s="297"/>
      <c r="F714" s="297"/>
      <c r="G714" s="297"/>
      <c r="H714" s="297"/>
      <c r="I714" s="297"/>
      <c r="J714" s="297"/>
      <c r="K714" s="297"/>
      <c r="L714" s="297"/>
      <c r="M714" s="297"/>
      <c r="N714" s="297"/>
      <c r="O714" s="297"/>
      <c r="P714" s="297"/>
      <c r="Q714" s="297"/>
      <c r="R714" s="297"/>
      <c r="S714" s="297"/>
      <c r="T714" s="297"/>
      <c r="U714" s="297"/>
      <c r="V714" s="297"/>
      <c r="W714" s="297"/>
      <c r="X714" s="297"/>
      <c r="Y714" s="297"/>
      <c r="Z714" s="297"/>
    </row>
    <row r="715" spans="1:26" ht="15.75" customHeight="1">
      <c r="A715" s="297"/>
      <c r="B715" s="297"/>
      <c r="C715" s="297"/>
      <c r="D715" s="297"/>
      <c r="E715" s="297"/>
      <c r="F715" s="297"/>
      <c r="G715" s="297"/>
      <c r="H715" s="297"/>
      <c r="I715" s="297"/>
      <c r="J715" s="297"/>
      <c r="K715" s="297"/>
      <c r="L715" s="297"/>
      <c r="M715" s="297"/>
      <c r="N715" s="297"/>
      <c r="O715" s="297"/>
      <c r="P715" s="297"/>
      <c r="Q715" s="297"/>
      <c r="R715" s="297"/>
      <c r="S715" s="297"/>
      <c r="T715" s="297"/>
      <c r="U715" s="297"/>
      <c r="V715" s="297"/>
      <c r="W715" s="297"/>
      <c r="X715" s="297"/>
      <c r="Y715" s="297"/>
      <c r="Z715" s="297"/>
    </row>
    <row r="716" spans="1:26" ht="15.75" customHeight="1">
      <c r="A716" s="297"/>
      <c r="B716" s="297"/>
      <c r="C716" s="297"/>
      <c r="D716" s="297"/>
      <c r="E716" s="297"/>
      <c r="F716" s="297"/>
      <c r="G716" s="297"/>
      <c r="H716" s="297"/>
      <c r="I716" s="297"/>
      <c r="J716" s="297"/>
      <c r="K716" s="297"/>
      <c r="L716" s="297"/>
      <c r="M716" s="297"/>
      <c r="N716" s="297"/>
      <c r="O716" s="297"/>
      <c r="P716" s="297"/>
      <c r="Q716" s="297"/>
      <c r="R716" s="297"/>
      <c r="S716" s="297"/>
      <c r="T716" s="297"/>
      <c r="U716" s="297"/>
      <c r="V716" s="297"/>
      <c r="W716" s="297"/>
      <c r="X716" s="297"/>
      <c r="Y716" s="297"/>
      <c r="Z716" s="297"/>
    </row>
    <row r="717" spans="1:26" ht="15.75" customHeight="1">
      <c r="A717" s="297"/>
      <c r="B717" s="297"/>
      <c r="C717" s="297"/>
      <c r="D717" s="297"/>
      <c r="E717" s="297"/>
      <c r="F717" s="297"/>
      <c r="G717" s="297"/>
      <c r="H717" s="297"/>
      <c r="I717" s="297"/>
      <c r="J717" s="297"/>
      <c r="K717" s="297"/>
      <c r="L717" s="297"/>
      <c r="M717" s="297"/>
      <c r="N717" s="297"/>
      <c r="O717" s="297"/>
      <c r="P717" s="297"/>
      <c r="Q717" s="297"/>
      <c r="R717" s="297"/>
      <c r="S717" s="297"/>
      <c r="T717" s="297"/>
      <c r="U717" s="297"/>
      <c r="V717" s="297"/>
      <c r="W717" s="297"/>
      <c r="X717" s="297"/>
      <c r="Y717" s="297"/>
      <c r="Z717" s="297"/>
    </row>
    <row r="718" spans="1:26" ht="15.75" customHeight="1">
      <c r="A718" s="297"/>
      <c r="B718" s="297"/>
      <c r="C718" s="297"/>
      <c r="D718" s="297"/>
      <c r="E718" s="297"/>
      <c r="F718" s="297"/>
      <c r="G718" s="297"/>
      <c r="H718" s="297"/>
      <c r="I718" s="297"/>
      <c r="J718" s="297"/>
      <c r="K718" s="297"/>
      <c r="L718" s="297"/>
      <c r="M718" s="297"/>
      <c r="N718" s="297"/>
      <c r="O718" s="297"/>
      <c r="P718" s="297"/>
      <c r="Q718" s="297"/>
      <c r="R718" s="297"/>
      <c r="S718" s="297"/>
      <c r="T718" s="297"/>
      <c r="U718" s="297"/>
      <c r="V718" s="297"/>
      <c r="W718" s="297"/>
      <c r="X718" s="297"/>
      <c r="Y718" s="297"/>
      <c r="Z718" s="297"/>
    </row>
    <row r="719" spans="1:26" ht="15.75" customHeight="1">
      <c r="A719" s="297"/>
      <c r="B719" s="297"/>
      <c r="C719" s="297"/>
      <c r="D719" s="297"/>
      <c r="E719" s="297"/>
      <c r="F719" s="297"/>
      <c r="G719" s="297"/>
      <c r="H719" s="297"/>
      <c r="I719" s="297"/>
      <c r="J719" s="297"/>
      <c r="K719" s="297"/>
      <c r="L719" s="297"/>
      <c r="M719" s="297"/>
      <c r="N719" s="297"/>
      <c r="O719" s="297"/>
      <c r="P719" s="297"/>
      <c r="Q719" s="297"/>
      <c r="R719" s="297"/>
      <c r="S719" s="297"/>
      <c r="T719" s="297"/>
      <c r="U719" s="297"/>
      <c r="V719" s="297"/>
      <c r="W719" s="297"/>
      <c r="X719" s="297"/>
      <c r="Y719" s="297"/>
      <c r="Z719" s="297"/>
    </row>
    <row r="720" spans="1:26" ht="15.75" customHeight="1">
      <c r="A720" s="297"/>
      <c r="B720" s="297"/>
      <c r="C720" s="297"/>
      <c r="D720" s="297"/>
      <c r="E720" s="297"/>
      <c r="F720" s="297"/>
      <c r="G720" s="297"/>
      <c r="H720" s="297"/>
      <c r="I720" s="297"/>
      <c r="J720" s="297"/>
      <c r="K720" s="297"/>
      <c r="L720" s="297"/>
      <c r="M720" s="297"/>
      <c r="N720" s="297"/>
      <c r="O720" s="297"/>
      <c r="P720" s="297"/>
      <c r="Q720" s="297"/>
      <c r="R720" s="297"/>
      <c r="S720" s="297"/>
      <c r="T720" s="297"/>
      <c r="U720" s="297"/>
      <c r="V720" s="297"/>
      <c r="W720" s="297"/>
      <c r="X720" s="297"/>
      <c r="Y720" s="297"/>
      <c r="Z720" s="297"/>
    </row>
    <row r="721" spans="1:26" ht="15.75" customHeight="1">
      <c r="A721" s="297"/>
      <c r="B721" s="297"/>
      <c r="C721" s="297"/>
      <c r="D721" s="297"/>
      <c r="E721" s="297"/>
      <c r="F721" s="297"/>
      <c r="G721" s="297"/>
      <c r="H721" s="297"/>
      <c r="I721" s="297"/>
      <c r="J721" s="297"/>
      <c r="K721" s="297"/>
      <c r="L721" s="297"/>
      <c r="M721" s="297"/>
      <c r="N721" s="297"/>
      <c r="O721" s="297"/>
      <c r="P721" s="297"/>
      <c r="Q721" s="297"/>
      <c r="R721" s="297"/>
      <c r="S721" s="297"/>
      <c r="T721" s="297"/>
      <c r="U721" s="297"/>
      <c r="V721" s="297"/>
      <c r="W721" s="297"/>
      <c r="X721" s="297"/>
      <c r="Y721" s="297"/>
      <c r="Z721" s="297"/>
    </row>
    <row r="722" spans="1:26" ht="15.75" customHeight="1">
      <c r="A722" s="297"/>
      <c r="B722" s="297"/>
      <c r="C722" s="297"/>
      <c r="D722" s="297"/>
      <c r="E722" s="297"/>
      <c r="F722" s="297"/>
      <c r="G722" s="297"/>
      <c r="H722" s="297"/>
      <c r="I722" s="297"/>
      <c r="J722" s="297"/>
      <c r="K722" s="297"/>
      <c r="L722" s="297"/>
      <c r="M722" s="297"/>
      <c r="N722" s="297"/>
      <c r="O722" s="297"/>
      <c r="P722" s="297"/>
      <c r="Q722" s="297"/>
      <c r="R722" s="297"/>
      <c r="S722" s="297"/>
      <c r="T722" s="297"/>
      <c r="U722" s="297"/>
      <c r="V722" s="297"/>
      <c r="W722" s="297"/>
      <c r="X722" s="297"/>
      <c r="Y722" s="297"/>
      <c r="Z722" s="297"/>
    </row>
    <row r="723" spans="1:26" ht="15.75" customHeight="1">
      <c r="A723" s="297"/>
      <c r="B723" s="297"/>
      <c r="C723" s="297"/>
      <c r="D723" s="297"/>
      <c r="E723" s="297"/>
      <c r="F723" s="297"/>
      <c r="G723" s="297"/>
      <c r="H723" s="297"/>
      <c r="I723" s="297"/>
      <c r="J723" s="297"/>
      <c r="K723" s="297"/>
      <c r="L723" s="297"/>
      <c r="M723" s="297"/>
      <c r="N723" s="297"/>
      <c r="O723" s="297"/>
      <c r="P723" s="297"/>
      <c r="Q723" s="297"/>
      <c r="R723" s="297"/>
      <c r="S723" s="297"/>
      <c r="T723" s="297"/>
      <c r="U723" s="297"/>
      <c r="V723" s="297"/>
      <c r="W723" s="297"/>
      <c r="X723" s="297"/>
      <c r="Y723" s="297"/>
      <c r="Z723" s="297"/>
    </row>
    <row r="724" spans="1:26" ht="15.75" customHeight="1">
      <c r="A724" s="297"/>
      <c r="B724" s="297"/>
      <c r="C724" s="297"/>
      <c r="D724" s="297"/>
      <c r="E724" s="297"/>
      <c r="F724" s="297"/>
      <c r="G724" s="297"/>
      <c r="H724" s="297"/>
      <c r="I724" s="297"/>
      <c r="J724" s="297"/>
      <c r="K724" s="297"/>
      <c r="L724" s="297"/>
      <c r="M724" s="297"/>
      <c r="N724" s="297"/>
      <c r="O724" s="297"/>
      <c r="P724" s="297"/>
      <c r="Q724" s="297"/>
      <c r="R724" s="297"/>
      <c r="S724" s="297"/>
      <c r="T724" s="297"/>
      <c r="U724" s="297"/>
      <c r="V724" s="297"/>
      <c r="W724" s="297"/>
      <c r="X724" s="297"/>
      <c r="Y724" s="297"/>
      <c r="Z724" s="297"/>
    </row>
    <row r="725" spans="1:26" ht="15.75" customHeight="1">
      <c r="A725" s="297"/>
      <c r="B725" s="297"/>
      <c r="C725" s="297"/>
      <c r="D725" s="297"/>
      <c r="E725" s="297"/>
      <c r="F725" s="297"/>
      <c r="G725" s="297"/>
      <c r="H725" s="297"/>
      <c r="I725" s="297"/>
      <c r="J725" s="297"/>
      <c r="K725" s="297"/>
      <c r="L725" s="297"/>
      <c r="M725" s="297"/>
      <c r="N725" s="297"/>
      <c r="O725" s="297"/>
      <c r="P725" s="297"/>
      <c r="Q725" s="297"/>
      <c r="R725" s="297"/>
      <c r="S725" s="297"/>
      <c r="T725" s="297"/>
      <c r="U725" s="297"/>
      <c r="V725" s="297"/>
      <c r="W725" s="297"/>
      <c r="X725" s="297"/>
      <c r="Y725" s="297"/>
      <c r="Z725" s="297"/>
    </row>
    <row r="726" spans="1:26" ht="15.75" customHeight="1">
      <c r="A726" s="297"/>
      <c r="B726" s="297"/>
      <c r="C726" s="297"/>
      <c r="D726" s="297"/>
      <c r="E726" s="297"/>
      <c r="F726" s="297"/>
      <c r="G726" s="297"/>
      <c r="H726" s="297"/>
      <c r="I726" s="297"/>
      <c r="J726" s="297"/>
      <c r="K726" s="297"/>
      <c r="L726" s="297"/>
      <c r="M726" s="297"/>
      <c r="N726" s="297"/>
      <c r="O726" s="297"/>
      <c r="P726" s="297"/>
      <c r="Q726" s="297"/>
      <c r="R726" s="297"/>
      <c r="S726" s="297"/>
      <c r="T726" s="297"/>
      <c r="U726" s="297"/>
      <c r="V726" s="297"/>
      <c r="W726" s="297"/>
      <c r="X726" s="297"/>
      <c r="Y726" s="297"/>
      <c r="Z726" s="297"/>
    </row>
    <row r="727" spans="1:26" ht="15.75" customHeight="1">
      <c r="A727" s="297"/>
      <c r="B727" s="297"/>
      <c r="C727" s="297"/>
      <c r="D727" s="297"/>
      <c r="E727" s="297"/>
      <c r="F727" s="297"/>
      <c r="G727" s="297"/>
      <c r="H727" s="297"/>
      <c r="I727" s="297"/>
      <c r="J727" s="297"/>
      <c r="K727" s="297"/>
      <c r="L727" s="297"/>
      <c r="M727" s="297"/>
      <c r="N727" s="297"/>
      <c r="O727" s="297"/>
      <c r="P727" s="297"/>
      <c r="Q727" s="297"/>
      <c r="R727" s="297"/>
      <c r="S727" s="297"/>
      <c r="T727" s="297"/>
      <c r="U727" s="297"/>
      <c r="V727" s="297"/>
      <c r="W727" s="297"/>
      <c r="X727" s="297"/>
      <c r="Y727" s="297"/>
      <c r="Z727" s="297"/>
    </row>
    <row r="728" spans="1:26" ht="15.75" customHeight="1">
      <c r="A728" s="297"/>
      <c r="B728" s="297"/>
      <c r="C728" s="297"/>
      <c r="D728" s="297"/>
      <c r="E728" s="297"/>
      <c r="F728" s="297"/>
      <c r="G728" s="297"/>
      <c r="H728" s="297"/>
      <c r="I728" s="297"/>
      <c r="J728" s="297"/>
      <c r="K728" s="297"/>
      <c r="L728" s="297"/>
      <c r="M728" s="297"/>
      <c r="N728" s="297"/>
      <c r="O728" s="297"/>
      <c r="P728" s="297"/>
      <c r="Q728" s="297"/>
      <c r="R728" s="297"/>
      <c r="S728" s="297"/>
      <c r="T728" s="297"/>
      <c r="U728" s="297"/>
      <c r="V728" s="297"/>
      <c r="W728" s="297"/>
      <c r="X728" s="297"/>
      <c r="Y728" s="297"/>
      <c r="Z728" s="297"/>
    </row>
    <row r="729" spans="1:26" ht="15.75" customHeight="1">
      <c r="A729" s="297"/>
      <c r="B729" s="297"/>
      <c r="C729" s="297"/>
      <c r="D729" s="297"/>
      <c r="E729" s="297"/>
      <c r="F729" s="297"/>
      <c r="G729" s="297"/>
      <c r="H729" s="297"/>
      <c r="I729" s="297"/>
      <c r="J729" s="297"/>
      <c r="K729" s="297"/>
      <c r="L729" s="297"/>
      <c r="M729" s="297"/>
      <c r="N729" s="297"/>
      <c r="O729" s="297"/>
      <c r="P729" s="297"/>
      <c r="Q729" s="297"/>
      <c r="R729" s="297"/>
      <c r="S729" s="297"/>
      <c r="T729" s="297"/>
      <c r="U729" s="297"/>
      <c r="V729" s="297"/>
      <c r="W729" s="297"/>
      <c r="X729" s="297"/>
      <c r="Y729" s="297"/>
      <c r="Z729" s="297"/>
    </row>
    <row r="730" spans="1:26" ht="15.75" customHeight="1">
      <c r="A730" s="297"/>
      <c r="B730" s="297"/>
      <c r="C730" s="297"/>
      <c r="D730" s="297"/>
      <c r="E730" s="297"/>
      <c r="F730" s="297"/>
      <c r="G730" s="297"/>
      <c r="H730" s="297"/>
      <c r="I730" s="297"/>
      <c r="J730" s="297"/>
      <c r="K730" s="297"/>
      <c r="L730" s="297"/>
      <c r="M730" s="297"/>
      <c r="N730" s="297"/>
      <c r="O730" s="297"/>
      <c r="P730" s="297"/>
      <c r="Q730" s="297"/>
      <c r="R730" s="297"/>
      <c r="S730" s="297"/>
      <c r="T730" s="297"/>
      <c r="U730" s="297"/>
      <c r="V730" s="297"/>
      <c r="W730" s="297"/>
      <c r="X730" s="297"/>
      <c r="Y730" s="297"/>
      <c r="Z730" s="297"/>
    </row>
    <row r="731" spans="1:26" ht="15.75" customHeight="1">
      <c r="A731" s="297"/>
      <c r="B731" s="297"/>
      <c r="C731" s="297"/>
      <c r="D731" s="297"/>
      <c r="E731" s="297"/>
      <c r="F731" s="297"/>
      <c r="G731" s="297"/>
      <c r="H731" s="297"/>
      <c r="I731" s="297"/>
      <c r="J731" s="297"/>
      <c r="K731" s="297"/>
      <c r="L731" s="297"/>
      <c r="M731" s="297"/>
      <c r="N731" s="297"/>
      <c r="O731" s="297"/>
      <c r="P731" s="297"/>
      <c r="Q731" s="297"/>
      <c r="R731" s="297"/>
      <c r="S731" s="297"/>
      <c r="T731" s="297"/>
      <c r="U731" s="297"/>
      <c r="V731" s="297"/>
      <c r="W731" s="297"/>
      <c r="X731" s="297"/>
      <c r="Y731" s="297"/>
      <c r="Z731" s="297"/>
    </row>
    <row r="732" spans="1:26" ht="15.75" customHeight="1">
      <c r="A732" s="297"/>
      <c r="B732" s="297"/>
      <c r="C732" s="297"/>
      <c r="D732" s="297"/>
      <c r="E732" s="297"/>
      <c r="F732" s="297"/>
      <c r="G732" s="297"/>
      <c r="H732" s="297"/>
      <c r="I732" s="297"/>
      <c r="J732" s="297"/>
      <c r="K732" s="297"/>
      <c r="L732" s="297"/>
      <c r="M732" s="297"/>
      <c r="N732" s="297"/>
      <c r="O732" s="297"/>
      <c r="P732" s="297"/>
      <c r="Q732" s="297"/>
      <c r="R732" s="297"/>
      <c r="S732" s="297"/>
      <c r="T732" s="297"/>
      <c r="U732" s="297"/>
      <c r="V732" s="297"/>
      <c r="W732" s="297"/>
      <c r="X732" s="297"/>
      <c r="Y732" s="297"/>
      <c r="Z732" s="297"/>
    </row>
    <row r="733" spans="1:26" ht="15.75" customHeight="1">
      <c r="A733" s="297"/>
      <c r="B733" s="297"/>
      <c r="C733" s="297"/>
      <c r="D733" s="297"/>
      <c r="E733" s="297"/>
      <c r="F733" s="297"/>
      <c r="G733" s="297"/>
      <c r="H733" s="297"/>
      <c r="I733" s="297"/>
      <c r="J733" s="297"/>
      <c r="K733" s="297"/>
      <c r="L733" s="297"/>
      <c r="M733" s="297"/>
      <c r="N733" s="297"/>
      <c r="O733" s="297"/>
      <c r="P733" s="297"/>
      <c r="Q733" s="297"/>
      <c r="R733" s="297"/>
      <c r="S733" s="297"/>
      <c r="T733" s="297"/>
      <c r="U733" s="297"/>
      <c r="V733" s="297"/>
      <c r="W733" s="297"/>
      <c r="X733" s="297"/>
      <c r="Y733" s="297"/>
      <c r="Z733" s="297"/>
    </row>
    <row r="734" spans="1:26" ht="15.75" customHeight="1">
      <c r="A734" s="297"/>
      <c r="B734" s="297"/>
      <c r="C734" s="297"/>
      <c r="D734" s="297"/>
      <c r="E734" s="297"/>
      <c r="F734" s="297"/>
      <c r="G734" s="297"/>
      <c r="H734" s="297"/>
      <c r="I734" s="297"/>
      <c r="J734" s="297"/>
      <c r="K734" s="297"/>
      <c r="L734" s="297"/>
      <c r="M734" s="297"/>
      <c r="N734" s="297"/>
      <c r="O734" s="297"/>
      <c r="P734" s="297"/>
      <c r="Q734" s="297"/>
      <c r="R734" s="297"/>
      <c r="S734" s="297"/>
      <c r="T734" s="297"/>
      <c r="U734" s="297"/>
      <c r="V734" s="297"/>
      <c r="W734" s="297"/>
      <c r="X734" s="297"/>
      <c r="Y734" s="297"/>
      <c r="Z734" s="297"/>
    </row>
    <row r="735" spans="1:26" ht="15.75" customHeight="1">
      <c r="A735" s="297"/>
      <c r="B735" s="297"/>
      <c r="C735" s="297"/>
      <c r="D735" s="297"/>
      <c r="E735" s="297"/>
      <c r="F735" s="297"/>
      <c r="G735" s="297"/>
      <c r="H735" s="297"/>
      <c r="I735" s="297"/>
      <c r="J735" s="297"/>
      <c r="K735" s="297"/>
      <c r="L735" s="297"/>
      <c r="M735" s="297"/>
      <c r="N735" s="297"/>
      <c r="O735" s="297"/>
      <c r="P735" s="297"/>
      <c r="Q735" s="297"/>
      <c r="R735" s="297"/>
      <c r="S735" s="297"/>
      <c r="T735" s="297"/>
      <c r="U735" s="297"/>
      <c r="V735" s="297"/>
      <c r="W735" s="297"/>
      <c r="X735" s="297"/>
      <c r="Y735" s="297"/>
      <c r="Z735" s="297"/>
    </row>
    <row r="736" spans="1:26" ht="15.75" customHeight="1">
      <c r="A736" s="297"/>
      <c r="B736" s="297"/>
      <c r="C736" s="297"/>
      <c r="D736" s="297"/>
      <c r="E736" s="297"/>
      <c r="F736" s="297"/>
      <c r="G736" s="297"/>
      <c r="H736" s="297"/>
      <c r="I736" s="297"/>
      <c r="J736" s="297"/>
      <c r="K736" s="297"/>
      <c r="L736" s="297"/>
      <c r="M736" s="297"/>
      <c r="N736" s="297"/>
      <c r="O736" s="297"/>
      <c r="P736" s="297"/>
      <c r="Q736" s="297"/>
      <c r="R736" s="297"/>
      <c r="S736" s="297"/>
      <c r="T736" s="297"/>
      <c r="U736" s="297"/>
      <c r="V736" s="297"/>
      <c r="W736" s="297"/>
      <c r="X736" s="297"/>
      <c r="Y736" s="297"/>
      <c r="Z736" s="297"/>
    </row>
    <row r="737" spans="1:26" ht="15.75" customHeight="1">
      <c r="A737" s="297"/>
      <c r="B737" s="297"/>
      <c r="C737" s="297"/>
      <c r="D737" s="297"/>
      <c r="E737" s="297"/>
      <c r="F737" s="297"/>
      <c r="G737" s="297"/>
      <c r="H737" s="297"/>
      <c r="I737" s="297"/>
      <c r="J737" s="297"/>
      <c r="K737" s="297"/>
      <c r="L737" s="297"/>
      <c r="M737" s="297"/>
      <c r="N737" s="297"/>
      <c r="O737" s="297"/>
      <c r="P737" s="297"/>
      <c r="Q737" s="297"/>
      <c r="R737" s="297"/>
      <c r="S737" s="297"/>
      <c r="T737" s="297"/>
      <c r="U737" s="297"/>
      <c r="V737" s="297"/>
      <c r="W737" s="297"/>
      <c r="X737" s="297"/>
      <c r="Y737" s="297"/>
      <c r="Z737" s="297"/>
    </row>
    <row r="738" spans="1:26" ht="15.75" customHeight="1">
      <c r="A738" s="297"/>
      <c r="B738" s="297"/>
      <c r="C738" s="297"/>
      <c r="D738" s="297"/>
      <c r="E738" s="297"/>
      <c r="F738" s="297"/>
      <c r="G738" s="297"/>
      <c r="H738" s="297"/>
      <c r="I738" s="297"/>
      <c r="J738" s="297"/>
      <c r="K738" s="297"/>
      <c r="L738" s="297"/>
      <c r="M738" s="297"/>
      <c r="N738" s="297"/>
      <c r="O738" s="297"/>
      <c r="P738" s="297"/>
      <c r="Q738" s="297"/>
      <c r="R738" s="297"/>
      <c r="S738" s="297"/>
      <c r="T738" s="297"/>
      <c r="U738" s="297"/>
      <c r="V738" s="297"/>
      <c r="W738" s="297"/>
      <c r="X738" s="297"/>
      <c r="Y738" s="297"/>
      <c r="Z738" s="297"/>
    </row>
    <row r="739" spans="1:26" ht="15.75" customHeight="1">
      <c r="A739" s="297"/>
      <c r="B739" s="297"/>
      <c r="C739" s="297"/>
      <c r="D739" s="297"/>
      <c r="E739" s="297"/>
      <c r="F739" s="297"/>
      <c r="G739" s="297"/>
      <c r="H739" s="297"/>
      <c r="I739" s="297"/>
      <c r="J739" s="297"/>
      <c r="K739" s="297"/>
      <c r="L739" s="297"/>
      <c r="M739" s="297"/>
      <c r="N739" s="297"/>
      <c r="O739" s="297"/>
      <c r="P739" s="297"/>
      <c r="Q739" s="297"/>
      <c r="R739" s="297"/>
      <c r="S739" s="297"/>
      <c r="T739" s="297"/>
      <c r="U739" s="297"/>
      <c r="V739" s="297"/>
      <c r="W739" s="297"/>
      <c r="X739" s="297"/>
      <c r="Y739" s="297"/>
      <c r="Z739" s="297"/>
    </row>
    <row r="740" spans="1:26" ht="15.75" customHeight="1">
      <c r="A740" s="297"/>
      <c r="B740" s="297"/>
      <c r="C740" s="297"/>
      <c r="D740" s="297"/>
      <c r="E740" s="297"/>
      <c r="F740" s="297"/>
      <c r="G740" s="297"/>
      <c r="H740" s="297"/>
      <c r="I740" s="297"/>
      <c r="J740" s="297"/>
      <c r="K740" s="297"/>
      <c r="L740" s="297"/>
      <c r="M740" s="297"/>
      <c r="N740" s="297"/>
      <c r="O740" s="297"/>
      <c r="P740" s="297"/>
      <c r="Q740" s="297"/>
      <c r="R740" s="297"/>
      <c r="S740" s="297"/>
      <c r="T740" s="297"/>
      <c r="U740" s="297"/>
      <c r="V740" s="297"/>
      <c r="W740" s="297"/>
      <c r="X740" s="297"/>
      <c r="Y740" s="297"/>
      <c r="Z740" s="297"/>
    </row>
    <row r="741" spans="1:26" ht="15.75" customHeight="1">
      <c r="A741" s="297"/>
      <c r="B741" s="297"/>
      <c r="C741" s="297"/>
      <c r="D741" s="297"/>
      <c r="E741" s="297"/>
      <c r="F741" s="297"/>
      <c r="G741" s="297"/>
      <c r="H741" s="297"/>
      <c r="I741" s="297"/>
      <c r="J741" s="297"/>
      <c r="K741" s="297"/>
      <c r="L741" s="297"/>
      <c r="M741" s="297"/>
      <c r="N741" s="297"/>
      <c r="O741" s="297"/>
      <c r="P741" s="297"/>
      <c r="Q741" s="297"/>
      <c r="R741" s="297"/>
      <c r="S741" s="297"/>
      <c r="T741" s="297"/>
      <c r="U741" s="297"/>
      <c r="V741" s="297"/>
      <c r="W741" s="297"/>
      <c r="X741" s="297"/>
      <c r="Y741" s="297"/>
      <c r="Z741" s="297"/>
    </row>
    <row r="742" spans="1:26" ht="15.75" customHeight="1">
      <c r="A742" s="297"/>
      <c r="B742" s="297"/>
      <c r="C742" s="297"/>
      <c r="D742" s="297"/>
      <c r="E742" s="297"/>
      <c r="F742" s="297"/>
      <c r="G742" s="297"/>
      <c r="H742" s="297"/>
      <c r="I742" s="297"/>
      <c r="J742" s="297"/>
      <c r="K742" s="297"/>
      <c r="L742" s="297"/>
      <c r="M742" s="297"/>
      <c r="N742" s="297"/>
      <c r="O742" s="297"/>
      <c r="P742" s="297"/>
      <c r="Q742" s="297"/>
      <c r="R742" s="297"/>
      <c r="S742" s="297"/>
      <c r="T742" s="297"/>
      <c r="U742" s="297"/>
      <c r="V742" s="297"/>
      <c r="W742" s="297"/>
      <c r="X742" s="297"/>
      <c r="Y742" s="297"/>
      <c r="Z742" s="297"/>
    </row>
    <row r="743" spans="1:26" ht="15.75" customHeight="1">
      <c r="A743" s="297"/>
      <c r="B743" s="297"/>
      <c r="C743" s="297"/>
      <c r="D743" s="297"/>
      <c r="E743" s="297"/>
      <c r="F743" s="297"/>
      <c r="G743" s="297"/>
      <c r="H743" s="297"/>
      <c r="I743" s="297"/>
      <c r="J743" s="297"/>
      <c r="K743" s="297"/>
      <c r="L743" s="297"/>
      <c r="M743" s="297"/>
      <c r="N743" s="297"/>
      <c r="O743" s="297"/>
      <c r="P743" s="297"/>
      <c r="Q743" s="297"/>
      <c r="R743" s="297"/>
      <c r="S743" s="297"/>
      <c r="T743" s="297"/>
      <c r="U743" s="297"/>
      <c r="V743" s="297"/>
      <c r="W743" s="297"/>
      <c r="X743" s="297"/>
      <c r="Y743" s="297"/>
      <c r="Z743" s="297"/>
    </row>
    <row r="744" spans="1:26" ht="15.75" customHeight="1">
      <c r="A744" s="297"/>
      <c r="B744" s="297"/>
      <c r="C744" s="297"/>
      <c r="D744" s="297"/>
      <c r="E744" s="297"/>
      <c r="F744" s="297"/>
      <c r="G744" s="297"/>
      <c r="H744" s="297"/>
      <c r="I744" s="297"/>
      <c r="J744" s="297"/>
      <c r="K744" s="297"/>
      <c r="L744" s="297"/>
      <c r="M744" s="297"/>
      <c r="N744" s="297"/>
      <c r="O744" s="297"/>
      <c r="P744" s="297"/>
      <c r="Q744" s="297"/>
      <c r="R744" s="297"/>
      <c r="S744" s="297"/>
      <c r="T744" s="297"/>
      <c r="U744" s="297"/>
      <c r="V744" s="297"/>
      <c r="W744" s="297"/>
      <c r="X744" s="297"/>
      <c r="Y744" s="297"/>
      <c r="Z744" s="297"/>
    </row>
    <row r="745" spans="1:26" ht="15.75" customHeight="1">
      <c r="A745" s="297"/>
      <c r="B745" s="297"/>
      <c r="C745" s="297"/>
      <c r="D745" s="297"/>
      <c r="E745" s="297"/>
      <c r="F745" s="297"/>
      <c r="G745" s="297"/>
      <c r="H745" s="297"/>
      <c r="I745" s="297"/>
      <c r="J745" s="297"/>
      <c r="K745" s="297"/>
      <c r="L745" s="297"/>
      <c r="M745" s="297"/>
      <c r="N745" s="297"/>
      <c r="O745" s="297"/>
      <c r="P745" s="297"/>
      <c r="Q745" s="297"/>
      <c r="R745" s="297"/>
      <c r="S745" s="297"/>
      <c r="T745" s="297"/>
      <c r="U745" s="297"/>
      <c r="V745" s="297"/>
      <c r="W745" s="297"/>
      <c r="X745" s="297"/>
      <c r="Y745" s="297"/>
      <c r="Z745" s="297"/>
    </row>
    <row r="746" spans="1:26" ht="15.75" customHeight="1">
      <c r="A746" s="297"/>
      <c r="B746" s="297"/>
      <c r="C746" s="297"/>
      <c r="D746" s="297"/>
      <c r="E746" s="297"/>
      <c r="F746" s="297"/>
      <c r="G746" s="297"/>
      <c r="H746" s="297"/>
      <c r="I746" s="297"/>
      <c r="J746" s="297"/>
      <c r="K746" s="297"/>
      <c r="L746" s="297"/>
      <c r="M746" s="297"/>
      <c r="N746" s="297"/>
      <c r="O746" s="297"/>
      <c r="P746" s="297"/>
      <c r="Q746" s="297"/>
      <c r="R746" s="297"/>
      <c r="S746" s="297"/>
      <c r="T746" s="297"/>
      <c r="U746" s="297"/>
      <c r="V746" s="297"/>
      <c r="W746" s="297"/>
      <c r="X746" s="297"/>
      <c r="Y746" s="297"/>
      <c r="Z746" s="297"/>
    </row>
    <row r="747" spans="1:26" ht="15.75" customHeight="1">
      <c r="A747" s="297"/>
      <c r="B747" s="297"/>
      <c r="C747" s="297"/>
      <c r="D747" s="297"/>
      <c r="E747" s="297"/>
      <c r="F747" s="297"/>
      <c r="G747" s="297"/>
      <c r="H747" s="297"/>
      <c r="I747" s="297"/>
      <c r="J747" s="297"/>
      <c r="K747" s="297"/>
      <c r="L747" s="297"/>
      <c r="M747" s="297"/>
      <c r="N747" s="297"/>
      <c r="O747" s="297"/>
      <c r="P747" s="297"/>
      <c r="Q747" s="297"/>
      <c r="R747" s="297"/>
      <c r="S747" s="297"/>
      <c r="T747" s="297"/>
      <c r="U747" s="297"/>
      <c r="V747" s="297"/>
      <c r="W747" s="297"/>
      <c r="X747" s="297"/>
      <c r="Y747" s="297"/>
      <c r="Z747" s="297"/>
    </row>
    <row r="748" spans="1:26" ht="15.75" customHeight="1">
      <c r="A748" s="297"/>
      <c r="B748" s="297"/>
      <c r="C748" s="297"/>
      <c r="D748" s="297"/>
      <c r="E748" s="297"/>
      <c r="F748" s="297"/>
      <c r="G748" s="297"/>
      <c r="H748" s="297"/>
      <c r="I748" s="297"/>
      <c r="J748" s="297"/>
      <c r="K748" s="297"/>
      <c r="L748" s="297"/>
      <c r="M748" s="297"/>
      <c r="N748" s="297"/>
      <c r="O748" s="297"/>
      <c r="P748" s="297"/>
      <c r="Q748" s="297"/>
      <c r="R748" s="297"/>
      <c r="S748" s="297"/>
      <c r="T748" s="297"/>
      <c r="U748" s="297"/>
      <c r="V748" s="297"/>
      <c r="W748" s="297"/>
      <c r="X748" s="297"/>
      <c r="Y748" s="297"/>
      <c r="Z748" s="297"/>
    </row>
    <row r="749" spans="1:26" ht="15.75" customHeight="1">
      <c r="A749" s="297"/>
      <c r="B749" s="297"/>
      <c r="C749" s="297"/>
      <c r="D749" s="297"/>
      <c r="E749" s="297"/>
      <c r="F749" s="297"/>
      <c r="G749" s="297"/>
      <c r="H749" s="297"/>
      <c r="I749" s="297"/>
      <c r="J749" s="297"/>
      <c r="K749" s="297"/>
      <c r="L749" s="297"/>
      <c r="M749" s="297"/>
      <c r="N749" s="297"/>
      <c r="O749" s="297"/>
      <c r="P749" s="297"/>
      <c r="Q749" s="297"/>
      <c r="R749" s="297"/>
      <c r="S749" s="297"/>
      <c r="T749" s="297"/>
      <c r="U749" s="297"/>
      <c r="V749" s="297"/>
      <c r="W749" s="297"/>
      <c r="X749" s="297"/>
      <c r="Y749" s="297"/>
      <c r="Z749" s="297"/>
    </row>
    <row r="750" spans="1:26" ht="15.75" customHeight="1">
      <c r="A750" s="297"/>
      <c r="B750" s="297"/>
      <c r="C750" s="297"/>
      <c r="D750" s="297"/>
      <c r="E750" s="297"/>
      <c r="F750" s="297"/>
      <c r="G750" s="297"/>
      <c r="H750" s="297"/>
      <c r="I750" s="297"/>
      <c r="J750" s="297"/>
      <c r="K750" s="297"/>
      <c r="L750" s="297"/>
      <c r="M750" s="297"/>
      <c r="N750" s="297"/>
      <c r="O750" s="297"/>
      <c r="P750" s="297"/>
      <c r="Q750" s="297"/>
      <c r="R750" s="297"/>
      <c r="S750" s="297"/>
      <c r="T750" s="297"/>
      <c r="U750" s="297"/>
      <c r="V750" s="297"/>
      <c r="W750" s="297"/>
      <c r="X750" s="297"/>
      <c r="Y750" s="297"/>
      <c r="Z750" s="297"/>
    </row>
    <row r="751" spans="1:26" ht="15.75" customHeight="1">
      <c r="A751" s="297"/>
      <c r="B751" s="297"/>
      <c r="C751" s="297"/>
      <c r="D751" s="297"/>
      <c r="E751" s="297"/>
      <c r="F751" s="297"/>
      <c r="G751" s="297"/>
      <c r="H751" s="297"/>
      <c r="I751" s="297"/>
      <c r="J751" s="297"/>
      <c r="K751" s="297"/>
      <c r="L751" s="297"/>
      <c r="M751" s="297"/>
      <c r="N751" s="297"/>
      <c r="O751" s="297"/>
      <c r="P751" s="297"/>
      <c r="Q751" s="297"/>
      <c r="R751" s="297"/>
      <c r="S751" s="297"/>
      <c r="T751" s="297"/>
      <c r="U751" s="297"/>
      <c r="V751" s="297"/>
      <c r="W751" s="297"/>
      <c r="X751" s="297"/>
      <c r="Y751" s="297"/>
      <c r="Z751" s="297"/>
    </row>
    <row r="752" spans="1:26" ht="15.75" customHeight="1">
      <c r="A752" s="297"/>
      <c r="B752" s="297"/>
      <c r="C752" s="297"/>
      <c r="D752" s="297"/>
      <c r="E752" s="297"/>
      <c r="F752" s="297"/>
      <c r="G752" s="297"/>
      <c r="H752" s="297"/>
      <c r="I752" s="297"/>
      <c r="J752" s="297"/>
      <c r="K752" s="297"/>
      <c r="L752" s="297"/>
      <c r="M752" s="297"/>
      <c r="N752" s="297"/>
      <c r="O752" s="297"/>
      <c r="P752" s="297"/>
      <c r="Q752" s="297"/>
      <c r="R752" s="297"/>
      <c r="S752" s="297"/>
      <c r="T752" s="297"/>
      <c r="U752" s="297"/>
      <c r="V752" s="297"/>
      <c r="W752" s="297"/>
      <c r="X752" s="297"/>
      <c r="Y752" s="297"/>
      <c r="Z752" s="297"/>
    </row>
    <row r="753" spans="1:26" ht="15.75" customHeight="1">
      <c r="A753" s="297"/>
      <c r="B753" s="297"/>
      <c r="C753" s="297"/>
      <c r="D753" s="297"/>
      <c r="E753" s="297"/>
      <c r="F753" s="297"/>
      <c r="G753" s="297"/>
      <c r="H753" s="297"/>
      <c r="I753" s="297"/>
      <c r="J753" s="297"/>
      <c r="K753" s="297"/>
      <c r="L753" s="297"/>
      <c r="M753" s="297"/>
      <c r="N753" s="297"/>
      <c r="O753" s="297"/>
      <c r="P753" s="297"/>
      <c r="Q753" s="297"/>
      <c r="R753" s="297"/>
      <c r="S753" s="297"/>
      <c r="T753" s="297"/>
      <c r="U753" s="297"/>
      <c r="V753" s="297"/>
      <c r="W753" s="297"/>
      <c r="X753" s="297"/>
      <c r="Y753" s="297"/>
      <c r="Z753" s="297"/>
    </row>
    <row r="754" spans="1:26" ht="15.75" customHeight="1">
      <c r="A754" s="297"/>
      <c r="B754" s="297"/>
      <c r="C754" s="297"/>
      <c r="D754" s="297"/>
      <c r="E754" s="297"/>
      <c r="F754" s="297"/>
      <c r="G754" s="297"/>
      <c r="H754" s="297"/>
      <c r="I754" s="297"/>
      <c r="J754" s="297"/>
      <c r="K754" s="297"/>
      <c r="L754" s="297"/>
      <c r="M754" s="297"/>
      <c r="N754" s="297"/>
      <c r="O754" s="297"/>
      <c r="P754" s="297"/>
      <c r="Q754" s="297"/>
      <c r="R754" s="297"/>
      <c r="S754" s="297"/>
      <c r="T754" s="297"/>
      <c r="U754" s="297"/>
      <c r="V754" s="297"/>
      <c r="W754" s="297"/>
      <c r="X754" s="297"/>
      <c r="Y754" s="297"/>
      <c r="Z754" s="297"/>
    </row>
    <row r="755" spans="1:26" ht="15.75" customHeight="1">
      <c r="A755" s="297"/>
      <c r="B755" s="297"/>
      <c r="C755" s="297"/>
      <c r="D755" s="297"/>
      <c r="E755" s="297"/>
      <c r="F755" s="297"/>
      <c r="G755" s="297"/>
      <c r="H755" s="297"/>
      <c r="I755" s="297"/>
      <c r="J755" s="297"/>
      <c r="K755" s="297"/>
      <c r="L755" s="297"/>
      <c r="M755" s="297"/>
      <c r="N755" s="297"/>
      <c r="O755" s="297"/>
      <c r="P755" s="297"/>
      <c r="Q755" s="297"/>
      <c r="R755" s="297"/>
      <c r="S755" s="297"/>
      <c r="T755" s="297"/>
      <c r="U755" s="297"/>
      <c r="V755" s="297"/>
      <c r="W755" s="297"/>
      <c r="X755" s="297"/>
      <c r="Y755" s="297"/>
      <c r="Z755" s="297"/>
    </row>
    <row r="756" spans="1:26" ht="15.75" customHeight="1">
      <c r="A756" s="297"/>
      <c r="B756" s="297"/>
      <c r="C756" s="297"/>
      <c r="D756" s="297"/>
      <c r="E756" s="297"/>
      <c r="F756" s="297"/>
      <c r="G756" s="297"/>
      <c r="H756" s="297"/>
      <c r="I756" s="297"/>
      <c r="J756" s="297"/>
      <c r="K756" s="297"/>
      <c r="L756" s="297"/>
      <c r="M756" s="297"/>
      <c r="N756" s="297"/>
      <c r="O756" s="297"/>
      <c r="P756" s="297"/>
      <c r="Q756" s="297"/>
      <c r="R756" s="297"/>
      <c r="S756" s="297"/>
      <c r="T756" s="297"/>
      <c r="U756" s="297"/>
      <c r="V756" s="297"/>
      <c r="W756" s="297"/>
      <c r="X756" s="297"/>
      <c r="Y756" s="297"/>
      <c r="Z756" s="297"/>
    </row>
    <row r="757" spans="1:26" ht="15.75" customHeight="1">
      <c r="A757" s="297"/>
      <c r="B757" s="297"/>
      <c r="C757" s="297"/>
      <c r="D757" s="297"/>
      <c r="E757" s="297"/>
      <c r="F757" s="297"/>
      <c r="G757" s="297"/>
      <c r="H757" s="297"/>
      <c r="I757" s="297"/>
      <c r="J757" s="297"/>
      <c r="K757" s="297"/>
      <c r="L757" s="297"/>
      <c r="M757" s="297"/>
      <c r="N757" s="297"/>
      <c r="O757" s="297"/>
      <c r="P757" s="297"/>
      <c r="Q757" s="297"/>
      <c r="R757" s="297"/>
      <c r="S757" s="297"/>
      <c r="T757" s="297"/>
      <c r="U757" s="297"/>
      <c r="V757" s="297"/>
      <c r="W757" s="297"/>
      <c r="X757" s="297"/>
      <c r="Y757" s="297"/>
      <c r="Z757" s="297"/>
    </row>
    <row r="758" spans="1:26" ht="15.75" customHeight="1">
      <c r="A758" s="297"/>
      <c r="B758" s="297"/>
      <c r="C758" s="297"/>
      <c r="D758" s="297"/>
      <c r="E758" s="297"/>
      <c r="F758" s="297"/>
      <c r="G758" s="297"/>
      <c r="H758" s="297"/>
      <c r="I758" s="297"/>
      <c r="J758" s="297"/>
      <c r="K758" s="297"/>
      <c r="L758" s="297"/>
      <c r="M758" s="297"/>
      <c r="N758" s="297"/>
      <c r="O758" s="297"/>
      <c r="P758" s="297"/>
      <c r="Q758" s="297"/>
      <c r="R758" s="297"/>
      <c r="S758" s="297"/>
      <c r="T758" s="297"/>
      <c r="U758" s="297"/>
      <c r="V758" s="297"/>
      <c r="W758" s="297"/>
      <c r="X758" s="297"/>
      <c r="Y758" s="297"/>
      <c r="Z758" s="297"/>
    </row>
    <row r="759" spans="1:26" ht="15.75" customHeight="1">
      <c r="A759" s="297"/>
      <c r="B759" s="297"/>
      <c r="C759" s="297"/>
      <c r="D759" s="297"/>
      <c r="E759" s="297"/>
      <c r="F759" s="297"/>
      <c r="G759" s="297"/>
      <c r="H759" s="297"/>
      <c r="I759" s="297"/>
      <c r="J759" s="297"/>
      <c r="K759" s="297"/>
      <c r="L759" s="297"/>
      <c r="M759" s="297"/>
      <c r="N759" s="297"/>
      <c r="O759" s="297"/>
      <c r="P759" s="297"/>
      <c r="Q759" s="297"/>
      <c r="R759" s="297"/>
      <c r="S759" s="297"/>
      <c r="T759" s="297"/>
      <c r="U759" s="297"/>
      <c r="V759" s="297"/>
      <c r="W759" s="297"/>
      <c r="X759" s="297"/>
      <c r="Y759" s="297"/>
      <c r="Z759" s="297"/>
    </row>
    <row r="760" spans="1:26" ht="15.75" customHeight="1">
      <c r="A760" s="297"/>
      <c r="B760" s="297"/>
      <c r="C760" s="297"/>
      <c r="D760" s="297"/>
      <c r="E760" s="297"/>
      <c r="F760" s="297"/>
      <c r="G760" s="297"/>
      <c r="H760" s="297"/>
      <c r="I760" s="297"/>
      <c r="J760" s="297"/>
      <c r="K760" s="297"/>
      <c r="L760" s="297"/>
      <c r="M760" s="297"/>
      <c r="N760" s="297"/>
      <c r="O760" s="297"/>
      <c r="P760" s="297"/>
      <c r="Q760" s="297"/>
      <c r="R760" s="297"/>
      <c r="S760" s="297"/>
      <c r="T760" s="297"/>
      <c r="U760" s="297"/>
      <c r="V760" s="297"/>
      <c r="W760" s="297"/>
      <c r="X760" s="297"/>
      <c r="Y760" s="297"/>
      <c r="Z760" s="297"/>
    </row>
    <row r="761" spans="1:26" ht="15.75" customHeight="1">
      <c r="A761" s="297"/>
      <c r="B761" s="297"/>
      <c r="C761" s="297"/>
      <c r="D761" s="297"/>
      <c r="E761" s="297"/>
      <c r="F761" s="297"/>
      <c r="G761" s="297"/>
      <c r="H761" s="297"/>
      <c r="I761" s="297"/>
      <c r="J761" s="297"/>
      <c r="K761" s="297"/>
      <c r="L761" s="297"/>
      <c r="M761" s="297"/>
      <c r="N761" s="297"/>
      <c r="O761" s="297"/>
      <c r="P761" s="297"/>
      <c r="Q761" s="297"/>
      <c r="R761" s="297"/>
      <c r="S761" s="297"/>
      <c r="T761" s="297"/>
      <c r="U761" s="297"/>
      <c r="V761" s="297"/>
      <c r="W761" s="297"/>
      <c r="X761" s="297"/>
      <c r="Y761" s="297"/>
      <c r="Z761" s="297"/>
    </row>
    <row r="762" spans="1:26" ht="15.75" customHeight="1">
      <c r="A762" s="297"/>
      <c r="B762" s="297"/>
      <c r="C762" s="297"/>
      <c r="D762" s="297"/>
      <c r="E762" s="297"/>
      <c r="F762" s="297"/>
      <c r="G762" s="297"/>
      <c r="H762" s="297"/>
      <c r="I762" s="297"/>
      <c r="J762" s="297"/>
      <c r="K762" s="297"/>
      <c r="L762" s="297"/>
      <c r="M762" s="297"/>
      <c r="N762" s="297"/>
      <c r="O762" s="297"/>
      <c r="P762" s="297"/>
      <c r="Q762" s="297"/>
      <c r="R762" s="297"/>
      <c r="S762" s="297"/>
      <c r="T762" s="297"/>
      <c r="U762" s="297"/>
      <c r="V762" s="297"/>
      <c r="W762" s="297"/>
      <c r="X762" s="297"/>
      <c r="Y762" s="297"/>
      <c r="Z762" s="297"/>
    </row>
    <row r="763" spans="1:26" ht="15.75" customHeight="1">
      <c r="A763" s="297"/>
      <c r="B763" s="297"/>
      <c r="C763" s="297"/>
      <c r="D763" s="297"/>
      <c r="E763" s="297"/>
      <c r="F763" s="297"/>
      <c r="G763" s="297"/>
      <c r="H763" s="297"/>
      <c r="I763" s="297"/>
      <c r="J763" s="297"/>
      <c r="K763" s="297"/>
      <c r="L763" s="297"/>
      <c r="M763" s="297"/>
      <c r="N763" s="297"/>
      <c r="O763" s="297"/>
      <c r="P763" s="297"/>
      <c r="Q763" s="297"/>
      <c r="R763" s="297"/>
      <c r="S763" s="297"/>
      <c r="T763" s="297"/>
      <c r="U763" s="297"/>
      <c r="V763" s="297"/>
      <c r="W763" s="297"/>
      <c r="X763" s="297"/>
      <c r="Y763" s="297"/>
      <c r="Z763" s="297"/>
    </row>
    <row r="764" spans="1:26" ht="15.75" customHeight="1">
      <c r="A764" s="297"/>
      <c r="B764" s="297"/>
      <c r="C764" s="297"/>
      <c r="D764" s="297"/>
      <c r="E764" s="297"/>
      <c r="F764" s="297"/>
      <c r="G764" s="297"/>
      <c r="H764" s="297"/>
      <c r="I764" s="297"/>
      <c r="J764" s="297"/>
      <c r="K764" s="297"/>
      <c r="L764" s="297"/>
      <c r="M764" s="297"/>
      <c r="N764" s="297"/>
      <c r="O764" s="297"/>
      <c r="P764" s="297"/>
      <c r="Q764" s="297"/>
      <c r="R764" s="297"/>
      <c r="S764" s="297"/>
      <c r="T764" s="297"/>
      <c r="U764" s="297"/>
      <c r="V764" s="297"/>
      <c r="W764" s="297"/>
      <c r="X764" s="297"/>
      <c r="Y764" s="297"/>
      <c r="Z764" s="297"/>
    </row>
    <row r="765" spans="1:26" ht="15.75" customHeight="1">
      <c r="A765" s="297"/>
      <c r="B765" s="297"/>
      <c r="C765" s="297"/>
      <c r="D765" s="297"/>
      <c r="E765" s="297"/>
      <c r="F765" s="297"/>
      <c r="G765" s="297"/>
      <c r="H765" s="297"/>
      <c r="I765" s="297"/>
      <c r="J765" s="297"/>
      <c r="K765" s="297"/>
      <c r="L765" s="297"/>
      <c r="M765" s="297"/>
      <c r="N765" s="297"/>
      <c r="O765" s="297"/>
      <c r="P765" s="297"/>
      <c r="Q765" s="297"/>
      <c r="R765" s="297"/>
      <c r="S765" s="297"/>
      <c r="T765" s="297"/>
      <c r="U765" s="297"/>
      <c r="V765" s="297"/>
      <c r="W765" s="297"/>
      <c r="X765" s="297"/>
      <c r="Y765" s="297"/>
      <c r="Z765" s="297"/>
    </row>
    <row r="766" spans="1:26" ht="15.75" customHeight="1">
      <c r="A766" s="297"/>
      <c r="B766" s="297"/>
      <c r="C766" s="297"/>
      <c r="D766" s="297"/>
      <c r="E766" s="297"/>
      <c r="F766" s="297"/>
      <c r="G766" s="297"/>
      <c r="H766" s="297"/>
      <c r="I766" s="297"/>
      <c r="J766" s="297"/>
      <c r="K766" s="297"/>
      <c r="L766" s="297"/>
      <c r="M766" s="297"/>
      <c r="N766" s="297"/>
      <c r="O766" s="297"/>
      <c r="P766" s="297"/>
      <c r="Q766" s="297"/>
      <c r="R766" s="297"/>
      <c r="S766" s="297"/>
      <c r="T766" s="297"/>
      <c r="U766" s="297"/>
      <c r="V766" s="297"/>
      <c r="W766" s="297"/>
      <c r="X766" s="297"/>
      <c r="Y766" s="297"/>
      <c r="Z766" s="297"/>
    </row>
    <row r="767" spans="1:26" ht="15.75" customHeight="1">
      <c r="A767" s="297"/>
      <c r="B767" s="297"/>
      <c r="C767" s="297"/>
      <c r="D767" s="297"/>
      <c r="E767" s="297"/>
      <c r="F767" s="297"/>
      <c r="G767" s="297"/>
      <c r="H767" s="297"/>
      <c r="I767" s="297"/>
      <c r="J767" s="297"/>
      <c r="K767" s="297"/>
      <c r="L767" s="297"/>
      <c r="M767" s="297"/>
      <c r="N767" s="297"/>
      <c r="O767" s="297"/>
      <c r="P767" s="297"/>
      <c r="Q767" s="297"/>
      <c r="R767" s="297"/>
      <c r="S767" s="297"/>
      <c r="T767" s="297"/>
      <c r="U767" s="297"/>
      <c r="V767" s="297"/>
      <c r="W767" s="297"/>
      <c r="X767" s="297"/>
      <c r="Y767" s="297"/>
      <c r="Z767" s="297"/>
    </row>
    <row r="768" spans="1:26" ht="15.75" customHeight="1">
      <c r="A768" s="297"/>
      <c r="B768" s="297"/>
      <c r="C768" s="297"/>
      <c r="D768" s="297"/>
      <c r="E768" s="297"/>
      <c r="F768" s="297"/>
      <c r="G768" s="297"/>
      <c r="H768" s="297"/>
      <c r="I768" s="297"/>
      <c r="J768" s="297"/>
      <c r="K768" s="297"/>
      <c r="L768" s="297"/>
      <c r="M768" s="297"/>
      <c r="N768" s="297"/>
      <c r="O768" s="297"/>
      <c r="P768" s="297"/>
      <c r="Q768" s="297"/>
      <c r="R768" s="297"/>
      <c r="S768" s="297"/>
      <c r="T768" s="297"/>
      <c r="U768" s="297"/>
      <c r="V768" s="297"/>
      <c r="W768" s="297"/>
      <c r="X768" s="297"/>
      <c r="Y768" s="297"/>
      <c r="Z768" s="297"/>
    </row>
    <row r="769" spans="1:26" ht="15.75" customHeight="1">
      <c r="A769" s="297"/>
      <c r="B769" s="297"/>
      <c r="C769" s="297"/>
      <c r="D769" s="297"/>
      <c r="E769" s="297"/>
      <c r="F769" s="297"/>
      <c r="G769" s="297"/>
      <c r="H769" s="297"/>
      <c r="I769" s="297"/>
      <c r="J769" s="297"/>
      <c r="K769" s="297"/>
      <c r="L769" s="297"/>
      <c r="M769" s="297"/>
      <c r="N769" s="297"/>
      <c r="O769" s="297"/>
      <c r="P769" s="297"/>
      <c r="Q769" s="297"/>
      <c r="R769" s="297"/>
      <c r="S769" s="297"/>
      <c r="T769" s="297"/>
      <c r="U769" s="297"/>
      <c r="V769" s="297"/>
      <c r="W769" s="297"/>
      <c r="X769" s="297"/>
      <c r="Y769" s="297"/>
      <c r="Z769" s="297"/>
    </row>
    <row r="770" spans="1:26" ht="15.75" customHeight="1">
      <c r="A770" s="297"/>
      <c r="B770" s="297"/>
      <c r="C770" s="297"/>
      <c r="D770" s="297"/>
      <c r="E770" s="297"/>
      <c r="F770" s="297"/>
      <c r="G770" s="297"/>
      <c r="H770" s="297"/>
      <c r="I770" s="297"/>
      <c r="J770" s="297"/>
      <c r="K770" s="297"/>
      <c r="L770" s="297"/>
      <c r="M770" s="297"/>
      <c r="N770" s="297"/>
      <c r="O770" s="297"/>
      <c r="P770" s="297"/>
      <c r="Q770" s="297"/>
      <c r="R770" s="297"/>
      <c r="S770" s="297"/>
      <c r="T770" s="297"/>
      <c r="U770" s="297"/>
      <c r="V770" s="297"/>
      <c r="W770" s="297"/>
      <c r="X770" s="297"/>
      <c r="Y770" s="297"/>
      <c r="Z770" s="297"/>
    </row>
    <row r="771" spans="1:26" ht="15.75" customHeight="1">
      <c r="A771" s="297"/>
      <c r="B771" s="297"/>
      <c r="C771" s="297"/>
      <c r="D771" s="297"/>
      <c r="E771" s="297"/>
      <c r="F771" s="297"/>
      <c r="G771" s="297"/>
      <c r="H771" s="297"/>
      <c r="I771" s="297"/>
      <c r="J771" s="297"/>
      <c r="K771" s="297"/>
      <c r="L771" s="297"/>
      <c r="M771" s="297"/>
      <c r="N771" s="297"/>
      <c r="O771" s="297"/>
      <c r="P771" s="297"/>
      <c r="Q771" s="297"/>
      <c r="R771" s="297"/>
      <c r="S771" s="297"/>
      <c r="T771" s="297"/>
      <c r="U771" s="297"/>
      <c r="V771" s="297"/>
      <c r="W771" s="297"/>
      <c r="X771" s="297"/>
      <c r="Y771" s="297"/>
      <c r="Z771" s="297"/>
    </row>
    <row r="772" spans="1:26" ht="15.75" customHeight="1">
      <c r="A772" s="297"/>
      <c r="B772" s="297"/>
      <c r="C772" s="297"/>
      <c r="D772" s="297"/>
      <c r="E772" s="297"/>
      <c r="F772" s="297"/>
      <c r="G772" s="297"/>
      <c r="H772" s="297"/>
      <c r="I772" s="297"/>
      <c r="J772" s="297"/>
      <c r="K772" s="297"/>
      <c r="L772" s="297"/>
      <c r="M772" s="297"/>
      <c r="N772" s="297"/>
      <c r="O772" s="297"/>
      <c r="P772" s="297"/>
      <c r="Q772" s="297"/>
      <c r="R772" s="297"/>
      <c r="S772" s="297"/>
      <c r="T772" s="297"/>
      <c r="U772" s="297"/>
      <c r="V772" s="297"/>
      <c r="W772" s="297"/>
      <c r="X772" s="297"/>
      <c r="Y772" s="297"/>
      <c r="Z772" s="297"/>
    </row>
    <row r="773" spans="1:26" ht="15.75" customHeight="1">
      <c r="A773" s="297"/>
      <c r="B773" s="297"/>
      <c r="C773" s="297"/>
      <c r="D773" s="297"/>
      <c r="E773" s="297"/>
      <c r="F773" s="297"/>
      <c r="G773" s="297"/>
      <c r="H773" s="297"/>
      <c r="I773" s="297"/>
      <c r="J773" s="297"/>
      <c r="K773" s="297"/>
      <c r="L773" s="297"/>
      <c r="M773" s="297"/>
      <c r="N773" s="297"/>
      <c r="O773" s="297"/>
      <c r="P773" s="297"/>
      <c r="Q773" s="297"/>
      <c r="R773" s="297"/>
      <c r="S773" s="297"/>
      <c r="T773" s="297"/>
      <c r="U773" s="297"/>
      <c r="V773" s="297"/>
      <c r="W773" s="297"/>
      <c r="X773" s="297"/>
      <c r="Y773" s="297"/>
      <c r="Z773" s="297"/>
    </row>
    <row r="774" spans="1:26" ht="15.75" customHeight="1">
      <c r="A774" s="297"/>
      <c r="B774" s="297"/>
      <c r="C774" s="297"/>
      <c r="D774" s="297"/>
      <c r="E774" s="297"/>
      <c r="F774" s="297"/>
      <c r="G774" s="297"/>
      <c r="H774" s="297"/>
      <c r="I774" s="297"/>
      <c r="J774" s="297"/>
      <c r="K774" s="297"/>
      <c r="L774" s="297"/>
      <c r="M774" s="297"/>
      <c r="N774" s="297"/>
      <c r="O774" s="297"/>
      <c r="P774" s="297"/>
      <c r="Q774" s="297"/>
      <c r="R774" s="297"/>
      <c r="S774" s="297"/>
      <c r="T774" s="297"/>
      <c r="U774" s="297"/>
      <c r="V774" s="297"/>
      <c r="W774" s="297"/>
      <c r="X774" s="297"/>
      <c r="Y774" s="297"/>
      <c r="Z774" s="297"/>
    </row>
    <row r="775" spans="1:26" ht="15.75" customHeight="1">
      <c r="A775" s="297"/>
      <c r="B775" s="297"/>
      <c r="C775" s="297"/>
      <c r="D775" s="297"/>
      <c r="E775" s="297"/>
      <c r="F775" s="297"/>
      <c r="G775" s="297"/>
      <c r="H775" s="297"/>
      <c r="I775" s="297"/>
      <c r="J775" s="297"/>
      <c r="K775" s="297"/>
      <c r="L775" s="297"/>
      <c r="M775" s="297"/>
      <c r="N775" s="297"/>
      <c r="O775" s="297"/>
      <c r="P775" s="297"/>
      <c r="Q775" s="297"/>
      <c r="R775" s="297"/>
      <c r="S775" s="297"/>
      <c r="T775" s="297"/>
      <c r="U775" s="297"/>
      <c r="V775" s="297"/>
      <c r="W775" s="297"/>
      <c r="X775" s="297"/>
      <c r="Y775" s="297"/>
      <c r="Z775" s="297"/>
    </row>
    <row r="776" spans="1:26" ht="15.75" customHeight="1">
      <c r="A776" s="297"/>
      <c r="B776" s="297"/>
      <c r="C776" s="297"/>
      <c r="D776" s="297"/>
      <c r="E776" s="297"/>
      <c r="F776" s="297"/>
      <c r="G776" s="297"/>
      <c r="H776" s="297"/>
      <c r="I776" s="297"/>
      <c r="J776" s="297"/>
      <c r="K776" s="297"/>
      <c r="L776" s="297"/>
      <c r="M776" s="297"/>
      <c r="N776" s="297"/>
      <c r="O776" s="297"/>
      <c r="P776" s="297"/>
      <c r="Q776" s="297"/>
      <c r="R776" s="297"/>
      <c r="S776" s="297"/>
      <c r="T776" s="297"/>
      <c r="U776" s="297"/>
      <c r="V776" s="297"/>
      <c r="W776" s="297"/>
      <c r="X776" s="297"/>
      <c r="Y776" s="297"/>
      <c r="Z776" s="297"/>
    </row>
    <row r="777" spans="1:26" ht="15.75" customHeight="1">
      <c r="A777" s="297"/>
      <c r="B777" s="297"/>
      <c r="C777" s="297"/>
      <c r="D777" s="297"/>
      <c r="E777" s="297"/>
      <c r="F777" s="297"/>
      <c r="G777" s="297"/>
      <c r="H777" s="297"/>
      <c r="I777" s="297"/>
      <c r="J777" s="297"/>
      <c r="K777" s="297"/>
      <c r="L777" s="297"/>
      <c r="M777" s="297"/>
      <c r="N777" s="297"/>
      <c r="O777" s="297"/>
      <c r="P777" s="297"/>
      <c r="Q777" s="297"/>
      <c r="R777" s="297"/>
      <c r="S777" s="297"/>
      <c r="T777" s="297"/>
      <c r="U777" s="297"/>
      <c r="V777" s="297"/>
      <c r="W777" s="297"/>
      <c r="X777" s="297"/>
      <c r="Y777" s="297"/>
      <c r="Z777" s="297"/>
    </row>
    <row r="778" spans="1:26" ht="15.75" customHeight="1">
      <c r="A778" s="297"/>
      <c r="B778" s="297"/>
      <c r="C778" s="297"/>
      <c r="D778" s="297"/>
      <c r="E778" s="297"/>
      <c r="F778" s="297"/>
      <c r="G778" s="297"/>
      <c r="H778" s="297"/>
      <c r="I778" s="297"/>
      <c r="J778" s="297"/>
      <c r="K778" s="297"/>
      <c r="L778" s="297"/>
      <c r="M778" s="297"/>
      <c r="N778" s="297"/>
      <c r="O778" s="297"/>
      <c r="P778" s="297"/>
      <c r="Q778" s="297"/>
      <c r="R778" s="297"/>
      <c r="S778" s="297"/>
      <c r="T778" s="297"/>
      <c r="U778" s="297"/>
      <c r="V778" s="297"/>
      <c r="W778" s="297"/>
      <c r="X778" s="297"/>
      <c r="Y778" s="297"/>
      <c r="Z778" s="297"/>
    </row>
    <row r="779" spans="1:26" ht="15.75" customHeight="1">
      <c r="A779" s="297"/>
      <c r="B779" s="297"/>
      <c r="C779" s="297"/>
      <c r="D779" s="297"/>
      <c r="E779" s="297"/>
      <c r="F779" s="297"/>
      <c r="G779" s="297"/>
      <c r="H779" s="297"/>
      <c r="I779" s="297"/>
      <c r="J779" s="297"/>
      <c r="K779" s="297"/>
      <c r="L779" s="297"/>
      <c r="M779" s="297"/>
      <c r="N779" s="297"/>
      <c r="O779" s="297"/>
      <c r="P779" s="297"/>
      <c r="Q779" s="297"/>
      <c r="R779" s="297"/>
      <c r="S779" s="297"/>
      <c r="T779" s="297"/>
      <c r="U779" s="297"/>
      <c r="V779" s="297"/>
      <c r="W779" s="297"/>
      <c r="X779" s="297"/>
      <c r="Y779" s="297"/>
      <c r="Z779" s="297"/>
    </row>
    <row r="780" spans="1:26" ht="15.75" customHeight="1">
      <c r="A780" s="297"/>
      <c r="B780" s="297"/>
      <c r="C780" s="297"/>
      <c r="D780" s="297"/>
      <c r="E780" s="297"/>
      <c r="F780" s="297"/>
      <c r="G780" s="297"/>
      <c r="H780" s="297"/>
      <c r="I780" s="297"/>
      <c r="J780" s="297"/>
      <c r="K780" s="297"/>
      <c r="L780" s="297"/>
      <c r="M780" s="297"/>
      <c r="N780" s="297"/>
      <c r="O780" s="297"/>
      <c r="P780" s="297"/>
      <c r="Q780" s="297"/>
      <c r="R780" s="297"/>
      <c r="S780" s="297"/>
      <c r="T780" s="297"/>
      <c r="U780" s="297"/>
      <c r="V780" s="297"/>
      <c r="W780" s="297"/>
      <c r="X780" s="297"/>
      <c r="Y780" s="297"/>
      <c r="Z780" s="297"/>
    </row>
    <row r="781" spans="1:26" ht="15.75" customHeight="1">
      <c r="A781" s="297"/>
      <c r="B781" s="297"/>
      <c r="C781" s="297"/>
      <c r="D781" s="297"/>
      <c r="E781" s="297"/>
      <c r="F781" s="297"/>
      <c r="G781" s="297"/>
      <c r="H781" s="297"/>
      <c r="I781" s="297"/>
      <c r="J781" s="297"/>
      <c r="K781" s="297"/>
      <c r="L781" s="297"/>
      <c r="M781" s="297"/>
      <c r="N781" s="297"/>
      <c r="O781" s="297"/>
      <c r="P781" s="297"/>
      <c r="Q781" s="297"/>
      <c r="R781" s="297"/>
      <c r="S781" s="297"/>
      <c r="T781" s="297"/>
      <c r="U781" s="297"/>
      <c r="V781" s="297"/>
      <c r="W781" s="297"/>
      <c r="X781" s="297"/>
      <c r="Y781" s="297"/>
      <c r="Z781" s="297"/>
    </row>
    <row r="782" spans="1:26" ht="15.75" customHeight="1">
      <c r="A782" s="297"/>
      <c r="B782" s="297"/>
      <c r="C782" s="297"/>
      <c r="D782" s="297"/>
      <c r="E782" s="297"/>
      <c r="F782" s="297"/>
      <c r="G782" s="297"/>
      <c r="H782" s="297"/>
      <c r="I782" s="297"/>
      <c r="J782" s="297"/>
      <c r="K782" s="297"/>
      <c r="L782" s="297"/>
      <c r="M782" s="297"/>
      <c r="N782" s="297"/>
      <c r="O782" s="297"/>
      <c r="P782" s="297"/>
      <c r="Q782" s="297"/>
      <c r="R782" s="297"/>
      <c r="S782" s="297"/>
      <c r="T782" s="297"/>
      <c r="U782" s="297"/>
      <c r="V782" s="297"/>
      <c r="W782" s="297"/>
      <c r="X782" s="297"/>
      <c r="Y782" s="297"/>
      <c r="Z782" s="297"/>
    </row>
    <row r="783" spans="1:26" ht="15.75" customHeight="1">
      <c r="A783" s="297"/>
      <c r="B783" s="297"/>
      <c r="C783" s="297"/>
      <c r="D783" s="297"/>
      <c r="E783" s="297"/>
      <c r="F783" s="297"/>
      <c r="G783" s="297"/>
      <c r="H783" s="297"/>
      <c r="I783" s="297"/>
      <c r="J783" s="297"/>
      <c r="K783" s="297"/>
      <c r="L783" s="297"/>
      <c r="M783" s="297"/>
      <c r="N783" s="297"/>
      <c r="O783" s="297"/>
      <c r="P783" s="297"/>
      <c r="Q783" s="297"/>
      <c r="R783" s="297"/>
      <c r="S783" s="297"/>
      <c r="T783" s="297"/>
      <c r="U783" s="297"/>
      <c r="V783" s="297"/>
      <c r="W783" s="297"/>
      <c r="X783" s="297"/>
      <c r="Y783" s="297"/>
      <c r="Z783" s="297"/>
    </row>
    <row r="784" spans="1:26" ht="15.75" customHeight="1">
      <c r="A784" s="297"/>
      <c r="B784" s="297"/>
      <c r="C784" s="297"/>
      <c r="D784" s="297"/>
      <c r="E784" s="297"/>
      <c r="F784" s="297"/>
      <c r="G784" s="297"/>
      <c r="H784" s="297"/>
      <c r="I784" s="297"/>
      <c r="J784" s="297"/>
      <c r="K784" s="297"/>
      <c r="L784" s="297"/>
      <c r="M784" s="297"/>
      <c r="N784" s="297"/>
      <c r="O784" s="297"/>
      <c r="P784" s="297"/>
      <c r="Q784" s="297"/>
      <c r="R784" s="297"/>
      <c r="S784" s="297"/>
      <c r="T784" s="297"/>
      <c r="U784" s="297"/>
      <c r="V784" s="297"/>
      <c r="W784" s="297"/>
      <c r="X784" s="297"/>
      <c r="Y784" s="297"/>
      <c r="Z784" s="297"/>
    </row>
    <row r="785" spans="1:26" ht="15.75" customHeight="1">
      <c r="A785" s="297"/>
      <c r="B785" s="297"/>
      <c r="C785" s="297"/>
      <c r="D785" s="297"/>
      <c r="E785" s="297"/>
      <c r="F785" s="297"/>
      <c r="G785" s="297"/>
      <c r="H785" s="297"/>
      <c r="I785" s="297"/>
      <c r="J785" s="297"/>
      <c r="K785" s="297"/>
      <c r="L785" s="297"/>
      <c r="M785" s="297"/>
      <c r="N785" s="297"/>
      <c r="O785" s="297"/>
      <c r="P785" s="297"/>
      <c r="Q785" s="297"/>
      <c r="R785" s="297"/>
      <c r="S785" s="297"/>
      <c r="T785" s="297"/>
      <c r="U785" s="297"/>
      <c r="V785" s="297"/>
      <c r="W785" s="297"/>
      <c r="X785" s="297"/>
      <c r="Y785" s="297"/>
      <c r="Z785" s="297"/>
    </row>
    <row r="786" spans="1:26" ht="15.75" customHeight="1">
      <c r="A786" s="297"/>
      <c r="B786" s="297"/>
      <c r="C786" s="297"/>
      <c r="D786" s="297"/>
      <c r="E786" s="297"/>
      <c r="F786" s="297"/>
      <c r="G786" s="297"/>
      <c r="H786" s="297"/>
      <c r="I786" s="297"/>
      <c r="J786" s="297"/>
      <c r="K786" s="297"/>
      <c r="L786" s="297"/>
      <c r="M786" s="297"/>
      <c r="N786" s="297"/>
      <c r="O786" s="297"/>
      <c r="P786" s="297"/>
      <c r="Q786" s="297"/>
      <c r="R786" s="297"/>
      <c r="S786" s="297"/>
      <c r="T786" s="297"/>
      <c r="U786" s="297"/>
      <c r="V786" s="297"/>
      <c r="W786" s="297"/>
      <c r="X786" s="297"/>
      <c r="Y786" s="297"/>
      <c r="Z786" s="297"/>
    </row>
    <row r="787" spans="1:26" ht="15.75" customHeight="1">
      <c r="A787" s="297"/>
      <c r="B787" s="297"/>
      <c r="C787" s="297"/>
      <c r="D787" s="297"/>
      <c r="E787" s="297"/>
      <c r="F787" s="297"/>
      <c r="G787" s="297"/>
      <c r="H787" s="297"/>
      <c r="I787" s="297"/>
      <c r="J787" s="297"/>
      <c r="K787" s="297"/>
      <c r="L787" s="297"/>
      <c r="M787" s="297"/>
      <c r="N787" s="297"/>
      <c r="O787" s="297"/>
      <c r="P787" s="297"/>
      <c r="Q787" s="297"/>
      <c r="R787" s="297"/>
      <c r="S787" s="297"/>
      <c r="T787" s="297"/>
      <c r="U787" s="297"/>
      <c r="V787" s="297"/>
      <c r="W787" s="297"/>
      <c r="X787" s="297"/>
      <c r="Y787" s="297"/>
      <c r="Z787" s="297"/>
    </row>
    <row r="788" spans="1:26" ht="15.75" customHeight="1">
      <c r="A788" s="297"/>
      <c r="B788" s="297"/>
      <c r="C788" s="297"/>
      <c r="D788" s="297"/>
      <c r="E788" s="297"/>
      <c r="F788" s="297"/>
      <c r="G788" s="297"/>
      <c r="H788" s="297"/>
      <c r="I788" s="297"/>
      <c r="J788" s="297"/>
      <c r="K788" s="297"/>
      <c r="L788" s="297"/>
      <c r="M788" s="297"/>
      <c r="N788" s="297"/>
      <c r="O788" s="297"/>
      <c r="P788" s="297"/>
      <c r="Q788" s="297"/>
      <c r="R788" s="297"/>
      <c r="S788" s="297"/>
      <c r="T788" s="297"/>
      <c r="U788" s="297"/>
      <c r="V788" s="297"/>
      <c r="W788" s="297"/>
      <c r="X788" s="297"/>
      <c r="Y788" s="297"/>
      <c r="Z788" s="297"/>
    </row>
    <row r="789" spans="1:26" ht="15.75" customHeight="1">
      <c r="A789" s="297"/>
      <c r="B789" s="297"/>
      <c r="C789" s="297"/>
      <c r="D789" s="297"/>
      <c r="E789" s="297"/>
      <c r="F789" s="297"/>
      <c r="G789" s="297"/>
      <c r="H789" s="297"/>
      <c r="I789" s="297"/>
      <c r="J789" s="297"/>
      <c r="K789" s="297"/>
      <c r="L789" s="297"/>
      <c r="M789" s="297"/>
      <c r="N789" s="297"/>
      <c r="O789" s="297"/>
      <c r="P789" s="297"/>
      <c r="Q789" s="297"/>
      <c r="R789" s="297"/>
      <c r="S789" s="297"/>
      <c r="T789" s="297"/>
      <c r="U789" s="297"/>
      <c r="V789" s="297"/>
      <c r="W789" s="297"/>
      <c r="X789" s="297"/>
      <c r="Y789" s="297"/>
      <c r="Z789" s="297"/>
    </row>
    <row r="790" spans="1:26" ht="15.75" customHeight="1">
      <c r="A790" s="297"/>
      <c r="B790" s="297"/>
      <c r="C790" s="297"/>
      <c r="D790" s="297"/>
      <c r="E790" s="297"/>
      <c r="F790" s="297"/>
      <c r="G790" s="297"/>
      <c r="H790" s="297"/>
      <c r="I790" s="297"/>
      <c r="J790" s="297"/>
      <c r="K790" s="297"/>
      <c r="L790" s="297"/>
      <c r="M790" s="297"/>
      <c r="N790" s="297"/>
      <c r="O790" s="297"/>
      <c r="P790" s="297"/>
      <c r="Q790" s="297"/>
      <c r="R790" s="297"/>
      <c r="S790" s="297"/>
      <c r="T790" s="297"/>
      <c r="U790" s="297"/>
      <c r="V790" s="297"/>
      <c r="W790" s="297"/>
      <c r="X790" s="297"/>
      <c r="Y790" s="297"/>
      <c r="Z790" s="297"/>
    </row>
    <row r="791" spans="1:26" ht="15.75" customHeight="1">
      <c r="A791" s="297"/>
      <c r="B791" s="297"/>
      <c r="C791" s="297"/>
      <c r="D791" s="297"/>
      <c r="E791" s="297"/>
      <c r="F791" s="297"/>
      <c r="G791" s="297"/>
      <c r="H791" s="297"/>
      <c r="I791" s="297"/>
      <c r="J791" s="297"/>
      <c r="K791" s="297"/>
      <c r="L791" s="297"/>
      <c r="M791" s="297"/>
      <c r="N791" s="297"/>
      <c r="O791" s="297"/>
      <c r="P791" s="297"/>
      <c r="Q791" s="297"/>
      <c r="R791" s="297"/>
      <c r="S791" s="297"/>
      <c r="T791" s="297"/>
      <c r="U791" s="297"/>
      <c r="V791" s="297"/>
      <c r="W791" s="297"/>
      <c r="X791" s="297"/>
      <c r="Y791" s="297"/>
      <c r="Z791" s="297"/>
    </row>
    <row r="792" spans="1:26" ht="15.75" customHeight="1">
      <c r="A792" s="297"/>
      <c r="B792" s="297"/>
      <c r="C792" s="297"/>
      <c r="D792" s="297"/>
      <c r="E792" s="297"/>
      <c r="F792" s="297"/>
      <c r="G792" s="297"/>
      <c r="H792" s="297"/>
      <c r="I792" s="297"/>
      <c r="J792" s="297"/>
      <c r="K792" s="297"/>
      <c r="L792" s="297"/>
      <c r="M792" s="297"/>
      <c r="N792" s="297"/>
      <c r="O792" s="297"/>
      <c r="P792" s="297"/>
      <c r="Q792" s="297"/>
      <c r="R792" s="297"/>
      <c r="S792" s="297"/>
      <c r="T792" s="297"/>
      <c r="U792" s="297"/>
      <c r="V792" s="297"/>
      <c r="W792" s="297"/>
      <c r="X792" s="297"/>
      <c r="Y792" s="297"/>
      <c r="Z792" s="297"/>
    </row>
    <row r="793" spans="1:26" ht="15.75" customHeight="1">
      <c r="A793" s="297"/>
      <c r="B793" s="297"/>
      <c r="C793" s="297"/>
      <c r="D793" s="297"/>
      <c r="E793" s="297"/>
      <c r="F793" s="297"/>
      <c r="G793" s="297"/>
      <c r="H793" s="297"/>
      <c r="I793" s="297"/>
      <c r="J793" s="297"/>
      <c r="K793" s="297"/>
      <c r="L793" s="297"/>
      <c r="M793" s="297"/>
      <c r="N793" s="297"/>
      <c r="O793" s="297"/>
      <c r="P793" s="297"/>
      <c r="Q793" s="297"/>
      <c r="R793" s="297"/>
      <c r="S793" s="297"/>
      <c r="T793" s="297"/>
      <c r="U793" s="297"/>
      <c r="V793" s="297"/>
      <c r="W793" s="297"/>
      <c r="X793" s="297"/>
      <c r="Y793" s="297"/>
      <c r="Z793" s="297"/>
    </row>
    <row r="794" spans="1:26" ht="15.75" customHeight="1">
      <c r="A794" s="297"/>
      <c r="B794" s="297"/>
      <c r="C794" s="297"/>
      <c r="D794" s="297"/>
      <c r="E794" s="297"/>
      <c r="F794" s="297"/>
      <c r="G794" s="297"/>
      <c r="H794" s="297"/>
      <c r="I794" s="297"/>
      <c r="J794" s="297"/>
      <c r="K794" s="297"/>
      <c r="L794" s="297"/>
      <c r="M794" s="297"/>
      <c r="N794" s="297"/>
      <c r="O794" s="297"/>
      <c r="P794" s="297"/>
      <c r="Q794" s="297"/>
      <c r="R794" s="297"/>
      <c r="S794" s="297"/>
      <c r="T794" s="297"/>
      <c r="U794" s="297"/>
      <c r="V794" s="297"/>
      <c r="W794" s="297"/>
      <c r="X794" s="297"/>
      <c r="Y794" s="297"/>
      <c r="Z794" s="297"/>
    </row>
    <row r="795" spans="1:26" ht="15.75" customHeight="1">
      <c r="A795" s="297"/>
      <c r="B795" s="297"/>
      <c r="C795" s="297"/>
      <c r="D795" s="297"/>
      <c r="E795" s="297"/>
      <c r="F795" s="297"/>
      <c r="G795" s="297"/>
      <c r="H795" s="297"/>
      <c r="I795" s="297"/>
      <c r="J795" s="297"/>
      <c r="K795" s="297"/>
      <c r="L795" s="297"/>
      <c r="M795" s="297"/>
      <c r="N795" s="297"/>
      <c r="O795" s="297"/>
      <c r="P795" s="297"/>
      <c r="Q795" s="297"/>
      <c r="R795" s="297"/>
      <c r="S795" s="297"/>
      <c r="T795" s="297"/>
      <c r="U795" s="297"/>
      <c r="V795" s="297"/>
      <c r="W795" s="297"/>
      <c r="X795" s="297"/>
      <c r="Y795" s="297"/>
      <c r="Z795" s="297"/>
    </row>
    <row r="796" spans="1:26" ht="15.75" customHeight="1">
      <c r="A796" s="297"/>
      <c r="B796" s="297"/>
      <c r="C796" s="297"/>
      <c r="D796" s="297"/>
      <c r="E796" s="297"/>
      <c r="F796" s="297"/>
      <c r="G796" s="297"/>
      <c r="H796" s="297"/>
      <c r="I796" s="297"/>
      <c r="J796" s="297"/>
      <c r="K796" s="297"/>
      <c r="L796" s="297"/>
      <c r="M796" s="297"/>
      <c r="N796" s="297"/>
      <c r="O796" s="297"/>
      <c r="P796" s="297"/>
      <c r="Q796" s="297"/>
      <c r="R796" s="297"/>
      <c r="S796" s="297"/>
      <c r="T796" s="297"/>
      <c r="U796" s="297"/>
      <c r="V796" s="297"/>
      <c r="W796" s="297"/>
      <c r="X796" s="297"/>
      <c r="Y796" s="297"/>
      <c r="Z796" s="297"/>
    </row>
    <row r="797" spans="1:26" ht="15.75" customHeight="1">
      <c r="A797" s="297"/>
      <c r="B797" s="297"/>
      <c r="C797" s="297"/>
      <c r="D797" s="297"/>
      <c r="E797" s="297"/>
      <c r="F797" s="297"/>
      <c r="G797" s="297"/>
      <c r="H797" s="297"/>
      <c r="I797" s="297"/>
      <c r="J797" s="297"/>
      <c r="K797" s="297"/>
      <c r="L797" s="297"/>
      <c r="M797" s="297"/>
      <c r="N797" s="297"/>
      <c r="O797" s="297"/>
      <c r="P797" s="297"/>
      <c r="Q797" s="297"/>
      <c r="R797" s="297"/>
      <c r="S797" s="297"/>
      <c r="T797" s="297"/>
      <c r="U797" s="297"/>
      <c r="V797" s="297"/>
      <c r="W797" s="297"/>
      <c r="X797" s="297"/>
      <c r="Y797" s="297"/>
      <c r="Z797" s="297"/>
    </row>
    <row r="798" spans="1:26" ht="15.75" customHeight="1">
      <c r="A798" s="297"/>
      <c r="B798" s="297"/>
      <c r="C798" s="297"/>
      <c r="D798" s="297"/>
      <c r="E798" s="297"/>
      <c r="F798" s="297"/>
      <c r="G798" s="297"/>
      <c r="H798" s="297"/>
      <c r="I798" s="297"/>
      <c r="J798" s="297"/>
      <c r="K798" s="297"/>
      <c r="L798" s="297"/>
      <c r="M798" s="297"/>
      <c r="N798" s="297"/>
      <c r="O798" s="297"/>
      <c r="P798" s="297"/>
      <c r="Q798" s="297"/>
      <c r="R798" s="297"/>
      <c r="S798" s="297"/>
      <c r="T798" s="297"/>
      <c r="U798" s="297"/>
      <c r="V798" s="297"/>
      <c r="W798" s="297"/>
      <c r="X798" s="297"/>
      <c r="Y798" s="297"/>
      <c r="Z798" s="297"/>
    </row>
    <row r="799" spans="1:26" ht="15.75" customHeight="1">
      <c r="A799" s="297"/>
      <c r="B799" s="297"/>
      <c r="C799" s="297"/>
      <c r="D799" s="297"/>
      <c r="E799" s="297"/>
      <c r="F799" s="297"/>
      <c r="G799" s="297"/>
      <c r="H799" s="297"/>
      <c r="I799" s="297"/>
      <c r="J799" s="297"/>
      <c r="K799" s="297"/>
      <c r="L799" s="297"/>
      <c r="M799" s="297"/>
      <c r="N799" s="297"/>
      <c r="O799" s="297"/>
      <c r="P799" s="297"/>
      <c r="Q799" s="297"/>
      <c r="R799" s="297"/>
      <c r="S799" s="297"/>
      <c r="T799" s="297"/>
      <c r="U799" s="297"/>
      <c r="V799" s="297"/>
      <c r="W799" s="297"/>
      <c r="X799" s="297"/>
      <c r="Y799" s="297"/>
      <c r="Z799" s="297"/>
    </row>
    <row r="800" spans="1:26" ht="15.75" customHeight="1">
      <c r="A800" s="297"/>
      <c r="B800" s="297"/>
      <c r="C800" s="297"/>
      <c r="D800" s="297"/>
      <c r="E800" s="297"/>
      <c r="F800" s="297"/>
      <c r="G800" s="297"/>
      <c r="H800" s="297"/>
      <c r="I800" s="297"/>
      <c r="J800" s="297"/>
      <c r="K800" s="297"/>
      <c r="L800" s="297"/>
      <c r="M800" s="297"/>
      <c r="N800" s="297"/>
      <c r="O800" s="297"/>
      <c r="P800" s="297"/>
      <c r="Q800" s="297"/>
      <c r="R800" s="297"/>
      <c r="S800" s="297"/>
      <c r="T800" s="297"/>
      <c r="U800" s="297"/>
      <c r="V800" s="297"/>
      <c r="W800" s="297"/>
      <c r="X800" s="297"/>
      <c r="Y800" s="297"/>
      <c r="Z800" s="297"/>
    </row>
    <row r="801" spans="1:26" ht="15.75" customHeight="1">
      <c r="A801" s="297"/>
      <c r="B801" s="297"/>
      <c r="C801" s="297"/>
      <c r="D801" s="297"/>
      <c r="E801" s="297"/>
      <c r="F801" s="297"/>
      <c r="G801" s="297"/>
      <c r="H801" s="297"/>
      <c r="I801" s="297"/>
      <c r="J801" s="297"/>
      <c r="K801" s="297"/>
      <c r="L801" s="297"/>
      <c r="M801" s="297"/>
      <c r="N801" s="297"/>
      <c r="O801" s="297"/>
      <c r="P801" s="297"/>
      <c r="Q801" s="297"/>
      <c r="R801" s="297"/>
      <c r="S801" s="297"/>
      <c r="T801" s="297"/>
      <c r="U801" s="297"/>
      <c r="V801" s="297"/>
      <c r="W801" s="297"/>
      <c r="X801" s="297"/>
      <c r="Y801" s="297"/>
      <c r="Z801" s="297"/>
    </row>
    <row r="802" spans="1:26" ht="15.75" customHeight="1">
      <c r="A802" s="297"/>
      <c r="B802" s="297"/>
      <c r="C802" s="297"/>
      <c r="D802" s="297"/>
      <c r="E802" s="297"/>
      <c r="F802" s="297"/>
      <c r="G802" s="297"/>
      <c r="H802" s="297"/>
      <c r="I802" s="297"/>
      <c r="J802" s="297"/>
      <c r="K802" s="297"/>
      <c r="L802" s="297"/>
      <c r="M802" s="297"/>
      <c r="N802" s="297"/>
      <c r="O802" s="297"/>
      <c r="P802" s="297"/>
      <c r="Q802" s="297"/>
      <c r="R802" s="297"/>
      <c r="S802" s="297"/>
      <c r="T802" s="297"/>
      <c r="U802" s="297"/>
      <c r="V802" s="297"/>
      <c r="W802" s="297"/>
      <c r="X802" s="297"/>
      <c r="Y802" s="297"/>
      <c r="Z802" s="297"/>
    </row>
    <row r="803" spans="1:26" ht="15.75" customHeight="1">
      <c r="A803" s="297"/>
      <c r="B803" s="297"/>
      <c r="C803" s="297"/>
      <c r="D803" s="297"/>
      <c r="E803" s="297"/>
      <c r="F803" s="297"/>
      <c r="G803" s="297"/>
      <c r="H803" s="297"/>
      <c r="I803" s="297"/>
      <c r="J803" s="297"/>
      <c r="K803" s="297"/>
      <c r="L803" s="297"/>
      <c r="M803" s="297"/>
      <c r="N803" s="297"/>
      <c r="O803" s="297"/>
      <c r="P803" s="297"/>
      <c r="Q803" s="297"/>
      <c r="R803" s="297"/>
      <c r="S803" s="297"/>
      <c r="T803" s="297"/>
      <c r="U803" s="297"/>
      <c r="V803" s="297"/>
      <c r="W803" s="297"/>
      <c r="X803" s="297"/>
      <c r="Y803" s="297"/>
      <c r="Z803" s="297"/>
    </row>
    <row r="804" spans="1:26" ht="15.75" customHeight="1">
      <c r="A804" s="297"/>
      <c r="B804" s="297"/>
      <c r="C804" s="297"/>
      <c r="D804" s="297"/>
      <c r="E804" s="297"/>
      <c r="F804" s="297"/>
      <c r="G804" s="297"/>
      <c r="H804" s="297"/>
      <c r="I804" s="297"/>
      <c r="J804" s="297"/>
      <c r="K804" s="297"/>
      <c r="L804" s="297"/>
      <c r="M804" s="297"/>
      <c r="N804" s="297"/>
      <c r="O804" s="297"/>
      <c r="P804" s="297"/>
      <c r="Q804" s="297"/>
      <c r="R804" s="297"/>
      <c r="S804" s="297"/>
      <c r="T804" s="297"/>
      <c r="U804" s="297"/>
      <c r="V804" s="297"/>
      <c r="W804" s="297"/>
      <c r="X804" s="297"/>
      <c r="Y804" s="297"/>
      <c r="Z804" s="297"/>
    </row>
    <row r="805" spans="1:26" ht="15.75" customHeight="1">
      <c r="A805" s="297"/>
      <c r="B805" s="297"/>
      <c r="C805" s="297"/>
      <c r="D805" s="297"/>
      <c r="E805" s="297"/>
      <c r="F805" s="297"/>
      <c r="G805" s="297"/>
      <c r="H805" s="297"/>
      <c r="I805" s="297"/>
      <c r="J805" s="297"/>
      <c r="K805" s="297"/>
      <c r="L805" s="297"/>
      <c r="M805" s="297"/>
      <c r="N805" s="297"/>
      <c r="O805" s="297"/>
      <c r="P805" s="297"/>
      <c r="Q805" s="297"/>
      <c r="R805" s="297"/>
      <c r="S805" s="297"/>
      <c r="T805" s="297"/>
      <c r="U805" s="297"/>
      <c r="V805" s="297"/>
      <c r="W805" s="297"/>
      <c r="X805" s="297"/>
      <c r="Y805" s="297"/>
      <c r="Z805" s="297"/>
    </row>
    <row r="806" spans="1:26" ht="15.75" customHeight="1">
      <c r="A806" s="297"/>
      <c r="B806" s="297"/>
      <c r="C806" s="297"/>
      <c r="D806" s="297"/>
      <c r="E806" s="297"/>
      <c r="F806" s="297"/>
      <c r="G806" s="297"/>
      <c r="H806" s="297"/>
      <c r="I806" s="297"/>
      <c r="J806" s="297"/>
      <c r="K806" s="297"/>
      <c r="L806" s="297"/>
      <c r="M806" s="297"/>
      <c r="N806" s="297"/>
      <c r="O806" s="297"/>
      <c r="P806" s="297"/>
      <c r="Q806" s="297"/>
      <c r="R806" s="297"/>
      <c r="S806" s="297"/>
      <c r="T806" s="297"/>
      <c r="U806" s="297"/>
      <c r="V806" s="297"/>
      <c r="W806" s="297"/>
      <c r="X806" s="297"/>
      <c r="Y806" s="297"/>
      <c r="Z806" s="297"/>
    </row>
    <row r="807" spans="1:26" ht="15.75" customHeight="1">
      <c r="A807" s="297"/>
      <c r="B807" s="297"/>
      <c r="C807" s="297"/>
      <c r="D807" s="297"/>
      <c r="E807" s="297"/>
      <c r="F807" s="297"/>
      <c r="G807" s="297"/>
      <c r="H807" s="297"/>
      <c r="I807" s="297"/>
      <c r="J807" s="297"/>
      <c r="K807" s="297"/>
      <c r="L807" s="297"/>
      <c r="M807" s="297"/>
      <c r="N807" s="297"/>
      <c r="O807" s="297"/>
      <c r="P807" s="297"/>
      <c r="Q807" s="297"/>
      <c r="R807" s="297"/>
      <c r="S807" s="297"/>
      <c r="T807" s="297"/>
      <c r="U807" s="297"/>
      <c r="V807" s="297"/>
      <c r="W807" s="297"/>
      <c r="X807" s="297"/>
      <c r="Y807" s="297"/>
      <c r="Z807" s="297"/>
    </row>
    <row r="808" spans="1:26" ht="15.75" customHeight="1">
      <c r="A808" s="297"/>
      <c r="B808" s="297"/>
      <c r="C808" s="297"/>
      <c r="D808" s="297"/>
      <c r="E808" s="297"/>
      <c r="F808" s="297"/>
      <c r="G808" s="297"/>
      <c r="H808" s="297"/>
      <c r="I808" s="297"/>
      <c r="J808" s="297"/>
      <c r="K808" s="297"/>
      <c r="L808" s="297"/>
      <c r="M808" s="297"/>
      <c r="N808" s="297"/>
      <c r="O808" s="297"/>
      <c r="P808" s="297"/>
      <c r="Q808" s="297"/>
      <c r="R808" s="297"/>
      <c r="S808" s="297"/>
      <c r="T808" s="297"/>
      <c r="U808" s="297"/>
      <c r="V808" s="297"/>
      <c r="W808" s="297"/>
      <c r="X808" s="297"/>
      <c r="Y808" s="297"/>
      <c r="Z808" s="297"/>
    </row>
    <row r="809" spans="1:26" ht="15.75" customHeight="1">
      <c r="A809" s="297"/>
      <c r="B809" s="297"/>
      <c r="C809" s="297"/>
      <c r="D809" s="297"/>
      <c r="E809" s="297"/>
      <c r="F809" s="297"/>
      <c r="G809" s="297"/>
      <c r="H809" s="297"/>
      <c r="I809" s="297"/>
      <c r="J809" s="297"/>
      <c r="K809" s="297"/>
      <c r="L809" s="297"/>
      <c r="M809" s="297"/>
      <c r="N809" s="297"/>
      <c r="O809" s="297"/>
      <c r="P809" s="297"/>
      <c r="Q809" s="297"/>
      <c r="R809" s="297"/>
      <c r="S809" s="297"/>
      <c r="T809" s="297"/>
      <c r="U809" s="297"/>
      <c r="V809" s="297"/>
      <c r="W809" s="297"/>
      <c r="X809" s="297"/>
      <c r="Y809" s="297"/>
      <c r="Z809" s="297"/>
    </row>
    <row r="810" spans="1:26" ht="15.75" customHeight="1">
      <c r="A810" s="297"/>
      <c r="B810" s="297"/>
      <c r="C810" s="297"/>
      <c r="D810" s="297"/>
      <c r="E810" s="297"/>
      <c r="F810" s="297"/>
      <c r="G810" s="297"/>
      <c r="H810" s="297"/>
      <c r="I810" s="297"/>
      <c r="J810" s="297"/>
      <c r="K810" s="297"/>
      <c r="L810" s="297"/>
      <c r="M810" s="297"/>
      <c r="N810" s="297"/>
      <c r="O810" s="297"/>
      <c r="P810" s="297"/>
      <c r="Q810" s="297"/>
      <c r="R810" s="297"/>
      <c r="S810" s="297"/>
      <c r="T810" s="297"/>
      <c r="U810" s="297"/>
      <c r="V810" s="297"/>
      <c r="W810" s="297"/>
      <c r="X810" s="297"/>
      <c r="Y810" s="297"/>
      <c r="Z810" s="297"/>
    </row>
    <row r="811" spans="1:26" ht="15.75" customHeight="1">
      <c r="A811" s="297"/>
      <c r="B811" s="297"/>
      <c r="C811" s="297"/>
      <c r="D811" s="297"/>
      <c r="E811" s="297"/>
      <c r="F811" s="297"/>
      <c r="G811" s="297"/>
      <c r="H811" s="297"/>
      <c r="I811" s="297"/>
      <c r="J811" s="297"/>
      <c r="K811" s="297"/>
      <c r="L811" s="297"/>
      <c r="M811" s="297"/>
      <c r="N811" s="297"/>
      <c r="O811" s="297"/>
      <c r="P811" s="297"/>
      <c r="Q811" s="297"/>
      <c r="R811" s="297"/>
      <c r="S811" s="297"/>
      <c r="T811" s="297"/>
      <c r="U811" s="297"/>
      <c r="V811" s="297"/>
      <c r="W811" s="297"/>
      <c r="X811" s="297"/>
      <c r="Y811" s="297"/>
      <c r="Z811" s="297"/>
    </row>
    <row r="812" spans="1:26" ht="15.75" customHeight="1">
      <c r="A812" s="297"/>
      <c r="B812" s="297"/>
      <c r="C812" s="297"/>
      <c r="D812" s="297"/>
      <c r="E812" s="297"/>
      <c r="F812" s="297"/>
      <c r="G812" s="297"/>
      <c r="H812" s="297"/>
      <c r="I812" s="297"/>
      <c r="J812" s="297"/>
      <c r="K812" s="297"/>
      <c r="L812" s="297"/>
      <c r="M812" s="297"/>
      <c r="N812" s="297"/>
      <c r="O812" s="297"/>
      <c r="P812" s="297"/>
      <c r="Q812" s="297"/>
      <c r="R812" s="297"/>
      <c r="S812" s="297"/>
      <c r="T812" s="297"/>
      <c r="U812" s="297"/>
      <c r="V812" s="297"/>
      <c r="W812" s="297"/>
      <c r="X812" s="297"/>
      <c r="Y812" s="297"/>
      <c r="Z812" s="297"/>
    </row>
    <row r="813" spans="1:26" ht="15.75" customHeight="1">
      <c r="A813" s="297"/>
      <c r="B813" s="297"/>
      <c r="C813" s="297"/>
      <c r="D813" s="297"/>
      <c r="E813" s="297"/>
      <c r="F813" s="297"/>
      <c r="G813" s="297"/>
      <c r="H813" s="297"/>
      <c r="I813" s="297"/>
      <c r="J813" s="297"/>
      <c r="K813" s="297"/>
      <c r="L813" s="297"/>
      <c r="M813" s="297"/>
      <c r="N813" s="297"/>
      <c r="O813" s="297"/>
      <c r="P813" s="297"/>
      <c r="Q813" s="297"/>
      <c r="R813" s="297"/>
      <c r="S813" s="297"/>
      <c r="T813" s="297"/>
      <c r="U813" s="297"/>
      <c r="V813" s="297"/>
      <c r="W813" s="297"/>
      <c r="X813" s="297"/>
      <c r="Y813" s="297"/>
      <c r="Z813" s="297"/>
    </row>
    <row r="814" spans="1:26" ht="15.75" customHeight="1">
      <c r="A814" s="297"/>
      <c r="B814" s="297"/>
      <c r="C814" s="297"/>
      <c r="D814" s="297"/>
      <c r="E814" s="297"/>
      <c r="F814" s="297"/>
      <c r="G814" s="297"/>
      <c r="H814" s="297"/>
      <c r="I814" s="297"/>
      <c r="J814" s="297"/>
      <c r="K814" s="297"/>
      <c r="L814" s="297"/>
      <c r="M814" s="297"/>
      <c r="N814" s="297"/>
      <c r="O814" s="297"/>
      <c r="P814" s="297"/>
      <c r="Q814" s="297"/>
      <c r="R814" s="297"/>
      <c r="S814" s="297"/>
      <c r="T814" s="297"/>
      <c r="U814" s="297"/>
      <c r="V814" s="297"/>
      <c r="W814" s="297"/>
      <c r="X814" s="297"/>
      <c r="Y814" s="297"/>
      <c r="Z814" s="297"/>
    </row>
    <row r="815" spans="1:26" ht="15.75" customHeight="1">
      <c r="A815" s="297"/>
      <c r="B815" s="297"/>
      <c r="C815" s="297"/>
      <c r="D815" s="297"/>
      <c r="E815" s="297"/>
      <c r="F815" s="297"/>
      <c r="G815" s="297"/>
      <c r="H815" s="297"/>
      <c r="I815" s="297"/>
      <c r="J815" s="297"/>
      <c r="K815" s="297"/>
      <c r="L815" s="297"/>
      <c r="M815" s="297"/>
      <c r="N815" s="297"/>
      <c r="O815" s="297"/>
      <c r="P815" s="297"/>
      <c r="Q815" s="297"/>
      <c r="R815" s="297"/>
      <c r="S815" s="297"/>
      <c r="T815" s="297"/>
      <c r="U815" s="297"/>
      <c r="V815" s="297"/>
      <c r="W815" s="297"/>
      <c r="X815" s="297"/>
      <c r="Y815" s="297"/>
      <c r="Z815" s="297"/>
    </row>
    <row r="816" spans="1:26" ht="15.75" customHeight="1">
      <c r="A816" s="297"/>
      <c r="B816" s="297"/>
      <c r="C816" s="297"/>
      <c r="D816" s="297"/>
      <c r="E816" s="297"/>
      <c r="F816" s="297"/>
      <c r="G816" s="297"/>
      <c r="H816" s="297"/>
      <c r="I816" s="297"/>
      <c r="J816" s="297"/>
      <c r="K816" s="297"/>
      <c r="L816" s="297"/>
      <c r="M816" s="297"/>
      <c r="N816" s="297"/>
      <c r="O816" s="297"/>
      <c r="P816" s="297"/>
      <c r="Q816" s="297"/>
      <c r="R816" s="297"/>
      <c r="S816" s="297"/>
      <c r="T816" s="297"/>
      <c r="U816" s="297"/>
      <c r="V816" s="297"/>
      <c r="W816" s="297"/>
      <c r="X816" s="297"/>
      <c r="Y816" s="297"/>
      <c r="Z816" s="297"/>
    </row>
    <row r="817" spans="1:26" ht="15.75" customHeight="1">
      <c r="A817" s="297"/>
      <c r="B817" s="297"/>
      <c r="C817" s="297"/>
      <c r="D817" s="297"/>
      <c r="E817" s="297"/>
      <c r="F817" s="297"/>
      <c r="G817" s="297"/>
      <c r="H817" s="297"/>
      <c r="I817" s="297"/>
      <c r="J817" s="297"/>
      <c r="K817" s="297"/>
      <c r="L817" s="297"/>
      <c r="M817" s="297"/>
      <c r="N817" s="297"/>
      <c r="O817" s="297"/>
      <c r="P817" s="297"/>
      <c r="Q817" s="297"/>
      <c r="R817" s="297"/>
      <c r="S817" s="297"/>
      <c r="T817" s="297"/>
      <c r="U817" s="297"/>
      <c r="V817" s="297"/>
      <c r="W817" s="297"/>
      <c r="X817" s="297"/>
      <c r="Y817" s="297"/>
      <c r="Z817" s="297"/>
    </row>
    <row r="818" spans="1:26" ht="15.75" customHeight="1">
      <c r="A818" s="297"/>
      <c r="B818" s="297"/>
      <c r="C818" s="297"/>
      <c r="D818" s="297"/>
      <c r="E818" s="297"/>
      <c r="F818" s="297"/>
      <c r="G818" s="297"/>
      <c r="H818" s="297"/>
      <c r="I818" s="297"/>
      <c r="J818" s="297"/>
      <c r="K818" s="297"/>
      <c r="L818" s="297"/>
      <c r="M818" s="297"/>
      <c r="N818" s="297"/>
      <c r="O818" s="297"/>
      <c r="P818" s="297"/>
      <c r="Q818" s="297"/>
      <c r="R818" s="297"/>
      <c r="S818" s="297"/>
      <c r="T818" s="297"/>
      <c r="U818" s="297"/>
      <c r="V818" s="297"/>
      <c r="W818" s="297"/>
      <c r="X818" s="297"/>
      <c r="Y818" s="297"/>
      <c r="Z818" s="297"/>
    </row>
    <row r="819" spans="1:26" ht="15.75" customHeight="1">
      <c r="A819" s="297"/>
      <c r="B819" s="297"/>
      <c r="C819" s="297"/>
      <c r="D819" s="297"/>
      <c r="E819" s="297"/>
      <c r="F819" s="297"/>
      <c r="G819" s="297"/>
      <c r="H819" s="297"/>
      <c r="I819" s="297"/>
      <c r="J819" s="297"/>
      <c r="K819" s="297"/>
      <c r="L819" s="297"/>
      <c r="M819" s="297"/>
      <c r="N819" s="297"/>
      <c r="O819" s="297"/>
      <c r="P819" s="297"/>
      <c r="Q819" s="297"/>
      <c r="R819" s="297"/>
      <c r="S819" s="297"/>
      <c r="T819" s="297"/>
      <c r="U819" s="297"/>
      <c r="V819" s="297"/>
      <c r="W819" s="297"/>
      <c r="X819" s="297"/>
      <c r="Y819" s="297"/>
      <c r="Z819" s="297"/>
    </row>
    <row r="820" spans="1:26" ht="15.75" customHeight="1">
      <c r="A820" s="297"/>
      <c r="B820" s="297"/>
      <c r="C820" s="297"/>
      <c r="D820" s="297"/>
      <c r="E820" s="297"/>
      <c r="F820" s="297"/>
      <c r="G820" s="297"/>
      <c r="H820" s="297"/>
      <c r="I820" s="297"/>
      <c r="J820" s="297"/>
      <c r="K820" s="297"/>
      <c r="L820" s="297"/>
      <c r="M820" s="297"/>
      <c r="N820" s="297"/>
      <c r="O820" s="297"/>
      <c r="P820" s="297"/>
      <c r="Q820" s="297"/>
      <c r="R820" s="297"/>
      <c r="S820" s="297"/>
      <c r="T820" s="297"/>
      <c r="U820" s="297"/>
      <c r="V820" s="297"/>
      <c r="W820" s="297"/>
      <c r="X820" s="297"/>
      <c r="Y820" s="297"/>
      <c r="Z820" s="297"/>
    </row>
    <row r="821" spans="1:26" ht="15.75" customHeight="1">
      <c r="A821" s="297"/>
      <c r="B821" s="297"/>
      <c r="C821" s="297"/>
      <c r="D821" s="297"/>
      <c r="E821" s="297"/>
      <c r="F821" s="297"/>
      <c r="G821" s="297"/>
      <c r="H821" s="297"/>
      <c r="I821" s="297"/>
      <c r="J821" s="297"/>
      <c r="K821" s="297"/>
      <c r="L821" s="297"/>
      <c r="M821" s="297"/>
      <c r="N821" s="297"/>
      <c r="O821" s="297"/>
      <c r="P821" s="297"/>
      <c r="Q821" s="297"/>
      <c r="R821" s="297"/>
      <c r="S821" s="297"/>
      <c r="T821" s="297"/>
      <c r="U821" s="297"/>
      <c r="V821" s="297"/>
      <c r="W821" s="297"/>
      <c r="X821" s="297"/>
      <c r="Y821" s="297"/>
      <c r="Z821" s="297"/>
    </row>
    <row r="822" spans="1:26" ht="15.75" customHeight="1">
      <c r="A822" s="297"/>
      <c r="B822" s="297"/>
      <c r="C822" s="297"/>
      <c r="D822" s="297"/>
      <c r="E822" s="297"/>
      <c r="F822" s="297"/>
      <c r="G822" s="297"/>
      <c r="H822" s="297"/>
      <c r="I822" s="297"/>
      <c r="J822" s="297"/>
      <c r="K822" s="297"/>
      <c r="L822" s="297"/>
      <c r="M822" s="297"/>
      <c r="N822" s="297"/>
      <c r="O822" s="297"/>
      <c r="P822" s="297"/>
      <c r="Q822" s="297"/>
      <c r="R822" s="297"/>
      <c r="S822" s="297"/>
      <c r="T822" s="297"/>
      <c r="U822" s="297"/>
      <c r="V822" s="297"/>
      <c r="W822" s="297"/>
      <c r="X822" s="297"/>
      <c r="Y822" s="297"/>
      <c r="Z822" s="297"/>
    </row>
    <row r="823" spans="1:26" ht="15.75" customHeight="1">
      <c r="A823" s="297"/>
      <c r="B823" s="297"/>
      <c r="C823" s="297"/>
      <c r="D823" s="297"/>
      <c r="E823" s="297"/>
      <c r="F823" s="297"/>
      <c r="G823" s="297"/>
      <c r="H823" s="297"/>
      <c r="I823" s="297"/>
      <c r="J823" s="297"/>
      <c r="K823" s="297"/>
      <c r="L823" s="297"/>
      <c r="M823" s="297"/>
      <c r="N823" s="297"/>
      <c r="O823" s="297"/>
      <c r="P823" s="297"/>
      <c r="Q823" s="297"/>
      <c r="R823" s="297"/>
      <c r="S823" s="297"/>
      <c r="T823" s="297"/>
      <c r="U823" s="297"/>
      <c r="V823" s="297"/>
      <c r="W823" s="297"/>
      <c r="X823" s="297"/>
      <c r="Y823" s="297"/>
      <c r="Z823" s="297"/>
    </row>
    <row r="824" spans="1:26" ht="15.75" customHeight="1">
      <c r="A824" s="297"/>
      <c r="B824" s="297"/>
      <c r="C824" s="297"/>
      <c r="D824" s="297"/>
      <c r="E824" s="297"/>
      <c r="F824" s="297"/>
      <c r="G824" s="297"/>
      <c r="H824" s="297"/>
      <c r="I824" s="297"/>
      <c r="J824" s="297"/>
      <c r="K824" s="297"/>
      <c r="L824" s="297"/>
      <c r="M824" s="297"/>
      <c r="N824" s="297"/>
      <c r="O824" s="297"/>
      <c r="P824" s="297"/>
      <c r="Q824" s="297"/>
      <c r="R824" s="297"/>
      <c r="S824" s="297"/>
      <c r="T824" s="297"/>
      <c r="U824" s="297"/>
      <c r="V824" s="297"/>
      <c r="W824" s="297"/>
      <c r="X824" s="297"/>
      <c r="Y824" s="297"/>
      <c r="Z824" s="297"/>
    </row>
    <row r="825" spans="1:26" ht="15.75" customHeight="1">
      <c r="A825" s="297"/>
      <c r="B825" s="297"/>
      <c r="C825" s="297"/>
      <c r="D825" s="297"/>
      <c r="E825" s="297"/>
      <c r="F825" s="297"/>
      <c r="G825" s="297"/>
      <c r="H825" s="297"/>
      <c r="I825" s="297"/>
      <c r="J825" s="297"/>
      <c r="K825" s="297"/>
      <c r="L825" s="297"/>
      <c r="M825" s="297"/>
      <c r="N825" s="297"/>
      <c r="O825" s="297"/>
      <c r="P825" s="297"/>
      <c r="Q825" s="297"/>
      <c r="R825" s="297"/>
      <c r="S825" s="297"/>
      <c r="T825" s="297"/>
      <c r="U825" s="297"/>
      <c r="V825" s="297"/>
      <c r="W825" s="297"/>
      <c r="X825" s="297"/>
      <c r="Y825" s="297"/>
      <c r="Z825" s="297"/>
    </row>
    <row r="826" spans="1:26" ht="15.75" customHeight="1">
      <c r="A826" s="297"/>
      <c r="B826" s="297"/>
      <c r="C826" s="297"/>
      <c r="D826" s="297"/>
      <c r="E826" s="297"/>
      <c r="F826" s="297"/>
      <c r="G826" s="297"/>
      <c r="H826" s="297"/>
      <c r="I826" s="297"/>
      <c r="J826" s="297"/>
      <c r="K826" s="297"/>
      <c r="L826" s="297"/>
      <c r="M826" s="297"/>
      <c r="N826" s="297"/>
      <c r="O826" s="297"/>
      <c r="P826" s="297"/>
      <c r="Q826" s="297"/>
      <c r="R826" s="297"/>
      <c r="S826" s="297"/>
      <c r="T826" s="297"/>
      <c r="U826" s="297"/>
      <c r="V826" s="297"/>
      <c r="W826" s="297"/>
      <c r="X826" s="297"/>
      <c r="Y826" s="297"/>
      <c r="Z826" s="297"/>
    </row>
    <row r="827" spans="1:26" ht="15.75" customHeight="1">
      <c r="A827" s="297"/>
      <c r="B827" s="297"/>
      <c r="C827" s="297"/>
      <c r="D827" s="297"/>
      <c r="E827" s="297"/>
      <c r="F827" s="297"/>
      <c r="G827" s="297"/>
      <c r="H827" s="297"/>
      <c r="I827" s="297"/>
      <c r="J827" s="297"/>
      <c r="K827" s="297"/>
      <c r="L827" s="297"/>
      <c r="M827" s="297"/>
      <c r="N827" s="297"/>
      <c r="O827" s="297"/>
      <c r="P827" s="297"/>
      <c r="Q827" s="297"/>
      <c r="R827" s="297"/>
      <c r="S827" s="297"/>
      <c r="T827" s="297"/>
      <c r="U827" s="297"/>
      <c r="V827" s="297"/>
      <c r="W827" s="297"/>
      <c r="X827" s="297"/>
      <c r="Y827" s="297"/>
      <c r="Z827" s="297"/>
    </row>
    <row r="828" spans="1:26" ht="15.75" customHeight="1">
      <c r="A828" s="297"/>
      <c r="B828" s="297"/>
      <c r="C828" s="297"/>
      <c r="D828" s="297"/>
      <c r="E828" s="297"/>
      <c r="F828" s="297"/>
      <c r="G828" s="297"/>
      <c r="H828" s="297"/>
      <c r="I828" s="297"/>
      <c r="J828" s="297"/>
      <c r="K828" s="297"/>
      <c r="L828" s="297"/>
      <c r="M828" s="297"/>
      <c r="N828" s="297"/>
      <c r="O828" s="297"/>
      <c r="P828" s="297"/>
      <c r="Q828" s="297"/>
      <c r="R828" s="297"/>
      <c r="S828" s="297"/>
      <c r="T828" s="297"/>
      <c r="U828" s="297"/>
      <c r="V828" s="297"/>
      <c r="W828" s="297"/>
      <c r="X828" s="297"/>
      <c r="Y828" s="297"/>
      <c r="Z828" s="297"/>
    </row>
    <row r="829" spans="1:26" ht="15.75" customHeight="1">
      <c r="A829" s="297"/>
      <c r="B829" s="297"/>
      <c r="C829" s="297"/>
      <c r="D829" s="297"/>
      <c r="E829" s="297"/>
      <c r="F829" s="297"/>
      <c r="G829" s="297"/>
      <c r="H829" s="297"/>
      <c r="I829" s="297"/>
      <c r="J829" s="297"/>
      <c r="K829" s="297"/>
      <c r="L829" s="297"/>
      <c r="M829" s="297"/>
      <c r="N829" s="297"/>
      <c r="O829" s="297"/>
      <c r="P829" s="297"/>
      <c r="Q829" s="297"/>
      <c r="R829" s="297"/>
      <c r="S829" s="297"/>
      <c r="T829" s="297"/>
      <c r="U829" s="297"/>
      <c r="V829" s="297"/>
      <c r="W829" s="297"/>
      <c r="X829" s="297"/>
      <c r="Y829" s="297"/>
      <c r="Z829" s="297"/>
    </row>
    <row r="830" spans="1:26" ht="15.75" customHeight="1">
      <c r="A830" s="297"/>
      <c r="B830" s="297"/>
      <c r="C830" s="297"/>
      <c r="D830" s="297"/>
      <c r="E830" s="297"/>
      <c r="F830" s="297"/>
      <c r="G830" s="297"/>
      <c r="H830" s="297"/>
      <c r="I830" s="297"/>
      <c r="J830" s="297"/>
      <c r="K830" s="297"/>
      <c r="L830" s="297"/>
      <c r="M830" s="297"/>
      <c r="N830" s="297"/>
      <c r="O830" s="297"/>
      <c r="P830" s="297"/>
      <c r="Q830" s="297"/>
      <c r="R830" s="297"/>
      <c r="S830" s="297"/>
      <c r="T830" s="297"/>
      <c r="U830" s="297"/>
      <c r="V830" s="297"/>
      <c r="W830" s="297"/>
      <c r="X830" s="297"/>
      <c r="Y830" s="297"/>
      <c r="Z830" s="297"/>
    </row>
    <row r="831" spans="1:26" ht="15.75" customHeight="1">
      <c r="A831" s="297"/>
      <c r="B831" s="297"/>
      <c r="C831" s="297"/>
      <c r="D831" s="297"/>
      <c r="E831" s="297"/>
      <c r="F831" s="297"/>
      <c r="G831" s="297"/>
      <c r="H831" s="297"/>
      <c r="I831" s="297"/>
      <c r="J831" s="297"/>
      <c r="K831" s="297"/>
      <c r="L831" s="297"/>
      <c r="M831" s="297"/>
      <c r="N831" s="297"/>
      <c r="O831" s="297"/>
      <c r="P831" s="297"/>
      <c r="Q831" s="297"/>
      <c r="R831" s="297"/>
      <c r="S831" s="297"/>
      <c r="T831" s="297"/>
      <c r="U831" s="297"/>
      <c r="V831" s="297"/>
      <c r="W831" s="297"/>
      <c r="X831" s="297"/>
      <c r="Y831" s="297"/>
      <c r="Z831" s="297"/>
    </row>
    <row r="832" spans="1:26" ht="15.75" customHeight="1">
      <c r="A832" s="297"/>
      <c r="B832" s="297"/>
      <c r="C832" s="297"/>
      <c r="D832" s="297"/>
      <c r="E832" s="297"/>
      <c r="F832" s="297"/>
      <c r="G832" s="297"/>
      <c r="H832" s="297"/>
      <c r="I832" s="297"/>
      <c r="J832" s="297"/>
      <c r="K832" s="297"/>
      <c r="L832" s="297"/>
      <c r="M832" s="297"/>
      <c r="N832" s="297"/>
      <c r="O832" s="297"/>
      <c r="P832" s="297"/>
      <c r="Q832" s="297"/>
      <c r="R832" s="297"/>
      <c r="S832" s="297"/>
      <c r="T832" s="297"/>
      <c r="U832" s="297"/>
      <c r="V832" s="297"/>
      <c r="W832" s="297"/>
      <c r="X832" s="297"/>
      <c r="Y832" s="297"/>
      <c r="Z832" s="297"/>
    </row>
    <row r="833" spans="1:26" ht="15.75" customHeight="1">
      <c r="A833" s="297"/>
      <c r="B833" s="297"/>
      <c r="C833" s="297"/>
      <c r="D833" s="297"/>
      <c r="E833" s="297"/>
      <c r="F833" s="297"/>
      <c r="G833" s="297"/>
      <c r="H833" s="297"/>
      <c r="I833" s="297"/>
      <c r="J833" s="297"/>
      <c r="K833" s="297"/>
      <c r="L833" s="297"/>
      <c r="M833" s="297"/>
      <c r="N833" s="297"/>
      <c r="O833" s="297"/>
      <c r="P833" s="297"/>
      <c r="Q833" s="297"/>
      <c r="R833" s="297"/>
      <c r="S833" s="297"/>
      <c r="T833" s="297"/>
      <c r="U833" s="297"/>
      <c r="V833" s="297"/>
      <c r="W833" s="297"/>
      <c r="X833" s="297"/>
      <c r="Y833" s="297"/>
      <c r="Z833" s="297"/>
    </row>
    <row r="834" spans="1:26" ht="15.75" customHeight="1">
      <c r="A834" s="297"/>
      <c r="B834" s="297"/>
      <c r="C834" s="297"/>
      <c r="D834" s="297"/>
      <c r="E834" s="297"/>
      <c r="F834" s="297"/>
      <c r="G834" s="297"/>
      <c r="H834" s="297"/>
      <c r="I834" s="297"/>
      <c r="J834" s="297"/>
      <c r="K834" s="297"/>
      <c r="L834" s="297"/>
      <c r="M834" s="297"/>
      <c r="N834" s="297"/>
      <c r="O834" s="297"/>
      <c r="P834" s="297"/>
      <c r="Q834" s="297"/>
      <c r="R834" s="297"/>
      <c r="S834" s="297"/>
      <c r="T834" s="297"/>
      <c r="U834" s="297"/>
      <c r="V834" s="297"/>
      <c r="W834" s="297"/>
      <c r="X834" s="297"/>
      <c r="Y834" s="297"/>
      <c r="Z834" s="297"/>
    </row>
    <row r="835" spans="1:26" ht="15.75" customHeight="1">
      <c r="A835" s="297"/>
      <c r="B835" s="297"/>
      <c r="C835" s="297"/>
      <c r="D835" s="297"/>
      <c r="E835" s="297"/>
      <c r="F835" s="297"/>
      <c r="G835" s="297"/>
      <c r="H835" s="297"/>
      <c r="I835" s="297"/>
      <c r="J835" s="297"/>
      <c r="K835" s="297"/>
      <c r="L835" s="297"/>
      <c r="M835" s="297"/>
      <c r="N835" s="297"/>
      <c r="O835" s="297"/>
      <c r="P835" s="297"/>
      <c r="Q835" s="297"/>
      <c r="R835" s="297"/>
      <c r="S835" s="297"/>
      <c r="T835" s="297"/>
      <c r="U835" s="297"/>
      <c r="V835" s="297"/>
      <c r="W835" s="297"/>
      <c r="X835" s="297"/>
      <c r="Y835" s="297"/>
      <c r="Z835" s="297"/>
    </row>
    <row r="836" spans="1:26" ht="15.75" customHeight="1">
      <c r="A836" s="297"/>
      <c r="B836" s="297"/>
      <c r="C836" s="297"/>
      <c r="D836" s="297"/>
      <c r="E836" s="297"/>
      <c r="F836" s="297"/>
      <c r="G836" s="297"/>
      <c r="H836" s="297"/>
      <c r="I836" s="297"/>
      <c r="J836" s="297"/>
      <c r="K836" s="297"/>
      <c r="L836" s="297"/>
      <c r="M836" s="297"/>
      <c r="N836" s="297"/>
      <c r="O836" s="297"/>
      <c r="P836" s="297"/>
      <c r="Q836" s="297"/>
      <c r="R836" s="297"/>
      <c r="S836" s="297"/>
      <c r="T836" s="297"/>
      <c r="U836" s="297"/>
      <c r="V836" s="297"/>
      <c r="W836" s="297"/>
      <c r="X836" s="297"/>
      <c r="Y836" s="297"/>
      <c r="Z836" s="297"/>
    </row>
    <row r="837" spans="1:26" ht="15.75" customHeight="1">
      <c r="A837" s="297"/>
      <c r="B837" s="297"/>
      <c r="C837" s="297"/>
      <c r="D837" s="297"/>
      <c r="E837" s="297"/>
      <c r="F837" s="297"/>
      <c r="G837" s="297"/>
      <c r="H837" s="297"/>
      <c r="I837" s="297"/>
      <c r="J837" s="297"/>
      <c r="K837" s="297"/>
      <c r="L837" s="297"/>
      <c r="M837" s="297"/>
      <c r="N837" s="297"/>
      <c r="O837" s="297"/>
      <c r="P837" s="297"/>
      <c r="Q837" s="297"/>
      <c r="R837" s="297"/>
      <c r="S837" s="297"/>
      <c r="T837" s="297"/>
      <c r="U837" s="297"/>
      <c r="V837" s="297"/>
      <c r="W837" s="297"/>
      <c r="X837" s="297"/>
      <c r="Y837" s="297"/>
      <c r="Z837" s="297"/>
    </row>
    <row r="838" spans="1:26" ht="15.75" customHeight="1">
      <c r="A838" s="297"/>
      <c r="B838" s="297"/>
      <c r="C838" s="297"/>
      <c r="D838" s="297"/>
      <c r="E838" s="297"/>
      <c r="F838" s="297"/>
      <c r="G838" s="297"/>
      <c r="H838" s="297"/>
      <c r="I838" s="297"/>
      <c r="J838" s="297"/>
      <c r="K838" s="297"/>
      <c r="L838" s="297"/>
      <c r="M838" s="297"/>
      <c r="N838" s="297"/>
      <c r="O838" s="297"/>
      <c r="P838" s="297"/>
      <c r="Q838" s="297"/>
      <c r="R838" s="297"/>
      <c r="S838" s="297"/>
      <c r="T838" s="297"/>
      <c r="U838" s="297"/>
      <c r="V838" s="297"/>
      <c r="W838" s="297"/>
      <c r="X838" s="297"/>
      <c r="Y838" s="297"/>
      <c r="Z838" s="297"/>
    </row>
    <row r="839" spans="1:26" ht="15.75" customHeight="1">
      <c r="A839" s="297"/>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row>
    <row r="840" spans="1:26" ht="15.75" customHeight="1">
      <c r="A840" s="297"/>
      <c r="B840" s="297"/>
      <c r="C840" s="297"/>
      <c r="D840" s="297"/>
      <c r="E840" s="297"/>
      <c r="F840" s="297"/>
      <c r="G840" s="297"/>
      <c r="H840" s="297"/>
      <c r="I840" s="297"/>
      <c r="J840" s="297"/>
      <c r="K840" s="297"/>
      <c r="L840" s="297"/>
      <c r="M840" s="297"/>
      <c r="N840" s="297"/>
      <c r="O840" s="297"/>
      <c r="P840" s="297"/>
      <c r="Q840" s="297"/>
      <c r="R840" s="297"/>
      <c r="S840" s="297"/>
      <c r="T840" s="297"/>
      <c r="U840" s="297"/>
      <c r="V840" s="297"/>
      <c r="W840" s="297"/>
      <c r="X840" s="297"/>
      <c r="Y840" s="297"/>
      <c r="Z840" s="297"/>
    </row>
    <row r="841" spans="1:26" ht="15.75" customHeight="1">
      <c r="A841" s="297"/>
      <c r="B841" s="297"/>
      <c r="C841" s="297"/>
      <c r="D841" s="297"/>
      <c r="E841" s="297"/>
      <c r="F841" s="297"/>
      <c r="G841" s="297"/>
      <c r="H841" s="297"/>
      <c r="I841" s="297"/>
      <c r="J841" s="297"/>
      <c r="K841" s="297"/>
      <c r="L841" s="297"/>
      <c r="M841" s="297"/>
      <c r="N841" s="297"/>
      <c r="O841" s="297"/>
      <c r="P841" s="297"/>
      <c r="Q841" s="297"/>
      <c r="R841" s="297"/>
      <c r="S841" s="297"/>
      <c r="T841" s="297"/>
      <c r="U841" s="297"/>
      <c r="V841" s="297"/>
      <c r="W841" s="297"/>
      <c r="X841" s="297"/>
      <c r="Y841" s="297"/>
      <c r="Z841" s="297"/>
    </row>
    <row r="842" spans="1:26" ht="15.75" customHeight="1">
      <c r="A842" s="297"/>
      <c r="B842" s="297"/>
      <c r="C842" s="297"/>
      <c r="D842" s="297"/>
      <c r="E842" s="297"/>
      <c r="F842" s="297"/>
      <c r="G842" s="297"/>
      <c r="H842" s="297"/>
      <c r="I842" s="297"/>
      <c r="J842" s="297"/>
      <c r="K842" s="297"/>
      <c r="L842" s="297"/>
      <c r="M842" s="297"/>
      <c r="N842" s="297"/>
      <c r="O842" s="297"/>
      <c r="P842" s="297"/>
      <c r="Q842" s="297"/>
      <c r="R842" s="297"/>
      <c r="S842" s="297"/>
      <c r="T842" s="297"/>
      <c r="U842" s="297"/>
      <c r="V842" s="297"/>
      <c r="W842" s="297"/>
      <c r="X842" s="297"/>
      <c r="Y842" s="297"/>
      <c r="Z842" s="297"/>
    </row>
    <row r="843" spans="1:26" ht="15.75" customHeight="1">
      <c r="A843" s="297"/>
      <c r="B843" s="297"/>
      <c r="C843" s="297"/>
      <c r="D843" s="297"/>
      <c r="E843" s="297"/>
      <c r="F843" s="297"/>
      <c r="G843" s="297"/>
      <c r="H843" s="297"/>
      <c r="I843" s="297"/>
      <c r="J843" s="297"/>
      <c r="K843" s="297"/>
      <c r="L843" s="297"/>
      <c r="M843" s="297"/>
      <c r="N843" s="297"/>
      <c r="O843" s="297"/>
      <c r="P843" s="297"/>
      <c r="Q843" s="297"/>
      <c r="R843" s="297"/>
      <c r="S843" s="297"/>
      <c r="T843" s="297"/>
      <c r="U843" s="297"/>
      <c r="V843" s="297"/>
      <c r="W843" s="297"/>
      <c r="X843" s="297"/>
      <c r="Y843" s="297"/>
      <c r="Z843" s="297"/>
    </row>
    <row r="844" spans="1:26" ht="15.75" customHeight="1">
      <c r="A844" s="297"/>
      <c r="B844" s="297"/>
      <c r="C844" s="297"/>
      <c r="D844" s="297"/>
      <c r="E844" s="297"/>
      <c r="F844" s="297"/>
      <c r="G844" s="297"/>
      <c r="H844" s="297"/>
      <c r="I844" s="297"/>
      <c r="J844" s="297"/>
      <c r="K844" s="297"/>
      <c r="L844" s="297"/>
      <c r="M844" s="297"/>
      <c r="N844" s="297"/>
      <c r="O844" s="297"/>
      <c r="P844" s="297"/>
      <c r="Q844" s="297"/>
      <c r="R844" s="297"/>
      <c r="S844" s="297"/>
      <c r="T844" s="297"/>
      <c r="U844" s="297"/>
      <c r="V844" s="297"/>
      <c r="W844" s="297"/>
      <c r="X844" s="297"/>
      <c r="Y844" s="297"/>
      <c r="Z844" s="297"/>
    </row>
    <row r="845" spans="1:26" ht="15.75" customHeight="1">
      <c r="A845" s="297"/>
      <c r="B845" s="297"/>
      <c r="C845" s="297"/>
      <c r="D845" s="297"/>
      <c r="E845" s="297"/>
      <c r="F845" s="297"/>
      <c r="G845" s="297"/>
      <c r="H845" s="297"/>
      <c r="I845" s="297"/>
      <c r="J845" s="297"/>
      <c r="K845" s="297"/>
      <c r="L845" s="297"/>
      <c r="M845" s="297"/>
      <c r="N845" s="297"/>
      <c r="O845" s="297"/>
      <c r="P845" s="297"/>
      <c r="Q845" s="297"/>
      <c r="R845" s="297"/>
      <c r="S845" s="297"/>
      <c r="T845" s="297"/>
      <c r="U845" s="297"/>
      <c r="V845" s="297"/>
      <c r="W845" s="297"/>
      <c r="X845" s="297"/>
      <c r="Y845" s="297"/>
      <c r="Z845" s="297"/>
    </row>
    <row r="846" spans="1:26" ht="15.75" customHeight="1">
      <c r="A846" s="297"/>
      <c r="B846" s="297"/>
      <c r="C846" s="297"/>
      <c r="D846" s="297"/>
      <c r="E846" s="297"/>
      <c r="F846" s="297"/>
      <c r="G846" s="297"/>
      <c r="H846" s="297"/>
      <c r="I846" s="297"/>
      <c r="J846" s="297"/>
      <c r="K846" s="297"/>
      <c r="L846" s="297"/>
      <c r="M846" s="297"/>
      <c r="N846" s="297"/>
      <c r="O846" s="297"/>
      <c r="P846" s="297"/>
      <c r="Q846" s="297"/>
      <c r="R846" s="297"/>
      <c r="S846" s="297"/>
      <c r="T846" s="297"/>
      <c r="U846" s="297"/>
      <c r="V846" s="297"/>
      <c r="W846" s="297"/>
      <c r="X846" s="297"/>
      <c r="Y846" s="297"/>
      <c r="Z846" s="297"/>
    </row>
    <row r="847" spans="1:26" ht="15.75" customHeight="1">
      <c r="A847" s="297"/>
      <c r="B847" s="297"/>
      <c r="C847" s="297"/>
      <c r="D847" s="297"/>
      <c r="E847" s="297"/>
      <c r="F847" s="297"/>
      <c r="G847" s="297"/>
      <c r="H847" s="297"/>
      <c r="I847" s="297"/>
      <c r="J847" s="297"/>
      <c r="K847" s="297"/>
      <c r="L847" s="297"/>
      <c r="M847" s="297"/>
      <c r="N847" s="297"/>
      <c r="O847" s="297"/>
      <c r="P847" s="297"/>
      <c r="Q847" s="297"/>
      <c r="R847" s="297"/>
      <c r="S847" s="297"/>
      <c r="T847" s="297"/>
      <c r="U847" s="297"/>
      <c r="V847" s="297"/>
      <c r="W847" s="297"/>
      <c r="X847" s="297"/>
      <c r="Y847" s="297"/>
      <c r="Z847" s="297"/>
    </row>
    <row r="848" spans="1:26" ht="15.75" customHeight="1">
      <c r="A848" s="297"/>
      <c r="B848" s="297"/>
      <c r="C848" s="297"/>
      <c r="D848" s="297"/>
      <c r="E848" s="297"/>
      <c r="F848" s="297"/>
      <c r="G848" s="297"/>
      <c r="H848" s="297"/>
      <c r="I848" s="297"/>
      <c r="J848" s="297"/>
      <c r="K848" s="297"/>
      <c r="L848" s="297"/>
      <c r="M848" s="297"/>
      <c r="N848" s="297"/>
      <c r="O848" s="297"/>
      <c r="P848" s="297"/>
      <c r="Q848" s="297"/>
      <c r="R848" s="297"/>
      <c r="S848" s="297"/>
      <c r="T848" s="297"/>
      <c r="U848" s="297"/>
      <c r="V848" s="297"/>
      <c r="W848" s="297"/>
      <c r="X848" s="297"/>
      <c r="Y848" s="297"/>
      <c r="Z848" s="297"/>
    </row>
    <row r="849" spans="1:26" ht="15.75" customHeight="1">
      <c r="A849" s="297"/>
      <c r="B849" s="297"/>
      <c r="C849" s="297"/>
      <c r="D849" s="297"/>
      <c r="E849" s="297"/>
      <c r="F849" s="297"/>
      <c r="G849" s="297"/>
      <c r="H849" s="297"/>
      <c r="I849" s="297"/>
      <c r="J849" s="297"/>
      <c r="K849" s="297"/>
      <c r="L849" s="297"/>
      <c r="M849" s="297"/>
      <c r="N849" s="297"/>
      <c r="O849" s="297"/>
      <c r="P849" s="297"/>
      <c r="Q849" s="297"/>
      <c r="R849" s="297"/>
      <c r="S849" s="297"/>
      <c r="T849" s="297"/>
      <c r="U849" s="297"/>
      <c r="V849" s="297"/>
      <c r="W849" s="297"/>
      <c r="X849" s="297"/>
      <c r="Y849" s="297"/>
      <c r="Z849" s="297"/>
    </row>
    <row r="850" spans="1:26" ht="15.75" customHeight="1">
      <c r="A850" s="297"/>
      <c r="B850" s="297"/>
      <c r="C850" s="297"/>
      <c r="D850" s="297"/>
      <c r="E850" s="297"/>
      <c r="F850" s="297"/>
      <c r="G850" s="297"/>
      <c r="H850" s="297"/>
      <c r="I850" s="297"/>
      <c r="J850" s="297"/>
      <c r="K850" s="297"/>
      <c r="L850" s="297"/>
      <c r="M850" s="297"/>
      <c r="N850" s="297"/>
      <c r="O850" s="297"/>
      <c r="P850" s="297"/>
      <c r="Q850" s="297"/>
      <c r="R850" s="297"/>
      <c r="S850" s="297"/>
      <c r="T850" s="297"/>
      <c r="U850" s="297"/>
      <c r="V850" s="297"/>
      <c r="W850" s="297"/>
      <c r="X850" s="297"/>
      <c r="Y850" s="297"/>
      <c r="Z850" s="297"/>
    </row>
    <row r="851" spans="1:26" ht="15.75" customHeight="1">
      <c r="A851" s="297"/>
      <c r="B851" s="297"/>
      <c r="C851" s="297"/>
      <c r="D851" s="297"/>
      <c r="E851" s="297"/>
      <c r="F851" s="297"/>
      <c r="G851" s="297"/>
      <c r="H851" s="297"/>
      <c r="I851" s="297"/>
      <c r="J851" s="297"/>
      <c r="K851" s="297"/>
      <c r="L851" s="297"/>
      <c r="M851" s="297"/>
      <c r="N851" s="297"/>
      <c r="O851" s="297"/>
      <c r="P851" s="297"/>
      <c r="Q851" s="297"/>
      <c r="R851" s="297"/>
      <c r="S851" s="297"/>
      <c r="T851" s="297"/>
      <c r="U851" s="297"/>
      <c r="V851" s="297"/>
      <c r="W851" s="297"/>
      <c r="X851" s="297"/>
      <c r="Y851" s="297"/>
      <c r="Z851" s="297"/>
    </row>
    <row r="852" spans="1:26" ht="15.75" customHeight="1">
      <c r="A852" s="297"/>
      <c r="B852" s="297"/>
      <c r="C852" s="297"/>
      <c r="D852" s="297"/>
      <c r="E852" s="297"/>
      <c r="F852" s="297"/>
      <c r="G852" s="297"/>
      <c r="H852" s="297"/>
      <c r="I852" s="297"/>
      <c r="J852" s="297"/>
      <c r="K852" s="297"/>
      <c r="L852" s="297"/>
      <c r="M852" s="297"/>
      <c r="N852" s="297"/>
      <c r="O852" s="297"/>
      <c r="P852" s="297"/>
      <c r="Q852" s="297"/>
      <c r="R852" s="297"/>
      <c r="S852" s="297"/>
      <c r="T852" s="297"/>
      <c r="U852" s="297"/>
      <c r="V852" s="297"/>
      <c r="W852" s="297"/>
      <c r="X852" s="297"/>
      <c r="Y852" s="297"/>
      <c r="Z852" s="297"/>
    </row>
    <row r="853" spans="1:26" ht="15.75" customHeight="1">
      <c r="A853" s="297"/>
      <c r="B853" s="297"/>
      <c r="C853" s="297"/>
      <c r="D853" s="297"/>
      <c r="E853" s="297"/>
      <c r="F853" s="297"/>
      <c r="G853" s="297"/>
      <c r="H853" s="297"/>
      <c r="I853" s="297"/>
      <c r="J853" s="297"/>
      <c r="K853" s="297"/>
      <c r="L853" s="297"/>
      <c r="M853" s="297"/>
      <c r="N853" s="297"/>
      <c r="O853" s="297"/>
      <c r="P853" s="297"/>
      <c r="Q853" s="297"/>
      <c r="R853" s="297"/>
      <c r="S853" s="297"/>
      <c r="T853" s="297"/>
      <c r="U853" s="297"/>
      <c r="V853" s="297"/>
      <c r="W853" s="297"/>
      <c r="X853" s="297"/>
      <c r="Y853" s="297"/>
      <c r="Z853" s="297"/>
    </row>
    <row r="854" spans="1:26" ht="15.75" customHeight="1">
      <c r="A854" s="297"/>
      <c r="B854" s="297"/>
      <c r="C854" s="297"/>
      <c r="D854" s="297"/>
      <c r="E854" s="297"/>
      <c r="F854" s="297"/>
      <c r="G854" s="297"/>
      <c r="H854" s="297"/>
      <c r="I854" s="297"/>
      <c r="J854" s="297"/>
      <c r="K854" s="297"/>
      <c r="L854" s="297"/>
      <c r="M854" s="297"/>
      <c r="N854" s="297"/>
      <c r="O854" s="297"/>
      <c r="P854" s="297"/>
      <c r="Q854" s="297"/>
      <c r="R854" s="297"/>
      <c r="S854" s="297"/>
      <c r="T854" s="297"/>
      <c r="U854" s="297"/>
      <c r="V854" s="297"/>
      <c r="W854" s="297"/>
      <c r="X854" s="297"/>
      <c r="Y854" s="297"/>
      <c r="Z854" s="297"/>
    </row>
    <row r="855" spans="1:26" ht="15.75" customHeight="1">
      <c r="A855" s="297"/>
      <c r="B855" s="297"/>
      <c r="C855" s="297"/>
      <c r="D855" s="297"/>
      <c r="E855" s="297"/>
      <c r="F855" s="297"/>
      <c r="G855" s="297"/>
      <c r="H855" s="297"/>
      <c r="I855" s="297"/>
      <c r="J855" s="297"/>
      <c r="K855" s="297"/>
      <c r="L855" s="297"/>
      <c r="M855" s="297"/>
      <c r="N855" s="297"/>
      <c r="O855" s="297"/>
      <c r="P855" s="297"/>
      <c r="Q855" s="297"/>
      <c r="R855" s="297"/>
      <c r="S855" s="297"/>
      <c r="T855" s="297"/>
      <c r="U855" s="297"/>
      <c r="V855" s="297"/>
      <c r="W855" s="297"/>
      <c r="X855" s="297"/>
      <c r="Y855" s="297"/>
      <c r="Z855" s="297"/>
    </row>
    <row r="856" spans="1:26" ht="15.75" customHeight="1">
      <c r="A856" s="297"/>
      <c r="B856" s="297"/>
      <c r="C856" s="297"/>
      <c r="D856" s="297"/>
      <c r="E856" s="297"/>
      <c r="F856" s="297"/>
      <c r="G856" s="297"/>
      <c r="H856" s="297"/>
      <c r="I856" s="297"/>
      <c r="J856" s="297"/>
      <c r="K856" s="297"/>
      <c r="L856" s="297"/>
      <c r="M856" s="297"/>
      <c r="N856" s="297"/>
      <c r="O856" s="297"/>
      <c r="P856" s="297"/>
      <c r="Q856" s="297"/>
      <c r="R856" s="297"/>
      <c r="S856" s="297"/>
      <c r="T856" s="297"/>
      <c r="U856" s="297"/>
      <c r="V856" s="297"/>
      <c r="W856" s="297"/>
      <c r="X856" s="297"/>
      <c r="Y856" s="297"/>
      <c r="Z856" s="297"/>
    </row>
    <row r="857" spans="1:26" ht="15.75" customHeight="1">
      <c r="A857" s="297"/>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row>
    <row r="858" spans="1:26" ht="15.75" customHeight="1">
      <c r="A858" s="297"/>
      <c r="B858" s="297"/>
      <c r="C858" s="297"/>
      <c r="D858" s="297"/>
      <c r="E858" s="297"/>
      <c r="F858" s="297"/>
      <c r="G858" s="297"/>
      <c r="H858" s="297"/>
      <c r="I858" s="297"/>
      <c r="J858" s="297"/>
      <c r="K858" s="297"/>
      <c r="L858" s="297"/>
      <c r="M858" s="297"/>
      <c r="N858" s="297"/>
      <c r="O858" s="297"/>
      <c r="P858" s="297"/>
      <c r="Q858" s="297"/>
      <c r="R858" s="297"/>
      <c r="S858" s="297"/>
      <c r="T858" s="297"/>
      <c r="U858" s="297"/>
      <c r="V858" s="297"/>
      <c r="W858" s="297"/>
      <c r="X858" s="297"/>
      <c r="Y858" s="297"/>
      <c r="Z858" s="297"/>
    </row>
    <row r="859" spans="1:26" ht="15.75" customHeight="1">
      <c r="A859" s="297"/>
      <c r="B859" s="297"/>
      <c r="C859" s="297"/>
      <c r="D859" s="297"/>
      <c r="E859" s="297"/>
      <c r="F859" s="297"/>
      <c r="G859" s="297"/>
      <c r="H859" s="297"/>
      <c r="I859" s="297"/>
      <c r="J859" s="297"/>
      <c r="K859" s="297"/>
      <c r="L859" s="297"/>
      <c r="M859" s="297"/>
      <c r="N859" s="297"/>
      <c r="O859" s="297"/>
      <c r="P859" s="297"/>
      <c r="Q859" s="297"/>
      <c r="R859" s="297"/>
      <c r="S859" s="297"/>
      <c r="T859" s="297"/>
      <c r="U859" s="297"/>
      <c r="V859" s="297"/>
      <c r="W859" s="297"/>
      <c r="X859" s="297"/>
      <c r="Y859" s="297"/>
      <c r="Z859" s="297"/>
    </row>
    <row r="860" spans="1:26" ht="15.75" customHeight="1">
      <c r="A860" s="297"/>
      <c r="B860" s="297"/>
      <c r="C860" s="297"/>
      <c r="D860" s="297"/>
      <c r="E860" s="297"/>
      <c r="F860" s="297"/>
      <c r="G860" s="297"/>
      <c r="H860" s="297"/>
      <c r="I860" s="297"/>
      <c r="J860" s="297"/>
      <c r="K860" s="297"/>
      <c r="L860" s="297"/>
      <c r="M860" s="297"/>
      <c r="N860" s="297"/>
      <c r="O860" s="297"/>
      <c r="P860" s="297"/>
      <c r="Q860" s="297"/>
      <c r="R860" s="297"/>
      <c r="S860" s="297"/>
      <c r="T860" s="297"/>
      <c r="U860" s="297"/>
      <c r="V860" s="297"/>
      <c r="W860" s="297"/>
      <c r="X860" s="297"/>
      <c r="Y860" s="297"/>
      <c r="Z860" s="297"/>
    </row>
    <row r="861" spans="1:26" ht="15.75" customHeight="1">
      <c r="A861" s="297"/>
      <c r="B861" s="297"/>
      <c r="C861" s="297"/>
      <c r="D861" s="297"/>
      <c r="E861" s="297"/>
      <c r="F861" s="297"/>
      <c r="G861" s="297"/>
      <c r="H861" s="297"/>
      <c r="I861" s="297"/>
      <c r="J861" s="297"/>
      <c r="K861" s="297"/>
      <c r="L861" s="297"/>
      <c r="M861" s="297"/>
      <c r="N861" s="297"/>
      <c r="O861" s="297"/>
      <c r="P861" s="297"/>
      <c r="Q861" s="297"/>
      <c r="R861" s="297"/>
      <c r="S861" s="297"/>
      <c r="T861" s="297"/>
      <c r="U861" s="297"/>
      <c r="V861" s="297"/>
      <c r="W861" s="297"/>
      <c r="X861" s="297"/>
      <c r="Y861" s="297"/>
      <c r="Z861" s="297"/>
    </row>
    <row r="862" spans="1:26" ht="15.75" customHeight="1">
      <c r="A862" s="297"/>
      <c r="B862" s="297"/>
      <c r="C862" s="297"/>
      <c r="D862" s="297"/>
      <c r="E862" s="297"/>
      <c r="F862" s="297"/>
      <c r="G862" s="297"/>
      <c r="H862" s="297"/>
      <c r="I862" s="297"/>
      <c r="J862" s="297"/>
      <c r="K862" s="297"/>
      <c r="L862" s="297"/>
      <c r="M862" s="297"/>
      <c r="N862" s="297"/>
      <c r="O862" s="297"/>
      <c r="P862" s="297"/>
      <c r="Q862" s="297"/>
      <c r="R862" s="297"/>
      <c r="S862" s="297"/>
      <c r="T862" s="297"/>
      <c r="U862" s="297"/>
      <c r="V862" s="297"/>
      <c r="W862" s="297"/>
      <c r="X862" s="297"/>
      <c r="Y862" s="297"/>
      <c r="Z862" s="297"/>
    </row>
    <row r="863" spans="1:26" ht="15.75" customHeight="1">
      <c r="A863" s="297"/>
      <c r="B863" s="297"/>
      <c r="C863" s="297"/>
      <c r="D863" s="297"/>
      <c r="E863" s="297"/>
      <c r="F863" s="297"/>
      <c r="G863" s="297"/>
      <c r="H863" s="297"/>
      <c r="I863" s="297"/>
      <c r="J863" s="297"/>
      <c r="K863" s="297"/>
      <c r="L863" s="297"/>
      <c r="M863" s="297"/>
      <c r="N863" s="297"/>
      <c r="O863" s="297"/>
      <c r="P863" s="297"/>
      <c r="Q863" s="297"/>
      <c r="R863" s="297"/>
      <c r="S863" s="297"/>
      <c r="T863" s="297"/>
      <c r="U863" s="297"/>
      <c r="V863" s="297"/>
      <c r="W863" s="297"/>
      <c r="X863" s="297"/>
      <c r="Y863" s="297"/>
      <c r="Z863" s="297"/>
    </row>
    <row r="864" spans="1:26" ht="15.75" customHeight="1">
      <c r="A864" s="297"/>
      <c r="B864" s="297"/>
      <c r="C864" s="297"/>
      <c r="D864" s="297"/>
      <c r="E864" s="297"/>
      <c r="F864" s="297"/>
      <c r="G864" s="297"/>
      <c r="H864" s="297"/>
      <c r="I864" s="297"/>
      <c r="J864" s="297"/>
      <c r="K864" s="297"/>
      <c r="L864" s="297"/>
      <c r="M864" s="297"/>
      <c r="N864" s="297"/>
      <c r="O864" s="297"/>
      <c r="P864" s="297"/>
      <c r="Q864" s="297"/>
      <c r="R864" s="297"/>
      <c r="S864" s="297"/>
      <c r="T864" s="297"/>
      <c r="U864" s="297"/>
      <c r="V864" s="297"/>
      <c r="W864" s="297"/>
      <c r="X864" s="297"/>
      <c r="Y864" s="297"/>
      <c r="Z864" s="297"/>
    </row>
    <row r="865" spans="1:26" ht="15.75" customHeight="1">
      <c r="A865" s="297"/>
      <c r="B865" s="297"/>
      <c r="C865" s="297"/>
      <c r="D865" s="297"/>
      <c r="E865" s="297"/>
      <c r="F865" s="297"/>
      <c r="G865" s="297"/>
      <c r="H865" s="297"/>
      <c r="I865" s="297"/>
      <c r="J865" s="297"/>
      <c r="K865" s="297"/>
      <c r="L865" s="297"/>
      <c r="M865" s="297"/>
      <c r="N865" s="297"/>
      <c r="O865" s="297"/>
      <c r="P865" s="297"/>
      <c r="Q865" s="297"/>
      <c r="R865" s="297"/>
      <c r="S865" s="297"/>
      <c r="T865" s="297"/>
      <c r="U865" s="297"/>
      <c r="V865" s="297"/>
      <c r="W865" s="297"/>
      <c r="X865" s="297"/>
      <c r="Y865" s="297"/>
      <c r="Z865" s="297"/>
    </row>
    <row r="866" spans="1:26" ht="15.75" customHeight="1">
      <c r="A866" s="297"/>
      <c r="B866" s="297"/>
      <c r="C866" s="297"/>
      <c r="D866" s="297"/>
      <c r="E866" s="297"/>
      <c r="F866" s="297"/>
      <c r="G866" s="297"/>
      <c r="H866" s="297"/>
      <c r="I866" s="297"/>
      <c r="J866" s="297"/>
      <c r="K866" s="297"/>
      <c r="L866" s="297"/>
      <c r="M866" s="297"/>
      <c r="N866" s="297"/>
      <c r="O866" s="297"/>
      <c r="P866" s="297"/>
      <c r="Q866" s="297"/>
      <c r="R866" s="297"/>
      <c r="S866" s="297"/>
      <c r="T866" s="297"/>
      <c r="U866" s="297"/>
      <c r="V866" s="297"/>
      <c r="W866" s="297"/>
      <c r="X866" s="297"/>
      <c r="Y866" s="297"/>
      <c r="Z866" s="297"/>
    </row>
    <row r="867" spans="1:26" ht="15.75" customHeight="1">
      <c r="A867" s="297"/>
      <c r="B867" s="297"/>
      <c r="C867" s="297"/>
      <c r="D867" s="297"/>
      <c r="E867" s="297"/>
      <c r="F867" s="297"/>
      <c r="G867" s="297"/>
      <c r="H867" s="297"/>
      <c r="I867" s="297"/>
      <c r="J867" s="297"/>
      <c r="K867" s="297"/>
      <c r="L867" s="297"/>
      <c r="M867" s="297"/>
      <c r="N867" s="297"/>
      <c r="O867" s="297"/>
      <c r="P867" s="297"/>
      <c r="Q867" s="297"/>
      <c r="R867" s="297"/>
      <c r="S867" s="297"/>
      <c r="T867" s="297"/>
      <c r="U867" s="297"/>
      <c r="V867" s="297"/>
      <c r="W867" s="297"/>
      <c r="X867" s="297"/>
      <c r="Y867" s="297"/>
      <c r="Z867" s="297"/>
    </row>
    <row r="868" spans="1:26" ht="15.75" customHeight="1">
      <c r="A868" s="297"/>
      <c r="B868" s="297"/>
      <c r="C868" s="297"/>
      <c r="D868" s="297"/>
      <c r="E868" s="297"/>
      <c r="F868" s="297"/>
      <c r="G868" s="297"/>
      <c r="H868" s="297"/>
      <c r="I868" s="297"/>
      <c r="J868" s="297"/>
      <c r="K868" s="297"/>
      <c r="L868" s="297"/>
      <c r="M868" s="297"/>
      <c r="N868" s="297"/>
      <c r="O868" s="297"/>
      <c r="P868" s="297"/>
      <c r="Q868" s="297"/>
      <c r="R868" s="297"/>
      <c r="S868" s="297"/>
      <c r="T868" s="297"/>
      <c r="U868" s="297"/>
      <c r="V868" s="297"/>
      <c r="W868" s="297"/>
      <c r="X868" s="297"/>
      <c r="Y868" s="297"/>
      <c r="Z868" s="297"/>
    </row>
    <row r="869" spans="1:26" ht="15.75" customHeight="1">
      <c r="A869" s="297"/>
      <c r="B869" s="297"/>
      <c r="C869" s="297"/>
      <c r="D869" s="297"/>
      <c r="E869" s="297"/>
      <c r="F869" s="297"/>
      <c r="G869" s="297"/>
      <c r="H869" s="297"/>
      <c r="I869" s="297"/>
      <c r="J869" s="297"/>
      <c r="K869" s="297"/>
      <c r="L869" s="297"/>
      <c r="M869" s="297"/>
      <c r="N869" s="297"/>
      <c r="O869" s="297"/>
      <c r="P869" s="297"/>
      <c r="Q869" s="297"/>
      <c r="R869" s="297"/>
      <c r="S869" s="297"/>
      <c r="T869" s="297"/>
      <c r="U869" s="297"/>
      <c r="V869" s="297"/>
      <c r="W869" s="297"/>
      <c r="X869" s="297"/>
      <c r="Y869" s="297"/>
      <c r="Z869" s="297"/>
    </row>
    <row r="870" spans="1:26" ht="15.75" customHeight="1">
      <c r="A870" s="297"/>
      <c r="B870" s="297"/>
      <c r="C870" s="297"/>
      <c r="D870" s="297"/>
      <c r="E870" s="297"/>
      <c r="F870" s="297"/>
      <c r="G870" s="297"/>
      <c r="H870" s="297"/>
      <c r="I870" s="297"/>
      <c r="J870" s="297"/>
      <c r="K870" s="297"/>
      <c r="L870" s="297"/>
      <c r="M870" s="297"/>
      <c r="N870" s="297"/>
      <c r="O870" s="297"/>
      <c r="P870" s="297"/>
      <c r="Q870" s="297"/>
      <c r="R870" s="297"/>
      <c r="S870" s="297"/>
      <c r="T870" s="297"/>
      <c r="U870" s="297"/>
      <c r="V870" s="297"/>
      <c r="W870" s="297"/>
      <c r="X870" s="297"/>
      <c r="Y870" s="297"/>
      <c r="Z870" s="297"/>
    </row>
    <row r="871" spans="1:26" ht="15.75" customHeight="1">
      <c r="A871" s="297"/>
      <c r="B871" s="297"/>
      <c r="C871" s="297"/>
      <c r="D871" s="297"/>
      <c r="E871" s="297"/>
      <c r="F871" s="297"/>
      <c r="G871" s="297"/>
      <c r="H871" s="297"/>
      <c r="I871" s="297"/>
      <c r="J871" s="297"/>
      <c r="K871" s="297"/>
      <c r="L871" s="297"/>
      <c r="M871" s="297"/>
      <c r="N871" s="297"/>
      <c r="O871" s="297"/>
      <c r="P871" s="297"/>
      <c r="Q871" s="297"/>
      <c r="R871" s="297"/>
      <c r="S871" s="297"/>
      <c r="T871" s="297"/>
      <c r="U871" s="297"/>
      <c r="V871" s="297"/>
      <c r="W871" s="297"/>
      <c r="X871" s="297"/>
      <c r="Y871" s="297"/>
      <c r="Z871" s="297"/>
    </row>
    <row r="872" spans="1:26" ht="15.75" customHeight="1">
      <c r="A872" s="297"/>
      <c r="B872" s="297"/>
      <c r="C872" s="297"/>
      <c r="D872" s="297"/>
      <c r="E872" s="297"/>
      <c r="F872" s="297"/>
      <c r="G872" s="297"/>
      <c r="H872" s="297"/>
      <c r="I872" s="297"/>
      <c r="J872" s="297"/>
      <c r="K872" s="297"/>
      <c r="L872" s="297"/>
      <c r="M872" s="297"/>
      <c r="N872" s="297"/>
      <c r="O872" s="297"/>
      <c r="P872" s="297"/>
      <c r="Q872" s="297"/>
      <c r="R872" s="297"/>
      <c r="S872" s="297"/>
      <c r="T872" s="297"/>
      <c r="U872" s="297"/>
      <c r="V872" s="297"/>
      <c r="W872" s="297"/>
      <c r="X872" s="297"/>
      <c r="Y872" s="297"/>
      <c r="Z872" s="297"/>
    </row>
    <row r="873" spans="1:26" ht="15.75" customHeight="1">
      <c r="A873" s="297"/>
      <c r="B873" s="297"/>
      <c r="C873" s="297"/>
      <c r="D873" s="297"/>
      <c r="E873" s="297"/>
      <c r="F873" s="297"/>
      <c r="G873" s="297"/>
      <c r="H873" s="297"/>
      <c r="I873" s="297"/>
      <c r="J873" s="297"/>
      <c r="K873" s="297"/>
      <c r="L873" s="297"/>
      <c r="M873" s="297"/>
      <c r="N873" s="297"/>
      <c r="O873" s="297"/>
      <c r="P873" s="297"/>
      <c r="Q873" s="297"/>
      <c r="R873" s="297"/>
      <c r="S873" s="297"/>
      <c r="T873" s="297"/>
      <c r="U873" s="297"/>
      <c r="V873" s="297"/>
      <c r="W873" s="297"/>
      <c r="X873" s="297"/>
      <c r="Y873" s="297"/>
      <c r="Z873" s="297"/>
    </row>
    <row r="874" spans="1:26" ht="15.75" customHeight="1">
      <c r="A874" s="297"/>
      <c r="B874" s="297"/>
      <c r="C874" s="297"/>
      <c r="D874" s="297"/>
      <c r="E874" s="297"/>
      <c r="F874" s="297"/>
      <c r="G874" s="297"/>
      <c r="H874" s="297"/>
      <c r="I874" s="297"/>
      <c r="J874" s="297"/>
      <c r="K874" s="297"/>
      <c r="L874" s="297"/>
      <c r="M874" s="297"/>
      <c r="N874" s="297"/>
      <c r="O874" s="297"/>
      <c r="P874" s="297"/>
      <c r="Q874" s="297"/>
      <c r="R874" s="297"/>
      <c r="S874" s="297"/>
      <c r="T874" s="297"/>
      <c r="U874" s="297"/>
      <c r="V874" s="297"/>
      <c r="W874" s="297"/>
      <c r="X874" s="297"/>
      <c r="Y874" s="297"/>
      <c r="Z874" s="297"/>
    </row>
    <row r="875" spans="1:26" ht="15.75" customHeight="1">
      <c r="A875" s="297"/>
      <c r="B875" s="297"/>
      <c r="C875" s="297"/>
      <c r="D875" s="297"/>
      <c r="E875" s="297"/>
      <c r="F875" s="297"/>
      <c r="G875" s="297"/>
      <c r="H875" s="297"/>
      <c r="I875" s="297"/>
      <c r="J875" s="297"/>
      <c r="K875" s="297"/>
      <c r="L875" s="297"/>
      <c r="M875" s="297"/>
      <c r="N875" s="297"/>
      <c r="O875" s="297"/>
      <c r="P875" s="297"/>
      <c r="Q875" s="297"/>
      <c r="R875" s="297"/>
      <c r="S875" s="297"/>
      <c r="T875" s="297"/>
      <c r="U875" s="297"/>
      <c r="V875" s="297"/>
      <c r="W875" s="297"/>
      <c r="X875" s="297"/>
      <c r="Y875" s="297"/>
      <c r="Z875" s="297"/>
    </row>
    <row r="876" spans="1:26" ht="15.75" customHeight="1">
      <c r="A876" s="297"/>
      <c r="B876" s="297"/>
      <c r="C876" s="297"/>
      <c r="D876" s="297"/>
      <c r="E876" s="297"/>
      <c r="F876" s="297"/>
      <c r="G876" s="297"/>
      <c r="H876" s="297"/>
      <c r="I876" s="297"/>
      <c r="J876" s="297"/>
      <c r="K876" s="297"/>
      <c r="L876" s="297"/>
      <c r="M876" s="297"/>
      <c r="N876" s="297"/>
      <c r="O876" s="297"/>
      <c r="P876" s="297"/>
      <c r="Q876" s="297"/>
      <c r="R876" s="297"/>
      <c r="S876" s="297"/>
      <c r="T876" s="297"/>
      <c r="U876" s="297"/>
      <c r="V876" s="297"/>
      <c r="W876" s="297"/>
      <c r="X876" s="297"/>
      <c r="Y876" s="297"/>
      <c r="Z876" s="297"/>
    </row>
    <row r="877" spans="1:26" ht="15.75" customHeight="1">
      <c r="A877" s="297"/>
      <c r="B877" s="297"/>
      <c r="C877" s="297"/>
      <c r="D877" s="297"/>
      <c r="E877" s="297"/>
      <c r="F877" s="297"/>
      <c r="G877" s="297"/>
      <c r="H877" s="297"/>
      <c r="I877" s="297"/>
      <c r="J877" s="297"/>
      <c r="K877" s="297"/>
      <c r="L877" s="297"/>
      <c r="M877" s="297"/>
      <c r="N877" s="297"/>
      <c r="O877" s="297"/>
      <c r="P877" s="297"/>
      <c r="Q877" s="297"/>
      <c r="R877" s="297"/>
      <c r="S877" s="297"/>
      <c r="T877" s="297"/>
      <c r="U877" s="297"/>
      <c r="V877" s="297"/>
      <c r="W877" s="297"/>
      <c r="X877" s="297"/>
      <c r="Y877" s="297"/>
      <c r="Z877" s="297"/>
    </row>
    <row r="878" spans="1:26" ht="15.75" customHeight="1">
      <c r="A878" s="297"/>
      <c r="B878" s="297"/>
      <c r="C878" s="297"/>
      <c r="D878" s="297"/>
      <c r="E878" s="297"/>
      <c r="F878" s="297"/>
      <c r="G878" s="297"/>
      <c r="H878" s="297"/>
      <c r="I878" s="297"/>
      <c r="J878" s="297"/>
      <c r="K878" s="297"/>
      <c r="L878" s="297"/>
      <c r="M878" s="297"/>
      <c r="N878" s="297"/>
      <c r="O878" s="297"/>
      <c r="P878" s="297"/>
      <c r="Q878" s="297"/>
      <c r="R878" s="297"/>
      <c r="S878" s="297"/>
      <c r="T878" s="297"/>
      <c r="U878" s="297"/>
      <c r="V878" s="297"/>
      <c r="W878" s="297"/>
      <c r="X878" s="297"/>
      <c r="Y878" s="297"/>
      <c r="Z878" s="297"/>
    </row>
    <row r="879" spans="1:26" ht="15.75" customHeight="1">
      <c r="A879" s="297"/>
      <c r="B879" s="297"/>
      <c r="C879" s="297"/>
      <c r="D879" s="297"/>
      <c r="E879" s="297"/>
      <c r="F879" s="297"/>
      <c r="G879" s="297"/>
      <c r="H879" s="297"/>
      <c r="I879" s="297"/>
      <c r="J879" s="297"/>
      <c r="K879" s="297"/>
      <c r="L879" s="297"/>
      <c r="M879" s="297"/>
      <c r="N879" s="297"/>
      <c r="O879" s="297"/>
      <c r="P879" s="297"/>
      <c r="Q879" s="297"/>
      <c r="R879" s="297"/>
      <c r="S879" s="297"/>
      <c r="T879" s="297"/>
      <c r="U879" s="297"/>
      <c r="V879" s="297"/>
      <c r="W879" s="297"/>
      <c r="X879" s="297"/>
      <c r="Y879" s="297"/>
      <c r="Z879" s="297"/>
    </row>
    <row r="880" spans="1:26" ht="15.75" customHeight="1">
      <c r="A880" s="297"/>
      <c r="B880" s="297"/>
      <c r="C880" s="297"/>
      <c r="D880" s="297"/>
      <c r="E880" s="297"/>
      <c r="F880" s="297"/>
      <c r="G880" s="297"/>
      <c r="H880" s="297"/>
      <c r="I880" s="297"/>
      <c r="J880" s="297"/>
      <c r="K880" s="297"/>
      <c r="L880" s="297"/>
      <c r="M880" s="297"/>
      <c r="N880" s="297"/>
      <c r="O880" s="297"/>
      <c r="P880" s="297"/>
      <c r="Q880" s="297"/>
      <c r="R880" s="297"/>
      <c r="S880" s="297"/>
      <c r="T880" s="297"/>
      <c r="U880" s="297"/>
      <c r="V880" s="297"/>
      <c r="W880" s="297"/>
      <c r="X880" s="297"/>
      <c r="Y880" s="297"/>
      <c r="Z880" s="297"/>
    </row>
    <row r="881" spans="1:26" ht="15.75" customHeight="1">
      <c r="A881" s="297"/>
      <c r="B881" s="297"/>
      <c r="C881" s="297"/>
      <c r="D881" s="297"/>
      <c r="E881" s="297"/>
      <c r="F881" s="297"/>
      <c r="G881" s="297"/>
      <c r="H881" s="297"/>
      <c r="I881" s="297"/>
      <c r="J881" s="297"/>
      <c r="K881" s="297"/>
      <c r="L881" s="297"/>
      <c r="M881" s="297"/>
      <c r="N881" s="297"/>
      <c r="O881" s="297"/>
      <c r="P881" s="297"/>
      <c r="Q881" s="297"/>
      <c r="R881" s="297"/>
      <c r="S881" s="297"/>
      <c r="T881" s="297"/>
      <c r="U881" s="297"/>
      <c r="V881" s="297"/>
      <c r="W881" s="297"/>
      <c r="X881" s="297"/>
      <c r="Y881" s="297"/>
      <c r="Z881" s="297"/>
    </row>
    <row r="882" spans="1:26" ht="15.75" customHeight="1">
      <c r="A882" s="297"/>
      <c r="B882" s="297"/>
      <c r="C882" s="297"/>
      <c r="D882" s="297"/>
      <c r="E882" s="297"/>
      <c r="F882" s="297"/>
      <c r="G882" s="297"/>
      <c r="H882" s="297"/>
      <c r="I882" s="297"/>
      <c r="J882" s="297"/>
      <c r="K882" s="297"/>
      <c r="L882" s="297"/>
      <c r="M882" s="297"/>
      <c r="N882" s="297"/>
      <c r="O882" s="297"/>
      <c r="P882" s="297"/>
      <c r="Q882" s="297"/>
      <c r="R882" s="297"/>
      <c r="S882" s="297"/>
      <c r="T882" s="297"/>
      <c r="U882" s="297"/>
      <c r="V882" s="297"/>
      <c r="W882" s="297"/>
      <c r="X882" s="297"/>
      <c r="Y882" s="297"/>
      <c r="Z882" s="297"/>
    </row>
    <row r="883" spans="1:26" ht="15.75" customHeight="1">
      <c r="A883" s="297"/>
      <c r="B883" s="297"/>
      <c r="C883" s="297"/>
      <c r="D883" s="297"/>
      <c r="E883" s="297"/>
      <c r="F883" s="297"/>
      <c r="G883" s="297"/>
      <c r="H883" s="297"/>
      <c r="I883" s="297"/>
      <c r="J883" s="297"/>
      <c r="K883" s="297"/>
      <c r="L883" s="297"/>
      <c r="M883" s="297"/>
      <c r="N883" s="297"/>
      <c r="O883" s="297"/>
      <c r="P883" s="297"/>
      <c r="Q883" s="297"/>
      <c r="R883" s="297"/>
      <c r="S883" s="297"/>
      <c r="T883" s="297"/>
      <c r="U883" s="297"/>
      <c r="V883" s="297"/>
      <c r="W883" s="297"/>
      <c r="X883" s="297"/>
      <c r="Y883" s="297"/>
      <c r="Z883" s="297"/>
    </row>
    <row r="884" spans="1:26" ht="15.75" customHeight="1">
      <c r="A884" s="297"/>
      <c r="B884" s="297"/>
      <c r="C884" s="297"/>
      <c r="D884" s="297"/>
      <c r="E884" s="297"/>
      <c r="F884" s="297"/>
      <c r="G884" s="297"/>
      <c r="H884" s="297"/>
      <c r="I884" s="297"/>
      <c r="J884" s="297"/>
      <c r="K884" s="297"/>
      <c r="L884" s="297"/>
      <c r="M884" s="297"/>
      <c r="N884" s="297"/>
      <c r="O884" s="297"/>
      <c r="P884" s="297"/>
      <c r="Q884" s="297"/>
      <c r="R884" s="297"/>
      <c r="S884" s="297"/>
      <c r="T884" s="297"/>
      <c r="U884" s="297"/>
      <c r="V884" s="297"/>
      <c r="W884" s="297"/>
      <c r="X884" s="297"/>
      <c r="Y884" s="297"/>
      <c r="Z884" s="297"/>
    </row>
    <row r="885" spans="1:26" ht="15.75" customHeight="1">
      <c r="A885" s="297"/>
      <c r="B885" s="297"/>
      <c r="C885" s="297"/>
      <c r="D885" s="297"/>
      <c r="E885" s="297"/>
      <c r="F885" s="297"/>
      <c r="G885" s="297"/>
      <c r="H885" s="297"/>
      <c r="I885" s="297"/>
      <c r="J885" s="297"/>
      <c r="K885" s="297"/>
      <c r="L885" s="297"/>
      <c r="M885" s="297"/>
      <c r="N885" s="297"/>
      <c r="O885" s="297"/>
      <c r="P885" s="297"/>
      <c r="Q885" s="297"/>
      <c r="R885" s="297"/>
      <c r="S885" s="297"/>
      <c r="T885" s="297"/>
      <c r="U885" s="297"/>
      <c r="V885" s="297"/>
      <c r="W885" s="297"/>
      <c r="X885" s="297"/>
      <c r="Y885" s="297"/>
      <c r="Z885" s="297"/>
    </row>
    <row r="886" spans="1:26" ht="15.75" customHeight="1">
      <c r="A886" s="297"/>
      <c r="B886" s="297"/>
      <c r="C886" s="297"/>
      <c r="D886" s="297"/>
      <c r="E886" s="297"/>
      <c r="F886" s="297"/>
      <c r="G886" s="297"/>
      <c r="H886" s="297"/>
      <c r="I886" s="297"/>
      <c r="J886" s="297"/>
      <c r="K886" s="297"/>
      <c r="L886" s="297"/>
      <c r="M886" s="297"/>
      <c r="N886" s="297"/>
      <c r="O886" s="297"/>
      <c r="P886" s="297"/>
      <c r="Q886" s="297"/>
      <c r="R886" s="297"/>
      <c r="S886" s="297"/>
      <c r="T886" s="297"/>
      <c r="U886" s="297"/>
      <c r="V886" s="297"/>
      <c r="W886" s="297"/>
      <c r="X886" s="297"/>
      <c r="Y886" s="297"/>
      <c r="Z886" s="297"/>
    </row>
    <row r="887" spans="1:26" ht="15.75" customHeight="1">
      <c r="A887" s="297"/>
      <c r="B887" s="297"/>
      <c r="C887" s="297"/>
      <c r="D887" s="297"/>
      <c r="E887" s="297"/>
      <c r="F887" s="297"/>
      <c r="G887" s="297"/>
      <c r="H887" s="297"/>
      <c r="I887" s="297"/>
      <c r="J887" s="297"/>
      <c r="K887" s="297"/>
      <c r="L887" s="297"/>
      <c r="M887" s="297"/>
      <c r="N887" s="297"/>
      <c r="O887" s="297"/>
      <c r="P887" s="297"/>
      <c r="Q887" s="297"/>
      <c r="R887" s="297"/>
      <c r="S887" s="297"/>
      <c r="T887" s="297"/>
      <c r="U887" s="297"/>
      <c r="V887" s="297"/>
      <c r="W887" s="297"/>
      <c r="X887" s="297"/>
      <c r="Y887" s="297"/>
      <c r="Z887" s="297"/>
    </row>
    <row r="888" spans="1:26" ht="15.75" customHeight="1">
      <c r="A888" s="297"/>
      <c r="B888" s="297"/>
      <c r="C888" s="297"/>
      <c r="D888" s="297"/>
      <c r="E888" s="297"/>
      <c r="F888" s="297"/>
      <c r="G888" s="297"/>
      <c r="H888" s="297"/>
      <c r="I888" s="297"/>
      <c r="J888" s="297"/>
      <c r="K888" s="297"/>
      <c r="L888" s="297"/>
      <c r="M888" s="297"/>
      <c r="N888" s="297"/>
      <c r="O888" s="297"/>
      <c r="P888" s="297"/>
      <c r="Q888" s="297"/>
      <c r="R888" s="297"/>
      <c r="S888" s="297"/>
      <c r="T888" s="297"/>
      <c r="U888" s="297"/>
      <c r="V888" s="297"/>
      <c r="W888" s="297"/>
      <c r="X888" s="297"/>
      <c r="Y888" s="297"/>
      <c r="Z888" s="297"/>
    </row>
    <row r="889" spans="1:26" ht="15.75" customHeight="1">
      <c r="A889" s="297"/>
      <c r="B889" s="297"/>
      <c r="C889" s="297"/>
      <c r="D889" s="297"/>
      <c r="E889" s="297"/>
      <c r="F889" s="297"/>
      <c r="G889" s="297"/>
      <c r="H889" s="297"/>
      <c r="I889" s="297"/>
      <c r="J889" s="297"/>
      <c r="K889" s="297"/>
      <c r="L889" s="297"/>
      <c r="M889" s="297"/>
      <c r="N889" s="297"/>
      <c r="O889" s="297"/>
      <c r="P889" s="297"/>
      <c r="Q889" s="297"/>
      <c r="R889" s="297"/>
      <c r="S889" s="297"/>
      <c r="T889" s="297"/>
      <c r="U889" s="297"/>
      <c r="V889" s="297"/>
      <c r="W889" s="297"/>
      <c r="X889" s="297"/>
      <c r="Y889" s="297"/>
      <c r="Z889" s="297"/>
    </row>
    <row r="890" spans="1:26" ht="15.75" customHeight="1">
      <c r="A890" s="297"/>
      <c r="B890" s="297"/>
      <c r="C890" s="297"/>
      <c r="D890" s="297"/>
      <c r="E890" s="297"/>
      <c r="F890" s="297"/>
      <c r="G890" s="297"/>
      <c r="H890" s="297"/>
      <c r="I890" s="297"/>
      <c r="J890" s="297"/>
      <c r="K890" s="297"/>
      <c r="L890" s="297"/>
      <c r="M890" s="297"/>
      <c r="N890" s="297"/>
      <c r="O890" s="297"/>
      <c r="P890" s="297"/>
      <c r="Q890" s="297"/>
      <c r="R890" s="297"/>
      <c r="S890" s="297"/>
      <c r="T890" s="297"/>
      <c r="U890" s="297"/>
      <c r="V890" s="297"/>
      <c r="W890" s="297"/>
      <c r="X890" s="297"/>
      <c r="Y890" s="297"/>
      <c r="Z890" s="297"/>
    </row>
    <row r="891" spans="1:26" ht="15.75" customHeight="1">
      <c r="A891" s="297"/>
      <c r="B891" s="297"/>
      <c r="C891" s="297"/>
      <c r="D891" s="297"/>
      <c r="E891" s="297"/>
      <c r="F891" s="297"/>
      <c r="G891" s="297"/>
      <c r="H891" s="297"/>
      <c r="I891" s="297"/>
      <c r="J891" s="297"/>
      <c r="K891" s="297"/>
      <c r="L891" s="297"/>
      <c r="M891" s="297"/>
      <c r="N891" s="297"/>
      <c r="O891" s="297"/>
      <c r="P891" s="297"/>
      <c r="Q891" s="297"/>
      <c r="R891" s="297"/>
      <c r="S891" s="297"/>
      <c r="T891" s="297"/>
      <c r="U891" s="297"/>
      <c r="V891" s="297"/>
      <c r="W891" s="297"/>
      <c r="X891" s="297"/>
      <c r="Y891" s="297"/>
      <c r="Z891" s="297"/>
    </row>
    <row r="892" spans="1:26" ht="15.75" customHeight="1">
      <c r="A892" s="297"/>
      <c r="B892" s="297"/>
      <c r="C892" s="297"/>
      <c r="D892" s="297"/>
      <c r="E892" s="297"/>
      <c r="F892" s="297"/>
      <c r="G892" s="297"/>
      <c r="H892" s="297"/>
      <c r="I892" s="297"/>
      <c r="J892" s="297"/>
      <c r="K892" s="297"/>
      <c r="L892" s="297"/>
      <c r="M892" s="297"/>
      <c r="N892" s="297"/>
      <c r="O892" s="297"/>
      <c r="P892" s="297"/>
      <c r="Q892" s="297"/>
      <c r="R892" s="297"/>
      <c r="S892" s="297"/>
      <c r="T892" s="297"/>
      <c r="U892" s="297"/>
      <c r="V892" s="297"/>
      <c r="W892" s="297"/>
      <c r="X892" s="297"/>
      <c r="Y892" s="297"/>
      <c r="Z892" s="297"/>
    </row>
    <row r="893" spans="1:26" ht="15.75" customHeight="1">
      <c r="A893" s="297"/>
      <c r="B893" s="297"/>
      <c r="C893" s="297"/>
      <c r="D893" s="297"/>
      <c r="E893" s="297"/>
      <c r="F893" s="297"/>
      <c r="G893" s="297"/>
      <c r="H893" s="297"/>
      <c r="I893" s="297"/>
      <c r="J893" s="297"/>
      <c r="K893" s="297"/>
      <c r="L893" s="297"/>
      <c r="M893" s="297"/>
      <c r="N893" s="297"/>
      <c r="O893" s="297"/>
      <c r="P893" s="297"/>
      <c r="Q893" s="297"/>
      <c r="R893" s="297"/>
      <c r="S893" s="297"/>
      <c r="T893" s="297"/>
      <c r="U893" s="297"/>
      <c r="V893" s="297"/>
      <c r="W893" s="297"/>
      <c r="X893" s="297"/>
      <c r="Y893" s="297"/>
      <c r="Z893" s="297"/>
    </row>
    <row r="894" spans="1:26" ht="15.75" customHeight="1">
      <c r="A894" s="297"/>
      <c r="B894" s="297"/>
      <c r="C894" s="297"/>
      <c r="D894" s="297"/>
      <c r="E894" s="297"/>
      <c r="F894" s="297"/>
      <c r="G894" s="297"/>
      <c r="H894" s="297"/>
      <c r="I894" s="297"/>
      <c r="J894" s="297"/>
      <c r="K894" s="297"/>
      <c r="L894" s="297"/>
      <c r="M894" s="297"/>
      <c r="N894" s="297"/>
      <c r="O894" s="297"/>
      <c r="P894" s="297"/>
      <c r="Q894" s="297"/>
      <c r="R894" s="297"/>
      <c r="S894" s="297"/>
      <c r="T894" s="297"/>
      <c r="U894" s="297"/>
      <c r="V894" s="297"/>
      <c r="W894" s="297"/>
      <c r="X894" s="297"/>
      <c r="Y894" s="297"/>
      <c r="Z894" s="297"/>
    </row>
    <row r="895" spans="1:26" ht="15.75" customHeight="1">
      <c r="A895" s="297"/>
      <c r="B895" s="297"/>
      <c r="C895" s="297"/>
      <c r="D895" s="297"/>
      <c r="E895" s="297"/>
      <c r="F895" s="297"/>
      <c r="G895" s="297"/>
      <c r="H895" s="297"/>
      <c r="I895" s="297"/>
      <c r="J895" s="297"/>
      <c r="K895" s="297"/>
      <c r="L895" s="297"/>
      <c r="M895" s="297"/>
      <c r="N895" s="297"/>
      <c r="O895" s="297"/>
      <c r="P895" s="297"/>
      <c r="Q895" s="297"/>
      <c r="R895" s="297"/>
      <c r="S895" s="297"/>
      <c r="T895" s="297"/>
      <c r="U895" s="297"/>
      <c r="V895" s="297"/>
      <c r="W895" s="297"/>
      <c r="X895" s="297"/>
      <c r="Y895" s="297"/>
      <c r="Z895" s="297"/>
    </row>
    <row r="896" spans="1:26" ht="15.75" customHeight="1">
      <c r="A896" s="297"/>
      <c r="B896" s="297"/>
      <c r="C896" s="297"/>
      <c r="D896" s="297"/>
      <c r="E896" s="297"/>
      <c r="F896" s="297"/>
      <c r="G896" s="297"/>
      <c r="H896" s="297"/>
      <c r="I896" s="297"/>
      <c r="J896" s="297"/>
      <c r="K896" s="297"/>
      <c r="L896" s="297"/>
      <c r="M896" s="297"/>
      <c r="N896" s="297"/>
      <c r="O896" s="297"/>
      <c r="P896" s="297"/>
      <c r="Q896" s="297"/>
      <c r="R896" s="297"/>
      <c r="S896" s="297"/>
      <c r="T896" s="297"/>
      <c r="U896" s="297"/>
      <c r="V896" s="297"/>
      <c r="W896" s="297"/>
      <c r="X896" s="297"/>
      <c r="Y896" s="297"/>
      <c r="Z896" s="297"/>
    </row>
    <row r="897" spans="1:26" ht="15.75" customHeight="1">
      <c r="A897" s="297"/>
      <c r="B897" s="297"/>
      <c r="C897" s="297"/>
      <c r="D897" s="297"/>
      <c r="E897" s="297"/>
      <c r="F897" s="297"/>
      <c r="G897" s="297"/>
      <c r="H897" s="297"/>
      <c r="I897" s="297"/>
      <c r="J897" s="297"/>
      <c r="K897" s="297"/>
      <c r="L897" s="297"/>
      <c r="M897" s="297"/>
      <c r="N897" s="297"/>
      <c r="O897" s="297"/>
      <c r="P897" s="297"/>
      <c r="Q897" s="297"/>
      <c r="R897" s="297"/>
      <c r="S897" s="297"/>
      <c r="T897" s="297"/>
      <c r="U897" s="297"/>
      <c r="V897" s="297"/>
      <c r="W897" s="297"/>
      <c r="X897" s="297"/>
      <c r="Y897" s="297"/>
      <c r="Z897" s="297"/>
    </row>
    <row r="898" spans="1:26" ht="15.75" customHeight="1">
      <c r="A898" s="297"/>
      <c r="B898" s="297"/>
      <c r="C898" s="297"/>
      <c r="D898" s="297"/>
      <c r="E898" s="297"/>
      <c r="F898" s="297"/>
      <c r="G898" s="297"/>
      <c r="H898" s="297"/>
      <c r="I898" s="297"/>
      <c r="J898" s="297"/>
      <c r="K898" s="297"/>
      <c r="L898" s="297"/>
      <c r="M898" s="297"/>
      <c r="N898" s="297"/>
      <c r="O898" s="297"/>
      <c r="P898" s="297"/>
      <c r="Q898" s="297"/>
      <c r="R898" s="297"/>
      <c r="S898" s="297"/>
      <c r="T898" s="297"/>
      <c r="U898" s="297"/>
      <c r="V898" s="297"/>
      <c r="W898" s="297"/>
      <c r="X898" s="297"/>
      <c r="Y898" s="297"/>
      <c r="Z898" s="297"/>
    </row>
    <row r="899" spans="1:26" ht="15.75" customHeight="1">
      <c r="A899" s="297"/>
      <c r="B899" s="297"/>
      <c r="C899" s="297"/>
      <c r="D899" s="297"/>
      <c r="E899" s="297"/>
      <c r="F899" s="297"/>
      <c r="G899" s="297"/>
      <c r="H899" s="297"/>
      <c r="I899" s="297"/>
      <c r="J899" s="297"/>
      <c r="K899" s="297"/>
      <c r="L899" s="297"/>
      <c r="M899" s="297"/>
      <c r="N899" s="297"/>
      <c r="O899" s="297"/>
      <c r="P899" s="297"/>
      <c r="Q899" s="297"/>
      <c r="R899" s="297"/>
      <c r="S899" s="297"/>
      <c r="T899" s="297"/>
      <c r="U899" s="297"/>
      <c r="V899" s="297"/>
      <c r="W899" s="297"/>
      <c r="X899" s="297"/>
      <c r="Y899" s="297"/>
      <c r="Z899" s="297"/>
    </row>
    <row r="900" spans="1:26" ht="15.75" customHeight="1">
      <c r="A900" s="297"/>
      <c r="B900" s="297"/>
      <c r="C900" s="297"/>
      <c r="D900" s="297"/>
      <c r="E900" s="297"/>
      <c r="F900" s="297"/>
      <c r="G900" s="297"/>
      <c r="H900" s="297"/>
      <c r="I900" s="297"/>
      <c r="J900" s="297"/>
      <c r="K900" s="297"/>
      <c r="L900" s="297"/>
      <c r="M900" s="297"/>
      <c r="N900" s="297"/>
      <c r="O900" s="297"/>
      <c r="P900" s="297"/>
      <c r="Q900" s="297"/>
      <c r="R900" s="297"/>
      <c r="S900" s="297"/>
      <c r="T900" s="297"/>
      <c r="U900" s="297"/>
      <c r="V900" s="297"/>
      <c r="W900" s="297"/>
      <c r="X900" s="297"/>
      <c r="Y900" s="297"/>
      <c r="Z900" s="297"/>
    </row>
    <row r="901" spans="1:26" ht="15.75" customHeight="1">
      <c r="A901" s="297"/>
      <c r="B901" s="297"/>
      <c r="C901" s="297"/>
      <c r="D901" s="297"/>
      <c r="E901" s="297"/>
      <c r="F901" s="297"/>
      <c r="G901" s="297"/>
      <c r="H901" s="297"/>
      <c r="I901" s="297"/>
      <c r="J901" s="297"/>
      <c r="K901" s="297"/>
      <c r="L901" s="297"/>
      <c r="M901" s="297"/>
      <c r="N901" s="297"/>
      <c r="O901" s="297"/>
      <c r="P901" s="297"/>
      <c r="Q901" s="297"/>
      <c r="R901" s="297"/>
      <c r="S901" s="297"/>
      <c r="T901" s="297"/>
      <c r="U901" s="297"/>
      <c r="V901" s="297"/>
      <c r="W901" s="297"/>
      <c r="X901" s="297"/>
      <c r="Y901" s="297"/>
      <c r="Z901" s="297"/>
    </row>
    <row r="902" spans="1:26" ht="15.75" customHeight="1">
      <c r="A902" s="297"/>
      <c r="B902" s="297"/>
      <c r="C902" s="297"/>
      <c r="D902" s="297"/>
      <c r="E902" s="297"/>
      <c r="F902" s="297"/>
      <c r="G902" s="297"/>
      <c r="H902" s="297"/>
      <c r="I902" s="297"/>
      <c r="J902" s="297"/>
      <c r="K902" s="297"/>
      <c r="L902" s="297"/>
      <c r="M902" s="297"/>
      <c r="N902" s="297"/>
      <c r="O902" s="297"/>
      <c r="P902" s="297"/>
      <c r="Q902" s="297"/>
      <c r="R902" s="297"/>
      <c r="S902" s="297"/>
      <c r="T902" s="297"/>
      <c r="U902" s="297"/>
      <c r="V902" s="297"/>
      <c r="W902" s="297"/>
      <c r="X902" s="297"/>
      <c r="Y902" s="297"/>
      <c r="Z902" s="297"/>
    </row>
    <row r="903" spans="1:26" ht="15.75" customHeight="1">
      <c r="A903" s="297"/>
      <c r="B903" s="297"/>
      <c r="C903" s="297"/>
      <c r="D903" s="297"/>
      <c r="E903" s="297"/>
      <c r="F903" s="297"/>
      <c r="G903" s="297"/>
      <c r="H903" s="297"/>
      <c r="I903" s="297"/>
      <c r="J903" s="297"/>
      <c r="K903" s="297"/>
      <c r="L903" s="297"/>
      <c r="M903" s="297"/>
      <c r="N903" s="297"/>
      <c r="O903" s="297"/>
      <c r="P903" s="297"/>
      <c r="Q903" s="297"/>
      <c r="R903" s="297"/>
      <c r="S903" s="297"/>
      <c r="T903" s="297"/>
      <c r="U903" s="297"/>
      <c r="V903" s="297"/>
      <c r="W903" s="297"/>
      <c r="X903" s="297"/>
      <c r="Y903" s="297"/>
      <c r="Z903" s="297"/>
    </row>
    <row r="904" spans="1:26" ht="15.75" customHeight="1">
      <c r="A904" s="297"/>
      <c r="B904" s="297"/>
      <c r="C904" s="297"/>
      <c r="D904" s="297"/>
      <c r="E904" s="297"/>
      <c r="F904" s="297"/>
      <c r="G904" s="297"/>
      <c r="H904" s="297"/>
      <c r="I904" s="297"/>
      <c r="J904" s="297"/>
      <c r="K904" s="297"/>
      <c r="L904" s="297"/>
      <c r="M904" s="297"/>
      <c r="N904" s="297"/>
      <c r="O904" s="297"/>
      <c r="P904" s="297"/>
      <c r="Q904" s="297"/>
      <c r="R904" s="297"/>
      <c r="S904" s="297"/>
      <c r="T904" s="297"/>
      <c r="U904" s="297"/>
      <c r="V904" s="297"/>
      <c r="W904" s="297"/>
      <c r="X904" s="297"/>
      <c r="Y904" s="297"/>
      <c r="Z904" s="297"/>
    </row>
    <row r="905" spans="1:26" ht="15.75" customHeight="1">
      <c r="A905" s="297"/>
      <c r="B905" s="297"/>
      <c r="C905" s="297"/>
      <c r="D905" s="297"/>
      <c r="E905" s="297"/>
      <c r="F905" s="297"/>
      <c r="G905" s="297"/>
      <c r="H905" s="297"/>
      <c r="I905" s="297"/>
      <c r="J905" s="297"/>
      <c r="K905" s="297"/>
      <c r="L905" s="297"/>
      <c r="M905" s="297"/>
      <c r="N905" s="297"/>
      <c r="O905" s="297"/>
      <c r="P905" s="297"/>
      <c r="Q905" s="297"/>
      <c r="R905" s="297"/>
      <c r="S905" s="297"/>
      <c r="T905" s="297"/>
      <c r="U905" s="297"/>
      <c r="V905" s="297"/>
      <c r="W905" s="297"/>
      <c r="X905" s="297"/>
      <c r="Y905" s="297"/>
      <c r="Z905" s="297"/>
    </row>
    <row r="906" spans="1:26" ht="15.75" customHeight="1">
      <c r="A906" s="297"/>
      <c r="B906" s="297"/>
      <c r="C906" s="297"/>
      <c r="D906" s="297"/>
      <c r="E906" s="297"/>
      <c r="F906" s="297"/>
      <c r="G906" s="297"/>
      <c r="H906" s="297"/>
      <c r="I906" s="297"/>
      <c r="J906" s="297"/>
      <c r="K906" s="297"/>
      <c r="L906" s="297"/>
      <c r="M906" s="297"/>
      <c r="N906" s="297"/>
      <c r="O906" s="297"/>
      <c r="P906" s="297"/>
      <c r="Q906" s="297"/>
      <c r="R906" s="297"/>
      <c r="S906" s="297"/>
      <c r="T906" s="297"/>
      <c r="U906" s="297"/>
      <c r="V906" s="297"/>
      <c r="W906" s="297"/>
      <c r="X906" s="297"/>
      <c r="Y906" s="297"/>
      <c r="Z906" s="297"/>
    </row>
    <row r="907" spans="1:26" ht="15.75" customHeight="1">
      <c r="A907" s="297"/>
      <c r="B907" s="297"/>
      <c r="C907" s="297"/>
      <c r="D907" s="297"/>
      <c r="E907" s="297"/>
      <c r="F907" s="297"/>
      <c r="G907" s="297"/>
      <c r="H907" s="297"/>
      <c r="I907" s="297"/>
      <c r="J907" s="297"/>
      <c r="K907" s="297"/>
      <c r="L907" s="297"/>
      <c r="M907" s="297"/>
      <c r="N907" s="297"/>
      <c r="O907" s="297"/>
      <c r="P907" s="297"/>
      <c r="Q907" s="297"/>
      <c r="R907" s="297"/>
      <c r="S907" s="297"/>
      <c r="T907" s="297"/>
      <c r="U907" s="297"/>
      <c r="V907" s="297"/>
      <c r="W907" s="297"/>
      <c r="X907" s="297"/>
      <c r="Y907" s="297"/>
      <c r="Z907" s="297"/>
    </row>
    <row r="908" spans="1:26" ht="15.75" customHeight="1">
      <c r="A908" s="297"/>
      <c r="B908" s="297"/>
      <c r="C908" s="297"/>
      <c r="D908" s="297"/>
      <c r="E908" s="297"/>
      <c r="F908" s="297"/>
      <c r="G908" s="297"/>
      <c r="H908" s="297"/>
      <c r="I908" s="297"/>
      <c r="J908" s="297"/>
      <c r="K908" s="297"/>
      <c r="L908" s="297"/>
      <c r="M908" s="297"/>
      <c r="N908" s="297"/>
      <c r="O908" s="297"/>
      <c r="P908" s="297"/>
      <c r="Q908" s="297"/>
      <c r="R908" s="297"/>
      <c r="S908" s="297"/>
      <c r="T908" s="297"/>
      <c r="U908" s="297"/>
      <c r="V908" s="297"/>
      <c r="W908" s="297"/>
      <c r="X908" s="297"/>
      <c r="Y908" s="297"/>
      <c r="Z908" s="297"/>
    </row>
    <row r="909" spans="1:26" ht="15.75" customHeight="1">
      <c r="A909" s="297"/>
      <c r="B909" s="297"/>
      <c r="C909" s="297"/>
      <c r="D909" s="297"/>
      <c r="E909" s="297"/>
      <c r="F909" s="297"/>
      <c r="G909" s="297"/>
      <c r="H909" s="297"/>
      <c r="I909" s="297"/>
      <c r="J909" s="297"/>
      <c r="K909" s="297"/>
      <c r="L909" s="297"/>
      <c r="M909" s="297"/>
      <c r="N909" s="297"/>
      <c r="O909" s="297"/>
      <c r="P909" s="297"/>
      <c r="Q909" s="297"/>
      <c r="R909" s="297"/>
      <c r="S909" s="297"/>
      <c r="T909" s="297"/>
      <c r="U909" s="297"/>
      <c r="V909" s="297"/>
      <c r="W909" s="297"/>
      <c r="X909" s="297"/>
      <c r="Y909" s="297"/>
      <c r="Z909" s="297"/>
    </row>
    <row r="910" spans="1:26" ht="15.75" customHeight="1">
      <c r="A910" s="297"/>
      <c r="B910" s="297"/>
      <c r="C910" s="297"/>
      <c r="D910" s="297"/>
      <c r="E910" s="297"/>
      <c r="F910" s="297"/>
      <c r="G910" s="297"/>
      <c r="H910" s="297"/>
      <c r="I910" s="297"/>
      <c r="J910" s="297"/>
      <c r="K910" s="297"/>
      <c r="L910" s="297"/>
      <c r="M910" s="297"/>
      <c r="N910" s="297"/>
      <c r="O910" s="297"/>
      <c r="P910" s="297"/>
      <c r="Q910" s="297"/>
      <c r="R910" s="297"/>
      <c r="S910" s="297"/>
      <c r="T910" s="297"/>
      <c r="U910" s="297"/>
      <c r="V910" s="297"/>
      <c r="W910" s="297"/>
      <c r="X910" s="297"/>
      <c r="Y910" s="297"/>
      <c r="Z910" s="297"/>
    </row>
    <row r="911" spans="1:26" ht="15.75" customHeight="1">
      <c r="A911" s="297"/>
      <c r="B911" s="297"/>
      <c r="C911" s="297"/>
      <c r="D911" s="297"/>
      <c r="E911" s="297"/>
      <c r="F911" s="297"/>
      <c r="G911" s="297"/>
      <c r="H911" s="297"/>
      <c r="I911" s="297"/>
      <c r="J911" s="297"/>
      <c r="K911" s="297"/>
      <c r="L911" s="297"/>
      <c r="M911" s="297"/>
      <c r="N911" s="297"/>
      <c r="O911" s="297"/>
      <c r="P911" s="297"/>
      <c r="Q911" s="297"/>
      <c r="R911" s="297"/>
      <c r="S911" s="297"/>
      <c r="T911" s="297"/>
      <c r="U911" s="297"/>
      <c r="V911" s="297"/>
      <c r="W911" s="297"/>
      <c r="X911" s="297"/>
      <c r="Y911" s="297"/>
      <c r="Z911" s="297"/>
    </row>
    <row r="912" spans="1:26" ht="15.75" customHeight="1">
      <c r="A912" s="297"/>
      <c r="B912" s="297"/>
      <c r="C912" s="297"/>
      <c r="D912" s="297"/>
      <c r="E912" s="297"/>
      <c r="F912" s="297"/>
      <c r="G912" s="297"/>
      <c r="H912" s="297"/>
      <c r="I912" s="297"/>
      <c r="J912" s="297"/>
      <c r="K912" s="297"/>
      <c r="L912" s="297"/>
      <c r="M912" s="297"/>
      <c r="N912" s="297"/>
      <c r="O912" s="297"/>
      <c r="P912" s="297"/>
      <c r="Q912" s="297"/>
      <c r="R912" s="297"/>
      <c r="S912" s="297"/>
      <c r="T912" s="297"/>
      <c r="U912" s="297"/>
      <c r="V912" s="297"/>
      <c r="W912" s="297"/>
      <c r="X912" s="297"/>
      <c r="Y912" s="297"/>
      <c r="Z912" s="297"/>
    </row>
    <row r="913" spans="1:26" ht="15.75" customHeight="1">
      <c r="A913" s="297"/>
      <c r="B913" s="297"/>
      <c r="C913" s="297"/>
      <c r="D913" s="297"/>
      <c r="E913" s="297"/>
      <c r="F913" s="297"/>
      <c r="G913" s="297"/>
      <c r="H913" s="297"/>
      <c r="I913" s="297"/>
      <c r="J913" s="297"/>
      <c r="K913" s="297"/>
      <c r="L913" s="297"/>
      <c r="M913" s="297"/>
      <c r="N913" s="297"/>
      <c r="O913" s="297"/>
      <c r="P913" s="297"/>
      <c r="Q913" s="297"/>
      <c r="R913" s="297"/>
      <c r="S913" s="297"/>
      <c r="T913" s="297"/>
      <c r="U913" s="297"/>
      <c r="V913" s="297"/>
      <c r="W913" s="297"/>
      <c r="X913" s="297"/>
      <c r="Y913" s="297"/>
      <c r="Z913" s="297"/>
    </row>
    <row r="914" spans="1:26" ht="15.75" customHeight="1">
      <c r="A914" s="297"/>
      <c r="B914" s="297"/>
      <c r="C914" s="297"/>
      <c r="D914" s="297"/>
      <c r="E914" s="297"/>
      <c r="F914" s="297"/>
      <c r="G914" s="297"/>
      <c r="H914" s="297"/>
      <c r="I914" s="297"/>
      <c r="J914" s="297"/>
      <c r="K914" s="297"/>
      <c r="L914" s="297"/>
      <c r="M914" s="297"/>
      <c r="N914" s="297"/>
      <c r="O914" s="297"/>
      <c r="P914" s="297"/>
      <c r="Q914" s="297"/>
      <c r="R914" s="297"/>
      <c r="S914" s="297"/>
      <c r="T914" s="297"/>
      <c r="U914" s="297"/>
      <c r="V914" s="297"/>
      <c r="W914" s="297"/>
      <c r="X914" s="297"/>
      <c r="Y914" s="297"/>
      <c r="Z914" s="297"/>
    </row>
    <row r="915" spans="1:26" ht="15.75" customHeight="1">
      <c r="A915" s="297"/>
      <c r="B915" s="297"/>
      <c r="C915" s="297"/>
      <c r="D915" s="297"/>
      <c r="E915" s="297"/>
      <c r="F915" s="297"/>
      <c r="G915" s="297"/>
      <c r="H915" s="297"/>
      <c r="I915" s="297"/>
      <c r="J915" s="297"/>
      <c r="K915" s="297"/>
      <c r="L915" s="297"/>
      <c r="M915" s="297"/>
      <c r="N915" s="297"/>
      <c r="O915" s="297"/>
      <c r="P915" s="297"/>
      <c r="Q915" s="297"/>
      <c r="R915" s="297"/>
      <c r="S915" s="297"/>
      <c r="T915" s="297"/>
      <c r="U915" s="297"/>
      <c r="V915" s="297"/>
      <c r="W915" s="297"/>
      <c r="X915" s="297"/>
      <c r="Y915" s="297"/>
      <c r="Z915" s="297"/>
    </row>
    <row r="916" spans="1:26" ht="15.75" customHeight="1">
      <c r="A916" s="297"/>
      <c r="B916" s="297"/>
      <c r="C916" s="297"/>
      <c r="D916" s="297"/>
      <c r="E916" s="297"/>
      <c r="F916" s="297"/>
      <c r="G916" s="297"/>
      <c r="H916" s="297"/>
      <c r="I916" s="297"/>
      <c r="J916" s="297"/>
      <c r="K916" s="297"/>
      <c r="L916" s="297"/>
      <c r="M916" s="297"/>
      <c r="N916" s="297"/>
      <c r="O916" s="297"/>
      <c r="P916" s="297"/>
      <c r="Q916" s="297"/>
      <c r="R916" s="297"/>
      <c r="S916" s="297"/>
      <c r="T916" s="297"/>
      <c r="U916" s="297"/>
      <c r="V916" s="297"/>
      <c r="W916" s="297"/>
      <c r="X916" s="297"/>
      <c r="Y916" s="297"/>
      <c r="Z916" s="297"/>
    </row>
    <row r="917" spans="1:26" ht="15.75" customHeight="1">
      <c r="A917" s="297"/>
      <c r="B917" s="297"/>
      <c r="C917" s="297"/>
      <c r="D917" s="297"/>
      <c r="E917" s="297"/>
      <c r="F917" s="297"/>
      <c r="G917" s="297"/>
      <c r="H917" s="297"/>
      <c r="I917" s="297"/>
      <c r="J917" s="297"/>
      <c r="K917" s="297"/>
      <c r="L917" s="297"/>
      <c r="M917" s="297"/>
      <c r="N917" s="297"/>
      <c r="O917" s="297"/>
      <c r="P917" s="297"/>
      <c r="Q917" s="297"/>
      <c r="R917" s="297"/>
      <c r="S917" s="297"/>
      <c r="T917" s="297"/>
      <c r="U917" s="297"/>
      <c r="V917" s="297"/>
      <c r="W917" s="297"/>
      <c r="X917" s="297"/>
      <c r="Y917" s="297"/>
      <c r="Z917" s="297"/>
    </row>
    <row r="918" spans="1:26" ht="15.75" customHeight="1">
      <c r="A918" s="297"/>
      <c r="B918" s="297"/>
      <c r="C918" s="297"/>
      <c r="D918" s="297"/>
      <c r="E918" s="297"/>
      <c r="F918" s="297"/>
      <c r="G918" s="297"/>
      <c r="H918" s="297"/>
      <c r="I918" s="297"/>
      <c r="J918" s="297"/>
      <c r="K918" s="297"/>
      <c r="L918" s="297"/>
      <c r="M918" s="297"/>
      <c r="N918" s="297"/>
      <c r="O918" s="297"/>
      <c r="P918" s="297"/>
      <c r="Q918" s="297"/>
      <c r="R918" s="297"/>
      <c r="S918" s="297"/>
      <c r="T918" s="297"/>
      <c r="U918" s="297"/>
      <c r="V918" s="297"/>
      <c r="W918" s="297"/>
      <c r="X918" s="297"/>
      <c r="Y918" s="297"/>
      <c r="Z918" s="297"/>
    </row>
    <row r="919" spans="1:26" ht="15.75" customHeight="1">
      <c r="A919" s="297"/>
      <c r="B919" s="297"/>
      <c r="C919" s="297"/>
      <c r="D919" s="297"/>
      <c r="E919" s="297"/>
      <c r="F919" s="297"/>
      <c r="G919" s="297"/>
      <c r="H919" s="297"/>
      <c r="I919" s="297"/>
      <c r="J919" s="297"/>
      <c r="K919" s="297"/>
      <c r="L919" s="297"/>
      <c r="M919" s="297"/>
      <c r="N919" s="297"/>
      <c r="O919" s="297"/>
      <c r="P919" s="297"/>
      <c r="Q919" s="297"/>
      <c r="R919" s="297"/>
      <c r="S919" s="297"/>
      <c r="T919" s="297"/>
      <c r="U919" s="297"/>
      <c r="V919" s="297"/>
      <c r="W919" s="297"/>
      <c r="X919" s="297"/>
      <c r="Y919" s="297"/>
      <c r="Z919" s="297"/>
    </row>
    <row r="920" spans="1:26" ht="15.75" customHeight="1">
      <c r="A920" s="297"/>
      <c r="B920" s="297"/>
      <c r="C920" s="297"/>
      <c r="D920" s="297"/>
      <c r="E920" s="297"/>
      <c r="F920" s="297"/>
      <c r="G920" s="297"/>
      <c r="H920" s="297"/>
      <c r="I920" s="297"/>
      <c r="J920" s="297"/>
      <c r="K920" s="297"/>
      <c r="L920" s="297"/>
      <c r="M920" s="297"/>
      <c r="N920" s="297"/>
      <c r="O920" s="297"/>
      <c r="P920" s="297"/>
      <c r="Q920" s="297"/>
      <c r="R920" s="297"/>
      <c r="S920" s="297"/>
      <c r="T920" s="297"/>
      <c r="U920" s="297"/>
      <c r="V920" s="297"/>
      <c r="W920" s="297"/>
      <c r="X920" s="297"/>
      <c r="Y920" s="297"/>
      <c r="Z920" s="297"/>
    </row>
    <row r="921" spans="1:26" ht="15.75" customHeight="1">
      <c r="A921" s="297"/>
      <c r="B921" s="297"/>
      <c r="C921" s="297"/>
      <c r="D921" s="297"/>
      <c r="E921" s="297"/>
      <c r="F921" s="297"/>
      <c r="G921" s="297"/>
      <c r="H921" s="297"/>
      <c r="I921" s="297"/>
      <c r="J921" s="297"/>
      <c r="K921" s="297"/>
      <c r="L921" s="297"/>
      <c r="M921" s="297"/>
      <c r="N921" s="297"/>
      <c r="O921" s="297"/>
      <c r="P921" s="297"/>
      <c r="Q921" s="297"/>
      <c r="R921" s="297"/>
      <c r="S921" s="297"/>
      <c r="T921" s="297"/>
      <c r="U921" s="297"/>
      <c r="V921" s="297"/>
      <c r="W921" s="297"/>
      <c r="X921" s="297"/>
      <c r="Y921" s="297"/>
      <c r="Z921" s="297"/>
    </row>
    <row r="922" spans="1:26" ht="15.75" customHeight="1">
      <c r="A922" s="297"/>
      <c r="B922" s="297"/>
      <c r="C922" s="297"/>
      <c r="D922" s="297"/>
      <c r="E922" s="297"/>
      <c r="F922" s="297"/>
      <c r="G922" s="297"/>
      <c r="H922" s="297"/>
      <c r="I922" s="297"/>
      <c r="J922" s="297"/>
      <c r="K922" s="297"/>
      <c r="L922" s="297"/>
      <c r="M922" s="297"/>
      <c r="N922" s="297"/>
      <c r="O922" s="297"/>
      <c r="P922" s="297"/>
      <c r="Q922" s="297"/>
      <c r="R922" s="297"/>
      <c r="S922" s="297"/>
      <c r="T922" s="297"/>
      <c r="U922" s="297"/>
      <c r="V922" s="297"/>
      <c r="W922" s="297"/>
      <c r="X922" s="297"/>
      <c r="Y922" s="297"/>
      <c r="Z922" s="297"/>
    </row>
    <row r="923" spans="1:26" ht="15.75" customHeight="1">
      <c r="A923" s="297"/>
      <c r="B923" s="297"/>
      <c r="C923" s="297"/>
      <c r="D923" s="297"/>
      <c r="E923" s="297"/>
      <c r="F923" s="297"/>
      <c r="G923" s="297"/>
      <c r="H923" s="297"/>
      <c r="I923" s="297"/>
      <c r="J923" s="297"/>
      <c r="K923" s="297"/>
      <c r="L923" s="297"/>
      <c r="M923" s="297"/>
      <c r="N923" s="297"/>
      <c r="O923" s="297"/>
      <c r="P923" s="297"/>
      <c r="Q923" s="297"/>
      <c r="R923" s="297"/>
      <c r="S923" s="297"/>
      <c r="T923" s="297"/>
      <c r="U923" s="297"/>
      <c r="V923" s="297"/>
      <c r="W923" s="297"/>
      <c r="X923" s="297"/>
      <c r="Y923" s="297"/>
      <c r="Z923" s="297"/>
    </row>
    <row r="924" spans="1:26" ht="15.75" customHeight="1">
      <c r="A924" s="297"/>
      <c r="B924" s="297"/>
      <c r="C924" s="297"/>
      <c r="D924" s="297"/>
      <c r="E924" s="297"/>
      <c r="F924" s="297"/>
      <c r="G924" s="297"/>
      <c r="H924" s="297"/>
      <c r="I924" s="297"/>
      <c r="J924" s="297"/>
      <c r="K924" s="297"/>
      <c r="L924" s="297"/>
      <c r="M924" s="297"/>
      <c r="N924" s="297"/>
      <c r="O924" s="297"/>
      <c r="P924" s="297"/>
      <c r="Q924" s="297"/>
      <c r="R924" s="297"/>
      <c r="S924" s="297"/>
      <c r="T924" s="297"/>
      <c r="U924" s="297"/>
      <c r="V924" s="297"/>
      <c r="W924" s="297"/>
      <c r="X924" s="297"/>
      <c r="Y924" s="297"/>
      <c r="Z924" s="297"/>
    </row>
    <row r="925" spans="1:26" ht="15.75" customHeight="1">
      <c r="A925" s="297"/>
      <c r="B925" s="297"/>
      <c r="C925" s="297"/>
      <c r="D925" s="297"/>
      <c r="E925" s="297"/>
      <c r="F925" s="297"/>
      <c r="G925" s="297"/>
      <c r="H925" s="297"/>
      <c r="I925" s="297"/>
      <c r="J925" s="297"/>
      <c r="K925" s="297"/>
      <c r="L925" s="297"/>
      <c r="M925" s="297"/>
      <c r="N925" s="297"/>
      <c r="O925" s="297"/>
      <c r="P925" s="297"/>
      <c r="Q925" s="297"/>
      <c r="R925" s="297"/>
      <c r="S925" s="297"/>
      <c r="T925" s="297"/>
      <c r="U925" s="297"/>
      <c r="V925" s="297"/>
      <c r="W925" s="297"/>
      <c r="X925" s="297"/>
      <c r="Y925" s="297"/>
      <c r="Z925" s="297"/>
    </row>
    <row r="926" spans="1:26" ht="15.75" customHeight="1">
      <c r="A926" s="297"/>
      <c r="B926" s="297"/>
      <c r="C926" s="297"/>
      <c r="D926" s="297"/>
      <c r="E926" s="297"/>
      <c r="F926" s="297"/>
      <c r="G926" s="297"/>
      <c r="H926" s="297"/>
      <c r="I926" s="297"/>
      <c r="J926" s="297"/>
      <c r="K926" s="297"/>
      <c r="L926" s="297"/>
      <c r="M926" s="297"/>
      <c r="N926" s="297"/>
      <c r="O926" s="297"/>
      <c r="P926" s="297"/>
      <c r="Q926" s="297"/>
      <c r="R926" s="297"/>
      <c r="S926" s="297"/>
      <c r="T926" s="297"/>
      <c r="U926" s="297"/>
      <c r="V926" s="297"/>
      <c r="W926" s="297"/>
      <c r="X926" s="297"/>
      <c r="Y926" s="297"/>
      <c r="Z926" s="297"/>
    </row>
    <row r="927" spans="1:26" ht="15.75" customHeight="1">
      <c r="A927" s="297"/>
      <c r="B927" s="297"/>
      <c r="C927" s="297"/>
      <c r="D927" s="297"/>
      <c r="E927" s="297"/>
      <c r="F927" s="297"/>
      <c r="G927" s="297"/>
      <c r="H927" s="297"/>
      <c r="I927" s="297"/>
      <c r="J927" s="297"/>
      <c r="K927" s="297"/>
      <c r="L927" s="297"/>
      <c r="M927" s="297"/>
      <c r="N927" s="297"/>
      <c r="O927" s="297"/>
      <c r="P927" s="297"/>
      <c r="Q927" s="297"/>
      <c r="R927" s="297"/>
      <c r="S927" s="297"/>
      <c r="T927" s="297"/>
      <c r="U927" s="297"/>
      <c r="V927" s="297"/>
      <c r="W927" s="297"/>
      <c r="X927" s="297"/>
      <c r="Y927" s="297"/>
      <c r="Z927" s="297"/>
    </row>
    <row r="928" spans="1:26" ht="15.75" customHeight="1">
      <c r="A928" s="297"/>
      <c r="B928" s="297"/>
      <c r="C928" s="297"/>
      <c r="D928" s="297"/>
      <c r="E928" s="297"/>
      <c r="F928" s="297"/>
      <c r="G928" s="297"/>
      <c r="H928" s="297"/>
      <c r="I928" s="297"/>
      <c r="J928" s="297"/>
      <c r="K928" s="297"/>
      <c r="L928" s="297"/>
      <c r="M928" s="297"/>
      <c r="N928" s="297"/>
      <c r="O928" s="297"/>
      <c r="P928" s="297"/>
      <c r="Q928" s="297"/>
      <c r="R928" s="297"/>
      <c r="S928" s="297"/>
      <c r="T928" s="297"/>
      <c r="U928" s="297"/>
      <c r="V928" s="297"/>
      <c r="W928" s="297"/>
      <c r="X928" s="297"/>
      <c r="Y928" s="297"/>
      <c r="Z928" s="297"/>
    </row>
    <row r="929" spans="1:26" ht="15.75" customHeight="1">
      <c r="A929" s="297"/>
      <c r="B929" s="297"/>
      <c r="C929" s="297"/>
      <c r="D929" s="297"/>
      <c r="E929" s="297"/>
      <c r="F929" s="297"/>
      <c r="G929" s="297"/>
      <c r="H929" s="297"/>
      <c r="I929" s="297"/>
      <c r="J929" s="297"/>
      <c r="K929" s="297"/>
      <c r="L929" s="297"/>
      <c r="M929" s="297"/>
      <c r="N929" s="297"/>
      <c r="O929" s="297"/>
      <c r="P929" s="297"/>
      <c r="Q929" s="297"/>
      <c r="R929" s="297"/>
      <c r="S929" s="297"/>
      <c r="T929" s="297"/>
      <c r="U929" s="297"/>
      <c r="V929" s="297"/>
      <c r="W929" s="297"/>
      <c r="X929" s="297"/>
      <c r="Y929" s="297"/>
      <c r="Z929" s="297"/>
    </row>
    <row r="930" spans="1:26" ht="15.75" customHeight="1">
      <c r="A930" s="297"/>
      <c r="B930" s="297"/>
      <c r="C930" s="297"/>
      <c r="D930" s="297"/>
      <c r="E930" s="297"/>
      <c r="F930" s="297"/>
      <c r="G930" s="297"/>
      <c r="H930" s="297"/>
      <c r="I930" s="297"/>
      <c r="J930" s="297"/>
      <c r="K930" s="297"/>
      <c r="L930" s="297"/>
      <c r="M930" s="297"/>
      <c r="N930" s="297"/>
      <c r="O930" s="297"/>
      <c r="P930" s="297"/>
      <c r="Q930" s="297"/>
      <c r="R930" s="297"/>
      <c r="S930" s="297"/>
      <c r="T930" s="297"/>
      <c r="U930" s="297"/>
      <c r="V930" s="297"/>
      <c r="W930" s="297"/>
      <c r="X930" s="297"/>
      <c r="Y930" s="297"/>
      <c r="Z930" s="297"/>
    </row>
    <row r="931" spans="1:26" ht="15.75" customHeight="1">
      <c r="A931" s="297"/>
      <c r="B931" s="297"/>
      <c r="C931" s="297"/>
      <c r="D931" s="297"/>
      <c r="E931" s="297"/>
      <c r="F931" s="297"/>
      <c r="G931" s="297"/>
      <c r="H931" s="297"/>
      <c r="I931" s="297"/>
      <c r="J931" s="297"/>
      <c r="K931" s="297"/>
      <c r="L931" s="297"/>
      <c r="M931" s="297"/>
      <c r="N931" s="297"/>
      <c r="O931" s="297"/>
      <c r="P931" s="297"/>
      <c r="Q931" s="297"/>
      <c r="R931" s="297"/>
      <c r="S931" s="297"/>
      <c r="T931" s="297"/>
      <c r="U931" s="297"/>
      <c r="V931" s="297"/>
      <c r="W931" s="297"/>
      <c r="X931" s="297"/>
      <c r="Y931" s="297"/>
      <c r="Z931" s="297"/>
    </row>
    <row r="932" spans="1:26" ht="15.75" customHeight="1">
      <c r="A932" s="297"/>
      <c r="B932" s="297"/>
      <c r="C932" s="297"/>
      <c r="D932" s="297"/>
      <c r="E932" s="297"/>
      <c r="F932" s="297"/>
      <c r="G932" s="297"/>
      <c r="H932" s="297"/>
      <c r="I932" s="297"/>
      <c r="J932" s="297"/>
      <c r="K932" s="297"/>
      <c r="L932" s="297"/>
      <c r="M932" s="297"/>
      <c r="N932" s="297"/>
      <c r="O932" s="297"/>
      <c r="P932" s="297"/>
      <c r="Q932" s="297"/>
      <c r="R932" s="297"/>
      <c r="S932" s="297"/>
      <c r="T932" s="297"/>
      <c r="U932" s="297"/>
      <c r="V932" s="297"/>
      <c r="W932" s="297"/>
      <c r="X932" s="297"/>
      <c r="Y932" s="297"/>
      <c r="Z932" s="297"/>
    </row>
    <row r="933" spans="1:26" ht="15.75" customHeight="1">
      <c r="A933" s="297"/>
      <c r="B933" s="297"/>
      <c r="C933" s="297"/>
      <c r="D933" s="297"/>
      <c r="E933" s="297"/>
      <c r="F933" s="297"/>
      <c r="G933" s="297"/>
      <c r="H933" s="297"/>
      <c r="I933" s="297"/>
      <c r="J933" s="297"/>
      <c r="K933" s="297"/>
      <c r="L933" s="297"/>
      <c r="M933" s="297"/>
      <c r="N933" s="297"/>
      <c r="O933" s="297"/>
      <c r="P933" s="297"/>
      <c r="Q933" s="297"/>
      <c r="R933" s="297"/>
      <c r="S933" s="297"/>
      <c r="T933" s="297"/>
      <c r="U933" s="297"/>
      <c r="V933" s="297"/>
      <c r="W933" s="297"/>
      <c r="X933" s="297"/>
      <c r="Y933" s="297"/>
      <c r="Z933" s="297"/>
    </row>
    <row r="934" spans="1:26" ht="15.75" customHeight="1">
      <c r="A934" s="297"/>
      <c r="B934" s="297"/>
      <c r="C934" s="297"/>
      <c r="D934" s="297"/>
      <c r="E934" s="297"/>
      <c r="F934" s="297"/>
      <c r="G934" s="297"/>
      <c r="H934" s="297"/>
      <c r="I934" s="297"/>
      <c r="J934" s="297"/>
      <c r="K934" s="297"/>
      <c r="L934" s="297"/>
      <c r="M934" s="297"/>
      <c r="N934" s="297"/>
      <c r="O934" s="297"/>
      <c r="P934" s="297"/>
      <c r="Q934" s="297"/>
      <c r="R934" s="297"/>
      <c r="S934" s="297"/>
      <c r="T934" s="297"/>
      <c r="U934" s="297"/>
      <c r="V934" s="297"/>
      <c r="W934" s="297"/>
      <c r="X934" s="297"/>
      <c r="Y934" s="297"/>
      <c r="Z934" s="297"/>
    </row>
    <row r="935" spans="1:26" ht="15.75" customHeight="1">
      <c r="A935" s="297"/>
      <c r="B935" s="297"/>
      <c r="C935" s="297"/>
      <c r="D935" s="297"/>
      <c r="E935" s="297"/>
      <c r="F935" s="297"/>
      <c r="G935" s="297"/>
      <c r="H935" s="297"/>
      <c r="I935" s="297"/>
      <c r="J935" s="297"/>
      <c r="K935" s="297"/>
      <c r="L935" s="297"/>
      <c r="M935" s="297"/>
      <c r="N935" s="297"/>
      <c r="O935" s="297"/>
      <c r="P935" s="297"/>
      <c r="Q935" s="297"/>
      <c r="R935" s="297"/>
      <c r="S935" s="297"/>
      <c r="T935" s="297"/>
      <c r="U935" s="297"/>
      <c r="V935" s="297"/>
      <c r="W935" s="297"/>
      <c r="X935" s="297"/>
      <c r="Y935" s="297"/>
      <c r="Z935" s="297"/>
    </row>
    <row r="936" spans="1:26" ht="15.75" customHeight="1">
      <c r="A936" s="297"/>
      <c r="B936" s="297"/>
      <c r="C936" s="297"/>
      <c r="D936" s="297"/>
      <c r="E936" s="297"/>
      <c r="F936" s="297"/>
      <c r="G936" s="297"/>
      <c r="H936" s="297"/>
      <c r="I936" s="297"/>
      <c r="J936" s="297"/>
      <c r="K936" s="297"/>
      <c r="L936" s="297"/>
      <c r="M936" s="297"/>
      <c r="N936" s="297"/>
      <c r="O936" s="297"/>
      <c r="P936" s="297"/>
      <c r="Q936" s="297"/>
      <c r="R936" s="297"/>
      <c r="S936" s="297"/>
      <c r="T936" s="297"/>
      <c r="U936" s="297"/>
      <c r="V936" s="297"/>
      <c r="W936" s="297"/>
      <c r="X936" s="297"/>
      <c r="Y936" s="297"/>
      <c r="Z936" s="297"/>
    </row>
    <row r="937" spans="1:26" ht="15.75" customHeight="1">
      <c r="A937" s="297"/>
      <c r="B937" s="297"/>
      <c r="C937" s="297"/>
      <c r="D937" s="297"/>
      <c r="E937" s="297"/>
      <c r="F937" s="297"/>
      <c r="G937" s="297"/>
      <c r="H937" s="297"/>
      <c r="I937" s="297"/>
      <c r="J937" s="297"/>
      <c r="K937" s="297"/>
      <c r="L937" s="297"/>
      <c r="M937" s="297"/>
      <c r="N937" s="297"/>
      <c r="O937" s="297"/>
      <c r="P937" s="297"/>
      <c r="Q937" s="297"/>
      <c r="R937" s="297"/>
      <c r="S937" s="297"/>
      <c r="T937" s="297"/>
      <c r="U937" s="297"/>
      <c r="V937" s="297"/>
      <c r="W937" s="297"/>
      <c r="X937" s="297"/>
      <c r="Y937" s="297"/>
      <c r="Z937" s="297"/>
    </row>
    <row r="938" spans="1:26" ht="15.75" customHeight="1">
      <c r="A938" s="297"/>
      <c r="B938" s="297"/>
      <c r="C938" s="297"/>
      <c r="D938" s="297"/>
      <c r="E938" s="297"/>
      <c r="F938" s="297"/>
      <c r="G938" s="297"/>
      <c r="H938" s="297"/>
      <c r="I938" s="297"/>
      <c r="J938" s="297"/>
      <c r="K938" s="297"/>
      <c r="L938" s="297"/>
      <c r="M938" s="297"/>
      <c r="N938" s="297"/>
      <c r="O938" s="297"/>
      <c r="P938" s="297"/>
      <c r="Q938" s="297"/>
      <c r="R938" s="297"/>
      <c r="S938" s="297"/>
      <c r="T938" s="297"/>
      <c r="U938" s="297"/>
      <c r="V938" s="297"/>
      <c r="W938" s="297"/>
      <c r="X938" s="297"/>
      <c r="Y938" s="297"/>
      <c r="Z938" s="297"/>
    </row>
    <row r="939" spans="1:26" ht="15.75" customHeight="1">
      <c r="A939" s="297"/>
      <c r="B939" s="297"/>
      <c r="C939" s="297"/>
      <c r="D939" s="297"/>
      <c r="E939" s="297"/>
      <c r="F939" s="297"/>
      <c r="G939" s="297"/>
      <c r="H939" s="297"/>
      <c r="I939" s="297"/>
      <c r="J939" s="297"/>
      <c r="K939" s="297"/>
      <c r="L939" s="297"/>
      <c r="M939" s="297"/>
      <c r="N939" s="297"/>
      <c r="O939" s="297"/>
      <c r="P939" s="297"/>
      <c r="Q939" s="297"/>
      <c r="R939" s="297"/>
      <c r="S939" s="297"/>
      <c r="T939" s="297"/>
      <c r="U939" s="297"/>
      <c r="V939" s="297"/>
      <c r="W939" s="297"/>
      <c r="X939" s="297"/>
      <c r="Y939" s="297"/>
      <c r="Z939" s="297"/>
    </row>
    <row r="940" spans="1:26" ht="15.75" customHeight="1">
      <c r="A940" s="297"/>
      <c r="B940" s="297"/>
      <c r="C940" s="297"/>
      <c r="D940" s="297"/>
      <c r="E940" s="297"/>
      <c r="F940" s="297"/>
      <c r="G940" s="297"/>
      <c r="H940" s="297"/>
      <c r="I940" s="297"/>
      <c r="J940" s="297"/>
      <c r="K940" s="297"/>
      <c r="L940" s="297"/>
      <c r="M940" s="297"/>
      <c r="N940" s="297"/>
      <c r="O940" s="297"/>
      <c r="P940" s="297"/>
      <c r="Q940" s="297"/>
      <c r="R940" s="297"/>
      <c r="S940" s="297"/>
      <c r="T940" s="297"/>
      <c r="U940" s="297"/>
      <c r="V940" s="297"/>
      <c r="W940" s="297"/>
      <c r="X940" s="297"/>
      <c r="Y940" s="297"/>
      <c r="Z940" s="297"/>
    </row>
    <row r="941" spans="1:26" ht="15.75" customHeight="1">
      <c r="A941" s="297"/>
      <c r="B941" s="297"/>
      <c r="C941" s="297"/>
      <c r="D941" s="297"/>
      <c r="E941" s="297"/>
      <c r="F941" s="297"/>
      <c r="G941" s="297"/>
      <c r="H941" s="297"/>
      <c r="I941" s="297"/>
      <c r="J941" s="297"/>
      <c r="K941" s="297"/>
      <c r="L941" s="297"/>
      <c r="M941" s="297"/>
      <c r="N941" s="297"/>
      <c r="O941" s="297"/>
      <c r="P941" s="297"/>
      <c r="Q941" s="297"/>
      <c r="R941" s="297"/>
      <c r="S941" s="297"/>
      <c r="T941" s="297"/>
      <c r="U941" s="297"/>
      <c r="V941" s="297"/>
      <c r="W941" s="297"/>
      <c r="X941" s="297"/>
      <c r="Y941" s="297"/>
      <c r="Z941" s="297"/>
    </row>
    <row r="942" spans="1:26" ht="15.75" customHeight="1">
      <c r="A942" s="297"/>
      <c r="B942" s="297"/>
      <c r="C942" s="297"/>
      <c r="D942" s="297"/>
      <c r="E942" s="297"/>
      <c r="F942" s="297"/>
      <c r="G942" s="297"/>
      <c r="H942" s="297"/>
      <c r="I942" s="297"/>
      <c r="J942" s="297"/>
      <c r="K942" s="297"/>
      <c r="L942" s="297"/>
      <c r="M942" s="297"/>
      <c r="N942" s="297"/>
      <c r="O942" s="297"/>
      <c r="P942" s="297"/>
      <c r="Q942" s="297"/>
      <c r="R942" s="297"/>
      <c r="S942" s="297"/>
      <c r="T942" s="297"/>
      <c r="U942" s="297"/>
      <c r="V942" s="297"/>
      <c r="W942" s="297"/>
      <c r="X942" s="297"/>
      <c r="Y942" s="297"/>
      <c r="Z942" s="297"/>
    </row>
    <row r="943" spans="1:26" ht="15.75" customHeight="1">
      <c r="A943" s="297"/>
      <c r="B943" s="297"/>
      <c r="C943" s="297"/>
      <c r="D943" s="297"/>
      <c r="E943" s="297"/>
      <c r="F943" s="297"/>
      <c r="G943" s="297"/>
      <c r="H943" s="297"/>
      <c r="I943" s="297"/>
      <c r="J943" s="297"/>
      <c r="K943" s="297"/>
      <c r="L943" s="297"/>
      <c r="M943" s="297"/>
      <c r="N943" s="297"/>
      <c r="O943" s="297"/>
      <c r="P943" s="297"/>
      <c r="Q943" s="297"/>
      <c r="R943" s="297"/>
      <c r="S943" s="297"/>
      <c r="T943" s="297"/>
      <c r="U943" s="297"/>
      <c r="V943" s="297"/>
      <c r="W943" s="297"/>
      <c r="X943" s="297"/>
      <c r="Y943" s="297"/>
      <c r="Z943" s="297"/>
    </row>
    <row r="944" spans="1:26" ht="15.75" customHeight="1">
      <c r="A944" s="297"/>
      <c r="B944" s="297"/>
      <c r="C944" s="297"/>
      <c r="D944" s="297"/>
      <c r="E944" s="297"/>
      <c r="F944" s="297"/>
      <c r="G944" s="297"/>
      <c r="H944" s="297"/>
      <c r="I944" s="297"/>
      <c r="J944" s="297"/>
      <c r="K944" s="297"/>
      <c r="L944" s="297"/>
      <c r="M944" s="297"/>
      <c r="N944" s="297"/>
      <c r="O944" s="297"/>
      <c r="P944" s="297"/>
      <c r="Q944" s="297"/>
      <c r="R944" s="297"/>
      <c r="S944" s="297"/>
      <c r="T944" s="297"/>
      <c r="U944" s="297"/>
      <c r="V944" s="297"/>
      <c r="W944" s="297"/>
      <c r="X944" s="297"/>
      <c r="Y944" s="297"/>
      <c r="Z944" s="297"/>
    </row>
    <row r="945" spans="1:26" ht="15.75" customHeight="1">
      <c r="A945" s="297"/>
      <c r="B945" s="297"/>
      <c r="C945" s="297"/>
      <c r="D945" s="297"/>
      <c r="E945" s="297"/>
      <c r="F945" s="297"/>
      <c r="G945" s="297"/>
      <c r="H945" s="297"/>
      <c r="I945" s="297"/>
      <c r="J945" s="297"/>
      <c r="K945" s="297"/>
      <c r="L945" s="297"/>
      <c r="M945" s="297"/>
      <c r="N945" s="297"/>
      <c r="O945" s="297"/>
      <c r="P945" s="297"/>
      <c r="Q945" s="297"/>
      <c r="R945" s="297"/>
      <c r="S945" s="297"/>
      <c r="T945" s="297"/>
      <c r="U945" s="297"/>
      <c r="V945" s="297"/>
      <c r="W945" s="297"/>
      <c r="X945" s="297"/>
      <c r="Y945" s="297"/>
      <c r="Z945" s="297"/>
    </row>
    <row r="946" spans="1:26" ht="15.75" customHeight="1">
      <c r="A946" s="297"/>
      <c r="B946" s="297"/>
      <c r="C946" s="297"/>
      <c r="D946" s="297"/>
      <c r="E946" s="297"/>
      <c r="F946" s="297"/>
      <c r="G946" s="297"/>
      <c r="H946" s="297"/>
      <c r="I946" s="297"/>
      <c r="J946" s="297"/>
      <c r="K946" s="297"/>
      <c r="L946" s="297"/>
      <c r="M946" s="297"/>
      <c r="N946" s="297"/>
      <c r="O946" s="297"/>
      <c r="P946" s="297"/>
      <c r="Q946" s="297"/>
      <c r="R946" s="297"/>
      <c r="S946" s="297"/>
      <c r="T946" s="297"/>
      <c r="U946" s="297"/>
      <c r="V946" s="297"/>
      <c r="W946" s="297"/>
      <c r="X946" s="297"/>
      <c r="Y946" s="297"/>
      <c r="Z946" s="297"/>
    </row>
    <row r="947" spans="1:26" ht="15.75" customHeight="1">
      <c r="A947" s="297"/>
      <c r="B947" s="297"/>
      <c r="C947" s="297"/>
      <c r="D947" s="297"/>
      <c r="E947" s="297"/>
      <c r="F947" s="297"/>
      <c r="G947" s="297"/>
      <c r="H947" s="297"/>
      <c r="I947" s="297"/>
      <c r="J947" s="297"/>
      <c r="K947" s="297"/>
      <c r="L947" s="297"/>
      <c r="M947" s="297"/>
      <c r="N947" s="297"/>
      <c r="O947" s="297"/>
      <c r="P947" s="297"/>
      <c r="Q947" s="297"/>
      <c r="R947" s="297"/>
      <c r="S947" s="297"/>
      <c r="T947" s="297"/>
      <c r="U947" s="297"/>
      <c r="V947" s="297"/>
      <c r="W947" s="297"/>
      <c r="X947" s="297"/>
      <c r="Y947" s="297"/>
      <c r="Z947" s="297"/>
    </row>
    <row r="948" spans="1:26" ht="15.75" customHeight="1">
      <c r="A948" s="297"/>
      <c r="B948" s="297"/>
      <c r="C948" s="297"/>
      <c r="D948" s="297"/>
      <c r="E948" s="297"/>
      <c r="F948" s="297"/>
      <c r="G948" s="297"/>
      <c r="H948" s="297"/>
      <c r="I948" s="297"/>
      <c r="J948" s="297"/>
      <c r="K948" s="297"/>
      <c r="L948" s="297"/>
      <c r="M948" s="297"/>
      <c r="N948" s="297"/>
      <c r="O948" s="297"/>
      <c r="P948" s="297"/>
      <c r="Q948" s="297"/>
      <c r="R948" s="297"/>
      <c r="S948" s="297"/>
      <c r="T948" s="297"/>
      <c r="U948" s="297"/>
      <c r="V948" s="297"/>
      <c r="W948" s="297"/>
      <c r="X948" s="297"/>
      <c r="Y948" s="297"/>
      <c r="Z948" s="297"/>
    </row>
    <row r="949" spans="1:26" ht="15.75" customHeight="1">
      <c r="A949" s="297"/>
      <c r="B949" s="297"/>
      <c r="C949" s="297"/>
      <c r="D949" s="297"/>
      <c r="E949" s="297"/>
      <c r="F949" s="297"/>
      <c r="G949" s="297"/>
      <c r="H949" s="297"/>
      <c r="I949" s="297"/>
      <c r="J949" s="297"/>
      <c r="K949" s="297"/>
      <c r="L949" s="297"/>
      <c r="M949" s="297"/>
      <c r="N949" s="297"/>
      <c r="O949" s="297"/>
      <c r="P949" s="297"/>
      <c r="Q949" s="297"/>
      <c r="R949" s="297"/>
      <c r="S949" s="297"/>
      <c r="T949" s="297"/>
      <c r="U949" s="297"/>
      <c r="V949" s="297"/>
      <c r="W949" s="297"/>
      <c r="X949" s="297"/>
      <c r="Y949" s="297"/>
      <c r="Z949" s="297"/>
    </row>
    <row r="950" spans="1:26" ht="15.75" customHeight="1">
      <c r="A950" s="297"/>
      <c r="B950" s="297"/>
      <c r="C950" s="297"/>
      <c r="D950" s="297"/>
      <c r="E950" s="297"/>
      <c r="F950" s="297"/>
      <c r="G950" s="297"/>
      <c r="H950" s="297"/>
      <c r="I950" s="297"/>
      <c r="J950" s="297"/>
      <c r="K950" s="297"/>
      <c r="L950" s="297"/>
      <c r="M950" s="297"/>
      <c r="N950" s="297"/>
      <c r="O950" s="297"/>
      <c r="P950" s="297"/>
      <c r="Q950" s="297"/>
      <c r="R950" s="297"/>
      <c r="S950" s="297"/>
      <c r="T950" s="297"/>
      <c r="U950" s="297"/>
      <c r="V950" s="297"/>
      <c r="W950" s="297"/>
      <c r="X950" s="297"/>
      <c r="Y950" s="297"/>
      <c r="Z950" s="297"/>
    </row>
    <row r="951" spans="1:26" ht="15.75" customHeight="1">
      <c r="A951" s="297"/>
      <c r="B951" s="297"/>
      <c r="C951" s="297"/>
      <c r="D951" s="297"/>
      <c r="E951" s="297"/>
      <c r="F951" s="297"/>
      <c r="G951" s="297"/>
      <c r="H951" s="297"/>
      <c r="I951" s="297"/>
      <c r="J951" s="297"/>
      <c r="K951" s="297"/>
      <c r="L951" s="297"/>
      <c r="M951" s="297"/>
      <c r="N951" s="297"/>
      <c r="O951" s="297"/>
      <c r="P951" s="297"/>
      <c r="Q951" s="297"/>
      <c r="R951" s="297"/>
      <c r="S951" s="297"/>
      <c r="T951" s="297"/>
      <c r="U951" s="297"/>
      <c r="V951" s="297"/>
      <c r="W951" s="297"/>
      <c r="X951" s="297"/>
      <c r="Y951" s="297"/>
      <c r="Z951" s="297"/>
    </row>
    <row r="952" spans="1:26" ht="15.75" customHeight="1">
      <c r="A952" s="297"/>
      <c r="B952" s="297"/>
      <c r="C952" s="297"/>
      <c r="D952" s="297"/>
      <c r="E952" s="297"/>
      <c r="F952" s="297"/>
      <c r="G952" s="297"/>
      <c r="H952" s="297"/>
      <c r="I952" s="297"/>
      <c r="J952" s="297"/>
      <c r="K952" s="297"/>
      <c r="L952" s="297"/>
      <c r="M952" s="297"/>
      <c r="N952" s="297"/>
      <c r="O952" s="297"/>
      <c r="P952" s="297"/>
      <c r="Q952" s="297"/>
      <c r="R952" s="297"/>
      <c r="S952" s="297"/>
      <c r="T952" s="297"/>
      <c r="U952" s="297"/>
      <c r="V952" s="297"/>
      <c r="W952" s="297"/>
      <c r="X952" s="297"/>
      <c r="Y952" s="297"/>
      <c r="Z952" s="297"/>
    </row>
    <row r="953" spans="1:26" ht="15.75" customHeight="1">
      <c r="A953" s="297"/>
      <c r="B953" s="297"/>
      <c r="C953" s="297"/>
      <c r="D953" s="297"/>
      <c r="E953" s="297"/>
      <c r="F953" s="297"/>
      <c r="G953" s="297"/>
      <c r="H953" s="297"/>
      <c r="I953" s="297"/>
      <c r="J953" s="297"/>
      <c r="K953" s="297"/>
      <c r="L953" s="297"/>
      <c r="M953" s="297"/>
      <c r="N953" s="297"/>
      <c r="O953" s="297"/>
      <c r="P953" s="297"/>
      <c r="Q953" s="297"/>
      <c r="R953" s="297"/>
      <c r="S953" s="297"/>
      <c r="T953" s="297"/>
      <c r="U953" s="297"/>
      <c r="V953" s="297"/>
      <c r="W953" s="297"/>
      <c r="X953" s="297"/>
      <c r="Y953" s="297"/>
      <c r="Z953" s="297"/>
    </row>
    <row r="954" spans="1:26" ht="15.75" customHeight="1">
      <c r="A954" s="297"/>
      <c r="B954" s="297"/>
      <c r="C954" s="297"/>
      <c r="D954" s="297"/>
      <c r="E954" s="297"/>
      <c r="F954" s="297"/>
      <c r="G954" s="297"/>
      <c r="H954" s="297"/>
      <c r="I954" s="297"/>
      <c r="J954" s="297"/>
      <c r="K954" s="297"/>
      <c r="L954" s="297"/>
      <c r="M954" s="297"/>
      <c r="N954" s="297"/>
      <c r="O954" s="297"/>
      <c r="P954" s="297"/>
      <c r="Q954" s="297"/>
      <c r="R954" s="297"/>
      <c r="S954" s="297"/>
      <c r="T954" s="297"/>
      <c r="U954" s="297"/>
      <c r="V954" s="297"/>
      <c r="W954" s="297"/>
      <c r="X954" s="297"/>
      <c r="Y954" s="297"/>
      <c r="Z954" s="297"/>
    </row>
    <row r="955" spans="1:26" ht="15.75" customHeight="1">
      <c r="A955" s="297"/>
      <c r="B955" s="297"/>
      <c r="C955" s="297"/>
      <c r="D955" s="297"/>
      <c r="E955" s="297"/>
      <c r="F955" s="297"/>
      <c r="G955" s="297"/>
      <c r="H955" s="297"/>
      <c r="I955" s="297"/>
      <c r="J955" s="297"/>
      <c r="K955" s="297"/>
      <c r="L955" s="297"/>
      <c r="M955" s="297"/>
      <c r="N955" s="297"/>
      <c r="O955" s="297"/>
      <c r="P955" s="297"/>
      <c r="Q955" s="297"/>
      <c r="R955" s="297"/>
      <c r="S955" s="297"/>
      <c r="T955" s="297"/>
      <c r="U955" s="297"/>
      <c r="V955" s="297"/>
      <c r="W955" s="297"/>
      <c r="X955" s="297"/>
      <c r="Y955" s="297"/>
      <c r="Z955" s="297"/>
    </row>
    <row r="956" spans="1:26" ht="15.75" customHeight="1">
      <c r="A956" s="297"/>
      <c r="B956" s="297"/>
      <c r="C956" s="297"/>
      <c r="D956" s="297"/>
      <c r="E956" s="297"/>
      <c r="F956" s="297"/>
      <c r="G956" s="297"/>
      <c r="H956" s="297"/>
      <c r="I956" s="297"/>
      <c r="J956" s="297"/>
      <c r="K956" s="297"/>
      <c r="L956" s="297"/>
      <c r="M956" s="297"/>
      <c r="N956" s="297"/>
      <c r="O956" s="297"/>
      <c r="P956" s="297"/>
      <c r="Q956" s="297"/>
      <c r="R956" s="297"/>
      <c r="S956" s="297"/>
      <c r="T956" s="297"/>
      <c r="U956" s="297"/>
      <c r="V956" s="297"/>
      <c r="W956" s="297"/>
      <c r="X956" s="297"/>
      <c r="Y956" s="297"/>
      <c r="Z956" s="297"/>
    </row>
    <row r="957" spans="1:26" ht="15.75" customHeight="1">
      <c r="A957" s="297"/>
      <c r="B957" s="297"/>
      <c r="C957" s="297"/>
      <c r="D957" s="297"/>
      <c r="E957" s="297"/>
      <c r="F957" s="297"/>
      <c r="G957" s="297"/>
      <c r="H957" s="297"/>
      <c r="I957" s="297"/>
      <c r="J957" s="297"/>
      <c r="K957" s="297"/>
      <c r="L957" s="297"/>
      <c r="M957" s="297"/>
      <c r="N957" s="297"/>
      <c r="O957" s="297"/>
      <c r="P957" s="297"/>
      <c r="Q957" s="297"/>
      <c r="R957" s="297"/>
      <c r="S957" s="297"/>
      <c r="T957" s="297"/>
      <c r="U957" s="297"/>
      <c r="V957" s="297"/>
      <c r="W957" s="297"/>
      <c r="X957" s="297"/>
      <c r="Y957" s="297"/>
      <c r="Z957" s="297"/>
    </row>
    <row r="958" spans="1:26" ht="15.75" customHeight="1">
      <c r="A958" s="297"/>
      <c r="B958" s="297"/>
      <c r="C958" s="297"/>
      <c r="D958" s="297"/>
      <c r="E958" s="297"/>
      <c r="F958" s="297"/>
      <c r="G958" s="297"/>
      <c r="H958" s="297"/>
      <c r="I958" s="297"/>
      <c r="J958" s="297"/>
      <c r="K958" s="297"/>
      <c r="L958" s="297"/>
      <c r="M958" s="297"/>
      <c r="N958" s="297"/>
      <c r="O958" s="297"/>
      <c r="P958" s="297"/>
      <c r="Q958" s="297"/>
      <c r="R958" s="297"/>
      <c r="S958" s="297"/>
      <c r="T958" s="297"/>
      <c r="U958" s="297"/>
      <c r="V958" s="297"/>
      <c r="W958" s="297"/>
      <c r="X958" s="297"/>
      <c r="Y958" s="297"/>
      <c r="Z958" s="297"/>
    </row>
    <row r="959" spans="1:26" ht="15.75" customHeight="1">
      <c r="A959" s="297"/>
      <c r="B959" s="297"/>
      <c r="C959" s="297"/>
      <c r="D959" s="297"/>
      <c r="E959" s="297"/>
      <c r="F959" s="297"/>
      <c r="G959" s="297"/>
      <c r="H959" s="297"/>
      <c r="I959" s="297"/>
      <c r="J959" s="297"/>
      <c r="K959" s="297"/>
      <c r="L959" s="297"/>
      <c r="M959" s="297"/>
      <c r="N959" s="297"/>
      <c r="O959" s="297"/>
      <c r="P959" s="297"/>
      <c r="Q959" s="297"/>
      <c r="R959" s="297"/>
      <c r="S959" s="297"/>
      <c r="T959" s="297"/>
      <c r="U959" s="297"/>
      <c r="V959" s="297"/>
      <c r="W959" s="297"/>
      <c r="X959" s="297"/>
      <c r="Y959" s="297"/>
      <c r="Z959" s="297"/>
    </row>
    <row r="960" spans="1:26" ht="15.75" customHeight="1">
      <c r="A960" s="297"/>
      <c r="B960" s="297"/>
      <c r="C960" s="297"/>
      <c r="D960" s="297"/>
      <c r="E960" s="297"/>
      <c r="F960" s="297"/>
      <c r="G960" s="297"/>
      <c r="H960" s="297"/>
      <c r="I960" s="297"/>
      <c r="J960" s="297"/>
      <c r="K960" s="297"/>
      <c r="L960" s="297"/>
      <c r="M960" s="297"/>
      <c r="N960" s="297"/>
      <c r="O960" s="297"/>
      <c r="P960" s="297"/>
      <c r="Q960" s="297"/>
      <c r="R960" s="297"/>
      <c r="S960" s="297"/>
      <c r="T960" s="297"/>
      <c r="U960" s="297"/>
      <c r="V960" s="297"/>
      <c r="W960" s="297"/>
      <c r="X960" s="297"/>
      <c r="Y960" s="297"/>
      <c r="Z960" s="297"/>
    </row>
    <row r="961" spans="1:26" ht="15.75" customHeight="1">
      <c r="A961" s="297"/>
      <c r="B961" s="297"/>
      <c r="C961" s="297"/>
      <c r="D961" s="297"/>
      <c r="E961" s="297"/>
      <c r="F961" s="297"/>
      <c r="G961" s="297"/>
      <c r="H961" s="297"/>
      <c r="I961" s="297"/>
      <c r="J961" s="297"/>
      <c r="K961" s="297"/>
      <c r="L961" s="297"/>
      <c r="M961" s="297"/>
      <c r="N961" s="297"/>
      <c r="O961" s="297"/>
      <c r="P961" s="297"/>
      <c r="Q961" s="297"/>
      <c r="R961" s="297"/>
      <c r="S961" s="297"/>
      <c r="T961" s="297"/>
      <c r="U961" s="297"/>
      <c r="V961" s="297"/>
      <c r="W961" s="297"/>
      <c r="X961" s="297"/>
      <c r="Y961" s="297"/>
      <c r="Z961" s="297"/>
    </row>
    <row r="962" spans="1:26" ht="15.75" customHeight="1">
      <c r="A962" s="297"/>
      <c r="B962" s="297"/>
      <c r="C962" s="297"/>
      <c r="D962" s="297"/>
      <c r="E962" s="297"/>
      <c r="F962" s="297"/>
      <c r="G962" s="297"/>
      <c r="H962" s="297"/>
      <c r="I962" s="297"/>
      <c r="J962" s="297"/>
      <c r="K962" s="297"/>
      <c r="L962" s="297"/>
      <c r="M962" s="297"/>
      <c r="N962" s="297"/>
      <c r="O962" s="297"/>
      <c r="P962" s="297"/>
      <c r="Q962" s="297"/>
      <c r="R962" s="297"/>
      <c r="S962" s="297"/>
      <c r="T962" s="297"/>
      <c r="U962" s="297"/>
      <c r="V962" s="297"/>
      <c r="W962" s="297"/>
      <c r="X962" s="297"/>
      <c r="Y962" s="297"/>
      <c r="Z962" s="297"/>
    </row>
    <row r="963" spans="1:26" ht="15.75" customHeight="1">
      <c r="A963" s="297"/>
      <c r="B963" s="297"/>
      <c r="C963" s="297"/>
      <c r="D963" s="297"/>
      <c r="E963" s="297"/>
      <c r="F963" s="297"/>
      <c r="G963" s="297"/>
      <c r="H963" s="297"/>
      <c r="I963" s="297"/>
      <c r="J963" s="297"/>
      <c r="K963" s="297"/>
      <c r="L963" s="297"/>
      <c r="M963" s="297"/>
      <c r="N963" s="297"/>
      <c r="O963" s="297"/>
      <c r="P963" s="297"/>
      <c r="Q963" s="297"/>
      <c r="R963" s="297"/>
      <c r="S963" s="297"/>
      <c r="T963" s="297"/>
      <c r="U963" s="297"/>
      <c r="V963" s="297"/>
      <c r="W963" s="297"/>
      <c r="X963" s="297"/>
      <c r="Y963" s="297"/>
      <c r="Z963" s="297"/>
    </row>
    <row r="964" spans="1:26" ht="15.75" customHeight="1">
      <c r="A964" s="297"/>
      <c r="B964" s="297"/>
      <c r="C964" s="297"/>
      <c r="D964" s="297"/>
      <c r="E964" s="297"/>
      <c r="F964" s="297"/>
      <c r="G964" s="297"/>
      <c r="H964" s="297"/>
      <c r="I964" s="297"/>
      <c r="J964" s="297"/>
      <c r="K964" s="297"/>
      <c r="L964" s="297"/>
      <c r="M964" s="297"/>
      <c r="N964" s="297"/>
      <c r="O964" s="297"/>
      <c r="P964" s="297"/>
      <c r="Q964" s="297"/>
      <c r="R964" s="297"/>
      <c r="S964" s="297"/>
      <c r="T964" s="297"/>
      <c r="U964" s="297"/>
      <c r="V964" s="297"/>
      <c r="W964" s="297"/>
      <c r="X964" s="297"/>
      <c r="Y964" s="297"/>
      <c r="Z964" s="297"/>
    </row>
    <row r="965" spans="1:26" ht="15.75" customHeight="1">
      <c r="A965" s="297"/>
      <c r="B965" s="297"/>
      <c r="C965" s="297"/>
      <c r="D965" s="297"/>
      <c r="E965" s="297"/>
      <c r="F965" s="297"/>
      <c r="G965" s="297"/>
      <c r="H965" s="297"/>
      <c r="I965" s="297"/>
      <c r="J965" s="297"/>
      <c r="K965" s="297"/>
      <c r="L965" s="297"/>
      <c r="M965" s="297"/>
      <c r="N965" s="297"/>
      <c r="O965" s="297"/>
      <c r="P965" s="297"/>
      <c r="Q965" s="297"/>
      <c r="R965" s="297"/>
      <c r="S965" s="297"/>
      <c r="T965" s="297"/>
      <c r="U965" s="297"/>
      <c r="V965" s="297"/>
      <c r="W965" s="297"/>
      <c r="X965" s="297"/>
      <c r="Y965" s="297"/>
      <c r="Z965" s="297"/>
    </row>
    <row r="966" spans="1:26" ht="15.75" customHeight="1">
      <c r="A966" s="297"/>
      <c r="B966" s="297"/>
      <c r="C966" s="297"/>
      <c r="D966" s="297"/>
      <c r="E966" s="297"/>
      <c r="F966" s="297"/>
      <c r="G966" s="297"/>
      <c r="H966" s="297"/>
      <c r="I966" s="297"/>
      <c r="J966" s="297"/>
      <c r="K966" s="297"/>
      <c r="L966" s="297"/>
      <c r="M966" s="297"/>
      <c r="N966" s="297"/>
      <c r="O966" s="297"/>
      <c r="P966" s="297"/>
      <c r="Q966" s="297"/>
      <c r="R966" s="297"/>
      <c r="S966" s="297"/>
      <c r="T966" s="297"/>
      <c r="U966" s="297"/>
      <c r="V966" s="297"/>
      <c r="W966" s="297"/>
      <c r="X966" s="297"/>
      <c r="Y966" s="297"/>
      <c r="Z966" s="297"/>
    </row>
    <row r="967" spans="1:26" ht="15.75" customHeight="1">
      <c r="A967" s="297"/>
      <c r="B967" s="297"/>
      <c r="C967" s="297"/>
      <c r="D967" s="297"/>
      <c r="E967" s="297"/>
      <c r="F967" s="297"/>
      <c r="G967" s="297"/>
      <c r="H967" s="297"/>
      <c r="I967" s="297"/>
      <c r="J967" s="297"/>
      <c r="K967" s="297"/>
      <c r="L967" s="297"/>
      <c r="M967" s="297"/>
      <c r="N967" s="297"/>
      <c r="O967" s="297"/>
      <c r="P967" s="297"/>
      <c r="Q967" s="297"/>
      <c r="R967" s="297"/>
      <c r="S967" s="297"/>
      <c r="T967" s="297"/>
      <c r="U967" s="297"/>
      <c r="V967" s="297"/>
      <c r="W967" s="297"/>
      <c r="X967" s="297"/>
      <c r="Y967" s="297"/>
      <c r="Z967" s="297"/>
    </row>
    <row r="968" spans="1:26" ht="15.75" customHeight="1">
      <c r="A968" s="297"/>
      <c r="B968" s="297"/>
      <c r="C968" s="297"/>
      <c r="D968" s="297"/>
      <c r="E968" s="297"/>
      <c r="F968" s="297"/>
      <c r="G968" s="297"/>
      <c r="H968" s="297"/>
      <c r="I968" s="297"/>
      <c r="J968" s="297"/>
      <c r="K968" s="297"/>
      <c r="L968" s="297"/>
      <c r="M968" s="297"/>
      <c r="N968" s="297"/>
      <c r="O968" s="297"/>
      <c r="P968" s="297"/>
      <c r="Q968" s="297"/>
      <c r="R968" s="297"/>
      <c r="S968" s="297"/>
      <c r="T968" s="297"/>
      <c r="U968" s="297"/>
      <c r="V968" s="297"/>
      <c r="W968" s="297"/>
      <c r="X968" s="297"/>
      <c r="Y968" s="297"/>
      <c r="Z968" s="297"/>
    </row>
    <row r="969" spans="1:26" ht="15.75" customHeight="1">
      <c r="A969" s="297"/>
      <c r="B969" s="297"/>
      <c r="C969" s="297"/>
      <c r="D969" s="297"/>
      <c r="E969" s="297"/>
      <c r="F969" s="297"/>
      <c r="G969" s="297"/>
      <c r="H969" s="297"/>
      <c r="I969" s="297"/>
      <c r="J969" s="297"/>
      <c r="K969" s="297"/>
      <c r="L969" s="297"/>
      <c r="M969" s="297"/>
      <c r="N969" s="297"/>
      <c r="O969" s="297"/>
      <c r="P969" s="297"/>
      <c r="Q969" s="297"/>
      <c r="R969" s="297"/>
      <c r="S969" s="297"/>
      <c r="T969" s="297"/>
      <c r="U969" s="297"/>
      <c r="V969" s="297"/>
      <c r="W969" s="297"/>
      <c r="X969" s="297"/>
      <c r="Y969" s="297"/>
      <c r="Z969" s="297"/>
    </row>
    <row r="970" spans="1:26" ht="15.75" customHeight="1">
      <c r="A970" s="297"/>
      <c r="B970" s="297"/>
      <c r="C970" s="297"/>
      <c r="D970" s="297"/>
      <c r="E970" s="297"/>
      <c r="F970" s="297"/>
      <c r="G970" s="297"/>
      <c r="H970" s="297"/>
      <c r="I970" s="297"/>
      <c r="J970" s="297"/>
      <c r="K970" s="297"/>
      <c r="L970" s="297"/>
      <c r="M970" s="297"/>
      <c r="N970" s="297"/>
      <c r="O970" s="297"/>
      <c r="P970" s="297"/>
      <c r="Q970" s="297"/>
      <c r="R970" s="297"/>
      <c r="S970" s="297"/>
      <c r="T970" s="297"/>
      <c r="U970" s="297"/>
      <c r="V970" s="297"/>
      <c r="W970" s="297"/>
      <c r="X970" s="297"/>
      <c r="Y970" s="297"/>
      <c r="Z970" s="297"/>
    </row>
    <row r="971" spans="1:26" ht="15.75" customHeight="1">
      <c r="A971" s="297"/>
      <c r="B971" s="297"/>
      <c r="C971" s="297"/>
      <c r="D971" s="297"/>
      <c r="E971" s="297"/>
      <c r="F971" s="297"/>
      <c r="G971" s="297"/>
      <c r="H971" s="297"/>
      <c r="I971" s="297"/>
      <c r="J971" s="297"/>
      <c r="K971" s="297"/>
      <c r="L971" s="297"/>
      <c r="M971" s="297"/>
      <c r="N971" s="297"/>
      <c r="O971" s="297"/>
      <c r="P971" s="297"/>
      <c r="Q971" s="297"/>
      <c r="R971" s="297"/>
      <c r="S971" s="297"/>
      <c r="T971" s="297"/>
      <c r="U971" s="297"/>
      <c r="V971" s="297"/>
      <c r="W971" s="297"/>
      <c r="X971" s="297"/>
      <c r="Y971" s="297"/>
      <c r="Z971" s="297"/>
    </row>
    <row r="972" spans="1:26" ht="15.75" customHeight="1">
      <c r="A972" s="297"/>
      <c r="B972" s="297"/>
      <c r="C972" s="297"/>
      <c r="D972" s="297"/>
      <c r="E972" s="297"/>
      <c r="F972" s="297"/>
      <c r="G972" s="297"/>
      <c r="H972" s="297"/>
      <c r="I972" s="297"/>
      <c r="J972" s="297"/>
      <c r="K972" s="297"/>
      <c r="L972" s="297"/>
      <c r="M972" s="297"/>
      <c r="N972" s="297"/>
      <c r="O972" s="297"/>
      <c r="P972" s="297"/>
      <c r="Q972" s="297"/>
      <c r="R972" s="297"/>
      <c r="S972" s="297"/>
      <c r="T972" s="297"/>
      <c r="U972" s="297"/>
      <c r="V972" s="297"/>
      <c r="W972" s="297"/>
      <c r="X972" s="297"/>
      <c r="Y972" s="297"/>
      <c r="Z972" s="297"/>
    </row>
    <row r="973" spans="1:26" ht="15.75" customHeight="1">
      <c r="A973" s="297"/>
      <c r="B973" s="297"/>
      <c r="C973" s="297"/>
      <c r="D973" s="297"/>
      <c r="E973" s="297"/>
      <c r="F973" s="297"/>
      <c r="G973" s="297"/>
      <c r="H973" s="297"/>
      <c r="I973" s="297"/>
      <c r="J973" s="297"/>
      <c r="K973" s="297"/>
      <c r="L973" s="297"/>
      <c r="M973" s="297"/>
      <c r="N973" s="297"/>
      <c r="O973" s="297"/>
      <c r="P973" s="297"/>
      <c r="Q973" s="297"/>
      <c r="R973" s="297"/>
      <c r="S973" s="297"/>
      <c r="T973" s="297"/>
      <c r="U973" s="297"/>
      <c r="V973" s="297"/>
      <c r="W973" s="297"/>
      <c r="X973" s="297"/>
      <c r="Y973" s="297"/>
      <c r="Z973" s="297"/>
    </row>
    <row r="974" spans="1:26" ht="15.75" customHeight="1">
      <c r="A974" s="297"/>
      <c r="B974" s="297"/>
      <c r="C974" s="297"/>
      <c r="D974" s="297"/>
      <c r="E974" s="297"/>
      <c r="F974" s="297"/>
      <c r="G974" s="297"/>
      <c r="H974" s="297"/>
      <c r="I974" s="297"/>
      <c r="J974" s="297"/>
      <c r="K974" s="297"/>
      <c r="L974" s="297"/>
      <c r="M974" s="297"/>
      <c r="N974" s="297"/>
      <c r="O974" s="297"/>
      <c r="P974" s="297"/>
      <c r="Q974" s="297"/>
      <c r="R974" s="297"/>
      <c r="S974" s="297"/>
      <c r="T974" s="297"/>
      <c r="U974" s="297"/>
      <c r="V974" s="297"/>
      <c r="W974" s="297"/>
      <c r="X974" s="297"/>
      <c r="Y974" s="297"/>
      <c r="Z974" s="297"/>
    </row>
    <row r="975" spans="1:26" ht="15.75" customHeight="1">
      <c r="A975" s="297"/>
      <c r="B975" s="297"/>
      <c r="C975" s="297"/>
      <c r="D975" s="297"/>
      <c r="E975" s="297"/>
      <c r="F975" s="297"/>
      <c r="G975" s="297"/>
      <c r="H975" s="297"/>
      <c r="I975" s="297"/>
      <c r="J975" s="297"/>
      <c r="K975" s="297"/>
      <c r="L975" s="297"/>
      <c r="M975" s="297"/>
      <c r="N975" s="297"/>
      <c r="O975" s="297"/>
      <c r="P975" s="297"/>
      <c r="Q975" s="297"/>
      <c r="R975" s="297"/>
      <c r="S975" s="297"/>
      <c r="T975" s="297"/>
      <c r="U975" s="297"/>
      <c r="V975" s="297"/>
      <c r="W975" s="297"/>
      <c r="X975" s="297"/>
      <c r="Y975" s="297"/>
      <c r="Z975" s="297"/>
    </row>
    <row r="976" spans="1:26" ht="15.75" customHeight="1">
      <c r="A976" s="297"/>
      <c r="B976" s="297"/>
      <c r="C976" s="297"/>
      <c r="D976" s="297"/>
      <c r="E976" s="297"/>
      <c r="F976" s="297"/>
      <c r="G976" s="297"/>
      <c r="H976" s="297"/>
      <c r="I976" s="297"/>
      <c r="J976" s="297"/>
      <c r="K976" s="297"/>
      <c r="L976" s="297"/>
      <c r="M976" s="297"/>
      <c r="N976" s="297"/>
      <c r="O976" s="297"/>
      <c r="P976" s="297"/>
      <c r="Q976" s="297"/>
      <c r="R976" s="297"/>
      <c r="S976" s="297"/>
      <c r="T976" s="297"/>
      <c r="U976" s="297"/>
      <c r="V976" s="297"/>
      <c r="W976" s="297"/>
      <c r="X976" s="297"/>
      <c r="Y976" s="297"/>
      <c r="Z976" s="297"/>
    </row>
    <row r="977" spans="1:26" ht="15.75" customHeight="1">
      <c r="A977" s="297"/>
      <c r="B977" s="297"/>
      <c r="C977" s="297"/>
      <c r="D977" s="297"/>
      <c r="E977" s="297"/>
      <c r="F977" s="297"/>
      <c r="G977" s="297"/>
      <c r="H977" s="297"/>
      <c r="I977" s="297"/>
      <c r="J977" s="297"/>
      <c r="K977" s="297"/>
      <c r="L977" s="297"/>
      <c r="M977" s="297"/>
      <c r="N977" s="297"/>
      <c r="O977" s="297"/>
      <c r="P977" s="297"/>
      <c r="Q977" s="297"/>
      <c r="R977" s="297"/>
      <c r="S977" s="297"/>
      <c r="T977" s="297"/>
      <c r="U977" s="297"/>
      <c r="V977" s="297"/>
      <c r="W977" s="297"/>
      <c r="X977" s="297"/>
      <c r="Y977" s="297"/>
      <c r="Z977" s="297"/>
    </row>
    <row r="978" spans="1:26" ht="15.75" customHeight="1">
      <c r="A978" s="297"/>
      <c r="B978" s="297"/>
      <c r="C978" s="297"/>
      <c r="D978" s="297"/>
      <c r="E978" s="297"/>
      <c r="F978" s="297"/>
      <c r="G978" s="297"/>
      <c r="H978" s="297"/>
      <c r="I978" s="297"/>
      <c r="J978" s="297"/>
      <c r="K978" s="297"/>
      <c r="L978" s="297"/>
      <c r="M978" s="297"/>
      <c r="N978" s="297"/>
      <c r="O978" s="297"/>
      <c r="P978" s="297"/>
      <c r="Q978" s="297"/>
      <c r="R978" s="297"/>
      <c r="S978" s="297"/>
      <c r="T978" s="297"/>
      <c r="U978" s="297"/>
      <c r="V978" s="297"/>
      <c r="W978" s="297"/>
      <c r="X978" s="297"/>
      <c r="Y978" s="297"/>
      <c r="Z978" s="297"/>
    </row>
    <row r="979" spans="1:26" ht="15.75" customHeight="1">
      <c r="A979" s="297"/>
      <c r="B979" s="297"/>
      <c r="C979" s="297"/>
      <c r="D979" s="297"/>
      <c r="E979" s="297"/>
      <c r="F979" s="297"/>
      <c r="G979" s="297"/>
      <c r="H979" s="297"/>
      <c r="I979" s="297"/>
      <c r="J979" s="297"/>
      <c r="K979" s="297"/>
      <c r="L979" s="297"/>
      <c r="M979" s="297"/>
      <c r="N979" s="297"/>
      <c r="O979" s="297"/>
      <c r="P979" s="297"/>
      <c r="Q979" s="297"/>
      <c r="R979" s="297"/>
      <c r="S979" s="297"/>
      <c r="T979" s="297"/>
      <c r="U979" s="297"/>
      <c r="V979" s="297"/>
      <c r="W979" s="297"/>
      <c r="X979" s="297"/>
      <c r="Y979" s="297"/>
      <c r="Z979" s="297"/>
    </row>
    <row r="980" spans="1:26" ht="15.75" customHeight="1">
      <c r="A980" s="297"/>
      <c r="B980" s="297"/>
      <c r="C980" s="297"/>
      <c r="D980" s="297"/>
      <c r="E980" s="297"/>
      <c r="F980" s="297"/>
      <c r="G980" s="297"/>
      <c r="H980" s="297"/>
      <c r="I980" s="297"/>
      <c r="J980" s="297"/>
      <c r="K980" s="297"/>
      <c r="L980" s="297"/>
      <c r="M980" s="297"/>
      <c r="N980" s="297"/>
      <c r="O980" s="297"/>
      <c r="P980" s="297"/>
      <c r="Q980" s="297"/>
      <c r="R980" s="297"/>
      <c r="S980" s="297"/>
      <c r="T980" s="297"/>
      <c r="U980" s="297"/>
      <c r="V980" s="297"/>
      <c r="W980" s="297"/>
      <c r="X980" s="297"/>
      <c r="Y980" s="297"/>
      <c r="Z980" s="297"/>
    </row>
    <row r="981" spans="1:26" ht="15.75" customHeight="1">
      <c r="A981" s="297"/>
      <c r="B981" s="297"/>
      <c r="C981" s="297"/>
      <c r="D981" s="297"/>
      <c r="E981" s="297"/>
      <c r="F981" s="297"/>
      <c r="G981" s="297"/>
      <c r="H981" s="297"/>
      <c r="I981" s="297"/>
      <c r="J981" s="297"/>
      <c r="K981" s="297"/>
      <c r="L981" s="297"/>
      <c r="M981" s="297"/>
      <c r="N981" s="297"/>
      <c r="O981" s="297"/>
      <c r="P981" s="297"/>
      <c r="Q981" s="297"/>
      <c r="R981" s="297"/>
      <c r="S981" s="297"/>
      <c r="T981" s="297"/>
      <c r="U981" s="297"/>
      <c r="V981" s="297"/>
      <c r="W981" s="297"/>
      <c r="X981" s="297"/>
      <c r="Y981" s="297"/>
      <c r="Z981" s="297"/>
    </row>
    <row r="982" spans="1:26" ht="15.75" customHeight="1">
      <c r="A982" s="297"/>
      <c r="B982" s="297"/>
      <c r="C982" s="297"/>
      <c r="D982" s="297"/>
      <c r="E982" s="297"/>
      <c r="F982" s="297"/>
      <c r="G982" s="297"/>
      <c r="H982" s="297"/>
      <c r="I982" s="297"/>
      <c r="J982" s="297"/>
      <c r="K982" s="297"/>
      <c r="L982" s="297"/>
      <c r="M982" s="297"/>
      <c r="N982" s="297"/>
      <c r="O982" s="297"/>
      <c r="P982" s="297"/>
      <c r="Q982" s="297"/>
      <c r="R982" s="297"/>
      <c r="S982" s="297"/>
      <c r="T982" s="297"/>
      <c r="U982" s="297"/>
      <c r="V982" s="297"/>
      <c r="W982" s="297"/>
      <c r="X982" s="297"/>
      <c r="Y982" s="297"/>
      <c r="Z982" s="297"/>
    </row>
    <row r="983" spans="1:26" ht="15.75" customHeight="1">
      <c r="A983" s="297"/>
      <c r="B983" s="297"/>
      <c r="C983" s="297"/>
      <c r="D983" s="297"/>
      <c r="E983" s="297"/>
      <c r="F983" s="297"/>
      <c r="G983" s="297"/>
      <c r="H983" s="297"/>
      <c r="I983" s="297"/>
      <c r="J983" s="297"/>
      <c r="K983" s="297"/>
      <c r="L983" s="297"/>
      <c r="M983" s="297"/>
      <c r="N983" s="297"/>
      <c r="O983" s="297"/>
      <c r="P983" s="297"/>
      <c r="Q983" s="297"/>
      <c r="R983" s="297"/>
      <c r="S983" s="297"/>
      <c r="T983" s="297"/>
      <c r="U983" s="297"/>
      <c r="V983" s="297"/>
      <c r="W983" s="297"/>
      <c r="X983" s="297"/>
      <c r="Y983" s="297"/>
      <c r="Z983" s="297"/>
    </row>
    <row r="984" spans="1:26" ht="15.75" customHeight="1">
      <c r="A984" s="297"/>
      <c r="B984" s="297"/>
      <c r="C984" s="297"/>
      <c r="D984" s="297"/>
      <c r="E984" s="297"/>
      <c r="F984" s="297"/>
      <c r="G984" s="297"/>
      <c r="H984" s="297"/>
      <c r="I984" s="297"/>
      <c r="J984" s="297"/>
      <c r="K984" s="297"/>
      <c r="L984" s="297"/>
      <c r="M984" s="297"/>
      <c r="N984" s="297"/>
      <c r="O984" s="297"/>
      <c r="P984" s="297"/>
      <c r="Q984" s="297"/>
      <c r="R984" s="297"/>
      <c r="S984" s="297"/>
      <c r="T984" s="297"/>
      <c r="U984" s="297"/>
      <c r="V984" s="297"/>
      <c r="W984" s="297"/>
      <c r="X984" s="297"/>
      <c r="Y984" s="297"/>
      <c r="Z984" s="297"/>
    </row>
    <row r="985" spans="1:26" ht="15.75" customHeight="1">
      <c r="A985" s="297"/>
      <c r="B985" s="297"/>
      <c r="C985" s="297"/>
      <c r="D985" s="297"/>
      <c r="E985" s="297"/>
      <c r="F985" s="297"/>
      <c r="G985" s="297"/>
      <c r="H985" s="297"/>
      <c r="I985" s="297"/>
      <c r="J985" s="297"/>
      <c r="K985" s="297"/>
      <c r="L985" s="297"/>
      <c r="M985" s="297"/>
      <c r="N985" s="297"/>
      <c r="O985" s="297"/>
      <c r="P985" s="297"/>
      <c r="Q985" s="297"/>
      <c r="R985" s="297"/>
      <c r="S985" s="297"/>
      <c r="T985" s="297"/>
      <c r="U985" s="297"/>
      <c r="V985" s="297"/>
      <c r="W985" s="297"/>
      <c r="X985" s="297"/>
      <c r="Y985" s="297"/>
      <c r="Z985" s="297"/>
    </row>
    <row r="986" spans="1:26" ht="15.75" customHeight="1">
      <c r="A986" s="297"/>
      <c r="B986" s="297"/>
      <c r="C986" s="297"/>
      <c r="D986" s="297"/>
      <c r="E986" s="297"/>
      <c r="F986" s="297"/>
      <c r="G986" s="297"/>
      <c r="H986" s="297"/>
      <c r="I986" s="297"/>
      <c r="J986" s="297"/>
      <c r="K986" s="297"/>
      <c r="L986" s="297"/>
      <c r="M986" s="297"/>
      <c r="N986" s="297"/>
      <c r="O986" s="297"/>
      <c r="P986" s="297"/>
      <c r="Q986" s="297"/>
      <c r="R986" s="297"/>
      <c r="S986" s="297"/>
      <c r="T986" s="297"/>
      <c r="U986" s="297"/>
      <c r="V986" s="297"/>
      <c r="W986" s="297"/>
      <c r="X986" s="297"/>
      <c r="Y986" s="297"/>
      <c r="Z986" s="297"/>
    </row>
    <row r="987" spans="1:26" ht="15.75" customHeight="1">
      <c r="A987" s="297"/>
      <c r="B987" s="297"/>
      <c r="C987" s="297"/>
      <c r="D987" s="297"/>
      <c r="E987" s="297"/>
      <c r="F987" s="297"/>
      <c r="G987" s="297"/>
      <c r="H987" s="297"/>
      <c r="I987" s="297"/>
      <c r="J987" s="297"/>
      <c r="K987" s="297"/>
      <c r="L987" s="297"/>
      <c r="M987" s="297"/>
      <c r="N987" s="297"/>
      <c r="O987" s="297"/>
      <c r="P987" s="297"/>
      <c r="Q987" s="297"/>
      <c r="R987" s="297"/>
      <c r="S987" s="297"/>
      <c r="T987" s="297"/>
      <c r="U987" s="297"/>
      <c r="V987" s="297"/>
      <c r="W987" s="297"/>
      <c r="X987" s="297"/>
      <c r="Y987" s="297"/>
      <c r="Z987" s="297"/>
    </row>
    <row r="988" spans="1:26" ht="15.75" customHeight="1">
      <c r="A988" s="297"/>
      <c r="B988" s="297"/>
      <c r="C988" s="297"/>
      <c r="D988" s="297"/>
      <c r="E988" s="297"/>
      <c r="F988" s="297"/>
      <c r="G988" s="297"/>
      <c r="H988" s="297"/>
      <c r="I988" s="297"/>
      <c r="J988" s="297"/>
      <c r="K988" s="297"/>
      <c r="L988" s="297"/>
      <c r="M988" s="297"/>
      <c r="N988" s="297"/>
      <c r="O988" s="297"/>
      <c r="P988" s="297"/>
      <c r="Q988" s="297"/>
      <c r="R988" s="297"/>
      <c r="S988" s="297"/>
      <c r="T988" s="297"/>
      <c r="U988" s="297"/>
      <c r="V988" s="297"/>
      <c r="W988" s="297"/>
      <c r="X988" s="297"/>
      <c r="Y988" s="297"/>
      <c r="Z988" s="297"/>
    </row>
    <row r="989" spans="1:26" ht="15.75" customHeight="1">
      <c r="A989" s="297"/>
      <c r="B989" s="297"/>
      <c r="C989" s="297"/>
      <c r="D989" s="297"/>
      <c r="E989" s="297"/>
      <c r="F989" s="297"/>
      <c r="G989" s="297"/>
      <c r="H989" s="297"/>
      <c r="I989" s="297"/>
      <c r="J989" s="297"/>
      <c r="K989" s="297"/>
      <c r="L989" s="297"/>
      <c r="M989" s="297"/>
      <c r="N989" s="297"/>
      <c r="O989" s="297"/>
      <c r="P989" s="297"/>
      <c r="Q989" s="297"/>
      <c r="R989" s="297"/>
      <c r="S989" s="297"/>
      <c r="T989" s="297"/>
      <c r="U989" s="297"/>
      <c r="V989" s="297"/>
      <c r="W989" s="297"/>
      <c r="X989" s="297"/>
      <c r="Y989" s="297"/>
      <c r="Z989" s="297"/>
    </row>
    <row r="990" spans="1:26" ht="15.75" customHeight="1">
      <c r="A990" s="297"/>
      <c r="B990" s="297"/>
      <c r="C990" s="297"/>
      <c r="D990" s="297"/>
      <c r="E990" s="297"/>
      <c r="F990" s="297"/>
      <c r="G990" s="297"/>
      <c r="H990" s="297"/>
      <c r="I990" s="297"/>
      <c r="J990" s="297"/>
      <c r="K990" s="297"/>
      <c r="L990" s="297"/>
      <c r="M990" s="297"/>
      <c r="N990" s="297"/>
      <c r="O990" s="297"/>
      <c r="P990" s="297"/>
      <c r="Q990" s="297"/>
      <c r="R990" s="297"/>
      <c r="S990" s="297"/>
      <c r="T990" s="297"/>
      <c r="U990" s="297"/>
      <c r="V990" s="297"/>
      <c r="W990" s="297"/>
      <c r="X990" s="297"/>
      <c r="Y990" s="297"/>
      <c r="Z990" s="297"/>
    </row>
    <row r="991" spans="1:26" ht="15.75" customHeight="1">
      <c r="A991" s="297"/>
      <c r="B991" s="297"/>
      <c r="C991" s="297"/>
      <c r="D991" s="297"/>
      <c r="E991" s="297"/>
      <c r="F991" s="297"/>
      <c r="G991" s="297"/>
      <c r="H991" s="297"/>
      <c r="I991" s="297"/>
      <c r="J991" s="297"/>
      <c r="K991" s="297"/>
      <c r="L991" s="297"/>
      <c r="M991" s="297"/>
      <c r="N991" s="297"/>
      <c r="O991" s="297"/>
      <c r="P991" s="297"/>
      <c r="Q991" s="297"/>
      <c r="R991" s="297"/>
      <c r="S991" s="297"/>
      <c r="T991" s="297"/>
      <c r="U991" s="297"/>
      <c r="V991" s="297"/>
      <c r="W991" s="297"/>
      <c r="X991" s="297"/>
      <c r="Y991" s="297"/>
      <c r="Z991" s="297"/>
    </row>
    <row r="992" spans="1:26" ht="15.75" customHeight="1">
      <c r="A992" s="297"/>
      <c r="B992" s="297"/>
      <c r="C992" s="297"/>
      <c r="D992" s="297"/>
      <c r="E992" s="297"/>
      <c r="F992" s="297"/>
      <c r="G992" s="297"/>
      <c r="H992" s="297"/>
      <c r="I992" s="297"/>
      <c r="J992" s="297"/>
      <c r="K992" s="297"/>
      <c r="L992" s="297"/>
      <c r="M992" s="297"/>
      <c r="N992" s="297"/>
      <c r="O992" s="297"/>
      <c r="P992" s="297"/>
      <c r="Q992" s="297"/>
      <c r="R992" s="297"/>
      <c r="S992" s="297"/>
      <c r="T992" s="297"/>
      <c r="U992" s="297"/>
      <c r="V992" s="297"/>
      <c r="W992" s="297"/>
      <c r="X992" s="297"/>
      <c r="Y992" s="297"/>
      <c r="Z992" s="297"/>
    </row>
    <row r="993" spans="1:26" ht="15.75" customHeight="1">
      <c r="A993" s="297"/>
      <c r="B993" s="297"/>
      <c r="C993" s="297"/>
      <c r="D993" s="297"/>
      <c r="E993" s="297"/>
      <c r="F993" s="297"/>
      <c r="G993" s="297"/>
      <c r="H993" s="297"/>
      <c r="I993" s="297"/>
      <c r="J993" s="297"/>
      <c r="K993" s="297"/>
      <c r="L993" s="297"/>
      <c r="M993" s="297"/>
      <c r="N993" s="297"/>
      <c r="O993" s="297"/>
      <c r="P993" s="297"/>
      <c r="Q993" s="297"/>
      <c r="R993" s="297"/>
      <c r="S993" s="297"/>
      <c r="T993" s="297"/>
      <c r="U993" s="297"/>
      <c r="V993" s="297"/>
      <c r="W993" s="297"/>
      <c r="X993" s="297"/>
      <c r="Y993" s="297"/>
      <c r="Z993" s="297"/>
    </row>
    <row r="994" spans="1:26" ht="15.75" customHeight="1">
      <c r="A994" s="297"/>
      <c r="B994" s="297"/>
      <c r="C994" s="297"/>
      <c r="D994" s="297"/>
      <c r="E994" s="297"/>
      <c r="F994" s="297"/>
      <c r="G994" s="297"/>
      <c r="H994" s="297"/>
      <c r="I994" s="297"/>
      <c r="J994" s="297"/>
      <c r="K994" s="297"/>
      <c r="L994" s="297"/>
      <c r="M994" s="297"/>
      <c r="N994" s="297"/>
      <c r="O994" s="297"/>
      <c r="P994" s="297"/>
      <c r="Q994" s="297"/>
      <c r="R994" s="297"/>
      <c r="S994" s="297"/>
      <c r="T994" s="297"/>
      <c r="U994" s="297"/>
      <c r="V994" s="297"/>
      <c r="W994" s="297"/>
      <c r="X994" s="297"/>
      <c r="Y994" s="297"/>
      <c r="Z994" s="297"/>
    </row>
    <row r="995" spans="1:26" ht="15.75" customHeight="1">
      <c r="A995" s="297"/>
      <c r="B995" s="297"/>
      <c r="C995" s="297"/>
      <c r="D995" s="297"/>
      <c r="E995" s="297"/>
      <c r="F995" s="297"/>
      <c r="G995" s="297"/>
      <c r="H995" s="297"/>
      <c r="I995" s="297"/>
      <c r="J995" s="297"/>
      <c r="K995" s="297"/>
      <c r="L995" s="297"/>
      <c r="M995" s="297"/>
      <c r="N995" s="297"/>
      <c r="O995" s="297"/>
      <c r="P995" s="297"/>
      <c r="Q995" s="297"/>
      <c r="R995" s="297"/>
      <c r="S995" s="297"/>
      <c r="T995" s="297"/>
      <c r="U995" s="297"/>
      <c r="V995" s="297"/>
      <c r="W995" s="297"/>
      <c r="X995" s="297"/>
      <c r="Y995" s="297"/>
      <c r="Z995" s="297"/>
    </row>
    <row r="996" spans="1:26" ht="15.75" customHeight="1">
      <c r="A996" s="297"/>
      <c r="B996" s="297"/>
      <c r="C996" s="297"/>
      <c r="D996" s="297"/>
      <c r="E996" s="297"/>
      <c r="F996" s="297"/>
      <c r="G996" s="297"/>
      <c r="H996" s="297"/>
      <c r="I996" s="297"/>
      <c r="J996" s="297"/>
      <c r="K996" s="297"/>
      <c r="L996" s="297"/>
      <c r="M996" s="297"/>
      <c r="N996" s="297"/>
      <c r="O996" s="297"/>
      <c r="P996" s="297"/>
      <c r="Q996" s="297"/>
      <c r="R996" s="297"/>
      <c r="S996" s="297"/>
      <c r="T996" s="297"/>
      <c r="U996" s="297"/>
      <c r="V996" s="297"/>
      <c r="W996" s="297"/>
      <c r="X996" s="297"/>
      <c r="Y996" s="297"/>
      <c r="Z996" s="297"/>
    </row>
    <row r="997" spans="1:26" ht="15.75" customHeight="1">
      <c r="A997" s="297"/>
      <c r="B997" s="297"/>
      <c r="C997" s="297"/>
      <c r="D997" s="297"/>
      <c r="E997" s="297"/>
      <c r="F997" s="297"/>
      <c r="G997" s="297"/>
      <c r="H997" s="297"/>
      <c r="I997" s="297"/>
      <c r="J997" s="297"/>
      <c r="K997" s="297"/>
      <c r="L997" s="297"/>
      <c r="M997" s="297"/>
      <c r="N997" s="297"/>
      <c r="O997" s="297"/>
      <c r="P997" s="297"/>
      <c r="Q997" s="297"/>
      <c r="R997" s="297"/>
      <c r="S997" s="297"/>
      <c r="T997" s="297"/>
      <c r="U997" s="297"/>
      <c r="V997" s="297"/>
      <c r="W997" s="297"/>
      <c r="X997" s="297"/>
      <c r="Y997" s="297"/>
      <c r="Z997" s="297"/>
    </row>
    <row r="998" spans="1:26" ht="15.75" customHeight="1">
      <c r="A998" s="297"/>
      <c r="B998" s="297"/>
      <c r="C998" s="297"/>
      <c r="D998" s="297"/>
      <c r="E998" s="297"/>
      <c r="F998" s="297"/>
      <c r="G998" s="297"/>
      <c r="H998" s="297"/>
      <c r="I998" s="297"/>
      <c r="J998" s="297"/>
      <c r="K998" s="297"/>
      <c r="L998" s="297"/>
      <c r="M998" s="297"/>
      <c r="N998" s="297"/>
      <c r="O998" s="297"/>
      <c r="P998" s="297"/>
      <c r="Q998" s="297"/>
      <c r="R998" s="297"/>
      <c r="S998" s="297"/>
      <c r="T998" s="297"/>
      <c r="U998" s="297"/>
      <c r="V998" s="297"/>
      <c r="W998" s="297"/>
      <c r="X998" s="297"/>
      <c r="Y998" s="297"/>
      <c r="Z998" s="297"/>
    </row>
    <row r="999" spans="1:26" ht="15.75" customHeight="1">
      <c r="A999" s="297"/>
      <c r="B999" s="297"/>
      <c r="C999" s="297"/>
      <c r="D999" s="297"/>
      <c r="E999" s="297"/>
      <c r="F999" s="297"/>
      <c r="G999" s="297"/>
      <c r="H999" s="297"/>
      <c r="I999" s="297"/>
      <c r="J999" s="297"/>
      <c r="K999" s="297"/>
      <c r="L999" s="297"/>
      <c r="M999" s="297"/>
      <c r="N999" s="297"/>
      <c r="O999" s="297"/>
      <c r="P999" s="297"/>
      <c r="Q999" s="297"/>
      <c r="R999" s="297"/>
      <c r="S999" s="297"/>
      <c r="T999" s="297"/>
      <c r="U999" s="297"/>
      <c r="V999" s="297"/>
      <c r="W999" s="297"/>
      <c r="X999" s="297"/>
      <c r="Y999" s="297"/>
      <c r="Z999" s="297"/>
    </row>
    <row r="1000" spans="1:26" ht="15.75" customHeight="1">
      <c r="A1000" s="297"/>
      <c r="B1000" s="297"/>
      <c r="C1000" s="297"/>
      <c r="D1000" s="297"/>
      <c r="E1000" s="297"/>
      <c r="F1000" s="297"/>
      <c r="G1000" s="297"/>
      <c r="H1000" s="297"/>
      <c r="I1000" s="297"/>
      <c r="J1000" s="297"/>
      <c r="K1000" s="297"/>
      <c r="L1000" s="297"/>
      <c r="M1000" s="297"/>
      <c r="N1000" s="297"/>
      <c r="O1000" s="297"/>
      <c r="P1000" s="297"/>
      <c r="Q1000" s="297"/>
      <c r="R1000" s="297"/>
      <c r="S1000" s="297"/>
      <c r="T1000" s="297"/>
      <c r="U1000" s="297"/>
      <c r="V1000" s="297"/>
      <c r="W1000" s="297"/>
      <c r="X1000" s="297"/>
      <c r="Y1000" s="297"/>
      <c r="Z1000" s="297"/>
    </row>
  </sheetData>
  <mergeCells count="11">
    <mergeCell ref="H1:H2"/>
    <mergeCell ref="I1:I2"/>
    <mergeCell ref="J1:M1"/>
    <mergeCell ref="N1:P1"/>
    <mergeCell ref="A1:A2"/>
    <mergeCell ref="B1:B2"/>
    <mergeCell ref="C1:C2"/>
    <mergeCell ref="D1:D2"/>
    <mergeCell ref="E1:E2"/>
    <mergeCell ref="F1:F2"/>
    <mergeCell ref="G1:G2"/>
  </mergeCells>
  <hyperlinks>
    <hyperlink ref="O4" r:id="rId1"/>
    <hyperlink ref="O5" r:id="rId2"/>
    <hyperlink ref="O6" r:id="rId3"/>
    <hyperlink ref="O8" r:id="rId4"/>
  </hyperlinks>
  <pageMargins left="0.7" right="0.7" top="0.75" bottom="0.75" header="0" footer="0"/>
  <pageSetup orientation="landscape"/>
  <legacyDrawing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59765625" defaultRowHeight="15" customHeight="1"/>
  <cols>
    <col min="1" max="1" width="7.5" customWidth="1"/>
    <col min="2" max="2" width="13.8984375" customWidth="1"/>
    <col min="3" max="3" width="16.5" customWidth="1"/>
    <col min="4" max="4" width="6.59765625" customWidth="1"/>
    <col min="5" max="5" width="34.5" customWidth="1"/>
    <col min="6" max="6" width="6.09765625" customWidth="1"/>
    <col min="7" max="7" width="28.09765625" customWidth="1"/>
    <col min="8" max="8" width="13.69921875" customWidth="1"/>
    <col min="9" max="9" width="13.3984375" customWidth="1"/>
    <col min="10" max="10" width="29.19921875" customWidth="1"/>
    <col min="11" max="11" width="9.09765625" customWidth="1"/>
    <col min="12" max="12" width="38.3984375" customWidth="1"/>
    <col min="13" max="13" width="9.09765625" customWidth="1"/>
    <col min="14" max="15" width="53.09765625" customWidth="1"/>
    <col min="16" max="16" width="12.8984375" customWidth="1"/>
    <col min="17" max="17" width="74.09765625" customWidth="1"/>
    <col min="18" max="26" width="9.3984375" customWidth="1"/>
  </cols>
  <sheetData>
    <row r="1" spans="1:26" ht="16.5" customHeight="1">
      <c r="A1" s="807" t="s">
        <v>2288</v>
      </c>
      <c r="B1" s="809" t="s">
        <v>1</v>
      </c>
      <c r="C1" s="809" t="s">
        <v>2</v>
      </c>
      <c r="D1" s="809" t="s">
        <v>3</v>
      </c>
      <c r="E1" s="809" t="s">
        <v>3</v>
      </c>
      <c r="F1" s="809" t="s">
        <v>4</v>
      </c>
      <c r="G1" s="809" t="s">
        <v>4</v>
      </c>
      <c r="H1" s="801" t="s">
        <v>2668</v>
      </c>
      <c r="I1" s="803" t="s">
        <v>2669</v>
      </c>
      <c r="J1" s="805" t="s">
        <v>2670</v>
      </c>
      <c r="K1" s="794"/>
      <c r="L1" s="794"/>
      <c r="M1" s="806"/>
      <c r="N1" s="805" t="s">
        <v>2926</v>
      </c>
      <c r="O1" s="794"/>
      <c r="P1" s="795"/>
      <c r="Q1" s="276"/>
      <c r="R1" s="276"/>
      <c r="S1" s="276"/>
      <c r="T1" s="276"/>
      <c r="U1" s="276"/>
      <c r="V1" s="276"/>
      <c r="W1" s="276"/>
      <c r="X1" s="276"/>
      <c r="Y1" s="276"/>
      <c r="Z1" s="276"/>
    </row>
    <row r="2" spans="1:26" ht="81.75" customHeight="1">
      <c r="A2" s="808"/>
      <c r="B2" s="802"/>
      <c r="C2" s="802"/>
      <c r="D2" s="802"/>
      <c r="E2" s="802"/>
      <c r="F2" s="802"/>
      <c r="G2" s="802"/>
      <c r="H2" s="802"/>
      <c r="I2" s="804"/>
      <c r="J2" s="298" t="s">
        <v>2275</v>
      </c>
      <c r="K2" s="299" t="s">
        <v>2276</v>
      </c>
      <c r="L2" s="300" t="s">
        <v>2277</v>
      </c>
      <c r="M2" s="301" t="s">
        <v>2276</v>
      </c>
      <c r="N2" s="298" t="s">
        <v>2291</v>
      </c>
      <c r="O2" s="300" t="s">
        <v>2292</v>
      </c>
      <c r="P2" s="664" t="s">
        <v>2276</v>
      </c>
      <c r="Q2" s="265"/>
      <c r="R2" s="265"/>
      <c r="S2" s="265"/>
      <c r="T2" s="265"/>
      <c r="U2" s="265"/>
      <c r="V2" s="265"/>
      <c r="W2" s="265"/>
      <c r="X2" s="265"/>
      <c r="Y2" s="265"/>
      <c r="Z2" s="265"/>
    </row>
    <row r="3" spans="1:26" ht="99.75" customHeight="1">
      <c r="A3" s="303" t="s">
        <v>9</v>
      </c>
      <c r="B3" s="304" t="s">
        <v>10</v>
      </c>
      <c r="C3" s="304" t="s">
        <v>11</v>
      </c>
      <c r="D3" s="305" t="s">
        <v>12</v>
      </c>
      <c r="E3" s="306" t="s">
        <v>13</v>
      </c>
      <c r="F3" s="305" t="s">
        <v>14</v>
      </c>
      <c r="G3" s="306" t="s">
        <v>15</v>
      </c>
      <c r="H3" s="665"/>
      <c r="I3" s="308" t="s">
        <v>19</v>
      </c>
      <c r="J3" s="309" t="s">
        <v>20</v>
      </c>
      <c r="K3" s="310">
        <v>19624043</v>
      </c>
      <c r="L3" s="306" t="s">
        <v>20</v>
      </c>
      <c r="M3" s="311">
        <v>43465295</v>
      </c>
      <c r="N3" s="666" t="s">
        <v>3491</v>
      </c>
      <c r="O3" s="667" t="s">
        <v>3492</v>
      </c>
      <c r="P3" s="668" t="s">
        <v>3493</v>
      </c>
      <c r="Q3" s="313"/>
      <c r="R3" s="276"/>
      <c r="S3" s="276"/>
      <c r="T3" s="276"/>
      <c r="U3" s="276"/>
      <c r="V3" s="276"/>
      <c r="W3" s="276"/>
      <c r="X3" s="276"/>
      <c r="Y3" s="276"/>
      <c r="Z3" s="276"/>
    </row>
    <row r="4" spans="1:26" ht="99.75" customHeight="1">
      <c r="A4" s="314" t="s">
        <v>9</v>
      </c>
      <c r="B4" s="269" t="s">
        <v>10</v>
      </c>
      <c r="C4" s="269" t="s">
        <v>11</v>
      </c>
      <c r="D4" s="268" t="s">
        <v>12</v>
      </c>
      <c r="E4" s="270" t="s">
        <v>13</v>
      </c>
      <c r="F4" s="268" t="s">
        <v>28</v>
      </c>
      <c r="G4" s="270" t="s">
        <v>29</v>
      </c>
      <c r="H4" s="315"/>
      <c r="I4" s="316" t="s">
        <v>35</v>
      </c>
      <c r="J4" s="317" t="s">
        <v>36</v>
      </c>
      <c r="K4" s="272">
        <v>0</v>
      </c>
      <c r="L4" s="270" t="s">
        <v>36</v>
      </c>
      <c r="M4" s="318">
        <v>0</v>
      </c>
      <c r="N4" s="669" t="s">
        <v>3494</v>
      </c>
      <c r="O4" s="670" t="s">
        <v>3495</v>
      </c>
      <c r="P4" s="671"/>
      <c r="Q4" s="672"/>
      <c r="R4" s="265"/>
      <c r="S4" s="265"/>
      <c r="T4" s="265"/>
      <c r="U4" s="265"/>
      <c r="V4" s="265"/>
      <c r="W4" s="265"/>
      <c r="X4" s="265"/>
      <c r="Y4" s="265"/>
      <c r="Z4" s="265"/>
    </row>
    <row r="5" spans="1:26" ht="99.75" customHeight="1">
      <c r="A5" s="314" t="s">
        <v>9</v>
      </c>
      <c r="B5" s="269" t="s">
        <v>10</v>
      </c>
      <c r="C5" s="269" t="s">
        <v>11</v>
      </c>
      <c r="D5" s="268" t="s">
        <v>12</v>
      </c>
      <c r="E5" s="270" t="s">
        <v>13</v>
      </c>
      <c r="F5" s="268" t="s">
        <v>38</v>
      </c>
      <c r="G5" s="270" t="s">
        <v>42</v>
      </c>
      <c r="H5" s="315"/>
      <c r="I5" s="316" t="s">
        <v>35</v>
      </c>
      <c r="J5" s="317" t="s">
        <v>43</v>
      </c>
      <c r="K5" s="272">
        <v>0</v>
      </c>
      <c r="L5" s="270" t="s">
        <v>43</v>
      </c>
      <c r="M5" s="318">
        <v>0</v>
      </c>
      <c r="N5" s="669" t="s">
        <v>3496</v>
      </c>
      <c r="O5" s="670" t="s">
        <v>3497</v>
      </c>
      <c r="P5" s="671"/>
      <c r="Q5" s="672"/>
      <c r="R5" s="282"/>
      <c r="S5" s="282"/>
      <c r="T5" s="282"/>
      <c r="U5" s="282"/>
      <c r="V5" s="282"/>
      <c r="W5" s="282"/>
      <c r="X5" s="282"/>
      <c r="Y5" s="282"/>
      <c r="Z5" s="282"/>
    </row>
    <row r="6" spans="1:26" ht="99.75" customHeight="1">
      <c r="A6" s="314" t="s">
        <v>935</v>
      </c>
      <c r="B6" s="269" t="s">
        <v>936</v>
      </c>
      <c r="C6" s="269" t="s">
        <v>937</v>
      </c>
      <c r="D6" s="268" t="s">
        <v>938</v>
      </c>
      <c r="E6" s="270" t="s">
        <v>939</v>
      </c>
      <c r="F6" s="268" t="s">
        <v>940</v>
      </c>
      <c r="G6" s="270" t="s">
        <v>941</v>
      </c>
      <c r="H6" s="315" t="s">
        <v>19</v>
      </c>
      <c r="I6" s="316"/>
      <c r="J6" s="317" t="s">
        <v>945</v>
      </c>
      <c r="K6" s="272">
        <v>17000000</v>
      </c>
      <c r="L6" s="268"/>
      <c r="M6" s="318">
        <v>0</v>
      </c>
      <c r="N6" s="669" t="s">
        <v>3498</v>
      </c>
      <c r="O6" s="670" t="s">
        <v>3499</v>
      </c>
      <c r="P6" s="673" t="s">
        <v>3500</v>
      </c>
      <c r="Q6" s="313"/>
      <c r="R6" s="282"/>
      <c r="S6" s="282"/>
      <c r="T6" s="282"/>
      <c r="U6" s="282"/>
      <c r="V6" s="282"/>
      <c r="W6" s="282"/>
      <c r="X6" s="282"/>
      <c r="Y6" s="282"/>
      <c r="Z6" s="282"/>
    </row>
    <row r="7" spans="1:26" ht="152.25" customHeight="1">
      <c r="A7" s="314" t="s">
        <v>1378</v>
      </c>
      <c r="B7" s="269" t="s">
        <v>1379</v>
      </c>
      <c r="C7" s="269" t="s">
        <v>1380</v>
      </c>
      <c r="D7" s="268" t="s">
        <v>1381</v>
      </c>
      <c r="E7" s="270" t="s">
        <v>1382</v>
      </c>
      <c r="F7" s="268" t="s">
        <v>1383</v>
      </c>
      <c r="G7" s="270" t="s">
        <v>1384</v>
      </c>
      <c r="H7" s="315" t="s">
        <v>19</v>
      </c>
      <c r="I7" s="316"/>
      <c r="J7" s="317" t="s">
        <v>1385</v>
      </c>
      <c r="K7" s="272">
        <v>104000000</v>
      </c>
      <c r="L7" s="270" t="s">
        <v>1385</v>
      </c>
      <c r="M7" s="318">
        <v>240000000</v>
      </c>
      <c r="N7" s="669" t="s">
        <v>3501</v>
      </c>
      <c r="O7" s="670" t="s">
        <v>3502</v>
      </c>
      <c r="P7" s="673" t="s">
        <v>3503</v>
      </c>
      <c r="Q7" s="313"/>
      <c r="R7" s="282"/>
      <c r="S7" s="282"/>
      <c r="T7" s="282"/>
      <c r="U7" s="282"/>
      <c r="V7" s="282"/>
      <c r="W7" s="282"/>
      <c r="X7" s="282"/>
      <c r="Y7" s="282"/>
      <c r="Z7" s="282"/>
    </row>
    <row r="8" spans="1:26" ht="99.75" customHeight="1">
      <c r="A8" s="314" t="s">
        <v>9</v>
      </c>
      <c r="B8" s="269" t="s">
        <v>10</v>
      </c>
      <c r="C8" s="269" t="s">
        <v>11</v>
      </c>
      <c r="D8" s="268" t="s">
        <v>104</v>
      </c>
      <c r="E8" s="270" t="s">
        <v>105</v>
      </c>
      <c r="F8" s="268" t="s">
        <v>115</v>
      </c>
      <c r="G8" s="270" t="s">
        <v>116</v>
      </c>
      <c r="H8" s="315" t="s">
        <v>19</v>
      </c>
      <c r="I8" s="316"/>
      <c r="J8" s="674" t="s">
        <v>3504</v>
      </c>
      <c r="K8" s="272">
        <v>13000000</v>
      </c>
      <c r="L8" s="270" t="s">
        <v>118</v>
      </c>
      <c r="M8" s="318">
        <v>22000000</v>
      </c>
      <c r="N8" s="669" t="s">
        <v>3505</v>
      </c>
      <c r="O8" s="670" t="s">
        <v>3506</v>
      </c>
      <c r="P8" s="671"/>
      <c r="Q8" s="313"/>
      <c r="R8" s="282"/>
      <c r="S8" s="282"/>
      <c r="T8" s="282"/>
      <c r="U8" s="282"/>
      <c r="V8" s="282"/>
      <c r="W8" s="282"/>
      <c r="X8" s="282"/>
      <c r="Y8" s="282"/>
      <c r="Z8" s="282"/>
    </row>
    <row r="9" spans="1:26" ht="99.75" customHeight="1">
      <c r="A9" s="314" t="s">
        <v>9</v>
      </c>
      <c r="B9" s="269" t="s">
        <v>10</v>
      </c>
      <c r="C9" s="269" t="s">
        <v>11</v>
      </c>
      <c r="D9" s="268" t="s">
        <v>104</v>
      </c>
      <c r="E9" s="270" t="s">
        <v>105</v>
      </c>
      <c r="F9" s="268" t="s">
        <v>145</v>
      </c>
      <c r="G9" s="270" t="s">
        <v>146</v>
      </c>
      <c r="H9" s="315" t="s">
        <v>19</v>
      </c>
      <c r="I9" s="316"/>
      <c r="J9" s="675" t="s">
        <v>151</v>
      </c>
      <c r="K9" s="272">
        <v>5000000</v>
      </c>
      <c r="L9" s="676" t="s">
        <v>152</v>
      </c>
      <c r="M9" s="318">
        <v>11000000</v>
      </c>
      <c r="N9" s="677" t="s">
        <v>3507</v>
      </c>
      <c r="O9" s="678" t="s">
        <v>3508</v>
      </c>
      <c r="P9" s="671"/>
      <c r="Q9" s="313"/>
      <c r="R9" s="282"/>
      <c r="S9" s="282"/>
      <c r="T9" s="282"/>
      <c r="U9" s="282"/>
      <c r="V9" s="282"/>
      <c r="W9" s="282"/>
      <c r="X9" s="282"/>
      <c r="Y9" s="282"/>
      <c r="Z9" s="282"/>
    </row>
    <row r="10" spans="1:26" ht="99.75" customHeight="1">
      <c r="A10" s="314" t="s">
        <v>9</v>
      </c>
      <c r="B10" s="269" t="s">
        <v>10</v>
      </c>
      <c r="C10" s="269" t="s">
        <v>11</v>
      </c>
      <c r="D10" s="268" t="s">
        <v>104</v>
      </c>
      <c r="E10" s="270" t="s">
        <v>105</v>
      </c>
      <c r="F10" s="268" t="s">
        <v>162</v>
      </c>
      <c r="G10" s="270" t="s">
        <v>163</v>
      </c>
      <c r="H10" s="315"/>
      <c r="I10" s="316" t="s">
        <v>35</v>
      </c>
      <c r="J10" s="675" t="s">
        <v>173</v>
      </c>
      <c r="K10" s="272">
        <v>9000000</v>
      </c>
      <c r="L10" s="270"/>
      <c r="M10" s="318">
        <v>0</v>
      </c>
      <c r="N10" s="679" t="s">
        <v>3509</v>
      </c>
      <c r="O10" s="680" t="s">
        <v>3510</v>
      </c>
      <c r="P10" s="671"/>
      <c r="Q10" s="313"/>
      <c r="R10" s="282"/>
      <c r="S10" s="282"/>
      <c r="T10" s="282"/>
      <c r="U10" s="282"/>
      <c r="V10" s="282"/>
      <c r="W10" s="282"/>
      <c r="X10" s="282"/>
      <c r="Y10" s="282"/>
      <c r="Z10" s="282"/>
    </row>
    <row r="11" spans="1:26" ht="99.75" customHeight="1">
      <c r="A11" s="314" t="s">
        <v>1378</v>
      </c>
      <c r="B11" s="269" t="s">
        <v>1379</v>
      </c>
      <c r="C11" s="269" t="s">
        <v>1688</v>
      </c>
      <c r="D11" s="268" t="s">
        <v>1689</v>
      </c>
      <c r="E11" s="270" t="s">
        <v>1690</v>
      </c>
      <c r="F11" s="268" t="s">
        <v>1719</v>
      </c>
      <c r="G11" s="270" t="s">
        <v>1720</v>
      </c>
      <c r="H11" s="315" t="s">
        <v>19</v>
      </c>
      <c r="I11" s="316"/>
      <c r="J11" s="317"/>
      <c r="K11" s="272">
        <v>0</v>
      </c>
      <c r="L11" s="270" t="s">
        <v>1721</v>
      </c>
      <c r="M11" s="318">
        <v>30000000</v>
      </c>
      <c r="N11" s="669" t="s">
        <v>3511</v>
      </c>
      <c r="O11" s="670" t="s">
        <v>3512</v>
      </c>
      <c r="P11" s="671"/>
      <c r="Q11" s="313"/>
      <c r="R11" s="282"/>
      <c r="S11" s="282"/>
      <c r="T11" s="282"/>
      <c r="U11" s="282"/>
      <c r="V11" s="282"/>
      <c r="W11" s="282"/>
      <c r="X11" s="282"/>
      <c r="Y11" s="282"/>
      <c r="Z11" s="282"/>
    </row>
    <row r="12" spans="1:26" ht="99.75" customHeight="1">
      <c r="A12" s="314" t="s">
        <v>1378</v>
      </c>
      <c r="B12" s="269" t="s">
        <v>1379</v>
      </c>
      <c r="C12" s="269" t="s">
        <v>1688</v>
      </c>
      <c r="D12" s="268" t="s">
        <v>1689</v>
      </c>
      <c r="E12" s="270" t="s">
        <v>1690</v>
      </c>
      <c r="F12" s="268" t="s">
        <v>1722</v>
      </c>
      <c r="G12" s="270" t="s">
        <v>1723</v>
      </c>
      <c r="H12" s="315" t="s">
        <v>19</v>
      </c>
      <c r="I12" s="316"/>
      <c r="J12" s="317" t="s">
        <v>1724</v>
      </c>
      <c r="K12" s="272">
        <v>152000000</v>
      </c>
      <c r="L12" s="270"/>
      <c r="M12" s="318">
        <v>0</v>
      </c>
      <c r="N12" s="669" t="s">
        <v>3513</v>
      </c>
      <c r="O12" s="670" t="s">
        <v>3514</v>
      </c>
      <c r="P12" s="681" t="s">
        <v>3515</v>
      </c>
      <c r="Q12" s="313"/>
      <c r="R12" s="282"/>
      <c r="S12" s="282"/>
      <c r="T12" s="282"/>
      <c r="U12" s="282"/>
      <c r="V12" s="282"/>
      <c r="W12" s="282"/>
      <c r="X12" s="282"/>
      <c r="Y12" s="282"/>
      <c r="Z12" s="282"/>
    </row>
    <row r="13" spans="1:26" ht="99.75" customHeight="1">
      <c r="A13" s="314" t="s">
        <v>9</v>
      </c>
      <c r="B13" s="269" t="s">
        <v>10</v>
      </c>
      <c r="C13" s="269" t="s">
        <v>196</v>
      </c>
      <c r="D13" s="268" t="s">
        <v>197</v>
      </c>
      <c r="E13" s="270" t="s">
        <v>198</v>
      </c>
      <c r="F13" s="268" t="s">
        <v>416</v>
      </c>
      <c r="G13" s="270" t="s">
        <v>417</v>
      </c>
      <c r="H13" s="315"/>
      <c r="I13" s="316" t="s">
        <v>35</v>
      </c>
      <c r="J13" s="682" t="s">
        <v>3516</v>
      </c>
      <c r="K13" s="272">
        <v>0</v>
      </c>
      <c r="L13" s="682" t="s">
        <v>3516</v>
      </c>
      <c r="M13" s="318">
        <v>0</v>
      </c>
      <c r="N13" s="679" t="s">
        <v>3516</v>
      </c>
      <c r="O13" s="679" t="s">
        <v>3516</v>
      </c>
      <c r="P13" s="671"/>
      <c r="Q13" s="313"/>
      <c r="R13" s="282"/>
      <c r="S13" s="282"/>
      <c r="T13" s="282"/>
      <c r="U13" s="282"/>
      <c r="V13" s="282"/>
      <c r="W13" s="282"/>
      <c r="X13" s="282"/>
      <c r="Y13" s="282"/>
      <c r="Z13" s="282"/>
    </row>
    <row r="14" spans="1:26" ht="99.75" customHeight="1">
      <c r="A14" s="321" t="s">
        <v>9</v>
      </c>
      <c r="B14" s="322" t="s">
        <v>10</v>
      </c>
      <c r="C14" s="322" t="s">
        <v>869</v>
      </c>
      <c r="D14" s="323" t="s">
        <v>918</v>
      </c>
      <c r="E14" s="324" t="s">
        <v>919</v>
      </c>
      <c r="F14" s="323" t="s">
        <v>929</v>
      </c>
      <c r="G14" s="324" t="s">
        <v>930</v>
      </c>
      <c r="H14" s="325"/>
      <c r="I14" s="326" t="s">
        <v>19</v>
      </c>
      <c r="J14" s="683" t="s">
        <v>3517</v>
      </c>
      <c r="K14" s="328">
        <v>19000000</v>
      </c>
      <c r="L14" s="683" t="s">
        <v>3517</v>
      </c>
      <c r="M14" s="329">
        <v>43000000</v>
      </c>
      <c r="N14" s="669" t="s">
        <v>3518</v>
      </c>
      <c r="O14" s="670" t="s">
        <v>3519</v>
      </c>
      <c r="P14" s="671"/>
      <c r="Q14" s="313"/>
      <c r="R14" s="282"/>
      <c r="S14" s="282"/>
      <c r="T14" s="282"/>
      <c r="U14" s="282"/>
      <c r="V14" s="282"/>
      <c r="W14" s="282"/>
      <c r="X14" s="282"/>
      <c r="Y14" s="282"/>
      <c r="Z14" s="282"/>
    </row>
    <row r="15" spans="1:26" ht="14.4">
      <c r="A15" s="456"/>
      <c r="B15" s="456"/>
      <c r="C15" s="456"/>
      <c r="D15" s="456"/>
      <c r="E15" s="456"/>
      <c r="F15" s="456"/>
      <c r="G15" s="456"/>
      <c r="H15" s="457"/>
      <c r="I15" s="457"/>
      <c r="J15" s="456"/>
      <c r="K15" s="462"/>
      <c r="L15" s="456"/>
      <c r="M15" s="463"/>
      <c r="N15" s="456"/>
      <c r="O15" s="456"/>
      <c r="P15" s="456"/>
      <c r="Q15" s="276"/>
      <c r="R15" s="282"/>
      <c r="S15" s="282"/>
      <c r="T15" s="282"/>
      <c r="U15" s="282"/>
      <c r="V15" s="282"/>
      <c r="W15" s="282"/>
      <c r="X15" s="282"/>
      <c r="Y15" s="282"/>
      <c r="Z15" s="282"/>
    </row>
    <row r="16" spans="1:26" ht="14.4">
      <c r="A16" s="456"/>
      <c r="B16" s="456"/>
      <c r="C16" s="456"/>
      <c r="D16" s="456"/>
      <c r="E16" s="456"/>
      <c r="F16" s="456"/>
      <c r="G16" s="456"/>
      <c r="H16" s="457"/>
      <c r="I16" s="457"/>
      <c r="J16" s="265"/>
      <c r="K16" s="464"/>
      <c r="L16" s="265"/>
      <c r="M16" s="464"/>
      <c r="N16" s="265"/>
      <c r="O16" s="265"/>
      <c r="P16" s="265"/>
      <c r="Q16" s="265"/>
      <c r="R16" s="282"/>
      <c r="S16" s="282"/>
      <c r="T16" s="282"/>
      <c r="U16" s="282"/>
      <c r="V16" s="282"/>
      <c r="W16" s="282"/>
      <c r="X16" s="282"/>
      <c r="Y16" s="282"/>
      <c r="Z16" s="282"/>
    </row>
    <row r="17" spans="1:26" ht="14.4">
      <c r="A17" s="297"/>
      <c r="B17" s="297"/>
      <c r="C17" s="297"/>
      <c r="D17" s="297"/>
      <c r="E17" s="297"/>
      <c r="F17" s="297"/>
      <c r="G17" s="297"/>
      <c r="H17" s="297"/>
      <c r="I17" s="297"/>
      <c r="J17" s="297"/>
      <c r="K17" s="451"/>
      <c r="L17" s="297"/>
      <c r="M17" s="451"/>
      <c r="N17" s="684"/>
      <c r="O17" s="684"/>
      <c r="P17" s="282"/>
      <c r="Q17" s="282"/>
      <c r="R17" s="282"/>
      <c r="S17" s="282"/>
      <c r="T17" s="282"/>
      <c r="U17" s="282"/>
      <c r="V17" s="282"/>
      <c r="W17" s="282"/>
      <c r="X17" s="282"/>
      <c r="Y17" s="282"/>
      <c r="Z17" s="282"/>
    </row>
    <row r="18" spans="1:26" ht="14.4">
      <c r="A18" s="297"/>
      <c r="B18" s="297"/>
      <c r="C18" s="297"/>
      <c r="D18" s="297"/>
      <c r="E18" s="297"/>
      <c r="F18" s="297"/>
      <c r="G18" s="297"/>
      <c r="H18" s="297"/>
      <c r="I18" s="297"/>
      <c r="J18" s="297"/>
      <c r="K18" s="451"/>
      <c r="L18" s="297"/>
      <c r="M18" s="451"/>
      <c r="N18" s="684"/>
      <c r="O18" s="684"/>
      <c r="P18" s="282"/>
      <c r="Q18" s="282"/>
      <c r="R18" s="282"/>
      <c r="S18" s="282"/>
      <c r="T18" s="282"/>
      <c r="U18" s="282"/>
      <c r="V18" s="282"/>
      <c r="W18" s="282"/>
      <c r="X18" s="282"/>
      <c r="Y18" s="282"/>
      <c r="Z18" s="282"/>
    </row>
    <row r="19" spans="1:26" ht="14.4">
      <c r="A19" s="297"/>
      <c r="B19" s="297"/>
      <c r="C19" s="297"/>
      <c r="D19" s="297"/>
      <c r="E19" s="297"/>
      <c r="F19" s="297"/>
      <c r="G19" s="297"/>
      <c r="H19" s="297"/>
      <c r="I19" s="297"/>
      <c r="J19" s="297"/>
      <c r="K19" s="451"/>
      <c r="L19" s="297"/>
      <c r="M19" s="451"/>
      <c r="N19" s="684"/>
      <c r="O19" s="684"/>
      <c r="P19" s="282"/>
      <c r="Q19" s="282"/>
      <c r="R19" s="282"/>
      <c r="S19" s="282"/>
      <c r="T19" s="282"/>
      <c r="U19" s="282"/>
      <c r="V19" s="282"/>
      <c r="W19" s="282"/>
      <c r="X19" s="282"/>
      <c r="Y19" s="282"/>
      <c r="Z19" s="282"/>
    </row>
    <row r="20" spans="1:26" ht="14.4">
      <c r="A20" s="297"/>
      <c r="B20" s="297"/>
      <c r="C20" s="297"/>
      <c r="D20" s="297"/>
      <c r="E20" s="297"/>
      <c r="F20" s="297"/>
      <c r="G20" s="297"/>
      <c r="H20" s="297"/>
      <c r="I20" s="297"/>
      <c r="J20" s="297"/>
      <c r="K20" s="451"/>
      <c r="L20" s="297"/>
      <c r="M20" s="451"/>
      <c r="N20" s="684"/>
      <c r="O20" s="684"/>
      <c r="P20" s="282"/>
      <c r="Q20" s="282"/>
      <c r="R20" s="282"/>
      <c r="S20" s="282"/>
      <c r="T20" s="282"/>
      <c r="U20" s="282"/>
      <c r="V20" s="282"/>
      <c r="W20" s="282"/>
      <c r="X20" s="282"/>
      <c r="Y20" s="282"/>
      <c r="Z20" s="282"/>
    </row>
    <row r="21" spans="1:26" ht="15.75" customHeight="1">
      <c r="A21" s="297"/>
      <c r="B21" s="297"/>
      <c r="C21" s="297"/>
      <c r="D21" s="297"/>
      <c r="E21" s="297"/>
      <c r="F21" s="297"/>
      <c r="G21" s="297"/>
      <c r="H21" s="297"/>
      <c r="I21" s="297"/>
      <c r="J21" s="297"/>
      <c r="K21" s="451"/>
      <c r="L21" s="297"/>
      <c r="M21" s="451"/>
      <c r="N21" s="684"/>
      <c r="O21" s="684"/>
      <c r="P21" s="282"/>
      <c r="Q21" s="282"/>
      <c r="R21" s="282"/>
      <c r="S21" s="282"/>
      <c r="T21" s="282"/>
      <c r="U21" s="282"/>
      <c r="V21" s="282"/>
      <c r="W21" s="282"/>
      <c r="X21" s="282"/>
      <c r="Y21" s="282"/>
      <c r="Z21" s="282"/>
    </row>
    <row r="22" spans="1:26" ht="15.75" customHeight="1">
      <c r="A22" s="297"/>
      <c r="B22" s="297"/>
      <c r="C22" s="297"/>
      <c r="D22" s="297"/>
      <c r="E22" s="297"/>
      <c r="F22" s="297"/>
      <c r="G22" s="297"/>
      <c r="H22" s="297"/>
      <c r="I22" s="297"/>
      <c r="J22" s="297"/>
      <c r="K22" s="451"/>
      <c r="L22" s="297"/>
      <c r="M22" s="451"/>
      <c r="N22" s="684"/>
      <c r="O22" s="684"/>
      <c r="P22" s="282"/>
      <c r="Q22" s="282"/>
      <c r="R22" s="282"/>
      <c r="S22" s="282"/>
      <c r="T22" s="282"/>
      <c r="U22" s="282"/>
      <c r="V22" s="282"/>
      <c r="W22" s="282"/>
      <c r="X22" s="282"/>
      <c r="Y22" s="282"/>
      <c r="Z22" s="282"/>
    </row>
    <row r="23" spans="1:26" ht="15.75" customHeight="1">
      <c r="A23" s="297"/>
      <c r="B23" s="297"/>
      <c r="C23" s="297"/>
      <c r="D23" s="297"/>
      <c r="E23" s="297"/>
      <c r="F23" s="297"/>
      <c r="G23" s="297"/>
      <c r="H23" s="297"/>
      <c r="I23" s="297"/>
      <c r="J23" s="297"/>
      <c r="K23" s="451"/>
      <c r="L23" s="297"/>
      <c r="M23" s="451"/>
      <c r="N23" s="684"/>
      <c r="O23" s="684"/>
      <c r="P23" s="282"/>
      <c r="Q23" s="282"/>
      <c r="R23" s="282"/>
      <c r="S23" s="282"/>
      <c r="T23" s="282"/>
      <c r="U23" s="282"/>
      <c r="V23" s="282"/>
      <c r="W23" s="282"/>
      <c r="X23" s="282"/>
      <c r="Y23" s="282"/>
      <c r="Z23" s="282"/>
    </row>
    <row r="24" spans="1:26" ht="15.75" customHeight="1">
      <c r="A24" s="297"/>
      <c r="B24" s="297"/>
      <c r="C24" s="297"/>
      <c r="D24" s="297"/>
      <c r="E24" s="297"/>
      <c r="F24" s="297"/>
      <c r="G24" s="297"/>
      <c r="H24" s="297"/>
      <c r="I24" s="297"/>
      <c r="J24" s="297"/>
      <c r="K24" s="451"/>
      <c r="L24" s="297"/>
      <c r="M24" s="451"/>
      <c r="N24" s="684"/>
      <c r="O24" s="684"/>
      <c r="P24" s="282"/>
      <c r="Q24" s="282"/>
      <c r="R24" s="282"/>
      <c r="S24" s="282"/>
      <c r="T24" s="282"/>
      <c r="U24" s="282"/>
      <c r="V24" s="282"/>
      <c r="W24" s="282"/>
      <c r="X24" s="282"/>
      <c r="Y24" s="282"/>
      <c r="Z24" s="282"/>
    </row>
    <row r="25" spans="1:26" ht="15.75" customHeight="1">
      <c r="A25" s="297"/>
      <c r="B25" s="297"/>
      <c r="C25" s="297"/>
      <c r="D25" s="297"/>
      <c r="E25" s="297"/>
      <c r="F25" s="297"/>
      <c r="G25" s="297"/>
      <c r="H25" s="297"/>
      <c r="I25" s="297"/>
      <c r="J25" s="297"/>
      <c r="K25" s="451"/>
      <c r="L25" s="297"/>
      <c r="M25" s="451"/>
      <c r="N25" s="684"/>
      <c r="O25" s="684"/>
      <c r="P25" s="282"/>
      <c r="Q25" s="282"/>
      <c r="R25" s="282"/>
      <c r="S25" s="282"/>
      <c r="T25" s="282"/>
      <c r="U25" s="282"/>
      <c r="V25" s="282"/>
      <c r="W25" s="282"/>
      <c r="X25" s="282"/>
      <c r="Y25" s="282"/>
      <c r="Z25" s="282"/>
    </row>
    <row r="26" spans="1:26" ht="15.75" customHeight="1">
      <c r="A26" s="297"/>
      <c r="B26" s="297"/>
      <c r="C26" s="297"/>
      <c r="D26" s="297"/>
      <c r="E26" s="297"/>
      <c r="F26" s="297"/>
      <c r="G26" s="297"/>
      <c r="H26" s="297"/>
      <c r="I26" s="297"/>
      <c r="J26" s="297"/>
      <c r="K26" s="451"/>
      <c r="L26" s="297"/>
      <c r="M26" s="451"/>
      <c r="N26" s="684"/>
      <c r="O26" s="684"/>
      <c r="P26" s="282"/>
      <c r="Q26" s="282"/>
      <c r="R26" s="282"/>
      <c r="S26" s="282"/>
      <c r="T26" s="282"/>
      <c r="U26" s="282"/>
      <c r="V26" s="282"/>
      <c r="W26" s="282"/>
      <c r="X26" s="282"/>
      <c r="Y26" s="282"/>
      <c r="Z26" s="282"/>
    </row>
    <row r="27" spans="1:26" ht="15.75" customHeight="1">
      <c r="A27" s="297"/>
      <c r="B27" s="297"/>
      <c r="C27" s="297"/>
      <c r="D27" s="297"/>
      <c r="E27" s="297"/>
      <c r="F27" s="297"/>
      <c r="G27" s="297"/>
      <c r="H27" s="297"/>
      <c r="I27" s="297"/>
      <c r="J27" s="297"/>
      <c r="K27" s="451"/>
      <c r="L27" s="297"/>
      <c r="M27" s="451"/>
      <c r="N27" s="684"/>
      <c r="O27" s="684"/>
      <c r="P27" s="282"/>
      <c r="Q27" s="282"/>
      <c r="R27" s="282"/>
      <c r="S27" s="282"/>
      <c r="T27" s="282"/>
      <c r="U27" s="282"/>
      <c r="V27" s="282"/>
      <c r="W27" s="282"/>
      <c r="X27" s="282"/>
      <c r="Y27" s="282"/>
      <c r="Z27" s="282"/>
    </row>
    <row r="28" spans="1:26" ht="15.75" customHeight="1">
      <c r="A28" s="297"/>
      <c r="B28" s="297"/>
      <c r="C28" s="297"/>
      <c r="D28" s="297"/>
      <c r="E28" s="297"/>
      <c r="F28" s="297"/>
      <c r="G28" s="297"/>
      <c r="H28" s="297"/>
      <c r="I28" s="297"/>
      <c r="J28" s="297"/>
      <c r="K28" s="451"/>
      <c r="L28" s="297"/>
      <c r="M28" s="451"/>
      <c r="N28" s="684"/>
      <c r="O28" s="684"/>
      <c r="P28" s="282"/>
      <c r="Q28" s="282"/>
      <c r="R28" s="282"/>
      <c r="S28" s="282"/>
      <c r="T28" s="282"/>
      <c r="U28" s="282"/>
      <c r="V28" s="282"/>
      <c r="W28" s="282"/>
      <c r="X28" s="282"/>
      <c r="Y28" s="282"/>
      <c r="Z28" s="282"/>
    </row>
    <row r="29" spans="1:26" ht="15.75" customHeight="1">
      <c r="A29" s="297"/>
      <c r="B29" s="297"/>
      <c r="C29" s="297"/>
      <c r="D29" s="297"/>
      <c r="E29" s="297"/>
      <c r="F29" s="297"/>
      <c r="G29" s="297"/>
      <c r="H29" s="297"/>
      <c r="I29" s="297"/>
      <c r="J29" s="297"/>
      <c r="K29" s="451"/>
      <c r="L29" s="297"/>
      <c r="M29" s="451"/>
      <c r="N29" s="684"/>
      <c r="O29" s="684"/>
      <c r="P29" s="282"/>
      <c r="Q29" s="282"/>
      <c r="R29" s="282"/>
      <c r="S29" s="282"/>
      <c r="T29" s="282"/>
      <c r="U29" s="282"/>
      <c r="V29" s="282"/>
      <c r="W29" s="282"/>
      <c r="X29" s="282"/>
      <c r="Y29" s="282"/>
      <c r="Z29" s="282"/>
    </row>
    <row r="30" spans="1:26" ht="15.75" customHeight="1">
      <c r="A30" s="297"/>
      <c r="B30" s="297"/>
      <c r="C30" s="297"/>
      <c r="D30" s="297"/>
      <c r="E30" s="297"/>
      <c r="F30" s="297"/>
      <c r="G30" s="297"/>
      <c r="H30" s="297"/>
      <c r="I30" s="297"/>
      <c r="J30" s="297"/>
      <c r="K30" s="451"/>
      <c r="L30" s="297"/>
      <c r="M30" s="451"/>
      <c r="N30" s="684"/>
      <c r="O30" s="684"/>
      <c r="P30" s="282"/>
      <c r="Q30" s="282"/>
      <c r="R30" s="282"/>
      <c r="S30" s="282"/>
      <c r="T30" s="282"/>
      <c r="U30" s="282"/>
      <c r="V30" s="282"/>
      <c r="W30" s="282"/>
      <c r="X30" s="282"/>
      <c r="Y30" s="282"/>
      <c r="Z30" s="282"/>
    </row>
    <row r="31" spans="1:26" ht="15.75" customHeight="1">
      <c r="A31" s="297"/>
      <c r="B31" s="297"/>
      <c r="C31" s="297"/>
      <c r="D31" s="297"/>
      <c r="E31" s="297"/>
      <c r="F31" s="297"/>
      <c r="G31" s="297"/>
      <c r="H31" s="297"/>
      <c r="I31" s="297"/>
      <c r="J31" s="297"/>
      <c r="K31" s="451"/>
      <c r="L31" s="297"/>
      <c r="M31" s="451"/>
      <c r="N31" s="684"/>
      <c r="O31" s="684"/>
      <c r="P31" s="282"/>
      <c r="Q31" s="282"/>
      <c r="R31" s="282"/>
      <c r="S31" s="282"/>
      <c r="T31" s="282"/>
      <c r="U31" s="282"/>
      <c r="V31" s="282"/>
      <c r="W31" s="282"/>
      <c r="X31" s="282"/>
      <c r="Y31" s="282"/>
      <c r="Z31" s="282"/>
    </row>
    <row r="32" spans="1:26" ht="15.75" customHeight="1">
      <c r="A32" s="297"/>
      <c r="B32" s="297"/>
      <c r="C32" s="297"/>
      <c r="D32" s="297"/>
      <c r="E32" s="297"/>
      <c r="F32" s="297"/>
      <c r="G32" s="297"/>
      <c r="H32" s="297"/>
      <c r="I32" s="297"/>
      <c r="J32" s="297"/>
      <c r="K32" s="451"/>
      <c r="L32" s="297"/>
      <c r="M32" s="451"/>
      <c r="N32" s="684"/>
      <c r="O32" s="684"/>
      <c r="P32" s="282"/>
      <c r="Q32" s="282"/>
      <c r="R32" s="282"/>
      <c r="S32" s="282"/>
      <c r="T32" s="282"/>
      <c r="U32" s="282"/>
      <c r="V32" s="282"/>
      <c r="W32" s="282"/>
      <c r="X32" s="282"/>
      <c r="Y32" s="282"/>
      <c r="Z32" s="282"/>
    </row>
    <row r="33" spans="1:26" ht="15.75" customHeight="1">
      <c r="A33" s="297"/>
      <c r="B33" s="297"/>
      <c r="C33" s="297"/>
      <c r="D33" s="297"/>
      <c r="E33" s="297"/>
      <c r="F33" s="297"/>
      <c r="G33" s="297"/>
      <c r="H33" s="297"/>
      <c r="I33" s="297"/>
      <c r="J33" s="297"/>
      <c r="K33" s="451"/>
      <c r="L33" s="297"/>
      <c r="M33" s="451"/>
      <c r="N33" s="684"/>
      <c r="O33" s="684"/>
      <c r="P33" s="282"/>
      <c r="Q33" s="282"/>
      <c r="R33" s="282"/>
      <c r="S33" s="282"/>
      <c r="T33" s="282"/>
      <c r="U33" s="282"/>
      <c r="V33" s="282"/>
      <c r="W33" s="282"/>
      <c r="X33" s="282"/>
      <c r="Y33" s="282"/>
      <c r="Z33" s="282"/>
    </row>
    <row r="34" spans="1:26" ht="15.75" customHeight="1">
      <c r="A34" s="297"/>
      <c r="B34" s="297"/>
      <c r="C34" s="297"/>
      <c r="D34" s="297"/>
      <c r="E34" s="297"/>
      <c r="F34" s="297"/>
      <c r="G34" s="297"/>
      <c r="H34" s="297"/>
      <c r="I34" s="297"/>
      <c r="J34" s="297"/>
      <c r="K34" s="451"/>
      <c r="L34" s="297"/>
      <c r="M34" s="451"/>
      <c r="N34" s="684"/>
      <c r="O34" s="684"/>
      <c r="P34" s="282"/>
      <c r="Q34" s="282"/>
      <c r="R34" s="282"/>
      <c r="S34" s="282"/>
      <c r="T34" s="282"/>
      <c r="U34" s="282"/>
      <c r="V34" s="282"/>
      <c r="W34" s="282"/>
      <c r="X34" s="282"/>
      <c r="Y34" s="282"/>
      <c r="Z34" s="282"/>
    </row>
    <row r="35" spans="1:26" ht="15.75" customHeight="1">
      <c r="A35" s="297"/>
      <c r="B35" s="297"/>
      <c r="C35" s="297"/>
      <c r="D35" s="297"/>
      <c r="E35" s="297"/>
      <c r="F35" s="297"/>
      <c r="G35" s="297"/>
      <c r="H35" s="297"/>
      <c r="I35" s="297"/>
      <c r="J35" s="297"/>
      <c r="K35" s="451"/>
      <c r="L35" s="297"/>
      <c r="M35" s="451"/>
      <c r="N35" s="684"/>
      <c r="O35" s="684"/>
      <c r="P35" s="282"/>
      <c r="Q35" s="282"/>
      <c r="R35" s="282"/>
      <c r="S35" s="282"/>
      <c r="T35" s="282"/>
      <c r="U35" s="282"/>
      <c r="V35" s="282"/>
      <c r="W35" s="282"/>
      <c r="X35" s="282"/>
      <c r="Y35" s="282"/>
      <c r="Z35" s="282"/>
    </row>
    <row r="36" spans="1:26" ht="15.75" customHeight="1">
      <c r="A36" s="297"/>
      <c r="B36" s="297"/>
      <c r="C36" s="297"/>
      <c r="D36" s="297"/>
      <c r="E36" s="297"/>
      <c r="F36" s="297"/>
      <c r="G36" s="297"/>
      <c r="H36" s="297"/>
      <c r="I36" s="297"/>
      <c r="J36" s="297"/>
      <c r="K36" s="451"/>
      <c r="L36" s="297"/>
      <c r="M36" s="451"/>
      <c r="N36" s="684"/>
      <c r="O36" s="684"/>
      <c r="P36" s="282"/>
      <c r="Q36" s="282"/>
      <c r="R36" s="282"/>
      <c r="S36" s="282"/>
      <c r="T36" s="282"/>
      <c r="U36" s="282"/>
      <c r="V36" s="282"/>
      <c r="W36" s="282"/>
      <c r="X36" s="282"/>
      <c r="Y36" s="282"/>
      <c r="Z36" s="282"/>
    </row>
    <row r="37" spans="1:26" ht="15.75" customHeight="1">
      <c r="A37" s="297"/>
      <c r="B37" s="297"/>
      <c r="C37" s="297"/>
      <c r="D37" s="297"/>
      <c r="E37" s="297"/>
      <c r="F37" s="297"/>
      <c r="G37" s="297"/>
      <c r="H37" s="297"/>
      <c r="I37" s="297"/>
      <c r="J37" s="297"/>
      <c r="K37" s="451"/>
      <c r="L37" s="297"/>
      <c r="M37" s="451"/>
      <c r="N37" s="684"/>
      <c r="O37" s="684"/>
      <c r="P37" s="282"/>
      <c r="Q37" s="282"/>
      <c r="R37" s="282"/>
      <c r="S37" s="282"/>
      <c r="T37" s="282"/>
      <c r="U37" s="282"/>
      <c r="V37" s="282"/>
      <c r="W37" s="282"/>
      <c r="X37" s="282"/>
      <c r="Y37" s="282"/>
      <c r="Z37" s="282"/>
    </row>
    <row r="38" spans="1:26" ht="15.75" customHeight="1">
      <c r="A38" s="297"/>
      <c r="B38" s="297"/>
      <c r="C38" s="297"/>
      <c r="D38" s="297"/>
      <c r="E38" s="297"/>
      <c r="F38" s="297"/>
      <c r="G38" s="297"/>
      <c r="H38" s="297"/>
      <c r="I38" s="297"/>
      <c r="J38" s="297"/>
      <c r="K38" s="451"/>
      <c r="L38" s="297"/>
      <c r="M38" s="451"/>
      <c r="N38" s="684"/>
      <c r="O38" s="684"/>
      <c r="P38" s="282"/>
      <c r="Q38" s="282"/>
      <c r="R38" s="282"/>
      <c r="S38" s="282"/>
      <c r="T38" s="282"/>
      <c r="U38" s="282"/>
      <c r="V38" s="282"/>
      <c r="W38" s="282"/>
      <c r="X38" s="282"/>
      <c r="Y38" s="282"/>
      <c r="Z38" s="282"/>
    </row>
    <row r="39" spans="1:26" ht="15.75" customHeight="1">
      <c r="A39" s="297"/>
      <c r="B39" s="297"/>
      <c r="C39" s="297"/>
      <c r="D39" s="297"/>
      <c r="E39" s="297"/>
      <c r="F39" s="297"/>
      <c r="G39" s="297"/>
      <c r="H39" s="297"/>
      <c r="I39" s="297"/>
      <c r="J39" s="297"/>
      <c r="K39" s="451"/>
      <c r="L39" s="297"/>
      <c r="M39" s="451"/>
      <c r="N39" s="684"/>
      <c r="O39" s="684"/>
      <c r="P39" s="282"/>
      <c r="Q39" s="282"/>
      <c r="R39" s="282"/>
      <c r="S39" s="282"/>
      <c r="T39" s="282"/>
      <c r="U39" s="282"/>
      <c r="V39" s="282"/>
      <c r="W39" s="282"/>
      <c r="X39" s="282"/>
      <c r="Y39" s="282"/>
      <c r="Z39" s="282"/>
    </row>
    <row r="40" spans="1:26" ht="15.75" customHeight="1">
      <c r="A40" s="297"/>
      <c r="B40" s="297"/>
      <c r="C40" s="297"/>
      <c r="D40" s="297"/>
      <c r="E40" s="297"/>
      <c r="F40" s="297"/>
      <c r="G40" s="297"/>
      <c r="H40" s="297"/>
      <c r="I40" s="297"/>
      <c r="J40" s="297"/>
      <c r="K40" s="451"/>
      <c r="L40" s="297"/>
      <c r="M40" s="451"/>
      <c r="N40" s="684"/>
      <c r="O40" s="684"/>
      <c r="P40" s="282"/>
      <c r="Q40" s="282"/>
      <c r="R40" s="282"/>
      <c r="S40" s="282"/>
      <c r="T40" s="282"/>
      <c r="U40" s="282"/>
      <c r="V40" s="282"/>
      <c r="W40" s="282"/>
      <c r="X40" s="282"/>
      <c r="Y40" s="282"/>
      <c r="Z40" s="282"/>
    </row>
    <row r="41" spans="1:26" ht="15.75" customHeight="1">
      <c r="A41" s="297"/>
      <c r="B41" s="297"/>
      <c r="C41" s="297"/>
      <c r="D41" s="297"/>
      <c r="E41" s="297"/>
      <c r="F41" s="297"/>
      <c r="G41" s="297"/>
      <c r="H41" s="297"/>
      <c r="I41" s="297"/>
      <c r="J41" s="297"/>
      <c r="K41" s="451"/>
      <c r="L41" s="297"/>
      <c r="M41" s="451"/>
      <c r="N41" s="684"/>
      <c r="O41" s="684"/>
      <c r="P41" s="282"/>
      <c r="Q41" s="282"/>
      <c r="R41" s="282"/>
      <c r="S41" s="282"/>
      <c r="T41" s="282"/>
      <c r="U41" s="282"/>
      <c r="V41" s="282"/>
      <c r="W41" s="282"/>
      <c r="X41" s="282"/>
      <c r="Y41" s="282"/>
      <c r="Z41" s="282"/>
    </row>
    <row r="42" spans="1:26" ht="15.75" customHeight="1">
      <c r="A42" s="297"/>
      <c r="B42" s="297"/>
      <c r="C42" s="297"/>
      <c r="D42" s="297"/>
      <c r="E42" s="297"/>
      <c r="F42" s="297"/>
      <c r="G42" s="297"/>
      <c r="H42" s="297"/>
      <c r="I42" s="297"/>
      <c r="J42" s="297"/>
      <c r="K42" s="451"/>
      <c r="L42" s="297"/>
      <c r="M42" s="451"/>
      <c r="N42" s="684"/>
      <c r="O42" s="684"/>
      <c r="P42" s="282"/>
      <c r="Q42" s="282"/>
      <c r="R42" s="282"/>
      <c r="S42" s="282"/>
      <c r="T42" s="282"/>
      <c r="U42" s="282"/>
      <c r="V42" s="282"/>
      <c r="W42" s="282"/>
      <c r="X42" s="282"/>
      <c r="Y42" s="282"/>
      <c r="Z42" s="282"/>
    </row>
    <row r="43" spans="1:26" ht="15.75" customHeight="1">
      <c r="A43" s="297"/>
      <c r="B43" s="297"/>
      <c r="C43" s="297"/>
      <c r="D43" s="297"/>
      <c r="E43" s="297"/>
      <c r="F43" s="297"/>
      <c r="G43" s="297"/>
      <c r="H43" s="297"/>
      <c r="I43" s="297"/>
      <c r="J43" s="297"/>
      <c r="K43" s="451"/>
      <c r="L43" s="297"/>
      <c r="M43" s="451"/>
      <c r="N43" s="684"/>
      <c r="O43" s="684"/>
      <c r="P43" s="282"/>
      <c r="Q43" s="282"/>
      <c r="R43" s="282"/>
      <c r="S43" s="282"/>
      <c r="T43" s="282"/>
      <c r="U43" s="282"/>
      <c r="V43" s="282"/>
      <c r="W43" s="282"/>
      <c r="X43" s="282"/>
      <c r="Y43" s="282"/>
      <c r="Z43" s="282"/>
    </row>
    <row r="44" spans="1:26" ht="15.75" customHeight="1">
      <c r="A44" s="297"/>
      <c r="B44" s="297"/>
      <c r="C44" s="297"/>
      <c r="D44" s="297"/>
      <c r="E44" s="297"/>
      <c r="F44" s="297"/>
      <c r="G44" s="297"/>
      <c r="H44" s="297"/>
      <c r="I44" s="297"/>
      <c r="J44" s="297"/>
      <c r="K44" s="451"/>
      <c r="L44" s="297"/>
      <c r="M44" s="451"/>
      <c r="N44" s="684"/>
      <c r="O44" s="684"/>
      <c r="P44" s="282"/>
      <c r="Q44" s="282"/>
      <c r="R44" s="282"/>
      <c r="S44" s="282"/>
      <c r="T44" s="282"/>
      <c r="U44" s="282"/>
      <c r="V44" s="282"/>
      <c r="W44" s="282"/>
      <c r="X44" s="282"/>
      <c r="Y44" s="282"/>
      <c r="Z44" s="282"/>
    </row>
    <row r="45" spans="1:26" ht="15.75" customHeight="1">
      <c r="A45" s="297"/>
      <c r="B45" s="297"/>
      <c r="C45" s="297"/>
      <c r="D45" s="297"/>
      <c r="E45" s="297"/>
      <c r="F45" s="297"/>
      <c r="G45" s="297"/>
      <c r="H45" s="297"/>
      <c r="I45" s="297"/>
      <c r="J45" s="297"/>
      <c r="K45" s="451"/>
      <c r="L45" s="297"/>
      <c r="M45" s="451"/>
      <c r="N45" s="684"/>
      <c r="O45" s="684"/>
      <c r="P45" s="282"/>
      <c r="Q45" s="282"/>
      <c r="R45" s="282"/>
      <c r="S45" s="282"/>
      <c r="T45" s="282"/>
      <c r="U45" s="282"/>
      <c r="V45" s="282"/>
      <c r="W45" s="282"/>
      <c r="X45" s="282"/>
      <c r="Y45" s="282"/>
      <c r="Z45" s="282"/>
    </row>
    <row r="46" spans="1:26" ht="15.75" customHeight="1">
      <c r="A46" s="297"/>
      <c r="B46" s="297"/>
      <c r="C46" s="297"/>
      <c r="D46" s="297"/>
      <c r="E46" s="297"/>
      <c r="F46" s="297"/>
      <c r="G46" s="297"/>
      <c r="H46" s="297"/>
      <c r="I46" s="297"/>
      <c r="J46" s="297"/>
      <c r="K46" s="451"/>
      <c r="L46" s="297"/>
      <c r="M46" s="451"/>
      <c r="N46" s="684"/>
      <c r="O46" s="684"/>
      <c r="P46" s="282"/>
      <c r="Q46" s="282"/>
      <c r="R46" s="282"/>
      <c r="S46" s="282"/>
      <c r="T46" s="282"/>
      <c r="U46" s="282"/>
      <c r="V46" s="282"/>
      <c r="W46" s="282"/>
      <c r="X46" s="282"/>
      <c r="Y46" s="282"/>
      <c r="Z46" s="282"/>
    </row>
    <row r="47" spans="1:26" ht="15.75" customHeight="1">
      <c r="A47" s="297"/>
      <c r="B47" s="297"/>
      <c r="C47" s="297"/>
      <c r="D47" s="297"/>
      <c r="E47" s="297"/>
      <c r="F47" s="297"/>
      <c r="G47" s="297"/>
      <c r="H47" s="297"/>
      <c r="I47" s="297"/>
      <c r="J47" s="297"/>
      <c r="K47" s="451"/>
      <c r="L47" s="297"/>
      <c r="M47" s="451"/>
      <c r="N47" s="684"/>
      <c r="O47" s="684"/>
      <c r="P47" s="282"/>
      <c r="Q47" s="282"/>
      <c r="R47" s="282"/>
      <c r="S47" s="282"/>
      <c r="T47" s="282"/>
      <c r="U47" s="282"/>
      <c r="V47" s="282"/>
      <c r="W47" s="282"/>
      <c r="X47" s="282"/>
      <c r="Y47" s="282"/>
      <c r="Z47" s="282"/>
    </row>
    <row r="48" spans="1:26" ht="15.75" customHeight="1">
      <c r="A48" s="297"/>
      <c r="B48" s="297"/>
      <c r="C48" s="297"/>
      <c r="D48" s="297"/>
      <c r="E48" s="297"/>
      <c r="F48" s="297"/>
      <c r="G48" s="297"/>
      <c r="H48" s="297"/>
      <c r="I48" s="297"/>
      <c r="J48" s="297"/>
      <c r="K48" s="451"/>
      <c r="L48" s="297"/>
      <c r="M48" s="451"/>
      <c r="N48" s="684"/>
      <c r="O48" s="684"/>
      <c r="P48" s="282"/>
      <c r="Q48" s="282"/>
      <c r="R48" s="282"/>
      <c r="S48" s="282"/>
      <c r="T48" s="282"/>
      <c r="U48" s="282"/>
      <c r="V48" s="282"/>
      <c r="W48" s="282"/>
      <c r="X48" s="282"/>
      <c r="Y48" s="282"/>
      <c r="Z48" s="282"/>
    </row>
    <row r="49" spans="1:26" ht="15.75" customHeight="1">
      <c r="A49" s="297"/>
      <c r="B49" s="297"/>
      <c r="C49" s="297"/>
      <c r="D49" s="297"/>
      <c r="E49" s="297"/>
      <c r="F49" s="297"/>
      <c r="G49" s="297"/>
      <c r="H49" s="297"/>
      <c r="I49" s="297"/>
      <c r="J49" s="297"/>
      <c r="K49" s="451"/>
      <c r="L49" s="297"/>
      <c r="M49" s="451"/>
      <c r="N49" s="684"/>
      <c r="O49" s="684"/>
      <c r="P49" s="282"/>
      <c r="Q49" s="282"/>
      <c r="R49" s="282"/>
      <c r="S49" s="282"/>
      <c r="T49" s="282"/>
      <c r="U49" s="282"/>
      <c r="V49" s="282"/>
      <c r="W49" s="282"/>
      <c r="X49" s="282"/>
      <c r="Y49" s="282"/>
      <c r="Z49" s="282"/>
    </row>
    <row r="50" spans="1:26" ht="15.75" customHeight="1">
      <c r="A50" s="297"/>
      <c r="B50" s="297"/>
      <c r="C50" s="297"/>
      <c r="D50" s="297"/>
      <c r="E50" s="297"/>
      <c r="F50" s="297"/>
      <c r="G50" s="297"/>
      <c r="H50" s="297"/>
      <c r="I50" s="297"/>
      <c r="J50" s="297"/>
      <c r="K50" s="451"/>
      <c r="L50" s="297"/>
      <c r="M50" s="451"/>
      <c r="N50" s="684"/>
      <c r="O50" s="684"/>
      <c r="P50" s="282"/>
      <c r="Q50" s="282"/>
      <c r="R50" s="282"/>
      <c r="S50" s="282"/>
      <c r="T50" s="282"/>
      <c r="U50" s="282"/>
      <c r="V50" s="282"/>
      <c r="W50" s="282"/>
      <c r="X50" s="282"/>
      <c r="Y50" s="282"/>
      <c r="Z50" s="282"/>
    </row>
    <row r="51" spans="1:26" ht="15.75" customHeight="1">
      <c r="A51" s="297"/>
      <c r="B51" s="297"/>
      <c r="C51" s="297"/>
      <c r="D51" s="297"/>
      <c r="E51" s="297"/>
      <c r="F51" s="297"/>
      <c r="G51" s="297"/>
      <c r="H51" s="297"/>
      <c r="I51" s="297"/>
      <c r="J51" s="297"/>
      <c r="K51" s="451"/>
      <c r="L51" s="297"/>
      <c r="M51" s="451"/>
      <c r="N51" s="684"/>
      <c r="O51" s="684"/>
      <c r="P51" s="282"/>
      <c r="Q51" s="282"/>
      <c r="R51" s="282"/>
      <c r="S51" s="282"/>
      <c r="T51" s="282"/>
      <c r="U51" s="282"/>
      <c r="V51" s="282"/>
      <c r="W51" s="282"/>
      <c r="X51" s="282"/>
      <c r="Y51" s="282"/>
      <c r="Z51" s="282"/>
    </row>
    <row r="52" spans="1:26" ht="15.75" customHeight="1">
      <c r="A52" s="297"/>
      <c r="B52" s="297"/>
      <c r="C52" s="297"/>
      <c r="D52" s="297"/>
      <c r="E52" s="297"/>
      <c r="F52" s="297"/>
      <c r="G52" s="297"/>
      <c r="H52" s="297"/>
      <c r="I52" s="297"/>
      <c r="J52" s="297"/>
      <c r="K52" s="451"/>
      <c r="L52" s="297"/>
      <c r="M52" s="451"/>
      <c r="N52" s="684"/>
      <c r="O52" s="684"/>
      <c r="P52" s="282"/>
      <c r="Q52" s="282"/>
      <c r="R52" s="282"/>
      <c r="S52" s="282"/>
      <c r="T52" s="282"/>
      <c r="U52" s="282"/>
      <c r="V52" s="282"/>
      <c r="W52" s="282"/>
      <c r="X52" s="282"/>
      <c r="Y52" s="282"/>
      <c r="Z52" s="282"/>
    </row>
    <row r="53" spans="1:26" ht="15.75" customHeight="1">
      <c r="A53" s="297"/>
      <c r="B53" s="297"/>
      <c r="C53" s="297"/>
      <c r="D53" s="297"/>
      <c r="E53" s="297"/>
      <c r="F53" s="297"/>
      <c r="G53" s="297"/>
      <c r="H53" s="297"/>
      <c r="I53" s="297"/>
      <c r="J53" s="297"/>
      <c r="K53" s="451"/>
      <c r="L53" s="297"/>
      <c r="M53" s="451"/>
      <c r="N53" s="684"/>
      <c r="O53" s="684"/>
      <c r="P53" s="282"/>
      <c r="Q53" s="282"/>
      <c r="R53" s="282"/>
      <c r="S53" s="282"/>
      <c r="T53" s="282"/>
      <c r="U53" s="282"/>
      <c r="V53" s="282"/>
      <c r="W53" s="282"/>
      <c r="X53" s="282"/>
      <c r="Y53" s="282"/>
      <c r="Z53" s="282"/>
    </row>
    <row r="54" spans="1:26" ht="15.75" customHeight="1">
      <c r="A54" s="297"/>
      <c r="B54" s="297"/>
      <c r="C54" s="297"/>
      <c r="D54" s="297"/>
      <c r="E54" s="297"/>
      <c r="F54" s="297"/>
      <c r="G54" s="297"/>
      <c r="H54" s="297"/>
      <c r="I54" s="297"/>
      <c r="J54" s="297"/>
      <c r="K54" s="451"/>
      <c r="L54" s="297"/>
      <c r="M54" s="451"/>
      <c r="N54" s="684"/>
      <c r="O54" s="684"/>
      <c r="P54" s="282"/>
      <c r="Q54" s="282"/>
      <c r="R54" s="282"/>
      <c r="S54" s="282"/>
      <c r="T54" s="282"/>
      <c r="U54" s="282"/>
      <c r="V54" s="282"/>
      <c r="W54" s="282"/>
      <c r="X54" s="282"/>
      <c r="Y54" s="282"/>
      <c r="Z54" s="282"/>
    </row>
    <row r="55" spans="1:26" ht="15.75" customHeight="1">
      <c r="A55" s="297"/>
      <c r="B55" s="297"/>
      <c r="C55" s="297"/>
      <c r="D55" s="297"/>
      <c r="E55" s="297"/>
      <c r="F55" s="297"/>
      <c r="G55" s="297"/>
      <c r="H55" s="297"/>
      <c r="I55" s="297"/>
      <c r="J55" s="297"/>
      <c r="K55" s="451"/>
      <c r="L55" s="297"/>
      <c r="M55" s="451"/>
      <c r="N55" s="684"/>
      <c r="O55" s="684"/>
      <c r="P55" s="282"/>
      <c r="Q55" s="282"/>
      <c r="R55" s="282"/>
      <c r="S55" s="282"/>
      <c r="T55" s="282"/>
      <c r="U55" s="282"/>
      <c r="V55" s="282"/>
      <c r="W55" s="282"/>
      <c r="X55" s="282"/>
      <c r="Y55" s="282"/>
      <c r="Z55" s="282"/>
    </row>
    <row r="56" spans="1:26" ht="15.75" customHeight="1">
      <c r="A56" s="297"/>
      <c r="B56" s="297"/>
      <c r="C56" s="297"/>
      <c r="D56" s="297"/>
      <c r="E56" s="297"/>
      <c r="F56" s="297"/>
      <c r="G56" s="297"/>
      <c r="H56" s="297"/>
      <c r="I56" s="297"/>
      <c r="J56" s="297"/>
      <c r="K56" s="451"/>
      <c r="L56" s="297"/>
      <c r="M56" s="451"/>
      <c r="N56" s="684"/>
      <c r="O56" s="684"/>
      <c r="P56" s="282"/>
      <c r="Q56" s="282"/>
      <c r="R56" s="282"/>
      <c r="S56" s="282"/>
      <c r="T56" s="282"/>
      <c r="U56" s="282"/>
      <c r="V56" s="282"/>
      <c r="W56" s="282"/>
      <c r="X56" s="282"/>
      <c r="Y56" s="282"/>
      <c r="Z56" s="282"/>
    </row>
    <row r="57" spans="1:26" ht="15.75" customHeight="1">
      <c r="A57" s="297"/>
      <c r="B57" s="297"/>
      <c r="C57" s="297"/>
      <c r="D57" s="297"/>
      <c r="E57" s="297"/>
      <c r="F57" s="297"/>
      <c r="G57" s="297"/>
      <c r="H57" s="297"/>
      <c r="I57" s="297"/>
      <c r="J57" s="297"/>
      <c r="K57" s="451"/>
      <c r="L57" s="297"/>
      <c r="M57" s="451"/>
      <c r="N57" s="684"/>
      <c r="O57" s="684"/>
      <c r="P57" s="282"/>
      <c r="Q57" s="282"/>
      <c r="R57" s="282"/>
      <c r="S57" s="282"/>
      <c r="T57" s="282"/>
      <c r="U57" s="282"/>
      <c r="V57" s="282"/>
      <c r="W57" s="282"/>
      <c r="X57" s="282"/>
      <c r="Y57" s="282"/>
      <c r="Z57" s="282"/>
    </row>
    <row r="58" spans="1:26" ht="15.75" customHeight="1">
      <c r="A58" s="297"/>
      <c r="B58" s="297"/>
      <c r="C58" s="297"/>
      <c r="D58" s="297"/>
      <c r="E58" s="297"/>
      <c r="F58" s="297"/>
      <c r="G58" s="297"/>
      <c r="H58" s="297"/>
      <c r="I58" s="297"/>
      <c r="J58" s="297"/>
      <c r="K58" s="451"/>
      <c r="L58" s="297"/>
      <c r="M58" s="451"/>
      <c r="N58" s="684"/>
      <c r="O58" s="684"/>
      <c r="P58" s="282"/>
      <c r="Q58" s="282"/>
      <c r="R58" s="282"/>
      <c r="S58" s="282"/>
      <c r="T58" s="282"/>
      <c r="U58" s="282"/>
      <c r="V58" s="282"/>
      <c r="W58" s="282"/>
      <c r="X58" s="282"/>
      <c r="Y58" s="282"/>
      <c r="Z58" s="282"/>
    </row>
    <row r="59" spans="1:26" ht="15.75" customHeight="1">
      <c r="A59" s="297"/>
      <c r="B59" s="297"/>
      <c r="C59" s="297"/>
      <c r="D59" s="297"/>
      <c r="E59" s="297"/>
      <c r="F59" s="297"/>
      <c r="G59" s="297"/>
      <c r="H59" s="297"/>
      <c r="I59" s="297"/>
      <c r="J59" s="297"/>
      <c r="K59" s="451"/>
      <c r="L59" s="297"/>
      <c r="M59" s="451"/>
      <c r="N59" s="684"/>
      <c r="O59" s="684"/>
      <c r="P59" s="282"/>
      <c r="Q59" s="282"/>
      <c r="R59" s="282"/>
      <c r="S59" s="282"/>
      <c r="T59" s="282"/>
      <c r="U59" s="282"/>
      <c r="V59" s="282"/>
      <c r="W59" s="282"/>
      <c r="X59" s="282"/>
      <c r="Y59" s="282"/>
      <c r="Z59" s="282"/>
    </row>
    <row r="60" spans="1:26" ht="15.75" customHeight="1">
      <c r="A60" s="297"/>
      <c r="B60" s="297"/>
      <c r="C60" s="297"/>
      <c r="D60" s="297"/>
      <c r="E60" s="297"/>
      <c r="F60" s="297"/>
      <c r="G60" s="297"/>
      <c r="H60" s="297"/>
      <c r="I60" s="297"/>
      <c r="J60" s="297"/>
      <c r="K60" s="451"/>
      <c r="L60" s="297"/>
      <c r="M60" s="451"/>
      <c r="N60" s="684"/>
      <c r="O60" s="684"/>
      <c r="P60" s="282"/>
      <c r="Q60" s="282"/>
      <c r="R60" s="282"/>
      <c r="S60" s="282"/>
      <c r="T60" s="282"/>
      <c r="U60" s="282"/>
      <c r="V60" s="282"/>
      <c r="W60" s="282"/>
      <c r="X60" s="282"/>
      <c r="Y60" s="282"/>
      <c r="Z60" s="282"/>
    </row>
    <row r="61" spans="1:26" ht="15.75" customHeight="1">
      <c r="A61" s="297"/>
      <c r="B61" s="297"/>
      <c r="C61" s="297"/>
      <c r="D61" s="297"/>
      <c r="E61" s="297"/>
      <c r="F61" s="297"/>
      <c r="G61" s="297"/>
      <c r="H61" s="297"/>
      <c r="I61" s="297"/>
      <c r="J61" s="297"/>
      <c r="K61" s="451"/>
      <c r="L61" s="297"/>
      <c r="M61" s="451"/>
      <c r="N61" s="684"/>
      <c r="O61" s="684"/>
      <c r="P61" s="282"/>
      <c r="Q61" s="282"/>
      <c r="R61" s="282"/>
      <c r="S61" s="282"/>
      <c r="T61" s="282"/>
      <c r="U61" s="282"/>
      <c r="V61" s="282"/>
      <c r="W61" s="282"/>
      <c r="X61" s="282"/>
      <c r="Y61" s="282"/>
      <c r="Z61" s="282"/>
    </row>
    <row r="62" spans="1:26" ht="15.75" customHeight="1">
      <c r="A62" s="297"/>
      <c r="B62" s="297"/>
      <c r="C62" s="297"/>
      <c r="D62" s="297"/>
      <c r="E62" s="297"/>
      <c r="F62" s="297"/>
      <c r="G62" s="297"/>
      <c r="H62" s="297"/>
      <c r="I62" s="297"/>
      <c r="J62" s="297"/>
      <c r="K62" s="451"/>
      <c r="L62" s="297"/>
      <c r="M62" s="451"/>
      <c r="N62" s="684"/>
      <c r="O62" s="684"/>
      <c r="P62" s="282"/>
      <c r="Q62" s="282"/>
      <c r="R62" s="282"/>
      <c r="S62" s="282"/>
      <c r="T62" s="282"/>
      <c r="U62" s="282"/>
      <c r="V62" s="282"/>
      <c r="W62" s="282"/>
      <c r="X62" s="282"/>
      <c r="Y62" s="282"/>
      <c r="Z62" s="282"/>
    </row>
    <row r="63" spans="1:26" ht="15.75" customHeight="1">
      <c r="A63" s="297"/>
      <c r="B63" s="297"/>
      <c r="C63" s="297"/>
      <c r="D63" s="297"/>
      <c r="E63" s="297"/>
      <c r="F63" s="297"/>
      <c r="G63" s="297"/>
      <c r="H63" s="297"/>
      <c r="I63" s="297"/>
      <c r="J63" s="297"/>
      <c r="K63" s="451"/>
      <c r="L63" s="297"/>
      <c r="M63" s="451"/>
      <c r="N63" s="684"/>
      <c r="O63" s="684"/>
      <c r="P63" s="282"/>
      <c r="Q63" s="282"/>
      <c r="R63" s="282"/>
      <c r="S63" s="282"/>
      <c r="T63" s="282"/>
      <c r="U63" s="282"/>
      <c r="V63" s="282"/>
      <c r="W63" s="282"/>
      <c r="X63" s="282"/>
      <c r="Y63" s="282"/>
      <c r="Z63" s="282"/>
    </row>
    <row r="64" spans="1:26" ht="15.75" customHeight="1">
      <c r="A64" s="297"/>
      <c r="B64" s="297"/>
      <c r="C64" s="297"/>
      <c r="D64" s="297"/>
      <c r="E64" s="297"/>
      <c r="F64" s="297"/>
      <c r="G64" s="297"/>
      <c r="H64" s="297"/>
      <c r="I64" s="297"/>
      <c r="J64" s="297"/>
      <c r="K64" s="451"/>
      <c r="L64" s="297"/>
      <c r="M64" s="451"/>
      <c r="N64" s="684"/>
      <c r="O64" s="684"/>
      <c r="P64" s="282"/>
      <c r="Q64" s="282"/>
      <c r="R64" s="282"/>
      <c r="S64" s="282"/>
      <c r="T64" s="282"/>
      <c r="U64" s="282"/>
      <c r="V64" s="282"/>
      <c r="W64" s="282"/>
      <c r="X64" s="282"/>
      <c r="Y64" s="282"/>
      <c r="Z64" s="282"/>
    </row>
    <row r="65" spans="1:26" ht="15.75" customHeight="1">
      <c r="A65" s="297"/>
      <c r="B65" s="297"/>
      <c r="C65" s="297"/>
      <c r="D65" s="297"/>
      <c r="E65" s="297"/>
      <c r="F65" s="297"/>
      <c r="G65" s="297"/>
      <c r="H65" s="297"/>
      <c r="I65" s="297"/>
      <c r="J65" s="297"/>
      <c r="K65" s="451"/>
      <c r="L65" s="297"/>
      <c r="M65" s="451"/>
      <c r="N65" s="684"/>
      <c r="O65" s="684"/>
      <c r="P65" s="282"/>
      <c r="Q65" s="282"/>
      <c r="R65" s="282"/>
      <c r="S65" s="282"/>
      <c r="T65" s="282"/>
      <c r="U65" s="282"/>
      <c r="V65" s="282"/>
      <c r="W65" s="282"/>
      <c r="X65" s="282"/>
      <c r="Y65" s="282"/>
      <c r="Z65" s="282"/>
    </row>
    <row r="66" spans="1:26" ht="15.75" customHeight="1">
      <c r="A66" s="297"/>
      <c r="B66" s="297"/>
      <c r="C66" s="297"/>
      <c r="D66" s="297"/>
      <c r="E66" s="297"/>
      <c r="F66" s="297"/>
      <c r="G66" s="297"/>
      <c r="H66" s="297"/>
      <c r="I66" s="297"/>
      <c r="J66" s="297"/>
      <c r="K66" s="451"/>
      <c r="L66" s="297"/>
      <c r="M66" s="451"/>
      <c r="N66" s="684"/>
      <c r="O66" s="684"/>
      <c r="P66" s="282"/>
      <c r="Q66" s="282"/>
      <c r="R66" s="282"/>
      <c r="S66" s="282"/>
      <c r="T66" s="282"/>
      <c r="U66" s="282"/>
      <c r="V66" s="282"/>
      <c r="W66" s="282"/>
      <c r="X66" s="282"/>
      <c r="Y66" s="282"/>
      <c r="Z66" s="282"/>
    </row>
    <row r="67" spans="1:26" ht="15.75" customHeight="1">
      <c r="A67" s="297"/>
      <c r="B67" s="297"/>
      <c r="C67" s="297"/>
      <c r="D67" s="297"/>
      <c r="E67" s="297"/>
      <c r="F67" s="297"/>
      <c r="G67" s="297"/>
      <c r="H67" s="297"/>
      <c r="I67" s="297"/>
      <c r="J67" s="297"/>
      <c r="K67" s="451"/>
      <c r="L67" s="297"/>
      <c r="M67" s="451"/>
      <c r="N67" s="684"/>
      <c r="O67" s="684"/>
      <c r="P67" s="282"/>
      <c r="Q67" s="282"/>
      <c r="R67" s="282"/>
      <c r="S67" s="282"/>
      <c r="T67" s="282"/>
      <c r="U67" s="282"/>
      <c r="V67" s="282"/>
      <c r="W67" s="282"/>
      <c r="X67" s="282"/>
      <c r="Y67" s="282"/>
      <c r="Z67" s="282"/>
    </row>
    <row r="68" spans="1:26" ht="15.75" customHeight="1">
      <c r="A68" s="297"/>
      <c r="B68" s="297"/>
      <c r="C68" s="297"/>
      <c r="D68" s="297"/>
      <c r="E68" s="297"/>
      <c r="F68" s="297"/>
      <c r="G68" s="297"/>
      <c r="H68" s="297"/>
      <c r="I68" s="297"/>
      <c r="J68" s="297"/>
      <c r="K68" s="451"/>
      <c r="L68" s="297"/>
      <c r="M68" s="451"/>
      <c r="N68" s="684"/>
      <c r="O68" s="684"/>
      <c r="P68" s="282"/>
      <c r="Q68" s="282"/>
      <c r="R68" s="282"/>
      <c r="S68" s="282"/>
      <c r="T68" s="282"/>
      <c r="U68" s="282"/>
      <c r="V68" s="282"/>
      <c r="W68" s="282"/>
      <c r="X68" s="282"/>
      <c r="Y68" s="282"/>
      <c r="Z68" s="282"/>
    </row>
    <row r="69" spans="1:26" ht="15.75" customHeight="1">
      <c r="A69" s="297"/>
      <c r="B69" s="297"/>
      <c r="C69" s="297"/>
      <c r="D69" s="297"/>
      <c r="E69" s="297"/>
      <c r="F69" s="297"/>
      <c r="G69" s="297"/>
      <c r="H69" s="297"/>
      <c r="I69" s="297"/>
      <c r="J69" s="297"/>
      <c r="K69" s="451"/>
      <c r="L69" s="297"/>
      <c r="M69" s="451"/>
      <c r="N69" s="684"/>
      <c r="O69" s="684"/>
      <c r="P69" s="282"/>
      <c r="Q69" s="282"/>
      <c r="R69" s="282"/>
      <c r="S69" s="282"/>
      <c r="T69" s="282"/>
      <c r="U69" s="282"/>
      <c r="V69" s="282"/>
      <c r="W69" s="282"/>
      <c r="X69" s="282"/>
      <c r="Y69" s="282"/>
      <c r="Z69" s="282"/>
    </row>
    <row r="70" spans="1:26" ht="15.75" customHeight="1">
      <c r="A70" s="297"/>
      <c r="B70" s="297"/>
      <c r="C70" s="297"/>
      <c r="D70" s="297"/>
      <c r="E70" s="297"/>
      <c r="F70" s="297"/>
      <c r="G70" s="297"/>
      <c r="H70" s="297"/>
      <c r="I70" s="297"/>
      <c r="J70" s="297"/>
      <c r="K70" s="451"/>
      <c r="L70" s="297"/>
      <c r="M70" s="451"/>
      <c r="N70" s="684"/>
      <c r="O70" s="684"/>
      <c r="P70" s="282"/>
      <c r="Q70" s="282"/>
      <c r="R70" s="282"/>
      <c r="S70" s="282"/>
      <c r="T70" s="282"/>
      <c r="U70" s="282"/>
      <c r="V70" s="282"/>
      <c r="W70" s="282"/>
      <c r="X70" s="282"/>
      <c r="Y70" s="282"/>
      <c r="Z70" s="282"/>
    </row>
    <row r="71" spans="1:26" ht="15.75" customHeight="1">
      <c r="A71" s="297"/>
      <c r="B71" s="297"/>
      <c r="C71" s="297"/>
      <c r="D71" s="297"/>
      <c r="E71" s="297"/>
      <c r="F71" s="297"/>
      <c r="G71" s="297"/>
      <c r="H71" s="297"/>
      <c r="I71" s="297"/>
      <c r="J71" s="297"/>
      <c r="K71" s="451"/>
      <c r="L71" s="297"/>
      <c r="M71" s="451"/>
      <c r="N71" s="684"/>
      <c r="O71" s="684"/>
      <c r="P71" s="282"/>
      <c r="Q71" s="282"/>
      <c r="R71" s="282"/>
      <c r="S71" s="282"/>
      <c r="T71" s="282"/>
      <c r="U71" s="282"/>
      <c r="V71" s="282"/>
      <c r="W71" s="282"/>
      <c r="X71" s="282"/>
      <c r="Y71" s="282"/>
      <c r="Z71" s="282"/>
    </row>
    <row r="72" spans="1:26" ht="15.75" customHeight="1">
      <c r="A72" s="297"/>
      <c r="B72" s="297"/>
      <c r="C72" s="297"/>
      <c r="D72" s="297"/>
      <c r="E72" s="297"/>
      <c r="F72" s="297"/>
      <c r="G72" s="297"/>
      <c r="H72" s="297"/>
      <c r="I72" s="297"/>
      <c r="J72" s="297"/>
      <c r="K72" s="451"/>
      <c r="L72" s="297"/>
      <c r="M72" s="451"/>
      <c r="N72" s="684"/>
      <c r="O72" s="684"/>
      <c r="P72" s="282"/>
      <c r="Q72" s="282"/>
      <c r="R72" s="282"/>
      <c r="S72" s="282"/>
      <c r="T72" s="282"/>
      <c r="U72" s="282"/>
      <c r="V72" s="282"/>
      <c r="W72" s="282"/>
      <c r="X72" s="282"/>
      <c r="Y72" s="282"/>
      <c r="Z72" s="282"/>
    </row>
    <row r="73" spans="1:26" ht="15.75" customHeight="1">
      <c r="A73" s="297"/>
      <c r="B73" s="297"/>
      <c r="C73" s="297"/>
      <c r="D73" s="297"/>
      <c r="E73" s="297"/>
      <c r="F73" s="297"/>
      <c r="G73" s="297"/>
      <c r="H73" s="297"/>
      <c r="I73" s="297"/>
      <c r="J73" s="297"/>
      <c r="K73" s="451"/>
      <c r="L73" s="297"/>
      <c r="M73" s="451"/>
      <c r="N73" s="684"/>
      <c r="O73" s="684"/>
      <c r="P73" s="282"/>
      <c r="Q73" s="282"/>
      <c r="R73" s="282"/>
      <c r="S73" s="282"/>
      <c r="T73" s="282"/>
      <c r="U73" s="282"/>
      <c r="V73" s="282"/>
      <c r="W73" s="282"/>
      <c r="X73" s="282"/>
      <c r="Y73" s="282"/>
      <c r="Z73" s="282"/>
    </row>
    <row r="74" spans="1:26" ht="15.75" customHeight="1">
      <c r="A74" s="297"/>
      <c r="B74" s="297"/>
      <c r="C74" s="297"/>
      <c r="D74" s="297"/>
      <c r="E74" s="297"/>
      <c r="F74" s="297"/>
      <c r="G74" s="297"/>
      <c r="H74" s="297"/>
      <c r="I74" s="297"/>
      <c r="J74" s="297"/>
      <c r="K74" s="451"/>
      <c r="L74" s="297"/>
      <c r="M74" s="451"/>
      <c r="N74" s="684"/>
      <c r="O74" s="684"/>
      <c r="P74" s="282"/>
      <c r="Q74" s="282"/>
      <c r="R74" s="282"/>
      <c r="S74" s="282"/>
      <c r="T74" s="282"/>
      <c r="U74" s="282"/>
      <c r="V74" s="282"/>
      <c r="W74" s="282"/>
      <c r="X74" s="282"/>
      <c r="Y74" s="282"/>
      <c r="Z74" s="282"/>
    </row>
    <row r="75" spans="1:26" ht="15.75" customHeight="1">
      <c r="A75" s="297"/>
      <c r="B75" s="297"/>
      <c r="C75" s="297"/>
      <c r="D75" s="297"/>
      <c r="E75" s="297"/>
      <c r="F75" s="297"/>
      <c r="G75" s="297"/>
      <c r="H75" s="297"/>
      <c r="I75" s="297"/>
      <c r="J75" s="297"/>
      <c r="K75" s="451"/>
      <c r="L75" s="297"/>
      <c r="M75" s="451"/>
      <c r="N75" s="684"/>
      <c r="O75" s="684"/>
      <c r="P75" s="282"/>
      <c r="Q75" s="282"/>
      <c r="R75" s="282"/>
      <c r="S75" s="282"/>
      <c r="T75" s="282"/>
      <c r="U75" s="282"/>
      <c r="V75" s="282"/>
      <c r="W75" s="282"/>
      <c r="X75" s="282"/>
      <c r="Y75" s="282"/>
      <c r="Z75" s="282"/>
    </row>
    <row r="76" spans="1:26" ht="15.75" customHeight="1">
      <c r="A76" s="297"/>
      <c r="B76" s="297"/>
      <c r="C76" s="297"/>
      <c r="D76" s="297"/>
      <c r="E76" s="297"/>
      <c r="F76" s="297"/>
      <c r="G76" s="297"/>
      <c r="H76" s="297"/>
      <c r="I76" s="297"/>
      <c r="J76" s="297"/>
      <c r="K76" s="451"/>
      <c r="L76" s="297"/>
      <c r="M76" s="451"/>
      <c r="N76" s="684"/>
      <c r="O76" s="684"/>
      <c r="P76" s="282"/>
      <c r="Q76" s="282"/>
      <c r="R76" s="282"/>
      <c r="S76" s="282"/>
      <c r="T76" s="282"/>
      <c r="U76" s="282"/>
      <c r="V76" s="282"/>
      <c r="W76" s="282"/>
      <c r="X76" s="282"/>
      <c r="Y76" s="282"/>
      <c r="Z76" s="282"/>
    </row>
    <row r="77" spans="1:26" ht="15.75" customHeight="1">
      <c r="A77" s="297"/>
      <c r="B77" s="297"/>
      <c r="C77" s="297"/>
      <c r="D77" s="297"/>
      <c r="E77" s="297"/>
      <c r="F77" s="297"/>
      <c r="G77" s="297"/>
      <c r="H77" s="297"/>
      <c r="I77" s="297"/>
      <c r="J77" s="297"/>
      <c r="K77" s="451"/>
      <c r="L77" s="297"/>
      <c r="M77" s="451"/>
      <c r="N77" s="684"/>
      <c r="O77" s="684"/>
      <c r="P77" s="282"/>
      <c r="Q77" s="282"/>
      <c r="R77" s="282"/>
      <c r="S77" s="282"/>
      <c r="T77" s="282"/>
      <c r="U77" s="282"/>
      <c r="V77" s="282"/>
      <c r="W77" s="282"/>
      <c r="X77" s="282"/>
      <c r="Y77" s="282"/>
      <c r="Z77" s="282"/>
    </row>
    <row r="78" spans="1:26" ht="15.75" customHeight="1">
      <c r="A78" s="297"/>
      <c r="B78" s="297"/>
      <c r="C78" s="297"/>
      <c r="D78" s="297"/>
      <c r="E78" s="297"/>
      <c r="F78" s="297"/>
      <c r="G78" s="297"/>
      <c r="H78" s="297"/>
      <c r="I78" s="297"/>
      <c r="J78" s="297"/>
      <c r="K78" s="451"/>
      <c r="L78" s="297"/>
      <c r="M78" s="451"/>
      <c r="N78" s="684"/>
      <c r="O78" s="684"/>
      <c r="P78" s="282"/>
      <c r="Q78" s="282"/>
      <c r="R78" s="282"/>
      <c r="S78" s="282"/>
      <c r="T78" s="282"/>
      <c r="U78" s="282"/>
      <c r="V78" s="282"/>
      <c r="W78" s="282"/>
      <c r="X78" s="282"/>
      <c r="Y78" s="282"/>
      <c r="Z78" s="282"/>
    </row>
    <row r="79" spans="1:26" ht="15.75" customHeight="1">
      <c r="A79" s="297"/>
      <c r="B79" s="297"/>
      <c r="C79" s="297"/>
      <c r="D79" s="297"/>
      <c r="E79" s="297"/>
      <c r="F79" s="297"/>
      <c r="G79" s="297"/>
      <c r="H79" s="297"/>
      <c r="I79" s="297"/>
      <c r="J79" s="297"/>
      <c r="K79" s="451"/>
      <c r="L79" s="297"/>
      <c r="M79" s="451"/>
      <c r="N79" s="684"/>
      <c r="O79" s="684"/>
      <c r="P79" s="282"/>
      <c r="Q79" s="282"/>
      <c r="R79" s="282"/>
      <c r="S79" s="282"/>
      <c r="T79" s="282"/>
      <c r="U79" s="282"/>
      <c r="V79" s="282"/>
      <c r="W79" s="282"/>
      <c r="X79" s="282"/>
      <c r="Y79" s="282"/>
      <c r="Z79" s="282"/>
    </row>
    <row r="80" spans="1:26" ht="15.75" customHeight="1">
      <c r="A80" s="297"/>
      <c r="B80" s="297"/>
      <c r="C80" s="297"/>
      <c r="D80" s="297"/>
      <c r="E80" s="297"/>
      <c r="F80" s="297"/>
      <c r="G80" s="297"/>
      <c r="H80" s="297"/>
      <c r="I80" s="297"/>
      <c r="J80" s="297"/>
      <c r="K80" s="451"/>
      <c r="L80" s="297"/>
      <c r="M80" s="451"/>
      <c r="N80" s="684"/>
      <c r="O80" s="684"/>
      <c r="P80" s="282"/>
      <c r="Q80" s="282"/>
      <c r="R80" s="282"/>
      <c r="S80" s="282"/>
      <c r="T80" s="282"/>
      <c r="U80" s="282"/>
      <c r="V80" s="282"/>
      <c r="W80" s="282"/>
      <c r="X80" s="282"/>
      <c r="Y80" s="282"/>
      <c r="Z80" s="282"/>
    </row>
    <row r="81" spans="1:26" ht="15.75" customHeight="1">
      <c r="A81" s="297"/>
      <c r="B81" s="297"/>
      <c r="C81" s="297"/>
      <c r="D81" s="297"/>
      <c r="E81" s="297"/>
      <c r="F81" s="297"/>
      <c r="G81" s="297"/>
      <c r="H81" s="297"/>
      <c r="I81" s="297"/>
      <c r="J81" s="297"/>
      <c r="K81" s="451"/>
      <c r="L81" s="297"/>
      <c r="M81" s="451"/>
      <c r="N81" s="684"/>
      <c r="O81" s="684"/>
      <c r="P81" s="282"/>
      <c r="Q81" s="282"/>
      <c r="R81" s="282"/>
      <c r="S81" s="282"/>
      <c r="T81" s="282"/>
      <c r="U81" s="282"/>
      <c r="V81" s="282"/>
      <c r="W81" s="282"/>
      <c r="X81" s="282"/>
      <c r="Y81" s="282"/>
      <c r="Z81" s="282"/>
    </row>
    <row r="82" spans="1:26" ht="15.75" customHeight="1">
      <c r="A82" s="297"/>
      <c r="B82" s="297"/>
      <c r="C82" s="297"/>
      <c r="D82" s="297"/>
      <c r="E82" s="297"/>
      <c r="F82" s="297"/>
      <c r="G82" s="297"/>
      <c r="H82" s="297"/>
      <c r="I82" s="297"/>
      <c r="J82" s="297"/>
      <c r="K82" s="451"/>
      <c r="L82" s="297"/>
      <c r="M82" s="451"/>
      <c r="N82" s="684"/>
      <c r="O82" s="684"/>
      <c r="P82" s="282"/>
      <c r="Q82" s="282"/>
      <c r="R82" s="282"/>
      <c r="S82" s="282"/>
      <c r="T82" s="282"/>
      <c r="U82" s="282"/>
      <c r="V82" s="282"/>
      <c r="W82" s="282"/>
      <c r="X82" s="282"/>
      <c r="Y82" s="282"/>
      <c r="Z82" s="282"/>
    </row>
    <row r="83" spans="1:26" ht="15.75" customHeight="1">
      <c r="A83" s="297"/>
      <c r="B83" s="297"/>
      <c r="C83" s="297"/>
      <c r="D83" s="297"/>
      <c r="E83" s="297"/>
      <c r="F83" s="297"/>
      <c r="G83" s="297"/>
      <c r="H83" s="297"/>
      <c r="I83" s="297"/>
      <c r="J83" s="297"/>
      <c r="K83" s="451"/>
      <c r="L83" s="297"/>
      <c r="M83" s="451"/>
      <c r="N83" s="684"/>
      <c r="O83" s="684"/>
      <c r="P83" s="282"/>
      <c r="Q83" s="282"/>
      <c r="R83" s="282"/>
      <c r="S83" s="282"/>
      <c r="T83" s="282"/>
      <c r="U83" s="282"/>
      <c r="V83" s="282"/>
      <c r="W83" s="282"/>
      <c r="X83" s="282"/>
      <c r="Y83" s="282"/>
      <c r="Z83" s="282"/>
    </row>
    <row r="84" spans="1:26" ht="15.75" customHeight="1">
      <c r="A84" s="297"/>
      <c r="B84" s="297"/>
      <c r="C84" s="297"/>
      <c r="D84" s="297"/>
      <c r="E84" s="297"/>
      <c r="F84" s="297"/>
      <c r="G84" s="297"/>
      <c r="H84" s="297"/>
      <c r="I84" s="297"/>
      <c r="J84" s="297"/>
      <c r="K84" s="451"/>
      <c r="L84" s="297"/>
      <c r="M84" s="451"/>
      <c r="N84" s="684"/>
      <c r="O84" s="684"/>
      <c r="P84" s="282"/>
      <c r="Q84" s="282"/>
      <c r="R84" s="282"/>
      <c r="S84" s="282"/>
      <c r="T84" s="282"/>
      <c r="U84" s="282"/>
      <c r="V84" s="282"/>
      <c r="W84" s="282"/>
      <c r="X84" s="282"/>
      <c r="Y84" s="282"/>
      <c r="Z84" s="282"/>
    </row>
    <row r="85" spans="1:26" ht="15.75" customHeight="1">
      <c r="A85" s="297"/>
      <c r="B85" s="297"/>
      <c r="C85" s="297"/>
      <c r="D85" s="297"/>
      <c r="E85" s="297"/>
      <c r="F85" s="297"/>
      <c r="G85" s="297"/>
      <c r="H85" s="297"/>
      <c r="I85" s="297"/>
      <c r="J85" s="297"/>
      <c r="K85" s="451"/>
      <c r="L85" s="297"/>
      <c r="M85" s="451"/>
      <c r="N85" s="684"/>
      <c r="O85" s="684"/>
      <c r="P85" s="282"/>
      <c r="Q85" s="282"/>
      <c r="R85" s="282"/>
      <c r="S85" s="282"/>
      <c r="T85" s="282"/>
      <c r="U85" s="282"/>
      <c r="V85" s="282"/>
      <c r="W85" s="282"/>
      <c r="X85" s="282"/>
      <c r="Y85" s="282"/>
      <c r="Z85" s="282"/>
    </row>
    <row r="86" spans="1:26" ht="15.75" customHeight="1">
      <c r="A86" s="297"/>
      <c r="B86" s="297"/>
      <c r="C86" s="297"/>
      <c r="D86" s="297"/>
      <c r="E86" s="297"/>
      <c r="F86" s="297"/>
      <c r="G86" s="297"/>
      <c r="H86" s="297"/>
      <c r="I86" s="297"/>
      <c r="J86" s="297"/>
      <c r="K86" s="451"/>
      <c r="L86" s="297"/>
      <c r="M86" s="451"/>
      <c r="N86" s="684"/>
      <c r="O86" s="684"/>
      <c r="P86" s="282"/>
      <c r="Q86" s="282"/>
      <c r="R86" s="282"/>
      <c r="S86" s="282"/>
      <c r="T86" s="282"/>
      <c r="U86" s="282"/>
      <c r="V86" s="282"/>
      <c r="W86" s="282"/>
      <c r="X86" s="282"/>
      <c r="Y86" s="282"/>
      <c r="Z86" s="282"/>
    </row>
    <row r="87" spans="1:26" ht="15.75" customHeight="1">
      <c r="A87" s="297"/>
      <c r="B87" s="297"/>
      <c r="C87" s="297"/>
      <c r="D87" s="297"/>
      <c r="E87" s="297"/>
      <c r="F87" s="297"/>
      <c r="G87" s="297"/>
      <c r="H87" s="297"/>
      <c r="I87" s="297"/>
      <c r="J87" s="297"/>
      <c r="K87" s="451"/>
      <c r="L87" s="297"/>
      <c r="M87" s="451"/>
      <c r="N87" s="684"/>
      <c r="O87" s="684"/>
      <c r="P87" s="282"/>
      <c r="Q87" s="282"/>
      <c r="R87" s="282"/>
      <c r="S87" s="282"/>
      <c r="T87" s="282"/>
      <c r="U87" s="282"/>
      <c r="V87" s="282"/>
      <c r="W87" s="282"/>
      <c r="X87" s="282"/>
      <c r="Y87" s="282"/>
      <c r="Z87" s="282"/>
    </row>
    <row r="88" spans="1:26" ht="15.75" customHeight="1">
      <c r="A88" s="297"/>
      <c r="B88" s="297"/>
      <c r="C88" s="297"/>
      <c r="D88" s="297"/>
      <c r="E88" s="297"/>
      <c r="F88" s="297"/>
      <c r="G88" s="297"/>
      <c r="H88" s="297"/>
      <c r="I88" s="297"/>
      <c r="J88" s="297"/>
      <c r="K88" s="451"/>
      <c r="L88" s="297"/>
      <c r="M88" s="451"/>
      <c r="N88" s="684"/>
      <c r="O88" s="684"/>
      <c r="P88" s="282"/>
      <c r="Q88" s="282"/>
      <c r="R88" s="282"/>
      <c r="S88" s="282"/>
      <c r="T88" s="282"/>
      <c r="U88" s="282"/>
      <c r="V88" s="282"/>
      <c r="W88" s="282"/>
      <c r="X88" s="282"/>
      <c r="Y88" s="282"/>
      <c r="Z88" s="282"/>
    </row>
    <row r="89" spans="1:26" ht="15.75" customHeight="1">
      <c r="A89" s="297"/>
      <c r="B89" s="297"/>
      <c r="C89" s="297"/>
      <c r="D89" s="297"/>
      <c r="E89" s="297"/>
      <c r="F89" s="297"/>
      <c r="G89" s="297"/>
      <c r="H89" s="297"/>
      <c r="I89" s="297"/>
      <c r="J89" s="297"/>
      <c r="K89" s="451"/>
      <c r="L89" s="297"/>
      <c r="M89" s="451"/>
      <c r="N89" s="684"/>
      <c r="O89" s="684"/>
      <c r="P89" s="282"/>
      <c r="Q89" s="282"/>
      <c r="R89" s="282"/>
      <c r="S89" s="282"/>
      <c r="T89" s="282"/>
      <c r="U89" s="282"/>
      <c r="V89" s="282"/>
      <c r="W89" s="282"/>
      <c r="X89" s="282"/>
      <c r="Y89" s="282"/>
      <c r="Z89" s="282"/>
    </row>
    <row r="90" spans="1:26" ht="15.75" customHeight="1">
      <c r="A90" s="297"/>
      <c r="B90" s="297"/>
      <c r="C90" s="297"/>
      <c r="D90" s="297"/>
      <c r="E90" s="297"/>
      <c r="F90" s="297"/>
      <c r="G90" s="297"/>
      <c r="H90" s="297"/>
      <c r="I90" s="297"/>
      <c r="J90" s="297"/>
      <c r="K90" s="451"/>
      <c r="L90" s="297"/>
      <c r="M90" s="451"/>
      <c r="N90" s="684"/>
      <c r="O90" s="684"/>
      <c r="P90" s="282"/>
      <c r="Q90" s="282"/>
      <c r="R90" s="282"/>
      <c r="S90" s="282"/>
      <c r="T90" s="282"/>
      <c r="U90" s="282"/>
      <c r="V90" s="282"/>
      <c r="W90" s="282"/>
      <c r="X90" s="282"/>
      <c r="Y90" s="282"/>
      <c r="Z90" s="282"/>
    </row>
    <row r="91" spans="1:26" ht="15.75" customHeight="1">
      <c r="A91" s="297"/>
      <c r="B91" s="297"/>
      <c r="C91" s="297"/>
      <c r="D91" s="297"/>
      <c r="E91" s="297"/>
      <c r="F91" s="297"/>
      <c r="G91" s="297"/>
      <c r="H91" s="297"/>
      <c r="I91" s="297"/>
      <c r="J91" s="297"/>
      <c r="K91" s="451"/>
      <c r="L91" s="297"/>
      <c r="M91" s="451"/>
      <c r="N91" s="684"/>
      <c r="O91" s="684"/>
      <c r="P91" s="282"/>
      <c r="Q91" s="282"/>
      <c r="R91" s="282"/>
      <c r="S91" s="282"/>
      <c r="T91" s="282"/>
      <c r="U91" s="282"/>
      <c r="V91" s="282"/>
      <c r="W91" s="282"/>
      <c r="X91" s="282"/>
      <c r="Y91" s="282"/>
      <c r="Z91" s="282"/>
    </row>
    <row r="92" spans="1:26" ht="15.75" customHeight="1">
      <c r="A92" s="297"/>
      <c r="B92" s="297"/>
      <c r="C92" s="297"/>
      <c r="D92" s="297"/>
      <c r="E92" s="297"/>
      <c r="F92" s="297"/>
      <c r="G92" s="297"/>
      <c r="H92" s="297"/>
      <c r="I92" s="297"/>
      <c r="J92" s="297"/>
      <c r="K92" s="451"/>
      <c r="L92" s="297"/>
      <c r="M92" s="451"/>
      <c r="N92" s="684"/>
      <c r="O92" s="684"/>
      <c r="P92" s="282"/>
      <c r="Q92" s="282"/>
      <c r="R92" s="282"/>
      <c r="S92" s="282"/>
      <c r="T92" s="282"/>
      <c r="U92" s="282"/>
      <c r="V92" s="282"/>
      <c r="W92" s="282"/>
      <c r="X92" s="282"/>
      <c r="Y92" s="282"/>
      <c r="Z92" s="282"/>
    </row>
    <row r="93" spans="1:26" ht="15.75" customHeight="1">
      <c r="A93" s="297"/>
      <c r="B93" s="297"/>
      <c r="C93" s="297"/>
      <c r="D93" s="297"/>
      <c r="E93" s="297"/>
      <c r="F93" s="297"/>
      <c r="G93" s="297"/>
      <c r="H93" s="297"/>
      <c r="I93" s="297"/>
      <c r="J93" s="297"/>
      <c r="K93" s="451"/>
      <c r="L93" s="297"/>
      <c r="M93" s="451"/>
      <c r="N93" s="684"/>
      <c r="O93" s="684"/>
      <c r="P93" s="282"/>
      <c r="Q93" s="282"/>
      <c r="R93" s="282"/>
      <c r="S93" s="282"/>
      <c r="T93" s="282"/>
      <c r="U93" s="282"/>
      <c r="V93" s="282"/>
      <c r="W93" s="282"/>
      <c r="X93" s="282"/>
      <c r="Y93" s="282"/>
      <c r="Z93" s="282"/>
    </row>
    <row r="94" spans="1:26" ht="15.75" customHeight="1">
      <c r="A94" s="297"/>
      <c r="B94" s="297"/>
      <c r="C94" s="297"/>
      <c r="D94" s="297"/>
      <c r="E94" s="297"/>
      <c r="F94" s="297"/>
      <c r="G94" s="297"/>
      <c r="H94" s="297"/>
      <c r="I94" s="297"/>
      <c r="J94" s="297"/>
      <c r="K94" s="451"/>
      <c r="L94" s="297"/>
      <c r="M94" s="451"/>
      <c r="N94" s="684"/>
      <c r="O94" s="684"/>
      <c r="P94" s="282"/>
      <c r="Q94" s="282"/>
      <c r="R94" s="282"/>
      <c r="S94" s="282"/>
      <c r="T94" s="282"/>
      <c r="U94" s="282"/>
      <c r="V94" s="282"/>
      <c r="W94" s="282"/>
      <c r="X94" s="282"/>
      <c r="Y94" s="282"/>
      <c r="Z94" s="282"/>
    </row>
    <row r="95" spans="1:26" ht="15.75" customHeight="1">
      <c r="A95" s="297"/>
      <c r="B95" s="297"/>
      <c r="C95" s="297"/>
      <c r="D95" s="297"/>
      <c r="E95" s="297"/>
      <c r="F95" s="297"/>
      <c r="G95" s="297"/>
      <c r="H95" s="297"/>
      <c r="I95" s="297"/>
      <c r="J95" s="297"/>
      <c r="K95" s="451"/>
      <c r="L95" s="297"/>
      <c r="M95" s="451"/>
      <c r="N95" s="684"/>
      <c r="O95" s="684"/>
      <c r="P95" s="282"/>
      <c r="Q95" s="282"/>
      <c r="R95" s="282"/>
      <c r="S95" s="282"/>
      <c r="T95" s="282"/>
      <c r="U95" s="282"/>
      <c r="V95" s="282"/>
      <c r="W95" s="282"/>
      <c r="X95" s="282"/>
      <c r="Y95" s="282"/>
      <c r="Z95" s="282"/>
    </row>
    <row r="96" spans="1:26" ht="15.75" customHeight="1">
      <c r="A96" s="297"/>
      <c r="B96" s="297"/>
      <c r="C96" s="297"/>
      <c r="D96" s="297"/>
      <c r="E96" s="297"/>
      <c r="F96" s="297"/>
      <c r="G96" s="297"/>
      <c r="H96" s="297"/>
      <c r="I96" s="297"/>
      <c r="J96" s="297"/>
      <c r="K96" s="451"/>
      <c r="L96" s="297"/>
      <c r="M96" s="451"/>
      <c r="N96" s="684"/>
      <c r="O96" s="684"/>
      <c r="P96" s="282"/>
      <c r="Q96" s="282"/>
      <c r="R96" s="282"/>
      <c r="S96" s="282"/>
      <c r="T96" s="282"/>
      <c r="U96" s="282"/>
      <c r="V96" s="282"/>
      <c r="W96" s="282"/>
      <c r="X96" s="282"/>
      <c r="Y96" s="282"/>
      <c r="Z96" s="282"/>
    </row>
    <row r="97" spans="1:26" ht="15.75" customHeight="1">
      <c r="A97" s="297"/>
      <c r="B97" s="297"/>
      <c r="C97" s="297"/>
      <c r="D97" s="297"/>
      <c r="E97" s="297"/>
      <c r="F97" s="297"/>
      <c r="G97" s="297"/>
      <c r="H97" s="297"/>
      <c r="I97" s="297"/>
      <c r="J97" s="297"/>
      <c r="K97" s="451"/>
      <c r="L97" s="297"/>
      <c r="M97" s="451"/>
      <c r="N97" s="684"/>
      <c r="O97" s="684"/>
      <c r="P97" s="282"/>
      <c r="Q97" s="282"/>
      <c r="R97" s="282"/>
      <c r="S97" s="282"/>
      <c r="T97" s="282"/>
      <c r="U97" s="282"/>
      <c r="V97" s="282"/>
      <c r="W97" s="282"/>
      <c r="X97" s="282"/>
      <c r="Y97" s="282"/>
      <c r="Z97" s="282"/>
    </row>
    <row r="98" spans="1:26" ht="15.75" customHeight="1">
      <c r="A98" s="297"/>
      <c r="B98" s="297"/>
      <c r="C98" s="297"/>
      <c r="D98" s="297"/>
      <c r="E98" s="297"/>
      <c r="F98" s="297"/>
      <c r="G98" s="297"/>
      <c r="H98" s="297"/>
      <c r="I98" s="297"/>
      <c r="J98" s="297"/>
      <c r="K98" s="451"/>
      <c r="L98" s="297"/>
      <c r="M98" s="451"/>
      <c r="N98" s="684"/>
      <c r="O98" s="684"/>
      <c r="P98" s="282"/>
      <c r="Q98" s="282"/>
      <c r="R98" s="282"/>
      <c r="S98" s="282"/>
      <c r="T98" s="282"/>
      <c r="U98" s="282"/>
      <c r="V98" s="282"/>
      <c r="W98" s="282"/>
      <c r="X98" s="282"/>
      <c r="Y98" s="282"/>
      <c r="Z98" s="282"/>
    </row>
    <row r="99" spans="1:26" ht="15.75" customHeight="1">
      <c r="A99" s="297"/>
      <c r="B99" s="297"/>
      <c r="C99" s="297"/>
      <c r="D99" s="297"/>
      <c r="E99" s="297"/>
      <c r="F99" s="297"/>
      <c r="G99" s="297"/>
      <c r="H99" s="297"/>
      <c r="I99" s="297"/>
      <c r="J99" s="297"/>
      <c r="K99" s="451"/>
      <c r="L99" s="297"/>
      <c r="M99" s="451"/>
      <c r="N99" s="684"/>
      <c r="O99" s="684"/>
      <c r="P99" s="282"/>
      <c r="Q99" s="282"/>
      <c r="R99" s="282"/>
      <c r="S99" s="282"/>
      <c r="T99" s="282"/>
      <c r="U99" s="282"/>
      <c r="V99" s="282"/>
      <c r="W99" s="282"/>
      <c r="X99" s="282"/>
      <c r="Y99" s="282"/>
      <c r="Z99" s="282"/>
    </row>
    <row r="100" spans="1:26" ht="15.75" customHeight="1">
      <c r="A100" s="297"/>
      <c r="B100" s="297"/>
      <c r="C100" s="297"/>
      <c r="D100" s="297"/>
      <c r="E100" s="297"/>
      <c r="F100" s="297"/>
      <c r="G100" s="297"/>
      <c r="H100" s="297"/>
      <c r="I100" s="297"/>
      <c r="J100" s="297"/>
      <c r="K100" s="451"/>
      <c r="L100" s="297"/>
      <c r="M100" s="451"/>
      <c r="N100" s="684"/>
      <c r="O100" s="684"/>
      <c r="P100" s="282"/>
      <c r="Q100" s="282"/>
      <c r="R100" s="282"/>
      <c r="S100" s="282"/>
      <c r="T100" s="282"/>
      <c r="U100" s="282"/>
      <c r="V100" s="282"/>
      <c r="W100" s="282"/>
      <c r="X100" s="282"/>
      <c r="Y100" s="282"/>
      <c r="Z100" s="282"/>
    </row>
    <row r="101" spans="1:26" ht="15.75" customHeight="1">
      <c r="A101" s="297"/>
      <c r="B101" s="297"/>
      <c r="C101" s="297"/>
      <c r="D101" s="297"/>
      <c r="E101" s="297"/>
      <c r="F101" s="297"/>
      <c r="G101" s="297"/>
      <c r="H101" s="297"/>
      <c r="I101" s="297"/>
      <c r="J101" s="297"/>
      <c r="K101" s="451"/>
      <c r="L101" s="297"/>
      <c r="M101" s="451"/>
      <c r="N101" s="684"/>
      <c r="O101" s="684"/>
      <c r="P101" s="282"/>
      <c r="Q101" s="282"/>
      <c r="R101" s="282"/>
      <c r="S101" s="282"/>
      <c r="T101" s="282"/>
      <c r="U101" s="282"/>
      <c r="V101" s="282"/>
      <c r="W101" s="282"/>
      <c r="X101" s="282"/>
      <c r="Y101" s="282"/>
      <c r="Z101" s="282"/>
    </row>
    <row r="102" spans="1:26" ht="15.75" customHeight="1">
      <c r="A102" s="297"/>
      <c r="B102" s="297"/>
      <c r="C102" s="297"/>
      <c r="D102" s="297"/>
      <c r="E102" s="297"/>
      <c r="F102" s="297"/>
      <c r="G102" s="297"/>
      <c r="H102" s="297"/>
      <c r="I102" s="297"/>
      <c r="J102" s="297"/>
      <c r="K102" s="451"/>
      <c r="L102" s="297"/>
      <c r="M102" s="451"/>
      <c r="N102" s="684"/>
      <c r="O102" s="684"/>
      <c r="P102" s="282"/>
      <c r="Q102" s="282"/>
      <c r="R102" s="282"/>
      <c r="S102" s="282"/>
      <c r="T102" s="282"/>
      <c r="U102" s="282"/>
      <c r="V102" s="282"/>
      <c r="W102" s="282"/>
      <c r="X102" s="282"/>
      <c r="Y102" s="282"/>
      <c r="Z102" s="282"/>
    </row>
    <row r="103" spans="1:26" ht="15.75" customHeight="1">
      <c r="A103" s="297"/>
      <c r="B103" s="297"/>
      <c r="C103" s="297"/>
      <c r="D103" s="297"/>
      <c r="E103" s="297"/>
      <c r="F103" s="297"/>
      <c r="G103" s="297"/>
      <c r="H103" s="297"/>
      <c r="I103" s="297"/>
      <c r="J103" s="297"/>
      <c r="K103" s="451"/>
      <c r="L103" s="297"/>
      <c r="M103" s="451"/>
      <c r="N103" s="684"/>
      <c r="O103" s="684"/>
      <c r="P103" s="282"/>
      <c r="Q103" s="282"/>
      <c r="R103" s="282"/>
      <c r="S103" s="282"/>
      <c r="T103" s="282"/>
      <c r="U103" s="282"/>
      <c r="V103" s="282"/>
      <c r="W103" s="282"/>
      <c r="X103" s="282"/>
      <c r="Y103" s="282"/>
      <c r="Z103" s="282"/>
    </row>
    <row r="104" spans="1:26" ht="15.75" customHeight="1">
      <c r="A104" s="297"/>
      <c r="B104" s="297"/>
      <c r="C104" s="297"/>
      <c r="D104" s="297"/>
      <c r="E104" s="297"/>
      <c r="F104" s="297"/>
      <c r="G104" s="297"/>
      <c r="H104" s="297"/>
      <c r="I104" s="297"/>
      <c r="J104" s="297"/>
      <c r="K104" s="451"/>
      <c r="L104" s="297"/>
      <c r="M104" s="451"/>
      <c r="N104" s="684"/>
      <c r="O104" s="684"/>
      <c r="P104" s="282"/>
      <c r="Q104" s="282"/>
      <c r="R104" s="282"/>
      <c r="S104" s="282"/>
      <c r="T104" s="282"/>
      <c r="U104" s="282"/>
      <c r="V104" s="282"/>
      <c r="W104" s="282"/>
      <c r="X104" s="282"/>
      <c r="Y104" s="282"/>
      <c r="Z104" s="282"/>
    </row>
    <row r="105" spans="1:26" ht="15.75" customHeight="1">
      <c r="A105" s="297"/>
      <c r="B105" s="297"/>
      <c r="C105" s="297"/>
      <c r="D105" s="297"/>
      <c r="E105" s="297"/>
      <c r="F105" s="297"/>
      <c r="G105" s="297"/>
      <c r="H105" s="297"/>
      <c r="I105" s="297"/>
      <c r="J105" s="297"/>
      <c r="K105" s="451"/>
      <c r="L105" s="297"/>
      <c r="M105" s="451"/>
      <c r="N105" s="684"/>
      <c r="O105" s="684"/>
      <c r="P105" s="282"/>
      <c r="Q105" s="282"/>
      <c r="R105" s="282"/>
      <c r="S105" s="282"/>
      <c r="T105" s="282"/>
      <c r="U105" s="282"/>
      <c r="V105" s="282"/>
      <c r="W105" s="282"/>
      <c r="X105" s="282"/>
      <c r="Y105" s="282"/>
      <c r="Z105" s="282"/>
    </row>
    <row r="106" spans="1:26" ht="15.75" customHeight="1">
      <c r="A106" s="297"/>
      <c r="B106" s="297"/>
      <c r="C106" s="297"/>
      <c r="D106" s="297"/>
      <c r="E106" s="297"/>
      <c r="F106" s="297"/>
      <c r="G106" s="297"/>
      <c r="H106" s="297"/>
      <c r="I106" s="297"/>
      <c r="J106" s="297"/>
      <c r="K106" s="451"/>
      <c r="L106" s="297"/>
      <c r="M106" s="451"/>
      <c r="N106" s="684"/>
      <c r="O106" s="684"/>
      <c r="P106" s="282"/>
      <c r="Q106" s="282"/>
      <c r="R106" s="282"/>
      <c r="S106" s="282"/>
      <c r="T106" s="282"/>
      <c r="U106" s="282"/>
      <c r="V106" s="282"/>
      <c r="W106" s="282"/>
      <c r="X106" s="282"/>
      <c r="Y106" s="282"/>
      <c r="Z106" s="282"/>
    </row>
    <row r="107" spans="1:26" ht="15.75" customHeight="1">
      <c r="A107" s="297"/>
      <c r="B107" s="297"/>
      <c r="C107" s="297"/>
      <c r="D107" s="297"/>
      <c r="E107" s="297"/>
      <c r="F107" s="297"/>
      <c r="G107" s="297"/>
      <c r="H107" s="297"/>
      <c r="I107" s="297"/>
      <c r="J107" s="297"/>
      <c r="K107" s="451"/>
      <c r="L107" s="297"/>
      <c r="M107" s="451"/>
      <c r="N107" s="684"/>
      <c r="O107" s="684"/>
      <c r="P107" s="282"/>
      <c r="Q107" s="282"/>
      <c r="R107" s="282"/>
      <c r="S107" s="282"/>
      <c r="T107" s="282"/>
      <c r="U107" s="282"/>
      <c r="V107" s="282"/>
      <c r="W107" s="282"/>
      <c r="X107" s="282"/>
      <c r="Y107" s="282"/>
      <c r="Z107" s="282"/>
    </row>
    <row r="108" spans="1:26" ht="15.75" customHeight="1">
      <c r="A108" s="297"/>
      <c r="B108" s="297"/>
      <c r="C108" s="297"/>
      <c r="D108" s="297"/>
      <c r="E108" s="297"/>
      <c r="F108" s="297"/>
      <c r="G108" s="297"/>
      <c r="H108" s="297"/>
      <c r="I108" s="297"/>
      <c r="J108" s="297"/>
      <c r="K108" s="451"/>
      <c r="L108" s="297"/>
      <c r="M108" s="451"/>
      <c r="N108" s="684"/>
      <c r="O108" s="684"/>
      <c r="P108" s="282"/>
      <c r="Q108" s="282"/>
      <c r="R108" s="282"/>
      <c r="S108" s="282"/>
      <c r="T108" s="282"/>
      <c r="U108" s="282"/>
      <c r="V108" s="282"/>
      <c r="W108" s="282"/>
      <c r="X108" s="282"/>
      <c r="Y108" s="282"/>
      <c r="Z108" s="282"/>
    </row>
    <row r="109" spans="1:26" ht="15.75" customHeight="1">
      <c r="A109" s="297"/>
      <c r="B109" s="297"/>
      <c r="C109" s="297"/>
      <c r="D109" s="297"/>
      <c r="E109" s="297"/>
      <c r="F109" s="297"/>
      <c r="G109" s="297"/>
      <c r="H109" s="297"/>
      <c r="I109" s="297"/>
      <c r="J109" s="297"/>
      <c r="K109" s="451"/>
      <c r="L109" s="297"/>
      <c r="M109" s="451"/>
      <c r="N109" s="684"/>
      <c r="O109" s="684"/>
      <c r="P109" s="282"/>
      <c r="Q109" s="282"/>
      <c r="R109" s="282"/>
      <c r="S109" s="282"/>
      <c r="T109" s="282"/>
      <c r="U109" s="282"/>
      <c r="V109" s="282"/>
      <c r="W109" s="282"/>
      <c r="X109" s="282"/>
      <c r="Y109" s="282"/>
      <c r="Z109" s="282"/>
    </row>
    <row r="110" spans="1:26" ht="15.75" customHeight="1">
      <c r="A110" s="297"/>
      <c r="B110" s="297"/>
      <c r="C110" s="297"/>
      <c r="D110" s="297"/>
      <c r="E110" s="297"/>
      <c r="F110" s="297"/>
      <c r="G110" s="297"/>
      <c r="H110" s="297"/>
      <c r="I110" s="297"/>
      <c r="J110" s="297"/>
      <c r="K110" s="451"/>
      <c r="L110" s="297"/>
      <c r="M110" s="451"/>
      <c r="N110" s="684"/>
      <c r="O110" s="684"/>
      <c r="P110" s="282"/>
      <c r="Q110" s="282"/>
      <c r="R110" s="282"/>
      <c r="S110" s="282"/>
      <c r="T110" s="282"/>
      <c r="U110" s="282"/>
      <c r="V110" s="282"/>
      <c r="W110" s="282"/>
      <c r="X110" s="282"/>
      <c r="Y110" s="282"/>
      <c r="Z110" s="282"/>
    </row>
    <row r="111" spans="1:26" ht="15.75" customHeight="1">
      <c r="A111" s="297"/>
      <c r="B111" s="297"/>
      <c r="C111" s="297"/>
      <c r="D111" s="297"/>
      <c r="E111" s="297"/>
      <c r="F111" s="297"/>
      <c r="G111" s="297"/>
      <c r="H111" s="297"/>
      <c r="I111" s="297"/>
      <c r="J111" s="297"/>
      <c r="K111" s="451"/>
      <c r="L111" s="297"/>
      <c r="M111" s="451"/>
      <c r="N111" s="684"/>
      <c r="O111" s="684"/>
      <c r="P111" s="282"/>
      <c r="Q111" s="282"/>
      <c r="R111" s="282"/>
      <c r="S111" s="282"/>
      <c r="T111" s="282"/>
      <c r="U111" s="282"/>
      <c r="V111" s="282"/>
      <c r="W111" s="282"/>
      <c r="X111" s="282"/>
      <c r="Y111" s="282"/>
      <c r="Z111" s="282"/>
    </row>
    <row r="112" spans="1:26" ht="15.75" customHeight="1">
      <c r="A112" s="297"/>
      <c r="B112" s="297"/>
      <c r="C112" s="297"/>
      <c r="D112" s="297"/>
      <c r="E112" s="297"/>
      <c r="F112" s="297"/>
      <c r="G112" s="297"/>
      <c r="H112" s="297"/>
      <c r="I112" s="297"/>
      <c r="J112" s="297"/>
      <c r="K112" s="451"/>
      <c r="L112" s="297"/>
      <c r="M112" s="451"/>
      <c r="N112" s="684"/>
      <c r="O112" s="684"/>
      <c r="P112" s="282"/>
      <c r="Q112" s="282"/>
      <c r="R112" s="282"/>
      <c r="S112" s="282"/>
      <c r="T112" s="282"/>
      <c r="U112" s="282"/>
      <c r="V112" s="282"/>
      <c r="W112" s="282"/>
      <c r="X112" s="282"/>
      <c r="Y112" s="282"/>
      <c r="Z112" s="282"/>
    </row>
    <row r="113" spans="1:26" ht="15.75" customHeight="1">
      <c r="A113" s="297"/>
      <c r="B113" s="297"/>
      <c r="C113" s="297"/>
      <c r="D113" s="297"/>
      <c r="E113" s="297"/>
      <c r="F113" s="297"/>
      <c r="G113" s="297"/>
      <c r="H113" s="297"/>
      <c r="I113" s="297"/>
      <c r="J113" s="297"/>
      <c r="K113" s="451"/>
      <c r="L113" s="297"/>
      <c r="M113" s="451"/>
      <c r="N113" s="684"/>
      <c r="O113" s="684"/>
      <c r="P113" s="282"/>
      <c r="Q113" s="282"/>
      <c r="R113" s="282"/>
      <c r="S113" s="282"/>
      <c r="T113" s="282"/>
      <c r="U113" s="282"/>
      <c r="V113" s="282"/>
      <c r="W113" s="282"/>
      <c r="X113" s="282"/>
      <c r="Y113" s="282"/>
      <c r="Z113" s="282"/>
    </row>
    <row r="114" spans="1:26" ht="15.75" customHeight="1">
      <c r="A114" s="297"/>
      <c r="B114" s="297"/>
      <c r="C114" s="297"/>
      <c r="D114" s="297"/>
      <c r="E114" s="297"/>
      <c r="F114" s="297"/>
      <c r="G114" s="297"/>
      <c r="H114" s="297"/>
      <c r="I114" s="297"/>
      <c r="J114" s="297"/>
      <c r="K114" s="451"/>
      <c r="L114" s="297"/>
      <c r="M114" s="451"/>
      <c r="N114" s="684"/>
      <c r="O114" s="684"/>
      <c r="P114" s="282"/>
      <c r="Q114" s="282"/>
      <c r="R114" s="282"/>
      <c r="S114" s="282"/>
      <c r="T114" s="282"/>
      <c r="U114" s="282"/>
      <c r="V114" s="282"/>
      <c r="W114" s="282"/>
      <c r="X114" s="282"/>
      <c r="Y114" s="282"/>
      <c r="Z114" s="282"/>
    </row>
    <row r="115" spans="1:26" ht="15.75" customHeight="1">
      <c r="A115" s="297"/>
      <c r="B115" s="297"/>
      <c r="C115" s="297"/>
      <c r="D115" s="297"/>
      <c r="E115" s="297"/>
      <c r="F115" s="297"/>
      <c r="G115" s="297"/>
      <c r="H115" s="297"/>
      <c r="I115" s="297"/>
      <c r="J115" s="297"/>
      <c r="K115" s="451"/>
      <c r="L115" s="297"/>
      <c r="M115" s="451"/>
      <c r="N115" s="684"/>
      <c r="O115" s="684"/>
      <c r="P115" s="282"/>
      <c r="Q115" s="282"/>
      <c r="R115" s="282"/>
      <c r="S115" s="282"/>
      <c r="T115" s="282"/>
      <c r="U115" s="282"/>
      <c r="V115" s="282"/>
      <c r="W115" s="282"/>
      <c r="X115" s="282"/>
      <c r="Y115" s="282"/>
      <c r="Z115" s="282"/>
    </row>
    <row r="116" spans="1:26" ht="15.75" customHeight="1">
      <c r="A116" s="297"/>
      <c r="B116" s="297"/>
      <c r="C116" s="297"/>
      <c r="D116" s="297"/>
      <c r="E116" s="297"/>
      <c r="F116" s="297"/>
      <c r="G116" s="297"/>
      <c r="H116" s="297"/>
      <c r="I116" s="297"/>
      <c r="J116" s="297"/>
      <c r="K116" s="451"/>
      <c r="L116" s="297"/>
      <c r="M116" s="451"/>
      <c r="N116" s="684"/>
      <c r="O116" s="684"/>
      <c r="P116" s="282"/>
      <c r="Q116" s="282"/>
      <c r="R116" s="282"/>
      <c r="S116" s="282"/>
      <c r="T116" s="282"/>
      <c r="U116" s="282"/>
      <c r="V116" s="282"/>
      <c r="W116" s="282"/>
      <c r="X116" s="282"/>
      <c r="Y116" s="282"/>
      <c r="Z116" s="282"/>
    </row>
    <row r="117" spans="1:26" ht="15.75" customHeight="1">
      <c r="A117" s="297"/>
      <c r="B117" s="297"/>
      <c r="C117" s="297"/>
      <c r="D117" s="297"/>
      <c r="E117" s="297"/>
      <c r="F117" s="297"/>
      <c r="G117" s="297"/>
      <c r="H117" s="297"/>
      <c r="I117" s="297"/>
      <c r="J117" s="297"/>
      <c r="K117" s="451"/>
      <c r="L117" s="297"/>
      <c r="M117" s="451"/>
      <c r="N117" s="684"/>
      <c r="O117" s="684"/>
      <c r="P117" s="282"/>
      <c r="Q117" s="282"/>
      <c r="R117" s="282"/>
      <c r="S117" s="282"/>
      <c r="T117" s="282"/>
      <c r="U117" s="282"/>
      <c r="V117" s="282"/>
      <c r="W117" s="282"/>
      <c r="X117" s="282"/>
      <c r="Y117" s="282"/>
      <c r="Z117" s="282"/>
    </row>
    <row r="118" spans="1:26" ht="15.75" customHeight="1">
      <c r="A118" s="297"/>
      <c r="B118" s="297"/>
      <c r="C118" s="297"/>
      <c r="D118" s="297"/>
      <c r="E118" s="297"/>
      <c r="F118" s="297"/>
      <c r="G118" s="297"/>
      <c r="H118" s="297"/>
      <c r="I118" s="297"/>
      <c r="J118" s="297"/>
      <c r="K118" s="451"/>
      <c r="L118" s="297"/>
      <c r="M118" s="451"/>
      <c r="N118" s="684"/>
      <c r="O118" s="684"/>
      <c r="P118" s="282"/>
      <c r="Q118" s="282"/>
      <c r="R118" s="282"/>
      <c r="S118" s="282"/>
      <c r="T118" s="282"/>
      <c r="U118" s="282"/>
      <c r="V118" s="282"/>
      <c r="W118" s="282"/>
      <c r="X118" s="282"/>
      <c r="Y118" s="282"/>
      <c r="Z118" s="282"/>
    </row>
    <row r="119" spans="1:26" ht="15.75" customHeight="1">
      <c r="A119" s="297"/>
      <c r="B119" s="297"/>
      <c r="C119" s="297"/>
      <c r="D119" s="297"/>
      <c r="E119" s="297"/>
      <c r="F119" s="297"/>
      <c r="G119" s="297"/>
      <c r="H119" s="297"/>
      <c r="I119" s="297"/>
      <c r="J119" s="297"/>
      <c r="K119" s="451"/>
      <c r="L119" s="297"/>
      <c r="M119" s="451"/>
      <c r="N119" s="684"/>
      <c r="O119" s="684"/>
      <c r="P119" s="282"/>
      <c r="Q119" s="282"/>
      <c r="R119" s="282"/>
      <c r="S119" s="282"/>
      <c r="T119" s="282"/>
      <c r="U119" s="282"/>
      <c r="V119" s="282"/>
      <c r="W119" s="282"/>
      <c r="X119" s="282"/>
      <c r="Y119" s="282"/>
      <c r="Z119" s="282"/>
    </row>
    <row r="120" spans="1:26" ht="15.75" customHeight="1">
      <c r="A120" s="297"/>
      <c r="B120" s="297"/>
      <c r="C120" s="297"/>
      <c r="D120" s="297"/>
      <c r="E120" s="297"/>
      <c r="F120" s="297"/>
      <c r="G120" s="297"/>
      <c r="H120" s="297"/>
      <c r="I120" s="297"/>
      <c r="J120" s="297"/>
      <c r="K120" s="451"/>
      <c r="L120" s="297"/>
      <c r="M120" s="451"/>
      <c r="N120" s="684"/>
      <c r="O120" s="684"/>
      <c r="P120" s="282"/>
      <c r="Q120" s="282"/>
      <c r="R120" s="282"/>
      <c r="S120" s="282"/>
      <c r="T120" s="282"/>
      <c r="U120" s="282"/>
      <c r="V120" s="282"/>
      <c r="W120" s="282"/>
      <c r="X120" s="282"/>
      <c r="Y120" s="282"/>
      <c r="Z120" s="282"/>
    </row>
    <row r="121" spans="1:26" ht="15.75" customHeight="1">
      <c r="A121" s="297"/>
      <c r="B121" s="297"/>
      <c r="C121" s="297"/>
      <c r="D121" s="297"/>
      <c r="E121" s="297"/>
      <c r="F121" s="297"/>
      <c r="G121" s="297"/>
      <c r="H121" s="297"/>
      <c r="I121" s="297"/>
      <c r="J121" s="297"/>
      <c r="K121" s="451"/>
      <c r="L121" s="297"/>
      <c r="M121" s="451"/>
      <c r="N121" s="684"/>
      <c r="O121" s="684"/>
      <c r="P121" s="282"/>
      <c r="Q121" s="282"/>
      <c r="R121" s="282"/>
      <c r="S121" s="282"/>
      <c r="T121" s="282"/>
      <c r="U121" s="282"/>
      <c r="V121" s="282"/>
      <c r="W121" s="282"/>
      <c r="X121" s="282"/>
      <c r="Y121" s="282"/>
      <c r="Z121" s="282"/>
    </row>
    <row r="122" spans="1:26" ht="15.75" customHeight="1">
      <c r="A122" s="297"/>
      <c r="B122" s="297"/>
      <c r="C122" s="297"/>
      <c r="D122" s="297"/>
      <c r="E122" s="297"/>
      <c r="F122" s="297"/>
      <c r="G122" s="297"/>
      <c r="H122" s="297"/>
      <c r="I122" s="297"/>
      <c r="J122" s="297"/>
      <c r="K122" s="451"/>
      <c r="L122" s="297"/>
      <c r="M122" s="451"/>
      <c r="N122" s="684"/>
      <c r="O122" s="684"/>
      <c r="P122" s="282"/>
      <c r="Q122" s="282"/>
      <c r="R122" s="282"/>
      <c r="S122" s="282"/>
      <c r="T122" s="282"/>
      <c r="U122" s="282"/>
      <c r="V122" s="282"/>
      <c r="W122" s="282"/>
      <c r="X122" s="282"/>
      <c r="Y122" s="282"/>
      <c r="Z122" s="282"/>
    </row>
    <row r="123" spans="1:26" ht="15.75" customHeight="1">
      <c r="A123" s="297"/>
      <c r="B123" s="297"/>
      <c r="C123" s="297"/>
      <c r="D123" s="297"/>
      <c r="E123" s="297"/>
      <c r="F123" s="297"/>
      <c r="G123" s="297"/>
      <c r="H123" s="297"/>
      <c r="I123" s="297"/>
      <c r="J123" s="297"/>
      <c r="K123" s="451"/>
      <c r="L123" s="297"/>
      <c r="M123" s="451"/>
      <c r="N123" s="684"/>
      <c r="O123" s="684"/>
      <c r="P123" s="282"/>
      <c r="Q123" s="282"/>
      <c r="R123" s="282"/>
      <c r="S123" s="282"/>
      <c r="T123" s="282"/>
      <c r="U123" s="282"/>
      <c r="V123" s="282"/>
      <c r="W123" s="282"/>
      <c r="X123" s="282"/>
      <c r="Y123" s="282"/>
      <c r="Z123" s="282"/>
    </row>
    <row r="124" spans="1:26" ht="15.75" customHeight="1">
      <c r="A124" s="297"/>
      <c r="B124" s="297"/>
      <c r="C124" s="297"/>
      <c r="D124" s="297"/>
      <c r="E124" s="297"/>
      <c r="F124" s="297"/>
      <c r="G124" s="297"/>
      <c r="H124" s="297"/>
      <c r="I124" s="297"/>
      <c r="J124" s="297"/>
      <c r="K124" s="451"/>
      <c r="L124" s="297"/>
      <c r="M124" s="451"/>
      <c r="N124" s="684"/>
      <c r="O124" s="684"/>
      <c r="P124" s="282"/>
      <c r="Q124" s="282"/>
      <c r="R124" s="282"/>
      <c r="S124" s="282"/>
      <c r="T124" s="282"/>
      <c r="U124" s="282"/>
      <c r="V124" s="282"/>
      <c r="W124" s="282"/>
      <c r="X124" s="282"/>
      <c r="Y124" s="282"/>
      <c r="Z124" s="282"/>
    </row>
    <row r="125" spans="1:26" ht="15.75" customHeight="1">
      <c r="A125" s="297"/>
      <c r="B125" s="297"/>
      <c r="C125" s="297"/>
      <c r="D125" s="297"/>
      <c r="E125" s="297"/>
      <c r="F125" s="297"/>
      <c r="G125" s="297"/>
      <c r="H125" s="297"/>
      <c r="I125" s="297"/>
      <c r="J125" s="297"/>
      <c r="K125" s="451"/>
      <c r="L125" s="297"/>
      <c r="M125" s="451"/>
      <c r="N125" s="684"/>
      <c r="O125" s="684"/>
      <c r="P125" s="282"/>
      <c r="Q125" s="282"/>
      <c r="R125" s="282"/>
      <c r="S125" s="282"/>
      <c r="T125" s="282"/>
      <c r="U125" s="282"/>
      <c r="V125" s="282"/>
      <c r="W125" s="282"/>
      <c r="X125" s="282"/>
      <c r="Y125" s="282"/>
      <c r="Z125" s="282"/>
    </row>
    <row r="126" spans="1:26" ht="15.75" customHeight="1">
      <c r="A126" s="297"/>
      <c r="B126" s="297"/>
      <c r="C126" s="297"/>
      <c r="D126" s="297"/>
      <c r="E126" s="297"/>
      <c r="F126" s="297"/>
      <c r="G126" s="297"/>
      <c r="H126" s="297"/>
      <c r="I126" s="297"/>
      <c r="J126" s="297"/>
      <c r="K126" s="451"/>
      <c r="L126" s="297"/>
      <c r="M126" s="451"/>
      <c r="N126" s="684"/>
      <c r="O126" s="684"/>
      <c r="P126" s="282"/>
      <c r="Q126" s="282"/>
      <c r="R126" s="282"/>
      <c r="S126" s="282"/>
      <c r="T126" s="282"/>
      <c r="U126" s="282"/>
      <c r="V126" s="282"/>
      <c r="W126" s="282"/>
      <c r="X126" s="282"/>
      <c r="Y126" s="282"/>
      <c r="Z126" s="282"/>
    </row>
    <row r="127" spans="1:26" ht="15.75" customHeight="1">
      <c r="A127" s="297"/>
      <c r="B127" s="297"/>
      <c r="C127" s="297"/>
      <c r="D127" s="297"/>
      <c r="E127" s="297"/>
      <c r="F127" s="297"/>
      <c r="G127" s="297"/>
      <c r="H127" s="297"/>
      <c r="I127" s="297"/>
      <c r="J127" s="297"/>
      <c r="K127" s="451"/>
      <c r="L127" s="297"/>
      <c r="M127" s="451"/>
      <c r="N127" s="684"/>
      <c r="O127" s="684"/>
      <c r="P127" s="282"/>
      <c r="Q127" s="282"/>
      <c r="R127" s="282"/>
      <c r="S127" s="282"/>
      <c r="T127" s="282"/>
      <c r="U127" s="282"/>
      <c r="V127" s="282"/>
      <c r="W127" s="282"/>
      <c r="X127" s="282"/>
      <c r="Y127" s="282"/>
      <c r="Z127" s="282"/>
    </row>
    <row r="128" spans="1:26" ht="15.75" customHeight="1">
      <c r="A128" s="297"/>
      <c r="B128" s="297"/>
      <c r="C128" s="297"/>
      <c r="D128" s="297"/>
      <c r="E128" s="297"/>
      <c r="F128" s="297"/>
      <c r="G128" s="297"/>
      <c r="H128" s="297"/>
      <c r="I128" s="297"/>
      <c r="J128" s="297"/>
      <c r="K128" s="451"/>
      <c r="L128" s="297"/>
      <c r="M128" s="451"/>
      <c r="N128" s="684"/>
      <c r="O128" s="684"/>
      <c r="P128" s="282"/>
      <c r="Q128" s="282"/>
      <c r="R128" s="282"/>
      <c r="S128" s="282"/>
      <c r="T128" s="282"/>
      <c r="U128" s="282"/>
      <c r="V128" s="282"/>
      <c r="W128" s="282"/>
      <c r="X128" s="282"/>
      <c r="Y128" s="282"/>
      <c r="Z128" s="282"/>
    </row>
    <row r="129" spans="1:26" ht="15.75" customHeight="1">
      <c r="A129" s="297"/>
      <c r="B129" s="297"/>
      <c r="C129" s="297"/>
      <c r="D129" s="297"/>
      <c r="E129" s="297"/>
      <c r="F129" s="297"/>
      <c r="G129" s="297"/>
      <c r="H129" s="297"/>
      <c r="I129" s="297"/>
      <c r="J129" s="297"/>
      <c r="K129" s="451"/>
      <c r="L129" s="297"/>
      <c r="M129" s="451"/>
      <c r="N129" s="684"/>
      <c r="O129" s="684"/>
      <c r="P129" s="282"/>
      <c r="Q129" s="282"/>
      <c r="R129" s="282"/>
      <c r="S129" s="282"/>
      <c r="T129" s="282"/>
      <c r="U129" s="282"/>
      <c r="V129" s="282"/>
      <c r="W129" s="282"/>
      <c r="X129" s="282"/>
      <c r="Y129" s="282"/>
      <c r="Z129" s="282"/>
    </row>
    <row r="130" spans="1:26" ht="15.75" customHeight="1">
      <c r="A130" s="297"/>
      <c r="B130" s="297"/>
      <c r="C130" s="297"/>
      <c r="D130" s="297"/>
      <c r="E130" s="297"/>
      <c r="F130" s="297"/>
      <c r="G130" s="297"/>
      <c r="H130" s="297"/>
      <c r="I130" s="297"/>
      <c r="J130" s="297"/>
      <c r="K130" s="451"/>
      <c r="L130" s="297"/>
      <c r="M130" s="451"/>
      <c r="N130" s="684"/>
      <c r="O130" s="684"/>
      <c r="P130" s="282"/>
      <c r="Q130" s="282"/>
      <c r="R130" s="282"/>
      <c r="S130" s="282"/>
      <c r="T130" s="282"/>
      <c r="U130" s="282"/>
      <c r="V130" s="282"/>
      <c r="W130" s="282"/>
      <c r="X130" s="282"/>
      <c r="Y130" s="282"/>
      <c r="Z130" s="282"/>
    </row>
    <row r="131" spans="1:26" ht="15.75" customHeight="1">
      <c r="A131" s="297"/>
      <c r="B131" s="297"/>
      <c r="C131" s="297"/>
      <c r="D131" s="297"/>
      <c r="E131" s="297"/>
      <c r="F131" s="297"/>
      <c r="G131" s="297"/>
      <c r="H131" s="297"/>
      <c r="I131" s="297"/>
      <c r="J131" s="297"/>
      <c r="K131" s="451"/>
      <c r="L131" s="297"/>
      <c r="M131" s="451"/>
      <c r="N131" s="684"/>
      <c r="O131" s="684"/>
      <c r="P131" s="282"/>
      <c r="Q131" s="282"/>
      <c r="R131" s="282"/>
      <c r="S131" s="282"/>
      <c r="T131" s="282"/>
      <c r="U131" s="282"/>
      <c r="V131" s="282"/>
      <c r="W131" s="282"/>
      <c r="X131" s="282"/>
      <c r="Y131" s="282"/>
      <c r="Z131" s="282"/>
    </row>
    <row r="132" spans="1:26" ht="15.75" customHeight="1">
      <c r="A132" s="297"/>
      <c r="B132" s="297"/>
      <c r="C132" s="297"/>
      <c r="D132" s="297"/>
      <c r="E132" s="297"/>
      <c r="F132" s="297"/>
      <c r="G132" s="297"/>
      <c r="H132" s="297"/>
      <c r="I132" s="297"/>
      <c r="J132" s="297"/>
      <c r="K132" s="451"/>
      <c r="L132" s="297"/>
      <c r="M132" s="451"/>
      <c r="N132" s="684"/>
      <c r="O132" s="684"/>
      <c r="P132" s="282"/>
      <c r="Q132" s="282"/>
      <c r="R132" s="282"/>
      <c r="S132" s="282"/>
      <c r="T132" s="282"/>
      <c r="U132" s="282"/>
      <c r="V132" s="282"/>
      <c r="W132" s="282"/>
      <c r="X132" s="282"/>
      <c r="Y132" s="282"/>
      <c r="Z132" s="282"/>
    </row>
    <row r="133" spans="1:26" ht="15.75" customHeight="1">
      <c r="A133" s="297"/>
      <c r="B133" s="297"/>
      <c r="C133" s="297"/>
      <c r="D133" s="297"/>
      <c r="E133" s="297"/>
      <c r="F133" s="297"/>
      <c r="G133" s="297"/>
      <c r="H133" s="297"/>
      <c r="I133" s="297"/>
      <c r="J133" s="297"/>
      <c r="K133" s="451"/>
      <c r="L133" s="297"/>
      <c r="M133" s="451"/>
      <c r="N133" s="684"/>
      <c r="O133" s="684"/>
      <c r="P133" s="282"/>
      <c r="Q133" s="282"/>
      <c r="R133" s="282"/>
      <c r="S133" s="282"/>
      <c r="T133" s="282"/>
      <c r="U133" s="282"/>
      <c r="V133" s="282"/>
      <c r="W133" s="282"/>
      <c r="X133" s="282"/>
      <c r="Y133" s="282"/>
      <c r="Z133" s="282"/>
    </row>
    <row r="134" spans="1:26" ht="15.75" customHeight="1">
      <c r="A134" s="297"/>
      <c r="B134" s="297"/>
      <c r="C134" s="297"/>
      <c r="D134" s="297"/>
      <c r="E134" s="297"/>
      <c r="F134" s="297"/>
      <c r="G134" s="297"/>
      <c r="H134" s="297"/>
      <c r="I134" s="297"/>
      <c r="J134" s="297"/>
      <c r="K134" s="451"/>
      <c r="L134" s="297"/>
      <c r="M134" s="451"/>
      <c r="N134" s="684"/>
      <c r="O134" s="684"/>
      <c r="P134" s="282"/>
      <c r="Q134" s="282"/>
      <c r="R134" s="282"/>
      <c r="S134" s="282"/>
      <c r="T134" s="282"/>
      <c r="U134" s="282"/>
      <c r="V134" s="282"/>
      <c r="W134" s="282"/>
      <c r="X134" s="282"/>
      <c r="Y134" s="282"/>
      <c r="Z134" s="282"/>
    </row>
    <row r="135" spans="1:26" ht="15.75" customHeight="1">
      <c r="A135" s="297"/>
      <c r="B135" s="297"/>
      <c r="C135" s="297"/>
      <c r="D135" s="297"/>
      <c r="E135" s="297"/>
      <c r="F135" s="297"/>
      <c r="G135" s="297"/>
      <c r="H135" s="297"/>
      <c r="I135" s="297"/>
      <c r="J135" s="297"/>
      <c r="K135" s="451"/>
      <c r="L135" s="297"/>
      <c r="M135" s="451"/>
      <c r="N135" s="684"/>
      <c r="O135" s="684"/>
      <c r="P135" s="282"/>
      <c r="Q135" s="282"/>
      <c r="R135" s="282"/>
      <c r="S135" s="282"/>
      <c r="T135" s="282"/>
      <c r="U135" s="282"/>
      <c r="V135" s="282"/>
      <c r="W135" s="282"/>
      <c r="X135" s="282"/>
      <c r="Y135" s="282"/>
      <c r="Z135" s="282"/>
    </row>
    <row r="136" spans="1:26" ht="15.75" customHeight="1">
      <c r="A136" s="297"/>
      <c r="B136" s="297"/>
      <c r="C136" s="297"/>
      <c r="D136" s="297"/>
      <c r="E136" s="297"/>
      <c r="F136" s="297"/>
      <c r="G136" s="297"/>
      <c r="H136" s="297"/>
      <c r="I136" s="297"/>
      <c r="J136" s="297"/>
      <c r="K136" s="451"/>
      <c r="L136" s="297"/>
      <c r="M136" s="451"/>
      <c r="N136" s="684"/>
      <c r="O136" s="684"/>
      <c r="P136" s="282"/>
      <c r="Q136" s="282"/>
      <c r="R136" s="282"/>
      <c r="S136" s="282"/>
      <c r="T136" s="282"/>
      <c r="U136" s="282"/>
      <c r="V136" s="282"/>
      <c r="W136" s="282"/>
      <c r="X136" s="282"/>
      <c r="Y136" s="282"/>
      <c r="Z136" s="282"/>
    </row>
    <row r="137" spans="1:26" ht="15.75" customHeight="1">
      <c r="A137" s="297"/>
      <c r="B137" s="297"/>
      <c r="C137" s="297"/>
      <c r="D137" s="297"/>
      <c r="E137" s="297"/>
      <c r="F137" s="297"/>
      <c r="G137" s="297"/>
      <c r="H137" s="297"/>
      <c r="I137" s="297"/>
      <c r="J137" s="297"/>
      <c r="K137" s="451"/>
      <c r="L137" s="297"/>
      <c r="M137" s="451"/>
      <c r="N137" s="684"/>
      <c r="O137" s="684"/>
      <c r="P137" s="282"/>
      <c r="Q137" s="282"/>
      <c r="R137" s="282"/>
      <c r="S137" s="282"/>
      <c r="T137" s="282"/>
      <c r="U137" s="282"/>
      <c r="V137" s="282"/>
      <c r="W137" s="282"/>
      <c r="X137" s="282"/>
      <c r="Y137" s="282"/>
      <c r="Z137" s="282"/>
    </row>
    <row r="138" spans="1:26" ht="15.75" customHeight="1">
      <c r="A138" s="297"/>
      <c r="B138" s="297"/>
      <c r="C138" s="297"/>
      <c r="D138" s="297"/>
      <c r="E138" s="297"/>
      <c r="F138" s="297"/>
      <c r="G138" s="297"/>
      <c r="H138" s="297"/>
      <c r="I138" s="297"/>
      <c r="J138" s="297"/>
      <c r="K138" s="451"/>
      <c r="L138" s="297"/>
      <c r="M138" s="451"/>
      <c r="N138" s="684"/>
      <c r="O138" s="684"/>
      <c r="P138" s="282"/>
      <c r="Q138" s="282"/>
      <c r="R138" s="282"/>
      <c r="S138" s="282"/>
      <c r="T138" s="282"/>
      <c r="U138" s="282"/>
      <c r="V138" s="282"/>
      <c r="W138" s="282"/>
      <c r="X138" s="282"/>
      <c r="Y138" s="282"/>
      <c r="Z138" s="282"/>
    </row>
    <row r="139" spans="1:26" ht="15.75" customHeight="1">
      <c r="A139" s="297"/>
      <c r="B139" s="297"/>
      <c r="C139" s="297"/>
      <c r="D139" s="297"/>
      <c r="E139" s="297"/>
      <c r="F139" s="297"/>
      <c r="G139" s="297"/>
      <c r="H139" s="297"/>
      <c r="I139" s="297"/>
      <c r="J139" s="297"/>
      <c r="K139" s="451"/>
      <c r="L139" s="297"/>
      <c r="M139" s="451"/>
      <c r="N139" s="684"/>
      <c r="O139" s="684"/>
      <c r="P139" s="282"/>
      <c r="Q139" s="282"/>
      <c r="R139" s="282"/>
      <c r="S139" s="282"/>
      <c r="T139" s="282"/>
      <c r="U139" s="282"/>
      <c r="V139" s="282"/>
      <c r="W139" s="282"/>
      <c r="X139" s="282"/>
      <c r="Y139" s="282"/>
      <c r="Z139" s="282"/>
    </row>
    <row r="140" spans="1:26" ht="15.75" customHeight="1">
      <c r="A140" s="297"/>
      <c r="B140" s="297"/>
      <c r="C140" s="297"/>
      <c r="D140" s="297"/>
      <c r="E140" s="297"/>
      <c r="F140" s="297"/>
      <c r="G140" s="297"/>
      <c r="H140" s="297"/>
      <c r="I140" s="297"/>
      <c r="J140" s="297"/>
      <c r="K140" s="451"/>
      <c r="L140" s="297"/>
      <c r="M140" s="451"/>
      <c r="N140" s="684"/>
      <c r="O140" s="684"/>
      <c r="P140" s="282"/>
      <c r="Q140" s="282"/>
      <c r="R140" s="282"/>
      <c r="S140" s="282"/>
      <c r="T140" s="282"/>
      <c r="U140" s="282"/>
      <c r="V140" s="282"/>
      <c r="W140" s="282"/>
      <c r="X140" s="282"/>
      <c r="Y140" s="282"/>
      <c r="Z140" s="282"/>
    </row>
    <row r="141" spans="1:26" ht="15.75" customHeight="1">
      <c r="A141" s="297"/>
      <c r="B141" s="297"/>
      <c r="C141" s="297"/>
      <c r="D141" s="297"/>
      <c r="E141" s="297"/>
      <c r="F141" s="297"/>
      <c r="G141" s="297"/>
      <c r="H141" s="297"/>
      <c r="I141" s="297"/>
      <c r="J141" s="297"/>
      <c r="K141" s="451"/>
      <c r="L141" s="297"/>
      <c r="M141" s="451"/>
      <c r="N141" s="684"/>
      <c r="O141" s="684"/>
      <c r="P141" s="282"/>
      <c r="Q141" s="282"/>
      <c r="R141" s="282"/>
      <c r="S141" s="282"/>
      <c r="T141" s="282"/>
      <c r="U141" s="282"/>
      <c r="V141" s="282"/>
      <c r="W141" s="282"/>
      <c r="X141" s="282"/>
      <c r="Y141" s="282"/>
      <c r="Z141" s="282"/>
    </row>
    <row r="142" spans="1:26" ht="15.75" customHeight="1">
      <c r="A142" s="297"/>
      <c r="B142" s="297"/>
      <c r="C142" s="297"/>
      <c r="D142" s="297"/>
      <c r="E142" s="297"/>
      <c r="F142" s="297"/>
      <c r="G142" s="297"/>
      <c r="H142" s="297"/>
      <c r="I142" s="297"/>
      <c r="J142" s="297"/>
      <c r="K142" s="451"/>
      <c r="L142" s="297"/>
      <c r="M142" s="451"/>
      <c r="N142" s="684"/>
      <c r="O142" s="684"/>
      <c r="P142" s="282"/>
      <c r="Q142" s="282"/>
      <c r="R142" s="282"/>
      <c r="S142" s="282"/>
      <c r="T142" s="282"/>
      <c r="U142" s="282"/>
      <c r="V142" s="282"/>
      <c r="W142" s="282"/>
      <c r="X142" s="282"/>
      <c r="Y142" s="282"/>
      <c r="Z142" s="282"/>
    </row>
    <row r="143" spans="1:26" ht="15.75" customHeight="1">
      <c r="A143" s="297"/>
      <c r="B143" s="297"/>
      <c r="C143" s="297"/>
      <c r="D143" s="297"/>
      <c r="E143" s="297"/>
      <c r="F143" s="297"/>
      <c r="G143" s="297"/>
      <c r="H143" s="297"/>
      <c r="I143" s="297"/>
      <c r="J143" s="297"/>
      <c r="K143" s="451"/>
      <c r="L143" s="297"/>
      <c r="M143" s="451"/>
      <c r="N143" s="684"/>
      <c r="O143" s="684"/>
      <c r="P143" s="282"/>
      <c r="Q143" s="282"/>
      <c r="R143" s="282"/>
      <c r="S143" s="282"/>
      <c r="T143" s="282"/>
      <c r="U143" s="282"/>
      <c r="V143" s="282"/>
      <c r="W143" s="282"/>
      <c r="X143" s="282"/>
      <c r="Y143" s="282"/>
      <c r="Z143" s="282"/>
    </row>
    <row r="144" spans="1:26" ht="15.75" customHeight="1">
      <c r="A144" s="297"/>
      <c r="B144" s="297"/>
      <c r="C144" s="297"/>
      <c r="D144" s="297"/>
      <c r="E144" s="297"/>
      <c r="F144" s="297"/>
      <c r="G144" s="297"/>
      <c r="H144" s="297"/>
      <c r="I144" s="297"/>
      <c r="J144" s="297"/>
      <c r="K144" s="451"/>
      <c r="L144" s="297"/>
      <c r="M144" s="451"/>
      <c r="N144" s="684"/>
      <c r="O144" s="684"/>
      <c r="P144" s="282"/>
      <c r="Q144" s="282"/>
      <c r="R144" s="282"/>
      <c r="S144" s="282"/>
      <c r="T144" s="282"/>
      <c r="U144" s="282"/>
      <c r="V144" s="282"/>
      <c r="W144" s="282"/>
      <c r="X144" s="282"/>
      <c r="Y144" s="282"/>
      <c r="Z144" s="282"/>
    </row>
    <row r="145" spans="1:26" ht="15.75" customHeight="1">
      <c r="A145" s="297"/>
      <c r="B145" s="297"/>
      <c r="C145" s="297"/>
      <c r="D145" s="297"/>
      <c r="E145" s="297"/>
      <c r="F145" s="297"/>
      <c r="G145" s="297"/>
      <c r="H145" s="297"/>
      <c r="I145" s="297"/>
      <c r="J145" s="297"/>
      <c r="K145" s="451"/>
      <c r="L145" s="297"/>
      <c r="M145" s="451"/>
      <c r="N145" s="684"/>
      <c r="O145" s="684"/>
      <c r="P145" s="282"/>
      <c r="Q145" s="282"/>
      <c r="R145" s="282"/>
      <c r="S145" s="282"/>
      <c r="T145" s="282"/>
      <c r="U145" s="282"/>
      <c r="V145" s="282"/>
      <c r="W145" s="282"/>
      <c r="X145" s="282"/>
      <c r="Y145" s="282"/>
      <c r="Z145" s="282"/>
    </row>
    <row r="146" spans="1:26" ht="15.75" customHeight="1">
      <c r="A146" s="297"/>
      <c r="B146" s="297"/>
      <c r="C146" s="297"/>
      <c r="D146" s="297"/>
      <c r="E146" s="297"/>
      <c r="F146" s="297"/>
      <c r="G146" s="297"/>
      <c r="H146" s="297"/>
      <c r="I146" s="297"/>
      <c r="J146" s="297"/>
      <c r="K146" s="451"/>
      <c r="L146" s="297"/>
      <c r="M146" s="451"/>
      <c r="N146" s="684"/>
      <c r="O146" s="684"/>
      <c r="P146" s="282"/>
      <c r="Q146" s="282"/>
      <c r="R146" s="282"/>
      <c r="S146" s="282"/>
      <c r="T146" s="282"/>
      <c r="U146" s="282"/>
      <c r="V146" s="282"/>
      <c r="W146" s="282"/>
      <c r="X146" s="282"/>
      <c r="Y146" s="282"/>
      <c r="Z146" s="282"/>
    </row>
    <row r="147" spans="1:26" ht="15.75" customHeight="1">
      <c r="A147" s="297"/>
      <c r="B147" s="297"/>
      <c r="C147" s="297"/>
      <c r="D147" s="297"/>
      <c r="E147" s="297"/>
      <c r="F147" s="297"/>
      <c r="G147" s="297"/>
      <c r="H147" s="297"/>
      <c r="I147" s="297"/>
      <c r="J147" s="297"/>
      <c r="K147" s="451"/>
      <c r="L147" s="297"/>
      <c r="M147" s="451"/>
      <c r="N147" s="684"/>
      <c r="O147" s="684"/>
      <c r="P147" s="282"/>
      <c r="Q147" s="282"/>
      <c r="R147" s="282"/>
      <c r="S147" s="282"/>
      <c r="T147" s="282"/>
      <c r="U147" s="282"/>
      <c r="V147" s="282"/>
      <c r="W147" s="282"/>
      <c r="X147" s="282"/>
      <c r="Y147" s="282"/>
      <c r="Z147" s="282"/>
    </row>
    <row r="148" spans="1:26" ht="15.75" customHeight="1">
      <c r="A148" s="297"/>
      <c r="B148" s="297"/>
      <c r="C148" s="297"/>
      <c r="D148" s="297"/>
      <c r="E148" s="297"/>
      <c r="F148" s="297"/>
      <c r="G148" s="297"/>
      <c r="H148" s="297"/>
      <c r="I148" s="297"/>
      <c r="J148" s="297"/>
      <c r="K148" s="451"/>
      <c r="L148" s="297"/>
      <c r="M148" s="451"/>
      <c r="N148" s="684"/>
      <c r="O148" s="684"/>
      <c r="P148" s="282"/>
      <c r="Q148" s="282"/>
      <c r="R148" s="282"/>
      <c r="S148" s="282"/>
      <c r="T148" s="282"/>
      <c r="U148" s="282"/>
      <c r="V148" s="282"/>
      <c r="W148" s="282"/>
      <c r="X148" s="282"/>
      <c r="Y148" s="282"/>
      <c r="Z148" s="282"/>
    </row>
    <row r="149" spans="1:26" ht="15.75" customHeight="1">
      <c r="A149" s="297"/>
      <c r="B149" s="297"/>
      <c r="C149" s="297"/>
      <c r="D149" s="297"/>
      <c r="E149" s="297"/>
      <c r="F149" s="297"/>
      <c r="G149" s="297"/>
      <c r="H149" s="297"/>
      <c r="I149" s="297"/>
      <c r="J149" s="297"/>
      <c r="K149" s="451"/>
      <c r="L149" s="297"/>
      <c r="M149" s="451"/>
      <c r="N149" s="684"/>
      <c r="O149" s="684"/>
      <c r="P149" s="282"/>
      <c r="Q149" s="282"/>
      <c r="R149" s="282"/>
      <c r="S149" s="282"/>
      <c r="T149" s="282"/>
      <c r="U149" s="282"/>
      <c r="V149" s="282"/>
      <c r="W149" s="282"/>
      <c r="X149" s="282"/>
      <c r="Y149" s="282"/>
      <c r="Z149" s="282"/>
    </row>
    <row r="150" spans="1:26" ht="15.75" customHeight="1">
      <c r="A150" s="297"/>
      <c r="B150" s="297"/>
      <c r="C150" s="297"/>
      <c r="D150" s="297"/>
      <c r="E150" s="297"/>
      <c r="F150" s="297"/>
      <c r="G150" s="297"/>
      <c r="H150" s="297"/>
      <c r="I150" s="297"/>
      <c r="J150" s="297"/>
      <c r="K150" s="451"/>
      <c r="L150" s="297"/>
      <c r="M150" s="451"/>
      <c r="N150" s="684"/>
      <c r="O150" s="684"/>
      <c r="P150" s="282"/>
      <c r="Q150" s="282"/>
      <c r="R150" s="282"/>
      <c r="S150" s="282"/>
      <c r="T150" s="282"/>
      <c r="U150" s="282"/>
      <c r="V150" s="282"/>
      <c r="W150" s="282"/>
      <c r="X150" s="282"/>
      <c r="Y150" s="282"/>
      <c r="Z150" s="282"/>
    </row>
    <row r="151" spans="1:26" ht="15.75" customHeight="1">
      <c r="A151" s="297"/>
      <c r="B151" s="297"/>
      <c r="C151" s="297"/>
      <c r="D151" s="297"/>
      <c r="E151" s="297"/>
      <c r="F151" s="297"/>
      <c r="G151" s="297"/>
      <c r="H151" s="297"/>
      <c r="I151" s="297"/>
      <c r="J151" s="297"/>
      <c r="K151" s="451"/>
      <c r="L151" s="297"/>
      <c r="M151" s="451"/>
      <c r="N151" s="684"/>
      <c r="O151" s="684"/>
      <c r="P151" s="282"/>
      <c r="Q151" s="282"/>
      <c r="R151" s="282"/>
      <c r="S151" s="282"/>
      <c r="T151" s="282"/>
      <c r="U151" s="282"/>
      <c r="V151" s="282"/>
      <c r="W151" s="282"/>
      <c r="X151" s="282"/>
      <c r="Y151" s="282"/>
      <c r="Z151" s="282"/>
    </row>
    <row r="152" spans="1:26" ht="15.75" customHeight="1">
      <c r="A152" s="297"/>
      <c r="B152" s="297"/>
      <c r="C152" s="297"/>
      <c r="D152" s="297"/>
      <c r="E152" s="297"/>
      <c r="F152" s="297"/>
      <c r="G152" s="297"/>
      <c r="H152" s="297"/>
      <c r="I152" s="297"/>
      <c r="J152" s="297"/>
      <c r="K152" s="451"/>
      <c r="L152" s="297"/>
      <c r="M152" s="451"/>
      <c r="N152" s="684"/>
      <c r="O152" s="684"/>
      <c r="P152" s="282"/>
      <c r="Q152" s="282"/>
      <c r="R152" s="282"/>
      <c r="S152" s="282"/>
      <c r="T152" s="282"/>
      <c r="U152" s="282"/>
      <c r="V152" s="282"/>
      <c r="W152" s="282"/>
      <c r="X152" s="282"/>
      <c r="Y152" s="282"/>
      <c r="Z152" s="282"/>
    </row>
    <row r="153" spans="1:26" ht="15.75" customHeight="1">
      <c r="A153" s="297"/>
      <c r="B153" s="297"/>
      <c r="C153" s="297"/>
      <c r="D153" s="297"/>
      <c r="E153" s="297"/>
      <c r="F153" s="297"/>
      <c r="G153" s="297"/>
      <c r="H153" s="297"/>
      <c r="I153" s="297"/>
      <c r="J153" s="297"/>
      <c r="K153" s="451"/>
      <c r="L153" s="297"/>
      <c r="M153" s="451"/>
      <c r="N153" s="684"/>
      <c r="O153" s="684"/>
      <c r="P153" s="282"/>
      <c r="Q153" s="282"/>
      <c r="R153" s="282"/>
      <c r="S153" s="282"/>
      <c r="T153" s="282"/>
      <c r="U153" s="282"/>
      <c r="V153" s="282"/>
      <c r="W153" s="282"/>
      <c r="X153" s="282"/>
      <c r="Y153" s="282"/>
      <c r="Z153" s="282"/>
    </row>
    <row r="154" spans="1:26" ht="15.75" customHeight="1">
      <c r="A154" s="297"/>
      <c r="B154" s="297"/>
      <c r="C154" s="297"/>
      <c r="D154" s="297"/>
      <c r="E154" s="297"/>
      <c r="F154" s="297"/>
      <c r="G154" s="297"/>
      <c r="H154" s="297"/>
      <c r="I154" s="297"/>
      <c r="J154" s="297"/>
      <c r="K154" s="451"/>
      <c r="L154" s="297"/>
      <c r="M154" s="451"/>
      <c r="N154" s="684"/>
      <c r="O154" s="684"/>
      <c r="P154" s="282"/>
      <c r="Q154" s="282"/>
      <c r="R154" s="282"/>
      <c r="S154" s="282"/>
      <c r="T154" s="282"/>
      <c r="U154" s="282"/>
      <c r="V154" s="282"/>
      <c r="W154" s="282"/>
      <c r="X154" s="282"/>
      <c r="Y154" s="282"/>
      <c r="Z154" s="282"/>
    </row>
    <row r="155" spans="1:26" ht="15.75" customHeight="1">
      <c r="A155" s="297"/>
      <c r="B155" s="297"/>
      <c r="C155" s="297"/>
      <c r="D155" s="297"/>
      <c r="E155" s="297"/>
      <c r="F155" s="297"/>
      <c r="G155" s="297"/>
      <c r="H155" s="297"/>
      <c r="I155" s="297"/>
      <c r="J155" s="297"/>
      <c r="K155" s="451"/>
      <c r="L155" s="297"/>
      <c r="M155" s="451"/>
      <c r="N155" s="684"/>
      <c r="O155" s="684"/>
      <c r="P155" s="282"/>
      <c r="Q155" s="282"/>
      <c r="R155" s="282"/>
      <c r="S155" s="282"/>
      <c r="T155" s="282"/>
      <c r="U155" s="282"/>
      <c r="V155" s="282"/>
      <c r="W155" s="282"/>
      <c r="X155" s="282"/>
      <c r="Y155" s="282"/>
      <c r="Z155" s="282"/>
    </row>
    <row r="156" spans="1:26" ht="15.75" customHeight="1">
      <c r="A156" s="297"/>
      <c r="B156" s="297"/>
      <c r="C156" s="297"/>
      <c r="D156" s="297"/>
      <c r="E156" s="297"/>
      <c r="F156" s="297"/>
      <c r="G156" s="297"/>
      <c r="H156" s="297"/>
      <c r="I156" s="297"/>
      <c r="J156" s="297"/>
      <c r="K156" s="451"/>
      <c r="L156" s="297"/>
      <c r="M156" s="451"/>
      <c r="N156" s="684"/>
      <c r="O156" s="684"/>
      <c r="P156" s="282"/>
      <c r="Q156" s="282"/>
      <c r="R156" s="282"/>
      <c r="S156" s="282"/>
      <c r="T156" s="282"/>
      <c r="U156" s="282"/>
      <c r="V156" s="282"/>
      <c r="W156" s="282"/>
      <c r="X156" s="282"/>
      <c r="Y156" s="282"/>
      <c r="Z156" s="282"/>
    </row>
    <row r="157" spans="1:26" ht="15.75" customHeight="1">
      <c r="A157" s="297"/>
      <c r="B157" s="297"/>
      <c r="C157" s="297"/>
      <c r="D157" s="297"/>
      <c r="E157" s="297"/>
      <c r="F157" s="297"/>
      <c r="G157" s="297"/>
      <c r="H157" s="297"/>
      <c r="I157" s="297"/>
      <c r="J157" s="297"/>
      <c r="K157" s="451"/>
      <c r="L157" s="297"/>
      <c r="M157" s="451"/>
      <c r="N157" s="684"/>
      <c r="O157" s="684"/>
      <c r="P157" s="282"/>
      <c r="Q157" s="282"/>
      <c r="R157" s="282"/>
      <c r="S157" s="282"/>
      <c r="T157" s="282"/>
      <c r="U157" s="282"/>
      <c r="V157" s="282"/>
      <c r="W157" s="282"/>
      <c r="X157" s="282"/>
      <c r="Y157" s="282"/>
      <c r="Z157" s="282"/>
    </row>
    <row r="158" spans="1:26" ht="15.75" customHeight="1">
      <c r="A158" s="297"/>
      <c r="B158" s="297"/>
      <c r="C158" s="297"/>
      <c r="D158" s="297"/>
      <c r="E158" s="297"/>
      <c r="F158" s="297"/>
      <c r="G158" s="297"/>
      <c r="H158" s="297"/>
      <c r="I158" s="297"/>
      <c r="J158" s="297"/>
      <c r="K158" s="451"/>
      <c r="L158" s="297"/>
      <c r="M158" s="451"/>
      <c r="N158" s="684"/>
      <c r="O158" s="684"/>
      <c r="P158" s="282"/>
      <c r="Q158" s="282"/>
      <c r="R158" s="282"/>
      <c r="S158" s="282"/>
      <c r="T158" s="282"/>
      <c r="U158" s="282"/>
      <c r="V158" s="282"/>
      <c r="W158" s="282"/>
      <c r="X158" s="282"/>
      <c r="Y158" s="282"/>
      <c r="Z158" s="282"/>
    </row>
    <row r="159" spans="1:26" ht="15.75" customHeight="1">
      <c r="A159" s="297"/>
      <c r="B159" s="297"/>
      <c r="C159" s="297"/>
      <c r="D159" s="297"/>
      <c r="E159" s="297"/>
      <c r="F159" s="297"/>
      <c r="G159" s="297"/>
      <c r="H159" s="297"/>
      <c r="I159" s="297"/>
      <c r="J159" s="297"/>
      <c r="K159" s="451"/>
      <c r="L159" s="297"/>
      <c r="M159" s="451"/>
      <c r="N159" s="684"/>
      <c r="O159" s="684"/>
      <c r="P159" s="282"/>
      <c r="Q159" s="282"/>
      <c r="R159" s="282"/>
      <c r="S159" s="282"/>
      <c r="T159" s="282"/>
      <c r="U159" s="282"/>
      <c r="V159" s="282"/>
      <c r="W159" s="282"/>
      <c r="X159" s="282"/>
      <c r="Y159" s="282"/>
      <c r="Z159" s="282"/>
    </row>
    <row r="160" spans="1:26" ht="15.75" customHeight="1">
      <c r="A160" s="297"/>
      <c r="B160" s="297"/>
      <c r="C160" s="297"/>
      <c r="D160" s="297"/>
      <c r="E160" s="297"/>
      <c r="F160" s="297"/>
      <c r="G160" s="297"/>
      <c r="H160" s="297"/>
      <c r="I160" s="297"/>
      <c r="J160" s="297"/>
      <c r="K160" s="451"/>
      <c r="L160" s="297"/>
      <c r="M160" s="451"/>
      <c r="N160" s="684"/>
      <c r="O160" s="684"/>
      <c r="P160" s="282"/>
      <c r="Q160" s="282"/>
      <c r="R160" s="282"/>
      <c r="S160" s="282"/>
      <c r="T160" s="282"/>
      <c r="U160" s="282"/>
      <c r="V160" s="282"/>
      <c r="W160" s="282"/>
      <c r="X160" s="282"/>
      <c r="Y160" s="282"/>
      <c r="Z160" s="282"/>
    </row>
    <row r="161" spans="1:26" ht="15.75" customHeight="1">
      <c r="A161" s="297"/>
      <c r="B161" s="297"/>
      <c r="C161" s="297"/>
      <c r="D161" s="297"/>
      <c r="E161" s="297"/>
      <c r="F161" s="297"/>
      <c r="G161" s="297"/>
      <c r="H161" s="297"/>
      <c r="I161" s="297"/>
      <c r="J161" s="297"/>
      <c r="K161" s="451"/>
      <c r="L161" s="297"/>
      <c r="M161" s="451"/>
      <c r="N161" s="684"/>
      <c r="O161" s="684"/>
      <c r="P161" s="282"/>
      <c r="Q161" s="282"/>
      <c r="R161" s="282"/>
      <c r="S161" s="282"/>
      <c r="T161" s="282"/>
      <c r="U161" s="282"/>
      <c r="V161" s="282"/>
      <c r="W161" s="282"/>
      <c r="X161" s="282"/>
      <c r="Y161" s="282"/>
      <c r="Z161" s="282"/>
    </row>
    <row r="162" spans="1:26" ht="15.75" customHeight="1">
      <c r="A162" s="297"/>
      <c r="B162" s="297"/>
      <c r="C162" s="297"/>
      <c r="D162" s="297"/>
      <c r="E162" s="297"/>
      <c r="F162" s="297"/>
      <c r="G162" s="297"/>
      <c r="H162" s="297"/>
      <c r="I162" s="297"/>
      <c r="J162" s="297"/>
      <c r="K162" s="451"/>
      <c r="L162" s="297"/>
      <c r="M162" s="451"/>
      <c r="N162" s="684"/>
      <c r="O162" s="684"/>
      <c r="P162" s="282"/>
      <c r="Q162" s="282"/>
      <c r="R162" s="282"/>
      <c r="S162" s="282"/>
      <c r="T162" s="282"/>
      <c r="U162" s="282"/>
      <c r="V162" s="282"/>
      <c r="W162" s="282"/>
      <c r="X162" s="282"/>
      <c r="Y162" s="282"/>
      <c r="Z162" s="282"/>
    </row>
    <row r="163" spans="1:26" ht="15.75" customHeight="1">
      <c r="A163" s="297"/>
      <c r="B163" s="297"/>
      <c r="C163" s="297"/>
      <c r="D163" s="297"/>
      <c r="E163" s="297"/>
      <c r="F163" s="297"/>
      <c r="G163" s="297"/>
      <c r="H163" s="297"/>
      <c r="I163" s="297"/>
      <c r="J163" s="297"/>
      <c r="K163" s="451"/>
      <c r="L163" s="297"/>
      <c r="M163" s="451"/>
      <c r="N163" s="684"/>
      <c r="O163" s="684"/>
      <c r="P163" s="282"/>
      <c r="Q163" s="282"/>
      <c r="R163" s="282"/>
      <c r="S163" s="282"/>
      <c r="T163" s="282"/>
      <c r="U163" s="282"/>
      <c r="V163" s="282"/>
      <c r="W163" s="282"/>
      <c r="X163" s="282"/>
      <c r="Y163" s="282"/>
      <c r="Z163" s="282"/>
    </row>
    <row r="164" spans="1:26" ht="15.75" customHeight="1">
      <c r="A164" s="297"/>
      <c r="B164" s="297"/>
      <c r="C164" s="297"/>
      <c r="D164" s="297"/>
      <c r="E164" s="297"/>
      <c r="F164" s="297"/>
      <c r="G164" s="297"/>
      <c r="H164" s="297"/>
      <c r="I164" s="297"/>
      <c r="J164" s="297"/>
      <c r="K164" s="451"/>
      <c r="L164" s="297"/>
      <c r="M164" s="451"/>
      <c r="N164" s="684"/>
      <c r="O164" s="684"/>
      <c r="P164" s="282"/>
      <c r="Q164" s="282"/>
      <c r="R164" s="282"/>
      <c r="S164" s="282"/>
      <c r="T164" s="282"/>
      <c r="U164" s="282"/>
      <c r="V164" s="282"/>
      <c r="W164" s="282"/>
      <c r="X164" s="282"/>
      <c r="Y164" s="282"/>
      <c r="Z164" s="282"/>
    </row>
    <row r="165" spans="1:26" ht="15.75" customHeight="1">
      <c r="A165" s="297"/>
      <c r="B165" s="297"/>
      <c r="C165" s="297"/>
      <c r="D165" s="297"/>
      <c r="E165" s="297"/>
      <c r="F165" s="297"/>
      <c r="G165" s="297"/>
      <c r="H165" s="297"/>
      <c r="I165" s="297"/>
      <c r="J165" s="297"/>
      <c r="K165" s="451"/>
      <c r="L165" s="297"/>
      <c r="M165" s="451"/>
      <c r="N165" s="684"/>
      <c r="O165" s="684"/>
      <c r="P165" s="282"/>
      <c r="Q165" s="282"/>
      <c r="R165" s="282"/>
      <c r="S165" s="282"/>
      <c r="T165" s="282"/>
      <c r="U165" s="282"/>
      <c r="V165" s="282"/>
      <c r="W165" s="282"/>
      <c r="X165" s="282"/>
      <c r="Y165" s="282"/>
      <c r="Z165" s="282"/>
    </row>
    <row r="166" spans="1:26" ht="15.75" customHeight="1">
      <c r="A166" s="297"/>
      <c r="B166" s="297"/>
      <c r="C166" s="297"/>
      <c r="D166" s="297"/>
      <c r="E166" s="297"/>
      <c r="F166" s="297"/>
      <c r="G166" s="297"/>
      <c r="H166" s="297"/>
      <c r="I166" s="297"/>
      <c r="J166" s="297"/>
      <c r="K166" s="451"/>
      <c r="L166" s="297"/>
      <c r="M166" s="451"/>
      <c r="N166" s="684"/>
      <c r="O166" s="684"/>
      <c r="P166" s="282"/>
      <c r="Q166" s="282"/>
      <c r="R166" s="282"/>
      <c r="S166" s="282"/>
      <c r="T166" s="282"/>
      <c r="U166" s="282"/>
      <c r="V166" s="282"/>
      <c r="W166" s="282"/>
      <c r="X166" s="282"/>
      <c r="Y166" s="282"/>
      <c r="Z166" s="282"/>
    </row>
    <row r="167" spans="1:26" ht="15.75" customHeight="1">
      <c r="A167" s="297"/>
      <c r="B167" s="297"/>
      <c r="C167" s="297"/>
      <c r="D167" s="297"/>
      <c r="E167" s="297"/>
      <c r="F167" s="297"/>
      <c r="G167" s="297"/>
      <c r="H167" s="297"/>
      <c r="I167" s="297"/>
      <c r="J167" s="297"/>
      <c r="K167" s="451"/>
      <c r="L167" s="297"/>
      <c r="M167" s="451"/>
      <c r="N167" s="684"/>
      <c r="O167" s="684"/>
      <c r="P167" s="282"/>
      <c r="Q167" s="282"/>
      <c r="R167" s="282"/>
      <c r="S167" s="282"/>
      <c r="T167" s="282"/>
      <c r="U167" s="282"/>
      <c r="V167" s="282"/>
      <c r="W167" s="282"/>
      <c r="X167" s="282"/>
      <c r="Y167" s="282"/>
      <c r="Z167" s="282"/>
    </row>
    <row r="168" spans="1:26" ht="15.75" customHeight="1">
      <c r="A168" s="297"/>
      <c r="B168" s="297"/>
      <c r="C168" s="297"/>
      <c r="D168" s="297"/>
      <c r="E168" s="297"/>
      <c r="F168" s="297"/>
      <c r="G168" s="297"/>
      <c r="H168" s="297"/>
      <c r="I168" s="297"/>
      <c r="J168" s="297"/>
      <c r="K168" s="451"/>
      <c r="L168" s="297"/>
      <c r="M168" s="451"/>
      <c r="N168" s="684"/>
      <c r="O168" s="684"/>
      <c r="P168" s="282"/>
      <c r="Q168" s="282"/>
      <c r="R168" s="282"/>
      <c r="S168" s="282"/>
      <c r="T168" s="282"/>
      <c r="U168" s="282"/>
      <c r="V168" s="282"/>
      <c r="W168" s="282"/>
      <c r="X168" s="282"/>
      <c r="Y168" s="282"/>
      <c r="Z168" s="282"/>
    </row>
    <row r="169" spans="1:26" ht="15.75" customHeight="1">
      <c r="A169" s="297"/>
      <c r="B169" s="297"/>
      <c r="C169" s="297"/>
      <c r="D169" s="297"/>
      <c r="E169" s="297"/>
      <c r="F169" s="297"/>
      <c r="G169" s="297"/>
      <c r="H169" s="297"/>
      <c r="I169" s="297"/>
      <c r="J169" s="297"/>
      <c r="K169" s="451"/>
      <c r="L169" s="297"/>
      <c r="M169" s="451"/>
      <c r="N169" s="684"/>
      <c r="O169" s="684"/>
      <c r="P169" s="282"/>
      <c r="Q169" s="282"/>
      <c r="R169" s="282"/>
      <c r="S169" s="282"/>
      <c r="T169" s="282"/>
      <c r="U169" s="282"/>
      <c r="V169" s="282"/>
      <c r="W169" s="282"/>
      <c r="X169" s="282"/>
      <c r="Y169" s="282"/>
      <c r="Z169" s="282"/>
    </row>
    <row r="170" spans="1:26" ht="15.75" customHeight="1">
      <c r="A170" s="297"/>
      <c r="B170" s="297"/>
      <c r="C170" s="297"/>
      <c r="D170" s="297"/>
      <c r="E170" s="297"/>
      <c r="F170" s="297"/>
      <c r="G170" s="297"/>
      <c r="H170" s="297"/>
      <c r="I170" s="297"/>
      <c r="J170" s="297"/>
      <c r="K170" s="451"/>
      <c r="L170" s="297"/>
      <c r="M170" s="451"/>
      <c r="N170" s="684"/>
      <c r="O170" s="684"/>
      <c r="P170" s="282"/>
      <c r="Q170" s="282"/>
      <c r="R170" s="282"/>
      <c r="S170" s="282"/>
      <c r="T170" s="282"/>
      <c r="U170" s="282"/>
      <c r="V170" s="282"/>
      <c r="W170" s="282"/>
      <c r="X170" s="282"/>
      <c r="Y170" s="282"/>
      <c r="Z170" s="282"/>
    </row>
    <row r="171" spans="1:26" ht="15.75" customHeight="1">
      <c r="A171" s="297"/>
      <c r="B171" s="297"/>
      <c r="C171" s="297"/>
      <c r="D171" s="297"/>
      <c r="E171" s="297"/>
      <c r="F171" s="297"/>
      <c r="G171" s="297"/>
      <c r="H171" s="297"/>
      <c r="I171" s="297"/>
      <c r="J171" s="297"/>
      <c r="K171" s="451"/>
      <c r="L171" s="297"/>
      <c r="M171" s="451"/>
      <c r="N171" s="684"/>
      <c r="O171" s="684"/>
      <c r="P171" s="282"/>
      <c r="Q171" s="282"/>
      <c r="R171" s="282"/>
      <c r="S171" s="282"/>
      <c r="T171" s="282"/>
      <c r="U171" s="282"/>
      <c r="V171" s="282"/>
      <c r="W171" s="282"/>
      <c r="X171" s="282"/>
      <c r="Y171" s="282"/>
      <c r="Z171" s="282"/>
    </row>
    <row r="172" spans="1:26" ht="15.75" customHeight="1">
      <c r="A172" s="297"/>
      <c r="B172" s="297"/>
      <c r="C172" s="297"/>
      <c r="D172" s="297"/>
      <c r="E172" s="297"/>
      <c r="F172" s="297"/>
      <c r="G172" s="297"/>
      <c r="H172" s="297"/>
      <c r="I172" s="297"/>
      <c r="J172" s="297"/>
      <c r="K172" s="451"/>
      <c r="L172" s="297"/>
      <c r="M172" s="451"/>
      <c r="N172" s="684"/>
      <c r="O172" s="684"/>
      <c r="P172" s="282"/>
      <c r="Q172" s="282"/>
      <c r="R172" s="282"/>
      <c r="S172" s="282"/>
      <c r="T172" s="282"/>
      <c r="U172" s="282"/>
      <c r="V172" s="282"/>
      <c r="W172" s="282"/>
      <c r="X172" s="282"/>
      <c r="Y172" s="282"/>
      <c r="Z172" s="282"/>
    </row>
    <row r="173" spans="1:26" ht="15.75" customHeight="1">
      <c r="A173" s="297"/>
      <c r="B173" s="297"/>
      <c r="C173" s="297"/>
      <c r="D173" s="297"/>
      <c r="E173" s="297"/>
      <c r="F173" s="297"/>
      <c r="G173" s="297"/>
      <c r="H173" s="297"/>
      <c r="I173" s="297"/>
      <c r="J173" s="297"/>
      <c r="K173" s="451"/>
      <c r="L173" s="297"/>
      <c r="M173" s="451"/>
      <c r="N173" s="684"/>
      <c r="O173" s="684"/>
      <c r="P173" s="282"/>
      <c r="Q173" s="282"/>
      <c r="R173" s="282"/>
      <c r="S173" s="282"/>
      <c r="T173" s="282"/>
      <c r="U173" s="282"/>
      <c r="V173" s="282"/>
      <c r="W173" s="282"/>
      <c r="X173" s="282"/>
      <c r="Y173" s="282"/>
      <c r="Z173" s="282"/>
    </row>
    <row r="174" spans="1:26" ht="15.75" customHeight="1">
      <c r="A174" s="297"/>
      <c r="B174" s="297"/>
      <c r="C174" s="297"/>
      <c r="D174" s="297"/>
      <c r="E174" s="297"/>
      <c r="F174" s="297"/>
      <c r="G174" s="297"/>
      <c r="H174" s="297"/>
      <c r="I174" s="297"/>
      <c r="J174" s="297"/>
      <c r="K174" s="451"/>
      <c r="L174" s="297"/>
      <c r="M174" s="451"/>
      <c r="N174" s="684"/>
      <c r="O174" s="684"/>
      <c r="P174" s="282"/>
      <c r="Q174" s="282"/>
      <c r="R174" s="282"/>
      <c r="S174" s="282"/>
      <c r="T174" s="282"/>
      <c r="U174" s="282"/>
      <c r="V174" s="282"/>
      <c r="W174" s="282"/>
      <c r="X174" s="282"/>
      <c r="Y174" s="282"/>
      <c r="Z174" s="282"/>
    </row>
    <row r="175" spans="1:26" ht="15.75" customHeight="1">
      <c r="A175" s="297"/>
      <c r="B175" s="297"/>
      <c r="C175" s="297"/>
      <c r="D175" s="297"/>
      <c r="E175" s="297"/>
      <c r="F175" s="297"/>
      <c r="G175" s="297"/>
      <c r="H175" s="297"/>
      <c r="I175" s="297"/>
      <c r="J175" s="297"/>
      <c r="K175" s="451"/>
      <c r="L175" s="297"/>
      <c r="M175" s="451"/>
      <c r="N175" s="684"/>
      <c r="O175" s="684"/>
      <c r="P175" s="282"/>
      <c r="Q175" s="282"/>
      <c r="R175" s="282"/>
      <c r="S175" s="282"/>
      <c r="T175" s="282"/>
      <c r="U175" s="282"/>
      <c r="V175" s="282"/>
      <c r="W175" s="282"/>
      <c r="X175" s="282"/>
      <c r="Y175" s="282"/>
      <c r="Z175" s="282"/>
    </row>
    <row r="176" spans="1:26" ht="15.75" customHeight="1">
      <c r="A176" s="297"/>
      <c r="B176" s="297"/>
      <c r="C176" s="297"/>
      <c r="D176" s="297"/>
      <c r="E176" s="297"/>
      <c r="F176" s="297"/>
      <c r="G176" s="297"/>
      <c r="H176" s="297"/>
      <c r="I176" s="297"/>
      <c r="J176" s="297"/>
      <c r="K176" s="451"/>
      <c r="L176" s="297"/>
      <c r="M176" s="451"/>
      <c r="N176" s="684"/>
      <c r="O176" s="684"/>
      <c r="P176" s="282"/>
      <c r="Q176" s="282"/>
      <c r="R176" s="282"/>
      <c r="S176" s="282"/>
      <c r="T176" s="282"/>
      <c r="U176" s="282"/>
      <c r="V176" s="282"/>
      <c r="W176" s="282"/>
      <c r="X176" s="282"/>
      <c r="Y176" s="282"/>
      <c r="Z176" s="282"/>
    </row>
    <row r="177" spans="1:26" ht="15.75" customHeight="1">
      <c r="A177" s="297"/>
      <c r="B177" s="297"/>
      <c r="C177" s="297"/>
      <c r="D177" s="297"/>
      <c r="E177" s="297"/>
      <c r="F177" s="297"/>
      <c r="G177" s="297"/>
      <c r="H177" s="297"/>
      <c r="I177" s="297"/>
      <c r="J177" s="297"/>
      <c r="K177" s="451"/>
      <c r="L177" s="297"/>
      <c r="M177" s="451"/>
      <c r="N177" s="684"/>
      <c r="O177" s="684"/>
      <c r="P177" s="282"/>
      <c r="Q177" s="282"/>
      <c r="R177" s="282"/>
      <c r="S177" s="282"/>
      <c r="T177" s="282"/>
      <c r="U177" s="282"/>
      <c r="V177" s="282"/>
      <c r="W177" s="282"/>
      <c r="X177" s="282"/>
      <c r="Y177" s="282"/>
      <c r="Z177" s="282"/>
    </row>
    <row r="178" spans="1:26" ht="15.75" customHeight="1">
      <c r="A178" s="297"/>
      <c r="B178" s="297"/>
      <c r="C178" s="297"/>
      <c r="D178" s="297"/>
      <c r="E178" s="297"/>
      <c r="F178" s="297"/>
      <c r="G178" s="297"/>
      <c r="H178" s="297"/>
      <c r="I178" s="297"/>
      <c r="J178" s="297"/>
      <c r="K178" s="451"/>
      <c r="L178" s="297"/>
      <c r="M178" s="451"/>
      <c r="N178" s="684"/>
      <c r="O178" s="684"/>
      <c r="P178" s="282"/>
      <c r="Q178" s="282"/>
      <c r="R178" s="282"/>
      <c r="S178" s="282"/>
      <c r="T178" s="282"/>
      <c r="U178" s="282"/>
      <c r="V178" s="282"/>
      <c r="W178" s="282"/>
      <c r="X178" s="282"/>
      <c r="Y178" s="282"/>
      <c r="Z178" s="282"/>
    </row>
    <row r="179" spans="1:26" ht="15.75" customHeight="1">
      <c r="A179" s="297"/>
      <c r="B179" s="297"/>
      <c r="C179" s="297"/>
      <c r="D179" s="297"/>
      <c r="E179" s="297"/>
      <c r="F179" s="297"/>
      <c r="G179" s="297"/>
      <c r="H179" s="297"/>
      <c r="I179" s="297"/>
      <c r="J179" s="297"/>
      <c r="K179" s="451"/>
      <c r="L179" s="297"/>
      <c r="M179" s="451"/>
      <c r="N179" s="684"/>
      <c r="O179" s="684"/>
      <c r="P179" s="282"/>
      <c r="Q179" s="282"/>
      <c r="R179" s="282"/>
      <c r="S179" s="282"/>
      <c r="T179" s="282"/>
      <c r="U179" s="282"/>
      <c r="V179" s="282"/>
      <c r="W179" s="282"/>
      <c r="X179" s="282"/>
      <c r="Y179" s="282"/>
      <c r="Z179" s="282"/>
    </row>
    <row r="180" spans="1:26" ht="15.75" customHeight="1">
      <c r="A180" s="297"/>
      <c r="B180" s="297"/>
      <c r="C180" s="297"/>
      <c r="D180" s="297"/>
      <c r="E180" s="297"/>
      <c r="F180" s="297"/>
      <c r="G180" s="297"/>
      <c r="H180" s="297"/>
      <c r="I180" s="297"/>
      <c r="J180" s="297"/>
      <c r="K180" s="451"/>
      <c r="L180" s="297"/>
      <c r="M180" s="451"/>
      <c r="N180" s="684"/>
      <c r="O180" s="684"/>
      <c r="P180" s="282"/>
      <c r="Q180" s="282"/>
      <c r="R180" s="282"/>
      <c r="S180" s="282"/>
      <c r="T180" s="282"/>
      <c r="U180" s="282"/>
      <c r="V180" s="282"/>
      <c r="W180" s="282"/>
      <c r="X180" s="282"/>
      <c r="Y180" s="282"/>
      <c r="Z180" s="282"/>
    </row>
    <row r="181" spans="1:26" ht="15.75" customHeight="1">
      <c r="A181" s="297"/>
      <c r="B181" s="297"/>
      <c r="C181" s="297"/>
      <c r="D181" s="297"/>
      <c r="E181" s="297"/>
      <c r="F181" s="297"/>
      <c r="G181" s="297"/>
      <c r="H181" s="297"/>
      <c r="I181" s="297"/>
      <c r="J181" s="297"/>
      <c r="K181" s="451"/>
      <c r="L181" s="297"/>
      <c r="M181" s="451"/>
      <c r="N181" s="684"/>
      <c r="O181" s="684"/>
      <c r="P181" s="282"/>
      <c r="Q181" s="282"/>
      <c r="R181" s="282"/>
      <c r="S181" s="282"/>
      <c r="T181" s="282"/>
      <c r="U181" s="282"/>
      <c r="V181" s="282"/>
      <c r="W181" s="282"/>
      <c r="X181" s="282"/>
      <c r="Y181" s="282"/>
      <c r="Z181" s="282"/>
    </row>
    <row r="182" spans="1:26" ht="15.75" customHeight="1">
      <c r="A182" s="297"/>
      <c r="B182" s="297"/>
      <c r="C182" s="297"/>
      <c r="D182" s="297"/>
      <c r="E182" s="297"/>
      <c r="F182" s="297"/>
      <c r="G182" s="297"/>
      <c r="H182" s="297"/>
      <c r="I182" s="297"/>
      <c r="J182" s="297"/>
      <c r="K182" s="451"/>
      <c r="L182" s="297"/>
      <c r="M182" s="451"/>
      <c r="N182" s="684"/>
      <c r="O182" s="684"/>
      <c r="P182" s="282"/>
      <c r="Q182" s="282"/>
      <c r="R182" s="282"/>
      <c r="S182" s="282"/>
      <c r="T182" s="282"/>
      <c r="U182" s="282"/>
      <c r="V182" s="282"/>
      <c r="W182" s="282"/>
      <c r="X182" s="282"/>
      <c r="Y182" s="282"/>
      <c r="Z182" s="282"/>
    </row>
    <row r="183" spans="1:26" ht="15.75" customHeight="1">
      <c r="A183" s="297"/>
      <c r="B183" s="297"/>
      <c r="C183" s="297"/>
      <c r="D183" s="297"/>
      <c r="E183" s="297"/>
      <c r="F183" s="297"/>
      <c r="G183" s="297"/>
      <c r="H183" s="297"/>
      <c r="I183" s="297"/>
      <c r="J183" s="297"/>
      <c r="K183" s="451"/>
      <c r="L183" s="297"/>
      <c r="M183" s="451"/>
      <c r="N183" s="684"/>
      <c r="O183" s="684"/>
      <c r="P183" s="282"/>
      <c r="Q183" s="282"/>
      <c r="R183" s="282"/>
      <c r="S183" s="282"/>
      <c r="T183" s="282"/>
      <c r="U183" s="282"/>
      <c r="V183" s="282"/>
      <c r="W183" s="282"/>
      <c r="X183" s="282"/>
      <c r="Y183" s="282"/>
      <c r="Z183" s="282"/>
    </row>
    <row r="184" spans="1:26" ht="15.75" customHeight="1">
      <c r="A184" s="297"/>
      <c r="B184" s="297"/>
      <c r="C184" s="297"/>
      <c r="D184" s="297"/>
      <c r="E184" s="297"/>
      <c r="F184" s="297"/>
      <c r="G184" s="297"/>
      <c r="H184" s="297"/>
      <c r="I184" s="297"/>
      <c r="J184" s="297"/>
      <c r="K184" s="451"/>
      <c r="L184" s="297"/>
      <c r="M184" s="451"/>
      <c r="N184" s="684"/>
      <c r="O184" s="684"/>
      <c r="P184" s="282"/>
      <c r="Q184" s="282"/>
      <c r="R184" s="282"/>
      <c r="S184" s="282"/>
      <c r="T184" s="282"/>
      <c r="U184" s="282"/>
      <c r="V184" s="282"/>
      <c r="W184" s="282"/>
      <c r="X184" s="282"/>
      <c r="Y184" s="282"/>
      <c r="Z184" s="282"/>
    </row>
    <row r="185" spans="1:26" ht="15.75" customHeight="1">
      <c r="A185" s="297"/>
      <c r="B185" s="297"/>
      <c r="C185" s="297"/>
      <c r="D185" s="297"/>
      <c r="E185" s="297"/>
      <c r="F185" s="297"/>
      <c r="G185" s="297"/>
      <c r="H185" s="297"/>
      <c r="I185" s="297"/>
      <c r="J185" s="297"/>
      <c r="K185" s="451"/>
      <c r="L185" s="297"/>
      <c r="M185" s="451"/>
      <c r="N185" s="684"/>
      <c r="O185" s="684"/>
      <c r="P185" s="282"/>
      <c r="Q185" s="282"/>
      <c r="R185" s="282"/>
      <c r="S185" s="282"/>
      <c r="T185" s="282"/>
      <c r="U185" s="282"/>
      <c r="V185" s="282"/>
      <c r="W185" s="282"/>
      <c r="X185" s="282"/>
      <c r="Y185" s="282"/>
      <c r="Z185" s="282"/>
    </row>
    <row r="186" spans="1:26" ht="15.75" customHeight="1">
      <c r="A186" s="297"/>
      <c r="B186" s="297"/>
      <c r="C186" s="297"/>
      <c r="D186" s="297"/>
      <c r="E186" s="297"/>
      <c r="F186" s="297"/>
      <c r="G186" s="297"/>
      <c r="H186" s="297"/>
      <c r="I186" s="297"/>
      <c r="J186" s="297"/>
      <c r="K186" s="451"/>
      <c r="L186" s="297"/>
      <c r="M186" s="451"/>
      <c r="N186" s="684"/>
      <c r="O186" s="684"/>
      <c r="P186" s="282"/>
      <c r="Q186" s="282"/>
      <c r="R186" s="282"/>
      <c r="S186" s="282"/>
      <c r="T186" s="282"/>
      <c r="U186" s="282"/>
      <c r="V186" s="282"/>
      <c r="W186" s="282"/>
      <c r="X186" s="282"/>
      <c r="Y186" s="282"/>
      <c r="Z186" s="282"/>
    </row>
    <row r="187" spans="1:26" ht="15.75" customHeight="1">
      <c r="A187" s="297"/>
      <c r="B187" s="297"/>
      <c r="C187" s="297"/>
      <c r="D187" s="297"/>
      <c r="E187" s="297"/>
      <c r="F187" s="297"/>
      <c r="G187" s="297"/>
      <c r="H187" s="297"/>
      <c r="I187" s="297"/>
      <c r="J187" s="297"/>
      <c r="K187" s="451"/>
      <c r="L187" s="297"/>
      <c r="M187" s="451"/>
      <c r="N187" s="684"/>
      <c r="O187" s="684"/>
      <c r="P187" s="282"/>
      <c r="Q187" s="282"/>
      <c r="R187" s="282"/>
      <c r="S187" s="282"/>
      <c r="T187" s="282"/>
      <c r="U187" s="282"/>
      <c r="V187" s="282"/>
      <c r="W187" s="282"/>
      <c r="X187" s="282"/>
      <c r="Y187" s="282"/>
      <c r="Z187" s="282"/>
    </row>
    <row r="188" spans="1:26" ht="15.75" customHeight="1">
      <c r="A188" s="297"/>
      <c r="B188" s="297"/>
      <c r="C188" s="297"/>
      <c r="D188" s="297"/>
      <c r="E188" s="297"/>
      <c r="F188" s="297"/>
      <c r="G188" s="297"/>
      <c r="H188" s="297"/>
      <c r="I188" s="297"/>
      <c r="J188" s="297"/>
      <c r="K188" s="451"/>
      <c r="L188" s="297"/>
      <c r="M188" s="451"/>
      <c r="N188" s="684"/>
      <c r="O188" s="684"/>
      <c r="P188" s="282"/>
      <c r="Q188" s="282"/>
      <c r="R188" s="282"/>
      <c r="S188" s="282"/>
      <c r="T188" s="282"/>
      <c r="U188" s="282"/>
      <c r="V188" s="282"/>
      <c r="W188" s="282"/>
      <c r="X188" s="282"/>
      <c r="Y188" s="282"/>
      <c r="Z188" s="282"/>
    </row>
    <row r="189" spans="1:26" ht="15.75" customHeight="1">
      <c r="A189" s="297"/>
      <c r="B189" s="297"/>
      <c r="C189" s="297"/>
      <c r="D189" s="297"/>
      <c r="E189" s="297"/>
      <c r="F189" s="297"/>
      <c r="G189" s="297"/>
      <c r="H189" s="297"/>
      <c r="I189" s="297"/>
      <c r="J189" s="297"/>
      <c r="K189" s="451"/>
      <c r="L189" s="297"/>
      <c r="M189" s="451"/>
      <c r="N189" s="684"/>
      <c r="O189" s="684"/>
      <c r="P189" s="282"/>
      <c r="Q189" s="282"/>
      <c r="R189" s="282"/>
      <c r="S189" s="282"/>
      <c r="T189" s="282"/>
      <c r="U189" s="282"/>
      <c r="V189" s="282"/>
      <c r="W189" s="282"/>
      <c r="X189" s="282"/>
      <c r="Y189" s="282"/>
      <c r="Z189" s="282"/>
    </row>
    <row r="190" spans="1:26" ht="15.75" customHeight="1">
      <c r="A190" s="297"/>
      <c r="B190" s="297"/>
      <c r="C190" s="297"/>
      <c r="D190" s="297"/>
      <c r="E190" s="297"/>
      <c r="F190" s="297"/>
      <c r="G190" s="297"/>
      <c r="H190" s="297"/>
      <c r="I190" s="297"/>
      <c r="J190" s="297"/>
      <c r="K190" s="451"/>
      <c r="L190" s="297"/>
      <c r="M190" s="451"/>
      <c r="N190" s="684"/>
      <c r="O190" s="684"/>
      <c r="P190" s="282"/>
      <c r="Q190" s="282"/>
      <c r="R190" s="282"/>
      <c r="S190" s="282"/>
      <c r="T190" s="282"/>
      <c r="U190" s="282"/>
      <c r="V190" s="282"/>
      <c r="W190" s="282"/>
      <c r="X190" s="282"/>
      <c r="Y190" s="282"/>
      <c r="Z190" s="282"/>
    </row>
    <row r="191" spans="1:26" ht="15.75" customHeight="1">
      <c r="A191" s="297"/>
      <c r="B191" s="297"/>
      <c r="C191" s="297"/>
      <c r="D191" s="297"/>
      <c r="E191" s="297"/>
      <c r="F191" s="297"/>
      <c r="G191" s="297"/>
      <c r="H191" s="297"/>
      <c r="I191" s="297"/>
      <c r="J191" s="297"/>
      <c r="K191" s="451"/>
      <c r="L191" s="297"/>
      <c r="M191" s="451"/>
      <c r="N191" s="684"/>
      <c r="O191" s="684"/>
      <c r="P191" s="282"/>
      <c r="Q191" s="282"/>
      <c r="R191" s="282"/>
      <c r="S191" s="282"/>
      <c r="T191" s="282"/>
      <c r="U191" s="282"/>
      <c r="V191" s="282"/>
      <c r="W191" s="282"/>
      <c r="X191" s="282"/>
      <c r="Y191" s="282"/>
      <c r="Z191" s="282"/>
    </row>
    <row r="192" spans="1:26" ht="15.75" customHeight="1">
      <c r="A192" s="297"/>
      <c r="B192" s="297"/>
      <c r="C192" s="297"/>
      <c r="D192" s="297"/>
      <c r="E192" s="297"/>
      <c r="F192" s="297"/>
      <c r="G192" s="297"/>
      <c r="H192" s="297"/>
      <c r="I192" s="297"/>
      <c r="J192" s="297"/>
      <c r="K192" s="451"/>
      <c r="L192" s="297"/>
      <c r="M192" s="451"/>
      <c r="N192" s="684"/>
      <c r="O192" s="684"/>
      <c r="P192" s="282"/>
      <c r="Q192" s="282"/>
      <c r="R192" s="282"/>
      <c r="S192" s="282"/>
      <c r="T192" s="282"/>
      <c r="U192" s="282"/>
      <c r="V192" s="282"/>
      <c r="W192" s="282"/>
      <c r="X192" s="282"/>
      <c r="Y192" s="282"/>
      <c r="Z192" s="282"/>
    </row>
    <row r="193" spans="1:26" ht="15.75" customHeight="1">
      <c r="A193" s="297"/>
      <c r="B193" s="297"/>
      <c r="C193" s="297"/>
      <c r="D193" s="297"/>
      <c r="E193" s="297"/>
      <c r="F193" s="297"/>
      <c r="G193" s="297"/>
      <c r="H193" s="297"/>
      <c r="I193" s="297"/>
      <c r="J193" s="297"/>
      <c r="K193" s="451"/>
      <c r="L193" s="297"/>
      <c r="M193" s="451"/>
      <c r="N193" s="684"/>
      <c r="O193" s="684"/>
      <c r="P193" s="282"/>
      <c r="Q193" s="282"/>
      <c r="R193" s="282"/>
      <c r="S193" s="282"/>
      <c r="T193" s="282"/>
      <c r="U193" s="282"/>
      <c r="V193" s="282"/>
      <c r="W193" s="282"/>
      <c r="X193" s="282"/>
      <c r="Y193" s="282"/>
      <c r="Z193" s="282"/>
    </row>
    <row r="194" spans="1:26" ht="15.75" customHeight="1">
      <c r="A194" s="297"/>
      <c r="B194" s="297"/>
      <c r="C194" s="297"/>
      <c r="D194" s="297"/>
      <c r="E194" s="297"/>
      <c r="F194" s="297"/>
      <c r="G194" s="297"/>
      <c r="H194" s="297"/>
      <c r="I194" s="297"/>
      <c r="J194" s="297"/>
      <c r="K194" s="451"/>
      <c r="L194" s="297"/>
      <c r="M194" s="451"/>
      <c r="N194" s="684"/>
      <c r="O194" s="684"/>
      <c r="P194" s="282"/>
      <c r="Q194" s="282"/>
      <c r="R194" s="282"/>
      <c r="S194" s="282"/>
      <c r="T194" s="282"/>
      <c r="U194" s="282"/>
      <c r="V194" s="282"/>
      <c r="W194" s="282"/>
      <c r="X194" s="282"/>
      <c r="Y194" s="282"/>
      <c r="Z194" s="282"/>
    </row>
    <row r="195" spans="1:26" ht="15.75" customHeight="1">
      <c r="A195" s="297"/>
      <c r="B195" s="297"/>
      <c r="C195" s="297"/>
      <c r="D195" s="297"/>
      <c r="E195" s="297"/>
      <c r="F195" s="297"/>
      <c r="G195" s="297"/>
      <c r="H195" s="297"/>
      <c r="I195" s="297"/>
      <c r="J195" s="297"/>
      <c r="K195" s="451"/>
      <c r="L195" s="297"/>
      <c r="M195" s="451"/>
      <c r="N195" s="684"/>
      <c r="O195" s="684"/>
      <c r="P195" s="282"/>
      <c r="Q195" s="282"/>
      <c r="R195" s="282"/>
      <c r="S195" s="282"/>
      <c r="T195" s="282"/>
      <c r="U195" s="282"/>
      <c r="V195" s="282"/>
      <c r="W195" s="282"/>
      <c r="X195" s="282"/>
      <c r="Y195" s="282"/>
      <c r="Z195" s="282"/>
    </row>
    <row r="196" spans="1:26" ht="15.75" customHeight="1">
      <c r="A196" s="297"/>
      <c r="B196" s="297"/>
      <c r="C196" s="297"/>
      <c r="D196" s="297"/>
      <c r="E196" s="297"/>
      <c r="F196" s="297"/>
      <c r="G196" s="297"/>
      <c r="H196" s="297"/>
      <c r="I196" s="297"/>
      <c r="J196" s="297"/>
      <c r="K196" s="451"/>
      <c r="L196" s="297"/>
      <c r="M196" s="451"/>
      <c r="N196" s="684"/>
      <c r="O196" s="684"/>
      <c r="P196" s="282"/>
      <c r="Q196" s="282"/>
      <c r="R196" s="282"/>
      <c r="S196" s="282"/>
      <c r="T196" s="282"/>
      <c r="U196" s="282"/>
      <c r="V196" s="282"/>
      <c r="W196" s="282"/>
      <c r="X196" s="282"/>
      <c r="Y196" s="282"/>
      <c r="Z196" s="282"/>
    </row>
    <row r="197" spans="1:26" ht="15.75" customHeight="1">
      <c r="A197" s="297"/>
      <c r="B197" s="297"/>
      <c r="C197" s="297"/>
      <c r="D197" s="297"/>
      <c r="E197" s="297"/>
      <c r="F197" s="297"/>
      <c r="G197" s="297"/>
      <c r="H197" s="297"/>
      <c r="I197" s="297"/>
      <c r="J197" s="297"/>
      <c r="K197" s="451"/>
      <c r="L197" s="297"/>
      <c r="M197" s="451"/>
      <c r="N197" s="684"/>
      <c r="O197" s="684"/>
      <c r="P197" s="282"/>
      <c r="Q197" s="282"/>
      <c r="R197" s="282"/>
      <c r="S197" s="282"/>
      <c r="T197" s="282"/>
      <c r="U197" s="282"/>
      <c r="V197" s="282"/>
      <c r="W197" s="282"/>
      <c r="X197" s="282"/>
      <c r="Y197" s="282"/>
      <c r="Z197" s="282"/>
    </row>
    <row r="198" spans="1:26" ht="15.75" customHeight="1">
      <c r="A198" s="297"/>
      <c r="B198" s="297"/>
      <c r="C198" s="297"/>
      <c r="D198" s="297"/>
      <c r="E198" s="297"/>
      <c r="F198" s="297"/>
      <c r="G198" s="297"/>
      <c r="H198" s="297"/>
      <c r="I198" s="297"/>
      <c r="J198" s="297"/>
      <c r="K198" s="451"/>
      <c r="L198" s="297"/>
      <c r="M198" s="451"/>
      <c r="N198" s="684"/>
      <c r="O198" s="684"/>
      <c r="P198" s="282"/>
      <c r="Q198" s="282"/>
      <c r="R198" s="282"/>
      <c r="S198" s="282"/>
      <c r="T198" s="282"/>
      <c r="U198" s="282"/>
      <c r="V198" s="282"/>
      <c r="W198" s="282"/>
      <c r="X198" s="282"/>
      <c r="Y198" s="282"/>
      <c r="Z198" s="282"/>
    </row>
    <row r="199" spans="1:26" ht="15.75" customHeight="1">
      <c r="A199" s="297"/>
      <c r="B199" s="297"/>
      <c r="C199" s="297"/>
      <c r="D199" s="297"/>
      <c r="E199" s="297"/>
      <c r="F199" s="297"/>
      <c r="G199" s="297"/>
      <c r="H199" s="297"/>
      <c r="I199" s="297"/>
      <c r="J199" s="297"/>
      <c r="K199" s="451"/>
      <c r="L199" s="297"/>
      <c r="M199" s="451"/>
      <c r="N199" s="684"/>
      <c r="O199" s="684"/>
      <c r="P199" s="282"/>
      <c r="Q199" s="282"/>
      <c r="R199" s="282"/>
      <c r="S199" s="282"/>
      <c r="T199" s="282"/>
      <c r="U199" s="282"/>
      <c r="V199" s="282"/>
      <c r="W199" s="282"/>
      <c r="X199" s="282"/>
      <c r="Y199" s="282"/>
      <c r="Z199" s="282"/>
    </row>
    <row r="200" spans="1:26" ht="15.75" customHeight="1">
      <c r="A200" s="297"/>
      <c r="B200" s="297"/>
      <c r="C200" s="297"/>
      <c r="D200" s="297"/>
      <c r="E200" s="297"/>
      <c r="F200" s="297"/>
      <c r="G200" s="297"/>
      <c r="H200" s="297"/>
      <c r="I200" s="297"/>
      <c r="J200" s="297"/>
      <c r="K200" s="451"/>
      <c r="L200" s="297"/>
      <c r="M200" s="451"/>
      <c r="N200" s="684"/>
      <c r="O200" s="684"/>
      <c r="P200" s="282"/>
      <c r="Q200" s="282"/>
      <c r="R200" s="282"/>
      <c r="S200" s="282"/>
      <c r="T200" s="282"/>
      <c r="U200" s="282"/>
      <c r="V200" s="282"/>
      <c r="W200" s="282"/>
      <c r="X200" s="282"/>
      <c r="Y200" s="282"/>
      <c r="Z200" s="282"/>
    </row>
    <row r="201" spans="1:26" ht="15.75" customHeight="1">
      <c r="A201" s="297"/>
      <c r="B201" s="297"/>
      <c r="C201" s="297"/>
      <c r="D201" s="297"/>
      <c r="E201" s="297"/>
      <c r="F201" s="297"/>
      <c r="G201" s="297"/>
      <c r="H201" s="297"/>
      <c r="I201" s="297"/>
      <c r="J201" s="297"/>
      <c r="K201" s="451"/>
      <c r="L201" s="297"/>
      <c r="M201" s="451"/>
      <c r="N201" s="684"/>
      <c r="O201" s="684"/>
      <c r="P201" s="282"/>
      <c r="Q201" s="282"/>
      <c r="R201" s="282"/>
      <c r="S201" s="282"/>
      <c r="T201" s="282"/>
      <c r="U201" s="282"/>
      <c r="V201" s="282"/>
      <c r="W201" s="282"/>
      <c r="X201" s="282"/>
      <c r="Y201" s="282"/>
      <c r="Z201" s="282"/>
    </row>
    <row r="202" spans="1:26" ht="15.75" customHeight="1">
      <c r="A202" s="297"/>
      <c r="B202" s="297"/>
      <c r="C202" s="297"/>
      <c r="D202" s="297"/>
      <c r="E202" s="297"/>
      <c r="F202" s="297"/>
      <c r="G202" s="297"/>
      <c r="H202" s="297"/>
      <c r="I202" s="297"/>
      <c r="J202" s="297"/>
      <c r="K202" s="451"/>
      <c r="L202" s="297"/>
      <c r="M202" s="451"/>
      <c r="N202" s="684"/>
      <c r="O202" s="684"/>
      <c r="P202" s="282"/>
      <c r="Q202" s="282"/>
      <c r="R202" s="282"/>
      <c r="S202" s="282"/>
      <c r="T202" s="282"/>
      <c r="U202" s="282"/>
      <c r="V202" s="282"/>
      <c r="W202" s="282"/>
      <c r="X202" s="282"/>
      <c r="Y202" s="282"/>
      <c r="Z202" s="282"/>
    </row>
    <row r="203" spans="1:26" ht="15.75" customHeight="1">
      <c r="A203" s="297"/>
      <c r="B203" s="297"/>
      <c r="C203" s="297"/>
      <c r="D203" s="297"/>
      <c r="E203" s="297"/>
      <c r="F203" s="297"/>
      <c r="G203" s="297"/>
      <c r="H203" s="297"/>
      <c r="I203" s="297"/>
      <c r="J203" s="297"/>
      <c r="K203" s="451"/>
      <c r="L203" s="297"/>
      <c r="M203" s="451"/>
      <c r="N203" s="684"/>
      <c r="O203" s="684"/>
      <c r="P203" s="282"/>
      <c r="Q203" s="282"/>
      <c r="R203" s="282"/>
      <c r="S203" s="282"/>
      <c r="T203" s="282"/>
      <c r="U203" s="282"/>
      <c r="V203" s="282"/>
      <c r="W203" s="282"/>
      <c r="X203" s="282"/>
      <c r="Y203" s="282"/>
      <c r="Z203" s="282"/>
    </row>
    <row r="204" spans="1:26" ht="15.75" customHeight="1">
      <c r="A204" s="297"/>
      <c r="B204" s="297"/>
      <c r="C204" s="297"/>
      <c r="D204" s="297"/>
      <c r="E204" s="297"/>
      <c r="F204" s="297"/>
      <c r="G204" s="297"/>
      <c r="H204" s="297"/>
      <c r="I204" s="297"/>
      <c r="J204" s="297"/>
      <c r="K204" s="451"/>
      <c r="L204" s="297"/>
      <c r="M204" s="451"/>
      <c r="N204" s="684"/>
      <c r="O204" s="684"/>
      <c r="P204" s="282"/>
      <c r="Q204" s="282"/>
      <c r="R204" s="282"/>
      <c r="S204" s="282"/>
      <c r="T204" s="282"/>
      <c r="U204" s="282"/>
      <c r="V204" s="282"/>
      <c r="W204" s="282"/>
      <c r="X204" s="282"/>
      <c r="Y204" s="282"/>
      <c r="Z204" s="282"/>
    </row>
    <row r="205" spans="1:26" ht="15.75" customHeight="1">
      <c r="A205" s="297"/>
      <c r="B205" s="297"/>
      <c r="C205" s="297"/>
      <c r="D205" s="297"/>
      <c r="E205" s="297"/>
      <c r="F205" s="297"/>
      <c r="G205" s="297"/>
      <c r="H205" s="297"/>
      <c r="I205" s="297"/>
      <c r="J205" s="297"/>
      <c r="K205" s="451"/>
      <c r="L205" s="297"/>
      <c r="M205" s="451"/>
      <c r="N205" s="684"/>
      <c r="O205" s="684"/>
      <c r="P205" s="282"/>
      <c r="Q205" s="282"/>
      <c r="R205" s="282"/>
      <c r="S205" s="282"/>
      <c r="T205" s="282"/>
      <c r="U205" s="282"/>
      <c r="V205" s="282"/>
      <c r="W205" s="282"/>
      <c r="X205" s="282"/>
      <c r="Y205" s="282"/>
      <c r="Z205" s="282"/>
    </row>
    <row r="206" spans="1:26" ht="15.75" customHeight="1">
      <c r="A206" s="297"/>
      <c r="B206" s="297"/>
      <c r="C206" s="297"/>
      <c r="D206" s="297"/>
      <c r="E206" s="297"/>
      <c r="F206" s="297"/>
      <c r="G206" s="297"/>
      <c r="H206" s="297"/>
      <c r="I206" s="297"/>
      <c r="J206" s="297"/>
      <c r="K206" s="451"/>
      <c r="L206" s="297"/>
      <c r="M206" s="451"/>
      <c r="N206" s="684"/>
      <c r="O206" s="684"/>
      <c r="P206" s="282"/>
      <c r="Q206" s="282"/>
      <c r="R206" s="282"/>
      <c r="S206" s="282"/>
      <c r="T206" s="282"/>
      <c r="U206" s="282"/>
      <c r="V206" s="282"/>
      <c r="W206" s="282"/>
      <c r="X206" s="282"/>
      <c r="Y206" s="282"/>
      <c r="Z206" s="282"/>
    </row>
    <row r="207" spans="1:26" ht="15.75" customHeight="1">
      <c r="A207" s="297"/>
      <c r="B207" s="297"/>
      <c r="C207" s="297"/>
      <c r="D207" s="297"/>
      <c r="E207" s="297"/>
      <c r="F207" s="297"/>
      <c r="G207" s="297"/>
      <c r="H207" s="297"/>
      <c r="I207" s="297"/>
      <c r="J207" s="297"/>
      <c r="K207" s="451"/>
      <c r="L207" s="297"/>
      <c r="M207" s="451"/>
      <c r="N207" s="684"/>
      <c r="O207" s="684"/>
      <c r="P207" s="282"/>
      <c r="Q207" s="282"/>
      <c r="R207" s="282"/>
      <c r="S207" s="282"/>
      <c r="T207" s="282"/>
      <c r="U207" s="282"/>
      <c r="V207" s="282"/>
      <c r="W207" s="282"/>
      <c r="X207" s="282"/>
      <c r="Y207" s="282"/>
      <c r="Z207" s="282"/>
    </row>
    <row r="208" spans="1:26" ht="15.75" customHeight="1">
      <c r="A208" s="297"/>
      <c r="B208" s="297"/>
      <c r="C208" s="297"/>
      <c r="D208" s="297"/>
      <c r="E208" s="297"/>
      <c r="F208" s="297"/>
      <c r="G208" s="297"/>
      <c r="H208" s="297"/>
      <c r="I208" s="297"/>
      <c r="J208" s="297"/>
      <c r="K208" s="451"/>
      <c r="L208" s="297"/>
      <c r="M208" s="451"/>
      <c r="N208" s="684"/>
      <c r="O208" s="684"/>
      <c r="P208" s="282"/>
      <c r="Q208" s="282"/>
      <c r="R208" s="282"/>
      <c r="S208" s="282"/>
      <c r="T208" s="282"/>
      <c r="U208" s="282"/>
      <c r="V208" s="282"/>
      <c r="W208" s="282"/>
      <c r="X208" s="282"/>
      <c r="Y208" s="282"/>
      <c r="Z208" s="282"/>
    </row>
    <row r="209" spans="1:26" ht="15.75" customHeight="1">
      <c r="A209" s="297"/>
      <c r="B209" s="297"/>
      <c r="C209" s="297"/>
      <c r="D209" s="297"/>
      <c r="E209" s="297"/>
      <c r="F209" s="297"/>
      <c r="G209" s="297"/>
      <c r="H209" s="297"/>
      <c r="I209" s="297"/>
      <c r="J209" s="297"/>
      <c r="K209" s="451"/>
      <c r="L209" s="297"/>
      <c r="M209" s="451"/>
      <c r="N209" s="684"/>
      <c r="O209" s="684"/>
      <c r="P209" s="282"/>
      <c r="Q209" s="282"/>
      <c r="R209" s="282"/>
      <c r="S209" s="282"/>
      <c r="T209" s="282"/>
      <c r="U209" s="282"/>
      <c r="V209" s="282"/>
      <c r="W209" s="282"/>
      <c r="X209" s="282"/>
      <c r="Y209" s="282"/>
      <c r="Z209" s="282"/>
    </row>
    <row r="210" spans="1:26" ht="15.75" customHeight="1">
      <c r="A210" s="297"/>
      <c r="B210" s="297"/>
      <c r="C210" s="297"/>
      <c r="D210" s="297"/>
      <c r="E210" s="297"/>
      <c r="F210" s="297"/>
      <c r="G210" s="297"/>
      <c r="H210" s="297"/>
      <c r="I210" s="297"/>
      <c r="J210" s="297"/>
      <c r="K210" s="451"/>
      <c r="L210" s="297"/>
      <c r="M210" s="451"/>
      <c r="N210" s="684"/>
      <c r="O210" s="684"/>
      <c r="P210" s="282"/>
      <c r="Q210" s="282"/>
      <c r="R210" s="282"/>
      <c r="S210" s="282"/>
      <c r="T210" s="282"/>
      <c r="U210" s="282"/>
      <c r="V210" s="282"/>
      <c r="W210" s="282"/>
      <c r="X210" s="282"/>
      <c r="Y210" s="282"/>
      <c r="Z210" s="282"/>
    </row>
    <row r="211" spans="1:26" ht="15.75" customHeight="1">
      <c r="A211" s="297"/>
      <c r="B211" s="297"/>
      <c r="C211" s="297"/>
      <c r="D211" s="297"/>
      <c r="E211" s="297"/>
      <c r="F211" s="297"/>
      <c r="G211" s="297"/>
      <c r="H211" s="297"/>
      <c r="I211" s="297"/>
      <c r="J211" s="297"/>
      <c r="K211" s="451"/>
      <c r="L211" s="297"/>
      <c r="M211" s="451"/>
      <c r="N211" s="684"/>
      <c r="O211" s="684"/>
      <c r="P211" s="282"/>
      <c r="Q211" s="282"/>
      <c r="R211" s="282"/>
      <c r="S211" s="282"/>
      <c r="T211" s="282"/>
      <c r="U211" s="282"/>
      <c r="V211" s="282"/>
      <c r="W211" s="282"/>
      <c r="X211" s="282"/>
      <c r="Y211" s="282"/>
      <c r="Z211" s="282"/>
    </row>
    <row r="212" spans="1:26" ht="15.75" customHeight="1">
      <c r="A212" s="297"/>
      <c r="B212" s="297"/>
      <c r="C212" s="297"/>
      <c r="D212" s="297"/>
      <c r="E212" s="297"/>
      <c r="F212" s="297"/>
      <c r="G212" s="297"/>
      <c r="H212" s="297"/>
      <c r="I212" s="297"/>
      <c r="J212" s="297"/>
      <c r="K212" s="451"/>
      <c r="L212" s="297"/>
      <c r="M212" s="451"/>
      <c r="N212" s="684"/>
      <c r="O212" s="684"/>
      <c r="P212" s="282"/>
      <c r="Q212" s="282"/>
      <c r="R212" s="282"/>
      <c r="S212" s="282"/>
      <c r="T212" s="282"/>
      <c r="U212" s="282"/>
      <c r="V212" s="282"/>
      <c r="W212" s="282"/>
      <c r="X212" s="282"/>
      <c r="Y212" s="282"/>
      <c r="Z212" s="282"/>
    </row>
    <row r="213" spans="1:26" ht="15.75" customHeight="1">
      <c r="A213" s="297"/>
      <c r="B213" s="297"/>
      <c r="C213" s="297"/>
      <c r="D213" s="297"/>
      <c r="E213" s="297"/>
      <c r="F213" s="297"/>
      <c r="G213" s="297"/>
      <c r="H213" s="297"/>
      <c r="I213" s="297"/>
      <c r="J213" s="297"/>
      <c r="K213" s="451"/>
      <c r="L213" s="297"/>
      <c r="M213" s="451"/>
      <c r="N213" s="684"/>
      <c r="O213" s="684"/>
      <c r="P213" s="282"/>
      <c r="Q213" s="282"/>
      <c r="R213" s="282"/>
      <c r="S213" s="282"/>
      <c r="T213" s="282"/>
      <c r="U213" s="282"/>
      <c r="V213" s="282"/>
      <c r="W213" s="282"/>
      <c r="X213" s="282"/>
      <c r="Y213" s="282"/>
      <c r="Z213" s="282"/>
    </row>
    <row r="214" spans="1:26" ht="15.75" customHeight="1">
      <c r="A214" s="297"/>
      <c r="B214" s="297"/>
      <c r="C214" s="297"/>
      <c r="D214" s="297"/>
      <c r="E214" s="297"/>
      <c r="F214" s="297"/>
      <c r="G214" s="297"/>
      <c r="H214" s="297"/>
      <c r="I214" s="297"/>
      <c r="J214" s="297"/>
      <c r="K214" s="451"/>
      <c r="L214" s="297"/>
      <c r="M214" s="451"/>
      <c r="N214" s="684"/>
      <c r="O214" s="684"/>
      <c r="P214" s="282"/>
      <c r="Q214" s="282"/>
      <c r="R214" s="282"/>
      <c r="S214" s="282"/>
      <c r="T214" s="282"/>
      <c r="U214" s="282"/>
      <c r="V214" s="282"/>
      <c r="W214" s="282"/>
      <c r="X214" s="282"/>
      <c r="Y214" s="282"/>
      <c r="Z214" s="282"/>
    </row>
    <row r="215" spans="1:26" ht="15.75" customHeight="1">
      <c r="A215" s="297"/>
      <c r="B215" s="297"/>
      <c r="C215" s="297"/>
      <c r="D215" s="297"/>
      <c r="E215" s="297"/>
      <c r="F215" s="297"/>
      <c r="G215" s="297"/>
      <c r="H215" s="297"/>
      <c r="I215" s="297"/>
      <c r="J215" s="297"/>
      <c r="K215" s="451"/>
      <c r="L215" s="297"/>
      <c r="M215" s="451"/>
      <c r="N215" s="684"/>
      <c r="O215" s="684"/>
      <c r="P215" s="282"/>
      <c r="Q215" s="282"/>
      <c r="R215" s="282"/>
      <c r="S215" s="282"/>
      <c r="T215" s="282"/>
      <c r="U215" s="282"/>
      <c r="V215" s="282"/>
      <c r="W215" s="282"/>
      <c r="X215" s="282"/>
      <c r="Y215" s="282"/>
      <c r="Z215" s="282"/>
    </row>
    <row r="216" spans="1:26" ht="15.75" customHeight="1">
      <c r="A216" s="297"/>
      <c r="B216" s="297"/>
      <c r="C216" s="297"/>
      <c r="D216" s="297"/>
      <c r="E216" s="297"/>
      <c r="F216" s="297"/>
      <c r="G216" s="297"/>
      <c r="H216" s="297"/>
      <c r="I216" s="297"/>
      <c r="J216" s="297"/>
      <c r="K216" s="451"/>
      <c r="L216" s="297"/>
      <c r="M216" s="451"/>
      <c r="N216" s="684"/>
      <c r="O216" s="684"/>
      <c r="P216" s="282"/>
      <c r="Q216" s="282"/>
      <c r="R216" s="282"/>
      <c r="S216" s="282"/>
      <c r="T216" s="282"/>
      <c r="U216" s="282"/>
      <c r="V216" s="282"/>
      <c r="W216" s="282"/>
      <c r="X216" s="282"/>
      <c r="Y216" s="282"/>
      <c r="Z216" s="282"/>
    </row>
    <row r="217" spans="1:26" ht="15.75" customHeight="1">
      <c r="A217" s="297"/>
      <c r="B217" s="297"/>
      <c r="C217" s="297"/>
      <c r="D217" s="297"/>
      <c r="E217" s="297"/>
      <c r="F217" s="297"/>
      <c r="G217" s="297"/>
      <c r="H217" s="297"/>
      <c r="I217" s="297"/>
      <c r="J217" s="297"/>
      <c r="K217" s="451"/>
      <c r="L217" s="297"/>
      <c r="M217" s="451"/>
      <c r="N217" s="684"/>
      <c r="O217" s="684"/>
      <c r="P217" s="282"/>
      <c r="Q217" s="282"/>
      <c r="R217" s="282"/>
      <c r="S217" s="282"/>
      <c r="T217" s="282"/>
      <c r="U217" s="282"/>
      <c r="V217" s="282"/>
      <c r="W217" s="282"/>
      <c r="X217" s="282"/>
      <c r="Y217" s="282"/>
      <c r="Z217" s="282"/>
    </row>
    <row r="218" spans="1:26" ht="15.75" customHeight="1">
      <c r="A218" s="297"/>
      <c r="B218" s="297"/>
      <c r="C218" s="297"/>
      <c r="D218" s="297"/>
      <c r="E218" s="297"/>
      <c r="F218" s="297"/>
      <c r="G218" s="297"/>
      <c r="H218" s="297"/>
      <c r="I218" s="297"/>
      <c r="J218" s="297"/>
      <c r="K218" s="451"/>
      <c r="L218" s="297"/>
      <c r="M218" s="451"/>
      <c r="N218" s="684"/>
      <c r="O218" s="684"/>
      <c r="P218" s="282"/>
      <c r="Q218" s="282"/>
      <c r="R218" s="282"/>
      <c r="S218" s="282"/>
      <c r="T218" s="282"/>
      <c r="U218" s="282"/>
      <c r="V218" s="282"/>
      <c r="W218" s="282"/>
      <c r="X218" s="282"/>
      <c r="Y218" s="282"/>
      <c r="Z218" s="282"/>
    </row>
    <row r="219" spans="1:26" ht="15.75" customHeight="1">
      <c r="A219" s="297"/>
      <c r="B219" s="297"/>
      <c r="C219" s="297"/>
      <c r="D219" s="297"/>
      <c r="E219" s="297"/>
      <c r="F219" s="297"/>
      <c r="G219" s="297"/>
      <c r="H219" s="297"/>
      <c r="I219" s="297"/>
      <c r="J219" s="297"/>
      <c r="K219" s="451"/>
      <c r="L219" s="297"/>
      <c r="M219" s="451"/>
      <c r="N219" s="684"/>
      <c r="O219" s="684"/>
      <c r="P219" s="282"/>
      <c r="Q219" s="282"/>
      <c r="R219" s="282"/>
      <c r="S219" s="282"/>
      <c r="T219" s="282"/>
      <c r="U219" s="282"/>
      <c r="V219" s="282"/>
      <c r="W219" s="282"/>
      <c r="X219" s="282"/>
      <c r="Y219" s="282"/>
      <c r="Z219" s="282"/>
    </row>
    <row r="220" spans="1:26" ht="15.75" customHeight="1">
      <c r="A220" s="297"/>
      <c r="B220" s="297"/>
      <c r="C220" s="297"/>
      <c r="D220" s="297"/>
      <c r="E220" s="297"/>
      <c r="F220" s="297"/>
      <c r="G220" s="297"/>
      <c r="H220" s="297"/>
      <c r="I220" s="297"/>
      <c r="J220" s="297"/>
      <c r="K220" s="451"/>
      <c r="L220" s="297"/>
      <c r="M220" s="451"/>
      <c r="N220" s="684"/>
      <c r="O220" s="684"/>
      <c r="P220" s="282"/>
      <c r="Q220" s="282"/>
      <c r="R220" s="282"/>
      <c r="S220" s="282"/>
      <c r="T220" s="282"/>
      <c r="U220" s="282"/>
      <c r="V220" s="282"/>
      <c r="W220" s="282"/>
      <c r="X220" s="282"/>
      <c r="Y220" s="282"/>
      <c r="Z220" s="282"/>
    </row>
    <row r="221" spans="1:26" ht="15.75" customHeight="1">
      <c r="A221" s="297"/>
      <c r="B221" s="297"/>
      <c r="C221" s="297"/>
      <c r="D221" s="297"/>
      <c r="E221" s="297"/>
      <c r="F221" s="297"/>
      <c r="G221" s="297"/>
      <c r="H221" s="297"/>
      <c r="I221" s="297"/>
      <c r="J221" s="297"/>
      <c r="K221" s="297"/>
      <c r="L221" s="297"/>
      <c r="M221" s="297"/>
      <c r="N221" s="297"/>
      <c r="O221" s="297"/>
      <c r="P221" s="297"/>
      <c r="Q221" s="297"/>
      <c r="R221" s="297"/>
      <c r="S221" s="297"/>
      <c r="T221" s="297"/>
      <c r="U221" s="297"/>
      <c r="V221" s="297"/>
      <c r="W221" s="297"/>
      <c r="X221" s="297"/>
      <c r="Y221" s="297"/>
      <c r="Z221" s="297"/>
    </row>
    <row r="222" spans="1:26" ht="15.75" customHeight="1">
      <c r="A222" s="297"/>
      <c r="B222" s="297"/>
      <c r="C222" s="297"/>
      <c r="D222" s="297"/>
      <c r="E222" s="297"/>
      <c r="F222" s="297"/>
      <c r="G222" s="297"/>
      <c r="H222" s="297"/>
      <c r="I222" s="297"/>
      <c r="J222" s="297"/>
      <c r="K222" s="297"/>
      <c r="L222" s="297"/>
      <c r="M222" s="297"/>
      <c r="N222" s="297"/>
      <c r="O222" s="297"/>
      <c r="P222" s="297"/>
      <c r="Q222" s="297"/>
      <c r="R222" s="297"/>
      <c r="S222" s="297"/>
      <c r="T222" s="297"/>
      <c r="U222" s="297"/>
      <c r="V222" s="297"/>
      <c r="W222" s="297"/>
      <c r="X222" s="297"/>
      <c r="Y222" s="297"/>
      <c r="Z222" s="297"/>
    </row>
    <row r="223" spans="1:26" ht="15.75" customHeight="1">
      <c r="A223" s="297"/>
      <c r="B223" s="297"/>
      <c r="C223" s="297"/>
      <c r="D223" s="297"/>
      <c r="E223" s="297"/>
      <c r="F223" s="297"/>
      <c r="G223" s="297"/>
      <c r="H223" s="297"/>
      <c r="I223" s="297"/>
      <c r="J223" s="297"/>
      <c r="K223" s="297"/>
      <c r="L223" s="297"/>
      <c r="M223" s="297"/>
      <c r="N223" s="297"/>
      <c r="O223" s="297"/>
      <c r="P223" s="297"/>
      <c r="Q223" s="297"/>
      <c r="R223" s="297"/>
      <c r="S223" s="297"/>
      <c r="T223" s="297"/>
      <c r="U223" s="297"/>
      <c r="V223" s="297"/>
      <c r="W223" s="297"/>
      <c r="X223" s="297"/>
      <c r="Y223" s="297"/>
      <c r="Z223" s="297"/>
    </row>
    <row r="224" spans="1:26" ht="15.75" customHeight="1">
      <c r="A224" s="297"/>
      <c r="B224" s="297"/>
      <c r="C224" s="297"/>
      <c r="D224" s="297"/>
      <c r="E224" s="297"/>
      <c r="F224" s="297"/>
      <c r="G224" s="297"/>
      <c r="H224" s="297"/>
      <c r="I224" s="297"/>
      <c r="J224" s="297"/>
      <c r="K224" s="297"/>
      <c r="L224" s="297"/>
      <c r="M224" s="297"/>
      <c r="N224" s="297"/>
      <c r="O224" s="297"/>
      <c r="P224" s="297"/>
      <c r="Q224" s="297"/>
      <c r="R224" s="297"/>
      <c r="S224" s="297"/>
      <c r="T224" s="297"/>
      <c r="U224" s="297"/>
      <c r="V224" s="297"/>
      <c r="W224" s="297"/>
      <c r="X224" s="297"/>
      <c r="Y224" s="297"/>
      <c r="Z224" s="297"/>
    </row>
    <row r="225" spans="1:26" ht="15.75" customHeight="1">
      <c r="A225" s="297"/>
      <c r="B225" s="297"/>
      <c r="C225" s="297"/>
      <c r="D225" s="297"/>
      <c r="E225" s="297"/>
      <c r="F225" s="297"/>
      <c r="G225" s="297"/>
      <c r="H225" s="297"/>
      <c r="I225" s="297"/>
      <c r="J225" s="297"/>
      <c r="K225" s="297"/>
      <c r="L225" s="297"/>
      <c r="M225" s="297"/>
      <c r="N225" s="297"/>
      <c r="O225" s="297"/>
      <c r="P225" s="297"/>
      <c r="Q225" s="297"/>
      <c r="R225" s="297"/>
      <c r="S225" s="297"/>
      <c r="T225" s="297"/>
      <c r="U225" s="297"/>
      <c r="V225" s="297"/>
      <c r="W225" s="297"/>
      <c r="X225" s="297"/>
      <c r="Y225" s="297"/>
      <c r="Z225" s="297"/>
    </row>
    <row r="226" spans="1:26" ht="15.75" customHeight="1">
      <c r="A226" s="297"/>
      <c r="B226" s="297"/>
      <c r="C226" s="297"/>
      <c r="D226" s="297"/>
      <c r="E226" s="297"/>
      <c r="F226" s="297"/>
      <c r="G226" s="297"/>
      <c r="H226" s="297"/>
      <c r="I226" s="297"/>
      <c r="J226" s="297"/>
      <c r="K226" s="297"/>
      <c r="L226" s="297"/>
      <c r="M226" s="297"/>
      <c r="N226" s="297"/>
      <c r="O226" s="297"/>
      <c r="P226" s="297"/>
      <c r="Q226" s="297"/>
      <c r="R226" s="297"/>
      <c r="S226" s="297"/>
      <c r="T226" s="297"/>
      <c r="U226" s="297"/>
      <c r="V226" s="297"/>
      <c r="W226" s="297"/>
      <c r="X226" s="297"/>
      <c r="Y226" s="297"/>
      <c r="Z226" s="297"/>
    </row>
    <row r="227" spans="1:26" ht="15.75" customHeight="1">
      <c r="A227" s="297"/>
      <c r="B227" s="297"/>
      <c r="C227" s="297"/>
      <c r="D227" s="297"/>
      <c r="E227" s="297"/>
      <c r="F227" s="297"/>
      <c r="G227" s="297"/>
      <c r="H227" s="297"/>
      <c r="I227" s="297"/>
      <c r="J227" s="297"/>
      <c r="K227" s="297"/>
      <c r="L227" s="297"/>
      <c r="M227" s="297"/>
      <c r="N227" s="297"/>
      <c r="O227" s="297"/>
      <c r="P227" s="297"/>
      <c r="Q227" s="297"/>
      <c r="R227" s="297"/>
      <c r="S227" s="297"/>
      <c r="T227" s="297"/>
      <c r="U227" s="297"/>
      <c r="V227" s="297"/>
      <c r="W227" s="297"/>
      <c r="X227" s="297"/>
      <c r="Y227" s="297"/>
      <c r="Z227" s="297"/>
    </row>
    <row r="228" spans="1:26" ht="15.75" customHeight="1">
      <c r="A228" s="297"/>
      <c r="B228" s="297"/>
      <c r="C228" s="297"/>
      <c r="D228" s="297"/>
      <c r="E228" s="297"/>
      <c r="F228" s="297"/>
      <c r="G228" s="297"/>
      <c r="H228" s="297"/>
      <c r="I228" s="297"/>
      <c r="J228" s="297"/>
      <c r="K228" s="297"/>
      <c r="L228" s="297"/>
      <c r="M228" s="297"/>
      <c r="N228" s="297"/>
      <c r="O228" s="297"/>
      <c r="P228" s="297"/>
      <c r="Q228" s="297"/>
      <c r="R228" s="297"/>
      <c r="S228" s="297"/>
      <c r="T228" s="297"/>
      <c r="U228" s="297"/>
      <c r="V228" s="297"/>
      <c r="W228" s="297"/>
      <c r="X228" s="297"/>
      <c r="Y228" s="297"/>
      <c r="Z228" s="297"/>
    </row>
    <row r="229" spans="1:26" ht="15.75" customHeight="1">
      <c r="A229" s="297"/>
      <c r="B229" s="297"/>
      <c r="C229" s="297"/>
      <c r="D229" s="297"/>
      <c r="E229" s="297"/>
      <c r="F229" s="297"/>
      <c r="G229" s="297"/>
      <c r="H229" s="297"/>
      <c r="I229" s="297"/>
      <c r="J229" s="297"/>
      <c r="K229" s="297"/>
      <c r="L229" s="297"/>
      <c r="M229" s="297"/>
      <c r="N229" s="297"/>
      <c r="O229" s="297"/>
      <c r="P229" s="297"/>
      <c r="Q229" s="297"/>
      <c r="R229" s="297"/>
      <c r="S229" s="297"/>
      <c r="T229" s="297"/>
      <c r="U229" s="297"/>
      <c r="V229" s="297"/>
      <c r="W229" s="297"/>
      <c r="X229" s="297"/>
      <c r="Y229" s="297"/>
      <c r="Z229" s="297"/>
    </row>
    <row r="230" spans="1:26" ht="15.75" customHeight="1">
      <c r="A230" s="297"/>
      <c r="B230" s="297"/>
      <c r="C230" s="297"/>
      <c r="D230" s="297"/>
      <c r="E230" s="297"/>
      <c r="F230" s="297"/>
      <c r="G230" s="297"/>
      <c r="H230" s="297"/>
      <c r="I230" s="297"/>
      <c r="J230" s="297"/>
      <c r="K230" s="297"/>
      <c r="L230" s="297"/>
      <c r="M230" s="297"/>
      <c r="N230" s="297"/>
      <c r="O230" s="297"/>
      <c r="P230" s="297"/>
      <c r="Q230" s="297"/>
      <c r="R230" s="297"/>
      <c r="S230" s="297"/>
      <c r="T230" s="297"/>
      <c r="U230" s="297"/>
      <c r="V230" s="297"/>
      <c r="W230" s="297"/>
      <c r="X230" s="297"/>
      <c r="Y230" s="297"/>
      <c r="Z230" s="297"/>
    </row>
    <row r="231" spans="1:26" ht="15.75" customHeight="1">
      <c r="A231" s="297"/>
      <c r="B231" s="297"/>
      <c r="C231" s="297"/>
      <c r="D231" s="297"/>
      <c r="E231" s="297"/>
      <c r="F231" s="297"/>
      <c r="G231" s="297"/>
      <c r="H231" s="297"/>
      <c r="I231" s="297"/>
      <c r="J231" s="297"/>
      <c r="K231" s="297"/>
      <c r="L231" s="297"/>
      <c r="M231" s="297"/>
      <c r="N231" s="297"/>
      <c r="O231" s="297"/>
      <c r="P231" s="297"/>
      <c r="Q231" s="297"/>
      <c r="R231" s="297"/>
      <c r="S231" s="297"/>
      <c r="T231" s="297"/>
      <c r="U231" s="297"/>
      <c r="V231" s="297"/>
      <c r="W231" s="297"/>
      <c r="X231" s="297"/>
      <c r="Y231" s="297"/>
      <c r="Z231" s="297"/>
    </row>
    <row r="232" spans="1:26" ht="15.75" customHeight="1">
      <c r="A232" s="297"/>
      <c r="B232" s="297"/>
      <c r="C232" s="297"/>
      <c r="D232" s="297"/>
      <c r="E232" s="297"/>
      <c r="F232" s="297"/>
      <c r="G232" s="297"/>
      <c r="H232" s="297"/>
      <c r="I232" s="297"/>
      <c r="J232" s="297"/>
      <c r="K232" s="297"/>
      <c r="L232" s="297"/>
      <c r="M232" s="297"/>
      <c r="N232" s="297"/>
      <c r="O232" s="297"/>
      <c r="P232" s="297"/>
      <c r="Q232" s="297"/>
      <c r="R232" s="297"/>
      <c r="S232" s="297"/>
      <c r="T232" s="297"/>
      <c r="U232" s="297"/>
      <c r="V232" s="297"/>
      <c r="W232" s="297"/>
      <c r="X232" s="297"/>
      <c r="Y232" s="297"/>
      <c r="Z232" s="297"/>
    </row>
    <row r="233" spans="1:26" ht="15.75" customHeight="1">
      <c r="A233" s="297"/>
      <c r="B233" s="297"/>
      <c r="C233" s="297"/>
      <c r="D233" s="297"/>
      <c r="E233" s="297"/>
      <c r="F233" s="297"/>
      <c r="G233" s="297"/>
      <c r="H233" s="297"/>
      <c r="I233" s="297"/>
      <c r="J233" s="297"/>
      <c r="K233" s="297"/>
      <c r="L233" s="297"/>
      <c r="M233" s="297"/>
      <c r="N233" s="297"/>
      <c r="O233" s="297"/>
      <c r="P233" s="297"/>
      <c r="Q233" s="297"/>
      <c r="R233" s="297"/>
      <c r="S233" s="297"/>
      <c r="T233" s="297"/>
      <c r="U233" s="297"/>
      <c r="V233" s="297"/>
      <c r="W233" s="297"/>
      <c r="X233" s="297"/>
      <c r="Y233" s="297"/>
      <c r="Z233" s="297"/>
    </row>
    <row r="234" spans="1:26" ht="15.75" customHeight="1">
      <c r="A234" s="297"/>
      <c r="B234" s="297"/>
      <c r="C234" s="297"/>
      <c r="D234" s="297"/>
      <c r="E234" s="297"/>
      <c r="F234" s="297"/>
      <c r="G234" s="297"/>
      <c r="H234" s="297"/>
      <c r="I234" s="297"/>
      <c r="J234" s="297"/>
      <c r="K234" s="297"/>
      <c r="L234" s="297"/>
      <c r="M234" s="297"/>
      <c r="N234" s="297"/>
      <c r="O234" s="297"/>
      <c r="P234" s="297"/>
      <c r="Q234" s="297"/>
      <c r="R234" s="297"/>
      <c r="S234" s="297"/>
      <c r="T234" s="297"/>
      <c r="U234" s="297"/>
      <c r="V234" s="297"/>
      <c r="W234" s="297"/>
      <c r="X234" s="297"/>
      <c r="Y234" s="297"/>
      <c r="Z234" s="297"/>
    </row>
    <row r="235" spans="1:26" ht="15.75" customHeight="1">
      <c r="A235" s="297"/>
      <c r="B235" s="297"/>
      <c r="C235" s="297"/>
      <c r="D235" s="297"/>
      <c r="E235" s="297"/>
      <c r="F235" s="297"/>
      <c r="G235" s="297"/>
      <c r="H235" s="297"/>
      <c r="I235" s="297"/>
      <c r="J235" s="297"/>
      <c r="K235" s="297"/>
      <c r="L235" s="297"/>
      <c r="M235" s="297"/>
      <c r="N235" s="297"/>
      <c r="O235" s="297"/>
      <c r="P235" s="297"/>
      <c r="Q235" s="297"/>
      <c r="R235" s="297"/>
      <c r="S235" s="297"/>
      <c r="T235" s="297"/>
      <c r="U235" s="297"/>
      <c r="V235" s="297"/>
      <c r="W235" s="297"/>
      <c r="X235" s="297"/>
      <c r="Y235" s="297"/>
      <c r="Z235" s="297"/>
    </row>
    <row r="236" spans="1:26" ht="15.75" customHeight="1">
      <c r="A236" s="297"/>
      <c r="B236" s="297"/>
      <c r="C236" s="297"/>
      <c r="D236" s="297"/>
      <c r="E236" s="297"/>
      <c r="F236" s="297"/>
      <c r="G236" s="297"/>
      <c r="H236" s="297"/>
      <c r="I236" s="297"/>
      <c r="J236" s="297"/>
      <c r="K236" s="297"/>
      <c r="L236" s="297"/>
      <c r="M236" s="297"/>
      <c r="N236" s="297"/>
      <c r="O236" s="297"/>
      <c r="P236" s="297"/>
      <c r="Q236" s="297"/>
      <c r="R236" s="297"/>
      <c r="S236" s="297"/>
      <c r="T236" s="297"/>
      <c r="U236" s="297"/>
      <c r="V236" s="297"/>
      <c r="W236" s="297"/>
      <c r="X236" s="297"/>
      <c r="Y236" s="297"/>
      <c r="Z236" s="297"/>
    </row>
    <row r="237" spans="1:26" ht="15.75" customHeight="1">
      <c r="A237" s="297"/>
      <c r="B237" s="297"/>
      <c r="C237" s="297"/>
      <c r="D237" s="297"/>
      <c r="E237" s="297"/>
      <c r="F237" s="297"/>
      <c r="G237" s="297"/>
      <c r="H237" s="297"/>
      <c r="I237" s="297"/>
      <c r="J237" s="297"/>
      <c r="K237" s="297"/>
      <c r="L237" s="297"/>
      <c r="M237" s="297"/>
      <c r="N237" s="297"/>
      <c r="O237" s="297"/>
      <c r="P237" s="297"/>
      <c r="Q237" s="297"/>
      <c r="R237" s="297"/>
      <c r="S237" s="297"/>
      <c r="T237" s="297"/>
      <c r="U237" s="297"/>
      <c r="V237" s="297"/>
      <c r="W237" s="297"/>
      <c r="X237" s="297"/>
      <c r="Y237" s="297"/>
      <c r="Z237" s="297"/>
    </row>
    <row r="238" spans="1:26" ht="15.75" customHeight="1">
      <c r="A238" s="297"/>
      <c r="B238" s="297"/>
      <c r="C238" s="297"/>
      <c r="D238" s="297"/>
      <c r="E238" s="297"/>
      <c r="F238" s="297"/>
      <c r="G238" s="297"/>
      <c r="H238" s="297"/>
      <c r="I238" s="297"/>
      <c r="J238" s="297"/>
      <c r="K238" s="297"/>
      <c r="L238" s="297"/>
      <c r="M238" s="297"/>
      <c r="N238" s="297"/>
      <c r="O238" s="297"/>
      <c r="P238" s="297"/>
      <c r="Q238" s="297"/>
      <c r="R238" s="297"/>
      <c r="S238" s="297"/>
      <c r="T238" s="297"/>
      <c r="U238" s="297"/>
      <c r="V238" s="297"/>
      <c r="W238" s="297"/>
      <c r="X238" s="297"/>
      <c r="Y238" s="297"/>
      <c r="Z238" s="297"/>
    </row>
    <row r="239" spans="1:26" ht="15.75" customHeight="1">
      <c r="A239" s="297"/>
      <c r="B239" s="297"/>
      <c r="C239" s="297"/>
      <c r="D239" s="297"/>
      <c r="E239" s="297"/>
      <c r="F239" s="297"/>
      <c r="G239" s="297"/>
      <c r="H239" s="297"/>
      <c r="I239" s="297"/>
      <c r="J239" s="297"/>
      <c r="K239" s="297"/>
      <c r="L239" s="297"/>
      <c r="M239" s="297"/>
      <c r="N239" s="297"/>
      <c r="O239" s="297"/>
      <c r="P239" s="297"/>
      <c r="Q239" s="297"/>
      <c r="R239" s="297"/>
      <c r="S239" s="297"/>
      <c r="T239" s="297"/>
      <c r="U239" s="297"/>
      <c r="V239" s="297"/>
      <c r="W239" s="297"/>
      <c r="X239" s="297"/>
      <c r="Y239" s="297"/>
      <c r="Z239" s="297"/>
    </row>
    <row r="240" spans="1:26" ht="15.75" customHeight="1">
      <c r="A240" s="297"/>
      <c r="B240" s="297"/>
      <c r="C240" s="297"/>
      <c r="D240" s="297"/>
      <c r="E240" s="297"/>
      <c r="F240" s="297"/>
      <c r="G240" s="297"/>
      <c r="H240" s="297"/>
      <c r="I240" s="297"/>
      <c r="J240" s="297"/>
      <c r="K240" s="297"/>
      <c r="L240" s="297"/>
      <c r="M240" s="297"/>
      <c r="N240" s="297"/>
      <c r="O240" s="297"/>
      <c r="P240" s="297"/>
      <c r="Q240" s="297"/>
      <c r="R240" s="297"/>
      <c r="S240" s="297"/>
      <c r="T240" s="297"/>
      <c r="U240" s="297"/>
      <c r="V240" s="297"/>
      <c r="W240" s="297"/>
      <c r="X240" s="297"/>
      <c r="Y240" s="297"/>
      <c r="Z240" s="297"/>
    </row>
    <row r="241" spans="1:26" ht="15.75" customHeight="1">
      <c r="A241" s="297"/>
      <c r="B241" s="297"/>
      <c r="C241" s="297"/>
      <c r="D241" s="297"/>
      <c r="E241" s="297"/>
      <c r="F241" s="297"/>
      <c r="G241" s="297"/>
      <c r="H241" s="297"/>
      <c r="I241" s="297"/>
      <c r="J241" s="297"/>
      <c r="K241" s="297"/>
      <c r="L241" s="297"/>
      <c r="M241" s="297"/>
      <c r="N241" s="297"/>
      <c r="O241" s="297"/>
      <c r="P241" s="297"/>
      <c r="Q241" s="297"/>
      <c r="R241" s="297"/>
      <c r="S241" s="297"/>
      <c r="T241" s="297"/>
      <c r="U241" s="297"/>
      <c r="V241" s="297"/>
      <c r="W241" s="297"/>
      <c r="X241" s="297"/>
      <c r="Y241" s="297"/>
      <c r="Z241" s="297"/>
    </row>
    <row r="242" spans="1:26" ht="15.75" customHeight="1">
      <c r="A242" s="297"/>
      <c r="B242" s="297"/>
      <c r="C242" s="297"/>
      <c r="D242" s="297"/>
      <c r="E242" s="297"/>
      <c r="F242" s="297"/>
      <c r="G242" s="297"/>
      <c r="H242" s="297"/>
      <c r="I242" s="297"/>
      <c r="J242" s="297"/>
      <c r="K242" s="297"/>
      <c r="L242" s="297"/>
      <c r="M242" s="297"/>
      <c r="N242" s="297"/>
      <c r="O242" s="297"/>
      <c r="P242" s="297"/>
      <c r="Q242" s="297"/>
      <c r="R242" s="297"/>
      <c r="S242" s="297"/>
      <c r="T242" s="297"/>
      <c r="U242" s="297"/>
      <c r="V242" s="297"/>
      <c r="W242" s="297"/>
      <c r="X242" s="297"/>
      <c r="Y242" s="297"/>
      <c r="Z242" s="297"/>
    </row>
    <row r="243" spans="1:26" ht="15.75" customHeight="1">
      <c r="A243" s="297"/>
      <c r="B243" s="297"/>
      <c r="C243" s="297"/>
      <c r="D243" s="297"/>
      <c r="E243" s="297"/>
      <c r="F243" s="297"/>
      <c r="G243" s="297"/>
      <c r="H243" s="297"/>
      <c r="I243" s="297"/>
      <c r="J243" s="297"/>
      <c r="K243" s="297"/>
      <c r="L243" s="297"/>
      <c r="M243" s="297"/>
      <c r="N243" s="297"/>
      <c r="O243" s="297"/>
      <c r="P243" s="297"/>
      <c r="Q243" s="297"/>
      <c r="R243" s="297"/>
      <c r="S243" s="297"/>
      <c r="T243" s="297"/>
      <c r="U243" s="297"/>
      <c r="V243" s="297"/>
      <c r="W243" s="297"/>
      <c r="X243" s="297"/>
      <c r="Y243" s="297"/>
      <c r="Z243" s="297"/>
    </row>
    <row r="244" spans="1:26" ht="15.75" customHeight="1">
      <c r="A244" s="297"/>
      <c r="B244" s="297"/>
      <c r="C244" s="297"/>
      <c r="D244" s="297"/>
      <c r="E244" s="297"/>
      <c r="F244" s="297"/>
      <c r="G244" s="297"/>
      <c r="H244" s="297"/>
      <c r="I244" s="297"/>
      <c r="J244" s="297"/>
      <c r="K244" s="297"/>
      <c r="L244" s="297"/>
      <c r="M244" s="297"/>
      <c r="N244" s="297"/>
      <c r="O244" s="297"/>
      <c r="P244" s="297"/>
      <c r="Q244" s="297"/>
      <c r="R244" s="297"/>
      <c r="S244" s="297"/>
      <c r="T244" s="297"/>
      <c r="U244" s="297"/>
      <c r="V244" s="297"/>
      <c r="W244" s="297"/>
      <c r="X244" s="297"/>
      <c r="Y244" s="297"/>
      <c r="Z244" s="297"/>
    </row>
    <row r="245" spans="1:26" ht="15.75" customHeight="1">
      <c r="A245" s="297"/>
      <c r="B245" s="297"/>
      <c r="C245" s="297"/>
      <c r="D245" s="297"/>
      <c r="E245" s="297"/>
      <c r="F245" s="297"/>
      <c r="G245" s="297"/>
      <c r="H245" s="297"/>
      <c r="I245" s="297"/>
      <c r="J245" s="297"/>
      <c r="K245" s="297"/>
      <c r="L245" s="297"/>
      <c r="M245" s="297"/>
      <c r="N245" s="297"/>
      <c r="O245" s="297"/>
      <c r="P245" s="297"/>
      <c r="Q245" s="297"/>
      <c r="R245" s="297"/>
      <c r="S245" s="297"/>
      <c r="T245" s="297"/>
      <c r="U245" s="297"/>
      <c r="V245" s="297"/>
      <c r="W245" s="297"/>
      <c r="X245" s="297"/>
      <c r="Y245" s="297"/>
      <c r="Z245" s="297"/>
    </row>
    <row r="246" spans="1:26" ht="15.75" customHeight="1">
      <c r="A246" s="297"/>
      <c r="B246" s="297"/>
      <c r="C246" s="297"/>
      <c r="D246" s="297"/>
      <c r="E246" s="297"/>
      <c r="F246" s="297"/>
      <c r="G246" s="297"/>
      <c r="H246" s="297"/>
      <c r="I246" s="297"/>
      <c r="J246" s="297"/>
      <c r="K246" s="297"/>
      <c r="L246" s="297"/>
      <c r="M246" s="297"/>
      <c r="N246" s="297"/>
      <c r="O246" s="297"/>
      <c r="P246" s="297"/>
      <c r="Q246" s="297"/>
      <c r="R246" s="297"/>
      <c r="S246" s="297"/>
      <c r="T246" s="297"/>
      <c r="U246" s="297"/>
      <c r="V246" s="297"/>
      <c r="W246" s="297"/>
      <c r="X246" s="297"/>
      <c r="Y246" s="297"/>
      <c r="Z246" s="297"/>
    </row>
    <row r="247" spans="1:26" ht="15.75" customHeight="1">
      <c r="A247" s="297"/>
      <c r="B247" s="297"/>
      <c r="C247" s="297"/>
      <c r="D247" s="297"/>
      <c r="E247" s="297"/>
      <c r="F247" s="297"/>
      <c r="G247" s="297"/>
      <c r="H247" s="297"/>
      <c r="I247" s="297"/>
      <c r="J247" s="297"/>
      <c r="K247" s="297"/>
      <c r="L247" s="297"/>
      <c r="M247" s="297"/>
      <c r="N247" s="297"/>
      <c r="O247" s="297"/>
      <c r="P247" s="297"/>
      <c r="Q247" s="297"/>
      <c r="R247" s="297"/>
      <c r="S247" s="297"/>
      <c r="T247" s="297"/>
      <c r="U247" s="297"/>
      <c r="V247" s="297"/>
      <c r="W247" s="297"/>
      <c r="X247" s="297"/>
      <c r="Y247" s="297"/>
      <c r="Z247" s="297"/>
    </row>
    <row r="248" spans="1:26" ht="15.75" customHeight="1">
      <c r="A248" s="297"/>
      <c r="B248" s="297"/>
      <c r="C248" s="297"/>
      <c r="D248" s="297"/>
      <c r="E248" s="297"/>
      <c r="F248" s="297"/>
      <c r="G248" s="297"/>
      <c r="H248" s="297"/>
      <c r="I248" s="297"/>
      <c r="J248" s="297"/>
      <c r="K248" s="297"/>
      <c r="L248" s="297"/>
      <c r="M248" s="297"/>
      <c r="N248" s="297"/>
      <c r="O248" s="297"/>
      <c r="P248" s="297"/>
      <c r="Q248" s="297"/>
      <c r="R248" s="297"/>
      <c r="S248" s="297"/>
      <c r="T248" s="297"/>
      <c r="U248" s="297"/>
      <c r="V248" s="297"/>
      <c r="W248" s="297"/>
      <c r="X248" s="297"/>
      <c r="Y248" s="297"/>
      <c r="Z248" s="297"/>
    </row>
    <row r="249" spans="1:26" ht="15.75" customHeight="1">
      <c r="A249" s="297"/>
      <c r="B249" s="297"/>
      <c r="C249" s="297"/>
      <c r="D249" s="297"/>
      <c r="E249" s="297"/>
      <c r="F249" s="297"/>
      <c r="G249" s="297"/>
      <c r="H249" s="297"/>
      <c r="I249" s="297"/>
      <c r="J249" s="297"/>
      <c r="K249" s="297"/>
      <c r="L249" s="297"/>
      <c r="M249" s="297"/>
      <c r="N249" s="297"/>
      <c r="O249" s="297"/>
      <c r="P249" s="297"/>
      <c r="Q249" s="297"/>
      <c r="R249" s="297"/>
      <c r="S249" s="297"/>
      <c r="T249" s="297"/>
      <c r="U249" s="297"/>
      <c r="V249" s="297"/>
      <c r="W249" s="297"/>
      <c r="X249" s="297"/>
      <c r="Y249" s="297"/>
      <c r="Z249" s="297"/>
    </row>
    <row r="250" spans="1:26" ht="15.75" customHeight="1">
      <c r="A250" s="297"/>
      <c r="B250" s="297"/>
      <c r="C250" s="297"/>
      <c r="D250" s="297"/>
      <c r="E250" s="297"/>
      <c r="F250" s="297"/>
      <c r="G250" s="297"/>
      <c r="H250" s="297"/>
      <c r="I250" s="297"/>
      <c r="J250" s="297"/>
      <c r="K250" s="297"/>
      <c r="L250" s="297"/>
      <c r="M250" s="297"/>
      <c r="N250" s="297"/>
      <c r="O250" s="297"/>
      <c r="P250" s="297"/>
      <c r="Q250" s="297"/>
      <c r="R250" s="297"/>
      <c r="S250" s="297"/>
      <c r="T250" s="297"/>
      <c r="U250" s="297"/>
      <c r="V250" s="297"/>
      <c r="W250" s="297"/>
      <c r="X250" s="297"/>
      <c r="Y250" s="297"/>
      <c r="Z250" s="297"/>
    </row>
    <row r="251" spans="1:26" ht="15.75" customHeight="1">
      <c r="A251" s="297"/>
      <c r="B251" s="297"/>
      <c r="C251" s="297"/>
      <c r="D251" s="297"/>
      <c r="E251" s="297"/>
      <c r="F251" s="297"/>
      <c r="G251" s="297"/>
      <c r="H251" s="297"/>
      <c r="I251" s="297"/>
      <c r="J251" s="297"/>
      <c r="K251" s="297"/>
      <c r="L251" s="297"/>
      <c r="M251" s="297"/>
      <c r="N251" s="297"/>
      <c r="O251" s="297"/>
      <c r="P251" s="297"/>
      <c r="Q251" s="297"/>
      <c r="R251" s="297"/>
      <c r="S251" s="297"/>
      <c r="T251" s="297"/>
      <c r="U251" s="297"/>
      <c r="V251" s="297"/>
      <c r="W251" s="297"/>
      <c r="X251" s="297"/>
      <c r="Y251" s="297"/>
      <c r="Z251" s="297"/>
    </row>
    <row r="252" spans="1:26" ht="15.75" customHeight="1">
      <c r="A252" s="297"/>
      <c r="B252" s="297"/>
      <c r="C252" s="297"/>
      <c r="D252" s="297"/>
      <c r="E252" s="297"/>
      <c r="F252" s="297"/>
      <c r="G252" s="297"/>
      <c r="H252" s="297"/>
      <c r="I252" s="297"/>
      <c r="J252" s="297"/>
      <c r="K252" s="297"/>
      <c r="L252" s="297"/>
      <c r="M252" s="297"/>
      <c r="N252" s="297"/>
      <c r="O252" s="297"/>
      <c r="P252" s="297"/>
      <c r="Q252" s="297"/>
      <c r="R252" s="297"/>
      <c r="S252" s="297"/>
      <c r="T252" s="297"/>
      <c r="U252" s="297"/>
      <c r="V252" s="297"/>
      <c r="W252" s="297"/>
      <c r="X252" s="297"/>
      <c r="Y252" s="297"/>
      <c r="Z252" s="297"/>
    </row>
    <row r="253" spans="1:26" ht="15.75" customHeight="1">
      <c r="A253" s="297"/>
      <c r="B253" s="297"/>
      <c r="C253" s="297"/>
      <c r="D253" s="297"/>
      <c r="E253" s="297"/>
      <c r="F253" s="297"/>
      <c r="G253" s="297"/>
      <c r="H253" s="297"/>
      <c r="I253" s="297"/>
      <c r="J253" s="297"/>
      <c r="K253" s="297"/>
      <c r="L253" s="297"/>
      <c r="M253" s="297"/>
      <c r="N253" s="297"/>
      <c r="O253" s="297"/>
      <c r="P253" s="297"/>
      <c r="Q253" s="297"/>
      <c r="R253" s="297"/>
      <c r="S253" s="297"/>
      <c r="T253" s="297"/>
      <c r="U253" s="297"/>
      <c r="V253" s="297"/>
      <c r="W253" s="297"/>
      <c r="X253" s="297"/>
      <c r="Y253" s="297"/>
      <c r="Z253" s="297"/>
    </row>
    <row r="254" spans="1:26" ht="15.75" customHeight="1">
      <c r="A254" s="297"/>
      <c r="B254" s="297"/>
      <c r="C254" s="297"/>
      <c r="D254" s="297"/>
      <c r="E254" s="297"/>
      <c r="F254" s="297"/>
      <c r="G254" s="297"/>
      <c r="H254" s="297"/>
      <c r="I254" s="297"/>
      <c r="J254" s="297"/>
      <c r="K254" s="297"/>
      <c r="L254" s="297"/>
      <c r="M254" s="297"/>
      <c r="N254" s="297"/>
      <c r="O254" s="297"/>
      <c r="P254" s="297"/>
      <c r="Q254" s="297"/>
      <c r="R254" s="297"/>
      <c r="S254" s="297"/>
      <c r="T254" s="297"/>
      <c r="U254" s="297"/>
      <c r="V254" s="297"/>
      <c r="W254" s="297"/>
      <c r="X254" s="297"/>
      <c r="Y254" s="297"/>
      <c r="Z254" s="297"/>
    </row>
    <row r="255" spans="1:26" ht="15.75" customHeight="1">
      <c r="A255" s="297"/>
      <c r="B255" s="297"/>
      <c r="C255" s="297"/>
      <c r="D255" s="297"/>
      <c r="E255" s="297"/>
      <c r="F255" s="297"/>
      <c r="G255" s="297"/>
      <c r="H255" s="297"/>
      <c r="I255" s="297"/>
      <c r="J255" s="297"/>
      <c r="K255" s="297"/>
      <c r="L255" s="297"/>
      <c r="M255" s="297"/>
      <c r="N255" s="297"/>
      <c r="O255" s="297"/>
      <c r="P255" s="297"/>
      <c r="Q255" s="297"/>
      <c r="R255" s="297"/>
      <c r="S255" s="297"/>
      <c r="T255" s="297"/>
      <c r="U255" s="297"/>
      <c r="V255" s="297"/>
      <c r="W255" s="297"/>
      <c r="X255" s="297"/>
      <c r="Y255" s="297"/>
      <c r="Z255" s="297"/>
    </row>
    <row r="256" spans="1:26" ht="15.75" customHeight="1">
      <c r="A256" s="297"/>
      <c r="B256" s="297"/>
      <c r="C256" s="297"/>
      <c r="D256" s="297"/>
      <c r="E256" s="297"/>
      <c r="F256" s="297"/>
      <c r="G256" s="297"/>
      <c r="H256" s="297"/>
      <c r="I256" s="297"/>
      <c r="J256" s="297"/>
      <c r="K256" s="297"/>
      <c r="L256" s="297"/>
      <c r="M256" s="297"/>
      <c r="N256" s="297"/>
      <c r="O256" s="297"/>
      <c r="P256" s="297"/>
      <c r="Q256" s="297"/>
      <c r="R256" s="297"/>
      <c r="S256" s="297"/>
      <c r="T256" s="297"/>
      <c r="U256" s="297"/>
      <c r="V256" s="297"/>
      <c r="W256" s="297"/>
      <c r="X256" s="297"/>
      <c r="Y256" s="297"/>
      <c r="Z256" s="297"/>
    </row>
    <row r="257" spans="1:26" ht="15.75" customHeight="1">
      <c r="A257" s="297"/>
      <c r="B257" s="297"/>
      <c r="C257" s="297"/>
      <c r="D257" s="297"/>
      <c r="E257" s="297"/>
      <c r="F257" s="297"/>
      <c r="G257" s="297"/>
      <c r="H257" s="297"/>
      <c r="I257" s="297"/>
      <c r="J257" s="297"/>
      <c r="K257" s="297"/>
      <c r="L257" s="297"/>
      <c r="M257" s="297"/>
      <c r="N257" s="297"/>
      <c r="O257" s="297"/>
      <c r="P257" s="297"/>
      <c r="Q257" s="297"/>
      <c r="R257" s="297"/>
      <c r="S257" s="297"/>
      <c r="T257" s="297"/>
      <c r="U257" s="297"/>
      <c r="V257" s="297"/>
      <c r="W257" s="297"/>
      <c r="X257" s="297"/>
      <c r="Y257" s="297"/>
      <c r="Z257" s="297"/>
    </row>
    <row r="258" spans="1:26" ht="15.75" customHeight="1">
      <c r="A258" s="297"/>
      <c r="B258" s="297"/>
      <c r="C258" s="297"/>
      <c r="D258" s="297"/>
      <c r="E258" s="297"/>
      <c r="F258" s="297"/>
      <c r="G258" s="297"/>
      <c r="H258" s="297"/>
      <c r="I258" s="297"/>
      <c r="J258" s="297"/>
      <c r="K258" s="297"/>
      <c r="L258" s="297"/>
      <c r="M258" s="297"/>
      <c r="N258" s="297"/>
      <c r="O258" s="297"/>
      <c r="P258" s="297"/>
      <c r="Q258" s="297"/>
      <c r="R258" s="297"/>
      <c r="S258" s="297"/>
      <c r="T258" s="297"/>
      <c r="U258" s="297"/>
      <c r="V258" s="297"/>
      <c r="W258" s="297"/>
      <c r="X258" s="297"/>
      <c r="Y258" s="297"/>
      <c r="Z258" s="297"/>
    </row>
    <row r="259" spans="1:26" ht="15.75" customHeight="1">
      <c r="A259" s="297"/>
      <c r="B259" s="297"/>
      <c r="C259" s="297"/>
      <c r="D259" s="297"/>
      <c r="E259" s="297"/>
      <c r="F259" s="297"/>
      <c r="G259" s="297"/>
      <c r="H259" s="297"/>
      <c r="I259" s="297"/>
      <c r="J259" s="297"/>
      <c r="K259" s="297"/>
      <c r="L259" s="297"/>
      <c r="M259" s="297"/>
      <c r="N259" s="297"/>
      <c r="O259" s="297"/>
      <c r="P259" s="297"/>
      <c r="Q259" s="297"/>
      <c r="R259" s="297"/>
      <c r="S259" s="297"/>
      <c r="T259" s="297"/>
      <c r="U259" s="297"/>
      <c r="V259" s="297"/>
      <c r="W259" s="297"/>
      <c r="X259" s="297"/>
      <c r="Y259" s="297"/>
      <c r="Z259" s="297"/>
    </row>
    <row r="260" spans="1:26" ht="15.75" customHeight="1">
      <c r="A260" s="297"/>
      <c r="B260" s="297"/>
      <c r="C260" s="297"/>
      <c r="D260" s="297"/>
      <c r="E260" s="297"/>
      <c r="F260" s="297"/>
      <c r="G260" s="297"/>
      <c r="H260" s="297"/>
      <c r="I260" s="297"/>
      <c r="J260" s="297"/>
      <c r="K260" s="297"/>
      <c r="L260" s="297"/>
      <c r="M260" s="297"/>
      <c r="N260" s="297"/>
      <c r="O260" s="297"/>
      <c r="P260" s="297"/>
      <c r="Q260" s="297"/>
      <c r="R260" s="297"/>
      <c r="S260" s="297"/>
      <c r="T260" s="297"/>
      <c r="U260" s="297"/>
      <c r="V260" s="297"/>
      <c r="W260" s="297"/>
      <c r="X260" s="297"/>
      <c r="Y260" s="297"/>
      <c r="Z260" s="297"/>
    </row>
    <row r="261" spans="1:26" ht="15.75" customHeight="1">
      <c r="A261" s="297"/>
      <c r="B261" s="297"/>
      <c r="C261" s="297"/>
      <c r="D261" s="297"/>
      <c r="E261" s="297"/>
      <c r="F261" s="297"/>
      <c r="G261" s="297"/>
      <c r="H261" s="297"/>
      <c r="I261" s="297"/>
      <c r="J261" s="297"/>
      <c r="K261" s="297"/>
      <c r="L261" s="297"/>
      <c r="M261" s="297"/>
      <c r="N261" s="297"/>
      <c r="O261" s="297"/>
      <c r="P261" s="297"/>
      <c r="Q261" s="297"/>
      <c r="R261" s="297"/>
      <c r="S261" s="297"/>
      <c r="T261" s="297"/>
      <c r="U261" s="297"/>
      <c r="V261" s="297"/>
      <c r="W261" s="297"/>
      <c r="X261" s="297"/>
      <c r="Y261" s="297"/>
      <c r="Z261" s="297"/>
    </row>
    <row r="262" spans="1:26" ht="15.75" customHeight="1">
      <c r="A262" s="297"/>
      <c r="B262" s="297"/>
      <c r="C262" s="297"/>
      <c r="D262" s="297"/>
      <c r="E262" s="297"/>
      <c r="F262" s="297"/>
      <c r="G262" s="297"/>
      <c r="H262" s="297"/>
      <c r="I262" s="297"/>
      <c r="J262" s="297"/>
      <c r="K262" s="297"/>
      <c r="L262" s="297"/>
      <c r="M262" s="297"/>
      <c r="N262" s="297"/>
      <c r="O262" s="297"/>
      <c r="P262" s="297"/>
      <c r="Q262" s="297"/>
      <c r="R262" s="297"/>
      <c r="S262" s="297"/>
      <c r="T262" s="297"/>
      <c r="U262" s="297"/>
      <c r="V262" s="297"/>
      <c r="W262" s="297"/>
      <c r="X262" s="297"/>
      <c r="Y262" s="297"/>
      <c r="Z262" s="297"/>
    </row>
    <row r="263" spans="1:26" ht="15.75" customHeight="1">
      <c r="A263" s="297"/>
      <c r="B263" s="297"/>
      <c r="C263" s="297"/>
      <c r="D263" s="297"/>
      <c r="E263" s="297"/>
      <c r="F263" s="297"/>
      <c r="G263" s="297"/>
      <c r="H263" s="297"/>
      <c r="I263" s="297"/>
      <c r="J263" s="297"/>
      <c r="K263" s="297"/>
      <c r="L263" s="297"/>
      <c r="M263" s="297"/>
      <c r="N263" s="297"/>
      <c r="O263" s="297"/>
      <c r="P263" s="297"/>
      <c r="Q263" s="297"/>
      <c r="R263" s="297"/>
      <c r="S263" s="297"/>
      <c r="T263" s="297"/>
      <c r="U263" s="297"/>
      <c r="V263" s="297"/>
      <c r="W263" s="297"/>
      <c r="X263" s="297"/>
      <c r="Y263" s="297"/>
      <c r="Z263" s="297"/>
    </row>
    <row r="264" spans="1:26" ht="15.75" customHeight="1">
      <c r="A264" s="297"/>
      <c r="B264" s="297"/>
      <c r="C264" s="297"/>
      <c r="D264" s="297"/>
      <c r="E264" s="297"/>
      <c r="F264" s="297"/>
      <c r="G264" s="297"/>
      <c r="H264" s="297"/>
      <c r="I264" s="297"/>
      <c r="J264" s="297"/>
      <c r="K264" s="297"/>
      <c r="L264" s="297"/>
      <c r="M264" s="297"/>
      <c r="N264" s="297"/>
      <c r="O264" s="297"/>
      <c r="P264" s="297"/>
      <c r="Q264" s="297"/>
      <c r="R264" s="297"/>
      <c r="S264" s="297"/>
      <c r="T264" s="297"/>
      <c r="U264" s="297"/>
      <c r="V264" s="297"/>
      <c r="W264" s="297"/>
      <c r="X264" s="297"/>
      <c r="Y264" s="297"/>
      <c r="Z264" s="297"/>
    </row>
    <row r="265" spans="1:26" ht="15.75" customHeight="1">
      <c r="A265" s="297"/>
      <c r="B265" s="297"/>
      <c r="C265" s="297"/>
      <c r="D265" s="297"/>
      <c r="E265" s="297"/>
      <c r="F265" s="297"/>
      <c r="G265" s="297"/>
      <c r="H265" s="297"/>
      <c r="I265" s="297"/>
      <c r="J265" s="297"/>
      <c r="K265" s="297"/>
      <c r="L265" s="297"/>
      <c r="M265" s="297"/>
      <c r="N265" s="297"/>
      <c r="O265" s="297"/>
      <c r="P265" s="297"/>
      <c r="Q265" s="297"/>
      <c r="R265" s="297"/>
      <c r="S265" s="297"/>
      <c r="T265" s="297"/>
      <c r="U265" s="297"/>
      <c r="V265" s="297"/>
      <c r="W265" s="297"/>
      <c r="X265" s="297"/>
      <c r="Y265" s="297"/>
      <c r="Z265" s="297"/>
    </row>
    <row r="266" spans="1:26" ht="15.75" customHeight="1">
      <c r="A266" s="297"/>
      <c r="B266" s="297"/>
      <c r="C266" s="297"/>
      <c r="D266" s="297"/>
      <c r="E266" s="297"/>
      <c r="F266" s="297"/>
      <c r="G266" s="297"/>
      <c r="H266" s="297"/>
      <c r="I266" s="297"/>
      <c r="J266" s="297"/>
      <c r="K266" s="297"/>
      <c r="L266" s="297"/>
      <c r="M266" s="297"/>
      <c r="N266" s="297"/>
      <c r="O266" s="297"/>
      <c r="P266" s="297"/>
      <c r="Q266" s="297"/>
      <c r="R266" s="297"/>
      <c r="S266" s="297"/>
      <c r="T266" s="297"/>
      <c r="U266" s="297"/>
      <c r="V266" s="297"/>
      <c r="W266" s="297"/>
      <c r="X266" s="297"/>
      <c r="Y266" s="297"/>
      <c r="Z266" s="297"/>
    </row>
    <row r="267" spans="1:26" ht="15.75" customHeight="1">
      <c r="A267" s="297"/>
      <c r="B267" s="297"/>
      <c r="C267" s="297"/>
      <c r="D267" s="297"/>
      <c r="E267" s="297"/>
      <c r="F267" s="297"/>
      <c r="G267" s="297"/>
      <c r="H267" s="297"/>
      <c r="I267" s="297"/>
      <c r="J267" s="297"/>
      <c r="K267" s="297"/>
      <c r="L267" s="297"/>
      <c r="M267" s="297"/>
      <c r="N267" s="297"/>
      <c r="O267" s="297"/>
      <c r="P267" s="297"/>
      <c r="Q267" s="297"/>
      <c r="R267" s="297"/>
      <c r="S267" s="297"/>
      <c r="T267" s="297"/>
      <c r="U267" s="297"/>
      <c r="V267" s="297"/>
      <c r="W267" s="297"/>
      <c r="X267" s="297"/>
      <c r="Y267" s="297"/>
      <c r="Z267" s="297"/>
    </row>
    <row r="268" spans="1:26" ht="15.75" customHeight="1">
      <c r="A268" s="297"/>
      <c r="B268" s="297"/>
      <c r="C268" s="297"/>
      <c r="D268" s="297"/>
      <c r="E268" s="297"/>
      <c r="F268" s="297"/>
      <c r="G268" s="297"/>
      <c r="H268" s="297"/>
      <c r="I268" s="297"/>
      <c r="J268" s="297"/>
      <c r="K268" s="297"/>
      <c r="L268" s="297"/>
      <c r="M268" s="297"/>
      <c r="N268" s="297"/>
      <c r="O268" s="297"/>
      <c r="P268" s="297"/>
      <c r="Q268" s="297"/>
      <c r="R268" s="297"/>
      <c r="S268" s="297"/>
      <c r="T268" s="297"/>
      <c r="U268" s="297"/>
      <c r="V268" s="297"/>
      <c r="W268" s="297"/>
      <c r="X268" s="297"/>
      <c r="Y268" s="297"/>
      <c r="Z268" s="297"/>
    </row>
    <row r="269" spans="1:26" ht="15.75" customHeight="1">
      <c r="A269" s="297"/>
      <c r="B269" s="297"/>
      <c r="C269" s="297"/>
      <c r="D269" s="297"/>
      <c r="E269" s="297"/>
      <c r="F269" s="297"/>
      <c r="G269" s="297"/>
      <c r="H269" s="297"/>
      <c r="I269" s="297"/>
      <c r="J269" s="297"/>
      <c r="K269" s="297"/>
      <c r="L269" s="297"/>
      <c r="M269" s="297"/>
      <c r="N269" s="297"/>
      <c r="O269" s="297"/>
      <c r="P269" s="297"/>
      <c r="Q269" s="297"/>
      <c r="R269" s="297"/>
      <c r="S269" s="297"/>
      <c r="T269" s="297"/>
      <c r="U269" s="297"/>
      <c r="V269" s="297"/>
      <c r="W269" s="297"/>
      <c r="X269" s="297"/>
      <c r="Y269" s="297"/>
      <c r="Z269" s="297"/>
    </row>
    <row r="270" spans="1:26" ht="15.75" customHeight="1">
      <c r="A270" s="297"/>
      <c r="B270" s="297"/>
      <c r="C270" s="297"/>
      <c r="D270" s="297"/>
      <c r="E270" s="297"/>
      <c r="F270" s="297"/>
      <c r="G270" s="297"/>
      <c r="H270" s="297"/>
      <c r="I270" s="297"/>
      <c r="J270" s="297"/>
      <c r="K270" s="297"/>
      <c r="L270" s="297"/>
      <c r="M270" s="297"/>
      <c r="N270" s="297"/>
      <c r="O270" s="297"/>
      <c r="P270" s="297"/>
      <c r="Q270" s="297"/>
      <c r="R270" s="297"/>
      <c r="S270" s="297"/>
      <c r="T270" s="297"/>
      <c r="U270" s="297"/>
      <c r="V270" s="297"/>
      <c r="W270" s="297"/>
      <c r="X270" s="297"/>
      <c r="Y270" s="297"/>
      <c r="Z270" s="297"/>
    </row>
    <row r="271" spans="1:26" ht="15.75" customHeight="1">
      <c r="A271" s="297"/>
      <c r="B271" s="297"/>
      <c r="C271" s="297"/>
      <c r="D271" s="297"/>
      <c r="E271" s="297"/>
      <c r="F271" s="297"/>
      <c r="G271" s="297"/>
      <c r="H271" s="297"/>
      <c r="I271" s="297"/>
      <c r="J271" s="297"/>
      <c r="K271" s="297"/>
      <c r="L271" s="297"/>
      <c r="M271" s="297"/>
      <c r="N271" s="297"/>
      <c r="O271" s="297"/>
      <c r="P271" s="297"/>
      <c r="Q271" s="297"/>
      <c r="R271" s="297"/>
      <c r="S271" s="297"/>
      <c r="T271" s="297"/>
      <c r="U271" s="297"/>
      <c r="V271" s="297"/>
      <c r="W271" s="297"/>
      <c r="X271" s="297"/>
      <c r="Y271" s="297"/>
      <c r="Z271" s="297"/>
    </row>
    <row r="272" spans="1:26" ht="15.75" customHeight="1">
      <c r="A272" s="297"/>
      <c r="B272" s="297"/>
      <c r="C272" s="297"/>
      <c r="D272" s="297"/>
      <c r="E272" s="297"/>
      <c r="F272" s="297"/>
      <c r="G272" s="297"/>
      <c r="H272" s="297"/>
      <c r="I272" s="297"/>
      <c r="J272" s="297"/>
      <c r="K272" s="297"/>
      <c r="L272" s="297"/>
      <c r="M272" s="297"/>
      <c r="N272" s="297"/>
      <c r="O272" s="297"/>
      <c r="P272" s="297"/>
      <c r="Q272" s="297"/>
      <c r="R272" s="297"/>
      <c r="S272" s="297"/>
      <c r="T272" s="297"/>
      <c r="U272" s="297"/>
      <c r="V272" s="297"/>
      <c r="W272" s="297"/>
      <c r="X272" s="297"/>
      <c r="Y272" s="297"/>
      <c r="Z272" s="297"/>
    </row>
    <row r="273" spans="1:26" ht="15.75" customHeight="1">
      <c r="A273" s="297"/>
      <c r="B273" s="297"/>
      <c r="C273" s="297"/>
      <c r="D273" s="297"/>
      <c r="E273" s="297"/>
      <c r="F273" s="297"/>
      <c r="G273" s="297"/>
      <c r="H273" s="297"/>
      <c r="I273" s="297"/>
      <c r="J273" s="297"/>
      <c r="K273" s="297"/>
      <c r="L273" s="297"/>
      <c r="M273" s="297"/>
      <c r="N273" s="297"/>
      <c r="O273" s="297"/>
      <c r="P273" s="297"/>
      <c r="Q273" s="297"/>
      <c r="R273" s="297"/>
      <c r="S273" s="297"/>
      <c r="T273" s="297"/>
      <c r="U273" s="297"/>
      <c r="V273" s="297"/>
      <c r="W273" s="297"/>
      <c r="X273" s="297"/>
      <c r="Y273" s="297"/>
      <c r="Z273" s="297"/>
    </row>
    <row r="274" spans="1:26" ht="15.75" customHeight="1">
      <c r="A274" s="297"/>
      <c r="B274" s="297"/>
      <c r="C274" s="297"/>
      <c r="D274" s="297"/>
      <c r="E274" s="297"/>
      <c r="F274" s="297"/>
      <c r="G274" s="297"/>
      <c r="H274" s="297"/>
      <c r="I274" s="297"/>
      <c r="J274" s="297"/>
      <c r="K274" s="297"/>
      <c r="L274" s="297"/>
      <c r="M274" s="297"/>
      <c r="N274" s="297"/>
      <c r="O274" s="297"/>
      <c r="P274" s="297"/>
      <c r="Q274" s="297"/>
      <c r="R274" s="297"/>
      <c r="S274" s="297"/>
      <c r="T274" s="297"/>
      <c r="U274" s="297"/>
      <c r="V274" s="297"/>
      <c r="W274" s="297"/>
      <c r="X274" s="297"/>
      <c r="Y274" s="297"/>
      <c r="Z274" s="297"/>
    </row>
    <row r="275" spans="1:26" ht="15.75" customHeight="1">
      <c r="A275" s="297"/>
      <c r="B275" s="297"/>
      <c r="C275" s="297"/>
      <c r="D275" s="297"/>
      <c r="E275" s="297"/>
      <c r="F275" s="297"/>
      <c r="G275" s="297"/>
      <c r="H275" s="297"/>
      <c r="I275" s="297"/>
      <c r="J275" s="297"/>
      <c r="K275" s="297"/>
      <c r="L275" s="297"/>
      <c r="M275" s="297"/>
      <c r="N275" s="297"/>
      <c r="O275" s="297"/>
      <c r="P275" s="297"/>
      <c r="Q275" s="297"/>
      <c r="R275" s="297"/>
      <c r="S275" s="297"/>
      <c r="T275" s="297"/>
      <c r="U275" s="297"/>
      <c r="V275" s="297"/>
      <c r="W275" s="297"/>
      <c r="X275" s="297"/>
      <c r="Y275" s="297"/>
      <c r="Z275" s="297"/>
    </row>
    <row r="276" spans="1:26" ht="15.75" customHeight="1">
      <c r="A276" s="297"/>
      <c r="B276" s="297"/>
      <c r="C276" s="297"/>
      <c r="D276" s="297"/>
      <c r="E276" s="297"/>
      <c r="F276" s="297"/>
      <c r="G276" s="297"/>
      <c r="H276" s="297"/>
      <c r="I276" s="297"/>
      <c r="J276" s="297"/>
      <c r="K276" s="297"/>
      <c r="L276" s="297"/>
      <c r="M276" s="297"/>
      <c r="N276" s="297"/>
      <c r="O276" s="297"/>
      <c r="P276" s="297"/>
      <c r="Q276" s="297"/>
      <c r="R276" s="297"/>
      <c r="S276" s="297"/>
      <c r="T276" s="297"/>
      <c r="U276" s="297"/>
      <c r="V276" s="297"/>
      <c r="W276" s="297"/>
      <c r="X276" s="297"/>
      <c r="Y276" s="297"/>
      <c r="Z276" s="297"/>
    </row>
    <row r="277" spans="1:26" ht="15.75" customHeight="1">
      <c r="A277" s="297"/>
      <c r="B277" s="297"/>
      <c r="C277" s="297"/>
      <c r="D277" s="297"/>
      <c r="E277" s="297"/>
      <c r="F277" s="297"/>
      <c r="G277" s="297"/>
      <c r="H277" s="297"/>
      <c r="I277" s="297"/>
      <c r="J277" s="297"/>
      <c r="K277" s="297"/>
      <c r="L277" s="297"/>
      <c r="M277" s="297"/>
      <c r="N277" s="297"/>
      <c r="O277" s="297"/>
      <c r="P277" s="297"/>
      <c r="Q277" s="297"/>
      <c r="R277" s="297"/>
      <c r="S277" s="297"/>
      <c r="T277" s="297"/>
      <c r="U277" s="297"/>
      <c r="V277" s="297"/>
      <c r="W277" s="297"/>
      <c r="X277" s="297"/>
      <c r="Y277" s="297"/>
      <c r="Z277" s="297"/>
    </row>
    <row r="278" spans="1:26" ht="15.75" customHeight="1">
      <c r="A278" s="297"/>
      <c r="B278" s="297"/>
      <c r="C278" s="297"/>
      <c r="D278" s="297"/>
      <c r="E278" s="297"/>
      <c r="F278" s="297"/>
      <c r="G278" s="297"/>
      <c r="H278" s="297"/>
      <c r="I278" s="297"/>
      <c r="J278" s="297"/>
      <c r="K278" s="297"/>
      <c r="L278" s="297"/>
      <c r="M278" s="297"/>
      <c r="N278" s="297"/>
      <c r="O278" s="297"/>
      <c r="P278" s="297"/>
      <c r="Q278" s="297"/>
      <c r="R278" s="297"/>
      <c r="S278" s="297"/>
      <c r="T278" s="297"/>
      <c r="U278" s="297"/>
      <c r="V278" s="297"/>
      <c r="W278" s="297"/>
      <c r="X278" s="297"/>
      <c r="Y278" s="297"/>
      <c r="Z278" s="297"/>
    </row>
    <row r="279" spans="1:26" ht="15.75" customHeight="1">
      <c r="A279" s="297"/>
      <c r="B279" s="297"/>
      <c r="C279" s="297"/>
      <c r="D279" s="297"/>
      <c r="E279" s="297"/>
      <c r="F279" s="297"/>
      <c r="G279" s="297"/>
      <c r="H279" s="297"/>
      <c r="I279" s="297"/>
      <c r="J279" s="297"/>
      <c r="K279" s="297"/>
      <c r="L279" s="297"/>
      <c r="M279" s="297"/>
      <c r="N279" s="297"/>
      <c r="O279" s="297"/>
      <c r="P279" s="297"/>
      <c r="Q279" s="297"/>
      <c r="R279" s="297"/>
      <c r="S279" s="297"/>
      <c r="T279" s="297"/>
      <c r="U279" s="297"/>
      <c r="V279" s="297"/>
      <c r="W279" s="297"/>
      <c r="X279" s="297"/>
      <c r="Y279" s="297"/>
      <c r="Z279" s="297"/>
    </row>
    <row r="280" spans="1:26" ht="15.75" customHeight="1">
      <c r="A280" s="297"/>
      <c r="B280" s="297"/>
      <c r="C280" s="297"/>
      <c r="D280" s="297"/>
      <c r="E280" s="297"/>
      <c r="F280" s="297"/>
      <c r="G280" s="297"/>
      <c r="H280" s="297"/>
      <c r="I280" s="297"/>
      <c r="J280" s="297"/>
      <c r="K280" s="297"/>
      <c r="L280" s="297"/>
      <c r="M280" s="297"/>
      <c r="N280" s="297"/>
      <c r="O280" s="297"/>
      <c r="P280" s="297"/>
      <c r="Q280" s="297"/>
      <c r="R280" s="297"/>
      <c r="S280" s="297"/>
      <c r="T280" s="297"/>
      <c r="U280" s="297"/>
      <c r="V280" s="297"/>
      <c r="W280" s="297"/>
      <c r="X280" s="297"/>
      <c r="Y280" s="297"/>
      <c r="Z280" s="297"/>
    </row>
    <row r="281" spans="1:26" ht="15.75" customHeight="1">
      <c r="A281" s="297"/>
      <c r="B281" s="297"/>
      <c r="C281" s="297"/>
      <c r="D281" s="297"/>
      <c r="E281" s="297"/>
      <c r="F281" s="297"/>
      <c r="G281" s="297"/>
      <c r="H281" s="297"/>
      <c r="I281" s="297"/>
      <c r="J281" s="297"/>
      <c r="K281" s="297"/>
      <c r="L281" s="297"/>
      <c r="M281" s="297"/>
      <c r="N281" s="297"/>
      <c r="O281" s="297"/>
      <c r="P281" s="297"/>
      <c r="Q281" s="297"/>
      <c r="R281" s="297"/>
      <c r="S281" s="297"/>
      <c r="T281" s="297"/>
      <c r="U281" s="297"/>
      <c r="V281" s="297"/>
      <c r="W281" s="297"/>
      <c r="X281" s="297"/>
      <c r="Y281" s="297"/>
      <c r="Z281" s="297"/>
    </row>
    <row r="282" spans="1:26" ht="15.75" customHeight="1">
      <c r="A282" s="297"/>
      <c r="B282" s="297"/>
      <c r="C282" s="297"/>
      <c r="D282" s="297"/>
      <c r="E282" s="297"/>
      <c r="F282" s="297"/>
      <c r="G282" s="297"/>
      <c r="H282" s="297"/>
      <c r="I282" s="297"/>
      <c r="J282" s="297"/>
      <c r="K282" s="297"/>
      <c r="L282" s="297"/>
      <c r="M282" s="297"/>
      <c r="N282" s="297"/>
      <c r="O282" s="297"/>
      <c r="P282" s="297"/>
      <c r="Q282" s="297"/>
      <c r="R282" s="297"/>
      <c r="S282" s="297"/>
      <c r="T282" s="297"/>
      <c r="U282" s="297"/>
      <c r="V282" s="297"/>
      <c r="W282" s="297"/>
      <c r="X282" s="297"/>
      <c r="Y282" s="297"/>
      <c r="Z282" s="297"/>
    </row>
    <row r="283" spans="1:26" ht="15.75" customHeight="1">
      <c r="A283" s="297"/>
      <c r="B283" s="297"/>
      <c r="C283" s="297"/>
      <c r="D283" s="297"/>
      <c r="E283" s="297"/>
      <c r="F283" s="297"/>
      <c r="G283" s="297"/>
      <c r="H283" s="297"/>
      <c r="I283" s="297"/>
      <c r="J283" s="297"/>
      <c r="K283" s="297"/>
      <c r="L283" s="297"/>
      <c r="M283" s="297"/>
      <c r="N283" s="297"/>
      <c r="O283" s="297"/>
      <c r="P283" s="297"/>
      <c r="Q283" s="297"/>
      <c r="R283" s="297"/>
      <c r="S283" s="297"/>
      <c r="T283" s="297"/>
      <c r="U283" s="297"/>
      <c r="V283" s="297"/>
      <c r="W283" s="297"/>
      <c r="X283" s="297"/>
      <c r="Y283" s="297"/>
      <c r="Z283" s="297"/>
    </row>
    <row r="284" spans="1:26" ht="15.75" customHeight="1">
      <c r="A284" s="297"/>
      <c r="B284" s="297"/>
      <c r="C284" s="297"/>
      <c r="D284" s="297"/>
      <c r="E284" s="297"/>
      <c r="F284" s="297"/>
      <c r="G284" s="297"/>
      <c r="H284" s="297"/>
      <c r="I284" s="297"/>
      <c r="J284" s="297"/>
      <c r="K284" s="297"/>
      <c r="L284" s="297"/>
      <c r="M284" s="297"/>
      <c r="N284" s="297"/>
      <c r="O284" s="297"/>
      <c r="P284" s="297"/>
      <c r="Q284" s="297"/>
      <c r="R284" s="297"/>
      <c r="S284" s="297"/>
      <c r="T284" s="297"/>
      <c r="U284" s="297"/>
      <c r="V284" s="297"/>
      <c r="W284" s="297"/>
      <c r="X284" s="297"/>
      <c r="Y284" s="297"/>
      <c r="Z284" s="297"/>
    </row>
    <row r="285" spans="1:26" ht="15.75" customHeight="1">
      <c r="A285" s="297"/>
      <c r="B285" s="297"/>
      <c r="C285" s="297"/>
      <c r="D285" s="297"/>
      <c r="E285" s="297"/>
      <c r="F285" s="297"/>
      <c r="G285" s="297"/>
      <c r="H285" s="297"/>
      <c r="I285" s="297"/>
      <c r="J285" s="297"/>
      <c r="K285" s="297"/>
      <c r="L285" s="297"/>
      <c r="M285" s="297"/>
      <c r="N285" s="297"/>
      <c r="O285" s="297"/>
      <c r="P285" s="297"/>
      <c r="Q285" s="297"/>
      <c r="R285" s="297"/>
      <c r="S285" s="297"/>
      <c r="T285" s="297"/>
      <c r="U285" s="297"/>
      <c r="V285" s="297"/>
      <c r="W285" s="297"/>
      <c r="X285" s="297"/>
      <c r="Y285" s="297"/>
      <c r="Z285" s="297"/>
    </row>
    <row r="286" spans="1:26" ht="15.75" customHeight="1">
      <c r="A286" s="297"/>
      <c r="B286" s="297"/>
      <c r="C286" s="297"/>
      <c r="D286" s="297"/>
      <c r="E286" s="297"/>
      <c r="F286" s="297"/>
      <c r="G286" s="297"/>
      <c r="H286" s="297"/>
      <c r="I286" s="297"/>
      <c r="J286" s="297"/>
      <c r="K286" s="297"/>
      <c r="L286" s="297"/>
      <c r="M286" s="297"/>
      <c r="N286" s="297"/>
      <c r="O286" s="297"/>
      <c r="P286" s="297"/>
      <c r="Q286" s="297"/>
      <c r="R286" s="297"/>
      <c r="S286" s="297"/>
      <c r="T286" s="297"/>
      <c r="U286" s="297"/>
      <c r="V286" s="297"/>
      <c r="W286" s="297"/>
      <c r="X286" s="297"/>
      <c r="Y286" s="297"/>
      <c r="Z286" s="297"/>
    </row>
    <row r="287" spans="1:26" ht="15.75" customHeight="1">
      <c r="A287" s="297"/>
      <c r="B287" s="297"/>
      <c r="C287" s="297"/>
      <c r="D287" s="297"/>
      <c r="E287" s="297"/>
      <c r="F287" s="297"/>
      <c r="G287" s="297"/>
      <c r="H287" s="297"/>
      <c r="I287" s="297"/>
      <c r="J287" s="297"/>
      <c r="K287" s="297"/>
      <c r="L287" s="297"/>
      <c r="M287" s="297"/>
      <c r="N287" s="297"/>
      <c r="O287" s="297"/>
      <c r="P287" s="297"/>
      <c r="Q287" s="297"/>
      <c r="R287" s="297"/>
      <c r="S287" s="297"/>
      <c r="T287" s="297"/>
      <c r="U287" s="297"/>
      <c r="V287" s="297"/>
      <c r="W287" s="297"/>
      <c r="X287" s="297"/>
      <c r="Y287" s="297"/>
      <c r="Z287" s="297"/>
    </row>
    <row r="288" spans="1:26" ht="15.75" customHeight="1">
      <c r="A288" s="297"/>
      <c r="B288" s="297"/>
      <c r="C288" s="297"/>
      <c r="D288" s="297"/>
      <c r="E288" s="297"/>
      <c r="F288" s="297"/>
      <c r="G288" s="297"/>
      <c r="H288" s="297"/>
      <c r="I288" s="297"/>
      <c r="J288" s="297"/>
      <c r="K288" s="297"/>
      <c r="L288" s="297"/>
      <c r="M288" s="297"/>
      <c r="N288" s="297"/>
      <c r="O288" s="297"/>
      <c r="P288" s="297"/>
      <c r="Q288" s="297"/>
      <c r="R288" s="297"/>
      <c r="S288" s="297"/>
      <c r="T288" s="297"/>
      <c r="U288" s="297"/>
      <c r="V288" s="297"/>
      <c r="W288" s="297"/>
      <c r="X288" s="297"/>
      <c r="Y288" s="297"/>
      <c r="Z288" s="297"/>
    </row>
    <row r="289" spans="1:26" ht="15.75" customHeight="1">
      <c r="A289" s="297"/>
      <c r="B289" s="297"/>
      <c r="C289" s="297"/>
      <c r="D289" s="297"/>
      <c r="E289" s="297"/>
      <c r="F289" s="297"/>
      <c r="G289" s="297"/>
      <c r="H289" s="297"/>
      <c r="I289" s="297"/>
      <c r="J289" s="297"/>
      <c r="K289" s="297"/>
      <c r="L289" s="297"/>
      <c r="M289" s="297"/>
      <c r="N289" s="297"/>
      <c r="O289" s="297"/>
      <c r="P289" s="297"/>
      <c r="Q289" s="297"/>
      <c r="R289" s="297"/>
      <c r="S289" s="297"/>
      <c r="T289" s="297"/>
      <c r="U289" s="297"/>
      <c r="V289" s="297"/>
      <c r="W289" s="297"/>
      <c r="X289" s="297"/>
      <c r="Y289" s="297"/>
      <c r="Z289" s="297"/>
    </row>
    <row r="290" spans="1:26" ht="15.75" customHeight="1">
      <c r="A290" s="297"/>
      <c r="B290" s="297"/>
      <c r="C290" s="297"/>
      <c r="D290" s="297"/>
      <c r="E290" s="297"/>
      <c r="F290" s="297"/>
      <c r="G290" s="297"/>
      <c r="H290" s="297"/>
      <c r="I290" s="297"/>
      <c r="J290" s="297"/>
      <c r="K290" s="297"/>
      <c r="L290" s="297"/>
      <c r="M290" s="297"/>
      <c r="N290" s="297"/>
      <c r="O290" s="297"/>
      <c r="P290" s="297"/>
      <c r="Q290" s="297"/>
      <c r="R290" s="297"/>
      <c r="S290" s="297"/>
      <c r="T290" s="297"/>
      <c r="U290" s="297"/>
      <c r="V290" s="297"/>
      <c r="W290" s="297"/>
      <c r="X290" s="297"/>
      <c r="Y290" s="297"/>
      <c r="Z290" s="297"/>
    </row>
    <row r="291" spans="1:26" ht="15.75" customHeight="1">
      <c r="A291" s="297"/>
      <c r="B291" s="297"/>
      <c r="C291" s="297"/>
      <c r="D291" s="297"/>
      <c r="E291" s="297"/>
      <c r="F291" s="297"/>
      <c r="G291" s="297"/>
      <c r="H291" s="297"/>
      <c r="I291" s="297"/>
      <c r="J291" s="297"/>
      <c r="K291" s="297"/>
      <c r="L291" s="297"/>
      <c r="M291" s="297"/>
      <c r="N291" s="297"/>
      <c r="O291" s="297"/>
      <c r="P291" s="297"/>
      <c r="Q291" s="297"/>
      <c r="R291" s="297"/>
      <c r="S291" s="297"/>
      <c r="T291" s="297"/>
      <c r="U291" s="297"/>
      <c r="V291" s="297"/>
      <c r="W291" s="297"/>
      <c r="X291" s="297"/>
      <c r="Y291" s="297"/>
      <c r="Z291" s="297"/>
    </row>
    <row r="292" spans="1:26" ht="15.75" customHeight="1">
      <c r="A292" s="297"/>
      <c r="B292" s="297"/>
      <c r="C292" s="297"/>
      <c r="D292" s="297"/>
      <c r="E292" s="297"/>
      <c r="F292" s="297"/>
      <c r="G292" s="297"/>
      <c r="H292" s="297"/>
      <c r="I292" s="297"/>
      <c r="J292" s="297"/>
      <c r="K292" s="297"/>
      <c r="L292" s="297"/>
      <c r="M292" s="297"/>
      <c r="N292" s="297"/>
      <c r="O292" s="297"/>
      <c r="P292" s="297"/>
      <c r="Q292" s="297"/>
      <c r="R292" s="297"/>
      <c r="S292" s="297"/>
      <c r="T292" s="297"/>
      <c r="U292" s="297"/>
      <c r="V292" s="297"/>
      <c r="W292" s="297"/>
      <c r="X292" s="297"/>
      <c r="Y292" s="297"/>
      <c r="Z292" s="297"/>
    </row>
    <row r="293" spans="1:26" ht="15.75" customHeight="1">
      <c r="A293" s="297"/>
      <c r="B293" s="297"/>
      <c r="C293" s="297"/>
      <c r="D293" s="297"/>
      <c r="E293" s="297"/>
      <c r="F293" s="297"/>
      <c r="G293" s="297"/>
      <c r="H293" s="297"/>
      <c r="I293" s="297"/>
      <c r="J293" s="297"/>
      <c r="K293" s="297"/>
      <c r="L293" s="297"/>
      <c r="M293" s="297"/>
      <c r="N293" s="297"/>
      <c r="O293" s="297"/>
      <c r="P293" s="297"/>
      <c r="Q293" s="297"/>
      <c r="R293" s="297"/>
      <c r="S293" s="297"/>
      <c r="T293" s="297"/>
      <c r="U293" s="297"/>
      <c r="V293" s="297"/>
      <c r="W293" s="297"/>
      <c r="X293" s="297"/>
      <c r="Y293" s="297"/>
      <c r="Z293" s="297"/>
    </row>
    <row r="294" spans="1:26" ht="15.75" customHeight="1">
      <c r="A294" s="297"/>
      <c r="B294" s="297"/>
      <c r="C294" s="297"/>
      <c r="D294" s="297"/>
      <c r="E294" s="297"/>
      <c r="F294" s="297"/>
      <c r="G294" s="297"/>
      <c r="H294" s="297"/>
      <c r="I294" s="297"/>
      <c r="J294" s="297"/>
      <c r="K294" s="297"/>
      <c r="L294" s="297"/>
      <c r="M294" s="297"/>
      <c r="N294" s="297"/>
      <c r="O294" s="297"/>
      <c r="P294" s="297"/>
      <c r="Q294" s="297"/>
      <c r="R294" s="297"/>
      <c r="S294" s="297"/>
      <c r="T294" s="297"/>
      <c r="U294" s="297"/>
      <c r="V294" s="297"/>
      <c r="W294" s="297"/>
      <c r="X294" s="297"/>
      <c r="Y294" s="297"/>
      <c r="Z294" s="297"/>
    </row>
    <row r="295" spans="1:26" ht="15.75" customHeight="1">
      <c r="A295" s="297"/>
      <c r="B295" s="297"/>
      <c r="C295" s="297"/>
      <c r="D295" s="297"/>
      <c r="E295" s="297"/>
      <c r="F295" s="297"/>
      <c r="G295" s="297"/>
      <c r="H295" s="297"/>
      <c r="I295" s="297"/>
      <c r="J295" s="297"/>
      <c r="K295" s="297"/>
      <c r="L295" s="297"/>
      <c r="M295" s="297"/>
      <c r="N295" s="297"/>
      <c r="O295" s="297"/>
      <c r="P295" s="297"/>
      <c r="Q295" s="297"/>
      <c r="R295" s="297"/>
      <c r="S295" s="297"/>
      <c r="T295" s="297"/>
      <c r="U295" s="297"/>
      <c r="V295" s="297"/>
      <c r="W295" s="297"/>
      <c r="X295" s="297"/>
      <c r="Y295" s="297"/>
      <c r="Z295" s="297"/>
    </row>
    <row r="296" spans="1:26" ht="15.75" customHeight="1">
      <c r="A296" s="297"/>
      <c r="B296" s="297"/>
      <c r="C296" s="297"/>
      <c r="D296" s="297"/>
      <c r="E296" s="297"/>
      <c r="F296" s="297"/>
      <c r="G296" s="297"/>
      <c r="H296" s="297"/>
      <c r="I296" s="297"/>
      <c r="J296" s="297"/>
      <c r="K296" s="297"/>
      <c r="L296" s="297"/>
      <c r="M296" s="297"/>
      <c r="N296" s="297"/>
      <c r="O296" s="297"/>
      <c r="P296" s="297"/>
      <c r="Q296" s="297"/>
      <c r="R296" s="297"/>
      <c r="S296" s="297"/>
      <c r="T296" s="297"/>
      <c r="U296" s="297"/>
      <c r="V296" s="297"/>
      <c r="W296" s="297"/>
      <c r="X296" s="297"/>
      <c r="Y296" s="297"/>
      <c r="Z296" s="297"/>
    </row>
    <row r="297" spans="1:26" ht="15.75" customHeight="1">
      <c r="A297" s="297"/>
      <c r="B297" s="297"/>
      <c r="C297" s="297"/>
      <c r="D297" s="297"/>
      <c r="E297" s="297"/>
      <c r="F297" s="297"/>
      <c r="G297" s="297"/>
      <c r="H297" s="297"/>
      <c r="I297" s="297"/>
      <c r="J297" s="297"/>
      <c r="K297" s="297"/>
      <c r="L297" s="297"/>
      <c r="M297" s="297"/>
      <c r="N297" s="297"/>
      <c r="O297" s="297"/>
      <c r="P297" s="297"/>
      <c r="Q297" s="297"/>
      <c r="R297" s="297"/>
      <c r="S297" s="297"/>
      <c r="T297" s="297"/>
      <c r="U297" s="297"/>
      <c r="V297" s="297"/>
      <c r="W297" s="297"/>
      <c r="X297" s="297"/>
      <c r="Y297" s="297"/>
      <c r="Z297" s="297"/>
    </row>
    <row r="298" spans="1:26" ht="15.75" customHeight="1">
      <c r="A298" s="297"/>
      <c r="B298" s="297"/>
      <c r="C298" s="297"/>
      <c r="D298" s="297"/>
      <c r="E298" s="297"/>
      <c r="F298" s="297"/>
      <c r="G298" s="297"/>
      <c r="H298" s="297"/>
      <c r="I298" s="297"/>
      <c r="J298" s="297"/>
      <c r="K298" s="297"/>
      <c r="L298" s="297"/>
      <c r="M298" s="297"/>
      <c r="N298" s="297"/>
      <c r="O298" s="297"/>
      <c r="P298" s="297"/>
      <c r="Q298" s="297"/>
      <c r="R298" s="297"/>
      <c r="S298" s="297"/>
      <c r="T298" s="297"/>
      <c r="U298" s="297"/>
      <c r="V298" s="297"/>
      <c r="W298" s="297"/>
      <c r="X298" s="297"/>
      <c r="Y298" s="297"/>
      <c r="Z298" s="297"/>
    </row>
    <row r="299" spans="1:26" ht="15.75" customHeight="1">
      <c r="A299" s="297"/>
      <c r="B299" s="297"/>
      <c r="C299" s="297"/>
      <c r="D299" s="297"/>
      <c r="E299" s="297"/>
      <c r="F299" s="297"/>
      <c r="G299" s="297"/>
      <c r="H299" s="297"/>
      <c r="I299" s="297"/>
      <c r="J299" s="297"/>
      <c r="K299" s="297"/>
      <c r="L299" s="297"/>
      <c r="M299" s="297"/>
      <c r="N299" s="297"/>
      <c r="O299" s="297"/>
      <c r="P299" s="297"/>
      <c r="Q299" s="297"/>
      <c r="R299" s="297"/>
      <c r="S299" s="297"/>
      <c r="T299" s="297"/>
      <c r="U299" s="297"/>
      <c r="V299" s="297"/>
      <c r="W299" s="297"/>
      <c r="X299" s="297"/>
      <c r="Y299" s="297"/>
      <c r="Z299" s="297"/>
    </row>
    <row r="300" spans="1:26" ht="15.75" customHeight="1">
      <c r="A300" s="297"/>
      <c r="B300" s="297"/>
      <c r="C300" s="297"/>
      <c r="D300" s="297"/>
      <c r="E300" s="297"/>
      <c r="F300" s="297"/>
      <c r="G300" s="297"/>
      <c r="H300" s="297"/>
      <c r="I300" s="297"/>
      <c r="J300" s="297"/>
      <c r="K300" s="297"/>
      <c r="L300" s="297"/>
      <c r="M300" s="297"/>
      <c r="N300" s="297"/>
      <c r="O300" s="297"/>
      <c r="P300" s="297"/>
      <c r="Q300" s="297"/>
      <c r="R300" s="297"/>
      <c r="S300" s="297"/>
      <c r="T300" s="297"/>
      <c r="U300" s="297"/>
      <c r="V300" s="297"/>
      <c r="W300" s="297"/>
      <c r="X300" s="297"/>
      <c r="Y300" s="297"/>
      <c r="Z300" s="297"/>
    </row>
    <row r="301" spans="1:26" ht="15.75" customHeight="1">
      <c r="A301" s="297"/>
      <c r="B301" s="297"/>
      <c r="C301" s="297"/>
      <c r="D301" s="297"/>
      <c r="E301" s="297"/>
      <c r="F301" s="297"/>
      <c r="G301" s="297"/>
      <c r="H301" s="297"/>
      <c r="I301" s="297"/>
      <c r="J301" s="297"/>
      <c r="K301" s="297"/>
      <c r="L301" s="297"/>
      <c r="M301" s="297"/>
      <c r="N301" s="297"/>
      <c r="O301" s="297"/>
      <c r="P301" s="297"/>
      <c r="Q301" s="297"/>
      <c r="R301" s="297"/>
      <c r="S301" s="297"/>
      <c r="T301" s="297"/>
      <c r="U301" s="297"/>
      <c r="V301" s="297"/>
      <c r="W301" s="297"/>
      <c r="X301" s="297"/>
      <c r="Y301" s="297"/>
      <c r="Z301" s="297"/>
    </row>
    <row r="302" spans="1:26" ht="15.75" customHeight="1">
      <c r="A302" s="297"/>
      <c r="B302" s="297"/>
      <c r="C302" s="297"/>
      <c r="D302" s="297"/>
      <c r="E302" s="297"/>
      <c r="F302" s="297"/>
      <c r="G302" s="297"/>
      <c r="H302" s="297"/>
      <c r="I302" s="297"/>
      <c r="J302" s="297"/>
      <c r="K302" s="297"/>
      <c r="L302" s="297"/>
      <c r="M302" s="297"/>
      <c r="N302" s="297"/>
      <c r="O302" s="297"/>
      <c r="P302" s="297"/>
      <c r="Q302" s="297"/>
      <c r="R302" s="297"/>
      <c r="S302" s="297"/>
      <c r="T302" s="297"/>
      <c r="U302" s="297"/>
      <c r="V302" s="297"/>
      <c r="W302" s="297"/>
      <c r="X302" s="297"/>
      <c r="Y302" s="297"/>
      <c r="Z302" s="297"/>
    </row>
    <row r="303" spans="1:26" ht="15.75" customHeight="1">
      <c r="A303" s="297"/>
      <c r="B303" s="297"/>
      <c r="C303" s="297"/>
      <c r="D303" s="297"/>
      <c r="E303" s="297"/>
      <c r="F303" s="297"/>
      <c r="G303" s="297"/>
      <c r="H303" s="297"/>
      <c r="I303" s="297"/>
      <c r="J303" s="297"/>
      <c r="K303" s="297"/>
      <c r="L303" s="297"/>
      <c r="M303" s="297"/>
      <c r="N303" s="297"/>
      <c r="O303" s="297"/>
      <c r="P303" s="297"/>
      <c r="Q303" s="297"/>
      <c r="R303" s="297"/>
      <c r="S303" s="297"/>
      <c r="T303" s="297"/>
      <c r="U303" s="297"/>
      <c r="V303" s="297"/>
      <c r="W303" s="297"/>
      <c r="X303" s="297"/>
      <c r="Y303" s="297"/>
      <c r="Z303" s="297"/>
    </row>
    <row r="304" spans="1:26" ht="15.75" customHeight="1">
      <c r="A304" s="297"/>
      <c r="B304" s="297"/>
      <c r="C304" s="297"/>
      <c r="D304" s="297"/>
      <c r="E304" s="297"/>
      <c r="F304" s="297"/>
      <c r="G304" s="297"/>
      <c r="H304" s="297"/>
      <c r="I304" s="297"/>
      <c r="J304" s="297"/>
      <c r="K304" s="297"/>
      <c r="L304" s="297"/>
      <c r="M304" s="297"/>
      <c r="N304" s="297"/>
      <c r="O304" s="297"/>
      <c r="P304" s="297"/>
      <c r="Q304" s="297"/>
      <c r="R304" s="297"/>
      <c r="S304" s="297"/>
      <c r="T304" s="297"/>
      <c r="U304" s="297"/>
      <c r="V304" s="297"/>
      <c r="W304" s="297"/>
      <c r="X304" s="297"/>
      <c r="Y304" s="297"/>
      <c r="Z304" s="297"/>
    </row>
    <row r="305" spans="1:26" ht="15.75" customHeight="1">
      <c r="A305" s="297"/>
      <c r="B305" s="297"/>
      <c r="C305" s="297"/>
      <c r="D305" s="297"/>
      <c r="E305" s="297"/>
      <c r="F305" s="297"/>
      <c r="G305" s="297"/>
      <c r="H305" s="297"/>
      <c r="I305" s="297"/>
      <c r="J305" s="297"/>
      <c r="K305" s="297"/>
      <c r="L305" s="297"/>
      <c r="M305" s="297"/>
      <c r="N305" s="297"/>
      <c r="O305" s="297"/>
      <c r="P305" s="297"/>
      <c r="Q305" s="297"/>
      <c r="R305" s="297"/>
      <c r="S305" s="297"/>
      <c r="T305" s="297"/>
      <c r="U305" s="297"/>
      <c r="V305" s="297"/>
      <c r="W305" s="297"/>
      <c r="X305" s="297"/>
      <c r="Y305" s="297"/>
      <c r="Z305" s="297"/>
    </row>
    <row r="306" spans="1:26" ht="15.75" customHeight="1">
      <c r="A306" s="297"/>
      <c r="B306" s="297"/>
      <c r="C306" s="297"/>
      <c r="D306" s="297"/>
      <c r="E306" s="297"/>
      <c r="F306" s="297"/>
      <c r="G306" s="297"/>
      <c r="H306" s="297"/>
      <c r="I306" s="297"/>
      <c r="J306" s="297"/>
      <c r="K306" s="297"/>
      <c r="L306" s="297"/>
      <c r="M306" s="297"/>
      <c r="N306" s="297"/>
      <c r="O306" s="297"/>
      <c r="P306" s="297"/>
      <c r="Q306" s="297"/>
      <c r="R306" s="297"/>
      <c r="S306" s="297"/>
      <c r="T306" s="297"/>
      <c r="U306" s="297"/>
      <c r="V306" s="297"/>
      <c r="W306" s="297"/>
      <c r="X306" s="297"/>
      <c r="Y306" s="297"/>
      <c r="Z306" s="297"/>
    </row>
    <row r="307" spans="1:26" ht="15.75" customHeight="1">
      <c r="A307" s="297"/>
      <c r="B307" s="297"/>
      <c r="C307" s="297"/>
      <c r="D307" s="297"/>
      <c r="E307" s="297"/>
      <c r="F307" s="297"/>
      <c r="G307" s="297"/>
      <c r="H307" s="297"/>
      <c r="I307" s="297"/>
      <c r="J307" s="297"/>
      <c r="K307" s="297"/>
      <c r="L307" s="297"/>
      <c r="M307" s="297"/>
      <c r="N307" s="297"/>
      <c r="O307" s="297"/>
      <c r="P307" s="297"/>
      <c r="Q307" s="297"/>
      <c r="R307" s="297"/>
      <c r="S307" s="297"/>
      <c r="T307" s="297"/>
      <c r="U307" s="297"/>
      <c r="V307" s="297"/>
      <c r="W307" s="297"/>
      <c r="X307" s="297"/>
      <c r="Y307" s="297"/>
      <c r="Z307" s="297"/>
    </row>
    <row r="308" spans="1:26" ht="15.75" customHeight="1">
      <c r="A308" s="297"/>
      <c r="B308" s="297"/>
      <c r="C308" s="297"/>
      <c r="D308" s="297"/>
      <c r="E308" s="297"/>
      <c r="F308" s="297"/>
      <c r="G308" s="297"/>
      <c r="H308" s="297"/>
      <c r="I308" s="297"/>
      <c r="J308" s="297"/>
      <c r="K308" s="297"/>
      <c r="L308" s="297"/>
      <c r="M308" s="297"/>
      <c r="N308" s="297"/>
      <c r="O308" s="297"/>
      <c r="P308" s="297"/>
      <c r="Q308" s="297"/>
      <c r="R308" s="297"/>
      <c r="S308" s="297"/>
      <c r="T308" s="297"/>
      <c r="U308" s="297"/>
      <c r="V308" s="297"/>
      <c r="W308" s="297"/>
      <c r="X308" s="297"/>
      <c r="Y308" s="297"/>
      <c r="Z308" s="297"/>
    </row>
    <row r="309" spans="1:26" ht="15.75" customHeight="1">
      <c r="A309" s="297"/>
      <c r="B309" s="297"/>
      <c r="C309" s="297"/>
      <c r="D309" s="297"/>
      <c r="E309" s="297"/>
      <c r="F309" s="297"/>
      <c r="G309" s="297"/>
      <c r="H309" s="297"/>
      <c r="I309" s="297"/>
      <c r="J309" s="297"/>
      <c r="K309" s="297"/>
      <c r="L309" s="297"/>
      <c r="M309" s="297"/>
      <c r="N309" s="297"/>
      <c r="O309" s="297"/>
      <c r="P309" s="297"/>
      <c r="Q309" s="297"/>
      <c r="R309" s="297"/>
      <c r="S309" s="297"/>
      <c r="T309" s="297"/>
      <c r="U309" s="297"/>
      <c r="V309" s="297"/>
      <c r="W309" s="297"/>
      <c r="X309" s="297"/>
      <c r="Y309" s="297"/>
      <c r="Z309" s="297"/>
    </row>
    <row r="310" spans="1:26" ht="15.75" customHeight="1">
      <c r="A310" s="297"/>
      <c r="B310" s="297"/>
      <c r="C310" s="297"/>
      <c r="D310" s="297"/>
      <c r="E310" s="297"/>
      <c r="F310" s="297"/>
      <c r="G310" s="297"/>
      <c r="H310" s="297"/>
      <c r="I310" s="297"/>
      <c r="J310" s="297"/>
      <c r="K310" s="297"/>
      <c r="L310" s="297"/>
      <c r="M310" s="297"/>
      <c r="N310" s="297"/>
      <c r="O310" s="297"/>
      <c r="P310" s="297"/>
      <c r="Q310" s="297"/>
      <c r="R310" s="297"/>
      <c r="S310" s="297"/>
      <c r="T310" s="297"/>
      <c r="U310" s="297"/>
      <c r="V310" s="297"/>
      <c r="W310" s="297"/>
      <c r="X310" s="297"/>
      <c r="Y310" s="297"/>
      <c r="Z310" s="297"/>
    </row>
    <row r="311" spans="1:26" ht="15.75" customHeight="1">
      <c r="A311" s="297"/>
      <c r="B311" s="297"/>
      <c r="C311" s="297"/>
      <c r="D311" s="297"/>
      <c r="E311" s="297"/>
      <c r="F311" s="297"/>
      <c r="G311" s="297"/>
      <c r="H311" s="297"/>
      <c r="I311" s="297"/>
      <c r="J311" s="297"/>
      <c r="K311" s="297"/>
      <c r="L311" s="297"/>
      <c r="M311" s="297"/>
      <c r="N311" s="297"/>
      <c r="O311" s="297"/>
      <c r="P311" s="297"/>
      <c r="Q311" s="297"/>
      <c r="R311" s="297"/>
      <c r="S311" s="297"/>
      <c r="T311" s="297"/>
      <c r="U311" s="297"/>
      <c r="V311" s="297"/>
      <c r="W311" s="297"/>
      <c r="X311" s="297"/>
      <c r="Y311" s="297"/>
      <c r="Z311" s="297"/>
    </row>
    <row r="312" spans="1:26" ht="15.75" customHeight="1">
      <c r="A312" s="297"/>
      <c r="B312" s="297"/>
      <c r="C312" s="297"/>
      <c r="D312" s="297"/>
      <c r="E312" s="297"/>
      <c r="F312" s="297"/>
      <c r="G312" s="297"/>
      <c r="H312" s="297"/>
      <c r="I312" s="297"/>
      <c r="J312" s="297"/>
      <c r="K312" s="297"/>
      <c r="L312" s="297"/>
      <c r="M312" s="297"/>
      <c r="N312" s="297"/>
      <c r="O312" s="297"/>
      <c r="P312" s="297"/>
      <c r="Q312" s="297"/>
      <c r="R312" s="297"/>
      <c r="S312" s="297"/>
      <c r="T312" s="297"/>
      <c r="U312" s="297"/>
      <c r="V312" s="297"/>
      <c r="W312" s="297"/>
      <c r="X312" s="297"/>
      <c r="Y312" s="297"/>
      <c r="Z312" s="297"/>
    </row>
    <row r="313" spans="1:26" ht="15.75" customHeight="1">
      <c r="A313" s="297"/>
      <c r="B313" s="297"/>
      <c r="C313" s="297"/>
      <c r="D313" s="297"/>
      <c r="E313" s="297"/>
      <c r="F313" s="297"/>
      <c r="G313" s="297"/>
      <c r="H313" s="297"/>
      <c r="I313" s="297"/>
      <c r="J313" s="297"/>
      <c r="K313" s="297"/>
      <c r="L313" s="297"/>
      <c r="M313" s="297"/>
      <c r="N313" s="297"/>
      <c r="O313" s="297"/>
      <c r="P313" s="297"/>
      <c r="Q313" s="297"/>
      <c r="R313" s="297"/>
      <c r="S313" s="297"/>
      <c r="T313" s="297"/>
      <c r="U313" s="297"/>
      <c r="V313" s="297"/>
      <c r="W313" s="297"/>
      <c r="X313" s="297"/>
      <c r="Y313" s="297"/>
      <c r="Z313" s="297"/>
    </row>
    <row r="314" spans="1:26" ht="15.75" customHeight="1">
      <c r="A314" s="297"/>
      <c r="B314" s="297"/>
      <c r="C314" s="297"/>
      <c r="D314" s="297"/>
      <c r="E314" s="297"/>
      <c r="F314" s="297"/>
      <c r="G314" s="297"/>
      <c r="H314" s="297"/>
      <c r="I314" s="297"/>
      <c r="J314" s="297"/>
      <c r="K314" s="297"/>
      <c r="L314" s="297"/>
      <c r="M314" s="297"/>
      <c r="N314" s="297"/>
      <c r="O314" s="297"/>
      <c r="P314" s="297"/>
      <c r="Q314" s="297"/>
      <c r="R314" s="297"/>
      <c r="S314" s="297"/>
      <c r="T314" s="297"/>
      <c r="U314" s="297"/>
      <c r="V314" s="297"/>
      <c r="W314" s="297"/>
      <c r="X314" s="297"/>
      <c r="Y314" s="297"/>
      <c r="Z314" s="297"/>
    </row>
    <row r="315" spans="1:26" ht="15.75" customHeight="1">
      <c r="A315" s="297"/>
      <c r="B315" s="297"/>
      <c r="C315" s="297"/>
      <c r="D315" s="297"/>
      <c r="E315" s="297"/>
      <c r="F315" s="297"/>
      <c r="G315" s="297"/>
      <c r="H315" s="297"/>
      <c r="I315" s="297"/>
      <c r="J315" s="297"/>
      <c r="K315" s="297"/>
      <c r="L315" s="297"/>
      <c r="M315" s="297"/>
      <c r="N315" s="297"/>
      <c r="O315" s="297"/>
      <c r="P315" s="297"/>
      <c r="Q315" s="297"/>
      <c r="R315" s="297"/>
      <c r="S315" s="297"/>
      <c r="T315" s="297"/>
      <c r="U315" s="297"/>
      <c r="V315" s="297"/>
      <c r="W315" s="297"/>
      <c r="X315" s="297"/>
      <c r="Y315" s="297"/>
      <c r="Z315" s="297"/>
    </row>
    <row r="316" spans="1:26" ht="15.75" customHeight="1">
      <c r="A316" s="297"/>
      <c r="B316" s="297"/>
      <c r="C316" s="297"/>
      <c r="D316" s="297"/>
      <c r="E316" s="297"/>
      <c r="F316" s="297"/>
      <c r="G316" s="297"/>
      <c r="H316" s="297"/>
      <c r="I316" s="297"/>
      <c r="J316" s="297"/>
      <c r="K316" s="297"/>
      <c r="L316" s="297"/>
      <c r="M316" s="297"/>
      <c r="N316" s="297"/>
      <c r="O316" s="297"/>
      <c r="P316" s="297"/>
      <c r="Q316" s="297"/>
      <c r="R316" s="297"/>
      <c r="S316" s="297"/>
      <c r="T316" s="297"/>
      <c r="U316" s="297"/>
      <c r="V316" s="297"/>
      <c r="W316" s="297"/>
      <c r="X316" s="297"/>
      <c r="Y316" s="297"/>
      <c r="Z316" s="297"/>
    </row>
    <row r="317" spans="1:26" ht="15.75" customHeight="1">
      <c r="A317" s="297"/>
      <c r="B317" s="297"/>
      <c r="C317" s="297"/>
      <c r="D317" s="297"/>
      <c r="E317" s="297"/>
      <c r="F317" s="297"/>
      <c r="G317" s="297"/>
      <c r="H317" s="297"/>
      <c r="I317" s="297"/>
      <c r="J317" s="297"/>
      <c r="K317" s="297"/>
      <c r="L317" s="297"/>
      <c r="M317" s="297"/>
      <c r="N317" s="297"/>
      <c r="O317" s="297"/>
      <c r="P317" s="297"/>
      <c r="Q317" s="297"/>
      <c r="R317" s="297"/>
      <c r="S317" s="297"/>
      <c r="T317" s="297"/>
      <c r="U317" s="297"/>
      <c r="V317" s="297"/>
      <c r="W317" s="297"/>
      <c r="X317" s="297"/>
      <c r="Y317" s="297"/>
      <c r="Z317" s="297"/>
    </row>
    <row r="318" spans="1:26" ht="15.75" customHeight="1">
      <c r="A318" s="297"/>
      <c r="B318" s="297"/>
      <c r="C318" s="297"/>
      <c r="D318" s="297"/>
      <c r="E318" s="297"/>
      <c r="F318" s="297"/>
      <c r="G318" s="297"/>
      <c r="H318" s="297"/>
      <c r="I318" s="297"/>
      <c r="J318" s="297"/>
      <c r="K318" s="297"/>
      <c r="L318" s="297"/>
      <c r="M318" s="297"/>
      <c r="N318" s="297"/>
      <c r="O318" s="297"/>
      <c r="P318" s="297"/>
      <c r="Q318" s="297"/>
      <c r="R318" s="297"/>
      <c r="S318" s="297"/>
      <c r="T318" s="297"/>
      <c r="U318" s="297"/>
      <c r="V318" s="297"/>
      <c r="W318" s="297"/>
      <c r="X318" s="297"/>
      <c r="Y318" s="297"/>
      <c r="Z318" s="297"/>
    </row>
    <row r="319" spans="1:26" ht="15.75" customHeight="1">
      <c r="A319" s="297"/>
      <c r="B319" s="297"/>
      <c r="C319" s="297"/>
      <c r="D319" s="297"/>
      <c r="E319" s="297"/>
      <c r="F319" s="297"/>
      <c r="G319" s="297"/>
      <c r="H319" s="297"/>
      <c r="I319" s="297"/>
      <c r="J319" s="297"/>
      <c r="K319" s="297"/>
      <c r="L319" s="297"/>
      <c r="M319" s="297"/>
      <c r="N319" s="297"/>
      <c r="O319" s="297"/>
      <c r="P319" s="297"/>
      <c r="Q319" s="297"/>
      <c r="R319" s="297"/>
      <c r="S319" s="297"/>
      <c r="T319" s="297"/>
      <c r="U319" s="297"/>
      <c r="V319" s="297"/>
      <c r="W319" s="297"/>
      <c r="X319" s="297"/>
      <c r="Y319" s="297"/>
      <c r="Z319" s="297"/>
    </row>
    <row r="320" spans="1:26" ht="15.75" customHeight="1">
      <c r="A320" s="297"/>
      <c r="B320" s="297"/>
      <c r="C320" s="297"/>
      <c r="D320" s="297"/>
      <c r="E320" s="297"/>
      <c r="F320" s="297"/>
      <c r="G320" s="297"/>
      <c r="H320" s="297"/>
      <c r="I320" s="297"/>
      <c r="J320" s="297"/>
      <c r="K320" s="297"/>
      <c r="L320" s="297"/>
      <c r="M320" s="297"/>
      <c r="N320" s="297"/>
      <c r="O320" s="297"/>
      <c r="P320" s="297"/>
      <c r="Q320" s="297"/>
      <c r="R320" s="297"/>
      <c r="S320" s="297"/>
      <c r="T320" s="297"/>
      <c r="U320" s="297"/>
      <c r="V320" s="297"/>
      <c r="W320" s="297"/>
      <c r="X320" s="297"/>
      <c r="Y320" s="297"/>
      <c r="Z320" s="297"/>
    </row>
    <row r="321" spans="1:26" ht="15.75" customHeight="1">
      <c r="A321" s="297"/>
      <c r="B321" s="297"/>
      <c r="C321" s="297"/>
      <c r="D321" s="297"/>
      <c r="E321" s="297"/>
      <c r="F321" s="297"/>
      <c r="G321" s="297"/>
      <c r="H321" s="297"/>
      <c r="I321" s="297"/>
      <c r="J321" s="297"/>
      <c r="K321" s="297"/>
      <c r="L321" s="297"/>
      <c r="M321" s="297"/>
      <c r="N321" s="297"/>
      <c r="O321" s="297"/>
      <c r="P321" s="297"/>
      <c r="Q321" s="297"/>
      <c r="R321" s="297"/>
      <c r="S321" s="297"/>
      <c r="T321" s="297"/>
      <c r="U321" s="297"/>
      <c r="V321" s="297"/>
      <c r="W321" s="297"/>
      <c r="X321" s="297"/>
      <c r="Y321" s="297"/>
      <c r="Z321" s="297"/>
    </row>
    <row r="322" spans="1:26" ht="15.75" customHeight="1">
      <c r="A322" s="297"/>
      <c r="B322" s="297"/>
      <c r="C322" s="297"/>
      <c r="D322" s="297"/>
      <c r="E322" s="297"/>
      <c r="F322" s="297"/>
      <c r="G322" s="297"/>
      <c r="H322" s="297"/>
      <c r="I322" s="297"/>
      <c r="J322" s="297"/>
      <c r="K322" s="297"/>
      <c r="L322" s="297"/>
      <c r="M322" s="297"/>
      <c r="N322" s="297"/>
      <c r="O322" s="297"/>
      <c r="P322" s="297"/>
      <c r="Q322" s="297"/>
      <c r="R322" s="297"/>
      <c r="S322" s="297"/>
      <c r="T322" s="297"/>
      <c r="U322" s="297"/>
      <c r="V322" s="297"/>
      <c r="W322" s="297"/>
      <c r="X322" s="297"/>
      <c r="Y322" s="297"/>
      <c r="Z322" s="297"/>
    </row>
    <row r="323" spans="1:26" ht="15.75" customHeight="1">
      <c r="A323" s="297"/>
      <c r="B323" s="297"/>
      <c r="C323" s="297"/>
      <c r="D323" s="297"/>
      <c r="E323" s="297"/>
      <c r="F323" s="297"/>
      <c r="G323" s="297"/>
      <c r="H323" s="297"/>
      <c r="I323" s="297"/>
      <c r="J323" s="297"/>
      <c r="K323" s="297"/>
      <c r="L323" s="297"/>
      <c r="M323" s="297"/>
      <c r="N323" s="297"/>
      <c r="O323" s="297"/>
      <c r="P323" s="297"/>
      <c r="Q323" s="297"/>
      <c r="R323" s="297"/>
      <c r="S323" s="297"/>
      <c r="T323" s="297"/>
      <c r="U323" s="297"/>
      <c r="V323" s="297"/>
      <c r="W323" s="297"/>
      <c r="X323" s="297"/>
      <c r="Y323" s="297"/>
      <c r="Z323" s="297"/>
    </row>
    <row r="324" spans="1:26" ht="15.75" customHeight="1">
      <c r="A324" s="297"/>
      <c r="B324" s="297"/>
      <c r="C324" s="297"/>
      <c r="D324" s="297"/>
      <c r="E324" s="297"/>
      <c r="F324" s="297"/>
      <c r="G324" s="297"/>
      <c r="H324" s="297"/>
      <c r="I324" s="297"/>
      <c r="J324" s="297"/>
      <c r="K324" s="297"/>
      <c r="L324" s="297"/>
      <c r="M324" s="297"/>
      <c r="N324" s="297"/>
      <c r="O324" s="297"/>
      <c r="P324" s="297"/>
      <c r="Q324" s="297"/>
      <c r="R324" s="297"/>
      <c r="S324" s="297"/>
      <c r="T324" s="297"/>
      <c r="U324" s="297"/>
      <c r="V324" s="297"/>
      <c r="W324" s="297"/>
      <c r="X324" s="297"/>
      <c r="Y324" s="297"/>
      <c r="Z324" s="297"/>
    </row>
    <row r="325" spans="1:26" ht="15.75" customHeight="1">
      <c r="A325" s="297"/>
      <c r="B325" s="297"/>
      <c r="C325" s="297"/>
      <c r="D325" s="297"/>
      <c r="E325" s="297"/>
      <c r="F325" s="297"/>
      <c r="G325" s="297"/>
      <c r="H325" s="297"/>
      <c r="I325" s="297"/>
      <c r="J325" s="297"/>
      <c r="K325" s="297"/>
      <c r="L325" s="297"/>
      <c r="M325" s="297"/>
      <c r="N325" s="297"/>
      <c r="O325" s="297"/>
      <c r="P325" s="297"/>
      <c r="Q325" s="297"/>
      <c r="R325" s="297"/>
      <c r="S325" s="297"/>
      <c r="T325" s="297"/>
      <c r="U325" s="297"/>
      <c r="V325" s="297"/>
      <c r="W325" s="297"/>
      <c r="X325" s="297"/>
      <c r="Y325" s="297"/>
      <c r="Z325" s="297"/>
    </row>
    <row r="326" spans="1:26" ht="15.75" customHeight="1">
      <c r="A326" s="297"/>
      <c r="B326" s="297"/>
      <c r="C326" s="297"/>
      <c r="D326" s="297"/>
      <c r="E326" s="297"/>
      <c r="F326" s="297"/>
      <c r="G326" s="297"/>
      <c r="H326" s="297"/>
      <c r="I326" s="297"/>
      <c r="J326" s="297"/>
      <c r="K326" s="297"/>
      <c r="L326" s="297"/>
      <c r="M326" s="297"/>
      <c r="N326" s="297"/>
      <c r="O326" s="297"/>
      <c r="P326" s="297"/>
      <c r="Q326" s="297"/>
      <c r="R326" s="297"/>
      <c r="S326" s="297"/>
      <c r="T326" s="297"/>
      <c r="U326" s="297"/>
      <c r="V326" s="297"/>
      <c r="W326" s="297"/>
      <c r="X326" s="297"/>
      <c r="Y326" s="297"/>
      <c r="Z326" s="297"/>
    </row>
    <row r="327" spans="1:26" ht="15.75" customHeight="1">
      <c r="A327" s="297"/>
      <c r="B327" s="297"/>
      <c r="C327" s="297"/>
      <c r="D327" s="297"/>
      <c r="E327" s="297"/>
      <c r="F327" s="297"/>
      <c r="G327" s="297"/>
      <c r="H327" s="297"/>
      <c r="I327" s="297"/>
      <c r="J327" s="297"/>
      <c r="K327" s="297"/>
      <c r="L327" s="297"/>
      <c r="M327" s="297"/>
      <c r="N327" s="297"/>
      <c r="O327" s="297"/>
      <c r="P327" s="297"/>
      <c r="Q327" s="297"/>
      <c r="R327" s="297"/>
      <c r="S327" s="297"/>
      <c r="T327" s="297"/>
      <c r="U327" s="297"/>
      <c r="V327" s="297"/>
      <c r="W327" s="297"/>
      <c r="X327" s="297"/>
      <c r="Y327" s="297"/>
      <c r="Z327" s="297"/>
    </row>
    <row r="328" spans="1:26" ht="15.75" customHeight="1">
      <c r="A328" s="297"/>
      <c r="B328" s="297"/>
      <c r="C328" s="297"/>
      <c r="D328" s="297"/>
      <c r="E328" s="297"/>
      <c r="F328" s="297"/>
      <c r="G328" s="297"/>
      <c r="H328" s="297"/>
      <c r="I328" s="297"/>
      <c r="J328" s="297"/>
      <c r="K328" s="297"/>
      <c r="L328" s="297"/>
      <c r="M328" s="297"/>
      <c r="N328" s="297"/>
      <c r="O328" s="297"/>
      <c r="P328" s="297"/>
      <c r="Q328" s="297"/>
      <c r="R328" s="297"/>
      <c r="S328" s="297"/>
      <c r="T328" s="297"/>
      <c r="U328" s="297"/>
      <c r="V328" s="297"/>
      <c r="W328" s="297"/>
      <c r="X328" s="297"/>
      <c r="Y328" s="297"/>
      <c r="Z328" s="297"/>
    </row>
    <row r="329" spans="1:26" ht="15.75" customHeight="1">
      <c r="A329" s="297"/>
      <c r="B329" s="297"/>
      <c r="C329" s="297"/>
      <c r="D329" s="297"/>
      <c r="E329" s="297"/>
      <c r="F329" s="297"/>
      <c r="G329" s="297"/>
      <c r="H329" s="297"/>
      <c r="I329" s="297"/>
      <c r="J329" s="297"/>
      <c r="K329" s="297"/>
      <c r="L329" s="297"/>
      <c r="M329" s="297"/>
      <c r="N329" s="297"/>
      <c r="O329" s="297"/>
      <c r="P329" s="297"/>
      <c r="Q329" s="297"/>
      <c r="R329" s="297"/>
      <c r="S329" s="297"/>
      <c r="T329" s="297"/>
      <c r="U329" s="297"/>
      <c r="V329" s="297"/>
      <c r="W329" s="297"/>
      <c r="X329" s="297"/>
      <c r="Y329" s="297"/>
      <c r="Z329" s="297"/>
    </row>
    <row r="330" spans="1:26" ht="15.75" customHeight="1">
      <c r="A330" s="297"/>
      <c r="B330" s="297"/>
      <c r="C330" s="297"/>
      <c r="D330" s="297"/>
      <c r="E330" s="297"/>
      <c r="F330" s="297"/>
      <c r="G330" s="297"/>
      <c r="H330" s="297"/>
      <c r="I330" s="297"/>
      <c r="J330" s="297"/>
      <c r="K330" s="297"/>
      <c r="L330" s="297"/>
      <c r="M330" s="297"/>
      <c r="N330" s="297"/>
      <c r="O330" s="297"/>
      <c r="P330" s="297"/>
      <c r="Q330" s="297"/>
      <c r="R330" s="297"/>
      <c r="S330" s="297"/>
      <c r="T330" s="297"/>
      <c r="U330" s="297"/>
      <c r="V330" s="297"/>
      <c r="W330" s="297"/>
      <c r="X330" s="297"/>
      <c r="Y330" s="297"/>
      <c r="Z330" s="297"/>
    </row>
    <row r="331" spans="1:26" ht="15.75" customHeight="1">
      <c r="A331" s="297"/>
      <c r="B331" s="297"/>
      <c r="C331" s="297"/>
      <c r="D331" s="297"/>
      <c r="E331" s="297"/>
      <c r="F331" s="297"/>
      <c r="G331" s="297"/>
      <c r="H331" s="297"/>
      <c r="I331" s="297"/>
      <c r="J331" s="297"/>
      <c r="K331" s="297"/>
      <c r="L331" s="297"/>
      <c r="M331" s="297"/>
      <c r="N331" s="297"/>
      <c r="O331" s="297"/>
      <c r="P331" s="297"/>
      <c r="Q331" s="297"/>
      <c r="R331" s="297"/>
      <c r="S331" s="297"/>
      <c r="T331" s="297"/>
      <c r="U331" s="297"/>
      <c r="V331" s="297"/>
      <c r="W331" s="297"/>
      <c r="X331" s="297"/>
      <c r="Y331" s="297"/>
      <c r="Z331" s="297"/>
    </row>
    <row r="332" spans="1:26" ht="15.75" customHeight="1">
      <c r="A332" s="297"/>
      <c r="B332" s="297"/>
      <c r="C332" s="297"/>
      <c r="D332" s="297"/>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row>
    <row r="333" spans="1:26" ht="15.75" customHeight="1">
      <c r="A333" s="297"/>
      <c r="B333" s="297"/>
      <c r="C333" s="297"/>
      <c r="D333" s="297"/>
      <c r="E333" s="297"/>
      <c r="F333" s="297"/>
      <c r="G333" s="297"/>
      <c r="H333" s="297"/>
      <c r="I333" s="297"/>
      <c r="J333" s="297"/>
      <c r="K333" s="297"/>
      <c r="L333" s="297"/>
      <c r="M333" s="297"/>
      <c r="N333" s="297"/>
      <c r="O333" s="297"/>
      <c r="P333" s="297"/>
      <c r="Q333" s="297"/>
      <c r="R333" s="297"/>
      <c r="S333" s="297"/>
      <c r="T333" s="297"/>
      <c r="U333" s="297"/>
      <c r="V333" s="297"/>
      <c r="W333" s="297"/>
      <c r="X333" s="297"/>
      <c r="Y333" s="297"/>
      <c r="Z333" s="297"/>
    </row>
    <row r="334" spans="1:26" ht="15.75" customHeight="1">
      <c r="A334" s="297"/>
      <c r="B334" s="297"/>
      <c r="C334" s="297"/>
      <c r="D334" s="297"/>
      <c r="E334" s="297"/>
      <c r="F334" s="297"/>
      <c r="G334" s="297"/>
      <c r="H334" s="297"/>
      <c r="I334" s="297"/>
      <c r="J334" s="297"/>
      <c r="K334" s="297"/>
      <c r="L334" s="297"/>
      <c r="M334" s="297"/>
      <c r="N334" s="297"/>
      <c r="O334" s="297"/>
      <c r="P334" s="297"/>
      <c r="Q334" s="297"/>
      <c r="R334" s="297"/>
      <c r="S334" s="297"/>
      <c r="T334" s="297"/>
      <c r="U334" s="297"/>
      <c r="V334" s="297"/>
      <c r="W334" s="297"/>
      <c r="X334" s="297"/>
      <c r="Y334" s="297"/>
      <c r="Z334" s="297"/>
    </row>
    <row r="335" spans="1:26" ht="15.75" customHeight="1">
      <c r="A335" s="297"/>
      <c r="B335" s="297"/>
      <c r="C335" s="297"/>
      <c r="D335" s="297"/>
      <c r="E335" s="297"/>
      <c r="F335" s="297"/>
      <c r="G335" s="297"/>
      <c r="H335" s="297"/>
      <c r="I335" s="297"/>
      <c r="J335" s="297"/>
      <c r="K335" s="297"/>
      <c r="L335" s="297"/>
      <c r="M335" s="297"/>
      <c r="N335" s="297"/>
      <c r="O335" s="297"/>
      <c r="P335" s="297"/>
      <c r="Q335" s="297"/>
      <c r="R335" s="297"/>
      <c r="S335" s="297"/>
      <c r="T335" s="297"/>
      <c r="U335" s="297"/>
      <c r="V335" s="297"/>
      <c r="W335" s="297"/>
      <c r="X335" s="297"/>
      <c r="Y335" s="297"/>
      <c r="Z335" s="297"/>
    </row>
    <row r="336" spans="1:26" ht="15.75" customHeight="1">
      <c r="A336" s="297"/>
      <c r="B336" s="297"/>
      <c r="C336" s="297"/>
      <c r="D336" s="297"/>
      <c r="E336" s="297"/>
      <c r="F336" s="297"/>
      <c r="G336" s="297"/>
      <c r="H336" s="297"/>
      <c r="I336" s="297"/>
      <c r="J336" s="297"/>
      <c r="K336" s="297"/>
      <c r="L336" s="297"/>
      <c r="M336" s="297"/>
      <c r="N336" s="297"/>
      <c r="O336" s="297"/>
      <c r="P336" s="297"/>
      <c r="Q336" s="297"/>
      <c r="R336" s="297"/>
      <c r="S336" s="297"/>
      <c r="T336" s="297"/>
      <c r="U336" s="297"/>
      <c r="V336" s="297"/>
      <c r="W336" s="297"/>
      <c r="X336" s="297"/>
      <c r="Y336" s="297"/>
      <c r="Z336" s="297"/>
    </row>
    <row r="337" spans="1:26" ht="15.75" customHeight="1">
      <c r="A337" s="297"/>
      <c r="B337" s="297"/>
      <c r="C337" s="297"/>
      <c r="D337" s="297"/>
      <c r="E337" s="297"/>
      <c r="F337" s="297"/>
      <c r="G337" s="297"/>
      <c r="H337" s="297"/>
      <c r="I337" s="297"/>
      <c r="J337" s="297"/>
      <c r="K337" s="297"/>
      <c r="L337" s="297"/>
      <c r="M337" s="297"/>
      <c r="N337" s="297"/>
      <c r="O337" s="297"/>
      <c r="P337" s="297"/>
      <c r="Q337" s="297"/>
      <c r="R337" s="297"/>
      <c r="S337" s="297"/>
      <c r="T337" s="297"/>
      <c r="U337" s="297"/>
      <c r="V337" s="297"/>
      <c r="W337" s="297"/>
      <c r="X337" s="297"/>
      <c r="Y337" s="297"/>
      <c r="Z337" s="297"/>
    </row>
    <row r="338" spans="1:26" ht="15.75" customHeight="1">
      <c r="A338" s="297"/>
      <c r="B338" s="297"/>
      <c r="C338" s="297"/>
      <c r="D338" s="297"/>
      <c r="E338" s="297"/>
      <c r="F338" s="297"/>
      <c r="G338" s="297"/>
      <c r="H338" s="297"/>
      <c r="I338" s="297"/>
      <c r="J338" s="297"/>
      <c r="K338" s="297"/>
      <c r="L338" s="297"/>
      <c r="M338" s="297"/>
      <c r="N338" s="297"/>
      <c r="O338" s="297"/>
      <c r="P338" s="297"/>
      <c r="Q338" s="297"/>
      <c r="R338" s="297"/>
      <c r="S338" s="297"/>
      <c r="T338" s="297"/>
      <c r="U338" s="297"/>
      <c r="V338" s="297"/>
      <c r="W338" s="297"/>
      <c r="X338" s="297"/>
      <c r="Y338" s="297"/>
      <c r="Z338" s="297"/>
    </row>
    <row r="339" spans="1:26" ht="15.75" customHeight="1">
      <c r="A339" s="297"/>
      <c r="B339" s="297"/>
      <c r="C339" s="297"/>
      <c r="D339" s="297"/>
      <c r="E339" s="297"/>
      <c r="F339" s="297"/>
      <c r="G339" s="297"/>
      <c r="H339" s="297"/>
      <c r="I339" s="297"/>
      <c r="J339" s="297"/>
      <c r="K339" s="297"/>
      <c r="L339" s="297"/>
      <c r="M339" s="297"/>
      <c r="N339" s="297"/>
      <c r="O339" s="297"/>
      <c r="P339" s="297"/>
      <c r="Q339" s="297"/>
      <c r="R339" s="297"/>
      <c r="S339" s="297"/>
      <c r="T339" s="297"/>
      <c r="U339" s="297"/>
      <c r="V339" s="297"/>
      <c r="W339" s="297"/>
      <c r="X339" s="297"/>
      <c r="Y339" s="297"/>
      <c r="Z339" s="297"/>
    </row>
    <row r="340" spans="1:26" ht="15.75" customHeight="1">
      <c r="A340" s="297"/>
      <c r="B340" s="297"/>
      <c r="C340" s="297"/>
      <c r="D340" s="297"/>
      <c r="E340" s="297"/>
      <c r="F340" s="297"/>
      <c r="G340" s="297"/>
      <c r="H340" s="297"/>
      <c r="I340" s="297"/>
      <c r="J340" s="297"/>
      <c r="K340" s="297"/>
      <c r="L340" s="297"/>
      <c r="M340" s="297"/>
      <c r="N340" s="297"/>
      <c r="O340" s="297"/>
      <c r="P340" s="297"/>
      <c r="Q340" s="297"/>
      <c r="R340" s="297"/>
      <c r="S340" s="297"/>
      <c r="T340" s="297"/>
      <c r="U340" s="297"/>
      <c r="V340" s="297"/>
      <c r="W340" s="297"/>
      <c r="X340" s="297"/>
      <c r="Y340" s="297"/>
      <c r="Z340" s="297"/>
    </row>
    <row r="341" spans="1:26" ht="15.75" customHeight="1">
      <c r="A341" s="297"/>
      <c r="B341" s="297"/>
      <c r="C341" s="297"/>
      <c r="D341" s="297"/>
      <c r="E341" s="297"/>
      <c r="F341" s="297"/>
      <c r="G341" s="297"/>
      <c r="H341" s="297"/>
      <c r="I341" s="297"/>
      <c r="J341" s="297"/>
      <c r="K341" s="297"/>
      <c r="L341" s="297"/>
      <c r="M341" s="297"/>
      <c r="N341" s="297"/>
      <c r="O341" s="297"/>
      <c r="P341" s="297"/>
      <c r="Q341" s="297"/>
      <c r="R341" s="297"/>
      <c r="S341" s="297"/>
      <c r="T341" s="297"/>
      <c r="U341" s="297"/>
      <c r="V341" s="297"/>
      <c r="W341" s="297"/>
      <c r="X341" s="297"/>
      <c r="Y341" s="297"/>
      <c r="Z341" s="297"/>
    </row>
    <row r="342" spans="1:26" ht="15.75" customHeight="1">
      <c r="A342" s="297"/>
      <c r="B342" s="297"/>
      <c r="C342" s="297"/>
      <c r="D342" s="297"/>
      <c r="E342" s="297"/>
      <c r="F342" s="297"/>
      <c r="G342" s="297"/>
      <c r="H342" s="297"/>
      <c r="I342" s="297"/>
      <c r="J342" s="297"/>
      <c r="K342" s="297"/>
      <c r="L342" s="297"/>
      <c r="M342" s="297"/>
      <c r="N342" s="297"/>
      <c r="O342" s="297"/>
      <c r="P342" s="297"/>
      <c r="Q342" s="297"/>
      <c r="R342" s="297"/>
      <c r="S342" s="297"/>
      <c r="T342" s="297"/>
      <c r="U342" s="297"/>
      <c r="V342" s="297"/>
      <c r="W342" s="297"/>
      <c r="X342" s="297"/>
      <c r="Y342" s="297"/>
      <c r="Z342" s="297"/>
    </row>
    <row r="343" spans="1:26" ht="15.75" customHeight="1">
      <c r="A343" s="297"/>
      <c r="B343" s="297"/>
      <c r="C343" s="297"/>
      <c r="D343" s="297"/>
      <c r="E343" s="297"/>
      <c r="F343" s="297"/>
      <c r="G343" s="297"/>
      <c r="H343" s="297"/>
      <c r="I343" s="297"/>
      <c r="J343" s="297"/>
      <c r="K343" s="297"/>
      <c r="L343" s="297"/>
      <c r="M343" s="297"/>
      <c r="N343" s="297"/>
      <c r="O343" s="297"/>
      <c r="P343" s="297"/>
      <c r="Q343" s="297"/>
      <c r="R343" s="297"/>
      <c r="S343" s="297"/>
      <c r="T343" s="297"/>
      <c r="U343" s="297"/>
      <c r="V343" s="297"/>
      <c r="W343" s="297"/>
      <c r="X343" s="297"/>
      <c r="Y343" s="297"/>
      <c r="Z343" s="297"/>
    </row>
    <row r="344" spans="1:26" ht="15.75" customHeight="1">
      <c r="A344" s="297"/>
      <c r="B344" s="297"/>
      <c r="C344" s="297"/>
      <c r="D344" s="297"/>
      <c r="E344" s="297"/>
      <c r="F344" s="297"/>
      <c r="G344" s="297"/>
      <c r="H344" s="297"/>
      <c r="I344" s="297"/>
      <c r="J344" s="297"/>
      <c r="K344" s="297"/>
      <c r="L344" s="297"/>
      <c r="M344" s="297"/>
      <c r="N344" s="297"/>
      <c r="O344" s="297"/>
      <c r="P344" s="297"/>
      <c r="Q344" s="297"/>
      <c r="R344" s="297"/>
      <c r="S344" s="297"/>
      <c r="T344" s="297"/>
      <c r="U344" s="297"/>
      <c r="V344" s="297"/>
      <c r="W344" s="297"/>
      <c r="X344" s="297"/>
      <c r="Y344" s="297"/>
      <c r="Z344" s="297"/>
    </row>
    <row r="345" spans="1:26" ht="15.75" customHeight="1">
      <c r="A345" s="297"/>
      <c r="B345" s="297"/>
      <c r="C345" s="297"/>
      <c r="D345" s="297"/>
      <c r="E345" s="297"/>
      <c r="F345" s="297"/>
      <c r="G345" s="297"/>
      <c r="H345" s="297"/>
      <c r="I345" s="297"/>
      <c r="J345" s="297"/>
      <c r="K345" s="297"/>
      <c r="L345" s="297"/>
      <c r="M345" s="297"/>
      <c r="N345" s="297"/>
      <c r="O345" s="297"/>
      <c r="P345" s="297"/>
      <c r="Q345" s="297"/>
      <c r="R345" s="297"/>
      <c r="S345" s="297"/>
      <c r="T345" s="297"/>
      <c r="U345" s="297"/>
      <c r="V345" s="297"/>
      <c r="W345" s="297"/>
      <c r="X345" s="297"/>
      <c r="Y345" s="297"/>
      <c r="Z345" s="297"/>
    </row>
    <row r="346" spans="1:26" ht="15.75" customHeight="1">
      <c r="A346" s="297"/>
      <c r="B346" s="297"/>
      <c r="C346" s="297"/>
      <c r="D346" s="297"/>
      <c r="E346" s="297"/>
      <c r="F346" s="297"/>
      <c r="G346" s="297"/>
      <c r="H346" s="297"/>
      <c r="I346" s="297"/>
      <c r="J346" s="297"/>
      <c r="K346" s="297"/>
      <c r="L346" s="297"/>
      <c r="M346" s="297"/>
      <c r="N346" s="297"/>
      <c r="O346" s="297"/>
      <c r="P346" s="297"/>
      <c r="Q346" s="297"/>
      <c r="R346" s="297"/>
      <c r="S346" s="297"/>
      <c r="T346" s="297"/>
      <c r="U346" s="297"/>
      <c r="V346" s="297"/>
      <c r="W346" s="297"/>
      <c r="X346" s="297"/>
      <c r="Y346" s="297"/>
      <c r="Z346" s="297"/>
    </row>
    <row r="347" spans="1:26" ht="15.75" customHeight="1">
      <c r="A347" s="297"/>
      <c r="B347" s="297"/>
      <c r="C347" s="297"/>
      <c r="D347" s="297"/>
      <c r="E347" s="297"/>
      <c r="F347" s="297"/>
      <c r="G347" s="297"/>
      <c r="H347" s="297"/>
      <c r="I347" s="297"/>
      <c r="J347" s="297"/>
      <c r="K347" s="297"/>
      <c r="L347" s="297"/>
      <c r="M347" s="297"/>
      <c r="N347" s="297"/>
      <c r="O347" s="297"/>
      <c r="P347" s="297"/>
      <c r="Q347" s="297"/>
      <c r="R347" s="297"/>
      <c r="S347" s="297"/>
      <c r="T347" s="297"/>
      <c r="U347" s="297"/>
      <c r="V347" s="297"/>
      <c r="W347" s="297"/>
      <c r="X347" s="297"/>
      <c r="Y347" s="297"/>
      <c r="Z347" s="297"/>
    </row>
    <row r="348" spans="1:26" ht="15.75" customHeight="1">
      <c r="A348" s="297"/>
      <c r="B348" s="297"/>
      <c r="C348" s="297"/>
      <c r="D348" s="297"/>
      <c r="E348" s="297"/>
      <c r="F348" s="297"/>
      <c r="G348" s="297"/>
      <c r="H348" s="297"/>
      <c r="I348" s="297"/>
      <c r="J348" s="297"/>
      <c r="K348" s="297"/>
      <c r="L348" s="297"/>
      <c r="M348" s="297"/>
      <c r="N348" s="297"/>
      <c r="O348" s="297"/>
      <c r="P348" s="297"/>
      <c r="Q348" s="297"/>
      <c r="R348" s="297"/>
      <c r="S348" s="297"/>
      <c r="T348" s="297"/>
      <c r="U348" s="297"/>
      <c r="V348" s="297"/>
      <c r="W348" s="297"/>
      <c r="X348" s="297"/>
      <c r="Y348" s="297"/>
      <c r="Z348" s="297"/>
    </row>
    <row r="349" spans="1:26" ht="15.75" customHeight="1">
      <c r="A349" s="297"/>
      <c r="B349" s="297"/>
      <c r="C349" s="297"/>
      <c r="D349" s="297"/>
      <c r="E349" s="297"/>
      <c r="F349" s="297"/>
      <c r="G349" s="297"/>
      <c r="H349" s="297"/>
      <c r="I349" s="297"/>
      <c r="J349" s="297"/>
      <c r="K349" s="297"/>
      <c r="L349" s="297"/>
      <c r="M349" s="297"/>
      <c r="N349" s="297"/>
      <c r="O349" s="297"/>
      <c r="P349" s="297"/>
      <c r="Q349" s="297"/>
      <c r="R349" s="297"/>
      <c r="S349" s="297"/>
      <c r="T349" s="297"/>
      <c r="U349" s="297"/>
      <c r="V349" s="297"/>
      <c r="W349" s="297"/>
      <c r="X349" s="297"/>
      <c r="Y349" s="297"/>
      <c r="Z349" s="297"/>
    </row>
    <row r="350" spans="1:26" ht="15.75" customHeight="1">
      <c r="A350" s="297"/>
      <c r="B350" s="297"/>
      <c r="C350" s="297"/>
      <c r="D350" s="297"/>
      <c r="E350" s="297"/>
      <c r="F350" s="297"/>
      <c r="G350" s="297"/>
      <c r="H350" s="297"/>
      <c r="I350" s="297"/>
      <c r="J350" s="297"/>
      <c r="K350" s="297"/>
      <c r="L350" s="297"/>
      <c r="M350" s="297"/>
      <c r="N350" s="297"/>
      <c r="O350" s="297"/>
      <c r="P350" s="297"/>
      <c r="Q350" s="297"/>
      <c r="R350" s="297"/>
      <c r="S350" s="297"/>
      <c r="T350" s="297"/>
      <c r="U350" s="297"/>
      <c r="V350" s="297"/>
      <c r="W350" s="297"/>
      <c r="X350" s="297"/>
      <c r="Y350" s="297"/>
      <c r="Z350" s="297"/>
    </row>
    <row r="351" spans="1:26" ht="15.75" customHeight="1">
      <c r="A351" s="297"/>
      <c r="B351" s="297"/>
      <c r="C351" s="297"/>
      <c r="D351" s="297"/>
      <c r="E351" s="297"/>
      <c r="F351" s="297"/>
      <c r="G351" s="297"/>
      <c r="H351" s="297"/>
      <c r="I351" s="297"/>
      <c r="J351" s="297"/>
      <c r="K351" s="297"/>
      <c r="L351" s="297"/>
      <c r="M351" s="297"/>
      <c r="N351" s="297"/>
      <c r="O351" s="297"/>
      <c r="P351" s="297"/>
      <c r="Q351" s="297"/>
      <c r="R351" s="297"/>
      <c r="S351" s="297"/>
      <c r="T351" s="297"/>
      <c r="U351" s="297"/>
      <c r="V351" s="297"/>
      <c r="W351" s="297"/>
      <c r="X351" s="297"/>
      <c r="Y351" s="297"/>
      <c r="Z351" s="297"/>
    </row>
    <row r="352" spans="1:26" ht="15.75" customHeight="1">
      <c r="A352" s="297"/>
      <c r="B352" s="297"/>
      <c r="C352" s="297"/>
      <c r="D352" s="297"/>
      <c r="E352" s="297"/>
      <c r="F352" s="297"/>
      <c r="G352" s="297"/>
      <c r="H352" s="297"/>
      <c r="I352" s="297"/>
      <c r="J352" s="297"/>
      <c r="K352" s="297"/>
      <c r="L352" s="297"/>
      <c r="M352" s="297"/>
      <c r="N352" s="297"/>
      <c r="O352" s="297"/>
      <c r="P352" s="297"/>
      <c r="Q352" s="297"/>
      <c r="R352" s="297"/>
      <c r="S352" s="297"/>
      <c r="T352" s="297"/>
      <c r="U352" s="297"/>
      <c r="V352" s="297"/>
      <c r="W352" s="297"/>
      <c r="X352" s="297"/>
      <c r="Y352" s="297"/>
      <c r="Z352" s="297"/>
    </row>
    <row r="353" spans="1:26" ht="15.75" customHeight="1">
      <c r="A353" s="297"/>
      <c r="B353" s="297"/>
      <c r="C353" s="297"/>
      <c r="D353" s="297"/>
      <c r="E353" s="297"/>
      <c r="F353" s="297"/>
      <c r="G353" s="297"/>
      <c r="H353" s="297"/>
      <c r="I353" s="297"/>
      <c r="J353" s="297"/>
      <c r="K353" s="297"/>
      <c r="L353" s="297"/>
      <c r="M353" s="297"/>
      <c r="N353" s="297"/>
      <c r="O353" s="297"/>
      <c r="P353" s="297"/>
      <c r="Q353" s="297"/>
      <c r="R353" s="297"/>
      <c r="S353" s="297"/>
      <c r="T353" s="297"/>
      <c r="U353" s="297"/>
      <c r="V353" s="297"/>
      <c r="W353" s="297"/>
      <c r="X353" s="297"/>
      <c r="Y353" s="297"/>
      <c r="Z353" s="297"/>
    </row>
    <row r="354" spans="1:26" ht="15.75" customHeight="1">
      <c r="A354" s="297"/>
      <c r="B354" s="297"/>
      <c r="C354" s="297"/>
      <c r="D354" s="297"/>
      <c r="E354" s="297"/>
      <c r="F354" s="297"/>
      <c r="G354" s="297"/>
      <c r="H354" s="297"/>
      <c r="I354" s="297"/>
      <c r="J354" s="297"/>
      <c r="K354" s="297"/>
      <c r="L354" s="297"/>
      <c r="M354" s="297"/>
      <c r="N354" s="297"/>
      <c r="O354" s="297"/>
      <c r="P354" s="297"/>
      <c r="Q354" s="297"/>
      <c r="R354" s="297"/>
      <c r="S354" s="297"/>
      <c r="T354" s="297"/>
      <c r="U354" s="297"/>
      <c r="V354" s="297"/>
      <c r="W354" s="297"/>
      <c r="X354" s="297"/>
      <c r="Y354" s="297"/>
      <c r="Z354" s="297"/>
    </row>
    <row r="355" spans="1:26" ht="15.75" customHeight="1">
      <c r="A355" s="297"/>
      <c r="B355" s="297"/>
      <c r="C355" s="297"/>
      <c r="D355" s="297"/>
      <c r="E355" s="297"/>
      <c r="F355" s="297"/>
      <c r="G355" s="297"/>
      <c r="H355" s="297"/>
      <c r="I355" s="297"/>
      <c r="J355" s="297"/>
      <c r="K355" s="297"/>
      <c r="L355" s="297"/>
      <c r="M355" s="297"/>
      <c r="N355" s="297"/>
      <c r="O355" s="297"/>
      <c r="P355" s="297"/>
      <c r="Q355" s="297"/>
      <c r="R355" s="297"/>
      <c r="S355" s="297"/>
      <c r="T355" s="297"/>
      <c r="U355" s="297"/>
      <c r="V355" s="297"/>
      <c r="W355" s="297"/>
      <c r="X355" s="297"/>
      <c r="Y355" s="297"/>
      <c r="Z355" s="297"/>
    </row>
    <row r="356" spans="1:26" ht="15.75" customHeight="1">
      <c r="A356" s="297"/>
      <c r="B356" s="297"/>
      <c r="C356" s="297"/>
      <c r="D356" s="297"/>
      <c r="E356" s="297"/>
      <c r="F356" s="297"/>
      <c r="G356" s="297"/>
      <c r="H356" s="297"/>
      <c r="I356" s="297"/>
      <c r="J356" s="297"/>
      <c r="K356" s="297"/>
      <c r="L356" s="297"/>
      <c r="M356" s="297"/>
      <c r="N356" s="297"/>
      <c r="O356" s="297"/>
      <c r="P356" s="297"/>
      <c r="Q356" s="297"/>
      <c r="R356" s="297"/>
      <c r="S356" s="297"/>
      <c r="T356" s="297"/>
      <c r="U356" s="297"/>
      <c r="V356" s="297"/>
      <c r="W356" s="297"/>
      <c r="X356" s="297"/>
      <c r="Y356" s="297"/>
      <c r="Z356" s="297"/>
    </row>
    <row r="357" spans="1:26" ht="15.75" customHeight="1">
      <c r="A357" s="297"/>
      <c r="B357" s="297"/>
      <c r="C357" s="297"/>
      <c r="D357" s="297"/>
      <c r="E357" s="297"/>
      <c r="F357" s="297"/>
      <c r="G357" s="297"/>
      <c r="H357" s="297"/>
      <c r="I357" s="297"/>
      <c r="J357" s="297"/>
      <c r="K357" s="297"/>
      <c r="L357" s="297"/>
      <c r="M357" s="297"/>
      <c r="N357" s="297"/>
      <c r="O357" s="297"/>
      <c r="P357" s="297"/>
      <c r="Q357" s="297"/>
      <c r="R357" s="297"/>
      <c r="S357" s="297"/>
      <c r="T357" s="297"/>
      <c r="U357" s="297"/>
      <c r="V357" s="297"/>
      <c r="W357" s="297"/>
      <c r="X357" s="297"/>
      <c r="Y357" s="297"/>
      <c r="Z357" s="297"/>
    </row>
    <row r="358" spans="1:26" ht="15.75" customHeight="1">
      <c r="A358" s="297"/>
      <c r="B358" s="297"/>
      <c r="C358" s="297"/>
      <c r="D358" s="297"/>
      <c r="E358" s="297"/>
      <c r="F358" s="297"/>
      <c r="G358" s="297"/>
      <c r="H358" s="297"/>
      <c r="I358" s="297"/>
      <c r="J358" s="297"/>
      <c r="K358" s="297"/>
      <c r="L358" s="297"/>
      <c r="M358" s="297"/>
      <c r="N358" s="297"/>
      <c r="O358" s="297"/>
      <c r="P358" s="297"/>
      <c r="Q358" s="297"/>
      <c r="R358" s="297"/>
      <c r="S358" s="297"/>
      <c r="T358" s="297"/>
      <c r="U358" s="297"/>
      <c r="V358" s="297"/>
      <c r="W358" s="297"/>
      <c r="X358" s="297"/>
      <c r="Y358" s="297"/>
      <c r="Z358" s="297"/>
    </row>
    <row r="359" spans="1:26" ht="15.75" customHeight="1">
      <c r="A359" s="297"/>
      <c r="B359" s="297"/>
      <c r="C359" s="297"/>
      <c r="D359" s="297"/>
      <c r="E359" s="297"/>
      <c r="F359" s="297"/>
      <c r="G359" s="297"/>
      <c r="H359" s="297"/>
      <c r="I359" s="297"/>
      <c r="J359" s="297"/>
      <c r="K359" s="297"/>
      <c r="L359" s="297"/>
      <c r="M359" s="297"/>
      <c r="N359" s="297"/>
      <c r="O359" s="297"/>
      <c r="P359" s="297"/>
      <c r="Q359" s="297"/>
      <c r="R359" s="297"/>
      <c r="S359" s="297"/>
      <c r="T359" s="297"/>
      <c r="U359" s="297"/>
      <c r="V359" s="297"/>
      <c r="W359" s="297"/>
      <c r="X359" s="297"/>
      <c r="Y359" s="297"/>
      <c r="Z359" s="297"/>
    </row>
    <row r="360" spans="1:26" ht="15.75" customHeight="1">
      <c r="A360" s="297"/>
      <c r="B360" s="297"/>
      <c r="C360" s="297"/>
      <c r="D360" s="297"/>
      <c r="E360" s="297"/>
      <c r="F360" s="297"/>
      <c r="G360" s="297"/>
      <c r="H360" s="297"/>
      <c r="I360" s="297"/>
      <c r="J360" s="297"/>
      <c r="K360" s="297"/>
      <c r="L360" s="297"/>
      <c r="M360" s="297"/>
      <c r="N360" s="297"/>
      <c r="O360" s="297"/>
      <c r="P360" s="297"/>
      <c r="Q360" s="297"/>
      <c r="R360" s="297"/>
      <c r="S360" s="297"/>
      <c r="T360" s="297"/>
      <c r="U360" s="297"/>
      <c r="V360" s="297"/>
      <c r="W360" s="297"/>
      <c r="X360" s="297"/>
      <c r="Y360" s="297"/>
      <c r="Z360" s="297"/>
    </row>
    <row r="361" spans="1:26" ht="15.75" customHeight="1">
      <c r="A361" s="297"/>
      <c r="B361" s="297"/>
      <c r="C361" s="297"/>
      <c r="D361" s="297"/>
      <c r="E361" s="297"/>
      <c r="F361" s="297"/>
      <c r="G361" s="297"/>
      <c r="H361" s="297"/>
      <c r="I361" s="297"/>
      <c r="J361" s="297"/>
      <c r="K361" s="297"/>
      <c r="L361" s="297"/>
      <c r="M361" s="297"/>
      <c r="N361" s="297"/>
      <c r="O361" s="297"/>
      <c r="P361" s="297"/>
      <c r="Q361" s="297"/>
      <c r="R361" s="297"/>
      <c r="S361" s="297"/>
      <c r="T361" s="297"/>
      <c r="U361" s="297"/>
      <c r="V361" s="297"/>
      <c r="W361" s="297"/>
      <c r="X361" s="297"/>
      <c r="Y361" s="297"/>
      <c r="Z361" s="297"/>
    </row>
    <row r="362" spans="1:26" ht="15.75" customHeight="1">
      <c r="A362" s="297"/>
      <c r="B362" s="297"/>
      <c r="C362" s="297"/>
      <c r="D362" s="297"/>
      <c r="E362" s="297"/>
      <c r="F362" s="297"/>
      <c r="G362" s="297"/>
      <c r="H362" s="297"/>
      <c r="I362" s="297"/>
      <c r="J362" s="297"/>
      <c r="K362" s="297"/>
      <c r="L362" s="297"/>
      <c r="M362" s="297"/>
      <c r="N362" s="297"/>
      <c r="O362" s="297"/>
      <c r="P362" s="297"/>
      <c r="Q362" s="297"/>
      <c r="R362" s="297"/>
      <c r="S362" s="297"/>
      <c r="T362" s="297"/>
      <c r="U362" s="297"/>
      <c r="V362" s="297"/>
      <c r="W362" s="297"/>
      <c r="X362" s="297"/>
      <c r="Y362" s="297"/>
      <c r="Z362" s="297"/>
    </row>
    <row r="363" spans="1:26" ht="15.75" customHeight="1">
      <c r="A363" s="297"/>
      <c r="B363" s="297"/>
      <c r="C363" s="297"/>
      <c r="D363" s="297"/>
      <c r="E363" s="297"/>
      <c r="F363" s="297"/>
      <c r="G363" s="297"/>
      <c r="H363" s="297"/>
      <c r="I363" s="297"/>
      <c r="J363" s="297"/>
      <c r="K363" s="297"/>
      <c r="L363" s="297"/>
      <c r="M363" s="297"/>
      <c r="N363" s="297"/>
      <c r="O363" s="297"/>
      <c r="P363" s="297"/>
      <c r="Q363" s="297"/>
      <c r="R363" s="297"/>
      <c r="S363" s="297"/>
      <c r="T363" s="297"/>
      <c r="U363" s="297"/>
      <c r="V363" s="297"/>
      <c r="W363" s="297"/>
      <c r="X363" s="297"/>
      <c r="Y363" s="297"/>
      <c r="Z363" s="297"/>
    </row>
    <row r="364" spans="1:26" ht="15.75" customHeight="1">
      <c r="A364" s="297"/>
      <c r="B364" s="297"/>
      <c r="C364" s="297"/>
      <c r="D364" s="297"/>
      <c r="E364" s="297"/>
      <c r="F364" s="297"/>
      <c r="G364" s="297"/>
      <c r="H364" s="297"/>
      <c r="I364" s="297"/>
      <c r="J364" s="297"/>
      <c r="K364" s="297"/>
      <c r="L364" s="297"/>
      <c r="M364" s="297"/>
      <c r="N364" s="297"/>
      <c r="O364" s="297"/>
      <c r="P364" s="297"/>
      <c r="Q364" s="297"/>
      <c r="R364" s="297"/>
      <c r="S364" s="297"/>
      <c r="T364" s="297"/>
      <c r="U364" s="297"/>
      <c r="V364" s="297"/>
      <c r="W364" s="297"/>
      <c r="X364" s="297"/>
      <c r="Y364" s="297"/>
      <c r="Z364" s="297"/>
    </row>
    <row r="365" spans="1:26" ht="15.75" customHeight="1">
      <c r="A365" s="297"/>
      <c r="B365" s="297"/>
      <c r="C365" s="297"/>
      <c r="D365" s="297"/>
      <c r="E365" s="297"/>
      <c r="F365" s="297"/>
      <c r="G365" s="297"/>
      <c r="H365" s="297"/>
      <c r="I365" s="297"/>
      <c r="J365" s="297"/>
      <c r="K365" s="297"/>
      <c r="L365" s="297"/>
      <c r="M365" s="297"/>
      <c r="N365" s="297"/>
      <c r="O365" s="297"/>
      <c r="P365" s="297"/>
      <c r="Q365" s="297"/>
      <c r="R365" s="297"/>
      <c r="S365" s="297"/>
      <c r="T365" s="297"/>
      <c r="U365" s="297"/>
      <c r="V365" s="297"/>
      <c r="W365" s="297"/>
      <c r="X365" s="297"/>
      <c r="Y365" s="297"/>
      <c r="Z365" s="297"/>
    </row>
    <row r="366" spans="1:26" ht="15.75" customHeight="1">
      <c r="A366" s="297"/>
      <c r="B366" s="297"/>
      <c r="C366" s="297"/>
      <c r="D366" s="297"/>
      <c r="E366" s="297"/>
      <c r="F366" s="297"/>
      <c r="G366" s="297"/>
      <c r="H366" s="297"/>
      <c r="I366" s="297"/>
      <c r="J366" s="297"/>
      <c r="K366" s="297"/>
      <c r="L366" s="297"/>
      <c r="M366" s="297"/>
      <c r="N366" s="297"/>
      <c r="O366" s="297"/>
      <c r="P366" s="297"/>
      <c r="Q366" s="297"/>
      <c r="R366" s="297"/>
      <c r="S366" s="297"/>
      <c r="T366" s="297"/>
      <c r="U366" s="297"/>
      <c r="V366" s="297"/>
      <c r="W366" s="297"/>
      <c r="X366" s="297"/>
      <c r="Y366" s="297"/>
      <c r="Z366" s="297"/>
    </row>
    <row r="367" spans="1:26" ht="15.75" customHeight="1">
      <c r="A367" s="297"/>
      <c r="B367" s="297"/>
      <c r="C367" s="297"/>
      <c r="D367" s="297"/>
      <c r="E367" s="297"/>
      <c r="F367" s="297"/>
      <c r="G367" s="297"/>
      <c r="H367" s="297"/>
      <c r="I367" s="297"/>
      <c r="J367" s="297"/>
      <c r="K367" s="297"/>
      <c r="L367" s="297"/>
      <c r="M367" s="297"/>
      <c r="N367" s="297"/>
      <c r="O367" s="297"/>
      <c r="P367" s="297"/>
      <c r="Q367" s="297"/>
      <c r="R367" s="297"/>
      <c r="S367" s="297"/>
      <c r="T367" s="297"/>
      <c r="U367" s="297"/>
      <c r="V367" s="297"/>
      <c r="W367" s="297"/>
      <c r="X367" s="297"/>
      <c r="Y367" s="297"/>
      <c r="Z367" s="297"/>
    </row>
    <row r="368" spans="1:26" ht="15.75" customHeight="1">
      <c r="A368" s="297"/>
      <c r="B368" s="297"/>
      <c r="C368" s="297"/>
      <c r="D368" s="297"/>
      <c r="E368" s="297"/>
      <c r="F368" s="297"/>
      <c r="G368" s="297"/>
      <c r="H368" s="297"/>
      <c r="I368" s="297"/>
      <c r="J368" s="297"/>
      <c r="K368" s="297"/>
      <c r="L368" s="297"/>
      <c r="M368" s="297"/>
      <c r="N368" s="297"/>
      <c r="O368" s="297"/>
      <c r="P368" s="297"/>
      <c r="Q368" s="297"/>
      <c r="R368" s="297"/>
      <c r="S368" s="297"/>
      <c r="T368" s="297"/>
      <c r="U368" s="297"/>
      <c r="V368" s="297"/>
      <c r="W368" s="297"/>
      <c r="X368" s="297"/>
      <c r="Y368" s="297"/>
      <c r="Z368" s="297"/>
    </row>
    <row r="369" spans="1:26" ht="15.75" customHeight="1">
      <c r="A369" s="297"/>
      <c r="B369" s="297"/>
      <c r="C369" s="297"/>
      <c r="D369" s="297"/>
      <c r="E369" s="297"/>
      <c r="F369" s="297"/>
      <c r="G369" s="297"/>
      <c r="H369" s="297"/>
      <c r="I369" s="297"/>
      <c r="J369" s="297"/>
      <c r="K369" s="297"/>
      <c r="L369" s="297"/>
      <c r="M369" s="297"/>
      <c r="N369" s="297"/>
      <c r="O369" s="297"/>
      <c r="P369" s="297"/>
      <c r="Q369" s="297"/>
      <c r="R369" s="297"/>
      <c r="S369" s="297"/>
      <c r="T369" s="297"/>
      <c r="U369" s="297"/>
      <c r="V369" s="297"/>
      <c r="W369" s="297"/>
      <c r="X369" s="297"/>
      <c r="Y369" s="297"/>
      <c r="Z369" s="297"/>
    </row>
    <row r="370" spans="1:26" ht="15.75" customHeight="1">
      <c r="A370" s="297"/>
      <c r="B370" s="297"/>
      <c r="C370" s="297"/>
      <c r="D370" s="297"/>
      <c r="E370" s="297"/>
      <c r="F370" s="297"/>
      <c r="G370" s="297"/>
      <c r="H370" s="297"/>
      <c r="I370" s="297"/>
      <c r="J370" s="297"/>
      <c r="K370" s="297"/>
      <c r="L370" s="297"/>
      <c r="M370" s="297"/>
      <c r="N370" s="297"/>
      <c r="O370" s="297"/>
      <c r="P370" s="297"/>
      <c r="Q370" s="297"/>
      <c r="R370" s="297"/>
      <c r="S370" s="297"/>
      <c r="T370" s="297"/>
      <c r="U370" s="297"/>
      <c r="V370" s="297"/>
      <c r="W370" s="297"/>
      <c r="X370" s="297"/>
      <c r="Y370" s="297"/>
      <c r="Z370" s="297"/>
    </row>
    <row r="371" spans="1:26" ht="15.75" customHeight="1">
      <c r="A371" s="297"/>
      <c r="B371" s="297"/>
      <c r="C371" s="297"/>
      <c r="D371" s="297"/>
      <c r="E371" s="297"/>
      <c r="F371" s="297"/>
      <c r="G371" s="297"/>
      <c r="H371" s="297"/>
      <c r="I371" s="297"/>
      <c r="J371" s="297"/>
      <c r="K371" s="297"/>
      <c r="L371" s="297"/>
      <c r="M371" s="297"/>
      <c r="N371" s="297"/>
      <c r="O371" s="297"/>
      <c r="P371" s="297"/>
      <c r="Q371" s="297"/>
      <c r="R371" s="297"/>
      <c r="S371" s="297"/>
      <c r="T371" s="297"/>
      <c r="U371" s="297"/>
      <c r="V371" s="297"/>
      <c r="W371" s="297"/>
      <c r="X371" s="297"/>
      <c r="Y371" s="297"/>
      <c r="Z371" s="297"/>
    </row>
    <row r="372" spans="1:26" ht="15.75" customHeight="1">
      <c r="A372" s="297"/>
      <c r="B372" s="297"/>
      <c r="C372" s="297"/>
      <c r="D372" s="297"/>
      <c r="E372" s="297"/>
      <c r="F372" s="297"/>
      <c r="G372" s="297"/>
      <c r="H372" s="297"/>
      <c r="I372" s="297"/>
      <c r="J372" s="297"/>
      <c r="K372" s="297"/>
      <c r="L372" s="297"/>
      <c r="M372" s="297"/>
      <c r="N372" s="297"/>
      <c r="O372" s="297"/>
      <c r="P372" s="297"/>
      <c r="Q372" s="297"/>
      <c r="R372" s="297"/>
      <c r="S372" s="297"/>
      <c r="T372" s="297"/>
      <c r="U372" s="297"/>
      <c r="V372" s="297"/>
      <c r="W372" s="297"/>
      <c r="X372" s="297"/>
      <c r="Y372" s="297"/>
      <c r="Z372" s="297"/>
    </row>
    <row r="373" spans="1:26" ht="15.75" customHeight="1">
      <c r="A373" s="297"/>
      <c r="B373" s="297"/>
      <c r="C373" s="297"/>
      <c r="D373" s="297"/>
      <c r="E373" s="297"/>
      <c r="F373" s="297"/>
      <c r="G373" s="297"/>
      <c r="H373" s="297"/>
      <c r="I373" s="297"/>
      <c r="J373" s="297"/>
      <c r="K373" s="297"/>
      <c r="L373" s="297"/>
      <c r="M373" s="297"/>
      <c r="N373" s="297"/>
      <c r="O373" s="297"/>
      <c r="P373" s="297"/>
      <c r="Q373" s="297"/>
      <c r="R373" s="297"/>
      <c r="S373" s="297"/>
      <c r="T373" s="297"/>
      <c r="U373" s="297"/>
      <c r="V373" s="297"/>
      <c r="W373" s="297"/>
      <c r="X373" s="297"/>
      <c r="Y373" s="297"/>
      <c r="Z373" s="297"/>
    </row>
    <row r="374" spans="1:26" ht="15.75" customHeight="1">
      <c r="A374" s="297"/>
      <c r="B374" s="297"/>
      <c r="C374" s="297"/>
      <c r="D374" s="297"/>
      <c r="E374" s="297"/>
      <c r="F374" s="297"/>
      <c r="G374" s="297"/>
      <c r="H374" s="297"/>
      <c r="I374" s="297"/>
      <c r="J374" s="297"/>
      <c r="K374" s="297"/>
      <c r="L374" s="297"/>
      <c r="M374" s="297"/>
      <c r="N374" s="297"/>
      <c r="O374" s="297"/>
      <c r="P374" s="297"/>
      <c r="Q374" s="297"/>
      <c r="R374" s="297"/>
      <c r="S374" s="297"/>
      <c r="T374" s="297"/>
      <c r="U374" s="297"/>
      <c r="V374" s="297"/>
      <c r="W374" s="297"/>
      <c r="X374" s="297"/>
      <c r="Y374" s="297"/>
      <c r="Z374" s="297"/>
    </row>
    <row r="375" spans="1:26" ht="15.75" customHeight="1">
      <c r="A375" s="297"/>
      <c r="B375" s="297"/>
      <c r="C375" s="297"/>
      <c r="D375" s="297"/>
      <c r="E375" s="297"/>
      <c r="F375" s="297"/>
      <c r="G375" s="297"/>
      <c r="H375" s="297"/>
      <c r="I375" s="297"/>
      <c r="J375" s="297"/>
      <c r="K375" s="297"/>
      <c r="L375" s="297"/>
      <c r="M375" s="297"/>
      <c r="N375" s="297"/>
      <c r="O375" s="297"/>
      <c r="P375" s="297"/>
      <c r="Q375" s="297"/>
      <c r="R375" s="297"/>
      <c r="S375" s="297"/>
      <c r="T375" s="297"/>
      <c r="U375" s="297"/>
      <c r="V375" s="297"/>
      <c r="W375" s="297"/>
      <c r="X375" s="297"/>
      <c r="Y375" s="297"/>
      <c r="Z375" s="297"/>
    </row>
    <row r="376" spans="1:26" ht="15.75" customHeight="1">
      <c r="A376" s="297"/>
      <c r="B376" s="297"/>
      <c r="C376" s="297"/>
      <c r="D376" s="297"/>
      <c r="E376" s="297"/>
      <c r="F376" s="297"/>
      <c r="G376" s="297"/>
      <c r="H376" s="297"/>
      <c r="I376" s="297"/>
      <c r="J376" s="297"/>
      <c r="K376" s="297"/>
      <c r="L376" s="297"/>
      <c r="M376" s="297"/>
      <c r="N376" s="297"/>
      <c r="O376" s="297"/>
      <c r="P376" s="297"/>
      <c r="Q376" s="297"/>
      <c r="R376" s="297"/>
      <c r="S376" s="297"/>
      <c r="T376" s="297"/>
      <c r="U376" s="297"/>
      <c r="V376" s="297"/>
      <c r="W376" s="297"/>
      <c r="X376" s="297"/>
      <c r="Y376" s="297"/>
      <c r="Z376" s="297"/>
    </row>
    <row r="377" spans="1:26" ht="15.75" customHeight="1">
      <c r="A377" s="297"/>
      <c r="B377" s="297"/>
      <c r="C377" s="297"/>
      <c r="D377" s="297"/>
      <c r="E377" s="297"/>
      <c r="F377" s="297"/>
      <c r="G377" s="297"/>
      <c r="H377" s="297"/>
      <c r="I377" s="297"/>
      <c r="J377" s="297"/>
      <c r="K377" s="297"/>
      <c r="L377" s="297"/>
      <c r="M377" s="297"/>
      <c r="N377" s="297"/>
      <c r="O377" s="297"/>
      <c r="P377" s="297"/>
      <c r="Q377" s="297"/>
      <c r="R377" s="297"/>
      <c r="S377" s="297"/>
      <c r="T377" s="297"/>
      <c r="U377" s="297"/>
      <c r="V377" s="297"/>
      <c r="W377" s="297"/>
      <c r="X377" s="297"/>
      <c r="Y377" s="297"/>
      <c r="Z377" s="297"/>
    </row>
    <row r="378" spans="1:26" ht="15.75" customHeight="1">
      <c r="A378" s="297"/>
      <c r="B378" s="297"/>
      <c r="C378" s="297"/>
      <c r="D378" s="297"/>
      <c r="E378" s="297"/>
      <c r="F378" s="297"/>
      <c r="G378" s="297"/>
      <c r="H378" s="297"/>
      <c r="I378" s="297"/>
      <c r="J378" s="297"/>
      <c r="K378" s="297"/>
      <c r="L378" s="297"/>
      <c r="M378" s="297"/>
      <c r="N378" s="297"/>
      <c r="O378" s="297"/>
      <c r="P378" s="297"/>
      <c r="Q378" s="297"/>
      <c r="R378" s="297"/>
      <c r="S378" s="297"/>
      <c r="T378" s="297"/>
      <c r="U378" s="297"/>
      <c r="V378" s="297"/>
      <c r="W378" s="297"/>
      <c r="X378" s="297"/>
      <c r="Y378" s="297"/>
      <c r="Z378" s="297"/>
    </row>
    <row r="379" spans="1:26" ht="15.75" customHeight="1">
      <c r="A379" s="297"/>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row>
    <row r="380" spans="1:26" ht="15.75" customHeight="1">
      <c r="A380" s="297"/>
      <c r="B380" s="297"/>
      <c r="C380" s="297"/>
      <c r="D380" s="297"/>
      <c r="E380" s="297"/>
      <c r="F380" s="297"/>
      <c r="G380" s="297"/>
      <c r="H380" s="297"/>
      <c r="I380" s="297"/>
      <c r="J380" s="297"/>
      <c r="K380" s="297"/>
      <c r="L380" s="297"/>
      <c r="M380" s="297"/>
      <c r="N380" s="297"/>
      <c r="O380" s="297"/>
      <c r="P380" s="297"/>
      <c r="Q380" s="297"/>
      <c r="R380" s="297"/>
      <c r="S380" s="297"/>
      <c r="T380" s="297"/>
      <c r="U380" s="297"/>
      <c r="V380" s="297"/>
      <c r="W380" s="297"/>
      <c r="X380" s="297"/>
      <c r="Y380" s="297"/>
      <c r="Z380" s="297"/>
    </row>
    <row r="381" spans="1:26" ht="15.75" customHeight="1">
      <c r="A381" s="297"/>
      <c r="B381" s="297"/>
      <c r="C381" s="297"/>
      <c r="D381" s="297"/>
      <c r="E381" s="297"/>
      <c r="F381" s="297"/>
      <c r="G381" s="297"/>
      <c r="H381" s="297"/>
      <c r="I381" s="297"/>
      <c r="J381" s="297"/>
      <c r="K381" s="297"/>
      <c r="L381" s="297"/>
      <c r="M381" s="297"/>
      <c r="N381" s="297"/>
      <c r="O381" s="297"/>
      <c r="P381" s="297"/>
      <c r="Q381" s="297"/>
      <c r="R381" s="297"/>
      <c r="S381" s="297"/>
      <c r="T381" s="297"/>
      <c r="U381" s="297"/>
      <c r="V381" s="297"/>
      <c r="W381" s="297"/>
      <c r="X381" s="297"/>
      <c r="Y381" s="297"/>
      <c r="Z381" s="297"/>
    </row>
    <row r="382" spans="1:26" ht="15.75" customHeight="1">
      <c r="A382" s="297"/>
      <c r="B382" s="297"/>
      <c r="C382" s="297"/>
      <c r="D382" s="297"/>
      <c r="E382" s="297"/>
      <c r="F382" s="297"/>
      <c r="G382" s="297"/>
      <c r="H382" s="297"/>
      <c r="I382" s="297"/>
      <c r="J382" s="297"/>
      <c r="K382" s="297"/>
      <c r="L382" s="297"/>
      <c r="M382" s="297"/>
      <c r="N382" s="297"/>
      <c r="O382" s="297"/>
      <c r="P382" s="297"/>
      <c r="Q382" s="297"/>
      <c r="R382" s="297"/>
      <c r="S382" s="297"/>
      <c r="T382" s="297"/>
      <c r="U382" s="297"/>
      <c r="V382" s="297"/>
      <c r="W382" s="297"/>
      <c r="X382" s="297"/>
      <c r="Y382" s="297"/>
      <c r="Z382" s="297"/>
    </row>
    <row r="383" spans="1:26" ht="15.75" customHeight="1">
      <c r="A383" s="297"/>
      <c r="B383" s="297"/>
      <c r="C383" s="297"/>
      <c r="D383" s="297"/>
      <c r="E383" s="297"/>
      <c r="F383" s="297"/>
      <c r="G383" s="297"/>
      <c r="H383" s="297"/>
      <c r="I383" s="297"/>
      <c r="J383" s="297"/>
      <c r="K383" s="297"/>
      <c r="L383" s="297"/>
      <c r="M383" s="297"/>
      <c r="N383" s="297"/>
      <c r="O383" s="297"/>
      <c r="P383" s="297"/>
      <c r="Q383" s="297"/>
      <c r="R383" s="297"/>
      <c r="S383" s="297"/>
      <c r="T383" s="297"/>
      <c r="U383" s="297"/>
      <c r="V383" s="297"/>
      <c r="W383" s="297"/>
      <c r="X383" s="297"/>
      <c r="Y383" s="297"/>
      <c r="Z383" s="297"/>
    </row>
    <row r="384" spans="1:26" ht="15.75" customHeight="1">
      <c r="A384" s="297"/>
      <c r="B384" s="297"/>
      <c r="C384" s="297"/>
      <c r="D384" s="297"/>
      <c r="E384" s="297"/>
      <c r="F384" s="297"/>
      <c r="G384" s="297"/>
      <c r="H384" s="297"/>
      <c r="I384" s="297"/>
      <c r="J384" s="297"/>
      <c r="K384" s="297"/>
      <c r="L384" s="297"/>
      <c r="M384" s="297"/>
      <c r="N384" s="297"/>
      <c r="O384" s="297"/>
      <c r="P384" s="297"/>
      <c r="Q384" s="297"/>
      <c r="R384" s="297"/>
      <c r="S384" s="297"/>
      <c r="T384" s="297"/>
      <c r="U384" s="297"/>
      <c r="V384" s="297"/>
      <c r="W384" s="297"/>
      <c r="X384" s="297"/>
      <c r="Y384" s="297"/>
      <c r="Z384" s="297"/>
    </row>
    <row r="385" spans="1:26" ht="15.75" customHeight="1">
      <c r="A385" s="297"/>
      <c r="B385" s="297"/>
      <c r="C385" s="297"/>
      <c r="D385" s="297"/>
      <c r="E385" s="297"/>
      <c r="F385" s="297"/>
      <c r="G385" s="297"/>
      <c r="H385" s="297"/>
      <c r="I385" s="297"/>
      <c r="J385" s="297"/>
      <c r="K385" s="297"/>
      <c r="L385" s="297"/>
      <c r="M385" s="297"/>
      <c r="N385" s="297"/>
      <c r="O385" s="297"/>
      <c r="P385" s="297"/>
      <c r="Q385" s="297"/>
      <c r="R385" s="297"/>
      <c r="S385" s="297"/>
      <c r="T385" s="297"/>
      <c r="U385" s="297"/>
      <c r="V385" s="297"/>
      <c r="W385" s="297"/>
      <c r="X385" s="297"/>
      <c r="Y385" s="297"/>
      <c r="Z385" s="297"/>
    </row>
    <row r="386" spans="1:26" ht="15.75" customHeight="1">
      <c r="A386" s="297"/>
      <c r="B386" s="297"/>
      <c r="C386" s="297"/>
      <c r="D386" s="297"/>
      <c r="E386" s="297"/>
      <c r="F386" s="297"/>
      <c r="G386" s="297"/>
      <c r="H386" s="297"/>
      <c r="I386" s="297"/>
      <c r="J386" s="297"/>
      <c r="K386" s="297"/>
      <c r="L386" s="297"/>
      <c r="M386" s="297"/>
      <c r="N386" s="297"/>
      <c r="O386" s="297"/>
      <c r="P386" s="297"/>
      <c r="Q386" s="297"/>
      <c r="R386" s="297"/>
      <c r="S386" s="297"/>
      <c r="T386" s="297"/>
      <c r="U386" s="297"/>
      <c r="V386" s="297"/>
      <c r="W386" s="297"/>
      <c r="X386" s="297"/>
      <c r="Y386" s="297"/>
      <c r="Z386" s="297"/>
    </row>
    <row r="387" spans="1:26" ht="15.75" customHeight="1">
      <c r="A387" s="297"/>
      <c r="B387" s="297"/>
      <c r="C387" s="297"/>
      <c r="D387" s="297"/>
      <c r="E387" s="297"/>
      <c r="F387" s="297"/>
      <c r="G387" s="297"/>
      <c r="H387" s="297"/>
      <c r="I387" s="297"/>
      <c r="J387" s="297"/>
      <c r="K387" s="297"/>
      <c r="L387" s="297"/>
      <c r="M387" s="297"/>
      <c r="N387" s="297"/>
      <c r="O387" s="297"/>
      <c r="P387" s="297"/>
      <c r="Q387" s="297"/>
      <c r="R387" s="297"/>
      <c r="S387" s="297"/>
      <c r="T387" s="297"/>
      <c r="U387" s="297"/>
      <c r="V387" s="297"/>
      <c r="W387" s="297"/>
      <c r="X387" s="297"/>
      <c r="Y387" s="297"/>
      <c r="Z387" s="297"/>
    </row>
    <row r="388" spans="1:26" ht="15.75" customHeight="1">
      <c r="A388" s="297"/>
      <c r="B388" s="297"/>
      <c r="C388" s="297"/>
      <c r="D388" s="297"/>
      <c r="E388" s="297"/>
      <c r="F388" s="297"/>
      <c r="G388" s="297"/>
      <c r="H388" s="297"/>
      <c r="I388" s="297"/>
      <c r="J388" s="297"/>
      <c r="K388" s="297"/>
      <c r="L388" s="297"/>
      <c r="M388" s="297"/>
      <c r="N388" s="297"/>
      <c r="O388" s="297"/>
      <c r="P388" s="297"/>
      <c r="Q388" s="297"/>
      <c r="R388" s="297"/>
      <c r="S388" s="297"/>
      <c r="T388" s="297"/>
      <c r="U388" s="297"/>
      <c r="V388" s="297"/>
      <c r="W388" s="297"/>
      <c r="X388" s="297"/>
      <c r="Y388" s="297"/>
      <c r="Z388" s="297"/>
    </row>
    <row r="389" spans="1:26" ht="15.75" customHeight="1">
      <c r="A389" s="297"/>
      <c r="B389" s="297"/>
      <c r="C389" s="297"/>
      <c r="D389" s="297"/>
      <c r="E389" s="297"/>
      <c r="F389" s="297"/>
      <c r="G389" s="297"/>
      <c r="H389" s="297"/>
      <c r="I389" s="297"/>
      <c r="J389" s="297"/>
      <c r="K389" s="297"/>
      <c r="L389" s="297"/>
      <c r="M389" s="297"/>
      <c r="N389" s="297"/>
      <c r="O389" s="297"/>
      <c r="P389" s="297"/>
      <c r="Q389" s="297"/>
      <c r="R389" s="297"/>
      <c r="S389" s="297"/>
      <c r="T389" s="297"/>
      <c r="U389" s="297"/>
      <c r="V389" s="297"/>
      <c r="W389" s="297"/>
      <c r="X389" s="297"/>
      <c r="Y389" s="297"/>
      <c r="Z389" s="297"/>
    </row>
    <row r="390" spans="1:26" ht="15.75" customHeight="1">
      <c r="A390" s="297"/>
      <c r="B390" s="297"/>
      <c r="C390" s="297"/>
      <c r="D390" s="297"/>
      <c r="E390" s="297"/>
      <c r="F390" s="297"/>
      <c r="G390" s="297"/>
      <c r="H390" s="297"/>
      <c r="I390" s="297"/>
      <c r="J390" s="297"/>
      <c r="K390" s="297"/>
      <c r="L390" s="297"/>
      <c r="M390" s="297"/>
      <c r="N390" s="297"/>
      <c r="O390" s="297"/>
      <c r="P390" s="297"/>
      <c r="Q390" s="297"/>
      <c r="R390" s="297"/>
      <c r="S390" s="297"/>
      <c r="T390" s="297"/>
      <c r="U390" s="297"/>
      <c r="V390" s="297"/>
      <c r="W390" s="297"/>
      <c r="X390" s="297"/>
      <c r="Y390" s="297"/>
      <c r="Z390" s="297"/>
    </row>
    <row r="391" spans="1:26" ht="15.75" customHeight="1">
      <c r="A391" s="297"/>
      <c r="B391" s="297"/>
      <c r="C391" s="297"/>
      <c r="D391" s="297"/>
      <c r="E391" s="297"/>
      <c r="F391" s="297"/>
      <c r="G391" s="297"/>
      <c r="H391" s="297"/>
      <c r="I391" s="297"/>
      <c r="J391" s="297"/>
      <c r="K391" s="297"/>
      <c r="L391" s="297"/>
      <c r="M391" s="297"/>
      <c r="N391" s="297"/>
      <c r="O391" s="297"/>
      <c r="P391" s="297"/>
      <c r="Q391" s="297"/>
      <c r="R391" s="297"/>
      <c r="S391" s="297"/>
      <c r="T391" s="297"/>
      <c r="U391" s="297"/>
      <c r="V391" s="297"/>
      <c r="W391" s="297"/>
      <c r="X391" s="297"/>
      <c r="Y391" s="297"/>
      <c r="Z391" s="297"/>
    </row>
    <row r="392" spans="1:26" ht="15.75" customHeight="1">
      <c r="A392" s="297"/>
      <c r="B392" s="297"/>
      <c r="C392" s="297"/>
      <c r="D392" s="297"/>
      <c r="E392" s="297"/>
      <c r="F392" s="297"/>
      <c r="G392" s="297"/>
      <c r="H392" s="297"/>
      <c r="I392" s="297"/>
      <c r="J392" s="297"/>
      <c r="K392" s="297"/>
      <c r="L392" s="297"/>
      <c r="M392" s="297"/>
      <c r="N392" s="297"/>
      <c r="O392" s="297"/>
      <c r="P392" s="297"/>
      <c r="Q392" s="297"/>
      <c r="R392" s="297"/>
      <c r="S392" s="297"/>
      <c r="T392" s="297"/>
      <c r="U392" s="297"/>
      <c r="V392" s="297"/>
      <c r="W392" s="297"/>
      <c r="X392" s="297"/>
      <c r="Y392" s="297"/>
      <c r="Z392" s="297"/>
    </row>
    <row r="393" spans="1:26" ht="15.75" customHeight="1">
      <c r="A393" s="297"/>
      <c r="B393" s="297"/>
      <c r="C393" s="297"/>
      <c r="D393" s="297"/>
      <c r="E393" s="297"/>
      <c r="F393" s="297"/>
      <c r="G393" s="297"/>
      <c r="H393" s="297"/>
      <c r="I393" s="297"/>
      <c r="J393" s="297"/>
      <c r="K393" s="297"/>
      <c r="L393" s="297"/>
      <c r="M393" s="297"/>
      <c r="N393" s="297"/>
      <c r="O393" s="297"/>
      <c r="P393" s="297"/>
      <c r="Q393" s="297"/>
      <c r="R393" s="297"/>
      <c r="S393" s="297"/>
      <c r="T393" s="297"/>
      <c r="U393" s="297"/>
      <c r="V393" s="297"/>
      <c r="W393" s="297"/>
      <c r="X393" s="297"/>
      <c r="Y393" s="297"/>
      <c r="Z393" s="297"/>
    </row>
    <row r="394" spans="1:26" ht="15.75" customHeight="1">
      <c r="A394" s="297"/>
      <c r="B394" s="297"/>
      <c r="C394" s="297"/>
      <c r="D394" s="297"/>
      <c r="E394" s="297"/>
      <c r="F394" s="297"/>
      <c r="G394" s="297"/>
      <c r="H394" s="297"/>
      <c r="I394" s="297"/>
      <c r="J394" s="297"/>
      <c r="K394" s="297"/>
      <c r="L394" s="297"/>
      <c r="M394" s="297"/>
      <c r="N394" s="297"/>
      <c r="O394" s="297"/>
      <c r="P394" s="297"/>
      <c r="Q394" s="297"/>
      <c r="R394" s="297"/>
      <c r="S394" s="297"/>
      <c r="T394" s="297"/>
      <c r="U394" s="297"/>
      <c r="V394" s="297"/>
      <c r="W394" s="297"/>
      <c r="X394" s="297"/>
      <c r="Y394" s="297"/>
      <c r="Z394" s="297"/>
    </row>
    <row r="395" spans="1:26" ht="15.75" customHeight="1">
      <c r="A395" s="297"/>
      <c r="B395" s="297"/>
      <c r="C395" s="297"/>
      <c r="D395" s="297"/>
      <c r="E395" s="297"/>
      <c r="F395" s="297"/>
      <c r="G395" s="297"/>
      <c r="H395" s="297"/>
      <c r="I395" s="297"/>
      <c r="J395" s="297"/>
      <c r="K395" s="297"/>
      <c r="L395" s="297"/>
      <c r="M395" s="297"/>
      <c r="N395" s="297"/>
      <c r="O395" s="297"/>
      <c r="P395" s="297"/>
      <c r="Q395" s="297"/>
      <c r="R395" s="297"/>
      <c r="S395" s="297"/>
      <c r="T395" s="297"/>
      <c r="U395" s="297"/>
      <c r="V395" s="297"/>
      <c r="W395" s="297"/>
      <c r="X395" s="297"/>
      <c r="Y395" s="297"/>
      <c r="Z395" s="297"/>
    </row>
    <row r="396" spans="1:26" ht="15.75" customHeight="1">
      <c r="A396" s="297"/>
      <c r="B396" s="297"/>
      <c r="C396" s="297"/>
      <c r="D396" s="297"/>
      <c r="E396" s="297"/>
      <c r="F396" s="297"/>
      <c r="G396" s="297"/>
      <c r="H396" s="297"/>
      <c r="I396" s="297"/>
      <c r="J396" s="297"/>
      <c r="K396" s="297"/>
      <c r="L396" s="297"/>
      <c r="M396" s="297"/>
      <c r="N396" s="297"/>
      <c r="O396" s="297"/>
      <c r="P396" s="297"/>
      <c r="Q396" s="297"/>
      <c r="R396" s="297"/>
      <c r="S396" s="297"/>
      <c r="T396" s="297"/>
      <c r="U396" s="297"/>
      <c r="V396" s="297"/>
      <c r="W396" s="297"/>
      <c r="X396" s="297"/>
      <c r="Y396" s="297"/>
      <c r="Z396" s="297"/>
    </row>
    <row r="397" spans="1:26" ht="15.75" customHeight="1">
      <c r="A397" s="297"/>
      <c r="B397" s="297"/>
      <c r="C397" s="297"/>
      <c r="D397" s="297"/>
      <c r="E397" s="297"/>
      <c r="F397" s="297"/>
      <c r="G397" s="297"/>
      <c r="H397" s="297"/>
      <c r="I397" s="297"/>
      <c r="J397" s="297"/>
      <c r="K397" s="297"/>
      <c r="L397" s="297"/>
      <c r="M397" s="297"/>
      <c r="N397" s="297"/>
      <c r="O397" s="297"/>
      <c r="P397" s="297"/>
      <c r="Q397" s="297"/>
      <c r="R397" s="297"/>
      <c r="S397" s="297"/>
      <c r="T397" s="297"/>
      <c r="U397" s="297"/>
      <c r="V397" s="297"/>
      <c r="W397" s="297"/>
      <c r="X397" s="297"/>
      <c r="Y397" s="297"/>
      <c r="Z397" s="297"/>
    </row>
    <row r="398" spans="1:26" ht="15.75" customHeight="1">
      <c r="A398" s="297"/>
      <c r="B398" s="297"/>
      <c r="C398" s="297"/>
      <c r="D398" s="297"/>
      <c r="E398" s="297"/>
      <c r="F398" s="297"/>
      <c r="G398" s="297"/>
      <c r="H398" s="297"/>
      <c r="I398" s="297"/>
      <c r="J398" s="297"/>
      <c r="K398" s="297"/>
      <c r="L398" s="297"/>
      <c r="M398" s="297"/>
      <c r="N398" s="297"/>
      <c r="O398" s="297"/>
      <c r="P398" s="297"/>
      <c r="Q398" s="297"/>
      <c r="R398" s="297"/>
      <c r="S398" s="297"/>
      <c r="T398" s="297"/>
      <c r="U398" s="297"/>
      <c r="V398" s="297"/>
      <c r="W398" s="297"/>
      <c r="X398" s="297"/>
      <c r="Y398" s="297"/>
      <c r="Z398" s="297"/>
    </row>
    <row r="399" spans="1:26" ht="15.75" customHeight="1">
      <c r="A399" s="297"/>
      <c r="B399" s="297"/>
      <c r="C399" s="297"/>
      <c r="D399" s="297"/>
      <c r="E399" s="297"/>
      <c r="F399" s="297"/>
      <c r="G399" s="297"/>
      <c r="H399" s="297"/>
      <c r="I399" s="297"/>
      <c r="J399" s="297"/>
      <c r="K399" s="297"/>
      <c r="L399" s="297"/>
      <c r="M399" s="297"/>
      <c r="N399" s="297"/>
      <c r="O399" s="297"/>
      <c r="P399" s="297"/>
      <c r="Q399" s="297"/>
      <c r="R399" s="297"/>
      <c r="S399" s="297"/>
      <c r="T399" s="297"/>
      <c r="U399" s="297"/>
      <c r="V399" s="297"/>
      <c r="W399" s="297"/>
      <c r="X399" s="297"/>
      <c r="Y399" s="297"/>
      <c r="Z399" s="297"/>
    </row>
    <row r="400" spans="1:26" ht="15.75" customHeight="1">
      <c r="A400" s="297"/>
      <c r="B400" s="297"/>
      <c r="C400" s="297"/>
      <c r="D400" s="297"/>
      <c r="E400" s="297"/>
      <c r="F400" s="297"/>
      <c r="G400" s="297"/>
      <c r="H400" s="297"/>
      <c r="I400" s="297"/>
      <c r="J400" s="297"/>
      <c r="K400" s="297"/>
      <c r="L400" s="297"/>
      <c r="M400" s="297"/>
      <c r="N400" s="297"/>
      <c r="O400" s="297"/>
      <c r="P400" s="297"/>
      <c r="Q400" s="297"/>
      <c r="R400" s="297"/>
      <c r="S400" s="297"/>
      <c r="T400" s="297"/>
      <c r="U400" s="297"/>
      <c r="V400" s="297"/>
      <c r="W400" s="297"/>
      <c r="X400" s="297"/>
      <c r="Y400" s="297"/>
      <c r="Z400" s="297"/>
    </row>
    <row r="401" spans="1:26" ht="15.75" customHeight="1">
      <c r="A401" s="297"/>
      <c r="B401" s="297"/>
      <c r="C401" s="297"/>
      <c r="D401" s="297"/>
      <c r="E401" s="297"/>
      <c r="F401" s="297"/>
      <c r="G401" s="297"/>
      <c r="H401" s="297"/>
      <c r="I401" s="297"/>
      <c r="J401" s="297"/>
      <c r="K401" s="297"/>
      <c r="L401" s="297"/>
      <c r="M401" s="297"/>
      <c r="N401" s="297"/>
      <c r="O401" s="297"/>
      <c r="P401" s="297"/>
      <c r="Q401" s="297"/>
      <c r="R401" s="297"/>
      <c r="S401" s="297"/>
      <c r="T401" s="297"/>
      <c r="U401" s="297"/>
      <c r="V401" s="297"/>
      <c r="W401" s="297"/>
      <c r="X401" s="297"/>
      <c r="Y401" s="297"/>
      <c r="Z401" s="297"/>
    </row>
    <row r="402" spans="1:26" ht="15.75" customHeight="1">
      <c r="A402" s="297"/>
      <c r="B402" s="297"/>
      <c r="C402" s="297"/>
      <c r="D402" s="297"/>
      <c r="E402" s="297"/>
      <c r="F402" s="297"/>
      <c r="G402" s="297"/>
      <c r="H402" s="297"/>
      <c r="I402" s="297"/>
      <c r="J402" s="297"/>
      <c r="K402" s="297"/>
      <c r="L402" s="297"/>
      <c r="M402" s="297"/>
      <c r="N402" s="297"/>
      <c r="O402" s="297"/>
      <c r="P402" s="297"/>
      <c r="Q402" s="297"/>
      <c r="R402" s="297"/>
      <c r="S402" s="297"/>
      <c r="T402" s="297"/>
      <c r="U402" s="297"/>
      <c r="V402" s="297"/>
      <c r="W402" s="297"/>
      <c r="X402" s="297"/>
      <c r="Y402" s="297"/>
      <c r="Z402" s="297"/>
    </row>
    <row r="403" spans="1:26" ht="15.75" customHeight="1">
      <c r="A403" s="297"/>
      <c r="B403" s="297"/>
      <c r="C403" s="297"/>
      <c r="D403" s="297"/>
      <c r="E403" s="297"/>
      <c r="F403" s="297"/>
      <c r="G403" s="297"/>
      <c r="H403" s="297"/>
      <c r="I403" s="297"/>
      <c r="J403" s="297"/>
      <c r="K403" s="297"/>
      <c r="L403" s="297"/>
      <c r="M403" s="297"/>
      <c r="N403" s="297"/>
      <c r="O403" s="297"/>
      <c r="P403" s="297"/>
      <c r="Q403" s="297"/>
      <c r="R403" s="297"/>
      <c r="S403" s="297"/>
      <c r="T403" s="297"/>
      <c r="U403" s="297"/>
      <c r="V403" s="297"/>
      <c r="W403" s="297"/>
      <c r="X403" s="297"/>
      <c r="Y403" s="297"/>
      <c r="Z403" s="297"/>
    </row>
    <row r="404" spans="1:26" ht="15.75" customHeight="1">
      <c r="A404" s="297"/>
      <c r="B404" s="297"/>
      <c r="C404" s="297"/>
      <c r="D404" s="297"/>
      <c r="E404" s="297"/>
      <c r="F404" s="297"/>
      <c r="G404" s="297"/>
      <c r="H404" s="297"/>
      <c r="I404" s="297"/>
      <c r="J404" s="297"/>
      <c r="K404" s="297"/>
      <c r="L404" s="297"/>
      <c r="M404" s="297"/>
      <c r="N404" s="297"/>
      <c r="O404" s="297"/>
      <c r="P404" s="297"/>
      <c r="Q404" s="297"/>
      <c r="R404" s="297"/>
      <c r="S404" s="297"/>
      <c r="T404" s="297"/>
      <c r="U404" s="297"/>
      <c r="V404" s="297"/>
      <c r="W404" s="297"/>
      <c r="X404" s="297"/>
      <c r="Y404" s="297"/>
      <c r="Z404" s="297"/>
    </row>
    <row r="405" spans="1:26" ht="15.75" customHeight="1">
      <c r="A405" s="297"/>
      <c r="B405" s="297"/>
      <c r="C405" s="297"/>
      <c r="D405" s="297"/>
      <c r="E405" s="297"/>
      <c r="F405" s="297"/>
      <c r="G405" s="297"/>
      <c r="H405" s="297"/>
      <c r="I405" s="297"/>
      <c r="J405" s="297"/>
      <c r="K405" s="297"/>
      <c r="L405" s="297"/>
      <c r="M405" s="297"/>
      <c r="N405" s="297"/>
      <c r="O405" s="297"/>
      <c r="P405" s="297"/>
      <c r="Q405" s="297"/>
      <c r="R405" s="297"/>
      <c r="S405" s="297"/>
      <c r="T405" s="297"/>
      <c r="U405" s="297"/>
      <c r="V405" s="297"/>
      <c r="W405" s="297"/>
      <c r="X405" s="297"/>
      <c r="Y405" s="297"/>
      <c r="Z405" s="297"/>
    </row>
    <row r="406" spans="1:26" ht="15.75" customHeight="1">
      <c r="A406" s="297"/>
      <c r="B406" s="297"/>
      <c r="C406" s="297"/>
      <c r="D406" s="297"/>
      <c r="E406" s="297"/>
      <c r="F406" s="297"/>
      <c r="G406" s="297"/>
      <c r="H406" s="297"/>
      <c r="I406" s="297"/>
      <c r="J406" s="297"/>
      <c r="K406" s="297"/>
      <c r="L406" s="297"/>
      <c r="M406" s="297"/>
      <c r="N406" s="297"/>
      <c r="O406" s="297"/>
      <c r="P406" s="297"/>
      <c r="Q406" s="297"/>
      <c r="R406" s="297"/>
      <c r="S406" s="297"/>
      <c r="T406" s="297"/>
      <c r="U406" s="297"/>
      <c r="V406" s="297"/>
      <c r="W406" s="297"/>
      <c r="X406" s="297"/>
      <c r="Y406" s="297"/>
      <c r="Z406" s="297"/>
    </row>
    <row r="407" spans="1:26" ht="15.75" customHeight="1">
      <c r="A407" s="297"/>
      <c r="B407" s="297"/>
      <c r="C407" s="297"/>
      <c r="D407" s="297"/>
      <c r="E407" s="297"/>
      <c r="F407" s="297"/>
      <c r="G407" s="297"/>
      <c r="H407" s="297"/>
      <c r="I407" s="297"/>
      <c r="J407" s="297"/>
      <c r="K407" s="297"/>
      <c r="L407" s="297"/>
      <c r="M407" s="297"/>
      <c r="N407" s="297"/>
      <c r="O407" s="297"/>
      <c r="P407" s="297"/>
      <c r="Q407" s="297"/>
      <c r="R407" s="297"/>
      <c r="S407" s="297"/>
      <c r="T407" s="297"/>
      <c r="U407" s="297"/>
      <c r="V407" s="297"/>
      <c r="W407" s="297"/>
      <c r="X407" s="297"/>
      <c r="Y407" s="297"/>
      <c r="Z407" s="297"/>
    </row>
    <row r="408" spans="1:26" ht="15.75" customHeight="1">
      <c r="A408" s="297"/>
      <c r="B408" s="297"/>
      <c r="C408" s="297"/>
      <c r="D408" s="297"/>
      <c r="E408" s="297"/>
      <c r="F408" s="297"/>
      <c r="G408" s="297"/>
      <c r="H408" s="297"/>
      <c r="I408" s="297"/>
      <c r="J408" s="297"/>
      <c r="K408" s="297"/>
      <c r="L408" s="297"/>
      <c r="M408" s="297"/>
      <c r="N408" s="297"/>
      <c r="O408" s="297"/>
      <c r="P408" s="297"/>
      <c r="Q408" s="297"/>
      <c r="R408" s="297"/>
      <c r="S408" s="297"/>
      <c r="T408" s="297"/>
      <c r="U408" s="297"/>
      <c r="V408" s="297"/>
      <c r="W408" s="297"/>
      <c r="X408" s="297"/>
      <c r="Y408" s="297"/>
      <c r="Z408" s="297"/>
    </row>
    <row r="409" spans="1:26" ht="15.75" customHeight="1">
      <c r="A409" s="297"/>
      <c r="B409" s="297"/>
      <c r="C409" s="297"/>
      <c r="D409" s="297"/>
      <c r="E409" s="297"/>
      <c r="F409" s="297"/>
      <c r="G409" s="297"/>
      <c r="H409" s="297"/>
      <c r="I409" s="297"/>
      <c r="J409" s="297"/>
      <c r="K409" s="297"/>
      <c r="L409" s="297"/>
      <c r="M409" s="297"/>
      <c r="N409" s="297"/>
      <c r="O409" s="297"/>
      <c r="P409" s="297"/>
      <c r="Q409" s="297"/>
      <c r="R409" s="297"/>
      <c r="S409" s="297"/>
      <c r="T409" s="297"/>
      <c r="U409" s="297"/>
      <c r="V409" s="297"/>
      <c r="W409" s="297"/>
      <c r="X409" s="297"/>
      <c r="Y409" s="297"/>
      <c r="Z409" s="297"/>
    </row>
    <row r="410" spans="1:26" ht="15.75" customHeight="1">
      <c r="A410" s="297"/>
      <c r="B410" s="297"/>
      <c r="C410" s="297"/>
      <c r="D410" s="297"/>
      <c r="E410" s="297"/>
      <c r="F410" s="297"/>
      <c r="G410" s="297"/>
      <c r="H410" s="297"/>
      <c r="I410" s="297"/>
      <c r="J410" s="297"/>
      <c r="K410" s="297"/>
      <c r="L410" s="297"/>
      <c r="M410" s="297"/>
      <c r="N410" s="297"/>
      <c r="O410" s="297"/>
      <c r="P410" s="297"/>
      <c r="Q410" s="297"/>
      <c r="R410" s="297"/>
      <c r="S410" s="297"/>
      <c r="T410" s="297"/>
      <c r="U410" s="297"/>
      <c r="V410" s="297"/>
      <c r="W410" s="297"/>
      <c r="X410" s="297"/>
      <c r="Y410" s="297"/>
      <c r="Z410" s="297"/>
    </row>
    <row r="411" spans="1:26" ht="15.75" customHeight="1">
      <c r="A411" s="297"/>
      <c r="B411" s="297"/>
      <c r="C411" s="297"/>
      <c r="D411" s="297"/>
      <c r="E411" s="297"/>
      <c r="F411" s="297"/>
      <c r="G411" s="297"/>
      <c r="H411" s="297"/>
      <c r="I411" s="297"/>
      <c r="J411" s="297"/>
      <c r="K411" s="297"/>
      <c r="L411" s="297"/>
      <c r="M411" s="297"/>
      <c r="N411" s="297"/>
      <c r="O411" s="297"/>
      <c r="P411" s="297"/>
      <c r="Q411" s="297"/>
      <c r="R411" s="297"/>
      <c r="S411" s="297"/>
      <c r="T411" s="297"/>
      <c r="U411" s="297"/>
      <c r="V411" s="297"/>
      <c r="W411" s="297"/>
      <c r="X411" s="297"/>
      <c r="Y411" s="297"/>
      <c r="Z411" s="297"/>
    </row>
    <row r="412" spans="1:26" ht="15.75" customHeight="1">
      <c r="A412" s="297"/>
      <c r="B412" s="297"/>
      <c r="C412" s="297"/>
      <c r="D412" s="297"/>
      <c r="E412" s="297"/>
      <c r="F412" s="297"/>
      <c r="G412" s="297"/>
      <c r="H412" s="297"/>
      <c r="I412" s="297"/>
      <c r="J412" s="297"/>
      <c r="K412" s="297"/>
      <c r="L412" s="297"/>
      <c r="M412" s="297"/>
      <c r="N412" s="297"/>
      <c r="O412" s="297"/>
      <c r="P412" s="297"/>
      <c r="Q412" s="297"/>
      <c r="R412" s="297"/>
      <c r="S412" s="297"/>
      <c r="T412" s="297"/>
      <c r="U412" s="297"/>
      <c r="V412" s="297"/>
      <c r="W412" s="297"/>
      <c r="X412" s="297"/>
      <c r="Y412" s="297"/>
      <c r="Z412" s="297"/>
    </row>
    <row r="413" spans="1:26" ht="15.75" customHeight="1">
      <c r="A413" s="297"/>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row>
    <row r="414" spans="1:26" ht="15.75" customHeight="1">
      <c r="A414" s="297"/>
      <c r="B414" s="297"/>
      <c r="C414" s="297"/>
      <c r="D414" s="297"/>
      <c r="E414" s="297"/>
      <c r="F414" s="297"/>
      <c r="G414" s="297"/>
      <c r="H414" s="297"/>
      <c r="I414" s="297"/>
      <c r="J414" s="297"/>
      <c r="K414" s="297"/>
      <c r="L414" s="297"/>
      <c r="M414" s="297"/>
      <c r="N414" s="297"/>
      <c r="O414" s="297"/>
      <c r="P414" s="297"/>
      <c r="Q414" s="297"/>
      <c r="R414" s="297"/>
      <c r="S414" s="297"/>
      <c r="T414" s="297"/>
      <c r="U414" s="297"/>
      <c r="V414" s="297"/>
      <c r="W414" s="297"/>
      <c r="X414" s="297"/>
      <c r="Y414" s="297"/>
      <c r="Z414" s="297"/>
    </row>
    <row r="415" spans="1:26" ht="15.75" customHeight="1">
      <c r="A415" s="297"/>
      <c r="B415" s="297"/>
      <c r="C415" s="297"/>
      <c r="D415" s="297"/>
      <c r="E415" s="297"/>
      <c r="F415" s="297"/>
      <c r="G415" s="297"/>
      <c r="H415" s="297"/>
      <c r="I415" s="297"/>
      <c r="J415" s="297"/>
      <c r="K415" s="297"/>
      <c r="L415" s="297"/>
      <c r="M415" s="297"/>
      <c r="N415" s="297"/>
      <c r="O415" s="297"/>
      <c r="P415" s="297"/>
      <c r="Q415" s="297"/>
      <c r="R415" s="297"/>
      <c r="S415" s="297"/>
      <c r="T415" s="297"/>
      <c r="U415" s="297"/>
      <c r="V415" s="297"/>
      <c r="W415" s="297"/>
      <c r="X415" s="297"/>
      <c r="Y415" s="297"/>
      <c r="Z415" s="297"/>
    </row>
    <row r="416" spans="1:26" ht="15.75" customHeight="1">
      <c r="A416" s="297"/>
      <c r="B416" s="297"/>
      <c r="C416" s="297"/>
      <c r="D416" s="297"/>
      <c r="E416" s="297"/>
      <c r="F416" s="297"/>
      <c r="G416" s="297"/>
      <c r="H416" s="297"/>
      <c r="I416" s="297"/>
      <c r="J416" s="297"/>
      <c r="K416" s="297"/>
      <c r="L416" s="297"/>
      <c r="M416" s="297"/>
      <c r="N416" s="297"/>
      <c r="O416" s="297"/>
      <c r="P416" s="297"/>
      <c r="Q416" s="297"/>
      <c r="R416" s="297"/>
      <c r="S416" s="297"/>
      <c r="T416" s="297"/>
      <c r="U416" s="297"/>
      <c r="V416" s="297"/>
      <c r="W416" s="297"/>
      <c r="X416" s="297"/>
      <c r="Y416" s="297"/>
      <c r="Z416" s="297"/>
    </row>
    <row r="417" spans="1:26" ht="15.75" customHeight="1">
      <c r="A417" s="297"/>
      <c r="B417" s="297"/>
      <c r="C417" s="297"/>
      <c r="D417" s="297"/>
      <c r="E417" s="297"/>
      <c r="F417" s="297"/>
      <c r="G417" s="297"/>
      <c r="H417" s="297"/>
      <c r="I417" s="297"/>
      <c r="J417" s="297"/>
      <c r="K417" s="297"/>
      <c r="L417" s="297"/>
      <c r="M417" s="297"/>
      <c r="N417" s="297"/>
      <c r="O417" s="297"/>
      <c r="P417" s="297"/>
      <c r="Q417" s="297"/>
      <c r="R417" s="297"/>
      <c r="S417" s="297"/>
      <c r="T417" s="297"/>
      <c r="U417" s="297"/>
      <c r="V417" s="297"/>
      <c r="W417" s="297"/>
      <c r="X417" s="297"/>
      <c r="Y417" s="297"/>
      <c r="Z417" s="297"/>
    </row>
    <row r="418" spans="1:26" ht="15.75" customHeight="1">
      <c r="A418" s="297"/>
      <c r="B418" s="297"/>
      <c r="C418" s="297"/>
      <c r="D418" s="297"/>
      <c r="E418" s="297"/>
      <c r="F418" s="297"/>
      <c r="G418" s="297"/>
      <c r="H418" s="297"/>
      <c r="I418" s="297"/>
      <c r="J418" s="297"/>
      <c r="K418" s="297"/>
      <c r="L418" s="297"/>
      <c r="M418" s="297"/>
      <c r="N418" s="297"/>
      <c r="O418" s="297"/>
      <c r="P418" s="297"/>
      <c r="Q418" s="297"/>
      <c r="R418" s="297"/>
      <c r="S418" s="297"/>
      <c r="T418" s="297"/>
      <c r="U418" s="297"/>
      <c r="V418" s="297"/>
      <c r="W418" s="297"/>
      <c r="X418" s="297"/>
      <c r="Y418" s="297"/>
      <c r="Z418" s="297"/>
    </row>
    <row r="419" spans="1:26" ht="15.75" customHeight="1">
      <c r="A419" s="297"/>
      <c r="B419" s="297"/>
      <c r="C419" s="297"/>
      <c r="D419" s="297"/>
      <c r="E419" s="297"/>
      <c r="F419" s="297"/>
      <c r="G419" s="297"/>
      <c r="H419" s="297"/>
      <c r="I419" s="297"/>
      <c r="J419" s="297"/>
      <c r="K419" s="297"/>
      <c r="L419" s="297"/>
      <c r="M419" s="297"/>
      <c r="N419" s="297"/>
      <c r="O419" s="297"/>
      <c r="P419" s="297"/>
      <c r="Q419" s="297"/>
      <c r="R419" s="297"/>
      <c r="S419" s="297"/>
      <c r="T419" s="297"/>
      <c r="U419" s="297"/>
      <c r="V419" s="297"/>
      <c r="W419" s="297"/>
      <c r="X419" s="297"/>
      <c r="Y419" s="297"/>
      <c r="Z419" s="297"/>
    </row>
    <row r="420" spans="1:26" ht="15.75" customHeight="1">
      <c r="A420" s="297"/>
      <c r="B420" s="297"/>
      <c r="C420" s="297"/>
      <c r="D420" s="297"/>
      <c r="E420" s="297"/>
      <c r="F420" s="297"/>
      <c r="G420" s="297"/>
      <c r="H420" s="297"/>
      <c r="I420" s="297"/>
      <c r="J420" s="297"/>
      <c r="K420" s="297"/>
      <c r="L420" s="297"/>
      <c r="M420" s="297"/>
      <c r="N420" s="297"/>
      <c r="O420" s="297"/>
      <c r="P420" s="297"/>
      <c r="Q420" s="297"/>
      <c r="R420" s="297"/>
      <c r="S420" s="297"/>
      <c r="T420" s="297"/>
      <c r="U420" s="297"/>
      <c r="V420" s="297"/>
      <c r="W420" s="297"/>
      <c r="X420" s="297"/>
      <c r="Y420" s="297"/>
      <c r="Z420" s="297"/>
    </row>
    <row r="421" spans="1:26" ht="15.75" customHeight="1">
      <c r="A421" s="297"/>
      <c r="B421" s="297"/>
      <c r="C421" s="297"/>
      <c r="D421" s="297"/>
      <c r="E421" s="297"/>
      <c r="F421" s="297"/>
      <c r="G421" s="297"/>
      <c r="H421" s="297"/>
      <c r="I421" s="297"/>
      <c r="J421" s="297"/>
      <c r="K421" s="297"/>
      <c r="L421" s="297"/>
      <c r="M421" s="297"/>
      <c r="N421" s="297"/>
      <c r="O421" s="297"/>
      <c r="P421" s="297"/>
      <c r="Q421" s="297"/>
      <c r="R421" s="297"/>
      <c r="S421" s="297"/>
      <c r="T421" s="297"/>
      <c r="U421" s="297"/>
      <c r="V421" s="297"/>
      <c r="W421" s="297"/>
      <c r="X421" s="297"/>
      <c r="Y421" s="297"/>
      <c r="Z421" s="297"/>
    </row>
    <row r="422" spans="1:26" ht="15.75" customHeight="1">
      <c r="A422" s="297"/>
      <c r="B422" s="297"/>
      <c r="C422" s="297"/>
      <c r="D422" s="297"/>
      <c r="E422" s="297"/>
      <c r="F422" s="297"/>
      <c r="G422" s="297"/>
      <c r="H422" s="297"/>
      <c r="I422" s="297"/>
      <c r="J422" s="297"/>
      <c r="K422" s="297"/>
      <c r="L422" s="297"/>
      <c r="M422" s="297"/>
      <c r="N422" s="297"/>
      <c r="O422" s="297"/>
      <c r="P422" s="297"/>
      <c r="Q422" s="297"/>
      <c r="R422" s="297"/>
      <c r="S422" s="297"/>
      <c r="T422" s="297"/>
      <c r="U422" s="297"/>
      <c r="V422" s="297"/>
      <c r="W422" s="297"/>
      <c r="X422" s="297"/>
      <c r="Y422" s="297"/>
      <c r="Z422" s="297"/>
    </row>
    <row r="423" spans="1:26" ht="15.75" customHeight="1">
      <c r="A423" s="297"/>
      <c r="B423" s="297"/>
      <c r="C423" s="297"/>
      <c r="D423" s="297"/>
      <c r="E423" s="297"/>
      <c r="F423" s="297"/>
      <c r="G423" s="297"/>
      <c r="H423" s="297"/>
      <c r="I423" s="297"/>
      <c r="J423" s="297"/>
      <c r="K423" s="297"/>
      <c r="L423" s="297"/>
      <c r="M423" s="297"/>
      <c r="N423" s="297"/>
      <c r="O423" s="297"/>
      <c r="P423" s="297"/>
      <c r="Q423" s="297"/>
      <c r="R423" s="297"/>
      <c r="S423" s="297"/>
      <c r="T423" s="297"/>
      <c r="U423" s="297"/>
      <c r="V423" s="297"/>
      <c r="W423" s="297"/>
      <c r="X423" s="297"/>
      <c r="Y423" s="297"/>
      <c r="Z423" s="297"/>
    </row>
    <row r="424" spans="1:26" ht="15.75" customHeight="1">
      <c r="A424" s="297"/>
      <c r="B424" s="297"/>
      <c r="C424" s="297"/>
      <c r="D424" s="297"/>
      <c r="E424" s="297"/>
      <c r="F424" s="297"/>
      <c r="G424" s="297"/>
      <c r="H424" s="297"/>
      <c r="I424" s="297"/>
      <c r="J424" s="297"/>
      <c r="K424" s="297"/>
      <c r="L424" s="297"/>
      <c r="M424" s="297"/>
      <c r="N424" s="297"/>
      <c r="O424" s="297"/>
      <c r="P424" s="297"/>
      <c r="Q424" s="297"/>
      <c r="R424" s="297"/>
      <c r="S424" s="297"/>
      <c r="T424" s="297"/>
      <c r="U424" s="297"/>
      <c r="V424" s="297"/>
      <c r="W424" s="297"/>
      <c r="X424" s="297"/>
      <c r="Y424" s="297"/>
      <c r="Z424" s="297"/>
    </row>
    <row r="425" spans="1:26" ht="15.75" customHeight="1">
      <c r="A425" s="297"/>
      <c r="B425" s="297"/>
      <c r="C425" s="297"/>
      <c r="D425" s="297"/>
      <c r="E425" s="297"/>
      <c r="F425" s="297"/>
      <c r="G425" s="297"/>
      <c r="H425" s="297"/>
      <c r="I425" s="297"/>
      <c r="J425" s="297"/>
      <c r="K425" s="297"/>
      <c r="L425" s="297"/>
      <c r="M425" s="297"/>
      <c r="N425" s="297"/>
      <c r="O425" s="297"/>
      <c r="P425" s="297"/>
      <c r="Q425" s="297"/>
      <c r="R425" s="297"/>
      <c r="S425" s="297"/>
      <c r="T425" s="297"/>
      <c r="U425" s="297"/>
      <c r="V425" s="297"/>
      <c r="W425" s="297"/>
      <c r="X425" s="297"/>
      <c r="Y425" s="297"/>
      <c r="Z425" s="297"/>
    </row>
    <row r="426" spans="1:26" ht="15.75" customHeight="1">
      <c r="A426" s="297"/>
      <c r="B426" s="297"/>
      <c r="C426" s="297"/>
      <c r="D426" s="297"/>
      <c r="E426" s="297"/>
      <c r="F426" s="297"/>
      <c r="G426" s="297"/>
      <c r="H426" s="297"/>
      <c r="I426" s="297"/>
      <c r="J426" s="297"/>
      <c r="K426" s="297"/>
      <c r="L426" s="297"/>
      <c r="M426" s="297"/>
      <c r="N426" s="297"/>
      <c r="O426" s="297"/>
      <c r="P426" s="297"/>
      <c r="Q426" s="297"/>
      <c r="R426" s="297"/>
      <c r="S426" s="297"/>
      <c r="T426" s="297"/>
      <c r="U426" s="297"/>
      <c r="V426" s="297"/>
      <c r="W426" s="297"/>
      <c r="X426" s="297"/>
      <c r="Y426" s="297"/>
      <c r="Z426" s="297"/>
    </row>
    <row r="427" spans="1:26" ht="15.75" customHeight="1">
      <c r="A427" s="297"/>
      <c r="B427" s="297"/>
      <c r="C427" s="297"/>
      <c r="D427" s="297"/>
      <c r="E427" s="297"/>
      <c r="F427" s="297"/>
      <c r="G427" s="297"/>
      <c r="H427" s="297"/>
      <c r="I427" s="297"/>
      <c r="J427" s="297"/>
      <c r="K427" s="297"/>
      <c r="L427" s="297"/>
      <c r="M427" s="297"/>
      <c r="N427" s="297"/>
      <c r="O427" s="297"/>
      <c r="P427" s="297"/>
      <c r="Q427" s="297"/>
      <c r="R427" s="297"/>
      <c r="S427" s="297"/>
      <c r="T427" s="297"/>
      <c r="U427" s="297"/>
      <c r="V427" s="297"/>
      <c r="W427" s="297"/>
      <c r="X427" s="297"/>
      <c r="Y427" s="297"/>
      <c r="Z427" s="297"/>
    </row>
    <row r="428" spans="1:26" ht="15.75" customHeight="1">
      <c r="A428" s="297"/>
      <c r="B428" s="297"/>
      <c r="C428" s="297"/>
      <c r="D428" s="297"/>
      <c r="E428" s="297"/>
      <c r="F428" s="297"/>
      <c r="G428" s="297"/>
      <c r="H428" s="297"/>
      <c r="I428" s="297"/>
      <c r="J428" s="297"/>
      <c r="K428" s="297"/>
      <c r="L428" s="297"/>
      <c r="M428" s="297"/>
      <c r="N428" s="297"/>
      <c r="O428" s="297"/>
      <c r="P428" s="297"/>
      <c r="Q428" s="297"/>
      <c r="R428" s="297"/>
      <c r="S428" s="297"/>
      <c r="T428" s="297"/>
      <c r="U428" s="297"/>
      <c r="V428" s="297"/>
      <c r="W428" s="297"/>
      <c r="X428" s="297"/>
      <c r="Y428" s="297"/>
      <c r="Z428" s="297"/>
    </row>
    <row r="429" spans="1:26" ht="15.75" customHeight="1">
      <c r="A429" s="297"/>
      <c r="B429" s="297"/>
      <c r="C429" s="297"/>
      <c r="D429" s="297"/>
      <c r="E429" s="297"/>
      <c r="F429" s="297"/>
      <c r="G429" s="297"/>
      <c r="H429" s="297"/>
      <c r="I429" s="297"/>
      <c r="J429" s="297"/>
      <c r="K429" s="297"/>
      <c r="L429" s="297"/>
      <c r="M429" s="297"/>
      <c r="N429" s="297"/>
      <c r="O429" s="297"/>
      <c r="P429" s="297"/>
      <c r="Q429" s="297"/>
      <c r="R429" s="297"/>
      <c r="S429" s="297"/>
      <c r="T429" s="297"/>
      <c r="U429" s="297"/>
      <c r="V429" s="297"/>
      <c r="W429" s="297"/>
      <c r="X429" s="297"/>
      <c r="Y429" s="297"/>
      <c r="Z429" s="297"/>
    </row>
    <row r="430" spans="1:26" ht="15.75" customHeight="1">
      <c r="A430" s="297"/>
      <c r="B430" s="297"/>
      <c r="C430" s="297"/>
      <c r="D430" s="297"/>
      <c r="E430" s="297"/>
      <c r="F430" s="297"/>
      <c r="G430" s="297"/>
      <c r="H430" s="297"/>
      <c r="I430" s="297"/>
      <c r="J430" s="297"/>
      <c r="K430" s="297"/>
      <c r="L430" s="297"/>
      <c r="M430" s="297"/>
      <c r="N430" s="297"/>
      <c r="O430" s="297"/>
      <c r="P430" s="297"/>
      <c r="Q430" s="297"/>
      <c r="R430" s="297"/>
      <c r="S430" s="297"/>
      <c r="T430" s="297"/>
      <c r="U430" s="297"/>
      <c r="V430" s="297"/>
      <c r="W430" s="297"/>
      <c r="X430" s="297"/>
      <c r="Y430" s="297"/>
      <c r="Z430" s="297"/>
    </row>
    <row r="431" spans="1:26" ht="15.75" customHeight="1">
      <c r="A431" s="297"/>
      <c r="B431" s="297"/>
      <c r="C431" s="297"/>
      <c r="D431" s="297"/>
      <c r="E431" s="297"/>
      <c r="F431" s="297"/>
      <c r="G431" s="297"/>
      <c r="H431" s="297"/>
      <c r="I431" s="297"/>
      <c r="J431" s="297"/>
      <c r="K431" s="297"/>
      <c r="L431" s="297"/>
      <c r="M431" s="297"/>
      <c r="N431" s="297"/>
      <c r="O431" s="297"/>
      <c r="P431" s="297"/>
      <c r="Q431" s="297"/>
      <c r="R431" s="297"/>
      <c r="S431" s="297"/>
      <c r="T431" s="297"/>
      <c r="U431" s="297"/>
      <c r="V431" s="297"/>
      <c r="W431" s="297"/>
      <c r="X431" s="297"/>
      <c r="Y431" s="297"/>
      <c r="Z431" s="297"/>
    </row>
    <row r="432" spans="1:26" ht="15.75" customHeight="1">
      <c r="A432" s="297"/>
      <c r="B432" s="297"/>
      <c r="C432" s="297"/>
      <c r="D432" s="297"/>
      <c r="E432" s="297"/>
      <c r="F432" s="297"/>
      <c r="G432" s="297"/>
      <c r="H432" s="297"/>
      <c r="I432" s="297"/>
      <c r="J432" s="297"/>
      <c r="K432" s="297"/>
      <c r="L432" s="297"/>
      <c r="M432" s="297"/>
      <c r="N432" s="297"/>
      <c r="O432" s="297"/>
      <c r="P432" s="297"/>
      <c r="Q432" s="297"/>
      <c r="R432" s="297"/>
      <c r="S432" s="297"/>
      <c r="T432" s="297"/>
      <c r="U432" s="297"/>
      <c r="V432" s="297"/>
      <c r="W432" s="297"/>
      <c r="X432" s="297"/>
      <c r="Y432" s="297"/>
      <c r="Z432" s="297"/>
    </row>
    <row r="433" spans="1:26" ht="15.75" customHeight="1">
      <c r="A433" s="297"/>
      <c r="B433" s="297"/>
      <c r="C433" s="297"/>
      <c r="D433" s="297"/>
      <c r="E433" s="297"/>
      <c r="F433" s="297"/>
      <c r="G433" s="297"/>
      <c r="H433" s="297"/>
      <c r="I433" s="297"/>
      <c r="J433" s="297"/>
      <c r="K433" s="297"/>
      <c r="L433" s="297"/>
      <c r="M433" s="297"/>
      <c r="N433" s="297"/>
      <c r="O433" s="297"/>
      <c r="P433" s="297"/>
      <c r="Q433" s="297"/>
      <c r="R433" s="297"/>
      <c r="S433" s="297"/>
      <c r="T433" s="297"/>
      <c r="U433" s="297"/>
      <c r="V433" s="297"/>
      <c r="W433" s="297"/>
      <c r="X433" s="297"/>
      <c r="Y433" s="297"/>
      <c r="Z433" s="297"/>
    </row>
    <row r="434" spans="1:26" ht="15.75" customHeight="1">
      <c r="A434" s="297"/>
      <c r="B434" s="297"/>
      <c r="C434" s="297"/>
      <c r="D434" s="297"/>
      <c r="E434" s="297"/>
      <c r="F434" s="297"/>
      <c r="G434" s="297"/>
      <c r="H434" s="297"/>
      <c r="I434" s="297"/>
      <c r="J434" s="297"/>
      <c r="K434" s="297"/>
      <c r="L434" s="297"/>
      <c r="M434" s="297"/>
      <c r="N434" s="297"/>
      <c r="O434" s="297"/>
      <c r="P434" s="297"/>
      <c r="Q434" s="297"/>
      <c r="R434" s="297"/>
      <c r="S434" s="297"/>
      <c r="T434" s="297"/>
      <c r="U434" s="297"/>
      <c r="V434" s="297"/>
      <c r="W434" s="297"/>
      <c r="X434" s="297"/>
      <c r="Y434" s="297"/>
      <c r="Z434" s="297"/>
    </row>
    <row r="435" spans="1:26" ht="15.75" customHeight="1">
      <c r="A435" s="297"/>
      <c r="B435" s="297"/>
      <c r="C435" s="297"/>
      <c r="D435" s="297"/>
      <c r="E435" s="297"/>
      <c r="F435" s="297"/>
      <c r="G435" s="297"/>
      <c r="H435" s="297"/>
      <c r="I435" s="297"/>
      <c r="J435" s="297"/>
      <c r="K435" s="297"/>
      <c r="L435" s="297"/>
      <c r="M435" s="297"/>
      <c r="N435" s="297"/>
      <c r="O435" s="297"/>
      <c r="P435" s="297"/>
      <c r="Q435" s="297"/>
      <c r="R435" s="297"/>
      <c r="S435" s="297"/>
      <c r="T435" s="297"/>
      <c r="U435" s="297"/>
      <c r="V435" s="297"/>
      <c r="W435" s="297"/>
      <c r="X435" s="297"/>
      <c r="Y435" s="297"/>
      <c r="Z435" s="297"/>
    </row>
    <row r="436" spans="1:26" ht="15.75" customHeight="1">
      <c r="A436" s="297"/>
      <c r="B436" s="297"/>
      <c r="C436" s="297"/>
      <c r="D436" s="297"/>
      <c r="E436" s="297"/>
      <c r="F436" s="297"/>
      <c r="G436" s="297"/>
      <c r="H436" s="297"/>
      <c r="I436" s="297"/>
      <c r="J436" s="297"/>
      <c r="K436" s="297"/>
      <c r="L436" s="297"/>
      <c r="M436" s="297"/>
      <c r="N436" s="297"/>
      <c r="O436" s="297"/>
      <c r="P436" s="297"/>
      <c r="Q436" s="297"/>
      <c r="R436" s="297"/>
      <c r="S436" s="297"/>
      <c r="T436" s="297"/>
      <c r="U436" s="297"/>
      <c r="V436" s="297"/>
      <c r="W436" s="297"/>
      <c r="X436" s="297"/>
      <c r="Y436" s="297"/>
      <c r="Z436" s="297"/>
    </row>
    <row r="437" spans="1:26" ht="15.75" customHeight="1">
      <c r="A437" s="297"/>
      <c r="B437" s="297"/>
      <c r="C437" s="297"/>
      <c r="D437" s="297"/>
      <c r="E437" s="297"/>
      <c r="F437" s="297"/>
      <c r="G437" s="297"/>
      <c r="H437" s="297"/>
      <c r="I437" s="297"/>
      <c r="J437" s="297"/>
      <c r="K437" s="297"/>
      <c r="L437" s="297"/>
      <c r="M437" s="297"/>
      <c r="N437" s="297"/>
      <c r="O437" s="297"/>
      <c r="P437" s="297"/>
      <c r="Q437" s="297"/>
      <c r="R437" s="297"/>
      <c r="S437" s="297"/>
      <c r="T437" s="297"/>
      <c r="U437" s="297"/>
      <c r="V437" s="297"/>
      <c r="W437" s="297"/>
      <c r="X437" s="297"/>
      <c r="Y437" s="297"/>
      <c r="Z437" s="297"/>
    </row>
    <row r="438" spans="1:26" ht="15.75" customHeight="1">
      <c r="A438" s="297"/>
      <c r="B438" s="297"/>
      <c r="C438" s="297"/>
      <c r="D438" s="297"/>
      <c r="E438" s="297"/>
      <c r="F438" s="297"/>
      <c r="G438" s="297"/>
      <c r="H438" s="297"/>
      <c r="I438" s="297"/>
      <c r="J438" s="297"/>
      <c r="K438" s="297"/>
      <c r="L438" s="297"/>
      <c r="M438" s="297"/>
      <c r="N438" s="297"/>
      <c r="O438" s="297"/>
      <c r="P438" s="297"/>
      <c r="Q438" s="297"/>
      <c r="R438" s="297"/>
      <c r="S438" s="297"/>
      <c r="T438" s="297"/>
      <c r="U438" s="297"/>
      <c r="V438" s="297"/>
      <c r="W438" s="297"/>
      <c r="X438" s="297"/>
      <c r="Y438" s="297"/>
      <c r="Z438" s="297"/>
    </row>
    <row r="439" spans="1:26" ht="15.75" customHeight="1">
      <c r="A439" s="297"/>
      <c r="B439" s="297"/>
      <c r="C439" s="297"/>
      <c r="D439" s="297"/>
      <c r="E439" s="297"/>
      <c r="F439" s="297"/>
      <c r="G439" s="297"/>
      <c r="H439" s="297"/>
      <c r="I439" s="297"/>
      <c r="J439" s="297"/>
      <c r="K439" s="297"/>
      <c r="L439" s="297"/>
      <c r="M439" s="297"/>
      <c r="N439" s="297"/>
      <c r="O439" s="297"/>
      <c r="P439" s="297"/>
      <c r="Q439" s="297"/>
      <c r="R439" s="297"/>
      <c r="S439" s="297"/>
      <c r="T439" s="297"/>
      <c r="U439" s="297"/>
      <c r="V439" s="297"/>
      <c r="W439" s="297"/>
      <c r="X439" s="297"/>
      <c r="Y439" s="297"/>
      <c r="Z439" s="297"/>
    </row>
    <row r="440" spans="1:26" ht="15.75" customHeight="1">
      <c r="A440" s="297"/>
      <c r="B440" s="297"/>
      <c r="C440" s="297"/>
      <c r="D440" s="297"/>
      <c r="E440" s="297"/>
      <c r="F440" s="297"/>
      <c r="G440" s="297"/>
      <c r="H440" s="297"/>
      <c r="I440" s="297"/>
      <c r="J440" s="297"/>
      <c r="K440" s="297"/>
      <c r="L440" s="297"/>
      <c r="M440" s="297"/>
      <c r="N440" s="297"/>
      <c r="O440" s="297"/>
      <c r="P440" s="297"/>
      <c r="Q440" s="297"/>
      <c r="R440" s="297"/>
      <c r="S440" s="297"/>
      <c r="T440" s="297"/>
      <c r="U440" s="297"/>
      <c r="V440" s="297"/>
      <c r="W440" s="297"/>
      <c r="X440" s="297"/>
      <c r="Y440" s="297"/>
      <c r="Z440" s="297"/>
    </row>
    <row r="441" spans="1:26" ht="15.75" customHeight="1">
      <c r="A441" s="297"/>
      <c r="B441" s="297"/>
      <c r="C441" s="297"/>
      <c r="D441" s="297"/>
      <c r="E441" s="297"/>
      <c r="F441" s="297"/>
      <c r="G441" s="297"/>
      <c r="H441" s="297"/>
      <c r="I441" s="297"/>
      <c r="J441" s="297"/>
      <c r="K441" s="297"/>
      <c r="L441" s="297"/>
      <c r="M441" s="297"/>
      <c r="N441" s="297"/>
      <c r="O441" s="297"/>
      <c r="P441" s="297"/>
      <c r="Q441" s="297"/>
      <c r="R441" s="297"/>
      <c r="S441" s="297"/>
      <c r="T441" s="297"/>
      <c r="U441" s="297"/>
      <c r="V441" s="297"/>
      <c r="W441" s="297"/>
      <c r="X441" s="297"/>
      <c r="Y441" s="297"/>
      <c r="Z441" s="297"/>
    </row>
    <row r="442" spans="1:26" ht="15.75" customHeight="1">
      <c r="A442" s="297"/>
      <c r="B442" s="297"/>
      <c r="C442" s="297"/>
      <c r="D442" s="297"/>
      <c r="E442" s="297"/>
      <c r="F442" s="297"/>
      <c r="G442" s="297"/>
      <c r="H442" s="297"/>
      <c r="I442" s="297"/>
      <c r="J442" s="297"/>
      <c r="K442" s="297"/>
      <c r="L442" s="297"/>
      <c r="M442" s="297"/>
      <c r="N442" s="297"/>
      <c r="O442" s="297"/>
      <c r="P442" s="297"/>
      <c r="Q442" s="297"/>
      <c r="R442" s="297"/>
      <c r="S442" s="297"/>
      <c r="T442" s="297"/>
      <c r="U442" s="297"/>
      <c r="V442" s="297"/>
      <c r="W442" s="297"/>
      <c r="X442" s="297"/>
      <c r="Y442" s="297"/>
      <c r="Z442" s="297"/>
    </row>
    <row r="443" spans="1:26" ht="15.75" customHeight="1">
      <c r="A443" s="297"/>
      <c r="B443" s="297"/>
      <c r="C443" s="297"/>
      <c r="D443" s="297"/>
      <c r="E443" s="297"/>
      <c r="F443" s="297"/>
      <c r="G443" s="297"/>
      <c r="H443" s="297"/>
      <c r="I443" s="297"/>
      <c r="J443" s="297"/>
      <c r="K443" s="297"/>
      <c r="L443" s="297"/>
      <c r="M443" s="297"/>
      <c r="N443" s="297"/>
      <c r="O443" s="297"/>
      <c r="P443" s="297"/>
      <c r="Q443" s="297"/>
      <c r="R443" s="297"/>
      <c r="S443" s="297"/>
      <c r="T443" s="297"/>
      <c r="U443" s="297"/>
      <c r="V443" s="297"/>
      <c r="W443" s="297"/>
      <c r="X443" s="297"/>
      <c r="Y443" s="297"/>
      <c r="Z443" s="297"/>
    </row>
    <row r="444" spans="1:26" ht="15.75" customHeight="1">
      <c r="A444" s="297"/>
      <c r="B444" s="297"/>
      <c r="C444" s="297"/>
      <c r="D444" s="297"/>
      <c r="E444" s="297"/>
      <c r="F444" s="297"/>
      <c r="G444" s="297"/>
      <c r="H444" s="297"/>
      <c r="I444" s="297"/>
      <c r="J444" s="297"/>
      <c r="K444" s="297"/>
      <c r="L444" s="297"/>
      <c r="M444" s="297"/>
      <c r="N444" s="297"/>
      <c r="O444" s="297"/>
      <c r="P444" s="297"/>
      <c r="Q444" s="297"/>
      <c r="R444" s="297"/>
      <c r="S444" s="297"/>
      <c r="T444" s="297"/>
      <c r="U444" s="297"/>
      <c r="V444" s="297"/>
      <c r="W444" s="297"/>
      <c r="X444" s="297"/>
      <c r="Y444" s="297"/>
      <c r="Z444" s="297"/>
    </row>
    <row r="445" spans="1:26" ht="15.75" customHeight="1">
      <c r="A445" s="297"/>
      <c r="B445" s="297"/>
      <c r="C445" s="297"/>
      <c r="D445" s="297"/>
      <c r="E445" s="297"/>
      <c r="F445" s="297"/>
      <c r="G445" s="297"/>
      <c r="H445" s="297"/>
      <c r="I445" s="297"/>
      <c r="J445" s="297"/>
      <c r="K445" s="297"/>
      <c r="L445" s="297"/>
      <c r="M445" s="297"/>
      <c r="N445" s="297"/>
      <c r="O445" s="297"/>
      <c r="P445" s="297"/>
      <c r="Q445" s="297"/>
      <c r="R445" s="297"/>
      <c r="S445" s="297"/>
      <c r="T445" s="297"/>
      <c r="U445" s="297"/>
      <c r="V445" s="297"/>
      <c r="W445" s="297"/>
      <c r="X445" s="297"/>
      <c r="Y445" s="297"/>
      <c r="Z445" s="297"/>
    </row>
    <row r="446" spans="1:26" ht="15.75" customHeight="1">
      <c r="A446" s="297"/>
      <c r="B446" s="297"/>
      <c r="C446" s="297"/>
      <c r="D446" s="297"/>
      <c r="E446" s="297"/>
      <c r="F446" s="297"/>
      <c r="G446" s="297"/>
      <c r="H446" s="297"/>
      <c r="I446" s="297"/>
      <c r="J446" s="297"/>
      <c r="K446" s="297"/>
      <c r="L446" s="297"/>
      <c r="M446" s="297"/>
      <c r="N446" s="297"/>
      <c r="O446" s="297"/>
      <c r="P446" s="297"/>
      <c r="Q446" s="297"/>
      <c r="R446" s="297"/>
      <c r="S446" s="297"/>
      <c r="T446" s="297"/>
      <c r="U446" s="297"/>
      <c r="V446" s="297"/>
      <c r="W446" s="297"/>
      <c r="X446" s="297"/>
      <c r="Y446" s="297"/>
      <c r="Z446" s="297"/>
    </row>
    <row r="447" spans="1:26" ht="15.75" customHeight="1">
      <c r="A447" s="297"/>
      <c r="B447" s="297"/>
      <c r="C447" s="297"/>
      <c r="D447" s="297"/>
      <c r="E447" s="297"/>
      <c r="F447" s="297"/>
      <c r="G447" s="297"/>
      <c r="H447" s="297"/>
      <c r="I447" s="297"/>
      <c r="J447" s="297"/>
      <c r="K447" s="297"/>
      <c r="L447" s="297"/>
      <c r="M447" s="297"/>
      <c r="N447" s="297"/>
      <c r="O447" s="297"/>
      <c r="P447" s="297"/>
      <c r="Q447" s="297"/>
      <c r="R447" s="297"/>
      <c r="S447" s="297"/>
      <c r="T447" s="297"/>
      <c r="U447" s="297"/>
      <c r="V447" s="297"/>
      <c r="W447" s="297"/>
      <c r="X447" s="297"/>
      <c r="Y447" s="297"/>
      <c r="Z447" s="297"/>
    </row>
    <row r="448" spans="1:26" ht="15.75" customHeight="1">
      <c r="A448" s="297"/>
      <c r="B448" s="297"/>
      <c r="C448" s="297"/>
      <c r="D448" s="297"/>
      <c r="E448" s="297"/>
      <c r="F448" s="297"/>
      <c r="G448" s="297"/>
      <c r="H448" s="297"/>
      <c r="I448" s="297"/>
      <c r="J448" s="297"/>
      <c r="K448" s="297"/>
      <c r="L448" s="297"/>
      <c r="M448" s="297"/>
      <c r="N448" s="297"/>
      <c r="O448" s="297"/>
      <c r="P448" s="297"/>
      <c r="Q448" s="297"/>
      <c r="R448" s="297"/>
      <c r="S448" s="297"/>
      <c r="T448" s="297"/>
      <c r="U448" s="297"/>
      <c r="V448" s="297"/>
      <c r="W448" s="297"/>
      <c r="X448" s="297"/>
      <c r="Y448" s="297"/>
      <c r="Z448" s="297"/>
    </row>
    <row r="449" spans="1:26" ht="15.75" customHeight="1">
      <c r="A449" s="297"/>
      <c r="B449" s="297"/>
      <c r="C449" s="297"/>
      <c r="D449" s="297"/>
      <c r="E449" s="297"/>
      <c r="F449" s="297"/>
      <c r="G449" s="297"/>
      <c r="H449" s="297"/>
      <c r="I449" s="297"/>
      <c r="J449" s="297"/>
      <c r="K449" s="297"/>
      <c r="L449" s="297"/>
      <c r="M449" s="297"/>
      <c r="N449" s="297"/>
      <c r="O449" s="297"/>
      <c r="P449" s="297"/>
      <c r="Q449" s="297"/>
      <c r="R449" s="297"/>
      <c r="S449" s="297"/>
      <c r="T449" s="297"/>
      <c r="U449" s="297"/>
      <c r="V449" s="297"/>
      <c r="W449" s="297"/>
      <c r="X449" s="297"/>
      <c r="Y449" s="297"/>
      <c r="Z449" s="297"/>
    </row>
    <row r="450" spans="1:26" ht="15.75" customHeight="1">
      <c r="A450" s="297"/>
      <c r="B450" s="297"/>
      <c r="C450" s="297"/>
      <c r="D450" s="297"/>
      <c r="E450" s="297"/>
      <c r="F450" s="297"/>
      <c r="G450" s="297"/>
      <c r="H450" s="297"/>
      <c r="I450" s="297"/>
      <c r="J450" s="297"/>
      <c r="K450" s="297"/>
      <c r="L450" s="297"/>
      <c r="M450" s="297"/>
      <c r="N450" s="297"/>
      <c r="O450" s="297"/>
      <c r="P450" s="297"/>
      <c r="Q450" s="297"/>
      <c r="R450" s="297"/>
      <c r="S450" s="297"/>
      <c r="T450" s="297"/>
      <c r="U450" s="297"/>
      <c r="V450" s="297"/>
      <c r="W450" s="297"/>
      <c r="X450" s="297"/>
      <c r="Y450" s="297"/>
      <c r="Z450" s="297"/>
    </row>
    <row r="451" spans="1:26" ht="15.75" customHeight="1">
      <c r="A451" s="297"/>
      <c r="B451" s="297"/>
      <c r="C451" s="297"/>
      <c r="D451" s="297"/>
      <c r="E451" s="297"/>
      <c r="F451" s="297"/>
      <c r="G451" s="297"/>
      <c r="H451" s="297"/>
      <c r="I451" s="297"/>
      <c r="J451" s="297"/>
      <c r="K451" s="297"/>
      <c r="L451" s="297"/>
      <c r="M451" s="297"/>
      <c r="N451" s="297"/>
      <c r="O451" s="297"/>
      <c r="P451" s="297"/>
      <c r="Q451" s="297"/>
      <c r="R451" s="297"/>
      <c r="S451" s="297"/>
      <c r="T451" s="297"/>
      <c r="U451" s="297"/>
      <c r="V451" s="297"/>
      <c r="W451" s="297"/>
      <c r="X451" s="297"/>
      <c r="Y451" s="297"/>
      <c r="Z451" s="297"/>
    </row>
    <row r="452" spans="1:26" ht="15.75" customHeight="1">
      <c r="A452" s="297"/>
      <c r="B452" s="297"/>
      <c r="C452" s="297"/>
      <c r="D452" s="297"/>
      <c r="E452" s="297"/>
      <c r="F452" s="297"/>
      <c r="G452" s="297"/>
      <c r="H452" s="297"/>
      <c r="I452" s="297"/>
      <c r="J452" s="297"/>
      <c r="K452" s="297"/>
      <c r="L452" s="297"/>
      <c r="M452" s="297"/>
      <c r="N452" s="297"/>
      <c r="O452" s="297"/>
      <c r="P452" s="297"/>
      <c r="Q452" s="297"/>
      <c r="R452" s="297"/>
      <c r="S452" s="297"/>
      <c r="T452" s="297"/>
      <c r="U452" s="297"/>
      <c r="V452" s="297"/>
      <c r="W452" s="297"/>
      <c r="X452" s="297"/>
      <c r="Y452" s="297"/>
      <c r="Z452" s="297"/>
    </row>
    <row r="453" spans="1:26" ht="15.75" customHeight="1">
      <c r="A453" s="297"/>
      <c r="B453" s="297"/>
      <c r="C453" s="297"/>
      <c r="D453" s="297"/>
      <c r="E453" s="297"/>
      <c r="F453" s="297"/>
      <c r="G453" s="297"/>
      <c r="H453" s="297"/>
      <c r="I453" s="297"/>
      <c r="J453" s="297"/>
      <c r="K453" s="297"/>
      <c r="L453" s="297"/>
      <c r="M453" s="297"/>
      <c r="N453" s="297"/>
      <c r="O453" s="297"/>
      <c r="P453" s="297"/>
      <c r="Q453" s="297"/>
      <c r="R453" s="297"/>
      <c r="S453" s="297"/>
      <c r="T453" s="297"/>
      <c r="U453" s="297"/>
      <c r="V453" s="297"/>
      <c r="W453" s="297"/>
      <c r="X453" s="297"/>
      <c r="Y453" s="297"/>
      <c r="Z453" s="297"/>
    </row>
    <row r="454" spans="1:26" ht="15.75" customHeight="1">
      <c r="A454" s="297"/>
      <c r="B454" s="297"/>
      <c r="C454" s="297"/>
      <c r="D454" s="297"/>
      <c r="E454" s="297"/>
      <c r="F454" s="297"/>
      <c r="G454" s="297"/>
      <c r="H454" s="297"/>
      <c r="I454" s="297"/>
      <c r="J454" s="297"/>
      <c r="K454" s="297"/>
      <c r="L454" s="297"/>
      <c r="M454" s="297"/>
      <c r="N454" s="297"/>
      <c r="O454" s="297"/>
      <c r="P454" s="297"/>
      <c r="Q454" s="297"/>
      <c r="R454" s="297"/>
      <c r="S454" s="297"/>
      <c r="T454" s="297"/>
      <c r="U454" s="297"/>
      <c r="V454" s="297"/>
      <c r="W454" s="297"/>
      <c r="X454" s="297"/>
      <c r="Y454" s="297"/>
      <c r="Z454" s="297"/>
    </row>
    <row r="455" spans="1:26" ht="15.75" customHeight="1">
      <c r="A455" s="297"/>
      <c r="B455" s="297"/>
      <c r="C455" s="297"/>
      <c r="D455" s="297"/>
      <c r="E455" s="297"/>
      <c r="F455" s="297"/>
      <c r="G455" s="297"/>
      <c r="H455" s="297"/>
      <c r="I455" s="297"/>
      <c r="J455" s="297"/>
      <c r="K455" s="297"/>
      <c r="L455" s="297"/>
      <c r="M455" s="297"/>
      <c r="N455" s="297"/>
      <c r="O455" s="297"/>
      <c r="P455" s="297"/>
      <c r="Q455" s="297"/>
      <c r="R455" s="297"/>
      <c r="S455" s="297"/>
      <c r="T455" s="297"/>
      <c r="U455" s="297"/>
      <c r="V455" s="297"/>
      <c r="W455" s="297"/>
      <c r="X455" s="297"/>
      <c r="Y455" s="297"/>
      <c r="Z455" s="297"/>
    </row>
    <row r="456" spans="1:26" ht="15.75" customHeight="1">
      <c r="A456" s="297"/>
      <c r="B456" s="297"/>
      <c r="C456" s="297"/>
      <c r="D456" s="297"/>
      <c r="E456" s="297"/>
      <c r="F456" s="297"/>
      <c r="G456" s="297"/>
      <c r="H456" s="297"/>
      <c r="I456" s="297"/>
      <c r="J456" s="297"/>
      <c r="K456" s="297"/>
      <c r="L456" s="297"/>
      <c r="M456" s="297"/>
      <c r="N456" s="297"/>
      <c r="O456" s="297"/>
      <c r="P456" s="297"/>
      <c r="Q456" s="297"/>
      <c r="R456" s="297"/>
      <c r="S456" s="297"/>
      <c r="T456" s="297"/>
      <c r="U456" s="297"/>
      <c r="V456" s="297"/>
      <c r="W456" s="297"/>
      <c r="X456" s="297"/>
      <c r="Y456" s="297"/>
      <c r="Z456" s="297"/>
    </row>
    <row r="457" spans="1:26" ht="15.75" customHeight="1">
      <c r="A457" s="297"/>
      <c r="B457" s="297"/>
      <c r="C457" s="297"/>
      <c r="D457" s="297"/>
      <c r="E457" s="297"/>
      <c r="F457" s="297"/>
      <c r="G457" s="297"/>
      <c r="H457" s="297"/>
      <c r="I457" s="297"/>
      <c r="J457" s="297"/>
      <c r="K457" s="297"/>
      <c r="L457" s="297"/>
      <c r="M457" s="297"/>
      <c r="N457" s="297"/>
      <c r="O457" s="297"/>
      <c r="P457" s="297"/>
      <c r="Q457" s="297"/>
      <c r="R457" s="297"/>
      <c r="S457" s="297"/>
      <c r="T457" s="297"/>
      <c r="U457" s="297"/>
      <c r="V457" s="297"/>
      <c r="W457" s="297"/>
      <c r="X457" s="297"/>
      <c r="Y457" s="297"/>
      <c r="Z457" s="297"/>
    </row>
    <row r="458" spans="1:26" ht="15.75" customHeight="1">
      <c r="A458" s="297"/>
      <c r="B458" s="297"/>
      <c r="C458" s="297"/>
      <c r="D458" s="297"/>
      <c r="E458" s="297"/>
      <c r="F458" s="297"/>
      <c r="G458" s="297"/>
      <c r="H458" s="297"/>
      <c r="I458" s="297"/>
      <c r="J458" s="297"/>
      <c r="K458" s="297"/>
      <c r="L458" s="297"/>
      <c r="M458" s="297"/>
      <c r="N458" s="297"/>
      <c r="O458" s="297"/>
      <c r="P458" s="297"/>
      <c r="Q458" s="297"/>
      <c r="R458" s="297"/>
      <c r="S458" s="297"/>
      <c r="T458" s="297"/>
      <c r="U458" s="297"/>
      <c r="V458" s="297"/>
      <c r="W458" s="297"/>
      <c r="X458" s="297"/>
      <c r="Y458" s="297"/>
      <c r="Z458" s="297"/>
    </row>
    <row r="459" spans="1:26" ht="15.75" customHeight="1">
      <c r="A459" s="297"/>
      <c r="B459" s="297"/>
      <c r="C459" s="297"/>
      <c r="D459" s="297"/>
      <c r="E459" s="297"/>
      <c r="F459" s="297"/>
      <c r="G459" s="297"/>
      <c r="H459" s="297"/>
      <c r="I459" s="297"/>
      <c r="J459" s="297"/>
      <c r="K459" s="297"/>
      <c r="L459" s="297"/>
      <c r="M459" s="297"/>
      <c r="N459" s="297"/>
      <c r="O459" s="297"/>
      <c r="P459" s="297"/>
      <c r="Q459" s="297"/>
      <c r="R459" s="297"/>
      <c r="S459" s="297"/>
      <c r="T459" s="297"/>
      <c r="U459" s="297"/>
      <c r="V459" s="297"/>
      <c r="W459" s="297"/>
      <c r="X459" s="297"/>
      <c r="Y459" s="297"/>
      <c r="Z459" s="297"/>
    </row>
    <row r="460" spans="1:26" ht="15.75" customHeight="1">
      <c r="A460" s="297"/>
      <c r="B460" s="297"/>
      <c r="C460" s="297"/>
      <c r="D460" s="297"/>
      <c r="E460" s="297"/>
      <c r="F460" s="297"/>
      <c r="G460" s="297"/>
      <c r="H460" s="297"/>
      <c r="I460" s="297"/>
      <c r="J460" s="297"/>
      <c r="K460" s="297"/>
      <c r="L460" s="297"/>
      <c r="M460" s="297"/>
      <c r="N460" s="297"/>
      <c r="O460" s="297"/>
      <c r="P460" s="297"/>
      <c r="Q460" s="297"/>
      <c r="R460" s="297"/>
      <c r="S460" s="297"/>
      <c r="T460" s="297"/>
      <c r="U460" s="297"/>
      <c r="V460" s="297"/>
      <c r="W460" s="297"/>
      <c r="X460" s="297"/>
      <c r="Y460" s="297"/>
      <c r="Z460" s="297"/>
    </row>
    <row r="461" spans="1:26" ht="15.75" customHeight="1">
      <c r="A461" s="297"/>
      <c r="B461" s="297"/>
      <c r="C461" s="297"/>
      <c r="D461" s="297"/>
      <c r="E461" s="297"/>
      <c r="F461" s="297"/>
      <c r="G461" s="297"/>
      <c r="H461" s="297"/>
      <c r="I461" s="297"/>
      <c r="J461" s="297"/>
      <c r="K461" s="297"/>
      <c r="L461" s="297"/>
      <c r="M461" s="297"/>
      <c r="N461" s="297"/>
      <c r="O461" s="297"/>
      <c r="P461" s="297"/>
      <c r="Q461" s="297"/>
      <c r="R461" s="297"/>
      <c r="S461" s="297"/>
      <c r="T461" s="297"/>
      <c r="U461" s="297"/>
      <c r="V461" s="297"/>
      <c r="W461" s="297"/>
      <c r="X461" s="297"/>
      <c r="Y461" s="297"/>
      <c r="Z461" s="297"/>
    </row>
    <row r="462" spans="1:26" ht="15.75" customHeight="1">
      <c r="A462" s="297"/>
      <c r="B462" s="297"/>
      <c r="C462" s="297"/>
      <c r="D462" s="297"/>
      <c r="E462" s="297"/>
      <c r="F462" s="297"/>
      <c r="G462" s="297"/>
      <c r="H462" s="297"/>
      <c r="I462" s="297"/>
      <c r="J462" s="297"/>
      <c r="K462" s="297"/>
      <c r="L462" s="297"/>
      <c r="M462" s="297"/>
      <c r="N462" s="297"/>
      <c r="O462" s="297"/>
      <c r="P462" s="297"/>
      <c r="Q462" s="297"/>
      <c r="R462" s="297"/>
      <c r="S462" s="297"/>
      <c r="T462" s="297"/>
      <c r="U462" s="297"/>
      <c r="V462" s="297"/>
      <c r="W462" s="297"/>
      <c r="X462" s="297"/>
      <c r="Y462" s="297"/>
      <c r="Z462" s="297"/>
    </row>
    <row r="463" spans="1:26" ht="15.75" customHeight="1">
      <c r="A463" s="297"/>
      <c r="B463" s="297"/>
      <c r="C463" s="297"/>
      <c r="D463" s="297"/>
      <c r="E463" s="297"/>
      <c r="F463" s="297"/>
      <c r="G463" s="297"/>
      <c r="H463" s="297"/>
      <c r="I463" s="297"/>
      <c r="J463" s="297"/>
      <c r="K463" s="297"/>
      <c r="L463" s="297"/>
      <c r="M463" s="297"/>
      <c r="N463" s="297"/>
      <c r="O463" s="297"/>
      <c r="P463" s="297"/>
      <c r="Q463" s="297"/>
      <c r="R463" s="297"/>
      <c r="S463" s="297"/>
      <c r="T463" s="297"/>
      <c r="U463" s="297"/>
      <c r="V463" s="297"/>
      <c r="W463" s="297"/>
      <c r="X463" s="297"/>
      <c r="Y463" s="297"/>
      <c r="Z463" s="297"/>
    </row>
    <row r="464" spans="1:26" ht="15.75" customHeight="1">
      <c r="A464" s="297"/>
      <c r="B464" s="297"/>
      <c r="C464" s="297"/>
      <c r="D464" s="297"/>
      <c r="E464" s="297"/>
      <c r="F464" s="297"/>
      <c r="G464" s="297"/>
      <c r="H464" s="297"/>
      <c r="I464" s="297"/>
      <c r="J464" s="297"/>
      <c r="K464" s="297"/>
      <c r="L464" s="297"/>
      <c r="M464" s="297"/>
      <c r="N464" s="297"/>
      <c r="O464" s="297"/>
      <c r="P464" s="297"/>
      <c r="Q464" s="297"/>
      <c r="R464" s="297"/>
      <c r="S464" s="297"/>
      <c r="T464" s="297"/>
      <c r="U464" s="297"/>
      <c r="V464" s="297"/>
      <c r="W464" s="297"/>
      <c r="X464" s="297"/>
      <c r="Y464" s="297"/>
      <c r="Z464" s="297"/>
    </row>
    <row r="465" spans="1:26" ht="15.75" customHeight="1">
      <c r="A465" s="297"/>
      <c r="B465" s="297"/>
      <c r="C465" s="297"/>
      <c r="D465" s="297"/>
      <c r="E465" s="297"/>
      <c r="F465" s="297"/>
      <c r="G465" s="297"/>
      <c r="H465" s="297"/>
      <c r="I465" s="297"/>
      <c r="J465" s="297"/>
      <c r="K465" s="297"/>
      <c r="L465" s="297"/>
      <c r="M465" s="297"/>
      <c r="N465" s="297"/>
      <c r="O465" s="297"/>
      <c r="P465" s="297"/>
      <c r="Q465" s="297"/>
      <c r="R465" s="297"/>
      <c r="S465" s="297"/>
      <c r="T465" s="297"/>
      <c r="U465" s="297"/>
      <c r="V465" s="297"/>
      <c r="W465" s="297"/>
      <c r="X465" s="297"/>
      <c r="Y465" s="297"/>
      <c r="Z465" s="297"/>
    </row>
    <row r="466" spans="1:26" ht="15.75" customHeight="1">
      <c r="A466" s="297"/>
      <c r="B466" s="297"/>
      <c r="C466" s="297"/>
      <c r="D466" s="297"/>
      <c r="E466" s="297"/>
      <c r="F466" s="297"/>
      <c r="G466" s="297"/>
      <c r="H466" s="297"/>
      <c r="I466" s="297"/>
      <c r="J466" s="297"/>
      <c r="K466" s="297"/>
      <c r="L466" s="297"/>
      <c r="M466" s="297"/>
      <c r="N466" s="297"/>
      <c r="O466" s="297"/>
      <c r="P466" s="297"/>
      <c r="Q466" s="297"/>
      <c r="R466" s="297"/>
      <c r="S466" s="297"/>
      <c r="T466" s="297"/>
      <c r="U466" s="297"/>
      <c r="V466" s="297"/>
      <c r="W466" s="297"/>
      <c r="X466" s="297"/>
      <c r="Y466" s="297"/>
      <c r="Z466" s="297"/>
    </row>
    <row r="467" spans="1:26" ht="15.75" customHeight="1">
      <c r="A467" s="297"/>
      <c r="B467" s="297"/>
      <c r="C467" s="297"/>
      <c r="D467" s="297"/>
      <c r="E467" s="297"/>
      <c r="F467" s="297"/>
      <c r="G467" s="297"/>
      <c r="H467" s="297"/>
      <c r="I467" s="297"/>
      <c r="J467" s="297"/>
      <c r="K467" s="297"/>
      <c r="L467" s="297"/>
      <c r="M467" s="297"/>
      <c r="N467" s="297"/>
      <c r="O467" s="297"/>
      <c r="P467" s="297"/>
      <c r="Q467" s="297"/>
      <c r="R467" s="297"/>
      <c r="S467" s="297"/>
      <c r="T467" s="297"/>
      <c r="U467" s="297"/>
      <c r="V467" s="297"/>
      <c r="W467" s="297"/>
      <c r="X467" s="297"/>
      <c r="Y467" s="297"/>
      <c r="Z467" s="297"/>
    </row>
    <row r="468" spans="1:26" ht="15.75" customHeight="1">
      <c r="A468" s="297"/>
      <c r="B468" s="297"/>
      <c r="C468" s="297"/>
      <c r="D468" s="297"/>
      <c r="E468" s="297"/>
      <c r="F468" s="297"/>
      <c r="G468" s="297"/>
      <c r="H468" s="297"/>
      <c r="I468" s="297"/>
      <c r="J468" s="297"/>
      <c r="K468" s="297"/>
      <c r="L468" s="297"/>
      <c r="M468" s="297"/>
      <c r="N468" s="297"/>
      <c r="O468" s="297"/>
      <c r="P468" s="297"/>
      <c r="Q468" s="297"/>
      <c r="R468" s="297"/>
      <c r="S468" s="297"/>
      <c r="T468" s="297"/>
      <c r="U468" s="297"/>
      <c r="V468" s="297"/>
      <c r="W468" s="297"/>
      <c r="X468" s="297"/>
      <c r="Y468" s="297"/>
      <c r="Z468" s="297"/>
    </row>
    <row r="469" spans="1:26" ht="15.75" customHeight="1">
      <c r="A469" s="297"/>
      <c r="B469" s="297"/>
      <c r="C469" s="297"/>
      <c r="D469" s="297"/>
      <c r="E469" s="297"/>
      <c r="F469" s="297"/>
      <c r="G469" s="297"/>
      <c r="H469" s="297"/>
      <c r="I469" s="297"/>
      <c r="J469" s="297"/>
      <c r="K469" s="297"/>
      <c r="L469" s="297"/>
      <c r="M469" s="297"/>
      <c r="N469" s="297"/>
      <c r="O469" s="297"/>
      <c r="P469" s="297"/>
      <c r="Q469" s="297"/>
      <c r="R469" s="297"/>
      <c r="S469" s="297"/>
      <c r="T469" s="297"/>
      <c r="U469" s="297"/>
      <c r="V469" s="297"/>
      <c r="W469" s="297"/>
      <c r="X469" s="297"/>
      <c r="Y469" s="297"/>
      <c r="Z469" s="297"/>
    </row>
    <row r="470" spans="1:26" ht="15.75" customHeight="1">
      <c r="A470" s="297"/>
      <c r="B470" s="297"/>
      <c r="C470" s="297"/>
      <c r="D470" s="297"/>
      <c r="E470" s="297"/>
      <c r="F470" s="297"/>
      <c r="G470" s="297"/>
      <c r="H470" s="297"/>
      <c r="I470" s="297"/>
      <c r="J470" s="297"/>
      <c r="K470" s="297"/>
      <c r="L470" s="297"/>
      <c r="M470" s="297"/>
      <c r="N470" s="297"/>
      <c r="O470" s="297"/>
      <c r="P470" s="297"/>
      <c r="Q470" s="297"/>
      <c r="R470" s="297"/>
      <c r="S470" s="297"/>
      <c r="T470" s="297"/>
      <c r="U470" s="297"/>
      <c r="V470" s="297"/>
      <c r="W470" s="297"/>
      <c r="X470" s="297"/>
      <c r="Y470" s="297"/>
      <c r="Z470" s="297"/>
    </row>
    <row r="471" spans="1:26" ht="15.75" customHeight="1">
      <c r="A471" s="297"/>
      <c r="B471" s="297"/>
      <c r="C471" s="297"/>
      <c r="D471" s="297"/>
      <c r="E471" s="297"/>
      <c r="F471" s="297"/>
      <c r="G471" s="297"/>
      <c r="H471" s="297"/>
      <c r="I471" s="297"/>
      <c r="J471" s="297"/>
      <c r="K471" s="297"/>
      <c r="L471" s="297"/>
      <c r="M471" s="297"/>
      <c r="N471" s="297"/>
      <c r="O471" s="297"/>
      <c r="P471" s="297"/>
      <c r="Q471" s="297"/>
      <c r="R471" s="297"/>
      <c r="S471" s="297"/>
      <c r="T471" s="297"/>
      <c r="U471" s="297"/>
      <c r="V471" s="297"/>
      <c r="W471" s="297"/>
      <c r="X471" s="297"/>
      <c r="Y471" s="297"/>
      <c r="Z471" s="297"/>
    </row>
    <row r="472" spans="1:26" ht="15.75" customHeight="1">
      <c r="A472" s="297"/>
      <c r="B472" s="297"/>
      <c r="C472" s="297"/>
      <c r="D472" s="297"/>
      <c r="E472" s="297"/>
      <c r="F472" s="297"/>
      <c r="G472" s="297"/>
      <c r="H472" s="297"/>
      <c r="I472" s="297"/>
      <c r="J472" s="297"/>
      <c r="K472" s="297"/>
      <c r="L472" s="297"/>
      <c r="M472" s="297"/>
      <c r="N472" s="297"/>
      <c r="O472" s="297"/>
      <c r="P472" s="297"/>
      <c r="Q472" s="297"/>
      <c r="R472" s="297"/>
      <c r="S472" s="297"/>
      <c r="T472" s="297"/>
      <c r="U472" s="297"/>
      <c r="V472" s="297"/>
      <c r="W472" s="297"/>
      <c r="X472" s="297"/>
      <c r="Y472" s="297"/>
      <c r="Z472" s="297"/>
    </row>
    <row r="473" spans="1:26" ht="15.75" customHeight="1">
      <c r="A473" s="297"/>
      <c r="B473" s="297"/>
      <c r="C473" s="297"/>
      <c r="D473" s="297"/>
      <c r="E473" s="297"/>
      <c r="F473" s="297"/>
      <c r="G473" s="297"/>
      <c r="H473" s="297"/>
      <c r="I473" s="297"/>
      <c r="J473" s="297"/>
      <c r="K473" s="297"/>
      <c r="L473" s="297"/>
      <c r="M473" s="297"/>
      <c r="N473" s="297"/>
      <c r="O473" s="297"/>
      <c r="P473" s="297"/>
      <c r="Q473" s="297"/>
      <c r="R473" s="297"/>
      <c r="S473" s="297"/>
      <c r="T473" s="297"/>
      <c r="U473" s="297"/>
      <c r="V473" s="297"/>
      <c r="W473" s="297"/>
      <c r="X473" s="297"/>
      <c r="Y473" s="297"/>
      <c r="Z473" s="297"/>
    </row>
    <row r="474" spans="1:26" ht="15.75" customHeight="1">
      <c r="A474" s="297"/>
      <c r="B474" s="297"/>
      <c r="C474" s="297"/>
      <c r="D474" s="297"/>
      <c r="E474" s="297"/>
      <c r="F474" s="297"/>
      <c r="G474" s="297"/>
      <c r="H474" s="297"/>
      <c r="I474" s="297"/>
      <c r="J474" s="297"/>
      <c r="K474" s="297"/>
      <c r="L474" s="297"/>
      <c r="M474" s="297"/>
      <c r="N474" s="297"/>
      <c r="O474" s="297"/>
      <c r="P474" s="297"/>
      <c r="Q474" s="297"/>
      <c r="R474" s="297"/>
      <c r="S474" s="297"/>
      <c r="T474" s="297"/>
      <c r="U474" s="297"/>
      <c r="V474" s="297"/>
      <c r="W474" s="297"/>
      <c r="X474" s="297"/>
      <c r="Y474" s="297"/>
      <c r="Z474" s="297"/>
    </row>
    <row r="475" spans="1:26" ht="15.75" customHeight="1">
      <c r="A475" s="297"/>
      <c r="B475" s="297"/>
      <c r="C475" s="297"/>
      <c r="D475" s="297"/>
      <c r="E475" s="297"/>
      <c r="F475" s="297"/>
      <c r="G475" s="297"/>
      <c r="H475" s="297"/>
      <c r="I475" s="297"/>
      <c r="J475" s="297"/>
      <c r="K475" s="297"/>
      <c r="L475" s="297"/>
      <c r="M475" s="297"/>
      <c r="N475" s="297"/>
      <c r="O475" s="297"/>
      <c r="P475" s="297"/>
      <c r="Q475" s="297"/>
      <c r="R475" s="297"/>
      <c r="S475" s="297"/>
      <c r="T475" s="297"/>
      <c r="U475" s="297"/>
      <c r="V475" s="297"/>
      <c r="W475" s="297"/>
      <c r="X475" s="297"/>
      <c r="Y475" s="297"/>
      <c r="Z475" s="297"/>
    </row>
    <row r="476" spans="1:26" ht="15.75" customHeight="1">
      <c r="A476" s="297"/>
      <c r="B476" s="297"/>
      <c r="C476" s="297"/>
      <c r="D476" s="297"/>
      <c r="E476" s="297"/>
      <c r="F476" s="297"/>
      <c r="G476" s="297"/>
      <c r="H476" s="297"/>
      <c r="I476" s="297"/>
      <c r="J476" s="297"/>
      <c r="K476" s="297"/>
      <c r="L476" s="297"/>
      <c r="M476" s="297"/>
      <c r="N476" s="297"/>
      <c r="O476" s="297"/>
      <c r="P476" s="297"/>
      <c r="Q476" s="297"/>
      <c r="R476" s="297"/>
      <c r="S476" s="297"/>
      <c r="T476" s="297"/>
      <c r="U476" s="297"/>
      <c r="V476" s="297"/>
      <c r="W476" s="297"/>
      <c r="X476" s="297"/>
      <c r="Y476" s="297"/>
      <c r="Z476" s="297"/>
    </row>
    <row r="477" spans="1:26" ht="15.75" customHeight="1">
      <c r="A477" s="297"/>
      <c r="B477" s="297"/>
      <c r="C477" s="297"/>
      <c r="D477" s="297"/>
      <c r="E477" s="297"/>
      <c r="F477" s="297"/>
      <c r="G477" s="297"/>
      <c r="H477" s="297"/>
      <c r="I477" s="297"/>
      <c r="J477" s="297"/>
      <c r="K477" s="297"/>
      <c r="L477" s="297"/>
      <c r="M477" s="297"/>
      <c r="N477" s="297"/>
      <c r="O477" s="297"/>
      <c r="P477" s="297"/>
      <c r="Q477" s="297"/>
      <c r="R477" s="297"/>
      <c r="S477" s="297"/>
      <c r="T477" s="297"/>
      <c r="U477" s="297"/>
      <c r="V477" s="297"/>
      <c r="W477" s="297"/>
      <c r="X477" s="297"/>
      <c r="Y477" s="297"/>
      <c r="Z477" s="297"/>
    </row>
    <row r="478" spans="1:26" ht="15.75" customHeight="1">
      <c r="A478" s="297"/>
      <c r="B478" s="297"/>
      <c r="C478" s="297"/>
      <c r="D478" s="297"/>
      <c r="E478" s="297"/>
      <c r="F478" s="297"/>
      <c r="G478" s="297"/>
      <c r="H478" s="297"/>
      <c r="I478" s="297"/>
      <c r="J478" s="297"/>
      <c r="K478" s="297"/>
      <c r="L478" s="297"/>
      <c r="M478" s="297"/>
      <c r="N478" s="297"/>
      <c r="O478" s="297"/>
      <c r="P478" s="297"/>
      <c r="Q478" s="297"/>
      <c r="R478" s="297"/>
      <c r="S478" s="297"/>
      <c r="T478" s="297"/>
      <c r="U478" s="297"/>
      <c r="V478" s="297"/>
      <c r="W478" s="297"/>
      <c r="X478" s="297"/>
      <c r="Y478" s="297"/>
      <c r="Z478" s="297"/>
    </row>
    <row r="479" spans="1:26" ht="15.75" customHeight="1">
      <c r="A479" s="297"/>
      <c r="B479" s="297"/>
      <c r="C479" s="297"/>
      <c r="D479" s="297"/>
      <c r="E479" s="297"/>
      <c r="F479" s="297"/>
      <c r="G479" s="297"/>
      <c r="H479" s="297"/>
      <c r="I479" s="297"/>
      <c r="J479" s="297"/>
      <c r="K479" s="297"/>
      <c r="L479" s="297"/>
      <c r="M479" s="297"/>
      <c r="N479" s="297"/>
      <c r="O479" s="297"/>
      <c r="P479" s="297"/>
      <c r="Q479" s="297"/>
      <c r="R479" s="297"/>
      <c r="S479" s="297"/>
      <c r="T479" s="297"/>
      <c r="U479" s="297"/>
      <c r="V479" s="297"/>
      <c r="W479" s="297"/>
      <c r="X479" s="297"/>
      <c r="Y479" s="297"/>
      <c r="Z479" s="297"/>
    </row>
    <row r="480" spans="1:26" ht="15.75" customHeight="1">
      <c r="A480" s="297"/>
      <c r="B480" s="297"/>
      <c r="C480" s="297"/>
      <c r="D480" s="297"/>
      <c r="E480" s="297"/>
      <c r="F480" s="297"/>
      <c r="G480" s="297"/>
      <c r="H480" s="297"/>
      <c r="I480" s="297"/>
      <c r="J480" s="297"/>
      <c r="K480" s="297"/>
      <c r="L480" s="297"/>
      <c r="M480" s="297"/>
      <c r="N480" s="297"/>
      <c r="O480" s="297"/>
      <c r="P480" s="297"/>
      <c r="Q480" s="297"/>
      <c r="R480" s="297"/>
      <c r="S480" s="297"/>
      <c r="T480" s="297"/>
      <c r="U480" s="297"/>
      <c r="V480" s="297"/>
      <c r="W480" s="297"/>
      <c r="X480" s="297"/>
      <c r="Y480" s="297"/>
      <c r="Z480" s="297"/>
    </row>
    <row r="481" spans="1:26" ht="15.75" customHeight="1">
      <c r="A481" s="297"/>
      <c r="B481" s="297"/>
      <c r="C481" s="297"/>
      <c r="D481" s="297"/>
      <c r="E481" s="297"/>
      <c r="F481" s="297"/>
      <c r="G481" s="297"/>
      <c r="H481" s="297"/>
      <c r="I481" s="297"/>
      <c r="J481" s="297"/>
      <c r="K481" s="297"/>
      <c r="L481" s="297"/>
      <c r="M481" s="297"/>
      <c r="N481" s="297"/>
      <c r="O481" s="297"/>
      <c r="P481" s="297"/>
      <c r="Q481" s="297"/>
      <c r="R481" s="297"/>
      <c r="S481" s="297"/>
      <c r="T481" s="297"/>
      <c r="U481" s="297"/>
      <c r="V481" s="297"/>
      <c r="W481" s="297"/>
      <c r="X481" s="297"/>
      <c r="Y481" s="297"/>
      <c r="Z481" s="297"/>
    </row>
    <row r="482" spans="1:26" ht="15.75" customHeight="1">
      <c r="A482" s="297"/>
      <c r="B482" s="297"/>
      <c r="C482" s="297"/>
      <c r="D482" s="297"/>
      <c r="E482" s="297"/>
      <c r="F482" s="297"/>
      <c r="G482" s="297"/>
      <c r="H482" s="297"/>
      <c r="I482" s="297"/>
      <c r="J482" s="297"/>
      <c r="K482" s="297"/>
      <c r="L482" s="297"/>
      <c r="M482" s="297"/>
      <c r="N482" s="297"/>
      <c r="O482" s="297"/>
      <c r="P482" s="297"/>
      <c r="Q482" s="297"/>
      <c r="R482" s="297"/>
      <c r="S482" s="297"/>
      <c r="T482" s="297"/>
      <c r="U482" s="297"/>
      <c r="V482" s="297"/>
      <c r="W482" s="297"/>
      <c r="X482" s="297"/>
      <c r="Y482" s="297"/>
      <c r="Z482" s="297"/>
    </row>
    <row r="483" spans="1:26" ht="15.75" customHeight="1">
      <c r="A483" s="297"/>
      <c r="B483" s="297"/>
      <c r="C483" s="297"/>
      <c r="D483" s="297"/>
      <c r="E483" s="297"/>
      <c r="F483" s="297"/>
      <c r="G483" s="297"/>
      <c r="H483" s="297"/>
      <c r="I483" s="297"/>
      <c r="J483" s="297"/>
      <c r="K483" s="297"/>
      <c r="L483" s="297"/>
      <c r="M483" s="297"/>
      <c r="N483" s="297"/>
      <c r="O483" s="297"/>
      <c r="P483" s="297"/>
      <c r="Q483" s="297"/>
      <c r="R483" s="297"/>
      <c r="S483" s="297"/>
      <c r="T483" s="297"/>
      <c r="U483" s="297"/>
      <c r="V483" s="297"/>
      <c r="W483" s="297"/>
      <c r="X483" s="297"/>
      <c r="Y483" s="297"/>
      <c r="Z483" s="297"/>
    </row>
    <row r="484" spans="1:26" ht="15.75" customHeight="1">
      <c r="A484" s="297"/>
      <c r="B484" s="297"/>
      <c r="C484" s="297"/>
      <c r="D484" s="297"/>
      <c r="E484" s="297"/>
      <c r="F484" s="297"/>
      <c r="G484" s="297"/>
      <c r="H484" s="297"/>
      <c r="I484" s="297"/>
      <c r="J484" s="297"/>
      <c r="K484" s="297"/>
      <c r="L484" s="297"/>
      <c r="M484" s="297"/>
      <c r="N484" s="297"/>
      <c r="O484" s="297"/>
      <c r="P484" s="297"/>
      <c r="Q484" s="297"/>
      <c r="R484" s="297"/>
      <c r="S484" s="297"/>
      <c r="T484" s="297"/>
      <c r="U484" s="297"/>
      <c r="V484" s="297"/>
      <c r="W484" s="297"/>
      <c r="X484" s="297"/>
      <c r="Y484" s="297"/>
      <c r="Z484" s="297"/>
    </row>
    <row r="485" spans="1:26" ht="15.75" customHeight="1">
      <c r="A485" s="297"/>
      <c r="B485" s="297"/>
      <c r="C485" s="297"/>
      <c r="D485" s="297"/>
      <c r="E485" s="297"/>
      <c r="F485" s="297"/>
      <c r="G485" s="297"/>
      <c r="H485" s="297"/>
      <c r="I485" s="297"/>
      <c r="J485" s="297"/>
      <c r="K485" s="297"/>
      <c r="L485" s="297"/>
      <c r="M485" s="297"/>
      <c r="N485" s="297"/>
      <c r="O485" s="297"/>
      <c r="P485" s="297"/>
      <c r="Q485" s="297"/>
      <c r="R485" s="297"/>
      <c r="S485" s="297"/>
      <c r="T485" s="297"/>
      <c r="U485" s="297"/>
      <c r="V485" s="297"/>
      <c r="W485" s="297"/>
      <c r="X485" s="297"/>
      <c r="Y485" s="297"/>
      <c r="Z485" s="297"/>
    </row>
    <row r="486" spans="1:26" ht="15.75" customHeight="1">
      <c r="A486" s="297"/>
      <c r="B486" s="297"/>
      <c r="C486" s="297"/>
      <c r="D486" s="297"/>
      <c r="E486" s="297"/>
      <c r="F486" s="297"/>
      <c r="G486" s="297"/>
      <c r="H486" s="297"/>
      <c r="I486" s="297"/>
      <c r="J486" s="297"/>
      <c r="K486" s="297"/>
      <c r="L486" s="297"/>
      <c r="M486" s="297"/>
      <c r="N486" s="297"/>
      <c r="O486" s="297"/>
      <c r="P486" s="297"/>
      <c r="Q486" s="297"/>
      <c r="R486" s="297"/>
      <c r="S486" s="297"/>
      <c r="T486" s="297"/>
      <c r="U486" s="297"/>
      <c r="V486" s="297"/>
      <c r="W486" s="297"/>
      <c r="X486" s="297"/>
      <c r="Y486" s="297"/>
      <c r="Z486" s="297"/>
    </row>
    <row r="487" spans="1:26" ht="15.75" customHeight="1">
      <c r="A487" s="297"/>
      <c r="B487" s="297"/>
      <c r="C487" s="297"/>
      <c r="D487" s="297"/>
      <c r="E487" s="297"/>
      <c r="F487" s="297"/>
      <c r="G487" s="297"/>
      <c r="H487" s="297"/>
      <c r="I487" s="297"/>
      <c r="J487" s="297"/>
      <c r="K487" s="297"/>
      <c r="L487" s="297"/>
      <c r="M487" s="297"/>
      <c r="N487" s="297"/>
      <c r="O487" s="297"/>
      <c r="P487" s="297"/>
      <c r="Q487" s="297"/>
      <c r="R487" s="297"/>
      <c r="S487" s="297"/>
      <c r="T487" s="297"/>
      <c r="U487" s="297"/>
      <c r="V487" s="297"/>
      <c r="W487" s="297"/>
      <c r="X487" s="297"/>
      <c r="Y487" s="297"/>
      <c r="Z487" s="297"/>
    </row>
    <row r="488" spans="1:26" ht="15.75" customHeight="1">
      <c r="A488" s="297"/>
      <c r="B488" s="297"/>
      <c r="C488" s="297"/>
      <c r="D488" s="297"/>
      <c r="E488" s="297"/>
      <c r="F488" s="297"/>
      <c r="G488" s="297"/>
      <c r="H488" s="297"/>
      <c r="I488" s="297"/>
      <c r="J488" s="297"/>
      <c r="K488" s="297"/>
      <c r="L488" s="297"/>
      <c r="M488" s="297"/>
      <c r="N488" s="297"/>
      <c r="O488" s="297"/>
      <c r="P488" s="297"/>
      <c r="Q488" s="297"/>
      <c r="R488" s="297"/>
      <c r="S488" s="297"/>
      <c r="T488" s="297"/>
      <c r="U488" s="297"/>
      <c r="V488" s="297"/>
      <c r="W488" s="297"/>
      <c r="X488" s="297"/>
      <c r="Y488" s="297"/>
      <c r="Z488" s="297"/>
    </row>
    <row r="489" spans="1:26" ht="15.75" customHeight="1">
      <c r="A489" s="297"/>
      <c r="B489" s="297"/>
      <c r="C489" s="297"/>
      <c r="D489" s="297"/>
      <c r="E489" s="297"/>
      <c r="F489" s="297"/>
      <c r="G489" s="297"/>
      <c r="H489" s="297"/>
      <c r="I489" s="297"/>
      <c r="J489" s="297"/>
      <c r="K489" s="297"/>
      <c r="L489" s="297"/>
      <c r="M489" s="297"/>
      <c r="N489" s="297"/>
      <c r="O489" s="297"/>
      <c r="P489" s="297"/>
      <c r="Q489" s="297"/>
      <c r="R489" s="297"/>
      <c r="S489" s="297"/>
      <c r="T489" s="297"/>
      <c r="U489" s="297"/>
      <c r="V489" s="297"/>
      <c r="W489" s="297"/>
      <c r="X489" s="297"/>
      <c r="Y489" s="297"/>
      <c r="Z489" s="297"/>
    </row>
    <row r="490" spans="1:26" ht="15.75" customHeight="1">
      <c r="A490" s="297"/>
      <c r="B490" s="297"/>
      <c r="C490" s="297"/>
      <c r="D490" s="297"/>
      <c r="E490" s="297"/>
      <c r="F490" s="297"/>
      <c r="G490" s="297"/>
      <c r="H490" s="297"/>
      <c r="I490" s="297"/>
      <c r="J490" s="297"/>
      <c r="K490" s="297"/>
      <c r="L490" s="297"/>
      <c r="M490" s="297"/>
      <c r="N490" s="297"/>
      <c r="O490" s="297"/>
      <c r="P490" s="297"/>
      <c r="Q490" s="297"/>
      <c r="R490" s="297"/>
      <c r="S490" s="297"/>
      <c r="T490" s="297"/>
      <c r="U490" s="297"/>
      <c r="V490" s="297"/>
      <c r="W490" s="297"/>
      <c r="X490" s="297"/>
      <c r="Y490" s="297"/>
      <c r="Z490" s="297"/>
    </row>
    <row r="491" spans="1:26" ht="15.75" customHeight="1">
      <c r="A491" s="297"/>
      <c r="B491" s="297"/>
      <c r="C491" s="297"/>
      <c r="D491" s="297"/>
      <c r="E491" s="297"/>
      <c r="F491" s="297"/>
      <c r="G491" s="297"/>
      <c r="H491" s="297"/>
      <c r="I491" s="297"/>
      <c r="J491" s="297"/>
      <c r="K491" s="297"/>
      <c r="L491" s="297"/>
      <c r="M491" s="297"/>
      <c r="N491" s="297"/>
      <c r="O491" s="297"/>
      <c r="P491" s="297"/>
      <c r="Q491" s="297"/>
      <c r="R491" s="297"/>
      <c r="S491" s="297"/>
      <c r="T491" s="297"/>
      <c r="U491" s="297"/>
      <c r="V491" s="297"/>
      <c r="W491" s="297"/>
      <c r="X491" s="297"/>
      <c r="Y491" s="297"/>
      <c r="Z491" s="297"/>
    </row>
    <row r="492" spans="1:26" ht="15.75" customHeight="1">
      <c r="A492" s="297"/>
      <c r="B492" s="297"/>
      <c r="C492" s="297"/>
      <c r="D492" s="297"/>
      <c r="E492" s="297"/>
      <c r="F492" s="297"/>
      <c r="G492" s="297"/>
      <c r="H492" s="297"/>
      <c r="I492" s="297"/>
      <c r="J492" s="297"/>
      <c r="K492" s="297"/>
      <c r="L492" s="297"/>
      <c r="M492" s="297"/>
      <c r="N492" s="297"/>
      <c r="O492" s="297"/>
      <c r="P492" s="297"/>
      <c r="Q492" s="297"/>
      <c r="R492" s="297"/>
      <c r="S492" s="297"/>
      <c r="T492" s="297"/>
      <c r="U492" s="297"/>
      <c r="V492" s="297"/>
      <c r="W492" s="297"/>
      <c r="X492" s="297"/>
      <c r="Y492" s="297"/>
      <c r="Z492" s="297"/>
    </row>
    <row r="493" spans="1:26" ht="15.75" customHeight="1">
      <c r="A493" s="297"/>
      <c r="B493" s="297"/>
      <c r="C493" s="297"/>
      <c r="D493" s="297"/>
      <c r="E493" s="297"/>
      <c r="F493" s="297"/>
      <c r="G493" s="297"/>
      <c r="H493" s="297"/>
      <c r="I493" s="297"/>
      <c r="J493" s="297"/>
      <c r="K493" s="297"/>
      <c r="L493" s="297"/>
      <c r="M493" s="297"/>
      <c r="N493" s="297"/>
      <c r="O493" s="297"/>
      <c r="P493" s="297"/>
      <c r="Q493" s="297"/>
      <c r="R493" s="297"/>
      <c r="S493" s="297"/>
      <c r="T493" s="297"/>
      <c r="U493" s="297"/>
      <c r="V493" s="297"/>
      <c r="W493" s="297"/>
      <c r="X493" s="297"/>
      <c r="Y493" s="297"/>
      <c r="Z493" s="297"/>
    </row>
    <row r="494" spans="1:26" ht="15.75" customHeight="1">
      <c r="A494" s="297"/>
      <c r="B494" s="297"/>
      <c r="C494" s="297"/>
      <c r="D494" s="297"/>
      <c r="E494" s="297"/>
      <c r="F494" s="297"/>
      <c r="G494" s="297"/>
      <c r="H494" s="297"/>
      <c r="I494" s="297"/>
      <c r="J494" s="297"/>
      <c r="K494" s="297"/>
      <c r="L494" s="297"/>
      <c r="M494" s="297"/>
      <c r="N494" s="297"/>
      <c r="O494" s="297"/>
      <c r="P494" s="297"/>
      <c r="Q494" s="297"/>
      <c r="R494" s="297"/>
      <c r="S494" s="297"/>
      <c r="T494" s="297"/>
      <c r="U494" s="297"/>
      <c r="V494" s="297"/>
      <c r="W494" s="297"/>
      <c r="X494" s="297"/>
      <c r="Y494" s="297"/>
      <c r="Z494" s="297"/>
    </row>
    <row r="495" spans="1:26" ht="15.75" customHeight="1">
      <c r="A495" s="297"/>
      <c r="B495" s="297"/>
      <c r="C495" s="297"/>
      <c r="D495" s="297"/>
      <c r="E495" s="297"/>
      <c r="F495" s="297"/>
      <c r="G495" s="297"/>
      <c r="H495" s="297"/>
      <c r="I495" s="297"/>
      <c r="J495" s="297"/>
      <c r="K495" s="297"/>
      <c r="L495" s="297"/>
      <c r="M495" s="297"/>
      <c r="N495" s="297"/>
      <c r="O495" s="297"/>
      <c r="P495" s="297"/>
      <c r="Q495" s="297"/>
      <c r="R495" s="297"/>
      <c r="S495" s="297"/>
      <c r="T495" s="297"/>
      <c r="U495" s="297"/>
      <c r="V495" s="297"/>
      <c r="W495" s="297"/>
      <c r="X495" s="297"/>
      <c r="Y495" s="297"/>
      <c r="Z495" s="297"/>
    </row>
    <row r="496" spans="1:26" ht="15.75" customHeight="1">
      <c r="A496" s="297"/>
      <c r="B496" s="297"/>
      <c r="C496" s="297"/>
      <c r="D496" s="297"/>
      <c r="E496" s="297"/>
      <c r="F496" s="297"/>
      <c r="G496" s="297"/>
      <c r="H496" s="297"/>
      <c r="I496" s="297"/>
      <c r="J496" s="297"/>
      <c r="K496" s="297"/>
      <c r="L496" s="297"/>
      <c r="M496" s="297"/>
      <c r="N496" s="297"/>
      <c r="O496" s="297"/>
      <c r="P496" s="297"/>
      <c r="Q496" s="297"/>
      <c r="R496" s="297"/>
      <c r="S496" s="297"/>
      <c r="T496" s="297"/>
      <c r="U496" s="297"/>
      <c r="V496" s="297"/>
      <c r="W496" s="297"/>
      <c r="X496" s="297"/>
      <c r="Y496" s="297"/>
      <c r="Z496" s="297"/>
    </row>
    <row r="497" spans="1:26" ht="15.75" customHeight="1">
      <c r="A497" s="297"/>
      <c r="B497" s="297"/>
      <c r="C497" s="297"/>
      <c r="D497" s="297"/>
      <c r="E497" s="297"/>
      <c r="F497" s="297"/>
      <c r="G497" s="297"/>
      <c r="H497" s="297"/>
      <c r="I497" s="297"/>
      <c r="J497" s="297"/>
      <c r="K497" s="297"/>
      <c r="L497" s="297"/>
      <c r="M497" s="297"/>
      <c r="N497" s="297"/>
      <c r="O497" s="297"/>
      <c r="P497" s="297"/>
      <c r="Q497" s="297"/>
      <c r="R497" s="297"/>
      <c r="S497" s="297"/>
      <c r="T497" s="297"/>
      <c r="U497" s="297"/>
      <c r="V497" s="297"/>
      <c r="W497" s="297"/>
      <c r="X497" s="297"/>
      <c r="Y497" s="297"/>
      <c r="Z497" s="297"/>
    </row>
    <row r="498" spans="1:26" ht="15.75" customHeight="1">
      <c r="A498" s="297"/>
      <c r="B498" s="297"/>
      <c r="C498" s="297"/>
      <c r="D498" s="297"/>
      <c r="E498" s="297"/>
      <c r="F498" s="297"/>
      <c r="G498" s="297"/>
      <c r="H498" s="297"/>
      <c r="I498" s="297"/>
      <c r="J498" s="297"/>
      <c r="K498" s="297"/>
      <c r="L498" s="297"/>
      <c r="M498" s="297"/>
      <c r="N498" s="297"/>
      <c r="O498" s="297"/>
      <c r="P498" s="297"/>
      <c r="Q498" s="297"/>
      <c r="R498" s="297"/>
      <c r="S498" s="297"/>
      <c r="T498" s="297"/>
      <c r="U498" s="297"/>
      <c r="V498" s="297"/>
      <c r="W498" s="297"/>
      <c r="X498" s="297"/>
      <c r="Y498" s="297"/>
      <c r="Z498" s="297"/>
    </row>
    <row r="499" spans="1:26" ht="15.75" customHeight="1">
      <c r="A499" s="297"/>
      <c r="B499" s="297"/>
      <c r="C499" s="297"/>
      <c r="D499" s="297"/>
      <c r="E499" s="297"/>
      <c r="F499" s="297"/>
      <c r="G499" s="297"/>
      <c r="H499" s="297"/>
      <c r="I499" s="297"/>
      <c r="J499" s="297"/>
      <c r="K499" s="297"/>
      <c r="L499" s="297"/>
      <c r="M499" s="297"/>
      <c r="N499" s="297"/>
      <c r="O499" s="297"/>
      <c r="P499" s="297"/>
      <c r="Q499" s="297"/>
      <c r="R499" s="297"/>
      <c r="S499" s="297"/>
      <c r="T499" s="297"/>
      <c r="U499" s="297"/>
      <c r="V499" s="297"/>
      <c r="W499" s="297"/>
      <c r="X499" s="297"/>
      <c r="Y499" s="297"/>
      <c r="Z499" s="297"/>
    </row>
    <row r="500" spans="1:26" ht="15.75" customHeight="1">
      <c r="A500" s="297"/>
      <c r="B500" s="297"/>
      <c r="C500" s="297"/>
      <c r="D500" s="297"/>
      <c r="E500" s="297"/>
      <c r="F500" s="297"/>
      <c r="G500" s="297"/>
      <c r="H500" s="297"/>
      <c r="I500" s="297"/>
      <c r="J500" s="297"/>
      <c r="K500" s="297"/>
      <c r="L500" s="297"/>
      <c r="M500" s="297"/>
      <c r="N500" s="297"/>
      <c r="O500" s="297"/>
      <c r="P500" s="297"/>
      <c r="Q500" s="297"/>
      <c r="R500" s="297"/>
      <c r="S500" s="297"/>
      <c r="T500" s="297"/>
      <c r="U500" s="297"/>
      <c r="V500" s="297"/>
      <c r="W500" s="297"/>
      <c r="X500" s="297"/>
      <c r="Y500" s="297"/>
      <c r="Z500" s="297"/>
    </row>
    <row r="501" spans="1:26" ht="15.75" customHeight="1">
      <c r="A501" s="297"/>
      <c r="B501" s="297"/>
      <c r="C501" s="297"/>
      <c r="D501" s="297"/>
      <c r="E501" s="297"/>
      <c r="F501" s="297"/>
      <c r="G501" s="297"/>
      <c r="H501" s="297"/>
      <c r="I501" s="297"/>
      <c r="J501" s="297"/>
      <c r="K501" s="297"/>
      <c r="L501" s="297"/>
      <c r="M501" s="297"/>
      <c r="N501" s="297"/>
      <c r="O501" s="297"/>
      <c r="P501" s="297"/>
      <c r="Q501" s="297"/>
      <c r="R501" s="297"/>
      <c r="S501" s="297"/>
      <c r="T501" s="297"/>
      <c r="U501" s="297"/>
      <c r="V501" s="297"/>
      <c r="W501" s="297"/>
      <c r="X501" s="297"/>
      <c r="Y501" s="297"/>
      <c r="Z501" s="297"/>
    </row>
    <row r="502" spans="1:26" ht="15.75" customHeight="1">
      <c r="A502" s="297"/>
      <c r="B502" s="297"/>
      <c r="C502" s="297"/>
      <c r="D502" s="297"/>
      <c r="E502" s="297"/>
      <c r="F502" s="297"/>
      <c r="G502" s="297"/>
      <c r="H502" s="297"/>
      <c r="I502" s="297"/>
      <c r="J502" s="297"/>
      <c r="K502" s="297"/>
      <c r="L502" s="297"/>
      <c r="M502" s="297"/>
      <c r="N502" s="297"/>
      <c r="O502" s="297"/>
      <c r="P502" s="297"/>
      <c r="Q502" s="297"/>
      <c r="R502" s="297"/>
      <c r="S502" s="297"/>
      <c r="T502" s="297"/>
      <c r="U502" s="297"/>
      <c r="V502" s="297"/>
      <c r="W502" s="297"/>
      <c r="X502" s="297"/>
      <c r="Y502" s="297"/>
      <c r="Z502" s="297"/>
    </row>
    <row r="503" spans="1:26" ht="15.75" customHeight="1">
      <c r="A503" s="297"/>
      <c r="B503" s="297"/>
      <c r="C503" s="297"/>
      <c r="D503" s="297"/>
      <c r="E503" s="297"/>
      <c r="F503" s="297"/>
      <c r="G503" s="297"/>
      <c r="H503" s="297"/>
      <c r="I503" s="297"/>
      <c r="J503" s="297"/>
      <c r="K503" s="297"/>
      <c r="L503" s="297"/>
      <c r="M503" s="297"/>
      <c r="N503" s="297"/>
      <c r="O503" s="297"/>
      <c r="P503" s="297"/>
      <c r="Q503" s="297"/>
      <c r="R503" s="297"/>
      <c r="S503" s="297"/>
      <c r="T503" s="297"/>
      <c r="U503" s="297"/>
      <c r="V503" s="297"/>
      <c r="W503" s="297"/>
      <c r="X503" s="297"/>
      <c r="Y503" s="297"/>
      <c r="Z503" s="297"/>
    </row>
    <row r="504" spans="1:26" ht="15.75" customHeight="1">
      <c r="A504" s="297"/>
      <c r="B504" s="297"/>
      <c r="C504" s="297"/>
      <c r="D504" s="297"/>
      <c r="E504" s="297"/>
      <c r="F504" s="297"/>
      <c r="G504" s="297"/>
      <c r="H504" s="297"/>
      <c r="I504" s="297"/>
      <c r="J504" s="297"/>
      <c r="K504" s="297"/>
      <c r="L504" s="297"/>
      <c r="M504" s="297"/>
      <c r="N504" s="297"/>
      <c r="O504" s="297"/>
      <c r="P504" s="297"/>
      <c r="Q504" s="297"/>
      <c r="R504" s="297"/>
      <c r="S504" s="297"/>
      <c r="T504" s="297"/>
      <c r="U504" s="297"/>
      <c r="V504" s="297"/>
      <c r="W504" s="297"/>
      <c r="X504" s="297"/>
      <c r="Y504" s="297"/>
      <c r="Z504" s="297"/>
    </row>
    <row r="505" spans="1:26" ht="15.75" customHeight="1">
      <c r="A505" s="297"/>
      <c r="B505" s="297"/>
      <c r="C505" s="297"/>
      <c r="D505" s="297"/>
      <c r="E505" s="297"/>
      <c r="F505" s="297"/>
      <c r="G505" s="297"/>
      <c r="H505" s="297"/>
      <c r="I505" s="297"/>
      <c r="J505" s="297"/>
      <c r="K505" s="297"/>
      <c r="L505" s="297"/>
      <c r="M505" s="297"/>
      <c r="N505" s="297"/>
      <c r="O505" s="297"/>
      <c r="P505" s="297"/>
      <c r="Q505" s="297"/>
      <c r="R505" s="297"/>
      <c r="S505" s="297"/>
      <c r="T505" s="297"/>
      <c r="U505" s="297"/>
      <c r="V505" s="297"/>
      <c r="W505" s="297"/>
      <c r="X505" s="297"/>
      <c r="Y505" s="297"/>
      <c r="Z505" s="297"/>
    </row>
    <row r="506" spans="1:26" ht="15.75" customHeight="1">
      <c r="A506" s="297"/>
      <c r="B506" s="297"/>
      <c r="C506" s="297"/>
      <c r="D506" s="297"/>
      <c r="E506" s="297"/>
      <c r="F506" s="297"/>
      <c r="G506" s="297"/>
      <c r="H506" s="297"/>
      <c r="I506" s="297"/>
      <c r="J506" s="297"/>
      <c r="K506" s="297"/>
      <c r="L506" s="297"/>
      <c r="M506" s="297"/>
      <c r="N506" s="297"/>
      <c r="O506" s="297"/>
      <c r="P506" s="297"/>
      <c r="Q506" s="297"/>
      <c r="R506" s="297"/>
      <c r="S506" s="297"/>
      <c r="T506" s="297"/>
      <c r="U506" s="297"/>
      <c r="V506" s="297"/>
      <c r="W506" s="297"/>
      <c r="X506" s="297"/>
      <c r="Y506" s="297"/>
      <c r="Z506" s="297"/>
    </row>
    <row r="507" spans="1:26" ht="15.75" customHeight="1">
      <c r="A507" s="297"/>
      <c r="B507" s="297"/>
      <c r="C507" s="297"/>
      <c r="D507" s="297"/>
      <c r="E507" s="297"/>
      <c r="F507" s="297"/>
      <c r="G507" s="297"/>
      <c r="H507" s="297"/>
      <c r="I507" s="297"/>
      <c r="J507" s="297"/>
      <c r="K507" s="297"/>
      <c r="L507" s="297"/>
      <c r="M507" s="297"/>
      <c r="N507" s="297"/>
      <c r="O507" s="297"/>
      <c r="P507" s="297"/>
      <c r="Q507" s="297"/>
      <c r="R507" s="297"/>
      <c r="S507" s="297"/>
      <c r="T507" s="297"/>
      <c r="U507" s="297"/>
      <c r="V507" s="297"/>
      <c r="W507" s="297"/>
      <c r="X507" s="297"/>
      <c r="Y507" s="297"/>
      <c r="Z507" s="297"/>
    </row>
    <row r="508" spans="1:26" ht="15.75" customHeight="1">
      <c r="A508" s="297"/>
      <c r="B508" s="297"/>
      <c r="C508" s="297"/>
      <c r="D508" s="297"/>
      <c r="E508" s="297"/>
      <c r="F508" s="297"/>
      <c r="G508" s="297"/>
      <c r="H508" s="297"/>
      <c r="I508" s="297"/>
      <c r="J508" s="297"/>
      <c r="K508" s="297"/>
      <c r="L508" s="297"/>
      <c r="M508" s="297"/>
      <c r="N508" s="297"/>
      <c r="O508" s="297"/>
      <c r="P508" s="297"/>
      <c r="Q508" s="297"/>
      <c r="R508" s="297"/>
      <c r="S508" s="297"/>
      <c r="T508" s="297"/>
      <c r="U508" s="297"/>
      <c r="V508" s="297"/>
      <c r="W508" s="297"/>
      <c r="X508" s="297"/>
      <c r="Y508" s="297"/>
      <c r="Z508" s="297"/>
    </row>
    <row r="509" spans="1:26" ht="15.75" customHeight="1">
      <c r="A509" s="297"/>
      <c r="B509" s="297"/>
      <c r="C509" s="297"/>
      <c r="D509" s="297"/>
      <c r="E509" s="297"/>
      <c r="F509" s="297"/>
      <c r="G509" s="297"/>
      <c r="H509" s="297"/>
      <c r="I509" s="297"/>
      <c r="J509" s="297"/>
      <c r="K509" s="297"/>
      <c r="L509" s="297"/>
      <c r="M509" s="297"/>
      <c r="N509" s="297"/>
      <c r="O509" s="297"/>
      <c r="P509" s="297"/>
      <c r="Q509" s="297"/>
      <c r="R509" s="297"/>
      <c r="S509" s="297"/>
      <c r="T509" s="297"/>
      <c r="U509" s="297"/>
      <c r="V509" s="297"/>
      <c r="W509" s="297"/>
      <c r="X509" s="297"/>
      <c r="Y509" s="297"/>
      <c r="Z509" s="297"/>
    </row>
    <row r="510" spans="1:26" ht="15.75" customHeight="1">
      <c r="A510" s="297"/>
      <c r="B510" s="297"/>
      <c r="C510" s="297"/>
      <c r="D510" s="297"/>
      <c r="E510" s="297"/>
      <c r="F510" s="297"/>
      <c r="G510" s="297"/>
      <c r="H510" s="297"/>
      <c r="I510" s="297"/>
      <c r="J510" s="297"/>
      <c r="K510" s="297"/>
      <c r="L510" s="297"/>
      <c r="M510" s="297"/>
      <c r="N510" s="297"/>
      <c r="O510" s="297"/>
      <c r="P510" s="297"/>
      <c r="Q510" s="297"/>
      <c r="R510" s="297"/>
      <c r="S510" s="297"/>
      <c r="T510" s="297"/>
      <c r="U510" s="297"/>
      <c r="V510" s="297"/>
      <c r="W510" s="297"/>
      <c r="X510" s="297"/>
      <c r="Y510" s="297"/>
      <c r="Z510" s="297"/>
    </row>
    <row r="511" spans="1:26" ht="15.75" customHeight="1">
      <c r="A511" s="297"/>
      <c r="B511" s="297"/>
      <c r="C511" s="297"/>
      <c r="D511" s="297"/>
      <c r="E511" s="297"/>
      <c r="F511" s="297"/>
      <c r="G511" s="297"/>
      <c r="H511" s="297"/>
      <c r="I511" s="297"/>
      <c r="J511" s="297"/>
      <c r="K511" s="297"/>
      <c r="L511" s="297"/>
      <c r="M511" s="297"/>
      <c r="N511" s="297"/>
      <c r="O511" s="297"/>
      <c r="P511" s="297"/>
      <c r="Q511" s="297"/>
      <c r="R511" s="297"/>
      <c r="S511" s="297"/>
      <c r="T511" s="297"/>
      <c r="U511" s="297"/>
      <c r="V511" s="297"/>
      <c r="W511" s="297"/>
      <c r="X511" s="297"/>
      <c r="Y511" s="297"/>
      <c r="Z511" s="297"/>
    </row>
    <row r="512" spans="1:26" ht="15.75" customHeight="1">
      <c r="A512" s="297"/>
      <c r="B512" s="297"/>
      <c r="C512" s="297"/>
      <c r="D512" s="297"/>
      <c r="E512" s="297"/>
      <c r="F512" s="297"/>
      <c r="G512" s="297"/>
      <c r="H512" s="297"/>
      <c r="I512" s="297"/>
      <c r="J512" s="297"/>
      <c r="K512" s="297"/>
      <c r="L512" s="297"/>
      <c r="M512" s="297"/>
      <c r="N512" s="297"/>
      <c r="O512" s="297"/>
      <c r="P512" s="297"/>
      <c r="Q512" s="297"/>
      <c r="R512" s="297"/>
      <c r="S512" s="297"/>
      <c r="T512" s="297"/>
      <c r="U512" s="297"/>
      <c r="V512" s="297"/>
      <c r="W512" s="297"/>
      <c r="X512" s="297"/>
      <c r="Y512" s="297"/>
      <c r="Z512" s="297"/>
    </row>
    <row r="513" spans="1:26" ht="15.75" customHeight="1">
      <c r="A513" s="297"/>
      <c r="B513" s="297"/>
      <c r="C513" s="297"/>
      <c r="D513" s="297"/>
      <c r="E513" s="297"/>
      <c r="F513" s="297"/>
      <c r="G513" s="297"/>
      <c r="H513" s="297"/>
      <c r="I513" s="297"/>
      <c r="J513" s="297"/>
      <c r="K513" s="297"/>
      <c r="L513" s="297"/>
      <c r="M513" s="297"/>
      <c r="N513" s="297"/>
      <c r="O513" s="297"/>
      <c r="P513" s="297"/>
      <c r="Q513" s="297"/>
      <c r="R513" s="297"/>
      <c r="S513" s="297"/>
      <c r="T513" s="297"/>
      <c r="U513" s="297"/>
      <c r="V513" s="297"/>
      <c r="W513" s="297"/>
      <c r="X513" s="297"/>
      <c r="Y513" s="297"/>
      <c r="Z513" s="297"/>
    </row>
    <row r="514" spans="1:26" ht="15.75" customHeight="1">
      <c r="A514" s="297"/>
      <c r="B514" s="297"/>
      <c r="C514" s="297"/>
      <c r="D514" s="297"/>
      <c r="E514" s="297"/>
      <c r="F514" s="297"/>
      <c r="G514" s="297"/>
      <c r="H514" s="297"/>
      <c r="I514" s="297"/>
      <c r="J514" s="297"/>
      <c r="K514" s="297"/>
      <c r="L514" s="297"/>
      <c r="M514" s="297"/>
      <c r="N514" s="297"/>
      <c r="O514" s="297"/>
      <c r="P514" s="297"/>
      <c r="Q514" s="297"/>
      <c r="R514" s="297"/>
      <c r="S514" s="297"/>
      <c r="T514" s="297"/>
      <c r="U514" s="297"/>
      <c r="V514" s="297"/>
      <c r="W514" s="297"/>
      <c r="X514" s="297"/>
      <c r="Y514" s="297"/>
      <c r="Z514" s="297"/>
    </row>
    <row r="515" spans="1:26" ht="15.75" customHeight="1">
      <c r="A515" s="297"/>
      <c r="B515" s="297"/>
      <c r="C515" s="297"/>
      <c r="D515" s="297"/>
      <c r="E515" s="297"/>
      <c r="F515" s="297"/>
      <c r="G515" s="297"/>
      <c r="H515" s="297"/>
      <c r="I515" s="297"/>
      <c r="J515" s="297"/>
      <c r="K515" s="297"/>
      <c r="L515" s="297"/>
      <c r="M515" s="297"/>
      <c r="N515" s="297"/>
      <c r="O515" s="297"/>
      <c r="P515" s="297"/>
      <c r="Q515" s="297"/>
      <c r="R515" s="297"/>
      <c r="S515" s="297"/>
      <c r="T515" s="297"/>
      <c r="U515" s="297"/>
      <c r="V515" s="297"/>
      <c r="W515" s="297"/>
      <c r="X515" s="297"/>
      <c r="Y515" s="297"/>
      <c r="Z515" s="297"/>
    </row>
    <row r="516" spans="1:26" ht="15.75" customHeight="1">
      <c r="A516" s="297"/>
      <c r="B516" s="297"/>
      <c r="C516" s="297"/>
      <c r="D516" s="297"/>
      <c r="E516" s="297"/>
      <c r="F516" s="297"/>
      <c r="G516" s="297"/>
      <c r="H516" s="297"/>
      <c r="I516" s="297"/>
      <c r="J516" s="297"/>
      <c r="K516" s="297"/>
      <c r="L516" s="297"/>
      <c r="M516" s="297"/>
      <c r="N516" s="297"/>
      <c r="O516" s="297"/>
      <c r="P516" s="297"/>
      <c r="Q516" s="297"/>
      <c r="R516" s="297"/>
      <c r="S516" s="297"/>
      <c r="T516" s="297"/>
      <c r="U516" s="297"/>
      <c r="V516" s="297"/>
      <c r="W516" s="297"/>
      <c r="X516" s="297"/>
      <c r="Y516" s="297"/>
      <c r="Z516" s="297"/>
    </row>
    <row r="517" spans="1:26" ht="15.75" customHeight="1">
      <c r="A517" s="297"/>
      <c r="B517" s="297"/>
      <c r="C517" s="297"/>
      <c r="D517" s="297"/>
      <c r="E517" s="297"/>
      <c r="F517" s="297"/>
      <c r="G517" s="297"/>
      <c r="H517" s="297"/>
      <c r="I517" s="297"/>
      <c r="J517" s="297"/>
      <c r="K517" s="297"/>
      <c r="L517" s="297"/>
      <c r="M517" s="297"/>
      <c r="N517" s="297"/>
      <c r="O517" s="297"/>
      <c r="P517" s="297"/>
      <c r="Q517" s="297"/>
      <c r="R517" s="297"/>
      <c r="S517" s="297"/>
      <c r="T517" s="297"/>
      <c r="U517" s="297"/>
      <c r="V517" s="297"/>
      <c r="W517" s="297"/>
      <c r="X517" s="297"/>
      <c r="Y517" s="297"/>
      <c r="Z517" s="297"/>
    </row>
    <row r="518" spans="1:26" ht="15.75" customHeight="1">
      <c r="A518" s="297"/>
      <c r="B518" s="297"/>
      <c r="C518" s="297"/>
      <c r="D518" s="297"/>
      <c r="E518" s="297"/>
      <c r="F518" s="297"/>
      <c r="G518" s="297"/>
      <c r="H518" s="297"/>
      <c r="I518" s="297"/>
      <c r="J518" s="297"/>
      <c r="K518" s="297"/>
      <c r="L518" s="297"/>
      <c r="M518" s="297"/>
      <c r="N518" s="297"/>
      <c r="O518" s="297"/>
      <c r="P518" s="297"/>
      <c r="Q518" s="297"/>
      <c r="R518" s="297"/>
      <c r="S518" s="297"/>
      <c r="T518" s="297"/>
      <c r="U518" s="297"/>
      <c r="V518" s="297"/>
      <c r="W518" s="297"/>
      <c r="X518" s="297"/>
      <c r="Y518" s="297"/>
      <c r="Z518" s="297"/>
    </row>
    <row r="519" spans="1:26" ht="15.75" customHeight="1">
      <c r="A519" s="297"/>
      <c r="B519" s="297"/>
      <c r="C519" s="297"/>
      <c r="D519" s="297"/>
      <c r="E519" s="297"/>
      <c r="F519" s="297"/>
      <c r="G519" s="297"/>
      <c r="H519" s="297"/>
      <c r="I519" s="297"/>
      <c r="J519" s="297"/>
      <c r="K519" s="297"/>
      <c r="L519" s="297"/>
      <c r="M519" s="297"/>
      <c r="N519" s="297"/>
      <c r="O519" s="297"/>
      <c r="P519" s="297"/>
      <c r="Q519" s="297"/>
      <c r="R519" s="297"/>
      <c r="S519" s="297"/>
      <c r="T519" s="297"/>
      <c r="U519" s="297"/>
      <c r="V519" s="297"/>
      <c r="W519" s="297"/>
      <c r="X519" s="297"/>
      <c r="Y519" s="297"/>
      <c r="Z519" s="297"/>
    </row>
    <row r="520" spans="1:26" ht="15.75" customHeight="1">
      <c r="A520" s="297"/>
      <c r="B520" s="297"/>
      <c r="C520" s="297"/>
      <c r="D520" s="297"/>
      <c r="E520" s="297"/>
      <c r="F520" s="297"/>
      <c r="G520" s="297"/>
      <c r="H520" s="297"/>
      <c r="I520" s="297"/>
      <c r="J520" s="297"/>
      <c r="K520" s="297"/>
      <c r="L520" s="297"/>
      <c r="M520" s="297"/>
      <c r="N520" s="297"/>
      <c r="O520" s="297"/>
      <c r="P520" s="297"/>
      <c r="Q520" s="297"/>
      <c r="R520" s="297"/>
      <c r="S520" s="297"/>
      <c r="T520" s="297"/>
      <c r="U520" s="297"/>
      <c r="V520" s="297"/>
      <c r="W520" s="297"/>
      <c r="X520" s="297"/>
      <c r="Y520" s="297"/>
      <c r="Z520" s="297"/>
    </row>
    <row r="521" spans="1:26" ht="15.75" customHeight="1">
      <c r="A521" s="297"/>
      <c r="B521" s="297"/>
      <c r="C521" s="297"/>
      <c r="D521" s="297"/>
      <c r="E521" s="297"/>
      <c r="F521" s="297"/>
      <c r="G521" s="297"/>
      <c r="H521" s="297"/>
      <c r="I521" s="297"/>
      <c r="J521" s="297"/>
      <c r="K521" s="297"/>
      <c r="L521" s="297"/>
      <c r="M521" s="297"/>
      <c r="N521" s="297"/>
      <c r="O521" s="297"/>
      <c r="P521" s="297"/>
      <c r="Q521" s="297"/>
      <c r="R521" s="297"/>
      <c r="S521" s="297"/>
      <c r="T521" s="297"/>
      <c r="U521" s="297"/>
      <c r="V521" s="297"/>
      <c r="W521" s="297"/>
      <c r="X521" s="297"/>
      <c r="Y521" s="297"/>
      <c r="Z521" s="297"/>
    </row>
    <row r="522" spans="1:26" ht="15.75" customHeight="1">
      <c r="A522" s="297"/>
      <c r="B522" s="297"/>
      <c r="C522" s="297"/>
      <c r="D522" s="297"/>
      <c r="E522" s="297"/>
      <c r="F522" s="297"/>
      <c r="G522" s="297"/>
      <c r="H522" s="297"/>
      <c r="I522" s="297"/>
      <c r="J522" s="297"/>
      <c r="K522" s="297"/>
      <c r="L522" s="297"/>
      <c r="M522" s="297"/>
      <c r="N522" s="297"/>
      <c r="O522" s="297"/>
      <c r="P522" s="297"/>
      <c r="Q522" s="297"/>
      <c r="R522" s="297"/>
      <c r="S522" s="297"/>
      <c r="T522" s="297"/>
      <c r="U522" s="297"/>
      <c r="V522" s="297"/>
      <c r="W522" s="297"/>
      <c r="X522" s="297"/>
      <c r="Y522" s="297"/>
      <c r="Z522" s="297"/>
    </row>
    <row r="523" spans="1:26" ht="15.75" customHeight="1">
      <c r="A523" s="297"/>
      <c r="B523" s="297"/>
      <c r="C523" s="297"/>
      <c r="D523" s="297"/>
      <c r="E523" s="297"/>
      <c r="F523" s="297"/>
      <c r="G523" s="297"/>
      <c r="H523" s="297"/>
      <c r="I523" s="297"/>
      <c r="J523" s="297"/>
      <c r="K523" s="297"/>
      <c r="L523" s="297"/>
      <c r="M523" s="297"/>
      <c r="N523" s="297"/>
      <c r="O523" s="297"/>
      <c r="P523" s="297"/>
      <c r="Q523" s="297"/>
      <c r="R523" s="297"/>
      <c r="S523" s="297"/>
      <c r="T523" s="297"/>
      <c r="U523" s="297"/>
      <c r="V523" s="297"/>
      <c r="W523" s="297"/>
      <c r="X523" s="297"/>
      <c r="Y523" s="297"/>
      <c r="Z523" s="297"/>
    </row>
    <row r="524" spans="1:26" ht="15.75" customHeight="1">
      <c r="A524" s="297"/>
      <c r="B524" s="297"/>
      <c r="C524" s="297"/>
      <c r="D524" s="297"/>
      <c r="E524" s="297"/>
      <c r="F524" s="297"/>
      <c r="G524" s="297"/>
      <c r="H524" s="297"/>
      <c r="I524" s="297"/>
      <c r="J524" s="297"/>
      <c r="K524" s="297"/>
      <c r="L524" s="297"/>
      <c r="M524" s="297"/>
      <c r="N524" s="297"/>
      <c r="O524" s="297"/>
      <c r="P524" s="297"/>
      <c r="Q524" s="297"/>
      <c r="R524" s="297"/>
      <c r="S524" s="297"/>
      <c r="T524" s="297"/>
      <c r="U524" s="297"/>
      <c r="V524" s="297"/>
      <c r="W524" s="297"/>
      <c r="X524" s="297"/>
      <c r="Y524" s="297"/>
      <c r="Z524" s="297"/>
    </row>
    <row r="525" spans="1:26" ht="15.75" customHeight="1">
      <c r="A525" s="297"/>
      <c r="B525" s="297"/>
      <c r="C525" s="297"/>
      <c r="D525" s="297"/>
      <c r="E525" s="297"/>
      <c r="F525" s="297"/>
      <c r="G525" s="297"/>
      <c r="H525" s="297"/>
      <c r="I525" s="297"/>
      <c r="J525" s="297"/>
      <c r="K525" s="297"/>
      <c r="L525" s="297"/>
      <c r="M525" s="297"/>
      <c r="N525" s="297"/>
      <c r="O525" s="297"/>
      <c r="P525" s="297"/>
      <c r="Q525" s="297"/>
      <c r="R525" s="297"/>
      <c r="S525" s="297"/>
      <c r="T525" s="297"/>
      <c r="U525" s="297"/>
      <c r="V525" s="297"/>
      <c r="W525" s="297"/>
      <c r="X525" s="297"/>
      <c r="Y525" s="297"/>
      <c r="Z525" s="297"/>
    </row>
    <row r="526" spans="1:26" ht="15.75" customHeight="1">
      <c r="A526" s="297"/>
      <c r="B526" s="297"/>
      <c r="C526" s="297"/>
      <c r="D526" s="297"/>
      <c r="E526" s="297"/>
      <c r="F526" s="297"/>
      <c r="G526" s="297"/>
      <c r="H526" s="297"/>
      <c r="I526" s="297"/>
      <c r="J526" s="297"/>
      <c r="K526" s="297"/>
      <c r="L526" s="297"/>
      <c r="M526" s="297"/>
      <c r="N526" s="297"/>
      <c r="O526" s="297"/>
      <c r="P526" s="297"/>
      <c r="Q526" s="297"/>
      <c r="R526" s="297"/>
      <c r="S526" s="297"/>
      <c r="T526" s="297"/>
      <c r="U526" s="297"/>
      <c r="V526" s="297"/>
      <c r="W526" s="297"/>
      <c r="X526" s="297"/>
      <c r="Y526" s="297"/>
      <c r="Z526" s="297"/>
    </row>
    <row r="527" spans="1:26" ht="15.75" customHeight="1">
      <c r="A527" s="297"/>
      <c r="B527" s="297"/>
      <c r="C527" s="297"/>
      <c r="D527" s="297"/>
      <c r="E527" s="297"/>
      <c r="F527" s="297"/>
      <c r="G527" s="297"/>
      <c r="H527" s="297"/>
      <c r="I527" s="297"/>
      <c r="J527" s="297"/>
      <c r="K527" s="297"/>
      <c r="L527" s="297"/>
      <c r="M527" s="297"/>
      <c r="N527" s="297"/>
      <c r="O527" s="297"/>
      <c r="P527" s="297"/>
      <c r="Q527" s="297"/>
      <c r="R527" s="297"/>
      <c r="S527" s="297"/>
      <c r="T527" s="297"/>
      <c r="U527" s="297"/>
      <c r="V527" s="297"/>
      <c r="W527" s="297"/>
      <c r="X527" s="297"/>
      <c r="Y527" s="297"/>
      <c r="Z527" s="297"/>
    </row>
    <row r="528" spans="1:26" ht="15.75" customHeight="1">
      <c r="A528" s="297"/>
      <c r="B528" s="297"/>
      <c r="C528" s="297"/>
      <c r="D528" s="297"/>
      <c r="E528" s="297"/>
      <c r="F528" s="297"/>
      <c r="G528" s="297"/>
      <c r="H528" s="297"/>
      <c r="I528" s="297"/>
      <c r="J528" s="297"/>
      <c r="K528" s="297"/>
      <c r="L528" s="297"/>
      <c r="M528" s="297"/>
      <c r="N528" s="297"/>
      <c r="O528" s="297"/>
      <c r="P528" s="297"/>
      <c r="Q528" s="297"/>
      <c r="R528" s="297"/>
      <c r="S528" s="297"/>
      <c r="T528" s="297"/>
      <c r="U528" s="297"/>
      <c r="V528" s="297"/>
      <c r="W528" s="297"/>
      <c r="X528" s="297"/>
      <c r="Y528" s="297"/>
      <c r="Z528" s="297"/>
    </row>
    <row r="529" spans="1:26" ht="15.75" customHeight="1">
      <c r="A529" s="297"/>
      <c r="B529" s="297"/>
      <c r="C529" s="297"/>
      <c r="D529" s="297"/>
      <c r="E529" s="297"/>
      <c r="F529" s="297"/>
      <c r="G529" s="297"/>
      <c r="H529" s="297"/>
      <c r="I529" s="297"/>
      <c r="J529" s="297"/>
      <c r="K529" s="297"/>
      <c r="L529" s="297"/>
      <c r="M529" s="297"/>
      <c r="N529" s="297"/>
      <c r="O529" s="297"/>
      <c r="P529" s="297"/>
      <c r="Q529" s="297"/>
      <c r="R529" s="297"/>
      <c r="S529" s="297"/>
      <c r="T529" s="297"/>
      <c r="U529" s="297"/>
      <c r="V529" s="297"/>
      <c r="W529" s="297"/>
      <c r="X529" s="297"/>
      <c r="Y529" s="297"/>
      <c r="Z529" s="297"/>
    </row>
    <row r="530" spans="1:26" ht="15.75" customHeight="1">
      <c r="A530" s="297"/>
      <c r="B530" s="297"/>
      <c r="C530" s="297"/>
      <c r="D530" s="297"/>
      <c r="E530" s="297"/>
      <c r="F530" s="297"/>
      <c r="G530" s="297"/>
      <c r="H530" s="297"/>
      <c r="I530" s="297"/>
      <c r="J530" s="297"/>
      <c r="K530" s="297"/>
      <c r="L530" s="297"/>
      <c r="M530" s="297"/>
      <c r="N530" s="297"/>
      <c r="O530" s="297"/>
      <c r="P530" s="297"/>
      <c r="Q530" s="297"/>
      <c r="R530" s="297"/>
      <c r="S530" s="297"/>
      <c r="T530" s="297"/>
      <c r="U530" s="297"/>
      <c r="V530" s="297"/>
      <c r="W530" s="297"/>
      <c r="X530" s="297"/>
      <c r="Y530" s="297"/>
      <c r="Z530" s="297"/>
    </row>
    <row r="531" spans="1:26" ht="15.75" customHeight="1">
      <c r="A531" s="297"/>
      <c r="B531" s="297"/>
      <c r="C531" s="297"/>
      <c r="D531" s="297"/>
      <c r="E531" s="297"/>
      <c r="F531" s="297"/>
      <c r="G531" s="297"/>
      <c r="H531" s="297"/>
      <c r="I531" s="297"/>
      <c r="J531" s="297"/>
      <c r="K531" s="297"/>
      <c r="L531" s="297"/>
      <c r="M531" s="297"/>
      <c r="N531" s="297"/>
      <c r="O531" s="297"/>
      <c r="P531" s="297"/>
      <c r="Q531" s="297"/>
      <c r="R531" s="297"/>
      <c r="S531" s="297"/>
      <c r="T531" s="297"/>
      <c r="U531" s="297"/>
      <c r="V531" s="297"/>
      <c r="W531" s="297"/>
      <c r="X531" s="297"/>
      <c r="Y531" s="297"/>
      <c r="Z531" s="297"/>
    </row>
    <row r="532" spans="1:26" ht="15.75" customHeight="1">
      <c r="A532" s="297"/>
      <c r="B532" s="297"/>
      <c r="C532" s="297"/>
      <c r="D532" s="297"/>
      <c r="E532" s="297"/>
      <c r="F532" s="297"/>
      <c r="G532" s="297"/>
      <c r="H532" s="297"/>
      <c r="I532" s="297"/>
      <c r="J532" s="297"/>
      <c r="K532" s="297"/>
      <c r="L532" s="297"/>
      <c r="M532" s="297"/>
      <c r="N532" s="297"/>
      <c r="O532" s="297"/>
      <c r="P532" s="297"/>
      <c r="Q532" s="297"/>
      <c r="R532" s="297"/>
      <c r="S532" s="297"/>
      <c r="T532" s="297"/>
      <c r="U532" s="297"/>
      <c r="V532" s="297"/>
      <c r="W532" s="297"/>
      <c r="X532" s="297"/>
      <c r="Y532" s="297"/>
      <c r="Z532" s="297"/>
    </row>
    <row r="533" spans="1:26" ht="15.75" customHeight="1">
      <c r="A533" s="297"/>
      <c r="B533" s="297"/>
      <c r="C533" s="297"/>
      <c r="D533" s="297"/>
      <c r="E533" s="297"/>
      <c r="F533" s="297"/>
      <c r="G533" s="297"/>
      <c r="H533" s="297"/>
      <c r="I533" s="297"/>
      <c r="J533" s="297"/>
      <c r="K533" s="297"/>
      <c r="L533" s="297"/>
      <c r="M533" s="297"/>
      <c r="N533" s="297"/>
      <c r="O533" s="297"/>
      <c r="P533" s="297"/>
      <c r="Q533" s="297"/>
      <c r="R533" s="297"/>
      <c r="S533" s="297"/>
      <c r="T533" s="297"/>
      <c r="U533" s="297"/>
      <c r="V533" s="297"/>
      <c r="W533" s="297"/>
      <c r="X533" s="297"/>
      <c r="Y533" s="297"/>
      <c r="Z533" s="297"/>
    </row>
    <row r="534" spans="1:26" ht="15.75" customHeight="1">
      <c r="A534" s="297"/>
      <c r="B534" s="297"/>
      <c r="C534" s="297"/>
      <c r="D534" s="297"/>
      <c r="E534" s="297"/>
      <c r="F534" s="297"/>
      <c r="G534" s="297"/>
      <c r="H534" s="297"/>
      <c r="I534" s="297"/>
      <c r="J534" s="297"/>
      <c r="K534" s="297"/>
      <c r="L534" s="297"/>
      <c r="M534" s="297"/>
      <c r="N534" s="297"/>
      <c r="O534" s="297"/>
      <c r="P534" s="297"/>
      <c r="Q534" s="297"/>
      <c r="R534" s="297"/>
      <c r="S534" s="297"/>
      <c r="T534" s="297"/>
      <c r="U534" s="297"/>
      <c r="V534" s="297"/>
      <c r="W534" s="297"/>
      <c r="X534" s="297"/>
      <c r="Y534" s="297"/>
      <c r="Z534" s="297"/>
    </row>
    <row r="535" spans="1:26" ht="15.75" customHeight="1">
      <c r="A535" s="297"/>
      <c r="B535" s="297"/>
      <c r="C535" s="297"/>
      <c r="D535" s="297"/>
      <c r="E535" s="297"/>
      <c r="F535" s="297"/>
      <c r="G535" s="297"/>
      <c r="H535" s="297"/>
      <c r="I535" s="297"/>
      <c r="J535" s="297"/>
      <c r="K535" s="297"/>
      <c r="L535" s="297"/>
      <c r="M535" s="297"/>
      <c r="N535" s="297"/>
      <c r="O535" s="297"/>
      <c r="P535" s="297"/>
      <c r="Q535" s="297"/>
      <c r="R535" s="297"/>
      <c r="S535" s="297"/>
      <c r="T535" s="297"/>
      <c r="U535" s="297"/>
      <c r="V535" s="297"/>
      <c r="W535" s="297"/>
      <c r="X535" s="297"/>
      <c r="Y535" s="297"/>
      <c r="Z535" s="297"/>
    </row>
    <row r="536" spans="1:26" ht="15.75" customHeight="1">
      <c r="A536" s="297"/>
      <c r="B536" s="297"/>
      <c r="C536" s="297"/>
      <c r="D536" s="297"/>
      <c r="E536" s="297"/>
      <c r="F536" s="297"/>
      <c r="G536" s="297"/>
      <c r="H536" s="297"/>
      <c r="I536" s="297"/>
      <c r="J536" s="297"/>
      <c r="K536" s="297"/>
      <c r="L536" s="297"/>
      <c r="M536" s="297"/>
      <c r="N536" s="297"/>
      <c r="O536" s="297"/>
      <c r="P536" s="297"/>
      <c r="Q536" s="297"/>
      <c r="R536" s="297"/>
      <c r="S536" s="297"/>
      <c r="T536" s="297"/>
      <c r="U536" s="297"/>
      <c r="V536" s="297"/>
      <c r="W536" s="297"/>
      <c r="X536" s="297"/>
      <c r="Y536" s="297"/>
      <c r="Z536" s="297"/>
    </row>
    <row r="537" spans="1:26" ht="15.75" customHeight="1">
      <c r="A537" s="297"/>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row>
    <row r="538" spans="1:26" ht="15.75" customHeight="1">
      <c r="A538" s="297"/>
      <c r="B538" s="297"/>
      <c r="C538" s="297"/>
      <c r="D538" s="297"/>
      <c r="E538" s="297"/>
      <c r="F538" s="297"/>
      <c r="G538" s="297"/>
      <c r="H538" s="297"/>
      <c r="I538" s="297"/>
      <c r="J538" s="297"/>
      <c r="K538" s="297"/>
      <c r="L538" s="297"/>
      <c r="M538" s="297"/>
      <c r="N538" s="297"/>
      <c r="O538" s="297"/>
      <c r="P538" s="297"/>
      <c r="Q538" s="297"/>
      <c r="R538" s="297"/>
      <c r="S538" s="297"/>
      <c r="T538" s="297"/>
      <c r="U538" s="297"/>
      <c r="V538" s="297"/>
      <c r="W538" s="297"/>
      <c r="X538" s="297"/>
      <c r="Y538" s="297"/>
      <c r="Z538" s="297"/>
    </row>
    <row r="539" spans="1:26" ht="15.75" customHeight="1">
      <c r="A539" s="297"/>
      <c r="B539" s="297"/>
      <c r="C539" s="297"/>
      <c r="D539" s="297"/>
      <c r="E539" s="297"/>
      <c r="F539" s="297"/>
      <c r="G539" s="297"/>
      <c r="H539" s="297"/>
      <c r="I539" s="297"/>
      <c r="J539" s="297"/>
      <c r="K539" s="297"/>
      <c r="L539" s="297"/>
      <c r="M539" s="297"/>
      <c r="N539" s="297"/>
      <c r="O539" s="297"/>
      <c r="P539" s="297"/>
      <c r="Q539" s="297"/>
      <c r="R539" s="297"/>
      <c r="S539" s="297"/>
      <c r="T539" s="297"/>
      <c r="U539" s="297"/>
      <c r="V539" s="297"/>
      <c r="W539" s="297"/>
      <c r="X539" s="297"/>
      <c r="Y539" s="297"/>
      <c r="Z539" s="297"/>
    </row>
    <row r="540" spans="1:26" ht="15.75" customHeight="1">
      <c r="A540" s="297"/>
      <c r="B540" s="297"/>
      <c r="C540" s="297"/>
      <c r="D540" s="297"/>
      <c r="E540" s="297"/>
      <c r="F540" s="297"/>
      <c r="G540" s="297"/>
      <c r="H540" s="297"/>
      <c r="I540" s="297"/>
      <c r="J540" s="297"/>
      <c r="K540" s="297"/>
      <c r="L540" s="297"/>
      <c r="M540" s="297"/>
      <c r="N540" s="297"/>
      <c r="O540" s="297"/>
      <c r="P540" s="297"/>
      <c r="Q540" s="297"/>
      <c r="R540" s="297"/>
      <c r="S540" s="297"/>
      <c r="T540" s="297"/>
      <c r="U540" s="297"/>
      <c r="V540" s="297"/>
      <c r="W540" s="297"/>
      <c r="X540" s="297"/>
      <c r="Y540" s="297"/>
      <c r="Z540" s="297"/>
    </row>
    <row r="541" spans="1:26" ht="15.75" customHeight="1">
      <c r="A541" s="297"/>
      <c r="B541" s="297"/>
      <c r="C541" s="297"/>
      <c r="D541" s="297"/>
      <c r="E541" s="297"/>
      <c r="F541" s="297"/>
      <c r="G541" s="297"/>
      <c r="H541" s="297"/>
      <c r="I541" s="297"/>
      <c r="J541" s="297"/>
      <c r="K541" s="297"/>
      <c r="L541" s="297"/>
      <c r="M541" s="297"/>
      <c r="N541" s="297"/>
      <c r="O541" s="297"/>
      <c r="P541" s="297"/>
      <c r="Q541" s="297"/>
      <c r="R541" s="297"/>
      <c r="S541" s="297"/>
      <c r="T541" s="297"/>
      <c r="U541" s="297"/>
      <c r="V541" s="297"/>
      <c r="W541" s="297"/>
      <c r="X541" s="297"/>
      <c r="Y541" s="297"/>
      <c r="Z541" s="297"/>
    </row>
    <row r="542" spans="1:26" ht="15.75" customHeight="1">
      <c r="A542" s="297"/>
      <c r="B542" s="297"/>
      <c r="C542" s="297"/>
      <c r="D542" s="297"/>
      <c r="E542" s="297"/>
      <c r="F542" s="297"/>
      <c r="G542" s="297"/>
      <c r="H542" s="297"/>
      <c r="I542" s="297"/>
      <c r="J542" s="297"/>
      <c r="K542" s="297"/>
      <c r="L542" s="297"/>
      <c r="M542" s="297"/>
      <c r="N542" s="297"/>
      <c r="O542" s="297"/>
      <c r="P542" s="297"/>
      <c r="Q542" s="297"/>
      <c r="R542" s="297"/>
      <c r="S542" s="297"/>
      <c r="T542" s="297"/>
      <c r="U542" s="297"/>
      <c r="V542" s="297"/>
      <c r="W542" s="297"/>
      <c r="X542" s="297"/>
      <c r="Y542" s="297"/>
      <c r="Z542" s="297"/>
    </row>
    <row r="543" spans="1:26" ht="15.75" customHeight="1">
      <c r="A543" s="297"/>
      <c r="B543" s="297"/>
      <c r="C543" s="297"/>
      <c r="D543" s="297"/>
      <c r="E543" s="297"/>
      <c r="F543" s="297"/>
      <c r="G543" s="297"/>
      <c r="H543" s="297"/>
      <c r="I543" s="297"/>
      <c r="J543" s="297"/>
      <c r="K543" s="297"/>
      <c r="L543" s="297"/>
      <c r="M543" s="297"/>
      <c r="N543" s="297"/>
      <c r="O543" s="297"/>
      <c r="P543" s="297"/>
      <c r="Q543" s="297"/>
      <c r="R543" s="297"/>
      <c r="S543" s="297"/>
      <c r="T543" s="297"/>
      <c r="U543" s="297"/>
      <c r="V543" s="297"/>
      <c r="W543" s="297"/>
      <c r="X543" s="297"/>
      <c r="Y543" s="297"/>
      <c r="Z543" s="297"/>
    </row>
    <row r="544" spans="1:26" ht="15.75" customHeight="1">
      <c r="A544" s="297"/>
      <c r="B544" s="297"/>
      <c r="C544" s="297"/>
      <c r="D544" s="297"/>
      <c r="E544" s="297"/>
      <c r="F544" s="297"/>
      <c r="G544" s="297"/>
      <c r="H544" s="297"/>
      <c r="I544" s="297"/>
      <c r="J544" s="297"/>
      <c r="K544" s="297"/>
      <c r="L544" s="297"/>
      <c r="M544" s="297"/>
      <c r="N544" s="297"/>
      <c r="O544" s="297"/>
      <c r="P544" s="297"/>
      <c r="Q544" s="297"/>
      <c r="R544" s="297"/>
      <c r="S544" s="297"/>
      <c r="T544" s="297"/>
      <c r="U544" s="297"/>
      <c r="V544" s="297"/>
      <c r="W544" s="297"/>
      <c r="X544" s="297"/>
      <c r="Y544" s="297"/>
      <c r="Z544" s="297"/>
    </row>
    <row r="545" spans="1:26" ht="15.75" customHeight="1">
      <c r="A545" s="297"/>
      <c r="B545" s="297"/>
      <c r="C545" s="297"/>
      <c r="D545" s="297"/>
      <c r="E545" s="297"/>
      <c r="F545" s="297"/>
      <c r="G545" s="297"/>
      <c r="H545" s="297"/>
      <c r="I545" s="297"/>
      <c r="J545" s="297"/>
      <c r="K545" s="297"/>
      <c r="L545" s="297"/>
      <c r="M545" s="297"/>
      <c r="N545" s="297"/>
      <c r="O545" s="297"/>
      <c r="P545" s="297"/>
      <c r="Q545" s="297"/>
      <c r="R545" s="297"/>
      <c r="S545" s="297"/>
      <c r="T545" s="297"/>
      <c r="U545" s="297"/>
      <c r="V545" s="297"/>
      <c r="W545" s="297"/>
      <c r="X545" s="297"/>
      <c r="Y545" s="297"/>
      <c r="Z545" s="297"/>
    </row>
    <row r="546" spans="1:26" ht="15.75" customHeight="1">
      <c r="A546" s="297"/>
      <c r="B546" s="297"/>
      <c r="C546" s="297"/>
      <c r="D546" s="297"/>
      <c r="E546" s="297"/>
      <c r="F546" s="297"/>
      <c r="G546" s="297"/>
      <c r="H546" s="297"/>
      <c r="I546" s="297"/>
      <c r="J546" s="297"/>
      <c r="K546" s="297"/>
      <c r="L546" s="297"/>
      <c r="M546" s="297"/>
      <c r="N546" s="297"/>
      <c r="O546" s="297"/>
      <c r="P546" s="297"/>
      <c r="Q546" s="297"/>
      <c r="R546" s="297"/>
      <c r="S546" s="297"/>
      <c r="T546" s="297"/>
      <c r="U546" s="297"/>
      <c r="V546" s="297"/>
      <c r="W546" s="297"/>
      <c r="X546" s="297"/>
      <c r="Y546" s="297"/>
      <c r="Z546" s="297"/>
    </row>
    <row r="547" spans="1:26" ht="15.75" customHeight="1">
      <c r="A547" s="297"/>
      <c r="B547" s="297"/>
      <c r="C547" s="297"/>
      <c r="D547" s="297"/>
      <c r="E547" s="297"/>
      <c r="F547" s="297"/>
      <c r="G547" s="297"/>
      <c r="H547" s="297"/>
      <c r="I547" s="297"/>
      <c r="J547" s="297"/>
      <c r="K547" s="297"/>
      <c r="L547" s="297"/>
      <c r="M547" s="297"/>
      <c r="N547" s="297"/>
      <c r="O547" s="297"/>
      <c r="P547" s="297"/>
      <c r="Q547" s="297"/>
      <c r="R547" s="297"/>
      <c r="S547" s="297"/>
      <c r="T547" s="297"/>
      <c r="U547" s="297"/>
      <c r="V547" s="297"/>
      <c r="W547" s="297"/>
      <c r="X547" s="297"/>
      <c r="Y547" s="297"/>
      <c r="Z547" s="297"/>
    </row>
    <row r="548" spans="1:26" ht="15.75" customHeight="1">
      <c r="A548" s="297"/>
      <c r="B548" s="297"/>
      <c r="C548" s="297"/>
      <c r="D548" s="297"/>
      <c r="E548" s="297"/>
      <c r="F548" s="297"/>
      <c r="G548" s="297"/>
      <c r="H548" s="297"/>
      <c r="I548" s="297"/>
      <c r="J548" s="297"/>
      <c r="K548" s="297"/>
      <c r="L548" s="297"/>
      <c r="M548" s="297"/>
      <c r="N548" s="297"/>
      <c r="O548" s="297"/>
      <c r="P548" s="297"/>
      <c r="Q548" s="297"/>
      <c r="R548" s="297"/>
      <c r="S548" s="297"/>
      <c r="T548" s="297"/>
      <c r="U548" s="297"/>
      <c r="V548" s="297"/>
      <c r="W548" s="297"/>
      <c r="X548" s="297"/>
      <c r="Y548" s="297"/>
      <c r="Z548" s="297"/>
    </row>
    <row r="549" spans="1:26" ht="15.75" customHeight="1">
      <c r="A549" s="297"/>
      <c r="B549" s="297"/>
      <c r="C549" s="297"/>
      <c r="D549" s="297"/>
      <c r="E549" s="297"/>
      <c r="F549" s="297"/>
      <c r="G549" s="297"/>
      <c r="H549" s="297"/>
      <c r="I549" s="297"/>
      <c r="J549" s="297"/>
      <c r="K549" s="297"/>
      <c r="L549" s="297"/>
      <c r="M549" s="297"/>
      <c r="N549" s="297"/>
      <c r="O549" s="297"/>
      <c r="P549" s="297"/>
      <c r="Q549" s="297"/>
      <c r="R549" s="297"/>
      <c r="S549" s="297"/>
      <c r="T549" s="297"/>
      <c r="U549" s="297"/>
      <c r="V549" s="297"/>
      <c r="W549" s="297"/>
      <c r="X549" s="297"/>
      <c r="Y549" s="297"/>
      <c r="Z549" s="297"/>
    </row>
    <row r="550" spans="1:26" ht="15.75" customHeight="1">
      <c r="A550" s="297"/>
      <c r="B550" s="297"/>
      <c r="C550" s="297"/>
      <c r="D550" s="297"/>
      <c r="E550" s="297"/>
      <c r="F550" s="297"/>
      <c r="G550" s="297"/>
      <c r="H550" s="297"/>
      <c r="I550" s="297"/>
      <c r="J550" s="297"/>
      <c r="K550" s="297"/>
      <c r="L550" s="297"/>
      <c r="M550" s="297"/>
      <c r="N550" s="297"/>
      <c r="O550" s="297"/>
      <c r="P550" s="297"/>
      <c r="Q550" s="297"/>
      <c r="R550" s="297"/>
      <c r="S550" s="297"/>
      <c r="T550" s="297"/>
      <c r="U550" s="297"/>
      <c r="V550" s="297"/>
      <c r="W550" s="297"/>
      <c r="X550" s="297"/>
      <c r="Y550" s="297"/>
      <c r="Z550" s="297"/>
    </row>
    <row r="551" spans="1:26" ht="15.75" customHeight="1">
      <c r="A551" s="297"/>
      <c r="B551" s="297"/>
      <c r="C551" s="297"/>
      <c r="D551" s="297"/>
      <c r="E551" s="297"/>
      <c r="F551" s="297"/>
      <c r="G551" s="297"/>
      <c r="H551" s="297"/>
      <c r="I551" s="297"/>
      <c r="J551" s="297"/>
      <c r="K551" s="297"/>
      <c r="L551" s="297"/>
      <c r="M551" s="297"/>
      <c r="N551" s="297"/>
      <c r="O551" s="297"/>
      <c r="P551" s="297"/>
      <c r="Q551" s="297"/>
      <c r="R551" s="297"/>
      <c r="S551" s="297"/>
      <c r="T551" s="297"/>
      <c r="U551" s="297"/>
      <c r="V551" s="297"/>
      <c r="W551" s="297"/>
      <c r="X551" s="297"/>
      <c r="Y551" s="297"/>
      <c r="Z551" s="297"/>
    </row>
    <row r="552" spans="1:26" ht="15.75" customHeight="1">
      <c r="A552" s="297"/>
      <c r="B552" s="297"/>
      <c r="C552" s="297"/>
      <c r="D552" s="297"/>
      <c r="E552" s="297"/>
      <c r="F552" s="297"/>
      <c r="G552" s="297"/>
      <c r="H552" s="297"/>
      <c r="I552" s="297"/>
      <c r="J552" s="297"/>
      <c r="K552" s="297"/>
      <c r="L552" s="297"/>
      <c r="M552" s="297"/>
      <c r="N552" s="297"/>
      <c r="O552" s="297"/>
      <c r="P552" s="297"/>
      <c r="Q552" s="297"/>
      <c r="R552" s="297"/>
      <c r="S552" s="297"/>
      <c r="T552" s="297"/>
      <c r="U552" s="297"/>
      <c r="V552" s="297"/>
      <c r="W552" s="297"/>
      <c r="X552" s="297"/>
      <c r="Y552" s="297"/>
      <c r="Z552" s="297"/>
    </row>
    <row r="553" spans="1:26" ht="15.75" customHeight="1">
      <c r="A553" s="297"/>
      <c r="B553" s="297"/>
      <c r="C553" s="297"/>
      <c r="D553" s="297"/>
      <c r="E553" s="297"/>
      <c r="F553" s="297"/>
      <c r="G553" s="297"/>
      <c r="H553" s="297"/>
      <c r="I553" s="297"/>
      <c r="J553" s="297"/>
      <c r="K553" s="297"/>
      <c r="L553" s="297"/>
      <c r="M553" s="297"/>
      <c r="N553" s="297"/>
      <c r="O553" s="297"/>
      <c r="P553" s="297"/>
      <c r="Q553" s="297"/>
      <c r="R553" s="297"/>
      <c r="S553" s="297"/>
      <c r="T553" s="297"/>
      <c r="U553" s="297"/>
      <c r="V553" s="297"/>
      <c r="W553" s="297"/>
      <c r="X553" s="297"/>
      <c r="Y553" s="297"/>
      <c r="Z553" s="297"/>
    </row>
    <row r="554" spans="1:26" ht="15.75" customHeight="1">
      <c r="A554" s="297"/>
      <c r="B554" s="297"/>
      <c r="C554" s="297"/>
      <c r="D554" s="297"/>
      <c r="E554" s="297"/>
      <c r="F554" s="297"/>
      <c r="G554" s="297"/>
      <c r="H554" s="297"/>
      <c r="I554" s="297"/>
      <c r="J554" s="297"/>
      <c r="K554" s="297"/>
      <c r="L554" s="297"/>
      <c r="M554" s="297"/>
      <c r="N554" s="297"/>
      <c r="O554" s="297"/>
      <c r="P554" s="297"/>
      <c r="Q554" s="297"/>
      <c r="R554" s="297"/>
      <c r="S554" s="297"/>
      <c r="T554" s="297"/>
      <c r="U554" s="297"/>
      <c r="V554" s="297"/>
      <c r="W554" s="297"/>
      <c r="X554" s="297"/>
      <c r="Y554" s="297"/>
      <c r="Z554" s="297"/>
    </row>
    <row r="555" spans="1:26" ht="15.75" customHeight="1">
      <c r="A555" s="297"/>
      <c r="B555" s="297"/>
      <c r="C555" s="297"/>
      <c r="D555" s="297"/>
      <c r="E555" s="297"/>
      <c r="F555" s="297"/>
      <c r="G555" s="297"/>
      <c r="H555" s="297"/>
      <c r="I555" s="297"/>
      <c r="J555" s="297"/>
      <c r="K555" s="297"/>
      <c r="L555" s="297"/>
      <c r="M555" s="297"/>
      <c r="N555" s="297"/>
      <c r="O555" s="297"/>
      <c r="P555" s="297"/>
      <c r="Q555" s="297"/>
      <c r="R555" s="297"/>
      <c r="S555" s="297"/>
      <c r="T555" s="297"/>
      <c r="U555" s="297"/>
      <c r="V555" s="297"/>
      <c r="W555" s="297"/>
      <c r="X555" s="297"/>
      <c r="Y555" s="297"/>
      <c r="Z555" s="297"/>
    </row>
    <row r="556" spans="1:26" ht="15.75" customHeight="1">
      <c r="A556" s="297"/>
      <c r="B556" s="297"/>
      <c r="C556" s="297"/>
      <c r="D556" s="297"/>
      <c r="E556" s="297"/>
      <c r="F556" s="297"/>
      <c r="G556" s="297"/>
      <c r="H556" s="297"/>
      <c r="I556" s="297"/>
      <c r="J556" s="297"/>
      <c r="K556" s="297"/>
      <c r="L556" s="297"/>
      <c r="M556" s="297"/>
      <c r="N556" s="297"/>
      <c r="O556" s="297"/>
      <c r="P556" s="297"/>
      <c r="Q556" s="297"/>
      <c r="R556" s="297"/>
      <c r="S556" s="297"/>
      <c r="T556" s="297"/>
      <c r="U556" s="297"/>
      <c r="V556" s="297"/>
      <c r="W556" s="297"/>
      <c r="X556" s="297"/>
      <c r="Y556" s="297"/>
      <c r="Z556" s="297"/>
    </row>
    <row r="557" spans="1:26" ht="15.75" customHeight="1">
      <c r="A557" s="297"/>
      <c r="B557" s="297"/>
      <c r="C557" s="297"/>
      <c r="D557" s="297"/>
      <c r="E557" s="297"/>
      <c r="F557" s="297"/>
      <c r="G557" s="297"/>
      <c r="H557" s="297"/>
      <c r="I557" s="297"/>
      <c r="J557" s="297"/>
      <c r="K557" s="297"/>
      <c r="L557" s="297"/>
      <c r="M557" s="297"/>
      <c r="N557" s="297"/>
      <c r="O557" s="297"/>
      <c r="P557" s="297"/>
      <c r="Q557" s="297"/>
      <c r="R557" s="297"/>
      <c r="S557" s="297"/>
      <c r="T557" s="297"/>
      <c r="U557" s="297"/>
      <c r="V557" s="297"/>
      <c r="W557" s="297"/>
      <c r="X557" s="297"/>
      <c r="Y557" s="297"/>
      <c r="Z557" s="297"/>
    </row>
    <row r="558" spans="1:26" ht="15.75" customHeight="1">
      <c r="A558" s="297"/>
      <c r="B558" s="297"/>
      <c r="C558" s="297"/>
      <c r="D558" s="297"/>
      <c r="E558" s="297"/>
      <c r="F558" s="297"/>
      <c r="G558" s="297"/>
      <c r="H558" s="297"/>
      <c r="I558" s="297"/>
      <c r="J558" s="297"/>
      <c r="K558" s="297"/>
      <c r="L558" s="297"/>
      <c r="M558" s="297"/>
      <c r="N558" s="297"/>
      <c r="O558" s="297"/>
      <c r="P558" s="297"/>
      <c r="Q558" s="297"/>
      <c r="R558" s="297"/>
      <c r="S558" s="297"/>
      <c r="T558" s="297"/>
      <c r="U558" s="297"/>
      <c r="V558" s="297"/>
      <c r="W558" s="297"/>
      <c r="X558" s="297"/>
      <c r="Y558" s="297"/>
      <c r="Z558" s="297"/>
    </row>
    <row r="559" spans="1:26" ht="15.75" customHeight="1">
      <c r="A559" s="297"/>
      <c r="B559" s="297"/>
      <c r="C559" s="297"/>
      <c r="D559" s="297"/>
      <c r="E559" s="297"/>
      <c r="F559" s="297"/>
      <c r="G559" s="297"/>
      <c r="H559" s="297"/>
      <c r="I559" s="297"/>
      <c r="J559" s="297"/>
      <c r="K559" s="297"/>
      <c r="L559" s="297"/>
      <c r="M559" s="297"/>
      <c r="N559" s="297"/>
      <c r="O559" s="297"/>
      <c r="P559" s="297"/>
      <c r="Q559" s="297"/>
      <c r="R559" s="297"/>
      <c r="S559" s="297"/>
      <c r="T559" s="297"/>
      <c r="U559" s="297"/>
      <c r="V559" s="297"/>
      <c r="W559" s="297"/>
      <c r="X559" s="297"/>
      <c r="Y559" s="297"/>
      <c r="Z559" s="297"/>
    </row>
    <row r="560" spans="1:26" ht="15.75" customHeight="1">
      <c r="A560" s="297"/>
      <c r="B560" s="297"/>
      <c r="C560" s="297"/>
      <c r="D560" s="297"/>
      <c r="E560" s="297"/>
      <c r="F560" s="297"/>
      <c r="G560" s="297"/>
      <c r="H560" s="297"/>
      <c r="I560" s="297"/>
      <c r="J560" s="297"/>
      <c r="K560" s="297"/>
      <c r="L560" s="297"/>
      <c r="M560" s="297"/>
      <c r="N560" s="297"/>
      <c r="O560" s="297"/>
      <c r="P560" s="297"/>
      <c r="Q560" s="297"/>
      <c r="R560" s="297"/>
      <c r="S560" s="297"/>
      <c r="T560" s="297"/>
      <c r="U560" s="297"/>
      <c r="V560" s="297"/>
      <c r="W560" s="297"/>
      <c r="X560" s="297"/>
      <c r="Y560" s="297"/>
      <c r="Z560" s="297"/>
    </row>
    <row r="561" spans="1:26" ht="15.75" customHeight="1">
      <c r="A561" s="297"/>
      <c r="B561" s="297"/>
      <c r="C561" s="297"/>
      <c r="D561" s="297"/>
      <c r="E561" s="297"/>
      <c r="F561" s="297"/>
      <c r="G561" s="297"/>
      <c r="H561" s="297"/>
      <c r="I561" s="297"/>
      <c r="J561" s="297"/>
      <c r="K561" s="297"/>
      <c r="L561" s="297"/>
      <c r="M561" s="297"/>
      <c r="N561" s="297"/>
      <c r="O561" s="297"/>
      <c r="P561" s="297"/>
      <c r="Q561" s="297"/>
      <c r="R561" s="297"/>
      <c r="S561" s="297"/>
      <c r="T561" s="297"/>
      <c r="U561" s="297"/>
      <c r="V561" s="297"/>
      <c r="W561" s="297"/>
      <c r="X561" s="297"/>
      <c r="Y561" s="297"/>
      <c r="Z561" s="297"/>
    </row>
    <row r="562" spans="1:26" ht="15.75" customHeight="1">
      <c r="A562" s="297"/>
      <c r="B562" s="297"/>
      <c r="C562" s="297"/>
      <c r="D562" s="297"/>
      <c r="E562" s="297"/>
      <c r="F562" s="297"/>
      <c r="G562" s="297"/>
      <c r="H562" s="297"/>
      <c r="I562" s="297"/>
      <c r="J562" s="297"/>
      <c r="K562" s="297"/>
      <c r="L562" s="297"/>
      <c r="M562" s="297"/>
      <c r="N562" s="297"/>
      <c r="O562" s="297"/>
      <c r="P562" s="297"/>
      <c r="Q562" s="297"/>
      <c r="R562" s="297"/>
      <c r="S562" s="297"/>
      <c r="T562" s="297"/>
      <c r="U562" s="297"/>
      <c r="V562" s="297"/>
      <c r="W562" s="297"/>
      <c r="X562" s="297"/>
      <c r="Y562" s="297"/>
      <c r="Z562" s="297"/>
    </row>
    <row r="563" spans="1:26" ht="15.75" customHeight="1">
      <c r="A563" s="297"/>
      <c r="B563" s="297"/>
      <c r="C563" s="297"/>
      <c r="D563" s="297"/>
      <c r="E563" s="297"/>
      <c r="F563" s="297"/>
      <c r="G563" s="297"/>
      <c r="H563" s="297"/>
      <c r="I563" s="297"/>
      <c r="J563" s="297"/>
      <c r="K563" s="297"/>
      <c r="L563" s="297"/>
      <c r="M563" s="297"/>
      <c r="N563" s="297"/>
      <c r="O563" s="297"/>
      <c r="P563" s="297"/>
      <c r="Q563" s="297"/>
      <c r="R563" s="297"/>
      <c r="S563" s="297"/>
      <c r="T563" s="297"/>
      <c r="U563" s="297"/>
      <c r="V563" s="297"/>
      <c r="W563" s="297"/>
      <c r="X563" s="297"/>
      <c r="Y563" s="297"/>
      <c r="Z563" s="297"/>
    </row>
    <row r="564" spans="1:26" ht="15.75" customHeight="1">
      <c r="A564" s="297"/>
      <c r="B564" s="297"/>
      <c r="C564" s="297"/>
      <c r="D564" s="297"/>
      <c r="E564" s="297"/>
      <c r="F564" s="297"/>
      <c r="G564" s="297"/>
      <c r="H564" s="297"/>
      <c r="I564" s="297"/>
      <c r="J564" s="297"/>
      <c r="K564" s="297"/>
      <c r="L564" s="297"/>
      <c r="M564" s="297"/>
      <c r="N564" s="297"/>
      <c r="O564" s="297"/>
      <c r="P564" s="297"/>
      <c r="Q564" s="297"/>
      <c r="R564" s="297"/>
      <c r="S564" s="297"/>
      <c r="T564" s="297"/>
      <c r="U564" s="297"/>
      <c r="V564" s="297"/>
      <c r="W564" s="297"/>
      <c r="X564" s="297"/>
      <c r="Y564" s="297"/>
      <c r="Z564" s="297"/>
    </row>
    <row r="565" spans="1:26" ht="15.75" customHeight="1">
      <c r="A565" s="297"/>
      <c r="B565" s="297"/>
      <c r="C565" s="297"/>
      <c r="D565" s="297"/>
      <c r="E565" s="297"/>
      <c r="F565" s="297"/>
      <c r="G565" s="297"/>
      <c r="H565" s="297"/>
      <c r="I565" s="297"/>
      <c r="J565" s="297"/>
      <c r="K565" s="297"/>
      <c r="L565" s="297"/>
      <c r="M565" s="297"/>
      <c r="N565" s="297"/>
      <c r="O565" s="297"/>
      <c r="P565" s="297"/>
      <c r="Q565" s="297"/>
      <c r="R565" s="297"/>
      <c r="S565" s="297"/>
      <c r="T565" s="297"/>
      <c r="U565" s="297"/>
      <c r="V565" s="297"/>
      <c r="W565" s="297"/>
      <c r="X565" s="297"/>
      <c r="Y565" s="297"/>
      <c r="Z565" s="297"/>
    </row>
    <row r="566" spans="1:26" ht="15.75" customHeight="1">
      <c r="A566" s="297"/>
      <c r="B566" s="297"/>
      <c r="C566" s="297"/>
      <c r="D566" s="297"/>
      <c r="E566" s="297"/>
      <c r="F566" s="297"/>
      <c r="G566" s="297"/>
      <c r="H566" s="297"/>
      <c r="I566" s="297"/>
      <c r="J566" s="297"/>
      <c r="K566" s="297"/>
      <c r="L566" s="297"/>
      <c r="M566" s="297"/>
      <c r="N566" s="297"/>
      <c r="O566" s="297"/>
      <c r="P566" s="297"/>
      <c r="Q566" s="297"/>
      <c r="R566" s="297"/>
      <c r="S566" s="297"/>
      <c r="T566" s="297"/>
      <c r="U566" s="297"/>
      <c r="V566" s="297"/>
      <c r="W566" s="297"/>
      <c r="X566" s="297"/>
      <c r="Y566" s="297"/>
      <c r="Z566" s="297"/>
    </row>
    <row r="567" spans="1:26" ht="15.75" customHeight="1">
      <c r="A567" s="297"/>
      <c r="B567" s="297"/>
      <c r="C567" s="297"/>
      <c r="D567" s="297"/>
      <c r="E567" s="297"/>
      <c r="F567" s="297"/>
      <c r="G567" s="297"/>
      <c r="H567" s="297"/>
      <c r="I567" s="297"/>
      <c r="J567" s="297"/>
      <c r="K567" s="297"/>
      <c r="L567" s="297"/>
      <c r="M567" s="297"/>
      <c r="N567" s="297"/>
      <c r="O567" s="297"/>
      <c r="P567" s="297"/>
      <c r="Q567" s="297"/>
      <c r="R567" s="297"/>
      <c r="S567" s="297"/>
      <c r="T567" s="297"/>
      <c r="U567" s="297"/>
      <c r="V567" s="297"/>
      <c r="W567" s="297"/>
      <c r="X567" s="297"/>
      <c r="Y567" s="297"/>
      <c r="Z567" s="297"/>
    </row>
    <row r="568" spans="1:26" ht="15.75" customHeight="1">
      <c r="A568" s="297"/>
      <c r="B568" s="297"/>
      <c r="C568" s="297"/>
      <c r="D568" s="297"/>
      <c r="E568" s="297"/>
      <c r="F568" s="297"/>
      <c r="G568" s="297"/>
      <c r="H568" s="297"/>
      <c r="I568" s="297"/>
      <c r="J568" s="297"/>
      <c r="K568" s="297"/>
      <c r="L568" s="297"/>
      <c r="M568" s="297"/>
      <c r="N568" s="297"/>
      <c r="O568" s="297"/>
      <c r="P568" s="297"/>
      <c r="Q568" s="297"/>
      <c r="R568" s="297"/>
      <c r="S568" s="297"/>
      <c r="T568" s="297"/>
      <c r="U568" s="297"/>
      <c r="V568" s="297"/>
      <c r="W568" s="297"/>
      <c r="X568" s="297"/>
      <c r="Y568" s="297"/>
      <c r="Z568" s="297"/>
    </row>
    <row r="569" spans="1:26" ht="15.75" customHeight="1">
      <c r="A569" s="297"/>
      <c r="B569" s="297"/>
      <c r="C569" s="297"/>
      <c r="D569" s="297"/>
      <c r="E569" s="297"/>
      <c r="F569" s="297"/>
      <c r="G569" s="297"/>
      <c r="H569" s="297"/>
      <c r="I569" s="297"/>
      <c r="J569" s="297"/>
      <c r="K569" s="297"/>
      <c r="L569" s="297"/>
      <c r="M569" s="297"/>
      <c r="N569" s="297"/>
      <c r="O569" s="297"/>
      <c r="P569" s="297"/>
      <c r="Q569" s="297"/>
      <c r="R569" s="297"/>
      <c r="S569" s="297"/>
      <c r="T569" s="297"/>
      <c r="U569" s="297"/>
      <c r="V569" s="297"/>
      <c r="W569" s="297"/>
      <c r="X569" s="297"/>
      <c r="Y569" s="297"/>
      <c r="Z569" s="297"/>
    </row>
    <row r="570" spans="1:26" ht="15.75" customHeight="1">
      <c r="A570" s="297"/>
      <c r="B570" s="297"/>
      <c r="C570" s="297"/>
      <c r="D570" s="297"/>
      <c r="E570" s="297"/>
      <c r="F570" s="297"/>
      <c r="G570" s="297"/>
      <c r="H570" s="297"/>
      <c r="I570" s="297"/>
      <c r="J570" s="297"/>
      <c r="K570" s="297"/>
      <c r="L570" s="297"/>
      <c r="M570" s="297"/>
      <c r="N570" s="297"/>
      <c r="O570" s="297"/>
      <c r="P570" s="297"/>
      <c r="Q570" s="297"/>
      <c r="R570" s="297"/>
      <c r="S570" s="297"/>
      <c r="T570" s="297"/>
      <c r="U570" s="297"/>
      <c r="V570" s="297"/>
      <c r="W570" s="297"/>
      <c r="X570" s="297"/>
      <c r="Y570" s="297"/>
      <c r="Z570" s="297"/>
    </row>
    <row r="571" spans="1:26" ht="15.75" customHeight="1">
      <c r="A571" s="297"/>
      <c r="B571" s="297"/>
      <c r="C571" s="297"/>
      <c r="D571" s="297"/>
      <c r="E571" s="297"/>
      <c r="F571" s="297"/>
      <c r="G571" s="297"/>
      <c r="H571" s="297"/>
      <c r="I571" s="297"/>
      <c r="J571" s="297"/>
      <c r="K571" s="297"/>
      <c r="L571" s="297"/>
      <c r="M571" s="297"/>
      <c r="N571" s="297"/>
      <c r="O571" s="297"/>
      <c r="P571" s="297"/>
      <c r="Q571" s="297"/>
      <c r="R571" s="297"/>
      <c r="S571" s="297"/>
      <c r="T571" s="297"/>
      <c r="U571" s="297"/>
      <c r="V571" s="297"/>
      <c r="W571" s="297"/>
      <c r="X571" s="297"/>
      <c r="Y571" s="297"/>
      <c r="Z571" s="297"/>
    </row>
    <row r="572" spans="1:26" ht="15.75" customHeight="1">
      <c r="A572" s="297"/>
      <c r="B572" s="297"/>
      <c r="C572" s="297"/>
      <c r="D572" s="297"/>
      <c r="E572" s="297"/>
      <c r="F572" s="297"/>
      <c r="G572" s="297"/>
      <c r="H572" s="297"/>
      <c r="I572" s="297"/>
      <c r="J572" s="297"/>
      <c r="K572" s="297"/>
      <c r="L572" s="297"/>
      <c r="M572" s="297"/>
      <c r="N572" s="297"/>
      <c r="O572" s="297"/>
      <c r="P572" s="297"/>
      <c r="Q572" s="297"/>
      <c r="R572" s="297"/>
      <c r="S572" s="297"/>
      <c r="T572" s="297"/>
      <c r="U572" s="297"/>
      <c r="V572" s="297"/>
      <c r="W572" s="297"/>
      <c r="X572" s="297"/>
      <c r="Y572" s="297"/>
      <c r="Z572" s="297"/>
    </row>
    <row r="573" spans="1:26" ht="15.75" customHeight="1">
      <c r="A573" s="297"/>
      <c r="B573" s="297"/>
      <c r="C573" s="297"/>
      <c r="D573" s="297"/>
      <c r="E573" s="297"/>
      <c r="F573" s="297"/>
      <c r="G573" s="297"/>
      <c r="H573" s="297"/>
      <c r="I573" s="297"/>
      <c r="J573" s="297"/>
      <c r="K573" s="297"/>
      <c r="L573" s="297"/>
      <c r="M573" s="297"/>
      <c r="N573" s="297"/>
      <c r="O573" s="297"/>
      <c r="P573" s="297"/>
      <c r="Q573" s="297"/>
      <c r="R573" s="297"/>
      <c r="S573" s="297"/>
      <c r="T573" s="297"/>
      <c r="U573" s="297"/>
      <c r="V573" s="297"/>
      <c r="W573" s="297"/>
      <c r="X573" s="297"/>
      <c r="Y573" s="297"/>
      <c r="Z573" s="297"/>
    </row>
    <row r="574" spans="1:26" ht="15.75" customHeight="1">
      <c r="A574" s="297"/>
      <c r="B574" s="297"/>
      <c r="C574" s="297"/>
      <c r="D574" s="297"/>
      <c r="E574" s="297"/>
      <c r="F574" s="297"/>
      <c r="G574" s="297"/>
      <c r="H574" s="297"/>
      <c r="I574" s="297"/>
      <c r="J574" s="297"/>
      <c r="K574" s="297"/>
      <c r="L574" s="297"/>
      <c r="M574" s="297"/>
      <c r="N574" s="297"/>
      <c r="O574" s="297"/>
      <c r="P574" s="297"/>
      <c r="Q574" s="297"/>
      <c r="R574" s="297"/>
      <c r="S574" s="297"/>
      <c r="T574" s="297"/>
      <c r="U574" s="297"/>
      <c r="V574" s="297"/>
      <c r="W574" s="297"/>
      <c r="X574" s="297"/>
      <c r="Y574" s="297"/>
      <c r="Z574" s="297"/>
    </row>
    <row r="575" spans="1:26" ht="15.75" customHeight="1">
      <c r="A575" s="297"/>
      <c r="B575" s="297"/>
      <c r="C575" s="297"/>
      <c r="D575" s="297"/>
      <c r="E575" s="297"/>
      <c r="F575" s="297"/>
      <c r="G575" s="297"/>
      <c r="H575" s="297"/>
      <c r="I575" s="297"/>
      <c r="J575" s="297"/>
      <c r="K575" s="297"/>
      <c r="L575" s="297"/>
      <c r="M575" s="297"/>
      <c r="N575" s="297"/>
      <c r="O575" s="297"/>
      <c r="P575" s="297"/>
      <c r="Q575" s="297"/>
      <c r="R575" s="297"/>
      <c r="S575" s="297"/>
      <c r="T575" s="297"/>
      <c r="U575" s="297"/>
      <c r="V575" s="297"/>
      <c r="W575" s="297"/>
      <c r="X575" s="297"/>
      <c r="Y575" s="297"/>
      <c r="Z575" s="297"/>
    </row>
    <row r="576" spans="1:26" ht="15.75" customHeight="1">
      <c r="A576" s="297"/>
      <c r="B576" s="297"/>
      <c r="C576" s="297"/>
      <c r="D576" s="297"/>
      <c r="E576" s="297"/>
      <c r="F576" s="297"/>
      <c r="G576" s="297"/>
      <c r="H576" s="297"/>
      <c r="I576" s="297"/>
      <c r="J576" s="297"/>
      <c r="K576" s="297"/>
      <c r="L576" s="297"/>
      <c r="M576" s="297"/>
      <c r="N576" s="297"/>
      <c r="O576" s="297"/>
      <c r="P576" s="297"/>
      <c r="Q576" s="297"/>
      <c r="R576" s="297"/>
      <c r="S576" s="297"/>
      <c r="T576" s="297"/>
      <c r="U576" s="297"/>
      <c r="V576" s="297"/>
      <c r="W576" s="297"/>
      <c r="X576" s="297"/>
      <c r="Y576" s="297"/>
      <c r="Z576" s="297"/>
    </row>
    <row r="577" spans="1:26" ht="15.75" customHeight="1">
      <c r="A577" s="297"/>
      <c r="B577" s="297"/>
      <c r="C577" s="297"/>
      <c r="D577" s="297"/>
      <c r="E577" s="297"/>
      <c r="F577" s="297"/>
      <c r="G577" s="297"/>
      <c r="H577" s="297"/>
      <c r="I577" s="297"/>
      <c r="J577" s="297"/>
      <c r="K577" s="297"/>
      <c r="L577" s="297"/>
      <c r="M577" s="297"/>
      <c r="N577" s="297"/>
      <c r="O577" s="297"/>
      <c r="P577" s="297"/>
      <c r="Q577" s="297"/>
      <c r="R577" s="297"/>
      <c r="S577" s="297"/>
      <c r="T577" s="297"/>
      <c r="U577" s="297"/>
      <c r="V577" s="297"/>
      <c r="W577" s="297"/>
      <c r="X577" s="297"/>
      <c r="Y577" s="297"/>
      <c r="Z577" s="297"/>
    </row>
    <row r="578" spans="1:26" ht="15.75" customHeight="1">
      <c r="A578" s="297"/>
      <c r="B578" s="297"/>
      <c r="C578" s="297"/>
      <c r="D578" s="297"/>
      <c r="E578" s="297"/>
      <c r="F578" s="297"/>
      <c r="G578" s="297"/>
      <c r="H578" s="297"/>
      <c r="I578" s="297"/>
      <c r="J578" s="297"/>
      <c r="K578" s="297"/>
      <c r="L578" s="297"/>
      <c r="M578" s="297"/>
      <c r="N578" s="297"/>
      <c r="O578" s="297"/>
      <c r="P578" s="297"/>
      <c r="Q578" s="297"/>
      <c r="R578" s="297"/>
      <c r="S578" s="297"/>
      <c r="T578" s="297"/>
      <c r="U578" s="297"/>
      <c r="V578" s="297"/>
      <c r="W578" s="297"/>
      <c r="X578" s="297"/>
      <c r="Y578" s="297"/>
      <c r="Z578" s="297"/>
    </row>
    <row r="579" spans="1:26" ht="15.75" customHeight="1">
      <c r="A579" s="297"/>
      <c r="B579" s="297"/>
      <c r="C579" s="297"/>
      <c r="D579" s="297"/>
      <c r="E579" s="297"/>
      <c r="F579" s="297"/>
      <c r="G579" s="297"/>
      <c r="H579" s="297"/>
      <c r="I579" s="297"/>
      <c r="J579" s="297"/>
      <c r="K579" s="297"/>
      <c r="L579" s="297"/>
      <c r="M579" s="297"/>
      <c r="N579" s="297"/>
      <c r="O579" s="297"/>
      <c r="P579" s="297"/>
      <c r="Q579" s="297"/>
      <c r="R579" s="297"/>
      <c r="S579" s="297"/>
      <c r="T579" s="297"/>
      <c r="U579" s="297"/>
      <c r="V579" s="297"/>
      <c r="W579" s="297"/>
      <c r="X579" s="297"/>
      <c r="Y579" s="297"/>
      <c r="Z579" s="297"/>
    </row>
    <row r="580" spans="1:26" ht="15.75" customHeight="1">
      <c r="A580" s="297"/>
      <c r="B580" s="297"/>
      <c r="C580" s="297"/>
      <c r="D580" s="297"/>
      <c r="E580" s="297"/>
      <c r="F580" s="297"/>
      <c r="G580" s="297"/>
      <c r="H580" s="297"/>
      <c r="I580" s="297"/>
      <c r="J580" s="297"/>
      <c r="K580" s="297"/>
      <c r="L580" s="297"/>
      <c r="M580" s="297"/>
      <c r="N580" s="297"/>
      <c r="O580" s="297"/>
      <c r="P580" s="297"/>
      <c r="Q580" s="297"/>
      <c r="R580" s="297"/>
      <c r="S580" s="297"/>
      <c r="T580" s="297"/>
      <c r="U580" s="297"/>
      <c r="V580" s="297"/>
      <c r="W580" s="297"/>
      <c r="X580" s="297"/>
      <c r="Y580" s="297"/>
      <c r="Z580" s="297"/>
    </row>
    <row r="581" spans="1:26" ht="15.75" customHeight="1">
      <c r="A581" s="297"/>
      <c r="B581" s="297"/>
      <c r="C581" s="297"/>
      <c r="D581" s="297"/>
      <c r="E581" s="297"/>
      <c r="F581" s="297"/>
      <c r="G581" s="297"/>
      <c r="H581" s="297"/>
      <c r="I581" s="297"/>
      <c r="J581" s="297"/>
      <c r="K581" s="297"/>
      <c r="L581" s="297"/>
      <c r="M581" s="297"/>
      <c r="N581" s="297"/>
      <c r="O581" s="297"/>
      <c r="P581" s="297"/>
      <c r="Q581" s="297"/>
      <c r="R581" s="297"/>
      <c r="S581" s="297"/>
      <c r="T581" s="297"/>
      <c r="U581" s="297"/>
      <c r="V581" s="297"/>
      <c r="W581" s="297"/>
      <c r="X581" s="297"/>
      <c r="Y581" s="297"/>
      <c r="Z581" s="297"/>
    </row>
    <row r="582" spans="1:26" ht="15.75" customHeight="1">
      <c r="A582" s="297"/>
      <c r="B582" s="297"/>
      <c r="C582" s="297"/>
      <c r="D582" s="297"/>
      <c r="E582" s="297"/>
      <c r="F582" s="297"/>
      <c r="G582" s="297"/>
      <c r="H582" s="297"/>
      <c r="I582" s="297"/>
      <c r="J582" s="297"/>
      <c r="K582" s="297"/>
      <c r="L582" s="297"/>
      <c r="M582" s="297"/>
      <c r="N582" s="297"/>
      <c r="O582" s="297"/>
      <c r="P582" s="297"/>
      <c r="Q582" s="297"/>
      <c r="R582" s="297"/>
      <c r="S582" s="297"/>
      <c r="T582" s="297"/>
      <c r="U582" s="297"/>
      <c r="V582" s="297"/>
      <c r="W582" s="297"/>
      <c r="X582" s="297"/>
      <c r="Y582" s="297"/>
      <c r="Z582" s="297"/>
    </row>
    <row r="583" spans="1:26" ht="15.75" customHeight="1">
      <c r="A583" s="297"/>
      <c r="B583" s="297"/>
      <c r="C583" s="297"/>
      <c r="D583" s="297"/>
      <c r="E583" s="297"/>
      <c r="F583" s="297"/>
      <c r="G583" s="297"/>
      <c r="H583" s="297"/>
      <c r="I583" s="297"/>
      <c r="J583" s="297"/>
      <c r="K583" s="297"/>
      <c r="L583" s="297"/>
      <c r="M583" s="297"/>
      <c r="N583" s="297"/>
      <c r="O583" s="297"/>
      <c r="P583" s="297"/>
      <c r="Q583" s="297"/>
      <c r="R583" s="297"/>
      <c r="S583" s="297"/>
      <c r="T583" s="297"/>
      <c r="U583" s="297"/>
      <c r="V583" s="297"/>
      <c r="W583" s="297"/>
      <c r="X583" s="297"/>
      <c r="Y583" s="297"/>
      <c r="Z583" s="297"/>
    </row>
    <row r="584" spans="1:26" ht="15.75" customHeight="1">
      <c r="A584" s="297"/>
      <c r="B584" s="297"/>
      <c r="C584" s="297"/>
      <c r="D584" s="297"/>
      <c r="E584" s="297"/>
      <c r="F584" s="297"/>
      <c r="G584" s="297"/>
      <c r="H584" s="297"/>
      <c r="I584" s="297"/>
      <c r="J584" s="297"/>
      <c r="K584" s="297"/>
      <c r="L584" s="297"/>
      <c r="M584" s="297"/>
      <c r="N584" s="297"/>
      <c r="O584" s="297"/>
      <c r="P584" s="297"/>
      <c r="Q584" s="297"/>
      <c r="R584" s="297"/>
      <c r="S584" s="297"/>
      <c r="T584" s="297"/>
      <c r="U584" s="297"/>
      <c r="V584" s="297"/>
      <c r="W584" s="297"/>
      <c r="X584" s="297"/>
      <c r="Y584" s="297"/>
      <c r="Z584" s="297"/>
    </row>
    <row r="585" spans="1:26" ht="15.75" customHeight="1">
      <c r="A585" s="297"/>
      <c r="B585" s="297"/>
      <c r="C585" s="297"/>
      <c r="D585" s="297"/>
      <c r="E585" s="297"/>
      <c r="F585" s="297"/>
      <c r="G585" s="297"/>
      <c r="H585" s="297"/>
      <c r="I585" s="297"/>
      <c r="J585" s="297"/>
      <c r="K585" s="297"/>
      <c r="L585" s="297"/>
      <c r="M585" s="297"/>
      <c r="N585" s="297"/>
      <c r="O585" s="297"/>
      <c r="P585" s="297"/>
      <c r="Q585" s="297"/>
      <c r="R585" s="297"/>
      <c r="S585" s="297"/>
      <c r="T585" s="297"/>
      <c r="U585" s="297"/>
      <c r="V585" s="297"/>
      <c r="W585" s="297"/>
      <c r="X585" s="297"/>
      <c r="Y585" s="297"/>
      <c r="Z585" s="297"/>
    </row>
    <row r="586" spans="1:26" ht="15.75" customHeight="1">
      <c r="A586" s="297"/>
      <c r="B586" s="297"/>
      <c r="C586" s="297"/>
      <c r="D586" s="297"/>
      <c r="E586" s="297"/>
      <c r="F586" s="297"/>
      <c r="G586" s="297"/>
      <c r="H586" s="297"/>
      <c r="I586" s="297"/>
      <c r="J586" s="297"/>
      <c r="K586" s="297"/>
      <c r="L586" s="297"/>
      <c r="M586" s="297"/>
      <c r="N586" s="297"/>
      <c r="O586" s="297"/>
      <c r="P586" s="297"/>
      <c r="Q586" s="297"/>
      <c r="R586" s="297"/>
      <c r="S586" s="297"/>
      <c r="T586" s="297"/>
      <c r="U586" s="297"/>
      <c r="V586" s="297"/>
      <c r="W586" s="297"/>
      <c r="X586" s="297"/>
      <c r="Y586" s="297"/>
      <c r="Z586" s="297"/>
    </row>
    <row r="587" spans="1:26" ht="15.75" customHeight="1">
      <c r="A587" s="297"/>
      <c r="B587" s="297"/>
      <c r="C587" s="297"/>
      <c r="D587" s="297"/>
      <c r="E587" s="297"/>
      <c r="F587" s="297"/>
      <c r="G587" s="297"/>
      <c r="H587" s="297"/>
      <c r="I587" s="297"/>
      <c r="J587" s="297"/>
      <c r="K587" s="297"/>
      <c r="L587" s="297"/>
      <c r="M587" s="297"/>
      <c r="N587" s="297"/>
      <c r="O587" s="297"/>
      <c r="P587" s="297"/>
      <c r="Q587" s="297"/>
      <c r="R587" s="297"/>
      <c r="S587" s="297"/>
      <c r="T587" s="297"/>
      <c r="U587" s="297"/>
      <c r="V587" s="297"/>
      <c r="W587" s="297"/>
      <c r="X587" s="297"/>
      <c r="Y587" s="297"/>
      <c r="Z587" s="297"/>
    </row>
    <row r="588" spans="1:26" ht="15.75" customHeight="1">
      <c r="A588" s="297"/>
      <c r="B588" s="297"/>
      <c r="C588" s="297"/>
      <c r="D588" s="297"/>
      <c r="E588" s="297"/>
      <c r="F588" s="297"/>
      <c r="G588" s="297"/>
      <c r="H588" s="297"/>
      <c r="I588" s="297"/>
      <c r="J588" s="297"/>
      <c r="K588" s="297"/>
      <c r="L588" s="297"/>
      <c r="M588" s="297"/>
      <c r="N588" s="297"/>
      <c r="O588" s="297"/>
      <c r="P588" s="297"/>
      <c r="Q588" s="297"/>
      <c r="R588" s="297"/>
      <c r="S588" s="297"/>
      <c r="T588" s="297"/>
      <c r="U588" s="297"/>
      <c r="V588" s="297"/>
      <c r="W588" s="297"/>
      <c r="X588" s="297"/>
      <c r="Y588" s="297"/>
      <c r="Z588" s="297"/>
    </row>
    <row r="589" spans="1:26" ht="15.75" customHeight="1">
      <c r="A589" s="297"/>
      <c r="B589" s="297"/>
      <c r="C589" s="297"/>
      <c r="D589" s="297"/>
      <c r="E589" s="297"/>
      <c r="F589" s="297"/>
      <c r="G589" s="297"/>
      <c r="H589" s="297"/>
      <c r="I589" s="297"/>
      <c r="J589" s="297"/>
      <c r="K589" s="297"/>
      <c r="L589" s="297"/>
      <c r="M589" s="297"/>
      <c r="N589" s="297"/>
      <c r="O589" s="297"/>
      <c r="P589" s="297"/>
      <c r="Q589" s="297"/>
      <c r="R589" s="297"/>
      <c r="S589" s="297"/>
      <c r="T589" s="297"/>
      <c r="U589" s="297"/>
      <c r="V589" s="297"/>
      <c r="W589" s="297"/>
      <c r="X589" s="297"/>
      <c r="Y589" s="297"/>
      <c r="Z589" s="297"/>
    </row>
    <row r="590" spans="1:26" ht="15.75" customHeight="1">
      <c r="A590" s="297"/>
      <c r="B590" s="297"/>
      <c r="C590" s="297"/>
      <c r="D590" s="297"/>
      <c r="E590" s="297"/>
      <c r="F590" s="297"/>
      <c r="G590" s="297"/>
      <c r="H590" s="297"/>
      <c r="I590" s="297"/>
      <c r="J590" s="297"/>
      <c r="K590" s="297"/>
      <c r="L590" s="297"/>
      <c r="M590" s="297"/>
      <c r="N590" s="297"/>
      <c r="O590" s="297"/>
      <c r="P590" s="297"/>
      <c r="Q590" s="297"/>
      <c r="R590" s="297"/>
      <c r="S590" s="297"/>
      <c r="T590" s="297"/>
      <c r="U590" s="297"/>
      <c r="V590" s="297"/>
      <c r="W590" s="297"/>
      <c r="X590" s="297"/>
      <c r="Y590" s="297"/>
      <c r="Z590" s="297"/>
    </row>
    <row r="591" spans="1:26" ht="15.75" customHeight="1">
      <c r="A591" s="297"/>
      <c r="B591" s="297"/>
      <c r="C591" s="297"/>
      <c r="D591" s="297"/>
      <c r="E591" s="297"/>
      <c r="F591" s="297"/>
      <c r="G591" s="297"/>
      <c r="H591" s="297"/>
      <c r="I591" s="297"/>
      <c r="J591" s="297"/>
      <c r="K591" s="297"/>
      <c r="L591" s="297"/>
      <c r="M591" s="297"/>
      <c r="N591" s="297"/>
      <c r="O591" s="297"/>
      <c r="P591" s="297"/>
      <c r="Q591" s="297"/>
      <c r="R591" s="297"/>
      <c r="S591" s="297"/>
      <c r="T591" s="297"/>
      <c r="U591" s="297"/>
      <c r="V591" s="297"/>
      <c r="W591" s="297"/>
      <c r="X591" s="297"/>
      <c r="Y591" s="297"/>
      <c r="Z591" s="297"/>
    </row>
    <row r="592" spans="1:26" ht="15.75" customHeight="1">
      <c r="A592" s="297"/>
      <c r="B592" s="297"/>
      <c r="C592" s="297"/>
      <c r="D592" s="297"/>
      <c r="E592" s="297"/>
      <c r="F592" s="297"/>
      <c r="G592" s="297"/>
      <c r="H592" s="297"/>
      <c r="I592" s="297"/>
      <c r="J592" s="297"/>
      <c r="K592" s="297"/>
      <c r="L592" s="297"/>
      <c r="M592" s="297"/>
      <c r="N592" s="297"/>
      <c r="O592" s="297"/>
      <c r="P592" s="297"/>
      <c r="Q592" s="297"/>
      <c r="R592" s="297"/>
      <c r="S592" s="297"/>
      <c r="T592" s="297"/>
      <c r="U592" s="297"/>
      <c r="V592" s="297"/>
      <c r="W592" s="297"/>
      <c r="X592" s="297"/>
      <c r="Y592" s="297"/>
      <c r="Z592" s="297"/>
    </row>
    <row r="593" spans="1:26" ht="15.75" customHeight="1">
      <c r="A593" s="297"/>
      <c r="B593" s="297"/>
      <c r="C593" s="297"/>
      <c r="D593" s="297"/>
      <c r="E593" s="297"/>
      <c r="F593" s="297"/>
      <c r="G593" s="297"/>
      <c r="H593" s="297"/>
      <c r="I593" s="297"/>
      <c r="J593" s="297"/>
      <c r="K593" s="297"/>
      <c r="L593" s="297"/>
      <c r="M593" s="297"/>
      <c r="N593" s="297"/>
      <c r="O593" s="297"/>
      <c r="P593" s="297"/>
      <c r="Q593" s="297"/>
      <c r="R593" s="297"/>
      <c r="S593" s="297"/>
      <c r="T593" s="297"/>
      <c r="U593" s="297"/>
      <c r="V593" s="297"/>
      <c r="W593" s="297"/>
      <c r="X593" s="297"/>
      <c r="Y593" s="297"/>
      <c r="Z593" s="297"/>
    </row>
    <row r="594" spans="1:26" ht="15.75" customHeight="1">
      <c r="A594" s="297"/>
      <c r="B594" s="297"/>
      <c r="C594" s="297"/>
      <c r="D594" s="297"/>
      <c r="E594" s="297"/>
      <c r="F594" s="297"/>
      <c r="G594" s="297"/>
      <c r="H594" s="297"/>
      <c r="I594" s="297"/>
      <c r="J594" s="297"/>
      <c r="K594" s="297"/>
      <c r="L594" s="297"/>
      <c r="M594" s="297"/>
      <c r="N594" s="297"/>
      <c r="O594" s="297"/>
      <c r="P594" s="297"/>
      <c r="Q594" s="297"/>
      <c r="R594" s="297"/>
      <c r="S594" s="297"/>
      <c r="T594" s="297"/>
      <c r="U594" s="297"/>
      <c r="V594" s="297"/>
      <c r="W594" s="297"/>
      <c r="X594" s="297"/>
      <c r="Y594" s="297"/>
      <c r="Z594" s="297"/>
    </row>
    <row r="595" spans="1:26" ht="15.75" customHeight="1">
      <c r="A595" s="297"/>
      <c r="B595" s="297"/>
      <c r="C595" s="297"/>
      <c r="D595" s="297"/>
      <c r="E595" s="297"/>
      <c r="F595" s="297"/>
      <c r="G595" s="297"/>
      <c r="H595" s="297"/>
      <c r="I595" s="297"/>
      <c r="J595" s="297"/>
      <c r="K595" s="297"/>
      <c r="L595" s="297"/>
      <c r="M595" s="297"/>
      <c r="N595" s="297"/>
      <c r="O595" s="297"/>
      <c r="P595" s="297"/>
      <c r="Q595" s="297"/>
      <c r="R595" s="297"/>
      <c r="S595" s="297"/>
      <c r="T595" s="297"/>
      <c r="U595" s="297"/>
      <c r="V595" s="297"/>
      <c r="W595" s="297"/>
      <c r="X595" s="297"/>
      <c r="Y595" s="297"/>
      <c r="Z595" s="297"/>
    </row>
    <row r="596" spans="1:26" ht="15.75" customHeight="1">
      <c r="A596" s="297"/>
      <c r="B596" s="297"/>
      <c r="C596" s="297"/>
      <c r="D596" s="297"/>
      <c r="E596" s="297"/>
      <c r="F596" s="297"/>
      <c r="G596" s="297"/>
      <c r="H596" s="297"/>
      <c r="I596" s="297"/>
      <c r="J596" s="297"/>
      <c r="K596" s="297"/>
      <c r="L596" s="297"/>
      <c r="M596" s="297"/>
      <c r="N596" s="297"/>
      <c r="O596" s="297"/>
      <c r="P596" s="297"/>
      <c r="Q596" s="297"/>
      <c r="R596" s="297"/>
      <c r="S596" s="297"/>
      <c r="T596" s="297"/>
      <c r="U596" s="297"/>
      <c r="V596" s="297"/>
      <c r="W596" s="297"/>
      <c r="X596" s="297"/>
      <c r="Y596" s="297"/>
      <c r="Z596" s="297"/>
    </row>
    <row r="597" spans="1:26" ht="15.75" customHeight="1">
      <c r="A597" s="297"/>
      <c r="B597" s="297"/>
      <c r="C597" s="297"/>
      <c r="D597" s="297"/>
      <c r="E597" s="297"/>
      <c r="F597" s="297"/>
      <c r="G597" s="297"/>
      <c r="H597" s="297"/>
      <c r="I597" s="297"/>
      <c r="J597" s="297"/>
      <c r="K597" s="297"/>
      <c r="L597" s="297"/>
      <c r="M597" s="297"/>
      <c r="N597" s="297"/>
      <c r="O597" s="297"/>
      <c r="P597" s="297"/>
      <c r="Q597" s="297"/>
      <c r="R597" s="297"/>
      <c r="S597" s="297"/>
      <c r="T597" s="297"/>
      <c r="U597" s="297"/>
      <c r="V597" s="297"/>
      <c r="W597" s="297"/>
      <c r="X597" s="297"/>
      <c r="Y597" s="297"/>
      <c r="Z597" s="297"/>
    </row>
    <row r="598" spans="1:26" ht="15.75" customHeight="1">
      <c r="A598" s="297"/>
      <c r="B598" s="297"/>
      <c r="C598" s="297"/>
      <c r="D598" s="297"/>
      <c r="E598" s="297"/>
      <c r="F598" s="297"/>
      <c r="G598" s="297"/>
      <c r="H598" s="297"/>
      <c r="I598" s="297"/>
      <c r="J598" s="297"/>
      <c r="K598" s="297"/>
      <c r="L598" s="297"/>
      <c r="M598" s="297"/>
      <c r="N598" s="297"/>
      <c r="O598" s="297"/>
      <c r="P598" s="297"/>
      <c r="Q598" s="297"/>
      <c r="R598" s="297"/>
      <c r="S598" s="297"/>
      <c r="T598" s="297"/>
      <c r="U598" s="297"/>
      <c r="V598" s="297"/>
      <c r="W598" s="297"/>
      <c r="X598" s="297"/>
      <c r="Y598" s="297"/>
      <c r="Z598" s="297"/>
    </row>
    <row r="599" spans="1:26" ht="15.75" customHeight="1">
      <c r="A599" s="297"/>
      <c r="B599" s="297"/>
      <c r="C599" s="297"/>
      <c r="D599" s="297"/>
      <c r="E599" s="297"/>
      <c r="F599" s="297"/>
      <c r="G599" s="297"/>
      <c r="H599" s="297"/>
      <c r="I599" s="297"/>
      <c r="J599" s="297"/>
      <c r="K599" s="297"/>
      <c r="L599" s="297"/>
      <c r="M599" s="297"/>
      <c r="N599" s="297"/>
      <c r="O599" s="297"/>
      <c r="P599" s="297"/>
      <c r="Q599" s="297"/>
      <c r="R599" s="297"/>
      <c r="S599" s="297"/>
      <c r="T599" s="297"/>
      <c r="U599" s="297"/>
      <c r="V599" s="297"/>
      <c r="W599" s="297"/>
      <c r="X599" s="297"/>
      <c r="Y599" s="297"/>
      <c r="Z599" s="297"/>
    </row>
    <row r="600" spans="1:26" ht="15.75" customHeight="1">
      <c r="A600" s="297"/>
      <c r="B600" s="297"/>
      <c r="C600" s="297"/>
      <c r="D600" s="297"/>
      <c r="E600" s="297"/>
      <c r="F600" s="297"/>
      <c r="G600" s="297"/>
      <c r="H600" s="297"/>
      <c r="I600" s="297"/>
      <c r="J600" s="297"/>
      <c r="K600" s="297"/>
      <c r="L600" s="297"/>
      <c r="M600" s="297"/>
      <c r="N600" s="297"/>
      <c r="O600" s="297"/>
      <c r="P600" s="297"/>
      <c r="Q600" s="297"/>
      <c r="R600" s="297"/>
      <c r="S600" s="297"/>
      <c r="T600" s="297"/>
      <c r="U600" s="297"/>
      <c r="V600" s="297"/>
      <c r="W600" s="297"/>
      <c r="X600" s="297"/>
      <c r="Y600" s="297"/>
      <c r="Z600" s="297"/>
    </row>
    <row r="601" spans="1:26" ht="15.75" customHeight="1">
      <c r="A601" s="297"/>
      <c r="B601" s="297"/>
      <c r="C601" s="297"/>
      <c r="D601" s="297"/>
      <c r="E601" s="297"/>
      <c r="F601" s="297"/>
      <c r="G601" s="297"/>
      <c r="H601" s="297"/>
      <c r="I601" s="297"/>
      <c r="J601" s="297"/>
      <c r="K601" s="297"/>
      <c r="L601" s="297"/>
      <c r="M601" s="297"/>
      <c r="N601" s="297"/>
      <c r="O601" s="297"/>
      <c r="P601" s="297"/>
      <c r="Q601" s="297"/>
      <c r="R601" s="297"/>
      <c r="S601" s="297"/>
      <c r="T601" s="297"/>
      <c r="U601" s="297"/>
      <c r="V601" s="297"/>
      <c r="W601" s="297"/>
      <c r="X601" s="297"/>
      <c r="Y601" s="297"/>
      <c r="Z601" s="297"/>
    </row>
    <row r="602" spans="1:26" ht="15.75" customHeight="1">
      <c r="A602" s="297"/>
      <c r="B602" s="297"/>
      <c r="C602" s="297"/>
      <c r="D602" s="297"/>
      <c r="E602" s="297"/>
      <c r="F602" s="297"/>
      <c r="G602" s="297"/>
      <c r="H602" s="297"/>
      <c r="I602" s="297"/>
      <c r="J602" s="297"/>
      <c r="K602" s="297"/>
      <c r="L602" s="297"/>
      <c r="M602" s="297"/>
      <c r="N602" s="297"/>
      <c r="O602" s="297"/>
      <c r="P602" s="297"/>
      <c r="Q602" s="297"/>
      <c r="R602" s="297"/>
      <c r="S602" s="297"/>
      <c r="T602" s="297"/>
      <c r="U602" s="297"/>
      <c r="V602" s="297"/>
      <c r="W602" s="297"/>
      <c r="X602" s="297"/>
      <c r="Y602" s="297"/>
      <c r="Z602" s="297"/>
    </row>
    <row r="603" spans="1:26" ht="15.75" customHeight="1">
      <c r="A603" s="297"/>
      <c r="B603" s="297"/>
      <c r="C603" s="297"/>
      <c r="D603" s="297"/>
      <c r="E603" s="297"/>
      <c r="F603" s="297"/>
      <c r="G603" s="297"/>
      <c r="H603" s="297"/>
      <c r="I603" s="297"/>
      <c r="J603" s="297"/>
      <c r="K603" s="297"/>
      <c r="L603" s="297"/>
      <c r="M603" s="297"/>
      <c r="N603" s="297"/>
      <c r="O603" s="297"/>
      <c r="P603" s="297"/>
      <c r="Q603" s="297"/>
      <c r="R603" s="297"/>
      <c r="S603" s="297"/>
      <c r="T603" s="297"/>
      <c r="U603" s="297"/>
      <c r="V603" s="297"/>
      <c r="W603" s="297"/>
      <c r="X603" s="297"/>
      <c r="Y603" s="297"/>
      <c r="Z603" s="297"/>
    </row>
    <row r="604" spans="1:26" ht="15.75" customHeight="1">
      <c r="A604" s="297"/>
      <c r="B604" s="297"/>
      <c r="C604" s="297"/>
      <c r="D604" s="297"/>
      <c r="E604" s="297"/>
      <c r="F604" s="297"/>
      <c r="G604" s="297"/>
      <c r="H604" s="297"/>
      <c r="I604" s="297"/>
      <c r="J604" s="297"/>
      <c r="K604" s="297"/>
      <c r="L604" s="297"/>
      <c r="M604" s="297"/>
      <c r="N604" s="297"/>
      <c r="O604" s="297"/>
      <c r="P604" s="297"/>
      <c r="Q604" s="297"/>
      <c r="R604" s="297"/>
      <c r="S604" s="297"/>
      <c r="T604" s="297"/>
      <c r="U604" s="297"/>
      <c r="V604" s="297"/>
      <c r="W604" s="297"/>
      <c r="X604" s="297"/>
      <c r="Y604" s="297"/>
      <c r="Z604" s="297"/>
    </row>
    <row r="605" spans="1:26" ht="15.75" customHeight="1">
      <c r="A605" s="297"/>
      <c r="B605" s="297"/>
      <c r="C605" s="297"/>
      <c r="D605" s="297"/>
      <c r="E605" s="297"/>
      <c r="F605" s="297"/>
      <c r="G605" s="297"/>
      <c r="H605" s="297"/>
      <c r="I605" s="297"/>
      <c r="J605" s="297"/>
      <c r="K605" s="297"/>
      <c r="L605" s="297"/>
      <c r="M605" s="297"/>
      <c r="N605" s="297"/>
      <c r="O605" s="297"/>
      <c r="P605" s="297"/>
      <c r="Q605" s="297"/>
      <c r="R605" s="297"/>
      <c r="S605" s="297"/>
      <c r="T605" s="297"/>
      <c r="U605" s="297"/>
      <c r="V605" s="297"/>
      <c r="W605" s="297"/>
      <c r="X605" s="297"/>
      <c r="Y605" s="297"/>
      <c r="Z605" s="297"/>
    </row>
    <row r="606" spans="1:26" ht="15.75" customHeight="1">
      <c r="A606" s="297"/>
      <c r="B606" s="297"/>
      <c r="C606" s="297"/>
      <c r="D606" s="297"/>
      <c r="E606" s="297"/>
      <c r="F606" s="297"/>
      <c r="G606" s="297"/>
      <c r="H606" s="297"/>
      <c r="I606" s="297"/>
      <c r="J606" s="297"/>
      <c r="K606" s="297"/>
      <c r="L606" s="297"/>
      <c r="M606" s="297"/>
      <c r="N606" s="297"/>
      <c r="O606" s="297"/>
      <c r="P606" s="297"/>
      <c r="Q606" s="297"/>
      <c r="R606" s="297"/>
      <c r="S606" s="297"/>
      <c r="T606" s="297"/>
      <c r="U606" s="297"/>
      <c r="V606" s="297"/>
      <c r="W606" s="297"/>
      <c r="X606" s="297"/>
      <c r="Y606" s="297"/>
      <c r="Z606" s="297"/>
    </row>
    <row r="607" spans="1:26" ht="15.75" customHeight="1">
      <c r="A607" s="297"/>
      <c r="B607" s="297"/>
      <c r="C607" s="297"/>
      <c r="D607" s="297"/>
      <c r="E607" s="297"/>
      <c r="F607" s="297"/>
      <c r="G607" s="297"/>
      <c r="H607" s="297"/>
      <c r="I607" s="297"/>
      <c r="J607" s="297"/>
      <c r="K607" s="297"/>
      <c r="L607" s="297"/>
      <c r="M607" s="297"/>
      <c r="N607" s="297"/>
      <c r="O607" s="297"/>
      <c r="P607" s="297"/>
      <c r="Q607" s="297"/>
      <c r="R607" s="297"/>
      <c r="S607" s="297"/>
      <c r="T607" s="297"/>
      <c r="U607" s="297"/>
      <c r="V607" s="297"/>
      <c r="W607" s="297"/>
      <c r="X607" s="297"/>
      <c r="Y607" s="297"/>
      <c r="Z607" s="297"/>
    </row>
    <row r="608" spans="1:26" ht="15.75" customHeight="1">
      <c r="A608" s="297"/>
      <c r="B608" s="297"/>
      <c r="C608" s="297"/>
      <c r="D608" s="297"/>
      <c r="E608" s="297"/>
      <c r="F608" s="297"/>
      <c r="G608" s="297"/>
      <c r="H608" s="297"/>
      <c r="I608" s="297"/>
      <c r="J608" s="297"/>
      <c r="K608" s="297"/>
      <c r="L608" s="297"/>
      <c r="M608" s="297"/>
      <c r="N608" s="297"/>
      <c r="O608" s="297"/>
      <c r="P608" s="297"/>
      <c r="Q608" s="297"/>
      <c r="R608" s="297"/>
      <c r="S608" s="297"/>
      <c r="T608" s="297"/>
      <c r="U608" s="297"/>
      <c r="V608" s="297"/>
      <c r="W608" s="297"/>
      <c r="X608" s="297"/>
      <c r="Y608" s="297"/>
      <c r="Z608" s="297"/>
    </row>
    <row r="609" spans="1:26" ht="15.75" customHeight="1">
      <c r="A609" s="297"/>
      <c r="B609" s="297"/>
      <c r="C609" s="297"/>
      <c r="D609" s="297"/>
      <c r="E609" s="297"/>
      <c r="F609" s="297"/>
      <c r="G609" s="297"/>
      <c r="H609" s="297"/>
      <c r="I609" s="297"/>
      <c r="J609" s="297"/>
      <c r="K609" s="297"/>
      <c r="L609" s="297"/>
      <c r="M609" s="297"/>
      <c r="N609" s="297"/>
      <c r="O609" s="297"/>
      <c r="P609" s="297"/>
      <c r="Q609" s="297"/>
      <c r="R609" s="297"/>
      <c r="S609" s="297"/>
      <c r="T609" s="297"/>
      <c r="U609" s="297"/>
      <c r="V609" s="297"/>
      <c r="W609" s="297"/>
      <c r="X609" s="297"/>
      <c r="Y609" s="297"/>
      <c r="Z609" s="297"/>
    </row>
    <row r="610" spans="1:26" ht="15.75" customHeight="1">
      <c r="A610" s="297"/>
      <c r="B610" s="297"/>
      <c r="C610" s="297"/>
      <c r="D610" s="297"/>
      <c r="E610" s="297"/>
      <c r="F610" s="297"/>
      <c r="G610" s="297"/>
      <c r="H610" s="297"/>
      <c r="I610" s="297"/>
      <c r="J610" s="297"/>
      <c r="K610" s="297"/>
      <c r="L610" s="297"/>
      <c r="M610" s="297"/>
      <c r="N610" s="297"/>
      <c r="O610" s="297"/>
      <c r="P610" s="297"/>
      <c r="Q610" s="297"/>
      <c r="R610" s="297"/>
      <c r="S610" s="297"/>
      <c r="T610" s="297"/>
      <c r="U610" s="297"/>
      <c r="V610" s="297"/>
      <c r="W610" s="297"/>
      <c r="X610" s="297"/>
      <c r="Y610" s="297"/>
      <c r="Z610" s="297"/>
    </row>
    <row r="611" spans="1:26" ht="15.75" customHeight="1">
      <c r="A611" s="297"/>
      <c r="B611" s="297"/>
      <c r="C611" s="297"/>
      <c r="D611" s="297"/>
      <c r="E611" s="297"/>
      <c r="F611" s="297"/>
      <c r="G611" s="297"/>
      <c r="H611" s="297"/>
      <c r="I611" s="297"/>
      <c r="J611" s="297"/>
      <c r="K611" s="297"/>
      <c r="L611" s="297"/>
      <c r="M611" s="297"/>
      <c r="N611" s="297"/>
      <c r="O611" s="297"/>
      <c r="P611" s="297"/>
      <c r="Q611" s="297"/>
      <c r="R611" s="297"/>
      <c r="S611" s="297"/>
      <c r="T611" s="297"/>
      <c r="U611" s="297"/>
      <c r="V611" s="297"/>
      <c r="W611" s="297"/>
      <c r="X611" s="297"/>
      <c r="Y611" s="297"/>
      <c r="Z611" s="297"/>
    </row>
    <row r="612" spans="1:26" ht="15.75" customHeight="1">
      <c r="A612" s="297"/>
      <c r="B612" s="297"/>
      <c r="C612" s="297"/>
      <c r="D612" s="297"/>
      <c r="E612" s="297"/>
      <c r="F612" s="297"/>
      <c r="G612" s="297"/>
      <c r="H612" s="297"/>
      <c r="I612" s="297"/>
      <c r="J612" s="297"/>
      <c r="K612" s="297"/>
      <c r="L612" s="297"/>
      <c r="M612" s="297"/>
      <c r="N612" s="297"/>
      <c r="O612" s="297"/>
      <c r="P612" s="297"/>
      <c r="Q612" s="297"/>
      <c r="R612" s="297"/>
      <c r="S612" s="297"/>
      <c r="T612" s="297"/>
      <c r="U612" s="297"/>
      <c r="V612" s="297"/>
      <c r="W612" s="297"/>
      <c r="X612" s="297"/>
      <c r="Y612" s="297"/>
      <c r="Z612" s="297"/>
    </row>
    <row r="613" spans="1:26" ht="15.75" customHeight="1">
      <c r="A613" s="297"/>
      <c r="B613" s="297"/>
      <c r="C613" s="297"/>
      <c r="D613" s="297"/>
      <c r="E613" s="297"/>
      <c r="F613" s="297"/>
      <c r="G613" s="297"/>
      <c r="H613" s="297"/>
      <c r="I613" s="297"/>
      <c r="J613" s="297"/>
      <c r="K613" s="297"/>
      <c r="L613" s="297"/>
      <c r="M613" s="297"/>
      <c r="N613" s="297"/>
      <c r="O613" s="297"/>
      <c r="P613" s="297"/>
      <c r="Q613" s="297"/>
      <c r="R613" s="297"/>
      <c r="S613" s="297"/>
      <c r="T613" s="297"/>
      <c r="U613" s="297"/>
      <c r="V613" s="297"/>
      <c r="W613" s="297"/>
      <c r="X613" s="297"/>
      <c r="Y613" s="297"/>
      <c r="Z613" s="297"/>
    </row>
    <row r="614" spans="1:26" ht="15.75" customHeight="1">
      <c r="A614" s="297"/>
      <c r="B614" s="297"/>
      <c r="C614" s="297"/>
      <c r="D614" s="297"/>
      <c r="E614" s="297"/>
      <c r="F614" s="297"/>
      <c r="G614" s="297"/>
      <c r="H614" s="297"/>
      <c r="I614" s="297"/>
      <c r="J614" s="297"/>
      <c r="K614" s="297"/>
      <c r="L614" s="297"/>
      <c r="M614" s="297"/>
      <c r="N614" s="297"/>
      <c r="O614" s="297"/>
      <c r="P614" s="297"/>
      <c r="Q614" s="297"/>
      <c r="R614" s="297"/>
      <c r="S614" s="297"/>
      <c r="T614" s="297"/>
      <c r="U614" s="297"/>
      <c r="V614" s="297"/>
      <c r="W614" s="297"/>
      <c r="X614" s="297"/>
      <c r="Y614" s="297"/>
      <c r="Z614" s="297"/>
    </row>
    <row r="615" spans="1:26" ht="15.75" customHeight="1">
      <c r="A615" s="297"/>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row>
    <row r="616" spans="1:26" ht="15.75" customHeight="1">
      <c r="A616" s="297"/>
      <c r="B616" s="297"/>
      <c r="C616" s="297"/>
      <c r="D616" s="297"/>
      <c r="E616" s="297"/>
      <c r="F616" s="297"/>
      <c r="G616" s="297"/>
      <c r="H616" s="297"/>
      <c r="I616" s="297"/>
      <c r="J616" s="297"/>
      <c r="K616" s="297"/>
      <c r="L616" s="297"/>
      <c r="M616" s="297"/>
      <c r="N616" s="297"/>
      <c r="O616" s="297"/>
      <c r="P616" s="297"/>
      <c r="Q616" s="297"/>
      <c r="R616" s="297"/>
      <c r="S616" s="297"/>
      <c r="T616" s="297"/>
      <c r="U616" s="297"/>
      <c r="V616" s="297"/>
      <c r="W616" s="297"/>
      <c r="X616" s="297"/>
      <c r="Y616" s="297"/>
      <c r="Z616" s="297"/>
    </row>
    <row r="617" spans="1:26" ht="15.75" customHeight="1">
      <c r="A617" s="297"/>
      <c r="B617" s="297"/>
      <c r="C617" s="297"/>
      <c r="D617" s="297"/>
      <c r="E617" s="297"/>
      <c r="F617" s="297"/>
      <c r="G617" s="297"/>
      <c r="H617" s="297"/>
      <c r="I617" s="297"/>
      <c r="J617" s="297"/>
      <c r="K617" s="297"/>
      <c r="L617" s="297"/>
      <c r="M617" s="297"/>
      <c r="N617" s="297"/>
      <c r="O617" s="297"/>
      <c r="P617" s="297"/>
      <c r="Q617" s="297"/>
      <c r="R617" s="297"/>
      <c r="S617" s="297"/>
      <c r="T617" s="297"/>
      <c r="U617" s="297"/>
      <c r="V617" s="297"/>
      <c r="W617" s="297"/>
      <c r="X617" s="297"/>
      <c r="Y617" s="297"/>
      <c r="Z617" s="297"/>
    </row>
    <row r="618" spans="1:26" ht="15.75" customHeight="1">
      <c r="A618" s="297"/>
      <c r="B618" s="297"/>
      <c r="C618" s="297"/>
      <c r="D618" s="297"/>
      <c r="E618" s="297"/>
      <c r="F618" s="297"/>
      <c r="G618" s="297"/>
      <c r="H618" s="297"/>
      <c r="I618" s="297"/>
      <c r="J618" s="297"/>
      <c r="K618" s="297"/>
      <c r="L618" s="297"/>
      <c r="M618" s="297"/>
      <c r="N618" s="297"/>
      <c r="O618" s="297"/>
      <c r="P618" s="297"/>
      <c r="Q618" s="297"/>
      <c r="R618" s="297"/>
      <c r="S618" s="297"/>
      <c r="T618" s="297"/>
      <c r="U618" s="297"/>
      <c r="V618" s="297"/>
      <c r="W618" s="297"/>
      <c r="X618" s="297"/>
      <c r="Y618" s="297"/>
      <c r="Z618" s="297"/>
    </row>
    <row r="619" spans="1:26" ht="15.75" customHeight="1">
      <c r="A619" s="297"/>
      <c r="B619" s="297"/>
      <c r="C619" s="297"/>
      <c r="D619" s="297"/>
      <c r="E619" s="297"/>
      <c r="F619" s="297"/>
      <c r="G619" s="297"/>
      <c r="H619" s="297"/>
      <c r="I619" s="297"/>
      <c r="J619" s="297"/>
      <c r="K619" s="297"/>
      <c r="L619" s="297"/>
      <c r="M619" s="297"/>
      <c r="N619" s="297"/>
      <c r="O619" s="297"/>
      <c r="P619" s="297"/>
      <c r="Q619" s="297"/>
      <c r="R619" s="297"/>
      <c r="S619" s="297"/>
      <c r="T619" s="297"/>
      <c r="U619" s="297"/>
      <c r="V619" s="297"/>
      <c r="W619" s="297"/>
      <c r="X619" s="297"/>
      <c r="Y619" s="297"/>
      <c r="Z619" s="297"/>
    </row>
    <row r="620" spans="1:26" ht="15.75" customHeight="1">
      <c r="A620" s="297"/>
      <c r="B620" s="297"/>
      <c r="C620" s="297"/>
      <c r="D620" s="297"/>
      <c r="E620" s="297"/>
      <c r="F620" s="297"/>
      <c r="G620" s="297"/>
      <c r="H620" s="297"/>
      <c r="I620" s="297"/>
      <c r="J620" s="297"/>
      <c r="K620" s="297"/>
      <c r="L620" s="297"/>
      <c r="M620" s="297"/>
      <c r="N620" s="297"/>
      <c r="O620" s="297"/>
      <c r="P620" s="297"/>
      <c r="Q620" s="297"/>
      <c r="R620" s="297"/>
      <c r="S620" s="297"/>
      <c r="T620" s="297"/>
      <c r="U620" s="297"/>
      <c r="V620" s="297"/>
      <c r="W620" s="297"/>
      <c r="X620" s="297"/>
      <c r="Y620" s="297"/>
      <c r="Z620" s="297"/>
    </row>
    <row r="621" spans="1:26" ht="15.75" customHeight="1">
      <c r="A621" s="297"/>
      <c r="B621" s="297"/>
      <c r="C621" s="297"/>
      <c r="D621" s="297"/>
      <c r="E621" s="297"/>
      <c r="F621" s="297"/>
      <c r="G621" s="297"/>
      <c r="H621" s="297"/>
      <c r="I621" s="297"/>
      <c r="J621" s="297"/>
      <c r="K621" s="297"/>
      <c r="L621" s="297"/>
      <c r="M621" s="297"/>
      <c r="N621" s="297"/>
      <c r="O621" s="297"/>
      <c r="P621" s="297"/>
      <c r="Q621" s="297"/>
      <c r="R621" s="297"/>
      <c r="S621" s="297"/>
      <c r="T621" s="297"/>
      <c r="U621" s="297"/>
      <c r="V621" s="297"/>
      <c r="W621" s="297"/>
      <c r="X621" s="297"/>
      <c r="Y621" s="297"/>
      <c r="Z621" s="297"/>
    </row>
    <row r="622" spans="1:26" ht="15.75" customHeight="1">
      <c r="A622" s="297"/>
      <c r="B622" s="297"/>
      <c r="C622" s="297"/>
      <c r="D622" s="297"/>
      <c r="E622" s="297"/>
      <c r="F622" s="297"/>
      <c r="G622" s="297"/>
      <c r="H622" s="297"/>
      <c r="I622" s="297"/>
      <c r="J622" s="297"/>
      <c r="K622" s="297"/>
      <c r="L622" s="297"/>
      <c r="M622" s="297"/>
      <c r="N622" s="297"/>
      <c r="O622" s="297"/>
      <c r="P622" s="297"/>
      <c r="Q622" s="297"/>
      <c r="R622" s="297"/>
      <c r="S622" s="297"/>
      <c r="T622" s="297"/>
      <c r="U622" s="297"/>
      <c r="V622" s="297"/>
      <c r="W622" s="297"/>
      <c r="X622" s="297"/>
      <c r="Y622" s="297"/>
      <c r="Z622" s="297"/>
    </row>
    <row r="623" spans="1:26" ht="15.75" customHeight="1">
      <c r="A623" s="297"/>
      <c r="B623" s="297"/>
      <c r="C623" s="297"/>
      <c r="D623" s="297"/>
      <c r="E623" s="297"/>
      <c r="F623" s="297"/>
      <c r="G623" s="297"/>
      <c r="H623" s="297"/>
      <c r="I623" s="297"/>
      <c r="J623" s="297"/>
      <c r="K623" s="297"/>
      <c r="L623" s="297"/>
      <c r="M623" s="297"/>
      <c r="N623" s="297"/>
      <c r="O623" s="297"/>
      <c r="P623" s="297"/>
      <c r="Q623" s="297"/>
      <c r="R623" s="297"/>
      <c r="S623" s="297"/>
      <c r="T623" s="297"/>
      <c r="U623" s="297"/>
      <c r="V623" s="297"/>
      <c r="W623" s="297"/>
      <c r="X623" s="297"/>
      <c r="Y623" s="297"/>
      <c r="Z623" s="297"/>
    </row>
    <row r="624" spans="1:26" ht="15.75" customHeight="1">
      <c r="A624" s="297"/>
      <c r="B624" s="297"/>
      <c r="C624" s="297"/>
      <c r="D624" s="297"/>
      <c r="E624" s="297"/>
      <c r="F624" s="297"/>
      <c r="G624" s="297"/>
      <c r="H624" s="297"/>
      <c r="I624" s="297"/>
      <c r="J624" s="297"/>
      <c r="K624" s="297"/>
      <c r="L624" s="297"/>
      <c r="M624" s="297"/>
      <c r="N624" s="297"/>
      <c r="O624" s="297"/>
      <c r="P624" s="297"/>
      <c r="Q624" s="297"/>
      <c r="R624" s="297"/>
      <c r="S624" s="297"/>
      <c r="T624" s="297"/>
      <c r="U624" s="297"/>
      <c r="V624" s="297"/>
      <c r="W624" s="297"/>
      <c r="X624" s="297"/>
      <c r="Y624" s="297"/>
      <c r="Z624" s="297"/>
    </row>
    <row r="625" spans="1:26" ht="15.75" customHeight="1">
      <c r="A625" s="297"/>
      <c r="B625" s="297"/>
      <c r="C625" s="297"/>
      <c r="D625" s="297"/>
      <c r="E625" s="297"/>
      <c r="F625" s="297"/>
      <c r="G625" s="297"/>
      <c r="H625" s="297"/>
      <c r="I625" s="297"/>
      <c r="J625" s="297"/>
      <c r="K625" s="297"/>
      <c r="L625" s="297"/>
      <c r="M625" s="297"/>
      <c r="N625" s="297"/>
      <c r="O625" s="297"/>
      <c r="P625" s="297"/>
      <c r="Q625" s="297"/>
      <c r="R625" s="297"/>
      <c r="S625" s="297"/>
      <c r="T625" s="297"/>
      <c r="U625" s="297"/>
      <c r="V625" s="297"/>
      <c r="W625" s="297"/>
      <c r="X625" s="297"/>
      <c r="Y625" s="297"/>
      <c r="Z625" s="297"/>
    </row>
    <row r="626" spans="1:26" ht="15.75" customHeight="1">
      <c r="A626" s="297"/>
      <c r="B626" s="297"/>
      <c r="C626" s="297"/>
      <c r="D626" s="297"/>
      <c r="E626" s="297"/>
      <c r="F626" s="297"/>
      <c r="G626" s="297"/>
      <c r="H626" s="297"/>
      <c r="I626" s="297"/>
      <c r="J626" s="297"/>
      <c r="K626" s="297"/>
      <c r="L626" s="297"/>
      <c r="M626" s="297"/>
      <c r="N626" s="297"/>
      <c r="O626" s="297"/>
      <c r="P626" s="297"/>
      <c r="Q626" s="297"/>
      <c r="R626" s="297"/>
      <c r="S626" s="297"/>
      <c r="T626" s="297"/>
      <c r="U626" s="297"/>
      <c r="V626" s="297"/>
      <c r="W626" s="297"/>
      <c r="X626" s="297"/>
      <c r="Y626" s="297"/>
      <c r="Z626" s="297"/>
    </row>
    <row r="627" spans="1:26" ht="15.75" customHeight="1">
      <c r="A627" s="297"/>
      <c r="B627" s="297"/>
      <c r="C627" s="297"/>
      <c r="D627" s="297"/>
      <c r="E627" s="297"/>
      <c r="F627" s="297"/>
      <c r="G627" s="297"/>
      <c r="H627" s="297"/>
      <c r="I627" s="297"/>
      <c r="J627" s="297"/>
      <c r="K627" s="297"/>
      <c r="L627" s="297"/>
      <c r="M627" s="297"/>
      <c r="N627" s="297"/>
      <c r="O627" s="297"/>
      <c r="P627" s="297"/>
      <c r="Q627" s="297"/>
      <c r="R627" s="297"/>
      <c r="S627" s="297"/>
      <c r="T627" s="297"/>
      <c r="U627" s="297"/>
      <c r="V627" s="297"/>
      <c r="W627" s="297"/>
      <c r="X627" s="297"/>
      <c r="Y627" s="297"/>
      <c r="Z627" s="297"/>
    </row>
    <row r="628" spans="1:26" ht="15.75" customHeight="1">
      <c r="A628" s="297"/>
      <c r="B628" s="297"/>
      <c r="C628" s="297"/>
      <c r="D628" s="297"/>
      <c r="E628" s="297"/>
      <c r="F628" s="297"/>
      <c r="G628" s="297"/>
      <c r="H628" s="297"/>
      <c r="I628" s="297"/>
      <c r="J628" s="297"/>
      <c r="K628" s="297"/>
      <c r="L628" s="297"/>
      <c r="M628" s="297"/>
      <c r="N628" s="297"/>
      <c r="O628" s="297"/>
      <c r="P628" s="297"/>
      <c r="Q628" s="297"/>
      <c r="R628" s="297"/>
      <c r="S628" s="297"/>
      <c r="T628" s="297"/>
      <c r="U628" s="297"/>
      <c r="V628" s="297"/>
      <c r="W628" s="297"/>
      <c r="X628" s="297"/>
      <c r="Y628" s="297"/>
      <c r="Z628" s="297"/>
    </row>
    <row r="629" spans="1:26" ht="15.75" customHeight="1">
      <c r="A629" s="297"/>
      <c r="B629" s="297"/>
      <c r="C629" s="297"/>
      <c r="D629" s="297"/>
      <c r="E629" s="297"/>
      <c r="F629" s="297"/>
      <c r="G629" s="297"/>
      <c r="H629" s="297"/>
      <c r="I629" s="297"/>
      <c r="J629" s="297"/>
      <c r="K629" s="297"/>
      <c r="L629" s="297"/>
      <c r="M629" s="297"/>
      <c r="N629" s="297"/>
      <c r="O629" s="297"/>
      <c r="P629" s="297"/>
      <c r="Q629" s="297"/>
      <c r="R629" s="297"/>
      <c r="S629" s="297"/>
      <c r="T629" s="297"/>
      <c r="U629" s="297"/>
      <c r="V629" s="297"/>
      <c r="W629" s="297"/>
      <c r="X629" s="297"/>
      <c r="Y629" s="297"/>
      <c r="Z629" s="297"/>
    </row>
    <row r="630" spans="1:26" ht="15.75" customHeight="1">
      <c r="A630" s="297"/>
      <c r="B630" s="297"/>
      <c r="C630" s="297"/>
      <c r="D630" s="297"/>
      <c r="E630" s="297"/>
      <c r="F630" s="297"/>
      <c r="G630" s="297"/>
      <c r="H630" s="297"/>
      <c r="I630" s="297"/>
      <c r="J630" s="297"/>
      <c r="K630" s="297"/>
      <c r="L630" s="297"/>
      <c r="M630" s="297"/>
      <c r="N630" s="297"/>
      <c r="O630" s="297"/>
      <c r="P630" s="297"/>
      <c r="Q630" s="297"/>
      <c r="R630" s="297"/>
      <c r="S630" s="297"/>
      <c r="T630" s="297"/>
      <c r="U630" s="297"/>
      <c r="V630" s="297"/>
      <c r="W630" s="297"/>
      <c r="X630" s="297"/>
      <c r="Y630" s="297"/>
      <c r="Z630" s="297"/>
    </row>
    <row r="631" spans="1:26" ht="15.75" customHeight="1">
      <c r="A631" s="297"/>
      <c r="B631" s="297"/>
      <c r="C631" s="297"/>
      <c r="D631" s="297"/>
      <c r="E631" s="297"/>
      <c r="F631" s="297"/>
      <c r="G631" s="297"/>
      <c r="H631" s="297"/>
      <c r="I631" s="297"/>
      <c r="J631" s="297"/>
      <c r="K631" s="297"/>
      <c r="L631" s="297"/>
      <c r="M631" s="297"/>
      <c r="N631" s="297"/>
      <c r="O631" s="297"/>
      <c r="P631" s="297"/>
      <c r="Q631" s="297"/>
      <c r="R631" s="297"/>
      <c r="S631" s="297"/>
      <c r="T631" s="297"/>
      <c r="U631" s="297"/>
      <c r="V631" s="297"/>
      <c r="W631" s="297"/>
      <c r="X631" s="297"/>
      <c r="Y631" s="297"/>
      <c r="Z631" s="297"/>
    </row>
    <row r="632" spans="1:26" ht="15.75" customHeight="1">
      <c r="A632" s="297"/>
      <c r="B632" s="297"/>
      <c r="C632" s="297"/>
      <c r="D632" s="297"/>
      <c r="E632" s="297"/>
      <c r="F632" s="297"/>
      <c r="G632" s="297"/>
      <c r="H632" s="297"/>
      <c r="I632" s="297"/>
      <c r="J632" s="297"/>
      <c r="K632" s="297"/>
      <c r="L632" s="297"/>
      <c r="M632" s="297"/>
      <c r="N632" s="297"/>
      <c r="O632" s="297"/>
      <c r="P632" s="297"/>
      <c r="Q632" s="297"/>
      <c r="R632" s="297"/>
      <c r="S632" s="297"/>
      <c r="T632" s="297"/>
      <c r="U632" s="297"/>
      <c r="V632" s="297"/>
      <c r="W632" s="297"/>
      <c r="X632" s="297"/>
      <c r="Y632" s="297"/>
      <c r="Z632" s="297"/>
    </row>
    <row r="633" spans="1:26" ht="15.75" customHeight="1">
      <c r="A633" s="297"/>
      <c r="B633" s="297"/>
      <c r="C633" s="297"/>
      <c r="D633" s="297"/>
      <c r="E633" s="297"/>
      <c r="F633" s="297"/>
      <c r="G633" s="297"/>
      <c r="H633" s="297"/>
      <c r="I633" s="297"/>
      <c r="J633" s="297"/>
      <c r="K633" s="297"/>
      <c r="L633" s="297"/>
      <c r="M633" s="297"/>
      <c r="N633" s="297"/>
      <c r="O633" s="297"/>
      <c r="P633" s="297"/>
      <c r="Q633" s="297"/>
      <c r="R633" s="297"/>
      <c r="S633" s="297"/>
      <c r="T633" s="297"/>
      <c r="U633" s="297"/>
      <c r="V633" s="297"/>
      <c r="W633" s="297"/>
      <c r="X633" s="297"/>
      <c r="Y633" s="297"/>
      <c r="Z633" s="297"/>
    </row>
    <row r="634" spans="1:26" ht="15.75" customHeight="1">
      <c r="A634" s="297"/>
      <c r="B634" s="297"/>
      <c r="C634" s="297"/>
      <c r="D634" s="297"/>
      <c r="E634" s="297"/>
      <c r="F634" s="297"/>
      <c r="G634" s="297"/>
      <c r="H634" s="297"/>
      <c r="I634" s="297"/>
      <c r="J634" s="297"/>
      <c r="K634" s="297"/>
      <c r="L634" s="297"/>
      <c r="M634" s="297"/>
      <c r="N634" s="297"/>
      <c r="O634" s="297"/>
      <c r="P634" s="297"/>
      <c r="Q634" s="297"/>
      <c r="R634" s="297"/>
      <c r="S634" s="297"/>
      <c r="T634" s="297"/>
      <c r="U634" s="297"/>
      <c r="V634" s="297"/>
      <c r="W634" s="297"/>
      <c r="X634" s="297"/>
      <c r="Y634" s="297"/>
      <c r="Z634" s="297"/>
    </row>
    <row r="635" spans="1:26" ht="15.75" customHeight="1">
      <c r="A635" s="297"/>
      <c r="B635" s="297"/>
      <c r="C635" s="297"/>
      <c r="D635" s="297"/>
      <c r="E635" s="297"/>
      <c r="F635" s="297"/>
      <c r="G635" s="297"/>
      <c r="H635" s="297"/>
      <c r="I635" s="297"/>
      <c r="J635" s="297"/>
      <c r="K635" s="297"/>
      <c r="L635" s="297"/>
      <c r="M635" s="297"/>
      <c r="N635" s="297"/>
      <c r="O635" s="297"/>
      <c r="P635" s="297"/>
      <c r="Q635" s="297"/>
      <c r="R635" s="297"/>
      <c r="S635" s="297"/>
      <c r="T635" s="297"/>
      <c r="U635" s="297"/>
      <c r="V635" s="297"/>
      <c r="W635" s="297"/>
      <c r="X635" s="297"/>
      <c r="Y635" s="297"/>
      <c r="Z635" s="297"/>
    </row>
    <row r="636" spans="1:26" ht="15.75" customHeight="1">
      <c r="A636" s="297"/>
      <c r="B636" s="297"/>
      <c r="C636" s="297"/>
      <c r="D636" s="297"/>
      <c r="E636" s="297"/>
      <c r="F636" s="297"/>
      <c r="G636" s="297"/>
      <c r="H636" s="297"/>
      <c r="I636" s="297"/>
      <c r="J636" s="297"/>
      <c r="K636" s="297"/>
      <c r="L636" s="297"/>
      <c r="M636" s="297"/>
      <c r="N636" s="297"/>
      <c r="O636" s="297"/>
      <c r="P636" s="297"/>
      <c r="Q636" s="297"/>
      <c r="R636" s="297"/>
      <c r="S636" s="297"/>
      <c r="T636" s="297"/>
      <c r="U636" s="297"/>
      <c r="V636" s="297"/>
      <c r="W636" s="297"/>
      <c r="X636" s="297"/>
      <c r="Y636" s="297"/>
      <c r="Z636" s="297"/>
    </row>
    <row r="637" spans="1:26" ht="15.75" customHeight="1">
      <c r="A637" s="297"/>
      <c r="B637" s="297"/>
      <c r="C637" s="297"/>
      <c r="D637" s="297"/>
      <c r="E637" s="297"/>
      <c r="F637" s="297"/>
      <c r="G637" s="297"/>
      <c r="H637" s="297"/>
      <c r="I637" s="297"/>
      <c r="J637" s="297"/>
      <c r="K637" s="297"/>
      <c r="L637" s="297"/>
      <c r="M637" s="297"/>
      <c r="N637" s="297"/>
      <c r="O637" s="297"/>
      <c r="P637" s="297"/>
      <c r="Q637" s="297"/>
      <c r="R637" s="297"/>
      <c r="S637" s="297"/>
      <c r="T637" s="297"/>
      <c r="U637" s="297"/>
      <c r="V637" s="297"/>
      <c r="W637" s="297"/>
      <c r="X637" s="297"/>
      <c r="Y637" s="297"/>
      <c r="Z637" s="297"/>
    </row>
    <row r="638" spans="1:26" ht="15.75" customHeight="1">
      <c r="A638" s="297"/>
      <c r="B638" s="297"/>
      <c r="C638" s="297"/>
      <c r="D638" s="297"/>
      <c r="E638" s="297"/>
      <c r="F638" s="297"/>
      <c r="G638" s="297"/>
      <c r="H638" s="297"/>
      <c r="I638" s="297"/>
      <c r="J638" s="297"/>
      <c r="K638" s="297"/>
      <c r="L638" s="297"/>
      <c r="M638" s="297"/>
      <c r="N638" s="297"/>
      <c r="O638" s="297"/>
      <c r="P638" s="297"/>
      <c r="Q638" s="297"/>
      <c r="R638" s="297"/>
      <c r="S638" s="297"/>
      <c r="T638" s="297"/>
      <c r="U638" s="297"/>
      <c r="V638" s="297"/>
      <c r="W638" s="297"/>
      <c r="X638" s="297"/>
      <c r="Y638" s="297"/>
      <c r="Z638" s="297"/>
    </row>
    <row r="639" spans="1:26" ht="15.75" customHeight="1">
      <c r="A639" s="297"/>
      <c r="B639" s="297"/>
      <c r="C639" s="297"/>
      <c r="D639" s="297"/>
      <c r="E639" s="297"/>
      <c r="F639" s="297"/>
      <c r="G639" s="297"/>
      <c r="H639" s="297"/>
      <c r="I639" s="297"/>
      <c r="J639" s="297"/>
      <c r="K639" s="297"/>
      <c r="L639" s="297"/>
      <c r="M639" s="297"/>
      <c r="N639" s="297"/>
      <c r="O639" s="297"/>
      <c r="P639" s="297"/>
      <c r="Q639" s="297"/>
      <c r="R639" s="297"/>
      <c r="S639" s="297"/>
      <c r="T639" s="297"/>
      <c r="U639" s="297"/>
      <c r="V639" s="297"/>
      <c r="W639" s="297"/>
      <c r="X639" s="297"/>
      <c r="Y639" s="297"/>
      <c r="Z639" s="297"/>
    </row>
    <row r="640" spans="1:26" ht="15.75" customHeight="1">
      <c r="A640" s="297"/>
      <c r="B640" s="297"/>
      <c r="C640" s="297"/>
      <c r="D640" s="297"/>
      <c r="E640" s="297"/>
      <c r="F640" s="297"/>
      <c r="G640" s="297"/>
      <c r="H640" s="297"/>
      <c r="I640" s="297"/>
      <c r="J640" s="297"/>
      <c r="K640" s="297"/>
      <c r="L640" s="297"/>
      <c r="M640" s="297"/>
      <c r="N640" s="297"/>
      <c r="O640" s="297"/>
      <c r="P640" s="297"/>
      <c r="Q640" s="297"/>
      <c r="R640" s="297"/>
      <c r="S640" s="297"/>
      <c r="T640" s="297"/>
      <c r="U640" s="297"/>
      <c r="V640" s="297"/>
      <c r="W640" s="297"/>
      <c r="X640" s="297"/>
      <c r="Y640" s="297"/>
      <c r="Z640" s="297"/>
    </row>
    <row r="641" spans="1:26" ht="15.75" customHeight="1">
      <c r="A641" s="297"/>
      <c r="B641" s="297"/>
      <c r="C641" s="297"/>
      <c r="D641" s="297"/>
      <c r="E641" s="297"/>
      <c r="F641" s="297"/>
      <c r="G641" s="297"/>
      <c r="H641" s="297"/>
      <c r="I641" s="297"/>
      <c r="J641" s="297"/>
      <c r="K641" s="297"/>
      <c r="L641" s="297"/>
      <c r="M641" s="297"/>
      <c r="N641" s="297"/>
      <c r="O641" s="297"/>
      <c r="P641" s="297"/>
      <c r="Q641" s="297"/>
      <c r="R641" s="297"/>
      <c r="S641" s="297"/>
      <c r="T641" s="297"/>
      <c r="U641" s="297"/>
      <c r="V641" s="297"/>
      <c r="W641" s="297"/>
      <c r="X641" s="297"/>
      <c r="Y641" s="297"/>
      <c r="Z641" s="297"/>
    </row>
    <row r="642" spans="1:26" ht="15.75" customHeight="1">
      <c r="A642" s="297"/>
      <c r="B642" s="297"/>
      <c r="C642" s="297"/>
      <c r="D642" s="297"/>
      <c r="E642" s="297"/>
      <c r="F642" s="297"/>
      <c r="G642" s="297"/>
      <c r="H642" s="297"/>
      <c r="I642" s="297"/>
      <c r="J642" s="297"/>
      <c r="K642" s="297"/>
      <c r="L642" s="297"/>
      <c r="M642" s="297"/>
      <c r="N642" s="297"/>
      <c r="O642" s="297"/>
      <c r="P642" s="297"/>
      <c r="Q642" s="297"/>
      <c r="R642" s="297"/>
      <c r="S642" s="297"/>
      <c r="T642" s="297"/>
      <c r="U642" s="297"/>
      <c r="V642" s="297"/>
      <c r="W642" s="297"/>
      <c r="X642" s="297"/>
      <c r="Y642" s="297"/>
      <c r="Z642" s="297"/>
    </row>
    <row r="643" spans="1:26" ht="15.75" customHeight="1">
      <c r="A643" s="297"/>
      <c r="B643" s="297"/>
      <c r="C643" s="297"/>
      <c r="D643" s="297"/>
      <c r="E643" s="297"/>
      <c r="F643" s="297"/>
      <c r="G643" s="297"/>
      <c r="H643" s="297"/>
      <c r="I643" s="297"/>
      <c r="J643" s="297"/>
      <c r="K643" s="297"/>
      <c r="L643" s="297"/>
      <c r="M643" s="297"/>
      <c r="N643" s="297"/>
      <c r="O643" s="297"/>
      <c r="P643" s="297"/>
      <c r="Q643" s="297"/>
      <c r="R643" s="297"/>
      <c r="S643" s="297"/>
      <c r="T643" s="297"/>
      <c r="U643" s="297"/>
      <c r="V643" s="297"/>
      <c r="W643" s="297"/>
      <c r="X643" s="297"/>
      <c r="Y643" s="297"/>
      <c r="Z643" s="297"/>
    </row>
    <row r="644" spans="1:26" ht="15.75" customHeight="1">
      <c r="A644" s="297"/>
      <c r="B644" s="297"/>
      <c r="C644" s="297"/>
      <c r="D644" s="297"/>
      <c r="E644" s="297"/>
      <c r="F644" s="297"/>
      <c r="G644" s="297"/>
      <c r="H644" s="297"/>
      <c r="I644" s="297"/>
      <c r="J644" s="297"/>
      <c r="K644" s="297"/>
      <c r="L644" s="297"/>
      <c r="M644" s="297"/>
      <c r="N644" s="297"/>
      <c r="O644" s="297"/>
      <c r="P644" s="297"/>
      <c r="Q644" s="297"/>
      <c r="R644" s="297"/>
      <c r="S644" s="297"/>
      <c r="T644" s="297"/>
      <c r="U644" s="297"/>
      <c r="V644" s="297"/>
      <c r="W644" s="297"/>
      <c r="X644" s="297"/>
      <c r="Y644" s="297"/>
      <c r="Z644" s="297"/>
    </row>
    <row r="645" spans="1:26" ht="15.75" customHeight="1">
      <c r="A645" s="297"/>
      <c r="B645" s="297"/>
      <c r="C645" s="297"/>
      <c r="D645" s="297"/>
      <c r="E645" s="297"/>
      <c r="F645" s="297"/>
      <c r="G645" s="297"/>
      <c r="H645" s="297"/>
      <c r="I645" s="297"/>
      <c r="J645" s="297"/>
      <c r="K645" s="297"/>
      <c r="L645" s="297"/>
      <c r="M645" s="297"/>
      <c r="N645" s="297"/>
      <c r="O645" s="297"/>
      <c r="P645" s="297"/>
      <c r="Q645" s="297"/>
      <c r="R645" s="297"/>
      <c r="S645" s="297"/>
      <c r="T645" s="297"/>
      <c r="U645" s="297"/>
      <c r="V645" s="297"/>
      <c r="W645" s="297"/>
      <c r="X645" s="297"/>
      <c r="Y645" s="297"/>
      <c r="Z645" s="297"/>
    </row>
    <row r="646" spans="1:26" ht="15.75" customHeight="1">
      <c r="A646" s="297"/>
      <c r="B646" s="297"/>
      <c r="C646" s="297"/>
      <c r="D646" s="297"/>
      <c r="E646" s="297"/>
      <c r="F646" s="297"/>
      <c r="G646" s="297"/>
      <c r="H646" s="297"/>
      <c r="I646" s="297"/>
      <c r="J646" s="297"/>
      <c r="K646" s="297"/>
      <c r="L646" s="297"/>
      <c r="M646" s="297"/>
      <c r="N646" s="297"/>
      <c r="O646" s="297"/>
      <c r="P646" s="297"/>
      <c r="Q646" s="297"/>
      <c r="R646" s="297"/>
      <c r="S646" s="297"/>
      <c r="T646" s="297"/>
      <c r="U646" s="297"/>
      <c r="V646" s="297"/>
      <c r="W646" s="297"/>
      <c r="X646" s="297"/>
      <c r="Y646" s="297"/>
      <c r="Z646" s="297"/>
    </row>
    <row r="647" spans="1:26" ht="15.75" customHeight="1">
      <c r="A647" s="297"/>
      <c r="B647" s="297"/>
      <c r="C647" s="297"/>
      <c r="D647" s="297"/>
      <c r="E647" s="297"/>
      <c r="F647" s="297"/>
      <c r="G647" s="297"/>
      <c r="H647" s="297"/>
      <c r="I647" s="297"/>
      <c r="J647" s="297"/>
      <c r="K647" s="297"/>
      <c r="L647" s="297"/>
      <c r="M647" s="297"/>
      <c r="N647" s="297"/>
      <c r="O647" s="297"/>
      <c r="P647" s="297"/>
      <c r="Q647" s="297"/>
      <c r="R647" s="297"/>
      <c r="S647" s="297"/>
      <c r="T647" s="297"/>
      <c r="U647" s="297"/>
      <c r="V647" s="297"/>
      <c r="W647" s="297"/>
      <c r="X647" s="297"/>
      <c r="Y647" s="297"/>
      <c r="Z647" s="297"/>
    </row>
    <row r="648" spans="1:26" ht="15.75" customHeight="1">
      <c r="A648" s="297"/>
      <c r="B648" s="297"/>
      <c r="C648" s="297"/>
      <c r="D648" s="297"/>
      <c r="E648" s="297"/>
      <c r="F648" s="297"/>
      <c r="G648" s="297"/>
      <c r="H648" s="297"/>
      <c r="I648" s="297"/>
      <c r="J648" s="297"/>
      <c r="K648" s="297"/>
      <c r="L648" s="297"/>
      <c r="M648" s="297"/>
      <c r="N648" s="297"/>
      <c r="O648" s="297"/>
      <c r="P648" s="297"/>
      <c r="Q648" s="297"/>
      <c r="R648" s="297"/>
      <c r="S648" s="297"/>
      <c r="T648" s="297"/>
      <c r="U648" s="297"/>
      <c r="V648" s="297"/>
      <c r="W648" s="297"/>
      <c r="X648" s="297"/>
      <c r="Y648" s="297"/>
      <c r="Z648" s="297"/>
    </row>
    <row r="649" spans="1:26" ht="15.75" customHeight="1">
      <c r="A649" s="297"/>
      <c r="B649" s="297"/>
      <c r="C649" s="297"/>
      <c r="D649" s="297"/>
      <c r="E649" s="297"/>
      <c r="F649" s="297"/>
      <c r="G649" s="297"/>
      <c r="H649" s="297"/>
      <c r="I649" s="297"/>
      <c r="J649" s="297"/>
      <c r="K649" s="297"/>
      <c r="L649" s="297"/>
      <c r="M649" s="297"/>
      <c r="N649" s="297"/>
      <c r="O649" s="297"/>
      <c r="P649" s="297"/>
      <c r="Q649" s="297"/>
      <c r="R649" s="297"/>
      <c r="S649" s="297"/>
      <c r="T649" s="297"/>
      <c r="U649" s="297"/>
      <c r="V649" s="297"/>
      <c r="W649" s="297"/>
      <c r="X649" s="297"/>
      <c r="Y649" s="297"/>
      <c r="Z649" s="297"/>
    </row>
    <row r="650" spans="1:26" ht="15.75" customHeight="1">
      <c r="A650" s="297"/>
      <c r="B650" s="297"/>
      <c r="C650" s="297"/>
      <c r="D650" s="297"/>
      <c r="E650" s="297"/>
      <c r="F650" s="297"/>
      <c r="G650" s="297"/>
      <c r="H650" s="297"/>
      <c r="I650" s="297"/>
      <c r="J650" s="297"/>
      <c r="K650" s="297"/>
      <c r="L650" s="297"/>
      <c r="M650" s="297"/>
      <c r="N650" s="297"/>
      <c r="O650" s="297"/>
      <c r="P650" s="297"/>
      <c r="Q650" s="297"/>
      <c r="R650" s="297"/>
      <c r="S650" s="297"/>
      <c r="T650" s="297"/>
      <c r="U650" s="297"/>
      <c r="V650" s="297"/>
      <c r="W650" s="297"/>
      <c r="X650" s="297"/>
      <c r="Y650" s="297"/>
      <c r="Z650" s="297"/>
    </row>
    <row r="651" spans="1:26" ht="15.75" customHeight="1">
      <c r="A651" s="297"/>
      <c r="B651" s="297"/>
      <c r="C651" s="297"/>
      <c r="D651" s="297"/>
      <c r="E651" s="297"/>
      <c r="F651" s="297"/>
      <c r="G651" s="297"/>
      <c r="H651" s="297"/>
      <c r="I651" s="297"/>
      <c r="J651" s="297"/>
      <c r="K651" s="297"/>
      <c r="L651" s="297"/>
      <c r="M651" s="297"/>
      <c r="N651" s="297"/>
      <c r="O651" s="297"/>
      <c r="P651" s="297"/>
      <c r="Q651" s="297"/>
      <c r="R651" s="297"/>
      <c r="S651" s="297"/>
      <c r="T651" s="297"/>
      <c r="U651" s="297"/>
      <c r="V651" s="297"/>
      <c r="W651" s="297"/>
      <c r="X651" s="297"/>
      <c r="Y651" s="297"/>
      <c r="Z651" s="297"/>
    </row>
    <row r="652" spans="1:26" ht="15.75" customHeight="1">
      <c r="A652" s="297"/>
      <c r="B652" s="297"/>
      <c r="C652" s="297"/>
      <c r="D652" s="297"/>
      <c r="E652" s="297"/>
      <c r="F652" s="297"/>
      <c r="G652" s="297"/>
      <c r="H652" s="297"/>
      <c r="I652" s="297"/>
      <c r="J652" s="297"/>
      <c r="K652" s="297"/>
      <c r="L652" s="297"/>
      <c r="M652" s="297"/>
      <c r="N652" s="297"/>
      <c r="O652" s="297"/>
      <c r="P652" s="297"/>
      <c r="Q652" s="297"/>
      <c r="R652" s="297"/>
      <c r="S652" s="297"/>
      <c r="T652" s="297"/>
      <c r="U652" s="297"/>
      <c r="V652" s="297"/>
      <c r="W652" s="297"/>
      <c r="X652" s="297"/>
      <c r="Y652" s="297"/>
      <c r="Z652" s="297"/>
    </row>
    <row r="653" spans="1:26" ht="15.75" customHeight="1">
      <c r="A653" s="297"/>
      <c r="B653" s="297"/>
      <c r="C653" s="297"/>
      <c r="D653" s="297"/>
      <c r="E653" s="297"/>
      <c r="F653" s="297"/>
      <c r="G653" s="297"/>
      <c r="H653" s="297"/>
      <c r="I653" s="297"/>
      <c r="J653" s="297"/>
      <c r="K653" s="297"/>
      <c r="L653" s="297"/>
      <c r="M653" s="297"/>
      <c r="N653" s="297"/>
      <c r="O653" s="297"/>
      <c r="P653" s="297"/>
      <c r="Q653" s="297"/>
      <c r="R653" s="297"/>
      <c r="S653" s="297"/>
      <c r="T653" s="297"/>
      <c r="U653" s="297"/>
      <c r="V653" s="297"/>
      <c r="W653" s="297"/>
      <c r="X653" s="297"/>
      <c r="Y653" s="297"/>
      <c r="Z653" s="297"/>
    </row>
    <row r="654" spans="1:26" ht="15.75" customHeight="1">
      <c r="A654" s="297"/>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row>
    <row r="655" spans="1:26" ht="15.75" customHeight="1">
      <c r="A655" s="297"/>
      <c r="B655" s="297"/>
      <c r="C655" s="297"/>
      <c r="D655" s="297"/>
      <c r="E655" s="297"/>
      <c r="F655" s="297"/>
      <c r="G655" s="297"/>
      <c r="H655" s="297"/>
      <c r="I655" s="297"/>
      <c r="J655" s="297"/>
      <c r="K655" s="297"/>
      <c r="L655" s="297"/>
      <c r="M655" s="297"/>
      <c r="N655" s="297"/>
      <c r="O655" s="297"/>
      <c r="P655" s="297"/>
      <c r="Q655" s="297"/>
      <c r="R655" s="297"/>
      <c r="S655" s="297"/>
      <c r="T655" s="297"/>
      <c r="U655" s="297"/>
      <c r="V655" s="297"/>
      <c r="W655" s="297"/>
      <c r="X655" s="297"/>
      <c r="Y655" s="297"/>
      <c r="Z655" s="297"/>
    </row>
    <row r="656" spans="1:26" ht="15.75" customHeight="1">
      <c r="A656" s="297"/>
      <c r="B656" s="297"/>
      <c r="C656" s="297"/>
      <c r="D656" s="297"/>
      <c r="E656" s="297"/>
      <c r="F656" s="297"/>
      <c r="G656" s="297"/>
      <c r="H656" s="297"/>
      <c r="I656" s="297"/>
      <c r="J656" s="297"/>
      <c r="K656" s="297"/>
      <c r="L656" s="297"/>
      <c r="M656" s="297"/>
      <c r="N656" s="297"/>
      <c r="O656" s="297"/>
      <c r="P656" s="297"/>
      <c r="Q656" s="297"/>
      <c r="R656" s="297"/>
      <c r="S656" s="297"/>
      <c r="T656" s="297"/>
      <c r="U656" s="297"/>
      <c r="V656" s="297"/>
      <c r="W656" s="297"/>
      <c r="X656" s="297"/>
      <c r="Y656" s="297"/>
      <c r="Z656" s="297"/>
    </row>
    <row r="657" spans="1:26" ht="15.75" customHeight="1">
      <c r="A657" s="297"/>
      <c r="B657" s="297"/>
      <c r="C657" s="297"/>
      <c r="D657" s="297"/>
      <c r="E657" s="297"/>
      <c r="F657" s="297"/>
      <c r="G657" s="297"/>
      <c r="H657" s="297"/>
      <c r="I657" s="297"/>
      <c r="J657" s="297"/>
      <c r="K657" s="297"/>
      <c r="L657" s="297"/>
      <c r="M657" s="297"/>
      <c r="N657" s="297"/>
      <c r="O657" s="297"/>
      <c r="P657" s="297"/>
      <c r="Q657" s="297"/>
      <c r="R657" s="297"/>
      <c r="S657" s="297"/>
      <c r="T657" s="297"/>
      <c r="U657" s="297"/>
      <c r="V657" s="297"/>
      <c r="W657" s="297"/>
      <c r="X657" s="297"/>
      <c r="Y657" s="297"/>
      <c r="Z657" s="297"/>
    </row>
    <row r="658" spans="1:26" ht="15.75" customHeight="1">
      <c r="A658" s="297"/>
      <c r="B658" s="297"/>
      <c r="C658" s="297"/>
      <c r="D658" s="297"/>
      <c r="E658" s="297"/>
      <c r="F658" s="297"/>
      <c r="G658" s="297"/>
      <c r="H658" s="297"/>
      <c r="I658" s="297"/>
      <c r="J658" s="297"/>
      <c r="K658" s="297"/>
      <c r="L658" s="297"/>
      <c r="M658" s="297"/>
      <c r="N658" s="297"/>
      <c r="O658" s="297"/>
      <c r="P658" s="297"/>
      <c r="Q658" s="297"/>
      <c r="R658" s="297"/>
      <c r="S658" s="297"/>
      <c r="T658" s="297"/>
      <c r="U658" s="297"/>
      <c r="V658" s="297"/>
      <c r="W658" s="297"/>
      <c r="X658" s="297"/>
      <c r="Y658" s="297"/>
      <c r="Z658" s="297"/>
    </row>
    <row r="659" spans="1:26" ht="15.75" customHeight="1">
      <c r="A659" s="297"/>
      <c r="B659" s="297"/>
      <c r="C659" s="297"/>
      <c r="D659" s="297"/>
      <c r="E659" s="297"/>
      <c r="F659" s="297"/>
      <c r="G659" s="297"/>
      <c r="H659" s="297"/>
      <c r="I659" s="297"/>
      <c r="J659" s="297"/>
      <c r="K659" s="297"/>
      <c r="L659" s="297"/>
      <c r="M659" s="297"/>
      <c r="N659" s="297"/>
      <c r="O659" s="297"/>
      <c r="P659" s="297"/>
      <c r="Q659" s="297"/>
      <c r="R659" s="297"/>
      <c r="S659" s="297"/>
      <c r="T659" s="297"/>
      <c r="U659" s="297"/>
      <c r="V659" s="297"/>
      <c r="W659" s="297"/>
      <c r="X659" s="297"/>
      <c r="Y659" s="297"/>
      <c r="Z659" s="297"/>
    </row>
    <row r="660" spans="1:26" ht="15.75" customHeight="1">
      <c r="A660" s="297"/>
      <c r="B660" s="297"/>
      <c r="C660" s="297"/>
      <c r="D660" s="297"/>
      <c r="E660" s="297"/>
      <c r="F660" s="297"/>
      <c r="G660" s="297"/>
      <c r="H660" s="297"/>
      <c r="I660" s="297"/>
      <c r="J660" s="297"/>
      <c r="K660" s="297"/>
      <c r="L660" s="297"/>
      <c r="M660" s="297"/>
      <c r="N660" s="297"/>
      <c r="O660" s="297"/>
      <c r="P660" s="297"/>
      <c r="Q660" s="297"/>
      <c r="R660" s="297"/>
      <c r="S660" s="297"/>
      <c r="T660" s="297"/>
      <c r="U660" s="297"/>
      <c r="V660" s="297"/>
      <c r="W660" s="297"/>
      <c r="X660" s="297"/>
      <c r="Y660" s="297"/>
      <c r="Z660" s="297"/>
    </row>
    <row r="661" spans="1:26" ht="15.75" customHeight="1">
      <c r="A661" s="297"/>
      <c r="B661" s="297"/>
      <c r="C661" s="297"/>
      <c r="D661" s="297"/>
      <c r="E661" s="297"/>
      <c r="F661" s="297"/>
      <c r="G661" s="297"/>
      <c r="H661" s="297"/>
      <c r="I661" s="297"/>
      <c r="J661" s="297"/>
      <c r="K661" s="297"/>
      <c r="L661" s="297"/>
      <c r="M661" s="297"/>
      <c r="N661" s="297"/>
      <c r="O661" s="297"/>
      <c r="P661" s="297"/>
      <c r="Q661" s="297"/>
      <c r="R661" s="297"/>
      <c r="S661" s="297"/>
      <c r="T661" s="297"/>
      <c r="U661" s="297"/>
      <c r="V661" s="297"/>
      <c r="W661" s="297"/>
      <c r="X661" s="297"/>
      <c r="Y661" s="297"/>
      <c r="Z661" s="297"/>
    </row>
    <row r="662" spans="1:26" ht="15.75" customHeight="1">
      <c r="A662" s="297"/>
      <c r="B662" s="297"/>
      <c r="C662" s="297"/>
      <c r="D662" s="297"/>
      <c r="E662" s="297"/>
      <c r="F662" s="297"/>
      <c r="G662" s="297"/>
      <c r="H662" s="297"/>
      <c r="I662" s="297"/>
      <c r="J662" s="297"/>
      <c r="K662" s="297"/>
      <c r="L662" s="297"/>
      <c r="M662" s="297"/>
      <c r="N662" s="297"/>
      <c r="O662" s="297"/>
      <c r="P662" s="297"/>
      <c r="Q662" s="297"/>
      <c r="R662" s="297"/>
      <c r="S662" s="297"/>
      <c r="T662" s="297"/>
      <c r="U662" s="297"/>
      <c r="V662" s="297"/>
      <c r="W662" s="297"/>
      <c r="X662" s="297"/>
      <c r="Y662" s="297"/>
      <c r="Z662" s="297"/>
    </row>
    <row r="663" spans="1:26" ht="15.75" customHeight="1">
      <c r="A663" s="297"/>
      <c r="B663" s="297"/>
      <c r="C663" s="297"/>
      <c r="D663" s="297"/>
      <c r="E663" s="297"/>
      <c r="F663" s="297"/>
      <c r="G663" s="297"/>
      <c r="H663" s="297"/>
      <c r="I663" s="297"/>
      <c r="J663" s="297"/>
      <c r="K663" s="297"/>
      <c r="L663" s="297"/>
      <c r="M663" s="297"/>
      <c r="N663" s="297"/>
      <c r="O663" s="297"/>
      <c r="P663" s="297"/>
      <c r="Q663" s="297"/>
      <c r="R663" s="297"/>
      <c r="S663" s="297"/>
      <c r="T663" s="297"/>
      <c r="U663" s="297"/>
      <c r="V663" s="297"/>
      <c r="W663" s="297"/>
      <c r="X663" s="297"/>
      <c r="Y663" s="297"/>
      <c r="Z663" s="297"/>
    </row>
    <row r="664" spans="1:26" ht="15.75" customHeight="1">
      <c r="A664" s="297"/>
      <c r="B664" s="297"/>
      <c r="C664" s="297"/>
      <c r="D664" s="297"/>
      <c r="E664" s="297"/>
      <c r="F664" s="297"/>
      <c r="G664" s="297"/>
      <c r="H664" s="297"/>
      <c r="I664" s="297"/>
      <c r="J664" s="297"/>
      <c r="K664" s="297"/>
      <c r="L664" s="297"/>
      <c r="M664" s="297"/>
      <c r="N664" s="297"/>
      <c r="O664" s="297"/>
      <c r="P664" s="297"/>
      <c r="Q664" s="297"/>
      <c r="R664" s="297"/>
      <c r="S664" s="297"/>
      <c r="T664" s="297"/>
      <c r="U664" s="297"/>
      <c r="V664" s="297"/>
      <c r="W664" s="297"/>
      <c r="X664" s="297"/>
      <c r="Y664" s="297"/>
      <c r="Z664" s="297"/>
    </row>
    <row r="665" spans="1:26" ht="15.75" customHeight="1">
      <c r="A665" s="297"/>
      <c r="B665" s="297"/>
      <c r="C665" s="297"/>
      <c r="D665" s="297"/>
      <c r="E665" s="297"/>
      <c r="F665" s="297"/>
      <c r="G665" s="297"/>
      <c r="H665" s="297"/>
      <c r="I665" s="297"/>
      <c r="J665" s="297"/>
      <c r="K665" s="297"/>
      <c r="L665" s="297"/>
      <c r="M665" s="297"/>
      <c r="N665" s="297"/>
      <c r="O665" s="297"/>
      <c r="P665" s="297"/>
      <c r="Q665" s="297"/>
      <c r="R665" s="297"/>
      <c r="S665" s="297"/>
      <c r="T665" s="297"/>
      <c r="U665" s="297"/>
      <c r="V665" s="297"/>
      <c r="W665" s="297"/>
      <c r="X665" s="297"/>
      <c r="Y665" s="297"/>
      <c r="Z665" s="297"/>
    </row>
    <row r="666" spans="1:26" ht="15.75" customHeight="1">
      <c r="A666" s="297"/>
      <c r="B666" s="297"/>
      <c r="C666" s="297"/>
      <c r="D666" s="297"/>
      <c r="E666" s="297"/>
      <c r="F666" s="297"/>
      <c r="G666" s="297"/>
      <c r="H666" s="297"/>
      <c r="I666" s="297"/>
      <c r="J666" s="297"/>
      <c r="K666" s="297"/>
      <c r="L666" s="297"/>
      <c r="M666" s="297"/>
      <c r="N666" s="297"/>
      <c r="O666" s="297"/>
      <c r="P666" s="297"/>
      <c r="Q666" s="297"/>
      <c r="R666" s="297"/>
      <c r="S666" s="297"/>
      <c r="T666" s="297"/>
      <c r="U666" s="297"/>
      <c r="V666" s="297"/>
      <c r="W666" s="297"/>
      <c r="X666" s="297"/>
      <c r="Y666" s="297"/>
      <c r="Z666" s="297"/>
    </row>
    <row r="667" spans="1:26" ht="15.75" customHeight="1">
      <c r="A667" s="297"/>
      <c r="B667" s="297"/>
      <c r="C667" s="297"/>
      <c r="D667" s="297"/>
      <c r="E667" s="297"/>
      <c r="F667" s="297"/>
      <c r="G667" s="297"/>
      <c r="H667" s="297"/>
      <c r="I667" s="297"/>
      <c r="J667" s="297"/>
      <c r="K667" s="297"/>
      <c r="L667" s="297"/>
      <c r="M667" s="297"/>
      <c r="N667" s="297"/>
      <c r="O667" s="297"/>
      <c r="P667" s="297"/>
      <c r="Q667" s="297"/>
      <c r="R667" s="297"/>
      <c r="S667" s="297"/>
      <c r="T667" s="297"/>
      <c r="U667" s="297"/>
      <c r="V667" s="297"/>
      <c r="W667" s="297"/>
      <c r="X667" s="297"/>
      <c r="Y667" s="297"/>
      <c r="Z667" s="297"/>
    </row>
    <row r="668" spans="1:26" ht="15.75" customHeight="1">
      <c r="A668" s="297"/>
      <c r="B668" s="297"/>
      <c r="C668" s="297"/>
      <c r="D668" s="297"/>
      <c r="E668" s="297"/>
      <c r="F668" s="297"/>
      <c r="G668" s="297"/>
      <c r="H668" s="297"/>
      <c r="I668" s="297"/>
      <c r="J668" s="297"/>
      <c r="K668" s="297"/>
      <c r="L668" s="297"/>
      <c r="M668" s="297"/>
      <c r="N668" s="297"/>
      <c r="O668" s="297"/>
      <c r="P668" s="297"/>
      <c r="Q668" s="297"/>
      <c r="R668" s="297"/>
      <c r="S668" s="297"/>
      <c r="T668" s="297"/>
      <c r="U668" s="297"/>
      <c r="V668" s="297"/>
      <c r="W668" s="297"/>
      <c r="X668" s="297"/>
      <c r="Y668" s="297"/>
      <c r="Z668" s="297"/>
    </row>
    <row r="669" spans="1:26" ht="15.75" customHeight="1">
      <c r="A669" s="297"/>
      <c r="B669" s="297"/>
      <c r="C669" s="297"/>
      <c r="D669" s="297"/>
      <c r="E669" s="297"/>
      <c r="F669" s="297"/>
      <c r="G669" s="297"/>
      <c r="H669" s="297"/>
      <c r="I669" s="297"/>
      <c r="J669" s="297"/>
      <c r="K669" s="297"/>
      <c r="L669" s="297"/>
      <c r="M669" s="297"/>
      <c r="N669" s="297"/>
      <c r="O669" s="297"/>
      <c r="P669" s="297"/>
      <c r="Q669" s="297"/>
      <c r="R669" s="297"/>
      <c r="S669" s="297"/>
      <c r="T669" s="297"/>
      <c r="U669" s="297"/>
      <c r="V669" s="297"/>
      <c r="W669" s="297"/>
      <c r="X669" s="297"/>
      <c r="Y669" s="297"/>
      <c r="Z669" s="297"/>
    </row>
    <row r="670" spans="1:26" ht="15.75" customHeight="1">
      <c r="A670" s="297"/>
      <c r="B670" s="297"/>
      <c r="C670" s="297"/>
      <c r="D670" s="297"/>
      <c r="E670" s="297"/>
      <c r="F670" s="297"/>
      <c r="G670" s="297"/>
      <c r="H670" s="297"/>
      <c r="I670" s="297"/>
      <c r="J670" s="297"/>
      <c r="K670" s="297"/>
      <c r="L670" s="297"/>
      <c r="M670" s="297"/>
      <c r="N670" s="297"/>
      <c r="O670" s="297"/>
      <c r="P670" s="297"/>
      <c r="Q670" s="297"/>
      <c r="R670" s="297"/>
      <c r="S670" s="297"/>
      <c r="T670" s="297"/>
      <c r="U670" s="297"/>
      <c r="V670" s="297"/>
      <c r="W670" s="297"/>
      <c r="X670" s="297"/>
      <c r="Y670" s="297"/>
      <c r="Z670" s="297"/>
    </row>
    <row r="671" spans="1:26" ht="15.75" customHeight="1">
      <c r="A671" s="297"/>
      <c r="B671" s="297"/>
      <c r="C671" s="297"/>
      <c r="D671" s="297"/>
      <c r="E671" s="297"/>
      <c r="F671" s="297"/>
      <c r="G671" s="297"/>
      <c r="H671" s="297"/>
      <c r="I671" s="297"/>
      <c r="J671" s="297"/>
      <c r="K671" s="297"/>
      <c r="L671" s="297"/>
      <c r="M671" s="297"/>
      <c r="N671" s="297"/>
      <c r="O671" s="297"/>
      <c r="P671" s="297"/>
      <c r="Q671" s="297"/>
      <c r="R671" s="297"/>
      <c r="S671" s="297"/>
      <c r="T671" s="297"/>
      <c r="U671" s="297"/>
      <c r="V671" s="297"/>
      <c r="W671" s="297"/>
      <c r="X671" s="297"/>
      <c r="Y671" s="297"/>
      <c r="Z671" s="297"/>
    </row>
    <row r="672" spans="1:26" ht="15.75" customHeight="1">
      <c r="A672" s="297"/>
      <c r="B672" s="297"/>
      <c r="C672" s="297"/>
      <c r="D672" s="297"/>
      <c r="E672" s="297"/>
      <c r="F672" s="297"/>
      <c r="G672" s="297"/>
      <c r="H672" s="297"/>
      <c r="I672" s="297"/>
      <c r="J672" s="297"/>
      <c r="K672" s="297"/>
      <c r="L672" s="297"/>
      <c r="M672" s="297"/>
      <c r="N672" s="297"/>
      <c r="O672" s="297"/>
      <c r="P672" s="297"/>
      <c r="Q672" s="297"/>
      <c r="R672" s="297"/>
      <c r="S672" s="297"/>
      <c r="T672" s="297"/>
      <c r="U672" s="297"/>
      <c r="V672" s="297"/>
      <c r="W672" s="297"/>
      <c r="X672" s="297"/>
      <c r="Y672" s="297"/>
      <c r="Z672" s="297"/>
    </row>
    <row r="673" spans="1:26" ht="15.75" customHeight="1">
      <c r="A673" s="297"/>
      <c r="B673" s="297"/>
      <c r="C673" s="297"/>
      <c r="D673" s="297"/>
      <c r="E673" s="297"/>
      <c r="F673" s="297"/>
      <c r="G673" s="297"/>
      <c r="H673" s="297"/>
      <c r="I673" s="297"/>
      <c r="J673" s="297"/>
      <c r="K673" s="297"/>
      <c r="L673" s="297"/>
      <c r="M673" s="297"/>
      <c r="N673" s="297"/>
      <c r="O673" s="297"/>
      <c r="P673" s="297"/>
      <c r="Q673" s="297"/>
      <c r="R673" s="297"/>
      <c r="S673" s="297"/>
      <c r="T673" s="297"/>
      <c r="U673" s="297"/>
      <c r="V673" s="297"/>
      <c r="W673" s="297"/>
      <c r="X673" s="297"/>
      <c r="Y673" s="297"/>
      <c r="Z673" s="297"/>
    </row>
    <row r="674" spans="1:26" ht="15.75" customHeight="1">
      <c r="A674" s="297"/>
      <c r="B674" s="297"/>
      <c r="C674" s="297"/>
      <c r="D674" s="297"/>
      <c r="E674" s="297"/>
      <c r="F674" s="297"/>
      <c r="G674" s="297"/>
      <c r="H674" s="297"/>
      <c r="I674" s="297"/>
      <c r="J674" s="297"/>
      <c r="K674" s="297"/>
      <c r="L674" s="297"/>
      <c r="M674" s="297"/>
      <c r="N674" s="297"/>
      <c r="O674" s="297"/>
      <c r="P674" s="297"/>
      <c r="Q674" s="297"/>
      <c r="R674" s="297"/>
      <c r="S674" s="297"/>
      <c r="T674" s="297"/>
      <c r="U674" s="297"/>
      <c r="V674" s="297"/>
      <c r="W674" s="297"/>
      <c r="X674" s="297"/>
      <c r="Y674" s="297"/>
      <c r="Z674" s="297"/>
    </row>
    <row r="675" spans="1:26" ht="15.75" customHeight="1">
      <c r="A675" s="297"/>
      <c r="B675" s="297"/>
      <c r="C675" s="297"/>
      <c r="D675" s="297"/>
      <c r="E675" s="297"/>
      <c r="F675" s="297"/>
      <c r="G675" s="297"/>
      <c r="H675" s="297"/>
      <c r="I675" s="297"/>
      <c r="J675" s="297"/>
      <c r="K675" s="297"/>
      <c r="L675" s="297"/>
      <c r="M675" s="297"/>
      <c r="N675" s="297"/>
      <c r="O675" s="297"/>
      <c r="P675" s="297"/>
      <c r="Q675" s="297"/>
      <c r="R675" s="297"/>
      <c r="S675" s="297"/>
      <c r="T675" s="297"/>
      <c r="U675" s="297"/>
      <c r="V675" s="297"/>
      <c r="W675" s="297"/>
      <c r="X675" s="297"/>
      <c r="Y675" s="297"/>
      <c r="Z675" s="297"/>
    </row>
    <row r="676" spans="1:26" ht="15.75" customHeight="1">
      <c r="A676" s="297"/>
      <c r="B676" s="297"/>
      <c r="C676" s="297"/>
      <c r="D676" s="297"/>
      <c r="E676" s="297"/>
      <c r="F676" s="297"/>
      <c r="G676" s="297"/>
      <c r="H676" s="297"/>
      <c r="I676" s="297"/>
      <c r="J676" s="297"/>
      <c r="K676" s="297"/>
      <c r="L676" s="297"/>
      <c r="M676" s="297"/>
      <c r="N676" s="297"/>
      <c r="O676" s="297"/>
      <c r="P676" s="297"/>
      <c r="Q676" s="297"/>
      <c r="R676" s="297"/>
      <c r="S676" s="297"/>
      <c r="T676" s="297"/>
      <c r="U676" s="297"/>
      <c r="V676" s="297"/>
      <c r="W676" s="297"/>
      <c r="X676" s="297"/>
      <c r="Y676" s="297"/>
      <c r="Z676" s="297"/>
    </row>
    <row r="677" spans="1:26" ht="15.75" customHeight="1">
      <c r="A677" s="297"/>
      <c r="B677" s="297"/>
      <c r="C677" s="297"/>
      <c r="D677" s="297"/>
      <c r="E677" s="297"/>
      <c r="F677" s="297"/>
      <c r="G677" s="297"/>
      <c r="H677" s="297"/>
      <c r="I677" s="297"/>
      <c r="J677" s="297"/>
      <c r="K677" s="297"/>
      <c r="L677" s="297"/>
      <c r="M677" s="297"/>
      <c r="N677" s="297"/>
      <c r="O677" s="297"/>
      <c r="P677" s="297"/>
      <c r="Q677" s="297"/>
      <c r="R677" s="297"/>
      <c r="S677" s="297"/>
      <c r="T677" s="297"/>
      <c r="U677" s="297"/>
      <c r="V677" s="297"/>
      <c r="W677" s="297"/>
      <c r="X677" s="297"/>
      <c r="Y677" s="297"/>
      <c r="Z677" s="297"/>
    </row>
    <row r="678" spans="1:26" ht="15.75" customHeight="1">
      <c r="A678" s="297"/>
      <c r="B678" s="297"/>
      <c r="C678" s="297"/>
      <c r="D678" s="297"/>
      <c r="E678" s="297"/>
      <c r="F678" s="297"/>
      <c r="G678" s="297"/>
      <c r="H678" s="297"/>
      <c r="I678" s="297"/>
      <c r="J678" s="297"/>
      <c r="K678" s="297"/>
      <c r="L678" s="297"/>
      <c r="M678" s="297"/>
      <c r="N678" s="297"/>
      <c r="O678" s="297"/>
      <c r="P678" s="297"/>
      <c r="Q678" s="297"/>
      <c r="R678" s="297"/>
      <c r="S678" s="297"/>
      <c r="T678" s="297"/>
      <c r="U678" s="297"/>
      <c r="V678" s="297"/>
      <c r="W678" s="297"/>
      <c r="X678" s="297"/>
      <c r="Y678" s="297"/>
      <c r="Z678" s="297"/>
    </row>
    <row r="679" spans="1:26" ht="15.75" customHeight="1">
      <c r="A679" s="297"/>
      <c r="B679" s="297"/>
      <c r="C679" s="297"/>
      <c r="D679" s="297"/>
      <c r="E679" s="297"/>
      <c r="F679" s="297"/>
      <c r="G679" s="297"/>
      <c r="H679" s="297"/>
      <c r="I679" s="297"/>
      <c r="J679" s="297"/>
      <c r="K679" s="297"/>
      <c r="L679" s="297"/>
      <c r="M679" s="297"/>
      <c r="N679" s="297"/>
      <c r="O679" s="297"/>
      <c r="P679" s="297"/>
      <c r="Q679" s="297"/>
      <c r="R679" s="297"/>
      <c r="S679" s="297"/>
      <c r="T679" s="297"/>
      <c r="U679" s="297"/>
      <c r="V679" s="297"/>
      <c r="W679" s="297"/>
      <c r="X679" s="297"/>
      <c r="Y679" s="297"/>
      <c r="Z679" s="297"/>
    </row>
    <row r="680" spans="1:26" ht="15.75" customHeight="1">
      <c r="A680" s="297"/>
      <c r="B680" s="297"/>
      <c r="C680" s="297"/>
      <c r="D680" s="297"/>
      <c r="E680" s="297"/>
      <c r="F680" s="297"/>
      <c r="G680" s="297"/>
      <c r="H680" s="297"/>
      <c r="I680" s="297"/>
      <c r="J680" s="297"/>
      <c r="K680" s="297"/>
      <c r="L680" s="297"/>
      <c r="M680" s="297"/>
      <c r="N680" s="297"/>
      <c r="O680" s="297"/>
      <c r="P680" s="297"/>
      <c r="Q680" s="297"/>
      <c r="R680" s="297"/>
      <c r="S680" s="297"/>
      <c r="T680" s="297"/>
      <c r="U680" s="297"/>
      <c r="V680" s="297"/>
      <c r="W680" s="297"/>
      <c r="X680" s="297"/>
      <c r="Y680" s="297"/>
      <c r="Z680" s="297"/>
    </row>
    <row r="681" spans="1:26" ht="15.75" customHeight="1">
      <c r="A681" s="297"/>
      <c r="B681" s="297"/>
      <c r="C681" s="297"/>
      <c r="D681" s="297"/>
      <c r="E681" s="297"/>
      <c r="F681" s="297"/>
      <c r="G681" s="297"/>
      <c r="H681" s="297"/>
      <c r="I681" s="297"/>
      <c r="J681" s="297"/>
      <c r="K681" s="297"/>
      <c r="L681" s="297"/>
      <c r="M681" s="297"/>
      <c r="N681" s="297"/>
      <c r="O681" s="297"/>
      <c r="P681" s="297"/>
      <c r="Q681" s="297"/>
      <c r="R681" s="297"/>
      <c r="S681" s="297"/>
      <c r="T681" s="297"/>
      <c r="U681" s="297"/>
      <c r="V681" s="297"/>
      <c r="W681" s="297"/>
      <c r="X681" s="297"/>
      <c r="Y681" s="297"/>
      <c r="Z681" s="297"/>
    </row>
    <row r="682" spans="1:26" ht="15.75" customHeight="1">
      <c r="A682" s="297"/>
      <c r="B682" s="297"/>
      <c r="C682" s="297"/>
      <c r="D682" s="297"/>
      <c r="E682" s="297"/>
      <c r="F682" s="297"/>
      <c r="G682" s="297"/>
      <c r="H682" s="297"/>
      <c r="I682" s="297"/>
      <c r="J682" s="297"/>
      <c r="K682" s="297"/>
      <c r="L682" s="297"/>
      <c r="M682" s="297"/>
      <c r="N682" s="297"/>
      <c r="O682" s="297"/>
      <c r="P682" s="297"/>
      <c r="Q682" s="297"/>
      <c r="R682" s="297"/>
      <c r="S682" s="297"/>
      <c r="T682" s="297"/>
      <c r="U682" s="297"/>
      <c r="V682" s="297"/>
      <c r="W682" s="297"/>
      <c r="X682" s="297"/>
      <c r="Y682" s="297"/>
      <c r="Z682" s="297"/>
    </row>
    <row r="683" spans="1:26" ht="15.75" customHeight="1">
      <c r="A683" s="297"/>
      <c r="B683" s="297"/>
      <c r="C683" s="297"/>
      <c r="D683" s="297"/>
      <c r="E683" s="297"/>
      <c r="F683" s="297"/>
      <c r="G683" s="297"/>
      <c r="H683" s="297"/>
      <c r="I683" s="297"/>
      <c r="J683" s="297"/>
      <c r="K683" s="297"/>
      <c r="L683" s="297"/>
      <c r="M683" s="297"/>
      <c r="N683" s="297"/>
      <c r="O683" s="297"/>
      <c r="P683" s="297"/>
      <c r="Q683" s="297"/>
      <c r="R683" s="297"/>
      <c r="S683" s="297"/>
      <c r="T683" s="297"/>
      <c r="U683" s="297"/>
      <c r="V683" s="297"/>
      <c r="W683" s="297"/>
      <c r="X683" s="297"/>
      <c r="Y683" s="297"/>
      <c r="Z683" s="297"/>
    </row>
    <row r="684" spans="1:26" ht="15.75" customHeight="1">
      <c r="A684" s="297"/>
      <c r="B684" s="297"/>
      <c r="C684" s="297"/>
      <c r="D684" s="297"/>
      <c r="E684" s="297"/>
      <c r="F684" s="297"/>
      <c r="G684" s="297"/>
      <c r="H684" s="297"/>
      <c r="I684" s="297"/>
      <c r="J684" s="297"/>
      <c r="K684" s="297"/>
      <c r="L684" s="297"/>
      <c r="M684" s="297"/>
      <c r="N684" s="297"/>
      <c r="O684" s="297"/>
      <c r="P684" s="297"/>
      <c r="Q684" s="297"/>
      <c r="R684" s="297"/>
      <c r="S684" s="297"/>
      <c r="T684" s="297"/>
      <c r="U684" s="297"/>
      <c r="V684" s="297"/>
      <c r="W684" s="297"/>
      <c r="X684" s="297"/>
      <c r="Y684" s="297"/>
      <c r="Z684" s="297"/>
    </row>
    <row r="685" spans="1:26" ht="15.75" customHeight="1">
      <c r="A685" s="297"/>
      <c r="B685" s="297"/>
      <c r="C685" s="297"/>
      <c r="D685" s="297"/>
      <c r="E685" s="297"/>
      <c r="F685" s="297"/>
      <c r="G685" s="297"/>
      <c r="H685" s="297"/>
      <c r="I685" s="297"/>
      <c r="J685" s="297"/>
      <c r="K685" s="297"/>
      <c r="L685" s="297"/>
      <c r="M685" s="297"/>
      <c r="N685" s="297"/>
      <c r="O685" s="297"/>
      <c r="P685" s="297"/>
      <c r="Q685" s="297"/>
      <c r="R685" s="297"/>
      <c r="S685" s="297"/>
      <c r="T685" s="297"/>
      <c r="U685" s="297"/>
      <c r="V685" s="297"/>
      <c r="W685" s="297"/>
      <c r="X685" s="297"/>
      <c r="Y685" s="297"/>
      <c r="Z685" s="297"/>
    </row>
    <row r="686" spans="1:26" ht="15.75" customHeight="1">
      <c r="A686" s="297"/>
      <c r="B686" s="297"/>
      <c r="C686" s="297"/>
      <c r="D686" s="297"/>
      <c r="E686" s="297"/>
      <c r="F686" s="297"/>
      <c r="G686" s="297"/>
      <c r="H686" s="297"/>
      <c r="I686" s="297"/>
      <c r="J686" s="297"/>
      <c r="K686" s="297"/>
      <c r="L686" s="297"/>
      <c r="M686" s="297"/>
      <c r="N686" s="297"/>
      <c r="O686" s="297"/>
      <c r="P686" s="297"/>
      <c r="Q686" s="297"/>
      <c r="R686" s="297"/>
      <c r="S686" s="297"/>
      <c r="T686" s="297"/>
      <c r="U686" s="297"/>
      <c r="V686" s="297"/>
      <c r="W686" s="297"/>
      <c r="X686" s="297"/>
      <c r="Y686" s="297"/>
      <c r="Z686" s="297"/>
    </row>
    <row r="687" spans="1:26" ht="15.75" customHeight="1">
      <c r="A687" s="297"/>
      <c r="B687" s="297"/>
      <c r="C687" s="297"/>
      <c r="D687" s="297"/>
      <c r="E687" s="297"/>
      <c r="F687" s="297"/>
      <c r="G687" s="297"/>
      <c r="H687" s="297"/>
      <c r="I687" s="297"/>
      <c r="J687" s="297"/>
      <c r="K687" s="297"/>
      <c r="L687" s="297"/>
      <c r="M687" s="297"/>
      <c r="N687" s="297"/>
      <c r="O687" s="297"/>
      <c r="P687" s="297"/>
      <c r="Q687" s="297"/>
      <c r="R687" s="297"/>
      <c r="S687" s="297"/>
      <c r="T687" s="297"/>
      <c r="U687" s="297"/>
      <c r="V687" s="297"/>
      <c r="W687" s="297"/>
      <c r="X687" s="297"/>
      <c r="Y687" s="297"/>
      <c r="Z687" s="297"/>
    </row>
    <row r="688" spans="1:26" ht="15.75" customHeight="1">
      <c r="A688" s="297"/>
      <c r="B688" s="297"/>
      <c r="C688" s="297"/>
      <c r="D688" s="297"/>
      <c r="E688" s="297"/>
      <c r="F688" s="297"/>
      <c r="G688" s="297"/>
      <c r="H688" s="297"/>
      <c r="I688" s="297"/>
      <c r="J688" s="297"/>
      <c r="K688" s="297"/>
      <c r="L688" s="297"/>
      <c r="M688" s="297"/>
      <c r="N688" s="297"/>
      <c r="O688" s="297"/>
      <c r="P688" s="297"/>
      <c r="Q688" s="297"/>
      <c r="R688" s="297"/>
      <c r="S688" s="297"/>
      <c r="T688" s="297"/>
      <c r="U688" s="297"/>
      <c r="V688" s="297"/>
      <c r="W688" s="297"/>
      <c r="X688" s="297"/>
      <c r="Y688" s="297"/>
      <c r="Z688" s="297"/>
    </row>
    <row r="689" spans="1:26" ht="15.75" customHeight="1">
      <c r="A689" s="297"/>
      <c r="B689" s="297"/>
      <c r="C689" s="297"/>
      <c r="D689" s="297"/>
      <c r="E689" s="297"/>
      <c r="F689" s="297"/>
      <c r="G689" s="297"/>
      <c r="H689" s="297"/>
      <c r="I689" s="297"/>
      <c r="J689" s="297"/>
      <c r="K689" s="297"/>
      <c r="L689" s="297"/>
      <c r="M689" s="297"/>
      <c r="N689" s="297"/>
      <c r="O689" s="297"/>
      <c r="P689" s="297"/>
      <c r="Q689" s="297"/>
      <c r="R689" s="297"/>
      <c r="S689" s="297"/>
      <c r="T689" s="297"/>
      <c r="U689" s="297"/>
      <c r="V689" s="297"/>
      <c r="W689" s="297"/>
      <c r="X689" s="297"/>
      <c r="Y689" s="297"/>
      <c r="Z689" s="297"/>
    </row>
    <row r="690" spans="1:26" ht="15.75" customHeight="1">
      <c r="A690" s="297"/>
      <c r="B690" s="297"/>
      <c r="C690" s="297"/>
      <c r="D690" s="297"/>
      <c r="E690" s="297"/>
      <c r="F690" s="297"/>
      <c r="G690" s="297"/>
      <c r="H690" s="297"/>
      <c r="I690" s="297"/>
      <c r="J690" s="297"/>
      <c r="K690" s="297"/>
      <c r="L690" s="297"/>
      <c r="M690" s="297"/>
      <c r="N690" s="297"/>
      <c r="O690" s="297"/>
      <c r="P690" s="297"/>
      <c r="Q690" s="297"/>
      <c r="R690" s="297"/>
      <c r="S690" s="297"/>
      <c r="T690" s="297"/>
      <c r="U690" s="297"/>
      <c r="V690" s="297"/>
      <c r="W690" s="297"/>
      <c r="X690" s="297"/>
      <c r="Y690" s="297"/>
      <c r="Z690" s="297"/>
    </row>
    <row r="691" spans="1:26" ht="15.75" customHeight="1">
      <c r="A691" s="297"/>
      <c r="B691" s="297"/>
      <c r="C691" s="297"/>
      <c r="D691" s="297"/>
      <c r="E691" s="297"/>
      <c r="F691" s="297"/>
      <c r="G691" s="297"/>
      <c r="H691" s="297"/>
      <c r="I691" s="297"/>
      <c r="J691" s="297"/>
      <c r="K691" s="297"/>
      <c r="L691" s="297"/>
      <c r="M691" s="297"/>
      <c r="N691" s="297"/>
      <c r="O691" s="297"/>
      <c r="P691" s="297"/>
      <c r="Q691" s="297"/>
      <c r="R691" s="297"/>
      <c r="S691" s="297"/>
      <c r="T691" s="297"/>
      <c r="U691" s="297"/>
      <c r="V691" s="297"/>
      <c r="W691" s="297"/>
      <c r="X691" s="297"/>
      <c r="Y691" s="297"/>
      <c r="Z691" s="297"/>
    </row>
    <row r="692" spans="1:26" ht="15.75" customHeight="1">
      <c r="A692" s="297"/>
      <c r="B692" s="297"/>
      <c r="C692" s="297"/>
      <c r="D692" s="297"/>
      <c r="E692" s="297"/>
      <c r="F692" s="297"/>
      <c r="G692" s="297"/>
      <c r="H692" s="297"/>
      <c r="I692" s="297"/>
      <c r="J692" s="297"/>
      <c r="K692" s="297"/>
      <c r="L692" s="297"/>
      <c r="M692" s="297"/>
      <c r="N692" s="297"/>
      <c r="O692" s="297"/>
      <c r="P692" s="297"/>
      <c r="Q692" s="297"/>
      <c r="R692" s="297"/>
      <c r="S692" s="297"/>
      <c r="T692" s="297"/>
      <c r="U692" s="297"/>
      <c r="V692" s="297"/>
      <c r="W692" s="297"/>
      <c r="X692" s="297"/>
      <c r="Y692" s="297"/>
      <c r="Z692" s="297"/>
    </row>
    <row r="693" spans="1:26" ht="15.75" customHeight="1">
      <c r="A693" s="297"/>
      <c r="B693" s="297"/>
      <c r="C693" s="297"/>
      <c r="D693" s="297"/>
      <c r="E693" s="297"/>
      <c r="F693" s="297"/>
      <c r="G693" s="297"/>
      <c r="H693" s="297"/>
      <c r="I693" s="297"/>
      <c r="J693" s="297"/>
      <c r="K693" s="297"/>
      <c r="L693" s="297"/>
      <c r="M693" s="297"/>
      <c r="N693" s="297"/>
      <c r="O693" s="297"/>
      <c r="P693" s="297"/>
      <c r="Q693" s="297"/>
      <c r="R693" s="297"/>
      <c r="S693" s="297"/>
      <c r="T693" s="297"/>
      <c r="U693" s="297"/>
      <c r="V693" s="297"/>
      <c r="W693" s="297"/>
      <c r="X693" s="297"/>
      <c r="Y693" s="297"/>
      <c r="Z693" s="297"/>
    </row>
    <row r="694" spans="1:26" ht="15.75" customHeight="1">
      <c r="A694" s="297"/>
      <c r="B694" s="297"/>
      <c r="C694" s="297"/>
      <c r="D694" s="297"/>
      <c r="E694" s="297"/>
      <c r="F694" s="297"/>
      <c r="G694" s="297"/>
      <c r="H694" s="297"/>
      <c r="I694" s="297"/>
      <c r="J694" s="297"/>
      <c r="K694" s="297"/>
      <c r="L694" s="297"/>
      <c r="M694" s="297"/>
      <c r="N694" s="297"/>
      <c r="O694" s="297"/>
      <c r="P694" s="297"/>
      <c r="Q694" s="297"/>
      <c r="R694" s="297"/>
      <c r="S694" s="297"/>
      <c r="T694" s="297"/>
      <c r="U694" s="297"/>
      <c r="V694" s="297"/>
      <c r="W694" s="297"/>
      <c r="X694" s="297"/>
      <c r="Y694" s="297"/>
      <c r="Z694" s="297"/>
    </row>
    <row r="695" spans="1:26" ht="15.75" customHeight="1">
      <c r="A695" s="297"/>
      <c r="B695" s="297"/>
      <c r="C695" s="297"/>
      <c r="D695" s="297"/>
      <c r="E695" s="297"/>
      <c r="F695" s="297"/>
      <c r="G695" s="297"/>
      <c r="H695" s="297"/>
      <c r="I695" s="297"/>
      <c r="J695" s="297"/>
      <c r="K695" s="297"/>
      <c r="L695" s="297"/>
      <c r="M695" s="297"/>
      <c r="N695" s="297"/>
      <c r="O695" s="297"/>
      <c r="P695" s="297"/>
      <c r="Q695" s="297"/>
      <c r="R695" s="297"/>
      <c r="S695" s="297"/>
      <c r="T695" s="297"/>
      <c r="U695" s="297"/>
      <c r="V695" s="297"/>
      <c r="W695" s="297"/>
      <c r="X695" s="297"/>
      <c r="Y695" s="297"/>
      <c r="Z695" s="297"/>
    </row>
    <row r="696" spans="1:26" ht="15.75" customHeight="1">
      <c r="A696" s="297"/>
      <c r="B696" s="297"/>
      <c r="C696" s="297"/>
      <c r="D696" s="297"/>
      <c r="E696" s="297"/>
      <c r="F696" s="297"/>
      <c r="G696" s="297"/>
      <c r="H696" s="297"/>
      <c r="I696" s="297"/>
      <c r="J696" s="297"/>
      <c r="K696" s="297"/>
      <c r="L696" s="297"/>
      <c r="M696" s="297"/>
      <c r="N696" s="297"/>
      <c r="O696" s="297"/>
      <c r="P696" s="297"/>
      <c r="Q696" s="297"/>
      <c r="R696" s="297"/>
      <c r="S696" s="297"/>
      <c r="T696" s="297"/>
      <c r="U696" s="297"/>
      <c r="V696" s="297"/>
      <c r="W696" s="297"/>
      <c r="X696" s="297"/>
      <c r="Y696" s="297"/>
      <c r="Z696" s="297"/>
    </row>
    <row r="697" spans="1:26" ht="15.75" customHeight="1">
      <c r="A697" s="297"/>
      <c r="B697" s="297"/>
      <c r="C697" s="297"/>
      <c r="D697" s="297"/>
      <c r="E697" s="297"/>
      <c r="F697" s="297"/>
      <c r="G697" s="297"/>
      <c r="H697" s="297"/>
      <c r="I697" s="297"/>
      <c r="J697" s="297"/>
      <c r="K697" s="297"/>
      <c r="L697" s="297"/>
      <c r="M697" s="297"/>
      <c r="N697" s="297"/>
      <c r="O697" s="297"/>
      <c r="P697" s="297"/>
      <c r="Q697" s="297"/>
      <c r="R697" s="297"/>
      <c r="S697" s="297"/>
      <c r="T697" s="297"/>
      <c r="U697" s="297"/>
      <c r="V697" s="297"/>
      <c r="W697" s="297"/>
      <c r="X697" s="297"/>
      <c r="Y697" s="297"/>
      <c r="Z697" s="297"/>
    </row>
    <row r="698" spans="1:26" ht="15.75" customHeight="1">
      <c r="A698" s="297"/>
      <c r="B698" s="297"/>
      <c r="C698" s="297"/>
      <c r="D698" s="297"/>
      <c r="E698" s="297"/>
      <c r="F698" s="297"/>
      <c r="G698" s="297"/>
      <c r="H698" s="297"/>
      <c r="I698" s="297"/>
      <c r="J698" s="297"/>
      <c r="K698" s="297"/>
      <c r="L698" s="297"/>
      <c r="M698" s="297"/>
      <c r="N698" s="297"/>
      <c r="O698" s="297"/>
      <c r="P698" s="297"/>
      <c r="Q698" s="297"/>
      <c r="R698" s="297"/>
      <c r="S698" s="297"/>
      <c r="T698" s="297"/>
      <c r="U698" s="297"/>
      <c r="V698" s="297"/>
      <c r="W698" s="297"/>
      <c r="X698" s="297"/>
      <c r="Y698" s="297"/>
      <c r="Z698" s="297"/>
    </row>
    <row r="699" spans="1:26" ht="15.75" customHeight="1">
      <c r="A699" s="297"/>
      <c r="B699" s="297"/>
      <c r="C699" s="297"/>
      <c r="D699" s="297"/>
      <c r="E699" s="297"/>
      <c r="F699" s="297"/>
      <c r="G699" s="297"/>
      <c r="H699" s="297"/>
      <c r="I699" s="297"/>
      <c r="J699" s="297"/>
      <c r="K699" s="297"/>
      <c r="L699" s="297"/>
      <c r="M699" s="297"/>
      <c r="N699" s="297"/>
      <c r="O699" s="297"/>
      <c r="P699" s="297"/>
      <c r="Q699" s="297"/>
      <c r="R699" s="297"/>
      <c r="S699" s="297"/>
      <c r="T699" s="297"/>
      <c r="U699" s="297"/>
      <c r="V699" s="297"/>
      <c r="W699" s="297"/>
      <c r="X699" s="297"/>
      <c r="Y699" s="297"/>
      <c r="Z699" s="297"/>
    </row>
    <row r="700" spans="1:26" ht="15.75" customHeight="1">
      <c r="A700" s="297"/>
      <c r="B700" s="297"/>
      <c r="C700" s="297"/>
      <c r="D700" s="297"/>
      <c r="E700" s="297"/>
      <c r="F700" s="297"/>
      <c r="G700" s="297"/>
      <c r="H700" s="297"/>
      <c r="I700" s="297"/>
      <c r="J700" s="297"/>
      <c r="K700" s="297"/>
      <c r="L700" s="297"/>
      <c r="M700" s="297"/>
      <c r="N700" s="297"/>
      <c r="O700" s="297"/>
      <c r="P700" s="297"/>
      <c r="Q700" s="297"/>
      <c r="R700" s="297"/>
      <c r="S700" s="297"/>
      <c r="T700" s="297"/>
      <c r="U700" s="297"/>
      <c r="V700" s="297"/>
      <c r="W700" s="297"/>
      <c r="X700" s="297"/>
      <c r="Y700" s="297"/>
      <c r="Z700" s="297"/>
    </row>
    <row r="701" spans="1:26" ht="15.75" customHeight="1">
      <c r="A701" s="297"/>
      <c r="B701" s="297"/>
      <c r="C701" s="297"/>
      <c r="D701" s="297"/>
      <c r="E701" s="297"/>
      <c r="F701" s="297"/>
      <c r="G701" s="297"/>
      <c r="H701" s="297"/>
      <c r="I701" s="297"/>
      <c r="J701" s="297"/>
      <c r="K701" s="297"/>
      <c r="L701" s="297"/>
      <c r="M701" s="297"/>
      <c r="N701" s="297"/>
      <c r="O701" s="297"/>
      <c r="P701" s="297"/>
      <c r="Q701" s="297"/>
      <c r="R701" s="297"/>
      <c r="S701" s="297"/>
      <c r="T701" s="297"/>
      <c r="U701" s="297"/>
      <c r="V701" s="297"/>
      <c r="W701" s="297"/>
      <c r="X701" s="297"/>
      <c r="Y701" s="297"/>
      <c r="Z701" s="297"/>
    </row>
    <row r="702" spans="1:26" ht="15.75" customHeight="1">
      <c r="A702" s="297"/>
      <c r="B702" s="297"/>
      <c r="C702" s="297"/>
      <c r="D702" s="297"/>
      <c r="E702" s="297"/>
      <c r="F702" s="297"/>
      <c r="G702" s="297"/>
      <c r="H702" s="297"/>
      <c r="I702" s="297"/>
      <c r="J702" s="297"/>
      <c r="K702" s="297"/>
      <c r="L702" s="297"/>
      <c r="M702" s="297"/>
      <c r="N702" s="297"/>
      <c r="O702" s="297"/>
      <c r="P702" s="297"/>
      <c r="Q702" s="297"/>
      <c r="R702" s="297"/>
      <c r="S702" s="297"/>
      <c r="T702" s="297"/>
      <c r="U702" s="297"/>
      <c r="V702" s="297"/>
      <c r="W702" s="297"/>
      <c r="X702" s="297"/>
      <c r="Y702" s="297"/>
      <c r="Z702" s="297"/>
    </row>
    <row r="703" spans="1:26" ht="15.75" customHeight="1">
      <c r="A703" s="297"/>
      <c r="B703" s="297"/>
      <c r="C703" s="297"/>
      <c r="D703" s="297"/>
      <c r="E703" s="297"/>
      <c r="F703" s="297"/>
      <c r="G703" s="297"/>
      <c r="H703" s="297"/>
      <c r="I703" s="297"/>
      <c r="J703" s="297"/>
      <c r="K703" s="297"/>
      <c r="L703" s="297"/>
      <c r="M703" s="297"/>
      <c r="N703" s="297"/>
      <c r="O703" s="297"/>
      <c r="P703" s="297"/>
      <c r="Q703" s="297"/>
      <c r="R703" s="297"/>
      <c r="S703" s="297"/>
      <c r="T703" s="297"/>
      <c r="U703" s="297"/>
      <c r="V703" s="297"/>
      <c r="W703" s="297"/>
      <c r="X703" s="297"/>
      <c r="Y703" s="297"/>
      <c r="Z703" s="297"/>
    </row>
    <row r="704" spans="1:26" ht="15.75" customHeight="1">
      <c r="A704" s="297"/>
      <c r="B704" s="297"/>
      <c r="C704" s="297"/>
      <c r="D704" s="297"/>
      <c r="E704" s="297"/>
      <c r="F704" s="297"/>
      <c r="G704" s="297"/>
      <c r="H704" s="297"/>
      <c r="I704" s="297"/>
      <c r="J704" s="297"/>
      <c r="K704" s="297"/>
      <c r="L704" s="297"/>
      <c r="M704" s="297"/>
      <c r="N704" s="297"/>
      <c r="O704" s="297"/>
      <c r="P704" s="297"/>
      <c r="Q704" s="297"/>
      <c r="R704" s="297"/>
      <c r="S704" s="297"/>
      <c r="T704" s="297"/>
      <c r="U704" s="297"/>
      <c r="V704" s="297"/>
      <c r="W704" s="297"/>
      <c r="X704" s="297"/>
      <c r="Y704" s="297"/>
      <c r="Z704" s="297"/>
    </row>
    <row r="705" spans="1:26" ht="15.75" customHeight="1">
      <c r="A705" s="297"/>
      <c r="B705" s="297"/>
      <c r="C705" s="297"/>
      <c r="D705" s="297"/>
      <c r="E705" s="297"/>
      <c r="F705" s="297"/>
      <c r="G705" s="297"/>
      <c r="H705" s="297"/>
      <c r="I705" s="297"/>
      <c r="J705" s="297"/>
      <c r="K705" s="297"/>
      <c r="L705" s="297"/>
      <c r="M705" s="297"/>
      <c r="N705" s="297"/>
      <c r="O705" s="297"/>
      <c r="P705" s="297"/>
      <c r="Q705" s="297"/>
      <c r="R705" s="297"/>
      <c r="S705" s="297"/>
      <c r="T705" s="297"/>
      <c r="U705" s="297"/>
      <c r="V705" s="297"/>
      <c r="W705" s="297"/>
      <c r="X705" s="297"/>
      <c r="Y705" s="297"/>
      <c r="Z705" s="297"/>
    </row>
    <row r="706" spans="1:26" ht="15.75" customHeight="1">
      <c r="A706" s="297"/>
      <c r="B706" s="297"/>
      <c r="C706" s="297"/>
      <c r="D706" s="297"/>
      <c r="E706" s="297"/>
      <c r="F706" s="297"/>
      <c r="G706" s="297"/>
      <c r="H706" s="297"/>
      <c r="I706" s="297"/>
      <c r="J706" s="297"/>
      <c r="K706" s="297"/>
      <c r="L706" s="297"/>
      <c r="M706" s="297"/>
      <c r="N706" s="297"/>
      <c r="O706" s="297"/>
      <c r="P706" s="297"/>
      <c r="Q706" s="297"/>
      <c r="R706" s="297"/>
      <c r="S706" s="297"/>
      <c r="T706" s="297"/>
      <c r="U706" s="297"/>
      <c r="V706" s="297"/>
      <c r="W706" s="297"/>
      <c r="X706" s="297"/>
      <c r="Y706" s="297"/>
      <c r="Z706" s="297"/>
    </row>
    <row r="707" spans="1:26" ht="15.75" customHeight="1">
      <c r="A707" s="297"/>
      <c r="B707" s="297"/>
      <c r="C707" s="297"/>
      <c r="D707" s="297"/>
      <c r="E707" s="297"/>
      <c r="F707" s="297"/>
      <c r="G707" s="297"/>
      <c r="H707" s="297"/>
      <c r="I707" s="297"/>
      <c r="J707" s="297"/>
      <c r="K707" s="297"/>
      <c r="L707" s="297"/>
      <c r="M707" s="297"/>
      <c r="N707" s="297"/>
      <c r="O707" s="297"/>
      <c r="P707" s="297"/>
      <c r="Q707" s="297"/>
      <c r="R707" s="297"/>
      <c r="S707" s="297"/>
      <c r="T707" s="297"/>
      <c r="U707" s="297"/>
      <c r="V707" s="297"/>
      <c r="W707" s="297"/>
      <c r="X707" s="297"/>
      <c r="Y707" s="297"/>
      <c r="Z707" s="297"/>
    </row>
    <row r="708" spans="1:26" ht="15.75" customHeight="1">
      <c r="A708" s="297"/>
      <c r="B708" s="297"/>
      <c r="C708" s="297"/>
      <c r="D708" s="297"/>
      <c r="E708" s="297"/>
      <c r="F708" s="297"/>
      <c r="G708" s="297"/>
      <c r="H708" s="297"/>
      <c r="I708" s="297"/>
      <c r="J708" s="297"/>
      <c r="K708" s="297"/>
      <c r="L708" s="297"/>
      <c r="M708" s="297"/>
      <c r="N708" s="297"/>
      <c r="O708" s="297"/>
      <c r="P708" s="297"/>
      <c r="Q708" s="297"/>
      <c r="R708" s="297"/>
      <c r="S708" s="297"/>
      <c r="T708" s="297"/>
      <c r="U708" s="297"/>
      <c r="V708" s="297"/>
      <c r="W708" s="297"/>
      <c r="X708" s="297"/>
      <c r="Y708" s="297"/>
      <c r="Z708" s="297"/>
    </row>
    <row r="709" spans="1:26" ht="15.75" customHeight="1">
      <c r="A709" s="297"/>
      <c r="B709" s="297"/>
      <c r="C709" s="297"/>
      <c r="D709" s="297"/>
      <c r="E709" s="297"/>
      <c r="F709" s="297"/>
      <c r="G709" s="297"/>
      <c r="H709" s="297"/>
      <c r="I709" s="297"/>
      <c r="J709" s="297"/>
      <c r="K709" s="297"/>
      <c r="L709" s="297"/>
      <c r="M709" s="297"/>
      <c r="N709" s="297"/>
      <c r="O709" s="297"/>
      <c r="P709" s="297"/>
      <c r="Q709" s="297"/>
      <c r="R709" s="297"/>
      <c r="S709" s="297"/>
      <c r="T709" s="297"/>
      <c r="U709" s="297"/>
      <c r="V709" s="297"/>
      <c r="W709" s="297"/>
      <c r="X709" s="297"/>
      <c r="Y709" s="297"/>
      <c r="Z709" s="297"/>
    </row>
    <row r="710" spans="1:26" ht="15.75" customHeight="1">
      <c r="A710" s="297"/>
      <c r="B710" s="297"/>
      <c r="C710" s="297"/>
      <c r="D710" s="297"/>
      <c r="E710" s="297"/>
      <c r="F710" s="297"/>
      <c r="G710" s="297"/>
      <c r="H710" s="297"/>
      <c r="I710" s="297"/>
      <c r="J710" s="297"/>
      <c r="K710" s="297"/>
      <c r="L710" s="297"/>
      <c r="M710" s="297"/>
      <c r="N710" s="297"/>
      <c r="O710" s="297"/>
      <c r="P710" s="297"/>
      <c r="Q710" s="297"/>
      <c r="R710" s="297"/>
      <c r="S710" s="297"/>
      <c r="T710" s="297"/>
      <c r="U710" s="297"/>
      <c r="V710" s="297"/>
      <c r="W710" s="297"/>
      <c r="X710" s="297"/>
      <c r="Y710" s="297"/>
      <c r="Z710" s="297"/>
    </row>
    <row r="711" spans="1:26" ht="15.75" customHeight="1">
      <c r="A711" s="297"/>
      <c r="B711" s="297"/>
      <c r="C711" s="297"/>
      <c r="D711" s="297"/>
      <c r="E711" s="297"/>
      <c r="F711" s="297"/>
      <c r="G711" s="297"/>
      <c r="H711" s="297"/>
      <c r="I711" s="297"/>
      <c r="J711" s="297"/>
      <c r="K711" s="297"/>
      <c r="L711" s="297"/>
      <c r="M711" s="297"/>
      <c r="N711" s="297"/>
      <c r="O711" s="297"/>
      <c r="P711" s="297"/>
      <c r="Q711" s="297"/>
      <c r="R711" s="297"/>
      <c r="S711" s="297"/>
      <c r="T711" s="297"/>
      <c r="U711" s="297"/>
      <c r="V711" s="297"/>
      <c r="W711" s="297"/>
      <c r="X711" s="297"/>
      <c r="Y711" s="297"/>
      <c r="Z711" s="297"/>
    </row>
    <row r="712" spans="1:26" ht="15.75" customHeight="1">
      <c r="A712" s="297"/>
      <c r="B712" s="297"/>
      <c r="C712" s="297"/>
      <c r="D712" s="297"/>
      <c r="E712" s="297"/>
      <c r="F712" s="297"/>
      <c r="G712" s="297"/>
      <c r="H712" s="297"/>
      <c r="I712" s="297"/>
      <c r="J712" s="297"/>
      <c r="K712" s="297"/>
      <c r="L712" s="297"/>
      <c r="M712" s="297"/>
      <c r="N712" s="297"/>
      <c r="O712" s="297"/>
      <c r="P712" s="297"/>
      <c r="Q712" s="297"/>
      <c r="R712" s="297"/>
      <c r="S712" s="297"/>
      <c r="T712" s="297"/>
      <c r="U712" s="297"/>
      <c r="V712" s="297"/>
      <c r="W712" s="297"/>
      <c r="X712" s="297"/>
      <c r="Y712" s="297"/>
      <c r="Z712" s="297"/>
    </row>
    <row r="713" spans="1:26" ht="15.75" customHeight="1">
      <c r="A713" s="297"/>
      <c r="B713" s="297"/>
      <c r="C713" s="297"/>
      <c r="D713" s="297"/>
      <c r="E713" s="297"/>
      <c r="F713" s="297"/>
      <c r="G713" s="297"/>
      <c r="H713" s="297"/>
      <c r="I713" s="297"/>
      <c r="J713" s="297"/>
      <c r="K713" s="297"/>
      <c r="L713" s="297"/>
      <c r="M713" s="297"/>
      <c r="N713" s="297"/>
      <c r="O713" s="297"/>
      <c r="P713" s="297"/>
      <c r="Q713" s="297"/>
      <c r="R713" s="297"/>
      <c r="S713" s="297"/>
      <c r="T713" s="297"/>
      <c r="U713" s="297"/>
      <c r="V713" s="297"/>
      <c r="W713" s="297"/>
      <c r="X713" s="297"/>
      <c r="Y713" s="297"/>
      <c r="Z713" s="297"/>
    </row>
    <row r="714" spans="1:26" ht="15.75" customHeight="1">
      <c r="A714" s="297"/>
      <c r="B714" s="297"/>
      <c r="C714" s="297"/>
      <c r="D714" s="297"/>
      <c r="E714" s="297"/>
      <c r="F714" s="297"/>
      <c r="G714" s="297"/>
      <c r="H714" s="297"/>
      <c r="I714" s="297"/>
      <c r="J714" s="297"/>
      <c r="K714" s="297"/>
      <c r="L714" s="297"/>
      <c r="M714" s="297"/>
      <c r="N714" s="297"/>
      <c r="O714" s="297"/>
      <c r="P714" s="297"/>
      <c r="Q714" s="297"/>
      <c r="R714" s="297"/>
      <c r="S714" s="297"/>
      <c r="T714" s="297"/>
      <c r="U714" s="297"/>
      <c r="V714" s="297"/>
      <c r="W714" s="297"/>
      <c r="X714" s="297"/>
      <c r="Y714" s="297"/>
      <c r="Z714" s="297"/>
    </row>
    <row r="715" spans="1:26" ht="15.75" customHeight="1">
      <c r="A715" s="297"/>
      <c r="B715" s="297"/>
      <c r="C715" s="297"/>
      <c r="D715" s="297"/>
      <c r="E715" s="297"/>
      <c r="F715" s="297"/>
      <c r="G715" s="297"/>
      <c r="H715" s="297"/>
      <c r="I715" s="297"/>
      <c r="J715" s="297"/>
      <c r="K715" s="297"/>
      <c r="L715" s="297"/>
      <c r="M715" s="297"/>
      <c r="N715" s="297"/>
      <c r="O715" s="297"/>
      <c r="P715" s="297"/>
      <c r="Q715" s="297"/>
      <c r="R715" s="297"/>
      <c r="S715" s="297"/>
      <c r="T715" s="297"/>
      <c r="U715" s="297"/>
      <c r="V715" s="297"/>
      <c r="W715" s="297"/>
      <c r="X715" s="297"/>
      <c r="Y715" s="297"/>
      <c r="Z715" s="297"/>
    </row>
    <row r="716" spans="1:26" ht="15.75" customHeight="1">
      <c r="A716" s="297"/>
      <c r="B716" s="297"/>
      <c r="C716" s="297"/>
      <c r="D716" s="297"/>
      <c r="E716" s="297"/>
      <c r="F716" s="297"/>
      <c r="G716" s="297"/>
      <c r="H716" s="297"/>
      <c r="I716" s="297"/>
      <c r="J716" s="297"/>
      <c r="K716" s="297"/>
      <c r="L716" s="297"/>
      <c r="M716" s="297"/>
      <c r="N716" s="297"/>
      <c r="O716" s="297"/>
      <c r="P716" s="297"/>
      <c r="Q716" s="297"/>
      <c r="R716" s="297"/>
      <c r="S716" s="297"/>
      <c r="T716" s="297"/>
      <c r="U716" s="297"/>
      <c r="V716" s="297"/>
      <c r="W716" s="297"/>
      <c r="X716" s="297"/>
      <c r="Y716" s="297"/>
      <c r="Z716" s="297"/>
    </row>
    <row r="717" spans="1:26" ht="15.75" customHeight="1">
      <c r="A717" s="297"/>
      <c r="B717" s="297"/>
      <c r="C717" s="297"/>
      <c r="D717" s="297"/>
      <c r="E717" s="297"/>
      <c r="F717" s="297"/>
      <c r="G717" s="297"/>
      <c r="H717" s="297"/>
      <c r="I717" s="297"/>
      <c r="J717" s="297"/>
      <c r="K717" s="297"/>
      <c r="L717" s="297"/>
      <c r="M717" s="297"/>
      <c r="N717" s="297"/>
      <c r="O717" s="297"/>
      <c r="P717" s="297"/>
      <c r="Q717" s="297"/>
      <c r="R717" s="297"/>
      <c r="S717" s="297"/>
      <c r="T717" s="297"/>
      <c r="U717" s="297"/>
      <c r="V717" s="297"/>
      <c r="W717" s="297"/>
      <c r="X717" s="297"/>
      <c r="Y717" s="297"/>
      <c r="Z717" s="297"/>
    </row>
    <row r="718" spans="1:26" ht="15.75" customHeight="1">
      <c r="A718" s="297"/>
      <c r="B718" s="297"/>
      <c r="C718" s="297"/>
      <c r="D718" s="297"/>
      <c r="E718" s="297"/>
      <c r="F718" s="297"/>
      <c r="G718" s="297"/>
      <c r="H718" s="297"/>
      <c r="I718" s="297"/>
      <c r="J718" s="297"/>
      <c r="K718" s="297"/>
      <c r="L718" s="297"/>
      <c r="M718" s="297"/>
      <c r="N718" s="297"/>
      <c r="O718" s="297"/>
      <c r="P718" s="297"/>
      <c r="Q718" s="297"/>
      <c r="R718" s="297"/>
      <c r="S718" s="297"/>
      <c r="T718" s="297"/>
      <c r="U718" s="297"/>
      <c r="V718" s="297"/>
      <c r="W718" s="297"/>
      <c r="X718" s="297"/>
      <c r="Y718" s="297"/>
      <c r="Z718" s="297"/>
    </row>
    <row r="719" spans="1:26" ht="15.75" customHeight="1">
      <c r="A719" s="297"/>
      <c r="B719" s="297"/>
      <c r="C719" s="297"/>
      <c r="D719" s="297"/>
      <c r="E719" s="297"/>
      <c r="F719" s="297"/>
      <c r="G719" s="297"/>
      <c r="H719" s="297"/>
      <c r="I719" s="297"/>
      <c r="J719" s="297"/>
      <c r="K719" s="297"/>
      <c r="L719" s="297"/>
      <c r="M719" s="297"/>
      <c r="N719" s="297"/>
      <c r="O719" s="297"/>
      <c r="P719" s="297"/>
      <c r="Q719" s="297"/>
      <c r="R719" s="297"/>
      <c r="S719" s="297"/>
      <c r="T719" s="297"/>
      <c r="U719" s="297"/>
      <c r="V719" s="297"/>
      <c r="W719" s="297"/>
      <c r="X719" s="297"/>
      <c r="Y719" s="297"/>
      <c r="Z719" s="297"/>
    </row>
    <row r="720" spans="1:26" ht="15.75" customHeight="1">
      <c r="A720" s="297"/>
      <c r="B720" s="297"/>
      <c r="C720" s="297"/>
      <c r="D720" s="297"/>
      <c r="E720" s="297"/>
      <c r="F720" s="297"/>
      <c r="G720" s="297"/>
      <c r="H720" s="297"/>
      <c r="I720" s="297"/>
      <c r="J720" s="297"/>
      <c r="K720" s="297"/>
      <c r="L720" s="297"/>
      <c r="M720" s="297"/>
      <c r="N720" s="297"/>
      <c r="O720" s="297"/>
      <c r="P720" s="297"/>
      <c r="Q720" s="297"/>
      <c r="R720" s="297"/>
      <c r="S720" s="297"/>
      <c r="T720" s="297"/>
      <c r="U720" s="297"/>
      <c r="V720" s="297"/>
      <c r="W720" s="297"/>
      <c r="X720" s="297"/>
      <c r="Y720" s="297"/>
      <c r="Z720" s="297"/>
    </row>
    <row r="721" spans="1:26" ht="15.75" customHeight="1">
      <c r="A721" s="297"/>
      <c r="B721" s="297"/>
      <c r="C721" s="297"/>
      <c r="D721" s="297"/>
      <c r="E721" s="297"/>
      <c r="F721" s="297"/>
      <c r="G721" s="297"/>
      <c r="H721" s="297"/>
      <c r="I721" s="297"/>
      <c r="J721" s="297"/>
      <c r="K721" s="297"/>
      <c r="L721" s="297"/>
      <c r="M721" s="297"/>
      <c r="N721" s="297"/>
      <c r="O721" s="297"/>
      <c r="P721" s="297"/>
      <c r="Q721" s="297"/>
      <c r="R721" s="297"/>
      <c r="S721" s="297"/>
      <c r="T721" s="297"/>
      <c r="U721" s="297"/>
      <c r="V721" s="297"/>
      <c r="W721" s="297"/>
      <c r="X721" s="297"/>
      <c r="Y721" s="297"/>
      <c r="Z721" s="297"/>
    </row>
    <row r="722" spans="1:26" ht="15.75" customHeight="1">
      <c r="A722" s="297"/>
      <c r="B722" s="297"/>
      <c r="C722" s="297"/>
      <c r="D722" s="297"/>
      <c r="E722" s="297"/>
      <c r="F722" s="297"/>
      <c r="G722" s="297"/>
      <c r="H722" s="297"/>
      <c r="I722" s="297"/>
      <c r="J722" s="297"/>
      <c r="K722" s="297"/>
      <c r="L722" s="297"/>
      <c r="M722" s="297"/>
      <c r="N722" s="297"/>
      <c r="O722" s="297"/>
      <c r="P722" s="297"/>
      <c r="Q722" s="297"/>
      <c r="R722" s="297"/>
      <c r="S722" s="297"/>
      <c r="T722" s="297"/>
      <c r="U722" s="297"/>
      <c r="V722" s="297"/>
      <c r="W722" s="297"/>
      <c r="X722" s="297"/>
      <c r="Y722" s="297"/>
      <c r="Z722" s="297"/>
    </row>
    <row r="723" spans="1:26" ht="15.75" customHeight="1">
      <c r="A723" s="297"/>
      <c r="B723" s="297"/>
      <c r="C723" s="297"/>
      <c r="D723" s="297"/>
      <c r="E723" s="297"/>
      <c r="F723" s="297"/>
      <c r="G723" s="297"/>
      <c r="H723" s="297"/>
      <c r="I723" s="297"/>
      <c r="J723" s="297"/>
      <c r="K723" s="297"/>
      <c r="L723" s="297"/>
      <c r="M723" s="297"/>
      <c r="N723" s="297"/>
      <c r="O723" s="297"/>
      <c r="P723" s="297"/>
      <c r="Q723" s="297"/>
      <c r="R723" s="297"/>
      <c r="S723" s="297"/>
      <c r="T723" s="297"/>
      <c r="U723" s="297"/>
      <c r="V723" s="297"/>
      <c r="W723" s="297"/>
      <c r="X723" s="297"/>
      <c r="Y723" s="297"/>
      <c r="Z723" s="297"/>
    </row>
    <row r="724" spans="1:26" ht="15.75" customHeight="1">
      <c r="A724" s="297"/>
      <c r="B724" s="297"/>
      <c r="C724" s="297"/>
      <c r="D724" s="297"/>
      <c r="E724" s="297"/>
      <c r="F724" s="297"/>
      <c r="G724" s="297"/>
      <c r="H724" s="297"/>
      <c r="I724" s="297"/>
      <c r="J724" s="297"/>
      <c r="K724" s="297"/>
      <c r="L724" s="297"/>
      <c r="M724" s="297"/>
      <c r="N724" s="297"/>
      <c r="O724" s="297"/>
      <c r="P724" s="297"/>
      <c r="Q724" s="297"/>
      <c r="R724" s="297"/>
      <c r="S724" s="297"/>
      <c r="T724" s="297"/>
      <c r="U724" s="297"/>
      <c r="V724" s="297"/>
      <c r="W724" s="297"/>
      <c r="X724" s="297"/>
      <c r="Y724" s="297"/>
      <c r="Z724" s="297"/>
    </row>
    <row r="725" spans="1:26" ht="15.75" customHeight="1">
      <c r="A725" s="297"/>
      <c r="B725" s="297"/>
      <c r="C725" s="297"/>
      <c r="D725" s="297"/>
      <c r="E725" s="297"/>
      <c r="F725" s="297"/>
      <c r="G725" s="297"/>
      <c r="H725" s="297"/>
      <c r="I725" s="297"/>
      <c r="J725" s="297"/>
      <c r="K725" s="297"/>
      <c r="L725" s="297"/>
      <c r="M725" s="297"/>
      <c r="N725" s="297"/>
      <c r="O725" s="297"/>
      <c r="P725" s="297"/>
      <c r="Q725" s="297"/>
      <c r="R725" s="297"/>
      <c r="S725" s="297"/>
      <c r="T725" s="297"/>
      <c r="U725" s="297"/>
      <c r="V725" s="297"/>
      <c r="W725" s="297"/>
      <c r="X725" s="297"/>
      <c r="Y725" s="297"/>
      <c r="Z725" s="297"/>
    </row>
    <row r="726" spans="1:26" ht="15.75" customHeight="1">
      <c r="A726" s="297"/>
      <c r="B726" s="297"/>
      <c r="C726" s="297"/>
      <c r="D726" s="297"/>
      <c r="E726" s="297"/>
      <c r="F726" s="297"/>
      <c r="G726" s="297"/>
      <c r="H726" s="297"/>
      <c r="I726" s="297"/>
      <c r="J726" s="297"/>
      <c r="K726" s="297"/>
      <c r="L726" s="297"/>
      <c r="M726" s="297"/>
      <c r="N726" s="297"/>
      <c r="O726" s="297"/>
      <c r="P726" s="297"/>
      <c r="Q726" s="297"/>
      <c r="R726" s="297"/>
      <c r="S726" s="297"/>
      <c r="T726" s="297"/>
      <c r="U726" s="297"/>
      <c r="V726" s="297"/>
      <c r="W726" s="297"/>
      <c r="X726" s="297"/>
      <c r="Y726" s="297"/>
      <c r="Z726" s="297"/>
    </row>
    <row r="727" spans="1:26" ht="15.75" customHeight="1">
      <c r="A727" s="297"/>
      <c r="B727" s="297"/>
      <c r="C727" s="297"/>
      <c r="D727" s="297"/>
      <c r="E727" s="297"/>
      <c r="F727" s="297"/>
      <c r="G727" s="297"/>
      <c r="H727" s="297"/>
      <c r="I727" s="297"/>
      <c r="J727" s="297"/>
      <c r="K727" s="297"/>
      <c r="L727" s="297"/>
      <c r="M727" s="297"/>
      <c r="N727" s="297"/>
      <c r="O727" s="297"/>
      <c r="P727" s="297"/>
      <c r="Q727" s="297"/>
      <c r="R727" s="297"/>
      <c r="S727" s="297"/>
      <c r="T727" s="297"/>
      <c r="U727" s="297"/>
      <c r="V727" s="297"/>
      <c r="W727" s="297"/>
      <c r="X727" s="297"/>
      <c r="Y727" s="297"/>
      <c r="Z727" s="297"/>
    </row>
    <row r="728" spans="1:26" ht="15.75" customHeight="1">
      <c r="A728" s="297"/>
      <c r="B728" s="297"/>
      <c r="C728" s="297"/>
      <c r="D728" s="297"/>
      <c r="E728" s="297"/>
      <c r="F728" s="297"/>
      <c r="G728" s="297"/>
      <c r="H728" s="297"/>
      <c r="I728" s="297"/>
      <c r="J728" s="297"/>
      <c r="K728" s="297"/>
      <c r="L728" s="297"/>
      <c r="M728" s="297"/>
      <c r="N728" s="297"/>
      <c r="O728" s="297"/>
      <c r="P728" s="297"/>
      <c r="Q728" s="297"/>
      <c r="R728" s="297"/>
      <c r="S728" s="297"/>
      <c r="T728" s="297"/>
      <c r="U728" s="297"/>
      <c r="V728" s="297"/>
      <c r="W728" s="297"/>
      <c r="X728" s="297"/>
      <c r="Y728" s="297"/>
      <c r="Z728" s="297"/>
    </row>
    <row r="729" spans="1:26" ht="15.75" customHeight="1">
      <c r="A729" s="297"/>
      <c r="B729" s="297"/>
      <c r="C729" s="297"/>
      <c r="D729" s="297"/>
      <c r="E729" s="297"/>
      <c r="F729" s="297"/>
      <c r="G729" s="297"/>
      <c r="H729" s="297"/>
      <c r="I729" s="297"/>
      <c r="J729" s="297"/>
      <c r="K729" s="297"/>
      <c r="L729" s="297"/>
      <c r="M729" s="297"/>
      <c r="N729" s="297"/>
      <c r="O729" s="297"/>
      <c r="P729" s="297"/>
      <c r="Q729" s="297"/>
      <c r="R729" s="297"/>
      <c r="S729" s="297"/>
      <c r="T729" s="297"/>
      <c r="U729" s="297"/>
      <c r="V729" s="297"/>
      <c r="W729" s="297"/>
      <c r="X729" s="297"/>
      <c r="Y729" s="297"/>
      <c r="Z729" s="297"/>
    </row>
    <row r="730" spans="1:26" ht="15.75" customHeight="1">
      <c r="A730" s="297"/>
      <c r="B730" s="297"/>
      <c r="C730" s="297"/>
      <c r="D730" s="297"/>
      <c r="E730" s="297"/>
      <c r="F730" s="297"/>
      <c r="G730" s="297"/>
      <c r="H730" s="297"/>
      <c r="I730" s="297"/>
      <c r="J730" s="297"/>
      <c r="K730" s="297"/>
      <c r="L730" s="297"/>
      <c r="M730" s="297"/>
      <c r="N730" s="297"/>
      <c r="O730" s="297"/>
      <c r="P730" s="297"/>
      <c r="Q730" s="297"/>
      <c r="R730" s="297"/>
      <c r="S730" s="297"/>
      <c r="T730" s="297"/>
      <c r="U730" s="297"/>
      <c r="V730" s="297"/>
      <c r="W730" s="297"/>
      <c r="X730" s="297"/>
      <c r="Y730" s="297"/>
      <c r="Z730" s="297"/>
    </row>
    <row r="731" spans="1:26" ht="15.75" customHeight="1">
      <c r="A731" s="297"/>
      <c r="B731" s="297"/>
      <c r="C731" s="297"/>
      <c r="D731" s="297"/>
      <c r="E731" s="297"/>
      <c r="F731" s="297"/>
      <c r="G731" s="297"/>
      <c r="H731" s="297"/>
      <c r="I731" s="297"/>
      <c r="J731" s="297"/>
      <c r="K731" s="297"/>
      <c r="L731" s="297"/>
      <c r="M731" s="297"/>
      <c r="N731" s="297"/>
      <c r="O731" s="297"/>
      <c r="P731" s="297"/>
      <c r="Q731" s="297"/>
      <c r="R731" s="297"/>
      <c r="S731" s="297"/>
      <c r="T731" s="297"/>
      <c r="U731" s="297"/>
      <c r="V731" s="297"/>
      <c r="W731" s="297"/>
      <c r="X731" s="297"/>
      <c r="Y731" s="297"/>
      <c r="Z731" s="297"/>
    </row>
    <row r="732" spans="1:26" ht="15.75" customHeight="1">
      <c r="A732" s="297"/>
      <c r="B732" s="297"/>
      <c r="C732" s="297"/>
      <c r="D732" s="297"/>
      <c r="E732" s="297"/>
      <c r="F732" s="297"/>
      <c r="G732" s="297"/>
      <c r="H732" s="297"/>
      <c r="I732" s="297"/>
      <c r="J732" s="297"/>
      <c r="K732" s="297"/>
      <c r="L732" s="297"/>
      <c r="M732" s="297"/>
      <c r="N732" s="297"/>
      <c r="O732" s="297"/>
      <c r="P732" s="297"/>
      <c r="Q732" s="297"/>
      <c r="R732" s="297"/>
      <c r="S732" s="297"/>
      <c r="T732" s="297"/>
      <c r="U732" s="297"/>
      <c r="V732" s="297"/>
      <c r="W732" s="297"/>
      <c r="X732" s="297"/>
      <c r="Y732" s="297"/>
      <c r="Z732" s="297"/>
    </row>
    <row r="733" spans="1:26" ht="15.75" customHeight="1">
      <c r="A733" s="297"/>
      <c r="B733" s="297"/>
      <c r="C733" s="297"/>
      <c r="D733" s="297"/>
      <c r="E733" s="297"/>
      <c r="F733" s="297"/>
      <c r="G733" s="297"/>
      <c r="H733" s="297"/>
      <c r="I733" s="297"/>
      <c r="J733" s="297"/>
      <c r="K733" s="297"/>
      <c r="L733" s="297"/>
      <c r="M733" s="297"/>
      <c r="N733" s="297"/>
      <c r="O733" s="297"/>
      <c r="P733" s="297"/>
      <c r="Q733" s="297"/>
      <c r="R733" s="297"/>
      <c r="S733" s="297"/>
      <c r="T733" s="297"/>
      <c r="U733" s="297"/>
      <c r="V733" s="297"/>
      <c r="W733" s="297"/>
      <c r="X733" s="297"/>
      <c r="Y733" s="297"/>
      <c r="Z733" s="297"/>
    </row>
    <row r="734" spans="1:26" ht="15.75" customHeight="1">
      <c r="A734" s="297"/>
      <c r="B734" s="297"/>
      <c r="C734" s="297"/>
      <c r="D734" s="297"/>
      <c r="E734" s="297"/>
      <c r="F734" s="297"/>
      <c r="G734" s="297"/>
      <c r="H734" s="297"/>
      <c r="I734" s="297"/>
      <c r="J734" s="297"/>
      <c r="K734" s="297"/>
      <c r="L734" s="297"/>
      <c r="M734" s="297"/>
      <c r="N734" s="297"/>
      <c r="O734" s="297"/>
      <c r="P734" s="297"/>
      <c r="Q734" s="297"/>
      <c r="R734" s="297"/>
      <c r="S734" s="297"/>
      <c r="T734" s="297"/>
      <c r="U734" s="297"/>
      <c r="V734" s="297"/>
      <c r="W734" s="297"/>
      <c r="X734" s="297"/>
      <c r="Y734" s="297"/>
      <c r="Z734" s="297"/>
    </row>
    <row r="735" spans="1:26" ht="15.75" customHeight="1">
      <c r="A735" s="297"/>
      <c r="B735" s="297"/>
      <c r="C735" s="297"/>
      <c r="D735" s="297"/>
      <c r="E735" s="297"/>
      <c r="F735" s="297"/>
      <c r="G735" s="297"/>
      <c r="H735" s="297"/>
      <c r="I735" s="297"/>
      <c r="J735" s="297"/>
      <c r="K735" s="297"/>
      <c r="L735" s="297"/>
      <c r="M735" s="297"/>
      <c r="N735" s="297"/>
      <c r="O735" s="297"/>
      <c r="P735" s="297"/>
      <c r="Q735" s="297"/>
      <c r="R735" s="297"/>
      <c r="S735" s="297"/>
      <c r="T735" s="297"/>
      <c r="U735" s="297"/>
      <c r="V735" s="297"/>
      <c r="W735" s="297"/>
      <c r="X735" s="297"/>
      <c r="Y735" s="297"/>
      <c r="Z735" s="297"/>
    </row>
    <row r="736" spans="1:26" ht="15.75" customHeight="1">
      <c r="A736" s="297"/>
      <c r="B736" s="297"/>
      <c r="C736" s="297"/>
      <c r="D736" s="297"/>
      <c r="E736" s="297"/>
      <c r="F736" s="297"/>
      <c r="G736" s="297"/>
      <c r="H736" s="297"/>
      <c r="I736" s="297"/>
      <c r="J736" s="297"/>
      <c r="K736" s="297"/>
      <c r="L736" s="297"/>
      <c r="M736" s="297"/>
      <c r="N736" s="297"/>
      <c r="O736" s="297"/>
      <c r="P736" s="297"/>
      <c r="Q736" s="297"/>
      <c r="R736" s="297"/>
      <c r="S736" s="297"/>
      <c r="T736" s="297"/>
      <c r="U736" s="297"/>
      <c r="V736" s="297"/>
      <c r="W736" s="297"/>
      <c r="X736" s="297"/>
      <c r="Y736" s="297"/>
      <c r="Z736" s="297"/>
    </row>
    <row r="737" spans="1:26" ht="15.75" customHeight="1">
      <c r="A737" s="297"/>
      <c r="B737" s="297"/>
      <c r="C737" s="297"/>
      <c r="D737" s="297"/>
      <c r="E737" s="297"/>
      <c r="F737" s="297"/>
      <c r="G737" s="297"/>
      <c r="H737" s="297"/>
      <c r="I737" s="297"/>
      <c r="J737" s="297"/>
      <c r="K737" s="297"/>
      <c r="L737" s="297"/>
      <c r="M737" s="297"/>
      <c r="N737" s="297"/>
      <c r="O737" s="297"/>
      <c r="P737" s="297"/>
      <c r="Q737" s="297"/>
      <c r="R737" s="297"/>
      <c r="S737" s="297"/>
      <c r="T737" s="297"/>
      <c r="U737" s="297"/>
      <c r="V737" s="297"/>
      <c r="W737" s="297"/>
      <c r="X737" s="297"/>
      <c r="Y737" s="297"/>
      <c r="Z737" s="297"/>
    </row>
    <row r="738" spans="1:26" ht="15.75" customHeight="1">
      <c r="A738" s="297"/>
      <c r="B738" s="297"/>
      <c r="C738" s="297"/>
      <c r="D738" s="297"/>
      <c r="E738" s="297"/>
      <c r="F738" s="297"/>
      <c r="G738" s="297"/>
      <c r="H738" s="297"/>
      <c r="I738" s="297"/>
      <c r="J738" s="297"/>
      <c r="K738" s="297"/>
      <c r="L738" s="297"/>
      <c r="M738" s="297"/>
      <c r="N738" s="297"/>
      <c r="O738" s="297"/>
      <c r="P738" s="297"/>
      <c r="Q738" s="297"/>
      <c r="R738" s="297"/>
      <c r="S738" s="297"/>
      <c r="T738" s="297"/>
      <c r="U738" s="297"/>
      <c r="V738" s="297"/>
      <c r="W738" s="297"/>
      <c r="X738" s="297"/>
      <c r="Y738" s="297"/>
      <c r="Z738" s="297"/>
    </row>
    <row r="739" spans="1:26" ht="15.75" customHeight="1">
      <c r="A739" s="297"/>
      <c r="B739" s="297"/>
      <c r="C739" s="297"/>
      <c r="D739" s="297"/>
      <c r="E739" s="297"/>
      <c r="F739" s="297"/>
      <c r="G739" s="297"/>
      <c r="H739" s="297"/>
      <c r="I739" s="297"/>
      <c r="J739" s="297"/>
      <c r="K739" s="297"/>
      <c r="L739" s="297"/>
      <c r="M739" s="297"/>
      <c r="N739" s="297"/>
      <c r="O739" s="297"/>
      <c r="P739" s="297"/>
      <c r="Q739" s="297"/>
      <c r="R739" s="297"/>
      <c r="S739" s="297"/>
      <c r="T739" s="297"/>
      <c r="U739" s="297"/>
      <c r="V739" s="297"/>
      <c r="W739" s="297"/>
      <c r="X739" s="297"/>
      <c r="Y739" s="297"/>
      <c r="Z739" s="297"/>
    </row>
    <row r="740" spans="1:26" ht="15.75" customHeight="1">
      <c r="A740" s="297"/>
      <c r="B740" s="297"/>
      <c r="C740" s="297"/>
      <c r="D740" s="297"/>
      <c r="E740" s="297"/>
      <c r="F740" s="297"/>
      <c r="G740" s="297"/>
      <c r="H740" s="297"/>
      <c r="I740" s="297"/>
      <c r="J740" s="297"/>
      <c r="K740" s="297"/>
      <c r="L740" s="297"/>
      <c r="M740" s="297"/>
      <c r="N740" s="297"/>
      <c r="O740" s="297"/>
      <c r="P740" s="297"/>
      <c r="Q740" s="297"/>
      <c r="R740" s="297"/>
      <c r="S740" s="297"/>
      <c r="T740" s="297"/>
      <c r="U740" s="297"/>
      <c r="V740" s="297"/>
      <c r="W740" s="297"/>
      <c r="X740" s="297"/>
      <c r="Y740" s="297"/>
      <c r="Z740" s="297"/>
    </row>
    <row r="741" spans="1:26" ht="15.75" customHeight="1">
      <c r="A741" s="297"/>
      <c r="B741" s="297"/>
      <c r="C741" s="297"/>
      <c r="D741" s="297"/>
      <c r="E741" s="297"/>
      <c r="F741" s="297"/>
      <c r="G741" s="297"/>
      <c r="H741" s="297"/>
      <c r="I741" s="297"/>
      <c r="J741" s="297"/>
      <c r="K741" s="297"/>
      <c r="L741" s="297"/>
      <c r="M741" s="297"/>
      <c r="N741" s="297"/>
      <c r="O741" s="297"/>
      <c r="P741" s="297"/>
      <c r="Q741" s="297"/>
      <c r="R741" s="297"/>
      <c r="S741" s="297"/>
      <c r="T741" s="297"/>
      <c r="U741" s="297"/>
      <c r="V741" s="297"/>
      <c r="W741" s="297"/>
      <c r="X741" s="297"/>
      <c r="Y741" s="297"/>
      <c r="Z741" s="297"/>
    </row>
    <row r="742" spans="1:26" ht="15.75" customHeight="1">
      <c r="A742" s="297"/>
      <c r="B742" s="297"/>
      <c r="C742" s="297"/>
      <c r="D742" s="297"/>
      <c r="E742" s="297"/>
      <c r="F742" s="297"/>
      <c r="G742" s="297"/>
      <c r="H742" s="297"/>
      <c r="I742" s="297"/>
      <c r="J742" s="297"/>
      <c r="K742" s="297"/>
      <c r="L742" s="297"/>
      <c r="M742" s="297"/>
      <c r="N742" s="297"/>
      <c r="O742" s="297"/>
      <c r="P742" s="297"/>
      <c r="Q742" s="297"/>
      <c r="R742" s="297"/>
      <c r="S742" s="297"/>
      <c r="T742" s="297"/>
      <c r="U742" s="297"/>
      <c r="V742" s="297"/>
      <c r="W742" s="297"/>
      <c r="X742" s="297"/>
      <c r="Y742" s="297"/>
      <c r="Z742" s="297"/>
    </row>
    <row r="743" spans="1:26" ht="15.75" customHeight="1">
      <c r="A743" s="297"/>
      <c r="B743" s="297"/>
      <c r="C743" s="297"/>
      <c r="D743" s="297"/>
      <c r="E743" s="297"/>
      <c r="F743" s="297"/>
      <c r="G743" s="297"/>
      <c r="H743" s="297"/>
      <c r="I743" s="297"/>
      <c r="J743" s="297"/>
      <c r="K743" s="297"/>
      <c r="L743" s="297"/>
      <c r="M743" s="297"/>
      <c r="N743" s="297"/>
      <c r="O743" s="297"/>
      <c r="P743" s="297"/>
      <c r="Q743" s="297"/>
      <c r="R743" s="297"/>
      <c r="S743" s="297"/>
      <c r="T743" s="297"/>
      <c r="U743" s="297"/>
      <c r="V743" s="297"/>
      <c r="W743" s="297"/>
      <c r="X743" s="297"/>
      <c r="Y743" s="297"/>
      <c r="Z743" s="297"/>
    </row>
    <row r="744" spans="1:26" ht="15.75" customHeight="1">
      <c r="A744" s="297"/>
      <c r="B744" s="297"/>
      <c r="C744" s="297"/>
      <c r="D744" s="297"/>
      <c r="E744" s="297"/>
      <c r="F744" s="297"/>
      <c r="G744" s="297"/>
      <c r="H744" s="297"/>
      <c r="I744" s="297"/>
      <c r="J744" s="297"/>
      <c r="K744" s="297"/>
      <c r="L744" s="297"/>
      <c r="M744" s="297"/>
      <c r="N744" s="297"/>
      <c r="O744" s="297"/>
      <c r="P744" s="297"/>
      <c r="Q744" s="297"/>
      <c r="R744" s="297"/>
      <c r="S744" s="297"/>
      <c r="T744" s="297"/>
      <c r="U744" s="297"/>
      <c r="V744" s="297"/>
      <c r="W744" s="297"/>
      <c r="X744" s="297"/>
      <c r="Y744" s="297"/>
      <c r="Z744" s="297"/>
    </row>
    <row r="745" spans="1:26" ht="15.75" customHeight="1">
      <c r="A745" s="297"/>
      <c r="B745" s="297"/>
      <c r="C745" s="297"/>
      <c r="D745" s="297"/>
      <c r="E745" s="297"/>
      <c r="F745" s="297"/>
      <c r="G745" s="297"/>
      <c r="H745" s="297"/>
      <c r="I745" s="297"/>
      <c r="J745" s="297"/>
      <c r="K745" s="297"/>
      <c r="L745" s="297"/>
      <c r="M745" s="297"/>
      <c r="N745" s="297"/>
      <c r="O745" s="297"/>
      <c r="P745" s="297"/>
      <c r="Q745" s="297"/>
      <c r="R745" s="297"/>
      <c r="S745" s="297"/>
      <c r="T745" s="297"/>
      <c r="U745" s="297"/>
      <c r="V745" s="297"/>
      <c r="W745" s="297"/>
      <c r="X745" s="297"/>
      <c r="Y745" s="297"/>
      <c r="Z745" s="297"/>
    </row>
    <row r="746" spans="1:26" ht="15.75" customHeight="1">
      <c r="A746" s="297"/>
      <c r="B746" s="297"/>
      <c r="C746" s="297"/>
      <c r="D746" s="297"/>
      <c r="E746" s="297"/>
      <c r="F746" s="297"/>
      <c r="G746" s="297"/>
      <c r="H746" s="297"/>
      <c r="I746" s="297"/>
      <c r="J746" s="297"/>
      <c r="K746" s="297"/>
      <c r="L746" s="297"/>
      <c r="M746" s="297"/>
      <c r="N746" s="297"/>
      <c r="O746" s="297"/>
      <c r="P746" s="297"/>
      <c r="Q746" s="297"/>
      <c r="R746" s="297"/>
      <c r="S746" s="297"/>
      <c r="T746" s="297"/>
      <c r="U746" s="297"/>
      <c r="V746" s="297"/>
      <c r="W746" s="297"/>
      <c r="X746" s="297"/>
      <c r="Y746" s="297"/>
      <c r="Z746" s="297"/>
    </row>
    <row r="747" spans="1:26" ht="15.75" customHeight="1">
      <c r="A747" s="297"/>
      <c r="B747" s="297"/>
      <c r="C747" s="297"/>
      <c r="D747" s="297"/>
      <c r="E747" s="297"/>
      <c r="F747" s="297"/>
      <c r="G747" s="297"/>
      <c r="H747" s="297"/>
      <c r="I747" s="297"/>
      <c r="J747" s="297"/>
      <c r="K747" s="297"/>
      <c r="L747" s="297"/>
      <c r="M747" s="297"/>
      <c r="N747" s="297"/>
      <c r="O747" s="297"/>
      <c r="P747" s="297"/>
      <c r="Q747" s="297"/>
      <c r="R747" s="297"/>
      <c r="S747" s="297"/>
      <c r="T747" s="297"/>
      <c r="U747" s="297"/>
      <c r="V747" s="297"/>
      <c r="W747" s="297"/>
      <c r="X747" s="297"/>
      <c r="Y747" s="297"/>
      <c r="Z747" s="297"/>
    </row>
    <row r="748" spans="1:26" ht="15.75" customHeight="1">
      <c r="A748" s="297"/>
      <c r="B748" s="297"/>
      <c r="C748" s="297"/>
      <c r="D748" s="297"/>
      <c r="E748" s="297"/>
      <c r="F748" s="297"/>
      <c r="G748" s="297"/>
      <c r="H748" s="297"/>
      <c r="I748" s="297"/>
      <c r="J748" s="297"/>
      <c r="K748" s="297"/>
      <c r="L748" s="297"/>
      <c r="M748" s="297"/>
      <c r="N748" s="297"/>
      <c r="O748" s="297"/>
      <c r="P748" s="297"/>
      <c r="Q748" s="297"/>
      <c r="R748" s="297"/>
      <c r="S748" s="297"/>
      <c r="T748" s="297"/>
      <c r="U748" s="297"/>
      <c r="V748" s="297"/>
      <c r="W748" s="297"/>
      <c r="X748" s="297"/>
      <c r="Y748" s="297"/>
      <c r="Z748" s="297"/>
    </row>
    <row r="749" spans="1:26" ht="15.75" customHeight="1">
      <c r="A749" s="297"/>
      <c r="B749" s="297"/>
      <c r="C749" s="297"/>
      <c r="D749" s="297"/>
      <c r="E749" s="297"/>
      <c r="F749" s="297"/>
      <c r="G749" s="297"/>
      <c r="H749" s="297"/>
      <c r="I749" s="297"/>
      <c r="J749" s="297"/>
      <c r="K749" s="297"/>
      <c r="L749" s="297"/>
      <c r="M749" s="297"/>
      <c r="N749" s="297"/>
      <c r="O749" s="297"/>
      <c r="P749" s="297"/>
      <c r="Q749" s="297"/>
      <c r="R749" s="297"/>
      <c r="S749" s="297"/>
      <c r="T749" s="297"/>
      <c r="U749" s="297"/>
      <c r="V749" s="297"/>
      <c r="W749" s="297"/>
      <c r="X749" s="297"/>
      <c r="Y749" s="297"/>
      <c r="Z749" s="297"/>
    </row>
    <row r="750" spans="1:26" ht="15.75" customHeight="1">
      <c r="A750" s="297"/>
      <c r="B750" s="297"/>
      <c r="C750" s="297"/>
      <c r="D750" s="297"/>
      <c r="E750" s="297"/>
      <c r="F750" s="297"/>
      <c r="G750" s="297"/>
      <c r="H750" s="297"/>
      <c r="I750" s="297"/>
      <c r="J750" s="297"/>
      <c r="K750" s="297"/>
      <c r="L750" s="297"/>
      <c r="M750" s="297"/>
      <c r="N750" s="297"/>
      <c r="O750" s="297"/>
      <c r="P750" s="297"/>
      <c r="Q750" s="297"/>
      <c r="R750" s="297"/>
      <c r="S750" s="297"/>
      <c r="T750" s="297"/>
      <c r="U750" s="297"/>
      <c r="V750" s="297"/>
      <c r="W750" s="297"/>
      <c r="X750" s="297"/>
      <c r="Y750" s="297"/>
      <c r="Z750" s="297"/>
    </row>
    <row r="751" spans="1:26" ht="15.75" customHeight="1">
      <c r="A751" s="297"/>
      <c r="B751" s="297"/>
      <c r="C751" s="297"/>
      <c r="D751" s="297"/>
      <c r="E751" s="297"/>
      <c r="F751" s="297"/>
      <c r="G751" s="297"/>
      <c r="H751" s="297"/>
      <c r="I751" s="297"/>
      <c r="J751" s="297"/>
      <c r="K751" s="297"/>
      <c r="L751" s="297"/>
      <c r="M751" s="297"/>
      <c r="N751" s="297"/>
      <c r="O751" s="297"/>
      <c r="P751" s="297"/>
      <c r="Q751" s="297"/>
      <c r="R751" s="297"/>
      <c r="S751" s="297"/>
      <c r="T751" s="297"/>
      <c r="U751" s="297"/>
      <c r="V751" s="297"/>
      <c r="W751" s="297"/>
      <c r="X751" s="297"/>
      <c r="Y751" s="297"/>
      <c r="Z751" s="297"/>
    </row>
    <row r="752" spans="1:26" ht="15.75" customHeight="1">
      <c r="A752" s="297"/>
      <c r="B752" s="297"/>
      <c r="C752" s="297"/>
      <c r="D752" s="297"/>
      <c r="E752" s="297"/>
      <c r="F752" s="297"/>
      <c r="G752" s="297"/>
      <c r="H752" s="297"/>
      <c r="I752" s="297"/>
      <c r="J752" s="297"/>
      <c r="K752" s="297"/>
      <c r="L752" s="297"/>
      <c r="M752" s="297"/>
      <c r="N752" s="297"/>
      <c r="O752" s="297"/>
      <c r="P752" s="297"/>
      <c r="Q752" s="297"/>
      <c r="R752" s="297"/>
      <c r="S752" s="297"/>
      <c r="T752" s="297"/>
      <c r="U752" s="297"/>
      <c r="V752" s="297"/>
      <c r="W752" s="297"/>
      <c r="X752" s="297"/>
      <c r="Y752" s="297"/>
      <c r="Z752" s="297"/>
    </row>
    <row r="753" spans="1:26" ht="15.75" customHeight="1">
      <c r="A753" s="297"/>
      <c r="B753" s="297"/>
      <c r="C753" s="297"/>
      <c r="D753" s="297"/>
      <c r="E753" s="297"/>
      <c r="F753" s="297"/>
      <c r="G753" s="297"/>
      <c r="H753" s="297"/>
      <c r="I753" s="297"/>
      <c r="J753" s="297"/>
      <c r="K753" s="297"/>
      <c r="L753" s="297"/>
      <c r="M753" s="297"/>
      <c r="N753" s="297"/>
      <c r="O753" s="297"/>
      <c r="P753" s="297"/>
      <c r="Q753" s="297"/>
      <c r="R753" s="297"/>
      <c r="S753" s="297"/>
      <c r="T753" s="297"/>
      <c r="U753" s="297"/>
      <c r="V753" s="297"/>
      <c r="W753" s="297"/>
      <c r="X753" s="297"/>
      <c r="Y753" s="297"/>
      <c r="Z753" s="297"/>
    </row>
    <row r="754" spans="1:26" ht="15.75" customHeight="1">
      <c r="A754" s="297"/>
      <c r="B754" s="297"/>
      <c r="C754" s="297"/>
      <c r="D754" s="297"/>
      <c r="E754" s="297"/>
      <c r="F754" s="297"/>
      <c r="G754" s="297"/>
      <c r="H754" s="297"/>
      <c r="I754" s="297"/>
      <c r="J754" s="297"/>
      <c r="K754" s="297"/>
      <c r="L754" s="297"/>
      <c r="M754" s="297"/>
      <c r="N754" s="297"/>
      <c r="O754" s="297"/>
      <c r="P754" s="297"/>
      <c r="Q754" s="297"/>
      <c r="R754" s="297"/>
      <c r="S754" s="297"/>
      <c r="T754" s="297"/>
      <c r="U754" s="297"/>
      <c r="V754" s="297"/>
      <c r="W754" s="297"/>
      <c r="X754" s="297"/>
      <c r="Y754" s="297"/>
      <c r="Z754" s="297"/>
    </row>
    <row r="755" spans="1:26" ht="15.75" customHeight="1">
      <c r="A755" s="297"/>
      <c r="B755" s="297"/>
      <c r="C755" s="297"/>
      <c r="D755" s="297"/>
      <c r="E755" s="297"/>
      <c r="F755" s="297"/>
      <c r="G755" s="297"/>
      <c r="H755" s="297"/>
      <c r="I755" s="297"/>
      <c r="J755" s="297"/>
      <c r="K755" s="297"/>
      <c r="L755" s="297"/>
      <c r="M755" s="297"/>
      <c r="N755" s="297"/>
      <c r="O755" s="297"/>
      <c r="P755" s="297"/>
      <c r="Q755" s="297"/>
      <c r="R755" s="297"/>
      <c r="S755" s="297"/>
      <c r="T755" s="297"/>
      <c r="U755" s="297"/>
      <c r="V755" s="297"/>
      <c r="W755" s="297"/>
      <c r="X755" s="297"/>
      <c r="Y755" s="297"/>
      <c r="Z755" s="297"/>
    </row>
    <row r="756" spans="1:26" ht="15.75" customHeight="1">
      <c r="A756" s="297"/>
      <c r="B756" s="297"/>
      <c r="C756" s="297"/>
      <c r="D756" s="297"/>
      <c r="E756" s="297"/>
      <c r="F756" s="297"/>
      <c r="G756" s="297"/>
      <c r="H756" s="297"/>
      <c r="I756" s="297"/>
      <c r="J756" s="297"/>
      <c r="K756" s="297"/>
      <c r="L756" s="297"/>
      <c r="M756" s="297"/>
      <c r="N756" s="297"/>
      <c r="O756" s="297"/>
      <c r="P756" s="297"/>
      <c r="Q756" s="297"/>
      <c r="R756" s="297"/>
      <c r="S756" s="297"/>
      <c r="T756" s="297"/>
      <c r="U756" s="297"/>
      <c r="V756" s="297"/>
      <c r="W756" s="297"/>
      <c r="X756" s="297"/>
      <c r="Y756" s="297"/>
      <c r="Z756" s="297"/>
    </row>
    <row r="757" spans="1:26" ht="15.75" customHeight="1">
      <c r="A757" s="297"/>
      <c r="B757" s="297"/>
      <c r="C757" s="297"/>
      <c r="D757" s="297"/>
      <c r="E757" s="297"/>
      <c r="F757" s="297"/>
      <c r="G757" s="297"/>
      <c r="H757" s="297"/>
      <c r="I757" s="297"/>
      <c r="J757" s="297"/>
      <c r="K757" s="297"/>
      <c r="L757" s="297"/>
      <c r="M757" s="297"/>
      <c r="N757" s="297"/>
      <c r="O757" s="297"/>
      <c r="P757" s="297"/>
      <c r="Q757" s="297"/>
      <c r="R757" s="297"/>
      <c r="S757" s="297"/>
      <c r="T757" s="297"/>
      <c r="U757" s="297"/>
      <c r="V757" s="297"/>
      <c r="W757" s="297"/>
      <c r="X757" s="297"/>
      <c r="Y757" s="297"/>
      <c r="Z757" s="297"/>
    </row>
    <row r="758" spans="1:26" ht="15.75" customHeight="1">
      <c r="A758" s="297"/>
      <c r="B758" s="297"/>
      <c r="C758" s="297"/>
      <c r="D758" s="297"/>
      <c r="E758" s="297"/>
      <c r="F758" s="297"/>
      <c r="G758" s="297"/>
      <c r="H758" s="297"/>
      <c r="I758" s="297"/>
      <c r="J758" s="297"/>
      <c r="K758" s="297"/>
      <c r="L758" s="297"/>
      <c r="M758" s="297"/>
      <c r="N758" s="297"/>
      <c r="O758" s="297"/>
      <c r="P758" s="297"/>
      <c r="Q758" s="297"/>
      <c r="R758" s="297"/>
      <c r="S758" s="297"/>
      <c r="T758" s="297"/>
      <c r="U758" s="297"/>
      <c r="V758" s="297"/>
      <c r="W758" s="297"/>
      <c r="X758" s="297"/>
      <c r="Y758" s="297"/>
      <c r="Z758" s="297"/>
    </row>
    <row r="759" spans="1:26" ht="15.75" customHeight="1">
      <c r="A759" s="297"/>
      <c r="B759" s="297"/>
      <c r="C759" s="297"/>
      <c r="D759" s="297"/>
      <c r="E759" s="297"/>
      <c r="F759" s="297"/>
      <c r="G759" s="297"/>
      <c r="H759" s="297"/>
      <c r="I759" s="297"/>
      <c r="J759" s="297"/>
      <c r="K759" s="297"/>
      <c r="L759" s="297"/>
      <c r="M759" s="297"/>
      <c r="N759" s="297"/>
      <c r="O759" s="297"/>
      <c r="P759" s="297"/>
      <c r="Q759" s="297"/>
      <c r="R759" s="297"/>
      <c r="S759" s="297"/>
      <c r="T759" s="297"/>
      <c r="U759" s="297"/>
      <c r="V759" s="297"/>
      <c r="W759" s="297"/>
      <c r="X759" s="297"/>
      <c r="Y759" s="297"/>
      <c r="Z759" s="297"/>
    </row>
    <row r="760" spans="1:26" ht="15.75" customHeight="1">
      <c r="A760" s="297"/>
      <c r="B760" s="297"/>
      <c r="C760" s="297"/>
      <c r="D760" s="297"/>
      <c r="E760" s="297"/>
      <c r="F760" s="297"/>
      <c r="G760" s="297"/>
      <c r="H760" s="297"/>
      <c r="I760" s="297"/>
      <c r="J760" s="297"/>
      <c r="K760" s="297"/>
      <c r="L760" s="297"/>
      <c r="M760" s="297"/>
      <c r="N760" s="297"/>
      <c r="O760" s="297"/>
      <c r="P760" s="297"/>
      <c r="Q760" s="297"/>
      <c r="R760" s="297"/>
      <c r="S760" s="297"/>
      <c r="T760" s="297"/>
      <c r="U760" s="297"/>
      <c r="V760" s="297"/>
      <c r="W760" s="297"/>
      <c r="X760" s="297"/>
      <c r="Y760" s="297"/>
      <c r="Z760" s="297"/>
    </row>
    <row r="761" spans="1:26" ht="15.75" customHeight="1">
      <c r="A761" s="297"/>
      <c r="B761" s="297"/>
      <c r="C761" s="297"/>
      <c r="D761" s="297"/>
      <c r="E761" s="297"/>
      <c r="F761" s="297"/>
      <c r="G761" s="297"/>
      <c r="H761" s="297"/>
      <c r="I761" s="297"/>
      <c r="J761" s="297"/>
      <c r="K761" s="297"/>
      <c r="L761" s="297"/>
      <c r="M761" s="297"/>
      <c r="N761" s="297"/>
      <c r="O761" s="297"/>
      <c r="P761" s="297"/>
      <c r="Q761" s="297"/>
      <c r="R761" s="297"/>
      <c r="S761" s="297"/>
      <c r="T761" s="297"/>
      <c r="U761" s="297"/>
      <c r="V761" s="297"/>
      <c r="W761" s="297"/>
      <c r="X761" s="297"/>
      <c r="Y761" s="297"/>
      <c r="Z761" s="297"/>
    </row>
    <row r="762" spans="1:26" ht="15.75" customHeight="1">
      <c r="A762" s="297"/>
      <c r="B762" s="297"/>
      <c r="C762" s="297"/>
      <c r="D762" s="297"/>
      <c r="E762" s="297"/>
      <c r="F762" s="297"/>
      <c r="G762" s="297"/>
      <c r="H762" s="297"/>
      <c r="I762" s="297"/>
      <c r="J762" s="297"/>
      <c r="K762" s="297"/>
      <c r="L762" s="297"/>
      <c r="M762" s="297"/>
      <c r="N762" s="297"/>
      <c r="O762" s="297"/>
      <c r="P762" s="297"/>
      <c r="Q762" s="297"/>
      <c r="R762" s="297"/>
      <c r="S762" s="297"/>
      <c r="T762" s="297"/>
      <c r="U762" s="297"/>
      <c r="V762" s="297"/>
      <c r="W762" s="297"/>
      <c r="X762" s="297"/>
      <c r="Y762" s="297"/>
      <c r="Z762" s="297"/>
    </row>
    <row r="763" spans="1:26" ht="15.75" customHeight="1">
      <c r="A763" s="297"/>
      <c r="B763" s="297"/>
      <c r="C763" s="297"/>
      <c r="D763" s="297"/>
      <c r="E763" s="297"/>
      <c r="F763" s="297"/>
      <c r="G763" s="297"/>
      <c r="H763" s="297"/>
      <c r="I763" s="297"/>
      <c r="J763" s="297"/>
      <c r="K763" s="297"/>
      <c r="L763" s="297"/>
      <c r="M763" s="297"/>
      <c r="N763" s="297"/>
      <c r="O763" s="297"/>
      <c r="P763" s="297"/>
      <c r="Q763" s="297"/>
      <c r="R763" s="297"/>
      <c r="S763" s="297"/>
      <c r="T763" s="297"/>
      <c r="U763" s="297"/>
      <c r="V763" s="297"/>
      <c r="W763" s="297"/>
      <c r="X763" s="297"/>
      <c r="Y763" s="297"/>
      <c r="Z763" s="297"/>
    </row>
    <row r="764" spans="1:26" ht="15.75" customHeight="1">
      <c r="A764" s="297"/>
      <c r="B764" s="297"/>
      <c r="C764" s="297"/>
      <c r="D764" s="297"/>
      <c r="E764" s="297"/>
      <c r="F764" s="297"/>
      <c r="G764" s="297"/>
      <c r="H764" s="297"/>
      <c r="I764" s="297"/>
      <c r="J764" s="297"/>
      <c r="K764" s="297"/>
      <c r="L764" s="297"/>
      <c r="M764" s="297"/>
      <c r="N764" s="297"/>
      <c r="O764" s="297"/>
      <c r="P764" s="297"/>
      <c r="Q764" s="297"/>
      <c r="R764" s="297"/>
      <c r="S764" s="297"/>
      <c r="T764" s="297"/>
      <c r="U764" s="297"/>
      <c r="V764" s="297"/>
      <c r="W764" s="297"/>
      <c r="X764" s="297"/>
      <c r="Y764" s="297"/>
      <c r="Z764" s="297"/>
    </row>
    <row r="765" spans="1:26" ht="15.75" customHeight="1">
      <c r="A765" s="297"/>
      <c r="B765" s="297"/>
      <c r="C765" s="297"/>
      <c r="D765" s="297"/>
      <c r="E765" s="297"/>
      <c r="F765" s="297"/>
      <c r="G765" s="297"/>
      <c r="H765" s="297"/>
      <c r="I765" s="297"/>
      <c r="J765" s="297"/>
      <c r="K765" s="297"/>
      <c r="L765" s="297"/>
      <c r="M765" s="297"/>
      <c r="N765" s="297"/>
      <c r="O765" s="297"/>
      <c r="P765" s="297"/>
      <c r="Q765" s="297"/>
      <c r="R765" s="297"/>
      <c r="S765" s="297"/>
      <c r="T765" s="297"/>
      <c r="U765" s="297"/>
      <c r="V765" s="297"/>
      <c r="W765" s="297"/>
      <c r="X765" s="297"/>
      <c r="Y765" s="297"/>
      <c r="Z765" s="297"/>
    </row>
    <row r="766" spans="1:26" ht="15.75" customHeight="1">
      <c r="A766" s="297"/>
      <c r="B766" s="297"/>
      <c r="C766" s="297"/>
      <c r="D766" s="297"/>
      <c r="E766" s="297"/>
      <c r="F766" s="297"/>
      <c r="G766" s="297"/>
      <c r="H766" s="297"/>
      <c r="I766" s="297"/>
      <c r="J766" s="297"/>
      <c r="K766" s="297"/>
      <c r="L766" s="297"/>
      <c r="M766" s="297"/>
      <c r="N766" s="297"/>
      <c r="O766" s="297"/>
      <c r="P766" s="297"/>
      <c r="Q766" s="297"/>
      <c r="R766" s="297"/>
      <c r="S766" s="297"/>
      <c r="T766" s="297"/>
      <c r="U766" s="297"/>
      <c r="V766" s="297"/>
      <c r="W766" s="297"/>
      <c r="X766" s="297"/>
      <c r="Y766" s="297"/>
      <c r="Z766" s="297"/>
    </row>
    <row r="767" spans="1:26" ht="15.75" customHeight="1">
      <c r="A767" s="297"/>
      <c r="B767" s="297"/>
      <c r="C767" s="297"/>
      <c r="D767" s="297"/>
      <c r="E767" s="297"/>
      <c r="F767" s="297"/>
      <c r="G767" s="297"/>
      <c r="H767" s="297"/>
      <c r="I767" s="297"/>
      <c r="J767" s="297"/>
      <c r="K767" s="297"/>
      <c r="L767" s="297"/>
      <c r="M767" s="297"/>
      <c r="N767" s="297"/>
      <c r="O767" s="297"/>
      <c r="P767" s="297"/>
      <c r="Q767" s="297"/>
      <c r="R767" s="297"/>
      <c r="S767" s="297"/>
      <c r="T767" s="297"/>
      <c r="U767" s="297"/>
      <c r="V767" s="297"/>
      <c r="W767" s="297"/>
      <c r="X767" s="297"/>
      <c r="Y767" s="297"/>
      <c r="Z767" s="297"/>
    </row>
    <row r="768" spans="1:26" ht="15.75" customHeight="1">
      <c r="A768" s="297"/>
      <c r="B768" s="297"/>
      <c r="C768" s="297"/>
      <c r="D768" s="297"/>
      <c r="E768" s="297"/>
      <c r="F768" s="297"/>
      <c r="G768" s="297"/>
      <c r="H768" s="297"/>
      <c r="I768" s="297"/>
      <c r="J768" s="297"/>
      <c r="K768" s="297"/>
      <c r="L768" s="297"/>
      <c r="M768" s="297"/>
      <c r="N768" s="297"/>
      <c r="O768" s="297"/>
      <c r="P768" s="297"/>
      <c r="Q768" s="297"/>
      <c r="R768" s="297"/>
      <c r="S768" s="297"/>
      <c r="T768" s="297"/>
      <c r="U768" s="297"/>
      <c r="V768" s="297"/>
      <c r="W768" s="297"/>
      <c r="X768" s="297"/>
      <c r="Y768" s="297"/>
      <c r="Z768" s="297"/>
    </row>
    <row r="769" spans="1:26" ht="15.75" customHeight="1">
      <c r="A769" s="297"/>
      <c r="B769" s="297"/>
      <c r="C769" s="297"/>
      <c r="D769" s="297"/>
      <c r="E769" s="297"/>
      <c r="F769" s="297"/>
      <c r="G769" s="297"/>
      <c r="H769" s="297"/>
      <c r="I769" s="297"/>
      <c r="J769" s="297"/>
      <c r="K769" s="297"/>
      <c r="L769" s="297"/>
      <c r="M769" s="297"/>
      <c r="N769" s="297"/>
      <c r="O769" s="297"/>
      <c r="P769" s="297"/>
      <c r="Q769" s="297"/>
      <c r="R769" s="297"/>
      <c r="S769" s="297"/>
      <c r="T769" s="297"/>
      <c r="U769" s="297"/>
      <c r="V769" s="297"/>
      <c r="W769" s="297"/>
      <c r="X769" s="297"/>
      <c r="Y769" s="297"/>
      <c r="Z769" s="297"/>
    </row>
    <row r="770" spans="1:26" ht="15.75" customHeight="1">
      <c r="A770" s="297"/>
      <c r="B770" s="297"/>
      <c r="C770" s="297"/>
      <c r="D770" s="297"/>
      <c r="E770" s="297"/>
      <c r="F770" s="297"/>
      <c r="G770" s="297"/>
      <c r="H770" s="297"/>
      <c r="I770" s="297"/>
      <c r="J770" s="297"/>
      <c r="K770" s="297"/>
      <c r="L770" s="297"/>
      <c r="M770" s="297"/>
      <c r="N770" s="297"/>
      <c r="O770" s="297"/>
      <c r="P770" s="297"/>
      <c r="Q770" s="297"/>
      <c r="R770" s="297"/>
      <c r="S770" s="297"/>
      <c r="T770" s="297"/>
      <c r="U770" s="297"/>
      <c r="V770" s="297"/>
      <c r="W770" s="297"/>
      <c r="X770" s="297"/>
      <c r="Y770" s="297"/>
      <c r="Z770" s="297"/>
    </row>
    <row r="771" spans="1:26" ht="15.75" customHeight="1">
      <c r="A771" s="297"/>
      <c r="B771" s="297"/>
      <c r="C771" s="297"/>
      <c r="D771" s="297"/>
      <c r="E771" s="297"/>
      <c r="F771" s="297"/>
      <c r="G771" s="297"/>
      <c r="H771" s="297"/>
      <c r="I771" s="297"/>
      <c r="J771" s="297"/>
      <c r="K771" s="297"/>
      <c r="L771" s="297"/>
      <c r="M771" s="297"/>
      <c r="N771" s="297"/>
      <c r="O771" s="297"/>
      <c r="P771" s="297"/>
      <c r="Q771" s="297"/>
      <c r="R771" s="297"/>
      <c r="S771" s="297"/>
      <c r="T771" s="297"/>
      <c r="U771" s="297"/>
      <c r="V771" s="297"/>
      <c r="W771" s="297"/>
      <c r="X771" s="297"/>
      <c r="Y771" s="297"/>
      <c r="Z771" s="297"/>
    </row>
    <row r="772" spans="1:26" ht="15.75" customHeight="1">
      <c r="A772" s="297"/>
      <c r="B772" s="297"/>
      <c r="C772" s="297"/>
      <c r="D772" s="297"/>
      <c r="E772" s="297"/>
      <c r="F772" s="297"/>
      <c r="G772" s="297"/>
      <c r="H772" s="297"/>
      <c r="I772" s="297"/>
      <c r="J772" s="297"/>
      <c r="K772" s="297"/>
      <c r="L772" s="297"/>
      <c r="M772" s="297"/>
      <c r="N772" s="297"/>
      <c r="O772" s="297"/>
      <c r="P772" s="297"/>
      <c r="Q772" s="297"/>
      <c r="R772" s="297"/>
      <c r="S772" s="297"/>
      <c r="T772" s="297"/>
      <c r="U772" s="297"/>
      <c r="V772" s="297"/>
      <c r="W772" s="297"/>
      <c r="X772" s="297"/>
      <c r="Y772" s="297"/>
      <c r="Z772" s="297"/>
    </row>
    <row r="773" spans="1:26" ht="15.75" customHeight="1">
      <c r="A773" s="297"/>
      <c r="B773" s="297"/>
      <c r="C773" s="297"/>
      <c r="D773" s="297"/>
      <c r="E773" s="297"/>
      <c r="F773" s="297"/>
      <c r="G773" s="297"/>
      <c r="H773" s="297"/>
      <c r="I773" s="297"/>
      <c r="J773" s="297"/>
      <c r="K773" s="297"/>
      <c r="L773" s="297"/>
      <c r="M773" s="297"/>
      <c r="N773" s="297"/>
      <c r="O773" s="297"/>
      <c r="P773" s="297"/>
      <c r="Q773" s="297"/>
      <c r="R773" s="297"/>
      <c r="S773" s="297"/>
      <c r="T773" s="297"/>
      <c r="U773" s="297"/>
      <c r="V773" s="297"/>
      <c r="W773" s="297"/>
      <c r="X773" s="297"/>
      <c r="Y773" s="297"/>
      <c r="Z773" s="297"/>
    </row>
    <row r="774" spans="1:26" ht="15.75" customHeight="1">
      <c r="A774" s="297"/>
      <c r="B774" s="297"/>
      <c r="C774" s="297"/>
      <c r="D774" s="297"/>
      <c r="E774" s="297"/>
      <c r="F774" s="297"/>
      <c r="G774" s="297"/>
      <c r="H774" s="297"/>
      <c r="I774" s="297"/>
      <c r="J774" s="297"/>
      <c r="K774" s="297"/>
      <c r="L774" s="297"/>
      <c r="M774" s="297"/>
      <c r="N774" s="297"/>
      <c r="O774" s="297"/>
      <c r="P774" s="297"/>
      <c r="Q774" s="297"/>
      <c r="R774" s="297"/>
      <c r="S774" s="297"/>
      <c r="T774" s="297"/>
      <c r="U774" s="297"/>
      <c r="V774" s="297"/>
      <c r="W774" s="297"/>
      <c r="X774" s="297"/>
      <c r="Y774" s="297"/>
      <c r="Z774" s="297"/>
    </row>
    <row r="775" spans="1:26" ht="15.75" customHeight="1">
      <c r="A775" s="297"/>
      <c r="B775" s="297"/>
      <c r="C775" s="297"/>
      <c r="D775" s="297"/>
      <c r="E775" s="297"/>
      <c r="F775" s="297"/>
      <c r="G775" s="297"/>
      <c r="H775" s="297"/>
      <c r="I775" s="297"/>
      <c r="J775" s="297"/>
      <c r="K775" s="297"/>
      <c r="L775" s="297"/>
      <c r="M775" s="297"/>
      <c r="N775" s="297"/>
      <c r="O775" s="297"/>
      <c r="P775" s="297"/>
      <c r="Q775" s="297"/>
      <c r="R775" s="297"/>
      <c r="S775" s="297"/>
      <c r="T775" s="297"/>
      <c r="U775" s="297"/>
      <c r="V775" s="297"/>
      <c r="W775" s="297"/>
      <c r="X775" s="297"/>
      <c r="Y775" s="297"/>
      <c r="Z775" s="297"/>
    </row>
    <row r="776" spans="1:26" ht="15.75" customHeight="1">
      <c r="A776" s="297"/>
      <c r="B776" s="297"/>
      <c r="C776" s="297"/>
      <c r="D776" s="297"/>
      <c r="E776" s="297"/>
      <c r="F776" s="297"/>
      <c r="G776" s="297"/>
      <c r="H776" s="297"/>
      <c r="I776" s="297"/>
      <c r="J776" s="297"/>
      <c r="K776" s="297"/>
      <c r="L776" s="297"/>
      <c r="M776" s="297"/>
      <c r="N776" s="297"/>
      <c r="O776" s="297"/>
      <c r="P776" s="297"/>
      <c r="Q776" s="297"/>
      <c r="R776" s="297"/>
      <c r="S776" s="297"/>
      <c r="T776" s="297"/>
      <c r="U776" s="297"/>
      <c r="V776" s="297"/>
      <c r="W776" s="297"/>
      <c r="X776" s="297"/>
      <c r="Y776" s="297"/>
      <c r="Z776" s="297"/>
    </row>
    <row r="777" spans="1:26" ht="15.75" customHeight="1">
      <c r="A777" s="297"/>
      <c r="B777" s="297"/>
      <c r="C777" s="297"/>
      <c r="D777" s="297"/>
      <c r="E777" s="297"/>
      <c r="F777" s="297"/>
      <c r="G777" s="297"/>
      <c r="H777" s="297"/>
      <c r="I777" s="297"/>
      <c r="J777" s="297"/>
      <c r="K777" s="297"/>
      <c r="L777" s="297"/>
      <c r="M777" s="297"/>
      <c r="N777" s="297"/>
      <c r="O777" s="297"/>
      <c r="P777" s="297"/>
      <c r="Q777" s="297"/>
      <c r="R777" s="297"/>
      <c r="S777" s="297"/>
      <c r="T777" s="297"/>
      <c r="U777" s="297"/>
      <c r="V777" s="297"/>
      <c r="W777" s="297"/>
      <c r="X777" s="297"/>
      <c r="Y777" s="297"/>
      <c r="Z777" s="297"/>
    </row>
    <row r="778" spans="1:26" ht="15.75" customHeight="1">
      <c r="A778" s="297"/>
      <c r="B778" s="297"/>
      <c r="C778" s="297"/>
      <c r="D778" s="297"/>
      <c r="E778" s="297"/>
      <c r="F778" s="297"/>
      <c r="G778" s="297"/>
      <c r="H778" s="297"/>
      <c r="I778" s="297"/>
      <c r="J778" s="297"/>
      <c r="K778" s="297"/>
      <c r="L778" s="297"/>
      <c r="M778" s="297"/>
      <c r="N778" s="297"/>
      <c r="O778" s="297"/>
      <c r="P778" s="297"/>
      <c r="Q778" s="297"/>
      <c r="R778" s="297"/>
      <c r="S778" s="297"/>
      <c r="T778" s="297"/>
      <c r="U778" s="297"/>
      <c r="V778" s="297"/>
      <c r="W778" s="297"/>
      <c r="X778" s="297"/>
      <c r="Y778" s="297"/>
      <c r="Z778" s="297"/>
    </row>
    <row r="779" spans="1:26" ht="15.75" customHeight="1">
      <c r="A779" s="297"/>
      <c r="B779" s="297"/>
      <c r="C779" s="297"/>
      <c r="D779" s="297"/>
      <c r="E779" s="297"/>
      <c r="F779" s="297"/>
      <c r="G779" s="297"/>
      <c r="H779" s="297"/>
      <c r="I779" s="297"/>
      <c r="J779" s="297"/>
      <c r="K779" s="297"/>
      <c r="L779" s="297"/>
      <c r="M779" s="297"/>
      <c r="N779" s="297"/>
      <c r="O779" s="297"/>
      <c r="P779" s="297"/>
      <c r="Q779" s="297"/>
      <c r="R779" s="297"/>
      <c r="S779" s="297"/>
      <c r="T779" s="297"/>
      <c r="U779" s="297"/>
      <c r="V779" s="297"/>
      <c r="W779" s="297"/>
      <c r="X779" s="297"/>
      <c r="Y779" s="297"/>
      <c r="Z779" s="297"/>
    </row>
    <row r="780" spans="1:26" ht="15.75" customHeight="1">
      <c r="A780" s="297"/>
      <c r="B780" s="297"/>
      <c r="C780" s="297"/>
      <c r="D780" s="297"/>
      <c r="E780" s="297"/>
      <c r="F780" s="297"/>
      <c r="G780" s="297"/>
      <c r="H780" s="297"/>
      <c r="I780" s="297"/>
      <c r="J780" s="297"/>
      <c r="K780" s="297"/>
      <c r="L780" s="297"/>
      <c r="M780" s="297"/>
      <c r="N780" s="297"/>
      <c r="O780" s="297"/>
      <c r="P780" s="297"/>
      <c r="Q780" s="297"/>
      <c r="R780" s="297"/>
      <c r="S780" s="297"/>
      <c r="T780" s="297"/>
      <c r="U780" s="297"/>
      <c r="V780" s="297"/>
      <c r="W780" s="297"/>
      <c r="X780" s="297"/>
      <c r="Y780" s="297"/>
      <c r="Z780" s="297"/>
    </row>
    <row r="781" spans="1:26" ht="15.75" customHeight="1">
      <c r="A781" s="297"/>
      <c r="B781" s="297"/>
      <c r="C781" s="297"/>
      <c r="D781" s="297"/>
      <c r="E781" s="297"/>
      <c r="F781" s="297"/>
      <c r="G781" s="297"/>
      <c r="H781" s="297"/>
      <c r="I781" s="297"/>
      <c r="J781" s="297"/>
      <c r="K781" s="297"/>
      <c r="L781" s="297"/>
      <c r="M781" s="297"/>
      <c r="N781" s="297"/>
      <c r="O781" s="297"/>
      <c r="P781" s="297"/>
      <c r="Q781" s="297"/>
      <c r="R781" s="297"/>
      <c r="S781" s="297"/>
      <c r="T781" s="297"/>
      <c r="U781" s="297"/>
      <c r="V781" s="297"/>
      <c r="W781" s="297"/>
      <c r="X781" s="297"/>
      <c r="Y781" s="297"/>
      <c r="Z781" s="297"/>
    </row>
    <row r="782" spans="1:26" ht="15.75" customHeight="1">
      <c r="A782" s="297"/>
      <c r="B782" s="297"/>
      <c r="C782" s="297"/>
      <c r="D782" s="297"/>
      <c r="E782" s="297"/>
      <c r="F782" s="297"/>
      <c r="G782" s="297"/>
      <c r="H782" s="297"/>
      <c r="I782" s="297"/>
      <c r="J782" s="297"/>
      <c r="K782" s="297"/>
      <c r="L782" s="297"/>
      <c r="M782" s="297"/>
      <c r="N782" s="297"/>
      <c r="O782" s="297"/>
      <c r="P782" s="297"/>
      <c r="Q782" s="297"/>
      <c r="R782" s="297"/>
      <c r="S782" s="297"/>
      <c r="T782" s="297"/>
      <c r="U782" s="297"/>
      <c r="V782" s="297"/>
      <c r="W782" s="297"/>
      <c r="X782" s="297"/>
      <c r="Y782" s="297"/>
      <c r="Z782" s="297"/>
    </row>
    <row r="783" spans="1:26" ht="15.75" customHeight="1">
      <c r="A783" s="297"/>
      <c r="B783" s="297"/>
      <c r="C783" s="297"/>
      <c r="D783" s="297"/>
      <c r="E783" s="297"/>
      <c r="F783" s="297"/>
      <c r="G783" s="297"/>
      <c r="H783" s="297"/>
      <c r="I783" s="297"/>
      <c r="J783" s="297"/>
      <c r="K783" s="297"/>
      <c r="L783" s="297"/>
      <c r="M783" s="297"/>
      <c r="N783" s="297"/>
      <c r="O783" s="297"/>
      <c r="P783" s="297"/>
      <c r="Q783" s="297"/>
      <c r="R783" s="297"/>
      <c r="S783" s="297"/>
      <c r="T783" s="297"/>
      <c r="U783" s="297"/>
      <c r="V783" s="297"/>
      <c r="W783" s="297"/>
      <c r="X783" s="297"/>
      <c r="Y783" s="297"/>
      <c r="Z783" s="297"/>
    </row>
    <row r="784" spans="1:26" ht="15.75" customHeight="1">
      <c r="A784" s="297"/>
      <c r="B784" s="297"/>
      <c r="C784" s="297"/>
      <c r="D784" s="297"/>
      <c r="E784" s="297"/>
      <c r="F784" s="297"/>
      <c r="G784" s="297"/>
      <c r="H784" s="297"/>
      <c r="I784" s="297"/>
      <c r="J784" s="297"/>
      <c r="K784" s="297"/>
      <c r="L784" s="297"/>
      <c r="M784" s="297"/>
      <c r="N784" s="297"/>
      <c r="O784" s="297"/>
      <c r="P784" s="297"/>
      <c r="Q784" s="297"/>
      <c r="R784" s="297"/>
      <c r="S784" s="297"/>
      <c r="T784" s="297"/>
      <c r="U784" s="297"/>
      <c r="V784" s="297"/>
      <c r="W784" s="297"/>
      <c r="X784" s="297"/>
      <c r="Y784" s="297"/>
      <c r="Z784" s="297"/>
    </row>
    <row r="785" spans="1:26" ht="15.75" customHeight="1">
      <c r="A785" s="297"/>
      <c r="B785" s="297"/>
      <c r="C785" s="297"/>
      <c r="D785" s="297"/>
      <c r="E785" s="297"/>
      <c r="F785" s="297"/>
      <c r="G785" s="297"/>
      <c r="H785" s="297"/>
      <c r="I785" s="297"/>
      <c r="J785" s="297"/>
      <c r="K785" s="297"/>
      <c r="L785" s="297"/>
      <c r="M785" s="297"/>
      <c r="N785" s="297"/>
      <c r="O785" s="297"/>
      <c r="P785" s="297"/>
      <c r="Q785" s="297"/>
      <c r="R785" s="297"/>
      <c r="S785" s="297"/>
      <c r="T785" s="297"/>
      <c r="U785" s="297"/>
      <c r="V785" s="297"/>
      <c r="W785" s="297"/>
      <c r="X785" s="297"/>
      <c r="Y785" s="297"/>
      <c r="Z785" s="297"/>
    </row>
    <row r="786" spans="1:26" ht="15.75" customHeight="1">
      <c r="A786" s="297"/>
      <c r="B786" s="297"/>
      <c r="C786" s="297"/>
      <c r="D786" s="297"/>
      <c r="E786" s="297"/>
      <c r="F786" s="297"/>
      <c r="G786" s="297"/>
      <c r="H786" s="297"/>
      <c r="I786" s="297"/>
      <c r="J786" s="297"/>
      <c r="K786" s="297"/>
      <c r="L786" s="297"/>
      <c r="M786" s="297"/>
      <c r="N786" s="297"/>
      <c r="O786" s="297"/>
      <c r="P786" s="297"/>
      <c r="Q786" s="297"/>
      <c r="R786" s="297"/>
      <c r="S786" s="297"/>
      <c r="T786" s="297"/>
      <c r="U786" s="297"/>
      <c r="V786" s="297"/>
      <c r="W786" s="297"/>
      <c r="X786" s="297"/>
      <c r="Y786" s="297"/>
      <c r="Z786" s="297"/>
    </row>
    <row r="787" spans="1:26" ht="15.75" customHeight="1">
      <c r="A787" s="297"/>
      <c r="B787" s="297"/>
      <c r="C787" s="297"/>
      <c r="D787" s="297"/>
      <c r="E787" s="297"/>
      <c r="F787" s="297"/>
      <c r="G787" s="297"/>
      <c r="H787" s="297"/>
      <c r="I787" s="297"/>
      <c r="J787" s="297"/>
      <c r="K787" s="297"/>
      <c r="L787" s="297"/>
      <c r="M787" s="297"/>
      <c r="N787" s="297"/>
      <c r="O787" s="297"/>
      <c r="P787" s="297"/>
      <c r="Q787" s="297"/>
      <c r="R787" s="297"/>
      <c r="S787" s="297"/>
      <c r="T787" s="297"/>
      <c r="U787" s="297"/>
      <c r="V787" s="297"/>
      <c r="W787" s="297"/>
      <c r="X787" s="297"/>
      <c r="Y787" s="297"/>
      <c r="Z787" s="297"/>
    </row>
    <row r="788" spans="1:26" ht="15.75" customHeight="1">
      <c r="A788" s="297"/>
      <c r="B788" s="297"/>
      <c r="C788" s="297"/>
      <c r="D788" s="297"/>
      <c r="E788" s="297"/>
      <c r="F788" s="297"/>
      <c r="G788" s="297"/>
      <c r="H788" s="297"/>
      <c r="I788" s="297"/>
      <c r="J788" s="297"/>
      <c r="K788" s="297"/>
      <c r="L788" s="297"/>
      <c r="M788" s="297"/>
      <c r="N788" s="297"/>
      <c r="O788" s="297"/>
      <c r="P788" s="297"/>
      <c r="Q788" s="297"/>
      <c r="R788" s="297"/>
      <c r="S788" s="297"/>
      <c r="T788" s="297"/>
      <c r="U788" s="297"/>
      <c r="V788" s="297"/>
      <c r="W788" s="297"/>
      <c r="X788" s="297"/>
      <c r="Y788" s="297"/>
      <c r="Z788" s="297"/>
    </row>
    <row r="789" spans="1:26" ht="15.75" customHeight="1">
      <c r="A789" s="297"/>
      <c r="B789" s="297"/>
      <c r="C789" s="297"/>
      <c r="D789" s="297"/>
      <c r="E789" s="297"/>
      <c r="F789" s="297"/>
      <c r="G789" s="297"/>
      <c r="H789" s="297"/>
      <c r="I789" s="297"/>
      <c r="J789" s="297"/>
      <c r="K789" s="297"/>
      <c r="L789" s="297"/>
      <c r="M789" s="297"/>
      <c r="N789" s="297"/>
      <c r="O789" s="297"/>
      <c r="P789" s="297"/>
      <c r="Q789" s="297"/>
      <c r="R789" s="297"/>
      <c r="S789" s="297"/>
      <c r="T789" s="297"/>
      <c r="U789" s="297"/>
      <c r="V789" s="297"/>
      <c r="W789" s="297"/>
      <c r="X789" s="297"/>
      <c r="Y789" s="297"/>
      <c r="Z789" s="297"/>
    </row>
    <row r="790" spans="1:26" ht="15.75" customHeight="1">
      <c r="A790" s="297"/>
      <c r="B790" s="297"/>
      <c r="C790" s="297"/>
      <c r="D790" s="297"/>
      <c r="E790" s="297"/>
      <c r="F790" s="297"/>
      <c r="G790" s="297"/>
      <c r="H790" s="297"/>
      <c r="I790" s="297"/>
      <c r="J790" s="297"/>
      <c r="K790" s="297"/>
      <c r="L790" s="297"/>
      <c r="M790" s="297"/>
      <c r="N790" s="297"/>
      <c r="O790" s="297"/>
      <c r="P790" s="297"/>
      <c r="Q790" s="297"/>
      <c r="R790" s="297"/>
      <c r="S790" s="297"/>
      <c r="T790" s="297"/>
      <c r="U790" s="297"/>
      <c r="V790" s="297"/>
      <c r="W790" s="297"/>
      <c r="X790" s="297"/>
      <c r="Y790" s="297"/>
      <c r="Z790" s="297"/>
    </row>
    <row r="791" spans="1:26" ht="15.75" customHeight="1">
      <c r="A791" s="297"/>
      <c r="B791" s="297"/>
      <c r="C791" s="297"/>
      <c r="D791" s="297"/>
      <c r="E791" s="297"/>
      <c r="F791" s="297"/>
      <c r="G791" s="297"/>
      <c r="H791" s="297"/>
      <c r="I791" s="297"/>
      <c r="J791" s="297"/>
      <c r="K791" s="297"/>
      <c r="L791" s="297"/>
      <c r="M791" s="297"/>
      <c r="N791" s="297"/>
      <c r="O791" s="297"/>
      <c r="P791" s="297"/>
      <c r="Q791" s="297"/>
      <c r="R791" s="297"/>
      <c r="S791" s="297"/>
      <c r="T791" s="297"/>
      <c r="U791" s="297"/>
      <c r="V791" s="297"/>
      <c r="W791" s="297"/>
      <c r="X791" s="297"/>
      <c r="Y791" s="297"/>
      <c r="Z791" s="297"/>
    </row>
    <row r="792" spans="1:26" ht="15.75" customHeight="1">
      <c r="A792" s="297"/>
      <c r="B792" s="297"/>
      <c r="C792" s="297"/>
      <c r="D792" s="297"/>
      <c r="E792" s="297"/>
      <c r="F792" s="297"/>
      <c r="G792" s="297"/>
      <c r="H792" s="297"/>
      <c r="I792" s="297"/>
      <c r="J792" s="297"/>
      <c r="K792" s="297"/>
      <c r="L792" s="297"/>
      <c r="M792" s="297"/>
      <c r="N792" s="297"/>
      <c r="O792" s="297"/>
      <c r="P792" s="297"/>
      <c r="Q792" s="297"/>
      <c r="R792" s="297"/>
      <c r="S792" s="297"/>
      <c r="T792" s="297"/>
      <c r="U792" s="297"/>
      <c r="V792" s="297"/>
      <c r="W792" s="297"/>
      <c r="X792" s="297"/>
      <c r="Y792" s="297"/>
      <c r="Z792" s="297"/>
    </row>
    <row r="793" spans="1:26" ht="15.75" customHeight="1">
      <c r="A793" s="297"/>
      <c r="B793" s="297"/>
      <c r="C793" s="297"/>
      <c r="D793" s="297"/>
      <c r="E793" s="297"/>
      <c r="F793" s="297"/>
      <c r="G793" s="297"/>
      <c r="H793" s="297"/>
      <c r="I793" s="297"/>
      <c r="J793" s="297"/>
      <c r="K793" s="297"/>
      <c r="L793" s="297"/>
      <c r="M793" s="297"/>
      <c r="N793" s="297"/>
      <c r="O793" s="297"/>
      <c r="P793" s="297"/>
      <c r="Q793" s="297"/>
      <c r="R793" s="297"/>
      <c r="S793" s="297"/>
      <c r="T793" s="297"/>
      <c r="U793" s="297"/>
      <c r="V793" s="297"/>
      <c r="W793" s="297"/>
      <c r="X793" s="297"/>
      <c r="Y793" s="297"/>
      <c r="Z793" s="297"/>
    </row>
    <row r="794" spans="1:26" ht="15.75" customHeight="1">
      <c r="A794" s="297"/>
      <c r="B794" s="297"/>
      <c r="C794" s="297"/>
      <c r="D794" s="297"/>
      <c r="E794" s="297"/>
      <c r="F794" s="297"/>
      <c r="G794" s="297"/>
      <c r="H794" s="297"/>
      <c r="I794" s="297"/>
      <c r="J794" s="297"/>
      <c r="K794" s="297"/>
      <c r="L794" s="297"/>
      <c r="M794" s="297"/>
      <c r="N794" s="297"/>
      <c r="O794" s="297"/>
      <c r="P794" s="297"/>
      <c r="Q794" s="297"/>
      <c r="R794" s="297"/>
      <c r="S794" s="297"/>
      <c r="T794" s="297"/>
      <c r="U794" s="297"/>
      <c r="V794" s="297"/>
      <c r="W794" s="297"/>
      <c r="X794" s="297"/>
      <c r="Y794" s="297"/>
      <c r="Z794" s="297"/>
    </row>
    <row r="795" spans="1:26" ht="15.75" customHeight="1">
      <c r="A795" s="297"/>
      <c r="B795" s="297"/>
      <c r="C795" s="297"/>
      <c r="D795" s="297"/>
      <c r="E795" s="297"/>
      <c r="F795" s="297"/>
      <c r="G795" s="297"/>
      <c r="H795" s="297"/>
      <c r="I795" s="297"/>
      <c r="J795" s="297"/>
      <c r="K795" s="297"/>
      <c r="L795" s="297"/>
      <c r="M795" s="297"/>
      <c r="N795" s="297"/>
      <c r="O795" s="297"/>
      <c r="P795" s="297"/>
      <c r="Q795" s="297"/>
      <c r="R795" s="297"/>
      <c r="S795" s="297"/>
      <c r="T795" s="297"/>
      <c r="U795" s="297"/>
      <c r="V795" s="297"/>
      <c r="W795" s="297"/>
      <c r="X795" s="297"/>
      <c r="Y795" s="297"/>
      <c r="Z795" s="297"/>
    </row>
    <row r="796" spans="1:26" ht="15.75" customHeight="1">
      <c r="A796" s="297"/>
      <c r="B796" s="297"/>
      <c r="C796" s="297"/>
      <c r="D796" s="297"/>
      <c r="E796" s="297"/>
      <c r="F796" s="297"/>
      <c r="G796" s="297"/>
      <c r="H796" s="297"/>
      <c r="I796" s="297"/>
      <c r="J796" s="297"/>
      <c r="K796" s="297"/>
      <c r="L796" s="297"/>
      <c r="M796" s="297"/>
      <c r="N796" s="297"/>
      <c r="O796" s="297"/>
      <c r="P796" s="297"/>
      <c r="Q796" s="297"/>
      <c r="R796" s="297"/>
      <c r="S796" s="297"/>
      <c r="T796" s="297"/>
      <c r="U796" s="297"/>
      <c r="V796" s="297"/>
      <c r="W796" s="297"/>
      <c r="X796" s="297"/>
      <c r="Y796" s="297"/>
      <c r="Z796" s="297"/>
    </row>
    <row r="797" spans="1:26" ht="15.75" customHeight="1">
      <c r="A797" s="297"/>
      <c r="B797" s="297"/>
      <c r="C797" s="297"/>
      <c r="D797" s="297"/>
      <c r="E797" s="297"/>
      <c r="F797" s="297"/>
      <c r="G797" s="297"/>
      <c r="H797" s="297"/>
      <c r="I797" s="297"/>
      <c r="J797" s="297"/>
      <c r="K797" s="297"/>
      <c r="L797" s="297"/>
      <c r="M797" s="297"/>
      <c r="N797" s="297"/>
      <c r="O797" s="297"/>
      <c r="P797" s="297"/>
      <c r="Q797" s="297"/>
      <c r="R797" s="297"/>
      <c r="S797" s="297"/>
      <c r="T797" s="297"/>
      <c r="U797" s="297"/>
      <c r="V797" s="297"/>
      <c r="W797" s="297"/>
      <c r="X797" s="297"/>
      <c r="Y797" s="297"/>
      <c r="Z797" s="297"/>
    </row>
    <row r="798" spans="1:26" ht="15.75" customHeight="1">
      <c r="A798" s="297"/>
      <c r="B798" s="297"/>
      <c r="C798" s="297"/>
      <c r="D798" s="297"/>
      <c r="E798" s="297"/>
      <c r="F798" s="297"/>
      <c r="G798" s="297"/>
      <c r="H798" s="297"/>
      <c r="I798" s="297"/>
      <c r="J798" s="297"/>
      <c r="K798" s="297"/>
      <c r="L798" s="297"/>
      <c r="M798" s="297"/>
      <c r="N798" s="297"/>
      <c r="O798" s="297"/>
      <c r="P798" s="297"/>
      <c r="Q798" s="297"/>
      <c r="R798" s="297"/>
      <c r="S798" s="297"/>
      <c r="T798" s="297"/>
      <c r="U798" s="297"/>
      <c r="V798" s="297"/>
      <c r="W798" s="297"/>
      <c r="X798" s="297"/>
      <c r="Y798" s="297"/>
      <c r="Z798" s="297"/>
    </row>
    <row r="799" spans="1:26" ht="15.75" customHeight="1">
      <c r="A799" s="297"/>
      <c r="B799" s="297"/>
      <c r="C799" s="297"/>
      <c r="D799" s="297"/>
      <c r="E799" s="297"/>
      <c r="F799" s="297"/>
      <c r="G799" s="297"/>
      <c r="H799" s="297"/>
      <c r="I799" s="297"/>
      <c r="J799" s="297"/>
      <c r="K799" s="297"/>
      <c r="L799" s="297"/>
      <c r="M799" s="297"/>
      <c r="N799" s="297"/>
      <c r="O799" s="297"/>
      <c r="P799" s="297"/>
      <c r="Q799" s="297"/>
      <c r="R799" s="297"/>
      <c r="S799" s="297"/>
      <c r="T799" s="297"/>
      <c r="U799" s="297"/>
      <c r="V799" s="297"/>
      <c r="W799" s="297"/>
      <c r="X799" s="297"/>
      <c r="Y799" s="297"/>
      <c r="Z799" s="297"/>
    </row>
    <row r="800" spans="1:26" ht="15.75" customHeight="1">
      <c r="A800" s="297"/>
      <c r="B800" s="297"/>
      <c r="C800" s="297"/>
      <c r="D800" s="297"/>
      <c r="E800" s="297"/>
      <c r="F800" s="297"/>
      <c r="G800" s="297"/>
      <c r="H800" s="297"/>
      <c r="I800" s="297"/>
      <c r="J800" s="297"/>
      <c r="K800" s="297"/>
      <c r="L800" s="297"/>
      <c r="M800" s="297"/>
      <c r="N800" s="297"/>
      <c r="O800" s="297"/>
      <c r="P800" s="297"/>
      <c r="Q800" s="297"/>
      <c r="R800" s="297"/>
      <c r="S800" s="297"/>
      <c r="T800" s="297"/>
      <c r="U800" s="297"/>
      <c r="V800" s="297"/>
      <c r="W800" s="297"/>
      <c r="X800" s="297"/>
      <c r="Y800" s="297"/>
      <c r="Z800" s="297"/>
    </row>
    <row r="801" spans="1:26" ht="15.75" customHeight="1">
      <c r="A801" s="297"/>
      <c r="B801" s="297"/>
      <c r="C801" s="297"/>
      <c r="D801" s="297"/>
      <c r="E801" s="297"/>
      <c r="F801" s="297"/>
      <c r="G801" s="297"/>
      <c r="H801" s="297"/>
      <c r="I801" s="297"/>
      <c r="J801" s="297"/>
      <c r="K801" s="297"/>
      <c r="L801" s="297"/>
      <c r="M801" s="297"/>
      <c r="N801" s="297"/>
      <c r="O801" s="297"/>
      <c r="P801" s="297"/>
      <c r="Q801" s="297"/>
      <c r="R801" s="297"/>
      <c r="S801" s="297"/>
      <c r="T801" s="297"/>
      <c r="U801" s="297"/>
      <c r="V801" s="297"/>
      <c r="W801" s="297"/>
      <c r="X801" s="297"/>
      <c r="Y801" s="297"/>
      <c r="Z801" s="297"/>
    </row>
    <row r="802" spans="1:26" ht="15.75" customHeight="1">
      <c r="A802" s="297"/>
      <c r="B802" s="297"/>
      <c r="C802" s="297"/>
      <c r="D802" s="297"/>
      <c r="E802" s="297"/>
      <c r="F802" s="297"/>
      <c r="G802" s="297"/>
      <c r="H802" s="297"/>
      <c r="I802" s="297"/>
      <c r="J802" s="297"/>
      <c r="K802" s="297"/>
      <c r="L802" s="297"/>
      <c r="M802" s="297"/>
      <c r="N802" s="297"/>
      <c r="O802" s="297"/>
      <c r="P802" s="297"/>
      <c r="Q802" s="297"/>
      <c r="R802" s="297"/>
      <c r="S802" s="297"/>
      <c r="T802" s="297"/>
      <c r="U802" s="297"/>
      <c r="V802" s="297"/>
      <c r="W802" s="297"/>
      <c r="X802" s="297"/>
      <c r="Y802" s="297"/>
      <c r="Z802" s="297"/>
    </row>
    <row r="803" spans="1:26" ht="15.75" customHeight="1">
      <c r="A803" s="297"/>
      <c r="B803" s="297"/>
      <c r="C803" s="297"/>
      <c r="D803" s="297"/>
      <c r="E803" s="297"/>
      <c r="F803" s="297"/>
      <c r="G803" s="297"/>
      <c r="H803" s="297"/>
      <c r="I803" s="297"/>
      <c r="J803" s="297"/>
      <c r="K803" s="297"/>
      <c r="L803" s="297"/>
      <c r="M803" s="297"/>
      <c r="N803" s="297"/>
      <c r="O803" s="297"/>
      <c r="P803" s="297"/>
      <c r="Q803" s="297"/>
      <c r="R803" s="297"/>
      <c r="S803" s="297"/>
      <c r="T803" s="297"/>
      <c r="U803" s="297"/>
      <c r="V803" s="297"/>
      <c r="W803" s="297"/>
      <c r="X803" s="297"/>
      <c r="Y803" s="297"/>
      <c r="Z803" s="297"/>
    </row>
    <row r="804" spans="1:26" ht="15.75" customHeight="1">
      <c r="A804" s="297"/>
      <c r="B804" s="297"/>
      <c r="C804" s="297"/>
      <c r="D804" s="297"/>
      <c r="E804" s="297"/>
      <c r="F804" s="297"/>
      <c r="G804" s="297"/>
      <c r="H804" s="297"/>
      <c r="I804" s="297"/>
      <c r="J804" s="297"/>
      <c r="K804" s="297"/>
      <c r="L804" s="297"/>
      <c r="M804" s="297"/>
      <c r="N804" s="297"/>
      <c r="O804" s="297"/>
      <c r="P804" s="297"/>
      <c r="Q804" s="297"/>
      <c r="R804" s="297"/>
      <c r="S804" s="297"/>
      <c r="T804" s="297"/>
      <c r="U804" s="297"/>
      <c r="V804" s="297"/>
      <c r="W804" s="297"/>
      <c r="X804" s="297"/>
      <c r="Y804" s="297"/>
      <c r="Z804" s="297"/>
    </row>
    <row r="805" spans="1:26" ht="15.75" customHeight="1">
      <c r="A805" s="297"/>
      <c r="B805" s="297"/>
      <c r="C805" s="297"/>
      <c r="D805" s="297"/>
      <c r="E805" s="297"/>
      <c r="F805" s="297"/>
      <c r="G805" s="297"/>
      <c r="H805" s="297"/>
      <c r="I805" s="297"/>
      <c r="J805" s="297"/>
      <c r="K805" s="297"/>
      <c r="L805" s="297"/>
      <c r="M805" s="297"/>
      <c r="N805" s="297"/>
      <c r="O805" s="297"/>
      <c r="P805" s="297"/>
      <c r="Q805" s="297"/>
      <c r="R805" s="297"/>
      <c r="S805" s="297"/>
      <c r="T805" s="297"/>
      <c r="U805" s="297"/>
      <c r="V805" s="297"/>
      <c r="W805" s="297"/>
      <c r="X805" s="297"/>
      <c r="Y805" s="297"/>
      <c r="Z805" s="297"/>
    </row>
    <row r="806" spans="1:26" ht="15.75" customHeight="1">
      <c r="A806" s="297"/>
      <c r="B806" s="297"/>
      <c r="C806" s="297"/>
      <c r="D806" s="297"/>
      <c r="E806" s="297"/>
      <c r="F806" s="297"/>
      <c r="G806" s="297"/>
      <c r="H806" s="297"/>
      <c r="I806" s="297"/>
      <c r="J806" s="297"/>
      <c r="K806" s="297"/>
      <c r="L806" s="297"/>
      <c r="M806" s="297"/>
      <c r="N806" s="297"/>
      <c r="O806" s="297"/>
      <c r="P806" s="297"/>
      <c r="Q806" s="297"/>
      <c r="R806" s="297"/>
      <c r="S806" s="297"/>
      <c r="T806" s="297"/>
      <c r="U806" s="297"/>
      <c r="V806" s="297"/>
      <c r="W806" s="297"/>
      <c r="X806" s="297"/>
      <c r="Y806" s="297"/>
      <c r="Z806" s="297"/>
    </row>
    <row r="807" spans="1:26" ht="15.75" customHeight="1">
      <c r="A807" s="297"/>
      <c r="B807" s="297"/>
      <c r="C807" s="297"/>
      <c r="D807" s="297"/>
      <c r="E807" s="297"/>
      <c r="F807" s="297"/>
      <c r="G807" s="297"/>
      <c r="H807" s="297"/>
      <c r="I807" s="297"/>
      <c r="J807" s="297"/>
      <c r="K807" s="297"/>
      <c r="L807" s="297"/>
      <c r="M807" s="297"/>
      <c r="N807" s="297"/>
      <c r="O807" s="297"/>
      <c r="P807" s="297"/>
      <c r="Q807" s="297"/>
      <c r="R807" s="297"/>
      <c r="S807" s="297"/>
      <c r="T807" s="297"/>
      <c r="U807" s="297"/>
      <c r="V807" s="297"/>
      <c r="W807" s="297"/>
      <c r="X807" s="297"/>
      <c r="Y807" s="297"/>
      <c r="Z807" s="297"/>
    </row>
    <row r="808" spans="1:26" ht="15.75" customHeight="1">
      <c r="A808" s="297"/>
      <c r="B808" s="297"/>
      <c r="C808" s="297"/>
      <c r="D808" s="297"/>
      <c r="E808" s="297"/>
      <c r="F808" s="297"/>
      <c r="G808" s="297"/>
      <c r="H808" s="297"/>
      <c r="I808" s="297"/>
      <c r="J808" s="297"/>
      <c r="K808" s="297"/>
      <c r="L808" s="297"/>
      <c r="M808" s="297"/>
      <c r="N808" s="297"/>
      <c r="O808" s="297"/>
      <c r="P808" s="297"/>
      <c r="Q808" s="297"/>
      <c r="R808" s="297"/>
      <c r="S808" s="297"/>
      <c r="T808" s="297"/>
      <c r="U808" s="297"/>
      <c r="V808" s="297"/>
      <c r="W808" s="297"/>
      <c r="X808" s="297"/>
      <c r="Y808" s="297"/>
      <c r="Z808" s="297"/>
    </row>
    <row r="809" spans="1:26" ht="15.75" customHeight="1">
      <c r="A809" s="297"/>
      <c r="B809" s="297"/>
      <c r="C809" s="297"/>
      <c r="D809" s="297"/>
      <c r="E809" s="297"/>
      <c r="F809" s="297"/>
      <c r="G809" s="297"/>
      <c r="H809" s="297"/>
      <c r="I809" s="297"/>
      <c r="J809" s="297"/>
      <c r="K809" s="297"/>
      <c r="L809" s="297"/>
      <c r="M809" s="297"/>
      <c r="N809" s="297"/>
      <c r="O809" s="297"/>
      <c r="P809" s="297"/>
      <c r="Q809" s="297"/>
      <c r="R809" s="297"/>
      <c r="S809" s="297"/>
      <c r="T809" s="297"/>
      <c r="U809" s="297"/>
      <c r="V809" s="297"/>
      <c r="W809" s="297"/>
      <c r="X809" s="297"/>
      <c r="Y809" s="297"/>
      <c r="Z809" s="297"/>
    </row>
    <row r="810" spans="1:26" ht="15.75" customHeight="1">
      <c r="A810" s="297"/>
      <c r="B810" s="297"/>
      <c r="C810" s="297"/>
      <c r="D810" s="297"/>
      <c r="E810" s="297"/>
      <c r="F810" s="297"/>
      <c r="G810" s="297"/>
      <c r="H810" s="297"/>
      <c r="I810" s="297"/>
      <c r="J810" s="297"/>
      <c r="K810" s="297"/>
      <c r="L810" s="297"/>
      <c r="M810" s="297"/>
      <c r="N810" s="297"/>
      <c r="O810" s="297"/>
      <c r="P810" s="297"/>
      <c r="Q810" s="297"/>
      <c r="R810" s="297"/>
      <c r="S810" s="297"/>
      <c r="T810" s="297"/>
      <c r="U810" s="297"/>
      <c r="V810" s="297"/>
      <c r="W810" s="297"/>
      <c r="X810" s="297"/>
      <c r="Y810" s="297"/>
      <c r="Z810" s="297"/>
    </row>
    <row r="811" spans="1:26" ht="15.75" customHeight="1">
      <c r="A811" s="297"/>
      <c r="B811" s="297"/>
      <c r="C811" s="297"/>
      <c r="D811" s="297"/>
      <c r="E811" s="297"/>
      <c r="F811" s="297"/>
      <c r="G811" s="297"/>
      <c r="H811" s="297"/>
      <c r="I811" s="297"/>
      <c r="J811" s="297"/>
      <c r="K811" s="297"/>
      <c r="L811" s="297"/>
      <c r="M811" s="297"/>
      <c r="N811" s="297"/>
      <c r="O811" s="297"/>
      <c r="P811" s="297"/>
      <c r="Q811" s="297"/>
      <c r="R811" s="297"/>
      <c r="S811" s="297"/>
      <c r="T811" s="297"/>
      <c r="U811" s="297"/>
      <c r="V811" s="297"/>
      <c r="W811" s="297"/>
      <c r="X811" s="297"/>
      <c r="Y811" s="297"/>
      <c r="Z811" s="297"/>
    </row>
    <row r="812" spans="1:26" ht="15.75" customHeight="1">
      <c r="A812" s="297"/>
      <c r="B812" s="297"/>
      <c r="C812" s="297"/>
      <c r="D812" s="297"/>
      <c r="E812" s="297"/>
      <c r="F812" s="297"/>
      <c r="G812" s="297"/>
      <c r="H812" s="297"/>
      <c r="I812" s="297"/>
      <c r="J812" s="297"/>
      <c r="K812" s="297"/>
      <c r="L812" s="297"/>
      <c r="M812" s="297"/>
      <c r="N812" s="297"/>
      <c r="O812" s="297"/>
      <c r="P812" s="297"/>
      <c r="Q812" s="297"/>
      <c r="R812" s="297"/>
      <c r="S812" s="297"/>
      <c r="T812" s="297"/>
      <c r="U812" s="297"/>
      <c r="V812" s="297"/>
      <c r="W812" s="297"/>
      <c r="X812" s="297"/>
      <c r="Y812" s="297"/>
      <c r="Z812" s="297"/>
    </row>
    <row r="813" spans="1:26" ht="15.75" customHeight="1">
      <c r="A813" s="297"/>
      <c r="B813" s="297"/>
      <c r="C813" s="297"/>
      <c r="D813" s="297"/>
      <c r="E813" s="297"/>
      <c r="F813" s="297"/>
      <c r="G813" s="297"/>
      <c r="H813" s="297"/>
      <c r="I813" s="297"/>
      <c r="J813" s="297"/>
      <c r="K813" s="297"/>
      <c r="L813" s="297"/>
      <c r="M813" s="297"/>
      <c r="N813" s="297"/>
      <c r="O813" s="297"/>
      <c r="P813" s="297"/>
      <c r="Q813" s="297"/>
      <c r="R813" s="297"/>
      <c r="S813" s="297"/>
      <c r="T813" s="297"/>
      <c r="U813" s="297"/>
      <c r="V813" s="297"/>
      <c r="W813" s="297"/>
      <c r="X813" s="297"/>
      <c r="Y813" s="297"/>
      <c r="Z813" s="297"/>
    </row>
    <row r="814" spans="1:26" ht="15.75" customHeight="1">
      <c r="A814" s="297"/>
      <c r="B814" s="297"/>
      <c r="C814" s="297"/>
      <c r="D814" s="297"/>
      <c r="E814" s="297"/>
      <c r="F814" s="297"/>
      <c r="G814" s="297"/>
      <c r="H814" s="297"/>
      <c r="I814" s="297"/>
      <c r="J814" s="297"/>
      <c r="K814" s="297"/>
      <c r="L814" s="297"/>
      <c r="M814" s="297"/>
      <c r="N814" s="297"/>
      <c r="O814" s="297"/>
      <c r="P814" s="297"/>
      <c r="Q814" s="297"/>
      <c r="R814" s="297"/>
      <c r="S814" s="297"/>
      <c r="T814" s="297"/>
      <c r="U814" s="297"/>
      <c r="V814" s="297"/>
      <c r="W814" s="297"/>
      <c r="X814" s="297"/>
      <c r="Y814" s="297"/>
      <c r="Z814" s="297"/>
    </row>
    <row r="815" spans="1:26" ht="15.75" customHeight="1">
      <c r="A815" s="297"/>
      <c r="B815" s="297"/>
      <c r="C815" s="297"/>
      <c r="D815" s="297"/>
      <c r="E815" s="297"/>
      <c r="F815" s="297"/>
      <c r="G815" s="297"/>
      <c r="H815" s="297"/>
      <c r="I815" s="297"/>
      <c r="J815" s="297"/>
      <c r="K815" s="297"/>
      <c r="L815" s="297"/>
      <c r="M815" s="297"/>
      <c r="N815" s="297"/>
      <c r="O815" s="297"/>
      <c r="P815" s="297"/>
      <c r="Q815" s="297"/>
      <c r="R815" s="297"/>
      <c r="S815" s="297"/>
      <c r="T815" s="297"/>
      <c r="U815" s="297"/>
      <c r="V815" s="297"/>
      <c r="W815" s="297"/>
      <c r="X815" s="297"/>
      <c r="Y815" s="297"/>
      <c r="Z815" s="297"/>
    </row>
    <row r="816" spans="1:26" ht="15.75" customHeight="1">
      <c r="A816" s="297"/>
      <c r="B816" s="297"/>
      <c r="C816" s="297"/>
      <c r="D816" s="297"/>
      <c r="E816" s="297"/>
      <c r="F816" s="297"/>
      <c r="G816" s="297"/>
      <c r="H816" s="297"/>
      <c r="I816" s="297"/>
      <c r="J816" s="297"/>
      <c r="K816" s="297"/>
      <c r="L816" s="297"/>
      <c r="M816" s="297"/>
      <c r="N816" s="297"/>
      <c r="O816" s="297"/>
      <c r="P816" s="297"/>
      <c r="Q816" s="297"/>
      <c r="R816" s="297"/>
      <c r="S816" s="297"/>
      <c r="T816" s="297"/>
      <c r="U816" s="297"/>
      <c r="V816" s="297"/>
      <c r="W816" s="297"/>
      <c r="X816" s="297"/>
      <c r="Y816" s="297"/>
      <c r="Z816" s="297"/>
    </row>
    <row r="817" spans="1:26" ht="15.75" customHeight="1">
      <c r="A817" s="297"/>
      <c r="B817" s="297"/>
      <c r="C817" s="297"/>
      <c r="D817" s="297"/>
      <c r="E817" s="297"/>
      <c r="F817" s="297"/>
      <c r="G817" s="297"/>
      <c r="H817" s="297"/>
      <c r="I817" s="297"/>
      <c r="J817" s="297"/>
      <c r="K817" s="297"/>
      <c r="L817" s="297"/>
      <c r="M817" s="297"/>
      <c r="N817" s="297"/>
      <c r="O817" s="297"/>
      <c r="P817" s="297"/>
      <c r="Q817" s="297"/>
      <c r="R817" s="297"/>
      <c r="S817" s="297"/>
      <c r="T817" s="297"/>
      <c r="U817" s="297"/>
      <c r="V817" s="297"/>
      <c r="W817" s="297"/>
      <c r="X817" s="297"/>
      <c r="Y817" s="297"/>
      <c r="Z817" s="297"/>
    </row>
    <row r="818" spans="1:26" ht="15.75" customHeight="1">
      <c r="A818" s="297"/>
      <c r="B818" s="297"/>
      <c r="C818" s="297"/>
      <c r="D818" s="297"/>
      <c r="E818" s="297"/>
      <c r="F818" s="297"/>
      <c r="G818" s="297"/>
      <c r="H818" s="297"/>
      <c r="I818" s="297"/>
      <c r="J818" s="297"/>
      <c r="K818" s="297"/>
      <c r="L818" s="297"/>
      <c r="M818" s="297"/>
      <c r="N818" s="297"/>
      <c r="O818" s="297"/>
      <c r="P818" s="297"/>
      <c r="Q818" s="297"/>
      <c r="R818" s="297"/>
      <c r="S818" s="297"/>
      <c r="T818" s="297"/>
      <c r="U818" s="297"/>
      <c r="V818" s="297"/>
      <c r="W818" s="297"/>
      <c r="X818" s="297"/>
      <c r="Y818" s="297"/>
      <c r="Z818" s="297"/>
    </row>
    <row r="819" spans="1:26" ht="15.75" customHeight="1">
      <c r="A819" s="297"/>
      <c r="B819" s="297"/>
      <c r="C819" s="297"/>
      <c r="D819" s="297"/>
      <c r="E819" s="297"/>
      <c r="F819" s="297"/>
      <c r="G819" s="297"/>
      <c r="H819" s="297"/>
      <c r="I819" s="297"/>
      <c r="J819" s="297"/>
      <c r="K819" s="297"/>
      <c r="L819" s="297"/>
      <c r="M819" s="297"/>
      <c r="N819" s="297"/>
      <c r="O819" s="297"/>
      <c r="P819" s="297"/>
      <c r="Q819" s="297"/>
      <c r="R819" s="297"/>
      <c r="S819" s="297"/>
      <c r="T819" s="297"/>
      <c r="U819" s="297"/>
      <c r="V819" s="297"/>
      <c r="W819" s="297"/>
      <c r="X819" s="297"/>
      <c r="Y819" s="297"/>
      <c r="Z819" s="297"/>
    </row>
    <row r="820" spans="1:26" ht="15.75" customHeight="1">
      <c r="A820" s="297"/>
      <c r="B820" s="297"/>
      <c r="C820" s="297"/>
      <c r="D820" s="297"/>
      <c r="E820" s="297"/>
      <c r="F820" s="297"/>
      <c r="G820" s="297"/>
      <c r="H820" s="297"/>
      <c r="I820" s="297"/>
      <c r="J820" s="297"/>
      <c r="K820" s="297"/>
      <c r="L820" s="297"/>
      <c r="M820" s="297"/>
      <c r="N820" s="297"/>
      <c r="O820" s="297"/>
      <c r="P820" s="297"/>
      <c r="Q820" s="297"/>
      <c r="R820" s="297"/>
      <c r="S820" s="297"/>
      <c r="T820" s="297"/>
      <c r="U820" s="297"/>
      <c r="V820" s="297"/>
      <c r="W820" s="297"/>
      <c r="X820" s="297"/>
      <c r="Y820" s="297"/>
      <c r="Z820" s="297"/>
    </row>
    <row r="821" spans="1:26" ht="15.75" customHeight="1">
      <c r="A821" s="297"/>
      <c r="B821" s="297"/>
      <c r="C821" s="297"/>
      <c r="D821" s="297"/>
      <c r="E821" s="297"/>
      <c r="F821" s="297"/>
      <c r="G821" s="297"/>
      <c r="H821" s="297"/>
      <c r="I821" s="297"/>
      <c r="J821" s="297"/>
      <c r="K821" s="297"/>
      <c r="L821" s="297"/>
      <c r="M821" s="297"/>
      <c r="N821" s="297"/>
      <c r="O821" s="297"/>
      <c r="P821" s="297"/>
      <c r="Q821" s="297"/>
      <c r="R821" s="297"/>
      <c r="S821" s="297"/>
      <c r="T821" s="297"/>
      <c r="U821" s="297"/>
      <c r="V821" s="297"/>
      <c r="W821" s="297"/>
      <c r="X821" s="297"/>
      <c r="Y821" s="297"/>
      <c r="Z821" s="297"/>
    </row>
    <row r="822" spans="1:26" ht="15.75" customHeight="1">
      <c r="A822" s="297"/>
      <c r="B822" s="297"/>
      <c r="C822" s="297"/>
      <c r="D822" s="297"/>
      <c r="E822" s="297"/>
      <c r="F822" s="297"/>
      <c r="G822" s="297"/>
      <c r="H822" s="297"/>
      <c r="I822" s="297"/>
      <c r="J822" s="297"/>
      <c r="K822" s="297"/>
      <c r="L822" s="297"/>
      <c r="M822" s="297"/>
      <c r="N822" s="297"/>
      <c r="O822" s="297"/>
      <c r="P822" s="297"/>
      <c r="Q822" s="297"/>
      <c r="R822" s="297"/>
      <c r="S822" s="297"/>
      <c r="T822" s="297"/>
      <c r="U822" s="297"/>
      <c r="V822" s="297"/>
      <c r="W822" s="297"/>
      <c r="X822" s="297"/>
      <c r="Y822" s="297"/>
      <c r="Z822" s="297"/>
    </row>
    <row r="823" spans="1:26" ht="15.75" customHeight="1">
      <c r="A823" s="297"/>
      <c r="B823" s="297"/>
      <c r="C823" s="297"/>
      <c r="D823" s="297"/>
      <c r="E823" s="297"/>
      <c r="F823" s="297"/>
      <c r="G823" s="297"/>
      <c r="H823" s="297"/>
      <c r="I823" s="297"/>
      <c r="J823" s="297"/>
      <c r="K823" s="297"/>
      <c r="L823" s="297"/>
      <c r="M823" s="297"/>
      <c r="N823" s="297"/>
      <c r="O823" s="297"/>
      <c r="P823" s="297"/>
      <c r="Q823" s="297"/>
      <c r="R823" s="297"/>
      <c r="S823" s="297"/>
      <c r="T823" s="297"/>
      <c r="U823" s="297"/>
      <c r="V823" s="297"/>
      <c r="W823" s="297"/>
      <c r="X823" s="297"/>
      <c r="Y823" s="297"/>
      <c r="Z823" s="297"/>
    </row>
    <row r="824" spans="1:26" ht="15.75" customHeight="1">
      <c r="A824" s="297"/>
      <c r="B824" s="297"/>
      <c r="C824" s="297"/>
      <c r="D824" s="297"/>
      <c r="E824" s="297"/>
      <c r="F824" s="297"/>
      <c r="G824" s="297"/>
      <c r="H824" s="297"/>
      <c r="I824" s="297"/>
      <c r="J824" s="297"/>
      <c r="K824" s="297"/>
      <c r="L824" s="297"/>
      <c r="M824" s="297"/>
      <c r="N824" s="297"/>
      <c r="O824" s="297"/>
      <c r="P824" s="297"/>
      <c r="Q824" s="297"/>
      <c r="R824" s="297"/>
      <c r="S824" s="297"/>
      <c r="T824" s="297"/>
      <c r="U824" s="297"/>
      <c r="V824" s="297"/>
      <c r="W824" s="297"/>
      <c r="X824" s="297"/>
      <c r="Y824" s="297"/>
      <c r="Z824" s="297"/>
    </row>
    <row r="825" spans="1:26" ht="15.75" customHeight="1">
      <c r="A825" s="297"/>
      <c r="B825" s="297"/>
      <c r="C825" s="297"/>
      <c r="D825" s="297"/>
      <c r="E825" s="297"/>
      <c r="F825" s="297"/>
      <c r="G825" s="297"/>
      <c r="H825" s="297"/>
      <c r="I825" s="297"/>
      <c r="J825" s="297"/>
      <c r="K825" s="297"/>
      <c r="L825" s="297"/>
      <c r="M825" s="297"/>
      <c r="N825" s="297"/>
      <c r="O825" s="297"/>
      <c r="P825" s="297"/>
      <c r="Q825" s="297"/>
      <c r="R825" s="297"/>
      <c r="S825" s="297"/>
      <c r="T825" s="297"/>
      <c r="U825" s="297"/>
      <c r="V825" s="297"/>
      <c r="W825" s="297"/>
      <c r="X825" s="297"/>
      <c r="Y825" s="297"/>
      <c r="Z825" s="297"/>
    </row>
    <row r="826" spans="1:26" ht="15.75" customHeight="1">
      <c r="A826" s="297"/>
      <c r="B826" s="297"/>
      <c r="C826" s="297"/>
      <c r="D826" s="297"/>
      <c r="E826" s="297"/>
      <c r="F826" s="297"/>
      <c r="G826" s="297"/>
      <c r="H826" s="297"/>
      <c r="I826" s="297"/>
      <c r="J826" s="297"/>
      <c r="K826" s="297"/>
      <c r="L826" s="297"/>
      <c r="M826" s="297"/>
      <c r="N826" s="297"/>
      <c r="O826" s="297"/>
      <c r="P826" s="297"/>
      <c r="Q826" s="297"/>
      <c r="R826" s="297"/>
      <c r="S826" s="297"/>
      <c r="T826" s="297"/>
      <c r="U826" s="297"/>
      <c r="V826" s="297"/>
      <c r="W826" s="297"/>
      <c r="X826" s="297"/>
      <c r="Y826" s="297"/>
      <c r="Z826" s="297"/>
    </row>
    <row r="827" spans="1:26" ht="15.75" customHeight="1">
      <c r="A827" s="297"/>
      <c r="B827" s="297"/>
      <c r="C827" s="297"/>
      <c r="D827" s="297"/>
      <c r="E827" s="297"/>
      <c r="F827" s="297"/>
      <c r="G827" s="297"/>
      <c r="H827" s="297"/>
      <c r="I827" s="297"/>
      <c r="J827" s="297"/>
      <c r="K827" s="297"/>
      <c r="L827" s="297"/>
      <c r="M827" s="297"/>
      <c r="N827" s="297"/>
      <c r="O827" s="297"/>
      <c r="P827" s="297"/>
      <c r="Q827" s="297"/>
      <c r="R827" s="297"/>
      <c r="S827" s="297"/>
      <c r="T827" s="297"/>
      <c r="U827" s="297"/>
      <c r="V827" s="297"/>
      <c r="W827" s="297"/>
      <c r="X827" s="297"/>
      <c r="Y827" s="297"/>
      <c r="Z827" s="297"/>
    </row>
    <row r="828" spans="1:26" ht="15.75" customHeight="1">
      <c r="A828" s="297"/>
      <c r="B828" s="297"/>
      <c r="C828" s="297"/>
      <c r="D828" s="297"/>
      <c r="E828" s="297"/>
      <c r="F828" s="297"/>
      <c r="G828" s="297"/>
      <c r="H828" s="297"/>
      <c r="I828" s="297"/>
      <c r="J828" s="297"/>
      <c r="K828" s="297"/>
      <c r="L828" s="297"/>
      <c r="M828" s="297"/>
      <c r="N828" s="297"/>
      <c r="O828" s="297"/>
      <c r="P828" s="297"/>
      <c r="Q828" s="297"/>
      <c r="R828" s="297"/>
      <c r="S828" s="297"/>
      <c r="T828" s="297"/>
      <c r="U828" s="297"/>
      <c r="V828" s="297"/>
      <c r="W828" s="297"/>
      <c r="X828" s="297"/>
      <c r="Y828" s="297"/>
      <c r="Z828" s="297"/>
    </row>
    <row r="829" spans="1:26" ht="15.75" customHeight="1">
      <c r="A829" s="297"/>
      <c r="B829" s="297"/>
      <c r="C829" s="297"/>
      <c r="D829" s="297"/>
      <c r="E829" s="297"/>
      <c r="F829" s="297"/>
      <c r="G829" s="297"/>
      <c r="H829" s="297"/>
      <c r="I829" s="297"/>
      <c r="J829" s="297"/>
      <c r="K829" s="297"/>
      <c r="L829" s="297"/>
      <c r="M829" s="297"/>
      <c r="N829" s="297"/>
      <c r="O829" s="297"/>
      <c r="P829" s="297"/>
      <c r="Q829" s="297"/>
      <c r="R829" s="297"/>
      <c r="S829" s="297"/>
      <c r="T829" s="297"/>
      <c r="U829" s="297"/>
      <c r="V829" s="297"/>
      <c r="W829" s="297"/>
      <c r="X829" s="297"/>
      <c r="Y829" s="297"/>
      <c r="Z829" s="297"/>
    </row>
    <row r="830" spans="1:26" ht="15.75" customHeight="1">
      <c r="A830" s="297"/>
      <c r="B830" s="297"/>
      <c r="C830" s="297"/>
      <c r="D830" s="297"/>
      <c r="E830" s="297"/>
      <c r="F830" s="297"/>
      <c r="G830" s="297"/>
      <c r="H830" s="297"/>
      <c r="I830" s="297"/>
      <c r="J830" s="297"/>
      <c r="K830" s="297"/>
      <c r="L830" s="297"/>
      <c r="M830" s="297"/>
      <c r="N830" s="297"/>
      <c r="O830" s="297"/>
      <c r="P830" s="297"/>
      <c r="Q830" s="297"/>
      <c r="R830" s="297"/>
      <c r="S830" s="297"/>
      <c r="T830" s="297"/>
      <c r="U830" s="297"/>
      <c r="V830" s="297"/>
      <c r="W830" s="297"/>
      <c r="X830" s="297"/>
      <c r="Y830" s="297"/>
      <c r="Z830" s="297"/>
    </row>
    <row r="831" spans="1:26" ht="15.75" customHeight="1">
      <c r="A831" s="297"/>
      <c r="B831" s="297"/>
      <c r="C831" s="297"/>
      <c r="D831" s="297"/>
      <c r="E831" s="297"/>
      <c r="F831" s="297"/>
      <c r="G831" s="297"/>
      <c r="H831" s="297"/>
      <c r="I831" s="297"/>
      <c r="J831" s="297"/>
      <c r="K831" s="297"/>
      <c r="L831" s="297"/>
      <c r="M831" s="297"/>
      <c r="N831" s="297"/>
      <c r="O831" s="297"/>
      <c r="P831" s="297"/>
      <c r="Q831" s="297"/>
      <c r="R831" s="297"/>
      <c r="S831" s="297"/>
      <c r="T831" s="297"/>
      <c r="U831" s="297"/>
      <c r="V831" s="297"/>
      <c r="W831" s="297"/>
      <c r="X831" s="297"/>
      <c r="Y831" s="297"/>
      <c r="Z831" s="297"/>
    </row>
    <row r="832" spans="1:26" ht="15.75" customHeight="1">
      <c r="A832" s="297"/>
      <c r="B832" s="297"/>
      <c r="C832" s="297"/>
      <c r="D832" s="297"/>
      <c r="E832" s="297"/>
      <c r="F832" s="297"/>
      <c r="G832" s="297"/>
      <c r="H832" s="297"/>
      <c r="I832" s="297"/>
      <c r="J832" s="297"/>
      <c r="K832" s="297"/>
      <c r="L832" s="297"/>
      <c r="M832" s="297"/>
      <c r="N832" s="297"/>
      <c r="O832" s="297"/>
      <c r="P832" s="297"/>
      <c r="Q832" s="297"/>
      <c r="R832" s="297"/>
      <c r="S832" s="297"/>
      <c r="T832" s="297"/>
      <c r="U832" s="297"/>
      <c r="V832" s="297"/>
      <c r="W832" s="297"/>
      <c r="X832" s="297"/>
      <c r="Y832" s="297"/>
      <c r="Z832" s="297"/>
    </row>
    <row r="833" spans="1:26" ht="15.75" customHeight="1">
      <c r="A833" s="297"/>
      <c r="B833" s="297"/>
      <c r="C833" s="297"/>
      <c r="D833" s="297"/>
      <c r="E833" s="297"/>
      <c r="F833" s="297"/>
      <c r="G833" s="297"/>
      <c r="H833" s="297"/>
      <c r="I833" s="297"/>
      <c r="J833" s="297"/>
      <c r="K833" s="297"/>
      <c r="L833" s="297"/>
      <c r="M833" s="297"/>
      <c r="N833" s="297"/>
      <c r="O833" s="297"/>
      <c r="P833" s="297"/>
      <c r="Q833" s="297"/>
      <c r="R833" s="297"/>
      <c r="S833" s="297"/>
      <c r="T833" s="297"/>
      <c r="U833" s="297"/>
      <c r="V833" s="297"/>
      <c r="W833" s="297"/>
      <c r="X833" s="297"/>
      <c r="Y833" s="297"/>
      <c r="Z833" s="297"/>
    </row>
    <row r="834" spans="1:26" ht="15.75" customHeight="1">
      <c r="A834" s="297"/>
      <c r="B834" s="297"/>
      <c r="C834" s="297"/>
      <c r="D834" s="297"/>
      <c r="E834" s="297"/>
      <c r="F834" s="297"/>
      <c r="G834" s="297"/>
      <c r="H834" s="297"/>
      <c r="I834" s="297"/>
      <c r="J834" s="297"/>
      <c r="K834" s="297"/>
      <c r="L834" s="297"/>
      <c r="M834" s="297"/>
      <c r="N834" s="297"/>
      <c r="O834" s="297"/>
      <c r="P834" s="297"/>
      <c r="Q834" s="297"/>
      <c r="R834" s="297"/>
      <c r="S834" s="297"/>
      <c r="T834" s="297"/>
      <c r="U834" s="297"/>
      <c r="V834" s="297"/>
      <c r="W834" s="297"/>
      <c r="X834" s="297"/>
      <c r="Y834" s="297"/>
      <c r="Z834" s="297"/>
    </row>
    <row r="835" spans="1:26" ht="15.75" customHeight="1">
      <c r="A835" s="297"/>
      <c r="B835" s="297"/>
      <c r="C835" s="297"/>
      <c r="D835" s="297"/>
      <c r="E835" s="297"/>
      <c r="F835" s="297"/>
      <c r="G835" s="297"/>
      <c r="H835" s="297"/>
      <c r="I835" s="297"/>
      <c r="J835" s="297"/>
      <c r="K835" s="297"/>
      <c r="L835" s="297"/>
      <c r="M835" s="297"/>
      <c r="N835" s="297"/>
      <c r="O835" s="297"/>
      <c r="P835" s="297"/>
      <c r="Q835" s="297"/>
      <c r="R835" s="297"/>
      <c r="S835" s="297"/>
      <c r="T835" s="297"/>
      <c r="U835" s="297"/>
      <c r="V835" s="297"/>
      <c r="W835" s="297"/>
      <c r="X835" s="297"/>
      <c r="Y835" s="297"/>
      <c r="Z835" s="297"/>
    </row>
    <row r="836" spans="1:26" ht="15.75" customHeight="1">
      <c r="A836" s="297"/>
      <c r="B836" s="297"/>
      <c r="C836" s="297"/>
      <c r="D836" s="297"/>
      <c r="E836" s="297"/>
      <c r="F836" s="297"/>
      <c r="G836" s="297"/>
      <c r="H836" s="297"/>
      <c r="I836" s="297"/>
      <c r="J836" s="297"/>
      <c r="K836" s="297"/>
      <c r="L836" s="297"/>
      <c r="M836" s="297"/>
      <c r="N836" s="297"/>
      <c r="O836" s="297"/>
      <c r="P836" s="297"/>
      <c r="Q836" s="297"/>
      <c r="R836" s="297"/>
      <c r="S836" s="297"/>
      <c r="T836" s="297"/>
      <c r="U836" s="297"/>
      <c r="V836" s="297"/>
      <c r="W836" s="297"/>
      <c r="X836" s="297"/>
      <c r="Y836" s="297"/>
      <c r="Z836" s="297"/>
    </row>
    <row r="837" spans="1:26" ht="15.75" customHeight="1">
      <c r="A837" s="297"/>
      <c r="B837" s="297"/>
      <c r="C837" s="297"/>
      <c r="D837" s="297"/>
      <c r="E837" s="297"/>
      <c r="F837" s="297"/>
      <c r="G837" s="297"/>
      <c r="H837" s="297"/>
      <c r="I837" s="297"/>
      <c r="J837" s="297"/>
      <c r="K837" s="297"/>
      <c r="L837" s="297"/>
      <c r="M837" s="297"/>
      <c r="N837" s="297"/>
      <c r="O837" s="297"/>
      <c r="P837" s="297"/>
      <c r="Q837" s="297"/>
      <c r="R837" s="297"/>
      <c r="S837" s="297"/>
      <c r="T837" s="297"/>
      <c r="U837" s="297"/>
      <c r="V837" s="297"/>
      <c r="W837" s="297"/>
      <c r="X837" s="297"/>
      <c r="Y837" s="297"/>
      <c r="Z837" s="297"/>
    </row>
    <row r="838" spans="1:26" ht="15.75" customHeight="1">
      <c r="A838" s="297"/>
      <c r="B838" s="297"/>
      <c r="C838" s="297"/>
      <c r="D838" s="297"/>
      <c r="E838" s="297"/>
      <c r="F838" s="297"/>
      <c r="G838" s="297"/>
      <c r="H838" s="297"/>
      <c r="I838" s="297"/>
      <c r="J838" s="297"/>
      <c r="K838" s="297"/>
      <c r="L838" s="297"/>
      <c r="M838" s="297"/>
      <c r="N838" s="297"/>
      <c r="O838" s="297"/>
      <c r="P838" s="297"/>
      <c r="Q838" s="297"/>
      <c r="R838" s="297"/>
      <c r="S838" s="297"/>
      <c r="T838" s="297"/>
      <c r="U838" s="297"/>
      <c r="V838" s="297"/>
      <c r="W838" s="297"/>
      <c r="X838" s="297"/>
      <c r="Y838" s="297"/>
      <c r="Z838" s="297"/>
    </row>
    <row r="839" spans="1:26" ht="15.75" customHeight="1">
      <c r="A839" s="297"/>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row>
    <row r="840" spans="1:26" ht="15.75" customHeight="1">
      <c r="A840" s="297"/>
      <c r="B840" s="297"/>
      <c r="C840" s="297"/>
      <c r="D840" s="297"/>
      <c r="E840" s="297"/>
      <c r="F840" s="297"/>
      <c r="G840" s="297"/>
      <c r="H840" s="297"/>
      <c r="I840" s="297"/>
      <c r="J840" s="297"/>
      <c r="K840" s="297"/>
      <c r="L840" s="297"/>
      <c r="M840" s="297"/>
      <c r="N840" s="297"/>
      <c r="O840" s="297"/>
      <c r="P840" s="297"/>
      <c r="Q840" s="297"/>
      <c r="R840" s="297"/>
      <c r="S840" s="297"/>
      <c r="T840" s="297"/>
      <c r="U840" s="297"/>
      <c r="V840" s="297"/>
      <c r="W840" s="297"/>
      <c r="X840" s="297"/>
      <c r="Y840" s="297"/>
      <c r="Z840" s="297"/>
    </row>
    <row r="841" spans="1:26" ht="15.75" customHeight="1">
      <c r="A841" s="297"/>
      <c r="B841" s="297"/>
      <c r="C841" s="297"/>
      <c r="D841" s="297"/>
      <c r="E841" s="297"/>
      <c r="F841" s="297"/>
      <c r="G841" s="297"/>
      <c r="H841" s="297"/>
      <c r="I841" s="297"/>
      <c r="J841" s="297"/>
      <c r="K841" s="297"/>
      <c r="L841" s="297"/>
      <c r="M841" s="297"/>
      <c r="N841" s="297"/>
      <c r="O841" s="297"/>
      <c r="P841" s="297"/>
      <c r="Q841" s="297"/>
      <c r="R841" s="297"/>
      <c r="S841" s="297"/>
      <c r="T841" s="297"/>
      <c r="U841" s="297"/>
      <c r="V841" s="297"/>
      <c r="W841" s="297"/>
      <c r="X841" s="297"/>
      <c r="Y841" s="297"/>
      <c r="Z841" s="297"/>
    </row>
    <row r="842" spans="1:26" ht="15.75" customHeight="1">
      <c r="A842" s="297"/>
      <c r="B842" s="297"/>
      <c r="C842" s="297"/>
      <c r="D842" s="297"/>
      <c r="E842" s="297"/>
      <c r="F842" s="297"/>
      <c r="G842" s="297"/>
      <c r="H842" s="297"/>
      <c r="I842" s="297"/>
      <c r="J842" s="297"/>
      <c r="K842" s="297"/>
      <c r="L842" s="297"/>
      <c r="M842" s="297"/>
      <c r="N842" s="297"/>
      <c r="O842" s="297"/>
      <c r="P842" s="297"/>
      <c r="Q842" s="297"/>
      <c r="R842" s="297"/>
      <c r="S842" s="297"/>
      <c r="T842" s="297"/>
      <c r="U842" s="297"/>
      <c r="V842" s="297"/>
      <c r="W842" s="297"/>
      <c r="X842" s="297"/>
      <c r="Y842" s="297"/>
      <c r="Z842" s="297"/>
    </row>
    <row r="843" spans="1:26" ht="15.75" customHeight="1">
      <c r="A843" s="297"/>
      <c r="B843" s="297"/>
      <c r="C843" s="297"/>
      <c r="D843" s="297"/>
      <c r="E843" s="297"/>
      <c r="F843" s="297"/>
      <c r="G843" s="297"/>
      <c r="H843" s="297"/>
      <c r="I843" s="297"/>
      <c r="J843" s="297"/>
      <c r="K843" s="297"/>
      <c r="L843" s="297"/>
      <c r="M843" s="297"/>
      <c r="N843" s="297"/>
      <c r="O843" s="297"/>
      <c r="P843" s="297"/>
      <c r="Q843" s="297"/>
      <c r="R843" s="297"/>
      <c r="S843" s="297"/>
      <c r="T843" s="297"/>
      <c r="U843" s="297"/>
      <c r="V843" s="297"/>
      <c r="W843" s="297"/>
      <c r="X843" s="297"/>
      <c r="Y843" s="297"/>
      <c r="Z843" s="297"/>
    </row>
    <row r="844" spans="1:26" ht="15.75" customHeight="1">
      <c r="A844" s="297"/>
      <c r="B844" s="297"/>
      <c r="C844" s="297"/>
      <c r="D844" s="297"/>
      <c r="E844" s="297"/>
      <c r="F844" s="297"/>
      <c r="G844" s="297"/>
      <c r="H844" s="297"/>
      <c r="I844" s="297"/>
      <c r="J844" s="297"/>
      <c r="K844" s="297"/>
      <c r="L844" s="297"/>
      <c r="M844" s="297"/>
      <c r="N844" s="297"/>
      <c r="O844" s="297"/>
      <c r="P844" s="297"/>
      <c r="Q844" s="297"/>
      <c r="R844" s="297"/>
      <c r="S844" s="297"/>
      <c r="T844" s="297"/>
      <c r="U844" s="297"/>
      <c r="V844" s="297"/>
      <c r="W844" s="297"/>
      <c r="X844" s="297"/>
      <c r="Y844" s="297"/>
      <c r="Z844" s="297"/>
    </row>
    <row r="845" spans="1:26" ht="15.75" customHeight="1">
      <c r="A845" s="297"/>
      <c r="B845" s="297"/>
      <c r="C845" s="297"/>
      <c r="D845" s="297"/>
      <c r="E845" s="297"/>
      <c r="F845" s="297"/>
      <c r="G845" s="297"/>
      <c r="H845" s="297"/>
      <c r="I845" s="297"/>
      <c r="J845" s="297"/>
      <c r="K845" s="297"/>
      <c r="L845" s="297"/>
      <c r="M845" s="297"/>
      <c r="N845" s="297"/>
      <c r="O845" s="297"/>
      <c r="P845" s="297"/>
      <c r="Q845" s="297"/>
      <c r="R845" s="297"/>
      <c r="S845" s="297"/>
      <c r="T845" s="297"/>
      <c r="U845" s="297"/>
      <c r="V845" s="297"/>
      <c r="W845" s="297"/>
      <c r="X845" s="297"/>
      <c r="Y845" s="297"/>
      <c r="Z845" s="297"/>
    </row>
    <row r="846" spans="1:26" ht="15.75" customHeight="1">
      <c r="A846" s="297"/>
      <c r="B846" s="297"/>
      <c r="C846" s="297"/>
      <c r="D846" s="297"/>
      <c r="E846" s="297"/>
      <c r="F846" s="297"/>
      <c r="G846" s="297"/>
      <c r="H846" s="297"/>
      <c r="I846" s="297"/>
      <c r="J846" s="297"/>
      <c r="K846" s="297"/>
      <c r="L846" s="297"/>
      <c r="M846" s="297"/>
      <c r="N846" s="297"/>
      <c r="O846" s="297"/>
      <c r="P846" s="297"/>
      <c r="Q846" s="297"/>
      <c r="R846" s="297"/>
      <c r="S846" s="297"/>
      <c r="T846" s="297"/>
      <c r="U846" s="297"/>
      <c r="V846" s="297"/>
      <c r="W846" s="297"/>
      <c r="X846" s="297"/>
      <c r="Y846" s="297"/>
      <c r="Z846" s="297"/>
    </row>
    <row r="847" spans="1:26" ht="15.75" customHeight="1">
      <c r="A847" s="297"/>
      <c r="B847" s="297"/>
      <c r="C847" s="297"/>
      <c r="D847" s="297"/>
      <c r="E847" s="297"/>
      <c r="F847" s="297"/>
      <c r="G847" s="297"/>
      <c r="H847" s="297"/>
      <c r="I847" s="297"/>
      <c r="J847" s="297"/>
      <c r="K847" s="297"/>
      <c r="L847" s="297"/>
      <c r="M847" s="297"/>
      <c r="N847" s="297"/>
      <c r="O847" s="297"/>
      <c r="P847" s="297"/>
      <c r="Q847" s="297"/>
      <c r="R847" s="297"/>
      <c r="S847" s="297"/>
      <c r="T847" s="297"/>
      <c r="U847" s="297"/>
      <c r="V847" s="297"/>
      <c r="W847" s="297"/>
      <c r="X847" s="297"/>
      <c r="Y847" s="297"/>
      <c r="Z847" s="297"/>
    </row>
    <row r="848" spans="1:26" ht="15.75" customHeight="1">
      <c r="A848" s="297"/>
      <c r="B848" s="297"/>
      <c r="C848" s="297"/>
      <c r="D848" s="297"/>
      <c r="E848" s="297"/>
      <c r="F848" s="297"/>
      <c r="G848" s="297"/>
      <c r="H848" s="297"/>
      <c r="I848" s="297"/>
      <c r="J848" s="297"/>
      <c r="K848" s="297"/>
      <c r="L848" s="297"/>
      <c r="M848" s="297"/>
      <c r="N848" s="297"/>
      <c r="O848" s="297"/>
      <c r="P848" s="297"/>
      <c r="Q848" s="297"/>
      <c r="R848" s="297"/>
      <c r="S848" s="297"/>
      <c r="T848" s="297"/>
      <c r="U848" s="297"/>
      <c r="V848" s="297"/>
      <c r="W848" s="297"/>
      <c r="X848" s="297"/>
      <c r="Y848" s="297"/>
      <c r="Z848" s="297"/>
    </row>
    <row r="849" spans="1:26" ht="15.75" customHeight="1">
      <c r="A849" s="297"/>
      <c r="B849" s="297"/>
      <c r="C849" s="297"/>
      <c r="D849" s="297"/>
      <c r="E849" s="297"/>
      <c r="F849" s="297"/>
      <c r="G849" s="297"/>
      <c r="H849" s="297"/>
      <c r="I849" s="297"/>
      <c r="J849" s="297"/>
      <c r="K849" s="297"/>
      <c r="L849" s="297"/>
      <c r="M849" s="297"/>
      <c r="N849" s="297"/>
      <c r="O849" s="297"/>
      <c r="P849" s="297"/>
      <c r="Q849" s="297"/>
      <c r="R849" s="297"/>
      <c r="S849" s="297"/>
      <c r="T849" s="297"/>
      <c r="U849" s="297"/>
      <c r="V849" s="297"/>
      <c r="W849" s="297"/>
      <c r="X849" s="297"/>
      <c r="Y849" s="297"/>
      <c r="Z849" s="297"/>
    </row>
    <row r="850" spans="1:26" ht="15.75" customHeight="1">
      <c r="A850" s="297"/>
      <c r="B850" s="297"/>
      <c r="C850" s="297"/>
      <c r="D850" s="297"/>
      <c r="E850" s="297"/>
      <c r="F850" s="297"/>
      <c r="G850" s="297"/>
      <c r="H850" s="297"/>
      <c r="I850" s="297"/>
      <c r="J850" s="297"/>
      <c r="K850" s="297"/>
      <c r="L850" s="297"/>
      <c r="M850" s="297"/>
      <c r="N850" s="297"/>
      <c r="O850" s="297"/>
      <c r="P850" s="297"/>
      <c r="Q850" s="297"/>
      <c r="R850" s="297"/>
      <c r="S850" s="297"/>
      <c r="T850" s="297"/>
      <c r="U850" s="297"/>
      <c r="V850" s="297"/>
      <c r="W850" s="297"/>
      <c r="X850" s="297"/>
      <c r="Y850" s="297"/>
      <c r="Z850" s="297"/>
    </row>
    <row r="851" spans="1:26" ht="15.75" customHeight="1">
      <c r="A851" s="297"/>
      <c r="B851" s="297"/>
      <c r="C851" s="297"/>
      <c r="D851" s="297"/>
      <c r="E851" s="297"/>
      <c r="F851" s="297"/>
      <c r="G851" s="297"/>
      <c r="H851" s="297"/>
      <c r="I851" s="297"/>
      <c r="J851" s="297"/>
      <c r="K851" s="297"/>
      <c r="L851" s="297"/>
      <c r="M851" s="297"/>
      <c r="N851" s="297"/>
      <c r="O851" s="297"/>
      <c r="P851" s="297"/>
      <c r="Q851" s="297"/>
      <c r="R851" s="297"/>
      <c r="S851" s="297"/>
      <c r="T851" s="297"/>
      <c r="U851" s="297"/>
      <c r="V851" s="297"/>
      <c r="W851" s="297"/>
      <c r="X851" s="297"/>
      <c r="Y851" s="297"/>
      <c r="Z851" s="297"/>
    </row>
    <row r="852" spans="1:26" ht="15.75" customHeight="1">
      <c r="A852" s="297"/>
      <c r="B852" s="297"/>
      <c r="C852" s="297"/>
      <c r="D852" s="297"/>
      <c r="E852" s="297"/>
      <c r="F852" s="297"/>
      <c r="G852" s="297"/>
      <c r="H852" s="297"/>
      <c r="I852" s="297"/>
      <c r="J852" s="297"/>
      <c r="K852" s="297"/>
      <c r="L852" s="297"/>
      <c r="M852" s="297"/>
      <c r="N852" s="297"/>
      <c r="O852" s="297"/>
      <c r="P852" s="297"/>
      <c r="Q852" s="297"/>
      <c r="R852" s="297"/>
      <c r="S852" s="297"/>
      <c r="T852" s="297"/>
      <c r="U852" s="297"/>
      <c r="V852" s="297"/>
      <c r="W852" s="297"/>
      <c r="X852" s="297"/>
      <c r="Y852" s="297"/>
      <c r="Z852" s="297"/>
    </row>
    <row r="853" spans="1:26" ht="15.75" customHeight="1">
      <c r="A853" s="297"/>
      <c r="B853" s="297"/>
      <c r="C853" s="297"/>
      <c r="D853" s="297"/>
      <c r="E853" s="297"/>
      <c r="F853" s="297"/>
      <c r="G853" s="297"/>
      <c r="H853" s="297"/>
      <c r="I853" s="297"/>
      <c r="J853" s="297"/>
      <c r="K853" s="297"/>
      <c r="L853" s="297"/>
      <c r="M853" s="297"/>
      <c r="N853" s="297"/>
      <c r="O853" s="297"/>
      <c r="P853" s="297"/>
      <c r="Q853" s="297"/>
      <c r="R853" s="297"/>
      <c r="S853" s="297"/>
      <c r="T853" s="297"/>
      <c r="U853" s="297"/>
      <c r="V853" s="297"/>
      <c r="W853" s="297"/>
      <c r="X853" s="297"/>
      <c r="Y853" s="297"/>
      <c r="Z853" s="297"/>
    </row>
    <row r="854" spans="1:26" ht="15.75" customHeight="1">
      <c r="A854" s="297"/>
      <c r="B854" s="297"/>
      <c r="C854" s="297"/>
      <c r="D854" s="297"/>
      <c r="E854" s="297"/>
      <c r="F854" s="297"/>
      <c r="G854" s="297"/>
      <c r="H854" s="297"/>
      <c r="I854" s="297"/>
      <c r="J854" s="297"/>
      <c r="K854" s="297"/>
      <c r="L854" s="297"/>
      <c r="M854" s="297"/>
      <c r="N854" s="297"/>
      <c r="O854" s="297"/>
      <c r="P854" s="297"/>
      <c r="Q854" s="297"/>
      <c r="R854" s="297"/>
      <c r="S854" s="297"/>
      <c r="T854" s="297"/>
      <c r="U854" s="297"/>
      <c r="V854" s="297"/>
      <c r="W854" s="297"/>
      <c r="X854" s="297"/>
      <c r="Y854" s="297"/>
      <c r="Z854" s="297"/>
    </row>
    <row r="855" spans="1:26" ht="15.75" customHeight="1">
      <c r="A855" s="297"/>
      <c r="B855" s="297"/>
      <c r="C855" s="297"/>
      <c r="D855" s="297"/>
      <c r="E855" s="297"/>
      <c r="F855" s="297"/>
      <c r="G855" s="297"/>
      <c r="H855" s="297"/>
      <c r="I855" s="297"/>
      <c r="J855" s="297"/>
      <c r="K855" s="297"/>
      <c r="L855" s="297"/>
      <c r="M855" s="297"/>
      <c r="N855" s="297"/>
      <c r="O855" s="297"/>
      <c r="P855" s="297"/>
      <c r="Q855" s="297"/>
      <c r="R855" s="297"/>
      <c r="S855" s="297"/>
      <c r="T855" s="297"/>
      <c r="U855" s="297"/>
      <c r="V855" s="297"/>
      <c r="W855" s="297"/>
      <c r="X855" s="297"/>
      <c r="Y855" s="297"/>
      <c r="Z855" s="297"/>
    </row>
    <row r="856" spans="1:26" ht="15.75" customHeight="1">
      <c r="A856" s="297"/>
      <c r="B856" s="297"/>
      <c r="C856" s="297"/>
      <c r="D856" s="297"/>
      <c r="E856" s="297"/>
      <c r="F856" s="297"/>
      <c r="G856" s="297"/>
      <c r="H856" s="297"/>
      <c r="I856" s="297"/>
      <c r="J856" s="297"/>
      <c r="K856" s="297"/>
      <c r="L856" s="297"/>
      <c r="M856" s="297"/>
      <c r="N856" s="297"/>
      <c r="O856" s="297"/>
      <c r="P856" s="297"/>
      <c r="Q856" s="297"/>
      <c r="R856" s="297"/>
      <c r="S856" s="297"/>
      <c r="T856" s="297"/>
      <c r="U856" s="297"/>
      <c r="V856" s="297"/>
      <c r="W856" s="297"/>
      <c r="X856" s="297"/>
      <c r="Y856" s="297"/>
      <c r="Z856" s="297"/>
    </row>
    <row r="857" spans="1:26" ht="15.75" customHeight="1">
      <c r="A857" s="297"/>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row>
    <row r="858" spans="1:26" ht="15.75" customHeight="1">
      <c r="A858" s="297"/>
      <c r="B858" s="297"/>
      <c r="C858" s="297"/>
      <c r="D858" s="297"/>
      <c r="E858" s="297"/>
      <c r="F858" s="297"/>
      <c r="G858" s="297"/>
      <c r="H858" s="297"/>
      <c r="I858" s="297"/>
      <c r="J858" s="297"/>
      <c r="K858" s="297"/>
      <c r="L858" s="297"/>
      <c r="M858" s="297"/>
      <c r="N858" s="297"/>
      <c r="O858" s="297"/>
      <c r="P858" s="297"/>
      <c r="Q858" s="297"/>
      <c r="R858" s="297"/>
      <c r="S858" s="297"/>
      <c r="T858" s="297"/>
      <c r="U858" s="297"/>
      <c r="V858" s="297"/>
      <c r="W858" s="297"/>
      <c r="X858" s="297"/>
      <c r="Y858" s="297"/>
      <c r="Z858" s="297"/>
    </row>
    <row r="859" spans="1:26" ht="15.75" customHeight="1">
      <c r="A859" s="297"/>
      <c r="B859" s="297"/>
      <c r="C859" s="297"/>
      <c r="D859" s="297"/>
      <c r="E859" s="297"/>
      <c r="F859" s="297"/>
      <c r="G859" s="297"/>
      <c r="H859" s="297"/>
      <c r="I859" s="297"/>
      <c r="J859" s="297"/>
      <c r="K859" s="297"/>
      <c r="L859" s="297"/>
      <c r="M859" s="297"/>
      <c r="N859" s="297"/>
      <c r="O859" s="297"/>
      <c r="P859" s="297"/>
      <c r="Q859" s="297"/>
      <c r="R859" s="297"/>
      <c r="S859" s="297"/>
      <c r="T859" s="297"/>
      <c r="U859" s="297"/>
      <c r="V859" s="297"/>
      <c r="W859" s="297"/>
      <c r="X859" s="297"/>
      <c r="Y859" s="297"/>
      <c r="Z859" s="297"/>
    </row>
    <row r="860" spans="1:26" ht="15.75" customHeight="1">
      <c r="A860" s="297"/>
      <c r="B860" s="297"/>
      <c r="C860" s="297"/>
      <c r="D860" s="297"/>
      <c r="E860" s="297"/>
      <c r="F860" s="297"/>
      <c r="G860" s="297"/>
      <c r="H860" s="297"/>
      <c r="I860" s="297"/>
      <c r="J860" s="297"/>
      <c r="K860" s="297"/>
      <c r="L860" s="297"/>
      <c r="M860" s="297"/>
      <c r="N860" s="297"/>
      <c r="O860" s="297"/>
      <c r="P860" s="297"/>
      <c r="Q860" s="297"/>
      <c r="R860" s="297"/>
      <c r="S860" s="297"/>
      <c r="T860" s="297"/>
      <c r="U860" s="297"/>
      <c r="V860" s="297"/>
      <c r="W860" s="297"/>
      <c r="X860" s="297"/>
      <c r="Y860" s="297"/>
      <c r="Z860" s="297"/>
    </row>
    <row r="861" spans="1:26" ht="15.75" customHeight="1">
      <c r="A861" s="297"/>
      <c r="B861" s="297"/>
      <c r="C861" s="297"/>
      <c r="D861" s="297"/>
      <c r="E861" s="297"/>
      <c r="F861" s="297"/>
      <c r="G861" s="297"/>
      <c r="H861" s="297"/>
      <c r="I861" s="297"/>
      <c r="J861" s="297"/>
      <c r="K861" s="297"/>
      <c r="L861" s="297"/>
      <c r="M861" s="297"/>
      <c r="N861" s="297"/>
      <c r="O861" s="297"/>
      <c r="P861" s="297"/>
      <c r="Q861" s="297"/>
      <c r="R861" s="297"/>
      <c r="S861" s="297"/>
      <c r="T861" s="297"/>
      <c r="U861" s="297"/>
      <c r="V861" s="297"/>
      <c r="W861" s="297"/>
      <c r="X861" s="297"/>
      <c r="Y861" s="297"/>
      <c r="Z861" s="297"/>
    </row>
    <row r="862" spans="1:26" ht="15.75" customHeight="1">
      <c r="A862" s="297"/>
      <c r="B862" s="297"/>
      <c r="C862" s="297"/>
      <c r="D862" s="297"/>
      <c r="E862" s="297"/>
      <c r="F862" s="297"/>
      <c r="G862" s="297"/>
      <c r="H862" s="297"/>
      <c r="I862" s="297"/>
      <c r="J862" s="297"/>
      <c r="K862" s="297"/>
      <c r="L862" s="297"/>
      <c r="M862" s="297"/>
      <c r="N862" s="297"/>
      <c r="O862" s="297"/>
      <c r="P862" s="297"/>
      <c r="Q862" s="297"/>
      <c r="R862" s="297"/>
      <c r="S862" s="297"/>
      <c r="T862" s="297"/>
      <c r="U862" s="297"/>
      <c r="V862" s="297"/>
      <c r="W862" s="297"/>
      <c r="X862" s="297"/>
      <c r="Y862" s="297"/>
      <c r="Z862" s="297"/>
    </row>
    <row r="863" spans="1:26" ht="15.75" customHeight="1">
      <c r="A863" s="297"/>
      <c r="B863" s="297"/>
      <c r="C863" s="297"/>
      <c r="D863" s="297"/>
      <c r="E863" s="297"/>
      <c r="F863" s="297"/>
      <c r="G863" s="297"/>
      <c r="H863" s="297"/>
      <c r="I863" s="297"/>
      <c r="J863" s="297"/>
      <c r="K863" s="297"/>
      <c r="L863" s="297"/>
      <c r="M863" s="297"/>
      <c r="N863" s="297"/>
      <c r="O863" s="297"/>
      <c r="P863" s="297"/>
      <c r="Q863" s="297"/>
      <c r="R863" s="297"/>
      <c r="S863" s="297"/>
      <c r="T863" s="297"/>
      <c r="U863" s="297"/>
      <c r="V863" s="297"/>
      <c r="W863" s="297"/>
      <c r="X863" s="297"/>
      <c r="Y863" s="297"/>
      <c r="Z863" s="297"/>
    </row>
    <row r="864" spans="1:26" ht="15.75" customHeight="1">
      <c r="A864" s="297"/>
      <c r="B864" s="297"/>
      <c r="C864" s="297"/>
      <c r="D864" s="297"/>
      <c r="E864" s="297"/>
      <c r="F864" s="297"/>
      <c r="G864" s="297"/>
      <c r="H864" s="297"/>
      <c r="I864" s="297"/>
      <c r="J864" s="297"/>
      <c r="K864" s="297"/>
      <c r="L864" s="297"/>
      <c r="M864" s="297"/>
      <c r="N864" s="297"/>
      <c r="O864" s="297"/>
      <c r="P864" s="297"/>
      <c r="Q864" s="297"/>
      <c r="R864" s="297"/>
      <c r="S864" s="297"/>
      <c r="T864" s="297"/>
      <c r="U864" s="297"/>
      <c r="V864" s="297"/>
      <c r="W864" s="297"/>
      <c r="X864" s="297"/>
      <c r="Y864" s="297"/>
      <c r="Z864" s="297"/>
    </row>
    <row r="865" spans="1:26" ht="15.75" customHeight="1">
      <c r="A865" s="297"/>
      <c r="B865" s="297"/>
      <c r="C865" s="297"/>
      <c r="D865" s="297"/>
      <c r="E865" s="297"/>
      <c r="F865" s="297"/>
      <c r="G865" s="297"/>
      <c r="H865" s="297"/>
      <c r="I865" s="297"/>
      <c r="J865" s="297"/>
      <c r="K865" s="297"/>
      <c r="L865" s="297"/>
      <c r="M865" s="297"/>
      <c r="N865" s="297"/>
      <c r="O865" s="297"/>
      <c r="P865" s="297"/>
      <c r="Q865" s="297"/>
      <c r="R865" s="297"/>
      <c r="S865" s="297"/>
      <c r="T865" s="297"/>
      <c r="U865" s="297"/>
      <c r="V865" s="297"/>
      <c r="W865" s="297"/>
      <c r="X865" s="297"/>
      <c r="Y865" s="297"/>
      <c r="Z865" s="297"/>
    </row>
    <row r="866" spans="1:26" ht="15.75" customHeight="1">
      <c r="A866" s="297"/>
      <c r="B866" s="297"/>
      <c r="C866" s="297"/>
      <c r="D866" s="297"/>
      <c r="E866" s="297"/>
      <c r="F866" s="297"/>
      <c r="G866" s="297"/>
      <c r="H866" s="297"/>
      <c r="I866" s="297"/>
      <c r="J866" s="297"/>
      <c r="K866" s="297"/>
      <c r="L866" s="297"/>
      <c r="M866" s="297"/>
      <c r="N866" s="297"/>
      <c r="O866" s="297"/>
      <c r="P866" s="297"/>
      <c r="Q866" s="297"/>
      <c r="R866" s="297"/>
      <c r="S866" s="297"/>
      <c r="T866" s="297"/>
      <c r="U866" s="297"/>
      <c r="V866" s="297"/>
      <c r="W866" s="297"/>
      <c r="X866" s="297"/>
      <c r="Y866" s="297"/>
      <c r="Z866" s="297"/>
    </row>
    <row r="867" spans="1:26" ht="15.75" customHeight="1">
      <c r="A867" s="297"/>
      <c r="B867" s="297"/>
      <c r="C867" s="297"/>
      <c r="D867" s="297"/>
      <c r="E867" s="297"/>
      <c r="F867" s="297"/>
      <c r="G867" s="297"/>
      <c r="H867" s="297"/>
      <c r="I867" s="297"/>
      <c r="J867" s="297"/>
      <c r="K867" s="297"/>
      <c r="L867" s="297"/>
      <c r="M867" s="297"/>
      <c r="N867" s="297"/>
      <c r="O867" s="297"/>
      <c r="P867" s="297"/>
      <c r="Q867" s="297"/>
      <c r="R867" s="297"/>
      <c r="S867" s="297"/>
      <c r="T867" s="297"/>
      <c r="U867" s="297"/>
      <c r="V867" s="297"/>
      <c r="W867" s="297"/>
      <c r="X867" s="297"/>
      <c r="Y867" s="297"/>
      <c r="Z867" s="297"/>
    </row>
    <row r="868" spans="1:26" ht="15.75" customHeight="1">
      <c r="A868" s="297"/>
      <c r="B868" s="297"/>
      <c r="C868" s="297"/>
      <c r="D868" s="297"/>
      <c r="E868" s="297"/>
      <c r="F868" s="297"/>
      <c r="G868" s="297"/>
      <c r="H868" s="297"/>
      <c r="I868" s="297"/>
      <c r="J868" s="297"/>
      <c r="K868" s="297"/>
      <c r="L868" s="297"/>
      <c r="M868" s="297"/>
      <c r="N868" s="297"/>
      <c r="O868" s="297"/>
      <c r="P868" s="297"/>
      <c r="Q868" s="297"/>
      <c r="R868" s="297"/>
      <c r="S868" s="297"/>
      <c r="T868" s="297"/>
      <c r="U868" s="297"/>
      <c r="V868" s="297"/>
      <c r="W868" s="297"/>
      <c r="X868" s="297"/>
      <c r="Y868" s="297"/>
      <c r="Z868" s="297"/>
    </row>
    <row r="869" spans="1:26" ht="15.75" customHeight="1">
      <c r="A869" s="297"/>
      <c r="B869" s="297"/>
      <c r="C869" s="297"/>
      <c r="D869" s="297"/>
      <c r="E869" s="297"/>
      <c r="F869" s="297"/>
      <c r="G869" s="297"/>
      <c r="H869" s="297"/>
      <c r="I869" s="297"/>
      <c r="J869" s="297"/>
      <c r="K869" s="297"/>
      <c r="L869" s="297"/>
      <c r="M869" s="297"/>
      <c r="N869" s="297"/>
      <c r="O869" s="297"/>
      <c r="P869" s="297"/>
      <c r="Q869" s="297"/>
      <c r="R869" s="297"/>
      <c r="S869" s="297"/>
      <c r="T869" s="297"/>
      <c r="U869" s="297"/>
      <c r="V869" s="297"/>
      <c r="W869" s="297"/>
      <c r="X869" s="297"/>
      <c r="Y869" s="297"/>
      <c r="Z869" s="297"/>
    </row>
    <row r="870" spans="1:26" ht="15.75" customHeight="1">
      <c r="A870" s="297"/>
      <c r="B870" s="297"/>
      <c r="C870" s="297"/>
      <c r="D870" s="297"/>
      <c r="E870" s="297"/>
      <c r="F870" s="297"/>
      <c r="G870" s="297"/>
      <c r="H870" s="297"/>
      <c r="I870" s="297"/>
      <c r="J870" s="297"/>
      <c r="K870" s="297"/>
      <c r="L870" s="297"/>
      <c r="M870" s="297"/>
      <c r="N870" s="297"/>
      <c r="O870" s="297"/>
      <c r="P870" s="297"/>
      <c r="Q870" s="297"/>
      <c r="R870" s="297"/>
      <c r="S870" s="297"/>
      <c r="T870" s="297"/>
      <c r="U870" s="297"/>
      <c r="V870" s="297"/>
      <c r="W870" s="297"/>
      <c r="X870" s="297"/>
      <c r="Y870" s="297"/>
      <c r="Z870" s="297"/>
    </row>
    <row r="871" spans="1:26" ht="15.75" customHeight="1">
      <c r="A871" s="297"/>
      <c r="B871" s="297"/>
      <c r="C871" s="297"/>
      <c r="D871" s="297"/>
      <c r="E871" s="297"/>
      <c r="F871" s="297"/>
      <c r="G871" s="297"/>
      <c r="H871" s="297"/>
      <c r="I871" s="297"/>
      <c r="J871" s="297"/>
      <c r="K871" s="297"/>
      <c r="L871" s="297"/>
      <c r="M871" s="297"/>
      <c r="N871" s="297"/>
      <c r="O871" s="297"/>
      <c r="P871" s="297"/>
      <c r="Q871" s="297"/>
      <c r="R871" s="297"/>
      <c r="S871" s="297"/>
      <c r="T871" s="297"/>
      <c r="U871" s="297"/>
      <c r="V871" s="297"/>
      <c r="W871" s="297"/>
      <c r="X871" s="297"/>
      <c r="Y871" s="297"/>
      <c r="Z871" s="297"/>
    </row>
    <row r="872" spans="1:26" ht="15.75" customHeight="1">
      <c r="A872" s="297"/>
      <c r="B872" s="297"/>
      <c r="C872" s="297"/>
      <c r="D872" s="297"/>
      <c r="E872" s="297"/>
      <c r="F872" s="297"/>
      <c r="G872" s="297"/>
      <c r="H872" s="297"/>
      <c r="I872" s="297"/>
      <c r="J872" s="297"/>
      <c r="K872" s="297"/>
      <c r="L872" s="297"/>
      <c r="M872" s="297"/>
      <c r="N872" s="297"/>
      <c r="O872" s="297"/>
      <c r="P872" s="297"/>
      <c r="Q872" s="297"/>
      <c r="R872" s="297"/>
      <c r="S872" s="297"/>
      <c r="T872" s="297"/>
      <c r="U872" s="297"/>
      <c r="V872" s="297"/>
      <c r="W872" s="297"/>
      <c r="X872" s="297"/>
      <c r="Y872" s="297"/>
      <c r="Z872" s="297"/>
    </row>
    <row r="873" spans="1:26" ht="15.75" customHeight="1">
      <c r="A873" s="297"/>
      <c r="B873" s="297"/>
      <c r="C873" s="297"/>
      <c r="D873" s="297"/>
      <c r="E873" s="297"/>
      <c r="F873" s="297"/>
      <c r="G873" s="297"/>
      <c r="H873" s="297"/>
      <c r="I873" s="297"/>
      <c r="J873" s="297"/>
      <c r="K873" s="297"/>
      <c r="L873" s="297"/>
      <c r="M873" s="297"/>
      <c r="N873" s="297"/>
      <c r="O873" s="297"/>
      <c r="P873" s="297"/>
      <c r="Q873" s="297"/>
      <c r="R873" s="297"/>
      <c r="S873" s="297"/>
      <c r="T873" s="297"/>
      <c r="U873" s="297"/>
      <c r="V873" s="297"/>
      <c r="W873" s="297"/>
      <c r="X873" s="297"/>
      <c r="Y873" s="297"/>
      <c r="Z873" s="297"/>
    </row>
    <row r="874" spans="1:26" ht="15.75" customHeight="1">
      <c r="A874" s="297"/>
      <c r="B874" s="297"/>
      <c r="C874" s="297"/>
      <c r="D874" s="297"/>
      <c r="E874" s="297"/>
      <c r="F874" s="297"/>
      <c r="G874" s="297"/>
      <c r="H874" s="297"/>
      <c r="I874" s="297"/>
      <c r="J874" s="297"/>
      <c r="K874" s="297"/>
      <c r="L874" s="297"/>
      <c r="M874" s="297"/>
      <c r="N874" s="297"/>
      <c r="O874" s="297"/>
      <c r="P874" s="297"/>
      <c r="Q874" s="297"/>
      <c r="R874" s="297"/>
      <c r="S874" s="297"/>
      <c r="T874" s="297"/>
      <c r="U874" s="297"/>
      <c r="V874" s="297"/>
      <c r="W874" s="297"/>
      <c r="X874" s="297"/>
      <c r="Y874" s="297"/>
      <c r="Z874" s="297"/>
    </row>
    <row r="875" spans="1:26" ht="15.75" customHeight="1">
      <c r="A875" s="297"/>
      <c r="B875" s="297"/>
      <c r="C875" s="297"/>
      <c r="D875" s="297"/>
      <c r="E875" s="297"/>
      <c r="F875" s="297"/>
      <c r="G875" s="297"/>
      <c r="H875" s="297"/>
      <c r="I875" s="297"/>
      <c r="J875" s="297"/>
      <c r="K875" s="297"/>
      <c r="L875" s="297"/>
      <c r="M875" s="297"/>
      <c r="N875" s="297"/>
      <c r="O875" s="297"/>
      <c r="P875" s="297"/>
      <c r="Q875" s="297"/>
      <c r="R875" s="297"/>
      <c r="S875" s="297"/>
      <c r="T875" s="297"/>
      <c r="U875" s="297"/>
      <c r="V875" s="297"/>
      <c r="W875" s="297"/>
      <c r="X875" s="297"/>
      <c r="Y875" s="297"/>
      <c r="Z875" s="297"/>
    </row>
    <row r="876" spans="1:26" ht="15.75" customHeight="1">
      <c r="A876" s="297"/>
      <c r="B876" s="297"/>
      <c r="C876" s="297"/>
      <c r="D876" s="297"/>
      <c r="E876" s="297"/>
      <c r="F876" s="297"/>
      <c r="G876" s="297"/>
      <c r="H876" s="297"/>
      <c r="I876" s="297"/>
      <c r="J876" s="297"/>
      <c r="K876" s="297"/>
      <c r="L876" s="297"/>
      <c r="M876" s="297"/>
      <c r="N876" s="297"/>
      <c r="O876" s="297"/>
      <c r="P876" s="297"/>
      <c r="Q876" s="297"/>
      <c r="R876" s="297"/>
      <c r="S876" s="297"/>
      <c r="T876" s="297"/>
      <c r="U876" s="297"/>
      <c r="V876" s="297"/>
      <c r="W876" s="297"/>
      <c r="X876" s="297"/>
      <c r="Y876" s="297"/>
      <c r="Z876" s="297"/>
    </row>
    <row r="877" spans="1:26" ht="15.75" customHeight="1">
      <c r="A877" s="297"/>
      <c r="B877" s="297"/>
      <c r="C877" s="297"/>
      <c r="D877" s="297"/>
      <c r="E877" s="297"/>
      <c r="F877" s="297"/>
      <c r="G877" s="297"/>
      <c r="H877" s="297"/>
      <c r="I877" s="297"/>
      <c r="J877" s="297"/>
      <c r="K877" s="297"/>
      <c r="L877" s="297"/>
      <c r="M877" s="297"/>
      <c r="N877" s="297"/>
      <c r="O877" s="297"/>
      <c r="P877" s="297"/>
      <c r="Q877" s="297"/>
      <c r="R877" s="297"/>
      <c r="S877" s="297"/>
      <c r="T877" s="297"/>
      <c r="U877" s="297"/>
      <c r="V877" s="297"/>
      <c r="W877" s="297"/>
      <c r="X877" s="297"/>
      <c r="Y877" s="297"/>
      <c r="Z877" s="297"/>
    </row>
    <row r="878" spans="1:26" ht="15.75" customHeight="1">
      <c r="A878" s="297"/>
      <c r="B878" s="297"/>
      <c r="C878" s="297"/>
      <c r="D878" s="297"/>
      <c r="E878" s="297"/>
      <c r="F878" s="297"/>
      <c r="G878" s="297"/>
      <c r="H878" s="297"/>
      <c r="I878" s="297"/>
      <c r="J878" s="297"/>
      <c r="K878" s="297"/>
      <c r="L878" s="297"/>
      <c r="M878" s="297"/>
      <c r="N878" s="297"/>
      <c r="O878" s="297"/>
      <c r="P878" s="297"/>
      <c r="Q878" s="297"/>
      <c r="R878" s="297"/>
      <c r="S878" s="297"/>
      <c r="T878" s="297"/>
      <c r="U878" s="297"/>
      <c r="V878" s="297"/>
      <c r="W878" s="297"/>
      <c r="X878" s="297"/>
      <c r="Y878" s="297"/>
      <c r="Z878" s="297"/>
    </row>
    <row r="879" spans="1:26" ht="15.75" customHeight="1">
      <c r="A879" s="297"/>
      <c r="B879" s="297"/>
      <c r="C879" s="297"/>
      <c r="D879" s="297"/>
      <c r="E879" s="297"/>
      <c r="F879" s="297"/>
      <c r="G879" s="297"/>
      <c r="H879" s="297"/>
      <c r="I879" s="297"/>
      <c r="J879" s="297"/>
      <c r="K879" s="297"/>
      <c r="L879" s="297"/>
      <c r="M879" s="297"/>
      <c r="N879" s="297"/>
      <c r="O879" s="297"/>
      <c r="P879" s="297"/>
      <c r="Q879" s="297"/>
      <c r="R879" s="297"/>
      <c r="S879" s="297"/>
      <c r="T879" s="297"/>
      <c r="U879" s="297"/>
      <c r="V879" s="297"/>
      <c r="W879" s="297"/>
      <c r="X879" s="297"/>
      <c r="Y879" s="297"/>
      <c r="Z879" s="297"/>
    </row>
    <row r="880" spans="1:26" ht="15.75" customHeight="1">
      <c r="A880" s="297"/>
      <c r="B880" s="297"/>
      <c r="C880" s="297"/>
      <c r="D880" s="297"/>
      <c r="E880" s="297"/>
      <c r="F880" s="297"/>
      <c r="G880" s="297"/>
      <c r="H880" s="297"/>
      <c r="I880" s="297"/>
      <c r="J880" s="297"/>
      <c r="K880" s="297"/>
      <c r="L880" s="297"/>
      <c r="M880" s="297"/>
      <c r="N880" s="297"/>
      <c r="O880" s="297"/>
      <c r="P880" s="297"/>
      <c r="Q880" s="297"/>
      <c r="R880" s="297"/>
      <c r="S880" s="297"/>
      <c r="T880" s="297"/>
      <c r="U880" s="297"/>
      <c r="V880" s="297"/>
      <c r="W880" s="297"/>
      <c r="X880" s="297"/>
      <c r="Y880" s="297"/>
      <c r="Z880" s="297"/>
    </row>
    <row r="881" spans="1:26" ht="15.75" customHeight="1">
      <c r="A881" s="297"/>
      <c r="B881" s="297"/>
      <c r="C881" s="297"/>
      <c r="D881" s="297"/>
      <c r="E881" s="297"/>
      <c r="F881" s="297"/>
      <c r="G881" s="297"/>
      <c r="H881" s="297"/>
      <c r="I881" s="297"/>
      <c r="J881" s="297"/>
      <c r="K881" s="297"/>
      <c r="L881" s="297"/>
      <c r="M881" s="297"/>
      <c r="N881" s="297"/>
      <c r="O881" s="297"/>
      <c r="P881" s="297"/>
      <c r="Q881" s="297"/>
      <c r="R881" s="297"/>
      <c r="S881" s="297"/>
      <c r="T881" s="297"/>
      <c r="U881" s="297"/>
      <c r="V881" s="297"/>
      <c r="W881" s="297"/>
      <c r="X881" s="297"/>
      <c r="Y881" s="297"/>
      <c r="Z881" s="297"/>
    </row>
    <row r="882" spans="1:26" ht="15.75" customHeight="1">
      <c r="A882" s="297"/>
      <c r="B882" s="297"/>
      <c r="C882" s="297"/>
      <c r="D882" s="297"/>
      <c r="E882" s="297"/>
      <c r="F882" s="297"/>
      <c r="G882" s="297"/>
      <c r="H882" s="297"/>
      <c r="I882" s="297"/>
      <c r="J882" s="297"/>
      <c r="K882" s="297"/>
      <c r="L882" s="297"/>
      <c r="M882" s="297"/>
      <c r="N882" s="297"/>
      <c r="O882" s="297"/>
      <c r="P882" s="297"/>
      <c r="Q882" s="297"/>
      <c r="R882" s="297"/>
      <c r="S882" s="297"/>
      <c r="T882" s="297"/>
      <c r="U882" s="297"/>
      <c r="V882" s="297"/>
      <c r="W882" s="297"/>
      <c r="X882" s="297"/>
      <c r="Y882" s="297"/>
      <c r="Z882" s="297"/>
    </row>
    <row r="883" spans="1:26" ht="15.75" customHeight="1">
      <c r="A883" s="297"/>
      <c r="B883" s="297"/>
      <c r="C883" s="297"/>
      <c r="D883" s="297"/>
      <c r="E883" s="297"/>
      <c r="F883" s="297"/>
      <c r="G883" s="297"/>
      <c r="H883" s="297"/>
      <c r="I883" s="297"/>
      <c r="J883" s="297"/>
      <c r="K883" s="297"/>
      <c r="L883" s="297"/>
      <c r="M883" s="297"/>
      <c r="N883" s="297"/>
      <c r="O883" s="297"/>
      <c r="P883" s="297"/>
      <c r="Q883" s="297"/>
      <c r="R883" s="297"/>
      <c r="S883" s="297"/>
      <c r="T883" s="297"/>
      <c r="U883" s="297"/>
      <c r="V883" s="297"/>
      <c r="W883" s="297"/>
      <c r="X883" s="297"/>
      <c r="Y883" s="297"/>
      <c r="Z883" s="297"/>
    </row>
    <row r="884" spans="1:26" ht="15.75" customHeight="1">
      <c r="A884" s="297"/>
      <c r="B884" s="297"/>
      <c r="C884" s="297"/>
      <c r="D884" s="297"/>
      <c r="E884" s="297"/>
      <c r="F884" s="297"/>
      <c r="G884" s="297"/>
      <c r="H884" s="297"/>
      <c r="I884" s="297"/>
      <c r="J884" s="297"/>
      <c r="K884" s="297"/>
      <c r="L884" s="297"/>
      <c r="M884" s="297"/>
      <c r="N884" s="297"/>
      <c r="O884" s="297"/>
      <c r="P884" s="297"/>
      <c r="Q884" s="297"/>
      <c r="R884" s="297"/>
      <c r="S884" s="297"/>
      <c r="T884" s="297"/>
      <c r="U884" s="297"/>
      <c r="V884" s="297"/>
      <c r="W884" s="297"/>
      <c r="X884" s="297"/>
      <c r="Y884" s="297"/>
      <c r="Z884" s="297"/>
    </row>
    <row r="885" spans="1:26" ht="15.75" customHeight="1">
      <c r="A885" s="297"/>
      <c r="B885" s="297"/>
      <c r="C885" s="297"/>
      <c r="D885" s="297"/>
      <c r="E885" s="297"/>
      <c r="F885" s="297"/>
      <c r="G885" s="297"/>
      <c r="H885" s="297"/>
      <c r="I885" s="297"/>
      <c r="J885" s="297"/>
      <c r="K885" s="297"/>
      <c r="L885" s="297"/>
      <c r="M885" s="297"/>
      <c r="N885" s="297"/>
      <c r="O885" s="297"/>
      <c r="P885" s="297"/>
      <c r="Q885" s="297"/>
      <c r="R885" s="297"/>
      <c r="S885" s="297"/>
      <c r="T885" s="297"/>
      <c r="U885" s="297"/>
      <c r="V885" s="297"/>
      <c r="W885" s="297"/>
      <c r="X885" s="297"/>
      <c r="Y885" s="297"/>
      <c r="Z885" s="297"/>
    </row>
    <row r="886" spans="1:26" ht="15.75" customHeight="1">
      <c r="A886" s="297"/>
      <c r="B886" s="297"/>
      <c r="C886" s="297"/>
      <c r="D886" s="297"/>
      <c r="E886" s="297"/>
      <c r="F886" s="297"/>
      <c r="G886" s="297"/>
      <c r="H886" s="297"/>
      <c r="I886" s="297"/>
      <c r="J886" s="297"/>
      <c r="K886" s="297"/>
      <c r="L886" s="297"/>
      <c r="M886" s="297"/>
      <c r="N886" s="297"/>
      <c r="O886" s="297"/>
      <c r="P886" s="297"/>
      <c r="Q886" s="297"/>
      <c r="R886" s="297"/>
      <c r="S886" s="297"/>
      <c r="T886" s="297"/>
      <c r="U886" s="297"/>
      <c r="V886" s="297"/>
      <c r="W886" s="297"/>
      <c r="X886" s="297"/>
      <c r="Y886" s="297"/>
      <c r="Z886" s="297"/>
    </row>
    <row r="887" spans="1:26" ht="15.75" customHeight="1">
      <c r="A887" s="297"/>
      <c r="B887" s="297"/>
      <c r="C887" s="297"/>
      <c r="D887" s="297"/>
      <c r="E887" s="297"/>
      <c r="F887" s="297"/>
      <c r="G887" s="297"/>
      <c r="H887" s="297"/>
      <c r="I887" s="297"/>
      <c r="J887" s="297"/>
      <c r="K887" s="297"/>
      <c r="L887" s="297"/>
      <c r="M887" s="297"/>
      <c r="N887" s="297"/>
      <c r="O887" s="297"/>
      <c r="P887" s="297"/>
      <c r="Q887" s="297"/>
      <c r="R887" s="297"/>
      <c r="S887" s="297"/>
      <c r="T887" s="297"/>
      <c r="U887" s="297"/>
      <c r="V887" s="297"/>
      <c r="W887" s="297"/>
      <c r="X887" s="297"/>
      <c r="Y887" s="297"/>
      <c r="Z887" s="297"/>
    </row>
    <row r="888" spans="1:26" ht="15.75" customHeight="1">
      <c r="A888" s="297"/>
      <c r="B888" s="297"/>
      <c r="C888" s="297"/>
      <c r="D888" s="297"/>
      <c r="E888" s="297"/>
      <c r="F888" s="297"/>
      <c r="G888" s="297"/>
      <c r="H888" s="297"/>
      <c r="I888" s="297"/>
      <c r="J888" s="297"/>
      <c r="K888" s="297"/>
      <c r="L888" s="297"/>
      <c r="M888" s="297"/>
      <c r="N888" s="297"/>
      <c r="O888" s="297"/>
      <c r="P888" s="297"/>
      <c r="Q888" s="297"/>
      <c r="R888" s="297"/>
      <c r="S888" s="297"/>
      <c r="T888" s="297"/>
      <c r="U888" s="297"/>
      <c r="V888" s="297"/>
      <c r="W888" s="297"/>
      <c r="X888" s="297"/>
      <c r="Y888" s="297"/>
      <c r="Z888" s="297"/>
    </row>
    <row r="889" spans="1:26" ht="15.75" customHeight="1">
      <c r="A889" s="297"/>
      <c r="B889" s="297"/>
      <c r="C889" s="297"/>
      <c r="D889" s="297"/>
      <c r="E889" s="297"/>
      <c r="F889" s="297"/>
      <c r="G889" s="297"/>
      <c r="H889" s="297"/>
      <c r="I889" s="297"/>
      <c r="J889" s="297"/>
      <c r="K889" s="297"/>
      <c r="L889" s="297"/>
      <c r="M889" s="297"/>
      <c r="N889" s="297"/>
      <c r="O889" s="297"/>
      <c r="P889" s="297"/>
      <c r="Q889" s="297"/>
      <c r="R889" s="297"/>
      <c r="S889" s="297"/>
      <c r="T889" s="297"/>
      <c r="U889" s="297"/>
      <c r="V889" s="297"/>
      <c r="W889" s="297"/>
      <c r="X889" s="297"/>
      <c r="Y889" s="297"/>
      <c r="Z889" s="297"/>
    </row>
    <row r="890" spans="1:26" ht="15.75" customHeight="1">
      <c r="A890" s="297"/>
      <c r="B890" s="297"/>
      <c r="C890" s="297"/>
      <c r="D890" s="297"/>
      <c r="E890" s="297"/>
      <c r="F890" s="297"/>
      <c r="G890" s="297"/>
      <c r="H890" s="297"/>
      <c r="I890" s="297"/>
      <c r="J890" s="297"/>
      <c r="K890" s="297"/>
      <c r="L890" s="297"/>
      <c r="M890" s="297"/>
      <c r="N890" s="297"/>
      <c r="O890" s="297"/>
      <c r="P890" s="297"/>
      <c r="Q890" s="297"/>
      <c r="R890" s="297"/>
      <c r="S890" s="297"/>
      <c r="T890" s="297"/>
      <c r="U890" s="297"/>
      <c r="V890" s="297"/>
      <c r="W890" s="297"/>
      <c r="X890" s="297"/>
      <c r="Y890" s="297"/>
      <c r="Z890" s="297"/>
    </row>
    <row r="891" spans="1:26" ht="15.75" customHeight="1">
      <c r="A891" s="297"/>
      <c r="B891" s="297"/>
      <c r="C891" s="297"/>
      <c r="D891" s="297"/>
      <c r="E891" s="297"/>
      <c r="F891" s="297"/>
      <c r="G891" s="297"/>
      <c r="H891" s="297"/>
      <c r="I891" s="297"/>
      <c r="J891" s="297"/>
      <c r="K891" s="297"/>
      <c r="L891" s="297"/>
      <c r="M891" s="297"/>
      <c r="N891" s="297"/>
      <c r="O891" s="297"/>
      <c r="P891" s="297"/>
      <c r="Q891" s="297"/>
      <c r="R891" s="297"/>
      <c r="S891" s="297"/>
      <c r="T891" s="297"/>
      <c r="U891" s="297"/>
      <c r="V891" s="297"/>
      <c r="W891" s="297"/>
      <c r="X891" s="297"/>
      <c r="Y891" s="297"/>
      <c r="Z891" s="297"/>
    </row>
    <row r="892" spans="1:26" ht="15.75" customHeight="1">
      <c r="A892" s="297"/>
      <c r="B892" s="297"/>
      <c r="C892" s="297"/>
      <c r="D892" s="297"/>
      <c r="E892" s="297"/>
      <c r="F892" s="297"/>
      <c r="G892" s="297"/>
      <c r="H892" s="297"/>
      <c r="I892" s="297"/>
      <c r="J892" s="297"/>
      <c r="K892" s="297"/>
      <c r="L892" s="297"/>
      <c r="M892" s="297"/>
      <c r="N892" s="297"/>
      <c r="O892" s="297"/>
      <c r="P892" s="297"/>
      <c r="Q892" s="297"/>
      <c r="R892" s="297"/>
      <c r="S892" s="297"/>
      <c r="T892" s="297"/>
      <c r="U892" s="297"/>
      <c r="V892" s="297"/>
      <c r="W892" s="297"/>
      <c r="X892" s="297"/>
      <c r="Y892" s="297"/>
      <c r="Z892" s="297"/>
    </row>
    <row r="893" spans="1:26" ht="15.75" customHeight="1">
      <c r="A893" s="297"/>
      <c r="B893" s="297"/>
      <c r="C893" s="297"/>
      <c r="D893" s="297"/>
      <c r="E893" s="297"/>
      <c r="F893" s="297"/>
      <c r="G893" s="297"/>
      <c r="H893" s="297"/>
      <c r="I893" s="297"/>
      <c r="J893" s="297"/>
      <c r="K893" s="297"/>
      <c r="L893" s="297"/>
      <c r="M893" s="297"/>
      <c r="N893" s="297"/>
      <c r="O893" s="297"/>
      <c r="P893" s="297"/>
      <c r="Q893" s="297"/>
      <c r="R893" s="297"/>
      <c r="S893" s="297"/>
      <c r="T893" s="297"/>
      <c r="U893" s="297"/>
      <c r="V893" s="297"/>
      <c r="W893" s="297"/>
      <c r="X893" s="297"/>
      <c r="Y893" s="297"/>
      <c r="Z893" s="297"/>
    </row>
    <row r="894" spans="1:26" ht="15.75" customHeight="1">
      <c r="A894" s="297"/>
      <c r="B894" s="297"/>
      <c r="C894" s="297"/>
      <c r="D894" s="297"/>
      <c r="E894" s="297"/>
      <c r="F894" s="297"/>
      <c r="G894" s="297"/>
      <c r="H894" s="297"/>
      <c r="I894" s="297"/>
      <c r="J894" s="297"/>
      <c r="K894" s="297"/>
      <c r="L894" s="297"/>
      <c r="M894" s="297"/>
      <c r="N894" s="297"/>
      <c r="O894" s="297"/>
      <c r="P894" s="297"/>
      <c r="Q894" s="297"/>
      <c r="R894" s="297"/>
      <c r="S894" s="297"/>
      <c r="T894" s="297"/>
      <c r="U894" s="297"/>
      <c r="V894" s="297"/>
      <c r="W894" s="297"/>
      <c r="X894" s="297"/>
      <c r="Y894" s="297"/>
      <c r="Z894" s="297"/>
    </row>
    <row r="895" spans="1:26" ht="15.75" customHeight="1">
      <c r="A895" s="297"/>
      <c r="B895" s="297"/>
      <c r="C895" s="297"/>
      <c r="D895" s="297"/>
      <c r="E895" s="297"/>
      <c r="F895" s="297"/>
      <c r="G895" s="297"/>
      <c r="H895" s="297"/>
      <c r="I895" s="297"/>
      <c r="J895" s="297"/>
      <c r="K895" s="297"/>
      <c r="L895" s="297"/>
      <c r="M895" s="297"/>
      <c r="N895" s="297"/>
      <c r="O895" s="297"/>
      <c r="P895" s="297"/>
      <c r="Q895" s="297"/>
      <c r="R895" s="297"/>
      <c r="S895" s="297"/>
      <c r="T895" s="297"/>
      <c r="U895" s="297"/>
      <c r="V895" s="297"/>
      <c r="W895" s="297"/>
      <c r="X895" s="297"/>
      <c r="Y895" s="297"/>
      <c r="Z895" s="297"/>
    </row>
    <row r="896" spans="1:26" ht="15.75" customHeight="1">
      <c r="A896" s="297"/>
      <c r="B896" s="297"/>
      <c r="C896" s="297"/>
      <c r="D896" s="297"/>
      <c r="E896" s="297"/>
      <c r="F896" s="297"/>
      <c r="G896" s="297"/>
      <c r="H896" s="297"/>
      <c r="I896" s="297"/>
      <c r="J896" s="297"/>
      <c r="K896" s="297"/>
      <c r="L896" s="297"/>
      <c r="M896" s="297"/>
      <c r="N896" s="297"/>
      <c r="O896" s="297"/>
      <c r="P896" s="297"/>
      <c r="Q896" s="297"/>
      <c r="R896" s="297"/>
      <c r="S896" s="297"/>
      <c r="T896" s="297"/>
      <c r="U896" s="297"/>
      <c r="V896" s="297"/>
      <c r="W896" s="297"/>
      <c r="X896" s="297"/>
      <c r="Y896" s="297"/>
      <c r="Z896" s="297"/>
    </row>
    <row r="897" spans="1:26" ht="15.75" customHeight="1">
      <c r="A897" s="297"/>
      <c r="B897" s="297"/>
      <c r="C897" s="297"/>
      <c r="D897" s="297"/>
      <c r="E897" s="297"/>
      <c r="F897" s="297"/>
      <c r="G897" s="297"/>
      <c r="H897" s="297"/>
      <c r="I897" s="297"/>
      <c r="J897" s="297"/>
      <c r="K897" s="297"/>
      <c r="L897" s="297"/>
      <c r="M897" s="297"/>
      <c r="N897" s="297"/>
      <c r="O897" s="297"/>
      <c r="P897" s="297"/>
      <c r="Q897" s="297"/>
      <c r="R897" s="297"/>
      <c r="S897" s="297"/>
      <c r="T897" s="297"/>
      <c r="U897" s="297"/>
      <c r="V897" s="297"/>
      <c r="W897" s="297"/>
      <c r="X897" s="297"/>
      <c r="Y897" s="297"/>
      <c r="Z897" s="297"/>
    </row>
    <row r="898" spans="1:26" ht="15.75" customHeight="1">
      <c r="A898" s="297"/>
      <c r="B898" s="297"/>
      <c r="C898" s="297"/>
      <c r="D898" s="297"/>
      <c r="E898" s="297"/>
      <c r="F898" s="297"/>
      <c r="G898" s="297"/>
      <c r="H898" s="297"/>
      <c r="I898" s="297"/>
      <c r="J898" s="297"/>
      <c r="K898" s="297"/>
      <c r="L898" s="297"/>
      <c r="M898" s="297"/>
      <c r="N898" s="297"/>
      <c r="O898" s="297"/>
      <c r="P898" s="297"/>
      <c r="Q898" s="297"/>
      <c r="R898" s="297"/>
      <c r="S898" s="297"/>
      <c r="T898" s="297"/>
      <c r="U898" s="297"/>
      <c r="V898" s="297"/>
      <c r="W898" s="297"/>
      <c r="X898" s="297"/>
      <c r="Y898" s="297"/>
      <c r="Z898" s="297"/>
    </row>
    <row r="899" spans="1:26" ht="15.75" customHeight="1">
      <c r="A899" s="297"/>
      <c r="B899" s="297"/>
      <c r="C899" s="297"/>
      <c r="D899" s="297"/>
      <c r="E899" s="297"/>
      <c r="F899" s="297"/>
      <c r="G899" s="297"/>
      <c r="H899" s="297"/>
      <c r="I899" s="297"/>
      <c r="J899" s="297"/>
      <c r="K899" s="297"/>
      <c r="L899" s="297"/>
      <c r="M899" s="297"/>
      <c r="N899" s="297"/>
      <c r="O899" s="297"/>
      <c r="P899" s="297"/>
      <c r="Q899" s="297"/>
      <c r="R899" s="297"/>
      <c r="S899" s="297"/>
      <c r="T899" s="297"/>
      <c r="U899" s="297"/>
      <c r="V899" s="297"/>
      <c r="W899" s="297"/>
      <c r="X899" s="297"/>
      <c r="Y899" s="297"/>
      <c r="Z899" s="297"/>
    </row>
    <row r="900" spans="1:26" ht="15.75" customHeight="1">
      <c r="A900" s="297"/>
      <c r="B900" s="297"/>
      <c r="C900" s="297"/>
      <c r="D900" s="297"/>
      <c r="E900" s="297"/>
      <c r="F900" s="297"/>
      <c r="G900" s="297"/>
      <c r="H900" s="297"/>
      <c r="I900" s="297"/>
      <c r="J900" s="297"/>
      <c r="K900" s="297"/>
      <c r="L900" s="297"/>
      <c r="M900" s="297"/>
      <c r="N900" s="297"/>
      <c r="O900" s="297"/>
      <c r="P900" s="297"/>
      <c r="Q900" s="297"/>
      <c r="R900" s="297"/>
      <c r="S900" s="297"/>
      <c r="T900" s="297"/>
      <c r="U900" s="297"/>
      <c r="V900" s="297"/>
      <c r="W900" s="297"/>
      <c r="X900" s="297"/>
      <c r="Y900" s="297"/>
      <c r="Z900" s="297"/>
    </row>
    <row r="901" spans="1:26" ht="15.75" customHeight="1">
      <c r="A901" s="297"/>
      <c r="B901" s="297"/>
      <c r="C901" s="297"/>
      <c r="D901" s="297"/>
      <c r="E901" s="297"/>
      <c r="F901" s="297"/>
      <c r="G901" s="297"/>
      <c r="H901" s="297"/>
      <c r="I901" s="297"/>
      <c r="J901" s="297"/>
      <c r="K901" s="297"/>
      <c r="L901" s="297"/>
      <c r="M901" s="297"/>
      <c r="N901" s="297"/>
      <c r="O901" s="297"/>
      <c r="P901" s="297"/>
      <c r="Q901" s="297"/>
      <c r="R901" s="297"/>
      <c r="S901" s="297"/>
      <c r="T901" s="297"/>
      <c r="U901" s="297"/>
      <c r="V901" s="297"/>
      <c r="W901" s="297"/>
      <c r="X901" s="297"/>
      <c r="Y901" s="297"/>
      <c r="Z901" s="297"/>
    </row>
    <row r="902" spans="1:26" ht="15.75" customHeight="1">
      <c r="A902" s="297"/>
      <c r="B902" s="297"/>
      <c r="C902" s="297"/>
      <c r="D902" s="297"/>
      <c r="E902" s="297"/>
      <c r="F902" s="297"/>
      <c r="G902" s="297"/>
      <c r="H902" s="297"/>
      <c r="I902" s="297"/>
      <c r="J902" s="297"/>
      <c r="K902" s="297"/>
      <c r="L902" s="297"/>
      <c r="M902" s="297"/>
      <c r="N902" s="297"/>
      <c r="O902" s="297"/>
      <c r="P902" s="297"/>
      <c r="Q902" s="297"/>
      <c r="R902" s="297"/>
      <c r="S902" s="297"/>
      <c r="T902" s="297"/>
      <c r="U902" s="297"/>
      <c r="V902" s="297"/>
      <c r="W902" s="297"/>
      <c r="X902" s="297"/>
      <c r="Y902" s="297"/>
      <c r="Z902" s="297"/>
    </row>
    <row r="903" spans="1:26" ht="15.75" customHeight="1">
      <c r="A903" s="297"/>
      <c r="B903" s="297"/>
      <c r="C903" s="297"/>
      <c r="D903" s="297"/>
      <c r="E903" s="297"/>
      <c r="F903" s="297"/>
      <c r="G903" s="297"/>
      <c r="H903" s="297"/>
      <c r="I903" s="297"/>
      <c r="J903" s="297"/>
      <c r="K903" s="297"/>
      <c r="L903" s="297"/>
      <c r="M903" s="297"/>
      <c r="N903" s="297"/>
      <c r="O903" s="297"/>
      <c r="P903" s="297"/>
      <c r="Q903" s="297"/>
      <c r="R903" s="297"/>
      <c r="S903" s="297"/>
      <c r="T903" s="297"/>
      <c r="U903" s="297"/>
      <c r="V903" s="297"/>
      <c r="W903" s="297"/>
      <c r="X903" s="297"/>
      <c r="Y903" s="297"/>
      <c r="Z903" s="297"/>
    </row>
    <row r="904" spans="1:26" ht="15.75" customHeight="1">
      <c r="A904" s="297"/>
      <c r="B904" s="297"/>
      <c r="C904" s="297"/>
      <c r="D904" s="297"/>
      <c r="E904" s="297"/>
      <c r="F904" s="297"/>
      <c r="G904" s="297"/>
      <c r="H904" s="297"/>
      <c r="I904" s="297"/>
      <c r="J904" s="297"/>
      <c r="K904" s="297"/>
      <c r="L904" s="297"/>
      <c r="M904" s="297"/>
      <c r="N904" s="297"/>
      <c r="O904" s="297"/>
      <c r="P904" s="297"/>
      <c r="Q904" s="297"/>
      <c r="R904" s="297"/>
      <c r="S904" s="297"/>
      <c r="T904" s="297"/>
      <c r="U904" s="297"/>
      <c r="V904" s="297"/>
      <c r="W904" s="297"/>
      <c r="X904" s="297"/>
      <c r="Y904" s="297"/>
      <c r="Z904" s="297"/>
    </row>
    <row r="905" spans="1:26" ht="15.75" customHeight="1">
      <c r="A905" s="297"/>
      <c r="B905" s="297"/>
      <c r="C905" s="297"/>
      <c r="D905" s="297"/>
      <c r="E905" s="297"/>
      <c r="F905" s="297"/>
      <c r="G905" s="297"/>
      <c r="H905" s="297"/>
      <c r="I905" s="297"/>
      <c r="J905" s="297"/>
      <c r="K905" s="297"/>
      <c r="L905" s="297"/>
      <c r="M905" s="297"/>
      <c r="N905" s="297"/>
      <c r="O905" s="297"/>
      <c r="P905" s="297"/>
      <c r="Q905" s="297"/>
      <c r="R905" s="297"/>
      <c r="S905" s="297"/>
      <c r="T905" s="297"/>
      <c r="U905" s="297"/>
      <c r="V905" s="297"/>
      <c r="W905" s="297"/>
      <c r="X905" s="297"/>
      <c r="Y905" s="297"/>
      <c r="Z905" s="297"/>
    </row>
    <row r="906" spans="1:26" ht="15.75" customHeight="1">
      <c r="A906" s="297"/>
      <c r="B906" s="297"/>
      <c r="C906" s="297"/>
      <c r="D906" s="297"/>
      <c r="E906" s="297"/>
      <c r="F906" s="297"/>
      <c r="G906" s="297"/>
      <c r="H906" s="297"/>
      <c r="I906" s="297"/>
      <c r="J906" s="297"/>
      <c r="K906" s="297"/>
      <c r="L906" s="297"/>
      <c r="M906" s="297"/>
      <c r="N906" s="297"/>
      <c r="O906" s="297"/>
      <c r="P906" s="297"/>
      <c r="Q906" s="297"/>
      <c r="R906" s="297"/>
      <c r="S906" s="297"/>
      <c r="T906" s="297"/>
      <c r="U906" s="297"/>
      <c r="V906" s="297"/>
      <c r="W906" s="297"/>
      <c r="X906" s="297"/>
      <c r="Y906" s="297"/>
      <c r="Z906" s="297"/>
    </row>
    <row r="907" spans="1:26" ht="15.75" customHeight="1">
      <c r="A907" s="297"/>
      <c r="B907" s="297"/>
      <c r="C907" s="297"/>
      <c r="D907" s="297"/>
      <c r="E907" s="297"/>
      <c r="F907" s="297"/>
      <c r="G907" s="297"/>
      <c r="H907" s="297"/>
      <c r="I907" s="297"/>
      <c r="J907" s="297"/>
      <c r="K907" s="297"/>
      <c r="L907" s="297"/>
      <c r="M907" s="297"/>
      <c r="N907" s="297"/>
      <c r="O907" s="297"/>
      <c r="P907" s="297"/>
      <c r="Q907" s="297"/>
      <c r="R907" s="297"/>
      <c r="S907" s="297"/>
      <c r="T907" s="297"/>
      <c r="U907" s="297"/>
      <c r="V907" s="297"/>
      <c r="W907" s="297"/>
      <c r="X907" s="297"/>
      <c r="Y907" s="297"/>
      <c r="Z907" s="297"/>
    </row>
    <row r="908" spans="1:26" ht="15.75" customHeight="1">
      <c r="A908" s="297"/>
      <c r="B908" s="297"/>
      <c r="C908" s="297"/>
      <c r="D908" s="297"/>
      <c r="E908" s="297"/>
      <c r="F908" s="297"/>
      <c r="G908" s="297"/>
      <c r="H908" s="297"/>
      <c r="I908" s="297"/>
      <c r="J908" s="297"/>
      <c r="K908" s="297"/>
      <c r="L908" s="297"/>
      <c r="M908" s="297"/>
      <c r="N908" s="297"/>
      <c r="O908" s="297"/>
      <c r="P908" s="297"/>
      <c r="Q908" s="297"/>
      <c r="R908" s="297"/>
      <c r="S908" s="297"/>
      <c r="T908" s="297"/>
      <c r="U908" s="297"/>
      <c r="V908" s="297"/>
      <c r="W908" s="297"/>
      <c r="X908" s="297"/>
      <c r="Y908" s="297"/>
      <c r="Z908" s="297"/>
    </row>
    <row r="909" spans="1:26" ht="15.75" customHeight="1">
      <c r="A909" s="297"/>
      <c r="B909" s="297"/>
      <c r="C909" s="297"/>
      <c r="D909" s="297"/>
      <c r="E909" s="297"/>
      <c r="F909" s="297"/>
      <c r="G909" s="297"/>
      <c r="H909" s="297"/>
      <c r="I909" s="297"/>
      <c r="J909" s="297"/>
      <c r="K909" s="297"/>
      <c r="L909" s="297"/>
      <c r="M909" s="297"/>
      <c r="N909" s="297"/>
      <c r="O909" s="297"/>
      <c r="P909" s="297"/>
      <c r="Q909" s="297"/>
      <c r="R909" s="297"/>
      <c r="S909" s="297"/>
      <c r="T909" s="297"/>
      <c r="U909" s="297"/>
      <c r="V909" s="297"/>
      <c r="W909" s="297"/>
      <c r="X909" s="297"/>
      <c r="Y909" s="297"/>
      <c r="Z909" s="297"/>
    </row>
    <row r="910" spans="1:26" ht="15.75" customHeight="1">
      <c r="A910" s="297"/>
      <c r="B910" s="297"/>
      <c r="C910" s="297"/>
      <c r="D910" s="297"/>
      <c r="E910" s="297"/>
      <c r="F910" s="297"/>
      <c r="G910" s="297"/>
      <c r="H910" s="297"/>
      <c r="I910" s="297"/>
      <c r="J910" s="297"/>
      <c r="K910" s="297"/>
      <c r="L910" s="297"/>
      <c r="M910" s="297"/>
      <c r="N910" s="297"/>
      <c r="O910" s="297"/>
      <c r="P910" s="297"/>
      <c r="Q910" s="297"/>
      <c r="R910" s="297"/>
      <c r="S910" s="297"/>
      <c r="T910" s="297"/>
      <c r="U910" s="297"/>
      <c r="V910" s="297"/>
      <c r="W910" s="297"/>
      <c r="X910" s="297"/>
      <c r="Y910" s="297"/>
      <c r="Z910" s="297"/>
    </row>
    <row r="911" spans="1:26" ht="15.75" customHeight="1">
      <c r="A911" s="297"/>
      <c r="B911" s="297"/>
      <c r="C911" s="297"/>
      <c r="D911" s="297"/>
      <c r="E911" s="297"/>
      <c r="F911" s="297"/>
      <c r="G911" s="297"/>
      <c r="H911" s="297"/>
      <c r="I911" s="297"/>
      <c r="J911" s="297"/>
      <c r="K911" s="297"/>
      <c r="L911" s="297"/>
      <c r="M911" s="297"/>
      <c r="N911" s="297"/>
      <c r="O911" s="297"/>
      <c r="P911" s="297"/>
      <c r="Q911" s="297"/>
      <c r="R911" s="297"/>
      <c r="S911" s="297"/>
      <c r="T911" s="297"/>
      <c r="U911" s="297"/>
      <c r="V911" s="297"/>
      <c r="W911" s="297"/>
      <c r="X911" s="297"/>
      <c r="Y911" s="297"/>
      <c r="Z911" s="297"/>
    </row>
    <row r="912" spans="1:26" ht="15.75" customHeight="1">
      <c r="A912" s="297"/>
      <c r="B912" s="297"/>
      <c r="C912" s="297"/>
      <c r="D912" s="297"/>
      <c r="E912" s="297"/>
      <c r="F912" s="297"/>
      <c r="G912" s="297"/>
      <c r="H912" s="297"/>
      <c r="I912" s="297"/>
      <c r="J912" s="297"/>
      <c r="K912" s="297"/>
      <c r="L912" s="297"/>
      <c r="M912" s="297"/>
      <c r="N912" s="297"/>
      <c r="O912" s="297"/>
      <c r="P912" s="297"/>
      <c r="Q912" s="297"/>
      <c r="R912" s="297"/>
      <c r="S912" s="297"/>
      <c r="T912" s="297"/>
      <c r="U912" s="297"/>
      <c r="V912" s="297"/>
      <c r="W912" s="297"/>
      <c r="X912" s="297"/>
      <c r="Y912" s="297"/>
      <c r="Z912" s="297"/>
    </row>
    <row r="913" spans="1:26" ht="15.75" customHeight="1">
      <c r="A913" s="297"/>
      <c r="B913" s="297"/>
      <c r="C913" s="297"/>
      <c r="D913" s="297"/>
      <c r="E913" s="297"/>
      <c r="F913" s="297"/>
      <c r="G913" s="297"/>
      <c r="H913" s="297"/>
      <c r="I913" s="297"/>
      <c r="J913" s="297"/>
      <c r="K913" s="297"/>
      <c r="L913" s="297"/>
      <c r="M913" s="297"/>
      <c r="N913" s="297"/>
      <c r="O913" s="297"/>
      <c r="P913" s="297"/>
      <c r="Q913" s="297"/>
      <c r="R913" s="297"/>
      <c r="S913" s="297"/>
      <c r="T913" s="297"/>
      <c r="U913" s="297"/>
      <c r="V913" s="297"/>
      <c r="W913" s="297"/>
      <c r="X913" s="297"/>
      <c r="Y913" s="297"/>
      <c r="Z913" s="297"/>
    </row>
    <row r="914" spans="1:26" ht="15.75" customHeight="1">
      <c r="A914" s="297"/>
      <c r="B914" s="297"/>
      <c r="C914" s="297"/>
      <c r="D914" s="297"/>
      <c r="E914" s="297"/>
      <c r="F914" s="297"/>
      <c r="G914" s="297"/>
      <c r="H914" s="297"/>
      <c r="I914" s="297"/>
      <c r="J914" s="297"/>
      <c r="K914" s="297"/>
      <c r="L914" s="297"/>
      <c r="M914" s="297"/>
      <c r="N914" s="297"/>
      <c r="O914" s="297"/>
      <c r="P914" s="297"/>
      <c r="Q914" s="297"/>
      <c r="R914" s="297"/>
      <c r="S914" s="297"/>
      <c r="T914" s="297"/>
      <c r="U914" s="297"/>
      <c r="V914" s="297"/>
      <c r="W914" s="297"/>
      <c r="X914" s="297"/>
      <c r="Y914" s="297"/>
      <c r="Z914" s="297"/>
    </row>
    <row r="915" spans="1:26" ht="15.75" customHeight="1">
      <c r="A915" s="297"/>
      <c r="B915" s="297"/>
      <c r="C915" s="297"/>
      <c r="D915" s="297"/>
      <c r="E915" s="297"/>
      <c r="F915" s="297"/>
      <c r="G915" s="297"/>
      <c r="H915" s="297"/>
      <c r="I915" s="297"/>
      <c r="J915" s="297"/>
      <c r="K915" s="297"/>
      <c r="L915" s="297"/>
      <c r="M915" s="297"/>
      <c r="N915" s="297"/>
      <c r="O915" s="297"/>
      <c r="P915" s="297"/>
      <c r="Q915" s="297"/>
      <c r="R915" s="297"/>
      <c r="S915" s="297"/>
      <c r="T915" s="297"/>
      <c r="U915" s="297"/>
      <c r="V915" s="297"/>
      <c r="W915" s="297"/>
      <c r="X915" s="297"/>
      <c r="Y915" s="297"/>
      <c r="Z915" s="297"/>
    </row>
    <row r="916" spans="1:26" ht="15.75" customHeight="1">
      <c r="A916" s="297"/>
      <c r="B916" s="297"/>
      <c r="C916" s="297"/>
      <c r="D916" s="297"/>
      <c r="E916" s="297"/>
      <c r="F916" s="297"/>
      <c r="G916" s="297"/>
      <c r="H916" s="297"/>
      <c r="I916" s="297"/>
      <c r="J916" s="297"/>
      <c r="K916" s="297"/>
      <c r="L916" s="297"/>
      <c r="M916" s="297"/>
      <c r="N916" s="297"/>
      <c r="O916" s="297"/>
      <c r="P916" s="297"/>
      <c r="Q916" s="297"/>
      <c r="R916" s="297"/>
      <c r="S916" s="297"/>
      <c r="T916" s="297"/>
      <c r="U916" s="297"/>
      <c r="V916" s="297"/>
      <c r="W916" s="297"/>
      <c r="X916" s="297"/>
      <c r="Y916" s="297"/>
      <c r="Z916" s="297"/>
    </row>
    <row r="917" spans="1:26" ht="15.75" customHeight="1">
      <c r="A917" s="297"/>
      <c r="B917" s="297"/>
      <c r="C917" s="297"/>
      <c r="D917" s="297"/>
      <c r="E917" s="297"/>
      <c r="F917" s="297"/>
      <c r="G917" s="297"/>
      <c r="H917" s="297"/>
      <c r="I917" s="297"/>
      <c r="J917" s="297"/>
      <c r="K917" s="297"/>
      <c r="L917" s="297"/>
      <c r="M917" s="297"/>
      <c r="N917" s="297"/>
      <c r="O917" s="297"/>
      <c r="P917" s="297"/>
      <c r="Q917" s="297"/>
      <c r="R917" s="297"/>
      <c r="S917" s="297"/>
      <c r="T917" s="297"/>
      <c r="U917" s="297"/>
      <c r="V917" s="297"/>
      <c r="W917" s="297"/>
      <c r="X917" s="297"/>
      <c r="Y917" s="297"/>
      <c r="Z917" s="297"/>
    </row>
    <row r="918" spans="1:26" ht="15.75" customHeight="1">
      <c r="A918" s="297"/>
      <c r="B918" s="297"/>
      <c r="C918" s="297"/>
      <c r="D918" s="297"/>
      <c r="E918" s="297"/>
      <c r="F918" s="297"/>
      <c r="G918" s="297"/>
      <c r="H918" s="297"/>
      <c r="I918" s="297"/>
      <c r="J918" s="297"/>
      <c r="K918" s="297"/>
      <c r="L918" s="297"/>
      <c r="M918" s="297"/>
      <c r="N918" s="297"/>
      <c r="O918" s="297"/>
      <c r="P918" s="297"/>
      <c r="Q918" s="297"/>
      <c r="R918" s="297"/>
      <c r="S918" s="297"/>
      <c r="T918" s="297"/>
      <c r="U918" s="297"/>
      <c r="V918" s="297"/>
      <c r="W918" s="297"/>
      <c r="X918" s="297"/>
      <c r="Y918" s="297"/>
      <c r="Z918" s="297"/>
    </row>
    <row r="919" spans="1:26" ht="15.75" customHeight="1">
      <c r="A919" s="297"/>
      <c r="B919" s="297"/>
      <c r="C919" s="297"/>
      <c r="D919" s="297"/>
      <c r="E919" s="297"/>
      <c r="F919" s="297"/>
      <c r="G919" s="297"/>
      <c r="H919" s="297"/>
      <c r="I919" s="297"/>
      <c r="J919" s="297"/>
      <c r="K919" s="297"/>
      <c r="L919" s="297"/>
      <c r="M919" s="297"/>
      <c r="N919" s="297"/>
      <c r="O919" s="297"/>
      <c r="P919" s="297"/>
      <c r="Q919" s="297"/>
      <c r="R919" s="297"/>
      <c r="S919" s="297"/>
      <c r="T919" s="297"/>
      <c r="U919" s="297"/>
      <c r="V919" s="297"/>
      <c r="W919" s="297"/>
      <c r="X919" s="297"/>
      <c r="Y919" s="297"/>
      <c r="Z919" s="297"/>
    </row>
    <row r="920" spans="1:26" ht="15.75" customHeight="1">
      <c r="A920" s="297"/>
      <c r="B920" s="297"/>
      <c r="C920" s="297"/>
      <c r="D920" s="297"/>
      <c r="E920" s="297"/>
      <c r="F920" s="297"/>
      <c r="G920" s="297"/>
      <c r="H920" s="297"/>
      <c r="I920" s="297"/>
      <c r="J920" s="297"/>
      <c r="K920" s="297"/>
      <c r="L920" s="297"/>
      <c r="M920" s="297"/>
      <c r="N920" s="297"/>
      <c r="O920" s="297"/>
      <c r="P920" s="297"/>
      <c r="Q920" s="297"/>
      <c r="R920" s="297"/>
      <c r="S920" s="297"/>
      <c r="T920" s="297"/>
      <c r="U920" s="297"/>
      <c r="V920" s="297"/>
      <c r="W920" s="297"/>
      <c r="X920" s="297"/>
      <c r="Y920" s="297"/>
      <c r="Z920" s="297"/>
    </row>
    <row r="921" spans="1:26" ht="15.75" customHeight="1">
      <c r="A921" s="297"/>
      <c r="B921" s="297"/>
      <c r="C921" s="297"/>
      <c r="D921" s="297"/>
      <c r="E921" s="297"/>
      <c r="F921" s="297"/>
      <c r="G921" s="297"/>
      <c r="H921" s="297"/>
      <c r="I921" s="297"/>
      <c r="J921" s="297"/>
      <c r="K921" s="297"/>
      <c r="L921" s="297"/>
      <c r="M921" s="297"/>
      <c r="N921" s="297"/>
      <c r="O921" s="297"/>
      <c r="P921" s="297"/>
      <c r="Q921" s="297"/>
      <c r="R921" s="297"/>
      <c r="S921" s="297"/>
      <c r="T921" s="297"/>
      <c r="U921" s="297"/>
      <c r="V921" s="297"/>
      <c r="W921" s="297"/>
      <c r="X921" s="297"/>
      <c r="Y921" s="297"/>
      <c r="Z921" s="297"/>
    </row>
    <row r="922" spans="1:26" ht="15.75" customHeight="1">
      <c r="A922" s="297"/>
      <c r="B922" s="297"/>
      <c r="C922" s="297"/>
      <c r="D922" s="297"/>
      <c r="E922" s="297"/>
      <c r="F922" s="297"/>
      <c r="G922" s="297"/>
      <c r="H922" s="297"/>
      <c r="I922" s="297"/>
      <c r="J922" s="297"/>
      <c r="K922" s="297"/>
      <c r="L922" s="297"/>
      <c r="M922" s="297"/>
      <c r="N922" s="297"/>
      <c r="O922" s="297"/>
      <c r="P922" s="297"/>
      <c r="Q922" s="297"/>
      <c r="R922" s="297"/>
      <c r="S922" s="297"/>
      <c r="T922" s="297"/>
      <c r="U922" s="297"/>
      <c r="V922" s="297"/>
      <c r="W922" s="297"/>
      <c r="X922" s="297"/>
      <c r="Y922" s="297"/>
      <c r="Z922" s="297"/>
    </row>
    <row r="923" spans="1:26" ht="15.75" customHeight="1">
      <c r="A923" s="297"/>
      <c r="B923" s="297"/>
      <c r="C923" s="297"/>
      <c r="D923" s="297"/>
      <c r="E923" s="297"/>
      <c r="F923" s="297"/>
      <c r="G923" s="297"/>
      <c r="H923" s="297"/>
      <c r="I923" s="297"/>
      <c r="J923" s="297"/>
      <c r="K923" s="297"/>
      <c r="L923" s="297"/>
      <c r="M923" s="297"/>
      <c r="N923" s="297"/>
      <c r="O923" s="297"/>
      <c r="P923" s="297"/>
      <c r="Q923" s="297"/>
      <c r="R923" s="297"/>
      <c r="S923" s="297"/>
      <c r="T923" s="297"/>
      <c r="U923" s="297"/>
      <c r="V923" s="297"/>
      <c r="W923" s="297"/>
      <c r="X923" s="297"/>
      <c r="Y923" s="297"/>
      <c r="Z923" s="297"/>
    </row>
    <row r="924" spans="1:26" ht="15.75" customHeight="1">
      <c r="A924" s="297"/>
      <c r="B924" s="297"/>
      <c r="C924" s="297"/>
      <c r="D924" s="297"/>
      <c r="E924" s="297"/>
      <c r="F924" s="297"/>
      <c r="G924" s="297"/>
      <c r="H924" s="297"/>
      <c r="I924" s="297"/>
      <c r="J924" s="297"/>
      <c r="K924" s="297"/>
      <c r="L924" s="297"/>
      <c r="M924" s="297"/>
      <c r="N924" s="297"/>
      <c r="O924" s="297"/>
      <c r="P924" s="297"/>
      <c r="Q924" s="297"/>
      <c r="R924" s="297"/>
      <c r="S924" s="297"/>
      <c r="T924" s="297"/>
      <c r="U924" s="297"/>
      <c r="V924" s="297"/>
      <c r="W924" s="297"/>
      <c r="X924" s="297"/>
      <c r="Y924" s="297"/>
      <c r="Z924" s="297"/>
    </row>
    <row r="925" spans="1:26" ht="15.75" customHeight="1">
      <c r="A925" s="297"/>
      <c r="B925" s="297"/>
      <c r="C925" s="297"/>
      <c r="D925" s="297"/>
      <c r="E925" s="297"/>
      <c r="F925" s="297"/>
      <c r="G925" s="297"/>
      <c r="H925" s="297"/>
      <c r="I925" s="297"/>
      <c r="J925" s="297"/>
      <c r="K925" s="297"/>
      <c r="L925" s="297"/>
      <c r="M925" s="297"/>
      <c r="N925" s="297"/>
      <c r="O925" s="297"/>
      <c r="P925" s="297"/>
      <c r="Q925" s="297"/>
      <c r="R925" s="297"/>
      <c r="S925" s="297"/>
      <c r="T925" s="297"/>
      <c r="U925" s="297"/>
      <c r="V925" s="297"/>
      <c r="W925" s="297"/>
      <c r="X925" s="297"/>
      <c r="Y925" s="297"/>
      <c r="Z925" s="297"/>
    </row>
    <row r="926" spans="1:26" ht="15.75" customHeight="1">
      <c r="A926" s="297"/>
      <c r="B926" s="297"/>
      <c r="C926" s="297"/>
      <c r="D926" s="297"/>
      <c r="E926" s="297"/>
      <c r="F926" s="297"/>
      <c r="G926" s="297"/>
      <c r="H926" s="297"/>
      <c r="I926" s="297"/>
      <c r="J926" s="297"/>
      <c r="K926" s="297"/>
      <c r="L926" s="297"/>
      <c r="M926" s="297"/>
      <c r="N926" s="297"/>
      <c r="O926" s="297"/>
      <c r="P926" s="297"/>
      <c r="Q926" s="297"/>
      <c r="R926" s="297"/>
      <c r="S926" s="297"/>
      <c r="T926" s="297"/>
      <c r="U926" s="297"/>
      <c r="V926" s="297"/>
      <c r="W926" s="297"/>
      <c r="X926" s="297"/>
      <c r="Y926" s="297"/>
      <c r="Z926" s="297"/>
    </row>
    <row r="927" spans="1:26" ht="15.75" customHeight="1">
      <c r="A927" s="297"/>
      <c r="B927" s="297"/>
      <c r="C927" s="297"/>
      <c r="D927" s="297"/>
      <c r="E927" s="297"/>
      <c r="F927" s="297"/>
      <c r="G927" s="297"/>
      <c r="H927" s="297"/>
      <c r="I927" s="297"/>
      <c r="J927" s="297"/>
      <c r="K927" s="297"/>
      <c r="L927" s="297"/>
      <c r="M927" s="297"/>
      <c r="N927" s="297"/>
      <c r="O927" s="297"/>
      <c r="P927" s="297"/>
      <c r="Q927" s="297"/>
      <c r="R927" s="297"/>
      <c r="S927" s="297"/>
      <c r="T927" s="297"/>
      <c r="U927" s="297"/>
      <c r="V927" s="297"/>
      <c r="W927" s="297"/>
      <c r="X927" s="297"/>
      <c r="Y927" s="297"/>
      <c r="Z927" s="297"/>
    </row>
    <row r="928" spans="1:26" ht="15.75" customHeight="1">
      <c r="A928" s="297"/>
      <c r="B928" s="297"/>
      <c r="C928" s="297"/>
      <c r="D928" s="297"/>
      <c r="E928" s="297"/>
      <c r="F928" s="297"/>
      <c r="G928" s="297"/>
      <c r="H928" s="297"/>
      <c r="I928" s="297"/>
      <c r="J928" s="297"/>
      <c r="K928" s="297"/>
      <c r="L928" s="297"/>
      <c r="M928" s="297"/>
      <c r="N928" s="297"/>
      <c r="O928" s="297"/>
      <c r="P928" s="297"/>
      <c r="Q928" s="297"/>
      <c r="R928" s="297"/>
      <c r="S928" s="297"/>
      <c r="T928" s="297"/>
      <c r="U928" s="297"/>
      <c r="V928" s="297"/>
      <c r="W928" s="297"/>
      <c r="X928" s="297"/>
      <c r="Y928" s="297"/>
      <c r="Z928" s="297"/>
    </row>
    <row r="929" spans="1:26" ht="15.75" customHeight="1">
      <c r="A929" s="297"/>
      <c r="B929" s="297"/>
      <c r="C929" s="297"/>
      <c r="D929" s="297"/>
      <c r="E929" s="297"/>
      <c r="F929" s="297"/>
      <c r="G929" s="297"/>
      <c r="H929" s="297"/>
      <c r="I929" s="297"/>
      <c r="J929" s="297"/>
      <c r="K929" s="297"/>
      <c r="L929" s="297"/>
      <c r="M929" s="297"/>
      <c r="N929" s="297"/>
      <c r="O929" s="297"/>
      <c r="P929" s="297"/>
      <c r="Q929" s="297"/>
      <c r="R929" s="297"/>
      <c r="S929" s="297"/>
      <c r="T929" s="297"/>
      <c r="U929" s="297"/>
      <c r="V929" s="297"/>
      <c r="W929" s="297"/>
      <c r="X929" s="297"/>
      <c r="Y929" s="297"/>
      <c r="Z929" s="297"/>
    </row>
    <row r="930" spans="1:26" ht="15.75" customHeight="1">
      <c r="A930" s="297"/>
      <c r="B930" s="297"/>
      <c r="C930" s="297"/>
      <c r="D930" s="297"/>
      <c r="E930" s="297"/>
      <c r="F930" s="297"/>
      <c r="G930" s="297"/>
      <c r="H930" s="297"/>
      <c r="I930" s="297"/>
      <c r="J930" s="297"/>
      <c r="K930" s="297"/>
      <c r="L930" s="297"/>
      <c r="M930" s="297"/>
      <c r="N930" s="297"/>
      <c r="O930" s="297"/>
      <c r="P930" s="297"/>
      <c r="Q930" s="297"/>
      <c r="R930" s="297"/>
      <c r="S930" s="297"/>
      <c r="T930" s="297"/>
      <c r="U930" s="297"/>
      <c r="V930" s="297"/>
      <c r="W930" s="297"/>
      <c r="X930" s="297"/>
      <c r="Y930" s="297"/>
      <c r="Z930" s="297"/>
    </row>
    <row r="931" spans="1:26" ht="15.75" customHeight="1">
      <c r="A931" s="297"/>
      <c r="B931" s="297"/>
      <c r="C931" s="297"/>
      <c r="D931" s="297"/>
      <c r="E931" s="297"/>
      <c r="F931" s="297"/>
      <c r="G931" s="297"/>
      <c r="H931" s="297"/>
      <c r="I931" s="297"/>
      <c r="J931" s="297"/>
      <c r="K931" s="297"/>
      <c r="L931" s="297"/>
      <c r="M931" s="297"/>
      <c r="N931" s="297"/>
      <c r="O931" s="297"/>
      <c r="P931" s="297"/>
      <c r="Q931" s="297"/>
      <c r="R931" s="297"/>
      <c r="S931" s="297"/>
      <c r="T931" s="297"/>
      <c r="U931" s="297"/>
      <c r="V931" s="297"/>
      <c r="W931" s="297"/>
      <c r="X931" s="297"/>
      <c r="Y931" s="297"/>
      <c r="Z931" s="297"/>
    </row>
    <row r="932" spans="1:26" ht="15.75" customHeight="1">
      <c r="A932" s="297"/>
      <c r="B932" s="297"/>
      <c r="C932" s="297"/>
      <c r="D932" s="297"/>
      <c r="E932" s="297"/>
      <c r="F932" s="297"/>
      <c r="G932" s="297"/>
      <c r="H932" s="297"/>
      <c r="I932" s="297"/>
      <c r="J932" s="297"/>
      <c r="K932" s="297"/>
      <c r="L932" s="297"/>
      <c r="M932" s="297"/>
      <c r="N932" s="297"/>
      <c r="O932" s="297"/>
      <c r="P932" s="297"/>
      <c r="Q932" s="297"/>
      <c r="R932" s="297"/>
      <c r="S932" s="297"/>
      <c r="T932" s="297"/>
      <c r="U932" s="297"/>
      <c r="V932" s="297"/>
      <c r="W932" s="297"/>
      <c r="X932" s="297"/>
      <c r="Y932" s="297"/>
      <c r="Z932" s="297"/>
    </row>
    <row r="933" spans="1:26" ht="15.75" customHeight="1">
      <c r="A933" s="297"/>
      <c r="B933" s="297"/>
      <c r="C933" s="297"/>
      <c r="D933" s="297"/>
      <c r="E933" s="297"/>
      <c r="F933" s="297"/>
      <c r="G933" s="297"/>
      <c r="H933" s="297"/>
      <c r="I933" s="297"/>
      <c r="J933" s="297"/>
      <c r="K933" s="297"/>
      <c r="L933" s="297"/>
      <c r="M933" s="297"/>
      <c r="N933" s="297"/>
      <c r="O933" s="297"/>
      <c r="P933" s="297"/>
      <c r="Q933" s="297"/>
      <c r="R933" s="297"/>
      <c r="S933" s="297"/>
      <c r="T933" s="297"/>
      <c r="U933" s="297"/>
      <c r="V933" s="297"/>
      <c r="W933" s="297"/>
      <c r="X933" s="297"/>
      <c r="Y933" s="297"/>
      <c r="Z933" s="297"/>
    </row>
    <row r="934" spans="1:26" ht="15.75" customHeight="1">
      <c r="A934" s="297"/>
      <c r="B934" s="297"/>
      <c r="C934" s="297"/>
      <c r="D934" s="297"/>
      <c r="E934" s="297"/>
      <c r="F934" s="297"/>
      <c r="G934" s="297"/>
      <c r="H934" s="297"/>
      <c r="I934" s="297"/>
      <c r="J934" s="297"/>
      <c r="K934" s="297"/>
      <c r="L934" s="297"/>
      <c r="M934" s="297"/>
      <c r="N934" s="297"/>
      <c r="O934" s="297"/>
      <c r="P934" s="297"/>
      <c r="Q934" s="297"/>
      <c r="R934" s="297"/>
      <c r="S934" s="297"/>
      <c r="T934" s="297"/>
      <c r="U934" s="297"/>
      <c r="V934" s="297"/>
      <c r="W934" s="297"/>
      <c r="X934" s="297"/>
      <c r="Y934" s="297"/>
      <c r="Z934" s="297"/>
    </row>
    <row r="935" spans="1:26" ht="15.75" customHeight="1">
      <c r="A935" s="297"/>
      <c r="B935" s="297"/>
      <c r="C935" s="297"/>
      <c r="D935" s="297"/>
      <c r="E935" s="297"/>
      <c r="F935" s="297"/>
      <c r="G935" s="297"/>
      <c r="H935" s="297"/>
      <c r="I935" s="297"/>
      <c r="J935" s="297"/>
      <c r="K935" s="297"/>
      <c r="L935" s="297"/>
      <c r="M935" s="297"/>
      <c r="N935" s="297"/>
      <c r="O935" s="297"/>
      <c r="P935" s="297"/>
      <c r="Q935" s="297"/>
      <c r="R935" s="297"/>
      <c r="S935" s="297"/>
      <c r="T935" s="297"/>
      <c r="U935" s="297"/>
      <c r="V935" s="297"/>
      <c r="W935" s="297"/>
      <c r="X935" s="297"/>
      <c r="Y935" s="297"/>
      <c r="Z935" s="297"/>
    </row>
    <row r="936" spans="1:26" ht="15.75" customHeight="1">
      <c r="A936" s="297"/>
      <c r="B936" s="297"/>
      <c r="C936" s="297"/>
      <c r="D936" s="297"/>
      <c r="E936" s="297"/>
      <c r="F936" s="297"/>
      <c r="G936" s="297"/>
      <c r="H936" s="297"/>
      <c r="I936" s="297"/>
      <c r="J936" s="297"/>
      <c r="K936" s="297"/>
      <c r="L936" s="297"/>
      <c r="M936" s="297"/>
      <c r="N936" s="297"/>
      <c r="O936" s="297"/>
      <c r="P936" s="297"/>
      <c r="Q936" s="297"/>
      <c r="R936" s="297"/>
      <c r="S936" s="297"/>
      <c r="T936" s="297"/>
      <c r="U936" s="297"/>
      <c r="V936" s="297"/>
      <c r="W936" s="297"/>
      <c r="X936" s="297"/>
      <c r="Y936" s="297"/>
      <c r="Z936" s="297"/>
    </row>
    <row r="937" spans="1:26" ht="15.75" customHeight="1">
      <c r="A937" s="297"/>
      <c r="B937" s="297"/>
      <c r="C937" s="297"/>
      <c r="D937" s="297"/>
      <c r="E937" s="297"/>
      <c r="F937" s="297"/>
      <c r="G937" s="297"/>
      <c r="H937" s="297"/>
      <c r="I937" s="297"/>
      <c r="J937" s="297"/>
      <c r="K937" s="297"/>
      <c r="L937" s="297"/>
      <c r="M937" s="297"/>
      <c r="N937" s="297"/>
      <c r="O937" s="297"/>
      <c r="P937" s="297"/>
      <c r="Q937" s="297"/>
      <c r="R937" s="297"/>
      <c r="S937" s="297"/>
      <c r="T937" s="297"/>
      <c r="U937" s="297"/>
      <c r="V937" s="297"/>
      <c r="W937" s="297"/>
      <c r="X937" s="297"/>
      <c r="Y937" s="297"/>
      <c r="Z937" s="297"/>
    </row>
    <row r="938" spans="1:26" ht="15.75" customHeight="1">
      <c r="A938" s="297"/>
      <c r="B938" s="297"/>
      <c r="C938" s="297"/>
      <c r="D938" s="297"/>
      <c r="E938" s="297"/>
      <c r="F938" s="297"/>
      <c r="G938" s="297"/>
      <c r="H938" s="297"/>
      <c r="I938" s="297"/>
      <c r="J938" s="297"/>
      <c r="K938" s="297"/>
      <c r="L938" s="297"/>
      <c r="M938" s="297"/>
      <c r="N938" s="297"/>
      <c r="O938" s="297"/>
      <c r="P938" s="297"/>
      <c r="Q938" s="297"/>
      <c r="R938" s="297"/>
      <c r="S938" s="297"/>
      <c r="T938" s="297"/>
      <c r="U938" s="297"/>
      <c r="V938" s="297"/>
      <c r="W938" s="297"/>
      <c r="X938" s="297"/>
      <c r="Y938" s="297"/>
      <c r="Z938" s="297"/>
    </row>
    <row r="939" spans="1:26" ht="15.75" customHeight="1">
      <c r="A939" s="297"/>
      <c r="B939" s="297"/>
      <c r="C939" s="297"/>
      <c r="D939" s="297"/>
      <c r="E939" s="297"/>
      <c r="F939" s="297"/>
      <c r="G939" s="297"/>
      <c r="H939" s="297"/>
      <c r="I939" s="297"/>
      <c r="J939" s="297"/>
      <c r="K939" s="297"/>
      <c r="L939" s="297"/>
      <c r="M939" s="297"/>
      <c r="N939" s="297"/>
      <c r="O939" s="297"/>
      <c r="P939" s="297"/>
      <c r="Q939" s="297"/>
      <c r="R939" s="297"/>
      <c r="S939" s="297"/>
      <c r="T939" s="297"/>
      <c r="U939" s="297"/>
      <c r="V939" s="297"/>
      <c r="W939" s="297"/>
      <c r="X939" s="297"/>
      <c r="Y939" s="297"/>
      <c r="Z939" s="297"/>
    </row>
    <row r="940" spans="1:26" ht="15.75" customHeight="1">
      <c r="A940" s="297"/>
      <c r="B940" s="297"/>
      <c r="C940" s="297"/>
      <c r="D940" s="297"/>
      <c r="E940" s="297"/>
      <c r="F940" s="297"/>
      <c r="G940" s="297"/>
      <c r="H940" s="297"/>
      <c r="I940" s="297"/>
      <c r="J940" s="297"/>
      <c r="K940" s="297"/>
      <c r="L940" s="297"/>
      <c r="M940" s="297"/>
      <c r="N940" s="297"/>
      <c r="O940" s="297"/>
      <c r="P940" s="297"/>
      <c r="Q940" s="297"/>
      <c r="R940" s="297"/>
      <c r="S940" s="297"/>
      <c r="T940" s="297"/>
      <c r="U940" s="297"/>
      <c r="V940" s="297"/>
      <c r="W940" s="297"/>
      <c r="X940" s="297"/>
      <c r="Y940" s="297"/>
      <c r="Z940" s="297"/>
    </row>
    <row r="941" spans="1:26" ht="15.75" customHeight="1">
      <c r="A941" s="297"/>
      <c r="B941" s="297"/>
      <c r="C941" s="297"/>
      <c r="D941" s="297"/>
      <c r="E941" s="297"/>
      <c r="F941" s="297"/>
      <c r="G941" s="297"/>
      <c r="H941" s="297"/>
      <c r="I941" s="297"/>
      <c r="J941" s="297"/>
      <c r="K941" s="297"/>
      <c r="L941" s="297"/>
      <c r="M941" s="297"/>
      <c r="N941" s="297"/>
      <c r="O941" s="297"/>
      <c r="P941" s="297"/>
      <c r="Q941" s="297"/>
      <c r="R941" s="297"/>
      <c r="S941" s="297"/>
      <c r="T941" s="297"/>
      <c r="U941" s="297"/>
      <c r="V941" s="297"/>
      <c r="W941" s="297"/>
      <c r="X941" s="297"/>
      <c r="Y941" s="297"/>
      <c r="Z941" s="297"/>
    </row>
    <row r="942" spans="1:26" ht="15.75" customHeight="1">
      <c r="A942" s="297"/>
      <c r="B942" s="297"/>
      <c r="C942" s="297"/>
      <c r="D942" s="297"/>
      <c r="E942" s="297"/>
      <c r="F942" s="297"/>
      <c r="G942" s="297"/>
      <c r="H942" s="297"/>
      <c r="I942" s="297"/>
      <c r="J942" s="297"/>
      <c r="K942" s="297"/>
      <c r="L942" s="297"/>
      <c r="M942" s="297"/>
      <c r="N942" s="297"/>
      <c r="O942" s="297"/>
      <c r="P942" s="297"/>
      <c r="Q942" s="297"/>
      <c r="R942" s="297"/>
      <c r="S942" s="297"/>
      <c r="T942" s="297"/>
      <c r="U942" s="297"/>
      <c r="V942" s="297"/>
      <c r="W942" s="297"/>
      <c r="X942" s="297"/>
      <c r="Y942" s="297"/>
      <c r="Z942" s="297"/>
    </row>
    <row r="943" spans="1:26" ht="15.75" customHeight="1">
      <c r="A943" s="297"/>
      <c r="B943" s="297"/>
      <c r="C943" s="297"/>
      <c r="D943" s="297"/>
      <c r="E943" s="297"/>
      <c r="F943" s="297"/>
      <c r="G943" s="297"/>
      <c r="H943" s="297"/>
      <c r="I943" s="297"/>
      <c r="J943" s="297"/>
      <c r="K943" s="297"/>
      <c r="L943" s="297"/>
      <c r="M943" s="297"/>
      <c r="N943" s="297"/>
      <c r="O943" s="297"/>
      <c r="P943" s="297"/>
      <c r="Q943" s="297"/>
      <c r="R943" s="297"/>
      <c r="S943" s="297"/>
      <c r="T943" s="297"/>
      <c r="U943" s="297"/>
      <c r="V943" s="297"/>
      <c r="W943" s="297"/>
      <c r="X943" s="297"/>
      <c r="Y943" s="297"/>
      <c r="Z943" s="297"/>
    </row>
    <row r="944" spans="1:26" ht="15.75" customHeight="1">
      <c r="A944" s="297"/>
      <c r="B944" s="297"/>
      <c r="C944" s="297"/>
      <c r="D944" s="297"/>
      <c r="E944" s="297"/>
      <c r="F944" s="297"/>
      <c r="G944" s="297"/>
      <c r="H944" s="297"/>
      <c r="I944" s="297"/>
      <c r="J944" s="297"/>
      <c r="K944" s="297"/>
      <c r="L944" s="297"/>
      <c r="M944" s="297"/>
      <c r="N944" s="297"/>
      <c r="O944" s="297"/>
      <c r="P944" s="297"/>
      <c r="Q944" s="297"/>
      <c r="R944" s="297"/>
      <c r="S944" s="297"/>
      <c r="T944" s="297"/>
      <c r="U944" s="297"/>
      <c r="V944" s="297"/>
      <c r="W944" s="297"/>
      <c r="X944" s="297"/>
      <c r="Y944" s="297"/>
      <c r="Z944" s="297"/>
    </row>
    <row r="945" spans="1:26" ht="15.75" customHeight="1">
      <c r="A945" s="297"/>
      <c r="B945" s="297"/>
      <c r="C945" s="297"/>
      <c r="D945" s="297"/>
      <c r="E945" s="297"/>
      <c r="F945" s="297"/>
      <c r="G945" s="297"/>
      <c r="H945" s="297"/>
      <c r="I945" s="297"/>
      <c r="J945" s="297"/>
      <c r="K945" s="297"/>
      <c r="L945" s="297"/>
      <c r="M945" s="297"/>
      <c r="N945" s="297"/>
      <c r="O945" s="297"/>
      <c r="P945" s="297"/>
      <c r="Q945" s="297"/>
      <c r="R945" s="297"/>
      <c r="S945" s="297"/>
      <c r="T945" s="297"/>
      <c r="U945" s="297"/>
      <c r="V945" s="297"/>
      <c r="W945" s="297"/>
      <c r="X945" s="297"/>
      <c r="Y945" s="297"/>
      <c r="Z945" s="297"/>
    </row>
    <row r="946" spans="1:26" ht="15.75" customHeight="1">
      <c r="A946" s="297"/>
      <c r="B946" s="297"/>
      <c r="C946" s="297"/>
      <c r="D946" s="297"/>
      <c r="E946" s="297"/>
      <c r="F946" s="297"/>
      <c r="G946" s="297"/>
      <c r="H946" s="297"/>
      <c r="I946" s="297"/>
      <c r="J946" s="297"/>
      <c r="K946" s="297"/>
      <c r="L946" s="297"/>
      <c r="M946" s="297"/>
      <c r="N946" s="297"/>
      <c r="O946" s="297"/>
      <c r="P946" s="297"/>
      <c r="Q946" s="297"/>
      <c r="R946" s="297"/>
      <c r="S946" s="297"/>
      <c r="T946" s="297"/>
      <c r="U946" s="297"/>
      <c r="V946" s="297"/>
      <c r="W946" s="297"/>
      <c r="X946" s="297"/>
      <c r="Y946" s="297"/>
      <c r="Z946" s="297"/>
    </row>
    <row r="947" spans="1:26" ht="15.75" customHeight="1">
      <c r="A947" s="297"/>
      <c r="B947" s="297"/>
      <c r="C947" s="297"/>
      <c r="D947" s="297"/>
      <c r="E947" s="297"/>
      <c r="F947" s="297"/>
      <c r="G947" s="297"/>
      <c r="H947" s="297"/>
      <c r="I947" s="297"/>
      <c r="J947" s="297"/>
      <c r="K947" s="297"/>
      <c r="L947" s="297"/>
      <c r="M947" s="297"/>
      <c r="N947" s="297"/>
      <c r="O947" s="297"/>
      <c r="P947" s="297"/>
      <c r="Q947" s="297"/>
      <c r="R947" s="297"/>
      <c r="S947" s="297"/>
      <c r="T947" s="297"/>
      <c r="U947" s="297"/>
      <c r="V947" s="297"/>
      <c r="W947" s="297"/>
      <c r="X947" s="297"/>
      <c r="Y947" s="297"/>
      <c r="Z947" s="297"/>
    </row>
    <row r="948" spans="1:26" ht="15.75" customHeight="1">
      <c r="A948" s="297"/>
      <c r="B948" s="297"/>
      <c r="C948" s="297"/>
      <c r="D948" s="297"/>
      <c r="E948" s="297"/>
      <c r="F948" s="297"/>
      <c r="G948" s="297"/>
      <c r="H948" s="297"/>
      <c r="I948" s="297"/>
      <c r="J948" s="297"/>
      <c r="K948" s="297"/>
      <c r="L948" s="297"/>
      <c r="M948" s="297"/>
      <c r="N948" s="297"/>
      <c r="O948" s="297"/>
      <c r="P948" s="297"/>
      <c r="Q948" s="297"/>
      <c r="R948" s="297"/>
      <c r="S948" s="297"/>
      <c r="T948" s="297"/>
      <c r="U948" s="297"/>
      <c r="V948" s="297"/>
      <c r="W948" s="297"/>
      <c r="X948" s="297"/>
      <c r="Y948" s="297"/>
      <c r="Z948" s="297"/>
    </row>
    <row r="949" spans="1:26" ht="15.75" customHeight="1">
      <c r="A949" s="297"/>
      <c r="B949" s="297"/>
      <c r="C949" s="297"/>
      <c r="D949" s="297"/>
      <c r="E949" s="297"/>
      <c r="F949" s="297"/>
      <c r="G949" s="297"/>
      <c r="H949" s="297"/>
      <c r="I949" s="297"/>
      <c r="J949" s="297"/>
      <c r="K949" s="297"/>
      <c r="L949" s="297"/>
      <c r="M949" s="297"/>
      <c r="N949" s="297"/>
      <c r="O949" s="297"/>
      <c r="P949" s="297"/>
      <c r="Q949" s="297"/>
      <c r="R949" s="297"/>
      <c r="S949" s="297"/>
      <c r="T949" s="297"/>
      <c r="U949" s="297"/>
      <c r="V949" s="297"/>
      <c r="W949" s="297"/>
      <c r="X949" s="297"/>
      <c r="Y949" s="297"/>
      <c r="Z949" s="297"/>
    </row>
    <row r="950" spans="1:26" ht="15.75" customHeight="1">
      <c r="A950" s="297"/>
      <c r="B950" s="297"/>
      <c r="C950" s="297"/>
      <c r="D950" s="297"/>
      <c r="E950" s="297"/>
      <c r="F950" s="297"/>
      <c r="G950" s="297"/>
      <c r="H950" s="297"/>
      <c r="I950" s="297"/>
      <c r="J950" s="297"/>
      <c r="K950" s="297"/>
      <c r="L950" s="297"/>
      <c r="M950" s="297"/>
      <c r="N950" s="297"/>
      <c r="O950" s="297"/>
      <c r="P950" s="297"/>
      <c r="Q950" s="297"/>
      <c r="R950" s="297"/>
      <c r="S950" s="297"/>
      <c r="T950" s="297"/>
      <c r="U950" s="297"/>
      <c r="V950" s="297"/>
      <c r="W950" s="297"/>
      <c r="X950" s="297"/>
      <c r="Y950" s="297"/>
      <c r="Z950" s="297"/>
    </row>
    <row r="951" spans="1:26" ht="15.75" customHeight="1">
      <c r="A951" s="297"/>
      <c r="B951" s="297"/>
      <c r="C951" s="297"/>
      <c r="D951" s="297"/>
      <c r="E951" s="297"/>
      <c r="F951" s="297"/>
      <c r="G951" s="297"/>
      <c r="H951" s="297"/>
      <c r="I951" s="297"/>
      <c r="J951" s="297"/>
      <c r="K951" s="297"/>
      <c r="L951" s="297"/>
      <c r="M951" s="297"/>
      <c r="N951" s="297"/>
      <c r="O951" s="297"/>
      <c r="P951" s="297"/>
      <c r="Q951" s="297"/>
      <c r="R951" s="297"/>
      <c r="S951" s="297"/>
      <c r="T951" s="297"/>
      <c r="U951" s="297"/>
      <c r="V951" s="297"/>
      <c r="W951" s="297"/>
      <c r="X951" s="297"/>
      <c r="Y951" s="297"/>
      <c r="Z951" s="297"/>
    </row>
    <row r="952" spans="1:26" ht="15.75" customHeight="1">
      <c r="A952" s="297"/>
      <c r="B952" s="297"/>
      <c r="C952" s="297"/>
      <c r="D952" s="297"/>
      <c r="E952" s="297"/>
      <c r="F952" s="297"/>
      <c r="G952" s="297"/>
      <c r="H952" s="297"/>
      <c r="I952" s="297"/>
      <c r="J952" s="297"/>
      <c r="K952" s="297"/>
      <c r="L952" s="297"/>
      <c r="M952" s="297"/>
      <c r="N952" s="297"/>
      <c r="O952" s="297"/>
      <c r="P952" s="297"/>
      <c r="Q952" s="297"/>
      <c r="R952" s="297"/>
      <c r="S952" s="297"/>
      <c r="T952" s="297"/>
      <c r="U952" s="297"/>
      <c r="V952" s="297"/>
      <c r="W952" s="297"/>
      <c r="X952" s="297"/>
      <c r="Y952" s="297"/>
      <c r="Z952" s="297"/>
    </row>
    <row r="953" spans="1:26" ht="15.75" customHeight="1">
      <c r="A953" s="297"/>
      <c r="B953" s="297"/>
      <c r="C953" s="297"/>
      <c r="D953" s="297"/>
      <c r="E953" s="297"/>
      <c r="F953" s="297"/>
      <c r="G953" s="297"/>
      <c r="H953" s="297"/>
      <c r="I953" s="297"/>
      <c r="J953" s="297"/>
      <c r="K953" s="297"/>
      <c r="L953" s="297"/>
      <c r="M953" s="297"/>
      <c r="N953" s="297"/>
      <c r="O953" s="297"/>
      <c r="P953" s="297"/>
      <c r="Q953" s="297"/>
      <c r="R953" s="297"/>
      <c r="S953" s="297"/>
      <c r="T953" s="297"/>
      <c r="U953" s="297"/>
      <c r="V953" s="297"/>
      <c r="W953" s="297"/>
      <c r="X953" s="297"/>
      <c r="Y953" s="297"/>
      <c r="Z953" s="297"/>
    </row>
    <row r="954" spans="1:26" ht="15.75" customHeight="1">
      <c r="A954" s="297"/>
      <c r="B954" s="297"/>
      <c r="C954" s="297"/>
      <c r="D954" s="297"/>
      <c r="E954" s="297"/>
      <c r="F954" s="297"/>
      <c r="G954" s="297"/>
      <c r="H954" s="297"/>
      <c r="I954" s="297"/>
      <c r="J954" s="297"/>
      <c r="K954" s="297"/>
      <c r="L954" s="297"/>
      <c r="M954" s="297"/>
      <c r="N954" s="297"/>
      <c r="O954" s="297"/>
      <c r="P954" s="297"/>
      <c r="Q954" s="297"/>
      <c r="R954" s="297"/>
      <c r="S954" s="297"/>
      <c r="T954" s="297"/>
      <c r="U954" s="297"/>
      <c r="V954" s="297"/>
      <c r="W954" s="297"/>
      <c r="X954" s="297"/>
      <c r="Y954" s="297"/>
      <c r="Z954" s="297"/>
    </row>
    <row r="955" spans="1:26" ht="15.75" customHeight="1">
      <c r="A955" s="297"/>
      <c r="B955" s="297"/>
      <c r="C955" s="297"/>
      <c r="D955" s="297"/>
      <c r="E955" s="297"/>
      <c r="F955" s="297"/>
      <c r="G955" s="297"/>
      <c r="H955" s="297"/>
      <c r="I955" s="297"/>
      <c r="J955" s="297"/>
      <c r="K955" s="297"/>
      <c r="L955" s="297"/>
      <c r="M955" s="297"/>
      <c r="N955" s="297"/>
      <c r="O955" s="297"/>
      <c r="P955" s="297"/>
      <c r="Q955" s="297"/>
      <c r="R955" s="297"/>
      <c r="S955" s="297"/>
      <c r="T955" s="297"/>
      <c r="U955" s="297"/>
      <c r="V955" s="297"/>
      <c r="W955" s="297"/>
      <c r="X955" s="297"/>
      <c r="Y955" s="297"/>
      <c r="Z955" s="297"/>
    </row>
    <row r="956" spans="1:26" ht="15.75" customHeight="1">
      <c r="A956" s="297"/>
      <c r="B956" s="297"/>
      <c r="C956" s="297"/>
      <c r="D956" s="297"/>
      <c r="E956" s="297"/>
      <c r="F956" s="297"/>
      <c r="G956" s="297"/>
      <c r="H956" s="297"/>
      <c r="I956" s="297"/>
      <c r="J956" s="297"/>
      <c r="K956" s="297"/>
      <c r="L956" s="297"/>
      <c r="M956" s="297"/>
      <c r="N956" s="297"/>
      <c r="O956" s="297"/>
      <c r="P956" s="297"/>
      <c r="Q956" s="297"/>
      <c r="R956" s="297"/>
      <c r="S956" s="297"/>
      <c r="T956" s="297"/>
      <c r="U956" s="297"/>
      <c r="V956" s="297"/>
      <c r="W956" s="297"/>
      <c r="X956" s="297"/>
      <c r="Y956" s="297"/>
      <c r="Z956" s="297"/>
    </row>
    <row r="957" spans="1:26" ht="15.75" customHeight="1">
      <c r="A957" s="297"/>
      <c r="B957" s="297"/>
      <c r="C957" s="297"/>
      <c r="D957" s="297"/>
      <c r="E957" s="297"/>
      <c r="F957" s="297"/>
      <c r="G957" s="297"/>
      <c r="H957" s="297"/>
      <c r="I957" s="297"/>
      <c r="J957" s="297"/>
      <c r="K957" s="297"/>
      <c r="L957" s="297"/>
      <c r="M957" s="297"/>
      <c r="N957" s="297"/>
      <c r="O957" s="297"/>
      <c r="P957" s="297"/>
      <c r="Q957" s="297"/>
      <c r="R957" s="297"/>
      <c r="S957" s="297"/>
      <c r="T957" s="297"/>
      <c r="U957" s="297"/>
      <c r="V957" s="297"/>
      <c r="W957" s="297"/>
      <c r="X957" s="297"/>
      <c r="Y957" s="297"/>
      <c r="Z957" s="297"/>
    </row>
    <row r="958" spans="1:26" ht="15.75" customHeight="1">
      <c r="A958" s="297"/>
      <c r="B958" s="297"/>
      <c r="C958" s="297"/>
      <c r="D958" s="297"/>
      <c r="E958" s="297"/>
      <c r="F958" s="297"/>
      <c r="G958" s="297"/>
      <c r="H958" s="297"/>
      <c r="I958" s="297"/>
      <c r="J958" s="297"/>
      <c r="K958" s="297"/>
      <c r="L958" s="297"/>
      <c r="M958" s="297"/>
      <c r="N958" s="297"/>
      <c r="O958" s="297"/>
      <c r="P958" s="297"/>
      <c r="Q958" s="297"/>
      <c r="R958" s="297"/>
      <c r="S958" s="297"/>
      <c r="T958" s="297"/>
      <c r="U958" s="297"/>
      <c r="V958" s="297"/>
      <c r="W958" s="297"/>
      <c r="X958" s="297"/>
      <c r="Y958" s="297"/>
      <c r="Z958" s="297"/>
    </row>
    <row r="959" spans="1:26" ht="15.75" customHeight="1">
      <c r="A959" s="297"/>
      <c r="B959" s="297"/>
      <c r="C959" s="297"/>
      <c r="D959" s="297"/>
      <c r="E959" s="297"/>
      <c r="F959" s="297"/>
      <c r="G959" s="297"/>
      <c r="H959" s="297"/>
      <c r="I959" s="297"/>
      <c r="J959" s="297"/>
      <c r="K959" s="297"/>
      <c r="L959" s="297"/>
      <c r="M959" s="297"/>
      <c r="N959" s="297"/>
      <c r="O959" s="297"/>
      <c r="P959" s="297"/>
      <c r="Q959" s="297"/>
      <c r="R959" s="297"/>
      <c r="S959" s="297"/>
      <c r="T959" s="297"/>
      <c r="U959" s="297"/>
      <c r="V959" s="297"/>
      <c r="W959" s="297"/>
      <c r="X959" s="297"/>
      <c r="Y959" s="297"/>
      <c r="Z959" s="297"/>
    </row>
    <row r="960" spans="1:26" ht="15.75" customHeight="1">
      <c r="A960" s="297"/>
      <c r="B960" s="297"/>
      <c r="C960" s="297"/>
      <c r="D960" s="297"/>
      <c r="E960" s="297"/>
      <c r="F960" s="297"/>
      <c r="G960" s="297"/>
      <c r="H960" s="297"/>
      <c r="I960" s="297"/>
      <c r="J960" s="297"/>
      <c r="K960" s="297"/>
      <c r="L960" s="297"/>
      <c r="M960" s="297"/>
      <c r="N960" s="297"/>
      <c r="O960" s="297"/>
      <c r="P960" s="297"/>
      <c r="Q960" s="297"/>
      <c r="R960" s="297"/>
      <c r="S960" s="297"/>
      <c r="T960" s="297"/>
      <c r="U960" s="297"/>
      <c r="V960" s="297"/>
      <c r="W960" s="297"/>
      <c r="X960" s="297"/>
      <c r="Y960" s="297"/>
      <c r="Z960" s="297"/>
    </row>
    <row r="961" spans="1:26" ht="15.75" customHeight="1">
      <c r="A961" s="297"/>
      <c r="B961" s="297"/>
      <c r="C961" s="297"/>
      <c r="D961" s="297"/>
      <c r="E961" s="297"/>
      <c r="F961" s="297"/>
      <c r="G961" s="297"/>
      <c r="H961" s="297"/>
      <c r="I961" s="297"/>
      <c r="J961" s="297"/>
      <c r="K961" s="297"/>
      <c r="L961" s="297"/>
      <c r="M961" s="297"/>
      <c r="N961" s="297"/>
      <c r="O961" s="297"/>
      <c r="P961" s="297"/>
      <c r="Q961" s="297"/>
      <c r="R961" s="297"/>
      <c r="S961" s="297"/>
      <c r="T961" s="297"/>
      <c r="U961" s="297"/>
      <c r="V961" s="297"/>
      <c r="W961" s="297"/>
      <c r="X961" s="297"/>
      <c r="Y961" s="297"/>
      <c r="Z961" s="297"/>
    </row>
    <row r="962" spans="1:26" ht="15.75" customHeight="1">
      <c r="A962" s="297"/>
      <c r="B962" s="297"/>
      <c r="C962" s="297"/>
      <c r="D962" s="297"/>
      <c r="E962" s="297"/>
      <c r="F962" s="297"/>
      <c r="G962" s="297"/>
      <c r="H962" s="297"/>
      <c r="I962" s="297"/>
      <c r="J962" s="297"/>
      <c r="K962" s="297"/>
      <c r="L962" s="297"/>
      <c r="M962" s="297"/>
      <c r="N962" s="297"/>
      <c r="O962" s="297"/>
      <c r="P962" s="297"/>
      <c r="Q962" s="297"/>
      <c r="R962" s="297"/>
      <c r="S962" s="297"/>
      <c r="T962" s="297"/>
      <c r="U962" s="297"/>
      <c r="V962" s="297"/>
      <c r="W962" s="297"/>
      <c r="X962" s="297"/>
      <c r="Y962" s="297"/>
      <c r="Z962" s="297"/>
    </row>
    <row r="963" spans="1:26" ht="15.75" customHeight="1">
      <c r="A963" s="297"/>
      <c r="B963" s="297"/>
      <c r="C963" s="297"/>
      <c r="D963" s="297"/>
      <c r="E963" s="297"/>
      <c r="F963" s="297"/>
      <c r="G963" s="297"/>
      <c r="H963" s="297"/>
      <c r="I963" s="297"/>
      <c r="J963" s="297"/>
      <c r="K963" s="297"/>
      <c r="L963" s="297"/>
      <c r="M963" s="297"/>
      <c r="N963" s="297"/>
      <c r="O963" s="297"/>
      <c r="P963" s="297"/>
      <c r="Q963" s="297"/>
      <c r="R963" s="297"/>
      <c r="S963" s="297"/>
      <c r="T963" s="297"/>
      <c r="U963" s="297"/>
      <c r="V963" s="297"/>
      <c r="W963" s="297"/>
      <c r="X963" s="297"/>
      <c r="Y963" s="297"/>
      <c r="Z963" s="297"/>
    </row>
    <row r="964" spans="1:26" ht="15.75" customHeight="1">
      <c r="A964" s="297"/>
      <c r="B964" s="297"/>
      <c r="C964" s="297"/>
      <c r="D964" s="297"/>
      <c r="E964" s="297"/>
      <c r="F964" s="297"/>
      <c r="G964" s="297"/>
      <c r="H964" s="297"/>
      <c r="I964" s="297"/>
      <c r="J964" s="297"/>
      <c r="K964" s="297"/>
      <c r="L964" s="297"/>
      <c r="M964" s="297"/>
      <c r="N964" s="297"/>
      <c r="O964" s="297"/>
      <c r="P964" s="297"/>
      <c r="Q964" s="297"/>
      <c r="R964" s="297"/>
      <c r="S964" s="297"/>
      <c r="T964" s="297"/>
      <c r="U964" s="297"/>
      <c r="V964" s="297"/>
      <c r="W964" s="297"/>
      <c r="X964" s="297"/>
      <c r="Y964" s="297"/>
      <c r="Z964" s="297"/>
    </row>
    <row r="965" spans="1:26" ht="15.75" customHeight="1">
      <c r="A965" s="297"/>
      <c r="B965" s="297"/>
      <c r="C965" s="297"/>
      <c r="D965" s="297"/>
      <c r="E965" s="297"/>
      <c r="F965" s="297"/>
      <c r="G965" s="297"/>
      <c r="H965" s="297"/>
      <c r="I965" s="297"/>
      <c r="J965" s="297"/>
      <c r="K965" s="297"/>
      <c r="L965" s="297"/>
      <c r="M965" s="297"/>
      <c r="N965" s="297"/>
      <c r="O965" s="297"/>
      <c r="P965" s="297"/>
      <c r="Q965" s="297"/>
      <c r="R965" s="297"/>
      <c r="S965" s="297"/>
      <c r="T965" s="297"/>
      <c r="U965" s="297"/>
      <c r="V965" s="297"/>
      <c r="W965" s="297"/>
      <c r="X965" s="297"/>
      <c r="Y965" s="297"/>
      <c r="Z965" s="297"/>
    </row>
    <row r="966" spans="1:26" ht="15.75" customHeight="1">
      <c r="A966" s="297"/>
      <c r="B966" s="297"/>
      <c r="C966" s="297"/>
      <c r="D966" s="297"/>
      <c r="E966" s="297"/>
      <c r="F966" s="297"/>
      <c r="G966" s="297"/>
      <c r="H966" s="297"/>
      <c r="I966" s="297"/>
      <c r="J966" s="297"/>
      <c r="K966" s="297"/>
      <c r="L966" s="297"/>
      <c r="M966" s="297"/>
      <c r="N966" s="297"/>
      <c r="O966" s="297"/>
      <c r="P966" s="297"/>
      <c r="Q966" s="297"/>
      <c r="R966" s="297"/>
      <c r="S966" s="297"/>
      <c r="T966" s="297"/>
      <c r="U966" s="297"/>
      <c r="V966" s="297"/>
      <c r="W966" s="297"/>
      <c r="X966" s="297"/>
      <c r="Y966" s="297"/>
      <c r="Z966" s="297"/>
    </row>
    <row r="967" spans="1:26" ht="15.75" customHeight="1">
      <c r="A967" s="297"/>
      <c r="B967" s="297"/>
      <c r="C967" s="297"/>
      <c r="D967" s="297"/>
      <c r="E967" s="297"/>
      <c r="F967" s="297"/>
      <c r="G967" s="297"/>
      <c r="H967" s="297"/>
      <c r="I967" s="297"/>
      <c r="J967" s="297"/>
      <c r="K967" s="297"/>
      <c r="L967" s="297"/>
      <c r="M967" s="297"/>
      <c r="N967" s="297"/>
      <c r="O967" s="297"/>
      <c r="P967" s="297"/>
      <c r="Q967" s="297"/>
      <c r="R967" s="297"/>
      <c r="S967" s="297"/>
      <c r="T967" s="297"/>
      <c r="U967" s="297"/>
      <c r="V967" s="297"/>
      <c r="W967" s="297"/>
      <c r="X967" s="297"/>
      <c r="Y967" s="297"/>
      <c r="Z967" s="297"/>
    </row>
    <row r="968" spans="1:26" ht="15.75" customHeight="1">
      <c r="A968" s="297"/>
      <c r="B968" s="297"/>
      <c r="C968" s="297"/>
      <c r="D968" s="297"/>
      <c r="E968" s="297"/>
      <c r="F968" s="297"/>
      <c r="G968" s="297"/>
      <c r="H968" s="297"/>
      <c r="I968" s="297"/>
      <c r="J968" s="297"/>
      <c r="K968" s="297"/>
      <c r="L968" s="297"/>
      <c r="M968" s="297"/>
      <c r="N968" s="297"/>
      <c r="O968" s="297"/>
      <c r="P968" s="297"/>
      <c r="Q968" s="297"/>
      <c r="R968" s="297"/>
      <c r="S968" s="297"/>
      <c r="T968" s="297"/>
      <c r="U968" s="297"/>
      <c r="V968" s="297"/>
      <c r="W968" s="297"/>
      <c r="X968" s="297"/>
      <c r="Y968" s="297"/>
      <c r="Z968" s="297"/>
    </row>
    <row r="969" spans="1:26" ht="15.75" customHeight="1">
      <c r="A969" s="297"/>
      <c r="B969" s="297"/>
      <c r="C969" s="297"/>
      <c r="D969" s="297"/>
      <c r="E969" s="297"/>
      <c r="F969" s="297"/>
      <c r="G969" s="297"/>
      <c r="H969" s="297"/>
      <c r="I969" s="297"/>
      <c r="J969" s="297"/>
      <c r="K969" s="297"/>
      <c r="L969" s="297"/>
      <c r="M969" s="297"/>
      <c r="N969" s="297"/>
      <c r="O969" s="297"/>
      <c r="P969" s="297"/>
      <c r="Q969" s="297"/>
      <c r="R969" s="297"/>
      <c r="S969" s="297"/>
      <c r="T969" s="297"/>
      <c r="U969" s="297"/>
      <c r="V969" s="297"/>
      <c r="W969" s="297"/>
      <c r="X969" s="297"/>
      <c r="Y969" s="297"/>
      <c r="Z969" s="297"/>
    </row>
    <row r="970" spans="1:26" ht="15.75" customHeight="1">
      <c r="A970" s="297"/>
      <c r="B970" s="297"/>
      <c r="C970" s="297"/>
      <c r="D970" s="297"/>
      <c r="E970" s="297"/>
      <c r="F970" s="297"/>
      <c r="G970" s="297"/>
      <c r="H970" s="297"/>
      <c r="I970" s="297"/>
      <c r="J970" s="297"/>
      <c r="K970" s="297"/>
      <c r="L970" s="297"/>
      <c r="M970" s="297"/>
      <c r="N970" s="297"/>
      <c r="O970" s="297"/>
      <c r="P970" s="297"/>
      <c r="Q970" s="297"/>
      <c r="R970" s="297"/>
      <c r="S970" s="297"/>
      <c r="T970" s="297"/>
      <c r="U970" s="297"/>
      <c r="V970" s="297"/>
      <c r="W970" s="297"/>
      <c r="X970" s="297"/>
      <c r="Y970" s="297"/>
      <c r="Z970" s="297"/>
    </row>
    <row r="971" spans="1:26" ht="15.75" customHeight="1">
      <c r="A971" s="297"/>
      <c r="B971" s="297"/>
      <c r="C971" s="297"/>
      <c r="D971" s="297"/>
      <c r="E971" s="297"/>
      <c r="F971" s="297"/>
      <c r="G971" s="297"/>
      <c r="H971" s="297"/>
      <c r="I971" s="297"/>
      <c r="J971" s="297"/>
      <c r="K971" s="297"/>
      <c r="L971" s="297"/>
      <c r="M971" s="297"/>
      <c r="N971" s="297"/>
      <c r="O971" s="297"/>
      <c r="P971" s="297"/>
      <c r="Q971" s="297"/>
      <c r="R971" s="297"/>
      <c r="S971" s="297"/>
      <c r="T971" s="297"/>
      <c r="U971" s="297"/>
      <c r="V971" s="297"/>
      <c r="W971" s="297"/>
      <c r="X971" s="297"/>
      <c r="Y971" s="297"/>
      <c r="Z971" s="297"/>
    </row>
    <row r="972" spans="1:26" ht="15.75" customHeight="1">
      <c r="A972" s="297"/>
      <c r="B972" s="297"/>
      <c r="C972" s="297"/>
      <c r="D972" s="297"/>
      <c r="E972" s="297"/>
      <c r="F972" s="297"/>
      <c r="G972" s="297"/>
      <c r="H972" s="297"/>
      <c r="I972" s="297"/>
      <c r="J972" s="297"/>
      <c r="K972" s="297"/>
      <c r="L972" s="297"/>
      <c r="M972" s="297"/>
      <c r="N972" s="297"/>
      <c r="O972" s="297"/>
      <c r="P972" s="297"/>
      <c r="Q972" s="297"/>
      <c r="R972" s="297"/>
      <c r="S972" s="297"/>
      <c r="T972" s="297"/>
      <c r="U972" s="297"/>
      <c r="V972" s="297"/>
      <c r="W972" s="297"/>
      <c r="X972" s="297"/>
      <c r="Y972" s="297"/>
      <c r="Z972" s="297"/>
    </row>
    <row r="973" spans="1:26" ht="15.75" customHeight="1">
      <c r="A973" s="297"/>
      <c r="B973" s="297"/>
      <c r="C973" s="297"/>
      <c r="D973" s="297"/>
      <c r="E973" s="297"/>
      <c r="F973" s="297"/>
      <c r="G973" s="297"/>
      <c r="H973" s="297"/>
      <c r="I973" s="297"/>
      <c r="J973" s="297"/>
      <c r="K973" s="297"/>
      <c r="L973" s="297"/>
      <c r="M973" s="297"/>
      <c r="N973" s="297"/>
      <c r="O973" s="297"/>
      <c r="P973" s="297"/>
      <c r="Q973" s="297"/>
      <c r="R973" s="297"/>
      <c r="S973" s="297"/>
      <c r="T973" s="297"/>
      <c r="U973" s="297"/>
      <c r="V973" s="297"/>
      <c r="W973" s="297"/>
      <c r="X973" s="297"/>
      <c r="Y973" s="297"/>
      <c r="Z973" s="297"/>
    </row>
    <row r="974" spans="1:26" ht="15.75" customHeight="1">
      <c r="A974" s="297"/>
      <c r="B974" s="297"/>
      <c r="C974" s="297"/>
      <c r="D974" s="297"/>
      <c r="E974" s="297"/>
      <c r="F974" s="297"/>
      <c r="G974" s="297"/>
      <c r="H974" s="297"/>
      <c r="I974" s="297"/>
      <c r="J974" s="297"/>
      <c r="K974" s="297"/>
      <c r="L974" s="297"/>
      <c r="M974" s="297"/>
      <c r="N974" s="297"/>
      <c r="O974" s="297"/>
      <c r="P974" s="297"/>
      <c r="Q974" s="297"/>
      <c r="R974" s="297"/>
      <c r="S974" s="297"/>
      <c r="T974" s="297"/>
      <c r="U974" s="297"/>
      <c r="V974" s="297"/>
      <c r="W974" s="297"/>
      <c r="X974" s="297"/>
      <c r="Y974" s="297"/>
      <c r="Z974" s="297"/>
    </row>
    <row r="975" spans="1:26" ht="15.75" customHeight="1">
      <c r="A975" s="297"/>
      <c r="B975" s="297"/>
      <c r="C975" s="297"/>
      <c r="D975" s="297"/>
      <c r="E975" s="297"/>
      <c r="F975" s="297"/>
      <c r="G975" s="297"/>
      <c r="H975" s="297"/>
      <c r="I975" s="297"/>
      <c r="J975" s="297"/>
      <c r="K975" s="297"/>
      <c r="L975" s="297"/>
      <c r="M975" s="297"/>
      <c r="N975" s="297"/>
      <c r="O975" s="297"/>
      <c r="P975" s="297"/>
      <c r="Q975" s="297"/>
      <c r="R975" s="297"/>
      <c r="S975" s="297"/>
      <c r="T975" s="297"/>
      <c r="U975" s="297"/>
      <c r="V975" s="297"/>
      <c r="W975" s="297"/>
      <c r="X975" s="297"/>
      <c r="Y975" s="297"/>
      <c r="Z975" s="297"/>
    </row>
    <row r="976" spans="1:26" ht="15.75" customHeight="1">
      <c r="A976" s="297"/>
      <c r="B976" s="297"/>
      <c r="C976" s="297"/>
      <c r="D976" s="297"/>
      <c r="E976" s="297"/>
      <c r="F976" s="297"/>
      <c r="G976" s="297"/>
      <c r="H976" s="297"/>
      <c r="I976" s="297"/>
      <c r="J976" s="297"/>
      <c r="K976" s="297"/>
      <c r="L976" s="297"/>
      <c r="M976" s="297"/>
      <c r="N976" s="297"/>
      <c r="O976" s="297"/>
      <c r="P976" s="297"/>
      <c r="Q976" s="297"/>
      <c r="R976" s="297"/>
      <c r="S976" s="297"/>
      <c r="T976" s="297"/>
      <c r="U976" s="297"/>
      <c r="V976" s="297"/>
      <c r="W976" s="297"/>
      <c r="X976" s="297"/>
      <c r="Y976" s="297"/>
      <c r="Z976" s="297"/>
    </row>
    <row r="977" spans="1:26" ht="15.75" customHeight="1">
      <c r="A977" s="297"/>
      <c r="B977" s="297"/>
      <c r="C977" s="297"/>
      <c r="D977" s="297"/>
      <c r="E977" s="297"/>
      <c r="F977" s="297"/>
      <c r="G977" s="297"/>
      <c r="H977" s="297"/>
      <c r="I977" s="297"/>
      <c r="J977" s="297"/>
      <c r="K977" s="297"/>
      <c r="L977" s="297"/>
      <c r="M977" s="297"/>
      <c r="N977" s="297"/>
      <c r="O977" s="297"/>
      <c r="P977" s="297"/>
      <c r="Q977" s="297"/>
      <c r="R977" s="297"/>
      <c r="S977" s="297"/>
      <c r="T977" s="297"/>
      <c r="U977" s="297"/>
      <c r="V977" s="297"/>
      <c r="W977" s="297"/>
      <c r="X977" s="297"/>
      <c r="Y977" s="297"/>
      <c r="Z977" s="297"/>
    </row>
    <row r="978" spans="1:26" ht="15.75" customHeight="1">
      <c r="A978" s="297"/>
      <c r="B978" s="297"/>
      <c r="C978" s="297"/>
      <c r="D978" s="297"/>
      <c r="E978" s="297"/>
      <c r="F978" s="297"/>
      <c r="G978" s="297"/>
      <c r="H978" s="297"/>
      <c r="I978" s="297"/>
      <c r="J978" s="297"/>
      <c r="K978" s="297"/>
      <c r="L978" s="297"/>
      <c r="M978" s="297"/>
      <c r="N978" s="297"/>
      <c r="O978" s="297"/>
      <c r="P978" s="297"/>
      <c r="Q978" s="297"/>
      <c r="R978" s="297"/>
      <c r="S978" s="297"/>
      <c r="T978" s="297"/>
      <c r="U978" s="297"/>
      <c r="V978" s="297"/>
      <c r="W978" s="297"/>
      <c r="X978" s="297"/>
      <c r="Y978" s="297"/>
      <c r="Z978" s="297"/>
    </row>
    <row r="979" spans="1:26" ht="15.75" customHeight="1">
      <c r="A979" s="297"/>
      <c r="B979" s="297"/>
      <c r="C979" s="297"/>
      <c r="D979" s="297"/>
      <c r="E979" s="297"/>
      <c r="F979" s="297"/>
      <c r="G979" s="297"/>
      <c r="H979" s="297"/>
      <c r="I979" s="297"/>
      <c r="J979" s="297"/>
      <c r="K979" s="297"/>
      <c r="L979" s="297"/>
      <c r="M979" s="297"/>
      <c r="N979" s="297"/>
      <c r="O979" s="297"/>
      <c r="P979" s="297"/>
      <c r="Q979" s="297"/>
      <c r="R979" s="297"/>
      <c r="S979" s="297"/>
      <c r="T979" s="297"/>
      <c r="U979" s="297"/>
      <c r="V979" s="297"/>
      <c r="W979" s="297"/>
      <c r="X979" s="297"/>
      <c r="Y979" s="297"/>
      <c r="Z979" s="297"/>
    </row>
    <row r="980" spans="1:26" ht="15.75" customHeight="1">
      <c r="A980" s="297"/>
      <c r="B980" s="297"/>
      <c r="C980" s="297"/>
      <c r="D980" s="297"/>
      <c r="E980" s="297"/>
      <c r="F980" s="297"/>
      <c r="G980" s="297"/>
      <c r="H980" s="297"/>
      <c r="I980" s="297"/>
      <c r="J980" s="297"/>
      <c r="K980" s="297"/>
      <c r="L980" s="297"/>
      <c r="M980" s="297"/>
      <c r="N980" s="297"/>
      <c r="O980" s="297"/>
      <c r="P980" s="297"/>
      <c r="Q980" s="297"/>
      <c r="R980" s="297"/>
      <c r="S980" s="297"/>
      <c r="T980" s="297"/>
      <c r="U980" s="297"/>
      <c r="V980" s="297"/>
      <c r="W980" s="297"/>
      <c r="X980" s="297"/>
      <c r="Y980" s="297"/>
      <c r="Z980" s="297"/>
    </row>
    <row r="981" spans="1:26" ht="15.75" customHeight="1">
      <c r="A981" s="297"/>
      <c r="B981" s="297"/>
      <c r="C981" s="297"/>
      <c r="D981" s="297"/>
      <c r="E981" s="297"/>
      <c r="F981" s="297"/>
      <c r="G981" s="297"/>
      <c r="H981" s="297"/>
      <c r="I981" s="297"/>
      <c r="J981" s="297"/>
      <c r="K981" s="297"/>
      <c r="L981" s="297"/>
      <c r="M981" s="297"/>
      <c r="N981" s="297"/>
      <c r="O981" s="297"/>
      <c r="P981" s="297"/>
      <c r="Q981" s="297"/>
      <c r="R981" s="297"/>
      <c r="S981" s="297"/>
      <c r="T981" s="297"/>
      <c r="U981" s="297"/>
      <c r="V981" s="297"/>
      <c r="W981" s="297"/>
      <c r="X981" s="297"/>
      <c r="Y981" s="297"/>
      <c r="Z981" s="297"/>
    </row>
    <row r="982" spans="1:26" ht="15.75" customHeight="1">
      <c r="A982" s="297"/>
      <c r="B982" s="297"/>
      <c r="C982" s="297"/>
      <c r="D982" s="297"/>
      <c r="E982" s="297"/>
      <c r="F982" s="297"/>
      <c r="G982" s="297"/>
      <c r="H982" s="297"/>
      <c r="I982" s="297"/>
      <c r="J982" s="297"/>
      <c r="K982" s="297"/>
      <c r="L982" s="297"/>
      <c r="M982" s="297"/>
      <c r="N982" s="297"/>
      <c r="O982" s="297"/>
      <c r="P982" s="297"/>
      <c r="Q982" s="297"/>
      <c r="R982" s="297"/>
      <c r="S982" s="297"/>
      <c r="T982" s="297"/>
      <c r="U982" s="297"/>
      <c r="V982" s="297"/>
      <c r="W982" s="297"/>
      <c r="X982" s="297"/>
      <c r="Y982" s="297"/>
      <c r="Z982" s="297"/>
    </row>
    <row r="983" spans="1:26" ht="15.75" customHeight="1">
      <c r="A983" s="297"/>
      <c r="B983" s="297"/>
      <c r="C983" s="297"/>
      <c r="D983" s="297"/>
      <c r="E983" s="297"/>
      <c r="F983" s="297"/>
      <c r="G983" s="297"/>
      <c r="H983" s="297"/>
      <c r="I983" s="297"/>
      <c r="J983" s="297"/>
      <c r="K983" s="297"/>
      <c r="L983" s="297"/>
      <c r="M983" s="297"/>
      <c r="N983" s="297"/>
      <c r="O983" s="297"/>
      <c r="P983" s="297"/>
      <c r="Q983" s="297"/>
      <c r="R983" s="297"/>
      <c r="S983" s="297"/>
      <c r="T983" s="297"/>
      <c r="U983" s="297"/>
      <c r="V983" s="297"/>
      <c r="W983" s="297"/>
      <c r="X983" s="297"/>
      <c r="Y983" s="297"/>
      <c r="Z983" s="297"/>
    </row>
    <row r="984" spans="1:26" ht="15.75" customHeight="1">
      <c r="A984" s="297"/>
      <c r="B984" s="297"/>
      <c r="C984" s="297"/>
      <c r="D984" s="297"/>
      <c r="E984" s="297"/>
      <c r="F984" s="297"/>
      <c r="G984" s="297"/>
      <c r="H984" s="297"/>
      <c r="I984" s="297"/>
      <c r="J984" s="297"/>
      <c r="K984" s="297"/>
      <c r="L984" s="297"/>
      <c r="M984" s="297"/>
      <c r="N984" s="297"/>
      <c r="O984" s="297"/>
      <c r="P984" s="297"/>
      <c r="Q984" s="297"/>
      <c r="R984" s="297"/>
      <c r="S984" s="297"/>
      <c r="T984" s="297"/>
      <c r="U984" s="297"/>
      <c r="V984" s="297"/>
      <c r="W984" s="297"/>
      <c r="X984" s="297"/>
      <c r="Y984" s="297"/>
      <c r="Z984" s="297"/>
    </row>
    <row r="985" spans="1:26" ht="15.75" customHeight="1">
      <c r="A985" s="297"/>
      <c r="B985" s="297"/>
      <c r="C985" s="297"/>
      <c r="D985" s="297"/>
      <c r="E985" s="297"/>
      <c r="F985" s="297"/>
      <c r="G985" s="297"/>
      <c r="H985" s="297"/>
      <c r="I985" s="297"/>
      <c r="J985" s="297"/>
      <c r="K985" s="297"/>
      <c r="L985" s="297"/>
      <c r="M985" s="297"/>
      <c r="N985" s="297"/>
      <c r="O985" s="297"/>
      <c r="P985" s="297"/>
      <c r="Q985" s="297"/>
      <c r="R985" s="297"/>
      <c r="S985" s="297"/>
      <c r="T985" s="297"/>
      <c r="U985" s="297"/>
      <c r="V985" s="297"/>
      <c r="W985" s="297"/>
      <c r="X985" s="297"/>
      <c r="Y985" s="297"/>
      <c r="Z985" s="297"/>
    </row>
    <row r="986" spans="1:26" ht="15.75" customHeight="1">
      <c r="A986" s="297"/>
      <c r="B986" s="297"/>
      <c r="C986" s="297"/>
      <c r="D986" s="297"/>
      <c r="E986" s="297"/>
      <c r="F986" s="297"/>
      <c r="G986" s="297"/>
      <c r="H986" s="297"/>
      <c r="I986" s="297"/>
      <c r="J986" s="297"/>
      <c r="K986" s="297"/>
      <c r="L986" s="297"/>
      <c r="M986" s="297"/>
      <c r="N986" s="297"/>
      <c r="O986" s="297"/>
      <c r="P986" s="297"/>
      <c r="Q986" s="297"/>
      <c r="R986" s="297"/>
      <c r="S986" s="297"/>
      <c r="T986" s="297"/>
      <c r="U986" s="297"/>
      <c r="V986" s="297"/>
      <c r="W986" s="297"/>
      <c r="X986" s="297"/>
      <c r="Y986" s="297"/>
      <c r="Z986" s="297"/>
    </row>
    <row r="987" spans="1:26" ht="15.75" customHeight="1">
      <c r="A987" s="297"/>
      <c r="B987" s="297"/>
      <c r="C987" s="297"/>
      <c r="D987" s="297"/>
      <c r="E987" s="297"/>
      <c r="F987" s="297"/>
      <c r="G987" s="297"/>
      <c r="H987" s="297"/>
      <c r="I987" s="297"/>
      <c r="J987" s="297"/>
      <c r="K987" s="297"/>
      <c r="L987" s="297"/>
      <c r="M987" s="297"/>
      <c r="N987" s="297"/>
      <c r="O987" s="297"/>
      <c r="P987" s="297"/>
      <c r="Q987" s="297"/>
      <c r="R987" s="297"/>
      <c r="S987" s="297"/>
      <c r="T987" s="297"/>
      <c r="U987" s="297"/>
      <c r="V987" s="297"/>
      <c r="W987" s="297"/>
      <c r="X987" s="297"/>
      <c r="Y987" s="297"/>
      <c r="Z987" s="297"/>
    </row>
    <row r="988" spans="1:26" ht="15.75" customHeight="1">
      <c r="A988" s="297"/>
      <c r="B988" s="297"/>
      <c r="C988" s="297"/>
      <c r="D988" s="297"/>
      <c r="E988" s="297"/>
      <c r="F988" s="297"/>
      <c r="G988" s="297"/>
      <c r="H988" s="297"/>
      <c r="I988" s="297"/>
      <c r="J988" s="297"/>
      <c r="K988" s="297"/>
      <c r="L988" s="297"/>
      <c r="M988" s="297"/>
      <c r="N988" s="297"/>
      <c r="O988" s="297"/>
      <c r="P988" s="297"/>
      <c r="Q988" s="297"/>
      <c r="R988" s="297"/>
      <c r="S988" s="297"/>
      <c r="T988" s="297"/>
      <c r="U988" s="297"/>
      <c r="V988" s="297"/>
      <c r="W988" s="297"/>
      <c r="X988" s="297"/>
      <c r="Y988" s="297"/>
      <c r="Z988" s="297"/>
    </row>
    <row r="989" spans="1:26" ht="15.75" customHeight="1">
      <c r="A989" s="297"/>
      <c r="B989" s="297"/>
      <c r="C989" s="297"/>
      <c r="D989" s="297"/>
      <c r="E989" s="297"/>
      <c r="F989" s="297"/>
      <c r="G989" s="297"/>
      <c r="H989" s="297"/>
      <c r="I989" s="297"/>
      <c r="J989" s="297"/>
      <c r="K989" s="297"/>
      <c r="L989" s="297"/>
      <c r="M989" s="297"/>
      <c r="N989" s="297"/>
      <c r="O989" s="297"/>
      <c r="P989" s="297"/>
      <c r="Q989" s="297"/>
      <c r="R989" s="297"/>
      <c r="S989" s="297"/>
      <c r="T989" s="297"/>
      <c r="U989" s="297"/>
      <c r="V989" s="297"/>
      <c r="W989" s="297"/>
      <c r="X989" s="297"/>
      <c r="Y989" s="297"/>
      <c r="Z989" s="297"/>
    </row>
    <row r="990" spans="1:26" ht="15.75" customHeight="1">
      <c r="A990" s="297"/>
      <c r="B990" s="297"/>
      <c r="C990" s="297"/>
      <c r="D990" s="297"/>
      <c r="E990" s="297"/>
      <c r="F990" s="297"/>
      <c r="G990" s="297"/>
      <c r="H990" s="297"/>
      <c r="I990" s="297"/>
      <c r="J990" s="297"/>
      <c r="K990" s="297"/>
      <c r="L990" s="297"/>
      <c r="M990" s="297"/>
      <c r="N990" s="297"/>
      <c r="O990" s="297"/>
      <c r="P990" s="297"/>
      <c r="Q990" s="297"/>
      <c r="R990" s="297"/>
      <c r="S990" s="297"/>
      <c r="T990" s="297"/>
      <c r="U990" s="297"/>
      <c r="V990" s="297"/>
      <c r="W990" s="297"/>
      <c r="X990" s="297"/>
      <c r="Y990" s="297"/>
      <c r="Z990" s="297"/>
    </row>
    <row r="991" spans="1:26" ht="15.75" customHeight="1">
      <c r="A991" s="297"/>
      <c r="B991" s="297"/>
      <c r="C991" s="297"/>
      <c r="D991" s="297"/>
      <c r="E991" s="297"/>
      <c r="F991" s="297"/>
      <c r="G991" s="297"/>
      <c r="H991" s="297"/>
      <c r="I991" s="297"/>
      <c r="J991" s="297"/>
      <c r="K991" s="297"/>
      <c r="L991" s="297"/>
      <c r="M991" s="297"/>
      <c r="N991" s="297"/>
      <c r="O991" s="297"/>
      <c r="P991" s="297"/>
      <c r="Q991" s="297"/>
      <c r="R991" s="297"/>
      <c r="S991" s="297"/>
      <c r="T991" s="297"/>
      <c r="U991" s="297"/>
      <c r="V991" s="297"/>
      <c r="W991" s="297"/>
      <c r="X991" s="297"/>
      <c r="Y991" s="297"/>
      <c r="Z991" s="297"/>
    </row>
    <row r="992" spans="1:26" ht="15.75" customHeight="1">
      <c r="A992" s="297"/>
      <c r="B992" s="297"/>
      <c r="C992" s="297"/>
      <c r="D992" s="297"/>
      <c r="E992" s="297"/>
      <c r="F992" s="297"/>
      <c r="G992" s="297"/>
      <c r="H992" s="297"/>
      <c r="I992" s="297"/>
      <c r="J992" s="297"/>
      <c r="K992" s="297"/>
      <c r="L992" s="297"/>
      <c r="M992" s="297"/>
      <c r="N992" s="297"/>
      <c r="O992" s="297"/>
      <c r="P992" s="297"/>
      <c r="Q992" s="297"/>
      <c r="R992" s="297"/>
      <c r="S992" s="297"/>
      <c r="T992" s="297"/>
      <c r="U992" s="297"/>
      <c r="V992" s="297"/>
      <c r="W992" s="297"/>
      <c r="X992" s="297"/>
      <c r="Y992" s="297"/>
      <c r="Z992" s="297"/>
    </row>
    <row r="993" spans="1:26" ht="15.75" customHeight="1">
      <c r="A993" s="297"/>
      <c r="B993" s="297"/>
      <c r="C993" s="297"/>
      <c r="D993" s="297"/>
      <c r="E993" s="297"/>
      <c r="F993" s="297"/>
      <c r="G993" s="297"/>
      <c r="H993" s="297"/>
      <c r="I993" s="297"/>
      <c r="J993" s="297"/>
      <c r="K993" s="297"/>
      <c r="L993" s="297"/>
      <c r="M993" s="297"/>
      <c r="N993" s="297"/>
      <c r="O993" s="297"/>
      <c r="P993" s="297"/>
      <c r="Q993" s="297"/>
      <c r="R993" s="297"/>
      <c r="S993" s="297"/>
      <c r="T993" s="297"/>
      <c r="U993" s="297"/>
      <c r="V993" s="297"/>
      <c r="W993" s="297"/>
      <c r="X993" s="297"/>
      <c r="Y993" s="297"/>
      <c r="Z993" s="297"/>
    </row>
    <row r="994" spans="1:26" ht="15.75" customHeight="1">
      <c r="A994" s="297"/>
      <c r="B994" s="297"/>
      <c r="C994" s="297"/>
      <c r="D994" s="297"/>
      <c r="E994" s="297"/>
      <c r="F994" s="297"/>
      <c r="G994" s="297"/>
      <c r="H994" s="297"/>
      <c r="I994" s="297"/>
      <c r="J994" s="297"/>
      <c r="K994" s="297"/>
      <c r="L994" s="297"/>
      <c r="M994" s="297"/>
      <c r="N994" s="297"/>
      <c r="O994" s="297"/>
      <c r="P994" s="297"/>
      <c r="Q994" s="297"/>
      <c r="R994" s="297"/>
      <c r="S994" s="297"/>
      <c r="T994" s="297"/>
      <c r="U994" s="297"/>
      <c r="V994" s="297"/>
      <c r="W994" s="297"/>
      <c r="X994" s="297"/>
      <c r="Y994" s="297"/>
      <c r="Z994" s="297"/>
    </row>
    <row r="995" spans="1:26" ht="15.75" customHeight="1">
      <c r="A995" s="297"/>
      <c r="B995" s="297"/>
      <c r="C995" s="297"/>
      <c r="D995" s="297"/>
      <c r="E995" s="297"/>
      <c r="F995" s="297"/>
      <c r="G995" s="297"/>
      <c r="H995" s="297"/>
      <c r="I995" s="297"/>
      <c r="J995" s="297"/>
      <c r="K995" s="297"/>
      <c r="L995" s="297"/>
      <c r="M995" s="297"/>
      <c r="N995" s="297"/>
      <c r="O995" s="297"/>
      <c r="P995" s="297"/>
      <c r="Q995" s="297"/>
      <c r="R995" s="297"/>
      <c r="S995" s="297"/>
      <c r="T995" s="297"/>
      <c r="U995" s="297"/>
      <c r="V995" s="297"/>
      <c r="W995" s="297"/>
      <c r="X995" s="297"/>
      <c r="Y995" s="297"/>
      <c r="Z995" s="297"/>
    </row>
    <row r="996" spans="1:26" ht="15.75" customHeight="1">
      <c r="A996" s="297"/>
      <c r="B996" s="297"/>
      <c r="C996" s="297"/>
      <c r="D996" s="297"/>
      <c r="E996" s="297"/>
      <c r="F996" s="297"/>
      <c r="G996" s="297"/>
      <c r="H996" s="297"/>
      <c r="I996" s="297"/>
      <c r="J996" s="297"/>
      <c r="K996" s="297"/>
      <c r="L996" s="297"/>
      <c r="M996" s="297"/>
      <c r="N996" s="297"/>
      <c r="O996" s="297"/>
      <c r="P996" s="297"/>
      <c r="Q996" s="297"/>
      <c r="R996" s="297"/>
      <c r="S996" s="297"/>
      <c r="T996" s="297"/>
      <c r="U996" s="297"/>
      <c r="V996" s="297"/>
      <c r="W996" s="297"/>
      <c r="X996" s="297"/>
      <c r="Y996" s="297"/>
      <c r="Z996" s="297"/>
    </row>
    <row r="997" spans="1:26" ht="15.75" customHeight="1">
      <c r="A997" s="297"/>
      <c r="B997" s="297"/>
      <c r="C997" s="297"/>
      <c r="D997" s="297"/>
      <c r="E997" s="297"/>
      <c r="F997" s="297"/>
      <c r="G997" s="297"/>
      <c r="H997" s="297"/>
      <c r="I997" s="297"/>
      <c r="J997" s="297"/>
      <c r="K997" s="297"/>
      <c r="L997" s="297"/>
      <c r="M997" s="297"/>
      <c r="N997" s="297"/>
      <c r="O997" s="297"/>
      <c r="P997" s="297"/>
      <c r="Q997" s="297"/>
      <c r="R997" s="297"/>
      <c r="S997" s="297"/>
      <c r="T997" s="297"/>
      <c r="U997" s="297"/>
      <c r="V997" s="297"/>
      <c r="W997" s="297"/>
      <c r="X997" s="297"/>
      <c r="Y997" s="297"/>
      <c r="Z997" s="297"/>
    </row>
    <row r="998" spans="1:26" ht="15.75" customHeight="1">
      <c r="A998" s="297"/>
      <c r="B998" s="297"/>
      <c r="C998" s="297"/>
      <c r="D998" s="297"/>
      <c r="E998" s="297"/>
      <c r="F998" s="297"/>
      <c r="G998" s="297"/>
      <c r="H998" s="297"/>
      <c r="I998" s="297"/>
      <c r="J998" s="297"/>
      <c r="K998" s="297"/>
      <c r="L998" s="297"/>
      <c r="M998" s="297"/>
      <c r="N998" s="297"/>
      <c r="O998" s="297"/>
      <c r="P998" s="297"/>
      <c r="Q998" s="297"/>
      <c r="R998" s="297"/>
      <c r="S998" s="297"/>
      <c r="T998" s="297"/>
      <c r="U998" s="297"/>
      <c r="V998" s="297"/>
      <c r="W998" s="297"/>
      <c r="X998" s="297"/>
      <c r="Y998" s="297"/>
      <c r="Z998" s="297"/>
    </row>
    <row r="999" spans="1:26" ht="15.75" customHeight="1">
      <c r="A999" s="297"/>
      <c r="B999" s="297"/>
      <c r="C999" s="297"/>
      <c r="D999" s="297"/>
      <c r="E999" s="297"/>
      <c r="F999" s="297"/>
      <c r="G999" s="297"/>
      <c r="H999" s="297"/>
      <c r="I999" s="297"/>
      <c r="J999" s="297"/>
      <c r="K999" s="297"/>
      <c r="L999" s="297"/>
      <c r="M999" s="297"/>
      <c r="N999" s="297"/>
      <c r="O999" s="297"/>
      <c r="P999" s="297"/>
      <c r="Q999" s="297"/>
      <c r="R999" s="297"/>
      <c r="S999" s="297"/>
      <c r="T999" s="297"/>
      <c r="U999" s="297"/>
      <c r="V999" s="297"/>
      <c r="W999" s="297"/>
      <c r="X999" s="297"/>
      <c r="Y999" s="297"/>
      <c r="Z999" s="297"/>
    </row>
    <row r="1000" spans="1:26" ht="15.75" customHeight="1">
      <c r="A1000" s="297"/>
      <c r="B1000" s="297"/>
      <c r="C1000" s="297"/>
      <c r="D1000" s="297"/>
      <c r="E1000" s="297"/>
      <c r="F1000" s="297"/>
      <c r="G1000" s="297"/>
      <c r="H1000" s="297"/>
      <c r="I1000" s="297"/>
      <c r="J1000" s="297"/>
      <c r="K1000" s="297"/>
      <c r="L1000" s="297"/>
      <c r="M1000" s="297"/>
      <c r="N1000" s="297"/>
      <c r="O1000" s="297"/>
      <c r="P1000" s="297"/>
      <c r="Q1000" s="297"/>
      <c r="R1000" s="297"/>
      <c r="S1000" s="297"/>
      <c r="T1000" s="297"/>
      <c r="U1000" s="297"/>
      <c r="V1000" s="297"/>
      <c r="W1000" s="297"/>
      <c r="X1000" s="297"/>
      <c r="Y1000" s="297"/>
      <c r="Z1000" s="297"/>
    </row>
  </sheetData>
  <mergeCells count="11">
    <mergeCell ref="H1:H2"/>
    <mergeCell ref="I1:I2"/>
    <mergeCell ref="J1:M1"/>
    <mergeCell ref="N1:P1"/>
    <mergeCell ref="A1:A2"/>
    <mergeCell ref="B1:B2"/>
    <mergeCell ref="C1:C2"/>
    <mergeCell ref="D1:D2"/>
    <mergeCell ref="E1:E2"/>
    <mergeCell ref="F1:F2"/>
    <mergeCell ref="G1:G2"/>
  </mergeCells>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59765625" defaultRowHeight="15" customHeight="1"/>
  <cols>
    <col min="1" max="1" width="5.5" customWidth="1"/>
    <col min="2" max="2" width="13.8984375" customWidth="1"/>
    <col min="3" max="3" width="16.5" customWidth="1"/>
    <col min="4" max="4" width="6.59765625" customWidth="1"/>
    <col min="5" max="5" width="34.5" customWidth="1"/>
    <col min="6" max="6" width="6.09765625" customWidth="1"/>
    <col min="7" max="7" width="31.59765625" customWidth="1"/>
    <col min="8" max="8" width="13.69921875" customWidth="1"/>
    <col min="9" max="9" width="13.3984375" customWidth="1"/>
    <col min="10" max="10" width="26" customWidth="1"/>
    <col min="11" max="11" width="7.3984375" customWidth="1"/>
    <col min="12" max="12" width="53.09765625" customWidth="1"/>
    <col min="13" max="13" width="8.19921875" customWidth="1"/>
    <col min="14" max="15" width="53.09765625" customWidth="1"/>
    <col min="16" max="16" width="10.69921875" customWidth="1"/>
    <col min="17" max="17" width="74.09765625" customWidth="1"/>
    <col min="18" max="26" width="9.3984375" customWidth="1"/>
  </cols>
  <sheetData>
    <row r="1" spans="1:26" ht="16.5" customHeight="1">
      <c r="A1" s="807" t="s">
        <v>2288</v>
      </c>
      <c r="B1" s="809" t="s">
        <v>1</v>
      </c>
      <c r="C1" s="809" t="s">
        <v>2</v>
      </c>
      <c r="D1" s="809" t="s">
        <v>3</v>
      </c>
      <c r="E1" s="809" t="s">
        <v>3</v>
      </c>
      <c r="F1" s="809" t="s">
        <v>4</v>
      </c>
      <c r="G1" s="809" t="s">
        <v>4</v>
      </c>
      <c r="H1" s="801" t="s">
        <v>2668</v>
      </c>
      <c r="I1" s="803" t="s">
        <v>2669</v>
      </c>
      <c r="J1" s="805" t="s">
        <v>2670</v>
      </c>
      <c r="K1" s="794"/>
      <c r="L1" s="794"/>
      <c r="M1" s="806"/>
      <c r="N1" s="805" t="s">
        <v>3520</v>
      </c>
      <c r="O1" s="794"/>
      <c r="P1" s="795"/>
      <c r="Q1" s="276"/>
      <c r="R1" s="276"/>
      <c r="S1" s="276"/>
      <c r="T1" s="276"/>
      <c r="U1" s="276"/>
      <c r="V1" s="276"/>
      <c r="W1" s="276"/>
      <c r="X1" s="276"/>
      <c r="Y1" s="276"/>
      <c r="Z1" s="276"/>
    </row>
    <row r="2" spans="1:26" ht="115.5" customHeight="1">
      <c r="A2" s="808"/>
      <c r="B2" s="802"/>
      <c r="C2" s="802"/>
      <c r="D2" s="802"/>
      <c r="E2" s="802"/>
      <c r="F2" s="802"/>
      <c r="G2" s="802"/>
      <c r="H2" s="802"/>
      <c r="I2" s="804"/>
      <c r="J2" s="298" t="s">
        <v>2275</v>
      </c>
      <c r="K2" s="299" t="s">
        <v>2276</v>
      </c>
      <c r="L2" s="300" t="s">
        <v>2277</v>
      </c>
      <c r="M2" s="301" t="s">
        <v>2276</v>
      </c>
      <c r="N2" s="298" t="s">
        <v>2291</v>
      </c>
      <c r="O2" s="300" t="s">
        <v>2292</v>
      </c>
      <c r="P2" s="302" t="s">
        <v>2276</v>
      </c>
      <c r="Q2" s="265"/>
      <c r="R2" s="265"/>
      <c r="S2" s="265"/>
      <c r="T2" s="265"/>
      <c r="U2" s="265"/>
      <c r="V2" s="265"/>
      <c r="W2" s="265"/>
      <c r="X2" s="265"/>
      <c r="Y2" s="265"/>
      <c r="Z2" s="265"/>
    </row>
    <row r="3" spans="1:26" ht="129" customHeight="1">
      <c r="A3" s="303" t="s">
        <v>9</v>
      </c>
      <c r="B3" s="304" t="s">
        <v>10</v>
      </c>
      <c r="C3" s="304" t="s">
        <v>196</v>
      </c>
      <c r="D3" s="305" t="s">
        <v>422</v>
      </c>
      <c r="E3" s="306" t="s">
        <v>423</v>
      </c>
      <c r="F3" s="305" t="s">
        <v>436</v>
      </c>
      <c r="G3" s="306" t="s">
        <v>437</v>
      </c>
      <c r="H3" s="307" t="s">
        <v>438</v>
      </c>
      <c r="I3" s="308"/>
      <c r="J3" s="309" t="s">
        <v>439</v>
      </c>
      <c r="K3" s="622">
        <v>0</v>
      </c>
      <c r="L3" s="306"/>
      <c r="M3" s="624">
        <v>0</v>
      </c>
      <c r="N3" s="233" t="s">
        <v>3521</v>
      </c>
      <c r="O3" s="232" t="s">
        <v>3522</v>
      </c>
      <c r="P3" s="465"/>
      <c r="Q3" s="573"/>
      <c r="R3" s="276"/>
      <c r="S3" s="276"/>
      <c r="T3" s="276"/>
      <c r="U3" s="276"/>
      <c r="V3" s="276"/>
      <c r="W3" s="276"/>
      <c r="X3" s="276"/>
      <c r="Y3" s="276"/>
      <c r="Z3" s="276"/>
    </row>
    <row r="4" spans="1:26" ht="99.75" customHeight="1">
      <c r="A4" s="314" t="s">
        <v>935</v>
      </c>
      <c r="B4" s="269" t="s">
        <v>936</v>
      </c>
      <c r="C4" s="269" t="s">
        <v>937</v>
      </c>
      <c r="D4" s="268" t="s">
        <v>1326</v>
      </c>
      <c r="E4" s="270" t="s">
        <v>1327</v>
      </c>
      <c r="F4" s="268" t="s">
        <v>1338</v>
      </c>
      <c r="G4" s="270" t="s">
        <v>1339</v>
      </c>
      <c r="H4" s="315" t="s">
        <v>438</v>
      </c>
      <c r="I4" s="316"/>
      <c r="J4" s="317"/>
      <c r="K4" s="362">
        <v>0</v>
      </c>
      <c r="L4" s="270" t="s">
        <v>1340</v>
      </c>
      <c r="M4" s="363">
        <v>0</v>
      </c>
      <c r="N4" s="233" t="s">
        <v>3523</v>
      </c>
      <c r="O4" s="232" t="s">
        <v>3524</v>
      </c>
      <c r="P4" s="465"/>
      <c r="Q4" s="573"/>
      <c r="R4" s="265"/>
      <c r="S4" s="265"/>
      <c r="T4" s="265"/>
      <c r="U4" s="265"/>
      <c r="V4" s="265"/>
      <c r="W4" s="265"/>
      <c r="X4" s="265"/>
      <c r="Y4" s="265"/>
      <c r="Z4" s="265"/>
    </row>
    <row r="5" spans="1:26" ht="127.5" customHeight="1">
      <c r="A5" s="314" t="s">
        <v>935</v>
      </c>
      <c r="B5" s="269" t="s">
        <v>936</v>
      </c>
      <c r="C5" s="269" t="s">
        <v>937</v>
      </c>
      <c r="D5" s="268" t="s">
        <v>1326</v>
      </c>
      <c r="E5" s="270" t="s">
        <v>1327</v>
      </c>
      <c r="F5" s="268" t="s">
        <v>1328</v>
      </c>
      <c r="G5" s="270" t="s">
        <v>1329</v>
      </c>
      <c r="H5" s="315"/>
      <c r="I5" s="316" t="s">
        <v>1331</v>
      </c>
      <c r="J5" s="317"/>
      <c r="K5" s="362">
        <v>0</v>
      </c>
      <c r="L5" s="232" t="s">
        <v>3525</v>
      </c>
      <c r="M5" s="363">
        <v>0</v>
      </c>
      <c r="N5" s="502" t="s">
        <v>3526</v>
      </c>
      <c r="O5" s="232" t="s">
        <v>3527</v>
      </c>
      <c r="P5" s="465"/>
      <c r="Q5" s="573"/>
      <c r="R5" s="282"/>
      <c r="S5" s="282"/>
      <c r="T5" s="282"/>
      <c r="U5" s="282"/>
      <c r="V5" s="282"/>
      <c r="W5" s="282"/>
      <c r="X5" s="282"/>
      <c r="Y5" s="282"/>
      <c r="Z5" s="282"/>
    </row>
    <row r="6" spans="1:26" ht="99.75" customHeight="1">
      <c r="A6" s="314" t="s">
        <v>1378</v>
      </c>
      <c r="B6" s="269" t="s">
        <v>1379</v>
      </c>
      <c r="C6" s="269" t="s">
        <v>1380</v>
      </c>
      <c r="D6" s="268" t="s">
        <v>1381</v>
      </c>
      <c r="E6" s="270" t="s">
        <v>1382</v>
      </c>
      <c r="F6" s="268" t="s">
        <v>1647</v>
      </c>
      <c r="G6" s="270" t="s">
        <v>1648</v>
      </c>
      <c r="H6" s="315" t="s">
        <v>438</v>
      </c>
      <c r="I6" s="316"/>
      <c r="J6" s="317"/>
      <c r="K6" s="362">
        <v>0</v>
      </c>
      <c r="L6" s="270" t="s">
        <v>1649</v>
      </c>
      <c r="M6" s="363">
        <v>0</v>
      </c>
      <c r="N6" s="685" t="s">
        <v>3528</v>
      </c>
      <c r="O6" s="686" t="s">
        <v>3529</v>
      </c>
      <c r="P6" s="465"/>
      <c r="Q6" s="573"/>
      <c r="R6" s="282"/>
      <c r="S6" s="282"/>
      <c r="T6" s="282"/>
      <c r="U6" s="282"/>
      <c r="V6" s="282"/>
      <c r="W6" s="282"/>
      <c r="X6" s="282"/>
      <c r="Y6" s="282"/>
      <c r="Z6" s="282"/>
    </row>
    <row r="7" spans="1:26" ht="208.5" customHeight="1">
      <c r="A7" s="314" t="s">
        <v>1731</v>
      </c>
      <c r="B7" s="269" t="s">
        <v>1732</v>
      </c>
      <c r="C7" s="269" t="s">
        <v>1733</v>
      </c>
      <c r="D7" s="268" t="s">
        <v>1845</v>
      </c>
      <c r="E7" s="270" t="s">
        <v>1846</v>
      </c>
      <c r="F7" s="268" t="s">
        <v>1847</v>
      </c>
      <c r="G7" s="270" t="s">
        <v>1848</v>
      </c>
      <c r="H7" s="315" t="s">
        <v>438</v>
      </c>
      <c r="I7" s="316"/>
      <c r="J7" s="317"/>
      <c r="K7" s="362">
        <v>0</v>
      </c>
      <c r="L7" s="270"/>
      <c r="M7" s="363">
        <v>0</v>
      </c>
      <c r="N7" s="687" t="s">
        <v>3530</v>
      </c>
      <c r="O7" s="232" t="s">
        <v>3531</v>
      </c>
      <c r="P7" s="465"/>
      <c r="Q7" s="573"/>
      <c r="R7" s="282"/>
      <c r="S7" s="282"/>
      <c r="T7" s="282"/>
      <c r="U7" s="282"/>
      <c r="V7" s="282"/>
      <c r="W7" s="282"/>
      <c r="X7" s="282"/>
      <c r="Y7" s="282"/>
      <c r="Z7" s="282"/>
    </row>
    <row r="8" spans="1:26" ht="217.5" customHeight="1">
      <c r="A8" s="321" t="s">
        <v>2200</v>
      </c>
      <c r="B8" s="322" t="s">
        <v>2201</v>
      </c>
      <c r="C8" s="322" t="s">
        <v>2202</v>
      </c>
      <c r="D8" s="323" t="s">
        <v>2203</v>
      </c>
      <c r="E8" s="324" t="s">
        <v>2204</v>
      </c>
      <c r="F8" s="323" t="s">
        <v>2211</v>
      </c>
      <c r="G8" s="324" t="s">
        <v>2212</v>
      </c>
      <c r="H8" s="325" t="s">
        <v>438</v>
      </c>
      <c r="I8" s="326"/>
      <c r="J8" s="327" t="s">
        <v>2220</v>
      </c>
      <c r="K8" s="439">
        <v>0</v>
      </c>
      <c r="L8" s="324"/>
      <c r="M8" s="380">
        <v>0</v>
      </c>
      <c r="N8" s="687" t="s">
        <v>3530</v>
      </c>
      <c r="O8" s="232" t="s">
        <v>3531</v>
      </c>
      <c r="P8" s="466"/>
      <c r="Q8" s="573"/>
      <c r="R8" s="282"/>
      <c r="S8" s="282"/>
      <c r="T8" s="282"/>
      <c r="U8" s="282"/>
      <c r="V8" s="282"/>
      <c r="W8" s="282"/>
      <c r="X8" s="282"/>
      <c r="Y8" s="282"/>
      <c r="Z8" s="282"/>
    </row>
    <row r="9" spans="1:26" ht="14.4">
      <c r="A9" s="456"/>
      <c r="B9" s="456"/>
      <c r="C9" s="456"/>
      <c r="D9" s="456"/>
      <c r="E9" s="456"/>
      <c r="F9" s="456"/>
      <c r="G9" s="456"/>
      <c r="H9" s="457"/>
      <c r="I9" s="457"/>
      <c r="J9" s="456"/>
      <c r="K9" s="456"/>
      <c r="L9" s="456"/>
      <c r="M9" s="654"/>
      <c r="N9" s="456"/>
      <c r="O9" s="456"/>
      <c r="P9" s="456"/>
      <c r="Q9" s="276"/>
      <c r="R9" s="282"/>
      <c r="S9" s="282"/>
      <c r="T9" s="282"/>
      <c r="U9" s="282"/>
      <c r="V9" s="282"/>
      <c r="W9" s="282"/>
      <c r="X9" s="282"/>
      <c r="Y9" s="282"/>
      <c r="Z9" s="282"/>
    </row>
    <row r="10" spans="1:26" ht="14.4">
      <c r="A10" s="456"/>
      <c r="B10" s="456"/>
      <c r="C10" s="456"/>
      <c r="D10" s="456"/>
      <c r="E10" s="456"/>
      <c r="F10" s="456"/>
      <c r="G10" s="456"/>
      <c r="H10" s="457"/>
      <c r="I10" s="457"/>
      <c r="J10" s="265"/>
      <c r="K10" s="458"/>
      <c r="L10" s="265"/>
      <c r="M10" s="458"/>
      <c r="N10" s="265"/>
      <c r="O10" s="265"/>
      <c r="P10" s="265"/>
      <c r="Q10" s="265"/>
      <c r="R10" s="282"/>
      <c r="S10" s="282"/>
      <c r="T10" s="282"/>
      <c r="U10" s="282"/>
      <c r="V10" s="282"/>
      <c r="W10" s="282"/>
      <c r="X10" s="282"/>
      <c r="Y10" s="282"/>
      <c r="Z10" s="282"/>
    </row>
    <row r="11" spans="1:26" ht="14.4">
      <c r="A11" s="282"/>
      <c r="B11" s="282"/>
      <c r="C11" s="282"/>
      <c r="D11" s="282"/>
      <c r="E11" s="282"/>
      <c r="F11" s="282"/>
      <c r="G11" s="282"/>
      <c r="H11" s="282"/>
      <c r="I11" s="282"/>
      <c r="J11" s="282"/>
      <c r="K11" s="282"/>
      <c r="L11" s="282"/>
      <c r="M11" s="282"/>
      <c r="N11" s="282"/>
      <c r="O11" s="282"/>
      <c r="P11" s="282"/>
      <c r="Q11" s="282"/>
      <c r="R11" s="282"/>
      <c r="S11" s="282"/>
      <c r="T11" s="282"/>
      <c r="U11" s="282"/>
      <c r="V11" s="282"/>
      <c r="W11" s="282"/>
      <c r="X11" s="282"/>
      <c r="Y11" s="282"/>
      <c r="Z11" s="282"/>
    </row>
    <row r="12" spans="1:26" ht="14.4">
      <c r="A12" s="282"/>
      <c r="B12" s="282"/>
      <c r="C12" s="282"/>
      <c r="D12" s="282"/>
      <c r="E12" s="282"/>
      <c r="F12" s="282"/>
      <c r="G12" s="282"/>
      <c r="H12" s="282"/>
      <c r="I12" s="282"/>
      <c r="J12" s="282"/>
      <c r="K12" s="282"/>
      <c r="L12" s="282"/>
      <c r="M12" s="282"/>
      <c r="N12" s="282"/>
      <c r="O12" s="282"/>
      <c r="P12" s="282"/>
      <c r="Q12" s="282"/>
      <c r="R12" s="282"/>
      <c r="S12" s="282"/>
      <c r="T12" s="282"/>
      <c r="U12" s="282"/>
      <c r="V12" s="282"/>
      <c r="W12" s="282"/>
      <c r="X12" s="282"/>
      <c r="Y12" s="282"/>
      <c r="Z12" s="282"/>
    </row>
    <row r="13" spans="1:26" ht="14.4">
      <c r="A13" s="282"/>
      <c r="B13" s="282"/>
      <c r="C13" s="282"/>
      <c r="D13" s="282"/>
      <c r="E13" s="282"/>
      <c r="F13" s="282"/>
      <c r="G13" s="282"/>
      <c r="H13" s="282"/>
      <c r="I13" s="282"/>
      <c r="J13" s="282"/>
      <c r="K13" s="282"/>
      <c r="L13" s="282"/>
      <c r="M13" s="282"/>
      <c r="N13" s="282"/>
      <c r="O13" s="282"/>
      <c r="P13" s="282"/>
      <c r="Q13" s="282"/>
      <c r="R13" s="282"/>
      <c r="S13" s="282"/>
      <c r="T13" s="282"/>
      <c r="U13" s="282"/>
      <c r="V13" s="282"/>
      <c r="W13" s="282"/>
      <c r="X13" s="282"/>
      <c r="Y13" s="282"/>
      <c r="Z13" s="282"/>
    </row>
    <row r="14" spans="1:26" ht="14.4">
      <c r="A14" s="282"/>
      <c r="B14" s="282"/>
      <c r="C14" s="282"/>
      <c r="D14" s="282"/>
      <c r="E14" s="282"/>
      <c r="F14" s="282"/>
      <c r="G14" s="282"/>
      <c r="H14" s="282"/>
      <c r="I14" s="282"/>
      <c r="J14" s="282"/>
      <c r="K14" s="282"/>
      <c r="L14" s="282"/>
      <c r="M14" s="282"/>
      <c r="N14" s="282"/>
      <c r="O14" s="282"/>
      <c r="P14" s="282"/>
      <c r="Q14" s="282"/>
      <c r="R14" s="282"/>
      <c r="S14" s="282"/>
      <c r="T14" s="282"/>
      <c r="U14" s="282"/>
      <c r="V14" s="282"/>
      <c r="W14" s="282"/>
      <c r="X14" s="282"/>
      <c r="Y14" s="282"/>
      <c r="Z14" s="282"/>
    </row>
    <row r="15" spans="1:26" ht="14.4">
      <c r="A15" s="282"/>
      <c r="B15" s="282"/>
      <c r="C15" s="282"/>
      <c r="D15" s="282"/>
      <c r="E15" s="282"/>
      <c r="F15" s="282"/>
      <c r="G15" s="282"/>
      <c r="H15" s="282"/>
      <c r="I15" s="282"/>
      <c r="J15" s="282"/>
      <c r="K15" s="282"/>
      <c r="L15" s="282"/>
      <c r="M15" s="282"/>
      <c r="N15" s="282"/>
      <c r="O15" s="282"/>
      <c r="P15" s="282"/>
      <c r="Q15" s="282"/>
      <c r="R15" s="282"/>
      <c r="S15" s="282"/>
      <c r="T15" s="282"/>
      <c r="U15" s="282"/>
      <c r="V15" s="282"/>
      <c r="W15" s="282"/>
      <c r="X15" s="282"/>
      <c r="Y15" s="282"/>
      <c r="Z15" s="282"/>
    </row>
    <row r="16" spans="1:26" ht="14.4">
      <c r="A16" s="282"/>
      <c r="B16" s="282"/>
      <c r="C16" s="282"/>
      <c r="D16" s="282"/>
      <c r="E16" s="282"/>
      <c r="F16" s="282"/>
      <c r="G16" s="282"/>
      <c r="H16" s="282"/>
      <c r="I16" s="282"/>
      <c r="J16" s="282"/>
      <c r="K16" s="282"/>
      <c r="L16" s="282"/>
      <c r="M16" s="282"/>
      <c r="N16" s="282"/>
      <c r="O16" s="282"/>
      <c r="P16" s="282"/>
      <c r="Q16" s="282"/>
      <c r="R16" s="282"/>
      <c r="S16" s="282"/>
      <c r="T16" s="282"/>
      <c r="U16" s="282"/>
      <c r="V16" s="282"/>
      <c r="W16" s="282"/>
      <c r="X16" s="282"/>
      <c r="Y16" s="282"/>
      <c r="Z16" s="282"/>
    </row>
    <row r="17" spans="1:26" ht="14.4">
      <c r="A17" s="282"/>
      <c r="B17" s="282"/>
      <c r="C17" s="282"/>
      <c r="D17" s="282"/>
      <c r="E17" s="282"/>
      <c r="F17" s="282"/>
      <c r="G17" s="282"/>
      <c r="H17" s="282"/>
      <c r="I17" s="282"/>
      <c r="J17" s="282"/>
      <c r="K17" s="282"/>
      <c r="L17" s="282"/>
      <c r="M17" s="282"/>
      <c r="N17" s="282"/>
      <c r="O17" s="282"/>
      <c r="P17" s="282"/>
      <c r="Q17" s="282"/>
      <c r="R17" s="282"/>
      <c r="S17" s="282"/>
      <c r="T17" s="282"/>
      <c r="U17" s="282"/>
      <c r="V17" s="282"/>
      <c r="W17" s="282"/>
      <c r="X17" s="282"/>
      <c r="Y17" s="282"/>
      <c r="Z17" s="282"/>
    </row>
    <row r="18" spans="1:26" ht="14.4">
      <c r="A18" s="282"/>
      <c r="B18" s="282"/>
      <c r="C18" s="282"/>
      <c r="D18" s="282"/>
      <c r="E18" s="282"/>
      <c r="F18" s="282"/>
      <c r="G18" s="282"/>
      <c r="H18" s="282"/>
      <c r="I18" s="282"/>
      <c r="J18" s="282"/>
      <c r="K18" s="282"/>
      <c r="L18" s="282"/>
      <c r="M18" s="282"/>
      <c r="N18" s="282"/>
      <c r="O18" s="282"/>
      <c r="P18" s="282"/>
      <c r="Q18" s="282"/>
      <c r="R18" s="282"/>
      <c r="S18" s="282"/>
      <c r="T18" s="282"/>
      <c r="U18" s="282"/>
      <c r="V18" s="282"/>
      <c r="W18" s="282"/>
      <c r="X18" s="282"/>
      <c r="Y18" s="282"/>
      <c r="Z18" s="282"/>
    </row>
    <row r="19" spans="1:26" ht="14.4">
      <c r="A19" s="282"/>
      <c r="B19" s="282"/>
      <c r="C19" s="282"/>
      <c r="D19" s="282"/>
      <c r="E19" s="282"/>
      <c r="F19" s="282"/>
      <c r="G19" s="282"/>
      <c r="H19" s="282"/>
      <c r="I19" s="282"/>
      <c r="J19" s="282"/>
      <c r="K19" s="282"/>
      <c r="L19" s="282"/>
      <c r="M19" s="282"/>
      <c r="N19" s="282"/>
      <c r="O19" s="282"/>
      <c r="P19" s="282"/>
      <c r="Q19" s="282"/>
      <c r="R19" s="282"/>
      <c r="S19" s="282"/>
      <c r="T19" s="282"/>
      <c r="U19" s="282"/>
      <c r="V19" s="282"/>
      <c r="W19" s="282"/>
      <c r="X19" s="282"/>
      <c r="Y19" s="282"/>
      <c r="Z19" s="282"/>
    </row>
    <row r="20" spans="1:26" ht="14.4">
      <c r="A20" s="282"/>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row>
    <row r="21" spans="1:26" ht="15.75" customHeight="1">
      <c r="A21" s="282"/>
      <c r="B21" s="282"/>
      <c r="C21" s="282"/>
      <c r="D21" s="282"/>
      <c r="E21" s="282"/>
      <c r="F21" s="282"/>
      <c r="G21" s="282"/>
      <c r="H21" s="282"/>
      <c r="I21" s="282"/>
      <c r="J21" s="282"/>
      <c r="K21" s="282"/>
      <c r="L21" s="282"/>
      <c r="M21" s="282"/>
      <c r="N21" s="282"/>
      <c r="O21" s="282"/>
      <c r="P21" s="282"/>
      <c r="Q21" s="282"/>
      <c r="R21" s="282"/>
      <c r="S21" s="282"/>
      <c r="T21" s="282"/>
      <c r="U21" s="282"/>
      <c r="V21" s="282"/>
      <c r="W21" s="282"/>
      <c r="X21" s="282"/>
      <c r="Y21" s="282"/>
      <c r="Z21" s="282"/>
    </row>
    <row r="22" spans="1:26" ht="15.75" customHeight="1">
      <c r="A22" s="282"/>
      <c r="B22" s="282"/>
      <c r="C22" s="282"/>
      <c r="D22" s="282"/>
      <c r="E22" s="282"/>
      <c r="F22" s="282"/>
      <c r="G22" s="282"/>
      <c r="H22" s="282"/>
      <c r="I22" s="282"/>
      <c r="J22" s="282"/>
      <c r="K22" s="282"/>
      <c r="L22" s="282"/>
      <c r="M22" s="282"/>
      <c r="N22" s="282"/>
      <c r="O22" s="282"/>
      <c r="P22" s="282"/>
      <c r="Q22" s="282"/>
      <c r="R22" s="282"/>
      <c r="S22" s="282"/>
      <c r="T22" s="282"/>
      <c r="U22" s="282"/>
      <c r="V22" s="282"/>
      <c r="W22" s="282"/>
      <c r="X22" s="282"/>
      <c r="Y22" s="282"/>
      <c r="Z22" s="282"/>
    </row>
    <row r="23" spans="1:26" ht="15.75" customHeight="1">
      <c r="A23" s="282"/>
      <c r="B23" s="282"/>
      <c r="C23" s="282"/>
      <c r="D23" s="282"/>
      <c r="E23" s="282"/>
      <c r="F23" s="282"/>
      <c r="G23" s="282"/>
      <c r="H23" s="282"/>
      <c r="I23" s="282"/>
      <c r="J23" s="282"/>
      <c r="K23" s="282"/>
      <c r="L23" s="282"/>
      <c r="M23" s="282"/>
      <c r="N23" s="282"/>
      <c r="O23" s="282"/>
      <c r="P23" s="282"/>
      <c r="Q23" s="282"/>
      <c r="R23" s="282"/>
      <c r="S23" s="282"/>
      <c r="T23" s="282"/>
      <c r="U23" s="282"/>
      <c r="V23" s="282"/>
      <c r="W23" s="282"/>
      <c r="X23" s="282"/>
      <c r="Y23" s="282"/>
      <c r="Z23" s="282"/>
    </row>
    <row r="24" spans="1:26" ht="15.75" customHeight="1">
      <c r="A24" s="282"/>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row>
    <row r="25" spans="1:26" ht="15.75" customHeight="1">
      <c r="A25" s="282"/>
      <c r="B25" s="282"/>
      <c r="C25" s="282"/>
      <c r="D25" s="282"/>
      <c r="E25" s="282"/>
      <c r="F25" s="282"/>
      <c r="G25" s="282"/>
      <c r="H25" s="282"/>
      <c r="I25" s="282"/>
      <c r="J25" s="282"/>
      <c r="K25" s="282"/>
      <c r="L25" s="282"/>
      <c r="M25" s="282"/>
      <c r="N25" s="282"/>
      <c r="O25" s="282"/>
      <c r="P25" s="282"/>
      <c r="Q25" s="282"/>
      <c r="R25" s="282"/>
      <c r="S25" s="282"/>
      <c r="T25" s="282"/>
      <c r="U25" s="282"/>
      <c r="V25" s="282"/>
      <c r="W25" s="282"/>
      <c r="X25" s="282"/>
      <c r="Y25" s="282"/>
      <c r="Z25" s="282"/>
    </row>
    <row r="26" spans="1:26" ht="15.75" customHeight="1">
      <c r="A26" s="282"/>
      <c r="B26" s="282"/>
      <c r="C26" s="282"/>
      <c r="D26" s="282"/>
      <c r="E26" s="282"/>
      <c r="F26" s="282"/>
      <c r="G26" s="282"/>
      <c r="H26" s="282"/>
      <c r="I26" s="282"/>
      <c r="J26" s="282"/>
      <c r="K26" s="282"/>
      <c r="L26" s="282"/>
      <c r="M26" s="282"/>
      <c r="N26" s="282"/>
      <c r="O26" s="282"/>
      <c r="P26" s="282"/>
      <c r="Q26" s="282"/>
      <c r="R26" s="282"/>
      <c r="S26" s="282"/>
      <c r="T26" s="282"/>
      <c r="U26" s="282"/>
      <c r="V26" s="282"/>
      <c r="W26" s="282"/>
      <c r="X26" s="282"/>
      <c r="Y26" s="282"/>
      <c r="Z26" s="282"/>
    </row>
    <row r="27" spans="1:26" ht="15.75" customHeight="1">
      <c r="A27" s="282"/>
      <c r="B27" s="282"/>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2"/>
    </row>
    <row r="28" spans="1:26" ht="15.75" customHeight="1">
      <c r="A28" s="282"/>
      <c r="B28" s="282"/>
      <c r="C28" s="282"/>
      <c r="D28" s="282"/>
      <c r="E28" s="282"/>
      <c r="F28" s="282"/>
      <c r="G28" s="282"/>
      <c r="H28" s="282"/>
      <c r="I28" s="282"/>
      <c r="J28" s="282"/>
      <c r="K28" s="282"/>
      <c r="L28" s="282"/>
      <c r="M28" s="282"/>
      <c r="N28" s="282"/>
      <c r="O28" s="282"/>
      <c r="P28" s="282"/>
      <c r="Q28" s="282"/>
      <c r="R28" s="282"/>
      <c r="S28" s="282"/>
      <c r="T28" s="282"/>
      <c r="U28" s="282"/>
      <c r="V28" s="282"/>
      <c r="W28" s="282"/>
      <c r="X28" s="282"/>
      <c r="Y28" s="282"/>
      <c r="Z28" s="282"/>
    </row>
    <row r="29" spans="1:26" ht="15.75" customHeight="1">
      <c r="A29" s="282"/>
      <c r="B29" s="282"/>
      <c r="C29" s="282"/>
      <c r="D29" s="282"/>
      <c r="E29" s="282"/>
      <c r="F29" s="282"/>
      <c r="G29" s="282"/>
      <c r="H29" s="282"/>
      <c r="I29" s="282"/>
      <c r="J29" s="282"/>
      <c r="K29" s="282"/>
      <c r="L29" s="282"/>
      <c r="M29" s="282"/>
      <c r="N29" s="282"/>
      <c r="O29" s="282"/>
      <c r="P29" s="282"/>
      <c r="Q29" s="282"/>
      <c r="R29" s="282"/>
      <c r="S29" s="282"/>
      <c r="T29" s="282"/>
      <c r="U29" s="282"/>
      <c r="V29" s="282"/>
      <c r="W29" s="282"/>
      <c r="X29" s="282"/>
      <c r="Y29" s="282"/>
      <c r="Z29" s="282"/>
    </row>
    <row r="30" spans="1:26" ht="15.75" customHeight="1">
      <c r="A30" s="282"/>
      <c r="B30" s="282"/>
      <c r="C30" s="282"/>
      <c r="D30" s="282"/>
      <c r="E30" s="282"/>
      <c r="F30" s="282"/>
      <c r="G30" s="282"/>
      <c r="H30" s="282"/>
      <c r="I30" s="282"/>
      <c r="J30" s="282"/>
      <c r="K30" s="282"/>
      <c r="L30" s="282"/>
      <c r="M30" s="282"/>
      <c r="N30" s="282"/>
      <c r="O30" s="282"/>
      <c r="P30" s="282"/>
      <c r="Q30" s="282"/>
      <c r="R30" s="282"/>
      <c r="S30" s="282"/>
      <c r="T30" s="282"/>
      <c r="U30" s="282"/>
      <c r="V30" s="282"/>
      <c r="W30" s="282"/>
      <c r="X30" s="282"/>
      <c r="Y30" s="282"/>
      <c r="Z30" s="282"/>
    </row>
    <row r="31" spans="1:26" ht="15.75" customHeight="1">
      <c r="A31" s="282"/>
      <c r="B31" s="282"/>
      <c r="C31" s="282"/>
      <c r="D31" s="282"/>
      <c r="E31" s="282"/>
      <c r="F31" s="282"/>
      <c r="G31" s="282"/>
      <c r="H31" s="282"/>
      <c r="I31" s="282"/>
      <c r="J31" s="282"/>
      <c r="K31" s="282"/>
      <c r="L31" s="282"/>
      <c r="M31" s="282"/>
      <c r="N31" s="282"/>
      <c r="O31" s="282"/>
      <c r="P31" s="282"/>
      <c r="Q31" s="282"/>
      <c r="R31" s="282"/>
      <c r="S31" s="282"/>
      <c r="T31" s="282"/>
      <c r="U31" s="282"/>
      <c r="V31" s="282"/>
      <c r="W31" s="282"/>
      <c r="X31" s="282"/>
      <c r="Y31" s="282"/>
      <c r="Z31" s="282"/>
    </row>
    <row r="32" spans="1:26" ht="15.75" customHeight="1">
      <c r="A32" s="282"/>
      <c r="B32" s="282"/>
      <c r="C32" s="282"/>
      <c r="D32" s="282"/>
      <c r="E32" s="282"/>
      <c r="F32" s="282"/>
      <c r="G32" s="282"/>
      <c r="H32" s="282"/>
      <c r="I32" s="282"/>
      <c r="J32" s="282"/>
      <c r="K32" s="282"/>
      <c r="L32" s="282"/>
      <c r="M32" s="282"/>
      <c r="N32" s="282"/>
      <c r="O32" s="282"/>
      <c r="P32" s="282"/>
      <c r="Q32" s="282"/>
      <c r="R32" s="282"/>
      <c r="S32" s="282"/>
      <c r="T32" s="282"/>
      <c r="U32" s="282"/>
      <c r="V32" s="282"/>
      <c r="W32" s="282"/>
      <c r="X32" s="282"/>
      <c r="Y32" s="282"/>
      <c r="Z32" s="282"/>
    </row>
    <row r="33" spans="1:26" ht="15.75" customHeight="1">
      <c r="A33" s="282"/>
      <c r="B33" s="282"/>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row>
    <row r="34" spans="1:26" ht="15.75" customHeight="1">
      <c r="A34" s="282"/>
      <c r="B34" s="282"/>
      <c r="C34" s="282"/>
      <c r="D34" s="282"/>
      <c r="E34" s="282"/>
      <c r="F34" s="282"/>
      <c r="G34" s="282"/>
      <c r="H34" s="282"/>
      <c r="I34" s="282"/>
      <c r="J34" s="282"/>
      <c r="K34" s="282"/>
      <c r="L34" s="282"/>
      <c r="M34" s="282"/>
      <c r="N34" s="282"/>
      <c r="O34" s="282"/>
      <c r="P34" s="282"/>
      <c r="Q34" s="282"/>
      <c r="R34" s="282"/>
      <c r="S34" s="282"/>
      <c r="T34" s="282"/>
      <c r="U34" s="282"/>
      <c r="V34" s="282"/>
      <c r="W34" s="282"/>
      <c r="X34" s="282"/>
      <c r="Y34" s="282"/>
      <c r="Z34" s="282"/>
    </row>
    <row r="35" spans="1:26" ht="15.75" customHeight="1">
      <c r="A35" s="282"/>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row>
    <row r="36" spans="1:26" ht="15.75" customHeight="1">
      <c r="A36" s="282"/>
      <c r="B36" s="282"/>
      <c r="C36" s="282"/>
      <c r="D36" s="282"/>
      <c r="E36" s="282"/>
      <c r="F36" s="282"/>
      <c r="G36" s="282"/>
      <c r="H36" s="282"/>
      <c r="I36" s="282"/>
      <c r="J36" s="282"/>
      <c r="K36" s="282"/>
      <c r="L36" s="282"/>
      <c r="M36" s="282"/>
      <c r="N36" s="282"/>
      <c r="O36" s="282"/>
      <c r="P36" s="282"/>
      <c r="Q36" s="282"/>
      <c r="R36" s="282"/>
      <c r="S36" s="282"/>
      <c r="T36" s="282"/>
      <c r="U36" s="282"/>
      <c r="V36" s="282"/>
      <c r="W36" s="282"/>
      <c r="X36" s="282"/>
      <c r="Y36" s="282"/>
      <c r="Z36" s="282"/>
    </row>
    <row r="37" spans="1:26" ht="15.75" customHeight="1">
      <c r="A37" s="282"/>
      <c r="B37" s="282"/>
      <c r="C37" s="282"/>
      <c r="D37" s="282"/>
      <c r="E37" s="282"/>
      <c r="F37" s="282"/>
      <c r="G37" s="282"/>
      <c r="H37" s="282"/>
      <c r="I37" s="282"/>
      <c r="J37" s="282"/>
      <c r="K37" s="282"/>
      <c r="L37" s="282"/>
      <c r="M37" s="282"/>
      <c r="N37" s="282"/>
      <c r="O37" s="282"/>
      <c r="P37" s="282"/>
      <c r="Q37" s="282"/>
      <c r="R37" s="282"/>
      <c r="S37" s="282"/>
      <c r="T37" s="282"/>
      <c r="U37" s="282"/>
      <c r="V37" s="282"/>
      <c r="W37" s="282"/>
      <c r="X37" s="282"/>
      <c r="Y37" s="282"/>
      <c r="Z37" s="282"/>
    </row>
    <row r="38" spans="1:26" ht="15.75" customHeight="1">
      <c r="A38" s="282"/>
      <c r="B38" s="282"/>
      <c r="C38" s="282"/>
      <c r="D38" s="282"/>
      <c r="E38" s="282"/>
      <c r="F38" s="282"/>
      <c r="G38" s="282"/>
      <c r="H38" s="282"/>
      <c r="I38" s="282"/>
      <c r="J38" s="282"/>
      <c r="K38" s="282"/>
      <c r="L38" s="282"/>
      <c r="M38" s="282"/>
      <c r="N38" s="282"/>
      <c r="O38" s="282"/>
      <c r="P38" s="282"/>
      <c r="Q38" s="282"/>
      <c r="R38" s="282"/>
      <c r="S38" s="282"/>
      <c r="T38" s="282"/>
      <c r="U38" s="282"/>
      <c r="V38" s="282"/>
      <c r="W38" s="282"/>
      <c r="X38" s="282"/>
      <c r="Y38" s="282"/>
      <c r="Z38" s="282"/>
    </row>
    <row r="39" spans="1:26" ht="15.75" customHeight="1">
      <c r="A39" s="282"/>
      <c r="B39" s="282"/>
      <c r="C39" s="282"/>
      <c r="D39" s="282"/>
      <c r="E39" s="282"/>
      <c r="F39" s="282"/>
      <c r="G39" s="282"/>
      <c r="H39" s="282"/>
      <c r="I39" s="282"/>
      <c r="J39" s="282"/>
      <c r="K39" s="282"/>
      <c r="L39" s="282"/>
      <c r="M39" s="282"/>
      <c r="N39" s="282"/>
      <c r="O39" s="282"/>
      <c r="P39" s="282"/>
      <c r="Q39" s="282"/>
      <c r="R39" s="282"/>
      <c r="S39" s="282"/>
      <c r="T39" s="282"/>
      <c r="U39" s="282"/>
      <c r="V39" s="282"/>
      <c r="W39" s="282"/>
      <c r="X39" s="282"/>
      <c r="Y39" s="282"/>
      <c r="Z39" s="282"/>
    </row>
    <row r="40" spans="1:26" ht="15.75" customHeight="1">
      <c r="A40" s="282"/>
      <c r="B40" s="282"/>
      <c r="C40" s="282"/>
      <c r="D40" s="282"/>
      <c r="E40" s="282"/>
      <c r="F40" s="282"/>
      <c r="G40" s="282"/>
      <c r="H40" s="282"/>
      <c r="I40" s="282"/>
      <c r="J40" s="282"/>
      <c r="K40" s="282"/>
      <c r="L40" s="282"/>
      <c r="M40" s="282"/>
      <c r="N40" s="282"/>
      <c r="O40" s="282"/>
      <c r="P40" s="282"/>
      <c r="Q40" s="282"/>
      <c r="R40" s="282"/>
      <c r="S40" s="282"/>
      <c r="T40" s="282"/>
      <c r="U40" s="282"/>
      <c r="V40" s="282"/>
      <c r="W40" s="282"/>
      <c r="X40" s="282"/>
      <c r="Y40" s="282"/>
      <c r="Z40" s="282"/>
    </row>
    <row r="41" spans="1:26" ht="15.75" customHeight="1">
      <c r="A41" s="282"/>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row>
    <row r="42" spans="1:26" ht="15.75" customHeight="1">
      <c r="A42" s="282"/>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row>
    <row r="43" spans="1:26" ht="15.75" customHeight="1">
      <c r="A43" s="282"/>
      <c r="B43" s="282"/>
      <c r="C43" s="282"/>
      <c r="D43" s="282"/>
      <c r="E43" s="282"/>
      <c r="F43" s="282"/>
      <c r="G43" s="282"/>
      <c r="H43" s="282"/>
      <c r="I43" s="282"/>
      <c r="J43" s="282"/>
      <c r="K43" s="282"/>
      <c r="L43" s="282"/>
      <c r="M43" s="282"/>
      <c r="N43" s="282"/>
      <c r="O43" s="282"/>
      <c r="P43" s="282"/>
      <c r="Q43" s="282"/>
      <c r="R43" s="282"/>
      <c r="S43" s="282"/>
      <c r="T43" s="282"/>
      <c r="U43" s="282"/>
      <c r="V43" s="282"/>
      <c r="W43" s="282"/>
      <c r="X43" s="282"/>
      <c r="Y43" s="282"/>
      <c r="Z43" s="282"/>
    </row>
    <row r="44" spans="1:26" ht="15.75" customHeight="1">
      <c r="A44" s="282"/>
      <c r="B44" s="282"/>
      <c r="C44" s="282"/>
      <c r="D44" s="282"/>
      <c r="E44" s="282"/>
      <c r="F44" s="282"/>
      <c r="G44" s="282"/>
      <c r="H44" s="282"/>
      <c r="I44" s="282"/>
      <c r="J44" s="282"/>
      <c r="K44" s="282"/>
      <c r="L44" s="282"/>
      <c r="M44" s="282"/>
      <c r="N44" s="282"/>
      <c r="O44" s="282"/>
      <c r="P44" s="282"/>
      <c r="Q44" s="282"/>
      <c r="R44" s="282"/>
      <c r="S44" s="282"/>
      <c r="T44" s="282"/>
      <c r="U44" s="282"/>
      <c r="V44" s="282"/>
      <c r="W44" s="282"/>
      <c r="X44" s="282"/>
      <c r="Y44" s="282"/>
      <c r="Z44" s="282"/>
    </row>
    <row r="45" spans="1:26" ht="15.75" customHeight="1">
      <c r="A45" s="282"/>
      <c r="B45" s="282"/>
      <c r="C45" s="282"/>
      <c r="D45" s="282"/>
      <c r="E45" s="282"/>
      <c r="F45" s="282"/>
      <c r="G45" s="282"/>
      <c r="H45" s="282"/>
      <c r="I45" s="282"/>
      <c r="J45" s="282"/>
      <c r="K45" s="282"/>
      <c r="L45" s="282"/>
      <c r="M45" s="282"/>
      <c r="N45" s="282"/>
      <c r="O45" s="282"/>
      <c r="P45" s="282"/>
      <c r="Q45" s="282"/>
      <c r="R45" s="282"/>
      <c r="S45" s="282"/>
      <c r="T45" s="282"/>
      <c r="U45" s="282"/>
      <c r="V45" s="282"/>
      <c r="W45" s="282"/>
      <c r="X45" s="282"/>
      <c r="Y45" s="282"/>
      <c r="Z45" s="282"/>
    </row>
    <row r="46" spans="1:26" ht="15.75" customHeight="1">
      <c r="A46" s="282"/>
      <c r="B46" s="282"/>
      <c r="C46" s="282"/>
      <c r="D46" s="282"/>
      <c r="E46" s="282"/>
      <c r="F46" s="282"/>
      <c r="G46" s="282"/>
      <c r="H46" s="282"/>
      <c r="I46" s="282"/>
      <c r="J46" s="282"/>
      <c r="K46" s="282"/>
      <c r="L46" s="282"/>
      <c r="M46" s="282"/>
      <c r="N46" s="282"/>
      <c r="O46" s="282"/>
      <c r="P46" s="282"/>
      <c r="Q46" s="282"/>
      <c r="R46" s="282"/>
      <c r="S46" s="282"/>
      <c r="T46" s="282"/>
      <c r="U46" s="282"/>
      <c r="V46" s="282"/>
      <c r="W46" s="282"/>
      <c r="X46" s="282"/>
      <c r="Y46" s="282"/>
      <c r="Z46" s="282"/>
    </row>
    <row r="47" spans="1:26" ht="15.75" customHeight="1">
      <c r="A47" s="282"/>
      <c r="B47" s="282"/>
      <c r="C47" s="282"/>
      <c r="D47" s="282"/>
      <c r="E47" s="282"/>
      <c r="F47" s="282"/>
      <c r="G47" s="282"/>
      <c r="H47" s="282"/>
      <c r="I47" s="282"/>
      <c r="J47" s="282"/>
      <c r="K47" s="282"/>
      <c r="L47" s="282"/>
      <c r="M47" s="282"/>
      <c r="N47" s="282"/>
      <c r="O47" s="282"/>
      <c r="P47" s="282"/>
      <c r="Q47" s="282"/>
      <c r="R47" s="282"/>
      <c r="S47" s="282"/>
      <c r="T47" s="282"/>
      <c r="U47" s="282"/>
      <c r="V47" s="282"/>
      <c r="W47" s="282"/>
      <c r="X47" s="282"/>
      <c r="Y47" s="282"/>
      <c r="Z47" s="282"/>
    </row>
    <row r="48" spans="1:26" ht="15.75" customHeight="1">
      <c r="A48" s="282"/>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row>
    <row r="49" spans="1:26" ht="15.75" customHeight="1">
      <c r="A49" s="282"/>
      <c r="B49" s="282"/>
      <c r="C49" s="282"/>
      <c r="D49" s="282"/>
      <c r="E49" s="282"/>
      <c r="F49" s="282"/>
      <c r="G49" s="282"/>
      <c r="H49" s="282"/>
      <c r="I49" s="282"/>
      <c r="J49" s="282"/>
      <c r="K49" s="282"/>
      <c r="L49" s="282"/>
      <c r="M49" s="282"/>
      <c r="N49" s="282"/>
      <c r="O49" s="282"/>
      <c r="P49" s="282"/>
      <c r="Q49" s="282"/>
      <c r="R49" s="282"/>
      <c r="S49" s="282"/>
      <c r="T49" s="282"/>
      <c r="U49" s="282"/>
      <c r="V49" s="282"/>
      <c r="W49" s="282"/>
      <c r="X49" s="282"/>
      <c r="Y49" s="282"/>
      <c r="Z49" s="282"/>
    </row>
    <row r="50" spans="1:26" ht="15.75" customHeight="1">
      <c r="A50" s="282"/>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row>
    <row r="51" spans="1:26" ht="15.75" customHeight="1">
      <c r="A51" s="282"/>
      <c r="B51" s="282"/>
      <c r="C51" s="282"/>
      <c r="D51" s="282"/>
      <c r="E51" s="282"/>
      <c r="F51" s="282"/>
      <c r="G51" s="282"/>
      <c r="H51" s="282"/>
      <c r="I51" s="282"/>
      <c r="J51" s="282"/>
      <c r="K51" s="282"/>
      <c r="L51" s="282"/>
      <c r="M51" s="282"/>
      <c r="N51" s="282"/>
      <c r="O51" s="282"/>
      <c r="P51" s="282"/>
      <c r="Q51" s="282"/>
      <c r="R51" s="282"/>
      <c r="S51" s="282"/>
      <c r="T51" s="282"/>
      <c r="U51" s="282"/>
      <c r="V51" s="282"/>
      <c r="W51" s="282"/>
      <c r="X51" s="282"/>
      <c r="Y51" s="282"/>
      <c r="Z51" s="282"/>
    </row>
    <row r="52" spans="1:26" ht="15.75" customHeight="1">
      <c r="A52" s="282"/>
      <c r="B52" s="282"/>
      <c r="C52" s="282"/>
      <c r="D52" s="282"/>
      <c r="E52" s="282"/>
      <c r="F52" s="282"/>
      <c r="G52" s="282"/>
      <c r="H52" s="282"/>
      <c r="I52" s="282"/>
      <c r="J52" s="282"/>
      <c r="K52" s="282"/>
      <c r="L52" s="282"/>
      <c r="M52" s="282"/>
      <c r="N52" s="282"/>
      <c r="O52" s="282"/>
      <c r="P52" s="282"/>
      <c r="Q52" s="282"/>
      <c r="R52" s="282"/>
      <c r="S52" s="282"/>
      <c r="T52" s="282"/>
      <c r="U52" s="282"/>
      <c r="V52" s="282"/>
      <c r="W52" s="282"/>
      <c r="X52" s="282"/>
      <c r="Y52" s="282"/>
      <c r="Z52" s="282"/>
    </row>
    <row r="53" spans="1:26" ht="15.75" customHeight="1">
      <c r="A53" s="282"/>
      <c r="B53" s="282"/>
      <c r="C53" s="282"/>
      <c r="D53" s="282"/>
      <c r="E53" s="282"/>
      <c r="F53" s="282"/>
      <c r="G53" s="282"/>
      <c r="H53" s="282"/>
      <c r="I53" s="282"/>
      <c r="J53" s="282"/>
      <c r="K53" s="282"/>
      <c r="L53" s="282"/>
      <c r="M53" s="282"/>
      <c r="N53" s="282"/>
      <c r="O53" s="282"/>
      <c r="P53" s="282"/>
      <c r="Q53" s="282"/>
      <c r="R53" s="282"/>
      <c r="S53" s="282"/>
      <c r="T53" s="282"/>
      <c r="U53" s="282"/>
      <c r="V53" s="282"/>
      <c r="W53" s="282"/>
      <c r="X53" s="282"/>
      <c r="Y53" s="282"/>
      <c r="Z53" s="282"/>
    </row>
    <row r="54" spans="1:26" ht="15.75" customHeight="1">
      <c r="A54" s="282"/>
      <c r="B54" s="282"/>
      <c r="C54" s="282"/>
      <c r="D54" s="282"/>
      <c r="E54" s="282"/>
      <c r="F54" s="282"/>
      <c r="G54" s="282"/>
      <c r="H54" s="282"/>
      <c r="I54" s="282"/>
      <c r="J54" s="282"/>
      <c r="K54" s="282"/>
      <c r="L54" s="282"/>
      <c r="M54" s="282"/>
      <c r="N54" s="282"/>
      <c r="O54" s="282"/>
      <c r="P54" s="282"/>
      <c r="Q54" s="282"/>
      <c r="R54" s="282"/>
      <c r="S54" s="282"/>
      <c r="T54" s="282"/>
      <c r="U54" s="282"/>
      <c r="V54" s="282"/>
      <c r="W54" s="282"/>
      <c r="X54" s="282"/>
      <c r="Y54" s="282"/>
      <c r="Z54" s="282"/>
    </row>
    <row r="55" spans="1:26" ht="15.75" customHeight="1">
      <c r="A55" s="282"/>
      <c r="B55" s="282"/>
      <c r="C55" s="282"/>
      <c r="D55" s="282"/>
      <c r="E55" s="282"/>
      <c r="F55" s="282"/>
      <c r="G55" s="282"/>
      <c r="H55" s="282"/>
      <c r="I55" s="282"/>
      <c r="J55" s="282"/>
      <c r="K55" s="282"/>
      <c r="L55" s="282"/>
      <c r="M55" s="282"/>
      <c r="N55" s="282"/>
      <c r="O55" s="282"/>
      <c r="P55" s="282"/>
      <c r="Q55" s="282"/>
      <c r="R55" s="282"/>
      <c r="S55" s="282"/>
      <c r="T55" s="282"/>
      <c r="U55" s="282"/>
      <c r="V55" s="282"/>
      <c r="W55" s="282"/>
      <c r="X55" s="282"/>
      <c r="Y55" s="282"/>
      <c r="Z55" s="282"/>
    </row>
    <row r="56" spans="1:26" ht="15.75" customHeight="1">
      <c r="A56" s="282"/>
      <c r="B56" s="282"/>
      <c r="C56" s="282"/>
      <c r="D56" s="282"/>
      <c r="E56" s="282"/>
      <c r="F56" s="282"/>
      <c r="G56" s="282"/>
      <c r="H56" s="282"/>
      <c r="I56" s="282"/>
      <c r="J56" s="282"/>
      <c r="K56" s="282"/>
      <c r="L56" s="282"/>
      <c r="M56" s="282"/>
      <c r="N56" s="282"/>
      <c r="O56" s="282"/>
      <c r="P56" s="282"/>
      <c r="Q56" s="282"/>
      <c r="R56" s="282"/>
      <c r="S56" s="282"/>
      <c r="T56" s="282"/>
      <c r="U56" s="282"/>
      <c r="V56" s="282"/>
      <c r="W56" s="282"/>
      <c r="X56" s="282"/>
      <c r="Y56" s="282"/>
      <c r="Z56" s="282"/>
    </row>
    <row r="57" spans="1:26" ht="15.75" customHeight="1">
      <c r="A57" s="282"/>
      <c r="B57" s="282"/>
      <c r="C57" s="282"/>
      <c r="D57" s="282"/>
      <c r="E57" s="282"/>
      <c r="F57" s="282"/>
      <c r="G57" s="282"/>
      <c r="H57" s="282"/>
      <c r="I57" s="282"/>
      <c r="J57" s="282"/>
      <c r="K57" s="282"/>
      <c r="L57" s="282"/>
      <c r="M57" s="282"/>
      <c r="N57" s="282"/>
      <c r="O57" s="282"/>
      <c r="P57" s="282"/>
      <c r="Q57" s="282"/>
      <c r="R57" s="282"/>
      <c r="S57" s="282"/>
      <c r="T57" s="282"/>
      <c r="U57" s="282"/>
      <c r="V57" s="282"/>
      <c r="W57" s="282"/>
      <c r="X57" s="282"/>
      <c r="Y57" s="282"/>
      <c r="Z57" s="282"/>
    </row>
    <row r="58" spans="1:26" ht="15.75" customHeight="1">
      <c r="A58" s="282"/>
      <c r="B58" s="282"/>
      <c r="C58" s="282"/>
      <c r="D58" s="282"/>
      <c r="E58" s="282"/>
      <c r="F58" s="282"/>
      <c r="G58" s="282"/>
      <c r="H58" s="282"/>
      <c r="I58" s="282"/>
      <c r="J58" s="282"/>
      <c r="K58" s="282"/>
      <c r="L58" s="282"/>
      <c r="M58" s="282"/>
      <c r="N58" s="282"/>
      <c r="O58" s="282"/>
      <c r="P58" s="282"/>
      <c r="Q58" s="282"/>
      <c r="R58" s="282"/>
      <c r="S58" s="282"/>
      <c r="T58" s="282"/>
      <c r="U58" s="282"/>
      <c r="V58" s="282"/>
      <c r="W58" s="282"/>
      <c r="X58" s="282"/>
      <c r="Y58" s="282"/>
      <c r="Z58" s="282"/>
    </row>
    <row r="59" spans="1:26" ht="15.75" customHeight="1">
      <c r="A59" s="282"/>
      <c r="B59" s="282"/>
      <c r="C59" s="282"/>
      <c r="D59" s="282"/>
      <c r="E59" s="282"/>
      <c r="F59" s="282"/>
      <c r="G59" s="282"/>
      <c r="H59" s="282"/>
      <c r="I59" s="282"/>
      <c r="J59" s="282"/>
      <c r="K59" s="282"/>
      <c r="L59" s="282"/>
      <c r="M59" s="282"/>
      <c r="N59" s="282"/>
      <c r="O59" s="282"/>
      <c r="P59" s="282"/>
      <c r="Q59" s="282"/>
      <c r="R59" s="282"/>
      <c r="S59" s="282"/>
      <c r="T59" s="282"/>
      <c r="U59" s="282"/>
      <c r="V59" s="282"/>
      <c r="W59" s="282"/>
      <c r="X59" s="282"/>
      <c r="Y59" s="282"/>
      <c r="Z59" s="282"/>
    </row>
    <row r="60" spans="1:26" ht="15.75" customHeight="1">
      <c r="A60" s="282"/>
      <c r="B60" s="282"/>
      <c r="C60" s="282"/>
      <c r="D60" s="282"/>
      <c r="E60" s="282"/>
      <c r="F60" s="282"/>
      <c r="G60" s="282"/>
      <c r="H60" s="282"/>
      <c r="I60" s="282"/>
      <c r="J60" s="282"/>
      <c r="K60" s="282"/>
      <c r="L60" s="282"/>
      <c r="M60" s="282"/>
      <c r="N60" s="282"/>
      <c r="O60" s="282"/>
      <c r="P60" s="282"/>
      <c r="Q60" s="282"/>
      <c r="R60" s="282"/>
      <c r="S60" s="282"/>
      <c r="T60" s="282"/>
      <c r="U60" s="282"/>
      <c r="V60" s="282"/>
      <c r="W60" s="282"/>
      <c r="X60" s="282"/>
      <c r="Y60" s="282"/>
      <c r="Z60" s="282"/>
    </row>
    <row r="61" spans="1:26" ht="15.75" customHeight="1">
      <c r="A61" s="282"/>
      <c r="B61" s="282"/>
      <c r="C61" s="282"/>
      <c r="D61" s="282"/>
      <c r="E61" s="282"/>
      <c r="F61" s="282"/>
      <c r="G61" s="282"/>
      <c r="H61" s="282"/>
      <c r="I61" s="282"/>
      <c r="J61" s="282"/>
      <c r="K61" s="282"/>
      <c r="L61" s="282"/>
      <c r="M61" s="282"/>
      <c r="N61" s="282"/>
      <c r="O61" s="282"/>
      <c r="P61" s="282"/>
      <c r="Q61" s="282"/>
      <c r="R61" s="282"/>
      <c r="S61" s="282"/>
      <c r="T61" s="282"/>
      <c r="U61" s="282"/>
      <c r="V61" s="282"/>
      <c r="W61" s="282"/>
      <c r="X61" s="282"/>
      <c r="Y61" s="282"/>
      <c r="Z61" s="282"/>
    </row>
    <row r="62" spans="1:26" ht="15.75" customHeight="1">
      <c r="A62" s="282"/>
      <c r="B62" s="282"/>
      <c r="C62" s="282"/>
      <c r="D62" s="282"/>
      <c r="E62" s="282"/>
      <c r="F62" s="282"/>
      <c r="G62" s="282"/>
      <c r="H62" s="282"/>
      <c r="I62" s="282"/>
      <c r="J62" s="282"/>
      <c r="K62" s="282"/>
      <c r="L62" s="282"/>
      <c r="M62" s="282"/>
      <c r="N62" s="282"/>
      <c r="O62" s="282"/>
      <c r="P62" s="282"/>
      <c r="Q62" s="282"/>
      <c r="R62" s="282"/>
      <c r="S62" s="282"/>
      <c r="T62" s="282"/>
      <c r="U62" s="282"/>
      <c r="V62" s="282"/>
      <c r="W62" s="282"/>
      <c r="X62" s="282"/>
      <c r="Y62" s="282"/>
      <c r="Z62" s="282"/>
    </row>
    <row r="63" spans="1:26" ht="15.75" customHeight="1">
      <c r="A63" s="282"/>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row>
    <row r="64" spans="1:26" ht="15.75" customHeight="1">
      <c r="A64" s="282"/>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row>
    <row r="65" spans="1:26" ht="15.75" customHeight="1">
      <c r="A65" s="282"/>
      <c r="B65" s="282"/>
      <c r="C65" s="282"/>
      <c r="D65" s="282"/>
      <c r="E65" s="282"/>
      <c r="F65" s="282"/>
      <c r="G65" s="282"/>
      <c r="H65" s="282"/>
      <c r="I65" s="282"/>
      <c r="J65" s="282"/>
      <c r="K65" s="282"/>
      <c r="L65" s="282"/>
      <c r="M65" s="282"/>
      <c r="N65" s="282"/>
      <c r="O65" s="282"/>
      <c r="P65" s="282"/>
      <c r="Q65" s="282"/>
      <c r="R65" s="282"/>
      <c r="S65" s="282"/>
      <c r="T65" s="282"/>
      <c r="U65" s="282"/>
      <c r="V65" s="282"/>
      <c r="W65" s="282"/>
      <c r="X65" s="282"/>
      <c r="Y65" s="282"/>
      <c r="Z65" s="282"/>
    </row>
    <row r="66" spans="1:26" ht="15.75" customHeight="1">
      <c r="A66" s="282"/>
      <c r="B66" s="282"/>
      <c r="C66" s="282"/>
      <c r="D66" s="282"/>
      <c r="E66" s="282"/>
      <c r="F66" s="282"/>
      <c r="G66" s="282"/>
      <c r="H66" s="282"/>
      <c r="I66" s="282"/>
      <c r="J66" s="282"/>
      <c r="K66" s="282"/>
      <c r="L66" s="282"/>
      <c r="M66" s="282"/>
      <c r="N66" s="282"/>
      <c r="O66" s="282"/>
      <c r="P66" s="282"/>
      <c r="Q66" s="282"/>
      <c r="R66" s="282"/>
      <c r="S66" s="282"/>
      <c r="T66" s="282"/>
      <c r="U66" s="282"/>
      <c r="V66" s="282"/>
      <c r="W66" s="282"/>
      <c r="X66" s="282"/>
      <c r="Y66" s="282"/>
      <c r="Z66" s="282"/>
    </row>
    <row r="67" spans="1:26" ht="15.75" customHeight="1">
      <c r="A67" s="282"/>
      <c r="B67" s="282"/>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row>
    <row r="68" spans="1:26" ht="15.75" customHeight="1">
      <c r="A68" s="282"/>
      <c r="B68" s="282"/>
      <c r="C68" s="282"/>
      <c r="D68" s="282"/>
      <c r="E68" s="282"/>
      <c r="F68" s="282"/>
      <c r="G68" s="282"/>
      <c r="H68" s="282"/>
      <c r="I68" s="282"/>
      <c r="J68" s="282"/>
      <c r="K68" s="282"/>
      <c r="L68" s="282"/>
      <c r="M68" s="282"/>
      <c r="N68" s="282"/>
      <c r="O68" s="282"/>
      <c r="P68" s="282"/>
      <c r="Q68" s="282"/>
      <c r="R68" s="282"/>
      <c r="S68" s="282"/>
      <c r="T68" s="282"/>
      <c r="U68" s="282"/>
      <c r="V68" s="282"/>
      <c r="W68" s="282"/>
      <c r="X68" s="282"/>
      <c r="Y68" s="282"/>
      <c r="Z68" s="282"/>
    </row>
    <row r="69" spans="1:26" ht="15.75" customHeight="1">
      <c r="A69" s="282"/>
      <c r="B69" s="282"/>
      <c r="C69" s="282"/>
      <c r="D69" s="282"/>
      <c r="E69" s="282"/>
      <c r="F69" s="282"/>
      <c r="G69" s="282"/>
      <c r="H69" s="282"/>
      <c r="I69" s="282"/>
      <c r="J69" s="282"/>
      <c r="K69" s="282"/>
      <c r="L69" s="282"/>
      <c r="M69" s="282"/>
      <c r="N69" s="282"/>
      <c r="O69" s="282"/>
      <c r="P69" s="282"/>
      <c r="Q69" s="282"/>
      <c r="R69" s="282"/>
      <c r="S69" s="282"/>
      <c r="T69" s="282"/>
      <c r="U69" s="282"/>
      <c r="V69" s="282"/>
      <c r="W69" s="282"/>
      <c r="X69" s="282"/>
      <c r="Y69" s="282"/>
      <c r="Z69" s="282"/>
    </row>
    <row r="70" spans="1:26" ht="15.75" customHeight="1">
      <c r="A70" s="282"/>
      <c r="B70" s="282"/>
      <c r="C70" s="282"/>
      <c r="D70" s="282"/>
      <c r="E70" s="282"/>
      <c r="F70" s="282"/>
      <c r="G70" s="282"/>
      <c r="H70" s="282"/>
      <c r="I70" s="282"/>
      <c r="J70" s="282"/>
      <c r="K70" s="282"/>
      <c r="L70" s="282"/>
      <c r="M70" s="282"/>
      <c r="N70" s="282"/>
      <c r="O70" s="282"/>
      <c r="P70" s="282"/>
      <c r="Q70" s="282"/>
      <c r="R70" s="282"/>
      <c r="S70" s="282"/>
      <c r="T70" s="282"/>
      <c r="U70" s="282"/>
      <c r="V70" s="282"/>
      <c r="W70" s="282"/>
      <c r="X70" s="282"/>
      <c r="Y70" s="282"/>
      <c r="Z70" s="282"/>
    </row>
    <row r="71" spans="1:26" ht="15.75" customHeight="1">
      <c r="A71" s="282"/>
      <c r="B71" s="282"/>
      <c r="C71" s="282"/>
      <c r="D71" s="282"/>
      <c r="E71" s="282"/>
      <c r="F71" s="282"/>
      <c r="G71" s="282"/>
      <c r="H71" s="282"/>
      <c r="I71" s="282"/>
      <c r="J71" s="282"/>
      <c r="K71" s="282"/>
      <c r="L71" s="282"/>
      <c r="M71" s="282"/>
      <c r="N71" s="282"/>
      <c r="O71" s="282"/>
      <c r="P71" s="282"/>
      <c r="Q71" s="282"/>
      <c r="R71" s="282"/>
      <c r="S71" s="282"/>
      <c r="T71" s="282"/>
      <c r="U71" s="282"/>
      <c r="V71" s="282"/>
      <c r="W71" s="282"/>
      <c r="X71" s="282"/>
      <c r="Y71" s="282"/>
      <c r="Z71" s="282"/>
    </row>
    <row r="72" spans="1:26" ht="15.75" customHeight="1">
      <c r="A72" s="282"/>
      <c r="B72" s="282"/>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2"/>
    </row>
    <row r="73" spans="1:26" ht="15.75" customHeight="1">
      <c r="A73" s="282"/>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row>
    <row r="74" spans="1:26" ht="15.75" customHeight="1">
      <c r="A74" s="282"/>
      <c r="B74" s="282"/>
      <c r="C74" s="282"/>
      <c r="D74" s="282"/>
      <c r="E74" s="282"/>
      <c r="F74" s="282"/>
      <c r="G74" s="282"/>
      <c r="H74" s="282"/>
      <c r="I74" s="282"/>
      <c r="J74" s="282"/>
      <c r="K74" s="282"/>
      <c r="L74" s="282"/>
      <c r="M74" s="282"/>
      <c r="N74" s="282"/>
      <c r="O74" s="282"/>
      <c r="P74" s="282"/>
      <c r="Q74" s="282"/>
      <c r="R74" s="282"/>
      <c r="S74" s="282"/>
      <c r="T74" s="282"/>
      <c r="U74" s="282"/>
      <c r="V74" s="282"/>
      <c r="W74" s="282"/>
      <c r="X74" s="282"/>
      <c r="Y74" s="282"/>
      <c r="Z74" s="282"/>
    </row>
    <row r="75" spans="1:26" ht="15.75" customHeight="1">
      <c r="A75" s="282"/>
      <c r="B75" s="282"/>
      <c r="C75" s="282"/>
      <c r="D75" s="282"/>
      <c r="E75" s="282"/>
      <c r="F75" s="282"/>
      <c r="G75" s="282"/>
      <c r="H75" s="282"/>
      <c r="I75" s="282"/>
      <c r="J75" s="282"/>
      <c r="K75" s="282"/>
      <c r="L75" s="282"/>
      <c r="M75" s="282"/>
      <c r="N75" s="282"/>
      <c r="O75" s="282"/>
      <c r="P75" s="282"/>
      <c r="Q75" s="282"/>
      <c r="R75" s="282"/>
      <c r="S75" s="282"/>
      <c r="T75" s="282"/>
      <c r="U75" s="282"/>
      <c r="V75" s="282"/>
      <c r="W75" s="282"/>
      <c r="X75" s="282"/>
      <c r="Y75" s="282"/>
      <c r="Z75" s="282"/>
    </row>
    <row r="76" spans="1:26" ht="15.75" customHeight="1">
      <c r="A76" s="282"/>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row>
    <row r="77" spans="1:26" ht="15.75" customHeight="1">
      <c r="A77" s="282"/>
      <c r="B77" s="282"/>
      <c r="C77" s="282"/>
      <c r="D77" s="282"/>
      <c r="E77" s="282"/>
      <c r="F77" s="282"/>
      <c r="G77" s="282"/>
      <c r="H77" s="282"/>
      <c r="I77" s="282"/>
      <c r="J77" s="282"/>
      <c r="K77" s="282"/>
      <c r="L77" s="282"/>
      <c r="M77" s="282"/>
      <c r="N77" s="282"/>
      <c r="O77" s="282"/>
      <c r="P77" s="282"/>
      <c r="Q77" s="282"/>
      <c r="R77" s="282"/>
      <c r="S77" s="282"/>
      <c r="T77" s="282"/>
      <c r="U77" s="282"/>
      <c r="V77" s="282"/>
      <c r="W77" s="282"/>
      <c r="X77" s="282"/>
      <c r="Y77" s="282"/>
      <c r="Z77" s="282"/>
    </row>
    <row r="78" spans="1:26" ht="15.75" customHeight="1">
      <c r="A78" s="282"/>
      <c r="B78" s="282"/>
      <c r="C78" s="282"/>
      <c r="D78" s="282"/>
      <c r="E78" s="282"/>
      <c r="F78" s="282"/>
      <c r="G78" s="282"/>
      <c r="H78" s="282"/>
      <c r="I78" s="282"/>
      <c r="J78" s="282"/>
      <c r="K78" s="282"/>
      <c r="L78" s="282"/>
      <c r="M78" s="282"/>
      <c r="N78" s="282"/>
      <c r="O78" s="282"/>
      <c r="P78" s="282"/>
      <c r="Q78" s="282"/>
      <c r="R78" s="282"/>
      <c r="S78" s="282"/>
      <c r="T78" s="282"/>
      <c r="U78" s="282"/>
      <c r="V78" s="282"/>
      <c r="W78" s="282"/>
      <c r="X78" s="282"/>
      <c r="Y78" s="282"/>
      <c r="Z78" s="282"/>
    </row>
    <row r="79" spans="1:26" ht="15.75" customHeight="1">
      <c r="A79" s="282"/>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row>
    <row r="80" spans="1:26" ht="15.75" customHeight="1">
      <c r="A80" s="282"/>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row>
    <row r="81" spans="1:26" ht="15.75" customHeight="1">
      <c r="A81" s="282"/>
      <c r="B81" s="282"/>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row>
    <row r="82" spans="1:26" ht="15.75" customHeight="1">
      <c r="A82" s="282"/>
      <c r="B82" s="282"/>
      <c r="C82" s="282"/>
      <c r="D82" s="282"/>
      <c r="E82" s="282"/>
      <c r="F82" s="282"/>
      <c r="G82" s="282"/>
      <c r="H82" s="282"/>
      <c r="I82" s="282"/>
      <c r="J82" s="282"/>
      <c r="K82" s="282"/>
      <c r="L82" s="282"/>
      <c r="M82" s="282"/>
      <c r="N82" s="282"/>
      <c r="O82" s="282"/>
      <c r="P82" s="282"/>
      <c r="Q82" s="282"/>
      <c r="R82" s="282"/>
      <c r="S82" s="282"/>
      <c r="T82" s="282"/>
      <c r="U82" s="282"/>
      <c r="V82" s="282"/>
      <c r="W82" s="282"/>
      <c r="X82" s="282"/>
      <c r="Y82" s="282"/>
      <c r="Z82" s="282"/>
    </row>
    <row r="83" spans="1:26" ht="15.75" customHeight="1">
      <c r="A83" s="282"/>
      <c r="B83" s="282"/>
      <c r="C83" s="282"/>
      <c r="D83" s="282"/>
      <c r="E83" s="282"/>
      <c r="F83" s="282"/>
      <c r="G83" s="282"/>
      <c r="H83" s="282"/>
      <c r="I83" s="282"/>
      <c r="J83" s="282"/>
      <c r="K83" s="282"/>
      <c r="L83" s="282"/>
      <c r="M83" s="282"/>
      <c r="N83" s="282"/>
      <c r="O83" s="282"/>
      <c r="P83" s="282"/>
      <c r="Q83" s="282"/>
      <c r="R83" s="282"/>
      <c r="S83" s="282"/>
      <c r="T83" s="282"/>
      <c r="U83" s="282"/>
      <c r="V83" s="282"/>
      <c r="W83" s="282"/>
      <c r="X83" s="282"/>
      <c r="Y83" s="282"/>
      <c r="Z83" s="282"/>
    </row>
    <row r="84" spans="1:26" ht="15.75" customHeight="1">
      <c r="A84" s="282"/>
      <c r="B84" s="282"/>
      <c r="C84" s="282"/>
      <c r="D84" s="282"/>
      <c r="E84" s="282"/>
      <c r="F84" s="282"/>
      <c r="G84" s="282"/>
      <c r="H84" s="282"/>
      <c r="I84" s="282"/>
      <c r="J84" s="282"/>
      <c r="K84" s="282"/>
      <c r="L84" s="282"/>
      <c r="M84" s="282"/>
      <c r="N84" s="282"/>
      <c r="O84" s="282"/>
      <c r="P84" s="282"/>
      <c r="Q84" s="282"/>
      <c r="R84" s="282"/>
      <c r="S84" s="282"/>
      <c r="T84" s="282"/>
      <c r="U84" s="282"/>
      <c r="V84" s="282"/>
      <c r="W84" s="282"/>
      <c r="X84" s="282"/>
      <c r="Y84" s="282"/>
      <c r="Z84" s="282"/>
    </row>
    <row r="85" spans="1:26" ht="15.75" customHeight="1">
      <c r="A85" s="282"/>
      <c r="B85" s="282"/>
      <c r="C85" s="282"/>
      <c r="D85" s="282"/>
      <c r="E85" s="282"/>
      <c r="F85" s="282"/>
      <c r="G85" s="282"/>
      <c r="H85" s="282"/>
      <c r="I85" s="282"/>
      <c r="J85" s="282"/>
      <c r="K85" s="282"/>
      <c r="L85" s="282"/>
      <c r="M85" s="282"/>
      <c r="N85" s="282"/>
      <c r="O85" s="282"/>
      <c r="P85" s="282"/>
      <c r="Q85" s="282"/>
      <c r="R85" s="282"/>
      <c r="S85" s="282"/>
      <c r="T85" s="282"/>
      <c r="U85" s="282"/>
      <c r="V85" s="282"/>
      <c r="W85" s="282"/>
      <c r="X85" s="282"/>
      <c r="Y85" s="282"/>
      <c r="Z85" s="282"/>
    </row>
    <row r="86" spans="1:26" ht="15.75" customHeight="1">
      <c r="A86" s="282"/>
      <c r="B86" s="282"/>
      <c r="C86" s="282"/>
      <c r="D86" s="282"/>
      <c r="E86" s="282"/>
      <c r="F86" s="282"/>
      <c r="G86" s="282"/>
      <c r="H86" s="282"/>
      <c r="I86" s="282"/>
      <c r="J86" s="282"/>
      <c r="K86" s="282"/>
      <c r="L86" s="282"/>
      <c r="M86" s="282"/>
      <c r="N86" s="282"/>
      <c r="O86" s="282"/>
      <c r="P86" s="282"/>
      <c r="Q86" s="282"/>
      <c r="R86" s="282"/>
      <c r="S86" s="282"/>
      <c r="T86" s="282"/>
      <c r="U86" s="282"/>
      <c r="V86" s="282"/>
      <c r="W86" s="282"/>
      <c r="X86" s="282"/>
      <c r="Y86" s="282"/>
      <c r="Z86" s="282"/>
    </row>
    <row r="87" spans="1:26" ht="15.75" customHeight="1">
      <c r="A87" s="282"/>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row>
    <row r="88" spans="1:26" ht="15.75" customHeight="1">
      <c r="A88" s="282"/>
      <c r="B88" s="282"/>
      <c r="C88" s="282"/>
      <c r="D88" s="282"/>
      <c r="E88" s="282"/>
      <c r="F88" s="282"/>
      <c r="G88" s="282"/>
      <c r="H88" s="282"/>
      <c r="I88" s="282"/>
      <c r="J88" s="282"/>
      <c r="K88" s="282"/>
      <c r="L88" s="282"/>
      <c r="M88" s="282"/>
      <c r="N88" s="282"/>
      <c r="O88" s="282"/>
      <c r="P88" s="282"/>
      <c r="Q88" s="282"/>
      <c r="R88" s="282"/>
      <c r="S88" s="282"/>
      <c r="T88" s="282"/>
      <c r="U88" s="282"/>
      <c r="V88" s="282"/>
      <c r="W88" s="282"/>
      <c r="X88" s="282"/>
      <c r="Y88" s="282"/>
      <c r="Z88" s="282"/>
    </row>
    <row r="89" spans="1:26" ht="15.75" customHeight="1">
      <c r="A89" s="282"/>
      <c r="B89" s="282"/>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row>
    <row r="90" spans="1:26" ht="15.75" customHeight="1">
      <c r="A90" s="282"/>
      <c r="B90" s="282"/>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row>
    <row r="91" spans="1:26" ht="15.75" customHeight="1">
      <c r="A91" s="282"/>
      <c r="B91" s="282"/>
      <c r="C91" s="282"/>
      <c r="D91" s="282"/>
      <c r="E91" s="282"/>
      <c r="F91" s="282"/>
      <c r="G91" s="282"/>
      <c r="H91" s="282"/>
      <c r="I91" s="282"/>
      <c r="J91" s="282"/>
      <c r="K91" s="282"/>
      <c r="L91" s="282"/>
      <c r="M91" s="282"/>
      <c r="N91" s="282"/>
      <c r="O91" s="282"/>
      <c r="P91" s="282"/>
      <c r="Q91" s="282"/>
      <c r="R91" s="282"/>
      <c r="S91" s="282"/>
      <c r="T91" s="282"/>
      <c r="U91" s="282"/>
      <c r="V91" s="282"/>
      <c r="W91" s="282"/>
      <c r="X91" s="282"/>
      <c r="Y91" s="282"/>
      <c r="Z91" s="282"/>
    </row>
    <row r="92" spans="1:26" ht="15.75" customHeight="1">
      <c r="A92" s="282"/>
      <c r="B92" s="282"/>
      <c r="C92" s="282"/>
      <c r="D92" s="282"/>
      <c r="E92" s="282"/>
      <c r="F92" s="282"/>
      <c r="G92" s="282"/>
      <c r="H92" s="282"/>
      <c r="I92" s="282"/>
      <c r="J92" s="282"/>
      <c r="K92" s="282"/>
      <c r="L92" s="282"/>
      <c r="M92" s="282"/>
      <c r="N92" s="282"/>
      <c r="O92" s="282"/>
      <c r="P92" s="282"/>
      <c r="Q92" s="282"/>
      <c r="R92" s="282"/>
      <c r="S92" s="282"/>
      <c r="T92" s="282"/>
      <c r="U92" s="282"/>
      <c r="V92" s="282"/>
      <c r="W92" s="282"/>
      <c r="X92" s="282"/>
      <c r="Y92" s="282"/>
      <c r="Z92" s="282"/>
    </row>
    <row r="93" spans="1:26" ht="15.75" customHeight="1">
      <c r="A93" s="282"/>
      <c r="B93" s="282"/>
      <c r="C93" s="282"/>
      <c r="D93" s="282"/>
      <c r="E93" s="282"/>
      <c r="F93" s="282"/>
      <c r="G93" s="282"/>
      <c r="H93" s="282"/>
      <c r="I93" s="282"/>
      <c r="J93" s="282"/>
      <c r="K93" s="282"/>
      <c r="L93" s="282"/>
      <c r="M93" s="282"/>
      <c r="N93" s="282"/>
      <c r="O93" s="282"/>
      <c r="P93" s="282"/>
      <c r="Q93" s="282"/>
      <c r="R93" s="282"/>
      <c r="S93" s="282"/>
      <c r="T93" s="282"/>
      <c r="U93" s="282"/>
      <c r="V93" s="282"/>
      <c r="W93" s="282"/>
      <c r="X93" s="282"/>
      <c r="Y93" s="282"/>
      <c r="Z93" s="282"/>
    </row>
    <row r="94" spans="1:26" ht="15.75" customHeight="1">
      <c r="A94" s="282"/>
      <c r="B94" s="282"/>
      <c r="C94" s="282"/>
      <c r="D94" s="282"/>
      <c r="E94" s="282"/>
      <c r="F94" s="282"/>
      <c r="G94" s="282"/>
      <c r="H94" s="282"/>
      <c r="I94" s="282"/>
      <c r="J94" s="282"/>
      <c r="K94" s="282"/>
      <c r="L94" s="282"/>
      <c r="M94" s="282"/>
      <c r="N94" s="282"/>
      <c r="O94" s="282"/>
      <c r="P94" s="282"/>
      <c r="Q94" s="282"/>
      <c r="R94" s="282"/>
      <c r="S94" s="282"/>
      <c r="T94" s="282"/>
      <c r="U94" s="282"/>
      <c r="V94" s="282"/>
      <c r="W94" s="282"/>
      <c r="X94" s="282"/>
      <c r="Y94" s="282"/>
      <c r="Z94" s="282"/>
    </row>
    <row r="95" spans="1:26" ht="15.75" customHeight="1">
      <c r="A95" s="282"/>
      <c r="B95" s="282"/>
      <c r="C95" s="282"/>
      <c r="D95" s="282"/>
      <c r="E95" s="282"/>
      <c r="F95" s="282"/>
      <c r="G95" s="282"/>
      <c r="H95" s="282"/>
      <c r="I95" s="282"/>
      <c r="J95" s="282"/>
      <c r="K95" s="282"/>
      <c r="L95" s="282"/>
      <c r="M95" s="282"/>
      <c r="N95" s="282"/>
      <c r="O95" s="282"/>
      <c r="P95" s="282"/>
      <c r="Q95" s="282"/>
      <c r="R95" s="282"/>
      <c r="S95" s="282"/>
      <c r="T95" s="282"/>
      <c r="U95" s="282"/>
      <c r="V95" s="282"/>
      <c r="W95" s="282"/>
      <c r="X95" s="282"/>
      <c r="Y95" s="282"/>
      <c r="Z95" s="282"/>
    </row>
    <row r="96" spans="1:26" ht="15.75" customHeight="1">
      <c r="A96" s="282"/>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row>
    <row r="97" spans="1:26" ht="15.75" customHeight="1">
      <c r="A97" s="282"/>
      <c r="B97" s="282"/>
      <c r="C97" s="282"/>
      <c r="D97" s="282"/>
      <c r="E97" s="282"/>
      <c r="F97" s="282"/>
      <c r="G97" s="282"/>
      <c r="H97" s="282"/>
      <c r="I97" s="282"/>
      <c r="J97" s="282"/>
      <c r="K97" s="282"/>
      <c r="L97" s="282"/>
      <c r="M97" s="282"/>
      <c r="N97" s="282"/>
      <c r="O97" s="282"/>
      <c r="P97" s="282"/>
      <c r="Q97" s="282"/>
      <c r="R97" s="282"/>
      <c r="S97" s="282"/>
      <c r="T97" s="282"/>
      <c r="U97" s="282"/>
      <c r="V97" s="282"/>
      <c r="W97" s="282"/>
      <c r="X97" s="282"/>
      <c r="Y97" s="282"/>
      <c r="Z97" s="282"/>
    </row>
    <row r="98" spans="1:26" ht="15.75" customHeight="1">
      <c r="A98" s="282"/>
      <c r="B98" s="282"/>
      <c r="C98" s="282"/>
      <c r="D98" s="282"/>
      <c r="E98" s="282"/>
      <c r="F98" s="282"/>
      <c r="G98" s="282"/>
      <c r="H98" s="282"/>
      <c r="I98" s="282"/>
      <c r="J98" s="282"/>
      <c r="K98" s="282"/>
      <c r="L98" s="282"/>
      <c r="M98" s="282"/>
      <c r="N98" s="282"/>
      <c r="O98" s="282"/>
      <c r="P98" s="282"/>
      <c r="Q98" s="282"/>
      <c r="R98" s="282"/>
      <c r="S98" s="282"/>
      <c r="T98" s="282"/>
      <c r="U98" s="282"/>
      <c r="V98" s="282"/>
      <c r="W98" s="282"/>
      <c r="X98" s="282"/>
      <c r="Y98" s="282"/>
      <c r="Z98" s="282"/>
    </row>
    <row r="99" spans="1:26" ht="15.75" customHeight="1">
      <c r="A99" s="282"/>
      <c r="B99" s="282"/>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row>
    <row r="100" spans="1:26" ht="15.75" customHeight="1">
      <c r="A100" s="282"/>
      <c r="B100" s="282"/>
      <c r="C100" s="282"/>
      <c r="D100" s="282"/>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2"/>
    </row>
    <row r="101" spans="1:26" ht="15.75" customHeight="1">
      <c r="A101" s="282"/>
      <c r="B101" s="282"/>
      <c r="C101" s="282"/>
      <c r="D101" s="282"/>
      <c r="E101" s="282"/>
      <c r="F101" s="282"/>
      <c r="G101" s="282"/>
      <c r="H101" s="282"/>
      <c r="I101" s="282"/>
      <c r="J101" s="282"/>
      <c r="K101" s="282"/>
      <c r="L101" s="282"/>
      <c r="M101" s="282"/>
      <c r="N101" s="282"/>
      <c r="O101" s="282"/>
      <c r="P101" s="282"/>
      <c r="Q101" s="282"/>
      <c r="R101" s="282"/>
      <c r="S101" s="282"/>
      <c r="T101" s="282"/>
      <c r="U101" s="282"/>
      <c r="V101" s="282"/>
      <c r="W101" s="282"/>
      <c r="X101" s="282"/>
      <c r="Y101" s="282"/>
      <c r="Z101" s="282"/>
    </row>
    <row r="102" spans="1:26" ht="15.75" customHeight="1">
      <c r="A102" s="282"/>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row>
    <row r="103" spans="1:26" ht="15.75" customHeight="1">
      <c r="A103" s="282"/>
      <c r="B103" s="282"/>
      <c r="C103" s="282"/>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2"/>
    </row>
    <row r="104" spans="1:26" ht="15.75" customHeight="1">
      <c r="A104" s="282"/>
      <c r="B104" s="282"/>
      <c r="C104" s="282"/>
      <c r="D104" s="282"/>
      <c r="E104" s="282"/>
      <c r="F104" s="282"/>
      <c r="G104" s="282"/>
      <c r="H104" s="282"/>
      <c r="I104" s="282"/>
      <c r="J104" s="282"/>
      <c r="K104" s="282"/>
      <c r="L104" s="282"/>
      <c r="M104" s="282"/>
      <c r="N104" s="282"/>
      <c r="O104" s="282"/>
      <c r="P104" s="282"/>
      <c r="Q104" s="282"/>
      <c r="R104" s="282"/>
      <c r="S104" s="282"/>
      <c r="T104" s="282"/>
      <c r="U104" s="282"/>
      <c r="V104" s="282"/>
      <c r="W104" s="282"/>
      <c r="X104" s="282"/>
      <c r="Y104" s="282"/>
      <c r="Z104" s="282"/>
    </row>
    <row r="105" spans="1:26" ht="15.75" customHeight="1">
      <c r="A105" s="282"/>
      <c r="B105" s="282"/>
      <c r="C105" s="282"/>
      <c r="D105" s="282"/>
      <c r="E105" s="282"/>
      <c r="F105" s="282"/>
      <c r="G105" s="282"/>
      <c r="H105" s="282"/>
      <c r="I105" s="282"/>
      <c r="J105" s="282"/>
      <c r="K105" s="282"/>
      <c r="L105" s="282"/>
      <c r="M105" s="282"/>
      <c r="N105" s="282"/>
      <c r="O105" s="282"/>
      <c r="P105" s="282"/>
      <c r="Q105" s="282"/>
      <c r="R105" s="282"/>
      <c r="S105" s="282"/>
      <c r="T105" s="282"/>
      <c r="U105" s="282"/>
      <c r="V105" s="282"/>
      <c r="W105" s="282"/>
      <c r="X105" s="282"/>
      <c r="Y105" s="282"/>
      <c r="Z105" s="282"/>
    </row>
    <row r="106" spans="1:26" ht="15.75" customHeight="1">
      <c r="A106" s="282"/>
      <c r="B106" s="282"/>
      <c r="C106" s="282"/>
      <c r="D106" s="282"/>
      <c r="E106" s="282"/>
      <c r="F106" s="282"/>
      <c r="G106" s="282"/>
      <c r="H106" s="282"/>
      <c r="I106" s="282"/>
      <c r="J106" s="282"/>
      <c r="K106" s="282"/>
      <c r="L106" s="282"/>
      <c r="M106" s="282"/>
      <c r="N106" s="282"/>
      <c r="O106" s="282"/>
      <c r="P106" s="282"/>
      <c r="Q106" s="282"/>
      <c r="R106" s="282"/>
      <c r="S106" s="282"/>
      <c r="T106" s="282"/>
      <c r="U106" s="282"/>
      <c r="V106" s="282"/>
      <c r="W106" s="282"/>
      <c r="X106" s="282"/>
      <c r="Y106" s="282"/>
      <c r="Z106" s="282"/>
    </row>
    <row r="107" spans="1:26" ht="15.75" customHeight="1">
      <c r="A107" s="282"/>
      <c r="B107" s="282"/>
      <c r="C107" s="282"/>
      <c r="D107" s="282"/>
      <c r="E107" s="282"/>
      <c r="F107" s="282"/>
      <c r="G107" s="282"/>
      <c r="H107" s="282"/>
      <c r="I107" s="282"/>
      <c r="J107" s="282"/>
      <c r="K107" s="282"/>
      <c r="L107" s="282"/>
      <c r="M107" s="282"/>
      <c r="N107" s="282"/>
      <c r="O107" s="282"/>
      <c r="P107" s="282"/>
      <c r="Q107" s="282"/>
      <c r="R107" s="282"/>
      <c r="S107" s="282"/>
      <c r="T107" s="282"/>
      <c r="U107" s="282"/>
      <c r="V107" s="282"/>
      <c r="W107" s="282"/>
      <c r="X107" s="282"/>
      <c r="Y107" s="282"/>
      <c r="Z107" s="282"/>
    </row>
    <row r="108" spans="1:26" ht="15.75" customHeight="1">
      <c r="A108" s="282"/>
      <c r="B108" s="282"/>
      <c r="C108" s="282"/>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2"/>
    </row>
    <row r="109" spans="1:26" ht="15.75" customHeight="1">
      <c r="A109" s="282"/>
      <c r="B109" s="282"/>
      <c r="C109" s="282"/>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2"/>
    </row>
    <row r="110" spans="1:26" ht="15.75" customHeight="1">
      <c r="A110" s="282"/>
      <c r="B110" s="282"/>
      <c r="C110" s="282"/>
      <c r="D110" s="282"/>
      <c r="E110" s="282"/>
      <c r="F110" s="282"/>
      <c r="G110" s="282"/>
      <c r="H110" s="282"/>
      <c r="I110" s="282"/>
      <c r="J110" s="282"/>
      <c r="K110" s="282"/>
      <c r="L110" s="282"/>
      <c r="M110" s="282"/>
      <c r="N110" s="282"/>
      <c r="O110" s="282"/>
      <c r="P110" s="282"/>
      <c r="Q110" s="282"/>
      <c r="R110" s="282"/>
      <c r="S110" s="282"/>
      <c r="T110" s="282"/>
      <c r="U110" s="282"/>
      <c r="V110" s="282"/>
      <c r="W110" s="282"/>
      <c r="X110" s="282"/>
      <c r="Y110" s="282"/>
      <c r="Z110" s="282"/>
    </row>
    <row r="111" spans="1:26" ht="15.75" customHeight="1">
      <c r="A111" s="282"/>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row>
    <row r="112" spans="1:26" ht="15.75" customHeight="1">
      <c r="A112" s="282"/>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row>
    <row r="113" spans="1:26" ht="15.75" customHeight="1">
      <c r="A113" s="282"/>
      <c r="B113" s="282"/>
      <c r="C113" s="282"/>
      <c r="D113" s="282"/>
      <c r="E113" s="282"/>
      <c r="F113" s="282"/>
      <c r="G113" s="282"/>
      <c r="H113" s="282"/>
      <c r="I113" s="282"/>
      <c r="J113" s="282"/>
      <c r="K113" s="282"/>
      <c r="L113" s="282"/>
      <c r="M113" s="282"/>
      <c r="N113" s="282"/>
      <c r="O113" s="282"/>
      <c r="P113" s="282"/>
      <c r="Q113" s="282"/>
      <c r="R113" s="282"/>
      <c r="S113" s="282"/>
      <c r="T113" s="282"/>
      <c r="U113" s="282"/>
      <c r="V113" s="282"/>
      <c r="W113" s="282"/>
      <c r="X113" s="282"/>
      <c r="Y113" s="282"/>
      <c r="Z113" s="282"/>
    </row>
    <row r="114" spans="1:26" ht="15.75" customHeight="1">
      <c r="A114" s="282"/>
      <c r="B114" s="282"/>
      <c r="C114" s="282"/>
      <c r="D114" s="282"/>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2"/>
    </row>
    <row r="115" spans="1:26" ht="15.75" customHeight="1">
      <c r="A115" s="282"/>
      <c r="B115" s="282"/>
      <c r="C115" s="282"/>
      <c r="D115" s="282"/>
      <c r="E115" s="282"/>
      <c r="F115" s="282"/>
      <c r="G115" s="282"/>
      <c r="H115" s="282"/>
      <c r="I115" s="282"/>
      <c r="J115" s="282"/>
      <c r="K115" s="282"/>
      <c r="L115" s="282"/>
      <c r="M115" s="282"/>
      <c r="N115" s="282"/>
      <c r="O115" s="282"/>
      <c r="P115" s="282"/>
      <c r="Q115" s="282"/>
      <c r="R115" s="282"/>
      <c r="S115" s="282"/>
      <c r="T115" s="282"/>
      <c r="U115" s="282"/>
      <c r="V115" s="282"/>
      <c r="W115" s="282"/>
      <c r="X115" s="282"/>
      <c r="Y115" s="282"/>
      <c r="Z115" s="282"/>
    </row>
    <row r="116" spans="1:26" ht="15.75" customHeight="1">
      <c r="A116" s="282"/>
      <c r="B116" s="282"/>
      <c r="C116" s="282"/>
      <c r="D116" s="282"/>
      <c r="E116" s="282"/>
      <c r="F116" s="282"/>
      <c r="G116" s="282"/>
      <c r="H116" s="282"/>
      <c r="I116" s="282"/>
      <c r="J116" s="282"/>
      <c r="K116" s="282"/>
      <c r="L116" s="282"/>
      <c r="M116" s="282"/>
      <c r="N116" s="282"/>
      <c r="O116" s="282"/>
      <c r="P116" s="282"/>
      <c r="Q116" s="282"/>
      <c r="R116" s="282"/>
      <c r="S116" s="282"/>
      <c r="T116" s="282"/>
      <c r="U116" s="282"/>
      <c r="V116" s="282"/>
      <c r="W116" s="282"/>
      <c r="X116" s="282"/>
      <c r="Y116" s="282"/>
      <c r="Z116" s="282"/>
    </row>
    <row r="117" spans="1:26" ht="15.75" customHeight="1">
      <c r="A117" s="282"/>
      <c r="B117" s="282"/>
      <c r="C117" s="282"/>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row>
    <row r="118" spans="1:26" ht="15.75" customHeight="1">
      <c r="A118" s="282"/>
      <c r="B118" s="282"/>
      <c r="C118" s="282"/>
      <c r="D118" s="282"/>
      <c r="E118" s="282"/>
      <c r="F118" s="282"/>
      <c r="G118" s="282"/>
      <c r="H118" s="282"/>
      <c r="I118" s="282"/>
      <c r="J118" s="282"/>
      <c r="K118" s="282"/>
      <c r="L118" s="282"/>
      <c r="M118" s="282"/>
      <c r="N118" s="282"/>
      <c r="O118" s="282"/>
      <c r="P118" s="282"/>
      <c r="Q118" s="282"/>
      <c r="R118" s="282"/>
      <c r="S118" s="282"/>
      <c r="T118" s="282"/>
      <c r="U118" s="282"/>
      <c r="V118" s="282"/>
      <c r="W118" s="282"/>
      <c r="X118" s="282"/>
      <c r="Y118" s="282"/>
      <c r="Z118" s="282"/>
    </row>
    <row r="119" spans="1:26" ht="15.75" customHeight="1">
      <c r="A119" s="282"/>
      <c r="B119" s="282"/>
      <c r="C119" s="282"/>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row>
    <row r="120" spans="1:26" ht="15.75" customHeight="1">
      <c r="A120" s="282"/>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row>
    <row r="121" spans="1:26" ht="15.75" customHeight="1">
      <c r="A121" s="282"/>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row>
    <row r="122" spans="1:26" ht="15.75" customHeight="1">
      <c r="A122" s="282"/>
      <c r="B122" s="282"/>
      <c r="C122" s="282"/>
      <c r="D122" s="282"/>
      <c r="E122" s="282"/>
      <c r="F122" s="282"/>
      <c r="G122" s="282"/>
      <c r="H122" s="282"/>
      <c r="I122" s="282"/>
      <c r="J122" s="282"/>
      <c r="K122" s="282"/>
      <c r="L122" s="282"/>
      <c r="M122" s="282"/>
      <c r="N122" s="282"/>
      <c r="O122" s="282"/>
      <c r="P122" s="282"/>
      <c r="Q122" s="282"/>
      <c r="R122" s="282"/>
      <c r="S122" s="282"/>
      <c r="T122" s="282"/>
      <c r="U122" s="282"/>
      <c r="V122" s="282"/>
      <c r="W122" s="282"/>
      <c r="X122" s="282"/>
      <c r="Y122" s="282"/>
      <c r="Z122" s="282"/>
    </row>
    <row r="123" spans="1:26" ht="15.75" customHeight="1">
      <c r="A123" s="282"/>
      <c r="B123" s="282"/>
      <c r="C123" s="282"/>
      <c r="D123" s="282"/>
      <c r="E123" s="282"/>
      <c r="F123" s="282"/>
      <c r="G123" s="282"/>
      <c r="H123" s="282"/>
      <c r="I123" s="282"/>
      <c r="J123" s="282"/>
      <c r="K123" s="282"/>
      <c r="L123" s="282"/>
      <c r="M123" s="282"/>
      <c r="N123" s="282"/>
      <c r="O123" s="282"/>
      <c r="P123" s="282"/>
      <c r="Q123" s="282"/>
      <c r="R123" s="282"/>
      <c r="S123" s="282"/>
      <c r="T123" s="282"/>
      <c r="U123" s="282"/>
      <c r="V123" s="282"/>
      <c r="W123" s="282"/>
      <c r="X123" s="282"/>
      <c r="Y123" s="282"/>
      <c r="Z123" s="282"/>
    </row>
    <row r="124" spans="1:26" ht="15.75" customHeight="1">
      <c r="A124" s="282"/>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row>
    <row r="125" spans="1:26" ht="15.75" customHeight="1">
      <c r="A125" s="282"/>
      <c r="B125" s="282"/>
      <c r="C125" s="282"/>
      <c r="D125" s="282"/>
      <c r="E125" s="282"/>
      <c r="F125" s="282"/>
      <c r="G125" s="282"/>
      <c r="H125" s="282"/>
      <c r="I125" s="282"/>
      <c r="J125" s="282"/>
      <c r="K125" s="282"/>
      <c r="L125" s="282"/>
      <c r="M125" s="282"/>
      <c r="N125" s="282"/>
      <c r="O125" s="282"/>
      <c r="P125" s="282"/>
      <c r="Q125" s="282"/>
      <c r="R125" s="282"/>
      <c r="S125" s="282"/>
      <c r="T125" s="282"/>
      <c r="U125" s="282"/>
      <c r="V125" s="282"/>
      <c r="W125" s="282"/>
      <c r="X125" s="282"/>
      <c r="Y125" s="282"/>
      <c r="Z125" s="282"/>
    </row>
    <row r="126" spans="1:26" ht="15.75" customHeight="1">
      <c r="A126" s="282"/>
      <c r="B126" s="282"/>
      <c r="C126" s="282"/>
      <c r="D126" s="282"/>
      <c r="E126" s="282"/>
      <c r="F126" s="282"/>
      <c r="G126" s="282"/>
      <c r="H126" s="282"/>
      <c r="I126" s="282"/>
      <c r="J126" s="282"/>
      <c r="K126" s="282"/>
      <c r="L126" s="282"/>
      <c r="M126" s="282"/>
      <c r="N126" s="282"/>
      <c r="O126" s="282"/>
      <c r="P126" s="282"/>
      <c r="Q126" s="282"/>
      <c r="R126" s="282"/>
      <c r="S126" s="282"/>
      <c r="T126" s="282"/>
      <c r="U126" s="282"/>
      <c r="V126" s="282"/>
      <c r="W126" s="282"/>
      <c r="X126" s="282"/>
      <c r="Y126" s="282"/>
      <c r="Z126" s="282"/>
    </row>
    <row r="127" spans="1:26" ht="15.75" customHeight="1">
      <c r="A127" s="282"/>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row>
    <row r="128" spans="1:26" ht="15.75" customHeight="1">
      <c r="A128" s="282"/>
      <c r="B128" s="282"/>
      <c r="C128" s="282"/>
      <c r="D128" s="282"/>
      <c r="E128" s="282"/>
      <c r="F128" s="282"/>
      <c r="G128" s="282"/>
      <c r="H128" s="282"/>
      <c r="I128" s="282"/>
      <c r="J128" s="282"/>
      <c r="K128" s="282"/>
      <c r="L128" s="282"/>
      <c r="M128" s="282"/>
      <c r="N128" s="282"/>
      <c r="O128" s="282"/>
      <c r="P128" s="282"/>
      <c r="Q128" s="282"/>
      <c r="R128" s="282"/>
      <c r="S128" s="282"/>
      <c r="T128" s="282"/>
      <c r="U128" s="282"/>
      <c r="V128" s="282"/>
      <c r="W128" s="282"/>
      <c r="X128" s="282"/>
      <c r="Y128" s="282"/>
      <c r="Z128" s="282"/>
    </row>
    <row r="129" spans="1:26" ht="15.75" customHeight="1">
      <c r="A129" s="282"/>
      <c r="B129" s="282"/>
      <c r="C129" s="282"/>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row>
    <row r="130" spans="1:26" ht="15.75" customHeight="1">
      <c r="A130" s="282"/>
      <c r="B130" s="282"/>
      <c r="C130" s="282"/>
      <c r="D130" s="282"/>
      <c r="E130" s="282"/>
      <c r="F130" s="282"/>
      <c r="G130" s="282"/>
      <c r="H130" s="282"/>
      <c r="I130" s="282"/>
      <c r="J130" s="282"/>
      <c r="K130" s="282"/>
      <c r="L130" s="282"/>
      <c r="M130" s="282"/>
      <c r="N130" s="282"/>
      <c r="O130" s="282"/>
      <c r="P130" s="282"/>
      <c r="Q130" s="282"/>
      <c r="R130" s="282"/>
      <c r="S130" s="282"/>
      <c r="T130" s="282"/>
      <c r="U130" s="282"/>
      <c r="V130" s="282"/>
      <c r="W130" s="282"/>
      <c r="X130" s="282"/>
      <c r="Y130" s="282"/>
      <c r="Z130" s="282"/>
    </row>
    <row r="131" spans="1:26" ht="15.75" customHeight="1">
      <c r="A131" s="282"/>
      <c r="B131" s="282"/>
      <c r="C131" s="282"/>
      <c r="D131" s="282"/>
      <c r="E131" s="282"/>
      <c r="F131" s="282"/>
      <c r="G131" s="282"/>
      <c r="H131" s="282"/>
      <c r="I131" s="282"/>
      <c r="J131" s="282"/>
      <c r="K131" s="282"/>
      <c r="L131" s="282"/>
      <c r="M131" s="282"/>
      <c r="N131" s="282"/>
      <c r="O131" s="282"/>
      <c r="P131" s="282"/>
      <c r="Q131" s="282"/>
      <c r="R131" s="282"/>
      <c r="S131" s="282"/>
      <c r="T131" s="282"/>
      <c r="U131" s="282"/>
      <c r="V131" s="282"/>
      <c r="W131" s="282"/>
      <c r="X131" s="282"/>
      <c r="Y131" s="282"/>
      <c r="Z131" s="282"/>
    </row>
    <row r="132" spans="1:26" ht="15.75" customHeight="1">
      <c r="A132" s="282"/>
      <c r="B132" s="282"/>
      <c r="C132" s="282"/>
      <c r="D132" s="282"/>
      <c r="E132" s="282"/>
      <c r="F132" s="282"/>
      <c r="G132" s="282"/>
      <c r="H132" s="282"/>
      <c r="I132" s="282"/>
      <c r="J132" s="282"/>
      <c r="K132" s="282"/>
      <c r="L132" s="282"/>
      <c r="M132" s="282"/>
      <c r="N132" s="282"/>
      <c r="O132" s="282"/>
      <c r="P132" s="282"/>
      <c r="Q132" s="282"/>
      <c r="R132" s="282"/>
      <c r="S132" s="282"/>
      <c r="T132" s="282"/>
      <c r="U132" s="282"/>
      <c r="V132" s="282"/>
      <c r="W132" s="282"/>
      <c r="X132" s="282"/>
      <c r="Y132" s="282"/>
      <c r="Z132" s="282"/>
    </row>
    <row r="133" spans="1:26" ht="15.75" customHeight="1">
      <c r="A133" s="282"/>
      <c r="B133" s="282"/>
      <c r="C133" s="282"/>
      <c r="D133" s="282"/>
      <c r="E133" s="282"/>
      <c r="F133" s="282"/>
      <c r="G133" s="282"/>
      <c r="H133" s="282"/>
      <c r="I133" s="282"/>
      <c r="J133" s="282"/>
      <c r="K133" s="282"/>
      <c r="L133" s="282"/>
      <c r="M133" s="282"/>
      <c r="N133" s="282"/>
      <c r="O133" s="282"/>
      <c r="P133" s="282"/>
      <c r="Q133" s="282"/>
      <c r="R133" s="282"/>
      <c r="S133" s="282"/>
      <c r="T133" s="282"/>
      <c r="U133" s="282"/>
      <c r="V133" s="282"/>
      <c r="W133" s="282"/>
      <c r="X133" s="282"/>
      <c r="Y133" s="282"/>
      <c r="Z133" s="282"/>
    </row>
    <row r="134" spans="1:26" ht="15.75" customHeight="1">
      <c r="A134" s="282"/>
      <c r="B134" s="282"/>
      <c r="C134" s="282"/>
      <c r="D134" s="282"/>
      <c r="E134" s="282"/>
      <c r="F134" s="282"/>
      <c r="G134" s="282"/>
      <c r="H134" s="282"/>
      <c r="I134" s="282"/>
      <c r="J134" s="282"/>
      <c r="K134" s="282"/>
      <c r="L134" s="282"/>
      <c r="M134" s="282"/>
      <c r="N134" s="282"/>
      <c r="O134" s="282"/>
      <c r="P134" s="282"/>
      <c r="Q134" s="282"/>
      <c r="R134" s="282"/>
      <c r="S134" s="282"/>
      <c r="T134" s="282"/>
      <c r="U134" s="282"/>
      <c r="V134" s="282"/>
      <c r="W134" s="282"/>
      <c r="X134" s="282"/>
      <c r="Y134" s="282"/>
      <c r="Z134" s="282"/>
    </row>
    <row r="135" spans="1:26" ht="15.75" customHeight="1">
      <c r="A135" s="282"/>
      <c r="B135" s="28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row>
    <row r="136" spans="1:26" ht="15.75" customHeight="1">
      <c r="A136" s="282"/>
      <c r="B136" s="282"/>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row>
    <row r="137" spans="1:26" ht="15.75" customHeight="1">
      <c r="A137" s="282"/>
      <c r="B137" s="282"/>
      <c r="C137" s="282"/>
      <c r="D137" s="282"/>
      <c r="E137" s="282"/>
      <c r="F137" s="282"/>
      <c r="G137" s="282"/>
      <c r="H137" s="282"/>
      <c r="I137" s="282"/>
      <c r="J137" s="282"/>
      <c r="K137" s="282"/>
      <c r="L137" s="282"/>
      <c r="M137" s="282"/>
      <c r="N137" s="282"/>
      <c r="O137" s="282"/>
      <c r="P137" s="282"/>
      <c r="Q137" s="282"/>
      <c r="R137" s="282"/>
      <c r="S137" s="282"/>
      <c r="T137" s="282"/>
      <c r="U137" s="282"/>
      <c r="V137" s="282"/>
      <c r="W137" s="282"/>
      <c r="X137" s="282"/>
      <c r="Y137" s="282"/>
      <c r="Z137" s="282"/>
    </row>
    <row r="138" spans="1:26" ht="15.75" customHeight="1">
      <c r="A138" s="282"/>
      <c r="B138" s="282"/>
      <c r="C138" s="282"/>
      <c r="D138" s="282"/>
      <c r="E138" s="282"/>
      <c r="F138" s="282"/>
      <c r="G138" s="282"/>
      <c r="H138" s="282"/>
      <c r="I138" s="282"/>
      <c r="J138" s="282"/>
      <c r="K138" s="282"/>
      <c r="L138" s="282"/>
      <c r="M138" s="282"/>
      <c r="N138" s="282"/>
      <c r="O138" s="282"/>
      <c r="P138" s="282"/>
      <c r="Q138" s="282"/>
      <c r="R138" s="282"/>
      <c r="S138" s="282"/>
      <c r="T138" s="282"/>
      <c r="U138" s="282"/>
      <c r="V138" s="282"/>
      <c r="W138" s="282"/>
      <c r="X138" s="282"/>
      <c r="Y138" s="282"/>
      <c r="Z138" s="282"/>
    </row>
    <row r="139" spans="1:26" ht="15.75" customHeight="1">
      <c r="A139" s="282"/>
      <c r="B139" s="282"/>
      <c r="C139" s="282"/>
      <c r="D139" s="282"/>
      <c r="E139" s="282"/>
      <c r="F139" s="282"/>
      <c r="G139" s="282"/>
      <c r="H139" s="282"/>
      <c r="I139" s="282"/>
      <c r="J139" s="282"/>
      <c r="K139" s="282"/>
      <c r="L139" s="282"/>
      <c r="M139" s="282"/>
      <c r="N139" s="282"/>
      <c r="O139" s="282"/>
      <c r="P139" s="282"/>
      <c r="Q139" s="282"/>
      <c r="R139" s="282"/>
      <c r="S139" s="282"/>
      <c r="T139" s="282"/>
      <c r="U139" s="282"/>
      <c r="V139" s="282"/>
      <c r="W139" s="282"/>
      <c r="X139" s="282"/>
      <c r="Y139" s="282"/>
      <c r="Z139" s="282"/>
    </row>
    <row r="140" spans="1:26" ht="15.75" customHeight="1">
      <c r="A140" s="282"/>
      <c r="B140" s="282"/>
      <c r="C140" s="282"/>
      <c r="D140" s="282"/>
      <c r="E140" s="282"/>
      <c r="F140" s="282"/>
      <c r="G140" s="282"/>
      <c r="H140" s="282"/>
      <c r="I140" s="282"/>
      <c r="J140" s="282"/>
      <c r="K140" s="282"/>
      <c r="L140" s="282"/>
      <c r="M140" s="282"/>
      <c r="N140" s="282"/>
      <c r="O140" s="282"/>
      <c r="P140" s="282"/>
      <c r="Q140" s="282"/>
      <c r="R140" s="282"/>
      <c r="S140" s="282"/>
      <c r="T140" s="282"/>
      <c r="U140" s="282"/>
      <c r="V140" s="282"/>
      <c r="W140" s="282"/>
      <c r="X140" s="282"/>
      <c r="Y140" s="282"/>
      <c r="Z140" s="282"/>
    </row>
    <row r="141" spans="1:26" ht="15.75" customHeight="1">
      <c r="A141" s="282"/>
      <c r="B141" s="282"/>
      <c r="C141" s="282"/>
      <c r="D141" s="282"/>
      <c r="E141" s="282"/>
      <c r="F141" s="282"/>
      <c r="G141" s="282"/>
      <c r="H141" s="282"/>
      <c r="I141" s="282"/>
      <c r="J141" s="282"/>
      <c r="K141" s="282"/>
      <c r="L141" s="282"/>
      <c r="M141" s="282"/>
      <c r="N141" s="282"/>
      <c r="O141" s="282"/>
      <c r="P141" s="282"/>
      <c r="Q141" s="282"/>
      <c r="R141" s="282"/>
      <c r="S141" s="282"/>
      <c r="T141" s="282"/>
      <c r="U141" s="282"/>
      <c r="V141" s="282"/>
      <c r="W141" s="282"/>
      <c r="X141" s="282"/>
      <c r="Y141" s="282"/>
      <c r="Z141" s="282"/>
    </row>
    <row r="142" spans="1:26" ht="15.75" customHeight="1">
      <c r="A142" s="282"/>
      <c r="B142" s="282"/>
      <c r="C142" s="282"/>
      <c r="D142" s="282"/>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row>
    <row r="143" spans="1:26" ht="15.75" customHeight="1">
      <c r="A143" s="282"/>
      <c r="B143" s="282"/>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row>
    <row r="144" spans="1:26" ht="15.75" customHeight="1">
      <c r="A144" s="282"/>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row>
    <row r="145" spans="1:26" ht="15.75" customHeight="1">
      <c r="A145" s="282"/>
      <c r="B145" s="282"/>
      <c r="C145" s="282"/>
      <c r="D145" s="282"/>
      <c r="E145" s="282"/>
      <c r="F145" s="282"/>
      <c r="G145" s="282"/>
      <c r="H145" s="282"/>
      <c r="I145" s="282"/>
      <c r="J145" s="282"/>
      <c r="K145" s="282"/>
      <c r="L145" s="282"/>
      <c r="M145" s="282"/>
      <c r="N145" s="282"/>
      <c r="O145" s="282"/>
      <c r="P145" s="282"/>
      <c r="Q145" s="282"/>
      <c r="R145" s="282"/>
      <c r="S145" s="282"/>
      <c r="T145" s="282"/>
      <c r="U145" s="282"/>
      <c r="V145" s="282"/>
      <c r="W145" s="282"/>
      <c r="X145" s="282"/>
      <c r="Y145" s="282"/>
      <c r="Z145" s="282"/>
    </row>
    <row r="146" spans="1:26" ht="15.75" customHeight="1">
      <c r="A146" s="282"/>
      <c r="B146" s="282"/>
      <c r="C146" s="282"/>
      <c r="D146" s="282"/>
      <c r="E146" s="282"/>
      <c r="F146" s="282"/>
      <c r="G146" s="282"/>
      <c r="H146" s="282"/>
      <c r="I146" s="282"/>
      <c r="J146" s="282"/>
      <c r="K146" s="282"/>
      <c r="L146" s="282"/>
      <c r="M146" s="282"/>
      <c r="N146" s="282"/>
      <c r="O146" s="282"/>
      <c r="P146" s="282"/>
      <c r="Q146" s="282"/>
      <c r="R146" s="282"/>
      <c r="S146" s="282"/>
      <c r="T146" s="282"/>
      <c r="U146" s="282"/>
      <c r="V146" s="282"/>
      <c r="W146" s="282"/>
      <c r="X146" s="282"/>
      <c r="Y146" s="282"/>
      <c r="Z146" s="282"/>
    </row>
    <row r="147" spans="1:26" ht="15.75" customHeight="1">
      <c r="A147" s="282"/>
      <c r="B147" s="282"/>
      <c r="C147" s="282"/>
      <c r="D147" s="282"/>
      <c r="E147" s="282"/>
      <c r="F147" s="282"/>
      <c r="G147" s="282"/>
      <c r="H147" s="282"/>
      <c r="I147" s="282"/>
      <c r="J147" s="282"/>
      <c r="K147" s="282"/>
      <c r="L147" s="282"/>
      <c r="M147" s="282"/>
      <c r="N147" s="282"/>
      <c r="O147" s="282"/>
      <c r="P147" s="282"/>
      <c r="Q147" s="282"/>
      <c r="R147" s="282"/>
      <c r="S147" s="282"/>
      <c r="T147" s="282"/>
      <c r="U147" s="282"/>
      <c r="V147" s="282"/>
      <c r="W147" s="282"/>
      <c r="X147" s="282"/>
      <c r="Y147" s="282"/>
      <c r="Z147" s="282"/>
    </row>
    <row r="148" spans="1:26" ht="15.75" customHeight="1">
      <c r="A148" s="282"/>
      <c r="B148" s="282"/>
      <c r="C148" s="282"/>
      <c r="D148" s="282"/>
      <c r="E148" s="282"/>
      <c r="F148" s="282"/>
      <c r="G148" s="282"/>
      <c r="H148" s="282"/>
      <c r="I148" s="282"/>
      <c r="J148" s="282"/>
      <c r="K148" s="282"/>
      <c r="L148" s="282"/>
      <c r="M148" s="282"/>
      <c r="N148" s="282"/>
      <c r="O148" s="282"/>
      <c r="P148" s="282"/>
      <c r="Q148" s="282"/>
      <c r="R148" s="282"/>
      <c r="S148" s="282"/>
      <c r="T148" s="282"/>
      <c r="U148" s="282"/>
      <c r="V148" s="282"/>
      <c r="W148" s="282"/>
      <c r="X148" s="282"/>
      <c r="Y148" s="282"/>
      <c r="Z148" s="282"/>
    </row>
    <row r="149" spans="1:26" ht="15.75" customHeight="1">
      <c r="A149" s="282"/>
      <c r="B149" s="282"/>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row>
    <row r="150" spans="1:26" ht="15.75" customHeight="1">
      <c r="A150" s="282"/>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row>
    <row r="151" spans="1:26" ht="15.75" customHeight="1">
      <c r="A151" s="282"/>
      <c r="B151" s="282"/>
      <c r="C151" s="282"/>
      <c r="D151" s="282"/>
      <c r="E151" s="282"/>
      <c r="F151" s="282"/>
      <c r="G151" s="282"/>
      <c r="H151" s="282"/>
      <c r="I151" s="282"/>
      <c r="J151" s="282"/>
      <c r="K151" s="282"/>
      <c r="L151" s="282"/>
      <c r="M151" s="282"/>
      <c r="N151" s="282"/>
      <c r="O151" s="282"/>
      <c r="P151" s="282"/>
      <c r="Q151" s="282"/>
      <c r="R151" s="282"/>
      <c r="S151" s="282"/>
      <c r="T151" s="282"/>
      <c r="U151" s="282"/>
      <c r="V151" s="282"/>
      <c r="W151" s="282"/>
      <c r="X151" s="282"/>
      <c r="Y151" s="282"/>
      <c r="Z151" s="282"/>
    </row>
    <row r="152" spans="1:26" ht="15.75" customHeight="1">
      <c r="A152" s="282"/>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row>
    <row r="153" spans="1:26" ht="15.75" customHeight="1">
      <c r="A153" s="282"/>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row>
    <row r="154" spans="1:26" ht="15.75" customHeight="1">
      <c r="A154" s="282"/>
      <c r="B154" s="282"/>
      <c r="C154" s="282"/>
      <c r="D154" s="282"/>
      <c r="E154" s="282"/>
      <c r="F154" s="282"/>
      <c r="G154" s="282"/>
      <c r="H154" s="282"/>
      <c r="I154" s="282"/>
      <c r="J154" s="282"/>
      <c r="K154" s="282"/>
      <c r="L154" s="282"/>
      <c r="M154" s="282"/>
      <c r="N154" s="282"/>
      <c r="O154" s="282"/>
      <c r="P154" s="282"/>
      <c r="Q154" s="282"/>
      <c r="R154" s="282"/>
      <c r="S154" s="282"/>
      <c r="T154" s="282"/>
      <c r="U154" s="282"/>
      <c r="V154" s="282"/>
      <c r="W154" s="282"/>
      <c r="X154" s="282"/>
      <c r="Y154" s="282"/>
      <c r="Z154" s="282"/>
    </row>
    <row r="155" spans="1:26" ht="15.75" customHeight="1">
      <c r="A155" s="282"/>
      <c r="B155" s="282"/>
      <c r="C155" s="282"/>
      <c r="D155" s="282"/>
      <c r="E155" s="282"/>
      <c r="F155" s="282"/>
      <c r="G155" s="282"/>
      <c r="H155" s="282"/>
      <c r="I155" s="282"/>
      <c r="J155" s="282"/>
      <c r="K155" s="282"/>
      <c r="L155" s="282"/>
      <c r="M155" s="282"/>
      <c r="N155" s="282"/>
      <c r="O155" s="282"/>
      <c r="P155" s="282"/>
      <c r="Q155" s="282"/>
      <c r="R155" s="282"/>
      <c r="S155" s="282"/>
      <c r="T155" s="282"/>
      <c r="U155" s="282"/>
      <c r="V155" s="282"/>
      <c r="W155" s="282"/>
      <c r="X155" s="282"/>
      <c r="Y155" s="282"/>
      <c r="Z155" s="282"/>
    </row>
    <row r="156" spans="1:26" ht="15.75" customHeight="1">
      <c r="A156" s="282"/>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row>
    <row r="157" spans="1:26" ht="15.75" customHeight="1">
      <c r="A157" s="282"/>
      <c r="B157" s="282"/>
      <c r="C157" s="282"/>
      <c r="D157" s="282"/>
      <c r="E157" s="282"/>
      <c r="F157" s="282"/>
      <c r="G157" s="282"/>
      <c r="H157" s="282"/>
      <c r="I157" s="282"/>
      <c r="J157" s="282"/>
      <c r="K157" s="282"/>
      <c r="L157" s="282"/>
      <c r="M157" s="282"/>
      <c r="N157" s="282"/>
      <c r="O157" s="282"/>
      <c r="P157" s="282"/>
      <c r="Q157" s="282"/>
      <c r="R157" s="282"/>
      <c r="S157" s="282"/>
      <c r="T157" s="282"/>
      <c r="U157" s="282"/>
      <c r="V157" s="282"/>
      <c r="W157" s="282"/>
      <c r="X157" s="282"/>
      <c r="Y157" s="282"/>
      <c r="Z157" s="282"/>
    </row>
    <row r="158" spans="1:26" ht="15.75" customHeight="1">
      <c r="A158" s="282"/>
      <c r="B158" s="282"/>
      <c r="C158" s="282"/>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row>
    <row r="159" spans="1:26" ht="15.75" customHeight="1">
      <c r="A159" s="282"/>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row>
    <row r="160" spans="1:26" ht="15.75" customHeight="1">
      <c r="A160" s="282"/>
      <c r="B160" s="282"/>
      <c r="C160" s="282"/>
      <c r="D160" s="282"/>
      <c r="E160" s="282"/>
      <c r="F160" s="282"/>
      <c r="G160" s="282"/>
      <c r="H160" s="282"/>
      <c r="I160" s="282"/>
      <c r="J160" s="282"/>
      <c r="K160" s="282"/>
      <c r="L160" s="282"/>
      <c r="M160" s="282"/>
      <c r="N160" s="282"/>
      <c r="O160" s="282"/>
      <c r="P160" s="282"/>
      <c r="Q160" s="282"/>
      <c r="R160" s="282"/>
      <c r="S160" s="282"/>
      <c r="T160" s="282"/>
      <c r="U160" s="282"/>
      <c r="V160" s="282"/>
      <c r="W160" s="282"/>
      <c r="X160" s="282"/>
      <c r="Y160" s="282"/>
      <c r="Z160" s="282"/>
    </row>
    <row r="161" spans="1:26" ht="15.75" customHeight="1">
      <c r="A161" s="282"/>
      <c r="B161" s="282"/>
      <c r="C161" s="282"/>
      <c r="D161" s="282"/>
      <c r="E161" s="282"/>
      <c r="F161" s="282"/>
      <c r="G161" s="282"/>
      <c r="H161" s="282"/>
      <c r="I161" s="282"/>
      <c r="J161" s="282"/>
      <c r="K161" s="282"/>
      <c r="L161" s="282"/>
      <c r="M161" s="282"/>
      <c r="N161" s="282"/>
      <c r="O161" s="282"/>
      <c r="P161" s="282"/>
      <c r="Q161" s="282"/>
      <c r="R161" s="282"/>
      <c r="S161" s="282"/>
      <c r="T161" s="282"/>
      <c r="U161" s="282"/>
      <c r="V161" s="282"/>
      <c r="W161" s="282"/>
      <c r="X161" s="282"/>
      <c r="Y161" s="282"/>
      <c r="Z161" s="282"/>
    </row>
    <row r="162" spans="1:26" ht="15.75" customHeight="1">
      <c r="A162" s="282"/>
      <c r="B162" s="282"/>
      <c r="C162" s="282"/>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row>
    <row r="163" spans="1:26" ht="15.75" customHeight="1">
      <c r="A163" s="282"/>
      <c r="B163" s="282"/>
      <c r="C163" s="282"/>
      <c r="D163" s="282"/>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row>
    <row r="164" spans="1:26" ht="15.75" customHeight="1">
      <c r="A164" s="282"/>
      <c r="B164" s="282"/>
      <c r="C164" s="282"/>
      <c r="D164" s="282"/>
      <c r="E164" s="282"/>
      <c r="F164" s="282"/>
      <c r="G164" s="282"/>
      <c r="H164" s="282"/>
      <c r="I164" s="282"/>
      <c r="J164" s="282"/>
      <c r="K164" s="282"/>
      <c r="L164" s="282"/>
      <c r="M164" s="282"/>
      <c r="N164" s="282"/>
      <c r="O164" s="282"/>
      <c r="P164" s="282"/>
      <c r="Q164" s="282"/>
      <c r="R164" s="282"/>
      <c r="S164" s="282"/>
      <c r="T164" s="282"/>
      <c r="U164" s="282"/>
      <c r="V164" s="282"/>
      <c r="W164" s="282"/>
      <c r="X164" s="282"/>
      <c r="Y164" s="282"/>
      <c r="Z164" s="282"/>
    </row>
    <row r="165" spans="1:26" ht="15.75" customHeight="1">
      <c r="A165" s="282"/>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row>
    <row r="166" spans="1:26" ht="15.75" customHeight="1">
      <c r="A166" s="282"/>
      <c r="B166" s="282"/>
      <c r="C166" s="282"/>
      <c r="D166" s="282"/>
      <c r="E166" s="282"/>
      <c r="F166" s="282"/>
      <c r="G166" s="282"/>
      <c r="H166" s="282"/>
      <c r="I166" s="282"/>
      <c r="J166" s="282"/>
      <c r="K166" s="282"/>
      <c r="L166" s="282"/>
      <c r="M166" s="282"/>
      <c r="N166" s="282"/>
      <c r="O166" s="282"/>
      <c r="P166" s="282"/>
      <c r="Q166" s="282"/>
      <c r="R166" s="282"/>
      <c r="S166" s="282"/>
      <c r="T166" s="282"/>
      <c r="U166" s="282"/>
      <c r="V166" s="282"/>
      <c r="W166" s="282"/>
      <c r="X166" s="282"/>
      <c r="Y166" s="282"/>
      <c r="Z166" s="282"/>
    </row>
    <row r="167" spans="1:26" ht="15.75" customHeight="1">
      <c r="A167" s="282"/>
      <c r="B167" s="282"/>
      <c r="C167" s="282"/>
      <c r="D167" s="282"/>
      <c r="E167" s="282"/>
      <c r="F167" s="282"/>
      <c r="G167" s="282"/>
      <c r="H167" s="282"/>
      <c r="I167" s="282"/>
      <c r="J167" s="282"/>
      <c r="K167" s="282"/>
      <c r="L167" s="282"/>
      <c r="M167" s="282"/>
      <c r="N167" s="282"/>
      <c r="O167" s="282"/>
      <c r="P167" s="282"/>
      <c r="Q167" s="282"/>
      <c r="R167" s="282"/>
      <c r="S167" s="282"/>
      <c r="T167" s="282"/>
      <c r="U167" s="282"/>
      <c r="V167" s="282"/>
      <c r="W167" s="282"/>
      <c r="X167" s="282"/>
      <c r="Y167" s="282"/>
      <c r="Z167" s="282"/>
    </row>
    <row r="168" spans="1:26" ht="15.75" customHeight="1">
      <c r="A168" s="282"/>
      <c r="B168" s="282"/>
      <c r="C168" s="282"/>
      <c r="D168" s="282"/>
      <c r="E168" s="282"/>
      <c r="F168" s="282"/>
      <c r="G168" s="282"/>
      <c r="H168" s="282"/>
      <c r="I168" s="282"/>
      <c r="J168" s="282"/>
      <c r="K168" s="282"/>
      <c r="L168" s="282"/>
      <c r="M168" s="282"/>
      <c r="N168" s="282"/>
      <c r="O168" s="282"/>
      <c r="P168" s="282"/>
      <c r="Q168" s="282"/>
      <c r="R168" s="282"/>
      <c r="S168" s="282"/>
      <c r="T168" s="282"/>
      <c r="U168" s="282"/>
      <c r="V168" s="282"/>
      <c r="W168" s="282"/>
      <c r="X168" s="282"/>
      <c r="Y168" s="282"/>
      <c r="Z168" s="282"/>
    </row>
    <row r="169" spans="1:26" ht="15.75" customHeight="1">
      <c r="A169" s="282"/>
      <c r="B169" s="282"/>
      <c r="C169" s="282"/>
      <c r="D169" s="282"/>
      <c r="E169" s="282"/>
      <c r="F169" s="282"/>
      <c r="G169" s="282"/>
      <c r="H169" s="282"/>
      <c r="I169" s="282"/>
      <c r="J169" s="282"/>
      <c r="K169" s="282"/>
      <c r="L169" s="282"/>
      <c r="M169" s="282"/>
      <c r="N169" s="282"/>
      <c r="O169" s="282"/>
      <c r="P169" s="282"/>
      <c r="Q169" s="282"/>
      <c r="R169" s="282"/>
      <c r="S169" s="282"/>
      <c r="T169" s="282"/>
      <c r="U169" s="282"/>
      <c r="V169" s="282"/>
      <c r="W169" s="282"/>
      <c r="X169" s="282"/>
      <c r="Y169" s="282"/>
      <c r="Z169" s="282"/>
    </row>
    <row r="170" spans="1:26" ht="15.75" customHeight="1">
      <c r="A170" s="282"/>
      <c r="B170" s="282"/>
      <c r="C170" s="282"/>
      <c r="D170" s="282"/>
      <c r="E170" s="282"/>
      <c r="F170" s="282"/>
      <c r="G170" s="282"/>
      <c r="H170" s="282"/>
      <c r="I170" s="282"/>
      <c r="J170" s="282"/>
      <c r="K170" s="282"/>
      <c r="L170" s="282"/>
      <c r="M170" s="282"/>
      <c r="N170" s="282"/>
      <c r="O170" s="282"/>
      <c r="P170" s="282"/>
      <c r="Q170" s="282"/>
      <c r="R170" s="282"/>
      <c r="S170" s="282"/>
      <c r="T170" s="282"/>
      <c r="U170" s="282"/>
      <c r="V170" s="282"/>
      <c r="W170" s="282"/>
      <c r="X170" s="282"/>
      <c r="Y170" s="282"/>
      <c r="Z170" s="282"/>
    </row>
    <row r="171" spans="1:26" ht="15.75" customHeight="1">
      <c r="A171" s="282"/>
      <c r="B171" s="282"/>
      <c r="C171" s="282"/>
      <c r="D171" s="282"/>
      <c r="E171" s="282"/>
      <c r="F171" s="282"/>
      <c r="G171" s="282"/>
      <c r="H171" s="282"/>
      <c r="I171" s="282"/>
      <c r="J171" s="282"/>
      <c r="K171" s="282"/>
      <c r="L171" s="282"/>
      <c r="M171" s="282"/>
      <c r="N171" s="282"/>
      <c r="O171" s="282"/>
      <c r="P171" s="282"/>
      <c r="Q171" s="282"/>
      <c r="R171" s="282"/>
      <c r="S171" s="282"/>
      <c r="T171" s="282"/>
      <c r="U171" s="282"/>
      <c r="V171" s="282"/>
      <c r="W171" s="282"/>
      <c r="X171" s="282"/>
      <c r="Y171" s="282"/>
      <c r="Z171" s="282"/>
    </row>
    <row r="172" spans="1:26" ht="15.75" customHeight="1">
      <c r="A172" s="282"/>
      <c r="B172" s="282"/>
      <c r="C172" s="282"/>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row>
    <row r="173" spans="1:26" ht="15.75" customHeight="1">
      <c r="A173" s="282"/>
      <c r="B173" s="282"/>
      <c r="C173" s="282"/>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row>
    <row r="174" spans="1:26" ht="15.75" customHeight="1">
      <c r="A174" s="282"/>
      <c r="B174" s="282"/>
      <c r="C174" s="282"/>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row>
    <row r="175" spans="1:26" ht="15.75" customHeight="1">
      <c r="A175" s="282"/>
      <c r="B175" s="282"/>
      <c r="C175" s="282"/>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row>
    <row r="176" spans="1:26" ht="15.75" customHeight="1">
      <c r="A176" s="282"/>
      <c r="B176" s="282"/>
      <c r="C176" s="282"/>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row>
    <row r="177" spans="1:26" ht="15.75" customHeight="1">
      <c r="A177" s="282"/>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row>
    <row r="178" spans="1:26" ht="15.75" customHeight="1">
      <c r="A178" s="282"/>
      <c r="B178" s="282"/>
      <c r="C178" s="282"/>
      <c r="D178" s="282"/>
      <c r="E178" s="282"/>
      <c r="F178" s="282"/>
      <c r="G178" s="282"/>
      <c r="H178" s="282"/>
      <c r="I178" s="282"/>
      <c r="J178" s="282"/>
      <c r="K178" s="282"/>
      <c r="L178" s="282"/>
      <c r="M178" s="282"/>
      <c r="N178" s="282"/>
      <c r="O178" s="282"/>
      <c r="P178" s="282"/>
      <c r="Q178" s="282"/>
      <c r="R178" s="282"/>
      <c r="S178" s="282"/>
      <c r="T178" s="282"/>
      <c r="U178" s="282"/>
      <c r="V178" s="282"/>
      <c r="W178" s="282"/>
      <c r="X178" s="282"/>
      <c r="Y178" s="282"/>
      <c r="Z178" s="282"/>
    </row>
    <row r="179" spans="1:26" ht="15.75" customHeight="1">
      <c r="A179" s="282"/>
      <c r="B179" s="282"/>
      <c r="C179" s="282"/>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row>
    <row r="180" spans="1:26" ht="15.75" customHeight="1">
      <c r="A180" s="282"/>
      <c r="B180" s="282"/>
      <c r="C180" s="282"/>
      <c r="D180" s="282"/>
      <c r="E180" s="282"/>
      <c r="F180" s="282"/>
      <c r="G180" s="282"/>
      <c r="H180" s="282"/>
      <c r="I180" s="282"/>
      <c r="J180" s="282"/>
      <c r="K180" s="282"/>
      <c r="L180" s="282"/>
      <c r="M180" s="282"/>
      <c r="N180" s="282"/>
      <c r="O180" s="282"/>
      <c r="P180" s="282"/>
      <c r="Q180" s="282"/>
      <c r="R180" s="282"/>
      <c r="S180" s="282"/>
      <c r="T180" s="282"/>
      <c r="U180" s="282"/>
      <c r="V180" s="282"/>
      <c r="W180" s="282"/>
      <c r="X180" s="282"/>
      <c r="Y180" s="282"/>
      <c r="Z180" s="282"/>
    </row>
    <row r="181" spans="1:26" ht="15.75" customHeight="1">
      <c r="A181" s="282"/>
      <c r="B181" s="282"/>
      <c r="C181" s="282"/>
      <c r="D181" s="282"/>
      <c r="E181" s="282"/>
      <c r="F181" s="282"/>
      <c r="G181" s="282"/>
      <c r="H181" s="282"/>
      <c r="I181" s="282"/>
      <c r="J181" s="282"/>
      <c r="K181" s="282"/>
      <c r="L181" s="282"/>
      <c r="M181" s="282"/>
      <c r="N181" s="282"/>
      <c r="O181" s="282"/>
      <c r="P181" s="282"/>
      <c r="Q181" s="282"/>
      <c r="R181" s="282"/>
      <c r="S181" s="282"/>
      <c r="T181" s="282"/>
      <c r="U181" s="282"/>
      <c r="V181" s="282"/>
      <c r="W181" s="282"/>
      <c r="X181" s="282"/>
      <c r="Y181" s="282"/>
      <c r="Z181" s="282"/>
    </row>
    <row r="182" spans="1:26" ht="15.75" customHeight="1">
      <c r="A182" s="282"/>
      <c r="B182" s="282"/>
      <c r="C182" s="282"/>
      <c r="D182" s="282"/>
      <c r="E182" s="282"/>
      <c r="F182" s="282"/>
      <c r="G182" s="282"/>
      <c r="H182" s="282"/>
      <c r="I182" s="282"/>
      <c r="J182" s="282"/>
      <c r="K182" s="282"/>
      <c r="L182" s="282"/>
      <c r="M182" s="282"/>
      <c r="N182" s="282"/>
      <c r="O182" s="282"/>
      <c r="P182" s="282"/>
      <c r="Q182" s="282"/>
      <c r="R182" s="282"/>
      <c r="S182" s="282"/>
      <c r="T182" s="282"/>
      <c r="U182" s="282"/>
      <c r="V182" s="282"/>
      <c r="W182" s="282"/>
      <c r="X182" s="282"/>
      <c r="Y182" s="282"/>
      <c r="Z182" s="282"/>
    </row>
    <row r="183" spans="1:26" ht="15.75" customHeight="1">
      <c r="A183" s="282"/>
      <c r="B183" s="282"/>
      <c r="C183" s="282"/>
      <c r="D183" s="282"/>
      <c r="E183" s="282"/>
      <c r="F183" s="282"/>
      <c r="G183" s="282"/>
      <c r="H183" s="282"/>
      <c r="I183" s="282"/>
      <c r="J183" s="282"/>
      <c r="K183" s="282"/>
      <c r="L183" s="282"/>
      <c r="M183" s="282"/>
      <c r="N183" s="282"/>
      <c r="O183" s="282"/>
      <c r="P183" s="282"/>
      <c r="Q183" s="282"/>
      <c r="R183" s="282"/>
      <c r="S183" s="282"/>
      <c r="T183" s="282"/>
      <c r="U183" s="282"/>
      <c r="V183" s="282"/>
      <c r="W183" s="282"/>
      <c r="X183" s="282"/>
      <c r="Y183" s="282"/>
      <c r="Z183" s="282"/>
    </row>
    <row r="184" spans="1:26" ht="15.75" customHeight="1">
      <c r="A184" s="282"/>
      <c r="B184" s="282"/>
      <c r="C184" s="282"/>
      <c r="D184" s="282"/>
      <c r="E184" s="282"/>
      <c r="F184" s="282"/>
      <c r="G184" s="282"/>
      <c r="H184" s="282"/>
      <c r="I184" s="282"/>
      <c r="J184" s="282"/>
      <c r="K184" s="282"/>
      <c r="L184" s="282"/>
      <c r="M184" s="282"/>
      <c r="N184" s="282"/>
      <c r="O184" s="282"/>
      <c r="P184" s="282"/>
      <c r="Q184" s="282"/>
      <c r="R184" s="282"/>
      <c r="S184" s="282"/>
      <c r="T184" s="282"/>
      <c r="U184" s="282"/>
      <c r="V184" s="282"/>
      <c r="W184" s="282"/>
      <c r="X184" s="282"/>
      <c r="Y184" s="282"/>
      <c r="Z184" s="282"/>
    </row>
    <row r="185" spans="1:26" ht="15.75" customHeight="1">
      <c r="A185" s="282"/>
      <c r="B185" s="282"/>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row>
    <row r="186" spans="1:26" ht="15.75" customHeight="1">
      <c r="A186" s="282"/>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row>
    <row r="187" spans="1:26" ht="15.75" customHeight="1">
      <c r="A187" s="282"/>
      <c r="B187" s="282"/>
      <c r="C187" s="282"/>
      <c r="D187" s="282"/>
      <c r="E187" s="282"/>
      <c r="F187" s="282"/>
      <c r="G187" s="282"/>
      <c r="H187" s="282"/>
      <c r="I187" s="282"/>
      <c r="J187" s="282"/>
      <c r="K187" s="282"/>
      <c r="L187" s="282"/>
      <c r="M187" s="282"/>
      <c r="N187" s="282"/>
      <c r="O187" s="282"/>
      <c r="P187" s="282"/>
      <c r="Q187" s="282"/>
      <c r="R187" s="282"/>
      <c r="S187" s="282"/>
      <c r="T187" s="282"/>
      <c r="U187" s="282"/>
      <c r="V187" s="282"/>
      <c r="W187" s="282"/>
      <c r="X187" s="282"/>
      <c r="Y187" s="282"/>
      <c r="Z187" s="282"/>
    </row>
    <row r="188" spans="1:26" ht="15.75" customHeight="1">
      <c r="A188" s="282"/>
      <c r="B188" s="282"/>
      <c r="C188" s="282"/>
      <c r="D188" s="282"/>
      <c r="E188" s="282"/>
      <c r="F188" s="282"/>
      <c r="G188" s="282"/>
      <c r="H188" s="282"/>
      <c r="I188" s="282"/>
      <c r="J188" s="282"/>
      <c r="K188" s="282"/>
      <c r="L188" s="282"/>
      <c r="M188" s="282"/>
      <c r="N188" s="282"/>
      <c r="O188" s="282"/>
      <c r="P188" s="282"/>
      <c r="Q188" s="282"/>
      <c r="R188" s="282"/>
      <c r="S188" s="282"/>
      <c r="T188" s="282"/>
      <c r="U188" s="282"/>
      <c r="V188" s="282"/>
      <c r="W188" s="282"/>
      <c r="X188" s="282"/>
      <c r="Y188" s="282"/>
      <c r="Z188" s="282"/>
    </row>
    <row r="189" spans="1:26" ht="15.75" customHeight="1">
      <c r="A189" s="282"/>
      <c r="B189" s="282"/>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row>
    <row r="190" spans="1:26" ht="15.75" customHeight="1">
      <c r="A190" s="282"/>
      <c r="B190" s="282"/>
      <c r="C190" s="282"/>
      <c r="D190" s="282"/>
      <c r="E190" s="282"/>
      <c r="F190" s="282"/>
      <c r="G190" s="282"/>
      <c r="H190" s="282"/>
      <c r="I190" s="282"/>
      <c r="J190" s="282"/>
      <c r="K190" s="282"/>
      <c r="L190" s="282"/>
      <c r="M190" s="282"/>
      <c r="N190" s="282"/>
      <c r="O190" s="282"/>
      <c r="P190" s="282"/>
      <c r="Q190" s="282"/>
      <c r="R190" s="282"/>
      <c r="S190" s="282"/>
      <c r="T190" s="282"/>
      <c r="U190" s="282"/>
      <c r="V190" s="282"/>
      <c r="W190" s="282"/>
      <c r="X190" s="282"/>
      <c r="Y190" s="282"/>
      <c r="Z190" s="282"/>
    </row>
    <row r="191" spans="1:26" ht="15.75" customHeight="1">
      <c r="A191" s="282"/>
      <c r="B191" s="282"/>
      <c r="C191" s="282"/>
      <c r="D191" s="282"/>
      <c r="E191" s="282"/>
      <c r="F191" s="282"/>
      <c r="G191" s="282"/>
      <c r="H191" s="282"/>
      <c r="I191" s="282"/>
      <c r="J191" s="282"/>
      <c r="K191" s="282"/>
      <c r="L191" s="282"/>
      <c r="M191" s="282"/>
      <c r="N191" s="282"/>
      <c r="O191" s="282"/>
      <c r="P191" s="282"/>
      <c r="Q191" s="282"/>
      <c r="R191" s="282"/>
      <c r="S191" s="282"/>
      <c r="T191" s="282"/>
      <c r="U191" s="282"/>
      <c r="V191" s="282"/>
      <c r="W191" s="282"/>
      <c r="X191" s="282"/>
      <c r="Y191" s="282"/>
      <c r="Z191" s="282"/>
    </row>
    <row r="192" spans="1:26" ht="15.75" customHeight="1">
      <c r="A192" s="282"/>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row>
    <row r="193" spans="1:26" ht="15.75" customHeight="1">
      <c r="A193" s="282"/>
      <c r="B193" s="282"/>
      <c r="C193" s="282"/>
      <c r="D193" s="282"/>
      <c r="E193" s="282"/>
      <c r="F193" s="282"/>
      <c r="G193" s="282"/>
      <c r="H193" s="282"/>
      <c r="I193" s="282"/>
      <c r="J193" s="282"/>
      <c r="K193" s="282"/>
      <c r="L193" s="282"/>
      <c r="M193" s="282"/>
      <c r="N193" s="282"/>
      <c r="O193" s="282"/>
      <c r="P193" s="282"/>
      <c r="Q193" s="282"/>
      <c r="R193" s="282"/>
      <c r="S193" s="282"/>
      <c r="T193" s="282"/>
      <c r="U193" s="282"/>
      <c r="V193" s="282"/>
      <c r="W193" s="282"/>
      <c r="X193" s="282"/>
      <c r="Y193" s="282"/>
      <c r="Z193" s="282"/>
    </row>
    <row r="194" spans="1:26" ht="15.75" customHeight="1">
      <c r="A194" s="282"/>
      <c r="B194" s="282"/>
      <c r="C194" s="282"/>
      <c r="D194" s="282"/>
      <c r="E194" s="282"/>
      <c r="F194" s="282"/>
      <c r="G194" s="282"/>
      <c r="H194" s="282"/>
      <c r="I194" s="282"/>
      <c r="J194" s="282"/>
      <c r="K194" s="282"/>
      <c r="L194" s="282"/>
      <c r="M194" s="282"/>
      <c r="N194" s="282"/>
      <c r="O194" s="282"/>
      <c r="P194" s="282"/>
      <c r="Q194" s="282"/>
      <c r="R194" s="282"/>
      <c r="S194" s="282"/>
      <c r="T194" s="282"/>
      <c r="U194" s="282"/>
      <c r="V194" s="282"/>
      <c r="W194" s="282"/>
      <c r="X194" s="282"/>
      <c r="Y194" s="282"/>
      <c r="Z194" s="282"/>
    </row>
    <row r="195" spans="1:26" ht="15.75" customHeight="1">
      <c r="A195" s="282"/>
      <c r="B195" s="282"/>
      <c r="C195" s="282"/>
      <c r="D195" s="282"/>
      <c r="E195" s="282"/>
      <c r="F195" s="282"/>
      <c r="G195" s="282"/>
      <c r="H195" s="282"/>
      <c r="I195" s="282"/>
      <c r="J195" s="282"/>
      <c r="K195" s="282"/>
      <c r="L195" s="282"/>
      <c r="M195" s="282"/>
      <c r="N195" s="282"/>
      <c r="O195" s="282"/>
      <c r="P195" s="282"/>
      <c r="Q195" s="282"/>
      <c r="R195" s="282"/>
      <c r="S195" s="282"/>
      <c r="T195" s="282"/>
      <c r="U195" s="282"/>
      <c r="V195" s="282"/>
      <c r="W195" s="282"/>
      <c r="X195" s="282"/>
      <c r="Y195" s="282"/>
      <c r="Z195" s="282"/>
    </row>
    <row r="196" spans="1:26" ht="15.75" customHeight="1">
      <c r="A196" s="282"/>
      <c r="B196" s="282"/>
      <c r="C196" s="282"/>
      <c r="D196" s="282"/>
      <c r="E196" s="282"/>
      <c r="F196" s="282"/>
      <c r="G196" s="282"/>
      <c r="H196" s="282"/>
      <c r="I196" s="282"/>
      <c r="J196" s="282"/>
      <c r="K196" s="282"/>
      <c r="L196" s="282"/>
      <c r="M196" s="282"/>
      <c r="N196" s="282"/>
      <c r="O196" s="282"/>
      <c r="P196" s="282"/>
      <c r="Q196" s="282"/>
      <c r="R196" s="282"/>
      <c r="S196" s="282"/>
      <c r="T196" s="282"/>
      <c r="U196" s="282"/>
      <c r="V196" s="282"/>
      <c r="W196" s="282"/>
      <c r="X196" s="282"/>
      <c r="Y196" s="282"/>
      <c r="Z196" s="282"/>
    </row>
    <row r="197" spans="1:26" ht="15.75" customHeight="1">
      <c r="A197" s="282"/>
      <c r="B197" s="282"/>
      <c r="C197" s="282"/>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row>
    <row r="198" spans="1:26" ht="15.75" customHeight="1">
      <c r="A198" s="282"/>
      <c r="B198" s="282"/>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row>
    <row r="199" spans="1:26" ht="15.75" customHeight="1">
      <c r="A199" s="282"/>
      <c r="B199" s="282"/>
      <c r="C199" s="282"/>
      <c r="D199" s="282"/>
      <c r="E199" s="282"/>
      <c r="F199" s="282"/>
      <c r="G199" s="282"/>
      <c r="H199" s="282"/>
      <c r="I199" s="282"/>
      <c r="J199" s="282"/>
      <c r="K199" s="282"/>
      <c r="L199" s="282"/>
      <c r="M199" s="282"/>
      <c r="N199" s="282"/>
      <c r="O199" s="282"/>
      <c r="P199" s="282"/>
      <c r="Q199" s="282"/>
      <c r="R199" s="282"/>
      <c r="S199" s="282"/>
      <c r="T199" s="282"/>
      <c r="U199" s="282"/>
      <c r="V199" s="282"/>
      <c r="W199" s="282"/>
      <c r="X199" s="282"/>
      <c r="Y199" s="282"/>
      <c r="Z199" s="282"/>
    </row>
    <row r="200" spans="1:26" ht="15.75" customHeight="1">
      <c r="A200" s="282"/>
      <c r="B200" s="282"/>
      <c r="C200" s="282"/>
      <c r="D200" s="282"/>
      <c r="E200" s="282"/>
      <c r="F200" s="282"/>
      <c r="G200" s="282"/>
      <c r="H200" s="282"/>
      <c r="I200" s="282"/>
      <c r="J200" s="282"/>
      <c r="K200" s="282"/>
      <c r="L200" s="282"/>
      <c r="M200" s="282"/>
      <c r="N200" s="282"/>
      <c r="O200" s="282"/>
      <c r="P200" s="282"/>
      <c r="Q200" s="282"/>
      <c r="R200" s="282"/>
      <c r="S200" s="282"/>
      <c r="T200" s="282"/>
      <c r="U200" s="282"/>
      <c r="V200" s="282"/>
      <c r="W200" s="282"/>
      <c r="X200" s="282"/>
      <c r="Y200" s="282"/>
      <c r="Z200" s="282"/>
    </row>
    <row r="201" spans="1:26" ht="15.75" customHeight="1">
      <c r="A201" s="282"/>
      <c r="B201" s="282"/>
      <c r="C201" s="282"/>
      <c r="D201" s="282"/>
      <c r="E201" s="282"/>
      <c r="F201" s="282"/>
      <c r="G201" s="282"/>
      <c r="H201" s="282"/>
      <c r="I201" s="282"/>
      <c r="J201" s="282"/>
      <c r="K201" s="282"/>
      <c r="L201" s="282"/>
      <c r="M201" s="282"/>
      <c r="N201" s="282"/>
      <c r="O201" s="282"/>
      <c r="P201" s="282"/>
      <c r="Q201" s="282"/>
      <c r="R201" s="282"/>
      <c r="S201" s="282"/>
      <c r="T201" s="282"/>
      <c r="U201" s="282"/>
      <c r="V201" s="282"/>
      <c r="W201" s="282"/>
      <c r="X201" s="282"/>
      <c r="Y201" s="282"/>
      <c r="Z201" s="282"/>
    </row>
    <row r="202" spans="1:26" ht="15.75" customHeight="1">
      <c r="A202" s="282"/>
      <c r="B202" s="282"/>
      <c r="C202" s="282"/>
      <c r="D202" s="282"/>
      <c r="E202" s="282"/>
      <c r="F202" s="282"/>
      <c r="G202" s="282"/>
      <c r="H202" s="282"/>
      <c r="I202" s="282"/>
      <c r="J202" s="282"/>
      <c r="K202" s="282"/>
      <c r="L202" s="282"/>
      <c r="M202" s="282"/>
      <c r="N202" s="282"/>
      <c r="O202" s="282"/>
      <c r="P202" s="282"/>
      <c r="Q202" s="282"/>
      <c r="R202" s="282"/>
      <c r="S202" s="282"/>
      <c r="T202" s="282"/>
      <c r="U202" s="282"/>
      <c r="V202" s="282"/>
      <c r="W202" s="282"/>
      <c r="X202" s="282"/>
      <c r="Y202" s="282"/>
      <c r="Z202" s="282"/>
    </row>
    <row r="203" spans="1:26" ht="15.75" customHeight="1">
      <c r="A203" s="282"/>
      <c r="B203" s="282"/>
      <c r="C203" s="282"/>
      <c r="D203" s="282"/>
      <c r="E203" s="282"/>
      <c r="F203" s="282"/>
      <c r="G203" s="282"/>
      <c r="H203" s="282"/>
      <c r="I203" s="282"/>
      <c r="J203" s="282"/>
      <c r="K203" s="282"/>
      <c r="L203" s="282"/>
      <c r="M203" s="282"/>
      <c r="N203" s="282"/>
      <c r="O203" s="282"/>
      <c r="P203" s="282"/>
      <c r="Q203" s="282"/>
      <c r="R203" s="282"/>
      <c r="S203" s="282"/>
      <c r="T203" s="282"/>
      <c r="U203" s="282"/>
      <c r="V203" s="282"/>
      <c r="W203" s="282"/>
      <c r="X203" s="282"/>
      <c r="Y203" s="282"/>
      <c r="Z203" s="282"/>
    </row>
    <row r="204" spans="1:26" ht="15.75" customHeight="1">
      <c r="A204" s="282"/>
      <c r="B204" s="282"/>
      <c r="C204" s="282"/>
      <c r="D204" s="282"/>
      <c r="E204" s="282"/>
      <c r="F204" s="282"/>
      <c r="G204" s="282"/>
      <c r="H204" s="282"/>
      <c r="I204" s="282"/>
      <c r="J204" s="282"/>
      <c r="K204" s="282"/>
      <c r="L204" s="282"/>
      <c r="M204" s="282"/>
      <c r="N204" s="282"/>
      <c r="O204" s="282"/>
      <c r="P204" s="282"/>
      <c r="Q204" s="282"/>
      <c r="R204" s="282"/>
      <c r="S204" s="282"/>
      <c r="T204" s="282"/>
      <c r="U204" s="282"/>
      <c r="V204" s="282"/>
      <c r="W204" s="282"/>
      <c r="X204" s="282"/>
      <c r="Y204" s="282"/>
      <c r="Z204" s="282"/>
    </row>
    <row r="205" spans="1:26" ht="15.75" customHeight="1">
      <c r="A205" s="282"/>
      <c r="B205" s="282"/>
      <c r="C205" s="282"/>
      <c r="D205" s="282"/>
      <c r="E205" s="282"/>
      <c r="F205" s="282"/>
      <c r="G205" s="282"/>
      <c r="H205" s="282"/>
      <c r="I205" s="282"/>
      <c r="J205" s="282"/>
      <c r="K205" s="282"/>
      <c r="L205" s="282"/>
      <c r="M205" s="282"/>
      <c r="N205" s="282"/>
      <c r="O205" s="282"/>
      <c r="P205" s="282"/>
      <c r="Q205" s="282"/>
      <c r="R205" s="282"/>
      <c r="S205" s="282"/>
      <c r="T205" s="282"/>
      <c r="U205" s="282"/>
      <c r="V205" s="282"/>
      <c r="W205" s="282"/>
      <c r="X205" s="282"/>
      <c r="Y205" s="282"/>
      <c r="Z205" s="282"/>
    </row>
    <row r="206" spans="1:26" ht="15.75" customHeight="1">
      <c r="A206" s="282"/>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row>
    <row r="207" spans="1:26" ht="15.75" customHeight="1">
      <c r="A207" s="282"/>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row>
    <row r="208" spans="1:26" ht="15.75" customHeight="1">
      <c r="A208" s="282"/>
      <c r="B208" s="282"/>
      <c r="C208" s="282"/>
      <c r="D208" s="282"/>
      <c r="E208" s="282"/>
      <c r="F208" s="282"/>
      <c r="G208" s="282"/>
      <c r="H208" s="282"/>
      <c r="I208" s="282"/>
      <c r="J208" s="282"/>
      <c r="K208" s="282"/>
      <c r="L208" s="282"/>
      <c r="M208" s="282"/>
      <c r="N208" s="282"/>
      <c r="O208" s="282"/>
      <c r="P208" s="282"/>
      <c r="Q208" s="282"/>
      <c r="R208" s="282"/>
      <c r="S208" s="282"/>
      <c r="T208" s="282"/>
      <c r="U208" s="282"/>
      <c r="V208" s="282"/>
      <c r="W208" s="282"/>
      <c r="X208" s="282"/>
      <c r="Y208" s="282"/>
      <c r="Z208" s="282"/>
    </row>
    <row r="209" spans="1:26" ht="15.75" customHeight="1">
      <c r="A209" s="282"/>
      <c r="B209" s="282"/>
      <c r="C209" s="282"/>
      <c r="D209" s="282"/>
      <c r="E209" s="282"/>
      <c r="F209" s="282"/>
      <c r="G209" s="282"/>
      <c r="H209" s="282"/>
      <c r="I209" s="282"/>
      <c r="J209" s="282"/>
      <c r="K209" s="282"/>
      <c r="L209" s="282"/>
      <c r="M209" s="282"/>
      <c r="N209" s="282"/>
      <c r="O209" s="282"/>
      <c r="P209" s="282"/>
      <c r="Q209" s="282"/>
      <c r="R209" s="282"/>
      <c r="S209" s="282"/>
      <c r="T209" s="282"/>
      <c r="U209" s="282"/>
      <c r="V209" s="282"/>
      <c r="W209" s="282"/>
      <c r="X209" s="282"/>
      <c r="Y209" s="282"/>
      <c r="Z209" s="282"/>
    </row>
    <row r="210" spans="1:26" ht="15.75" customHeight="1">
      <c r="A210" s="282"/>
      <c r="B210" s="282"/>
      <c r="C210" s="282"/>
      <c r="D210" s="282"/>
      <c r="E210" s="282"/>
      <c r="F210" s="282"/>
      <c r="G210" s="282"/>
      <c r="H210" s="282"/>
      <c r="I210" s="282"/>
      <c r="J210" s="282"/>
      <c r="K210" s="282"/>
      <c r="L210" s="282"/>
      <c r="M210" s="282"/>
      <c r="N210" s="282"/>
      <c r="O210" s="282"/>
      <c r="P210" s="282"/>
      <c r="Q210" s="282"/>
      <c r="R210" s="282"/>
      <c r="S210" s="282"/>
      <c r="T210" s="282"/>
      <c r="U210" s="282"/>
      <c r="V210" s="282"/>
      <c r="W210" s="282"/>
      <c r="X210" s="282"/>
      <c r="Y210" s="282"/>
      <c r="Z210" s="282"/>
    </row>
    <row r="211" spans="1:26" ht="15.75" customHeight="1">
      <c r="A211" s="282"/>
      <c r="B211" s="282"/>
      <c r="C211" s="282"/>
      <c r="D211" s="282"/>
      <c r="E211" s="282"/>
      <c r="F211" s="282"/>
      <c r="G211" s="282"/>
      <c r="H211" s="282"/>
      <c r="I211" s="282"/>
      <c r="J211" s="282"/>
      <c r="K211" s="282"/>
      <c r="L211" s="282"/>
      <c r="M211" s="282"/>
      <c r="N211" s="282"/>
      <c r="O211" s="282"/>
      <c r="P211" s="282"/>
      <c r="Q211" s="282"/>
      <c r="R211" s="282"/>
      <c r="S211" s="282"/>
      <c r="T211" s="282"/>
      <c r="U211" s="282"/>
      <c r="V211" s="282"/>
      <c r="W211" s="282"/>
      <c r="X211" s="282"/>
      <c r="Y211" s="282"/>
      <c r="Z211" s="282"/>
    </row>
    <row r="212" spans="1:26" ht="15.75" customHeight="1">
      <c r="A212" s="282"/>
      <c r="B212" s="282"/>
      <c r="C212" s="282"/>
      <c r="D212" s="282"/>
      <c r="E212" s="282"/>
      <c r="F212" s="282"/>
      <c r="G212" s="282"/>
      <c r="H212" s="282"/>
      <c r="I212" s="282"/>
      <c r="J212" s="282"/>
      <c r="K212" s="282"/>
      <c r="L212" s="282"/>
      <c r="M212" s="282"/>
      <c r="N212" s="282"/>
      <c r="O212" s="282"/>
      <c r="P212" s="282"/>
      <c r="Q212" s="282"/>
      <c r="R212" s="282"/>
      <c r="S212" s="282"/>
      <c r="T212" s="282"/>
      <c r="U212" s="282"/>
      <c r="V212" s="282"/>
      <c r="W212" s="282"/>
      <c r="X212" s="282"/>
      <c r="Y212" s="282"/>
      <c r="Z212" s="282"/>
    </row>
    <row r="213" spans="1:26" ht="15.75" customHeight="1">
      <c r="A213" s="282"/>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row>
    <row r="214" spans="1:26" ht="15.75" customHeight="1">
      <c r="A214" s="282"/>
      <c r="B214" s="282"/>
      <c r="C214" s="282"/>
      <c r="D214" s="282"/>
      <c r="E214" s="282"/>
      <c r="F214" s="282"/>
      <c r="G214" s="282"/>
      <c r="H214" s="282"/>
      <c r="I214" s="282"/>
      <c r="J214" s="282"/>
      <c r="K214" s="282"/>
      <c r="L214" s="282"/>
      <c r="M214" s="282"/>
      <c r="N214" s="282"/>
      <c r="O214" s="282"/>
      <c r="P214" s="282"/>
      <c r="Q214" s="282"/>
      <c r="R214" s="282"/>
      <c r="S214" s="282"/>
      <c r="T214" s="282"/>
      <c r="U214" s="282"/>
      <c r="V214" s="282"/>
      <c r="W214" s="282"/>
      <c r="X214" s="282"/>
      <c r="Y214" s="282"/>
      <c r="Z214" s="282"/>
    </row>
    <row r="215" spans="1:26" ht="15.75" customHeight="1">
      <c r="A215" s="282"/>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row>
    <row r="216" spans="1:26" ht="15.75" customHeight="1">
      <c r="A216" s="282"/>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row>
    <row r="217" spans="1:26" ht="15.75" customHeight="1">
      <c r="A217" s="282"/>
      <c r="B217" s="282"/>
      <c r="C217" s="282"/>
      <c r="D217" s="282"/>
      <c r="E217" s="282"/>
      <c r="F217" s="282"/>
      <c r="G217" s="282"/>
      <c r="H217" s="282"/>
      <c r="I217" s="282"/>
      <c r="J217" s="282"/>
      <c r="K217" s="282"/>
      <c r="L217" s="282"/>
      <c r="M217" s="282"/>
      <c r="N217" s="282"/>
      <c r="O217" s="282"/>
      <c r="P217" s="282"/>
      <c r="Q217" s="282"/>
      <c r="R217" s="282"/>
      <c r="S217" s="282"/>
      <c r="T217" s="282"/>
      <c r="U217" s="282"/>
      <c r="V217" s="282"/>
      <c r="W217" s="282"/>
      <c r="X217" s="282"/>
      <c r="Y217" s="282"/>
      <c r="Z217" s="282"/>
    </row>
    <row r="218" spans="1:26" ht="15.75" customHeight="1">
      <c r="A218" s="282"/>
      <c r="B218" s="282"/>
      <c r="C218" s="282"/>
      <c r="D218" s="282"/>
      <c r="E218" s="282"/>
      <c r="F218" s="282"/>
      <c r="G218" s="282"/>
      <c r="H218" s="282"/>
      <c r="I218" s="282"/>
      <c r="J218" s="282"/>
      <c r="K218" s="282"/>
      <c r="L218" s="282"/>
      <c r="M218" s="282"/>
      <c r="N218" s="282"/>
      <c r="O218" s="282"/>
      <c r="P218" s="282"/>
      <c r="Q218" s="282"/>
      <c r="R218" s="282"/>
      <c r="S218" s="282"/>
      <c r="T218" s="282"/>
      <c r="U218" s="282"/>
      <c r="V218" s="282"/>
      <c r="W218" s="282"/>
      <c r="X218" s="282"/>
      <c r="Y218" s="282"/>
      <c r="Z218" s="282"/>
    </row>
    <row r="219" spans="1:26" ht="15.75" customHeight="1">
      <c r="A219" s="282"/>
      <c r="B219" s="282"/>
      <c r="C219" s="282"/>
      <c r="D219" s="282"/>
      <c r="E219" s="282"/>
      <c r="F219" s="282"/>
      <c r="G219" s="282"/>
      <c r="H219" s="282"/>
      <c r="I219" s="282"/>
      <c r="J219" s="282"/>
      <c r="K219" s="282"/>
      <c r="L219" s="282"/>
      <c r="M219" s="282"/>
      <c r="N219" s="282"/>
      <c r="O219" s="282"/>
      <c r="P219" s="282"/>
      <c r="Q219" s="282"/>
      <c r="R219" s="282"/>
      <c r="S219" s="282"/>
      <c r="T219" s="282"/>
      <c r="U219" s="282"/>
      <c r="V219" s="282"/>
      <c r="W219" s="282"/>
      <c r="X219" s="282"/>
      <c r="Y219" s="282"/>
      <c r="Z219" s="282"/>
    </row>
    <row r="220" spans="1:26" ht="15.75" customHeight="1">
      <c r="A220" s="282"/>
      <c r="B220" s="282"/>
      <c r="C220" s="282"/>
      <c r="D220" s="282"/>
      <c r="E220" s="282"/>
      <c r="F220" s="282"/>
      <c r="G220" s="282"/>
      <c r="H220" s="282"/>
      <c r="I220" s="282"/>
      <c r="J220" s="282"/>
      <c r="K220" s="282"/>
      <c r="L220" s="282"/>
      <c r="M220" s="282"/>
      <c r="N220" s="282"/>
      <c r="O220" s="282"/>
      <c r="P220" s="282"/>
      <c r="Q220" s="282"/>
      <c r="R220" s="282"/>
      <c r="S220" s="282"/>
      <c r="T220" s="282"/>
      <c r="U220" s="282"/>
      <c r="V220" s="282"/>
      <c r="W220" s="282"/>
      <c r="X220" s="282"/>
      <c r="Y220" s="282"/>
      <c r="Z220" s="282"/>
    </row>
    <row r="221" spans="1:26" ht="15.75" customHeight="1">
      <c r="A221" s="297"/>
      <c r="B221" s="297"/>
      <c r="C221" s="297"/>
      <c r="D221" s="297"/>
      <c r="E221" s="297"/>
      <c r="F221" s="297"/>
      <c r="G221" s="297"/>
      <c r="H221" s="297"/>
      <c r="I221" s="297"/>
      <c r="J221" s="297"/>
      <c r="K221" s="297"/>
      <c r="L221" s="297"/>
      <c r="M221" s="297"/>
      <c r="N221" s="297"/>
      <c r="O221" s="297"/>
      <c r="P221" s="297"/>
      <c r="Q221" s="297"/>
      <c r="R221" s="297"/>
      <c r="S221" s="297"/>
      <c r="T221" s="297"/>
      <c r="U221" s="297"/>
      <c r="V221" s="297"/>
      <c r="W221" s="297"/>
      <c r="X221" s="297"/>
      <c r="Y221" s="297"/>
      <c r="Z221" s="297"/>
    </row>
    <row r="222" spans="1:26" ht="15.75" customHeight="1">
      <c r="A222" s="297"/>
      <c r="B222" s="297"/>
      <c r="C222" s="297"/>
      <c r="D222" s="297"/>
      <c r="E222" s="297"/>
      <c r="F222" s="297"/>
      <c r="G222" s="297"/>
      <c r="H222" s="297"/>
      <c r="I222" s="297"/>
      <c r="J222" s="297"/>
      <c r="K222" s="297"/>
      <c r="L222" s="297"/>
      <c r="M222" s="297"/>
      <c r="N222" s="297"/>
      <c r="O222" s="297"/>
      <c r="P222" s="297"/>
      <c r="Q222" s="297"/>
      <c r="R222" s="297"/>
      <c r="S222" s="297"/>
      <c r="T222" s="297"/>
      <c r="U222" s="297"/>
      <c r="V222" s="297"/>
      <c r="W222" s="297"/>
      <c r="X222" s="297"/>
      <c r="Y222" s="297"/>
      <c r="Z222" s="297"/>
    </row>
    <row r="223" spans="1:26" ht="15.75" customHeight="1">
      <c r="A223" s="297"/>
      <c r="B223" s="297"/>
      <c r="C223" s="297"/>
      <c r="D223" s="297"/>
      <c r="E223" s="297"/>
      <c r="F223" s="297"/>
      <c r="G223" s="297"/>
      <c r="H223" s="297"/>
      <c r="I223" s="297"/>
      <c r="J223" s="297"/>
      <c r="K223" s="297"/>
      <c r="L223" s="297"/>
      <c r="M223" s="297"/>
      <c r="N223" s="297"/>
      <c r="O223" s="297"/>
      <c r="P223" s="297"/>
      <c r="Q223" s="297"/>
      <c r="R223" s="297"/>
      <c r="S223" s="297"/>
      <c r="T223" s="297"/>
      <c r="U223" s="297"/>
      <c r="V223" s="297"/>
      <c r="W223" s="297"/>
      <c r="X223" s="297"/>
      <c r="Y223" s="297"/>
      <c r="Z223" s="297"/>
    </row>
    <row r="224" spans="1:26" ht="15.75" customHeight="1">
      <c r="A224" s="297"/>
      <c r="B224" s="297"/>
      <c r="C224" s="297"/>
      <c r="D224" s="297"/>
      <c r="E224" s="297"/>
      <c r="F224" s="297"/>
      <c r="G224" s="297"/>
      <c r="H224" s="297"/>
      <c r="I224" s="297"/>
      <c r="J224" s="297"/>
      <c r="K224" s="297"/>
      <c r="L224" s="297"/>
      <c r="M224" s="297"/>
      <c r="N224" s="297"/>
      <c r="O224" s="297"/>
      <c r="P224" s="297"/>
      <c r="Q224" s="297"/>
      <c r="R224" s="297"/>
      <c r="S224" s="297"/>
      <c r="T224" s="297"/>
      <c r="U224" s="297"/>
      <c r="V224" s="297"/>
      <c r="W224" s="297"/>
      <c r="X224" s="297"/>
      <c r="Y224" s="297"/>
      <c r="Z224" s="297"/>
    </row>
    <row r="225" spans="1:26" ht="15.75" customHeight="1">
      <c r="A225" s="297"/>
      <c r="B225" s="297"/>
      <c r="C225" s="297"/>
      <c r="D225" s="297"/>
      <c r="E225" s="297"/>
      <c r="F225" s="297"/>
      <c r="G225" s="297"/>
      <c r="H225" s="297"/>
      <c r="I225" s="297"/>
      <c r="J225" s="297"/>
      <c r="K225" s="297"/>
      <c r="L225" s="297"/>
      <c r="M225" s="297"/>
      <c r="N225" s="297"/>
      <c r="O225" s="297"/>
      <c r="P225" s="297"/>
      <c r="Q225" s="297"/>
      <c r="R225" s="297"/>
      <c r="S225" s="297"/>
      <c r="T225" s="297"/>
      <c r="U225" s="297"/>
      <c r="V225" s="297"/>
      <c r="W225" s="297"/>
      <c r="X225" s="297"/>
      <c r="Y225" s="297"/>
      <c r="Z225" s="297"/>
    </row>
    <row r="226" spans="1:26" ht="15.75" customHeight="1">
      <c r="A226" s="297"/>
      <c r="B226" s="297"/>
      <c r="C226" s="297"/>
      <c r="D226" s="297"/>
      <c r="E226" s="297"/>
      <c r="F226" s="297"/>
      <c r="G226" s="297"/>
      <c r="H226" s="297"/>
      <c r="I226" s="297"/>
      <c r="J226" s="297"/>
      <c r="K226" s="297"/>
      <c r="L226" s="297"/>
      <c r="M226" s="297"/>
      <c r="N226" s="297"/>
      <c r="O226" s="297"/>
      <c r="P226" s="297"/>
      <c r="Q226" s="297"/>
      <c r="R226" s="297"/>
      <c r="S226" s="297"/>
      <c r="T226" s="297"/>
      <c r="U226" s="297"/>
      <c r="V226" s="297"/>
      <c r="W226" s="297"/>
      <c r="X226" s="297"/>
      <c r="Y226" s="297"/>
      <c r="Z226" s="297"/>
    </row>
    <row r="227" spans="1:26" ht="15.75" customHeight="1">
      <c r="A227" s="297"/>
      <c r="B227" s="297"/>
      <c r="C227" s="297"/>
      <c r="D227" s="297"/>
      <c r="E227" s="297"/>
      <c r="F227" s="297"/>
      <c r="G227" s="297"/>
      <c r="H227" s="297"/>
      <c r="I227" s="297"/>
      <c r="J227" s="297"/>
      <c r="K227" s="297"/>
      <c r="L227" s="297"/>
      <c r="M227" s="297"/>
      <c r="N227" s="297"/>
      <c r="O227" s="297"/>
      <c r="P227" s="297"/>
      <c r="Q227" s="297"/>
      <c r="R227" s="297"/>
      <c r="S227" s="297"/>
      <c r="T227" s="297"/>
      <c r="U227" s="297"/>
      <c r="V227" s="297"/>
      <c r="W227" s="297"/>
      <c r="X227" s="297"/>
      <c r="Y227" s="297"/>
      <c r="Z227" s="297"/>
    </row>
    <row r="228" spans="1:26" ht="15.75" customHeight="1">
      <c r="A228" s="297"/>
      <c r="B228" s="297"/>
      <c r="C228" s="297"/>
      <c r="D228" s="297"/>
      <c r="E228" s="297"/>
      <c r="F228" s="297"/>
      <c r="G228" s="297"/>
      <c r="H228" s="297"/>
      <c r="I228" s="297"/>
      <c r="J228" s="297"/>
      <c r="K228" s="297"/>
      <c r="L228" s="297"/>
      <c r="M228" s="297"/>
      <c r="N228" s="297"/>
      <c r="O228" s="297"/>
      <c r="P228" s="297"/>
      <c r="Q228" s="297"/>
      <c r="R228" s="297"/>
      <c r="S228" s="297"/>
      <c r="T228" s="297"/>
      <c r="U228" s="297"/>
      <c r="V228" s="297"/>
      <c r="W228" s="297"/>
      <c r="X228" s="297"/>
      <c r="Y228" s="297"/>
      <c r="Z228" s="297"/>
    </row>
    <row r="229" spans="1:26" ht="15.75" customHeight="1">
      <c r="A229" s="297"/>
      <c r="B229" s="297"/>
      <c r="C229" s="297"/>
      <c r="D229" s="297"/>
      <c r="E229" s="297"/>
      <c r="F229" s="297"/>
      <c r="G229" s="297"/>
      <c r="H229" s="297"/>
      <c r="I229" s="297"/>
      <c r="J229" s="297"/>
      <c r="K229" s="297"/>
      <c r="L229" s="297"/>
      <c r="M229" s="297"/>
      <c r="N229" s="297"/>
      <c r="O229" s="297"/>
      <c r="P229" s="297"/>
      <c r="Q229" s="297"/>
      <c r="R229" s="297"/>
      <c r="S229" s="297"/>
      <c r="T229" s="297"/>
      <c r="U229" s="297"/>
      <c r="V229" s="297"/>
      <c r="W229" s="297"/>
      <c r="X229" s="297"/>
      <c r="Y229" s="297"/>
      <c r="Z229" s="297"/>
    </row>
    <row r="230" spans="1:26" ht="15.75" customHeight="1">
      <c r="A230" s="297"/>
      <c r="B230" s="297"/>
      <c r="C230" s="297"/>
      <c r="D230" s="297"/>
      <c r="E230" s="297"/>
      <c r="F230" s="297"/>
      <c r="G230" s="297"/>
      <c r="H230" s="297"/>
      <c r="I230" s="297"/>
      <c r="J230" s="297"/>
      <c r="K230" s="297"/>
      <c r="L230" s="297"/>
      <c r="M230" s="297"/>
      <c r="N230" s="297"/>
      <c r="O230" s="297"/>
      <c r="P230" s="297"/>
      <c r="Q230" s="297"/>
      <c r="R230" s="297"/>
      <c r="S230" s="297"/>
      <c r="T230" s="297"/>
      <c r="U230" s="297"/>
      <c r="V230" s="297"/>
      <c r="W230" s="297"/>
      <c r="X230" s="297"/>
      <c r="Y230" s="297"/>
      <c r="Z230" s="297"/>
    </row>
    <row r="231" spans="1:26" ht="15.75" customHeight="1">
      <c r="A231" s="297"/>
      <c r="B231" s="297"/>
      <c r="C231" s="297"/>
      <c r="D231" s="297"/>
      <c r="E231" s="297"/>
      <c r="F231" s="297"/>
      <c r="G231" s="297"/>
      <c r="H231" s="297"/>
      <c r="I231" s="297"/>
      <c r="J231" s="297"/>
      <c r="K231" s="297"/>
      <c r="L231" s="297"/>
      <c r="M231" s="297"/>
      <c r="N231" s="297"/>
      <c r="O231" s="297"/>
      <c r="P231" s="297"/>
      <c r="Q231" s="297"/>
      <c r="R231" s="297"/>
      <c r="S231" s="297"/>
      <c r="T231" s="297"/>
      <c r="U231" s="297"/>
      <c r="V231" s="297"/>
      <c r="W231" s="297"/>
      <c r="X231" s="297"/>
      <c r="Y231" s="297"/>
      <c r="Z231" s="297"/>
    </row>
    <row r="232" spans="1:26" ht="15.75" customHeight="1">
      <c r="A232" s="297"/>
      <c r="B232" s="297"/>
      <c r="C232" s="297"/>
      <c r="D232" s="297"/>
      <c r="E232" s="297"/>
      <c r="F232" s="297"/>
      <c r="G232" s="297"/>
      <c r="H232" s="297"/>
      <c r="I232" s="297"/>
      <c r="J232" s="297"/>
      <c r="K232" s="297"/>
      <c r="L232" s="297"/>
      <c r="M232" s="297"/>
      <c r="N232" s="297"/>
      <c r="O232" s="297"/>
      <c r="P232" s="297"/>
      <c r="Q232" s="297"/>
      <c r="R232" s="297"/>
      <c r="S232" s="297"/>
      <c r="T232" s="297"/>
      <c r="U232" s="297"/>
      <c r="V232" s="297"/>
      <c r="W232" s="297"/>
      <c r="X232" s="297"/>
      <c r="Y232" s="297"/>
      <c r="Z232" s="297"/>
    </row>
    <row r="233" spans="1:26" ht="15.75" customHeight="1">
      <c r="A233" s="297"/>
      <c r="B233" s="297"/>
      <c r="C233" s="297"/>
      <c r="D233" s="297"/>
      <c r="E233" s="297"/>
      <c r="F233" s="297"/>
      <c r="G233" s="297"/>
      <c r="H233" s="297"/>
      <c r="I233" s="297"/>
      <c r="J233" s="297"/>
      <c r="K233" s="297"/>
      <c r="L233" s="297"/>
      <c r="M233" s="297"/>
      <c r="N233" s="297"/>
      <c r="O233" s="297"/>
      <c r="P233" s="297"/>
      <c r="Q233" s="297"/>
      <c r="R233" s="297"/>
      <c r="S233" s="297"/>
      <c r="T233" s="297"/>
      <c r="U233" s="297"/>
      <c r="V233" s="297"/>
      <c r="W233" s="297"/>
      <c r="X233" s="297"/>
      <c r="Y233" s="297"/>
      <c r="Z233" s="297"/>
    </row>
    <row r="234" spans="1:26" ht="15.75" customHeight="1">
      <c r="A234" s="297"/>
      <c r="B234" s="297"/>
      <c r="C234" s="297"/>
      <c r="D234" s="297"/>
      <c r="E234" s="297"/>
      <c r="F234" s="297"/>
      <c r="G234" s="297"/>
      <c r="H234" s="297"/>
      <c r="I234" s="297"/>
      <c r="J234" s="297"/>
      <c r="K234" s="297"/>
      <c r="L234" s="297"/>
      <c r="M234" s="297"/>
      <c r="N234" s="297"/>
      <c r="O234" s="297"/>
      <c r="P234" s="297"/>
      <c r="Q234" s="297"/>
      <c r="R234" s="297"/>
      <c r="S234" s="297"/>
      <c r="T234" s="297"/>
      <c r="U234" s="297"/>
      <c r="V234" s="297"/>
      <c r="W234" s="297"/>
      <c r="X234" s="297"/>
      <c r="Y234" s="297"/>
      <c r="Z234" s="297"/>
    </row>
    <row r="235" spans="1:26" ht="15.75" customHeight="1">
      <c r="A235" s="297"/>
      <c r="B235" s="297"/>
      <c r="C235" s="297"/>
      <c r="D235" s="297"/>
      <c r="E235" s="297"/>
      <c r="F235" s="297"/>
      <c r="G235" s="297"/>
      <c r="H235" s="297"/>
      <c r="I235" s="297"/>
      <c r="J235" s="297"/>
      <c r="K235" s="297"/>
      <c r="L235" s="297"/>
      <c r="M235" s="297"/>
      <c r="N235" s="297"/>
      <c r="O235" s="297"/>
      <c r="P235" s="297"/>
      <c r="Q235" s="297"/>
      <c r="R235" s="297"/>
      <c r="S235" s="297"/>
      <c r="T235" s="297"/>
      <c r="U235" s="297"/>
      <c r="V235" s="297"/>
      <c r="W235" s="297"/>
      <c r="X235" s="297"/>
      <c r="Y235" s="297"/>
      <c r="Z235" s="297"/>
    </row>
    <row r="236" spans="1:26" ht="15.75" customHeight="1">
      <c r="A236" s="297"/>
      <c r="B236" s="297"/>
      <c r="C236" s="297"/>
      <c r="D236" s="297"/>
      <c r="E236" s="297"/>
      <c r="F236" s="297"/>
      <c r="G236" s="297"/>
      <c r="H236" s="297"/>
      <c r="I236" s="297"/>
      <c r="J236" s="297"/>
      <c r="K236" s="297"/>
      <c r="L236" s="297"/>
      <c r="M236" s="297"/>
      <c r="N236" s="297"/>
      <c r="O236" s="297"/>
      <c r="P236" s="297"/>
      <c r="Q236" s="297"/>
      <c r="R236" s="297"/>
      <c r="S236" s="297"/>
      <c r="T236" s="297"/>
      <c r="U236" s="297"/>
      <c r="V236" s="297"/>
      <c r="W236" s="297"/>
      <c r="X236" s="297"/>
      <c r="Y236" s="297"/>
      <c r="Z236" s="297"/>
    </row>
    <row r="237" spans="1:26" ht="15.75" customHeight="1">
      <c r="A237" s="297"/>
      <c r="B237" s="297"/>
      <c r="C237" s="297"/>
      <c r="D237" s="297"/>
      <c r="E237" s="297"/>
      <c r="F237" s="297"/>
      <c r="G237" s="297"/>
      <c r="H237" s="297"/>
      <c r="I237" s="297"/>
      <c r="J237" s="297"/>
      <c r="K237" s="297"/>
      <c r="L237" s="297"/>
      <c r="M237" s="297"/>
      <c r="N237" s="297"/>
      <c r="O237" s="297"/>
      <c r="P237" s="297"/>
      <c r="Q237" s="297"/>
      <c r="R237" s="297"/>
      <c r="S237" s="297"/>
      <c r="T237" s="297"/>
      <c r="U237" s="297"/>
      <c r="V237" s="297"/>
      <c r="W237" s="297"/>
      <c r="X237" s="297"/>
      <c r="Y237" s="297"/>
      <c r="Z237" s="297"/>
    </row>
    <row r="238" spans="1:26" ht="15.75" customHeight="1">
      <c r="A238" s="297"/>
      <c r="B238" s="297"/>
      <c r="C238" s="297"/>
      <c r="D238" s="297"/>
      <c r="E238" s="297"/>
      <c r="F238" s="297"/>
      <c r="G238" s="297"/>
      <c r="H238" s="297"/>
      <c r="I238" s="297"/>
      <c r="J238" s="297"/>
      <c r="K238" s="297"/>
      <c r="L238" s="297"/>
      <c r="M238" s="297"/>
      <c r="N238" s="297"/>
      <c r="O238" s="297"/>
      <c r="P238" s="297"/>
      <c r="Q238" s="297"/>
      <c r="R238" s="297"/>
      <c r="S238" s="297"/>
      <c r="T238" s="297"/>
      <c r="U238" s="297"/>
      <c r="V238" s="297"/>
      <c r="W238" s="297"/>
      <c r="X238" s="297"/>
      <c r="Y238" s="297"/>
      <c r="Z238" s="297"/>
    </row>
    <row r="239" spans="1:26" ht="15.75" customHeight="1">
      <c r="A239" s="297"/>
      <c r="B239" s="297"/>
      <c r="C239" s="297"/>
      <c r="D239" s="297"/>
      <c r="E239" s="297"/>
      <c r="F239" s="297"/>
      <c r="G239" s="297"/>
      <c r="H239" s="297"/>
      <c r="I239" s="297"/>
      <c r="J239" s="297"/>
      <c r="K239" s="297"/>
      <c r="L239" s="297"/>
      <c r="M239" s="297"/>
      <c r="N239" s="297"/>
      <c r="O239" s="297"/>
      <c r="P239" s="297"/>
      <c r="Q239" s="297"/>
      <c r="R239" s="297"/>
      <c r="S239" s="297"/>
      <c r="T239" s="297"/>
      <c r="U239" s="297"/>
      <c r="V239" s="297"/>
      <c r="W239" s="297"/>
      <c r="X239" s="297"/>
      <c r="Y239" s="297"/>
      <c r="Z239" s="297"/>
    </row>
    <row r="240" spans="1:26" ht="15.75" customHeight="1">
      <c r="A240" s="297"/>
      <c r="B240" s="297"/>
      <c r="C240" s="297"/>
      <c r="D240" s="297"/>
      <c r="E240" s="297"/>
      <c r="F240" s="297"/>
      <c r="G240" s="297"/>
      <c r="H240" s="297"/>
      <c r="I240" s="297"/>
      <c r="J240" s="297"/>
      <c r="K240" s="297"/>
      <c r="L240" s="297"/>
      <c r="M240" s="297"/>
      <c r="N240" s="297"/>
      <c r="O240" s="297"/>
      <c r="P240" s="297"/>
      <c r="Q240" s="297"/>
      <c r="R240" s="297"/>
      <c r="S240" s="297"/>
      <c r="T240" s="297"/>
      <c r="U240" s="297"/>
      <c r="V240" s="297"/>
      <c r="W240" s="297"/>
      <c r="X240" s="297"/>
      <c r="Y240" s="297"/>
      <c r="Z240" s="297"/>
    </row>
    <row r="241" spans="1:26" ht="15.75" customHeight="1">
      <c r="A241" s="297"/>
      <c r="B241" s="297"/>
      <c r="C241" s="297"/>
      <c r="D241" s="297"/>
      <c r="E241" s="297"/>
      <c r="F241" s="297"/>
      <c r="G241" s="297"/>
      <c r="H241" s="297"/>
      <c r="I241" s="297"/>
      <c r="J241" s="297"/>
      <c r="K241" s="297"/>
      <c r="L241" s="297"/>
      <c r="M241" s="297"/>
      <c r="N241" s="297"/>
      <c r="O241" s="297"/>
      <c r="P241" s="297"/>
      <c r="Q241" s="297"/>
      <c r="R241" s="297"/>
      <c r="S241" s="297"/>
      <c r="T241" s="297"/>
      <c r="U241" s="297"/>
      <c r="V241" s="297"/>
      <c r="W241" s="297"/>
      <c r="X241" s="297"/>
      <c r="Y241" s="297"/>
      <c r="Z241" s="297"/>
    </row>
    <row r="242" spans="1:26" ht="15.75" customHeight="1">
      <c r="A242" s="297"/>
      <c r="B242" s="297"/>
      <c r="C242" s="297"/>
      <c r="D242" s="297"/>
      <c r="E242" s="297"/>
      <c r="F242" s="297"/>
      <c r="G242" s="297"/>
      <c r="H242" s="297"/>
      <c r="I242" s="297"/>
      <c r="J242" s="297"/>
      <c r="K242" s="297"/>
      <c r="L242" s="297"/>
      <c r="M242" s="297"/>
      <c r="N242" s="297"/>
      <c r="O242" s="297"/>
      <c r="P242" s="297"/>
      <c r="Q242" s="297"/>
      <c r="R242" s="297"/>
      <c r="S242" s="297"/>
      <c r="T242" s="297"/>
      <c r="U242" s="297"/>
      <c r="V242" s="297"/>
      <c r="W242" s="297"/>
      <c r="X242" s="297"/>
      <c r="Y242" s="297"/>
      <c r="Z242" s="297"/>
    </row>
    <row r="243" spans="1:26" ht="15.75" customHeight="1">
      <c r="A243" s="297"/>
      <c r="B243" s="297"/>
      <c r="C243" s="297"/>
      <c r="D243" s="297"/>
      <c r="E243" s="297"/>
      <c r="F243" s="297"/>
      <c r="G243" s="297"/>
      <c r="H243" s="297"/>
      <c r="I243" s="297"/>
      <c r="J243" s="297"/>
      <c r="K243" s="297"/>
      <c r="L243" s="297"/>
      <c r="M243" s="297"/>
      <c r="N243" s="297"/>
      <c r="O243" s="297"/>
      <c r="P243" s="297"/>
      <c r="Q243" s="297"/>
      <c r="R243" s="297"/>
      <c r="S243" s="297"/>
      <c r="T243" s="297"/>
      <c r="U243" s="297"/>
      <c r="V243" s="297"/>
      <c r="W243" s="297"/>
      <c r="X243" s="297"/>
      <c r="Y243" s="297"/>
      <c r="Z243" s="297"/>
    </row>
    <row r="244" spans="1:26" ht="15.75" customHeight="1">
      <c r="A244" s="297"/>
      <c r="B244" s="297"/>
      <c r="C244" s="297"/>
      <c r="D244" s="297"/>
      <c r="E244" s="297"/>
      <c r="F244" s="297"/>
      <c r="G244" s="297"/>
      <c r="H244" s="297"/>
      <c r="I244" s="297"/>
      <c r="J244" s="297"/>
      <c r="K244" s="297"/>
      <c r="L244" s="297"/>
      <c r="M244" s="297"/>
      <c r="N244" s="297"/>
      <c r="O244" s="297"/>
      <c r="P244" s="297"/>
      <c r="Q244" s="297"/>
      <c r="R244" s="297"/>
      <c r="S244" s="297"/>
      <c r="T244" s="297"/>
      <c r="U244" s="297"/>
      <c r="V244" s="297"/>
      <c r="W244" s="297"/>
      <c r="X244" s="297"/>
      <c r="Y244" s="297"/>
      <c r="Z244" s="297"/>
    </row>
    <row r="245" spans="1:26" ht="15.75" customHeight="1">
      <c r="A245" s="297"/>
      <c r="B245" s="297"/>
      <c r="C245" s="297"/>
      <c r="D245" s="297"/>
      <c r="E245" s="297"/>
      <c r="F245" s="297"/>
      <c r="G245" s="297"/>
      <c r="H245" s="297"/>
      <c r="I245" s="297"/>
      <c r="J245" s="297"/>
      <c r="K245" s="297"/>
      <c r="L245" s="297"/>
      <c r="M245" s="297"/>
      <c r="N245" s="297"/>
      <c r="O245" s="297"/>
      <c r="P245" s="297"/>
      <c r="Q245" s="297"/>
      <c r="R245" s="297"/>
      <c r="S245" s="297"/>
      <c r="T245" s="297"/>
      <c r="U245" s="297"/>
      <c r="V245" s="297"/>
      <c r="W245" s="297"/>
      <c r="X245" s="297"/>
      <c r="Y245" s="297"/>
      <c r="Z245" s="297"/>
    </row>
    <row r="246" spans="1:26" ht="15.75" customHeight="1">
      <c r="A246" s="297"/>
      <c r="B246" s="297"/>
      <c r="C246" s="297"/>
      <c r="D246" s="297"/>
      <c r="E246" s="297"/>
      <c r="F246" s="297"/>
      <c r="G246" s="297"/>
      <c r="H246" s="297"/>
      <c r="I246" s="297"/>
      <c r="J246" s="297"/>
      <c r="K246" s="297"/>
      <c r="L246" s="297"/>
      <c r="M246" s="297"/>
      <c r="N246" s="297"/>
      <c r="O246" s="297"/>
      <c r="P246" s="297"/>
      <c r="Q246" s="297"/>
      <c r="R246" s="297"/>
      <c r="S246" s="297"/>
      <c r="T246" s="297"/>
      <c r="U246" s="297"/>
      <c r="V246" s="297"/>
      <c r="W246" s="297"/>
      <c r="X246" s="297"/>
      <c r="Y246" s="297"/>
      <c r="Z246" s="297"/>
    </row>
    <row r="247" spans="1:26" ht="15.75" customHeight="1">
      <c r="A247" s="297"/>
      <c r="B247" s="297"/>
      <c r="C247" s="297"/>
      <c r="D247" s="297"/>
      <c r="E247" s="297"/>
      <c r="F247" s="297"/>
      <c r="G247" s="297"/>
      <c r="H247" s="297"/>
      <c r="I247" s="297"/>
      <c r="J247" s="297"/>
      <c r="K247" s="297"/>
      <c r="L247" s="297"/>
      <c r="M247" s="297"/>
      <c r="N247" s="297"/>
      <c r="O247" s="297"/>
      <c r="P247" s="297"/>
      <c r="Q247" s="297"/>
      <c r="R247" s="297"/>
      <c r="S247" s="297"/>
      <c r="T247" s="297"/>
      <c r="U247" s="297"/>
      <c r="V247" s="297"/>
      <c r="W247" s="297"/>
      <c r="X247" s="297"/>
      <c r="Y247" s="297"/>
      <c r="Z247" s="297"/>
    </row>
    <row r="248" spans="1:26" ht="15.75" customHeight="1">
      <c r="A248" s="297"/>
      <c r="B248" s="297"/>
      <c r="C248" s="297"/>
      <c r="D248" s="297"/>
      <c r="E248" s="297"/>
      <c r="F248" s="297"/>
      <c r="G248" s="297"/>
      <c r="H248" s="297"/>
      <c r="I248" s="297"/>
      <c r="J248" s="297"/>
      <c r="K248" s="297"/>
      <c r="L248" s="297"/>
      <c r="M248" s="297"/>
      <c r="N248" s="297"/>
      <c r="O248" s="297"/>
      <c r="P248" s="297"/>
      <c r="Q248" s="297"/>
      <c r="R248" s="297"/>
      <c r="S248" s="297"/>
      <c r="T248" s="297"/>
      <c r="U248" s="297"/>
      <c r="V248" s="297"/>
      <c r="W248" s="297"/>
      <c r="X248" s="297"/>
      <c r="Y248" s="297"/>
      <c r="Z248" s="297"/>
    </row>
    <row r="249" spans="1:26" ht="15.75" customHeight="1">
      <c r="A249" s="297"/>
      <c r="B249" s="297"/>
      <c r="C249" s="297"/>
      <c r="D249" s="297"/>
      <c r="E249" s="297"/>
      <c r="F249" s="297"/>
      <c r="G249" s="297"/>
      <c r="H249" s="297"/>
      <c r="I249" s="297"/>
      <c r="J249" s="297"/>
      <c r="K249" s="297"/>
      <c r="L249" s="297"/>
      <c r="M249" s="297"/>
      <c r="N249" s="297"/>
      <c r="O249" s="297"/>
      <c r="P249" s="297"/>
      <c r="Q249" s="297"/>
      <c r="R249" s="297"/>
      <c r="S249" s="297"/>
      <c r="T249" s="297"/>
      <c r="U249" s="297"/>
      <c r="V249" s="297"/>
      <c r="W249" s="297"/>
      <c r="X249" s="297"/>
      <c r="Y249" s="297"/>
      <c r="Z249" s="297"/>
    </row>
    <row r="250" spans="1:26" ht="15.75" customHeight="1">
      <c r="A250" s="297"/>
      <c r="B250" s="297"/>
      <c r="C250" s="297"/>
      <c r="D250" s="297"/>
      <c r="E250" s="297"/>
      <c r="F250" s="297"/>
      <c r="G250" s="297"/>
      <c r="H250" s="297"/>
      <c r="I250" s="297"/>
      <c r="J250" s="297"/>
      <c r="K250" s="297"/>
      <c r="L250" s="297"/>
      <c r="M250" s="297"/>
      <c r="N250" s="297"/>
      <c r="O250" s="297"/>
      <c r="P250" s="297"/>
      <c r="Q250" s="297"/>
      <c r="R250" s="297"/>
      <c r="S250" s="297"/>
      <c r="T250" s="297"/>
      <c r="U250" s="297"/>
      <c r="V250" s="297"/>
      <c r="W250" s="297"/>
      <c r="X250" s="297"/>
      <c r="Y250" s="297"/>
      <c r="Z250" s="297"/>
    </row>
    <row r="251" spans="1:26" ht="15.75" customHeight="1">
      <c r="A251" s="297"/>
      <c r="B251" s="297"/>
      <c r="C251" s="297"/>
      <c r="D251" s="297"/>
      <c r="E251" s="297"/>
      <c r="F251" s="297"/>
      <c r="G251" s="297"/>
      <c r="H251" s="297"/>
      <c r="I251" s="297"/>
      <c r="J251" s="297"/>
      <c r="K251" s="297"/>
      <c r="L251" s="297"/>
      <c r="M251" s="297"/>
      <c r="N251" s="297"/>
      <c r="O251" s="297"/>
      <c r="P251" s="297"/>
      <c r="Q251" s="297"/>
      <c r="R251" s="297"/>
      <c r="S251" s="297"/>
      <c r="T251" s="297"/>
      <c r="U251" s="297"/>
      <c r="V251" s="297"/>
      <c r="W251" s="297"/>
      <c r="X251" s="297"/>
      <c r="Y251" s="297"/>
      <c r="Z251" s="297"/>
    </row>
    <row r="252" spans="1:26" ht="15.75" customHeight="1">
      <c r="A252" s="297"/>
      <c r="B252" s="297"/>
      <c r="C252" s="297"/>
      <c r="D252" s="297"/>
      <c r="E252" s="297"/>
      <c r="F252" s="297"/>
      <c r="G252" s="297"/>
      <c r="H252" s="297"/>
      <c r="I252" s="297"/>
      <c r="J252" s="297"/>
      <c r="K252" s="297"/>
      <c r="L252" s="297"/>
      <c r="M252" s="297"/>
      <c r="N252" s="297"/>
      <c r="O252" s="297"/>
      <c r="P252" s="297"/>
      <c r="Q252" s="297"/>
      <c r="R252" s="297"/>
      <c r="S252" s="297"/>
      <c r="T252" s="297"/>
      <c r="U252" s="297"/>
      <c r="V252" s="297"/>
      <c r="W252" s="297"/>
      <c r="X252" s="297"/>
      <c r="Y252" s="297"/>
      <c r="Z252" s="297"/>
    </row>
    <row r="253" spans="1:26" ht="15.75" customHeight="1">
      <c r="A253" s="297"/>
      <c r="B253" s="297"/>
      <c r="C253" s="297"/>
      <c r="D253" s="297"/>
      <c r="E253" s="297"/>
      <c r="F253" s="297"/>
      <c r="G253" s="297"/>
      <c r="H253" s="297"/>
      <c r="I253" s="297"/>
      <c r="J253" s="297"/>
      <c r="K253" s="297"/>
      <c r="L253" s="297"/>
      <c r="M253" s="297"/>
      <c r="N253" s="297"/>
      <c r="O253" s="297"/>
      <c r="P253" s="297"/>
      <c r="Q253" s="297"/>
      <c r="R253" s="297"/>
      <c r="S253" s="297"/>
      <c r="T253" s="297"/>
      <c r="U253" s="297"/>
      <c r="V253" s="297"/>
      <c r="W253" s="297"/>
      <c r="X253" s="297"/>
      <c r="Y253" s="297"/>
      <c r="Z253" s="297"/>
    </row>
    <row r="254" spans="1:26" ht="15.75" customHeight="1">
      <c r="A254" s="297"/>
      <c r="B254" s="297"/>
      <c r="C254" s="297"/>
      <c r="D254" s="297"/>
      <c r="E254" s="297"/>
      <c r="F254" s="297"/>
      <c r="G254" s="297"/>
      <c r="H254" s="297"/>
      <c r="I254" s="297"/>
      <c r="J254" s="297"/>
      <c r="K254" s="297"/>
      <c r="L254" s="297"/>
      <c r="M254" s="297"/>
      <c r="N254" s="297"/>
      <c r="O254" s="297"/>
      <c r="P254" s="297"/>
      <c r="Q254" s="297"/>
      <c r="R254" s="297"/>
      <c r="S254" s="297"/>
      <c r="T254" s="297"/>
      <c r="U254" s="297"/>
      <c r="V254" s="297"/>
      <c r="W254" s="297"/>
      <c r="X254" s="297"/>
      <c r="Y254" s="297"/>
      <c r="Z254" s="297"/>
    </row>
    <row r="255" spans="1:26" ht="15.75" customHeight="1">
      <c r="A255" s="297"/>
      <c r="B255" s="297"/>
      <c r="C255" s="297"/>
      <c r="D255" s="297"/>
      <c r="E255" s="297"/>
      <c r="F255" s="297"/>
      <c r="G255" s="297"/>
      <c r="H255" s="297"/>
      <c r="I255" s="297"/>
      <c r="J255" s="297"/>
      <c r="K255" s="297"/>
      <c r="L255" s="297"/>
      <c r="M255" s="297"/>
      <c r="N255" s="297"/>
      <c r="O255" s="297"/>
      <c r="P255" s="297"/>
      <c r="Q255" s="297"/>
      <c r="R255" s="297"/>
      <c r="S255" s="297"/>
      <c r="T255" s="297"/>
      <c r="U255" s="297"/>
      <c r="V255" s="297"/>
      <c r="W255" s="297"/>
      <c r="X255" s="297"/>
      <c r="Y255" s="297"/>
      <c r="Z255" s="297"/>
    </row>
    <row r="256" spans="1:26" ht="15.75" customHeight="1">
      <c r="A256" s="297"/>
      <c r="B256" s="297"/>
      <c r="C256" s="297"/>
      <c r="D256" s="297"/>
      <c r="E256" s="297"/>
      <c r="F256" s="297"/>
      <c r="G256" s="297"/>
      <c r="H256" s="297"/>
      <c r="I256" s="297"/>
      <c r="J256" s="297"/>
      <c r="K256" s="297"/>
      <c r="L256" s="297"/>
      <c r="M256" s="297"/>
      <c r="N256" s="297"/>
      <c r="O256" s="297"/>
      <c r="P256" s="297"/>
      <c r="Q256" s="297"/>
      <c r="R256" s="297"/>
      <c r="S256" s="297"/>
      <c r="T256" s="297"/>
      <c r="U256" s="297"/>
      <c r="V256" s="297"/>
      <c r="W256" s="297"/>
      <c r="X256" s="297"/>
      <c r="Y256" s="297"/>
      <c r="Z256" s="297"/>
    </row>
    <row r="257" spans="1:26" ht="15.75" customHeight="1">
      <c r="A257" s="297"/>
      <c r="B257" s="297"/>
      <c r="C257" s="297"/>
      <c r="D257" s="297"/>
      <c r="E257" s="297"/>
      <c r="F257" s="297"/>
      <c r="G257" s="297"/>
      <c r="H257" s="297"/>
      <c r="I257" s="297"/>
      <c r="J257" s="297"/>
      <c r="K257" s="297"/>
      <c r="L257" s="297"/>
      <c r="M257" s="297"/>
      <c r="N257" s="297"/>
      <c r="O257" s="297"/>
      <c r="P257" s="297"/>
      <c r="Q257" s="297"/>
      <c r="R257" s="297"/>
      <c r="S257" s="297"/>
      <c r="T257" s="297"/>
      <c r="U257" s="297"/>
      <c r="V257" s="297"/>
      <c r="W257" s="297"/>
      <c r="X257" s="297"/>
      <c r="Y257" s="297"/>
      <c r="Z257" s="297"/>
    </row>
    <row r="258" spans="1:26" ht="15.75" customHeight="1">
      <c r="A258" s="297"/>
      <c r="B258" s="297"/>
      <c r="C258" s="297"/>
      <c r="D258" s="297"/>
      <c r="E258" s="297"/>
      <c r="F258" s="297"/>
      <c r="G258" s="297"/>
      <c r="H258" s="297"/>
      <c r="I258" s="297"/>
      <c r="J258" s="297"/>
      <c r="K258" s="297"/>
      <c r="L258" s="297"/>
      <c r="M258" s="297"/>
      <c r="N258" s="297"/>
      <c r="O258" s="297"/>
      <c r="P258" s="297"/>
      <c r="Q258" s="297"/>
      <c r="R258" s="297"/>
      <c r="S258" s="297"/>
      <c r="T258" s="297"/>
      <c r="U258" s="297"/>
      <c r="V258" s="297"/>
      <c r="W258" s="297"/>
      <c r="X258" s="297"/>
      <c r="Y258" s="297"/>
      <c r="Z258" s="297"/>
    </row>
    <row r="259" spans="1:26" ht="15.75" customHeight="1">
      <c r="A259" s="297"/>
      <c r="B259" s="297"/>
      <c r="C259" s="297"/>
      <c r="D259" s="297"/>
      <c r="E259" s="297"/>
      <c r="F259" s="297"/>
      <c r="G259" s="297"/>
      <c r="H259" s="297"/>
      <c r="I259" s="297"/>
      <c r="J259" s="297"/>
      <c r="K259" s="297"/>
      <c r="L259" s="297"/>
      <c r="M259" s="297"/>
      <c r="N259" s="297"/>
      <c r="O259" s="297"/>
      <c r="P259" s="297"/>
      <c r="Q259" s="297"/>
      <c r="R259" s="297"/>
      <c r="S259" s="297"/>
      <c r="T259" s="297"/>
      <c r="U259" s="297"/>
      <c r="V259" s="297"/>
      <c r="W259" s="297"/>
      <c r="X259" s="297"/>
      <c r="Y259" s="297"/>
      <c r="Z259" s="297"/>
    </row>
    <row r="260" spans="1:26" ht="15.75" customHeight="1">
      <c r="A260" s="297"/>
      <c r="B260" s="297"/>
      <c r="C260" s="297"/>
      <c r="D260" s="297"/>
      <c r="E260" s="297"/>
      <c r="F260" s="297"/>
      <c r="G260" s="297"/>
      <c r="H260" s="297"/>
      <c r="I260" s="297"/>
      <c r="J260" s="297"/>
      <c r="K260" s="297"/>
      <c r="L260" s="297"/>
      <c r="M260" s="297"/>
      <c r="N260" s="297"/>
      <c r="O260" s="297"/>
      <c r="P260" s="297"/>
      <c r="Q260" s="297"/>
      <c r="R260" s="297"/>
      <c r="S260" s="297"/>
      <c r="T260" s="297"/>
      <c r="U260" s="297"/>
      <c r="V260" s="297"/>
      <c r="W260" s="297"/>
      <c r="X260" s="297"/>
      <c r="Y260" s="297"/>
      <c r="Z260" s="297"/>
    </row>
    <row r="261" spans="1:26" ht="15.75" customHeight="1">
      <c r="A261" s="297"/>
      <c r="B261" s="297"/>
      <c r="C261" s="297"/>
      <c r="D261" s="297"/>
      <c r="E261" s="297"/>
      <c r="F261" s="297"/>
      <c r="G261" s="297"/>
      <c r="H261" s="297"/>
      <c r="I261" s="297"/>
      <c r="J261" s="297"/>
      <c r="K261" s="297"/>
      <c r="L261" s="297"/>
      <c r="M261" s="297"/>
      <c r="N261" s="297"/>
      <c r="O261" s="297"/>
      <c r="P261" s="297"/>
      <c r="Q261" s="297"/>
      <c r="R261" s="297"/>
      <c r="S261" s="297"/>
      <c r="T261" s="297"/>
      <c r="U261" s="297"/>
      <c r="V261" s="297"/>
      <c r="W261" s="297"/>
      <c r="X261" s="297"/>
      <c r="Y261" s="297"/>
      <c r="Z261" s="297"/>
    </row>
    <row r="262" spans="1:26" ht="15.75" customHeight="1">
      <c r="A262" s="297"/>
      <c r="B262" s="297"/>
      <c r="C262" s="297"/>
      <c r="D262" s="297"/>
      <c r="E262" s="297"/>
      <c r="F262" s="297"/>
      <c r="G262" s="297"/>
      <c r="H262" s="297"/>
      <c r="I262" s="297"/>
      <c r="J262" s="297"/>
      <c r="K262" s="297"/>
      <c r="L262" s="297"/>
      <c r="M262" s="297"/>
      <c r="N262" s="297"/>
      <c r="O262" s="297"/>
      <c r="P262" s="297"/>
      <c r="Q262" s="297"/>
      <c r="R262" s="297"/>
      <c r="S262" s="297"/>
      <c r="T262" s="297"/>
      <c r="U262" s="297"/>
      <c r="V262" s="297"/>
      <c r="W262" s="297"/>
      <c r="X262" s="297"/>
      <c r="Y262" s="297"/>
      <c r="Z262" s="297"/>
    </row>
    <row r="263" spans="1:26" ht="15.75" customHeight="1">
      <c r="A263" s="297"/>
      <c r="B263" s="297"/>
      <c r="C263" s="297"/>
      <c r="D263" s="297"/>
      <c r="E263" s="297"/>
      <c r="F263" s="297"/>
      <c r="G263" s="297"/>
      <c r="H263" s="297"/>
      <c r="I263" s="297"/>
      <c r="J263" s="297"/>
      <c r="K263" s="297"/>
      <c r="L263" s="297"/>
      <c r="M263" s="297"/>
      <c r="N263" s="297"/>
      <c r="O263" s="297"/>
      <c r="P263" s="297"/>
      <c r="Q263" s="297"/>
      <c r="R263" s="297"/>
      <c r="S263" s="297"/>
      <c r="T263" s="297"/>
      <c r="U263" s="297"/>
      <c r="V263" s="297"/>
      <c r="W263" s="297"/>
      <c r="X263" s="297"/>
      <c r="Y263" s="297"/>
      <c r="Z263" s="297"/>
    </row>
    <row r="264" spans="1:26" ht="15.75" customHeight="1">
      <c r="A264" s="297"/>
      <c r="B264" s="297"/>
      <c r="C264" s="297"/>
      <c r="D264" s="297"/>
      <c r="E264" s="297"/>
      <c r="F264" s="297"/>
      <c r="G264" s="297"/>
      <c r="H264" s="297"/>
      <c r="I264" s="297"/>
      <c r="J264" s="297"/>
      <c r="K264" s="297"/>
      <c r="L264" s="297"/>
      <c r="M264" s="297"/>
      <c r="N264" s="297"/>
      <c r="O264" s="297"/>
      <c r="P264" s="297"/>
      <c r="Q264" s="297"/>
      <c r="R264" s="297"/>
      <c r="S264" s="297"/>
      <c r="T264" s="297"/>
      <c r="U264" s="297"/>
      <c r="V264" s="297"/>
      <c r="W264" s="297"/>
      <c r="X264" s="297"/>
      <c r="Y264" s="297"/>
      <c r="Z264" s="297"/>
    </row>
    <row r="265" spans="1:26" ht="15.75" customHeight="1">
      <c r="A265" s="297"/>
      <c r="B265" s="297"/>
      <c r="C265" s="297"/>
      <c r="D265" s="297"/>
      <c r="E265" s="297"/>
      <c r="F265" s="297"/>
      <c r="G265" s="297"/>
      <c r="H265" s="297"/>
      <c r="I265" s="297"/>
      <c r="J265" s="297"/>
      <c r="K265" s="297"/>
      <c r="L265" s="297"/>
      <c r="M265" s="297"/>
      <c r="N265" s="297"/>
      <c r="O265" s="297"/>
      <c r="P265" s="297"/>
      <c r="Q265" s="297"/>
      <c r="R265" s="297"/>
      <c r="S265" s="297"/>
      <c r="T265" s="297"/>
      <c r="U265" s="297"/>
      <c r="V265" s="297"/>
      <c r="W265" s="297"/>
      <c r="X265" s="297"/>
      <c r="Y265" s="297"/>
      <c r="Z265" s="297"/>
    </row>
    <row r="266" spans="1:26" ht="15.75" customHeight="1">
      <c r="A266" s="297"/>
      <c r="B266" s="297"/>
      <c r="C266" s="297"/>
      <c r="D266" s="297"/>
      <c r="E266" s="297"/>
      <c r="F266" s="297"/>
      <c r="G266" s="297"/>
      <c r="H266" s="297"/>
      <c r="I266" s="297"/>
      <c r="J266" s="297"/>
      <c r="K266" s="297"/>
      <c r="L266" s="297"/>
      <c r="M266" s="297"/>
      <c r="N266" s="297"/>
      <c r="O266" s="297"/>
      <c r="P266" s="297"/>
      <c r="Q266" s="297"/>
      <c r="R266" s="297"/>
      <c r="S266" s="297"/>
      <c r="T266" s="297"/>
      <c r="U266" s="297"/>
      <c r="V266" s="297"/>
      <c r="W266" s="297"/>
      <c r="X266" s="297"/>
      <c r="Y266" s="297"/>
      <c r="Z266" s="297"/>
    </row>
    <row r="267" spans="1:26" ht="15.75" customHeight="1">
      <c r="A267" s="297"/>
      <c r="B267" s="297"/>
      <c r="C267" s="297"/>
      <c r="D267" s="297"/>
      <c r="E267" s="297"/>
      <c r="F267" s="297"/>
      <c r="G267" s="297"/>
      <c r="H267" s="297"/>
      <c r="I267" s="297"/>
      <c r="J267" s="297"/>
      <c r="K267" s="297"/>
      <c r="L267" s="297"/>
      <c r="M267" s="297"/>
      <c r="N267" s="297"/>
      <c r="O267" s="297"/>
      <c r="P267" s="297"/>
      <c r="Q267" s="297"/>
      <c r="R267" s="297"/>
      <c r="S267" s="297"/>
      <c r="T267" s="297"/>
      <c r="U267" s="297"/>
      <c r="V267" s="297"/>
      <c r="W267" s="297"/>
      <c r="X267" s="297"/>
      <c r="Y267" s="297"/>
      <c r="Z267" s="297"/>
    </row>
    <row r="268" spans="1:26" ht="15.75" customHeight="1">
      <c r="A268" s="297"/>
      <c r="B268" s="297"/>
      <c r="C268" s="297"/>
      <c r="D268" s="297"/>
      <c r="E268" s="297"/>
      <c r="F268" s="297"/>
      <c r="G268" s="297"/>
      <c r="H268" s="297"/>
      <c r="I268" s="297"/>
      <c r="J268" s="297"/>
      <c r="K268" s="297"/>
      <c r="L268" s="297"/>
      <c r="M268" s="297"/>
      <c r="N268" s="297"/>
      <c r="O268" s="297"/>
      <c r="P268" s="297"/>
      <c r="Q268" s="297"/>
      <c r="R268" s="297"/>
      <c r="S268" s="297"/>
      <c r="T268" s="297"/>
      <c r="U268" s="297"/>
      <c r="V268" s="297"/>
      <c r="W268" s="297"/>
      <c r="X268" s="297"/>
      <c r="Y268" s="297"/>
      <c r="Z268" s="297"/>
    </row>
    <row r="269" spans="1:26" ht="15.75" customHeight="1">
      <c r="A269" s="297"/>
      <c r="B269" s="297"/>
      <c r="C269" s="297"/>
      <c r="D269" s="297"/>
      <c r="E269" s="297"/>
      <c r="F269" s="297"/>
      <c r="G269" s="297"/>
      <c r="H269" s="297"/>
      <c r="I269" s="297"/>
      <c r="J269" s="297"/>
      <c r="K269" s="297"/>
      <c r="L269" s="297"/>
      <c r="M269" s="297"/>
      <c r="N269" s="297"/>
      <c r="O269" s="297"/>
      <c r="P269" s="297"/>
      <c r="Q269" s="297"/>
      <c r="R269" s="297"/>
      <c r="S269" s="297"/>
      <c r="T269" s="297"/>
      <c r="U269" s="297"/>
      <c r="V269" s="297"/>
      <c r="W269" s="297"/>
      <c r="X269" s="297"/>
      <c r="Y269" s="297"/>
      <c r="Z269" s="297"/>
    </row>
    <row r="270" spans="1:26" ht="15.75" customHeight="1">
      <c r="A270" s="297"/>
      <c r="B270" s="297"/>
      <c r="C270" s="297"/>
      <c r="D270" s="297"/>
      <c r="E270" s="297"/>
      <c r="F270" s="297"/>
      <c r="G270" s="297"/>
      <c r="H270" s="297"/>
      <c r="I270" s="297"/>
      <c r="J270" s="297"/>
      <c r="K270" s="297"/>
      <c r="L270" s="297"/>
      <c r="M270" s="297"/>
      <c r="N270" s="297"/>
      <c r="O270" s="297"/>
      <c r="P270" s="297"/>
      <c r="Q270" s="297"/>
      <c r="R270" s="297"/>
      <c r="S270" s="297"/>
      <c r="T270" s="297"/>
      <c r="U270" s="297"/>
      <c r="V270" s="297"/>
      <c r="W270" s="297"/>
      <c r="X270" s="297"/>
      <c r="Y270" s="297"/>
      <c r="Z270" s="297"/>
    </row>
    <row r="271" spans="1:26" ht="15.75" customHeight="1">
      <c r="A271" s="297"/>
      <c r="B271" s="297"/>
      <c r="C271" s="297"/>
      <c r="D271" s="297"/>
      <c r="E271" s="297"/>
      <c r="F271" s="297"/>
      <c r="G271" s="297"/>
      <c r="H271" s="297"/>
      <c r="I271" s="297"/>
      <c r="J271" s="297"/>
      <c r="K271" s="297"/>
      <c r="L271" s="297"/>
      <c r="M271" s="297"/>
      <c r="N271" s="297"/>
      <c r="O271" s="297"/>
      <c r="P271" s="297"/>
      <c r="Q271" s="297"/>
      <c r="R271" s="297"/>
      <c r="S271" s="297"/>
      <c r="T271" s="297"/>
      <c r="U271" s="297"/>
      <c r="V271" s="297"/>
      <c r="W271" s="297"/>
      <c r="X271" s="297"/>
      <c r="Y271" s="297"/>
      <c r="Z271" s="297"/>
    </row>
    <row r="272" spans="1:26" ht="15.75" customHeight="1">
      <c r="A272" s="297"/>
      <c r="B272" s="297"/>
      <c r="C272" s="297"/>
      <c r="D272" s="297"/>
      <c r="E272" s="297"/>
      <c r="F272" s="297"/>
      <c r="G272" s="297"/>
      <c r="H272" s="297"/>
      <c r="I272" s="297"/>
      <c r="J272" s="297"/>
      <c r="K272" s="297"/>
      <c r="L272" s="297"/>
      <c r="M272" s="297"/>
      <c r="N272" s="297"/>
      <c r="O272" s="297"/>
      <c r="P272" s="297"/>
      <c r="Q272" s="297"/>
      <c r="R272" s="297"/>
      <c r="S272" s="297"/>
      <c r="T272" s="297"/>
      <c r="U272" s="297"/>
      <c r="V272" s="297"/>
      <c r="W272" s="297"/>
      <c r="X272" s="297"/>
      <c r="Y272" s="297"/>
      <c r="Z272" s="297"/>
    </row>
    <row r="273" spans="1:26" ht="15.75" customHeight="1">
      <c r="A273" s="297"/>
      <c r="B273" s="297"/>
      <c r="C273" s="297"/>
      <c r="D273" s="297"/>
      <c r="E273" s="297"/>
      <c r="F273" s="297"/>
      <c r="G273" s="297"/>
      <c r="H273" s="297"/>
      <c r="I273" s="297"/>
      <c r="J273" s="297"/>
      <c r="K273" s="297"/>
      <c r="L273" s="297"/>
      <c r="M273" s="297"/>
      <c r="N273" s="297"/>
      <c r="O273" s="297"/>
      <c r="P273" s="297"/>
      <c r="Q273" s="297"/>
      <c r="R273" s="297"/>
      <c r="S273" s="297"/>
      <c r="T273" s="297"/>
      <c r="U273" s="297"/>
      <c r="V273" s="297"/>
      <c r="W273" s="297"/>
      <c r="X273" s="297"/>
      <c r="Y273" s="297"/>
      <c r="Z273" s="297"/>
    </row>
    <row r="274" spans="1:26" ht="15.75" customHeight="1">
      <c r="A274" s="297"/>
      <c r="B274" s="297"/>
      <c r="C274" s="297"/>
      <c r="D274" s="297"/>
      <c r="E274" s="297"/>
      <c r="F274" s="297"/>
      <c r="G274" s="297"/>
      <c r="H274" s="297"/>
      <c r="I274" s="297"/>
      <c r="J274" s="297"/>
      <c r="K274" s="297"/>
      <c r="L274" s="297"/>
      <c r="M274" s="297"/>
      <c r="N274" s="297"/>
      <c r="O274" s="297"/>
      <c r="P274" s="297"/>
      <c r="Q274" s="297"/>
      <c r="R274" s="297"/>
      <c r="S274" s="297"/>
      <c r="T274" s="297"/>
      <c r="U274" s="297"/>
      <c r="V274" s="297"/>
      <c r="W274" s="297"/>
      <c r="X274" s="297"/>
      <c r="Y274" s="297"/>
      <c r="Z274" s="297"/>
    </row>
    <row r="275" spans="1:26" ht="15.75" customHeight="1">
      <c r="A275" s="297"/>
      <c r="B275" s="297"/>
      <c r="C275" s="297"/>
      <c r="D275" s="297"/>
      <c r="E275" s="297"/>
      <c r="F275" s="297"/>
      <c r="G275" s="297"/>
      <c r="H275" s="297"/>
      <c r="I275" s="297"/>
      <c r="J275" s="297"/>
      <c r="K275" s="297"/>
      <c r="L275" s="297"/>
      <c r="M275" s="297"/>
      <c r="N275" s="297"/>
      <c r="O275" s="297"/>
      <c r="P275" s="297"/>
      <c r="Q275" s="297"/>
      <c r="R275" s="297"/>
      <c r="S275" s="297"/>
      <c r="T275" s="297"/>
      <c r="U275" s="297"/>
      <c r="V275" s="297"/>
      <c r="W275" s="297"/>
      <c r="X275" s="297"/>
      <c r="Y275" s="297"/>
      <c r="Z275" s="297"/>
    </row>
    <row r="276" spans="1:26" ht="15.75" customHeight="1">
      <c r="A276" s="297"/>
      <c r="B276" s="297"/>
      <c r="C276" s="297"/>
      <c r="D276" s="297"/>
      <c r="E276" s="297"/>
      <c r="F276" s="297"/>
      <c r="G276" s="297"/>
      <c r="H276" s="297"/>
      <c r="I276" s="297"/>
      <c r="J276" s="297"/>
      <c r="K276" s="297"/>
      <c r="L276" s="297"/>
      <c r="M276" s="297"/>
      <c r="N276" s="297"/>
      <c r="O276" s="297"/>
      <c r="P276" s="297"/>
      <c r="Q276" s="297"/>
      <c r="R276" s="297"/>
      <c r="S276" s="297"/>
      <c r="T276" s="297"/>
      <c r="U276" s="297"/>
      <c r="V276" s="297"/>
      <c r="W276" s="297"/>
      <c r="X276" s="297"/>
      <c r="Y276" s="297"/>
      <c r="Z276" s="297"/>
    </row>
    <row r="277" spans="1:26" ht="15.75" customHeight="1">
      <c r="A277" s="297"/>
      <c r="B277" s="297"/>
      <c r="C277" s="297"/>
      <c r="D277" s="297"/>
      <c r="E277" s="297"/>
      <c r="F277" s="297"/>
      <c r="G277" s="297"/>
      <c r="H277" s="297"/>
      <c r="I277" s="297"/>
      <c r="J277" s="297"/>
      <c r="K277" s="297"/>
      <c r="L277" s="297"/>
      <c r="M277" s="297"/>
      <c r="N277" s="297"/>
      <c r="O277" s="297"/>
      <c r="P277" s="297"/>
      <c r="Q277" s="297"/>
      <c r="R277" s="297"/>
      <c r="S277" s="297"/>
      <c r="T277" s="297"/>
      <c r="U277" s="297"/>
      <c r="V277" s="297"/>
      <c r="W277" s="297"/>
      <c r="X277" s="297"/>
      <c r="Y277" s="297"/>
      <c r="Z277" s="297"/>
    </row>
    <row r="278" spans="1:26" ht="15.75" customHeight="1">
      <c r="A278" s="297"/>
      <c r="B278" s="297"/>
      <c r="C278" s="297"/>
      <c r="D278" s="297"/>
      <c r="E278" s="297"/>
      <c r="F278" s="297"/>
      <c r="G278" s="297"/>
      <c r="H278" s="297"/>
      <c r="I278" s="297"/>
      <c r="J278" s="297"/>
      <c r="K278" s="297"/>
      <c r="L278" s="297"/>
      <c r="M278" s="297"/>
      <c r="N278" s="297"/>
      <c r="O278" s="297"/>
      <c r="P278" s="297"/>
      <c r="Q278" s="297"/>
      <c r="R278" s="297"/>
      <c r="S278" s="297"/>
      <c r="T278" s="297"/>
      <c r="U278" s="297"/>
      <c r="V278" s="297"/>
      <c r="W278" s="297"/>
      <c r="X278" s="297"/>
      <c r="Y278" s="297"/>
      <c r="Z278" s="297"/>
    </row>
    <row r="279" spans="1:26" ht="15.75" customHeight="1">
      <c r="A279" s="297"/>
      <c r="B279" s="297"/>
      <c r="C279" s="297"/>
      <c r="D279" s="297"/>
      <c r="E279" s="297"/>
      <c r="F279" s="297"/>
      <c r="G279" s="297"/>
      <c r="H279" s="297"/>
      <c r="I279" s="297"/>
      <c r="J279" s="297"/>
      <c r="K279" s="297"/>
      <c r="L279" s="297"/>
      <c r="M279" s="297"/>
      <c r="N279" s="297"/>
      <c r="O279" s="297"/>
      <c r="P279" s="297"/>
      <c r="Q279" s="297"/>
      <c r="R279" s="297"/>
      <c r="S279" s="297"/>
      <c r="T279" s="297"/>
      <c r="U279" s="297"/>
      <c r="V279" s="297"/>
      <c r="W279" s="297"/>
      <c r="X279" s="297"/>
      <c r="Y279" s="297"/>
      <c r="Z279" s="297"/>
    </row>
    <row r="280" spans="1:26" ht="15.75" customHeight="1">
      <c r="A280" s="297"/>
      <c r="B280" s="297"/>
      <c r="C280" s="297"/>
      <c r="D280" s="297"/>
      <c r="E280" s="297"/>
      <c r="F280" s="297"/>
      <c r="G280" s="297"/>
      <c r="H280" s="297"/>
      <c r="I280" s="297"/>
      <c r="J280" s="297"/>
      <c r="K280" s="297"/>
      <c r="L280" s="297"/>
      <c r="M280" s="297"/>
      <c r="N280" s="297"/>
      <c r="O280" s="297"/>
      <c r="P280" s="297"/>
      <c r="Q280" s="297"/>
      <c r="R280" s="297"/>
      <c r="S280" s="297"/>
      <c r="T280" s="297"/>
      <c r="U280" s="297"/>
      <c r="V280" s="297"/>
      <c r="W280" s="297"/>
      <c r="X280" s="297"/>
      <c r="Y280" s="297"/>
      <c r="Z280" s="297"/>
    </row>
    <row r="281" spans="1:26" ht="15.75" customHeight="1">
      <c r="A281" s="297"/>
      <c r="B281" s="297"/>
      <c r="C281" s="297"/>
      <c r="D281" s="297"/>
      <c r="E281" s="297"/>
      <c r="F281" s="297"/>
      <c r="G281" s="297"/>
      <c r="H281" s="297"/>
      <c r="I281" s="297"/>
      <c r="J281" s="297"/>
      <c r="K281" s="297"/>
      <c r="L281" s="297"/>
      <c r="M281" s="297"/>
      <c r="N281" s="297"/>
      <c r="O281" s="297"/>
      <c r="P281" s="297"/>
      <c r="Q281" s="297"/>
      <c r="R281" s="297"/>
      <c r="S281" s="297"/>
      <c r="T281" s="297"/>
      <c r="U281" s="297"/>
      <c r="V281" s="297"/>
      <c r="W281" s="297"/>
      <c r="X281" s="297"/>
      <c r="Y281" s="297"/>
      <c r="Z281" s="297"/>
    </row>
    <row r="282" spans="1:26" ht="15.75" customHeight="1">
      <c r="A282" s="297"/>
      <c r="B282" s="297"/>
      <c r="C282" s="297"/>
      <c r="D282" s="297"/>
      <c r="E282" s="297"/>
      <c r="F282" s="297"/>
      <c r="G282" s="297"/>
      <c r="H282" s="297"/>
      <c r="I282" s="297"/>
      <c r="J282" s="297"/>
      <c r="K282" s="297"/>
      <c r="L282" s="297"/>
      <c r="M282" s="297"/>
      <c r="N282" s="297"/>
      <c r="O282" s="297"/>
      <c r="P282" s="297"/>
      <c r="Q282" s="297"/>
      <c r="R282" s="297"/>
      <c r="S282" s="297"/>
      <c r="T282" s="297"/>
      <c r="U282" s="297"/>
      <c r="V282" s="297"/>
      <c r="W282" s="297"/>
      <c r="X282" s="297"/>
      <c r="Y282" s="297"/>
      <c r="Z282" s="297"/>
    </row>
    <row r="283" spans="1:26" ht="15.75" customHeight="1">
      <c r="A283" s="297"/>
      <c r="B283" s="297"/>
      <c r="C283" s="297"/>
      <c r="D283" s="297"/>
      <c r="E283" s="297"/>
      <c r="F283" s="297"/>
      <c r="G283" s="297"/>
      <c r="H283" s="297"/>
      <c r="I283" s="297"/>
      <c r="J283" s="297"/>
      <c r="K283" s="297"/>
      <c r="L283" s="297"/>
      <c r="M283" s="297"/>
      <c r="N283" s="297"/>
      <c r="O283" s="297"/>
      <c r="P283" s="297"/>
      <c r="Q283" s="297"/>
      <c r="R283" s="297"/>
      <c r="S283" s="297"/>
      <c r="T283" s="297"/>
      <c r="U283" s="297"/>
      <c r="V283" s="297"/>
      <c r="W283" s="297"/>
      <c r="X283" s="297"/>
      <c r="Y283" s="297"/>
      <c r="Z283" s="297"/>
    </row>
    <row r="284" spans="1:26" ht="15.75" customHeight="1">
      <c r="A284" s="297"/>
      <c r="B284" s="297"/>
      <c r="C284" s="297"/>
      <c r="D284" s="297"/>
      <c r="E284" s="297"/>
      <c r="F284" s="297"/>
      <c r="G284" s="297"/>
      <c r="H284" s="297"/>
      <c r="I284" s="297"/>
      <c r="J284" s="297"/>
      <c r="K284" s="297"/>
      <c r="L284" s="297"/>
      <c r="M284" s="297"/>
      <c r="N284" s="297"/>
      <c r="O284" s="297"/>
      <c r="P284" s="297"/>
      <c r="Q284" s="297"/>
      <c r="R284" s="297"/>
      <c r="S284" s="297"/>
      <c r="T284" s="297"/>
      <c r="U284" s="297"/>
      <c r="V284" s="297"/>
      <c r="W284" s="297"/>
      <c r="X284" s="297"/>
      <c r="Y284" s="297"/>
      <c r="Z284" s="297"/>
    </row>
    <row r="285" spans="1:26" ht="15.75" customHeight="1">
      <c r="A285" s="297"/>
      <c r="B285" s="297"/>
      <c r="C285" s="297"/>
      <c r="D285" s="297"/>
      <c r="E285" s="297"/>
      <c r="F285" s="297"/>
      <c r="G285" s="297"/>
      <c r="H285" s="297"/>
      <c r="I285" s="297"/>
      <c r="J285" s="297"/>
      <c r="K285" s="297"/>
      <c r="L285" s="297"/>
      <c r="M285" s="297"/>
      <c r="N285" s="297"/>
      <c r="O285" s="297"/>
      <c r="P285" s="297"/>
      <c r="Q285" s="297"/>
      <c r="R285" s="297"/>
      <c r="S285" s="297"/>
      <c r="T285" s="297"/>
      <c r="U285" s="297"/>
      <c r="V285" s="297"/>
      <c r="W285" s="297"/>
      <c r="X285" s="297"/>
      <c r="Y285" s="297"/>
      <c r="Z285" s="297"/>
    </row>
    <row r="286" spans="1:26" ht="15.75" customHeight="1">
      <c r="A286" s="297"/>
      <c r="B286" s="297"/>
      <c r="C286" s="297"/>
      <c r="D286" s="297"/>
      <c r="E286" s="297"/>
      <c r="F286" s="297"/>
      <c r="G286" s="297"/>
      <c r="H286" s="297"/>
      <c r="I286" s="297"/>
      <c r="J286" s="297"/>
      <c r="K286" s="297"/>
      <c r="L286" s="297"/>
      <c r="M286" s="297"/>
      <c r="N286" s="297"/>
      <c r="O286" s="297"/>
      <c r="P286" s="297"/>
      <c r="Q286" s="297"/>
      <c r="R286" s="297"/>
      <c r="S286" s="297"/>
      <c r="T286" s="297"/>
      <c r="U286" s="297"/>
      <c r="V286" s="297"/>
      <c r="W286" s="297"/>
      <c r="X286" s="297"/>
      <c r="Y286" s="297"/>
      <c r="Z286" s="297"/>
    </row>
    <row r="287" spans="1:26" ht="15.75" customHeight="1">
      <c r="A287" s="297"/>
      <c r="B287" s="297"/>
      <c r="C287" s="297"/>
      <c r="D287" s="297"/>
      <c r="E287" s="297"/>
      <c r="F287" s="297"/>
      <c r="G287" s="297"/>
      <c r="H287" s="297"/>
      <c r="I287" s="297"/>
      <c r="J287" s="297"/>
      <c r="K287" s="297"/>
      <c r="L287" s="297"/>
      <c r="M287" s="297"/>
      <c r="N287" s="297"/>
      <c r="O287" s="297"/>
      <c r="P287" s="297"/>
      <c r="Q287" s="297"/>
      <c r="R287" s="297"/>
      <c r="S287" s="297"/>
      <c r="T287" s="297"/>
      <c r="U287" s="297"/>
      <c r="V287" s="297"/>
      <c r="W287" s="297"/>
      <c r="X287" s="297"/>
      <c r="Y287" s="297"/>
      <c r="Z287" s="297"/>
    </row>
    <row r="288" spans="1:26" ht="15.75" customHeight="1">
      <c r="A288" s="297"/>
      <c r="B288" s="297"/>
      <c r="C288" s="297"/>
      <c r="D288" s="297"/>
      <c r="E288" s="297"/>
      <c r="F288" s="297"/>
      <c r="G288" s="297"/>
      <c r="H288" s="297"/>
      <c r="I288" s="297"/>
      <c r="J288" s="297"/>
      <c r="K288" s="297"/>
      <c r="L288" s="297"/>
      <c r="M288" s="297"/>
      <c r="N288" s="297"/>
      <c r="O288" s="297"/>
      <c r="P288" s="297"/>
      <c r="Q288" s="297"/>
      <c r="R288" s="297"/>
      <c r="S288" s="297"/>
      <c r="T288" s="297"/>
      <c r="U288" s="297"/>
      <c r="V288" s="297"/>
      <c r="W288" s="297"/>
      <c r="X288" s="297"/>
      <c r="Y288" s="297"/>
      <c r="Z288" s="297"/>
    </row>
    <row r="289" spans="1:26" ht="15.75" customHeight="1">
      <c r="A289" s="297"/>
      <c r="B289" s="297"/>
      <c r="C289" s="297"/>
      <c r="D289" s="297"/>
      <c r="E289" s="297"/>
      <c r="F289" s="297"/>
      <c r="G289" s="297"/>
      <c r="H289" s="297"/>
      <c r="I289" s="297"/>
      <c r="J289" s="297"/>
      <c r="K289" s="297"/>
      <c r="L289" s="297"/>
      <c r="M289" s="297"/>
      <c r="N289" s="297"/>
      <c r="O289" s="297"/>
      <c r="P289" s="297"/>
      <c r="Q289" s="297"/>
      <c r="R289" s="297"/>
      <c r="S289" s="297"/>
      <c r="T289" s="297"/>
      <c r="U289" s="297"/>
      <c r="V289" s="297"/>
      <c r="W289" s="297"/>
      <c r="X289" s="297"/>
      <c r="Y289" s="297"/>
      <c r="Z289" s="297"/>
    </row>
    <row r="290" spans="1:26" ht="15.75" customHeight="1">
      <c r="A290" s="297"/>
      <c r="B290" s="297"/>
      <c r="C290" s="297"/>
      <c r="D290" s="297"/>
      <c r="E290" s="297"/>
      <c r="F290" s="297"/>
      <c r="G290" s="297"/>
      <c r="H290" s="297"/>
      <c r="I290" s="297"/>
      <c r="J290" s="297"/>
      <c r="K290" s="297"/>
      <c r="L290" s="297"/>
      <c r="M290" s="297"/>
      <c r="N290" s="297"/>
      <c r="O290" s="297"/>
      <c r="P290" s="297"/>
      <c r="Q290" s="297"/>
      <c r="R290" s="297"/>
      <c r="S290" s="297"/>
      <c r="T290" s="297"/>
      <c r="U290" s="297"/>
      <c r="V290" s="297"/>
      <c r="W290" s="297"/>
      <c r="X290" s="297"/>
      <c r="Y290" s="297"/>
      <c r="Z290" s="297"/>
    </row>
    <row r="291" spans="1:26" ht="15.75" customHeight="1">
      <c r="A291" s="297"/>
      <c r="B291" s="297"/>
      <c r="C291" s="297"/>
      <c r="D291" s="297"/>
      <c r="E291" s="297"/>
      <c r="F291" s="297"/>
      <c r="G291" s="297"/>
      <c r="H291" s="297"/>
      <c r="I291" s="297"/>
      <c r="J291" s="297"/>
      <c r="K291" s="297"/>
      <c r="L291" s="297"/>
      <c r="M291" s="297"/>
      <c r="N291" s="297"/>
      <c r="O291" s="297"/>
      <c r="P291" s="297"/>
      <c r="Q291" s="297"/>
      <c r="R291" s="297"/>
      <c r="S291" s="297"/>
      <c r="T291" s="297"/>
      <c r="U291" s="297"/>
      <c r="V291" s="297"/>
      <c r="W291" s="297"/>
      <c r="X291" s="297"/>
      <c r="Y291" s="297"/>
      <c r="Z291" s="297"/>
    </row>
    <row r="292" spans="1:26" ht="15.75" customHeight="1">
      <c r="A292" s="297"/>
      <c r="B292" s="297"/>
      <c r="C292" s="297"/>
      <c r="D292" s="297"/>
      <c r="E292" s="297"/>
      <c r="F292" s="297"/>
      <c r="G292" s="297"/>
      <c r="H292" s="297"/>
      <c r="I292" s="297"/>
      <c r="J292" s="297"/>
      <c r="K292" s="297"/>
      <c r="L292" s="297"/>
      <c r="M292" s="297"/>
      <c r="N292" s="297"/>
      <c r="O292" s="297"/>
      <c r="P292" s="297"/>
      <c r="Q292" s="297"/>
      <c r="R292" s="297"/>
      <c r="S292" s="297"/>
      <c r="T292" s="297"/>
      <c r="U292" s="297"/>
      <c r="V292" s="297"/>
      <c r="W292" s="297"/>
      <c r="X292" s="297"/>
      <c r="Y292" s="297"/>
      <c r="Z292" s="297"/>
    </row>
    <row r="293" spans="1:26" ht="15.75" customHeight="1">
      <c r="A293" s="297"/>
      <c r="B293" s="297"/>
      <c r="C293" s="297"/>
      <c r="D293" s="297"/>
      <c r="E293" s="297"/>
      <c r="F293" s="297"/>
      <c r="G293" s="297"/>
      <c r="H293" s="297"/>
      <c r="I293" s="297"/>
      <c r="J293" s="297"/>
      <c r="K293" s="297"/>
      <c r="L293" s="297"/>
      <c r="M293" s="297"/>
      <c r="N293" s="297"/>
      <c r="O293" s="297"/>
      <c r="P293" s="297"/>
      <c r="Q293" s="297"/>
      <c r="R293" s="297"/>
      <c r="S293" s="297"/>
      <c r="T293" s="297"/>
      <c r="U293" s="297"/>
      <c r="V293" s="297"/>
      <c r="W293" s="297"/>
      <c r="X293" s="297"/>
      <c r="Y293" s="297"/>
      <c r="Z293" s="297"/>
    </row>
    <row r="294" spans="1:26" ht="15.75" customHeight="1">
      <c r="A294" s="297"/>
      <c r="B294" s="297"/>
      <c r="C294" s="297"/>
      <c r="D294" s="297"/>
      <c r="E294" s="297"/>
      <c r="F294" s="297"/>
      <c r="G294" s="297"/>
      <c r="H294" s="297"/>
      <c r="I294" s="297"/>
      <c r="J294" s="297"/>
      <c r="K294" s="297"/>
      <c r="L294" s="297"/>
      <c r="M294" s="297"/>
      <c r="N294" s="297"/>
      <c r="O294" s="297"/>
      <c r="P294" s="297"/>
      <c r="Q294" s="297"/>
      <c r="R294" s="297"/>
      <c r="S294" s="297"/>
      <c r="T294" s="297"/>
      <c r="U294" s="297"/>
      <c r="V294" s="297"/>
      <c r="W294" s="297"/>
      <c r="X294" s="297"/>
      <c r="Y294" s="297"/>
      <c r="Z294" s="297"/>
    </row>
    <row r="295" spans="1:26" ht="15.75" customHeight="1">
      <c r="A295" s="297"/>
      <c r="B295" s="297"/>
      <c r="C295" s="297"/>
      <c r="D295" s="297"/>
      <c r="E295" s="297"/>
      <c r="F295" s="297"/>
      <c r="G295" s="297"/>
      <c r="H295" s="297"/>
      <c r="I295" s="297"/>
      <c r="J295" s="297"/>
      <c r="K295" s="297"/>
      <c r="L295" s="297"/>
      <c r="M295" s="297"/>
      <c r="N295" s="297"/>
      <c r="O295" s="297"/>
      <c r="P295" s="297"/>
      <c r="Q295" s="297"/>
      <c r="R295" s="297"/>
      <c r="S295" s="297"/>
      <c r="T295" s="297"/>
      <c r="U295" s="297"/>
      <c r="V295" s="297"/>
      <c r="W295" s="297"/>
      <c r="X295" s="297"/>
      <c r="Y295" s="297"/>
      <c r="Z295" s="297"/>
    </row>
    <row r="296" spans="1:26" ht="15.75" customHeight="1">
      <c r="A296" s="297"/>
      <c r="B296" s="297"/>
      <c r="C296" s="297"/>
      <c r="D296" s="297"/>
      <c r="E296" s="297"/>
      <c r="F296" s="297"/>
      <c r="G296" s="297"/>
      <c r="H296" s="297"/>
      <c r="I296" s="297"/>
      <c r="J296" s="297"/>
      <c r="K296" s="297"/>
      <c r="L296" s="297"/>
      <c r="M296" s="297"/>
      <c r="N296" s="297"/>
      <c r="O296" s="297"/>
      <c r="P296" s="297"/>
      <c r="Q296" s="297"/>
      <c r="R296" s="297"/>
      <c r="S296" s="297"/>
      <c r="T296" s="297"/>
      <c r="U296" s="297"/>
      <c r="V296" s="297"/>
      <c r="W296" s="297"/>
      <c r="X296" s="297"/>
      <c r="Y296" s="297"/>
      <c r="Z296" s="297"/>
    </row>
    <row r="297" spans="1:26" ht="15.75" customHeight="1">
      <c r="A297" s="297"/>
      <c r="B297" s="297"/>
      <c r="C297" s="297"/>
      <c r="D297" s="297"/>
      <c r="E297" s="297"/>
      <c r="F297" s="297"/>
      <c r="G297" s="297"/>
      <c r="H297" s="297"/>
      <c r="I297" s="297"/>
      <c r="J297" s="297"/>
      <c r="K297" s="297"/>
      <c r="L297" s="297"/>
      <c r="M297" s="297"/>
      <c r="N297" s="297"/>
      <c r="O297" s="297"/>
      <c r="P297" s="297"/>
      <c r="Q297" s="297"/>
      <c r="R297" s="297"/>
      <c r="S297" s="297"/>
      <c r="T297" s="297"/>
      <c r="U297" s="297"/>
      <c r="V297" s="297"/>
      <c r="W297" s="297"/>
      <c r="X297" s="297"/>
      <c r="Y297" s="297"/>
      <c r="Z297" s="297"/>
    </row>
    <row r="298" spans="1:26" ht="15.75" customHeight="1">
      <c r="A298" s="297"/>
      <c r="B298" s="297"/>
      <c r="C298" s="297"/>
      <c r="D298" s="297"/>
      <c r="E298" s="297"/>
      <c r="F298" s="297"/>
      <c r="G298" s="297"/>
      <c r="H298" s="297"/>
      <c r="I298" s="297"/>
      <c r="J298" s="297"/>
      <c r="K298" s="297"/>
      <c r="L298" s="297"/>
      <c r="M298" s="297"/>
      <c r="N298" s="297"/>
      <c r="O298" s="297"/>
      <c r="P298" s="297"/>
      <c r="Q298" s="297"/>
      <c r="R298" s="297"/>
      <c r="S298" s="297"/>
      <c r="T298" s="297"/>
      <c r="U298" s="297"/>
      <c r="V298" s="297"/>
      <c r="W298" s="297"/>
      <c r="X298" s="297"/>
      <c r="Y298" s="297"/>
      <c r="Z298" s="297"/>
    </row>
    <row r="299" spans="1:26" ht="15.75" customHeight="1">
      <c r="A299" s="297"/>
      <c r="B299" s="297"/>
      <c r="C299" s="297"/>
      <c r="D299" s="297"/>
      <c r="E299" s="297"/>
      <c r="F299" s="297"/>
      <c r="G299" s="297"/>
      <c r="H299" s="297"/>
      <c r="I299" s="297"/>
      <c r="J299" s="297"/>
      <c r="K299" s="297"/>
      <c r="L299" s="297"/>
      <c r="M299" s="297"/>
      <c r="N299" s="297"/>
      <c r="O299" s="297"/>
      <c r="P299" s="297"/>
      <c r="Q299" s="297"/>
      <c r="R299" s="297"/>
      <c r="S299" s="297"/>
      <c r="T299" s="297"/>
      <c r="U299" s="297"/>
      <c r="V299" s="297"/>
      <c r="W299" s="297"/>
      <c r="X299" s="297"/>
      <c r="Y299" s="297"/>
      <c r="Z299" s="297"/>
    </row>
    <row r="300" spans="1:26" ht="15.75" customHeight="1">
      <c r="A300" s="297"/>
      <c r="B300" s="297"/>
      <c r="C300" s="297"/>
      <c r="D300" s="297"/>
      <c r="E300" s="297"/>
      <c r="F300" s="297"/>
      <c r="G300" s="297"/>
      <c r="H300" s="297"/>
      <c r="I300" s="297"/>
      <c r="J300" s="297"/>
      <c r="K300" s="297"/>
      <c r="L300" s="297"/>
      <c r="M300" s="297"/>
      <c r="N300" s="297"/>
      <c r="O300" s="297"/>
      <c r="P300" s="297"/>
      <c r="Q300" s="297"/>
      <c r="R300" s="297"/>
      <c r="S300" s="297"/>
      <c r="T300" s="297"/>
      <c r="U300" s="297"/>
      <c r="V300" s="297"/>
      <c r="W300" s="297"/>
      <c r="X300" s="297"/>
      <c r="Y300" s="297"/>
      <c r="Z300" s="297"/>
    </row>
    <row r="301" spans="1:26" ht="15.75" customHeight="1">
      <c r="A301" s="297"/>
      <c r="B301" s="297"/>
      <c r="C301" s="297"/>
      <c r="D301" s="297"/>
      <c r="E301" s="297"/>
      <c r="F301" s="297"/>
      <c r="G301" s="297"/>
      <c r="H301" s="297"/>
      <c r="I301" s="297"/>
      <c r="J301" s="297"/>
      <c r="K301" s="297"/>
      <c r="L301" s="297"/>
      <c r="M301" s="297"/>
      <c r="N301" s="297"/>
      <c r="O301" s="297"/>
      <c r="P301" s="297"/>
      <c r="Q301" s="297"/>
      <c r="R301" s="297"/>
      <c r="S301" s="297"/>
      <c r="T301" s="297"/>
      <c r="U301" s="297"/>
      <c r="V301" s="297"/>
      <c r="W301" s="297"/>
      <c r="X301" s="297"/>
      <c r="Y301" s="297"/>
      <c r="Z301" s="297"/>
    </row>
    <row r="302" spans="1:26" ht="15.75" customHeight="1">
      <c r="A302" s="297"/>
      <c r="B302" s="297"/>
      <c r="C302" s="297"/>
      <c r="D302" s="297"/>
      <c r="E302" s="297"/>
      <c r="F302" s="297"/>
      <c r="G302" s="297"/>
      <c r="H302" s="297"/>
      <c r="I302" s="297"/>
      <c r="J302" s="297"/>
      <c r="K302" s="297"/>
      <c r="L302" s="297"/>
      <c r="M302" s="297"/>
      <c r="N302" s="297"/>
      <c r="O302" s="297"/>
      <c r="P302" s="297"/>
      <c r="Q302" s="297"/>
      <c r="R302" s="297"/>
      <c r="S302" s="297"/>
      <c r="T302" s="297"/>
      <c r="U302" s="297"/>
      <c r="V302" s="297"/>
      <c r="W302" s="297"/>
      <c r="X302" s="297"/>
      <c r="Y302" s="297"/>
      <c r="Z302" s="297"/>
    </row>
    <row r="303" spans="1:26" ht="15.75" customHeight="1">
      <c r="A303" s="297"/>
      <c r="B303" s="297"/>
      <c r="C303" s="297"/>
      <c r="D303" s="297"/>
      <c r="E303" s="297"/>
      <c r="F303" s="297"/>
      <c r="G303" s="297"/>
      <c r="H303" s="297"/>
      <c r="I303" s="297"/>
      <c r="J303" s="297"/>
      <c r="K303" s="297"/>
      <c r="L303" s="297"/>
      <c r="M303" s="297"/>
      <c r="N303" s="297"/>
      <c r="O303" s="297"/>
      <c r="P303" s="297"/>
      <c r="Q303" s="297"/>
      <c r="R303" s="297"/>
      <c r="S303" s="297"/>
      <c r="T303" s="297"/>
      <c r="U303" s="297"/>
      <c r="V303" s="297"/>
      <c r="W303" s="297"/>
      <c r="X303" s="297"/>
      <c r="Y303" s="297"/>
      <c r="Z303" s="297"/>
    </row>
    <row r="304" spans="1:26" ht="15.75" customHeight="1">
      <c r="A304" s="297"/>
      <c r="B304" s="297"/>
      <c r="C304" s="297"/>
      <c r="D304" s="297"/>
      <c r="E304" s="297"/>
      <c r="F304" s="297"/>
      <c r="G304" s="297"/>
      <c r="H304" s="297"/>
      <c r="I304" s="297"/>
      <c r="J304" s="297"/>
      <c r="K304" s="297"/>
      <c r="L304" s="297"/>
      <c r="M304" s="297"/>
      <c r="N304" s="297"/>
      <c r="O304" s="297"/>
      <c r="P304" s="297"/>
      <c r="Q304" s="297"/>
      <c r="R304" s="297"/>
      <c r="S304" s="297"/>
      <c r="T304" s="297"/>
      <c r="U304" s="297"/>
      <c r="V304" s="297"/>
      <c r="W304" s="297"/>
      <c r="X304" s="297"/>
      <c r="Y304" s="297"/>
      <c r="Z304" s="297"/>
    </row>
    <row r="305" spans="1:26" ht="15.75" customHeight="1">
      <c r="A305" s="297"/>
      <c r="B305" s="297"/>
      <c r="C305" s="297"/>
      <c r="D305" s="297"/>
      <c r="E305" s="297"/>
      <c r="F305" s="297"/>
      <c r="G305" s="297"/>
      <c r="H305" s="297"/>
      <c r="I305" s="297"/>
      <c r="J305" s="297"/>
      <c r="K305" s="297"/>
      <c r="L305" s="297"/>
      <c r="M305" s="297"/>
      <c r="N305" s="297"/>
      <c r="O305" s="297"/>
      <c r="P305" s="297"/>
      <c r="Q305" s="297"/>
      <c r="R305" s="297"/>
      <c r="S305" s="297"/>
      <c r="T305" s="297"/>
      <c r="U305" s="297"/>
      <c r="V305" s="297"/>
      <c r="W305" s="297"/>
      <c r="X305" s="297"/>
      <c r="Y305" s="297"/>
      <c r="Z305" s="297"/>
    </row>
    <row r="306" spans="1:26" ht="15.75" customHeight="1">
      <c r="A306" s="297"/>
      <c r="B306" s="297"/>
      <c r="C306" s="297"/>
      <c r="D306" s="297"/>
      <c r="E306" s="297"/>
      <c r="F306" s="297"/>
      <c r="G306" s="297"/>
      <c r="H306" s="297"/>
      <c r="I306" s="297"/>
      <c r="J306" s="297"/>
      <c r="K306" s="297"/>
      <c r="L306" s="297"/>
      <c r="M306" s="297"/>
      <c r="N306" s="297"/>
      <c r="O306" s="297"/>
      <c r="P306" s="297"/>
      <c r="Q306" s="297"/>
      <c r="R306" s="297"/>
      <c r="S306" s="297"/>
      <c r="T306" s="297"/>
      <c r="U306" s="297"/>
      <c r="V306" s="297"/>
      <c r="W306" s="297"/>
      <c r="X306" s="297"/>
      <c r="Y306" s="297"/>
      <c r="Z306" s="297"/>
    </row>
    <row r="307" spans="1:26" ht="15.75" customHeight="1">
      <c r="A307" s="297"/>
      <c r="B307" s="297"/>
      <c r="C307" s="297"/>
      <c r="D307" s="297"/>
      <c r="E307" s="297"/>
      <c r="F307" s="297"/>
      <c r="G307" s="297"/>
      <c r="H307" s="297"/>
      <c r="I307" s="297"/>
      <c r="J307" s="297"/>
      <c r="K307" s="297"/>
      <c r="L307" s="297"/>
      <c r="M307" s="297"/>
      <c r="N307" s="297"/>
      <c r="O307" s="297"/>
      <c r="P307" s="297"/>
      <c r="Q307" s="297"/>
      <c r="R307" s="297"/>
      <c r="S307" s="297"/>
      <c r="T307" s="297"/>
      <c r="U307" s="297"/>
      <c r="V307" s="297"/>
      <c r="W307" s="297"/>
      <c r="X307" s="297"/>
      <c r="Y307" s="297"/>
      <c r="Z307" s="297"/>
    </row>
    <row r="308" spans="1:26" ht="15.75" customHeight="1">
      <c r="A308" s="297"/>
      <c r="B308" s="297"/>
      <c r="C308" s="297"/>
      <c r="D308" s="297"/>
      <c r="E308" s="297"/>
      <c r="F308" s="297"/>
      <c r="G308" s="297"/>
      <c r="H308" s="297"/>
      <c r="I308" s="297"/>
      <c r="J308" s="297"/>
      <c r="K308" s="297"/>
      <c r="L308" s="297"/>
      <c r="M308" s="297"/>
      <c r="N308" s="297"/>
      <c r="O308" s="297"/>
      <c r="P308" s="297"/>
      <c r="Q308" s="297"/>
      <c r="R308" s="297"/>
      <c r="S308" s="297"/>
      <c r="T308" s="297"/>
      <c r="U308" s="297"/>
      <c r="V308" s="297"/>
      <c r="W308" s="297"/>
      <c r="X308" s="297"/>
      <c r="Y308" s="297"/>
      <c r="Z308" s="297"/>
    </row>
    <row r="309" spans="1:26" ht="15.75" customHeight="1">
      <c r="A309" s="297"/>
      <c r="B309" s="297"/>
      <c r="C309" s="297"/>
      <c r="D309" s="297"/>
      <c r="E309" s="297"/>
      <c r="F309" s="297"/>
      <c r="G309" s="297"/>
      <c r="H309" s="297"/>
      <c r="I309" s="297"/>
      <c r="J309" s="297"/>
      <c r="K309" s="297"/>
      <c r="L309" s="297"/>
      <c r="M309" s="297"/>
      <c r="N309" s="297"/>
      <c r="O309" s="297"/>
      <c r="P309" s="297"/>
      <c r="Q309" s="297"/>
      <c r="R309" s="297"/>
      <c r="S309" s="297"/>
      <c r="T309" s="297"/>
      <c r="U309" s="297"/>
      <c r="V309" s="297"/>
      <c r="W309" s="297"/>
      <c r="X309" s="297"/>
      <c r="Y309" s="297"/>
      <c r="Z309" s="297"/>
    </row>
    <row r="310" spans="1:26" ht="15.75" customHeight="1">
      <c r="A310" s="297"/>
      <c r="B310" s="297"/>
      <c r="C310" s="297"/>
      <c r="D310" s="297"/>
      <c r="E310" s="297"/>
      <c r="F310" s="297"/>
      <c r="G310" s="297"/>
      <c r="H310" s="297"/>
      <c r="I310" s="297"/>
      <c r="J310" s="297"/>
      <c r="K310" s="297"/>
      <c r="L310" s="297"/>
      <c r="M310" s="297"/>
      <c r="N310" s="297"/>
      <c r="O310" s="297"/>
      <c r="P310" s="297"/>
      <c r="Q310" s="297"/>
      <c r="R310" s="297"/>
      <c r="S310" s="297"/>
      <c r="T310" s="297"/>
      <c r="U310" s="297"/>
      <c r="V310" s="297"/>
      <c r="W310" s="297"/>
      <c r="X310" s="297"/>
      <c r="Y310" s="297"/>
      <c r="Z310" s="297"/>
    </row>
    <row r="311" spans="1:26" ht="15.75" customHeight="1">
      <c r="A311" s="297"/>
      <c r="B311" s="297"/>
      <c r="C311" s="297"/>
      <c r="D311" s="297"/>
      <c r="E311" s="297"/>
      <c r="F311" s="297"/>
      <c r="G311" s="297"/>
      <c r="H311" s="297"/>
      <c r="I311" s="297"/>
      <c r="J311" s="297"/>
      <c r="K311" s="297"/>
      <c r="L311" s="297"/>
      <c r="M311" s="297"/>
      <c r="N311" s="297"/>
      <c r="O311" s="297"/>
      <c r="P311" s="297"/>
      <c r="Q311" s="297"/>
      <c r="R311" s="297"/>
      <c r="S311" s="297"/>
      <c r="T311" s="297"/>
      <c r="U311" s="297"/>
      <c r="V311" s="297"/>
      <c r="W311" s="297"/>
      <c r="X311" s="297"/>
      <c r="Y311" s="297"/>
      <c r="Z311" s="297"/>
    </row>
    <row r="312" spans="1:26" ht="15.75" customHeight="1">
      <c r="A312" s="297"/>
      <c r="B312" s="297"/>
      <c r="C312" s="297"/>
      <c r="D312" s="297"/>
      <c r="E312" s="297"/>
      <c r="F312" s="297"/>
      <c r="G312" s="297"/>
      <c r="H312" s="297"/>
      <c r="I312" s="297"/>
      <c r="J312" s="297"/>
      <c r="K312" s="297"/>
      <c r="L312" s="297"/>
      <c r="M312" s="297"/>
      <c r="N312" s="297"/>
      <c r="O312" s="297"/>
      <c r="P312" s="297"/>
      <c r="Q312" s="297"/>
      <c r="R312" s="297"/>
      <c r="S312" s="297"/>
      <c r="T312" s="297"/>
      <c r="U312" s="297"/>
      <c r="V312" s="297"/>
      <c r="W312" s="297"/>
      <c r="X312" s="297"/>
      <c r="Y312" s="297"/>
      <c r="Z312" s="297"/>
    </row>
    <row r="313" spans="1:26" ht="15.75" customHeight="1">
      <c r="A313" s="297"/>
      <c r="B313" s="297"/>
      <c r="C313" s="297"/>
      <c r="D313" s="297"/>
      <c r="E313" s="297"/>
      <c r="F313" s="297"/>
      <c r="G313" s="297"/>
      <c r="H313" s="297"/>
      <c r="I313" s="297"/>
      <c r="J313" s="297"/>
      <c r="K313" s="297"/>
      <c r="L313" s="297"/>
      <c r="M313" s="297"/>
      <c r="N313" s="297"/>
      <c r="O313" s="297"/>
      <c r="P313" s="297"/>
      <c r="Q313" s="297"/>
      <c r="R313" s="297"/>
      <c r="S313" s="297"/>
      <c r="T313" s="297"/>
      <c r="U313" s="297"/>
      <c r="V313" s="297"/>
      <c r="W313" s="297"/>
      <c r="X313" s="297"/>
      <c r="Y313" s="297"/>
      <c r="Z313" s="297"/>
    </row>
    <row r="314" spans="1:26" ht="15.75" customHeight="1">
      <c r="A314" s="297"/>
      <c r="B314" s="297"/>
      <c r="C314" s="297"/>
      <c r="D314" s="297"/>
      <c r="E314" s="297"/>
      <c r="F314" s="297"/>
      <c r="G314" s="297"/>
      <c r="H314" s="297"/>
      <c r="I314" s="297"/>
      <c r="J314" s="297"/>
      <c r="K314" s="297"/>
      <c r="L314" s="297"/>
      <c r="M314" s="297"/>
      <c r="N314" s="297"/>
      <c r="O314" s="297"/>
      <c r="P314" s="297"/>
      <c r="Q314" s="297"/>
      <c r="R314" s="297"/>
      <c r="S314" s="297"/>
      <c r="T314" s="297"/>
      <c r="U314" s="297"/>
      <c r="V314" s="297"/>
      <c r="W314" s="297"/>
      <c r="X314" s="297"/>
      <c r="Y314" s="297"/>
      <c r="Z314" s="297"/>
    </row>
    <row r="315" spans="1:26" ht="15.75" customHeight="1">
      <c r="A315" s="297"/>
      <c r="B315" s="297"/>
      <c r="C315" s="297"/>
      <c r="D315" s="297"/>
      <c r="E315" s="297"/>
      <c r="F315" s="297"/>
      <c r="G315" s="297"/>
      <c r="H315" s="297"/>
      <c r="I315" s="297"/>
      <c r="J315" s="297"/>
      <c r="K315" s="297"/>
      <c r="L315" s="297"/>
      <c r="M315" s="297"/>
      <c r="N315" s="297"/>
      <c r="O315" s="297"/>
      <c r="P315" s="297"/>
      <c r="Q315" s="297"/>
      <c r="R315" s="297"/>
      <c r="S315" s="297"/>
      <c r="T315" s="297"/>
      <c r="U315" s="297"/>
      <c r="V315" s="297"/>
      <c r="W315" s="297"/>
      <c r="X315" s="297"/>
      <c r="Y315" s="297"/>
      <c r="Z315" s="297"/>
    </row>
    <row r="316" spans="1:26" ht="15.75" customHeight="1">
      <c r="A316" s="297"/>
      <c r="B316" s="297"/>
      <c r="C316" s="297"/>
      <c r="D316" s="297"/>
      <c r="E316" s="297"/>
      <c r="F316" s="297"/>
      <c r="G316" s="297"/>
      <c r="H316" s="297"/>
      <c r="I316" s="297"/>
      <c r="J316" s="297"/>
      <c r="K316" s="297"/>
      <c r="L316" s="297"/>
      <c r="M316" s="297"/>
      <c r="N316" s="297"/>
      <c r="O316" s="297"/>
      <c r="P316" s="297"/>
      <c r="Q316" s="297"/>
      <c r="R316" s="297"/>
      <c r="S316" s="297"/>
      <c r="T316" s="297"/>
      <c r="U316" s="297"/>
      <c r="V316" s="297"/>
      <c r="W316" s="297"/>
      <c r="X316" s="297"/>
      <c r="Y316" s="297"/>
      <c r="Z316" s="297"/>
    </row>
    <row r="317" spans="1:26" ht="15.75" customHeight="1">
      <c r="A317" s="297"/>
      <c r="B317" s="297"/>
      <c r="C317" s="297"/>
      <c r="D317" s="297"/>
      <c r="E317" s="297"/>
      <c r="F317" s="297"/>
      <c r="G317" s="297"/>
      <c r="H317" s="297"/>
      <c r="I317" s="297"/>
      <c r="J317" s="297"/>
      <c r="K317" s="297"/>
      <c r="L317" s="297"/>
      <c r="M317" s="297"/>
      <c r="N317" s="297"/>
      <c r="O317" s="297"/>
      <c r="P317" s="297"/>
      <c r="Q317" s="297"/>
      <c r="R317" s="297"/>
      <c r="S317" s="297"/>
      <c r="T317" s="297"/>
      <c r="U317" s="297"/>
      <c r="V317" s="297"/>
      <c r="W317" s="297"/>
      <c r="X317" s="297"/>
      <c r="Y317" s="297"/>
      <c r="Z317" s="297"/>
    </row>
    <row r="318" spans="1:26" ht="15.75" customHeight="1">
      <c r="A318" s="297"/>
      <c r="B318" s="297"/>
      <c r="C318" s="297"/>
      <c r="D318" s="297"/>
      <c r="E318" s="297"/>
      <c r="F318" s="297"/>
      <c r="G318" s="297"/>
      <c r="H318" s="297"/>
      <c r="I318" s="297"/>
      <c r="J318" s="297"/>
      <c r="K318" s="297"/>
      <c r="L318" s="297"/>
      <c r="M318" s="297"/>
      <c r="N318" s="297"/>
      <c r="O318" s="297"/>
      <c r="P318" s="297"/>
      <c r="Q318" s="297"/>
      <c r="R318" s="297"/>
      <c r="S318" s="297"/>
      <c r="T318" s="297"/>
      <c r="U318" s="297"/>
      <c r="V318" s="297"/>
      <c r="W318" s="297"/>
      <c r="X318" s="297"/>
      <c r="Y318" s="297"/>
      <c r="Z318" s="297"/>
    </row>
    <row r="319" spans="1:26" ht="15.75" customHeight="1">
      <c r="A319" s="297"/>
      <c r="B319" s="297"/>
      <c r="C319" s="297"/>
      <c r="D319" s="297"/>
      <c r="E319" s="297"/>
      <c r="F319" s="297"/>
      <c r="G319" s="297"/>
      <c r="H319" s="297"/>
      <c r="I319" s="297"/>
      <c r="J319" s="297"/>
      <c r="K319" s="297"/>
      <c r="L319" s="297"/>
      <c r="M319" s="297"/>
      <c r="N319" s="297"/>
      <c r="O319" s="297"/>
      <c r="P319" s="297"/>
      <c r="Q319" s="297"/>
      <c r="R319" s="297"/>
      <c r="S319" s="297"/>
      <c r="T319" s="297"/>
      <c r="U319" s="297"/>
      <c r="V319" s="297"/>
      <c r="W319" s="297"/>
      <c r="X319" s="297"/>
      <c r="Y319" s="297"/>
      <c r="Z319" s="297"/>
    </row>
    <row r="320" spans="1:26" ht="15.75" customHeight="1">
      <c r="A320" s="297"/>
      <c r="B320" s="297"/>
      <c r="C320" s="297"/>
      <c r="D320" s="297"/>
      <c r="E320" s="297"/>
      <c r="F320" s="297"/>
      <c r="G320" s="297"/>
      <c r="H320" s="297"/>
      <c r="I320" s="297"/>
      <c r="J320" s="297"/>
      <c r="K320" s="297"/>
      <c r="L320" s="297"/>
      <c r="M320" s="297"/>
      <c r="N320" s="297"/>
      <c r="O320" s="297"/>
      <c r="P320" s="297"/>
      <c r="Q320" s="297"/>
      <c r="R320" s="297"/>
      <c r="S320" s="297"/>
      <c r="T320" s="297"/>
      <c r="U320" s="297"/>
      <c r="V320" s="297"/>
      <c r="W320" s="297"/>
      <c r="X320" s="297"/>
      <c r="Y320" s="297"/>
      <c r="Z320" s="297"/>
    </row>
    <row r="321" spans="1:26" ht="15.75" customHeight="1">
      <c r="A321" s="297"/>
      <c r="B321" s="297"/>
      <c r="C321" s="297"/>
      <c r="D321" s="297"/>
      <c r="E321" s="297"/>
      <c r="F321" s="297"/>
      <c r="G321" s="297"/>
      <c r="H321" s="297"/>
      <c r="I321" s="297"/>
      <c r="J321" s="297"/>
      <c r="K321" s="297"/>
      <c r="L321" s="297"/>
      <c r="M321" s="297"/>
      <c r="N321" s="297"/>
      <c r="O321" s="297"/>
      <c r="P321" s="297"/>
      <c r="Q321" s="297"/>
      <c r="R321" s="297"/>
      <c r="S321" s="297"/>
      <c r="T321" s="297"/>
      <c r="U321" s="297"/>
      <c r="V321" s="297"/>
      <c r="W321" s="297"/>
      <c r="X321" s="297"/>
      <c r="Y321" s="297"/>
      <c r="Z321" s="297"/>
    </row>
    <row r="322" spans="1:26" ht="15.75" customHeight="1">
      <c r="A322" s="297"/>
      <c r="B322" s="297"/>
      <c r="C322" s="297"/>
      <c r="D322" s="297"/>
      <c r="E322" s="297"/>
      <c r="F322" s="297"/>
      <c r="G322" s="297"/>
      <c r="H322" s="297"/>
      <c r="I322" s="297"/>
      <c r="J322" s="297"/>
      <c r="K322" s="297"/>
      <c r="L322" s="297"/>
      <c r="M322" s="297"/>
      <c r="N322" s="297"/>
      <c r="O322" s="297"/>
      <c r="P322" s="297"/>
      <c r="Q322" s="297"/>
      <c r="R322" s="297"/>
      <c r="S322" s="297"/>
      <c r="T322" s="297"/>
      <c r="U322" s="297"/>
      <c r="V322" s="297"/>
      <c r="W322" s="297"/>
      <c r="X322" s="297"/>
      <c r="Y322" s="297"/>
      <c r="Z322" s="297"/>
    </row>
    <row r="323" spans="1:26" ht="15.75" customHeight="1">
      <c r="A323" s="297"/>
      <c r="B323" s="297"/>
      <c r="C323" s="297"/>
      <c r="D323" s="297"/>
      <c r="E323" s="297"/>
      <c r="F323" s="297"/>
      <c r="G323" s="297"/>
      <c r="H323" s="297"/>
      <c r="I323" s="297"/>
      <c r="J323" s="297"/>
      <c r="K323" s="297"/>
      <c r="L323" s="297"/>
      <c r="M323" s="297"/>
      <c r="N323" s="297"/>
      <c r="O323" s="297"/>
      <c r="P323" s="297"/>
      <c r="Q323" s="297"/>
      <c r="R323" s="297"/>
      <c r="S323" s="297"/>
      <c r="T323" s="297"/>
      <c r="U323" s="297"/>
      <c r="V323" s="297"/>
      <c r="W323" s="297"/>
      <c r="X323" s="297"/>
      <c r="Y323" s="297"/>
      <c r="Z323" s="297"/>
    </row>
    <row r="324" spans="1:26" ht="15.75" customHeight="1">
      <c r="A324" s="297"/>
      <c r="B324" s="297"/>
      <c r="C324" s="297"/>
      <c r="D324" s="297"/>
      <c r="E324" s="297"/>
      <c r="F324" s="297"/>
      <c r="G324" s="297"/>
      <c r="H324" s="297"/>
      <c r="I324" s="297"/>
      <c r="J324" s="297"/>
      <c r="K324" s="297"/>
      <c r="L324" s="297"/>
      <c r="M324" s="297"/>
      <c r="N324" s="297"/>
      <c r="O324" s="297"/>
      <c r="P324" s="297"/>
      <c r="Q324" s="297"/>
      <c r="R324" s="297"/>
      <c r="S324" s="297"/>
      <c r="T324" s="297"/>
      <c r="U324" s="297"/>
      <c r="V324" s="297"/>
      <c r="W324" s="297"/>
      <c r="X324" s="297"/>
      <c r="Y324" s="297"/>
      <c r="Z324" s="297"/>
    </row>
    <row r="325" spans="1:26" ht="15.75" customHeight="1">
      <c r="A325" s="297"/>
      <c r="B325" s="297"/>
      <c r="C325" s="297"/>
      <c r="D325" s="297"/>
      <c r="E325" s="297"/>
      <c r="F325" s="297"/>
      <c r="G325" s="297"/>
      <c r="H325" s="297"/>
      <c r="I325" s="297"/>
      <c r="J325" s="297"/>
      <c r="K325" s="297"/>
      <c r="L325" s="297"/>
      <c r="M325" s="297"/>
      <c r="N325" s="297"/>
      <c r="O325" s="297"/>
      <c r="P325" s="297"/>
      <c r="Q325" s="297"/>
      <c r="R325" s="297"/>
      <c r="S325" s="297"/>
      <c r="T325" s="297"/>
      <c r="U325" s="297"/>
      <c r="V325" s="297"/>
      <c r="W325" s="297"/>
      <c r="X325" s="297"/>
      <c r="Y325" s="297"/>
      <c r="Z325" s="297"/>
    </row>
    <row r="326" spans="1:26" ht="15.75" customHeight="1">
      <c r="A326" s="297"/>
      <c r="B326" s="297"/>
      <c r="C326" s="297"/>
      <c r="D326" s="297"/>
      <c r="E326" s="297"/>
      <c r="F326" s="297"/>
      <c r="G326" s="297"/>
      <c r="H326" s="297"/>
      <c r="I326" s="297"/>
      <c r="J326" s="297"/>
      <c r="K326" s="297"/>
      <c r="L326" s="297"/>
      <c r="M326" s="297"/>
      <c r="N326" s="297"/>
      <c r="O326" s="297"/>
      <c r="P326" s="297"/>
      <c r="Q326" s="297"/>
      <c r="R326" s="297"/>
      <c r="S326" s="297"/>
      <c r="T326" s="297"/>
      <c r="U326" s="297"/>
      <c r="V326" s="297"/>
      <c r="W326" s="297"/>
      <c r="X326" s="297"/>
      <c r="Y326" s="297"/>
      <c r="Z326" s="297"/>
    </row>
    <row r="327" spans="1:26" ht="15.75" customHeight="1">
      <c r="A327" s="297"/>
      <c r="B327" s="297"/>
      <c r="C327" s="297"/>
      <c r="D327" s="297"/>
      <c r="E327" s="297"/>
      <c r="F327" s="297"/>
      <c r="G327" s="297"/>
      <c r="H327" s="297"/>
      <c r="I327" s="297"/>
      <c r="J327" s="297"/>
      <c r="K327" s="297"/>
      <c r="L327" s="297"/>
      <c r="M327" s="297"/>
      <c r="N327" s="297"/>
      <c r="O327" s="297"/>
      <c r="P327" s="297"/>
      <c r="Q327" s="297"/>
      <c r="R327" s="297"/>
      <c r="S327" s="297"/>
      <c r="T327" s="297"/>
      <c r="U327" s="297"/>
      <c r="V327" s="297"/>
      <c r="W327" s="297"/>
      <c r="X327" s="297"/>
      <c r="Y327" s="297"/>
      <c r="Z327" s="297"/>
    </row>
    <row r="328" spans="1:26" ht="15.75" customHeight="1">
      <c r="A328" s="297"/>
      <c r="B328" s="297"/>
      <c r="C328" s="297"/>
      <c r="D328" s="297"/>
      <c r="E328" s="297"/>
      <c r="F328" s="297"/>
      <c r="G328" s="297"/>
      <c r="H328" s="297"/>
      <c r="I328" s="297"/>
      <c r="J328" s="297"/>
      <c r="K328" s="297"/>
      <c r="L328" s="297"/>
      <c r="M328" s="297"/>
      <c r="N328" s="297"/>
      <c r="O328" s="297"/>
      <c r="P328" s="297"/>
      <c r="Q328" s="297"/>
      <c r="R328" s="297"/>
      <c r="S328" s="297"/>
      <c r="T328" s="297"/>
      <c r="U328" s="297"/>
      <c r="V328" s="297"/>
      <c r="W328" s="297"/>
      <c r="X328" s="297"/>
      <c r="Y328" s="297"/>
      <c r="Z328" s="297"/>
    </row>
    <row r="329" spans="1:26" ht="15.75" customHeight="1">
      <c r="A329" s="297"/>
      <c r="B329" s="297"/>
      <c r="C329" s="297"/>
      <c r="D329" s="297"/>
      <c r="E329" s="297"/>
      <c r="F329" s="297"/>
      <c r="G329" s="297"/>
      <c r="H329" s="297"/>
      <c r="I329" s="297"/>
      <c r="J329" s="297"/>
      <c r="K329" s="297"/>
      <c r="L329" s="297"/>
      <c r="M329" s="297"/>
      <c r="N329" s="297"/>
      <c r="O329" s="297"/>
      <c r="P329" s="297"/>
      <c r="Q329" s="297"/>
      <c r="R329" s="297"/>
      <c r="S329" s="297"/>
      <c r="T329" s="297"/>
      <c r="U329" s="297"/>
      <c r="V329" s="297"/>
      <c r="W329" s="297"/>
      <c r="X329" s="297"/>
      <c r="Y329" s="297"/>
      <c r="Z329" s="297"/>
    </row>
    <row r="330" spans="1:26" ht="15.75" customHeight="1">
      <c r="A330" s="297"/>
      <c r="B330" s="297"/>
      <c r="C330" s="297"/>
      <c r="D330" s="297"/>
      <c r="E330" s="297"/>
      <c r="F330" s="297"/>
      <c r="G330" s="297"/>
      <c r="H330" s="297"/>
      <c r="I330" s="297"/>
      <c r="J330" s="297"/>
      <c r="K330" s="297"/>
      <c r="L330" s="297"/>
      <c r="M330" s="297"/>
      <c r="N330" s="297"/>
      <c r="O330" s="297"/>
      <c r="P330" s="297"/>
      <c r="Q330" s="297"/>
      <c r="R330" s="297"/>
      <c r="S330" s="297"/>
      <c r="T330" s="297"/>
      <c r="U330" s="297"/>
      <c r="V330" s="297"/>
      <c r="W330" s="297"/>
      <c r="X330" s="297"/>
      <c r="Y330" s="297"/>
      <c r="Z330" s="297"/>
    </row>
    <row r="331" spans="1:26" ht="15.75" customHeight="1">
      <c r="A331" s="297"/>
      <c r="B331" s="297"/>
      <c r="C331" s="297"/>
      <c r="D331" s="297"/>
      <c r="E331" s="297"/>
      <c r="F331" s="297"/>
      <c r="G331" s="297"/>
      <c r="H331" s="297"/>
      <c r="I331" s="297"/>
      <c r="J331" s="297"/>
      <c r="K331" s="297"/>
      <c r="L331" s="297"/>
      <c r="M331" s="297"/>
      <c r="N331" s="297"/>
      <c r="O331" s="297"/>
      <c r="P331" s="297"/>
      <c r="Q331" s="297"/>
      <c r="R331" s="297"/>
      <c r="S331" s="297"/>
      <c r="T331" s="297"/>
      <c r="U331" s="297"/>
      <c r="V331" s="297"/>
      <c r="W331" s="297"/>
      <c r="X331" s="297"/>
      <c r="Y331" s="297"/>
      <c r="Z331" s="297"/>
    </row>
    <row r="332" spans="1:26" ht="15.75" customHeight="1">
      <c r="A332" s="297"/>
      <c r="B332" s="297"/>
      <c r="C332" s="297"/>
      <c r="D332" s="297"/>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row>
    <row r="333" spans="1:26" ht="15.75" customHeight="1">
      <c r="A333" s="297"/>
      <c r="B333" s="297"/>
      <c r="C333" s="297"/>
      <c r="D333" s="297"/>
      <c r="E333" s="297"/>
      <c r="F333" s="297"/>
      <c r="G333" s="297"/>
      <c r="H333" s="297"/>
      <c r="I333" s="297"/>
      <c r="J333" s="297"/>
      <c r="K333" s="297"/>
      <c r="L333" s="297"/>
      <c r="M333" s="297"/>
      <c r="N333" s="297"/>
      <c r="O333" s="297"/>
      <c r="P333" s="297"/>
      <c r="Q333" s="297"/>
      <c r="R333" s="297"/>
      <c r="S333" s="297"/>
      <c r="T333" s="297"/>
      <c r="U333" s="297"/>
      <c r="V333" s="297"/>
      <c r="W333" s="297"/>
      <c r="X333" s="297"/>
      <c r="Y333" s="297"/>
      <c r="Z333" s="297"/>
    </row>
    <row r="334" spans="1:26" ht="15.75" customHeight="1">
      <c r="A334" s="297"/>
      <c r="B334" s="297"/>
      <c r="C334" s="297"/>
      <c r="D334" s="297"/>
      <c r="E334" s="297"/>
      <c r="F334" s="297"/>
      <c r="G334" s="297"/>
      <c r="H334" s="297"/>
      <c r="I334" s="297"/>
      <c r="J334" s="297"/>
      <c r="K334" s="297"/>
      <c r="L334" s="297"/>
      <c r="M334" s="297"/>
      <c r="N334" s="297"/>
      <c r="O334" s="297"/>
      <c r="P334" s="297"/>
      <c r="Q334" s="297"/>
      <c r="R334" s="297"/>
      <c r="S334" s="297"/>
      <c r="T334" s="297"/>
      <c r="U334" s="297"/>
      <c r="V334" s="297"/>
      <c r="W334" s="297"/>
      <c r="X334" s="297"/>
      <c r="Y334" s="297"/>
      <c r="Z334" s="297"/>
    </row>
    <row r="335" spans="1:26" ht="15.75" customHeight="1">
      <c r="A335" s="297"/>
      <c r="B335" s="297"/>
      <c r="C335" s="297"/>
      <c r="D335" s="297"/>
      <c r="E335" s="297"/>
      <c r="F335" s="297"/>
      <c r="G335" s="297"/>
      <c r="H335" s="297"/>
      <c r="I335" s="297"/>
      <c r="J335" s="297"/>
      <c r="K335" s="297"/>
      <c r="L335" s="297"/>
      <c r="M335" s="297"/>
      <c r="N335" s="297"/>
      <c r="O335" s="297"/>
      <c r="P335" s="297"/>
      <c r="Q335" s="297"/>
      <c r="R335" s="297"/>
      <c r="S335" s="297"/>
      <c r="T335" s="297"/>
      <c r="U335" s="297"/>
      <c r="V335" s="297"/>
      <c r="W335" s="297"/>
      <c r="X335" s="297"/>
      <c r="Y335" s="297"/>
      <c r="Z335" s="297"/>
    </row>
    <row r="336" spans="1:26" ht="15.75" customHeight="1">
      <c r="A336" s="297"/>
      <c r="B336" s="297"/>
      <c r="C336" s="297"/>
      <c r="D336" s="297"/>
      <c r="E336" s="297"/>
      <c r="F336" s="297"/>
      <c r="G336" s="297"/>
      <c r="H336" s="297"/>
      <c r="I336" s="297"/>
      <c r="J336" s="297"/>
      <c r="K336" s="297"/>
      <c r="L336" s="297"/>
      <c r="M336" s="297"/>
      <c r="N336" s="297"/>
      <c r="O336" s="297"/>
      <c r="P336" s="297"/>
      <c r="Q336" s="297"/>
      <c r="R336" s="297"/>
      <c r="S336" s="297"/>
      <c r="T336" s="297"/>
      <c r="U336" s="297"/>
      <c r="V336" s="297"/>
      <c r="W336" s="297"/>
      <c r="X336" s="297"/>
      <c r="Y336" s="297"/>
      <c r="Z336" s="297"/>
    </row>
    <row r="337" spans="1:26" ht="15.75" customHeight="1">
      <c r="A337" s="297"/>
      <c r="B337" s="297"/>
      <c r="C337" s="297"/>
      <c r="D337" s="297"/>
      <c r="E337" s="297"/>
      <c r="F337" s="297"/>
      <c r="G337" s="297"/>
      <c r="H337" s="297"/>
      <c r="I337" s="297"/>
      <c r="J337" s="297"/>
      <c r="K337" s="297"/>
      <c r="L337" s="297"/>
      <c r="M337" s="297"/>
      <c r="N337" s="297"/>
      <c r="O337" s="297"/>
      <c r="P337" s="297"/>
      <c r="Q337" s="297"/>
      <c r="R337" s="297"/>
      <c r="S337" s="297"/>
      <c r="T337" s="297"/>
      <c r="U337" s="297"/>
      <c r="V337" s="297"/>
      <c r="W337" s="297"/>
      <c r="X337" s="297"/>
      <c r="Y337" s="297"/>
      <c r="Z337" s="297"/>
    </row>
    <row r="338" spans="1:26" ht="15.75" customHeight="1">
      <c r="A338" s="297"/>
      <c r="B338" s="297"/>
      <c r="C338" s="297"/>
      <c r="D338" s="297"/>
      <c r="E338" s="297"/>
      <c r="F338" s="297"/>
      <c r="G338" s="297"/>
      <c r="H338" s="297"/>
      <c r="I338" s="297"/>
      <c r="J338" s="297"/>
      <c r="K338" s="297"/>
      <c r="L338" s="297"/>
      <c r="M338" s="297"/>
      <c r="N338" s="297"/>
      <c r="O338" s="297"/>
      <c r="P338" s="297"/>
      <c r="Q338" s="297"/>
      <c r="R338" s="297"/>
      <c r="S338" s="297"/>
      <c r="T338" s="297"/>
      <c r="U338" s="297"/>
      <c r="V338" s="297"/>
      <c r="W338" s="297"/>
      <c r="X338" s="297"/>
      <c r="Y338" s="297"/>
      <c r="Z338" s="297"/>
    </row>
    <row r="339" spans="1:26" ht="15.75" customHeight="1">
      <c r="A339" s="297"/>
      <c r="B339" s="297"/>
      <c r="C339" s="297"/>
      <c r="D339" s="297"/>
      <c r="E339" s="297"/>
      <c r="F339" s="297"/>
      <c r="G339" s="297"/>
      <c r="H339" s="297"/>
      <c r="I339" s="297"/>
      <c r="J339" s="297"/>
      <c r="K339" s="297"/>
      <c r="L339" s="297"/>
      <c r="M339" s="297"/>
      <c r="N339" s="297"/>
      <c r="O339" s="297"/>
      <c r="P339" s="297"/>
      <c r="Q339" s="297"/>
      <c r="R339" s="297"/>
      <c r="S339" s="297"/>
      <c r="T339" s="297"/>
      <c r="U339" s="297"/>
      <c r="V339" s="297"/>
      <c r="W339" s="297"/>
      <c r="X339" s="297"/>
      <c r="Y339" s="297"/>
      <c r="Z339" s="297"/>
    </row>
    <row r="340" spans="1:26" ht="15.75" customHeight="1">
      <c r="A340" s="297"/>
      <c r="B340" s="297"/>
      <c r="C340" s="297"/>
      <c r="D340" s="297"/>
      <c r="E340" s="297"/>
      <c r="F340" s="297"/>
      <c r="G340" s="297"/>
      <c r="H340" s="297"/>
      <c r="I340" s="297"/>
      <c r="J340" s="297"/>
      <c r="K340" s="297"/>
      <c r="L340" s="297"/>
      <c r="M340" s="297"/>
      <c r="N340" s="297"/>
      <c r="O340" s="297"/>
      <c r="P340" s="297"/>
      <c r="Q340" s="297"/>
      <c r="R340" s="297"/>
      <c r="S340" s="297"/>
      <c r="T340" s="297"/>
      <c r="U340" s="297"/>
      <c r="V340" s="297"/>
      <c r="W340" s="297"/>
      <c r="X340" s="297"/>
      <c r="Y340" s="297"/>
      <c r="Z340" s="297"/>
    </row>
    <row r="341" spans="1:26" ht="15.75" customHeight="1">
      <c r="A341" s="297"/>
      <c r="B341" s="297"/>
      <c r="C341" s="297"/>
      <c r="D341" s="297"/>
      <c r="E341" s="297"/>
      <c r="F341" s="297"/>
      <c r="G341" s="297"/>
      <c r="H341" s="297"/>
      <c r="I341" s="297"/>
      <c r="J341" s="297"/>
      <c r="K341" s="297"/>
      <c r="L341" s="297"/>
      <c r="M341" s="297"/>
      <c r="N341" s="297"/>
      <c r="O341" s="297"/>
      <c r="P341" s="297"/>
      <c r="Q341" s="297"/>
      <c r="R341" s="297"/>
      <c r="S341" s="297"/>
      <c r="T341" s="297"/>
      <c r="U341" s="297"/>
      <c r="V341" s="297"/>
      <c r="W341" s="297"/>
      <c r="X341" s="297"/>
      <c r="Y341" s="297"/>
      <c r="Z341" s="297"/>
    </row>
    <row r="342" spans="1:26" ht="15.75" customHeight="1">
      <c r="A342" s="297"/>
      <c r="B342" s="297"/>
      <c r="C342" s="297"/>
      <c r="D342" s="297"/>
      <c r="E342" s="297"/>
      <c r="F342" s="297"/>
      <c r="G342" s="297"/>
      <c r="H342" s="297"/>
      <c r="I342" s="297"/>
      <c r="J342" s="297"/>
      <c r="K342" s="297"/>
      <c r="L342" s="297"/>
      <c r="M342" s="297"/>
      <c r="N342" s="297"/>
      <c r="O342" s="297"/>
      <c r="P342" s="297"/>
      <c r="Q342" s="297"/>
      <c r="R342" s="297"/>
      <c r="S342" s="297"/>
      <c r="T342" s="297"/>
      <c r="U342" s="297"/>
      <c r="V342" s="297"/>
      <c r="W342" s="297"/>
      <c r="X342" s="297"/>
      <c r="Y342" s="297"/>
      <c r="Z342" s="297"/>
    </row>
    <row r="343" spans="1:26" ht="15.75" customHeight="1">
      <c r="A343" s="297"/>
      <c r="B343" s="297"/>
      <c r="C343" s="297"/>
      <c r="D343" s="297"/>
      <c r="E343" s="297"/>
      <c r="F343" s="297"/>
      <c r="G343" s="297"/>
      <c r="H343" s="297"/>
      <c r="I343" s="297"/>
      <c r="J343" s="297"/>
      <c r="K343" s="297"/>
      <c r="L343" s="297"/>
      <c r="M343" s="297"/>
      <c r="N343" s="297"/>
      <c r="O343" s="297"/>
      <c r="P343" s="297"/>
      <c r="Q343" s="297"/>
      <c r="R343" s="297"/>
      <c r="S343" s="297"/>
      <c r="T343" s="297"/>
      <c r="U343" s="297"/>
      <c r="V343" s="297"/>
      <c r="W343" s="297"/>
      <c r="X343" s="297"/>
      <c r="Y343" s="297"/>
      <c r="Z343" s="297"/>
    </row>
    <row r="344" spans="1:26" ht="15.75" customHeight="1">
      <c r="A344" s="297"/>
      <c r="B344" s="297"/>
      <c r="C344" s="297"/>
      <c r="D344" s="297"/>
      <c r="E344" s="297"/>
      <c r="F344" s="297"/>
      <c r="G344" s="297"/>
      <c r="H344" s="297"/>
      <c r="I344" s="297"/>
      <c r="J344" s="297"/>
      <c r="K344" s="297"/>
      <c r="L344" s="297"/>
      <c r="M344" s="297"/>
      <c r="N344" s="297"/>
      <c r="O344" s="297"/>
      <c r="P344" s="297"/>
      <c r="Q344" s="297"/>
      <c r="R344" s="297"/>
      <c r="S344" s="297"/>
      <c r="T344" s="297"/>
      <c r="U344" s="297"/>
      <c r="V344" s="297"/>
      <c r="W344" s="297"/>
      <c r="X344" s="297"/>
      <c r="Y344" s="297"/>
      <c r="Z344" s="297"/>
    </row>
    <row r="345" spans="1:26" ht="15.75" customHeight="1">
      <c r="A345" s="297"/>
      <c r="B345" s="297"/>
      <c r="C345" s="297"/>
      <c r="D345" s="297"/>
      <c r="E345" s="297"/>
      <c r="F345" s="297"/>
      <c r="G345" s="297"/>
      <c r="H345" s="297"/>
      <c r="I345" s="297"/>
      <c r="J345" s="297"/>
      <c r="K345" s="297"/>
      <c r="L345" s="297"/>
      <c r="M345" s="297"/>
      <c r="N345" s="297"/>
      <c r="O345" s="297"/>
      <c r="P345" s="297"/>
      <c r="Q345" s="297"/>
      <c r="R345" s="297"/>
      <c r="S345" s="297"/>
      <c r="T345" s="297"/>
      <c r="U345" s="297"/>
      <c r="V345" s="297"/>
      <c r="W345" s="297"/>
      <c r="X345" s="297"/>
      <c r="Y345" s="297"/>
      <c r="Z345" s="297"/>
    </row>
    <row r="346" spans="1:26" ht="15.75" customHeight="1">
      <c r="A346" s="297"/>
      <c r="B346" s="297"/>
      <c r="C346" s="297"/>
      <c r="D346" s="297"/>
      <c r="E346" s="297"/>
      <c r="F346" s="297"/>
      <c r="G346" s="297"/>
      <c r="H346" s="297"/>
      <c r="I346" s="297"/>
      <c r="J346" s="297"/>
      <c r="K346" s="297"/>
      <c r="L346" s="297"/>
      <c r="M346" s="297"/>
      <c r="N346" s="297"/>
      <c r="O346" s="297"/>
      <c r="P346" s="297"/>
      <c r="Q346" s="297"/>
      <c r="R346" s="297"/>
      <c r="S346" s="297"/>
      <c r="T346" s="297"/>
      <c r="U346" s="297"/>
      <c r="V346" s="297"/>
      <c r="W346" s="297"/>
      <c r="X346" s="297"/>
      <c r="Y346" s="297"/>
      <c r="Z346" s="297"/>
    </row>
    <row r="347" spans="1:26" ht="15.75" customHeight="1">
      <c r="A347" s="297"/>
      <c r="B347" s="297"/>
      <c r="C347" s="297"/>
      <c r="D347" s="297"/>
      <c r="E347" s="297"/>
      <c r="F347" s="297"/>
      <c r="G347" s="297"/>
      <c r="H347" s="297"/>
      <c r="I347" s="297"/>
      <c r="J347" s="297"/>
      <c r="K347" s="297"/>
      <c r="L347" s="297"/>
      <c r="M347" s="297"/>
      <c r="N347" s="297"/>
      <c r="O347" s="297"/>
      <c r="P347" s="297"/>
      <c r="Q347" s="297"/>
      <c r="R347" s="297"/>
      <c r="S347" s="297"/>
      <c r="T347" s="297"/>
      <c r="U347" s="297"/>
      <c r="V347" s="297"/>
      <c r="W347" s="297"/>
      <c r="X347" s="297"/>
      <c r="Y347" s="297"/>
      <c r="Z347" s="297"/>
    </row>
    <row r="348" spans="1:26" ht="15.75" customHeight="1">
      <c r="A348" s="297"/>
      <c r="B348" s="297"/>
      <c r="C348" s="297"/>
      <c r="D348" s="297"/>
      <c r="E348" s="297"/>
      <c r="F348" s="297"/>
      <c r="G348" s="297"/>
      <c r="H348" s="297"/>
      <c r="I348" s="297"/>
      <c r="J348" s="297"/>
      <c r="K348" s="297"/>
      <c r="L348" s="297"/>
      <c r="M348" s="297"/>
      <c r="N348" s="297"/>
      <c r="O348" s="297"/>
      <c r="P348" s="297"/>
      <c r="Q348" s="297"/>
      <c r="R348" s="297"/>
      <c r="S348" s="297"/>
      <c r="T348" s="297"/>
      <c r="U348" s="297"/>
      <c r="V348" s="297"/>
      <c r="W348" s="297"/>
      <c r="X348" s="297"/>
      <c r="Y348" s="297"/>
      <c r="Z348" s="297"/>
    </row>
    <row r="349" spans="1:26" ht="15.75" customHeight="1">
      <c r="A349" s="297"/>
      <c r="B349" s="297"/>
      <c r="C349" s="297"/>
      <c r="D349" s="297"/>
      <c r="E349" s="297"/>
      <c r="F349" s="297"/>
      <c r="G349" s="297"/>
      <c r="H349" s="297"/>
      <c r="I349" s="297"/>
      <c r="J349" s="297"/>
      <c r="K349" s="297"/>
      <c r="L349" s="297"/>
      <c r="M349" s="297"/>
      <c r="N349" s="297"/>
      <c r="O349" s="297"/>
      <c r="P349" s="297"/>
      <c r="Q349" s="297"/>
      <c r="R349" s="297"/>
      <c r="S349" s="297"/>
      <c r="T349" s="297"/>
      <c r="U349" s="297"/>
      <c r="V349" s="297"/>
      <c r="W349" s="297"/>
      <c r="X349" s="297"/>
      <c r="Y349" s="297"/>
      <c r="Z349" s="297"/>
    </row>
    <row r="350" spans="1:26" ht="15.75" customHeight="1">
      <c r="A350" s="297"/>
      <c r="B350" s="297"/>
      <c r="C350" s="297"/>
      <c r="D350" s="297"/>
      <c r="E350" s="297"/>
      <c r="F350" s="297"/>
      <c r="G350" s="297"/>
      <c r="H350" s="297"/>
      <c r="I350" s="297"/>
      <c r="J350" s="297"/>
      <c r="K350" s="297"/>
      <c r="L350" s="297"/>
      <c r="M350" s="297"/>
      <c r="N350" s="297"/>
      <c r="O350" s="297"/>
      <c r="P350" s="297"/>
      <c r="Q350" s="297"/>
      <c r="R350" s="297"/>
      <c r="S350" s="297"/>
      <c r="T350" s="297"/>
      <c r="U350" s="297"/>
      <c r="V350" s="297"/>
      <c r="W350" s="297"/>
      <c r="X350" s="297"/>
      <c r="Y350" s="297"/>
      <c r="Z350" s="297"/>
    </row>
    <row r="351" spans="1:26" ht="15.75" customHeight="1">
      <c r="A351" s="297"/>
      <c r="B351" s="297"/>
      <c r="C351" s="297"/>
      <c r="D351" s="297"/>
      <c r="E351" s="297"/>
      <c r="F351" s="297"/>
      <c r="G351" s="297"/>
      <c r="H351" s="297"/>
      <c r="I351" s="297"/>
      <c r="J351" s="297"/>
      <c r="K351" s="297"/>
      <c r="L351" s="297"/>
      <c r="M351" s="297"/>
      <c r="N351" s="297"/>
      <c r="O351" s="297"/>
      <c r="P351" s="297"/>
      <c r="Q351" s="297"/>
      <c r="R351" s="297"/>
      <c r="S351" s="297"/>
      <c r="T351" s="297"/>
      <c r="U351" s="297"/>
      <c r="V351" s="297"/>
      <c r="W351" s="297"/>
      <c r="X351" s="297"/>
      <c r="Y351" s="297"/>
      <c r="Z351" s="297"/>
    </row>
    <row r="352" spans="1:26" ht="15.75" customHeight="1">
      <c r="A352" s="297"/>
      <c r="B352" s="297"/>
      <c r="C352" s="297"/>
      <c r="D352" s="297"/>
      <c r="E352" s="297"/>
      <c r="F352" s="297"/>
      <c r="G352" s="297"/>
      <c r="H352" s="297"/>
      <c r="I352" s="297"/>
      <c r="J352" s="297"/>
      <c r="K352" s="297"/>
      <c r="L352" s="297"/>
      <c r="M352" s="297"/>
      <c r="N352" s="297"/>
      <c r="O352" s="297"/>
      <c r="P352" s="297"/>
      <c r="Q352" s="297"/>
      <c r="R352" s="297"/>
      <c r="S352" s="297"/>
      <c r="T352" s="297"/>
      <c r="U352" s="297"/>
      <c r="V352" s="297"/>
      <c r="W352" s="297"/>
      <c r="X352" s="297"/>
      <c r="Y352" s="297"/>
      <c r="Z352" s="297"/>
    </row>
    <row r="353" spans="1:26" ht="15.75" customHeight="1">
      <c r="A353" s="297"/>
      <c r="B353" s="297"/>
      <c r="C353" s="297"/>
      <c r="D353" s="297"/>
      <c r="E353" s="297"/>
      <c r="F353" s="297"/>
      <c r="G353" s="297"/>
      <c r="H353" s="297"/>
      <c r="I353" s="297"/>
      <c r="J353" s="297"/>
      <c r="K353" s="297"/>
      <c r="L353" s="297"/>
      <c r="M353" s="297"/>
      <c r="N353" s="297"/>
      <c r="O353" s="297"/>
      <c r="P353" s="297"/>
      <c r="Q353" s="297"/>
      <c r="R353" s="297"/>
      <c r="S353" s="297"/>
      <c r="T353" s="297"/>
      <c r="U353" s="297"/>
      <c r="V353" s="297"/>
      <c r="W353" s="297"/>
      <c r="X353" s="297"/>
      <c r="Y353" s="297"/>
      <c r="Z353" s="297"/>
    </row>
    <row r="354" spans="1:26" ht="15.75" customHeight="1">
      <c r="A354" s="297"/>
      <c r="B354" s="297"/>
      <c r="C354" s="297"/>
      <c r="D354" s="297"/>
      <c r="E354" s="297"/>
      <c r="F354" s="297"/>
      <c r="G354" s="297"/>
      <c r="H354" s="297"/>
      <c r="I354" s="297"/>
      <c r="J354" s="297"/>
      <c r="K354" s="297"/>
      <c r="L354" s="297"/>
      <c r="M354" s="297"/>
      <c r="N354" s="297"/>
      <c r="O354" s="297"/>
      <c r="P354" s="297"/>
      <c r="Q354" s="297"/>
      <c r="R354" s="297"/>
      <c r="S354" s="297"/>
      <c r="T354" s="297"/>
      <c r="U354" s="297"/>
      <c r="V354" s="297"/>
      <c r="W354" s="297"/>
      <c r="X354" s="297"/>
      <c r="Y354" s="297"/>
      <c r="Z354" s="297"/>
    </row>
    <row r="355" spans="1:26" ht="15.75" customHeight="1">
      <c r="A355" s="297"/>
      <c r="B355" s="297"/>
      <c r="C355" s="297"/>
      <c r="D355" s="297"/>
      <c r="E355" s="297"/>
      <c r="F355" s="297"/>
      <c r="G355" s="297"/>
      <c r="H355" s="297"/>
      <c r="I355" s="297"/>
      <c r="J355" s="297"/>
      <c r="K355" s="297"/>
      <c r="L355" s="297"/>
      <c r="M355" s="297"/>
      <c r="N355" s="297"/>
      <c r="O355" s="297"/>
      <c r="P355" s="297"/>
      <c r="Q355" s="297"/>
      <c r="R355" s="297"/>
      <c r="S355" s="297"/>
      <c r="T355" s="297"/>
      <c r="U355" s="297"/>
      <c r="V355" s="297"/>
      <c r="W355" s="297"/>
      <c r="X355" s="297"/>
      <c r="Y355" s="297"/>
      <c r="Z355" s="297"/>
    </row>
    <row r="356" spans="1:26" ht="15.75" customHeight="1">
      <c r="A356" s="297"/>
      <c r="B356" s="297"/>
      <c r="C356" s="297"/>
      <c r="D356" s="297"/>
      <c r="E356" s="297"/>
      <c r="F356" s="297"/>
      <c r="G356" s="297"/>
      <c r="H356" s="297"/>
      <c r="I356" s="297"/>
      <c r="J356" s="297"/>
      <c r="K356" s="297"/>
      <c r="L356" s="297"/>
      <c r="M356" s="297"/>
      <c r="N356" s="297"/>
      <c r="O356" s="297"/>
      <c r="P356" s="297"/>
      <c r="Q356" s="297"/>
      <c r="R356" s="297"/>
      <c r="S356" s="297"/>
      <c r="T356" s="297"/>
      <c r="U356" s="297"/>
      <c r="V356" s="297"/>
      <c r="W356" s="297"/>
      <c r="X356" s="297"/>
      <c r="Y356" s="297"/>
      <c r="Z356" s="297"/>
    </row>
    <row r="357" spans="1:26" ht="15.75" customHeight="1">
      <c r="A357" s="297"/>
      <c r="B357" s="297"/>
      <c r="C357" s="297"/>
      <c r="D357" s="297"/>
      <c r="E357" s="297"/>
      <c r="F357" s="297"/>
      <c r="G357" s="297"/>
      <c r="H357" s="297"/>
      <c r="I357" s="297"/>
      <c r="J357" s="297"/>
      <c r="K357" s="297"/>
      <c r="L357" s="297"/>
      <c r="M357" s="297"/>
      <c r="N357" s="297"/>
      <c r="O357" s="297"/>
      <c r="P357" s="297"/>
      <c r="Q357" s="297"/>
      <c r="R357" s="297"/>
      <c r="S357" s="297"/>
      <c r="T357" s="297"/>
      <c r="U357" s="297"/>
      <c r="V357" s="297"/>
      <c r="W357" s="297"/>
      <c r="X357" s="297"/>
      <c r="Y357" s="297"/>
      <c r="Z357" s="297"/>
    </row>
    <row r="358" spans="1:26" ht="15.75" customHeight="1">
      <c r="A358" s="297"/>
      <c r="B358" s="297"/>
      <c r="C358" s="297"/>
      <c r="D358" s="297"/>
      <c r="E358" s="297"/>
      <c r="F358" s="297"/>
      <c r="G358" s="297"/>
      <c r="H358" s="297"/>
      <c r="I358" s="297"/>
      <c r="J358" s="297"/>
      <c r="K358" s="297"/>
      <c r="L358" s="297"/>
      <c r="M358" s="297"/>
      <c r="N358" s="297"/>
      <c r="O358" s="297"/>
      <c r="P358" s="297"/>
      <c r="Q358" s="297"/>
      <c r="R358" s="297"/>
      <c r="S358" s="297"/>
      <c r="T358" s="297"/>
      <c r="U358" s="297"/>
      <c r="V358" s="297"/>
      <c r="W358" s="297"/>
      <c r="X358" s="297"/>
      <c r="Y358" s="297"/>
      <c r="Z358" s="297"/>
    </row>
    <row r="359" spans="1:26" ht="15.75" customHeight="1">
      <c r="A359" s="297"/>
      <c r="B359" s="297"/>
      <c r="C359" s="297"/>
      <c r="D359" s="297"/>
      <c r="E359" s="297"/>
      <c r="F359" s="297"/>
      <c r="G359" s="297"/>
      <c r="H359" s="297"/>
      <c r="I359" s="297"/>
      <c r="J359" s="297"/>
      <c r="K359" s="297"/>
      <c r="L359" s="297"/>
      <c r="M359" s="297"/>
      <c r="N359" s="297"/>
      <c r="O359" s="297"/>
      <c r="P359" s="297"/>
      <c r="Q359" s="297"/>
      <c r="R359" s="297"/>
      <c r="S359" s="297"/>
      <c r="T359" s="297"/>
      <c r="U359" s="297"/>
      <c r="V359" s="297"/>
      <c r="W359" s="297"/>
      <c r="X359" s="297"/>
      <c r="Y359" s="297"/>
      <c r="Z359" s="297"/>
    </row>
    <row r="360" spans="1:26" ht="15.75" customHeight="1">
      <c r="A360" s="297"/>
      <c r="B360" s="297"/>
      <c r="C360" s="297"/>
      <c r="D360" s="297"/>
      <c r="E360" s="297"/>
      <c r="F360" s="297"/>
      <c r="G360" s="297"/>
      <c r="H360" s="297"/>
      <c r="I360" s="297"/>
      <c r="J360" s="297"/>
      <c r="K360" s="297"/>
      <c r="L360" s="297"/>
      <c r="M360" s="297"/>
      <c r="N360" s="297"/>
      <c r="O360" s="297"/>
      <c r="P360" s="297"/>
      <c r="Q360" s="297"/>
      <c r="R360" s="297"/>
      <c r="S360" s="297"/>
      <c r="T360" s="297"/>
      <c r="U360" s="297"/>
      <c r="V360" s="297"/>
      <c r="W360" s="297"/>
      <c r="X360" s="297"/>
      <c r="Y360" s="297"/>
      <c r="Z360" s="297"/>
    </row>
    <row r="361" spans="1:26" ht="15.75" customHeight="1">
      <c r="A361" s="297"/>
      <c r="B361" s="297"/>
      <c r="C361" s="297"/>
      <c r="D361" s="297"/>
      <c r="E361" s="297"/>
      <c r="F361" s="297"/>
      <c r="G361" s="297"/>
      <c r="H361" s="297"/>
      <c r="I361" s="297"/>
      <c r="J361" s="297"/>
      <c r="K361" s="297"/>
      <c r="L361" s="297"/>
      <c r="M361" s="297"/>
      <c r="N361" s="297"/>
      <c r="O361" s="297"/>
      <c r="P361" s="297"/>
      <c r="Q361" s="297"/>
      <c r="R361" s="297"/>
      <c r="S361" s="297"/>
      <c r="T361" s="297"/>
      <c r="U361" s="297"/>
      <c r="V361" s="297"/>
      <c r="W361" s="297"/>
      <c r="X361" s="297"/>
      <c r="Y361" s="297"/>
      <c r="Z361" s="297"/>
    </row>
    <row r="362" spans="1:26" ht="15.75" customHeight="1">
      <c r="A362" s="297"/>
      <c r="B362" s="297"/>
      <c r="C362" s="297"/>
      <c r="D362" s="297"/>
      <c r="E362" s="297"/>
      <c r="F362" s="297"/>
      <c r="G362" s="297"/>
      <c r="H362" s="297"/>
      <c r="I362" s="297"/>
      <c r="J362" s="297"/>
      <c r="K362" s="297"/>
      <c r="L362" s="297"/>
      <c r="M362" s="297"/>
      <c r="N362" s="297"/>
      <c r="O362" s="297"/>
      <c r="P362" s="297"/>
      <c r="Q362" s="297"/>
      <c r="R362" s="297"/>
      <c r="S362" s="297"/>
      <c r="T362" s="297"/>
      <c r="U362" s="297"/>
      <c r="V362" s="297"/>
      <c r="W362" s="297"/>
      <c r="X362" s="297"/>
      <c r="Y362" s="297"/>
      <c r="Z362" s="297"/>
    </row>
    <row r="363" spans="1:26" ht="15.75" customHeight="1">
      <c r="A363" s="297"/>
      <c r="B363" s="297"/>
      <c r="C363" s="297"/>
      <c r="D363" s="297"/>
      <c r="E363" s="297"/>
      <c r="F363" s="297"/>
      <c r="G363" s="297"/>
      <c r="H363" s="297"/>
      <c r="I363" s="297"/>
      <c r="J363" s="297"/>
      <c r="K363" s="297"/>
      <c r="L363" s="297"/>
      <c r="M363" s="297"/>
      <c r="N363" s="297"/>
      <c r="O363" s="297"/>
      <c r="P363" s="297"/>
      <c r="Q363" s="297"/>
      <c r="R363" s="297"/>
      <c r="S363" s="297"/>
      <c r="T363" s="297"/>
      <c r="U363" s="297"/>
      <c r="V363" s="297"/>
      <c r="W363" s="297"/>
      <c r="X363" s="297"/>
      <c r="Y363" s="297"/>
      <c r="Z363" s="297"/>
    </row>
    <row r="364" spans="1:26" ht="15.75" customHeight="1">
      <c r="A364" s="297"/>
      <c r="B364" s="297"/>
      <c r="C364" s="297"/>
      <c r="D364" s="297"/>
      <c r="E364" s="297"/>
      <c r="F364" s="297"/>
      <c r="G364" s="297"/>
      <c r="H364" s="297"/>
      <c r="I364" s="297"/>
      <c r="J364" s="297"/>
      <c r="K364" s="297"/>
      <c r="L364" s="297"/>
      <c r="M364" s="297"/>
      <c r="N364" s="297"/>
      <c r="O364" s="297"/>
      <c r="P364" s="297"/>
      <c r="Q364" s="297"/>
      <c r="R364" s="297"/>
      <c r="S364" s="297"/>
      <c r="T364" s="297"/>
      <c r="U364" s="297"/>
      <c r="V364" s="297"/>
      <c r="W364" s="297"/>
      <c r="X364" s="297"/>
      <c r="Y364" s="297"/>
      <c r="Z364" s="297"/>
    </row>
    <row r="365" spans="1:26" ht="15.75" customHeight="1">
      <c r="A365" s="297"/>
      <c r="B365" s="297"/>
      <c r="C365" s="297"/>
      <c r="D365" s="297"/>
      <c r="E365" s="297"/>
      <c r="F365" s="297"/>
      <c r="G365" s="297"/>
      <c r="H365" s="297"/>
      <c r="I365" s="297"/>
      <c r="J365" s="297"/>
      <c r="K365" s="297"/>
      <c r="L365" s="297"/>
      <c r="M365" s="297"/>
      <c r="N365" s="297"/>
      <c r="O365" s="297"/>
      <c r="P365" s="297"/>
      <c r="Q365" s="297"/>
      <c r="R365" s="297"/>
      <c r="S365" s="297"/>
      <c r="T365" s="297"/>
      <c r="U365" s="297"/>
      <c r="V365" s="297"/>
      <c r="W365" s="297"/>
      <c r="X365" s="297"/>
      <c r="Y365" s="297"/>
      <c r="Z365" s="297"/>
    </row>
    <row r="366" spans="1:26" ht="15.75" customHeight="1">
      <c r="A366" s="297"/>
      <c r="B366" s="297"/>
      <c r="C366" s="297"/>
      <c r="D366" s="297"/>
      <c r="E366" s="297"/>
      <c r="F366" s="297"/>
      <c r="G366" s="297"/>
      <c r="H366" s="297"/>
      <c r="I366" s="297"/>
      <c r="J366" s="297"/>
      <c r="K366" s="297"/>
      <c r="L366" s="297"/>
      <c r="M366" s="297"/>
      <c r="N366" s="297"/>
      <c r="O366" s="297"/>
      <c r="P366" s="297"/>
      <c r="Q366" s="297"/>
      <c r="R366" s="297"/>
      <c r="S366" s="297"/>
      <c r="T366" s="297"/>
      <c r="U366" s="297"/>
      <c r="V366" s="297"/>
      <c r="W366" s="297"/>
      <c r="X366" s="297"/>
      <c r="Y366" s="297"/>
      <c r="Z366" s="297"/>
    </row>
    <row r="367" spans="1:26" ht="15.75" customHeight="1">
      <c r="A367" s="297"/>
      <c r="B367" s="297"/>
      <c r="C367" s="297"/>
      <c r="D367" s="297"/>
      <c r="E367" s="297"/>
      <c r="F367" s="297"/>
      <c r="G367" s="297"/>
      <c r="H367" s="297"/>
      <c r="I367" s="297"/>
      <c r="J367" s="297"/>
      <c r="K367" s="297"/>
      <c r="L367" s="297"/>
      <c r="M367" s="297"/>
      <c r="N367" s="297"/>
      <c r="O367" s="297"/>
      <c r="P367" s="297"/>
      <c r="Q367" s="297"/>
      <c r="R367" s="297"/>
      <c r="S367" s="297"/>
      <c r="T367" s="297"/>
      <c r="U367" s="297"/>
      <c r="V367" s="297"/>
      <c r="W367" s="297"/>
      <c r="X367" s="297"/>
      <c r="Y367" s="297"/>
      <c r="Z367" s="297"/>
    </row>
    <row r="368" spans="1:26" ht="15.75" customHeight="1">
      <c r="A368" s="297"/>
      <c r="B368" s="297"/>
      <c r="C368" s="297"/>
      <c r="D368" s="297"/>
      <c r="E368" s="297"/>
      <c r="F368" s="297"/>
      <c r="G368" s="297"/>
      <c r="H368" s="297"/>
      <c r="I368" s="297"/>
      <c r="J368" s="297"/>
      <c r="K368" s="297"/>
      <c r="L368" s="297"/>
      <c r="M368" s="297"/>
      <c r="N368" s="297"/>
      <c r="O368" s="297"/>
      <c r="P368" s="297"/>
      <c r="Q368" s="297"/>
      <c r="R368" s="297"/>
      <c r="S368" s="297"/>
      <c r="T368" s="297"/>
      <c r="U368" s="297"/>
      <c r="V368" s="297"/>
      <c r="W368" s="297"/>
      <c r="X368" s="297"/>
      <c r="Y368" s="297"/>
      <c r="Z368" s="297"/>
    </row>
    <row r="369" spans="1:26" ht="15.75" customHeight="1">
      <c r="A369" s="297"/>
      <c r="B369" s="297"/>
      <c r="C369" s="297"/>
      <c r="D369" s="297"/>
      <c r="E369" s="297"/>
      <c r="F369" s="297"/>
      <c r="G369" s="297"/>
      <c r="H369" s="297"/>
      <c r="I369" s="297"/>
      <c r="J369" s="297"/>
      <c r="K369" s="297"/>
      <c r="L369" s="297"/>
      <c r="M369" s="297"/>
      <c r="N369" s="297"/>
      <c r="O369" s="297"/>
      <c r="P369" s="297"/>
      <c r="Q369" s="297"/>
      <c r="R369" s="297"/>
      <c r="S369" s="297"/>
      <c r="T369" s="297"/>
      <c r="U369" s="297"/>
      <c r="V369" s="297"/>
      <c r="W369" s="297"/>
      <c r="X369" s="297"/>
      <c r="Y369" s="297"/>
      <c r="Z369" s="297"/>
    </row>
    <row r="370" spans="1:26" ht="15.75" customHeight="1">
      <c r="A370" s="297"/>
      <c r="B370" s="297"/>
      <c r="C370" s="297"/>
      <c r="D370" s="297"/>
      <c r="E370" s="297"/>
      <c r="F370" s="297"/>
      <c r="G370" s="297"/>
      <c r="H370" s="297"/>
      <c r="I370" s="297"/>
      <c r="J370" s="297"/>
      <c r="K370" s="297"/>
      <c r="L370" s="297"/>
      <c r="M370" s="297"/>
      <c r="N370" s="297"/>
      <c r="O370" s="297"/>
      <c r="P370" s="297"/>
      <c r="Q370" s="297"/>
      <c r="R370" s="297"/>
      <c r="S370" s="297"/>
      <c r="T370" s="297"/>
      <c r="U370" s="297"/>
      <c r="V370" s="297"/>
      <c r="W370" s="297"/>
      <c r="X370" s="297"/>
      <c r="Y370" s="297"/>
      <c r="Z370" s="297"/>
    </row>
    <row r="371" spans="1:26" ht="15.75" customHeight="1">
      <c r="A371" s="297"/>
      <c r="B371" s="297"/>
      <c r="C371" s="297"/>
      <c r="D371" s="297"/>
      <c r="E371" s="297"/>
      <c r="F371" s="297"/>
      <c r="G371" s="297"/>
      <c r="H371" s="297"/>
      <c r="I371" s="297"/>
      <c r="J371" s="297"/>
      <c r="K371" s="297"/>
      <c r="L371" s="297"/>
      <c r="M371" s="297"/>
      <c r="N371" s="297"/>
      <c r="O371" s="297"/>
      <c r="P371" s="297"/>
      <c r="Q371" s="297"/>
      <c r="R371" s="297"/>
      <c r="S371" s="297"/>
      <c r="T371" s="297"/>
      <c r="U371" s="297"/>
      <c r="V371" s="297"/>
      <c r="W371" s="297"/>
      <c r="X371" s="297"/>
      <c r="Y371" s="297"/>
      <c r="Z371" s="297"/>
    </row>
    <row r="372" spans="1:26" ht="15.75" customHeight="1">
      <c r="A372" s="297"/>
      <c r="B372" s="297"/>
      <c r="C372" s="297"/>
      <c r="D372" s="297"/>
      <c r="E372" s="297"/>
      <c r="F372" s="297"/>
      <c r="G372" s="297"/>
      <c r="H372" s="297"/>
      <c r="I372" s="297"/>
      <c r="J372" s="297"/>
      <c r="K372" s="297"/>
      <c r="L372" s="297"/>
      <c r="M372" s="297"/>
      <c r="N372" s="297"/>
      <c r="O372" s="297"/>
      <c r="P372" s="297"/>
      <c r="Q372" s="297"/>
      <c r="R372" s="297"/>
      <c r="S372" s="297"/>
      <c r="T372" s="297"/>
      <c r="U372" s="297"/>
      <c r="V372" s="297"/>
      <c r="W372" s="297"/>
      <c r="X372" s="297"/>
      <c r="Y372" s="297"/>
      <c r="Z372" s="297"/>
    </row>
    <row r="373" spans="1:26" ht="15.75" customHeight="1">
      <c r="A373" s="297"/>
      <c r="B373" s="297"/>
      <c r="C373" s="297"/>
      <c r="D373" s="297"/>
      <c r="E373" s="297"/>
      <c r="F373" s="297"/>
      <c r="G373" s="297"/>
      <c r="H373" s="297"/>
      <c r="I373" s="297"/>
      <c r="J373" s="297"/>
      <c r="K373" s="297"/>
      <c r="L373" s="297"/>
      <c r="M373" s="297"/>
      <c r="N373" s="297"/>
      <c r="O373" s="297"/>
      <c r="P373" s="297"/>
      <c r="Q373" s="297"/>
      <c r="R373" s="297"/>
      <c r="S373" s="297"/>
      <c r="T373" s="297"/>
      <c r="U373" s="297"/>
      <c r="V373" s="297"/>
      <c r="W373" s="297"/>
      <c r="X373" s="297"/>
      <c r="Y373" s="297"/>
      <c r="Z373" s="297"/>
    </row>
    <row r="374" spans="1:26" ht="15.75" customHeight="1">
      <c r="A374" s="297"/>
      <c r="B374" s="297"/>
      <c r="C374" s="297"/>
      <c r="D374" s="297"/>
      <c r="E374" s="297"/>
      <c r="F374" s="297"/>
      <c r="G374" s="297"/>
      <c r="H374" s="297"/>
      <c r="I374" s="297"/>
      <c r="J374" s="297"/>
      <c r="K374" s="297"/>
      <c r="L374" s="297"/>
      <c r="M374" s="297"/>
      <c r="N374" s="297"/>
      <c r="O374" s="297"/>
      <c r="P374" s="297"/>
      <c r="Q374" s="297"/>
      <c r="R374" s="297"/>
      <c r="S374" s="297"/>
      <c r="T374" s="297"/>
      <c r="U374" s="297"/>
      <c r="V374" s="297"/>
      <c r="W374" s="297"/>
      <c r="X374" s="297"/>
      <c r="Y374" s="297"/>
      <c r="Z374" s="297"/>
    </row>
    <row r="375" spans="1:26" ht="15.75" customHeight="1">
      <c r="A375" s="297"/>
      <c r="B375" s="297"/>
      <c r="C375" s="297"/>
      <c r="D375" s="297"/>
      <c r="E375" s="297"/>
      <c r="F375" s="297"/>
      <c r="G375" s="297"/>
      <c r="H375" s="297"/>
      <c r="I375" s="297"/>
      <c r="J375" s="297"/>
      <c r="K375" s="297"/>
      <c r="L375" s="297"/>
      <c r="M375" s="297"/>
      <c r="N375" s="297"/>
      <c r="O375" s="297"/>
      <c r="P375" s="297"/>
      <c r="Q375" s="297"/>
      <c r="R375" s="297"/>
      <c r="S375" s="297"/>
      <c r="T375" s="297"/>
      <c r="U375" s="297"/>
      <c r="V375" s="297"/>
      <c r="W375" s="297"/>
      <c r="X375" s="297"/>
      <c r="Y375" s="297"/>
      <c r="Z375" s="297"/>
    </row>
    <row r="376" spans="1:26" ht="15.75" customHeight="1">
      <c r="A376" s="297"/>
      <c r="B376" s="297"/>
      <c r="C376" s="297"/>
      <c r="D376" s="297"/>
      <c r="E376" s="297"/>
      <c r="F376" s="297"/>
      <c r="G376" s="297"/>
      <c r="H376" s="297"/>
      <c r="I376" s="297"/>
      <c r="J376" s="297"/>
      <c r="K376" s="297"/>
      <c r="L376" s="297"/>
      <c r="M376" s="297"/>
      <c r="N376" s="297"/>
      <c r="O376" s="297"/>
      <c r="P376" s="297"/>
      <c r="Q376" s="297"/>
      <c r="R376" s="297"/>
      <c r="S376" s="297"/>
      <c r="T376" s="297"/>
      <c r="U376" s="297"/>
      <c r="V376" s="297"/>
      <c r="W376" s="297"/>
      <c r="X376" s="297"/>
      <c r="Y376" s="297"/>
      <c r="Z376" s="297"/>
    </row>
    <row r="377" spans="1:26" ht="15.75" customHeight="1">
      <c r="A377" s="297"/>
      <c r="B377" s="297"/>
      <c r="C377" s="297"/>
      <c r="D377" s="297"/>
      <c r="E377" s="297"/>
      <c r="F377" s="297"/>
      <c r="G377" s="297"/>
      <c r="H377" s="297"/>
      <c r="I377" s="297"/>
      <c r="J377" s="297"/>
      <c r="K377" s="297"/>
      <c r="L377" s="297"/>
      <c r="M377" s="297"/>
      <c r="N377" s="297"/>
      <c r="O377" s="297"/>
      <c r="P377" s="297"/>
      <c r="Q377" s="297"/>
      <c r="R377" s="297"/>
      <c r="S377" s="297"/>
      <c r="T377" s="297"/>
      <c r="U377" s="297"/>
      <c r="V377" s="297"/>
      <c r="W377" s="297"/>
      <c r="X377" s="297"/>
      <c r="Y377" s="297"/>
      <c r="Z377" s="297"/>
    </row>
    <row r="378" spans="1:26" ht="15.75" customHeight="1">
      <c r="A378" s="297"/>
      <c r="B378" s="297"/>
      <c r="C378" s="297"/>
      <c r="D378" s="297"/>
      <c r="E378" s="297"/>
      <c r="F378" s="297"/>
      <c r="G378" s="297"/>
      <c r="H378" s="297"/>
      <c r="I378" s="297"/>
      <c r="J378" s="297"/>
      <c r="K378" s="297"/>
      <c r="L378" s="297"/>
      <c r="M378" s="297"/>
      <c r="N378" s="297"/>
      <c r="O378" s="297"/>
      <c r="P378" s="297"/>
      <c r="Q378" s="297"/>
      <c r="R378" s="297"/>
      <c r="S378" s="297"/>
      <c r="T378" s="297"/>
      <c r="U378" s="297"/>
      <c r="V378" s="297"/>
      <c r="W378" s="297"/>
      <c r="X378" s="297"/>
      <c r="Y378" s="297"/>
      <c r="Z378" s="297"/>
    </row>
    <row r="379" spans="1:26" ht="15.75" customHeight="1">
      <c r="A379" s="297"/>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row>
    <row r="380" spans="1:26" ht="15.75" customHeight="1">
      <c r="A380" s="297"/>
      <c r="B380" s="297"/>
      <c r="C380" s="297"/>
      <c r="D380" s="297"/>
      <c r="E380" s="297"/>
      <c r="F380" s="297"/>
      <c r="G380" s="297"/>
      <c r="H380" s="297"/>
      <c r="I380" s="297"/>
      <c r="J380" s="297"/>
      <c r="K380" s="297"/>
      <c r="L380" s="297"/>
      <c r="M380" s="297"/>
      <c r="N380" s="297"/>
      <c r="O380" s="297"/>
      <c r="P380" s="297"/>
      <c r="Q380" s="297"/>
      <c r="R380" s="297"/>
      <c r="S380" s="297"/>
      <c r="T380" s="297"/>
      <c r="U380" s="297"/>
      <c r="V380" s="297"/>
      <c r="W380" s="297"/>
      <c r="X380" s="297"/>
      <c r="Y380" s="297"/>
      <c r="Z380" s="297"/>
    </row>
    <row r="381" spans="1:26" ht="15.75" customHeight="1">
      <c r="A381" s="297"/>
      <c r="B381" s="297"/>
      <c r="C381" s="297"/>
      <c r="D381" s="297"/>
      <c r="E381" s="297"/>
      <c r="F381" s="297"/>
      <c r="G381" s="297"/>
      <c r="H381" s="297"/>
      <c r="I381" s="297"/>
      <c r="J381" s="297"/>
      <c r="K381" s="297"/>
      <c r="L381" s="297"/>
      <c r="M381" s="297"/>
      <c r="N381" s="297"/>
      <c r="O381" s="297"/>
      <c r="P381" s="297"/>
      <c r="Q381" s="297"/>
      <c r="R381" s="297"/>
      <c r="S381" s="297"/>
      <c r="T381" s="297"/>
      <c r="U381" s="297"/>
      <c r="V381" s="297"/>
      <c r="W381" s="297"/>
      <c r="X381" s="297"/>
      <c r="Y381" s="297"/>
      <c r="Z381" s="297"/>
    </row>
    <row r="382" spans="1:26" ht="15.75" customHeight="1">
      <c r="A382" s="297"/>
      <c r="B382" s="297"/>
      <c r="C382" s="297"/>
      <c r="D382" s="297"/>
      <c r="E382" s="297"/>
      <c r="F382" s="297"/>
      <c r="G382" s="297"/>
      <c r="H382" s="297"/>
      <c r="I382" s="297"/>
      <c r="J382" s="297"/>
      <c r="K382" s="297"/>
      <c r="L382" s="297"/>
      <c r="M382" s="297"/>
      <c r="N382" s="297"/>
      <c r="O382" s="297"/>
      <c r="P382" s="297"/>
      <c r="Q382" s="297"/>
      <c r="R382" s="297"/>
      <c r="S382" s="297"/>
      <c r="T382" s="297"/>
      <c r="U382" s="297"/>
      <c r="V382" s="297"/>
      <c r="W382" s="297"/>
      <c r="X382" s="297"/>
      <c r="Y382" s="297"/>
      <c r="Z382" s="297"/>
    </row>
    <row r="383" spans="1:26" ht="15.75" customHeight="1">
      <c r="A383" s="297"/>
      <c r="B383" s="297"/>
      <c r="C383" s="297"/>
      <c r="D383" s="297"/>
      <c r="E383" s="297"/>
      <c r="F383" s="297"/>
      <c r="G383" s="297"/>
      <c r="H383" s="297"/>
      <c r="I383" s="297"/>
      <c r="J383" s="297"/>
      <c r="K383" s="297"/>
      <c r="L383" s="297"/>
      <c r="M383" s="297"/>
      <c r="N383" s="297"/>
      <c r="O383" s="297"/>
      <c r="P383" s="297"/>
      <c r="Q383" s="297"/>
      <c r="R383" s="297"/>
      <c r="S383" s="297"/>
      <c r="T383" s="297"/>
      <c r="U383" s="297"/>
      <c r="V383" s="297"/>
      <c r="W383" s="297"/>
      <c r="X383" s="297"/>
      <c r="Y383" s="297"/>
      <c r="Z383" s="297"/>
    </row>
    <row r="384" spans="1:26" ht="15.75" customHeight="1">
      <c r="A384" s="297"/>
      <c r="B384" s="297"/>
      <c r="C384" s="297"/>
      <c r="D384" s="297"/>
      <c r="E384" s="297"/>
      <c r="F384" s="297"/>
      <c r="G384" s="297"/>
      <c r="H384" s="297"/>
      <c r="I384" s="297"/>
      <c r="J384" s="297"/>
      <c r="K384" s="297"/>
      <c r="L384" s="297"/>
      <c r="M384" s="297"/>
      <c r="N384" s="297"/>
      <c r="O384" s="297"/>
      <c r="P384" s="297"/>
      <c r="Q384" s="297"/>
      <c r="R384" s="297"/>
      <c r="S384" s="297"/>
      <c r="T384" s="297"/>
      <c r="U384" s="297"/>
      <c r="V384" s="297"/>
      <c r="W384" s="297"/>
      <c r="X384" s="297"/>
      <c r="Y384" s="297"/>
      <c r="Z384" s="297"/>
    </row>
    <row r="385" spans="1:26" ht="15.75" customHeight="1">
      <c r="A385" s="297"/>
      <c r="B385" s="297"/>
      <c r="C385" s="297"/>
      <c r="D385" s="297"/>
      <c r="E385" s="297"/>
      <c r="F385" s="297"/>
      <c r="G385" s="297"/>
      <c r="H385" s="297"/>
      <c r="I385" s="297"/>
      <c r="J385" s="297"/>
      <c r="K385" s="297"/>
      <c r="L385" s="297"/>
      <c r="M385" s="297"/>
      <c r="N385" s="297"/>
      <c r="O385" s="297"/>
      <c r="P385" s="297"/>
      <c r="Q385" s="297"/>
      <c r="R385" s="297"/>
      <c r="S385" s="297"/>
      <c r="T385" s="297"/>
      <c r="U385" s="297"/>
      <c r="V385" s="297"/>
      <c r="W385" s="297"/>
      <c r="X385" s="297"/>
      <c r="Y385" s="297"/>
      <c r="Z385" s="297"/>
    </row>
    <row r="386" spans="1:26" ht="15.75" customHeight="1">
      <c r="A386" s="297"/>
      <c r="B386" s="297"/>
      <c r="C386" s="297"/>
      <c r="D386" s="297"/>
      <c r="E386" s="297"/>
      <c r="F386" s="297"/>
      <c r="G386" s="297"/>
      <c r="H386" s="297"/>
      <c r="I386" s="297"/>
      <c r="J386" s="297"/>
      <c r="K386" s="297"/>
      <c r="L386" s="297"/>
      <c r="M386" s="297"/>
      <c r="N386" s="297"/>
      <c r="O386" s="297"/>
      <c r="P386" s="297"/>
      <c r="Q386" s="297"/>
      <c r="R386" s="297"/>
      <c r="S386" s="297"/>
      <c r="T386" s="297"/>
      <c r="U386" s="297"/>
      <c r="V386" s="297"/>
      <c r="W386" s="297"/>
      <c r="X386" s="297"/>
      <c r="Y386" s="297"/>
      <c r="Z386" s="297"/>
    </row>
    <row r="387" spans="1:26" ht="15.75" customHeight="1">
      <c r="A387" s="297"/>
      <c r="B387" s="297"/>
      <c r="C387" s="297"/>
      <c r="D387" s="297"/>
      <c r="E387" s="297"/>
      <c r="F387" s="297"/>
      <c r="G387" s="297"/>
      <c r="H387" s="297"/>
      <c r="I387" s="297"/>
      <c r="J387" s="297"/>
      <c r="K387" s="297"/>
      <c r="L387" s="297"/>
      <c r="M387" s="297"/>
      <c r="N387" s="297"/>
      <c r="O387" s="297"/>
      <c r="P387" s="297"/>
      <c r="Q387" s="297"/>
      <c r="R387" s="297"/>
      <c r="S387" s="297"/>
      <c r="T387" s="297"/>
      <c r="U387" s="297"/>
      <c r="V387" s="297"/>
      <c r="W387" s="297"/>
      <c r="X387" s="297"/>
      <c r="Y387" s="297"/>
      <c r="Z387" s="297"/>
    </row>
    <row r="388" spans="1:26" ht="15.75" customHeight="1">
      <c r="A388" s="297"/>
      <c r="B388" s="297"/>
      <c r="C388" s="297"/>
      <c r="D388" s="297"/>
      <c r="E388" s="297"/>
      <c r="F388" s="297"/>
      <c r="G388" s="297"/>
      <c r="H388" s="297"/>
      <c r="I388" s="297"/>
      <c r="J388" s="297"/>
      <c r="K388" s="297"/>
      <c r="L388" s="297"/>
      <c r="M388" s="297"/>
      <c r="N388" s="297"/>
      <c r="O388" s="297"/>
      <c r="P388" s="297"/>
      <c r="Q388" s="297"/>
      <c r="R388" s="297"/>
      <c r="S388" s="297"/>
      <c r="T388" s="297"/>
      <c r="U388" s="297"/>
      <c r="V388" s="297"/>
      <c r="W388" s="297"/>
      <c r="X388" s="297"/>
      <c r="Y388" s="297"/>
      <c r="Z388" s="297"/>
    </row>
    <row r="389" spans="1:26" ht="15.75" customHeight="1">
      <c r="A389" s="297"/>
      <c r="B389" s="297"/>
      <c r="C389" s="297"/>
      <c r="D389" s="297"/>
      <c r="E389" s="297"/>
      <c r="F389" s="297"/>
      <c r="G389" s="297"/>
      <c r="H389" s="297"/>
      <c r="I389" s="297"/>
      <c r="J389" s="297"/>
      <c r="K389" s="297"/>
      <c r="L389" s="297"/>
      <c r="M389" s="297"/>
      <c r="N389" s="297"/>
      <c r="O389" s="297"/>
      <c r="P389" s="297"/>
      <c r="Q389" s="297"/>
      <c r="R389" s="297"/>
      <c r="S389" s="297"/>
      <c r="T389" s="297"/>
      <c r="U389" s="297"/>
      <c r="V389" s="297"/>
      <c r="W389" s="297"/>
      <c r="X389" s="297"/>
      <c r="Y389" s="297"/>
      <c r="Z389" s="297"/>
    </row>
    <row r="390" spans="1:26" ht="15.75" customHeight="1">
      <c r="A390" s="297"/>
      <c r="B390" s="297"/>
      <c r="C390" s="297"/>
      <c r="D390" s="297"/>
      <c r="E390" s="297"/>
      <c r="F390" s="297"/>
      <c r="G390" s="297"/>
      <c r="H390" s="297"/>
      <c r="I390" s="297"/>
      <c r="J390" s="297"/>
      <c r="K390" s="297"/>
      <c r="L390" s="297"/>
      <c r="M390" s="297"/>
      <c r="N390" s="297"/>
      <c r="O390" s="297"/>
      <c r="P390" s="297"/>
      <c r="Q390" s="297"/>
      <c r="R390" s="297"/>
      <c r="S390" s="297"/>
      <c r="T390" s="297"/>
      <c r="U390" s="297"/>
      <c r="V390" s="297"/>
      <c r="W390" s="297"/>
      <c r="X390" s="297"/>
      <c r="Y390" s="297"/>
      <c r="Z390" s="297"/>
    </row>
    <row r="391" spans="1:26" ht="15.75" customHeight="1">
      <c r="A391" s="297"/>
      <c r="B391" s="297"/>
      <c r="C391" s="297"/>
      <c r="D391" s="297"/>
      <c r="E391" s="297"/>
      <c r="F391" s="297"/>
      <c r="G391" s="297"/>
      <c r="H391" s="297"/>
      <c r="I391" s="297"/>
      <c r="J391" s="297"/>
      <c r="K391" s="297"/>
      <c r="L391" s="297"/>
      <c r="M391" s="297"/>
      <c r="N391" s="297"/>
      <c r="O391" s="297"/>
      <c r="P391" s="297"/>
      <c r="Q391" s="297"/>
      <c r="R391" s="297"/>
      <c r="S391" s="297"/>
      <c r="T391" s="297"/>
      <c r="U391" s="297"/>
      <c r="V391" s="297"/>
      <c r="W391" s="297"/>
      <c r="X391" s="297"/>
      <c r="Y391" s="297"/>
      <c r="Z391" s="297"/>
    </row>
    <row r="392" spans="1:26" ht="15.75" customHeight="1">
      <c r="A392" s="297"/>
      <c r="B392" s="297"/>
      <c r="C392" s="297"/>
      <c r="D392" s="297"/>
      <c r="E392" s="297"/>
      <c r="F392" s="297"/>
      <c r="G392" s="297"/>
      <c r="H392" s="297"/>
      <c r="I392" s="297"/>
      <c r="J392" s="297"/>
      <c r="K392" s="297"/>
      <c r="L392" s="297"/>
      <c r="M392" s="297"/>
      <c r="N392" s="297"/>
      <c r="O392" s="297"/>
      <c r="P392" s="297"/>
      <c r="Q392" s="297"/>
      <c r="R392" s="297"/>
      <c r="S392" s="297"/>
      <c r="T392" s="297"/>
      <c r="U392" s="297"/>
      <c r="V392" s="297"/>
      <c r="W392" s="297"/>
      <c r="X392" s="297"/>
      <c r="Y392" s="297"/>
      <c r="Z392" s="297"/>
    </row>
    <row r="393" spans="1:26" ht="15.75" customHeight="1">
      <c r="A393" s="297"/>
      <c r="B393" s="297"/>
      <c r="C393" s="297"/>
      <c r="D393" s="297"/>
      <c r="E393" s="297"/>
      <c r="F393" s="297"/>
      <c r="G393" s="297"/>
      <c r="H393" s="297"/>
      <c r="I393" s="297"/>
      <c r="J393" s="297"/>
      <c r="K393" s="297"/>
      <c r="L393" s="297"/>
      <c r="M393" s="297"/>
      <c r="N393" s="297"/>
      <c r="O393" s="297"/>
      <c r="P393" s="297"/>
      <c r="Q393" s="297"/>
      <c r="R393" s="297"/>
      <c r="S393" s="297"/>
      <c r="T393" s="297"/>
      <c r="U393" s="297"/>
      <c r="V393" s="297"/>
      <c r="W393" s="297"/>
      <c r="X393" s="297"/>
      <c r="Y393" s="297"/>
      <c r="Z393" s="297"/>
    </row>
    <row r="394" spans="1:26" ht="15.75" customHeight="1">
      <c r="A394" s="297"/>
      <c r="B394" s="297"/>
      <c r="C394" s="297"/>
      <c r="D394" s="297"/>
      <c r="E394" s="297"/>
      <c r="F394" s="297"/>
      <c r="G394" s="297"/>
      <c r="H394" s="297"/>
      <c r="I394" s="297"/>
      <c r="J394" s="297"/>
      <c r="K394" s="297"/>
      <c r="L394" s="297"/>
      <c r="M394" s="297"/>
      <c r="N394" s="297"/>
      <c r="O394" s="297"/>
      <c r="P394" s="297"/>
      <c r="Q394" s="297"/>
      <c r="R394" s="297"/>
      <c r="S394" s="297"/>
      <c r="T394" s="297"/>
      <c r="U394" s="297"/>
      <c r="V394" s="297"/>
      <c r="W394" s="297"/>
      <c r="X394" s="297"/>
      <c r="Y394" s="297"/>
      <c r="Z394" s="297"/>
    </row>
    <row r="395" spans="1:26" ht="15.75" customHeight="1">
      <c r="A395" s="297"/>
      <c r="B395" s="297"/>
      <c r="C395" s="297"/>
      <c r="D395" s="297"/>
      <c r="E395" s="297"/>
      <c r="F395" s="297"/>
      <c r="G395" s="297"/>
      <c r="H395" s="297"/>
      <c r="I395" s="297"/>
      <c r="J395" s="297"/>
      <c r="K395" s="297"/>
      <c r="L395" s="297"/>
      <c r="M395" s="297"/>
      <c r="N395" s="297"/>
      <c r="O395" s="297"/>
      <c r="P395" s="297"/>
      <c r="Q395" s="297"/>
      <c r="R395" s="297"/>
      <c r="S395" s="297"/>
      <c r="T395" s="297"/>
      <c r="U395" s="297"/>
      <c r="V395" s="297"/>
      <c r="W395" s="297"/>
      <c r="X395" s="297"/>
      <c r="Y395" s="297"/>
      <c r="Z395" s="297"/>
    </row>
    <row r="396" spans="1:26" ht="15.75" customHeight="1">
      <c r="A396" s="297"/>
      <c r="B396" s="297"/>
      <c r="C396" s="297"/>
      <c r="D396" s="297"/>
      <c r="E396" s="297"/>
      <c r="F396" s="297"/>
      <c r="G396" s="297"/>
      <c r="H396" s="297"/>
      <c r="I396" s="297"/>
      <c r="J396" s="297"/>
      <c r="K396" s="297"/>
      <c r="L396" s="297"/>
      <c r="M396" s="297"/>
      <c r="N396" s="297"/>
      <c r="O396" s="297"/>
      <c r="P396" s="297"/>
      <c r="Q396" s="297"/>
      <c r="R396" s="297"/>
      <c r="S396" s="297"/>
      <c r="T396" s="297"/>
      <c r="U396" s="297"/>
      <c r="V396" s="297"/>
      <c r="W396" s="297"/>
      <c r="X396" s="297"/>
      <c r="Y396" s="297"/>
      <c r="Z396" s="297"/>
    </row>
    <row r="397" spans="1:26" ht="15.75" customHeight="1">
      <c r="A397" s="297"/>
      <c r="B397" s="297"/>
      <c r="C397" s="297"/>
      <c r="D397" s="297"/>
      <c r="E397" s="297"/>
      <c r="F397" s="297"/>
      <c r="G397" s="297"/>
      <c r="H397" s="297"/>
      <c r="I397" s="297"/>
      <c r="J397" s="297"/>
      <c r="K397" s="297"/>
      <c r="L397" s="297"/>
      <c r="M397" s="297"/>
      <c r="N397" s="297"/>
      <c r="O397" s="297"/>
      <c r="P397" s="297"/>
      <c r="Q397" s="297"/>
      <c r="R397" s="297"/>
      <c r="S397" s="297"/>
      <c r="T397" s="297"/>
      <c r="U397" s="297"/>
      <c r="V397" s="297"/>
      <c r="W397" s="297"/>
      <c r="X397" s="297"/>
      <c r="Y397" s="297"/>
      <c r="Z397" s="297"/>
    </row>
    <row r="398" spans="1:26" ht="15.75" customHeight="1">
      <c r="A398" s="297"/>
      <c r="B398" s="297"/>
      <c r="C398" s="297"/>
      <c r="D398" s="297"/>
      <c r="E398" s="297"/>
      <c r="F398" s="297"/>
      <c r="G398" s="297"/>
      <c r="H398" s="297"/>
      <c r="I398" s="297"/>
      <c r="J398" s="297"/>
      <c r="K398" s="297"/>
      <c r="L398" s="297"/>
      <c r="M398" s="297"/>
      <c r="N398" s="297"/>
      <c r="O398" s="297"/>
      <c r="P398" s="297"/>
      <c r="Q398" s="297"/>
      <c r="R398" s="297"/>
      <c r="S398" s="297"/>
      <c r="T398" s="297"/>
      <c r="U398" s="297"/>
      <c r="V398" s="297"/>
      <c r="W398" s="297"/>
      <c r="X398" s="297"/>
      <c r="Y398" s="297"/>
      <c r="Z398" s="297"/>
    </row>
    <row r="399" spans="1:26" ht="15.75" customHeight="1">
      <c r="A399" s="297"/>
      <c r="B399" s="297"/>
      <c r="C399" s="297"/>
      <c r="D399" s="297"/>
      <c r="E399" s="297"/>
      <c r="F399" s="297"/>
      <c r="G399" s="297"/>
      <c r="H399" s="297"/>
      <c r="I399" s="297"/>
      <c r="J399" s="297"/>
      <c r="K399" s="297"/>
      <c r="L399" s="297"/>
      <c r="M399" s="297"/>
      <c r="N399" s="297"/>
      <c r="O399" s="297"/>
      <c r="P399" s="297"/>
      <c r="Q399" s="297"/>
      <c r="R399" s="297"/>
      <c r="S399" s="297"/>
      <c r="T399" s="297"/>
      <c r="U399" s="297"/>
      <c r="V399" s="297"/>
      <c r="W399" s="297"/>
      <c r="X399" s="297"/>
      <c r="Y399" s="297"/>
      <c r="Z399" s="297"/>
    </row>
    <row r="400" spans="1:26" ht="15.75" customHeight="1">
      <c r="A400" s="297"/>
      <c r="B400" s="297"/>
      <c r="C400" s="297"/>
      <c r="D400" s="297"/>
      <c r="E400" s="297"/>
      <c r="F400" s="297"/>
      <c r="G400" s="297"/>
      <c r="H400" s="297"/>
      <c r="I400" s="297"/>
      <c r="J400" s="297"/>
      <c r="K400" s="297"/>
      <c r="L400" s="297"/>
      <c r="M400" s="297"/>
      <c r="N400" s="297"/>
      <c r="O400" s="297"/>
      <c r="P400" s="297"/>
      <c r="Q400" s="297"/>
      <c r="R400" s="297"/>
      <c r="S400" s="297"/>
      <c r="T400" s="297"/>
      <c r="U400" s="297"/>
      <c r="V400" s="297"/>
      <c r="W400" s="297"/>
      <c r="X400" s="297"/>
      <c r="Y400" s="297"/>
      <c r="Z400" s="297"/>
    </row>
    <row r="401" spans="1:26" ht="15.75" customHeight="1">
      <c r="A401" s="297"/>
      <c r="B401" s="297"/>
      <c r="C401" s="297"/>
      <c r="D401" s="297"/>
      <c r="E401" s="297"/>
      <c r="F401" s="297"/>
      <c r="G401" s="297"/>
      <c r="H401" s="297"/>
      <c r="I401" s="297"/>
      <c r="J401" s="297"/>
      <c r="K401" s="297"/>
      <c r="L401" s="297"/>
      <c r="M401" s="297"/>
      <c r="N401" s="297"/>
      <c r="O401" s="297"/>
      <c r="P401" s="297"/>
      <c r="Q401" s="297"/>
      <c r="R401" s="297"/>
      <c r="S401" s="297"/>
      <c r="T401" s="297"/>
      <c r="U401" s="297"/>
      <c r="V401" s="297"/>
      <c r="W401" s="297"/>
      <c r="X401" s="297"/>
      <c r="Y401" s="297"/>
      <c r="Z401" s="297"/>
    </row>
    <row r="402" spans="1:26" ht="15.75" customHeight="1">
      <c r="A402" s="297"/>
      <c r="B402" s="297"/>
      <c r="C402" s="297"/>
      <c r="D402" s="297"/>
      <c r="E402" s="297"/>
      <c r="F402" s="297"/>
      <c r="G402" s="297"/>
      <c r="H402" s="297"/>
      <c r="I402" s="297"/>
      <c r="J402" s="297"/>
      <c r="K402" s="297"/>
      <c r="L402" s="297"/>
      <c r="M402" s="297"/>
      <c r="N402" s="297"/>
      <c r="O402" s="297"/>
      <c r="P402" s="297"/>
      <c r="Q402" s="297"/>
      <c r="R402" s="297"/>
      <c r="S402" s="297"/>
      <c r="T402" s="297"/>
      <c r="U402" s="297"/>
      <c r="V402" s="297"/>
      <c r="W402" s="297"/>
      <c r="X402" s="297"/>
      <c r="Y402" s="297"/>
      <c r="Z402" s="297"/>
    </row>
    <row r="403" spans="1:26" ht="15.75" customHeight="1">
      <c r="A403" s="297"/>
      <c r="B403" s="297"/>
      <c r="C403" s="297"/>
      <c r="D403" s="297"/>
      <c r="E403" s="297"/>
      <c r="F403" s="297"/>
      <c r="G403" s="297"/>
      <c r="H403" s="297"/>
      <c r="I403" s="297"/>
      <c r="J403" s="297"/>
      <c r="K403" s="297"/>
      <c r="L403" s="297"/>
      <c r="M403" s="297"/>
      <c r="N403" s="297"/>
      <c r="O403" s="297"/>
      <c r="P403" s="297"/>
      <c r="Q403" s="297"/>
      <c r="R403" s="297"/>
      <c r="S403" s="297"/>
      <c r="T403" s="297"/>
      <c r="U403" s="297"/>
      <c r="V403" s="297"/>
      <c r="W403" s="297"/>
      <c r="X403" s="297"/>
      <c r="Y403" s="297"/>
      <c r="Z403" s="297"/>
    </row>
    <row r="404" spans="1:26" ht="15.75" customHeight="1">
      <c r="A404" s="297"/>
      <c r="B404" s="297"/>
      <c r="C404" s="297"/>
      <c r="D404" s="297"/>
      <c r="E404" s="297"/>
      <c r="F404" s="297"/>
      <c r="G404" s="297"/>
      <c r="H404" s="297"/>
      <c r="I404" s="297"/>
      <c r="J404" s="297"/>
      <c r="K404" s="297"/>
      <c r="L404" s="297"/>
      <c r="M404" s="297"/>
      <c r="N404" s="297"/>
      <c r="O404" s="297"/>
      <c r="P404" s="297"/>
      <c r="Q404" s="297"/>
      <c r="R404" s="297"/>
      <c r="S404" s="297"/>
      <c r="T404" s="297"/>
      <c r="U404" s="297"/>
      <c r="V404" s="297"/>
      <c r="W404" s="297"/>
      <c r="X404" s="297"/>
      <c r="Y404" s="297"/>
      <c r="Z404" s="297"/>
    </row>
    <row r="405" spans="1:26" ht="15.75" customHeight="1">
      <c r="A405" s="297"/>
      <c r="B405" s="297"/>
      <c r="C405" s="297"/>
      <c r="D405" s="297"/>
      <c r="E405" s="297"/>
      <c r="F405" s="297"/>
      <c r="G405" s="297"/>
      <c r="H405" s="297"/>
      <c r="I405" s="297"/>
      <c r="J405" s="297"/>
      <c r="K405" s="297"/>
      <c r="L405" s="297"/>
      <c r="M405" s="297"/>
      <c r="N405" s="297"/>
      <c r="O405" s="297"/>
      <c r="P405" s="297"/>
      <c r="Q405" s="297"/>
      <c r="R405" s="297"/>
      <c r="S405" s="297"/>
      <c r="T405" s="297"/>
      <c r="U405" s="297"/>
      <c r="V405" s="297"/>
      <c r="W405" s="297"/>
      <c r="X405" s="297"/>
      <c r="Y405" s="297"/>
      <c r="Z405" s="297"/>
    </row>
    <row r="406" spans="1:26" ht="15.75" customHeight="1">
      <c r="A406" s="297"/>
      <c r="B406" s="297"/>
      <c r="C406" s="297"/>
      <c r="D406" s="297"/>
      <c r="E406" s="297"/>
      <c r="F406" s="297"/>
      <c r="G406" s="297"/>
      <c r="H406" s="297"/>
      <c r="I406" s="297"/>
      <c r="J406" s="297"/>
      <c r="K406" s="297"/>
      <c r="L406" s="297"/>
      <c r="M406" s="297"/>
      <c r="N406" s="297"/>
      <c r="O406" s="297"/>
      <c r="P406" s="297"/>
      <c r="Q406" s="297"/>
      <c r="R406" s="297"/>
      <c r="S406" s="297"/>
      <c r="T406" s="297"/>
      <c r="U406" s="297"/>
      <c r="V406" s="297"/>
      <c r="W406" s="297"/>
      <c r="X406" s="297"/>
      <c r="Y406" s="297"/>
      <c r="Z406" s="297"/>
    </row>
    <row r="407" spans="1:26" ht="15.75" customHeight="1">
      <c r="A407" s="297"/>
      <c r="B407" s="297"/>
      <c r="C407" s="297"/>
      <c r="D407" s="297"/>
      <c r="E407" s="297"/>
      <c r="F407" s="297"/>
      <c r="G407" s="297"/>
      <c r="H407" s="297"/>
      <c r="I407" s="297"/>
      <c r="J407" s="297"/>
      <c r="K407" s="297"/>
      <c r="L407" s="297"/>
      <c r="M407" s="297"/>
      <c r="N407" s="297"/>
      <c r="O407" s="297"/>
      <c r="P407" s="297"/>
      <c r="Q407" s="297"/>
      <c r="R407" s="297"/>
      <c r="S407" s="297"/>
      <c r="T407" s="297"/>
      <c r="U407" s="297"/>
      <c r="V407" s="297"/>
      <c r="W407" s="297"/>
      <c r="X407" s="297"/>
      <c r="Y407" s="297"/>
      <c r="Z407" s="297"/>
    </row>
    <row r="408" spans="1:26" ht="15.75" customHeight="1">
      <c r="A408" s="297"/>
      <c r="B408" s="297"/>
      <c r="C408" s="297"/>
      <c r="D408" s="297"/>
      <c r="E408" s="297"/>
      <c r="F408" s="297"/>
      <c r="G408" s="297"/>
      <c r="H408" s="297"/>
      <c r="I408" s="297"/>
      <c r="J408" s="297"/>
      <c r="K408" s="297"/>
      <c r="L408" s="297"/>
      <c r="M408" s="297"/>
      <c r="N408" s="297"/>
      <c r="O408" s="297"/>
      <c r="P408" s="297"/>
      <c r="Q408" s="297"/>
      <c r="R408" s="297"/>
      <c r="S408" s="297"/>
      <c r="T408" s="297"/>
      <c r="U408" s="297"/>
      <c r="V408" s="297"/>
      <c r="W408" s="297"/>
      <c r="X408" s="297"/>
      <c r="Y408" s="297"/>
      <c r="Z408" s="297"/>
    </row>
    <row r="409" spans="1:26" ht="15.75" customHeight="1">
      <c r="A409" s="297"/>
      <c r="B409" s="297"/>
      <c r="C409" s="297"/>
      <c r="D409" s="297"/>
      <c r="E409" s="297"/>
      <c r="F409" s="297"/>
      <c r="G409" s="297"/>
      <c r="H409" s="297"/>
      <c r="I409" s="297"/>
      <c r="J409" s="297"/>
      <c r="K409" s="297"/>
      <c r="L409" s="297"/>
      <c r="M409" s="297"/>
      <c r="N409" s="297"/>
      <c r="O409" s="297"/>
      <c r="P409" s="297"/>
      <c r="Q409" s="297"/>
      <c r="R409" s="297"/>
      <c r="S409" s="297"/>
      <c r="T409" s="297"/>
      <c r="U409" s="297"/>
      <c r="V409" s="297"/>
      <c r="W409" s="297"/>
      <c r="X409" s="297"/>
      <c r="Y409" s="297"/>
      <c r="Z409" s="297"/>
    </row>
    <row r="410" spans="1:26" ht="15.75" customHeight="1">
      <c r="A410" s="297"/>
      <c r="B410" s="297"/>
      <c r="C410" s="297"/>
      <c r="D410" s="297"/>
      <c r="E410" s="297"/>
      <c r="F410" s="297"/>
      <c r="G410" s="297"/>
      <c r="H410" s="297"/>
      <c r="I410" s="297"/>
      <c r="J410" s="297"/>
      <c r="K410" s="297"/>
      <c r="L410" s="297"/>
      <c r="M410" s="297"/>
      <c r="N410" s="297"/>
      <c r="O410" s="297"/>
      <c r="P410" s="297"/>
      <c r="Q410" s="297"/>
      <c r="R410" s="297"/>
      <c r="S410" s="297"/>
      <c r="T410" s="297"/>
      <c r="U410" s="297"/>
      <c r="V410" s="297"/>
      <c r="W410" s="297"/>
      <c r="X410" s="297"/>
      <c r="Y410" s="297"/>
      <c r="Z410" s="297"/>
    </row>
    <row r="411" spans="1:26" ht="15.75" customHeight="1">
      <c r="A411" s="297"/>
      <c r="B411" s="297"/>
      <c r="C411" s="297"/>
      <c r="D411" s="297"/>
      <c r="E411" s="297"/>
      <c r="F411" s="297"/>
      <c r="G411" s="297"/>
      <c r="H411" s="297"/>
      <c r="I411" s="297"/>
      <c r="J411" s="297"/>
      <c r="K411" s="297"/>
      <c r="L411" s="297"/>
      <c r="M411" s="297"/>
      <c r="N411" s="297"/>
      <c r="O411" s="297"/>
      <c r="P411" s="297"/>
      <c r="Q411" s="297"/>
      <c r="R411" s="297"/>
      <c r="S411" s="297"/>
      <c r="T411" s="297"/>
      <c r="U411" s="297"/>
      <c r="V411" s="297"/>
      <c r="W411" s="297"/>
      <c r="X411" s="297"/>
      <c r="Y411" s="297"/>
      <c r="Z411" s="297"/>
    </row>
    <row r="412" spans="1:26" ht="15.75" customHeight="1">
      <c r="A412" s="297"/>
      <c r="B412" s="297"/>
      <c r="C412" s="297"/>
      <c r="D412" s="297"/>
      <c r="E412" s="297"/>
      <c r="F412" s="297"/>
      <c r="G412" s="297"/>
      <c r="H412" s="297"/>
      <c r="I412" s="297"/>
      <c r="J412" s="297"/>
      <c r="K412" s="297"/>
      <c r="L412" s="297"/>
      <c r="M412" s="297"/>
      <c r="N412" s="297"/>
      <c r="O412" s="297"/>
      <c r="P412" s="297"/>
      <c r="Q412" s="297"/>
      <c r="R412" s="297"/>
      <c r="S412" s="297"/>
      <c r="T412" s="297"/>
      <c r="U412" s="297"/>
      <c r="V412" s="297"/>
      <c r="W412" s="297"/>
      <c r="X412" s="297"/>
      <c r="Y412" s="297"/>
      <c r="Z412" s="297"/>
    </row>
    <row r="413" spans="1:26" ht="15.75" customHeight="1">
      <c r="A413" s="297"/>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row>
    <row r="414" spans="1:26" ht="15.75" customHeight="1">
      <c r="A414" s="297"/>
      <c r="B414" s="297"/>
      <c r="C414" s="297"/>
      <c r="D414" s="297"/>
      <c r="E414" s="297"/>
      <c r="F414" s="297"/>
      <c r="G414" s="297"/>
      <c r="H414" s="297"/>
      <c r="I414" s="297"/>
      <c r="J414" s="297"/>
      <c r="K414" s="297"/>
      <c r="L414" s="297"/>
      <c r="M414" s="297"/>
      <c r="N414" s="297"/>
      <c r="O414" s="297"/>
      <c r="P414" s="297"/>
      <c r="Q414" s="297"/>
      <c r="R414" s="297"/>
      <c r="S414" s="297"/>
      <c r="T414" s="297"/>
      <c r="U414" s="297"/>
      <c r="V414" s="297"/>
      <c r="W414" s="297"/>
      <c r="X414" s="297"/>
      <c r="Y414" s="297"/>
      <c r="Z414" s="297"/>
    </row>
    <row r="415" spans="1:26" ht="15.75" customHeight="1">
      <c r="A415" s="297"/>
      <c r="B415" s="297"/>
      <c r="C415" s="297"/>
      <c r="D415" s="297"/>
      <c r="E415" s="297"/>
      <c r="F415" s="297"/>
      <c r="G415" s="297"/>
      <c r="H415" s="297"/>
      <c r="I415" s="297"/>
      <c r="J415" s="297"/>
      <c r="K415" s="297"/>
      <c r="L415" s="297"/>
      <c r="M415" s="297"/>
      <c r="N415" s="297"/>
      <c r="O415" s="297"/>
      <c r="P415" s="297"/>
      <c r="Q415" s="297"/>
      <c r="R415" s="297"/>
      <c r="S415" s="297"/>
      <c r="T415" s="297"/>
      <c r="U415" s="297"/>
      <c r="V415" s="297"/>
      <c r="W415" s="297"/>
      <c r="X415" s="297"/>
      <c r="Y415" s="297"/>
      <c r="Z415" s="297"/>
    </row>
    <row r="416" spans="1:26" ht="15.75" customHeight="1">
      <c r="A416" s="297"/>
      <c r="B416" s="297"/>
      <c r="C416" s="297"/>
      <c r="D416" s="297"/>
      <c r="E416" s="297"/>
      <c r="F416" s="297"/>
      <c r="G416" s="297"/>
      <c r="H416" s="297"/>
      <c r="I416" s="297"/>
      <c r="J416" s="297"/>
      <c r="K416" s="297"/>
      <c r="L416" s="297"/>
      <c r="M416" s="297"/>
      <c r="N416" s="297"/>
      <c r="O416" s="297"/>
      <c r="P416" s="297"/>
      <c r="Q416" s="297"/>
      <c r="R416" s="297"/>
      <c r="S416" s="297"/>
      <c r="T416" s="297"/>
      <c r="U416" s="297"/>
      <c r="V416" s="297"/>
      <c r="W416" s="297"/>
      <c r="X416" s="297"/>
      <c r="Y416" s="297"/>
      <c r="Z416" s="297"/>
    </row>
    <row r="417" spans="1:26" ht="15.75" customHeight="1">
      <c r="A417" s="297"/>
      <c r="B417" s="297"/>
      <c r="C417" s="297"/>
      <c r="D417" s="297"/>
      <c r="E417" s="297"/>
      <c r="F417" s="297"/>
      <c r="G417" s="297"/>
      <c r="H417" s="297"/>
      <c r="I417" s="297"/>
      <c r="J417" s="297"/>
      <c r="K417" s="297"/>
      <c r="L417" s="297"/>
      <c r="M417" s="297"/>
      <c r="N417" s="297"/>
      <c r="O417" s="297"/>
      <c r="P417" s="297"/>
      <c r="Q417" s="297"/>
      <c r="R417" s="297"/>
      <c r="S417" s="297"/>
      <c r="T417" s="297"/>
      <c r="U417" s="297"/>
      <c r="V417" s="297"/>
      <c r="W417" s="297"/>
      <c r="X417" s="297"/>
      <c r="Y417" s="297"/>
      <c r="Z417" s="297"/>
    </row>
    <row r="418" spans="1:26" ht="15.75" customHeight="1">
      <c r="A418" s="297"/>
      <c r="B418" s="297"/>
      <c r="C418" s="297"/>
      <c r="D418" s="297"/>
      <c r="E418" s="297"/>
      <c r="F418" s="297"/>
      <c r="G418" s="297"/>
      <c r="H418" s="297"/>
      <c r="I418" s="297"/>
      <c r="J418" s="297"/>
      <c r="K418" s="297"/>
      <c r="L418" s="297"/>
      <c r="M418" s="297"/>
      <c r="N418" s="297"/>
      <c r="O418" s="297"/>
      <c r="P418" s="297"/>
      <c r="Q418" s="297"/>
      <c r="R418" s="297"/>
      <c r="S418" s="297"/>
      <c r="T418" s="297"/>
      <c r="U418" s="297"/>
      <c r="V418" s="297"/>
      <c r="W418" s="297"/>
      <c r="X418" s="297"/>
      <c r="Y418" s="297"/>
      <c r="Z418" s="297"/>
    </row>
    <row r="419" spans="1:26" ht="15.75" customHeight="1">
      <c r="A419" s="297"/>
      <c r="B419" s="297"/>
      <c r="C419" s="297"/>
      <c r="D419" s="297"/>
      <c r="E419" s="297"/>
      <c r="F419" s="297"/>
      <c r="G419" s="297"/>
      <c r="H419" s="297"/>
      <c r="I419" s="297"/>
      <c r="J419" s="297"/>
      <c r="K419" s="297"/>
      <c r="L419" s="297"/>
      <c r="M419" s="297"/>
      <c r="N419" s="297"/>
      <c r="O419" s="297"/>
      <c r="P419" s="297"/>
      <c r="Q419" s="297"/>
      <c r="R419" s="297"/>
      <c r="S419" s="297"/>
      <c r="T419" s="297"/>
      <c r="U419" s="297"/>
      <c r="V419" s="297"/>
      <c r="W419" s="297"/>
      <c r="X419" s="297"/>
      <c r="Y419" s="297"/>
      <c r="Z419" s="297"/>
    </row>
    <row r="420" spans="1:26" ht="15.75" customHeight="1">
      <c r="A420" s="297"/>
      <c r="B420" s="297"/>
      <c r="C420" s="297"/>
      <c r="D420" s="297"/>
      <c r="E420" s="297"/>
      <c r="F420" s="297"/>
      <c r="G420" s="297"/>
      <c r="H420" s="297"/>
      <c r="I420" s="297"/>
      <c r="J420" s="297"/>
      <c r="K420" s="297"/>
      <c r="L420" s="297"/>
      <c r="M420" s="297"/>
      <c r="N420" s="297"/>
      <c r="O420" s="297"/>
      <c r="P420" s="297"/>
      <c r="Q420" s="297"/>
      <c r="R420" s="297"/>
      <c r="S420" s="297"/>
      <c r="T420" s="297"/>
      <c r="U420" s="297"/>
      <c r="V420" s="297"/>
      <c r="W420" s="297"/>
      <c r="X420" s="297"/>
      <c r="Y420" s="297"/>
      <c r="Z420" s="297"/>
    </row>
    <row r="421" spans="1:26" ht="15.75" customHeight="1">
      <c r="A421" s="297"/>
      <c r="B421" s="297"/>
      <c r="C421" s="297"/>
      <c r="D421" s="297"/>
      <c r="E421" s="297"/>
      <c r="F421" s="297"/>
      <c r="G421" s="297"/>
      <c r="H421" s="297"/>
      <c r="I421" s="297"/>
      <c r="J421" s="297"/>
      <c r="K421" s="297"/>
      <c r="L421" s="297"/>
      <c r="M421" s="297"/>
      <c r="N421" s="297"/>
      <c r="O421" s="297"/>
      <c r="P421" s="297"/>
      <c r="Q421" s="297"/>
      <c r="R421" s="297"/>
      <c r="S421" s="297"/>
      <c r="T421" s="297"/>
      <c r="U421" s="297"/>
      <c r="V421" s="297"/>
      <c r="W421" s="297"/>
      <c r="X421" s="297"/>
      <c r="Y421" s="297"/>
      <c r="Z421" s="297"/>
    </row>
    <row r="422" spans="1:26" ht="15.75" customHeight="1">
      <c r="A422" s="297"/>
      <c r="B422" s="297"/>
      <c r="C422" s="297"/>
      <c r="D422" s="297"/>
      <c r="E422" s="297"/>
      <c r="F422" s="297"/>
      <c r="G422" s="297"/>
      <c r="H422" s="297"/>
      <c r="I422" s="297"/>
      <c r="J422" s="297"/>
      <c r="K422" s="297"/>
      <c r="L422" s="297"/>
      <c r="M422" s="297"/>
      <c r="N422" s="297"/>
      <c r="O422" s="297"/>
      <c r="P422" s="297"/>
      <c r="Q422" s="297"/>
      <c r="R422" s="297"/>
      <c r="S422" s="297"/>
      <c r="T422" s="297"/>
      <c r="U422" s="297"/>
      <c r="V422" s="297"/>
      <c r="W422" s="297"/>
      <c r="X422" s="297"/>
      <c r="Y422" s="297"/>
      <c r="Z422" s="297"/>
    </row>
    <row r="423" spans="1:26" ht="15.75" customHeight="1">
      <c r="A423" s="297"/>
      <c r="B423" s="297"/>
      <c r="C423" s="297"/>
      <c r="D423" s="297"/>
      <c r="E423" s="297"/>
      <c r="F423" s="297"/>
      <c r="G423" s="297"/>
      <c r="H423" s="297"/>
      <c r="I423" s="297"/>
      <c r="J423" s="297"/>
      <c r="K423" s="297"/>
      <c r="L423" s="297"/>
      <c r="M423" s="297"/>
      <c r="N423" s="297"/>
      <c r="O423" s="297"/>
      <c r="P423" s="297"/>
      <c r="Q423" s="297"/>
      <c r="R423" s="297"/>
      <c r="S423" s="297"/>
      <c r="T423" s="297"/>
      <c r="U423" s="297"/>
      <c r="V423" s="297"/>
      <c r="W423" s="297"/>
      <c r="X423" s="297"/>
      <c r="Y423" s="297"/>
      <c r="Z423" s="297"/>
    </row>
    <row r="424" spans="1:26" ht="15.75" customHeight="1">
      <c r="A424" s="297"/>
      <c r="B424" s="297"/>
      <c r="C424" s="297"/>
      <c r="D424" s="297"/>
      <c r="E424" s="297"/>
      <c r="F424" s="297"/>
      <c r="G424" s="297"/>
      <c r="H424" s="297"/>
      <c r="I424" s="297"/>
      <c r="J424" s="297"/>
      <c r="K424" s="297"/>
      <c r="L424" s="297"/>
      <c r="M424" s="297"/>
      <c r="N424" s="297"/>
      <c r="O424" s="297"/>
      <c r="P424" s="297"/>
      <c r="Q424" s="297"/>
      <c r="R424" s="297"/>
      <c r="S424" s="297"/>
      <c r="T424" s="297"/>
      <c r="U424" s="297"/>
      <c r="V424" s="297"/>
      <c r="W424" s="297"/>
      <c r="X424" s="297"/>
      <c r="Y424" s="297"/>
      <c r="Z424" s="297"/>
    </row>
    <row r="425" spans="1:26" ht="15.75" customHeight="1">
      <c r="A425" s="297"/>
      <c r="B425" s="297"/>
      <c r="C425" s="297"/>
      <c r="D425" s="297"/>
      <c r="E425" s="297"/>
      <c r="F425" s="297"/>
      <c r="G425" s="297"/>
      <c r="H425" s="297"/>
      <c r="I425" s="297"/>
      <c r="J425" s="297"/>
      <c r="K425" s="297"/>
      <c r="L425" s="297"/>
      <c r="M425" s="297"/>
      <c r="N425" s="297"/>
      <c r="O425" s="297"/>
      <c r="P425" s="297"/>
      <c r="Q425" s="297"/>
      <c r="R425" s="297"/>
      <c r="S425" s="297"/>
      <c r="T425" s="297"/>
      <c r="U425" s="297"/>
      <c r="V425" s="297"/>
      <c r="W425" s="297"/>
      <c r="X425" s="297"/>
      <c r="Y425" s="297"/>
      <c r="Z425" s="297"/>
    </row>
    <row r="426" spans="1:26" ht="15.75" customHeight="1">
      <c r="A426" s="297"/>
      <c r="B426" s="297"/>
      <c r="C426" s="297"/>
      <c r="D426" s="297"/>
      <c r="E426" s="297"/>
      <c r="F426" s="297"/>
      <c r="G426" s="297"/>
      <c r="H426" s="297"/>
      <c r="I426" s="297"/>
      <c r="J426" s="297"/>
      <c r="K426" s="297"/>
      <c r="L426" s="297"/>
      <c r="M426" s="297"/>
      <c r="N426" s="297"/>
      <c r="O426" s="297"/>
      <c r="P426" s="297"/>
      <c r="Q426" s="297"/>
      <c r="R426" s="297"/>
      <c r="S426" s="297"/>
      <c r="T426" s="297"/>
      <c r="U426" s="297"/>
      <c r="V426" s="297"/>
      <c r="W426" s="297"/>
      <c r="X426" s="297"/>
      <c r="Y426" s="297"/>
      <c r="Z426" s="297"/>
    </row>
    <row r="427" spans="1:26" ht="15.75" customHeight="1">
      <c r="A427" s="297"/>
      <c r="B427" s="297"/>
      <c r="C427" s="297"/>
      <c r="D427" s="297"/>
      <c r="E427" s="297"/>
      <c r="F427" s="297"/>
      <c r="G427" s="297"/>
      <c r="H427" s="297"/>
      <c r="I427" s="297"/>
      <c r="J427" s="297"/>
      <c r="K427" s="297"/>
      <c r="L427" s="297"/>
      <c r="M427" s="297"/>
      <c r="N427" s="297"/>
      <c r="O427" s="297"/>
      <c r="P427" s="297"/>
      <c r="Q427" s="297"/>
      <c r="R427" s="297"/>
      <c r="S427" s="297"/>
      <c r="T427" s="297"/>
      <c r="U427" s="297"/>
      <c r="V427" s="297"/>
      <c r="W427" s="297"/>
      <c r="X427" s="297"/>
      <c r="Y427" s="297"/>
      <c r="Z427" s="297"/>
    </row>
    <row r="428" spans="1:26" ht="15.75" customHeight="1">
      <c r="A428" s="297"/>
      <c r="B428" s="297"/>
      <c r="C428" s="297"/>
      <c r="D428" s="297"/>
      <c r="E428" s="297"/>
      <c r="F428" s="297"/>
      <c r="G428" s="297"/>
      <c r="H428" s="297"/>
      <c r="I428" s="297"/>
      <c r="J428" s="297"/>
      <c r="K428" s="297"/>
      <c r="L428" s="297"/>
      <c r="M428" s="297"/>
      <c r="N428" s="297"/>
      <c r="O428" s="297"/>
      <c r="P428" s="297"/>
      <c r="Q428" s="297"/>
      <c r="R428" s="297"/>
      <c r="S428" s="297"/>
      <c r="T428" s="297"/>
      <c r="U428" s="297"/>
      <c r="V428" s="297"/>
      <c r="W428" s="297"/>
      <c r="X428" s="297"/>
      <c r="Y428" s="297"/>
      <c r="Z428" s="297"/>
    </row>
    <row r="429" spans="1:26" ht="15.75" customHeight="1">
      <c r="A429" s="297"/>
      <c r="B429" s="297"/>
      <c r="C429" s="297"/>
      <c r="D429" s="297"/>
      <c r="E429" s="297"/>
      <c r="F429" s="297"/>
      <c r="G429" s="297"/>
      <c r="H429" s="297"/>
      <c r="I429" s="297"/>
      <c r="J429" s="297"/>
      <c r="K429" s="297"/>
      <c r="L429" s="297"/>
      <c r="M429" s="297"/>
      <c r="N429" s="297"/>
      <c r="O429" s="297"/>
      <c r="P429" s="297"/>
      <c r="Q429" s="297"/>
      <c r="R429" s="297"/>
      <c r="S429" s="297"/>
      <c r="T429" s="297"/>
      <c r="U429" s="297"/>
      <c r="V429" s="297"/>
      <c r="W429" s="297"/>
      <c r="X429" s="297"/>
      <c r="Y429" s="297"/>
      <c r="Z429" s="297"/>
    </row>
    <row r="430" spans="1:26" ht="15.75" customHeight="1">
      <c r="A430" s="297"/>
      <c r="B430" s="297"/>
      <c r="C430" s="297"/>
      <c r="D430" s="297"/>
      <c r="E430" s="297"/>
      <c r="F430" s="297"/>
      <c r="G430" s="297"/>
      <c r="H430" s="297"/>
      <c r="I430" s="297"/>
      <c r="J430" s="297"/>
      <c r="K430" s="297"/>
      <c r="L430" s="297"/>
      <c r="M430" s="297"/>
      <c r="N430" s="297"/>
      <c r="O430" s="297"/>
      <c r="P430" s="297"/>
      <c r="Q430" s="297"/>
      <c r="R430" s="297"/>
      <c r="S430" s="297"/>
      <c r="T430" s="297"/>
      <c r="U430" s="297"/>
      <c r="V430" s="297"/>
      <c r="W430" s="297"/>
      <c r="X430" s="297"/>
      <c r="Y430" s="297"/>
      <c r="Z430" s="297"/>
    </row>
    <row r="431" spans="1:26" ht="15.75" customHeight="1">
      <c r="A431" s="297"/>
      <c r="B431" s="297"/>
      <c r="C431" s="297"/>
      <c r="D431" s="297"/>
      <c r="E431" s="297"/>
      <c r="F431" s="297"/>
      <c r="G431" s="297"/>
      <c r="H431" s="297"/>
      <c r="I431" s="297"/>
      <c r="J431" s="297"/>
      <c r="K431" s="297"/>
      <c r="L431" s="297"/>
      <c r="M431" s="297"/>
      <c r="N431" s="297"/>
      <c r="O431" s="297"/>
      <c r="P431" s="297"/>
      <c r="Q431" s="297"/>
      <c r="R431" s="297"/>
      <c r="S431" s="297"/>
      <c r="T431" s="297"/>
      <c r="U431" s="297"/>
      <c r="V431" s="297"/>
      <c r="W431" s="297"/>
      <c r="X431" s="297"/>
      <c r="Y431" s="297"/>
      <c r="Z431" s="297"/>
    </row>
    <row r="432" spans="1:26" ht="15.75" customHeight="1">
      <c r="A432" s="297"/>
      <c r="B432" s="297"/>
      <c r="C432" s="297"/>
      <c r="D432" s="297"/>
      <c r="E432" s="297"/>
      <c r="F432" s="297"/>
      <c r="G432" s="297"/>
      <c r="H432" s="297"/>
      <c r="I432" s="297"/>
      <c r="J432" s="297"/>
      <c r="K432" s="297"/>
      <c r="L432" s="297"/>
      <c r="M432" s="297"/>
      <c r="N432" s="297"/>
      <c r="O432" s="297"/>
      <c r="P432" s="297"/>
      <c r="Q432" s="297"/>
      <c r="R432" s="297"/>
      <c r="S432" s="297"/>
      <c r="T432" s="297"/>
      <c r="U432" s="297"/>
      <c r="V432" s="297"/>
      <c r="W432" s="297"/>
      <c r="X432" s="297"/>
      <c r="Y432" s="297"/>
      <c r="Z432" s="297"/>
    </row>
    <row r="433" spans="1:26" ht="15.75" customHeight="1">
      <c r="A433" s="297"/>
      <c r="B433" s="297"/>
      <c r="C433" s="297"/>
      <c r="D433" s="297"/>
      <c r="E433" s="297"/>
      <c r="F433" s="297"/>
      <c r="G433" s="297"/>
      <c r="H433" s="297"/>
      <c r="I433" s="297"/>
      <c r="J433" s="297"/>
      <c r="K433" s="297"/>
      <c r="L433" s="297"/>
      <c r="M433" s="297"/>
      <c r="N433" s="297"/>
      <c r="O433" s="297"/>
      <c r="P433" s="297"/>
      <c r="Q433" s="297"/>
      <c r="R433" s="297"/>
      <c r="S433" s="297"/>
      <c r="T433" s="297"/>
      <c r="U433" s="297"/>
      <c r="V433" s="297"/>
      <c r="W433" s="297"/>
      <c r="X433" s="297"/>
      <c r="Y433" s="297"/>
      <c r="Z433" s="297"/>
    </row>
    <row r="434" spans="1:26" ht="15.75" customHeight="1">
      <c r="A434" s="297"/>
      <c r="B434" s="297"/>
      <c r="C434" s="297"/>
      <c r="D434" s="297"/>
      <c r="E434" s="297"/>
      <c r="F434" s="297"/>
      <c r="G434" s="297"/>
      <c r="H434" s="297"/>
      <c r="I434" s="297"/>
      <c r="J434" s="297"/>
      <c r="K434" s="297"/>
      <c r="L434" s="297"/>
      <c r="M434" s="297"/>
      <c r="N434" s="297"/>
      <c r="O434" s="297"/>
      <c r="P434" s="297"/>
      <c r="Q434" s="297"/>
      <c r="R434" s="297"/>
      <c r="S434" s="297"/>
      <c r="T434" s="297"/>
      <c r="U434" s="297"/>
      <c r="V434" s="297"/>
      <c r="W434" s="297"/>
      <c r="X434" s="297"/>
      <c r="Y434" s="297"/>
      <c r="Z434" s="297"/>
    </row>
    <row r="435" spans="1:26" ht="15.75" customHeight="1">
      <c r="A435" s="297"/>
      <c r="B435" s="297"/>
      <c r="C435" s="297"/>
      <c r="D435" s="297"/>
      <c r="E435" s="297"/>
      <c r="F435" s="297"/>
      <c r="G435" s="297"/>
      <c r="H435" s="297"/>
      <c r="I435" s="297"/>
      <c r="J435" s="297"/>
      <c r="K435" s="297"/>
      <c r="L435" s="297"/>
      <c r="M435" s="297"/>
      <c r="N435" s="297"/>
      <c r="O435" s="297"/>
      <c r="P435" s="297"/>
      <c r="Q435" s="297"/>
      <c r="R435" s="297"/>
      <c r="S435" s="297"/>
      <c r="T435" s="297"/>
      <c r="U435" s="297"/>
      <c r="V435" s="297"/>
      <c r="W435" s="297"/>
      <c r="X435" s="297"/>
      <c r="Y435" s="297"/>
      <c r="Z435" s="297"/>
    </row>
    <row r="436" spans="1:26" ht="15.75" customHeight="1">
      <c r="A436" s="297"/>
      <c r="B436" s="297"/>
      <c r="C436" s="297"/>
      <c r="D436" s="297"/>
      <c r="E436" s="297"/>
      <c r="F436" s="297"/>
      <c r="G436" s="297"/>
      <c r="H436" s="297"/>
      <c r="I436" s="297"/>
      <c r="J436" s="297"/>
      <c r="K436" s="297"/>
      <c r="L436" s="297"/>
      <c r="M436" s="297"/>
      <c r="N436" s="297"/>
      <c r="O436" s="297"/>
      <c r="P436" s="297"/>
      <c r="Q436" s="297"/>
      <c r="R436" s="297"/>
      <c r="S436" s="297"/>
      <c r="T436" s="297"/>
      <c r="U436" s="297"/>
      <c r="V436" s="297"/>
      <c r="W436" s="297"/>
      <c r="X436" s="297"/>
      <c r="Y436" s="297"/>
      <c r="Z436" s="297"/>
    </row>
    <row r="437" spans="1:26" ht="15.75" customHeight="1">
      <c r="A437" s="297"/>
      <c r="B437" s="297"/>
      <c r="C437" s="297"/>
      <c r="D437" s="297"/>
      <c r="E437" s="297"/>
      <c r="F437" s="297"/>
      <c r="G437" s="297"/>
      <c r="H437" s="297"/>
      <c r="I437" s="297"/>
      <c r="J437" s="297"/>
      <c r="K437" s="297"/>
      <c r="L437" s="297"/>
      <c r="M437" s="297"/>
      <c r="N437" s="297"/>
      <c r="O437" s="297"/>
      <c r="P437" s="297"/>
      <c r="Q437" s="297"/>
      <c r="R437" s="297"/>
      <c r="S437" s="297"/>
      <c r="T437" s="297"/>
      <c r="U437" s="297"/>
      <c r="V437" s="297"/>
      <c r="W437" s="297"/>
      <c r="X437" s="297"/>
      <c r="Y437" s="297"/>
      <c r="Z437" s="297"/>
    </row>
    <row r="438" spans="1:26" ht="15.75" customHeight="1">
      <c r="A438" s="297"/>
      <c r="B438" s="297"/>
      <c r="C438" s="297"/>
      <c r="D438" s="297"/>
      <c r="E438" s="297"/>
      <c r="F438" s="297"/>
      <c r="G438" s="297"/>
      <c r="H438" s="297"/>
      <c r="I438" s="297"/>
      <c r="J438" s="297"/>
      <c r="K438" s="297"/>
      <c r="L438" s="297"/>
      <c r="M438" s="297"/>
      <c r="N438" s="297"/>
      <c r="O438" s="297"/>
      <c r="P438" s="297"/>
      <c r="Q438" s="297"/>
      <c r="R438" s="297"/>
      <c r="S438" s="297"/>
      <c r="T438" s="297"/>
      <c r="U438" s="297"/>
      <c r="V438" s="297"/>
      <c r="W438" s="297"/>
      <c r="X438" s="297"/>
      <c r="Y438" s="297"/>
      <c r="Z438" s="297"/>
    </row>
    <row r="439" spans="1:26" ht="15.75" customHeight="1">
      <c r="A439" s="297"/>
      <c r="B439" s="297"/>
      <c r="C439" s="297"/>
      <c r="D439" s="297"/>
      <c r="E439" s="297"/>
      <c r="F439" s="297"/>
      <c r="G439" s="297"/>
      <c r="H439" s="297"/>
      <c r="I439" s="297"/>
      <c r="J439" s="297"/>
      <c r="K439" s="297"/>
      <c r="L439" s="297"/>
      <c r="M439" s="297"/>
      <c r="N439" s="297"/>
      <c r="O439" s="297"/>
      <c r="P439" s="297"/>
      <c r="Q439" s="297"/>
      <c r="R439" s="297"/>
      <c r="S439" s="297"/>
      <c r="T439" s="297"/>
      <c r="U439" s="297"/>
      <c r="V439" s="297"/>
      <c r="W439" s="297"/>
      <c r="X439" s="297"/>
      <c r="Y439" s="297"/>
      <c r="Z439" s="297"/>
    </row>
    <row r="440" spans="1:26" ht="15.75" customHeight="1">
      <c r="A440" s="297"/>
      <c r="B440" s="297"/>
      <c r="C440" s="297"/>
      <c r="D440" s="297"/>
      <c r="E440" s="297"/>
      <c r="F440" s="297"/>
      <c r="G440" s="297"/>
      <c r="H440" s="297"/>
      <c r="I440" s="297"/>
      <c r="J440" s="297"/>
      <c r="K440" s="297"/>
      <c r="L440" s="297"/>
      <c r="M440" s="297"/>
      <c r="N440" s="297"/>
      <c r="O440" s="297"/>
      <c r="P440" s="297"/>
      <c r="Q440" s="297"/>
      <c r="R440" s="297"/>
      <c r="S440" s="297"/>
      <c r="T440" s="297"/>
      <c r="U440" s="297"/>
      <c r="V440" s="297"/>
      <c r="W440" s="297"/>
      <c r="X440" s="297"/>
      <c r="Y440" s="297"/>
      <c r="Z440" s="297"/>
    </row>
    <row r="441" spans="1:26" ht="15.75" customHeight="1">
      <c r="A441" s="297"/>
      <c r="B441" s="297"/>
      <c r="C441" s="297"/>
      <c r="D441" s="297"/>
      <c r="E441" s="297"/>
      <c r="F441" s="297"/>
      <c r="G441" s="297"/>
      <c r="H441" s="297"/>
      <c r="I441" s="297"/>
      <c r="J441" s="297"/>
      <c r="K441" s="297"/>
      <c r="L441" s="297"/>
      <c r="M441" s="297"/>
      <c r="N441" s="297"/>
      <c r="O441" s="297"/>
      <c r="P441" s="297"/>
      <c r="Q441" s="297"/>
      <c r="R441" s="297"/>
      <c r="S441" s="297"/>
      <c r="T441" s="297"/>
      <c r="U441" s="297"/>
      <c r="V441" s="297"/>
      <c r="W441" s="297"/>
      <c r="X441" s="297"/>
      <c r="Y441" s="297"/>
      <c r="Z441" s="297"/>
    </row>
    <row r="442" spans="1:26" ht="15.75" customHeight="1">
      <c r="A442" s="297"/>
      <c r="B442" s="297"/>
      <c r="C442" s="297"/>
      <c r="D442" s="297"/>
      <c r="E442" s="297"/>
      <c r="F442" s="297"/>
      <c r="G442" s="297"/>
      <c r="H442" s="297"/>
      <c r="I442" s="297"/>
      <c r="J442" s="297"/>
      <c r="K442" s="297"/>
      <c r="L442" s="297"/>
      <c r="M442" s="297"/>
      <c r="N442" s="297"/>
      <c r="O442" s="297"/>
      <c r="P442" s="297"/>
      <c r="Q442" s="297"/>
      <c r="R442" s="297"/>
      <c r="S442" s="297"/>
      <c r="T442" s="297"/>
      <c r="U442" s="297"/>
      <c r="V442" s="297"/>
      <c r="W442" s="297"/>
      <c r="X442" s="297"/>
      <c r="Y442" s="297"/>
      <c r="Z442" s="297"/>
    </row>
    <row r="443" spans="1:26" ht="15.75" customHeight="1">
      <c r="A443" s="297"/>
      <c r="B443" s="297"/>
      <c r="C443" s="297"/>
      <c r="D443" s="297"/>
      <c r="E443" s="297"/>
      <c r="F443" s="297"/>
      <c r="G443" s="297"/>
      <c r="H443" s="297"/>
      <c r="I443" s="297"/>
      <c r="J443" s="297"/>
      <c r="K443" s="297"/>
      <c r="L443" s="297"/>
      <c r="M443" s="297"/>
      <c r="N443" s="297"/>
      <c r="O443" s="297"/>
      <c r="P443" s="297"/>
      <c r="Q443" s="297"/>
      <c r="R443" s="297"/>
      <c r="S443" s="297"/>
      <c r="T443" s="297"/>
      <c r="U443" s="297"/>
      <c r="V443" s="297"/>
      <c r="W443" s="297"/>
      <c r="X443" s="297"/>
      <c r="Y443" s="297"/>
      <c r="Z443" s="297"/>
    </row>
    <row r="444" spans="1:26" ht="15.75" customHeight="1">
      <c r="A444" s="297"/>
      <c r="B444" s="297"/>
      <c r="C444" s="297"/>
      <c r="D444" s="297"/>
      <c r="E444" s="297"/>
      <c r="F444" s="297"/>
      <c r="G444" s="297"/>
      <c r="H444" s="297"/>
      <c r="I444" s="297"/>
      <c r="J444" s="297"/>
      <c r="K444" s="297"/>
      <c r="L444" s="297"/>
      <c r="M444" s="297"/>
      <c r="N444" s="297"/>
      <c r="O444" s="297"/>
      <c r="P444" s="297"/>
      <c r="Q444" s="297"/>
      <c r="R444" s="297"/>
      <c r="S444" s="297"/>
      <c r="T444" s="297"/>
      <c r="U444" s="297"/>
      <c r="V444" s="297"/>
      <c r="W444" s="297"/>
      <c r="X444" s="297"/>
      <c r="Y444" s="297"/>
      <c r="Z444" s="297"/>
    </row>
    <row r="445" spans="1:26" ht="15.75" customHeight="1">
      <c r="A445" s="297"/>
      <c r="B445" s="297"/>
      <c r="C445" s="297"/>
      <c r="D445" s="297"/>
      <c r="E445" s="297"/>
      <c r="F445" s="297"/>
      <c r="G445" s="297"/>
      <c r="H445" s="297"/>
      <c r="I445" s="297"/>
      <c r="J445" s="297"/>
      <c r="K445" s="297"/>
      <c r="L445" s="297"/>
      <c r="M445" s="297"/>
      <c r="N445" s="297"/>
      <c r="O445" s="297"/>
      <c r="P445" s="297"/>
      <c r="Q445" s="297"/>
      <c r="R445" s="297"/>
      <c r="S445" s="297"/>
      <c r="T445" s="297"/>
      <c r="U445" s="297"/>
      <c r="V445" s="297"/>
      <c r="W445" s="297"/>
      <c r="X445" s="297"/>
      <c r="Y445" s="297"/>
      <c r="Z445" s="297"/>
    </row>
    <row r="446" spans="1:26" ht="15.75" customHeight="1">
      <c r="A446" s="297"/>
      <c r="B446" s="297"/>
      <c r="C446" s="297"/>
      <c r="D446" s="297"/>
      <c r="E446" s="297"/>
      <c r="F446" s="297"/>
      <c r="G446" s="297"/>
      <c r="H446" s="297"/>
      <c r="I446" s="297"/>
      <c r="J446" s="297"/>
      <c r="K446" s="297"/>
      <c r="L446" s="297"/>
      <c r="M446" s="297"/>
      <c r="N446" s="297"/>
      <c r="O446" s="297"/>
      <c r="P446" s="297"/>
      <c r="Q446" s="297"/>
      <c r="R446" s="297"/>
      <c r="S446" s="297"/>
      <c r="T446" s="297"/>
      <c r="U446" s="297"/>
      <c r="V446" s="297"/>
      <c r="W446" s="297"/>
      <c r="X446" s="297"/>
      <c r="Y446" s="297"/>
      <c r="Z446" s="297"/>
    </row>
    <row r="447" spans="1:26" ht="15.75" customHeight="1">
      <c r="A447" s="297"/>
      <c r="B447" s="297"/>
      <c r="C447" s="297"/>
      <c r="D447" s="297"/>
      <c r="E447" s="297"/>
      <c r="F447" s="297"/>
      <c r="G447" s="297"/>
      <c r="H447" s="297"/>
      <c r="I447" s="297"/>
      <c r="J447" s="297"/>
      <c r="K447" s="297"/>
      <c r="L447" s="297"/>
      <c r="M447" s="297"/>
      <c r="N447" s="297"/>
      <c r="O447" s="297"/>
      <c r="P447" s="297"/>
      <c r="Q447" s="297"/>
      <c r="R447" s="297"/>
      <c r="S447" s="297"/>
      <c r="T447" s="297"/>
      <c r="U447" s="297"/>
      <c r="V447" s="297"/>
      <c r="W447" s="297"/>
      <c r="X447" s="297"/>
      <c r="Y447" s="297"/>
      <c r="Z447" s="297"/>
    </row>
    <row r="448" spans="1:26" ht="15.75" customHeight="1">
      <c r="A448" s="297"/>
      <c r="B448" s="297"/>
      <c r="C448" s="297"/>
      <c r="D448" s="297"/>
      <c r="E448" s="297"/>
      <c r="F448" s="297"/>
      <c r="G448" s="297"/>
      <c r="H448" s="297"/>
      <c r="I448" s="297"/>
      <c r="J448" s="297"/>
      <c r="K448" s="297"/>
      <c r="L448" s="297"/>
      <c r="M448" s="297"/>
      <c r="N448" s="297"/>
      <c r="O448" s="297"/>
      <c r="P448" s="297"/>
      <c r="Q448" s="297"/>
      <c r="R448" s="297"/>
      <c r="S448" s="297"/>
      <c r="T448" s="297"/>
      <c r="U448" s="297"/>
      <c r="V448" s="297"/>
      <c r="W448" s="297"/>
      <c r="X448" s="297"/>
      <c r="Y448" s="297"/>
      <c r="Z448" s="297"/>
    </row>
    <row r="449" spans="1:26" ht="15.75" customHeight="1">
      <c r="A449" s="297"/>
      <c r="B449" s="297"/>
      <c r="C449" s="297"/>
      <c r="D449" s="297"/>
      <c r="E449" s="297"/>
      <c r="F449" s="297"/>
      <c r="G449" s="297"/>
      <c r="H449" s="297"/>
      <c r="I449" s="297"/>
      <c r="J449" s="297"/>
      <c r="K449" s="297"/>
      <c r="L449" s="297"/>
      <c r="M449" s="297"/>
      <c r="N449" s="297"/>
      <c r="O449" s="297"/>
      <c r="P449" s="297"/>
      <c r="Q449" s="297"/>
      <c r="R449" s="297"/>
      <c r="S449" s="297"/>
      <c r="T449" s="297"/>
      <c r="U449" s="297"/>
      <c r="V449" s="297"/>
      <c r="W449" s="297"/>
      <c r="X449" s="297"/>
      <c r="Y449" s="297"/>
      <c r="Z449" s="297"/>
    </row>
    <row r="450" spans="1:26" ht="15.75" customHeight="1">
      <c r="A450" s="297"/>
      <c r="B450" s="297"/>
      <c r="C450" s="297"/>
      <c r="D450" s="297"/>
      <c r="E450" s="297"/>
      <c r="F450" s="297"/>
      <c r="G450" s="297"/>
      <c r="H450" s="297"/>
      <c r="I450" s="297"/>
      <c r="J450" s="297"/>
      <c r="K450" s="297"/>
      <c r="L450" s="297"/>
      <c r="M450" s="297"/>
      <c r="N450" s="297"/>
      <c r="O450" s="297"/>
      <c r="P450" s="297"/>
      <c r="Q450" s="297"/>
      <c r="R450" s="297"/>
      <c r="S450" s="297"/>
      <c r="T450" s="297"/>
      <c r="U450" s="297"/>
      <c r="V450" s="297"/>
      <c r="W450" s="297"/>
      <c r="X450" s="297"/>
      <c r="Y450" s="297"/>
      <c r="Z450" s="297"/>
    </row>
    <row r="451" spans="1:26" ht="15.75" customHeight="1">
      <c r="A451" s="297"/>
      <c r="B451" s="297"/>
      <c r="C451" s="297"/>
      <c r="D451" s="297"/>
      <c r="E451" s="297"/>
      <c r="F451" s="297"/>
      <c r="G451" s="297"/>
      <c r="H451" s="297"/>
      <c r="I451" s="297"/>
      <c r="J451" s="297"/>
      <c r="K451" s="297"/>
      <c r="L451" s="297"/>
      <c r="M451" s="297"/>
      <c r="N451" s="297"/>
      <c r="O451" s="297"/>
      <c r="P451" s="297"/>
      <c r="Q451" s="297"/>
      <c r="R451" s="297"/>
      <c r="S451" s="297"/>
      <c r="T451" s="297"/>
      <c r="U451" s="297"/>
      <c r="V451" s="297"/>
      <c r="W451" s="297"/>
      <c r="X451" s="297"/>
      <c r="Y451" s="297"/>
      <c r="Z451" s="297"/>
    </row>
    <row r="452" spans="1:26" ht="15.75" customHeight="1">
      <c r="A452" s="297"/>
      <c r="B452" s="297"/>
      <c r="C452" s="297"/>
      <c r="D452" s="297"/>
      <c r="E452" s="297"/>
      <c r="F452" s="297"/>
      <c r="G452" s="297"/>
      <c r="H452" s="297"/>
      <c r="I452" s="297"/>
      <c r="J452" s="297"/>
      <c r="K452" s="297"/>
      <c r="L452" s="297"/>
      <c r="M452" s="297"/>
      <c r="N452" s="297"/>
      <c r="O452" s="297"/>
      <c r="P452" s="297"/>
      <c r="Q452" s="297"/>
      <c r="R452" s="297"/>
      <c r="S452" s="297"/>
      <c r="T452" s="297"/>
      <c r="U452" s="297"/>
      <c r="V452" s="297"/>
      <c r="W452" s="297"/>
      <c r="X452" s="297"/>
      <c r="Y452" s="297"/>
      <c r="Z452" s="297"/>
    </row>
    <row r="453" spans="1:26" ht="15.75" customHeight="1">
      <c r="A453" s="297"/>
      <c r="B453" s="297"/>
      <c r="C453" s="297"/>
      <c r="D453" s="297"/>
      <c r="E453" s="297"/>
      <c r="F453" s="297"/>
      <c r="G453" s="297"/>
      <c r="H453" s="297"/>
      <c r="I453" s="297"/>
      <c r="J453" s="297"/>
      <c r="K453" s="297"/>
      <c r="L453" s="297"/>
      <c r="M453" s="297"/>
      <c r="N453" s="297"/>
      <c r="O453" s="297"/>
      <c r="P453" s="297"/>
      <c r="Q453" s="297"/>
      <c r="R453" s="297"/>
      <c r="S453" s="297"/>
      <c r="T453" s="297"/>
      <c r="U453" s="297"/>
      <c r="V453" s="297"/>
      <c r="W453" s="297"/>
      <c r="X453" s="297"/>
      <c r="Y453" s="297"/>
      <c r="Z453" s="297"/>
    </row>
    <row r="454" spans="1:26" ht="15.75" customHeight="1">
      <c r="A454" s="297"/>
      <c r="B454" s="297"/>
      <c r="C454" s="297"/>
      <c r="D454" s="297"/>
      <c r="E454" s="297"/>
      <c r="F454" s="297"/>
      <c r="G454" s="297"/>
      <c r="H454" s="297"/>
      <c r="I454" s="297"/>
      <c r="J454" s="297"/>
      <c r="K454" s="297"/>
      <c r="L454" s="297"/>
      <c r="M454" s="297"/>
      <c r="N454" s="297"/>
      <c r="O454" s="297"/>
      <c r="P454" s="297"/>
      <c r="Q454" s="297"/>
      <c r="R454" s="297"/>
      <c r="S454" s="297"/>
      <c r="T454" s="297"/>
      <c r="U454" s="297"/>
      <c r="V454" s="297"/>
      <c r="W454" s="297"/>
      <c r="X454" s="297"/>
      <c r="Y454" s="297"/>
      <c r="Z454" s="297"/>
    </row>
    <row r="455" spans="1:26" ht="15.75" customHeight="1">
      <c r="A455" s="297"/>
      <c r="B455" s="297"/>
      <c r="C455" s="297"/>
      <c r="D455" s="297"/>
      <c r="E455" s="297"/>
      <c r="F455" s="297"/>
      <c r="G455" s="297"/>
      <c r="H455" s="297"/>
      <c r="I455" s="297"/>
      <c r="J455" s="297"/>
      <c r="K455" s="297"/>
      <c r="L455" s="297"/>
      <c r="M455" s="297"/>
      <c r="N455" s="297"/>
      <c r="O455" s="297"/>
      <c r="P455" s="297"/>
      <c r="Q455" s="297"/>
      <c r="R455" s="297"/>
      <c r="S455" s="297"/>
      <c r="T455" s="297"/>
      <c r="U455" s="297"/>
      <c r="V455" s="297"/>
      <c r="W455" s="297"/>
      <c r="X455" s="297"/>
      <c r="Y455" s="297"/>
      <c r="Z455" s="297"/>
    </row>
    <row r="456" spans="1:26" ht="15.75" customHeight="1">
      <c r="A456" s="297"/>
      <c r="B456" s="297"/>
      <c r="C456" s="297"/>
      <c r="D456" s="297"/>
      <c r="E456" s="297"/>
      <c r="F456" s="297"/>
      <c r="G456" s="297"/>
      <c r="H456" s="297"/>
      <c r="I456" s="297"/>
      <c r="J456" s="297"/>
      <c r="K456" s="297"/>
      <c r="L456" s="297"/>
      <c r="M456" s="297"/>
      <c r="N456" s="297"/>
      <c r="O456" s="297"/>
      <c r="P456" s="297"/>
      <c r="Q456" s="297"/>
      <c r="R456" s="297"/>
      <c r="S456" s="297"/>
      <c r="T456" s="297"/>
      <c r="U456" s="297"/>
      <c r="V456" s="297"/>
      <c r="W456" s="297"/>
      <c r="X456" s="297"/>
      <c r="Y456" s="297"/>
      <c r="Z456" s="297"/>
    </row>
    <row r="457" spans="1:26" ht="15.75" customHeight="1">
      <c r="A457" s="297"/>
      <c r="B457" s="297"/>
      <c r="C457" s="297"/>
      <c r="D457" s="297"/>
      <c r="E457" s="297"/>
      <c r="F457" s="297"/>
      <c r="G457" s="297"/>
      <c r="H457" s="297"/>
      <c r="I457" s="297"/>
      <c r="J457" s="297"/>
      <c r="K457" s="297"/>
      <c r="L457" s="297"/>
      <c r="M457" s="297"/>
      <c r="N457" s="297"/>
      <c r="O457" s="297"/>
      <c r="P457" s="297"/>
      <c r="Q457" s="297"/>
      <c r="R457" s="297"/>
      <c r="S457" s="297"/>
      <c r="T457" s="297"/>
      <c r="U457" s="297"/>
      <c r="V457" s="297"/>
      <c r="W457" s="297"/>
      <c r="X457" s="297"/>
      <c r="Y457" s="297"/>
      <c r="Z457" s="297"/>
    </row>
    <row r="458" spans="1:26" ht="15.75" customHeight="1">
      <c r="A458" s="297"/>
      <c r="B458" s="297"/>
      <c r="C458" s="297"/>
      <c r="D458" s="297"/>
      <c r="E458" s="297"/>
      <c r="F458" s="297"/>
      <c r="G458" s="297"/>
      <c r="H458" s="297"/>
      <c r="I458" s="297"/>
      <c r="J458" s="297"/>
      <c r="K458" s="297"/>
      <c r="L458" s="297"/>
      <c r="M458" s="297"/>
      <c r="N458" s="297"/>
      <c r="O458" s="297"/>
      <c r="P458" s="297"/>
      <c r="Q458" s="297"/>
      <c r="R458" s="297"/>
      <c r="S458" s="297"/>
      <c r="T458" s="297"/>
      <c r="U458" s="297"/>
      <c r="V458" s="297"/>
      <c r="W458" s="297"/>
      <c r="X458" s="297"/>
      <c r="Y458" s="297"/>
      <c r="Z458" s="297"/>
    </row>
    <row r="459" spans="1:26" ht="15.75" customHeight="1">
      <c r="A459" s="297"/>
      <c r="B459" s="297"/>
      <c r="C459" s="297"/>
      <c r="D459" s="297"/>
      <c r="E459" s="297"/>
      <c r="F459" s="297"/>
      <c r="G459" s="297"/>
      <c r="H459" s="297"/>
      <c r="I459" s="297"/>
      <c r="J459" s="297"/>
      <c r="K459" s="297"/>
      <c r="L459" s="297"/>
      <c r="M459" s="297"/>
      <c r="N459" s="297"/>
      <c r="O459" s="297"/>
      <c r="P459" s="297"/>
      <c r="Q459" s="297"/>
      <c r="R459" s="297"/>
      <c r="S459" s="297"/>
      <c r="T459" s="297"/>
      <c r="U459" s="297"/>
      <c r="V459" s="297"/>
      <c r="W459" s="297"/>
      <c r="X459" s="297"/>
      <c r="Y459" s="297"/>
      <c r="Z459" s="297"/>
    </row>
    <row r="460" spans="1:26" ht="15.75" customHeight="1">
      <c r="A460" s="297"/>
      <c r="B460" s="297"/>
      <c r="C460" s="297"/>
      <c r="D460" s="297"/>
      <c r="E460" s="297"/>
      <c r="F460" s="297"/>
      <c r="G460" s="297"/>
      <c r="H460" s="297"/>
      <c r="I460" s="297"/>
      <c r="J460" s="297"/>
      <c r="K460" s="297"/>
      <c r="L460" s="297"/>
      <c r="M460" s="297"/>
      <c r="N460" s="297"/>
      <c r="O460" s="297"/>
      <c r="P460" s="297"/>
      <c r="Q460" s="297"/>
      <c r="R460" s="297"/>
      <c r="S460" s="297"/>
      <c r="T460" s="297"/>
      <c r="U460" s="297"/>
      <c r="V460" s="297"/>
      <c r="W460" s="297"/>
      <c r="X460" s="297"/>
      <c r="Y460" s="297"/>
      <c r="Z460" s="297"/>
    </row>
    <row r="461" spans="1:26" ht="15.75" customHeight="1">
      <c r="A461" s="297"/>
      <c r="B461" s="297"/>
      <c r="C461" s="297"/>
      <c r="D461" s="297"/>
      <c r="E461" s="297"/>
      <c r="F461" s="297"/>
      <c r="G461" s="297"/>
      <c r="H461" s="297"/>
      <c r="I461" s="297"/>
      <c r="J461" s="297"/>
      <c r="K461" s="297"/>
      <c r="L461" s="297"/>
      <c r="M461" s="297"/>
      <c r="N461" s="297"/>
      <c r="O461" s="297"/>
      <c r="P461" s="297"/>
      <c r="Q461" s="297"/>
      <c r="R461" s="297"/>
      <c r="S461" s="297"/>
      <c r="T461" s="297"/>
      <c r="U461" s="297"/>
      <c r="V461" s="297"/>
      <c r="W461" s="297"/>
      <c r="X461" s="297"/>
      <c r="Y461" s="297"/>
      <c r="Z461" s="297"/>
    </row>
    <row r="462" spans="1:26" ht="15.75" customHeight="1">
      <c r="A462" s="297"/>
      <c r="B462" s="297"/>
      <c r="C462" s="297"/>
      <c r="D462" s="297"/>
      <c r="E462" s="297"/>
      <c r="F462" s="297"/>
      <c r="G462" s="297"/>
      <c r="H462" s="297"/>
      <c r="I462" s="297"/>
      <c r="J462" s="297"/>
      <c r="K462" s="297"/>
      <c r="L462" s="297"/>
      <c r="M462" s="297"/>
      <c r="N462" s="297"/>
      <c r="O462" s="297"/>
      <c r="P462" s="297"/>
      <c r="Q462" s="297"/>
      <c r="R462" s="297"/>
      <c r="S462" s="297"/>
      <c r="T462" s="297"/>
      <c r="U462" s="297"/>
      <c r="V462" s="297"/>
      <c r="W462" s="297"/>
      <c r="X462" s="297"/>
      <c r="Y462" s="297"/>
      <c r="Z462" s="297"/>
    </row>
    <row r="463" spans="1:26" ht="15.75" customHeight="1">
      <c r="A463" s="297"/>
      <c r="B463" s="297"/>
      <c r="C463" s="297"/>
      <c r="D463" s="297"/>
      <c r="E463" s="297"/>
      <c r="F463" s="297"/>
      <c r="G463" s="297"/>
      <c r="H463" s="297"/>
      <c r="I463" s="297"/>
      <c r="J463" s="297"/>
      <c r="K463" s="297"/>
      <c r="L463" s="297"/>
      <c r="M463" s="297"/>
      <c r="N463" s="297"/>
      <c r="O463" s="297"/>
      <c r="P463" s="297"/>
      <c r="Q463" s="297"/>
      <c r="R463" s="297"/>
      <c r="S463" s="297"/>
      <c r="T463" s="297"/>
      <c r="U463" s="297"/>
      <c r="V463" s="297"/>
      <c r="W463" s="297"/>
      <c r="X463" s="297"/>
      <c r="Y463" s="297"/>
      <c r="Z463" s="297"/>
    </row>
    <row r="464" spans="1:26" ht="15.75" customHeight="1">
      <c r="A464" s="297"/>
      <c r="B464" s="297"/>
      <c r="C464" s="297"/>
      <c r="D464" s="297"/>
      <c r="E464" s="297"/>
      <c r="F464" s="297"/>
      <c r="G464" s="297"/>
      <c r="H464" s="297"/>
      <c r="I464" s="297"/>
      <c r="J464" s="297"/>
      <c r="K464" s="297"/>
      <c r="L464" s="297"/>
      <c r="M464" s="297"/>
      <c r="N464" s="297"/>
      <c r="O464" s="297"/>
      <c r="P464" s="297"/>
      <c r="Q464" s="297"/>
      <c r="R464" s="297"/>
      <c r="S464" s="297"/>
      <c r="T464" s="297"/>
      <c r="U464" s="297"/>
      <c r="V464" s="297"/>
      <c r="W464" s="297"/>
      <c r="X464" s="297"/>
      <c r="Y464" s="297"/>
      <c r="Z464" s="297"/>
    </row>
    <row r="465" spans="1:26" ht="15.75" customHeight="1">
      <c r="A465" s="297"/>
      <c r="B465" s="297"/>
      <c r="C465" s="297"/>
      <c r="D465" s="297"/>
      <c r="E465" s="297"/>
      <c r="F465" s="297"/>
      <c r="G465" s="297"/>
      <c r="H465" s="297"/>
      <c r="I465" s="297"/>
      <c r="J465" s="297"/>
      <c r="K465" s="297"/>
      <c r="L465" s="297"/>
      <c r="M465" s="297"/>
      <c r="N465" s="297"/>
      <c r="O465" s="297"/>
      <c r="P465" s="297"/>
      <c r="Q465" s="297"/>
      <c r="R465" s="297"/>
      <c r="S465" s="297"/>
      <c r="T465" s="297"/>
      <c r="U465" s="297"/>
      <c r="V465" s="297"/>
      <c r="W465" s="297"/>
      <c r="X465" s="297"/>
      <c r="Y465" s="297"/>
      <c r="Z465" s="297"/>
    </row>
    <row r="466" spans="1:26" ht="15.75" customHeight="1">
      <c r="A466" s="297"/>
      <c r="B466" s="297"/>
      <c r="C466" s="297"/>
      <c r="D466" s="297"/>
      <c r="E466" s="297"/>
      <c r="F466" s="297"/>
      <c r="G466" s="297"/>
      <c r="H466" s="297"/>
      <c r="I466" s="297"/>
      <c r="J466" s="297"/>
      <c r="K466" s="297"/>
      <c r="L466" s="297"/>
      <c r="M466" s="297"/>
      <c r="N466" s="297"/>
      <c r="O466" s="297"/>
      <c r="P466" s="297"/>
      <c r="Q466" s="297"/>
      <c r="R466" s="297"/>
      <c r="S466" s="297"/>
      <c r="T466" s="297"/>
      <c r="U466" s="297"/>
      <c r="V466" s="297"/>
      <c r="W466" s="297"/>
      <c r="X466" s="297"/>
      <c r="Y466" s="297"/>
      <c r="Z466" s="297"/>
    </row>
    <row r="467" spans="1:26" ht="15.75" customHeight="1">
      <c r="A467" s="297"/>
      <c r="B467" s="297"/>
      <c r="C467" s="297"/>
      <c r="D467" s="297"/>
      <c r="E467" s="297"/>
      <c r="F467" s="297"/>
      <c r="G467" s="297"/>
      <c r="H467" s="297"/>
      <c r="I467" s="297"/>
      <c r="J467" s="297"/>
      <c r="K467" s="297"/>
      <c r="L467" s="297"/>
      <c r="M467" s="297"/>
      <c r="N467" s="297"/>
      <c r="O467" s="297"/>
      <c r="P467" s="297"/>
      <c r="Q467" s="297"/>
      <c r="R467" s="297"/>
      <c r="S467" s="297"/>
      <c r="T467" s="297"/>
      <c r="U467" s="297"/>
      <c r="V467" s="297"/>
      <c r="W467" s="297"/>
      <c r="X467" s="297"/>
      <c r="Y467" s="297"/>
      <c r="Z467" s="297"/>
    </row>
    <row r="468" spans="1:26" ht="15.75" customHeight="1">
      <c r="A468" s="297"/>
      <c r="B468" s="297"/>
      <c r="C468" s="297"/>
      <c r="D468" s="297"/>
      <c r="E468" s="297"/>
      <c r="F468" s="297"/>
      <c r="G468" s="297"/>
      <c r="H468" s="297"/>
      <c r="I468" s="297"/>
      <c r="J468" s="297"/>
      <c r="K468" s="297"/>
      <c r="L468" s="297"/>
      <c r="M468" s="297"/>
      <c r="N468" s="297"/>
      <c r="O468" s="297"/>
      <c r="P468" s="297"/>
      <c r="Q468" s="297"/>
      <c r="R468" s="297"/>
      <c r="S468" s="297"/>
      <c r="T468" s="297"/>
      <c r="U468" s="297"/>
      <c r="V468" s="297"/>
      <c r="W468" s="297"/>
      <c r="X468" s="297"/>
      <c r="Y468" s="297"/>
      <c r="Z468" s="297"/>
    </row>
    <row r="469" spans="1:26" ht="15.75" customHeight="1">
      <c r="A469" s="297"/>
      <c r="B469" s="297"/>
      <c r="C469" s="297"/>
      <c r="D469" s="297"/>
      <c r="E469" s="297"/>
      <c r="F469" s="297"/>
      <c r="G469" s="297"/>
      <c r="H469" s="297"/>
      <c r="I469" s="297"/>
      <c r="J469" s="297"/>
      <c r="K469" s="297"/>
      <c r="L469" s="297"/>
      <c r="M469" s="297"/>
      <c r="N469" s="297"/>
      <c r="O469" s="297"/>
      <c r="P469" s="297"/>
      <c r="Q469" s="297"/>
      <c r="R469" s="297"/>
      <c r="S469" s="297"/>
      <c r="T469" s="297"/>
      <c r="U469" s="297"/>
      <c r="V469" s="297"/>
      <c r="W469" s="297"/>
      <c r="X469" s="297"/>
      <c r="Y469" s="297"/>
      <c r="Z469" s="297"/>
    </row>
    <row r="470" spans="1:26" ht="15.75" customHeight="1">
      <c r="A470" s="297"/>
      <c r="B470" s="297"/>
      <c r="C470" s="297"/>
      <c r="D470" s="297"/>
      <c r="E470" s="297"/>
      <c r="F470" s="297"/>
      <c r="G470" s="297"/>
      <c r="H470" s="297"/>
      <c r="I470" s="297"/>
      <c r="J470" s="297"/>
      <c r="K470" s="297"/>
      <c r="L470" s="297"/>
      <c r="M470" s="297"/>
      <c r="N470" s="297"/>
      <c r="O470" s="297"/>
      <c r="P470" s="297"/>
      <c r="Q470" s="297"/>
      <c r="R470" s="297"/>
      <c r="S470" s="297"/>
      <c r="T470" s="297"/>
      <c r="U470" s="297"/>
      <c r="V470" s="297"/>
      <c r="W470" s="297"/>
      <c r="X470" s="297"/>
      <c r="Y470" s="297"/>
      <c r="Z470" s="297"/>
    </row>
    <row r="471" spans="1:26" ht="15.75" customHeight="1">
      <c r="A471" s="297"/>
      <c r="B471" s="297"/>
      <c r="C471" s="297"/>
      <c r="D471" s="297"/>
      <c r="E471" s="297"/>
      <c r="F471" s="297"/>
      <c r="G471" s="297"/>
      <c r="H471" s="297"/>
      <c r="I471" s="297"/>
      <c r="J471" s="297"/>
      <c r="K471" s="297"/>
      <c r="L471" s="297"/>
      <c r="M471" s="297"/>
      <c r="N471" s="297"/>
      <c r="O471" s="297"/>
      <c r="P471" s="297"/>
      <c r="Q471" s="297"/>
      <c r="R471" s="297"/>
      <c r="S471" s="297"/>
      <c r="T471" s="297"/>
      <c r="U471" s="297"/>
      <c r="V471" s="297"/>
      <c r="W471" s="297"/>
      <c r="X471" s="297"/>
      <c r="Y471" s="297"/>
      <c r="Z471" s="297"/>
    </row>
    <row r="472" spans="1:26" ht="15.75" customHeight="1">
      <c r="A472" s="297"/>
      <c r="B472" s="297"/>
      <c r="C472" s="297"/>
      <c r="D472" s="297"/>
      <c r="E472" s="297"/>
      <c r="F472" s="297"/>
      <c r="G472" s="297"/>
      <c r="H472" s="297"/>
      <c r="I472" s="297"/>
      <c r="J472" s="297"/>
      <c r="K472" s="297"/>
      <c r="L472" s="297"/>
      <c r="M472" s="297"/>
      <c r="N472" s="297"/>
      <c r="O472" s="297"/>
      <c r="P472" s="297"/>
      <c r="Q472" s="297"/>
      <c r="R472" s="297"/>
      <c r="S472" s="297"/>
      <c r="T472" s="297"/>
      <c r="U472" s="297"/>
      <c r="V472" s="297"/>
      <c r="W472" s="297"/>
      <c r="X472" s="297"/>
      <c r="Y472" s="297"/>
      <c r="Z472" s="297"/>
    </row>
    <row r="473" spans="1:26" ht="15.75" customHeight="1">
      <c r="A473" s="297"/>
      <c r="B473" s="297"/>
      <c r="C473" s="297"/>
      <c r="D473" s="297"/>
      <c r="E473" s="297"/>
      <c r="F473" s="297"/>
      <c r="G473" s="297"/>
      <c r="H473" s="297"/>
      <c r="I473" s="297"/>
      <c r="J473" s="297"/>
      <c r="K473" s="297"/>
      <c r="L473" s="297"/>
      <c r="M473" s="297"/>
      <c r="N473" s="297"/>
      <c r="O473" s="297"/>
      <c r="P473" s="297"/>
      <c r="Q473" s="297"/>
      <c r="R473" s="297"/>
      <c r="S473" s="297"/>
      <c r="T473" s="297"/>
      <c r="U473" s="297"/>
      <c r="V473" s="297"/>
      <c r="W473" s="297"/>
      <c r="X473" s="297"/>
      <c r="Y473" s="297"/>
      <c r="Z473" s="297"/>
    </row>
    <row r="474" spans="1:26" ht="15.75" customHeight="1">
      <c r="A474" s="297"/>
      <c r="B474" s="297"/>
      <c r="C474" s="297"/>
      <c r="D474" s="297"/>
      <c r="E474" s="297"/>
      <c r="F474" s="297"/>
      <c r="G474" s="297"/>
      <c r="H474" s="297"/>
      <c r="I474" s="297"/>
      <c r="J474" s="297"/>
      <c r="K474" s="297"/>
      <c r="L474" s="297"/>
      <c r="M474" s="297"/>
      <c r="N474" s="297"/>
      <c r="O474" s="297"/>
      <c r="P474" s="297"/>
      <c r="Q474" s="297"/>
      <c r="R474" s="297"/>
      <c r="S474" s="297"/>
      <c r="T474" s="297"/>
      <c r="U474" s="297"/>
      <c r="V474" s="297"/>
      <c r="W474" s="297"/>
      <c r="X474" s="297"/>
      <c r="Y474" s="297"/>
      <c r="Z474" s="297"/>
    </row>
    <row r="475" spans="1:26" ht="15.75" customHeight="1">
      <c r="A475" s="297"/>
      <c r="B475" s="297"/>
      <c r="C475" s="297"/>
      <c r="D475" s="297"/>
      <c r="E475" s="297"/>
      <c r="F475" s="297"/>
      <c r="G475" s="297"/>
      <c r="H475" s="297"/>
      <c r="I475" s="297"/>
      <c r="J475" s="297"/>
      <c r="K475" s="297"/>
      <c r="L475" s="297"/>
      <c r="M475" s="297"/>
      <c r="N475" s="297"/>
      <c r="O475" s="297"/>
      <c r="P475" s="297"/>
      <c r="Q475" s="297"/>
      <c r="R475" s="297"/>
      <c r="S475" s="297"/>
      <c r="T475" s="297"/>
      <c r="U475" s="297"/>
      <c r="V475" s="297"/>
      <c r="W475" s="297"/>
      <c r="X475" s="297"/>
      <c r="Y475" s="297"/>
      <c r="Z475" s="297"/>
    </row>
    <row r="476" spans="1:26" ht="15.75" customHeight="1">
      <c r="A476" s="297"/>
      <c r="B476" s="297"/>
      <c r="C476" s="297"/>
      <c r="D476" s="297"/>
      <c r="E476" s="297"/>
      <c r="F476" s="297"/>
      <c r="G476" s="297"/>
      <c r="H476" s="297"/>
      <c r="I476" s="297"/>
      <c r="J476" s="297"/>
      <c r="K476" s="297"/>
      <c r="L476" s="297"/>
      <c r="M476" s="297"/>
      <c r="N476" s="297"/>
      <c r="O476" s="297"/>
      <c r="P476" s="297"/>
      <c r="Q476" s="297"/>
      <c r="R476" s="297"/>
      <c r="S476" s="297"/>
      <c r="T476" s="297"/>
      <c r="U476" s="297"/>
      <c r="V476" s="297"/>
      <c r="W476" s="297"/>
      <c r="X476" s="297"/>
      <c r="Y476" s="297"/>
      <c r="Z476" s="297"/>
    </row>
    <row r="477" spans="1:26" ht="15.75" customHeight="1">
      <c r="A477" s="297"/>
      <c r="B477" s="297"/>
      <c r="C477" s="297"/>
      <c r="D477" s="297"/>
      <c r="E477" s="297"/>
      <c r="F477" s="297"/>
      <c r="G477" s="297"/>
      <c r="H477" s="297"/>
      <c r="I477" s="297"/>
      <c r="J477" s="297"/>
      <c r="K477" s="297"/>
      <c r="L477" s="297"/>
      <c r="M477" s="297"/>
      <c r="N477" s="297"/>
      <c r="O477" s="297"/>
      <c r="P477" s="297"/>
      <c r="Q477" s="297"/>
      <c r="R477" s="297"/>
      <c r="S477" s="297"/>
      <c r="T477" s="297"/>
      <c r="U477" s="297"/>
      <c r="V477" s="297"/>
      <c r="W477" s="297"/>
      <c r="X477" s="297"/>
      <c r="Y477" s="297"/>
      <c r="Z477" s="297"/>
    </row>
    <row r="478" spans="1:26" ht="15.75" customHeight="1">
      <c r="A478" s="297"/>
      <c r="B478" s="297"/>
      <c r="C478" s="297"/>
      <c r="D478" s="297"/>
      <c r="E478" s="297"/>
      <c r="F478" s="297"/>
      <c r="G478" s="297"/>
      <c r="H478" s="297"/>
      <c r="I478" s="297"/>
      <c r="J478" s="297"/>
      <c r="K478" s="297"/>
      <c r="L478" s="297"/>
      <c r="M478" s="297"/>
      <c r="N478" s="297"/>
      <c r="O478" s="297"/>
      <c r="P478" s="297"/>
      <c r="Q478" s="297"/>
      <c r="R478" s="297"/>
      <c r="S478" s="297"/>
      <c r="T478" s="297"/>
      <c r="U478" s="297"/>
      <c r="V478" s="297"/>
      <c r="W478" s="297"/>
      <c r="X478" s="297"/>
      <c r="Y478" s="297"/>
      <c r="Z478" s="297"/>
    </row>
    <row r="479" spans="1:26" ht="15.75" customHeight="1">
      <c r="A479" s="297"/>
      <c r="B479" s="297"/>
      <c r="C479" s="297"/>
      <c r="D479" s="297"/>
      <c r="E479" s="297"/>
      <c r="F479" s="297"/>
      <c r="G479" s="297"/>
      <c r="H479" s="297"/>
      <c r="I479" s="297"/>
      <c r="J479" s="297"/>
      <c r="K479" s="297"/>
      <c r="L479" s="297"/>
      <c r="M479" s="297"/>
      <c r="N479" s="297"/>
      <c r="O479" s="297"/>
      <c r="P479" s="297"/>
      <c r="Q479" s="297"/>
      <c r="R479" s="297"/>
      <c r="S479" s="297"/>
      <c r="T479" s="297"/>
      <c r="U479" s="297"/>
      <c r="V479" s="297"/>
      <c r="W479" s="297"/>
      <c r="X479" s="297"/>
      <c r="Y479" s="297"/>
      <c r="Z479" s="297"/>
    </row>
    <row r="480" spans="1:26" ht="15.75" customHeight="1">
      <c r="A480" s="297"/>
      <c r="B480" s="297"/>
      <c r="C480" s="297"/>
      <c r="D480" s="297"/>
      <c r="E480" s="297"/>
      <c r="F480" s="297"/>
      <c r="G480" s="297"/>
      <c r="H480" s="297"/>
      <c r="I480" s="297"/>
      <c r="J480" s="297"/>
      <c r="K480" s="297"/>
      <c r="L480" s="297"/>
      <c r="M480" s="297"/>
      <c r="N480" s="297"/>
      <c r="O480" s="297"/>
      <c r="P480" s="297"/>
      <c r="Q480" s="297"/>
      <c r="R480" s="297"/>
      <c r="S480" s="297"/>
      <c r="T480" s="297"/>
      <c r="U480" s="297"/>
      <c r="V480" s="297"/>
      <c r="W480" s="297"/>
      <c r="X480" s="297"/>
      <c r="Y480" s="297"/>
      <c r="Z480" s="297"/>
    </row>
    <row r="481" spans="1:26" ht="15.75" customHeight="1">
      <c r="A481" s="297"/>
      <c r="B481" s="297"/>
      <c r="C481" s="297"/>
      <c r="D481" s="297"/>
      <c r="E481" s="297"/>
      <c r="F481" s="297"/>
      <c r="G481" s="297"/>
      <c r="H481" s="297"/>
      <c r="I481" s="297"/>
      <c r="J481" s="297"/>
      <c r="K481" s="297"/>
      <c r="L481" s="297"/>
      <c r="M481" s="297"/>
      <c r="N481" s="297"/>
      <c r="O481" s="297"/>
      <c r="P481" s="297"/>
      <c r="Q481" s="297"/>
      <c r="R481" s="297"/>
      <c r="S481" s="297"/>
      <c r="T481" s="297"/>
      <c r="U481" s="297"/>
      <c r="V481" s="297"/>
      <c r="W481" s="297"/>
      <c r="X481" s="297"/>
      <c r="Y481" s="297"/>
      <c r="Z481" s="297"/>
    </row>
    <row r="482" spans="1:26" ht="15.75" customHeight="1">
      <c r="A482" s="297"/>
      <c r="B482" s="297"/>
      <c r="C482" s="297"/>
      <c r="D482" s="297"/>
      <c r="E482" s="297"/>
      <c r="F482" s="297"/>
      <c r="G482" s="297"/>
      <c r="H482" s="297"/>
      <c r="I482" s="297"/>
      <c r="J482" s="297"/>
      <c r="K482" s="297"/>
      <c r="L482" s="297"/>
      <c r="M482" s="297"/>
      <c r="N482" s="297"/>
      <c r="O482" s="297"/>
      <c r="P482" s="297"/>
      <c r="Q482" s="297"/>
      <c r="R482" s="297"/>
      <c r="S482" s="297"/>
      <c r="T482" s="297"/>
      <c r="U482" s="297"/>
      <c r="V482" s="297"/>
      <c r="W482" s="297"/>
      <c r="X482" s="297"/>
      <c r="Y482" s="297"/>
      <c r="Z482" s="297"/>
    </row>
    <row r="483" spans="1:26" ht="15.75" customHeight="1">
      <c r="A483" s="297"/>
      <c r="B483" s="297"/>
      <c r="C483" s="297"/>
      <c r="D483" s="297"/>
      <c r="E483" s="297"/>
      <c r="F483" s="297"/>
      <c r="G483" s="297"/>
      <c r="H483" s="297"/>
      <c r="I483" s="297"/>
      <c r="J483" s="297"/>
      <c r="K483" s="297"/>
      <c r="L483" s="297"/>
      <c r="M483" s="297"/>
      <c r="N483" s="297"/>
      <c r="O483" s="297"/>
      <c r="P483" s="297"/>
      <c r="Q483" s="297"/>
      <c r="R483" s="297"/>
      <c r="S483" s="297"/>
      <c r="T483" s="297"/>
      <c r="U483" s="297"/>
      <c r="V483" s="297"/>
      <c r="W483" s="297"/>
      <c r="X483" s="297"/>
      <c r="Y483" s="297"/>
      <c r="Z483" s="297"/>
    </row>
    <row r="484" spans="1:26" ht="15.75" customHeight="1">
      <c r="A484" s="297"/>
      <c r="B484" s="297"/>
      <c r="C484" s="297"/>
      <c r="D484" s="297"/>
      <c r="E484" s="297"/>
      <c r="F484" s="297"/>
      <c r="G484" s="297"/>
      <c r="H484" s="297"/>
      <c r="I484" s="297"/>
      <c r="J484" s="297"/>
      <c r="K484" s="297"/>
      <c r="L484" s="297"/>
      <c r="M484" s="297"/>
      <c r="N484" s="297"/>
      <c r="O484" s="297"/>
      <c r="P484" s="297"/>
      <c r="Q484" s="297"/>
      <c r="R484" s="297"/>
      <c r="S484" s="297"/>
      <c r="T484" s="297"/>
      <c r="U484" s="297"/>
      <c r="V484" s="297"/>
      <c r="W484" s="297"/>
      <c r="X484" s="297"/>
      <c r="Y484" s="297"/>
      <c r="Z484" s="297"/>
    </row>
    <row r="485" spans="1:26" ht="15.75" customHeight="1">
      <c r="A485" s="297"/>
      <c r="B485" s="297"/>
      <c r="C485" s="297"/>
      <c r="D485" s="297"/>
      <c r="E485" s="297"/>
      <c r="F485" s="297"/>
      <c r="G485" s="297"/>
      <c r="H485" s="297"/>
      <c r="I485" s="297"/>
      <c r="J485" s="297"/>
      <c r="K485" s="297"/>
      <c r="L485" s="297"/>
      <c r="M485" s="297"/>
      <c r="N485" s="297"/>
      <c r="O485" s="297"/>
      <c r="P485" s="297"/>
      <c r="Q485" s="297"/>
      <c r="R485" s="297"/>
      <c r="S485" s="297"/>
      <c r="T485" s="297"/>
      <c r="U485" s="297"/>
      <c r="V485" s="297"/>
      <c r="W485" s="297"/>
      <c r="X485" s="297"/>
      <c r="Y485" s="297"/>
      <c r="Z485" s="297"/>
    </row>
    <row r="486" spans="1:26" ht="15.75" customHeight="1">
      <c r="A486" s="297"/>
      <c r="B486" s="297"/>
      <c r="C486" s="297"/>
      <c r="D486" s="297"/>
      <c r="E486" s="297"/>
      <c r="F486" s="297"/>
      <c r="G486" s="297"/>
      <c r="H486" s="297"/>
      <c r="I486" s="297"/>
      <c r="J486" s="297"/>
      <c r="K486" s="297"/>
      <c r="L486" s="297"/>
      <c r="M486" s="297"/>
      <c r="N486" s="297"/>
      <c r="O486" s="297"/>
      <c r="P486" s="297"/>
      <c r="Q486" s="297"/>
      <c r="R486" s="297"/>
      <c r="S486" s="297"/>
      <c r="T486" s="297"/>
      <c r="U486" s="297"/>
      <c r="V486" s="297"/>
      <c r="W486" s="297"/>
      <c r="X486" s="297"/>
      <c r="Y486" s="297"/>
      <c r="Z486" s="297"/>
    </row>
    <row r="487" spans="1:26" ht="15.75" customHeight="1">
      <c r="A487" s="297"/>
      <c r="B487" s="297"/>
      <c r="C487" s="297"/>
      <c r="D487" s="297"/>
      <c r="E487" s="297"/>
      <c r="F487" s="297"/>
      <c r="G487" s="297"/>
      <c r="H487" s="297"/>
      <c r="I487" s="297"/>
      <c r="J487" s="297"/>
      <c r="K487" s="297"/>
      <c r="L487" s="297"/>
      <c r="M487" s="297"/>
      <c r="N487" s="297"/>
      <c r="O487" s="297"/>
      <c r="P487" s="297"/>
      <c r="Q487" s="297"/>
      <c r="R487" s="297"/>
      <c r="S487" s="297"/>
      <c r="T487" s="297"/>
      <c r="U487" s="297"/>
      <c r="V487" s="297"/>
      <c r="W487" s="297"/>
      <c r="X487" s="297"/>
      <c r="Y487" s="297"/>
      <c r="Z487" s="297"/>
    </row>
    <row r="488" spans="1:26" ht="15.75" customHeight="1">
      <c r="A488" s="297"/>
      <c r="B488" s="297"/>
      <c r="C488" s="297"/>
      <c r="D488" s="297"/>
      <c r="E488" s="297"/>
      <c r="F488" s="297"/>
      <c r="G488" s="297"/>
      <c r="H488" s="297"/>
      <c r="I488" s="297"/>
      <c r="J488" s="297"/>
      <c r="K488" s="297"/>
      <c r="L488" s="297"/>
      <c r="M488" s="297"/>
      <c r="N488" s="297"/>
      <c r="O488" s="297"/>
      <c r="P488" s="297"/>
      <c r="Q488" s="297"/>
      <c r="R488" s="297"/>
      <c r="S488" s="297"/>
      <c r="T488" s="297"/>
      <c r="U488" s="297"/>
      <c r="V488" s="297"/>
      <c r="W488" s="297"/>
      <c r="X488" s="297"/>
      <c r="Y488" s="297"/>
      <c r="Z488" s="297"/>
    </row>
    <row r="489" spans="1:26" ht="15.75" customHeight="1">
      <c r="A489" s="297"/>
      <c r="B489" s="297"/>
      <c r="C489" s="297"/>
      <c r="D489" s="297"/>
      <c r="E489" s="297"/>
      <c r="F489" s="297"/>
      <c r="G489" s="297"/>
      <c r="H489" s="297"/>
      <c r="I489" s="297"/>
      <c r="J489" s="297"/>
      <c r="K489" s="297"/>
      <c r="L489" s="297"/>
      <c r="M489" s="297"/>
      <c r="N489" s="297"/>
      <c r="O489" s="297"/>
      <c r="P489" s="297"/>
      <c r="Q489" s="297"/>
      <c r="R489" s="297"/>
      <c r="S489" s="297"/>
      <c r="T489" s="297"/>
      <c r="U489" s="297"/>
      <c r="V489" s="297"/>
      <c r="W489" s="297"/>
      <c r="X489" s="297"/>
      <c r="Y489" s="297"/>
      <c r="Z489" s="297"/>
    </row>
    <row r="490" spans="1:26" ht="15.75" customHeight="1">
      <c r="A490" s="297"/>
      <c r="B490" s="297"/>
      <c r="C490" s="297"/>
      <c r="D490" s="297"/>
      <c r="E490" s="297"/>
      <c r="F490" s="297"/>
      <c r="G490" s="297"/>
      <c r="H490" s="297"/>
      <c r="I490" s="297"/>
      <c r="J490" s="297"/>
      <c r="K490" s="297"/>
      <c r="L490" s="297"/>
      <c r="M490" s="297"/>
      <c r="N490" s="297"/>
      <c r="O490" s="297"/>
      <c r="P490" s="297"/>
      <c r="Q490" s="297"/>
      <c r="R490" s="297"/>
      <c r="S490" s="297"/>
      <c r="T490" s="297"/>
      <c r="U490" s="297"/>
      <c r="V490" s="297"/>
      <c r="W490" s="297"/>
      <c r="X490" s="297"/>
      <c r="Y490" s="297"/>
      <c r="Z490" s="297"/>
    </row>
    <row r="491" spans="1:26" ht="15.75" customHeight="1">
      <c r="A491" s="297"/>
      <c r="B491" s="297"/>
      <c r="C491" s="297"/>
      <c r="D491" s="297"/>
      <c r="E491" s="297"/>
      <c r="F491" s="297"/>
      <c r="G491" s="297"/>
      <c r="H491" s="297"/>
      <c r="I491" s="297"/>
      <c r="J491" s="297"/>
      <c r="K491" s="297"/>
      <c r="L491" s="297"/>
      <c r="M491" s="297"/>
      <c r="N491" s="297"/>
      <c r="O491" s="297"/>
      <c r="P491" s="297"/>
      <c r="Q491" s="297"/>
      <c r="R491" s="297"/>
      <c r="S491" s="297"/>
      <c r="T491" s="297"/>
      <c r="U491" s="297"/>
      <c r="V491" s="297"/>
      <c r="W491" s="297"/>
      <c r="X491" s="297"/>
      <c r="Y491" s="297"/>
      <c r="Z491" s="297"/>
    </row>
    <row r="492" spans="1:26" ht="15.75" customHeight="1">
      <c r="A492" s="297"/>
      <c r="B492" s="297"/>
      <c r="C492" s="297"/>
      <c r="D492" s="297"/>
      <c r="E492" s="297"/>
      <c r="F492" s="297"/>
      <c r="G492" s="297"/>
      <c r="H492" s="297"/>
      <c r="I492" s="297"/>
      <c r="J492" s="297"/>
      <c r="K492" s="297"/>
      <c r="L492" s="297"/>
      <c r="M492" s="297"/>
      <c r="N492" s="297"/>
      <c r="O492" s="297"/>
      <c r="P492" s="297"/>
      <c r="Q492" s="297"/>
      <c r="R492" s="297"/>
      <c r="S492" s="297"/>
      <c r="T492" s="297"/>
      <c r="U492" s="297"/>
      <c r="V492" s="297"/>
      <c r="W492" s="297"/>
      <c r="X492" s="297"/>
      <c r="Y492" s="297"/>
      <c r="Z492" s="297"/>
    </row>
    <row r="493" spans="1:26" ht="15.75" customHeight="1">
      <c r="A493" s="297"/>
      <c r="B493" s="297"/>
      <c r="C493" s="297"/>
      <c r="D493" s="297"/>
      <c r="E493" s="297"/>
      <c r="F493" s="297"/>
      <c r="G493" s="297"/>
      <c r="H493" s="297"/>
      <c r="I493" s="297"/>
      <c r="J493" s="297"/>
      <c r="K493" s="297"/>
      <c r="L493" s="297"/>
      <c r="M493" s="297"/>
      <c r="N493" s="297"/>
      <c r="O493" s="297"/>
      <c r="P493" s="297"/>
      <c r="Q493" s="297"/>
      <c r="R493" s="297"/>
      <c r="S493" s="297"/>
      <c r="T493" s="297"/>
      <c r="U493" s="297"/>
      <c r="V493" s="297"/>
      <c r="W493" s="297"/>
      <c r="X493" s="297"/>
      <c r="Y493" s="297"/>
      <c r="Z493" s="297"/>
    </row>
    <row r="494" spans="1:26" ht="15.75" customHeight="1">
      <c r="A494" s="297"/>
      <c r="B494" s="297"/>
      <c r="C494" s="297"/>
      <c r="D494" s="297"/>
      <c r="E494" s="297"/>
      <c r="F494" s="297"/>
      <c r="G494" s="297"/>
      <c r="H494" s="297"/>
      <c r="I494" s="297"/>
      <c r="J494" s="297"/>
      <c r="K494" s="297"/>
      <c r="L494" s="297"/>
      <c r="M494" s="297"/>
      <c r="N494" s="297"/>
      <c r="O494" s="297"/>
      <c r="P494" s="297"/>
      <c r="Q494" s="297"/>
      <c r="R494" s="297"/>
      <c r="S494" s="297"/>
      <c r="T494" s="297"/>
      <c r="U494" s="297"/>
      <c r="V494" s="297"/>
      <c r="W494" s="297"/>
      <c r="X494" s="297"/>
      <c r="Y494" s="297"/>
      <c r="Z494" s="297"/>
    </row>
    <row r="495" spans="1:26" ht="15.75" customHeight="1">
      <c r="A495" s="297"/>
      <c r="B495" s="297"/>
      <c r="C495" s="297"/>
      <c r="D495" s="297"/>
      <c r="E495" s="297"/>
      <c r="F495" s="297"/>
      <c r="G495" s="297"/>
      <c r="H495" s="297"/>
      <c r="I495" s="297"/>
      <c r="J495" s="297"/>
      <c r="K495" s="297"/>
      <c r="L495" s="297"/>
      <c r="M495" s="297"/>
      <c r="N495" s="297"/>
      <c r="O495" s="297"/>
      <c r="P495" s="297"/>
      <c r="Q495" s="297"/>
      <c r="R495" s="297"/>
      <c r="S495" s="297"/>
      <c r="T495" s="297"/>
      <c r="U495" s="297"/>
      <c r="V495" s="297"/>
      <c r="W495" s="297"/>
      <c r="X495" s="297"/>
      <c r="Y495" s="297"/>
      <c r="Z495" s="297"/>
    </row>
    <row r="496" spans="1:26" ht="15.75" customHeight="1">
      <c r="A496" s="297"/>
      <c r="B496" s="297"/>
      <c r="C496" s="297"/>
      <c r="D496" s="297"/>
      <c r="E496" s="297"/>
      <c r="F496" s="297"/>
      <c r="G496" s="297"/>
      <c r="H496" s="297"/>
      <c r="I496" s="297"/>
      <c r="J496" s="297"/>
      <c r="K496" s="297"/>
      <c r="L496" s="297"/>
      <c r="M496" s="297"/>
      <c r="N496" s="297"/>
      <c r="O496" s="297"/>
      <c r="P496" s="297"/>
      <c r="Q496" s="297"/>
      <c r="R496" s="297"/>
      <c r="S496" s="297"/>
      <c r="T496" s="297"/>
      <c r="U496" s="297"/>
      <c r="V496" s="297"/>
      <c r="W496" s="297"/>
      <c r="X496" s="297"/>
      <c r="Y496" s="297"/>
      <c r="Z496" s="297"/>
    </row>
    <row r="497" spans="1:26" ht="15.75" customHeight="1">
      <c r="A497" s="297"/>
      <c r="B497" s="297"/>
      <c r="C497" s="297"/>
      <c r="D497" s="297"/>
      <c r="E497" s="297"/>
      <c r="F497" s="297"/>
      <c r="G497" s="297"/>
      <c r="H497" s="297"/>
      <c r="I497" s="297"/>
      <c r="J497" s="297"/>
      <c r="K497" s="297"/>
      <c r="L497" s="297"/>
      <c r="M497" s="297"/>
      <c r="N497" s="297"/>
      <c r="O497" s="297"/>
      <c r="P497" s="297"/>
      <c r="Q497" s="297"/>
      <c r="R497" s="297"/>
      <c r="S497" s="297"/>
      <c r="T497" s="297"/>
      <c r="U497" s="297"/>
      <c r="V497" s="297"/>
      <c r="W497" s="297"/>
      <c r="X497" s="297"/>
      <c r="Y497" s="297"/>
      <c r="Z497" s="297"/>
    </row>
    <row r="498" spans="1:26" ht="15.75" customHeight="1">
      <c r="A498" s="297"/>
      <c r="B498" s="297"/>
      <c r="C498" s="297"/>
      <c r="D498" s="297"/>
      <c r="E498" s="297"/>
      <c r="F498" s="297"/>
      <c r="G498" s="297"/>
      <c r="H498" s="297"/>
      <c r="I498" s="297"/>
      <c r="J498" s="297"/>
      <c r="K498" s="297"/>
      <c r="L498" s="297"/>
      <c r="M498" s="297"/>
      <c r="N498" s="297"/>
      <c r="O498" s="297"/>
      <c r="P498" s="297"/>
      <c r="Q498" s="297"/>
      <c r="R498" s="297"/>
      <c r="S498" s="297"/>
      <c r="T498" s="297"/>
      <c r="U498" s="297"/>
      <c r="V498" s="297"/>
      <c r="W498" s="297"/>
      <c r="X498" s="297"/>
      <c r="Y498" s="297"/>
      <c r="Z498" s="297"/>
    </row>
    <row r="499" spans="1:26" ht="15.75" customHeight="1">
      <c r="A499" s="297"/>
      <c r="B499" s="297"/>
      <c r="C499" s="297"/>
      <c r="D499" s="297"/>
      <c r="E499" s="297"/>
      <c r="F499" s="297"/>
      <c r="G499" s="297"/>
      <c r="H499" s="297"/>
      <c r="I499" s="297"/>
      <c r="J499" s="297"/>
      <c r="K499" s="297"/>
      <c r="L499" s="297"/>
      <c r="M499" s="297"/>
      <c r="N499" s="297"/>
      <c r="O499" s="297"/>
      <c r="P499" s="297"/>
      <c r="Q499" s="297"/>
      <c r="R499" s="297"/>
      <c r="S499" s="297"/>
      <c r="T499" s="297"/>
      <c r="U499" s="297"/>
      <c r="V499" s="297"/>
      <c r="W499" s="297"/>
      <c r="X499" s="297"/>
      <c r="Y499" s="297"/>
      <c r="Z499" s="297"/>
    </row>
    <row r="500" spans="1:26" ht="15.75" customHeight="1">
      <c r="A500" s="297"/>
      <c r="B500" s="297"/>
      <c r="C500" s="297"/>
      <c r="D500" s="297"/>
      <c r="E500" s="297"/>
      <c r="F500" s="297"/>
      <c r="G500" s="297"/>
      <c r="H500" s="297"/>
      <c r="I500" s="297"/>
      <c r="J500" s="297"/>
      <c r="K500" s="297"/>
      <c r="L500" s="297"/>
      <c r="M500" s="297"/>
      <c r="N500" s="297"/>
      <c r="O500" s="297"/>
      <c r="P500" s="297"/>
      <c r="Q500" s="297"/>
      <c r="R500" s="297"/>
      <c r="S500" s="297"/>
      <c r="T500" s="297"/>
      <c r="U500" s="297"/>
      <c r="V500" s="297"/>
      <c r="W500" s="297"/>
      <c r="X500" s="297"/>
      <c r="Y500" s="297"/>
      <c r="Z500" s="297"/>
    </row>
    <row r="501" spans="1:26" ht="15.75" customHeight="1">
      <c r="A501" s="297"/>
      <c r="B501" s="297"/>
      <c r="C501" s="297"/>
      <c r="D501" s="297"/>
      <c r="E501" s="297"/>
      <c r="F501" s="297"/>
      <c r="G501" s="297"/>
      <c r="H501" s="297"/>
      <c r="I501" s="297"/>
      <c r="J501" s="297"/>
      <c r="K501" s="297"/>
      <c r="L501" s="297"/>
      <c r="M501" s="297"/>
      <c r="N501" s="297"/>
      <c r="O501" s="297"/>
      <c r="P501" s="297"/>
      <c r="Q501" s="297"/>
      <c r="R501" s="297"/>
      <c r="S501" s="297"/>
      <c r="T501" s="297"/>
      <c r="U501" s="297"/>
      <c r="V501" s="297"/>
      <c r="W501" s="297"/>
      <c r="X501" s="297"/>
      <c r="Y501" s="297"/>
      <c r="Z501" s="297"/>
    </row>
    <row r="502" spans="1:26" ht="15.75" customHeight="1">
      <c r="A502" s="297"/>
      <c r="B502" s="297"/>
      <c r="C502" s="297"/>
      <c r="D502" s="297"/>
      <c r="E502" s="297"/>
      <c r="F502" s="297"/>
      <c r="G502" s="297"/>
      <c r="H502" s="297"/>
      <c r="I502" s="297"/>
      <c r="J502" s="297"/>
      <c r="K502" s="297"/>
      <c r="L502" s="297"/>
      <c r="M502" s="297"/>
      <c r="N502" s="297"/>
      <c r="O502" s="297"/>
      <c r="P502" s="297"/>
      <c r="Q502" s="297"/>
      <c r="R502" s="297"/>
      <c r="S502" s="297"/>
      <c r="T502" s="297"/>
      <c r="U502" s="297"/>
      <c r="V502" s="297"/>
      <c r="W502" s="297"/>
      <c r="X502" s="297"/>
      <c r="Y502" s="297"/>
      <c r="Z502" s="297"/>
    </row>
    <row r="503" spans="1:26" ht="15.75" customHeight="1">
      <c r="A503" s="297"/>
      <c r="B503" s="297"/>
      <c r="C503" s="297"/>
      <c r="D503" s="297"/>
      <c r="E503" s="297"/>
      <c r="F503" s="297"/>
      <c r="G503" s="297"/>
      <c r="H503" s="297"/>
      <c r="I503" s="297"/>
      <c r="J503" s="297"/>
      <c r="K503" s="297"/>
      <c r="L503" s="297"/>
      <c r="M503" s="297"/>
      <c r="N503" s="297"/>
      <c r="O503" s="297"/>
      <c r="P503" s="297"/>
      <c r="Q503" s="297"/>
      <c r="R503" s="297"/>
      <c r="S503" s="297"/>
      <c r="T503" s="297"/>
      <c r="U503" s="297"/>
      <c r="V503" s="297"/>
      <c r="W503" s="297"/>
      <c r="X503" s="297"/>
      <c r="Y503" s="297"/>
      <c r="Z503" s="297"/>
    </row>
    <row r="504" spans="1:26" ht="15.75" customHeight="1">
      <c r="A504" s="297"/>
      <c r="B504" s="297"/>
      <c r="C504" s="297"/>
      <c r="D504" s="297"/>
      <c r="E504" s="297"/>
      <c r="F504" s="297"/>
      <c r="G504" s="297"/>
      <c r="H504" s="297"/>
      <c r="I504" s="297"/>
      <c r="J504" s="297"/>
      <c r="K504" s="297"/>
      <c r="L504" s="297"/>
      <c r="M504" s="297"/>
      <c r="N504" s="297"/>
      <c r="O504" s="297"/>
      <c r="P504" s="297"/>
      <c r="Q504" s="297"/>
      <c r="R504" s="297"/>
      <c r="S504" s="297"/>
      <c r="T504" s="297"/>
      <c r="U504" s="297"/>
      <c r="V504" s="297"/>
      <c r="W504" s="297"/>
      <c r="X504" s="297"/>
      <c r="Y504" s="297"/>
      <c r="Z504" s="297"/>
    </row>
    <row r="505" spans="1:26" ht="15.75" customHeight="1">
      <c r="A505" s="297"/>
      <c r="B505" s="297"/>
      <c r="C505" s="297"/>
      <c r="D505" s="297"/>
      <c r="E505" s="297"/>
      <c r="F505" s="297"/>
      <c r="G505" s="297"/>
      <c r="H505" s="297"/>
      <c r="I505" s="297"/>
      <c r="J505" s="297"/>
      <c r="K505" s="297"/>
      <c r="L505" s="297"/>
      <c r="M505" s="297"/>
      <c r="N505" s="297"/>
      <c r="O505" s="297"/>
      <c r="P505" s="297"/>
      <c r="Q505" s="297"/>
      <c r="R505" s="297"/>
      <c r="S505" s="297"/>
      <c r="T505" s="297"/>
      <c r="U505" s="297"/>
      <c r="V505" s="297"/>
      <c r="W505" s="297"/>
      <c r="X505" s="297"/>
      <c r="Y505" s="297"/>
      <c r="Z505" s="297"/>
    </row>
    <row r="506" spans="1:26" ht="15.75" customHeight="1">
      <c r="A506" s="297"/>
      <c r="B506" s="297"/>
      <c r="C506" s="297"/>
      <c r="D506" s="297"/>
      <c r="E506" s="297"/>
      <c r="F506" s="297"/>
      <c r="G506" s="297"/>
      <c r="H506" s="297"/>
      <c r="I506" s="297"/>
      <c r="J506" s="297"/>
      <c r="K506" s="297"/>
      <c r="L506" s="297"/>
      <c r="M506" s="297"/>
      <c r="N506" s="297"/>
      <c r="O506" s="297"/>
      <c r="P506" s="297"/>
      <c r="Q506" s="297"/>
      <c r="R506" s="297"/>
      <c r="S506" s="297"/>
      <c r="T506" s="297"/>
      <c r="U506" s="297"/>
      <c r="V506" s="297"/>
      <c r="W506" s="297"/>
      <c r="X506" s="297"/>
      <c r="Y506" s="297"/>
      <c r="Z506" s="297"/>
    </row>
    <row r="507" spans="1:26" ht="15.75" customHeight="1">
      <c r="A507" s="297"/>
      <c r="B507" s="297"/>
      <c r="C507" s="297"/>
      <c r="D507" s="297"/>
      <c r="E507" s="297"/>
      <c r="F507" s="297"/>
      <c r="G507" s="297"/>
      <c r="H507" s="297"/>
      <c r="I507" s="297"/>
      <c r="J507" s="297"/>
      <c r="K507" s="297"/>
      <c r="L507" s="297"/>
      <c r="M507" s="297"/>
      <c r="N507" s="297"/>
      <c r="O507" s="297"/>
      <c r="P507" s="297"/>
      <c r="Q507" s="297"/>
      <c r="R507" s="297"/>
      <c r="S507" s="297"/>
      <c r="T507" s="297"/>
      <c r="U507" s="297"/>
      <c r="V507" s="297"/>
      <c r="W507" s="297"/>
      <c r="X507" s="297"/>
      <c r="Y507" s="297"/>
      <c r="Z507" s="297"/>
    </row>
    <row r="508" spans="1:26" ht="15.75" customHeight="1">
      <c r="A508" s="297"/>
      <c r="B508" s="297"/>
      <c r="C508" s="297"/>
      <c r="D508" s="297"/>
      <c r="E508" s="297"/>
      <c r="F508" s="297"/>
      <c r="G508" s="297"/>
      <c r="H508" s="297"/>
      <c r="I508" s="297"/>
      <c r="J508" s="297"/>
      <c r="K508" s="297"/>
      <c r="L508" s="297"/>
      <c r="M508" s="297"/>
      <c r="N508" s="297"/>
      <c r="O508" s="297"/>
      <c r="P508" s="297"/>
      <c r="Q508" s="297"/>
      <c r="R508" s="297"/>
      <c r="S508" s="297"/>
      <c r="T508" s="297"/>
      <c r="U508" s="297"/>
      <c r="V508" s="297"/>
      <c r="W508" s="297"/>
      <c r="X508" s="297"/>
      <c r="Y508" s="297"/>
      <c r="Z508" s="297"/>
    </row>
    <row r="509" spans="1:26" ht="15.75" customHeight="1">
      <c r="A509" s="297"/>
      <c r="B509" s="297"/>
      <c r="C509" s="297"/>
      <c r="D509" s="297"/>
      <c r="E509" s="297"/>
      <c r="F509" s="297"/>
      <c r="G509" s="297"/>
      <c r="H509" s="297"/>
      <c r="I509" s="297"/>
      <c r="J509" s="297"/>
      <c r="K509" s="297"/>
      <c r="L509" s="297"/>
      <c r="M509" s="297"/>
      <c r="N509" s="297"/>
      <c r="O509" s="297"/>
      <c r="P509" s="297"/>
      <c r="Q509" s="297"/>
      <c r="R509" s="297"/>
      <c r="S509" s="297"/>
      <c r="T509" s="297"/>
      <c r="U509" s="297"/>
      <c r="V509" s="297"/>
      <c r="W509" s="297"/>
      <c r="X509" s="297"/>
      <c r="Y509" s="297"/>
      <c r="Z509" s="297"/>
    </row>
    <row r="510" spans="1:26" ht="15.75" customHeight="1">
      <c r="A510" s="297"/>
      <c r="B510" s="297"/>
      <c r="C510" s="297"/>
      <c r="D510" s="297"/>
      <c r="E510" s="297"/>
      <c r="F510" s="297"/>
      <c r="G510" s="297"/>
      <c r="H510" s="297"/>
      <c r="I510" s="297"/>
      <c r="J510" s="297"/>
      <c r="K510" s="297"/>
      <c r="L510" s="297"/>
      <c r="M510" s="297"/>
      <c r="N510" s="297"/>
      <c r="O510" s="297"/>
      <c r="P510" s="297"/>
      <c r="Q510" s="297"/>
      <c r="R510" s="297"/>
      <c r="S510" s="297"/>
      <c r="T510" s="297"/>
      <c r="U510" s="297"/>
      <c r="V510" s="297"/>
      <c r="W510" s="297"/>
      <c r="X510" s="297"/>
      <c r="Y510" s="297"/>
      <c r="Z510" s="297"/>
    </row>
    <row r="511" spans="1:26" ht="15.75" customHeight="1">
      <c r="A511" s="297"/>
      <c r="B511" s="297"/>
      <c r="C511" s="297"/>
      <c r="D511" s="297"/>
      <c r="E511" s="297"/>
      <c r="F511" s="297"/>
      <c r="G511" s="297"/>
      <c r="H511" s="297"/>
      <c r="I511" s="297"/>
      <c r="J511" s="297"/>
      <c r="K511" s="297"/>
      <c r="L511" s="297"/>
      <c r="M511" s="297"/>
      <c r="N511" s="297"/>
      <c r="O511" s="297"/>
      <c r="P511" s="297"/>
      <c r="Q511" s="297"/>
      <c r="R511" s="297"/>
      <c r="S511" s="297"/>
      <c r="T511" s="297"/>
      <c r="U511" s="297"/>
      <c r="V511" s="297"/>
      <c r="W511" s="297"/>
      <c r="X511" s="297"/>
      <c r="Y511" s="297"/>
      <c r="Z511" s="297"/>
    </row>
    <row r="512" spans="1:26" ht="15.75" customHeight="1">
      <c r="A512" s="297"/>
      <c r="B512" s="297"/>
      <c r="C512" s="297"/>
      <c r="D512" s="297"/>
      <c r="E512" s="297"/>
      <c r="F512" s="297"/>
      <c r="G512" s="297"/>
      <c r="H512" s="297"/>
      <c r="I512" s="297"/>
      <c r="J512" s="297"/>
      <c r="K512" s="297"/>
      <c r="L512" s="297"/>
      <c r="M512" s="297"/>
      <c r="N512" s="297"/>
      <c r="O512" s="297"/>
      <c r="P512" s="297"/>
      <c r="Q512" s="297"/>
      <c r="R512" s="297"/>
      <c r="S512" s="297"/>
      <c r="T512" s="297"/>
      <c r="U512" s="297"/>
      <c r="V512" s="297"/>
      <c r="W512" s="297"/>
      <c r="X512" s="297"/>
      <c r="Y512" s="297"/>
      <c r="Z512" s="297"/>
    </row>
    <row r="513" spans="1:26" ht="15.75" customHeight="1">
      <c r="A513" s="297"/>
      <c r="B513" s="297"/>
      <c r="C513" s="297"/>
      <c r="D513" s="297"/>
      <c r="E513" s="297"/>
      <c r="F513" s="297"/>
      <c r="G513" s="297"/>
      <c r="H513" s="297"/>
      <c r="I513" s="297"/>
      <c r="J513" s="297"/>
      <c r="K513" s="297"/>
      <c r="L513" s="297"/>
      <c r="M513" s="297"/>
      <c r="N513" s="297"/>
      <c r="O513" s="297"/>
      <c r="P513" s="297"/>
      <c r="Q513" s="297"/>
      <c r="R513" s="297"/>
      <c r="S513" s="297"/>
      <c r="T513" s="297"/>
      <c r="U513" s="297"/>
      <c r="V513" s="297"/>
      <c r="W513" s="297"/>
      <c r="X513" s="297"/>
      <c r="Y513" s="297"/>
      <c r="Z513" s="297"/>
    </row>
    <row r="514" spans="1:26" ht="15.75" customHeight="1">
      <c r="A514" s="297"/>
      <c r="B514" s="297"/>
      <c r="C514" s="297"/>
      <c r="D514" s="297"/>
      <c r="E514" s="297"/>
      <c r="F514" s="297"/>
      <c r="G514" s="297"/>
      <c r="H514" s="297"/>
      <c r="I514" s="297"/>
      <c r="J514" s="297"/>
      <c r="K514" s="297"/>
      <c r="L514" s="297"/>
      <c r="M514" s="297"/>
      <c r="N514" s="297"/>
      <c r="O514" s="297"/>
      <c r="P514" s="297"/>
      <c r="Q514" s="297"/>
      <c r="R514" s="297"/>
      <c r="S514" s="297"/>
      <c r="T514" s="297"/>
      <c r="U514" s="297"/>
      <c r="V514" s="297"/>
      <c r="W514" s="297"/>
      <c r="X514" s="297"/>
      <c r="Y514" s="297"/>
      <c r="Z514" s="297"/>
    </row>
    <row r="515" spans="1:26" ht="15.75" customHeight="1">
      <c r="A515" s="297"/>
      <c r="B515" s="297"/>
      <c r="C515" s="297"/>
      <c r="D515" s="297"/>
      <c r="E515" s="297"/>
      <c r="F515" s="297"/>
      <c r="G515" s="297"/>
      <c r="H515" s="297"/>
      <c r="I515" s="297"/>
      <c r="J515" s="297"/>
      <c r="K515" s="297"/>
      <c r="L515" s="297"/>
      <c r="M515" s="297"/>
      <c r="N515" s="297"/>
      <c r="O515" s="297"/>
      <c r="P515" s="297"/>
      <c r="Q515" s="297"/>
      <c r="R515" s="297"/>
      <c r="S515" s="297"/>
      <c r="T515" s="297"/>
      <c r="U515" s="297"/>
      <c r="V515" s="297"/>
      <c r="W515" s="297"/>
      <c r="X515" s="297"/>
      <c r="Y515" s="297"/>
      <c r="Z515" s="297"/>
    </row>
    <row r="516" spans="1:26" ht="15.75" customHeight="1">
      <c r="A516" s="297"/>
      <c r="B516" s="297"/>
      <c r="C516" s="297"/>
      <c r="D516" s="297"/>
      <c r="E516" s="297"/>
      <c r="F516" s="297"/>
      <c r="G516" s="297"/>
      <c r="H516" s="297"/>
      <c r="I516" s="297"/>
      <c r="J516" s="297"/>
      <c r="K516" s="297"/>
      <c r="L516" s="297"/>
      <c r="M516" s="297"/>
      <c r="N516" s="297"/>
      <c r="O516" s="297"/>
      <c r="P516" s="297"/>
      <c r="Q516" s="297"/>
      <c r="R516" s="297"/>
      <c r="S516" s="297"/>
      <c r="T516" s="297"/>
      <c r="U516" s="297"/>
      <c r="V516" s="297"/>
      <c r="W516" s="297"/>
      <c r="X516" s="297"/>
      <c r="Y516" s="297"/>
      <c r="Z516" s="297"/>
    </row>
    <row r="517" spans="1:26" ht="15.75" customHeight="1">
      <c r="A517" s="297"/>
      <c r="B517" s="297"/>
      <c r="C517" s="297"/>
      <c r="D517" s="297"/>
      <c r="E517" s="297"/>
      <c r="F517" s="297"/>
      <c r="G517" s="297"/>
      <c r="H517" s="297"/>
      <c r="I517" s="297"/>
      <c r="J517" s="297"/>
      <c r="K517" s="297"/>
      <c r="L517" s="297"/>
      <c r="M517" s="297"/>
      <c r="N517" s="297"/>
      <c r="O517" s="297"/>
      <c r="P517" s="297"/>
      <c r="Q517" s="297"/>
      <c r="R517" s="297"/>
      <c r="S517" s="297"/>
      <c r="T517" s="297"/>
      <c r="U517" s="297"/>
      <c r="V517" s="297"/>
      <c r="W517" s="297"/>
      <c r="X517" s="297"/>
      <c r="Y517" s="297"/>
      <c r="Z517" s="297"/>
    </row>
    <row r="518" spans="1:26" ht="15.75" customHeight="1">
      <c r="A518" s="297"/>
      <c r="B518" s="297"/>
      <c r="C518" s="297"/>
      <c r="D518" s="297"/>
      <c r="E518" s="297"/>
      <c r="F518" s="297"/>
      <c r="G518" s="297"/>
      <c r="H518" s="297"/>
      <c r="I518" s="297"/>
      <c r="J518" s="297"/>
      <c r="K518" s="297"/>
      <c r="L518" s="297"/>
      <c r="M518" s="297"/>
      <c r="N518" s="297"/>
      <c r="O518" s="297"/>
      <c r="P518" s="297"/>
      <c r="Q518" s="297"/>
      <c r="R518" s="297"/>
      <c r="S518" s="297"/>
      <c r="T518" s="297"/>
      <c r="U518" s="297"/>
      <c r="V518" s="297"/>
      <c r="W518" s="297"/>
      <c r="X518" s="297"/>
      <c r="Y518" s="297"/>
      <c r="Z518" s="297"/>
    </row>
    <row r="519" spans="1:26" ht="15.75" customHeight="1">
      <c r="A519" s="297"/>
      <c r="B519" s="297"/>
      <c r="C519" s="297"/>
      <c r="D519" s="297"/>
      <c r="E519" s="297"/>
      <c r="F519" s="297"/>
      <c r="G519" s="297"/>
      <c r="H519" s="297"/>
      <c r="I519" s="297"/>
      <c r="J519" s="297"/>
      <c r="K519" s="297"/>
      <c r="L519" s="297"/>
      <c r="M519" s="297"/>
      <c r="N519" s="297"/>
      <c r="O519" s="297"/>
      <c r="P519" s="297"/>
      <c r="Q519" s="297"/>
      <c r="R519" s="297"/>
      <c r="S519" s="297"/>
      <c r="T519" s="297"/>
      <c r="U519" s="297"/>
      <c r="V519" s="297"/>
      <c r="W519" s="297"/>
      <c r="X519" s="297"/>
      <c r="Y519" s="297"/>
      <c r="Z519" s="297"/>
    </row>
    <row r="520" spans="1:26" ht="15.75" customHeight="1">
      <c r="A520" s="297"/>
      <c r="B520" s="297"/>
      <c r="C520" s="297"/>
      <c r="D520" s="297"/>
      <c r="E520" s="297"/>
      <c r="F520" s="297"/>
      <c r="G520" s="297"/>
      <c r="H520" s="297"/>
      <c r="I520" s="297"/>
      <c r="J520" s="297"/>
      <c r="K520" s="297"/>
      <c r="L520" s="297"/>
      <c r="M520" s="297"/>
      <c r="N520" s="297"/>
      <c r="O520" s="297"/>
      <c r="P520" s="297"/>
      <c r="Q520" s="297"/>
      <c r="R520" s="297"/>
      <c r="S520" s="297"/>
      <c r="T520" s="297"/>
      <c r="U520" s="297"/>
      <c r="V520" s="297"/>
      <c r="W520" s="297"/>
      <c r="X520" s="297"/>
      <c r="Y520" s="297"/>
      <c r="Z520" s="297"/>
    </row>
    <row r="521" spans="1:26" ht="15.75" customHeight="1">
      <c r="A521" s="297"/>
      <c r="B521" s="297"/>
      <c r="C521" s="297"/>
      <c r="D521" s="297"/>
      <c r="E521" s="297"/>
      <c r="F521" s="297"/>
      <c r="G521" s="297"/>
      <c r="H521" s="297"/>
      <c r="I521" s="297"/>
      <c r="J521" s="297"/>
      <c r="K521" s="297"/>
      <c r="L521" s="297"/>
      <c r="M521" s="297"/>
      <c r="N521" s="297"/>
      <c r="O521" s="297"/>
      <c r="P521" s="297"/>
      <c r="Q521" s="297"/>
      <c r="R521" s="297"/>
      <c r="S521" s="297"/>
      <c r="T521" s="297"/>
      <c r="U521" s="297"/>
      <c r="V521" s="297"/>
      <c r="W521" s="297"/>
      <c r="X521" s="297"/>
      <c r="Y521" s="297"/>
      <c r="Z521" s="297"/>
    </row>
    <row r="522" spans="1:26" ht="15.75" customHeight="1">
      <c r="A522" s="297"/>
      <c r="B522" s="297"/>
      <c r="C522" s="297"/>
      <c r="D522" s="297"/>
      <c r="E522" s="297"/>
      <c r="F522" s="297"/>
      <c r="G522" s="297"/>
      <c r="H522" s="297"/>
      <c r="I522" s="297"/>
      <c r="J522" s="297"/>
      <c r="K522" s="297"/>
      <c r="L522" s="297"/>
      <c r="M522" s="297"/>
      <c r="N522" s="297"/>
      <c r="O522" s="297"/>
      <c r="P522" s="297"/>
      <c r="Q522" s="297"/>
      <c r="R522" s="297"/>
      <c r="S522" s="297"/>
      <c r="T522" s="297"/>
      <c r="U522" s="297"/>
      <c r="V522" s="297"/>
      <c r="W522" s="297"/>
      <c r="X522" s="297"/>
      <c r="Y522" s="297"/>
      <c r="Z522" s="297"/>
    </row>
    <row r="523" spans="1:26" ht="15.75" customHeight="1">
      <c r="A523" s="297"/>
      <c r="B523" s="297"/>
      <c r="C523" s="297"/>
      <c r="D523" s="297"/>
      <c r="E523" s="297"/>
      <c r="F523" s="297"/>
      <c r="G523" s="297"/>
      <c r="H523" s="297"/>
      <c r="I523" s="297"/>
      <c r="J523" s="297"/>
      <c r="K523" s="297"/>
      <c r="L523" s="297"/>
      <c r="M523" s="297"/>
      <c r="N523" s="297"/>
      <c r="O523" s="297"/>
      <c r="P523" s="297"/>
      <c r="Q523" s="297"/>
      <c r="R523" s="297"/>
      <c r="S523" s="297"/>
      <c r="T523" s="297"/>
      <c r="U523" s="297"/>
      <c r="V523" s="297"/>
      <c r="W523" s="297"/>
      <c r="X523" s="297"/>
      <c r="Y523" s="297"/>
      <c r="Z523" s="297"/>
    </row>
    <row r="524" spans="1:26" ht="15.75" customHeight="1">
      <c r="A524" s="297"/>
      <c r="B524" s="297"/>
      <c r="C524" s="297"/>
      <c r="D524" s="297"/>
      <c r="E524" s="297"/>
      <c r="F524" s="297"/>
      <c r="G524" s="297"/>
      <c r="H524" s="297"/>
      <c r="I524" s="297"/>
      <c r="J524" s="297"/>
      <c r="K524" s="297"/>
      <c r="L524" s="297"/>
      <c r="M524" s="297"/>
      <c r="N524" s="297"/>
      <c r="O524" s="297"/>
      <c r="P524" s="297"/>
      <c r="Q524" s="297"/>
      <c r="R524" s="297"/>
      <c r="S524" s="297"/>
      <c r="T524" s="297"/>
      <c r="U524" s="297"/>
      <c r="V524" s="297"/>
      <c r="W524" s="297"/>
      <c r="X524" s="297"/>
      <c r="Y524" s="297"/>
      <c r="Z524" s="297"/>
    </row>
    <row r="525" spans="1:26" ht="15.75" customHeight="1">
      <c r="A525" s="297"/>
      <c r="B525" s="297"/>
      <c r="C525" s="297"/>
      <c r="D525" s="297"/>
      <c r="E525" s="297"/>
      <c r="F525" s="297"/>
      <c r="G525" s="297"/>
      <c r="H525" s="297"/>
      <c r="I525" s="297"/>
      <c r="J525" s="297"/>
      <c r="K525" s="297"/>
      <c r="L525" s="297"/>
      <c r="M525" s="297"/>
      <c r="N525" s="297"/>
      <c r="O525" s="297"/>
      <c r="P525" s="297"/>
      <c r="Q525" s="297"/>
      <c r="R525" s="297"/>
      <c r="S525" s="297"/>
      <c r="T525" s="297"/>
      <c r="U525" s="297"/>
      <c r="V525" s="297"/>
      <c r="W525" s="297"/>
      <c r="X525" s="297"/>
      <c r="Y525" s="297"/>
      <c r="Z525" s="297"/>
    </row>
    <row r="526" spans="1:26" ht="15.75" customHeight="1">
      <c r="A526" s="297"/>
      <c r="B526" s="297"/>
      <c r="C526" s="297"/>
      <c r="D526" s="297"/>
      <c r="E526" s="297"/>
      <c r="F526" s="297"/>
      <c r="G526" s="297"/>
      <c r="H526" s="297"/>
      <c r="I526" s="297"/>
      <c r="J526" s="297"/>
      <c r="K526" s="297"/>
      <c r="L526" s="297"/>
      <c r="M526" s="297"/>
      <c r="N526" s="297"/>
      <c r="O526" s="297"/>
      <c r="P526" s="297"/>
      <c r="Q526" s="297"/>
      <c r="R526" s="297"/>
      <c r="S526" s="297"/>
      <c r="T526" s="297"/>
      <c r="U526" s="297"/>
      <c r="V526" s="297"/>
      <c r="W526" s="297"/>
      <c r="X526" s="297"/>
      <c r="Y526" s="297"/>
      <c r="Z526" s="297"/>
    </row>
    <row r="527" spans="1:26" ht="15.75" customHeight="1">
      <c r="A527" s="297"/>
      <c r="B527" s="297"/>
      <c r="C527" s="297"/>
      <c r="D527" s="297"/>
      <c r="E527" s="297"/>
      <c r="F527" s="297"/>
      <c r="G527" s="297"/>
      <c r="H527" s="297"/>
      <c r="I527" s="297"/>
      <c r="J527" s="297"/>
      <c r="K527" s="297"/>
      <c r="L527" s="297"/>
      <c r="M527" s="297"/>
      <c r="N527" s="297"/>
      <c r="O527" s="297"/>
      <c r="P527" s="297"/>
      <c r="Q527" s="297"/>
      <c r="R527" s="297"/>
      <c r="S527" s="297"/>
      <c r="T527" s="297"/>
      <c r="U527" s="297"/>
      <c r="V527" s="297"/>
      <c r="W527" s="297"/>
      <c r="X527" s="297"/>
      <c r="Y527" s="297"/>
      <c r="Z527" s="297"/>
    </row>
    <row r="528" spans="1:26" ht="15.75" customHeight="1">
      <c r="A528" s="297"/>
      <c r="B528" s="297"/>
      <c r="C528" s="297"/>
      <c r="D528" s="297"/>
      <c r="E528" s="297"/>
      <c r="F528" s="297"/>
      <c r="G528" s="297"/>
      <c r="H528" s="297"/>
      <c r="I528" s="297"/>
      <c r="J528" s="297"/>
      <c r="K528" s="297"/>
      <c r="L528" s="297"/>
      <c r="M528" s="297"/>
      <c r="N528" s="297"/>
      <c r="O528" s="297"/>
      <c r="P528" s="297"/>
      <c r="Q528" s="297"/>
      <c r="R528" s="297"/>
      <c r="S528" s="297"/>
      <c r="T528" s="297"/>
      <c r="U528" s="297"/>
      <c r="V528" s="297"/>
      <c r="W528" s="297"/>
      <c r="X528" s="297"/>
      <c r="Y528" s="297"/>
      <c r="Z528" s="297"/>
    </row>
    <row r="529" spans="1:26" ht="15.75" customHeight="1">
      <c r="A529" s="297"/>
      <c r="B529" s="297"/>
      <c r="C529" s="297"/>
      <c r="D529" s="297"/>
      <c r="E529" s="297"/>
      <c r="F529" s="297"/>
      <c r="G529" s="297"/>
      <c r="H529" s="297"/>
      <c r="I529" s="297"/>
      <c r="J529" s="297"/>
      <c r="K529" s="297"/>
      <c r="L529" s="297"/>
      <c r="M529" s="297"/>
      <c r="N529" s="297"/>
      <c r="O529" s="297"/>
      <c r="P529" s="297"/>
      <c r="Q529" s="297"/>
      <c r="R529" s="297"/>
      <c r="S529" s="297"/>
      <c r="T529" s="297"/>
      <c r="U529" s="297"/>
      <c r="V529" s="297"/>
      <c r="W529" s="297"/>
      <c r="X529" s="297"/>
      <c r="Y529" s="297"/>
      <c r="Z529" s="297"/>
    </row>
    <row r="530" spans="1:26" ht="15.75" customHeight="1">
      <c r="A530" s="297"/>
      <c r="B530" s="297"/>
      <c r="C530" s="297"/>
      <c r="D530" s="297"/>
      <c r="E530" s="297"/>
      <c r="F530" s="297"/>
      <c r="G530" s="297"/>
      <c r="H530" s="297"/>
      <c r="I530" s="297"/>
      <c r="J530" s="297"/>
      <c r="K530" s="297"/>
      <c r="L530" s="297"/>
      <c r="M530" s="297"/>
      <c r="N530" s="297"/>
      <c r="O530" s="297"/>
      <c r="P530" s="297"/>
      <c r="Q530" s="297"/>
      <c r="R530" s="297"/>
      <c r="S530" s="297"/>
      <c r="T530" s="297"/>
      <c r="U530" s="297"/>
      <c r="V530" s="297"/>
      <c r="W530" s="297"/>
      <c r="X530" s="297"/>
      <c r="Y530" s="297"/>
      <c r="Z530" s="297"/>
    </row>
    <row r="531" spans="1:26" ht="15.75" customHeight="1">
      <c r="A531" s="297"/>
      <c r="B531" s="297"/>
      <c r="C531" s="297"/>
      <c r="D531" s="297"/>
      <c r="E531" s="297"/>
      <c r="F531" s="297"/>
      <c r="G531" s="297"/>
      <c r="H531" s="297"/>
      <c r="I531" s="297"/>
      <c r="J531" s="297"/>
      <c r="K531" s="297"/>
      <c r="L531" s="297"/>
      <c r="M531" s="297"/>
      <c r="N531" s="297"/>
      <c r="O531" s="297"/>
      <c r="P531" s="297"/>
      <c r="Q531" s="297"/>
      <c r="R531" s="297"/>
      <c r="S531" s="297"/>
      <c r="T531" s="297"/>
      <c r="U531" s="297"/>
      <c r="V531" s="297"/>
      <c r="W531" s="297"/>
      <c r="X531" s="297"/>
      <c r="Y531" s="297"/>
      <c r="Z531" s="297"/>
    </row>
    <row r="532" spans="1:26" ht="15.75" customHeight="1">
      <c r="A532" s="297"/>
      <c r="B532" s="297"/>
      <c r="C532" s="297"/>
      <c r="D532" s="297"/>
      <c r="E532" s="297"/>
      <c r="F532" s="297"/>
      <c r="G532" s="297"/>
      <c r="H532" s="297"/>
      <c r="I532" s="297"/>
      <c r="J532" s="297"/>
      <c r="K532" s="297"/>
      <c r="L532" s="297"/>
      <c r="M532" s="297"/>
      <c r="N532" s="297"/>
      <c r="O532" s="297"/>
      <c r="P532" s="297"/>
      <c r="Q532" s="297"/>
      <c r="R532" s="297"/>
      <c r="S532" s="297"/>
      <c r="T532" s="297"/>
      <c r="U532" s="297"/>
      <c r="V532" s="297"/>
      <c r="W532" s="297"/>
      <c r="X532" s="297"/>
      <c r="Y532" s="297"/>
      <c r="Z532" s="297"/>
    </row>
    <row r="533" spans="1:26" ht="15.75" customHeight="1">
      <c r="A533" s="297"/>
      <c r="B533" s="297"/>
      <c r="C533" s="297"/>
      <c r="D533" s="297"/>
      <c r="E533" s="297"/>
      <c r="F533" s="297"/>
      <c r="G533" s="297"/>
      <c r="H533" s="297"/>
      <c r="I533" s="297"/>
      <c r="J533" s="297"/>
      <c r="K533" s="297"/>
      <c r="L533" s="297"/>
      <c r="M533" s="297"/>
      <c r="N533" s="297"/>
      <c r="O533" s="297"/>
      <c r="P533" s="297"/>
      <c r="Q533" s="297"/>
      <c r="R533" s="297"/>
      <c r="S533" s="297"/>
      <c r="T533" s="297"/>
      <c r="U533" s="297"/>
      <c r="V533" s="297"/>
      <c r="W533" s="297"/>
      <c r="X533" s="297"/>
      <c r="Y533" s="297"/>
      <c r="Z533" s="297"/>
    </row>
    <row r="534" spans="1:26" ht="15.75" customHeight="1">
      <c r="A534" s="297"/>
      <c r="B534" s="297"/>
      <c r="C534" s="297"/>
      <c r="D534" s="297"/>
      <c r="E534" s="297"/>
      <c r="F534" s="297"/>
      <c r="G534" s="297"/>
      <c r="H534" s="297"/>
      <c r="I534" s="297"/>
      <c r="J534" s="297"/>
      <c r="K534" s="297"/>
      <c r="L534" s="297"/>
      <c r="M534" s="297"/>
      <c r="N534" s="297"/>
      <c r="O534" s="297"/>
      <c r="P534" s="297"/>
      <c r="Q534" s="297"/>
      <c r="R534" s="297"/>
      <c r="S534" s="297"/>
      <c r="T534" s="297"/>
      <c r="U534" s="297"/>
      <c r="V534" s="297"/>
      <c r="W534" s="297"/>
      <c r="X534" s="297"/>
      <c r="Y534" s="297"/>
      <c r="Z534" s="297"/>
    </row>
    <row r="535" spans="1:26" ht="15.75" customHeight="1">
      <c r="A535" s="297"/>
      <c r="B535" s="297"/>
      <c r="C535" s="297"/>
      <c r="D535" s="297"/>
      <c r="E535" s="297"/>
      <c r="F535" s="297"/>
      <c r="G535" s="297"/>
      <c r="H535" s="297"/>
      <c r="I535" s="297"/>
      <c r="J535" s="297"/>
      <c r="K535" s="297"/>
      <c r="L535" s="297"/>
      <c r="M535" s="297"/>
      <c r="N535" s="297"/>
      <c r="O535" s="297"/>
      <c r="P535" s="297"/>
      <c r="Q535" s="297"/>
      <c r="R535" s="297"/>
      <c r="S535" s="297"/>
      <c r="T535" s="297"/>
      <c r="U535" s="297"/>
      <c r="V535" s="297"/>
      <c r="W535" s="297"/>
      <c r="X535" s="297"/>
      <c r="Y535" s="297"/>
      <c r="Z535" s="297"/>
    </row>
    <row r="536" spans="1:26" ht="15.75" customHeight="1">
      <c r="A536" s="297"/>
      <c r="B536" s="297"/>
      <c r="C536" s="297"/>
      <c r="D536" s="297"/>
      <c r="E536" s="297"/>
      <c r="F536" s="297"/>
      <c r="G536" s="297"/>
      <c r="H536" s="297"/>
      <c r="I536" s="297"/>
      <c r="J536" s="297"/>
      <c r="K536" s="297"/>
      <c r="L536" s="297"/>
      <c r="M536" s="297"/>
      <c r="N536" s="297"/>
      <c r="O536" s="297"/>
      <c r="P536" s="297"/>
      <c r="Q536" s="297"/>
      <c r="R536" s="297"/>
      <c r="S536" s="297"/>
      <c r="T536" s="297"/>
      <c r="U536" s="297"/>
      <c r="V536" s="297"/>
      <c r="W536" s="297"/>
      <c r="X536" s="297"/>
      <c r="Y536" s="297"/>
      <c r="Z536" s="297"/>
    </row>
    <row r="537" spans="1:26" ht="15.75" customHeight="1">
      <c r="A537" s="297"/>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row>
    <row r="538" spans="1:26" ht="15.75" customHeight="1">
      <c r="A538" s="297"/>
      <c r="B538" s="297"/>
      <c r="C538" s="297"/>
      <c r="D538" s="297"/>
      <c r="E538" s="297"/>
      <c r="F538" s="297"/>
      <c r="G538" s="297"/>
      <c r="H538" s="297"/>
      <c r="I538" s="297"/>
      <c r="J538" s="297"/>
      <c r="K538" s="297"/>
      <c r="L538" s="297"/>
      <c r="M538" s="297"/>
      <c r="N538" s="297"/>
      <c r="O538" s="297"/>
      <c r="P538" s="297"/>
      <c r="Q538" s="297"/>
      <c r="R538" s="297"/>
      <c r="S538" s="297"/>
      <c r="T538" s="297"/>
      <c r="U538" s="297"/>
      <c r="V538" s="297"/>
      <c r="W538" s="297"/>
      <c r="X538" s="297"/>
      <c r="Y538" s="297"/>
      <c r="Z538" s="297"/>
    </row>
    <row r="539" spans="1:26" ht="15.75" customHeight="1">
      <c r="A539" s="297"/>
      <c r="B539" s="297"/>
      <c r="C539" s="297"/>
      <c r="D539" s="297"/>
      <c r="E539" s="297"/>
      <c r="F539" s="297"/>
      <c r="G539" s="297"/>
      <c r="H539" s="297"/>
      <c r="I539" s="297"/>
      <c r="J539" s="297"/>
      <c r="K539" s="297"/>
      <c r="L539" s="297"/>
      <c r="M539" s="297"/>
      <c r="N539" s="297"/>
      <c r="O539" s="297"/>
      <c r="P539" s="297"/>
      <c r="Q539" s="297"/>
      <c r="R539" s="297"/>
      <c r="S539" s="297"/>
      <c r="T539" s="297"/>
      <c r="U539" s="297"/>
      <c r="V539" s="297"/>
      <c r="W539" s="297"/>
      <c r="X539" s="297"/>
      <c r="Y539" s="297"/>
      <c r="Z539" s="297"/>
    </row>
    <row r="540" spans="1:26" ht="15.75" customHeight="1">
      <c r="A540" s="297"/>
      <c r="B540" s="297"/>
      <c r="C540" s="297"/>
      <c r="D540" s="297"/>
      <c r="E540" s="297"/>
      <c r="F540" s="297"/>
      <c r="G540" s="297"/>
      <c r="H540" s="297"/>
      <c r="I540" s="297"/>
      <c r="J540" s="297"/>
      <c r="K540" s="297"/>
      <c r="L540" s="297"/>
      <c r="M540" s="297"/>
      <c r="N540" s="297"/>
      <c r="O540" s="297"/>
      <c r="P540" s="297"/>
      <c r="Q540" s="297"/>
      <c r="R540" s="297"/>
      <c r="S540" s="297"/>
      <c r="T540" s="297"/>
      <c r="U540" s="297"/>
      <c r="V540" s="297"/>
      <c r="W540" s="297"/>
      <c r="X540" s="297"/>
      <c r="Y540" s="297"/>
      <c r="Z540" s="297"/>
    </row>
    <row r="541" spans="1:26" ht="15.75" customHeight="1">
      <c r="A541" s="297"/>
      <c r="B541" s="297"/>
      <c r="C541" s="297"/>
      <c r="D541" s="297"/>
      <c r="E541" s="297"/>
      <c r="F541" s="297"/>
      <c r="G541" s="297"/>
      <c r="H541" s="297"/>
      <c r="I541" s="297"/>
      <c r="J541" s="297"/>
      <c r="K541" s="297"/>
      <c r="L541" s="297"/>
      <c r="M541" s="297"/>
      <c r="N541" s="297"/>
      <c r="O541" s="297"/>
      <c r="P541" s="297"/>
      <c r="Q541" s="297"/>
      <c r="R541" s="297"/>
      <c r="S541" s="297"/>
      <c r="T541" s="297"/>
      <c r="U541" s="297"/>
      <c r="V541" s="297"/>
      <c r="W541" s="297"/>
      <c r="X541" s="297"/>
      <c r="Y541" s="297"/>
      <c r="Z541" s="297"/>
    </row>
    <row r="542" spans="1:26" ht="15.75" customHeight="1">
      <c r="A542" s="297"/>
      <c r="B542" s="297"/>
      <c r="C542" s="297"/>
      <c r="D542" s="297"/>
      <c r="E542" s="297"/>
      <c r="F542" s="297"/>
      <c r="G542" s="297"/>
      <c r="H542" s="297"/>
      <c r="I542" s="297"/>
      <c r="J542" s="297"/>
      <c r="K542" s="297"/>
      <c r="L542" s="297"/>
      <c r="M542" s="297"/>
      <c r="N542" s="297"/>
      <c r="O542" s="297"/>
      <c r="P542" s="297"/>
      <c r="Q542" s="297"/>
      <c r="R542" s="297"/>
      <c r="S542" s="297"/>
      <c r="T542" s="297"/>
      <c r="U542" s="297"/>
      <c r="V542" s="297"/>
      <c r="W542" s="297"/>
      <c r="X542" s="297"/>
      <c r="Y542" s="297"/>
      <c r="Z542" s="297"/>
    </row>
    <row r="543" spans="1:26" ht="15.75" customHeight="1">
      <c r="A543" s="297"/>
      <c r="B543" s="297"/>
      <c r="C543" s="297"/>
      <c r="D543" s="297"/>
      <c r="E543" s="297"/>
      <c r="F543" s="297"/>
      <c r="G543" s="297"/>
      <c r="H543" s="297"/>
      <c r="I543" s="297"/>
      <c r="J543" s="297"/>
      <c r="K543" s="297"/>
      <c r="L543" s="297"/>
      <c r="M543" s="297"/>
      <c r="N543" s="297"/>
      <c r="O543" s="297"/>
      <c r="P543" s="297"/>
      <c r="Q543" s="297"/>
      <c r="R543" s="297"/>
      <c r="S543" s="297"/>
      <c r="T543" s="297"/>
      <c r="U543" s="297"/>
      <c r="V543" s="297"/>
      <c r="W543" s="297"/>
      <c r="X543" s="297"/>
      <c r="Y543" s="297"/>
      <c r="Z543" s="297"/>
    </row>
    <row r="544" spans="1:26" ht="15.75" customHeight="1">
      <c r="A544" s="297"/>
      <c r="B544" s="297"/>
      <c r="C544" s="297"/>
      <c r="D544" s="297"/>
      <c r="E544" s="297"/>
      <c r="F544" s="297"/>
      <c r="G544" s="297"/>
      <c r="H544" s="297"/>
      <c r="I544" s="297"/>
      <c r="J544" s="297"/>
      <c r="K544" s="297"/>
      <c r="L544" s="297"/>
      <c r="M544" s="297"/>
      <c r="N544" s="297"/>
      <c r="O544" s="297"/>
      <c r="P544" s="297"/>
      <c r="Q544" s="297"/>
      <c r="R544" s="297"/>
      <c r="S544" s="297"/>
      <c r="T544" s="297"/>
      <c r="U544" s="297"/>
      <c r="V544" s="297"/>
      <c r="W544" s="297"/>
      <c r="X544" s="297"/>
      <c r="Y544" s="297"/>
      <c r="Z544" s="297"/>
    </row>
    <row r="545" spans="1:26" ht="15.75" customHeight="1">
      <c r="A545" s="297"/>
      <c r="B545" s="297"/>
      <c r="C545" s="297"/>
      <c r="D545" s="297"/>
      <c r="E545" s="297"/>
      <c r="F545" s="297"/>
      <c r="G545" s="297"/>
      <c r="H545" s="297"/>
      <c r="I545" s="297"/>
      <c r="J545" s="297"/>
      <c r="K545" s="297"/>
      <c r="L545" s="297"/>
      <c r="M545" s="297"/>
      <c r="N545" s="297"/>
      <c r="O545" s="297"/>
      <c r="P545" s="297"/>
      <c r="Q545" s="297"/>
      <c r="R545" s="297"/>
      <c r="S545" s="297"/>
      <c r="T545" s="297"/>
      <c r="U545" s="297"/>
      <c r="V545" s="297"/>
      <c r="W545" s="297"/>
      <c r="X545" s="297"/>
      <c r="Y545" s="297"/>
      <c r="Z545" s="297"/>
    </row>
    <row r="546" spans="1:26" ht="15.75" customHeight="1">
      <c r="A546" s="297"/>
      <c r="B546" s="297"/>
      <c r="C546" s="297"/>
      <c r="D546" s="297"/>
      <c r="E546" s="297"/>
      <c r="F546" s="297"/>
      <c r="G546" s="297"/>
      <c r="H546" s="297"/>
      <c r="I546" s="297"/>
      <c r="J546" s="297"/>
      <c r="K546" s="297"/>
      <c r="L546" s="297"/>
      <c r="M546" s="297"/>
      <c r="N546" s="297"/>
      <c r="O546" s="297"/>
      <c r="P546" s="297"/>
      <c r="Q546" s="297"/>
      <c r="R546" s="297"/>
      <c r="S546" s="297"/>
      <c r="T546" s="297"/>
      <c r="U546" s="297"/>
      <c r="V546" s="297"/>
      <c r="W546" s="297"/>
      <c r="X546" s="297"/>
      <c r="Y546" s="297"/>
      <c r="Z546" s="297"/>
    </row>
    <row r="547" spans="1:26" ht="15.75" customHeight="1">
      <c r="A547" s="297"/>
      <c r="B547" s="297"/>
      <c r="C547" s="297"/>
      <c r="D547" s="297"/>
      <c r="E547" s="297"/>
      <c r="F547" s="297"/>
      <c r="G547" s="297"/>
      <c r="H547" s="297"/>
      <c r="I547" s="297"/>
      <c r="J547" s="297"/>
      <c r="K547" s="297"/>
      <c r="L547" s="297"/>
      <c r="M547" s="297"/>
      <c r="N547" s="297"/>
      <c r="O547" s="297"/>
      <c r="P547" s="297"/>
      <c r="Q547" s="297"/>
      <c r="R547" s="297"/>
      <c r="S547" s="297"/>
      <c r="T547" s="297"/>
      <c r="U547" s="297"/>
      <c r="V547" s="297"/>
      <c r="W547" s="297"/>
      <c r="X547" s="297"/>
      <c r="Y547" s="297"/>
      <c r="Z547" s="297"/>
    </row>
    <row r="548" spans="1:26" ht="15.75" customHeight="1">
      <c r="A548" s="297"/>
      <c r="B548" s="297"/>
      <c r="C548" s="297"/>
      <c r="D548" s="297"/>
      <c r="E548" s="297"/>
      <c r="F548" s="297"/>
      <c r="G548" s="297"/>
      <c r="H548" s="297"/>
      <c r="I548" s="297"/>
      <c r="J548" s="297"/>
      <c r="K548" s="297"/>
      <c r="L548" s="297"/>
      <c r="M548" s="297"/>
      <c r="N548" s="297"/>
      <c r="O548" s="297"/>
      <c r="P548" s="297"/>
      <c r="Q548" s="297"/>
      <c r="R548" s="297"/>
      <c r="S548" s="297"/>
      <c r="T548" s="297"/>
      <c r="U548" s="297"/>
      <c r="V548" s="297"/>
      <c r="W548" s="297"/>
      <c r="X548" s="297"/>
      <c r="Y548" s="297"/>
      <c r="Z548" s="297"/>
    </row>
    <row r="549" spans="1:26" ht="15.75" customHeight="1">
      <c r="A549" s="297"/>
      <c r="B549" s="297"/>
      <c r="C549" s="297"/>
      <c r="D549" s="297"/>
      <c r="E549" s="297"/>
      <c r="F549" s="297"/>
      <c r="G549" s="297"/>
      <c r="H549" s="297"/>
      <c r="I549" s="297"/>
      <c r="J549" s="297"/>
      <c r="K549" s="297"/>
      <c r="L549" s="297"/>
      <c r="M549" s="297"/>
      <c r="N549" s="297"/>
      <c r="O549" s="297"/>
      <c r="P549" s="297"/>
      <c r="Q549" s="297"/>
      <c r="R549" s="297"/>
      <c r="S549" s="297"/>
      <c r="T549" s="297"/>
      <c r="U549" s="297"/>
      <c r="V549" s="297"/>
      <c r="W549" s="297"/>
      <c r="X549" s="297"/>
      <c r="Y549" s="297"/>
      <c r="Z549" s="297"/>
    </row>
    <row r="550" spans="1:26" ht="15.75" customHeight="1">
      <c r="A550" s="297"/>
      <c r="B550" s="297"/>
      <c r="C550" s="297"/>
      <c r="D550" s="297"/>
      <c r="E550" s="297"/>
      <c r="F550" s="297"/>
      <c r="G550" s="297"/>
      <c r="H550" s="297"/>
      <c r="I550" s="297"/>
      <c r="J550" s="297"/>
      <c r="K550" s="297"/>
      <c r="L550" s="297"/>
      <c r="M550" s="297"/>
      <c r="N550" s="297"/>
      <c r="O550" s="297"/>
      <c r="P550" s="297"/>
      <c r="Q550" s="297"/>
      <c r="R550" s="297"/>
      <c r="S550" s="297"/>
      <c r="T550" s="297"/>
      <c r="U550" s="297"/>
      <c r="V550" s="297"/>
      <c r="W550" s="297"/>
      <c r="X550" s="297"/>
      <c r="Y550" s="297"/>
      <c r="Z550" s="297"/>
    </row>
    <row r="551" spans="1:26" ht="15.75" customHeight="1">
      <c r="A551" s="297"/>
      <c r="B551" s="297"/>
      <c r="C551" s="297"/>
      <c r="D551" s="297"/>
      <c r="E551" s="297"/>
      <c r="F551" s="297"/>
      <c r="G551" s="297"/>
      <c r="H551" s="297"/>
      <c r="I551" s="297"/>
      <c r="J551" s="297"/>
      <c r="K551" s="297"/>
      <c r="L551" s="297"/>
      <c r="M551" s="297"/>
      <c r="N551" s="297"/>
      <c r="O551" s="297"/>
      <c r="P551" s="297"/>
      <c r="Q551" s="297"/>
      <c r="R551" s="297"/>
      <c r="S551" s="297"/>
      <c r="T551" s="297"/>
      <c r="U551" s="297"/>
      <c r="V551" s="297"/>
      <c r="W551" s="297"/>
      <c r="X551" s="297"/>
      <c r="Y551" s="297"/>
      <c r="Z551" s="297"/>
    </row>
    <row r="552" spans="1:26" ht="15.75" customHeight="1">
      <c r="A552" s="297"/>
      <c r="B552" s="297"/>
      <c r="C552" s="297"/>
      <c r="D552" s="297"/>
      <c r="E552" s="297"/>
      <c r="F552" s="297"/>
      <c r="G552" s="297"/>
      <c r="H552" s="297"/>
      <c r="I552" s="297"/>
      <c r="J552" s="297"/>
      <c r="K552" s="297"/>
      <c r="L552" s="297"/>
      <c r="M552" s="297"/>
      <c r="N552" s="297"/>
      <c r="O552" s="297"/>
      <c r="P552" s="297"/>
      <c r="Q552" s="297"/>
      <c r="R552" s="297"/>
      <c r="S552" s="297"/>
      <c r="T552" s="297"/>
      <c r="U552" s="297"/>
      <c r="V552" s="297"/>
      <c r="W552" s="297"/>
      <c r="X552" s="297"/>
      <c r="Y552" s="297"/>
      <c r="Z552" s="297"/>
    </row>
    <row r="553" spans="1:26" ht="15.75" customHeight="1">
      <c r="A553" s="297"/>
      <c r="B553" s="297"/>
      <c r="C553" s="297"/>
      <c r="D553" s="297"/>
      <c r="E553" s="297"/>
      <c r="F553" s="297"/>
      <c r="G553" s="297"/>
      <c r="H553" s="297"/>
      <c r="I553" s="297"/>
      <c r="J553" s="297"/>
      <c r="K553" s="297"/>
      <c r="L553" s="297"/>
      <c r="M553" s="297"/>
      <c r="N553" s="297"/>
      <c r="O553" s="297"/>
      <c r="P553" s="297"/>
      <c r="Q553" s="297"/>
      <c r="R553" s="297"/>
      <c r="S553" s="297"/>
      <c r="T553" s="297"/>
      <c r="U553" s="297"/>
      <c r="V553" s="297"/>
      <c r="W553" s="297"/>
      <c r="X553" s="297"/>
      <c r="Y553" s="297"/>
      <c r="Z553" s="297"/>
    </row>
    <row r="554" spans="1:26" ht="15.75" customHeight="1">
      <c r="A554" s="297"/>
      <c r="B554" s="297"/>
      <c r="C554" s="297"/>
      <c r="D554" s="297"/>
      <c r="E554" s="297"/>
      <c r="F554" s="297"/>
      <c r="G554" s="297"/>
      <c r="H554" s="297"/>
      <c r="I554" s="297"/>
      <c r="J554" s="297"/>
      <c r="K554" s="297"/>
      <c r="L554" s="297"/>
      <c r="M554" s="297"/>
      <c r="N554" s="297"/>
      <c r="O554" s="297"/>
      <c r="P554" s="297"/>
      <c r="Q554" s="297"/>
      <c r="R554" s="297"/>
      <c r="S554" s="297"/>
      <c r="T554" s="297"/>
      <c r="U554" s="297"/>
      <c r="V554" s="297"/>
      <c r="W554" s="297"/>
      <c r="X554" s="297"/>
      <c r="Y554" s="297"/>
      <c r="Z554" s="297"/>
    </row>
    <row r="555" spans="1:26" ht="15.75" customHeight="1">
      <c r="A555" s="297"/>
      <c r="B555" s="297"/>
      <c r="C555" s="297"/>
      <c r="D555" s="297"/>
      <c r="E555" s="297"/>
      <c r="F555" s="297"/>
      <c r="G555" s="297"/>
      <c r="H555" s="297"/>
      <c r="I555" s="297"/>
      <c r="J555" s="297"/>
      <c r="K555" s="297"/>
      <c r="L555" s="297"/>
      <c r="M555" s="297"/>
      <c r="N555" s="297"/>
      <c r="O555" s="297"/>
      <c r="P555" s="297"/>
      <c r="Q555" s="297"/>
      <c r="R555" s="297"/>
      <c r="S555" s="297"/>
      <c r="T555" s="297"/>
      <c r="U555" s="297"/>
      <c r="V555" s="297"/>
      <c r="W555" s="297"/>
      <c r="X555" s="297"/>
      <c r="Y555" s="297"/>
      <c r="Z555" s="297"/>
    </row>
    <row r="556" spans="1:26" ht="15.75" customHeight="1">
      <c r="A556" s="297"/>
      <c r="B556" s="297"/>
      <c r="C556" s="297"/>
      <c r="D556" s="297"/>
      <c r="E556" s="297"/>
      <c r="F556" s="297"/>
      <c r="G556" s="297"/>
      <c r="H556" s="297"/>
      <c r="I556" s="297"/>
      <c r="J556" s="297"/>
      <c r="K556" s="297"/>
      <c r="L556" s="297"/>
      <c r="M556" s="297"/>
      <c r="N556" s="297"/>
      <c r="O556" s="297"/>
      <c r="P556" s="297"/>
      <c r="Q556" s="297"/>
      <c r="R556" s="297"/>
      <c r="S556" s="297"/>
      <c r="T556" s="297"/>
      <c r="U556" s="297"/>
      <c r="V556" s="297"/>
      <c r="W556" s="297"/>
      <c r="X556" s="297"/>
      <c r="Y556" s="297"/>
      <c r="Z556" s="297"/>
    </row>
    <row r="557" spans="1:26" ht="15.75" customHeight="1">
      <c r="A557" s="297"/>
      <c r="B557" s="297"/>
      <c r="C557" s="297"/>
      <c r="D557" s="297"/>
      <c r="E557" s="297"/>
      <c r="F557" s="297"/>
      <c r="G557" s="297"/>
      <c r="H557" s="297"/>
      <c r="I557" s="297"/>
      <c r="J557" s="297"/>
      <c r="K557" s="297"/>
      <c r="L557" s="297"/>
      <c r="M557" s="297"/>
      <c r="N557" s="297"/>
      <c r="O557" s="297"/>
      <c r="P557" s="297"/>
      <c r="Q557" s="297"/>
      <c r="R557" s="297"/>
      <c r="S557" s="297"/>
      <c r="T557" s="297"/>
      <c r="U557" s="297"/>
      <c r="V557" s="297"/>
      <c r="W557" s="297"/>
      <c r="X557" s="297"/>
      <c r="Y557" s="297"/>
      <c r="Z557" s="297"/>
    </row>
    <row r="558" spans="1:26" ht="15.75" customHeight="1">
      <c r="A558" s="297"/>
      <c r="B558" s="297"/>
      <c r="C558" s="297"/>
      <c r="D558" s="297"/>
      <c r="E558" s="297"/>
      <c r="F558" s="297"/>
      <c r="G558" s="297"/>
      <c r="H558" s="297"/>
      <c r="I558" s="297"/>
      <c r="J558" s="297"/>
      <c r="K558" s="297"/>
      <c r="L558" s="297"/>
      <c r="M558" s="297"/>
      <c r="N558" s="297"/>
      <c r="O558" s="297"/>
      <c r="P558" s="297"/>
      <c r="Q558" s="297"/>
      <c r="R558" s="297"/>
      <c r="S558" s="297"/>
      <c r="T558" s="297"/>
      <c r="U558" s="297"/>
      <c r="V558" s="297"/>
      <c r="W558" s="297"/>
      <c r="X558" s="297"/>
      <c r="Y558" s="297"/>
      <c r="Z558" s="297"/>
    </row>
    <row r="559" spans="1:26" ht="15.75" customHeight="1">
      <c r="A559" s="297"/>
      <c r="B559" s="297"/>
      <c r="C559" s="297"/>
      <c r="D559" s="297"/>
      <c r="E559" s="297"/>
      <c r="F559" s="297"/>
      <c r="G559" s="297"/>
      <c r="H559" s="297"/>
      <c r="I559" s="297"/>
      <c r="J559" s="297"/>
      <c r="K559" s="297"/>
      <c r="L559" s="297"/>
      <c r="M559" s="297"/>
      <c r="N559" s="297"/>
      <c r="O559" s="297"/>
      <c r="P559" s="297"/>
      <c r="Q559" s="297"/>
      <c r="R559" s="297"/>
      <c r="S559" s="297"/>
      <c r="T559" s="297"/>
      <c r="U559" s="297"/>
      <c r="V559" s="297"/>
      <c r="W559" s="297"/>
      <c r="X559" s="297"/>
      <c r="Y559" s="297"/>
      <c r="Z559" s="297"/>
    </row>
    <row r="560" spans="1:26" ht="15.75" customHeight="1">
      <c r="A560" s="297"/>
      <c r="B560" s="297"/>
      <c r="C560" s="297"/>
      <c r="D560" s="297"/>
      <c r="E560" s="297"/>
      <c r="F560" s="297"/>
      <c r="G560" s="297"/>
      <c r="H560" s="297"/>
      <c r="I560" s="297"/>
      <c r="J560" s="297"/>
      <c r="K560" s="297"/>
      <c r="L560" s="297"/>
      <c r="M560" s="297"/>
      <c r="N560" s="297"/>
      <c r="O560" s="297"/>
      <c r="P560" s="297"/>
      <c r="Q560" s="297"/>
      <c r="R560" s="297"/>
      <c r="S560" s="297"/>
      <c r="T560" s="297"/>
      <c r="U560" s="297"/>
      <c r="V560" s="297"/>
      <c r="W560" s="297"/>
      <c r="X560" s="297"/>
      <c r="Y560" s="297"/>
      <c r="Z560" s="297"/>
    </row>
    <row r="561" spans="1:26" ht="15.75" customHeight="1">
      <c r="A561" s="297"/>
      <c r="B561" s="297"/>
      <c r="C561" s="297"/>
      <c r="D561" s="297"/>
      <c r="E561" s="297"/>
      <c r="F561" s="297"/>
      <c r="G561" s="297"/>
      <c r="H561" s="297"/>
      <c r="I561" s="297"/>
      <c r="J561" s="297"/>
      <c r="K561" s="297"/>
      <c r="L561" s="297"/>
      <c r="M561" s="297"/>
      <c r="N561" s="297"/>
      <c r="O561" s="297"/>
      <c r="P561" s="297"/>
      <c r="Q561" s="297"/>
      <c r="R561" s="297"/>
      <c r="S561" s="297"/>
      <c r="T561" s="297"/>
      <c r="U561" s="297"/>
      <c r="V561" s="297"/>
      <c r="W561" s="297"/>
      <c r="X561" s="297"/>
      <c r="Y561" s="297"/>
      <c r="Z561" s="297"/>
    </row>
    <row r="562" spans="1:26" ht="15.75" customHeight="1">
      <c r="A562" s="297"/>
      <c r="B562" s="297"/>
      <c r="C562" s="297"/>
      <c r="D562" s="297"/>
      <c r="E562" s="297"/>
      <c r="F562" s="297"/>
      <c r="G562" s="297"/>
      <c r="H562" s="297"/>
      <c r="I562" s="297"/>
      <c r="J562" s="297"/>
      <c r="K562" s="297"/>
      <c r="L562" s="297"/>
      <c r="M562" s="297"/>
      <c r="N562" s="297"/>
      <c r="O562" s="297"/>
      <c r="P562" s="297"/>
      <c r="Q562" s="297"/>
      <c r="R562" s="297"/>
      <c r="S562" s="297"/>
      <c r="T562" s="297"/>
      <c r="U562" s="297"/>
      <c r="V562" s="297"/>
      <c r="W562" s="297"/>
      <c r="X562" s="297"/>
      <c r="Y562" s="297"/>
      <c r="Z562" s="297"/>
    </row>
    <row r="563" spans="1:26" ht="15.75" customHeight="1">
      <c r="A563" s="297"/>
      <c r="B563" s="297"/>
      <c r="C563" s="297"/>
      <c r="D563" s="297"/>
      <c r="E563" s="297"/>
      <c r="F563" s="297"/>
      <c r="G563" s="297"/>
      <c r="H563" s="297"/>
      <c r="I563" s="297"/>
      <c r="J563" s="297"/>
      <c r="K563" s="297"/>
      <c r="L563" s="297"/>
      <c r="M563" s="297"/>
      <c r="N563" s="297"/>
      <c r="O563" s="297"/>
      <c r="P563" s="297"/>
      <c r="Q563" s="297"/>
      <c r="R563" s="297"/>
      <c r="S563" s="297"/>
      <c r="T563" s="297"/>
      <c r="U563" s="297"/>
      <c r="V563" s="297"/>
      <c r="W563" s="297"/>
      <c r="X563" s="297"/>
      <c r="Y563" s="297"/>
      <c r="Z563" s="297"/>
    </row>
    <row r="564" spans="1:26" ht="15.75" customHeight="1">
      <c r="A564" s="297"/>
      <c r="B564" s="297"/>
      <c r="C564" s="297"/>
      <c r="D564" s="297"/>
      <c r="E564" s="297"/>
      <c r="F564" s="297"/>
      <c r="G564" s="297"/>
      <c r="H564" s="297"/>
      <c r="I564" s="297"/>
      <c r="J564" s="297"/>
      <c r="K564" s="297"/>
      <c r="L564" s="297"/>
      <c r="M564" s="297"/>
      <c r="N564" s="297"/>
      <c r="O564" s="297"/>
      <c r="P564" s="297"/>
      <c r="Q564" s="297"/>
      <c r="R564" s="297"/>
      <c r="S564" s="297"/>
      <c r="T564" s="297"/>
      <c r="U564" s="297"/>
      <c r="V564" s="297"/>
      <c r="W564" s="297"/>
      <c r="X564" s="297"/>
      <c r="Y564" s="297"/>
      <c r="Z564" s="297"/>
    </row>
    <row r="565" spans="1:26" ht="15.75" customHeight="1">
      <c r="A565" s="297"/>
      <c r="B565" s="297"/>
      <c r="C565" s="297"/>
      <c r="D565" s="297"/>
      <c r="E565" s="297"/>
      <c r="F565" s="297"/>
      <c r="G565" s="297"/>
      <c r="H565" s="297"/>
      <c r="I565" s="297"/>
      <c r="J565" s="297"/>
      <c r="K565" s="297"/>
      <c r="L565" s="297"/>
      <c r="M565" s="297"/>
      <c r="N565" s="297"/>
      <c r="O565" s="297"/>
      <c r="P565" s="297"/>
      <c r="Q565" s="297"/>
      <c r="R565" s="297"/>
      <c r="S565" s="297"/>
      <c r="T565" s="297"/>
      <c r="U565" s="297"/>
      <c r="V565" s="297"/>
      <c r="W565" s="297"/>
      <c r="X565" s="297"/>
      <c r="Y565" s="297"/>
      <c r="Z565" s="297"/>
    </row>
    <row r="566" spans="1:26" ht="15.75" customHeight="1">
      <c r="A566" s="297"/>
      <c r="B566" s="297"/>
      <c r="C566" s="297"/>
      <c r="D566" s="297"/>
      <c r="E566" s="297"/>
      <c r="F566" s="297"/>
      <c r="G566" s="297"/>
      <c r="H566" s="297"/>
      <c r="I566" s="297"/>
      <c r="J566" s="297"/>
      <c r="K566" s="297"/>
      <c r="L566" s="297"/>
      <c r="M566" s="297"/>
      <c r="N566" s="297"/>
      <c r="O566" s="297"/>
      <c r="P566" s="297"/>
      <c r="Q566" s="297"/>
      <c r="R566" s="297"/>
      <c r="S566" s="297"/>
      <c r="T566" s="297"/>
      <c r="U566" s="297"/>
      <c r="V566" s="297"/>
      <c r="W566" s="297"/>
      <c r="X566" s="297"/>
      <c r="Y566" s="297"/>
      <c r="Z566" s="297"/>
    </row>
    <row r="567" spans="1:26" ht="15.75" customHeight="1">
      <c r="A567" s="297"/>
      <c r="B567" s="297"/>
      <c r="C567" s="297"/>
      <c r="D567" s="297"/>
      <c r="E567" s="297"/>
      <c r="F567" s="297"/>
      <c r="G567" s="297"/>
      <c r="H567" s="297"/>
      <c r="I567" s="297"/>
      <c r="J567" s="297"/>
      <c r="K567" s="297"/>
      <c r="L567" s="297"/>
      <c r="M567" s="297"/>
      <c r="N567" s="297"/>
      <c r="O567" s="297"/>
      <c r="P567" s="297"/>
      <c r="Q567" s="297"/>
      <c r="R567" s="297"/>
      <c r="S567" s="297"/>
      <c r="T567" s="297"/>
      <c r="U567" s="297"/>
      <c r="V567" s="297"/>
      <c r="W567" s="297"/>
      <c r="X567" s="297"/>
      <c r="Y567" s="297"/>
      <c r="Z567" s="297"/>
    </row>
    <row r="568" spans="1:26" ht="15.75" customHeight="1">
      <c r="A568" s="297"/>
      <c r="B568" s="297"/>
      <c r="C568" s="297"/>
      <c r="D568" s="297"/>
      <c r="E568" s="297"/>
      <c r="F568" s="297"/>
      <c r="G568" s="297"/>
      <c r="H568" s="297"/>
      <c r="I568" s="297"/>
      <c r="J568" s="297"/>
      <c r="K568" s="297"/>
      <c r="L568" s="297"/>
      <c r="M568" s="297"/>
      <c r="N568" s="297"/>
      <c r="O568" s="297"/>
      <c r="P568" s="297"/>
      <c r="Q568" s="297"/>
      <c r="R568" s="297"/>
      <c r="S568" s="297"/>
      <c r="T568" s="297"/>
      <c r="U568" s="297"/>
      <c r="V568" s="297"/>
      <c r="W568" s="297"/>
      <c r="X568" s="297"/>
      <c r="Y568" s="297"/>
      <c r="Z568" s="297"/>
    </row>
    <row r="569" spans="1:26" ht="15.75" customHeight="1">
      <c r="A569" s="297"/>
      <c r="B569" s="297"/>
      <c r="C569" s="297"/>
      <c r="D569" s="297"/>
      <c r="E569" s="297"/>
      <c r="F569" s="297"/>
      <c r="G569" s="297"/>
      <c r="H569" s="297"/>
      <c r="I569" s="297"/>
      <c r="J569" s="297"/>
      <c r="K569" s="297"/>
      <c r="L569" s="297"/>
      <c r="M569" s="297"/>
      <c r="N569" s="297"/>
      <c r="O569" s="297"/>
      <c r="P569" s="297"/>
      <c r="Q569" s="297"/>
      <c r="R569" s="297"/>
      <c r="S569" s="297"/>
      <c r="T569" s="297"/>
      <c r="U569" s="297"/>
      <c r="V569" s="297"/>
      <c r="W569" s="297"/>
      <c r="X569" s="297"/>
      <c r="Y569" s="297"/>
      <c r="Z569" s="297"/>
    </row>
    <row r="570" spans="1:26" ht="15.75" customHeight="1">
      <c r="A570" s="297"/>
      <c r="B570" s="297"/>
      <c r="C570" s="297"/>
      <c r="D570" s="297"/>
      <c r="E570" s="297"/>
      <c r="F570" s="297"/>
      <c r="G570" s="297"/>
      <c r="H570" s="297"/>
      <c r="I570" s="297"/>
      <c r="J570" s="297"/>
      <c r="K570" s="297"/>
      <c r="L570" s="297"/>
      <c r="M570" s="297"/>
      <c r="N570" s="297"/>
      <c r="O570" s="297"/>
      <c r="P570" s="297"/>
      <c r="Q570" s="297"/>
      <c r="R570" s="297"/>
      <c r="S570" s="297"/>
      <c r="T570" s="297"/>
      <c r="U570" s="297"/>
      <c r="V570" s="297"/>
      <c r="W570" s="297"/>
      <c r="X570" s="297"/>
      <c r="Y570" s="297"/>
      <c r="Z570" s="297"/>
    </row>
    <row r="571" spans="1:26" ht="15.75" customHeight="1">
      <c r="A571" s="297"/>
      <c r="B571" s="297"/>
      <c r="C571" s="297"/>
      <c r="D571" s="297"/>
      <c r="E571" s="297"/>
      <c r="F571" s="297"/>
      <c r="G571" s="297"/>
      <c r="H571" s="297"/>
      <c r="I571" s="297"/>
      <c r="J571" s="297"/>
      <c r="K571" s="297"/>
      <c r="L571" s="297"/>
      <c r="M571" s="297"/>
      <c r="N571" s="297"/>
      <c r="O571" s="297"/>
      <c r="P571" s="297"/>
      <c r="Q571" s="297"/>
      <c r="R571" s="297"/>
      <c r="S571" s="297"/>
      <c r="T571" s="297"/>
      <c r="U571" s="297"/>
      <c r="V571" s="297"/>
      <c r="W571" s="297"/>
      <c r="X571" s="297"/>
      <c r="Y571" s="297"/>
      <c r="Z571" s="297"/>
    </row>
    <row r="572" spans="1:26" ht="15.75" customHeight="1">
      <c r="A572" s="297"/>
      <c r="B572" s="297"/>
      <c r="C572" s="297"/>
      <c r="D572" s="297"/>
      <c r="E572" s="297"/>
      <c r="F572" s="297"/>
      <c r="G572" s="297"/>
      <c r="H572" s="297"/>
      <c r="I572" s="297"/>
      <c r="J572" s="297"/>
      <c r="K572" s="297"/>
      <c r="L572" s="297"/>
      <c r="M572" s="297"/>
      <c r="N572" s="297"/>
      <c r="O572" s="297"/>
      <c r="P572" s="297"/>
      <c r="Q572" s="297"/>
      <c r="R572" s="297"/>
      <c r="S572" s="297"/>
      <c r="T572" s="297"/>
      <c r="U572" s="297"/>
      <c r="V572" s="297"/>
      <c r="W572" s="297"/>
      <c r="X572" s="297"/>
      <c r="Y572" s="297"/>
      <c r="Z572" s="297"/>
    </row>
    <row r="573" spans="1:26" ht="15.75" customHeight="1">
      <c r="A573" s="297"/>
      <c r="B573" s="297"/>
      <c r="C573" s="297"/>
      <c r="D573" s="297"/>
      <c r="E573" s="297"/>
      <c r="F573" s="297"/>
      <c r="G573" s="297"/>
      <c r="H573" s="297"/>
      <c r="I573" s="297"/>
      <c r="J573" s="297"/>
      <c r="K573" s="297"/>
      <c r="L573" s="297"/>
      <c r="M573" s="297"/>
      <c r="N573" s="297"/>
      <c r="O573" s="297"/>
      <c r="P573" s="297"/>
      <c r="Q573" s="297"/>
      <c r="R573" s="297"/>
      <c r="S573" s="297"/>
      <c r="T573" s="297"/>
      <c r="U573" s="297"/>
      <c r="V573" s="297"/>
      <c r="W573" s="297"/>
      <c r="X573" s="297"/>
      <c r="Y573" s="297"/>
      <c r="Z573" s="297"/>
    </row>
    <row r="574" spans="1:26" ht="15.75" customHeight="1">
      <c r="A574" s="297"/>
      <c r="B574" s="297"/>
      <c r="C574" s="297"/>
      <c r="D574" s="297"/>
      <c r="E574" s="297"/>
      <c r="F574" s="297"/>
      <c r="G574" s="297"/>
      <c r="H574" s="297"/>
      <c r="I574" s="297"/>
      <c r="J574" s="297"/>
      <c r="K574" s="297"/>
      <c r="L574" s="297"/>
      <c r="M574" s="297"/>
      <c r="N574" s="297"/>
      <c r="O574" s="297"/>
      <c r="P574" s="297"/>
      <c r="Q574" s="297"/>
      <c r="R574" s="297"/>
      <c r="S574" s="297"/>
      <c r="T574" s="297"/>
      <c r="U574" s="297"/>
      <c r="V574" s="297"/>
      <c r="W574" s="297"/>
      <c r="X574" s="297"/>
      <c r="Y574" s="297"/>
      <c r="Z574" s="297"/>
    </row>
    <row r="575" spans="1:26" ht="15.75" customHeight="1">
      <c r="A575" s="297"/>
      <c r="B575" s="297"/>
      <c r="C575" s="297"/>
      <c r="D575" s="297"/>
      <c r="E575" s="297"/>
      <c r="F575" s="297"/>
      <c r="G575" s="297"/>
      <c r="H575" s="297"/>
      <c r="I575" s="297"/>
      <c r="J575" s="297"/>
      <c r="K575" s="297"/>
      <c r="L575" s="297"/>
      <c r="M575" s="297"/>
      <c r="N575" s="297"/>
      <c r="O575" s="297"/>
      <c r="P575" s="297"/>
      <c r="Q575" s="297"/>
      <c r="R575" s="297"/>
      <c r="S575" s="297"/>
      <c r="T575" s="297"/>
      <c r="U575" s="297"/>
      <c r="V575" s="297"/>
      <c r="W575" s="297"/>
      <c r="X575" s="297"/>
      <c r="Y575" s="297"/>
      <c r="Z575" s="297"/>
    </row>
    <row r="576" spans="1:26" ht="15.75" customHeight="1">
      <c r="A576" s="297"/>
      <c r="B576" s="297"/>
      <c r="C576" s="297"/>
      <c r="D576" s="297"/>
      <c r="E576" s="297"/>
      <c r="F576" s="297"/>
      <c r="G576" s="297"/>
      <c r="H576" s="297"/>
      <c r="I576" s="297"/>
      <c r="J576" s="297"/>
      <c r="K576" s="297"/>
      <c r="L576" s="297"/>
      <c r="M576" s="297"/>
      <c r="N576" s="297"/>
      <c r="O576" s="297"/>
      <c r="P576" s="297"/>
      <c r="Q576" s="297"/>
      <c r="R576" s="297"/>
      <c r="S576" s="297"/>
      <c r="T576" s="297"/>
      <c r="U576" s="297"/>
      <c r="V576" s="297"/>
      <c r="W576" s="297"/>
      <c r="X576" s="297"/>
      <c r="Y576" s="297"/>
      <c r="Z576" s="297"/>
    </row>
    <row r="577" spans="1:26" ht="15.75" customHeight="1">
      <c r="A577" s="297"/>
      <c r="B577" s="297"/>
      <c r="C577" s="297"/>
      <c r="D577" s="297"/>
      <c r="E577" s="297"/>
      <c r="F577" s="297"/>
      <c r="G577" s="297"/>
      <c r="H577" s="297"/>
      <c r="I577" s="297"/>
      <c r="J577" s="297"/>
      <c r="K577" s="297"/>
      <c r="L577" s="297"/>
      <c r="M577" s="297"/>
      <c r="N577" s="297"/>
      <c r="O577" s="297"/>
      <c r="P577" s="297"/>
      <c r="Q577" s="297"/>
      <c r="R577" s="297"/>
      <c r="S577" s="297"/>
      <c r="T577" s="297"/>
      <c r="U577" s="297"/>
      <c r="V577" s="297"/>
      <c r="W577" s="297"/>
      <c r="X577" s="297"/>
      <c r="Y577" s="297"/>
      <c r="Z577" s="297"/>
    </row>
    <row r="578" spans="1:26" ht="15.75" customHeight="1">
      <c r="A578" s="297"/>
      <c r="B578" s="297"/>
      <c r="C578" s="297"/>
      <c r="D578" s="297"/>
      <c r="E578" s="297"/>
      <c r="F578" s="297"/>
      <c r="G578" s="297"/>
      <c r="H578" s="297"/>
      <c r="I578" s="297"/>
      <c r="J578" s="297"/>
      <c r="K578" s="297"/>
      <c r="L578" s="297"/>
      <c r="M578" s="297"/>
      <c r="N578" s="297"/>
      <c r="O578" s="297"/>
      <c r="P578" s="297"/>
      <c r="Q578" s="297"/>
      <c r="R578" s="297"/>
      <c r="S578" s="297"/>
      <c r="T578" s="297"/>
      <c r="U578" s="297"/>
      <c r="V578" s="297"/>
      <c r="W578" s="297"/>
      <c r="X578" s="297"/>
      <c r="Y578" s="297"/>
      <c r="Z578" s="297"/>
    </row>
    <row r="579" spans="1:26" ht="15.75" customHeight="1">
      <c r="A579" s="297"/>
      <c r="B579" s="297"/>
      <c r="C579" s="297"/>
      <c r="D579" s="297"/>
      <c r="E579" s="297"/>
      <c r="F579" s="297"/>
      <c r="G579" s="297"/>
      <c r="H579" s="297"/>
      <c r="I579" s="297"/>
      <c r="J579" s="297"/>
      <c r="K579" s="297"/>
      <c r="L579" s="297"/>
      <c r="M579" s="297"/>
      <c r="N579" s="297"/>
      <c r="O579" s="297"/>
      <c r="P579" s="297"/>
      <c r="Q579" s="297"/>
      <c r="R579" s="297"/>
      <c r="S579" s="297"/>
      <c r="T579" s="297"/>
      <c r="U579" s="297"/>
      <c r="V579" s="297"/>
      <c r="W579" s="297"/>
      <c r="X579" s="297"/>
      <c r="Y579" s="297"/>
      <c r="Z579" s="297"/>
    </row>
    <row r="580" spans="1:26" ht="15.75" customHeight="1">
      <c r="A580" s="297"/>
      <c r="B580" s="297"/>
      <c r="C580" s="297"/>
      <c r="D580" s="297"/>
      <c r="E580" s="297"/>
      <c r="F580" s="297"/>
      <c r="G580" s="297"/>
      <c r="H580" s="297"/>
      <c r="I580" s="297"/>
      <c r="J580" s="297"/>
      <c r="K580" s="297"/>
      <c r="L580" s="297"/>
      <c r="M580" s="297"/>
      <c r="N580" s="297"/>
      <c r="O580" s="297"/>
      <c r="P580" s="297"/>
      <c r="Q580" s="297"/>
      <c r="R580" s="297"/>
      <c r="S580" s="297"/>
      <c r="T580" s="297"/>
      <c r="U580" s="297"/>
      <c r="V580" s="297"/>
      <c r="W580" s="297"/>
      <c r="X580" s="297"/>
      <c r="Y580" s="297"/>
      <c r="Z580" s="297"/>
    </row>
    <row r="581" spans="1:26" ht="15.75" customHeight="1">
      <c r="A581" s="297"/>
      <c r="B581" s="297"/>
      <c r="C581" s="297"/>
      <c r="D581" s="297"/>
      <c r="E581" s="297"/>
      <c r="F581" s="297"/>
      <c r="G581" s="297"/>
      <c r="H581" s="297"/>
      <c r="I581" s="297"/>
      <c r="J581" s="297"/>
      <c r="K581" s="297"/>
      <c r="L581" s="297"/>
      <c r="M581" s="297"/>
      <c r="N581" s="297"/>
      <c r="O581" s="297"/>
      <c r="P581" s="297"/>
      <c r="Q581" s="297"/>
      <c r="R581" s="297"/>
      <c r="S581" s="297"/>
      <c r="T581" s="297"/>
      <c r="U581" s="297"/>
      <c r="V581" s="297"/>
      <c r="W581" s="297"/>
      <c r="X581" s="297"/>
      <c r="Y581" s="297"/>
      <c r="Z581" s="297"/>
    </row>
    <row r="582" spans="1:26" ht="15.75" customHeight="1">
      <c r="A582" s="297"/>
      <c r="B582" s="297"/>
      <c r="C582" s="297"/>
      <c r="D582" s="297"/>
      <c r="E582" s="297"/>
      <c r="F582" s="297"/>
      <c r="G582" s="297"/>
      <c r="H582" s="297"/>
      <c r="I582" s="297"/>
      <c r="J582" s="297"/>
      <c r="K582" s="297"/>
      <c r="L582" s="297"/>
      <c r="M582" s="297"/>
      <c r="N582" s="297"/>
      <c r="O582" s="297"/>
      <c r="P582" s="297"/>
      <c r="Q582" s="297"/>
      <c r="R582" s="297"/>
      <c r="S582" s="297"/>
      <c r="T582" s="297"/>
      <c r="U582" s="297"/>
      <c r="V582" s="297"/>
      <c r="W582" s="297"/>
      <c r="X582" s="297"/>
      <c r="Y582" s="297"/>
      <c r="Z582" s="297"/>
    </row>
    <row r="583" spans="1:26" ht="15.75" customHeight="1">
      <c r="A583" s="297"/>
      <c r="B583" s="297"/>
      <c r="C583" s="297"/>
      <c r="D583" s="297"/>
      <c r="E583" s="297"/>
      <c r="F583" s="297"/>
      <c r="G583" s="297"/>
      <c r="H583" s="297"/>
      <c r="I583" s="297"/>
      <c r="J583" s="297"/>
      <c r="K583" s="297"/>
      <c r="L583" s="297"/>
      <c r="M583" s="297"/>
      <c r="N583" s="297"/>
      <c r="O583" s="297"/>
      <c r="P583" s="297"/>
      <c r="Q583" s="297"/>
      <c r="R583" s="297"/>
      <c r="S583" s="297"/>
      <c r="T583" s="297"/>
      <c r="U583" s="297"/>
      <c r="V583" s="297"/>
      <c r="W583" s="297"/>
      <c r="X583" s="297"/>
      <c r="Y583" s="297"/>
      <c r="Z583" s="297"/>
    </row>
    <row r="584" spans="1:26" ht="15.75" customHeight="1">
      <c r="A584" s="297"/>
      <c r="B584" s="297"/>
      <c r="C584" s="297"/>
      <c r="D584" s="297"/>
      <c r="E584" s="297"/>
      <c r="F584" s="297"/>
      <c r="G584" s="297"/>
      <c r="H584" s="297"/>
      <c r="I584" s="297"/>
      <c r="J584" s="297"/>
      <c r="K584" s="297"/>
      <c r="L584" s="297"/>
      <c r="M584" s="297"/>
      <c r="N584" s="297"/>
      <c r="O584" s="297"/>
      <c r="P584" s="297"/>
      <c r="Q584" s="297"/>
      <c r="R584" s="297"/>
      <c r="S584" s="297"/>
      <c r="T584" s="297"/>
      <c r="U584" s="297"/>
      <c r="V584" s="297"/>
      <c r="W584" s="297"/>
      <c r="X584" s="297"/>
      <c r="Y584" s="297"/>
      <c r="Z584" s="297"/>
    </row>
    <row r="585" spans="1:26" ht="15.75" customHeight="1">
      <c r="A585" s="297"/>
      <c r="B585" s="297"/>
      <c r="C585" s="297"/>
      <c r="D585" s="297"/>
      <c r="E585" s="297"/>
      <c r="F585" s="297"/>
      <c r="G585" s="297"/>
      <c r="H585" s="297"/>
      <c r="I585" s="297"/>
      <c r="J585" s="297"/>
      <c r="K585" s="297"/>
      <c r="L585" s="297"/>
      <c r="M585" s="297"/>
      <c r="N585" s="297"/>
      <c r="O585" s="297"/>
      <c r="P585" s="297"/>
      <c r="Q585" s="297"/>
      <c r="R585" s="297"/>
      <c r="S585" s="297"/>
      <c r="T585" s="297"/>
      <c r="U585" s="297"/>
      <c r="V585" s="297"/>
      <c r="W585" s="297"/>
      <c r="X585" s="297"/>
      <c r="Y585" s="297"/>
      <c r="Z585" s="297"/>
    </row>
    <row r="586" spans="1:26" ht="15.75" customHeight="1">
      <c r="A586" s="297"/>
      <c r="B586" s="297"/>
      <c r="C586" s="297"/>
      <c r="D586" s="297"/>
      <c r="E586" s="297"/>
      <c r="F586" s="297"/>
      <c r="G586" s="297"/>
      <c r="H586" s="297"/>
      <c r="I586" s="297"/>
      <c r="J586" s="297"/>
      <c r="K586" s="297"/>
      <c r="L586" s="297"/>
      <c r="M586" s="297"/>
      <c r="N586" s="297"/>
      <c r="O586" s="297"/>
      <c r="P586" s="297"/>
      <c r="Q586" s="297"/>
      <c r="R586" s="297"/>
      <c r="S586" s="297"/>
      <c r="T586" s="297"/>
      <c r="U586" s="297"/>
      <c r="V586" s="297"/>
      <c r="W586" s="297"/>
      <c r="X586" s="297"/>
      <c r="Y586" s="297"/>
      <c r="Z586" s="297"/>
    </row>
    <row r="587" spans="1:26" ht="15.75" customHeight="1">
      <c r="A587" s="297"/>
      <c r="B587" s="297"/>
      <c r="C587" s="297"/>
      <c r="D587" s="297"/>
      <c r="E587" s="297"/>
      <c r="F587" s="297"/>
      <c r="G587" s="297"/>
      <c r="H587" s="297"/>
      <c r="I587" s="297"/>
      <c r="J587" s="297"/>
      <c r="K587" s="297"/>
      <c r="L587" s="297"/>
      <c r="M587" s="297"/>
      <c r="N587" s="297"/>
      <c r="O587" s="297"/>
      <c r="P587" s="297"/>
      <c r="Q587" s="297"/>
      <c r="R587" s="297"/>
      <c r="S587" s="297"/>
      <c r="T587" s="297"/>
      <c r="U587" s="297"/>
      <c r="V587" s="297"/>
      <c r="W587" s="297"/>
      <c r="X587" s="297"/>
      <c r="Y587" s="297"/>
      <c r="Z587" s="297"/>
    </row>
    <row r="588" spans="1:26" ht="15.75" customHeight="1">
      <c r="A588" s="297"/>
      <c r="B588" s="297"/>
      <c r="C588" s="297"/>
      <c r="D588" s="297"/>
      <c r="E588" s="297"/>
      <c r="F588" s="297"/>
      <c r="G588" s="297"/>
      <c r="H588" s="297"/>
      <c r="I588" s="297"/>
      <c r="J588" s="297"/>
      <c r="K588" s="297"/>
      <c r="L588" s="297"/>
      <c r="M588" s="297"/>
      <c r="N588" s="297"/>
      <c r="O588" s="297"/>
      <c r="P588" s="297"/>
      <c r="Q588" s="297"/>
      <c r="R588" s="297"/>
      <c r="S588" s="297"/>
      <c r="T588" s="297"/>
      <c r="U588" s="297"/>
      <c r="V588" s="297"/>
      <c r="W588" s="297"/>
      <c r="X588" s="297"/>
      <c r="Y588" s="297"/>
      <c r="Z588" s="297"/>
    </row>
    <row r="589" spans="1:26" ht="15.75" customHeight="1">
      <c r="A589" s="297"/>
      <c r="B589" s="297"/>
      <c r="C589" s="297"/>
      <c r="D589" s="297"/>
      <c r="E589" s="297"/>
      <c r="F589" s="297"/>
      <c r="G589" s="297"/>
      <c r="H589" s="297"/>
      <c r="I589" s="297"/>
      <c r="J589" s="297"/>
      <c r="K589" s="297"/>
      <c r="L589" s="297"/>
      <c r="M589" s="297"/>
      <c r="N589" s="297"/>
      <c r="O589" s="297"/>
      <c r="P589" s="297"/>
      <c r="Q589" s="297"/>
      <c r="R589" s="297"/>
      <c r="S589" s="297"/>
      <c r="T589" s="297"/>
      <c r="U589" s="297"/>
      <c r="V589" s="297"/>
      <c r="W589" s="297"/>
      <c r="X589" s="297"/>
      <c r="Y589" s="297"/>
      <c r="Z589" s="297"/>
    </row>
    <row r="590" spans="1:26" ht="15.75" customHeight="1">
      <c r="A590" s="297"/>
      <c r="B590" s="297"/>
      <c r="C590" s="297"/>
      <c r="D590" s="297"/>
      <c r="E590" s="297"/>
      <c r="F590" s="297"/>
      <c r="G590" s="297"/>
      <c r="H590" s="297"/>
      <c r="I590" s="297"/>
      <c r="J590" s="297"/>
      <c r="K590" s="297"/>
      <c r="L590" s="297"/>
      <c r="M590" s="297"/>
      <c r="N590" s="297"/>
      <c r="O590" s="297"/>
      <c r="P590" s="297"/>
      <c r="Q590" s="297"/>
      <c r="R590" s="297"/>
      <c r="S590" s="297"/>
      <c r="T590" s="297"/>
      <c r="U590" s="297"/>
      <c r="V590" s="297"/>
      <c r="W590" s="297"/>
      <c r="X590" s="297"/>
      <c r="Y590" s="297"/>
      <c r="Z590" s="297"/>
    </row>
    <row r="591" spans="1:26" ht="15.75" customHeight="1">
      <c r="A591" s="297"/>
      <c r="B591" s="297"/>
      <c r="C591" s="297"/>
      <c r="D591" s="297"/>
      <c r="E591" s="297"/>
      <c r="F591" s="297"/>
      <c r="G591" s="297"/>
      <c r="H591" s="297"/>
      <c r="I591" s="297"/>
      <c r="J591" s="297"/>
      <c r="K591" s="297"/>
      <c r="L591" s="297"/>
      <c r="M591" s="297"/>
      <c r="N591" s="297"/>
      <c r="O591" s="297"/>
      <c r="P591" s="297"/>
      <c r="Q591" s="297"/>
      <c r="R591" s="297"/>
      <c r="S591" s="297"/>
      <c r="T591" s="297"/>
      <c r="U591" s="297"/>
      <c r="V591" s="297"/>
      <c r="W591" s="297"/>
      <c r="X591" s="297"/>
      <c r="Y591" s="297"/>
      <c r="Z591" s="297"/>
    </row>
    <row r="592" spans="1:26" ht="15.75" customHeight="1">
      <c r="A592" s="297"/>
      <c r="B592" s="297"/>
      <c r="C592" s="297"/>
      <c r="D592" s="297"/>
      <c r="E592" s="297"/>
      <c r="F592" s="297"/>
      <c r="G592" s="297"/>
      <c r="H592" s="297"/>
      <c r="I592" s="297"/>
      <c r="J592" s="297"/>
      <c r="K592" s="297"/>
      <c r="L592" s="297"/>
      <c r="M592" s="297"/>
      <c r="N592" s="297"/>
      <c r="O592" s="297"/>
      <c r="P592" s="297"/>
      <c r="Q592" s="297"/>
      <c r="R592" s="297"/>
      <c r="S592" s="297"/>
      <c r="T592" s="297"/>
      <c r="U592" s="297"/>
      <c r="V592" s="297"/>
      <c r="W592" s="297"/>
      <c r="X592" s="297"/>
      <c r="Y592" s="297"/>
      <c r="Z592" s="297"/>
    </row>
    <row r="593" spans="1:26" ht="15.75" customHeight="1">
      <c r="A593" s="297"/>
      <c r="B593" s="297"/>
      <c r="C593" s="297"/>
      <c r="D593" s="297"/>
      <c r="E593" s="297"/>
      <c r="F593" s="297"/>
      <c r="G593" s="297"/>
      <c r="H593" s="297"/>
      <c r="I593" s="297"/>
      <c r="J593" s="297"/>
      <c r="K593" s="297"/>
      <c r="L593" s="297"/>
      <c r="M593" s="297"/>
      <c r="N593" s="297"/>
      <c r="O593" s="297"/>
      <c r="P593" s="297"/>
      <c r="Q593" s="297"/>
      <c r="R593" s="297"/>
      <c r="S593" s="297"/>
      <c r="T593" s="297"/>
      <c r="U593" s="297"/>
      <c r="V593" s="297"/>
      <c r="W593" s="297"/>
      <c r="X593" s="297"/>
      <c r="Y593" s="297"/>
      <c r="Z593" s="297"/>
    </row>
    <row r="594" spans="1:26" ht="15.75" customHeight="1">
      <c r="A594" s="297"/>
      <c r="B594" s="297"/>
      <c r="C594" s="297"/>
      <c r="D594" s="297"/>
      <c r="E594" s="297"/>
      <c r="F594" s="297"/>
      <c r="G594" s="297"/>
      <c r="H594" s="297"/>
      <c r="I594" s="297"/>
      <c r="J594" s="297"/>
      <c r="K594" s="297"/>
      <c r="L594" s="297"/>
      <c r="M594" s="297"/>
      <c r="N594" s="297"/>
      <c r="O594" s="297"/>
      <c r="P594" s="297"/>
      <c r="Q594" s="297"/>
      <c r="R594" s="297"/>
      <c r="S594" s="297"/>
      <c r="T594" s="297"/>
      <c r="U594" s="297"/>
      <c r="V594" s="297"/>
      <c r="W594" s="297"/>
      <c r="X594" s="297"/>
      <c r="Y594" s="297"/>
      <c r="Z594" s="297"/>
    </row>
    <row r="595" spans="1:26" ht="15.75" customHeight="1">
      <c r="A595" s="297"/>
      <c r="B595" s="297"/>
      <c r="C595" s="297"/>
      <c r="D595" s="297"/>
      <c r="E595" s="297"/>
      <c r="F595" s="297"/>
      <c r="G595" s="297"/>
      <c r="H595" s="297"/>
      <c r="I595" s="297"/>
      <c r="J595" s="297"/>
      <c r="K595" s="297"/>
      <c r="L595" s="297"/>
      <c r="M595" s="297"/>
      <c r="N595" s="297"/>
      <c r="O595" s="297"/>
      <c r="P595" s="297"/>
      <c r="Q595" s="297"/>
      <c r="R595" s="297"/>
      <c r="S595" s="297"/>
      <c r="T595" s="297"/>
      <c r="U595" s="297"/>
      <c r="V595" s="297"/>
      <c r="W595" s="297"/>
      <c r="X595" s="297"/>
      <c r="Y595" s="297"/>
      <c r="Z595" s="297"/>
    </row>
    <row r="596" spans="1:26" ht="15.75" customHeight="1">
      <c r="A596" s="297"/>
      <c r="B596" s="297"/>
      <c r="C596" s="297"/>
      <c r="D596" s="297"/>
      <c r="E596" s="297"/>
      <c r="F596" s="297"/>
      <c r="G596" s="297"/>
      <c r="H596" s="297"/>
      <c r="I596" s="297"/>
      <c r="J596" s="297"/>
      <c r="K596" s="297"/>
      <c r="L596" s="297"/>
      <c r="M596" s="297"/>
      <c r="N596" s="297"/>
      <c r="O596" s="297"/>
      <c r="P596" s="297"/>
      <c r="Q596" s="297"/>
      <c r="R596" s="297"/>
      <c r="S596" s="297"/>
      <c r="T596" s="297"/>
      <c r="U596" s="297"/>
      <c r="V596" s="297"/>
      <c r="W596" s="297"/>
      <c r="X596" s="297"/>
      <c r="Y596" s="297"/>
      <c r="Z596" s="297"/>
    </row>
    <row r="597" spans="1:26" ht="15.75" customHeight="1">
      <c r="A597" s="297"/>
      <c r="B597" s="297"/>
      <c r="C597" s="297"/>
      <c r="D597" s="297"/>
      <c r="E597" s="297"/>
      <c r="F597" s="297"/>
      <c r="G597" s="297"/>
      <c r="H597" s="297"/>
      <c r="I597" s="297"/>
      <c r="J597" s="297"/>
      <c r="K597" s="297"/>
      <c r="L597" s="297"/>
      <c r="M597" s="297"/>
      <c r="N597" s="297"/>
      <c r="O597" s="297"/>
      <c r="P597" s="297"/>
      <c r="Q597" s="297"/>
      <c r="R597" s="297"/>
      <c r="S597" s="297"/>
      <c r="T597" s="297"/>
      <c r="U597" s="297"/>
      <c r="V597" s="297"/>
      <c r="W597" s="297"/>
      <c r="X597" s="297"/>
      <c r="Y597" s="297"/>
      <c r="Z597" s="297"/>
    </row>
    <row r="598" spans="1:26" ht="15.75" customHeight="1">
      <c r="A598" s="297"/>
      <c r="B598" s="297"/>
      <c r="C598" s="297"/>
      <c r="D598" s="297"/>
      <c r="E598" s="297"/>
      <c r="F598" s="297"/>
      <c r="G598" s="297"/>
      <c r="H598" s="297"/>
      <c r="I598" s="297"/>
      <c r="J598" s="297"/>
      <c r="K598" s="297"/>
      <c r="L598" s="297"/>
      <c r="M598" s="297"/>
      <c r="N598" s="297"/>
      <c r="O598" s="297"/>
      <c r="P598" s="297"/>
      <c r="Q598" s="297"/>
      <c r="R598" s="297"/>
      <c r="S598" s="297"/>
      <c r="T598" s="297"/>
      <c r="U598" s="297"/>
      <c r="V598" s="297"/>
      <c r="W598" s="297"/>
      <c r="X598" s="297"/>
      <c r="Y598" s="297"/>
      <c r="Z598" s="297"/>
    </row>
    <row r="599" spans="1:26" ht="15.75" customHeight="1">
      <c r="A599" s="297"/>
      <c r="B599" s="297"/>
      <c r="C599" s="297"/>
      <c r="D599" s="297"/>
      <c r="E599" s="297"/>
      <c r="F599" s="297"/>
      <c r="G599" s="297"/>
      <c r="H599" s="297"/>
      <c r="I599" s="297"/>
      <c r="J599" s="297"/>
      <c r="K599" s="297"/>
      <c r="L599" s="297"/>
      <c r="M599" s="297"/>
      <c r="N599" s="297"/>
      <c r="O599" s="297"/>
      <c r="P599" s="297"/>
      <c r="Q599" s="297"/>
      <c r="R599" s="297"/>
      <c r="S599" s="297"/>
      <c r="T599" s="297"/>
      <c r="U599" s="297"/>
      <c r="V599" s="297"/>
      <c r="W599" s="297"/>
      <c r="X599" s="297"/>
      <c r="Y599" s="297"/>
      <c r="Z599" s="297"/>
    </row>
    <row r="600" spans="1:26" ht="15.75" customHeight="1">
      <c r="A600" s="297"/>
      <c r="B600" s="297"/>
      <c r="C600" s="297"/>
      <c r="D600" s="297"/>
      <c r="E600" s="297"/>
      <c r="F600" s="297"/>
      <c r="G600" s="297"/>
      <c r="H600" s="297"/>
      <c r="I600" s="297"/>
      <c r="J600" s="297"/>
      <c r="K600" s="297"/>
      <c r="L600" s="297"/>
      <c r="M600" s="297"/>
      <c r="N600" s="297"/>
      <c r="O600" s="297"/>
      <c r="P600" s="297"/>
      <c r="Q600" s="297"/>
      <c r="R600" s="297"/>
      <c r="S600" s="297"/>
      <c r="T600" s="297"/>
      <c r="U600" s="297"/>
      <c r="V600" s="297"/>
      <c r="W600" s="297"/>
      <c r="X600" s="297"/>
      <c r="Y600" s="297"/>
      <c r="Z600" s="297"/>
    </row>
    <row r="601" spans="1:26" ht="15.75" customHeight="1">
      <c r="A601" s="297"/>
      <c r="B601" s="297"/>
      <c r="C601" s="297"/>
      <c r="D601" s="297"/>
      <c r="E601" s="297"/>
      <c r="F601" s="297"/>
      <c r="G601" s="297"/>
      <c r="H601" s="297"/>
      <c r="I601" s="297"/>
      <c r="J601" s="297"/>
      <c r="K601" s="297"/>
      <c r="L601" s="297"/>
      <c r="M601" s="297"/>
      <c r="N601" s="297"/>
      <c r="O601" s="297"/>
      <c r="P601" s="297"/>
      <c r="Q601" s="297"/>
      <c r="R601" s="297"/>
      <c r="S601" s="297"/>
      <c r="T601" s="297"/>
      <c r="U601" s="297"/>
      <c r="V601" s="297"/>
      <c r="W601" s="297"/>
      <c r="X601" s="297"/>
      <c r="Y601" s="297"/>
      <c r="Z601" s="297"/>
    </row>
    <row r="602" spans="1:26" ht="15.75" customHeight="1">
      <c r="A602" s="297"/>
      <c r="B602" s="297"/>
      <c r="C602" s="297"/>
      <c r="D602" s="297"/>
      <c r="E602" s="297"/>
      <c r="F602" s="297"/>
      <c r="G602" s="297"/>
      <c r="H602" s="297"/>
      <c r="I602" s="297"/>
      <c r="J602" s="297"/>
      <c r="K602" s="297"/>
      <c r="L602" s="297"/>
      <c r="M602" s="297"/>
      <c r="N602" s="297"/>
      <c r="O602" s="297"/>
      <c r="P602" s="297"/>
      <c r="Q602" s="297"/>
      <c r="R602" s="297"/>
      <c r="S602" s="297"/>
      <c r="T602" s="297"/>
      <c r="U602" s="297"/>
      <c r="V602" s="297"/>
      <c r="W602" s="297"/>
      <c r="X602" s="297"/>
      <c r="Y602" s="297"/>
      <c r="Z602" s="297"/>
    </row>
    <row r="603" spans="1:26" ht="15.75" customHeight="1">
      <c r="A603" s="297"/>
      <c r="B603" s="297"/>
      <c r="C603" s="297"/>
      <c r="D603" s="297"/>
      <c r="E603" s="297"/>
      <c r="F603" s="297"/>
      <c r="G603" s="297"/>
      <c r="H603" s="297"/>
      <c r="I603" s="297"/>
      <c r="J603" s="297"/>
      <c r="K603" s="297"/>
      <c r="L603" s="297"/>
      <c r="M603" s="297"/>
      <c r="N603" s="297"/>
      <c r="O603" s="297"/>
      <c r="P603" s="297"/>
      <c r="Q603" s="297"/>
      <c r="R603" s="297"/>
      <c r="S603" s="297"/>
      <c r="T603" s="297"/>
      <c r="U603" s="297"/>
      <c r="V603" s="297"/>
      <c r="W603" s="297"/>
      <c r="X603" s="297"/>
      <c r="Y603" s="297"/>
      <c r="Z603" s="297"/>
    </row>
    <row r="604" spans="1:26" ht="15.75" customHeight="1">
      <c r="A604" s="297"/>
      <c r="B604" s="297"/>
      <c r="C604" s="297"/>
      <c r="D604" s="297"/>
      <c r="E604" s="297"/>
      <c r="F604" s="297"/>
      <c r="G604" s="297"/>
      <c r="H604" s="297"/>
      <c r="I604" s="297"/>
      <c r="J604" s="297"/>
      <c r="K604" s="297"/>
      <c r="L604" s="297"/>
      <c r="M604" s="297"/>
      <c r="N604" s="297"/>
      <c r="O604" s="297"/>
      <c r="P604" s="297"/>
      <c r="Q604" s="297"/>
      <c r="R604" s="297"/>
      <c r="S604" s="297"/>
      <c r="T604" s="297"/>
      <c r="U604" s="297"/>
      <c r="V604" s="297"/>
      <c r="W604" s="297"/>
      <c r="X604" s="297"/>
      <c r="Y604" s="297"/>
      <c r="Z604" s="297"/>
    </row>
    <row r="605" spans="1:26" ht="15.75" customHeight="1">
      <c r="A605" s="297"/>
      <c r="B605" s="297"/>
      <c r="C605" s="297"/>
      <c r="D605" s="297"/>
      <c r="E605" s="297"/>
      <c r="F605" s="297"/>
      <c r="G605" s="297"/>
      <c r="H605" s="297"/>
      <c r="I605" s="297"/>
      <c r="J605" s="297"/>
      <c r="K605" s="297"/>
      <c r="L605" s="297"/>
      <c r="M605" s="297"/>
      <c r="N605" s="297"/>
      <c r="O605" s="297"/>
      <c r="P605" s="297"/>
      <c r="Q605" s="297"/>
      <c r="R605" s="297"/>
      <c r="S605" s="297"/>
      <c r="T605" s="297"/>
      <c r="U605" s="297"/>
      <c r="V605" s="297"/>
      <c r="W605" s="297"/>
      <c r="X605" s="297"/>
      <c r="Y605" s="297"/>
      <c r="Z605" s="297"/>
    </row>
    <row r="606" spans="1:26" ht="15.75" customHeight="1">
      <c r="A606" s="297"/>
      <c r="B606" s="297"/>
      <c r="C606" s="297"/>
      <c r="D606" s="297"/>
      <c r="E606" s="297"/>
      <c r="F606" s="297"/>
      <c r="G606" s="297"/>
      <c r="H606" s="297"/>
      <c r="I606" s="297"/>
      <c r="J606" s="297"/>
      <c r="K606" s="297"/>
      <c r="L606" s="297"/>
      <c r="M606" s="297"/>
      <c r="N606" s="297"/>
      <c r="O606" s="297"/>
      <c r="P606" s="297"/>
      <c r="Q606" s="297"/>
      <c r="R606" s="297"/>
      <c r="S606" s="297"/>
      <c r="T606" s="297"/>
      <c r="U606" s="297"/>
      <c r="V606" s="297"/>
      <c r="W606" s="297"/>
      <c r="X606" s="297"/>
      <c r="Y606" s="297"/>
      <c r="Z606" s="297"/>
    </row>
    <row r="607" spans="1:26" ht="15.75" customHeight="1">
      <c r="A607" s="297"/>
      <c r="B607" s="297"/>
      <c r="C607" s="297"/>
      <c r="D607" s="297"/>
      <c r="E607" s="297"/>
      <c r="F607" s="297"/>
      <c r="G607" s="297"/>
      <c r="H607" s="297"/>
      <c r="I607" s="297"/>
      <c r="J607" s="297"/>
      <c r="K607" s="297"/>
      <c r="L607" s="297"/>
      <c r="M607" s="297"/>
      <c r="N607" s="297"/>
      <c r="O607" s="297"/>
      <c r="P607" s="297"/>
      <c r="Q607" s="297"/>
      <c r="R607" s="297"/>
      <c r="S607" s="297"/>
      <c r="T607" s="297"/>
      <c r="U607" s="297"/>
      <c r="V607" s="297"/>
      <c r="W607" s="297"/>
      <c r="X607" s="297"/>
      <c r="Y607" s="297"/>
      <c r="Z607" s="297"/>
    </row>
    <row r="608" spans="1:26" ht="15.75" customHeight="1">
      <c r="A608" s="297"/>
      <c r="B608" s="297"/>
      <c r="C608" s="297"/>
      <c r="D608" s="297"/>
      <c r="E608" s="297"/>
      <c r="F608" s="297"/>
      <c r="G608" s="297"/>
      <c r="H608" s="297"/>
      <c r="I608" s="297"/>
      <c r="J608" s="297"/>
      <c r="K608" s="297"/>
      <c r="L608" s="297"/>
      <c r="M608" s="297"/>
      <c r="N608" s="297"/>
      <c r="O608" s="297"/>
      <c r="P608" s="297"/>
      <c r="Q608" s="297"/>
      <c r="R608" s="297"/>
      <c r="S608" s="297"/>
      <c r="T608" s="297"/>
      <c r="U608" s="297"/>
      <c r="V608" s="297"/>
      <c r="W608" s="297"/>
      <c r="X608" s="297"/>
      <c r="Y608" s="297"/>
      <c r="Z608" s="297"/>
    </row>
    <row r="609" spans="1:26" ht="15.75" customHeight="1">
      <c r="A609" s="297"/>
      <c r="B609" s="297"/>
      <c r="C609" s="297"/>
      <c r="D609" s="297"/>
      <c r="E609" s="297"/>
      <c r="F609" s="297"/>
      <c r="G609" s="297"/>
      <c r="H609" s="297"/>
      <c r="I609" s="297"/>
      <c r="J609" s="297"/>
      <c r="K609" s="297"/>
      <c r="L609" s="297"/>
      <c r="M609" s="297"/>
      <c r="N609" s="297"/>
      <c r="O609" s="297"/>
      <c r="P609" s="297"/>
      <c r="Q609" s="297"/>
      <c r="R609" s="297"/>
      <c r="S609" s="297"/>
      <c r="T609" s="297"/>
      <c r="U609" s="297"/>
      <c r="V609" s="297"/>
      <c r="W609" s="297"/>
      <c r="X609" s="297"/>
      <c r="Y609" s="297"/>
      <c r="Z609" s="297"/>
    </row>
    <row r="610" spans="1:26" ht="15.75" customHeight="1">
      <c r="A610" s="297"/>
      <c r="B610" s="297"/>
      <c r="C610" s="297"/>
      <c r="D610" s="297"/>
      <c r="E610" s="297"/>
      <c r="F610" s="297"/>
      <c r="G610" s="297"/>
      <c r="H610" s="297"/>
      <c r="I610" s="297"/>
      <c r="J610" s="297"/>
      <c r="K610" s="297"/>
      <c r="L610" s="297"/>
      <c r="M610" s="297"/>
      <c r="N610" s="297"/>
      <c r="O610" s="297"/>
      <c r="P610" s="297"/>
      <c r="Q610" s="297"/>
      <c r="R610" s="297"/>
      <c r="S610" s="297"/>
      <c r="T610" s="297"/>
      <c r="U610" s="297"/>
      <c r="V610" s="297"/>
      <c r="W610" s="297"/>
      <c r="X610" s="297"/>
      <c r="Y610" s="297"/>
      <c r="Z610" s="297"/>
    </row>
    <row r="611" spans="1:26" ht="15.75" customHeight="1">
      <c r="A611" s="297"/>
      <c r="B611" s="297"/>
      <c r="C611" s="297"/>
      <c r="D611" s="297"/>
      <c r="E611" s="297"/>
      <c r="F611" s="297"/>
      <c r="G611" s="297"/>
      <c r="H611" s="297"/>
      <c r="I611" s="297"/>
      <c r="J611" s="297"/>
      <c r="K611" s="297"/>
      <c r="L611" s="297"/>
      <c r="M611" s="297"/>
      <c r="N611" s="297"/>
      <c r="O611" s="297"/>
      <c r="P611" s="297"/>
      <c r="Q611" s="297"/>
      <c r="R611" s="297"/>
      <c r="S611" s="297"/>
      <c r="T611" s="297"/>
      <c r="U611" s="297"/>
      <c r="V611" s="297"/>
      <c r="W611" s="297"/>
      <c r="X611" s="297"/>
      <c r="Y611" s="297"/>
      <c r="Z611" s="297"/>
    </row>
    <row r="612" spans="1:26" ht="15.75" customHeight="1">
      <c r="A612" s="297"/>
      <c r="B612" s="297"/>
      <c r="C612" s="297"/>
      <c r="D612" s="297"/>
      <c r="E612" s="297"/>
      <c r="F612" s="297"/>
      <c r="G612" s="297"/>
      <c r="H612" s="297"/>
      <c r="I612" s="297"/>
      <c r="J612" s="297"/>
      <c r="K612" s="297"/>
      <c r="L612" s="297"/>
      <c r="M612" s="297"/>
      <c r="N612" s="297"/>
      <c r="O612" s="297"/>
      <c r="P612" s="297"/>
      <c r="Q612" s="297"/>
      <c r="R612" s="297"/>
      <c r="S612" s="297"/>
      <c r="T612" s="297"/>
      <c r="U612" s="297"/>
      <c r="V612" s="297"/>
      <c r="W612" s="297"/>
      <c r="X612" s="297"/>
      <c r="Y612" s="297"/>
      <c r="Z612" s="297"/>
    </row>
    <row r="613" spans="1:26" ht="15.75" customHeight="1">
      <c r="A613" s="297"/>
      <c r="B613" s="297"/>
      <c r="C613" s="297"/>
      <c r="D613" s="297"/>
      <c r="E613" s="297"/>
      <c r="F613" s="297"/>
      <c r="G613" s="297"/>
      <c r="H613" s="297"/>
      <c r="I613" s="297"/>
      <c r="J613" s="297"/>
      <c r="K613" s="297"/>
      <c r="L613" s="297"/>
      <c r="M613" s="297"/>
      <c r="N613" s="297"/>
      <c r="O613" s="297"/>
      <c r="P613" s="297"/>
      <c r="Q613" s="297"/>
      <c r="R613" s="297"/>
      <c r="S613" s="297"/>
      <c r="T613" s="297"/>
      <c r="U613" s="297"/>
      <c r="V613" s="297"/>
      <c r="W613" s="297"/>
      <c r="X613" s="297"/>
      <c r="Y613" s="297"/>
      <c r="Z613" s="297"/>
    </row>
    <row r="614" spans="1:26" ht="15.75" customHeight="1">
      <c r="A614" s="297"/>
      <c r="B614" s="297"/>
      <c r="C614" s="297"/>
      <c r="D614" s="297"/>
      <c r="E614" s="297"/>
      <c r="F614" s="297"/>
      <c r="G614" s="297"/>
      <c r="H614" s="297"/>
      <c r="I614" s="297"/>
      <c r="J614" s="297"/>
      <c r="K614" s="297"/>
      <c r="L614" s="297"/>
      <c r="M614" s="297"/>
      <c r="N614" s="297"/>
      <c r="O614" s="297"/>
      <c r="P614" s="297"/>
      <c r="Q614" s="297"/>
      <c r="R614" s="297"/>
      <c r="S614" s="297"/>
      <c r="T614" s="297"/>
      <c r="U614" s="297"/>
      <c r="V614" s="297"/>
      <c r="W614" s="297"/>
      <c r="X614" s="297"/>
      <c r="Y614" s="297"/>
      <c r="Z614" s="297"/>
    </row>
    <row r="615" spans="1:26" ht="15.75" customHeight="1">
      <c r="A615" s="297"/>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row>
    <row r="616" spans="1:26" ht="15.75" customHeight="1">
      <c r="A616" s="297"/>
      <c r="B616" s="297"/>
      <c r="C616" s="297"/>
      <c r="D616" s="297"/>
      <c r="E616" s="297"/>
      <c r="F616" s="297"/>
      <c r="G616" s="297"/>
      <c r="H616" s="297"/>
      <c r="I616" s="297"/>
      <c r="J616" s="297"/>
      <c r="K616" s="297"/>
      <c r="L616" s="297"/>
      <c r="M616" s="297"/>
      <c r="N616" s="297"/>
      <c r="O616" s="297"/>
      <c r="P616" s="297"/>
      <c r="Q616" s="297"/>
      <c r="R616" s="297"/>
      <c r="S616" s="297"/>
      <c r="T616" s="297"/>
      <c r="U616" s="297"/>
      <c r="V616" s="297"/>
      <c r="W616" s="297"/>
      <c r="X616" s="297"/>
      <c r="Y616" s="297"/>
      <c r="Z616" s="297"/>
    </row>
    <row r="617" spans="1:26" ht="15.75" customHeight="1">
      <c r="A617" s="297"/>
      <c r="B617" s="297"/>
      <c r="C617" s="297"/>
      <c r="D617" s="297"/>
      <c r="E617" s="297"/>
      <c r="F617" s="297"/>
      <c r="G617" s="297"/>
      <c r="H617" s="297"/>
      <c r="I617" s="297"/>
      <c r="J617" s="297"/>
      <c r="K617" s="297"/>
      <c r="L617" s="297"/>
      <c r="M617" s="297"/>
      <c r="N617" s="297"/>
      <c r="O617" s="297"/>
      <c r="P617" s="297"/>
      <c r="Q617" s="297"/>
      <c r="R617" s="297"/>
      <c r="S617" s="297"/>
      <c r="T617" s="297"/>
      <c r="U617" s="297"/>
      <c r="V617" s="297"/>
      <c r="W617" s="297"/>
      <c r="X617" s="297"/>
      <c r="Y617" s="297"/>
      <c r="Z617" s="297"/>
    </row>
    <row r="618" spans="1:26" ht="15.75" customHeight="1">
      <c r="A618" s="297"/>
      <c r="B618" s="297"/>
      <c r="C618" s="297"/>
      <c r="D618" s="297"/>
      <c r="E618" s="297"/>
      <c r="F618" s="297"/>
      <c r="G618" s="297"/>
      <c r="H618" s="297"/>
      <c r="I618" s="297"/>
      <c r="J618" s="297"/>
      <c r="K618" s="297"/>
      <c r="L618" s="297"/>
      <c r="M618" s="297"/>
      <c r="N618" s="297"/>
      <c r="O618" s="297"/>
      <c r="P618" s="297"/>
      <c r="Q618" s="297"/>
      <c r="R618" s="297"/>
      <c r="S618" s="297"/>
      <c r="T618" s="297"/>
      <c r="U618" s="297"/>
      <c r="V618" s="297"/>
      <c r="W618" s="297"/>
      <c r="X618" s="297"/>
      <c r="Y618" s="297"/>
      <c r="Z618" s="297"/>
    </row>
    <row r="619" spans="1:26" ht="15.75" customHeight="1">
      <c r="A619" s="297"/>
      <c r="B619" s="297"/>
      <c r="C619" s="297"/>
      <c r="D619" s="297"/>
      <c r="E619" s="297"/>
      <c r="F619" s="297"/>
      <c r="G619" s="297"/>
      <c r="H619" s="297"/>
      <c r="I619" s="297"/>
      <c r="J619" s="297"/>
      <c r="K619" s="297"/>
      <c r="L619" s="297"/>
      <c r="M619" s="297"/>
      <c r="N619" s="297"/>
      <c r="O619" s="297"/>
      <c r="P619" s="297"/>
      <c r="Q619" s="297"/>
      <c r="R619" s="297"/>
      <c r="S619" s="297"/>
      <c r="T619" s="297"/>
      <c r="U619" s="297"/>
      <c r="V619" s="297"/>
      <c r="W619" s="297"/>
      <c r="X619" s="297"/>
      <c r="Y619" s="297"/>
      <c r="Z619" s="297"/>
    </row>
    <row r="620" spans="1:26" ht="15.75" customHeight="1">
      <c r="A620" s="297"/>
      <c r="B620" s="297"/>
      <c r="C620" s="297"/>
      <c r="D620" s="297"/>
      <c r="E620" s="297"/>
      <c r="F620" s="297"/>
      <c r="G620" s="297"/>
      <c r="H620" s="297"/>
      <c r="I620" s="297"/>
      <c r="J620" s="297"/>
      <c r="K620" s="297"/>
      <c r="L620" s="297"/>
      <c r="M620" s="297"/>
      <c r="N620" s="297"/>
      <c r="O620" s="297"/>
      <c r="P620" s="297"/>
      <c r="Q620" s="297"/>
      <c r="R620" s="297"/>
      <c r="S620" s="297"/>
      <c r="T620" s="297"/>
      <c r="U620" s="297"/>
      <c r="V620" s="297"/>
      <c r="W620" s="297"/>
      <c r="X620" s="297"/>
      <c r="Y620" s="297"/>
      <c r="Z620" s="297"/>
    </row>
    <row r="621" spans="1:26" ht="15.75" customHeight="1">
      <c r="A621" s="297"/>
      <c r="B621" s="297"/>
      <c r="C621" s="297"/>
      <c r="D621" s="297"/>
      <c r="E621" s="297"/>
      <c r="F621" s="297"/>
      <c r="G621" s="297"/>
      <c r="H621" s="297"/>
      <c r="I621" s="297"/>
      <c r="J621" s="297"/>
      <c r="K621" s="297"/>
      <c r="L621" s="297"/>
      <c r="M621" s="297"/>
      <c r="N621" s="297"/>
      <c r="O621" s="297"/>
      <c r="P621" s="297"/>
      <c r="Q621" s="297"/>
      <c r="R621" s="297"/>
      <c r="S621" s="297"/>
      <c r="T621" s="297"/>
      <c r="U621" s="297"/>
      <c r="V621" s="297"/>
      <c r="W621" s="297"/>
      <c r="X621" s="297"/>
      <c r="Y621" s="297"/>
      <c r="Z621" s="297"/>
    </row>
    <row r="622" spans="1:26" ht="15.75" customHeight="1">
      <c r="A622" s="297"/>
      <c r="B622" s="297"/>
      <c r="C622" s="297"/>
      <c r="D622" s="297"/>
      <c r="E622" s="297"/>
      <c r="F622" s="297"/>
      <c r="G622" s="297"/>
      <c r="H622" s="297"/>
      <c r="I622" s="297"/>
      <c r="J622" s="297"/>
      <c r="K622" s="297"/>
      <c r="L622" s="297"/>
      <c r="M622" s="297"/>
      <c r="N622" s="297"/>
      <c r="O622" s="297"/>
      <c r="P622" s="297"/>
      <c r="Q622" s="297"/>
      <c r="R622" s="297"/>
      <c r="S622" s="297"/>
      <c r="T622" s="297"/>
      <c r="U622" s="297"/>
      <c r="V622" s="297"/>
      <c r="W622" s="297"/>
      <c r="X622" s="297"/>
      <c r="Y622" s="297"/>
      <c r="Z622" s="297"/>
    </row>
    <row r="623" spans="1:26" ht="15.75" customHeight="1">
      <c r="A623" s="297"/>
      <c r="B623" s="297"/>
      <c r="C623" s="297"/>
      <c r="D623" s="297"/>
      <c r="E623" s="297"/>
      <c r="F623" s="297"/>
      <c r="G623" s="297"/>
      <c r="H623" s="297"/>
      <c r="I623" s="297"/>
      <c r="J623" s="297"/>
      <c r="K623" s="297"/>
      <c r="L623" s="297"/>
      <c r="M623" s="297"/>
      <c r="N623" s="297"/>
      <c r="O623" s="297"/>
      <c r="P623" s="297"/>
      <c r="Q623" s="297"/>
      <c r="R623" s="297"/>
      <c r="S623" s="297"/>
      <c r="T623" s="297"/>
      <c r="U623" s="297"/>
      <c r="V623" s="297"/>
      <c r="W623" s="297"/>
      <c r="X623" s="297"/>
      <c r="Y623" s="297"/>
      <c r="Z623" s="297"/>
    </row>
    <row r="624" spans="1:26" ht="15.75" customHeight="1">
      <c r="A624" s="297"/>
      <c r="B624" s="297"/>
      <c r="C624" s="297"/>
      <c r="D624" s="297"/>
      <c r="E624" s="297"/>
      <c r="F624" s="297"/>
      <c r="G624" s="297"/>
      <c r="H624" s="297"/>
      <c r="I624" s="297"/>
      <c r="J624" s="297"/>
      <c r="K624" s="297"/>
      <c r="L624" s="297"/>
      <c r="M624" s="297"/>
      <c r="N624" s="297"/>
      <c r="O624" s="297"/>
      <c r="P624" s="297"/>
      <c r="Q624" s="297"/>
      <c r="R624" s="297"/>
      <c r="S624" s="297"/>
      <c r="T624" s="297"/>
      <c r="U624" s="297"/>
      <c r="V624" s="297"/>
      <c r="W624" s="297"/>
      <c r="X624" s="297"/>
      <c r="Y624" s="297"/>
      <c r="Z624" s="297"/>
    </row>
    <row r="625" spans="1:26" ht="15.75" customHeight="1">
      <c r="A625" s="297"/>
      <c r="B625" s="297"/>
      <c r="C625" s="297"/>
      <c r="D625" s="297"/>
      <c r="E625" s="297"/>
      <c r="F625" s="297"/>
      <c r="G625" s="297"/>
      <c r="H625" s="297"/>
      <c r="I625" s="297"/>
      <c r="J625" s="297"/>
      <c r="K625" s="297"/>
      <c r="L625" s="297"/>
      <c r="M625" s="297"/>
      <c r="N625" s="297"/>
      <c r="O625" s="297"/>
      <c r="P625" s="297"/>
      <c r="Q625" s="297"/>
      <c r="R625" s="297"/>
      <c r="S625" s="297"/>
      <c r="T625" s="297"/>
      <c r="U625" s="297"/>
      <c r="V625" s="297"/>
      <c r="W625" s="297"/>
      <c r="X625" s="297"/>
      <c r="Y625" s="297"/>
      <c r="Z625" s="297"/>
    </row>
    <row r="626" spans="1:26" ht="15.75" customHeight="1">
      <c r="A626" s="297"/>
      <c r="B626" s="297"/>
      <c r="C626" s="297"/>
      <c r="D626" s="297"/>
      <c r="E626" s="297"/>
      <c r="F626" s="297"/>
      <c r="G626" s="297"/>
      <c r="H626" s="297"/>
      <c r="I626" s="297"/>
      <c r="J626" s="297"/>
      <c r="K626" s="297"/>
      <c r="L626" s="297"/>
      <c r="M626" s="297"/>
      <c r="N626" s="297"/>
      <c r="O626" s="297"/>
      <c r="P626" s="297"/>
      <c r="Q626" s="297"/>
      <c r="R626" s="297"/>
      <c r="S626" s="297"/>
      <c r="T626" s="297"/>
      <c r="U626" s="297"/>
      <c r="V626" s="297"/>
      <c r="W626" s="297"/>
      <c r="X626" s="297"/>
      <c r="Y626" s="297"/>
      <c r="Z626" s="297"/>
    </row>
    <row r="627" spans="1:26" ht="15.75" customHeight="1">
      <c r="A627" s="297"/>
      <c r="B627" s="297"/>
      <c r="C627" s="297"/>
      <c r="D627" s="297"/>
      <c r="E627" s="297"/>
      <c r="F627" s="297"/>
      <c r="G627" s="297"/>
      <c r="H627" s="297"/>
      <c r="I627" s="297"/>
      <c r="J627" s="297"/>
      <c r="K627" s="297"/>
      <c r="L627" s="297"/>
      <c r="M627" s="297"/>
      <c r="N627" s="297"/>
      <c r="O627" s="297"/>
      <c r="P627" s="297"/>
      <c r="Q627" s="297"/>
      <c r="R627" s="297"/>
      <c r="S627" s="297"/>
      <c r="T627" s="297"/>
      <c r="U627" s="297"/>
      <c r="V627" s="297"/>
      <c r="W627" s="297"/>
      <c r="X627" s="297"/>
      <c r="Y627" s="297"/>
      <c r="Z627" s="297"/>
    </row>
    <row r="628" spans="1:26" ht="15.75" customHeight="1">
      <c r="A628" s="297"/>
      <c r="B628" s="297"/>
      <c r="C628" s="297"/>
      <c r="D628" s="297"/>
      <c r="E628" s="297"/>
      <c r="F628" s="297"/>
      <c r="G628" s="297"/>
      <c r="H628" s="297"/>
      <c r="I628" s="297"/>
      <c r="J628" s="297"/>
      <c r="K628" s="297"/>
      <c r="L628" s="297"/>
      <c r="M628" s="297"/>
      <c r="N628" s="297"/>
      <c r="O628" s="297"/>
      <c r="P628" s="297"/>
      <c r="Q628" s="297"/>
      <c r="R628" s="297"/>
      <c r="S628" s="297"/>
      <c r="T628" s="297"/>
      <c r="U628" s="297"/>
      <c r="V628" s="297"/>
      <c r="W628" s="297"/>
      <c r="X628" s="297"/>
      <c r="Y628" s="297"/>
      <c r="Z628" s="297"/>
    </row>
    <row r="629" spans="1:26" ht="15.75" customHeight="1">
      <c r="A629" s="297"/>
      <c r="B629" s="297"/>
      <c r="C629" s="297"/>
      <c r="D629" s="297"/>
      <c r="E629" s="297"/>
      <c r="F629" s="297"/>
      <c r="G629" s="297"/>
      <c r="H629" s="297"/>
      <c r="I629" s="297"/>
      <c r="J629" s="297"/>
      <c r="K629" s="297"/>
      <c r="L629" s="297"/>
      <c r="M629" s="297"/>
      <c r="N629" s="297"/>
      <c r="O629" s="297"/>
      <c r="P629" s="297"/>
      <c r="Q629" s="297"/>
      <c r="R629" s="297"/>
      <c r="S629" s="297"/>
      <c r="T629" s="297"/>
      <c r="U629" s="297"/>
      <c r="V629" s="297"/>
      <c r="W629" s="297"/>
      <c r="X629" s="297"/>
      <c r="Y629" s="297"/>
      <c r="Z629" s="297"/>
    </row>
    <row r="630" spans="1:26" ht="15.75" customHeight="1">
      <c r="A630" s="297"/>
      <c r="B630" s="297"/>
      <c r="C630" s="297"/>
      <c r="D630" s="297"/>
      <c r="E630" s="297"/>
      <c r="F630" s="297"/>
      <c r="G630" s="297"/>
      <c r="H630" s="297"/>
      <c r="I630" s="297"/>
      <c r="J630" s="297"/>
      <c r="K630" s="297"/>
      <c r="L630" s="297"/>
      <c r="M630" s="297"/>
      <c r="N630" s="297"/>
      <c r="O630" s="297"/>
      <c r="P630" s="297"/>
      <c r="Q630" s="297"/>
      <c r="R630" s="297"/>
      <c r="S630" s="297"/>
      <c r="T630" s="297"/>
      <c r="U630" s="297"/>
      <c r="V630" s="297"/>
      <c r="W630" s="297"/>
      <c r="X630" s="297"/>
      <c r="Y630" s="297"/>
      <c r="Z630" s="297"/>
    </row>
    <row r="631" spans="1:26" ht="15.75" customHeight="1">
      <c r="A631" s="297"/>
      <c r="B631" s="297"/>
      <c r="C631" s="297"/>
      <c r="D631" s="297"/>
      <c r="E631" s="297"/>
      <c r="F631" s="297"/>
      <c r="G631" s="297"/>
      <c r="H631" s="297"/>
      <c r="I631" s="297"/>
      <c r="J631" s="297"/>
      <c r="K631" s="297"/>
      <c r="L631" s="297"/>
      <c r="M631" s="297"/>
      <c r="N631" s="297"/>
      <c r="O631" s="297"/>
      <c r="P631" s="297"/>
      <c r="Q631" s="297"/>
      <c r="R631" s="297"/>
      <c r="S631" s="297"/>
      <c r="T631" s="297"/>
      <c r="U631" s="297"/>
      <c r="V631" s="297"/>
      <c r="W631" s="297"/>
      <c r="X631" s="297"/>
      <c r="Y631" s="297"/>
      <c r="Z631" s="297"/>
    </row>
    <row r="632" spans="1:26" ht="15.75" customHeight="1">
      <c r="A632" s="297"/>
      <c r="B632" s="297"/>
      <c r="C632" s="297"/>
      <c r="D632" s="297"/>
      <c r="E632" s="297"/>
      <c r="F632" s="297"/>
      <c r="G632" s="297"/>
      <c r="H632" s="297"/>
      <c r="I632" s="297"/>
      <c r="J632" s="297"/>
      <c r="K632" s="297"/>
      <c r="L632" s="297"/>
      <c r="M632" s="297"/>
      <c r="N632" s="297"/>
      <c r="O632" s="297"/>
      <c r="P632" s="297"/>
      <c r="Q632" s="297"/>
      <c r="R632" s="297"/>
      <c r="S632" s="297"/>
      <c r="T632" s="297"/>
      <c r="U632" s="297"/>
      <c r="V632" s="297"/>
      <c r="W632" s="297"/>
      <c r="X632" s="297"/>
      <c r="Y632" s="297"/>
      <c r="Z632" s="297"/>
    </row>
    <row r="633" spans="1:26" ht="15.75" customHeight="1">
      <c r="A633" s="297"/>
      <c r="B633" s="297"/>
      <c r="C633" s="297"/>
      <c r="D633" s="297"/>
      <c r="E633" s="297"/>
      <c r="F633" s="297"/>
      <c r="G633" s="297"/>
      <c r="H633" s="297"/>
      <c r="I633" s="297"/>
      <c r="J633" s="297"/>
      <c r="K633" s="297"/>
      <c r="L633" s="297"/>
      <c r="M633" s="297"/>
      <c r="N633" s="297"/>
      <c r="O633" s="297"/>
      <c r="P633" s="297"/>
      <c r="Q633" s="297"/>
      <c r="R633" s="297"/>
      <c r="S633" s="297"/>
      <c r="T633" s="297"/>
      <c r="U633" s="297"/>
      <c r="V633" s="297"/>
      <c r="W633" s="297"/>
      <c r="X633" s="297"/>
      <c r="Y633" s="297"/>
      <c r="Z633" s="297"/>
    </row>
    <row r="634" spans="1:26" ht="15.75" customHeight="1">
      <c r="A634" s="297"/>
      <c r="B634" s="297"/>
      <c r="C634" s="297"/>
      <c r="D634" s="297"/>
      <c r="E634" s="297"/>
      <c r="F634" s="297"/>
      <c r="G634" s="297"/>
      <c r="H634" s="297"/>
      <c r="I634" s="297"/>
      <c r="J634" s="297"/>
      <c r="K634" s="297"/>
      <c r="L634" s="297"/>
      <c r="M634" s="297"/>
      <c r="N634" s="297"/>
      <c r="O634" s="297"/>
      <c r="P634" s="297"/>
      <c r="Q634" s="297"/>
      <c r="R634" s="297"/>
      <c r="S634" s="297"/>
      <c r="T634" s="297"/>
      <c r="U634" s="297"/>
      <c r="V634" s="297"/>
      <c r="W634" s="297"/>
      <c r="X634" s="297"/>
      <c r="Y634" s="297"/>
      <c r="Z634" s="297"/>
    </row>
    <row r="635" spans="1:26" ht="15.75" customHeight="1">
      <c r="A635" s="297"/>
      <c r="B635" s="297"/>
      <c r="C635" s="297"/>
      <c r="D635" s="297"/>
      <c r="E635" s="297"/>
      <c r="F635" s="297"/>
      <c r="G635" s="297"/>
      <c r="H635" s="297"/>
      <c r="I635" s="297"/>
      <c r="J635" s="297"/>
      <c r="K635" s="297"/>
      <c r="L635" s="297"/>
      <c r="M635" s="297"/>
      <c r="N635" s="297"/>
      <c r="O635" s="297"/>
      <c r="P635" s="297"/>
      <c r="Q635" s="297"/>
      <c r="R635" s="297"/>
      <c r="S635" s="297"/>
      <c r="T635" s="297"/>
      <c r="U635" s="297"/>
      <c r="V635" s="297"/>
      <c r="W635" s="297"/>
      <c r="X635" s="297"/>
      <c r="Y635" s="297"/>
      <c r="Z635" s="297"/>
    </row>
    <row r="636" spans="1:26" ht="15.75" customHeight="1">
      <c r="A636" s="297"/>
      <c r="B636" s="297"/>
      <c r="C636" s="297"/>
      <c r="D636" s="297"/>
      <c r="E636" s="297"/>
      <c r="F636" s="297"/>
      <c r="G636" s="297"/>
      <c r="H636" s="297"/>
      <c r="I636" s="297"/>
      <c r="J636" s="297"/>
      <c r="K636" s="297"/>
      <c r="L636" s="297"/>
      <c r="M636" s="297"/>
      <c r="N636" s="297"/>
      <c r="O636" s="297"/>
      <c r="P636" s="297"/>
      <c r="Q636" s="297"/>
      <c r="R636" s="297"/>
      <c r="S636" s="297"/>
      <c r="T636" s="297"/>
      <c r="U636" s="297"/>
      <c r="V636" s="297"/>
      <c r="W636" s="297"/>
      <c r="X636" s="297"/>
      <c r="Y636" s="297"/>
      <c r="Z636" s="297"/>
    </row>
    <row r="637" spans="1:26" ht="15.75" customHeight="1">
      <c r="A637" s="297"/>
      <c r="B637" s="297"/>
      <c r="C637" s="297"/>
      <c r="D637" s="297"/>
      <c r="E637" s="297"/>
      <c r="F637" s="297"/>
      <c r="G637" s="297"/>
      <c r="H637" s="297"/>
      <c r="I637" s="297"/>
      <c r="J637" s="297"/>
      <c r="K637" s="297"/>
      <c r="L637" s="297"/>
      <c r="M637" s="297"/>
      <c r="N637" s="297"/>
      <c r="O637" s="297"/>
      <c r="P637" s="297"/>
      <c r="Q637" s="297"/>
      <c r="R637" s="297"/>
      <c r="S637" s="297"/>
      <c r="T637" s="297"/>
      <c r="U637" s="297"/>
      <c r="V637" s="297"/>
      <c r="W637" s="297"/>
      <c r="X637" s="297"/>
      <c r="Y637" s="297"/>
      <c r="Z637" s="297"/>
    </row>
    <row r="638" spans="1:26" ht="15.75" customHeight="1">
      <c r="A638" s="297"/>
      <c r="B638" s="297"/>
      <c r="C638" s="297"/>
      <c r="D638" s="297"/>
      <c r="E638" s="297"/>
      <c r="F638" s="297"/>
      <c r="G638" s="297"/>
      <c r="H638" s="297"/>
      <c r="I638" s="297"/>
      <c r="J638" s="297"/>
      <c r="K638" s="297"/>
      <c r="L638" s="297"/>
      <c r="M638" s="297"/>
      <c r="N638" s="297"/>
      <c r="O638" s="297"/>
      <c r="P638" s="297"/>
      <c r="Q638" s="297"/>
      <c r="R638" s="297"/>
      <c r="S638" s="297"/>
      <c r="T638" s="297"/>
      <c r="U638" s="297"/>
      <c r="V638" s="297"/>
      <c r="W638" s="297"/>
      <c r="X638" s="297"/>
      <c r="Y638" s="297"/>
      <c r="Z638" s="297"/>
    </row>
    <row r="639" spans="1:26" ht="15.75" customHeight="1">
      <c r="A639" s="297"/>
      <c r="B639" s="297"/>
      <c r="C639" s="297"/>
      <c r="D639" s="297"/>
      <c r="E639" s="297"/>
      <c r="F639" s="297"/>
      <c r="G639" s="297"/>
      <c r="H639" s="297"/>
      <c r="I639" s="297"/>
      <c r="J639" s="297"/>
      <c r="K639" s="297"/>
      <c r="L639" s="297"/>
      <c r="M639" s="297"/>
      <c r="N639" s="297"/>
      <c r="O639" s="297"/>
      <c r="P639" s="297"/>
      <c r="Q639" s="297"/>
      <c r="R639" s="297"/>
      <c r="S639" s="297"/>
      <c r="T639" s="297"/>
      <c r="U639" s="297"/>
      <c r="V639" s="297"/>
      <c r="W639" s="297"/>
      <c r="X639" s="297"/>
      <c r="Y639" s="297"/>
      <c r="Z639" s="297"/>
    </row>
    <row r="640" spans="1:26" ht="15.75" customHeight="1">
      <c r="A640" s="297"/>
      <c r="B640" s="297"/>
      <c r="C640" s="297"/>
      <c r="D640" s="297"/>
      <c r="E640" s="297"/>
      <c r="F640" s="297"/>
      <c r="G640" s="297"/>
      <c r="H640" s="297"/>
      <c r="I640" s="297"/>
      <c r="J640" s="297"/>
      <c r="K640" s="297"/>
      <c r="L640" s="297"/>
      <c r="M640" s="297"/>
      <c r="N640" s="297"/>
      <c r="O640" s="297"/>
      <c r="P640" s="297"/>
      <c r="Q640" s="297"/>
      <c r="R640" s="297"/>
      <c r="S640" s="297"/>
      <c r="T640" s="297"/>
      <c r="U640" s="297"/>
      <c r="V640" s="297"/>
      <c r="W640" s="297"/>
      <c r="X640" s="297"/>
      <c r="Y640" s="297"/>
      <c r="Z640" s="297"/>
    </row>
    <row r="641" spans="1:26" ht="15.75" customHeight="1">
      <c r="A641" s="297"/>
      <c r="B641" s="297"/>
      <c r="C641" s="297"/>
      <c r="D641" s="297"/>
      <c r="E641" s="297"/>
      <c r="F641" s="297"/>
      <c r="G641" s="297"/>
      <c r="H641" s="297"/>
      <c r="I641" s="297"/>
      <c r="J641" s="297"/>
      <c r="K641" s="297"/>
      <c r="L641" s="297"/>
      <c r="M641" s="297"/>
      <c r="N641" s="297"/>
      <c r="O641" s="297"/>
      <c r="P641" s="297"/>
      <c r="Q641" s="297"/>
      <c r="R641" s="297"/>
      <c r="S641" s="297"/>
      <c r="T641" s="297"/>
      <c r="U641" s="297"/>
      <c r="V641" s="297"/>
      <c r="W641" s="297"/>
      <c r="X641" s="297"/>
      <c r="Y641" s="297"/>
      <c r="Z641" s="297"/>
    </row>
    <row r="642" spans="1:26" ht="15.75" customHeight="1">
      <c r="A642" s="297"/>
      <c r="B642" s="297"/>
      <c r="C642" s="297"/>
      <c r="D642" s="297"/>
      <c r="E642" s="297"/>
      <c r="F642" s="297"/>
      <c r="G642" s="297"/>
      <c r="H642" s="297"/>
      <c r="I642" s="297"/>
      <c r="J642" s="297"/>
      <c r="K642" s="297"/>
      <c r="L642" s="297"/>
      <c r="M642" s="297"/>
      <c r="N642" s="297"/>
      <c r="O642" s="297"/>
      <c r="P642" s="297"/>
      <c r="Q642" s="297"/>
      <c r="R642" s="297"/>
      <c r="S642" s="297"/>
      <c r="T642" s="297"/>
      <c r="U642" s="297"/>
      <c r="V642" s="297"/>
      <c r="W642" s="297"/>
      <c r="X642" s="297"/>
      <c r="Y642" s="297"/>
      <c r="Z642" s="297"/>
    </row>
    <row r="643" spans="1:26" ht="15.75" customHeight="1">
      <c r="A643" s="297"/>
      <c r="B643" s="297"/>
      <c r="C643" s="297"/>
      <c r="D643" s="297"/>
      <c r="E643" s="297"/>
      <c r="F643" s="297"/>
      <c r="G643" s="297"/>
      <c r="H643" s="297"/>
      <c r="I643" s="297"/>
      <c r="J643" s="297"/>
      <c r="K643" s="297"/>
      <c r="L643" s="297"/>
      <c r="M643" s="297"/>
      <c r="N643" s="297"/>
      <c r="O643" s="297"/>
      <c r="P643" s="297"/>
      <c r="Q643" s="297"/>
      <c r="R643" s="297"/>
      <c r="S643" s="297"/>
      <c r="T643" s="297"/>
      <c r="U643" s="297"/>
      <c r="V643" s="297"/>
      <c r="W643" s="297"/>
      <c r="X643" s="297"/>
      <c r="Y643" s="297"/>
      <c r="Z643" s="297"/>
    </row>
    <row r="644" spans="1:26" ht="15.75" customHeight="1">
      <c r="A644" s="297"/>
      <c r="B644" s="297"/>
      <c r="C644" s="297"/>
      <c r="D644" s="297"/>
      <c r="E644" s="297"/>
      <c r="F644" s="297"/>
      <c r="G644" s="297"/>
      <c r="H644" s="297"/>
      <c r="I644" s="297"/>
      <c r="J644" s="297"/>
      <c r="K644" s="297"/>
      <c r="L644" s="297"/>
      <c r="M644" s="297"/>
      <c r="N644" s="297"/>
      <c r="O644" s="297"/>
      <c r="P644" s="297"/>
      <c r="Q644" s="297"/>
      <c r="R644" s="297"/>
      <c r="S644" s="297"/>
      <c r="T644" s="297"/>
      <c r="U644" s="297"/>
      <c r="V644" s="297"/>
      <c r="W644" s="297"/>
      <c r="X644" s="297"/>
      <c r="Y644" s="297"/>
      <c r="Z644" s="297"/>
    </row>
    <row r="645" spans="1:26" ht="15.75" customHeight="1">
      <c r="A645" s="297"/>
      <c r="B645" s="297"/>
      <c r="C645" s="297"/>
      <c r="D645" s="297"/>
      <c r="E645" s="297"/>
      <c r="F645" s="297"/>
      <c r="G645" s="297"/>
      <c r="H645" s="297"/>
      <c r="I645" s="297"/>
      <c r="J645" s="297"/>
      <c r="K645" s="297"/>
      <c r="L645" s="297"/>
      <c r="M645" s="297"/>
      <c r="N645" s="297"/>
      <c r="O645" s="297"/>
      <c r="P645" s="297"/>
      <c r="Q645" s="297"/>
      <c r="R645" s="297"/>
      <c r="S645" s="297"/>
      <c r="T645" s="297"/>
      <c r="U645" s="297"/>
      <c r="V645" s="297"/>
      <c r="W645" s="297"/>
      <c r="X645" s="297"/>
      <c r="Y645" s="297"/>
      <c r="Z645" s="297"/>
    </row>
    <row r="646" spans="1:26" ht="15.75" customHeight="1">
      <c r="A646" s="297"/>
      <c r="B646" s="297"/>
      <c r="C646" s="297"/>
      <c r="D646" s="297"/>
      <c r="E646" s="297"/>
      <c r="F646" s="297"/>
      <c r="G646" s="297"/>
      <c r="H646" s="297"/>
      <c r="I646" s="297"/>
      <c r="J646" s="297"/>
      <c r="K646" s="297"/>
      <c r="L646" s="297"/>
      <c r="M646" s="297"/>
      <c r="N646" s="297"/>
      <c r="O646" s="297"/>
      <c r="P646" s="297"/>
      <c r="Q646" s="297"/>
      <c r="R646" s="297"/>
      <c r="S646" s="297"/>
      <c r="T646" s="297"/>
      <c r="U646" s="297"/>
      <c r="V646" s="297"/>
      <c r="W646" s="297"/>
      <c r="X646" s="297"/>
      <c r="Y646" s="297"/>
      <c r="Z646" s="297"/>
    </row>
    <row r="647" spans="1:26" ht="15.75" customHeight="1">
      <c r="A647" s="297"/>
      <c r="B647" s="297"/>
      <c r="C647" s="297"/>
      <c r="D647" s="297"/>
      <c r="E647" s="297"/>
      <c r="F647" s="297"/>
      <c r="G647" s="297"/>
      <c r="H647" s="297"/>
      <c r="I647" s="297"/>
      <c r="J647" s="297"/>
      <c r="K647" s="297"/>
      <c r="L647" s="297"/>
      <c r="M647" s="297"/>
      <c r="N647" s="297"/>
      <c r="O647" s="297"/>
      <c r="P647" s="297"/>
      <c r="Q647" s="297"/>
      <c r="R647" s="297"/>
      <c r="S647" s="297"/>
      <c r="T647" s="297"/>
      <c r="U647" s="297"/>
      <c r="V647" s="297"/>
      <c r="W647" s="297"/>
      <c r="X647" s="297"/>
      <c r="Y647" s="297"/>
      <c r="Z647" s="297"/>
    </row>
    <row r="648" spans="1:26" ht="15.75" customHeight="1">
      <c r="A648" s="297"/>
      <c r="B648" s="297"/>
      <c r="C648" s="297"/>
      <c r="D648" s="297"/>
      <c r="E648" s="297"/>
      <c r="F648" s="297"/>
      <c r="G648" s="297"/>
      <c r="H648" s="297"/>
      <c r="I648" s="297"/>
      <c r="J648" s="297"/>
      <c r="K648" s="297"/>
      <c r="L648" s="297"/>
      <c r="M648" s="297"/>
      <c r="N648" s="297"/>
      <c r="O648" s="297"/>
      <c r="P648" s="297"/>
      <c r="Q648" s="297"/>
      <c r="R648" s="297"/>
      <c r="S648" s="297"/>
      <c r="T648" s="297"/>
      <c r="U648" s="297"/>
      <c r="V648" s="297"/>
      <c r="W648" s="297"/>
      <c r="X648" s="297"/>
      <c r="Y648" s="297"/>
      <c r="Z648" s="297"/>
    </row>
    <row r="649" spans="1:26" ht="15.75" customHeight="1">
      <c r="A649" s="297"/>
      <c r="B649" s="297"/>
      <c r="C649" s="297"/>
      <c r="D649" s="297"/>
      <c r="E649" s="297"/>
      <c r="F649" s="297"/>
      <c r="G649" s="297"/>
      <c r="H649" s="297"/>
      <c r="I649" s="297"/>
      <c r="J649" s="297"/>
      <c r="K649" s="297"/>
      <c r="L649" s="297"/>
      <c r="M649" s="297"/>
      <c r="N649" s="297"/>
      <c r="O649" s="297"/>
      <c r="P649" s="297"/>
      <c r="Q649" s="297"/>
      <c r="R649" s="297"/>
      <c r="S649" s="297"/>
      <c r="T649" s="297"/>
      <c r="U649" s="297"/>
      <c r="V649" s="297"/>
      <c r="W649" s="297"/>
      <c r="X649" s="297"/>
      <c r="Y649" s="297"/>
      <c r="Z649" s="297"/>
    </row>
    <row r="650" spans="1:26" ht="15.75" customHeight="1">
      <c r="A650" s="297"/>
      <c r="B650" s="297"/>
      <c r="C650" s="297"/>
      <c r="D650" s="297"/>
      <c r="E650" s="297"/>
      <c r="F650" s="297"/>
      <c r="G650" s="297"/>
      <c r="H650" s="297"/>
      <c r="I650" s="297"/>
      <c r="J650" s="297"/>
      <c r="K650" s="297"/>
      <c r="L650" s="297"/>
      <c r="M650" s="297"/>
      <c r="N650" s="297"/>
      <c r="O650" s="297"/>
      <c r="P650" s="297"/>
      <c r="Q650" s="297"/>
      <c r="R650" s="297"/>
      <c r="S650" s="297"/>
      <c r="T650" s="297"/>
      <c r="U650" s="297"/>
      <c r="V650" s="297"/>
      <c r="W650" s="297"/>
      <c r="X650" s="297"/>
      <c r="Y650" s="297"/>
      <c r="Z650" s="297"/>
    </row>
    <row r="651" spans="1:26" ht="15.75" customHeight="1">
      <c r="A651" s="297"/>
      <c r="B651" s="297"/>
      <c r="C651" s="297"/>
      <c r="D651" s="297"/>
      <c r="E651" s="297"/>
      <c r="F651" s="297"/>
      <c r="G651" s="297"/>
      <c r="H651" s="297"/>
      <c r="I651" s="297"/>
      <c r="J651" s="297"/>
      <c r="K651" s="297"/>
      <c r="L651" s="297"/>
      <c r="M651" s="297"/>
      <c r="N651" s="297"/>
      <c r="O651" s="297"/>
      <c r="P651" s="297"/>
      <c r="Q651" s="297"/>
      <c r="R651" s="297"/>
      <c r="S651" s="297"/>
      <c r="T651" s="297"/>
      <c r="U651" s="297"/>
      <c r="V651" s="297"/>
      <c r="W651" s="297"/>
      <c r="X651" s="297"/>
      <c r="Y651" s="297"/>
      <c r="Z651" s="297"/>
    </row>
    <row r="652" spans="1:26" ht="15.75" customHeight="1">
      <c r="A652" s="297"/>
      <c r="B652" s="297"/>
      <c r="C652" s="297"/>
      <c r="D652" s="297"/>
      <c r="E652" s="297"/>
      <c r="F652" s="297"/>
      <c r="G652" s="297"/>
      <c r="H652" s="297"/>
      <c r="I652" s="297"/>
      <c r="J652" s="297"/>
      <c r="K652" s="297"/>
      <c r="L652" s="297"/>
      <c r="M652" s="297"/>
      <c r="N652" s="297"/>
      <c r="O652" s="297"/>
      <c r="P652" s="297"/>
      <c r="Q652" s="297"/>
      <c r="R652" s="297"/>
      <c r="S652" s="297"/>
      <c r="T652" s="297"/>
      <c r="U652" s="297"/>
      <c r="V652" s="297"/>
      <c r="W652" s="297"/>
      <c r="X652" s="297"/>
      <c r="Y652" s="297"/>
      <c r="Z652" s="297"/>
    </row>
    <row r="653" spans="1:26" ht="15.75" customHeight="1">
      <c r="A653" s="297"/>
      <c r="B653" s="297"/>
      <c r="C653" s="297"/>
      <c r="D653" s="297"/>
      <c r="E653" s="297"/>
      <c r="F653" s="297"/>
      <c r="G653" s="297"/>
      <c r="H653" s="297"/>
      <c r="I653" s="297"/>
      <c r="J653" s="297"/>
      <c r="K653" s="297"/>
      <c r="L653" s="297"/>
      <c r="M653" s="297"/>
      <c r="N653" s="297"/>
      <c r="O653" s="297"/>
      <c r="P653" s="297"/>
      <c r="Q653" s="297"/>
      <c r="R653" s="297"/>
      <c r="S653" s="297"/>
      <c r="T653" s="297"/>
      <c r="U653" s="297"/>
      <c r="V653" s="297"/>
      <c r="W653" s="297"/>
      <c r="X653" s="297"/>
      <c r="Y653" s="297"/>
      <c r="Z653" s="297"/>
    </row>
    <row r="654" spans="1:26" ht="15.75" customHeight="1">
      <c r="A654" s="297"/>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row>
    <row r="655" spans="1:26" ht="15.75" customHeight="1">
      <c r="A655" s="297"/>
      <c r="B655" s="297"/>
      <c r="C655" s="297"/>
      <c r="D655" s="297"/>
      <c r="E655" s="297"/>
      <c r="F655" s="297"/>
      <c r="G655" s="297"/>
      <c r="H655" s="297"/>
      <c r="I655" s="297"/>
      <c r="J655" s="297"/>
      <c r="K655" s="297"/>
      <c r="L655" s="297"/>
      <c r="M655" s="297"/>
      <c r="N655" s="297"/>
      <c r="O655" s="297"/>
      <c r="P655" s="297"/>
      <c r="Q655" s="297"/>
      <c r="R655" s="297"/>
      <c r="S655" s="297"/>
      <c r="T655" s="297"/>
      <c r="U655" s="297"/>
      <c r="V655" s="297"/>
      <c r="W655" s="297"/>
      <c r="X655" s="297"/>
      <c r="Y655" s="297"/>
      <c r="Z655" s="297"/>
    </row>
    <row r="656" spans="1:26" ht="15.75" customHeight="1">
      <c r="A656" s="297"/>
      <c r="B656" s="297"/>
      <c r="C656" s="297"/>
      <c r="D656" s="297"/>
      <c r="E656" s="297"/>
      <c r="F656" s="297"/>
      <c r="G656" s="297"/>
      <c r="H656" s="297"/>
      <c r="I656" s="297"/>
      <c r="J656" s="297"/>
      <c r="K656" s="297"/>
      <c r="L656" s="297"/>
      <c r="M656" s="297"/>
      <c r="N656" s="297"/>
      <c r="O656" s="297"/>
      <c r="P656" s="297"/>
      <c r="Q656" s="297"/>
      <c r="R656" s="297"/>
      <c r="S656" s="297"/>
      <c r="T656" s="297"/>
      <c r="U656" s="297"/>
      <c r="V656" s="297"/>
      <c r="W656" s="297"/>
      <c r="X656" s="297"/>
      <c r="Y656" s="297"/>
      <c r="Z656" s="297"/>
    </row>
    <row r="657" spans="1:26" ht="15.75" customHeight="1">
      <c r="A657" s="297"/>
      <c r="B657" s="297"/>
      <c r="C657" s="297"/>
      <c r="D657" s="297"/>
      <c r="E657" s="297"/>
      <c r="F657" s="297"/>
      <c r="G657" s="297"/>
      <c r="H657" s="297"/>
      <c r="I657" s="297"/>
      <c r="J657" s="297"/>
      <c r="K657" s="297"/>
      <c r="L657" s="297"/>
      <c r="M657" s="297"/>
      <c r="N657" s="297"/>
      <c r="O657" s="297"/>
      <c r="P657" s="297"/>
      <c r="Q657" s="297"/>
      <c r="R657" s="297"/>
      <c r="S657" s="297"/>
      <c r="T657" s="297"/>
      <c r="U657" s="297"/>
      <c r="V657" s="297"/>
      <c r="W657" s="297"/>
      <c r="X657" s="297"/>
      <c r="Y657" s="297"/>
      <c r="Z657" s="297"/>
    </row>
    <row r="658" spans="1:26" ht="15.75" customHeight="1">
      <c r="A658" s="297"/>
      <c r="B658" s="297"/>
      <c r="C658" s="297"/>
      <c r="D658" s="297"/>
      <c r="E658" s="297"/>
      <c r="F658" s="297"/>
      <c r="G658" s="297"/>
      <c r="H658" s="297"/>
      <c r="I658" s="297"/>
      <c r="J658" s="297"/>
      <c r="K658" s="297"/>
      <c r="L658" s="297"/>
      <c r="M658" s="297"/>
      <c r="N658" s="297"/>
      <c r="O658" s="297"/>
      <c r="P658" s="297"/>
      <c r="Q658" s="297"/>
      <c r="R658" s="297"/>
      <c r="S658" s="297"/>
      <c r="T658" s="297"/>
      <c r="U658" s="297"/>
      <c r="V658" s="297"/>
      <c r="W658" s="297"/>
      <c r="X658" s="297"/>
      <c r="Y658" s="297"/>
      <c r="Z658" s="297"/>
    </row>
    <row r="659" spans="1:26" ht="15.75" customHeight="1">
      <c r="A659" s="297"/>
      <c r="B659" s="297"/>
      <c r="C659" s="297"/>
      <c r="D659" s="297"/>
      <c r="E659" s="297"/>
      <c r="F659" s="297"/>
      <c r="G659" s="297"/>
      <c r="H659" s="297"/>
      <c r="I659" s="297"/>
      <c r="J659" s="297"/>
      <c r="K659" s="297"/>
      <c r="L659" s="297"/>
      <c r="M659" s="297"/>
      <c r="N659" s="297"/>
      <c r="O659" s="297"/>
      <c r="P659" s="297"/>
      <c r="Q659" s="297"/>
      <c r="R659" s="297"/>
      <c r="S659" s="297"/>
      <c r="T659" s="297"/>
      <c r="U659" s="297"/>
      <c r="V659" s="297"/>
      <c r="W659" s="297"/>
      <c r="X659" s="297"/>
      <c r="Y659" s="297"/>
      <c r="Z659" s="297"/>
    </row>
    <row r="660" spans="1:26" ht="15.75" customHeight="1">
      <c r="A660" s="297"/>
      <c r="B660" s="297"/>
      <c r="C660" s="297"/>
      <c r="D660" s="297"/>
      <c r="E660" s="297"/>
      <c r="F660" s="297"/>
      <c r="G660" s="297"/>
      <c r="H660" s="297"/>
      <c r="I660" s="297"/>
      <c r="J660" s="297"/>
      <c r="K660" s="297"/>
      <c r="L660" s="297"/>
      <c r="M660" s="297"/>
      <c r="N660" s="297"/>
      <c r="O660" s="297"/>
      <c r="P660" s="297"/>
      <c r="Q660" s="297"/>
      <c r="R660" s="297"/>
      <c r="S660" s="297"/>
      <c r="T660" s="297"/>
      <c r="U660" s="297"/>
      <c r="V660" s="297"/>
      <c r="W660" s="297"/>
      <c r="X660" s="297"/>
      <c r="Y660" s="297"/>
      <c r="Z660" s="297"/>
    </row>
    <row r="661" spans="1:26" ht="15.75" customHeight="1">
      <c r="A661" s="297"/>
      <c r="B661" s="297"/>
      <c r="C661" s="297"/>
      <c r="D661" s="297"/>
      <c r="E661" s="297"/>
      <c r="F661" s="297"/>
      <c r="G661" s="297"/>
      <c r="H661" s="297"/>
      <c r="I661" s="297"/>
      <c r="J661" s="297"/>
      <c r="K661" s="297"/>
      <c r="L661" s="297"/>
      <c r="M661" s="297"/>
      <c r="N661" s="297"/>
      <c r="O661" s="297"/>
      <c r="P661" s="297"/>
      <c r="Q661" s="297"/>
      <c r="R661" s="297"/>
      <c r="S661" s="297"/>
      <c r="T661" s="297"/>
      <c r="U661" s="297"/>
      <c r="V661" s="297"/>
      <c r="W661" s="297"/>
      <c r="X661" s="297"/>
      <c r="Y661" s="297"/>
      <c r="Z661" s="297"/>
    </row>
    <row r="662" spans="1:26" ht="15.75" customHeight="1">
      <c r="A662" s="297"/>
      <c r="B662" s="297"/>
      <c r="C662" s="297"/>
      <c r="D662" s="297"/>
      <c r="E662" s="297"/>
      <c r="F662" s="297"/>
      <c r="G662" s="297"/>
      <c r="H662" s="297"/>
      <c r="I662" s="297"/>
      <c r="J662" s="297"/>
      <c r="K662" s="297"/>
      <c r="L662" s="297"/>
      <c r="M662" s="297"/>
      <c r="N662" s="297"/>
      <c r="O662" s="297"/>
      <c r="P662" s="297"/>
      <c r="Q662" s="297"/>
      <c r="R662" s="297"/>
      <c r="S662" s="297"/>
      <c r="T662" s="297"/>
      <c r="U662" s="297"/>
      <c r="V662" s="297"/>
      <c r="W662" s="297"/>
      <c r="X662" s="297"/>
      <c r="Y662" s="297"/>
      <c r="Z662" s="297"/>
    </row>
    <row r="663" spans="1:26" ht="15.75" customHeight="1">
      <c r="A663" s="297"/>
      <c r="B663" s="297"/>
      <c r="C663" s="297"/>
      <c r="D663" s="297"/>
      <c r="E663" s="297"/>
      <c r="F663" s="297"/>
      <c r="G663" s="297"/>
      <c r="H663" s="297"/>
      <c r="I663" s="297"/>
      <c r="J663" s="297"/>
      <c r="K663" s="297"/>
      <c r="L663" s="297"/>
      <c r="M663" s="297"/>
      <c r="N663" s="297"/>
      <c r="O663" s="297"/>
      <c r="P663" s="297"/>
      <c r="Q663" s="297"/>
      <c r="R663" s="297"/>
      <c r="S663" s="297"/>
      <c r="T663" s="297"/>
      <c r="U663" s="297"/>
      <c r="V663" s="297"/>
      <c r="W663" s="297"/>
      <c r="X663" s="297"/>
      <c r="Y663" s="297"/>
      <c r="Z663" s="297"/>
    </row>
    <row r="664" spans="1:26" ht="15.75" customHeight="1">
      <c r="A664" s="297"/>
      <c r="B664" s="297"/>
      <c r="C664" s="297"/>
      <c r="D664" s="297"/>
      <c r="E664" s="297"/>
      <c r="F664" s="297"/>
      <c r="G664" s="297"/>
      <c r="H664" s="297"/>
      <c r="I664" s="297"/>
      <c r="J664" s="297"/>
      <c r="K664" s="297"/>
      <c r="L664" s="297"/>
      <c r="M664" s="297"/>
      <c r="N664" s="297"/>
      <c r="O664" s="297"/>
      <c r="P664" s="297"/>
      <c r="Q664" s="297"/>
      <c r="R664" s="297"/>
      <c r="S664" s="297"/>
      <c r="T664" s="297"/>
      <c r="U664" s="297"/>
      <c r="V664" s="297"/>
      <c r="W664" s="297"/>
      <c r="X664" s="297"/>
      <c r="Y664" s="297"/>
      <c r="Z664" s="297"/>
    </row>
    <row r="665" spans="1:26" ht="15.75" customHeight="1">
      <c r="A665" s="297"/>
      <c r="B665" s="297"/>
      <c r="C665" s="297"/>
      <c r="D665" s="297"/>
      <c r="E665" s="297"/>
      <c r="F665" s="297"/>
      <c r="G665" s="297"/>
      <c r="H665" s="297"/>
      <c r="I665" s="297"/>
      <c r="J665" s="297"/>
      <c r="K665" s="297"/>
      <c r="L665" s="297"/>
      <c r="M665" s="297"/>
      <c r="N665" s="297"/>
      <c r="O665" s="297"/>
      <c r="P665" s="297"/>
      <c r="Q665" s="297"/>
      <c r="R665" s="297"/>
      <c r="S665" s="297"/>
      <c r="T665" s="297"/>
      <c r="U665" s="297"/>
      <c r="V665" s="297"/>
      <c r="W665" s="297"/>
      <c r="X665" s="297"/>
      <c r="Y665" s="297"/>
      <c r="Z665" s="297"/>
    </row>
    <row r="666" spans="1:26" ht="15.75" customHeight="1">
      <c r="A666" s="297"/>
      <c r="B666" s="297"/>
      <c r="C666" s="297"/>
      <c r="D666" s="297"/>
      <c r="E666" s="297"/>
      <c r="F666" s="297"/>
      <c r="G666" s="297"/>
      <c r="H666" s="297"/>
      <c r="I666" s="297"/>
      <c r="J666" s="297"/>
      <c r="K666" s="297"/>
      <c r="L666" s="297"/>
      <c r="M666" s="297"/>
      <c r="N666" s="297"/>
      <c r="O666" s="297"/>
      <c r="P666" s="297"/>
      <c r="Q666" s="297"/>
      <c r="R666" s="297"/>
      <c r="S666" s="297"/>
      <c r="T666" s="297"/>
      <c r="U666" s="297"/>
      <c r="V666" s="297"/>
      <c r="W666" s="297"/>
      <c r="X666" s="297"/>
      <c r="Y666" s="297"/>
      <c r="Z666" s="297"/>
    </row>
    <row r="667" spans="1:26" ht="15.75" customHeight="1">
      <c r="A667" s="297"/>
      <c r="B667" s="297"/>
      <c r="C667" s="297"/>
      <c r="D667" s="297"/>
      <c r="E667" s="297"/>
      <c r="F667" s="297"/>
      <c r="G667" s="297"/>
      <c r="H667" s="297"/>
      <c r="I667" s="297"/>
      <c r="J667" s="297"/>
      <c r="K667" s="297"/>
      <c r="L667" s="297"/>
      <c r="M667" s="297"/>
      <c r="N667" s="297"/>
      <c r="O667" s="297"/>
      <c r="P667" s="297"/>
      <c r="Q667" s="297"/>
      <c r="R667" s="297"/>
      <c r="S667" s="297"/>
      <c r="T667" s="297"/>
      <c r="U667" s="297"/>
      <c r="V667" s="297"/>
      <c r="W667" s="297"/>
      <c r="X667" s="297"/>
      <c r="Y667" s="297"/>
      <c r="Z667" s="297"/>
    </row>
    <row r="668" spans="1:26" ht="15.75" customHeight="1">
      <c r="A668" s="297"/>
      <c r="B668" s="297"/>
      <c r="C668" s="297"/>
      <c r="D668" s="297"/>
      <c r="E668" s="297"/>
      <c r="F668" s="297"/>
      <c r="G668" s="297"/>
      <c r="H668" s="297"/>
      <c r="I668" s="297"/>
      <c r="J668" s="297"/>
      <c r="K668" s="297"/>
      <c r="L668" s="297"/>
      <c r="M668" s="297"/>
      <c r="N668" s="297"/>
      <c r="O668" s="297"/>
      <c r="P668" s="297"/>
      <c r="Q668" s="297"/>
      <c r="R668" s="297"/>
      <c r="S668" s="297"/>
      <c r="T668" s="297"/>
      <c r="U668" s="297"/>
      <c r="V668" s="297"/>
      <c r="W668" s="297"/>
      <c r="X668" s="297"/>
      <c r="Y668" s="297"/>
      <c r="Z668" s="297"/>
    </row>
    <row r="669" spans="1:26" ht="15.75" customHeight="1">
      <c r="A669" s="297"/>
      <c r="B669" s="297"/>
      <c r="C669" s="297"/>
      <c r="D669" s="297"/>
      <c r="E669" s="297"/>
      <c r="F669" s="297"/>
      <c r="G669" s="297"/>
      <c r="H669" s="297"/>
      <c r="I669" s="297"/>
      <c r="J669" s="297"/>
      <c r="K669" s="297"/>
      <c r="L669" s="297"/>
      <c r="M669" s="297"/>
      <c r="N669" s="297"/>
      <c r="O669" s="297"/>
      <c r="P669" s="297"/>
      <c r="Q669" s="297"/>
      <c r="R669" s="297"/>
      <c r="S669" s="297"/>
      <c r="T669" s="297"/>
      <c r="U669" s="297"/>
      <c r="V669" s="297"/>
      <c r="W669" s="297"/>
      <c r="X669" s="297"/>
      <c r="Y669" s="297"/>
      <c r="Z669" s="297"/>
    </row>
    <row r="670" spans="1:26" ht="15.75" customHeight="1">
      <c r="A670" s="297"/>
      <c r="B670" s="297"/>
      <c r="C670" s="297"/>
      <c r="D670" s="297"/>
      <c r="E670" s="297"/>
      <c r="F670" s="297"/>
      <c r="G670" s="297"/>
      <c r="H670" s="297"/>
      <c r="I670" s="297"/>
      <c r="J670" s="297"/>
      <c r="K670" s="297"/>
      <c r="L670" s="297"/>
      <c r="M670" s="297"/>
      <c r="N670" s="297"/>
      <c r="O670" s="297"/>
      <c r="P670" s="297"/>
      <c r="Q670" s="297"/>
      <c r="R670" s="297"/>
      <c r="S670" s="297"/>
      <c r="T670" s="297"/>
      <c r="U670" s="297"/>
      <c r="V670" s="297"/>
      <c r="W670" s="297"/>
      <c r="X670" s="297"/>
      <c r="Y670" s="297"/>
      <c r="Z670" s="297"/>
    </row>
    <row r="671" spans="1:26" ht="15.75" customHeight="1">
      <c r="A671" s="297"/>
      <c r="B671" s="297"/>
      <c r="C671" s="297"/>
      <c r="D671" s="297"/>
      <c r="E671" s="297"/>
      <c r="F671" s="297"/>
      <c r="G671" s="297"/>
      <c r="H671" s="297"/>
      <c r="I671" s="297"/>
      <c r="J671" s="297"/>
      <c r="K671" s="297"/>
      <c r="L671" s="297"/>
      <c r="M671" s="297"/>
      <c r="N671" s="297"/>
      <c r="O671" s="297"/>
      <c r="P671" s="297"/>
      <c r="Q671" s="297"/>
      <c r="R671" s="297"/>
      <c r="S671" s="297"/>
      <c r="T671" s="297"/>
      <c r="U671" s="297"/>
      <c r="V671" s="297"/>
      <c r="W671" s="297"/>
      <c r="X671" s="297"/>
      <c r="Y671" s="297"/>
      <c r="Z671" s="297"/>
    </row>
    <row r="672" spans="1:26" ht="15.75" customHeight="1">
      <c r="A672" s="297"/>
      <c r="B672" s="297"/>
      <c r="C672" s="297"/>
      <c r="D672" s="297"/>
      <c r="E672" s="297"/>
      <c r="F672" s="297"/>
      <c r="G672" s="297"/>
      <c r="H672" s="297"/>
      <c r="I672" s="297"/>
      <c r="J672" s="297"/>
      <c r="K672" s="297"/>
      <c r="L672" s="297"/>
      <c r="M672" s="297"/>
      <c r="N672" s="297"/>
      <c r="O672" s="297"/>
      <c r="P672" s="297"/>
      <c r="Q672" s="297"/>
      <c r="R672" s="297"/>
      <c r="S672" s="297"/>
      <c r="T672" s="297"/>
      <c r="U672" s="297"/>
      <c r="V672" s="297"/>
      <c r="W672" s="297"/>
      <c r="X672" s="297"/>
      <c r="Y672" s="297"/>
      <c r="Z672" s="297"/>
    </row>
    <row r="673" spans="1:26" ht="15.75" customHeight="1">
      <c r="A673" s="297"/>
      <c r="B673" s="297"/>
      <c r="C673" s="297"/>
      <c r="D673" s="297"/>
      <c r="E673" s="297"/>
      <c r="F673" s="297"/>
      <c r="G673" s="297"/>
      <c r="H673" s="297"/>
      <c r="I673" s="297"/>
      <c r="J673" s="297"/>
      <c r="K673" s="297"/>
      <c r="L673" s="297"/>
      <c r="M673" s="297"/>
      <c r="N673" s="297"/>
      <c r="O673" s="297"/>
      <c r="P673" s="297"/>
      <c r="Q673" s="297"/>
      <c r="R673" s="297"/>
      <c r="S673" s="297"/>
      <c r="T673" s="297"/>
      <c r="U673" s="297"/>
      <c r="V673" s="297"/>
      <c r="W673" s="297"/>
      <c r="X673" s="297"/>
      <c r="Y673" s="297"/>
      <c r="Z673" s="297"/>
    </row>
    <row r="674" spans="1:26" ht="15.75" customHeight="1">
      <c r="A674" s="297"/>
      <c r="B674" s="297"/>
      <c r="C674" s="297"/>
      <c r="D674" s="297"/>
      <c r="E674" s="297"/>
      <c r="F674" s="297"/>
      <c r="G674" s="297"/>
      <c r="H674" s="297"/>
      <c r="I674" s="297"/>
      <c r="J674" s="297"/>
      <c r="K674" s="297"/>
      <c r="L674" s="297"/>
      <c r="M674" s="297"/>
      <c r="N674" s="297"/>
      <c r="O674" s="297"/>
      <c r="P674" s="297"/>
      <c r="Q674" s="297"/>
      <c r="R674" s="297"/>
      <c r="S674" s="297"/>
      <c r="T674" s="297"/>
      <c r="U674" s="297"/>
      <c r="V674" s="297"/>
      <c r="W674" s="297"/>
      <c r="X674" s="297"/>
      <c r="Y674" s="297"/>
      <c r="Z674" s="297"/>
    </row>
    <row r="675" spans="1:26" ht="15.75" customHeight="1">
      <c r="A675" s="297"/>
      <c r="B675" s="297"/>
      <c r="C675" s="297"/>
      <c r="D675" s="297"/>
      <c r="E675" s="297"/>
      <c r="F675" s="297"/>
      <c r="G675" s="297"/>
      <c r="H675" s="297"/>
      <c r="I675" s="297"/>
      <c r="J675" s="297"/>
      <c r="K675" s="297"/>
      <c r="L675" s="297"/>
      <c r="M675" s="297"/>
      <c r="N675" s="297"/>
      <c r="O675" s="297"/>
      <c r="P675" s="297"/>
      <c r="Q675" s="297"/>
      <c r="R675" s="297"/>
      <c r="S675" s="297"/>
      <c r="T675" s="297"/>
      <c r="U675" s="297"/>
      <c r="V675" s="297"/>
      <c r="W675" s="297"/>
      <c r="X675" s="297"/>
      <c r="Y675" s="297"/>
      <c r="Z675" s="297"/>
    </row>
    <row r="676" spans="1:26" ht="15.75" customHeight="1">
      <c r="A676" s="297"/>
      <c r="B676" s="297"/>
      <c r="C676" s="297"/>
      <c r="D676" s="297"/>
      <c r="E676" s="297"/>
      <c r="F676" s="297"/>
      <c r="G676" s="297"/>
      <c r="H676" s="297"/>
      <c r="I676" s="297"/>
      <c r="J676" s="297"/>
      <c r="K676" s="297"/>
      <c r="L676" s="297"/>
      <c r="M676" s="297"/>
      <c r="N676" s="297"/>
      <c r="O676" s="297"/>
      <c r="P676" s="297"/>
      <c r="Q676" s="297"/>
      <c r="R676" s="297"/>
      <c r="S676" s="297"/>
      <c r="T676" s="297"/>
      <c r="U676" s="297"/>
      <c r="V676" s="297"/>
      <c r="W676" s="297"/>
      <c r="X676" s="297"/>
      <c r="Y676" s="297"/>
      <c r="Z676" s="297"/>
    </row>
    <row r="677" spans="1:26" ht="15.75" customHeight="1">
      <c r="A677" s="297"/>
      <c r="B677" s="297"/>
      <c r="C677" s="297"/>
      <c r="D677" s="297"/>
      <c r="E677" s="297"/>
      <c r="F677" s="297"/>
      <c r="G677" s="297"/>
      <c r="H677" s="297"/>
      <c r="I677" s="297"/>
      <c r="J677" s="297"/>
      <c r="K677" s="297"/>
      <c r="L677" s="297"/>
      <c r="M677" s="297"/>
      <c r="N677" s="297"/>
      <c r="O677" s="297"/>
      <c r="P677" s="297"/>
      <c r="Q677" s="297"/>
      <c r="R677" s="297"/>
      <c r="S677" s="297"/>
      <c r="T677" s="297"/>
      <c r="U677" s="297"/>
      <c r="V677" s="297"/>
      <c r="W677" s="297"/>
      <c r="X677" s="297"/>
      <c r="Y677" s="297"/>
      <c r="Z677" s="297"/>
    </row>
    <row r="678" spans="1:26" ht="15.75" customHeight="1">
      <c r="A678" s="297"/>
      <c r="B678" s="297"/>
      <c r="C678" s="297"/>
      <c r="D678" s="297"/>
      <c r="E678" s="297"/>
      <c r="F678" s="297"/>
      <c r="G678" s="297"/>
      <c r="H678" s="297"/>
      <c r="I678" s="297"/>
      <c r="J678" s="297"/>
      <c r="K678" s="297"/>
      <c r="L678" s="297"/>
      <c r="M678" s="297"/>
      <c r="N678" s="297"/>
      <c r="O678" s="297"/>
      <c r="P678" s="297"/>
      <c r="Q678" s="297"/>
      <c r="R678" s="297"/>
      <c r="S678" s="297"/>
      <c r="T678" s="297"/>
      <c r="U678" s="297"/>
      <c r="V678" s="297"/>
      <c r="W678" s="297"/>
      <c r="X678" s="297"/>
      <c r="Y678" s="297"/>
      <c r="Z678" s="297"/>
    </row>
    <row r="679" spans="1:26" ht="15.75" customHeight="1">
      <c r="A679" s="297"/>
      <c r="B679" s="297"/>
      <c r="C679" s="297"/>
      <c r="D679" s="297"/>
      <c r="E679" s="297"/>
      <c r="F679" s="297"/>
      <c r="G679" s="297"/>
      <c r="H679" s="297"/>
      <c r="I679" s="297"/>
      <c r="J679" s="297"/>
      <c r="K679" s="297"/>
      <c r="L679" s="297"/>
      <c r="M679" s="297"/>
      <c r="N679" s="297"/>
      <c r="O679" s="297"/>
      <c r="P679" s="297"/>
      <c r="Q679" s="297"/>
      <c r="R679" s="297"/>
      <c r="S679" s="297"/>
      <c r="T679" s="297"/>
      <c r="U679" s="297"/>
      <c r="V679" s="297"/>
      <c r="W679" s="297"/>
      <c r="X679" s="297"/>
      <c r="Y679" s="297"/>
      <c r="Z679" s="297"/>
    </row>
    <row r="680" spans="1:26" ht="15.75" customHeight="1">
      <c r="A680" s="297"/>
      <c r="B680" s="297"/>
      <c r="C680" s="297"/>
      <c r="D680" s="297"/>
      <c r="E680" s="297"/>
      <c r="F680" s="297"/>
      <c r="G680" s="297"/>
      <c r="H680" s="297"/>
      <c r="I680" s="297"/>
      <c r="J680" s="297"/>
      <c r="K680" s="297"/>
      <c r="L680" s="297"/>
      <c r="M680" s="297"/>
      <c r="N680" s="297"/>
      <c r="O680" s="297"/>
      <c r="P680" s="297"/>
      <c r="Q680" s="297"/>
      <c r="R680" s="297"/>
      <c r="S680" s="297"/>
      <c r="T680" s="297"/>
      <c r="U680" s="297"/>
      <c r="V680" s="297"/>
      <c r="W680" s="297"/>
      <c r="X680" s="297"/>
      <c r="Y680" s="297"/>
      <c r="Z680" s="297"/>
    </row>
    <row r="681" spans="1:26" ht="15.75" customHeight="1">
      <c r="A681" s="297"/>
      <c r="B681" s="297"/>
      <c r="C681" s="297"/>
      <c r="D681" s="297"/>
      <c r="E681" s="297"/>
      <c r="F681" s="297"/>
      <c r="G681" s="297"/>
      <c r="H681" s="297"/>
      <c r="I681" s="297"/>
      <c r="J681" s="297"/>
      <c r="K681" s="297"/>
      <c r="L681" s="297"/>
      <c r="M681" s="297"/>
      <c r="N681" s="297"/>
      <c r="O681" s="297"/>
      <c r="P681" s="297"/>
      <c r="Q681" s="297"/>
      <c r="R681" s="297"/>
      <c r="S681" s="297"/>
      <c r="T681" s="297"/>
      <c r="U681" s="297"/>
      <c r="V681" s="297"/>
      <c r="W681" s="297"/>
      <c r="X681" s="297"/>
      <c r="Y681" s="297"/>
      <c r="Z681" s="297"/>
    </row>
    <row r="682" spans="1:26" ht="15.75" customHeight="1">
      <c r="A682" s="297"/>
      <c r="B682" s="297"/>
      <c r="C682" s="297"/>
      <c r="D682" s="297"/>
      <c r="E682" s="297"/>
      <c r="F682" s="297"/>
      <c r="G682" s="297"/>
      <c r="H682" s="297"/>
      <c r="I682" s="297"/>
      <c r="J682" s="297"/>
      <c r="K682" s="297"/>
      <c r="L682" s="297"/>
      <c r="M682" s="297"/>
      <c r="N682" s="297"/>
      <c r="O682" s="297"/>
      <c r="P682" s="297"/>
      <c r="Q682" s="297"/>
      <c r="R682" s="297"/>
      <c r="S682" s="297"/>
      <c r="T682" s="297"/>
      <c r="U682" s="297"/>
      <c r="V682" s="297"/>
      <c r="W682" s="297"/>
      <c r="X682" s="297"/>
      <c r="Y682" s="297"/>
      <c r="Z682" s="297"/>
    </row>
    <row r="683" spans="1:26" ht="15.75" customHeight="1">
      <c r="A683" s="297"/>
      <c r="B683" s="297"/>
      <c r="C683" s="297"/>
      <c r="D683" s="297"/>
      <c r="E683" s="297"/>
      <c r="F683" s="297"/>
      <c r="G683" s="297"/>
      <c r="H683" s="297"/>
      <c r="I683" s="297"/>
      <c r="J683" s="297"/>
      <c r="K683" s="297"/>
      <c r="L683" s="297"/>
      <c r="M683" s="297"/>
      <c r="N683" s="297"/>
      <c r="O683" s="297"/>
      <c r="P683" s="297"/>
      <c r="Q683" s="297"/>
      <c r="R683" s="297"/>
      <c r="S683" s="297"/>
      <c r="T683" s="297"/>
      <c r="U683" s="297"/>
      <c r="V683" s="297"/>
      <c r="W683" s="297"/>
      <c r="X683" s="297"/>
      <c r="Y683" s="297"/>
      <c r="Z683" s="297"/>
    </row>
    <row r="684" spans="1:26" ht="15.75" customHeight="1">
      <c r="A684" s="297"/>
      <c r="B684" s="297"/>
      <c r="C684" s="297"/>
      <c r="D684" s="297"/>
      <c r="E684" s="297"/>
      <c r="F684" s="297"/>
      <c r="G684" s="297"/>
      <c r="H684" s="297"/>
      <c r="I684" s="297"/>
      <c r="J684" s="297"/>
      <c r="K684" s="297"/>
      <c r="L684" s="297"/>
      <c r="M684" s="297"/>
      <c r="N684" s="297"/>
      <c r="O684" s="297"/>
      <c r="P684" s="297"/>
      <c r="Q684" s="297"/>
      <c r="R684" s="297"/>
      <c r="S684" s="297"/>
      <c r="T684" s="297"/>
      <c r="U684" s="297"/>
      <c r="V684" s="297"/>
      <c r="W684" s="297"/>
      <c r="X684" s="297"/>
      <c r="Y684" s="297"/>
      <c r="Z684" s="297"/>
    </row>
    <row r="685" spans="1:26" ht="15.75" customHeight="1">
      <c r="A685" s="297"/>
      <c r="B685" s="297"/>
      <c r="C685" s="297"/>
      <c r="D685" s="297"/>
      <c r="E685" s="297"/>
      <c r="F685" s="297"/>
      <c r="G685" s="297"/>
      <c r="H685" s="297"/>
      <c r="I685" s="297"/>
      <c r="J685" s="297"/>
      <c r="K685" s="297"/>
      <c r="L685" s="297"/>
      <c r="M685" s="297"/>
      <c r="N685" s="297"/>
      <c r="O685" s="297"/>
      <c r="P685" s="297"/>
      <c r="Q685" s="297"/>
      <c r="R685" s="297"/>
      <c r="S685" s="297"/>
      <c r="T685" s="297"/>
      <c r="U685" s="297"/>
      <c r="V685" s="297"/>
      <c r="W685" s="297"/>
      <c r="X685" s="297"/>
      <c r="Y685" s="297"/>
      <c r="Z685" s="297"/>
    </row>
    <row r="686" spans="1:26" ht="15.75" customHeight="1">
      <c r="A686" s="297"/>
      <c r="B686" s="297"/>
      <c r="C686" s="297"/>
      <c r="D686" s="297"/>
      <c r="E686" s="297"/>
      <c r="F686" s="297"/>
      <c r="G686" s="297"/>
      <c r="H686" s="297"/>
      <c r="I686" s="297"/>
      <c r="J686" s="297"/>
      <c r="K686" s="297"/>
      <c r="L686" s="297"/>
      <c r="M686" s="297"/>
      <c r="N686" s="297"/>
      <c r="O686" s="297"/>
      <c r="P686" s="297"/>
      <c r="Q686" s="297"/>
      <c r="R686" s="297"/>
      <c r="S686" s="297"/>
      <c r="T686" s="297"/>
      <c r="U686" s="297"/>
      <c r="V686" s="297"/>
      <c r="W686" s="297"/>
      <c r="X686" s="297"/>
      <c r="Y686" s="297"/>
      <c r="Z686" s="297"/>
    </row>
    <row r="687" spans="1:26" ht="15.75" customHeight="1">
      <c r="A687" s="297"/>
      <c r="B687" s="297"/>
      <c r="C687" s="297"/>
      <c r="D687" s="297"/>
      <c r="E687" s="297"/>
      <c r="F687" s="297"/>
      <c r="G687" s="297"/>
      <c r="H687" s="297"/>
      <c r="I687" s="297"/>
      <c r="J687" s="297"/>
      <c r="K687" s="297"/>
      <c r="L687" s="297"/>
      <c r="M687" s="297"/>
      <c r="N687" s="297"/>
      <c r="O687" s="297"/>
      <c r="P687" s="297"/>
      <c r="Q687" s="297"/>
      <c r="R687" s="297"/>
      <c r="S687" s="297"/>
      <c r="T687" s="297"/>
      <c r="U687" s="297"/>
      <c r="V687" s="297"/>
      <c r="W687" s="297"/>
      <c r="X687" s="297"/>
      <c r="Y687" s="297"/>
      <c r="Z687" s="297"/>
    </row>
    <row r="688" spans="1:26" ht="15.75" customHeight="1">
      <c r="A688" s="297"/>
      <c r="B688" s="297"/>
      <c r="C688" s="297"/>
      <c r="D688" s="297"/>
      <c r="E688" s="297"/>
      <c r="F688" s="297"/>
      <c r="G688" s="297"/>
      <c r="H688" s="297"/>
      <c r="I688" s="297"/>
      <c r="J688" s="297"/>
      <c r="K688" s="297"/>
      <c r="L688" s="297"/>
      <c r="M688" s="297"/>
      <c r="N688" s="297"/>
      <c r="O688" s="297"/>
      <c r="P688" s="297"/>
      <c r="Q688" s="297"/>
      <c r="R688" s="297"/>
      <c r="S688" s="297"/>
      <c r="T688" s="297"/>
      <c r="U688" s="297"/>
      <c r="V688" s="297"/>
      <c r="W688" s="297"/>
      <c r="X688" s="297"/>
      <c r="Y688" s="297"/>
      <c r="Z688" s="297"/>
    </row>
    <row r="689" spans="1:26" ht="15.75" customHeight="1">
      <c r="A689" s="297"/>
      <c r="B689" s="297"/>
      <c r="C689" s="297"/>
      <c r="D689" s="297"/>
      <c r="E689" s="297"/>
      <c r="F689" s="297"/>
      <c r="G689" s="297"/>
      <c r="H689" s="297"/>
      <c r="I689" s="297"/>
      <c r="J689" s="297"/>
      <c r="K689" s="297"/>
      <c r="L689" s="297"/>
      <c r="M689" s="297"/>
      <c r="N689" s="297"/>
      <c r="O689" s="297"/>
      <c r="P689" s="297"/>
      <c r="Q689" s="297"/>
      <c r="R689" s="297"/>
      <c r="S689" s="297"/>
      <c r="T689" s="297"/>
      <c r="U689" s="297"/>
      <c r="V689" s="297"/>
      <c r="W689" s="297"/>
      <c r="X689" s="297"/>
      <c r="Y689" s="297"/>
      <c r="Z689" s="297"/>
    </row>
    <row r="690" spans="1:26" ht="15.75" customHeight="1">
      <c r="A690" s="297"/>
      <c r="B690" s="297"/>
      <c r="C690" s="297"/>
      <c r="D690" s="297"/>
      <c r="E690" s="297"/>
      <c r="F690" s="297"/>
      <c r="G690" s="297"/>
      <c r="H690" s="297"/>
      <c r="I690" s="297"/>
      <c r="J690" s="297"/>
      <c r="K690" s="297"/>
      <c r="L690" s="297"/>
      <c r="M690" s="297"/>
      <c r="N690" s="297"/>
      <c r="O690" s="297"/>
      <c r="P690" s="297"/>
      <c r="Q690" s="297"/>
      <c r="R690" s="297"/>
      <c r="S690" s="297"/>
      <c r="T690" s="297"/>
      <c r="U690" s="297"/>
      <c r="V690" s="297"/>
      <c r="W690" s="297"/>
      <c r="X690" s="297"/>
      <c r="Y690" s="297"/>
      <c r="Z690" s="297"/>
    </row>
    <row r="691" spans="1:26" ht="15.75" customHeight="1">
      <c r="A691" s="297"/>
      <c r="B691" s="297"/>
      <c r="C691" s="297"/>
      <c r="D691" s="297"/>
      <c r="E691" s="297"/>
      <c r="F691" s="297"/>
      <c r="G691" s="297"/>
      <c r="H691" s="297"/>
      <c r="I691" s="297"/>
      <c r="J691" s="297"/>
      <c r="K691" s="297"/>
      <c r="L691" s="297"/>
      <c r="M691" s="297"/>
      <c r="N691" s="297"/>
      <c r="O691" s="297"/>
      <c r="P691" s="297"/>
      <c r="Q691" s="297"/>
      <c r="R691" s="297"/>
      <c r="S691" s="297"/>
      <c r="T691" s="297"/>
      <c r="U691" s="297"/>
      <c r="V691" s="297"/>
      <c r="W691" s="297"/>
      <c r="X691" s="297"/>
      <c r="Y691" s="297"/>
      <c r="Z691" s="297"/>
    </row>
    <row r="692" spans="1:26" ht="15.75" customHeight="1">
      <c r="A692" s="297"/>
      <c r="B692" s="297"/>
      <c r="C692" s="297"/>
      <c r="D692" s="297"/>
      <c r="E692" s="297"/>
      <c r="F692" s="297"/>
      <c r="G692" s="297"/>
      <c r="H692" s="297"/>
      <c r="I692" s="297"/>
      <c r="J692" s="297"/>
      <c r="K692" s="297"/>
      <c r="L692" s="297"/>
      <c r="M692" s="297"/>
      <c r="N692" s="297"/>
      <c r="O692" s="297"/>
      <c r="P692" s="297"/>
      <c r="Q692" s="297"/>
      <c r="R692" s="297"/>
      <c r="S692" s="297"/>
      <c r="T692" s="297"/>
      <c r="U692" s="297"/>
      <c r="V692" s="297"/>
      <c r="W692" s="297"/>
      <c r="X692" s="297"/>
      <c r="Y692" s="297"/>
      <c r="Z692" s="297"/>
    </row>
    <row r="693" spans="1:26" ht="15.75" customHeight="1">
      <c r="A693" s="297"/>
      <c r="B693" s="297"/>
      <c r="C693" s="297"/>
      <c r="D693" s="297"/>
      <c r="E693" s="297"/>
      <c r="F693" s="297"/>
      <c r="G693" s="297"/>
      <c r="H693" s="297"/>
      <c r="I693" s="297"/>
      <c r="J693" s="297"/>
      <c r="K693" s="297"/>
      <c r="L693" s="297"/>
      <c r="M693" s="297"/>
      <c r="N693" s="297"/>
      <c r="O693" s="297"/>
      <c r="P693" s="297"/>
      <c r="Q693" s="297"/>
      <c r="R693" s="297"/>
      <c r="S693" s="297"/>
      <c r="T693" s="297"/>
      <c r="U693" s="297"/>
      <c r="V693" s="297"/>
      <c r="W693" s="297"/>
      <c r="X693" s="297"/>
      <c r="Y693" s="297"/>
      <c r="Z693" s="297"/>
    </row>
    <row r="694" spans="1:26" ht="15.75" customHeight="1">
      <c r="A694" s="297"/>
      <c r="B694" s="297"/>
      <c r="C694" s="297"/>
      <c r="D694" s="297"/>
      <c r="E694" s="297"/>
      <c r="F694" s="297"/>
      <c r="G694" s="297"/>
      <c r="H694" s="297"/>
      <c r="I694" s="297"/>
      <c r="J694" s="297"/>
      <c r="K694" s="297"/>
      <c r="L694" s="297"/>
      <c r="M694" s="297"/>
      <c r="N694" s="297"/>
      <c r="O694" s="297"/>
      <c r="P694" s="297"/>
      <c r="Q694" s="297"/>
      <c r="R694" s="297"/>
      <c r="S694" s="297"/>
      <c r="T694" s="297"/>
      <c r="U694" s="297"/>
      <c r="V694" s="297"/>
      <c r="W694" s="297"/>
      <c r="X694" s="297"/>
      <c r="Y694" s="297"/>
      <c r="Z694" s="297"/>
    </row>
    <row r="695" spans="1:26" ht="15.75" customHeight="1">
      <c r="A695" s="297"/>
      <c r="B695" s="297"/>
      <c r="C695" s="297"/>
      <c r="D695" s="297"/>
      <c r="E695" s="297"/>
      <c r="F695" s="297"/>
      <c r="G695" s="297"/>
      <c r="H695" s="297"/>
      <c r="I695" s="297"/>
      <c r="J695" s="297"/>
      <c r="K695" s="297"/>
      <c r="L695" s="297"/>
      <c r="M695" s="297"/>
      <c r="N695" s="297"/>
      <c r="O695" s="297"/>
      <c r="P695" s="297"/>
      <c r="Q695" s="297"/>
      <c r="R695" s="297"/>
      <c r="S695" s="297"/>
      <c r="T695" s="297"/>
      <c r="U695" s="297"/>
      <c r="V695" s="297"/>
      <c r="W695" s="297"/>
      <c r="X695" s="297"/>
      <c r="Y695" s="297"/>
      <c r="Z695" s="297"/>
    </row>
    <row r="696" spans="1:26" ht="15.75" customHeight="1">
      <c r="A696" s="297"/>
      <c r="B696" s="297"/>
      <c r="C696" s="297"/>
      <c r="D696" s="297"/>
      <c r="E696" s="297"/>
      <c r="F696" s="297"/>
      <c r="G696" s="297"/>
      <c r="H696" s="297"/>
      <c r="I696" s="297"/>
      <c r="J696" s="297"/>
      <c r="K696" s="297"/>
      <c r="L696" s="297"/>
      <c r="M696" s="297"/>
      <c r="N696" s="297"/>
      <c r="O696" s="297"/>
      <c r="P696" s="297"/>
      <c r="Q696" s="297"/>
      <c r="R696" s="297"/>
      <c r="S696" s="297"/>
      <c r="T696" s="297"/>
      <c r="U696" s="297"/>
      <c r="V696" s="297"/>
      <c r="W696" s="297"/>
      <c r="X696" s="297"/>
      <c r="Y696" s="297"/>
      <c r="Z696" s="297"/>
    </row>
    <row r="697" spans="1:26" ht="15.75" customHeight="1">
      <c r="A697" s="297"/>
      <c r="B697" s="297"/>
      <c r="C697" s="297"/>
      <c r="D697" s="297"/>
      <c r="E697" s="297"/>
      <c r="F697" s="297"/>
      <c r="G697" s="297"/>
      <c r="H697" s="297"/>
      <c r="I697" s="297"/>
      <c r="J697" s="297"/>
      <c r="K697" s="297"/>
      <c r="L697" s="297"/>
      <c r="M697" s="297"/>
      <c r="N697" s="297"/>
      <c r="O697" s="297"/>
      <c r="P697" s="297"/>
      <c r="Q697" s="297"/>
      <c r="R697" s="297"/>
      <c r="S697" s="297"/>
      <c r="T697" s="297"/>
      <c r="U697" s="297"/>
      <c r="V697" s="297"/>
      <c r="W697" s="297"/>
      <c r="X697" s="297"/>
      <c r="Y697" s="297"/>
      <c r="Z697" s="297"/>
    </row>
    <row r="698" spans="1:26" ht="15.75" customHeight="1">
      <c r="A698" s="297"/>
      <c r="B698" s="297"/>
      <c r="C698" s="297"/>
      <c r="D698" s="297"/>
      <c r="E698" s="297"/>
      <c r="F698" s="297"/>
      <c r="G698" s="297"/>
      <c r="H698" s="297"/>
      <c r="I698" s="297"/>
      <c r="J698" s="297"/>
      <c r="K698" s="297"/>
      <c r="L698" s="297"/>
      <c r="M698" s="297"/>
      <c r="N698" s="297"/>
      <c r="O698" s="297"/>
      <c r="P698" s="297"/>
      <c r="Q698" s="297"/>
      <c r="R698" s="297"/>
      <c r="S698" s="297"/>
      <c r="T698" s="297"/>
      <c r="U698" s="297"/>
      <c r="V698" s="297"/>
      <c r="W698" s="297"/>
      <c r="X698" s="297"/>
      <c r="Y698" s="297"/>
      <c r="Z698" s="297"/>
    </row>
    <row r="699" spans="1:26" ht="15.75" customHeight="1">
      <c r="A699" s="297"/>
      <c r="B699" s="297"/>
      <c r="C699" s="297"/>
      <c r="D699" s="297"/>
      <c r="E699" s="297"/>
      <c r="F699" s="297"/>
      <c r="G699" s="297"/>
      <c r="H699" s="297"/>
      <c r="I699" s="297"/>
      <c r="J699" s="297"/>
      <c r="K699" s="297"/>
      <c r="L699" s="297"/>
      <c r="M699" s="297"/>
      <c r="N699" s="297"/>
      <c r="O699" s="297"/>
      <c r="P699" s="297"/>
      <c r="Q699" s="297"/>
      <c r="R699" s="297"/>
      <c r="S699" s="297"/>
      <c r="T699" s="297"/>
      <c r="U699" s="297"/>
      <c r="V699" s="297"/>
      <c r="W699" s="297"/>
      <c r="X699" s="297"/>
      <c r="Y699" s="297"/>
      <c r="Z699" s="297"/>
    </row>
    <row r="700" spans="1:26" ht="15.75" customHeight="1">
      <c r="A700" s="297"/>
      <c r="B700" s="297"/>
      <c r="C700" s="297"/>
      <c r="D700" s="297"/>
      <c r="E700" s="297"/>
      <c r="F700" s="297"/>
      <c r="G700" s="297"/>
      <c r="H700" s="297"/>
      <c r="I700" s="297"/>
      <c r="J700" s="297"/>
      <c r="K700" s="297"/>
      <c r="L700" s="297"/>
      <c r="M700" s="297"/>
      <c r="N700" s="297"/>
      <c r="O700" s="297"/>
      <c r="P700" s="297"/>
      <c r="Q700" s="297"/>
      <c r="R700" s="297"/>
      <c r="S700" s="297"/>
      <c r="T700" s="297"/>
      <c r="U700" s="297"/>
      <c r="V700" s="297"/>
      <c r="W700" s="297"/>
      <c r="X700" s="297"/>
      <c r="Y700" s="297"/>
      <c r="Z700" s="297"/>
    </row>
    <row r="701" spans="1:26" ht="15.75" customHeight="1">
      <c r="A701" s="297"/>
      <c r="B701" s="297"/>
      <c r="C701" s="297"/>
      <c r="D701" s="297"/>
      <c r="E701" s="297"/>
      <c r="F701" s="297"/>
      <c r="G701" s="297"/>
      <c r="H701" s="297"/>
      <c r="I701" s="297"/>
      <c r="J701" s="297"/>
      <c r="K701" s="297"/>
      <c r="L701" s="297"/>
      <c r="M701" s="297"/>
      <c r="N701" s="297"/>
      <c r="O701" s="297"/>
      <c r="P701" s="297"/>
      <c r="Q701" s="297"/>
      <c r="R701" s="297"/>
      <c r="S701" s="297"/>
      <c r="T701" s="297"/>
      <c r="U701" s="297"/>
      <c r="V701" s="297"/>
      <c r="W701" s="297"/>
      <c r="X701" s="297"/>
      <c r="Y701" s="297"/>
      <c r="Z701" s="297"/>
    </row>
    <row r="702" spans="1:26" ht="15.75" customHeight="1">
      <c r="A702" s="297"/>
      <c r="B702" s="297"/>
      <c r="C702" s="297"/>
      <c r="D702" s="297"/>
      <c r="E702" s="297"/>
      <c r="F702" s="297"/>
      <c r="G702" s="297"/>
      <c r="H702" s="297"/>
      <c r="I702" s="297"/>
      <c r="J702" s="297"/>
      <c r="K702" s="297"/>
      <c r="L702" s="297"/>
      <c r="M702" s="297"/>
      <c r="N702" s="297"/>
      <c r="O702" s="297"/>
      <c r="P702" s="297"/>
      <c r="Q702" s="297"/>
      <c r="R702" s="297"/>
      <c r="S702" s="297"/>
      <c r="T702" s="297"/>
      <c r="U702" s="297"/>
      <c r="V702" s="297"/>
      <c r="W702" s="297"/>
      <c r="X702" s="297"/>
      <c r="Y702" s="297"/>
      <c r="Z702" s="297"/>
    </row>
    <row r="703" spans="1:26" ht="15.75" customHeight="1">
      <c r="A703" s="297"/>
      <c r="B703" s="297"/>
      <c r="C703" s="297"/>
      <c r="D703" s="297"/>
      <c r="E703" s="297"/>
      <c r="F703" s="297"/>
      <c r="G703" s="297"/>
      <c r="H703" s="297"/>
      <c r="I703" s="297"/>
      <c r="J703" s="297"/>
      <c r="K703" s="297"/>
      <c r="L703" s="297"/>
      <c r="M703" s="297"/>
      <c r="N703" s="297"/>
      <c r="O703" s="297"/>
      <c r="P703" s="297"/>
      <c r="Q703" s="297"/>
      <c r="R703" s="297"/>
      <c r="S703" s="297"/>
      <c r="T703" s="297"/>
      <c r="U703" s="297"/>
      <c r="V703" s="297"/>
      <c r="W703" s="297"/>
      <c r="X703" s="297"/>
      <c r="Y703" s="297"/>
      <c r="Z703" s="297"/>
    </row>
    <row r="704" spans="1:26" ht="15.75" customHeight="1">
      <c r="A704" s="297"/>
      <c r="B704" s="297"/>
      <c r="C704" s="297"/>
      <c r="D704" s="297"/>
      <c r="E704" s="297"/>
      <c r="F704" s="297"/>
      <c r="G704" s="297"/>
      <c r="H704" s="297"/>
      <c r="I704" s="297"/>
      <c r="J704" s="297"/>
      <c r="K704" s="297"/>
      <c r="L704" s="297"/>
      <c r="M704" s="297"/>
      <c r="N704" s="297"/>
      <c r="O704" s="297"/>
      <c r="P704" s="297"/>
      <c r="Q704" s="297"/>
      <c r="R704" s="297"/>
      <c r="S704" s="297"/>
      <c r="T704" s="297"/>
      <c r="U704" s="297"/>
      <c r="V704" s="297"/>
      <c r="W704" s="297"/>
      <c r="X704" s="297"/>
      <c r="Y704" s="297"/>
      <c r="Z704" s="297"/>
    </row>
    <row r="705" spans="1:26" ht="15.75" customHeight="1">
      <c r="A705" s="297"/>
      <c r="B705" s="297"/>
      <c r="C705" s="297"/>
      <c r="D705" s="297"/>
      <c r="E705" s="297"/>
      <c r="F705" s="297"/>
      <c r="G705" s="297"/>
      <c r="H705" s="297"/>
      <c r="I705" s="297"/>
      <c r="J705" s="297"/>
      <c r="K705" s="297"/>
      <c r="L705" s="297"/>
      <c r="M705" s="297"/>
      <c r="N705" s="297"/>
      <c r="O705" s="297"/>
      <c r="P705" s="297"/>
      <c r="Q705" s="297"/>
      <c r="R705" s="297"/>
      <c r="S705" s="297"/>
      <c r="T705" s="297"/>
      <c r="U705" s="297"/>
      <c r="V705" s="297"/>
      <c r="W705" s="297"/>
      <c r="X705" s="297"/>
      <c r="Y705" s="297"/>
      <c r="Z705" s="297"/>
    </row>
    <row r="706" spans="1:26" ht="15.75" customHeight="1">
      <c r="A706" s="297"/>
      <c r="B706" s="297"/>
      <c r="C706" s="297"/>
      <c r="D706" s="297"/>
      <c r="E706" s="297"/>
      <c r="F706" s="297"/>
      <c r="G706" s="297"/>
      <c r="H706" s="297"/>
      <c r="I706" s="297"/>
      <c r="J706" s="297"/>
      <c r="K706" s="297"/>
      <c r="L706" s="297"/>
      <c r="M706" s="297"/>
      <c r="N706" s="297"/>
      <c r="O706" s="297"/>
      <c r="P706" s="297"/>
      <c r="Q706" s="297"/>
      <c r="R706" s="297"/>
      <c r="S706" s="297"/>
      <c r="T706" s="297"/>
      <c r="U706" s="297"/>
      <c r="V706" s="297"/>
      <c r="W706" s="297"/>
      <c r="X706" s="297"/>
      <c r="Y706" s="297"/>
      <c r="Z706" s="297"/>
    </row>
    <row r="707" spans="1:26" ht="15.75" customHeight="1">
      <c r="A707" s="297"/>
      <c r="B707" s="297"/>
      <c r="C707" s="297"/>
      <c r="D707" s="297"/>
      <c r="E707" s="297"/>
      <c r="F707" s="297"/>
      <c r="G707" s="297"/>
      <c r="H707" s="297"/>
      <c r="I707" s="297"/>
      <c r="J707" s="297"/>
      <c r="K707" s="297"/>
      <c r="L707" s="297"/>
      <c r="M707" s="297"/>
      <c r="N707" s="297"/>
      <c r="O707" s="297"/>
      <c r="P707" s="297"/>
      <c r="Q707" s="297"/>
      <c r="R707" s="297"/>
      <c r="S707" s="297"/>
      <c r="T707" s="297"/>
      <c r="U707" s="297"/>
      <c r="V707" s="297"/>
      <c r="W707" s="297"/>
      <c r="X707" s="297"/>
      <c r="Y707" s="297"/>
      <c r="Z707" s="297"/>
    </row>
    <row r="708" spans="1:26" ht="15.75" customHeight="1">
      <c r="A708" s="297"/>
      <c r="B708" s="297"/>
      <c r="C708" s="297"/>
      <c r="D708" s="297"/>
      <c r="E708" s="297"/>
      <c r="F708" s="297"/>
      <c r="G708" s="297"/>
      <c r="H708" s="297"/>
      <c r="I708" s="297"/>
      <c r="J708" s="297"/>
      <c r="K708" s="297"/>
      <c r="L708" s="297"/>
      <c r="M708" s="297"/>
      <c r="N708" s="297"/>
      <c r="O708" s="297"/>
      <c r="P708" s="297"/>
      <c r="Q708" s="297"/>
      <c r="R708" s="297"/>
      <c r="S708" s="297"/>
      <c r="T708" s="297"/>
      <c r="U708" s="297"/>
      <c r="V708" s="297"/>
      <c r="W708" s="297"/>
      <c r="X708" s="297"/>
      <c r="Y708" s="297"/>
      <c r="Z708" s="297"/>
    </row>
    <row r="709" spans="1:26" ht="15.75" customHeight="1">
      <c r="A709" s="297"/>
      <c r="B709" s="297"/>
      <c r="C709" s="297"/>
      <c r="D709" s="297"/>
      <c r="E709" s="297"/>
      <c r="F709" s="297"/>
      <c r="G709" s="297"/>
      <c r="H709" s="297"/>
      <c r="I709" s="297"/>
      <c r="J709" s="297"/>
      <c r="K709" s="297"/>
      <c r="L709" s="297"/>
      <c r="M709" s="297"/>
      <c r="N709" s="297"/>
      <c r="O709" s="297"/>
      <c r="P709" s="297"/>
      <c r="Q709" s="297"/>
      <c r="R709" s="297"/>
      <c r="S709" s="297"/>
      <c r="T709" s="297"/>
      <c r="U709" s="297"/>
      <c r="V709" s="297"/>
      <c r="W709" s="297"/>
      <c r="X709" s="297"/>
      <c r="Y709" s="297"/>
      <c r="Z709" s="297"/>
    </row>
    <row r="710" spans="1:26" ht="15.75" customHeight="1">
      <c r="A710" s="297"/>
      <c r="B710" s="297"/>
      <c r="C710" s="297"/>
      <c r="D710" s="297"/>
      <c r="E710" s="297"/>
      <c r="F710" s="297"/>
      <c r="G710" s="297"/>
      <c r="H710" s="297"/>
      <c r="I710" s="297"/>
      <c r="J710" s="297"/>
      <c r="K710" s="297"/>
      <c r="L710" s="297"/>
      <c r="M710" s="297"/>
      <c r="N710" s="297"/>
      <c r="O710" s="297"/>
      <c r="P710" s="297"/>
      <c r="Q710" s="297"/>
      <c r="R710" s="297"/>
      <c r="S710" s="297"/>
      <c r="T710" s="297"/>
      <c r="U710" s="297"/>
      <c r="V710" s="297"/>
      <c r="W710" s="297"/>
      <c r="X710" s="297"/>
      <c r="Y710" s="297"/>
      <c r="Z710" s="297"/>
    </row>
    <row r="711" spans="1:26" ht="15.75" customHeight="1">
      <c r="A711" s="297"/>
      <c r="B711" s="297"/>
      <c r="C711" s="297"/>
      <c r="D711" s="297"/>
      <c r="E711" s="297"/>
      <c r="F711" s="297"/>
      <c r="G711" s="297"/>
      <c r="H711" s="297"/>
      <c r="I711" s="297"/>
      <c r="J711" s="297"/>
      <c r="K711" s="297"/>
      <c r="L711" s="297"/>
      <c r="M711" s="297"/>
      <c r="N711" s="297"/>
      <c r="O711" s="297"/>
      <c r="P711" s="297"/>
      <c r="Q711" s="297"/>
      <c r="R711" s="297"/>
      <c r="S711" s="297"/>
      <c r="T711" s="297"/>
      <c r="U711" s="297"/>
      <c r="V711" s="297"/>
      <c r="W711" s="297"/>
      <c r="X711" s="297"/>
      <c r="Y711" s="297"/>
      <c r="Z711" s="297"/>
    </row>
    <row r="712" spans="1:26" ht="15.75" customHeight="1">
      <c r="A712" s="297"/>
      <c r="B712" s="297"/>
      <c r="C712" s="297"/>
      <c r="D712" s="297"/>
      <c r="E712" s="297"/>
      <c r="F712" s="297"/>
      <c r="G712" s="297"/>
      <c r="H712" s="297"/>
      <c r="I712" s="297"/>
      <c r="J712" s="297"/>
      <c r="K712" s="297"/>
      <c r="L712" s="297"/>
      <c r="M712" s="297"/>
      <c r="N712" s="297"/>
      <c r="O712" s="297"/>
      <c r="P712" s="297"/>
      <c r="Q712" s="297"/>
      <c r="R712" s="297"/>
      <c r="S712" s="297"/>
      <c r="T712" s="297"/>
      <c r="U712" s="297"/>
      <c r="V712" s="297"/>
      <c r="W712" s="297"/>
      <c r="X712" s="297"/>
      <c r="Y712" s="297"/>
      <c r="Z712" s="297"/>
    </row>
    <row r="713" spans="1:26" ht="15.75" customHeight="1">
      <c r="A713" s="297"/>
      <c r="B713" s="297"/>
      <c r="C713" s="297"/>
      <c r="D713" s="297"/>
      <c r="E713" s="297"/>
      <c r="F713" s="297"/>
      <c r="G713" s="297"/>
      <c r="H713" s="297"/>
      <c r="I713" s="297"/>
      <c r="J713" s="297"/>
      <c r="K713" s="297"/>
      <c r="L713" s="297"/>
      <c r="M713" s="297"/>
      <c r="N713" s="297"/>
      <c r="O713" s="297"/>
      <c r="P713" s="297"/>
      <c r="Q713" s="297"/>
      <c r="R713" s="297"/>
      <c r="S713" s="297"/>
      <c r="T713" s="297"/>
      <c r="U713" s="297"/>
      <c r="V713" s="297"/>
      <c r="W713" s="297"/>
      <c r="X713" s="297"/>
      <c r="Y713" s="297"/>
      <c r="Z713" s="297"/>
    </row>
    <row r="714" spans="1:26" ht="15.75" customHeight="1">
      <c r="A714" s="297"/>
      <c r="B714" s="297"/>
      <c r="C714" s="297"/>
      <c r="D714" s="297"/>
      <c r="E714" s="297"/>
      <c r="F714" s="297"/>
      <c r="G714" s="297"/>
      <c r="H714" s="297"/>
      <c r="I714" s="297"/>
      <c r="J714" s="297"/>
      <c r="K714" s="297"/>
      <c r="L714" s="297"/>
      <c r="M714" s="297"/>
      <c r="N714" s="297"/>
      <c r="O714" s="297"/>
      <c r="P714" s="297"/>
      <c r="Q714" s="297"/>
      <c r="R714" s="297"/>
      <c r="S714" s="297"/>
      <c r="T714" s="297"/>
      <c r="U714" s="297"/>
      <c r="V714" s="297"/>
      <c r="W714" s="297"/>
      <c r="X714" s="297"/>
      <c r="Y714" s="297"/>
      <c r="Z714" s="297"/>
    </row>
    <row r="715" spans="1:26" ht="15.75" customHeight="1">
      <c r="A715" s="297"/>
      <c r="B715" s="297"/>
      <c r="C715" s="297"/>
      <c r="D715" s="297"/>
      <c r="E715" s="297"/>
      <c r="F715" s="297"/>
      <c r="G715" s="297"/>
      <c r="H715" s="297"/>
      <c r="I715" s="297"/>
      <c r="J715" s="297"/>
      <c r="K715" s="297"/>
      <c r="L715" s="297"/>
      <c r="M715" s="297"/>
      <c r="N715" s="297"/>
      <c r="O715" s="297"/>
      <c r="P715" s="297"/>
      <c r="Q715" s="297"/>
      <c r="R715" s="297"/>
      <c r="S715" s="297"/>
      <c r="T715" s="297"/>
      <c r="U715" s="297"/>
      <c r="V715" s="297"/>
      <c r="W715" s="297"/>
      <c r="X715" s="297"/>
      <c r="Y715" s="297"/>
      <c r="Z715" s="297"/>
    </row>
    <row r="716" spans="1:26" ht="15.75" customHeight="1">
      <c r="A716" s="297"/>
      <c r="B716" s="297"/>
      <c r="C716" s="297"/>
      <c r="D716" s="297"/>
      <c r="E716" s="297"/>
      <c r="F716" s="297"/>
      <c r="G716" s="297"/>
      <c r="H716" s="297"/>
      <c r="I716" s="297"/>
      <c r="J716" s="297"/>
      <c r="K716" s="297"/>
      <c r="L716" s="297"/>
      <c r="M716" s="297"/>
      <c r="N716" s="297"/>
      <c r="O716" s="297"/>
      <c r="P716" s="297"/>
      <c r="Q716" s="297"/>
      <c r="R716" s="297"/>
      <c r="S716" s="297"/>
      <c r="T716" s="297"/>
      <c r="U716" s="297"/>
      <c r="V716" s="297"/>
      <c r="W716" s="297"/>
      <c r="X716" s="297"/>
      <c r="Y716" s="297"/>
      <c r="Z716" s="297"/>
    </row>
    <row r="717" spans="1:26" ht="15.75" customHeight="1">
      <c r="A717" s="297"/>
      <c r="B717" s="297"/>
      <c r="C717" s="297"/>
      <c r="D717" s="297"/>
      <c r="E717" s="297"/>
      <c r="F717" s="297"/>
      <c r="G717" s="297"/>
      <c r="H717" s="297"/>
      <c r="I717" s="297"/>
      <c r="J717" s="297"/>
      <c r="K717" s="297"/>
      <c r="L717" s="297"/>
      <c r="M717" s="297"/>
      <c r="N717" s="297"/>
      <c r="O717" s="297"/>
      <c r="P717" s="297"/>
      <c r="Q717" s="297"/>
      <c r="R717" s="297"/>
      <c r="S717" s="297"/>
      <c r="T717" s="297"/>
      <c r="U717" s="297"/>
      <c r="V717" s="297"/>
      <c r="W717" s="297"/>
      <c r="X717" s="297"/>
      <c r="Y717" s="297"/>
      <c r="Z717" s="297"/>
    </row>
    <row r="718" spans="1:26" ht="15.75" customHeight="1">
      <c r="A718" s="297"/>
      <c r="B718" s="297"/>
      <c r="C718" s="297"/>
      <c r="D718" s="297"/>
      <c r="E718" s="297"/>
      <c r="F718" s="297"/>
      <c r="G718" s="297"/>
      <c r="H718" s="297"/>
      <c r="I718" s="297"/>
      <c r="J718" s="297"/>
      <c r="K718" s="297"/>
      <c r="L718" s="297"/>
      <c r="M718" s="297"/>
      <c r="N718" s="297"/>
      <c r="O718" s="297"/>
      <c r="P718" s="297"/>
      <c r="Q718" s="297"/>
      <c r="R718" s="297"/>
      <c r="S718" s="297"/>
      <c r="T718" s="297"/>
      <c r="U718" s="297"/>
      <c r="V718" s="297"/>
      <c r="W718" s="297"/>
      <c r="X718" s="297"/>
      <c r="Y718" s="297"/>
      <c r="Z718" s="297"/>
    </row>
    <row r="719" spans="1:26" ht="15.75" customHeight="1">
      <c r="A719" s="297"/>
      <c r="B719" s="297"/>
      <c r="C719" s="297"/>
      <c r="D719" s="297"/>
      <c r="E719" s="297"/>
      <c r="F719" s="297"/>
      <c r="G719" s="297"/>
      <c r="H719" s="297"/>
      <c r="I719" s="297"/>
      <c r="J719" s="297"/>
      <c r="K719" s="297"/>
      <c r="L719" s="297"/>
      <c r="M719" s="297"/>
      <c r="N719" s="297"/>
      <c r="O719" s="297"/>
      <c r="P719" s="297"/>
      <c r="Q719" s="297"/>
      <c r="R719" s="297"/>
      <c r="S719" s="297"/>
      <c r="T719" s="297"/>
      <c r="U719" s="297"/>
      <c r="V719" s="297"/>
      <c r="W719" s="297"/>
      <c r="X719" s="297"/>
      <c r="Y719" s="297"/>
      <c r="Z719" s="297"/>
    </row>
    <row r="720" spans="1:26" ht="15.75" customHeight="1">
      <c r="A720" s="297"/>
      <c r="B720" s="297"/>
      <c r="C720" s="297"/>
      <c r="D720" s="297"/>
      <c r="E720" s="297"/>
      <c r="F720" s="297"/>
      <c r="G720" s="297"/>
      <c r="H720" s="297"/>
      <c r="I720" s="297"/>
      <c r="J720" s="297"/>
      <c r="K720" s="297"/>
      <c r="L720" s="297"/>
      <c r="M720" s="297"/>
      <c r="N720" s="297"/>
      <c r="O720" s="297"/>
      <c r="P720" s="297"/>
      <c r="Q720" s="297"/>
      <c r="R720" s="297"/>
      <c r="S720" s="297"/>
      <c r="T720" s="297"/>
      <c r="U720" s="297"/>
      <c r="V720" s="297"/>
      <c r="W720" s="297"/>
      <c r="X720" s="297"/>
      <c r="Y720" s="297"/>
      <c r="Z720" s="297"/>
    </row>
    <row r="721" spans="1:26" ht="15.75" customHeight="1">
      <c r="A721" s="297"/>
      <c r="B721" s="297"/>
      <c r="C721" s="297"/>
      <c r="D721" s="297"/>
      <c r="E721" s="297"/>
      <c r="F721" s="297"/>
      <c r="G721" s="297"/>
      <c r="H721" s="297"/>
      <c r="I721" s="297"/>
      <c r="J721" s="297"/>
      <c r="K721" s="297"/>
      <c r="L721" s="297"/>
      <c r="M721" s="297"/>
      <c r="N721" s="297"/>
      <c r="O721" s="297"/>
      <c r="P721" s="297"/>
      <c r="Q721" s="297"/>
      <c r="R721" s="297"/>
      <c r="S721" s="297"/>
      <c r="T721" s="297"/>
      <c r="U721" s="297"/>
      <c r="V721" s="297"/>
      <c r="W721" s="297"/>
      <c r="X721" s="297"/>
      <c r="Y721" s="297"/>
      <c r="Z721" s="297"/>
    </row>
    <row r="722" spans="1:26" ht="15.75" customHeight="1">
      <c r="A722" s="297"/>
      <c r="B722" s="297"/>
      <c r="C722" s="297"/>
      <c r="D722" s="297"/>
      <c r="E722" s="297"/>
      <c r="F722" s="297"/>
      <c r="G722" s="297"/>
      <c r="H722" s="297"/>
      <c r="I722" s="297"/>
      <c r="J722" s="297"/>
      <c r="K722" s="297"/>
      <c r="L722" s="297"/>
      <c r="M722" s="297"/>
      <c r="N722" s="297"/>
      <c r="O722" s="297"/>
      <c r="P722" s="297"/>
      <c r="Q722" s="297"/>
      <c r="R722" s="297"/>
      <c r="S722" s="297"/>
      <c r="T722" s="297"/>
      <c r="U722" s="297"/>
      <c r="V722" s="297"/>
      <c r="W722" s="297"/>
      <c r="X722" s="297"/>
      <c r="Y722" s="297"/>
      <c r="Z722" s="297"/>
    </row>
    <row r="723" spans="1:26" ht="15.75" customHeight="1">
      <c r="A723" s="297"/>
      <c r="B723" s="297"/>
      <c r="C723" s="297"/>
      <c r="D723" s="297"/>
      <c r="E723" s="297"/>
      <c r="F723" s="297"/>
      <c r="G723" s="297"/>
      <c r="H723" s="297"/>
      <c r="I723" s="297"/>
      <c r="J723" s="297"/>
      <c r="K723" s="297"/>
      <c r="L723" s="297"/>
      <c r="M723" s="297"/>
      <c r="N723" s="297"/>
      <c r="O723" s="297"/>
      <c r="P723" s="297"/>
      <c r="Q723" s="297"/>
      <c r="R723" s="297"/>
      <c r="S723" s="297"/>
      <c r="T723" s="297"/>
      <c r="U723" s="297"/>
      <c r="V723" s="297"/>
      <c r="W723" s="297"/>
      <c r="X723" s="297"/>
      <c r="Y723" s="297"/>
      <c r="Z723" s="297"/>
    </row>
    <row r="724" spans="1:26" ht="15.75" customHeight="1">
      <c r="A724" s="297"/>
      <c r="B724" s="297"/>
      <c r="C724" s="297"/>
      <c r="D724" s="297"/>
      <c r="E724" s="297"/>
      <c r="F724" s="297"/>
      <c r="G724" s="297"/>
      <c r="H724" s="297"/>
      <c r="I724" s="297"/>
      <c r="J724" s="297"/>
      <c r="K724" s="297"/>
      <c r="L724" s="297"/>
      <c r="M724" s="297"/>
      <c r="N724" s="297"/>
      <c r="O724" s="297"/>
      <c r="P724" s="297"/>
      <c r="Q724" s="297"/>
      <c r="R724" s="297"/>
      <c r="S724" s="297"/>
      <c r="T724" s="297"/>
      <c r="U724" s="297"/>
      <c r="V724" s="297"/>
      <c r="W724" s="297"/>
      <c r="X724" s="297"/>
      <c r="Y724" s="297"/>
      <c r="Z724" s="297"/>
    </row>
    <row r="725" spans="1:26" ht="15.75" customHeight="1">
      <c r="A725" s="297"/>
      <c r="B725" s="297"/>
      <c r="C725" s="297"/>
      <c r="D725" s="297"/>
      <c r="E725" s="297"/>
      <c r="F725" s="297"/>
      <c r="G725" s="297"/>
      <c r="H725" s="297"/>
      <c r="I725" s="297"/>
      <c r="J725" s="297"/>
      <c r="K725" s="297"/>
      <c r="L725" s="297"/>
      <c r="M725" s="297"/>
      <c r="N725" s="297"/>
      <c r="O725" s="297"/>
      <c r="P725" s="297"/>
      <c r="Q725" s="297"/>
      <c r="R725" s="297"/>
      <c r="S725" s="297"/>
      <c r="T725" s="297"/>
      <c r="U725" s="297"/>
      <c r="V725" s="297"/>
      <c r="W725" s="297"/>
      <c r="X725" s="297"/>
      <c r="Y725" s="297"/>
      <c r="Z725" s="297"/>
    </row>
    <row r="726" spans="1:26" ht="15.75" customHeight="1">
      <c r="A726" s="297"/>
      <c r="B726" s="297"/>
      <c r="C726" s="297"/>
      <c r="D726" s="297"/>
      <c r="E726" s="297"/>
      <c r="F726" s="297"/>
      <c r="G726" s="297"/>
      <c r="H726" s="297"/>
      <c r="I726" s="297"/>
      <c r="J726" s="297"/>
      <c r="K726" s="297"/>
      <c r="L726" s="297"/>
      <c r="M726" s="297"/>
      <c r="N726" s="297"/>
      <c r="O726" s="297"/>
      <c r="P726" s="297"/>
      <c r="Q726" s="297"/>
      <c r="R726" s="297"/>
      <c r="S726" s="297"/>
      <c r="T726" s="297"/>
      <c r="U726" s="297"/>
      <c r="V726" s="297"/>
      <c r="W726" s="297"/>
      <c r="X726" s="297"/>
      <c r="Y726" s="297"/>
      <c r="Z726" s="297"/>
    </row>
    <row r="727" spans="1:26" ht="15.75" customHeight="1">
      <c r="A727" s="297"/>
      <c r="B727" s="297"/>
      <c r="C727" s="297"/>
      <c r="D727" s="297"/>
      <c r="E727" s="297"/>
      <c r="F727" s="297"/>
      <c r="G727" s="297"/>
      <c r="H727" s="297"/>
      <c r="I727" s="297"/>
      <c r="J727" s="297"/>
      <c r="K727" s="297"/>
      <c r="L727" s="297"/>
      <c r="M727" s="297"/>
      <c r="N727" s="297"/>
      <c r="O727" s="297"/>
      <c r="P727" s="297"/>
      <c r="Q727" s="297"/>
      <c r="R727" s="297"/>
      <c r="S727" s="297"/>
      <c r="T727" s="297"/>
      <c r="U727" s="297"/>
      <c r="V727" s="297"/>
      <c r="W727" s="297"/>
      <c r="X727" s="297"/>
      <c r="Y727" s="297"/>
      <c r="Z727" s="297"/>
    </row>
    <row r="728" spans="1:26" ht="15.75" customHeight="1">
      <c r="A728" s="297"/>
      <c r="B728" s="297"/>
      <c r="C728" s="297"/>
      <c r="D728" s="297"/>
      <c r="E728" s="297"/>
      <c r="F728" s="297"/>
      <c r="G728" s="297"/>
      <c r="H728" s="297"/>
      <c r="I728" s="297"/>
      <c r="J728" s="297"/>
      <c r="K728" s="297"/>
      <c r="L728" s="297"/>
      <c r="M728" s="297"/>
      <c r="N728" s="297"/>
      <c r="O728" s="297"/>
      <c r="P728" s="297"/>
      <c r="Q728" s="297"/>
      <c r="R728" s="297"/>
      <c r="S728" s="297"/>
      <c r="T728" s="297"/>
      <c r="U728" s="297"/>
      <c r="V728" s="297"/>
      <c r="W728" s="297"/>
      <c r="X728" s="297"/>
      <c r="Y728" s="297"/>
      <c r="Z728" s="297"/>
    </row>
    <row r="729" spans="1:26" ht="15.75" customHeight="1">
      <c r="A729" s="297"/>
      <c r="B729" s="297"/>
      <c r="C729" s="297"/>
      <c r="D729" s="297"/>
      <c r="E729" s="297"/>
      <c r="F729" s="297"/>
      <c r="G729" s="297"/>
      <c r="H729" s="297"/>
      <c r="I729" s="297"/>
      <c r="J729" s="297"/>
      <c r="K729" s="297"/>
      <c r="L729" s="297"/>
      <c r="M729" s="297"/>
      <c r="N729" s="297"/>
      <c r="O729" s="297"/>
      <c r="P729" s="297"/>
      <c r="Q729" s="297"/>
      <c r="R729" s="297"/>
      <c r="S729" s="297"/>
      <c r="T729" s="297"/>
      <c r="U729" s="297"/>
      <c r="V729" s="297"/>
      <c r="W729" s="297"/>
      <c r="X729" s="297"/>
      <c r="Y729" s="297"/>
      <c r="Z729" s="297"/>
    </row>
    <row r="730" spans="1:26" ht="15.75" customHeight="1">
      <c r="A730" s="297"/>
      <c r="B730" s="297"/>
      <c r="C730" s="297"/>
      <c r="D730" s="297"/>
      <c r="E730" s="297"/>
      <c r="F730" s="297"/>
      <c r="G730" s="297"/>
      <c r="H730" s="297"/>
      <c r="I730" s="297"/>
      <c r="J730" s="297"/>
      <c r="K730" s="297"/>
      <c r="L730" s="297"/>
      <c r="M730" s="297"/>
      <c r="N730" s="297"/>
      <c r="O730" s="297"/>
      <c r="P730" s="297"/>
      <c r="Q730" s="297"/>
      <c r="R730" s="297"/>
      <c r="S730" s="297"/>
      <c r="T730" s="297"/>
      <c r="U730" s="297"/>
      <c r="V730" s="297"/>
      <c r="W730" s="297"/>
      <c r="X730" s="297"/>
      <c r="Y730" s="297"/>
      <c r="Z730" s="297"/>
    </row>
    <row r="731" spans="1:26" ht="15.75" customHeight="1">
      <c r="A731" s="297"/>
      <c r="B731" s="297"/>
      <c r="C731" s="297"/>
      <c r="D731" s="297"/>
      <c r="E731" s="297"/>
      <c r="F731" s="297"/>
      <c r="G731" s="297"/>
      <c r="H731" s="297"/>
      <c r="I731" s="297"/>
      <c r="J731" s="297"/>
      <c r="K731" s="297"/>
      <c r="L731" s="297"/>
      <c r="M731" s="297"/>
      <c r="N731" s="297"/>
      <c r="O731" s="297"/>
      <c r="P731" s="297"/>
      <c r="Q731" s="297"/>
      <c r="R731" s="297"/>
      <c r="S731" s="297"/>
      <c r="T731" s="297"/>
      <c r="U731" s="297"/>
      <c r="V731" s="297"/>
      <c r="W731" s="297"/>
      <c r="X731" s="297"/>
      <c r="Y731" s="297"/>
      <c r="Z731" s="297"/>
    </row>
    <row r="732" spans="1:26" ht="15.75" customHeight="1">
      <c r="A732" s="297"/>
      <c r="B732" s="297"/>
      <c r="C732" s="297"/>
      <c r="D732" s="297"/>
      <c r="E732" s="297"/>
      <c r="F732" s="297"/>
      <c r="G732" s="297"/>
      <c r="H732" s="297"/>
      <c r="I732" s="297"/>
      <c r="J732" s="297"/>
      <c r="K732" s="297"/>
      <c r="L732" s="297"/>
      <c r="M732" s="297"/>
      <c r="N732" s="297"/>
      <c r="O732" s="297"/>
      <c r="P732" s="297"/>
      <c r="Q732" s="297"/>
      <c r="R732" s="297"/>
      <c r="S732" s="297"/>
      <c r="T732" s="297"/>
      <c r="U732" s="297"/>
      <c r="V732" s="297"/>
      <c r="W732" s="297"/>
      <c r="X732" s="297"/>
      <c r="Y732" s="297"/>
      <c r="Z732" s="297"/>
    </row>
    <row r="733" spans="1:26" ht="15.75" customHeight="1">
      <c r="A733" s="297"/>
      <c r="B733" s="297"/>
      <c r="C733" s="297"/>
      <c r="D733" s="297"/>
      <c r="E733" s="297"/>
      <c r="F733" s="297"/>
      <c r="G733" s="297"/>
      <c r="H733" s="297"/>
      <c r="I733" s="297"/>
      <c r="J733" s="297"/>
      <c r="K733" s="297"/>
      <c r="L733" s="297"/>
      <c r="M733" s="297"/>
      <c r="N733" s="297"/>
      <c r="O733" s="297"/>
      <c r="P733" s="297"/>
      <c r="Q733" s="297"/>
      <c r="R733" s="297"/>
      <c r="S733" s="297"/>
      <c r="T733" s="297"/>
      <c r="U733" s="297"/>
      <c r="V733" s="297"/>
      <c r="W733" s="297"/>
      <c r="X733" s="297"/>
      <c r="Y733" s="297"/>
      <c r="Z733" s="297"/>
    </row>
    <row r="734" spans="1:26" ht="15.75" customHeight="1">
      <c r="A734" s="297"/>
      <c r="B734" s="297"/>
      <c r="C734" s="297"/>
      <c r="D734" s="297"/>
      <c r="E734" s="297"/>
      <c r="F734" s="297"/>
      <c r="G734" s="297"/>
      <c r="H734" s="297"/>
      <c r="I734" s="297"/>
      <c r="J734" s="297"/>
      <c r="K734" s="297"/>
      <c r="L734" s="297"/>
      <c r="M734" s="297"/>
      <c r="N734" s="297"/>
      <c r="O734" s="297"/>
      <c r="P734" s="297"/>
      <c r="Q734" s="297"/>
      <c r="R734" s="297"/>
      <c r="S734" s="297"/>
      <c r="T734" s="297"/>
      <c r="U734" s="297"/>
      <c r="V734" s="297"/>
      <c r="W734" s="297"/>
      <c r="X734" s="297"/>
      <c r="Y734" s="297"/>
      <c r="Z734" s="297"/>
    </row>
    <row r="735" spans="1:26" ht="15.75" customHeight="1">
      <c r="A735" s="297"/>
      <c r="B735" s="297"/>
      <c r="C735" s="297"/>
      <c r="D735" s="297"/>
      <c r="E735" s="297"/>
      <c r="F735" s="297"/>
      <c r="G735" s="297"/>
      <c r="H735" s="297"/>
      <c r="I735" s="297"/>
      <c r="J735" s="297"/>
      <c r="K735" s="297"/>
      <c r="L735" s="297"/>
      <c r="M735" s="297"/>
      <c r="N735" s="297"/>
      <c r="O735" s="297"/>
      <c r="P735" s="297"/>
      <c r="Q735" s="297"/>
      <c r="R735" s="297"/>
      <c r="S735" s="297"/>
      <c r="T735" s="297"/>
      <c r="U735" s="297"/>
      <c r="V735" s="297"/>
      <c r="W735" s="297"/>
      <c r="X735" s="297"/>
      <c r="Y735" s="297"/>
      <c r="Z735" s="297"/>
    </row>
    <row r="736" spans="1:26" ht="15.75" customHeight="1">
      <c r="A736" s="297"/>
      <c r="B736" s="297"/>
      <c r="C736" s="297"/>
      <c r="D736" s="297"/>
      <c r="E736" s="297"/>
      <c r="F736" s="297"/>
      <c r="G736" s="297"/>
      <c r="H736" s="297"/>
      <c r="I736" s="297"/>
      <c r="J736" s="297"/>
      <c r="K736" s="297"/>
      <c r="L736" s="297"/>
      <c r="M736" s="297"/>
      <c r="N736" s="297"/>
      <c r="O736" s="297"/>
      <c r="P736" s="297"/>
      <c r="Q736" s="297"/>
      <c r="R736" s="297"/>
      <c r="S736" s="297"/>
      <c r="T736" s="297"/>
      <c r="U736" s="297"/>
      <c r="V736" s="297"/>
      <c r="W736" s="297"/>
      <c r="X736" s="297"/>
      <c r="Y736" s="297"/>
      <c r="Z736" s="297"/>
    </row>
    <row r="737" spans="1:26" ht="15.75" customHeight="1">
      <c r="A737" s="297"/>
      <c r="B737" s="297"/>
      <c r="C737" s="297"/>
      <c r="D737" s="297"/>
      <c r="E737" s="297"/>
      <c r="F737" s="297"/>
      <c r="G737" s="297"/>
      <c r="H737" s="297"/>
      <c r="I737" s="297"/>
      <c r="J737" s="297"/>
      <c r="K737" s="297"/>
      <c r="L737" s="297"/>
      <c r="M737" s="297"/>
      <c r="N737" s="297"/>
      <c r="O737" s="297"/>
      <c r="P737" s="297"/>
      <c r="Q737" s="297"/>
      <c r="R737" s="297"/>
      <c r="S737" s="297"/>
      <c r="T737" s="297"/>
      <c r="U737" s="297"/>
      <c r="V737" s="297"/>
      <c r="W737" s="297"/>
      <c r="X737" s="297"/>
      <c r="Y737" s="297"/>
      <c r="Z737" s="297"/>
    </row>
    <row r="738" spans="1:26" ht="15.75" customHeight="1">
      <c r="A738" s="297"/>
      <c r="B738" s="297"/>
      <c r="C738" s="297"/>
      <c r="D738" s="297"/>
      <c r="E738" s="297"/>
      <c r="F738" s="297"/>
      <c r="G738" s="297"/>
      <c r="H738" s="297"/>
      <c r="I738" s="297"/>
      <c r="J738" s="297"/>
      <c r="K738" s="297"/>
      <c r="L738" s="297"/>
      <c r="M738" s="297"/>
      <c r="N738" s="297"/>
      <c r="O738" s="297"/>
      <c r="P738" s="297"/>
      <c r="Q738" s="297"/>
      <c r="R738" s="297"/>
      <c r="S738" s="297"/>
      <c r="T738" s="297"/>
      <c r="U738" s="297"/>
      <c r="V738" s="297"/>
      <c r="W738" s="297"/>
      <c r="X738" s="297"/>
      <c r="Y738" s="297"/>
      <c r="Z738" s="297"/>
    </row>
    <row r="739" spans="1:26" ht="15.75" customHeight="1">
      <c r="A739" s="297"/>
      <c r="B739" s="297"/>
      <c r="C739" s="297"/>
      <c r="D739" s="297"/>
      <c r="E739" s="297"/>
      <c r="F739" s="297"/>
      <c r="G739" s="297"/>
      <c r="H739" s="297"/>
      <c r="I739" s="297"/>
      <c r="J739" s="297"/>
      <c r="K739" s="297"/>
      <c r="L739" s="297"/>
      <c r="M739" s="297"/>
      <c r="N739" s="297"/>
      <c r="O739" s="297"/>
      <c r="P739" s="297"/>
      <c r="Q739" s="297"/>
      <c r="R739" s="297"/>
      <c r="S739" s="297"/>
      <c r="T739" s="297"/>
      <c r="U739" s="297"/>
      <c r="V739" s="297"/>
      <c r="W739" s="297"/>
      <c r="X739" s="297"/>
      <c r="Y739" s="297"/>
      <c r="Z739" s="297"/>
    </row>
    <row r="740" spans="1:26" ht="15.75" customHeight="1">
      <c r="A740" s="297"/>
      <c r="B740" s="297"/>
      <c r="C740" s="297"/>
      <c r="D740" s="297"/>
      <c r="E740" s="297"/>
      <c r="F740" s="297"/>
      <c r="G740" s="297"/>
      <c r="H740" s="297"/>
      <c r="I740" s="297"/>
      <c r="J740" s="297"/>
      <c r="K740" s="297"/>
      <c r="L740" s="297"/>
      <c r="M740" s="297"/>
      <c r="N740" s="297"/>
      <c r="O740" s="297"/>
      <c r="P740" s="297"/>
      <c r="Q740" s="297"/>
      <c r="R740" s="297"/>
      <c r="S740" s="297"/>
      <c r="T740" s="297"/>
      <c r="U740" s="297"/>
      <c r="V740" s="297"/>
      <c r="W740" s="297"/>
      <c r="X740" s="297"/>
      <c r="Y740" s="297"/>
      <c r="Z740" s="297"/>
    </row>
    <row r="741" spans="1:26" ht="15.75" customHeight="1">
      <c r="A741" s="297"/>
      <c r="B741" s="297"/>
      <c r="C741" s="297"/>
      <c r="D741" s="297"/>
      <c r="E741" s="297"/>
      <c r="F741" s="297"/>
      <c r="G741" s="297"/>
      <c r="H741" s="297"/>
      <c r="I741" s="297"/>
      <c r="J741" s="297"/>
      <c r="K741" s="297"/>
      <c r="L741" s="297"/>
      <c r="M741" s="297"/>
      <c r="N741" s="297"/>
      <c r="O741" s="297"/>
      <c r="P741" s="297"/>
      <c r="Q741" s="297"/>
      <c r="R741" s="297"/>
      <c r="S741" s="297"/>
      <c r="T741" s="297"/>
      <c r="U741" s="297"/>
      <c r="V741" s="297"/>
      <c r="W741" s="297"/>
      <c r="X741" s="297"/>
      <c r="Y741" s="297"/>
      <c r="Z741" s="297"/>
    </row>
    <row r="742" spans="1:26" ht="15.75" customHeight="1">
      <c r="A742" s="297"/>
      <c r="B742" s="297"/>
      <c r="C742" s="297"/>
      <c r="D742" s="297"/>
      <c r="E742" s="297"/>
      <c r="F742" s="297"/>
      <c r="G742" s="297"/>
      <c r="H742" s="297"/>
      <c r="I742" s="297"/>
      <c r="J742" s="297"/>
      <c r="K742" s="297"/>
      <c r="L742" s="297"/>
      <c r="M742" s="297"/>
      <c r="N742" s="297"/>
      <c r="O742" s="297"/>
      <c r="P742" s="297"/>
      <c r="Q742" s="297"/>
      <c r="R742" s="297"/>
      <c r="S742" s="297"/>
      <c r="T742" s="297"/>
      <c r="U742" s="297"/>
      <c r="V742" s="297"/>
      <c r="W742" s="297"/>
      <c r="X742" s="297"/>
      <c r="Y742" s="297"/>
      <c r="Z742" s="297"/>
    </row>
    <row r="743" spans="1:26" ht="15.75" customHeight="1">
      <c r="A743" s="297"/>
      <c r="B743" s="297"/>
      <c r="C743" s="297"/>
      <c r="D743" s="297"/>
      <c r="E743" s="297"/>
      <c r="F743" s="297"/>
      <c r="G743" s="297"/>
      <c r="H743" s="297"/>
      <c r="I743" s="297"/>
      <c r="J743" s="297"/>
      <c r="K743" s="297"/>
      <c r="L743" s="297"/>
      <c r="M743" s="297"/>
      <c r="N743" s="297"/>
      <c r="O743" s="297"/>
      <c r="P743" s="297"/>
      <c r="Q743" s="297"/>
      <c r="R743" s="297"/>
      <c r="S743" s="297"/>
      <c r="T743" s="297"/>
      <c r="U743" s="297"/>
      <c r="V743" s="297"/>
      <c r="W743" s="297"/>
      <c r="X743" s="297"/>
      <c r="Y743" s="297"/>
      <c r="Z743" s="297"/>
    </row>
    <row r="744" spans="1:26" ht="15.75" customHeight="1">
      <c r="A744" s="297"/>
      <c r="B744" s="297"/>
      <c r="C744" s="297"/>
      <c r="D744" s="297"/>
      <c r="E744" s="297"/>
      <c r="F744" s="297"/>
      <c r="G744" s="297"/>
      <c r="H744" s="297"/>
      <c r="I744" s="297"/>
      <c r="J744" s="297"/>
      <c r="K744" s="297"/>
      <c r="L744" s="297"/>
      <c r="M744" s="297"/>
      <c r="N744" s="297"/>
      <c r="O744" s="297"/>
      <c r="P744" s="297"/>
      <c r="Q744" s="297"/>
      <c r="R744" s="297"/>
      <c r="S744" s="297"/>
      <c r="T744" s="297"/>
      <c r="U744" s="297"/>
      <c r="V744" s="297"/>
      <c r="W744" s="297"/>
      <c r="X744" s="297"/>
      <c r="Y744" s="297"/>
      <c r="Z744" s="297"/>
    </row>
    <row r="745" spans="1:26" ht="15.75" customHeight="1">
      <c r="A745" s="297"/>
      <c r="B745" s="297"/>
      <c r="C745" s="297"/>
      <c r="D745" s="297"/>
      <c r="E745" s="297"/>
      <c r="F745" s="297"/>
      <c r="G745" s="297"/>
      <c r="H745" s="297"/>
      <c r="I745" s="297"/>
      <c r="J745" s="297"/>
      <c r="K745" s="297"/>
      <c r="L745" s="297"/>
      <c r="M745" s="297"/>
      <c r="N745" s="297"/>
      <c r="O745" s="297"/>
      <c r="P745" s="297"/>
      <c r="Q745" s="297"/>
      <c r="R745" s="297"/>
      <c r="S745" s="297"/>
      <c r="T745" s="297"/>
      <c r="U745" s="297"/>
      <c r="V745" s="297"/>
      <c r="W745" s="297"/>
      <c r="X745" s="297"/>
      <c r="Y745" s="297"/>
      <c r="Z745" s="297"/>
    </row>
    <row r="746" spans="1:26" ht="15.75" customHeight="1">
      <c r="A746" s="297"/>
      <c r="B746" s="297"/>
      <c r="C746" s="297"/>
      <c r="D746" s="297"/>
      <c r="E746" s="297"/>
      <c r="F746" s="297"/>
      <c r="G746" s="297"/>
      <c r="H746" s="297"/>
      <c r="I746" s="297"/>
      <c r="J746" s="297"/>
      <c r="K746" s="297"/>
      <c r="L746" s="297"/>
      <c r="M746" s="297"/>
      <c r="N746" s="297"/>
      <c r="O746" s="297"/>
      <c r="P746" s="297"/>
      <c r="Q746" s="297"/>
      <c r="R746" s="297"/>
      <c r="S746" s="297"/>
      <c r="T746" s="297"/>
      <c r="U746" s="297"/>
      <c r="V746" s="297"/>
      <c r="W746" s="297"/>
      <c r="X746" s="297"/>
      <c r="Y746" s="297"/>
      <c r="Z746" s="297"/>
    </row>
    <row r="747" spans="1:26" ht="15.75" customHeight="1">
      <c r="A747" s="297"/>
      <c r="B747" s="297"/>
      <c r="C747" s="297"/>
      <c r="D747" s="297"/>
      <c r="E747" s="297"/>
      <c r="F747" s="297"/>
      <c r="G747" s="297"/>
      <c r="H747" s="297"/>
      <c r="I747" s="297"/>
      <c r="J747" s="297"/>
      <c r="K747" s="297"/>
      <c r="L747" s="297"/>
      <c r="M747" s="297"/>
      <c r="N747" s="297"/>
      <c r="O747" s="297"/>
      <c r="P747" s="297"/>
      <c r="Q747" s="297"/>
      <c r="R747" s="297"/>
      <c r="S747" s="297"/>
      <c r="T747" s="297"/>
      <c r="U747" s="297"/>
      <c r="V747" s="297"/>
      <c r="W747" s="297"/>
      <c r="X747" s="297"/>
      <c r="Y747" s="297"/>
      <c r="Z747" s="297"/>
    </row>
    <row r="748" spans="1:26" ht="15.75" customHeight="1">
      <c r="A748" s="297"/>
      <c r="B748" s="297"/>
      <c r="C748" s="297"/>
      <c r="D748" s="297"/>
      <c r="E748" s="297"/>
      <c r="F748" s="297"/>
      <c r="G748" s="297"/>
      <c r="H748" s="297"/>
      <c r="I748" s="297"/>
      <c r="J748" s="297"/>
      <c r="K748" s="297"/>
      <c r="L748" s="297"/>
      <c r="M748" s="297"/>
      <c r="N748" s="297"/>
      <c r="O748" s="297"/>
      <c r="P748" s="297"/>
      <c r="Q748" s="297"/>
      <c r="R748" s="297"/>
      <c r="S748" s="297"/>
      <c r="T748" s="297"/>
      <c r="U748" s="297"/>
      <c r="V748" s="297"/>
      <c r="W748" s="297"/>
      <c r="X748" s="297"/>
      <c r="Y748" s="297"/>
      <c r="Z748" s="297"/>
    </row>
    <row r="749" spans="1:26" ht="15.75" customHeight="1">
      <c r="A749" s="297"/>
      <c r="B749" s="297"/>
      <c r="C749" s="297"/>
      <c r="D749" s="297"/>
      <c r="E749" s="297"/>
      <c r="F749" s="297"/>
      <c r="G749" s="297"/>
      <c r="H749" s="297"/>
      <c r="I749" s="297"/>
      <c r="J749" s="297"/>
      <c r="K749" s="297"/>
      <c r="L749" s="297"/>
      <c r="M749" s="297"/>
      <c r="N749" s="297"/>
      <c r="O749" s="297"/>
      <c r="P749" s="297"/>
      <c r="Q749" s="297"/>
      <c r="R749" s="297"/>
      <c r="S749" s="297"/>
      <c r="T749" s="297"/>
      <c r="U749" s="297"/>
      <c r="V749" s="297"/>
      <c r="W749" s="297"/>
      <c r="X749" s="297"/>
      <c r="Y749" s="297"/>
      <c r="Z749" s="297"/>
    </row>
    <row r="750" spans="1:26" ht="15.75" customHeight="1">
      <c r="A750" s="297"/>
      <c r="B750" s="297"/>
      <c r="C750" s="297"/>
      <c r="D750" s="297"/>
      <c r="E750" s="297"/>
      <c r="F750" s="297"/>
      <c r="G750" s="297"/>
      <c r="H750" s="297"/>
      <c r="I750" s="297"/>
      <c r="J750" s="297"/>
      <c r="K750" s="297"/>
      <c r="L750" s="297"/>
      <c r="M750" s="297"/>
      <c r="N750" s="297"/>
      <c r="O750" s="297"/>
      <c r="P750" s="297"/>
      <c r="Q750" s="297"/>
      <c r="R750" s="297"/>
      <c r="S750" s="297"/>
      <c r="T750" s="297"/>
      <c r="U750" s="297"/>
      <c r="V750" s="297"/>
      <c r="W750" s="297"/>
      <c r="X750" s="297"/>
      <c r="Y750" s="297"/>
      <c r="Z750" s="297"/>
    </row>
    <row r="751" spans="1:26" ht="15.75" customHeight="1">
      <c r="A751" s="297"/>
      <c r="B751" s="297"/>
      <c r="C751" s="297"/>
      <c r="D751" s="297"/>
      <c r="E751" s="297"/>
      <c r="F751" s="297"/>
      <c r="G751" s="297"/>
      <c r="H751" s="297"/>
      <c r="I751" s="297"/>
      <c r="J751" s="297"/>
      <c r="K751" s="297"/>
      <c r="L751" s="297"/>
      <c r="M751" s="297"/>
      <c r="N751" s="297"/>
      <c r="O751" s="297"/>
      <c r="P751" s="297"/>
      <c r="Q751" s="297"/>
      <c r="R751" s="297"/>
      <c r="S751" s="297"/>
      <c r="T751" s="297"/>
      <c r="U751" s="297"/>
      <c r="V751" s="297"/>
      <c r="W751" s="297"/>
      <c r="X751" s="297"/>
      <c r="Y751" s="297"/>
      <c r="Z751" s="297"/>
    </row>
    <row r="752" spans="1:26" ht="15.75" customHeight="1">
      <c r="A752" s="297"/>
      <c r="B752" s="297"/>
      <c r="C752" s="297"/>
      <c r="D752" s="297"/>
      <c r="E752" s="297"/>
      <c r="F752" s="297"/>
      <c r="G752" s="297"/>
      <c r="H752" s="297"/>
      <c r="I752" s="297"/>
      <c r="J752" s="297"/>
      <c r="K752" s="297"/>
      <c r="L752" s="297"/>
      <c r="M752" s="297"/>
      <c r="N752" s="297"/>
      <c r="O752" s="297"/>
      <c r="P752" s="297"/>
      <c r="Q752" s="297"/>
      <c r="R752" s="297"/>
      <c r="S752" s="297"/>
      <c r="T752" s="297"/>
      <c r="U752" s="297"/>
      <c r="V752" s="297"/>
      <c r="W752" s="297"/>
      <c r="X752" s="297"/>
      <c r="Y752" s="297"/>
      <c r="Z752" s="297"/>
    </row>
    <row r="753" spans="1:26" ht="15.75" customHeight="1">
      <c r="A753" s="297"/>
      <c r="B753" s="297"/>
      <c r="C753" s="297"/>
      <c r="D753" s="297"/>
      <c r="E753" s="297"/>
      <c r="F753" s="297"/>
      <c r="G753" s="297"/>
      <c r="H753" s="297"/>
      <c r="I753" s="297"/>
      <c r="J753" s="297"/>
      <c r="K753" s="297"/>
      <c r="L753" s="297"/>
      <c r="M753" s="297"/>
      <c r="N753" s="297"/>
      <c r="O753" s="297"/>
      <c r="P753" s="297"/>
      <c r="Q753" s="297"/>
      <c r="R753" s="297"/>
      <c r="S753" s="297"/>
      <c r="T753" s="297"/>
      <c r="U753" s="297"/>
      <c r="V753" s="297"/>
      <c r="W753" s="297"/>
      <c r="X753" s="297"/>
      <c r="Y753" s="297"/>
      <c r="Z753" s="297"/>
    </row>
    <row r="754" spans="1:26" ht="15.75" customHeight="1">
      <c r="A754" s="297"/>
      <c r="B754" s="297"/>
      <c r="C754" s="297"/>
      <c r="D754" s="297"/>
      <c r="E754" s="297"/>
      <c r="F754" s="297"/>
      <c r="G754" s="297"/>
      <c r="H754" s="297"/>
      <c r="I754" s="297"/>
      <c r="J754" s="297"/>
      <c r="K754" s="297"/>
      <c r="L754" s="297"/>
      <c r="M754" s="297"/>
      <c r="N754" s="297"/>
      <c r="O754" s="297"/>
      <c r="P754" s="297"/>
      <c r="Q754" s="297"/>
      <c r="R754" s="297"/>
      <c r="S754" s="297"/>
      <c r="T754" s="297"/>
      <c r="U754" s="297"/>
      <c r="V754" s="297"/>
      <c r="W754" s="297"/>
      <c r="X754" s="297"/>
      <c r="Y754" s="297"/>
      <c r="Z754" s="297"/>
    </row>
    <row r="755" spans="1:26" ht="15.75" customHeight="1">
      <c r="A755" s="297"/>
      <c r="B755" s="297"/>
      <c r="C755" s="297"/>
      <c r="D755" s="297"/>
      <c r="E755" s="297"/>
      <c r="F755" s="297"/>
      <c r="G755" s="297"/>
      <c r="H755" s="297"/>
      <c r="I755" s="297"/>
      <c r="J755" s="297"/>
      <c r="K755" s="297"/>
      <c r="L755" s="297"/>
      <c r="M755" s="297"/>
      <c r="N755" s="297"/>
      <c r="O755" s="297"/>
      <c r="P755" s="297"/>
      <c r="Q755" s="297"/>
      <c r="R755" s="297"/>
      <c r="S755" s="297"/>
      <c r="T755" s="297"/>
      <c r="U755" s="297"/>
      <c r="V755" s="297"/>
      <c r="W755" s="297"/>
      <c r="X755" s="297"/>
      <c r="Y755" s="297"/>
      <c r="Z755" s="297"/>
    </row>
    <row r="756" spans="1:26" ht="15.75" customHeight="1">
      <c r="A756" s="297"/>
      <c r="B756" s="297"/>
      <c r="C756" s="297"/>
      <c r="D756" s="297"/>
      <c r="E756" s="297"/>
      <c r="F756" s="297"/>
      <c r="G756" s="297"/>
      <c r="H756" s="297"/>
      <c r="I756" s="297"/>
      <c r="J756" s="297"/>
      <c r="K756" s="297"/>
      <c r="L756" s="297"/>
      <c r="M756" s="297"/>
      <c r="N756" s="297"/>
      <c r="O756" s="297"/>
      <c r="P756" s="297"/>
      <c r="Q756" s="297"/>
      <c r="R756" s="297"/>
      <c r="S756" s="297"/>
      <c r="T756" s="297"/>
      <c r="U756" s="297"/>
      <c r="V756" s="297"/>
      <c r="W756" s="297"/>
      <c r="X756" s="297"/>
      <c r="Y756" s="297"/>
      <c r="Z756" s="297"/>
    </row>
    <row r="757" spans="1:26" ht="15.75" customHeight="1">
      <c r="A757" s="297"/>
      <c r="B757" s="297"/>
      <c r="C757" s="297"/>
      <c r="D757" s="297"/>
      <c r="E757" s="297"/>
      <c r="F757" s="297"/>
      <c r="G757" s="297"/>
      <c r="H757" s="297"/>
      <c r="I757" s="297"/>
      <c r="J757" s="297"/>
      <c r="K757" s="297"/>
      <c r="L757" s="297"/>
      <c r="M757" s="297"/>
      <c r="N757" s="297"/>
      <c r="O757" s="297"/>
      <c r="P757" s="297"/>
      <c r="Q757" s="297"/>
      <c r="R757" s="297"/>
      <c r="S757" s="297"/>
      <c r="T757" s="297"/>
      <c r="U757" s="297"/>
      <c r="V757" s="297"/>
      <c r="W757" s="297"/>
      <c r="X757" s="297"/>
      <c r="Y757" s="297"/>
      <c r="Z757" s="297"/>
    </row>
    <row r="758" spans="1:26" ht="15.75" customHeight="1">
      <c r="A758" s="297"/>
      <c r="B758" s="297"/>
      <c r="C758" s="297"/>
      <c r="D758" s="297"/>
      <c r="E758" s="297"/>
      <c r="F758" s="297"/>
      <c r="G758" s="297"/>
      <c r="H758" s="297"/>
      <c r="I758" s="297"/>
      <c r="J758" s="297"/>
      <c r="K758" s="297"/>
      <c r="L758" s="297"/>
      <c r="M758" s="297"/>
      <c r="N758" s="297"/>
      <c r="O758" s="297"/>
      <c r="P758" s="297"/>
      <c r="Q758" s="297"/>
      <c r="R758" s="297"/>
      <c r="S758" s="297"/>
      <c r="T758" s="297"/>
      <c r="U758" s="297"/>
      <c r="V758" s="297"/>
      <c r="W758" s="297"/>
      <c r="X758" s="297"/>
      <c r="Y758" s="297"/>
      <c r="Z758" s="297"/>
    </row>
    <row r="759" spans="1:26" ht="15.75" customHeight="1">
      <c r="A759" s="297"/>
      <c r="B759" s="297"/>
      <c r="C759" s="297"/>
      <c r="D759" s="297"/>
      <c r="E759" s="297"/>
      <c r="F759" s="297"/>
      <c r="G759" s="297"/>
      <c r="H759" s="297"/>
      <c r="I759" s="297"/>
      <c r="J759" s="297"/>
      <c r="K759" s="297"/>
      <c r="L759" s="297"/>
      <c r="M759" s="297"/>
      <c r="N759" s="297"/>
      <c r="O759" s="297"/>
      <c r="P759" s="297"/>
      <c r="Q759" s="297"/>
      <c r="R759" s="297"/>
      <c r="S759" s="297"/>
      <c r="T759" s="297"/>
      <c r="U759" s="297"/>
      <c r="V759" s="297"/>
      <c r="W759" s="297"/>
      <c r="X759" s="297"/>
      <c r="Y759" s="297"/>
      <c r="Z759" s="297"/>
    </row>
    <row r="760" spans="1:26" ht="15.75" customHeight="1">
      <c r="A760" s="297"/>
      <c r="B760" s="297"/>
      <c r="C760" s="297"/>
      <c r="D760" s="297"/>
      <c r="E760" s="297"/>
      <c r="F760" s="297"/>
      <c r="G760" s="297"/>
      <c r="H760" s="297"/>
      <c r="I760" s="297"/>
      <c r="J760" s="297"/>
      <c r="K760" s="297"/>
      <c r="L760" s="297"/>
      <c r="M760" s="297"/>
      <c r="N760" s="297"/>
      <c r="O760" s="297"/>
      <c r="P760" s="297"/>
      <c r="Q760" s="297"/>
      <c r="R760" s="297"/>
      <c r="S760" s="297"/>
      <c r="T760" s="297"/>
      <c r="U760" s="297"/>
      <c r="V760" s="297"/>
      <c r="W760" s="297"/>
      <c r="X760" s="297"/>
      <c r="Y760" s="297"/>
      <c r="Z760" s="297"/>
    </row>
    <row r="761" spans="1:26" ht="15.75" customHeight="1">
      <c r="A761" s="297"/>
      <c r="B761" s="297"/>
      <c r="C761" s="297"/>
      <c r="D761" s="297"/>
      <c r="E761" s="297"/>
      <c r="F761" s="297"/>
      <c r="G761" s="297"/>
      <c r="H761" s="297"/>
      <c r="I761" s="297"/>
      <c r="J761" s="297"/>
      <c r="K761" s="297"/>
      <c r="L761" s="297"/>
      <c r="M761" s="297"/>
      <c r="N761" s="297"/>
      <c r="O761" s="297"/>
      <c r="P761" s="297"/>
      <c r="Q761" s="297"/>
      <c r="R761" s="297"/>
      <c r="S761" s="297"/>
      <c r="T761" s="297"/>
      <c r="U761" s="297"/>
      <c r="V761" s="297"/>
      <c r="W761" s="297"/>
      <c r="X761" s="297"/>
      <c r="Y761" s="297"/>
      <c r="Z761" s="297"/>
    </row>
    <row r="762" spans="1:26" ht="15.75" customHeight="1">
      <c r="A762" s="297"/>
      <c r="B762" s="297"/>
      <c r="C762" s="297"/>
      <c r="D762" s="297"/>
      <c r="E762" s="297"/>
      <c r="F762" s="297"/>
      <c r="G762" s="297"/>
      <c r="H762" s="297"/>
      <c r="I762" s="297"/>
      <c r="J762" s="297"/>
      <c r="K762" s="297"/>
      <c r="L762" s="297"/>
      <c r="M762" s="297"/>
      <c r="N762" s="297"/>
      <c r="O762" s="297"/>
      <c r="P762" s="297"/>
      <c r="Q762" s="297"/>
      <c r="R762" s="297"/>
      <c r="S762" s="297"/>
      <c r="T762" s="297"/>
      <c r="U762" s="297"/>
      <c r="V762" s="297"/>
      <c r="W762" s="297"/>
      <c r="X762" s="297"/>
      <c r="Y762" s="297"/>
      <c r="Z762" s="297"/>
    </row>
    <row r="763" spans="1:26" ht="15.75" customHeight="1">
      <c r="A763" s="297"/>
      <c r="B763" s="297"/>
      <c r="C763" s="297"/>
      <c r="D763" s="297"/>
      <c r="E763" s="297"/>
      <c r="F763" s="297"/>
      <c r="G763" s="297"/>
      <c r="H763" s="297"/>
      <c r="I763" s="297"/>
      <c r="J763" s="297"/>
      <c r="K763" s="297"/>
      <c r="L763" s="297"/>
      <c r="M763" s="297"/>
      <c r="N763" s="297"/>
      <c r="O763" s="297"/>
      <c r="P763" s="297"/>
      <c r="Q763" s="297"/>
      <c r="R763" s="297"/>
      <c r="S763" s="297"/>
      <c r="T763" s="297"/>
      <c r="U763" s="297"/>
      <c r="V763" s="297"/>
      <c r="W763" s="297"/>
      <c r="X763" s="297"/>
      <c r="Y763" s="297"/>
      <c r="Z763" s="297"/>
    </row>
    <row r="764" spans="1:26" ht="15.75" customHeight="1">
      <c r="A764" s="297"/>
      <c r="B764" s="297"/>
      <c r="C764" s="297"/>
      <c r="D764" s="297"/>
      <c r="E764" s="297"/>
      <c r="F764" s="297"/>
      <c r="G764" s="297"/>
      <c r="H764" s="297"/>
      <c r="I764" s="297"/>
      <c r="J764" s="297"/>
      <c r="K764" s="297"/>
      <c r="L764" s="297"/>
      <c r="M764" s="297"/>
      <c r="N764" s="297"/>
      <c r="O764" s="297"/>
      <c r="P764" s="297"/>
      <c r="Q764" s="297"/>
      <c r="R764" s="297"/>
      <c r="S764" s="297"/>
      <c r="T764" s="297"/>
      <c r="U764" s="297"/>
      <c r="V764" s="297"/>
      <c r="W764" s="297"/>
      <c r="X764" s="297"/>
      <c r="Y764" s="297"/>
      <c r="Z764" s="297"/>
    </row>
    <row r="765" spans="1:26" ht="15.75" customHeight="1">
      <c r="A765" s="297"/>
      <c r="B765" s="297"/>
      <c r="C765" s="297"/>
      <c r="D765" s="297"/>
      <c r="E765" s="297"/>
      <c r="F765" s="297"/>
      <c r="G765" s="297"/>
      <c r="H765" s="297"/>
      <c r="I765" s="297"/>
      <c r="J765" s="297"/>
      <c r="K765" s="297"/>
      <c r="L765" s="297"/>
      <c r="M765" s="297"/>
      <c r="N765" s="297"/>
      <c r="O765" s="297"/>
      <c r="P765" s="297"/>
      <c r="Q765" s="297"/>
      <c r="R765" s="297"/>
      <c r="S765" s="297"/>
      <c r="T765" s="297"/>
      <c r="U765" s="297"/>
      <c r="V765" s="297"/>
      <c r="W765" s="297"/>
      <c r="X765" s="297"/>
      <c r="Y765" s="297"/>
      <c r="Z765" s="297"/>
    </row>
    <row r="766" spans="1:26" ht="15.75" customHeight="1">
      <c r="A766" s="297"/>
      <c r="B766" s="297"/>
      <c r="C766" s="297"/>
      <c r="D766" s="297"/>
      <c r="E766" s="297"/>
      <c r="F766" s="297"/>
      <c r="G766" s="297"/>
      <c r="H766" s="297"/>
      <c r="I766" s="297"/>
      <c r="J766" s="297"/>
      <c r="K766" s="297"/>
      <c r="L766" s="297"/>
      <c r="M766" s="297"/>
      <c r="N766" s="297"/>
      <c r="O766" s="297"/>
      <c r="P766" s="297"/>
      <c r="Q766" s="297"/>
      <c r="R766" s="297"/>
      <c r="S766" s="297"/>
      <c r="T766" s="297"/>
      <c r="U766" s="297"/>
      <c r="V766" s="297"/>
      <c r="W766" s="297"/>
      <c r="X766" s="297"/>
      <c r="Y766" s="297"/>
      <c r="Z766" s="297"/>
    </row>
    <row r="767" spans="1:26" ht="15.75" customHeight="1">
      <c r="A767" s="297"/>
      <c r="B767" s="297"/>
      <c r="C767" s="297"/>
      <c r="D767" s="297"/>
      <c r="E767" s="297"/>
      <c r="F767" s="297"/>
      <c r="G767" s="297"/>
      <c r="H767" s="297"/>
      <c r="I767" s="297"/>
      <c r="J767" s="297"/>
      <c r="K767" s="297"/>
      <c r="L767" s="297"/>
      <c r="M767" s="297"/>
      <c r="N767" s="297"/>
      <c r="O767" s="297"/>
      <c r="P767" s="297"/>
      <c r="Q767" s="297"/>
      <c r="R767" s="297"/>
      <c r="S767" s="297"/>
      <c r="T767" s="297"/>
      <c r="U767" s="297"/>
      <c r="V767" s="297"/>
      <c r="W767" s="297"/>
      <c r="X767" s="297"/>
      <c r="Y767" s="297"/>
      <c r="Z767" s="297"/>
    </row>
    <row r="768" spans="1:26" ht="15.75" customHeight="1">
      <c r="A768" s="297"/>
      <c r="B768" s="297"/>
      <c r="C768" s="297"/>
      <c r="D768" s="297"/>
      <c r="E768" s="297"/>
      <c r="F768" s="297"/>
      <c r="G768" s="297"/>
      <c r="H768" s="297"/>
      <c r="I768" s="297"/>
      <c r="J768" s="297"/>
      <c r="K768" s="297"/>
      <c r="L768" s="297"/>
      <c r="M768" s="297"/>
      <c r="N768" s="297"/>
      <c r="O768" s="297"/>
      <c r="P768" s="297"/>
      <c r="Q768" s="297"/>
      <c r="R768" s="297"/>
      <c r="S768" s="297"/>
      <c r="T768" s="297"/>
      <c r="U768" s="297"/>
      <c r="V768" s="297"/>
      <c r="W768" s="297"/>
      <c r="X768" s="297"/>
      <c r="Y768" s="297"/>
      <c r="Z768" s="297"/>
    </row>
    <row r="769" spans="1:26" ht="15.75" customHeight="1">
      <c r="A769" s="297"/>
      <c r="B769" s="297"/>
      <c r="C769" s="297"/>
      <c r="D769" s="297"/>
      <c r="E769" s="297"/>
      <c r="F769" s="297"/>
      <c r="G769" s="297"/>
      <c r="H769" s="297"/>
      <c r="I769" s="297"/>
      <c r="J769" s="297"/>
      <c r="K769" s="297"/>
      <c r="L769" s="297"/>
      <c r="M769" s="297"/>
      <c r="N769" s="297"/>
      <c r="O769" s="297"/>
      <c r="P769" s="297"/>
      <c r="Q769" s="297"/>
      <c r="R769" s="297"/>
      <c r="S769" s="297"/>
      <c r="T769" s="297"/>
      <c r="U769" s="297"/>
      <c r="V769" s="297"/>
      <c r="W769" s="297"/>
      <c r="X769" s="297"/>
      <c r="Y769" s="297"/>
      <c r="Z769" s="297"/>
    </row>
    <row r="770" spans="1:26" ht="15.75" customHeight="1">
      <c r="A770" s="297"/>
      <c r="B770" s="297"/>
      <c r="C770" s="297"/>
      <c r="D770" s="297"/>
      <c r="E770" s="297"/>
      <c r="F770" s="297"/>
      <c r="G770" s="297"/>
      <c r="H770" s="297"/>
      <c r="I770" s="297"/>
      <c r="J770" s="297"/>
      <c r="K770" s="297"/>
      <c r="L770" s="297"/>
      <c r="M770" s="297"/>
      <c r="N770" s="297"/>
      <c r="O770" s="297"/>
      <c r="P770" s="297"/>
      <c r="Q770" s="297"/>
      <c r="R770" s="297"/>
      <c r="S770" s="297"/>
      <c r="T770" s="297"/>
      <c r="U770" s="297"/>
      <c r="V770" s="297"/>
      <c r="W770" s="297"/>
      <c r="X770" s="297"/>
      <c r="Y770" s="297"/>
      <c r="Z770" s="297"/>
    </row>
    <row r="771" spans="1:26" ht="15.75" customHeight="1">
      <c r="A771" s="297"/>
      <c r="B771" s="297"/>
      <c r="C771" s="297"/>
      <c r="D771" s="297"/>
      <c r="E771" s="297"/>
      <c r="F771" s="297"/>
      <c r="G771" s="297"/>
      <c r="H771" s="297"/>
      <c r="I771" s="297"/>
      <c r="J771" s="297"/>
      <c r="K771" s="297"/>
      <c r="L771" s="297"/>
      <c r="M771" s="297"/>
      <c r="N771" s="297"/>
      <c r="O771" s="297"/>
      <c r="P771" s="297"/>
      <c r="Q771" s="297"/>
      <c r="R771" s="297"/>
      <c r="S771" s="297"/>
      <c r="T771" s="297"/>
      <c r="U771" s="297"/>
      <c r="V771" s="297"/>
      <c r="W771" s="297"/>
      <c r="X771" s="297"/>
      <c r="Y771" s="297"/>
      <c r="Z771" s="297"/>
    </row>
    <row r="772" spans="1:26" ht="15.75" customHeight="1">
      <c r="A772" s="297"/>
      <c r="B772" s="297"/>
      <c r="C772" s="297"/>
      <c r="D772" s="297"/>
      <c r="E772" s="297"/>
      <c r="F772" s="297"/>
      <c r="G772" s="297"/>
      <c r="H772" s="297"/>
      <c r="I772" s="297"/>
      <c r="J772" s="297"/>
      <c r="K772" s="297"/>
      <c r="L772" s="297"/>
      <c r="M772" s="297"/>
      <c r="N772" s="297"/>
      <c r="O772" s="297"/>
      <c r="P772" s="297"/>
      <c r="Q772" s="297"/>
      <c r="R772" s="297"/>
      <c r="S772" s="297"/>
      <c r="T772" s="297"/>
      <c r="U772" s="297"/>
      <c r="V772" s="297"/>
      <c r="W772" s="297"/>
      <c r="X772" s="297"/>
      <c r="Y772" s="297"/>
      <c r="Z772" s="297"/>
    </row>
    <row r="773" spans="1:26" ht="15.75" customHeight="1">
      <c r="A773" s="297"/>
      <c r="B773" s="297"/>
      <c r="C773" s="297"/>
      <c r="D773" s="297"/>
      <c r="E773" s="297"/>
      <c r="F773" s="297"/>
      <c r="G773" s="297"/>
      <c r="H773" s="297"/>
      <c r="I773" s="297"/>
      <c r="J773" s="297"/>
      <c r="K773" s="297"/>
      <c r="L773" s="297"/>
      <c r="M773" s="297"/>
      <c r="N773" s="297"/>
      <c r="O773" s="297"/>
      <c r="P773" s="297"/>
      <c r="Q773" s="297"/>
      <c r="R773" s="297"/>
      <c r="S773" s="297"/>
      <c r="T773" s="297"/>
      <c r="U773" s="297"/>
      <c r="V773" s="297"/>
      <c r="W773" s="297"/>
      <c r="X773" s="297"/>
      <c r="Y773" s="297"/>
      <c r="Z773" s="297"/>
    </row>
    <row r="774" spans="1:26" ht="15.75" customHeight="1">
      <c r="A774" s="297"/>
      <c r="B774" s="297"/>
      <c r="C774" s="297"/>
      <c r="D774" s="297"/>
      <c r="E774" s="297"/>
      <c r="F774" s="297"/>
      <c r="G774" s="297"/>
      <c r="H774" s="297"/>
      <c r="I774" s="297"/>
      <c r="J774" s="297"/>
      <c r="K774" s="297"/>
      <c r="L774" s="297"/>
      <c r="M774" s="297"/>
      <c r="N774" s="297"/>
      <c r="O774" s="297"/>
      <c r="P774" s="297"/>
      <c r="Q774" s="297"/>
      <c r="R774" s="297"/>
      <c r="S774" s="297"/>
      <c r="T774" s="297"/>
      <c r="U774" s="297"/>
      <c r="V774" s="297"/>
      <c r="W774" s="297"/>
      <c r="X774" s="297"/>
      <c r="Y774" s="297"/>
      <c r="Z774" s="297"/>
    </row>
    <row r="775" spans="1:26" ht="15.75" customHeight="1">
      <c r="A775" s="297"/>
      <c r="B775" s="297"/>
      <c r="C775" s="297"/>
      <c r="D775" s="297"/>
      <c r="E775" s="297"/>
      <c r="F775" s="297"/>
      <c r="G775" s="297"/>
      <c r="H775" s="297"/>
      <c r="I775" s="297"/>
      <c r="J775" s="297"/>
      <c r="K775" s="297"/>
      <c r="L775" s="297"/>
      <c r="M775" s="297"/>
      <c r="N775" s="297"/>
      <c r="O775" s="297"/>
      <c r="P775" s="297"/>
      <c r="Q775" s="297"/>
      <c r="R775" s="297"/>
      <c r="S775" s="297"/>
      <c r="T775" s="297"/>
      <c r="U775" s="297"/>
      <c r="V775" s="297"/>
      <c r="W775" s="297"/>
      <c r="X775" s="297"/>
      <c r="Y775" s="297"/>
      <c r="Z775" s="297"/>
    </row>
    <row r="776" spans="1:26" ht="15.75" customHeight="1">
      <c r="A776" s="297"/>
      <c r="B776" s="297"/>
      <c r="C776" s="297"/>
      <c r="D776" s="297"/>
      <c r="E776" s="297"/>
      <c r="F776" s="297"/>
      <c r="G776" s="297"/>
      <c r="H776" s="297"/>
      <c r="I776" s="297"/>
      <c r="J776" s="297"/>
      <c r="K776" s="297"/>
      <c r="L776" s="297"/>
      <c r="M776" s="297"/>
      <c r="N776" s="297"/>
      <c r="O776" s="297"/>
      <c r="P776" s="297"/>
      <c r="Q776" s="297"/>
      <c r="R776" s="297"/>
      <c r="S776" s="297"/>
      <c r="T776" s="297"/>
      <c r="U776" s="297"/>
      <c r="V776" s="297"/>
      <c r="W776" s="297"/>
      <c r="X776" s="297"/>
      <c r="Y776" s="297"/>
      <c r="Z776" s="297"/>
    </row>
    <row r="777" spans="1:26" ht="15.75" customHeight="1">
      <c r="A777" s="297"/>
      <c r="B777" s="297"/>
      <c r="C777" s="297"/>
      <c r="D777" s="297"/>
      <c r="E777" s="297"/>
      <c r="F777" s="297"/>
      <c r="G777" s="297"/>
      <c r="H777" s="297"/>
      <c r="I777" s="297"/>
      <c r="J777" s="297"/>
      <c r="K777" s="297"/>
      <c r="L777" s="297"/>
      <c r="M777" s="297"/>
      <c r="N777" s="297"/>
      <c r="O777" s="297"/>
      <c r="P777" s="297"/>
      <c r="Q777" s="297"/>
      <c r="R777" s="297"/>
      <c r="S777" s="297"/>
      <c r="T777" s="297"/>
      <c r="U777" s="297"/>
      <c r="V777" s="297"/>
      <c r="W777" s="297"/>
      <c r="X777" s="297"/>
      <c r="Y777" s="297"/>
      <c r="Z777" s="297"/>
    </row>
    <row r="778" spans="1:26" ht="15.75" customHeight="1">
      <c r="A778" s="297"/>
      <c r="B778" s="297"/>
      <c r="C778" s="297"/>
      <c r="D778" s="297"/>
      <c r="E778" s="297"/>
      <c r="F778" s="297"/>
      <c r="G778" s="297"/>
      <c r="H778" s="297"/>
      <c r="I778" s="297"/>
      <c r="J778" s="297"/>
      <c r="K778" s="297"/>
      <c r="L778" s="297"/>
      <c r="M778" s="297"/>
      <c r="N778" s="297"/>
      <c r="O778" s="297"/>
      <c r="P778" s="297"/>
      <c r="Q778" s="297"/>
      <c r="R778" s="297"/>
      <c r="S778" s="297"/>
      <c r="T778" s="297"/>
      <c r="U778" s="297"/>
      <c r="V778" s="297"/>
      <c r="W778" s="297"/>
      <c r="X778" s="297"/>
      <c r="Y778" s="297"/>
      <c r="Z778" s="297"/>
    </row>
    <row r="779" spans="1:26" ht="15.75" customHeight="1">
      <c r="A779" s="297"/>
      <c r="B779" s="297"/>
      <c r="C779" s="297"/>
      <c r="D779" s="297"/>
      <c r="E779" s="297"/>
      <c r="F779" s="297"/>
      <c r="G779" s="297"/>
      <c r="H779" s="297"/>
      <c r="I779" s="297"/>
      <c r="J779" s="297"/>
      <c r="K779" s="297"/>
      <c r="L779" s="297"/>
      <c r="M779" s="297"/>
      <c r="N779" s="297"/>
      <c r="O779" s="297"/>
      <c r="P779" s="297"/>
      <c r="Q779" s="297"/>
      <c r="R779" s="297"/>
      <c r="S779" s="297"/>
      <c r="T779" s="297"/>
      <c r="U779" s="297"/>
      <c r="V779" s="297"/>
      <c r="W779" s="297"/>
      <c r="X779" s="297"/>
      <c r="Y779" s="297"/>
      <c r="Z779" s="297"/>
    </row>
    <row r="780" spans="1:26" ht="15.75" customHeight="1">
      <c r="A780" s="297"/>
      <c r="B780" s="297"/>
      <c r="C780" s="297"/>
      <c r="D780" s="297"/>
      <c r="E780" s="297"/>
      <c r="F780" s="297"/>
      <c r="G780" s="297"/>
      <c r="H780" s="297"/>
      <c r="I780" s="297"/>
      <c r="J780" s="297"/>
      <c r="K780" s="297"/>
      <c r="L780" s="297"/>
      <c r="M780" s="297"/>
      <c r="N780" s="297"/>
      <c r="O780" s="297"/>
      <c r="P780" s="297"/>
      <c r="Q780" s="297"/>
      <c r="R780" s="297"/>
      <c r="S780" s="297"/>
      <c r="T780" s="297"/>
      <c r="U780" s="297"/>
      <c r="V780" s="297"/>
      <c r="W780" s="297"/>
      <c r="X780" s="297"/>
      <c r="Y780" s="297"/>
      <c r="Z780" s="297"/>
    </row>
    <row r="781" spans="1:26" ht="15.75" customHeight="1">
      <c r="A781" s="297"/>
      <c r="B781" s="297"/>
      <c r="C781" s="297"/>
      <c r="D781" s="297"/>
      <c r="E781" s="297"/>
      <c r="F781" s="297"/>
      <c r="G781" s="297"/>
      <c r="H781" s="297"/>
      <c r="I781" s="297"/>
      <c r="J781" s="297"/>
      <c r="K781" s="297"/>
      <c r="L781" s="297"/>
      <c r="M781" s="297"/>
      <c r="N781" s="297"/>
      <c r="O781" s="297"/>
      <c r="P781" s="297"/>
      <c r="Q781" s="297"/>
      <c r="R781" s="297"/>
      <c r="S781" s="297"/>
      <c r="T781" s="297"/>
      <c r="U781" s="297"/>
      <c r="V781" s="297"/>
      <c r="W781" s="297"/>
      <c r="X781" s="297"/>
      <c r="Y781" s="297"/>
      <c r="Z781" s="297"/>
    </row>
    <row r="782" spans="1:26" ht="15.75" customHeight="1">
      <c r="A782" s="297"/>
      <c r="B782" s="297"/>
      <c r="C782" s="297"/>
      <c r="D782" s="297"/>
      <c r="E782" s="297"/>
      <c r="F782" s="297"/>
      <c r="G782" s="297"/>
      <c r="H782" s="297"/>
      <c r="I782" s="297"/>
      <c r="J782" s="297"/>
      <c r="K782" s="297"/>
      <c r="L782" s="297"/>
      <c r="M782" s="297"/>
      <c r="N782" s="297"/>
      <c r="O782" s="297"/>
      <c r="P782" s="297"/>
      <c r="Q782" s="297"/>
      <c r="R782" s="297"/>
      <c r="S782" s="297"/>
      <c r="T782" s="297"/>
      <c r="U782" s="297"/>
      <c r="V782" s="297"/>
      <c r="W782" s="297"/>
      <c r="X782" s="297"/>
      <c r="Y782" s="297"/>
      <c r="Z782" s="297"/>
    </row>
    <row r="783" spans="1:26" ht="15.75" customHeight="1">
      <c r="A783" s="297"/>
      <c r="B783" s="297"/>
      <c r="C783" s="297"/>
      <c r="D783" s="297"/>
      <c r="E783" s="297"/>
      <c r="F783" s="297"/>
      <c r="G783" s="297"/>
      <c r="H783" s="297"/>
      <c r="I783" s="297"/>
      <c r="J783" s="297"/>
      <c r="K783" s="297"/>
      <c r="L783" s="297"/>
      <c r="M783" s="297"/>
      <c r="N783" s="297"/>
      <c r="O783" s="297"/>
      <c r="P783" s="297"/>
      <c r="Q783" s="297"/>
      <c r="R783" s="297"/>
      <c r="S783" s="297"/>
      <c r="T783" s="297"/>
      <c r="U783" s="297"/>
      <c r="V783" s="297"/>
      <c r="W783" s="297"/>
      <c r="X783" s="297"/>
      <c r="Y783" s="297"/>
      <c r="Z783" s="297"/>
    </row>
    <row r="784" spans="1:26" ht="15.75" customHeight="1">
      <c r="A784" s="297"/>
      <c r="B784" s="297"/>
      <c r="C784" s="297"/>
      <c r="D784" s="297"/>
      <c r="E784" s="297"/>
      <c r="F784" s="297"/>
      <c r="G784" s="297"/>
      <c r="H784" s="297"/>
      <c r="I784" s="297"/>
      <c r="J784" s="297"/>
      <c r="K784" s="297"/>
      <c r="L784" s="297"/>
      <c r="M784" s="297"/>
      <c r="N784" s="297"/>
      <c r="O784" s="297"/>
      <c r="P784" s="297"/>
      <c r="Q784" s="297"/>
      <c r="R784" s="297"/>
      <c r="S784" s="297"/>
      <c r="T784" s="297"/>
      <c r="U784" s="297"/>
      <c r="V784" s="297"/>
      <c r="W784" s="297"/>
      <c r="X784" s="297"/>
      <c r="Y784" s="297"/>
      <c r="Z784" s="297"/>
    </row>
    <row r="785" spans="1:26" ht="15.75" customHeight="1">
      <c r="A785" s="297"/>
      <c r="B785" s="297"/>
      <c r="C785" s="297"/>
      <c r="D785" s="297"/>
      <c r="E785" s="297"/>
      <c r="F785" s="297"/>
      <c r="G785" s="297"/>
      <c r="H785" s="297"/>
      <c r="I785" s="297"/>
      <c r="J785" s="297"/>
      <c r="K785" s="297"/>
      <c r="L785" s="297"/>
      <c r="M785" s="297"/>
      <c r="N785" s="297"/>
      <c r="O785" s="297"/>
      <c r="P785" s="297"/>
      <c r="Q785" s="297"/>
      <c r="R785" s="297"/>
      <c r="S785" s="297"/>
      <c r="T785" s="297"/>
      <c r="U785" s="297"/>
      <c r="V785" s="297"/>
      <c r="W785" s="297"/>
      <c r="X785" s="297"/>
      <c r="Y785" s="297"/>
      <c r="Z785" s="297"/>
    </row>
    <row r="786" spans="1:26" ht="15.75" customHeight="1">
      <c r="A786" s="297"/>
      <c r="B786" s="297"/>
      <c r="C786" s="297"/>
      <c r="D786" s="297"/>
      <c r="E786" s="297"/>
      <c r="F786" s="297"/>
      <c r="G786" s="297"/>
      <c r="H786" s="297"/>
      <c r="I786" s="297"/>
      <c r="J786" s="297"/>
      <c r="K786" s="297"/>
      <c r="L786" s="297"/>
      <c r="M786" s="297"/>
      <c r="N786" s="297"/>
      <c r="O786" s="297"/>
      <c r="P786" s="297"/>
      <c r="Q786" s="297"/>
      <c r="R786" s="297"/>
      <c r="S786" s="297"/>
      <c r="T786" s="297"/>
      <c r="U786" s="297"/>
      <c r="V786" s="297"/>
      <c r="W786" s="297"/>
      <c r="X786" s="297"/>
      <c r="Y786" s="297"/>
      <c r="Z786" s="297"/>
    </row>
    <row r="787" spans="1:26" ht="15.75" customHeight="1">
      <c r="A787" s="297"/>
      <c r="B787" s="297"/>
      <c r="C787" s="297"/>
      <c r="D787" s="297"/>
      <c r="E787" s="297"/>
      <c r="F787" s="297"/>
      <c r="G787" s="297"/>
      <c r="H787" s="297"/>
      <c r="I787" s="297"/>
      <c r="J787" s="297"/>
      <c r="K787" s="297"/>
      <c r="L787" s="297"/>
      <c r="M787" s="297"/>
      <c r="N787" s="297"/>
      <c r="O787" s="297"/>
      <c r="P787" s="297"/>
      <c r="Q787" s="297"/>
      <c r="R787" s="297"/>
      <c r="S787" s="297"/>
      <c r="T787" s="297"/>
      <c r="U787" s="297"/>
      <c r="V787" s="297"/>
      <c r="W787" s="297"/>
      <c r="X787" s="297"/>
      <c r="Y787" s="297"/>
      <c r="Z787" s="297"/>
    </row>
    <row r="788" spans="1:26" ht="15.75" customHeight="1">
      <c r="A788" s="297"/>
      <c r="B788" s="297"/>
      <c r="C788" s="297"/>
      <c r="D788" s="297"/>
      <c r="E788" s="297"/>
      <c r="F788" s="297"/>
      <c r="G788" s="297"/>
      <c r="H788" s="297"/>
      <c r="I788" s="297"/>
      <c r="J788" s="297"/>
      <c r="K788" s="297"/>
      <c r="L788" s="297"/>
      <c r="M788" s="297"/>
      <c r="N788" s="297"/>
      <c r="O788" s="297"/>
      <c r="P788" s="297"/>
      <c r="Q788" s="297"/>
      <c r="R788" s="297"/>
      <c r="S788" s="297"/>
      <c r="T788" s="297"/>
      <c r="U788" s="297"/>
      <c r="V788" s="297"/>
      <c r="W788" s="297"/>
      <c r="X788" s="297"/>
      <c r="Y788" s="297"/>
      <c r="Z788" s="297"/>
    </row>
    <row r="789" spans="1:26" ht="15.75" customHeight="1">
      <c r="A789" s="297"/>
      <c r="B789" s="297"/>
      <c r="C789" s="297"/>
      <c r="D789" s="297"/>
      <c r="E789" s="297"/>
      <c r="F789" s="297"/>
      <c r="G789" s="297"/>
      <c r="H789" s="297"/>
      <c r="I789" s="297"/>
      <c r="J789" s="297"/>
      <c r="K789" s="297"/>
      <c r="L789" s="297"/>
      <c r="M789" s="297"/>
      <c r="N789" s="297"/>
      <c r="O789" s="297"/>
      <c r="P789" s="297"/>
      <c r="Q789" s="297"/>
      <c r="R789" s="297"/>
      <c r="S789" s="297"/>
      <c r="T789" s="297"/>
      <c r="U789" s="297"/>
      <c r="V789" s="297"/>
      <c r="W789" s="297"/>
      <c r="X789" s="297"/>
      <c r="Y789" s="297"/>
      <c r="Z789" s="297"/>
    </row>
    <row r="790" spans="1:26" ht="15.75" customHeight="1">
      <c r="A790" s="297"/>
      <c r="B790" s="297"/>
      <c r="C790" s="297"/>
      <c r="D790" s="297"/>
      <c r="E790" s="297"/>
      <c r="F790" s="297"/>
      <c r="G790" s="297"/>
      <c r="H790" s="297"/>
      <c r="I790" s="297"/>
      <c r="J790" s="297"/>
      <c r="K790" s="297"/>
      <c r="L790" s="297"/>
      <c r="M790" s="297"/>
      <c r="N790" s="297"/>
      <c r="O790" s="297"/>
      <c r="P790" s="297"/>
      <c r="Q790" s="297"/>
      <c r="R790" s="297"/>
      <c r="S790" s="297"/>
      <c r="T790" s="297"/>
      <c r="U790" s="297"/>
      <c r="V790" s="297"/>
      <c r="W790" s="297"/>
      <c r="X790" s="297"/>
      <c r="Y790" s="297"/>
      <c r="Z790" s="297"/>
    </row>
    <row r="791" spans="1:26" ht="15.75" customHeight="1">
      <c r="A791" s="297"/>
      <c r="B791" s="297"/>
      <c r="C791" s="297"/>
      <c r="D791" s="297"/>
      <c r="E791" s="297"/>
      <c r="F791" s="297"/>
      <c r="G791" s="297"/>
      <c r="H791" s="297"/>
      <c r="I791" s="297"/>
      <c r="J791" s="297"/>
      <c r="K791" s="297"/>
      <c r="L791" s="297"/>
      <c r="M791" s="297"/>
      <c r="N791" s="297"/>
      <c r="O791" s="297"/>
      <c r="P791" s="297"/>
      <c r="Q791" s="297"/>
      <c r="R791" s="297"/>
      <c r="S791" s="297"/>
      <c r="T791" s="297"/>
      <c r="U791" s="297"/>
      <c r="V791" s="297"/>
      <c r="W791" s="297"/>
      <c r="X791" s="297"/>
      <c r="Y791" s="297"/>
      <c r="Z791" s="297"/>
    </row>
    <row r="792" spans="1:26" ht="15.75" customHeight="1">
      <c r="A792" s="297"/>
      <c r="B792" s="297"/>
      <c r="C792" s="297"/>
      <c r="D792" s="297"/>
      <c r="E792" s="297"/>
      <c r="F792" s="297"/>
      <c r="G792" s="297"/>
      <c r="H792" s="297"/>
      <c r="I792" s="297"/>
      <c r="J792" s="297"/>
      <c r="K792" s="297"/>
      <c r="L792" s="297"/>
      <c r="M792" s="297"/>
      <c r="N792" s="297"/>
      <c r="O792" s="297"/>
      <c r="P792" s="297"/>
      <c r="Q792" s="297"/>
      <c r="R792" s="297"/>
      <c r="S792" s="297"/>
      <c r="T792" s="297"/>
      <c r="U792" s="297"/>
      <c r="V792" s="297"/>
      <c r="W792" s="297"/>
      <c r="X792" s="297"/>
      <c r="Y792" s="297"/>
      <c r="Z792" s="297"/>
    </row>
    <row r="793" spans="1:26" ht="15.75" customHeight="1">
      <c r="A793" s="297"/>
      <c r="B793" s="297"/>
      <c r="C793" s="297"/>
      <c r="D793" s="297"/>
      <c r="E793" s="297"/>
      <c r="F793" s="297"/>
      <c r="G793" s="297"/>
      <c r="H793" s="297"/>
      <c r="I793" s="297"/>
      <c r="J793" s="297"/>
      <c r="K793" s="297"/>
      <c r="L793" s="297"/>
      <c r="M793" s="297"/>
      <c r="N793" s="297"/>
      <c r="O793" s="297"/>
      <c r="P793" s="297"/>
      <c r="Q793" s="297"/>
      <c r="R793" s="297"/>
      <c r="S793" s="297"/>
      <c r="T793" s="297"/>
      <c r="U793" s="297"/>
      <c r="V793" s="297"/>
      <c r="W793" s="297"/>
      <c r="X793" s="297"/>
      <c r="Y793" s="297"/>
      <c r="Z793" s="297"/>
    </row>
    <row r="794" spans="1:26" ht="15.75" customHeight="1">
      <c r="A794" s="297"/>
      <c r="B794" s="297"/>
      <c r="C794" s="297"/>
      <c r="D794" s="297"/>
      <c r="E794" s="297"/>
      <c r="F794" s="297"/>
      <c r="G794" s="297"/>
      <c r="H794" s="297"/>
      <c r="I794" s="297"/>
      <c r="J794" s="297"/>
      <c r="K794" s="297"/>
      <c r="L794" s="297"/>
      <c r="M794" s="297"/>
      <c r="N794" s="297"/>
      <c r="O794" s="297"/>
      <c r="P794" s="297"/>
      <c r="Q794" s="297"/>
      <c r="R794" s="297"/>
      <c r="S794" s="297"/>
      <c r="T794" s="297"/>
      <c r="U794" s="297"/>
      <c r="V794" s="297"/>
      <c r="W794" s="297"/>
      <c r="X794" s="297"/>
      <c r="Y794" s="297"/>
      <c r="Z794" s="297"/>
    </row>
    <row r="795" spans="1:26" ht="15.75" customHeight="1">
      <c r="A795" s="297"/>
      <c r="B795" s="297"/>
      <c r="C795" s="297"/>
      <c r="D795" s="297"/>
      <c r="E795" s="297"/>
      <c r="F795" s="297"/>
      <c r="G795" s="297"/>
      <c r="H795" s="297"/>
      <c r="I795" s="297"/>
      <c r="J795" s="297"/>
      <c r="K795" s="297"/>
      <c r="L795" s="297"/>
      <c r="M795" s="297"/>
      <c r="N795" s="297"/>
      <c r="O795" s="297"/>
      <c r="P795" s="297"/>
      <c r="Q795" s="297"/>
      <c r="R795" s="297"/>
      <c r="S795" s="297"/>
      <c r="T795" s="297"/>
      <c r="U795" s="297"/>
      <c r="V795" s="297"/>
      <c r="W795" s="297"/>
      <c r="X795" s="297"/>
      <c r="Y795" s="297"/>
      <c r="Z795" s="297"/>
    </row>
    <row r="796" spans="1:26" ht="15.75" customHeight="1">
      <c r="A796" s="297"/>
      <c r="B796" s="297"/>
      <c r="C796" s="297"/>
      <c r="D796" s="297"/>
      <c r="E796" s="297"/>
      <c r="F796" s="297"/>
      <c r="G796" s="297"/>
      <c r="H796" s="297"/>
      <c r="I796" s="297"/>
      <c r="J796" s="297"/>
      <c r="K796" s="297"/>
      <c r="L796" s="297"/>
      <c r="M796" s="297"/>
      <c r="N796" s="297"/>
      <c r="O796" s="297"/>
      <c r="P796" s="297"/>
      <c r="Q796" s="297"/>
      <c r="R796" s="297"/>
      <c r="S796" s="297"/>
      <c r="T796" s="297"/>
      <c r="U796" s="297"/>
      <c r="V796" s="297"/>
      <c r="W796" s="297"/>
      <c r="X796" s="297"/>
      <c r="Y796" s="297"/>
      <c r="Z796" s="297"/>
    </row>
    <row r="797" spans="1:26" ht="15.75" customHeight="1">
      <c r="A797" s="297"/>
      <c r="B797" s="297"/>
      <c r="C797" s="297"/>
      <c r="D797" s="297"/>
      <c r="E797" s="297"/>
      <c r="F797" s="297"/>
      <c r="G797" s="297"/>
      <c r="H797" s="297"/>
      <c r="I797" s="297"/>
      <c r="J797" s="297"/>
      <c r="K797" s="297"/>
      <c r="L797" s="297"/>
      <c r="M797" s="297"/>
      <c r="N797" s="297"/>
      <c r="O797" s="297"/>
      <c r="P797" s="297"/>
      <c r="Q797" s="297"/>
      <c r="R797" s="297"/>
      <c r="S797" s="297"/>
      <c r="T797" s="297"/>
      <c r="U797" s="297"/>
      <c r="V797" s="297"/>
      <c r="W797" s="297"/>
      <c r="X797" s="297"/>
      <c r="Y797" s="297"/>
      <c r="Z797" s="297"/>
    </row>
    <row r="798" spans="1:26" ht="15.75" customHeight="1">
      <c r="A798" s="297"/>
      <c r="B798" s="297"/>
      <c r="C798" s="297"/>
      <c r="D798" s="297"/>
      <c r="E798" s="297"/>
      <c r="F798" s="297"/>
      <c r="G798" s="297"/>
      <c r="H798" s="297"/>
      <c r="I798" s="297"/>
      <c r="J798" s="297"/>
      <c r="K798" s="297"/>
      <c r="L798" s="297"/>
      <c r="M798" s="297"/>
      <c r="N798" s="297"/>
      <c r="O798" s="297"/>
      <c r="P798" s="297"/>
      <c r="Q798" s="297"/>
      <c r="R798" s="297"/>
      <c r="S798" s="297"/>
      <c r="T798" s="297"/>
      <c r="U798" s="297"/>
      <c r="V798" s="297"/>
      <c r="W798" s="297"/>
      <c r="X798" s="297"/>
      <c r="Y798" s="297"/>
      <c r="Z798" s="297"/>
    </row>
    <row r="799" spans="1:26" ht="15.75" customHeight="1">
      <c r="A799" s="297"/>
      <c r="B799" s="297"/>
      <c r="C799" s="297"/>
      <c r="D799" s="297"/>
      <c r="E799" s="297"/>
      <c r="F799" s="297"/>
      <c r="G799" s="297"/>
      <c r="H799" s="297"/>
      <c r="I799" s="297"/>
      <c r="J799" s="297"/>
      <c r="K799" s="297"/>
      <c r="L799" s="297"/>
      <c r="M799" s="297"/>
      <c r="N799" s="297"/>
      <c r="O799" s="297"/>
      <c r="P799" s="297"/>
      <c r="Q799" s="297"/>
      <c r="R799" s="297"/>
      <c r="S799" s="297"/>
      <c r="T799" s="297"/>
      <c r="U799" s="297"/>
      <c r="V799" s="297"/>
      <c r="W799" s="297"/>
      <c r="X799" s="297"/>
      <c r="Y799" s="297"/>
      <c r="Z799" s="297"/>
    </row>
    <row r="800" spans="1:26" ht="15.75" customHeight="1">
      <c r="A800" s="297"/>
      <c r="B800" s="297"/>
      <c r="C800" s="297"/>
      <c r="D800" s="297"/>
      <c r="E800" s="297"/>
      <c r="F800" s="297"/>
      <c r="G800" s="297"/>
      <c r="H800" s="297"/>
      <c r="I800" s="297"/>
      <c r="J800" s="297"/>
      <c r="K800" s="297"/>
      <c r="L800" s="297"/>
      <c r="M800" s="297"/>
      <c r="N800" s="297"/>
      <c r="O800" s="297"/>
      <c r="P800" s="297"/>
      <c r="Q800" s="297"/>
      <c r="R800" s="297"/>
      <c r="S800" s="297"/>
      <c r="T800" s="297"/>
      <c r="U800" s="297"/>
      <c r="V800" s="297"/>
      <c r="W800" s="297"/>
      <c r="X800" s="297"/>
      <c r="Y800" s="297"/>
      <c r="Z800" s="297"/>
    </row>
    <row r="801" spans="1:26" ht="15.75" customHeight="1">
      <c r="A801" s="297"/>
      <c r="B801" s="297"/>
      <c r="C801" s="297"/>
      <c r="D801" s="297"/>
      <c r="E801" s="297"/>
      <c r="F801" s="297"/>
      <c r="G801" s="297"/>
      <c r="H801" s="297"/>
      <c r="I801" s="297"/>
      <c r="J801" s="297"/>
      <c r="K801" s="297"/>
      <c r="L801" s="297"/>
      <c r="M801" s="297"/>
      <c r="N801" s="297"/>
      <c r="O801" s="297"/>
      <c r="P801" s="297"/>
      <c r="Q801" s="297"/>
      <c r="R801" s="297"/>
      <c r="S801" s="297"/>
      <c r="T801" s="297"/>
      <c r="U801" s="297"/>
      <c r="V801" s="297"/>
      <c r="W801" s="297"/>
      <c r="X801" s="297"/>
      <c r="Y801" s="297"/>
      <c r="Z801" s="297"/>
    </row>
    <row r="802" spans="1:26" ht="15.75" customHeight="1">
      <c r="A802" s="297"/>
      <c r="B802" s="297"/>
      <c r="C802" s="297"/>
      <c r="D802" s="297"/>
      <c r="E802" s="297"/>
      <c r="F802" s="297"/>
      <c r="G802" s="297"/>
      <c r="H802" s="297"/>
      <c r="I802" s="297"/>
      <c r="J802" s="297"/>
      <c r="K802" s="297"/>
      <c r="L802" s="297"/>
      <c r="M802" s="297"/>
      <c r="N802" s="297"/>
      <c r="O802" s="297"/>
      <c r="P802" s="297"/>
      <c r="Q802" s="297"/>
      <c r="R802" s="297"/>
      <c r="S802" s="297"/>
      <c r="T802" s="297"/>
      <c r="U802" s="297"/>
      <c r="V802" s="297"/>
      <c r="W802" s="297"/>
      <c r="X802" s="297"/>
      <c r="Y802" s="297"/>
      <c r="Z802" s="297"/>
    </row>
    <row r="803" spans="1:26" ht="15.75" customHeight="1">
      <c r="A803" s="297"/>
      <c r="B803" s="297"/>
      <c r="C803" s="297"/>
      <c r="D803" s="297"/>
      <c r="E803" s="297"/>
      <c r="F803" s="297"/>
      <c r="G803" s="297"/>
      <c r="H803" s="297"/>
      <c r="I803" s="297"/>
      <c r="J803" s="297"/>
      <c r="K803" s="297"/>
      <c r="L803" s="297"/>
      <c r="M803" s="297"/>
      <c r="N803" s="297"/>
      <c r="O803" s="297"/>
      <c r="P803" s="297"/>
      <c r="Q803" s="297"/>
      <c r="R803" s="297"/>
      <c r="S803" s="297"/>
      <c r="T803" s="297"/>
      <c r="U803" s="297"/>
      <c r="V803" s="297"/>
      <c r="W803" s="297"/>
      <c r="X803" s="297"/>
      <c r="Y803" s="297"/>
      <c r="Z803" s="297"/>
    </row>
    <row r="804" spans="1:26" ht="15.75" customHeight="1">
      <c r="A804" s="297"/>
      <c r="B804" s="297"/>
      <c r="C804" s="297"/>
      <c r="D804" s="297"/>
      <c r="E804" s="297"/>
      <c r="F804" s="297"/>
      <c r="G804" s="297"/>
      <c r="H804" s="297"/>
      <c r="I804" s="297"/>
      <c r="J804" s="297"/>
      <c r="K804" s="297"/>
      <c r="L804" s="297"/>
      <c r="M804" s="297"/>
      <c r="N804" s="297"/>
      <c r="O804" s="297"/>
      <c r="P804" s="297"/>
      <c r="Q804" s="297"/>
      <c r="R804" s="297"/>
      <c r="S804" s="297"/>
      <c r="T804" s="297"/>
      <c r="U804" s="297"/>
      <c r="V804" s="297"/>
      <c r="W804" s="297"/>
      <c r="X804" s="297"/>
      <c r="Y804" s="297"/>
      <c r="Z804" s="297"/>
    </row>
    <row r="805" spans="1:26" ht="15.75" customHeight="1">
      <c r="A805" s="297"/>
      <c r="B805" s="297"/>
      <c r="C805" s="297"/>
      <c r="D805" s="297"/>
      <c r="E805" s="297"/>
      <c r="F805" s="297"/>
      <c r="G805" s="297"/>
      <c r="H805" s="297"/>
      <c r="I805" s="297"/>
      <c r="J805" s="297"/>
      <c r="K805" s="297"/>
      <c r="L805" s="297"/>
      <c r="M805" s="297"/>
      <c r="N805" s="297"/>
      <c r="O805" s="297"/>
      <c r="P805" s="297"/>
      <c r="Q805" s="297"/>
      <c r="R805" s="297"/>
      <c r="S805" s="297"/>
      <c r="T805" s="297"/>
      <c r="U805" s="297"/>
      <c r="V805" s="297"/>
      <c r="W805" s="297"/>
      <c r="X805" s="297"/>
      <c r="Y805" s="297"/>
      <c r="Z805" s="297"/>
    </row>
    <row r="806" spans="1:26" ht="15.75" customHeight="1">
      <c r="A806" s="297"/>
      <c r="B806" s="297"/>
      <c r="C806" s="297"/>
      <c r="D806" s="297"/>
      <c r="E806" s="297"/>
      <c r="F806" s="297"/>
      <c r="G806" s="297"/>
      <c r="H806" s="297"/>
      <c r="I806" s="297"/>
      <c r="J806" s="297"/>
      <c r="K806" s="297"/>
      <c r="L806" s="297"/>
      <c r="M806" s="297"/>
      <c r="N806" s="297"/>
      <c r="O806" s="297"/>
      <c r="P806" s="297"/>
      <c r="Q806" s="297"/>
      <c r="R806" s="297"/>
      <c r="S806" s="297"/>
      <c r="T806" s="297"/>
      <c r="U806" s="297"/>
      <c r="V806" s="297"/>
      <c r="W806" s="297"/>
      <c r="X806" s="297"/>
      <c r="Y806" s="297"/>
      <c r="Z806" s="297"/>
    </row>
    <row r="807" spans="1:26" ht="15.75" customHeight="1">
      <c r="A807" s="297"/>
      <c r="B807" s="297"/>
      <c r="C807" s="297"/>
      <c r="D807" s="297"/>
      <c r="E807" s="297"/>
      <c r="F807" s="297"/>
      <c r="G807" s="297"/>
      <c r="H807" s="297"/>
      <c r="I807" s="297"/>
      <c r="J807" s="297"/>
      <c r="K807" s="297"/>
      <c r="L807" s="297"/>
      <c r="M807" s="297"/>
      <c r="N807" s="297"/>
      <c r="O807" s="297"/>
      <c r="P807" s="297"/>
      <c r="Q807" s="297"/>
      <c r="R807" s="297"/>
      <c r="S807" s="297"/>
      <c r="T807" s="297"/>
      <c r="U807" s="297"/>
      <c r="V807" s="297"/>
      <c r="W807" s="297"/>
      <c r="X807" s="297"/>
      <c r="Y807" s="297"/>
      <c r="Z807" s="297"/>
    </row>
    <row r="808" spans="1:26" ht="15.75" customHeight="1">
      <c r="A808" s="297"/>
      <c r="B808" s="297"/>
      <c r="C808" s="297"/>
      <c r="D808" s="297"/>
      <c r="E808" s="297"/>
      <c r="F808" s="297"/>
      <c r="G808" s="297"/>
      <c r="H808" s="297"/>
      <c r="I808" s="297"/>
      <c r="J808" s="297"/>
      <c r="K808" s="297"/>
      <c r="L808" s="297"/>
      <c r="M808" s="297"/>
      <c r="N808" s="297"/>
      <c r="O808" s="297"/>
      <c r="P808" s="297"/>
      <c r="Q808" s="297"/>
      <c r="R808" s="297"/>
      <c r="S808" s="297"/>
      <c r="T808" s="297"/>
      <c r="U808" s="297"/>
      <c r="V808" s="297"/>
      <c r="W808" s="297"/>
      <c r="X808" s="297"/>
      <c r="Y808" s="297"/>
      <c r="Z808" s="297"/>
    </row>
    <row r="809" spans="1:26" ht="15.75" customHeight="1">
      <c r="A809" s="297"/>
      <c r="B809" s="297"/>
      <c r="C809" s="297"/>
      <c r="D809" s="297"/>
      <c r="E809" s="297"/>
      <c r="F809" s="297"/>
      <c r="G809" s="297"/>
      <c r="H809" s="297"/>
      <c r="I809" s="297"/>
      <c r="J809" s="297"/>
      <c r="K809" s="297"/>
      <c r="L809" s="297"/>
      <c r="M809" s="297"/>
      <c r="N809" s="297"/>
      <c r="O809" s="297"/>
      <c r="P809" s="297"/>
      <c r="Q809" s="297"/>
      <c r="R809" s="297"/>
      <c r="S809" s="297"/>
      <c r="T809" s="297"/>
      <c r="U809" s="297"/>
      <c r="V809" s="297"/>
      <c r="W809" s="297"/>
      <c r="X809" s="297"/>
      <c r="Y809" s="297"/>
      <c r="Z809" s="297"/>
    </row>
    <row r="810" spans="1:26" ht="15.75" customHeight="1">
      <c r="A810" s="297"/>
      <c r="B810" s="297"/>
      <c r="C810" s="297"/>
      <c r="D810" s="297"/>
      <c r="E810" s="297"/>
      <c r="F810" s="297"/>
      <c r="G810" s="297"/>
      <c r="H810" s="297"/>
      <c r="I810" s="297"/>
      <c r="J810" s="297"/>
      <c r="K810" s="297"/>
      <c r="L810" s="297"/>
      <c r="M810" s="297"/>
      <c r="N810" s="297"/>
      <c r="O810" s="297"/>
      <c r="P810" s="297"/>
      <c r="Q810" s="297"/>
      <c r="R810" s="297"/>
      <c r="S810" s="297"/>
      <c r="T810" s="297"/>
      <c r="U810" s="297"/>
      <c r="V810" s="297"/>
      <c r="W810" s="297"/>
      <c r="X810" s="297"/>
      <c r="Y810" s="297"/>
      <c r="Z810" s="297"/>
    </row>
    <row r="811" spans="1:26" ht="15.75" customHeight="1">
      <c r="A811" s="297"/>
      <c r="B811" s="297"/>
      <c r="C811" s="297"/>
      <c r="D811" s="297"/>
      <c r="E811" s="297"/>
      <c r="F811" s="297"/>
      <c r="G811" s="297"/>
      <c r="H811" s="297"/>
      <c r="I811" s="297"/>
      <c r="J811" s="297"/>
      <c r="K811" s="297"/>
      <c r="L811" s="297"/>
      <c r="M811" s="297"/>
      <c r="N811" s="297"/>
      <c r="O811" s="297"/>
      <c r="P811" s="297"/>
      <c r="Q811" s="297"/>
      <c r="R811" s="297"/>
      <c r="S811" s="297"/>
      <c r="T811" s="297"/>
      <c r="U811" s="297"/>
      <c r="V811" s="297"/>
      <c r="W811" s="297"/>
      <c r="X811" s="297"/>
      <c r="Y811" s="297"/>
      <c r="Z811" s="297"/>
    </row>
    <row r="812" spans="1:26" ht="15.75" customHeight="1">
      <c r="A812" s="297"/>
      <c r="B812" s="297"/>
      <c r="C812" s="297"/>
      <c r="D812" s="297"/>
      <c r="E812" s="297"/>
      <c r="F812" s="297"/>
      <c r="G812" s="297"/>
      <c r="H812" s="297"/>
      <c r="I812" s="297"/>
      <c r="J812" s="297"/>
      <c r="K812" s="297"/>
      <c r="L812" s="297"/>
      <c r="M812" s="297"/>
      <c r="N812" s="297"/>
      <c r="O812" s="297"/>
      <c r="P812" s="297"/>
      <c r="Q812" s="297"/>
      <c r="R812" s="297"/>
      <c r="S812" s="297"/>
      <c r="T812" s="297"/>
      <c r="U812" s="297"/>
      <c r="V812" s="297"/>
      <c r="W812" s="297"/>
      <c r="X812" s="297"/>
      <c r="Y812" s="297"/>
      <c r="Z812" s="297"/>
    </row>
    <row r="813" spans="1:26" ht="15.75" customHeight="1">
      <c r="A813" s="297"/>
      <c r="B813" s="297"/>
      <c r="C813" s="297"/>
      <c r="D813" s="297"/>
      <c r="E813" s="297"/>
      <c r="F813" s="297"/>
      <c r="G813" s="297"/>
      <c r="H813" s="297"/>
      <c r="I813" s="297"/>
      <c r="J813" s="297"/>
      <c r="K813" s="297"/>
      <c r="L813" s="297"/>
      <c r="M813" s="297"/>
      <c r="N813" s="297"/>
      <c r="O813" s="297"/>
      <c r="P813" s="297"/>
      <c r="Q813" s="297"/>
      <c r="R813" s="297"/>
      <c r="S813" s="297"/>
      <c r="T813" s="297"/>
      <c r="U813" s="297"/>
      <c r="V813" s="297"/>
      <c r="W813" s="297"/>
      <c r="X813" s="297"/>
      <c r="Y813" s="297"/>
      <c r="Z813" s="297"/>
    </row>
    <row r="814" spans="1:26" ht="15.75" customHeight="1">
      <c r="A814" s="297"/>
      <c r="B814" s="297"/>
      <c r="C814" s="297"/>
      <c r="D814" s="297"/>
      <c r="E814" s="297"/>
      <c r="F814" s="297"/>
      <c r="G814" s="297"/>
      <c r="H814" s="297"/>
      <c r="I814" s="297"/>
      <c r="J814" s="297"/>
      <c r="K814" s="297"/>
      <c r="L814" s="297"/>
      <c r="M814" s="297"/>
      <c r="N814" s="297"/>
      <c r="O814" s="297"/>
      <c r="P814" s="297"/>
      <c r="Q814" s="297"/>
      <c r="R814" s="297"/>
      <c r="S814" s="297"/>
      <c r="T814" s="297"/>
      <c r="U814" s="297"/>
      <c r="V814" s="297"/>
      <c r="W814" s="297"/>
      <c r="X814" s="297"/>
      <c r="Y814" s="297"/>
      <c r="Z814" s="297"/>
    </row>
    <row r="815" spans="1:26" ht="15.75" customHeight="1">
      <c r="A815" s="297"/>
      <c r="B815" s="297"/>
      <c r="C815" s="297"/>
      <c r="D815" s="297"/>
      <c r="E815" s="297"/>
      <c r="F815" s="297"/>
      <c r="G815" s="297"/>
      <c r="H815" s="297"/>
      <c r="I815" s="297"/>
      <c r="J815" s="297"/>
      <c r="K815" s="297"/>
      <c r="L815" s="297"/>
      <c r="M815" s="297"/>
      <c r="N815" s="297"/>
      <c r="O815" s="297"/>
      <c r="P815" s="297"/>
      <c r="Q815" s="297"/>
      <c r="R815" s="297"/>
      <c r="S815" s="297"/>
      <c r="T815" s="297"/>
      <c r="U815" s="297"/>
      <c r="V815" s="297"/>
      <c r="W815" s="297"/>
      <c r="X815" s="297"/>
      <c r="Y815" s="297"/>
      <c r="Z815" s="297"/>
    </row>
    <row r="816" spans="1:26" ht="15.75" customHeight="1">
      <c r="A816" s="297"/>
      <c r="B816" s="297"/>
      <c r="C816" s="297"/>
      <c r="D816" s="297"/>
      <c r="E816" s="297"/>
      <c r="F816" s="297"/>
      <c r="G816" s="297"/>
      <c r="H816" s="297"/>
      <c r="I816" s="297"/>
      <c r="J816" s="297"/>
      <c r="K816" s="297"/>
      <c r="L816" s="297"/>
      <c r="M816" s="297"/>
      <c r="N816" s="297"/>
      <c r="O816" s="297"/>
      <c r="P816" s="297"/>
      <c r="Q816" s="297"/>
      <c r="R816" s="297"/>
      <c r="S816" s="297"/>
      <c r="T816" s="297"/>
      <c r="U816" s="297"/>
      <c r="V816" s="297"/>
      <c r="W816" s="297"/>
      <c r="X816" s="297"/>
      <c r="Y816" s="297"/>
      <c r="Z816" s="297"/>
    </row>
    <row r="817" spans="1:26" ht="15.75" customHeight="1">
      <c r="A817" s="297"/>
      <c r="B817" s="297"/>
      <c r="C817" s="297"/>
      <c r="D817" s="297"/>
      <c r="E817" s="297"/>
      <c r="F817" s="297"/>
      <c r="G817" s="297"/>
      <c r="H817" s="297"/>
      <c r="I817" s="297"/>
      <c r="J817" s="297"/>
      <c r="K817" s="297"/>
      <c r="L817" s="297"/>
      <c r="M817" s="297"/>
      <c r="N817" s="297"/>
      <c r="O817" s="297"/>
      <c r="P817" s="297"/>
      <c r="Q817" s="297"/>
      <c r="R817" s="297"/>
      <c r="S817" s="297"/>
      <c r="T817" s="297"/>
      <c r="U817" s="297"/>
      <c r="V817" s="297"/>
      <c r="W817" s="297"/>
      <c r="X817" s="297"/>
      <c r="Y817" s="297"/>
      <c r="Z817" s="297"/>
    </row>
    <row r="818" spans="1:26" ht="15.75" customHeight="1">
      <c r="A818" s="297"/>
      <c r="B818" s="297"/>
      <c r="C818" s="297"/>
      <c r="D818" s="297"/>
      <c r="E818" s="297"/>
      <c r="F818" s="297"/>
      <c r="G818" s="297"/>
      <c r="H818" s="297"/>
      <c r="I818" s="297"/>
      <c r="J818" s="297"/>
      <c r="K818" s="297"/>
      <c r="L818" s="297"/>
      <c r="M818" s="297"/>
      <c r="N818" s="297"/>
      <c r="O818" s="297"/>
      <c r="P818" s="297"/>
      <c r="Q818" s="297"/>
      <c r="R818" s="297"/>
      <c r="S818" s="297"/>
      <c r="T818" s="297"/>
      <c r="U818" s="297"/>
      <c r="V818" s="297"/>
      <c r="W818" s="297"/>
      <c r="X818" s="297"/>
      <c r="Y818" s="297"/>
      <c r="Z818" s="297"/>
    </row>
    <row r="819" spans="1:26" ht="15.75" customHeight="1">
      <c r="A819" s="297"/>
      <c r="B819" s="297"/>
      <c r="C819" s="297"/>
      <c r="D819" s="297"/>
      <c r="E819" s="297"/>
      <c r="F819" s="297"/>
      <c r="G819" s="297"/>
      <c r="H819" s="297"/>
      <c r="I819" s="297"/>
      <c r="J819" s="297"/>
      <c r="K819" s="297"/>
      <c r="L819" s="297"/>
      <c r="M819" s="297"/>
      <c r="N819" s="297"/>
      <c r="O819" s="297"/>
      <c r="P819" s="297"/>
      <c r="Q819" s="297"/>
      <c r="R819" s="297"/>
      <c r="S819" s="297"/>
      <c r="T819" s="297"/>
      <c r="U819" s="297"/>
      <c r="V819" s="297"/>
      <c r="W819" s="297"/>
      <c r="X819" s="297"/>
      <c r="Y819" s="297"/>
      <c r="Z819" s="297"/>
    </row>
    <row r="820" spans="1:26" ht="15.75" customHeight="1">
      <c r="A820" s="297"/>
      <c r="B820" s="297"/>
      <c r="C820" s="297"/>
      <c r="D820" s="297"/>
      <c r="E820" s="297"/>
      <c r="F820" s="297"/>
      <c r="G820" s="297"/>
      <c r="H820" s="297"/>
      <c r="I820" s="297"/>
      <c r="J820" s="297"/>
      <c r="K820" s="297"/>
      <c r="L820" s="297"/>
      <c r="M820" s="297"/>
      <c r="N820" s="297"/>
      <c r="O820" s="297"/>
      <c r="P820" s="297"/>
      <c r="Q820" s="297"/>
      <c r="R820" s="297"/>
      <c r="S820" s="297"/>
      <c r="T820" s="297"/>
      <c r="U820" s="297"/>
      <c r="V820" s="297"/>
      <c r="W820" s="297"/>
      <c r="X820" s="297"/>
      <c r="Y820" s="297"/>
      <c r="Z820" s="297"/>
    </row>
    <row r="821" spans="1:26" ht="15.75" customHeight="1">
      <c r="A821" s="297"/>
      <c r="B821" s="297"/>
      <c r="C821" s="297"/>
      <c r="D821" s="297"/>
      <c r="E821" s="297"/>
      <c r="F821" s="297"/>
      <c r="G821" s="297"/>
      <c r="H821" s="297"/>
      <c r="I821" s="297"/>
      <c r="J821" s="297"/>
      <c r="K821" s="297"/>
      <c r="L821" s="297"/>
      <c r="M821" s="297"/>
      <c r="N821" s="297"/>
      <c r="O821" s="297"/>
      <c r="P821" s="297"/>
      <c r="Q821" s="297"/>
      <c r="R821" s="297"/>
      <c r="S821" s="297"/>
      <c r="T821" s="297"/>
      <c r="U821" s="297"/>
      <c r="V821" s="297"/>
      <c r="W821" s="297"/>
      <c r="X821" s="297"/>
      <c r="Y821" s="297"/>
      <c r="Z821" s="297"/>
    </row>
    <row r="822" spans="1:26" ht="15.75" customHeight="1">
      <c r="A822" s="297"/>
      <c r="B822" s="297"/>
      <c r="C822" s="297"/>
      <c r="D822" s="297"/>
      <c r="E822" s="297"/>
      <c r="F822" s="297"/>
      <c r="G822" s="297"/>
      <c r="H822" s="297"/>
      <c r="I822" s="297"/>
      <c r="J822" s="297"/>
      <c r="K822" s="297"/>
      <c r="L822" s="297"/>
      <c r="M822" s="297"/>
      <c r="N822" s="297"/>
      <c r="O822" s="297"/>
      <c r="P822" s="297"/>
      <c r="Q822" s="297"/>
      <c r="R822" s="297"/>
      <c r="S822" s="297"/>
      <c r="T822" s="297"/>
      <c r="U822" s="297"/>
      <c r="V822" s="297"/>
      <c r="W822" s="297"/>
      <c r="X822" s="297"/>
      <c r="Y822" s="297"/>
      <c r="Z822" s="297"/>
    </row>
    <row r="823" spans="1:26" ht="15.75" customHeight="1">
      <c r="A823" s="297"/>
      <c r="B823" s="297"/>
      <c r="C823" s="297"/>
      <c r="D823" s="297"/>
      <c r="E823" s="297"/>
      <c r="F823" s="297"/>
      <c r="G823" s="297"/>
      <c r="H823" s="297"/>
      <c r="I823" s="297"/>
      <c r="J823" s="297"/>
      <c r="K823" s="297"/>
      <c r="L823" s="297"/>
      <c r="M823" s="297"/>
      <c r="N823" s="297"/>
      <c r="O823" s="297"/>
      <c r="P823" s="297"/>
      <c r="Q823" s="297"/>
      <c r="R823" s="297"/>
      <c r="S823" s="297"/>
      <c r="T823" s="297"/>
      <c r="U823" s="297"/>
      <c r="V823" s="297"/>
      <c r="W823" s="297"/>
      <c r="X823" s="297"/>
      <c r="Y823" s="297"/>
      <c r="Z823" s="297"/>
    </row>
    <row r="824" spans="1:26" ht="15.75" customHeight="1">
      <c r="A824" s="297"/>
      <c r="B824" s="297"/>
      <c r="C824" s="297"/>
      <c r="D824" s="297"/>
      <c r="E824" s="297"/>
      <c r="F824" s="297"/>
      <c r="G824" s="297"/>
      <c r="H824" s="297"/>
      <c r="I824" s="297"/>
      <c r="J824" s="297"/>
      <c r="K824" s="297"/>
      <c r="L824" s="297"/>
      <c r="M824" s="297"/>
      <c r="N824" s="297"/>
      <c r="O824" s="297"/>
      <c r="P824" s="297"/>
      <c r="Q824" s="297"/>
      <c r="R824" s="297"/>
      <c r="S824" s="297"/>
      <c r="T824" s="297"/>
      <c r="U824" s="297"/>
      <c r="V824" s="297"/>
      <c r="W824" s="297"/>
      <c r="X824" s="297"/>
      <c r="Y824" s="297"/>
      <c r="Z824" s="297"/>
    </row>
    <row r="825" spans="1:26" ht="15.75" customHeight="1">
      <c r="A825" s="297"/>
      <c r="B825" s="297"/>
      <c r="C825" s="297"/>
      <c r="D825" s="297"/>
      <c r="E825" s="297"/>
      <c r="F825" s="297"/>
      <c r="G825" s="297"/>
      <c r="H825" s="297"/>
      <c r="I825" s="297"/>
      <c r="J825" s="297"/>
      <c r="K825" s="297"/>
      <c r="L825" s="297"/>
      <c r="M825" s="297"/>
      <c r="N825" s="297"/>
      <c r="O825" s="297"/>
      <c r="P825" s="297"/>
      <c r="Q825" s="297"/>
      <c r="R825" s="297"/>
      <c r="S825" s="297"/>
      <c r="T825" s="297"/>
      <c r="U825" s="297"/>
      <c r="V825" s="297"/>
      <c r="W825" s="297"/>
      <c r="X825" s="297"/>
      <c r="Y825" s="297"/>
      <c r="Z825" s="297"/>
    </row>
    <row r="826" spans="1:26" ht="15.75" customHeight="1">
      <c r="A826" s="297"/>
      <c r="B826" s="297"/>
      <c r="C826" s="297"/>
      <c r="D826" s="297"/>
      <c r="E826" s="297"/>
      <c r="F826" s="297"/>
      <c r="G826" s="297"/>
      <c r="H826" s="297"/>
      <c r="I826" s="297"/>
      <c r="J826" s="297"/>
      <c r="K826" s="297"/>
      <c r="L826" s="297"/>
      <c r="M826" s="297"/>
      <c r="N826" s="297"/>
      <c r="O826" s="297"/>
      <c r="P826" s="297"/>
      <c r="Q826" s="297"/>
      <c r="R826" s="297"/>
      <c r="S826" s="297"/>
      <c r="T826" s="297"/>
      <c r="U826" s="297"/>
      <c r="V826" s="297"/>
      <c r="W826" s="297"/>
      <c r="X826" s="297"/>
      <c r="Y826" s="297"/>
      <c r="Z826" s="297"/>
    </row>
    <row r="827" spans="1:26" ht="15.75" customHeight="1">
      <c r="A827" s="297"/>
      <c r="B827" s="297"/>
      <c r="C827" s="297"/>
      <c r="D827" s="297"/>
      <c r="E827" s="297"/>
      <c r="F827" s="297"/>
      <c r="G827" s="297"/>
      <c r="H827" s="297"/>
      <c r="I827" s="297"/>
      <c r="J827" s="297"/>
      <c r="K827" s="297"/>
      <c r="L827" s="297"/>
      <c r="M827" s="297"/>
      <c r="N827" s="297"/>
      <c r="O827" s="297"/>
      <c r="P827" s="297"/>
      <c r="Q827" s="297"/>
      <c r="R827" s="297"/>
      <c r="S827" s="297"/>
      <c r="T827" s="297"/>
      <c r="U827" s="297"/>
      <c r="V827" s="297"/>
      <c r="W827" s="297"/>
      <c r="X827" s="297"/>
      <c r="Y827" s="297"/>
      <c r="Z827" s="297"/>
    </row>
    <row r="828" spans="1:26" ht="15.75" customHeight="1">
      <c r="A828" s="297"/>
      <c r="B828" s="297"/>
      <c r="C828" s="297"/>
      <c r="D828" s="297"/>
      <c r="E828" s="297"/>
      <c r="F828" s="297"/>
      <c r="G828" s="297"/>
      <c r="H828" s="297"/>
      <c r="I828" s="297"/>
      <c r="J828" s="297"/>
      <c r="K828" s="297"/>
      <c r="L828" s="297"/>
      <c r="M828" s="297"/>
      <c r="N828" s="297"/>
      <c r="O828" s="297"/>
      <c r="P828" s="297"/>
      <c r="Q828" s="297"/>
      <c r="R828" s="297"/>
      <c r="S828" s="297"/>
      <c r="T828" s="297"/>
      <c r="U828" s="297"/>
      <c r="V828" s="297"/>
      <c r="W828" s="297"/>
      <c r="X828" s="297"/>
      <c r="Y828" s="297"/>
      <c r="Z828" s="297"/>
    </row>
    <row r="829" spans="1:26" ht="15.75" customHeight="1">
      <c r="A829" s="297"/>
      <c r="B829" s="297"/>
      <c r="C829" s="297"/>
      <c r="D829" s="297"/>
      <c r="E829" s="297"/>
      <c r="F829" s="297"/>
      <c r="G829" s="297"/>
      <c r="H829" s="297"/>
      <c r="I829" s="297"/>
      <c r="J829" s="297"/>
      <c r="K829" s="297"/>
      <c r="L829" s="297"/>
      <c r="M829" s="297"/>
      <c r="N829" s="297"/>
      <c r="O829" s="297"/>
      <c r="P829" s="297"/>
      <c r="Q829" s="297"/>
      <c r="R829" s="297"/>
      <c r="S829" s="297"/>
      <c r="T829" s="297"/>
      <c r="U829" s="297"/>
      <c r="V829" s="297"/>
      <c r="W829" s="297"/>
      <c r="X829" s="297"/>
      <c r="Y829" s="297"/>
      <c r="Z829" s="297"/>
    </row>
    <row r="830" spans="1:26" ht="15.75" customHeight="1">
      <c r="A830" s="297"/>
      <c r="B830" s="297"/>
      <c r="C830" s="297"/>
      <c r="D830" s="297"/>
      <c r="E830" s="297"/>
      <c r="F830" s="297"/>
      <c r="G830" s="297"/>
      <c r="H830" s="297"/>
      <c r="I830" s="297"/>
      <c r="J830" s="297"/>
      <c r="K830" s="297"/>
      <c r="L830" s="297"/>
      <c r="M830" s="297"/>
      <c r="N830" s="297"/>
      <c r="O830" s="297"/>
      <c r="P830" s="297"/>
      <c r="Q830" s="297"/>
      <c r="R830" s="297"/>
      <c r="S830" s="297"/>
      <c r="T830" s="297"/>
      <c r="U830" s="297"/>
      <c r="V830" s="297"/>
      <c r="W830" s="297"/>
      <c r="X830" s="297"/>
      <c r="Y830" s="297"/>
      <c r="Z830" s="297"/>
    </row>
    <row r="831" spans="1:26" ht="15.75" customHeight="1">
      <c r="A831" s="297"/>
      <c r="B831" s="297"/>
      <c r="C831" s="297"/>
      <c r="D831" s="297"/>
      <c r="E831" s="297"/>
      <c r="F831" s="297"/>
      <c r="G831" s="297"/>
      <c r="H831" s="297"/>
      <c r="I831" s="297"/>
      <c r="J831" s="297"/>
      <c r="K831" s="297"/>
      <c r="L831" s="297"/>
      <c r="M831" s="297"/>
      <c r="N831" s="297"/>
      <c r="O831" s="297"/>
      <c r="P831" s="297"/>
      <c r="Q831" s="297"/>
      <c r="R831" s="297"/>
      <c r="S831" s="297"/>
      <c r="T831" s="297"/>
      <c r="U831" s="297"/>
      <c r="V831" s="297"/>
      <c r="W831" s="297"/>
      <c r="X831" s="297"/>
      <c r="Y831" s="297"/>
      <c r="Z831" s="297"/>
    </row>
    <row r="832" spans="1:26" ht="15.75" customHeight="1">
      <c r="A832" s="297"/>
      <c r="B832" s="297"/>
      <c r="C832" s="297"/>
      <c r="D832" s="297"/>
      <c r="E832" s="297"/>
      <c r="F832" s="297"/>
      <c r="G832" s="297"/>
      <c r="H832" s="297"/>
      <c r="I832" s="297"/>
      <c r="J832" s="297"/>
      <c r="K832" s="297"/>
      <c r="L832" s="297"/>
      <c r="M832" s="297"/>
      <c r="N832" s="297"/>
      <c r="O832" s="297"/>
      <c r="P832" s="297"/>
      <c r="Q832" s="297"/>
      <c r="R832" s="297"/>
      <c r="S832" s="297"/>
      <c r="T832" s="297"/>
      <c r="U832" s="297"/>
      <c r="V832" s="297"/>
      <c r="W832" s="297"/>
      <c r="X832" s="297"/>
      <c r="Y832" s="297"/>
      <c r="Z832" s="297"/>
    </row>
    <row r="833" spans="1:26" ht="15.75" customHeight="1">
      <c r="A833" s="297"/>
      <c r="B833" s="297"/>
      <c r="C833" s="297"/>
      <c r="D833" s="297"/>
      <c r="E833" s="297"/>
      <c r="F833" s="297"/>
      <c r="G833" s="297"/>
      <c r="H833" s="297"/>
      <c r="I833" s="297"/>
      <c r="J833" s="297"/>
      <c r="K833" s="297"/>
      <c r="L833" s="297"/>
      <c r="M833" s="297"/>
      <c r="N833" s="297"/>
      <c r="O833" s="297"/>
      <c r="P833" s="297"/>
      <c r="Q833" s="297"/>
      <c r="R833" s="297"/>
      <c r="S833" s="297"/>
      <c r="T833" s="297"/>
      <c r="U833" s="297"/>
      <c r="V833" s="297"/>
      <c r="W833" s="297"/>
      <c r="X833" s="297"/>
      <c r="Y833" s="297"/>
      <c r="Z833" s="297"/>
    </row>
    <row r="834" spans="1:26" ht="15.75" customHeight="1">
      <c r="A834" s="297"/>
      <c r="B834" s="297"/>
      <c r="C834" s="297"/>
      <c r="D834" s="297"/>
      <c r="E834" s="297"/>
      <c r="F834" s="297"/>
      <c r="G834" s="297"/>
      <c r="H834" s="297"/>
      <c r="I834" s="297"/>
      <c r="J834" s="297"/>
      <c r="K834" s="297"/>
      <c r="L834" s="297"/>
      <c r="M834" s="297"/>
      <c r="N834" s="297"/>
      <c r="O834" s="297"/>
      <c r="P834" s="297"/>
      <c r="Q834" s="297"/>
      <c r="R834" s="297"/>
      <c r="S834" s="297"/>
      <c r="T834" s="297"/>
      <c r="U834" s="297"/>
      <c r="V834" s="297"/>
      <c r="W834" s="297"/>
      <c r="X834" s="297"/>
      <c r="Y834" s="297"/>
      <c r="Z834" s="297"/>
    </row>
    <row r="835" spans="1:26" ht="15.75" customHeight="1">
      <c r="A835" s="297"/>
      <c r="B835" s="297"/>
      <c r="C835" s="297"/>
      <c r="D835" s="297"/>
      <c r="E835" s="297"/>
      <c r="F835" s="297"/>
      <c r="G835" s="297"/>
      <c r="H835" s="297"/>
      <c r="I835" s="297"/>
      <c r="J835" s="297"/>
      <c r="K835" s="297"/>
      <c r="L835" s="297"/>
      <c r="M835" s="297"/>
      <c r="N835" s="297"/>
      <c r="O835" s="297"/>
      <c r="P835" s="297"/>
      <c r="Q835" s="297"/>
      <c r="R835" s="297"/>
      <c r="S835" s="297"/>
      <c r="T835" s="297"/>
      <c r="U835" s="297"/>
      <c r="V835" s="297"/>
      <c r="W835" s="297"/>
      <c r="X835" s="297"/>
      <c r="Y835" s="297"/>
      <c r="Z835" s="297"/>
    </row>
    <row r="836" spans="1:26" ht="15.75" customHeight="1">
      <c r="A836" s="297"/>
      <c r="B836" s="297"/>
      <c r="C836" s="297"/>
      <c r="D836" s="297"/>
      <c r="E836" s="297"/>
      <c r="F836" s="297"/>
      <c r="G836" s="297"/>
      <c r="H836" s="297"/>
      <c r="I836" s="297"/>
      <c r="J836" s="297"/>
      <c r="K836" s="297"/>
      <c r="L836" s="297"/>
      <c r="M836" s="297"/>
      <c r="N836" s="297"/>
      <c r="O836" s="297"/>
      <c r="P836" s="297"/>
      <c r="Q836" s="297"/>
      <c r="R836" s="297"/>
      <c r="S836" s="297"/>
      <c r="T836" s="297"/>
      <c r="U836" s="297"/>
      <c r="V836" s="297"/>
      <c r="W836" s="297"/>
      <c r="X836" s="297"/>
      <c r="Y836" s="297"/>
      <c r="Z836" s="297"/>
    </row>
    <row r="837" spans="1:26" ht="15.75" customHeight="1">
      <c r="A837" s="297"/>
      <c r="B837" s="297"/>
      <c r="C837" s="297"/>
      <c r="D837" s="297"/>
      <c r="E837" s="297"/>
      <c r="F837" s="297"/>
      <c r="G837" s="297"/>
      <c r="H837" s="297"/>
      <c r="I837" s="297"/>
      <c r="J837" s="297"/>
      <c r="K837" s="297"/>
      <c r="L837" s="297"/>
      <c r="M837" s="297"/>
      <c r="N837" s="297"/>
      <c r="O837" s="297"/>
      <c r="P837" s="297"/>
      <c r="Q837" s="297"/>
      <c r="R837" s="297"/>
      <c r="S837" s="297"/>
      <c r="T837" s="297"/>
      <c r="U837" s="297"/>
      <c r="V837" s="297"/>
      <c r="W837" s="297"/>
      <c r="X837" s="297"/>
      <c r="Y837" s="297"/>
      <c r="Z837" s="297"/>
    </row>
    <row r="838" spans="1:26" ht="15.75" customHeight="1">
      <c r="A838" s="297"/>
      <c r="B838" s="297"/>
      <c r="C838" s="297"/>
      <c r="D838" s="297"/>
      <c r="E838" s="297"/>
      <c r="F838" s="297"/>
      <c r="G838" s="297"/>
      <c r="H838" s="297"/>
      <c r="I838" s="297"/>
      <c r="J838" s="297"/>
      <c r="K838" s="297"/>
      <c r="L838" s="297"/>
      <c r="M838" s="297"/>
      <c r="N838" s="297"/>
      <c r="O838" s="297"/>
      <c r="P838" s="297"/>
      <c r="Q838" s="297"/>
      <c r="R838" s="297"/>
      <c r="S838" s="297"/>
      <c r="T838" s="297"/>
      <c r="U838" s="297"/>
      <c r="V838" s="297"/>
      <c r="W838" s="297"/>
      <c r="X838" s="297"/>
      <c r="Y838" s="297"/>
      <c r="Z838" s="297"/>
    </row>
    <row r="839" spans="1:26" ht="15.75" customHeight="1">
      <c r="A839" s="297"/>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row>
    <row r="840" spans="1:26" ht="15.75" customHeight="1">
      <c r="A840" s="297"/>
      <c r="B840" s="297"/>
      <c r="C840" s="297"/>
      <c r="D840" s="297"/>
      <c r="E840" s="297"/>
      <c r="F840" s="297"/>
      <c r="G840" s="297"/>
      <c r="H840" s="297"/>
      <c r="I840" s="297"/>
      <c r="J840" s="297"/>
      <c r="K840" s="297"/>
      <c r="L840" s="297"/>
      <c r="M840" s="297"/>
      <c r="N840" s="297"/>
      <c r="O840" s="297"/>
      <c r="P840" s="297"/>
      <c r="Q840" s="297"/>
      <c r="R840" s="297"/>
      <c r="S840" s="297"/>
      <c r="T840" s="297"/>
      <c r="U840" s="297"/>
      <c r="V840" s="297"/>
      <c r="W840" s="297"/>
      <c r="X840" s="297"/>
      <c r="Y840" s="297"/>
      <c r="Z840" s="297"/>
    </row>
    <row r="841" spans="1:26" ht="15.75" customHeight="1">
      <c r="A841" s="297"/>
      <c r="B841" s="297"/>
      <c r="C841" s="297"/>
      <c r="D841" s="297"/>
      <c r="E841" s="297"/>
      <c r="F841" s="297"/>
      <c r="G841" s="297"/>
      <c r="H841" s="297"/>
      <c r="I841" s="297"/>
      <c r="J841" s="297"/>
      <c r="K841" s="297"/>
      <c r="L841" s="297"/>
      <c r="M841" s="297"/>
      <c r="N841" s="297"/>
      <c r="O841" s="297"/>
      <c r="P841" s="297"/>
      <c r="Q841" s="297"/>
      <c r="R841" s="297"/>
      <c r="S841" s="297"/>
      <c r="T841" s="297"/>
      <c r="U841" s="297"/>
      <c r="V841" s="297"/>
      <c r="W841" s="297"/>
      <c r="X841" s="297"/>
      <c r="Y841" s="297"/>
      <c r="Z841" s="297"/>
    </row>
    <row r="842" spans="1:26" ht="15.75" customHeight="1">
      <c r="A842" s="297"/>
      <c r="B842" s="297"/>
      <c r="C842" s="297"/>
      <c r="D842" s="297"/>
      <c r="E842" s="297"/>
      <c r="F842" s="297"/>
      <c r="G842" s="297"/>
      <c r="H842" s="297"/>
      <c r="I842" s="297"/>
      <c r="J842" s="297"/>
      <c r="K842" s="297"/>
      <c r="L842" s="297"/>
      <c r="M842" s="297"/>
      <c r="N842" s="297"/>
      <c r="O842" s="297"/>
      <c r="P842" s="297"/>
      <c r="Q842" s="297"/>
      <c r="R842" s="297"/>
      <c r="S842" s="297"/>
      <c r="T842" s="297"/>
      <c r="U842" s="297"/>
      <c r="V842" s="297"/>
      <c r="W842" s="297"/>
      <c r="X842" s="297"/>
      <c r="Y842" s="297"/>
      <c r="Z842" s="297"/>
    </row>
    <row r="843" spans="1:26" ht="15.75" customHeight="1">
      <c r="A843" s="297"/>
      <c r="B843" s="297"/>
      <c r="C843" s="297"/>
      <c r="D843" s="297"/>
      <c r="E843" s="297"/>
      <c r="F843" s="297"/>
      <c r="G843" s="297"/>
      <c r="H843" s="297"/>
      <c r="I843" s="297"/>
      <c r="J843" s="297"/>
      <c r="K843" s="297"/>
      <c r="L843" s="297"/>
      <c r="M843" s="297"/>
      <c r="N843" s="297"/>
      <c r="O843" s="297"/>
      <c r="P843" s="297"/>
      <c r="Q843" s="297"/>
      <c r="R843" s="297"/>
      <c r="S843" s="297"/>
      <c r="T843" s="297"/>
      <c r="U843" s="297"/>
      <c r="V843" s="297"/>
      <c r="W843" s="297"/>
      <c r="X843" s="297"/>
      <c r="Y843" s="297"/>
      <c r="Z843" s="297"/>
    </row>
    <row r="844" spans="1:26" ht="15.75" customHeight="1">
      <c r="A844" s="297"/>
      <c r="B844" s="297"/>
      <c r="C844" s="297"/>
      <c r="D844" s="297"/>
      <c r="E844" s="297"/>
      <c r="F844" s="297"/>
      <c r="G844" s="297"/>
      <c r="H844" s="297"/>
      <c r="I844" s="297"/>
      <c r="J844" s="297"/>
      <c r="K844" s="297"/>
      <c r="L844" s="297"/>
      <c r="M844" s="297"/>
      <c r="N844" s="297"/>
      <c r="O844" s="297"/>
      <c r="P844" s="297"/>
      <c r="Q844" s="297"/>
      <c r="R844" s="297"/>
      <c r="S844" s="297"/>
      <c r="T844" s="297"/>
      <c r="U844" s="297"/>
      <c r="V844" s="297"/>
      <c r="W844" s="297"/>
      <c r="X844" s="297"/>
      <c r="Y844" s="297"/>
      <c r="Z844" s="297"/>
    </row>
    <row r="845" spans="1:26" ht="15.75" customHeight="1">
      <c r="A845" s="297"/>
      <c r="B845" s="297"/>
      <c r="C845" s="297"/>
      <c r="D845" s="297"/>
      <c r="E845" s="297"/>
      <c r="F845" s="297"/>
      <c r="G845" s="297"/>
      <c r="H845" s="297"/>
      <c r="I845" s="297"/>
      <c r="J845" s="297"/>
      <c r="K845" s="297"/>
      <c r="L845" s="297"/>
      <c r="M845" s="297"/>
      <c r="N845" s="297"/>
      <c r="O845" s="297"/>
      <c r="P845" s="297"/>
      <c r="Q845" s="297"/>
      <c r="R845" s="297"/>
      <c r="S845" s="297"/>
      <c r="T845" s="297"/>
      <c r="U845" s="297"/>
      <c r="V845" s="297"/>
      <c r="W845" s="297"/>
      <c r="X845" s="297"/>
      <c r="Y845" s="297"/>
      <c r="Z845" s="297"/>
    </row>
    <row r="846" spans="1:26" ht="15.75" customHeight="1">
      <c r="A846" s="297"/>
      <c r="B846" s="297"/>
      <c r="C846" s="297"/>
      <c r="D846" s="297"/>
      <c r="E846" s="297"/>
      <c r="F846" s="297"/>
      <c r="G846" s="297"/>
      <c r="H846" s="297"/>
      <c r="I846" s="297"/>
      <c r="J846" s="297"/>
      <c r="K846" s="297"/>
      <c r="L846" s="297"/>
      <c r="M846" s="297"/>
      <c r="N846" s="297"/>
      <c r="O846" s="297"/>
      <c r="P846" s="297"/>
      <c r="Q846" s="297"/>
      <c r="R846" s="297"/>
      <c r="S846" s="297"/>
      <c r="T846" s="297"/>
      <c r="U846" s="297"/>
      <c r="V846" s="297"/>
      <c r="W846" s="297"/>
      <c r="X846" s="297"/>
      <c r="Y846" s="297"/>
      <c r="Z846" s="297"/>
    </row>
    <row r="847" spans="1:26" ht="15.75" customHeight="1">
      <c r="A847" s="297"/>
      <c r="B847" s="297"/>
      <c r="C847" s="297"/>
      <c r="D847" s="297"/>
      <c r="E847" s="297"/>
      <c r="F847" s="297"/>
      <c r="G847" s="297"/>
      <c r="H847" s="297"/>
      <c r="I847" s="297"/>
      <c r="J847" s="297"/>
      <c r="K847" s="297"/>
      <c r="L847" s="297"/>
      <c r="M847" s="297"/>
      <c r="N847" s="297"/>
      <c r="O847" s="297"/>
      <c r="P847" s="297"/>
      <c r="Q847" s="297"/>
      <c r="R847" s="297"/>
      <c r="S847" s="297"/>
      <c r="T847" s="297"/>
      <c r="U847" s="297"/>
      <c r="V847" s="297"/>
      <c r="W847" s="297"/>
      <c r="X847" s="297"/>
      <c r="Y847" s="297"/>
      <c r="Z847" s="297"/>
    </row>
    <row r="848" spans="1:26" ht="15.75" customHeight="1">
      <c r="A848" s="297"/>
      <c r="B848" s="297"/>
      <c r="C848" s="297"/>
      <c r="D848" s="297"/>
      <c r="E848" s="297"/>
      <c r="F848" s="297"/>
      <c r="G848" s="297"/>
      <c r="H848" s="297"/>
      <c r="I848" s="297"/>
      <c r="J848" s="297"/>
      <c r="K848" s="297"/>
      <c r="L848" s="297"/>
      <c r="M848" s="297"/>
      <c r="N848" s="297"/>
      <c r="O848" s="297"/>
      <c r="P848" s="297"/>
      <c r="Q848" s="297"/>
      <c r="R848" s="297"/>
      <c r="S848" s="297"/>
      <c r="T848" s="297"/>
      <c r="U848" s="297"/>
      <c r="V848" s="297"/>
      <c r="W848" s="297"/>
      <c r="X848" s="297"/>
      <c r="Y848" s="297"/>
      <c r="Z848" s="297"/>
    </row>
    <row r="849" spans="1:26" ht="15.75" customHeight="1">
      <c r="A849" s="297"/>
      <c r="B849" s="297"/>
      <c r="C849" s="297"/>
      <c r="D849" s="297"/>
      <c r="E849" s="297"/>
      <c r="F849" s="297"/>
      <c r="G849" s="297"/>
      <c r="H849" s="297"/>
      <c r="I849" s="297"/>
      <c r="J849" s="297"/>
      <c r="K849" s="297"/>
      <c r="L849" s="297"/>
      <c r="M849" s="297"/>
      <c r="N849" s="297"/>
      <c r="O849" s="297"/>
      <c r="P849" s="297"/>
      <c r="Q849" s="297"/>
      <c r="R849" s="297"/>
      <c r="S849" s="297"/>
      <c r="T849" s="297"/>
      <c r="U849" s="297"/>
      <c r="V849" s="297"/>
      <c r="W849" s="297"/>
      <c r="X849" s="297"/>
      <c r="Y849" s="297"/>
      <c r="Z849" s="297"/>
    </row>
    <row r="850" spans="1:26" ht="15.75" customHeight="1">
      <c r="A850" s="297"/>
      <c r="B850" s="297"/>
      <c r="C850" s="297"/>
      <c r="D850" s="297"/>
      <c r="E850" s="297"/>
      <c r="F850" s="297"/>
      <c r="G850" s="297"/>
      <c r="H850" s="297"/>
      <c r="I850" s="297"/>
      <c r="J850" s="297"/>
      <c r="K850" s="297"/>
      <c r="L850" s="297"/>
      <c r="M850" s="297"/>
      <c r="N850" s="297"/>
      <c r="O850" s="297"/>
      <c r="P850" s="297"/>
      <c r="Q850" s="297"/>
      <c r="R850" s="297"/>
      <c r="S850" s="297"/>
      <c r="T850" s="297"/>
      <c r="U850" s="297"/>
      <c r="V850" s="297"/>
      <c r="W850" s="297"/>
      <c r="X850" s="297"/>
      <c r="Y850" s="297"/>
      <c r="Z850" s="297"/>
    </row>
    <row r="851" spans="1:26" ht="15.75" customHeight="1">
      <c r="A851" s="297"/>
      <c r="B851" s="297"/>
      <c r="C851" s="297"/>
      <c r="D851" s="297"/>
      <c r="E851" s="297"/>
      <c r="F851" s="297"/>
      <c r="G851" s="297"/>
      <c r="H851" s="297"/>
      <c r="I851" s="297"/>
      <c r="J851" s="297"/>
      <c r="K851" s="297"/>
      <c r="L851" s="297"/>
      <c r="M851" s="297"/>
      <c r="N851" s="297"/>
      <c r="O851" s="297"/>
      <c r="P851" s="297"/>
      <c r="Q851" s="297"/>
      <c r="R851" s="297"/>
      <c r="S851" s="297"/>
      <c r="T851" s="297"/>
      <c r="U851" s="297"/>
      <c r="V851" s="297"/>
      <c r="W851" s="297"/>
      <c r="X851" s="297"/>
      <c r="Y851" s="297"/>
      <c r="Z851" s="297"/>
    </row>
    <row r="852" spans="1:26" ht="15.75" customHeight="1">
      <c r="A852" s="297"/>
      <c r="B852" s="297"/>
      <c r="C852" s="297"/>
      <c r="D852" s="297"/>
      <c r="E852" s="297"/>
      <c r="F852" s="297"/>
      <c r="G852" s="297"/>
      <c r="H852" s="297"/>
      <c r="I852" s="297"/>
      <c r="J852" s="297"/>
      <c r="K852" s="297"/>
      <c r="L852" s="297"/>
      <c r="M852" s="297"/>
      <c r="N852" s="297"/>
      <c r="O852" s="297"/>
      <c r="P852" s="297"/>
      <c r="Q852" s="297"/>
      <c r="R852" s="297"/>
      <c r="S852" s="297"/>
      <c r="T852" s="297"/>
      <c r="U852" s="297"/>
      <c r="V852" s="297"/>
      <c r="W852" s="297"/>
      <c r="X852" s="297"/>
      <c r="Y852" s="297"/>
      <c r="Z852" s="297"/>
    </row>
    <row r="853" spans="1:26" ht="15.75" customHeight="1">
      <c r="A853" s="297"/>
      <c r="B853" s="297"/>
      <c r="C853" s="297"/>
      <c r="D853" s="297"/>
      <c r="E853" s="297"/>
      <c r="F853" s="297"/>
      <c r="G853" s="297"/>
      <c r="H853" s="297"/>
      <c r="I853" s="297"/>
      <c r="J853" s="297"/>
      <c r="K853" s="297"/>
      <c r="L853" s="297"/>
      <c r="M853" s="297"/>
      <c r="N853" s="297"/>
      <c r="O853" s="297"/>
      <c r="P853" s="297"/>
      <c r="Q853" s="297"/>
      <c r="R853" s="297"/>
      <c r="S853" s="297"/>
      <c r="T853" s="297"/>
      <c r="U853" s="297"/>
      <c r="V853" s="297"/>
      <c r="W853" s="297"/>
      <c r="X853" s="297"/>
      <c r="Y853" s="297"/>
      <c r="Z853" s="297"/>
    </row>
    <row r="854" spans="1:26" ht="15.75" customHeight="1">
      <c r="A854" s="297"/>
      <c r="B854" s="297"/>
      <c r="C854" s="297"/>
      <c r="D854" s="297"/>
      <c r="E854" s="297"/>
      <c r="F854" s="297"/>
      <c r="G854" s="297"/>
      <c r="H854" s="297"/>
      <c r="I854" s="297"/>
      <c r="J854" s="297"/>
      <c r="K854" s="297"/>
      <c r="L854" s="297"/>
      <c r="M854" s="297"/>
      <c r="N854" s="297"/>
      <c r="O854" s="297"/>
      <c r="P854" s="297"/>
      <c r="Q854" s="297"/>
      <c r="R854" s="297"/>
      <c r="S854" s="297"/>
      <c r="T854" s="297"/>
      <c r="U854" s="297"/>
      <c r="V854" s="297"/>
      <c r="W854" s="297"/>
      <c r="X854" s="297"/>
      <c r="Y854" s="297"/>
      <c r="Z854" s="297"/>
    </row>
    <row r="855" spans="1:26" ht="15.75" customHeight="1">
      <c r="A855" s="297"/>
      <c r="B855" s="297"/>
      <c r="C855" s="297"/>
      <c r="D855" s="297"/>
      <c r="E855" s="297"/>
      <c r="F855" s="297"/>
      <c r="G855" s="297"/>
      <c r="H855" s="297"/>
      <c r="I855" s="297"/>
      <c r="J855" s="297"/>
      <c r="K855" s="297"/>
      <c r="L855" s="297"/>
      <c r="M855" s="297"/>
      <c r="N855" s="297"/>
      <c r="O855" s="297"/>
      <c r="P855" s="297"/>
      <c r="Q855" s="297"/>
      <c r="R855" s="297"/>
      <c r="S855" s="297"/>
      <c r="T855" s="297"/>
      <c r="U855" s="297"/>
      <c r="V855" s="297"/>
      <c r="W855" s="297"/>
      <c r="X855" s="297"/>
      <c r="Y855" s="297"/>
      <c r="Z855" s="297"/>
    </row>
    <row r="856" spans="1:26" ht="15.75" customHeight="1">
      <c r="A856" s="297"/>
      <c r="B856" s="297"/>
      <c r="C856" s="297"/>
      <c r="D856" s="297"/>
      <c r="E856" s="297"/>
      <c r="F856" s="297"/>
      <c r="G856" s="297"/>
      <c r="H856" s="297"/>
      <c r="I856" s="297"/>
      <c r="J856" s="297"/>
      <c r="K856" s="297"/>
      <c r="L856" s="297"/>
      <c r="M856" s="297"/>
      <c r="N856" s="297"/>
      <c r="O856" s="297"/>
      <c r="P856" s="297"/>
      <c r="Q856" s="297"/>
      <c r="R856" s="297"/>
      <c r="S856" s="297"/>
      <c r="T856" s="297"/>
      <c r="U856" s="297"/>
      <c r="V856" s="297"/>
      <c r="W856" s="297"/>
      <c r="X856" s="297"/>
      <c r="Y856" s="297"/>
      <c r="Z856" s="297"/>
    </row>
    <row r="857" spans="1:26" ht="15.75" customHeight="1">
      <c r="A857" s="297"/>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row>
    <row r="858" spans="1:26" ht="15.75" customHeight="1">
      <c r="A858" s="297"/>
      <c r="B858" s="297"/>
      <c r="C858" s="297"/>
      <c r="D858" s="297"/>
      <c r="E858" s="297"/>
      <c r="F858" s="297"/>
      <c r="G858" s="297"/>
      <c r="H858" s="297"/>
      <c r="I858" s="297"/>
      <c r="J858" s="297"/>
      <c r="K858" s="297"/>
      <c r="L858" s="297"/>
      <c r="M858" s="297"/>
      <c r="N858" s="297"/>
      <c r="O858" s="297"/>
      <c r="P858" s="297"/>
      <c r="Q858" s="297"/>
      <c r="R858" s="297"/>
      <c r="S858" s="297"/>
      <c r="T858" s="297"/>
      <c r="U858" s="297"/>
      <c r="V858" s="297"/>
      <c r="W858" s="297"/>
      <c r="X858" s="297"/>
      <c r="Y858" s="297"/>
      <c r="Z858" s="297"/>
    </row>
    <row r="859" spans="1:26" ht="15.75" customHeight="1">
      <c r="A859" s="297"/>
      <c r="B859" s="297"/>
      <c r="C859" s="297"/>
      <c r="D859" s="297"/>
      <c r="E859" s="297"/>
      <c r="F859" s="297"/>
      <c r="G859" s="297"/>
      <c r="H859" s="297"/>
      <c r="I859" s="297"/>
      <c r="J859" s="297"/>
      <c r="K859" s="297"/>
      <c r="L859" s="297"/>
      <c r="M859" s="297"/>
      <c r="N859" s="297"/>
      <c r="O859" s="297"/>
      <c r="P859" s="297"/>
      <c r="Q859" s="297"/>
      <c r="R859" s="297"/>
      <c r="S859" s="297"/>
      <c r="T859" s="297"/>
      <c r="U859" s="297"/>
      <c r="V859" s="297"/>
      <c r="W859" s="297"/>
      <c r="X859" s="297"/>
      <c r="Y859" s="297"/>
      <c r="Z859" s="297"/>
    </row>
    <row r="860" spans="1:26" ht="15.75" customHeight="1">
      <c r="A860" s="297"/>
      <c r="B860" s="297"/>
      <c r="C860" s="297"/>
      <c r="D860" s="297"/>
      <c r="E860" s="297"/>
      <c r="F860" s="297"/>
      <c r="G860" s="297"/>
      <c r="H860" s="297"/>
      <c r="I860" s="297"/>
      <c r="J860" s="297"/>
      <c r="K860" s="297"/>
      <c r="L860" s="297"/>
      <c r="M860" s="297"/>
      <c r="N860" s="297"/>
      <c r="O860" s="297"/>
      <c r="P860" s="297"/>
      <c r="Q860" s="297"/>
      <c r="R860" s="297"/>
      <c r="S860" s="297"/>
      <c r="T860" s="297"/>
      <c r="U860" s="297"/>
      <c r="V860" s="297"/>
      <c r="W860" s="297"/>
      <c r="X860" s="297"/>
      <c r="Y860" s="297"/>
      <c r="Z860" s="297"/>
    </row>
    <row r="861" spans="1:26" ht="15.75" customHeight="1">
      <c r="A861" s="297"/>
      <c r="B861" s="297"/>
      <c r="C861" s="297"/>
      <c r="D861" s="297"/>
      <c r="E861" s="297"/>
      <c r="F861" s="297"/>
      <c r="G861" s="297"/>
      <c r="H861" s="297"/>
      <c r="I861" s="297"/>
      <c r="J861" s="297"/>
      <c r="K861" s="297"/>
      <c r="L861" s="297"/>
      <c r="M861" s="297"/>
      <c r="N861" s="297"/>
      <c r="O861" s="297"/>
      <c r="P861" s="297"/>
      <c r="Q861" s="297"/>
      <c r="R861" s="297"/>
      <c r="S861" s="297"/>
      <c r="T861" s="297"/>
      <c r="U861" s="297"/>
      <c r="V861" s="297"/>
      <c r="W861" s="297"/>
      <c r="X861" s="297"/>
      <c r="Y861" s="297"/>
      <c r="Z861" s="297"/>
    </row>
    <row r="862" spans="1:26" ht="15.75" customHeight="1">
      <c r="A862" s="297"/>
      <c r="B862" s="297"/>
      <c r="C862" s="297"/>
      <c r="D862" s="297"/>
      <c r="E862" s="297"/>
      <c r="F862" s="297"/>
      <c r="G862" s="297"/>
      <c r="H862" s="297"/>
      <c r="I862" s="297"/>
      <c r="J862" s="297"/>
      <c r="K862" s="297"/>
      <c r="L862" s="297"/>
      <c r="M862" s="297"/>
      <c r="N862" s="297"/>
      <c r="O862" s="297"/>
      <c r="P862" s="297"/>
      <c r="Q862" s="297"/>
      <c r="R862" s="297"/>
      <c r="S862" s="297"/>
      <c r="T862" s="297"/>
      <c r="U862" s="297"/>
      <c r="V862" s="297"/>
      <c r="W862" s="297"/>
      <c r="X862" s="297"/>
      <c r="Y862" s="297"/>
      <c r="Z862" s="297"/>
    </row>
    <row r="863" spans="1:26" ht="15.75" customHeight="1">
      <c r="A863" s="297"/>
      <c r="B863" s="297"/>
      <c r="C863" s="297"/>
      <c r="D863" s="297"/>
      <c r="E863" s="297"/>
      <c r="F863" s="297"/>
      <c r="G863" s="297"/>
      <c r="H863" s="297"/>
      <c r="I863" s="297"/>
      <c r="J863" s="297"/>
      <c r="K863" s="297"/>
      <c r="L863" s="297"/>
      <c r="M863" s="297"/>
      <c r="N863" s="297"/>
      <c r="O863" s="297"/>
      <c r="P863" s="297"/>
      <c r="Q863" s="297"/>
      <c r="R863" s="297"/>
      <c r="S863" s="297"/>
      <c r="T863" s="297"/>
      <c r="U863" s="297"/>
      <c r="V863" s="297"/>
      <c r="W863" s="297"/>
      <c r="X863" s="297"/>
      <c r="Y863" s="297"/>
      <c r="Z863" s="297"/>
    </row>
    <row r="864" spans="1:26" ht="15.75" customHeight="1">
      <c r="A864" s="297"/>
      <c r="B864" s="297"/>
      <c r="C864" s="297"/>
      <c r="D864" s="297"/>
      <c r="E864" s="297"/>
      <c r="F864" s="297"/>
      <c r="G864" s="297"/>
      <c r="H864" s="297"/>
      <c r="I864" s="297"/>
      <c r="J864" s="297"/>
      <c r="K864" s="297"/>
      <c r="L864" s="297"/>
      <c r="M864" s="297"/>
      <c r="N864" s="297"/>
      <c r="O864" s="297"/>
      <c r="P864" s="297"/>
      <c r="Q864" s="297"/>
      <c r="R864" s="297"/>
      <c r="S864" s="297"/>
      <c r="T864" s="297"/>
      <c r="U864" s="297"/>
      <c r="V864" s="297"/>
      <c r="W864" s="297"/>
      <c r="X864" s="297"/>
      <c r="Y864" s="297"/>
      <c r="Z864" s="297"/>
    </row>
    <row r="865" spans="1:26" ht="15.75" customHeight="1">
      <c r="A865" s="297"/>
      <c r="B865" s="297"/>
      <c r="C865" s="297"/>
      <c r="D865" s="297"/>
      <c r="E865" s="297"/>
      <c r="F865" s="297"/>
      <c r="G865" s="297"/>
      <c r="H865" s="297"/>
      <c r="I865" s="297"/>
      <c r="J865" s="297"/>
      <c r="K865" s="297"/>
      <c r="L865" s="297"/>
      <c r="M865" s="297"/>
      <c r="N865" s="297"/>
      <c r="O865" s="297"/>
      <c r="P865" s="297"/>
      <c r="Q865" s="297"/>
      <c r="R865" s="297"/>
      <c r="S865" s="297"/>
      <c r="T865" s="297"/>
      <c r="U865" s="297"/>
      <c r="V865" s="297"/>
      <c r="W865" s="297"/>
      <c r="X865" s="297"/>
      <c r="Y865" s="297"/>
      <c r="Z865" s="297"/>
    </row>
    <row r="866" spans="1:26" ht="15.75" customHeight="1">
      <c r="A866" s="297"/>
      <c r="B866" s="297"/>
      <c r="C866" s="297"/>
      <c r="D866" s="297"/>
      <c r="E866" s="297"/>
      <c r="F866" s="297"/>
      <c r="G866" s="297"/>
      <c r="H866" s="297"/>
      <c r="I866" s="297"/>
      <c r="J866" s="297"/>
      <c r="K866" s="297"/>
      <c r="L866" s="297"/>
      <c r="M866" s="297"/>
      <c r="N866" s="297"/>
      <c r="O866" s="297"/>
      <c r="P866" s="297"/>
      <c r="Q866" s="297"/>
      <c r="R866" s="297"/>
      <c r="S866" s="297"/>
      <c r="T866" s="297"/>
      <c r="U866" s="297"/>
      <c r="V866" s="297"/>
      <c r="W866" s="297"/>
      <c r="X866" s="297"/>
      <c r="Y866" s="297"/>
      <c r="Z866" s="297"/>
    </row>
    <row r="867" spans="1:26" ht="15.75" customHeight="1">
      <c r="A867" s="297"/>
      <c r="B867" s="297"/>
      <c r="C867" s="297"/>
      <c r="D867" s="297"/>
      <c r="E867" s="297"/>
      <c r="F867" s="297"/>
      <c r="G867" s="297"/>
      <c r="H867" s="297"/>
      <c r="I867" s="297"/>
      <c r="J867" s="297"/>
      <c r="K867" s="297"/>
      <c r="L867" s="297"/>
      <c r="M867" s="297"/>
      <c r="N867" s="297"/>
      <c r="O867" s="297"/>
      <c r="P867" s="297"/>
      <c r="Q867" s="297"/>
      <c r="R867" s="297"/>
      <c r="S867" s="297"/>
      <c r="T867" s="297"/>
      <c r="U867" s="297"/>
      <c r="V867" s="297"/>
      <c r="W867" s="297"/>
      <c r="X867" s="297"/>
      <c r="Y867" s="297"/>
      <c r="Z867" s="297"/>
    </row>
    <row r="868" spans="1:26" ht="15.75" customHeight="1">
      <c r="A868" s="297"/>
      <c r="B868" s="297"/>
      <c r="C868" s="297"/>
      <c r="D868" s="297"/>
      <c r="E868" s="297"/>
      <c r="F868" s="297"/>
      <c r="G868" s="297"/>
      <c r="H868" s="297"/>
      <c r="I868" s="297"/>
      <c r="J868" s="297"/>
      <c r="K868" s="297"/>
      <c r="L868" s="297"/>
      <c r="M868" s="297"/>
      <c r="N868" s="297"/>
      <c r="O868" s="297"/>
      <c r="P868" s="297"/>
      <c r="Q868" s="297"/>
      <c r="R868" s="297"/>
      <c r="S868" s="297"/>
      <c r="T868" s="297"/>
      <c r="U868" s="297"/>
      <c r="V868" s="297"/>
      <c r="W868" s="297"/>
      <c r="X868" s="297"/>
      <c r="Y868" s="297"/>
      <c r="Z868" s="297"/>
    </row>
    <row r="869" spans="1:26" ht="15.75" customHeight="1">
      <c r="A869" s="297"/>
      <c r="B869" s="297"/>
      <c r="C869" s="297"/>
      <c r="D869" s="297"/>
      <c r="E869" s="297"/>
      <c r="F869" s="297"/>
      <c r="G869" s="297"/>
      <c r="H869" s="297"/>
      <c r="I869" s="297"/>
      <c r="J869" s="297"/>
      <c r="K869" s="297"/>
      <c r="L869" s="297"/>
      <c r="M869" s="297"/>
      <c r="N869" s="297"/>
      <c r="O869" s="297"/>
      <c r="P869" s="297"/>
      <c r="Q869" s="297"/>
      <c r="R869" s="297"/>
      <c r="S869" s="297"/>
      <c r="T869" s="297"/>
      <c r="U869" s="297"/>
      <c r="V869" s="297"/>
      <c r="W869" s="297"/>
      <c r="X869" s="297"/>
      <c r="Y869" s="297"/>
      <c r="Z869" s="297"/>
    </row>
    <row r="870" spans="1:26" ht="15.75" customHeight="1">
      <c r="A870" s="297"/>
      <c r="B870" s="297"/>
      <c r="C870" s="297"/>
      <c r="D870" s="297"/>
      <c r="E870" s="297"/>
      <c r="F870" s="297"/>
      <c r="G870" s="297"/>
      <c r="H870" s="297"/>
      <c r="I870" s="297"/>
      <c r="J870" s="297"/>
      <c r="K870" s="297"/>
      <c r="L870" s="297"/>
      <c r="M870" s="297"/>
      <c r="N870" s="297"/>
      <c r="O870" s="297"/>
      <c r="P870" s="297"/>
      <c r="Q870" s="297"/>
      <c r="R870" s="297"/>
      <c r="S870" s="297"/>
      <c r="T870" s="297"/>
      <c r="U870" s="297"/>
      <c r="V870" s="297"/>
      <c r="W870" s="297"/>
      <c r="X870" s="297"/>
      <c r="Y870" s="297"/>
      <c r="Z870" s="297"/>
    </row>
    <row r="871" spans="1:26" ht="15.75" customHeight="1">
      <c r="A871" s="297"/>
      <c r="B871" s="297"/>
      <c r="C871" s="297"/>
      <c r="D871" s="297"/>
      <c r="E871" s="297"/>
      <c r="F871" s="297"/>
      <c r="G871" s="297"/>
      <c r="H871" s="297"/>
      <c r="I871" s="297"/>
      <c r="J871" s="297"/>
      <c r="K871" s="297"/>
      <c r="L871" s="297"/>
      <c r="M871" s="297"/>
      <c r="N871" s="297"/>
      <c r="O871" s="297"/>
      <c r="P871" s="297"/>
      <c r="Q871" s="297"/>
      <c r="R871" s="297"/>
      <c r="S871" s="297"/>
      <c r="T871" s="297"/>
      <c r="U871" s="297"/>
      <c r="V871" s="297"/>
      <c r="W871" s="297"/>
      <c r="X871" s="297"/>
      <c r="Y871" s="297"/>
      <c r="Z871" s="297"/>
    </row>
    <row r="872" spans="1:26" ht="15.75" customHeight="1">
      <c r="A872" s="297"/>
      <c r="B872" s="297"/>
      <c r="C872" s="297"/>
      <c r="D872" s="297"/>
      <c r="E872" s="297"/>
      <c r="F872" s="297"/>
      <c r="G872" s="297"/>
      <c r="H872" s="297"/>
      <c r="I872" s="297"/>
      <c r="J872" s="297"/>
      <c r="K872" s="297"/>
      <c r="L872" s="297"/>
      <c r="M872" s="297"/>
      <c r="N872" s="297"/>
      <c r="O872" s="297"/>
      <c r="P872" s="297"/>
      <c r="Q872" s="297"/>
      <c r="R872" s="297"/>
      <c r="S872" s="297"/>
      <c r="T872" s="297"/>
      <c r="U872" s="297"/>
      <c r="V872" s="297"/>
      <c r="W872" s="297"/>
      <c r="X872" s="297"/>
      <c r="Y872" s="297"/>
      <c r="Z872" s="297"/>
    </row>
    <row r="873" spans="1:26" ht="15.75" customHeight="1">
      <c r="A873" s="297"/>
      <c r="B873" s="297"/>
      <c r="C873" s="297"/>
      <c r="D873" s="297"/>
      <c r="E873" s="297"/>
      <c r="F873" s="297"/>
      <c r="G873" s="297"/>
      <c r="H873" s="297"/>
      <c r="I873" s="297"/>
      <c r="J873" s="297"/>
      <c r="K873" s="297"/>
      <c r="L873" s="297"/>
      <c r="M873" s="297"/>
      <c r="N873" s="297"/>
      <c r="O873" s="297"/>
      <c r="P873" s="297"/>
      <c r="Q873" s="297"/>
      <c r="R873" s="297"/>
      <c r="S873" s="297"/>
      <c r="T873" s="297"/>
      <c r="U873" s="297"/>
      <c r="V873" s="297"/>
      <c r="W873" s="297"/>
      <c r="X873" s="297"/>
      <c r="Y873" s="297"/>
      <c r="Z873" s="297"/>
    </row>
    <row r="874" spans="1:26" ht="15.75" customHeight="1">
      <c r="A874" s="297"/>
      <c r="B874" s="297"/>
      <c r="C874" s="297"/>
      <c r="D874" s="297"/>
      <c r="E874" s="297"/>
      <c r="F874" s="297"/>
      <c r="G874" s="297"/>
      <c r="H874" s="297"/>
      <c r="I874" s="297"/>
      <c r="J874" s="297"/>
      <c r="K874" s="297"/>
      <c r="L874" s="297"/>
      <c r="M874" s="297"/>
      <c r="N874" s="297"/>
      <c r="O874" s="297"/>
      <c r="P874" s="297"/>
      <c r="Q874" s="297"/>
      <c r="R874" s="297"/>
      <c r="S874" s="297"/>
      <c r="T874" s="297"/>
      <c r="U874" s="297"/>
      <c r="V874" s="297"/>
      <c r="W874" s="297"/>
      <c r="X874" s="297"/>
      <c r="Y874" s="297"/>
      <c r="Z874" s="297"/>
    </row>
    <row r="875" spans="1:26" ht="15.75" customHeight="1">
      <c r="A875" s="297"/>
      <c r="B875" s="297"/>
      <c r="C875" s="297"/>
      <c r="D875" s="297"/>
      <c r="E875" s="297"/>
      <c r="F875" s="297"/>
      <c r="G875" s="297"/>
      <c r="H875" s="297"/>
      <c r="I875" s="297"/>
      <c r="J875" s="297"/>
      <c r="K875" s="297"/>
      <c r="L875" s="297"/>
      <c r="M875" s="297"/>
      <c r="N875" s="297"/>
      <c r="O875" s="297"/>
      <c r="P875" s="297"/>
      <c r="Q875" s="297"/>
      <c r="R875" s="297"/>
      <c r="S875" s="297"/>
      <c r="T875" s="297"/>
      <c r="U875" s="297"/>
      <c r="V875" s="297"/>
      <c r="W875" s="297"/>
      <c r="X875" s="297"/>
      <c r="Y875" s="297"/>
      <c r="Z875" s="297"/>
    </row>
    <row r="876" spans="1:26" ht="15.75" customHeight="1">
      <c r="A876" s="297"/>
      <c r="B876" s="297"/>
      <c r="C876" s="297"/>
      <c r="D876" s="297"/>
      <c r="E876" s="297"/>
      <c r="F876" s="297"/>
      <c r="G876" s="297"/>
      <c r="H876" s="297"/>
      <c r="I876" s="297"/>
      <c r="J876" s="297"/>
      <c r="K876" s="297"/>
      <c r="L876" s="297"/>
      <c r="M876" s="297"/>
      <c r="N876" s="297"/>
      <c r="O876" s="297"/>
      <c r="P876" s="297"/>
      <c r="Q876" s="297"/>
      <c r="R876" s="297"/>
      <c r="S876" s="297"/>
      <c r="T876" s="297"/>
      <c r="U876" s="297"/>
      <c r="V876" s="297"/>
      <c r="W876" s="297"/>
      <c r="X876" s="297"/>
      <c r="Y876" s="297"/>
      <c r="Z876" s="297"/>
    </row>
    <row r="877" spans="1:26" ht="15.75" customHeight="1">
      <c r="A877" s="297"/>
      <c r="B877" s="297"/>
      <c r="C877" s="297"/>
      <c r="D877" s="297"/>
      <c r="E877" s="297"/>
      <c r="F877" s="297"/>
      <c r="G877" s="297"/>
      <c r="H877" s="297"/>
      <c r="I877" s="297"/>
      <c r="J877" s="297"/>
      <c r="K877" s="297"/>
      <c r="L877" s="297"/>
      <c r="M877" s="297"/>
      <c r="N877" s="297"/>
      <c r="O877" s="297"/>
      <c r="P877" s="297"/>
      <c r="Q877" s="297"/>
      <c r="R877" s="297"/>
      <c r="S877" s="297"/>
      <c r="T877" s="297"/>
      <c r="U877" s="297"/>
      <c r="V877" s="297"/>
      <c r="W877" s="297"/>
      <c r="X877" s="297"/>
      <c r="Y877" s="297"/>
      <c r="Z877" s="297"/>
    </row>
    <row r="878" spans="1:26" ht="15.75" customHeight="1">
      <c r="A878" s="297"/>
      <c r="B878" s="297"/>
      <c r="C878" s="297"/>
      <c r="D878" s="297"/>
      <c r="E878" s="297"/>
      <c r="F878" s="297"/>
      <c r="G878" s="297"/>
      <c r="H878" s="297"/>
      <c r="I878" s="297"/>
      <c r="J878" s="297"/>
      <c r="K878" s="297"/>
      <c r="L878" s="297"/>
      <c r="M878" s="297"/>
      <c r="N878" s="297"/>
      <c r="O878" s="297"/>
      <c r="P878" s="297"/>
      <c r="Q878" s="297"/>
      <c r="R878" s="297"/>
      <c r="S878" s="297"/>
      <c r="T878" s="297"/>
      <c r="U878" s="297"/>
      <c r="V878" s="297"/>
      <c r="W878" s="297"/>
      <c r="X878" s="297"/>
      <c r="Y878" s="297"/>
      <c r="Z878" s="297"/>
    </row>
    <row r="879" spans="1:26" ht="15.75" customHeight="1">
      <c r="A879" s="297"/>
      <c r="B879" s="297"/>
      <c r="C879" s="297"/>
      <c r="D879" s="297"/>
      <c r="E879" s="297"/>
      <c r="F879" s="297"/>
      <c r="G879" s="297"/>
      <c r="H879" s="297"/>
      <c r="I879" s="297"/>
      <c r="J879" s="297"/>
      <c r="K879" s="297"/>
      <c r="L879" s="297"/>
      <c r="M879" s="297"/>
      <c r="N879" s="297"/>
      <c r="O879" s="297"/>
      <c r="P879" s="297"/>
      <c r="Q879" s="297"/>
      <c r="R879" s="297"/>
      <c r="S879" s="297"/>
      <c r="T879" s="297"/>
      <c r="U879" s="297"/>
      <c r="V879" s="297"/>
      <c r="W879" s="297"/>
      <c r="X879" s="297"/>
      <c r="Y879" s="297"/>
      <c r="Z879" s="297"/>
    </row>
    <row r="880" spans="1:26" ht="15.75" customHeight="1">
      <c r="A880" s="297"/>
      <c r="B880" s="297"/>
      <c r="C880" s="297"/>
      <c r="D880" s="297"/>
      <c r="E880" s="297"/>
      <c r="F880" s="297"/>
      <c r="G880" s="297"/>
      <c r="H880" s="297"/>
      <c r="I880" s="297"/>
      <c r="J880" s="297"/>
      <c r="K880" s="297"/>
      <c r="L880" s="297"/>
      <c r="M880" s="297"/>
      <c r="N880" s="297"/>
      <c r="O880" s="297"/>
      <c r="P880" s="297"/>
      <c r="Q880" s="297"/>
      <c r="R880" s="297"/>
      <c r="S880" s="297"/>
      <c r="T880" s="297"/>
      <c r="U880" s="297"/>
      <c r="V880" s="297"/>
      <c r="W880" s="297"/>
      <c r="X880" s="297"/>
      <c r="Y880" s="297"/>
      <c r="Z880" s="297"/>
    </row>
    <row r="881" spans="1:26" ht="15.75" customHeight="1">
      <c r="A881" s="297"/>
      <c r="B881" s="297"/>
      <c r="C881" s="297"/>
      <c r="D881" s="297"/>
      <c r="E881" s="297"/>
      <c r="F881" s="297"/>
      <c r="G881" s="297"/>
      <c r="H881" s="297"/>
      <c r="I881" s="297"/>
      <c r="J881" s="297"/>
      <c r="K881" s="297"/>
      <c r="L881" s="297"/>
      <c r="M881" s="297"/>
      <c r="N881" s="297"/>
      <c r="O881" s="297"/>
      <c r="P881" s="297"/>
      <c r="Q881" s="297"/>
      <c r="R881" s="297"/>
      <c r="S881" s="297"/>
      <c r="T881" s="297"/>
      <c r="U881" s="297"/>
      <c r="V881" s="297"/>
      <c r="W881" s="297"/>
      <c r="X881" s="297"/>
      <c r="Y881" s="297"/>
      <c r="Z881" s="297"/>
    </row>
    <row r="882" spans="1:26" ht="15.75" customHeight="1">
      <c r="A882" s="297"/>
      <c r="B882" s="297"/>
      <c r="C882" s="297"/>
      <c r="D882" s="297"/>
      <c r="E882" s="297"/>
      <c r="F882" s="297"/>
      <c r="G882" s="297"/>
      <c r="H882" s="297"/>
      <c r="I882" s="297"/>
      <c r="J882" s="297"/>
      <c r="K882" s="297"/>
      <c r="L882" s="297"/>
      <c r="M882" s="297"/>
      <c r="N882" s="297"/>
      <c r="O882" s="297"/>
      <c r="P882" s="297"/>
      <c r="Q882" s="297"/>
      <c r="R882" s="297"/>
      <c r="S882" s="297"/>
      <c r="T882" s="297"/>
      <c r="U882" s="297"/>
      <c r="V882" s="297"/>
      <c r="W882" s="297"/>
      <c r="X882" s="297"/>
      <c r="Y882" s="297"/>
      <c r="Z882" s="297"/>
    </row>
    <row r="883" spans="1:26" ht="15.75" customHeight="1">
      <c r="A883" s="297"/>
      <c r="B883" s="297"/>
      <c r="C883" s="297"/>
      <c r="D883" s="297"/>
      <c r="E883" s="297"/>
      <c r="F883" s="297"/>
      <c r="G883" s="297"/>
      <c r="H883" s="297"/>
      <c r="I883" s="297"/>
      <c r="J883" s="297"/>
      <c r="K883" s="297"/>
      <c r="L883" s="297"/>
      <c r="M883" s="297"/>
      <c r="N883" s="297"/>
      <c r="O883" s="297"/>
      <c r="P883" s="297"/>
      <c r="Q883" s="297"/>
      <c r="R883" s="297"/>
      <c r="S883" s="297"/>
      <c r="T883" s="297"/>
      <c r="U883" s="297"/>
      <c r="V883" s="297"/>
      <c r="W883" s="297"/>
      <c r="X883" s="297"/>
      <c r="Y883" s="297"/>
      <c r="Z883" s="297"/>
    </row>
    <row r="884" spans="1:26" ht="15.75" customHeight="1">
      <c r="A884" s="297"/>
      <c r="B884" s="297"/>
      <c r="C884" s="297"/>
      <c r="D884" s="297"/>
      <c r="E884" s="297"/>
      <c r="F884" s="297"/>
      <c r="G884" s="297"/>
      <c r="H884" s="297"/>
      <c r="I884" s="297"/>
      <c r="J884" s="297"/>
      <c r="K884" s="297"/>
      <c r="L884" s="297"/>
      <c r="M884" s="297"/>
      <c r="N884" s="297"/>
      <c r="O884" s="297"/>
      <c r="P884" s="297"/>
      <c r="Q884" s="297"/>
      <c r="R884" s="297"/>
      <c r="S884" s="297"/>
      <c r="T884" s="297"/>
      <c r="U884" s="297"/>
      <c r="V884" s="297"/>
      <c r="W884" s="297"/>
      <c r="X884" s="297"/>
      <c r="Y884" s="297"/>
      <c r="Z884" s="297"/>
    </row>
    <row r="885" spans="1:26" ht="15.75" customHeight="1">
      <c r="A885" s="297"/>
      <c r="B885" s="297"/>
      <c r="C885" s="297"/>
      <c r="D885" s="297"/>
      <c r="E885" s="297"/>
      <c r="F885" s="297"/>
      <c r="G885" s="297"/>
      <c r="H885" s="297"/>
      <c r="I885" s="297"/>
      <c r="J885" s="297"/>
      <c r="K885" s="297"/>
      <c r="L885" s="297"/>
      <c r="M885" s="297"/>
      <c r="N885" s="297"/>
      <c r="O885" s="297"/>
      <c r="P885" s="297"/>
      <c r="Q885" s="297"/>
      <c r="R885" s="297"/>
      <c r="S885" s="297"/>
      <c r="T885" s="297"/>
      <c r="U885" s="297"/>
      <c r="V885" s="297"/>
      <c r="W885" s="297"/>
      <c r="X885" s="297"/>
      <c r="Y885" s="297"/>
      <c r="Z885" s="297"/>
    </row>
    <row r="886" spans="1:26" ht="15.75" customHeight="1">
      <c r="A886" s="297"/>
      <c r="B886" s="297"/>
      <c r="C886" s="297"/>
      <c r="D886" s="297"/>
      <c r="E886" s="297"/>
      <c r="F886" s="297"/>
      <c r="G886" s="297"/>
      <c r="H886" s="297"/>
      <c r="I886" s="297"/>
      <c r="J886" s="297"/>
      <c r="K886" s="297"/>
      <c r="L886" s="297"/>
      <c r="M886" s="297"/>
      <c r="N886" s="297"/>
      <c r="O886" s="297"/>
      <c r="P886" s="297"/>
      <c r="Q886" s="297"/>
      <c r="R886" s="297"/>
      <c r="S886" s="297"/>
      <c r="T886" s="297"/>
      <c r="U886" s="297"/>
      <c r="V886" s="297"/>
      <c r="W886" s="297"/>
      <c r="X886" s="297"/>
      <c r="Y886" s="297"/>
      <c r="Z886" s="297"/>
    </row>
    <row r="887" spans="1:26" ht="15.75" customHeight="1">
      <c r="A887" s="297"/>
      <c r="B887" s="297"/>
      <c r="C887" s="297"/>
      <c r="D887" s="297"/>
      <c r="E887" s="297"/>
      <c r="F887" s="297"/>
      <c r="G887" s="297"/>
      <c r="H887" s="297"/>
      <c r="I887" s="297"/>
      <c r="J887" s="297"/>
      <c r="K887" s="297"/>
      <c r="L887" s="297"/>
      <c r="M887" s="297"/>
      <c r="N887" s="297"/>
      <c r="O887" s="297"/>
      <c r="P887" s="297"/>
      <c r="Q887" s="297"/>
      <c r="R887" s="297"/>
      <c r="S887" s="297"/>
      <c r="T887" s="297"/>
      <c r="U887" s="297"/>
      <c r="V887" s="297"/>
      <c r="W887" s="297"/>
      <c r="X887" s="297"/>
      <c r="Y887" s="297"/>
      <c r="Z887" s="297"/>
    </row>
    <row r="888" spans="1:26" ht="15.75" customHeight="1">
      <c r="A888" s="297"/>
      <c r="B888" s="297"/>
      <c r="C888" s="297"/>
      <c r="D888" s="297"/>
      <c r="E888" s="297"/>
      <c r="F888" s="297"/>
      <c r="G888" s="297"/>
      <c r="H888" s="297"/>
      <c r="I888" s="297"/>
      <c r="J888" s="297"/>
      <c r="K888" s="297"/>
      <c r="L888" s="297"/>
      <c r="M888" s="297"/>
      <c r="N888" s="297"/>
      <c r="O888" s="297"/>
      <c r="P888" s="297"/>
      <c r="Q888" s="297"/>
      <c r="R888" s="297"/>
      <c r="S888" s="297"/>
      <c r="T888" s="297"/>
      <c r="U888" s="297"/>
      <c r="V888" s="297"/>
      <c r="W888" s="297"/>
      <c r="X888" s="297"/>
      <c r="Y888" s="297"/>
      <c r="Z888" s="297"/>
    </row>
    <row r="889" spans="1:26" ht="15.75" customHeight="1">
      <c r="A889" s="297"/>
      <c r="B889" s="297"/>
      <c r="C889" s="297"/>
      <c r="D889" s="297"/>
      <c r="E889" s="297"/>
      <c r="F889" s="297"/>
      <c r="G889" s="297"/>
      <c r="H889" s="297"/>
      <c r="I889" s="297"/>
      <c r="J889" s="297"/>
      <c r="K889" s="297"/>
      <c r="L889" s="297"/>
      <c r="M889" s="297"/>
      <c r="N889" s="297"/>
      <c r="O889" s="297"/>
      <c r="P889" s="297"/>
      <c r="Q889" s="297"/>
      <c r="R889" s="297"/>
      <c r="S889" s="297"/>
      <c r="T889" s="297"/>
      <c r="U889" s="297"/>
      <c r="V889" s="297"/>
      <c r="W889" s="297"/>
      <c r="X889" s="297"/>
      <c r="Y889" s="297"/>
      <c r="Z889" s="297"/>
    </row>
    <row r="890" spans="1:26" ht="15.75" customHeight="1">
      <c r="A890" s="297"/>
      <c r="B890" s="297"/>
      <c r="C890" s="297"/>
      <c r="D890" s="297"/>
      <c r="E890" s="297"/>
      <c r="F890" s="297"/>
      <c r="G890" s="297"/>
      <c r="H890" s="297"/>
      <c r="I890" s="297"/>
      <c r="J890" s="297"/>
      <c r="K890" s="297"/>
      <c r="L890" s="297"/>
      <c r="M890" s="297"/>
      <c r="N890" s="297"/>
      <c r="O890" s="297"/>
      <c r="P890" s="297"/>
      <c r="Q890" s="297"/>
      <c r="R890" s="297"/>
      <c r="S890" s="297"/>
      <c r="T890" s="297"/>
      <c r="U890" s="297"/>
      <c r="V890" s="297"/>
      <c r="W890" s="297"/>
      <c r="X890" s="297"/>
      <c r="Y890" s="297"/>
      <c r="Z890" s="297"/>
    </row>
    <row r="891" spans="1:26" ht="15.75" customHeight="1">
      <c r="A891" s="297"/>
      <c r="B891" s="297"/>
      <c r="C891" s="297"/>
      <c r="D891" s="297"/>
      <c r="E891" s="297"/>
      <c r="F891" s="297"/>
      <c r="G891" s="297"/>
      <c r="H891" s="297"/>
      <c r="I891" s="297"/>
      <c r="J891" s="297"/>
      <c r="K891" s="297"/>
      <c r="L891" s="297"/>
      <c r="M891" s="297"/>
      <c r="N891" s="297"/>
      <c r="O891" s="297"/>
      <c r="P891" s="297"/>
      <c r="Q891" s="297"/>
      <c r="R891" s="297"/>
      <c r="S891" s="297"/>
      <c r="T891" s="297"/>
      <c r="U891" s="297"/>
      <c r="V891" s="297"/>
      <c r="W891" s="297"/>
      <c r="X891" s="297"/>
      <c r="Y891" s="297"/>
      <c r="Z891" s="297"/>
    </row>
    <row r="892" spans="1:26" ht="15.75" customHeight="1">
      <c r="A892" s="297"/>
      <c r="B892" s="297"/>
      <c r="C892" s="297"/>
      <c r="D892" s="297"/>
      <c r="E892" s="297"/>
      <c r="F892" s="297"/>
      <c r="G892" s="297"/>
      <c r="H892" s="297"/>
      <c r="I892" s="297"/>
      <c r="J892" s="297"/>
      <c r="K892" s="297"/>
      <c r="L892" s="297"/>
      <c r="M892" s="297"/>
      <c r="N892" s="297"/>
      <c r="O892" s="297"/>
      <c r="P892" s="297"/>
      <c r="Q892" s="297"/>
      <c r="R892" s="297"/>
      <c r="S892" s="297"/>
      <c r="T892" s="297"/>
      <c r="U892" s="297"/>
      <c r="V892" s="297"/>
      <c r="W892" s="297"/>
      <c r="X892" s="297"/>
      <c r="Y892" s="297"/>
      <c r="Z892" s="297"/>
    </row>
    <row r="893" spans="1:26" ht="15.75" customHeight="1">
      <c r="A893" s="297"/>
      <c r="B893" s="297"/>
      <c r="C893" s="297"/>
      <c r="D893" s="297"/>
      <c r="E893" s="297"/>
      <c r="F893" s="297"/>
      <c r="G893" s="297"/>
      <c r="H893" s="297"/>
      <c r="I893" s="297"/>
      <c r="J893" s="297"/>
      <c r="K893" s="297"/>
      <c r="L893" s="297"/>
      <c r="M893" s="297"/>
      <c r="N893" s="297"/>
      <c r="O893" s="297"/>
      <c r="P893" s="297"/>
      <c r="Q893" s="297"/>
      <c r="R893" s="297"/>
      <c r="S893" s="297"/>
      <c r="T893" s="297"/>
      <c r="U893" s="297"/>
      <c r="V893" s="297"/>
      <c r="W893" s="297"/>
      <c r="X893" s="297"/>
      <c r="Y893" s="297"/>
      <c r="Z893" s="297"/>
    </row>
    <row r="894" spans="1:26" ht="15.75" customHeight="1">
      <c r="A894" s="297"/>
      <c r="B894" s="297"/>
      <c r="C894" s="297"/>
      <c r="D894" s="297"/>
      <c r="E894" s="297"/>
      <c r="F894" s="297"/>
      <c r="G894" s="297"/>
      <c r="H894" s="297"/>
      <c r="I894" s="297"/>
      <c r="J894" s="297"/>
      <c r="K894" s="297"/>
      <c r="L894" s="297"/>
      <c r="M894" s="297"/>
      <c r="N894" s="297"/>
      <c r="O894" s="297"/>
      <c r="P894" s="297"/>
      <c r="Q894" s="297"/>
      <c r="R894" s="297"/>
      <c r="S894" s="297"/>
      <c r="T894" s="297"/>
      <c r="U894" s="297"/>
      <c r="V894" s="297"/>
      <c r="W894" s="297"/>
      <c r="X894" s="297"/>
      <c r="Y894" s="297"/>
      <c r="Z894" s="297"/>
    </row>
    <row r="895" spans="1:26" ht="15.75" customHeight="1">
      <c r="A895" s="297"/>
      <c r="B895" s="297"/>
      <c r="C895" s="297"/>
      <c r="D895" s="297"/>
      <c r="E895" s="297"/>
      <c r="F895" s="297"/>
      <c r="G895" s="297"/>
      <c r="H895" s="297"/>
      <c r="I895" s="297"/>
      <c r="J895" s="297"/>
      <c r="K895" s="297"/>
      <c r="L895" s="297"/>
      <c r="M895" s="297"/>
      <c r="N895" s="297"/>
      <c r="O895" s="297"/>
      <c r="P895" s="297"/>
      <c r="Q895" s="297"/>
      <c r="R895" s="297"/>
      <c r="S895" s="297"/>
      <c r="T895" s="297"/>
      <c r="U895" s="297"/>
      <c r="V895" s="297"/>
      <c r="W895" s="297"/>
      <c r="X895" s="297"/>
      <c r="Y895" s="297"/>
      <c r="Z895" s="297"/>
    </row>
    <row r="896" spans="1:26" ht="15.75" customHeight="1">
      <c r="A896" s="297"/>
      <c r="B896" s="297"/>
      <c r="C896" s="297"/>
      <c r="D896" s="297"/>
      <c r="E896" s="297"/>
      <c r="F896" s="297"/>
      <c r="G896" s="297"/>
      <c r="H896" s="297"/>
      <c r="I896" s="297"/>
      <c r="J896" s="297"/>
      <c r="K896" s="297"/>
      <c r="L896" s="297"/>
      <c r="M896" s="297"/>
      <c r="N896" s="297"/>
      <c r="O896" s="297"/>
      <c r="P896" s="297"/>
      <c r="Q896" s="297"/>
      <c r="R896" s="297"/>
      <c r="S896" s="297"/>
      <c r="T896" s="297"/>
      <c r="U896" s="297"/>
      <c r="V896" s="297"/>
      <c r="W896" s="297"/>
      <c r="X896" s="297"/>
      <c r="Y896" s="297"/>
      <c r="Z896" s="297"/>
    </row>
    <row r="897" spans="1:26" ht="15.75" customHeight="1">
      <c r="A897" s="297"/>
      <c r="B897" s="297"/>
      <c r="C897" s="297"/>
      <c r="D897" s="297"/>
      <c r="E897" s="297"/>
      <c r="F897" s="297"/>
      <c r="G897" s="297"/>
      <c r="H897" s="297"/>
      <c r="I897" s="297"/>
      <c r="J897" s="297"/>
      <c r="K897" s="297"/>
      <c r="L897" s="297"/>
      <c r="M897" s="297"/>
      <c r="N897" s="297"/>
      <c r="O897" s="297"/>
      <c r="P897" s="297"/>
      <c r="Q897" s="297"/>
      <c r="R897" s="297"/>
      <c r="S897" s="297"/>
      <c r="T897" s="297"/>
      <c r="U897" s="297"/>
      <c r="V897" s="297"/>
      <c r="W897" s="297"/>
      <c r="X897" s="297"/>
      <c r="Y897" s="297"/>
      <c r="Z897" s="297"/>
    </row>
    <row r="898" spans="1:26" ht="15.75" customHeight="1">
      <c r="A898" s="297"/>
      <c r="B898" s="297"/>
      <c r="C898" s="297"/>
      <c r="D898" s="297"/>
      <c r="E898" s="297"/>
      <c r="F898" s="297"/>
      <c r="G898" s="297"/>
      <c r="H898" s="297"/>
      <c r="I898" s="297"/>
      <c r="J898" s="297"/>
      <c r="K898" s="297"/>
      <c r="L898" s="297"/>
      <c r="M898" s="297"/>
      <c r="N898" s="297"/>
      <c r="O898" s="297"/>
      <c r="P898" s="297"/>
      <c r="Q898" s="297"/>
      <c r="R898" s="297"/>
      <c r="S898" s="297"/>
      <c r="T898" s="297"/>
      <c r="U898" s="297"/>
      <c r="V898" s="297"/>
      <c r="W898" s="297"/>
      <c r="X898" s="297"/>
      <c r="Y898" s="297"/>
      <c r="Z898" s="297"/>
    </row>
    <row r="899" spans="1:26" ht="15.75" customHeight="1">
      <c r="A899" s="297"/>
      <c r="B899" s="297"/>
      <c r="C899" s="297"/>
      <c r="D899" s="297"/>
      <c r="E899" s="297"/>
      <c r="F899" s="297"/>
      <c r="G899" s="297"/>
      <c r="H899" s="297"/>
      <c r="I899" s="297"/>
      <c r="J899" s="297"/>
      <c r="K899" s="297"/>
      <c r="L899" s="297"/>
      <c r="M899" s="297"/>
      <c r="N899" s="297"/>
      <c r="O899" s="297"/>
      <c r="P899" s="297"/>
      <c r="Q899" s="297"/>
      <c r="R899" s="297"/>
      <c r="S899" s="297"/>
      <c r="T899" s="297"/>
      <c r="U899" s="297"/>
      <c r="V899" s="297"/>
      <c r="W899" s="297"/>
      <c r="X899" s="297"/>
      <c r="Y899" s="297"/>
      <c r="Z899" s="297"/>
    </row>
    <row r="900" spans="1:26" ht="15.75" customHeight="1">
      <c r="A900" s="297"/>
      <c r="B900" s="297"/>
      <c r="C900" s="297"/>
      <c r="D900" s="297"/>
      <c r="E900" s="297"/>
      <c r="F900" s="297"/>
      <c r="G900" s="297"/>
      <c r="H900" s="297"/>
      <c r="I900" s="297"/>
      <c r="J900" s="297"/>
      <c r="K900" s="297"/>
      <c r="L900" s="297"/>
      <c r="M900" s="297"/>
      <c r="N900" s="297"/>
      <c r="O900" s="297"/>
      <c r="P900" s="297"/>
      <c r="Q900" s="297"/>
      <c r="R900" s="297"/>
      <c r="S900" s="297"/>
      <c r="T900" s="297"/>
      <c r="U900" s="297"/>
      <c r="V900" s="297"/>
      <c r="W900" s="297"/>
      <c r="X900" s="297"/>
      <c r="Y900" s="297"/>
      <c r="Z900" s="297"/>
    </row>
    <row r="901" spans="1:26" ht="15.75" customHeight="1">
      <c r="A901" s="297"/>
      <c r="B901" s="297"/>
      <c r="C901" s="297"/>
      <c r="D901" s="297"/>
      <c r="E901" s="297"/>
      <c r="F901" s="297"/>
      <c r="G901" s="297"/>
      <c r="H901" s="297"/>
      <c r="I901" s="297"/>
      <c r="J901" s="297"/>
      <c r="K901" s="297"/>
      <c r="L901" s="297"/>
      <c r="M901" s="297"/>
      <c r="N901" s="297"/>
      <c r="O901" s="297"/>
      <c r="P901" s="297"/>
      <c r="Q901" s="297"/>
      <c r="R901" s="297"/>
      <c r="S901" s="297"/>
      <c r="T901" s="297"/>
      <c r="U901" s="297"/>
      <c r="V901" s="297"/>
      <c r="W901" s="297"/>
      <c r="X901" s="297"/>
      <c r="Y901" s="297"/>
      <c r="Z901" s="297"/>
    </row>
    <row r="902" spans="1:26" ht="15.75" customHeight="1">
      <c r="A902" s="297"/>
      <c r="B902" s="297"/>
      <c r="C902" s="297"/>
      <c r="D902" s="297"/>
      <c r="E902" s="297"/>
      <c r="F902" s="297"/>
      <c r="G902" s="297"/>
      <c r="H902" s="297"/>
      <c r="I902" s="297"/>
      <c r="J902" s="297"/>
      <c r="K902" s="297"/>
      <c r="L902" s="297"/>
      <c r="M902" s="297"/>
      <c r="N902" s="297"/>
      <c r="O902" s="297"/>
      <c r="P902" s="297"/>
      <c r="Q902" s="297"/>
      <c r="R902" s="297"/>
      <c r="S902" s="297"/>
      <c r="T902" s="297"/>
      <c r="U902" s="297"/>
      <c r="V902" s="297"/>
      <c r="W902" s="297"/>
      <c r="X902" s="297"/>
      <c r="Y902" s="297"/>
      <c r="Z902" s="297"/>
    </row>
    <row r="903" spans="1:26" ht="15.75" customHeight="1">
      <c r="A903" s="297"/>
      <c r="B903" s="297"/>
      <c r="C903" s="297"/>
      <c r="D903" s="297"/>
      <c r="E903" s="297"/>
      <c r="F903" s="297"/>
      <c r="G903" s="297"/>
      <c r="H903" s="297"/>
      <c r="I903" s="297"/>
      <c r="J903" s="297"/>
      <c r="K903" s="297"/>
      <c r="L903" s="297"/>
      <c r="M903" s="297"/>
      <c r="N903" s="297"/>
      <c r="O903" s="297"/>
      <c r="P903" s="297"/>
      <c r="Q903" s="297"/>
      <c r="R903" s="297"/>
      <c r="S903" s="297"/>
      <c r="T903" s="297"/>
      <c r="U903" s="297"/>
      <c r="V903" s="297"/>
      <c r="W903" s="297"/>
      <c r="X903" s="297"/>
      <c r="Y903" s="297"/>
      <c r="Z903" s="297"/>
    </row>
    <row r="904" spans="1:26" ht="15.75" customHeight="1">
      <c r="A904" s="297"/>
      <c r="B904" s="297"/>
      <c r="C904" s="297"/>
      <c r="D904" s="297"/>
      <c r="E904" s="297"/>
      <c r="F904" s="297"/>
      <c r="G904" s="297"/>
      <c r="H904" s="297"/>
      <c r="I904" s="297"/>
      <c r="J904" s="297"/>
      <c r="K904" s="297"/>
      <c r="L904" s="297"/>
      <c r="M904" s="297"/>
      <c r="N904" s="297"/>
      <c r="O904" s="297"/>
      <c r="P904" s="297"/>
      <c r="Q904" s="297"/>
      <c r="R904" s="297"/>
      <c r="S904" s="297"/>
      <c r="T904" s="297"/>
      <c r="U904" s="297"/>
      <c r="V904" s="297"/>
      <c r="W904" s="297"/>
      <c r="X904" s="297"/>
      <c r="Y904" s="297"/>
      <c r="Z904" s="297"/>
    </row>
    <row r="905" spans="1:26" ht="15.75" customHeight="1">
      <c r="A905" s="297"/>
      <c r="B905" s="297"/>
      <c r="C905" s="297"/>
      <c r="D905" s="297"/>
      <c r="E905" s="297"/>
      <c r="F905" s="297"/>
      <c r="G905" s="297"/>
      <c r="H905" s="297"/>
      <c r="I905" s="297"/>
      <c r="J905" s="297"/>
      <c r="K905" s="297"/>
      <c r="L905" s="297"/>
      <c r="M905" s="297"/>
      <c r="N905" s="297"/>
      <c r="O905" s="297"/>
      <c r="P905" s="297"/>
      <c r="Q905" s="297"/>
      <c r="R905" s="297"/>
      <c r="S905" s="297"/>
      <c r="T905" s="297"/>
      <c r="U905" s="297"/>
      <c r="V905" s="297"/>
      <c r="W905" s="297"/>
      <c r="X905" s="297"/>
      <c r="Y905" s="297"/>
      <c r="Z905" s="297"/>
    </row>
    <row r="906" spans="1:26" ht="15.75" customHeight="1">
      <c r="A906" s="297"/>
      <c r="B906" s="297"/>
      <c r="C906" s="297"/>
      <c r="D906" s="297"/>
      <c r="E906" s="297"/>
      <c r="F906" s="297"/>
      <c r="G906" s="297"/>
      <c r="H906" s="297"/>
      <c r="I906" s="297"/>
      <c r="J906" s="297"/>
      <c r="K906" s="297"/>
      <c r="L906" s="297"/>
      <c r="M906" s="297"/>
      <c r="N906" s="297"/>
      <c r="O906" s="297"/>
      <c r="P906" s="297"/>
      <c r="Q906" s="297"/>
      <c r="R906" s="297"/>
      <c r="S906" s="297"/>
      <c r="T906" s="297"/>
      <c r="U906" s="297"/>
      <c r="V906" s="297"/>
      <c r="W906" s="297"/>
      <c r="X906" s="297"/>
      <c r="Y906" s="297"/>
      <c r="Z906" s="297"/>
    </row>
    <row r="907" spans="1:26" ht="15.75" customHeight="1">
      <c r="A907" s="297"/>
      <c r="B907" s="297"/>
      <c r="C907" s="297"/>
      <c r="D907" s="297"/>
      <c r="E907" s="297"/>
      <c r="F907" s="297"/>
      <c r="G907" s="297"/>
      <c r="H907" s="297"/>
      <c r="I907" s="297"/>
      <c r="J907" s="297"/>
      <c r="K907" s="297"/>
      <c r="L907" s="297"/>
      <c r="M907" s="297"/>
      <c r="N907" s="297"/>
      <c r="O907" s="297"/>
      <c r="P907" s="297"/>
      <c r="Q907" s="297"/>
      <c r="R907" s="297"/>
      <c r="S907" s="297"/>
      <c r="T907" s="297"/>
      <c r="U907" s="297"/>
      <c r="V907" s="297"/>
      <c r="W907" s="297"/>
      <c r="X907" s="297"/>
      <c r="Y907" s="297"/>
      <c r="Z907" s="297"/>
    </row>
    <row r="908" spans="1:26" ht="15.75" customHeight="1">
      <c r="A908" s="297"/>
      <c r="B908" s="297"/>
      <c r="C908" s="297"/>
      <c r="D908" s="297"/>
      <c r="E908" s="297"/>
      <c r="F908" s="297"/>
      <c r="G908" s="297"/>
      <c r="H908" s="297"/>
      <c r="I908" s="297"/>
      <c r="J908" s="297"/>
      <c r="K908" s="297"/>
      <c r="L908" s="297"/>
      <c r="M908" s="297"/>
      <c r="N908" s="297"/>
      <c r="O908" s="297"/>
      <c r="P908" s="297"/>
      <c r="Q908" s="297"/>
      <c r="R908" s="297"/>
      <c r="S908" s="297"/>
      <c r="T908" s="297"/>
      <c r="U908" s="297"/>
      <c r="V908" s="297"/>
      <c r="W908" s="297"/>
      <c r="X908" s="297"/>
      <c r="Y908" s="297"/>
      <c r="Z908" s="297"/>
    </row>
    <row r="909" spans="1:26" ht="15.75" customHeight="1">
      <c r="A909" s="297"/>
      <c r="B909" s="297"/>
      <c r="C909" s="297"/>
      <c r="D909" s="297"/>
      <c r="E909" s="297"/>
      <c r="F909" s="297"/>
      <c r="G909" s="297"/>
      <c r="H909" s="297"/>
      <c r="I909" s="297"/>
      <c r="J909" s="297"/>
      <c r="K909" s="297"/>
      <c r="L909" s="297"/>
      <c r="M909" s="297"/>
      <c r="N909" s="297"/>
      <c r="O909" s="297"/>
      <c r="P909" s="297"/>
      <c r="Q909" s="297"/>
      <c r="R909" s="297"/>
      <c r="S909" s="297"/>
      <c r="T909" s="297"/>
      <c r="U909" s="297"/>
      <c r="V909" s="297"/>
      <c r="W909" s="297"/>
      <c r="X909" s="297"/>
      <c r="Y909" s="297"/>
      <c r="Z909" s="297"/>
    </row>
    <row r="910" spans="1:26" ht="15.75" customHeight="1">
      <c r="A910" s="297"/>
      <c r="B910" s="297"/>
      <c r="C910" s="297"/>
      <c r="D910" s="297"/>
      <c r="E910" s="297"/>
      <c r="F910" s="297"/>
      <c r="G910" s="297"/>
      <c r="H910" s="297"/>
      <c r="I910" s="297"/>
      <c r="J910" s="297"/>
      <c r="K910" s="297"/>
      <c r="L910" s="297"/>
      <c r="M910" s="297"/>
      <c r="N910" s="297"/>
      <c r="O910" s="297"/>
      <c r="P910" s="297"/>
      <c r="Q910" s="297"/>
      <c r="R910" s="297"/>
      <c r="S910" s="297"/>
      <c r="T910" s="297"/>
      <c r="U910" s="297"/>
      <c r="V910" s="297"/>
      <c r="W910" s="297"/>
      <c r="X910" s="297"/>
      <c r="Y910" s="297"/>
      <c r="Z910" s="297"/>
    </row>
    <row r="911" spans="1:26" ht="15.75" customHeight="1">
      <c r="A911" s="297"/>
      <c r="B911" s="297"/>
      <c r="C911" s="297"/>
      <c r="D911" s="297"/>
      <c r="E911" s="297"/>
      <c r="F911" s="297"/>
      <c r="G911" s="297"/>
      <c r="H911" s="297"/>
      <c r="I911" s="297"/>
      <c r="J911" s="297"/>
      <c r="K911" s="297"/>
      <c r="L911" s="297"/>
      <c r="M911" s="297"/>
      <c r="N911" s="297"/>
      <c r="O911" s="297"/>
      <c r="P911" s="297"/>
      <c r="Q911" s="297"/>
      <c r="R911" s="297"/>
      <c r="S911" s="297"/>
      <c r="T911" s="297"/>
      <c r="U911" s="297"/>
      <c r="V911" s="297"/>
      <c r="W911" s="297"/>
      <c r="X911" s="297"/>
      <c r="Y911" s="297"/>
      <c r="Z911" s="297"/>
    </row>
    <row r="912" spans="1:26" ht="15.75" customHeight="1">
      <c r="A912" s="297"/>
      <c r="B912" s="297"/>
      <c r="C912" s="297"/>
      <c r="D912" s="297"/>
      <c r="E912" s="297"/>
      <c r="F912" s="297"/>
      <c r="G912" s="297"/>
      <c r="H912" s="297"/>
      <c r="I912" s="297"/>
      <c r="J912" s="297"/>
      <c r="K912" s="297"/>
      <c r="L912" s="297"/>
      <c r="M912" s="297"/>
      <c r="N912" s="297"/>
      <c r="O912" s="297"/>
      <c r="P912" s="297"/>
      <c r="Q912" s="297"/>
      <c r="R912" s="297"/>
      <c r="S912" s="297"/>
      <c r="T912" s="297"/>
      <c r="U912" s="297"/>
      <c r="V912" s="297"/>
      <c r="W912" s="297"/>
      <c r="X912" s="297"/>
      <c r="Y912" s="297"/>
      <c r="Z912" s="297"/>
    </row>
    <row r="913" spans="1:26" ht="15.75" customHeight="1">
      <c r="A913" s="297"/>
      <c r="B913" s="297"/>
      <c r="C913" s="297"/>
      <c r="D913" s="297"/>
      <c r="E913" s="297"/>
      <c r="F913" s="297"/>
      <c r="G913" s="297"/>
      <c r="H913" s="297"/>
      <c r="I913" s="297"/>
      <c r="J913" s="297"/>
      <c r="K913" s="297"/>
      <c r="L913" s="297"/>
      <c r="M913" s="297"/>
      <c r="N913" s="297"/>
      <c r="O913" s="297"/>
      <c r="P913" s="297"/>
      <c r="Q913" s="297"/>
      <c r="R913" s="297"/>
      <c r="S913" s="297"/>
      <c r="T913" s="297"/>
      <c r="U913" s="297"/>
      <c r="V913" s="297"/>
      <c r="W913" s="297"/>
      <c r="X913" s="297"/>
      <c r="Y913" s="297"/>
      <c r="Z913" s="297"/>
    </row>
    <row r="914" spans="1:26" ht="15.75" customHeight="1">
      <c r="A914" s="297"/>
      <c r="B914" s="297"/>
      <c r="C914" s="297"/>
      <c r="D914" s="297"/>
      <c r="E914" s="297"/>
      <c r="F914" s="297"/>
      <c r="G914" s="297"/>
      <c r="H914" s="297"/>
      <c r="I914" s="297"/>
      <c r="J914" s="297"/>
      <c r="K914" s="297"/>
      <c r="L914" s="297"/>
      <c r="M914" s="297"/>
      <c r="N914" s="297"/>
      <c r="O914" s="297"/>
      <c r="P914" s="297"/>
      <c r="Q914" s="297"/>
      <c r="R914" s="297"/>
      <c r="S914" s="297"/>
      <c r="T914" s="297"/>
      <c r="U914" s="297"/>
      <c r="V914" s="297"/>
      <c r="W914" s="297"/>
      <c r="X914" s="297"/>
      <c r="Y914" s="297"/>
      <c r="Z914" s="297"/>
    </row>
    <row r="915" spans="1:26" ht="15.75" customHeight="1">
      <c r="A915" s="297"/>
      <c r="B915" s="297"/>
      <c r="C915" s="297"/>
      <c r="D915" s="297"/>
      <c r="E915" s="297"/>
      <c r="F915" s="297"/>
      <c r="G915" s="297"/>
      <c r="H915" s="297"/>
      <c r="I915" s="297"/>
      <c r="J915" s="297"/>
      <c r="K915" s="297"/>
      <c r="L915" s="297"/>
      <c r="M915" s="297"/>
      <c r="N915" s="297"/>
      <c r="O915" s="297"/>
      <c r="P915" s="297"/>
      <c r="Q915" s="297"/>
      <c r="R915" s="297"/>
      <c r="S915" s="297"/>
      <c r="T915" s="297"/>
      <c r="U915" s="297"/>
      <c r="V915" s="297"/>
      <c r="W915" s="297"/>
      <c r="X915" s="297"/>
      <c r="Y915" s="297"/>
      <c r="Z915" s="297"/>
    </row>
    <row r="916" spans="1:26" ht="15.75" customHeight="1">
      <c r="A916" s="297"/>
      <c r="B916" s="297"/>
      <c r="C916" s="297"/>
      <c r="D916" s="297"/>
      <c r="E916" s="297"/>
      <c r="F916" s="297"/>
      <c r="G916" s="297"/>
      <c r="H916" s="297"/>
      <c r="I916" s="297"/>
      <c r="J916" s="297"/>
      <c r="K916" s="297"/>
      <c r="L916" s="297"/>
      <c r="M916" s="297"/>
      <c r="N916" s="297"/>
      <c r="O916" s="297"/>
      <c r="P916" s="297"/>
      <c r="Q916" s="297"/>
      <c r="R916" s="297"/>
      <c r="S916" s="297"/>
      <c r="T916" s="297"/>
      <c r="U916" s="297"/>
      <c r="V916" s="297"/>
      <c r="W916" s="297"/>
      <c r="X916" s="297"/>
      <c r="Y916" s="297"/>
      <c r="Z916" s="297"/>
    </row>
    <row r="917" spans="1:26" ht="15.75" customHeight="1">
      <c r="A917" s="297"/>
      <c r="B917" s="297"/>
      <c r="C917" s="297"/>
      <c r="D917" s="297"/>
      <c r="E917" s="297"/>
      <c r="F917" s="297"/>
      <c r="G917" s="297"/>
      <c r="H917" s="297"/>
      <c r="I917" s="297"/>
      <c r="J917" s="297"/>
      <c r="K917" s="297"/>
      <c r="L917" s="297"/>
      <c r="M917" s="297"/>
      <c r="N917" s="297"/>
      <c r="O917" s="297"/>
      <c r="P917" s="297"/>
      <c r="Q917" s="297"/>
      <c r="R917" s="297"/>
      <c r="S917" s="297"/>
      <c r="T917" s="297"/>
      <c r="U917" s="297"/>
      <c r="V917" s="297"/>
      <c r="W917" s="297"/>
      <c r="X917" s="297"/>
      <c r="Y917" s="297"/>
      <c r="Z917" s="297"/>
    </row>
    <row r="918" spans="1:26" ht="15.75" customHeight="1">
      <c r="A918" s="297"/>
      <c r="B918" s="297"/>
      <c r="C918" s="297"/>
      <c r="D918" s="297"/>
      <c r="E918" s="297"/>
      <c r="F918" s="297"/>
      <c r="G918" s="297"/>
      <c r="H918" s="297"/>
      <c r="I918" s="297"/>
      <c r="J918" s="297"/>
      <c r="K918" s="297"/>
      <c r="L918" s="297"/>
      <c r="M918" s="297"/>
      <c r="N918" s="297"/>
      <c r="O918" s="297"/>
      <c r="P918" s="297"/>
      <c r="Q918" s="297"/>
      <c r="R918" s="297"/>
      <c r="S918" s="297"/>
      <c r="T918" s="297"/>
      <c r="U918" s="297"/>
      <c r="V918" s="297"/>
      <c r="W918" s="297"/>
      <c r="X918" s="297"/>
      <c r="Y918" s="297"/>
      <c r="Z918" s="297"/>
    </row>
    <row r="919" spans="1:26" ht="15.75" customHeight="1">
      <c r="A919" s="297"/>
      <c r="B919" s="297"/>
      <c r="C919" s="297"/>
      <c r="D919" s="297"/>
      <c r="E919" s="297"/>
      <c r="F919" s="297"/>
      <c r="G919" s="297"/>
      <c r="H919" s="297"/>
      <c r="I919" s="297"/>
      <c r="J919" s="297"/>
      <c r="K919" s="297"/>
      <c r="L919" s="297"/>
      <c r="M919" s="297"/>
      <c r="N919" s="297"/>
      <c r="O919" s="297"/>
      <c r="P919" s="297"/>
      <c r="Q919" s="297"/>
      <c r="R919" s="297"/>
      <c r="S919" s="297"/>
      <c r="T919" s="297"/>
      <c r="U919" s="297"/>
      <c r="V919" s="297"/>
      <c r="W919" s="297"/>
      <c r="X919" s="297"/>
      <c r="Y919" s="297"/>
      <c r="Z919" s="297"/>
    </row>
    <row r="920" spans="1:26" ht="15.75" customHeight="1">
      <c r="A920" s="297"/>
      <c r="B920" s="297"/>
      <c r="C920" s="297"/>
      <c r="D920" s="297"/>
      <c r="E920" s="297"/>
      <c r="F920" s="297"/>
      <c r="G920" s="297"/>
      <c r="H920" s="297"/>
      <c r="I920" s="297"/>
      <c r="J920" s="297"/>
      <c r="K920" s="297"/>
      <c r="L920" s="297"/>
      <c r="M920" s="297"/>
      <c r="N920" s="297"/>
      <c r="O920" s="297"/>
      <c r="P920" s="297"/>
      <c r="Q920" s="297"/>
      <c r="R920" s="297"/>
      <c r="S920" s="297"/>
      <c r="T920" s="297"/>
      <c r="U920" s="297"/>
      <c r="V920" s="297"/>
      <c r="W920" s="297"/>
      <c r="X920" s="297"/>
      <c r="Y920" s="297"/>
      <c r="Z920" s="297"/>
    </row>
    <row r="921" spans="1:26" ht="15.75" customHeight="1">
      <c r="A921" s="297"/>
      <c r="B921" s="297"/>
      <c r="C921" s="297"/>
      <c r="D921" s="297"/>
      <c r="E921" s="297"/>
      <c r="F921" s="297"/>
      <c r="G921" s="297"/>
      <c r="H921" s="297"/>
      <c r="I921" s="297"/>
      <c r="J921" s="297"/>
      <c r="K921" s="297"/>
      <c r="L921" s="297"/>
      <c r="M921" s="297"/>
      <c r="N921" s="297"/>
      <c r="O921" s="297"/>
      <c r="P921" s="297"/>
      <c r="Q921" s="297"/>
      <c r="R921" s="297"/>
      <c r="S921" s="297"/>
      <c r="T921" s="297"/>
      <c r="U921" s="297"/>
      <c r="V921" s="297"/>
      <c r="W921" s="297"/>
      <c r="X921" s="297"/>
      <c r="Y921" s="297"/>
      <c r="Z921" s="297"/>
    </row>
    <row r="922" spans="1:26" ht="15.75" customHeight="1">
      <c r="A922" s="297"/>
      <c r="B922" s="297"/>
      <c r="C922" s="297"/>
      <c r="D922" s="297"/>
      <c r="E922" s="297"/>
      <c r="F922" s="297"/>
      <c r="G922" s="297"/>
      <c r="H922" s="297"/>
      <c r="I922" s="297"/>
      <c r="J922" s="297"/>
      <c r="K922" s="297"/>
      <c r="L922" s="297"/>
      <c r="M922" s="297"/>
      <c r="N922" s="297"/>
      <c r="O922" s="297"/>
      <c r="P922" s="297"/>
      <c r="Q922" s="297"/>
      <c r="R922" s="297"/>
      <c r="S922" s="297"/>
      <c r="T922" s="297"/>
      <c r="U922" s="297"/>
      <c r="V922" s="297"/>
      <c r="W922" s="297"/>
      <c r="X922" s="297"/>
      <c r="Y922" s="297"/>
      <c r="Z922" s="297"/>
    </row>
    <row r="923" spans="1:26" ht="15.75" customHeight="1">
      <c r="A923" s="297"/>
      <c r="B923" s="297"/>
      <c r="C923" s="297"/>
      <c r="D923" s="297"/>
      <c r="E923" s="297"/>
      <c r="F923" s="297"/>
      <c r="G923" s="297"/>
      <c r="H923" s="297"/>
      <c r="I923" s="297"/>
      <c r="J923" s="297"/>
      <c r="K923" s="297"/>
      <c r="L923" s="297"/>
      <c r="M923" s="297"/>
      <c r="N923" s="297"/>
      <c r="O923" s="297"/>
      <c r="P923" s="297"/>
      <c r="Q923" s="297"/>
      <c r="R923" s="297"/>
      <c r="S923" s="297"/>
      <c r="T923" s="297"/>
      <c r="U923" s="297"/>
      <c r="V923" s="297"/>
      <c r="W923" s="297"/>
      <c r="X923" s="297"/>
      <c r="Y923" s="297"/>
      <c r="Z923" s="297"/>
    </row>
    <row r="924" spans="1:26" ht="15.75" customHeight="1">
      <c r="A924" s="297"/>
      <c r="B924" s="297"/>
      <c r="C924" s="297"/>
      <c r="D924" s="297"/>
      <c r="E924" s="297"/>
      <c r="F924" s="297"/>
      <c r="G924" s="297"/>
      <c r="H924" s="297"/>
      <c r="I924" s="297"/>
      <c r="J924" s="297"/>
      <c r="K924" s="297"/>
      <c r="L924" s="297"/>
      <c r="M924" s="297"/>
      <c r="N924" s="297"/>
      <c r="O924" s="297"/>
      <c r="P924" s="297"/>
      <c r="Q924" s="297"/>
      <c r="R924" s="297"/>
      <c r="S924" s="297"/>
      <c r="T924" s="297"/>
      <c r="U924" s="297"/>
      <c r="V924" s="297"/>
      <c r="W924" s="297"/>
      <c r="X924" s="297"/>
      <c r="Y924" s="297"/>
      <c r="Z924" s="297"/>
    </row>
    <row r="925" spans="1:26" ht="15.75" customHeight="1">
      <c r="A925" s="297"/>
      <c r="B925" s="297"/>
      <c r="C925" s="297"/>
      <c r="D925" s="297"/>
      <c r="E925" s="297"/>
      <c r="F925" s="297"/>
      <c r="G925" s="297"/>
      <c r="H925" s="297"/>
      <c r="I925" s="297"/>
      <c r="J925" s="297"/>
      <c r="K925" s="297"/>
      <c r="L925" s="297"/>
      <c r="M925" s="297"/>
      <c r="N925" s="297"/>
      <c r="O925" s="297"/>
      <c r="P925" s="297"/>
      <c r="Q925" s="297"/>
      <c r="R925" s="297"/>
      <c r="S925" s="297"/>
      <c r="T925" s="297"/>
      <c r="U925" s="297"/>
      <c r="V925" s="297"/>
      <c r="W925" s="297"/>
      <c r="X925" s="297"/>
      <c r="Y925" s="297"/>
      <c r="Z925" s="297"/>
    </row>
    <row r="926" spans="1:26" ht="15.75" customHeight="1">
      <c r="A926" s="297"/>
      <c r="B926" s="297"/>
      <c r="C926" s="297"/>
      <c r="D926" s="297"/>
      <c r="E926" s="297"/>
      <c r="F926" s="297"/>
      <c r="G926" s="297"/>
      <c r="H926" s="297"/>
      <c r="I926" s="297"/>
      <c r="J926" s="297"/>
      <c r="K926" s="297"/>
      <c r="L926" s="297"/>
      <c r="M926" s="297"/>
      <c r="N926" s="297"/>
      <c r="O926" s="297"/>
      <c r="P926" s="297"/>
      <c r="Q926" s="297"/>
      <c r="R926" s="297"/>
      <c r="S926" s="297"/>
      <c r="T926" s="297"/>
      <c r="U926" s="297"/>
      <c r="V926" s="297"/>
      <c r="W926" s="297"/>
      <c r="X926" s="297"/>
      <c r="Y926" s="297"/>
      <c r="Z926" s="297"/>
    </row>
    <row r="927" spans="1:26" ht="15.75" customHeight="1">
      <c r="A927" s="297"/>
      <c r="B927" s="297"/>
      <c r="C927" s="297"/>
      <c r="D927" s="297"/>
      <c r="E927" s="297"/>
      <c r="F927" s="297"/>
      <c r="G927" s="297"/>
      <c r="H927" s="297"/>
      <c r="I927" s="297"/>
      <c r="J927" s="297"/>
      <c r="K927" s="297"/>
      <c r="L927" s="297"/>
      <c r="M927" s="297"/>
      <c r="N927" s="297"/>
      <c r="O927" s="297"/>
      <c r="P927" s="297"/>
      <c r="Q927" s="297"/>
      <c r="R927" s="297"/>
      <c r="S927" s="297"/>
      <c r="T927" s="297"/>
      <c r="U927" s="297"/>
      <c r="V927" s="297"/>
      <c r="W927" s="297"/>
      <c r="X927" s="297"/>
      <c r="Y927" s="297"/>
      <c r="Z927" s="297"/>
    </row>
    <row r="928" spans="1:26" ht="15.75" customHeight="1">
      <c r="A928" s="297"/>
      <c r="B928" s="297"/>
      <c r="C928" s="297"/>
      <c r="D928" s="297"/>
      <c r="E928" s="297"/>
      <c r="F928" s="297"/>
      <c r="G928" s="297"/>
      <c r="H928" s="297"/>
      <c r="I928" s="297"/>
      <c r="J928" s="297"/>
      <c r="K928" s="297"/>
      <c r="L928" s="297"/>
      <c r="M928" s="297"/>
      <c r="N928" s="297"/>
      <c r="O928" s="297"/>
      <c r="P928" s="297"/>
      <c r="Q928" s="297"/>
      <c r="R928" s="297"/>
      <c r="S928" s="297"/>
      <c r="T928" s="297"/>
      <c r="U928" s="297"/>
      <c r="V928" s="297"/>
      <c r="W928" s="297"/>
      <c r="X928" s="297"/>
      <c r="Y928" s="297"/>
      <c r="Z928" s="297"/>
    </row>
    <row r="929" spans="1:26" ht="15.75" customHeight="1">
      <c r="A929" s="297"/>
      <c r="B929" s="297"/>
      <c r="C929" s="297"/>
      <c r="D929" s="297"/>
      <c r="E929" s="297"/>
      <c r="F929" s="297"/>
      <c r="G929" s="297"/>
      <c r="H929" s="297"/>
      <c r="I929" s="297"/>
      <c r="J929" s="297"/>
      <c r="K929" s="297"/>
      <c r="L929" s="297"/>
      <c r="M929" s="297"/>
      <c r="N929" s="297"/>
      <c r="O929" s="297"/>
      <c r="P929" s="297"/>
      <c r="Q929" s="297"/>
      <c r="R929" s="297"/>
      <c r="S929" s="297"/>
      <c r="T929" s="297"/>
      <c r="U929" s="297"/>
      <c r="V929" s="297"/>
      <c r="W929" s="297"/>
      <c r="X929" s="297"/>
      <c r="Y929" s="297"/>
      <c r="Z929" s="297"/>
    </row>
    <row r="930" spans="1:26" ht="15.75" customHeight="1">
      <c r="A930" s="297"/>
      <c r="B930" s="297"/>
      <c r="C930" s="297"/>
      <c r="D930" s="297"/>
      <c r="E930" s="297"/>
      <c r="F930" s="297"/>
      <c r="G930" s="297"/>
      <c r="H930" s="297"/>
      <c r="I930" s="297"/>
      <c r="J930" s="297"/>
      <c r="K930" s="297"/>
      <c r="L930" s="297"/>
      <c r="M930" s="297"/>
      <c r="N930" s="297"/>
      <c r="O930" s="297"/>
      <c r="P930" s="297"/>
      <c r="Q930" s="297"/>
      <c r="R930" s="297"/>
      <c r="S930" s="297"/>
      <c r="T930" s="297"/>
      <c r="U930" s="297"/>
      <c r="V930" s="297"/>
      <c r="W930" s="297"/>
      <c r="X930" s="297"/>
      <c r="Y930" s="297"/>
      <c r="Z930" s="297"/>
    </row>
    <row r="931" spans="1:26" ht="15.75" customHeight="1">
      <c r="A931" s="297"/>
      <c r="B931" s="297"/>
      <c r="C931" s="297"/>
      <c r="D931" s="297"/>
      <c r="E931" s="297"/>
      <c r="F931" s="297"/>
      <c r="G931" s="297"/>
      <c r="H931" s="297"/>
      <c r="I931" s="297"/>
      <c r="J931" s="297"/>
      <c r="K931" s="297"/>
      <c r="L931" s="297"/>
      <c r="M931" s="297"/>
      <c r="N931" s="297"/>
      <c r="O931" s="297"/>
      <c r="P931" s="297"/>
      <c r="Q931" s="297"/>
      <c r="R931" s="297"/>
      <c r="S931" s="297"/>
      <c r="T931" s="297"/>
      <c r="U931" s="297"/>
      <c r="V931" s="297"/>
      <c r="W931" s="297"/>
      <c r="X931" s="297"/>
      <c r="Y931" s="297"/>
      <c r="Z931" s="297"/>
    </row>
    <row r="932" spans="1:26" ht="15.75" customHeight="1">
      <c r="A932" s="297"/>
      <c r="B932" s="297"/>
      <c r="C932" s="297"/>
      <c r="D932" s="297"/>
      <c r="E932" s="297"/>
      <c r="F932" s="297"/>
      <c r="G932" s="297"/>
      <c r="H932" s="297"/>
      <c r="I932" s="297"/>
      <c r="J932" s="297"/>
      <c r="K932" s="297"/>
      <c r="L932" s="297"/>
      <c r="M932" s="297"/>
      <c r="N932" s="297"/>
      <c r="O932" s="297"/>
      <c r="P932" s="297"/>
      <c r="Q932" s="297"/>
      <c r="R932" s="297"/>
      <c r="S932" s="297"/>
      <c r="T932" s="297"/>
      <c r="U932" s="297"/>
      <c r="V932" s="297"/>
      <c r="W932" s="297"/>
      <c r="X932" s="297"/>
      <c r="Y932" s="297"/>
      <c r="Z932" s="297"/>
    </row>
    <row r="933" spans="1:26" ht="15.75" customHeight="1">
      <c r="A933" s="297"/>
      <c r="B933" s="297"/>
      <c r="C933" s="297"/>
      <c r="D933" s="297"/>
      <c r="E933" s="297"/>
      <c r="F933" s="297"/>
      <c r="G933" s="297"/>
      <c r="H933" s="297"/>
      <c r="I933" s="297"/>
      <c r="J933" s="297"/>
      <c r="K933" s="297"/>
      <c r="L933" s="297"/>
      <c r="M933" s="297"/>
      <c r="N933" s="297"/>
      <c r="O933" s="297"/>
      <c r="P933" s="297"/>
      <c r="Q933" s="297"/>
      <c r="R933" s="297"/>
      <c r="S933" s="297"/>
      <c r="T933" s="297"/>
      <c r="U933" s="297"/>
      <c r="V933" s="297"/>
      <c r="W933" s="297"/>
      <c r="X933" s="297"/>
      <c r="Y933" s="297"/>
      <c r="Z933" s="297"/>
    </row>
    <row r="934" spans="1:26" ht="15.75" customHeight="1">
      <c r="A934" s="297"/>
      <c r="B934" s="297"/>
      <c r="C934" s="297"/>
      <c r="D934" s="297"/>
      <c r="E934" s="297"/>
      <c r="F934" s="297"/>
      <c r="G934" s="297"/>
      <c r="H934" s="297"/>
      <c r="I934" s="297"/>
      <c r="J934" s="297"/>
      <c r="K934" s="297"/>
      <c r="L934" s="297"/>
      <c r="M934" s="297"/>
      <c r="N934" s="297"/>
      <c r="O934" s="297"/>
      <c r="P934" s="297"/>
      <c r="Q934" s="297"/>
      <c r="R934" s="297"/>
      <c r="S934" s="297"/>
      <c r="T934" s="297"/>
      <c r="U934" s="297"/>
      <c r="V934" s="297"/>
      <c r="W934" s="297"/>
      <c r="X934" s="297"/>
      <c r="Y934" s="297"/>
      <c r="Z934" s="297"/>
    </row>
    <row r="935" spans="1:26" ht="15.75" customHeight="1">
      <c r="A935" s="297"/>
      <c r="B935" s="297"/>
      <c r="C935" s="297"/>
      <c r="D935" s="297"/>
      <c r="E935" s="297"/>
      <c r="F935" s="297"/>
      <c r="G935" s="297"/>
      <c r="H935" s="297"/>
      <c r="I935" s="297"/>
      <c r="J935" s="297"/>
      <c r="K935" s="297"/>
      <c r="L935" s="297"/>
      <c r="M935" s="297"/>
      <c r="N935" s="297"/>
      <c r="O935" s="297"/>
      <c r="P935" s="297"/>
      <c r="Q935" s="297"/>
      <c r="R935" s="297"/>
      <c r="S935" s="297"/>
      <c r="T935" s="297"/>
      <c r="U935" s="297"/>
      <c r="V935" s="297"/>
      <c r="W935" s="297"/>
      <c r="X935" s="297"/>
      <c r="Y935" s="297"/>
      <c r="Z935" s="297"/>
    </row>
    <row r="936" spans="1:26" ht="15.75" customHeight="1">
      <c r="A936" s="297"/>
      <c r="B936" s="297"/>
      <c r="C936" s="297"/>
      <c r="D936" s="297"/>
      <c r="E936" s="297"/>
      <c r="F936" s="297"/>
      <c r="G936" s="297"/>
      <c r="H936" s="297"/>
      <c r="I936" s="297"/>
      <c r="J936" s="297"/>
      <c r="K936" s="297"/>
      <c r="L936" s="297"/>
      <c r="M936" s="297"/>
      <c r="N936" s="297"/>
      <c r="O936" s="297"/>
      <c r="P936" s="297"/>
      <c r="Q936" s="297"/>
      <c r="R936" s="297"/>
      <c r="S936" s="297"/>
      <c r="T936" s="297"/>
      <c r="U936" s="297"/>
      <c r="V936" s="297"/>
      <c r="W936" s="297"/>
      <c r="X936" s="297"/>
      <c r="Y936" s="297"/>
      <c r="Z936" s="297"/>
    </row>
    <row r="937" spans="1:26" ht="15.75" customHeight="1">
      <c r="A937" s="297"/>
      <c r="B937" s="297"/>
      <c r="C937" s="297"/>
      <c r="D937" s="297"/>
      <c r="E937" s="297"/>
      <c r="F937" s="297"/>
      <c r="G937" s="297"/>
      <c r="H937" s="297"/>
      <c r="I937" s="297"/>
      <c r="J937" s="297"/>
      <c r="K937" s="297"/>
      <c r="L937" s="297"/>
      <c r="M937" s="297"/>
      <c r="N937" s="297"/>
      <c r="O937" s="297"/>
      <c r="P937" s="297"/>
      <c r="Q937" s="297"/>
      <c r="R937" s="297"/>
      <c r="S937" s="297"/>
      <c r="T937" s="297"/>
      <c r="U937" s="297"/>
      <c r="V937" s="297"/>
      <c r="W937" s="297"/>
      <c r="X937" s="297"/>
      <c r="Y937" s="297"/>
      <c r="Z937" s="297"/>
    </row>
    <row r="938" spans="1:26" ht="15.75" customHeight="1">
      <c r="A938" s="297"/>
      <c r="B938" s="297"/>
      <c r="C938" s="297"/>
      <c r="D938" s="297"/>
      <c r="E938" s="297"/>
      <c r="F938" s="297"/>
      <c r="G938" s="297"/>
      <c r="H938" s="297"/>
      <c r="I938" s="297"/>
      <c r="J938" s="297"/>
      <c r="K938" s="297"/>
      <c r="L938" s="297"/>
      <c r="M938" s="297"/>
      <c r="N938" s="297"/>
      <c r="O938" s="297"/>
      <c r="P938" s="297"/>
      <c r="Q938" s="297"/>
      <c r="R938" s="297"/>
      <c r="S938" s="297"/>
      <c r="T938" s="297"/>
      <c r="U938" s="297"/>
      <c r="V938" s="297"/>
      <c r="W938" s="297"/>
      <c r="X938" s="297"/>
      <c r="Y938" s="297"/>
      <c r="Z938" s="297"/>
    </row>
    <row r="939" spans="1:26" ht="15.75" customHeight="1">
      <c r="A939" s="297"/>
      <c r="B939" s="297"/>
      <c r="C939" s="297"/>
      <c r="D939" s="297"/>
      <c r="E939" s="297"/>
      <c r="F939" s="297"/>
      <c r="G939" s="297"/>
      <c r="H939" s="297"/>
      <c r="I939" s="297"/>
      <c r="J939" s="297"/>
      <c r="K939" s="297"/>
      <c r="L939" s="297"/>
      <c r="M939" s="297"/>
      <c r="N939" s="297"/>
      <c r="O939" s="297"/>
      <c r="P939" s="297"/>
      <c r="Q939" s="297"/>
      <c r="R939" s="297"/>
      <c r="S939" s="297"/>
      <c r="T939" s="297"/>
      <c r="U939" s="297"/>
      <c r="V939" s="297"/>
      <c r="W939" s="297"/>
      <c r="X939" s="297"/>
      <c r="Y939" s="297"/>
      <c r="Z939" s="297"/>
    </row>
    <row r="940" spans="1:26" ht="15.75" customHeight="1">
      <c r="A940" s="297"/>
      <c r="B940" s="297"/>
      <c r="C940" s="297"/>
      <c r="D940" s="297"/>
      <c r="E940" s="297"/>
      <c r="F940" s="297"/>
      <c r="G940" s="297"/>
      <c r="H940" s="297"/>
      <c r="I940" s="297"/>
      <c r="J940" s="297"/>
      <c r="K940" s="297"/>
      <c r="L940" s="297"/>
      <c r="M940" s="297"/>
      <c r="N940" s="297"/>
      <c r="O940" s="297"/>
      <c r="P940" s="297"/>
      <c r="Q940" s="297"/>
      <c r="R940" s="297"/>
      <c r="S940" s="297"/>
      <c r="T940" s="297"/>
      <c r="U940" s="297"/>
      <c r="V940" s="297"/>
      <c r="W940" s="297"/>
      <c r="X940" s="297"/>
      <c r="Y940" s="297"/>
      <c r="Z940" s="297"/>
    </row>
    <row r="941" spans="1:26" ht="15.75" customHeight="1">
      <c r="A941" s="297"/>
      <c r="B941" s="297"/>
      <c r="C941" s="297"/>
      <c r="D941" s="297"/>
      <c r="E941" s="297"/>
      <c r="F941" s="297"/>
      <c r="G941" s="297"/>
      <c r="H941" s="297"/>
      <c r="I941" s="297"/>
      <c r="J941" s="297"/>
      <c r="K941" s="297"/>
      <c r="L941" s="297"/>
      <c r="M941" s="297"/>
      <c r="N941" s="297"/>
      <c r="O941" s="297"/>
      <c r="P941" s="297"/>
      <c r="Q941" s="297"/>
      <c r="R941" s="297"/>
      <c r="S941" s="297"/>
      <c r="T941" s="297"/>
      <c r="U941" s="297"/>
      <c r="V941" s="297"/>
      <c r="W941" s="297"/>
      <c r="X941" s="297"/>
      <c r="Y941" s="297"/>
      <c r="Z941" s="297"/>
    </row>
    <row r="942" spans="1:26" ht="15.75" customHeight="1">
      <c r="A942" s="297"/>
      <c r="B942" s="297"/>
      <c r="C942" s="297"/>
      <c r="D942" s="297"/>
      <c r="E942" s="297"/>
      <c r="F942" s="297"/>
      <c r="G942" s="297"/>
      <c r="H942" s="297"/>
      <c r="I942" s="297"/>
      <c r="J942" s="297"/>
      <c r="K942" s="297"/>
      <c r="L942" s="297"/>
      <c r="M942" s="297"/>
      <c r="N942" s="297"/>
      <c r="O942" s="297"/>
      <c r="P942" s="297"/>
      <c r="Q942" s="297"/>
      <c r="R942" s="297"/>
      <c r="S942" s="297"/>
      <c r="T942" s="297"/>
      <c r="U942" s="297"/>
      <c r="V942" s="297"/>
      <c r="W942" s="297"/>
      <c r="X942" s="297"/>
      <c r="Y942" s="297"/>
      <c r="Z942" s="297"/>
    </row>
    <row r="943" spans="1:26" ht="15.75" customHeight="1">
      <c r="A943" s="297"/>
      <c r="B943" s="297"/>
      <c r="C943" s="297"/>
      <c r="D943" s="297"/>
      <c r="E943" s="297"/>
      <c r="F943" s="297"/>
      <c r="G943" s="297"/>
      <c r="H943" s="297"/>
      <c r="I943" s="297"/>
      <c r="J943" s="297"/>
      <c r="K943" s="297"/>
      <c r="L943" s="297"/>
      <c r="M943" s="297"/>
      <c r="N943" s="297"/>
      <c r="O943" s="297"/>
      <c r="P943" s="297"/>
      <c r="Q943" s="297"/>
      <c r="R943" s="297"/>
      <c r="S943" s="297"/>
      <c r="T943" s="297"/>
      <c r="U943" s="297"/>
      <c r="V943" s="297"/>
      <c r="W943" s="297"/>
      <c r="X943" s="297"/>
      <c r="Y943" s="297"/>
      <c r="Z943" s="297"/>
    </row>
    <row r="944" spans="1:26" ht="15.75" customHeight="1">
      <c r="A944" s="297"/>
      <c r="B944" s="297"/>
      <c r="C944" s="297"/>
      <c r="D944" s="297"/>
      <c r="E944" s="297"/>
      <c r="F944" s="297"/>
      <c r="G944" s="297"/>
      <c r="H944" s="297"/>
      <c r="I944" s="297"/>
      <c r="J944" s="297"/>
      <c r="K944" s="297"/>
      <c r="L944" s="297"/>
      <c r="M944" s="297"/>
      <c r="N944" s="297"/>
      <c r="O944" s="297"/>
      <c r="P944" s="297"/>
      <c r="Q944" s="297"/>
      <c r="R944" s="297"/>
      <c r="S944" s="297"/>
      <c r="T944" s="297"/>
      <c r="U944" s="297"/>
      <c r="V944" s="297"/>
      <c r="W944" s="297"/>
      <c r="X944" s="297"/>
      <c r="Y944" s="297"/>
      <c r="Z944" s="297"/>
    </row>
    <row r="945" spans="1:26" ht="15.75" customHeight="1">
      <c r="A945" s="297"/>
      <c r="B945" s="297"/>
      <c r="C945" s="297"/>
      <c r="D945" s="297"/>
      <c r="E945" s="297"/>
      <c r="F945" s="297"/>
      <c r="G945" s="297"/>
      <c r="H945" s="297"/>
      <c r="I945" s="297"/>
      <c r="J945" s="297"/>
      <c r="K945" s="297"/>
      <c r="L945" s="297"/>
      <c r="M945" s="297"/>
      <c r="N945" s="297"/>
      <c r="O945" s="297"/>
      <c r="P945" s="297"/>
      <c r="Q945" s="297"/>
      <c r="R945" s="297"/>
      <c r="S945" s="297"/>
      <c r="T945" s="297"/>
      <c r="U945" s="297"/>
      <c r="V945" s="297"/>
      <c r="W945" s="297"/>
      <c r="X945" s="297"/>
      <c r="Y945" s="297"/>
      <c r="Z945" s="297"/>
    </row>
    <row r="946" spans="1:26" ht="15.75" customHeight="1">
      <c r="A946" s="297"/>
      <c r="B946" s="297"/>
      <c r="C946" s="297"/>
      <c r="D946" s="297"/>
      <c r="E946" s="297"/>
      <c r="F946" s="297"/>
      <c r="G946" s="297"/>
      <c r="H946" s="297"/>
      <c r="I946" s="297"/>
      <c r="J946" s="297"/>
      <c r="K946" s="297"/>
      <c r="L946" s="297"/>
      <c r="M946" s="297"/>
      <c r="N946" s="297"/>
      <c r="O946" s="297"/>
      <c r="P946" s="297"/>
      <c r="Q946" s="297"/>
      <c r="R946" s="297"/>
      <c r="S946" s="297"/>
      <c r="T946" s="297"/>
      <c r="U946" s="297"/>
      <c r="V946" s="297"/>
      <c r="W946" s="297"/>
      <c r="X946" s="297"/>
      <c r="Y946" s="297"/>
      <c r="Z946" s="297"/>
    </row>
    <row r="947" spans="1:26" ht="15.75" customHeight="1">
      <c r="A947" s="297"/>
      <c r="B947" s="297"/>
      <c r="C947" s="297"/>
      <c r="D947" s="297"/>
      <c r="E947" s="297"/>
      <c r="F947" s="297"/>
      <c r="G947" s="297"/>
      <c r="H947" s="297"/>
      <c r="I947" s="297"/>
      <c r="J947" s="297"/>
      <c r="K947" s="297"/>
      <c r="L947" s="297"/>
      <c r="M947" s="297"/>
      <c r="N947" s="297"/>
      <c r="O947" s="297"/>
      <c r="P947" s="297"/>
      <c r="Q947" s="297"/>
      <c r="R947" s="297"/>
      <c r="S947" s="297"/>
      <c r="T947" s="297"/>
      <c r="U947" s="297"/>
      <c r="V947" s="297"/>
      <c r="W947" s="297"/>
      <c r="X947" s="297"/>
      <c r="Y947" s="297"/>
      <c r="Z947" s="297"/>
    </row>
    <row r="948" spans="1:26" ht="15.75" customHeight="1">
      <c r="A948" s="297"/>
      <c r="B948" s="297"/>
      <c r="C948" s="297"/>
      <c r="D948" s="297"/>
      <c r="E948" s="297"/>
      <c r="F948" s="297"/>
      <c r="G948" s="297"/>
      <c r="H948" s="297"/>
      <c r="I948" s="297"/>
      <c r="J948" s="297"/>
      <c r="K948" s="297"/>
      <c r="L948" s="297"/>
      <c r="M948" s="297"/>
      <c r="N948" s="297"/>
      <c r="O948" s="297"/>
      <c r="P948" s="297"/>
      <c r="Q948" s="297"/>
      <c r="R948" s="297"/>
      <c r="S948" s="297"/>
      <c r="T948" s="297"/>
      <c r="U948" s="297"/>
      <c r="V948" s="297"/>
      <c r="W948" s="297"/>
      <c r="X948" s="297"/>
      <c r="Y948" s="297"/>
      <c r="Z948" s="297"/>
    </row>
    <row r="949" spans="1:26" ht="15.75" customHeight="1">
      <c r="A949" s="297"/>
      <c r="B949" s="297"/>
      <c r="C949" s="297"/>
      <c r="D949" s="297"/>
      <c r="E949" s="297"/>
      <c r="F949" s="297"/>
      <c r="G949" s="297"/>
      <c r="H949" s="297"/>
      <c r="I949" s="297"/>
      <c r="J949" s="297"/>
      <c r="K949" s="297"/>
      <c r="L949" s="297"/>
      <c r="M949" s="297"/>
      <c r="N949" s="297"/>
      <c r="O949" s="297"/>
      <c r="P949" s="297"/>
      <c r="Q949" s="297"/>
      <c r="R949" s="297"/>
      <c r="S949" s="297"/>
      <c r="T949" s="297"/>
      <c r="U949" s="297"/>
      <c r="V949" s="297"/>
      <c r="W949" s="297"/>
      <c r="X949" s="297"/>
      <c r="Y949" s="297"/>
      <c r="Z949" s="297"/>
    </row>
    <row r="950" spans="1:26" ht="15.75" customHeight="1">
      <c r="A950" s="297"/>
      <c r="B950" s="297"/>
      <c r="C950" s="297"/>
      <c r="D950" s="297"/>
      <c r="E950" s="297"/>
      <c r="F950" s="297"/>
      <c r="G950" s="297"/>
      <c r="H950" s="297"/>
      <c r="I950" s="297"/>
      <c r="J950" s="297"/>
      <c r="K950" s="297"/>
      <c r="L950" s="297"/>
      <c r="M950" s="297"/>
      <c r="N950" s="297"/>
      <c r="O950" s="297"/>
      <c r="P950" s="297"/>
      <c r="Q950" s="297"/>
      <c r="R950" s="297"/>
      <c r="S950" s="297"/>
      <c r="T950" s="297"/>
      <c r="U950" s="297"/>
      <c r="V950" s="297"/>
      <c r="W950" s="297"/>
      <c r="X950" s="297"/>
      <c r="Y950" s="297"/>
      <c r="Z950" s="297"/>
    </row>
    <row r="951" spans="1:26" ht="15.75" customHeight="1">
      <c r="A951" s="297"/>
      <c r="B951" s="297"/>
      <c r="C951" s="297"/>
      <c r="D951" s="297"/>
      <c r="E951" s="297"/>
      <c r="F951" s="297"/>
      <c r="G951" s="297"/>
      <c r="H951" s="297"/>
      <c r="I951" s="297"/>
      <c r="J951" s="297"/>
      <c r="K951" s="297"/>
      <c r="L951" s="297"/>
      <c r="M951" s="297"/>
      <c r="N951" s="297"/>
      <c r="O951" s="297"/>
      <c r="P951" s="297"/>
      <c r="Q951" s="297"/>
      <c r="R951" s="297"/>
      <c r="S951" s="297"/>
      <c r="T951" s="297"/>
      <c r="U951" s="297"/>
      <c r="V951" s="297"/>
      <c r="W951" s="297"/>
      <c r="X951" s="297"/>
      <c r="Y951" s="297"/>
      <c r="Z951" s="297"/>
    </row>
    <row r="952" spans="1:26" ht="15.75" customHeight="1">
      <c r="A952" s="297"/>
      <c r="B952" s="297"/>
      <c r="C952" s="297"/>
      <c r="D952" s="297"/>
      <c r="E952" s="297"/>
      <c r="F952" s="297"/>
      <c r="G952" s="297"/>
      <c r="H952" s="297"/>
      <c r="I952" s="297"/>
      <c r="J952" s="297"/>
      <c r="K952" s="297"/>
      <c r="L952" s="297"/>
      <c r="M952" s="297"/>
      <c r="N952" s="297"/>
      <c r="O952" s="297"/>
      <c r="P952" s="297"/>
      <c r="Q952" s="297"/>
      <c r="R952" s="297"/>
      <c r="S952" s="297"/>
      <c r="T952" s="297"/>
      <c r="U952" s="297"/>
      <c r="V952" s="297"/>
      <c r="W952" s="297"/>
      <c r="X952" s="297"/>
      <c r="Y952" s="297"/>
      <c r="Z952" s="297"/>
    </row>
    <row r="953" spans="1:26" ht="15.75" customHeight="1">
      <c r="A953" s="297"/>
      <c r="B953" s="297"/>
      <c r="C953" s="297"/>
      <c r="D953" s="297"/>
      <c r="E953" s="297"/>
      <c r="F953" s="297"/>
      <c r="G953" s="297"/>
      <c r="H953" s="297"/>
      <c r="I953" s="297"/>
      <c r="J953" s="297"/>
      <c r="K953" s="297"/>
      <c r="L953" s="297"/>
      <c r="M953" s="297"/>
      <c r="N953" s="297"/>
      <c r="O953" s="297"/>
      <c r="P953" s="297"/>
      <c r="Q953" s="297"/>
      <c r="R953" s="297"/>
      <c r="S953" s="297"/>
      <c r="T953" s="297"/>
      <c r="U953" s="297"/>
      <c r="V953" s="297"/>
      <c r="W953" s="297"/>
      <c r="X953" s="297"/>
      <c r="Y953" s="297"/>
      <c r="Z953" s="297"/>
    </row>
    <row r="954" spans="1:26" ht="15.75" customHeight="1">
      <c r="A954" s="297"/>
      <c r="B954" s="297"/>
      <c r="C954" s="297"/>
      <c r="D954" s="297"/>
      <c r="E954" s="297"/>
      <c r="F954" s="297"/>
      <c r="G954" s="297"/>
      <c r="H954" s="297"/>
      <c r="I954" s="297"/>
      <c r="J954" s="297"/>
      <c r="K954" s="297"/>
      <c r="L954" s="297"/>
      <c r="M954" s="297"/>
      <c r="N954" s="297"/>
      <c r="O954" s="297"/>
      <c r="P954" s="297"/>
      <c r="Q954" s="297"/>
      <c r="R954" s="297"/>
      <c r="S954" s="297"/>
      <c r="T954" s="297"/>
      <c r="U954" s="297"/>
      <c r="V954" s="297"/>
      <c r="W954" s="297"/>
      <c r="X954" s="297"/>
      <c r="Y954" s="297"/>
      <c r="Z954" s="297"/>
    </row>
    <row r="955" spans="1:26" ht="15.75" customHeight="1">
      <c r="A955" s="297"/>
      <c r="B955" s="297"/>
      <c r="C955" s="297"/>
      <c r="D955" s="297"/>
      <c r="E955" s="297"/>
      <c r="F955" s="297"/>
      <c r="G955" s="297"/>
      <c r="H955" s="297"/>
      <c r="I955" s="297"/>
      <c r="J955" s="297"/>
      <c r="K955" s="297"/>
      <c r="L955" s="297"/>
      <c r="M955" s="297"/>
      <c r="N955" s="297"/>
      <c r="O955" s="297"/>
      <c r="P955" s="297"/>
      <c r="Q955" s="297"/>
      <c r="R955" s="297"/>
      <c r="S955" s="297"/>
      <c r="T955" s="297"/>
      <c r="U955" s="297"/>
      <c r="V955" s="297"/>
      <c r="W955" s="297"/>
      <c r="X955" s="297"/>
      <c r="Y955" s="297"/>
      <c r="Z955" s="297"/>
    </row>
    <row r="956" spans="1:26" ht="15.75" customHeight="1">
      <c r="A956" s="297"/>
      <c r="B956" s="297"/>
      <c r="C956" s="297"/>
      <c r="D956" s="297"/>
      <c r="E956" s="297"/>
      <c r="F956" s="297"/>
      <c r="G956" s="297"/>
      <c r="H956" s="297"/>
      <c r="I956" s="297"/>
      <c r="J956" s="297"/>
      <c r="K956" s="297"/>
      <c r="L956" s="297"/>
      <c r="M956" s="297"/>
      <c r="N956" s="297"/>
      <c r="O956" s="297"/>
      <c r="P956" s="297"/>
      <c r="Q956" s="297"/>
      <c r="R956" s="297"/>
      <c r="S956" s="297"/>
      <c r="T956" s="297"/>
      <c r="U956" s="297"/>
      <c r="V956" s="297"/>
      <c r="W956" s="297"/>
      <c r="X956" s="297"/>
      <c r="Y956" s="297"/>
      <c r="Z956" s="297"/>
    </row>
    <row r="957" spans="1:26" ht="15.75" customHeight="1">
      <c r="A957" s="297"/>
      <c r="B957" s="297"/>
      <c r="C957" s="297"/>
      <c r="D957" s="297"/>
      <c r="E957" s="297"/>
      <c r="F957" s="297"/>
      <c r="G957" s="297"/>
      <c r="H957" s="297"/>
      <c r="I957" s="297"/>
      <c r="J957" s="297"/>
      <c r="K957" s="297"/>
      <c r="L957" s="297"/>
      <c r="M957" s="297"/>
      <c r="N957" s="297"/>
      <c r="O957" s="297"/>
      <c r="P957" s="297"/>
      <c r="Q957" s="297"/>
      <c r="R957" s="297"/>
      <c r="S957" s="297"/>
      <c r="T957" s="297"/>
      <c r="U957" s="297"/>
      <c r="V957" s="297"/>
      <c r="W957" s="297"/>
      <c r="X957" s="297"/>
      <c r="Y957" s="297"/>
      <c r="Z957" s="297"/>
    </row>
    <row r="958" spans="1:26" ht="15.75" customHeight="1">
      <c r="A958" s="297"/>
      <c r="B958" s="297"/>
      <c r="C958" s="297"/>
      <c r="D958" s="297"/>
      <c r="E958" s="297"/>
      <c r="F958" s="297"/>
      <c r="G958" s="297"/>
      <c r="H958" s="297"/>
      <c r="I958" s="297"/>
      <c r="J958" s="297"/>
      <c r="K958" s="297"/>
      <c r="L958" s="297"/>
      <c r="M958" s="297"/>
      <c r="N958" s="297"/>
      <c r="O958" s="297"/>
      <c r="P958" s="297"/>
      <c r="Q958" s="297"/>
      <c r="R958" s="297"/>
      <c r="S958" s="297"/>
      <c r="T958" s="297"/>
      <c r="U958" s="297"/>
      <c r="V958" s="297"/>
      <c r="W958" s="297"/>
      <c r="X958" s="297"/>
      <c r="Y958" s="297"/>
      <c r="Z958" s="297"/>
    </row>
    <row r="959" spans="1:26" ht="15.75" customHeight="1">
      <c r="A959" s="297"/>
      <c r="B959" s="297"/>
      <c r="C959" s="297"/>
      <c r="D959" s="297"/>
      <c r="E959" s="297"/>
      <c r="F959" s="297"/>
      <c r="G959" s="297"/>
      <c r="H959" s="297"/>
      <c r="I959" s="297"/>
      <c r="J959" s="297"/>
      <c r="K959" s="297"/>
      <c r="L959" s="297"/>
      <c r="M959" s="297"/>
      <c r="N959" s="297"/>
      <c r="O959" s="297"/>
      <c r="P959" s="297"/>
      <c r="Q959" s="297"/>
      <c r="R959" s="297"/>
      <c r="S959" s="297"/>
      <c r="T959" s="297"/>
      <c r="U959" s="297"/>
      <c r="V959" s="297"/>
      <c r="W959" s="297"/>
      <c r="X959" s="297"/>
      <c r="Y959" s="297"/>
      <c r="Z959" s="297"/>
    </row>
    <row r="960" spans="1:26" ht="15.75" customHeight="1">
      <c r="A960" s="297"/>
      <c r="B960" s="297"/>
      <c r="C960" s="297"/>
      <c r="D960" s="297"/>
      <c r="E960" s="297"/>
      <c r="F960" s="297"/>
      <c r="G960" s="297"/>
      <c r="H960" s="297"/>
      <c r="I960" s="297"/>
      <c r="J960" s="297"/>
      <c r="K960" s="297"/>
      <c r="L960" s="297"/>
      <c r="M960" s="297"/>
      <c r="N960" s="297"/>
      <c r="O960" s="297"/>
      <c r="P960" s="297"/>
      <c r="Q960" s="297"/>
      <c r="R960" s="297"/>
      <c r="S960" s="297"/>
      <c r="T960" s="297"/>
      <c r="U960" s="297"/>
      <c r="V960" s="297"/>
      <c r="W960" s="297"/>
      <c r="X960" s="297"/>
      <c r="Y960" s="297"/>
      <c r="Z960" s="297"/>
    </row>
    <row r="961" spans="1:26" ht="15.75" customHeight="1">
      <c r="A961" s="297"/>
      <c r="B961" s="297"/>
      <c r="C961" s="297"/>
      <c r="D961" s="297"/>
      <c r="E961" s="297"/>
      <c r="F961" s="297"/>
      <c r="G961" s="297"/>
      <c r="H961" s="297"/>
      <c r="I961" s="297"/>
      <c r="J961" s="297"/>
      <c r="K961" s="297"/>
      <c r="L961" s="297"/>
      <c r="M961" s="297"/>
      <c r="N961" s="297"/>
      <c r="O961" s="297"/>
      <c r="P961" s="297"/>
      <c r="Q961" s="297"/>
      <c r="R961" s="297"/>
      <c r="S961" s="297"/>
      <c r="T961" s="297"/>
      <c r="U961" s="297"/>
      <c r="V961" s="297"/>
      <c r="W961" s="297"/>
      <c r="X961" s="297"/>
      <c r="Y961" s="297"/>
      <c r="Z961" s="297"/>
    </row>
    <row r="962" spans="1:26" ht="15.75" customHeight="1">
      <c r="A962" s="297"/>
      <c r="B962" s="297"/>
      <c r="C962" s="297"/>
      <c r="D962" s="297"/>
      <c r="E962" s="297"/>
      <c r="F962" s="297"/>
      <c r="G962" s="297"/>
      <c r="H962" s="297"/>
      <c r="I962" s="297"/>
      <c r="J962" s="297"/>
      <c r="K962" s="297"/>
      <c r="L962" s="297"/>
      <c r="M962" s="297"/>
      <c r="N962" s="297"/>
      <c r="O962" s="297"/>
      <c r="P962" s="297"/>
      <c r="Q962" s="297"/>
      <c r="R962" s="297"/>
      <c r="S962" s="297"/>
      <c r="T962" s="297"/>
      <c r="U962" s="297"/>
      <c r="V962" s="297"/>
      <c r="W962" s="297"/>
      <c r="X962" s="297"/>
      <c r="Y962" s="297"/>
      <c r="Z962" s="297"/>
    </row>
    <row r="963" spans="1:26" ht="15.75" customHeight="1">
      <c r="A963" s="297"/>
      <c r="B963" s="297"/>
      <c r="C963" s="297"/>
      <c r="D963" s="297"/>
      <c r="E963" s="297"/>
      <c r="F963" s="297"/>
      <c r="G963" s="297"/>
      <c r="H963" s="297"/>
      <c r="I963" s="297"/>
      <c r="J963" s="297"/>
      <c r="K963" s="297"/>
      <c r="L963" s="297"/>
      <c r="M963" s="297"/>
      <c r="N963" s="297"/>
      <c r="O963" s="297"/>
      <c r="P963" s="297"/>
      <c r="Q963" s="297"/>
      <c r="R963" s="297"/>
      <c r="S963" s="297"/>
      <c r="T963" s="297"/>
      <c r="U963" s="297"/>
      <c r="V963" s="297"/>
      <c r="W963" s="297"/>
      <c r="X963" s="297"/>
      <c r="Y963" s="297"/>
      <c r="Z963" s="297"/>
    </row>
    <row r="964" spans="1:26" ht="15.75" customHeight="1">
      <c r="A964" s="297"/>
      <c r="B964" s="297"/>
      <c r="C964" s="297"/>
      <c r="D964" s="297"/>
      <c r="E964" s="297"/>
      <c r="F964" s="297"/>
      <c r="G964" s="297"/>
      <c r="H964" s="297"/>
      <c r="I964" s="297"/>
      <c r="J964" s="297"/>
      <c r="K964" s="297"/>
      <c r="L964" s="297"/>
      <c r="M964" s="297"/>
      <c r="N964" s="297"/>
      <c r="O964" s="297"/>
      <c r="P964" s="297"/>
      <c r="Q964" s="297"/>
      <c r="R964" s="297"/>
      <c r="S964" s="297"/>
      <c r="T964" s="297"/>
      <c r="U964" s="297"/>
      <c r="V964" s="297"/>
      <c r="W964" s="297"/>
      <c r="X964" s="297"/>
      <c r="Y964" s="297"/>
      <c r="Z964" s="297"/>
    </row>
    <row r="965" spans="1:26" ht="15.75" customHeight="1">
      <c r="A965" s="297"/>
      <c r="B965" s="297"/>
      <c r="C965" s="297"/>
      <c r="D965" s="297"/>
      <c r="E965" s="297"/>
      <c r="F965" s="297"/>
      <c r="G965" s="297"/>
      <c r="H965" s="297"/>
      <c r="I965" s="297"/>
      <c r="J965" s="297"/>
      <c r="K965" s="297"/>
      <c r="L965" s="297"/>
      <c r="M965" s="297"/>
      <c r="N965" s="297"/>
      <c r="O965" s="297"/>
      <c r="P965" s="297"/>
      <c r="Q965" s="297"/>
      <c r="R965" s="297"/>
      <c r="S965" s="297"/>
      <c r="T965" s="297"/>
      <c r="U965" s="297"/>
      <c r="V965" s="297"/>
      <c r="W965" s="297"/>
      <c r="X965" s="297"/>
      <c r="Y965" s="297"/>
      <c r="Z965" s="297"/>
    </row>
    <row r="966" spans="1:26" ht="15.75" customHeight="1">
      <c r="A966" s="297"/>
      <c r="B966" s="297"/>
      <c r="C966" s="297"/>
      <c r="D966" s="297"/>
      <c r="E966" s="297"/>
      <c r="F966" s="297"/>
      <c r="G966" s="297"/>
      <c r="H966" s="297"/>
      <c r="I966" s="297"/>
      <c r="J966" s="297"/>
      <c r="K966" s="297"/>
      <c r="L966" s="297"/>
      <c r="M966" s="297"/>
      <c r="N966" s="297"/>
      <c r="O966" s="297"/>
      <c r="P966" s="297"/>
      <c r="Q966" s="297"/>
      <c r="R966" s="297"/>
      <c r="S966" s="297"/>
      <c r="T966" s="297"/>
      <c r="U966" s="297"/>
      <c r="V966" s="297"/>
      <c r="W966" s="297"/>
      <c r="X966" s="297"/>
      <c r="Y966" s="297"/>
      <c r="Z966" s="297"/>
    </row>
    <row r="967" spans="1:26" ht="15.75" customHeight="1">
      <c r="A967" s="297"/>
      <c r="B967" s="297"/>
      <c r="C967" s="297"/>
      <c r="D967" s="297"/>
      <c r="E967" s="297"/>
      <c r="F967" s="297"/>
      <c r="G967" s="297"/>
      <c r="H967" s="297"/>
      <c r="I967" s="297"/>
      <c r="J967" s="297"/>
      <c r="K967" s="297"/>
      <c r="L967" s="297"/>
      <c r="M967" s="297"/>
      <c r="N967" s="297"/>
      <c r="O967" s="297"/>
      <c r="P967" s="297"/>
      <c r="Q967" s="297"/>
      <c r="R967" s="297"/>
      <c r="S967" s="297"/>
      <c r="T967" s="297"/>
      <c r="U967" s="297"/>
      <c r="V967" s="297"/>
      <c r="W967" s="297"/>
      <c r="X967" s="297"/>
      <c r="Y967" s="297"/>
      <c r="Z967" s="297"/>
    </row>
    <row r="968" spans="1:26" ht="15.75" customHeight="1">
      <c r="A968" s="297"/>
      <c r="B968" s="297"/>
      <c r="C968" s="297"/>
      <c r="D968" s="297"/>
      <c r="E968" s="297"/>
      <c r="F968" s="297"/>
      <c r="G968" s="297"/>
      <c r="H968" s="297"/>
      <c r="I968" s="297"/>
      <c r="J968" s="297"/>
      <c r="K968" s="297"/>
      <c r="L968" s="297"/>
      <c r="M968" s="297"/>
      <c r="N968" s="297"/>
      <c r="O968" s="297"/>
      <c r="P968" s="297"/>
      <c r="Q968" s="297"/>
      <c r="R968" s="297"/>
      <c r="S968" s="297"/>
      <c r="T968" s="297"/>
      <c r="U968" s="297"/>
      <c r="V968" s="297"/>
      <c r="W968" s="297"/>
      <c r="X968" s="297"/>
      <c r="Y968" s="297"/>
      <c r="Z968" s="297"/>
    </row>
    <row r="969" spans="1:26" ht="15.75" customHeight="1">
      <c r="A969" s="297"/>
      <c r="B969" s="297"/>
      <c r="C969" s="297"/>
      <c r="D969" s="297"/>
      <c r="E969" s="297"/>
      <c r="F969" s="297"/>
      <c r="G969" s="297"/>
      <c r="H969" s="297"/>
      <c r="I969" s="297"/>
      <c r="J969" s="297"/>
      <c r="K969" s="297"/>
      <c r="L969" s="297"/>
      <c r="M969" s="297"/>
      <c r="N969" s="297"/>
      <c r="O969" s="297"/>
      <c r="P969" s="297"/>
      <c r="Q969" s="297"/>
      <c r="R969" s="297"/>
      <c r="S969" s="297"/>
      <c r="T969" s="297"/>
      <c r="U969" s="297"/>
      <c r="V969" s="297"/>
      <c r="W969" s="297"/>
      <c r="X969" s="297"/>
      <c r="Y969" s="297"/>
      <c r="Z969" s="297"/>
    </row>
    <row r="970" spans="1:26" ht="15.75" customHeight="1">
      <c r="A970" s="297"/>
      <c r="B970" s="297"/>
      <c r="C970" s="297"/>
      <c r="D970" s="297"/>
      <c r="E970" s="297"/>
      <c r="F970" s="297"/>
      <c r="G970" s="297"/>
      <c r="H970" s="297"/>
      <c r="I970" s="297"/>
      <c r="J970" s="297"/>
      <c r="K970" s="297"/>
      <c r="L970" s="297"/>
      <c r="M970" s="297"/>
      <c r="N970" s="297"/>
      <c r="O970" s="297"/>
      <c r="P970" s="297"/>
      <c r="Q970" s="297"/>
      <c r="R970" s="297"/>
      <c r="S970" s="297"/>
      <c r="T970" s="297"/>
      <c r="U970" s="297"/>
      <c r="V970" s="297"/>
      <c r="W970" s="297"/>
      <c r="X970" s="297"/>
      <c r="Y970" s="297"/>
      <c r="Z970" s="297"/>
    </row>
    <row r="971" spans="1:26" ht="15.75" customHeight="1">
      <c r="A971" s="297"/>
      <c r="B971" s="297"/>
      <c r="C971" s="297"/>
      <c r="D971" s="297"/>
      <c r="E971" s="297"/>
      <c r="F971" s="297"/>
      <c r="G971" s="297"/>
      <c r="H971" s="297"/>
      <c r="I971" s="297"/>
      <c r="J971" s="297"/>
      <c r="K971" s="297"/>
      <c r="L971" s="297"/>
      <c r="M971" s="297"/>
      <c r="N971" s="297"/>
      <c r="O971" s="297"/>
      <c r="P971" s="297"/>
      <c r="Q971" s="297"/>
      <c r="R971" s="297"/>
      <c r="S971" s="297"/>
      <c r="T971" s="297"/>
      <c r="U971" s="297"/>
      <c r="V971" s="297"/>
      <c r="W971" s="297"/>
      <c r="X971" s="297"/>
      <c r="Y971" s="297"/>
      <c r="Z971" s="297"/>
    </row>
    <row r="972" spans="1:26" ht="15.75" customHeight="1">
      <c r="A972" s="297"/>
      <c r="B972" s="297"/>
      <c r="C972" s="297"/>
      <c r="D972" s="297"/>
      <c r="E972" s="297"/>
      <c r="F972" s="297"/>
      <c r="G972" s="297"/>
      <c r="H972" s="297"/>
      <c r="I972" s="297"/>
      <c r="J972" s="297"/>
      <c r="K972" s="297"/>
      <c r="L972" s="297"/>
      <c r="M972" s="297"/>
      <c r="N972" s="297"/>
      <c r="O972" s="297"/>
      <c r="P972" s="297"/>
      <c r="Q972" s="297"/>
      <c r="R972" s="297"/>
      <c r="S972" s="297"/>
      <c r="T972" s="297"/>
      <c r="U972" s="297"/>
      <c r="V972" s="297"/>
      <c r="W972" s="297"/>
      <c r="X972" s="297"/>
      <c r="Y972" s="297"/>
      <c r="Z972" s="297"/>
    </row>
    <row r="973" spans="1:26" ht="15.75" customHeight="1">
      <c r="A973" s="297"/>
      <c r="B973" s="297"/>
      <c r="C973" s="297"/>
      <c r="D973" s="297"/>
      <c r="E973" s="297"/>
      <c r="F973" s="297"/>
      <c r="G973" s="297"/>
      <c r="H973" s="297"/>
      <c r="I973" s="297"/>
      <c r="J973" s="297"/>
      <c r="K973" s="297"/>
      <c r="L973" s="297"/>
      <c r="M973" s="297"/>
      <c r="N973" s="297"/>
      <c r="O973" s="297"/>
      <c r="P973" s="297"/>
      <c r="Q973" s="297"/>
      <c r="R973" s="297"/>
      <c r="S973" s="297"/>
      <c r="T973" s="297"/>
      <c r="U973" s="297"/>
      <c r="V973" s="297"/>
      <c r="W973" s="297"/>
      <c r="X973" s="297"/>
      <c r="Y973" s="297"/>
      <c r="Z973" s="297"/>
    </row>
    <row r="974" spans="1:26" ht="15.75" customHeight="1">
      <c r="A974" s="297"/>
      <c r="B974" s="297"/>
      <c r="C974" s="297"/>
      <c r="D974" s="297"/>
      <c r="E974" s="297"/>
      <c r="F974" s="297"/>
      <c r="G974" s="297"/>
      <c r="H974" s="297"/>
      <c r="I974" s="297"/>
      <c r="J974" s="297"/>
      <c r="K974" s="297"/>
      <c r="L974" s="297"/>
      <c r="M974" s="297"/>
      <c r="N974" s="297"/>
      <c r="O974" s="297"/>
      <c r="P974" s="297"/>
      <c r="Q974" s="297"/>
      <c r="R974" s="297"/>
      <c r="S974" s="297"/>
      <c r="T974" s="297"/>
      <c r="U974" s="297"/>
      <c r="V974" s="297"/>
      <c r="W974" s="297"/>
      <c r="X974" s="297"/>
      <c r="Y974" s="297"/>
      <c r="Z974" s="297"/>
    </row>
    <row r="975" spans="1:26" ht="15.75" customHeight="1">
      <c r="A975" s="297"/>
      <c r="B975" s="297"/>
      <c r="C975" s="297"/>
      <c r="D975" s="297"/>
      <c r="E975" s="297"/>
      <c r="F975" s="297"/>
      <c r="G975" s="297"/>
      <c r="H975" s="297"/>
      <c r="I975" s="297"/>
      <c r="J975" s="297"/>
      <c r="K975" s="297"/>
      <c r="L975" s="297"/>
      <c r="M975" s="297"/>
      <c r="N975" s="297"/>
      <c r="O975" s="297"/>
      <c r="P975" s="297"/>
      <c r="Q975" s="297"/>
      <c r="R975" s="297"/>
      <c r="S975" s="297"/>
      <c r="T975" s="297"/>
      <c r="U975" s="297"/>
      <c r="V975" s="297"/>
      <c r="W975" s="297"/>
      <c r="X975" s="297"/>
      <c r="Y975" s="297"/>
      <c r="Z975" s="297"/>
    </row>
    <row r="976" spans="1:26" ht="15.75" customHeight="1">
      <c r="A976" s="297"/>
      <c r="B976" s="297"/>
      <c r="C976" s="297"/>
      <c r="D976" s="297"/>
      <c r="E976" s="297"/>
      <c r="F976" s="297"/>
      <c r="G976" s="297"/>
      <c r="H976" s="297"/>
      <c r="I976" s="297"/>
      <c r="J976" s="297"/>
      <c r="K976" s="297"/>
      <c r="L976" s="297"/>
      <c r="M976" s="297"/>
      <c r="N976" s="297"/>
      <c r="O976" s="297"/>
      <c r="P976" s="297"/>
      <c r="Q976" s="297"/>
      <c r="R976" s="297"/>
      <c r="S976" s="297"/>
      <c r="T976" s="297"/>
      <c r="U976" s="297"/>
      <c r="V976" s="297"/>
      <c r="W976" s="297"/>
      <c r="X976" s="297"/>
      <c r="Y976" s="297"/>
      <c r="Z976" s="297"/>
    </row>
    <row r="977" spans="1:26" ht="15.75" customHeight="1">
      <c r="A977" s="297"/>
      <c r="B977" s="297"/>
      <c r="C977" s="297"/>
      <c r="D977" s="297"/>
      <c r="E977" s="297"/>
      <c r="F977" s="297"/>
      <c r="G977" s="297"/>
      <c r="H977" s="297"/>
      <c r="I977" s="297"/>
      <c r="J977" s="297"/>
      <c r="K977" s="297"/>
      <c r="L977" s="297"/>
      <c r="M977" s="297"/>
      <c r="N977" s="297"/>
      <c r="O977" s="297"/>
      <c r="P977" s="297"/>
      <c r="Q977" s="297"/>
      <c r="R977" s="297"/>
      <c r="S977" s="297"/>
      <c r="T977" s="297"/>
      <c r="U977" s="297"/>
      <c r="V977" s="297"/>
      <c r="W977" s="297"/>
      <c r="X977" s="297"/>
      <c r="Y977" s="297"/>
      <c r="Z977" s="297"/>
    </row>
    <row r="978" spans="1:26" ht="15.75" customHeight="1">
      <c r="A978" s="297"/>
      <c r="B978" s="297"/>
      <c r="C978" s="297"/>
      <c r="D978" s="297"/>
      <c r="E978" s="297"/>
      <c r="F978" s="297"/>
      <c r="G978" s="297"/>
      <c r="H978" s="297"/>
      <c r="I978" s="297"/>
      <c r="J978" s="297"/>
      <c r="K978" s="297"/>
      <c r="L978" s="297"/>
      <c r="M978" s="297"/>
      <c r="N978" s="297"/>
      <c r="O978" s="297"/>
      <c r="P978" s="297"/>
      <c r="Q978" s="297"/>
      <c r="R978" s="297"/>
      <c r="S978" s="297"/>
      <c r="T978" s="297"/>
      <c r="U978" s="297"/>
      <c r="V978" s="297"/>
      <c r="W978" s="297"/>
      <c r="X978" s="297"/>
      <c r="Y978" s="297"/>
      <c r="Z978" s="297"/>
    </row>
    <row r="979" spans="1:26" ht="15.75" customHeight="1">
      <c r="A979" s="297"/>
      <c r="B979" s="297"/>
      <c r="C979" s="297"/>
      <c r="D979" s="297"/>
      <c r="E979" s="297"/>
      <c r="F979" s="297"/>
      <c r="G979" s="297"/>
      <c r="H979" s="297"/>
      <c r="I979" s="297"/>
      <c r="J979" s="297"/>
      <c r="K979" s="297"/>
      <c r="L979" s="297"/>
      <c r="M979" s="297"/>
      <c r="N979" s="297"/>
      <c r="O979" s="297"/>
      <c r="P979" s="297"/>
      <c r="Q979" s="297"/>
      <c r="R979" s="297"/>
      <c r="S979" s="297"/>
      <c r="T979" s="297"/>
      <c r="U979" s="297"/>
      <c r="V979" s="297"/>
      <c r="W979" s="297"/>
      <c r="X979" s="297"/>
      <c r="Y979" s="297"/>
      <c r="Z979" s="297"/>
    </row>
    <row r="980" spans="1:26" ht="15.75" customHeight="1">
      <c r="A980" s="297"/>
      <c r="B980" s="297"/>
      <c r="C980" s="297"/>
      <c r="D980" s="297"/>
      <c r="E980" s="297"/>
      <c r="F980" s="297"/>
      <c r="G980" s="297"/>
      <c r="H980" s="297"/>
      <c r="I980" s="297"/>
      <c r="J980" s="297"/>
      <c r="K980" s="297"/>
      <c r="L980" s="297"/>
      <c r="M980" s="297"/>
      <c r="N980" s="297"/>
      <c r="O980" s="297"/>
      <c r="P980" s="297"/>
      <c r="Q980" s="297"/>
      <c r="R980" s="297"/>
      <c r="S980" s="297"/>
      <c r="T980" s="297"/>
      <c r="U980" s="297"/>
      <c r="V980" s="297"/>
      <c r="W980" s="297"/>
      <c r="X980" s="297"/>
      <c r="Y980" s="297"/>
      <c r="Z980" s="297"/>
    </row>
    <row r="981" spans="1:26" ht="15.75" customHeight="1">
      <c r="A981" s="297"/>
      <c r="B981" s="297"/>
      <c r="C981" s="297"/>
      <c r="D981" s="297"/>
      <c r="E981" s="297"/>
      <c r="F981" s="297"/>
      <c r="G981" s="297"/>
      <c r="H981" s="297"/>
      <c r="I981" s="297"/>
      <c r="J981" s="297"/>
      <c r="K981" s="297"/>
      <c r="L981" s="297"/>
      <c r="M981" s="297"/>
      <c r="N981" s="297"/>
      <c r="O981" s="297"/>
      <c r="P981" s="297"/>
      <c r="Q981" s="297"/>
      <c r="R981" s="297"/>
      <c r="S981" s="297"/>
      <c r="T981" s="297"/>
      <c r="U981" s="297"/>
      <c r="V981" s="297"/>
      <c r="W981" s="297"/>
      <c r="X981" s="297"/>
      <c r="Y981" s="297"/>
      <c r="Z981" s="297"/>
    </row>
    <row r="982" spans="1:26" ht="15.75" customHeight="1">
      <c r="A982" s="297"/>
      <c r="B982" s="297"/>
      <c r="C982" s="297"/>
      <c r="D982" s="297"/>
      <c r="E982" s="297"/>
      <c r="F982" s="297"/>
      <c r="G982" s="297"/>
      <c r="H982" s="297"/>
      <c r="I982" s="297"/>
      <c r="J982" s="297"/>
      <c r="K982" s="297"/>
      <c r="L982" s="297"/>
      <c r="M982" s="297"/>
      <c r="N982" s="297"/>
      <c r="O982" s="297"/>
      <c r="P982" s="297"/>
      <c r="Q982" s="297"/>
      <c r="R982" s="297"/>
      <c r="S982" s="297"/>
      <c r="T982" s="297"/>
      <c r="U982" s="297"/>
      <c r="V982" s="297"/>
      <c r="W982" s="297"/>
      <c r="X982" s="297"/>
      <c r="Y982" s="297"/>
      <c r="Z982" s="297"/>
    </row>
    <row r="983" spans="1:26" ht="15.75" customHeight="1">
      <c r="A983" s="297"/>
      <c r="B983" s="297"/>
      <c r="C983" s="297"/>
      <c r="D983" s="297"/>
      <c r="E983" s="297"/>
      <c r="F983" s="297"/>
      <c r="G983" s="297"/>
      <c r="H983" s="297"/>
      <c r="I983" s="297"/>
      <c r="J983" s="297"/>
      <c r="K983" s="297"/>
      <c r="L983" s="297"/>
      <c r="M983" s="297"/>
      <c r="N983" s="297"/>
      <c r="O983" s="297"/>
      <c r="P983" s="297"/>
      <c r="Q983" s="297"/>
      <c r="R983" s="297"/>
      <c r="S983" s="297"/>
      <c r="T983" s="297"/>
      <c r="U983" s="297"/>
      <c r="V983" s="297"/>
      <c r="W983" s="297"/>
      <c r="X983" s="297"/>
      <c r="Y983" s="297"/>
      <c r="Z983" s="297"/>
    </row>
    <row r="984" spans="1:26" ht="15.75" customHeight="1">
      <c r="A984" s="297"/>
      <c r="B984" s="297"/>
      <c r="C984" s="297"/>
      <c r="D984" s="297"/>
      <c r="E984" s="297"/>
      <c r="F984" s="297"/>
      <c r="G984" s="297"/>
      <c r="H984" s="297"/>
      <c r="I984" s="297"/>
      <c r="J984" s="297"/>
      <c r="K984" s="297"/>
      <c r="L984" s="297"/>
      <c r="M984" s="297"/>
      <c r="N984" s="297"/>
      <c r="O984" s="297"/>
      <c r="P984" s="297"/>
      <c r="Q984" s="297"/>
      <c r="R984" s="297"/>
      <c r="S984" s="297"/>
      <c r="T984" s="297"/>
      <c r="U984" s="297"/>
      <c r="V984" s="297"/>
      <c r="W984" s="297"/>
      <c r="X984" s="297"/>
      <c r="Y984" s="297"/>
      <c r="Z984" s="297"/>
    </row>
    <row r="985" spans="1:26" ht="15.75" customHeight="1">
      <c r="A985" s="297"/>
      <c r="B985" s="297"/>
      <c r="C985" s="297"/>
      <c r="D985" s="297"/>
      <c r="E985" s="297"/>
      <c r="F985" s="297"/>
      <c r="G985" s="297"/>
      <c r="H985" s="297"/>
      <c r="I985" s="297"/>
      <c r="J985" s="297"/>
      <c r="K985" s="297"/>
      <c r="L985" s="297"/>
      <c r="M985" s="297"/>
      <c r="N985" s="297"/>
      <c r="O985" s="297"/>
      <c r="P985" s="297"/>
      <c r="Q985" s="297"/>
      <c r="R985" s="297"/>
      <c r="S985" s="297"/>
      <c r="T985" s="297"/>
      <c r="U985" s="297"/>
      <c r="V985" s="297"/>
      <c r="W985" s="297"/>
      <c r="X985" s="297"/>
      <c r="Y985" s="297"/>
      <c r="Z985" s="297"/>
    </row>
    <row r="986" spans="1:26" ht="15.75" customHeight="1">
      <c r="A986" s="297"/>
      <c r="B986" s="297"/>
      <c r="C986" s="297"/>
      <c r="D986" s="297"/>
      <c r="E986" s="297"/>
      <c r="F986" s="297"/>
      <c r="G986" s="297"/>
      <c r="H986" s="297"/>
      <c r="I986" s="297"/>
      <c r="J986" s="297"/>
      <c r="K986" s="297"/>
      <c r="L986" s="297"/>
      <c r="M986" s="297"/>
      <c r="N986" s="297"/>
      <c r="O986" s="297"/>
      <c r="P986" s="297"/>
      <c r="Q986" s="297"/>
      <c r="R986" s="297"/>
      <c r="S986" s="297"/>
      <c r="T986" s="297"/>
      <c r="U986" s="297"/>
      <c r="V986" s="297"/>
      <c r="W986" s="297"/>
      <c r="X986" s="297"/>
      <c r="Y986" s="297"/>
      <c r="Z986" s="297"/>
    </row>
    <row r="987" spans="1:26" ht="15.75" customHeight="1">
      <c r="A987" s="297"/>
      <c r="B987" s="297"/>
      <c r="C987" s="297"/>
      <c r="D987" s="297"/>
      <c r="E987" s="297"/>
      <c r="F987" s="297"/>
      <c r="G987" s="297"/>
      <c r="H987" s="297"/>
      <c r="I987" s="297"/>
      <c r="J987" s="297"/>
      <c r="K987" s="297"/>
      <c r="L987" s="297"/>
      <c r="M987" s="297"/>
      <c r="N987" s="297"/>
      <c r="O987" s="297"/>
      <c r="P987" s="297"/>
      <c r="Q987" s="297"/>
      <c r="R987" s="297"/>
      <c r="S987" s="297"/>
      <c r="T987" s="297"/>
      <c r="U987" s="297"/>
      <c r="V987" s="297"/>
      <c r="W987" s="297"/>
      <c r="X987" s="297"/>
      <c r="Y987" s="297"/>
      <c r="Z987" s="297"/>
    </row>
    <row r="988" spans="1:26" ht="15.75" customHeight="1">
      <c r="A988" s="297"/>
      <c r="B988" s="297"/>
      <c r="C988" s="297"/>
      <c r="D988" s="297"/>
      <c r="E988" s="297"/>
      <c r="F988" s="297"/>
      <c r="G988" s="297"/>
      <c r="H988" s="297"/>
      <c r="I988" s="297"/>
      <c r="J988" s="297"/>
      <c r="K988" s="297"/>
      <c r="L988" s="297"/>
      <c r="M988" s="297"/>
      <c r="N988" s="297"/>
      <c r="O988" s="297"/>
      <c r="P988" s="297"/>
      <c r="Q988" s="297"/>
      <c r="R988" s="297"/>
      <c r="S988" s="297"/>
      <c r="T988" s="297"/>
      <c r="U988" s="297"/>
      <c r="V988" s="297"/>
      <c r="W988" s="297"/>
      <c r="X988" s="297"/>
      <c r="Y988" s="297"/>
      <c r="Z988" s="297"/>
    </row>
    <row r="989" spans="1:26" ht="15.75" customHeight="1">
      <c r="A989" s="297"/>
      <c r="B989" s="297"/>
      <c r="C989" s="297"/>
      <c r="D989" s="297"/>
      <c r="E989" s="297"/>
      <c r="F989" s="297"/>
      <c r="G989" s="297"/>
      <c r="H989" s="297"/>
      <c r="I989" s="297"/>
      <c r="J989" s="297"/>
      <c r="K989" s="297"/>
      <c r="L989" s="297"/>
      <c r="M989" s="297"/>
      <c r="N989" s="297"/>
      <c r="O989" s="297"/>
      <c r="P989" s="297"/>
      <c r="Q989" s="297"/>
      <c r="R989" s="297"/>
      <c r="S989" s="297"/>
      <c r="T989" s="297"/>
      <c r="U989" s="297"/>
      <c r="V989" s="297"/>
      <c r="W989" s="297"/>
      <c r="X989" s="297"/>
      <c r="Y989" s="297"/>
      <c r="Z989" s="297"/>
    </row>
    <row r="990" spans="1:26" ht="15.75" customHeight="1">
      <c r="A990" s="297"/>
      <c r="B990" s="297"/>
      <c r="C990" s="297"/>
      <c r="D990" s="297"/>
      <c r="E990" s="297"/>
      <c r="F990" s="297"/>
      <c r="G990" s="297"/>
      <c r="H990" s="297"/>
      <c r="I990" s="297"/>
      <c r="J990" s="297"/>
      <c r="K990" s="297"/>
      <c r="L990" s="297"/>
      <c r="M990" s="297"/>
      <c r="N990" s="297"/>
      <c r="O990" s="297"/>
      <c r="P990" s="297"/>
      <c r="Q990" s="297"/>
      <c r="R990" s="297"/>
      <c r="S990" s="297"/>
      <c r="T990" s="297"/>
      <c r="U990" s="297"/>
      <c r="V990" s="297"/>
      <c r="W990" s="297"/>
      <c r="X990" s="297"/>
      <c r="Y990" s="297"/>
      <c r="Z990" s="297"/>
    </row>
    <row r="991" spans="1:26" ht="15.75" customHeight="1">
      <c r="A991" s="297"/>
      <c r="B991" s="297"/>
      <c r="C991" s="297"/>
      <c r="D991" s="297"/>
      <c r="E991" s="297"/>
      <c r="F991" s="297"/>
      <c r="G991" s="297"/>
      <c r="H991" s="297"/>
      <c r="I991" s="297"/>
      <c r="J991" s="297"/>
      <c r="K991" s="297"/>
      <c r="L991" s="297"/>
      <c r="M991" s="297"/>
      <c r="N991" s="297"/>
      <c r="O991" s="297"/>
      <c r="P991" s="297"/>
      <c r="Q991" s="297"/>
      <c r="R991" s="297"/>
      <c r="S991" s="297"/>
      <c r="T991" s="297"/>
      <c r="U991" s="297"/>
      <c r="V991" s="297"/>
      <c r="W991" s="297"/>
      <c r="X991" s="297"/>
      <c r="Y991" s="297"/>
      <c r="Z991" s="297"/>
    </row>
    <row r="992" spans="1:26" ht="15.75" customHeight="1">
      <c r="A992" s="297"/>
      <c r="B992" s="297"/>
      <c r="C992" s="297"/>
      <c r="D992" s="297"/>
      <c r="E992" s="297"/>
      <c r="F992" s="297"/>
      <c r="G992" s="297"/>
      <c r="H992" s="297"/>
      <c r="I992" s="297"/>
      <c r="J992" s="297"/>
      <c r="K992" s="297"/>
      <c r="L992" s="297"/>
      <c r="M992" s="297"/>
      <c r="N992" s="297"/>
      <c r="O992" s="297"/>
      <c r="P992" s="297"/>
      <c r="Q992" s="297"/>
      <c r="R992" s="297"/>
      <c r="S992" s="297"/>
      <c r="T992" s="297"/>
      <c r="U992" s="297"/>
      <c r="V992" s="297"/>
      <c r="W992" s="297"/>
      <c r="X992" s="297"/>
      <c r="Y992" s="297"/>
      <c r="Z992" s="297"/>
    </row>
    <row r="993" spans="1:26" ht="15.75" customHeight="1">
      <c r="A993" s="297"/>
      <c r="B993" s="297"/>
      <c r="C993" s="297"/>
      <c r="D993" s="297"/>
      <c r="E993" s="297"/>
      <c r="F993" s="297"/>
      <c r="G993" s="297"/>
      <c r="H993" s="297"/>
      <c r="I993" s="297"/>
      <c r="J993" s="297"/>
      <c r="K993" s="297"/>
      <c r="L993" s="297"/>
      <c r="M993" s="297"/>
      <c r="N993" s="297"/>
      <c r="O993" s="297"/>
      <c r="P993" s="297"/>
      <c r="Q993" s="297"/>
      <c r="R993" s="297"/>
      <c r="S993" s="297"/>
      <c r="T993" s="297"/>
      <c r="U993" s="297"/>
      <c r="V993" s="297"/>
      <c r="W993" s="297"/>
      <c r="X993" s="297"/>
      <c r="Y993" s="297"/>
      <c r="Z993" s="297"/>
    </row>
    <row r="994" spans="1:26" ht="15.75" customHeight="1">
      <c r="A994" s="297"/>
      <c r="B994" s="297"/>
      <c r="C994" s="297"/>
      <c r="D994" s="297"/>
      <c r="E994" s="297"/>
      <c r="F994" s="297"/>
      <c r="G994" s="297"/>
      <c r="H994" s="297"/>
      <c r="I994" s="297"/>
      <c r="J994" s="297"/>
      <c r="K994" s="297"/>
      <c r="L994" s="297"/>
      <c r="M994" s="297"/>
      <c r="N994" s="297"/>
      <c r="O994" s="297"/>
      <c r="P994" s="297"/>
      <c r="Q994" s="297"/>
      <c r="R994" s="297"/>
      <c r="S994" s="297"/>
      <c r="T994" s="297"/>
      <c r="U994" s="297"/>
      <c r="V994" s="297"/>
      <c r="W994" s="297"/>
      <c r="X994" s="297"/>
      <c r="Y994" s="297"/>
      <c r="Z994" s="297"/>
    </row>
    <row r="995" spans="1:26" ht="15.75" customHeight="1">
      <c r="A995" s="297"/>
      <c r="B995" s="297"/>
      <c r="C995" s="297"/>
      <c r="D995" s="297"/>
      <c r="E995" s="297"/>
      <c r="F995" s="297"/>
      <c r="G995" s="297"/>
      <c r="H995" s="297"/>
      <c r="I995" s="297"/>
      <c r="J995" s="297"/>
      <c r="K995" s="297"/>
      <c r="L995" s="297"/>
      <c r="M995" s="297"/>
      <c r="N995" s="297"/>
      <c r="O995" s="297"/>
      <c r="P995" s="297"/>
      <c r="Q995" s="297"/>
      <c r="R995" s="297"/>
      <c r="S995" s="297"/>
      <c r="T995" s="297"/>
      <c r="U995" s="297"/>
      <c r="V995" s="297"/>
      <c r="W995" s="297"/>
      <c r="X995" s="297"/>
      <c r="Y995" s="297"/>
      <c r="Z995" s="297"/>
    </row>
    <row r="996" spans="1:26" ht="15.75" customHeight="1">
      <c r="A996" s="297"/>
      <c r="B996" s="297"/>
      <c r="C996" s="297"/>
      <c r="D996" s="297"/>
      <c r="E996" s="297"/>
      <c r="F996" s="297"/>
      <c r="G996" s="297"/>
      <c r="H996" s="297"/>
      <c r="I996" s="297"/>
      <c r="J996" s="297"/>
      <c r="K996" s="297"/>
      <c r="L996" s="297"/>
      <c r="M996" s="297"/>
      <c r="N996" s="297"/>
      <c r="O996" s="297"/>
      <c r="P996" s="297"/>
      <c r="Q996" s="297"/>
      <c r="R996" s="297"/>
      <c r="S996" s="297"/>
      <c r="T996" s="297"/>
      <c r="U996" s="297"/>
      <c r="V996" s="297"/>
      <c r="W996" s="297"/>
      <c r="X996" s="297"/>
      <c r="Y996" s="297"/>
      <c r="Z996" s="297"/>
    </row>
    <row r="997" spans="1:26" ht="15.75" customHeight="1">
      <c r="A997" s="297"/>
      <c r="B997" s="297"/>
      <c r="C997" s="297"/>
      <c r="D997" s="297"/>
      <c r="E997" s="297"/>
      <c r="F997" s="297"/>
      <c r="G997" s="297"/>
      <c r="H997" s="297"/>
      <c r="I997" s="297"/>
      <c r="J997" s="297"/>
      <c r="K997" s="297"/>
      <c r="L997" s="297"/>
      <c r="M997" s="297"/>
      <c r="N997" s="297"/>
      <c r="O997" s="297"/>
      <c r="P997" s="297"/>
      <c r="Q997" s="297"/>
      <c r="R997" s="297"/>
      <c r="S997" s="297"/>
      <c r="T997" s="297"/>
      <c r="U997" s="297"/>
      <c r="V997" s="297"/>
      <c r="W997" s="297"/>
      <c r="X997" s="297"/>
      <c r="Y997" s="297"/>
      <c r="Z997" s="297"/>
    </row>
    <row r="998" spans="1:26" ht="15.75" customHeight="1">
      <c r="A998" s="297"/>
      <c r="B998" s="297"/>
      <c r="C998" s="297"/>
      <c r="D998" s="297"/>
      <c r="E998" s="297"/>
      <c r="F998" s="297"/>
      <c r="G998" s="297"/>
      <c r="H998" s="297"/>
      <c r="I998" s="297"/>
      <c r="J998" s="297"/>
      <c r="K998" s="297"/>
      <c r="L998" s="297"/>
      <c r="M998" s="297"/>
      <c r="N998" s="297"/>
      <c r="O998" s="297"/>
      <c r="P998" s="297"/>
      <c r="Q998" s="297"/>
      <c r="R998" s="297"/>
      <c r="S998" s="297"/>
      <c r="T998" s="297"/>
      <c r="U998" s="297"/>
      <c r="V998" s="297"/>
      <c r="W998" s="297"/>
      <c r="X998" s="297"/>
      <c r="Y998" s="297"/>
      <c r="Z998" s="297"/>
    </row>
    <row r="999" spans="1:26" ht="15.75" customHeight="1">
      <c r="A999" s="297"/>
      <c r="B999" s="297"/>
      <c r="C999" s="297"/>
      <c r="D999" s="297"/>
      <c r="E999" s="297"/>
      <c r="F999" s="297"/>
      <c r="G999" s="297"/>
      <c r="H999" s="297"/>
      <c r="I999" s="297"/>
      <c r="J999" s="297"/>
      <c r="K999" s="297"/>
      <c r="L999" s="297"/>
      <c r="M999" s="297"/>
      <c r="N999" s="297"/>
      <c r="O999" s="297"/>
      <c r="P999" s="297"/>
      <c r="Q999" s="297"/>
      <c r="R999" s="297"/>
      <c r="S999" s="297"/>
      <c r="T999" s="297"/>
      <c r="U999" s="297"/>
      <c r="V999" s="297"/>
      <c r="W999" s="297"/>
      <c r="X999" s="297"/>
      <c r="Y999" s="297"/>
      <c r="Z999" s="297"/>
    </row>
    <row r="1000" spans="1:26" ht="15.75" customHeight="1">
      <c r="A1000" s="297"/>
      <c r="B1000" s="297"/>
      <c r="C1000" s="297"/>
      <c r="D1000" s="297"/>
      <c r="E1000" s="297"/>
      <c r="F1000" s="297"/>
      <c r="G1000" s="297"/>
      <c r="H1000" s="297"/>
      <c r="I1000" s="297"/>
      <c r="J1000" s="297"/>
      <c r="K1000" s="297"/>
      <c r="L1000" s="297"/>
      <c r="M1000" s="297"/>
      <c r="N1000" s="297"/>
      <c r="O1000" s="297"/>
      <c r="P1000" s="297"/>
      <c r="Q1000" s="297"/>
      <c r="R1000" s="297"/>
      <c r="S1000" s="297"/>
      <c r="T1000" s="297"/>
      <c r="U1000" s="297"/>
      <c r="V1000" s="297"/>
      <c r="W1000" s="297"/>
      <c r="X1000" s="297"/>
      <c r="Y1000" s="297"/>
      <c r="Z1000" s="297"/>
    </row>
  </sheetData>
  <mergeCells count="11">
    <mergeCell ref="H1:H2"/>
    <mergeCell ref="I1:I2"/>
    <mergeCell ref="J1:M1"/>
    <mergeCell ref="N1:P1"/>
    <mergeCell ref="A1:A2"/>
    <mergeCell ref="B1:B2"/>
    <mergeCell ref="C1:C2"/>
    <mergeCell ref="D1:D2"/>
    <mergeCell ref="E1:E2"/>
    <mergeCell ref="F1:F2"/>
    <mergeCell ref="G1:G2"/>
  </mergeCells>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59765625" defaultRowHeight="15" customHeight="1"/>
  <cols>
    <col min="1" max="1" width="5.59765625" customWidth="1"/>
    <col min="2" max="2" width="13.8984375" customWidth="1"/>
    <col min="3" max="3" width="16.5" customWidth="1"/>
    <col min="4" max="4" width="6.59765625" customWidth="1"/>
    <col min="5" max="5" width="34.5" customWidth="1"/>
    <col min="6" max="6" width="8.3984375" customWidth="1"/>
    <col min="7" max="7" width="31.59765625" customWidth="1"/>
    <col min="8" max="8" width="13.69921875" customWidth="1"/>
    <col min="9" max="9" width="13.3984375" customWidth="1"/>
    <col min="10" max="10" width="26" customWidth="1"/>
    <col min="11" max="11" width="7.3984375" customWidth="1"/>
    <col min="12" max="12" width="53.09765625" customWidth="1"/>
    <col min="13" max="13" width="8.19921875" customWidth="1"/>
    <col min="14" max="14" width="53.09765625" customWidth="1"/>
    <col min="15" max="15" width="68.5" customWidth="1"/>
    <col min="16" max="16" width="10.69921875" customWidth="1"/>
    <col min="17" max="17" width="74.09765625" customWidth="1"/>
    <col min="18" max="26" width="9.3984375" customWidth="1"/>
  </cols>
  <sheetData>
    <row r="1" spans="1:26" ht="16.5" customHeight="1">
      <c r="A1" s="807" t="s">
        <v>2288</v>
      </c>
      <c r="B1" s="809" t="s">
        <v>1</v>
      </c>
      <c r="C1" s="809" t="s">
        <v>2</v>
      </c>
      <c r="D1" s="809" t="s">
        <v>3</v>
      </c>
      <c r="E1" s="809" t="s">
        <v>3</v>
      </c>
      <c r="F1" s="809" t="s">
        <v>4</v>
      </c>
      <c r="G1" s="809" t="s">
        <v>4</v>
      </c>
      <c r="H1" s="801" t="s">
        <v>2668</v>
      </c>
      <c r="I1" s="803" t="s">
        <v>2669</v>
      </c>
      <c r="J1" s="805" t="s">
        <v>2670</v>
      </c>
      <c r="K1" s="794"/>
      <c r="L1" s="794"/>
      <c r="M1" s="806"/>
      <c r="N1" s="805" t="s">
        <v>2926</v>
      </c>
      <c r="O1" s="794"/>
      <c r="P1" s="795"/>
      <c r="Q1" s="276"/>
      <c r="R1" s="276"/>
      <c r="S1" s="276"/>
      <c r="T1" s="276"/>
      <c r="U1" s="276"/>
      <c r="V1" s="276"/>
      <c r="W1" s="276"/>
      <c r="X1" s="276"/>
      <c r="Y1" s="276"/>
      <c r="Z1" s="276"/>
    </row>
    <row r="2" spans="1:26" ht="104.25" customHeight="1">
      <c r="A2" s="822"/>
      <c r="B2" s="790"/>
      <c r="C2" s="790"/>
      <c r="D2" s="790"/>
      <c r="E2" s="790"/>
      <c r="F2" s="790"/>
      <c r="G2" s="790"/>
      <c r="H2" s="790"/>
      <c r="I2" s="824"/>
      <c r="J2" s="298" t="s">
        <v>2275</v>
      </c>
      <c r="K2" s="299" t="s">
        <v>2276</v>
      </c>
      <c r="L2" s="300" t="s">
        <v>2277</v>
      </c>
      <c r="M2" s="301" t="s">
        <v>2276</v>
      </c>
      <c r="N2" s="298" t="s">
        <v>2291</v>
      </c>
      <c r="O2" s="300" t="s">
        <v>2292</v>
      </c>
      <c r="P2" s="302" t="s">
        <v>2276</v>
      </c>
      <c r="Q2" s="265"/>
      <c r="R2" s="265"/>
      <c r="S2" s="265"/>
      <c r="T2" s="265"/>
      <c r="U2" s="265"/>
      <c r="V2" s="265"/>
      <c r="W2" s="265"/>
      <c r="X2" s="265"/>
      <c r="Y2" s="265"/>
      <c r="Z2" s="265"/>
    </row>
    <row r="3" spans="1:26" ht="99.75" customHeight="1">
      <c r="A3" s="314" t="s">
        <v>9</v>
      </c>
      <c r="B3" s="269" t="s">
        <v>10</v>
      </c>
      <c r="C3" s="269" t="s">
        <v>196</v>
      </c>
      <c r="D3" s="268" t="s">
        <v>611</v>
      </c>
      <c r="E3" s="270" t="s">
        <v>612</v>
      </c>
      <c r="F3" s="268" t="s">
        <v>789</v>
      </c>
      <c r="G3" s="270" t="s">
        <v>790</v>
      </c>
      <c r="H3" s="315"/>
      <c r="I3" s="316" t="s">
        <v>810</v>
      </c>
      <c r="J3" s="391" t="s">
        <v>811</v>
      </c>
      <c r="K3" s="362">
        <v>8400000</v>
      </c>
      <c r="L3" s="270"/>
      <c r="M3" s="363">
        <v>0</v>
      </c>
      <c r="N3" s="317"/>
      <c r="O3" s="270"/>
      <c r="P3" s="465"/>
      <c r="Q3" s="573"/>
      <c r="R3" s="276"/>
      <c r="S3" s="276"/>
      <c r="T3" s="276"/>
      <c r="U3" s="276"/>
      <c r="V3" s="276"/>
      <c r="W3" s="276"/>
      <c r="X3" s="276"/>
      <c r="Y3" s="276"/>
      <c r="Z3" s="276"/>
    </row>
    <row r="4" spans="1:26" ht="99.75" customHeight="1">
      <c r="A4" s="314" t="s">
        <v>2127</v>
      </c>
      <c r="B4" s="269" t="s">
        <v>2128</v>
      </c>
      <c r="C4" s="269" t="s">
        <v>2136</v>
      </c>
      <c r="D4" s="268" t="s">
        <v>2150</v>
      </c>
      <c r="E4" s="270" t="s">
        <v>2151</v>
      </c>
      <c r="F4" s="268" t="s">
        <v>2152</v>
      </c>
      <c r="G4" s="270" t="s">
        <v>2153</v>
      </c>
      <c r="H4" s="315" t="s">
        <v>810</v>
      </c>
      <c r="I4" s="316"/>
      <c r="J4" s="391" t="s">
        <v>2160</v>
      </c>
      <c r="K4" s="362">
        <v>8400000</v>
      </c>
      <c r="L4" s="60" t="s">
        <v>2161</v>
      </c>
      <c r="M4" s="363">
        <v>0</v>
      </c>
      <c r="N4" s="202" t="s">
        <v>2658</v>
      </c>
      <c r="O4" s="202" t="s">
        <v>3532</v>
      </c>
      <c r="P4" s="465"/>
      <c r="Q4" s="573"/>
      <c r="R4" s="265"/>
      <c r="S4" s="265"/>
      <c r="T4" s="265"/>
      <c r="U4" s="265"/>
      <c r="V4" s="265"/>
      <c r="W4" s="265"/>
      <c r="X4" s="265"/>
      <c r="Y4" s="265"/>
      <c r="Z4" s="265"/>
    </row>
    <row r="5" spans="1:26" ht="99.75" customHeight="1">
      <c r="A5" s="321" t="s">
        <v>2200</v>
      </c>
      <c r="B5" s="322" t="s">
        <v>2201</v>
      </c>
      <c r="C5" s="322" t="s">
        <v>2230</v>
      </c>
      <c r="D5" s="323" t="s">
        <v>2203</v>
      </c>
      <c r="E5" s="324" t="s">
        <v>2204</v>
      </c>
      <c r="F5" s="323" t="s">
        <v>2231</v>
      </c>
      <c r="G5" s="324" t="s">
        <v>2232</v>
      </c>
      <c r="H5" s="325" t="s">
        <v>810</v>
      </c>
      <c r="I5" s="326"/>
      <c r="J5" s="688" t="s">
        <v>2245</v>
      </c>
      <c r="K5" s="379">
        <v>0</v>
      </c>
      <c r="L5" s="202" t="s">
        <v>2246</v>
      </c>
      <c r="M5" s="380">
        <v>0</v>
      </c>
      <c r="N5" s="202" t="s">
        <v>2664</v>
      </c>
      <c r="O5" s="331" t="s">
        <v>3533</v>
      </c>
      <c r="P5" s="466"/>
      <c r="Q5" s="573"/>
      <c r="R5" s="282"/>
      <c r="S5" s="282"/>
      <c r="T5" s="282"/>
      <c r="U5" s="282"/>
      <c r="V5" s="282"/>
      <c r="W5" s="282"/>
      <c r="X5" s="282"/>
      <c r="Y5" s="282"/>
      <c r="Z5" s="282"/>
    </row>
    <row r="6" spans="1:26" ht="14.4">
      <c r="A6" s="456"/>
      <c r="B6" s="456"/>
      <c r="C6" s="456"/>
      <c r="D6" s="456"/>
      <c r="E6" s="456"/>
      <c r="F6" s="456"/>
      <c r="G6" s="456"/>
      <c r="H6" s="457"/>
      <c r="I6" s="457"/>
      <c r="J6" s="456"/>
      <c r="K6" s="456"/>
      <c r="L6" s="456"/>
      <c r="M6" s="654"/>
      <c r="N6" s="456"/>
      <c r="O6" s="456"/>
      <c r="P6" s="456"/>
      <c r="Q6" s="276"/>
      <c r="R6" s="282"/>
      <c r="S6" s="282"/>
      <c r="T6" s="282"/>
      <c r="U6" s="282"/>
      <c r="V6" s="282"/>
      <c r="W6" s="282"/>
      <c r="X6" s="282"/>
      <c r="Y6" s="282"/>
      <c r="Z6" s="282"/>
    </row>
    <row r="7" spans="1:26" ht="14.4">
      <c r="A7" s="456"/>
      <c r="B7" s="456"/>
      <c r="C7" s="456"/>
      <c r="D7" s="456"/>
      <c r="E7" s="456"/>
      <c r="F7" s="456"/>
      <c r="G7" s="456"/>
      <c r="H7" s="457"/>
      <c r="I7" s="457"/>
      <c r="J7" s="265"/>
      <c r="K7" s="458"/>
      <c r="L7" s="265"/>
      <c r="M7" s="458"/>
      <c r="N7" s="265"/>
      <c r="O7" s="265"/>
      <c r="P7" s="265"/>
      <c r="Q7" s="265"/>
      <c r="R7" s="282"/>
      <c r="S7" s="282"/>
      <c r="T7" s="282"/>
      <c r="U7" s="282"/>
      <c r="V7" s="282"/>
      <c r="W7" s="282"/>
      <c r="X7" s="282"/>
      <c r="Y7" s="282"/>
      <c r="Z7" s="282"/>
    </row>
    <row r="8" spans="1:26" ht="14.4">
      <c r="A8" s="282"/>
      <c r="B8" s="282"/>
      <c r="C8" s="282"/>
      <c r="D8" s="282"/>
      <c r="E8" s="282"/>
      <c r="F8" s="282"/>
      <c r="G8" s="282"/>
      <c r="H8" s="282"/>
      <c r="I8" s="282"/>
      <c r="J8" s="282"/>
      <c r="K8" s="282"/>
      <c r="L8" s="282"/>
      <c r="M8" s="282"/>
      <c r="N8" s="282"/>
      <c r="O8" s="282"/>
      <c r="P8" s="282"/>
      <c r="Q8" s="282"/>
      <c r="R8" s="282"/>
      <c r="S8" s="282"/>
      <c r="T8" s="282"/>
      <c r="U8" s="282"/>
      <c r="V8" s="282"/>
      <c r="W8" s="282"/>
      <c r="X8" s="282"/>
      <c r="Y8" s="282"/>
      <c r="Z8" s="282"/>
    </row>
    <row r="9" spans="1:26" ht="14.4">
      <c r="A9" s="282"/>
      <c r="B9" s="282"/>
      <c r="C9" s="282"/>
      <c r="D9" s="282"/>
      <c r="E9" s="282"/>
      <c r="F9" s="282"/>
      <c r="G9" s="282"/>
      <c r="H9" s="282"/>
      <c r="I9" s="282"/>
      <c r="J9" s="282"/>
      <c r="K9" s="282"/>
      <c r="L9" s="282"/>
      <c r="M9" s="282"/>
      <c r="N9" s="282"/>
      <c r="O9" s="282"/>
      <c r="P9" s="282"/>
      <c r="Q9" s="282"/>
      <c r="R9" s="282"/>
      <c r="S9" s="282"/>
      <c r="T9" s="282"/>
      <c r="U9" s="282"/>
      <c r="V9" s="282"/>
      <c r="W9" s="282"/>
      <c r="X9" s="282"/>
      <c r="Y9" s="282"/>
      <c r="Z9" s="282"/>
    </row>
    <row r="10" spans="1:26" ht="14.4">
      <c r="A10" s="282"/>
      <c r="B10" s="282"/>
      <c r="C10" s="282"/>
      <c r="D10" s="282"/>
      <c r="E10" s="282"/>
      <c r="F10" s="282"/>
      <c r="G10" s="282"/>
      <c r="H10" s="282"/>
      <c r="I10" s="282"/>
      <c r="J10" s="282"/>
      <c r="K10" s="282"/>
      <c r="L10" s="282"/>
      <c r="M10" s="282"/>
      <c r="N10" s="282"/>
      <c r="O10" s="282"/>
      <c r="P10" s="282"/>
      <c r="Q10" s="282"/>
      <c r="R10" s="282"/>
      <c r="S10" s="282"/>
      <c r="T10" s="282"/>
      <c r="U10" s="282"/>
      <c r="V10" s="282"/>
      <c r="W10" s="282"/>
      <c r="X10" s="282"/>
      <c r="Y10" s="282"/>
      <c r="Z10" s="282"/>
    </row>
    <row r="11" spans="1:26" ht="14.4">
      <c r="A11" s="282"/>
      <c r="B11" s="282"/>
      <c r="C11" s="282"/>
      <c r="D11" s="282"/>
      <c r="E11" s="282"/>
      <c r="F11" s="282"/>
      <c r="G11" s="282"/>
      <c r="H11" s="282"/>
      <c r="I11" s="282"/>
      <c r="J11" s="282"/>
      <c r="K11" s="282"/>
      <c r="L11" s="282"/>
      <c r="M11" s="282"/>
      <c r="N11" s="282"/>
      <c r="O11" s="282"/>
      <c r="P11" s="282"/>
      <c r="Q11" s="282"/>
      <c r="R11" s="282"/>
      <c r="S11" s="282"/>
      <c r="T11" s="282"/>
      <c r="U11" s="282"/>
      <c r="V11" s="282"/>
      <c r="W11" s="282"/>
      <c r="X11" s="282"/>
      <c r="Y11" s="282"/>
      <c r="Z11" s="282"/>
    </row>
    <row r="12" spans="1:26" ht="14.4">
      <c r="A12" s="282"/>
      <c r="B12" s="282"/>
      <c r="C12" s="282"/>
      <c r="D12" s="282"/>
      <c r="E12" s="282"/>
      <c r="F12" s="282"/>
      <c r="G12" s="282"/>
      <c r="H12" s="282"/>
      <c r="I12" s="282"/>
      <c r="J12" s="282"/>
      <c r="K12" s="282"/>
      <c r="L12" s="282"/>
      <c r="M12" s="282"/>
      <c r="N12" s="282"/>
      <c r="O12" s="282"/>
      <c r="P12" s="282"/>
      <c r="Q12" s="282"/>
      <c r="R12" s="282"/>
      <c r="S12" s="282"/>
      <c r="T12" s="282"/>
      <c r="U12" s="282"/>
      <c r="V12" s="282"/>
      <c r="W12" s="282"/>
      <c r="X12" s="282"/>
      <c r="Y12" s="282"/>
      <c r="Z12" s="282"/>
    </row>
    <row r="13" spans="1:26" ht="14.4">
      <c r="A13" s="282"/>
      <c r="B13" s="282"/>
      <c r="C13" s="282"/>
      <c r="D13" s="282"/>
      <c r="E13" s="282"/>
      <c r="F13" s="282"/>
      <c r="G13" s="282"/>
      <c r="H13" s="282"/>
      <c r="I13" s="282"/>
      <c r="J13" s="282"/>
      <c r="K13" s="282"/>
      <c r="L13" s="282"/>
      <c r="M13" s="282"/>
      <c r="N13" s="282"/>
      <c r="O13" s="282"/>
      <c r="P13" s="282"/>
      <c r="Q13" s="282"/>
      <c r="R13" s="282"/>
      <c r="S13" s="282"/>
      <c r="T13" s="282"/>
      <c r="U13" s="282"/>
      <c r="V13" s="282"/>
      <c r="W13" s="282"/>
      <c r="X13" s="282"/>
      <c r="Y13" s="282"/>
      <c r="Z13" s="282"/>
    </row>
    <row r="14" spans="1:26" ht="14.4">
      <c r="A14" s="282"/>
      <c r="B14" s="282"/>
      <c r="C14" s="282"/>
      <c r="D14" s="282"/>
      <c r="E14" s="282"/>
      <c r="F14" s="282"/>
      <c r="G14" s="282"/>
      <c r="H14" s="282"/>
      <c r="I14" s="282"/>
      <c r="J14" s="282"/>
      <c r="K14" s="282"/>
      <c r="L14" s="282"/>
      <c r="M14" s="282"/>
      <c r="N14" s="282"/>
      <c r="O14" s="282"/>
      <c r="P14" s="282"/>
      <c r="Q14" s="282"/>
      <c r="R14" s="282"/>
      <c r="S14" s="282"/>
      <c r="T14" s="282"/>
      <c r="U14" s="282"/>
      <c r="V14" s="282"/>
      <c r="W14" s="282"/>
      <c r="X14" s="282"/>
      <c r="Y14" s="282"/>
      <c r="Z14" s="282"/>
    </row>
    <row r="15" spans="1:26" ht="14.4">
      <c r="A15" s="282"/>
      <c r="B15" s="282"/>
      <c r="C15" s="282"/>
      <c r="D15" s="282"/>
      <c r="E15" s="282"/>
      <c r="F15" s="282"/>
      <c r="G15" s="282"/>
      <c r="H15" s="282"/>
      <c r="I15" s="282"/>
      <c r="J15" s="282"/>
      <c r="K15" s="282"/>
      <c r="L15" s="282"/>
      <c r="M15" s="282"/>
      <c r="N15" s="282"/>
      <c r="O15" s="282"/>
      <c r="P15" s="282"/>
      <c r="Q15" s="282"/>
      <c r="R15" s="282"/>
      <c r="S15" s="282"/>
      <c r="T15" s="282"/>
      <c r="U15" s="282"/>
      <c r="V15" s="282"/>
      <c r="W15" s="282"/>
      <c r="X15" s="282"/>
      <c r="Y15" s="282"/>
      <c r="Z15" s="282"/>
    </row>
    <row r="16" spans="1:26" ht="14.4">
      <c r="A16" s="282"/>
      <c r="B16" s="282"/>
      <c r="C16" s="282"/>
      <c r="D16" s="282"/>
      <c r="E16" s="282"/>
      <c r="F16" s="282"/>
      <c r="G16" s="282"/>
      <c r="H16" s="282"/>
      <c r="I16" s="282"/>
      <c r="J16" s="282"/>
      <c r="K16" s="282"/>
      <c r="L16" s="282"/>
      <c r="M16" s="282"/>
      <c r="N16" s="282"/>
      <c r="O16" s="282"/>
      <c r="P16" s="282"/>
      <c r="Q16" s="282"/>
      <c r="R16" s="282"/>
      <c r="S16" s="282"/>
      <c r="T16" s="282"/>
      <c r="U16" s="282"/>
      <c r="V16" s="282"/>
      <c r="W16" s="282"/>
      <c r="X16" s="282"/>
      <c r="Y16" s="282"/>
      <c r="Z16" s="282"/>
    </row>
    <row r="17" spans="1:26" ht="14.4">
      <c r="A17" s="282"/>
      <c r="B17" s="282"/>
      <c r="C17" s="282"/>
      <c r="D17" s="282"/>
      <c r="E17" s="282"/>
      <c r="F17" s="282"/>
      <c r="G17" s="282"/>
      <c r="H17" s="282"/>
      <c r="I17" s="282"/>
      <c r="J17" s="282"/>
      <c r="K17" s="282"/>
      <c r="L17" s="282"/>
      <c r="M17" s="282"/>
      <c r="N17" s="282"/>
      <c r="O17" s="282"/>
      <c r="P17" s="282"/>
      <c r="Q17" s="282"/>
      <c r="R17" s="282"/>
      <c r="S17" s="282"/>
      <c r="T17" s="282"/>
      <c r="U17" s="282"/>
      <c r="V17" s="282"/>
      <c r="W17" s="282"/>
      <c r="X17" s="282"/>
      <c r="Y17" s="282"/>
      <c r="Z17" s="282"/>
    </row>
    <row r="18" spans="1:26" ht="14.4">
      <c r="A18" s="282"/>
      <c r="B18" s="282"/>
      <c r="C18" s="282"/>
      <c r="D18" s="282"/>
      <c r="E18" s="282"/>
      <c r="F18" s="282"/>
      <c r="G18" s="282"/>
      <c r="H18" s="282"/>
      <c r="I18" s="282"/>
      <c r="J18" s="282"/>
      <c r="K18" s="282"/>
      <c r="L18" s="282"/>
      <c r="M18" s="282"/>
      <c r="N18" s="282"/>
      <c r="O18" s="282"/>
      <c r="P18" s="282"/>
      <c r="Q18" s="282"/>
      <c r="R18" s="282"/>
      <c r="S18" s="282"/>
      <c r="T18" s="282"/>
      <c r="U18" s="282"/>
      <c r="V18" s="282"/>
      <c r="W18" s="282"/>
      <c r="X18" s="282"/>
      <c r="Y18" s="282"/>
      <c r="Z18" s="282"/>
    </row>
    <row r="19" spans="1:26" ht="14.4">
      <c r="A19" s="282"/>
      <c r="B19" s="282"/>
      <c r="C19" s="282"/>
      <c r="D19" s="282"/>
      <c r="E19" s="282"/>
      <c r="F19" s="282"/>
      <c r="G19" s="282"/>
      <c r="H19" s="282"/>
      <c r="I19" s="282"/>
      <c r="J19" s="282"/>
      <c r="K19" s="282"/>
      <c r="L19" s="282"/>
      <c r="M19" s="282"/>
      <c r="N19" s="282"/>
      <c r="O19" s="282"/>
      <c r="P19" s="282"/>
      <c r="Q19" s="282"/>
      <c r="R19" s="282"/>
      <c r="S19" s="282"/>
      <c r="T19" s="282"/>
      <c r="U19" s="282"/>
      <c r="V19" s="282"/>
      <c r="W19" s="282"/>
      <c r="X19" s="282"/>
      <c r="Y19" s="282"/>
      <c r="Z19" s="282"/>
    </row>
    <row r="20" spans="1:26" ht="14.4">
      <c r="A20" s="282"/>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row>
    <row r="21" spans="1:26" ht="15.75" customHeight="1">
      <c r="A21" s="282"/>
      <c r="B21" s="282"/>
      <c r="C21" s="282"/>
      <c r="D21" s="282"/>
      <c r="E21" s="282"/>
      <c r="F21" s="282"/>
      <c r="G21" s="282"/>
      <c r="H21" s="282"/>
      <c r="I21" s="282"/>
      <c r="J21" s="282"/>
      <c r="K21" s="282"/>
      <c r="L21" s="282"/>
      <c r="M21" s="282"/>
      <c r="N21" s="282"/>
      <c r="O21" s="282"/>
      <c r="P21" s="282"/>
      <c r="Q21" s="282"/>
      <c r="R21" s="282"/>
      <c r="S21" s="282"/>
      <c r="T21" s="282"/>
      <c r="U21" s="282"/>
      <c r="V21" s="282"/>
      <c r="W21" s="282"/>
      <c r="X21" s="282"/>
      <c r="Y21" s="282"/>
      <c r="Z21" s="282"/>
    </row>
    <row r="22" spans="1:26" ht="15.75" customHeight="1">
      <c r="A22" s="282"/>
      <c r="B22" s="282"/>
      <c r="C22" s="282"/>
      <c r="D22" s="282"/>
      <c r="E22" s="282"/>
      <c r="F22" s="282"/>
      <c r="G22" s="282"/>
      <c r="H22" s="282"/>
      <c r="I22" s="282"/>
      <c r="J22" s="282"/>
      <c r="K22" s="282"/>
      <c r="L22" s="282"/>
      <c r="M22" s="282"/>
      <c r="N22" s="282"/>
      <c r="O22" s="282"/>
      <c r="P22" s="282"/>
      <c r="Q22" s="282"/>
      <c r="R22" s="282"/>
      <c r="S22" s="282"/>
      <c r="T22" s="282"/>
      <c r="U22" s="282"/>
      <c r="V22" s="282"/>
      <c r="W22" s="282"/>
      <c r="X22" s="282"/>
      <c r="Y22" s="282"/>
      <c r="Z22" s="282"/>
    </row>
    <row r="23" spans="1:26" ht="15.75" customHeight="1">
      <c r="A23" s="282"/>
      <c r="B23" s="282"/>
      <c r="C23" s="282"/>
      <c r="D23" s="282"/>
      <c r="E23" s="282"/>
      <c r="F23" s="282"/>
      <c r="G23" s="282"/>
      <c r="H23" s="282"/>
      <c r="I23" s="282"/>
      <c r="J23" s="282"/>
      <c r="K23" s="282"/>
      <c r="L23" s="282"/>
      <c r="M23" s="282"/>
      <c r="N23" s="282"/>
      <c r="O23" s="282"/>
      <c r="P23" s="282"/>
      <c r="Q23" s="282"/>
      <c r="R23" s="282"/>
      <c r="S23" s="282"/>
      <c r="T23" s="282"/>
      <c r="U23" s="282"/>
      <c r="V23" s="282"/>
      <c r="W23" s="282"/>
      <c r="X23" s="282"/>
      <c r="Y23" s="282"/>
      <c r="Z23" s="282"/>
    </row>
    <row r="24" spans="1:26" ht="15.75" customHeight="1">
      <c r="A24" s="282"/>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row>
    <row r="25" spans="1:26" ht="15.75" customHeight="1">
      <c r="A25" s="282"/>
      <c r="B25" s="282"/>
      <c r="C25" s="282"/>
      <c r="D25" s="282"/>
      <c r="E25" s="282"/>
      <c r="F25" s="282"/>
      <c r="G25" s="282"/>
      <c r="H25" s="282"/>
      <c r="I25" s="282"/>
      <c r="J25" s="282"/>
      <c r="K25" s="282"/>
      <c r="L25" s="282"/>
      <c r="M25" s="282"/>
      <c r="N25" s="282"/>
      <c r="O25" s="282"/>
      <c r="P25" s="282"/>
      <c r="Q25" s="282"/>
      <c r="R25" s="282"/>
      <c r="S25" s="282"/>
      <c r="T25" s="282"/>
      <c r="U25" s="282"/>
      <c r="V25" s="282"/>
      <c r="W25" s="282"/>
      <c r="X25" s="282"/>
      <c r="Y25" s="282"/>
      <c r="Z25" s="282"/>
    </row>
    <row r="26" spans="1:26" ht="15.75" customHeight="1">
      <c r="A26" s="282"/>
      <c r="B26" s="282"/>
      <c r="C26" s="282"/>
      <c r="D26" s="282"/>
      <c r="E26" s="282"/>
      <c r="F26" s="282"/>
      <c r="G26" s="282"/>
      <c r="H26" s="282"/>
      <c r="I26" s="282"/>
      <c r="J26" s="282"/>
      <c r="K26" s="282"/>
      <c r="L26" s="282"/>
      <c r="M26" s="282"/>
      <c r="N26" s="282"/>
      <c r="O26" s="282"/>
      <c r="P26" s="282"/>
      <c r="Q26" s="282"/>
      <c r="R26" s="282"/>
      <c r="S26" s="282"/>
      <c r="T26" s="282"/>
      <c r="U26" s="282"/>
      <c r="V26" s="282"/>
      <c r="W26" s="282"/>
      <c r="X26" s="282"/>
      <c r="Y26" s="282"/>
      <c r="Z26" s="282"/>
    </row>
    <row r="27" spans="1:26" ht="15.75" customHeight="1">
      <c r="A27" s="282"/>
      <c r="B27" s="282"/>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2"/>
    </row>
    <row r="28" spans="1:26" ht="15.75" customHeight="1">
      <c r="A28" s="282"/>
      <c r="B28" s="282"/>
      <c r="C28" s="282"/>
      <c r="D28" s="282"/>
      <c r="E28" s="282"/>
      <c r="F28" s="282"/>
      <c r="G28" s="282"/>
      <c r="H28" s="282"/>
      <c r="I28" s="282"/>
      <c r="J28" s="282"/>
      <c r="K28" s="282"/>
      <c r="L28" s="282"/>
      <c r="M28" s="282"/>
      <c r="N28" s="282"/>
      <c r="O28" s="282"/>
      <c r="P28" s="282"/>
      <c r="Q28" s="282"/>
      <c r="R28" s="282"/>
      <c r="S28" s="282"/>
      <c r="T28" s="282"/>
      <c r="U28" s="282"/>
      <c r="V28" s="282"/>
      <c r="W28" s="282"/>
      <c r="X28" s="282"/>
      <c r="Y28" s="282"/>
      <c r="Z28" s="282"/>
    </row>
    <row r="29" spans="1:26" ht="15.75" customHeight="1">
      <c r="A29" s="282"/>
      <c r="B29" s="282"/>
      <c r="C29" s="282"/>
      <c r="D29" s="282"/>
      <c r="E29" s="282"/>
      <c r="F29" s="282"/>
      <c r="G29" s="282"/>
      <c r="H29" s="282"/>
      <c r="I29" s="282"/>
      <c r="J29" s="282"/>
      <c r="K29" s="282"/>
      <c r="L29" s="282"/>
      <c r="M29" s="282"/>
      <c r="N29" s="282"/>
      <c r="O29" s="282"/>
      <c r="P29" s="282"/>
      <c r="Q29" s="282"/>
      <c r="R29" s="282"/>
      <c r="S29" s="282"/>
      <c r="T29" s="282"/>
      <c r="U29" s="282"/>
      <c r="V29" s="282"/>
      <c r="W29" s="282"/>
      <c r="X29" s="282"/>
      <c r="Y29" s="282"/>
      <c r="Z29" s="282"/>
    </row>
    <row r="30" spans="1:26" ht="15.75" customHeight="1">
      <c r="A30" s="282"/>
      <c r="B30" s="282"/>
      <c r="C30" s="282"/>
      <c r="D30" s="282"/>
      <c r="E30" s="282"/>
      <c r="F30" s="282"/>
      <c r="G30" s="282"/>
      <c r="H30" s="282"/>
      <c r="I30" s="282"/>
      <c r="J30" s="282"/>
      <c r="K30" s="282"/>
      <c r="L30" s="282"/>
      <c r="M30" s="282"/>
      <c r="N30" s="282"/>
      <c r="O30" s="282"/>
      <c r="P30" s="282"/>
      <c r="Q30" s="282"/>
      <c r="R30" s="282"/>
      <c r="S30" s="282"/>
      <c r="T30" s="282"/>
      <c r="U30" s="282"/>
      <c r="V30" s="282"/>
      <c r="W30" s="282"/>
      <c r="X30" s="282"/>
      <c r="Y30" s="282"/>
      <c r="Z30" s="282"/>
    </row>
    <row r="31" spans="1:26" ht="15.75" customHeight="1">
      <c r="A31" s="282"/>
      <c r="B31" s="282"/>
      <c r="C31" s="282"/>
      <c r="D31" s="282"/>
      <c r="E31" s="282"/>
      <c r="F31" s="282"/>
      <c r="G31" s="282"/>
      <c r="H31" s="282"/>
      <c r="I31" s="282"/>
      <c r="J31" s="282"/>
      <c r="K31" s="282"/>
      <c r="L31" s="282"/>
      <c r="M31" s="282"/>
      <c r="N31" s="282"/>
      <c r="O31" s="282"/>
      <c r="P31" s="282"/>
      <c r="Q31" s="282"/>
      <c r="R31" s="282"/>
      <c r="S31" s="282"/>
      <c r="T31" s="282"/>
      <c r="U31" s="282"/>
      <c r="V31" s="282"/>
      <c r="W31" s="282"/>
      <c r="X31" s="282"/>
      <c r="Y31" s="282"/>
      <c r="Z31" s="282"/>
    </row>
    <row r="32" spans="1:26" ht="15.75" customHeight="1">
      <c r="A32" s="282"/>
      <c r="B32" s="282"/>
      <c r="C32" s="282"/>
      <c r="D32" s="282"/>
      <c r="E32" s="282"/>
      <c r="F32" s="282"/>
      <c r="G32" s="282"/>
      <c r="H32" s="282"/>
      <c r="I32" s="282"/>
      <c r="J32" s="282"/>
      <c r="K32" s="282"/>
      <c r="L32" s="282"/>
      <c r="M32" s="282"/>
      <c r="N32" s="282"/>
      <c r="O32" s="282"/>
      <c r="P32" s="282"/>
      <c r="Q32" s="282"/>
      <c r="R32" s="282"/>
      <c r="S32" s="282"/>
      <c r="T32" s="282"/>
      <c r="U32" s="282"/>
      <c r="V32" s="282"/>
      <c r="W32" s="282"/>
      <c r="X32" s="282"/>
      <c r="Y32" s="282"/>
      <c r="Z32" s="282"/>
    </row>
    <row r="33" spans="1:26" ht="15.75" customHeight="1">
      <c r="A33" s="282"/>
      <c r="B33" s="282"/>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row>
    <row r="34" spans="1:26" ht="15.75" customHeight="1">
      <c r="A34" s="282"/>
      <c r="B34" s="282"/>
      <c r="C34" s="282"/>
      <c r="D34" s="282"/>
      <c r="E34" s="282"/>
      <c r="F34" s="282"/>
      <c r="G34" s="282"/>
      <c r="H34" s="282"/>
      <c r="I34" s="282"/>
      <c r="J34" s="282"/>
      <c r="K34" s="282"/>
      <c r="L34" s="282"/>
      <c r="M34" s="282"/>
      <c r="N34" s="282"/>
      <c r="O34" s="282"/>
      <c r="P34" s="282"/>
      <c r="Q34" s="282"/>
      <c r="R34" s="282"/>
      <c r="S34" s="282"/>
      <c r="T34" s="282"/>
      <c r="U34" s="282"/>
      <c r="V34" s="282"/>
      <c r="W34" s="282"/>
      <c r="X34" s="282"/>
      <c r="Y34" s="282"/>
      <c r="Z34" s="282"/>
    </row>
    <row r="35" spans="1:26" ht="15.75" customHeight="1">
      <c r="A35" s="282"/>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row>
    <row r="36" spans="1:26" ht="15.75" customHeight="1">
      <c r="A36" s="282"/>
      <c r="B36" s="282"/>
      <c r="C36" s="282"/>
      <c r="D36" s="282"/>
      <c r="E36" s="282"/>
      <c r="F36" s="282"/>
      <c r="G36" s="282"/>
      <c r="H36" s="282"/>
      <c r="I36" s="282"/>
      <c r="J36" s="282"/>
      <c r="K36" s="282"/>
      <c r="L36" s="282"/>
      <c r="M36" s="282"/>
      <c r="N36" s="282"/>
      <c r="O36" s="282"/>
      <c r="P36" s="282"/>
      <c r="Q36" s="282"/>
      <c r="R36" s="282"/>
      <c r="S36" s="282"/>
      <c r="T36" s="282"/>
      <c r="U36" s="282"/>
      <c r="V36" s="282"/>
      <c r="W36" s="282"/>
      <c r="X36" s="282"/>
      <c r="Y36" s="282"/>
      <c r="Z36" s="282"/>
    </row>
    <row r="37" spans="1:26" ht="15.75" customHeight="1">
      <c r="A37" s="282"/>
      <c r="B37" s="282"/>
      <c r="C37" s="282"/>
      <c r="D37" s="282"/>
      <c r="E37" s="282"/>
      <c r="F37" s="282"/>
      <c r="G37" s="282"/>
      <c r="H37" s="282"/>
      <c r="I37" s="282"/>
      <c r="J37" s="282"/>
      <c r="K37" s="282"/>
      <c r="L37" s="282"/>
      <c r="M37" s="282"/>
      <c r="N37" s="282"/>
      <c r="O37" s="282"/>
      <c r="P37" s="282"/>
      <c r="Q37" s="282"/>
      <c r="R37" s="282"/>
      <c r="S37" s="282"/>
      <c r="T37" s="282"/>
      <c r="U37" s="282"/>
      <c r="V37" s="282"/>
      <c r="W37" s="282"/>
      <c r="X37" s="282"/>
      <c r="Y37" s="282"/>
      <c r="Z37" s="282"/>
    </row>
    <row r="38" spans="1:26" ht="15.75" customHeight="1">
      <c r="A38" s="282"/>
      <c r="B38" s="282"/>
      <c r="C38" s="282"/>
      <c r="D38" s="282"/>
      <c r="E38" s="282"/>
      <c r="F38" s="282"/>
      <c r="G38" s="282"/>
      <c r="H38" s="282"/>
      <c r="I38" s="282"/>
      <c r="J38" s="282"/>
      <c r="K38" s="282"/>
      <c r="L38" s="282"/>
      <c r="M38" s="282"/>
      <c r="N38" s="282"/>
      <c r="O38" s="282"/>
      <c r="P38" s="282"/>
      <c r="Q38" s="282"/>
      <c r="R38" s="282"/>
      <c r="S38" s="282"/>
      <c r="T38" s="282"/>
      <c r="U38" s="282"/>
      <c r="V38" s="282"/>
      <c r="W38" s="282"/>
      <c r="X38" s="282"/>
      <c r="Y38" s="282"/>
      <c r="Z38" s="282"/>
    </row>
    <row r="39" spans="1:26" ht="15.75" customHeight="1">
      <c r="A39" s="282"/>
      <c r="B39" s="282"/>
      <c r="C39" s="282"/>
      <c r="D39" s="282"/>
      <c r="E39" s="282"/>
      <c r="F39" s="282"/>
      <c r="G39" s="282"/>
      <c r="H39" s="282"/>
      <c r="I39" s="282"/>
      <c r="J39" s="282"/>
      <c r="K39" s="282"/>
      <c r="L39" s="282"/>
      <c r="M39" s="282"/>
      <c r="N39" s="282"/>
      <c r="O39" s="282"/>
      <c r="P39" s="282"/>
      <c r="Q39" s="282"/>
      <c r="R39" s="282"/>
      <c r="S39" s="282"/>
      <c r="T39" s="282"/>
      <c r="U39" s="282"/>
      <c r="V39" s="282"/>
      <c r="W39" s="282"/>
      <c r="X39" s="282"/>
      <c r="Y39" s="282"/>
      <c r="Z39" s="282"/>
    </row>
    <row r="40" spans="1:26" ht="15.75" customHeight="1">
      <c r="A40" s="282"/>
      <c r="B40" s="282"/>
      <c r="C40" s="282"/>
      <c r="D40" s="282"/>
      <c r="E40" s="282"/>
      <c r="F40" s="282"/>
      <c r="G40" s="282"/>
      <c r="H40" s="282"/>
      <c r="I40" s="282"/>
      <c r="J40" s="282"/>
      <c r="K40" s="282"/>
      <c r="L40" s="282"/>
      <c r="M40" s="282"/>
      <c r="N40" s="282"/>
      <c r="O40" s="282"/>
      <c r="P40" s="282"/>
      <c r="Q40" s="282"/>
      <c r="R40" s="282"/>
      <c r="S40" s="282"/>
      <c r="T40" s="282"/>
      <c r="U40" s="282"/>
      <c r="V40" s="282"/>
      <c r="W40" s="282"/>
      <c r="X40" s="282"/>
      <c r="Y40" s="282"/>
      <c r="Z40" s="282"/>
    </row>
    <row r="41" spans="1:26" ht="15.75" customHeight="1">
      <c r="A41" s="282"/>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row>
    <row r="42" spans="1:26" ht="15.75" customHeight="1">
      <c r="A42" s="282"/>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row>
    <row r="43" spans="1:26" ht="15.75" customHeight="1">
      <c r="A43" s="282"/>
      <c r="B43" s="282"/>
      <c r="C43" s="282"/>
      <c r="D43" s="282"/>
      <c r="E43" s="282"/>
      <c r="F43" s="282"/>
      <c r="G43" s="282"/>
      <c r="H43" s="282"/>
      <c r="I43" s="282"/>
      <c r="J43" s="282"/>
      <c r="K43" s="282"/>
      <c r="L43" s="282"/>
      <c r="M43" s="282"/>
      <c r="N43" s="282"/>
      <c r="O43" s="282"/>
      <c r="P43" s="282"/>
      <c r="Q43" s="282"/>
      <c r="R43" s="282"/>
      <c r="S43" s="282"/>
      <c r="T43" s="282"/>
      <c r="U43" s="282"/>
      <c r="V43" s="282"/>
      <c r="W43" s="282"/>
      <c r="X43" s="282"/>
      <c r="Y43" s="282"/>
      <c r="Z43" s="282"/>
    </row>
    <row r="44" spans="1:26" ht="15.75" customHeight="1">
      <c r="A44" s="282"/>
      <c r="B44" s="282"/>
      <c r="C44" s="282"/>
      <c r="D44" s="282"/>
      <c r="E44" s="282"/>
      <c r="F44" s="282"/>
      <c r="G44" s="282"/>
      <c r="H44" s="282"/>
      <c r="I44" s="282"/>
      <c r="J44" s="282"/>
      <c r="K44" s="282"/>
      <c r="L44" s="282"/>
      <c r="M44" s="282"/>
      <c r="N44" s="282"/>
      <c r="O44" s="282"/>
      <c r="P44" s="282"/>
      <c r="Q44" s="282"/>
      <c r="R44" s="282"/>
      <c r="S44" s="282"/>
      <c r="T44" s="282"/>
      <c r="U44" s="282"/>
      <c r="V44" s="282"/>
      <c r="W44" s="282"/>
      <c r="X44" s="282"/>
      <c r="Y44" s="282"/>
      <c r="Z44" s="282"/>
    </row>
    <row r="45" spans="1:26" ht="15.75" customHeight="1">
      <c r="A45" s="282"/>
      <c r="B45" s="282"/>
      <c r="C45" s="282"/>
      <c r="D45" s="282"/>
      <c r="E45" s="282"/>
      <c r="F45" s="282"/>
      <c r="G45" s="282"/>
      <c r="H45" s="282"/>
      <c r="I45" s="282"/>
      <c r="J45" s="282"/>
      <c r="K45" s="282"/>
      <c r="L45" s="282"/>
      <c r="M45" s="282"/>
      <c r="N45" s="282"/>
      <c r="O45" s="282"/>
      <c r="P45" s="282"/>
      <c r="Q45" s="282"/>
      <c r="R45" s="282"/>
      <c r="S45" s="282"/>
      <c r="T45" s="282"/>
      <c r="U45" s="282"/>
      <c r="V45" s="282"/>
      <c r="W45" s="282"/>
      <c r="X45" s="282"/>
      <c r="Y45" s="282"/>
      <c r="Z45" s="282"/>
    </row>
    <row r="46" spans="1:26" ht="15.75" customHeight="1">
      <c r="A46" s="282"/>
      <c r="B46" s="282"/>
      <c r="C46" s="282"/>
      <c r="D46" s="282"/>
      <c r="E46" s="282"/>
      <c r="F46" s="282"/>
      <c r="G46" s="282"/>
      <c r="H46" s="282"/>
      <c r="I46" s="282"/>
      <c r="J46" s="282"/>
      <c r="K46" s="282"/>
      <c r="L46" s="282"/>
      <c r="M46" s="282"/>
      <c r="N46" s="282"/>
      <c r="O46" s="282"/>
      <c r="P46" s="282"/>
      <c r="Q46" s="282"/>
      <c r="R46" s="282"/>
      <c r="S46" s="282"/>
      <c r="T46" s="282"/>
      <c r="U46" s="282"/>
      <c r="V46" s="282"/>
      <c r="W46" s="282"/>
      <c r="X46" s="282"/>
      <c r="Y46" s="282"/>
      <c r="Z46" s="282"/>
    </row>
    <row r="47" spans="1:26" ht="15.75" customHeight="1">
      <c r="A47" s="282"/>
      <c r="B47" s="282"/>
      <c r="C47" s="282"/>
      <c r="D47" s="282"/>
      <c r="E47" s="282"/>
      <c r="F47" s="282"/>
      <c r="G47" s="282"/>
      <c r="H47" s="282"/>
      <c r="I47" s="282"/>
      <c r="J47" s="282"/>
      <c r="K47" s="282"/>
      <c r="L47" s="282"/>
      <c r="M47" s="282"/>
      <c r="N47" s="282"/>
      <c r="O47" s="282"/>
      <c r="P47" s="282"/>
      <c r="Q47" s="282"/>
      <c r="R47" s="282"/>
      <c r="S47" s="282"/>
      <c r="T47" s="282"/>
      <c r="U47" s="282"/>
      <c r="V47" s="282"/>
      <c r="W47" s="282"/>
      <c r="X47" s="282"/>
      <c r="Y47" s="282"/>
      <c r="Z47" s="282"/>
    </row>
    <row r="48" spans="1:26" ht="15.75" customHeight="1">
      <c r="A48" s="282"/>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row>
    <row r="49" spans="1:26" ht="15.75" customHeight="1">
      <c r="A49" s="282"/>
      <c r="B49" s="282"/>
      <c r="C49" s="282"/>
      <c r="D49" s="282"/>
      <c r="E49" s="282"/>
      <c r="F49" s="282"/>
      <c r="G49" s="282"/>
      <c r="H49" s="282"/>
      <c r="I49" s="282"/>
      <c r="J49" s="282"/>
      <c r="K49" s="282"/>
      <c r="L49" s="282"/>
      <c r="M49" s="282"/>
      <c r="N49" s="282"/>
      <c r="O49" s="282"/>
      <c r="P49" s="282"/>
      <c r="Q49" s="282"/>
      <c r="R49" s="282"/>
      <c r="S49" s="282"/>
      <c r="T49" s="282"/>
      <c r="U49" s="282"/>
      <c r="V49" s="282"/>
      <c r="W49" s="282"/>
      <c r="X49" s="282"/>
      <c r="Y49" s="282"/>
      <c r="Z49" s="282"/>
    </row>
    <row r="50" spans="1:26" ht="15.75" customHeight="1">
      <c r="A50" s="282"/>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row>
    <row r="51" spans="1:26" ht="15.75" customHeight="1">
      <c r="A51" s="282"/>
      <c r="B51" s="282"/>
      <c r="C51" s="282"/>
      <c r="D51" s="282"/>
      <c r="E51" s="282"/>
      <c r="F51" s="282"/>
      <c r="G51" s="282"/>
      <c r="H51" s="282"/>
      <c r="I51" s="282"/>
      <c r="J51" s="282"/>
      <c r="K51" s="282"/>
      <c r="L51" s="282"/>
      <c r="M51" s="282"/>
      <c r="N51" s="282"/>
      <c r="O51" s="282"/>
      <c r="P51" s="282"/>
      <c r="Q51" s="282"/>
      <c r="R51" s="282"/>
      <c r="S51" s="282"/>
      <c r="T51" s="282"/>
      <c r="U51" s="282"/>
      <c r="V51" s="282"/>
      <c r="W51" s="282"/>
      <c r="X51" s="282"/>
      <c r="Y51" s="282"/>
      <c r="Z51" s="282"/>
    </row>
    <row r="52" spans="1:26" ht="15.75" customHeight="1">
      <c r="A52" s="282"/>
      <c r="B52" s="282"/>
      <c r="C52" s="282"/>
      <c r="D52" s="282"/>
      <c r="E52" s="282"/>
      <c r="F52" s="282"/>
      <c r="G52" s="282"/>
      <c r="H52" s="282"/>
      <c r="I52" s="282"/>
      <c r="J52" s="282"/>
      <c r="K52" s="282"/>
      <c r="L52" s="282"/>
      <c r="M52" s="282"/>
      <c r="N52" s="282"/>
      <c r="O52" s="282"/>
      <c r="P52" s="282"/>
      <c r="Q52" s="282"/>
      <c r="R52" s="282"/>
      <c r="S52" s="282"/>
      <c r="T52" s="282"/>
      <c r="U52" s="282"/>
      <c r="V52" s="282"/>
      <c r="W52" s="282"/>
      <c r="X52" s="282"/>
      <c r="Y52" s="282"/>
      <c r="Z52" s="282"/>
    </row>
    <row r="53" spans="1:26" ht="15.75" customHeight="1">
      <c r="A53" s="282"/>
      <c r="B53" s="282"/>
      <c r="C53" s="282"/>
      <c r="D53" s="282"/>
      <c r="E53" s="282"/>
      <c r="F53" s="282"/>
      <c r="G53" s="282"/>
      <c r="H53" s="282"/>
      <c r="I53" s="282"/>
      <c r="J53" s="282"/>
      <c r="K53" s="282"/>
      <c r="L53" s="282"/>
      <c r="M53" s="282"/>
      <c r="N53" s="282"/>
      <c r="O53" s="282"/>
      <c r="P53" s="282"/>
      <c r="Q53" s="282"/>
      <c r="R53" s="282"/>
      <c r="S53" s="282"/>
      <c r="T53" s="282"/>
      <c r="U53" s="282"/>
      <c r="V53" s="282"/>
      <c r="W53" s="282"/>
      <c r="X53" s="282"/>
      <c r="Y53" s="282"/>
      <c r="Z53" s="282"/>
    </row>
    <row r="54" spans="1:26" ht="15.75" customHeight="1">
      <c r="A54" s="282"/>
      <c r="B54" s="282"/>
      <c r="C54" s="282"/>
      <c r="D54" s="282"/>
      <c r="E54" s="282"/>
      <c r="F54" s="282"/>
      <c r="G54" s="282"/>
      <c r="H54" s="282"/>
      <c r="I54" s="282"/>
      <c r="J54" s="282"/>
      <c r="K54" s="282"/>
      <c r="L54" s="282"/>
      <c r="M54" s="282"/>
      <c r="N54" s="282"/>
      <c r="O54" s="282"/>
      <c r="P54" s="282"/>
      <c r="Q54" s="282"/>
      <c r="R54" s="282"/>
      <c r="S54" s="282"/>
      <c r="T54" s="282"/>
      <c r="U54" s="282"/>
      <c r="V54" s="282"/>
      <c r="W54" s="282"/>
      <c r="X54" s="282"/>
      <c r="Y54" s="282"/>
      <c r="Z54" s="282"/>
    </row>
    <row r="55" spans="1:26" ht="15.75" customHeight="1">
      <c r="A55" s="282"/>
      <c r="B55" s="282"/>
      <c r="C55" s="282"/>
      <c r="D55" s="282"/>
      <c r="E55" s="282"/>
      <c r="F55" s="282"/>
      <c r="G55" s="282"/>
      <c r="H55" s="282"/>
      <c r="I55" s="282"/>
      <c r="J55" s="282"/>
      <c r="K55" s="282"/>
      <c r="L55" s="282"/>
      <c r="M55" s="282"/>
      <c r="N55" s="282"/>
      <c r="O55" s="282"/>
      <c r="P55" s="282"/>
      <c r="Q55" s="282"/>
      <c r="R55" s="282"/>
      <c r="S55" s="282"/>
      <c r="T55" s="282"/>
      <c r="U55" s="282"/>
      <c r="V55" s="282"/>
      <c r="W55" s="282"/>
      <c r="X55" s="282"/>
      <c r="Y55" s="282"/>
      <c r="Z55" s="282"/>
    </row>
    <row r="56" spans="1:26" ht="15.75" customHeight="1">
      <c r="A56" s="282"/>
      <c r="B56" s="282"/>
      <c r="C56" s="282"/>
      <c r="D56" s="282"/>
      <c r="E56" s="282"/>
      <c r="F56" s="282"/>
      <c r="G56" s="282"/>
      <c r="H56" s="282"/>
      <c r="I56" s="282"/>
      <c r="J56" s="282"/>
      <c r="K56" s="282"/>
      <c r="L56" s="282"/>
      <c r="M56" s="282"/>
      <c r="N56" s="282"/>
      <c r="O56" s="282"/>
      <c r="P56" s="282"/>
      <c r="Q56" s="282"/>
      <c r="R56" s="282"/>
      <c r="S56" s="282"/>
      <c r="T56" s="282"/>
      <c r="U56" s="282"/>
      <c r="V56" s="282"/>
      <c r="W56" s="282"/>
      <c r="X56" s="282"/>
      <c r="Y56" s="282"/>
      <c r="Z56" s="282"/>
    </row>
    <row r="57" spans="1:26" ht="15.75" customHeight="1">
      <c r="A57" s="282"/>
      <c r="B57" s="282"/>
      <c r="C57" s="282"/>
      <c r="D57" s="282"/>
      <c r="E57" s="282"/>
      <c r="F57" s="282"/>
      <c r="G57" s="282"/>
      <c r="H57" s="282"/>
      <c r="I57" s="282"/>
      <c r="J57" s="282"/>
      <c r="K57" s="282"/>
      <c r="L57" s="282"/>
      <c r="M57" s="282"/>
      <c r="N57" s="282"/>
      <c r="O57" s="282"/>
      <c r="P57" s="282"/>
      <c r="Q57" s="282"/>
      <c r="R57" s="282"/>
      <c r="S57" s="282"/>
      <c r="T57" s="282"/>
      <c r="U57" s="282"/>
      <c r="V57" s="282"/>
      <c r="W57" s="282"/>
      <c r="X57" s="282"/>
      <c r="Y57" s="282"/>
      <c r="Z57" s="282"/>
    </row>
    <row r="58" spans="1:26" ht="15.75" customHeight="1">
      <c r="A58" s="282"/>
      <c r="B58" s="282"/>
      <c r="C58" s="282"/>
      <c r="D58" s="282"/>
      <c r="E58" s="282"/>
      <c r="F58" s="282"/>
      <c r="G58" s="282"/>
      <c r="H58" s="282"/>
      <c r="I58" s="282"/>
      <c r="J58" s="282"/>
      <c r="K58" s="282"/>
      <c r="L58" s="282"/>
      <c r="M58" s="282"/>
      <c r="N58" s="282"/>
      <c r="O58" s="282"/>
      <c r="P58" s="282"/>
      <c r="Q58" s="282"/>
      <c r="R58" s="282"/>
      <c r="S58" s="282"/>
      <c r="T58" s="282"/>
      <c r="U58" s="282"/>
      <c r="V58" s="282"/>
      <c r="W58" s="282"/>
      <c r="X58" s="282"/>
      <c r="Y58" s="282"/>
      <c r="Z58" s="282"/>
    </row>
    <row r="59" spans="1:26" ht="15.75" customHeight="1">
      <c r="A59" s="282"/>
      <c r="B59" s="282"/>
      <c r="C59" s="282"/>
      <c r="D59" s="282"/>
      <c r="E59" s="282"/>
      <c r="F59" s="282"/>
      <c r="G59" s="282"/>
      <c r="H59" s="282"/>
      <c r="I59" s="282"/>
      <c r="J59" s="282"/>
      <c r="K59" s="282"/>
      <c r="L59" s="282"/>
      <c r="M59" s="282"/>
      <c r="N59" s="282"/>
      <c r="O59" s="282"/>
      <c r="P59" s="282"/>
      <c r="Q59" s="282"/>
      <c r="R59" s="282"/>
      <c r="S59" s="282"/>
      <c r="T59" s="282"/>
      <c r="U59" s="282"/>
      <c r="V59" s="282"/>
      <c r="W59" s="282"/>
      <c r="X59" s="282"/>
      <c r="Y59" s="282"/>
      <c r="Z59" s="282"/>
    </row>
    <row r="60" spans="1:26" ht="15.75" customHeight="1">
      <c r="A60" s="282"/>
      <c r="B60" s="282"/>
      <c r="C60" s="282"/>
      <c r="D60" s="282"/>
      <c r="E60" s="282"/>
      <c r="F60" s="282"/>
      <c r="G60" s="282"/>
      <c r="H60" s="282"/>
      <c r="I60" s="282"/>
      <c r="J60" s="282"/>
      <c r="K60" s="282"/>
      <c r="L60" s="282"/>
      <c r="M60" s="282"/>
      <c r="N60" s="282"/>
      <c r="O60" s="282"/>
      <c r="P60" s="282"/>
      <c r="Q60" s="282"/>
      <c r="R60" s="282"/>
      <c r="S60" s="282"/>
      <c r="T60" s="282"/>
      <c r="U60" s="282"/>
      <c r="V60" s="282"/>
      <c r="W60" s="282"/>
      <c r="X60" s="282"/>
      <c r="Y60" s="282"/>
      <c r="Z60" s="282"/>
    </row>
    <row r="61" spans="1:26" ht="15.75" customHeight="1">
      <c r="A61" s="282"/>
      <c r="B61" s="282"/>
      <c r="C61" s="282"/>
      <c r="D61" s="282"/>
      <c r="E61" s="282"/>
      <c r="F61" s="282"/>
      <c r="G61" s="282"/>
      <c r="H61" s="282"/>
      <c r="I61" s="282"/>
      <c r="J61" s="282"/>
      <c r="K61" s="282"/>
      <c r="L61" s="282"/>
      <c r="M61" s="282"/>
      <c r="N61" s="282"/>
      <c r="O61" s="282"/>
      <c r="P61" s="282"/>
      <c r="Q61" s="282"/>
      <c r="R61" s="282"/>
      <c r="S61" s="282"/>
      <c r="T61" s="282"/>
      <c r="U61" s="282"/>
      <c r="V61" s="282"/>
      <c r="W61" s="282"/>
      <c r="X61" s="282"/>
      <c r="Y61" s="282"/>
      <c r="Z61" s="282"/>
    </row>
    <row r="62" spans="1:26" ht="15.75" customHeight="1">
      <c r="A62" s="282"/>
      <c r="B62" s="282"/>
      <c r="C62" s="282"/>
      <c r="D62" s="282"/>
      <c r="E62" s="282"/>
      <c r="F62" s="282"/>
      <c r="G62" s="282"/>
      <c r="H62" s="282"/>
      <c r="I62" s="282"/>
      <c r="J62" s="282"/>
      <c r="K62" s="282"/>
      <c r="L62" s="282"/>
      <c r="M62" s="282"/>
      <c r="N62" s="282"/>
      <c r="O62" s="282"/>
      <c r="P62" s="282"/>
      <c r="Q62" s="282"/>
      <c r="R62" s="282"/>
      <c r="S62" s="282"/>
      <c r="T62" s="282"/>
      <c r="U62" s="282"/>
      <c r="V62" s="282"/>
      <c r="W62" s="282"/>
      <c r="X62" s="282"/>
      <c r="Y62" s="282"/>
      <c r="Z62" s="282"/>
    </row>
    <row r="63" spans="1:26" ht="15.75" customHeight="1">
      <c r="A63" s="282"/>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row>
    <row r="64" spans="1:26" ht="15.75" customHeight="1">
      <c r="A64" s="282"/>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row>
    <row r="65" spans="1:26" ht="15.75" customHeight="1">
      <c r="A65" s="282"/>
      <c r="B65" s="282"/>
      <c r="C65" s="282"/>
      <c r="D65" s="282"/>
      <c r="E65" s="282"/>
      <c r="F65" s="282"/>
      <c r="G65" s="282"/>
      <c r="H65" s="282"/>
      <c r="I65" s="282"/>
      <c r="J65" s="282"/>
      <c r="K65" s="282"/>
      <c r="L65" s="282"/>
      <c r="M65" s="282"/>
      <c r="N65" s="282"/>
      <c r="O65" s="282"/>
      <c r="P65" s="282"/>
      <c r="Q65" s="282"/>
      <c r="R65" s="282"/>
      <c r="S65" s="282"/>
      <c r="T65" s="282"/>
      <c r="U65" s="282"/>
      <c r="V65" s="282"/>
      <c r="W65" s="282"/>
      <c r="X65" s="282"/>
      <c r="Y65" s="282"/>
      <c r="Z65" s="282"/>
    </row>
    <row r="66" spans="1:26" ht="15.75" customHeight="1">
      <c r="A66" s="282"/>
      <c r="B66" s="282"/>
      <c r="C66" s="282"/>
      <c r="D66" s="282"/>
      <c r="E66" s="282"/>
      <c r="F66" s="282"/>
      <c r="G66" s="282"/>
      <c r="H66" s="282"/>
      <c r="I66" s="282"/>
      <c r="J66" s="282"/>
      <c r="K66" s="282"/>
      <c r="L66" s="282"/>
      <c r="M66" s="282"/>
      <c r="N66" s="282"/>
      <c r="O66" s="282"/>
      <c r="P66" s="282"/>
      <c r="Q66" s="282"/>
      <c r="R66" s="282"/>
      <c r="S66" s="282"/>
      <c r="T66" s="282"/>
      <c r="U66" s="282"/>
      <c r="V66" s="282"/>
      <c r="W66" s="282"/>
      <c r="X66" s="282"/>
      <c r="Y66" s="282"/>
      <c r="Z66" s="282"/>
    </row>
    <row r="67" spans="1:26" ht="15.75" customHeight="1">
      <c r="A67" s="282"/>
      <c r="B67" s="282"/>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row>
    <row r="68" spans="1:26" ht="15.75" customHeight="1">
      <c r="A68" s="282"/>
      <c r="B68" s="282"/>
      <c r="C68" s="282"/>
      <c r="D68" s="282"/>
      <c r="E68" s="282"/>
      <c r="F68" s="282"/>
      <c r="G68" s="282"/>
      <c r="H68" s="282"/>
      <c r="I68" s="282"/>
      <c r="J68" s="282"/>
      <c r="K68" s="282"/>
      <c r="L68" s="282"/>
      <c r="M68" s="282"/>
      <c r="N68" s="282"/>
      <c r="O68" s="282"/>
      <c r="P68" s="282"/>
      <c r="Q68" s="282"/>
      <c r="R68" s="282"/>
      <c r="S68" s="282"/>
      <c r="T68" s="282"/>
      <c r="U68" s="282"/>
      <c r="V68" s="282"/>
      <c r="W68" s="282"/>
      <c r="X68" s="282"/>
      <c r="Y68" s="282"/>
      <c r="Z68" s="282"/>
    </row>
    <row r="69" spans="1:26" ht="15.75" customHeight="1">
      <c r="A69" s="282"/>
      <c r="B69" s="282"/>
      <c r="C69" s="282"/>
      <c r="D69" s="282"/>
      <c r="E69" s="282"/>
      <c r="F69" s="282"/>
      <c r="G69" s="282"/>
      <c r="H69" s="282"/>
      <c r="I69" s="282"/>
      <c r="J69" s="282"/>
      <c r="K69" s="282"/>
      <c r="L69" s="282"/>
      <c r="M69" s="282"/>
      <c r="N69" s="282"/>
      <c r="O69" s="282"/>
      <c r="P69" s="282"/>
      <c r="Q69" s="282"/>
      <c r="R69" s="282"/>
      <c r="S69" s="282"/>
      <c r="T69" s="282"/>
      <c r="U69" s="282"/>
      <c r="V69" s="282"/>
      <c r="W69" s="282"/>
      <c r="X69" s="282"/>
      <c r="Y69" s="282"/>
      <c r="Z69" s="282"/>
    </row>
    <row r="70" spans="1:26" ht="15.75" customHeight="1">
      <c r="A70" s="282"/>
      <c r="B70" s="282"/>
      <c r="C70" s="282"/>
      <c r="D70" s="282"/>
      <c r="E70" s="282"/>
      <c r="F70" s="282"/>
      <c r="G70" s="282"/>
      <c r="H70" s="282"/>
      <c r="I70" s="282"/>
      <c r="J70" s="282"/>
      <c r="K70" s="282"/>
      <c r="L70" s="282"/>
      <c r="M70" s="282"/>
      <c r="N70" s="282"/>
      <c r="O70" s="282"/>
      <c r="P70" s="282"/>
      <c r="Q70" s="282"/>
      <c r="R70" s="282"/>
      <c r="S70" s="282"/>
      <c r="T70" s="282"/>
      <c r="U70" s="282"/>
      <c r="V70" s="282"/>
      <c r="W70" s="282"/>
      <c r="X70" s="282"/>
      <c r="Y70" s="282"/>
      <c r="Z70" s="282"/>
    </row>
    <row r="71" spans="1:26" ht="15.75" customHeight="1">
      <c r="A71" s="282"/>
      <c r="B71" s="282"/>
      <c r="C71" s="282"/>
      <c r="D71" s="282"/>
      <c r="E71" s="282"/>
      <c r="F71" s="282"/>
      <c r="G71" s="282"/>
      <c r="H71" s="282"/>
      <c r="I71" s="282"/>
      <c r="J71" s="282"/>
      <c r="K71" s="282"/>
      <c r="L71" s="282"/>
      <c r="M71" s="282"/>
      <c r="N71" s="282"/>
      <c r="O71" s="282"/>
      <c r="P71" s="282"/>
      <c r="Q71" s="282"/>
      <c r="R71" s="282"/>
      <c r="S71" s="282"/>
      <c r="T71" s="282"/>
      <c r="U71" s="282"/>
      <c r="V71" s="282"/>
      <c r="W71" s="282"/>
      <c r="X71" s="282"/>
      <c r="Y71" s="282"/>
      <c r="Z71" s="282"/>
    </row>
    <row r="72" spans="1:26" ht="15.75" customHeight="1">
      <c r="A72" s="282"/>
      <c r="B72" s="282"/>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2"/>
    </row>
    <row r="73" spans="1:26" ht="15.75" customHeight="1">
      <c r="A73" s="282"/>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row>
    <row r="74" spans="1:26" ht="15.75" customHeight="1">
      <c r="A74" s="282"/>
      <c r="B74" s="282"/>
      <c r="C74" s="282"/>
      <c r="D74" s="282"/>
      <c r="E74" s="282"/>
      <c r="F74" s="282"/>
      <c r="G74" s="282"/>
      <c r="H74" s="282"/>
      <c r="I74" s="282"/>
      <c r="J74" s="282"/>
      <c r="K74" s="282"/>
      <c r="L74" s="282"/>
      <c r="M74" s="282"/>
      <c r="N74" s="282"/>
      <c r="O74" s="282"/>
      <c r="P74" s="282"/>
      <c r="Q74" s="282"/>
      <c r="R74" s="282"/>
      <c r="S74" s="282"/>
      <c r="T74" s="282"/>
      <c r="U74" s="282"/>
      <c r="V74" s="282"/>
      <c r="W74" s="282"/>
      <c r="X74" s="282"/>
      <c r="Y74" s="282"/>
      <c r="Z74" s="282"/>
    </row>
    <row r="75" spans="1:26" ht="15.75" customHeight="1">
      <c r="A75" s="282"/>
      <c r="B75" s="282"/>
      <c r="C75" s="282"/>
      <c r="D75" s="282"/>
      <c r="E75" s="282"/>
      <c r="F75" s="282"/>
      <c r="G75" s="282"/>
      <c r="H75" s="282"/>
      <c r="I75" s="282"/>
      <c r="J75" s="282"/>
      <c r="K75" s="282"/>
      <c r="L75" s="282"/>
      <c r="M75" s="282"/>
      <c r="N75" s="282"/>
      <c r="O75" s="282"/>
      <c r="P75" s="282"/>
      <c r="Q75" s="282"/>
      <c r="R75" s="282"/>
      <c r="S75" s="282"/>
      <c r="T75" s="282"/>
      <c r="U75" s="282"/>
      <c r="V75" s="282"/>
      <c r="W75" s="282"/>
      <c r="X75" s="282"/>
      <c r="Y75" s="282"/>
      <c r="Z75" s="282"/>
    </row>
    <row r="76" spans="1:26" ht="15.75" customHeight="1">
      <c r="A76" s="282"/>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row>
    <row r="77" spans="1:26" ht="15.75" customHeight="1">
      <c r="A77" s="282"/>
      <c r="B77" s="282"/>
      <c r="C77" s="282"/>
      <c r="D77" s="282"/>
      <c r="E77" s="282"/>
      <c r="F77" s="282"/>
      <c r="G77" s="282"/>
      <c r="H77" s="282"/>
      <c r="I77" s="282"/>
      <c r="J77" s="282"/>
      <c r="K77" s="282"/>
      <c r="L77" s="282"/>
      <c r="M77" s="282"/>
      <c r="N77" s="282"/>
      <c r="O77" s="282"/>
      <c r="P77" s="282"/>
      <c r="Q77" s="282"/>
      <c r="R77" s="282"/>
      <c r="S77" s="282"/>
      <c r="T77" s="282"/>
      <c r="U77" s="282"/>
      <c r="V77" s="282"/>
      <c r="W77" s="282"/>
      <c r="X77" s="282"/>
      <c r="Y77" s="282"/>
      <c r="Z77" s="282"/>
    </row>
    <row r="78" spans="1:26" ht="15.75" customHeight="1">
      <c r="A78" s="282"/>
      <c r="B78" s="282"/>
      <c r="C78" s="282"/>
      <c r="D78" s="282"/>
      <c r="E78" s="282"/>
      <c r="F78" s="282"/>
      <c r="G78" s="282"/>
      <c r="H78" s="282"/>
      <c r="I78" s="282"/>
      <c r="J78" s="282"/>
      <c r="K78" s="282"/>
      <c r="L78" s="282"/>
      <c r="M78" s="282"/>
      <c r="N78" s="282"/>
      <c r="O78" s="282"/>
      <c r="P78" s="282"/>
      <c r="Q78" s="282"/>
      <c r="R78" s="282"/>
      <c r="S78" s="282"/>
      <c r="T78" s="282"/>
      <c r="U78" s="282"/>
      <c r="V78" s="282"/>
      <c r="W78" s="282"/>
      <c r="X78" s="282"/>
      <c r="Y78" s="282"/>
      <c r="Z78" s="282"/>
    </row>
    <row r="79" spans="1:26" ht="15.75" customHeight="1">
      <c r="A79" s="282"/>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row>
    <row r="80" spans="1:26" ht="15.75" customHeight="1">
      <c r="A80" s="282"/>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row>
    <row r="81" spans="1:26" ht="15.75" customHeight="1">
      <c r="A81" s="282"/>
      <c r="B81" s="282"/>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row>
    <row r="82" spans="1:26" ht="15.75" customHeight="1">
      <c r="A82" s="282"/>
      <c r="B82" s="282"/>
      <c r="C82" s="282"/>
      <c r="D82" s="282"/>
      <c r="E82" s="282"/>
      <c r="F82" s="282"/>
      <c r="G82" s="282"/>
      <c r="H82" s="282"/>
      <c r="I82" s="282"/>
      <c r="J82" s="282"/>
      <c r="K82" s="282"/>
      <c r="L82" s="282"/>
      <c r="M82" s="282"/>
      <c r="N82" s="282"/>
      <c r="O82" s="282"/>
      <c r="P82" s="282"/>
      <c r="Q82" s="282"/>
      <c r="R82" s="282"/>
      <c r="S82" s="282"/>
      <c r="T82" s="282"/>
      <c r="U82" s="282"/>
      <c r="V82" s="282"/>
      <c r="W82" s="282"/>
      <c r="X82" s="282"/>
      <c r="Y82" s="282"/>
      <c r="Z82" s="282"/>
    </row>
    <row r="83" spans="1:26" ht="15.75" customHeight="1">
      <c r="A83" s="282"/>
      <c r="B83" s="282"/>
      <c r="C83" s="282"/>
      <c r="D83" s="282"/>
      <c r="E83" s="282"/>
      <c r="F83" s="282"/>
      <c r="G83" s="282"/>
      <c r="H83" s="282"/>
      <c r="I83" s="282"/>
      <c r="J83" s="282"/>
      <c r="K83" s="282"/>
      <c r="L83" s="282"/>
      <c r="M83" s="282"/>
      <c r="N83" s="282"/>
      <c r="O83" s="282"/>
      <c r="P83" s="282"/>
      <c r="Q83" s="282"/>
      <c r="R83" s="282"/>
      <c r="S83" s="282"/>
      <c r="T83" s="282"/>
      <c r="U83" s="282"/>
      <c r="V83" s="282"/>
      <c r="W83" s="282"/>
      <c r="X83" s="282"/>
      <c r="Y83" s="282"/>
      <c r="Z83" s="282"/>
    </row>
    <row r="84" spans="1:26" ht="15.75" customHeight="1">
      <c r="A84" s="282"/>
      <c r="B84" s="282"/>
      <c r="C84" s="282"/>
      <c r="D84" s="282"/>
      <c r="E84" s="282"/>
      <c r="F84" s="282"/>
      <c r="G84" s="282"/>
      <c r="H84" s="282"/>
      <c r="I84" s="282"/>
      <c r="J84" s="282"/>
      <c r="K84" s="282"/>
      <c r="L84" s="282"/>
      <c r="M84" s="282"/>
      <c r="N84" s="282"/>
      <c r="O84" s="282"/>
      <c r="P84" s="282"/>
      <c r="Q84" s="282"/>
      <c r="R84" s="282"/>
      <c r="S84" s="282"/>
      <c r="T84" s="282"/>
      <c r="U84" s="282"/>
      <c r="V84" s="282"/>
      <c r="W84" s="282"/>
      <c r="X84" s="282"/>
      <c r="Y84" s="282"/>
      <c r="Z84" s="282"/>
    </row>
    <row r="85" spans="1:26" ht="15.75" customHeight="1">
      <c r="A85" s="282"/>
      <c r="B85" s="282"/>
      <c r="C85" s="282"/>
      <c r="D85" s="282"/>
      <c r="E85" s="282"/>
      <c r="F85" s="282"/>
      <c r="G85" s="282"/>
      <c r="H85" s="282"/>
      <c r="I85" s="282"/>
      <c r="J85" s="282"/>
      <c r="K85" s="282"/>
      <c r="L85" s="282"/>
      <c r="M85" s="282"/>
      <c r="N85" s="282"/>
      <c r="O85" s="282"/>
      <c r="P85" s="282"/>
      <c r="Q85" s="282"/>
      <c r="R85" s="282"/>
      <c r="S85" s="282"/>
      <c r="T85" s="282"/>
      <c r="U85" s="282"/>
      <c r="V85" s="282"/>
      <c r="W85" s="282"/>
      <c r="X85" s="282"/>
      <c r="Y85" s="282"/>
      <c r="Z85" s="282"/>
    </row>
    <row r="86" spans="1:26" ht="15.75" customHeight="1">
      <c r="A86" s="282"/>
      <c r="B86" s="282"/>
      <c r="C86" s="282"/>
      <c r="D86" s="282"/>
      <c r="E86" s="282"/>
      <c r="F86" s="282"/>
      <c r="G86" s="282"/>
      <c r="H86" s="282"/>
      <c r="I86" s="282"/>
      <c r="J86" s="282"/>
      <c r="K86" s="282"/>
      <c r="L86" s="282"/>
      <c r="M86" s="282"/>
      <c r="N86" s="282"/>
      <c r="O86" s="282"/>
      <c r="P86" s="282"/>
      <c r="Q86" s="282"/>
      <c r="R86" s="282"/>
      <c r="S86" s="282"/>
      <c r="T86" s="282"/>
      <c r="U86" s="282"/>
      <c r="V86" s="282"/>
      <c r="W86" s="282"/>
      <c r="X86" s="282"/>
      <c r="Y86" s="282"/>
      <c r="Z86" s="282"/>
    </row>
    <row r="87" spans="1:26" ht="15.75" customHeight="1">
      <c r="A87" s="282"/>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row>
    <row r="88" spans="1:26" ht="15.75" customHeight="1">
      <c r="A88" s="282"/>
      <c r="B88" s="282"/>
      <c r="C88" s="282"/>
      <c r="D88" s="282"/>
      <c r="E88" s="282"/>
      <c r="F88" s="282"/>
      <c r="G88" s="282"/>
      <c r="H88" s="282"/>
      <c r="I88" s="282"/>
      <c r="J88" s="282"/>
      <c r="K88" s="282"/>
      <c r="L88" s="282"/>
      <c r="M88" s="282"/>
      <c r="N88" s="282"/>
      <c r="O88" s="282"/>
      <c r="P88" s="282"/>
      <c r="Q88" s="282"/>
      <c r="R88" s="282"/>
      <c r="S88" s="282"/>
      <c r="T88" s="282"/>
      <c r="U88" s="282"/>
      <c r="V88" s="282"/>
      <c r="W88" s="282"/>
      <c r="X88" s="282"/>
      <c r="Y88" s="282"/>
      <c r="Z88" s="282"/>
    </row>
    <row r="89" spans="1:26" ht="15.75" customHeight="1">
      <c r="A89" s="282"/>
      <c r="B89" s="282"/>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row>
    <row r="90" spans="1:26" ht="15.75" customHeight="1">
      <c r="A90" s="282"/>
      <c r="B90" s="282"/>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row>
    <row r="91" spans="1:26" ht="15.75" customHeight="1">
      <c r="A91" s="282"/>
      <c r="B91" s="282"/>
      <c r="C91" s="282"/>
      <c r="D91" s="282"/>
      <c r="E91" s="282"/>
      <c r="F91" s="282"/>
      <c r="G91" s="282"/>
      <c r="H91" s="282"/>
      <c r="I91" s="282"/>
      <c r="J91" s="282"/>
      <c r="K91" s="282"/>
      <c r="L91" s="282"/>
      <c r="M91" s="282"/>
      <c r="N91" s="282"/>
      <c r="O91" s="282"/>
      <c r="P91" s="282"/>
      <c r="Q91" s="282"/>
      <c r="R91" s="282"/>
      <c r="S91" s="282"/>
      <c r="T91" s="282"/>
      <c r="U91" s="282"/>
      <c r="V91" s="282"/>
      <c r="W91" s="282"/>
      <c r="X91" s="282"/>
      <c r="Y91" s="282"/>
      <c r="Z91" s="282"/>
    </row>
    <row r="92" spans="1:26" ht="15.75" customHeight="1">
      <c r="A92" s="282"/>
      <c r="B92" s="282"/>
      <c r="C92" s="282"/>
      <c r="D92" s="282"/>
      <c r="E92" s="282"/>
      <c r="F92" s="282"/>
      <c r="G92" s="282"/>
      <c r="H92" s="282"/>
      <c r="I92" s="282"/>
      <c r="J92" s="282"/>
      <c r="K92" s="282"/>
      <c r="L92" s="282"/>
      <c r="M92" s="282"/>
      <c r="N92" s="282"/>
      <c r="O92" s="282"/>
      <c r="P92" s="282"/>
      <c r="Q92" s="282"/>
      <c r="R92" s="282"/>
      <c r="S92" s="282"/>
      <c r="T92" s="282"/>
      <c r="U92" s="282"/>
      <c r="V92" s="282"/>
      <c r="W92" s="282"/>
      <c r="X92" s="282"/>
      <c r="Y92" s="282"/>
      <c r="Z92" s="282"/>
    </row>
    <row r="93" spans="1:26" ht="15.75" customHeight="1">
      <c r="A93" s="282"/>
      <c r="B93" s="282"/>
      <c r="C93" s="282"/>
      <c r="D93" s="282"/>
      <c r="E93" s="282"/>
      <c r="F93" s="282"/>
      <c r="G93" s="282"/>
      <c r="H93" s="282"/>
      <c r="I93" s="282"/>
      <c r="J93" s="282"/>
      <c r="K93" s="282"/>
      <c r="L93" s="282"/>
      <c r="M93" s="282"/>
      <c r="N93" s="282"/>
      <c r="O93" s="282"/>
      <c r="P93" s="282"/>
      <c r="Q93" s="282"/>
      <c r="R93" s="282"/>
      <c r="S93" s="282"/>
      <c r="T93" s="282"/>
      <c r="U93" s="282"/>
      <c r="V93" s="282"/>
      <c r="W93" s="282"/>
      <c r="X93" s="282"/>
      <c r="Y93" s="282"/>
      <c r="Z93" s="282"/>
    </row>
    <row r="94" spans="1:26" ht="15.75" customHeight="1">
      <c r="A94" s="282"/>
      <c r="B94" s="282"/>
      <c r="C94" s="282"/>
      <c r="D94" s="282"/>
      <c r="E94" s="282"/>
      <c r="F94" s="282"/>
      <c r="G94" s="282"/>
      <c r="H94" s="282"/>
      <c r="I94" s="282"/>
      <c r="J94" s="282"/>
      <c r="K94" s="282"/>
      <c r="L94" s="282"/>
      <c r="M94" s="282"/>
      <c r="N94" s="282"/>
      <c r="O94" s="282"/>
      <c r="P94" s="282"/>
      <c r="Q94" s="282"/>
      <c r="R94" s="282"/>
      <c r="S94" s="282"/>
      <c r="T94" s="282"/>
      <c r="U94" s="282"/>
      <c r="V94" s="282"/>
      <c r="W94" s="282"/>
      <c r="X94" s="282"/>
      <c r="Y94" s="282"/>
      <c r="Z94" s="282"/>
    </row>
    <row r="95" spans="1:26" ht="15.75" customHeight="1">
      <c r="A95" s="282"/>
      <c r="B95" s="282"/>
      <c r="C95" s="282"/>
      <c r="D95" s="282"/>
      <c r="E95" s="282"/>
      <c r="F95" s="282"/>
      <c r="G95" s="282"/>
      <c r="H95" s="282"/>
      <c r="I95" s="282"/>
      <c r="J95" s="282"/>
      <c r="K95" s="282"/>
      <c r="L95" s="282"/>
      <c r="M95" s="282"/>
      <c r="N95" s="282"/>
      <c r="O95" s="282"/>
      <c r="P95" s="282"/>
      <c r="Q95" s="282"/>
      <c r="R95" s="282"/>
      <c r="S95" s="282"/>
      <c r="T95" s="282"/>
      <c r="U95" s="282"/>
      <c r="V95" s="282"/>
      <c r="W95" s="282"/>
      <c r="X95" s="282"/>
      <c r="Y95" s="282"/>
      <c r="Z95" s="282"/>
    </row>
    <row r="96" spans="1:26" ht="15.75" customHeight="1">
      <c r="A96" s="282"/>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row>
    <row r="97" spans="1:26" ht="15.75" customHeight="1">
      <c r="A97" s="282"/>
      <c r="B97" s="282"/>
      <c r="C97" s="282"/>
      <c r="D97" s="282"/>
      <c r="E97" s="282"/>
      <c r="F97" s="282"/>
      <c r="G97" s="282"/>
      <c r="H97" s="282"/>
      <c r="I97" s="282"/>
      <c r="J97" s="282"/>
      <c r="K97" s="282"/>
      <c r="L97" s="282"/>
      <c r="M97" s="282"/>
      <c r="N97" s="282"/>
      <c r="O97" s="282"/>
      <c r="P97" s="282"/>
      <c r="Q97" s="282"/>
      <c r="R97" s="282"/>
      <c r="S97" s="282"/>
      <c r="T97" s="282"/>
      <c r="U97" s="282"/>
      <c r="V97" s="282"/>
      <c r="W97" s="282"/>
      <c r="X97" s="282"/>
      <c r="Y97" s="282"/>
      <c r="Z97" s="282"/>
    </row>
    <row r="98" spans="1:26" ht="15.75" customHeight="1">
      <c r="A98" s="282"/>
      <c r="B98" s="282"/>
      <c r="C98" s="282"/>
      <c r="D98" s="282"/>
      <c r="E98" s="282"/>
      <c r="F98" s="282"/>
      <c r="G98" s="282"/>
      <c r="H98" s="282"/>
      <c r="I98" s="282"/>
      <c r="J98" s="282"/>
      <c r="K98" s="282"/>
      <c r="L98" s="282"/>
      <c r="M98" s="282"/>
      <c r="N98" s="282"/>
      <c r="O98" s="282"/>
      <c r="P98" s="282"/>
      <c r="Q98" s="282"/>
      <c r="R98" s="282"/>
      <c r="S98" s="282"/>
      <c r="T98" s="282"/>
      <c r="U98" s="282"/>
      <c r="V98" s="282"/>
      <c r="W98" s="282"/>
      <c r="X98" s="282"/>
      <c r="Y98" s="282"/>
      <c r="Z98" s="282"/>
    </row>
    <row r="99" spans="1:26" ht="15.75" customHeight="1">
      <c r="A99" s="282"/>
      <c r="B99" s="282"/>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row>
    <row r="100" spans="1:26" ht="15.75" customHeight="1">
      <c r="A100" s="282"/>
      <c r="B100" s="282"/>
      <c r="C100" s="282"/>
      <c r="D100" s="282"/>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2"/>
    </row>
    <row r="101" spans="1:26" ht="15.75" customHeight="1">
      <c r="A101" s="282"/>
      <c r="B101" s="282"/>
      <c r="C101" s="282"/>
      <c r="D101" s="282"/>
      <c r="E101" s="282"/>
      <c r="F101" s="282"/>
      <c r="G101" s="282"/>
      <c r="H101" s="282"/>
      <c r="I101" s="282"/>
      <c r="J101" s="282"/>
      <c r="K101" s="282"/>
      <c r="L101" s="282"/>
      <c r="M101" s="282"/>
      <c r="N101" s="282"/>
      <c r="O101" s="282"/>
      <c r="P101" s="282"/>
      <c r="Q101" s="282"/>
      <c r="R101" s="282"/>
      <c r="S101" s="282"/>
      <c r="T101" s="282"/>
      <c r="U101" s="282"/>
      <c r="V101" s="282"/>
      <c r="W101" s="282"/>
      <c r="X101" s="282"/>
      <c r="Y101" s="282"/>
      <c r="Z101" s="282"/>
    </row>
    <row r="102" spans="1:26" ht="15.75" customHeight="1">
      <c r="A102" s="282"/>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row>
    <row r="103" spans="1:26" ht="15.75" customHeight="1">
      <c r="A103" s="282"/>
      <c r="B103" s="282"/>
      <c r="C103" s="282"/>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2"/>
    </row>
    <row r="104" spans="1:26" ht="15.75" customHeight="1">
      <c r="A104" s="282"/>
      <c r="B104" s="282"/>
      <c r="C104" s="282"/>
      <c r="D104" s="282"/>
      <c r="E104" s="282"/>
      <c r="F104" s="282"/>
      <c r="G104" s="282"/>
      <c r="H104" s="282"/>
      <c r="I104" s="282"/>
      <c r="J104" s="282"/>
      <c r="K104" s="282"/>
      <c r="L104" s="282"/>
      <c r="M104" s="282"/>
      <c r="N104" s="282"/>
      <c r="O104" s="282"/>
      <c r="P104" s="282"/>
      <c r="Q104" s="282"/>
      <c r="R104" s="282"/>
      <c r="S104" s="282"/>
      <c r="T104" s="282"/>
      <c r="U104" s="282"/>
      <c r="V104" s="282"/>
      <c r="W104" s="282"/>
      <c r="X104" s="282"/>
      <c r="Y104" s="282"/>
      <c r="Z104" s="282"/>
    </row>
    <row r="105" spans="1:26" ht="15.75" customHeight="1">
      <c r="A105" s="282"/>
      <c r="B105" s="282"/>
      <c r="C105" s="282"/>
      <c r="D105" s="282"/>
      <c r="E105" s="282"/>
      <c r="F105" s="282"/>
      <c r="G105" s="282"/>
      <c r="H105" s="282"/>
      <c r="I105" s="282"/>
      <c r="J105" s="282"/>
      <c r="K105" s="282"/>
      <c r="L105" s="282"/>
      <c r="M105" s="282"/>
      <c r="N105" s="282"/>
      <c r="O105" s="282"/>
      <c r="P105" s="282"/>
      <c r="Q105" s="282"/>
      <c r="R105" s="282"/>
      <c r="S105" s="282"/>
      <c r="T105" s="282"/>
      <c r="U105" s="282"/>
      <c r="V105" s="282"/>
      <c r="W105" s="282"/>
      <c r="X105" s="282"/>
      <c r="Y105" s="282"/>
      <c r="Z105" s="282"/>
    </row>
    <row r="106" spans="1:26" ht="15.75" customHeight="1">
      <c r="A106" s="282"/>
      <c r="B106" s="282"/>
      <c r="C106" s="282"/>
      <c r="D106" s="282"/>
      <c r="E106" s="282"/>
      <c r="F106" s="282"/>
      <c r="G106" s="282"/>
      <c r="H106" s="282"/>
      <c r="I106" s="282"/>
      <c r="J106" s="282"/>
      <c r="K106" s="282"/>
      <c r="L106" s="282"/>
      <c r="M106" s="282"/>
      <c r="N106" s="282"/>
      <c r="O106" s="282"/>
      <c r="P106" s="282"/>
      <c r="Q106" s="282"/>
      <c r="R106" s="282"/>
      <c r="S106" s="282"/>
      <c r="T106" s="282"/>
      <c r="U106" s="282"/>
      <c r="V106" s="282"/>
      <c r="W106" s="282"/>
      <c r="X106" s="282"/>
      <c r="Y106" s="282"/>
      <c r="Z106" s="282"/>
    </row>
    <row r="107" spans="1:26" ht="15.75" customHeight="1">
      <c r="A107" s="282"/>
      <c r="B107" s="282"/>
      <c r="C107" s="282"/>
      <c r="D107" s="282"/>
      <c r="E107" s="282"/>
      <c r="F107" s="282"/>
      <c r="G107" s="282"/>
      <c r="H107" s="282"/>
      <c r="I107" s="282"/>
      <c r="J107" s="282"/>
      <c r="K107" s="282"/>
      <c r="L107" s="282"/>
      <c r="M107" s="282"/>
      <c r="N107" s="282"/>
      <c r="O107" s="282"/>
      <c r="P107" s="282"/>
      <c r="Q107" s="282"/>
      <c r="R107" s="282"/>
      <c r="S107" s="282"/>
      <c r="T107" s="282"/>
      <c r="U107" s="282"/>
      <c r="V107" s="282"/>
      <c r="W107" s="282"/>
      <c r="X107" s="282"/>
      <c r="Y107" s="282"/>
      <c r="Z107" s="282"/>
    </row>
    <row r="108" spans="1:26" ht="15.75" customHeight="1">
      <c r="A108" s="282"/>
      <c r="B108" s="282"/>
      <c r="C108" s="282"/>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2"/>
    </row>
    <row r="109" spans="1:26" ht="15.75" customHeight="1">
      <c r="A109" s="282"/>
      <c r="B109" s="282"/>
      <c r="C109" s="282"/>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2"/>
    </row>
    <row r="110" spans="1:26" ht="15.75" customHeight="1">
      <c r="A110" s="282"/>
      <c r="B110" s="282"/>
      <c r="C110" s="282"/>
      <c r="D110" s="282"/>
      <c r="E110" s="282"/>
      <c r="F110" s="282"/>
      <c r="G110" s="282"/>
      <c r="H110" s="282"/>
      <c r="I110" s="282"/>
      <c r="J110" s="282"/>
      <c r="K110" s="282"/>
      <c r="L110" s="282"/>
      <c r="M110" s="282"/>
      <c r="N110" s="282"/>
      <c r="O110" s="282"/>
      <c r="P110" s="282"/>
      <c r="Q110" s="282"/>
      <c r="R110" s="282"/>
      <c r="S110" s="282"/>
      <c r="T110" s="282"/>
      <c r="U110" s="282"/>
      <c r="V110" s="282"/>
      <c r="W110" s="282"/>
      <c r="X110" s="282"/>
      <c r="Y110" s="282"/>
      <c r="Z110" s="282"/>
    </row>
    <row r="111" spans="1:26" ht="15.75" customHeight="1">
      <c r="A111" s="282"/>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row>
    <row r="112" spans="1:26" ht="15.75" customHeight="1">
      <c r="A112" s="282"/>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row>
    <row r="113" spans="1:26" ht="15.75" customHeight="1">
      <c r="A113" s="282"/>
      <c r="B113" s="282"/>
      <c r="C113" s="282"/>
      <c r="D113" s="282"/>
      <c r="E113" s="282"/>
      <c r="F113" s="282"/>
      <c r="G113" s="282"/>
      <c r="H113" s="282"/>
      <c r="I113" s="282"/>
      <c r="J113" s="282"/>
      <c r="K113" s="282"/>
      <c r="L113" s="282"/>
      <c r="M113" s="282"/>
      <c r="N113" s="282"/>
      <c r="O113" s="282"/>
      <c r="P113" s="282"/>
      <c r="Q113" s="282"/>
      <c r="R113" s="282"/>
      <c r="S113" s="282"/>
      <c r="T113" s="282"/>
      <c r="U113" s="282"/>
      <c r="V113" s="282"/>
      <c r="W113" s="282"/>
      <c r="X113" s="282"/>
      <c r="Y113" s="282"/>
      <c r="Z113" s="282"/>
    </row>
    <row r="114" spans="1:26" ht="15.75" customHeight="1">
      <c r="A114" s="282"/>
      <c r="B114" s="282"/>
      <c r="C114" s="282"/>
      <c r="D114" s="282"/>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2"/>
    </row>
    <row r="115" spans="1:26" ht="15.75" customHeight="1">
      <c r="A115" s="282"/>
      <c r="B115" s="282"/>
      <c r="C115" s="282"/>
      <c r="D115" s="282"/>
      <c r="E115" s="282"/>
      <c r="F115" s="282"/>
      <c r="G115" s="282"/>
      <c r="H115" s="282"/>
      <c r="I115" s="282"/>
      <c r="J115" s="282"/>
      <c r="K115" s="282"/>
      <c r="L115" s="282"/>
      <c r="M115" s="282"/>
      <c r="N115" s="282"/>
      <c r="O115" s="282"/>
      <c r="P115" s="282"/>
      <c r="Q115" s="282"/>
      <c r="R115" s="282"/>
      <c r="S115" s="282"/>
      <c r="T115" s="282"/>
      <c r="U115" s="282"/>
      <c r="V115" s="282"/>
      <c r="W115" s="282"/>
      <c r="X115" s="282"/>
      <c r="Y115" s="282"/>
      <c r="Z115" s="282"/>
    </row>
    <row r="116" spans="1:26" ht="15.75" customHeight="1">
      <c r="A116" s="282"/>
      <c r="B116" s="282"/>
      <c r="C116" s="282"/>
      <c r="D116" s="282"/>
      <c r="E116" s="282"/>
      <c r="F116" s="282"/>
      <c r="G116" s="282"/>
      <c r="H116" s="282"/>
      <c r="I116" s="282"/>
      <c r="J116" s="282"/>
      <c r="K116" s="282"/>
      <c r="L116" s="282"/>
      <c r="M116" s="282"/>
      <c r="N116" s="282"/>
      <c r="O116" s="282"/>
      <c r="P116" s="282"/>
      <c r="Q116" s="282"/>
      <c r="R116" s="282"/>
      <c r="S116" s="282"/>
      <c r="T116" s="282"/>
      <c r="U116" s="282"/>
      <c r="V116" s="282"/>
      <c r="W116" s="282"/>
      <c r="X116" s="282"/>
      <c r="Y116" s="282"/>
      <c r="Z116" s="282"/>
    </row>
    <row r="117" spans="1:26" ht="15.75" customHeight="1">
      <c r="A117" s="282"/>
      <c r="B117" s="282"/>
      <c r="C117" s="282"/>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row>
    <row r="118" spans="1:26" ht="15.75" customHeight="1">
      <c r="A118" s="282"/>
      <c r="B118" s="282"/>
      <c r="C118" s="282"/>
      <c r="D118" s="282"/>
      <c r="E118" s="282"/>
      <c r="F118" s="282"/>
      <c r="G118" s="282"/>
      <c r="H118" s="282"/>
      <c r="I118" s="282"/>
      <c r="J118" s="282"/>
      <c r="K118" s="282"/>
      <c r="L118" s="282"/>
      <c r="M118" s="282"/>
      <c r="N118" s="282"/>
      <c r="O118" s="282"/>
      <c r="P118" s="282"/>
      <c r="Q118" s="282"/>
      <c r="R118" s="282"/>
      <c r="S118" s="282"/>
      <c r="T118" s="282"/>
      <c r="U118" s="282"/>
      <c r="V118" s="282"/>
      <c r="W118" s="282"/>
      <c r="X118" s="282"/>
      <c r="Y118" s="282"/>
      <c r="Z118" s="282"/>
    </row>
    <row r="119" spans="1:26" ht="15.75" customHeight="1">
      <c r="A119" s="282"/>
      <c r="B119" s="282"/>
      <c r="C119" s="282"/>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row>
    <row r="120" spans="1:26" ht="15.75" customHeight="1">
      <c r="A120" s="282"/>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row>
    <row r="121" spans="1:26" ht="15.75" customHeight="1">
      <c r="A121" s="282"/>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row>
    <row r="122" spans="1:26" ht="15.75" customHeight="1">
      <c r="A122" s="282"/>
      <c r="B122" s="282"/>
      <c r="C122" s="282"/>
      <c r="D122" s="282"/>
      <c r="E122" s="282"/>
      <c r="F122" s="282"/>
      <c r="G122" s="282"/>
      <c r="H122" s="282"/>
      <c r="I122" s="282"/>
      <c r="J122" s="282"/>
      <c r="K122" s="282"/>
      <c r="L122" s="282"/>
      <c r="M122" s="282"/>
      <c r="N122" s="282"/>
      <c r="O122" s="282"/>
      <c r="P122" s="282"/>
      <c r="Q122" s="282"/>
      <c r="R122" s="282"/>
      <c r="S122" s="282"/>
      <c r="T122" s="282"/>
      <c r="U122" s="282"/>
      <c r="V122" s="282"/>
      <c r="W122" s="282"/>
      <c r="X122" s="282"/>
      <c r="Y122" s="282"/>
      <c r="Z122" s="282"/>
    </row>
    <row r="123" spans="1:26" ht="15.75" customHeight="1">
      <c r="A123" s="282"/>
      <c r="B123" s="282"/>
      <c r="C123" s="282"/>
      <c r="D123" s="282"/>
      <c r="E123" s="282"/>
      <c r="F123" s="282"/>
      <c r="G123" s="282"/>
      <c r="H123" s="282"/>
      <c r="I123" s="282"/>
      <c r="J123" s="282"/>
      <c r="K123" s="282"/>
      <c r="L123" s="282"/>
      <c r="M123" s="282"/>
      <c r="N123" s="282"/>
      <c r="O123" s="282"/>
      <c r="P123" s="282"/>
      <c r="Q123" s="282"/>
      <c r="R123" s="282"/>
      <c r="S123" s="282"/>
      <c r="T123" s="282"/>
      <c r="U123" s="282"/>
      <c r="V123" s="282"/>
      <c r="W123" s="282"/>
      <c r="X123" s="282"/>
      <c r="Y123" s="282"/>
      <c r="Z123" s="282"/>
    </row>
    <row r="124" spans="1:26" ht="15.75" customHeight="1">
      <c r="A124" s="282"/>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row>
    <row r="125" spans="1:26" ht="15.75" customHeight="1">
      <c r="A125" s="282"/>
      <c r="B125" s="282"/>
      <c r="C125" s="282"/>
      <c r="D125" s="282"/>
      <c r="E125" s="282"/>
      <c r="F125" s="282"/>
      <c r="G125" s="282"/>
      <c r="H125" s="282"/>
      <c r="I125" s="282"/>
      <c r="J125" s="282"/>
      <c r="K125" s="282"/>
      <c r="L125" s="282"/>
      <c r="M125" s="282"/>
      <c r="N125" s="282"/>
      <c r="O125" s="282"/>
      <c r="P125" s="282"/>
      <c r="Q125" s="282"/>
      <c r="R125" s="282"/>
      <c r="S125" s="282"/>
      <c r="T125" s="282"/>
      <c r="U125" s="282"/>
      <c r="V125" s="282"/>
      <c r="W125" s="282"/>
      <c r="X125" s="282"/>
      <c r="Y125" s="282"/>
      <c r="Z125" s="282"/>
    </row>
    <row r="126" spans="1:26" ht="15.75" customHeight="1">
      <c r="A126" s="282"/>
      <c r="B126" s="282"/>
      <c r="C126" s="282"/>
      <c r="D126" s="282"/>
      <c r="E126" s="282"/>
      <c r="F126" s="282"/>
      <c r="G126" s="282"/>
      <c r="H126" s="282"/>
      <c r="I126" s="282"/>
      <c r="J126" s="282"/>
      <c r="K126" s="282"/>
      <c r="L126" s="282"/>
      <c r="M126" s="282"/>
      <c r="N126" s="282"/>
      <c r="O126" s="282"/>
      <c r="P126" s="282"/>
      <c r="Q126" s="282"/>
      <c r="R126" s="282"/>
      <c r="S126" s="282"/>
      <c r="T126" s="282"/>
      <c r="U126" s="282"/>
      <c r="V126" s="282"/>
      <c r="W126" s="282"/>
      <c r="X126" s="282"/>
      <c r="Y126" s="282"/>
      <c r="Z126" s="282"/>
    </row>
    <row r="127" spans="1:26" ht="15.75" customHeight="1">
      <c r="A127" s="282"/>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row>
    <row r="128" spans="1:26" ht="15.75" customHeight="1">
      <c r="A128" s="282"/>
      <c r="B128" s="282"/>
      <c r="C128" s="282"/>
      <c r="D128" s="282"/>
      <c r="E128" s="282"/>
      <c r="F128" s="282"/>
      <c r="G128" s="282"/>
      <c r="H128" s="282"/>
      <c r="I128" s="282"/>
      <c r="J128" s="282"/>
      <c r="K128" s="282"/>
      <c r="L128" s="282"/>
      <c r="M128" s="282"/>
      <c r="N128" s="282"/>
      <c r="O128" s="282"/>
      <c r="P128" s="282"/>
      <c r="Q128" s="282"/>
      <c r="R128" s="282"/>
      <c r="S128" s="282"/>
      <c r="T128" s="282"/>
      <c r="U128" s="282"/>
      <c r="V128" s="282"/>
      <c r="W128" s="282"/>
      <c r="X128" s="282"/>
      <c r="Y128" s="282"/>
      <c r="Z128" s="282"/>
    </row>
    <row r="129" spans="1:26" ht="15.75" customHeight="1">
      <c r="A129" s="282"/>
      <c r="B129" s="282"/>
      <c r="C129" s="282"/>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row>
    <row r="130" spans="1:26" ht="15.75" customHeight="1">
      <c r="A130" s="282"/>
      <c r="B130" s="282"/>
      <c r="C130" s="282"/>
      <c r="D130" s="282"/>
      <c r="E130" s="282"/>
      <c r="F130" s="282"/>
      <c r="G130" s="282"/>
      <c r="H130" s="282"/>
      <c r="I130" s="282"/>
      <c r="J130" s="282"/>
      <c r="K130" s="282"/>
      <c r="L130" s="282"/>
      <c r="M130" s="282"/>
      <c r="N130" s="282"/>
      <c r="O130" s="282"/>
      <c r="P130" s="282"/>
      <c r="Q130" s="282"/>
      <c r="R130" s="282"/>
      <c r="S130" s="282"/>
      <c r="T130" s="282"/>
      <c r="U130" s="282"/>
      <c r="V130" s="282"/>
      <c r="W130" s="282"/>
      <c r="X130" s="282"/>
      <c r="Y130" s="282"/>
      <c r="Z130" s="282"/>
    </row>
    <row r="131" spans="1:26" ht="15.75" customHeight="1">
      <c r="A131" s="282"/>
      <c r="B131" s="282"/>
      <c r="C131" s="282"/>
      <c r="D131" s="282"/>
      <c r="E131" s="282"/>
      <c r="F131" s="282"/>
      <c r="G131" s="282"/>
      <c r="H131" s="282"/>
      <c r="I131" s="282"/>
      <c r="J131" s="282"/>
      <c r="K131" s="282"/>
      <c r="L131" s="282"/>
      <c r="M131" s="282"/>
      <c r="N131" s="282"/>
      <c r="O131" s="282"/>
      <c r="P131" s="282"/>
      <c r="Q131" s="282"/>
      <c r="R131" s="282"/>
      <c r="S131" s="282"/>
      <c r="T131" s="282"/>
      <c r="U131" s="282"/>
      <c r="V131" s="282"/>
      <c r="W131" s="282"/>
      <c r="X131" s="282"/>
      <c r="Y131" s="282"/>
      <c r="Z131" s="282"/>
    </row>
    <row r="132" spans="1:26" ht="15.75" customHeight="1">
      <c r="A132" s="282"/>
      <c r="B132" s="282"/>
      <c r="C132" s="282"/>
      <c r="D132" s="282"/>
      <c r="E132" s="282"/>
      <c r="F132" s="282"/>
      <c r="G132" s="282"/>
      <c r="H132" s="282"/>
      <c r="I132" s="282"/>
      <c r="J132" s="282"/>
      <c r="K132" s="282"/>
      <c r="L132" s="282"/>
      <c r="M132" s="282"/>
      <c r="N132" s="282"/>
      <c r="O132" s="282"/>
      <c r="P132" s="282"/>
      <c r="Q132" s="282"/>
      <c r="R132" s="282"/>
      <c r="S132" s="282"/>
      <c r="T132" s="282"/>
      <c r="U132" s="282"/>
      <c r="V132" s="282"/>
      <c r="W132" s="282"/>
      <c r="X132" s="282"/>
      <c r="Y132" s="282"/>
      <c r="Z132" s="282"/>
    </row>
    <row r="133" spans="1:26" ht="15.75" customHeight="1">
      <c r="A133" s="282"/>
      <c r="B133" s="282"/>
      <c r="C133" s="282"/>
      <c r="D133" s="282"/>
      <c r="E133" s="282"/>
      <c r="F133" s="282"/>
      <c r="G133" s="282"/>
      <c r="H133" s="282"/>
      <c r="I133" s="282"/>
      <c r="J133" s="282"/>
      <c r="K133" s="282"/>
      <c r="L133" s="282"/>
      <c r="M133" s="282"/>
      <c r="N133" s="282"/>
      <c r="O133" s="282"/>
      <c r="P133" s="282"/>
      <c r="Q133" s="282"/>
      <c r="R133" s="282"/>
      <c r="S133" s="282"/>
      <c r="T133" s="282"/>
      <c r="U133" s="282"/>
      <c r="V133" s="282"/>
      <c r="W133" s="282"/>
      <c r="X133" s="282"/>
      <c r="Y133" s="282"/>
      <c r="Z133" s="282"/>
    </row>
    <row r="134" spans="1:26" ht="15.75" customHeight="1">
      <c r="A134" s="282"/>
      <c r="B134" s="282"/>
      <c r="C134" s="282"/>
      <c r="D134" s="282"/>
      <c r="E134" s="282"/>
      <c r="F134" s="282"/>
      <c r="G134" s="282"/>
      <c r="H134" s="282"/>
      <c r="I134" s="282"/>
      <c r="J134" s="282"/>
      <c r="K134" s="282"/>
      <c r="L134" s="282"/>
      <c r="M134" s="282"/>
      <c r="N134" s="282"/>
      <c r="O134" s="282"/>
      <c r="P134" s="282"/>
      <c r="Q134" s="282"/>
      <c r="R134" s="282"/>
      <c r="S134" s="282"/>
      <c r="T134" s="282"/>
      <c r="U134" s="282"/>
      <c r="V134" s="282"/>
      <c r="W134" s="282"/>
      <c r="X134" s="282"/>
      <c r="Y134" s="282"/>
      <c r="Z134" s="282"/>
    </row>
    <row r="135" spans="1:26" ht="15.75" customHeight="1">
      <c r="A135" s="282"/>
      <c r="B135" s="28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row>
    <row r="136" spans="1:26" ht="15.75" customHeight="1">
      <c r="A136" s="282"/>
      <c r="B136" s="282"/>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row>
    <row r="137" spans="1:26" ht="15.75" customHeight="1">
      <c r="A137" s="282"/>
      <c r="B137" s="282"/>
      <c r="C137" s="282"/>
      <c r="D137" s="282"/>
      <c r="E137" s="282"/>
      <c r="F137" s="282"/>
      <c r="G137" s="282"/>
      <c r="H137" s="282"/>
      <c r="I137" s="282"/>
      <c r="J137" s="282"/>
      <c r="K137" s="282"/>
      <c r="L137" s="282"/>
      <c r="M137" s="282"/>
      <c r="N137" s="282"/>
      <c r="O137" s="282"/>
      <c r="P137" s="282"/>
      <c r="Q137" s="282"/>
      <c r="R137" s="282"/>
      <c r="S137" s="282"/>
      <c r="T137" s="282"/>
      <c r="U137" s="282"/>
      <c r="V137" s="282"/>
      <c r="W137" s="282"/>
      <c r="X137" s="282"/>
      <c r="Y137" s="282"/>
      <c r="Z137" s="282"/>
    </row>
    <row r="138" spans="1:26" ht="15.75" customHeight="1">
      <c r="A138" s="282"/>
      <c r="B138" s="282"/>
      <c r="C138" s="282"/>
      <c r="D138" s="282"/>
      <c r="E138" s="282"/>
      <c r="F138" s="282"/>
      <c r="G138" s="282"/>
      <c r="H138" s="282"/>
      <c r="I138" s="282"/>
      <c r="J138" s="282"/>
      <c r="K138" s="282"/>
      <c r="L138" s="282"/>
      <c r="M138" s="282"/>
      <c r="N138" s="282"/>
      <c r="O138" s="282"/>
      <c r="P138" s="282"/>
      <c r="Q138" s="282"/>
      <c r="R138" s="282"/>
      <c r="S138" s="282"/>
      <c r="T138" s="282"/>
      <c r="U138" s="282"/>
      <c r="V138" s="282"/>
      <c r="W138" s="282"/>
      <c r="X138" s="282"/>
      <c r="Y138" s="282"/>
      <c r="Z138" s="282"/>
    </row>
    <row r="139" spans="1:26" ht="15.75" customHeight="1">
      <c r="A139" s="282"/>
      <c r="B139" s="282"/>
      <c r="C139" s="282"/>
      <c r="D139" s="282"/>
      <c r="E139" s="282"/>
      <c r="F139" s="282"/>
      <c r="G139" s="282"/>
      <c r="H139" s="282"/>
      <c r="I139" s="282"/>
      <c r="J139" s="282"/>
      <c r="K139" s="282"/>
      <c r="L139" s="282"/>
      <c r="M139" s="282"/>
      <c r="N139" s="282"/>
      <c r="O139" s="282"/>
      <c r="P139" s="282"/>
      <c r="Q139" s="282"/>
      <c r="R139" s="282"/>
      <c r="S139" s="282"/>
      <c r="T139" s="282"/>
      <c r="U139" s="282"/>
      <c r="V139" s="282"/>
      <c r="W139" s="282"/>
      <c r="X139" s="282"/>
      <c r="Y139" s="282"/>
      <c r="Z139" s="282"/>
    </row>
    <row r="140" spans="1:26" ht="15.75" customHeight="1">
      <c r="A140" s="282"/>
      <c r="B140" s="282"/>
      <c r="C140" s="282"/>
      <c r="D140" s="282"/>
      <c r="E140" s="282"/>
      <c r="F140" s="282"/>
      <c r="G140" s="282"/>
      <c r="H140" s="282"/>
      <c r="I140" s="282"/>
      <c r="J140" s="282"/>
      <c r="K140" s="282"/>
      <c r="L140" s="282"/>
      <c r="M140" s="282"/>
      <c r="N140" s="282"/>
      <c r="O140" s="282"/>
      <c r="P140" s="282"/>
      <c r="Q140" s="282"/>
      <c r="R140" s="282"/>
      <c r="S140" s="282"/>
      <c r="T140" s="282"/>
      <c r="U140" s="282"/>
      <c r="V140" s="282"/>
      <c r="W140" s="282"/>
      <c r="X140" s="282"/>
      <c r="Y140" s="282"/>
      <c r="Z140" s="282"/>
    </row>
    <row r="141" spans="1:26" ht="15.75" customHeight="1">
      <c r="A141" s="282"/>
      <c r="B141" s="282"/>
      <c r="C141" s="282"/>
      <c r="D141" s="282"/>
      <c r="E141" s="282"/>
      <c r="F141" s="282"/>
      <c r="G141" s="282"/>
      <c r="H141" s="282"/>
      <c r="I141" s="282"/>
      <c r="J141" s="282"/>
      <c r="K141" s="282"/>
      <c r="L141" s="282"/>
      <c r="M141" s="282"/>
      <c r="N141" s="282"/>
      <c r="O141" s="282"/>
      <c r="P141" s="282"/>
      <c r="Q141" s="282"/>
      <c r="R141" s="282"/>
      <c r="S141" s="282"/>
      <c r="T141" s="282"/>
      <c r="U141" s="282"/>
      <c r="V141" s="282"/>
      <c r="W141" s="282"/>
      <c r="X141" s="282"/>
      <c r="Y141" s="282"/>
      <c r="Z141" s="282"/>
    </row>
    <row r="142" spans="1:26" ht="15.75" customHeight="1">
      <c r="A142" s="282"/>
      <c r="B142" s="282"/>
      <c r="C142" s="282"/>
      <c r="D142" s="282"/>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row>
    <row r="143" spans="1:26" ht="15.75" customHeight="1">
      <c r="A143" s="282"/>
      <c r="B143" s="282"/>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row>
    <row r="144" spans="1:26" ht="15.75" customHeight="1">
      <c r="A144" s="282"/>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row>
    <row r="145" spans="1:26" ht="15.75" customHeight="1">
      <c r="A145" s="282"/>
      <c r="B145" s="282"/>
      <c r="C145" s="282"/>
      <c r="D145" s="282"/>
      <c r="E145" s="282"/>
      <c r="F145" s="282"/>
      <c r="G145" s="282"/>
      <c r="H145" s="282"/>
      <c r="I145" s="282"/>
      <c r="J145" s="282"/>
      <c r="K145" s="282"/>
      <c r="L145" s="282"/>
      <c r="M145" s="282"/>
      <c r="N145" s="282"/>
      <c r="O145" s="282"/>
      <c r="P145" s="282"/>
      <c r="Q145" s="282"/>
      <c r="R145" s="282"/>
      <c r="S145" s="282"/>
      <c r="T145" s="282"/>
      <c r="U145" s="282"/>
      <c r="V145" s="282"/>
      <c r="W145" s="282"/>
      <c r="X145" s="282"/>
      <c r="Y145" s="282"/>
      <c r="Z145" s="282"/>
    </row>
    <row r="146" spans="1:26" ht="15.75" customHeight="1">
      <c r="A146" s="282"/>
      <c r="B146" s="282"/>
      <c r="C146" s="282"/>
      <c r="D146" s="282"/>
      <c r="E146" s="282"/>
      <c r="F146" s="282"/>
      <c r="G146" s="282"/>
      <c r="H146" s="282"/>
      <c r="I146" s="282"/>
      <c r="J146" s="282"/>
      <c r="K146" s="282"/>
      <c r="L146" s="282"/>
      <c r="M146" s="282"/>
      <c r="N146" s="282"/>
      <c r="O146" s="282"/>
      <c r="P146" s="282"/>
      <c r="Q146" s="282"/>
      <c r="R146" s="282"/>
      <c r="S146" s="282"/>
      <c r="T146" s="282"/>
      <c r="U146" s="282"/>
      <c r="V146" s="282"/>
      <c r="W146" s="282"/>
      <c r="X146" s="282"/>
      <c r="Y146" s="282"/>
      <c r="Z146" s="282"/>
    </row>
    <row r="147" spans="1:26" ht="15.75" customHeight="1">
      <c r="A147" s="282"/>
      <c r="B147" s="282"/>
      <c r="C147" s="282"/>
      <c r="D147" s="282"/>
      <c r="E147" s="282"/>
      <c r="F147" s="282"/>
      <c r="G147" s="282"/>
      <c r="H147" s="282"/>
      <c r="I147" s="282"/>
      <c r="J147" s="282"/>
      <c r="K147" s="282"/>
      <c r="L147" s="282"/>
      <c r="M147" s="282"/>
      <c r="N147" s="282"/>
      <c r="O147" s="282"/>
      <c r="P147" s="282"/>
      <c r="Q147" s="282"/>
      <c r="R147" s="282"/>
      <c r="S147" s="282"/>
      <c r="T147" s="282"/>
      <c r="U147" s="282"/>
      <c r="V147" s="282"/>
      <c r="W147" s="282"/>
      <c r="X147" s="282"/>
      <c r="Y147" s="282"/>
      <c r="Z147" s="282"/>
    </row>
    <row r="148" spans="1:26" ht="15.75" customHeight="1">
      <c r="A148" s="282"/>
      <c r="B148" s="282"/>
      <c r="C148" s="282"/>
      <c r="D148" s="282"/>
      <c r="E148" s="282"/>
      <c r="F148" s="282"/>
      <c r="G148" s="282"/>
      <c r="H148" s="282"/>
      <c r="I148" s="282"/>
      <c r="J148" s="282"/>
      <c r="K148" s="282"/>
      <c r="L148" s="282"/>
      <c r="M148" s="282"/>
      <c r="N148" s="282"/>
      <c r="O148" s="282"/>
      <c r="P148" s="282"/>
      <c r="Q148" s="282"/>
      <c r="R148" s="282"/>
      <c r="S148" s="282"/>
      <c r="T148" s="282"/>
      <c r="U148" s="282"/>
      <c r="V148" s="282"/>
      <c r="W148" s="282"/>
      <c r="X148" s="282"/>
      <c r="Y148" s="282"/>
      <c r="Z148" s="282"/>
    </row>
    <row r="149" spans="1:26" ht="15.75" customHeight="1">
      <c r="A149" s="282"/>
      <c r="B149" s="282"/>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row>
    <row r="150" spans="1:26" ht="15.75" customHeight="1">
      <c r="A150" s="282"/>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row>
    <row r="151" spans="1:26" ht="15.75" customHeight="1">
      <c r="A151" s="282"/>
      <c r="B151" s="282"/>
      <c r="C151" s="282"/>
      <c r="D151" s="282"/>
      <c r="E151" s="282"/>
      <c r="F151" s="282"/>
      <c r="G151" s="282"/>
      <c r="H151" s="282"/>
      <c r="I151" s="282"/>
      <c r="J151" s="282"/>
      <c r="K151" s="282"/>
      <c r="L151" s="282"/>
      <c r="M151" s="282"/>
      <c r="N151" s="282"/>
      <c r="O151" s="282"/>
      <c r="P151" s="282"/>
      <c r="Q151" s="282"/>
      <c r="R151" s="282"/>
      <c r="S151" s="282"/>
      <c r="T151" s="282"/>
      <c r="U151" s="282"/>
      <c r="V151" s="282"/>
      <c r="W151" s="282"/>
      <c r="X151" s="282"/>
      <c r="Y151" s="282"/>
      <c r="Z151" s="282"/>
    </row>
    <row r="152" spans="1:26" ht="15.75" customHeight="1">
      <c r="A152" s="282"/>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row>
    <row r="153" spans="1:26" ht="15.75" customHeight="1">
      <c r="A153" s="282"/>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row>
    <row r="154" spans="1:26" ht="15.75" customHeight="1">
      <c r="A154" s="282"/>
      <c r="B154" s="282"/>
      <c r="C154" s="282"/>
      <c r="D154" s="282"/>
      <c r="E154" s="282"/>
      <c r="F154" s="282"/>
      <c r="G154" s="282"/>
      <c r="H154" s="282"/>
      <c r="I154" s="282"/>
      <c r="J154" s="282"/>
      <c r="K154" s="282"/>
      <c r="L154" s="282"/>
      <c r="M154" s="282"/>
      <c r="N154" s="282"/>
      <c r="O154" s="282"/>
      <c r="P154" s="282"/>
      <c r="Q154" s="282"/>
      <c r="R154" s="282"/>
      <c r="S154" s="282"/>
      <c r="T154" s="282"/>
      <c r="U154" s="282"/>
      <c r="V154" s="282"/>
      <c r="W154" s="282"/>
      <c r="X154" s="282"/>
      <c r="Y154" s="282"/>
      <c r="Z154" s="282"/>
    </row>
    <row r="155" spans="1:26" ht="15.75" customHeight="1">
      <c r="A155" s="282"/>
      <c r="B155" s="282"/>
      <c r="C155" s="282"/>
      <c r="D155" s="282"/>
      <c r="E155" s="282"/>
      <c r="F155" s="282"/>
      <c r="G155" s="282"/>
      <c r="H155" s="282"/>
      <c r="I155" s="282"/>
      <c r="J155" s="282"/>
      <c r="K155" s="282"/>
      <c r="L155" s="282"/>
      <c r="M155" s="282"/>
      <c r="N155" s="282"/>
      <c r="O155" s="282"/>
      <c r="P155" s="282"/>
      <c r="Q155" s="282"/>
      <c r="R155" s="282"/>
      <c r="S155" s="282"/>
      <c r="T155" s="282"/>
      <c r="U155" s="282"/>
      <c r="V155" s="282"/>
      <c r="W155" s="282"/>
      <c r="X155" s="282"/>
      <c r="Y155" s="282"/>
      <c r="Z155" s="282"/>
    </row>
    <row r="156" spans="1:26" ht="15.75" customHeight="1">
      <c r="A156" s="282"/>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row>
    <row r="157" spans="1:26" ht="15.75" customHeight="1">
      <c r="A157" s="282"/>
      <c r="B157" s="282"/>
      <c r="C157" s="282"/>
      <c r="D157" s="282"/>
      <c r="E157" s="282"/>
      <c r="F157" s="282"/>
      <c r="G157" s="282"/>
      <c r="H157" s="282"/>
      <c r="I157" s="282"/>
      <c r="J157" s="282"/>
      <c r="K157" s="282"/>
      <c r="L157" s="282"/>
      <c r="M157" s="282"/>
      <c r="N157" s="282"/>
      <c r="O157" s="282"/>
      <c r="P157" s="282"/>
      <c r="Q157" s="282"/>
      <c r="R157" s="282"/>
      <c r="S157" s="282"/>
      <c r="T157" s="282"/>
      <c r="U157" s="282"/>
      <c r="V157" s="282"/>
      <c r="W157" s="282"/>
      <c r="X157" s="282"/>
      <c r="Y157" s="282"/>
      <c r="Z157" s="282"/>
    </row>
    <row r="158" spans="1:26" ht="15.75" customHeight="1">
      <c r="A158" s="282"/>
      <c r="B158" s="282"/>
      <c r="C158" s="282"/>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row>
    <row r="159" spans="1:26" ht="15.75" customHeight="1">
      <c r="A159" s="282"/>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row>
    <row r="160" spans="1:26" ht="15.75" customHeight="1">
      <c r="A160" s="282"/>
      <c r="B160" s="282"/>
      <c r="C160" s="282"/>
      <c r="D160" s="282"/>
      <c r="E160" s="282"/>
      <c r="F160" s="282"/>
      <c r="G160" s="282"/>
      <c r="H160" s="282"/>
      <c r="I160" s="282"/>
      <c r="J160" s="282"/>
      <c r="K160" s="282"/>
      <c r="L160" s="282"/>
      <c r="M160" s="282"/>
      <c r="N160" s="282"/>
      <c r="O160" s="282"/>
      <c r="P160" s="282"/>
      <c r="Q160" s="282"/>
      <c r="R160" s="282"/>
      <c r="S160" s="282"/>
      <c r="T160" s="282"/>
      <c r="U160" s="282"/>
      <c r="V160" s="282"/>
      <c r="W160" s="282"/>
      <c r="X160" s="282"/>
      <c r="Y160" s="282"/>
      <c r="Z160" s="282"/>
    </row>
    <row r="161" spans="1:26" ht="15.75" customHeight="1">
      <c r="A161" s="282"/>
      <c r="B161" s="282"/>
      <c r="C161" s="282"/>
      <c r="D161" s="282"/>
      <c r="E161" s="282"/>
      <c r="F161" s="282"/>
      <c r="G161" s="282"/>
      <c r="H161" s="282"/>
      <c r="I161" s="282"/>
      <c r="J161" s="282"/>
      <c r="K161" s="282"/>
      <c r="L161" s="282"/>
      <c r="M161" s="282"/>
      <c r="N161" s="282"/>
      <c r="O161" s="282"/>
      <c r="P161" s="282"/>
      <c r="Q161" s="282"/>
      <c r="R161" s="282"/>
      <c r="S161" s="282"/>
      <c r="T161" s="282"/>
      <c r="U161" s="282"/>
      <c r="V161" s="282"/>
      <c r="W161" s="282"/>
      <c r="X161" s="282"/>
      <c r="Y161" s="282"/>
      <c r="Z161" s="282"/>
    </row>
    <row r="162" spans="1:26" ht="15.75" customHeight="1">
      <c r="A162" s="282"/>
      <c r="B162" s="282"/>
      <c r="C162" s="282"/>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row>
    <row r="163" spans="1:26" ht="15.75" customHeight="1">
      <c r="A163" s="282"/>
      <c r="B163" s="282"/>
      <c r="C163" s="282"/>
      <c r="D163" s="282"/>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row>
    <row r="164" spans="1:26" ht="15.75" customHeight="1">
      <c r="A164" s="282"/>
      <c r="B164" s="282"/>
      <c r="C164" s="282"/>
      <c r="D164" s="282"/>
      <c r="E164" s="282"/>
      <c r="F164" s="282"/>
      <c r="G164" s="282"/>
      <c r="H164" s="282"/>
      <c r="I164" s="282"/>
      <c r="J164" s="282"/>
      <c r="K164" s="282"/>
      <c r="L164" s="282"/>
      <c r="M164" s="282"/>
      <c r="N164" s="282"/>
      <c r="O164" s="282"/>
      <c r="P164" s="282"/>
      <c r="Q164" s="282"/>
      <c r="R164" s="282"/>
      <c r="S164" s="282"/>
      <c r="T164" s="282"/>
      <c r="U164" s="282"/>
      <c r="V164" s="282"/>
      <c r="W164" s="282"/>
      <c r="X164" s="282"/>
      <c r="Y164" s="282"/>
      <c r="Z164" s="282"/>
    </row>
    <row r="165" spans="1:26" ht="15.75" customHeight="1">
      <c r="A165" s="282"/>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row>
    <row r="166" spans="1:26" ht="15.75" customHeight="1">
      <c r="A166" s="282"/>
      <c r="B166" s="282"/>
      <c r="C166" s="282"/>
      <c r="D166" s="282"/>
      <c r="E166" s="282"/>
      <c r="F166" s="282"/>
      <c r="G166" s="282"/>
      <c r="H166" s="282"/>
      <c r="I166" s="282"/>
      <c r="J166" s="282"/>
      <c r="K166" s="282"/>
      <c r="L166" s="282"/>
      <c r="M166" s="282"/>
      <c r="N166" s="282"/>
      <c r="O166" s="282"/>
      <c r="P166" s="282"/>
      <c r="Q166" s="282"/>
      <c r="R166" s="282"/>
      <c r="S166" s="282"/>
      <c r="T166" s="282"/>
      <c r="U166" s="282"/>
      <c r="V166" s="282"/>
      <c r="W166" s="282"/>
      <c r="X166" s="282"/>
      <c r="Y166" s="282"/>
      <c r="Z166" s="282"/>
    </row>
    <row r="167" spans="1:26" ht="15.75" customHeight="1">
      <c r="A167" s="282"/>
      <c r="B167" s="282"/>
      <c r="C167" s="282"/>
      <c r="D167" s="282"/>
      <c r="E167" s="282"/>
      <c r="F167" s="282"/>
      <c r="G167" s="282"/>
      <c r="H167" s="282"/>
      <c r="I167" s="282"/>
      <c r="J167" s="282"/>
      <c r="K167" s="282"/>
      <c r="L167" s="282"/>
      <c r="M167" s="282"/>
      <c r="N167" s="282"/>
      <c r="O167" s="282"/>
      <c r="P167" s="282"/>
      <c r="Q167" s="282"/>
      <c r="R167" s="282"/>
      <c r="S167" s="282"/>
      <c r="T167" s="282"/>
      <c r="U167" s="282"/>
      <c r="V167" s="282"/>
      <c r="W167" s="282"/>
      <c r="X167" s="282"/>
      <c r="Y167" s="282"/>
      <c r="Z167" s="282"/>
    </row>
    <row r="168" spans="1:26" ht="15.75" customHeight="1">
      <c r="A168" s="282"/>
      <c r="B168" s="282"/>
      <c r="C168" s="282"/>
      <c r="D168" s="282"/>
      <c r="E168" s="282"/>
      <c r="F168" s="282"/>
      <c r="G168" s="282"/>
      <c r="H168" s="282"/>
      <c r="I168" s="282"/>
      <c r="J168" s="282"/>
      <c r="K168" s="282"/>
      <c r="L168" s="282"/>
      <c r="M168" s="282"/>
      <c r="N168" s="282"/>
      <c r="O168" s="282"/>
      <c r="P168" s="282"/>
      <c r="Q168" s="282"/>
      <c r="R168" s="282"/>
      <c r="S168" s="282"/>
      <c r="T168" s="282"/>
      <c r="U168" s="282"/>
      <c r="V168" s="282"/>
      <c r="W168" s="282"/>
      <c r="X168" s="282"/>
      <c r="Y168" s="282"/>
      <c r="Z168" s="282"/>
    </row>
    <row r="169" spans="1:26" ht="15.75" customHeight="1">
      <c r="A169" s="282"/>
      <c r="B169" s="282"/>
      <c r="C169" s="282"/>
      <c r="D169" s="282"/>
      <c r="E169" s="282"/>
      <c r="F169" s="282"/>
      <c r="G169" s="282"/>
      <c r="H169" s="282"/>
      <c r="I169" s="282"/>
      <c r="J169" s="282"/>
      <c r="K169" s="282"/>
      <c r="L169" s="282"/>
      <c r="M169" s="282"/>
      <c r="N169" s="282"/>
      <c r="O169" s="282"/>
      <c r="P169" s="282"/>
      <c r="Q169" s="282"/>
      <c r="R169" s="282"/>
      <c r="S169" s="282"/>
      <c r="T169" s="282"/>
      <c r="U169" s="282"/>
      <c r="V169" s="282"/>
      <c r="W169" s="282"/>
      <c r="X169" s="282"/>
      <c r="Y169" s="282"/>
      <c r="Z169" s="282"/>
    </row>
    <row r="170" spans="1:26" ht="15.75" customHeight="1">
      <c r="A170" s="282"/>
      <c r="B170" s="282"/>
      <c r="C170" s="282"/>
      <c r="D170" s="282"/>
      <c r="E170" s="282"/>
      <c r="F170" s="282"/>
      <c r="G170" s="282"/>
      <c r="H170" s="282"/>
      <c r="I170" s="282"/>
      <c r="J170" s="282"/>
      <c r="K170" s="282"/>
      <c r="L170" s="282"/>
      <c r="M170" s="282"/>
      <c r="N170" s="282"/>
      <c r="O170" s="282"/>
      <c r="P170" s="282"/>
      <c r="Q170" s="282"/>
      <c r="R170" s="282"/>
      <c r="S170" s="282"/>
      <c r="T170" s="282"/>
      <c r="U170" s="282"/>
      <c r="V170" s="282"/>
      <c r="W170" s="282"/>
      <c r="X170" s="282"/>
      <c r="Y170" s="282"/>
      <c r="Z170" s="282"/>
    </row>
    <row r="171" spans="1:26" ht="15.75" customHeight="1">
      <c r="A171" s="282"/>
      <c r="B171" s="282"/>
      <c r="C171" s="282"/>
      <c r="D171" s="282"/>
      <c r="E171" s="282"/>
      <c r="F171" s="282"/>
      <c r="G171" s="282"/>
      <c r="H171" s="282"/>
      <c r="I171" s="282"/>
      <c r="J171" s="282"/>
      <c r="K171" s="282"/>
      <c r="L171" s="282"/>
      <c r="M171" s="282"/>
      <c r="N171" s="282"/>
      <c r="O171" s="282"/>
      <c r="P171" s="282"/>
      <c r="Q171" s="282"/>
      <c r="R171" s="282"/>
      <c r="S171" s="282"/>
      <c r="T171" s="282"/>
      <c r="U171" s="282"/>
      <c r="V171" s="282"/>
      <c r="W171" s="282"/>
      <c r="X171" s="282"/>
      <c r="Y171" s="282"/>
      <c r="Z171" s="282"/>
    </row>
    <row r="172" spans="1:26" ht="15.75" customHeight="1">
      <c r="A172" s="282"/>
      <c r="B172" s="282"/>
      <c r="C172" s="282"/>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row>
    <row r="173" spans="1:26" ht="15.75" customHeight="1">
      <c r="A173" s="282"/>
      <c r="B173" s="282"/>
      <c r="C173" s="282"/>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row>
    <row r="174" spans="1:26" ht="15.75" customHeight="1">
      <c r="A174" s="282"/>
      <c r="B174" s="282"/>
      <c r="C174" s="282"/>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row>
    <row r="175" spans="1:26" ht="15.75" customHeight="1">
      <c r="A175" s="282"/>
      <c r="B175" s="282"/>
      <c r="C175" s="282"/>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row>
    <row r="176" spans="1:26" ht="15.75" customHeight="1">
      <c r="A176" s="282"/>
      <c r="B176" s="282"/>
      <c r="C176" s="282"/>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row>
    <row r="177" spans="1:26" ht="15.75" customHeight="1">
      <c r="A177" s="282"/>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row>
    <row r="178" spans="1:26" ht="15.75" customHeight="1">
      <c r="A178" s="282"/>
      <c r="B178" s="282"/>
      <c r="C178" s="282"/>
      <c r="D178" s="282"/>
      <c r="E178" s="282"/>
      <c r="F178" s="282"/>
      <c r="G178" s="282"/>
      <c r="H178" s="282"/>
      <c r="I178" s="282"/>
      <c r="J178" s="282"/>
      <c r="K178" s="282"/>
      <c r="L178" s="282"/>
      <c r="M178" s="282"/>
      <c r="N178" s="282"/>
      <c r="O178" s="282"/>
      <c r="P178" s="282"/>
      <c r="Q178" s="282"/>
      <c r="R178" s="282"/>
      <c r="S178" s="282"/>
      <c r="T178" s="282"/>
      <c r="U178" s="282"/>
      <c r="V178" s="282"/>
      <c r="W178" s="282"/>
      <c r="X178" s="282"/>
      <c r="Y178" s="282"/>
      <c r="Z178" s="282"/>
    </row>
    <row r="179" spans="1:26" ht="15.75" customHeight="1">
      <c r="A179" s="282"/>
      <c r="B179" s="282"/>
      <c r="C179" s="282"/>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row>
    <row r="180" spans="1:26" ht="15.75" customHeight="1">
      <c r="A180" s="282"/>
      <c r="B180" s="282"/>
      <c r="C180" s="282"/>
      <c r="D180" s="282"/>
      <c r="E180" s="282"/>
      <c r="F180" s="282"/>
      <c r="G180" s="282"/>
      <c r="H180" s="282"/>
      <c r="I180" s="282"/>
      <c r="J180" s="282"/>
      <c r="K180" s="282"/>
      <c r="L180" s="282"/>
      <c r="M180" s="282"/>
      <c r="N180" s="282"/>
      <c r="O180" s="282"/>
      <c r="P180" s="282"/>
      <c r="Q180" s="282"/>
      <c r="R180" s="282"/>
      <c r="S180" s="282"/>
      <c r="T180" s="282"/>
      <c r="U180" s="282"/>
      <c r="V180" s="282"/>
      <c r="W180" s="282"/>
      <c r="X180" s="282"/>
      <c r="Y180" s="282"/>
      <c r="Z180" s="282"/>
    </row>
    <row r="181" spans="1:26" ht="15.75" customHeight="1">
      <c r="A181" s="282"/>
      <c r="B181" s="282"/>
      <c r="C181" s="282"/>
      <c r="D181" s="282"/>
      <c r="E181" s="282"/>
      <c r="F181" s="282"/>
      <c r="G181" s="282"/>
      <c r="H181" s="282"/>
      <c r="I181" s="282"/>
      <c r="J181" s="282"/>
      <c r="K181" s="282"/>
      <c r="L181" s="282"/>
      <c r="M181" s="282"/>
      <c r="N181" s="282"/>
      <c r="O181" s="282"/>
      <c r="P181" s="282"/>
      <c r="Q181" s="282"/>
      <c r="R181" s="282"/>
      <c r="S181" s="282"/>
      <c r="T181" s="282"/>
      <c r="U181" s="282"/>
      <c r="V181" s="282"/>
      <c r="W181" s="282"/>
      <c r="X181" s="282"/>
      <c r="Y181" s="282"/>
      <c r="Z181" s="282"/>
    </row>
    <row r="182" spans="1:26" ht="15.75" customHeight="1">
      <c r="A182" s="282"/>
      <c r="B182" s="282"/>
      <c r="C182" s="282"/>
      <c r="D182" s="282"/>
      <c r="E182" s="282"/>
      <c r="F182" s="282"/>
      <c r="G182" s="282"/>
      <c r="H182" s="282"/>
      <c r="I182" s="282"/>
      <c r="J182" s="282"/>
      <c r="K182" s="282"/>
      <c r="L182" s="282"/>
      <c r="M182" s="282"/>
      <c r="N182" s="282"/>
      <c r="O182" s="282"/>
      <c r="P182" s="282"/>
      <c r="Q182" s="282"/>
      <c r="R182" s="282"/>
      <c r="S182" s="282"/>
      <c r="T182" s="282"/>
      <c r="U182" s="282"/>
      <c r="V182" s="282"/>
      <c r="W182" s="282"/>
      <c r="X182" s="282"/>
      <c r="Y182" s="282"/>
      <c r="Z182" s="282"/>
    </row>
    <row r="183" spans="1:26" ht="15.75" customHeight="1">
      <c r="A183" s="282"/>
      <c r="B183" s="282"/>
      <c r="C183" s="282"/>
      <c r="D183" s="282"/>
      <c r="E183" s="282"/>
      <c r="F183" s="282"/>
      <c r="G183" s="282"/>
      <c r="H183" s="282"/>
      <c r="I183" s="282"/>
      <c r="J183" s="282"/>
      <c r="K183" s="282"/>
      <c r="L183" s="282"/>
      <c r="M183" s="282"/>
      <c r="N183" s="282"/>
      <c r="O183" s="282"/>
      <c r="P183" s="282"/>
      <c r="Q183" s="282"/>
      <c r="R183" s="282"/>
      <c r="S183" s="282"/>
      <c r="T183" s="282"/>
      <c r="U183" s="282"/>
      <c r="V183" s="282"/>
      <c r="W183" s="282"/>
      <c r="X183" s="282"/>
      <c r="Y183" s="282"/>
      <c r="Z183" s="282"/>
    </row>
    <row r="184" spans="1:26" ht="15.75" customHeight="1">
      <c r="A184" s="282"/>
      <c r="B184" s="282"/>
      <c r="C184" s="282"/>
      <c r="D184" s="282"/>
      <c r="E184" s="282"/>
      <c r="F184" s="282"/>
      <c r="G184" s="282"/>
      <c r="H184" s="282"/>
      <c r="I184" s="282"/>
      <c r="J184" s="282"/>
      <c r="K184" s="282"/>
      <c r="L184" s="282"/>
      <c r="M184" s="282"/>
      <c r="N184" s="282"/>
      <c r="O184" s="282"/>
      <c r="P184" s="282"/>
      <c r="Q184" s="282"/>
      <c r="R184" s="282"/>
      <c r="S184" s="282"/>
      <c r="T184" s="282"/>
      <c r="U184" s="282"/>
      <c r="V184" s="282"/>
      <c r="W184" s="282"/>
      <c r="X184" s="282"/>
      <c r="Y184" s="282"/>
      <c r="Z184" s="282"/>
    </row>
    <row r="185" spans="1:26" ht="15.75" customHeight="1">
      <c r="A185" s="282"/>
      <c r="B185" s="282"/>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row>
    <row r="186" spans="1:26" ht="15.75" customHeight="1">
      <c r="A186" s="282"/>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row>
    <row r="187" spans="1:26" ht="15.75" customHeight="1">
      <c r="A187" s="282"/>
      <c r="B187" s="282"/>
      <c r="C187" s="282"/>
      <c r="D187" s="282"/>
      <c r="E187" s="282"/>
      <c r="F187" s="282"/>
      <c r="G187" s="282"/>
      <c r="H187" s="282"/>
      <c r="I187" s="282"/>
      <c r="J187" s="282"/>
      <c r="K187" s="282"/>
      <c r="L187" s="282"/>
      <c r="M187" s="282"/>
      <c r="N187" s="282"/>
      <c r="O187" s="282"/>
      <c r="P187" s="282"/>
      <c r="Q187" s="282"/>
      <c r="R187" s="282"/>
      <c r="S187" s="282"/>
      <c r="T187" s="282"/>
      <c r="U187" s="282"/>
      <c r="V187" s="282"/>
      <c r="W187" s="282"/>
      <c r="X187" s="282"/>
      <c r="Y187" s="282"/>
      <c r="Z187" s="282"/>
    </row>
    <row r="188" spans="1:26" ht="15.75" customHeight="1">
      <c r="A188" s="282"/>
      <c r="B188" s="282"/>
      <c r="C188" s="282"/>
      <c r="D188" s="282"/>
      <c r="E188" s="282"/>
      <c r="F188" s="282"/>
      <c r="G188" s="282"/>
      <c r="H188" s="282"/>
      <c r="I188" s="282"/>
      <c r="J188" s="282"/>
      <c r="K188" s="282"/>
      <c r="L188" s="282"/>
      <c r="M188" s="282"/>
      <c r="N188" s="282"/>
      <c r="O188" s="282"/>
      <c r="P188" s="282"/>
      <c r="Q188" s="282"/>
      <c r="R188" s="282"/>
      <c r="S188" s="282"/>
      <c r="T188" s="282"/>
      <c r="U188" s="282"/>
      <c r="V188" s="282"/>
      <c r="W188" s="282"/>
      <c r="X188" s="282"/>
      <c r="Y188" s="282"/>
      <c r="Z188" s="282"/>
    </row>
    <row r="189" spans="1:26" ht="15.75" customHeight="1">
      <c r="A189" s="282"/>
      <c r="B189" s="282"/>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row>
    <row r="190" spans="1:26" ht="15.75" customHeight="1">
      <c r="A190" s="282"/>
      <c r="B190" s="282"/>
      <c r="C190" s="282"/>
      <c r="D190" s="282"/>
      <c r="E190" s="282"/>
      <c r="F190" s="282"/>
      <c r="G190" s="282"/>
      <c r="H190" s="282"/>
      <c r="I190" s="282"/>
      <c r="J190" s="282"/>
      <c r="K190" s="282"/>
      <c r="L190" s="282"/>
      <c r="M190" s="282"/>
      <c r="N190" s="282"/>
      <c r="O190" s="282"/>
      <c r="P190" s="282"/>
      <c r="Q190" s="282"/>
      <c r="R190" s="282"/>
      <c r="S190" s="282"/>
      <c r="T190" s="282"/>
      <c r="U190" s="282"/>
      <c r="V190" s="282"/>
      <c r="W190" s="282"/>
      <c r="X190" s="282"/>
      <c r="Y190" s="282"/>
      <c r="Z190" s="282"/>
    </row>
    <row r="191" spans="1:26" ht="15.75" customHeight="1">
      <c r="A191" s="282"/>
      <c r="B191" s="282"/>
      <c r="C191" s="282"/>
      <c r="D191" s="282"/>
      <c r="E191" s="282"/>
      <c r="F191" s="282"/>
      <c r="G191" s="282"/>
      <c r="H191" s="282"/>
      <c r="I191" s="282"/>
      <c r="J191" s="282"/>
      <c r="K191" s="282"/>
      <c r="L191" s="282"/>
      <c r="M191" s="282"/>
      <c r="N191" s="282"/>
      <c r="O191" s="282"/>
      <c r="P191" s="282"/>
      <c r="Q191" s="282"/>
      <c r="R191" s="282"/>
      <c r="S191" s="282"/>
      <c r="T191" s="282"/>
      <c r="U191" s="282"/>
      <c r="V191" s="282"/>
      <c r="W191" s="282"/>
      <c r="X191" s="282"/>
      <c r="Y191" s="282"/>
      <c r="Z191" s="282"/>
    </row>
    <row r="192" spans="1:26" ht="15.75" customHeight="1">
      <c r="A192" s="282"/>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row>
    <row r="193" spans="1:26" ht="15.75" customHeight="1">
      <c r="A193" s="282"/>
      <c r="B193" s="282"/>
      <c r="C193" s="282"/>
      <c r="D193" s="282"/>
      <c r="E193" s="282"/>
      <c r="F193" s="282"/>
      <c r="G193" s="282"/>
      <c r="H193" s="282"/>
      <c r="I193" s="282"/>
      <c r="J193" s="282"/>
      <c r="K193" s="282"/>
      <c r="L193" s="282"/>
      <c r="M193" s="282"/>
      <c r="N193" s="282"/>
      <c r="O193" s="282"/>
      <c r="P193" s="282"/>
      <c r="Q193" s="282"/>
      <c r="R193" s="282"/>
      <c r="S193" s="282"/>
      <c r="T193" s="282"/>
      <c r="U193" s="282"/>
      <c r="V193" s="282"/>
      <c r="W193" s="282"/>
      <c r="X193" s="282"/>
      <c r="Y193" s="282"/>
      <c r="Z193" s="282"/>
    </row>
    <row r="194" spans="1:26" ht="15.75" customHeight="1">
      <c r="A194" s="282"/>
      <c r="B194" s="282"/>
      <c r="C194" s="282"/>
      <c r="D194" s="282"/>
      <c r="E194" s="282"/>
      <c r="F194" s="282"/>
      <c r="G194" s="282"/>
      <c r="H194" s="282"/>
      <c r="I194" s="282"/>
      <c r="J194" s="282"/>
      <c r="K194" s="282"/>
      <c r="L194" s="282"/>
      <c r="M194" s="282"/>
      <c r="N194" s="282"/>
      <c r="O194" s="282"/>
      <c r="P194" s="282"/>
      <c r="Q194" s="282"/>
      <c r="R194" s="282"/>
      <c r="S194" s="282"/>
      <c r="T194" s="282"/>
      <c r="U194" s="282"/>
      <c r="V194" s="282"/>
      <c r="W194" s="282"/>
      <c r="X194" s="282"/>
      <c r="Y194" s="282"/>
      <c r="Z194" s="282"/>
    </row>
    <row r="195" spans="1:26" ht="15.75" customHeight="1">
      <c r="A195" s="282"/>
      <c r="B195" s="282"/>
      <c r="C195" s="282"/>
      <c r="D195" s="282"/>
      <c r="E195" s="282"/>
      <c r="F195" s="282"/>
      <c r="G195" s="282"/>
      <c r="H195" s="282"/>
      <c r="I195" s="282"/>
      <c r="J195" s="282"/>
      <c r="K195" s="282"/>
      <c r="L195" s="282"/>
      <c r="M195" s="282"/>
      <c r="N195" s="282"/>
      <c r="O195" s="282"/>
      <c r="P195" s="282"/>
      <c r="Q195" s="282"/>
      <c r="R195" s="282"/>
      <c r="S195" s="282"/>
      <c r="T195" s="282"/>
      <c r="U195" s="282"/>
      <c r="V195" s="282"/>
      <c r="W195" s="282"/>
      <c r="X195" s="282"/>
      <c r="Y195" s="282"/>
      <c r="Z195" s="282"/>
    </row>
    <row r="196" spans="1:26" ht="15.75" customHeight="1">
      <c r="A196" s="282"/>
      <c r="B196" s="282"/>
      <c r="C196" s="282"/>
      <c r="D196" s="282"/>
      <c r="E196" s="282"/>
      <c r="F196" s="282"/>
      <c r="G196" s="282"/>
      <c r="H196" s="282"/>
      <c r="I196" s="282"/>
      <c r="J196" s="282"/>
      <c r="K196" s="282"/>
      <c r="L196" s="282"/>
      <c r="M196" s="282"/>
      <c r="N196" s="282"/>
      <c r="O196" s="282"/>
      <c r="P196" s="282"/>
      <c r="Q196" s="282"/>
      <c r="R196" s="282"/>
      <c r="S196" s="282"/>
      <c r="T196" s="282"/>
      <c r="U196" s="282"/>
      <c r="V196" s="282"/>
      <c r="W196" s="282"/>
      <c r="X196" s="282"/>
      <c r="Y196" s="282"/>
      <c r="Z196" s="282"/>
    </row>
    <row r="197" spans="1:26" ht="15.75" customHeight="1">
      <c r="A197" s="282"/>
      <c r="B197" s="282"/>
      <c r="C197" s="282"/>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row>
    <row r="198" spans="1:26" ht="15.75" customHeight="1">
      <c r="A198" s="282"/>
      <c r="B198" s="282"/>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row>
    <row r="199" spans="1:26" ht="15.75" customHeight="1">
      <c r="A199" s="282"/>
      <c r="B199" s="282"/>
      <c r="C199" s="282"/>
      <c r="D199" s="282"/>
      <c r="E199" s="282"/>
      <c r="F199" s="282"/>
      <c r="G199" s="282"/>
      <c r="H199" s="282"/>
      <c r="I199" s="282"/>
      <c r="J199" s="282"/>
      <c r="K199" s="282"/>
      <c r="L199" s="282"/>
      <c r="M199" s="282"/>
      <c r="N199" s="282"/>
      <c r="O199" s="282"/>
      <c r="P199" s="282"/>
      <c r="Q199" s="282"/>
      <c r="R199" s="282"/>
      <c r="S199" s="282"/>
      <c r="T199" s="282"/>
      <c r="U199" s="282"/>
      <c r="V199" s="282"/>
      <c r="W199" s="282"/>
      <c r="X199" s="282"/>
      <c r="Y199" s="282"/>
      <c r="Z199" s="282"/>
    </row>
    <row r="200" spans="1:26" ht="15.75" customHeight="1">
      <c r="A200" s="282"/>
      <c r="B200" s="282"/>
      <c r="C200" s="282"/>
      <c r="D200" s="282"/>
      <c r="E200" s="282"/>
      <c r="F200" s="282"/>
      <c r="G200" s="282"/>
      <c r="H200" s="282"/>
      <c r="I200" s="282"/>
      <c r="J200" s="282"/>
      <c r="K200" s="282"/>
      <c r="L200" s="282"/>
      <c r="M200" s="282"/>
      <c r="N200" s="282"/>
      <c r="O200" s="282"/>
      <c r="P200" s="282"/>
      <c r="Q200" s="282"/>
      <c r="R200" s="282"/>
      <c r="S200" s="282"/>
      <c r="T200" s="282"/>
      <c r="U200" s="282"/>
      <c r="V200" s="282"/>
      <c r="W200" s="282"/>
      <c r="X200" s="282"/>
      <c r="Y200" s="282"/>
      <c r="Z200" s="282"/>
    </row>
    <row r="201" spans="1:26" ht="15.75" customHeight="1">
      <c r="A201" s="282"/>
      <c r="B201" s="282"/>
      <c r="C201" s="282"/>
      <c r="D201" s="282"/>
      <c r="E201" s="282"/>
      <c r="F201" s="282"/>
      <c r="G201" s="282"/>
      <c r="H201" s="282"/>
      <c r="I201" s="282"/>
      <c r="J201" s="282"/>
      <c r="K201" s="282"/>
      <c r="L201" s="282"/>
      <c r="M201" s="282"/>
      <c r="N201" s="282"/>
      <c r="O201" s="282"/>
      <c r="P201" s="282"/>
      <c r="Q201" s="282"/>
      <c r="R201" s="282"/>
      <c r="S201" s="282"/>
      <c r="T201" s="282"/>
      <c r="U201" s="282"/>
      <c r="V201" s="282"/>
      <c r="W201" s="282"/>
      <c r="X201" s="282"/>
      <c r="Y201" s="282"/>
      <c r="Z201" s="282"/>
    </row>
    <row r="202" spans="1:26" ht="15.75" customHeight="1">
      <c r="A202" s="282"/>
      <c r="B202" s="282"/>
      <c r="C202" s="282"/>
      <c r="D202" s="282"/>
      <c r="E202" s="282"/>
      <c r="F202" s="282"/>
      <c r="G202" s="282"/>
      <c r="H202" s="282"/>
      <c r="I202" s="282"/>
      <c r="J202" s="282"/>
      <c r="K202" s="282"/>
      <c r="L202" s="282"/>
      <c r="M202" s="282"/>
      <c r="N202" s="282"/>
      <c r="O202" s="282"/>
      <c r="P202" s="282"/>
      <c r="Q202" s="282"/>
      <c r="R202" s="282"/>
      <c r="S202" s="282"/>
      <c r="T202" s="282"/>
      <c r="U202" s="282"/>
      <c r="V202" s="282"/>
      <c r="W202" s="282"/>
      <c r="X202" s="282"/>
      <c r="Y202" s="282"/>
      <c r="Z202" s="282"/>
    </row>
    <row r="203" spans="1:26" ht="15.75" customHeight="1">
      <c r="A203" s="282"/>
      <c r="B203" s="282"/>
      <c r="C203" s="282"/>
      <c r="D203" s="282"/>
      <c r="E203" s="282"/>
      <c r="F203" s="282"/>
      <c r="G203" s="282"/>
      <c r="H203" s="282"/>
      <c r="I203" s="282"/>
      <c r="J203" s="282"/>
      <c r="K203" s="282"/>
      <c r="L203" s="282"/>
      <c r="M203" s="282"/>
      <c r="N203" s="282"/>
      <c r="O203" s="282"/>
      <c r="P203" s="282"/>
      <c r="Q203" s="282"/>
      <c r="R203" s="282"/>
      <c r="S203" s="282"/>
      <c r="T203" s="282"/>
      <c r="U203" s="282"/>
      <c r="V203" s="282"/>
      <c r="W203" s="282"/>
      <c r="X203" s="282"/>
      <c r="Y203" s="282"/>
      <c r="Z203" s="282"/>
    </row>
    <row r="204" spans="1:26" ht="15.75" customHeight="1">
      <c r="A204" s="282"/>
      <c r="B204" s="282"/>
      <c r="C204" s="282"/>
      <c r="D204" s="282"/>
      <c r="E204" s="282"/>
      <c r="F204" s="282"/>
      <c r="G204" s="282"/>
      <c r="H204" s="282"/>
      <c r="I204" s="282"/>
      <c r="J204" s="282"/>
      <c r="K204" s="282"/>
      <c r="L204" s="282"/>
      <c r="M204" s="282"/>
      <c r="N204" s="282"/>
      <c r="O204" s="282"/>
      <c r="P204" s="282"/>
      <c r="Q204" s="282"/>
      <c r="R204" s="282"/>
      <c r="S204" s="282"/>
      <c r="T204" s="282"/>
      <c r="U204" s="282"/>
      <c r="V204" s="282"/>
      <c r="W204" s="282"/>
      <c r="X204" s="282"/>
      <c r="Y204" s="282"/>
      <c r="Z204" s="282"/>
    </row>
    <row r="205" spans="1:26" ht="15.75" customHeight="1">
      <c r="A205" s="282"/>
      <c r="B205" s="282"/>
      <c r="C205" s="282"/>
      <c r="D205" s="282"/>
      <c r="E205" s="282"/>
      <c r="F205" s="282"/>
      <c r="G205" s="282"/>
      <c r="H205" s="282"/>
      <c r="I205" s="282"/>
      <c r="J205" s="282"/>
      <c r="K205" s="282"/>
      <c r="L205" s="282"/>
      <c r="M205" s="282"/>
      <c r="N205" s="282"/>
      <c r="O205" s="282"/>
      <c r="P205" s="282"/>
      <c r="Q205" s="282"/>
      <c r="R205" s="282"/>
      <c r="S205" s="282"/>
      <c r="T205" s="282"/>
      <c r="U205" s="282"/>
      <c r="V205" s="282"/>
      <c r="W205" s="282"/>
      <c r="X205" s="282"/>
      <c r="Y205" s="282"/>
      <c r="Z205" s="282"/>
    </row>
    <row r="206" spans="1:26" ht="15.75" customHeight="1">
      <c r="A206" s="282"/>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row>
    <row r="207" spans="1:26" ht="15.75" customHeight="1">
      <c r="A207" s="282"/>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row>
    <row r="208" spans="1:26" ht="15.75" customHeight="1">
      <c r="A208" s="282"/>
      <c r="B208" s="282"/>
      <c r="C208" s="282"/>
      <c r="D208" s="282"/>
      <c r="E208" s="282"/>
      <c r="F208" s="282"/>
      <c r="G208" s="282"/>
      <c r="H208" s="282"/>
      <c r="I208" s="282"/>
      <c r="J208" s="282"/>
      <c r="K208" s="282"/>
      <c r="L208" s="282"/>
      <c r="M208" s="282"/>
      <c r="N208" s="282"/>
      <c r="O208" s="282"/>
      <c r="P208" s="282"/>
      <c r="Q208" s="282"/>
      <c r="R208" s="282"/>
      <c r="S208" s="282"/>
      <c r="T208" s="282"/>
      <c r="U208" s="282"/>
      <c r="V208" s="282"/>
      <c r="W208" s="282"/>
      <c r="X208" s="282"/>
      <c r="Y208" s="282"/>
      <c r="Z208" s="282"/>
    </row>
    <row r="209" spans="1:26" ht="15.75" customHeight="1">
      <c r="A209" s="282"/>
      <c r="B209" s="282"/>
      <c r="C209" s="282"/>
      <c r="D209" s="282"/>
      <c r="E209" s="282"/>
      <c r="F209" s="282"/>
      <c r="G209" s="282"/>
      <c r="H209" s="282"/>
      <c r="I209" s="282"/>
      <c r="J209" s="282"/>
      <c r="K209" s="282"/>
      <c r="L209" s="282"/>
      <c r="M209" s="282"/>
      <c r="N209" s="282"/>
      <c r="O209" s="282"/>
      <c r="P209" s="282"/>
      <c r="Q209" s="282"/>
      <c r="R209" s="282"/>
      <c r="S209" s="282"/>
      <c r="T209" s="282"/>
      <c r="U209" s="282"/>
      <c r="V209" s="282"/>
      <c r="W209" s="282"/>
      <c r="X209" s="282"/>
      <c r="Y209" s="282"/>
      <c r="Z209" s="282"/>
    </row>
    <row r="210" spans="1:26" ht="15.75" customHeight="1">
      <c r="A210" s="282"/>
      <c r="B210" s="282"/>
      <c r="C210" s="282"/>
      <c r="D210" s="282"/>
      <c r="E210" s="282"/>
      <c r="F210" s="282"/>
      <c r="G210" s="282"/>
      <c r="H210" s="282"/>
      <c r="I210" s="282"/>
      <c r="J210" s="282"/>
      <c r="K210" s="282"/>
      <c r="L210" s="282"/>
      <c r="M210" s="282"/>
      <c r="N210" s="282"/>
      <c r="O210" s="282"/>
      <c r="P210" s="282"/>
      <c r="Q210" s="282"/>
      <c r="R210" s="282"/>
      <c r="S210" s="282"/>
      <c r="T210" s="282"/>
      <c r="U210" s="282"/>
      <c r="V210" s="282"/>
      <c r="W210" s="282"/>
      <c r="X210" s="282"/>
      <c r="Y210" s="282"/>
      <c r="Z210" s="282"/>
    </row>
    <row r="211" spans="1:26" ht="15.75" customHeight="1">
      <c r="A211" s="282"/>
      <c r="B211" s="282"/>
      <c r="C211" s="282"/>
      <c r="D211" s="282"/>
      <c r="E211" s="282"/>
      <c r="F211" s="282"/>
      <c r="G211" s="282"/>
      <c r="H211" s="282"/>
      <c r="I211" s="282"/>
      <c r="J211" s="282"/>
      <c r="K211" s="282"/>
      <c r="L211" s="282"/>
      <c r="M211" s="282"/>
      <c r="N211" s="282"/>
      <c r="O211" s="282"/>
      <c r="P211" s="282"/>
      <c r="Q211" s="282"/>
      <c r="R211" s="282"/>
      <c r="S211" s="282"/>
      <c r="T211" s="282"/>
      <c r="U211" s="282"/>
      <c r="V211" s="282"/>
      <c r="W211" s="282"/>
      <c r="X211" s="282"/>
      <c r="Y211" s="282"/>
      <c r="Z211" s="282"/>
    </row>
    <row r="212" spans="1:26" ht="15.75" customHeight="1">
      <c r="A212" s="282"/>
      <c r="B212" s="282"/>
      <c r="C212" s="282"/>
      <c r="D212" s="282"/>
      <c r="E212" s="282"/>
      <c r="F212" s="282"/>
      <c r="G212" s="282"/>
      <c r="H212" s="282"/>
      <c r="I212" s="282"/>
      <c r="J212" s="282"/>
      <c r="K212" s="282"/>
      <c r="L212" s="282"/>
      <c r="M212" s="282"/>
      <c r="N212" s="282"/>
      <c r="O212" s="282"/>
      <c r="P212" s="282"/>
      <c r="Q212" s="282"/>
      <c r="R212" s="282"/>
      <c r="S212" s="282"/>
      <c r="T212" s="282"/>
      <c r="U212" s="282"/>
      <c r="V212" s="282"/>
      <c r="W212" s="282"/>
      <c r="X212" s="282"/>
      <c r="Y212" s="282"/>
      <c r="Z212" s="282"/>
    </row>
    <row r="213" spans="1:26" ht="15.75" customHeight="1">
      <c r="A213" s="282"/>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row>
    <row r="214" spans="1:26" ht="15.75" customHeight="1">
      <c r="A214" s="282"/>
      <c r="B214" s="282"/>
      <c r="C214" s="282"/>
      <c r="D214" s="282"/>
      <c r="E214" s="282"/>
      <c r="F214" s="282"/>
      <c r="G214" s="282"/>
      <c r="H214" s="282"/>
      <c r="I214" s="282"/>
      <c r="J214" s="282"/>
      <c r="K214" s="282"/>
      <c r="L214" s="282"/>
      <c r="M214" s="282"/>
      <c r="N214" s="282"/>
      <c r="O214" s="282"/>
      <c r="P214" s="282"/>
      <c r="Q214" s="282"/>
      <c r="R214" s="282"/>
      <c r="S214" s="282"/>
      <c r="T214" s="282"/>
      <c r="U214" s="282"/>
      <c r="V214" s="282"/>
      <c r="W214" s="282"/>
      <c r="X214" s="282"/>
      <c r="Y214" s="282"/>
      <c r="Z214" s="282"/>
    </row>
    <row r="215" spans="1:26" ht="15.75" customHeight="1">
      <c r="A215" s="282"/>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row>
    <row r="216" spans="1:26" ht="15.75" customHeight="1">
      <c r="A216" s="282"/>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row>
    <row r="217" spans="1:26" ht="15.75" customHeight="1">
      <c r="A217" s="282"/>
      <c r="B217" s="282"/>
      <c r="C217" s="282"/>
      <c r="D217" s="282"/>
      <c r="E217" s="282"/>
      <c r="F217" s="282"/>
      <c r="G217" s="282"/>
      <c r="H217" s="282"/>
      <c r="I217" s="282"/>
      <c r="J217" s="282"/>
      <c r="K217" s="282"/>
      <c r="L217" s="282"/>
      <c r="M217" s="282"/>
      <c r="N217" s="282"/>
      <c r="O217" s="282"/>
      <c r="P217" s="282"/>
      <c r="Q217" s="282"/>
      <c r="R217" s="282"/>
      <c r="S217" s="282"/>
      <c r="T217" s="282"/>
      <c r="U217" s="282"/>
      <c r="V217" s="282"/>
      <c r="W217" s="282"/>
      <c r="X217" s="282"/>
      <c r="Y217" s="282"/>
      <c r="Z217" s="282"/>
    </row>
    <row r="218" spans="1:26" ht="15.75" customHeight="1">
      <c r="A218" s="282"/>
      <c r="B218" s="282"/>
      <c r="C218" s="282"/>
      <c r="D218" s="282"/>
      <c r="E218" s="282"/>
      <c r="F218" s="282"/>
      <c r="G218" s="282"/>
      <c r="H218" s="282"/>
      <c r="I218" s="282"/>
      <c r="J218" s="282"/>
      <c r="K218" s="282"/>
      <c r="L218" s="282"/>
      <c r="M218" s="282"/>
      <c r="N218" s="282"/>
      <c r="O218" s="282"/>
      <c r="P218" s="282"/>
      <c r="Q218" s="282"/>
      <c r="R218" s="282"/>
      <c r="S218" s="282"/>
      <c r="T218" s="282"/>
      <c r="U218" s="282"/>
      <c r="V218" s="282"/>
      <c r="W218" s="282"/>
      <c r="X218" s="282"/>
      <c r="Y218" s="282"/>
      <c r="Z218" s="282"/>
    </row>
    <row r="219" spans="1:26" ht="15.75" customHeight="1">
      <c r="A219" s="282"/>
      <c r="B219" s="282"/>
      <c r="C219" s="282"/>
      <c r="D219" s="282"/>
      <c r="E219" s="282"/>
      <c r="F219" s="282"/>
      <c r="G219" s="282"/>
      <c r="H219" s="282"/>
      <c r="I219" s="282"/>
      <c r="J219" s="282"/>
      <c r="K219" s="282"/>
      <c r="L219" s="282"/>
      <c r="M219" s="282"/>
      <c r="N219" s="282"/>
      <c r="O219" s="282"/>
      <c r="P219" s="282"/>
      <c r="Q219" s="282"/>
      <c r="R219" s="282"/>
      <c r="S219" s="282"/>
      <c r="T219" s="282"/>
      <c r="U219" s="282"/>
      <c r="V219" s="282"/>
      <c r="W219" s="282"/>
      <c r="X219" s="282"/>
      <c r="Y219" s="282"/>
      <c r="Z219" s="282"/>
    </row>
    <row r="220" spans="1:26" ht="15.75" customHeight="1">
      <c r="A220" s="282"/>
      <c r="B220" s="282"/>
      <c r="C220" s="282"/>
      <c r="D220" s="282"/>
      <c r="E220" s="282"/>
      <c r="F220" s="282"/>
      <c r="G220" s="282"/>
      <c r="H220" s="282"/>
      <c r="I220" s="282"/>
      <c r="J220" s="282"/>
      <c r="K220" s="282"/>
      <c r="L220" s="282"/>
      <c r="M220" s="282"/>
      <c r="N220" s="282"/>
      <c r="O220" s="282"/>
      <c r="P220" s="282"/>
      <c r="Q220" s="282"/>
      <c r="R220" s="282"/>
      <c r="S220" s="282"/>
      <c r="T220" s="282"/>
      <c r="U220" s="282"/>
      <c r="V220" s="282"/>
      <c r="W220" s="282"/>
      <c r="X220" s="282"/>
      <c r="Y220" s="282"/>
      <c r="Z220" s="282"/>
    </row>
    <row r="221" spans="1:26" ht="15.75" customHeight="1">
      <c r="A221" s="297"/>
      <c r="B221" s="297"/>
      <c r="C221" s="297"/>
      <c r="D221" s="297"/>
      <c r="E221" s="297"/>
      <c r="F221" s="297"/>
      <c r="G221" s="297"/>
      <c r="H221" s="297"/>
      <c r="I221" s="297"/>
      <c r="J221" s="297"/>
      <c r="K221" s="297"/>
      <c r="L221" s="297"/>
      <c r="M221" s="297"/>
      <c r="N221" s="297"/>
      <c r="O221" s="297"/>
      <c r="P221" s="297"/>
      <c r="Q221" s="297"/>
      <c r="R221" s="297"/>
      <c r="S221" s="297"/>
      <c r="T221" s="297"/>
      <c r="U221" s="297"/>
      <c r="V221" s="297"/>
      <c r="W221" s="297"/>
      <c r="X221" s="297"/>
      <c r="Y221" s="297"/>
      <c r="Z221" s="297"/>
    </row>
    <row r="222" spans="1:26" ht="15.75" customHeight="1">
      <c r="A222" s="297"/>
      <c r="B222" s="297"/>
      <c r="C222" s="297"/>
      <c r="D222" s="297"/>
      <c r="E222" s="297"/>
      <c r="F222" s="297"/>
      <c r="G222" s="297"/>
      <c r="H222" s="297"/>
      <c r="I222" s="297"/>
      <c r="J222" s="297"/>
      <c r="K222" s="297"/>
      <c r="L222" s="297"/>
      <c r="M222" s="297"/>
      <c r="N222" s="297"/>
      <c r="O222" s="297"/>
      <c r="P222" s="297"/>
      <c r="Q222" s="297"/>
      <c r="R222" s="297"/>
      <c r="S222" s="297"/>
      <c r="T222" s="297"/>
      <c r="U222" s="297"/>
      <c r="V222" s="297"/>
      <c r="W222" s="297"/>
      <c r="X222" s="297"/>
      <c r="Y222" s="297"/>
      <c r="Z222" s="297"/>
    </row>
    <row r="223" spans="1:26" ht="15.75" customHeight="1">
      <c r="A223" s="297"/>
      <c r="B223" s="297"/>
      <c r="C223" s="297"/>
      <c r="D223" s="297"/>
      <c r="E223" s="297"/>
      <c r="F223" s="297"/>
      <c r="G223" s="297"/>
      <c r="H223" s="297"/>
      <c r="I223" s="297"/>
      <c r="J223" s="297"/>
      <c r="K223" s="297"/>
      <c r="L223" s="297"/>
      <c r="M223" s="297"/>
      <c r="N223" s="297"/>
      <c r="O223" s="297"/>
      <c r="P223" s="297"/>
      <c r="Q223" s="297"/>
      <c r="R223" s="297"/>
      <c r="S223" s="297"/>
      <c r="T223" s="297"/>
      <c r="U223" s="297"/>
      <c r="V223" s="297"/>
      <c r="W223" s="297"/>
      <c r="X223" s="297"/>
      <c r="Y223" s="297"/>
      <c r="Z223" s="297"/>
    </row>
    <row r="224" spans="1:26" ht="15.75" customHeight="1">
      <c r="A224" s="297"/>
      <c r="B224" s="297"/>
      <c r="C224" s="297"/>
      <c r="D224" s="297"/>
      <c r="E224" s="297"/>
      <c r="F224" s="297"/>
      <c r="G224" s="297"/>
      <c r="H224" s="297"/>
      <c r="I224" s="297"/>
      <c r="J224" s="297"/>
      <c r="K224" s="297"/>
      <c r="L224" s="297"/>
      <c r="M224" s="297"/>
      <c r="N224" s="297"/>
      <c r="O224" s="297"/>
      <c r="P224" s="297"/>
      <c r="Q224" s="297"/>
      <c r="R224" s="297"/>
      <c r="S224" s="297"/>
      <c r="T224" s="297"/>
      <c r="U224" s="297"/>
      <c r="V224" s="297"/>
      <c r="W224" s="297"/>
      <c r="X224" s="297"/>
      <c r="Y224" s="297"/>
      <c r="Z224" s="297"/>
    </row>
    <row r="225" spans="1:26" ht="15.75" customHeight="1">
      <c r="A225" s="297"/>
      <c r="B225" s="297"/>
      <c r="C225" s="297"/>
      <c r="D225" s="297"/>
      <c r="E225" s="297"/>
      <c r="F225" s="297"/>
      <c r="G225" s="297"/>
      <c r="H225" s="297"/>
      <c r="I225" s="297"/>
      <c r="J225" s="297"/>
      <c r="K225" s="297"/>
      <c r="L225" s="297"/>
      <c r="M225" s="297"/>
      <c r="N225" s="297"/>
      <c r="O225" s="297"/>
      <c r="P225" s="297"/>
      <c r="Q225" s="297"/>
      <c r="R225" s="297"/>
      <c r="S225" s="297"/>
      <c r="T225" s="297"/>
      <c r="U225" s="297"/>
      <c r="V225" s="297"/>
      <c r="W225" s="297"/>
      <c r="X225" s="297"/>
      <c r="Y225" s="297"/>
      <c r="Z225" s="297"/>
    </row>
    <row r="226" spans="1:26" ht="15.75" customHeight="1">
      <c r="A226" s="297"/>
      <c r="B226" s="297"/>
      <c r="C226" s="297"/>
      <c r="D226" s="297"/>
      <c r="E226" s="297"/>
      <c r="F226" s="297"/>
      <c r="G226" s="297"/>
      <c r="H226" s="297"/>
      <c r="I226" s="297"/>
      <c r="J226" s="297"/>
      <c r="K226" s="297"/>
      <c r="L226" s="297"/>
      <c r="M226" s="297"/>
      <c r="N226" s="297"/>
      <c r="O226" s="297"/>
      <c r="P226" s="297"/>
      <c r="Q226" s="297"/>
      <c r="R226" s="297"/>
      <c r="S226" s="297"/>
      <c r="T226" s="297"/>
      <c r="U226" s="297"/>
      <c r="V226" s="297"/>
      <c r="W226" s="297"/>
      <c r="X226" s="297"/>
      <c r="Y226" s="297"/>
      <c r="Z226" s="297"/>
    </row>
    <row r="227" spans="1:26" ht="15.75" customHeight="1">
      <c r="A227" s="297"/>
      <c r="B227" s="297"/>
      <c r="C227" s="297"/>
      <c r="D227" s="297"/>
      <c r="E227" s="297"/>
      <c r="F227" s="297"/>
      <c r="G227" s="297"/>
      <c r="H227" s="297"/>
      <c r="I227" s="297"/>
      <c r="J227" s="297"/>
      <c r="K227" s="297"/>
      <c r="L227" s="297"/>
      <c r="M227" s="297"/>
      <c r="N227" s="297"/>
      <c r="O227" s="297"/>
      <c r="P227" s="297"/>
      <c r="Q227" s="297"/>
      <c r="R227" s="297"/>
      <c r="S227" s="297"/>
      <c r="T227" s="297"/>
      <c r="U227" s="297"/>
      <c r="V227" s="297"/>
      <c r="W227" s="297"/>
      <c r="X227" s="297"/>
      <c r="Y227" s="297"/>
      <c r="Z227" s="297"/>
    </row>
    <row r="228" spans="1:26" ht="15.75" customHeight="1">
      <c r="A228" s="297"/>
      <c r="B228" s="297"/>
      <c r="C228" s="297"/>
      <c r="D228" s="297"/>
      <c r="E228" s="297"/>
      <c r="F228" s="297"/>
      <c r="G228" s="297"/>
      <c r="H228" s="297"/>
      <c r="I228" s="297"/>
      <c r="J228" s="297"/>
      <c r="K228" s="297"/>
      <c r="L228" s="297"/>
      <c r="M228" s="297"/>
      <c r="N228" s="297"/>
      <c r="O228" s="297"/>
      <c r="P228" s="297"/>
      <c r="Q228" s="297"/>
      <c r="R228" s="297"/>
      <c r="S228" s="297"/>
      <c r="T228" s="297"/>
      <c r="U228" s="297"/>
      <c r="V228" s="297"/>
      <c r="W228" s="297"/>
      <c r="X228" s="297"/>
      <c r="Y228" s="297"/>
      <c r="Z228" s="297"/>
    </row>
    <row r="229" spans="1:26" ht="15.75" customHeight="1">
      <c r="A229" s="297"/>
      <c r="B229" s="297"/>
      <c r="C229" s="297"/>
      <c r="D229" s="297"/>
      <c r="E229" s="297"/>
      <c r="F229" s="297"/>
      <c r="G229" s="297"/>
      <c r="H229" s="297"/>
      <c r="I229" s="297"/>
      <c r="J229" s="297"/>
      <c r="K229" s="297"/>
      <c r="L229" s="297"/>
      <c r="M229" s="297"/>
      <c r="N229" s="297"/>
      <c r="O229" s="297"/>
      <c r="P229" s="297"/>
      <c r="Q229" s="297"/>
      <c r="R229" s="297"/>
      <c r="S229" s="297"/>
      <c r="T229" s="297"/>
      <c r="U229" s="297"/>
      <c r="V229" s="297"/>
      <c r="W229" s="297"/>
      <c r="X229" s="297"/>
      <c r="Y229" s="297"/>
      <c r="Z229" s="297"/>
    </row>
    <row r="230" spans="1:26" ht="15.75" customHeight="1">
      <c r="A230" s="297"/>
      <c r="B230" s="297"/>
      <c r="C230" s="297"/>
      <c r="D230" s="297"/>
      <c r="E230" s="297"/>
      <c r="F230" s="297"/>
      <c r="G230" s="297"/>
      <c r="H230" s="297"/>
      <c r="I230" s="297"/>
      <c r="J230" s="297"/>
      <c r="K230" s="297"/>
      <c r="L230" s="297"/>
      <c r="M230" s="297"/>
      <c r="N230" s="297"/>
      <c r="O230" s="297"/>
      <c r="P230" s="297"/>
      <c r="Q230" s="297"/>
      <c r="R230" s="297"/>
      <c r="S230" s="297"/>
      <c r="T230" s="297"/>
      <c r="U230" s="297"/>
      <c r="V230" s="297"/>
      <c r="W230" s="297"/>
      <c r="X230" s="297"/>
      <c r="Y230" s="297"/>
      <c r="Z230" s="297"/>
    </row>
    <row r="231" spans="1:26" ht="15.75" customHeight="1">
      <c r="A231" s="297"/>
      <c r="B231" s="297"/>
      <c r="C231" s="297"/>
      <c r="D231" s="297"/>
      <c r="E231" s="297"/>
      <c r="F231" s="297"/>
      <c r="G231" s="297"/>
      <c r="H231" s="297"/>
      <c r="I231" s="297"/>
      <c r="J231" s="297"/>
      <c r="K231" s="297"/>
      <c r="L231" s="297"/>
      <c r="M231" s="297"/>
      <c r="N231" s="297"/>
      <c r="O231" s="297"/>
      <c r="P231" s="297"/>
      <c r="Q231" s="297"/>
      <c r="R231" s="297"/>
      <c r="S231" s="297"/>
      <c r="T231" s="297"/>
      <c r="U231" s="297"/>
      <c r="V231" s="297"/>
      <c r="W231" s="297"/>
      <c r="X231" s="297"/>
      <c r="Y231" s="297"/>
      <c r="Z231" s="297"/>
    </row>
    <row r="232" spans="1:26" ht="15.75" customHeight="1">
      <c r="A232" s="297"/>
      <c r="B232" s="297"/>
      <c r="C232" s="297"/>
      <c r="D232" s="297"/>
      <c r="E232" s="297"/>
      <c r="F232" s="297"/>
      <c r="G232" s="297"/>
      <c r="H232" s="297"/>
      <c r="I232" s="297"/>
      <c r="J232" s="297"/>
      <c r="K232" s="297"/>
      <c r="L232" s="297"/>
      <c r="M232" s="297"/>
      <c r="N232" s="297"/>
      <c r="O232" s="297"/>
      <c r="P232" s="297"/>
      <c r="Q232" s="297"/>
      <c r="R232" s="297"/>
      <c r="S232" s="297"/>
      <c r="T232" s="297"/>
      <c r="U232" s="297"/>
      <c r="V232" s="297"/>
      <c r="W232" s="297"/>
      <c r="X232" s="297"/>
      <c r="Y232" s="297"/>
      <c r="Z232" s="297"/>
    </row>
    <row r="233" spans="1:26" ht="15.75" customHeight="1">
      <c r="A233" s="297"/>
      <c r="B233" s="297"/>
      <c r="C233" s="297"/>
      <c r="D233" s="297"/>
      <c r="E233" s="297"/>
      <c r="F233" s="297"/>
      <c r="G233" s="297"/>
      <c r="H233" s="297"/>
      <c r="I233" s="297"/>
      <c r="J233" s="297"/>
      <c r="K233" s="297"/>
      <c r="L233" s="297"/>
      <c r="M233" s="297"/>
      <c r="N233" s="297"/>
      <c r="O233" s="297"/>
      <c r="P233" s="297"/>
      <c r="Q233" s="297"/>
      <c r="R233" s="297"/>
      <c r="S233" s="297"/>
      <c r="T233" s="297"/>
      <c r="U233" s="297"/>
      <c r="V233" s="297"/>
      <c r="W233" s="297"/>
      <c r="X233" s="297"/>
      <c r="Y233" s="297"/>
      <c r="Z233" s="297"/>
    </row>
    <row r="234" spans="1:26" ht="15.75" customHeight="1">
      <c r="A234" s="297"/>
      <c r="B234" s="297"/>
      <c r="C234" s="297"/>
      <c r="D234" s="297"/>
      <c r="E234" s="297"/>
      <c r="F234" s="297"/>
      <c r="G234" s="297"/>
      <c r="H234" s="297"/>
      <c r="I234" s="297"/>
      <c r="J234" s="297"/>
      <c r="K234" s="297"/>
      <c r="L234" s="297"/>
      <c r="M234" s="297"/>
      <c r="N234" s="297"/>
      <c r="O234" s="297"/>
      <c r="P234" s="297"/>
      <c r="Q234" s="297"/>
      <c r="R234" s="297"/>
      <c r="S234" s="297"/>
      <c r="T234" s="297"/>
      <c r="U234" s="297"/>
      <c r="V234" s="297"/>
      <c r="W234" s="297"/>
      <c r="X234" s="297"/>
      <c r="Y234" s="297"/>
      <c r="Z234" s="297"/>
    </row>
    <row r="235" spans="1:26" ht="15.75" customHeight="1">
      <c r="A235" s="297"/>
      <c r="B235" s="297"/>
      <c r="C235" s="297"/>
      <c r="D235" s="297"/>
      <c r="E235" s="297"/>
      <c r="F235" s="297"/>
      <c r="G235" s="297"/>
      <c r="H235" s="297"/>
      <c r="I235" s="297"/>
      <c r="J235" s="297"/>
      <c r="K235" s="297"/>
      <c r="L235" s="297"/>
      <c r="M235" s="297"/>
      <c r="N235" s="297"/>
      <c r="O235" s="297"/>
      <c r="P235" s="297"/>
      <c r="Q235" s="297"/>
      <c r="R235" s="297"/>
      <c r="S235" s="297"/>
      <c r="T235" s="297"/>
      <c r="U235" s="297"/>
      <c r="V235" s="297"/>
      <c r="W235" s="297"/>
      <c r="X235" s="297"/>
      <c r="Y235" s="297"/>
      <c r="Z235" s="297"/>
    </row>
    <row r="236" spans="1:26" ht="15.75" customHeight="1">
      <c r="A236" s="297"/>
      <c r="B236" s="297"/>
      <c r="C236" s="297"/>
      <c r="D236" s="297"/>
      <c r="E236" s="297"/>
      <c r="F236" s="297"/>
      <c r="G236" s="297"/>
      <c r="H236" s="297"/>
      <c r="I236" s="297"/>
      <c r="J236" s="297"/>
      <c r="K236" s="297"/>
      <c r="L236" s="297"/>
      <c r="M236" s="297"/>
      <c r="N236" s="297"/>
      <c r="O236" s="297"/>
      <c r="P236" s="297"/>
      <c r="Q236" s="297"/>
      <c r="R236" s="297"/>
      <c r="S236" s="297"/>
      <c r="T236" s="297"/>
      <c r="U236" s="297"/>
      <c r="V236" s="297"/>
      <c r="W236" s="297"/>
      <c r="X236" s="297"/>
      <c r="Y236" s="297"/>
      <c r="Z236" s="297"/>
    </row>
    <row r="237" spans="1:26" ht="15.75" customHeight="1">
      <c r="A237" s="297"/>
      <c r="B237" s="297"/>
      <c r="C237" s="297"/>
      <c r="D237" s="297"/>
      <c r="E237" s="297"/>
      <c r="F237" s="297"/>
      <c r="G237" s="297"/>
      <c r="H237" s="297"/>
      <c r="I237" s="297"/>
      <c r="J237" s="297"/>
      <c r="K237" s="297"/>
      <c r="L237" s="297"/>
      <c r="M237" s="297"/>
      <c r="N237" s="297"/>
      <c r="O237" s="297"/>
      <c r="P237" s="297"/>
      <c r="Q237" s="297"/>
      <c r="R237" s="297"/>
      <c r="S237" s="297"/>
      <c r="T237" s="297"/>
      <c r="U237" s="297"/>
      <c r="V237" s="297"/>
      <c r="W237" s="297"/>
      <c r="X237" s="297"/>
      <c r="Y237" s="297"/>
      <c r="Z237" s="297"/>
    </row>
    <row r="238" spans="1:26" ht="15.75" customHeight="1">
      <c r="A238" s="297"/>
      <c r="B238" s="297"/>
      <c r="C238" s="297"/>
      <c r="D238" s="297"/>
      <c r="E238" s="297"/>
      <c r="F238" s="297"/>
      <c r="G238" s="297"/>
      <c r="H238" s="297"/>
      <c r="I238" s="297"/>
      <c r="J238" s="297"/>
      <c r="K238" s="297"/>
      <c r="L238" s="297"/>
      <c r="M238" s="297"/>
      <c r="N238" s="297"/>
      <c r="O238" s="297"/>
      <c r="P238" s="297"/>
      <c r="Q238" s="297"/>
      <c r="R238" s="297"/>
      <c r="S238" s="297"/>
      <c r="T238" s="297"/>
      <c r="U238" s="297"/>
      <c r="V238" s="297"/>
      <c r="W238" s="297"/>
      <c r="X238" s="297"/>
      <c r="Y238" s="297"/>
      <c r="Z238" s="297"/>
    </row>
    <row r="239" spans="1:26" ht="15.75" customHeight="1">
      <c r="A239" s="297"/>
      <c r="B239" s="297"/>
      <c r="C239" s="297"/>
      <c r="D239" s="297"/>
      <c r="E239" s="297"/>
      <c r="F239" s="297"/>
      <c r="G239" s="297"/>
      <c r="H239" s="297"/>
      <c r="I239" s="297"/>
      <c r="J239" s="297"/>
      <c r="K239" s="297"/>
      <c r="L239" s="297"/>
      <c r="M239" s="297"/>
      <c r="N239" s="297"/>
      <c r="O239" s="297"/>
      <c r="P239" s="297"/>
      <c r="Q239" s="297"/>
      <c r="R239" s="297"/>
      <c r="S239" s="297"/>
      <c r="T239" s="297"/>
      <c r="U239" s="297"/>
      <c r="V239" s="297"/>
      <c r="W239" s="297"/>
      <c r="X239" s="297"/>
      <c r="Y239" s="297"/>
      <c r="Z239" s="297"/>
    </row>
    <row r="240" spans="1:26" ht="15.75" customHeight="1">
      <c r="A240" s="297"/>
      <c r="B240" s="297"/>
      <c r="C240" s="297"/>
      <c r="D240" s="297"/>
      <c r="E240" s="297"/>
      <c r="F240" s="297"/>
      <c r="G240" s="297"/>
      <c r="H240" s="297"/>
      <c r="I240" s="297"/>
      <c r="J240" s="297"/>
      <c r="K240" s="297"/>
      <c r="L240" s="297"/>
      <c r="M240" s="297"/>
      <c r="N240" s="297"/>
      <c r="O240" s="297"/>
      <c r="P240" s="297"/>
      <c r="Q240" s="297"/>
      <c r="R240" s="297"/>
      <c r="S240" s="297"/>
      <c r="T240" s="297"/>
      <c r="U240" s="297"/>
      <c r="V240" s="297"/>
      <c r="W240" s="297"/>
      <c r="X240" s="297"/>
      <c r="Y240" s="297"/>
      <c r="Z240" s="297"/>
    </row>
    <row r="241" spans="1:26" ht="15.75" customHeight="1">
      <c r="A241" s="297"/>
      <c r="B241" s="297"/>
      <c r="C241" s="297"/>
      <c r="D241" s="297"/>
      <c r="E241" s="297"/>
      <c r="F241" s="297"/>
      <c r="G241" s="297"/>
      <c r="H241" s="297"/>
      <c r="I241" s="297"/>
      <c r="J241" s="297"/>
      <c r="K241" s="297"/>
      <c r="L241" s="297"/>
      <c r="M241" s="297"/>
      <c r="N241" s="297"/>
      <c r="O241" s="297"/>
      <c r="P241" s="297"/>
      <c r="Q241" s="297"/>
      <c r="R241" s="297"/>
      <c r="S241" s="297"/>
      <c r="T241" s="297"/>
      <c r="U241" s="297"/>
      <c r="V241" s="297"/>
      <c r="W241" s="297"/>
      <c r="X241" s="297"/>
      <c r="Y241" s="297"/>
      <c r="Z241" s="297"/>
    </row>
    <row r="242" spans="1:26" ht="15.75" customHeight="1">
      <c r="A242" s="297"/>
      <c r="B242" s="297"/>
      <c r="C242" s="297"/>
      <c r="D242" s="297"/>
      <c r="E242" s="297"/>
      <c r="F242" s="297"/>
      <c r="G242" s="297"/>
      <c r="H242" s="297"/>
      <c r="I242" s="297"/>
      <c r="J242" s="297"/>
      <c r="K242" s="297"/>
      <c r="L242" s="297"/>
      <c r="M242" s="297"/>
      <c r="N242" s="297"/>
      <c r="O242" s="297"/>
      <c r="P242" s="297"/>
      <c r="Q242" s="297"/>
      <c r="R242" s="297"/>
      <c r="S242" s="297"/>
      <c r="T242" s="297"/>
      <c r="U242" s="297"/>
      <c r="V242" s="297"/>
      <c r="W242" s="297"/>
      <c r="X242" s="297"/>
      <c r="Y242" s="297"/>
      <c r="Z242" s="297"/>
    </row>
    <row r="243" spans="1:26" ht="15.75" customHeight="1">
      <c r="A243" s="297"/>
      <c r="B243" s="297"/>
      <c r="C243" s="297"/>
      <c r="D243" s="297"/>
      <c r="E243" s="297"/>
      <c r="F243" s="297"/>
      <c r="G243" s="297"/>
      <c r="H243" s="297"/>
      <c r="I243" s="297"/>
      <c r="J243" s="297"/>
      <c r="K243" s="297"/>
      <c r="L243" s="297"/>
      <c r="M243" s="297"/>
      <c r="N243" s="297"/>
      <c r="O243" s="297"/>
      <c r="P243" s="297"/>
      <c r="Q243" s="297"/>
      <c r="R243" s="297"/>
      <c r="S243" s="297"/>
      <c r="T243" s="297"/>
      <c r="U243" s="297"/>
      <c r="V243" s="297"/>
      <c r="W243" s="297"/>
      <c r="X243" s="297"/>
      <c r="Y243" s="297"/>
      <c r="Z243" s="297"/>
    </row>
    <row r="244" spans="1:26" ht="15.75" customHeight="1">
      <c r="A244" s="297"/>
      <c r="B244" s="297"/>
      <c r="C244" s="297"/>
      <c r="D244" s="297"/>
      <c r="E244" s="297"/>
      <c r="F244" s="297"/>
      <c r="G244" s="297"/>
      <c r="H244" s="297"/>
      <c r="I244" s="297"/>
      <c r="J244" s="297"/>
      <c r="K244" s="297"/>
      <c r="L244" s="297"/>
      <c r="M244" s="297"/>
      <c r="N244" s="297"/>
      <c r="O244" s="297"/>
      <c r="P244" s="297"/>
      <c r="Q244" s="297"/>
      <c r="R244" s="297"/>
      <c r="S244" s="297"/>
      <c r="T244" s="297"/>
      <c r="U244" s="297"/>
      <c r="V244" s="297"/>
      <c r="W244" s="297"/>
      <c r="X244" s="297"/>
      <c r="Y244" s="297"/>
      <c r="Z244" s="297"/>
    </row>
    <row r="245" spans="1:26" ht="15.75" customHeight="1">
      <c r="A245" s="297"/>
      <c r="B245" s="297"/>
      <c r="C245" s="297"/>
      <c r="D245" s="297"/>
      <c r="E245" s="297"/>
      <c r="F245" s="297"/>
      <c r="G245" s="297"/>
      <c r="H245" s="297"/>
      <c r="I245" s="297"/>
      <c r="J245" s="297"/>
      <c r="K245" s="297"/>
      <c r="L245" s="297"/>
      <c r="M245" s="297"/>
      <c r="N245" s="297"/>
      <c r="O245" s="297"/>
      <c r="P245" s="297"/>
      <c r="Q245" s="297"/>
      <c r="R245" s="297"/>
      <c r="S245" s="297"/>
      <c r="T245" s="297"/>
      <c r="U245" s="297"/>
      <c r="V245" s="297"/>
      <c r="W245" s="297"/>
      <c r="X245" s="297"/>
      <c r="Y245" s="297"/>
      <c r="Z245" s="297"/>
    </row>
    <row r="246" spans="1:26" ht="15.75" customHeight="1">
      <c r="A246" s="297"/>
      <c r="B246" s="297"/>
      <c r="C246" s="297"/>
      <c r="D246" s="297"/>
      <c r="E246" s="297"/>
      <c r="F246" s="297"/>
      <c r="G246" s="297"/>
      <c r="H246" s="297"/>
      <c r="I246" s="297"/>
      <c r="J246" s="297"/>
      <c r="K246" s="297"/>
      <c r="L246" s="297"/>
      <c r="M246" s="297"/>
      <c r="N246" s="297"/>
      <c r="O246" s="297"/>
      <c r="P246" s="297"/>
      <c r="Q246" s="297"/>
      <c r="R246" s="297"/>
      <c r="S246" s="297"/>
      <c r="T246" s="297"/>
      <c r="U246" s="297"/>
      <c r="V246" s="297"/>
      <c r="W246" s="297"/>
      <c r="X246" s="297"/>
      <c r="Y246" s="297"/>
      <c r="Z246" s="297"/>
    </row>
    <row r="247" spans="1:26" ht="15.75" customHeight="1">
      <c r="A247" s="297"/>
      <c r="B247" s="297"/>
      <c r="C247" s="297"/>
      <c r="D247" s="297"/>
      <c r="E247" s="297"/>
      <c r="F247" s="297"/>
      <c r="G247" s="297"/>
      <c r="H247" s="297"/>
      <c r="I247" s="297"/>
      <c r="J247" s="297"/>
      <c r="K247" s="297"/>
      <c r="L247" s="297"/>
      <c r="M247" s="297"/>
      <c r="N247" s="297"/>
      <c r="O247" s="297"/>
      <c r="P247" s="297"/>
      <c r="Q247" s="297"/>
      <c r="R247" s="297"/>
      <c r="S247" s="297"/>
      <c r="T247" s="297"/>
      <c r="U247" s="297"/>
      <c r="V247" s="297"/>
      <c r="W247" s="297"/>
      <c r="X247" s="297"/>
      <c r="Y247" s="297"/>
      <c r="Z247" s="297"/>
    </row>
    <row r="248" spans="1:26" ht="15.75" customHeight="1">
      <c r="A248" s="297"/>
      <c r="B248" s="297"/>
      <c r="C248" s="297"/>
      <c r="D248" s="297"/>
      <c r="E248" s="297"/>
      <c r="F248" s="297"/>
      <c r="G248" s="297"/>
      <c r="H248" s="297"/>
      <c r="I248" s="297"/>
      <c r="J248" s="297"/>
      <c r="K248" s="297"/>
      <c r="L248" s="297"/>
      <c r="M248" s="297"/>
      <c r="N248" s="297"/>
      <c r="O248" s="297"/>
      <c r="P248" s="297"/>
      <c r="Q248" s="297"/>
      <c r="R248" s="297"/>
      <c r="S248" s="297"/>
      <c r="T248" s="297"/>
      <c r="U248" s="297"/>
      <c r="V248" s="297"/>
      <c r="W248" s="297"/>
      <c r="X248" s="297"/>
      <c r="Y248" s="297"/>
      <c r="Z248" s="297"/>
    </row>
    <row r="249" spans="1:26" ht="15.75" customHeight="1">
      <c r="A249" s="297"/>
      <c r="B249" s="297"/>
      <c r="C249" s="297"/>
      <c r="D249" s="297"/>
      <c r="E249" s="297"/>
      <c r="F249" s="297"/>
      <c r="G249" s="297"/>
      <c r="H249" s="297"/>
      <c r="I249" s="297"/>
      <c r="J249" s="297"/>
      <c r="K249" s="297"/>
      <c r="L249" s="297"/>
      <c r="M249" s="297"/>
      <c r="N249" s="297"/>
      <c r="O249" s="297"/>
      <c r="P249" s="297"/>
      <c r="Q249" s="297"/>
      <c r="R249" s="297"/>
      <c r="S249" s="297"/>
      <c r="T249" s="297"/>
      <c r="U249" s="297"/>
      <c r="V249" s="297"/>
      <c r="W249" s="297"/>
      <c r="X249" s="297"/>
      <c r="Y249" s="297"/>
      <c r="Z249" s="297"/>
    </row>
    <row r="250" spans="1:26" ht="15.75" customHeight="1">
      <c r="A250" s="297"/>
      <c r="B250" s="297"/>
      <c r="C250" s="297"/>
      <c r="D250" s="297"/>
      <c r="E250" s="297"/>
      <c r="F250" s="297"/>
      <c r="G250" s="297"/>
      <c r="H250" s="297"/>
      <c r="I250" s="297"/>
      <c r="J250" s="297"/>
      <c r="K250" s="297"/>
      <c r="L250" s="297"/>
      <c r="M250" s="297"/>
      <c r="N250" s="297"/>
      <c r="O250" s="297"/>
      <c r="P250" s="297"/>
      <c r="Q250" s="297"/>
      <c r="R250" s="297"/>
      <c r="S250" s="297"/>
      <c r="T250" s="297"/>
      <c r="U250" s="297"/>
      <c r="V250" s="297"/>
      <c r="W250" s="297"/>
      <c r="X250" s="297"/>
      <c r="Y250" s="297"/>
      <c r="Z250" s="297"/>
    </row>
    <row r="251" spans="1:26" ht="15.75" customHeight="1">
      <c r="A251" s="297"/>
      <c r="B251" s="297"/>
      <c r="C251" s="297"/>
      <c r="D251" s="297"/>
      <c r="E251" s="297"/>
      <c r="F251" s="297"/>
      <c r="G251" s="297"/>
      <c r="H251" s="297"/>
      <c r="I251" s="297"/>
      <c r="J251" s="297"/>
      <c r="K251" s="297"/>
      <c r="L251" s="297"/>
      <c r="M251" s="297"/>
      <c r="N251" s="297"/>
      <c r="O251" s="297"/>
      <c r="P251" s="297"/>
      <c r="Q251" s="297"/>
      <c r="R251" s="297"/>
      <c r="S251" s="297"/>
      <c r="T251" s="297"/>
      <c r="U251" s="297"/>
      <c r="V251" s="297"/>
      <c r="W251" s="297"/>
      <c r="X251" s="297"/>
      <c r="Y251" s="297"/>
      <c r="Z251" s="297"/>
    </row>
    <row r="252" spans="1:26" ht="15.75" customHeight="1">
      <c r="A252" s="297"/>
      <c r="B252" s="297"/>
      <c r="C252" s="297"/>
      <c r="D252" s="297"/>
      <c r="E252" s="297"/>
      <c r="F252" s="297"/>
      <c r="G252" s="297"/>
      <c r="H252" s="297"/>
      <c r="I252" s="297"/>
      <c r="J252" s="297"/>
      <c r="K252" s="297"/>
      <c r="L252" s="297"/>
      <c r="M252" s="297"/>
      <c r="N252" s="297"/>
      <c r="O252" s="297"/>
      <c r="P252" s="297"/>
      <c r="Q252" s="297"/>
      <c r="R252" s="297"/>
      <c r="S252" s="297"/>
      <c r="T252" s="297"/>
      <c r="U252" s="297"/>
      <c r="V252" s="297"/>
      <c r="W252" s="297"/>
      <c r="X252" s="297"/>
      <c r="Y252" s="297"/>
      <c r="Z252" s="297"/>
    </row>
    <row r="253" spans="1:26" ht="15.75" customHeight="1">
      <c r="A253" s="297"/>
      <c r="B253" s="297"/>
      <c r="C253" s="297"/>
      <c r="D253" s="297"/>
      <c r="E253" s="297"/>
      <c r="F253" s="297"/>
      <c r="G253" s="297"/>
      <c r="H253" s="297"/>
      <c r="I253" s="297"/>
      <c r="J253" s="297"/>
      <c r="K253" s="297"/>
      <c r="L253" s="297"/>
      <c r="M253" s="297"/>
      <c r="N253" s="297"/>
      <c r="O253" s="297"/>
      <c r="P253" s="297"/>
      <c r="Q253" s="297"/>
      <c r="R253" s="297"/>
      <c r="S253" s="297"/>
      <c r="T253" s="297"/>
      <c r="U253" s="297"/>
      <c r="V253" s="297"/>
      <c r="W253" s="297"/>
      <c r="X253" s="297"/>
      <c r="Y253" s="297"/>
      <c r="Z253" s="297"/>
    </row>
    <row r="254" spans="1:26" ht="15.75" customHeight="1">
      <c r="A254" s="297"/>
      <c r="B254" s="297"/>
      <c r="C254" s="297"/>
      <c r="D254" s="297"/>
      <c r="E254" s="297"/>
      <c r="F254" s="297"/>
      <c r="G254" s="297"/>
      <c r="H254" s="297"/>
      <c r="I254" s="297"/>
      <c r="J254" s="297"/>
      <c r="K254" s="297"/>
      <c r="L254" s="297"/>
      <c r="M254" s="297"/>
      <c r="N254" s="297"/>
      <c r="O254" s="297"/>
      <c r="P254" s="297"/>
      <c r="Q254" s="297"/>
      <c r="R254" s="297"/>
      <c r="S254" s="297"/>
      <c r="T254" s="297"/>
      <c r="U254" s="297"/>
      <c r="V254" s="297"/>
      <c r="W254" s="297"/>
      <c r="X254" s="297"/>
      <c r="Y254" s="297"/>
      <c r="Z254" s="297"/>
    </row>
    <row r="255" spans="1:26" ht="15.75" customHeight="1">
      <c r="A255" s="297"/>
      <c r="B255" s="297"/>
      <c r="C255" s="297"/>
      <c r="D255" s="297"/>
      <c r="E255" s="297"/>
      <c r="F255" s="297"/>
      <c r="G255" s="297"/>
      <c r="H255" s="297"/>
      <c r="I255" s="297"/>
      <c r="J255" s="297"/>
      <c r="K255" s="297"/>
      <c r="L255" s="297"/>
      <c r="M255" s="297"/>
      <c r="N255" s="297"/>
      <c r="O255" s="297"/>
      <c r="P255" s="297"/>
      <c r="Q255" s="297"/>
      <c r="R255" s="297"/>
      <c r="S255" s="297"/>
      <c r="T255" s="297"/>
      <c r="U255" s="297"/>
      <c r="V255" s="297"/>
      <c r="W255" s="297"/>
      <c r="X255" s="297"/>
      <c r="Y255" s="297"/>
      <c r="Z255" s="297"/>
    </row>
    <row r="256" spans="1:26" ht="15.75" customHeight="1">
      <c r="A256" s="297"/>
      <c r="B256" s="297"/>
      <c r="C256" s="297"/>
      <c r="D256" s="297"/>
      <c r="E256" s="297"/>
      <c r="F256" s="297"/>
      <c r="G256" s="297"/>
      <c r="H256" s="297"/>
      <c r="I256" s="297"/>
      <c r="J256" s="297"/>
      <c r="K256" s="297"/>
      <c r="L256" s="297"/>
      <c r="M256" s="297"/>
      <c r="N256" s="297"/>
      <c r="O256" s="297"/>
      <c r="P256" s="297"/>
      <c r="Q256" s="297"/>
      <c r="R256" s="297"/>
      <c r="S256" s="297"/>
      <c r="T256" s="297"/>
      <c r="U256" s="297"/>
      <c r="V256" s="297"/>
      <c r="W256" s="297"/>
      <c r="X256" s="297"/>
      <c r="Y256" s="297"/>
      <c r="Z256" s="297"/>
    </row>
    <row r="257" spans="1:26" ht="15.75" customHeight="1">
      <c r="A257" s="297"/>
      <c r="B257" s="297"/>
      <c r="C257" s="297"/>
      <c r="D257" s="297"/>
      <c r="E257" s="297"/>
      <c r="F257" s="297"/>
      <c r="G257" s="297"/>
      <c r="H257" s="297"/>
      <c r="I257" s="297"/>
      <c r="J257" s="297"/>
      <c r="K257" s="297"/>
      <c r="L257" s="297"/>
      <c r="M257" s="297"/>
      <c r="N257" s="297"/>
      <c r="O257" s="297"/>
      <c r="P257" s="297"/>
      <c r="Q257" s="297"/>
      <c r="R257" s="297"/>
      <c r="S257" s="297"/>
      <c r="T257" s="297"/>
      <c r="U257" s="297"/>
      <c r="V257" s="297"/>
      <c r="W257" s="297"/>
      <c r="X257" s="297"/>
      <c r="Y257" s="297"/>
      <c r="Z257" s="297"/>
    </row>
    <row r="258" spans="1:26" ht="15.75" customHeight="1">
      <c r="A258" s="297"/>
      <c r="B258" s="297"/>
      <c r="C258" s="297"/>
      <c r="D258" s="297"/>
      <c r="E258" s="297"/>
      <c r="F258" s="297"/>
      <c r="G258" s="297"/>
      <c r="H258" s="297"/>
      <c r="I258" s="297"/>
      <c r="J258" s="297"/>
      <c r="K258" s="297"/>
      <c r="L258" s="297"/>
      <c r="M258" s="297"/>
      <c r="N258" s="297"/>
      <c r="O258" s="297"/>
      <c r="P258" s="297"/>
      <c r="Q258" s="297"/>
      <c r="R258" s="297"/>
      <c r="S258" s="297"/>
      <c r="T258" s="297"/>
      <c r="U258" s="297"/>
      <c r="V258" s="297"/>
      <c r="W258" s="297"/>
      <c r="X258" s="297"/>
      <c r="Y258" s="297"/>
      <c r="Z258" s="297"/>
    </row>
    <row r="259" spans="1:26" ht="15.75" customHeight="1">
      <c r="A259" s="297"/>
      <c r="B259" s="297"/>
      <c r="C259" s="297"/>
      <c r="D259" s="297"/>
      <c r="E259" s="297"/>
      <c r="F259" s="297"/>
      <c r="G259" s="297"/>
      <c r="H259" s="297"/>
      <c r="I259" s="297"/>
      <c r="J259" s="297"/>
      <c r="K259" s="297"/>
      <c r="L259" s="297"/>
      <c r="M259" s="297"/>
      <c r="N259" s="297"/>
      <c r="O259" s="297"/>
      <c r="P259" s="297"/>
      <c r="Q259" s="297"/>
      <c r="R259" s="297"/>
      <c r="S259" s="297"/>
      <c r="T259" s="297"/>
      <c r="U259" s="297"/>
      <c r="V259" s="297"/>
      <c r="W259" s="297"/>
      <c r="X259" s="297"/>
      <c r="Y259" s="297"/>
      <c r="Z259" s="297"/>
    </row>
    <row r="260" spans="1:26" ht="15.75" customHeight="1">
      <c r="A260" s="297"/>
      <c r="B260" s="297"/>
      <c r="C260" s="297"/>
      <c r="D260" s="297"/>
      <c r="E260" s="297"/>
      <c r="F260" s="297"/>
      <c r="G260" s="297"/>
      <c r="H260" s="297"/>
      <c r="I260" s="297"/>
      <c r="J260" s="297"/>
      <c r="K260" s="297"/>
      <c r="L260" s="297"/>
      <c r="M260" s="297"/>
      <c r="N260" s="297"/>
      <c r="O260" s="297"/>
      <c r="P260" s="297"/>
      <c r="Q260" s="297"/>
      <c r="R260" s="297"/>
      <c r="S260" s="297"/>
      <c r="T260" s="297"/>
      <c r="U260" s="297"/>
      <c r="V260" s="297"/>
      <c r="W260" s="297"/>
      <c r="X260" s="297"/>
      <c r="Y260" s="297"/>
      <c r="Z260" s="297"/>
    </row>
    <row r="261" spans="1:26" ht="15.75" customHeight="1">
      <c r="A261" s="297"/>
      <c r="B261" s="297"/>
      <c r="C261" s="297"/>
      <c r="D261" s="297"/>
      <c r="E261" s="297"/>
      <c r="F261" s="297"/>
      <c r="G261" s="297"/>
      <c r="H261" s="297"/>
      <c r="I261" s="297"/>
      <c r="J261" s="297"/>
      <c r="K261" s="297"/>
      <c r="L261" s="297"/>
      <c r="M261" s="297"/>
      <c r="N261" s="297"/>
      <c r="O261" s="297"/>
      <c r="P261" s="297"/>
      <c r="Q261" s="297"/>
      <c r="R261" s="297"/>
      <c r="S261" s="297"/>
      <c r="T261" s="297"/>
      <c r="U261" s="297"/>
      <c r="V261" s="297"/>
      <c r="W261" s="297"/>
      <c r="X261" s="297"/>
      <c r="Y261" s="297"/>
      <c r="Z261" s="297"/>
    </row>
    <row r="262" spans="1:26" ht="15.75" customHeight="1">
      <c r="A262" s="297"/>
      <c r="B262" s="297"/>
      <c r="C262" s="297"/>
      <c r="D262" s="297"/>
      <c r="E262" s="297"/>
      <c r="F262" s="297"/>
      <c r="G262" s="297"/>
      <c r="H262" s="297"/>
      <c r="I262" s="297"/>
      <c r="J262" s="297"/>
      <c r="K262" s="297"/>
      <c r="L262" s="297"/>
      <c r="M262" s="297"/>
      <c r="N262" s="297"/>
      <c r="O262" s="297"/>
      <c r="P262" s="297"/>
      <c r="Q262" s="297"/>
      <c r="R262" s="297"/>
      <c r="S262" s="297"/>
      <c r="T262" s="297"/>
      <c r="U262" s="297"/>
      <c r="V262" s="297"/>
      <c r="W262" s="297"/>
      <c r="X262" s="297"/>
      <c r="Y262" s="297"/>
      <c r="Z262" s="297"/>
    </row>
    <row r="263" spans="1:26" ht="15.75" customHeight="1">
      <c r="A263" s="297"/>
      <c r="B263" s="297"/>
      <c r="C263" s="297"/>
      <c r="D263" s="297"/>
      <c r="E263" s="297"/>
      <c r="F263" s="297"/>
      <c r="G263" s="297"/>
      <c r="H263" s="297"/>
      <c r="I263" s="297"/>
      <c r="J263" s="297"/>
      <c r="K263" s="297"/>
      <c r="L263" s="297"/>
      <c r="M263" s="297"/>
      <c r="N263" s="297"/>
      <c r="O263" s="297"/>
      <c r="P263" s="297"/>
      <c r="Q263" s="297"/>
      <c r="R263" s="297"/>
      <c r="S263" s="297"/>
      <c r="T263" s="297"/>
      <c r="U263" s="297"/>
      <c r="V263" s="297"/>
      <c r="W263" s="297"/>
      <c r="X263" s="297"/>
      <c r="Y263" s="297"/>
      <c r="Z263" s="297"/>
    </row>
    <row r="264" spans="1:26" ht="15.75" customHeight="1">
      <c r="A264" s="297"/>
      <c r="B264" s="297"/>
      <c r="C264" s="297"/>
      <c r="D264" s="297"/>
      <c r="E264" s="297"/>
      <c r="F264" s="297"/>
      <c r="G264" s="297"/>
      <c r="H264" s="297"/>
      <c r="I264" s="297"/>
      <c r="J264" s="297"/>
      <c r="K264" s="297"/>
      <c r="L264" s="297"/>
      <c r="M264" s="297"/>
      <c r="N264" s="297"/>
      <c r="O264" s="297"/>
      <c r="P264" s="297"/>
      <c r="Q264" s="297"/>
      <c r="R264" s="297"/>
      <c r="S264" s="297"/>
      <c r="T264" s="297"/>
      <c r="U264" s="297"/>
      <c r="V264" s="297"/>
      <c r="W264" s="297"/>
      <c r="X264" s="297"/>
      <c r="Y264" s="297"/>
      <c r="Z264" s="297"/>
    </row>
    <row r="265" spans="1:26" ht="15.75" customHeight="1">
      <c r="A265" s="297"/>
      <c r="B265" s="297"/>
      <c r="C265" s="297"/>
      <c r="D265" s="297"/>
      <c r="E265" s="297"/>
      <c r="F265" s="297"/>
      <c r="G265" s="297"/>
      <c r="H265" s="297"/>
      <c r="I265" s="297"/>
      <c r="J265" s="297"/>
      <c r="K265" s="297"/>
      <c r="L265" s="297"/>
      <c r="M265" s="297"/>
      <c r="N265" s="297"/>
      <c r="O265" s="297"/>
      <c r="P265" s="297"/>
      <c r="Q265" s="297"/>
      <c r="R265" s="297"/>
      <c r="S265" s="297"/>
      <c r="T265" s="297"/>
      <c r="U265" s="297"/>
      <c r="V265" s="297"/>
      <c r="W265" s="297"/>
      <c r="X265" s="297"/>
      <c r="Y265" s="297"/>
      <c r="Z265" s="297"/>
    </row>
    <row r="266" spans="1:26" ht="15.75" customHeight="1">
      <c r="A266" s="297"/>
      <c r="B266" s="297"/>
      <c r="C266" s="297"/>
      <c r="D266" s="297"/>
      <c r="E266" s="297"/>
      <c r="F266" s="297"/>
      <c r="G266" s="297"/>
      <c r="H266" s="297"/>
      <c r="I266" s="297"/>
      <c r="J266" s="297"/>
      <c r="K266" s="297"/>
      <c r="L266" s="297"/>
      <c r="M266" s="297"/>
      <c r="N266" s="297"/>
      <c r="O266" s="297"/>
      <c r="P266" s="297"/>
      <c r="Q266" s="297"/>
      <c r="R266" s="297"/>
      <c r="S266" s="297"/>
      <c r="T266" s="297"/>
      <c r="U266" s="297"/>
      <c r="V266" s="297"/>
      <c r="W266" s="297"/>
      <c r="X266" s="297"/>
      <c r="Y266" s="297"/>
      <c r="Z266" s="297"/>
    </row>
    <row r="267" spans="1:26" ht="15.75" customHeight="1">
      <c r="A267" s="297"/>
      <c r="B267" s="297"/>
      <c r="C267" s="297"/>
      <c r="D267" s="297"/>
      <c r="E267" s="297"/>
      <c r="F267" s="297"/>
      <c r="G267" s="297"/>
      <c r="H267" s="297"/>
      <c r="I267" s="297"/>
      <c r="J267" s="297"/>
      <c r="K267" s="297"/>
      <c r="L267" s="297"/>
      <c r="M267" s="297"/>
      <c r="N267" s="297"/>
      <c r="O267" s="297"/>
      <c r="P267" s="297"/>
      <c r="Q267" s="297"/>
      <c r="R267" s="297"/>
      <c r="S267" s="297"/>
      <c r="T267" s="297"/>
      <c r="U267" s="297"/>
      <c r="V267" s="297"/>
      <c r="W267" s="297"/>
      <c r="X267" s="297"/>
      <c r="Y267" s="297"/>
      <c r="Z267" s="297"/>
    </row>
    <row r="268" spans="1:26" ht="15.75" customHeight="1">
      <c r="A268" s="297"/>
      <c r="B268" s="297"/>
      <c r="C268" s="297"/>
      <c r="D268" s="297"/>
      <c r="E268" s="297"/>
      <c r="F268" s="297"/>
      <c r="G268" s="297"/>
      <c r="H268" s="297"/>
      <c r="I268" s="297"/>
      <c r="J268" s="297"/>
      <c r="K268" s="297"/>
      <c r="L268" s="297"/>
      <c r="M268" s="297"/>
      <c r="N268" s="297"/>
      <c r="O268" s="297"/>
      <c r="P268" s="297"/>
      <c r="Q268" s="297"/>
      <c r="R268" s="297"/>
      <c r="S268" s="297"/>
      <c r="T268" s="297"/>
      <c r="U268" s="297"/>
      <c r="V268" s="297"/>
      <c r="W268" s="297"/>
      <c r="X268" s="297"/>
      <c r="Y268" s="297"/>
      <c r="Z268" s="297"/>
    </row>
    <row r="269" spans="1:26" ht="15.75" customHeight="1">
      <c r="A269" s="297"/>
      <c r="B269" s="297"/>
      <c r="C269" s="297"/>
      <c r="D269" s="297"/>
      <c r="E269" s="297"/>
      <c r="F269" s="297"/>
      <c r="G269" s="297"/>
      <c r="H269" s="297"/>
      <c r="I269" s="297"/>
      <c r="J269" s="297"/>
      <c r="K269" s="297"/>
      <c r="L269" s="297"/>
      <c r="M269" s="297"/>
      <c r="N269" s="297"/>
      <c r="O269" s="297"/>
      <c r="P269" s="297"/>
      <c r="Q269" s="297"/>
      <c r="R269" s="297"/>
      <c r="S269" s="297"/>
      <c r="T269" s="297"/>
      <c r="U269" s="297"/>
      <c r="V269" s="297"/>
      <c r="W269" s="297"/>
      <c r="X269" s="297"/>
      <c r="Y269" s="297"/>
      <c r="Z269" s="297"/>
    </row>
    <row r="270" spans="1:26" ht="15.75" customHeight="1">
      <c r="A270" s="297"/>
      <c r="B270" s="297"/>
      <c r="C270" s="297"/>
      <c r="D270" s="297"/>
      <c r="E270" s="297"/>
      <c r="F270" s="297"/>
      <c r="G270" s="297"/>
      <c r="H270" s="297"/>
      <c r="I270" s="297"/>
      <c r="J270" s="297"/>
      <c r="K270" s="297"/>
      <c r="L270" s="297"/>
      <c r="M270" s="297"/>
      <c r="N270" s="297"/>
      <c r="O270" s="297"/>
      <c r="P270" s="297"/>
      <c r="Q270" s="297"/>
      <c r="R270" s="297"/>
      <c r="S270" s="297"/>
      <c r="T270" s="297"/>
      <c r="U270" s="297"/>
      <c r="V270" s="297"/>
      <c r="W270" s="297"/>
      <c r="X270" s="297"/>
      <c r="Y270" s="297"/>
      <c r="Z270" s="297"/>
    </row>
    <row r="271" spans="1:26" ht="15.75" customHeight="1">
      <c r="A271" s="297"/>
      <c r="B271" s="297"/>
      <c r="C271" s="297"/>
      <c r="D271" s="297"/>
      <c r="E271" s="297"/>
      <c r="F271" s="297"/>
      <c r="G271" s="297"/>
      <c r="H271" s="297"/>
      <c r="I271" s="297"/>
      <c r="J271" s="297"/>
      <c r="K271" s="297"/>
      <c r="L271" s="297"/>
      <c r="M271" s="297"/>
      <c r="N271" s="297"/>
      <c r="O271" s="297"/>
      <c r="P271" s="297"/>
      <c r="Q271" s="297"/>
      <c r="R271" s="297"/>
      <c r="S271" s="297"/>
      <c r="T271" s="297"/>
      <c r="U271" s="297"/>
      <c r="V271" s="297"/>
      <c r="W271" s="297"/>
      <c r="X271" s="297"/>
      <c r="Y271" s="297"/>
      <c r="Z271" s="297"/>
    </row>
    <row r="272" spans="1:26" ht="15.75" customHeight="1">
      <c r="A272" s="297"/>
      <c r="B272" s="297"/>
      <c r="C272" s="297"/>
      <c r="D272" s="297"/>
      <c r="E272" s="297"/>
      <c r="F272" s="297"/>
      <c r="G272" s="297"/>
      <c r="H272" s="297"/>
      <c r="I272" s="297"/>
      <c r="J272" s="297"/>
      <c r="K272" s="297"/>
      <c r="L272" s="297"/>
      <c r="M272" s="297"/>
      <c r="N272" s="297"/>
      <c r="O272" s="297"/>
      <c r="P272" s="297"/>
      <c r="Q272" s="297"/>
      <c r="R272" s="297"/>
      <c r="S272" s="297"/>
      <c r="T272" s="297"/>
      <c r="U272" s="297"/>
      <c r="V272" s="297"/>
      <c r="W272" s="297"/>
      <c r="X272" s="297"/>
      <c r="Y272" s="297"/>
      <c r="Z272" s="297"/>
    </row>
    <row r="273" spans="1:26" ht="15.75" customHeight="1">
      <c r="A273" s="297"/>
      <c r="B273" s="297"/>
      <c r="C273" s="297"/>
      <c r="D273" s="297"/>
      <c r="E273" s="297"/>
      <c r="F273" s="297"/>
      <c r="G273" s="297"/>
      <c r="H273" s="297"/>
      <c r="I273" s="297"/>
      <c r="J273" s="297"/>
      <c r="K273" s="297"/>
      <c r="L273" s="297"/>
      <c r="M273" s="297"/>
      <c r="N273" s="297"/>
      <c r="O273" s="297"/>
      <c r="P273" s="297"/>
      <c r="Q273" s="297"/>
      <c r="R273" s="297"/>
      <c r="S273" s="297"/>
      <c r="T273" s="297"/>
      <c r="U273" s="297"/>
      <c r="V273" s="297"/>
      <c r="W273" s="297"/>
      <c r="X273" s="297"/>
      <c r="Y273" s="297"/>
      <c r="Z273" s="297"/>
    </row>
    <row r="274" spans="1:26" ht="15.75" customHeight="1">
      <c r="A274" s="297"/>
      <c r="B274" s="297"/>
      <c r="C274" s="297"/>
      <c r="D274" s="297"/>
      <c r="E274" s="297"/>
      <c r="F274" s="297"/>
      <c r="G274" s="297"/>
      <c r="H274" s="297"/>
      <c r="I274" s="297"/>
      <c r="J274" s="297"/>
      <c r="K274" s="297"/>
      <c r="L274" s="297"/>
      <c r="M274" s="297"/>
      <c r="N274" s="297"/>
      <c r="O274" s="297"/>
      <c r="P274" s="297"/>
      <c r="Q274" s="297"/>
      <c r="R274" s="297"/>
      <c r="S274" s="297"/>
      <c r="T274" s="297"/>
      <c r="U274" s="297"/>
      <c r="V274" s="297"/>
      <c r="W274" s="297"/>
      <c r="X274" s="297"/>
      <c r="Y274" s="297"/>
      <c r="Z274" s="297"/>
    </row>
    <row r="275" spans="1:26" ht="15.75" customHeight="1">
      <c r="A275" s="297"/>
      <c r="B275" s="297"/>
      <c r="C275" s="297"/>
      <c r="D275" s="297"/>
      <c r="E275" s="297"/>
      <c r="F275" s="297"/>
      <c r="G275" s="297"/>
      <c r="H275" s="297"/>
      <c r="I275" s="297"/>
      <c r="J275" s="297"/>
      <c r="K275" s="297"/>
      <c r="L275" s="297"/>
      <c r="M275" s="297"/>
      <c r="N275" s="297"/>
      <c r="O275" s="297"/>
      <c r="P275" s="297"/>
      <c r="Q275" s="297"/>
      <c r="R275" s="297"/>
      <c r="S275" s="297"/>
      <c r="T275" s="297"/>
      <c r="U275" s="297"/>
      <c r="V275" s="297"/>
      <c r="W275" s="297"/>
      <c r="X275" s="297"/>
      <c r="Y275" s="297"/>
      <c r="Z275" s="297"/>
    </row>
    <row r="276" spans="1:26" ht="15.75" customHeight="1">
      <c r="A276" s="297"/>
      <c r="B276" s="297"/>
      <c r="C276" s="297"/>
      <c r="D276" s="297"/>
      <c r="E276" s="297"/>
      <c r="F276" s="297"/>
      <c r="G276" s="297"/>
      <c r="H276" s="297"/>
      <c r="I276" s="297"/>
      <c r="J276" s="297"/>
      <c r="K276" s="297"/>
      <c r="L276" s="297"/>
      <c r="M276" s="297"/>
      <c r="N276" s="297"/>
      <c r="O276" s="297"/>
      <c r="P276" s="297"/>
      <c r="Q276" s="297"/>
      <c r="R276" s="297"/>
      <c r="S276" s="297"/>
      <c r="T276" s="297"/>
      <c r="U276" s="297"/>
      <c r="V276" s="297"/>
      <c r="W276" s="297"/>
      <c r="X276" s="297"/>
      <c r="Y276" s="297"/>
      <c r="Z276" s="297"/>
    </row>
    <row r="277" spans="1:26" ht="15.75" customHeight="1">
      <c r="A277" s="297"/>
      <c r="B277" s="297"/>
      <c r="C277" s="297"/>
      <c r="D277" s="297"/>
      <c r="E277" s="297"/>
      <c r="F277" s="297"/>
      <c r="G277" s="297"/>
      <c r="H277" s="297"/>
      <c r="I277" s="297"/>
      <c r="J277" s="297"/>
      <c r="K277" s="297"/>
      <c r="L277" s="297"/>
      <c r="M277" s="297"/>
      <c r="N277" s="297"/>
      <c r="O277" s="297"/>
      <c r="P277" s="297"/>
      <c r="Q277" s="297"/>
      <c r="R277" s="297"/>
      <c r="S277" s="297"/>
      <c r="T277" s="297"/>
      <c r="U277" s="297"/>
      <c r="V277" s="297"/>
      <c r="W277" s="297"/>
      <c r="X277" s="297"/>
      <c r="Y277" s="297"/>
      <c r="Z277" s="297"/>
    </row>
    <row r="278" spans="1:26" ht="15.75" customHeight="1">
      <c r="A278" s="297"/>
      <c r="B278" s="297"/>
      <c r="C278" s="297"/>
      <c r="D278" s="297"/>
      <c r="E278" s="297"/>
      <c r="F278" s="297"/>
      <c r="G278" s="297"/>
      <c r="H278" s="297"/>
      <c r="I278" s="297"/>
      <c r="J278" s="297"/>
      <c r="K278" s="297"/>
      <c r="L278" s="297"/>
      <c r="M278" s="297"/>
      <c r="N278" s="297"/>
      <c r="O278" s="297"/>
      <c r="P278" s="297"/>
      <c r="Q278" s="297"/>
      <c r="R278" s="297"/>
      <c r="S278" s="297"/>
      <c r="T278" s="297"/>
      <c r="U278" s="297"/>
      <c r="V278" s="297"/>
      <c r="W278" s="297"/>
      <c r="X278" s="297"/>
      <c r="Y278" s="297"/>
      <c r="Z278" s="297"/>
    </row>
    <row r="279" spans="1:26" ht="15.75" customHeight="1">
      <c r="A279" s="297"/>
      <c r="B279" s="297"/>
      <c r="C279" s="297"/>
      <c r="D279" s="297"/>
      <c r="E279" s="297"/>
      <c r="F279" s="297"/>
      <c r="G279" s="297"/>
      <c r="H279" s="297"/>
      <c r="I279" s="297"/>
      <c r="J279" s="297"/>
      <c r="K279" s="297"/>
      <c r="L279" s="297"/>
      <c r="M279" s="297"/>
      <c r="N279" s="297"/>
      <c r="O279" s="297"/>
      <c r="P279" s="297"/>
      <c r="Q279" s="297"/>
      <c r="R279" s="297"/>
      <c r="S279" s="297"/>
      <c r="T279" s="297"/>
      <c r="U279" s="297"/>
      <c r="V279" s="297"/>
      <c r="W279" s="297"/>
      <c r="X279" s="297"/>
      <c r="Y279" s="297"/>
      <c r="Z279" s="297"/>
    </row>
    <row r="280" spans="1:26" ht="15.75" customHeight="1">
      <c r="A280" s="297"/>
      <c r="B280" s="297"/>
      <c r="C280" s="297"/>
      <c r="D280" s="297"/>
      <c r="E280" s="297"/>
      <c r="F280" s="297"/>
      <c r="G280" s="297"/>
      <c r="H280" s="297"/>
      <c r="I280" s="297"/>
      <c r="J280" s="297"/>
      <c r="K280" s="297"/>
      <c r="L280" s="297"/>
      <c r="M280" s="297"/>
      <c r="N280" s="297"/>
      <c r="O280" s="297"/>
      <c r="P280" s="297"/>
      <c r="Q280" s="297"/>
      <c r="R280" s="297"/>
      <c r="S280" s="297"/>
      <c r="T280" s="297"/>
      <c r="U280" s="297"/>
      <c r="V280" s="297"/>
      <c r="W280" s="297"/>
      <c r="X280" s="297"/>
      <c r="Y280" s="297"/>
      <c r="Z280" s="297"/>
    </row>
    <row r="281" spans="1:26" ht="15.75" customHeight="1">
      <c r="A281" s="297"/>
      <c r="B281" s="297"/>
      <c r="C281" s="297"/>
      <c r="D281" s="297"/>
      <c r="E281" s="297"/>
      <c r="F281" s="297"/>
      <c r="G281" s="297"/>
      <c r="H281" s="297"/>
      <c r="I281" s="297"/>
      <c r="J281" s="297"/>
      <c r="K281" s="297"/>
      <c r="L281" s="297"/>
      <c r="M281" s="297"/>
      <c r="N281" s="297"/>
      <c r="O281" s="297"/>
      <c r="P281" s="297"/>
      <c r="Q281" s="297"/>
      <c r="R281" s="297"/>
      <c r="S281" s="297"/>
      <c r="T281" s="297"/>
      <c r="U281" s="297"/>
      <c r="V281" s="297"/>
      <c r="W281" s="297"/>
      <c r="X281" s="297"/>
      <c r="Y281" s="297"/>
      <c r="Z281" s="297"/>
    </row>
    <row r="282" spans="1:26" ht="15.75" customHeight="1">
      <c r="A282" s="297"/>
      <c r="B282" s="297"/>
      <c r="C282" s="297"/>
      <c r="D282" s="297"/>
      <c r="E282" s="297"/>
      <c r="F282" s="297"/>
      <c r="G282" s="297"/>
      <c r="H282" s="297"/>
      <c r="I282" s="297"/>
      <c r="J282" s="297"/>
      <c r="K282" s="297"/>
      <c r="L282" s="297"/>
      <c r="M282" s="297"/>
      <c r="N282" s="297"/>
      <c r="O282" s="297"/>
      <c r="P282" s="297"/>
      <c r="Q282" s="297"/>
      <c r="R282" s="297"/>
      <c r="S282" s="297"/>
      <c r="T282" s="297"/>
      <c r="U282" s="297"/>
      <c r="V282" s="297"/>
      <c r="W282" s="297"/>
      <c r="X282" s="297"/>
      <c r="Y282" s="297"/>
      <c r="Z282" s="297"/>
    </row>
    <row r="283" spans="1:26" ht="15.75" customHeight="1">
      <c r="A283" s="297"/>
      <c r="B283" s="297"/>
      <c r="C283" s="297"/>
      <c r="D283" s="297"/>
      <c r="E283" s="297"/>
      <c r="F283" s="297"/>
      <c r="G283" s="297"/>
      <c r="H283" s="297"/>
      <c r="I283" s="297"/>
      <c r="J283" s="297"/>
      <c r="K283" s="297"/>
      <c r="L283" s="297"/>
      <c r="M283" s="297"/>
      <c r="N283" s="297"/>
      <c r="O283" s="297"/>
      <c r="P283" s="297"/>
      <c r="Q283" s="297"/>
      <c r="R283" s="297"/>
      <c r="S283" s="297"/>
      <c r="T283" s="297"/>
      <c r="U283" s="297"/>
      <c r="V283" s="297"/>
      <c r="W283" s="297"/>
      <c r="X283" s="297"/>
      <c r="Y283" s="297"/>
      <c r="Z283" s="297"/>
    </row>
    <row r="284" spans="1:26" ht="15.75" customHeight="1">
      <c r="A284" s="297"/>
      <c r="B284" s="297"/>
      <c r="C284" s="297"/>
      <c r="D284" s="297"/>
      <c r="E284" s="297"/>
      <c r="F284" s="297"/>
      <c r="G284" s="297"/>
      <c r="H284" s="297"/>
      <c r="I284" s="297"/>
      <c r="J284" s="297"/>
      <c r="K284" s="297"/>
      <c r="L284" s="297"/>
      <c r="M284" s="297"/>
      <c r="N284" s="297"/>
      <c r="O284" s="297"/>
      <c r="P284" s="297"/>
      <c r="Q284" s="297"/>
      <c r="R284" s="297"/>
      <c r="S284" s="297"/>
      <c r="T284" s="297"/>
      <c r="U284" s="297"/>
      <c r="V284" s="297"/>
      <c r="W284" s="297"/>
      <c r="X284" s="297"/>
      <c r="Y284" s="297"/>
      <c r="Z284" s="297"/>
    </row>
    <row r="285" spans="1:26" ht="15.75" customHeight="1">
      <c r="A285" s="297"/>
      <c r="B285" s="297"/>
      <c r="C285" s="297"/>
      <c r="D285" s="297"/>
      <c r="E285" s="297"/>
      <c r="F285" s="297"/>
      <c r="G285" s="297"/>
      <c r="H285" s="297"/>
      <c r="I285" s="297"/>
      <c r="J285" s="297"/>
      <c r="K285" s="297"/>
      <c r="L285" s="297"/>
      <c r="M285" s="297"/>
      <c r="N285" s="297"/>
      <c r="O285" s="297"/>
      <c r="P285" s="297"/>
      <c r="Q285" s="297"/>
      <c r="R285" s="297"/>
      <c r="S285" s="297"/>
      <c r="T285" s="297"/>
      <c r="U285" s="297"/>
      <c r="V285" s="297"/>
      <c r="W285" s="297"/>
      <c r="X285" s="297"/>
      <c r="Y285" s="297"/>
      <c r="Z285" s="297"/>
    </row>
    <row r="286" spans="1:26" ht="15.75" customHeight="1">
      <c r="A286" s="297"/>
      <c r="B286" s="297"/>
      <c r="C286" s="297"/>
      <c r="D286" s="297"/>
      <c r="E286" s="297"/>
      <c r="F286" s="297"/>
      <c r="G286" s="297"/>
      <c r="H286" s="297"/>
      <c r="I286" s="297"/>
      <c r="J286" s="297"/>
      <c r="K286" s="297"/>
      <c r="L286" s="297"/>
      <c r="M286" s="297"/>
      <c r="N286" s="297"/>
      <c r="O286" s="297"/>
      <c r="P286" s="297"/>
      <c r="Q286" s="297"/>
      <c r="R286" s="297"/>
      <c r="S286" s="297"/>
      <c r="T286" s="297"/>
      <c r="U286" s="297"/>
      <c r="V286" s="297"/>
      <c r="W286" s="297"/>
      <c r="X286" s="297"/>
      <c r="Y286" s="297"/>
      <c r="Z286" s="297"/>
    </row>
    <row r="287" spans="1:26" ht="15.75" customHeight="1">
      <c r="A287" s="297"/>
      <c r="B287" s="297"/>
      <c r="C287" s="297"/>
      <c r="D287" s="297"/>
      <c r="E287" s="297"/>
      <c r="F287" s="297"/>
      <c r="G287" s="297"/>
      <c r="H287" s="297"/>
      <c r="I287" s="297"/>
      <c r="J287" s="297"/>
      <c r="K287" s="297"/>
      <c r="L287" s="297"/>
      <c r="M287" s="297"/>
      <c r="N287" s="297"/>
      <c r="O287" s="297"/>
      <c r="P287" s="297"/>
      <c r="Q287" s="297"/>
      <c r="R287" s="297"/>
      <c r="S287" s="297"/>
      <c r="T287" s="297"/>
      <c r="U287" s="297"/>
      <c r="V287" s="297"/>
      <c r="W287" s="297"/>
      <c r="X287" s="297"/>
      <c r="Y287" s="297"/>
      <c r="Z287" s="297"/>
    </row>
    <row r="288" spans="1:26" ht="15.75" customHeight="1">
      <c r="A288" s="297"/>
      <c r="B288" s="297"/>
      <c r="C288" s="297"/>
      <c r="D288" s="297"/>
      <c r="E288" s="297"/>
      <c r="F288" s="297"/>
      <c r="G288" s="297"/>
      <c r="H288" s="297"/>
      <c r="I288" s="297"/>
      <c r="J288" s="297"/>
      <c r="K288" s="297"/>
      <c r="L288" s="297"/>
      <c r="M288" s="297"/>
      <c r="N288" s="297"/>
      <c r="O288" s="297"/>
      <c r="P288" s="297"/>
      <c r="Q288" s="297"/>
      <c r="R288" s="297"/>
      <c r="S288" s="297"/>
      <c r="T288" s="297"/>
      <c r="U288" s="297"/>
      <c r="V288" s="297"/>
      <c r="W288" s="297"/>
      <c r="X288" s="297"/>
      <c r="Y288" s="297"/>
      <c r="Z288" s="297"/>
    </row>
    <row r="289" spans="1:26" ht="15.75" customHeight="1">
      <c r="A289" s="297"/>
      <c r="B289" s="297"/>
      <c r="C289" s="297"/>
      <c r="D289" s="297"/>
      <c r="E289" s="297"/>
      <c r="F289" s="297"/>
      <c r="G289" s="297"/>
      <c r="H289" s="297"/>
      <c r="I289" s="297"/>
      <c r="J289" s="297"/>
      <c r="K289" s="297"/>
      <c r="L289" s="297"/>
      <c r="M289" s="297"/>
      <c r="N289" s="297"/>
      <c r="O289" s="297"/>
      <c r="P289" s="297"/>
      <c r="Q289" s="297"/>
      <c r="R289" s="297"/>
      <c r="S289" s="297"/>
      <c r="T289" s="297"/>
      <c r="U289" s="297"/>
      <c r="V289" s="297"/>
      <c r="W289" s="297"/>
      <c r="X289" s="297"/>
      <c r="Y289" s="297"/>
      <c r="Z289" s="297"/>
    </row>
    <row r="290" spans="1:26" ht="15.75" customHeight="1">
      <c r="A290" s="297"/>
      <c r="B290" s="297"/>
      <c r="C290" s="297"/>
      <c r="D290" s="297"/>
      <c r="E290" s="297"/>
      <c r="F290" s="297"/>
      <c r="G290" s="297"/>
      <c r="H290" s="297"/>
      <c r="I290" s="297"/>
      <c r="J290" s="297"/>
      <c r="K290" s="297"/>
      <c r="L290" s="297"/>
      <c r="M290" s="297"/>
      <c r="N290" s="297"/>
      <c r="O290" s="297"/>
      <c r="P290" s="297"/>
      <c r="Q290" s="297"/>
      <c r="R290" s="297"/>
      <c r="S290" s="297"/>
      <c r="T290" s="297"/>
      <c r="U290" s="297"/>
      <c r="V290" s="297"/>
      <c r="W290" s="297"/>
      <c r="X290" s="297"/>
      <c r="Y290" s="297"/>
      <c r="Z290" s="297"/>
    </row>
    <row r="291" spans="1:26" ht="15.75" customHeight="1">
      <c r="A291" s="297"/>
      <c r="B291" s="297"/>
      <c r="C291" s="297"/>
      <c r="D291" s="297"/>
      <c r="E291" s="297"/>
      <c r="F291" s="297"/>
      <c r="G291" s="297"/>
      <c r="H291" s="297"/>
      <c r="I291" s="297"/>
      <c r="J291" s="297"/>
      <c r="K291" s="297"/>
      <c r="L291" s="297"/>
      <c r="M291" s="297"/>
      <c r="N291" s="297"/>
      <c r="O291" s="297"/>
      <c r="P291" s="297"/>
      <c r="Q291" s="297"/>
      <c r="R291" s="297"/>
      <c r="S291" s="297"/>
      <c r="T291" s="297"/>
      <c r="U291" s="297"/>
      <c r="V291" s="297"/>
      <c r="W291" s="297"/>
      <c r="X291" s="297"/>
      <c r="Y291" s="297"/>
      <c r="Z291" s="297"/>
    </row>
    <row r="292" spans="1:26" ht="15.75" customHeight="1">
      <c r="A292" s="297"/>
      <c r="B292" s="297"/>
      <c r="C292" s="297"/>
      <c r="D292" s="297"/>
      <c r="E292" s="297"/>
      <c r="F292" s="297"/>
      <c r="G292" s="297"/>
      <c r="H292" s="297"/>
      <c r="I292" s="297"/>
      <c r="J292" s="297"/>
      <c r="K292" s="297"/>
      <c r="L292" s="297"/>
      <c r="M292" s="297"/>
      <c r="N292" s="297"/>
      <c r="O292" s="297"/>
      <c r="P292" s="297"/>
      <c r="Q292" s="297"/>
      <c r="R292" s="297"/>
      <c r="S292" s="297"/>
      <c r="T292" s="297"/>
      <c r="U292" s="297"/>
      <c r="V292" s="297"/>
      <c r="W292" s="297"/>
      <c r="X292" s="297"/>
      <c r="Y292" s="297"/>
      <c r="Z292" s="297"/>
    </row>
    <row r="293" spans="1:26" ht="15.75" customHeight="1">
      <c r="A293" s="297"/>
      <c r="B293" s="297"/>
      <c r="C293" s="297"/>
      <c r="D293" s="297"/>
      <c r="E293" s="297"/>
      <c r="F293" s="297"/>
      <c r="G293" s="297"/>
      <c r="H293" s="297"/>
      <c r="I293" s="297"/>
      <c r="J293" s="297"/>
      <c r="K293" s="297"/>
      <c r="L293" s="297"/>
      <c r="M293" s="297"/>
      <c r="N293" s="297"/>
      <c r="O293" s="297"/>
      <c r="P293" s="297"/>
      <c r="Q293" s="297"/>
      <c r="R293" s="297"/>
      <c r="S293" s="297"/>
      <c r="T293" s="297"/>
      <c r="U293" s="297"/>
      <c r="V293" s="297"/>
      <c r="W293" s="297"/>
      <c r="X293" s="297"/>
      <c r="Y293" s="297"/>
      <c r="Z293" s="297"/>
    </row>
    <row r="294" spans="1:26" ht="15.75" customHeight="1">
      <c r="A294" s="297"/>
      <c r="B294" s="297"/>
      <c r="C294" s="297"/>
      <c r="D294" s="297"/>
      <c r="E294" s="297"/>
      <c r="F294" s="297"/>
      <c r="G294" s="297"/>
      <c r="H294" s="297"/>
      <c r="I294" s="297"/>
      <c r="J294" s="297"/>
      <c r="K294" s="297"/>
      <c r="L294" s="297"/>
      <c r="M294" s="297"/>
      <c r="N294" s="297"/>
      <c r="O294" s="297"/>
      <c r="P294" s="297"/>
      <c r="Q294" s="297"/>
      <c r="R294" s="297"/>
      <c r="S294" s="297"/>
      <c r="T294" s="297"/>
      <c r="U294" s="297"/>
      <c r="V294" s="297"/>
      <c r="W294" s="297"/>
      <c r="X294" s="297"/>
      <c r="Y294" s="297"/>
      <c r="Z294" s="297"/>
    </row>
    <row r="295" spans="1:26" ht="15.75" customHeight="1">
      <c r="A295" s="297"/>
      <c r="B295" s="297"/>
      <c r="C295" s="297"/>
      <c r="D295" s="297"/>
      <c r="E295" s="297"/>
      <c r="F295" s="297"/>
      <c r="G295" s="297"/>
      <c r="H295" s="297"/>
      <c r="I295" s="297"/>
      <c r="J295" s="297"/>
      <c r="K295" s="297"/>
      <c r="L295" s="297"/>
      <c r="M295" s="297"/>
      <c r="N295" s="297"/>
      <c r="O295" s="297"/>
      <c r="P295" s="297"/>
      <c r="Q295" s="297"/>
      <c r="R295" s="297"/>
      <c r="S295" s="297"/>
      <c r="T295" s="297"/>
      <c r="U295" s="297"/>
      <c r="V295" s="297"/>
      <c r="W295" s="297"/>
      <c r="X295" s="297"/>
      <c r="Y295" s="297"/>
      <c r="Z295" s="297"/>
    </row>
    <row r="296" spans="1:26" ht="15.75" customHeight="1">
      <c r="A296" s="297"/>
      <c r="B296" s="297"/>
      <c r="C296" s="297"/>
      <c r="D296" s="297"/>
      <c r="E296" s="297"/>
      <c r="F296" s="297"/>
      <c r="G296" s="297"/>
      <c r="H296" s="297"/>
      <c r="I296" s="297"/>
      <c r="J296" s="297"/>
      <c r="K296" s="297"/>
      <c r="L296" s="297"/>
      <c r="M296" s="297"/>
      <c r="N296" s="297"/>
      <c r="O296" s="297"/>
      <c r="P296" s="297"/>
      <c r="Q296" s="297"/>
      <c r="R296" s="297"/>
      <c r="S296" s="297"/>
      <c r="T296" s="297"/>
      <c r="U296" s="297"/>
      <c r="V296" s="297"/>
      <c r="W296" s="297"/>
      <c r="X296" s="297"/>
      <c r="Y296" s="297"/>
      <c r="Z296" s="297"/>
    </row>
    <row r="297" spans="1:26" ht="15.75" customHeight="1">
      <c r="A297" s="297"/>
      <c r="B297" s="297"/>
      <c r="C297" s="297"/>
      <c r="D297" s="297"/>
      <c r="E297" s="297"/>
      <c r="F297" s="297"/>
      <c r="G297" s="297"/>
      <c r="H297" s="297"/>
      <c r="I297" s="297"/>
      <c r="J297" s="297"/>
      <c r="K297" s="297"/>
      <c r="L297" s="297"/>
      <c r="M297" s="297"/>
      <c r="N297" s="297"/>
      <c r="O297" s="297"/>
      <c r="P297" s="297"/>
      <c r="Q297" s="297"/>
      <c r="R297" s="297"/>
      <c r="S297" s="297"/>
      <c r="T297" s="297"/>
      <c r="U297" s="297"/>
      <c r="V297" s="297"/>
      <c r="W297" s="297"/>
      <c r="X297" s="297"/>
      <c r="Y297" s="297"/>
      <c r="Z297" s="297"/>
    </row>
    <row r="298" spans="1:26" ht="15.75" customHeight="1">
      <c r="A298" s="297"/>
      <c r="B298" s="297"/>
      <c r="C298" s="297"/>
      <c r="D298" s="297"/>
      <c r="E298" s="297"/>
      <c r="F298" s="297"/>
      <c r="G298" s="297"/>
      <c r="H298" s="297"/>
      <c r="I298" s="297"/>
      <c r="J298" s="297"/>
      <c r="K298" s="297"/>
      <c r="L298" s="297"/>
      <c r="M298" s="297"/>
      <c r="N298" s="297"/>
      <c r="O298" s="297"/>
      <c r="P298" s="297"/>
      <c r="Q298" s="297"/>
      <c r="R298" s="297"/>
      <c r="S298" s="297"/>
      <c r="T298" s="297"/>
      <c r="U298" s="297"/>
      <c r="V298" s="297"/>
      <c r="W298" s="297"/>
      <c r="X298" s="297"/>
      <c r="Y298" s="297"/>
      <c r="Z298" s="297"/>
    </row>
    <row r="299" spans="1:26" ht="15.75" customHeight="1">
      <c r="A299" s="297"/>
      <c r="B299" s="297"/>
      <c r="C299" s="297"/>
      <c r="D299" s="297"/>
      <c r="E299" s="297"/>
      <c r="F299" s="297"/>
      <c r="G299" s="297"/>
      <c r="H299" s="297"/>
      <c r="I299" s="297"/>
      <c r="J299" s="297"/>
      <c r="K299" s="297"/>
      <c r="L299" s="297"/>
      <c r="M299" s="297"/>
      <c r="N299" s="297"/>
      <c r="O299" s="297"/>
      <c r="P299" s="297"/>
      <c r="Q299" s="297"/>
      <c r="R299" s="297"/>
      <c r="S299" s="297"/>
      <c r="T299" s="297"/>
      <c r="U299" s="297"/>
      <c r="V299" s="297"/>
      <c r="W299" s="297"/>
      <c r="X299" s="297"/>
      <c r="Y299" s="297"/>
      <c r="Z299" s="297"/>
    </row>
    <row r="300" spans="1:26" ht="15.75" customHeight="1">
      <c r="A300" s="297"/>
      <c r="B300" s="297"/>
      <c r="C300" s="297"/>
      <c r="D300" s="297"/>
      <c r="E300" s="297"/>
      <c r="F300" s="297"/>
      <c r="G300" s="297"/>
      <c r="H300" s="297"/>
      <c r="I300" s="297"/>
      <c r="J300" s="297"/>
      <c r="K300" s="297"/>
      <c r="L300" s="297"/>
      <c r="M300" s="297"/>
      <c r="N300" s="297"/>
      <c r="O300" s="297"/>
      <c r="P300" s="297"/>
      <c r="Q300" s="297"/>
      <c r="R300" s="297"/>
      <c r="S300" s="297"/>
      <c r="T300" s="297"/>
      <c r="U300" s="297"/>
      <c r="V300" s="297"/>
      <c r="W300" s="297"/>
      <c r="X300" s="297"/>
      <c r="Y300" s="297"/>
      <c r="Z300" s="297"/>
    </row>
    <row r="301" spans="1:26" ht="15.75" customHeight="1">
      <c r="A301" s="297"/>
      <c r="B301" s="297"/>
      <c r="C301" s="297"/>
      <c r="D301" s="297"/>
      <c r="E301" s="297"/>
      <c r="F301" s="297"/>
      <c r="G301" s="297"/>
      <c r="H301" s="297"/>
      <c r="I301" s="297"/>
      <c r="J301" s="297"/>
      <c r="K301" s="297"/>
      <c r="L301" s="297"/>
      <c r="M301" s="297"/>
      <c r="N301" s="297"/>
      <c r="O301" s="297"/>
      <c r="P301" s="297"/>
      <c r="Q301" s="297"/>
      <c r="R301" s="297"/>
      <c r="S301" s="297"/>
      <c r="T301" s="297"/>
      <c r="U301" s="297"/>
      <c r="V301" s="297"/>
      <c r="W301" s="297"/>
      <c r="X301" s="297"/>
      <c r="Y301" s="297"/>
      <c r="Z301" s="297"/>
    </row>
    <row r="302" spans="1:26" ht="15.75" customHeight="1">
      <c r="A302" s="297"/>
      <c r="B302" s="297"/>
      <c r="C302" s="297"/>
      <c r="D302" s="297"/>
      <c r="E302" s="297"/>
      <c r="F302" s="297"/>
      <c r="G302" s="297"/>
      <c r="H302" s="297"/>
      <c r="I302" s="297"/>
      <c r="J302" s="297"/>
      <c r="K302" s="297"/>
      <c r="L302" s="297"/>
      <c r="M302" s="297"/>
      <c r="N302" s="297"/>
      <c r="O302" s="297"/>
      <c r="P302" s="297"/>
      <c r="Q302" s="297"/>
      <c r="R302" s="297"/>
      <c r="S302" s="297"/>
      <c r="T302" s="297"/>
      <c r="U302" s="297"/>
      <c r="V302" s="297"/>
      <c r="W302" s="297"/>
      <c r="X302" s="297"/>
      <c r="Y302" s="297"/>
      <c r="Z302" s="297"/>
    </row>
    <row r="303" spans="1:26" ht="15.75" customHeight="1">
      <c r="A303" s="297"/>
      <c r="B303" s="297"/>
      <c r="C303" s="297"/>
      <c r="D303" s="297"/>
      <c r="E303" s="297"/>
      <c r="F303" s="297"/>
      <c r="G303" s="297"/>
      <c r="H303" s="297"/>
      <c r="I303" s="297"/>
      <c r="J303" s="297"/>
      <c r="K303" s="297"/>
      <c r="L303" s="297"/>
      <c r="M303" s="297"/>
      <c r="N303" s="297"/>
      <c r="O303" s="297"/>
      <c r="P303" s="297"/>
      <c r="Q303" s="297"/>
      <c r="R303" s="297"/>
      <c r="S303" s="297"/>
      <c r="T303" s="297"/>
      <c r="U303" s="297"/>
      <c r="V303" s="297"/>
      <c r="W303" s="297"/>
      <c r="X303" s="297"/>
      <c r="Y303" s="297"/>
      <c r="Z303" s="297"/>
    </row>
    <row r="304" spans="1:26" ht="15.75" customHeight="1">
      <c r="A304" s="297"/>
      <c r="B304" s="297"/>
      <c r="C304" s="297"/>
      <c r="D304" s="297"/>
      <c r="E304" s="297"/>
      <c r="F304" s="297"/>
      <c r="G304" s="297"/>
      <c r="H304" s="297"/>
      <c r="I304" s="297"/>
      <c r="J304" s="297"/>
      <c r="K304" s="297"/>
      <c r="L304" s="297"/>
      <c r="M304" s="297"/>
      <c r="N304" s="297"/>
      <c r="O304" s="297"/>
      <c r="P304" s="297"/>
      <c r="Q304" s="297"/>
      <c r="R304" s="297"/>
      <c r="S304" s="297"/>
      <c r="T304" s="297"/>
      <c r="U304" s="297"/>
      <c r="V304" s="297"/>
      <c r="W304" s="297"/>
      <c r="X304" s="297"/>
      <c r="Y304" s="297"/>
      <c r="Z304" s="297"/>
    </row>
    <row r="305" spans="1:26" ht="15.75" customHeight="1">
      <c r="A305" s="297"/>
      <c r="B305" s="297"/>
      <c r="C305" s="297"/>
      <c r="D305" s="297"/>
      <c r="E305" s="297"/>
      <c r="F305" s="297"/>
      <c r="G305" s="297"/>
      <c r="H305" s="297"/>
      <c r="I305" s="297"/>
      <c r="J305" s="297"/>
      <c r="K305" s="297"/>
      <c r="L305" s="297"/>
      <c r="M305" s="297"/>
      <c r="N305" s="297"/>
      <c r="O305" s="297"/>
      <c r="P305" s="297"/>
      <c r="Q305" s="297"/>
      <c r="R305" s="297"/>
      <c r="S305" s="297"/>
      <c r="T305" s="297"/>
      <c r="U305" s="297"/>
      <c r="V305" s="297"/>
      <c r="W305" s="297"/>
      <c r="X305" s="297"/>
      <c r="Y305" s="297"/>
      <c r="Z305" s="297"/>
    </row>
    <row r="306" spans="1:26" ht="15.75" customHeight="1">
      <c r="A306" s="297"/>
      <c r="B306" s="297"/>
      <c r="C306" s="297"/>
      <c r="D306" s="297"/>
      <c r="E306" s="297"/>
      <c r="F306" s="297"/>
      <c r="G306" s="297"/>
      <c r="H306" s="297"/>
      <c r="I306" s="297"/>
      <c r="J306" s="297"/>
      <c r="K306" s="297"/>
      <c r="L306" s="297"/>
      <c r="M306" s="297"/>
      <c r="N306" s="297"/>
      <c r="O306" s="297"/>
      <c r="P306" s="297"/>
      <c r="Q306" s="297"/>
      <c r="R306" s="297"/>
      <c r="S306" s="297"/>
      <c r="T306" s="297"/>
      <c r="U306" s="297"/>
      <c r="V306" s="297"/>
      <c r="W306" s="297"/>
      <c r="X306" s="297"/>
      <c r="Y306" s="297"/>
      <c r="Z306" s="297"/>
    </row>
    <row r="307" spans="1:26" ht="15.75" customHeight="1">
      <c r="A307" s="297"/>
      <c r="B307" s="297"/>
      <c r="C307" s="297"/>
      <c r="D307" s="297"/>
      <c r="E307" s="297"/>
      <c r="F307" s="297"/>
      <c r="G307" s="297"/>
      <c r="H307" s="297"/>
      <c r="I307" s="297"/>
      <c r="J307" s="297"/>
      <c r="K307" s="297"/>
      <c r="L307" s="297"/>
      <c r="M307" s="297"/>
      <c r="N307" s="297"/>
      <c r="O307" s="297"/>
      <c r="P307" s="297"/>
      <c r="Q307" s="297"/>
      <c r="R307" s="297"/>
      <c r="S307" s="297"/>
      <c r="T307" s="297"/>
      <c r="U307" s="297"/>
      <c r="V307" s="297"/>
      <c r="W307" s="297"/>
      <c r="X307" s="297"/>
      <c r="Y307" s="297"/>
      <c r="Z307" s="297"/>
    </row>
    <row r="308" spans="1:26" ht="15.75" customHeight="1">
      <c r="A308" s="297"/>
      <c r="B308" s="297"/>
      <c r="C308" s="297"/>
      <c r="D308" s="297"/>
      <c r="E308" s="297"/>
      <c r="F308" s="297"/>
      <c r="G308" s="297"/>
      <c r="H308" s="297"/>
      <c r="I308" s="297"/>
      <c r="J308" s="297"/>
      <c r="K308" s="297"/>
      <c r="L308" s="297"/>
      <c r="M308" s="297"/>
      <c r="N308" s="297"/>
      <c r="O308" s="297"/>
      <c r="P308" s="297"/>
      <c r="Q308" s="297"/>
      <c r="R308" s="297"/>
      <c r="S308" s="297"/>
      <c r="T308" s="297"/>
      <c r="U308" s="297"/>
      <c r="V308" s="297"/>
      <c r="W308" s="297"/>
      <c r="X308" s="297"/>
      <c r="Y308" s="297"/>
      <c r="Z308" s="297"/>
    </row>
    <row r="309" spans="1:26" ht="15.75" customHeight="1">
      <c r="A309" s="297"/>
      <c r="B309" s="297"/>
      <c r="C309" s="297"/>
      <c r="D309" s="297"/>
      <c r="E309" s="297"/>
      <c r="F309" s="297"/>
      <c r="G309" s="297"/>
      <c r="H309" s="297"/>
      <c r="I309" s="297"/>
      <c r="J309" s="297"/>
      <c r="K309" s="297"/>
      <c r="L309" s="297"/>
      <c r="M309" s="297"/>
      <c r="N309" s="297"/>
      <c r="O309" s="297"/>
      <c r="P309" s="297"/>
      <c r="Q309" s="297"/>
      <c r="R309" s="297"/>
      <c r="S309" s="297"/>
      <c r="T309" s="297"/>
      <c r="U309" s="297"/>
      <c r="V309" s="297"/>
      <c r="W309" s="297"/>
      <c r="X309" s="297"/>
      <c r="Y309" s="297"/>
      <c r="Z309" s="297"/>
    </row>
    <row r="310" spans="1:26" ht="15.75" customHeight="1">
      <c r="A310" s="297"/>
      <c r="B310" s="297"/>
      <c r="C310" s="297"/>
      <c r="D310" s="297"/>
      <c r="E310" s="297"/>
      <c r="F310" s="297"/>
      <c r="G310" s="297"/>
      <c r="H310" s="297"/>
      <c r="I310" s="297"/>
      <c r="J310" s="297"/>
      <c r="K310" s="297"/>
      <c r="L310" s="297"/>
      <c r="M310" s="297"/>
      <c r="N310" s="297"/>
      <c r="O310" s="297"/>
      <c r="P310" s="297"/>
      <c r="Q310" s="297"/>
      <c r="R310" s="297"/>
      <c r="S310" s="297"/>
      <c r="T310" s="297"/>
      <c r="U310" s="297"/>
      <c r="V310" s="297"/>
      <c r="W310" s="297"/>
      <c r="X310" s="297"/>
      <c r="Y310" s="297"/>
      <c r="Z310" s="297"/>
    </row>
    <row r="311" spans="1:26" ht="15.75" customHeight="1">
      <c r="A311" s="297"/>
      <c r="B311" s="297"/>
      <c r="C311" s="297"/>
      <c r="D311" s="297"/>
      <c r="E311" s="297"/>
      <c r="F311" s="297"/>
      <c r="G311" s="297"/>
      <c r="H311" s="297"/>
      <c r="I311" s="297"/>
      <c r="J311" s="297"/>
      <c r="K311" s="297"/>
      <c r="L311" s="297"/>
      <c r="M311" s="297"/>
      <c r="N311" s="297"/>
      <c r="O311" s="297"/>
      <c r="P311" s="297"/>
      <c r="Q311" s="297"/>
      <c r="R311" s="297"/>
      <c r="S311" s="297"/>
      <c r="T311" s="297"/>
      <c r="U311" s="297"/>
      <c r="V311" s="297"/>
      <c r="W311" s="297"/>
      <c r="X311" s="297"/>
      <c r="Y311" s="297"/>
      <c r="Z311" s="297"/>
    </row>
    <row r="312" spans="1:26" ht="15.75" customHeight="1">
      <c r="A312" s="297"/>
      <c r="B312" s="297"/>
      <c r="C312" s="297"/>
      <c r="D312" s="297"/>
      <c r="E312" s="297"/>
      <c r="F312" s="297"/>
      <c r="G312" s="297"/>
      <c r="H312" s="297"/>
      <c r="I312" s="297"/>
      <c r="J312" s="297"/>
      <c r="K312" s="297"/>
      <c r="L312" s="297"/>
      <c r="M312" s="297"/>
      <c r="N312" s="297"/>
      <c r="O312" s="297"/>
      <c r="P312" s="297"/>
      <c r="Q312" s="297"/>
      <c r="R312" s="297"/>
      <c r="S312" s="297"/>
      <c r="T312" s="297"/>
      <c r="U312" s="297"/>
      <c r="V312" s="297"/>
      <c r="W312" s="297"/>
      <c r="X312" s="297"/>
      <c r="Y312" s="297"/>
      <c r="Z312" s="297"/>
    </row>
    <row r="313" spans="1:26" ht="15.75" customHeight="1">
      <c r="A313" s="297"/>
      <c r="B313" s="297"/>
      <c r="C313" s="297"/>
      <c r="D313" s="297"/>
      <c r="E313" s="297"/>
      <c r="F313" s="297"/>
      <c r="G313" s="297"/>
      <c r="H313" s="297"/>
      <c r="I313" s="297"/>
      <c r="J313" s="297"/>
      <c r="K313" s="297"/>
      <c r="L313" s="297"/>
      <c r="M313" s="297"/>
      <c r="N313" s="297"/>
      <c r="O313" s="297"/>
      <c r="P313" s="297"/>
      <c r="Q313" s="297"/>
      <c r="R313" s="297"/>
      <c r="S313" s="297"/>
      <c r="T313" s="297"/>
      <c r="U313" s="297"/>
      <c r="V313" s="297"/>
      <c r="W313" s="297"/>
      <c r="X313" s="297"/>
      <c r="Y313" s="297"/>
      <c r="Z313" s="297"/>
    </row>
    <row r="314" spans="1:26" ht="15.75" customHeight="1">
      <c r="A314" s="297"/>
      <c r="B314" s="297"/>
      <c r="C314" s="297"/>
      <c r="D314" s="297"/>
      <c r="E314" s="297"/>
      <c r="F314" s="297"/>
      <c r="G314" s="297"/>
      <c r="H314" s="297"/>
      <c r="I314" s="297"/>
      <c r="J314" s="297"/>
      <c r="K314" s="297"/>
      <c r="L314" s="297"/>
      <c r="M314" s="297"/>
      <c r="N314" s="297"/>
      <c r="O314" s="297"/>
      <c r="P314" s="297"/>
      <c r="Q314" s="297"/>
      <c r="R314" s="297"/>
      <c r="S314" s="297"/>
      <c r="T314" s="297"/>
      <c r="U314" s="297"/>
      <c r="V314" s="297"/>
      <c r="W314" s="297"/>
      <c r="X314" s="297"/>
      <c r="Y314" s="297"/>
      <c r="Z314" s="297"/>
    </row>
    <row r="315" spans="1:26" ht="15.75" customHeight="1">
      <c r="A315" s="297"/>
      <c r="B315" s="297"/>
      <c r="C315" s="297"/>
      <c r="D315" s="297"/>
      <c r="E315" s="297"/>
      <c r="F315" s="297"/>
      <c r="G315" s="297"/>
      <c r="H315" s="297"/>
      <c r="I315" s="297"/>
      <c r="J315" s="297"/>
      <c r="K315" s="297"/>
      <c r="L315" s="297"/>
      <c r="M315" s="297"/>
      <c r="N315" s="297"/>
      <c r="O315" s="297"/>
      <c r="P315" s="297"/>
      <c r="Q315" s="297"/>
      <c r="R315" s="297"/>
      <c r="S315" s="297"/>
      <c r="T315" s="297"/>
      <c r="U315" s="297"/>
      <c r="V315" s="297"/>
      <c r="W315" s="297"/>
      <c r="X315" s="297"/>
      <c r="Y315" s="297"/>
      <c r="Z315" s="297"/>
    </row>
    <row r="316" spans="1:26" ht="15.75" customHeight="1">
      <c r="A316" s="297"/>
      <c r="B316" s="297"/>
      <c r="C316" s="297"/>
      <c r="D316" s="297"/>
      <c r="E316" s="297"/>
      <c r="F316" s="297"/>
      <c r="G316" s="297"/>
      <c r="H316" s="297"/>
      <c r="I316" s="297"/>
      <c r="J316" s="297"/>
      <c r="K316" s="297"/>
      <c r="L316" s="297"/>
      <c r="M316" s="297"/>
      <c r="N316" s="297"/>
      <c r="O316" s="297"/>
      <c r="P316" s="297"/>
      <c r="Q316" s="297"/>
      <c r="R316" s="297"/>
      <c r="S316" s="297"/>
      <c r="T316" s="297"/>
      <c r="U316" s="297"/>
      <c r="V316" s="297"/>
      <c r="W316" s="297"/>
      <c r="X316" s="297"/>
      <c r="Y316" s="297"/>
      <c r="Z316" s="297"/>
    </row>
    <row r="317" spans="1:26" ht="15.75" customHeight="1">
      <c r="A317" s="297"/>
      <c r="B317" s="297"/>
      <c r="C317" s="297"/>
      <c r="D317" s="297"/>
      <c r="E317" s="297"/>
      <c r="F317" s="297"/>
      <c r="G317" s="297"/>
      <c r="H317" s="297"/>
      <c r="I317" s="297"/>
      <c r="J317" s="297"/>
      <c r="K317" s="297"/>
      <c r="L317" s="297"/>
      <c r="M317" s="297"/>
      <c r="N317" s="297"/>
      <c r="O317" s="297"/>
      <c r="P317" s="297"/>
      <c r="Q317" s="297"/>
      <c r="R317" s="297"/>
      <c r="S317" s="297"/>
      <c r="T317" s="297"/>
      <c r="U317" s="297"/>
      <c r="V317" s="297"/>
      <c r="W317" s="297"/>
      <c r="X317" s="297"/>
      <c r="Y317" s="297"/>
      <c r="Z317" s="297"/>
    </row>
    <row r="318" spans="1:26" ht="15.75" customHeight="1">
      <c r="A318" s="297"/>
      <c r="B318" s="297"/>
      <c r="C318" s="297"/>
      <c r="D318" s="297"/>
      <c r="E318" s="297"/>
      <c r="F318" s="297"/>
      <c r="G318" s="297"/>
      <c r="H318" s="297"/>
      <c r="I318" s="297"/>
      <c r="J318" s="297"/>
      <c r="K318" s="297"/>
      <c r="L318" s="297"/>
      <c r="M318" s="297"/>
      <c r="N318" s="297"/>
      <c r="O318" s="297"/>
      <c r="P318" s="297"/>
      <c r="Q318" s="297"/>
      <c r="R318" s="297"/>
      <c r="S318" s="297"/>
      <c r="T318" s="297"/>
      <c r="U318" s="297"/>
      <c r="V318" s="297"/>
      <c r="W318" s="297"/>
      <c r="X318" s="297"/>
      <c r="Y318" s="297"/>
      <c r="Z318" s="297"/>
    </row>
    <row r="319" spans="1:26" ht="15.75" customHeight="1">
      <c r="A319" s="297"/>
      <c r="B319" s="297"/>
      <c r="C319" s="297"/>
      <c r="D319" s="297"/>
      <c r="E319" s="297"/>
      <c r="F319" s="297"/>
      <c r="G319" s="297"/>
      <c r="H319" s="297"/>
      <c r="I319" s="297"/>
      <c r="J319" s="297"/>
      <c r="K319" s="297"/>
      <c r="L319" s="297"/>
      <c r="M319" s="297"/>
      <c r="N319" s="297"/>
      <c r="O319" s="297"/>
      <c r="P319" s="297"/>
      <c r="Q319" s="297"/>
      <c r="R319" s="297"/>
      <c r="S319" s="297"/>
      <c r="T319" s="297"/>
      <c r="U319" s="297"/>
      <c r="V319" s="297"/>
      <c r="W319" s="297"/>
      <c r="X319" s="297"/>
      <c r="Y319" s="297"/>
      <c r="Z319" s="297"/>
    </row>
    <row r="320" spans="1:26" ht="15.75" customHeight="1">
      <c r="A320" s="297"/>
      <c r="B320" s="297"/>
      <c r="C320" s="297"/>
      <c r="D320" s="297"/>
      <c r="E320" s="297"/>
      <c r="F320" s="297"/>
      <c r="G320" s="297"/>
      <c r="H320" s="297"/>
      <c r="I320" s="297"/>
      <c r="J320" s="297"/>
      <c r="K320" s="297"/>
      <c r="L320" s="297"/>
      <c r="M320" s="297"/>
      <c r="N320" s="297"/>
      <c r="O320" s="297"/>
      <c r="P320" s="297"/>
      <c r="Q320" s="297"/>
      <c r="R320" s="297"/>
      <c r="S320" s="297"/>
      <c r="T320" s="297"/>
      <c r="U320" s="297"/>
      <c r="V320" s="297"/>
      <c r="W320" s="297"/>
      <c r="X320" s="297"/>
      <c r="Y320" s="297"/>
      <c r="Z320" s="297"/>
    </row>
    <row r="321" spans="1:26" ht="15.75" customHeight="1">
      <c r="A321" s="297"/>
      <c r="B321" s="297"/>
      <c r="C321" s="297"/>
      <c r="D321" s="297"/>
      <c r="E321" s="297"/>
      <c r="F321" s="297"/>
      <c r="G321" s="297"/>
      <c r="H321" s="297"/>
      <c r="I321" s="297"/>
      <c r="J321" s="297"/>
      <c r="K321" s="297"/>
      <c r="L321" s="297"/>
      <c r="M321" s="297"/>
      <c r="N321" s="297"/>
      <c r="O321" s="297"/>
      <c r="P321" s="297"/>
      <c r="Q321" s="297"/>
      <c r="R321" s="297"/>
      <c r="S321" s="297"/>
      <c r="T321" s="297"/>
      <c r="U321" s="297"/>
      <c r="V321" s="297"/>
      <c r="W321" s="297"/>
      <c r="X321" s="297"/>
      <c r="Y321" s="297"/>
      <c r="Z321" s="297"/>
    </row>
    <row r="322" spans="1:26" ht="15.75" customHeight="1">
      <c r="A322" s="297"/>
      <c r="B322" s="297"/>
      <c r="C322" s="297"/>
      <c r="D322" s="297"/>
      <c r="E322" s="297"/>
      <c r="F322" s="297"/>
      <c r="G322" s="297"/>
      <c r="H322" s="297"/>
      <c r="I322" s="297"/>
      <c r="J322" s="297"/>
      <c r="K322" s="297"/>
      <c r="L322" s="297"/>
      <c r="M322" s="297"/>
      <c r="N322" s="297"/>
      <c r="O322" s="297"/>
      <c r="P322" s="297"/>
      <c r="Q322" s="297"/>
      <c r="R322" s="297"/>
      <c r="S322" s="297"/>
      <c r="T322" s="297"/>
      <c r="U322" s="297"/>
      <c r="V322" s="297"/>
      <c r="W322" s="297"/>
      <c r="X322" s="297"/>
      <c r="Y322" s="297"/>
      <c r="Z322" s="297"/>
    </row>
    <row r="323" spans="1:26" ht="15.75" customHeight="1">
      <c r="A323" s="297"/>
      <c r="B323" s="297"/>
      <c r="C323" s="297"/>
      <c r="D323" s="297"/>
      <c r="E323" s="297"/>
      <c r="F323" s="297"/>
      <c r="G323" s="297"/>
      <c r="H323" s="297"/>
      <c r="I323" s="297"/>
      <c r="J323" s="297"/>
      <c r="K323" s="297"/>
      <c r="L323" s="297"/>
      <c r="M323" s="297"/>
      <c r="N323" s="297"/>
      <c r="O323" s="297"/>
      <c r="P323" s="297"/>
      <c r="Q323" s="297"/>
      <c r="R323" s="297"/>
      <c r="S323" s="297"/>
      <c r="T323" s="297"/>
      <c r="U323" s="297"/>
      <c r="V323" s="297"/>
      <c r="W323" s="297"/>
      <c r="X323" s="297"/>
      <c r="Y323" s="297"/>
      <c r="Z323" s="297"/>
    </row>
    <row r="324" spans="1:26" ht="15.75" customHeight="1">
      <c r="A324" s="297"/>
      <c r="B324" s="297"/>
      <c r="C324" s="297"/>
      <c r="D324" s="297"/>
      <c r="E324" s="297"/>
      <c r="F324" s="297"/>
      <c r="G324" s="297"/>
      <c r="H324" s="297"/>
      <c r="I324" s="297"/>
      <c r="J324" s="297"/>
      <c r="K324" s="297"/>
      <c r="L324" s="297"/>
      <c r="M324" s="297"/>
      <c r="N324" s="297"/>
      <c r="O324" s="297"/>
      <c r="P324" s="297"/>
      <c r="Q324" s="297"/>
      <c r="R324" s="297"/>
      <c r="S324" s="297"/>
      <c r="T324" s="297"/>
      <c r="U324" s="297"/>
      <c r="V324" s="297"/>
      <c r="W324" s="297"/>
      <c r="X324" s="297"/>
      <c r="Y324" s="297"/>
      <c r="Z324" s="297"/>
    </row>
    <row r="325" spans="1:26" ht="15.75" customHeight="1">
      <c r="A325" s="297"/>
      <c r="B325" s="297"/>
      <c r="C325" s="297"/>
      <c r="D325" s="297"/>
      <c r="E325" s="297"/>
      <c r="F325" s="297"/>
      <c r="G325" s="297"/>
      <c r="H325" s="297"/>
      <c r="I325" s="297"/>
      <c r="J325" s="297"/>
      <c r="K325" s="297"/>
      <c r="L325" s="297"/>
      <c r="M325" s="297"/>
      <c r="N325" s="297"/>
      <c r="O325" s="297"/>
      <c r="P325" s="297"/>
      <c r="Q325" s="297"/>
      <c r="R325" s="297"/>
      <c r="S325" s="297"/>
      <c r="T325" s="297"/>
      <c r="U325" s="297"/>
      <c r="V325" s="297"/>
      <c r="W325" s="297"/>
      <c r="X325" s="297"/>
      <c r="Y325" s="297"/>
      <c r="Z325" s="297"/>
    </row>
    <row r="326" spans="1:26" ht="15.75" customHeight="1">
      <c r="A326" s="297"/>
      <c r="B326" s="297"/>
      <c r="C326" s="297"/>
      <c r="D326" s="297"/>
      <c r="E326" s="297"/>
      <c r="F326" s="297"/>
      <c r="G326" s="297"/>
      <c r="H326" s="297"/>
      <c r="I326" s="297"/>
      <c r="J326" s="297"/>
      <c r="K326" s="297"/>
      <c r="L326" s="297"/>
      <c r="M326" s="297"/>
      <c r="N326" s="297"/>
      <c r="O326" s="297"/>
      <c r="P326" s="297"/>
      <c r="Q326" s="297"/>
      <c r="R326" s="297"/>
      <c r="S326" s="297"/>
      <c r="T326" s="297"/>
      <c r="U326" s="297"/>
      <c r="V326" s="297"/>
      <c r="W326" s="297"/>
      <c r="X326" s="297"/>
      <c r="Y326" s="297"/>
      <c r="Z326" s="297"/>
    </row>
    <row r="327" spans="1:26" ht="15.75" customHeight="1">
      <c r="A327" s="297"/>
      <c r="B327" s="297"/>
      <c r="C327" s="297"/>
      <c r="D327" s="297"/>
      <c r="E327" s="297"/>
      <c r="F327" s="297"/>
      <c r="G327" s="297"/>
      <c r="H327" s="297"/>
      <c r="I327" s="297"/>
      <c r="J327" s="297"/>
      <c r="K327" s="297"/>
      <c r="L327" s="297"/>
      <c r="M327" s="297"/>
      <c r="N327" s="297"/>
      <c r="O327" s="297"/>
      <c r="P327" s="297"/>
      <c r="Q327" s="297"/>
      <c r="R327" s="297"/>
      <c r="S327" s="297"/>
      <c r="T327" s="297"/>
      <c r="U327" s="297"/>
      <c r="V327" s="297"/>
      <c r="W327" s="297"/>
      <c r="X327" s="297"/>
      <c r="Y327" s="297"/>
      <c r="Z327" s="297"/>
    </row>
    <row r="328" spans="1:26" ht="15.75" customHeight="1">
      <c r="A328" s="297"/>
      <c r="B328" s="297"/>
      <c r="C328" s="297"/>
      <c r="D328" s="297"/>
      <c r="E328" s="297"/>
      <c r="F328" s="297"/>
      <c r="G328" s="297"/>
      <c r="H328" s="297"/>
      <c r="I328" s="297"/>
      <c r="J328" s="297"/>
      <c r="K328" s="297"/>
      <c r="L328" s="297"/>
      <c r="M328" s="297"/>
      <c r="N328" s="297"/>
      <c r="O328" s="297"/>
      <c r="P328" s="297"/>
      <c r="Q328" s="297"/>
      <c r="R328" s="297"/>
      <c r="S328" s="297"/>
      <c r="T328" s="297"/>
      <c r="U328" s="297"/>
      <c r="V328" s="297"/>
      <c r="W328" s="297"/>
      <c r="X328" s="297"/>
      <c r="Y328" s="297"/>
      <c r="Z328" s="297"/>
    </row>
    <row r="329" spans="1:26" ht="15.75" customHeight="1">
      <c r="A329" s="297"/>
      <c r="B329" s="297"/>
      <c r="C329" s="297"/>
      <c r="D329" s="297"/>
      <c r="E329" s="297"/>
      <c r="F329" s="297"/>
      <c r="G329" s="297"/>
      <c r="H329" s="297"/>
      <c r="I329" s="297"/>
      <c r="J329" s="297"/>
      <c r="K329" s="297"/>
      <c r="L329" s="297"/>
      <c r="M329" s="297"/>
      <c r="N329" s="297"/>
      <c r="O329" s="297"/>
      <c r="P329" s="297"/>
      <c r="Q329" s="297"/>
      <c r="R329" s="297"/>
      <c r="S329" s="297"/>
      <c r="T329" s="297"/>
      <c r="U329" s="297"/>
      <c r="V329" s="297"/>
      <c r="W329" s="297"/>
      <c r="X329" s="297"/>
      <c r="Y329" s="297"/>
      <c r="Z329" s="297"/>
    </row>
    <row r="330" spans="1:26" ht="15.75" customHeight="1">
      <c r="A330" s="297"/>
      <c r="B330" s="297"/>
      <c r="C330" s="297"/>
      <c r="D330" s="297"/>
      <c r="E330" s="297"/>
      <c r="F330" s="297"/>
      <c r="G330" s="297"/>
      <c r="H330" s="297"/>
      <c r="I330" s="297"/>
      <c r="J330" s="297"/>
      <c r="K330" s="297"/>
      <c r="L330" s="297"/>
      <c r="M330" s="297"/>
      <c r="N330" s="297"/>
      <c r="O330" s="297"/>
      <c r="P330" s="297"/>
      <c r="Q330" s="297"/>
      <c r="R330" s="297"/>
      <c r="S330" s="297"/>
      <c r="T330" s="297"/>
      <c r="U330" s="297"/>
      <c r="V330" s="297"/>
      <c r="W330" s="297"/>
      <c r="X330" s="297"/>
      <c r="Y330" s="297"/>
      <c r="Z330" s="297"/>
    </row>
    <row r="331" spans="1:26" ht="15.75" customHeight="1">
      <c r="A331" s="297"/>
      <c r="B331" s="297"/>
      <c r="C331" s="297"/>
      <c r="D331" s="297"/>
      <c r="E331" s="297"/>
      <c r="F331" s="297"/>
      <c r="G331" s="297"/>
      <c r="H331" s="297"/>
      <c r="I331" s="297"/>
      <c r="J331" s="297"/>
      <c r="K331" s="297"/>
      <c r="L331" s="297"/>
      <c r="M331" s="297"/>
      <c r="N331" s="297"/>
      <c r="O331" s="297"/>
      <c r="P331" s="297"/>
      <c r="Q331" s="297"/>
      <c r="R331" s="297"/>
      <c r="S331" s="297"/>
      <c r="T331" s="297"/>
      <c r="U331" s="297"/>
      <c r="V331" s="297"/>
      <c r="W331" s="297"/>
      <c r="X331" s="297"/>
      <c r="Y331" s="297"/>
      <c r="Z331" s="297"/>
    </row>
    <row r="332" spans="1:26" ht="15.75" customHeight="1">
      <c r="A332" s="297"/>
      <c r="B332" s="297"/>
      <c r="C332" s="297"/>
      <c r="D332" s="297"/>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row>
    <row r="333" spans="1:26" ht="15.75" customHeight="1">
      <c r="A333" s="297"/>
      <c r="B333" s="297"/>
      <c r="C333" s="297"/>
      <c r="D333" s="297"/>
      <c r="E333" s="297"/>
      <c r="F333" s="297"/>
      <c r="G333" s="297"/>
      <c r="H333" s="297"/>
      <c r="I333" s="297"/>
      <c r="J333" s="297"/>
      <c r="K333" s="297"/>
      <c r="L333" s="297"/>
      <c r="M333" s="297"/>
      <c r="N333" s="297"/>
      <c r="O333" s="297"/>
      <c r="P333" s="297"/>
      <c r="Q333" s="297"/>
      <c r="R333" s="297"/>
      <c r="S333" s="297"/>
      <c r="T333" s="297"/>
      <c r="U333" s="297"/>
      <c r="V333" s="297"/>
      <c r="W333" s="297"/>
      <c r="X333" s="297"/>
      <c r="Y333" s="297"/>
      <c r="Z333" s="297"/>
    </row>
    <row r="334" spans="1:26" ht="15.75" customHeight="1">
      <c r="A334" s="297"/>
      <c r="B334" s="297"/>
      <c r="C334" s="297"/>
      <c r="D334" s="297"/>
      <c r="E334" s="297"/>
      <c r="F334" s="297"/>
      <c r="G334" s="297"/>
      <c r="H334" s="297"/>
      <c r="I334" s="297"/>
      <c r="J334" s="297"/>
      <c r="K334" s="297"/>
      <c r="L334" s="297"/>
      <c r="M334" s="297"/>
      <c r="N334" s="297"/>
      <c r="O334" s="297"/>
      <c r="P334" s="297"/>
      <c r="Q334" s="297"/>
      <c r="R334" s="297"/>
      <c r="S334" s="297"/>
      <c r="T334" s="297"/>
      <c r="U334" s="297"/>
      <c r="V334" s="297"/>
      <c r="W334" s="297"/>
      <c r="X334" s="297"/>
      <c r="Y334" s="297"/>
      <c r="Z334" s="297"/>
    </row>
    <row r="335" spans="1:26" ht="15.75" customHeight="1">
      <c r="A335" s="297"/>
      <c r="B335" s="297"/>
      <c r="C335" s="297"/>
      <c r="D335" s="297"/>
      <c r="E335" s="297"/>
      <c r="F335" s="297"/>
      <c r="G335" s="297"/>
      <c r="H335" s="297"/>
      <c r="I335" s="297"/>
      <c r="J335" s="297"/>
      <c r="K335" s="297"/>
      <c r="L335" s="297"/>
      <c r="M335" s="297"/>
      <c r="N335" s="297"/>
      <c r="O335" s="297"/>
      <c r="P335" s="297"/>
      <c r="Q335" s="297"/>
      <c r="R335" s="297"/>
      <c r="S335" s="297"/>
      <c r="T335" s="297"/>
      <c r="U335" s="297"/>
      <c r="V335" s="297"/>
      <c r="W335" s="297"/>
      <c r="X335" s="297"/>
      <c r="Y335" s="297"/>
      <c r="Z335" s="297"/>
    </row>
    <row r="336" spans="1:26" ht="15.75" customHeight="1">
      <c r="A336" s="297"/>
      <c r="B336" s="297"/>
      <c r="C336" s="297"/>
      <c r="D336" s="297"/>
      <c r="E336" s="297"/>
      <c r="F336" s="297"/>
      <c r="G336" s="297"/>
      <c r="H336" s="297"/>
      <c r="I336" s="297"/>
      <c r="J336" s="297"/>
      <c r="K336" s="297"/>
      <c r="L336" s="297"/>
      <c r="M336" s="297"/>
      <c r="N336" s="297"/>
      <c r="O336" s="297"/>
      <c r="P336" s="297"/>
      <c r="Q336" s="297"/>
      <c r="R336" s="297"/>
      <c r="S336" s="297"/>
      <c r="T336" s="297"/>
      <c r="U336" s="297"/>
      <c r="V336" s="297"/>
      <c r="W336" s="297"/>
      <c r="X336" s="297"/>
      <c r="Y336" s="297"/>
      <c r="Z336" s="297"/>
    </row>
    <row r="337" spans="1:26" ht="15.75" customHeight="1">
      <c r="A337" s="297"/>
      <c r="B337" s="297"/>
      <c r="C337" s="297"/>
      <c r="D337" s="297"/>
      <c r="E337" s="297"/>
      <c r="F337" s="297"/>
      <c r="G337" s="297"/>
      <c r="H337" s="297"/>
      <c r="I337" s="297"/>
      <c r="J337" s="297"/>
      <c r="K337" s="297"/>
      <c r="L337" s="297"/>
      <c r="M337" s="297"/>
      <c r="N337" s="297"/>
      <c r="O337" s="297"/>
      <c r="P337" s="297"/>
      <c r="Q337" s="297"/>
      <c r="R337" s="297"/>
      <c r="S337" s="297"/>
      <c r="T337" s="297"/>
      <c r="U337" s="297"/>
      <c r="V337" s="297"/>
      <c r="W337" s="297"/>
      <c r="X337" s="297"/>
      <c r="Y337" s="297"/>
      <c r="Z337" s="297"/>
    </row>
    <row r="338" spans="1:26" ht="15.75" customHeight="1">
      <c r="A338" s="297"/>
      <c r="B338" s="297"/>
      <c r="C338" s="297"/>
      <c r="D338" s="297"/>
      <c r="E338" s="297"/>
      <c r="F338" s="297"/>
      <c r="G338" s="297"/>
      <c r="H338" s="297"/>
      <c r="I338" s="297"/>
      <c r="J338" s="297"/>
      <c r="K338" s="297"/>
      <c r="L338" s="297"/>
      <c r="M338" s="297"/>
      <c r="N338" s="297"/>
      <c r="O338" s="297"/>
      <c r="P338" s="297"/>
      <c r="Q338" s="297"/>
      <c r="R338" s="297"/>
      <c r="S338" s="297"/>
      <c r="T338" s="297"/>
      <c r="U338" s="297"/>
      <c r="V338" s="297"/>
      <c r="W338" s="297"/>
      <c r="X338" s="297"/>
      <c r="Y338" s="297"/>
      <c r="Z338" s="297"/>
    </row>
    <row r="339" spans="1:26" ht="15.75" customHeight="1">
      <c r="A339" s="297"/>
      <c r="B339" s="297"/>
      <c r="C339" s="297"/>
      <c r="D339" s="297"/>
      <c r="E339" s="297"/>
      <c r="F339" s="297"/>
      <c r="G339" s="297"/>
      <c r="H339" s="297"/>
      <c r="I339" s="297"/>
      <c r="J339" s="297"/>
      <c r="K339" s="297"/>
      <c r="L339" s="297"/>
      <c r="M339" s="297"/>
      <c r="N339" s="297"/>
      <c r="O339" s="297"/>
      <c r="P339" s="297"/>
      <c r="Q339" s="297"/>
      <c r="R339" s="297"/>
      <c r="S339" s="297"/>
      <c r="T339" s="297"/>
      <c r="U339" s="297"/>
      <c r="V339" s="297"/>
      <c r="W339" s="297"/>
      <c r="X339" s="297"/>
      <c r="Y339" s="297"/>
      <c r="Z339" s="297"/>
    </row>
    <row r="340" spans="1:26" ht="15.75" customHeight="1">
      <c r="A340" s="297"/>
      <c r="B340" s="297"/>
      <c r="C340" s="297"/>
      <c r="D340" s="297"/>
      <c r="E340" s="297"/>
      <c r="F340" s="297"/>
      <c r="G340" s="297"/>
      <c r="H340" s="297"/>
      <c r="I340" s="297"/>
      <c r="J340" s="297"/>
      <c r="K340" s="297"/>
      <c r="L340" s="297"/>
      <c r="M340" s="297"/>
      <c r="N340" s="297"/>
      <c r="O340" s="297"/>
      <c r="P340" s="297"/>
      <c r="Q340" s="297"/>
      <c r="R340" s="297"/>
      <c r="S340" s="297"/>
      <c r="T340" s="297"/>
      <c r="U340" s="297"/>
      <c r="V340" s="297"/>
      <c r="W340" s="297"/>
      <c r="X340" s="297"/>
      <c r="Y340" s="297"/>
      <c r="Z340" s="297"/>
    </row>
    <row r="341" spans="1:26" ht="15.75" customHeight="1">
      <c r="A341" s="297"/>
      <c r="B341" s="297"/>
      <c r="C341" s="297"/>
      <c r="D341" s="297"/>
      <c r="E341" s="297"/>
      <c r="F341" s="297"/>
      <c r="G341" s="297"/>
      <c r="H341" s="297"/>
      <c r="I341" s="297"/>
      <c r="J341" s="297"/>
      <c r="K341" s="297"/>
      <c r="L341" s="297"/>
      <c r="M341" s="297"/>
      <c r="N341" s="297"/>
      <c r="O341" s="297"/>
      <c r="P341" s="297"/>
      <c r="Q341" s="297"/>
      <c r="R341" s="297"/>
      <c r="S341" s="297"/>
      <c r="T341" s="297"/>
      <c r="U341" s="297"/>
      <c r="V341" s="297"/>
      <c r="W341" s="297"/>
      <c r="X341" s="297"/>
      <c r="Y341" s="297"/>
      <c r="Z341" s="297"/>
    </row>
    <row r="342" spans="1:26" ht="15.75" customHeight="1">
      <c r="A342" s="297"/>
      <c r="B342" s="297"/>
      <c r="C342" s="297"/>
      <c r="D342" s="297"/>
      <c r="E342" s="297"/>
      <c r="F342" s="297"/>
      <c r="G342" s="297"/>
      <c r="H342" s="297"/>
      <c r="I342" s="297"/>
      <c r="J342" s="297"/>
      <c r="K342" s="297"/>
      <c r="L342" s="297"/>
      <c r="M342" s="297"/>
      <c r="N342" s="297"/>
      <c r="O342" s="297"/>
      <c r="P342" s="297"/>
      <c r="Q342" s="297"/>
      <c r="R342" s="297"/>
      <c r="S342" s="297"/>
      <c r="T342" s="297"/>
      <c r="U342" s="297"/>
      <c r="V342" s="297"/>
      <c r="W342" s="297"/>
      <c r="X342" s="297"/>
      <c r="Y342" s="297"/>
      <c r="Z342" s="297"/>
    </row>
    <row r="343" spans="1:26" ht="15.75" customHeight="1">
      <c r="A343" s="297"/>
      <c r="B343" s="297"/>
      <c r="C343" s="297"/>
      <c r="D343" s="297"/>
      <c r="E343" s="297"/>
      <c r="F343" s="297"/>
      <c r="G343" s="297"/>
      <c r="H343" s="297"/>
      <c r="I343" s="297"/>
      <c r="J343" s="297"/>
      <c r="K343" s="297"/>
      <c r="L343" s="297"/>
      <c r="M343" s="297"/>
      <c r="N343" s="297"/>
      <c r="O343" s="297"/>
      <c r="P343" s="297"/>
      <c r="Q343" s="297"/>
      <c r="R343" s="297"/>
      <c r="S343" s="297"/>
      <c r="T343" s="297"/>
      <c r="U343" s="297"/>
      <c r="V343" s="297"/>
      <c r="W343" s="297"/>
      <c r="X343" s="297"/>
      <c r="Y343" s="297"/>
      <c r="Z343" s="297"/>
    </row>
    <row r="344" spans="1:26" ht="15.75" customHeight="1">
      <c r="A344" s="297"/>
      <c r="B344" s="297"/>
      <c r="C344" s="297"/>
      <c r="D344" s="297"/>
      <c r="E344" s="297"/>
      <c r="F344" s="297"/>
      <c r="G344" s="297"/>
      <c r="H344" s="297"/>
      <c r="I344" s="297"/>
      <c r="J344" s="297"/>
      <c r="K344" s="297"/>
      <c r="L344" s="297"/>
      <c r="M344" s="297"/>
      <c r="N344" s="297"/>
      <c r="O344" s="297"/>
      <c r="P344" s="297"/>
      <c r="Q344" s="297"/>
      <c r="R344" s="297"/>
      <c r="S344" s="297"/>
      <c r="T344" s="297"/>
      <c r="U344" s="297"/>
      <c r="V344" s="297"/>
      <c r="W344" s="297"/>
      <c r="X344" s="297"/>
      <c r="Y344" s="297"/>
      <c r="Z344" s="297"/>
    </row>
    <row r="345" spans="1:26" ht="15.75" customHeight="1">
      <c r="A345" s="297"/>
      <c r="B345" s="297"/>
      <c r="C345" s="297"/>
      <c r="D345" s="297"/>
      <c r="E345" s="297"/>
      <c r="F345" s="297"/>
      <c r="G345" s="297"/>
      <c r="H345" s="297"/>
      <c r="I345" s="297"/>
      <c r="J345" s="297"/>
      <c r="K345" s="297"/>
      <c r="L345" s="297"/>
      <c r="M345" s="297"/>
      <c r="N345" s="297"/>
      <c r="O345" s="297"/>
      <c r="P345" s="297"/>
      <c r="Q345" s="297"/>
      <c r="R345" s="297"/>
      <c r="S345" s="297"/>
      <c r="T345" s="297"/>
      <c r="U345" s="297"/>
      <c r="V345" s="297"/>
      <c r="W345" s="297"/>
      <c r="X345" s="297"/>
      <c r="Y345" s="297"/>
      <c r="Z345" s="297"/>
    </row>
    <row r="346" spans="1:26" ht="15.75" customHeight="1">
      <c r="A346" s="297"/>
      <c r="B346" s="297"/>
      <c r="C346" s="297"/>
      <c r="D346" s="297"/>
      <c r="E346" s="297"/>
      <c r="F346" s="297"/>
      <c r="G346" s="297"/>
      <c r="H346" s="297"/>
      <c r="I346" s="297"/>
      <c r="J346" s="297"/>
      <c r="K346" s="297"/>
      <c r="L346" s="297"/>
      <c r="M346" s="297"/>
      <c r="N346" s="297"/>
      <c r="O346" s="297"/>
      <c r="P346" s="297"/>
      <c r="Q346" s="297"/>
      <c r="R346" s="297"/>
      <c r="S346" s="297"/>
      <c r="T346" s="297"/>
      <c r="U346" s="297"/>
      <c r="V346" s="297"/>
      <c r="W346" s="297"/>
      <c r="X346" s="297"/>
      <c r="Y346" s="297"/>
      <c r="Z346" s="297"/>
    </row>
    <row r="347" spans="1:26" ht="15.75" customHeight="1">
      <c r="A347" s="297"/>
      <c r="B347" s="297"/>
      <c r="C347" s="297"/>
      <c r="D347" s="297"/>
      <c r="E347" s="297"/>
      <c r="F347" s="297"/>
      <c r="G347" s="297"/>
      <c r="H347" s="297"/>
      <c r="I347" s="297"/>
      <c r="J347" s="297"/>
      <c r="K347" s="297"/>
      <c r="L347" s="297"/>
      <c r="M347" s="297"/>
      <c r="N347" s="297"/>
      <c r="O347" s="297"/>
      <c r="P347" s="297"/>
      <c r="Q347" s="297"/>
      <c r="R347" s="297"/>
      <c r="S347" s="297"/>
      <c r="T347" s="297"/>
      <c r="U347" s="297"/>
      <c r="V347" s="297"/>
      <c r="W347" s="297"/>
      <c r="X347" s="297"/>
      <c r="Y347" s="297"/>
      <c r="Z347" s="297"/>
    </row>
    <row r="348" spans="1:26" ht="15.75" customHeight="1">
      <c r="A348" s="297"/>
      <c r="B348" s="297"/>
      <c r="C348" s="297"/>
      <c r="D348" s="297"/>
      <c r="E348" s="297"/>
      <c r="F348" s="297"/>
      <c r="G348" s="297"/>
      <c r="H348" s="297"/>
      <c r="I348" s="297"/>
      <c r="J348" s="297"/>
      <c r="K348" s="297"/>
      <c r="L348" s="297"/>
      <c r="M348" s="297"/>
      <c r="N348" s="297"/>
      <c r="O348" s="297"/>
      <c r="P348" s="297"/>
      <c r="Q348" s="297"/>
      <c r="R348" s="297"/>
      <c r="S348" s="297"/>
      <c r="T348" s="297"/>
      <c r="U348" s="297"/>
      <c r="V348" s="297"/>
      <c r="W348" s="297"/>
      <c r="X348" s="297"/>
      <c r="Y348" s="297"/>
      <c r="Z348" s="297"/>
    </row>
    <row r="349" spans="1:26" ht="15.75" customHeight="1">
      <c r="A349" s="297"/>
      <c r="B349" s="297"/>
      <c r="C349" s="297"/>
      <c r="D349" s="297"/>
      <c r="E349" s="297"/>
      <c r="F349" s="297"/>
      <c r="G349" s="297"/>
      <c r="H349" s="297"/>
      <c r="I349" s="297"/>
      <c r="J349" s="297"/>
      <c r="K349" s="297"/>
      <c r="L349" s="297"/>
      <c r="M349" s="297"/>
      <c r="N349" s="297"/>
      <c r="O349" s="297"/>
      <c r="P349" s="297"/>
      <c r="Q349" s="297"/>
      <c r="R349" s="297"/>
      <c r="S349" s="297"/>
      <c r="T349" s="297"/>
      <c r="U349" s="297"/>
      <c r="V349" s="297"/>
      <c r="W349" s="297"/>
      <c r="X349" s="297"/>
      <c r="Y349" s="297"/>
      <c r="Z349" s="297"/>
    </row>
    <row r="350" spans="1:26" ht="15.75" customHeight="1">
      <c r="A350" s="297"/>
      <c r="B350" s="297"/>
      <c r="C350" s="297"/>
      <c r="D350" s="297"/>
      <c r="E350" s="297"/>
      <c r="F350" s="297"/>
      <c r="G350" s="297"/>
      <c r="H350" s="297"/>
      <c r="I350" s="297"/>
      <c r="J350" s="297"/>
      <c r="K350" s="297"/>
      <c r="L350" s="297"/>
      <c r="M350" s="297"/>
      <c r="N350" s="297"/>
      <c r="O350" s="297"/>
      <c r="P350" s="297"/>
      <c r="Q350" s="297"/>
      <c r="R350" s="297"/>
      <c r="S350" s="297"/>
      <c r="T350" s="297"/>
      <c r="U350" s="297"/>
      <c r="V350" s="297"/>
      <c r="W350" s="297"/>
      <c r="X350" s="297"/>
      <c r="Y350" s="297"/>
      <c r="Z350" s="297"/>
    </row>
    <row r="351" spans="1:26" ht="15.75" customHeight="1">
      <c r="A351" s="297"/>
      <c r="B351" s="297"/>
      <c r="C351" s="297"/>
      <c r="D351" s="297"/>
      <c r="E351" s="297"/>
      <c r="F351" s="297"/>
      <c r="G351" s="297"/>
      <c r="H351" s="297"/>
      <c r="I351" s="297"/>
      <c r="J351" s="297"/>
      <c r="K351" s="297"/>
      <c r="L351" s="297"/>
      <c r="M351" s="297"/>
      <c r="N351" s="297"/>
      <c r="O351" s="297"/>
      <c r="P351" s="297"/>
      <c r="Q351" s="297"/>
      <c r="R351" s="297"/>
      <c r="S351" s="297"/>
      <c r="T351" s="297"/>
      <c r="U351" s="297"/>
      <c r="V351" s="297"/>
      <c r="W351" s="297"/>
      <c r="X351" s="297"/>
      <c r="Y351" s="297"/>
      <c r="Z351" s="297"/>
    </row>
    <row r="352" spans="1:26" ht="15.75" customHeight="1">
      <c r="A352" s="297"/>
      <c r="B352" s="297"/>
      <c r="C352" s="297"/>
      <c r="D352" s="297"/>
      <c r="E352" s="297"/>
      <c r="F352" s="297"/>
      <c r="G352" s="297"/>
      <c r="H352" s="297"/>
      <c r="I352" s="297"/>
      <c r="J352" s="297"/>
      <c r="K352" s="297"/>
      <c r="L352" s="297"/>
      <c r="M352" s="297"/>
      <c r="N352" s="297"/>
      <c r="O352" s="297"/>
      <c r="P352" s="297"/>
      <c r="Q352" s="297"/>
      <c r="R352" s="297"/>
      <c r="S352" s="297"/>
      <c r="T352" s="297"/>
      <c r="U352" s="297"/>
      <c r="V352" s="297"/>
      <c r="W352" s="297"/>
      <c r="X352" s="297"/>
      <c r="Y352" s="297"/>
      <c r="Z352" s="297"/>
    </row>
    <row r="353" spans="1:26" ht="15.75" customHeight="1">
      <c r="A353" s="297"/>
      <c r="B353" s="297"/>
      <c r="C353" s="297"/>
      <c r="D353" s="297"/>
      <c r="E353" s="297"/>
      <c r="F353" s="297"/>
      <c r="G353" s="297"/>
      <c r="H353" s="297"/>
      <c r="I353" s="297"/>
      <c r="J353" s="297"/>
      <c r="K353" s="297"/>
      <c r="L353" s="297"/>
      <c r="M353" s="297"/>
      <c r="N353" s="297"/>
      <c r="O353" s="297"/>
      <c r="P353" s="297"/>
      <c r="Q353" s="297"/>
      <c r="R353" s="297"/>
      <c r="S353" s="297"/>
      <c r="T353" s="297"/>
      <c r="U353" s="297"/>
      <c r="V353" s="297"/>
      <c r="W353" s="297"/>
      <c r="X353" s="297"/>
      <c r="Y353" s="297"/>
      <c r="Z353" s="297"/>
    </row>
    <row r="354" spans="1:26" ht="15.75" customHeight="1">
      <c r="A354" s="297"/>
      <c r="B354" s="297"/>
      <c r="C354" s="297"/>
      <c r="D354" s="297"/>
      <c r="E354" s="297"/>
      <c r="F354" s="297"/>
      <c r="G354" s="297"/>
      <c r="H354" s="297"/>
      <c r="I354" s="297"/>
      <c r="J354" s="297"/>
      <c r="K354" s="297"/>
      <c r="L354" s="297"/>
      <c r="M354" s="297"/>
      <c r="N354" s="297"/>
      <c r="O354" s="297"/>
      <c r="P354" s="297"/>
      <c r="Q354" s="297"/>
      <c r="R354" s="297"/>
      <c r="S354" s="297"/>
      <c r="T354" s="297"/>
      <c r="U354" s="297"/>
      <c r="V354" s="297"/>
      <c r="W354" s="297"/>
      <c r="X354" s="297"/>
      <c r="Y354" s="297"/>
      <c r="Z354" s="297"/>
    </row>
    <row r="355" spans="1:26" ht="15.75" customHeight="1">
      <c r="A355" s="297"/>
      <c r="B355" s="297"/>
      <c r="C355" s="297"/>
      <c r="D355" s="297"/>
      <c r="E355" s="297"/>
      <c r="F355" s="297"/>
      <c r="G355" s="297"/>
      <c r="H355" s="297"/>
      <c r="I355" s="297"/>
      <c r="J355" s="297"/>
      <c r="K355" s="297"/>
      <c r="L355" s="297"/>
      <c r="M355" s="297"/>
      <c r="N355" s="297"/>
      <c r="O355" s="297"/>
      <c r="P355" s="297"/>
      <c r="Q355" s="297"/>
      <c r="R355" s="297"/>
      <c r="S355" s="297"/>
      <c r="T355" s="297"/>
      <c r="U355" s="297"/>
      <c r="V355" s="297"/>
      <c r="W355" s="297"/>
      <c r="X355" s="297"/>
      <c r="Y355" s="297"/>
      <c r="Z355" s="297"/>
    </row>
    <row r="356" spans="1:26" ht="15.75" customHeight="1">
      <c r="A356" s="297"/>
      <c r="B356" s="297"/>
      <c r="C356" s="297"/>
      <c r="D356" s="297"/>
      <c r="E356" s="297"/>
      <c r="F356" s="297"/>
      <c r="G356" s="297"/>
      <c r="H356" s="297"/>
      <c r="I356" s="297"/>
      <c r="J356" s="297"/>
      <c r="K356" s="297"/>
      <c r="L356" s="297"/>
      <c r="M356" s="297"/>
      <c r="N356" s="297"/>
      <c r="O356" s="297"/>
      <c r="P356" s="297"/>
      <c r="Q356" s="297"/>
      <c r="R356" s="297"/>
      <c r="S356" s="297"/>
      <c r="T356" s="297"/>
      <c r="U356" s="297"/>
      <c r="V356" s="297"/>
      <c r="W356" s="297"/>
      <c r="X356" s="297"/>
      <c r="Y356" s="297"/>
      <c r="Z356" s="297"/>
    </row>
    <row r="357" spans="1:26" ht="15.75" customHeight="1">
      <c r="A357" s="297"/>
      <c r="B357" s="297"/>
      <c r="C357" s="297"/>
      <c r="D357" s="297"/>
      <c r="E357" s="297"/>
      <c r="F357" s="297"/>
      <c r="G357" s="297"/>
      <c r="H357" s="297"/>
      <c r="I357" s="297"/>
      <c r="J357" s="297"/>
      <c r="K357" s="297"/>
      <c r="L357" s="297"/>
      <c r="M357" s="297"/>
      <c r="N357" s="297"/>
      <c r="O357" s="297"/>
      <c r="P357" s="297"/>
      <c r="Q357" s="297"/>
      <c r="R357" s="297"/>
      <c r="S357" s="297"/>
      <c r="T357" s="297"/>
      <c r="U357" s="297"/>
      <c r="V357" s="297"/>
      <c r="W357" s="297"/>
      <c r="X357" s="297"/>
      <c r="Y357" s="297"/>
      <c r="Z357" s="297"/>
    </row>
    <row r="358" spans="1:26" ht="15.75" customHeight="1">
      <c r="A358" s="297"/>
      <c r="B358" s="297"/>
      <c r="C358" s="297"/>
      <c r="D358" s="297"/>
      <c r="E358" s="297"/>
      <c r="F358" s="297"/>
      <c r="G358" s="297"/>
      <c r="H358" s="297"/>
      <c r="I358" s="297"/>
      <c r="J358" s="297"/>
      <c r="K358" s="297"/>
      <c r="L358" s="297"/>
      <c r="M358" s="297"/>
      <c r="N358" s="297"/>
      <c r="O358" s="297"/>
      <c r="P358" s="297"/>
      <c r="Q358" s="297"/>
      <c r="R358" s="297"/>
      <c r="S358" s="297"/>
      <c r="T358" s="297"/>
      <c r="U358" s="297"/>
      <c r="V358" s="297"/>
      <c r="W358" s="297"/>
      <c r="X358" s="297"/>
      <c r="Y358" s="297"/>
      <c r="Z358" s="297"/>
    </row>
    <row r="359" spans="1:26" ht="15.75" customHeight="1">
      <c r="A359" s="297"/>
      <c r="B359" s="297"/>
      <c r="C359" s="297"/>
      <c r="D359" s="297"/>
      <c r="E359" s="297"/>
      <c r="F359" s="297"/>
      <c r="G359" s="297"/>
      <c r="H359" s="297"/>
      <c r="I359" s="297"/>
      <c r="J359" s="297"/>
      <c r="K359" s="297"/>
      <c r="L359" s="297"/>
      <c r="M359" s="297"/>
      <c r="N359" s="297"/>
      <c r="O359" s="297"/>
      <c r="P359" s="297"/>
      <c r="Q359" s="297"/>
      <c r="R359" s="297"/>
      <c r="S359" s="297"/>
      <c r="T359" s="297"/>
      <c r="U359" s="297"/>
      <c r="V359" s="297"/>
      <c r="W359" s="297"/>
      <c r="X359" s="297"/>
      <c r="Y359" s="297"/>
      <c r="Z359" s="297"/>
    </row>
    <row r="360" spans="1:26" ht="15.75" customHeight="1">
      <c r="A360" s="297"/>
      <c r="B360" s="297"/>
      <c r="C360" s="297"/>
      <c r="D360" s="297"/>
      <c r="E360" s="297"/>
      <c r="F360" s="297"/>
      <c r="G360" s="297"/>
      <c r="H360" s="297"/>
      <c r="I360" s="297"/>
      <c r="J360" s="297"/>
      <c r="K360" s="297"/>
      <c r="L360" s="297"/>
      <c r="M360" s="297"/>
      <c r="N360" s="297"/>
      <c r="O360" s="297"/>
      <c r="P360" s="297"/>
      <c r="Q360" s="297"/>
      <c r="R360" s="297"/>
      <c r="S360" s="297"/>
      <c r="T360" s="297"/>
      <c r="U360" s="297"/>
      <c r="V360" s="297"/>
      <c r="W360" s="297"/>
      <c r="X360" s="297"/>
      <c r="Y360" s="297"/>
      <c r="Z360" s="297"/>
    </row>
    <row r="361" spans="1:26" ht="15.75" customHeight="1">
      <c r="A361" s="297"/>
      <c r="B361" s="297"/>
      <c r="C361" s="297"/>
      <c r="D361" s="297"/>
      <c r="E361" s="297"/>
      <c r="F361" s="297"/>
      <c r="G361" s="297"/>
      <c r="H361" s="297"/>
      <c r="I361" s="297"/>
      <c r="J361" s="297"/>
      <c r="K361" s="297"/>
      <c r="L361" s="297"/>
      <c r="M361" s="297"/>
      <c r="N361" s="297"/>
      <c r="O361" s="297"/>
      <c r="P361" s="297"/>
      <c r="Q361" s="297"/>
      <c r="R361" s="297"/>
      <c r="S361" s="297"/>
      <c r="T361" s="297"/>
      <c r="U361" s="297"/>
      <c r="V361" s="297"/>
      <c r="W361" s="297"/>
      <c r="X361" s="297"/>
      <c r="Y361" s="297"/>
      <c r="Z361" s="297"/>
    </row>
    <row r="362" spans="1:26" ht="15.75" customHeight="1">
      <c r="A362" s="297"/>
      <c r="B362" s="297"/>
      <c r="C362" s="297"/>
      <c r="D362" s="297"/>
      <c r="E362" s="297"/>
      <c r="F362" s="297"/>
      <c r="G362" s="297"/>
      <c r="H362" s="297"/>
      <c r="I362" s="297"/>
      <c r="J362" s="297"/>
      <c r="K362" s="297"/>
      <c r="L362" s="297"/>
      <c r="M362" s="297"/>
      <c r="N362" s="297"/>
      <c r="O362" s="297"/>
      <c r="P362" s="297"/>
      <c r="Q362" s="297"/>
      <c r="R362" s="297"/>
      <c r="S362" s="297"/>
      <c r="T362" s="297"/>
      <c r="U362" s="297"/>
      <c r="V362" s="297"/>
      <c r="W362" s="297"/>
      <c r="X362" s="297"/>
      <c r="Y362" s="297"/>
      <c r="Z362" s="297"/>
    </row>
    <row r="363" spans="1:26" ht="15.75" customHeight="1">
      <c r="A363" s="297"/>
      <c r="B363" s="297"/>
      <c r="C363" s="297"/>
      <c r="D363" s="297"/>
      <c r="E363" s="297"/>
      <c r="F363" s="297"/>
      <c r="G363" s="297"/>
      <c r="H363" s="297"/>
      <c r="I363" s="297"/>
      <c r="J363" s="297"/>
      <c r="K363" s="297"/>
      <c r="L363" s="297"/>
      <c r="M363" s="297"/>
      <c r="N363" s="297"/>
      <c r="O363" s="297"/>
      <c r="P363" s="297"/>
      <c r="Q363" s="297"/>
      <c r="R363" s="297"/>
      <c r="S363" s="297"/>
      <c r="T363" s="297"/>
      <c r="U363" s="297"/>
      <c r="V363" s="297"/>
      <c r="W363" s="297"/>
      <c r="X363" s="297"/>
      <c r="Y363" s="297"/>
      <c r="Z363" s="297"/>
    </row>
    <row r="364" spans="1:26" ht="15.75" customHeight="1">
      <c r="A364" s="297"/>
      <c r="B364" s="297"/>
      <c r="C364" s="297"/>
      <c r="D364" s="297"/>
      <c r="E364" s="297"/>
      <c r="F364" s="297"/>
      <c r="G364" s="297"/>
      <c r="H364" s="297"/>
      <c r="I364" s="297"/>
      <c r="J364" s="297"/>
      <c r="K364" s="297"/>
      <c r="L364" s="297"/>
      <c r="M364" s="297"/>
      <c r="N364" s="297"/>
      <c r="O364" s="297"/>
      <c r="P364" s="297"/>
      <c r="Q364" s="297"/>
      <c r="R364" s="297"/>
      <c r="S364" s="297"/>
      <c r="T364" s="297"/>
      <c r="U364" s="297"/>
      <c r="V364" s="297"/>
      <c r="W364" s="297"/>
      <c r="X364" s="297"/>
      <c r="Y364" s="297"/>
      <c r="Z364" s="297"/>
    </row>
    <row r="365" spans="1:26" ht="15.75" customHeight="1">
      <c r="A365" s="297"/>
      <c r="B365" s="297"/>
      <c r="C365" s="297"/>
      <c r="D365" s="297"/>
      <c r="E365" s="297"/>
      <c r="F365" s="297"/>
      <c r="G365" s="297"/>
      <c r="H365" s="297"/>
      <c r="I365" s="297"/>
      <c r="J365" s="297"/>
      <c r="K365" s="297"/>
      <c r="L365" s="297"/>
      <c r="M365" s="297"/>
      <c r="N365" s="297"/>
      <c r="O365" s="297"/>
      <c r="P365" s="297"/>
      <c r="Q365" s="297"/>
      <c r="R365" s="297"/>
      <c r="S365" s="297"/>
      <c r="T365" s="297"/>
      <c r="U365" s="297"/>
      <c r="V365" s="297"/>
      <c r="W365" s="297"/>
      <c r="X365" s="297"/>
      <c r="Y365" s="297"/>
      <c r="Z365" s="297"/>
    </row>
    <row r="366" spans="1:26" ht="15.75" customHeight="1">
      <c r="A366" s="297"/>
      <c r="B366" s="297"/>
      <c r="C366" s="297"/>
      <c r="D366" s="297"/>
      <c r="E366" s="297"/>
      <c r="F366" s="297"/>
      <c r="G366" s="297"/>
      <c r="H366" s="297"/>
      <c r="I366" s="297"/>
      <c r="J366" s="297"/>
      <c r="K366" s="297"/>
      <c r="L366" s="297"/>
      <c r="M366" s="297"/>
      <c r="N366" s="297"/>
      <c r="O366" s="297"/>
      <c r="P366" s="297"/>
      <c r="Q366" s="297"/>
      <c r="R366" s="297"/>
      <c r="S366" s="297"/>
      <c r="T366" s="297"/>
      <c r="U366" s="297"/>
      <c r="V366" s="297"/>
      <c r="W366" s="297"/>
      <c r="X366" s="297"/>
      <c r="Y366" s="297"/>
      <c r="Z366" s="297"/>
    </row>
    <row r="367" spans="1:26" ht="15.75" customHeight="1">
      <c r="A367" s="297"/>
      <c r="B367" s="297"/>
      <c r="C367" s="297"/>
      <c r="D367" s="297"/>
      <c r="E367" s="297"/>
      <c r="F367" s="297"/>
      <c r="G367" s="297"/>
      <c r="H367" s="297"/>
      <c r="I367" s="297"/>
      <c r="J367" s="297"/>
      <c r="K367" s="297"/>
      <c r="L367" s="297"/>
      <c r="M367" s="297"/>
      <c r="N367" s="297"/>
      <c r="O367" s="297"/>
      <c r="P367" s="297"/>
      <c r="Q367" s="297"/>
      <c r="R367" s="297"/>
      <c r="S367" s="297"/>
      <c r="T367" s="297"/>
      <c r="U367" s="297"/>
      <c r="V367" s="297"/>
      <c r="W367" s="297"/>
      <c r="X367" s="297"/>
      <c r="Y367" s="297"/>
      <c r="Z367" s="297"/>
    </row>
    <row r="368" spans="1:26" ht="15.75" customHeight="1">
      <c r="A368" s="297"/>
      <c r="B368" s="297"/>
      <c r="C368" s="297"/>
      <c r="D368" s="297"/>
      <c r="E368" s="297"/>
      <c r="F368" s="297"/>
      <c r="G368" s="297"/>
      <c r="H368" s="297"/>
      <c r="I368" s="297"/>
      <c r="J368" s="297"/>
      <c r="K368" s="297"/>
      <c r="L368" s="297"/>
      <c r="M368" s="297"/>
      <c r="N368" s="297"/>
      <c r="O368" s="297"/>
      <c r="P368" s="297"/>
      <c r="Q368" s="297"/>
      <c r="R368" s="297"/>
      <c r="S368" s="297"/>
      <c r="T368" s="297"/>
      <c r="U368" s="297"/>
      <c r="V368" s="297"/>
      <c r="W368" s="297"/>
      <c r="X368" s="297"/>
      <c r="Y368" s="297"/>
      <c r="Z368" s="297"/>
    </row>
    <row r="369" spans="1:26" ht="15.75" customHeight="1">
      <c r="A369" s="297"/>
      <c r="B369" s="297"/>
      <c r="C369" s="297"/>
      <c r="D369" s="297"/>
      <c r="E369" s="297"/>
      <c r="F369" s="297"/>
      <c r="G369" s="297"/>
      <c r="H369" s="297"/>
      <c r="I369" s="297"/>
      <c r="J369" s="297"/>
      <c r="K369" s="297"/>
      <c r="L369" s="297"/>
      <c r="M369" s="297"/>
      <c r="N369" s="297"/>
      <c r="O369" s="297"/>
      <c r="P369" s="297"/>
      <c r="Q369" s="297"/>
      <c r="R369" s="297"/>
      <c r="S369" s="297"/>
      <c r="T369" s="297"/>
      <c r="U369" s="297"/>
      <c r="V369" s="297"/>
      <c r="W369" s="297"/>
      <c r="X369" s="297"/>
      <c r="Y369" s="297"/>
      <c r="Z369" s="297"/>
    </row>
    <row r="370" spans="1:26" ht="15.75" customHeight="1">
      <c r="A370" s="297"/>
      <c r="B370" s="297"/>
      <c r="C370" s="297"/>
      <c r="D370" s="297"/>
      <c r="E370" s="297"/>
      <c r="F370" s="297"/>
      <c r="G370" s="297"/>
      <c r="H370" s="297"/>
      <c r="I370" s="297"/>
      <c r="J370" s="297"/>
      <c r="K370" s="297"/>
      <c r="L370" s="297"/>
      <c r="M370" s="297"/>
      <c r="N370" s="297"/>
      <c r="O370" s="297"/>
      <c r="P370" s="297"/>
      <c r="Q370" s="297"/>
      <c r="R370" s="297"/>
      <c r="S370" s="297"/>
      <c r="T370" s="297"/>
      <c r="U370" s="297"/>
      <c r="V370" s="297"/>
      <c r="W370" s="297"/>
      <c r="X370" s="297"/>
      <c r="Y370" s="297"/>
      <c r="Z370" s="297"/>
    </row>
    <row r="371" spans="1:26" ht="15.75" customHeight="1">
      <c r="A371" s="297"/>
      <c r="B371" s="297"/>
      <c r="C371" s="297"/>
      <c r="D371" s="297"/>
      <c r="E371" s="297"/>
      <c r="F371" s="297"/>
      <c r="G371" s="297"/>
      <c r="H371" s="297"/>
      <c r="I371" s="297"/>
      <c r="J371" s="297"/>
      <c r="K371" s="297"/>
      <c r="L371" s="297"/>
      <c r="M371" s="297"/>
      <c r="N371" s="297"/>
      <c r="O371" s="297"/>
      <c r="P371" s="297"/>
      <c r="Q371" s="297"/>
      <c r="R371" s="297"/>
      <c r="S371" s="297"/>
      <c r="T371" s="297"/>
      <c r="U371" s="297"/>
      <c r="V371" s="297"/>
      <c r="W371" s="297"/>
      <c r="X371" s="297"/>
      <c r="Y371" s="297"/>
      <c r="Z371" s="297"/>
    </row>
    <row r="372" spans="1:26" ht="15.75" customHeight="1">
      <c r="A372" s="297"/>
      <c r="B372" s="297"/>
      <c r="C372" s="297"/>
      <c r="D372" s="297"/>
      <c r="E372" s="297"/>
      <c r="F372" s="297"/>
      <c r="G372" s="297"/>
      <c r="H372" s="297"/>
      <c r="I372" s="297"/>
      <c r="J372" s="297"/>
      <c r="K372" s="297"/>
      <c r="L372" s="297"/>
      <c r="M372" s="297"/>
      <c r="N372" s="297"/>
      <c r="O372" s="297"/>
      <c r="P372" s="297"/>
      <c r="Q372" s="297"/>
      <c r="R372" s="297"/>
      <c r="S372" s="297"/>
      <c r="T372" s="297"/>
      <c r="U372" s="297"/>
      <c r="V372" s="297"/>
      <c r="W372" s="297"/>
      <c r="X372" s="297"/>
      <c r="Y372" s="297"/>
      <c r="Z372" s="297"/>
    </row>
    <row r="373" spans="1:26" ht="15.75" customHeight="1">
      <c r="A373" s="297"/>
      <c r="B373" s="297"/>
      <c r="C373" s="297"/>
      <c r="D373" s="297"/>
      <c r="E373" s="297"/>
      <c r="F373" s="297"/>
      <c r="G373" s="297"/>
      <c r="H373" s="297"/>
      <c r="I373" s="297"/>
      <c r="J373" s="297"/>
      <c r="K373" s="297"/>
      <c r="L373" s="297"/>
      <c r="M373" s="297"/>
      <c r="N373" s="297"/>
      <c r="O373" s="297"/>
      <c r="P373" s="297"/>
      <c r="Q373" s="297"/>
      <c r="R373" s="297"/>
      <c r="S373" s="297"/>
      <c r="T373" s="297"/>
      <c r="U373" s="297"/>
      <c r="V373" s="297"/>
      <c r="W373" s="297"/>
      <c r="X373" s="297"/>
      <c r="Y373" s="297"/>
      <c r="Z373" s="297"/>
    </row>
    <row r="374" spans="1:26" ht="15.75" customHeight="1">
      <c r="A374" s="297"/>
      <c r="B374" s="297"/>
      <c r="C374" s="297"/>
      <c r="D374" s="297"/>
      <c r="E374" s="297"/>
      <c r="F374" s="297"/>
      <c r="G374" s="297"/>
      <c r="H374" s="297"/>
      <c r="I374" s="297"/>
      <c r="J374" s="297"/>
      <c r="K374" s="297"/>
      <c r="L374" s="297"/>
      <c r="M374" s="297"/>
      <c r="N374" s="297"/>
      <c r="O374" s="297"/>
      <c r="P374" s="297"/>
      <c r="Q374" s="297"/>
      <c r="R374" s="297"/>
      <c r="S374" s="297"/>
      <c r="T374" s="297"/>
      <c r="U374" s="297"/>
      <c r="V374" s="297"/>
      <c r="W374" s="297"/>
      <c r="X374" s="297"/>
      <c r="Y374" s="297"/>
      <c r="Z374" s="297"/>
    </row>
    <row r="375" spans="1:26" ht="15.75" customHeight="1">
      <c r="A375" s="297"/>
      <c r="B375" s="297"/>
      <c r="C375" s="297"/>
      <c r="D375" s="297"/>
      <c r="E375" s="297"/>
      <c r="F375" s="297"/>
      <c r="G375" s="297"/>
      <c r="H375" s="297"/>
      <c r="I375" s="297"/>
      <c r="J375" s="297"/>
      <c r="K375" s="297"/>
      <c r="L375" s="297"/>
      <c r="M375" s="297"/>
      <c r="N375" s="297"/>
      <c r="O375" s="297"/>
      <c r="P375" s="297"/>
      <c r="Q375" s="297"/>
      <c r="R375" s="297"/>
      <c r="S375" s="297"/>
      <c r="T375" s="297"/>
      <c r="U375" s="297"/>
      <c r="V375" s="297"/>
      <c r="W375" s="297"/>
      <c r="X375" s="297"/>
      <c r="Y375" s="297"/>
      <c r="Z375" s="297"/>
    </row>
    <row r="376" spans="1:26" ht="15.75" customHeight="1">
      <c r="A376" s="297"/>
      <c r="B376" s="297"/>
      <c r="C376" s="297"/>
      <c r="D376" s="297"/>
      <c r="E376" s="297"/>
      <c r="F376" s="297"/>
      <c r="G376" s="297"/>
      <c r="H376" s="297"/>
      <c r="I376" s="297"/>
      <c r="J376" s="297"/>
      <c r="K376" s="297"/>
      <c r="L376" s="297"/>
      <c r="M376" s="297"/>
      <c r="N376" s="297"/>
      <c r="O376" s="297"/>
      <c r="P376" s="297"/>
      <c r="Q376" s="297"/>
      <c r="R376" s="297"/>
      <c r="S376" s="297"/>
      <c r="T376" s="297"/>
      <c r="U376" s="297"/>
      <c r="V376" s="297"/>
      <c r="W376" s="297"/>
      <c r="X376" s="297"/>
      <c r="Y376" s="297"/>
      <c r="Z376" s="297"/>
    </row>
    <row r="377" spans="1:26" ht="15.75" customHeight="1">
      <c r="A377" s="297"/>
      <c r="B377" s="297"/>
      <c r="C377" s="297"/>
      <c r="D377" s="297"/>
      <c r="E377" s="297"/>
      <c r="F377" s="297"/>
      <c r="G377" s="297"/>
      <c r="H377" s="297"/>
      <c r="I377" s="297"/>
      <c r="J377" s="297"/>
      <c r="K377" s="297"/>
      <c r="L377" s="297"/>
      <c r="M377" s="297"/>
      <c r="N377" s="297"/>
      <c r="O377" s="297"/>
      <c r="P377" s="297"/>
      <c r="Q377" s="297"/>
      <c r="R377" s="297"/>
      <c r="S377" s="297"/>
      <c r="T377" s="297"/>
      <c r="U377" s="297"/>
      <c r="V377" s="297"/>
      <c r="W377" s="297"/>
      <c r="X377" s="297"/>
      <c r="Y377" s="297"/>
      <c r="Z377" s="297"/>
    </row>
    <row r="378" spans="1:26" ht="15.75" customHeight="1">
      <c r="A378" s="297"/>
      <c r="B378" s="297"/>
      <c r="C378" s="297"/>
      <c r="D378" s="297"/>
      <c r="E378" s="297"/>
      <c r="F378" s="297"/>
      <c r="G378" s="297"/>
      <c r="H378" s="297"/>
      <c r="I378" s="297"/>
      <c r="J378" s="297"/>
      <c r="K378" s="297"/>
      <c r="L378" s="297"/>
      <c r="M378" s="297"/>
      <c r="N378" s="297"/>
      <c r="O378" s="297"/>
      <c r="P378" s="297"/>
      <c r="Q378" s="297"/>
      <c r="R378" s="297"/>
      <c r="S378" s="297"/>
      <c r="T378" s="297"/>
      <c r="U378" s="297"/>
      <c r="V378" s="297"/>
      <c r="W378" s="297"/>
      <c r="X378" s="297"/>
      <c r="Y378" s="297"/>
      <c r="Z378" s="297"/>
    </row>
    <row r="379" spans="1:26" ht="15.75" customHeight="1">
      <c r="A379" s="297"/>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row>
    <row r="380" spans="1:26" ht="15.75" customHeight="1">
      <c r="A380" s="297"/>
      <c r="B380" s="297"/>
      <c r="C380" s="297"/>
      <c r="D380" s="297"/>
      <c r="E380" s="297"/>
      <c r="F380" s="297"/>
      <c r="G380" s="297"/>
      <c r="H380" s="297"/>
      <c r="I380" s="297"/>
      <c r="J380" s="297"/>
      <c r="K380" s="297"/>
      <c r="L380" s="297"/>
      <c r="M380" s="297"/>
      <c r="N380" s="297"/>
      <c r="O380" s="297"/>
      <c r="P380" s="297"/>
      <c r="Q380" s="297"/>
      <c r="R380" s="297"/>
      <c r="S380" s="297"/>
      <c r="T380" s="297"/>
      <c r="U380" s="297"/>
      <c r="V380" s="297"/>
      <c r="W380" s="297"/>
      <c r="X380" s="297"/>
      <c r="Y380" s="297"/>
      <c r="Z380" s="297"/>
    </row>
    <row r="381" spans="1:26" ht="15.75" customHeight="1">
      <c r="A381" s="297"/>
      <c r="B381" s="297"/>
      <c r="C381" s="297"/>
      <c r="D381" s="297"/>
      <c r="E381" s="297"/>
      <c r="F381" s="297"/>
      <c r="G381" s="297"/>
      <c r="H381" s="297"/>
      <c r="I381" s="297"/>
      <c r="J381" s="297"/>
      <c r="K381" s="297"/>
      <c r="L381" s="297"/>
      <c r="M381" s="297"/>
      <c r="N381" s="297"/>
      <c r="O381" s="297"/>
      <c r="P381" s="297"/>
      <c r="Q381" s="297"/>
      <c r="R381" s="297"/>
      <c r="S381" s="297"/>
      <c r="T381" s="297"/>
      <c r="U381" s="297"/>
      <c r="V381" s="297"/>
      <c r="W381" s="297"/>
      <c r="X381" s="297"/>
      <c r="Y381" s="297"/>
      <c r="Z381" s="297"/>
    </row>
    <row r="382" spans="1:26" ht="15.75" customHeight="1">
      <c r="A382" s="297"/>
      <c r="B382" s="297"/>
      <c r="C382" s="297"/>
      <c r="D382" s="297"/>
      <c r="E382" s="297"/>
      <c r="F382" s="297"/>
      <c r="G382" s="297"/>
      <c r="H382" s="297"/>
      <c r="I382" s="297"/>
      <c r="J382" s="297"/>
      <c r="K382" s="297"/>
      <c r="L382" s="297"/>
      <c r="M382" s="297"/>
      <c r="N382" s="297"/>
      <c r="O382" s="297"/>
      <c r="P382" s="297"/>
      <c r="Q382" s="297"/>
      <c r="R382" s="297"/>
      <c r="S382" s="297"/>
      <c r="T382" s="297"/>
      <c r="U382" s="297"/>
      <c r="V382" s="297"/>
      <c r="W382" s="297"/>
      <c r="X382" s="297"/>
      <c r="Y382" s="297"/>
      <c r="Z382" s="297"/>
    </row>
    <row r="383" spans="1:26" ht="15.75" customHeight="1">
      <c r="A383" s="297"/>
      <c r="B383" s="297"/>
      <c r="C383" s="297"/>
      <c r="D383" s="297"/>
      <c r="E383" s="297"/>
      <c r="F383" s="297"/>
      <c r="G383" s="297"/>
      <c r="H383" s="297"/>
      <c r="I383" s="297"/>
      <c r="J383" s="297"/>
      <c r="K383" s="297"/>
      <c r="L383" s="297"/>
      <c r="M383" s="297"/>
      <c r="N383" s="297"/>
      <c r="O383" s="297"/>
      <c r="P383" s="297"/>
      <c r="Q383" s="297"/>
      <c r="R383" s="297"/>
      <c r="S383" s="297"/>
      <c r="T383" s="297"/>
      <c r="U383" s="297"/>
      <c r="V383" s="297"/>
      <c r="W383" s="297"/>
      <c r="X383" s="297"/>
      <c r="Y383" s="297"/>
      <c r="Z383" s="297"/>
    </row>
    <row r="384" spans="1:26" ht="15.75" customHeight="1">
      <c r="A384" s="297"/>
      <c r="B384" s="297"/>
      <c r="C384" s="297"/>
      <c r="D384" s="297"/>
      <c r="E384" s="297"/>
      <c r="F384" s="297"/>
      <c r="G384" s="297"/>
      <c r="H384" s="297"/>
      <c r="I384" s="297"/>
      <c r="J384" s="297"/>
      <c r="K384" s="297"/>
      <c r="L384" s="297"/>
      <c r="M384" s="297"/>
      <c r="N384" s="297"/>
      <c r="O384" s="297"/>
      <c r="P384" s="297"/>
      <c r="Q384" s="297"/>
      <c r="R384" s="297"/>
      <c r="S384" s="297"/>
      <c r="T384" s="297"/>
      <c r="U384" s="297"/>
      <c r="V384" s="297"/>
      <c r="W384" s="297"/>
      <c r="X384" s="297"/>
      <c r="Y384" s="297"/>
      <c r="Z384" s="297"/>
    </row>
    <row r="385" spans="1:26" ht="15.75" customHeight="1">
      <c r="A385" s="297"/>
      <c r="B385" s="297"/>
      <c r="C385" s="297"/>
      <c r="D385" s="297"/>
      <c r="E385" s="297"/>
      <c r="F385" s="297"/>
      <c r="G385" s="297"/>
      <c r="H385" s="297"/>
      <c r="I385" s="297"/>
      <c r="J385" s="297"/>
      <c r="K385" s="297"/>
      <c r="L385" s="297"/>
      <c r="M385" s="297"/>
      <c r="N385" s="297"/>
      <c r="O385" s="297"/>
      <c r="P385" s="297"/>
      <c r="Q385" s="297"/>
      <c r="R385" s="297"/>
      <c r="S385" s="297"/>
      <c r="T385" s="297"/>
      <c r="U385" s="297"/>
      <c r="V385" s="297"/>
      <c r="W385" s="297"/>
      <c r="X385" s="297"/>
      <c r="Y385" s="297"/>
      <c r="Z385" s="297"/>
    </row>
    <row r="386" spans="1:26" ht="15.75" customHeight="1">
      <c r="A386" s="297"/>
      <c r="B386" s="297"/>
      <c r="C386" s="297"/>
      <c r="D386" s="297"/>
      <c r="E386" s="297"/>
      <c r="F386" s="297"/>
      <c r="G386" s="297"/>
      <c r="H386" s="297"/>
      <c r="I386" s="297"/>
      <c r="J386" s="297"/>
      <c r="K386" s="297"/>
      <c r="L386" s="297"/>
      <c r="M386" s="297"/>
      <c r="N386" s="297"/>
      <c r="O386" s="297"/>
      <c r="P386" s="297"/>
      <c r="Q386" s="297"/>
      <c r="R386" s="297"/>
      <c r="S386" s="297"/>
      <c r="T386" s="297"/>
      <c r="U386" s="297"/>
      <c r="V386" s="297"/>
      <c r="W386" s="297"/>
      <c r="X386" s="297"/>
      <c r="Y386" s="297"/>
      <c r="Z386" s="297"/>
    </row>
    <row r="387" spans="1:26" ht="15.75" customHeight="1">
      <c r="A387" s="297"/>
      <c r="B387" s="297"/>
      <c r="C387" s="297"/>
      <c r="D387" s="297"/>
      <c r="E387" s="297"/>
      <c r="F387" s="297"/>
      <c r="G387" s="297"/>
      <c r="H387" s="297"/>
      <c r="I387" s="297"/>
      <c r="J387" s="297"/>
      <c r="K387" s="297"/>
      <c r="L387" s="297"/>
      <c r="M387" s="297"/>
      <c r="N387" s="297"/>
      <c r="O387" s="297"/>
      <c r="P387" s="297"/>
      <c r="Q387" s="297"/>
      <c r="R387" s="297"/>
      <c r="S387" s="297"/>
      <c r="T387" s="297"/>
      <c r="U387" s="297"/>
      <c r="V387" s="297"/>
      <c r="W387" s="297"/>
      <c r="X387" s="297"/>
      <c r="Y387" s="297"/>
      <c r="Z387" s="297"/>
    </row>
    <row r="388" spans="1:26" ht="15.75" customHeight="1">
      <c r="A388" s="297"/>
      <c r="B388" s="297"/>
      <c r="C388" s="297"/>
      <c r="D388" s="297"/>
      <c r="E388" s="297"/>
      <c r="F388" s="297"/>
      <c r="G388" s="297"/>
      <c r="H388" s="297"/>
      <c r="I388" s="297"/>
      <c r="J388" s="297"/>
      <c r="K388" s="297"/>
      <c r="L388" s="297"/>
      <c r="M388" s="297"/>
      <c r="N388" s="297"/>
      <c r="O388" s="297"/>
      <c r="P388" s="297"/>
      <c r="Q388" s="297"/>
      <c r="R388" s="297"/>
      <c r="S388" s="297"/>
      <c r="T388" s="297"/>
      <c r="U388" s="297"/>
      <c r="V388" s="297"/>
      <c r="W388" s="297"/>
      <c r="X388" s="297"/>
      <c r="Y388" s="297"/>
      <c r="Z388" s="297"/>
    </row>
    <row r="389" spans="1:26" ht="15.75" customHeight="1">
      <c r="A389" s="297"/>
      <c r="B389" s="297"/>
      <c r="C389" s="297"/>
      <c r="D389" s="297"/>
      <c r="E389" s="297"/>
      <c r="F389" s="297"/>
      <c r="G389" s="297"/>
      <c r="H389" s="297"/>
      <c r="I389" s="297"/>
      <c r="J389" s="297"/>
      <c r="K389" s="297"/>
      <c r="L389" s="297"/>
      <c r="M389" s="297"/>
      <c r="N389" s="297"/>
      <c r="O389" s="297"/>
      <c r="P389" s="297"/>
      <c r="Q389" s="297"/>
      <c r="R389" s="297"/>
      <c r="S389" s="297"/>
      <c r="T389" s="297"/>
      <c r="U389" s="297"/>
      <c r="V389" s="297"/>
      <c r="W389" s="297"/>
      <c r="X389" s="297"/>
      <c r="Y389" s="297"/>
      <c r="Z389" s="297"/>
    </row>
    <row r="390" spans="1:26" ht="15.75" customHeight="1">
      <c r="A390" s="297"/>
      <c r="B390" s="297"/>
      <c r="C390" s="297"/>
      <c r="D390" s="297"/>
      <c r="E390" s="297"/>
      <c r="F390" s="297"/>
      <c r="G390" s="297"/>
      <c r="H390" s="297"/>
      <c r="I390" s="297"/>
      <c r="J390" s="297"/>
      <c r="K390" s="297"/>
      <c r="L390" s="297"/>
      <c r="M390" s="297"/>
      <c r="N390" s="297"/>
      <c r="O390" s="297"/>
      <c r="P390" s="297"/>
      <c r="Q390" s="297"/>
      <c r="R390" s="297"/>
      <c r="S390" s="297"/>
      <c r="T390" s="297"/>
      <c r="U390" s="297"/>
      <c r="V390" s="297"/>
      <c r="W390" s="297"/>
      <c r="X390" s="297"/>
      <c r="Y390" s="297"/>
      <c r="Z390" s="297"/>
    </row>
    <row r="391" spans="1:26" ht="15.75" customHeight="1">
      <c r="A391" s="297"/>
      <c r="B391" s="297"/>
      <c r="C391" s="297"/>
      <c r="D391" s="297"/>
      <c r="E391" s="297"/>
      <c r="F391" s="297"/>
      <c r="G391" s="297"/>
      <c r="H391" s="297"/>
      <c r="I391" s="297"/>
      <c r="J391" s="297"/>
      <c r="K391" s="297"/>
      <c r="L391" s="297"/>
      <c r="M391" s="297"/>
      <c r="N391" s="297"/>
      <c r="O391" s="297"/>
      <c r="P391" s="297"/>
      <c r="Q391" s="297"/>
      <c r="R391" s="297"/>
      <c r="S391" s="297"/>
      <c r="T391" s="297"/>
      <c r="U391" s="297"/>
      <c r="V391" s="297"/>
      <c r="W391" s="297"/>
      <c r="X391" s="297"/>
      <c r="Y391" s="297"/>
      <c r="Z391" s="297"/>
    </row>
    <row r="392" spans="1:26" ht="15.75" customHeight="1">
      <c r="A392" s="297"/>
      <c r="B392" s="297"/>
      <c r="C392" s="297"/>
      <c r="D392" s="297"/>
      <c r="E392" s="297"/>
      <c r="F392" s="297"/>
      <c r="G392" s="297"/>
      <c r="H392" s="297"/>
      <c r="I392" s="297"/>
      <c r="J392" s="297"/>
      <c r="K392" s="297"/>
      <c r="L392" s="297"/>
      <c r="M392" s="297"/>
      <c r="N392" s="297"/>
      <c r="O392" s="297"/>
      <c r="P392" s="297"/>
      <c r="Q392" s="297"/>
      <c r="R392" s="297"/>
      <c r="S392" s="297"/>
      <c r="T392" s="297"/>
      <c r="U392" s="297"/>
      <c r="V392" s="297"/>
      <c r="W392" s="297"/>
      <c r="X392" s="297"/>
      <c r="Y392" s="297"/>
      <c r="Z392" s="297"/>
    </row>
    <row r="393" spans="1:26" ht="15.75" customHeight="1">
      <c r="A393" s="297"/>
      <c r="B393" s="297"/>
      <c r="C393" s="297"/>
      <c r="D393" s="297"/>
      <c r="E393" s="297"/>
      <c r="F393" s="297"/>
      <c r="G393" s="297"/>
      <c r="H393" s="297"/>
      <c r="I393" s="297"/>
      <c r="J393" s="297"/>
      <c r="K393" s="297"/>
      <c r="L393" s="297"/>
      <c r="M393" s="297"/>
      <c r="N393" s="297"/>
      <c r="O393" s="297"/>
      <c r="P393" s="297"/>
      <c r="Q393" s="297"/>
      <c r="R393" s="297"/>
      <c r="S393" s="297"/>
      <c r="T393" s="297"/>
      <c r="U393" s="297"/>
      <c r="V393" s="297"/>
      <c r="W393" s="297"/>
      <c r="X393" s="297"/>
      <c r="Y393" s="297"/>
      <c r="Z393" s="297"/>
    </row>
    <row r="394" spans="1:26" ht="15.75" customHeight="1">
      <c r="A394" s="297"/>
      <c r="B394" s="297"/>
      <c r="C394" s="297"/>
      <c r="D394" s="297"/>
      <c r="E394" s="297"/>
      <c r="F394" s="297"/>
      <c r="G394" s="297"/>
      <c r="H394" s="297"/>
      <c r="I394" s="297"/>
      <c r="J394" s="297"/>
      <c r="K394" s="297"/>
      <c r="L394" s="297"/>
      <c r="M394" s="297"/>
      <c r="N394" s="297"/>
      <c r="O394" s="297"/>
      <c r="P394" s="297"/>
      <c r="Q394" s="297"/>
      <c r="R394" s="297"/>
      <c r="S394" s="297"/>
      <c r="T394" s="297"/>
      <c r="U394" s="297"/>
      <c r="V394" s="297"/>
      <c r="W394" s="297"/>
      <c r="X394" s="297"/>
      <c r="Y394" s="297"/>
      <c r="Z394" s="297"/>
    </row>
    <row r="395" spans="1:26" ht="15.75" customHeight="1">
      <c r="A395" s="297"/>
      <c r="B395" s="297"/>
      <c r="C395" s="297"/>
      <c r="D395" s="297"/>
      <c r="E395" s="297"/>
      <c r="F395" s="297"/>
      <c r="G395" s="297"/>
      <c r="H395" s="297"/>
      <c r="I395" s="297"/>
      <c r="J395" s="297"/>
      <c r="K395" s="297"/>
      <c r="L395" s="297"/>
      <c r="M395" s="297"/>
      <c r="N395" s="297"/>
      <c r="O395" s="297"/>
      <c r="P395" s="297"/>
      <c r="Q395" s="297"/>
      <c r="R395" s="297"/>
      <c r="S395" s="297"/>
      <c r="T395" s="297"/>
      <c r="U395" s="297"/>
      <c r="V395" s="297"/>
      <c r="W395" s="297"/>
      <c r="X395" s="297"/>
      <c r="Y395" s="297"/>
      <c r="Z395" s="297"/>
    </row>
    <row r="396" spans="1:26" ht="15.75" customHeight="1">
      <c r="A396" s="297"/>
      <c r="B396" s="297"/>
      <c r="C396" s="297"/>
      <c r="D396" s="297"/>
      <c r="E396" s="297"/>
      <c r="F396" s="297"/>
      <c r="G396" s="297"/>
      <c r="H396" s="297"/>
      <c r="I396" s="297"/>
      <c r="J396" s="297"/>
      <c r="K396" s="297"/>
      <c r="L396" s="297"/>
      <c r="M396" s="297"/>
      <c r="N396" s="297"/>
      <c r="O396" s="297"/>
      <c r="P396" s="297"/>
      <c r="Q396" s="297"/>
      <c r="R396" s="297"/>
      <c r="S396" s="297"/>
      <c r="T396" s="297"/>
      <c r="U396" s="297"/>
      <c r="V396" s="297"/>
      <c r="W396" s="297"/>
      <c r="X396" s="297"/>
      <c r="Y396" s="297"/>
      <c r="Z396" s="297"/>
    </row>
    <row r="397" spans="1:26" ht="15.75" customHeight="1">
      <c r="A397" s="297"/>
      <c r="B397" s="297"/>
      <c r="C397" s="297"/>
      <c r="D397" s="297"/>
      <c r="E397" s="297"/>
      <c r="F397" s="297"/>
      <c r="G397" s="297"/>
      <c r="H397" s="297"/>
      <c r="I397" s="297"/>
      <c r="J397" s="297"/>
      <c r="K397" s="297"/>
      <c r="L397" s="297"/>
      <c r="M397" s="297"/>
      <c r="N397" s="297"/>
      <c r="O397" s="297"/>
      <c r="P397" s="297"/>
      <c r="Q397" s="297"/>
      <c r="R397" s="297"/>
      <c r="S397" s="297"/>
      <c r="T397" s="297"/>
      <c r="U397" s="297"/>
      <c r="V397" s="297"/>
      <c r="W397" s="297"/>
      <c r="X397" s="297"/>
      <c r="Y397" s="297"/>
      <c r="Z397" s="297"/>
    </row>
    <row r="398" spans="1:26" ht="15.75" customHeight="1">
      <c r="A398" s="297"/>
      <c r="B398" s="297"/>
      <c r="C398" s="297"/>
      <c r="D398" s="297"/>
      <c r="E398" s="297"/>
      <c r="F398" s="297"/>
      <c r="G398" s="297"/>
      <c r="H398" s="297"/>
      <c r="I398" s="297"/>
      <c r="J398" s="297"/>
      <c r="K398" s="297"/>
      <c r="L398" s="297"/>
      <c r="M398" s="297"/>
      <c r="N398" s="297"/>
      <c r="O398" s="297"/>
      <c r="P398" s="297"/>
      <c r="Q398" s="297"/>
      <c r="R398" s="297"/>
      <c r="S398" s="297"/>
      <c r="T398" s="297"/>
      <c r="U398" s="297"/>
      <c r="V398" s="297"/>
      <c r="W398" s="297"/>
      <c r="X398" s="297"/>
      <c r="Y398" s="297"/>
      <c r="Z398" s="297"/>
    </row>
    <row r="399" spans="1:26" ht="15.75" customHeight="1">
      <c r="A399" s="297"/>
      <c r="B399" s="297"/>
      <c r="C399" s="297"/>
      <c r="D399" s="297"/>
      <c r="E399" s="297"/>
      <c r="F399" s="297"/>
      <c r="G399" s="297"/>
      <c r="H399" s="297"/>
      <c r="I399" s="297"/>
      <c r="J399" s="297"/>
      <c r="K399" s="297"/>
      <c r="L399" s="297"/>
      <c r="M399" s="297"/>
      <c r="N399" s="297"/>
      <c r="O399" s="297"/>
      <c r="P399" s="297"/>
      <c r="Q399" s="297"/>
      <c r="R399" s="297"/>
      <c r="S399" s="297"/>
      <c r="T399" s="297"/>
      <c r="U399" s="297"/>
      <c r="V399" s="297"/>
      <c r="W399" s="297"/>
      <c r="X399" s="297"/>
      <c r="Y399" s="297"/>
      <c r="Z399" s="297"/>
    </row>
    <row r="400" spans="1:26" ht="15.75" customHeight="1">
      <c r="A400" s="297"/>
      <c r="B400" s="297"/>
      <c r="C400" s="297"/>
      <c r="D400" s="297"/>
      <c r="E400" s="297"/>
      <c r="F400" s="297"/>
      <c r="G400" s="297"/>
      <c r="H400" s="297"/>
      <c r="I400" s="297"/>
      <c r="J400" s="297"/>
      <c r="K400" s="297"/>
      <c r="L400" s="297"/>
      <c r="M400" s="297"/>
      <c r="N400" s="297"/>
      <c r="O400" s="297"/>
      <c r="P400" s="297"/>
      <c r="Q400" s="297"/>
      <c r="R400" s="297"/>
      <c r="S400" s="297"/>
      <c r="T400" s="297"/>
      <c r="U400" s="297"/>
      <c r="V400" s="297"/>
      <c r="W400" s="297"/>
      <c r="X400" s="297"/>
      <c r="Y400" s="297"/>
      <c r="Z400" s="297"/>
    </row>
    <row r="401" spans="1:26" ht="15.75" customHeight="1">
      <c r="A401" s="297"/>
      <c r="B401" s="297"/>
      <c r="C401" s="297"/>
      <c r="D401" s="297"/>
      <c r="E401" s="297"/>
      <c r="F401" s="297"/>
      <c r="G401" s="297"/>
      <c r="H401" s="297"/>
      <c r="I401" s="297"/>
      <c r="J401" s="297"/>
      <c r="K401" s="297"/>
      <c r="L401" s="297"/>
      <c r="M401" s="297"/>
      <c r="N401" s="297"/>
      <c r="O401" s="297"/>
      <c r="P401" s="297"/>
      <c r="Q401" s="297"/>
      <c r="R401" s="297"/>
      <c r="S401" s="297"/>
      <c r="T401" s="297"/>
      <c r="U401" s="297"/>
      <c r="V401" s="297"/>
      <c r="W401" s="297"/>
      <c r="X401" s="297"/>
      <c r="Y401" s="297"/>
      <c r="Z401" s="297"/>
    </row>
    <row r="402" spans="1:26" ht="15.75" customHeight="1">
      <c r="A402" s="297"/>
      <c r="B402" s="297"/>
      <c r="C402" s="297"/>
      <c r="D402" s="297"/>
      <c r="E402" s="297"/>
      <c r="F402" s="297"/>
      <c r="G402" s="297"/>
      <c r="H402" s="297"/>
      <c r="I402" s="297"/>
      <c r="J402" s="297"/>
      <c r="K402" s="297"/>
      <c r="L402" s="297"/>
      <c r="M402" s="297"/>
      <c r="N402" s="297"/>
      <c r="O402" s="297"/>
      <c r="P402" s="297"/>
      <c r="Q402" s="297"/>
      <c r="R402" s="297"/>
      <c r="S402" s="297"/>
      <c r="T402" s="297"/>
      <c r="U402" s="297"/>
      <c r="V402" s="297"/>
      <c r="W402" s="297"/>
      <c r="X402" s="297"/>
      <c r="Y402" s="297"/>
      <c r="Z402" s="297"/>
    </row>
    <row r="403" spans="1:26" ht="15.75" customHeight="1">
      <c r="A403" s="297"/>
      <c r="B403" s="297"/>
      <c r="C403" s="297"/>
      <c r="D403" s="297"/>
      <c r="E403" s="297"/>
      <c r="F403" s="297"/>
      <c r="G403" s="297"/>
      <c r="H403" s="297"/>
      <c r="I403" s="297"/>
      <c r="J403" s="297"/>
      <c r="K403" s="297"/>
      <c r="L403" s="297"/>
      <c r="M403" s="297"/>
      <c r="N403" s="297"/>
      <c r="O403" s="297"/>
      <c r="P403" s="297"/>
      <c r="Q403" s="297"/>
      <c r="R403" s="297"/>
      <c r="S403" s="297"/>
      <c r="T403" s="297"/>
      <c r="U403" s="297"/>
      <c r="V403" s="297"/>
      <c r="W403" s="297"/>
      <c r="X403" s="297"/>
      <c r="Y403" s="297"/>
      <c r="Z403" s="297"/>
    </row>
    <row r="404" spans="1:26" ht="15.75" customHeight="1">
      <c r="A404" s="297"/>
      <c r="B404" s="297"/>
      <c r="C404" s="297"/>
      <c r="D404" s="297"/>
      <c r="E404" s="297"/>
      <c r="F404" s="297"/>
      <c r="G404" s="297"/>
      <c r="H404" s="297"/>
      <c r="I404" s="297"/>
      <c r="J404" s="297"/>
      <c r="K404" s="297"/>
      <c r="L404" s="297"/>
      <c r="M404" s="297"/>
      <c r="N404" s="297"/>
      <c r="O404" s="297"/>
      <c r="P404" s="297"/>
      <c r="Q404" s="297"/>
      <c r="R404" s="297"/>
      <c r="S404" s="297"/>
      <c r="T404" s="297"/>
      <c r="U404" s="297"/>
      <c r="V404" s="297"/>
      <c r="W404" s="297"/>
      <c r="X404" s="297"/>
      <c r="Y404" s="297"/>
      <c r="Z404" s="297"/>
    </row>
    <row r="405" spans="1:26" ht="15.75" customHeight="1">
      <c r="A405" s="297"/>
      <c r="B405" s="297"/>
      <c r="C405" s="297"/>
      <c r="D405" s="297"/>
      <c r="E405" s="297"/>
      <c r="F405" s="297"/>
      <c r="G405" s="297"/>
      <c r="H405" s="297"/>
      <c r="I405" s="297"/>
      <c r="J405" s="297"/>
      <c r="K405" s="297"/>
      <c r="L405" s="297"/>
      <c r="M405" s="297"/>
      <c r="N405" s="297"/>
      <c r="O405" s="297"/>
      <c r="P405" s="297"/>
      <c r="Q405" s="297"/>
      <c r="R405" s="297"/>
      <c r="S405" s="297"/>
      <c r="T405" s="297"/>
      <c r="U405" s="297"/>
      <c r="V405" s="297"/>
      <c r="W405" s="297"/>
      <c r="X405" s="297"/>
      <c r="Y405" s="297"/>
      <c r="Z405" s="297"/>
    </row>
    <row r="406" spans="1:26" ht="15.75" customHeight="1">
      <c r="A406" s="297"/>
      <c r="B406" s="297"/>
      <c r="C406" s="297"/>
      <c r="D406" s="297"/>
      <c r="E406" s="297"/>
      <c r="F406" s="297"/>
      <c r="G406" s="297"/>
      <c r="H406" s="297"/>
      <c r="I406" s="297"/>
      <c r="J406" s="297"/>
      <c r="K406" s="297"/>
      <c r="L406" s="297"/>
      <c r="M406" s="297"/>
      <c r="N406" s="297"/>
      <c r="O406" s="297"/>
      <c r="P406" s="297"/>
      <c r="Q406" s="297"/>
      <c r="R406" s="297"/>
      <c r="S406" s="297"/>
      <c r="T406" s="297"/>
      <c r="U406" s="297"/>
      <c r="V406" s="297"/>
      <c r="W406" s="297"/>
      <c r="X406" s="297"/>
      <c r="Y406" s="297"/>
      <c r="Z406" s="297"/>
    </row>
    <row r="407" spans="1:26" ht="15.75" customHeight="1">
      <c r="A407" s="297"/>
      <c r="B407" s="297"/>
      <c r="C407" s="297"/>
      <c r="D407" s="297"/>
      <c r="E407" s="297"/>
      <c r="F407" s="297"/>
      <c r="G407" s="297"/>
      <c r="H407" s="297"/>
      <c r="I407" s="297"/>
      <c r="J407" s="297"/>
      <c r="K407" s="297"/>
      <c r="L407" s="297"/>
      <c r="M407" s="297"/>
      <c r="N407" s="297"/>
      <c r="O407" s="297"/>
      <c r="P407" s="297"/>
      <c r="Q407" s="297"/>
      <c r="R407" s="297"/>
      <c r="S407" s="297"/>
      <c r="T407" s="297"/>
      <c r="U407" s="297"/>
      <c r="V407" s="297"/>
      <c r="W407" s="297"/>
      <c r="X407" s="297"/>
      <c r="Y407" s="297"/>
      <c r="Z407" s="297"/>
    </row>
    <row r="408" spans="1:26" ht="15.75" customHeight="1">
      <c r="A408" s="297"/>
      <c r="B408" s="297"/>
      <c r="C408" s="297"/>
      <c r="D408" s="297"/>
      <c r="E408" s="297"/>
      <c r="F408" s="297"/>
      <c r="G408" s="297"/>
      <c r="H408" s="297"/>
      <c r="I408" s="297"/>
      <c r="J408" s="297"/>
      <c r="K408" s="297"/>
      <c r="L408" s="297"/>
      <c r="M408" s="297"/>
      <c r="N408" s="297"/>
      <c r="O408" s="297"/>
      <c r="P408" s="297"/>
      <c r="Q408" s="297"/>
      <c r="R408" s="297"/>
      <c r="S408" s="297"/>
      <c r="T408" s="297"/>
      <c r="U408" s="297"/>
      <c r="V408" s="297"/>
      <c r="W408" s="297"/>
      <c r="X408" s="297"/>
      <c r="Y408" s="297"/>
      <c r="Z408" s="297"/>
    </row>
    <row r="409" spans="1:26" ht="15.75" customHeight="1">
      <c r="A409" s="297"/>
      <c r="B409" s="297"/>
      <c r="C409" s="297"/>
      <c r="D409" s="297"/>
      <c r="E409" s="297"/>
      <c r="F409" s="297"/>
      <c r="G409" s="297"/>
      <c r="H409" s="297"/>
      <c r="I409" s="297"/>
      <c r="J409" s="297"/>
      <c r="K409" s="297"/>
      <c r="L409" s="297"/>
      <c r="M409" s="297"/>
      <c r="N409" s="297"/>
      <c r="O409" s="297"/>
      <c r="P409" s="297"/>
      <c r="Q409" s="297"/>
      <c r="R409" s="297"/>
      <c r="S409" s="297"/>
      <c r="T409" s="297"/>
      <c r="U409" s="297"/>
      <c r="V409" s="297"/>
      <c r="W409" s="297"/>
      <c r="X409" s="297"/>
      <c r="Y409" s="297"/>
      <c r="Z409" s="297"/>
    </row>
    <row r="410" spans="1:26" ht="15.75" customHeight="1">
      <c r="A410" s="297"/>
      <c r="B410" s="297"/>
      <c r="C410" s="297"/>
      <c r="D410" s="297"/>
      <c r="E410" s="297"/>
      <c r="F410" s="297"/>
      <c r="G410" s="297"/>
      <c r="H410" s="297"/>
      <c r="I410" s="297"/>
      <c r="J410" s="297"/>
      <c r="K410" s="297"/>
      <c r="L410" s="297"/>
      <c r="M410" s="297"/>
      <c r="N410" s="297"/>
      <c r="O410" s="297"/>
      <c r="P410" s="297"/>
      <c r="Q410" s="297"/>
      <c r="R410" s="297"/>
      <c r="S410" s="297"/>
      <c r="T410" s="297"/>
      <c r="U410" s="297"/>
      <c r="V410" s="297"/>
      <c r="W410" s="297"/>
      <c r="X410" s="297"/>
      <c r="Y410" s="297"/>
      <c r="Z410" s="297"/>
    </row>
    <row r="411" spans="1:26" ht="15.75" customHeight="1">
      <c r="A411" s="297"/>
      <c r="B411" s="297"/>
      <c r="C411" s="297"/>
      <c r="D411" s="297"/>
      <c r="E411" s="297"/>
      <c r="F411" s="297"/>
      <c r="G411" s="297"/>
      <c r="H411" s="297"/>
      <c r="I411" s="297"/>
      <c r="J411" s="297"/>
      <c r="K411" s="297"/>
      <c r="L411" s="297"/>
      <c r="M411" s="297"/>
      <c r="N411" s="297"/>
      <c r="O411" s="297"/>
      <c r="P411" s="297"/>
      <c r="Q411" s="297"/>
      <c r="R411" s="297"/>
      <c r="S411" s="297"/>
      <c r="T411" s="297"/>
      <c r="U411" s="297"/>
      <c r="V411" s="297"/>
      <c r="W411" s="297"/>
      <c r="X411" s="297"/>
      <c r="Y411" s="297"/>
      <c r="Z411" s="297"/>
    </row>
    <row r="412" spans="1:26" ht="15.75" customHeight="1">
      <c r="A412" s="297"/>
      <c r="B412" s="297"/>
      <c r="C412" s="297"/>
      <c r="D412" s="297"/>
      <c r="E412" s="297"/>
      <c r="F412" s="297"/>
      <c r="G412" s="297"/>
      <c r="H412" s="297"/>
      <c r="I412" s="297"/>
      <c r="J412" s="297"/>
      <c r="K412" s="297"/>
      <c r="L412" s="297"/>
      <c r="M412" s="297"/>
      <c r="N412" s="297"/>
      <c r="O412" s="297"/>
      <c r="P412" s="297"/>
      <c r="Q412" s="297"/>
      <c r="R412" s="297"/>
      <c r="S412" s="297"/>
      <c r="T412" s="297"/>
      <c r="U412" s="297"/>
      <c r="V412" s="297"/>
      <c r="W412" s="297"/>
      <c r="X412" s="297"/>
      <c r="Y412" s="297"/>
      <c r="Z412" s="297"/>
    </row>
    <row r="413" spans="1:26" ht="15.75" customHeight="1">
      <c r="A413" s="297"/>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row>
    <row r="414" spans="1:26" ht="15.75" customHeight="1">
      <c r="A414" s="297"/>
      <c r="B414" s="297"/>
      <c r="C414" s="297"/>
      <c r="D414" s="297"/>
      <c r="E414" s="297"/>
      <c r="F414" s="297"/>
      <c r="G414" s="297"/>
      <c r="H414" s="297"/>
      <c r="I414" s="297"/>
      <c r="J414" s="297"/>
      <c r="K414" s="297"/>
      <c r="L414" s="297"/>
      <c r="M414" s="297"/>
      <c r="N414" s="297"/>
      <c r="O414" s="297"/>
      <c r="P414" s="297"/>
      <c r="Q414" s="297"/>
      <c r="R414" s="297"/>
      <c r="S414" s="297"/>
      <c r="T414" s="297"/>
      <c r="U414" s="297"/>
      <c r="V414" s="297"/>
      <c r="W414" s="297"/>
      <c r="X414" s="297"/>
      <c r="Y414" s="297"/>
      <c r="Z414" s="297"/>
    </row>
    <row r="415" spans="1:26" ht="15.75" customHeight="1">
      <c r="A415" s="297"/>
      <c r="B415" s="297"/>
      <c r="C415" s="297"/>
      <c r="D415" s="297"/>
      <c r="E415" s="297"/>
      <c r="F415" s="297"/>
      <c r="G415" s="297"/>
      <c r="H415" s="297"/>
      <c r="I415" s="297"/>
      <c r="J415" s="297"/>
      <c r="K415" s="297"/>
      <c r="L415" s="297"/>
      <c r="M415" s="297"/>
      <c r="N415" s="297"/>
      <c r="O415" s="297"/>
      <c r="P415" s="297"/>
      <c r="Q415" s="297"/>
      <c r="R415" s="297"/>
      <c r="S415" s="297"/>
      <c r="T415" s="297"/>
      <c r="U415" s="297"/>
      <c r="V415" s="297"/>
      <c r="W415" s="297"/>
      <c r="X415" s="297"/>
      <c r="Y415" s="297"/>
      <c r="Z415" s="297"/>
    </row>
    <row r="416" spans="1:26" ht="15.75" customHeight="1">
      <c r="A416" s="297"/>
      <c r="B416" s="297"/>
      <c r="C416" s="297"/>
      <c r="D416" s="297"/>
      <c r="E416" s="297"/>
      <c r="F416" s="297"/>
      <c r="G416" s="297"/>
      <c r="H416" s="297"/>
      <c r="I416" s="297"/>
      <c r="J416" s="297"/>
      <c r="K416" s="297"/>
      <c r="L416" s="297"/>
      <c r="M416" s="297"/>
      <c r="N416" s="297"/>
      <c r="O416" s="297"/>
      <c r="P416" s="297"/>
      <c r="Q416" s="297"/>
      <c r="R416" s="297"/>
      <c r="S416" s="297"/>
      <c r="T416" s="297"/>
      <c r="U416" s="297"/>
      <c r="V416" s="297"/>
      <c r="W416" s="297"/>
      <c r="X416" s="297"/>
      <c r="Y416" s="297"/>
      <c r="Z416" s="297"/>
    </row>
    <row r="417" spans="1:26" ht="15.75" customHeight="1">
      <c r="A417" s="297"/>
      <c r="B417" s="297"/>
      <c r="C417" s="297"/>
      <c r="D417" s="297"/>
      <c r="E417" s="297"/>
      <c r="F417" s="297"/>
      <c r="G417" s="297"/>
      <c r="H417" s="297"/>
      <c r="I417" s="297"/>
      <c r="J417" s="297"/>
      <c r="K417" s="297"/>
      <c r="L417" s="297"/>
      <c r="M417" s="297"/>
      <c r="N417" s="297"/>
      <c r="O417" s="297"/>
      <c r="P417" s="297"/>
      <c r="Q417" s="297"/>
      <c r="R417" s="297"/>
      <c r="S417" s="297"/>
      <c r="T417" s="297"/>
      <c r="U417" s="297"/>
      <c r="V417" s="297"/>
      <c r="W417" s="297"/>
      <c r="X417" s="297"/>
      <c r="Y417" s="297"/>
      <c r="Z417" s="297"/>
    </row>
    <row r="418" spans="1:26" ht="15.75" customHeight="1">
      <c r="A418" s="297"/>
      <c r="B418" s="297"/>
      <c r="C418" s="297"/>
      <c r="D418" s="297"/>
      <c r="E418" s="297"/>
      <c r="F418" s="297"/>
      <c r="G418" s="297"/>
      <c r="H418" s="297"/>
      <c r="I418" s="297"/>
      <c r="J418" s="297"/>
      <c r="K418" s="297"/>
      <c r="L418" s="297"/>
      <c r="M418" s="297"/>
      <c r="N418" s="297"/>
      <c r="O418" s="297"/>
      <c r="P418" s="297"/>
      <c r="Q418" s="297"/>
      <c r="R418" s="297"/>
      <c r="S418" s="297"/>
      <c r="T418" s="297"/>
      <c r="U418" s="297"/>
      <c r="V418" s="297"/>
      <c r="W418" s="297"/>
      <c r="X418" s="297"/>
      <c r="Y418" s="297"/>
      <c r="Z418" s="297"/>
    </row>
    <row r="419" spans="1:26" ht="15.75" customHeight="1">
      <c r="A419" s="297"/>
      <c r="B419" s="297"/>
      <c r="C419" s="297"/>
      <c r="D419" s="297"/>
      <c r="E419" s="297"/>
      <c r="F419" s="297"/>
      <c r="G419" s="297"/>
      <c r="H419" s="297"/>
      <c r="I419" s="297"/>
      <c r="J419" s="297"/>
      <c r="K419" s="297"/>
      <c r="L419" s="297"/>
      <c r="M419" s="297"/>
      <c r="N419" s="297"/>
      <c r="O419" s="297"/>
      <c r="P419" s="297"/>
      <c r="Q419" s="297"/>
      <c r="R419" s="297"/>
      <c r="S419" s="297"/>
      <c r="T419" s="297"/>
      <c r="U419" s="297"/>
      <c r="V419" s="297"/>
      <c r="W419" s="297"/>
      <c r="X419" s="297"/>
      <c r="Y419" s="297"/>
      <c r="Z419" s="297"/>
    </row>
    <row r="420" spans="1:26" ht="15.75" customHeight="1">
      <c r="A420" s="297"/>
      <c r="B420" s="297"/>
      <c r="C420" s="297"/>
      <c r="D420" s="297"/>
      <c r="E420" s="297"/>
      <c r="F420" s="297"/>
      <c r="G420" s="297"/>
      <c r="H420" s="297"/>
      <c r="I420" s="297"/>
      <c r="J420" s="297"/>
      <c r="K420" s="297"/>
      <c r="L420" s="297"/>
      <c r="M420" s="297"/>
      <c r="N420" s="297"/>
      <c r="O420" s="297"/>
      <c r="P420" s="297"/>
      <c r="Q420" s="297"/>
      <c r="R420" s="297"/>
      <c r="S420" s="297"/>
      <c r="T420" s="297"/>
      <c r="U420" s="297"/>
      <c r="V420" s="297"/>
      <c r="W420" s="297"/>
      <c r="X420" s="297"/>
      <c r="Y420" s="297"/>
      <c r="Z420" s="297"/>
    </row>
    <row r="421" spans="1:26" ht="15.75" customHeight="1">
      <c r="A421" s="297"/>
      <c r="B421" s="297"/>
      <c r="C421" s="297"/>
      <c r="D421" s="297"/>
      <c r="E421" s="297"/>
      <c r="F421" s="297"/>
      <c r="G421" s="297"/>
      <c r="H421" s="297"/>
      <c r="I421" s="297"/>
      <c r="J421" s="297"/>
      <c r="K421" s="297"/>
      <c r="L421" s="297"/>
      <c r="M421" s="297"/>
      <c r="N421" s="297"/>
      <c r="O421" s="297"/>
      <c r="P421" s="297"/>
      <c r="Q421" s="297"/>
      <c r="R421" s="297"/>
      <c r="S421" s="297"/>
      <c r="T421" s="297"/>
      <c r="U421" s="297"/>
      <c r="V421" s="297"/>
      <c r="W421" s="297"/>
      <c r="X421" s="297"/>
      <c r="Y421" s="297"/>
      <c r="Z421" s="297"/>
    </row>
    <row r="422" spans="1:26" ht="15.75" customHeight="1">
      <c r="A422" s="297"/>
      <c r="B422" s="297"/>
      <c r="C422" s="297"/>
      <c r="D422" s="297"/>
      <c r="E422" s="297"/>
      <c r="F422" s="297"/>
      <c r="G422" s="297"/>
      <c r="H422" s="297"/>
      <c r="I422" s="297"/>
      <c r="J422" s="297"/>
      <c r="K422" s="297"/>
      <c r="L422" s="297"/>
      <c r="M422" s="297"/>
      <c r="N422" s="297"/>
      <c r="O422" s="297"/>
      <c r="P422" s="297"/>
      <c r="Q422" s="297"/>
      <c r="R422" s="297"/>
      <c r="S422" s="297"/>
      <c r="T422" s="297"/>
      <c r="U422" s="297"/>
      <c r="V422" s="297"/>
      <c r="W422" s="297"/>
      <c r="X422" s="297"/>
      <c r="Y422" s="297"/>
      <c r="Z422" s="297"/>
    </row>
    <row r="423" spans="1:26" ht="15.75" customHeight="1">
      <c r="A423" s="297"/>
      <c r="B423" s="297"/>
      <c r="C423" s="297"/>
      <c r="D423" s="297"/>
      <c r="E423" s="297"/>
      <c r="F423" s="297"/>
      <c r="G423" s="297"/>
      <c r="H423" s="297"/>
      <c r="I423" s="297"/>
      <c r="J423" s="297"/>
      <c r="K423" s="297"/>
      <c r="L423" s="297"/>
      <c r="M423" s="297"/>
      <c r="N423" s="297"/>
      <c r="O423" s="297"/>
      <c r="P423" s="297"/>
      <c r="Q423" s="297"/>
      <c r="R423" s="297"/>
      <c r="S423" s="297"/>
      <c r="T423" s="297"/>
      <c r="U423" s="297"/>
      <c r="V423" s="297"/>
      <c r="W423" s="297"/>
      <c r="X423" s="297"/>
      <c r="Y423" s="297"/>
      <c r="Z423" s="297"/>
    </row>
    <row r="424" spans="1:26" ht="15.75" customHeight="1">
      <c r="A424" s="297"/>
      <c r="B424" s="297"/>
      <c r="C424" s="297"/>
      <c r="D424" s="297"/>
      <c r="E424" s="297"/>
      <c r="F424" s="297"/>
      <c r="G424" s="297"/>
      <c r="H424" s="297"/>
      <c r="I424" s="297"/>
      <c r="J424" s="297"/>
      <c r="K424" s="297"/>
      <c r="L424" s="297"/>
      <c r="M424" s="297"/>
      <c r="N424" s="297"/>
      <c r="O424" s="297"/>
      <c r="P424" s="297"/>
      <c r="Q424" s="297"/>
      <c r="R424" s="297"/>
      <c r="S424" s="297"/>
      <c r="T424" s="297"/>
      <c r="U424" s="297"/>
      <c r="V424" s="297"/>
      <c r="W424" s="297"/>
      <c r="X424" s="297"/>
      <c r="Y424" s="297"/>
      <c r="Z424" s="297"/>
    </row>
    <row r="425" spans="1:26" ht="15.75" customHeight="1">
      <c r="A425" s="297"/>
      <c r="B425" s="297"/>
      <c r="C425" s="297"/>
      <c r="D425" s="297"/>
      <c r="E425" s="297"/>
      <c r="F425" s="297"/>
      <c r="G425" s="297"/>
      <c r="H425" s="297"/>
      <c r="I425" s="297"/>
      <c r="J425" s="297"/>
      <c r="K425" s="297"/>
      <c r="L425" s="297"/>
      <c r="M425" s="297"/>
      <c r="N425" s="297"/>
      <c r="O425" s="297"/>
      <c r="P425" s="297"/>
      <c r="Q425" s="297"/>
      <c r="R425" s="297"/>
      <c r="S425" s="297"/>
      <c r="T425" s="297"/>
      <c r="U425" s="297"/>
      <c r="V425" s="297"/>
      <c r="W425" s="297"/>
      <c r="X425" s="297"/>
      <c r="Y425" s="297"/>
      <c r="Z425" s="297"/>
    </row>
    <row r="426" spans="1:26" ht="15.75" customHeight="1">
      <c r="A426" s="297"/>
      <c r="B426" s="297"/>
      <c r="C426" s="297"/>
      <c r="D426" s="297"/>
      <c r="E426" s="297"/>
      <c r="F426" s="297"/>
      <c r="G426" s="297"/>
      <c r="H426" s="297"/>
      <c r="I426" s="297"/>
      <c r="J426" s="297"/>
      <c r="K426" s="297"/>
      <c r="L426" s="297"/>
      <c r="M426" s="297"/>
      <c r="N426" s="297"/>
      <c r="O426" s="297"/>
      <c r="P426" s="297"/>
      <c r="Q426" s="297"/>
      <c r="R426" s="297"/>
      <c r="S426" s="297"/>
      <c r="T426" s="297"/>
      <c r="U426" s="297"/>
      <c r="V426" s="297"/>
      <c r="W426" s="297"/>
      <c r="X426" s="297"/>
      <c r="Y426" s="297"/>
      <c r="Z426" s="297"/>
    </row>
    <row r="427" spans="1:26" ht="15.75" customHeight="1">
      <c r="A427" s="297"/>
      <c r="B427" s="297"/>
      <c r="C427" s="297"/>
      <c r="D427" s="297"/>
      <c r="E427" s="297"/>
      <c r="F427" s="297"/>
      <c r="G427" s="297"/>
      <c r="H427" s="297"/>
      <c r="I427" s="297"/>
      <c r="J427" s="297"/>
      <c r="K427" s="297"/>
      <c r="L427" s="297"/>
      <c r="M427" s="297"/>
      <c r="N427" s="297"/>
      <c r="O427" s="297"/>
      <c r="P427" s="297"/>
      <c r="Q427" s="297"/>
      <c r="R427" s="297"/>
      <c r="S427" s="297"/>
      <c r="T427" s="297"/>
      <c r="U427" s="297"/>
      <c r="V427" s="297"/>
      <c r="W427" s="297"/>
      <c r="X427" s="297"/>
      <c r="Y427" s="297"/>
      <c r="Z427" s="297"/>
    </row>
    <row r="428" spans="1:26" ht="15.75" customHeight="1">
      <c r="A428" s="297"/>
      <c r="B428" s="297"/>
      <c r="C428" s="297"/>
      <c r="D428" s="297"/>
      <c r="E428" s="297"/>
      <c r="F428" s="297"/>
      <c r="G428" s="297"/>
      <c r="H428" s="297"/>
      <c r="I428" s="297"/>
      <c r="J428" s="297"/>
      <c r="K428" s="297"/>
      <c r="L428" s="297"/>
      <c r="M428" s="297"/>
      <c r="N428" s="297"/>
      <c r="O428" s="297"/>
      <c r="P428" s="297"/>
      <c r="Q428" s="297"/>
      <c r="R428" s="297"/>
      <c r="S428" s="297"/>
      <c r="T428" s="297"/>
      <c r="U428" s="297"/>
      <c r="V428" s="297"/>
      <c r="W428" s="297"/>
      <c r="X428" s="297"/>
      <c r="Y428" s="297"/>
      <c r="Z428" s="297"/>
    </row>
    <row r="429" spans="1:26" ht="15.75" customHeight="1">
      <c r="A429" s="297"/>
      <c r="B429" s="297"/>
      <c r="C429" s="297"/>
      <c r="D429" s="297"/>
      <c r="E429" s="297"/>
      <c r="F429" s="297"/>
      <c r="G429" s="297"/>
      <c r="H429" s="297"/>
      <c r="I429" s="297"/>
      <c r="J429" s="297"/>
      <c r="K429" s="297"/>
      <c r="L429" s="297"/>
      <c r="M429" s="297"/>
      <c r="N429" s="297"/>
      <c r="O429" s="297"/>
      <c r="P429" s="297"/>
      <c r="Q429" s="297"/>
      <c r="R429" s="297"/>
      <c r="S429" s="297"/>
      <c r="T429" s="297"/>
      <c r="U429" s="297"/>
      <c r="V429" s="297"/>
      <c r="W429" s="297"/>
      <c r="X429" s="297"/>
      <c r="Y429" s="297"/>
      <c r="Z429" s="297"/>
    </row>
    <row r="430" spans="1:26" ht="15.75" customHeight="1">
      <c r="A430" s="297"/>
      <c r="B430" s="297"/>
      <c r="C430" s="297"/>
      <c r="D430" s="297"/>
      <c r="E430" s="297"/>
      <c r="F430" s="297"/>
      <c r="G430" s="297"/>
      <c r="H430" s="297"/>
      <c r="I430" s="297"/>
      <c r="J430" s="297"/>
      <c r="K430" s="297"/>
      <c r="L430" s="297"/>
      <c r="M430" s="297"/>
      <c r="N430" s="297"/>
      <c r="O430" s="297"/>
      <c r="P430" s="297"/>
      <c r="Q430" s="297"/>
      <c r="R430" s="297"/>
      <c r="S430" s="297"/>
      <c r="T430" s="297"/>
      <c r="U430" s="297"/>
      <c r="V430" s="297"/>
      <c r="W430" s="297"/>
      <c r="X430" s="297"/>
      <c r="Y430" s="297"/>
      <c r="Z430" s="297"/>
    </row>
    <row r="431" spans="1:26" ht="15.75" customHeight="1">
      <c r="A431" s="297"/>
      <c r="B431" s="297"/>
      <c r="C431" s="297"/>
      <c r="D431" s="297"/>
      <c r="E431" s="297"/>
      <c r="F431" s="297"/>
      <c r="G431" s="297"/>
      <c r="H431" s="297"/>
      <c r="I431" s="297"/>
      <c r="J431" s="297"/>
      <c r="K431" s="297"/>
      <c r="L431" s="297"/>
      <c r="M431" s="297"/>
      <c r="N431" s="297"/>
      <c r="O431" s="297"/>
      <c r="P431" s="297"/>
      <c r="Q431" s="297"/>
      <c r="R431" s="297"/>
      <c r="S431" s="297"/>
      <c r="T431" s="297"/>
      <c r="U431" s="297"/>
      <c r="V431" s="297"/>
      <c r="W431" s="297"/>
      <c r="X431" s="297"/>
      <c r="Y431" s="297"/>
      <c r="Z431" s="297"/>
    </row>
    <row r="432" spans="1:26" ht="15.75" customHeight="1">
      <c r="A432" s="297"/>
      <c r="B432" s="297"/>
      <c r="C432" s="297"/>
      <c r="D432" s="297"/>
      <c r="E432" s="297"/>
      <c r="F432" s="297"/>
      <c r="G432" s="297"/>
      <c r="H432" s="297"/>
      <c r="I432" s="297"/>
      <c r="J432" s="297"/>
      <c r="K432" s="297"/>
      <c r="L432" s="297"/>
      <c r="M432" s="297"/>
      <c r="N432" s="297"/>
      <c r="O432" s="297"/>
      <c r="P432" s="297"/>
      <c r="Q432" s="297"/>
      <c r="R432" s="297"/>
      <c r="S432" s="297"/>
      <c r="T432" s="297"/>
      <c r="U432" s="297"/>
      <c r="V432" s="297"/>
      <c r="W432" s="297"/>
      <c r="X432" s="297"/>
      <c r="Y432" s="297"/>
      <c r="Z432" s="297"/>
    </row>
    <row r="433" spans="1:26" ht="15.75" customHeight="1">
      <c r="A433" s="297"/>
      <c r="B433" s="297"/>
      <c r="C433" s="297"/>
      <c r="D433" s="297"/>
      <c r="E433" s="297"/>
      <c r="F433" s="297"/>
      <c r="G433" s="297"/>
      <c r="H433" s="297"/>
      <c r="I433" s="297"/>
      <c r="J433" s="297"/>
      <c r="K433" s="297"/>
      <c r="L433" s="297"/>
      <c r="M433" s="297"/>
      <c r="N433" s="297"/>
      <c r="O433" s="297"/>
      <c r="P433" s="297"/>
      <c r="Q433" s="297"/>
      <c r="R433" s="297"/>
      <c r="S433" s="297"/>
      <c r="T433" s="297"/>
      <c r="U433" s="297"/>
      <c r="V433" s="297"/>
      <c r="W433" s="297"/>
      <c r="X433" s="297"/>
      <c r="Y433" s="297"/>
      <c r="Z433" s="297"/>
    </row>
    <row r="434" spans="1:26" ht="15.75" customHeight="1">
      <c r="A434" s="297"/>
      <c r="B434" s="297"/>
      <c r="C434" s="297"/>
      <c r="D434" s="297"/>
      <c r="E434" s="297"/>
      <c r="F434" s="297"/>
      <c r="G434" s="297"/>
      <c r="H434" s="297"/>
      <c r="I434" s="297"/>
      <c r="J434" s="297"/>
      <c r="K434" s="297"/>
      <c r="L434" s="297"/>
      <c r="M434" s="297"/>
      <c r="N434" s="297"/>
      <c r="O434" s="297"/>
      <c r="P434" s="297"/>
      <c r="Q434" s="297"/>
      <c r="R434" s="297"/>
      <c r="S434" s="297"/>
      <c r="T434" s="297"/>
      <c r="U434" s="297"/>
      <c r="V434" s="297"/>
      <c r="W434" s="297"/>
      <c r="X434" s="297"/>
      <c r="Y434" s="297"/>
      <c r="Z434" s="297"/>
    </row>
    <row r="435" spans="1:26" ht="15.75" customHeight="1">
      <c r="A435" s="297"/>
      <c r="B435" s="297"/>
      <c r="C435" s="297"/>
      <c r="D435" s="297"/>
      <c r="E435" s="297"/>
      <c r="F435" s="297"/>
      <c r="G435" s="297"/>
      <c r="H435" s="297"/>
      <c r="I435" s="297"/>
      <c r="J435" s="297"/>
      <c r="K435" s="297"/>
      <c r="L435" s="297"/>
      <c r="M435" s="297"/>
      <c r="N435" s="297"/>
      <c r="O435" s="297"/>
      <c r="P435" s="297"/>
      <c r="Q435" s="297"/>
      <c r="R435" s="297"/>
      <c r="S435" s="297"/>
      <c r="T435" s="297"/>
      <c r="U435" s="297"/>
      <c r="V435" s="297"/>
      <c r="W435" s="297"/>
      <c r="X435" s="297"/>
      <c r="Y435" s="297"/>
      <c r="Z435" s="297"/>
    </row>
    <row r="436" spans="1:26" ht="15.75" customHeight="1">
      <c r="A436" s="297"/>
      <c r="B436" s="297"/>
      <c r="C436" s="297"/>
      <c r="D436" s="297"/>
      <c r="E436" s="297"/>
      <c r="F436" s="297"/>
      <c r="G436" s="297"/>
      <c r="H436" s="297"/>
      <c r="I436" s="297"/>
      <c r="J436" s="297"/>
      <c r="K436" s="297"/>
      <c r="L436" s="297"/>
      <c r="M436" s="297"/>
      <c r="N436" s="297"/>
      <c r="O436" s="297"/>
      <c r="P436" s="297"/>
      <c r="Q436" s="297"/>
      <c r="R436" s="297"/>
      <c r="S436" s="297"/>
      <c r="T436" s="297"/>
      <c r="U436" s="297"/>
      <c r="V436" s="297"/>
      <c r="W436" s="297"/>
      <c r="X436" s="297"/>
      <c r="Y436" s="297"/>
      <c r="Z436" s="297"/>
    </row>
    <row r="437" spans="1:26" ht="15.75" customHeight="1">
      <c r="A437" s="297"/>
      <c r="B437" s="297"/>
      <c r="C437" s="297"/>
      <c r="D437" s="297"/>
      <c r="E437" s="297"/>
      <c r="F437" s="297"/>
      <c r="G437" s="297"/>
      <c r="H437" s="297"/>
      <c r="I437" s="297"/>
      <c r="J437" s="297"/>
      <c r="K437" s="297"/>
      <c r="L437" s="297"/>
      <c r="M437" s="297"/>
      <c r="N437" s="297"/>
      <c r="O437" s="297"/>
      <c r="P437" s="297"/>
      <c r="Q437" s="297"/>
      <c r="R437" s="297"/>
      <c r="S437" s="297"/>
      <c r="T437" s="297"/>
      <c r="U437" s="297"/>
      <c r="V437" s="297"/>
      <c r="W437" s="297"/>
      <c r="X437" s="297"/>
      <c r="Y437" s="297"/>
      <c r="Z437" s="297"/>
    </row>
    <row r="438" spans="1:26" ht="15.75" customHeight="1">
      <c r="A438" s="297"/>
      <c r="B438" s="297"/>
      <c r="C438" s="297"/>
      <c r="D438" s="297"/>
      <c r="E438" s="297"/>
      <c r="F438" s="297"/>
      <c r="G438" s="297"/>
      <c r="H438" s="297"/>
      <c r="I438" s="297"/>
      <c r="J438" s="297"/>
      <c r="K438" s="297"/>
      <c r="L438" s="297"/>
      <c r="M438" s="297"/>
      <c r="N438" s="297"/>
      <c r="O438" s="297"/>
      <c r="P438" s="297"/>
      <c r="Q438" s="297"/>
      <c r="R438" s="297"/>
      <c r="S438" s="297"/>
      <c r="T438" s="297"/>
      <c r="U438" s="297"/>
      <c r="V438" s="297"/>
      <c r="W438" s="297"/>
      <c r="X438" s="297"/>
      <c r="Y438" s="297"/>
      <c r="Z438" s="297"/>
    </row>
    <row r="439" spans="1:26" ht="15.75" customHeight="1">
      <c r="A439" s="297"/>
      <c r="B439" s="297"/>
      <c r="C439" s="297"/>
      <c r="D439" s="297"/>
      <c r="E439" s="297"/>
      <c r="F439" s="297"/>
      <c r="G439" s="297"/>
      <c r="H439" s="297"/>
      <c r="I439" s="297"/>
      <c r="J439" s="297"/>
      <c r="K439" s="297"/>
      <c r="L439" s="297"/>
      <c r="M439" s="297"/>
      <c r="N439" s="297"/>
      <c r="O439" s="297"/>
      <c r="P439" s="297"/>
      <c r="Q439" s="297"/>
      <c r="R439" s="297"/>
      <c r="S439" s="297"/>
      <c r="T439" s="297"/>
      <c r="U439" s="297"/>
      <c r="V439" s="297"/>
      <c r="W439" s="297"/>
      <c r="X439" s="297"/>
      <c r="Y439" s="297"/>
      <c r="Z439" s="297"/>
    </row>
    <row r="440" spans="1:26" ht="15.75" customHeight="1">
      <c r="A440" s="297"/>
      <c r="B440" s="297"/>
      <c r="C440" s="297"/>
      <c r="D440" s="297"/>
      <c r="E440" s="297"/>
      <c r="F440" s="297"/>
      <c r="G440" s="297"/>
      <c r="H440" s="297"/>
      <c r="I440" s="297"/>
      <c r="J440" s="297"/>
      <c r="K440" s="297"/>
      <c r="L440" s="297"/>
      <c r="M440" s="297"/>
      <c r="N440" s="297"/>
      <c r="O440" s="297"/>
      <c r="P440" s="297"/>
      <c r="Q440" s="297"/>
      <c r="R440" s="297"/>
      <c r="S440" s="297"/>
      <c r="T440" s="297"/>
      <c r="U440" s="297"/>
      <c r="V440" s="297"/>
      <c r="W440" s="297"/>
      <c r="X440" s="297"/>
      <c r="Y440" s="297"/>
      <c r="Z440" s="297"/>
    </row>
    <row r="441" spans="1:26" ht="15.75" customHeight="1">
      <c r="A441" s="297"/>
      <c r="B441" s="297"/>
      <c r="C441" s="297"/>
      <c r="D441" s="297"/>
      <c r="E441" s="297"/>
      <c r="F441" s="297"/>
      <c r="G441" s="297"/>
      <c r="H441" s="297"/>
      <c r="I441" s="297"/>
      <c r="J441" s="297"/>
      <c r="K441" s="297"/>
      <c r="L441" s="297"/>
      <c r="M441" s="297"/>
      <c r="N441" s="297"/>
      <c r="O441" s="297"/>
      <c r="P441" s="297"/>
      <c r="Q441" s="297"/>
      <c r="R441" s="297"/>
      <c r="S441" s="297"/>
      <c r="T441" s="297"/>
      <c r="U441" s="297"/>
      <c r="V441" s="297"/>
      <c r="W441" s="297"/>
      <c r="X441" s="297"/>
      <c r="Y441" s="297"/>
      <c r="Z441" s="297"/>
    </row>
    <row r="442" spans="1:26" ht="15.75" customHeight="1">
      <c r="A442" s="297"/>
      <c r="B442" s="297"/>
      <c r="C442" s="297"/>
      <c r="D442" s="297"/>
      <c r="E442" s="297"/>
      <c r="F442" s="297"/>
      <c r="G442" s="297"/>
      <c r="H442" s="297"/>
      <c r="I442" s="297"/>
      <c r="J442" s="297"/>
      <c r="K442" s="297"/>
      <c r="L442" s="297"/>
      <c r="M442" s="297"/>
      <c r="N442" s="297"/>
      <c r="O442" s="297"/>
      <c r="P442" s="297"/>
      <c r="Q442" s="297"/>
      <c r="R442" s="297"/>
      <c r="S442" s="297"/>
      <c r="T442" s="297"/>
      <c r="U442" s="297"/>
      <c r="V442" s="297"/>
      <c r="W442" s="297"/>
      <c r="X442" s="297"/>
      <c r="Y442" s="297"/>
      <c r="Z442" s="297"/>
    </row>
    <row r="443" spans="1:26" ht="15.75" customHeight="1">
      <c r="A443" s="297"/>
      <c r="B443" s="297"/>
      <c r="C443" s="297"/>
      <c r="D443" s="297"/>
      <c r="E443" s="297"/>
      <c r="F443" s="297"/>
      <c r="G443" s="297"/>
      <c r="H443" s="297"/>
      <c r="I443" s="297"/>
      <c r="J443" s="297"/>
      <c r="K443" s="297"/>
      <c r="L443" s="297"/>
      <c r="M443" s="297"/>
      <c r="N443" s="297"/>
      <c r="O443" s="297"/>
      <c r="P443" s="297"/>
      <c r="Q443" s="297"/>
      <c r="R443" s="297"/>
      <c r="S443" s="297"/>
      <c r="T443" s="297"/>
      <c r="U443" s="297"/>
      <c r="V443" s="297"/>
      <c r="W443" s="297"/>
      <c r="X443" s="297"/>
      <c r="Y443" s="297"/>
      <c r="Z443" s="297"/>
    </row>
    <row r="444" spans="1:26" ht="15.75" customHeight="1">
      <c r="A444" s="297"/>
      <c r="B444" s="297"/>
      <c r="C444" s="297"/>
      <c r="D444" s="297"/>
      <c r="E444" s="297"/>
      <c r="F444" s="297"/>
      <c r="G444" s="297"/>
      <c r="H444" s="297"/>
      <c r="I444" s="297"/>
      <c r="J444" s="297"/>
      <c r="K444" s="297"/>
      <c r="L444" s="297"/>
      <c r="M444" s="297"/>
      <c r="N444" s="297"/>
      <c r="O444" s="297"/>
      <c r="P444" s="297"/>
      <c r="Q444" s="297"/>
      <c r="R444" s="297"/>
      <c r="S444" s="297"/>
      <c r="T444" s="297"/>
      <c r="U444" s="297"/>
      <c r="V444" s="297"/>
      <c r="W444" s="297"/>
      <c r="X444" s="297"/>
      <c r="Y444" s="297"/>
      <c r="Z444" s="297"/>
    </row>
    <row r="445" spans="1:26" ht="15.75" customHeight="1">
      <c r="A445" s="297"/>
      <c r="B445" s="297"/>
      <c r="C445" s="297"/>
      <c r="D445" s="297"/>
      <c r="E445" s="297"/>
      <c r="F445" s="297"/>
      <c r="G445" s="297"/>
      <c r="H445" s="297"/>
      <c r="I445" s="297"/>
      <c r="J445" s="297"/>
      <c r="K445" s="297"/>
      <c r="L445" s="297"/>
      <c r="M445" s="297"/>
      <c r="N445" s="297"/>
      <c r="O445" s="297"/>
      <c r="P445" s="297"/>
      <c r="Q445" s="297"/>
      <c r="R445" s="297"/>
      <c r="S445" s="297"/>
      <c r="T445" s="297"/>
      <c r="U445" s="297"/>
      <c r="V445" s="297"/>
      <c r="W445" s="297"/>
      <c r="X445" s="297"/>
      <c r="Y445" s="297"/>
      <c r="Z445" s="297"/>
    </row>
    <row r="446" spans="1:26" ht="15.75" customHeight="1">
      <c r="A446" s="297"/>
      <c r="B446" s="297"/>
      <c r="C446" s="297"/>
      <c r="D446" s="297"/>
      <c r="E446" s="297"/>
      <c r="F446" s="297"/>
      <c r="G446" s="297"/>
      <c r="H446" s="297"/>
      <c r="I446" s="297"/>
      <c r="J446" s="297"/>
      <c r="K446" s="297"/>
      <c r="L446" s="297"/>
      <c r="M446" s="297"/>
      <c r="N446" s="297"/>
      <c r="O446" s="297"/>
      <c r="P446" s="297"/>
      <c r="Q446" s="297"/>
      <c r="R446" s="297"/>
      <c r="S446" s="297"/>
      <c r="T446" s="297"/>
      <c r="U446" s="297"/>
      <c r="V446" s="297"/>
      <c r="W446" s="297"/>
      <c r="X446" s="297"/>
      <c r="Y446" s="297"/>
      <c r="Z446" s="297"/>
    </row>
    <row r="447" spans="1:26" ht="15.75" customHeight="1">
      <c r="A447" s="297"/>
      <c r="B447" s="297"/>
      <c r="C447" s="297"/>
      <c r="D447" s="297"/>
      <c r="E447" s="297"/>
      <c r="F447" s="297"/>
      <c r="G447" s="297"/>
      <c r="H447" s="297"/>
      <c r="I447" s="297"/>
      <c r="J447" s="297"/>
      <c r="K447" s="297"/>
      <c r="L447" s="297"/>
      <c r="M447" s="297"/>
      <c r="N447" s="297"/>
      <c r="O447" s="297"/>
      <c r="P447" s="297"/>
      <c r="Q447" s="297"/>
      <c r="R447" s="297"/>
      <c r="S447" s="297"/>
      <c r="T447" s="297"/>
      <c r="U447" s="297"/>
      <c r="V447" s="297"/>
      <c r="W447" s="297"/>
      <c r="X447" s="297"/>
      <c r="Y447" s="297"/>
      <c r="Z447" s="297"/>
    </row>
    <row r="448" spans="1:26" ht="15.75" customHeight="1">
      <c r="A448" s="297"/>
      <c r="B448" s="297"/>
      <c r="C448" s="297"/>
      <c r="D448" s="297"/>
      <c r="E448" s="297"/>
      <c r="F448" s="297"/>
      <c r="G448" s="297"/>
      <c r="H448" s="297"/>
      <c r="I448" s="297"/>
      <c r="J448" s="297"/>
      <c r="K448" s="297"/>
      <c r="L448" s="297"/>
      <c r="M448" s="297"/>
      <c r="N448" s="297"/>
      <c r="O448" s="297"/>
      <c r="P448" s="297"/>
      <c r="Q448" s="297"/>
      <c r="R448" s="297"/>
      <c r="S448" s="297"/>
      <c r="T448" s="297"/>
      <c r="U448" s="297"/>
      <c r="V448" s="297"/>
      <c r="W448" s="297"/>
      <c r="X448" s="297"/>
      <c r="Y448" s="297"/>
      <c r="Z448" s="297"/>
    </row>
    <row r="449" spans="1:26" ht="15.75" customHeight="1">
      <c r="A449" s="297"/>
      <c r="B449" s="297"/>
      <c r="C449" s="297"/>
      <c r="D449" s="297"/>
      <c r="E449" s="297"/>
      <c r="F449" s="297"/>
      <c r="G449" s="297"/>
      <c r="H449" s="297"/>
      <c r="I449" s="297"/>
      <c r="J449" s="297"/>
      <c r="K449" s="297"/>
      <c r="L449" s="297"/>
      <c r="M449" s="297"/>
      <c r="N449" s="297"/>
      <c r="O449" s="297"/>
      <c r="P449" s="297"/>
      <c r="Q449" s="297"/>
      <c r="R449" s="297"/>
      <c r="S449" s="297"/>
      <c r="T449" s="297"/>
      <c r="U449" s="297"/>
      <c r="V449" s="297"/>
      <c r="W449" s="297"/>
      <c r="X449" s="297"/>
      <c r="Y449" s="297"/>
      <c r="Z449" s="297"/>
    </row>
    <row r="450" spans="1:26" ht="15.75" customHeight="1">
      <c r="A450" s="297"/>
      <c r="B450" s="297"/>
      <c r="C450" s="297"/>
      <c r="D450" s="297"/>
      <c r="E450" s="297"/>
      <c r="F450" s="297"/>
      <c r="G450" s="297"/>
      <c r="H450" s="297"/>
      <c r="I450" s="297"/>
      <c r="J450" s="297"/>
      <c r="K450" s="297"/>
      <c r="L450" s="297"/>
      <c r="M450" s="297"/>
      <c r="N450" s="297"/>
      <c r="O450" s="297"/>
      <c r="P450" s="297"/>
      <c r="Q450" s="297"/>
      <c r="R450" s="297"/>
      <c r="S450" s="297"/>
      <c r="T450" s="297"/>
      <c r="U450" s="297"/>
      <c r="V450" s="297"/>
      <c r="W450" s="297"/>
      <c r="X450" s="297"/>
      <c r="Y450" s="297"/>
      <c r="Z450" s="297"/>
    </row>
    <row r="451" spans="1:26" ht="15.75" customHeight="1">
      <c r="A451" s="297"/>
      <c r="B451" s="297"/>
      <c r="C451" s="297"/>
      <c r="D451" s="297"/>
      <c r="E451" s="297"/>
      <c r="F451" s="297"/>
      <c r="G451" s="297"/>
      <c r="H451" s="297"/>
      <c r="I451" s="297"/>
      <c r="J451" s="297"/>
      <c r="K451" s="297"/>
      <c r="L451" s="297"/>
      <c r="M451" s="297"/>
      <c r="N451" s="297"/>
      <c r="O451" s="297"/>
      <c r="P451" s="297"/>
      <c r="Q451" s="297"/>
      <c r="R451" s="297"/>
      <c r="S451" s="297"/>
      <c r="T451" s="297"/>
      <c r="U451" s="297"/>
      <c r="V451" s="297"/>
      <c r="W451" s="297"/>
      <c r="X451" s="297"/>
      <c r="Y451" s="297"/>
      <c r="Z451" s="297"/>
    </row>
    <row r="452" spans="1:26" ht="15.75" customHeight="1">
      <c r="A452" s="297"/>
      <c r="B452" s="297"/>
      <c r="C452" s="297"/>
      <c r="D452" s="297"/>
      <c r="E452" s="297"/>
      <c r="F452" s="297"/>
      <c r="G452" s="297"/>
      <c r="H452" s="297"/>
      <c r="I452" s="297"/>
      <c r="J452" s="297"/>
      <c r="K452" s="297"/>
      <c r="L452" s="297"/>
      <c r="M452" s="297"/>
      <c r="N452" s="297"/>
      <c r="O452" s="297"/>
      <c r="P452" s="297"/>
      <c r="Q452" s="297"/>
      <c r="R452" s="297"/>
      <c r="S452" s="297"/>
      <c r="T452" s="297"/>
      <c r="U452" s="297"/>
      <c r="V452" s="297"/>
      <c r="W452" s="297"/>
      <c r="X452" s="297"/>
      <c r="Y452" s="297"/>
      <c r="Z452" s="297"/>
    </row>
    <row r="453" spans="1:26" ht="15.75" customHeight="1">
      <c r="A453" s="297"/>
      <c r="B453" s="297"/>
      <c r="C453" s="297"/>
      <c r="D453" s="297"/>
      <c r="E453" s="297"/>
      <c r="F453" s="297"/>
      <c r="G453" s="297"/>
      <c r="H453" s="297"/>
      <c r="I453" s="297"/>
      <c r="J453" s="297"/>
      <c r="K453" s="297"/>
      <c r="L453" s="297"/>
      <c r="M453" s="297"/>
      <c r="N453" s="297"/>
      <c r="O453" s="297"/>
      <c r="P453" s="297"/>
      <c r="Q453" s="297"/>
      <c r="R453" s="297"/>
      <c r="S453" s="297"/>
      <c r="T453" s="297"/>
      <c r="U453" s="297"/>
      <c r="V453" s="297"/>
      <c r="W453" s="297"/>
      <c r="X453" s="297"/>
      <c r="Y453" s="297"/>
      <c r="Z453" s="297"/>
    </row>
    <row r="454" spans="1:26" ht="15.75" customHeight="1">
      <c r="A454" s="297"/>
      <c r="B454" s="297"/>
      <c r="C454" s="297"/>
      <c r="D454" s="297"/>
      <c r="E454" s="297"/>
      <c r="F454" s="297"/>
      <c r="G454" s="297"/>
      <c r="H454" s="297"/>
      <c r="I454" s="297"/>
      <c r="J454" s="297"/>
      <c r="K454" s="297"/>
      <c r="L454" s="297"/>
      <c r="M454" s="297"/>
      <c r="N454" s="297"/>
      <c r="O454" s="297"/>
      <c r="P454" s="297"/>
      <c r="Q454" s="297"/>
      <c r="R454" s="297"/>
      <c r="S454" s="297"/>
      <c r="T454" s="297"/>
      <c r="U454" s="297"/>
      <c r="V454" s="297"/>
      <c r="W454" s="297"/>
      <c r="X454" s="297"/>
      <c r="Y454" s="297"/>
      <c r="Z454" s="297"/>
    </row>
    <row r="455" spans="1:26" ht="15.75" customHeight="1">
      <c r="A455" s="297"/>
      <c r="B455" s="297"/>
      <c r="C455" s="297"/>
      <c r="D455" s="297"/>
      <c r="E455" s="297"/>
      <c r="F455" s="297"/>
      <c r="G455" s="297"/>
      <c r="H455" s="297"/>
      <c r="I455" s="297"/>
      <c r="J455" s="297"/>
      <c r="K455" s="297"/>
      <c r="L455" s="297"/>
      <c r="M455" s="297"/>
      <c r="N455" s="297"/>
      <c r="O455" s="297"/>
      <c r="P455" s="297"/>
      <c r="Q455" s="297"/>
      <c r="R455" s="297"/>
      <c r="S455" s="297"/>
      <c r="T455" s="297"/>
      <c r="U455" s="297"/>
      <c r="V455" s="297"/>
      <c r="W455" s="297"/>
      <c r="X455" s="297"/>
      <c r="Y455" s="297"/>
      <c r="Z455" s="297"/>
    </row>
    <row r="456" spans="1:26" ht="15.75" customHeight="1">
      <c r="A456" s="297"/>
      <c r="B456" s="297"/>
      <c r="C456" s="297"/>
      <c r="D456" s="297"/>
      <c r="E456" s="297"/>
      <c r="F456" s="297"/>
      <c r="G456" s="297"/>
      <c r="H456" s="297"/>
      <c r="I456" s="297"/>
      <c r="J456" s="297"/>
      <c r="K456" s="297"/>
      <c r="L456" s="297"/>
      <c r="M456" s="297"/>
      <c r="N456" s="297"/>
      <c r="O456" s="297"/>
      <c r="P456" s="297"/>
      <c r="Q456" s="297"/>
      <c r="R456" s="297"/>
      <c r="S456" s="297"/>
      <c r="T456" s="297"/>
      <c r="U456" s="297"/>
      <c r="V456" s="297"/>
      <c r="W456" s="297"/>
      <c r="X456" s="297"/>
      <c r="Y456" s="297"/>
      <c r="Z456" s="297"/>
    </row>
    <row r="457" spans="1:26" ht="15.75" customHeight="1">
      <c r="A457" s="297"/>
      <c r="B457" s="297"/>
      <c r="C457" s="297"/>
      <c r="D457" s="297"/>
      <c r="E457" s="297"/>
      <c r="F457" s="297"/>
      <c r="G457" s="297"/>
      <c r="H457" s="297"/>
      <c r="I457" s="297"/>
      <c r="J457" s="297"/>
      <c r="K457" s="297"/>
      <c r="L457" s="297"/>
      <c r="M457" s="297"/>
      <c r="N457" s="297"/>
      <c r="O457" s="297"/>
      <c r="P457" s="297"/>
      <c r="Q457" s="297"/>
      <c r="R457" s="297"/>
      <c r="S457" s="297"/>
      <c r="T457" s="297"/>
      <c r="U457" s="297"/>
      <c r="V457" s="297"/>
      <c r="W457" s="297"/>
      <c r="X457" s="297"/>
      <c r="Y457" s="297"/>
      <c r="Z457" s="297"/>
    </row>
    <row r="458" spans="1:26" ht="15.75" customHeight="1">
      <c r="A458" s="297"/>
      <c r="B458" s="297"/>
      <c r="C458" s="297"/>
      <c r="D458" s="297"/>
      <c r="E458" s="297"/>
      <c r="F458" s="297"/>
      <c r="G458" s="297"/>
      <c r="H458" s="297"/>
      <c r="I458" s="297"/>
      <c r="J458" s="297"/>
      <c r="K458" s="297"/>
      <c r="L458" s="297"/>
      <c r="M458" s="297"/>
      <c r="N458" s="297"/>
      <c r="O458" s="297"/>
      <c r="P458" s="297"/>
      <c r="Q458" s="297"/>
      <c r="R458" s="297"/>
      <c r="S458" s="297"/>
      <c r="T458" s="297"/>
      <c r="U458" s="297"/>
      <c r="V458" s="297"/>
      <c r="W458" s="297"/>
      <c r="X458" s="297"/>
      <c r="Y458" s="297"/>
      <c r="Z458" s="297"/>
    </row>
    <row r="459" spans="1:26" ht="15.75" customHeight="1">
      <c r="A459" s="297"/>
      <c r="B459" s="297"/>
      <c r="C459" s="297"/>
      <c r="D459" s="297"/>
      <c r="E459" s="297"/>
      <c r="F459" s="297"/>
      <c r="G459" s="297"/>
      <c r="H459" s="297"/>
      <c r="I459" s="297"/>
      <c r="J459" s="297"/>
      <c r="K459" s="297"/>
      <c r="L459" s="297"/>
      <c r="M459" s="297"/>
      <c r="N459" s="297"/>
      <c r="O459" s="297"/>
      <c r="P459" s="297"/>
      <c r="Q459" s="297"/>
      <c r="R459" s="297"/>
      <c r="S459" s="297"/>
      <c r="T459" s="297"/>
      <c r="U459" s="297"/>
      <c r="V459" s="297"/>
      <c r="W459" s="297"/>
      <c r="X459" s="297"/>
      <c r="Y459" s="297"/>
      <c r="Z459" s="297"/>
    </row>
    <row r="460" spans="1:26" ht="15.75" customHeight="1">
      <c r="A460" s="297"/>
      <c r="B460" s="297"/>
      <c r="C460" s="297"/>
      <c r="D460" s="297"/>
      <c r="E460" s="297"/>
      <c r="F460" s="297"/>
      <c r="G460" s="297"/>
      <c r="H460" s="297"/>
      <c r="I460" s="297"/>
      <c r="J460" s="297"/>
      <c r="K460" s="297"/>
      <c r="L460" s="297"/>
      <c r="M460" s="297"/>
      <c r="N460" s="297"/>
      <c r="O460" s="297"/>
      <c r="P460" s="297"/>
      <c r="Q460" s="297"/>
      <c r="R460" s="297"/>
      <c r="S460" s="297"/>
      <c r="T460" s="297"/>
      <c r="U460" s="297"/>
      <c r="V460" s="297"/>
      <c r="W460" s="297"/>
      <c r="X460" s="297"/>
      <c r="Y460" s="297"/>
      <c r="Z460" s="297"/>
    </row>
    <row r="461" spans="1:26" ht="15.75" customHeight="1">
      <c r="A461" s="297"/>
      <c r="B461" s="297"/>
      <c r="C461" s="297"/>
      <c r="D461" s="297"/>
      <c r="E461" s="297"/>
      <c r="F461" s="297"/>
      <c r="G461" s="297"/>
      <c r="H461" s="297"/>
      <c r="I461" s="297"/>
      <c r="J461" s="297"/>
      <c r="K461" s="297"/>
      <c r="L461" s="297"/>
      <c r="M461" s="297"/>
      <c r="N461" s="297"/>
      <c r="O461" s="297"/>
      <c r="P461" s="297"/>
      <c r="Q461" s="297"/>
      <c r="R461" s="297"/>
      <c r="S461" s="297"/>
      <c r="T461" s="297"/>
      <c r="U461" s="297"/>
      <c r="V461" s="297"/>
      <c r="W461" s="297"/>
      <c r="X461" s="297"/>
      <c r="Y461" s="297"/>
      <c r="Z461" s="297"/>
    </row>
    <row r="462" spans="1:26" ht="15.75" customHeight="1">
      <c r="A462" s="297"/>
      <c r="B462" s="297"/>
      <c r="C462" s="297"/>
      <c r="D462" s="297"/>
      <c r="E462" s="297"/>
      <c r="F462" s="297"/>
      <c r="G462" s="297"/>
      <c r="H462" s="297"/>
      <c r="I462" s="297"/>
      <c r="J462" s="297"/>
      <c r="K462" s="297"/>
      <c r="L462" s="297"/>
      <c r="M462" s="297"/>
      <c r="N462" s="297"/>
      <c r="O462" s="297"/>
      <c r="P462" s="297"/>
      <c r="Q462" s="297"/>
      <c r="R462" s="297"/>
      <c r="S462" s="297"/>
      <c r="T462" s="297"/>
      <c r="U462" s="297"/>
      <c r="V462" s="297"/>
      <c r="W462" s="297"/>
      <c r="X462" s="297"/>
      <c r="Y462" s="297"/>
      <c r="Z462" s="297"/>
    </row>
    <row r="463" spans="1:26" ht="15.75" customHeight="1">
      <c r="A463" s="297"/>
      <c r="B463" s="297"/>
      <c r="C463" s="297"/>
      <c r="D463" s="297"/>
      <c r="E463" s="297"/>
      <c r="F463" s="297"/>
      <c r="G463" s="297"/>
      <c r="H463" s="297"/>
      <c r="I463" s="297"/>
      <c r="J463" s="297"/>
      <c r="K463" s="297"/>
      <c r="L463" s="297"/>
      <c r="M463" s="297"/>
      <c r="N463" s="297"/>
      <c r="O463" s="297"/>
      <c r="P463" s="297"/>
      <c r="Q463" s="297"/>
      <c r="R463" s="297"/>
      <c r="S463" s="297"/>
      <c r="T463" s="297"/>
      <c r="U463" s="297"/>
      <c r="V463" s="297"/>
      <c r="W463" s="297"/>
      <c r="X463" s="297"/>
      <c r="Y463" s="297"/>
      <c r="Z463" s="297"/>
    </row>
    <row r="464" spans="1:26" ht="15.75" customHeight="1">
      <c r="A464" s="297"/>
      <c r="B464" s="297"/>
      <c r="C464" s="297"/>
      <c r="D464" s="297"/>
      <c r="E464" s="297"/>
      <c r="F464" s="297"/>
      <c r="G464" s="297"/>
      <c r="H464" s="297"/>
      <c r="I464" s="297"/>
      <c r="J464" s="297"/>
      <c r="K464" s="297"/>
      <c r="L464" s="297"/>
      <c r="M464" s="297"/>
      <c r="N464" s="297"/>
      <c r="O464" s="297"/>
      <c r="P464" s="297"/>
      <c r="Q464" s="297"/>
      <c r="R464" s="297"/>
      <c r="S464" s="297"/>
      <c r="T464" s="297"/>
      <c r="U464" s="297"/>
      <c r="V464" s="297"/>
      <c r="W464" s="297"/>
      <c r="X464" s="297"/>
      <c r="Y464" s="297"/>
      <c r="Z464" s="297"/>
    </row>
    <row r="465" spans="1:26" ht="15.75" customHeight="1">
      <c r="A465" s="297"/>
      <c r="B465" s="297"/>
      <c r="C465" s="297"/>
      <c r="D465" s="297"/>
      <c r="E465" s="297"/>
      <c r="F465" s="297"/>
      <c r="G465" s="297"/>
      <c r="H465" s="297"/>
      <c r="I465" s="297"/>
      <c r="J465" s="297"/>
      <c r="K465" s="297"/>
      <c r="L465" s="297"/>
      <c r="M465" s="297"/>
      <c r="N465" s="297"/>
      <c r="O465" s="297"/>
      <c r="P465" s="297"/>
      <c r="Q465" s="297"/>
      <c r="R465" s="297"/>
      <c r="S465" s="297"/>
      <c r="T465" s="297"/>
      <c r="U465" s="297"/>
      <c r="V465" s="297"/>
      <c r="W465" s="297"/>
      <c r="X465" s="297"/>
      <c r="Y465" s="297"/>
      <c r="Z465" s="297"/>
    </row>
    <row r="466" spans="1:26" ht="15.75" customHeight="1">
      <c r="A466" s="297"/>
      <c r="B466" s="297"/>
      <c r="C466" s="297"/>
      <c r="D466" s="297"/>
      <c r="E466" s="297"/>
      <c r="F466" s="297"/>
      <c r="G466" s="297"/>
      <c r="H466" s="297"/>
      <c r="I466" s="297"/>
      <c r="J466" s="297"/>
      <c r="K466" s="297"/>
      <c r="L466" s="297"/>
      <c r="M466" s="297"/>
      <c r="N466" s="297"/>
      <c r="O466" s="297"/>
      <c r="P466" s="297"/>
      <c r="Q466" s="297"/>
      <c r="R466" s="297"/>
      <c r="S466" s="297"/>
      <c r="T466" s="297"/>
      <c r="U466" s="297"/>
      <c r="V466" s="297"/>
      <c r="W466" s="297"/>
      <c r="X466" s="297"/>
      <c r="Y466" s="297"/>
      <c r="Z466" s="297"/>
    </row>
    <row r="467" spans="1:26" ht="15.75" customHeight="1">
      <c r="A467" s="297"/>
      <c r="B467" s="297"/>
      <c r="C467" s="297"/>
      <c r="D467" s="297"/>
      <c r="E467" s="297"/>
      <c r="F467" s="297"/>
      <c r="G467" s="297"/>
      <c r="H467" s="297"/>
      <c r="I467" s="297"/>
      <c r="J467" s="297"/>
      <c r="K467" s="297"/>
      <c r="L467" s="297"/>
      <c r="M467" s="297"/>
      <c r="N467" s="297"/>
      <c r="O467" s="297"/>
      <c r="P467" s="297"/>
      <c r="Q467" s="297"/>
      <c r="R467" s="297"/>
      <c r="S467" s="297"/>
      <c r="T467" s="297"/>
      <c r="U467" s="297"/>
      <c r="V467" s="297"/>
      <c r="W467" s="297"/>
      <c r="X467" s="297"/>
      <c r="Y467" s="297"/>
      <c r="Z467" s="297"/>
    </row>
    <row r="468" spans="1:26" ht="15.75" customHeight="1">
      <c r="A468" s="297"/>
      <c r="B468" s="297"/>
      <c r="C468" s="297"/>
      <c r="D468" s="297"/>
      <c r="E468" s="297"/>
      <c r="F468" s="297"/>
      <c r="G468" s="297"/>
      <c r="H468" s="297"/>
      <c r="I468" s="297"/>
      <c r="J468" s="297"/>
      <c r="K468" s="297"/>
      <c r="L468" s="297"/>
      <c r="M468" s="297"/>
      <c r="N468" s="297"/>
      <c r="O468" s="297"/>
      <c r="P468" s="297"/>
      <c r="Q468" s="297"/>
      <c r="R468" s="297"/>
      <c r="S468" s="297"/>
      <c r="T468" s="297"/>
      <c r="U468" s="297"/>
      <c r="V468" s="297"/>
      <c r="W468" s="297"/>
      <c r="X468" s="297"/>
      <c r="Y468" s="297"/>
      <c r="Z468" s="297"/>
    </row>
    <row r="469" spans="1:26" ht="15.75" customHeight="1">
      <c r="A469" s="297"/>
      <c r="B469" s="297"/>
      <c r="C469" s="297"/>
      <c r="D469" s="297"/>
      <c r="E469" s="297"/>
      <c r="F469" s="297"/>
      <c r="G469" s="297"/>
      <c r="H469" s="297"/>
      <c r="I469" s="297"/>
      <c r="J469" s="297"/>
      <c r="K469" s="297"/>
      <c r="L469" s="297"/>
      <c r="M469" s="297"/>
      <c r="N469" s="297"/>
      <c r="O469" s="297"/>
      <c r="P469" s="297"/>
      <c r="Q469" s="297"/>
      <c r="R469" s="297"/>
      <c r="S469" s="297"/>
      <c r="T469" s="297"/>
      <c r="U469" s="297"/>
      <c r="V469" s="297"/>
      <c r="W469" s="297"/>
      <c r="X469" s="297"/>
      <c r="Y469" s="297"/>
      <c r="Z469" s="297"/>
    </row>
    <row r="470" spans="1:26" ht="15.75" customHeight="1">
      <c r="A470" s="297"/>
      <c r="B470" s="297"/>
      <c r="C470" s="297"/>
      <c r="D470" s="297"/>
      <c r="E470" s="297"/>
      <c r="F470" s="297"/>
      <c r="G470" s="297"/>
      <c r="H470" s="297"/>
      <c r="I470" s="297"/>
      <c r="J470" s="297"/>
      <c r="K470" s="297"/>
      <c r="L470" s="297"/>
      <c r="M470" s="297"/>
      <c r="N470" s="297"/>
      <c r="O470" s="297"/>
      <c r="P470" s="297"/>
      <c r="Q470" s="297"/>
      <c r="R470" s="297"/>
      <c r="S470" s="297"/>
      <c r="T470" s="297"/>
      <c r="U470" s="297"/>
      <c r="V470" s="297"/>
      <c r="W470" s="297"/>
      <c r="X470" s="297"/>
      <c r="Y470" s="297"/>
      <c r="Z470" s="297"/>
    </row>
    <row r="471" spans="1:26" ht="15.75" customHeight="1">
      <c r="A471" s="297"/>
      <c r="B471" s="297"/>
      <c r="C471" s="297"/>
      <c r="D471" s="297"/>
      <c r="E471" s="297"/>
      <c r="F471" s="297"/>
      <c r="G471" s="297"/>
      <c r="H471" s="297"/>
      <c r="I471" s="297"/>
      <c r="J471" s="297"/>
      <c r="K471" s="297"/>
      <c r="L471" s="297"/>
      <c r="M471" s="297"/>
      <c r="N471" s="297"/>
      <c r="O471" s="297"/>
      <c r="P471" s="297"/>
      <c r="Q471" s="297"/>
      <c r="R471" s="297"/>
      <c r="S471" s="297"/>
      <c r="T471" s="297"/>
      <c r="U471" s="297"/>
      <c r="V471" s="297"/>
      <c r="W471" s="297"/>
      <c r="X471" s="297"/>
      <c r="Y471" s="297"/>
      <c r="Z471" s="297"/>
    </row>
    <row r="472" spans="1:26" ht="15.75" customHeight="1">
      <c r="A472" s="297"/>
      <c r="B472" s="297"/>
      <c r="C472" s="297"/>
      <c r="D472" s="297"/>
      <c r="E472" s="297"/>
      <c r="F472" s="297"/>
      <c r="G472" s="297"/>
      <c r="H472" s="297"/>
      <c r="I472" s="297"/>
      <c r="J472" s="297"/>
      <c r="K472" s="297"/>
      <c r="L472" s="297"/>
      <c r="M472" s="297"/>
      <c r="N472" s="297"/>
      <c r="O472" s="297"/>
      <c r="P472" s="297"/>
      <c r="Q472" s="297"/>
      <c r="R472" s="297"/>
      <c r="S472" s="297"/>
      <c r="T472" s="297"/>
      <c r="U472" s="297"/>
      <c r="V472" s="297"/>
      <c r="W472" s="297"/>
      <c r="X472" s="297"/>
      <c r="Y472" s="297"/>
      <c r="Z472" s="297"/>
    </row>
    <row r="473" spans="1:26" ht="15.75" customHeight="1">
      <c r="A473" s="297"/>
      <c r="B473" s="297"/>
      <c r="C473" s="297"/>
      <c r="D473" s="297"/>
      <c r="E473" s="297"/>
      <c r="F473" s="297"/>
      <c r="G473" s="297"/>
      <c r="H473" s="297"/>
      <c r="I473" s="297"/>
      <c r="J473" s="297"/>
      <c r="K473" s="297"/>
      <c r="L473" s="297"/>
      <c r="M473" s="297"/>
      <c r="N473" s="297"/>
      <c r="O473" s="297"/>
      <c r="P473" s="297"/>
      <c r="Q473" s="297"/>
      <c r="R473" s="297"/>
      <c r="S473" s="297"/>
      <c r="T473" s="297"/>
      <c r="U473" s="297"/>
      <c r="V473" s="297"/>
      <c r="W473" s="297"/>
      <c r="X473" s="297"/>
      <c r="Y473" s="297"/>
      <c r="Z473" s="297"/>
    </row>
    <row r="474" spans="1:26" ht="15.75" customHeight="1">
      <c r="A474" s="297"/>
      <c r="B474" s="297"/>
      <c r="C474" s="297"/>
      <c r="D474" s="297"/>
      <c r="E474" s="297"/>
      <c r="F474" s="297"/>
      <c r="G474" s="297"/>
      <c r="H474" s="297"/>
      <c r="I474" s="297"/>
      <c r="J474" s="297"/>
      <c r="K474" s="297"/>
      <c r="L474" s="297"/>
      <c r="M474" s="297"/>
      <c r="N474" s="297"/>
      <c r="O474" s="297"/>
      <c r="P474" s="297"/>
      <c r="Q474" s="297"/>
      <c r="R474" s="297"/>
      <c r="S474" s="297"/>
      <c r="T474" s="297"/>
      <c r="U474" s="297"/>
      <c r="V474" s="297"/>
      <c r="W474" s="297"/>
      <c r="X474" s="297"/>
      <c r="Y474" s="297"/>
      <c r="Z474" s="297"/>
    </row>
    <row r="475" spans="1:26" ht="15.75" customHeight="1">
      <c r="A475" s="297"/>
      <c r="B475" s="297"/>
      <c r="C475" s="297"/>
      <c r="D475" s="297"/>
      <c r="E475" s="297"/>
      <c r="F475" s="297"/>
      <c r="G475" s="297"/>
      <c r="H475" s="297"/>
      <c r="I475" s="297"/>
      <c r="J475" s="297"/>
      <c r="K475" s="297"/>
      <c r="L475" s="297"/>
      <c r="M475" s="297"/>
      <c r="N475" s="297"/>
      <c r="O475" s="297"/>
      <c r="P475" s="297"/>
      <c r="Q475" s="297"/>
      <c r="R475" s="297"/>
      <c r="S475" s="297"/>
      <c r="T475" s="297"/>
      <c r="U475" s="297"/>
      <c r="V475" s="297"/>
      <c r="W475" s="297"/>
      <c r="X475" s="297"/>
      <c r="Y475" s="297"/>
      <c r="Z475" s="297"/>
    </row>
    <row r="476" spans="1:26" ht="15.75" customHeight="1">
      <c r="A476" s="297"/>
      <c r="B476" s="297"/>
      <c r="C476" s="297"/>
      <c r="D476" s="297"/>
      <c r="E476" s="297"/>
      <c r="F476" s="297"/>
      <c r="G476" s="297"/>
      <c r="H476" s="297"/>
      <c r="I476" s="297"/>
      <c r="J476" s="297"/>
      <c r="K476" s="297"/>
      <c r="L476" s="297"/>
      <c r="M476" s="297"/>
      <c r="N476" s="297"/>
      <c r="O476" s="297"/>
      <c r="P476" s="297"/>
      <c r="Q476" s="297"/>
      <c r="R476" s="297"/>
      <c r="S476" s="297"/>
      <c r="T476" s="297"/>
      <c r="U476" s="297"/>
      <c r="V476" s="297"/>
      <c r="W476" s="297"/>
      <c r="X476" s="297"/>
      <c r="Y476" s="297"/>
      <c r="Z476" s="297"/>
    </row>
    <row r="477" spans="1:26" ht="15.75" customHeight="1">
      <c r="A477" s="297"/>
      <c r="B477" s="297"/>
      <c r="C477" s="297"/>
      <c r="D477" s="297"/>
      <c r="E477" s="297"/>
      <c r="F477" s="297"/>
      <c r="G477" s="297"/>
      <c r="H477" s="297"/>
      <c r="I477" s="297"/>
      <c r="J477" s="297"/>
      <c r="K477" s="297"/>
      <c r="L477" s="297"/>
      <c r="M477" s="297"/>
      <c r="N477" s="297"/>
      <c r="O477" s="297"/>
      <c r="P477" s="297"/>
      <c r="Q477" s="297"/>
      <c r="R477" s="297"/>
      <c r="S477" s="297"/>
      <c r="T477" s="297"/>
      <c r="U477" s="297"/>
      <c r="V477" s="297"/>
      <c r="W477" s="297"/>
      <c r="X477" s="297"/>
      <c r="Y477" s="297"/>
      <c r="Z477" s="297"/>
    </row>
    <row r="478" spans="1:26" ht="15.75" customHeight="1">
      <c r="A478" s="297"/>
      <c r="B478" s="297"/>
      <c r="C478" s="297"/>
      <c r="D478" s="297"/>
      <c r="E478" s="297"/>
      <c r="F478" s="297"/>
      <c r="G478" s="297"/>
      <c r="H478" s="297"/>
      <c r="I478" s="297"/>
      <c r="J478" s="297"/>
      <c r="K478" s="297"/>
      <c r="L478" s="297"/>
      <c r="M478" s="297"/>
      <c r="N478" s="297"/>
      <c r="O478" s="297"/>
      <c r="P478" s="297"/>
      <c r="Q478" s="297"/>
      <c r="R478" s="297"/>
      <c r="S478" s="297"/>
      <c r="T478" s="297"/>
      <c r="U478" s="297"/>
      <c r="V478" s="297"/>
      <c r="W478" s="297"/>
      <c r="X478" s="297"/>
      <c r="Y478" s="297"/>
      <c r="Z478" s="297"/>
    </row>
    <row r="479" spans="1:26" ht="15.75" customHeight="1">
      <c r="A479" s="297"/>
      <c r="B479" s="297"/>
      <c r="C479" s="297"/>
      <c r="D479" s="297"/>
      <c r="E479" s="297"/>
      <c r="F479" s="297"/>
      <c r="G479" s="297"/>
      <c r="H479" s="297"/>
      <c r="I479" s="297"/>
      <c r="J479" s="297"/>
      <c r="K479" s="297"/>
      <c r="L479" s="297"/>
      <c r="M479" s="297"/>
      <c r="N479" s="297"/>
      <c r="O479" s="297"/>
      <c r="P479" s="297"/>
      <c r="Q479" s="297"/>
      <c r="R479" s="297"/>
      <c r="S479" s="297"/>
      <c r="T479" s="297"/>
      <c r="U479" s="297"/>
      <c r="V479" s="297"/>
      <c r="W479" s="297"/>
      <c r="X479" s="297"/>
      <c r="Y479" s="297"/>
      <c r="Z479" s="297"/>
    </row>
    <row r="480" spans="1:26" ht="15.75" customHeight="1">
      <c r="A480" s="297"/>
      <c r="B480" s="297"/>
      <c r="C480" s="297"/>
      <c r="D480" s="297"/>
      <c r="E480" s="297"/>
      <c r="F480" s="297"/>
      <c r="G480" s="297"/>
      <c r="H480" s="297"/>
      <c r="I480" s="297"/>
      <c r="J480" s="297"/>
      <c r="K480" s="297"/>
      <c r="L480" s="297"/>
      <c r="M480" s="297"/>
      <c r="N480" s="297"/>
      <c r="O480" s="297"/>
      <c r="P480" s="297"/>
      <c r="Q480" s="297"/>
      <c r="R480" s="297"/>
      <c r="S480" s="297"/>
      <c r="T480" s="297"/>
      <c r="U480" s="297"/>
      <c r="V480" s="297"/>
      <c r="W480" s="297"/>
      <c r="X480" s="297"/>
      <c r="Y480" s="297"/>
      <c r="Z480" s="297"/>
    </row>
    <row r="481" spans="1:26" ht="15.75" customHeight="1">
      <c r="A481" s="297"/>
      <c r="B481" s="297"/>
      <c r="C481" s="297"/>
      <c r="D481" s="297"/>
      <c r="E481" s="297"/>
      <c r="F481" s="297"/>
      <c r="G481" s="297"/>
      <c r="H481" s="297"/>
      <c r="I481" s="297"/>
      <c r="J481" s="297"/>
      <c r="K481" s="297"/>
      <c r="L481" s="297"/>
      <c r="M481" s="297"/>
      <c r="N481" s="297"/>
      <c r="O481" s="297"/>
      <c r="P481" s="297"/>
      <c r="Q481" s="297"/>
      <c r="R481" s="297"/>
      <c r="S481" s="297"/>
      <c r="T481" s="297"/>
      <c r="U481" s="297"/>
      <c r="V481" s="297"/>
      <c r="W481" s="297"/>
      <c r="X481" s="297"/>
      <c r="Y481" s="297"/>
      <c r="Z481" s="297"/>
    </row>
    <row r="482" spans="1:26" ht="15.75" customHeight="1">
      <c r="A482" s="297"/>
      <c r="B482" s="297"/>
      <c r="C482" s="297"/>
      <c r="D482" s="297"/>
      <c r="E482" s="297"/>
      <c r="F482" s="297"/>
      <c r="G482" s="297"/>
      <c r="H482" s="297"/>
      <c r="I482" s="297"/>
      <c r="J482" s="297"/>
      <c r="K482" s="297"/>
      <c r="L482" s="297"/>
      <c r="M482" s="297"/>
      <c r="N482" s="297"/>
      <c r="O482" s="297"/>
      <c r="P482" s="297"/>
      <c r="Q482" s="297"/>
      <c r="R482" s="297"/>
      <c r="S482" s="297"/>
      <c r="T482" s="297"/>
      <c r="U482" s="297"/>
      <c r="V482" s="297"/>
      <c r="W482" s="297"/>
      <c r="X482" s="297"/>
      <c r="Y482" s="297"/>
      <c r="Z482" s="297"/>
    </row>
    <row r="483" spans="1:26" ht="15.75" customHeight="1">
      <c r="A483" s="297"/>
      <c r="B483" s="297"/>
      <c r="C483" s="297"/>
      <c r="D483" s="297"/>
      <c r="E483" s="297"/>
      <c r="F483" s="297"/>
      <c r="G483" s="297"/>
      <c r="H483" s="297"/>
      <c r="I483" s="297"/>
      <c r="J483" s="297"/>
      <c r="K483" s="297"/>
      <c r="L483" s="297"/>
      <c r="M483" s="297"/>
      <c r="N483" s="297"/>
      <c r="O483" s="297"/>
      <c r="P483" s="297"/>
      <c r="Q483" s="297"/>
      <c r="R483" s="297"/>
      <c r="S483" s="297"/>
      <c r="T483" s="297"/>
      <c r="U483" s="297"/>
      <c r="V483" s="297"/>
      <c r="W483" s="297"/>
      <c r="X483" s="297"/>
      <c r="Y483" s="297"/>
      <c r="Z483" s="297"/>
    </row>
    <row r="484" spans="1:26" ht="15.75" customHeight="1">
      <c r="A484" s="297"/>
      <c r="B484" s="297"/>
      <c r="C484" s="297"/>
      <c r="D484" s="297"/>
      <c r="E484" s="297"/>
      <c r="F484" s="297"/>
      <c r="G484" s="297"/>
      <c r="H484" s="297"/>
      <c r="I484" s="297"/>
      <c r="J484" s="297"/>
      <c r="K484" s="297"/>
      <c r="L484" s="297"/>
      <c r="M484" s="297"/>
      <c r="N484" s="297"/>
      <c r="O484" s="297"/>
      <c r="P484" s="297"/>
      <c r="Q484" s="297"/>
      <c r="R484" s="297"/>
      <c r="S484" s="297"/>
      <c r="T484" s="297"/>
      <c r="U484" s="297"/>
      <c r="V484" s="297"/>
      <c r="W484" s="297"/>
      <c r="X484" s="297"/>
      <c r="Y484" s="297"/>
      <c r="Z484" s="297"/>
    </row>
    <row r="485" spans="1:26" ht="15.75" customHeight="1">
      <c r="A485" s="297"/>
      <c r="B485" s="297"/>
      <c r="C485" s="297"/>
      <c r="D485" s="297"/>
      <c r="E485" s="297"/>
      <c r="F485" s="297"/>
      <c r="G485" s="297"/>
      <c r="H485" s="297"/>
      <c r="I485" s="297"/>
      <c r="J485" s="297"/>
      <c r="K485" s="297"/>
      <c r="L485" s="297"/>
      <c r="M485" s="297"/>
      <c r="N485" s="297"/>
      <c r="O485" s="297"/>
      <c r="P485" s="297"/>
      <c r="Q485" s="297"/>
      <c r="R485" s="297"/>
      <c r="S485" s="297"/>
      <c r="T485" s="297"/>
      <c r="U485" s="297"/>
      <c r="V485" s="297"/>
      <c r="W485" s="297"/>
      <c r="X485" s="297"/>
      <c r="Y485" s="297"/>
      <c r="Z485" s="297"/>
    </row>
    <row r="486" spans="1:26" ht="15.75" customHeight="1">
      <c r="A486" s="297"/>
      <c r="B486" s="297"/>
      <c r="C486" s="297"/>
      <c r="D486" s="297"/>
      <c r="E486" s="297"/>
      <c r="F486" s="297"/>
      <c r="G486" s="297"/>
      <c r="H486" s="297"/>
      <c r="I486" s="297"/>
      <c r="J486" s="297"/>
      <c r="K486" s="297"/>
      <c r="L486" s="297"/>
      <c r="M486" s="297"/>
      <c r="N486" s="297"/>
      <c r="O486" s="297"/>
      <c r="P486" s="297"/>
      <c r="Q486" s="297"/>
      <c r="R486" s="297"/>
      <c r="S486" s="297"/>
      <c r="T486" s="297"/>
      <c r="U486" s="297"/>
      <c r="V486" s="297"/>
      <c r="W486" s="297"/>
      <c r="X486" s="297"/>
      <c r="Y486" s="297"/>
      <c r="Z486" s="297"/>
    </row>
    <row r="487" spans="1:26" ht="15.75" customHeight="1">
      <c r="A487" s="297"/>
      <c r="B487" s="297"/>
      <c r="C487" s="297"/>
      <c r="D487" s="297"/>
      <c r="E487" s="297"/>
      <c r="F487" s="297"/>
      <c r="G487" s="297"/>
      <c r="H487" s="297"/>
      <c r="I487" s="297"/>
      <c r="J487" s="297"/>
      <c r="K487" s="297"/>
      <c r="L487" s="297"/>
      <c r="M487" s="297"/>
      <c r="N487" s="297"/>
      <c r="O487" s="297"/>
      <c r="P487" s="297"/>
      <c r="Q487" s="297"/>
      <c r="R487" s="297"/>
      <c r="S487" s="297"/>
      <c r="T487" s="297"/>
      <c r="U487" s="297"/>
      <c r="V487" s="297"/>
      <c r="W487" s="297"/>
      <c r="X487" s="297"/>
      <c r="Y487" s="297"/>
      <c r="Z487" s="297"/>
    </row>
    <row r="488" spans="1:26" ht="15.75" customHeight="1">
      <c r="A488" s="297"/>
      <c r="B488" s="297"/>
      <c r="C488" s="297"/>
      <c r="D488" s="297"/>
      <c r="E488" s="297"/>
      <c r="F488" s="297"/>
      <c r="G488" s="297"/>
      <c r="H488" s="297"/>
      <c r="I488" s="297"/>
      <c r="J488" s="297"/>
      <c r="K488" s="297"/>
      <c r="L488" s="297"/>
      <c r="M488" s="297"/>
      <c r="N488" s="297"/>
      <c r="O488" s="297"/>
      <c r="P488" s="297"/>
      <c r="Q488" s="297"/>
      <c r="R488" s="297"/>
      <c r="S488" s="297"/>
      <c r="T488" s="297"/>
      <c r="U488" s="297"/>
      <c r="V488" s="297"/>
      <c r="W488" s="297"/>
      <c r="X488" s="297"/>
      <c r="Y488" s="297"/>
      <c r="Z488" s="297"/>
    </row>
    <row r="489" spans="1:26" ht="15.75" customHeight="1">
      <c r="A489" s="297"/>
      <c r="B489" s="297"/>
      <c r="C489" s="297"/>
      <c r="D489" s="297"/>
      <c r="E489" s="297"/>
      <c r="F489" s="297"/>
      <c r="G489" s="297"/>
      <c r="H489" s="297"/>
      <c r="I489" s="297"/>
      <c r="J489" s="297"/>
      <c r="K489" s="297"/>
      <c r="L489" s="297"/>
      <c r="M489" s="297"/>
      <c r="N489" s="297"/>
      <c r="O489" s="297"/>
      <c r="P489" s="297"/>
      <c r="Q489" s="297"/>
      <c r="R489" s="297"/>
      <c r="S489" s="297"/>
      <c r="T489" s="297"/>
      <c r="U489" s="297"/>
      <c r="V489" s="297"/>
      <c r="W489" s="297"/>
      <c r="X489" s="297"/>
      <c r="Y489" s="297"/>
      <c r="Z489" s="297"/>
    </row>
    <row r="490" spans="1:26" ht="15.75" customHeight="1">
      <c r="A490" s="297"/>
      <c r="B490" s="297"/>
      <c r="C490" s="297"/>
      <c r="D490" s="297"/>
      <c r="E490" s="297"/>
      <c r="F490" s="297"/>
      <c r="G490" s="297"/>
      <c r="H490" s="297"/>
      <c r="I490" s="297"/>
      <c r="J490" s="297"/>
      <c r="K490" s="297"/>
      <c r="L490" s="297"/>
      <c r="M490" s="297"/>
      <c r="N490" s="297"/>
      <c r="O490" s="297"/>
      <c r="P490" s="297"/>
      <c r="Q490" s="297"/>
      <c r="R490" s="297"/>
      <c r="S490" s="297"/>
      <c r="T490" s="297"/>
      <c r="U490" s="297"/>
      <c r="V490" s="297"/>
      <c r="W490" s="297"/>
      <c r="X490" s="297"/>
      <c r="Y490" s="297"/>
      <c r="Z490" s="297"/>
    </row>
    <row r="491" spans="1:26" ht="15.75" customHeight="1">
      <c r="A491" s="297"/>
      <c r="B491" s="297"/>
      <c r="C491" s="297"/>
      <c r="D491" s="297"/>
      <c r="E491" s="297"/>
      <c r="F491" s="297"/>
      <c r="G491" s="297"/>
      <c r="H491" s="297"/>
      <c r="I491" s="297"/>
      <c r="J491" s="297"/>
      <c r="K491" s="297"/>
      <c r="L491" s="297"/>
      <c r="M491" s="297"/>
      <c r="N491" s="297"/>
      <c r="O491" s="297"/>
      <c r="P491" s="297"/>
      <c r="Q491" s="297"/>
      <c r="R491" s="297"/>
      <c r="S491" s="297"/>
      <c r="T491" s="297"/>
      <c r="U491" s="297"/>
      <c r="V491" s="297"/>
      <c r="W491" s="297"/>
      <c r="X491" s="297"/>
      <c r="Y491" s="297"/>
      <c r="Z491" s="297"/>
    </row>
    <row r="492" spans="1:26" ht="15.75" customHeight="1">
      <c r="A492" s="297"/>
      <c r="B492" s="297"/>
      <c r="C492" s="297"/>
      <c r="D492" s="297"/>
      <c r="E492" s="297"/>
      <c r="F492" s="297"/>
      <c r="G492" s="297"/>
      <c r="H492" s="297"/>
      <c r="I492" s="297"/>
      <c r="J492" s="297"/>
      <c r="K492" s="297"/>
      <c r="L492" s="297"/>
      <c r="M492" s="297"/>
      <c r="N492" s="297"/>
      <c r="O492" s="297"/>
      <c r="P492" s="297"/>
      <c r="Q492" s="297"/>
      <c r="R492" s="297"/>
      <c r="S492" s="297"/>
      <c r="T492" s="297"/>
      <c r="U492" s="297"/>
      <c r="V492" s="297"/>
      <c r="W492" s="297"/>
      <c r="X492" s="297"/>
      <c r="Y492" s="297"/>
      <c r="Z492" s="297"/>
    </row>
    <row r="493" spans="1:26" ht="15.75" customHeight="1">
      <c r="A493" s="297"/>
      <c r="B493" s="297"/>
      <c r="C493" s="297"/>
      <c r="D493" s="297"/>
      <c r="E493" s="297"/>
      <c r="F493" s="297"/>
      <c r="G493" s="297"/>
      <c r="H493" s="297"/>
      <c r="I493" s="297"/>
      <c r="J493" s="297"/>
      <c r="K493" s="297"/>
      <c r="L493" s="297"/>
      <c r="M493" s="297"/>
      <c r="N493" s="297"/>
      <c r="O493" s="297"/>
      <c r="P493" s="297"/>
      <c r="Q493" s="297"/>
      <c r="R493" s="297"/>
      <c r="S493" s="297"/>
      <c r="T493" s="297"/>
      <c r="U493" s="297"/>
      <c r="V493" s="297"/>
      <c r="W493" s="297"/>
      <c r="X493" s="297"/>
      <c r="Y493" s="297"/>
      <c r="Z493" s="297"/>
    </row>
    <row r="494" spans="1:26" ht="15.75" customHeight="1">
      <c r="A494" s="297"/>
      <c r="B494" s="297"/>
      <c r="C494" s="297"/>
      <c r="D494" s="297"/>
      <c r="E494" s="297"/>
      <c r="F494" s="297"/>
      <c r="G494" s="297"/>
      <c r="H494" s="297"/>
      <c r="I494" s="297"/>
      <c r="J494" s="297"/>
      <c r="K494" s="297"/>
      <c r="L494" s="297"/>
      <c r="M494" s="297"/>
      <c r="N494" s="297"/>
      <c r="O494" s="297"/>
      <c r="P494" s="297"/>
      <c r="Q494" s="297"/>
      <c r="R494" s="297"/>
      <c r="S494" s="297"/>
      <c r="T494" s="297"/>
      <c r="U494" s="297"/>
      <c r="V494" s="297"/>
      <c r="W494" s="297"/>
      <c r="X494" s="297"/>
      <c r="Y494" s="297"/>
      <c r="Z494" s="297"/>
    </row>
    <row r="495" spans="1:26" ht="15.75" customHeight="1">
      <c r="A495" s="297"/>
      <c r="B495" s="297"/>
      <c r="C495" s="297"/>
      <c r="D495" s="297"/>
      <c r="E495" s="297"/>
      <c r="F495" s="297"/>
      <c r="G495" s="297"/>
      <c r="H495" s="297"/>
      <c r="I495" s="297"/>
      <c r="J495" s="297"/>
      <c r="K495" s="297"/>
      <c r="L495" s="297"/>
      <c r="M495" s="297"/>
      <c r="N495" s="297"/>
      <c r="O495" s="297"/>
      <c r="P495" s="297"/>
      <c r="Q495" s="297"/>
      <c r="R495" s="297"/>
      <c r="S495" s="297"/>
      <c r="T495" s="297"/>
      <c r="U495" s="297"/>
      <c r="V495" s="297"/>
      <c r="W495" s="297"/>
      <c r="X495" s="297"/>
      <c r="Y495" s="297"/>
      <c r="Z495" s="297"/>
    </row>
    <row r="496" spans="1:26" ht="15.75" customHeight="1">
      <c r="A496" s="297"/>
      <c r="B496" s="297"/>
      <c r="C496" s="297"/>
      <c r="D496" s="297"/>
      <c r="E496" s="297"/>
      <c r="F496" s="297"/>
      <c r="G496" s="297"/>
      <c r="H496" s="297"/>
      <c r="I496" s="297"/>
      <c r="J496" s="297"/>
      <c r="K496" s="297"/>
      <c r="L496" s="297"/>
      <c r="M496" s="297"/>
      <c r="N496" s="297"/>
      <c r="O496" s="297"/>
      <c r="P496" s="297"/>
      <c r="Q496" s="297"/>
      <c r="R496" s="297"/>
      <c r="S496" s="297"/>
      <c r="T496" s="297"/>
      <c r="U496" s="297"/>
      <c r="V496" s="297"/>
      <c r="W496" s="297"/>
      <c r="X496" s="297"/>
      <c r="Y496" s="297"/>
      <c r="Z496" s="297"/>
    </row>
    <row r="497" spans="1:26" ht="15.75" customHeight="1">
      <c r="A497" s="297"/>
      <c r="B497" s="297"/>
      <c r="C497" s="297"/>
      <c r="D497" s="297"/>
      <c r="E497" s="297"/>
      <c r="F497" s="297"/>
      <c r="G497" s="297"/>
      <c r="H497" s="297"/>
      <c r="I497" s="297"/>
      <c r="J497" s="297"/>
      <c r="K497" s="297"/>
      <c r="L497" s="297"/>
      <c r="M497" s="297"/>
      <c r="N497" s="297"/>
      <c r="O497" s="297"/>
      <c r="P497" s="297"/>
      <c r="Q497" s="297"/>
      <c r="R497" s="297"/>
      <c r="S497" s="297"/>
      <c r="T497" s="297"/>
      <c r="U497" s="297"/>
      <c r="V497" s="297"/>
      <c r="W497" s="297"/>
      <c r="X497" s="297"/>
      <c r="Y497" s="297"/>
      <c r="Z497" s="297"/>
    </row>
    <row r="498" spans="1:26" ht="15.75" customHeight="1">
      <c r="A498" s="297"/>
      <c r="B498" s="297"/>
      <c r="C498" s="297"/>
      <c r="D498" s="297"/>
      <c r="E498" s="297"/>
      <c r="F498" s="297"/>
      <c r="G498" s="297"/>
      <c r="H498" s="297"/>
      <c r="I498" s="297"/>
      <c r="J498" s="297"/>
      <c r="K498" s="297"/>
      <c r="L498" s="297"/>
      <c r="M498" s="297"/>
      <c r="N498" s="297"/>
      <c r="O498" s="297"/>
      <c r="P498" s="297"/>
      <c r="Q498" s="297"/>
      <c r="R498" s="297"/>
      <c r="S498" s="297"/>
      <c r="T498" s="297"/>
      <c r="U498" s="297"/>
      <c r="V498" s="297"/>
      <c r="W498" s="297"/>
      <c r="X498" s="297"/>
      <c r="Y498" s="297"/>
      <c r="Z498" s="297"/>
    </row>
    <row r="499" spans="1:26" ht="15.75" customHeight="1">
      <c r="A499" s="297"/>
      <c r="B499" s="297"/>
      <c r="C499" s="297"/>
      <c r="D499" s="297"/>
      <c r="E499" s="297"/>
      <c r="F499" s="297"/>
      <c r="G499" s="297"/>
      <c r="H499" s="297"/>
      <c r="I499" s="297"/>
      <c r="J499" s="297"/>
      <c r="K499" s="297"/>
      <c r="L499" s="297"/>
      <c r="M499" s="297"/>
      <c r="N499" s="297"/>
      <c r="O499" s="297"/>
      <c r="P499" s="297"/>
      <c r="Q499" s="297"/>
      <c r="R499" s="297"/>
      <c r="S499" s="297"/>
      <c r="T499" s="297"/>
      <c r="U499" s="297"/>
      <c r="V499" s="297"/>
      <c r="W499" s="297"/>
      <c r="X499" s="297"/>
      <c r="Y499" s="297"/>
      <c r="Z499" s="297"/>
    </row>
    <row r="500" spans="1:26" ht="15.75" customHeight="1">
      <c r="A500" s="297"/>
      <c r="B500" s="297"/>
      <c r="C500" s="297"/>
      <c r="D500" s="297"/>
      <c r="E500" s="297"/>
      <c r="F500" s="297"/>
      <c r="G500" s="297"/>
      <c r="H500" s="297"/>
      <c r="I500" s="297"/>
      <c r="J500" s="297"/>
      <c r="K500" s="297"/>
      <c r="L500" s="297"/>
      <c r="M500" s="297"/>
      <c r="N500" s="297"/>
      <c r="O500" s="297"/>
      <c r="P500" s="297"/>
      <c r="Q500" s="297"/>
      <c r="R500" s="297"/>
      <c r="S500" s="297"/>
      <c r="T500" s="297"/>
      <c r="U500" s="297"/>
      <c r="V500" s="297"/>
      <c r="W500" s="297"/>
      <c r="X500" s="297"/>
      <c r="Y500" s="297"/>
      <c r="Z500" s="297"/>
    </row>
    <row r="501" spans="1:26" ht="15.75" customHeight="1">
      <c r="A501" s="297"/>
      <c r="B501" s="297"/>
      <c r="C501" s="297"/>
      <c r="D501" s="297"/>
      <c r="E501" s="297"/>
      <c r="F501" s="297"/>
      <c r="G501" s="297"/>
      <c r="H501" s="297"/>
      <c r="I501" s="297"/>
      <c r="J501" s="297"/>
      <c r="K501" s="297"/>
      <c r="L501" s="297"/>
      <c r="M501" s="297"/>
      <c r="N501" s="297"/>
      <c r="O501" s="297"/>
      <c r="P501" s="297"/>
      <c r="Q501" s="297"/>
      <c r="R501" s="297"/>
      <c r="S501" s="297"/>
      <c r="T501" s="297"/>
      <c r="U501" s="297"/>
      <c r="V501" s="297"/>
      <c r="W501" s="297"/>
      <c r="X501" s="297"/>
      <c r="Y501" s="297"/>
      <c r="Z501" s="297"/>
    </row>
    <row r="502" spans="1:26" ht="15.75" customHeight="1">
      <c r="A502" s="297"/>
      <c r="B502" s="297"/>
      <c r="C502" s="297"/>
      <c r="D502" s="297"/>
      <c r="E502" s="297"/>
      <c r="F502" s="297"/>
      <c r="G502" s="297"/>
      <c r="H502" s="297"/>
      <c r="I502" s="297"/>
      <c r="J502" s="297"/>
      <c r="K502" s="297"/>
      <c r="L502" s="297"/>
      <c r="M502" s="297"/>
      <c r="N502" s="297"/>
      <c r="O502" s="297"/>
      <c r="P502" s="297"/>
      <c r="Q502" s="297"/>
      <c r="R502" s="297"/>
      <c r="S502" s="297"/>
      <c r="T502" s="297"/>
      <c r="U502" s="297"/>
      <c r="V502" s="297"/>
      <c r="W502" s="297"/>
      <c r="X502" s="297"/>
      <c r="Y502" s="297"/>
      <c r="Z502" s="297"/>
    </row>
    <row r="503" spans="1:26" ht="15.75" customHeight="1">
      <c r="A503" s="297"/>
      <c r="B503" s="297"/>
      <c r="C503" s="297"/>
      <c r="D503" s="297"/>
      <c r="E503" s="297"/>
      <c r="F503" s="297"/>
      <c r="G503" s="297"/>
      <c r="H503" s="297"/>
      <c r="I503" s="297"/>
      <c r="J503" s="297"/>
      <c r="K503" s="297"/>
      <c r="L503" s="297"/>
      <c r="M503" s="297"/>
      <c r="N503" s="297"/>
      <c r="O503" s="297"/>
      <c r="P503" s="297"/>
      <c r="Q503" s="297"/>
      <c r="R503" s="297"/>
      <c r="S503" s="297"/>
      <c r="T503" s="297"/>
      <c r="U503" s="297"/>
      <c r="V503" s="297"/>
      <c r="W503" s="297"/>
      <c r="X503" s="297"/>
      <c r="Y503" s="297"/>
      <c r="Z503" s="297"/>
    </row>
    <row r="504" spans="1:26" ht="15.75" customHeight="1">
      <c r="A504" s="297"/>
      <c r="B504" s="297"/>
      <c r="C504" s="297"/>
      <c r="D504" s="297"/>
      <c r="E504" s="297"/>
      <c r="F504" s="297"/>
      <c r="G504" s="297"/>
      <c r="H504" s="297"/>
      <c r="I504" s="297"/>
      <c r="J504" s="297"/>
      <c r="K504" s="297"/>
      <c r="L504" s="297"/>
      <c r="M504" s="297"/>
      <c r="N504" s="297"/>
      <c r="O504" s="297"/>
      <c r="P504" s="297"/>
      <c r="Q504" s="297"/>
      <c r="R504" s="297"/>
      <c r="S504" s="297"/>
      <c r="T504" s="297"/>
      <c r="U504" s="297"/>
      <c r="V504" s="297"/>
      <c r="W504" s="297"/>
      <c r="X504" s="297"/>
      <c r="Y504" s="297"/>
      <c r="Z504" s="297"/>
    </row>
    <row r="505" spans="1:26" ht="15.75" customHeight="1">
      <c r="A505" s="297"/>
      <c r="B505" s="297"/>
      <c r="C505" s="297"/>
      <c r="D505" s="297"/>
      <c r="E505" s="297"/>
      <c r="F505" s="297"/>
      <c r="G505" s="297"/>
      <c r="H505" s="297"/>
      <c r="I505" s="297"/>
      <c r="J505" s="297"/>
      <c r="K505" s="297"/>
      <c r="L505" s="297"/>
      <c r="M505" s="297"/>
      <c r="N505" s="297"/>
      <c r="O505" s="297"/>
      <c r="P505" s="297"/>
      <c r="Q505" s="297"/>
      <c r="R505" s="297"/>
      <c r="S505" s="297"/>
      <c r="T505" s="297"/>
      <c r="U505" s="297"/>
      <c r="V505" s="297"/>
      <c r="W505" s="297"/>
      <c r="X505" s="297"/>
      <c r="Y505" s="297"/>
      <c r="Z505" s="297"/>
    </row>
    <row r="506" spans="1:26" ht="15.75" customHeight="1">
      <c r="A506" s="297"/>
      <c r="B506" s="297"/>
      <c r="C506" s="297"/>
      <c r="D506" s="297"/>
      <c r="E506" s="297"/>
      <c r="F506" s="297"/>
      <c r="G506" s="297"/>
      <c r="H506" s="297"/>
      <c r="I506" s="297"/>
      <c r="J506" s="297"/>
      <c r="K506" s="297"/>
      <c r="L506" s="297"/>
      <c r="M506" s="297"/>
      <c r="N506" s="297"/>
      <c r="O506" s="297"/>
      <c r="P506" s="297"/>
      <c r="Q506" s="297"/>
      <c r="R506" s="297"/>
      <c r="S506" s="297"/>
      <c r="T506" s="297"/>
      <c r="U506" s="297"/>
      <c r="V506" s="297"/>
      <c r="W506" s="297"/>
      <c r="X506" s="297"/>
      <c r="Y506" s="297"/>
      <c r="Z506" s="297"/>
    </row>
    <row r="507" spans="1:26" ht="15.75" customHeight="1">
      <c r="A507" s="297"/>
      <c r="B507" s="297"/>
      <c r="C507" s="297"/>
      <c r="D507" s="297"/>
      <c r="E507" s="297"/>
      <c r="F507" s="297"/>
      <c r="G507" s="297"/>
      <c r="H507" s="297"/>
      <c r="I507" s="297"/>
      <c r="J507" s="297"/>
      <c r="K507" s="297"/>
      <c r="L507" s="297"/>
      <c r="M507" s="297"/>
      <c r="N507" s="297"/>
      <c r="O507" s="297"/>
      <c r="P507" s="297"/>
      <c r="Q507" s="297"/>
      <c r="R507" s="297"/>
      <c r="S507" s="297"/>
      <c r="T507" s="297"/>
      <c r="U507" s="297"/>
      <c r="V507" s="297"/>
      <c r="W507" s="297"/>
      <c r="X507" s="297"/>
      <c r="Y507" s="297"/>
      <c r="Z507" s="297"/>
    </row>
    <row r="508" spans="1:26" ht="15.75" customHeight="1">
      <c r="A508" s="297"/>
      <c r="B508" s="297"/>
      <c r="C508" s="297"/>
      <c r="D508" s="297"/>
      <c r="E508" s="297"/>
      <c r="F508" s="297"/>
      <c r="G508" s="297"/>
      <c r="H508" s="297"/>
      <c r="I508" s="297"/>
      <c r="J508" s="297"/>
      <c r="K508" s="297"/>
      <c r="L508" s="297"/>
      <c r="M508" s="297"/>
      <c r="N508" s="297"/>
      <c r="O508" s="297"/>
      <c r="P508" s="297"/>
      <c r="Q508" s="297"/>
      <c r="R508" s="297"/>
      <c r="S508" s="297"/>
      <c r="T508" s="297"/>
      <c r="U508" s="297"/>
      <c r="V508" s="297"/>
      <c r="W508" s="297"/>
      <c r="X508" s="297"/>
      <c r="Y508" s="297"/>
      <c r="Z508" s="297"/>
    </row>
    <row r="509" spans="1:26" ht="15.75" customHeight="1">
      <c r="A509" s="297"/>
      <c r="B509" s="297"/>
      <c r="C509" s="297"/>
      <c r="D509" s="297"/>
      <c r="E509" s="297"/>
      <c r="F509" s="297"/>
      <c r="G509" s="297"/>
      <c r="H509" s="297"/>
      <c r="I509" s="297"/>
      <c r="J509" s="297"/>
      <c r="K509" s="297"/>
      <c r="L509" s="297"/>
      <c r="M509" s="297"/>
      <c r="N509" s="297"/>
      <c r="O509" s="297"/>
      <c r="P509" s="297"/>
      <c r="Q509" s="297"/>
      <c r="R509" s="297"/>
      <c r="S509" s="297"/>
      <c r="T509" s="297"/>
      <c r="U509" s="297"/>
      <c r="V509" s="297"/>
      <c r="W509" s="297"/>
      <c r="X509" s="297"/>
      <c r="Y509" s="297"/>
      <c r="Z509" s="297"/>
    </row>
    <row r="510" spans="1:26" ht="15.75" customHeight="1">
      <c r="A510" s="297"/>
      <c r="B510" s="297"/>
      <c r="C510" s="297"/>
      <c r="D510" s="297"/>
      <c r="E510" s="297"/>
      <c r="F510" s="297"/>
      <c r="G510" s="297"/>
      <c r="H510" s="297"/>
      <c r="I510" s="297"/>
      <c r="J510" s="297"/>
      <c r="K510" s="297"/>
      <c r="L510" s="297"/>
      <c r="M510" s="297"/>
      <c r="N510" s="297"/>
      <c r="O510" s="297"/>
      <c r="P510" s="297"/>
      <c r="Q510" s="297"/>
      <c r="R510" s="297"/>
      <c r="S510" s="297"/>
      <c r="T510" s="297"/>
      <c r="U510" s="297"/>
      <c r="V510" s="297"/>
      <c r="W510" s="297"/>
      <c r="X510" s="297"/>
      <c r="Y510" s="297"/>
      <c r="Z510" s="297"/>
    </row>
    <row r="511" spans="1:26" ht="15.75" customHeight="1">
      <c r="A511" s="297"/>
      <c r="B511" s="297"/>
      <c r="C511" s="297"/>
      <c r="D511" s="297"/>
      <c r="E511" s="297"/>
      <c r="F511" s="297"/>
      <c r="G511" s="297"/>
      <c r="H511" s="297"/>
      <c r="I511" s="297"/>
      <c r="J511" s="297"/>
      <c r="K511" s="297"/>
      <c r="L511" s="297"/>
      <c r="M511" s="297"/>
      <c r="N511" s="297"/>
      <c r="O511" s="297"/>
      <c r="P511" s="297"/>
      <c r="Q511" s="297"/>
      <c r="R511" s="297"/>
      <c r="S511" s="297"/>
      <c r="T511" s="297"/>
      <c r="U511" s="297"/>
      <c r="V511" s="297"/>
      <c r="W511" s="297"/>
      <c r="X511" s="297"/>
      <c r="Y511" s="297"/>
      <c r="Z511" s="297"/>
    </row>
    <row r="512" spans="1:26" ht="15.75" customHeight="1">
      <c r="A512" s="297"/>
      <c r="B512" s="297"/>
      <c r="C512" s="297"/>
      <c r="D512" s="297"/>
      <c r="E512" s="297"/>
      <c r="F512" s="297"/>
      <c r="G512" s="297"/>
      <c r="H512" s="297"/>
      <c r="I512" s="297"/>
      <c r="J512" s="297"/>
      <c r="K512" s="297"/>
      <c r="L512" s="297"/>
      <c r="M512" s="297"/>
      <c r="N512" s="297"/>
      <c r="O512" s="297"/>
      <c r="P512" s="297"/>
      <c r="Q512" s="297"/>
      <c r="R512" s="297"/>
      <c r="S512" s="297"/>
      <c r="T512" s="297"/>
      <c r="U512" s="297"/>
      <c r="V512" s="297"/>
      <c r="W512" s="297"/>
      <c r="X512" s="297"/>
      <c r="Y512" s="297"/>
      <c r="Z512" s="297"/>
    </row>
    <row r="513" spans="1:26" ht="15.75" customHeight="1">
      <c r="A513" s="297"/>
      <c r="B513" s="297"/>
      <c r="C513" s="297"/>
      <c r="D513" s="297"/>
      <c r="E513" s="297"/>
      <c r="F513" s="297"/>
      <c r="G513" s="297"/>
      <c r="H513" s="297"/>
      <c r="I513" s="297"/>
      <c r="J513" s="297"/>
      <c r="K513" s="297"/>
      <c r="L513" s="297"/>
      <c r="M513" s="297"/>
      <c r="N513" s="297"/>
      <c r="O513" s="297"/>
      <c r="P513" s="297"/>
      <c r="Q513" s="297"/>
      <c r="R513" s="297"/>
      <c r="S513" s="297"/>
      <c r="T513" s="297"/>
      <c r="U513" s="297"/>
      <c r="V513" s="297"/>
      <c r="W513" s="297"/>
      <c r="X513" s="297"/>
      <c r="Y513" s="297"/>
      <c r="Z513" s="297"/>
    </row>
    <row r="514" spans="1:26" ht="15.75" customHeight="1">
      <c r="A514" s="297"/>
      <c r="B514" s="297"/>
      <c r="C514" s="297"/>
      <c r="D514" s="297"/>
      <c r="E514" s="297"/>
      <c r="F514" s="297"/>
      <c r="G514" s="297"/>
      <c r="H514" s="297"/>
      <c r="I514" s="297"/>
      <c r="J514" s="297"/>
      <c r="K514" s="297"/>
      <c r="L514" s="297"/>
      <c r="M514" s="297"/>
      <c r="N514" s="297"/>
      <c r="O514" s="297"/>
      <c r="P514" s="297"/>
      <c r="Q514" s="297"/>
      <c r="R514" s="297"/>
      <c r="S514" s="297"/>
      <c r="T514" s="297"/>
      <c r="U514" s="297"/>
      <c r="V514" s="297"/>
      <c r="W514" s="297"/>
      <c r="X514" s="297"/>
      <c r="Y514" s="297"/>
      <c r="Z514" s="297"/>
    </row>
    <row r="515" spans="1:26" ht="15.75" customHeight="1">
      <c r="A515" s="297"/>
      <c r="B515" s="297"/>
      <c r="C515" s="297"/>
      <c r="D515" s="297"/>
      <c r="E515" s="297"/>
      <c r="F515" s="297"/>
      <c r="G515" s="297"/>
      <c r="H515" s="297"/>
      <c r="I515" s="297"/>
      <c r="J515" s="297"/>
      <c r="K515" s="297"/>
      <c r="L515" s="297"/>
      <c r="M515" s="297"/>
      <c r="N515" s="297"/>
      <c r="O515" s="297"/>
      <c r="P515" s="297"/>
      <c r="Q515" s="297"/>
      <c r="R515" s="297"/>
      <c r="S515" s="297"/>
      <c r="T515" s="297"/>
      <c r="U515" s="297"/>
      <c r="V515" s="297"/>
      <c r="W515" s="297"/>
      <c r="X515" s="297"/>
      <c r="Y515" s="297"/>
      <c r="Z515" s="297"/>
    </row>
    <row r="516" spans="1:26" ht="15.75" customHeight="1">
      <c r="A516" s="297"/>
      <c r="B516" s="297"/>
      <c r="C516" s="297"/>
      <c r="D516" s="297"/>
      <c r="E516" s="297"/>
      <c r="F516" s="297"/>
      <c r="G516" s="297"/>
      <c r="H516" s="297"/>
      <c r="I516" s="297"/>
      <c r="J516" s="297"/>
      <c r="K516" s="297"/>
      <c r="L516" s="297"/>
      <c r="M516" s="297"/>
      <c r="N516" s="297"/>
      <c r="O516" s="297"/>
      <c r="P516" s="297"/>
      <c r="Q516" s="297"/>
      <c r="R516" s="297"/>
      <c r="S516" s="297"/>
      <c r="T516" s="297"/>
      <c r="U516" s="297"/>
      <c r="V516" s="297"/>
      <c r="W516" s="297"/>
      <c r="X516" s="297"/>
      <c r="Y516" s="297"/>
      <c r="Z516" s="297"/>
    </row>
    <row r="517" spans="1:26" ht="15.75" customHeight="1">
      <c r="A517" s="297"/>
      <c r="B517" s="297"/>
      <c r="C517" s="297"/>
      <c r="D517" s="297"/>
      <c r="E517" s="297"/>
      <c r="F517" s="297"/>
      <c r="G517" s="297"/>
      <c r="H517" s="297"/>
      <c r="I517" s="297"/>
      <c r="J517" s="297"/>
      <c r="K517" s="297"/>
      <c r="L517" s="297"/>
      <c r="M517" s="297"/>
      <c r="N517" s="297"/>
      <c r="O517" s="297"/>
      <c r="P517" s="297"/>
      <c r="Q517" s="297"/>
      <c r="R517" s="297"/>
      <c r="S517" s="297"/>
      <c r="T517" s="297"/>
      <c r="U517" s="297"/>
      <c r="V517" s="297"/>
      <c r="W517" s="297"/>
      <c r="X517" s="297"/>
      <c r="Y517" s="297"/>
      <c r="Z517" s="297"/>
    </row>
    <row r="518" spans="1:26" ht="15.75" customHeight="1">
      <c r="A518" s="297"/>
      <c r="B518" s="297"/>
      <c r="C518" s="297"/>
      <c r="D518" s="297"/>
      <c r="E518" s="297"/>
      <c r="F518" s="297"/>
      <c r="G518" s="297"/>
      <c r="H518" s="297"/>
      <c r="I518" s="297"/>
      <c r="J518" s="297"/>
      <c r="K518" s="297"/>
      <c r="L518" s="297"/>
      <c r="M518" s="297"/>
      <c r="N518" s="297"/>
      <c r="O518" s="297"/>
      <c r="P518" s="297"/>
      <c r="Q518" s="297"/>
      <c r="R518" s="297"/>
      <c r="S518" s="297"/>
      <c r="T518" s="297"/>
      <c r="U518" s="297"/>
      <c r="V518" s="297"/>
      <c r="W518" s="297"/>
      <c r="X518" s="297"/>
      <c r="Y518" s="297"/>
      <c r="Z518" s="297"/>
    </row>
    <row r="519" spans="1:26" ht="15.75" customHeight="1">
      <c r="A519" s="297"/>
      <c r="B519" s="297"/>
      <c r="C519" s="297"/>
      <c r="D519" s="297"/>
      <c r="E519" s="297"/>
      <c r="F519" s="297"/>
      <c r="G519" s="297"/>
      <c r="H519" s="297"/>
      <c r="I519" s="297"/>
      <c r="J519" s="297"/>
      <c r="K519" s="297"/>
      <c r="L519" s="297"/>
      <c r="M519" s="297"/>
      <c r="N519" s="297"/>
      <c r="O519" s="297"/>
      <c r="P519" s="297"/>
      <c r="Q519" s="297"/>
      <c r="R519" s="297"/>
      <c r="S519" s="297"/>
      <c r="T519" s="297"/>
      <c r="U519" s="297"/>
      <c r="V519" s="297"/>
      <c r="W519" s="297"/>
      <c r="X519" s="297"/>
      <c r="Y519" s="297"/>
      <c r="Z519" s="297"/>
    </row>
    <row r="520" spans="1:26" ht="15.75" customHeight="1">
      <c r="A520" s="297"/>
      <c r="B520" s="297"/>
      <c r="C520" s="297"/>
      <c r="D520" s="297"/>
      <c r="E520" s="297"/>
      <c r="F520" s="297"/>
      <c r="G520" s="297"/>
      <c r="H520" s="297"/>
      <c r="I520" s="297"/>
      <c r="J520" s="297"/>
      <c r="K520" s="297"/>
      <c r="L520" s="297"/>
      <c r="M520" s="297"/>
      <c r="N520" s="297"/>
      <c r="O520" s="297"/>
      <c r="P520" s="297"/>
      <c r="Q520" s="297"/>
      <c r="R520" s="297"/>
      <c r="S520" s="297"/>
      <c r="T520" s="297"/>
      <c r="U520" s="297"/>
      <c r="V520" s="297"/>
      <c r="W520" s="297"/>
      <c r="X520" s="297"/>
      <c r="Y520" s="297"/>
      <c r="Z520" s="297"/>
    </row>
    <row r="521" spans="1:26" ht="15.75" customHeight="1">
      <c r="A521" s="297"/>
      <c r="B521" s="297"/>
      <c r="C521" s="297"/>
      <c r="D521" s="297"/>
      <c r="E521" s="297"/>
      <c r="F521" s="297"/>
      <c r="G521" s="297"/>
      <c r="H521" s="297"/>
      <c r="I521" s="297"/>
      <c r="J521" s="297"/>
      <c r="K521" s="297"/>
      <c r="L521" s="297"/>
      <c r="M521" s="297"/>
      <c r="N521" s="297"/>
      <c r="O521" s="297"/>
      <c r="P521" s="297"/>
      <c r="Q521" s="297"/>
      <c r="R521" s="297"/>
      <c r="S521" s="297"/>
      <c r="T521" s="297"/>
      <c r="U521" s="297"/>
      <c r="V521" s="297"/>
      <c r="W521" s="297"/>
      <c r="X521" s="297"/>
      <c r="Y521" s="297"/>
      <c r="Z521" s="297"/>
    </row>
    <row r="522" spans="1:26" ht="15.75" customHeight="1">
      <c r="A522" s="297"/>
      <c r="B522" s="297"/>
      <c r="C522" s="297"/>
      <c r="D522" s="297"/>
      <c r="E522" s="297"/>
      <c r="F522" s="297"/>
      <c r="G522" s="297"/>
      <c r="H522" s="297"/>
      <c r="I522" s="297"/>
      <c r="J522" s="297"/>
      <c r="K522" s="297"/>
      <c r="L522" s="297"/>
      <c r="M522" s="297"/>
      <c r="N522" s="297"/>
      <c r="O522" s="297"/>
      <c r="P522" s="297"/>
      <c r="Q522" s="297"/>
      <c r="R522" s="297"/>
      <c r="S522" s="297"/>
      <c r="T522" s="297"/>
      <c r="U522" s="297"/>
      <c r="V522" s="297"/>
      <c r="W522" s="297"/>
      <c r="X522" s="297"/>
      <c r="Y522" s="297"/>
      <c r="Z522" s="297"/>
    </row>
    <row r="523" spans="1:26" ht="15.75" customHeight="1">
      <c r="A523" s="297"/>
      <c r="B523" s="297"/>
      <c r="C523" s="297"/>
      <c r="D523" s="297"/>
      <c r="E523" s="297"/>
      <c r="F523" s="297"/>
      <c r="G523" s="297"/>
      <c r="H523" s="297"/>
      <c r="I523" s="297"/>
      <c r="J523" s="297"/>
      <c r="K523" s="297"/>
      <c r="L523" s="297"/>
      <c r="M523" s="297"/>
      <c r="N523" s="297"/>
      <c r="O523" s="297"/>
      <c r="P523" s="297"/>
      <c r="Q523" s="297"/>
      <c r="R523" s="297"/>
      <c r="S523" s="297"/>
      <c r="T523" s="297"/>
      <c r="U523" s="297"/>
      <c r="V523" s="297"/>
      <c r="W523" s="297"/>
      <c r="X523" s="297"/>
      <c r="Y523" s="297"/>
      <c r="Z523" s="297"/>
    </row>
    <row r="524" spans="1:26" ht="15.75" customHeight="1">
      <c r="A524" s="297"/>
      <c r="B524" s="297"/>
      <c r="C524" s="297"/>
      <c r="D524" s="297"/>
      <c r="E524" s="297"/>
      <c r="F524" s="297"/>
      <c r="G524" s="297"/>
      <c r="H524" s="297"/>
      <c r="I524" s="297"/>
      <c r="J524" s="297"/>
      <c r="K524" s="297"/>
      <c r="L524" s="297"/>
      <c r="M524" s="297"/>
      <c r="N524" s="297"/>
      <c r="O524" s="297"/>
      <c r="P524" s="297"/>
      <c r="Q524" s="297"/>
      <c r="R524" s="297"/>
      <c r="S524" s="297"/>
      <c r="T524" s="297"/>
      <c r="U524" s="297"/>
      <c r="V524" s="297"/>
      <c r="W524" s="297"/>
      <c r="X524" s="297"/>
      <c r="Y524" s="297"/>
      <c r="Z524" s="297"/>
    </row>
    <row r="525" spans="1:26" ht="15.75" customHeight="1">
      <c r="A525" s="297"/>
      <c r="B525" s="297"/>
      <c r="C525" s="297"/>
      <c r="D525" s="297"/>
      <c r="E525" s="297"/>
      <c r="F525" s="297"/>
      <c r="G525" s="297"/>
      <c r="H525" s="297"/>
      <c r="I525" s="297"/>
      <c r="J525" s="297"/>
      <c r="K525" s="297"/>
      <c r="L525" s="297"/>
      <c r="M525" s="297"/>
      <c r="N525" s="297"/>
      <c r="O525" s="297"/>
      <c r="P525" s="297"/>
      <c r="Q525" s="297"/>
      <c r="R525" s="297"/>
      <c r="S525" s="297"/>
      <c r="T525" s="297"/>
      <c r="U525" s="297"/>
      <c r="V525" s="297"/>
      <c r="W525" s="297"/>
      <c r="X525" s="297"/>
      <c r="Y525" s="297"/>
      <c r="Z525" s="297"/>
    </row>
    <row r="526" spans="1:26" ht="15.75" customHeight="1">
      <c r="A526" s="297"/>
      <c r="B526" s="297"/>
      <c r="C526" s="297"/>
      <c r="D526" s="297"/>
      <c r="E526" s="297"/>
      <c r="F526" s="297"/>
      <c r="G526" s="297"/>
      <c r="H526" s="297"/>
      <c r="I526" s="297"/>
      <c r="J526" s="297"/>
      <c r="K526" s="297"/>
      <c r="L526" s="297"/>
      <c r="M526" s="297"/>
      <c r="N526" s="297"/>
      <c r="O526" s="297"/>
      <c r="P526" s="297"/>
      <c r="Q526" s="297"/>
      <c r="R526" s="297"/>
      <c r="S526" s="297"/>
      <c r="T526" s="297"/>
      <c r="U526" s="297"/>
      <c r="V526" s="297"/>
      <c r="W526" s="297"/>
      <c r="X526" s="297"/>
      <c r="Y526" s="297"/>
      <c r="Z526" s="297"/>
    </row>
    <row r="527" spans="1:26" ht="15.75" customHeight="1">
      <c r="A527" s="297"/>
      <c r="B527" s="297"/>
      <c r="C527" s="297"/>
      <c r="D527" s="297"/>
      <c r="E527" s="297"/>
      <c r="F527" s="297"/>
      <c r="G527" s="297"/>
      <c r="H527" s="297"/>
      <c r="I527" s="297"/>
      <c r="J527" s="297"/>
      <c r="K527" s="297"/>
      <c r="L527" s="297"/>
      <c r="M527" s="297"/>
      <c r="N527" s="297"/>
      <c r="O527" s="297"/>
      <c r="P527" s="297"/>
      <c r="Q527" s="297"/>
      <c r="R527" s="297"/>
      <c r="S527" s="297"/>
      <c r="T527" s="297"/>
      <c r="U527" s="297"/>
      <c r="V527" s="297"/>
      <c r="W527" s="297"/>
      <c r="X527" s="297"/>
      <c r="Y527" s="297"/>
      <c r="Z527" s="297"/>
    </row>
    <row r="528" spans="1:26" ht="15.75" customHeight="1">
      <c r="A528" s="297"/>
      <c r="B528" s="297"/>
      <c r="C528" s="297"/>
      <c r="D528" s="297"/>
      <c r="E528" s="297"/>
      <c r="F528" s="297"/>
      <c r="G528" s="297"/>
      <c r="H528" s="297"/>
      <c r="I528" s="297"/>
      <c r="J528" s="297"/>
      <c r="K528" s="297"/>
      <c r="L528" s="297"/>
      <c r="M528" s="297"/>
      <c r="N528" s="297"/>
      <c r="O528" s="297"/>
      <c r="P528" s="297"/>
      <c r="Q528" s="297"/>
      <c r="R528" s="297"/>
      <c r="S528" s="297"/>
      <c r="T528" s="297"/>
      <c r="U528" s="297"/>
      <c r="V528" s="297"/>
      <c r="W528" s="297"/>
      <c r="X528" s="297"/>
      <c r="Y528" s="297"/>
      <c r="Z528" s="297"/>
    </row>
    <row r="529" spans="1:26" ht="15.75" customHeight="1">
      <c r="A529" s="297"/>
      <c r="B529" s="297"/>
      <c r="C529" s="297"/>
      <c r="D529" s="297"/>
      <c r="E529" s="297"/>
      <c r="F529" s="297"/>
      <c r="G529" s="297"/>
      <c r="H529" s="297"/>
      <c r="I529" s="297"/>
      <c r="J529" s="297"/>
      <c r="K529" s="297"/>
      <c r="L529" s="297"/>
      <c r="M529" s="297"/>
      <c r="N529" s="297"/>
      <c r="O529" s="297"/>
      <c r="P529" s="297"/>
      <c r="Q529" s="297"/>
      <c r="R529" s="297"/>
      <c r="S529" s="297"/>
      <c r="T529" s="297"/>
      <c r="U529" s="297"/>
      <c r="V529" s="297"/>
      <c r="W529" s="297"/>
      <c r="X529" s="297"/>
      <c r="Y529" s="297"/>
      <c r="Z529" s="297"/>
    </row>
    <row r="530" spans="1:26" ht="15.75" customHeight="1">
      <c r="A530" s="297"/>
      <c r="B530" s="297"/>
      <c r="C530" s="297"/>
      <c r="D530" s="297"/>
      <c r="E530" s="297"/>
      <c r="F530" s="297"/>
      <c r="G530" s="297"/>
      <c r="H530" s="297"/>
      <c r="I530" s="297"/>
      <c r="J530" s="297"/>
      <c r="K530" s="297"/>
      <c r="L530" s="297"/>
      <c r="M530" s="297"/>
      <c r="N530" s="297"/>
      <c r="O530" s="297"/>
      <c r="P530" s="297"/>
      <c r="Q530" s="297"/>
      <c r="R530" s="297"/>
      <c r="S530" s="297"/>
      <c r="T530" s="297"/>
      <c r="U530" s="297"/>
      <c r="V530" s="297"/>
      <c r="W530" s="297"/>
      <c r="X530" s="297"/>
      <c r="Y530" s="297"/>
      <c r="Z530" s="297"/>
    </row>
    <row r="531" spans="1:26" ht="15.75" customHeight="1">
      <c r="A531" s="297"/>
      <c r="B531" s="297"/>
      <c r="C531" s="297"/>
      <c r="D531" s="297"/>
      <c r="E531" s="297"/>
      <c r="F531" s="297"/>
      <c r="G531" s="297"/>
      <c r="H531" s="297"/>
      <c r="I531" s="297"/>
      <c r="J531" s="297"/>
      <c r="K531" s="297"/>
      <c r="L531" s="297"/>
      <c r="M531" s="297"/>
      <c r="N531" s="297"/>
      <c r="O531" s="297"/>
      <c r="P531" s="297"/>
      <c r="Q531" s="297"/>
      <c r="R531" s="297"/>
      <c r="S531" s="297"/>
      <c r="T531" s="297"/>
      <c r="U531" s="297"/>
      <c r="V531" s="297"/>
      <c r="W531" s="297"/>
      <c r="X531" s="297"/>
      <c r="Y531" s="297"/>
      <c r="Z531" s="297"/>
    </row>
    <row r="532" spans="1:26" ht="15.75" customHeight="1">
      <c r="A532" s="297"/>
      <c r="B532" s="297"/>
      <c r="C532" s="297"/>
      <c r="D532" s="297"/>
      <c r="E532" s="297"/>
      <c r="F532" s="297"/>
      <c r="G532" s="297"/>
      <c r="H532" s="297"/>
      <c r="I532" s="297"/>
      <c r="J532" s="297"/>
      <c r="K532" s="297"/>
      <c r="L532" s="297"/>
      <c r="M532" s="297"/>
      <c r="N532" s="297"/>
      <c r="O532" s="297"/>
      <c r="P532" s="297"/>
      <c r="Q532" s="297"/>
      <c r="R532" s="297"/>
      <c r="S532" s="297"/>
      <c r="T532" s="297"/>
      <c r="U532" s="297"/>
      <c r="V532" s="297"/>
      <c r="W532" s="297"/>
      <c r="X532" s="297"/>
      <c r="Y532" s="297"/>
      <c r="Z532" s="297"/>
    </row>
    <row r="533" spans="1:26" ht="15.75" customHeight="1">
      <c r="A533" s="297"/>
      <c r="B533" s="297"/>
      <c r="C533" s="297"/>
      <c r="D533" s="297"/>
      <c r="E533" s="297"/>
      <c r="F533" s="297"/>
      <c r="G533" s="297"/>
      <c r="H533" s="297"/>
      <c r="I533" s="297"/>
      <c r="J533" s="297"/>
      <c r="K533" s="297"/>
      <c r="L533" s="297"/>
      <c r="M533" s="297"/>
      <c r="N533" s="297"/>
      <c r="O533" s="297"/>
      <c r="P533" s="297"/>
      <c r="Q533" s="297"/>
      <c r="R533" s="297"/>
      <c r="S533" s="297"/>
      <c r="T533" s="297"/>
      <c r="U533" s="297"/>
      <c r="V533" s="297"/>
      <c r="W533" s="297"/>
      <c r="X533" s="297"/>
      <c r="Y533" s="297"/>
      <c r="Z533" s="297"/>
    </row>
    <row r="534" spans="1:26" ht="15.75" customHeight="1">
      <c r="A534" s="297"/>
      <c r="B534" s="297"/>
      <c r="C534" s="297"/>
      <c r="D534" s="297"/>
      <c r="E534" s="297"/>
      <c r="F534" s="297"/>
      <c r="G534" s="297"/>
      <c r="H534" s="297"/>
      <c r="I534" s="297"/>
      <c r="J534" s="297"/>
      <c r="K534" s="297"/>
      <c r="L534" s="297"/>
      <c r="M534" s="297"/>
      <c r="N534" s="297"/>
      <c r="O534" s="297"/>
      <c r="P534" s="297"/>
      <c r="Q534" s="297"/>
      <c r="R534" s="297"/>
      <c r="S534" s="297"/>
      <c r="T534" s="297"/>
      <c r="U534" s="297"/>
      <c r="V534" s="297"/>
      <c r="W534" s="297"/>
      <c r="X534" s="297"/>
      <c r="Y534" s="297"/>
      <c r="Z534" s="297"/>
    </row>
    <row r="535" spans="1:26" ht="15.75" customHeight="1">
      <c r="A535" s="297"/>
      <c r="B535" s="297"/>
      <c r="C535" s="297"/>
      <c r="D535" s="297"/>
      <c r="E535" s="297"/>
      <c r="F535" s="297"/>
      <c r="G535" s="297"/>
      <c r="H535" s="297"/>
      <c r="I535" s="297"/>
      <c r="J535" s="297"/>
      <c r="K535" s="297"/>
      <c r="L535" s="297"/>
      <c r="M535" s="297"/>
      <c r="N535" s="297"/>
      <c r="O535" s="297"/>
      <c r="P535" s="297"/>
      <c r="Q535" s="297"/>
      <c r="R535" s="297"/>
      <c r="S535" s="297"/>
      <c r="T535" s="297"/>
      <c r="U535" s="297"/>
      <c r="V535" s="297"/>
      <c r="W535" s="297"/>
      <c r="X535" s="297"/>
      <c r="Y535" s="297"/>
      <c r="Z535" s="297"/>
    </row>
    <row r="536" spans="1:26" ht="15.75" customHeight="1">
      <c r="A536" s="297"/>
      <c r="B536" s="297"/>
      <c r="C536" s="297"/>
      <c r="D536" s="297"/>
      <c r="E536" s="297"/>
      <c r="F536" s="297"/>
      <c r="G536" s="297"/>
      <c r="H536" s="297"/>
      <c r="I536" s="297"/>
      <c r="J536" s="297"/>
      <c r="K536" s="297"/>
      <c r="L536" s="297"/>
      <c r="M536" s="297"/>
      <c r="N536" s="297"/>
      <c r="O536" s="297"/>
      <c r="P536" s="297"/>
      <c r="Q536" s="297"/>
      <c r="R536" s="297"/>
      <c r="S536" s="297"/>
      <c r="T536" s="297"/>
      <c r="U536" s="297"/>
      <c r="V536" s="297"/>
      <c r="W536" s="297"/>
      <c r="X536" s="297"/>
      <c r="Y536" s="297"/>
      <c r="Z536" s="297"/>
    </row>
    <row r="537" spans="1:26" ht="15.75" customHeight="1">
      <c r="A537" s="297"/>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row>
    <row r="538" spans="1:26" ht="15.75" customHeight="1">
      <c r="A538" s="297"/>
      <c r="B538" s="297"/>
      <c r="C538" s="297"/>
      <c r="D538" s="297"/>
      <c r="E538" s="297"/>
      <c r="F538" s="297"/>
      <c r="G538" s="297"/>
      <c r="H538" s="297"/>
      <c r="I538" s="297"/>
      <c r="J538" s="297"/>
      <c r="K538" s="297"/>
      <c r="L538" s="297"/>
      <c r="M538" s="297"/>
      <c r="N538" s="297"/>
      <c r="O538" s="297"/>
      <c r="P538" s="297"/>
      <c r="Q538" s="297"/>
      <c r="R538" s="297"/>
      <c r="S538" s="297"/>
      <c r="T538" s="297"/>
      <c r="U538" s="297"/>
      <c r="V538" s="297"/>
      <c r="W538" s="297"/>
      <c r="X538" s="297"/>
      <c r="Y538" s="297"/>
      <c r="Z538" s="297"/>
    </row>
    <row r="539" spans="1:26" ht="15.75" customHeight="1">
      <c r="A539" s="297"/>
      <c r="B539" s="297"/>
      <c r="C539" s="297"/>
      <c r="D539" s="297"/>
      <c r="E539" s="297"/>
      <c r="F539" s="297"/>
      <c r="G539" s="297"/>
      <c r="H539" s="297"/>
      <c r="I539" s="297"/>
      <c r="J539" s="297"/>
      <c r="K539" s="297"/>
      <c r="L539" s="297"/>
      <c r="M539" s="297"/>
      <c r="N539" s="297"/>
      <c r="O539" s="297"/>
      <c r="P539" s="297"/>
      <c r="Q539" s="297"/>
      <c r="R539" s="297"/>
      <c r="S539" s="297"/>
      <c r="T539" s="297"/>
      <c r="U539" s="297"/>
      <c r="V539" s="297"/>
      <c r="W539" s="297"/>
      <c r="X539" s="297"/>
      <c r="Y539" s="297"/>
      <c r="Z539" s="297"/>
    </row>
    <row r="540" spans="1:26" ht="15.75" customHeight="1">
      <c r="A540" s="297"/>
      <c r="B540" s="297"/>
      <c r="C540" s="297"/>
      <c r="D540" s="297"/>
      <c r="E540" s="297"/>
      <c r="F540" s="297"/>
      <c r="G540" s="297"/>
      <c r="H540" s="297"/>
      <c r="I540" s="297"/>
      <c r="J540" s="297"/>
      <c r="K540" s="297"/>
      <c r="L540" s="297"/>
      <c r="M540" s="297"/>
      <c r="N540" s="297"/>
      <c r="O540" s="297"/>
      <c r="P540" s="297"/>
      <c r="Q540" s="297"/>
      <c r="R540" s="297"/>
      <c r="S540" s="297"/>
      <c r="T540" s="297"/>
      <c r="U540" s="297"/>
      <c r="V540" s="297"/>
      <c r="W540" s="297"/>
      <c r="X540" s="297"/>
      <c r="Y540" s="297"/>
      <c r="Z540" s="297"/>
    </row>
    <row r="541" spans="1:26" ht="15.75" customHeight="1">
      <c r="A541" s="297"/>
      <c r="B541" s="297"/>
      <c r="C541" s="297"/>
      <c r="D541" s="297"/>
      <c r="E541" s="297"/>
      <c r="F541" s="297"/>
      <c r="G541" s="297"/>
      <c r="H541" s="297"/>
      <c r="I541" s="297"/>
      <c r="J541" s="297"/>
      <c r="K541" s="297"/>
      <c r="L541" s="297"/>
      <c r="M541" s="297"/>
      <c r="N541" s="297"/>
      <c r="O541" s="297"/>
      <c r="P541" s="297"/>
      <c r="Q541" s="297"/>
      <c r="R541" s="297"/>
      <c r="S541" s="297"/>
      <c r="T541" s="297"/>
      <c r="U541" s="297"/>
      <c r="V541" s="297"/>
      <c r="W541" s="297"/>
      <c r="X541" s="297"/>
      <c r="Y541" s="297"/>
      <c r="Z541" s="297"/>
    </row>
    <row r="542" spans="1:26" ht="15.75" customHeight="1">
      <c r="A542" s="297"/>
      <c r="B542" s="297"/>
      <c r="C542" s="297"/>
      <c r="D542" s="297"/>
      <c r="E542" s="297"/>
      <c r="F542" s="297"/>
      <c r="G542" s="297"/>
      <c r="H542" s="297"/>
      <c r="I542" s="297"/>
      <c r="J542" s="297"/>
      <c r="K542" s="297"/>
      <c r="L542" s="297"/>
      <c r="M542" s="297"/>
      <c r="N542" s="297"/>
      <c r="O542" s="297"/>
      <c r="P542" s="297"/>
      <c r="Q542" s="297"/>
      <c r="R542" s="297"/>
      <c r="S542" s="297"/>
      <c r="T542" s="297"/>
      <c r="U542" s="297"/>
      <c r="V542" s="297"/>
      <c r="W542" s="297"/>
      <c r="X542" s="297"/>
      <c r="Y542" s="297"/>
      <c r="Z542" s="297"/>
    </row>
    <row r="543" spans="1:26" ht="15.75" customHeight="1">
      <c r="A543" s="297"/>
      <c r="B543" s="297"/>
      <c r="C543" s="297"/>
      <c r="D543" s="297"/>
      <c r="E543" s="297"/>
      <c r="F543" s="297"/>
      <c r="G543" s="297"/>
      <c r="H543" s="297"/>
      <c r="I543" s="297"/>
      <c r="J543" s="297"/>
      <c r="K543" s="297"/>
      <c r="L543" s="297"/>
      <c r="M543" s="297"/>
      <c r="N543" s="297"/>
      <c r="O543" s="297"/>
      <c r="P543" s="297"/>
      <c r="Q543" s="297"/>
      <c r="R543" s="297"/>
      <c r="S543" s="297"/>
      <c r="T543" s="297"/>
      <c r="U543" s="297"/>
      <c r="V543" s="297"/>
      <c r="W543" s="297"/>
      <c r="X543" s="297"/>
      <c r="Y543" s="297"/>
      <c r="Z543" s="297"/>
    </row>
    <row r="544" spans="1:26" ht="15.75" customHeight="1">
      <c r="A544" s="297"/>
      <c r="B544" s="297"/>
      <c r="C544" s="297"/>
      <c r="D544" s="297"/>
      <c r="E544" s="297"/>
      <c r="F544" s="297"/>
      <c r="G544" s="297"/>
      <c r="H544" s="297"/>
      <c r="I544" s="297"/>
      <c r="J544" s="297"/>
      <c r="K544" s="297"/>
      <c r="L544" s="297"/>
      <c r="M544" s="297"/>
      <c r="N544" s="297"/>
      <c r="O544" s="297"/>
      <c r="P544" s="297"/>
      <c r="Q544" s="297"/>
      <c r="R544" s="297"/>
      <c r="S544" s="297"/>
      <c r="T544" s="297"/>
      <c r="U544" s="297"/>
      <c r="V544" s="297"/>
      <c r="W544" s="297"/>
      <c r="X544" s="297"/>
      <c r="Y544" s="297"/>
      <c r="Z544" s="297"/>
    </row>
    <row r="545" spans="1:26" ht="15.75" customHeight="1">
      <c r="A545" s="297"/>
      <c r="B545" s="297"/>
      <c r="C545" s="297"/>
      <c r="D545" s="297"/>
      <c r="E545" s="297"/>
      <c r="F545" s="297"/>
      <c r="G545" s="297"/>
      <c r="H545" s="297"/>
      <c r="I545" s="297"/>
      <c r="J545" s="297"/>
      <c r="K545" s="297"/>
      <c r="L545" s="297"/>
      <c r="M545" s="297"/>
      <c r="N545" s="297"/>
      <c r="O545" s="297"/>
      <c r="P545" s="297"/>
      <c r="Q545" s="297"/>
      <c r="R545" s="297"/>
      <c r="S545" s="297"/>
      <c r="T545" s="297"/>
      <c r="U545" s="297"/>
      <c r="V545" s="297"/>
      <c r="W545" s="297"/>
      <c r="X545" s="297"/>
      <c r="Y545" s="297"/>
      <c r="Z545" s="297"/>
    </row>
    <row r="546" spans="1:26" ht="15.75" customHeight="1">
      <c r="A546" s="297"/>
      <c r="B546" s="297"/>
      <c r="C546" s="297"/>
      <c r="D546" s="297"/>
      <c r="E546" s="297"/>
      <c r="F546" s="297"/>
      <c r="G546" s="297"/>
      <c r="H546" s="297"/>
      <c r="I546" s="297"/>
      <c r="J546" s="297"/>
      <c r="K546" s="297"/>
      <c r="L546" s="297"/>
      <c r="M546" s="297"/>
      <c r="N546" s="297"/>
      <c r="O546" s="297"/>
      <c r="P546" s="297"/>
      <c r="Q546" s="297"/>
      <c r="R546" s="297"/>
      <c r="S546" s="297"/>
      <c r="T546" s="297"/>
      <c r="U546" s="297"/>
      <c r="V546" s="297"/>
      <c r="W546" s="297"/>
      <c r="X546" s="297"/>
      <c r="Y546" s="297"/>
      <c r="Z546" s="297"/>
    </row>
    <row r="547" spans="1:26" ht="15.75" customHeight="1">
      <c r="A547" s="297"/>
      <c r="B547" s="297"/>
      <c r="C547" s="297"/>
      <c r="D547" s="297"/>
      <c r="E547" s="297"/>
      <c r="F547" s="297"/>
      <c r="G547" s="297"/>
      <c r="H547" s="297"/>
      <c r="I547" s="297"/>
      <c r="J547" s="297"/>
      <c r="K547" s="297"/>
      <c r="L547" s="297"/>
      <c r="M547" s="297"/>
      <c r="N547" s="297"/>
      <c r="O547" s="297"/>
      <c r="P547" s="297"/>
      <c r="Q547" s="297"/>
      <c r="R547" s="297"/>
      <c r="S547" s="297"/>
      <c r="T547" s="297"/>
      <c r="U547" s="297"/>
      <c r="V547" s="297"/>
      <c r="W547" s="297"/>
      <c r="X547" s="297"/>
      <c r="Y547" s="297"/>
      <c r="Z547" s="297"/>
    </row>
    <row r="548" spans="1:26" ht="15.75" customHeight="1">
      <c r="A548" s="297"/>
      <c r="B548" s="297"/>
      <c r="C548" s="297"/>
      <c r="D548" s="297"/>
      <c r="E548" s="297"/>
      <c r="F548" s="297"/>
      <c r="G548" s="297"/>
      <c r="H548" s="297"/>
      <c r="I548" s="297"/>
      <c r="J548" s="297"/>
      <c r="K548" s="297"/>
      <c r="L548" s="297"/>
      <c r="M548" s="297"/>
      <c r="N548" s="297"/>
      <c r="O548" s="297"/>
      <c r="P548" s="297"/>
      <c r="Q548" s="297"/>
      <c r="R548" s="297"/>
      <c r="S548" s="297"/>
      <c r="T548" s="297"/>
      <c r="U548" s="297"/>
      <c r="V548" s="297"/>
      <c r="W548" s="297"/>
      <c r="X548" s="297"/>
      <c r="Y548" s="297"/>
      <c r="Z548" s="297"/>
    </row>
    <row r="549" spans="1:26" ht="15.75" customHeight="1">
      <c r="A549" s="297"/>
      <c r="B549" s="297"/>
      <c r="C549" s="297"/>
      <c r="D549" s="297"/>
      <c r="E549" s="297"/>
      <c r="F549" s="297"/>
      <c r="G549" s="297"/>
      <c r="H549" s="297"/>
      <c r="I549" s="297"/>
      <c r="J549" s="297"/>
      <c r="K549" s="297"/>
      <c r="L549" s="297"/>
      <c r="M549" s="297"/>
      <c r="N549" s="297"/>
      <c r="O549" s="297"/>
      <c r="P549" s="297"/>
      <c r="Q549" s="297"/>
      <c r="R549" s="297"/>
      <c r="S549" s="297"/>
      <c r="T549" s="297"/>
      <c r="U549" s="297"/>
      <c r="V549" s="297"/>
      <c r="W549" s="297"/>
      <c r="X549" s="297"/>
      <c r="Y549" s="297"/>
      <c r="Z549" s="297"/>
    </row>
    <row r="550" spans="1:26" ht="15.75" customHeight="1">
      <c r="A550" s="297"/>
      <c r="B550" s="297"/>
      <c r="C550" s="297"/>
      <c r="D550" s="297"/>
      <c r="E550" s="297"/>
      <c r="F550" s="297"/>
      <c r="G550" s="297"/>
      <c r="H550" s="297"/>
      <c r="I550" s="297"/>
      <c r="J550" s="297"/>
      <c r="K550" s="297"/>
      <c r="L550" s="297"/>
      <c r="M550" s="297"/>
      <c r="N550" s="297"/>
      <c r="O550" s="297"/>
      <c r="P550" s="297"/>
      <c r="Q550" s="297"/>
      <c r="R550" s="297"/>
      <c r="S550" s="297"/>
      <c r="T550" s="297"/>
      <c r="U550" s="297"/>
      <c r="V550" s="297"/>
      <c r="W550" s="297"/>
      <c r="X550" s="297"/>
      <c r="Y550" s="297"/>
      <c r="Z550" s="297"/>
    </row>
    <row r="551" spans="1:26" ht="15.75" customHeight="1">
      <c r="A551" s="297"/>
      <c r="B551" s="297"/>
      <c r="C551" s="297"/>
      <c r="D551" s="297"/>
      <c r="E551" s="297"/>
      <c r="F551" s="297"/>
      <c r="G551" s="297"/>
      <c r="H551" s="297"/>
      <c r="I551" s="297"/>
      <c r="J551" s="297"/>
      <c r="K551" s="297"/>
      <c r="L551" s="297"/>
      <c r="M551" s="297"/>
      <c r="N551" s="297"/>
      <c r="O551" s="297"/>
      <c r="P551" s="297"/>
      <c r="Q551" s="297"/>
      <c r="R551" s="297"/>
      <c r="S551" s="297"/>
      <c r="T551" s="297"/>
      <c r="U551" s="297"/>
      <c r="V551" s="297"/>
      <c r="W551" s="297"/>
      <c r="X551" s="297"/>
      <c r="Y551" s="297"/>
      <c r="Z551" s="297"/>
    </row>
    <row r="552" spans="1:26" ht="15.75" customHeight="1">
      <c r="A552" s="297"/>
      <c r="B552" s="297"/>
      <c r="C552" s="297"/>
      <c r="D552" s="297"/>
      <c r="E552" s="297"/>
      <c r="F552" s="297"/>
      <c r="G552" s="297"/>
      <c r="H552" s="297"/>
      <c r="I552" s="297"/>
      <c r="J552" s="297"/>
      <c r="K552" s="297"/>
      <c r="L552" s="297"/>
      <c r="M552" s="297"/>
      <c r="N552" s="297"/>
      <c r="O552" s="297"/>
      <c r="P552" s="297"/>
      <c r="Q552" s="297"/>
      <c r="R552" s="297"/>
      <c r="S552" s="297"/>
      <c r="T552" s="297"/>
      <c r="U552" s="297"/>
      <c r="V552" s="297"/>
      <c r="W552" s="297"/>
      <c r="X552" s="297"/>
      <c r="Y552" s="297"/>
      <c r="Z552" s="297"/>
    </row>
    <row r="553" spans="1:26" ht="15.75" customHeight="1">
      <c r="A553" s="297"/>
      <c r="B553" s="297"/>
      <c r="C553" s="297"/>
      <c r="D553" s="297"/>
      <c r="E553" s="297"/>
      <c r="F553" s="297"/>
      <c r="G553" s="297"/>
      <c r="H553" s="297"/>
      <c r="I553" s="297"/>
      <c r="J553" s="297"/>
      <c r="K553" s="297"/>
      <c r="L553" s="297"/>
      <c r="M553" s="297"/>
      <c r="N553" s="297"/>
      <c r="O553" s="297"/>
      <c r="P553" s="297"/>
      <c r="Q553" s="297"/>
      <c r="R553" s="297"/>
      <c r="S553" s="297"/>
      <c r="T553" s="297"/>
      <c r="U553" s="297"/>
      <c r="V553" s="297"/>
      <c r="W553" s="297"/>
      <c r="X553" s="297"/>
      <c r="Y553" s="297"/>
      <c r="Z553" s="297"/>
    </row>
    <row r="554" spans="1:26" ht="15.75" customHeight="1">
      <c r="A554" s="297"/>
      <c r="B554" s="297"/>
      <c r="C554" s="297"/>
      <c r="D554" s="297"/>
      <c r="E554" s="297"/>
      <c r="F554" s="297"/>
      <c r="G554" s="297"/>
      <c r="H554" s="297"/>
      <c r="I554" s="297"/>
      <c r="J554" s="297"/>
      <c r="K554" s="297"/>
      <c r="L554" s="297"/>
      <c r="M554" s="297"/>
      <c r="N554" s="297"/>
      <c r="O554" s="297"/>
      <c r="P554" s="297"/>
      <c r="Q554" s="297"/>
      <c r="R554" s="297"/>
      <c r="S554" s="297"/>
      <c r="T554" s="297"/>
      <c r="U554" s="297"/>
      <c r="V554" s="297"/>
      <c r="W554" s="297"/>
      <c r="X554" s="297"/>
      <c r="Y554" s="297"/>
      <c r="Z554" s="297"/>
    </row>
    <row r="555" spans="1:26" ht="15.75" customHeight="1">
      <c r="A555" s="297"/>
      <c r="B555" s="297"/>
      <c r="C555" s="297"/>
      <c r="D555" s="297"/>
      <c r="E555" s="297"/>
      <c r="F555" s="297"/>
      <c r="G555" s="297"/>
      <c r="H555" s="297"/>
      <c r="I555" s="297"/>
      <c r="J555" s="297"/>
      <c r="K555" s="297"/>
      <c r="L555" s="297"/>
      <c r="M555" s="297"/>
      <c r="N555" s="297"/>
      <c r="O555" s="297"/>
      <c r="P555" s="297"/>
      <c r="Q555" s="297"/>
      <c r="R555" s="297"/>
      <c r="S555" s="297"/>
      <c r="T555" s="297"/>
      <c r="U555" s="297"/>
      <c r="V555" s="297"/>
      <c r="W555" s="297"/>
      <c r="X555" s="297"/>
      <c r="Y555" s="297"/>
      <c r="Z555" s="297"/>
    </row>
    <row r="556" spans="1:26" ht="15.75" customHeight="1">
      <c r="A556" s="297"/>
      <c r="B556" s="297"/>
      <c r="C556" s="297"/>
      <c r="D556" s="297"/>
      <c r="E556" s="297"/>
      <c r="F556" s="297"/>
      <c r="G556" s="297"/>
      <c r="H556" s="297"/>
      <c r="I556" s="297"/>
      <c r="J556" s="297"/>
      <c r="K556" s="297"/>
      <c r="L556" s="297"/>
      <c r="M556" s="297"/>
      <c r="N556" s="297"/>
      <c r="O556" s="297"/>
      <c r="P556" s="297"/>
      <c r="Q556" s="297"/>
      <c r="R556" s="297"/>
      <c r="S556" s="297"/>
      <c r="T556" s="297"/>
      <c r="U556" s="297"/>
      <c r="V556" s="297"/>
      <c r="W556" s="297"/>
      <c r="X556" s="297"/>
      <c r="Y556" s="297"/>
      <c r="Z556" s="297"/>
    </row>
    <row r="557" spans="1:26" ht="15.75" customHeight="1">
      <c r="A557" s="297"/>
      <c r="B557" s="297"/>
      <c r="C557" s="297"/>
      <c r="D557" s="297"/>
      <c r="E557" s="297"/>
      <c r="F557" s="297"/>
      <c r="G557" s="297"/>
      <c r="H557" s="297"/>
      <c r="I557" s="297"/>
      <c r="J557" s="297"/>
      <c r="K557" s="297"/>
      <c r="L557" s="297"/>
      <c r="M557" s="297"/>
      <c r="N557" s="297"/>
      <c r="O557" s="297"/>
      <c r="P557" s="297"/>
      <c r="Q557" s="297"/>
      <c r="R557" s="297"/>
      <c r="S557" s="297"/>
      <c r="T557" s="297"/>
      <c r="U557" s="297"/>
      <c r="V557" s="297"/>
      <c r="W557" s="297"/>
      <c r="X557" s="297"/>
      <c r="Y557" s="297"/>
      <c r="Z557" s="297"/>
    </row>
    <row r="558" spans="1:26" ht="15.75" customHeight="1">
      <c r="A558" s="297"/>
      <c r="B558" s="297"/>
      <c r="C558" s="297"/>
      <c r="D558" s="297"/>
      <c r="E558" s="297"/>
      <c r="F558" s="297"/>
      <c r="G558" s="297"/>
      <c r="H558" s="297"/>
      <c r="I558" s="297"/>
      <c r="J558" s="297"/>
      <c r="K558" s="297"/>
      <c r="L558" s="297"/>
      <c r="M558" s="297"/>
      <c r="N558" s="297"/>
      <c r="O558" s="297"/>
      <c r="P558" s="297"/>
      <c r="Q558" s="297"/>
      <c r="R558" s="297"/>
      <c r="S558" s="297"/>
      <c r="T558" s="297"/>
      <c r="U558" s="297"/>
      <c r="V558" s="297"/>
      <c r="W558" s="297"/>
      <c r="X558" s="297"/>
      <c r="Y558" s="297"/>
      <c r="Z558" s="297"/>
    </row>
    <row r="559" spans="1:26" ht="15.75" customHeight="1">
      <c r="A559" s="297"/>
      <c r="B559" s="297"/>
      <c r="C559" s="297"/>
      <c r="D559" s="297"/>
      <c r="E559" s="297"/>
      <c r="F559" s="297"/>
      <c r="G559" s="297"/>
      <c r="H559" s="297"/>
      <c r="I559" s="297"/>
      <c r="J559" s="297"/>
      <c r="K559" s="297"/>
      <c r="L559" s="297"/>
      <c r="M559" s="297"/>
      <c r="N559" s="297"/>
      <c r="O559" s="297"/>
      <c r="P559" s="297"/>
      <c r="Q559" s="297"/>
      <c r="R559" s="297"/>
      <c r="S559" s="297"/>
      <c r="T559" s="297"/>
      <c r="U559" s="297"/>
      <c r="V559" s="297"/>
      <c r="W559" s="297"/>
      <c r="X559" s="297"/>
      <c r="Y559" s="297"/>
      <c r="Z559" s="297"/>
    </row>
    <row r="560" spans="1:26" ht="15.75" customHeight="1">
      <c r="A560" s="297"/>
      <c r="B560" s="297"/>
      <c r="C560" s="297"/>
      <c r="D560" s="297"/>
      <c r="E560" s="297"/>
      <c r="F560" s="297"/>
      <c r="G560" s="297"/>
      <c r="H560" s="297"/>
      <c r="I560" s="297"/>
      <c r="J560" s="297"/>
      <c r="K560" s="297"/>
      <c r="L560" s="297"/>
      <c r="M560" s="297"/>
      <c r="N560" s="297"/>
      <c r="O560" s="297"/>
      <c r="P560" s="297"/>
      <c r="Q560" s="297"/>
      <c r="R560" s="297"/>
      <c r="S560" s="297"/>
      <c r="T560" s="297"/>
      <c r="U560" s="297"/>
      <c r="V560" s="297"/>
      <c r="W560" s="297"/>
      <c r="X560" s="297"/>
      <c r="Y560" s="297"/>
      <c r="Z560" s="297"/>
    </row>
    <row r="561" spans="1:26" ht="15.75" customHeight="1">
      <c r="A561" s="297"/>
      <c r="B561" s="297"/>
      <c r="C561" s="297"/>
      <c r="D561" s="297"/>
      <c r="E561" s="297"/>
      <c r="F561" s="297"/>
      <c r="G561" s="297"/>
      <c r="H561" s="297"/>
      <c r="I561" s="297"/>
      <c r="J561" s="297"/>
      <c r="K561" s="297"/>
      <c r="L561" s="297"/>
      <c r="M561" s="297"/>
      <c r="N561" s="297"/>
      <c r="O561" s="297"/>
      <c r="P561" s="297"/>
      <c r="Q561" s="297"/>
      <c r="R561" s="297"/>
      <c r="S561" s="297"/>
      <c r="T561" s="297"/>
      <c r="U561" s="297"/>
      <c r="V561" s="297"/>
      <c r="W561" s="297"/>
      <c r="X561" s="297"/>
      <c r="Y561" s="297"/>
      <c r="Z561" s="297"/>
    </row>
    <row r="562" spans="1:26" ht="15.75" customHeight="1">
      <c r="A562" s="297"/>
      <c r="B562" s="297"/>
      <c r="C562" s="297"/>
      <c r="D562" s="297"/>
      <c r="E562" s="297"/>
      <c r="F562" s="297"/>
      <c r="G562" s="297"/>
      <c r="H562" s="297"/>
      <c r="I562" s="297"/>
      <c r="J562" s="297"/>
      <c r="K562" s="297"/>
      <c r="L562" s="297"/>
      <c r="M562" s="297"/>
      <c r="N562" s="297"/>
      <c r="O562" s="297"/>
      <c r="P562" s="297"/>
      <c r="Q562" s="297"/>
      <c r="R562" s="297"/>
      <c r="S562" s="297"/>
      <c r="T562" s="297"/>
      <c r="U562" s="297"/>
      <c r="V562" s="297"/>
      <c r="W562" s="297"/>
      <c r="X562" s="297"/>
      <c r="Y562" s="297"/>
      <c r="Z562" s="297"/>
    </row>
    <row r="563" spans="1:26" ht="15.75" customHeight="1">
      <c r="A563" s="297"/>
      <c r="B563" s="297"/>
      <c r="C563" s="297"/>
      <c r="D563" s="297"/>
      <c r="E563" s="297"/>
      <c r="F563" s="297"/>
      <c r="G563" s="297"/>
      <c r="H563" s="297"/>
      <c r="I563" s="297"/>
      <c r="J563" s="297"/>
      <c r="K563" s="297"/>
      <c r="L563" s="297"/>
      <c r="M563" s="297"/>
      <c r="N563" s="297"/>
      <c r="O563" s="297"/>
      <c r="P563" s="297"/>
      <c r="Q563" s="297"/>
      <c r="R563" s="297"/>
      <c r="S563" s="297"/>
      <c r="T563" s="297"/>
      <c r="U563" s="297"/>
      <c r="V563" s="297"/>
      <c r="W563" s="297"/>
      <c r="X563" s="297"/>
      <c r="Y563" s="297"/>
      <c r="Z563" s="297"/>
    </row>
    <row r="564" spans="1:26" ht="15.75" customHeight="1">
      <c r="A564" s="297"/>
      <c r="B564" s="297"/>
      <c r="C564" s="297"/>
      <c r="D564" s="297"/>
      <c r="E564" s="297"/>
      <c r="F564" s="297"/>
      <c r="G564" s="297"/>
      <c r="H564" s="297"/>
      <c r="I564" s="297"/>
      <c r="J564" s="297"/>
      <c r="K564" s="297"/>
      <c r="L564" s="297"/>
      <c r="M564" s="297"/>
      <c r="N564" s="297"/>
      <c r="O564" s="297"/>
      <c r="P564" s="297"/>
      <c r="Q564" s="297"/>
      <c r="R564" s="297"/>
      <c r="S564" s="297"/>
      <c r="T564" s="297"/>
      <c r="U564" s="297"/>
      <c r="V564" s="297"/>
      <c r="W564" s="297"/>
      <c r="X564" s="297"/>
      <c r="Y564" s="297"/>
      <c r="Z564" s="297"/>
    </row>
    <row r="565" spans="1:26" ht="15.75" customHeight="1">
      <c r="A565" s="297"/>
      <c r="B565" s="297"/>
      <c r="C565" s="297"/>
      <c r="D565" s="297"/>
      <c r="E565" s="297"/>
      <c r="F565" s="297"/>
      <c r="G565" s="297"/>
      <c r="H565" s="297"/>
      <c r="I565" s="297"/>
      <c r="J565" s="297"/>
      <c r="K565" s="297"/>
      <c r="L565" s="297"/>
      <c r="M565" s="297"/>
      <c r="N565" s="297"/>
      <c r="O565" s="297"/>
      <c r="P565" s="297"/>
      <c r="Q565" s="297"/>
      <c r="R565" s="297"/>
      <c r="S565" s="297"/>
      <c r="T565" s="297"/>
      <c r="U565" s="297"/>
      <c r="V565" s="297"/>
      <c r="W565" s="297"/>
      <c r="X565" s="297"/>
      <c r="Y565" s="297"/>
      <c r="Z565" s="297"/>
    </row>
    <row r="566" spans="1:26" ht="15.75" customHeight="1">
      <c r="A566" s="297"/>
      <c r="B566" s="297"/>
      <c r="C566" s="297"/>
      <c r="D566" s="297"/>
      <c r="E566" s="297"/>
      <c r="F566" s="297"/>
      <c r="G566" s="297"/>
      <c r="H566" s="297"/>
      <c r="I566" s="297"/>
      <c r="J566" s="297"/>
      <c r="K566" s="297"/>
      <c r="L566" s="297"/>
      <c r="M566" s="297"/>
      <c r="N566" s="297"/>
      <c r="O566" s="297"/>
      <c r="P566" s="297"/>
      <c r="Q566" s="297"/>
      <c r="R566" s="297"/>
      <c r="S566" s="297"/>
      <c r="T566" s="297"/>
      <c r="U566" s="297"/>
      <c r="V566" s="297"/>
      <c r="W566" s="297"/>
      <c r="X566" s="297"/>
      <c r="Y566" s="297"/>
      <c r="Z566" s="297"/>
    </row>
    <row r="567" spans="1:26" ht="15.75" customHeight="1">
      <c r="A567" s="297"/>
      <c r="B567" s="297"/>
      <c r="C567" s="297"/>
      <c r="D567" s="297"/>
      <c r="E567" s="297"/>
      <c r="F567" s="297"/>
      <c r="G567" s="297"/>
      <c r="H567" s="297"/>
      <c r="I567" s="297"/>
      <c r="J567" s="297"/>
      <c r="K567" s="297"/>
      <c r="L567" s="297"/>
      <c r="M567" s="297"/>
      <c r="N567" s="297"/>
      <c r="O567" s="297"/>
      <c r="P567" s="297"/>
      <c r="Q567" s="297"/>
      <c r="R567" s="297"/>
      <c r="S567" s="297"/>
      <c r="T567" s="297"/>
      <c r="U567" s="297"/>
      <c r="V567" s="297"/>
      <c r="W567" s="297"/>
      <c r="X567" s="297"/>
      <c r="Y567" s="297"/>
      <c r="Z567" s="297"/>
    </row>
    <row r="568" spans="1:26" ht="15.75" customHeight="1">
      <c r="A568" s="297"/>
      <c r="B568" s="297"/>
      <c r="C568" s="297"/>
      <c r="D568" s="297"/>
      <c r="E568" s="297"/>
      <c r="F568" s="297"/>
      <c r="G568" s="297"/>
      <c r="H568" s="297"/>
      <c r="I568" s="297"/>
      <c r="J568" s="297"/>
      <c r="K568" s="297"/>
      <c r="L568" s="297"/>
      <c r="M568" s="297"/>
      <c r="N568" s="297"/>
      <c r="O568" s="297"/>
      <c r="P568" s="297"/>
      <c r="Q568" s="297"/>
      <c r="R568" s="297"/>
      <c r="S568" s="297"/>
      <c r="T568" s="297"/>
      <c r="U568" s="297"/>
      <c r="V568" s="297"/>
      <c r="W568" s="297"/>
      <c r="X568" s="297"/>
      <c r="Y568" s="297"/>
      <c r="Z568" s="297"/>
    </row>
    <row r="569" spans="1:26" ht="15.75" customHeight="1">
      <c r="A569" s="297"/>
      <c r="B569" s="297"/>
      <c r="C569" s="297"/>
      <c r="D569" s="297"/>
      <c r="E569" s="297"/>
      <c r="F569" s="297"/>
      <c r="G569" s="297"/>
      <c r="H569" s="297"/>
      <c r="I569" s="297"/>
      <c r="J569" s="297"/>
      <c r="K569" s="297"/>
      <c r="L569" s="297"/>
      <c r="M569" s="297"/>
      <c r="N569" s="297"/>
      <c r="O569" s="297"/>
      <c r="P569" s="297"/>
      <c r="Q569" s="297"/>
      <c r="R569" s="297"/>
      <c r="S569" s="297"/>
      <c r="T569" s="297"/>
      <c r="U569" s="297"/>
      <c r="V569" s="297"/>
      <c r="W569" s="297"/>
      <c r="X569" s="297"/>
      <c r="Y569" s="297"/>
      <c r="Z569" s="297"/>
    </row>
    <row r="570" spans="1:26" ht="15.75" customHeight="1">
      <c r="A570" s="297"/>
      <c r="B570" s="297"/>
      <c r="C570" s="297"/>
      <c r="D570" s="297"/>
      <c r="E570" s="297"/>
      <c r="F570" s="297"/>
      <c r="G570" s="297"/>
      <c r="H570" s="297"/>
      <c r="I570" s="297"/>
      <c r="J570" s="297"/>
      <c r="K570" s="297"/>
      <c r="L570" s="297"/>
      <c r="M570" s="297"/>
      <c r="N570" s="297"/>
      <c r="O570" s="297"/>
      <c r="P570" s="297"/>
      <c r="Q570" s="297"/>
      <c r="R570" s="297"/>
      <c r="S570" s="297"/>
      <c r="T570" s="297"/>
      <c r="U570" s="297"/>
      <c r="V570" s="297"/>
      <c r="W570" s="297"/>
      <c r="X570" s="297"/>
      <c r="Y570" s="297"/>
      <c r="Z570" s="297"/>
    </row>
    <row r="571" spans="1:26" ht="15.75" customHeight="1">
      <c r="A571" s="297"/>
      <c r="B571" s="297"/>
      <c r="C571" s="297"/>
      <c r="D571" s="297"/>
      <c r="E571" s="297"/>
      <c r="F571" s="297"/>
      <c r="G571" s="297"/>
      <c r="H571" s="297"/>
      <c r="I571" s="297"/>
      <c r="J571" s="297"/>
      <c r="K571" s="297"/>
      <c r="L571" s="297"/>
      <c r="M571" s="297"/>
      <c r="N571" s="297"/>
      <c r="O571" s="297"/>
      <c r="P571" s="297"/>
      <c r="Q571" s="297"/>
      <c r="R571" s="297"/>
      <c r="S571" s="297"/>
      <c r="T571" s="297"/>
      <c r="U571" s="297"/>
      <c r="V571" s="297"/>
      <c r="W571" s="297"/>
      <c r="X571" s="297"/>
      <c r="Y571" s="297"/>
      <c r="Z571" s="297"/>
    </row>
    <row r="572" spans="1:26" ht="15.75" customHeight="1">
      <c r="A572" s="297"/>
      <c r="B572" s="297"/>
      <c r="C572" s="297"/>
      <c r="D572" s="297"/>
      <c r="E572" s="297"/>
      <c r="F572" s="297"/>
      <c r="G572" s="297"/>
      <c r="H572" s="297"/>
      <c r="I572" s="297"/>
      <c r="J572" s="297"/>
      <c r="K572" s="297"/>
      <c r="L572" s="297"/>
      <c r="M572" s="297"/>
      <c r="N572" s="297"/>
      <c r="O572" s="297"/>
      <c r="P572" s="297"/>
      <c r="Q572" s="297"/>
      <c r="R572" s="297"/>
      <c r="S572" s="297"/>
      <c r="T572" s="297"/>
      <c r="U572" s="297"/>
      <c r="V572" s="297"/>
      <c r="W572" s="297"/>
      <c r="X572" s="297"/>
      <c r="Y572" s="297"/>
      <c r="Z572" s="297"/>
    </row>
    <row r="573" spans="1:26" ht="15.75" customHeight="1">
      <c r="A573" s="297"/>
      <c r="B573" s="297"/>
      <c r="C573" s="297"/>
      <c r="D573" s="297"/>
      <c r="E573" s="297"/>
      <c r="F573" s="297"/>
      <c r="G573" s="297"/>
      <c r="H573" s="297"/>
      <c r="I573" s="297"/>
      <c r="J573" s="297"/>
      <c r="K573" s="297"/>
      <c r="L573" s="297"/>
      <c r="M573" s="297"/>
      <c r="N573" s="297"/>
      <c r="O573" s="297"/>
      <c r="P573" s="297"/>
      <c r="Q573" s="297"/>
      <c r="R573" s="297"/>
      <c r="S573" s="297"/>
      <c r="T573" s="297"/>
      <c r="U573" s="297"/>
      <c r="V573" s="297"/>
      <c r="W573" s="297"/>
      <c r="X573" s="297"/>
      <c r="Y573" s="297"/>
      <c r="Z573" s="297"/>
    </row>
    <row r="574" spans="1:26" ht="15.75" customHeight="1">
      <c r="A574" s="297"/>
      <c r="B574" s="297"/>
      <c r="C574" s="297"/>
      <c r="D574" s="297"/>
      <c r="E574" s="297"/>
      <c r="F574" s="297"/>
      <c r="G574" s="297"/>
      <c r="H574" s="297"/>
      <c r="I574" s="297"/>
      <c r="J574" s="297"/>
      <c r="K574" s="297"/>
      <c r="L574" s="297"/>
      <c r="M574" s="297"/>
      <c r="N574" s="297"/>
      <c r="O574" s="297"/>
      <c r="P574" s="297"/>
      <c r="Q574" s="297"/>
      <c r="R574" s="297"/>
      <c r="S574" s="297"/>
      <c r="T574" s="297"/>
      <c r="U574" s="297"/>
      <c r="V574" s="297"/>
      <c r="W574" s="297"/>
      <c r="X574" s="297"/>
      <c r="Y574" s="297"/>
      <c r="Z574" s="297"/>
    </row>
    <row r="575" spans="1:26" ht="15.75" customHeight="1">
      <c r="A575" s="297"/>
      <c r="B575" s="297"/>
      <c r="C575" s="297"/>
      <c r="D575" s="297"/>
      <c r="E575" s="297"/>
      <c r="F575" s="297"/>
      <c r="G575" s="297"/>
      <c r="H575" s="297"/>
      <c r="I575" s="297"/>
      <c r="J575" s="297"/>
      <c r="K575" s="297"/>
      <c r="L575" s="297"/>
      <c r="M575" s="297"/>
      <c r="N575" s="297"/>
      <c r="O575" s="297"/>
      <c r="P575" s="297"/>
      <c r="Q575" s="297"/>
      <c r="R575" s="297"/>
      <c r="S575" s="297"/>
      <c r="T575" s="297"/>
      <c r="U575" s="297"/>
      <c r="V575" s="297"/>
      <c r="W575" s="297"/>
      <c r="X575" s="297"/>
      <c r="Y575" s="297"/>
      <c r="Z575" s="297"/>
    </row>
    <row r="576" spans="1:26" ht="15.75" customHeight="1">
      <c r="A576" s="297"/>
      <c r="B576" s="297"/>
      <c r="C576" s="297"/>
      <c r="D576" s="297"/>
      <c r="E576" s="297"/>
      <c r="F576" s="297"/>
      <c r="G576" s="297"/>
      <c r="H576" s="297"/>
      <c r="I576" s="297"/>
      <c r="J576" s="297"/>
      <c r="K576" s="297"/>
      <c r="L576" s="297"/>
      <c r="M576" s="297"/>
      <c r="N576" s="297"/>
      <c r="O576" s="297"/>
      <c r="P576" s="297"/>
      <c r="Q576" s="297"/>
      <c r="R576" s="297"/>
      <c r="S576" s="297"/>
      <c r="T576" s="297"/>
      <c r="U576" s="297"/>
      <c r="V576" s="297"/>
      <c r="W576" s="297"/>
      <c r="X576" s="297"/>
      <c r="Y576" s="297"/>
      <c r="Z576" s="297"/>
    </row>
    <row r="577" spans="1:26" ht="15.75" customHeight="1">
      <c r="A577" s="297"/>
      <c r="B577" s="297"/>
      <c r="C577" s="297"/>
      <c r="D577" s="297"/>
      <c r="E577" s="297"/>
      <c r="F577" s="297"/>
      <c r="G577" s="297"/>
      <c r="H577" s="297"/>
      <c r="I577" s="297"/>
      <c r="J577" s="297"/>
      <c r="K577" s="297"/>
      <c r="L577" s="297"/>
      <c r="M577" s="297"/>
      <c r="N577" s="297"/>
      <c r="O577" s="297"/>
      <c r="P577" s="297"/>
      <c r="Q577" s="297"/>
      <c r="R577" s="297"/>
      <c r="S577" s="297"/>
      <c r="T577" s="297"/>
      <c r="U577" s="297"/>
      <c r="V577" s="297"/>
      <c r="W577" s="297"/>
      <c r="X577" s="297"/>
      <c r="Y577" s="297"/>
      <c r="Z577" s="297"/>
    </row>
    <row r="578" spans="1:26" ht="15.75" customHeight="1">
      <c r="A578" s="297"/>
      <c r="B578" s="297"/>
      <c r="C578" s="297"/>
      <c r="D578" s="297"/>
      <c r="E578" s="297"/>
      <c r="F578" s="297"/>
      <c r="G578" s="297"/>
      <c r="H578" s="297"/>
      <c r="I578" s="297"/>
      <c r="J578" s="297"/>
      <c r="K578" s="297"/>
      <c r="L578" s="297"/>
      <c r="M578" s="297"/>
      <c r="N578" s="297"/>
      <c r="O578" s="297"/>
      <c r="P578" s="297"/>
      <c r="Q578" s="297"/>
      <c r="R578" s="297"/>
      <c r="S578" s="297"/>
      <c r="T578" s="297"/>
      <c r="U578" s="297"/>
      <c r="V578" s="297"/>
      <c r="W578" s="297"/>
      <c r="X578" s="297"/>
      <c r="Y578" s="297"/>
      <c r="Z578" s="297"/>
    </row>
    <row r="579" spans="1:26" ht="15.75" customHeight="1">
      <c r="A579" s="297"/>
      <c r="B579" s="297"/>
      <c r="C579" s="297"/>
      <c r="D579" s="297"/>
      <c r="E579" s="297"/>
      <c r="F579" s="297"/>
      <c r="G579" s="297"/>
      <c r="H579" s="297"/>
      <c r="I579" s="297"/>
      <c r="J579" s="297"/>
      <c r="K579" s="297"/>
      <c r="L579" s="297"/>
      <c r="M579" s="297"/>
      <c r="N579" s="297"/>
      <c r="O579" s="297"/>
      <c r="P579" s="297"/>
      <c r="Q579" s="297"/>
      <c r="R579" s="297"/>
      <c r="S579" s="297"/>
      <c r="T579" s="297"/>
      <c r="U579" s="297"/>
      <c r="V579" s="297"/>
      <c r="W579" s="297"/>
      <c r="X579" s="297"/>
      <c r="Y579" s="297"/>
      <c r="Z579" s="297"/>
    </row>
    <row r="580" spans="1:26" ht="15.75" customHeight="1">
      <c r="A580" s="297"/>
      <c r="B580" s="297"/>
      <c r="C580" s="297"/>
      <c r="D580" s="297"/>
      <c r="E580" s="297"/>
      <c r="F580" s="297"/>
      <c r="G580" s="297"/>
      <c r="H580" s="297"/>
      <c r="I580" s="297"/>
      <c r="J580" s="297"/>
      <c r="K580" s="297"/>
      <c r="L580" s="297"/>
      <c r="M580" s="297"/>
      <c r="N580" s="297"/>
      <c r="O580" s="297"/>
      <c r="P580" s="297"/>
      <c r="Q580" s="297"/>
      <c r="R580" s="297"/>
      <c r="S580" s="297"/>
      <c r="T580" s="297"/>
      <c r="U580" s="297"/>
      <c r="V580" s="297"/>
      <c r="W580" s="297"/>
      <c r="X580" s="297"/>
      <c r="Y580" s="297"/>
      <c r="Z580" s="297"/>
    </row>
    <row r="581" spans="1:26" ht="15.75" customHeight="1">
      <c r="A581" s="297"/>
      <c r="B581" s="297"/>
      <c r="C581" s="297"/>
      <c r="D581" s="297"/>
      <c r="E581" s="297"/>
      <c r="F581" s="297"/>
      <c r="G581" s="297"/>
      <c r="H581" s="297"/>
      <c r="I581" s="297"/>
      <c r="J581" s="297"/>
      <c r="K581" s="297"/>
      <c r="L581" s="297"/>
      <c r="M581" s="297"/>
      <c r="N581" s="297"/>
      <c r="O581" s="297"/>
      <c r="P581" s="297"/>
      <c r="Q581" s="297"/>
      <c r="R581" s="297"/>
      <c r="S581" s="297"/>
      <c r="T581" s="297"/>
      <c r="U581" s="297"/>
      <c r="V581" s="297"/>
      <c r="W581" s="297"/>
      <c r="X581" s="297"/>
      <c r="Y581" s="297"/>
      <c r="Z581" s="297"/>
    </row>
    <row r="582" spans="1:26" ht="15.75" customHeight="1">
      <c r="A582" s="297"/>
      <c r="B582" s="297"/>
      <c r="C582" s="297"/>
      <c r="D582" s="297"/>
      <c r="E582" s="297"/>
      <c r="F582" s="297"/>
      <c r="G582" s="297"/>
      <c r="H582" s="297"/>
      <c r="I582" s="297"/>
      <c r="J582" s="297"/>
      <c r="K582" s="297"/>
      <c r="L582" s="297"/>
      <c r="M582" s="297"/>
      <c r="N582" s="297"/>
      <c r="O582" s="297"/>
      <c r="P582" s="297"/>
      <c r="Q582" s="297"/>
      <c r="R582" s="297"/>
      <c r="S582" s="297"/>
      <c r="T582" s="297"/>
      <c r="U582" s="297"/>
      <c r="V582" s="297"/>
      <c r="W582" s="297"/>
      <c r="X582" s="297"/>
      <c r="Y582" s="297"/>
      <c r="Z582" s="297"/>
    </row>
    <row r="583" spans="1:26" ht="15.75" customHeight="1">
      <c r="A583" s="297"/>
      <c r="B583" s="297"/>
      <c r="C583" s="297"/>
      <c r="D583" s="297"/>
      <c r="E583" s="297"/>
      <c r="F583" s="297"/>
      <c r="G583" s="297"/>
      <c r="H583" s="297"/>
      <c r="I583" s="297"/>
      <c r="J583" s="297"/>
      <c r="K583" s="297"/>
      <c r="L583" s="297"/>
      <c r="M583" s="297"/>
      <c r="N583" s="297"/>
      <c r="O583" s="297"/>
      <c r="P583" s="297"/>
      <c r="Q583" s="297"/>
      <c r="R583" s="297"/>
      <c r="S583" s="297"/>
      <c r="T583" s="297"/>
      <c r="U583" s="297"/>
      <c r="V583" s="297"/>
      <c r="W583" s="297"/>
      <c r="X583" s="297"/>
      <c r="Y583" s="297"/>
      <c r="Z583" s="297"/>
    </row>
    <row r="584" spans="1:26" ht="15.75" customHeight="1">
      <c r="A584" s="297"/>
      <c r="B584" s="297"/>
      <c r="C584" s="297"/>
      <c r="D584" s="297"/>
      <c r="E584" s="297"/>
      <c r="F584" s="297"/>
      <c r="G584" s="297"/>
      <c r="H584" s="297"/>
      <c r="I584" s="297"/>
      <c r="J584" s="297"/>
      <c r="K584" s="297"/>
      <c r="L584" s="297"/>
      <c r="M584" s="297"/>
      <c r="N584" s="297"/>
      <c r="O584" s="297"/>
      <c r="P584" s="297"/>
      <c r="Q584" s="297"/>
      <c r="R584" s="297"/>
      <c r="S584" s="297"/>
      <c r="T584" s="297"/>
      <c r="U584" s="297"/>
      <c r="V584" s="297"/>
      <c r="W584" s="297"/>
      <c r="X584" s="297"/>
      <c r="Y584" s="297"/>
      <c r="Z584" s="297"/>
    </row>
    <row r="585" spans="1:26" ht="15.75" customHeight="1">
      <c r="A585" s="297"/>
      <c r="B585" s="297"/>
      <c r="C585" s="297"/>
      <c r="D585" s="297"/>
      <c r="E585" s="297"/>
      <c r="F585" s="297"/>
      <c r="G585" s="297"/>
      <c r="H585" s="297"/>
      <c r="I585" s="297"/>
      <c r="J585" s="297"/>
      <c r="K585" s="297"/>
      <c r="L585" s="297"/>
      <c r="M585" s="297"/>
      <c r="N585" s="297"/>
      <c r="O585" s="297"/>
      <c r="P585" s="297"/>
      <c r="Q585" s="297"/>
      <c r="R585" s="297"/>
      <c r="S585" s="297"/>
      <c r="T585" s="297"/>
      <c r="U585" s="297"/>
      <c r="V585" s="297"/>
      <c r="W585" s="297"/>
      <c r="X585" s="297"/>
      <c r="Y585" s="297"/>
      <c r="Z585" s="297"/>
    </row>
    <row r="586" spans="1:26" ht="15.75" customHeight="1">
      <c r="A586" s="297"/>
      <c r="B586" s="297"/>
      <c r="C586" s="297"/>
      <c r="D586" s="297"/>
      <c r="E586" s="297"/>
      <c r="F586" s="297"/>
      <c r="G586" s="297"/>
      <c r="H586" s="297"/>
      <c r="I586" s="297"/>
      <c r="J586" s="297"/>
      <c r="K586" s="297"/>
      <c r="L586" s="297"/>
      <c r="M586" s="297"/>
      <c r="N586" s="297"/>
      <c r="O586" s="297"/>
      <c r="P586" s="297"/>
      <c r="Q586" s="297"/>
      <c r="R586" s="297"/>
      <c r="S586" s="297"/>
      <c r="T586" s="297"/>
      <c r="U586" s="297"/>
      <c r="V586" s="297"/>
      <c r="W586" s="297"/>
      <c r="X586" s="297"/>
      <c r="Y586" s="297"/>
      <c r="Z586" s="297"/>
    </row>
    <row r="587" spans="1:26" ht="15.75" customHeight="1">
      <c r="A587" s="297"/>
      <c r="B587" s="297"/>
      <c r="C587" s="297"/>
      <c r="D587" s="297"/>
      <c r="E587" s="297"/>
      <c r="F587" s="297"/>
      <c r="G587" s="297"/>
      <c r="H587" s="297"/>
      <c r="I587" s="297"/>
      <c r="J587" s="297"/>
      <c r="K587" s="297"/>
      <c r="L587" s="297"/>
      <c r="M587" s="297"/>
      <c r="N587" s="297"/>
      <c r="O587" s="297"/>
      <c r="P587" s="297"/>
      <c r="Q587" s="297"/>
      <c r="R587" s="297"/>
      <c r="S587" s="297"/>
      <c r="T587" s="297"/>
      <c r="U587" s="297"/>
      <c r="V587" s="297"/>
      <c r="W587" s="297"/>
      <c r="X587" s="297"/>
      <c r="Y587" s="297"/>
      <c r="Z587" s="297"/>
    </row>
    <row r="588" spans="1:26" ht="15.75" customHeight="1">
      <c r="A588" s="297"/>
      <c r="B588" s="297"/>
      <c r="C588" s="297"/>
      <c r="D588" s="297"/>
      <c r="E588" s="297"/>
      <c r="F588" s="297"/>
      <c r="G588" s="297"/>
      <c r="H588" s="297"/>
      <c r="I588" s="297"/>
      <c r="J588" s="297"/>
      <c r="K588" s="297"/>
      <c r="L588" s="297"/>
      <c r="M588" s="297"/>
      <c r="N588" s="297"/>
      <c r="O588" s="297"/>
      <c r="P588" s="297"/>
      <c r="Q588" s="297"/>
      <c r="R588" s="297"/>
      <c r="S588" s="297"/>
      <c r="T588" s="297"/>
      <c r="U588" s="297"/>
      <c r="V588" s="297"/>
      <c r="W588" s="297"/>
      <c r="X588" s="297"/>
      <c r="Y588" s="297"/>
      <c r="Z588" s="297"/>
    </row>
    <row r="589" spans="1:26" ht="15.75" customHeight="1">
      <c r="A589" s="297"/>
      <c r="B589" s="297"/>
      <c r="C589" s="297"/>
      <c r="D589" s="297"/>
      <c r="E589" s="297"/>
      <c r="F589" s="297"/>
      <c r="G589" s="297"/>
      <c r="H589" s="297"/>
      <c r="I589" s="297"/>
      <c r="J589" s="297"/>
      <c r="K589" s="297"/>
      <c r="L589" s="297"/>
      <c r="M589" s="297"/>
      <c r="N589" s="297"/>
      <c r="O589" s="297"/>
      <c r="P589" s="297"/>
      <c r="Q589" s="297"/>
      <c r="R589" s="297"/>
      <c r="S589" s="297"/>
      <c r="T589" s="297"/>
      <c r="U589" s="297"/>
      <c r="V589" s="297"/>
      <c r="W589" s="297"/>
      <c r="X589" s="297"/>
      <c r="Y589" s="297"/>
      <c r="Z589" s="297"/>
    </row>
    <row r="590" spans="1:26" ht="15.75" customHeight="1">
      <c r="A590" s="297"/>
      <c r="B590" s="297"/>
      <c r="C590" s="297"/>
      <c r="D590" s="297"/>
      <c r="E590" s="297"/>
      <c r="F590" s="297"/>
      <c r="G590" s="297"/>
      <c r="H590" s="297"/>
      <c r="I590" s="297"/>
      <c r="J590" s="297"/>
      <c r="K590" s="297"/>
      <c r="L590" s="297"/>
      <c r="M590" s="297"/>
      <c r="N590" s="297"/>
      <c r="O590" s="297"/>
      <c r="P590" s="297"/>
      <c r="Q590" s="297"/>
      <c r="R590" s="297"/>
      <c r="S590" s="297"/>
      <c r="T590" s="297"/>
      <c r="U590" s="297"/>
      <c r="V590" s="297"/>
      <c r="W590" s="297"/>
      <c r="X590" s="297"/>
      <c r="Y590" s="297"/>
      <c r="Z590" s="297"/>
    </row>
    <row r="591" spans="1:26" ht="15.75" customHeight="1">
      <c r="A591" s="297"/>
      <c r="B591" s="297"/>
      <c r="C591" s="297"/>
      <c r="D591" s="297"/>
      <c r="E591" s="297"/>
      <c r="F591" s="297"/>
      <c r="G591" s="297"/>
      <c r="H591" s="297"/>
      <c r="I591" s="297"/>
      <c r="J591" s="297"/>
      <c r="K591" s="297"/>
      <c r="L591" s="297"/>
      <c r="M591" s="297"/>
      <c r="N591" s="297"/>
      <c r="O591" s="297"/>
      <c r="P591" s="297"/>
      <c r="Q591" s="297"/>
      <c r="R591" s="297"/>
      <c r="S591" s="297"/>
      <c r="T591" s="297"/>
      <c r="U591" s="297"/>
      <c r="V591" s="297"/>
      <c r="W591" s="297"/>
      <c r="X591" s="297"/>
      <c r="Y591" s="297"/>
      <c r="Z591" s="297"/>
    </row>
    <row r="592" spans="1:26" ht="15.75" customHeight="1">
      <c r="A592" s="297"/>
      <c r="B592" s="297"/>
      <c r="C592" s="297"/>
      <c r="D592" s="297"/>
      <c r="E592" s="297"/>
      <c r="F592" s="297"/>
      <c r="G592" s="297"/>
      <c r="H592" s="297"/>
      <c r="I592" s="297"/>
      <c r="J592" s="297"/>
      <c r="K592" s="297"/>
      <c r="L592" s="297"/>
      <c r="M592" s="297"/>
      <c r="N592" s="297"/>
      <c r="O592" s="297"/>
      <c r="P592" s="297"/>
      <c r="Q592" s="297"/>
      <c r="R592" s="297"/>
      <c r="S592" s="297"/>
      <c r="T592" s="297"/>
      <c r="U592" s="297"/>
      <c r="V592" s="297"/>
      <c r="W592" s="297"/>
      <c r="X592" s="297"/>
      <c r="Y592" s="297"/>
      <c r="Z592" s="297"/>
    </row>
    <row r="593" spans="1:26" ht="15.75" customHeight="1">
      <c r="A593" s="297"/>
      <c r="B593" s="297"/>
      <c r="C593" s="297"/>
      <c r="D593" s="297"/>
      <c r="E593" s="297"/>
      <c r="F593" s="297"/>
      <c r="G593" s="297"/>
      <c r="H593" s="297"/>
      <c r="I593" s="297"/>
      <c r="J593" s="297"/>
      <c r="K593" s="297"/>
      <c r="L593" s="297"/>
      <c r="M593" s="297"/>
      <c r="N593" s="297"/>
      <c r="O593" s="297"/>
      <c r="P593" s="297"/>
      <c r="Q593" s="297"/>
      <c r="R593" s="297"/>
      <c r="S593" s="297"/>
      <c r="T593" s="297"/>
      <c r="U593" s="297"/>
      <c r="V593" s="297"/>
      <c r="W593" s="297"/>
      <c r="X593" s="297"/>
      <c r="Y593" s="297"/>
      <c r="Z593" s="297"/>
    </row>
    <row r="594" spans="1:26" ht="15.75" customHeight="1">
      <c r="A594" s="297"/>
      <c r="B594" s="297"/>
      <c r="C594" s="297"/>
      <c r="D594" s="297"/>
      <c r="E594" s="297"/>
      <c r="F594" s="297"/>
      <c r="G594" s="297"/>
      <c r="H594" s="297"/>
      <c r="I594" s="297"/>
      <c r="J594" s="297"/>
      <c r="K594" s="297"/>
      <c r="L594" s="297"/>
      <c r="M594" s="297"/>
      <c r="N594" s="297"/>
      <c r="O594" s="297"/>
      <c r="P594" s="297"/>
      <c r="Q594" s="297"/>
      <c r="R594" s="297"/>
      <c r="S594" s="297"/>
      <c r="T594" s="297"/>
      <c r="U594" s="297"/>
      <c r="V594" s="297"/>
      <c r="W594" s="297"/>
      <c r="X594" s="297"/>
      <c r="Y594" s="297"/>
      <c r="Z594" s="297"/>
    </row>
    <row r="595" spans="1:26" ht="15.75" customHeight="1">
      <c r="A595" s="297"/>
      <c r="B595" s="297"/>
      <c r="C595" s="297"/>
      <c r="D595" s="297"/>
      <c r="E595" s="297"/>
      <c r="F595" s="297"/>
      <c r="G595" s="297"/>
      <c r="H595" s="297"/>
      <c r="I595" s="297"/>
      <c r="J595" s="297"/>
      <c r="K595" s="297"/>
      <c r="L595" s="297"/>
      <c r="M595" s="297"/>
      <c r="N595" s="297"/>
      <c r="O595" s="297"/>
      <c r="P595" s="297"/>
      <c r="Q595" s="297"/>
      <c r="R595" s="297"/>
      <c r="S595" s="297"/>
      <c r="T595" s="297"/>
      <c r="U595" s="297"/>
      <c r="V595" s="297"/>
      <c r="W595" s="297"/>
      <c r="X595" s="297"/>
      <c r="Y595" s="297"/>
      <c r="Z595" s="297"/>
    </row>
    <row r="596" spans="1:26" ht="15.75" customHeight="1">
      <c r="A596" s="297"/>
      <c r="B596" s="297"/>
      <c r="C596" s="297"/>
      <c r="D596" s="297"/>
      <c r="E596" s="297"/>
      <c r="F596" s="297"/>
      <c r="G596" s="297"/>
      <c r="H596" s="297"/>
      <c r="I596" s="297"/>
      <c r="J596" s="297"/>
      <c r="K596" s="297"/>
      <c r="L596" s="297"/>
      <c r="M596" s="297"/>
      <c r="N596" s="297"/>
      <c r="O596" s="297"/>
      <c r="P596" s="297"/>
      <c r="Q596" s="297"/>
      <c r="R596" s="297"/>
      <c r="S596" s="297"/>
      <c r="T596" s="297"/>
      <c r="U596" s="297"/>
      <c r="V596" s="297"/>
      <c r="W596" s="297"/>
      <c r="X596" s="297"/>
      <c r="Y596" s="297"/>
      <c r="Z596" s="297"/>
    </row>
    <row r="597" spans="1:26" ht="15.75" customHeight="1">
      <c r="A597" s="297"/>
      <c r="B597" s="297"/>
      <c r="C597" s="297"/>
      <c r="D597" s="297"/>
      <c r="E597" s="297"/>
      <c r="F597" s="297"/>
      <c r="G597" s="297"/>
      <c r="H597" s="297"/>
      <c r="I597" s="297"/>
      <c r="J597" s="297"/>
      <c r="K597" s="297"/>
      <c r="L597" s="297"/>
      <c r="M597" s="297"/>
      <c r="N597" s="297"/>
      <c r="O597" s="297"/>
      <c r="P597" s="297"/>
      <c r="Q597" s="297"/>
      <c r="R597" s="297"/>
      <c r="S597" s="297"/>
      <c r="T597" s="297"/>
      <c r="U597" s="297"/>
      <c r="V597" s="297"/>
      <c r="W597" s="297"/>
      <c r="X597" s="297"/>
      <c r="Y597" s="297"/>
      <c r="Z597" s="297"/>
    </row>
    <row r="598" spans="1:26" ht="15.75" customHeight="1">
      <c r="A598" s="297"/>
      <c r="B598" s="297"/>
      <c r="C598" s="297"/>
      <c r="D598" s="297"/>
      <c r="E598" s="297"/>
      <c r="F598" s="297"/>
      <c r="G598" s="297"/>
      <c r="H598" s="297"/>
      <c r="I598" s="297"/>
      <c r="J598" s="297"/>
      <c r="K598" s="297"/>
      <c r="L598" s="297"/>
      <c r="M598" s="297"/>
      <c r="N598" s="297"/>
      <c r="O598" s="297"/>
      <c r="P598" s="297"/>
      <c r="Q598" s="297"/>
      <c r="R598" s="297"/>
      <c r="S598" s="297"/>
      <c r="T598" s="297"/>
      <c r="U598" s="297"/>
      <c r="V598" s="297"/>
      <c r="W598" s="297"/>
      <c r="X598" s="297"/>
      <c r="Y598" s="297"/>
      <c r="Z598" s="297"/>
    </row>
    <row r="599" spans="1:26" ht="15.75" customHeight="1">
      <c r="A599" s="297"/>
      <c r="B599" s="297"/>
      <c r="C599" s="297"/>
      <c r="D599" s="297"/>
      <c r="E599" s="297"/>
      <c r="F599" s="297"/>
      <c r="G599" s="297"/>
      <c r="H599" s="297"/>
      <c r="I599" s="297"/>
      <c r="J599" s="297"/>
      <c r="K599" s="297"/>
      <c r="L599" s="297"/>
      <c r="M599" s="297"/>
      <c r="N599" s="297"/>
      <c r="O599" s="297"/>
      <c r="P599" s="297"/>
      <c r="Q599" s="297"/>
      <c r="R599" s="297"/>
      <c r="S599" s="297"/>
      <c r="T599" s="297"/>
      <c r="U599" s="297"/>
      <c r="V599" s="297"/>
      <c r="W599" s="297"/>
      <c r="X599" s="297"/>
      <c r="Y599" s="297"/>
      <c r="Z599" s="297"/>
    </row>
    <row r="600" spans="1:26" ht="15.75" customHeight="1">
      <c r="A600" s="297"/>
      <c r="B600" s="297"/>
      <c r="C600" s="297"/>
      <c r="D600" s="297"/>
      <c r="E600" s="297"/>
      <c r="F600" s="297"/>
      <c r="G600" s="297"/>
      <c r="H600" s="297"/>
      <c r="I600" s="297"/>
      <c r="J600" s="297"/>
      <c r="K600" s="297"/>
      <c r="L600" s="297"/>
      <c r="M600" s="297"/>
      <c r="N600" s="297"/>
      <c r="O600" s="297"/>
      <c r="P600" s="297"/>
      <c r="Q600" s="297"/>
      <c r="R600" s="297"/>
      <c r="S600" s="297"/>
      <c r="T600" s="297"/>
      <c r="U600" s="297"/>
      <c r="V600" s="297"/>
      <c r="W600" s="297"/>
      <c r="X600" s="297"/>
      <c r="Y600" s="297"/>
      <c r="Z600" s="297"/>
    </row>
    <row r="601" spans="1:26" ht="15.75" customHeight="1">
      <c r="A601" s="297"/>
      <c r="B601" s="297"/>
      <c r="C601" s="297"/>
      <c r="D601" s="297"/>
      <c r="E601" s="297"/>
      <c r="F601" s="297"/>
      <c r="G601" s="297"/>
      <c r="H601" s="297"/>
      <c r="I601" s="297"/>
      <c r="J601" s="297"/>
      <c r="K601" s="297"/>
      <c r="L601" s="297"/>
      <c r="M601" s="297"/>
      <c r="N601" s="297"/>
      <c r="O601" s="297"/>
      <c r="P601" s="297"/>
      <c r="Q601" s="297"/>
      <c r="R601" s="297"/>
      <c r="S601" s="297"/>
      <c r="T601" s="297"/>
      <c r="U601" s="297"/>
      <c r="V601" s="297"/>
      <c r="W601" s="297"/>
      <c r="X601" s="297"/>
      <c r="Y601" s="297"/>
      <c r="Z601" s="297"/>
    </row>
    <row r="602" spans="1:26" ht="15.75" customHeight="1">
      <c r="A602" s="297"/>
      <c r="B602" s="297"/>
      <c r="C602" s="297"/>
      <c r="D602" s="297"/>
      <c r="E602" s="297"/>
      <c r="F602" s="297"/>
      <c r="G602" s="297"/>
      <c r="H602" s="297"/>
      <c r="I602" s="297"/>
      <c r="J602" s="297"/>
      <c r="K602" s="297"/>
      <c r="L602" s="297"/>
      <c r="M602" s="297"/>
      <c r="N602" s="297"/>
      <c r="O602" s="297"/>
      <c r="P602" s="297"/>
      <c r="Q602" s="297"/>
      <c r="R602" s="297"/>
      <c r="S602" s="297"/>
      <c r="T602" s="297"/>
      <c r="U602" s="297"/>
      <c r="V602" s="297"/>
      <c r="W602" s="297"/>
      <c r="X602" s="297"/>
      <c r="Y602" s="297"/>
      <c r="Z602" s="297"/>
    </row>
    <row r="603" spans="1:26" ht="15.75" customHeight="1">
      <c r="A603" s="297"/>
      <c r="B603" s="297"/>
      <c r="C603" s="297"/>
      <c r="D603" s="297"/>
      <c r="E603" s="297"/>
      <c r="F603" s="297"/>
      <c r="G603" s="297"/>
      <c r="H603" s="297"/>
      <c r="I603" s="297"/>
      <c r="J603" s="297"/>
      <c r="K603" s="297"/>
      <c r="L603" s="297"/>
      <c r="M603" s="297"/>
      <c r="N603" s="297"/>
      <c r="O603" s="297"/>
      <c r="P603" s="297"/>
      <c r="Q603" s="297"/>
      <c r="R603" s="297"/>
      <c r="S603" s="297"/>
      <c r="T603" s="297"/>
      <c r="U603" s="297"/>
      <c r="V603" s="297"/>
      <c r="W603" s="297"/>
      <c r="X603" s="297"/>
      <c r="Y603" s="297"/>
      <c r="Z603" s="297"/>
    </row>
    <row r="604" spans="1:26" ht="15.75" customHeight="1">
      <c r="A604" s="297"/>
      <c r="B604" s="297"/>
      <c r="C604" s="297"/>
      <c r="D604" s="297"/>
      <c r="E604" s="297"/>
      <c r="F604" s="297"/>
      <c r="G604" s="297"/>
      <c r="H604" s="297"/>
      <c r="I604" s="297"/>
      <c r="J604" s="297"/>
      <c r="K604" s="297"/>
      <c r="L604" s="297"/>
      <c r="M604" s="297"/>
      <c r="N604" s="297"/>
      <c r="O604" s="297"/>
      <c r="P604" s="297"/>
      <c r="Q604" s="297"/>
      <c r="R604" s="297"/>
      <c r="S604" s="297"/>
      <c r="T604" s="297"/>
      <c r="U604" s="297"/>
      <c r="V604" s="297"/>
      <c r="W604" s="297"/>
      <c r="X604" s="297"/>
      <c r="Y604" s="297"/>
      <c r="Z604" s="297"/>
    </row>
    <row r="605" spans="1:26" ht="15.75" customHeight="1">
      <c r="A605" s="297"/>
      <c r="B605" s="297"/>
      <c r="C605" s="297"/>
      <c r="D605" s="297"/>
      <c r="E605" s="297"/>
      <c r="F605" s="297"/>
      <c r="G605" s="297"/>
      <c r="H605" s="297"/>
      <c r="I605" s="297"/>
      <c r="J605" s="297"/>
      <c r="K605" s="297"/>
      <c r="L605" s="297"/>
      <c r="M605" s="297"/>
      <c r="N605" s="297"/>
      <c r="O605" s="297"/>
      <c r="P605" s="297"/>
      <c r="Q605" s="297"/>
      <c r="R605" s="297"/>
      <c r="S605" s="297"/>
      <c r="T605" s="297"/>
      <c r="U605" s="297"/>
      <c r="V605" s="297"/>
      <c r="W605" s="297"/>
      <c r="X605" s="297"/>
      <c r="Y605" s="297"/>
      <c r="Z605" s="297"/>
    </row>
    <row r="606" spans="1:26" ht="15.75" customHeight="1">
      <c r="A606" s="297"/>
      <c r="B606" s="297"/>
      <c r="C606" s="297"/>
      <c r="D606" s="297"/>
      <c r="E606" s="297"/>
      <c r="F606" s="297"/>
      <c r="G606" s="297"/>
      <c r="H606" s="297"/>
      <c r="I606" s="297"/>
      <c r="J606" s="297"/>
      <c r="K606" s="297"/>
      <c r="L606" s="297"/>
      <c r="M606" s="297"/>
      <c r="N606" s="297"/>
      <c r="O606" s="297"/>
      <c r="P606" s="297"/>
      <c r="Q606" s="297"/>
      <c r="R606" s="297"/>
      <c r="S606" s="297"/>
      <c r="T606" s="297"/>
      <c r="U606" s="297"/>
      <c r="V606" s="297"/>
      <c r="W606" s="297"/>
      <c r="X606" s="297"/>
      <c r="Y606" s="297"/>
      <c r="Z606" s="297"/>
    </row>
    <row r="607" spans="1:26" ht="15.75" customHeight="1">
      <c r="A607" s="297"/>
      <c r="B607" s="297"/>
      <c r="C607" s="297"/>
      <c r="D607" s="297"/>
      <c r="E607" s="297"/>
      <c r="F607" s="297"/>
      <c r="G607" s="297"/>
      <c r="H607" s="297"/>
      <c r="I607" s="297"/>
      <c r="J607" s="297"/>
      <c r="K607" s="297"/>
      <c r="L607" s="297"/>
      <c r="M607" s="297"/>
      <c r="N607" s="297"/>
      <c r="O607" s="297"/>
      <c r="P607" s="297"/>
      <c r="Q607" s="297"/>
      <c r="R607" s="297"/>
      <c r="S607" s="297"/>
      <c r="T607" s="297"/>
      <c r="U607" s="297"/>
      <c r="V607" s="297"/>
      <c r="W607" s="297"/>
      <c r="X607" s="297"/>
      <c r="Y607" s="297"/>
      <c r="Z607" s="297"/>
    </row>
    <row r="608" spans="1:26" ht="15.75" customHeight="1">
      <c r="A608" s="297"/>
      <c r="B608" s="297"/>
      <c r="C608" s="297"/>
      <c r="D608" s="297"/>
      <c r="E608" s="297"/>
      <c r="F608" s="297"/>
      <c r="G608" s="297"/>
      <c r="H608" s="297"/>
      <c r="I608" s="297"/>
      <c r="J608" s="297"/>
      <c r="K608" s="297"/>
      <c r="L608" s="297"/>
      <c r="M608" s="297"/>
      <c r="N608" s="297"/>
      <c r="O608" s="297"/>
      <c r="P608" s="297"/>
      <c r="Q608" s="297"/>
      <c r="R608" s="297"/>
      <c r="S608" s="297"/>
      <c r="T608" s="297"/>
      <c r="U608" s="297"/>
      <c r="V608" s="297"/>
      <c r="W608" s="297"/>
      <c r="X608" s="297"/>
      <c r="Y608" s="297"/>
      <c r="Z608" s="297"/>
    </row>
    <row r="609" spans="1:26" ht="15.75" customHeight="1">
      <c r="A609" s="297"/>
      <c r="B609" s="297"/>
      <c r="C609" s="297"/>
      <c r="D609" s="297"/>
      <c r="E609" s="297"/>
      <c r="F609" s="297"/>
      <c r="G609" s="297"/>
      <c r="H609" s="297"/>
      <c r="I609" s="297"/>
      <c r="J609" s="297"/>
      <c r="K609" s="297"/>
      <c r="L609" s="297"/>
      <c r="M609" s="297"/>
      <c r="N609" s="297"/>
      <c r="O609" s="297"/>
      <c r="P609" s="297"/>
      <c r="Q609" s="297"/>
      <c r="R609" s="297"/>
      <c r="S609" s="297"/>
      <c r="T609" s="297"/>
      <c r="U609" s="297"/>
      <c r="V609" s="297"/>
      <c r="W609" s="297"/>
      <c r="X609" s="297"/>
      <c r="Y609" s="297"/>
      <c r="Z609" s="297"/>
    </row>
    <row r="610" spans="1:26" ht="15.75" customHeight="1">
      <c r="A610" s="297"/>
      <c r="B610" s="297"/>
      <c r="C610" s="297"/>
      <c r="D610" s="297"/>
      <c r="E610" s="297"/>
      <c r="F610" s="297"/>
      <c r="G610" s="297"/>
      <c r="H610" s="297"/>
      <c r="I610" s="297"/>
      <c r="J610" s="297"/>
      <c r="K610" s="297"/>
      <c r="L610" s="297"/>
      <c r="M610" s="297"/>
      <c r="N610" s="297"/>
      <c r="O610" s="297"/>
      <c r="P610" s="297"/>
      <c r="Q610" s="297"/>
      <c r="R610" s="297"/>
      <c r="S610" s="297"/>
      <c r="T610" s="297"/>
      <c r="U610" s="297"/>
      <c r="V610" s="297"/>
      <c r="W610" s="297"/>
      <c r="X610" s="297"/>
      <c r="Y610" s="297"/>
      <c r="Z610" s="297"/>
    </row>
    <row r="611" spans="1:26" ht="15.75" customHeight="1">
      <c r="A611" s="297"/>
      <c r="B611" s="297"/>
      <c r="C611" s="297"/>
      <c r="D611" s="297"/>
      <c r="E611" s="297"/>
      <c r="F611" s="297"/>
      <c r="G611" s="297"/>
      <c r="H611" s="297"/>
      <c r="I611" s="297"/>
      <c r="J611" s="297"/>
      <c r="K611" s="297"/>
      <c r="L611" s="297"/>
      <c r="M611" s="297"/>
      <c r="N611" s="297"/>
      <c r="O611" s="297"/>
      <c r="P611" s="297"/>
      <c r="Q611" s="297"/>
      <c r="R611" s="297"/>
      <c r="S611" s="297"/>
      <c r="T611" s="297"/>
      <c r="U611" s="297"/>
      <c r="V611" s="297"/>
      <c r="W611" s="297"/>
      <c r="X611" s="297"/>
      <c r="Y611" s="297"/>
      <c r="Z611" s="297"/>
    </row>
    <row r="612" spans="1:26" ht="15.75" customHeight="1">
      <c r="A612" s="297"/>
      <c r="B612" s="297"/>
      <c r="C612" s="297"/>
      <c r="D612" s="297"/>
      <c r="E612" s="297"/>
      <c r="F612" s="297"/>
      <c r="G612" s="297"/>
      <c r="H612" s="297"/>
      <c r="I612" s="297"/>
      <c r="J612" s="297"/>
      <c r="K612" s="297"/>
      <c r="L612" s="297"/>
      <c r="M612" s="297"/>
      <c r="N612" s="297"/>
      <c r="O612" s="297"/>
      <c r="P612" s="297"/>
      <c r="Q612" s="297"/>
      <c r="R612" s="297"/>
      <c r="S612" s="297"/>
      <c r="T612" s="297"/>
      <c r="U612" s="297"/>
      <c r="V612" s="297"/>
      <c r="W612" s="297"/>
      <c r="X612" s="297"/>
      <c r="Y612" s="297"/>
      <c r="Z612" s="297"/>
    </row>
    <row r="613" spans="1:26" ht="15.75" customHeight="1">
      <c r="A613" s="297"/>
      <c r="B613" s="297"/>
      <c r="C613" s="297"/>
      <c r="D613" s="297"/>
      <c r="E613" s="297"/>
      <c r="F613" s="297"/>
      <c r="G613" s="297"/>
      <c r="H613" s="297"/>
      <c r="I613" s="297"/>
      <c r="J613" s="297"/>
      <c r="K613" s="297"/>
      <c r="L613" s="297"/>
      <c r="M613" s="297"/>
      <c r="N613" s="297"/>
      <c r="O613" s="297"/>
      <c r="P613" s="297"/>
      <c r="Q613" s="297"/>
      <c r="R613" s="297"/>
      <c r="S613" s="297"/>
      <c r="T613" s="297"/>
      <c r="U613" s="297"/>
      <c r="V613" s="297"/>
      <c r="W613" s="297"/>
      <c r="X613" s="297"/>
      <c r="Y613" s="297"/>
      <c r="Z613" s="297"/>
    </row>
    <row r="614" spans="1:26" ht="15.75" customHeight="1">
      <c r="A614" s="297"/>
      <c r="B614" s="297"/>
      <c r="C614" s="297"/>
      <c r="D614" s="297"/>
      <c r="E614" s="297"/>
      <c r="F614" s="297"/>
      <c r="G614" s="297"/>
      <c r="H614" s="297"/>
      <c r="I614" s="297"/>
      <c r="J614" s="297"/>
      <c r="K614" s="297"/>
      <c r="L614" s="297"/>
      <c r="M614" s="297"/>
      <c r="N614" s="297"/>
      <c r="O614" s="297"/>
      <c r="P614" s="297"/>
      <c r="Q614" s="297"/>
      <c r="R614" s="297"/>
      <c r="S614" s="297"/>
      <c r="T614" s="297"/>
      <c r="U614" s="297"/>
      <c r="V614" s="297"/>
      <c r="W614" s="297"/>
      <c r="X614" s="297"/>
      <c r="Y614" s="297"/>
      <c r="Z614" s="297"/>
    </row>
    <row r="615" spans="1:26" ht="15.75" customHeight="1">
      <c r="A615" s="297"/>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row>
    <row r="616" spans="1:26" ht="15.75" customHeight="1">
      <c r="A616" s="297"/>
      <c r="B616" s="297"/>
      <c r="C616" s="297"/>
      <c r="D616" s="297"/>
      <c r="E616" s="297"/>
      <c r="F616" s="297"/>
      <c r="G616" s="297"/>
      <c r="H616" s="297"/>
      <c r="I616" s="297"/>
      <c r="J616" s="297"/>
      <c r="K616" s="297"/>
      <c r="L616" s="297"/>
      <c r="M616" s="297"/>
      <c r="N616" s="297"/>
      <c r="O616" s="297"/>
      <c r="P616" s="297"/>
      <c r="Q616" s="297"/>
      <c r="R616" s="297"/>
      <c r="S616" s="297"/>
      <c r="T616" s="297"/>
      <c r="U616" s="297"/>
      <c r="V616" s="297"/>
      <c r="W616" s="297"/>
      <c r="X616" s="297"/>
      <c r="Y616" s="297"/>
      <c r="Z616" s="297"/>
    </row>
    <row r="617" spans="1:26" ht="15.75" customHeight="1">
      <c r="A617" s="297"/>
      <c r="B617" s="297"/>
      <c r="C617" s="297"/>
      <c r="D617" s="297"/>
      <c r="E617" s="297"/>
      <c r="F617" s="297"/>
      <c r="G617" s="297"/>
      <c r="H617" s="297"/>
      <c r="I617" s="297"/>
      <c r="J617" s="297"/>
      <c r="K617" s="297"/>
      <c r="L617" s="297"/>
      <c r="M617" s="297"/>
      <c r="N617" s="297"/>
      <c r="O617" s="297"/>
      <c r="P617" s="297"/>
      <c r="Q617" s="297"/>
      <c r="R617" s="297"/>
      <c r="S617" s="297"/>
      <c r="T617" s="297"/>
      <c r="U617" s="297"/>
      <c r="V617" s="297"/>
      <c r="W617" s="297"/>
      <c r="X617" s="297"/>
      <c r="Y617" s="297"/>
      <c r="Z617" s="297"/>
    </row>
    <row r="618" spans="1:26" ht="15.75" customHeight="1">
      <c r="A618" s="297"/>
      <c r="B618" s="297"/>
      <c r="C618" s="297"/>
      <c r="D618" s="297"/>
      <c r="E618" s="297"/>
      <c r="F618" s="297"/>
      <c r="G618" s="297"/>
      <c r="H618" s="297"/>
      <c r="I618" s="297"/>
      <c r="J618" s="297"/>
      <c r="K618" s="297"/>
      <c r="L618" s="297"/>
      <c r="M618" s="297"/>
      <c r="N618" s="297"/>
      <c r="O618" s="297"/>
      <c r="P618" s="297"/>
      <c r="Q618" s="297"/>
      <c r="R618" s="297"/>
      <c r="S618" s="297"/>
      <c r="T618" s="297"/>
      <c r="U618" s="297"/>
      <c r="V618" s="297"/>
      <c r="W618" s="297"/>
      <c r="X618" s="297"/>
      <c r="Y618" s="297"/>
      <c r="Z618" s="297"/>
    </row>
    <row r="619" spans="1:26" ht="15.75" customHeight="1">
      <c r="A619" s="297"/>
      <c r="B619" s="297"/>
      <c r="C619" s="297"/>
      <c r="D619" s="297"/>
      <c r="E619" s="297"/>
      <c r="F619" s="297"/>
      <c r="G619" s="297"/>
      <c r="H619" s="297"/>
      <c r="I619" s="297"/>
      <c r="J619" s="297"/>
      <c r="K619" s="297"/>
      <c r="L619" s="297"/>
      <c r="M619" s="297"/>
      <c r="N619" s="297"/>
      <c r="O619" s="297"/>
      <c r="P619" s="297"/>
      <c r="Q619" s="297"/>
      <c r="R619" s="297"/>
      <c r="S619" s="297"/>
      <c r="T619" s="297"/>
      <c r="U619" s="297"/>
      <c r="V619" s="297"/>
      <c r="W619" s="297"/>
      <c r="X619" s="297"/>
      <c r="Y619" s="297"/>
      <c r="Z619" s="297"/>
    </row>
    <row r="620" spans="1:26" ht="15.75" customHeight="1">
      <c r="A620" s="297"/>
      <c r="B620" s="297"/>
      <c r="C620" s="297"/>
      <c r="D620" s="297"/>
      <c r="E620" s="297"/>
      <c r="F620" s="297"/>
      <c r="G620" s="297"/>
      <c r="H620" s="297"/>
      <c r="I620" s="297"/>
      <c r="J620" s="297"/>
      <c r="K620" s="297"/>
      <c r="L620" s="297"/>
      <c r="M620" s="297"/>
      <c r="N620" s="297"/>
      <c r="O620" s="297"/>
      <c r="P620" s="297"/>
      <c r="Q620" s="297"/>
      <c r="R620" s="297"/>
      <c r="S620" s="297"/>
      <c r="T620" s="297"/>
      <c r="U620" s="297"/>
      <c r="V620" s="297"/>
      <c r="W620" s="297"/>
      <c r="X620" s="297"/>
      <c r="Y620" s="297"/>
      <c r="Z620" s="297"/>
    </row>
    <row r="621" spans="1:26" ht="15.75" customHeight="1">
      <c r="A621" s="297"/>
      <c r="B621" s="297"/>
      <c r="C621" s="297"/>
      <c r="D621" s="297"/>
      <c r="E621" s="297"/>
      <c r="F621" s="297"/>
      <c r="G621" s="297"/>
      <c r="H621" s="297"/>
      <c r="I621" s="297"/>
      <c r="J621" s="297"/>
      <c r="K621" s="297"/>
      <c r="L621" s="297"/>
      <c r="M621" s="297"/>
      <c r="N621" s="297"/>
      <c r="O621" s="297"/>
      <c r="P621" s="297"/>
      <c r="Q621" s="297"/>
      <c r="R621" s="297"/>
      <c r="S621" s="297"/>
      <c r="T621" s="297"/>
      <c r="U621" s="297"/>
      <c r="V621" s="297"/>
      <c r="W621" s="297"/>
      <c r="X621" s="297"/>
      <c r="Y621" s="297"/>
      <c r="Z621" s="297"/>
    </row>
    <row r="622" spans="1:26" ht="15.75" customHeight="1">
      <c r="A622" s="297"/>
      <c r="B622" s="297"/>
      <c r="C622" s="297"/>
      <c r="D622" s="297"/>
      <c r="E622" s="297"/>
      <c r="F622" s="297"/>
      <c r="G622" s="297"/>
      <c r="H622" s="297"/>
      <c r="I622" s="297"/>
      <c r="J622" s="297"/>
      <c r="K622" s="297"/>
      <c r="L622" s="297"/>
      <c r="M622" s="297"/>
      <c r="N622" s="297"/>
      <c r="O622" s="297"/>
      <c r="P622" s="297"/>
      <c r="Q622" s="297"/>
      <c r="R622" s="297"/>
      <c r="S622" s="297"/>
      <c r="T622" s="297"/>
      <c r="U622" s="297"/>
      <c r="V622" s="297"/>
      <c r="W622" s="297"/>
      <c r="X622" s="297"/>
      <c r="Y622" s="297"/>
      <c r="Z622" s="297"/>
    </row>
    <row r="623" spans="1:26" ht="15.75" customHeight="1">
      <c r="A623" s="297"/>
      <c r="B623" s="297"/>
      <c r="C623" s="297"/>
      <c r="D623" s="297"/>
      <c r="E623" s="297"/>
      <c r="F623" s="297"/>
      <c r="G623" s="297"/>
      <c r="H623" s="297"/>
      <c r="I623" s="297"/>
      <c r="J623" s="297"/>
      <c r="K623" s="297"/>
      <c r="L623" s="297"/>
      <c r="M623" s="297"/>
      <c r="N623" s="297"/>
      <c r="O623" s="297"/>
      <c r="P623" s="297"/>
      <c r="Q623" s="297"/>
      <c r="R623" s="297"/>
      <c r="S623" s="297"/>
      <c r="T623" s="297"/>
      <c r="U623" s="297"/>
      <c r="V623" s="297"/>
      <c r="W623" s="297"/>
      <c r="X623" s="297"/>
      <c r="Y623" s="297"/>
      <c r="Z623" s="297"/>
    </row>
    <row r="624" spans="1:26" ht="15.75" customHeight="1">
      <c r="A624" s="297"/>
      <c r="B624" s="297"/>
      <c r="C624" s="297"/>
      <c r="D624" s="297"/>
      <c r="E624" s="297"/>
      <c r="F624" s="297"/>
      <c r="G624" s="297"/>
      <c r="H624" s="297"/>
      <c r="I624" s="297"/>
      <c r="J624" s="297"/>
      <c r="K624" s="297"/>
      <c r="L624" s="297"/>
      <c r="M624" s="297"/>
      <c r="N624" s="297"/>
      <c r="O624" s="297"/>
      <c r="P624" s="297"/>
      <c r="Q624" s="297"/>
      <c r="R624" s="297"/>
      <c r="S624" s="297"/>
      <c r="T624" s="297"/>
      <c r="U624" s="297"/>
      <c r="V624" s="297"/>
      <c r="W624" s="297"/>
      <c r="X624" s="297"/>
      <c r="Y624" s="297"/>
      <c r="Z624" s="297"/>
    </row>
    <row r="625" spans="1:26" ht="15.75" customHeight="1">
      <c r="A625" s="297"/>
      <c r="B625" s="297"/>
      <c r="C625" s="297"/>
      <c r="D625" s="297"/>
      <c r="E625" s="297"/>
      <c r="F625" s="297"/>
      <c r="G625" s="297"/>
      <c r="H625" s="297"/>
      <c r="I625" s="297"/>
      <c r="J625" s="297"/>
      <c r="K625" s="297"/>
      <c r="L625" s="297"/>
      <c r="M625" s="297"/>
      <c r="N625" s="297"/>
      <c r="O625" s="297"/>
      <c r="P625" s="297"/>
      <c r="Q625" s="297"/>
      <c r="R625" s="297"/>
      <c r="S625" s="297"/>
      <c r="T625" s="297"/>
      <c r="U625" s="297"/>
      <c r="V625" s="297"/>
      <c r="W625" s="297"/>
      <c r="X625" s="297"/>
      <c r="Y625" s="297"/>
      <c r="Z625" s="297"/>
    </row>
    <row r="626" spans="1:26" ht="15.75" customHeight="1">
      <c r="A626" s="297"/>
      <c r="B626" s="297"/>
      <c r="C626" s="297"/>
      <c r="D626" s="297"/>
      <c r="E626" s="297"/>
      <c r="F626" s="297"/>
      <c r="G626" s="297"/>
      <c r="H626" s="297"/>
      <c r="I626" s="297"/>
      <c r="J626" s="297"/>
      <c r="K626" s="297"/>
      <c r="L626" s="297"/>
      <c r="M626" s="297"/>
      <c r="N626" s="297"/>
      <c r="O626" s="297"/>
      <c r="P626" s="297"/>
      <c r="Q626" s="297"/>
      <c r="R626" s="297"/>
      <c r="S626" s="297"/>
      <c r="T626" s="297"/>
      <c r="U626" s="297"/>
      <c r="V626" s="297"/>
      <c r="W626" s="297"/>
      <c r="X626" s="297"/>
      <c r="Y626" s="297"/>
      <c r="Z626" s="297"/>
    </row>
    <row r="627" spans="1:26" ht="15.75" customHeight="1">
      <c r="A627" s="297"/>
      <c r="B627" s="297"/>
      <c r="C627" s="297"/>
      <c r="D627" s="297"/>
      <c r="E627" s="297"/>
      <c r="F627" s="297"/>
      <c r="G627" s="297"/>
      <c r="H627" s="297"/>
      <c r="I627" s="297"/>
      <c r="J627" s="297"/>
      <c r="K627" s="297"/>
      <c r="L627" s="297"/>
      <c r="M627" s="297"/>
      <c r="N627" s="297"/>
      <c r="O627" s="297"/>
      <c r="P627" s="297"/>
      <c r="Q627" s="297"/>
      <c r="R627" s="297"/>
      <c r="S627" s="297"/>
      <c r="T627" s="297"/>
      <c r="U627" s="297"/>
      <c r="V627" s="297"/>
      <c r="W627" s="297"/>
      <c r="X627" s="297"/>
      <c r="Y627" s="297"/>
      <c r="Z627" s="297"/>
    </row>
    <row r="628" spans="1:26" ht="15.75" customHeight="1">
      <c r="A628" s="297"/>
      <c r="B628" s="297"/>
      <c r="C628" s="297"/>
      <c r="D628" s="297"/>
      <c r="E628" s="297"/>
      <c r="F628" s="297"/>
      <c r="G628" s="297"/>
      <c r="H628" s="297"/>
      <c r="I628" s="297"/>
      <c r="J628" s="297"/>
      <c r="K628" s="297"/>
      <c r="L628" s="297"/>
      <c r="M628" s="297"/>
      <c r="N628" s="297"/>
      <c r="O628" s="297"/>
      <c r="P628" s="297"/>
      <c r="Q628" s="297"/>
      <c r="R628" s="297"/>
      <c r="S628" s="297"/>
      <c r="T628" s="297"/>
      <c r="U628" s="297"/>
      <c r="V628" s="297"/>
      <c r="W628" s="297"/>
      <c r="X628" s="297"/>
      <c r="Y628" s="297"/>
      <c r="Z628" s="297"/>
    </row>
    <row r="629" spans="1:26" ht="15.75" customHeight="1">
      <c r="A629" s="297"/>
      <c r="B629" s="297"/>
      <c r="C629" s="297"/>
      <c r="D629" s="297"/>
      <c r="E629" s="297"/>
      <c r="F629" s="297"/>
      <c r="G629" s="297"/>
      <c r="H629" s="297"/>
      <c r="I629" s="297"/>
      <c r="J629" s="297"/>
      <c r="K629" s="297"/>
      <c r="L629" s="297"/>
      <c r="M629" s="297"/>
      <c r="N629" s="297"/>
      <c r="O629" s="297"/>
      <c r="P629" s="297"/>
      <c r="Q629" s="297"/>
      <c r="R629" s="297"/>
      <c r="S629" s="297"/>
      <c r="T629" s="297"/>
      <c r="U629" s="297"/>
      <c r="V629" s="297"/>
      <c r="W629" s="297"/>
      <c r="X629" s="297"/>
      <c r="Y629" s="297"/>
      <c r="Z629" s="297"/>
    </row>
    <row r="630" spans="1:26" ht="15.75" customHeight="1">
      <c r="A630" s="297"/>
      <c r="B630" s="297"/>
      <c r="C630" s="297"/>
      <c r="D630" s="297"/>
      <c r="E630" s="297"/>
      <c r="F630" s="297"/>
      <c r="G630" s="297"/>
      <c r="H630" s="297"/>
      <c r="I630" s="297"/>
      <c r="J630" s="297"/>
      <c r="K630" s="297"/>
      <c r="L630" s="297"/>
      <c r="M630" s="297"/>
      <c r="N630" s="297"/>
      <c r="O630" s="297"/>
      <c r="P630" s="297"/>
      <c r="Q630" s="297"/>
      <c r="R630" s="297"/>
      <c r="S630" s="297"/>
      <c r="T630" s="297"/>
      <c r="U630" s="297"/>
      <c r="V630" s="297"/>
      <c r="W630" s="297"/>
      <c r="X630" s="297"/>
      <c r="Y630" s="297"/>
      <c r="Z630" s="297"/>
    </row>
    <row r="631" spans="1:26" ht="15.75" customHeight="1">
      <c r="A631" s="297"/>
      <c r="B631" s="297"/>
      <c r="C631" s="297"/>
      <c r="D631" s="297"/>
      <c r="E631" s="297"/>
      <c r="F631" s="297"/>
      <c r="G631" s="297"/>
      <c r="H631" s="297"/>
      <c r="I631" s="297"/>
      <c r="J631" s="297"/>
      <c r="K631" s="297"/>
      <c r="L631" s="297"/>
      <c r="M631" s="297"/>
      <c r="N631" s="297"/>
      <c r="O631" s="297"/>
      <c r="P631" s="297"/>
      <c r="Q631" s="297"/>
      <c r="R631" s="297"/>
      <c r="S631" s="297"/>
      <c r="T631" s="297"/>
      <c r="U631" s="297"/>
      <c r="V631" s="297"/>
      <c r="W631" s="297"/>
      <c r="X631" s="297"/>
      <c r="Y631" s="297"/>
      <c r="Z631" s="297"/>
    </row>
    <row r="632" spans="1:26" ht="15.75" customHeight="1">
      <c r="A632" s="297"/>
      <c r="B632" s="297"/>
      <c r="C632" s="297"/>
      <c r="D632" s="297"/>
      <c r="E632" s="297"/>
      <c r="F632" s="297"/>
      <c r="G632" s="297"/>
      <c r="H632" s="297"/>
      <c r="I632" s="297"/>
      <c r="J632" s="297"/>
      <c r="K632" s="297"/>
      <c r="L632" s="297"/>
      <c r="M632" s="297"/>
      <c r="N632" s="297"/>
      <c r="O632" s="297"/>
      <c r="P632" s="297"/>
      <c r="Q632" s="297"/>
      <c r="R632" s="297"/>
      <c r="S632" s="297"/>
      <c r="T632" s="297"/>
      <c r="U632" s="297"/>
      <c r="V632" s="297"/>
      <c r="W632" s="297"/>
      <c r="X632" s="297"/>
      <c r="Y632" s="297"/>
      <c r="Z632" s="297"/>
    </row>
    <row r="633" spans="1:26" ht="15.75" customHeight="1">
      <c r="A633" s="297"/>
      <c r="B633" s="297"/>
      <c r="C633" s="297"/>
      <c r="D633" s="297"/>
      <c r="E633" s="297"/>
      <c r="F633" s="297"/>
      <c r="G633" s="297"/>
      <c r="H633" s="297"/>
      <c r="I633" s="297"/>
      <c r="J633" s="297"/>
      <c r="K633" s="297"/>
      <c r="L633" s="297"/>
      <c r="M633" s="297"/>
      <c r="N633" s="297"/>
      <c r="O633" s="297"/>
      <c r="P633" s="297"/>
      <c r="Q633" s="297"/>
      <c r="R633" s="297"/>
      <c r="S633" s="297"/>
      <c r="T633" s="297"/>
      <c r="U633" s="297"/>
      <c r="V633" s="297"/>
      <c r="W633" s="297"/>
      <c r="X633" s="297"/>
      <c r="Y633" s="297"/>
      <c r="Z633" s="297"/>
    </row>
    <row r="634" spans="1:26" ht="15.75" customHeight="1">
      <c r="A634" s="297"/>
      <c r="B634" s="297"/>
      <c r="C634" s="297"/>
      <c r="D634" s="297"/>
      <c r="E634" s="297"/>
      <c r="F634" s="297"/>
      <c r="G634" s="297"/>
      <c r="H634" s="297"/>
      <c r="I634" s="297"/>
      <c r="J634" s="297"/>
      <c r="K634" s="297"/>
      <c r="L634" s="297"/>
      <c r="M634" s="297"/>
      <c r="N634" s="297"/>
      <c r="O634" s="297"/>
      <c r="P634" s="297"/>
      <c r="Q634" s="297"/>
      <c r="R634" s="297"/>
      <c r="S634" s="297"/>
      <c r="T634" s="297"/>
      <c r="U634" s="297"/>
      <c r="V634" s="297"/>
      <c r="W634" s="297"/>
      <c r="X634" s="297"/>
      <c r="Y634" s="297"/>
      <c r="Z634" s="297"/>
    </row>
    <row r="635" spans="1:26" ht="15.75" customHeight="1">
      <c r="A635" s="297"/>
      <c r="B635" s="297"/>
      <c r="C635" s="297"/>
      <c r="D635" s="297"/>
      <c r="E635" s="297"/>
      <c r="F635" s="297"/>
      <c r="G635" s="297"/>
      <c r="H635" s="297"/>
      <c r="I635" s="297"/>
      <c r="J635" s="297"/>
      <c r="K635" s="297"/>
      <c r="L635" s="297"/>
      <c r="M635" s="297"/>
      <c r="N635" s="297"/>
      <c r="O635" s="297"/>
      <c r="P635" s="297"/>
      <c r="Q635" s="297"/>
      <c r="R635" s="297"/>
      <c r="S635" s="297"/>
      <c r="T635" s="297"/>
      <c r="U635" s="297"/>
      <c r="V635" s="297"/>
      <c r="W635" s="297"/>
      <c r="X635" s="297"/>
      <c r="Y635" s="297"/>
      <c r="Z635" s="297"/>
    </row>
    <row r="636" spans="1:26" ht="15.75" customHeight="1">
      <c r="A636" s="297"/>
      <c r="B636" s="297"/>
      <c r="C636" s="297"/>
      <c r="D636" s="297"/>
      <c r="E636" s="297"/>
      <c r="F636" s="297"/>
      <c r="G636" s="297"/>
      <c r="H636" s="297"/>
      <c r="I636" s="297"/>
      <c r="J636" s="297"/>
      <c r="K636" s="297"/>
      <c r="L636" s="297"/>
      <c r="M636" s="297"/>
      <c r="N636" s="297"/>
      <c r="O636" s="297"/>
      <c r="P636" s="297"/>
      <c r="Q636" s="297"/>
      <c r="R636" s="297"/>
      <c r="S636" s="297"/>
      <c r="T636" s="297"/>
      <c r="U636" s="297"/>
      <c r="V636" s="297"/>
      <c r="W636" s="297"/>
      <c r="X636" s="297"/>
      <c r="Y636" s="297"/>
      <c r="Z636" s="297"/>
    </row>
    <row r="637" spans="1:26" ht="15.75" customHeight="1">
      <c r="A637" s="297"/>
      <c r="B637" s="297"/>
      <c r="C637" s="297"/>
      <c r="D637" s="297"/>
      <c r="E637" s="297"/>
      <c r="F637" s="297"/>
      <c r="G637" s="297"/>
      <c r="H637" s="297"/>
      <c r="I637" s="297"/>
      <c r="J637" s="297"/>
      <c r="K637" s="297"/>
      <c r="L637" s="297"/>
      <c r="M637" s="297"/>
      <c r="N637" s="297"/>
      <c r="O637" s="297"/>
      <c r="P637" s="297"/>
      <c r="Q637" s="297"/>
      <c r="R637" s="297"/>
      <c r="S637" s="297"/>
      <c r="T637" s="297"/>
      <c r="U637" s="297"/>
      <c r="V637" s="297"/>
      <c r="W637" s="297"/>
      <c r="X637" s="297"/>
      <c r="Y637" s="297"/>
      <c r="Z637" s="297"/>
    </row>
    <row r="638" spans="1:26" ht="15.75" customHeight="1">
      <c r="A638" s="297"/>
      <c r="B638" s="297"/>
      <c r="C638" s="297"/>
      <c r="D638" s="297"/>
      <c r="E638" s="297"/>
      <c r="F638" s="297"/>
      <c r="G638" s="297"/>
      <c r="H638" s="297"/>
      <c r="I638" s="297"/>
      <c r="J638" s="297"/>
      <c r="K638" s="297"/>
      <c r="L638" s="297"/>
      <c r="M638" s="297"/>
      <c r="N638" s="297"/>
      <c r="O638" s="297"/>
      <c r="P638" s="297"/>
      <c r="Q638" s="297"/>
      <c r="R638" s="297"/>
      <c r="S638" s="297"/>
      <c r="T638" s="297"/>
      <c r="U638" s="297"/>
      <c r="V638" s="297"/>
      <c r="W638" s="297"/>
      <c r="X638" s="297"/>
      <c r="Y638" s="297"/>
      <c r="Z638" s="297"/>
    </row>
    <row r="639" spans="1:26" ht="15.75" customHeight="1">
      <c r="A639" s="297"/>
      <c r="B639" s="297"/>
      <c r="C639" s="297"/>
      <c r="D639" s="297"/>
      <c r="E639" s="297"/>
      <c r="F639" s="297"/>
      <c r="G639" s="297"/>
      <c r="H639" s="297"/>
      <c r="I639" s="297"/>
      <c r="J639" s="297"/>
      <c r="K639" s="297"/>
      <c r="L639" s="297"/>
      <c r="M639" s="297"/>
      <c r="N639" s="297"/>
      <c r="O639" s="297"/>
      <c r="P639" s="297"/>
      <c r="Q639" s="297"/>
      <c r="R639" s="297"/>
      <c r="S639" s="297"/>
      <c r="T639" s="297"/>
      <c r="U639" s="297"/>
      <c r="V639" s="297"/>
      <c r="W639" s="297"/>
      <c r="X639" s="297"/>
      <c r="Y639" s="297"/>
      <c r="Z639" s="297"/>
    </row>
    <row r="640" spans="1:26" ht="15.75" customHeight="1">
      <c r="A640" s="297"/>
      <c r="B640" s="297"/>
      <c r="C640" s="297"/>
      <c r="D640" s="297"/>
      <c r="E640" s="297"/>
      <c r="F640" s="297"/>
      <c r="G640" s="297"/>
      <c r="H640" s="297"/>
      <c r="I640" s="297"/>
      <c r="J640" s="297"/>
      <c r="K640" s="297"/>
      <c r="L640" s="297"/>
      <c r="M640" s="297"/>
      <c r="N640" s="297"/>
      <c r="O640" s="297"/>
      <c r="P640" s="297"/>
      <c r="Q640" s="297"/>
      <c r="R640" s="297"/>
      <c r="S640" s="297"/>
      <c r="T640" s="297"/>
      <c r="U640" s="297"/>
      <c r="V640" s="297"/>
      <c r="W640" s="297"/>
      <c r="X640" s="297"/>
      <c r="Y640" s="297"/>
      <c r="Z640" s="297"/>
    </row>
    <row r="641" spans="1:26" ht="15.75" customHeight="1">
      <c r="A641" s="297"/>
      <c r="B641" s="297"/>
      <c r="C641" s="297"/>
      <c r="D641" s="297"/>
      <c r="E641" s="297"/>
      <c r="F641" s="297"/>
      <c r="G641" s="297"/>
      <c r="H641" s="297"/>
      <c r="I641" s="297"/>
      <c r="J641" s="297"/>
      <c r="K641" s="297"/>
      <c r="L641" s="297"/>
      <c r="M641" s="297"/>
      <c r="N641" s="297"/>
      <c r="O641" s="297"/>
      <c r="P641" s="297"/>
      <c r="Q641" s="297"/>
      <c r="R641" s="297"/>
      <c r="S641" s="297"/>
      <c r="T641" s="297"/>
      <c r="U641" s="297"/>
      <c r="V641" s="297"/>
      <c r="W641" s="297"/>
      <c r="X641" s="297"/>
      <c r="Y641" s="297"/>
      <c r="Z641" s="297"/>
    </row>
    <row r="642" spans="1:26" ht="15.75" customHeight="1">
      <c r="A642" s="297"/>
      <c r="B642" s="297"/>
      <c r="C642" s="297"/>
      <c r="D642" s="297"/>
      <c r="E642" s="297"/>
      <c r="F642" s="297"/>
      <c r="G642" s="297"/>
      <c r="H642" s="297"/>
      <c r="I642" s="297"/>
      <c r="J642" s="297"/>
      <c r="K642" s="297"/>
      <c r="L642" s="297"/>
      <c r="M642" s="297"/>
      <c r="N642" s="297"/>
      <c r="O642" s="297"/>
      <c r="P642" s="297"/>
      <c r="Q642" s="297"/>
      <c r="R642" s="297"/>
      <c r="S642" s="297"/>
      <c r="T642" s="297"/>
      <c r="U642" s="297"/>
      <c r="V642" s="297"/>
      <c r="W642" s="297"/>
      <c r="X642" s="297"/>
      <c r="Y642" s="297"/>
      <c r="Z642" s="297"/>
    </row>
    <row r="643" spans="1:26" ht="15.75" customHeight="1">
      <c r="A643" s="297"/>
      <c r="B643" s="297"/>
      <c r="C643" s="297"/>
      <c r="D643" s="297"/>
      <c r="E643" s="297"/>
      <c r="F643" s="297"/>
      <c r="G643" s="297"/>
      <c r="H643" s="297"/>
      <c r="I643" s="297"/>
      <c r="J643" s="297"/>
      <c r="K643" s="297"/>
      <c r="L643" s="297"/>
      <c r="M643" s="297"/>
      <c r="N643" s="297"/>
      <c r="O643" s="297"/>
      <c r="P643" s="297"/>
      <c r="Q643" s="297"/>
      <c r="R643" s="297"/>
      <c r="S643" s="297"/>
      <c r="T643" s="297"/>
      <c r="U643" s="297"/>
      <c r="V643" s="297"/>
      <c r="W643" s="297"/>
      <c r="X643" s="297"/>
      <c r="Y643" s="297"/>
      <c r="Z643" s="297"/>
    </row>
    <row r="644" spans="1:26" ht="15.75" customHeight="1">
      <c r="A644" s="297"/>
      <c r="B644" s="297"/>
      <c r="C644" s="297"/>
      <c r="D644" s="297"/>
      <c r="E644" s="297"/>
      <c r="F644" s="297"/>
      <c r="G644" s="297"/>
      <c r="H644" s="297"/>
      <c r="I644" s="297"/>
      <c r="J644" s="297"/>
      <c r="K644" s="297"/>
      <c r="L644" s="297"/>
      <c r="M644" s="297"/>
      <c r="N644" s="297"/>
      <c r="O644" s="297"/>
      <c r="P644" s="297"/>
      <c r="Q644" s="297"/>
      <c r="R644" s="297"/>
      <c r="S644" s="297"/>
      <c r="T644" s="297"/>
      <c r="U644" s="297"/>
      <c r="V644" s="297"/>
      <c r="W644" s="297"/>
      <c r="X644" s="297"/>
      <c r="Y644" s="297"/>
      <c r="Z644" s="297"/>
    </row>
    <row r="645" spans="1:26" ht="15.75" customHeight="1">
      <c r="A645" s="297"/>
      <c r="B645" s="297"/>
      <c r="C645" s="297"/>
      <c r="D645" s="297"/>
      <c r="E645" s="297"/>
      <c r="F645" s="297"/>
      <c r="G645" s="297"/>
      <c r="H645" s="297"/>
      <c r="I645" s="297"/>
      <c r="J645" s="297"/>
      <c r="K645" s="297"/>
      <c r="L645" s="297"/>
      <c r="M645" s="297"/>
      <c r="N645" s="297"/>
      <c r="O645" s="297"/>
      <c r="P645" s="297"/>
      <c r="Q645" s="297"/>
      <c r="R645" s="297"/>
      <c r="S645" s="297"/>
      <c r="T645" s="297"/>
      <c r="U645" s="297"/>
      <c r="V645" s="297"/>
      <c r="W645" s="297"/>
      <c r="X645" s="297"/>
      <c r="Y645" s="297"/>
      <c r="Z645" s="297"/>
    </row>
    <row r="646" spans="1:26" ht="15.75" customHeight="1">
      <c r="A646" s="297"/>
      <c r="B646" s="297"/>
      <c r="C646" s="297"/>
      <c r="D646" s="297"/>
      <c r="E646" s="297"/>
      <c r="F646" s="297"/>
      <c r="G646" s="297"/>
      <c r="H646" s="297"/>
      <c r="I646" s="297"/>
      <c r="J646" s="297"/>
      <c r="K646" s="297"/>
      <c r="L646" s="297"/>
      <c r="M646" s="297"/>
      <c r="N646" s="297"/>
      <c r="O646" s="297"/>
      <c r="P646" s="297"/>
      <c r="Q646" s="297"/>
      <c r="R646" s="297"/>
      <c r="S646" s="297"/>
      <c r="T646" s="297"/>
      <c r="U646" s="297"/>
      <c r="V646" s="297"/>
      <c r="W646" s="297"/>
      <c r="X646" s="297"/>
      <c r="Y646" s="297"/>
      <c r="Z646" s="297"/>
    </row>
    <row r="647" spans="1:26" ht="15.75" customHeight="1">
      <c r="A647" s="297"/>
      <c r="B647" s="297"/>
      <c r="C647" s="297"/>
      <c r="D647" s="297"/>
      <c r="E647" s="297"/>
      <c r="F647" s="297"/>
      <c r="G647" s="297"/>
      <c r="H647" s="297"/>
      <c r="I647" s="297"/>
      <c r="J647" s="297"/>
      <c r="K647" s="297"/>
      <c r="L647" s="297"/>
      <c r="M647" s="297"/>
      <c r="N647" s="297"/>
      <c r="O647" s="297"/>
      <c r="P647" s="297"/>
      <c r="Q647" s="297"/>
      <c r="R647" s="297"/>
      <c r="S647" s="297"/>
      <c r="T647" s="297"/>
      <c r="U647" s="297"/>
      <c r="V647" s="297"/>
      <c r="W647" s="297"/>
      <c r="X647" s="297"/>
      <c r="Y647" s="297"/>
      <c r="Z647" s="297"/>
    </row>
    <row r="648" spans="1:26" ht="15.75" customHeight="1">
      <c r="A648" s="297"/>
      <c r="B648" s="297"/>
      <c r="C648" s="297"/>
      <c r="D648" s="297"/>
      <c r="E648" s="297"/>
      <c r="F648" s="297"/>
      <c r="G648" s="297"/>
      <c r="H648" s="297"/>
      <c r="I648" s="297"/>
      <c r="J648" s="297"/>
      <c r="K648" s="297"/>
      <c r="L648" s="297"/>
      <c r="M648" s="297"/>
      <c r="N648" s="297"/>
      <c r="O648" s="297"/>
      <c r="P648" s="297"/>
      <c r="Q648" s="297"/>
      <c r="R648" s="297"/>
      <c r="S648" s="297"/>
      <c r="T648" s="297"/>
      <c r="U648" s="297"/>
      <c r="V648" s="297"/>
      <c r="W648" s="297"/>
      <c r="X648" s="297"/>
      <c r="Y648" s="297"/>
      <c r="Z648" s="297"/>
    </row>
    <row r="649" spans="1:26" ht="15.75" customHeight="1">
      <c r="A649" s="297"/>
      <c r="B649" s="297"/>
      <c r="C649" s="297"/>
      <c r="D649" s="297"/>
      <c r="E649" s="297"/>
      <c r="F649" s="297"/>
      <c r="G649" s="297"/>
      <c r="H649" s="297"/>
      <c r="I649" s="297"/>
      <c r="J649" s="297"/>
      <c r="K649" s="297"/>
      <c r="L649" s="297"/>
      <c r="M649" s="297"/>
      <c r="N649" s="297"/>
      <c r="O649" s="297"/>
      <c r="P649" s="297"/>
      <c r="Q649" s="297"/>
      <c r="R649" s="297"/>
      <c r="S649" s="297"/>
      <c r="T649" s="297"/>
      <c r="U649" s="297"/>
      <c r="V649" s="297"/>
      <c r="W649" s="297"/>
      <c r="X649" s="297"/>
      <c r="Y649" s="297"/>
      <c r="Z649" s="297"/>
    </row>
    <row r="650" spans="1:26" ht="15.75" customHeight="1">
      <c r="A650" s="297"/>
      <c r="B650" s="297"/>
      <c r="C650" s="297"/>
      <c r="D650" s="297"/>
      <c r="E650" s="297"/>
      <c r="F650" s="297"/>
      <c r="G650" s="297"/>
      <c r="H650" s="297"/>
      <c r="I650" s="297"/>
      <c r="J650" s="297"/>
      <c r="K650" s="297"/>
      <c r="L650" s="297"/>
      <c r="M650" s="297"/>
      <c r="N650" s="297"/>
      <c r="O650" s="297"/>
      <c r="P650" s="297"/>
      <c r="Q650" s="297"/>
      <c r="R650" s="297"/>
      <c r="S650" s="297"/>
      <c r="T650" s="297"/>
      <c r="U650" s="297"/>
      <c r="V650" s="297"/>
      <c r="W650" s="297"/>
      <c r="X650" s="297"/>
      <c r="Y650" s="297"/>
      <c r="Z650" s="297"/>
    </row>
    <row r="651" spans="1:26" ht="15.75" customHeight="1">
      <c r="A651" s="297"/>
      <c r="B651" s="297"/>
      <c r="C651" s="297"/>
      <c r="D651" s="297"/>
      <c r="E651" s="297"/>
      <c r="F651" s="297"/>
      <c r="G651" s="297"/>
      <c r="H651" s="297"/>
      <c r="I651" s="297"/>
      <c r="J651" s="297"/>
      <c r="K651" s="297"/>
      <c r="L651" s="297"/>
      <c r="M651" s="297"/>
      <c r="N651" s="297"/>
      <c r="O651" s="297"/>
      <c r="P651" s="297"/>
      <c r="Q651" s="297"/>
      <c r="R651" s="297"/>
      <c r="S651" s="297"/>
      <c r="T651" s="297"/>
      <c r="U651" s="297"/>
      <c r="V651" s="297"/>
      <c r="W651" s="297"/>
      <c r="X651" s="297"/>
      <c r="Y651" s="297"/>
      <c r="Z651" s="297"/>
    </row>
    <row r="652" spans="1:26" ht="15.75" customHeight="1">
      <c r="A652" s="297"/>
      <c r="B652" s="297"/>
      <c r="C652" s="297"/>
      <c r="D652" s="297"/>
      <c r="E652" s="297"/>
      <c r="F652" s="297"/>
      <c r="G652" s="297"/>
      <c r="H652" s="297"/>
      <c r="I652" s="297"/>
      <c r="J652" s="297"/>
      <c r="K652" s="297"/>
      <c r="L652" s="297"/>
      <c r="M652" s="297"/>
      <c r="N652" s="297"/>
      <c r="O652" s="297"/>
      <c r="P652" s="297"/>
      <c r="Q652" s="297"/>
      <c r="R652" s="297"/>
      <c r="S652" s="297"/>
      <c r="T652" s="297"/>
      <c r="U652" s="297"/>
      <c r="V652" s="297"/>
      <c r="W652" s="297"/>
      <c r="X652" s="297"/>
      <c r="Y652" s="297"/>
      <c r="Z652" s="297"/>
    </row>
    <row r="653" spans="1:26" ht="15.75" customHeight="1">
      <c r="A653" s="297"/>
      <c r="B653" s="297"/>
      <c r="C653" s="297"/>
      <c r="D653" s="297"/>
      <c r="E653" s="297"/>
      <c r="F653" s="297"/>
      <c r="G653" s="297"/>
      <c r="H653" s="297"/>
      <c r="I653" s="297"/>
      <c r="J653" s="297"/>
      <c r="K653" s="297"/>
      <c r="L653" s="297"/>
      <c r="M653" s="297"/>
      <c r="N653" s="297"/>
      <c r="O653" s="297"/>
      <c r="P653" s="297"/>
      <c r="Q653" s="297"/>
      <c r="R653" s="297"/>
      <c r="S653" s="297"/>
      <c r="T653" s="297"/>
      <c r="U653" s="297"/>
      <c r="V653" s="297"/>
      <c r="W653" s="297"/>
      <c r="X653" s="297"/>
      <c r="Y653" s="297"/>
      <c r="Z653" s="297"/>
    </row>
    <row r="654" spans="1:26" ht="15.75" customHeight="1">
      <c r="A654" s="297"/>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row>
    <row r="655" spans="1:26" ht="15.75" customHeight="1">
      <c r="A655" s="297"/>
      <c r="B655" s="297"/>
      <c r="C655" s="297"/>
      <c r="D655" s="297"/>
      <c r="E655" s="297"/>
      <c r="F655" s="297"/>
      <c r="G655" s="297"/>
      <c r="H655" s="297"/>
      <c r="I655" s="297"/>
      <c r="J655" s="297"/>
      <c r="K655" s="297"/>
      <c r="L655" s="297"/>
      <c r="M655" s="297"/>
      <c r="N655" s="297"/>
      <c r="O655" s="297"/>
      <c r="P655" s="297"/>
      <c r="Q655" s="297"/>
      <c r="R655" s="297"/>
      <c r="S655" s="297"/>
      <c r="T655" s="297"/>
      <c r="U655" s="297"/>
      <c r="V655" s="297"/>
      <c r="W655" s="297"/>
      <c r="X655" s="297"/>
      <c r="Y655" s="297"/>
      <c r="Z655" s="297"/>
    </row>
    <row r="656" spans="1:26" ht="15.75" customHeight="1">
      <c r="A656" s="297"/>
      <c r="B656" s="297"/>
      <c r="C656" s="297"/>
      <c r="D656" s="297"/>
      <c r="E656" s="297"/>
      <c r="F656" s="297"/>
      <c r="G656" s="297"/>
      <c r="H656" s="297"/>
      <c r="I656" s="297"/>
      <c r="J656" s="297"/>
      <c r="K656" s="297"/>
      <c r="L656" s="297"/>
      <c r="M656" s="297"/>
      <c r="N656" s="297"/>
      <c r="O656" s="297"/>
      <c r="P656" s="297"/>
      <c r="Q656" s="297"/>
      <c r="R656" s="297"/>
      <c r="S656" s="297"/>
      <c r="T656" s="297"/>
      <c r="U656" s="297"/>
      <c r="V656" s="297"/>
      <c r="W656" s="297"/>
      <c r="X656" s="297"/>
      <c r="Y656" s="297"/>
      <c r="Z656" s="297"/>
    </row>
    <row r="657" spans="1:26" ht="15.75" customHeight="1">
      <c r="A657" s="297"/>
      <c r="B657" s="297"/>
      <c r="C657" s="297"/>
      <c r="D657" s="297"/>
      <c r="E657" s="297"/>
      <c r="F657" s="297"/>
      <c r="G657" s="297"/>
      <c r="H657" s="297"/>
      <c r="I657" s="297"/>
      <c r="J657" s="297"/>
      <c r="K657" s="297"/>
      <c r="L657" s="297"/>
      <c r="M657" s="297"/>
      <c r="N657" s="297"/>
      <c r="O657" s="297"/>
      <c r="P657" s="297"/>
      <c r="Q657" s="297"/>
      <c r="R657" s="297"/>
      <c r="S657" s="297"/>
      <c r="T657" s="297"/>
      <c r="U657" s="297"/>
      <c r="V657" s="297"/>
      <c r="W657" s="297"/>
      <c r="X657" s="297"/>
      <c r="Y657" s="297"/>
      <c r="Z657" s="297"/>
    </row>
    <row r="658" spans="1:26" ht="15.75" customHeight="1">
      <c r="A658" s="297"/>
      <c r="B658" s="297"/>
      <c r="C658" s="297"/>
      <c r="D658" s="297"/>
      <c r="E658" s="297"/>
      <c r="F658" s="297"/>
      <c r="G658" s="297"/>
      <c r="H658" s="297"/>
      <c r="I658" s="297"/>
      <c r="J658" s="297"/>
      <c r="K658" s="297"/>
      <c r="L658" s="297"/>
      <c r="M658" s="297"/>
      <c r="N658" s="297"/>
      <c r="O658" s="297"/>
      <c r="P658" s="297"/>
      <c r="Q658" s="297"/>
      <c r="R658" s="297"/>
      <c r="S658" s="297"/>
      <c r="T658" s="297"/>
      <c r="U658" s="297"/>
      <c r="V658" s="297"/>
      <c r="W658" s="297"/>
      <c r="X658" s="297"/>
      <c r="Y658" s="297"/>
      <c r="Z658" s="297"/>
    </row>
    <row r="659" spans="1:26" ht="15.75" customHeight="1">
      <c r="A659" s="297"/>
      <c r="B659" s="297"/>
      <c r="C659" s="297"/>
      <c r="D659" s="297"/>
      <c r="E659" s="297"/>
      <c r="F659" s="297"/>
      <c r="G659" s="297"/>
      <c r="H659" s="297"/>
      <c r="I659" s="297"/>
      <c r="J659" s="297"/>
      <c r="K659" s="297"/>
      <c r="L659" s="297"/>
      <c r="M659" s="297"/>
      <c r="N659" s="297"/>
      <c r="O659" s="297"/>
      <c r="P659" s="297"/>
      <c r="Q659" s="297"/>
      <c r="R659" s="297"/>
      <c r="S659" s="297"/>
      <c r="T659" s="297"/>
      <c r="U659" s="297"/>
      <c r="V659" s="297"/>
      <c r="W659" s="297"/>
      <c r="X659" s="297"/>
      <c r="Y659" s="297"/>
      <c r="Z659" s="297"/>
    </row>
    <row r="660" spans="1:26" ht="15.75" customHeight="1">
      <c r="A660" s="297"/>
      <c r="B660" s="297"/>
      <c r="C660" s="297"/>
      <c r="D660" s="297"/>
      <c r="E660" s="297"/>
      <c r="F660" s="297"/>
      <c r="G660" s="297"/>
      <c r="H660" s="297"/>
      <c r="I660" s="297"/>
      <c r="J660" s="297"/>
      <c r="K660" s="297"/>
      <c r="L660" s="297"/>
      <c r="M660" s="297"/>
      <c r="N660" s="297"/>
      <c r="O660" s="297"/>
      <c r="P660" s="297"/>
      <c r="Q660" s="297"/>
      <c r="R660" s="297"/>
      <c r="S660" s="297"/>
      <c r="T660" s="297"/>
      <c r="U660" s="297"/>
      <c r="V660" s="297"/>
      <c r="W660" s="297"/>
      <c r="X660" s="297"/>
      <c r="Y660" s="297"/>
      <c r="Z660" s="297"/>
    </row>
    <row r="661" spans="1:26" ht="15.75" customHeight="1">
      <c r="A661" s="297"/>
      <c r="B661" s="297"/>
      <c r="C661" s="297"/>
      <c r="D661" s="297"/>
      <c r="E661" s="297"/>
      <c r="F661" s="297"/>
      <c r="G661" s="297"/>
      <c r="H661" s="297"/>
      <c r="I661" s="297"/>
      <c r="J661" s="297"/>
      <c r="K661" s="297"/>
      <c r="L661" s="297"/>
      <c r="M661" s="297"/>
      <c r="N661" s="297"/>
      <c r="O661" s="297"/>
      <c r="P661" s="297"/>
      <c r="Q661" s="297"/>
      <c r="R661" s="297"/>
      <c r="S661" s="297"/>
      <c r="T661" s="297"/>
      <c r="U661" s="297"/>
      <c r="V661" s="297"/>
      <c r="W661" s="297"/>
      <c r="X661" s="297"/>
      <c r="Y661" s="297"/>
      <c r="Z661" s="297"/>
    </row>
    <row r="662" spans="1:26" ht="15.75" customHeight="1">
      <c r="A662" s="297"/>
      <c r="B662" s="297"/>
      <c r="C662" s="297"/>
      <c r="D662" s="297"/>
      <c r="E662" s="297"/>
      <c r="F662" s="297"/>
      <c r="G662" s="297"/>
      <c r="H662" s="297"/>
      <c r="I662" s="297"/>
      <c r="J662" s="297"/>
      <c r="K662" s="297"/>
      <c r="L662" s="297"/>
      <c r="M662" s="297"/>
      <c r="N662" s="297"/>
      <c r="O662" s="297"/>
      <c r="P662" s="297"/>
      <c r="Q662" s="297"/>
      <c r="R662" s="297"/>
      <c r="S662" s="297"/>
      <c r="T662" s="297"/>
      <c r="U662" s="297"/>
      <c r="V662" s="297"/>
      <c r="W662" s="297"/>
      <c r="X662" s="297"/>
      <c r="Y662" s="297"/>
      <c r="Z662" s="297"/>
    </row>
    <row r="663" spans="1:26" ht="15.75" customHeight="1">
      <c r="A663" s="297"/>
      <c r="B663" s="297"/>
      <c r="C663" s="297"/>
      <c r="D663" s="297"/>
      <c r="E663" s="297"/>
      <c r="F663" s="297"/>
      <c r="G663" s="297"/>
      <c r="H663" s="297"/>
      <c r="I663" s="297"/>
      <c r="J663" s="297"/>
      <c r="K663" s="297"/>
      <c r="L663" s="297"/>
      <c r="M663" s="297"/>
      <c r="N663" s="297"/>
      <c r="O663" s="297"/>
      <c r="P663" s="297"/>
      <c r="Q663" s="297"/>
      <c r="R663" s="297"/>
      <c r="S663" s="297"/>
      <c r="T663" s="297"/>
      <c r="U663" s="297"/>
      <c r="V663" s="297"/>
      <c r="W663" s="297"/>
      <c r="X663" s="297"/>
      <c r="Y663" s="297"/>
      <c r="Z663" s="297"/>
    </row>
    <row r="664" spans="1:26" ht="15.75" customHeight="1">
      <c r="A664" s="297"/>
      <c r="B664" s="297"/>
      <c r="C664" s="297"/>
      <c r="D664" s="297"/>
      <c r="E664" s="297"/>
      <c r="F664" s="297"/>
      <c r="G664" s="297"/>
      <c r="H664" s="297"/>
      <c r="I664" s="297"/>
      <c r="J664" s="297"/>
      <c r="K664" s="297"/>
      <c r="L664" s="297"/>
      <c r="M664" s="297"/>
      <c r="N664" s="297"/>
      <c r="O664" s="297"/>
      <c r="P664" s="297"/>
      <c r="Q664" s="297"/>
      <c r="R664" s="297"/>
      <c r="S664" s="297"/>
      <c r="T664" s="297"/>
      <c r="U664" s="297"/>
      <c r="V664" s="297"/>
      <c r="W664" s="297"/>
      <c r="X664" s="297"/>
      <c r="Y664" s="297"/>
      <c r="Z664" s="297"/>
    </row>
    <row r="665" spans="1:26" ht="15.75" customHeight="1">
      <c r="A665" s="297"/>
      <c r="B665" s="297"/>
      <c r="C665" s="297"/>
      <c r="D665" s="297"/>
      <c r="E665" s="297"/>
      <c r="F665" s="297"/>
      <c r="G665" s="297"/>
      <c r="H665" s="297"/>
      <c r="I665" s="297"/>
      <c r="J665" s="297"/>
      <c r="K665" s="297"/>
      <c r="L665" s="297"/>
      <c r="M665" s="297"/>
      <c r="N665" s="297"/>
      <c r="O665" s="297"/>
      <c r="P665" s="297"/>
      <c r="Q665" s="297"/>
      <c r="R665" s="297"/>
      <c r="S665" s="297"/>
      <c r="T665" s="297"/>
      <c r="U665" s="297"/>
      <c r="V665" s="297"/>
      <c r="W665" s="297"/>
      <c r="X665" s="297"/>
      <c r="Y665" s="297"/>
      <c r="Z665" s="297"/>
    </row>
    <row r="666" spans="1:26" ht="15.75" customHeight="1">
      <c r="A666" s="297"/>
      <c r="B666" s="297"/>
      <c r="C666" s="297"/>
      <c r="D666" s="297"/>
      <c r="E666" s="297"/>
      <c r="F666" s="297"/>
      <c r="G666" s="297"/>
      <c r="H666" s="297"/>
      <c r="I666" s="297"/>
      <c r="J666" s="297"/>
      <c r="K666" s="297"/>
      <c r="L666" s="297"/>
      <c r="M666" s="297"/>
      <c r="N666" s="297"/>
      <c r="O666" s="297"/>
      <c r="P666" s="297"/>
      <c r="Q666" s="297"/>
      <c r="R666" s="297"/>
      <c r="S666" s="297"/>
      <c r="T666" s="297"/>
      <c r="U666" s="297"/>
      <c r="V666" s="297"/>
      <c r="W666" s="297"/>
      <c r="X666" s="297"/>
      <c r="Y666" s="297"/>
      <c r="Z666" s="297"/>
    </row>
    <row r="667" spans="1:26" ht="15.75" customHeight="1">
      <c r="A667" s="297"/>
      <c r="B667" s="297"/>
      <c r="C667" s="297"/>
      <c r="D667" s="297"/>
      <c r="E667" s="297"/>
      <c r="F667" s="297"/>
      <c r="G667" s="297"/>
      <c r="H667" s="297"/>
      <c r="I667" s="297"/>
      <c r="J667" s="297"/>
      <c r="K667" s="297"/>
      <c r="L667" s="297"/>
      <c r="M667" s="297"/>
      <c r="N667" s="297"/>
      <c r="O667" s="297"/>
      <c r="P667" s="297"/>
      <c r="Q667" s="297"/>
      <c r="R667" s="297"/>
      <c r="S667" s="297"/>
      <c r="T667" s="297"/>
      <c r="U667" s="297"/>
      <c r="V667" s="297"/>
      <c r="W667" s="297"/>
      <c r="X667" s="297"/>
      <c r="Y667" s="297"/>
      <c r="Z667" s="297"/>
    </row>
    <row r="668" spans="1:26" ht="15.75" customHeight="1">
      <c r="A668" s="297"/>
      <c r="B668" s="297"/>
      <c r="C668" s="297"/>
      <c r="D668" s="297"/>
      <c r="E668" s="297"/>
      <c r="F668" s="297"/>
      <c r="G668" s="297"/>
      <c r="H668" s="297"/>
      <c r="I668" s="297"/>
      <c r="J668" s="297"/>
      <c r="K668" s="297"/>
      <c r="L668" s="297"/>
      <c r="M668" s="297"/>
      <c r="N668" s="297"/>
      <c r="O668" s="297"/>
      <c r="P668" s="297"/>
      <c r="Q668" s="297"/>
      <c r="R668" s="297"/>
      <c r="S668" s="297"/>
      <c r="T668" s="297"/>
      <c r="U668" s="297"/>
      <c r="V668" s="297"/>
      <c r="W668" s="297"/>
      <c r="X668" s="297"/>
      <c r="Y668" s="297"/>
      <c r="Z668" s="297"/>
    </row>
    <row r="669" spans="1:26" ht="15.75" customHeight="1">
      <c r="A669" s="297"/>
      <c r="B669" s="297"/>
      <c r="C669" s="297"/>
      <c r="D669" s="297"/>
      <c r="E669" s="297"/>
      <c r="F669" s="297"/>
      <c r="G669" s="297"/>
      <c r="H669" s="297"/>
      <c r="I669" s="297"/>
      <c r="J669" s="297"/>
      <c r="K669" s="297"/>
      <c r="L669" s="297"/>
      <c r="M669" s="297"/>
      <c r="N669" s="297"/>
      <c r="O669" s="297"/>
      <c r="P669" s="297"/>
      <c r="Q669" s="297"/>
      <c r="R669" s="297"/>
      <c r="S669" s="297"/>
      <c r="T669" s="297"/>
      <c r="U669" s="297"/>
      <c r="V669" s="297"/>
      <c r="W669" s="297"/>
      <c r="X669" s="297"/>
      <c r="Y669" s="297"/>
      <c r="Z669" s="297"/>
    </row>
    <row r="670" spans="1:26" ht="15.75" customHeight="1">
      <c r="A670" s="297"/>
      <c r="B670" s="297"/>
      <c r="C670" s="297"/>
      <c r="D670" s="297"/>
      <c r="E670" s="297"/>
      <c r="F670" s="297"/>
      <c r="G670" s="297"/>
      <c r="H670" s="297"/>
      <c r="I670" s="297"/>
      <c r="J670" s="297"/>
      <c r="K670" s="297"/>
      <c r="L670" s="297"/>
      <c r="M670" s="297"/>
      <c r="N670" s="297"/>
      <c r="O670" s="297"/>
      <c r="P670" s="297"/>
      <c r="Q670" s="297"/>
      <c r="R670" s="297"/>
      <c r="S670" s="297"/>
      <c r="T670" s="297"/>
      <c r="U670" s="297"/>
      <c r="V670" s="297"/>
      <c r="W670" s="297"/>
      <c r="X670" s="297"/>
      <c r="Y670" s="297"/>
      <c r="Z670" s="297"/>
    </row>
    <row r="671" spans="1:26" ht="15.75" customHeight="1">
      <c r="A671" s="297"/>
      <c r="B671" s="297"/>
      <c r="C671" s="297"/>
      <c r="D671" s="297"/>
      <c r="E671" s="297"/>
      <c r="F671" s="297"/>
      <c r="G671" s="297"/>
      <c r="H671" s="297"/>
      <c r="I671" s="297"/>
      <c r="J671" s="297"/>
      <c r="K671" s="297"/>
      <c r="L671" s="297"/>
      <c r="M671" s="297"/>
      <c r="N671" s="297"/>
      <c r="O671" s="297"/>
      <c r="P671" s="297"/>
      <c r="Q671" s="297"/>
      <c r="R671" s="297"/>
      <c r="S671" s="297"/>
      <c r="T671" s="297"/>
      <c r="U671" s="297"/>
      <c r="V671" s="297"/>
      <c r="W671" s="297"/>
      <c r="X671" s="297"/>
      <c r="Y671" s="297"/>
      <c r="Z671" s="297"/>
    </row>
    <row r="672" spans="1:26" ht="15.75" customHeight="1">
      <c r="A672" s="297"/>
      <c r="B672" s="297"/>
      <c r="C672" s="297"/>
      <c r="D672" s="297"/>
      <c r="E672" s="297"/>
      <c r="F672" s="297"/>
      <c r="G672" s="297"/>
      <c r="H672" s="297"/>
      <c r="I672" s="297"/>
      <c r="J672" s="297"/>
      <c r="K672" s="297"/>
      <c r="L672" s="297"/>
      <c r="M672" s="297"/>
      <c r="N672" s="297"/>
      <c r="O672" s="297"/>
      <c r="P672" s="297"/>
      <c r="Q672" s="297"/>
      <c r="R672" s="297"/>
      <c r="S672" s="297"/>
      <c r="T672" s="297"/>
      <c r="U672" s="297"/>
      <c r="V672" s="297"/>
      <c r="W672" s="297"/>
      <c r="X672" s="297"/>
      <c r="Y672" s="297"/>
      <c r="Z672" s="297"/>
    </row>
    <row r="673" spans="1:26" ht="15.75" customHeight="1">
      <c r="A673" s="297"/>
      <c r="B673" s="297"/>
      <c r="C673" s="297"/>
      <c r="D673" s="297"/>
      <c r="E673" s="297"/>
      <c r="F673" s="297"/>
      <c r="G673" s="297"/>
      <c r="H673" s="297"/>
      <c r="I673" s="297"/>
      <c r="J673" s="297"/>
      <c r="K673" s="297"/>
      <c r="L673" s="297"/>
      <c r="M673" s="297"/>
      <c r="N673" s="297"/>
      <c r="O673" s="297"/>
      <c r="P673" s="297"/>
      <c r="Q673" s="297"/>
      <c r="R673" s="297"/>
      <c r="S673" s="297"/>
      <c r="T673" s="297"/>
      <c r="U673" s="297"/>
      <c r="V673" s="297"/>
      <c r="W673" s="297"/>
      <c r="X673" s="297"/>
      <c r="Y673" s="297"/>
      <c r="Z673" s="297"/>
    </row>
    <row r="674" spans="1:26" ht="15.75" customHeight="1">
      <c r="A674" s="297"/>
      <c r="B674" s="297"/>
      <c r="C674" s="297"/>
      <c r="D674" s="297"/>
      <c r="E674" s="297"/>
      <c r="F674" s="297"/>
      <c r="G674" s="297"/>
      <c r="H674" s="297"/>
      <c r="I674" s="297"/>
      <c r="J674" s="297"/>
      <c r="K674" s="297"/>
      <c r="L674" s="297"/>
      <c r="M674" s="297"/>
      <c r="N674" s="297"/>
      <c r="O674" s="297"/>
      <c r="P674" s="297"/>
      <c r="Q674" s="297"/>
      <c r="R674" s="297"/>
      <c r="S674" s="297"/>
      <c r="T674" s="297"/>
      <c r="U674" s="297"/>
      <c r="V674" s="297"/>
      <c r="W674" s="297"/>
      <c r="X674" s="297"/>
      <c r="Y674" s="297"/>
      <c r="Z674" s="297"/>
    </row>
    <row r="675" spans="1:26" ht="15.75" customHeight="1">
      <c r="A675" s="297"/>
      <c r="B675" s="297"/>
      <c r="C675" s="297"/>
      <c r="D675" s="297"/>
      <c r="E675" s="297"/>
      <c r="F675" s="297"/>
      <c r="G675" s="297"/>
      <c r="H675" s="297"/>
      <c r="I675" s="297"/>
      <c r="J675" s="297"/>
      <c r="K675" s="297"/>
      <c r="L675" s="297"/>
      <c r="M675" s="297"/>
      <c r="N675" s="297"/>
      <c r="O675" s="297"/>
      <c r="P675" s="297"/>
      <c r="Q675" s="297"/>
      <c r="R675" s="297"/>
      <c r="S675" s="297"/>
      <c r="T675" s="297"/>
      <c r="U675" s="297"/>
      <c r="V675" s="297"/>
      <c r="W675" s="297"/>
      <c r="X675" s="297"/>
      <c r="Y675" s="297"/>
      <c r="Z675" s="297"/>
    </row>
    <row r="676" spans="1:26" ht="15.75" customHeight="1">
      <c r="A676" s="297"/>
      <c r="B676" s="297"/>
      <c r="C676" s="297"/>
      <c r="D676" s="297"/>
      <c r="E676" s="297"/>
      <c r="F676" s="297"/>
      <c r="G676" s="297"/>
      <c r="H676" s="297"/>
      <c r="I676" s="297"/>
      <c r="J676" s="297"/>
      <c r="K676" s="297"/>
      <c r="L676" s="297"/>
      <c r="M676" s="297"/>
      <c r="N676" s="297"/>
      <c r="O676" s="297"/>
      <c r="P676" s="297"/>
      <c r="Q676" s="297"/>
      <c r="R676" s="297"/>
      <c r="S676" s="297"/>
      <c r="T676" s="297"/>
      <c r="U676" s="297"/>
      <c r="V676" s="297"/>
      <c r="W676" s="297"/>
      <c r="X676" s="297"/>
      <c r="Y676" s="297"/>
      <c r="Z676" s="297"/>
    </row>
    <row r="677" spans="1:26" ht="15.75" customHeight="1">
      <c r="A677" s="297"/>
      <c r="B677" s="297"/>
      <c r="C677" s="297"/>
      <c r="D677" s="297"/>
      <c r="E677" s="297"/>
      <c r="F677" s="297"/>
      <c r="G677" s="297"/>
      <c r="H677" s="297"/>
      <c r="I677" s="297"/>
      <c r="J677" s="297"/>
      <c r="K677" s="297"/>
      <c r="L677" s="297"/>
      <c r="M677" s="297"/>
      <c r="N677" s="297"/>
      <c r="O677" s="297"/>
      <c r="P677" s="297"/>
      <c r="Q677" s="297"/>
      <c r="R677" s="297"/>
      <c r="S677" s="297"/>
      <c r="T677" s="297"/>
      <c r="U677" s="297"/>
      <c r="V677" s="297"/>
      <c r="W677" s="297"/>
      <c r="X677" s="297"/>
      <c r="Y677" s="297"/>
      <c r="Z677" s="297"/>
    </row>
    <row r="678" spans="1:26" ht="15.75" customHeight="1">
      <c r="A678" s="297"/>
      <c r="B678" s="297"/>
      <c r="C678" s="297"/>
      <c r="D678" s="297"/>
      <c r="E678" s="297"/>
      <c r="F678" s="297"/>
      <c r="G678" s="297"/>
      <c r="H678" s="297"/>
      <c r="I678" s="297"/>
      <c r="J678" s="297"/>
      <c r="K678" s="297"/>
      <c r="L678" s="297"/>
      <c r="M678" s="297"/>
      <c r="N678" s="297"/>
      <c r="O678" s="297"/>
      <c r="P678" s="297"/>
      <c r="Q678" s="297"/>
      <c r="R678" s="297"/>
      <c r="S678" s="297"/>
      <c r="T678" s="297"/>
      <c r="U678" s="297"/>
      <c r="V678" s="297"/>
      <c r="W678" s="297"/>
      <c r="X678" s="297"/>
      <c r="Y678" s="297"/>
      <c r="Z678" s="297"/>
    </row>
    <row r="679" spans="1:26" ht="15.75" customHeight="1">
      <c r="A679" s="297"/>
      <c r="B679" s="297"/>
      <c r="C679" s="297"/>
      <c r="D679" s="297"/>
      <c r="E679" s="297"/>
      <c r="F679" s="297"/>
      <c r="G679" s="297"/>
      <c r="H679" s="297"/>
      <c r="I679" s="297"/>
      <c r="J679" s="297"/>
      <c r="K679" s="297"/>
      <c r="L679" s="297"/>
      <c r="M679" s="297"/>
      <c r="N679" s="297"/>
      <c r="O679" s="297"/>
      <c r="P679" s="297"/>
      <c r="Q679" s="297"/>
      <c r="R679" s="297"/>
      <c r="S679" s="297"/>
      <c r="T679" s="297"/>
      <c r="U679" s="297"/>
      <c r="V679" s="297"/>
      <c r="W679" s="297"/>
      <c r="X679" s="297"/>
      <c r="Y679" s="297"/>
      <c r="Z679" s="297"/>
    </row>
    <row r="680" spans="1:26" ht="15.75" customHeight="1">
      <c r="A680" s="297"/>
      <c r="B680" s="297"/>
      <c r="C680" s="297"/>
      <c r="D680" s="297"/>
      <c r="E680" s="297"/>
      <c r="F680" s="297"/>
      <c r="G680" s="297"/>
      <c r="H680" s="297"/>
      <c r="I680" s="297"/>
      <c r="J680" s="297"/>
      <c r="K680" s="297"/>
      <c r="L680" s="297"/>
      <c r="M680" s="297"/>
      <c r="N680" s="297"/>
      <c r="O680" s="297"/>
      <c r="P680" s="297"/>
      <c r="Q680" s="297"/>
      <c r="R680" s="297"/>
      <c r="S680" s="297"/>
      <c r="T680" s="297"/>
      <c r="U680" s="297"/>
      <c r="V680" s="297"/>
      <c r="W680" s="297"/>
      <c r="X680" s="297"/>
      <c r="Y680" s="297"/>
      <c r="Z680" s="297"/>
    </row>
    <row r="681" spans="1:26" ht="15.75" customHeight="1">
      <c r="A681" s="297"/>
      <c r="B681" s="297"/>
      <c r="C681" s="297"/>
      <c r="D681" s="297"/>
      <c r="E681" s="297"/>
      <c r="F681" s="297"/>
      <c r="G681" s="297"/>
      <c r="H681" s="297"/>
      <c r="I681" s="297"/>
      <c r="J681" s="297"/>
      <c r="K681" s="297"/>
      <c r="L681" s="297"/>
      <c r="M681" s="297"/>
      <c r="N681" s="297"/>
      <c r="O681" s="297"/>
      <c r="P681" s="297"/>
      <c r="Q681" s="297"/>
      <c r="R681" s="297"/>
      <c r="S681" s="297"/>
      <c r="T681" s="297"/>
      <c r="U681" s="297"/>
      <c r="V681" s="297"/>
      <c r="W681" s="297"/>
      <c r="X681" s="297"/>
      <c r="Y681" s="297"/>
      <c r="Z681" s="297"/>
    </row>
    <row r="682" spans="1:26" ht="15.75" customHeight="1">
      <c r="A682" s="297"/>
      <c r="B682" s="297"/>
      <c r="C682" s="297"/>
      <c r="D682" s="297"/>
      <c r="E682" s="297"/>
      <c r="F682" s="297"/>
      <c r="G682" s="297"/>
      <c r="H682" s="297"/>
      <c r="I682" s="297"/>
      <c r="J682" s="297"/>
      <c r="K682" s="297"/>
      <c r="L682" s="297"/>
      <c r="M682" s="297"/>
      <c r="N682" s="297"/>
      <c r="O682" s="297"/>
      <c r="P682" s="297"/>
      <c r="Q682" s="297"/>
      <c r="R682" s="297"/>
      <c r="S682" s="297"/>
      <c r="T682" s="297"/>
      <c r="U682" s="297"/>
      <c r="V682" s="297"/>
      <c r="W682" s="297"/>
      <c r="X682" s="297"/>
      <c r="Y682" s="297"/>
      <c r="Z682" s="297"/>
    </row>
    <row r="683" spans="1:26" ht="15.75" customHeight="1">
      <c r="A683" s="297"/>
      <c r="B683" s="297"/>
      <c r="C683" s="297"/>
      <c r="D683" s="297"/>
      <c r="E683" s="297"/>
      <c r="F683" s="297"/>
      <c r="G683" s="297"/>
      <c r="H683" s="297"/>
      <c r="I683" s="297"/>
      <c r="J683" s="297"/>
      <c r="K683" s="297"/>
      <c r="L683" s="297"/>
      <c r="M683" s="297"/>
      <c r="N683" s="297"/>
      <c r="O683" s="297"/>
      <c r="P683" s="297"/>
      <c r="Q683" s="297"/>
      <c r="R683" s="297"/>
      <c r="S683" s="297"/>
      <c r="T683" s="297"/>
      <c r="U683" s="297"/>
      <c r="V683" s="297"/>
      <c r="W683" s="297"/>
      <c r="X683" s="297"/>
      <c r="Y683" s="297"/>
      <c r="Z683" s="297"/>
    </row>
    <row r="684" spans="1:26" ht="15.75" customHeight="1">
      <c r="A684" s="297"/>
      <c r="B684" s="297"/>
      <c r="C684" s="297"/>
      <c r="D684" s="297"/>
      <c r="E684" s="297"/>
      <c r="F684" s="297"/>
      <c r="G684" s="297"/>
      <c r="H684" s="297"/>
      <c r="I684" s="297"/>
      <c r="J684" s="297"/>
      <c r="K684" s="297"/>
      <c r="L684" s="297"/>
      <c r="M684" s="297"/>
      <c r="N684" s="297"/>
      <c r="O684" s="297"/>
      <c r="P684" s="297"/>
      <c r="Q684" s="297"/>
      <c r="R684" s="297"/>
      <c r="S684" s="297"/>
      <c r="T684" s="297"/>
      <c r="U684" s="297"/>
      <c r="V684" s="297"/>
      <c r="W684" s="297"/>
      <c r="X684" s="297"/>
      <c r="Y684" s="297"/>
      <c r="Z684" s="297"/>
    </row>
    <row r="685" spans="1:26" ht="15.75" customHeight="1">
      <c r="A685" s="297"/>
      <c r="B685" s="297"/>
      <c r="C685" s="297"/>
      <c r="D685" s="297"/>
      <c r="E685" s="297"/>
      <c r="F685" s="297"/>
      <c r="G685" s="297"/>
      <c r="H685" s="297"/>
      <c r="I685" s="297"/>
      <c r="J685" s="297"/>
      <c r="K685" s="297"/>
      <c r="L685" s="297"/>
      <c r="M685" s="297"/>
      <c r="N685" s="297"/>
      <c r="O685" s="297"/>
      <c r="P685" s="297"/>
      <c r="Q685" s="297"/>
      <c r="R685" s="297"/>
      <c r="S685" s="297"/>
      <c r="T685" s="297"/>
      <c r="U685" s="297"/>
      <c r="V685" s="297"/>
      <c r="W685" s="297"/>
      <c r="X685" s="297"/>
      <c r="Y685" s="297"/>
      <c r="Z685" s="297"/>
    </row>
    <row r="686" spans="1:26" ht="15.75" customHeight="1">
      <c r="A686" s="297"/>
      <c r="B686" s="297"/>
      <c r="C686" s="297"/>
      <c r="D686" s="297"/>
      <c r="E686" s="297"/>
      <c r="F686" s="297"/>
      <c r="G686" s="297"/>
      <c r="H686" s="297"/>
      <c r="I686" s="297"/>
      <c r="J686" s="297"/>
      <c r="K686" s="297"/>
      <c r="L686" s="297"/>
      <c r="M686" s="297"/>
      <c r="N686" s="297"/>
      <c r="O686" s="297"/>
      <c r="P686" s="297"/>
      <c r="Q686" s="297"/>
      <c r="R686" s="297"/>
      <c r="S686" s="297"/>
      <c r="T686" s="297"/>
      <c r="U686" s="297"/>
      <c r="V686" s="297"/>
      <c r="W686" s="297"/>
      <c r="X686" s="297"/>
      <c r="Y686" s="297"/>
      <c r="Z686" s="297"/>
    </row>
    <row r="687" spans="1:26" ht="15.75" customHeight="1">
      <c r="A687" s="297"/>
      <c r="B687" s="297"/>
      <c r="C687" s="297"/>
      <c r="D687" s="297"/>
      <c r="E687" s="297"/>
      <c r="F687" s="297"/>
      <c r="G687" s="297"/>
      <c r="H687" s="297"/>
      <c r="I687" s="297"/>
      <c r="J687" s="297"/>
      <c r="K687" s="297"/>
      <c r="L687" s="297"/>
      <c r="M687" s="297"/>
      <c r="N687" s="297"/>
      <c r="O687" s="297"/>
      <c r="P687" s="297"/>
      <c r="Q687" s="297"/>
      <c r="R687" s="297"/>
      <c r="S687" s="297"/>
      <c r="T687" s="297"/>
      <c r="U687" s="297"/>
      <c r="V687" s="297"/>
      <c r="W687" s="297"/>
      <c r="X687" s="297"/>
      <c r="Y687" s="297"/>
      <c r="Z687" s="297"/>
    </row>
    <row r="688" spans="1:26" ht="15.75" customHeight="1">
      <c r="A688" s="297"/>
      <c r="B688" s="297"/>
      <c r="C688" s="297"/>
      <c r="D688" s="297"/>
      <c r="E688" s="297"/>
      <c r="F688" s="297"/>
      <c r="G688" s="297"/>
      <c r="H688" s="297"/>
      <c r="I688" s="297"/>
      <c r="J688" s="297"/>
      <c r="K688" s="297"/>
      <c r="L688" s="297"/>
      <c r="M688" s="297"/>
      <c r="N688" s="297"/>
      <c r="O688" s="297"/>
      <c r="P688" s="297"/>
      <c r="Q688" s="297"/>
      <c r="R688" s="297"/>
      <c r="S688" s="297"/>
      <c r="T688" s="297"/>
      <c r="U688" s="297"/>
      <c r="V688" s="297"/>
      <c r="W688" s="297"/>
      <c r="X688" s="297"/>
      <c r="Y688" s="297"/>
      <c r="Z688" s="297"/>
    </row>
    <row r="689" spans="1:26" ht="15.75" customHeight="1">
      <c r="A689" s="297"/>
      <c r="B689" s="297"/>
      <c r="C689" s="297"/>
      <c r="D689" s="297"/>
      <c r="E689" s="297"/>
      <c r="F689" s="297"/>
      <c r="G689" s="297"/>
      <c r="H689" s="297"/>
      <c r="I689" s="297"/>
      <c r="J689" s="297"/>
      <c r="K689" s="297"/>
      <c r="L689" s="297"/>
      <c r="M689" s="297"/>
      <c r="N689" s="297"/>
      <c r="O689" s="297"/>
      <c r="P689" s="297"/>
      <c r="Q689" s="297"/>
      <c r="R689" s="297"/>
      <c r="S689" s="297"/>
      <c r="T689" s="297"/>
      <c r="U689" s="297"/>
      <c r="V689" s="297"/>
      <c r="W689" s="297"/>
      <c r="X689" s="297"/>
      <c r="Y689" s="297"/>
      <c r="Z689" s="297"/>
    </row>
    <row r="690" spans="1:26" ht="15.75" customHeight="1">
      <c r="A690" s="297"/>
      <c r="B690" s="297"/>
      <c r="C690" s="297"/>
      <c r="D690" s="297"/>
      <c r="E690" s="297"/>
      <c r="F690" s="297"/>
      <c r="G690" s="297"/>
      <c r="H690" s="297"/>
      <c r="I690" s="297"/>
      <c r="J690" s="297"/>
      <c r="K690" s="297"/>
      <c r="L690" s="297"/>
      <c r="M690" s="297"/>
      <c r="N690" s="297"/>
      <c r="O690" s="297"/>
      <c r="P690" s="297"/>
      <c r="Q690" s="297"/>
      <c r="R690" s="297"/>
      <c r="S690" s="297"/>
      <c r="T690" s="297"/>
      <c r="U690" s="297"/>
      <c r="V690" s="297"/>
      <c r="W690" s="297"/>
      <c r="X690" s="297"/>
      <c r="Y690" s="297"/>
      <c r="Z690" s="297"/>
    </row>
    <row r="691" spans="1:26" ht="15.75" customHeight="1">
      <c r="A691" s="297"/>
      <c r="B691" s="297"/>
      <c r="C691" s="297"/>
      <c r="D691" s="297"/>
      <c r="E691" s="297"/>
      <c r="F691" s="297"/>
      <c r="G691" s="297"/>
      <c r="H691" s="297"/>
      <c r="I691" s="297"/>
      <c r="J691" s="297"/>
      <c r="K691" s="297"/>
      <c r="L691" s="297"/>
      <c r="M691" s="297"/>
      <c r="N691" s="297"/>
      <c r="O691" s="297"/>
      <c r="P691" s="297"/>
      <c r="Q691" s="297"/>
      <c r="R691" s="297"/>
      <c r="S691" s="297"/>
      <c r="T691" s="297"/>
      <c r="U691" s="297"/>
      <c r="V691" s="297"/>
      <c r="W691" s="297"/>
      <c r="X691" s="297"/>
      <c r="Y691" s="297"/>
      <c r="Z691" s="297"/>
    </row>
    <row r="692" spans="1:26" ht="15.75" customHeight="1">
      <c r="A692" s="297"/>
      <c r="B692" s="297"/>
      <c r="C692" s="297"/>
      <c r="D692" s="297"/>
      <c r="E692" s="297"/>
      <c r="F692" s="297"/>
      <c r="G692" s="297"/>
      <c r="H692" s="297"/>
      <c r="I692" s="297"/>
      <c r="J692" s="297"/>
      <c r="K692" s="297"/>
      <c r="L692" s="297"/>
      <c r="M692" s="297"/>
      <c r="N692" s="297"/>
      <c r="O692" s="297"/>
      <c r="P692" s="297"/>
      <c r="Q692" s="297"/>
      <c r="R692" s="297"/>
      <c r="S692" s="297"/>
      <c r="T692" s="297"/>
      <c r="U692" s="297"/>
      <c r="V692" s="297"/>
      <c r="W692" s="297"/>
      <c r="X692" s="297"/>
      <c r="Y692" s="297"/>
      <c r="Z692" s="297"/>
    </row>
    <row r="693" spans="1:26" ht="15.75" customHeight="1">
      <c r="A693" s="297"/>
      <c r="B693" s="297"/>
      <c r="C693" s="297"/>
      <c r="D693" s="297"/>
      <c r="E693" s="297"/>
      <c r="F693" s="297"/>
      <c r="G693" s="297"/>
      <c r="H693" s="297"/>
      <c r="I693" s="297"/>
      <c r="J693" s="297"/>
      <c r="K693" s="297"/>
      <c r="L693" s="297"/>
      <c r="M693" s="297"/>
      <c r="N693" s="297"/>
      <c r="O693" s="297"/>
      <c r="P693" s="297"/>
      <c r="Q693" s="297"/>
      <c r="R693" s="297"/>
      <c r="S693" s="297"/>
      <c r="T693" s="297"/>
      <c r="U693" s="297"/>
      <c r="V693" s="297"/>
      <c r="W693" s="297"/>
      <c r="X693" s="297"/>
      <c r="Y693" s="297"/>
      <c r="Z693" s="297"/>
    </row>
    <row r="694" spans="1:26" ht="15.75" customHeight="1">
      <c r="A694" s="297"/>
      <c r="B694" s="297"/>
      <c r="C694" s="297"/>
      <c r="D694" s="297"/>
      <c r="E694" s="297"/>
      <c r="F694" s="297"/>
      <c r="G694" s="297"/>
      <c r="H694" s="297"/>
      <c r="I694" s="297"/>
      <c r="J694" s="297"/>
      <c r="K694" s="297"/>
      <c r="L694" s="297"/>
      <c r="M694" s="297"/>
      <c r="N694" s="297"/>
      <c r="O694" s="297"/>
      <c r="P694" s="297"/>
      <c r="Q694" s="297"/>
      <c r="R694" s="297"/>
      <c r="S694" s="297"/>
      <c r="T694" s="297"/>
      <c r="U694" s="297"/>
      <c r="V694" s="297"/>
      <c r="W694" s="297"/>
      <c r="X694" s="297"/>
      <c r="Y694" s="297"/>
      <c r="Z694" s="297"/>
    </row>
    <row r="695" spans="1:26" ht="15.75" customHeight="1">
      <c r="A695" s="297"/>
      <c r="B695" s="297"/>
      <c r="C695" s="297"/>
      <c r="D695" s="297"/>
      <c r="E695" s="297"/>
      <c r="F695" s="297"/>
      <c r="G695" s="297"/>
      <c r="H695" s="297"/>
      <c r="I695" s="297"/>
      <c r="J695" s="297"/>
      <c r="K695" s="297"/>
      <c r="L695" s="297"/>
      <c r="M695" s="297"/>
      <c r="N695" s="297"/>
      <c r="O695" s="297"/>
      <c r="P695" s="297"/>
      <c r="Q695" s="297"/>
      <c r="R695" s="297"/>
      <c r="S695" s="297"/>
      <c r="T695" s="297"/>
      <c r="U695" s="297"/>
      <c r="V695" s="297"/>
      <c r="W695" s="297"/>
      <c r="X695" s="297"/>
      <c r="Y695" s="297"/>
      <c r="Z695" s="297"/>
    </row>
    <row r="696" spans="1:26" ht="15.75" customHeight="1">
      <c r="A696" s="297"/>
      <c r="B696" s="297"/>
      <c r="C696" s="297"/>
      <c r="D696" s="297"/>
      <c r="E696" s="297"/>
      <c r="F696" s="297"/>
      <c r="G696" s="297"/>
      <c r="H696" s="297"/>
      <c r="I696" s="297"/>
      <c r="J696" s="297"/>
      <c r="K696" s="297"/>
      <c r="L696" s="297"/>
      <c r="M696" s="297"/>
      <c r="N696" s="297"/>
      <c r="O696" s="297"/>
      <c r="P696" s="297"/>
      <c r="Q696" s="297"/>
      <c r="R696" s="297"/>
      <c r="S696" s="297"/>
      <c r="T696" s="297"/>
      <c r="U696" s="297"/>
      <c r="V696" s="297"/>
      <c r="W696" s="297"/>
      <c r="X696" s="297"/>
      <c r="Y696" s="297"/>
      <c r="Z696" s="297"/>
    </row>
    <row r="697" spans="1:26" ht="15.75" customHeight="1">
      <c r="A697" s="297"/>
      <c r="B697" s="297"/>
      <c r="C697" s="297"/>
      <c r="D697" s="297"/>
      <c r="E697" s="297"/>
      <c r="F697" s="297"/>
      <c r="G697" s="297"/>
      <c r="H697" s="297"/>
      <c r="I697" s="297"/>
      <c r="J697" s="297"/>
      <c r="K697" s="297"/>
      <c r="L697" s="297"/>
      <c r="M697" s="297"/>
      <c r="N697" s="297"/>
      <c r="O697" s="297"/>
      <c r="P697" s="297"/>
      <c r="Q697" s="297"/>
      <c r="R697" s="297"/>
      <c r="S697" s="297"/>
      <c r="T697" s="297"/>
      <c r="U697" s="297"/>
      <c r="V697" s="297"/>
      <c r="W697" s="297"/>
      <c r="X697" s="297"/>
      <c r="Y697" s="297"/>
      <c r="Z697" s="297"/>
    </row>
    <row r="698" spans="1:26" ht="15.75" customHeight="1">
      <c r="A698" s="297"/>
      <c r="B698" s="297"/>
      <c r="C698" s="297"/>
      <c r="D698" s="297"/>
      <c r="E698" s="297"/>
      <c r="F698" s="297"/>
      <c r="G698" s="297"/>
      <c r="H698" s="297"/>
      <c r="I698" s="297"/>
      <c r="J698" s="297"/>
      <c r="K698" s="297"/>
      <c r="L698" s="297"/>
      <c r="M698" s="297"/>
      <c r="N698" s="297"/>
      <c r="O698" s="297"/>
      <c r="P698" s="297"/>
      <c r="Q698" s="297"/>
      <c r="R698" s="297"/>
      <c r="S698" s="297"/>
      <c r="T698" s="297"/>
      <c r="U698" s="297"/>
      <c r="V698" s="297"/>
      <c r="W698" s="297"/>
      <c r="X698" s="297"/>
      <c r="Y698" s="297"/>
      <c r="Z698" s="297"/>
    </row>
    <row r="699" spans="1:26" ht="15.75" customHeight="1">
      <c r="A699" s="297"/>
      <c r="B699" s="297"/>
      <c r="C699" s="297"/>
      <c r="D699" s="297"/>
      <c r="E699" s="297"/>
      <c r="F699" s="297"/>
      <c r="G699" s="297"/>
      <c r="H699" s="297"/>
      <c r="I699" s="297"/>
      <c r="J699" s="297"/>
      <c r="K699" s="297"/>
      <c r="L699" s="297"/>
      <c r="M699" s="297"/>
      <c r="N699" s="297"/>
      <c r="O699" s="297"/>
      <c r="P699" s="297"/>
      <c r="Q699" s="297"/>
      <c r="R699" s="297"/>
      <c r="S699" s="297"/>
      <c r="T699" s="297"/>
      <c r="U699" s="297"/>
      <c r="V699" s="297"/>
      <c r="W699" s="297"/>
      <c r="X699" s="297"/>
      <c r="Y699" s="297"/>
      <c r="Z699" s="297"/>
    </row>
    <row r="700" spans="1:26" ht="15.75" customHeight="1">
      <c r="A700" s="297"/>
      <c r="B700" s="297"/>
      <c r="C700" s="297"/>
      <c r="D700" s="297"/>
      <c r="E700" s="297"/>
      <c r="F700" s="297"/>
      <c r="G700" s="297"/>
      <c r="H700" s="297"/>
      <c r="I700" s="297"/>
      <c r="J700" s="297"/>
      <c r="K700" s="297"/>
      <c r="L700" s="297"/>
      <c r="M700" s="297"/>
      <c r="N700" s="297"/>
      <c r="O700" s="297"/>
      <c r="P700" s="297"/>
      <c r="Q700" s="297"/>
      <c r="R700" s="297"/>
      <c r="S700" s="297"/>
      <c r="T700" s="297"/>
      <c r="U700" s="297"/>
      <c r="V700" s="297"/>
      <c r="W700" s="297"/>
      <c r="X700" s="297"/>
      <c r="Y700" s="297"/>
      <c r="Z700" s="297"/>
    </row>
    <row r="701" spans="1:26" ht="15.75" customHeight="1">
      <c r="A701" s="297"/>
      <c r="B701" s="297"/>
      <c r="C701" s="297"/>
      <c r="D701" s="297"/>
      <c r="E701" s="297"/>
      <c r="F701" s="297"/>
      <c r="G701" s="297"/>
      <c r="H701" s="297"/>
      <c r="I701" s="297"/>
      <c r="J701" s="297"/>
      <c r="K701" s="297"/>
      <c r="L701" s="297"/>
      <c r="M701" s="297"/>
      <c r="N701" s="297"/>
      <c r="O701" s="297"/>
      <c r="P701" s="297"/>
      <c r="Q701" s="297"/>
      <c r="R701" s="297"/>
      <c r="S701" s="297"/>
      <c r="T701" s="297"/>
      <c r="U701" s="297"/>
      <c r="V701" s="297"/>
      <c r="W701" s="297"/>
      <c r="X701" s="297"/>
      <c r="Y701" s="297"/>
      <c r="Z701" s="297"/>
    </row>
    <row r="702" spans="1:26" ht="15.75" customHeight="1">
      <c r="A702" s="297"/>
      <c r="B702" s="297"/>
      <c r="C702" s="297"/>
      <c r="D702" s="297"/>
      <c r="E702" s="297"/>
      <c r="F702" s="297"/>
      <c r="G702" s="297"/>
      <c r="H702" s="297"/>
      <c r="I702" s="297"/>
      <c r="J702" s="297"/>
      <c r="K702" s="297"/>
      <c r="L702" s="297"/>
      <c r="M702" s="297"/>
      <c r="N702" s="297"/>
      <c r="O702" s="297"/>
      <c r="P702" s="297"/>
      <c r="Q702" s="297"/>
      <c r="R702" s="297"/>
      <c r="S702" s="297"/>
      <c r="T702" s="297"/>
      <c r="U702" s="297"/>
      <c r="V702" s="297"/>
      <c r="W702" s="297"/>
      <c r="X702" s="297"/>
      <c r="Y702" s="297"/>
      <c r="Z702" s="297"/>
    </row>
    <row r="703" spans="1:26" ht="15.75" customHeight="1">
      <c r="A703" s="297"/>
      <c r="B703" s="297"/>
      <c r="C703" s="297"/>
      <c r="D703" s="297"/>
      <c r="E703" s="297"/>
      <c r="F703" s="297"/>
      <c r="G703" s="297"/>
      <c r="H703" s="297"/>
      <c r="I703" s="297"/>
      <c r="J703" s="297"/>
      <c r="K703" s="297"/>
      <c r="L703" s="297"/>
      <c r="M703" s="297"/>
      <c r="N703" s="297"/>
      <c r="O703" s="297"/>
      <c r="P703" s="297"/>
      <c r="Q703" s="297"/>
      <c r="R703" s="297"/>
      <c r="S703" s="297"/>
      <c r="T703" s="297"/>
      <c r="U703" s="297"/>
      <c r="V703" s="297"/>
      <c r="W703" s="297"/>
      <c r="X703" s="297"/>
      <c r="Y703" s="297"/>
      <c r="Z703" s="297"/>
    </row>
    <row r="704" spans="1:26" ht="15.75" customHeight="1">
      <c r="A704" s="297"/>
      <c r="B704" s="297"/>
      <c r="C704" s="297"/>
      <c r="D704" s="297"/>
      <c r="E704" s="297"/>
      <c r="F704" s="297"/>
      <c r="G704" s="297"/>
      <c r="H704" s="297"/>
      <c r="I704" s="297"/>
      <c r="J704" s="297"/>
      <c r="K704" s="297"/>
      <c r="L704" s="297"/>
      <c r="M704" s="297"/>
      <c r="N704" s="297"/>
      <c r="O704" s="297"/>
      <c r="P704" s="297"/>
      <c r="Q704" s="297"/>
      <c r="R704" s="297"/>
      <c r="S704" s="297"/>
      <c r="T704" s="297"/>
      <c r="U704" s="297"/>
      <c r="V704" s="297"/>
      <c r="W704" s="297"/>
      <c r="X704" s="297"/>
      <c r="Y704" s="297"/>
      <c r="Z704" s="297"/>
    </row>
    <row r="705" spans="1:26" ht="15.75" customHeight="1">
      <c r="A705" s="297"/>
      <c r="B705" s="297"/>
      <c r="C705" s="297"/>
      <c r="D705" s="297"/>
      <c r="E705" s="297"/>
      <c r="F705" s="297"/>
      <c r="G705" s="297"/>
      <c r="H705" s="297"/>
      <c r="I705" s="297"/>
      <c r="J705" s="297"/>
      <c r="K705" s="297"/>
      <c r="L705" s="297"/>
      <c r="M705" s="297"/>
      <c r="N705" s="297"/>
      <c r="O705" s="297"/>
      <c r="P705" s="297"/>
      <c r="Q705" s="297"/>
      <c r="R705" s="297"/>
      <c r="S705" s="297"/>
      <c r="T705" s="297"/>
      <c r="U705" s="297"/>
      <c r="V705" s="297"/>
      <c r="W705" s="297"/>
      <c r="X705" s="297"/>
      <c r="Y705" s="297"/>
      <c r="Z705" s="297"/>
    </row>
    <row r="706" spans="1:26" ht="15.75" customHeight="1">
      <c r="A706" s="297"/>
      <c r="B706" s="297"/>
      <c r="C706" s="297"/>
      <c r="D706" s="297"/>
      <c r="E706" s="297"/>
      <c r="F706" s="297"/>
      <c r="G706" s="297"/>
      <c r="H706" s="297"/>
      <c r="I706" s="297"/>
      <c r="J706" s="297"/>
      <c r="K706" s="297"/>
      <c r="L706" s="297"/>
      <c r="M706" s="297"/>
      <c r="N706" s="297"/>
      <c r="O706" s="297"/>
      <c r="P706" s="297"/>
      <c r="Q706" s="297"/>
      <c r="R706" s="297"/>
      <c r="S706" s="297"/>
      <c r="T706" s="297"/>
      <c r="U706" s="297"/>
      <c r="V706" s="297"/>
      <c r="W706" s="297"/>
      <c r="X706" s="297"/>
      <c r="Y706" s="297"/>
      <c r="Z706" s="297"/>
    </row>
    <row r="707" spans="1:26" ht="15.75" customHeight="1">
      <c r="A707" s="297"/>
      <c r="B707" s="297"/>
      <c r="C707" s="297"/>
      <c r="D707" s="297"/>
      <c r="E707" s="297"/>
      <c r="F707" s="297"/>
      <c r="G707" s="297"/>
      <c r="H707" s="297"/>
      <c r="I707" s="297"/>
      <c r="J707" s="297"/>
      <c r="K707" s="297"/>
      <c r="L707" s="297"/>
      <c r="M707" s="297"/>
      <c r="N707" s="297"/>
      <c r="O707" s="297"/>
      <c r="P707" s="297"/>
      <c r="Q707" s="297"/>
      <c r="R707" s="297"/>
      <c r="S707" s="297"/>
      <c r="T707" s="297"/>
      <c r="U707" s="297"/>
      <c r="V707" s="297"/>
      <c r="W707" s="297"/>
      <c r="X707" s="297"/>
      <c r="Y707" s="297"/>
      <c r="Z707" s="297"/>
    </row>
    <row r="708" spans="1:26" ht="15.75" customHeight="1">
      <c r="A708" s="297"/>
      <c r="B708" s="297"/>
      <c r="C708" s="297"/>
      <c r="D708" s="297"/>
      <c r="E708" s="297"/>
      <c r="F708" s="297"/>
      <c r="G708" s="297"/>
      <c r="H708" s="297"/>
      <c r="I708" s="297"/>
      <c r="J708" s="297"/>
      <c r="K708" s="297"/>
      <c r="L708" s="297"/>
      <c r="M708" s="297"/>
      <c r="N708" s="297"/>
      <c r="O708" s="297"/>
      <c r="P708" s="297"/>
      <c r="Q708" s="297"/>
      <c r="R708" s="297"/>
      <c r="S708" s="297"/>
      <c r="T708" s="297"/>
      <c r="U708" s="297"/>
      <c r="V708" s="297"/>
      <c r="W708" s="297"/>
      <c r="X708" s="297"/>
      <c r="Y708" s="297"/>
      <c r="Z708" s="297"/>
    </row>
    <row r="709" spans="1:26" ht="15.75" customHeight="1">
      <c r="A709" s="297"/>
      <c r="B709" s="297"/>
      <c r="C709" s="297"/>
      <c r="D709" s="297"/>
      <c r="E709" s="297"/>
      <c r="F709" s="297"/>
      <c r="G709" s="297"/>
      <c r="H709" s="297"/>
      <c r="I709" s="297"/>
      <c r="J709" s="297"/>
      <c r="K709" s="297"/>
      <c r="L709" s="297"/>
      <c r="M709" s="297"/>
      <c r="N709" s="297"/>
      <c r="O709" s="297"/>
      <c r="P709" s="297"/>
      <c r="Q709" s="297"/>
      <c r="R709" s="297"/>
      <c r="S709" s="297"/>
      <c r="T709" s="297"/>
      <c r="U709" s="297"/>
      <c r="V709" s="297"/>
      <c r="W709" s="297"/>
      <c r="X709" s="297"/>
      <c r="Y709" s="297"/>
      <c r="Z709" s="297"/>
    </row>
    <row r="710" spans="1:26" ht="15.75" customHeight="1">
      <c r="A710" s="297"/>
      <c r="B710" s="297"/>
      <c r="C710" s="297"/>
      <c r="D710" s="297"/>
      <c r="E710" s="297"/>
      <c r="F710" s="297"/>
      <c r="G710" s="297"/>
      <c r="H710" s="297"/>
      <c r="I710" s="297"/>
      <c r="J710" s="297"/>
      <c r="K710" s="297"/>
      <c r="L710" s="297"/>
      <c r="M710" s="297"/>
      <c r="N710" s="297"/>
      <c r="O710" s="297"/>
      <c r="P710" s="297"/>
      <c r="Q710" s="297"/>
      <c r="R710" s="297"/>
      <c r="S710" s="297"/>
      <c r="T710" s="297"/>
      <c r="U710" s="297"/>
      <c r="V710" s="297"/>
      <c r="W710" s="297"/>
      <c r="X710" s="297"/>
      <c r="Y710" s="297"/>
      <c r="Z710" s="297"/>
    </row>
    <row r="711" spans="1:26" ht="15.75" customHeight="1">
      <c r="A711" s="297"/>
      <c r="B711" s="297"/>
      <c r="C711" s="297"/>
      <c r="D711" s="297"/>
      <c r="E711" s="297"/>
      <c r="F711" s="297"/>
      <c r="G711" s="297"/>
      <c r="H711" s="297"/>
      <c r="I711" s="297"/>
      <c r="J711" s="297"/>
      <c r="K711" s="297"/>
      <c r="L711" s="297"/>
      <c r="M711" s="297"/>
      <c r="N711" s="297"/>
      <c r="O711" s="297"/>
      <c r="P711" s="297"/>
      <c r="Q711" s="297"/>
      <c r="R711" s="297"/>
      <c r="S711" s="297"/>
      <c r="T711" s="297"/>
      <c r="U711" s="297"/>
      <c r="V711" s="297"/>
      <c r="W711" s="297"/>
      <c r="X711" s="297"/>
      <c r="Y711" s="297"/>
      <c r="Z711" s="297"/>
    </row>
    <row r="712" spans="1:26" ht="15.75" customHeight="1">
      <c r="A712" s="297"/>
      <c r="B712" s="297"/>
      <c r="C712" s="297"/>
      <c r="D712" s="297"/>
      <c r="E712" s="297"/>
      <c r="F712" s="297"/>
      <c r="G712" s="297"/>
      <c r="H712" s="297"/>
      <c r="I712" s="297"/>
      <c r="J712" s="297"/>
      <c r="K712" s="297"/>
      <c r="L712" s="297"/>
      <c r="M712" s="297"/>
      <c r="N712" s="297"/>
      <c r="O712" s="297"/>
      <c r="P712" s="297"/>
      <c r="Q712" s="297"/>
      <c r="R712" s="297"/>
      <c r="S712" s="297"/>
      <c r="T712" s="297"/>
      <c r="U712" s="297"/>
      <c r="V712" s="297"/>
      <c r="W712" s="297"/>
      <c r="X712" s="297"/>
      <c r="Y712" s="297"/>
      <c r="Z712" s="297"/>
    </row>
    <row r="713" spans="1:26" ht="15.75" customHeight="1">
      <c r="A713" s="297"/>
      <c r="B713" s="297"/>
      <c r="C713" s="297"/>
      <c r="D713" s="297"/>
      <c r="E713" s="297"/>
      <c r="F713" s="297"/>
      <c r="G713" s="297"/>
      <c r="H713" s="297"/>
      <c r="I713" s="297"/>
      <c r="J713" s="297"/>
      <c r="K713" s="297"/>
      <c r="L713" s="297"/>
      <c r="M713" s="297"/>
      <c r="N713" s="297"/>
      <c r="O713" s="297"/>
      <c r="P713" s="297"/>
      <c r="Q713" s="297"/>
      <c r="R713" s="297"/>
      <c r="S713" s="297"/>
      <c r="T713" s="297"/>
      <c r="U713" s="297"/>
      <c r="V713" s="297"/>
      <c r="W713" s="297"/>
      <c r="X713" s="297"/>
      <c r="Y713" s="297"/>
      <c r="Z713" s="297"/>
    </row>
    <row r="714" spans="1:26" ht="15.75" customHeight="1">
      <c r="A714" s="297"/>
      <c r="B714" s="297"/>
      <c r="C714" s="297"/>
      <c r="D714" s="297"/>
      <c r="E714" s="297"/>
      <c r="F714" s="297"/>
      <c r="G714" s="297"/>
      <c r="H714" s="297"/>
      <c r="I714" s="297"/>
      <c r="J714" s="297"/>
      <c r="K714" s="297"/>
      <c r="L714" s="297"/>
      <c r="M714" s="297"/>
      <c r="N714" s="297"/>
      <c r="O714" s="297"/>
      <c r="P714" s="297"/>
      <c r="Q714" s="297"/>
      <c r="R714" s="297"/>
      <c r="S714" s="297"/>
      <c r="T714" s="297"/>
      <c r="U714" s="297"/>
      <c r="V714" s="297"/>
      <c r="W714" s="297"/>
      <c r="X714" s="297"/>
      <c r="Y714" s="297"/>
      <c r="Z714" s="297"/>
    </row>
    <row r="715" spans="1:26" ht="15.75" customHeight="1">
      <c r="A715" s="297"/>
      <c r="B715" s="297"/>
      <c r="C715" s="297"/>
      <c r="D715" s="297"/>
      <c r="E715" s="297"/>
      <c r="F715" s="297"/>
      <c r="G715" s="297"/>
      <c r="H715" s="297"/>
      <c r="I715" s="297"/>
      <c r="J715" s="297"/>
      <c r="K715" s="297"/>
      <c r="L715" s="297"/>
      <c r="M715" s="297"/>
      <c r="N715" s="297"/>
      <c r="O715" s="297"/>
      <c r="P715" s="297"/>
      <c r="Q715" s="297"/>
      <c r="R715" s="297"/>
      <c r="S715" s="297"/>
      <c r="T715" s="297"/>
      <c r="U715" s="297"/>
      <c r="V715" s="297"/>
      <c r="W715" s="297"/>
      <c r="X715" s="297"/>
      <c r="Y715" s="297"/>
      <c r="Z715" s="297"/>
    </row>
    <row r="716" spans="1:26" ht="15.75" customHeight="1">
      <c r="A716" s="297"/>
      <c r="B716" s="297"/>
      <c r="C716" s="297"/>
      <c r="D716" s="297"/>
      <c r="E716" s="297"/>
      <c r="F716" s="297"/>
      <c r="G716" s="297"/>
      <c r="H716" s="297"/>
      <c r="I716" s="297"/>
      <c r="J716" s="297"/>
      <c r="K716" s="297"/>
      <c r="L716" s="297"/>
      <c r="M716" s="297"/>
      <c r="N716" s="297"/>
      <c r="O716" s="297"/>
      <c r="P716" s="297"/>
      <c r="Q716" s="297"/>
      <c r="R716" s="297"/>
      <c r="S716" s="297"/>
      <c r="T716" s="297"/>
      <c r="U716" s="297"/>
      <c r="V716" s="297"/>
      <c r="W716" s="297"/>
      <c r="X716" s="297"/>
      <c r="Y716" s="297"/>
      <c r="Z716" s="297"/>
    </row>
    <row r="717" spans="1:26" ht="15.75" customHeight="1">
      <c r="A717" s="297"/>
      <c r="B717" s="297"/>
      <c r="C717" s="297"/>
      <c r="D717" s="297"/>
      <c r="E717" s="297"/>
      <c r="F717" s="297"/>
      <c r="G717" s="297"/>
      <c r="H717" s="297"/>
      <c r="I717" s="297"/>
      <c r="J717" s="297"/>
      <c r="K717" s="297"/>
      <c r="L717" s="297"/>
      <c r="M717" s="297"/>
      <c r="N717" s="297"/>
      <c r="O717" s="297"/>
      <c r="P717" s="297"/>
      <c r="Q717" s="297"/>
      <c r="R717" s="297"/>
      <c r="S717" s="297"/>
      <c r="T717" s="297"/>
      <c r="U717" s="297"/>
      <c r="V717" s="297"/>
      <c r="W717" s="297"/>
      <c r="X717" s="297"/>
      <c r="Y717" s="297"/>
      <c r="Z717" s="297"/>
    </row>
    <row r="718" spans="1:26" ht="15.75" customHeight="1">
      <c r="A718" s="297"/>
      <c r="B718" s="297"/>
      <c r="C718" s="297"/>
      <c r="D718" s="297"/>
      <c r="E718" s="297"/>
      <c r="F718" s="297"/>
      <c r="G718" s="297"/>
      <c r="H718" s="297"/>
      <c r="I718" s="297"/>
      <c r="J718" s="297"/>
      <c r="K718" s="297"/>
      <c r="L718" s="297"/>
      <c r="M718" s="297"/>
      <c r="N718" s="297"/>
      <c r="O718" s="297"/>
      <c r="P718" s="297"/>
      <c r="Q718" s="297"/>
      <c r="R718" s="297"/>
      <c r="S718" s="297"/>
      <c r="T718" s="297"/>
      <c r="U718" s="297"/>
      <c r="V718" s="297"/>
      <c r="W718" s="297"/>
      <c r="X718" s="297"/>
      <c r="Y718" s="297"/>
      <c r="Z718" s="297"/>
    </row>
    <row r="719" spans="1:26" ht="15.75" customHeight="1">
      <c r="A719" s="297"/>
      <c r="B719" s="297"/>
      <c r="C719" s="297"/>
      <c r="D719" s="297"/>
      <c r="E719" s="297"/>
      <c r="F719" s="297"/>
      <c r="G719" s="297"/>
      <c r="H719" s="297"/>
      <c r="I719" s="297"/>
      <c r="J719" s="297"/>
      <c r="K719" s="297"/>
      <c r="L719" s="297"/>
      <c r="M719" s="297"/>
      <c r="N719" s="297"/>
      <c r="O719" s="297"/>
      <c r="P719" s="297"/>
      <c r="Q719" s="297"/>
      <c r="R719" s="297"/>
      <c r="S719" s="297"/>
      <c r="T719" s="297"/>
      <c r="U719" s="297"/>
      <c r="V719" s="297"/>
      <c r="W719" s="297"/>
      <c r="X719" s="297"/>
      <c r="Y719" s="297"/>
      <c r="Z719" s="297"/>
    </row>
    <row r="720" spans="1:26" ht="15.75" customHeight="1">
      <c r="A720" s="297"/>
      <c r="B720" s="297"/>
      <c r="C720" s="297"/>
      <c r="D720" s="297"/>
      <c r="E720" s="297"/>
      <c r="F720" s="297"/>
      <c r="G720" s="297"/>
      <c r="H720" s="297"/>
      <c r="I720" s="297"/>
      <c r="J720" s="297"/>
      <c r="K720" s="297"/>
      <c r="L720" s="297"/>
      <c r="M720" s="297"/>
      <c r="N720" s="297"/>
      <c r="O720" s="297"/>
      <c r="P720" s="297"/>
      <c r="Q720" s="297"/>
      <c r="R720" s="297"/>
      <c r="S720" s="297"/>
      <c r="T720" s="297"/>
      <c r="U720" s="297"/>
      <c r="V720" s="297"/>
      <c r="W720" s="297"/>
      <c r="X720" s="297"/>
      <c r="Y720" s="297"/>
      <c r="Z720" s="297"/>
    </row>
    <row r="721" spans="1:26" ht="15.75" customHeight="1">
      <c r="A721" s="297"/>
      <c r="B721" s="297"/>
      <c r="C721" s="297"/>
      <c r="D721" s="297"/>
      <c r="E721" s="297"/>
      <c r="F721" s="297"/>
      <c r="G721" s="297"/>
      <c r="H721" s="297"/>
      <c r="I721" s="297"/>
      <c r="J721" s="297"/>
      <c r="K721" s="297"/>
      <c r="L721" s="297"/>
      <c r="M721" s="297"/>
      <c r="N721" s="297"/>
      <c r="O721" s="297"/>
      <c r="P721" s="297"/>
      <c r="Q721" s="297"/>
      <c r="R721" s="297"/>
      <c r="S721" s="297"/>
      <c r="T721" s="297"/>
      <c r="U721" s="297"/>
      <c r="V721" s="297"/>
      <c r="W721" s="297"/>
      <c r="X721" s="297"/>
      <c r="Y721" s="297"/>
      <c r="Z721" s="297"/>
    </row>
    <row r="722" spans="1:26" ht="15.75" customHeight="1">
      <c r="A722" s="297"/>
      <c r="B722" s="297"/>
      <c r="C722" s="297"/>
      <c r="D722" s="297"/>
      <c r="E722" s="297"/>
      <c r="F722" s="297"/>
      <c r="G722" s="297"/>
      <c r="H722" s="297"/>
      <c r="I722" s="297"/>
      <c r="J722" s="297"/>
      <c r="K722" s="297"/>
      <c r="L722" s="297"/>
      <c r="M722" s="297"/>
      <c r="N722" s="297"/>
      <c r="O722" s="297"/>
      <c r="P722" s="297"/>
      <c r="Q722" s="297"/>
      <c r="R722" s="297"/>
      <c r="S722" s="297"/>
      <c r="T722" s="297"/>
      <c r="U722" s="297"/>
      <c r="V722" s="297"/>
      <c r="W722" s="297"/>
      <c r="X722" s="297"/>
      <c r="Y722" s="297"/>
      <c r="Z722" s="297"/>
    </row>
    <row r="723" spans="1:26" ht="15.75" customHeight="1">
      <c r="A723" s="297"/>
      <c r="B723" s="297"/>
      <c r="C723" s="297"/>
      <c r="D723" s="297"/>
      <c r="E723" s="297"/>
      <c r="F723" s="297"/>
      <c r="G723" s="297"/>
      <c r="H723" s="297"/>
      <c r="I723" s="297"/>
      <c r="J723" s="297"/>
      <c r="K723" s="297"/>
      <c r="L723" s="297"/>
      <c r="M723" s="297"/>
      <c r="N723" s="297"/>
      <c r="O723" s="297"/>
      <c r="P723" s="297"/>
      <c r="Q723" s="297"/>
      <c r="R723" s="297"/>
      <c r="S723" s="297"/>
      <c r="T723" s="297"/>
      <c r="U723" s="297"/>
      <c r="V723" s="297"/>
      <c r="W723" s="297"/>
      <c r="X723" s="297"/>
      <c r="Y723" s="297"/>
      <c r="Z723" s="297"/>
    </row>
    <row r="724" spans="1:26" ht="15.75" customHeight="1">
      <c r="A724" s="297"/>
      <c r="B724" s="297"/>
      <c r="C724" s="297"/>
      <c r="D724" s="297"/>
      <c r="E724" s="297"/>
      <c r="F724" s="297"/>
      <c r="G724" s="297"/>
      <c r="H724" s="297"/>
      <c r="I724" s="297"/>
      <c r="J724" s="297"/>
      <c r="K724" s="297"/>
      <c r="L724" s="297"/>
      <c r="M724" s="297"/>
      <c r="N724" s="297"/>
      <c r="O724" s="297"/>
      <c r="P724" s="297"/>
      <c r="Q724" s="297"/>
      <c r="R724" s="297"/>
      <c r="S724" s="297"/>
      <c r="T724" s="297"/>
      <c r="U724" s="297"/>
      <c r="V724" s="297"/>
      <c r="W724" s="297"/>
      <c r="X724" s="297"/>
      <c r="Y724" s="297"/>
      <c r="Z724" s="297"/>
    </row>
    <row r="725" spans="1:26" ht="15.75" customHeight="1">
      <c r="A725" s="297"/>
      <c r="B725" s="297"/>
      <c r="C725" s="297"/>
      <c r="D725" s="297"/>
      <c r="E725" s="297"/>
      <c r="F725" s="297"/>
      <c r="G725" s="297"/>
      <c r="H725" s="297"/>
      <c r="I725" s="297"/>
      <c r="J725" s="297"/>
      <c r="K725" s="297"/>
      <c r="L725" s="297"/>
      <c r="M725" s="297"/>
      <c r="N725" s="297"/>
      <c r="O725" s="297"/>
      <c r="P725" s="297"/>
      <c r="Q725" s="297"/>
      <c r="R725" s="297"/>
      <c r="S725" s="297"/>
      <c r="T725" s="297"/>
      <c r="U725" s="297"/>
      <c r="V725" s="297"/>
      <c r="W725" s="297"/>
      <c r="X725" s="297"/>
      <c r="Y725" s="297"/>
      <c r="Z725" s="297"/>
    </row>
    <row r="726" spans="1:26" ht="15.75" customHeight="1">
      <c r="A726" s="297"/>
      <c r="B726" s="297"/>
      <c r="C726" s="297"/>
      <c r="D726" s="297"/>
      <c r="E726" s="297"/>
      <c r="F726" s="297"/>
      <c r="G726" s="297"/>
      <c r="H726" s="297"/>
      <c r="I726" s="297"/>
      <c r="J726" s="297"/>
      <c r="K726" s="297"/>
      <c r="L726" s="297"/>
      <c r="M726" s="297"/>
      <c r="N726" s="297"/>
      <c r="O726" s="297"/>
      <c r="P726" s="297"/>
      <c r="Q726" s="297"/>
      <c r="R726" s="297"/>
      <c r="S726" s="297"/>
      <c r="T726" s="297"/>
      <c r="U726" s="297"/>
      <c r="V726" s="297"/>
      <c r="W726" s="297"/>
      <c r="X726" s="297"/>
      <c r="Y726" s="297"/>
      <c r="Z726" s="297"/>
    </row>
    <row r="727" spans="1:26" ht="15.75" customHeight="1">
      <c r="A727" s="297"/>
      <c r="B727" s="297"/>
      <c r="C727" s="297"/>
      <c r="D727" s="297"/>
      <c r="E727" s="297"/>
      <c r="F727" s="297"/>
      <c r="G727" s="297"/>
      <c r="H727" s="297"/>
      <c r="I727" s="297"/>
      <c r="J727" s="297"/>
      <c r="K727" s="297"/>
      <c r="L727" s="297"/>
      <c r="M727" s="297"/>
      <c r="N727" s="297"/>
      <c r="O727" s="297"/>
      <c r="P727" s="297"/>
      <c r="Q727" s="297"/>
      <c r="R727" s="297"/>
      <c r="S727" s="297"/>
      <c r="T727" s="297"/>
      <c r="U727" s="297"/>
      <c r="V727" s="297"/>
      <c r="W727" s="297"/>
      <c r="X727" s="297"/>
      <c r="Y727" s="297"/>
      <c r="Z727" s="297"/>
    </row>
    <row r="728" spans="1:26" ht="15.75" customHeight="1">
      <c r="A728" s="297"/>
      <c r="B728" s="297"/>
      <c r="C728" s="297"/>
      <c r="D728" s="297"/>
      <c r="E728" s="297"/>
      <c r="F728" s="297"/>
      <c r="G728" s="297"/>
      <c r="H728" s="297"/>
      <c r="I728" s="297"/>
      <c r="J728" s="297"/>
      <c r="K728" s="297"/>
      <c r="L728" s="297"/>
      <c r="M728" s="297"/>
      <c r="N728" s="297"/>
      <c r="O728" s="297"/>
      <c r="P728" s="297"/>
      <c r="Q728" s="297"/>
      <c r="R728" s="297"/>
      <c r="S728" s="297"/>
      <c r="T728" s="297"/>
      <c r="U728" s="297"/>
      <c r="V728" s="297"/>
      <c r="W728" s="297"/>
      <c r="X728" s="297"/>
      <c r="Y728" s="297"/>
      <c r="Z728" s="297"/>
    </row>
    <row r="729" spans="1:26" ht="15.75" customHeight="1">
      <c r="A729" s="297"/>
      <c r="B729" s="297"/>
      <c r="C729" s="297"/>
      <c r="D729" s="297"/>
      <c r="E729" s="297"/>
      <c r="F729" s="297"/>
      <c r="G729" s="297"/>
      <c r="H729" s="297"/>
      <c r="I729" s="297"/>
      <c r="J729" s="297"/>
      <c r="K729" s="297"/>
      <c r="L729" s="297"/>
      <c r="M729" s="297"/>
      <c r="N729" s="297"/>
      <c r="O729" s="297"/>
      <c r="P729" s="297"/>
      <c r="Q729" s="297"/>
      <c r="R729" s="297"/>
      <c r="S729" s="297"/>
      <c r="T729" s="297"/>
      <c r="U729" s="297"/>
      <c r="V729" s="297"/>
      <c r="W729" s="297"/>
      <c r="X729" s="297"/>
      <c r="Y729" s="297"/>
      <c r="Z729" s="297"/>
    </row>
    <row r="730" spans="1:26" ht="15.75" customHeight="1">
      <c r="A730" s="297"/>
      <c r="B730" s="297"/>
      <c r="C730" s="297"/>
      <c r="D730" s="297"/>
      <c r="E730" s="297"/>
      <c r="F730" s="297"/>
      <c r="G730" s="297"/>
      <c r="H730" s="297"/>
      <c r="I730" s="297"/>
      <c r="J730" s="297"/>
      <c r="K730" s="297"/>
      <c r="L730" s="297"/>
      <c r="M730" s="297"/>
      <c r="N730" s="297"/>
      <c r="O730" s="297"/>
      <c r="P730" s="297"/>
      <c r="Q730" s="297"/>
      <c r="R730" s="297"/>
      <c r="S730" s="297"/>
      <c r="T730" s="297"/>
      <c r="U730" s="297"/>
      <c r="V730" s="297"/>
      <c r="W730" s="297"/>
      <c r="X730" s="297"/>
      <c r="Y730" s="297"/>
      <c r="Z730" s="297"/>
    </row>
    <row r="731" spans="1:26" ht="15.75" customHeight="1">
      <c r="A731" s="297"/>
      <c r="B731" s="297"/>
      <c r="C731" s="297"/>
      <c r="D731" s="297"/>
      <c r="E731" s="297"/>
      <c r="F731" s="297"/>
      <c r="G731" s="297"/>
      <c r="H731" s="297"/>
      <c r="I731" s="297"/>
      <c r="J731" s="297"/>
      <c r="K731" s="297"/>
      <c r="L731" s="297"/>
      <c r="M731" s="297"/>
      <c r="N731" s="297"/>
      <c r="O731" s="297"/>
      <c r="P731" s="297"/>
      <c r="Q731" s="297"/>
      <c r="R731" s="297"/>
      <c r="S731" s="297"/>
      <c r="T731" s="297"/>
      <c r="U731" s="297"/>
      <c r="V731" s="297"/>
      <c r="W731" s="297"/>
      <c r="X731" s="297"/>
      <c r="Y731" s="297"/>
      <c r="Z731" s="297"/>
    </row>
    <row r="732" spans="1:26" ht="15.75" customHeight="1">
      <c r="A732" s="297"/>
      <c r="B732" s="297"/>
      <c r="C732" s="297"/>
      <c r="D732" s="297"/>
      <c r="E732" s="297"/>
      <c r="F732" s="297"/>
      <c r="G732" s="297"/>
      <c r="H732" s="297"/>
      <c r="I732" s="297"/>
      <c r="J732" s="297"/>
      <c r="K732" s="297"/>
      <c r="L732" s="297"/>
      <c r="M732" s="297"/>
      <c r="N732" s="297"/>
      <c r="O732" s="297"/>
      <c r="P732" s="297"/>
      <c r="Q732" s="297"/>
      <c r="R732" s="297"/>
      <c r="S732" s="297"/>
      <c r="T732" s="297"/>
      <c r="U732" s="297"/>
      <c r="V732" s="297"/>
      <c r="W732" s="297"/>
      <c r="X732" s="297"/>
      <c r="Y732" s="297"/>
      <c r="Z732" s="297"/>
    </row>
    <row r="733" spans="1:26" ht="15.75" customHeight="1">
      <c r="A733" s="297"/>
      <c r="B733" s="297"/>
      <c r="C733" s="297"/>
      <c r="D733" s="297"/>
      <c r="E733" s="297"/>
      <c r="F733" s="297"/>
      <c r="G733" s="297"/>
      <c r="H733" s="297"/>
      <c r="I733" s="297"/>
      <c r="J733" s="297"/>
      <c r="K733" s="297"/>
      <c r="L733" s="297"/>
      <c r="M733" s="297"/>
      <c r="N733" s="297"/>
      <c r="O733" s="297"/>
      <c r="P733" s="297"/>
      <c r="Q733" s="297"/>
      <c r="R733" s="297"/>
      <c r="S733" s="297"/>
      <c r="T733" s="297"/>
      <c r="U733" s="297"/>
      <c r="V733" s="297"/>
      <c r="W733" s="297"/>
      <c r="X733" s="297"/>
      <c r="Y733" s="297"/>
      <c r="Z733" s="297"/>
    </row>
    <row r="734" spans="1:26" ht="15.75" customHeight="1">
      <c r="A734" s="297"/>
      <c r="B734" s="297"/>
      <c r="C734" s="297"/>
      <c r="D734" s="297"/>
      <c r="E734" s="297"/>
      <c r="F734" s="297"/>
      <c r="G734" s="297"/>
      <c r="H734" s="297"/>
      <c r="I734" s="297"/>
      <c r="J734" s="297"/>
      <c r="K734" s="297"/>
      <c r="L734" s="297"/>
      <c r="M734" s="297"/>
      <c r="N734" s="297"/>
      <c r="O734" s="297"/>
      <c r="P734" s="297"/>
      <c r="Q734" s="297"/>
      <c r="R734" s="297"/>
      <c r="S734" s="297"/>
      <c r="T734" s="297"/>
      <c r="U734" s="297"/>
      <c r="V734" s="297"/>
      <c r="W734" s="297"/>
      <c r="X734" s="297"/>
      <c r="Y734" s="297"/>
      <c r="Z734" s="297"/>
    </row>
    <row r="735" spans="1:26" ht="15.75" customHeight="1">
      <c r="A735" s="297"/>
      <c r="B735" s="297"/>
      <c r="C735" s="297"/>
      <c r="D735" s="297"/>
      <c r="E735" s="297"/>
      <c r="F735" s="297"/>
      <c r="G735" s="297"/>
      <c r="H735" s="297"/>
      <c r="I735" s="297"/>
      <c r="J735" s="297"/>
      <c r="K735" s="297"/>
      <c r="L735" s="297"/>
      <c r="M735" s="297"/>
      <c r="N735" s="297"/>
      <c r="O735" s="297"/>
      <c r="P735" s="297"/>
      <c r="Q735" s="297"/>
      <c r="R735" s="297"/>
      <c r="S735" s="297"/>
      <c r="T735" s="297"/>
      <c r="U735" s="297"/>
      <c r="V735" s="297"/>
      <c r="W735" s="297"/>
      <c r="X735" s="297"/>
      <c r="Y735" s="297"/>
      <c r="Z735" s="297"/>
    </row>
    <row r="736" spans="1:26" ht="15.75" customHeight="1">
      <c r="A736" s="297"/>
      <c r="B736" s="297"/>
      <c r="C736" s="297"/>
      <c r="D736" s="297"/>
      <c r="E736" s="297"/>
      <c r="F736" s="297"/>
      <c r="G736" s="297"/>
      <c r="H736" s="297"/>
      <c r="I736" s="297"/>
      <c r="J736" s="297"/>
      <c r="K736" s="297"/>
      <c r="L736" s="297"/>
      <c r="M736" s="297"/>
      <c r="N736" s="297"/>
      <c r="O736" s="297"/>
      <c r="P736" s="297"/>
      <c r="Q736" s="297"/>
      <c r="R736" s="297"/>
      <c r="S736" s="297"/>
      <c r="T736" s="297"/>
      <c r="U736" s="297"/>
      <c r="V736" s="297"/>
      <c r="W736" s="297"/>
      <c r="X736" s="297"/>
      <c r="Y736" s="297"/>
      <c r="Z736" s="297"/>
    </row>
    <row r="737" spans="1:26" ht="15.75" customHeight="1">
      <c r="A737" s="297"/>
      <c r="B737" s="297"/>
      <c r="C737" s="297"/>
      <c r="D737" s="297"/>
      <c r="E737" s="297"/>
      <c r="F737" s="297"/>
      <c r="G737" s="297"/>
      <c r="H737" s="297"/>
      <c r="I737" s="297"/>
      <c r="J737" s="297"/>
      <c r="K737" s="297"/>
      <c r="L737" s="297"/>
      <c r="M737" s="297"/>
      <c r="N737" s="297"/>
      <c r="O737" s="297"/>
      <c r="P737" s="297"/>
      <c r="Q737" s="297"/>
      <c r="R737" s="297"/>
      <c r="S737" s="297"/>
      <c r="T737" s="297"/>
      <c r="U737" s="297"/>
      <c r="V737" s="297"/>
      <c r="W737" s="297"/>
      <c r="X737" s="297"/>
      <c r="Y737" s="297"/>
      <c r="Z737" s="297"/>
    </row>
    <row r="738" spans="1:26" ht="15.75" customHeight="1">
      <c r="A738" s="297"/>
      <c r="B738" s="297"/>
      <c r="C738" s="297"/>
      <c r="D738" s="297"/>
      <c r="E738" s="297"/>
      <c r="F738" s="297"/>
      <c r="G738" s="297"/>
      <c r="H738" s="297"/>
      <c r="I738" s="297"/>
      <c r="J738" s="297"/>
      <c r="K738" s="297"/>
      <c r="L738" s="297"/>
      <c r="M738" s="297"/>
      <c r="N738" s="297"/>
      <c r="O738" s="297"/>
      <c r="P738" s="297"/>
      <c r="Q738" s="297"/>
      <c r="R738" s="297"/>
      <c r="S738" s="297"/>
      <c r="T738" s="297"/>
      <c r="U738" s="297"/>
      <c r="V738" s="297"/>
      <c r="W738" s="297"/>
      <c r="X738" s="297"/>
      <c r="Y738" s="297"/>
      <c r="Z738" s="297"/>
    </row>
    <row r="739" spans="1:26" ht="15.75" customHeight="1">
      <c r="A739" s="297"/>
      <c r="B739" s="297"/>
      <c r="C739" s="297"/>
      <c r="D739" s="297"/>
      <c r="E739" s="297"/>
      <c r="F739" s="297"/>
      <c r="G739" s="297"/>
      <c r="H739" s="297"/>
      <c r="I739" s="297"/>
      <c r="J739" s="297"/>
      <c r="K739" s="297"/>
      <c r="L739" s="297"/>
      <c r="M739" s="297"/>
      <c r="N739" s="297"/>
      <c r="O739" s="297"/>
      <c r="P739" s="297"/>
      <c r="Q739" s="297"/>
      <c r="R739" s="297"/>
      <c r="S739" s="297"/>
      <c r="T739" s="297"/>
      <c r="U739" s="297"/>
      <c r="V739" s="297"/>
      <c r="W739" s="297"/>
      <c r="X739" s="297"/>
      <c r="Y739" s="297"/>
      <c r="Z739" s="297"/>
    </row>
    <row r="740" spans="1:26" ht="15.75" customHeight="1">
      <c r="A740" s="297"/>
      <c r="B740" s="297"/>
      <c r="C740" s="297"/>
      <c r="D740" s="297"/>
      <c r="E740" s="297"/>
      <c r="F740" s="297"/>
      <c r="G740" s="297"/>
      <c r="H740" s="297"/>
      <c r="I740" s="297"/>
      <c r="J740" s="297"/>
      <c r="K740" s="297"/>
      <c r="L740" s="297"/>
      <c r="M740" s="297"/>
      <c r="N740" s="297"/>
      <c r="O740" s="297"/>
      <c r="P740" s="297"/>
      <c r="Q740" s="297"/>
      <c r="R740" s="297"/>
      <c r="S740" s="297"/>
      <c r="T740" s="297"/>
      <c r="U740" s="297"/>
      <c r="V740" s="297"/>
      <c r="W740" s="297"/>
      <c r="X740" s="297"/>
      <c r="Y740" s="297"/>
      <c r="Z740" s="297"/>
    </row>
    <row r="741" spans="1:26" ht="15.75" customHeight="1">
      <c r="A741" s="297"/>
      <c r="B741" s="297"/>
      <c r="C741" s="297"/>
      <c r="D741" s="297"/>
      <c r="E741" s="297"/>
      <c r="F741" s="297"/>
      <c r="G741" s="297"/>
      <c r="H741" s="297"/>
      <c r="I741" s="297"/>
      <c r="J741" s="297"/>
      <c r="K741" s="297"/>
      <c r="L741" s="297"/>
      <c r="M741" s="297"/>
      <c r="N741" s="297"/>
      <c r="O741" s="297"/>
      <c r="P741" s="297"/>
      <c r="Q741" s="297"/>
      <c r="R741" s="297"/>
      <c r="S741" s="297"/>
      <c r="T741" s="297"/>
      <c r="U741" s="297"/>
      <c r="V741" s="297"/>
      <c r="W741" s="297"/>
      <c r="X741" s="297"/>
      <c r="Y741" s="297"/>
      <c r="Z741" s="297"/>
    </row>
    <row r="742" spans="1:26" ht="15.75" customHeight="1">
      <c r="A742" s="297"/>
      <c r="B742" s="297"/>
      <c r="C742" s="297"/>
      <c r="D742" s="297"/>
      <c r="E742" s="297"/>
      <c r="F742" s="297"/>
      <c r="G742" s="297"/>
      <c r="H742" s="297"/>
      <c r="I742" s="297"/>
      <c r="J742" s="297"/>
      <c r="K742" s="297"/>
      <c r="L742" s="297"/>
      <c r="M742" s="297"/>
      <c r="N742" s="297"/>
      <c r="O742" s="297"/>
      <c r="P742" s="297"/>
      <c r="Q742" s="297"/>
      <c r="R742" s="297"/>
      <c r="S742" s="297"/>
      <c r="T742" s="297"/>
      <c r="U742" s="297"/>
      <c r="V742" s="297"/>
      <c r="W742" s="297"/>
      <c r="X742" s="297"/>
      <c r="Y742" s="297"/>
      <c r="Z742" s="297"/>
    </row>
    <row r="743" spans="1:26" ht="15.75" customHeight="1">
      <c r="A743" s="297"/>
      <c r="B743" s="297"/>
      <c r="C743" s="297"/>
      <c r="D743" s="297"/>
      <c r="E743" s="297"/>
      <c r="F743" s="297"/>
      <c r="G743" s="297"/>
      <c r="H743" s="297"/>
      <c r="I743" s="297"/>
      <c r="J743" s="297"/>
      <c r="K743" s="297"/>
      <c r="L743" s="297"/>
      <c r="M743" s="297"/>
      <c r="N743" s="297"/>
      <c r="O743" s="297"/>
      <c r="P743" s="297"/>
      <c r="Q743" s="297"/>
      <c r="R743" s="297"/>
      <c r="S743" s="297"/>
      <c r="T743" s="297"/>
      <c r="U743" s="297"/>
      <c r="V743" s="297"/>
      <c r="W743" s="297"/>
      <c r="X743" s="297"/>
      <c r="Y743" s="297"/>
      <c r="Z743" s="297"/>
    </row>
    <row r="744" spans="1:26" ht="15.75" customHeight="1">
      <c r="A744" s="297"/>
      <c r="B744" s="297"/>
      <c r="C744" s="297"/>
      <c r="D744" s="297"/>
      <c r="E744" s="297"/>
      <c r="F744" s="297"/>
      <c r="G744" s="297"/>
      <c r="H744" s="297"/>
      <c r="I744" s="297"/>
      <c r="J744" s="297"/>
      <c r="K744" s="297"/>
      <c r="L744" s="297"/>
      <c r="M744" s="297"/>
      <c r="N744" s="297"/>
      <c r="O744" s="297"/>
      <c r="P744" s="297"/>
      <c r="Q744" s="297"/>
      <c r="R744" s="297"/>
      <c r="S744" s="297"/>
      <c r="T744" s="297"/>
      <c r="U744" s="297"/>
      <c r="V744" s="297"/>
      <c r="W744" s="297"/>
      <c r="X744" s="297"/>
      <c r="Y744" s="297"/>
      <c r="Z744" s="297"/>
    </row>
    <row r="745" spans="1:26" ht="15.75" customHeight="1">
      <c r="A745" s="297"/>
      <c r="B745" s="297"/>
      <c r="C745" s="297"/>
      <c r="D745" s="297"/>
      <c r="E745" s="297"/>
      <c r="F745" s="297"/>
      <c r="G745" s="297"/>
      <c r="H745" s="297"/>
      <c r="I745" s="297"/>
      <c r="J745" s="297"/>
      <c r="K745" s="297"/>
      <c r="L745" s="297"/>
      <c r="M745" s="297"/>
      <c r="N745" s="297"/>
      <c r="O745" s="297"/>
      <c r="P745" s="297"/>
      <c r="Q745" s="297"/>
      <c r="R745" s="297"/>
      <c r="S745" s="297"/>
      <c r="T745" s="297"/>
      <c r="U745" s="297"/>
      <c r="V745" s="297"/>
      <c r="W745" s="297"/>
      <c r="X745" s="297"/>
      <c r="Y745" s="297"/>
      <c r="Z745" s="297"/>
    </row>
    <row r="746" spans="1:26" ht="15.75" customHeight="1">
      <c r="A746" s="297"/>
      <c r="B746" s="297"/>
      <c r="C746" s="297"/>
      <c r="D746" s="297"/>
      <c r="E746" s="297"/>
      <c r="F746" s="297"/>
      <c r="G746" s="297"/>
      <c r="H746" s="297"/>
      <c r="I746" s="297"/>
      <c r="J746" s="297"/>
      <c r="K746" s="297"/>
      <c r="L746" s="297"/>
      <c r="M746" s="297"/>
      <c r="N746" s="297"/>
      <c r="O746" s="297"/>
      <c r="P746" s="297"/>
      <c r="Q746" s="297"/>
      <c r="R746" s="297"/>
      <c r="S746" s="297"/>
      <c r="T746" s="297"/>
      <c r="U746" s="297"/>
      <c r="V746" s="297"/>
      <c r="W746" s="297"/>
      <c r="X746" s="297"/>
      <c r="Y746" s="297"/>
      <c r="Z746" s="297"/>
    </row>
    <row r="747" spans="1:26" ht="15.75" customHeight="1">
      <c r="A747" s="297"/>
      <c r="B747" s="297"/>
      <c r="C747" s="297"/>
      <c r="D747" s="297"/>
      <c r="E747" s="297"/>
      <c r="F747" s="297"/>
      <c r="G747" s="297"/>
      <c r="H747" s="297"/>
      <c r="I747" s="297"/>
      <c r="J747" s="297"/>
      <c r="K747" s="297"/>
      <c r="L747" s="297"/>
      <c r="M747" s="297"/>
      <c r="N747" s="297"/>
      <c r="O747" s="297"/>
      <c r="P747" s="297"/>
      <c r="Q747" s="297"/>
      <c r="R747" s="297"/>
      <c r="S747" s="297"/>
      <c r="T747" s="297"/>
      <c r="U747" s="297"/>
      <c r="V747" s="297"/>
      <c r="W747" s="297"/>
      <c r="X747" s="297"/>
      <c r="Y747" s="297"/>
      <c r="Z747" s="297"/>
    </row>
    <row r="748" spans="1:26" ht="15.75" customHeight="1">
      <c r="A748" s="297"/>
      <c r="B748" s="297"/>
      <c r="C748" s="297"/>
      <c r="D748" s="297"/>
      <c r="E748" s="297"/>
      <c r="F748" s="297"/>
      <c r="G748" s="297"/>
      <c r="H748" s="297"/>
      <c r="I748" s="297"/>
      <c r="J748" s="297"/>
      <c r="K748" s="297"/>
      <c r="L748" s="297"/>
      <c r="M748" s="297"/>
      <c r="N748" s="297"/>
      <c r="O748" s="297"/>
      <c r="P748" s="297"/>
      <c r="Q748" s="297"/>
      <c r="R748" s="297"/>
      <c r="S748" s="297"/>
      <c r="T748" s="297"/>
      <c r="U748" s="297"/>
      <c r="V748" s="297"/>
      <c r="W748" s="297"/>
      <c r="X748" s="297"/>
      <c r="Y748" s="297"/>
      <c r="Z748" s="297"/>
    </row>
    <row r="749" spans="1:26" ht="15.75" customHeight="1">
      <c r="A749" s="297"/>
      <c r="B749" s="297"/>
      <c r="C749" s="297"/>
      <c r="D749" s="297"/>
      <c r="E749" s="297"/>
      <c r="F749" s="297"/>
      <c r="G749" s="297"/>
      <c r="H749" s="297"/>
      <c r="I749" s="297"/>
      <c r="J749" s="297"/>
      <c r="K749" s="297"/>
      <c r="L749" s="297"/>
      <c r="M749" s="297"/>
      <c r="N749" s="297"/>
      <c r="O749" s="297"/>
      <c r="P749" s="297"/>
      <c r="Q749" s="297"/>
      <c r="R749" s="297"/>
      <c r="S749" s="297"/>
      <c r="T749" s="297"/>
      <c r="U749" s="297"/>
      <c r="V749" s="297"/>
      <c r="W749" s="297"/>
      <c r="X749" s="297"/>
      <c r="Y749" s="297"/>
      <c r="Z749" s="297"/>
    </row>
    <row r="750" spans="1:26" ht="15.75" customHeight="1">
      <c r="A750" s="297"/>
      <c r="B750" s="297"/>
      <c r="C750" s="297"/>
      <c r="D750" s="297"/>
      <c r="E750" s="297"/>
      <c r="F750" s="297"/>
      <c r="G750" s="297"/>
      <c r="H750" s="297"/>
      <c r="I750" s="297"/>
      <c r="J750" s="297"/>
      <c r="K750" s="297"/>
      <c r="L750" s="297"/>
      <c r="M750" s="297"/>
      <c r="N750" s="297"/>
      <c r="O750" s="297"/>
      <c r="P750" s="297"/>
      <c r="Q750" s="297"/>
      <c r="R750" s="297"/>
      <c r="S750" s="297"/>
      <c r="T750" s="297"/>
      <c r="U750" s="297"/>
      <c r="V750" s="297"/>
      <c r="W750" s="297"/>
      <c r="X750" s="297"/>
      <c r="Y750" s="297"/>
      <c r="Z750" s="297"/>
    </row>
    <row r="751" spans="1:26" ht="15.75" customHeight="1">
      <c r="A751" s="297"/>
      <c r="B751" s="297"/>
      <c r="C751" s="297"/>
      <c r="D751" s="297"/>
      <c r="E751" s="297"/>
      <c r="F751" s="297"/>
      <c r="G751" s="297"/>
      <c r="H751" s="297"/>
      <c r="I751" s="297"/>
      <c r="J751" s="297"/>
      <c r="K751" s="297"/>
      <c r="L751" s="297"/>
      <c r="M751" s="297"/>
      <c r="N751" s="297"/>
      <c r="O751" s="297"/>
      <c r="P751" s="297"/>
      <c r="Q751" s="297"/>
      <c r="R751" s="297"/>
      <c r="S751" s="297"/>
      <c r="T751" s="297"/>
      <c r="U751" s="297"/>
      <c r="V751" s="297"/>
      <c r="W751" s="297"/>
      <c r="X751" s="297"/>
      <c r="Y751" s="297"/>
      <c r="Z751" s="297"/>
    </row>
    <row r="752" spans="1:26" ht="15.75" customHeight="1">
      <c r="A752" s="297"/>
      <c r="B752" s="297"/>
      <c r="C752" s="297"/>
      <c r="D752" s="297"/>
      <c r="E752" s="297"/>
      <c r="F752" s="297"/>
      <c r="G752" s="297"/>
      <c r="H752" s="297"/>
      <c r="I752" s="297"/>
      <c r="J752" s="297"/>
      <c r="K752" s="297"/>
      <c r="L752" s="297"/>
      <c r="M752" s="297"/>
      <c r="N752" s="297"/>
      <c r="O752" s="297"/>
      <c r="P752" s="297"/>
      <c r="Q752" s="297"/>
      <c r="R752" s="297"/>
      <c r="S752" s="297"/>
      <c r="T752" s="297"/>
      <c r="U752" s="297"/>
      <c r="V752" s="297"/>
      <c r="W752" s="297"/>
      <c r="X752" s="297"/>
      <c r="Y752" s="297"/>
      <c r="Z752" s="297"/>
    </row>
    <row r="753" spans="1:26" ht="15.75" customHeight="1">
      <c r="A753" s="297"/>
      <c r="B753" s="297"/>
      <c r="C753" s="297"/>
      <c r="D753" s="297"/>
      <c r="E753" s="297"/>
      <c r="F753" s="297"/>
      <c r="G753" s="297"/>
      <c r="H753" s="297"/>
      <c r="I753" s="297"/>
      <c r="J753" s="297"/>
      <c r="K753" s="297"/>
      <c r="L753" s="297"/>
      <c r="M753" s="297"/>
      <c r="N753" s="297"/>
      <c r="O753" s="297"/>
      <c r="P753" s="297"/>
      <c r="Q753" s="297"/>
      <c r="R753" s="297"/>
      <c r="S753" s="297"/>
      <c r="T753" s="297"/>
      <c r="U753" s="297"/>
      <c r="V753" s="297"/>
      <c r="W753" s="297"/>
      <c r="X753" s="297"/>
      <c r="Y753" s="297"/>
      <c r="Z753" s="297"/>
    </row>
    <row r="754" spans="1:26" ht="15.75" customHeight="1">
      <c r="A754" s="297"/>
      <c r="B754" s="297"/>
      <c r="C754" s="297"/>
      <c r="D754" s="297"/>
      <c r="E754" s="297"/>
      <c r="F754" s="297"/>
      <c r="G754" s="297"/>
      <c r="H754" s="297"/>
      <c r="I754" s="297"/>
      <c r="J754" s="297"/>
      <c r="K754" s="297"/>
      <c r="L754" s="297"/>
      <c r="M754" s="297"/>
      <c r="N754" s="297"/>
      <c r="O754" s="297"/>
      <c r="P754" s="297"/>
      <c r="Q754" s="297"/>
      <c r="R754" s="297"/>
      <c r="S754" s="297"/>
      <c r="T754" s="297"/>
      <c r="U754" s="297"/>
      <c r="V754" s="297"/>
      <c r="W754" s="297"/>
      <c r="X754" s="297"/>
      <c r="Y754" s="297"/>
      <c r="Z754" s="297"/>
    </row>
    <row r="755" spans="1:26" ht="15.75" customHeight="1">
      <c r="A755" s="297"/>
      <c r="B755" s="297"/>
      <c r="C755" s="297"/>
      <c r="D755" s="297"/>
      <c r="E755" s="297"/>
      <c r="F755" s="297"/>
      <c r="G755" s="297"/>
      <c r="H755" s="297"/>
      <c r="I755" s="297"/>
      <c r="J755" s="297"/>
      <c r="K755" s="297"/>
      <c r="L755" s="297"/>
      <c r="M755" s="297"/>
      <c r="N755" s="297"/>
      <c r="O755" s="297"/>
      <c r="P755" s="297"/>
      <c r="Q755" s="297"/>
      <c r="R755" s="297"/>
      <c r="S755" s="297"/>
      <c r="T755" s="297"/>
      <c r="U755" s="297"/>
      <c r="V755" s="297"/>
      <c r="W755" s="297"/>
      <c r="X755" s="297"/>
      <c r="Y755" s="297"/>
      <c r="Z755" s="297"/>
    </row>
    <row r="756" spans="1:26" ht="15.75" customHeight="1">
      <c r="A756" s="297"/>
      <c r="B756" s="297"/>
      <c r="C756" s="297"/>
      <c r="D756" s="297"/>
      <c r="E756" s="297"/>
      <c r="F756" s="297"/>
      <c r="G756" s="297"/>
      <c r="H756" s="297"/>
      <c r="I756" s="297"/>
      <c r="J756" s="297"/>
      <c r="K756" s="297"/>
      <c r="L756" s="297"/>
      <c r="M756" s="297"/>
      <c r="N756" s="297"/>
      <c r="O756" s="297"/>
      <c r="P756" s="297"/>
      <c r="Q756" s="297"/>
      <c r="R756" s="297"/>
      <c r="S756" s="297"/>
      <c r="T756" s="297"/>
      <c r="U756" s="297"/>
      <c r="V756" s="297"/>
      <c r="W756" s="297"/>
      <c r="X756" s="297"/>
      <c r="Y756" s="297"/>
      <c r="Z756" s="297"/>
    </row>
    <row r="757" spans="1:26" ht="15.75" customHeight="1">
      <c r="A757" s="297"/>
      <c r="B757" s="297"/>
      <c r="C757" s="297"/>
      <c r="D757" s="297"/>
      <c r="E757" s="297"/>
      <c r="F757" s="297"/>
      <c r="G757" s="297"/>
      <c r="H757" s="297"/>
      <c r="I757" s="297"/>
      <c r="J757" s="297"/>
      <c r="K757" s="297"/>
      <c r="L757" s="297"/>
      <c r="M757" s="297"/>
      <c r="N757" s="297"/>
      <c r="O757" s="297"/>
      <c r="P757" s="297"/>
      <c r="Q757" s="297"/>
      <c r="R757" s="297"/>
      <c r="S757" s="297"/>
      <c r="T757" s="297"/>
      <c r="U757" s="297"/>
      <c r="V757" s="297"/>
      <c r="W757" s="297"/>
      <c r="X757" s="297"/>
      <c r="Y757" s="297"/>
      <c r="Z757" s="297"/>
    </row>
    <row r="758" spans="1:26" ht="15.75" customHeight="1">
      <c r="A758" s="297"/>
      <c r="B758" s="297"/>
      <c r="C758" s="297"/>
      <c r="D758" s="297"/>
      <c r="E758" s="297"/>
      <c r="F758" s="297"/>
      <c r="G758" s="297"/>
      <c r="H758" s="297"/>
      <c r="I758" s="297"/>
      <c r="J758" s="297"/>
      <c r="K758" s="297"/>
      <c r="L758" s="297"/>
      <c r="M758" s="297"/>
      <c r="N758" s="297"/>
      <c r="O758" s="297"/>
      <c r="P758" s="297"/>
      <c r="Q758" s="297"/>
      <c r="R758" s="297"/>
      <c r="S758" s="297"/>
      <c r="T758" s="297"/>
      <c r="U758" s="297"/>
      <c r="V758" s="297"/>
      <c r="W758" s="297"/>
      <c r="X758" s="297"/>
      <c r="Y758" s="297"/>
      <c r="Z758" s="297"/>
    </row>
    <row r="759" spans="1:26" ht="15.75" customHeight="1">
      <c r="A759" s="297"/>
      <c r="B759" s="297"/>
      <c r="C759" s="297"/>
      <c r="D759" s="297"/>
      <c r="E759" s="297"/>
      <c r="F759" s="297"/>
      <c r="G759" s="297"/>
      <c r="H759" s="297"/>
      <c r="I759" s="297"/>
      <c r="J759" s="297"/>
      <c r="K759" s="297"/>
      <c r="L759" s="297"/>
      <c r="M759" s="297"/>
      <c r="N759" s="297"/>
      <c r="O759" s="297"/>
      <c r="P759" s="297"/>
      <c r="Q759" s="297"/>
      <c r="R759" s="297"/>
      <c r="S759" s="297"/>
      <c r="T759" s="297"/>
      <c r="U759" s="297"/>
      <c r="V759" s="297"/>
      <c r="W759" s="297"/>
      <c r="X759" s="297"/>
      <c r="Y759" s="297"/>
      <c r="Z759" s="297"/>
    </row>
    <row r="760" spans="1:26" ht="15.75" customHeight="1">
      <c r="A760" s="297"/>
      <c r="B760" s="297"/>
      <c r="C760" s="297"/>
      <c r="D760" s="297"/>
      <c r="E760" s="297"/>
      <c r="F760" s="297"/>
      <c r="G760" s="297"/>
      <c r="H760" s="297"/>
      <c r="I760" s="297"/>
      <c r="J760" s="297"/>
      <c r="K760" s="297"/>
      <c r="L760" s="297"/>
      <c r="M760" s="297"/>
      <c r="N760" s="297"/>
      <c r="O760" s="297"/>
      <c r="P760" s="297"/>
      <c r="Q760" s="297"/>
      <c r="R760" s="297"/>
      <c r="S760" s="297"/>
      <c r="T760" s="297"/>
      <c r="U760" s="297"/>
      <c r="V760" s="297"/>
      <c r="W760" s="297"/>
      <c r="X760" s="297"/>
      <c r="Y760" s="297"/>
      <c r="Z760" s="297"/>
    </row>
    <row r="761" spans="1:26" ht="15.75" customHeight="1">
      <c r="A761" s="297"/>
      <c r="B761" s="297"/>
      <c r="C761" s="297"/>
      <c r="D761" s="297"/>
      <c r="E761" s="297"/>
      <c r="F761" s="297"/>
      <c r="G761" s="297"/>
      <c r="H761" s="297"/>
      <c r="I761" s="297"/>
      <c r="J761" s="297"/>
      <c r="K761" s="297"/>
      <c r="L761" s="297"/>
      <c r="M761" s="297"/>
      <c r="N761" s="297"/>
      <c r="O761" s="297"/>
      <c r="P761" s="297"/>
      <c r="Q761" s="297"/>
      <c r="R761" s="297"/>
      <c r="S761" s="297"/>
      <c r="T761" s="297"/>
      <c r="U761" s="297"/>
      <c r="V761" s="297"/>
      <c r="W761" s="297"/>
      <c r="X761" s="297"/>
      <c r="Y761" s="297"/>
      <c r="Z761" s="297"/>
    </row>
    <row r="762" spans="1:26" ht="15.75" customHeight="1">
      <c r="A762" s="297"/>
      <c r="B762" s="297"/>
      <c r="C762" s="297"/>
      <c r="D762" s="297"/>
      <c r="E762" s="297"/>
      <c r="F762" s="297"/>
      <c r="G762" s="297"/>
      <c r="H762" s="297"/>
      <c r="I762" s="297"/>
      <c r="J762" s="297"/>
      <c r="K762" s="297"/>
      <c r="L762" s="297"/>
      <c r="M762" s="297"/>
      <c r="N762" s="297"/>
      <c r="O762" s="297"/>
      <c r="P762" s="297"/>
      <c r="Q762" s="297"/>
      <c r="R762" s="297"/>
      <c r="S762" s="297"/>
      <c r="T762" s="297"/>
      <c r="U762" s="297"/>
      <c r="V762" s="297"/>
      <c r="W762" s="297"/>
      <c r="X762" s="297"/>
      <c r="Y762" s="297"/>
      <c r="Z762" s="297"/>
    </row>
    <row r="763" spans="1:26" ht="15.75" customHeight="1">
      <c r="A763" s="297"/>
      <c r="B763" s="297"/>
      <c r="C763" s="297"/>
      <c r="D763" s="297"/>
      <c r="E763" s="297"/>
      <c r="F763" s="297"/>
      <c r="G763" s="297"/>
      <c r="H763" s="297"/>
      <c r="I763" s="297"/>
      <c r="J763" s="297"/>
      <c r="K763" s="297"/>
      <c r="L763" s="297"/>
      <c r="M763" s="297"/>
      <c r="N763" s="297"/>
      <c r="O763" s="297"/>
      <c r="P763" s="297"/>
      <c r="Q763" s="297"/>
      <c r="R763" s="297"/>
      <c r="S763" s="297"/>
      <c r="T763" s="297"/>
      <c r="U763" s="297"/>
      <c r="V763" s="297"/>
      <c r="W763" s="297"/>
      <c r="X763" s="297"/>
      <c r="Y763" s="297"/>
      <c r="Z763" s="297"/>
    </row>
    <row r="764" spans="1:26" ht="15.75" customHeight="1">
      <c r="A764" s="297"/>
      <c r="B764" s="297"/>
      <c r="C764" s="297"/>
      <c r="D764" s="297"/>
      <c r="E764" s="297"/>
      <c r="F764" s="297"/>
      <c r="G764" s="297"/>
      <c r="H764" s="297"/>
      <c r="I764" s="297"/>
      <c r="J764" s="297"/>
      <c r="K764" s="297"/>
      <c r="L764" s="297"/>
      <c r="M764" s="297"/>
      <c r="N764" s="297"/>
      <c r="O764" s="297"/>
      <c r="P764" s="297"/>
      <c r="Q764" s="297"/>
      <c r="R764" s="297"/>
      <c r="S764" s="297"/>
      <c r="T764" s="297"/>
      <c r="U764" s="297"/>
      <c r="V764" s="297"/>
      <c r="W764" s="297"/>
      <c r="X764" s="297"/>
      <c r="Y764" s="297"/>
      <c r="Z764" s="297"/>
    </row>
    <row r="765" spans="1:26" ht="15.75" customHeight="1">
      <c r="A765" s="297"/>
      <c r="B765" s="297"/>
      <c r="C765" s="297"/>
      <c r="D765" s="297"/>
      <c r="E765" s="297"/>
      <c r="F765" s="297"/>
      <c r="G765" s="297"/>
      <c r="H765" s="297"/>
      <c r="I765" s="297"/>
      <c r="J765" s="297"/>
      <c r="K765" s="297"/>
      <c r="L765" s="297"/>
      <c r="M765" s="297"/>
      <c r="N765" s="297"/>
      <c r="O765" s="297"/>
      <c r="P765" s="297"/>
      <c r="Q765" s="297"/>
      <c r="R765" s="297"/>
      <c r="S765" s="297"/>
      <c r="T765" s="297"/>
      <c r="U765" s="297"/>
      <c r="V765" s="297"/>
      <c r="W765" s="297"/>
      <c r="X765" s="297"/>
      <c r="Y765" s="297"/>
      <c r="Z765" s="297"/>
    </row>
    <row r="766" spans="1:26" ht="15.75" customHeight="1">
      <c r="A766" s="297"/>
      <c r="B766" s="297"/>
      <c r="C766" s="297"/>
      <c r="D766" s="297"/>
      <c r="E766" s="297"/>
      <c r="F766" s="297"/>
      <c r="G766" s="297"/>
      <c r="H766" s="297"/>
      <c r="I766" s="297"/>
      <c r="J766" s="297"/>
      <c r="K766" s="297"/>
      <c r="L766" s="297"/>
      <c r="M766" s="297"/>
      <c r="N766" s="297"/>
      <c r="O766" s="297"/>
      <c r="P766" s="297"/>
      <c r="Q766" s="297"/>
      <c r="R766" s="297"/>
      <c r="S766" s="297"/>
      <c r="T766" s="297"/>
      <c r="U766" s="297"/>
      <c r="V766" s="297"/>
      <c r="W766" s="297"/>
      <c r="X766" s="297"/>
      <c r="Y766" s="297"/>
      <c r="Z766" s="297"/>
    </row>
    <row r="767" spans="1:26" ht="15.75" customHeight="1">
      <c r="A767" s="297"/>
      <c r="B767" s="297"/>
      <c r="C767" s="297"/>
      <c r="D767" s="297"/>
      <c r="E767" s="297"/>
      <c r="F767" s="297"/>
      <c r="G767" s="297"/>
      <c r="H767" s="297"/>
      <c r="I767" s="297"/>
      <c r="J767" s="297"/>
      <c r="K767" s="297"/>
      <c r="L767" s="297"/>
      <c r="M767" s="297"/>
      <c r="N767" s="297"/>
      <c r="O767" s="297"/>
      <c r="P767" s="297"/>
      <c r="Q767" s="297"/>
      <c r="R767" s="297"/>
      <c r="S767" s="297"/>
      <c r="T767" s="297"/>
      <c r="U767" s="297"/>
      <c r="V767" s="297"/>
      <c r="W767" s="297"/>
      <c r="X767" s="297"/>
      <c r="Y767" s="297"/>
      <c r="Z767" s="297"/>
    </row>
    <row r="768" spans="1:26" ht="15.75" customHeight="1">
      <c r="A768" s="297"/>
      <c r="B768" s="297"/>
      <c r="C768" s="297"/>
      <c r="D768" s="297"/>
      <c r="E768" s="297"/>
      <c r="F768" s="297"/>
      <c r="G768" s="297"/>
      <c r="H768" s="297"/>
      <c r="I768" s="297"/>
      <c r="J768" s="297"/>
      <c r="K768" s="297"/>
      <c r="L768" s="297"/>
      <c r="M768" s="297"/>
      <c r="N768" s="297"/>
      <c r="O768" s="297"/>
      <c r="P768" s="297"/>
      <c r="Q768" s="297"/>
      <c r="R768" s="297"/>
      <c r="S768" s="297"/>
      <c r="T768" s="297"/>
      <c r="U768" s="297"/>
      <c r="V768" s="297"/>
      <c r="W768" s="297"/>
      <c r="X768" s="297"/>
      <c r="Y768" s="297"/>
      <c r="Z768" s="297"/>
    </row>
    <row r="769" spans="1:26" ht="15.75" customHeight="1">
      <c r="A769" s="297"/>
      <c r="B769" s="297"/>
      <c r="C769" s="297"/>
      <c r="D769" s="297"/>
      <c r="E769" s="297"/>
      <c r="F769" s="297"/>
      <c r="G769" s="297"/>
      <c r="H769" s="297"/>
      <c r="I769" s="297"/>
      <c r="J769" s="297"/>
      <c r="K769" s="297"/>
      <c r="L769" s="297"/>
      <c r="M769" s="297"/>
      <c r="N769" s="297"/>
      <c r="O769" s="297"/>
      <c r="P769" s="297"/>
      <c r="Q769" s="297"/>
      <c r="R769" s="297"/>
      <c r="S769" s="297"/>
      <c r="T769" s="297"/>
      <c r="U769" s="297"/>
      <c r="V769" s="297"/>
      <c r="W769" s="297"/>
      <c r="X769" s="297"/>
      <c r="Y769" s="297"/>
      <c r="Z769" s="297"/>
    </row>
    <row r="770" spans="1:26" ht="15.75" customHeight="1">
      <c r="A770" s="297"/>
      <c r="B770" s="297"/>
      <c r="C770" s="297"/>
      <c r="D770" s="297"/>
      <c r="E770" s="297"/>
      <c r="F770" s="297"/>
      <c r="G770" s="297"/>
      <c r="H770" s="297"/>
      <c r="I770" s="297"/>
      <c r="J770" s="297"/>
      <c r="K770" s="297"/>
      <c r="L770" s="297"/>
      <c r="M770" s="297"/>
      <c r="N770" s="297"/>
      <c r="O770" s="297"/>
      <c r="P770" s="297"/>
      <c r="Q770" s="297"/>
      <c r="R770" s="297"/>
      <c r="S770" s="297"/>
      <c r="T770" s="297"/>
      <c r="U770" s="297"/>
      <c r="V770" s="297"/>
      <c r="W770" s="297"/>
      <c r="X770" s="297"/>
      <c r="Y770" s="297"/>
      <c r="Z770" s="297"/>
    </row>
    <row r="771" spans="1:26" ht="15.75" customHeight="1">
      <c r="A771" s="297"/>
      <c r="B771" s="297"/>
      <c r="C771" s="297"/>
      <c r="D771" s="297"/>
      <c r="E771" s="297"/>
      <c r="F771" s="297"/>
      <c r="G771" s="297"/>
      <c r="H771" s="297"/>
      <c r="I771" s="297"/>
      <c r="J771" s="297"/>
      <c r="K771" s="297"/>
      <c r="L771" s="297"/>
      <c r="M771" s="297"/>
      <c r="N771" s="297"/>
      <c r="O771" s="297"/>
      <c r="P771" s="297"/>
      <c r="Q771" s="297"/>
      <c r="R771" s="297"/>
      <c r="S771" s="297"/>
      <c r="T771" s="297"/>
      <c r="U771" s="297"/>
      <c r="V771" s="297"/>
      <c r="W771" s="297"/>
      <c r="X771" s="297"/>
      <c r="Y771" s="297"/>
      <c r="Z771" s="297"/>
    </row>
    <row r="772" spans="1:26" ht="15.75" customHeight="1">
      <c r="A772" s="297"/>
      <c r="B772" s="297"/>
      <c r="C772" s="297"/>
      <c r="D772" s="297"/>
      <c r="E772" s="297"/>
      <c r="F772" s="297"/>
      <c r="G772" s="297"/>
      <c r="H772" s="297"/>
      <c r="I772" s="297"/>
      <c r="J772" s="297"/>
      <c r="K772" s="297"/>
      <c r="L772" s="297"/>
      <c r="M772" s="297"/>
      <c r="N772" s="297"/>
      <c r="O772" s="297"/>
      <c r="P772" s="297"/>
      <c r="Q772" s="297"/>
      <c r="R772" s="297"/>
      <c r="S772" s="297"/>
      <c r="T772" s="297"/>
      <c r="U772" s="297"/>
      <c r="V772" s="297"/>
      <c r="W772" s="297"/>
      <c r="X772" s="297"/>
      <c r="Y772" s="297"/>
      <c r="Z772" s="297"/>
    </row>
    <row r="773" spans="1:26" ht="15.75" customHeight="1">
      <c r="A773" s="297"/>
      <c r="B773" s="297"/>
      <c r="C773" s="297"/>
      <c r="D773" s="297"/>
      <c r="E773" s="297"/>
      <c r="F773" s="297"/>
      <c r="G773" s="297"/>
      <c r="H773" s="297"/>
      <c r="I773" s="297"/>
      <c r="J773" s="297"/>
      <c r="K773" s="297"/>
      <c r="L773" s="297"/>
      <c r="M773" s="297"/>
      <c r="N773" s="297"/>
      <c r="O773" s="297"/>
      <c r="P773" s="297"/>
      <c r="Q773" s="297"/>
      <c r="R773" s="297"/>
      <c r="S773" s="297"/>
      <c r="T773" s="297"/>
      <c r="U773" s="297"/>
      <c r="V773" s="297"/>
      <c r="W773" s="297"/>
      <c r="X773" s="297"/>
      <c r="Y773" s="297"/>
      <c r="Z773" s="297"/>
    </row>
    <row r="774" spans="1:26" ht="15.75" customHeight="1">
      <c r="A774" s="297"/>
      <c r="B774" s="297"/>
      <c r="C774" s="297"/>
      <c r="D774" s="297"/>
      <c r="E774" s="297"/>
      <c r="F774" s="297"/>
      <c r="G774" s="297"/>
      <c r="H774" s="297"/>
      <c r="I774" s="297"/>
      <c r="J774" s="297"/>
      <c r="K774" s="297"/>
      <c r="L774" s="297"/>
      <c r="M774" s="297"/>
      <c r="N774" s="297"/>
      <c r="O774" s="297"/>
      <c r="P774" s="297"/>
      <c r="Q774" s="297"/>
      <c r="R774" s="297"/>
      <c r="S774" s="297"/>
      <c r="T774" s="297"/>
      <c r="U774" s="297"/>
      <c r="V774" s="297"/>
      <c r="W774" s="297"/>
      <c r="X774" s="297"/>
      <c r="Y774" s="297"/>
      <c r="Z774" s="297"/>
    </row>
    <row r="775" spans="1:26" ht="15.75" customHeight="1">
      <c r="A775" s="297"/>
      <c r="B775" s="297"/>
      <c r="C775" s="297"/>
      <c r="D775" s="297"/>
      <c r="E775" s="297"/>
      <c r="F775" s="297"/>
      <c r="G775" s="297"/>
      <c r="H775" s="297"/>
      <c r="I775" s="297"/>
      <c r="J775" s="297"/>
      <c r="K775" s="297"/>
      <c r="L775" s="297"/>
      <c r="M775" s="297"/>
      <c r="N775" s="297"/>
      <c r="O775" s="297"/>
      <c r="P775" s="297"/>
      <c r="Q775" s="297"/>
      <c r="R775" s="297"/>
      <c r="S775" s="297"/>
      <c r="T775" s="297"/>
      <c r="U775" s="297"/>
      <c r="V775" s="297"/>
      <c r="W775" s="297"/>
      <c r="X775" s="297"/>
      <c r="Y775" s="297"/>
      <c r="Z775" s="297"/>
    </row>
    <row r="776" spans="1:26" ht="15.75" customHeight="1">
      <c r="A776" s="297"/>
      <c r="B776" s="297"/>
      <c r="C776" s="297"/>
      <c r="D776" s="297"/>
      <c r="E776" s="297"/>
      <c r="F776" s="297"/>
      <c r="G776" s="297"/>
      <c r="H776" s="297"/>
      <c r="I776" s="297"/>
      <c r="J776" s="297"/>
      <c r="K776" s="297"/>
      <c r="L776" s="297"/>
      <c r="M776" s="297"/>
      <c r="N776" s="297"/>
      <c r="O776" s="297"/>
      <c r="P776" s="297"/>
      <c r="Q776" s="297"/>
      <c r="R776" s="297"/>
      <c r="S776" s="297"/>
      <c r="T776" s="297"/>
      <c r="U776" s="297"/>
      <c r="V776" s="297"/>
      <c r="W776" s="297"/>
      <c r="X776" s="297"/>
      <c r="Y776" s="297"/>
      <c r="Z776" s="297"/>
    </row>
    <row r="777" spans="1:26" ht="15.75" customHeight="1">
      <c r="A777" s="297"/>
      <c r="B777" s="297"/>
      <c r="C777" s="297"/>
      <c r="D777" s="297"/>
      <c r="E777" s="297"/>
      <c r="F777" s="297"/>
      <c r="G777" s="297"/>
      <c r="H777" s="297"/>
      <c r="I777" s="297"/>
      <c r="J777" s="297"/>
      <c r="K777" s="297"/>
      <c r="L777" s="297"/>
      <c r="M777" s="297"/>
      <c r="N777" s="297"/>
      <c r="O777" s="297"/>
      <c r="P777" s="297"/>
      <c r="Q777" s="297"/>
      <c r="R777" s="297"/>
      <c r="S777" s="297"/>
      <c r="T777" s="297"/>
      <c r="U777" s="297"/>
      <c r="V777" s="297"/>
      <c r="W777" s="297"/>
      <c r="X777" s="297"/>
      <c r="Y777" s="297"/>
      <c r="Z777" s="297"/>
    </row>
    <row r="778" spans="1:26" ht="15.75" customHeight="1">
      <c r="A778" s="297"/>
      <c r="B778" s="297"/>
      <c r="C778" s="297"/>
      <c r="D778" s="297"/>
      <c r="E778" s="297"/>
      <c r="F778" s="297"/>
      <c r="G778" s="297"/>
      <c r="H778" s="297"/>
      <c r="I778" s="297"/>
      <c r="J778" s="297"/>
      <c r="K778" s="297"/>
      <c r="L778" s="297"/>
      <c r="M778" s="297"/>
      <c r="N778" s="297"/>
      <c r="O778" s="297"/>
      <c r="P778" s="297"/>
      <c r="Q778" s="297"/>
      <c r="R778" s="297"/>
      <c r="S778" s="297"/>
      <c r="T778" s="297"/>
      <c r="U778" s="297"/>
      <c r="V778" s="297"/>
      <c r="W778" s="297"/>
      <c r="X778" s="297"/>
      <c r="Y778" s="297"/>
      <c r="Z778" s="297"/>
    </row>
    <row r="779" spans="1:26" ht="15.75" customHeight="1">
      <c r="A779" s="297"/>
      <c r="B779" s="297"/>
      <c r="C779" s="297"/>
      <c r="D779" s="297"/>
      <c r="E779" s="297"/>
      <c r="F779" s="297"/>
      <c r="G779" s="297"/>
      <c r="H779" s="297"/>
      <c r="I779" s="297"/>
      <c r="J779" s="297"/>
      <c r="K779" s="297"/>
      <c r="L779" s="297"/>
      <c r="M779" s="297"/>
      <c r="N779" s="297"/>
      <c r="O779" s="297"/>
      <c r="P779" s="297"/>
      <c r="Q779" s="297"/>
      <c r="R779" s="297"/>
      <c r="S779" s="297"/>
      <c r="T779" s="297"/>
      <c r="U779" s="297"/>
      <c r="V779" s="297"/>
      <c r="W779" s="297"/>
      <c r="X779" s="297"/>
      <c r="Y779" s="297"/>
      <c r="Z779" s="297"/>
    </row>
    <row r="780" spans="1:26" ht="15.75" customHeight="1">
      <c r="A780" s="297"/>
      <c r="B780" s="297"/>
      <c r="C780" s="297"/>
      <c r="D780" s="297"/>
      <c r="E780" s="297"/>
      <c r="F780" s="297"/>
      <c r="G780" s="297"/>
      <c r="H780" s="297"/>
      <c r="I780" s="297"/>
      <c r="J780" s="297"/>
      <c r="K780" s="297"/>
      <c r="L780" s="297"/>
      <c r="M780" s="297"/>
      <c r="N780" s="297"/>
      <c r="O780" s="297"/>
      <c r="P780" s="297"/>
      <c r="Q780" s="297"/>
      <c r="R780" s="297"/>
      <c r="S780" s="297"/>
      <c r="T780" s="297"/>
      <c r="U780" s="297"/>
      <c r="V780" s="297"/>
      <c r="W780" s="297"/>
      <c r="X780" s="297"/>
      <c r="Y780" s="297"/>
      <c r="Z780" s="297"/>
    </row>
    <row r="781" spans="1:26" ht="15.75" customHeight="1">
      <c r="A781" s="297"/>
      <c r="B781" s="297"/>
      <c r="C781" s="297"/>
      <c r="D781" s="297"/>
      <c r="E781" s="297"/>
      <c r="F781" s="297"/>
      <c r="G781" s="297"/>
      <c r="H781" s="297"/>
      <c r="I781" s="297"/>
      <c r="J781" s="297"/>
      <c r="K781" s="297"/>
      <c r="L781" s="297"/>
      <c r="M781" s="297"/>
      <c r="N781" s="297"/>
      <c r="O781" s="297"/>
      <c r="P781" s="297"/>
      <c r="Q781" s="297"/>
      <c r="R781" s="297"/>
      <c r="S781" s="297"/>
      <c r="T781" s="297"/>
      <c r="U781" s="297"/>
      <c r="V781" s="297"/>
      <c r="W781" s="297"/>
      <c r="X781" s="297"/>
      <c r="Y781" s="297"/>
      <c r="Z781" s="297"/>
    </row>
    <row r="782" spans="1:26" ht="15.75" customHeight="1">
      <c r="A782" s="297"/>
      <c r="B782" s="297"/>
      <c r="C782" s="297"/>
      <c r="D782" s="297"/>
      <c r="E782" s="297"/>
      <c r="F782" s="297"/>
      <c r="G782" s="297"/>
      <c r="H782" s="297"/>
      <c r="I782" s="297"/>
      <c r="J782" s="297"/>
      <c r="K782" s="297"/>
      <c r="L782" s="297"/>
      <c r="M782" s="297"/>
      <c r="N782" s="297"/>
      <c r="O782" s="297"/>
      <c r="P782" s="297"/>
      <c r="Q782" s="297"/>
      <c r="R782" s="297"/>
      <c r="S782" s="297"/>
      <c r="T782" s="297"/>
      <c r="U782" s="297"/>
      <c r="V782" s="297"/>
      <c r="W782" s="297"/>
      <c r="X782" s="297"/>
      <c r="Y782" s="297"/>
      <c r="Z782" s="297"/>
    </row>
    <row r="783" spans="1:26" ht="15.75" customHeight="1">
      <c r="A783" s="297"/>
      <c r="B783" s="297"/>
      <c r="C783" s="297"/>
      <c r="D783" s="297"/>
      <c r="E783" s="297"/>
      <c r="F783" s="297"/>
      <c r="G783" s="297"/>
      <c r="H783" s="297"/>
      <c r="I783" s="297"/>
      <c r="J783" s="297"/>
      <c r="K783" s="297"/>
      <c r="L783" s="297"/>
      <c r="M783" s="297"/>
      <c r="N783" s="297"/>
      <c r="O783" s="297"/>
      <c r="P783" s="297"/>
      <c r="Q783" s="297"/>
      <c r="R783" s="297"/>
      <c r="S783" s="297"/>
      <c r="T783" s="297"/>
      <c r="U783" s="297"/>
      <c r="V783" s="297"/>
      <c r="W783" s="297"/>
      <c r="X783" s="297"/>
      <c r="Y783" s="297"/>
      <c r="Z783" s="297"/>
    </row>
    <row r="784" spans="1:26" ht="15.75" customHeight="1">
      <c r="A784" s="297"/>
      <c r="B784" s="297"/>
      <c r="C784" s="297"/>
      <c r="D784" s="297"/>
      <c r="E784" s="297"/>
      <c r="F784" s="297"/>
      <c r="G784" s="297"/>
      <c r="H784" s="297"/>
      <c r="I784" s="297"/>
      <c r="J784" s="297"/>
      <c r="K784" s="297"/>
      <c r="L784" s="297"/>
      <c r="M784" s="297"/>
      <c r="N784" s="297"/>
      <c r="O784" s="297"/>
      <c r="P784" s="297"/>
      <c r="Q784" s="297"/>
      <c r="R784" s="297"/>
      <c r="S784" s="297"/>
      <c r="T784" s="297"/>
      <c r="U784" s="297"/>
      <c r="V784" s="297"/>
      <c r="W784" s="297"/>
      <c r="X784" s="297"/>
      <c r="Y784" s="297"/>
      <c r="Z784" s="297"/>
    </row>
    <row r="785" spans="1:26" ht="15.75" customHeight="1">
      <c r="A785" s="297"/>
      <c r="B785" s="297"/>
      <c r="C785" s="297"/>
      <c r="D785" s="297"/>
      <c r="E785" s="297"/>
      <c r="F785" s="297"/>
      <c r="G785" s="297"/>
      <c r="H785" s="297"/>
      <c r="I785" s="297"/>
      <c r="J785" s="297"/>
      <c r="K785" s="297"/>
      <c r="L785" s="297"/>
      <c r="M785" s="297"/>
      <c r="N785" s="297"/>
      <c r="O785" s="297"/>
      <c r="P785" s="297"/>
      <c r="Q785" s="297"/>
      <c r="R785" s="297"/>
      <c r="S785" s="297"/>
      <c r="T785" s="297"/>
      <c r="U785" s="297"/>
      <c r="V785" s="297"/>
      <c r="W785" s="297"/>
      <c r="X785" s="297"/>
      <c r="Y785" s="297"/>
      <c r="Z785" s="297"/>
    </row>
    <row r="786" spans="1:26" ht="15.75" customHeight="1">
      <c r="A786" s="297"/>
      <c r="B786" s="297"/>
      <c r="C786" s="297"/>
      <c r="D786" s="297"/>
      <c r="E786" s="297"/>
      <c r="F786" s="297"/>
      <c r="G786" s="297"/>
      <c r="H786" s="297"/>
      <c r="I786" s="297"/>
      <c r="J786" s="297"/>
      <c r="K786" s="297"/>
      <c r="L786" s="297"/>
      <c r="M786" s="297"/>
      <c r="N786" s="297"/>
      <c r="O786" s="297"/>
      <c r="P786" s="297"/>
      <c r="Q786" s="297"/>
      <c r="R786" s="297"/>
      <c r="S786" s="297"/>
      <c r="T786" s="297"/>
      <c r="U786" s="297"/>
      <c r="V786" s="297"/>
      <c r="W786" s="297"/>
      <c r="X786" s="297"/>
      <c r="Y786" s="297"/>
      <c r="Z786" s="297"/>
    </row>
    <row r="787" spans="1:26" ht="15.75" customHeight="1">
      <c r="A787" s="297"/>
      <c r="B787" s="297"/>
      <c r="C787" s="297"/>
      <c r="D787" s="297"/>
      <c r="E787" s="297"/>
      <c r="F787" s="297"/>
      <c r="G787" s="297"/>
      <c r="H787" s="297"/>
      <c r="I787" s="297"/>
      <c r="J787" s="297"/>
      <c r="K787" s="297"/>
      <c r="L787" s="297"/>
      <c r="M787" s="297"/>
      <c r="N787" s="297"/>
      <c r="O787" s="297"/>
      <c r="P787" s="297"/>
      <c r="Q787" s="297"/>
      <c r="R787" s="297"/>
      <c r="S787" s="297"/>
      <c r="T787" s="297"/>
      <c r="U787" s="297"/>
      <c r="V787" s="297"/>
      <c r="W787" s="297"/>
      <c r="X787" s="297"/>
      <c r="Y787" s="297"/>
      <c r="Z787" s="297"/>
    </row>
    <row r="788" spans="1:26" ht="15.75" customHeight="1">
      <c r="A788" s="297"/>
      <c r="B788" s="297"/>
      <c r="C788" s="297"/>
      <c r="D788" s="297"/>
      <c r="E788" s="297"/>
      <c r="F788" s="297"/>
      <c r="G788" s="297"/>
      <c r="H788" s="297"/>
      <c r="I788" s="297"/>
      <c r="J788" s="297"/>
      <c r="K788" s="297"/>
      <c r="L788" s="297"/>
      <c r="M788" s="297"/>
      <c r="N788" s="297"/>
      <c r="O788" s="297"/>
      <c r="P788" s="297"/>
      <c r="Q788" s="297"/>
      <c r="R788" s="297"/>
      <c r="S788" s="297"/>
      <c r="T788" s="297"/>
      <c r="U788" s="297"/>
      <c r="V788" s="297"/>
      <c r="W788" s="297"/>
      <c r="X788" s="297"/>
      <c r="Y788" s="297"/>
      <c r="Z788" s="297"/>
    </row>
    <row r="789" spans="1:26" ht="15.75" customHeight="1">
      <c r="A789" s="297"/>
      <c r="B789" s="297"/>
      <c r="C789" s="297"/>
      <c r="D789" s="297"/>
      <c r="E789" s="297"/>
      <c r="F789" s="297"/>
      <c r="G789" s="297"/>
      <c r="H789" s="297"/>
      <c r="I789" s="297"/>
      <c r="J789" s="297"/>
      <c r="K789" s="297"/>
      <c r="L789" s="297"/>
      <c r="M789" s="297"/>
      <c r="N789" s="297"/>
      <c r="O789" s="297"/>
      <c r="P789" s="297"/>
      <c r="Q789" s="297"/>
      <c r="R789" s="297"/>
      <c r="S789" s="297"/>
      <c r="T789" s="297"/>
      <c r="U789" s="297"/>
      <c r="V789" s="297"/>
      <c r="W789" s="297"/>
      <c r="X789" s="297"/>
      <c r="Y789" s="297"/>
      <c r="Z789" s="297"/>
    </row>
    <row r="790" spans="1:26" ht="15.75" customHeight="1">
      <c r="A790" s="297"/>
      <c r="B790" s="297"/>
      <c r="C790" s="297"/>
      <c r="D790" s="297"/>
      <c r="E790" s="297"/>
      <c r="F790" s="297"/>
      <c r="G790" s="297"/>
      <c r="H790" s="297"/>
      <c r="I790" s="297"/>
      <c r="J790" s="297"/>
      <c r="K790" s="297"/>
      <c r="L790" s="297"/>
      <c r="M790" s="297"/>
      <c r="N790" s="297"/>
      <c r="O790" s="297"/>
      <c r="P790" s="297"/>
      <c r="Q790" s="297"/>
      <c r="R790" s="297"/>
      <c r="S790" s="297"/>
      <c r="T790" s="297"/>
      <c r="U790" s="297"/>
      <c r="V790" s="297"/>
      <c r="W790" s="297"/>
      <c r="X790" s="297"/>
      <c r="Y790" s="297"/>
      <c r="Z790" s="297"/>
    </row>
    <row r="791" spans="1:26" ht="15.75" customHeight="1">
      <c r="A791" s="297"/>
      <c r="B791" s="297"/>
      <c r="C791" s="297"/>
      <c r="D791" s="297"/>
      <c r="E791" s="297"/>
      <c r="F791" s="297"/>
      <c r="G791" s="297"/>
      <c r="H791" s="297"/>
      <c r="I791" s="297"/>
      <c r="J791" s="297"/>
      <c r="K791" s="297"/>
      <c r="L791" s="297"/>
      <c r="M791" s="297"/>
      <c r="N791" s="297"/>
      <c r="O791" s="297"/>
      <c r="P791" s="297"/>
      <c r="Q791" s="297"/>
      <c r="R791" s="297"/>
      <c r="S791" s="297"/>
      <c r="T791" s="297"/>
      <c r="U791" s="297"/>
      <c r="V791" s="297"/>
      <c r="W791" s="297"/>
      <c r="X791" s="297"/>
      <c r="Y791" s="297"/>
      <c r="Z791" s="297"/>
    </row>
    <row r="792" spans="1:26" ht="15.75" customHeight="1">
      <c r="A792" s="297"/>
      <c r="B792" s="297"/>
      <c r="C792" s="297"/>
      <c r="D792" s="297"/>
      <c r="E792" s="297"/>
      <c r="F792" s="297"/>
      <c r="G792" s="297"/>
      <c r="H792" s="297"/>
      <c r="I792" s="297"/>
      <c r="J792" s="297"/>
      <c r="K792" s="297"/>
      <c r="L792" s="297"/>
      <c r="M792" s="297"/>
      <c r="N792" s="297"/>
      <c r="O792" s="297"/>
      <c r="P792" s="297"/>
      <c r="Q792" s="297"/>
      <c r="R792" s="297"/>
      <c r="S792" s="297"/>
      <c r="T792" s="297"/>
      <c r="U792" s="297"/>
      <c r="V792" s="297"/>
      <c r="W792" s="297"/>
      <c r="X792" s="297"/>
      <c r="Y792" s="297"/>
      <c r="Z792" s="297"/>
    </row>
    <row r="793" spans="1:26" ht="15.75" customHeight="1">
      <c r="A793" s="297"/>
      <c r="B793" s="297"/>
      <c r="C793" s="297"/>
      <c r="D793" s="297"/>
      <c r="E793" s="297"/>
      <c r="F793" s="297"/>
      <c r="G793" s="297"/>
      <c r="H793" s="297"/>
      <c r="I793" s="297"/>
      <c r="J793" s="297"/>
      <c r="K793" s="297"/>
      <c r="L793" s="297"/>
      <c r="M793" s="297"/>
      <c r="N793" s="297"/>
      <c r="O793" s="297"/>
      <c r="P793" s="297"/>
      <c r="Q793" s="297"/>
      <c r="R793" s="297"/>
      <c r="S793" s="297"/>
      <c r="T793" s="297"/>
      <c r="U793" s="297"/>
      <c r="V793" s="297"/>
      <c r="W793" s="297"/>
      <c r="X793" s="297"/>
      <c r="Y793" s="297"/>
      <c r="Z793" s="297"/>
    </row>
    <row r="794" spans="1:26" ht="15.75" customHeight="1">
      <c r="A794" s="297"/>
      <c r="B794" s="297"/>
      <c r="C794" s="297"/>
      <c r="D794" s="297"/>
      <c r="E794" s="297"/>
      <c r="F794" s="297"/>
      <c r="G794" s="297"/>
      <c r="H794" s="297"/>
      <c r="I794" s="297"/>
      <c r="J794" s="297"/>
      <c r="K794" s="297"/>
      <c r="L794" s="297"/>
      <c r="M794" s="297"/>
      <c r="N794" s="297"/>
      <c r="O794" s="297"/>
      <c r="P794" s="297"/>
      <c r="Q794" s="297"/>
      <c r="R794" s="297"/>
      <c r="S794" s="297"/>
      <c r="T794" s="297"/>
      <c r="U794" s="297"/>
      <c r="V794" s="297"/>
      <c r="W794" s="297"/>
      <c r="X794" s="297"/>
      <c r="Y794" s="297"/>
      <c r="Z794" s="297"/>
    </row>
    <row r="795" spans="1:26" ht="15.75" customHeight="1">
      <c r="A795" s="297"/>
      <c r="B795" s="297"/>
      <c r="C795" s="297"/>
      <c r="D795" s="297"/>
      <c r="E795" s="297"/>
      <c r="F795" s="297"/>
      <c r="G795" s="297"/>
      <c r="H795" s="297"/>
      <c r="I795" s="297"/>
      <c r="J795" s="297"/>
      <c r="K795" s="297"/>
      <c r="L795" s="297"/>
      <c r="M795" s="297"/>
      <c r="N795" s="297"/>
      <c r="O795" s="297"/>
      <c r="P795" s="297"/>
      <c r="Q795" s="297"/>
      <c r="R795" s="297"/>
      <c r="S795" s="297"/>
      <c r="T795" s="297"/>
      <c r="U795" s="297"/>
      <c r="V795" s="297"/>
      <c r="W795" s="297"/>
      <c r="X795" s="297"/>
      <c r="Y795" s="297"/>
      <c r="Z795" s="297"/>
    </row>
    <row r="796" spans="1:26" ht="15.75" customHeight="1">
      <c r="A796" s="297"/>
      <c r="B796" s="297"/>
      <c r="C796" s="297"/>
      <c r="D796" s="297"/>
      <c r="E796" s="297"/>
      <c r="F796" s="297"/>
      <c r="G796" s="297"/>
      <c r="H796" s="297"/>
      <c r="I796" s="297"/>
      <c r="J796" s="297"/>
      <c r="K796" s="297"/>
      <c r="L796" s="297"/>
      <c r="M796" s="297"/>
      <c r="N796" s="297"/>
      <c r="O796" s="297"/>
      <c r="P796" s="297"/>
      <c r="Q796" s="297"/>
      <c r="R796" s="297"/>
      <c r="S796" s="297"/>
      <c r="T796" s="297"/>
      <c r="U796" s="297"/>
      <c r="V796" s="297"/>
      <c r="W796" s="297"/>
      <c r="X796" s="297"/>
      <c r="Y796" s="297"/>
      <c r="Z796" s="297"/>
    </row>
    <row r="797" spans="1:26" ht="15.75" customHeight="1">
      <c r="A797" s="297"/>
      <c r="B797" s="297"/>
      <c r="C797" s="297"/>
      <c r="D797" s="297"/>
      <c r="E797" s="297"/>
      <c r="F797" s="297"/>
      <c r="G797" s="297"/>
      <c r="H797" s="297"/>
      <c r="I797" s="297"/>
      <c r="J797" s="297"/>
      <c r="K797" s="297"/>
      <c r="L797" s="297"/>
      <c r="M797" s="297"/>
      <c r="N797" s="297"/>
      <c r="O797" s="297"/>
      <c r="P797" s="297"/>
      <c r="Q797" s="297"/>
      <c r="R797" s="297"/>
      <c r="S797" s="297"/>
      <c r="T797" s="297"/>
      <c r="U797" s="297"/>
      <c r="V797" s="297"/>
      <c r="W797" s="297"/>
      <c r="X797" s="297"/>
      <c r="Y797" s="297"/>
      <c r="Z797" s="297"/>
    </row>
    <row r="798" spans="1:26" ht="15.75" customHeight="1">
      <c r="A798" s="297"/>
      <c r="B798" s="297"/>
      <c r="C798" s="297"/>
      <c r="D798" s="297"/>
      <c r="E798" s="297"/>
      <c r="F798" s="297"/>
      <c r="G798" s="297"/>
      <c r="H798" s="297"/>
      <c r="I798" s="297"/>
      <c r="J798" s="297"/>
      <c r="K798" s="297"/>
      <c r="L798" s="297"/>
      <c r="M798" s="297"/>
      <c r="N798" s="297"/>
      <c r="O798" s="297"/>
      <c r="P798" s="297"/>
      <c r="Q798" s="297"/>
      <c r="R798" s="297"/>
      <c r="S798" s="297"/>
      <c r="T798" s="297"/>
      <c r="U798" s="297"/>
      <c r="V798" s="297"/>
      <c r="W798" s="297"/>
      <c r="X798" s="297"/>
      <c r="Y798" s="297"/>
      <c r="Z798" s="297"/>
    </row>
    <row r="799" spans="1:26" ht="15.75" customHeight="1">
      <c r="A799" s="297"/>
      <c r="B799" s="297"/>
      <c r="C799" s="297"/>
      <c r="D799" s="297"/>
      <c r="E799" s="297"/>
      <c r="F799" s="297"/>
      <c r="G799" s="297"/>
      <c r="H799" s="297"/>
      <c r="I799" s="297"/>
      <c r="J799" s="297"/>
      <c r="K799" s="297"/>
      <c r="L799" s="297"/>
      <c r="M799" s="297"/>
      <c r="N799" s="297"/>
      <c r="O799" s="297"/>
      <c r="P799" s="297"/>
      <c r="Q799" s="297"/>
      <c r="R799" s="297"/>
      <c r="S799" s="297"/>
      <c r="T799" s="297"/>
      <c r="U799" s="297"/>
      <c r="V799" s="297"/>
      <c r="W799" s="297"/>
      <c r="X799" s="297"/>
      <c r="Y799" s="297"/>
      <c r="Z799" s="297"/>
    </row>
    <row r="800" spans="1:26" ht="15.75" customHeight="1">
      <c r="A800" s="297"/>
      <c r="B800" s="297"/>
      <c r="C800" s="297"/>
      <c r="D800" s="297"/>
      <c r="E800" s="297"/>
      <c r="F800" s="297"/>
      <c r="G800" s="297"/>
      <c r="H800" s="297"/>
      <c r="I800" s="297"/>
      <c r="J800" s="297"/>
      <c r="K800" s="297"/>
      <c r="L800" s="297"/>
      <c r="M800" s="297"/>
      <c r="N800" s="297"/>
      <c r="O800" s="297"/>
      <c r="P800" s="297"/>
      <c r="Q800" s="297"/>
      <c r="R800" s="297"/>
      <c r="S800" s="297"/>
      <c r="T800" s="297"/>
      <c r="U800" s="297"/>
      <c r="V800" s="297"/>
      <c r="W800" s="297"/>
      <c r="X800" s="297"/>
      <c r="Y800" s="297"/>
      <c r="Z800" s="297"/>
    </row>
    <row r="801" spans="1:26" ht="15.75" customHeight="1">
      <c r="A801" s="297"/>
      <c r="B801" s="297"/>
      <c r="C801" s="297"/>
      <c r="D801" s="297"/>
      <c r="E801" s="297"/>
      <c r="F801" s="297"/>
      <c r="G801" s="297"/>
      <c r="H801" s="297"/>
      <c r="I801" s="297"/>
      <c r="J801" s="297"/>
      <c r="K801" s="297"/>
      <c r="L801" s="297"/>
      <c r="M801" s="297"/>
      <c r="N801" s="297"/>
      <c r="O801" s="297"/>
      <c r="P801" s="297"/>
      <c r="Q801" s="297"/>
      <c r="R801" s="297"/>
      <c r="S801" s="297"/>
      <c r="T801" s="297"/>
      <c r="U801" s="297"/>
      <c r="V801" s="297"/>
      <c r="W801" s="297"/>
      <c r="X801" s="297"/>
      <c r="Y801" s="297"/>
      <c r="Z801" s="297"/>
    </row>
    <row r="802" spans="1:26" ht="15.75" customHeight="1">
      <c r="A802" s="297"/>
      <c r="B802" s="297"/>
      <c r="C802" s="297"/>
      <c r="D802" s="297"/>
      <c r="E802" s="297"/>
      <c r="F802" s="297"/>
      <c r="G802" s="297"/>
      <c r="H802" s="297"/>
      <c r="I802" s="297"/>
      <c r="J802" s="297"/>
      <c r="K802" s="297"/>
      <c r="L802" s="297"/>
      <c r="M802" s="297"/>
      <c r="N802" s="297"/>
      <c r="O802" s="297"/>
      <c r="P802" s="297"/>
      <c r="Q802" s="297"/>
      <c r="R802" s="297"/>
      <c r="S802" s="297"/>
      <c r="T802" s="297"/>
      <c r="U802" s="297"/>
      <c r="V802" s="297"/>
      <c r="W802" s="297"/>
      <c r="X802" s="297"/>
      <c r="Y802" s="297"/>
      <c r="Z802" s="297"/>
    </row>
    <row r="803" spans="1:26" ht="15.75" customHeight="1">
      <c r="A803" s="297"/>
      <c r="B803" s="297"/>
      <c r="C803" s="297"/>
      <c r="D803" s="297"/>
      <c r="E803" s="297"/>
      <c r="F803" s="297"/>
      <c r="G803" s="297"/>
      <c r="H803" s="297"/>
      <c r="I803" s="297"/>
      <c r="J803" s="297"/>
      <c r="K803" s="297"/>
      <c r="L803" s="297"/>
      <c r="M803" s="297"/>
      <c r="N803" s="297"/>
      <c r="O803" s="297"/>
      <c r="P803" s="297"/>
      <c r="Q803" s="297"/>
      <c r="R803" s="297"/>
      <c r="S803" s="297"/>
      <c r="T803" s="297"/>
      <c r="U803" s="297"/>
      <c r="V803" s="297"/>
      <c r="W803" s="297"/>
      <c r="X803" s="297"/>
      <c r="Y803" s="297"/>
      <c r="Z803" s="297"/>
    </row>
    <row r="804" spans="1:26" ht="15.75" customHeight="1">
      <c r="A804" s="297"/>
      <c r="B804" s="297"/>
      <c r="C804" s="297"/>
      <c r="D804" s="297"/>
      <c r="E804" s="297"/>
      <c r="F804" s="297"/>
      <c r="G804" s="297"/>
      <c r="H804" s="297"/>
      <c r="I804" s="297"/>
      <c r="J804" s="297"/>
      <c r="K804" s="297"/>
      <c r="L804" s="297"/>
      <c r="M804" s="297"/>
      <c r="N804" s="297"/>
      <c r="O804" s="297"/>
      <c r="P804" s="297"/>
      <c r="Q804" s="297"/>
      <c r="R804" s="297"/>
      <c r="S804" s="297"/>
      <c r="T804" s="297"/>
      <c r="U804" s="297"/>
      <c r="V804" s="297"/>
      <c r="W804" s="297"/>
      <c r="X804" s="297"/>
      <c r="Y804" s="297"/>
      <c r="Z804" s="297"/>
    </row>
    <row r="805" spans="1:26" ht="15.75" customHeight="1">
      <c r="A805" s="297"/>
      <c r="B805" s="297"/>
      <c r="C805" s="297"/>
      <c r="D805" s="297"/>
      <c r="E805" s="297"/>
      <c r="F805" s="297"/>
      <c r="G805" s="297"/>
      <c r="H805" s="297"/>
      <c r="I805" s="297"/>
      <c r="J805" s="297"/>
      <c r="K805" s="297"/>
      <c r="L805" s="297"/>
      <c r="M805" s="297"/>
      <c r="N805" s="297"/>
      <c r="O805" s="297"/>
      <c r="P805" s="297"/>
      <c r="Q805" s="297"/>
      <c r="R805" s="297"/>
      <c r="S805" s="297"/>
      <c r="T805" s="297"/>
      <c r="U805" s="297"/>
      <c r="V805" s="297"/>
      <c r="W805" s="297"/>
      <c r="X805" s="297"/>
      <c r="Y805" s="297"/>
      <c r="Z805" s="297"/>
    </row>
    <row r="806" spans="1:26" ht="15.75" customHeight="1">
      <c r="A806" s="297"/>
      <c r="B806" s="297"/>
      <c r="C806" s="297"/>
      <c r="D806" s="297"/>
      <c r="E806" s="297"/>
      <c r="F806" s="297"/>
      <c r="G806" s="297"/>
      <c r="H806" s="297"/>
      <c r="I806" s="297"/>
      <c r="J806" s="297"/>
      <c r="K806" s="297"/>
      <c r="L806" s="297"/>
      <c r="M806" s="297"/>
      <c r="N806" s="297"/>
      <c r="O806" s="297"/>
      <c r="P806" s="297"/>
      <c r="Q806" s="297"/>
      <c r="R806" s="297"/>
      <c r="S806" s="297"/>
      <c r="T806" s="297"/>
      <c r="U806" s="297"/>
      <c r="V806" s="297"/>
      <c r="W806" s="297"/>
      <c r="X806" s="297"/>
      <c r="Y806" s="297"/>
      <c r="Z806" s="297"/>
    </row>
    <row r="807" spans="1:26" ht="15.75" customHeight="1">
      <c r="A807" s="297"/>
      <c r="B807" s="297"/>
      <c r="C807" s="297"/>
      <c r="D807" s="297"/>
      <c r="E807" s="297"/>
      <c r="F807" s="297"/>
      <c r="G807" s="297"/>
      <c r="H807" s="297"/>
      <c r="I807" s="297"/>
      <c r="J807" s="297"/>
      <c r="K807" s="297"/>
      <c r="L807" s="297"/>
      <c r="M807" s="297"/>
      <c r="N807" s="297"/>
      <c r="O807" s="297"/>
      <c r="P807" s="297"/>
      <c r="Q807" s="297"/>
      <c r="R807" s="297"/>
      <c r="S807" s="297"/>
      <c r="T807" s="297"/>
      <c r="U807" s="297"/>
      <c r="V807" s="297"/>
      <c r="W807" s="297"/>
      <c r="X807" s="297"/>
      <c r="Y807" s="297"/>
      <c r="Z807" s="297"/>
    </row>
    <row r="808" spans="1:26" ht="15.75" customHeight="1">
      <c r="A808" s="297"/>
      <c r="B808" s="297"/>
      <c r="C808" s="297"/>
      <c r="D808" s="297"/>
      <c r="E808" s="297"/>
      <c r="F808" s="297"/>
      <c r="G808" s="297"/>
      <c r="H808" s="297"/>
      <c r="I808" s="297"/>
      <c r="J808" s="297"/>
      <c r="K808" s="297"/>
      <c r="L808" s="297"/>
      <c r="M808" s="297"/>
      <c r="N808" s="297"/>
      <c r="O808" s="297"/>
      <c r="P808" s="297"/>
      <c r="Q808" s="297"/>
      <c r="R808" s="297"/>
      <c r="S808" s="297"/>
      <c r="T808" s="297"/>
      <c r="U808" s="297"/>
      <c r="V808" s="297"/>
      <c r="W808" s="297"/>
      <c r="X808" s="297"/>
      <c r="Y808" s="297"/>
      <c r="Z808" s="297"/>
    </row>
    <row r="809" spans="1:26" ht="15.75" customHeight="1">
      <c r="A809" s="297"/>
      <c r="B809" s="297"/>
      <c r="C809" s="297"/>
      <c r="D809" s="297"/>
      <c r="E809" s="297"/>
      <c r="F809" s="297"/>
      <c r="G809" s="297"/>
      <c r="H809" s="297"/>
      <c r="I809" s="297"/>
      <c r="J809" s="297"/>
      <c r="K809" s="297"/>
      <c r="L809" s="297"/>
      <c r="M809" s="297"/>
      <c r="N809" s="297"/>
      <c r="O809" s="297"/>
      <c r="P809" s="297"/>
      <c r="Q809" s="297"/>
      <c r="R809" s="297"/>
      <c r="S809" s="297"/>
      <c r="T809" s="297"/>
      <c r="U809" s="297"/>
      <c r="V809" s="297"/>
      <c r="W809" s="297"/>
      <c r="X809" s="297"/>
      <c r="Y809" s="297"/>
      <c r="Z809" s="297"/>
    </row>
    <row r="810" spans="1:26" ht="15.75" customHeight="1">
      <c r="A810" s="297"/>
      <c r="B810" s="297"/>
      <c r="C810" s="297"/>
      <c r="D810" s="297"/>
      <c r="E810" s="297"/>
      <c r="F810" s="297"/>
      <c r="G810" s="297"/>
      <c r="H810" s="297"/>
      <c r="I810" s="297"/>
      <c r="J810" s="297"/>
      <c r="K810" s="297"/>
      <c r="L810" s="297"/>
      <c r="M810" s="297"/>
      <c r="N810" s="297"/>
      <c r="O810" s="297"/>
      <c r="P810" s="297"/>
      <c r="Q810" s="297"/>
      <c r="R810" s="297"/>
      <c r="S810" s="297"/>
      <c r="T810" s="297"/>
      <c r="U810" s="297"/>
      <c r="V810" s="297"/>
      <c r="W810" s="297"/>
      <c r="X810" s="297"/>
      <c r="Y810" s="297"/>
      <c r="Z810" s="297"/>
    </row>
    <row r="811" spans="1:26" ht="15.75" customHeight="1">
      <c r="A811" s="297"/>
      <c r="B811" s="297"/>
      <c r="C811" s="297"/>
      <c r="D811" s="297"/>
      <c r="E811" s="297"/>
      <c r="F811" s="297"/>
      <c r="G811" s="297"/>
      <c r="H811" s="297"/>
      <c r="I811" s="297"/>
      <c r="J811" s="297"/>
      <c r="K811" s="297"/>
      <c r="L811" s="297"/>
      <c r="M811" s="297"/>
      <c r="N811" s="297"/>
      <c r="O811" s="297"/>
      <c r="P811" s="297"/>
      <c r="Q811" s="297"/>
      <c r="R811" s="297"/>
      <c r="S811" s="297"/>
      <c r="T811" s="297"/>
      <c r="U811" s="297"/>
      <c r="V811" s="297"/>
      <c r="W811" s="297"/>
      <c r="X811" s="297"/>
      <c r="Y811" s="297"/>
      <c r="Z811" s="297"/>
    </row>
    <row r="812" spans="1:26" ht="15.75" customHeight="1">
      <c r="A812" s="297"/>
      <c r="B812" s="297"/>
      <c r="C812" s="297"/>
      <c r="D812" s="297"/>
      <c r="E812" s="297"/>
      <c r="F812" s="297"/>
      <c r="G812" s="297"/>
      <c r="H812" s="297"/>
      <c r="I812" s="297"/>
      <c r="J812" s="297"/>
      <c r="K812" s="297"/>
      <c r="L812" s="297"/>
      <c r="M812" s="297"/>
      <c r="N812" s="297"/>
      <c r="O812" s="297"/>
      <c r="P812" s="297"/>
      <c r="Q812" s="297"/>
      <c r="R812" s="297"/>
      <c r="S812" s="297"/>
      <c r="T812" s="297"/>
      <c r="U812" s="297"/>
      <c r="V812" s="297"/>
      <c r="W812" s="297"/>
      <c r="X812" s="297"/>
      <c r="Y812" s="297"/>
      <c r="Z812" s="297"/>
    </row>
    <row r="813" spans="1:26" ht="15.75" customHeight="1">
      <c r="A813" s="297"/>
      <c r="B813" s="297"/>
      <c r="C813" s="297"/>
      <c r="D813" s="297"/>
      <c r="E813" s="297"/>
      <c r="F813" s="297"/>
      <c r="G813" s="297"/>
      <c r="H813" s="297"/>
      <c r="I813" s="297"/>
      <c r="J813" s="297"/>
      <c r="K813" s="297"/>
      <c r="L813" s="297"/>
      <c r="M813" s="297"/>
      <c r="N813" s="297"/>
      <c r="O813" s="297"/>
      <c r="P813" s="297"/>
      <c r="Q813" s="297"/>
      <c r="R813" s="297"/>
      <c r="S813" s="297"/>
      <c r="T813" s="297"/>
      <c r="U813" s="297"/>
      <c r="V813" s="297"/>
      <c r="W813" s="297"/>
      <c r="X813" s="297"/>
      <c r="Y813" s="297"/>
      <c r="Z813" s="297"/>
    </row>
    <row r="814" spans="1:26" ht="15.75" customHeight="1">
      <c r="A814" s="297"/>
      <c r="B814" s="297"/>
      <c r="C814" s="297"/>
      <c r="D814" s="297"/>
      <c r="E814" s="297"/>
      <c r="F814" s="297"/>
      <c r="G814" s="297"/>
      <c r="H814" s="297"/>
      <c r="I814" s="297"/>
      <c r="J814" s="297"/>
      <c r="K814" s="297"/>
      <c r="L814" s="297"/>
      <c r="M814" s="297"/>
      <c r="N814" s="297"/>
      <c r="O814" s="297"/>
      <c r="P814" s="297"/>
      <c r="Q814" s="297"/>
      <c r="R814" s="297"/>
      <c r="S814" s="297"/>
      <c r="T814" s="297"/>
      <c r="U814" s="297"/>
      <c r="V814" s="297"/>
      <c r="W814" s="297"/>
      <c r="X814" s="297"/>
      <c r="Y814" s="297"/>
      <c r="Z814" s="297"/>
    </row>
    <row r="815" spans="1:26" ht="15.75" customHeight="1">
      <c r="A815" s="297"/>
      <c r="B815" s="297"/>
      <c r="C815" s="297"/>
      <c r="D815" s="297"/>
      <c r="E815" s="297"/>
      <c r="F815" s="297"/>
      <c r="G815" s="297"/>
      <c r="H815" s="297"/>
      <c r="I815" s="297"/>
      <c r="J815" s="297"/>
      <c r="K815" s="297"/>
      <c r="L815" s="297"/>
      <c r="M815" s="297"/>
      <c r="N815" s="297"/>
      <c r="O815" s="297"/>
      <c r="P815" s="297"/>
      <c r="Q815" s="297"/>
      <c r="R815" s="297"/>
      <c r="S815" s="297"/>
      <c r="T815" s="297"/>
      <c r="U815" s="297"/>
      <c r="V815" s="297"/>
      <c r="W815" s="297"/>
      <c r="X815" s="297"/>
      <c r="Y815" s="297"/>
      <c r="Z815" s="297"/>
    </row>
    <row r="816" spans="1:26" ht="15.75" customHeight="1">
      <c r="A816" s="297"/>
      <c r="B816" s="297"/>
      <c r="C816" s="297"/>
      <c r="D816" s="297"/>
      <c r="E816" s="297"/>
      <c r="F816" s="297"/>
      <c r="G816" s="297"/>
      <c r="H816" s="297"/>
      <c r="I816" s="297"/>
      <c r="J816" s="297"/>
      <c r="K816" s="297"/>
      <c r="L816" s="297"/>
      <c r="M816" s="297"/>
      <c r="N816" s="297"/>
      <c r="O816" s="297"/>
      <c r="P816" s="297"/>
      <c r="Q816" s="297"/>
      <c r="R816" s="297"/>
      <c r="S816" s="297"/>
      <c r="T816" s="297"/>
      <c r="U816" s="297"/>
      <c r="V816" s="297"/>
      <c r="W816" s="297"/>
      <c r="X816" s="297"/>
      <c r="Y816" s="297"/>
      <c r="Z816" s="297"/>
    </row>
    <row r="817" spans="1:26" ht="15.75" customHeight="1">
      <c r="A817" s="297"/>
      <c r="B817" s="297"/>
      <c r="C817" s="297"/>
      <c r="D817" s="297"/>
      <c r="E817" s="297"/>
      <c r="F817" s="297"/>
      <c r="G817" s="297"/>
      <c r="H817" s="297"/>
      <c r="I817" s="297"/>
      <c r="J817" s="297"/>
      <c r="K817" s="297"/>
      <c r="L817" s="297"/>
      <c r="M817" s="297"/>
      <c r="N817" s="297"/>
      <c r="O817" s="297"/>
      <c r="P817" s="297"/>
      <c r="Q817" s="297"/>
      <c r="R817" s="297"/>
      <c r="S817" s="297"/>
      <c r="T817" s="297"/>
      <c r="U817" s="297"/>
      <c r="V817" s="297"/>
      <c r="W817" s="297"/>
      <c r="X817" s="297"/>
      <c r="Y817" s="297"/>
      <c r="Z817" s="297"/>
    </row>
    <row r="818" spans="1:26" ht="15.75" customHeight="1">
      <c r="A818" s="297"/>
      <c r="B818" s="297"/>
      <c r="C818" s="297"/>
      <c r="D818" s="297"/>
      <c r="E818" s="297"/>
      <c r="F818" s="297"/>
      <c r="G818" s="297"/>
      <c r="H818" s="297"/>
      <c r="I818" s="297"/>
      <c r="J818" s="297"/>
      <c r="K818" s="297"/>
      <c r="L818" s="297"/>
      <c r="M818" s="297"/>
      <c r="N818" s="297"/>
      <c r="O818" s="297"/>
      <c r="P818" s="297"/>
      <c r="Q818" s="297"/>
      <c r="R818" s="297"/>
      <c r="S818" s="297"/>
      <c r="T818" s="297"/>
      <c r="U818" s="297"/>
      <c r="V818" s="297"/>
      <c r="W818" s="297"/>
      <c r="X818" s="297"/>
      <c r="Y818" s="297"/>
      <c r="Z818" s="297"/>
    </row>
    <row r="819" spans="1:26" ht="15.75" customHeight="1">
      <c r="A819" s="297"/>
      <c r="B819" s="297"/>
      <c r="C819" s="297"/>
      <c r="D819" s="297"/>
      <c r="E819" s="297"/>
      <c r="F819" s="297"/>
      <c r="G819" s="297"/>
      <c r="H819" s="297"/>
      <c r="I819" s="297"/>
      <c r="J819" s="297"/>
      <c r="K819" s="297"/>
      <c r="L819" s="297"/>
      <c r="M819" s="297"/>
      <c r="N819" s="297"/>
      <c r="O819" s="297"/>
      <c r="P819" s="297"/>
      <c r="Q819" s="297"/>
      <c r="R819" s="297"/>
      <c r="S819" s="297"/>
      <c r="T819" s="297"/>
      <c r="U819" s="297"/>
      <c r="V819" s="297"/>
      <c r="W819" s="297"/>
      <c r="X819" s="297"/>
      <c r="Y819" s="297"/>
      <c r="Z819" s="297"/>
    </row>
    <row r="820" spans="1:26" ht="15.75" customHeight="1">
      <c r="A820" s="297"/>
      <c r="B820" s="297"/>
      <c r="C820" s="297"/>
      <c r="D820" s="297"/>
      <c r="E820" s="297"/>
      <c r="F820" s="297"/>
      <c r="G820" s="297"/>
      <c r="H820" s="297"/>
      <c r="I820" s="297"/>
      <c r="J820" s="297"/>
      <c r="K820" s="297"/>
      <c r="L820" s="297"/>
      <c r="M820" s="297"/>
      <c r="N820" s="297"/>
      <c r="O820" s="297"/>
      <c r="P820" s="297"/>
      <c r="Q820" s="297"/>
      <c r="R820" s="297"/>
      <c r="S820" s="297"/>
      <c r="T820" s="297"/>
      <c r="U820" s="297"/>
      <c r="V820" s="297"/>
      <c r="W820" s="297"/>
      <c r="X820" s="297"/>
      <c r="Y820" s="297"/>
      <c r="Z820" s="297"/>
    </row>
    <row r="821" spans="1:26" ht="15.75" customHeight="1">
      <c r="A821" s="297"/>
      <c r="B821" s="297"/>
      <c r="C821" s="297"/>
      <c r="D821" s="297"/>
      <c r="E821" s="297"/>
      <c r="F821" s="297"/>
      <c r="G821" s="297"/>
      <c r="H821" s="297"/>
      <c r="I821" s="297"/>
      <c r="J821" s="297"/>
      <c r="K821" s="297"/>
      <c r="L821" s="297"/>
      <c r="M821" s="297"/>
      <c r="N821" s="297"/>
      <c r="O821" s="297"/>
      <c r="P821" s="297"/>
      <c r="Q821" s="297"/>
      <c r="R821" s="297"/>
      <c r="S821" s="297"/>
      <c r="T821" s="297"/>
      <c r="U821" s="297"/>
      <c r="V821" s="297"/>
      <c r="W821" s="297"/>
      <c r="X821" s="297"/>
      <c r="Y821" s="297"/>
      <c r="Z821" s="297"/>
    </row>
    <row r="822" spans="1:26" ht="15.75" customHeight="1">
      <c r="A822" s="297"/>
      <c r="B822" s="297"/>
      <c r="C822" s="297"/>
      <c r="D822" s="297"/>
      <c r="E822" s="297"/>
      <c r="F822" s="297"/>
      <c r="G822" s="297"/>
      <c r="H822" s="297"/>
      <c r="I822" s="297"/>
      <c r="J822" s="297"/>
      <c r="K822" s="297"/>
      <c r="L822" s="297"/>
      <c r="M822" s="297"/>
      <c r="N822" s="297"/>
      <c r="O822" s="297"/>
      <c r="P822" s="297"/>
      <c r="Q822" s="297"/>
      <c r="R822" s="297"/>
      <c r="S822" s="297"/>
      <c r="T822" s="297"/>
      <c r="U822" s="297"/>
      <c r="V822" s="297"/>
      <c r="W822" s="297"/>
      <c r="X822" s="297"/>
      <c r="Y822" s="297"/>
      <c r="Z822" s="297"/>
    </row>
    <row r="823" spans="1:26" ht="15.75" customHeight="1">
      <c r="A823" s="297"/>
      <c r="B823" s="297"/>
      <c r="C823" s="297"/>
      <c r="D823" s="297"/>
      <c r="E823" s="297"/>
      <c r="F823" s="297"/>
      <c r="G823" s="297"/>
      <c r="H823" s="297"/>
      <c r="I823" s="297"/>
      <c r="J823" s="297"/>
      <c r="K823" s="297"/>
      <c r="L823" s="297"/>
      <c r="M823" s="297"/>
      <c r="N823" s="297"/>
      <c r="O823" s="297"/>
      <c r="P823" s="297"/>
      <c r="Q823" s="297"/>
      <c r="R823" s="297"/>
      <c r="S823" s="297"/>
      <c r="T823" s="297"/>
      <c r="U823" s="297"/>
      <c r="V823" s="297"/>
      <c r="W823" s="297"/>
      <c r="X823" s="297"/>
      <c r="Y823" s="297"/>
      <c r="Z823" s="297"/>
    </row>
    <row r="824" spans="1:26" ht="15.75" customHeight="1">
      <c r="A824" s="297"/>
      <c r="B824" s="297"/>
      <c r="C824" s="297"/>
      <c r="D824" s="297"/>
      <c r="E824" s="297"/>
      <c r="F824" s="297"/>
      <c r="G824" s="297"/>
      <c r="H824" s="297"/>
      <c r="I824" s="297"/>
      <c r="J824" s="297"/>
      <c r="K824" s="297"/>
      <c r="L824" s="297"/>
      <c r="M824" s="297"/>
      <c r="N824" s="297"/>
      <c r="O824" s="297"/>
      <c r="P824" s="297"/>
      <c r="Q824" s="297"/>
      <c r="R824" s="297"/>
      <c r="S824" s="297"/>
      <c r="T824" s="297"/>
      <c r="U824" s="297"/>
      <c r="V824" s="297"/>
      <c r="W824" s="297"/>
      <c r="X824" s="297"/>
      <c r="Y824" s="297"/>
      <c r="Z824" s="297"/>
    </row>
    <row r="825" spans="1:26" ht="15.75" customHeight="1">
      <c r="A825" s="297"/>
      <c r="B825" s="297"/>
      <c r="C825" s="297"/>
      <c r="D825" s="297"/>
      <c r="E825" s="297"/>
      <c r="F825" s="297"/>
      <c r="G825" s="297"/>
      <c r="H825" s="297"/>
      <c r="I825" s="297"/>
      <c r="J825" s="297"/>
      <c r="K825" s="297"/>
      <c r="L825" s="297"/>
      <c r="M825" s="297"/>
      <c r="N825" s="297"/>
      <c r="O825" s="297"/>
      <c r="P825" s="297"/>
      <c r="Q825" s="297"/>
      <c r="R825" s="297"/>
      <c r="S825" s="297"/>
      <c r="T825" s="297"/>
      <c r="U825" s="297"/>
      <c r="V825" s="297"/>
      <c r="W825" s="297"/>
      <c r="X825" s="297"/>
      <c r="Y825" s="297"/>
      <c r="Z825" s="297"/>
    </row>
    <row r="826" spans="1:26" ht="15.75" customHeight="1">
      <c r="A826" s="297"/>
      <c r="B826" s="297"/>
      <c r="C826" s="297"/>
      <c r="D826" s="297"/>
      <c r="E826" s="297"/>
      <c r="F826" s="297"/>
      <c r="G826" s="297"/>
      <c r="H826" s="297"/>
      <c r="I826" s="297"/>
      <c r="J826" s="297"/>
      <c r="K826" s="297"/>
      <c r="L826" s="297"/>
      <c r="M826" s="297"/>
      <c r="N826" s="297"/>
      <c r="O826" s="297"/>
      <c r="P826" s="297"/>
      <c r="Q826" s="297"/>
      <c r="R826" s="297"/>
      <c r="S826" s="297"/>
      <c r="T826" s="297"/>
      <c r="U826" s="297"/>
      <c r="V826" s="297"/>
      <c r="W826" s="297"/>
      <c r="X826" s="297"/>
      <c r="Y826" s="297"/>
      <c r="Z826" s="297"/>
    </row>
    <row r="827" spans="1:26" ht="15.75" customHeight="1">
      <c r="A827" s="297"/>
      <c r="B827" s="297"/>
      <c r="C827" s="297"/>
      <c r="D827" s="297"/>
      <c r="E827" s="297"/>
      <c r="F827" s="297"/>
      <c r="G827" s="297"/>
      <c r="H827" s="297"/>
      <c r="I827" s="297"/>
      <c r="J827" s="297"/>
      <c r="K827" s="297"/>
      <c r="L827" s="297"/>
      <c r="M827" s="297"/>
      <c r="N827" s="297"/>
      <c r="O827" s="297"/>
      <c r="P827" s="297"/>
      <c r="Q827" s="297"/>
      <c r="R827" s="297"/>
      <c r="S827" s="297"/>
      <c r="T827" s="297"/>
      <c r="U827" s="297"/>
      <c r="V827" s="297"/>
      <c r="W827" s="297"/>
      <c r="X827" s="297"/>
      <c r="Y827" s="297"/>
      <c r="Z827" s="297"/>
    </row>
    <row r="828" spans="1:26" ht="15.75" customHeight="1">
      <c r="A828" s="297"/>
      <c r="B828" s="297"/>
      <c r="C828" s="297"/>
      <c r="D828" s="297"/>
      <c r="E828" s="297"/>
      <c r="F828" s="297"/>
      <c r="G828" s="297"/>
      <c r="H828" s="297"/>
      <c r="I828" s="297"/>
      <c r="J828" s="297"/>
      <c r="K828" s="297"/>
      <c r="L828" s="297"/>
      <c r="M828" s="297"/>
      <c r="N828" s="297"/>
      <c r="O828" s="297"/>
      <c r="P828" s="297"/>
      <c r="Q828" s="297"/>
      <c r="R828" s="297"/>
      <c r="S828" s="297"/>
      <c r="T828" s="297"/>
      <c r="U828" s="297"/>
      <c r="V828" s="297"/>
      <c r="W828" s="297"/>
      <c r="X828" s="297"/>
      <c r="Y828" s="297"/>
      <c r="Z828" s="297"/>
    </row>
    <row r="829" spans="1:26" ht="15.75" customHeight="1">
      <c r="A829" s="297"/>
      <c r="B829" s="297"/>
      <c r="C829" s="297"/>
      <c r="D829" s="297"/>
      <c r="E829" s="297"/>
      <c r="F829" s="297"/>
      <c r="G829" s="297"/>
      <c r="H829" s="297"/>
      <c r="I829" s="297"/>
      <c r="J829" s="297"/>
      <c r="K829" s="297"/>
      <c r="L829" s="297"/>
      <c r="M829" s="297"/>
      <c r="N829" s="297"/>
      <c r="O829" s="297"/>
      <c r="P829" s="297"/>
      <c r="Q829" s="297"/>
      <c r="R829" s="297"/>
      <c r="S829" s="297"/>
      <c r="T829" s="297"/>
      <c r="U829" s="297"/>
      <c r="V829" s="297"/>
      <c r="W829" s="297"/>
      <c r="X829" s="297"/>
      <c r="Y829" s="297"/>
      <c r="Z829" s="297"/>
    </row>
    <row r="830" spans="1:26" ht="15.75" customHeight="1">
      <c r="A830" s="297"/>
      <c r="B830" s="297"/>
      <c r="C830" s="297"/>
      <c r="D830" s="297"/>
      <c r="E830" s="297"/>
      <c r="F830" s="297"/>
      <c r="G830" s="297"/>
      <c r="H830" s="297"/>
      <c r="I830" s="297"/>
      <c r="J830" s="297"/>
      <c r="K830" s="297"/>
      <c r="L830" s="297"/>
      <c r="M830" s="297"/>
      <c r="N830" s="297"/>
      <c r="O830" s="297"/>
      <c r="P830" s="297"/>
      <c r="Q830" s="297"/>
      <c r="R830" s="297"/>
      <c r="S830" s="297"/>
      <c r="T830" s="297"/>
      <c r="U830" s="297"/>
      <c r="V830" s="297"/>
      <c r="W830" s="297"/>
      <c r="X830" s="297"/>
      <c r="Y830" s="297"/>
      <c r="Z830" s="297"/>
    </row>
    <row r="831" spans="1:26" ht="15.75" customHeight="1">
      <c r="A831" s="297"/>
      <c r="B831" s="297"/>
      <c r="C831" s="297"/>
      <c r="D831" s="297"/>
      <c r="E831" s="297"/>
      <c r="F831" s="297"/>
      <c r="G831" s="297"/>
      <c r="H831" s="297"/>
      <c r="I831" s="297"/>
      <c r="J831" s="297"/>
      <c r="K831" s="297"/>
      <c r="L831" s="297"/>
      <c r="M831" s="297"/>
      <c r="N831" s="297"/>
      <c r="O831" s="297"/>
      <c r="P831" s="297"/>
      <c r="Q831" s="297"/>
      <c r="R831" s="297"/>
      <c r="S831" s="297"/>
      <c r="T831" s="297"/>
      <c r="U831" s="297"/>
      <c r="V831" s="297"/>
      <c r="W831" s="297"/>
      <c r="X831" s="297"/>
      <c r="Y831" s="297"/>
      <c r="Z831" s="297"/>
    </row>
    <row r="832" spans="1:26" ht="15.75" customHeight="1">
      <c r="A832" s="297"/>
      <c r="B832" s="297"/>
      <c r="C832" s="297"/>
      <c r="D832" s="297"/>
      <c r="E832" s="297"/>
      <c r="F832" s="297"/>
      <c r="G832" s="297"/>
      <c r="H832" s="297"/>
      <c r="I832" s="297"/>
      <c r="J832" s="297"/>
      <c r="K832" s="297"/>
      <c r="L832" s="297"/>
      <c r="M832" s="297"/>
      <c r="N832" s="297"/>
      <c r="O832" s="297"/>
      <c r="P832" s="297"/>
      <c r="Q832" s="297"/>
      <c r="R832" s="297"/>
      <c r="S832" s="297"/>
      <c r="T832" s="297"/>
      <c r="U832" s="297"/>
      <c r="V832" s="297"/>
      <c r="W832" s="297"/>
      <c r="X832" s="297"/>
      <c r="Y832" s="297"/>
      <c r="Z832" s="297"/>
    </row>
    <row r="833" spans="1:26" ht="15.75" customHeight="1">
      <c r="A833" s="297"/>
      <c r="B833" s="297"/>
      <c r="C833" s="297"/>
      <c r="D833" s="297"/>
      <c r="E833" s="297"/>
      <c r="F833" s="297"/>
      <c r="G833" s="297"/>
      <c r="H833" s="297"/>
      <c r="I833" s="297"/>
      <c r="J833" s="297"/>
      <c r="K833" s="297"/>
      <c r="L833" s="297"/>
      <c r="M833" s="297"/>
      <c r="N833" s="297"/>
      <c r="O833" s="297"/>
      <c r="P833" s="297"/>
      <c r="Q833" s="297"/>
      <c r="R833" s="297"/>
      <c r="S833" s="297"/>
      <c r="T833" s="297"/>
      <c r="U833" s="297"/>
      <c r="V833" s="297"/>
      <c r="W833" s="297"/>
      <c r="X833" s="297"/>
      <c r="Y833" s="297"/>
      <c r="Z833" s="297"/>
    </row>
    <row r="834" spans="1:26" ht="15.75" customHeight="1">
      <c r="A834" s="297"/>
      <c r="B834" s="297"/>
      <c r="C834" s="297"/>
      <c r="D834" s="297"/>
      <c r="E834" s="297"/>
      <c r="F834" s="297"/>
      <c r="G834" s="297"/>
      <c r="H834" s="297"/>
      <c r="I834" s="297"/>
      <c r="J834" s="297"/>
      <c r="K834" s="297"/>
      <c r="L834" s="297"/>
      <c r="M834" s="297"/>
      <c r="N834" s="297"/>
      <c r="O834" s="297"/>
      <c r="P834" s="297"/>
      <c r="Q834" s="297"/>
      <c r="R834" s="297"/>
      <c r="S834" s="297"/>
      <c r="T834" s="297"/>
      <c r="U834" s="297"/>
      <c r="V834" s="297"/>
      <c r="W834" s="297"/>
      <c r="X834" s="297"/>
      <c r="Y834" s="297"/>
      <c r="Z834" s="297"/>
    </row>
    <row r="835" spans="1:26" ht="15.75" customHeight="1">
      <c r="A835" s="297"/>
      <c r="B835" s="297"/>
      <c r="C835" s="297"/>
      <c r="D835" s="297"/>
      <c r="E835" s="297"/>
      <c r="F835" s="297"/>
      <c r="G835" s="297"/>
      <c r="H835" s="297"/>
      <c r="I835" s="297"/>
      <c r="J835" s="297"/>
      <c r="K835" s="297"/>
      <c r="L835" s="297"/>
      <c r="M835" s="297"/>
      <c r="N835" s="297"/>
      <c r="O835" s="297"/>
      <c r="P835" s="297"/>
      <c r="Q835" s="297"/>
      <c r="R835" s="297"/>
      <c r="S835" s="297"/>
      <c r="T835" s="297"/>
      <c r="U835" s="297"/>
      <c r="V835" s="297"/>
      <c r="W835" s="297"/>
      <c r="X835" s="297"/>
      <c r="Y835" s="297"/>
      <c r="Z835" s="297"/>
    </row>
    <row r="836" spans="1:26" ht="15.75" customHeight="1">
      <c r="A836" s="297"/>
      <c r="B836" s="297"/>
      <c r="C836" s="297"/>
      <c r="D836" s="297"/>
      <c r="E836" s="297"/>
      <c r="F836" s="297"/>
      <c r="G836" s="297"/>
      <c r="H836" s="297"/>
      <c r="I836" s="297"/>
      <c r="J836" s="297"/>
      <c r="K836" s="297"/>
      <c r="L836" s="297"/>
      <c r="M836" s="297"/>
      <c r="N836" s="297"/>
      <c r="O836" s="297"/>
      <c r="P836" s="297"/>
      <c r="Q836" s="297"/>
      <c r="R836" s="297"/>
      <c r="S836" s="297"/>
      <c r="T836" s="297"/>
      <c r="U836" s="297"/>
      <c r="V836" s="297"/>
      <c r="W836" s="297"/>
      <c r="X836" s="297"/>
      <c r="Y836" s="297"/>
      <c r="Z836" s="297"/>
    </row>
    <row r="837" spans="1:26" ht="15.75" customHeight="1">
      <c r="A837" s="297"/>
      <c r="B837" s="297"/>
      <c r="C837" s="297"/>
      <c r="D837" s="297"/>
      <c r="E837" s="297"/>
      <c r="F837" s="297"/>
      <c r="G837" s="297"/>
      <c r="H837" s="297"/>
      <c r="I837" s="297"/>
      <c r="J837" s="297"/>
      <c r="K837" s="297"/>
      <c r="L837" s="297"/>
      <c r="M837" s="297"/>
      <c r="N837" s="297"/>
      <c r="O837" s="297"/>
      <c r="P837" s="297"/>
      <c r="Q837" s="297"/>
      <c r="R837" s="297"/>
      <c r="S837" s="297"/>
      <c r="T837" s="297"/>
      <c r="U837" s="297"/>
      <c r="V837" s="297"/>
      <c r="W837" s="297"/>
      <c r="X837" s="297"/>
      <c r="Y837" s="297"/>
      <c r="Z837" s="297"/>
    </row>
    <row r="838" spans="1:26" ht="15.75" customHeight="1">
      <c r="A838" s="297"/>
      <c r="B838" s="297"/>
      <c r="C838" s="297"/>
      <c r="D838" s="297"/>
      <c r="E838" s="297"/>
      <c r="F838" s="297"/>
      <c r="G838" s="297"/>
      <c r="H838" s="297"/>
      <c r="I838" s="297"/>
      <c r="J838" s="297"/>
      <c r="K838" s="297"/>
      <c r="L838" s="297"/>
      <c r="M838" s="297"/>
      <c r="N838" s="297"/>
      <c r="O838" s="297"/>
      <c r="P838" s="297"/>
      <c r="Q838" s="297"/>
      <c r="R838" s="297"/>
      <c r="S838" s="297"/>
      <c r="T838" s="297"/>
      <c r="U838" s="297"/>
      <c r="V838" s="297"/>
      <c r="W838" s="297"/>
      <c r="X838" s="297"/>
      <c r="Y838" s="297"/>
      <c r="Z838" s="297"/>
    </row>
    <row r="839" spans="1:26" ht="15.75" customHeight="1">
      <c r="A839" s="297"/>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row>
    <row r="840" spans="1:26" ht="15.75" customHeight="1">
      <c r="A840" s="297"/>
      <c r="B840" s="297"/>
      <c r="C840" s="297"/>
      <c r="D840" s="297"/>
      <c r="E840" s="297"/>
      <c r="F840" s="297"/>
      <c r="G840" s="297"/>
      <c r="H840" s="297"/>
      <c r="I840" s="297"/>
      <c r="J840" s="297"/>
      <c r="K840" s="297"/>
      <c r="L840" s="297"/>
      <c r="M840" s="297"/>
      <c r="N840" s="297"/>
      <c r="O840" s="297"/>
      <c r="P840" s="297"/>
      <c r="Q840" s="297"/>
      <c r="R840" s="297"/>
      <c r="S840" s="297"/>
      <c r="T840" s="297"/>
      <c r="U840" s="297"/>
      <c r="V840" s="297"/>
      <c r="W840" s="297"/>
      <c r="X840" s="297"/>
      <c r="Y840" s="297"/>
      <c r="Z840" s="297"/>
    </row>
    <row r="841" spans="1:26" ht="15.75" customHeight="1">
      <c r="A841" s="297"/>
      <c r="B841" s="297"/>
      <c r="C841" s="297"/>
      <c r="D841" s="297"/>
      <c r="E841" s="297"/>
      <c r="F841" s="297"/>
      <c r="G841" s="297"/>
      <c r="H841" s="297"/>
      <c r="I841" s="297"/>
      <c r="J841" s="297"/>
      <c r="K841" s="297"/>
      <c r="L841" s="297"/>
      <c r="M841" s="297"/>
      <c r="N841" s="297"/>
      <c r="O841" s="297"/>
      <c r="P841" s="297"/>
      <c r="Q841" s="297"/>
      <c r="R841" s="297"/>
      <c r="S841" s="297"/>
      <c r="T841" s="297"/>
      <c r="U841" s="297"/>
      <c r="V841" s="297"/>
      <c r="W841" s="297"/>
      <c r="X841" s="297"/>
      <c r="Y841" s="297"/>
      <c r="Z841" s="297"/>
    </row>
    <row r="842" spans="1:26" ht="15.75" customHeight="1">
      <c r="A842" s="297"/>
      <c r="B842" s="297"/>
      <c r="C842" s="297"/>
      <c r="D842" s="297"/>
      <c r="E842" s="297"/>
      <c r="F842" s="297"/>
      <c r="G842" s="297"/>
      <c r="H842" s="297"/>
      <c r="I842" s="297"/>
      <c r="J842" s="297"/>
      <c r="K842" s="297"/>
      <c r="L842" s="297"/>
      <c r="M842" s="297"/>
      <c r="N842" s="297"/>
      <c r="O842" s="297"/>
      <c r="P842" s="297"/>
      <c r="Q842" s="297"/>
      <c r="R842" s="297"/>
      <c r="S842" s="297"/>
      <c r="T842" s="297"/>
      <c r="U842" s="297"/>
      <c r="V842" s="297"/>
      <c r="W842" s="297"/>
      <c r="X842" s="297"/>
      <c r="Y842" s="297"/>
      <c r="Z842" s="297"/>
    </row>
    <row r="843" spans="1:26" ht="15.75" customHeight="1">
      <c r="A843" s="297"/>
      <c r="B843" s="297"/>
      <c r="C843" s="297"/>
      <c r="D843" s="297"/>
      <c r="E843" s="297"/>
      <c r="F843" s="297"/>
      <c r="G843" s="297"/>
      <c r="H843" s="297"/>
      <c r="I843" s="297"/>
      <c r="J843" s="297"/>
      <c r="K843" s="297"/>
      <c r="L843" s="297"/>
      <c r="M843" s="297"/>
      <c r="N843" s="297"/>
      <c r="O843" s="297"/>
      <c r="P843" s="297"/>
      <c r="Q843" s="297"/>
      <c r="R843" s="297"/>
      <c r="S843" s="297"/>
      <c r="T843" s="297"/>
      <c r="U843" s="297"/>
      <c r="V843" s="297"/>
      <c r="W843" s="297"/>
      <c r="X843" s="297"/>
      <c r="Y843" s="297"/>
      <c r="Z843" s="297"/>
    </row>
    <row r="844" spans="1:26" ht="15.75" customHeight="1">
      <c r="A844" s="297"/>
      <c r="B844" s="297"/>
      <c r="C844" s="297"/>
      <c r="D844" s="297"/>
      <c r="E844" s="297"/>
      <c r="F844" s="297"/>
      <c r="G844" s="297"/>
      <c r="H844" s="297"/>
      <c r="I844" s="297"/>
      <c r="J844" s="297"/>
      <c r="K844" s="297"/>
      <c r="L844" s="297"/>
      <c r="M844" s="297"/>
      <c r="N844" s="297"/>
      <c r="O844" s="297"/>
      <c r="P844" s="297"/>
      <c r="Q844" s="297"/>
      <c r="R844" s="297"/>
      <c r="S844" s="297"/>
      <c r="T844" s="297"/>
      <c r="U844" s="297"/>
      <c r="V844" s="297"/>
      <c r="W844" s="297"/>
      <c r="X844" s="297"/>
      <c r="Y844" s="297"/>
      <c r="Z844" s="297"/>
    </row>
    <row r="845" spans="1:26" ht="15.75" customHeight="1">
      <c r="A845" s="297"/>
      <c r="B845" s="297"/>
      <c r="C845" s="297"/>
      <c r="D845" s="297"/>
      <c r="E845" s="297"/>
      <c r="F845" s="297"/>
      <c r="G845" s="297"/>
      <c r="H845" s="297"/>
      <c r="I845" s="297"/>
      <c r="J845" s="297"/>
      <c r="K845" s="297"/>
      <c r="L845" s="297"/>
      <c r="M845" s="297"/>
      <c r="N845" s="297"/>
      <c r="O845" s="297"/>
      <c r="P845" s="297"/>
      <c r="Q845" s="297"/>
      <c r="R845" s="297"/>
      <c r="S845" s="297"/>
      <c r="T845" s="297"/>
      <c r="U845" s="297"/>
      <c r="V845" s="297"/>
      <c r="W845" s="297"/>
      <c r="X845" s="297"/>
      <c r="Y845" s="297"/>
      <c r="Z845" s="297"/>
    </row>
    <row r="846" spans="1:26" ht="15.75" customHeight="1">
      <c r="A846" s="297"/>
      <c r="B846" s="297"/>
      <c r="C846" s="297"/>
      <c r="D846" s="297"/>
      <c r="E846" s="297"/>
      <c r="F846" s="297"/>
      <c r="G846" s="297"/>
      <c r="H846" s="297"/>
      <c r="I846" s="297"/>
      <c r="J846" s="297"/>
      <c r="K846" s="297"/>
      <c r="L846" s="297"/>
      <c r="M846" s="297"/>
      <c r="N846" s="297"/>
      <c r="O846" s="297"/>
      <c r="P846" s="297"/>
      <c r="Q846" s="297"/>
      <c r="R846" s="297"/>
      <c r="S846" s="297"/>
      <c r="T846" s="297"/>
      <c r="U846" s="297"/>
      <c r="V846" s="297"/>
      <c r="W846" s="297"/>
      <c r="X846" s="297"/>
      <c r="Y846" s="297"/>
      <c r="Z846" s="297"/>
    </row>
    <row r="847" spans="1:26" ht="15.75" customHeight="1">
      <c r="A847" s="297"/>
      <c r="B847" s="297"/>
      <c r="C847" s="297"/>
      <c r="D847" s="297"/>
      <c r="E847" s="297"/>
      <c r="F847" s="297"/>
      <c r="G847" s="297"/>
      <c r="H847" s="297"/>
      <c r="I847" s="297"/>
      <c r="J847" s="297"/>
      <c r="K847" s="297"/>
      <c r="L847" s="297"/>
      <c r="M847" s="297"/>
      <c r="N847" s="297"/>
      <c r="O847" s="297"/>
      <c r="P847" s="297"/>
      <c r="Q847" s="297"/>
      <c r="R847" s="297"/>
      <c r="S847" s="297"/>
      <c r="T847" s="297"/>
      <c r="U847" s="297"/>
      <c r="V847" s="297"/>
      <c r="W847" s="297"/>
      <c r="X847" s="297"/>
      <c r="Y847" s="297"/>
      <c r="Z847" s="297"/>
    </row>
    <row r="848" spans="1:26" ht="15.75" customHeight="1">
      <c r="A848" s="297"/>
      <c r="B848" s="297"/>
      <c r="C848" s="297"/>
      <c r="D848" s="297"/>
      <c r="E848" s="297"/>
      <c r="F848" s="297"/>
      <c r="G848" s="297"/>
      <c r="H848" s="297"/>
      <c r="I848" s="297"/>
      <c r="J848" s="297"/>
      <c r="K848" s="297"/>
      <c r="L848" s="297"/>
      <c r="M848" s="297"/>
      <c r="N848" s="297"/>
      <c r="O848" s="297"/>
      <c r="P848" s="297"/>
      <c r="Q848" s="297"/>
      <c r="R848" s="297"/>
      <c r="S848" s="297"/>
      <c r="T848" s="297"/>
      <c r="U848" s="297"/>
      <c r="V848" s="297"/>
      <c r="W848" s="297"/>
      <c r="X848" s="297"/>
      <c r="Y848" s="297"/>
      <c r="Z848" s="297"/>
    </row>
    <row r="849" spans="1:26" ht="15.75" customHeight="1">
      <c r="A849" s="297"/>
      <c r="B849" s="297"/>
      <c r="C849" s="297"/>
      <c r="D849" s="297"/>
      <c r="E849" s="297"/>
      <c r="F849" s="297"/>
      <c r="G849" s="297"/>
      <c r="H849" s="297"/>
      <c r="I849" s="297"/>
      <c r="J849" s="297"/>
      <c r="K849" s="297"/>
      <c r="L849" s="297"/>
      <c r="M849" s="297"/>
      <c r="N849" s="297"/>
      <c r="O849" s="297"/>
      <c r="P849" s="297"/>
      <c r="Q849" s="297"/>
      <c r="R849" s="297"/>
      <c r="S849" s="297"/>
      <c r="T849" s="297"/>
      <c r="U849" s="297"/>
      <c r="V849" s="297"/>
      <c r="W849" s="297"/>
      <c r="X849" s="297"/>
      <c r="Y849" s="297"/>
      <c r="Z849" s="297"/>
    </row>
    <row r="850" spans="1:26" ht="15.75" customHeight="1">
      <c r="A850" s="297"/>
      <c r="B850" s="297"/>
      <c r="C850" s="297"/>
      <c r="D850" s="297"/>
      <c r="E850" s="297"/>
      <c r="F850" s="297"/>
      <c r="G850" s="297"/>
      <c r="H850" s="297"/>
      <c r="I850" s="297"/>
      <c r="J850" s="297"/>
      <c r="K850" s="297"/>
      <c r="L850" s="297"/>
      <c r="M850" s="297"/>
      <c r="N850" s="297"/>
      <c r="O850" s="297"/>
      <c r="P850" s="297"/>
      <c r="Q850" s="297"/>
      <c r="R850" s="297"/>
      <c r="S850" s="297"/>
      <c r="T850" s="297"/>
      <c r="U850" s="297"/>
      <c r="V850" s="297"/>
      <c r="W850" s="297"/>
      <c r="X850" s="297"/>
      <c r="Y850" s="297"/>
      <c r="Z850" s="297"/>
    </row>
    <row r="851" spans="1:26" ht="15.75" customHeight="1">
      <c r="A851" s="297"/>
      <c r="B851" s="297"/>
      <c r="C851" s="297"/>
      <c r="D851" s="297"/>
      <c r="E851" s="297"/>
      <c r="F851" s="297"/>
      <c r="G851" s="297"/>
      <c r="H851" s="297"/>
      <c r="I851" s="297"/>
      <c r="J851" s="297"/>
      <c r="K851" s="297"/>
      <c r="L851" s="297"/>
      <c r="M851" s="297"/>
      <c r="N851" s="297"/>
      <c r="O851" s="297"/>
      <c r="P851" s="297"/>
      <c r="Q851" s="297"/>
      <c r="R851" s="297"/>
      <c r="S851" s="297"/>
      <c r="T851" s="297"/>
      <c r="U851" s="297"/>
      <c r="V851" s="297"/>
      <c r="W851" s="297"/>
      <c r="X851" s="297"/>
      <c r="Y851" s="297"/>
      <c r="Z851" s="297"/>
    </row>
    <row r="852" spans="1:26" ht="15.75" customHeight="1">
      <c r="A852" s="297"/>
      <c r="B852" s="297"/>
      <c r="C852" s="297"/>
      <c r="D852" s="297"/>
      <c r="E852" s="297"/>
      <c r="F852" s="297"/>
      <c r="G852" s="297"/>
      <c r="H852" s="297"/>
      <c r="I852" s="297"/>
      <c r="J852" s="297"/>
      <c r="K852" s="297"/>
      <c r="L852" s="297"/>
      <c r="M852" s="297"/>
      <c r="N852" s="297"/>
      <c r="O852" s="297"/>
      <c r="P852" s="297"/>
      <c r="Q852" s="297"/>
      <c r="R852" s="297"/>
      <c r="S852" s="297"/>
      <c r="T852" s="297"/>
      <c r="U852" s="297"/>
      <c r="V852" s="297"/>
      <c r="W852" s="297"/>
      <c r="X852" s="297"/>
      <c r="Y852" s="297"/>
      <c r="Z852" s="297"/>
    </row>
    <row r="853" spans="1:26" ht="15.75" customHeight="1">
      <c r="A853" s="297"/>
      <c r="B853" s="297"/>
      <c r="C853" s="297"/>
      <c r="D853" s="297"/>
      <c r="E853" s="297"/>
      <c r="F853" s="297"/>
      <c r="G853" s="297"/>
      <c r="H853" s="297"/>
      <c r="I853" s="297"/>
      <c r="J853" s="297"/>
      <c r="K853" s="297"/>
      <c r="L853" s="297"/>
      <c r="M853" s="297"/>
      <c r="N853" s="297"/>
      <c r="O853" s="297"/>
      <c r="P853" s="297"/>
      <c r="Q853" s="297"/>
      <c r="R853" s="297"/>
      <c r="S853" s="297"/>
      <c r="T853" s="297"/>
      <c r="U853" s="297"/>
      <c r="V853" s="297"/>
      <c r="W853" s="297"/>
      <c r="X853" s="297"/>
      <c r="Y853" s="297"/>
      <c r="Z853" s="297"/>
    </row>
    <row r="854" spans="1:26" ht="15.75" customHeight="1">
      <c r="A854" s="297"/>
      <c r="B854" s="297"/>
      <c r="C854" s="297"/>
      <c r="D854" s="297"/>
      <c r="E854" s="297"/>
      <c r="F854" s="297"/>
      <c r="G854" s="297"/>
      <c r="H854" s="297"/>
      <c r="I854" s="297"/>
      <c r="J854" s="297"/>
      <c r="K854" s="297"/>
      <c r="L854" s="297"/>
      <c r="M854" s="297"/>
      <c r="N854" s="297"/>
      <c r="O854" s="297"/>
      <c r="P854" s="297"/>
      <c r="Q854" s="297"/>
      <c r="R854" s="297"/>
      <c r="S854" s="297"/>
      <c r="T854" s="297"/>
      <c r="U854" s="297"/>
      <c r="V854" s="297"/>
      <c r="W854" s="297"/>
      <c r="X854" s="297"/>
      <c r="Y854" s="297"/>
      <c r="Z854" s="297"/>
    </row>
    <row r="855" spans="1:26" ht="15.75" customHeight="1">
      <c r="A855" s="297"/>
      <c r="B855" s="297"/>
      <c r="C855" s="297"/>
      <c r="D855" s="297"/>
      <c r="E855" s="297"/>
      <c r="F855" s="297"/>
      <c r="G855" s="297"/>
      <c r="H855" s="297"/>
      <c r="I855" s="297"/>
      <c r="J855" s="297"/>
      <c r="K855" s="297"/>
      <c r="L855" s="297"/>
      <c r="M855" s="297"/>
      <c r="N855" s="297"/>
      <c r="O855" s="297"/>
      <c r="P855" s="297"/>
      <c r="Q855" s="297"/>
      <c r="R855" s="297"/>
      <c r="S855" s="297"/>
      <c r="T855" s="297"/>
      <c r="U855" s="297"/>
      <c r="V855" s="297"/>
      <c r="W855" s="297"/>
      <c r="X855" s="297"/>
      <c r="Y855" s="297"/>
      <c r="Z855" s="297"/>
    </row>
    <row r="856" spans="1:26" ht="15.75" customHeight="1">
      <c r="A856" s="297"/>
      <c r="B856" s="297"/>
      <c r="C856" s="297"/>
      <c r="D856" s="297"/>
      <c r="E856" s="297"/>
      <c r="F856" s="297"/>
      <c r="G856" s="297"/>
      <c r="H856" s="297"/>
      <c r="I856" s="297"/>
      <c r="J856" s="297"/>
      <c r="K856" s="297"/>
      <c r="L856" s="297"/>
      <c r="M856" s="297"/>
      <c r="N856" s="297"/>
      <c r="O856" s="297"/>
      <c r="P856" s="297"/>
      <c r="Q856" s="297"/>
      <c r="R856" s="297"/>
      <c r="S856" s="297"/>
      <c r="T856" s="297"/>
      <c r="U856" s="297"/>
      <c r="V856" s="297"/>
      <c r="W856" s="297"/>
      <c r="X856" s="297"/>
      <c r="Y856" s="297"/>
      <c r="Z856" s="297"/>
    </row>
    <row r="857" spans="1:26" ht="15.75" customHeight="1">
      <c r="A857" s="297"/>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row>
    <row r="858" spans="1:26" ht="15.75" customHeight="1">
      <c r="A858" s="297"/>
      <c r="B858" s="297"/>
      <c r="C858" s="297"/>
      <c r="D858" s="297"/>
      <c r="E858" s="297"/>
      <c r="F858" s="297"/>
      <c r="G858" s="297"/>
      <c r="H858" s="297"/>
      <c r="I858" s="297"/>
      <c r="J858" s="297"/>
      <c r="K858" s="297"/>
      <c r="L858" s="297"/>
      <c r="M858" s="297"/>
      <c r="N858" s="297"/>
      <c r="O858" s="297"/>
      <c r="P858" s="297"/>
      <c r="Q858" s="297"/>
      <c r="R858" s="297"/>
      <c r="S858" s="297"/>
      <c r="T858" s="297"/>
      <c r="U858" s="297"/>
      <c r="V858" s="297"/>
      <c r="W858" s="297"/>
      <c r="X858" s="297"/>
      <c r="Y858" s="297"/>
      <c r="Z858" s="297"/>
    </row>
    <row r="859" spans="1:26" ht="15.75" customHeight="1">
      <c r="A859" s="297"/>
      <c r="B859" s="297"/>
      <c r="C859" s="297"/>
      <c r="D859" s="297"/>
      <c r="E859" s="297"/>
      <c r="F859" s="297"/>
      <c r="G859" s="297"/>
      <c r="H859" s="297"/>
      <c r="I859" s="297"/>
      <c r="J859" s="297"/>
      <c r="K859" s="297"/>
      <c r="L859" s="297"/>
      <c r="M859" s="297"/>
      <c r="N859" s="297"/>
      <c r="O859" s="297"/>
      <c r="P859" s="297"/>
      <c r="Q859" s="297"/>
      <c r="R859" s="297"/>
      <c r="S859" s="297"/>
      <c r="T859" s="297"/>
      <c r="U859" s="297"/>
      <c r="V859" s="297"/>
      <c r="W859" s="297"/>
      <c r="X859" s="297"/>
      <c r="Y859" s="297"/>
      <c r="Z859" s="297"/>
    </row>
    <row r="860" spans="1:26" ht="15.75" customHeight="1">
      <c r="A860" s="297"/>
      <c r="B860" s="297"/>
      <c r="C860" s="297"/>
      <c r="D860" s="297"/>
      <c r="E860" s="297"/>
      <c r="F860" s="297"/>
      <c r="G860" s="297"/>
      <c r="H860" s="297"/>
      <c r="I860" s="297"/>
      <c r="J860" s="297"/>
      <c r="K860" s="297"/>
      <c r="L860" s="297"/>
      <c r="M860" s="297"/>
      <c r="N860" s="297"/>
      <c r="O860" s="297"/>
      <c r="P860" s="297"/>
      <c r="Q860" s="297"/>
      <c r="R860" s="297"/>
      <c r="S860" s="297"/>
      <c r="T860" s="297"/>
      <c r="U860" s="297"/>
      <c r="V860" s="297"/>
      <c r="W860" s="297"/>
      <c r="X860" s="297"/>
      <c r="Y860" s="297"/>
      <c r="Z860" s="297"/>
    </row>
    <row r="861" spans="1:26" ht="15.75" customHeight="1">
      <c r="A861" s="297"/>
      <c r="B861" s="297"/>
      <c r="C861" s="297"/>
      <c r="D861" s="297"/>
      <c r="E861" s="297"/>
      <c r="F861" s="297"/>
      <c r="G861" s="297"/>
      <c r="H861" s="297"/>
      <c r="I861" s="297"/>
      <c r="J861" s="297"/>
      <c r="K861" s="297"/>
      <c r="L861" s="297"/>
      <c r="M861" s="297"/>
      <c r="N861" s="297"/>
      <c r="O861" s="297"/>
      <c r="P861" s="297"/>
      <c r="Q861" s="297"/>
      <c r="R861" s="297"/>
      <c r="S861" s="297"/>
      <c r="T861" s="297"/>
      <c r="U861" s="297"/>
      <c r="V861" s="297"/>
      <c r="W861" s="297"/>
      <c r="X861" s="297"/>
      <c r="Y861" s="297"/>
      <c r="Z861" s="297"/>
    </row>
    <row r="862" spans="1:26" ht="15.75" customHeight="1">
      <c r="A862" s="297"/>
      <c r="B862" s="297"/>
      <c r="C862" s="297"/>
      <c r="D862" s="297"/>
      <c r="E862" s="297"/>
      <c r="F862" s="297"/>
      <c r="G862" s="297"/>
      <c r="H862" s="297"/>
      <c r="I862" s="297"/>
      <c r="J862" s="297"/>
      <c r="K862" s="297"/>
      <c r="L862" s="297"/>
      <c r="M862" s="297"/>
      <c r="N862" s="297"/>
      <c r="O862" s="297"/>
      <c r="P862" s="297"/>
      <c r="Q862" s="297"/>
      <c r="R862" s="297"/>
      <c r="S862" s="297"/>
      <c r="T862" s="297"/>
      <c r="U862" s="297"/>
      <c r="V862" s="297"/>
      <c r="W862" s="297"/>
      <c r="X862" s="297"/>
      <c r="Y862" s="297"/>
      <c r="Z862" s="297"/>
    </row>
    <row r="863" spans="1:26" ht="15.75" customHeight="1">
      <c r="A863" s="297"/>
      <c r="B863" s="297"/>
      <c r="C863" s="297"/>
      <c r="D863" s="297"/>
      <c r="E863" s="297"/>
      <c r="F863" s="297"/>
      <c r="G863" s="297"/>
      <c r="H863" s="297"/>
      <c r="I863" s="297"/>
      <c r="J863" s="297"/>
      <c r="K863" s="297"/>
      <c r="L863" s="297"/>
      <c r="M863" s="297"/>
      <c r="N863" s="297"/>
      <c r="O863" s="297"/>
      <c r="P863" s="297"/>
      <c r="Q863" s="297"/>
      <c r="R863" s="297"/>
      <c r="S863" s="297"/>
      <c r="T863" s="297"/>
      <c r="U863" s="297"/>
      <c r="V863" s="297"/>
      <c r="W863" s="297"/>
      <c r="X863" s="297"/>
      <c r="Y863" s="297"/>
      <c r="Z863" s="297"/>
    </row>
    <row r="864" spans="1:26" ht="15.75" customHeight="1">
      <c r="A864" s="297"/>
      <c r="B864" s="297"/>
      <c r="C864" s="297"/>
      <c r="D864" s="297"/>
      <c r="E864" s="297"/>
      <c r="F864" s="297"/>
      <c r="G864" s="297"/>
      <c r="H864" s="297"/>
      <c r="I864" s="297"/>
      <c r="J864" s="297"/>
      <c r="K864" s="297"/>
      <c r="L864" s="297"/>
      <c r="M864" s="297"/>
      <c r="N864" s="297"/>
      <c r="O864" s="297"/>
      <c r="P864" s="297"/>
      <c r="Q864" s="297"/>
      <c r="R864" s="297"/>
      <c r="S864" s="297"/>
      <c r="T864" s="297"/>
      <c r="U864" s="297"/>
      <c r="V864" s="297"/>
      <c r="W864" s="297"/>
      <c r="X864" s="297"/>
      <c r="Y864" s="297"/>
      <c r="Z864" s="297"/>
    </row>
    <row r="865" spans="1:26" ht="15.75" customHeight="1">
      <c r="A865" s="297"/>
      <c r="B865" s="297"/>
      <c r="C865" s="297"/>
      <c r="D865" s="297"/>
      <c r="E865" s="297"/>
      <c r="F865" s="297"/>
      <c r="G865" s="297"/>
      <c r="H865" s="297"/>
      <c r="I865" s="297"/>
      <c r="J865" s="297"/>
      <c r="K865" s="297"/>
      <c r="L865" s="297"/>
      <c r="M865" s="297"/>
      <c r="N865" s="297"/>
      <c r="O865" s="297"/>
      <c r="P865" s="297"/>
      <c r="Q865" s="297"/>
      <c r="R865" s="297"/>
      <c r="S865" s="297"/>
      <c r="T865" s="297"/>
      <c r="U865" s="297"/>
      <c r="V865" s="297"/>
      <c r="W865" s="297"/>
      <c r="X865" s="297"/>
      <c r="Y865" s="297"/>
      <c r="Z865" s="297"/>
    </row>
    <row r="866" spans="1:26" ht="15.75" customHeight="1">
      <c r="A866" s="297"/>
      <c r="B866" s="297"/>
      <c r="C866" s="297"/>
      <c r="D866" s="297"/>
      <c r="E866" s="297"/>
      <c r="F866" s="297"/>
      <c r="G866" s="297"/>
      <c r="H866" s="297"/>
      <c r="I866" s="297"/>
      <c r="J866" s="297"/>
      <c r="K866" s="297"/>
      <c r="L866" s="297"/>
      <c r="M866" s="297"/>
      <c r="N866" s="297"/>
      <c r="O866" s="297"/>
      <c r="P866" s="297"/>
      <c r="Q866" s="297"/>
      <c r="R866" s="297"/>
      <c r="S866" s="297"/>
      <c r="T866" s="297"/>
      <c r="U866" s="297"/>
      <c r="V866" s="297"/>
      <c r="W866" s="297"/>
      <c r="X866" s="297"/>
      <c r="Y866" s="297"/>
      <c r="Z866" s="297"/>
    </row>
    <row r="867" spans="1:26" ht="15.75" customHeight="1">
      <c r="A867" s="297"/>
      <c r="B867" s="297"/>
      <c r="C867" s="297"/>
      <c r="D867" s="297"/>
      <c r="E867" s="297"/>
      <c r="F867" s="297"/>
      <c r="G867" s="297"/>
      <c r="H867" s="297"/>
      <c r="I867" s="297"/>
      <c r="J867" s="297"/>
      <c r="K867" s="297"/>
      <c r="L867" s="297"/>
      <c r="M867" s="297"/>
      <c r="N867" s="297"/>
      <c r="O867" s="297"/>
      <c r="P867" s="297"/>
      <c r="Q867" s="297"/>
      <c r="R867" s="297"/>
      <c r="S867" s="297"/>
      <c r="T867" s="297"/>
      <c r="U867" s="297"/>
      <c r="V867" s="297"/>
      <c r="W867" s="297"/>
      <c r="X867" s="297"/>
      <c r="Y867" s="297"/>
      <c r="Z867" s="297"/>
    </row>
    <row r="868" spans="1:26" ht="15.75" customHeight="1">
      <c r="A868" s="297"/>
      <c r="B868" s="297"/>
      <c r="C868" s="297"/>
      <c r="D868" s="297"/>
      <c r="E868" s="297"/>
      <c r="F868" s="297"/>
      <c r="G868" s="297"/>
      <c r="H868" s="297"/>
      <c r="I868" s="297"/>
      <c r="J868" s="297"/>
      <c r="K868" s="297"/>
      <c r="L868" s="297"/>
      <c r="M868" s="297"/>
      <c r="N868" s="297"/>
      <c r="O868" s="297"/>
      <c r="P868" s="297"/>
      <c r="Q868" s="297"/>
      <c r="R868" s="297"/>
      <c r="S868" s="297"/>
      <c r="T868" s="297"/>
      <c r="U868" s="297"/>
      <c r="V868" s="297"/>
      <c r="W868" s="297"/>
      <c r="X868" s="297"/>
      <c r="Y868" s="297"/>
      <c r="Z868" s="297"/>
    </row>
    <row r="869" spans="1:26" ht="15.75" customHeight="1">
      <c r="A869" s="297"/>
      <c r="B869" s="297"/>
      <c r="C869" s="297"/>
      <c r="D869" s="297"/>
      <c r="E869" s="297"/>
      <c r="F869" s="297"/>
      <c r="G869" s="297"/>
      <c r="H869" s="297"/>
      <c r="I869" s="297"/>
      <c r="J869" s="297"/>
      <c r="K869" s="297"/>
      <c r="L869" s="297"/>
      <c r="M869" s="297"/>
      <c r="N869" s="297"/>
      <c r="O869" s="297"/>
      <c r="P869" s="297"/>
      <c r="Q869" s="297"/>
      <c r="R869" s="297"/>
      <c r="S869" s="297"/>
      <c r="T869" s="297"/>
      <c r="U869" s="297"/>
      <c r="V869" s="297"/>
      <c r="W869" s="297"/>
      <c r="X869" s="297"/>
      <c r="Y869" s="297"/>
      <c r="Z869" s="297"/>
    </row>
    <row r="870" spans="1:26" ht="15.75" customHeight="1">
      <c r="A870" s="297"/>
      <c r="B870" s="297"/>
      <c r="C870" s="297"/>
      <c r="D870" s="297"/>
      <c r="E870" s="297"/>
      <c r="F870" s="297"/>
      <c r="G870" s="297"/>
      <c r="H870" s="297"/>
      <c r="I870" s="297"/>
      <c r="J870" s="297"/>
      <c r="K870" s="297"/>
      <c r="L870" s="297"/>
      <c r="M870" s="297"/>
      <c r="N870" s="297"/>
      <c r="O870" s="297"/>
      <c r="P870" s="297"/>
      <c r="Q870" s="297"/>
      <c r="R870" s="297"/>
      <c r="S870" s="297"/>
      <c r="T870" s="297"/>
      <c r="U870" s="297"/>
      <c r="V870" s="297"/>
      <c r="W870" s="297"/>
      <c r="X870" s="297"/>
      <c r="Y870" s="297"/>
      <c r="Z870" s="297"/>
    </row>
    <row r="871" spans="1:26" ht="15.75" customHeight="1">
      <c r="A871" s="297"/>
      <c r="B871" s="297"/>
      <c r="C871" s="297"/>
      <c r="D871" s="297"/>
      <c r="E871" s="297"/>
      <c r="F871" s="297"/>
      <c r="G871" s="297"/>
      <c r="H871" s="297"/>
      <c r="I871" s="297"/>
      <c r="J871" s="297"/>
      <c r="K871" s="297"/>
      <c r="L871" s="297"/>
      <c r="M871" s="297"/>
      <c r="N871" s="297"/>
      <c r="O871" s="297"/>
      <c r="P871" s="297"/>
      <c r="Q871" s="297"/>
      <c r="R871" s="297"/>
      <c r="S871" s="297"/>
      <c r="T871" s="297"/>
      <c r="U871" s="297"/>
      <c r="V871" s="297"/>
      <c r="W871" s="297"/>
      <c r="X871" s="297"/>
      <c r="Y871" s="297"/>
      <c r="Z871" s="297"/>
    </row>
    <row r="872" spans="1:26" ht="15.75" customHeight="1">
      <c r="A872" s="297"/>
      <c r="B872" s="297"/>
      <c r="C872" s="297"/>
      <c r="D872" s="297"/>
      <c r="E872" s="297"/>
      <c r="F872" s="297"/>
      <c r="G872" s="297"/>
      <c r="H872" s="297"/>
      <c r="I872" s="297"/>
      <c r="J872" s="297"/>
      <c r="K872" s="297"/>
      <c r="L872" s="297"/>
      <c r="M872" s="297"/>
      <c r="N872" s="297"/>
      <c r="O872" s="297"/>
      <c r="P872" s="297"/>
      <c r="Q872" s="297"/>
      <c r="R872" s="297"/>
      <c r="S872" s="297"/>
      <c r="T872" s="297"/>
      <c r="U872" s="297"/>
      <c r="V872" s="297"/>
      <c r="W872" s="297"/>
      <c r="X872" s="297"/>
      <c r="Y872" s="297"/>
      <c r="Z872" s="297"/>
    </row>
    <row r="873" spans="1:26" ht="15.75" customHeight="1">
      <c r="A873" s="297"/>
      <c r="B873" s="297"/>
      <c r="C873" s="297"/>
      <c r="D873" s="297"/>
      <c r="E873" s="297"/>
      <c r="F873" s="297"/>
      <c r="G873" s="297"/>
      <c r="H873" s="297"/>
      <c r="I873" s="297"/>
      <c r="J873" s="297"/>
      <c r="K873" s="297"/>
      <c r="L873" s="297"/>
      <c r="M873" s="297"/>
      <c r="N873" s="297"/>
      <c r="O873" s="297"/>
      <c r="P873" s="297"/>
      <c r="Q873" s="297"/>
      <c r="R873" s="297"/>
      <c r="S873" s="297"/>
      <c r="T873" s="297"/>
      <c r="U873" s="297"/>
      <c r="V873" s="297"/>
      <c r="W873" s="297"/>
      <c r="X873" s="297"/>
      <c r="Y873" s="297"/>
      <c r="Z873" s="297"/>
    </row>
    <row r="874" spans="1:26" ht="15.75" customHeight="1">
      <c r="A874" s="297"/>
      <c r="B874" s="297"/>
      <c r="C874" s="297"/>
      <c r="D874" s="297"/>
      <c r="E874" s="297"/>
      <c r="F874" s="297"/>
      <c r="G874" s="297"/>
      <c r="H874" s="297"/>
      <c r="I874" s="297"/>
      <c r="J874" s="297"/>
      <c r="K874" s="297"/>
      <c r="L874" s="297"/>
      <c r="M874" s="297"/>
      <c r="N874" s="297"/>
      <c r="O874" s="297"/>
      <c r="P874" s="297"/>
      <c r="Q874" s="297"/>
      <c r="R874" s="297"/>
      <c r="S874" s="297"/>
      <c r="T874" s="297"/>
      <c r="U874" s="297"/>
      <c r="V874" s="297"/>
      <c r="W874" s="297"/>
      <c r="X874" s="297"/>
      <c r="Y874" s="297"/>
      <c r="Z874" s="297"/>
    </row>
    <row r="875" spans="1:26" ht="15.75" customHeight="1">
      <c r="A875" s="297"/>
      <c r="B875" s="297"/>
      <c r="C875" s="297"/>
      <c r="D875" s="297"/>
      <c r="E875" s="297"/>
      <c r="F875" s="297"/>
      <c r="G875" s="297"/>
      <c r="H875" s="297"/>
      <c r="I875" s="297"/>
      <c r="J875" s="297"/>
      <c r="K875" s="297"/>
      <c r="L875" s="297"/>
      <c r="M875" s="297"/>
      <c r="N875" s="297"/>
      <c r="O875" s="297"/>
      <c r="P875" s="297"/>
      <c r="Q875" s="297"/>
      <c r="R875" s="297"/>
      <c r="S875" s="297"/>
      <c r="T875" s="297"/>
      <c r="U875" s="297"/>
      <c r="V875" s="297"/>
      <c r="W875" s="297"/>
      <c r="X875" s="297"/>
      <c r="Y875" s="297"/>
      <c r="Z875" s="297"/>
    </row>
    <row r="876" spans="1:26" ht="15.75" customHeight="1">
      <c r="A876" s="297"/>
      <c r="B876" s="297"/>
      <c r="C876" s="297"/>
      <c r="D876" s="297"/>
      <c r="E876" s="297"/>
      <c r="F876" s="297"/>
      <c r="G876" s="297"/>
      <c r="H876" s="297"/>
      <c r="I876" s="297"/>
      <c r="J876" s="297"/>
      <c r="K876" s="297"/>
      <c r="L876" s="297"/>
      <c r="M876" s="297"/>
      <c r="N876" s="297"/>
      <c r="O876" s="297"/>
      <c r="P876" s="297"/>
      <c r="Q876" s="297"/>
      <c r="R876" s="297"/>
      <c r="S876" s="297"/>
      <c r="T876" s="297"/>
      <c r="U876" s="297"/>
      <c r="V876" s="297"/>
      <c r="W876" s="297"/>
      <c r="X876" s="297"/>
      <c r="Y876" s="297"/>
      <c r="Z876" s="297"/>
    </row>
    <row r="877" spans="1:26" ht="15.75" customHeight="1">
      <c r="A877" s="297"/>
      <c r="B877" s="297"/>
      <c r="C877" s="297"/>
      <c r="D877" s="297"/>
      <c r="E877" s="297"/>
      <c r="F877" s="297"/>
      <c r="G877" s="297"/>
      <c r="H877" s="297"/>
      <c r="I877" s="297"/>
      <c r="J877" s="297"/>
      <c r="K877" s="297"/>
      <c r="L877" s="297"/>
      <c r="M877" s="297"/>
      <c r="N877" s="297"/>
      <c r="O877" s="297"/>
      <c r="P877" s="297"/>
      <c r="Q877" s="297"/>
      <c r="R877" s="297"/>
      <c r="S877" s="297"/>
      <c r="T877" s="297"/>
      <c r="U877" s="297"/>
      <c r="V877" s="297"/>
      <c r="W877" s="297"/>
      <c r="X877" s="297"/>
      <c r="Y877" s="297"/>
      <c r="Z877" s="297"/>
    </row>
    <row r="878" spans="1:26" ht="15.75" customHeight="1">
      <c r="A878" s="297"/>
      <c r="B878" s="297"/>
      <c r="C878" s="297"/>
      <c r="D878" s="297"/>
      <c r="E878" s="297"/>
      <c r="F878" s="297"/>
      <c r="G878" s="297"/>
      <c r="H878" s="297"/>
      <c r="I878" s="297"/>
      <c r="J878" s="297"/>
      <c r="K878" s="297"/>
      <c r="L878" s="297"/>
      <c r="M878" s="297"/>
      <c r="N878" s="297"/>
      <c r="O878" s="297"/>
      <c r="P878" s="297"/>
      <c r="Q878" s="297"/>
      <c r="R878" s="297"/>
      <c r="S878" s="297"/>
      <c r="T878" s="297"/>
      <c r="U878" s="297"/>
      <c r="V878" s="297"/>
      <c r="W878" s="297"/>
      <c r="X878" s="297"/>
      <c r="Y878" s="297"/>
      <c r="Z878" s="297"/>
    </row>
    <row r="879" spans="1:26" ht="15.75" customHeight="1">
      <c r="A879" s="297"/>
      <c r="B879" s="297"/>
      <c r="C879" s="297"/>
      <c r="D879" s="297"/>
      <c r="E879" s="297"/>
      <c r="F879" s="297"/>
      <c r="G879" s="297"/>
      <c r="H879" s="297"/>
      <c r="I879" s="297"/>
      <c r="J879" s="297"/>
      <c r="K879" s="297"/>
      <c r="L879" s="297"/>
      <c r="M879" s="297"/>
      <c r="N879" s="297"/>
      <c r="O879" s="297"/>
      <c r="P879" s="297"/>
      <c r="Q879" s="297"/>
      <c r="R879" s="297"/>
      <c r="S879" s="297"/>
      <c r="T879" s="297"/>
      <c r="U879" s="297"/>
      <c r="V879" s="297"/>
      <c r="W879" s="297"/>
      <c r="X879" s="297"/>
      <c r="Y879" s="297"/>
      <c r="Z879" s="297"/>
    </row>
    <row r="880" spans="1:26" ht="15.75" customHeight="1">
      <c r="A880" s="297"/>
      <c r="B880" s="297"/>
      <c r="C880" s="297"/>
      <c r="D880" s="297"/>
      <c r="E880" s="297"/>
      <c r="F880" s="297"/>
      <c r="G880" s="297"/>
      <c r="H880" s="297"/>
      <c r="I880" s="297"/>
      <c r="J880" s="297"/>
      <c r="K880" s="297"/>
      <c r="L880" s="297"/>
      <c r="M880" s="297"/>
      <c r="N880" s="297"/>
      <c r="O880" s="297"/>
      <c r="P880" s="297"/>
      <c r="Q880" s="297"/>
      <c r="R880" s="297"/>
      <c r="S880" s="297"/>
      <c r="T880" s="297"/>
      <c r="U880" s="297"/>
      <c r="V880" s="297"/>
      <c r="W880" s="297"/>
      <c r="X880" s="297"/>
      <c r="Y880" s="297"/>
      <c r="Z880" s="297"/>
    </row>
    <row r="881" spans="1:26" ht="15.75" customHeight="1">
      <c r="A881" s="297"/>
      <c r="B881" s="297"/>
      <c r="C881" s="297"/>
      <c r="D881" s="297"/>
      <c r="E881" s="297"/>
      <c r="F881" s="297"/>
      <c r="G881" s="297"/>
      <c r="H881" s="297"/>
      <c r="I881" s="297"/>
      <c r="J881" s="297"/>
      <c r="K881" s="297"/>
      <c r="L881" s="297"/>
      <c r="M881" s="297"/>
      <c r="N881" s="297"/>
      <c r="O881" s="297"/>
      <c r="P881" s="297"/>
      <c r="Q881" s="297"/>
      <c r="R881" s="297"/>
      <c r="S881" s="297"/>
      <c r="T881" s="297"/>
      <c r="U881" s="297"/>
      <c r="V881" s="297"/>
      <c r="W881" s="297"/>
      <c r="X881" s="297"/>
      <c r="Y881" s="297"/>
      <c r="Z881" s="297"/>
    </row>
    <row r="882" spans="1:26" ht="15.75" customHeight="1">
      <c r="A882" s="297"/>
      <c r="B882" s="297"/>
      <c r="C882" s="297"/>
      <c r="D882" s="297"/>
      <c r="E882" s="297"/>
      <c r="F882" s="297"/>
      <c r="G882" s="297"/>
      <c r="H882" s="297"/>
      <c r="I882" s="297"/>
      <c r="J882" s="297"/>
      <c r="K882" s="297"/>
      <c r="L882" s="297"/>
      <c r="M882" s="297"/>
      <c r="N882" s="297"/>
      <c r="O882" s="297"/>
      <c r="P882" s="297"/>
      <c r="Q882" s="297"/>
      <c r="R882" s="297"/>
      <c r="S882" s="297"/>
      <c r="T882" s="297"/>
      <c r="U882" s="297"/>
      <c r="V882" s="297"/>
      <c r="W882" s="297"/>
      <c r="X882" s="297"/>
      <c r="Y882" s="297"/>
      <c r="Z882" s="297"/>
    </row>
    <row r="883" spans="1:26" ht="15.75" customHeight="1">
      <c r="A883" s="297"/>
      <c r="B883" s="297"/>
      <c r="C883" s="297"/>
      <c r="D883" s="297"/>
      <c r="E883" s="297"/>
      <c r="F883" s="297"/>
      <c r="G883" s="297"/>
      <c r="H883" s="297"/>
      <c r="I883" s="297"/>
      <c r="J883" s="297"/>
      <c r="K883" s="297"/>
      <c r="L883" s="297"/>
      <c r="M883" s="297"/>
      <c r="N883" s="297"/>
      <c r="O883" s="297"/>
      <c r="P883" s="297"/>
      <c r="Q883" s="297"/>
      <c r="R883" s="297"/>
      <c r="S883" s="297"/>
      <c r="T883" s="297"/>
      <c r="U883" s="297"/>
      <c r="V883" s="297"/>
      <c r="W883" s="297"/>
      <c r="X883" s="297"/>
      <c r="Y883" s="297"/>
      <c r="Z883" s="297"/>
    </row>
    <row r="884" spans="1:26" ht="15.75" customHeight="1">
      <c r="A884" s="297"/>
      <c r="B884" s="297"/>
      <c r="C884" s="297"/>
      <c r="D884" s="297"/>
      <c r="E884" s="297"/>
      <c r="F884" s="297"/>
      <c r="G884" s="297"/>
      <c r="H884" s="297"/>
      <c r="I884" s="297"/>
      <c r="J884" s="297"/>
      <c r="K884" s="297"/>
      <c r="L884" s="297"/>
      <c r="M884" s="297"/>
      <c r="N884" s="297"/>
      <c r="O884" s="297"/>
      <c r="P884" s="297"/>
      <c r="Q884" s="297"/>
      <c r="R884" s="297"/>
      <c r="S884" s="297"/>
      <c r="T884" s="297"/>
      <c r="U884" s="297"/>
      <c r="V884" s="297"/>
      <c r="W884" s="297"/>
      <c r="X884" s="297"/>
      <c r="Y884" s="297"/>
      <c r="Z884" s="297"/>
    </row>
    <row r="885" spans="1:26" ht="15.75" customHeight="1">
      <c r="A885" s="297"/>
      <c r="B885" s="297"/>
      <c r="C885" s="297"/>
      <c r="D885" s="297"/>
      <c r="E885" s="297"/>
      <c r="F885" s="297"/>
      <c r="G885" s="297"/>
      <c r="H885" s="297"/>
      <c r="I885" s="297"/>
      <c r="J885" s="297"/>
      <c r="K885" s="297"/>
      <c r="L885" s="297"/>
      <c r="M885" s="297"/>
      <c r="N885" s="297"/>
      <c r="O885" s="297"/>
      <c r="P885" s="297"/>
      <c r="Q885" s="297"/>
      <c r="R885" s="297"/>
      <c r="S885" s="297"/>
      <c r="T885" s="297"/>
      <c r="U885" s="297"/>
      <c r="V885" s="297"/>
      <c r="W885" s="297"/>
      <c r="X885" s="297"/>
      <c r="Y885" s="297"/>
      <c r="Z885" s="297"/>
    </row>
    <row r="886" spans="1:26" ht="15.75" customHeight="1">
      <c r="A886" s="297"/>
      <c r="B886" s="297"/>
      <c r="C886" s="297"/>
      <c r="D886" s="297"/>
      <c r="E886" s="297"/>
      <c r="F886" s="297"/>
      <c r="G886" s="297"/>
      <c r="H886" s="297"/>
      <c r="I886" s="297"/>
      <c r="J886" s="297"/>
      <c r="K886" s="297"/>
      <c r="L886" s="297"/>
      <c r="M886" s="297"/>
      <c r="N886" s="297"/>
      <c r="O886" s="297"/>
      <c r="P886" s="297"/>
      <c r="Q886" s="297"/>
      <c r="R886" s="297"/>
      <c r="S886" s="297"/>
      <c r="T886" s="297"/>
      <c r="U886" s="297"/>
      <c r="V886" s="297"/>
      <c r="W886" s="297"/>
      <c r="X886" s="297"/>
      <c r="Y886" s="297"/>
      <c r="Z886" s="297"/>
    </row>
    <row r="887" spans="1:26" ht="15.75" customHeight="1">
      <c r="A887" s="297"/>
      <c r="B887" s="297"/>
      <c r="C887" s="297"/>
      <c r="D887" s="297"/>
      <c r="E887" s="297"/>
      <c r="F887" s="297"/>
      <c r="G887" s="297"/>
      <c r="H887" s="297"/>
      <c r="I887" s="297"/>
      <c r="J887" s="297"/>
      <c r="K887" s="297"/>
      <c r="L887" s="297"/>
      <c r="M887" s="297"/>
      <c r="N887" s="297"/>
      <c r="O887" s="297"/>
      <c r="P887" s="297"/>
      <c r="Q887" s="297"/>
      <c r="R887" s="297"/>
      <c r="S887" s="297"/>
      <c r="T887" s="297"/>
      <c r="U887" s="297"/>
      <c r="V887" s="297"/>
      <c r="W887" s="297"/>
      <c r="X887" s="297"/>
      <c r="Y887" s="297"/>
      <c r="Z887" s="297"/>
    </row>
    <row r="888" spans="1:26" ht="15.75" customHeight="1">
      <c r="A888" s="297"/>
      <c r="B888" s="297"/>
      <c r="C888" s="297"/>
      <c r="D888" s="297"/>
      <c r="E888" s="297"/>
      <c r="F888" s="297"/>
      <c r="G888" s="297"/>
      <c r="H888" s="297"/>
      <c r="I888" s="297"/>
      <c r="J888" s="297"/>
      <c r="K888" s="297"/>
      <c r="L888" s="297"/>
      <c r="M888" s="297"/>
      <c r="N888" s="297"/>
      <c r="O888" s="297"/>
      <c r="P888" s="297"/>
      <c r="Q888" s="297"/>
      <c r="R888" s="297"/>
      <c r="S888" s="297"/>
      <c r="T888" s="297"/>
      <c r="U888" s="297"/>
      <c r="V888" s="297"/>
      <c r="W888" s="297"/>
      <c r="X888" s="297"/>
      <c r="Y888" s="297"/>
      <c r="Z888" s="297"/>
    </row>
    <row r="889" spans="1:26" ht="15.75" customHeight="1">
      <c r="A889" s="297"/>
      <c r="B889" s="297"/>
      <c r="C889" s="297"/>
      <c r="D889" s="297"/>
      <c r="E889" s="297"/>
      <c r="F889" s="297"/>
      <c r="G889" s="297"/>
      <c r="H889" s="297"/>
      <c r="I889" s="297"/>
      <c r="J889" s="297"/>
      <c r="K889" s="297"/>
      <c r="L889" s="297"/>
      <c r="M889" s="297"/>
      <c r="N889" s="297"/>
      <c r="O889" s="297"/>
      <c r="P889" s="297"/>
      <c r="Q889" s="297"/>
      <c r="R889" s="297"/>
      <c r="S889" s="297"/>
      <c r="T889" s="297"/>
      <c r="U889" s="297"/>
      <c r="V889" s="297"/>
      <c r="W889" s="297"/>
      <c r="X889" s="297"/>
      <c r="Y889" s="297"/>
      <c r="Z889" s="297"/>
    </row>
    <row r="890" spans="1:26" ht="15.75" customHeight="1">
      <c r="A890" s="297"/>
      <c r="B890" s="297"/>
      <c r="C890" s="297"/>
      <c r="D890" s="297"/>
      <c r="E890" s="297"/>
      <c r="F890" s="297"/>
      <c r="G890" s="297"/>
      <c r="H890" s="297"/>
      <c r="I890" s="297"/>
      <c r="J890" s="297"/>
      <c r="K890" s="297"/>
      <c r="L890" s="297"/>
      <c r="M890" s="297"/>
      <c r="N890" s="297"/>
      <c r="O890" s="297"/>
      <c r="P890" s="297"/>
      <c r="Q890" s="297"/>
      <c r="R890" s="297"/>
      <c r="S890" s="297"/>
      <c r="T890" s="297"/>
      <c r="U890" s="297"/>
      <c r="V890" s="297"/>
      <c r="W890" s="297"/>
      <c r="X890" s="297"/>
      <c r="Y890" s="297"/>
      <c r="Z890" s="297"/>
    </row>
    <row r="891" spans="1:26" ht="15.75" customHeight="1">
      <c r="A891" s="297"/>
      <c r="B891" s="297"/>
      <c r="C891" s="297"/>
      <c r="D891" s="297"/>
      <c r="E891" s="297"/>
      <c r="F891" s="297"/>
      <c r="G891" s="297"/>
      <c r="H891" s="297"/>
      <c r="I891" s="297"/>
      <c r="J891" s="297"/>
      <c r="K891" s="297"/>
      <c r="L891" s="297"/>
      <c r="M891" s="297"/>
      <c r="N891" s="297"/>
      <c r="O891" s="297"/>
      <c r="P891" s="297"/>
      <c r="Q891" s="297"/>
      <c r="R891" s="297"/>
      <c r="S891" s="297"/>
      <c r="T891" s="297"/>
      <c r="U891" s="297"/>
      <c r="V891" s="297"/>
      <c r="W891" s="297"/>
      <c r="X891" s="297"/>
      <c r="Y891" s="297"/>
      <c r="Z891" s="297"/>
    </row>
    <row r="892" spans="1:26" ht="15.75" customHeight="1">
      <c r="A892" s="297"/>
      <c r="B892" s="297"/>
      <c r="C892" s="297"/>
      <c r="D892" s="297"/>
      <c r="E892" s="297"/>
      <c r="F892" s="297"/>
      <c r="G892" s="297"/>
      <c r="H892" s="297"/>
      <c r="I892" s="297"/>
      <c r="J892" s="297"/>
      <c r="K892" s="297"/>
      <c r="L892" s="297"/>
      <c r="M892" s="297"/>
      <c r="N892" s="297"/>
      <c r="O892" s="297"/>
      <c r="P892" s="297"/>
      <c r="Q892" s="297"/>
      <c r="R892" s="297"/>
      <c r="S892" s="297"/>
      <c r="T892" s="297"/>
      <c r="U892" s="297"/>
      <c r="V892" s="297"/>
      <c r="W892" s="297"/>
      <c r="X892" s="297"/>
      <c r="Y892" s="297"/>
      <c r="Z892" s="297"/>
    </row>
    <row r="893" spans="1:26" ht="15.75" customHeight="1">
      <c r="A893" s="297"/>
      <c r="B893" s="297"/>
      <c r="C893" s="297"/>
      <c r="D893" s="297"/>
      <c r="E893" s="297"/>
      <c r="F893" s="297"/>
      <c r="G893" s="297"/>
      <c r="H893" s="297"/>
      <c r="I893" s="297"/>
      <c r="J893" s="297"/>
      <c r="K893" s="297"/>
      <c r="L893" s="297"/>
      <c r="M893" s="297"/>
      <c r="N893" s="297"/>
      <c r="O893" s="297"/>
      <c r="P893" s="297"/>
      <c r="Q893" s="297"/>
      <c r="R893" s="297"/>
      <c r="S893" s="297"/>
      <c r="T893" s="297"/>
      <c r="U893" s="297"/>
      <c r="V893" s="297"/>
      <c r="W893" s="297"/>
      <c r="X893" s="297"/>
      <c r="Y893" s="297"/>
      <c r="Z893" s="297"/>
    </row>
    <row r="894" spans="1:26" ht="15.75" customHeight="1">
      <c r="A894" s="297"/>
      <c r="B894" s="297"/>
      <c r="C894" s="297"/>
      <c r="D894" s="297"/>
      <c r="E894" s="297"/>
      <c r="F894" s="297"/>
      <c r="G894" s="297"/>
      <c r="H894" s="297"/>
      <c r="I894" s="297"/>
      <c r="J894" s="297"/>
      <c r="K894" s="297"/>
      <c r="L894" s="297"/>
      <c r="M894" s="297"/>
      <c r="N894" s="297"/>
      <c r="O894" s="297"/>
      <c r="P894" s="297"/>
      <c r="Q894" s="297"/>
      <c r="R894" s="297"/>
      <c r="S894" s="297"/>
      <c r="T894" s="297"/>
      <c r="U894" s="297"/>
      <c r="V894" s="297"/>
      <c r="W894" s="297"/>
      <c r="X894" s="297"/>
      <c r="Y894" s="297"/>
      <c r="Z894" s="297"/>
    </row>
    <row r="895" spans="1:26" ht="15.75" customHeight="1">
      <c r="A895" s="297"/>
      <c r="B895" s="297"/>
      <c r="C895" s="297"/>
      <c r="D895" s="297"/>
      <c r="E895" s="297"/>
      <c r="F895" s="297"/>
      <c r="G895" s="297"/>
      <c r="H895" s="297"/>
      <c r="I895" s="297"/>
      <c r="J895" s="297"/>
      <c r="K895" s="297"/>
      <c r="L895" s="297"/>
      <c r="M895" s="297"/>
      <c r="N895" s="297"/>
      <c r="O895" s="297"/>
      <c r="P895" s="297"/>
      <c r="Q895" s="297"/>
      <c r="R895" s="297"/>
      <c r="S895" s="297"/>
      <c r="T895" s="297"/>
      <c r="U895" s="297"/>
      <c r="V895" s="297"/>
      <c r="W895" s="297"/>
      <c r="X895" s="297"/>
      <c r="Y895" s="297"/>
      <c r="Z895" s="297"/>
    </row>
    <row r="896" spans="1:26" ht="15.75" customHeight="1">
      <c r="A896" s="297"/>
      <c r="B896" s="297"/>
      <c r="C896" s="297"/>
      <c r="D896" s="297"/>
      <c r="E896" s="297"/>
      <c r="F896" s="297"/>
      <c r="G896" s="297"/>
      <c r="H896" s="297"/>
      <c r="I896" s="297"/>
      <c r="J896" s="297"/>
      <c r="K896" s="297"/>
      <c r="L896" s="297"/>
      <c r="M896" s="297"/>
      <c r="N896" s="297"/>
      <c r="O896" s="297"/>
      <c r="P896" s="297"/>
      <c r="Q896" s="297"/>
      <c r="R896" s="297"/>
      <c r="S896" s="297"/>
      <c r="T896" s="297"/>
      <c r="U896" s="297"/>
      <c r="V896" s="297"/>
      <c r="W896" s="297"/>
      <c r="X896" s="297"/>
      <c r="Y896" s="297"/>
      <c r="Z896" s="297"/>
    </row>
    <row r="897" spans="1:26" ht="15.75" customHeight="1">
      <c r="A897" s="297"/>
      <c r="B897" s="297"/>
      <c r="C897" s="297"/>
      <c r="D897" s="297"/>
      <c r="E897" s="297"/>
      <c r="F897" s="297"/>
      <c r="G897" s="297"/>
      <c r="H897" s="297"/>
      <c r="I897" s="297"/>
      <c r="J897" s="297"/>
      <c r="K897" s="297"/>
      <c r="L897" s="297"/>
      <c r="M897" s="297"/>
      <c r="N897" s="297"/>
      <c r="O897" s="297"/>
      <c r="P897" s="297"/>
      <c r="Q897" s="297"/>
      <c r="R897" s="297"/>
      <c r="S897" s="297"/>
      <c r="T897" s="297"/>
      <c r="U897" s="297"/>
      <c r="V897" s="297"/>
      <c r="W897" s="297"/>
      <c r="X897" s="297"/>
      <c r="Y897" s="297"/>
      <c r="Z897" s="297"/>
    </row>
    <row r="898" spans="1:26" ht="15.75" customHeight="1">
      <c r="A898" s="297"/>
      <c r="B898" s="297"/>
      <c r="C898" s="297"/>
      <c r="D898" s="297"/>
      <c r="E898" s="297"/>
      <c r="F898" s="297"/>
      <c r="G898" s="297"/>
      <c r="H898" s="297"/>
      <c r="I898" s="297"/>
      <c r="J898" s="297"/>
      <c r="K898" s="297"/>
      <c r="L898" s="297"/>
      <c r="M898" s="297"/>
      <c r="N898" s="297"/>
      <c r="O898" s="297"/>
      <c r="P898" s="297"/>
      <c r="Q898" s="297"/>
      <c r="R898" s="297"/>
      <c r="S898" s="297"/>
      <c r="T898" s="297"/>
      <c r="U898" s="297"/>
      <c r="V898" s="297"/>
      <c r="W898" s="297"/>
      <c r="X898" s="297"/>
      <c r="Y898" s="297"/>
      <c r="Z898" s="297"/>
    </row>
    <row r="899" spans="1:26" ht="15.75" customHeight="1">
      <c r="A899" s="297"/>
      <c r="B899" s="297"/>
      <c r="C899" s="297"/>
      <c r="D899" s="297"/>
      <c r="E899" s="297"/>
      <c r="F899" s="297"/>
      <c r="G899" s="297"/>
      <c r="H899" s="297"/>
      <c r="I899" s="297"/>
      <c r="J899" s="297"/>
      <c r="K899" s="297"/>
      <c r="L899" s="297"/>
      <c r="M899" s="297"/>
      <c r="N899" s="297"/>
      <c r="O899" s="297"/>
      <c r="P899" s="297"/>
      <c r="Q899" s="297"/>
      <c r="R899" s="297"/>
      <c r="S899" s="297"/>
      <c r="T899" s="297"/>
      <c r="U899" s="297"/>
      <c r="V899" s="297"/>
      <c r="W899" s="297"/>
      <c r="X899" s="297"/>
      <c r="Y899" s="297"/>
      <c r="Z899" s="297"/>
    </row>
    <row r="900" spans="1:26" ht="15.75" customHeight="1">
      <c r="A900" s="297"/>
      <c r="B900" s="297"/>
      <c r="C900" s="297"/>
      <c r="D900" s="297"/>
      <c r="E900" s="297"/>
      <c r="F900" s="297"/>
      <c r="G900" s="297"/>
      <c r="H900" s="297"/>
      <c r="I900" s="297"/>
      <c r="J900" s="297"/>
      <c r="K900" s="297"/>
      <c r="L900" s="297"/>
      <c r="M900" s="297"/>
      <c r="N900" s="297"/>
      <c r="O900" s="297"/>
      <c r="P900" s="297"/>
      <c r="Q900" s="297"/>
      <c r="R900" s="297"/>
      <c r="S900" s="297"/>
      <c r="T900" s="297"/>
      <c r="U900" s="297"/>
      <c r="V900" s="297"/>
      <c r="W900" s="297"/>
      <c r="X900" s="297"/>
      <c r="Y900" s="297"/>
      <c r="Z900" s="297"/>
    </row>
    <row r="901" spans="1:26" ht="15.75" customHeight="1">
      <c r="A901" s="297"/>
      <c r="B901" s="297"/>
      <c r="C901" s="297"/>
      <c r="D901" s="297"/>
      <c r="E901" s="297"/>
      <c r="F901" s="297"/>
      <c r="G901" s="297"/>
      <c r="H901" s="297"/>
      <c r="I901" s="297"/>
      <c r="J901" s="297"/>
      <c r="K901" s="297"/>
      <c r="L901" s="297"/>
      <c r="M901" s="297"/>
      <c r="N901" s="297"/>
      <c r="O901" s="297"/>
      <c r="P901" s="297"/>
      <c r="Q901" s="297"/>
      <c r="R901" s="297"/>
      <c r="S901" s="297"/>
      <c r="T901" s="297"/>
      <c r="U901" s="297"/>
      <c r="V901" s="297"/>
      <c r="W901" s="297"/>
      <c r="X901" s="297"/>
      <c r="Y901" s="297"/>
      <c r="Z901" s="297"/>
    </row>
    <row r="902" spans="1:26" ht="15.75" customHeight="1">
      <c r="A902" s="297"/>
      <c r="B902" s="297"/>
      <c r="C902" s="297"/>
      <c r="D902" s="297"/>
      <c r="E902" s="297"/>
      <c r="F902" s="297"/>
      <c r="G902" s="297"/>
      <c r="H902" s="297"/>
      <c r="I902" s="297"/>
      <c r="J902" s="297"/>
      <c r="K902" s="297"/>
      <c r="L902" s="297"/>
      <c r="M902" s="297"/>
      <c r="N902" s="297"/>
      <c r="O902" s="297"/>
      <c r="P902" s="297"/>
      <c r="Q902" s="297"/>
      <c r="R902" s="297"/>
      <c r="S902" s="297"/>
      <c r="T902" s="297"/>
      <c r="U902" s="297"/>
      <c r="V902" s="297"/>
      <c r="W902" s="297"/>
      <c r="X902" s="297"/>
      <c r="Y902" s="297"/>
      <c r="Z902" s="297"/>
    </row>
    <row r="903" spans="1:26" ht="15.75" customHeight="1">
      <c r="A903" s="297"/>
      <c r="B903" s="297"/>
      <c r="C903" s="297"/>
      <c r="D903" s="297"/>
      <c r="E903" s="297"/>
      <c r="F903" s="297"/>
      <c r="G903" s="297"/>
      <c r="H903" s="297"/>
      <c r="I903" s="297"/>
      <c r="J903" s="297"/>
      <c r="K903" s="297"/>
      <c r="L903" s="297"/>
      <c r="M903" s="297"/>
      <c r="N903" s="297"/>
      <c r="O903" s="297"/>
      <c r="P903" s="297"/>
      <c r="Q903" s="297"/>
      <c r="R903" s="297"/>
      <c r="S903" s="297"/>
      <c r="T903" s="297"/>
      <c r="U903" s="297"/>
      <c r="V903" s="297"/>
      <c r="W903" s="297"/>
      <c r="X903" s="297"/>
      <c r="Y903" s="297"/>
      <c r="Z903" s="297"/>
    </row>
    <row r="904" spans="1:26" ht="15.75" customHeight="1">
      <c r="A904" s="297"/>
      <c r="B904" s="297"/>
      <c r="C904" s="297"/>
      <c r="D904" s="297"/>
      <c r="E904" s="297"/>
      <c r="F904" s="297"/>
      <c r="G904" s="297"/>
      <c r="H904" s="297"/>
      <c r="I904" s="297"/>
      <c r="J904" s="297"/>
      <c r="K904" s="297"/>
      <c r="L904" s="297"/>
      <c r="M904" s="297"/>
      <c r="N904" s="297"/>
      <c r="O904" s="297"/>
      <c r="P904" s="297"/>
      <c r="Q904" s="297"/>
      <c r="R904" s="297"/>
      <c r="S904" s="297"/>
      <c r="T904" s="297"/>
      <c r="U904" s="297"/>
      <c r="V904" s="297"/>
      <c r="W904" s="297"/>
      <c r="X904" s="297"/>
      <c r="Y904" s="297"/>
      <c r="Z904" s="297"/>
    </row>
    <row r="905" spans="1:26" ht="15.75" customHeight="1">
      <c r="A905" s="297"/>
      <c r="B905" s="297"/>
      <c r="C905" s="297"/>
      <c r="D905" s="297"/>
      <c r="E905" s="297"/>
      <c r="F905" s="297"/>
      <c r="G905" s="297"/>
      <c r="H905" s="297"/>
      <c r="I905" s="297"/>
      <c r="J905" s="297"/>
      <c r="K905" s="297"/>
      <c r="L905" s="297"/>
      <c r="M905" s="297"/>
      <c r="N905" s="297"/>
      <c r="O905" s="297"/>
      <c r="P905" s="297"/>
      <c r="Q905" s="297"/>
      <c r="R905" s="297"/>
      <c r="S905" s="297"/>
      <c r="T905" s="297"/>
      <c r="U905" s="297"/>
      <c r="V905" s="297"/>
      <c r="W905" s="297"/>
      <c r="X905" s="297"/>
      <c r="Y905" s="297"/>
      <c r="Z905" s="297"/>
    </row>
    <row r="906" spans="1:26" ht="15.75" customHeight="1">
      <c r="A906" s="297"/>
      <c r="B906" s="297"/>
      <c r="C906" s="297"/>
      <c r="D906" s="297"/>
      <c r="E906" s="297"/>
      <c r="F906" s="297"/>
      <c r="G906" s="297"/>
      <c r="H906" s="297"/>
      <c r="I906" s="297"/>
      <c r="J906" s="297"/>
      <c r="K906" s="297"/>
      <c r="L906" s="297"/>
      <c r="M906" s="297"/>
      <c r="N906" s="297"/>
      <c r="O906" s="297"/>
      <c r="P906" s="297"/>
      <c r="Q906" s="297"/>
      <c r="R906" s="297"/>
      <c r="S906" s="297"/>
      <c r="T906" s="297"/>
      <c r="U906" s="297"/>
      <c r="V906" s="297"/>
      <c r="W906" s="297"/>
      <c r="X906" s="297"/>
      <c r="Y906" s="297"/>
      <c r="Z906" s="297"/>
    </row>
    <row r="907" spans="1:26" ht="15.75" customHeight="1">
      <c r="A907" s="297"/>
      <c r="B907" s="297"/>
      <c r="C907" s="297"/>
      <c r="D907" s="297"/>
      <c r="E907" s="297"/>
      <c r="F907" s="297"/>
      <c r="G907" s="297"/>
      <c r="H907" s="297"/>
      <c r="I907" s="297"/>
      <c r="J907" s="297"/>
      <c r="K907" s="297"/>
      <c r="L907" s="297"/>
      <c r="M907" s="297"/>
      <c r="N907" s="297"/>
      <c r="O907" s="297"/>
      <c r="P907" s="297"/>
      <c r="Q907" s="297"/>
      <c r="R907" s="297"/>
      <c r="S907" s="297"/>
      <c r="T907" s="297"/>
      <c r="U907" s="297"/>
      <c r="V907" s="297"/>
      <c r="W907" s="297"/>
      <c r="X907" s="297"/>
      <c r="Y907" s="297"/>
      <c r="Z907" s="297"/>
    </row>
    <row r="908" spans="1:26" ht="15.75" customHeight="1">
      <c r="A908" s="297"/>
      <c r="B908" s="297"/>
      <c r="C908" s="297"/>
      <c r="D908" s="297"/>
      <c r="E908" s="297"/>
      <c r="F908" s="297"/>
      <c r="G908" s="297"/>
      <c r="H908" s="297"/>
      <c r="I908" s="297"/>
      <c r="J908" s="297"/>
      <c r="K908" s="297"/>
      <c r="L908" s="297"/>
      <c r="M908" s="297"/>
      <c r="N908" s="297"/>
      <c r="O908" s="297"/>
      <c r="P908" s="297"/>
      <c r="Q908" s="297"/>
      <c r="R908" s="297"/>
      <c r="S908" s="297"/>
      <c r="T908" s="297"/>
      <c r="U908" s="297"/>
      <c r="V908" s="297"/>
      <c r="W908" s="297"/>
      <c r="X908" s="297"/>
      <c r="Y908" s="297"/>
      <c r="Z908" s="297"/>
    </row>
    <row r="909" spans="1:26" ht="15.75" customHeight="1">
      <c r="A909" s="297"/>
      <c r="B909" s="297"/>
      <c r="C909" s="297"/>
      <c r="D909" s="297"/>
      <c r="E909" s="297"/>
      <c r="F909" s="297"/>
      <c r="G909" s="297"/>
      <c r="H909" s="297"/>
      <c r="I909" s="297"/>
      <c r="J909" s="297"/>
      <c r="K909" s="297"/>
      <c r="L909" s="297"/>
      <c r="M909" s="297"/>
      <c r="N909" s="297"/>
      <c r="O909" s="297"/>
      <c r="P909" s="297"/>
      <c r="Q909" s="297"/>
      <c r="R909" s="297"/>
      <c r="S909" s="297"/>
      <c r="T909" s="297"/>
      <c r="U909" s="297"/>
      <c r="V909" s="297"/>
      <c r="W909" s="297"/>
      <c r="X909" s="297"/>
      <c r="Y909" s="297"/>
      <c r="Z909" s="297"/>
    </row>
    <row r="910" spans="1:26" ht="15.75" customHeight="1">
      <c r="A910" s="297"/>
      <c r="B910" s="297"/>
      <c r="C910" s="297"/>
      <c r="D910" s="297"/>
      <c r="E910" s="297"/>
      <c r="F910" s="297"/>
      <c r="G910" s="297"/>
      <c r="H910" s="297"/>
      <c r="I910" s="297"/>
      <c r="J910" s="297"/>
      <c r="K910" s="297"/>
      <c r="L910" s="297"/>
      <c r="M910" s="297"/>
      <c r="N910" s="297"/>
      <c r="O910" s="297"/>
      <c r="P910" s="297"/>
      <c r="Q910" s="297"/>
      <c r="R910" s="297"/>
      <c r="S910" s="297"/>
      <c r="T910" s="297"/>
      <c r="U910" s="297"/>
      <c r="V910" s="297"/>
      <c r="W910" s="297"/>
      <c r="X910" s="297"/>
      <c r="Y910" s="297"/>
      <c r="Z910" s="297"/>
    </row>
    <row r="911" spans="1:26" ht="15.75" customHeight="1">
      <c r="A911" s="297"/>
      <c r="B911" s="297"/>
      <c r="C911" s="297"/>
      <c r="D911" s="297"/>
      <c r="E911" s="297"/>
      <c r="F911" s="297"/>
      <c r="G911" s="297"/>
      <c r="H911" s="297"/>
      <c r="I911" s="297"/>
      <c r="J911" s="297"/>
      <c r="K911" s="297"/>
      <c r="L911" s="297"/>
      <c r="M911" s="297"/>
      <c r="N911" s="297"/>
      <c r="O911" s="297"/>
      <c r="P911" s="297"/>
      <c r="Q911" s="297"/>
      <c r="R911" s="297"/>
      <c r="S911" s="297"/>
      <c r="T911" s="297"/>
      <c r="U911" s="297"/>
      <c r="V911" s="297"/>
      <c r="W911" s="297"/>
      <c r="X911" s="297"/>
      <c r="Y911" s="297"/>
      <c r="Z911" s="297"/>
    </row>
    <row r="912" spans="1:26" ht="15.75" customHeight="1">
      <c r="A912" s="297"/>
      <c r="B912" s="297"/>
      <c r="C912" s="297"/>
      <c r="D912" s="297"/>
      <c r="E912" s="297"/>
      <c r="F912" s="297"/>
      <c r="G912" s="297"/>
      <c r="H912" s="297"/>
      <c r="I912" s="297"/>
      <c r="J912" s="297"/>
      <c r="K912" s="297"/>
      <c r="L912" s="297"/>
      <c r="M912" s="297"/>
      <c r="N912" s="297"/>
      <c r="O912" s="297"/>
      <c r="P912" s="297"/>
      <c r="Q912" s="297"/>
      <c r="R912" s="297"/>
      <c r="S912" s="297"/>
      <c r="T912" s="297"/>
      <c r="U912" s="297"/>
      <c r="V912" s="297"/>
      <c r="W912" s="297"/>
      <c r="X912" s="297"/>
      <c r="Y912" s="297"/>
      <c r="Z912" s="297"/>
    </row>
    <row r="913" spans="1:26" ht="15.75" customHeight="1">
      <c r="A913" s="297"/>
      <c r="B913" s="297"/>
      <c r="C913" s="297"/>
      <c r="D913" s="297"/>
      <c r="E913" s="297"/>
      <c r="F913" s="297"/>
      <c r="G913" s="297"/>
      <c r="H913" s="297"/>
      <c r="I913" s="297"/>
      <c r="J913" s="297"/>
      <c r="K913" s="297"/>
      <c r="L913" s="297"/>
      <c r="M913" s="297"/>
      <c r="N913" s="297"/>
      <c r="O913" s="297"/>
      <c r="P913" s="297"/>
      <c r="Q913" s="297"/>
      <c r="R913" s="297"/>
      <c r="S913" s="297"/>
      <c r="T913" s="297"/>
      <c r="U913" s="297"/>
      <c r="V913" s="297"/>
      <c r="W913" s="297"/>
      <c r="X913" s="297"/>
      <c r="Y913" s="297"/>
      <c r="Z913" s="297"/>
    </row>
    <row r="914" spans="1:26" ht="15.75" customHeight="1">
      <c r="A914" s="297"/>
      <c r="B914" s="297"/>
      <c r="C914" s="297"/>
      <c r="D914" s="297"/>
      <c r="E914" s="297"/>
      <c r="F914" s="297"/>
      <c r="G914" s="297"/>
      <c r="H914" s="297"/>
      <c r="I914" s="297"/>
      <c r="J914" s="297"/>
      <c r="K914" s="297"/>
      <c r="L914" s="297"/>
      <c r="M914" s="297"/>
      <c r="N914" s="297"/>
      <c r="O914" s="297"/>
      <c r="P914" s="297"/>
      <c r="Q914" s="297"/>
      <c r="R914" s="297"/>
      <c r="S914" s="297"/>
      <c r="T914" s="297"/>
      <c r="U914" s="297"/>
      <c r="V914" s="297"/>
      <c r="W914" s="297"/>
      <c r="X914" s="297"/>
      <c r="Y914" s="297"/>
      <c r="Z914" s="297"/>
    </row>
    <row r="915" spans="1:26" ht="15.75" customHeight="1">
      <c r="A915" s="297"/>
      <c r="B915" s="297"/>
      <c r="C915" s="297"/>
      <c r="D915" s="297"/>
      <c r="E915" s="297"/>
      <c r="F915" s="297"/>
      <c r="G915" s="297"/>
      <c r="H915" s="297"/>
      <c r="I915" s="297"/>
      <c r="J915" s="297"/>
      <c r="K915" s="297"/>
      <c r="L915" s="297"/>
      <c r="M915" s="297"/>
      <c r="N915" s="297"/>
      <c r="O915" s="297"/>
      <c r="P915" s="297"/>
      <c r="Q915" s="297"/>
      <c r="R915" s="297"/>
      <c r="S915" s="297"/>
      <c r="T915" s="297"/>
      <c r="U915" s="297"/>
      <c r="V915" s="297"/>
      <c r="W915" s="297"/>
      <c r="X915" s="297"/>
      <c r="Y915" s="297"/>
      <c r="Z915" s="297"/>
    </row>
    <row r="916" spans="1:26" ht="15.75" customHeight="1">
      <c r="A916" s="297"/>
      <c r="B916" s="297"/>
      <c r="C916" s="297"/>
      <c r="D916" s="297"/>
      <c r="E916" s="297"/>
      <c r="F916" s="297"/>
      <c r="G916" s="297"/>
      <c r="H916" s="297"/>
      <c r="I916" s="297"/>
      <c r="J916" s="297"/>
      <c r="K916" s="297"/>
      <c r="L916" s="297"/>
      <c r="M916" s="297"/>
      <c r="N916" s="297"/>
      <c r="O916" s="297"/>
      <c r="P916" s="297"/>
      <c r="Q916" s="297"/>
      <c r="R916" s="297"/>
      <c r="S916" s="297"/>
      <c r="T916" s="297"/>
      <c r="U916" s="297"/>
      <c r="V916" s="297"/>
      <c r="W916" s="297"/>
      <c r="X916" s="297"/>
      <c r="Y916" s="297"/>
      <c r="Z916" s="297"/>
    </row>
    <row r="917" spans="1:26" ht="15.75" customHeight="1">
      <c r="A917" s="297"/>
      <c r="B917" s="297"/>
      <c r="C917" s="297"/>
      <c r="D917" s="297"/>
      <c r="E917" s="297"/>
      <c r="F917" s="297"/>
      <c r="G917" s="297"/>
      <c r="H917" s="297"/>
      <c r="I917" s="297"/>
      <c r="J917" s="297"/>
      <c r="K917" s="297"/>
      <c r="L917" s="297"/>
      <c r="M917" s="297"/>
      <c r="N917" s="297"/>
      <c r="O917" s="297"/>
      <c r="P917" s="297"/>
      <c r="Q917" s="297"/>
      <c r="R917" s="297"/>
      <c r="S917" s="297"/>
      <c r="T917" s="297"/>
      <c r="U917" s="297"/>
      <c r="V917" s="297"/>
      <c r="W917" s="297"/>
      <c r="X917" s="297"/>
      <c r="Y917" s="297"/>
      <c r="Z917" s="297"/>
    </row>
    <row r="918" spans="1:26" ht="15.75" customHeight="1">
      <c r="A918" s="297"/>
      <c r="B918" s="297"/>
      <c r="C918" s="297"/>
      <c r="D918" s="297"/>
      <c r="E918" s="297"/>
      <c r="F918" s="297"/>
      <c r="G918" s="297"/>
      <c r="H918" s="297"/>
      <c r="I918" s="297"/>
      <c r="J918" s="297"/>
      <c r="K918" s="297"/>
      <c r="L918" s="297"/>
      <c r="M918" s="297"/>
      <c r="N918" s="297"/>
      <c r="O918" s="297"/>
      <c r="P918" s="297"/>
      <c r="Q918" s="297"/>
      <c r="R918" s="297"/>
      <c r="S918" s="297"/>
      <c r="T918" s="297"/>
      <c r="U918" s="297"/>
      <c r="V918" s="297"/>
      <c r="W918" s="297"/>
      <c r="X918" s="297"/>
      <c r="Y918" s="297"/>
      <c r="Z918" s="297"/>
    </row>
    <row r="919" spans="1:26" ht="15.75" customHeight="1">
      <c r="A919" s="297"/>
      <c r="B919" s="297"/>
      <c r="C919" s="297"/>
      <c r="D919" s="297"/>
      <c r="E919" s="297"/>
      <c r="F919" s="297"/>
      <c r="G919" s="297"/>
      <c r="H919" s="297"/>
      <c r="I919" s="297"/>
      <c r="J919" s="297"/>
      <c r="K919" s="297"/>
      <c r="L919" s="297"/>
      <c r="M919" s="297"/>
      <c r="N919" s="297"/>
      <c r="O919" s="297"/>
      <c r="P919" s="297"/>
      <c r="Q919" s="297"/>
      <c r="R919" s="297"/>
      <c r="S919" s="297"/>
      <c r="T919" s="297"/>
      <c r="U919" s="297"/>
      <c r="V919" s="297"/>
      <c r="W919" s="297"/>
      <c r="X919" s="297"/>
      <c r="Y919" s="297"/>
      <c r="Z919" s="297"/>
    </row>
    <row r="920" spans="1:26" ht="15.75" customHeight="1">
      <c r="A920" s="297"/>
      <c r="B920" s="297"/>
      <c r="C920" s="297"/>
      <c r="D920" s="297"/>
      <c r="E920" s="297"/>
      <c r="F920" s="297"/>
      <c r="G920" s="297"/>
      <c r="H920" s="297"/>
      <c r="I920" s="297"/>
      <c r="J920" s="297"/>
      <c r="K920" s="297"/>
      <c r="L920" s="297"/>
      <c r="M920" s="297"/>
      <c r="N920" s="297"/>
      <c r="O920" s="297"/>
      <c r="P920" s="297"/>
      <c r="Q920" s="297"/>
      <c r="R920" s="297"/>
      <c r="S920" s="297"/>
      <c r="T920" s="297"/>
      <c r="U920" s="297"/>
      <c r="V920" s="297"/>
      <c r="W920" s="297"/>
      <c r="X920" s="297"/>
      <c r="Y920" s="297"/>
      <c r="Z920" s="297"/>
    </row>
    <row r="921" spans="1:26" ht="15.75" customHeight="1">
      <c r="A921" s="297"/>
      <c r="B921" s="297"/>
      <c r="C921" s="297"/>
      <c r="D921" s="297"/>
      <c r="E921" s="297"/>
      <c r="F921" s="297"/>
      <c r="G921" s="297"/>
      <c r="H921" s="297"/>
      <c r="I921" s="297"/>
      <c r="J921" s="297"/>
      <c r="K921" s="297"/>
      <c r="L921" s="297"/>
      <c r="M921" s="297"/>
      <c r="N921" s="297"/>
      <c r="O921" s="297"/>
      <c r="P921" s="297"/>
      <c r="Q921" s="297"/>
      <c r="R921" s="297"/>
      <c r="S921" s="297"/>
      <c r="T921" s="297"/>
      <c r="U921" s="297"/>
      <c r="V921" s="297"/>
      <c r="W921" s="297"/>
      <c r="X921" s="297"/>
      <c r="Y921" s="297"/>
      <c r="Z921" s="297"/>
    </row>
    <row r="922" spans="1:26" ht="15.75" customHeight="1">
      <c r="A922" s="297"/>
      <c r="B922" s="297"/>
      <c r="C922" s="297"/>
      <c r="D922" s="297"/>
      <c r="E922" s="297"/>
      <c r="F922" s="297"/>
      <c r="G922" s="297"/>
      <c r="H922" s="297"/>
      <c r="I922" s="297"/>
      <c r="J922" s="297"/>
      <c r="K922" s="297"/>
      <c r="L922" s="297"/>
      <c r="M922" s="297"/>
      <c r="N922" s="297"/>
      <c r="O922" s="297"/>
      <c r="P922" s="297"/>
      <c r="Q922" s="297"/>
      <c r="R922" s="297"/>
      <c r="S922" s="297"/>
      <c r="T922" s="297"/>
      <c r="U922" s="297"/>
      <c r="V922" s="297"/>
      <c r="W922" s="297"/>
      <c r="X922" s="297"/>
      <c r="Y922" s="297"/>
      <c r="Z922" s="297"/>
    </row>
    <row r="923" spans="1:26" ht="15.75" customHeight="1">
      <c r="A923" s="297"/>
      <c r="B923" s="297"/>
      <c r="C923" s="297"/>
      <c r="D923" s="297"/>
      <c r="E923" s="297"/>
      <c r="F923" s="297"/>
      <c r="G923" s="297"/>
      <c r="H923" s="297"/>
      <c r="I923" s="297"/>
      <c r="J923" s="297"/>
      <c r="K923" s="297"/>
      <c r="L923" s="297"/>
      <c r="M923" s="297"/>
      <c r="N923" s="297"/>
      <c r="O923" s="297"/>
      <c r="P923" s="297"/>
      <c r="Q923" s="297"/>
      <c r="R923" s="297"/>
      <c r="S923" s="297"/>
      <c r="T923" s="297"/>
      <c r="U923" s="297"/>
      <c r="V923" s="297"/>
      <c r="W923" s="297"/>
      <c r="X923" s="297"/>
      <c r="Y923" s="297"/>
      <c r="Z923" s="297"/>
    </row>
    <row r="924" spans="1:26" ht="15.75" customHeight="1">
      <c r="A924" s="297"/>
      <c r="B924" s="297"/>
      <c r="C924" s="297"/>
      <c r="D924" s="297"/>
      <c r="E924" s="297"/>
      <c r="F924" s="297"/>
      <c r="G924" s="297"/>
      <c r="H924" s="297"/>
      <c r="I924" s="297"/>
      <c r="J924" s="297"/>
      <c r="K924" s="297"/>
      <c r="L924" s="297"/>
      <c r="M924" s="297"/>
      <c r="N924" s="297"/>
      <c r="O924" s="297"/>
      <c r="P924" s="297"/>
      <c r="Q924" s="297"/>
      <c r="R924" s="297"/>
      <c r="S924" s="297"/>
      <c r="T924" s="297"/>
      <c r="U924" s="297"/>
      <c r="V924" s="297"/>
      <c r="W924" s="297"/>
      <c r="X924" s="297"/>
      <c r="Y924" s="297"/>
      <c r="Z924" s="297"/>
    </row>
    <row r="925" spans="1:26" ht="15.75" customHeight="1">
      <c r="A925" s="297"/>
      <c r="B925" s="297"/>
      <c r="C925" s="297"/>
      <c r="D925" s="297"/>
      <c r="E925" s="297"/>
      <c r="F925" s="297"/>
      <c r="G925" s="297"/>
      <c r="H925" s="297"/>
      <c r="I925" s="297"/>
      <c r="J925" s="297"/>
      <c r="K925" s="297"/>
      <c r="L925" s="297"/>
      <c r="M925" s="297"/>
      <c r="N925" s="297"/>
      <c r="O925" s="297"/>
      <c r="P925" s="297"/>
      <c r="Q925" s="297"/>
      <c r="R925" s="297"/>
      <c r="S925" s="297"/>
      <c r="T925" s="297"/>
      <c r="U925" s="297"/>
      <c r="V925" s="297"/>
      <c r="W925" s="297"/>
      <c r="X925" s="297"/>
      <c r="Y925" s="297"/>
      <c r="Z925" s="297"/>
    </row>
    <row r="926" spans="1:26" ht="15.75" customHeight="1">
      <c r="A926" s="297"/>
      <c r="B926" s="297"/>
      <c r="C926" s="297"/>
      <c r="D926" s="297"/>
      <c r="E926" s="297"/>
      <c r="F926" s="297"/>
      <c r="G926" s="297"/>
      <c r="H926" s="297"/>
      <c r="I926" s="297"/>
      <c r="J926" s="297"/>
      <c r="K926" s="297"/>
      <c r="L926" s="297"/>
      <c r="M926" s="297"/>
      <c r="N926" s="297"/>
      <c r="O926" s="297"/>
      <c r="P926" s="297"/>
      <c r="Q926" s="297"/>
      <c r="R926" s="297"/>
      <c r="S926" s="297"/>
      <c r="T926" s="297"/>
      <c r="U926" s="297"/>
      <c r="V926" s="297"/>
      <c r="W926" s="297"/>
      <c r="X926" s="297"/>
      <c r="Y926" s="297"/>
      <c r="Z926" s="297"/>
    </row>
    <row r="927" spans="1:26" ht="15.75" customHeight="1">
      <c r="A927" s="297"/>
      <c r="B927" s="297"/>
      <c r="C927" s="297"/>
      <c r="D927" s="297"/>
      <c r="E927" s="297"/>
      <c r="F927" s="297"/>
      <c r="G927" s="297"/>
      <c r="H927" s="297"/>
      <c r="I927" s="297"/>
      <c r="J927" s="297"/>
      <c r="K927" s="297"/>
      <c r="L927" s="297"/>
      <c r="M927" s="297"/>
      <c r="N927" s="297"/>
      <c r="O927" s="297"/>
      <c r="P927" s="297"/>
      <c r="Q927" s="297"/>
      <c r="R927" s="297"/>
      <c r="S927" s="297"/>
      <c r="T927" s="297"/>
      <c r="U927" s="297"/>
      <c r="V927" s="297"/>
      <c r="W927" s="297"/>
      <c r="X927" s="297"/>
      <c r="Y927" s="297"/>
      <c r="Z927" s="297"/>
    </row>
    <row r="928" spans="1:26" ht="15.75" customHeight="1">
      <c r="A928" s="297"/>
      <c r="B928" s="297"/>
      <c r="C928" s="297"/>
      <c r="D928" s="297"/>
      <c r="E928" s="297"/>
      <c r="F928" s="297"/>
      <c r="G928" s="297"/>
      <c r="H928" s="297"/>
      <c r="I928" s="297"/>
      <c r="J928" s="297"/>
      <c r="K928" s="297"/>
      <c r="L928" s="297"/>
      <c r="M928" s="297"/>
      <c r="N928" s="297"/>
      <c r="O928" s="297"/>
      <c r="P928" s="297"/>
      <c r="Q928" s="297"/>
      <c r="R928" s="297"/>
      <c r="S928" s="297"/>
      <c r="T928" s="297"/>
      <c r="U928" s="297"/>
      <c r="V928" s="297"/>
      <c r="W928" s="297"/>
      <c r="X928" s="297"/>
      <c r="Y928" s="297"/>
      <c r="Z928" s="297"/>
    </row>
    <row r="929" spans="1:26" ht="15.75" customHeight="1">
      <c r="A929" s="297"/>
      <c r="B929" s="297"/>
      <c r="C929" s="297"/>
      <c r="D929" s="297"/>
      <c r="E929" s="297"/>
      <c r="F929" s="297"/>
      <c r="G929" s="297"/>
      <c r="H929" s="297"/>
      <c r="I929" s="297"/>
      <c r="J929" s="297"/>
      <c r="K929" s="297"/>
      <c r="L929" s="297"/>
      <c r="M929" s="297"/>
      <c r="N929" s="297"/>
      <c r="O929" s="297"/>
      <c r="P929" s="297"/>
      <c r="Q929" s="297"/>
      <c r="R929" s="297"/>
      <c r="S929" s="297"/>
      <c r="T929" s="297"/>
      <c r="U929" s="297"/>
      <c r="V929" s="297"/>
      <c r="W929" s="297"/>
      <c r="X929" s="297"/>
      <c r="Y929" s="297"/>
      <c r="Z929" s="297"/>
    </row>
    <row r="930" spans="1:26" ht="15.75" customHeight="1">
      <c r="A930" s="297"/>
      <c r="B930" s="297"/>
      <c r="C930" s="297"/>
      <c r="D930" s="297"/>
      <c r="E930" s="297"/>
      <c r="F930" s="297"/>
      <c r="G930" s="297"/>
      <c r="H930" s="297"/>
      <c r="I930" s="297"/>
      <c r="J930" s="297"/>
      <c r="K930" s="297"/>
      <c r="L930" s="297"/>
      <c r="M930" s="297"/>
      <c r="N930" s="297"/>
      <c r="O930" s="297"/>
      <c r="P930" s="297"/>
      <c r="Q930" s="297"/>
      <c r="R930" s="297"/>
      <c r="S930" s="297"/>
      <c r="T930" s="297"/>
      <c r="U930" s="297"/>
      <c r="V930" s="297"/>
      <c r="W930" s="297"/>
      <c r="X930" s="297"/>
      <c r="Y930" s="297"/>
      <c r="Z930" s="297"/>
    </row>
    <row r="931" spans="1:26" ht="15.75" customHeight="1">
      <c r="A931" s="297"/>
      <c r="B931" s="297"/>
      <c r="C931" s="297"/>
      <c r="D931" s="297"/>
      <c r="E931" s="297"/>
      <c r="F931" s="297"/>
      <c r="G931" s="297"/>
      <c r="H931" s="297"/>
      <c r="I931" s="297"/>
      <c r="J931" s="297"/>
      <c r="K931" s="297"/>
      <c r="L931" s="297"/>
      <c r="M931" s="297"/>
      <c r="N931" s="297"/>
      <c r="O931" s="297"/>
      <c r="P931" s="297"/>
      <c r="Q931" s="297"/>
      <c r="R931" s="297"/>
      <c r="S931" s="297"/>
      <c r="T931" s="297"/>
      <c r="U931" s="297"/>
      <c r="V931" s="297"/>
      <c r="W931" s="297"/>
      <c r="X931" s="297"/>
      <c r="Y931" s="297"/>
      <c r="Z931" s="297"/>
    </row>
    <row r="932" spans="1:26" ht="15.75" customHeight="1">
      <c r="A932" s="297"/>
      <c r="B932" s="297"/>
      <c r="C932" s="297"/>
      <c r="D932" s="297"/>
      <c r="E932" s="297"/>
      <c r="F932" s="297"/>
      <c r="G932" s="297"/>
      <c r="H932" s="297"/>
      <c r="I932" s="297"/>
      <c r="J932" s="297"/>
      <c r="K932" s="297"/>
      <c r="L932" s="297"/>
      <c r="M932" s="297"/>
      <c r="N932" s="297"/>
      <c r="O932" s="297"/>
      <c r="P932" s="297"/>
      <c r="Q932" s="297"/>
      <c r="R932" s="297"/>
      <c r="S932" s="297"/>
      <c r="T932" s="297"/>
      <c r="U932" s="297"/>
      <c r="V932" s="297"/>
      <c r="W932" s="297"/>
      <c r="X932" s="297"/>
      <c r="Y932" s="297"/>
      <c r="Z932" s="297"/>
    </row>
    <row r="933" spans="1:26" ht="15.75" customHeight="1">
      <c r="A933" s="297"/>
      <c r="B933" s="297"/>
      <c r="C933" s="297"/>
      <c r="D933" s="297"/>
      <c r="E933" s="297"/>
      <c r="F933" s="297"/>
      <c r="G933" s="297"/>
      <c r="H933" s="297"/>
      <c r="I933" s="297"/>
      <c r="J933" s="297"/>
      <c r="K933" s="297"/>
      <c r="L933" s="297"/>
      <c r="M933" s="297"/>
      <c r="N933" s="297"/>
      <c r="O933" s="297"/>
      <c r="P933" s="297"/>
      <c r="Q933" s="297"/>
      <c r="R933" s="297"/>
      <c r="S933" s="297"/>
      <c r="T933" s="297"/>
      <c r="U933" s="297"/>
      <c r="V933" s="297"/>
      <c r="W933" s="297"/>
      <c r="X933" s="297"/>
      <c r="Y933" s="297"/>
      <c r="Z933" s="297"/>
    </row>
    <row r="934" spans="1:26" ht="15.75" customHeight="1">
      <c r="A934" s="297"/>
      <c r="B934" s="297"/>
      <c r="C934" s="297"/>
      <c r="D934" s="297"/>
      <c r="E934" s="297"/>
      <c r="F934" s="297"/>
      <c r="G934" s="297"/>
      <c r="H934" s="297"/>
      <c r="I934" s="297"/>
      <c r="J934" s="297"/>
      <c r="K934" s="297"/>
      <c r="L934" s="297"/>
      <c r="M934" s="297"/>
      <c r="N934" s="297"/>
      <c r="O934" s="297"/>
      <c r="P934" s="297"/>
      <c r="Q934" s="297"/>
      <c r="R934" s="297"/>
      <c r="S934" s="297"/>
      <c r="T934" s="297"/>
      <c r="U934" s="297"/>
      <c r="V934" s="297"/>
      <c r="W934" s="297"/>
      <c r="X934" s="297"/>
      <c r="Y934" s="297"/>
      <c r="Z934" s="297"/>
    </row>
    <row r="935" spans="1:26" ht="15.75" customHeight="1">
      <c r="A935" s="297"/>
      <c r="B935" s="297"/>
      <c r="C935" s="297"/>
      <c r="D935" s="297"/>
      <c r="E935" s="297"/>
      <c r="F935" s="297"/>
      <c r="G935" s="297"/>
      <c r="H935" s="297"/>
      <c r="I935" s="297"/>
      <c r="J935" s="297"/>
      <c r="K935" s="297"/>
      <c r="L935" s="297"/>
      <c r="M935" s="297"/>
      <c r="N935" s="297"/>
      <c r="O935" s="297"/>
      <c r="P935" s="297"/>
      <c r="Q935" s="297"/>
      <c r="R935" s="297"/>
      <c r="S935" s="297"/>
      <c r="T935" s="297"/>
      <c r="U935" s="297"/>
      <c r="V935" s="297"/>
      <c r="W935" s="297"/>
      <c r="X935" s="297"/>
      <c r="Y935" s="297"/>
      <c r="Z935" s="297"/>
    </row>
    <row r="936" spans="1:26" ht="15.75" customHeight="1">
      <c r="A936" s="297"/>
      <c r="B936" s="297"/>
      <c r="C936" s="297"/>
      <c r="D936" s="297"/>
      <c r="E936" s="297"/>
      <c r="F936" s="297"/>
      <c r="G936" s="297"/>
      <c r="H936" s="297"/>
      <c r="I936" s="297"/>
      <c r="J936" s="297"/>
      <c r="K936" s="297"/>
      <c r="L936" s="297"/>
      <c r="M936" s="297"/>
      <c r="N936" s="297"/>
      <c r="O936" s="297"/>
      <c r="P936" s="297"/>
      <c r="Q936" s="297"/>
      <c r="R936" s="297"/>
      <c r="S936" s="297"/>
      <c r="T936" s="297"/>
      <c r="U936" s="297"/>
      <c r="V936" s="297"/>
      <c r="W936" s="297"/>
      <c r="X936" s="297"/>
      <c r="Y936" s="297"/>
      <c r="Z936" s="297"/>
    </row>
    <row r="937" spans="1:26" ht="15.75" customHeight="1">
      <c r="A937" s="297"/>
      <c r="B937" s="297"/>
      <c r="C937" s="297"/>
      <c r="D937" s="297"/>
      <c r="E937" s="297"/>
      <c r="F937" s="297"/>
      <c r="G937" s="297"/>
      <c r="H937" s="297"/>
      <c r="I937" s="297"/>
      <c r="J937" s="297"/>
      <c r="K937" s="297"/>
      <c r="L937" s="297"/>
      <c r="M937" s="297"/>
      <c r="N937" s="297"/>
      <c r="O937" s="297"/>
      <c r="P937" s="297"/>
      <c r="Q937" s="297"/>
      <c r="R937" s="297"/>
      <c r="S937" s="297"/>
      <c r="T937" s="297"/>
      <c r="U937" s="297"/>
      <c r="V937" s="297"/>
      <c r="W937" s="297"/>
      <c r="X937" s="297"/>
      <c r="Y937" s="297"/>
      <c r="Z937" s="297"/>
    </row>
    <row r="938" spans="1:26" ht="15.75" customHeight="1">
      <c r="A938" s="297"/>
      <c r="B938" s="297"/>
      <c r="C938" s="297"/>
      <c r="D938" s="297"/>
      <c r="E938" s="297"/>
      <c r="F938" s="297"/>
      <c r="G938" s="297"/>
      <c r="H938" s="297"/>
      <c r="I938" s="297"/>
      <c r="J938" s="297"/>
      <c r="K938" s="297"/>
      <c r="L938" s="297"/>
      <c r="M938" s="297"/>
      <c r="N938" s="297"/>
      <c r="O938" s="297"/>
      <c r="P938" s="297"/>
      <c r="Q938" s="297"/>
      <c r="R938" s="297"/>
      <c r="S938" s="297"/>
      <c r="T938" s="297"/>
      <c r="U938" s="297"/>
      <c r="V938" s="297"/>
      <c r="W938" s="297"/>
      <c r="X938" s="297"/>
      <c r="Y938" s="297"/>
      <c r="Z938" s="297"/>
    </row>
    <row r="939" spans="1:26" ht="15.75" customHeight="1">
      <c r="A939" s="297"/>
      <c r="B939" s="297"/>
      <c r="C939" s="297"/>
      <c r="D939" s="297"/>
      <c r="E939" s="297"/>
      <c r="F939" s="297"/>
      <c r="G939" s="297"/>
      <c r="H939" s="297"/>
      <c r="I939" s="297"/>
      <c r="J939" s="297"/>
      <c r="K939" s="297"/>
      <c r="L939" s="297"/>
      <c r="M939" s="297"/>
      <c r="N939" s="297"/>
      <c r="O939" s="297"/>
      <c r="P939" s="297"/>
      <c r="Q939" s="297"/>
      <c r="R939" s="297"/>
      <c r="S939" s="297"/>
      <c r="T939" s="297"/>
      <c r="U939" s="297"/>
      <c r="V939" s="297"/>
      <c r="W939" s="297"/>
      <c r="X939" s="297"/>
      <c r="Y939" s="297"/>
      <c r="Z939" s="297"/>
    </row>
    <row r="940" spans="1:26" ht="15.75" customHeight="1">
      <c r="A940" s="297"/>
      <c r="B940" s="297"/>
      <c r="C940" s="297"/>
      <c r="D940" s="297"/>
      <c r="E940" s="297"/>
      <c r="F940" s="297"/>
      <c r="G940" s="297"/>
      <c r="H940" s="297"/>
      <c r="I940" s="297"/>
      <c r="J940" s="297"/>
      <c r="K940" s="297"/>
      <c r="L940" s="297"/>
      <c r="M940" s="297"/>
      <c r="N940" s="297"/>
      <c r="O940" s="297"/>
      <c r="P940" s="297"/>
      <c r="Q940" s="297"/>
      <c r="R940" s="297"/>
      <c r="S940" s="297"/>
      <c r="T940" s="297"/>
      <c r="U940" s="297"/>
      <c r="V940" s="297"/>
      <c r="W940" s="297"/>
      <c r="X940" s="297"/>
      <c r="Y940" s="297"/>
      <c r="Z940" s="297"/>
    </row>
    <row r="941" spans="1:26" ht="15.75" customHeight="1">
      <c r="A941" s="297"/>
      <c r="B941" s="297"/>
      <c r="C941" s="297"/>
      <c r="D941" s="297"/>
      <c r="E941" s="297"/>
      <c r="F941" s="297"/>
      <c r="G941" s="297"/>
      <c r="H941" s="297"/>
      <c r="I941" s="297"/>
      <c r="J941" s="297"/>
      <c r="K941" s="297"/>
      <c r="L941" s="297"/>
      <c r="M941" s="297"/>
      <c r="N941" s="297"/>
      <c r="O941" s="297"/>
      <c r="P941" s="297"/>
      <c r="Q941" s="297"/>
      <c r="R941" s="297"/>
      <c r="S941" s="297"/>
      <c r="T941" s="297"/>
      <c r="U941" s="297"/>
      <c r="V941" s="297"/>
      <c r="W941" s="297"/>
      <c r="X941" s="297"/>
      <c r="Y941" s="297"/>
      <c r="Z941" s="297"/>
    </row>
    <row r="942" spans="1:26" ht="15.75" customHeight="1">
      <c r="A942" s="297"/>
      <c r="B942" s="297"/>
      <c r="C942" s="297"/>
      <c r="D942" s="297"/>
      <c r="E942" s="297"/>
      <c r="F942" s="297"/>
      <c r="G942" s="297"/>
      <c r="H942" s="297"/>
      <c r="I942" s="297"/>
      <c r="J942" s="297"/>
      <c r="K942" s="297"/>
      <c r="L942" s="297"/>
      <c r="M942" s="297"/>
      <c r="N942" s="297"/>
      <c r="O942" s="297"/>
      <c r="P942" s="297"/>
      <c r="Q942" s="297"/>
      <c r="R942" s="297"/>
      <c r="S942" s="297"/>
      <c r="T942" s="297"/>
      <c r="U942" s="297"/>
      <c r="V942" s="297"/>
      <c r="W942" s="297"/>
      <c r="X942" s="297"/>
      <c r="Y942" s="297"/>
      <c r="Z942" s="297"/>
    </row>
    <row r="943" spans="1:26" ht="15.75" customHeight="1">
      <c r="A943" s="297"/>
      <c r="B943" s="297"/>
      <c r="C943" s="297"/>
      <c r="D943" s="297"/>
      <c r="E943" s="297"/>
      <c r="F943" s="297"/>
      <c r="G943" s="297"/>
      <c r="H943" s="297"/>
      <c r="I943" s="297"/>
      <c r="J943" s="297"/>
      <c r="K943" s="297"/>
      <c r="L943" s="297"/>
      <c r="M943" s="297"/>
      <c r="N943" s="297"/>
      <c r="O943" s="297"/>
      <c r="P943" s="297"/>
      <c r="Q943" s="297"/>
      <c r="R943" s="297"/>
      <c r="S943" s="297"/>
      <c r="T943" s="297"/>
      <c r="U943" s="297"/>
      <c r="V943" s="297"/>
      <c r="W943" s="297"/>
      <c r="X943" s="297"/>
      <c r="Y943" s="297"/>
      <c r="Z943" s="297"/>
    </row>
    <row r="944" spans="1:26" ht="15.75" customHeight="1">
      <c r="A944" s="297"/>
      <c r="B944" s="297"/>
      <c r="C944" s="297"/>
      <c r="D944" s="297"/>
      <c r="E944" s="297"/>
      <c r="F944" s="297"/>
      <c r="G944" s="297"/>
      <c r="H944" s="297"/>
      <c r="I944" s="297"/>
      <c r="J944" s="297"/>
      <c r="K944" s="297"/>
      <c r="L944" s="297"/>
      <c r="M944" s="297"/>
      <c r="N944" s="297"/>
      <c r="O944" s="297"/>
      <c r="P944" s="297"/>
      <c r="Q944" s="297"/>
      <c r="R944" s="297"/>
      <c r="S944" s="297"/>
      <c r="T944" s="297"/>
      <c r="U944" s="297"/>
      <c r="V944" s="297"/>
      <c r="W944" s="297"/>
      <c r="X944" s="297"/>
      <c r="Y944" s="297"/>
      <c r="Z944" s="297"/>
    </row>
    <row r="945" spans="1:26" ht="15.75" customHeight="1">
      <c r="A945" s="297"/>
      <c r="B945" s="297"/>
      <c r="C945" s="297"/>
      <c r="D945" s="297"/>
      <c r="E945" s="297"/>
      <c r="F945" s="297"/>
      <c r="G945" s="297"/>
      <c r="H945" s="297"/>
      <c r="I945" s="297"/>
      <c r="J945" s="297"/>
      <c r="K945" s="297"/>
      <c r="L945" s="297"/>
      <c r="M945" s="297"/>
      <c r="N945" s="297"/>
      <c r="O945" s="297"/>
      <c r="P945" s="297"/>
      <c r="Q945" s="297"/>
      <c r="R945" s="297"/>
      <c r="S945" s="297"/>
      <c r="T945" s="297"/>
      <c r="U945" s="297"/>
      <c r="V945" s="297"/>
      <c r="W945" s="297"/>
      <c r="X945" s="297"/>
      <c r="Y945" s="297"/>
      <c r="Z945" s="297"/>
    </row>
    <row r="946" spans="1:26" ht="15.75" customHeight="1">
      <c r="A946" s="297"/>
      <c r="B946" s="297"/>
      <c r="C946" s="297"/>
      <c r="D946" s="297"/>
      <c r="E946" s="297"/>
      <c r="F946" s="297"/>
      <c r="G946" s="297"/>
      <c r="H946" s="297"/>
      <c r="I946" s="297"/>
      <c r="J946" s="297"/>
      <c r="K946" s="297"/>
      <c r="L946" s="297"/>
      <c r="M946" s="297"/>
      <c r="N946" s="297"/>
      <c r="O946" s="297"/>
      <c r="P946" s="297"/>
      <c r="Q946" s="297"/>
      <c r="R946" s="297"/>
      <c r="S946" s="297"/>
      <c r="T946" s="297"/>
      <c r="U946" s="297"/>
      <c r="V946" s="297"/>
      <c r="W946" s="297"/>
      <c r="X946" s="297"/>
      <c r="Y946" s="297"/>
      <c r="Z946" s="297"/>
    </row>
    <row r="947" spans="1:26" ht="15.75" customHeight="1">
      <c r="A947" s="297"/>
      <c r="B947" s="297"/>
      <c r="C947" s="297"/>
      <c r="D947" s="297"/>
      <c r="E947" s="297"/>
      <c r="F947" s="297"/>
      <c r="G947" s="297"/>
      <c r="H947" s="297"/>
      <c r="I947" s="297"/>
      <c r="J947" s="297"/>
      <c r="K947" s="297"/>
      <c r="L947" s="297"/>
      <c r="M947" s="297"/>
      <c r="N947" s="297"/>
      <c r="O947" s="297"/>
      <c r="P947" s="297"/>
      <c r="Q947" s="297"/>
      <c r="R947" s="297"/>
      <c r="S947" s="297"/>
      <c r="T947" s="297"/>
      <c r="U947" s="297"/>
      <c r="V947" s="297"/>
      <c r="W947" s="297"/>
      <c r="X947" s="297"/>
      <c r="Y947" s="297"/>
      <c r="Z947" s="297"/>
    </row>
    <row r="948" spans="1:26" ht="15.75" customHeight="1">
      <c r="A948" s="297"/>
      <c r="B948" s="297"/>
      <c r="C948" s="297"/>
      <c r="D948" s="297"/>
      <c r="E948" s="297"/>
      <c r="F948" s="297"/>
      <c r="G948" s="297"/>
      <c r="H948" s="297"/>
      <c r="I948" s="297"/>
      <c r="J948" s="297"/>
      <c r="K948" s="297"/>
      <c r="L948" s="297"/>
      <c r="M948" s="297"/>
      <c r="N948" s="297"/>
      <c r="O948" s="297"/>
      <c r="P948" s="297"/>
      <c r="Q948" s="297"/>
      <c r="R948" s="297"/>
      <c r="S948" s="297"/>
      <c r="T948" s="297"/>
      <c r="U948" s="297"/>
      <c r="V948" s="297"/>
      <c r="W948" s="297"/>
      <c r="X948" s="297"/>
      <c r="Y948" s="297"/>
      <c r="Z948" s="297"/>
    </row>
    <row r="949" spans="1:26" ht="15.75" customHeight="1">
      <c r="A949" s="297"/>
      <c r="B949" s="297"/>
      <c r="C949" s="297"/>
      <c r="D949" s="297"/>
      <c r="E949" s="297"/>
      <c r="F949" s="297"/>
      <c r="G949" s="297"/>
      <c r="H949" s="297"/>
      <c r="I949" s="297"/>
      <c r="J949" s="297"/>
      <c r="K949" s="297"/>
      <c r="L949" s="297"/>
      <c r="M949" s="297"/>
      <c r="N949" s="297"/>
      <c r="O949" s="297"/>
      <c r="P949" s="297"/>
      <c r="Q949" s="297"/>
      <c r="R949" s="297"/>
      <c r="S949" s="297"/>
      <c r="T949" s="297"/>
      <c r="U949" s="297"/>
      <c r="V949" s="297"/>
      <c r="W949" s="297"/>
      <c r="X949" s="297"/>
      <c r="Y949" s="297"/>
      <c r="Z949" s="297"/>
    </row>
    <row r="950" spans="1:26" ht="15.75" customHeight="1">
      <c r="A950" s="297"/>
      <c r="B950" s="297"/>
      <c r="C950" s="297"/>
      <c r="D950" s="297"/>
      <c r="E950" s="297"/>
      <c r="F950" s="297"/>
      <c r="G950" s="297"/>
      <c r="H950" s="297"/>
      <c r="I950" s="297"/>
      <c r="J950" s="297"/>
      <c r="K950" s="297"/>
      <c r="L950" s="297"/>
      <c r="M950" s="297"/>
      <c r="N950" s="297"/>
      <c r="O950" s="297"/>
      <c r="P950" s="297"/>
      <c r="Q950" s="297"/>
      <c r="R950" s="297"/>
      <c r="S950" s="297"/>
      <c r="T950" s="297"/>
      <c r="U950" s="297"/>
      <c r="V950" s="297"/>
      <c r="W950" s="297"/>
      <c r="X950" s="297"/>
      <c r="Y950" s="297"/>
      <c r="Z950" s="297"/>
    </row>
    <row r="951" spans="1:26" ht="15.75" customHeight="1">
      <c r="A951" s="297"/>
      <c r="B951" s="297"/>
      <c r="C951" s="297"/>
      <c r="D951" s="297"/>
      <c r="E951" s="297"/>
      <c r="F951" s="297"/>
      <c r="G951" s="297"/>
      <c r="H951" s="297"/>
      <c r="I951" s="297"/>
      <c r="J951" s="297"/>
      <c r="K951" s="297"/>
      <c r="L951" s="297"/>
      <c r="M951" s="297"/>
      <c r="N951" s="297"/>
      <c r="O951" s="297"/>
      <c r="P951" s="297"/>
      <c r="Q951" s="297"/>
      <c r="R951" s="297"/>
      <c r="S951" s="297"/>
      <c r="T951" s="297"/>
      <c r="U951" s="297"/>
      <c r="V951" s="297"/>
      <c r="W951" s="297"/>
      <c r="X951" s="297"/>
      <c r="Y951" s="297"/>
      <c r="Z951" s="297"/>
    </row>
    <row r="952" spans="1:26" ht="15.75" customHeight="1">
      <c r="A952" s="297"/>
      <c r="B952" s="297"/>
      <c r="C952" s="297"/>
      <c r="D952" s="297"/>
      <c r="E952" s="297"/>
      <c r="F952" s="297"/>
      <c r="G952" s="297"/>
      <c r="H952" s="297"/>
      <c r="I952" s="297"/>
      <c r="J952" s="297"/>
      <c r="K952" s="297"/>
      <c r="L952" s="297"/>
      <c r="M952" s="297"/>
      <c r="N952" s="297"/>
      <c r="O952" s="297"/>
      <c r="P952" s="297"/>
      <c r="Q952" s="297"/>
      <c r="R952" s="297"/>
      <c r="S952" s="297"/>
      <c r="T952" s="297"/>
      <c r="U952" s="297"/>
      <c r="V952" s="297"/>
      <c r="W952" s="297"/>
      <c r="X952" s="297"/>
      <c r="Y952" s="297"/>
      <c r="Z952" s="297"/>
    </row>
    <row r="953" spans="1:26" ht="15.75" customHeight="1">
      <c r="A953" s="297"/>
      <c r="B953" s="297"/>
      <c r="C953" s="297"/>
      <c r="D953" s="297"/>
      <c r="E953" s="297"/>
      <c r="F953" s="297"/>
      <c r="G953" s="297"/>
      <c r="H953" s="297"/>
      <c r="I953" s="297"/>
      <c r="J953" s="297"/>
      <c r="K953" s="297"/>
      <c r="L953" s="297"/>
      <c r="M953" s="297"/>
      <c r="N953" s="297"/>
      <c r="O953" s="297"/>
      <c r="P953" s="297"/>
      <c r="Q953" s="297"/>
      <c r="R953" s="297"/>
      <c r="S953" s="297"/>
      <c r="T953" s="297"/>
      <c r="U953" s="297"/>
      <c r="V953" s="297"/>
      <c r="W953" s="297"/>
      <c r="X953" s="297"/>
      <c r="Y953" s="297"/>
      <c r="Z953" s="297"/>
    </row>
    <row r="954" spans="1:26" ht="15.75" customHeight="1">
      <c r="A954" s="297"/>
      <c r="B954" s="297"/>
      <c r="C954" s="297"/>
      <c r="D954" s="297"/>
      <c r="E954" s="297"/>
      <c r="F954" s="297"/>
      <c r="G954" s="297"/>
      <c r="H954" s="297"/>
      <c r="I954" s="297"/>
      <c r="J954" s="297"/>
      <c r="K954" s="297"/>
      <c r="L954" s="297"/>
      <c r="M954" s="297"/>
      <c r="N954" s="297"/>
      <c r="O954" s="297"/>
      <c r="P954" s="297"/>
      <c r="Q954" s="297"/>
      <c r="R954" s="297"/>
      <c r="S954" s="297"/>
      <c r="T954" s="297"/>
      <c r="U954" s="297"/>
      <c r="V954" s="297"/>
      <c r="W954" s="297"/>
      <c r="X954" s="297"/>
      <c r="Y954" s="297"/>
      <c r="Z954" s="297"/>
    </row>
    <row r="955" spans="1:26" ht="15.75" customHeight="1">
      <c r="A955" s="297"/>
      <c r="B955" s="297"/>
      <c r="C955" s="297"/>
      <c r="D955" s="297"/>
      <c r="E955" s="297"/>
      <c r="F955" s="297"/>
      <c r="G955" s="297"/>
      <c r="H955" s="297"/>
      <c r="I955" s="297"/>
      <c r="J955" s="297"/>
      <c r="K955" s="297"/>
      <c r="L955" s="297"/>
      <c r="M955" s="297"/>
      <c r="N955" s="297"/>
      <c r="O955" s="297"/>
      <c r="P955" s="297"/>
      <c r="Q955" s="297"/>
      <c r="R955" s="297"/>
      <c r="S955" s="297"/>
      <c r="T955" s="297"/>
      <c r="U955" s="297"/>
      <c r="V955" s="297"/>
      <c r="W955" s="297"/>
      <c r="X955" s="297"/>
      <c r="Y955" s="297"/>
      <c r="Z955" s="297"/>
    </row>
    <row r="956" spans="1:26" ht="15.75" customHeight="1">
      <c r="A956" s="297"/>
      <c r="B956" s="297"/>
      <c r="C956" s="297"/>
      <c r="D956" s="297"/>
      <c r="E956" s="297"/>
      <c r="F956" s="297"/>
      <c r="G956" s="297"/>
      <c r="H956" s="297"/>
      <c r="I956" s="297"/>
      <c r="J956" s="297"/>
      <c r="K956" s="297"/>
      <c r="L956" s="297"/>
      <c r="M956" s="297"/>
      <c r="N956" s="297"/>
      <c r="O956" s="297"/>
      <c r="P956" s="297"/>
      <c r="Q956" s="297"/>
      <c r="R956" s="297"/>
      <c r="S956" s="297"/>
      <c r="T956" s="297"/>
      <c r="U956" s="297"/>
      <c r="V956" s="297"/>
      <c r="W956" s="297"/>
      <c r="X956" s="297"/>
      <c r="Y956" s="297"/>
      <c r="Z956" s="297"/>
    </row>
    <row r="957" spans="1:26" ht="15.75" customHeight="1">
      <c r="A957" s="297"/>
      <c r="B957" s="297"/>
      <c r="C957" s="297"/>
      <c r="D957" s="297"/>
      <c r="E957" s="297"/>
      <c r="F957" s="297"/>
      <c r="G957" s="297"/>
      <c r="H957" s="297"/>
      <c r="I957" s="297"/>
      <c r="J957" s="297"/>
      <c r="K957" s="297"/>
      <c r="L957" s="297"/>
      <c r="M957" s="297"/>
      <c r="N957" s="297"/>
      <c r="O957" s="297"/>
      <c r="P957" s="297"/>
      <c r="Q957" s="297"/>
      <c r="R957" s="297"/>
      <c r="S957" s="297"/>
      <c r="T957" s="297"/>
      <c r="U957" s="297"/>
      <c r="V957" s="297"/>
      <c r="W957" s="297"/>
      <c r="X957" s="297"/>
      <c r="Y957" s="297"/>
      <c r="Z957" s="297"/>
    </row>
    <row r="958" spans="1:26" ht="15.75" customHeight="1">
      <c r="A958" s="297"/>
      <c r="B958" s="297"/>
      <c r="C958" s="297"/>
      <c r="D958" s="297"/>
      <c r="E958" s="297"/>
      <c r="F958" s="297"/>
      <c r="G958" s="297"/>
      <c r="H958" s="297"/>
      <c r="I958" s="297"/>
      <c r="J958" s="297"/>
      <c r="K958" s="297"/>
      <c r="L958" s="297"/>
      <c r="M958" s="297"/>
      <c r="N958" s="297"/>
      <c r="O958" s="297"/>
      <c r="P958" s="297"/>
      <c r="Q958" s="297"/>
      <c r="R958" s="297"/>
      <c r="S958" s="297"/>
      <c r="T958" s="297"/>
      <c r="U958" s="297"/>
      <c r="V958" s="297"/>
      <c r="W958" s="297"/>
      <c r="X958" s="297"/>
      <c r="Y958" s="297"/>
      <c r="Z958" s="297"/>
    </row>
    <row r="959" spans="1:26" ht="15.75" customHeight="1">
      <c r="A959" s="297"/>
      <c r="B959" s="297"/>
      <c r="C959" s="297"/>
      <c r="D959" s="297"/>
      <c r="E959" s="297"/>
      <c r="F959" s="297"/>
      <c r="G959" s="297"/>
      <c r="H959" s="297"/>
      <c r="I959" s="297"/>
      <c r="J959" s="297"/>
      <c r="K959" s="297"/>
      <c r="L959" s="297"/>
      <c r="M959" s="297"/>
      <c r="N959" s="297"/>
      <c r="O959" s="297"/>
      <c r="P959" s="297"/>
      <c r="Q959" s="297"/>
      <c r="R959" s="297"/>
      <c r="S959" s="297"/>
      <c r="T959" s="297"/>
      <c r="U959" s="297"/>
      <c r="V959" s="297"/>
      <c r="W959" s="297"/>
      <c r="X959" s="297"/>
      <c r="Y959" s="297"/>
      <c r="Z959" s="297"/>
    </row>
    <row r="960" spans="1:26" ht="15.75" customHeight="1">
      <c r="A960" s="297"/>
      <c r="B960" s="297"/>
      <c r="C960" s="297"/>
      <c r="D960" s="297"/>
      <c r="E960" s="297"/>
      <c r="F960" s="297"/>
      <c r="G960" s="297"/>
      <c r="H960" s="297"/>
      <c r="I960" s="297"/>
      <c r="J960" s="297"/>
      <c r="K960" s="297"/>
      <c r="L960" s="297"/>
      <c r="M960" s="297"/>
      <c r="N960" s="297"/>
      <c r="O960" s="297"/>
      <c r="P960" s="297"/>
      <c r="Q960" s="297"/>
      <c r="R960" s="297"/>
      <c r="S960" s="297"/>
      <c r="T960" s="297"/>
      <c r="U960" s="297"/>
      <c r="V960" s="297"/>
      <c r="W960" s="297"/>
      <c r="X960" s="297"/>
      <c r="Y960" s="297"/>
      <c r="Z960" s="297"/>
    </row>
    <row r="961" spans="1:26" ht="15.75" customHeight="1">
      <c r="A961" s="297"/>
      <c r="B961" s="297"/>
      <c r="C961" s="297"/>
      <c r="D961" s="297"/>
      <c r="E961" s="297"/>
      <c r="F961" s="297"/>
      <c r="G961" s="297"/>
      <c r="H961" s="297"/>
      <c r="I961" s="297"/>
      <c r="J961" s="297"/>
      <c r="K961" s="297"/>
      <c r="L961" s="297"/>
      <c r="M961" s="297"/>
      <c r="N961" s="297"/>
      <c r="O961" s="297"/>
      <c r="P961" s="297"/>
      <c r="Q961" s="297"/>
      <c r="R961" s="297"/>
      <c r="S961" s="297"/>
      <c r="T961" s="297"/>
      <c r="U961" s="297"/>
      <c r="V961" s="297"/>
      <c r="W961" s="297"/>
      <c r="X961" s="297"/>
      <c r="Y961" s="297"/>
      <c r="Z961" s="297"/>
    </row>
    <row r="962" spans="1:26" ht="15.75" customHeight="1">
      <c r="A962" s="297"/>
      <c r="B962" s="297"/>
      <c r="C962" s="297"/>
      <c r="D962" s="297"/>
      <c r="E962" s="297"/>
      <c r="F962" s="297"/>
      <c r="G962" s="297"/>
      <c r="H962" s="297"/>
      <c r="I962" s="297"/>
      <c r="J962" s="297"/>
      <c r="K962" s="297"/>
      <c r="L962" s="297"/>
      <c r="M962" s="297"/>
      <c r="N962" s="297"/>
      <c r="O962" s="297"/>
      <c r="P962" s="297"/>
      <c r="Q962" s="297"/>
      <c r="R962" s="297"/>
      <c r="S962" s="297"/>
      <c r="T962" s="297"/>
      <c r="U962" s="297"/>
      <c r="V962" s="297"/>
      <c r="W962" s="297"/>
      <c r="X962" s="297"/>
      <c r="Y962" s="297"/>
      <c r="Z962" s="297"/>
    </row>
    <row r="963" spans="1:26" ht="15.75" customHeight="1">
      <c r="A963" s="297"/>
      <c r="B963" s="297"/>
      <c r="C963" s="297"/>
      <c r="D963" s="297"/>
      <c r="E963" s="297"/>
      <c r="F963" s="297"/>
      <c r="G963" s="297"/>
      <c r="H963" s="297"/>
      <c r="I963" s="297"/>
      <c r="J963" s="297"/>
      <c r="K963" s="297"/>
      <c r="L963" s="297"/>
      <c r="M963" s="297"/>
      <c r="N963" s="297"/>
      <c r="O963" s="297"/>
      <c r="P963" s="297"/>
      <c r="Q963" s="297"/>
      <c r="R963" s="297"/>
      <c r="S963" s="297"/>
      <c r="T963" s="297"/>
      <c r="U963" s="297"/>
      <c r="V963" s="297"/>
      <c r="W963" s="297"/>
      <c r="X963" s="297"/>
      <c r="Y963" s="297"/>
      <c r="Z963" s="297"/>
    </row>
    <row r="964" spans="1:26" ht="15.75" customHeight="1">
      <c r="A964" s="297"/>
      <c r="B964" s="297"/>
      <c r="C964" s="297"/>
      <c r="D964" s="297"/>
      <c r="E964" s="297"/>
      <c r="F964" s="297"/>
      <c r="G964" s="297"/>
      <c r="H964" s="297"/>
      <c r="I964" s="297"/>
      <c r="J964" s="297"/>
      <c r="K964" s="297"/>
      <c r="L964" s="297"/>
      <c r="M964" s="297"/>
      <c r="N964" s="297"/>
      <c r="O964" s="297"/>
      <c r="P964" s="297"/>
      <c r="Q964" s="297"/>
      <c r="R964" s="297"/>
      <c r="S964" s="297"/>
      <c r="T964" s="297"/>
      <c r="U964" s="297"/>
      <c r="V964" s="297"/>
      <c r="W964" s="297"/>
      <c r="X964" s="297"/>
      <c r="Y964" s="297"/>
      <c r="Z964" s="297"/>
    </row>
    <row r="965" spans="1:26" ht="15.75" customHeight="1">
      <c r="A965" s="297"/>
      <c r="B965" s="297"/>
      <c r="C965" s="297"/>
      <c r="D965" s="297"/>
      <c r="E965" s="297"/>
      <c r="F965" s="297"/>
      <c r="G965" s="297"/>
      <c r="H965" s="297"/>
      <c r="I965" s="297"/>
      <c r="J965" s="297"/>
      <c r="K965" s="297"/>
      <c r="L965" s="297"/>
      <c r="M965" s="297"/>
      <c r="N965" s="297"/>
      <c r="O965" s="297"/>
      <c r="P965" s="297"/>
      <c r="Q965" s="297"/>
      <c r="R965" s="297"/>
      <c r="S965" s="297"/>
      <c r="T965" s="297"/>
      <c r="U965" s="297"/>
      <c r="V965" s="297"/>
      <c r="W965" s="297"/>
      <c r="X965" s="297"/>
      <c r="Y965" s="297"/>
      <c r="Z965" s="297"/>
    </row>
    <row r="966" spans="1:26" ht="15.75" customHeight="1">
      <c r="A966" s="297"/>
      <c r="B966" s="297"/>
      <c r="C966" s="297"/>
      <c r="D966" s="297"/>
      <c r="E966" s="297"/>
      <c r="F966" s="297"/>
      <c r="G966" s="297"/>
      <c r="H966" s="297"/>
      <c r="I966" s="297"/>
      <c r="J966" s="297"/>
      <c r="K966" s="297"/>
      <c r="L966" s="297"/>
      <c r="M966" s="297"/>
      <c r="N966" s="297"/>
      <c r="O966" s="297"/>
      <c r="P966" s="297"/>
      <c r="Q966" s="297"/>
      <c r="R966" s="297"/>
      <c r="S966" s="297"/>
      <c r="T966" s="297"/>
      <c r="U966" s="297"/>
      <c r="V966" s="297"/>
      <c r="W966" s="297"/>
      <c r="X966" s="297"/>
      <c r="Y966" s="297"/>
      <c r="Z966" s="297"/>
    </row>
    <row r="967" spans="1:26" ht="15.75" customHeight="1">
      <c r="A967" s="297"/>
      <c r="B967" s="297"/>
      <c r="C967" s="297"/>
      <c r="D967" s="297"/>
      <c r="E967" s="297"/>
      <c r="F967" s="297"/>
      <c r="G967" s="297"/>
      <c r="H967" s="297"/>
      <c r="I967" s="297"/>
      <c r="J967" s="297"/>
      <c r="K967" s="297"/>
      <c r="L967" s="297"/>
      <c r="M967" s="297"/>
      <c r="N967" s="297"/>
      <c r="O967" s="297"/>
      <c r="P967" s="297"/>
      <c r="Q967" s="297"/>
      <c r="R967" s="297"/>
      <c r="S967" s="297"/>
      <c r="T967" s="297"/>
      <c r="U967" s="297"/>
      <c r="V967" s="297"/>
      <c r="W967" s="297"/>
      <c r="X967" s="297"/>
      <c r="Y967" s="297"/>
      <c r="Z967" s="297"/>
    </row>
    <row r="968" spans="1:26" ht="15.75" customHeight="1">
      <c r="A968" s="297"/>
      <c r="B968" s="297"/>
      <c r="C968" s="297"/>
      <c r="D968" s="297"/>
      <c r="E968" s="297"/>
      <c r="F968" s="297"/>
      <c r="G968" s="297"/>
      <c r="H968" s="297"/>
      <c r="I968" s="297"/>
      <c r="J968" s="297"/>
      <c r="K968" s="297"/>
      <c r="L968" s="297"/>
      <c r="M968" s="297"/>
      <c r="N968" s="297"/>
      <c r="O968" s="297"/>
      <c r="P968" s="297"/>
      <c r="Q968" s="297"/>
      <c r="R968" s="297"/>
      <c r="S968" s="297"/>
      <c r="T968" s="297"/>
      <c r="U968" s="297"/>
      <c r="V968" s="297"/>
      <c r="W968" s="297"/>
      <c r="X968" s="297"/>
      <c r="Y968" s="297"/>
      <c r="Z968" s="297"/>
    </row>
    <row r="969" spans="1:26" ht="15.75" customHeight="1">
      <c r="A969" s="297"/>
      <c r="B969" s="297"/>
      <c r="C969" s="297"/>
      <c r="D969" s="297"/>
      <c r="E969" s="297"/>
      <c r="F969" s="297"/>
      <c r="G969" s="297"/>
      <c r="H969" s="297"/>
      <c r="I969" s="297"/>
      <c r="J969" s="297"/>
      <c r="K969" s="297"/>
      <c r="L969" s="297"/>
      <c r="M969" s="297"/>
      <c r="N969" s="297"/>
      <c r="O969" s="297"/>
      <c r="P969" s="297"/>
      <c r="Q969" s="297"/>
      <c r="R969" s="297"/>
      <c r="S969" s="297"/>
      <c r="T969" s="297"/>
      <c r="U969" s="297"/>
      <c r="V969" s="297"/>
      <c r="W969" s="297"/>
      <c r="X969" s="297"/>
      <c r="Y969" s="297"/>
      <c r="Z969" s="297"/>
    </row>
    <row r="970" spans="1:26" ht="15.75" customHeight="1">
      <c r="A970" s="297"/>
      <c r="B970" s="297"/>
      <c r="C970" s="297"/>
      <c r="D970" s="297"/>
      <c r="E970" s="297"/>
      <c r="F970" s="297"/>
      <c r="G970" s="297"/>
      <c r="H970" s="297"/>
      <c r="I970" s="297"/>
      <c r="J970" s="297"/>
      <c r="K970" s="297"/>
      <c r="L970" s="297"/>
      <c r="M970" s="297"/>
      <c r="N970" s="297"/>
      <c r="O970" s="297"/>
      <c r="P970" s="297"/>
      <c r="Q970" s="297"/>
      <c r="R970" s="297"/>
      <c r="S970" s="297"/>
      <c r="T970" s="297"/>
      <c r="U970" s="297"/>
      <c r="V970" s="297"/>
      <c r="W970" s="297"/>
      <c r="X970" s="297"/>
      <c r="Y970" s="297"/>
      <c r="Z970" s="297"/>
    </row>
    <row r="971" spans="1:26" ht="15.75" customHeight="1">
      <c r="A971" s="297"/>
      <c r="B971" s="297"/>
      <c r="C971" s="297"/>
      <c r="D971" s="297"/>
      <c r="E971" s="297"/>
      <c r="F971" s="297"/>
      <c r="G971" s="297"/>
      <c r="H971" s="297"/>
      <c r="I971" s="297"/>
      <c r="J971" s="297"/>
      <c r="K971" s="297"/>
      <c r="L971" s="297"/>
      <c r="M971" s="297"/>
      <c r="N971" s="297"/>
      <c r="O971" s="297"/>
      <c r="P971" s="297"/>
      <c r="Q971" s="297"/>
      <c r="R971" s="297"/>
      <c r="S971" s="297"/>
      <c r="T971" s="297"/>
      <c r="U971" s="297"/>
      <c r="V971" s="297"/>
      <c r="W971" s="297"/>
      <c r="X971" s="297"/>
      <c r="Y971" s="297"/>
      <c r="Z971" s="297"/>
    </row>
    <row r="972" spans="1:26" ht="15.75" customHeight="1">
      <c r="A972" s="297"/>
      <c r="B972" s="297"/>
      <c r="C972" s="297"/>
      <c r="D972" s="297"/>
      <c r="E972" s="297"/>
      <c r="F972" s="297"/>
      <c r="G972" s="297"/>
      <c r="H972" s="297"/>
      <c r="I972" s="297"/>
      <c r="J972" s="297"/>
      <c r="K972" s="297"/>
      <c r="L972" s="297"/>
      <c r="M972" s="297"/>
      <c r="N972" s="297"/>
      <c r="O972" s="297"/>
      <c r="P972" s="297"/>
      <c r="Q972" s="297"/>
      <c r="R972" s="297"/>
      <c r="S972" s="297"/>
      <c r="T972" s="297"/>
      <c r="U972" s="297"/>
      <c r="V972" s="297"/>
      <c r="W972" s="297"/>
      <c r="X972" s="297"/>
      <c r="Y972" s="297"/>
      <c r="Z972" s="297"/>
    </row>
    <row r="973" spans="1:26" ht="15.75" customHeight="1">
      <c r="A973" s="297"/>
      <c r="B973" s="297"/>
      <c r="C973" s="297"/>
      <c r="D973" s="297"/>
      <c r="E973" s="297"/>
      <c r="F973" s="297"/>
      <c r="G973" s="297"/>
      <c r="H973" s="297"/>
      <c r="I973" s="297"/>
      <c r="J973" s="297"/>
      <c r="K973" s="297"/>
      <c r="L973" s="297"/>
      <c r="M973" s="297"/>
      <c r="N973" s="297"/>
      <c r="O973" s="297"/>
      <c r="P973" s="297"/>
      <c r="Q973" s="297"/>
      <c r="R973" s="297"/>
      <c r="S973" s="297"/>
      <c r="T973" s="297"/>
      <c r="U973" s="297"/>
      <c r="V973" s="297"/>
      <c r="W973" s="297"/>
      <c r="X973" s="297"/>
      <c r="Y973" s="297"/>
      <c r="Z973" s="297"/>
    </row>
    <row r="974" spans="1:26" ht="15.75" customHeight="1">
      <c r="A974" s="297"/>
      <c r="B974" s="297"/>
      <c r="C974" s="297"/>
      <c r="D974" s="297"/>
      <c r="E974" s="297"/>
      <c r="F974" s="297"/>
      <c r="G974" s="297"/>
      <c r="H974" s="297"/>
      <c r="I974" s="297"/>
      <c r="J974" s="297"/>
      <c r="K974" s="297"/>
      <c r="L974" s="297"/>
      <c r="M974" s="297"/>
      <c r="N974" s="297"/>
      <c r="O974" s="297"/>
      <c r="P974" s="297"/>
      <c r="Q974" s="297"/>
      <c r="R974" s="297"/>
      <c r="S974" s="297"/>
      <c r="T974" s="297"/>
      <c r="U974" s="297"/>
      <c r="V974" s="297"/>
      <c r="W974" s="297"/>
      <c r="X974" s="297"/>
      <c r="Y974" s="297"/>
      <c r="Z974" s="297"/>
    </row>
    <row r="975" spans="1:26" ht="15.75" customHeight="1">
      <c r="A975" s="297"/>
      <c r="B975" s="297"/>
      <c r="C975" s="297"/>
      <c r="D975" s="297"/>
      <c r="E975" s="297"/>
      <c r="F975" s="297"/>
      <c r="G975" s="297"/>
      <c r="H975" s="297"/>
      <c r="I975" s="297"/>
      <c r="J975" s="297"/>
      <c r="K975" s="297"/>
      <c r="L975" s="297"/>
      <c r="M975" s="297"/>
      <c r="N975" s="297"/>
      <c r="O975" s="297"/>
      <c r="P975" s="297"/>
      <c r="Q975" s="297"/>
      <c r="R975" s="297"/>
      <c r="S975" s="297"/>
      <c r="T975" s="297"/>
      <c r="U975" s="297"/>
      <c r="V975" s="297"/>
      <c r="W975" s="297"/>
      <c r="X975" s="297"/>
      <c r="Y975" s="297"/>
      <c r="Z975" s="297"/>
    </row>
    <row r="976" spans="1:26" ht="15.75" customHeight="1">
      <c r="A976" s="297"/>
      <c r="B976" s="297"/>
      <c r="C976" s="297"/>
      <c r="D976" s="297"/>
      <c r="E976" s="297"/>
      <c r="F976" s="297"/>
      <c r="G976" s="297"/>
      <c r="H976" s="297"/>
      <c r="I976" s="297"/>
      <c r="J976" s="297"/>
      <c r="K976" s="297"/>
      <c r="L976" s="297"/>
      <c r="M976" s="297"/>
      <c r="N976" s="297"/>
      <c r="O976" s="297"/>
      <c r="P976" s="297"/>
      <c r="Q976" s="297"/>
      <c r="R976" s="297"/>
      <c r="S976" s="297"/>
      <c r="T976" s="297"/>
      <c r="U976" s="297"/>
      <c r="V976" s="297"/>
      <c r="W976" s="297"/>
      <c r="X976" s="297"/>
      <c r="Y976" s="297"/>
      <c r="Z976" s="297"/>
    </row>
    <row r="977" spans="1:26" ht="15.75" customHeight="1">
      <c r="A977" s="297"/>
      <c r="B977" s="297"/>
      <c r="C977" s="297"/>
      <c r="D977" s="297"/>
      <c r="E977" s="297"/>
      <c r="F977" s="297"/>
      <c r="G977" s="297"/>
      <c r="H977" s="297"/>
      <c r="I977" s="297"/>
      <c r="J977" s="297"/>
      <c r="K977" s="297"/>
      <c r="L977" s="297"/>
      <c r="M977" s="297"/>
      <c r="N977" s="297"/>
      <c r="O977" s="297"/>
      <c r="P977" s="297"/>
      <c r="Q977" s="297"/>
      <c r="R977" s="297"/>
      <c r="S977" s="297"/>
      <c r="T977" s="297"/>
      <c r="U977" s="297"/>
      <c r="V977" s="297"/>
      <c r="W977" s="297"/>
      <c r="X977" s="297"/>
      <c r="Y977" s="297"/>
      <c r="Z977" s="297"/>
    </row>
    <row r="978" spans="1:26" ht="15.75" customHeight="1">
      <c r="A978" s="297"/>
      <c r="B978" s="297"/>
      <c r="C978" s="297"/>
      <c r="D978" s="297"/>
      <c r="E978" s="297"/>
      <c r="F978" s="297"/>
      <c r="G978" s="297"/>
      <c r="H978" s="297"/>
      <c r="I978" s="297"/>
      <c r="J978" s="297"/>
      <c r="K978" s="297"/>
      <c r="L978" s="297"/>
      <c r="M978" s="297"/>
      <c r="N978" s="297"/>
      <c r="O978" s="297"/>
      <c r="P978" s="297"/>
      <c r="Q978" s="297"/>
      <c r="R978" s="297"/>
      <c r="S978" s="297"/>
      <c r="T978" s="297"/>
      <c r="U978" s="297"/>
      <c r="V978" s="297"/>
      <c r="W978" s="297"/>
      <c r="X978" s="297"/>
      <c r="Y978" s="297"/>
      <c r="Z978" s="297"/>
    </row>
    <row r="979" spans="1:26" ht="15.75" customHeight="1">
      <c r="A979" s="297"/>
      <c r="B979" s="297"/>
      <c r="C979" s="297"/>
      <c r="D979" s="297"/>
      <c r="E979" s="297"/>
      <c r="F979" s="297"/>
      <c r="G979" s="297"/>
      <c r="H979" s="297"/>
      <c r="I979" s="297"/>
      <c r="J979" s="297"/>
      <c r="K979" s="297"/>
      <c r="L979" s="297"/>
      <c r="M979" s="297"/>
      <c r="N979" s="297"/>
      <c r="O979" s="297"/>
      <c r="P979" s="297"/>
      <c r="Q979" s="297"/>
      <c r="R979" s="297"/>
      <c r="S979" s="297"/>
      <c r="T979" s="297"/>
      <c r="U979" s="297"/>
      <c r="V979" s="297"/>
      <c r="W979" s="297"/>
      <c r="X979" s="297"/>
      <c r="Y979" s="297"/>
      <c r="Z979" s="297"/>
    </row>
    <row r="980" spans="1:26" ht="15.75" customHeight="1">
      <c r="A980" s="297"/>
      <c r="B980" s="297"/>
      <c r="C980" s="297"/>
      <c r="D980" s="297"/>
      <c r="E980" s="297"/>
      <c r="F980" s="297"/>
      <c r="G980" s="297"/>
      <c r="H980" s="297"/>
      <c r="I980" s="297"/>
      <c r="J980" s="297"/>
      <c r="K980" s="297"/>
      <c r="L980" s="297"/>
      <c r="M980" s="297"/>
      <c r="N980" s="297"/>
      <c r="O980" s="297"/>
      <c r="P980" s="297"/>
      <c r="Q980" s="297"/>
      <c r="R980" s="297"/>
      <c r="S980" s="297"/>
      <c r="T980" s="297"/>
      <c r="U980" s="297"/>
      <c r="V980" s="297"/>
      <c r="W980" s="297"/>
      <c r="X980" s="297"/>
      <c r="Y980" s="297"/>
      <c r="Z980" s="297"/>
    </row>
    <row r="981" spans="1:26" ht="15.75" customHeight="1">
      <c r="A981" s="297"/>
      <c r="B981" s="297"/>
      <c r="C981" s="297"/>
      <c r="D981" s="297"/>
      <c r="E981" s="297"/>
      <c r="F981" s="297"/>
      <c r="G981" s="297"/>
      <c r="H981" s="297"/>
      <c r="I981" s="297"/>
      <c r="J981" s="297"/>
      <c r="K981" s="297"/>
      <c r="L981" s="297"/>
      <c r="M981" s="297"/>
      <c r="N981" s="297"/>
      <c r="O981" s="297"/>
      <c r="P981" s="297"/>
      <c r="Q981" s="297"/>
      <c r="R981" s="297"/>
      <c r="S981" s="297"/>
      <c r="T981" s="297"/>
      <c r="U981" s="297"/>
      <c r="V981" s="297"/>
      <c r="W981" s="297"/>
      <c r="X981" s="297"/>
      <c r="Y981" s="297"/>
      <c r="Z981" s="297"/>
    </row>
    <row r="982" spans="1:26" ht="15.75" customHeight="1">
      <c r="A982" s="297"/>
      <c r="B982" s="297"/>
      <c r="C982" s="297"/>
      <c r="D982" s="297"/>
      <c r="E982" s="297"/>
      <c r="F982" s="297"/>
      <c r="G982" s="297"/>
      <c r="H982" s="297"/>
      <c r="I982" s="297"/>
      <c r="J982" s="297"/>
      <c r="K982" s="297"/>
      <c r="L982" s="297"/>
      <c r="M982" s="297"/>
      <c r="N982" s="297"/>
      <c r="O982" s="297"/>
      <c r="P982" s="297"/>
      <c r="Q982" s="297"/>
      <c r="R982" s="297"/>
      <c r="S982" s="297"/>
      <c r="T982" s="297"/>
      <c r="U982" s="297"/>
      <c r="V982" s="297"/>
      <c r="W982" s="297"/>
      <c r="X982" s="297"/>
      <c r="Y982" s="297"/>
      <c r="Z982" s="297"/>
    </row>
    <row r="983" spans="1:26" ht="15.75" customHeight="1">
      <c r="A983" s="297"/>
      <c r="B983" s="297"/>
      <c r="C983" s="297"/>
      <c r="D983" s="297"/>
      <c r="E983" s="297"/>
      <c r="F983" s="297"/>
      <c r="G983" s="297"/>
      <c r="H983" s="297"/>
      <c r="I983" s="297"/>
      <c r="J983" s="297"/>
      <c r="K983" s="297"/>
      <c r="L983" s="297"/>
      <c r="M983" s="297"/>
      <c r="N983" s="297"/>
      <c r="O983" s="297"/>
      <c r="P983" s="297"/>
      <c r="Q983" s="297"/>
      <c r="R983" s="297"/>
      <c r="S983" s="297"/>
      <c r="T983" s="297"/>
      <c r="U983" s="297"/>
      <c r="V983" s="297"/>
      <c r="W983" s="297"/>
      <c r="X983" s="297"/>
      <c r="Y983" s="297"/>
      <c r="Z983" s="297"/>
    </row>
    <row r="984" spans="1:26" ht="15.75" customHeight="1">
      <c r="A984" s="297"/>
      <c r="B984" s="297"/>
      <c r="C984" s="297"/>
      <c r="D984" s="297"/>
      <c r="E984" s="297"/>
      <c r="F984" s="297"/>
      <c r="G984" s="297"/>
      <c r="H984" s="297"/>
      <c r="I984" s="297"/>
      <c r="J984" s="297"/>
      <c r="K984" s="297"/>
      <c r="L984" s="297"/>
      <c r="M984" s="297"/>
      <c r="N984" s="297"/>
      <c r="O984" s="297"/>
      <c r="P984" s="297"/>
      <c r="Q984" s="297"/>
      <c r="R984" s="297"/>
      <c r="S984" s="297"/>
      <c r="T984" s="297"/>
      <c r="U984" s="297"/>
      <c r="V984" s="297"/>
      <c r="W984" s="297"/>
      <c r="X984" s="297"/>
      <c r="Y984" s="297"/>
      <c r="Z984" s="297"/>
    </row>
    <row r="985" spans="1:26" ht="15.75" customHeight="1">
      <c r="A985" s="297"/>
      <c r="B985" s="297"/>
      <c r="C985" s="297"/>
      <c r="D985" s="297"/>
      <c r="E985" s="297"/>
      <c r="F985" s="297"/>
      <c r="G985" s="297"/>
      <c r="H985" s="297"/>
      <c r="I985" s="297"/>
      <c r="J985" s="297"/>
      <c r="K985" s="297"/>
      <c r="L985" s="297"/>
      <c r="M985" s="297"/>
      <c r="N985" s="297"/>
      <c r="O985" s="297"/>
      <c r="P985" s="297"/>
      <c r="Q985" s="297"/>
      <c r="R985" s="297"/>
      <c r="S985" s="297"/>
      <c r="T985" s="297"/>
      <c r="U985" s="297"/>
      <c r="V985" s="297"/>
      <c r="W985" s="297"/>
      <c r="X985" s="297"/>
      <c r="Y985" s="297"/>
      <c r="Z985" s="297"/>
    </row>
    <row r="986" spans="1:26" ht="15.75" customHeight="1">
      <c r="A986" s="297"/>
      <c r="B986" s="297"/>
      <c r="C986" s="297"/>
      <c r="D986" s="297"/>
      <c r="E986" s="297"/>
      <c r="F986" s="297"/>
      <c r="G986" s="297"/>
      <c r="H986" s="297"/>
      <c r="I986" s="297"/>
      <c r="J986" s="297"/>
      <c r="K986" s="297"/>
      <c r="L986" s="297"/>
      <c r="M986" s="297"/>
      <c r="N986" s="297"/>
      <c r="O986" s="297"/>
      <c r="P986" s="297"/>
      <c r="Q986" s="297"/>
      <c r="R986" s="297"/>
      <c r="S986" s="297"/>
      <c r="T986" s="297"/>
      <c r="U986" s="297"/>
      <c r="V986" s="297"/>
      <c r="W986" s="297"/>
      <c r="X986" s="297"/>
      <c r="Y986" s="297"/>
      <c r="Z986" s="297"/>
    </row>
    <row r="987" spans="1:26" ht="15.75" customHeight="1">
      <c r="A987" s="297"/>
      <c r="B987" s="297"/>
      <c r="C987" s="297"/>
      <c r="D987" s="297"/>
      <c r="E987" s="297"/>
      <c r="F987" s="297"/>
      <c r="G987" s="297"/>
      <c r="H987" s="297"/>
      <c r="I987" s="297"/>
      <c r="J987" s="297"/>
      <c r="K987" s="297"/>
      <c r="L987" s="297"/>
      <c r="M987" s="297"/>
      <c r="N987" s="297"/>
      <c r="O987" s="297"/>
      <c r="P987" s="297"/>
      <c r="Q987" s="297"/>
      <c r="R987" s="297"/>
      <c r="S987" s="297"/>
      <c r="T987" s="297"/>
      <c r="U987" s="297"/>
      <c r="V987" s="297"/>
      <c r="W987" s="297"/>
      <c r="X987" s="297"/>
      <c r="Y987" s="297"/>
      <c r="Z987" s="297"/>
    </row>
    <row r="988" spans="1:26" ht="15.75" customHeight="1">
      <c r="A988" s="297"/>
      <c r="B988" s="297"/>
      <c r="C988" s="297"/>
      <c r="D988" s="297"/>
      <c r="E988" s="297"/>
      <c r="F988" s="297"/>
      <c r="G988" s="297"/>
      <c r="H988" s="297"/>
      <c r="I988" s="297"/>
      <c r="J988" s="297"/>
      <c r="K988" s="297"/>
      <c r="L988" s="297"/>
      <c r="M988" s="297"/>
      <c r="N988" s="297"/>
      <c r="O988" s="297"/>
      <c r="P988" s="297"/>
      <c r="Q988" s="297"/>
      <c r="R988" s="297"/>
      <c r="S988" s="297"/>
      <c r="T988" s="297"/>
      <c r="U988" s="297"/>
      <c r="V988" s="297"/>
      <c r="W988" s="297"/>
      <c r="X988" s="297"/>
      <c r="Y988" s="297"/>
      <c r="Z988" s="297"/>
    </row>
    <row r="989" spans="1:26" ht="15.75" customHeight="1">
      <c r="A989" s="297"/>
      <c r="B989" s="297"/>
      <c r="C989" s="297"/>
      <c r="D989" s="297"/>
      <c r="E989" s="297"/>
      <c r="F989" s="297"/>
      <c r="G989" s="297"/>
      <c r="H989" s="297"/>
      <c r="I989" s="297"/>
      <c r="J989" s="297"/>
      <c r="K989" s="297"/>
      <c r="L989" s="297"/>
      <c r="M989" s="297"/>
      <c r="N989" s="297"/>
      <c r="O989" s="297"/>
      <c r="P989" s="297"/>
      <c r="Q989" s="297"/>
      <c r="R989" s="297"/>
      <c r="S989" s="297"/>
      <c r="T989" s="297"/>
      <c r="U989" s="297"/>
      <c r="V989" s="297"/>
      <c r="W989" s="297"/>
      <c r="X989" s="297"/>
      <c r="Y989" s="297"/>
      <c r="Z989" s="297"/>
    </row>
    <row r="990" spans="1:26" ht="15.75" customHeight="1">
      <c r="A990" s="297"/>
      <c r="B990" s="297"/>
      <c r="C990" s="297"/>
      <c r="D990" s="297"/>
      <c r="E990" s="297"/>
      <c r="F990" s="297"/>
      <c r="G990" s="297"/>
      <c r="H990" s="297"/>
      <c r="I990" s="297"/>
      <c r="J990" s="297"/>
      <c r="K990" s="297"/>
      <c r="L990" s="297"/>
      <c r="M990" s="297"/>
      <c r="N990" s="297"/>
      <c r="O990" s="297"/>
      <c r="P990" s="297"/>
      <c r="Q990" s="297"/>
      <c r="R990" s="297"/>
      <c r="S990" s="297"/>
      <c r="T990" s="297"/>
      <c r="U990" s="297"/>
      <c r="V990" s="297"/>
      <c r="W990" s="297"/>
      <c r="X990" s="297"/>
      <c r="Y990" s="297"/>
      <c r="Z990" s="297"/>
    </row>
    <row r="991" spans="1:26" ht="15.75" customHeight="1">
      <c r="A991" s="297"/>
      <c r="B991" s="297"/>
      <c r="C991" s="297"/>
      <c r="D991" s="297"/>
      <c r="E991" s="297"/>
      <c r="F991" s="297"/>
      <c r="G991" s="297"/>
      <c r="H991" s="297"/>
      <c r="I991" s="297"/>
      <c r="J991" s="297"/>
      <c r="K991" s="297"/>
      <c r="L991" s="297"/>
      <c r="M991" s="297"/>
      <c r="N991" s="297"/>
      <c r="O991" s="297"/>
      <c r="P991" s="297"/>
      <c r="Q991" s="297"/>
      <c r="R991" s="297"/>
      <c r="S991" s="297"/>
      <c r="T991" s="297"/>
      <c r="U991" s="297"/>
      <c r="V991" s="297"/>
      <c r="W991" s="297"/>
      <c r="X991" s="297"/>
      <c r="Y991" s="297"/>
      <c r="Z991" s="297"/>
    </row>
    <row r="992" spans="1:26" ht="15.75" customHeight="1">
      <c r="A992" s="297"/>
      <c r="B992" s="297"/>
      <c r="C992" s="297"/>
      <c r="D992" s="297"/>
      <c r="E992" s="297"/>
      <c r="F992" s="297"/>
      <c r="G992" s="297"/>
      <c r="H992" s="297"/>
      <c r="I992" s="297"/>
      <c r="J992" s="297"/>
      <c r="K992" s="297"/>
      <c r="L992" s="297"/>
      <c r="M992" s="297"/>
      <c r="N992" s="297"/>
      <c r="O992" s="297"/>
      <c r="P992" s="297"/>
      <c r="Q992" s="297"/>
      <c r="R992" s="297"/>
      <c r="S992" s="297"/>
      <c r="T992" s="297"/>
      <c r="U992" s="297"/>
      <c r="V992" s="297"/>
      <c r="W992" s="297"/>
      <c r="X992" s="297"/>
      <c r="Y992" s="297"/>
      <c r="Z992" s="297"/>
    </row>
    <row r="993" spans="1:26" ht="15.75" customHeight="1">
      <c r="A993" s="297"/>
      <c r="B993" s="297"/>
      <c r="C993" s="297"/>
      <c r="D993" s="297"/>
      <c r="E993" s="297"/>
      <c r="F993" s="297"/>
      <c r="G993" s="297"/>
      <c r="H993" s="297"/>
      <c r="I993" s="297"/>
      <c r="J993" s="297"/>
      <c r="K993" s="297"/>
      <c r="L993" s="297"/>
      <c r="M993" s="297"/>
      <c r="N993" s="297"/>
      <c r="O993" s="297"/>
      <c r="P993" s="297"/>
      <c r="Q993" s="297"/>
      <c r="R993" s="297"/>
      <c r="S993" s="297"/>
      <c r="T993" s="297"/>
      <c r="U993" s="297"/>
      <c r="V993" s="297"/>
      <c r="W993" s="297"/>
      <c r="X993" s="297"/>
      <c r="Y993" s="297"/>
      <c r="Z993" s="297"/>
    </row>
    <row r="994" spans="1:26" ht="15.75" customHeight="1">
      <c r="A994" s="297"/>
      <c r="B994" s="297"/>
      <c r="C994" s="297"/>
      <c r="D994" s="297"/>
      <c r="E994" s="297"/>
      <c r="F994" s="297"/>
      <c r="G994" s="297"/>
      <c r="H994" s="297"/>
      <c r="I994" s="297"/>
      <c r="J994" s="297"/>
      <c r="K994" s="297"/>
      <c r="L994" s="297"/>
      <c r="M994" s="297"/>
      <c r="N994" s="297"/>
      <c r="O994" s="297"/>
      <c r="P994" s="297"/>
      <c r="Q994" s="297"/>
      <c r="R994" s="297"/>
      <c r="S994" s="297"/>
      <c r="T994" s="297"/>
      <c r="U994" s="297"/>
      <c r="V994" s="297"/>
      <c r="W994" s="297"/>
      <c r="X994" s="297"/>
      <c r="Y994" s="297"/>
      <c r="Z994" s="297"/>
    </row>
    <row r="995" spans="1:26" ht="15.75" customHeight="1">
      <c r="A995" s="297"/>
      <c r="B995" s="297"/>
      <c r="C995" s="297"/>
      <c r="D995" s="297"/>
      <c r="E995" s="297"/>
      <c r="F995" s="297"/>
      <c r="G995" s="297"/>
      <c r="H995" s="297"/>
      <c r="I995" s="297"/>
      <c r="J995" s="297"/>
      <c r="K995" s="297"/>
      <c r="L995" s="297"/>
      <c r="M995" s="297"/>
      <c r="N995" s="297"/>
      <c r="O995" s="297"/>
      <c r="P995" s="297"/>
      <c r="Q995" s="297"/>
      <c r="R995" s="297"/>
      <c r="S995" s="297"/>
      <c r="T995" s="297"/>
      <c r="U995" s="297"/>
      <c r="V995" s="297"/>
      <c r="W995" s="297"/>
      <c r="X995" s="297"/>
      <c r="Y995" s="297"/>
      <c r="Z995" s="297"/>
    </row>
    <row r="996" spans="1:26" ht="15.75" customHeight="1">
      <c r="A996" s="297"/>
      <c r="B996" s="297"/>
      <c r="C996" s="297"/>
      <c r="D996" s="297"/>
      <c r="E996" s="297"/>
      <c r="F996" s="297"/>
      <c r="G996" s="297"/>
      <c r="H996" s="297"/>
      <c r="I996" s="297"/>
      <c r="J996" s="297"/>
      <c r="K996" s="297"/>
      <c r="L996" s="297"/>
      <c r="M996" s="297"/>
      <c r="N996" s="297"/>
      <c r="O996" s="297"/>
      <c r="P996" s="297"/>
      <c r="Q996" s="297"/>
      <c r="R996" s="297"/>
      <c r="S996" s="297"/>
      <c r="T996" s="297"/>
      <c r="U996" s="297"/>
      <c r="V996" s="297"/>
      <c r="W996" s="297"/>
      <c r="X996" s="297"/>
      <c r="Y996" s="297"/>
      <c r="Z996" s="297"/>
    </row>
    <row r="997" spans="1:26" ht="15.75" customHeight="1">
      <c r="A997" s="297"/>
      <c r="B997" s="297"/>
      <c r="C997" s="297"/>
      <c r="D997" s="297"/>
      <c r="E997" s="297"/>
      <c r="F997" s="297"/>
      <c r="G997" s="297"/>
      <c r="H997" s="297"/>
      <c r="I997" s="297"/>
      <c r="J997" s="297"/>
      <c r="K997" s="297"/>
      <c r="L997" s="297"/>
      <c r="M997" s="297"/>
      <c r="N997" s="297"/>
      <c r="O997" s="297"/>
      <c r="P997" s="297"/>
      <c r="Q997" s="297"/>
      <c r="R997" s="297"/>
      <c r="S997" s="297"/>
      <c r="T997" s="297"/>
      <c r="U997" s="297"/>
      <c r="V997" s="297"/>
      <c r="W997" s="297"/>
      <c r="X997" s="297"/>
      <c r="Y997" s="297"/>
      <c r="Z997" s="297"/>
    </row>
    <row r="998" spans="1:26" ht="15.75" customHeight="1">
      <c r="A998" s="297"/>
      <c r="B998" s="297"/>
      <c r="C998" s="297"/>
      <c r="D998" s="297"/>
      <c r="E998" s="297"/>
      <c r="F998" s="297"/>
      <c r="G998" s="297"/>
      <c r="H998" s="297"/>
      <c r="I998" s="297"/>
      <c r="J998" s="297"/>
      <c r="K998" s="297"/>
      <c r="L998" s="297"/>
      <c r="M998" s="297"/>
      <c r="N998" s="297"/>
      <c r="O998" s="297"/>
      <c r="P998" s="297"/>
      <c r="Q998" s="297"/>
      <c r="R998" s="297"/>
      <c r="S998" s="297"/>
      <c r="T998" s="297"/>
      <c r="U998" s="297"/>
      <c r="V998" s="297"/>
      <c r="W998" s="297"/>
      <c r="X998" s="297"/>
      <c r="Y998" s="297"/>
      <c r="Z998" s="297"/>
    </row>
    <row r="999" spans="1:26" ht="15.75" customHeight="1">
      <c r="A999" s="297"/>
      <c r="B999" s="297"/>
      <c r="C999" s="297"/>
      <c r="D999" s="297"/>
      <c r="E999" s="297"/>
      <c r="F999" s="297"/>
      <c r="G999" s="297"/>
      <c r="H999" s="297"/>
      <c r="I999" s="297"/>
      <c r="J999" s="297"/>
      <c r="K999" s="297"/>
      <c r="L999" s="297"/>
      <c r="M999" s="297"/>
      <c r="N999" s="297"/>
      <c r="O999" s="297"/>
      <c r="P999" s="297"/>
      <c r="Q999" s="297"/>
      <c r="R999" s="297"/>
      <c r="S999" s="297"/>
      <c r="T999" s="297"/>
      <c r="U999" s="297"/>
      <c r="V999" s="297"/>
      <c r="W999" s="297"/>
      <c r="X999" s="297"/>
      <c r="Y999" s="297"/>
      <c r="Z999" s="297"/>
    </row>
    <row r="1000" spans="1:26" ht="15.75" customHeight="1">
      <c r="A1000" s="297"/>
      <c r="B1000" s="297"/>
      <c r="C1000" s="297"/>
      <c r="D1000" s="297"/>
      <c r="E1000" s="297"/>
      <c r="F1000" s="297"/>
      <c r="G1000" s="297"/>
      <c r="H1000" s="297"/>
      <c r="I1000" s="297"/>
      <c r="J1000" s="297"/>
      <c r="K1000" s="297"/>
      <c r="L1000" s="297"/>
      <c r="M1000" s="297"/>
      <c r="N1000" s="297"/>
      <c r="O1000" s="297"/>
      <c r="P1000" s="297"/>
      <c r="Q1000" s="297"/>
      <c r="R1000" s="297"/>
      <c r="S1000" s="297"/>
      <c r="T1000" s="297"/>
      <c r="U1000" s="297"/>
      <c r="V1000" s="297"/>
      <c r="W1000" s="297"/>
      <c r="X1000" s="297"/>
      <c r="Y1000" s="297"/>
      <c r="Z1000" s="297"/>
    </row>
  </sheetData>
  <mergeCells count="11">
    <mergeCell ref="H1:H2"/>
    <mergeCell ref="I1:I2"/>
    <mergeCell ref="J1:M1"/>
    <mergeCell ref="N1:P1"/>
    <mergeCell ref="A1:A2"/>
    <mergeCell ref="B1:B2"/>
    <mergeCell ref="C1:C2"/>
    <mergeCell ref="D1:D2"/>
    <mergeCell ref="E1:E2"/>
    <mergeCell ref="F1:F2"/>
    <mergeCell ref="G1:G2"/>
  </mergeCell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59765625" defaultRowHeight="15" customHeight="1"/>
  <cols>
    <col min="1" max="1" width="7.09765625" customWidth="1"/>
    <col min="2" max="2" width="13.8984375" customWidth="1"/>
    <col min="3" max="3" width="16.5" customWidth="1"/>
    <col min="4" max="4" width="6.59765625" customWidth="1"/>
    <col min="5" max="5" width="34.5" customWidth="1"/>
    <col min="6" max="6" width="6.09765625" customWidth="1"/>
    <col min="7" max="7" width="31.59765625" customWidth="1"/>
    <col min="8" max="8" width="13.69921875" customWidth="1"/>
    <col min="9" max="9" width="13.3984375" customWidth="1"/>
    <col min="10" max="10" width="49.19921875" customWidth="1"/>
    <col min="11" max="11" width="7.3984375" customWidth="1"/>
    <col min="12" max="12" width="53.09765625" customWidth="1"/>
    <col min="13" max="13" width="8.19921875" customWidth="1"/>
    <col min="14" max="14" width="58.69921875" customWidth="1"/>
    <col min="15" max="15" width="53.09765625" customWidth="1"/>
    <col min="16" max="16" width="10.69921875" customWidth="1"/>
    <col min="17" max="17" width="74.09765625" customWidth="1"/>
    <col min="18" max="26" width="9.3984375" customWidth="1"/>
  </cols>
  <sheetData>
    <row r="1" spans="1:26" ht="16.5" customHeight="1">
      <c r="A1" s="807" t="s">
        <v>2288</v>
      </c>
      <c r="B1" s="809" t="s">
        <v>1</v>
      </c>
      <c r="C1" s="809" t="s">
        <v>2</v>
      </c>
      <c r="D1" s="809" t="s">
        <v>3</v>
      </c>
      <c r="E1" s="809" t="s">
        <v>3</v>
      </c>
      <c r="F1" s="809" t="s">
        <v>4</v>
      </c>
      <c r="G1" s="809" t="s">
        <v>4</v>
      </c>
      <c r="H1" s="801" t="s">
        <v>2668</v>
      </c>
      <c r="I1" s="803" t="s">
        <v>2669</v>
      </c>
      <c r="J1" s="805" t="s">
        <v>2670</v>
      </c>
      <c r="K1" s="794"/>
      <c r="L1" s="794"/>
      <c r="M1" s="806"/>
      <c r="N1" s="805" t="s">
        <v>3534</v>
      </c>
      <c r="O1" s="794"/>
      <c r="P1" s="795"/>
      <c r="Q1" s="276"/>
      <c r="R1" s="276"/>
      <c r="S1" s="276"/>
      <c r="T1" s="276"/>
      <c r="U1" s="276"/>
      <c r="V1" s="276"/>
      <c r="W1" s="276"/>
      <c r="X1" s="276"/>
      <c r="Y1" s="276"/>
      <c r="Z1" s="276"/>
    </row>
    <row r="2" spans="1:26" ht="115.5" customHeight="1">
      <c r="A2" s="822"/>
      <c r="B2" s="790"/>
      <c r="C2" s="790"/>
      <c r="D2" s="790"/>
      <c r="E2" s="790"/>
      <c r="F2" s="790"/>
      <c r="G2" s="790"/>
      <c r="H2" s="790"/>
      <c r="I2" s="824"/>
      <c r="J2" s="298" t="s">
        <v>2275</v>
      </c>
      <c r="K2" s="299" t="s">
        <v>2276</v>
      </c>
      <c r="L2" s="300" t="s">
        <v>2277</v>
      </c>
      <c r="M2" s="301" t="s">
        <v>2276</v>
      </c>
      <c r="N2" s="298" t="s">
        <v>2291</v>
      </c>
      <c r="O2" s="300" t="s">
        <v>2292</v>
      </c>
      <c r="P2" s="302" t="s">
        <v>2276</v>
      </c>
      <c r="Q2" s="265"/>
      <c r="R2" s="265"/>
      <c r="S2" s="265"/>
      <c r="T2" s="265"/>
      <c r="U2" s="265"/>
      <c r="V2" s="265"/>
      <c r="W2" s="265"/>
      <c r="X2" s="265"/>
      <c r="Y2" s="265"/>
      <c r="Z2" s="265"/>
    </row>
    <row r="3" spans="1:26" ht="165.75" customHeight="1">
      <c r="A3" s="314" t="s">
        <v>9</v>
      </c>
      <c r="B3" s="269" t="s">
        <v>10</v>
      </c>
      <c r="C3" s="269" t="s">
        <v>11</v>
      </c>
      <c r="D3" s="268" t="s">
        <v>12</v>
      </c>
      <c r="E3" s="270" t="s">
        <v>13</v>
      </c>
      <c r="F3" s="268" t="s">
        <v>94</v>
      </c>
      <c r="G3" s="270" t="s">
        <v>95</v>
      </c>
      <c r="H3" s="315"/>
      <c r="I3" s="316" t="s">
        <v>102</v>
      </c>
      <c r="J3" s="317" t="s">
        <v>103</v>
      </c>
      <c r="K3" s="362">
        <v>83651282</v>
      </c>
      <c r="L3" s="270" t="s">
        <v>3535</v>
      </c>
      <c r="M3" s="363">
        <v>0</v>
      </c>
      <c r="N3" s="233" t="s">
        <v>3536</v>
      </c>
      <c r="O3" s="270"/>
      <c r="P3" s="465"/>
      <c r="Q3" s="313"/>
      <c r="R3" s="276"/>
      <c r="S3" s="276"/>
      <c r="T3" s="276"/>
      <c r="U3" s="276"/>
      <c r="V3" s="276"/>
      <c r="W3" s="276"/>
      <c r="X3" s="276"/>
      <c r="Y3" s="276"/>
      <c r="Z3" s="276"/>
    </row>
    <row r="4" spans="1:26" ht="254.25" customHeight="1">
      <c r="A4" s="314" t="s">
        <v>1942</v>
      </c>
      <c r="B4" s="269" t="s">
        <v>1943</v>
      </c>
      <c r="C4" s="269" t="s">
        <v>1953</v>
      </c>
      <c r="D4" s="268" t="s">
        <v>1954</v>
      </c>
      <c r="E4" s="270" t="s">
        <v>1955</v>
      </c>
      <c r="F4" s="374" t="s">
        <v>1956</v>
      </c>
      <c r="G4" s="270" t="s">
        <v>1957</v>
      </c>
      <c r="H4" s="315" t="s">
        <v>102</v>
      </c>
      <c r="I4" s="316"/>
      <c r="J4" s="407" t="s">
        <v>1963</v>
      </c>
      <c r="K4" s="362">
        <v>0</v>
      </c>
      <c r="L4" s="268" t="s">
        <v>3537</v>
      </c>
      <c r="M4" s="363">
        <v>0</v>
      </c>
      <c r="N4" s="233" t="s">
        <v>3538</v>
      </c>
      <c r="O4" s="270"/>
      <c r="P4" s="562">
        <v>344000000</v>
      </c>
      <c r="Q4" s="313"/>
      <c r="R4" s="265"/>
      <c r="S4" s="265"/>
      <c r="T4" s="265"/>
      <c r="U4" s="265"/>
      <c r="V4" s="265"/>
      <c r="W4" s="265"/>
      <c r="X4" s="265"/>
      <c r="Y4" s="265"/>
      <c r="Z4" s="265"/>
    </row>
    <row r="5" spans="1:26" ht="149.25" customHeight="1">
      <c r="A5" s="314" t="s">
        <v>1942</v>
      </c>
      <c r="B5" s="269" t="s">
        <v>1943</v>
      </c>
      <c r="C5" s="269" t="s">
        <v>1965</v>
      </c>
      <c r="D5" s="268" t="s">
        <v>1966</v>
      </c>
      <c r="E5" s="270" t="s">
        <v>1967</v>
      </c>
      <c r="F5" s="374" t="s">
        <v>1968</v>
      </c>
      <c r="G5" s="270" t="s">
        <v>1969</v>
      </c>
      <c r="H5" s="315" t="s">
        <v>102</v>
      </c>
      <c r="I5" s="316"/>
      <c r="J5" s="317" t="s">
        <v>1970</v>
      </c>
      <c r="K5" s="362">
        <v>221000000</v>
      </c>
      <c r="L5" s="270" t="s">
        <v>3539</v>
      </c>
      <c r="M5" s="363" t="s">
        <v>3540</v>
      </c>
      <c r="N5" s="233" t="s">
        <v>3541</v>
      </c>
      <c r="O5" s="232" t="s">
        <v>3542</v>
      </c>
      <c r="P5" s="562">
        <v>223476000</v>
      </c>
      <c r="Q5" s="313"/>
      <c r="R5" s="282"/>
      <c r="S5" s="282"/>
      <c r="T5" s="282"/>
      <c r="U5" s="282"/>
      <c r="V5" s="282"/>
      <c r="W5" s="282"/>
      <c r="X5" s="282"/>
      <c r="Y5" s="282"/>
      <c r="Z5" s="282"/>
    </row>
    <row r="6" spans="1:26" ht="318" customHeight="1">
      <c r="A6" s="314" t="s">
        <v>1990</v>
      </c>
      <c r="B6" s="269" t="s">
        <v>1991</v>
      </c>
      <c r="C6" s="269" t="s">
        <v>2016</v>
      </c>
      <c r="D6" s="268" t="s">
        <v>2017</v>
      </c>
      <c r="E6" s="270" t="s">
        <v>2018</v>
      </c>
      <c r="F6" s="268" t="s">
        <v>2019</v>
      </c>
      <c r="G6" s="270" t="s">
        <v>2020</v>
      </c>
      <c r="H6" s="315" t="s">
        <v>102</v>
      </c>
      <c r="I6" s="316"/>
      <c r="J6" s="407" t="s">
        <v>3543</v>
      </c>
      <c r="K6" s="362">
        <v>15000000</v>
      </c>
      <c r="L6" s="270" t="s">
        <v>3544</v>
      </c>
      <c r="M6" s="363" t="s">
        <v>3545</v>
      </c>
      <c r="N6" s="233" t="s">
        <v>3546</v>
      </c>
      <c r="O6" s="232" t="s">
        <v>3547</v>
      </c>
      <c r="P6" s="465"/>
      <c r="Q6" s="313"/>
      <c r="R6" s="282"/>
      <c r="S6" s="282"/>
      <c r="T6" s="282"/>
      <c r="U6" s="282"/>
      <c r="V6" s="282"/>
      <c r="W6" s="282"/>
      <c r="X6" s="282"/>
      <c r="Y6" s="282"/>
      <c r="Z6" s="282"/>
    </row>
    <row r="7" spans="1:26" ht="99.75" customHeight="1">
      <c r="A7" s="321" t="s">
        <v>2127</v>
      </c>
      <c r="B7" s="322" t="s">
        <v>2128</v>
      </c>
      <c r="C7" s="322" t="s">
        <v>2136</v>
      </c>
      <c r="D7" s="323" t="s">
        <v>2150</v>
      </c>
      <c r="E7" s="324" t="s">
        <v>2151</v>
      </c>
      <c r="F7" s="323" t="s">
        <v>2152</v>
      </c>
      <c r="G7" s="324" t="s">
        <v>2153</v>
      </c>
      <c r="H7" s="325" t="s">
        <v>102</v>
      </c>
      <c r="I7" s="326"/>
      <c r="J7" s="327" t="s">
        <v>2169</v>
      </c>
      <c r="K7" s="439">
        <v>5000000000</v>
      </c>
      <c r="L7" s="324" t="s">
        <v>2169</v>
      </c>
      <c r="M7" s="689">
        <v>0</v>
      </c>
      <c r="N7" s="690" t="s">
        <v>3548</v>
      </c>
      <c r="O7" s="324"/>
      <c r="P7" s="466"/>
      <c r="Q7" s="313"/>
      <c r="R7" s="282"/>
      <c r="S7" s="282"/>
      <c r="T7" s="282"/>
      <c r="U7" s="282"/>
      <c r="V7" s="282"/>
      <c r="W7" s="282"/>
      <c r="X7" s="282"/>
      <c r="Y7" s="282"/>
      <c r="Z7" s="282"/>
    </row>
    <row r="8" spans="1:26" ht="14.4">
      <c r="A8" s="456"/>
      <c r="B8" s="456"/>
      <c r="C8" s="456"/>
      <c r="D8" s="456"/>
      <c r="E8" s="456"/>
      <c r="F8" s="456"/>
      <c r="G8" s="456"/>
      <c r="H8" s="457"/>
      <c r="I8" s="457"/>
      <c r="J8" s="456"/>
      <c r="K8" s="456"/>
      <c r="L8" s="456"/>
      <c r="M8" s="654"/>
      <c r="N8" s="691"/>
      <c r="O8" s="456"/>
      <c r="P8" s="456"/>
      <c r="Q8" s="276"/>
      <c r="R8" s="282"/>
      <c r="S8" s="282"/>
      <c r="T8" s="282"/>
      <c r="U8" s="282"/>
      <c r="V8" s="282"/>
      <c r="W8" s="282"/>
      <c r="X8" s="282"/>
      <c r="Y8" s="282"/>
      <c r="Z8" s="282"/>
    </row>
    <row r="9" spans="1:26" ht="14.4">
      <c r="A9" s="456"/>
      <c r="B9" s="456"/>
      <c r="C9" s="456"/>
      <c r="D9" s="456"/>
      <c r="E9" s="456"/>
      <c r="F9" s="456"/>
      <c r="G9" s="456"/>
      <c r="H9" s="457"/>
      <c r="I9" s="457"/>
      <c r="J9" s="265"/>
      <c r="K9" s="458"/>
      <c r="L9" s="265"/>
      <c r="M9" s="458"/>
      <c r="N9" s="265"/>
      <c r="O9" s="265"/>
      <c r="P9" s="265"/>
      <c r="Q9" s="265"/>
      <c r="R9" s="282"/>
      <c r="S9" s="282"/>
      <c r="T9" s="282"/>
      <c r="U9" s="282"/>
      <c r="V9" s="282"/>
      <c r="W9" s="282"/>
      <c r="X9" s="282"/>
      <c r="Y9" s="282"/>
      <c r="Z9" s="282"/>
    </row>
    <row r="10" spans="1:26" ht="14.4">
      <c r="A10" s="282"/>
      <c r="B10" s="282"/>
      <c r="C10" s="282"/>
      <c r="D10" s="282"/>
      <c r="E10" s="282"/>
      <c r="F10" s="282"/>
      <c r="G10" s="282"/>
      <c r="H10" s="282"/>
      <c r="I10" s="282"/>
      <c r="J10" s="282"/>
      <c r="K10" s="282"/>
      <c r="L10" s="282"/>
      <c r="M10" s="282"/>
      <c r="N10" s="282"/>
      <c r="O10" s="282"/>
      <c r="P10" s="282"/>
      <c r="Q10" s="282"/>
      <c r="R10" s="282"/>
      <c r="S10" s="282"/>
      <c r="T10" s="282"/>
      <c r="U10" s="282"/>
      <c r="V10" s="282"/>
      <c r="W10" s="282"/>
      <c r="X10" s="282"/>
      <c r="Y10" s="282"/>
      <c r="Z10" s="282"/>
    </row>
    <row r="11" spans="1:26" ht="14.4">
      <c r="A11" s="282"/>
      <c r="B11" s="282"/>
      <c r="C11" s="282"/>
      <c r="D11" s="282"/>
      <c r="E11" s="282"/>
      <c r="F11" s="282"/>
      <c r="G11" s="282"/>
      <c r="H11" s="282"/>
      <c r="I11" s="282"/>
      <c r="J11" s="282"/>
      <c r="K11" s="282"/>
      <c r="L11" s="282"/>
      <c r="M11" s="282"/>
      <c r="N11" s="282"/>
      <c r="O11" s="282"/>
      <c r="P11" s="282"/>
      <c r="Q11" s="282"/>
      <c r="R11" s="282"/>
      <c r="S11" s="282"/>
      <c r="T11" s="282"/>
      <c r="U11" s="282"/>
      <c r="V11" s="282"/>
      <c r="W11" s="282"/>
      <c r="X11" s="282"/>
      <c r="Y11" s="282"/>
      <c r="Z11" s="282"/>
    </row>
    <row r="12" spans="1:26" ht="14.4">
      <c r="A12" s="282"/>
      <c r="B12" s="282"/>
      <c r="C12" s="282"/>
      <c r="D12" s="282"/>
      <c r="E12" s="282"/>
      <c r="F12" s="282"/>
      <c r="G12" s="282"/>
      <c r="H12" s="282"/>
      <c r="I12" s="282"/>
      <c r="J12" s="282"/>
      <c r="K12" s="282"/>
      <c r="L12" s="282"/>
      <c r="M12" s="282"/>
      <c r="N12" s="282"/>
      <c r="O12" s="282"/>
      <c r="P12" s="282"/>
      <c r="Q12" s="282"/>
      <c r="R12" s="282"/>
      <c r="S12" s="282"/>
      <c r="T12" s="282"/>
      <c r="U12" s="282"/>
      <c r="V12" s="282"/>
      <c r="W12" s="282"/>
      <c r="X12" s="282"/>
      <c r="Y12" s="282"/>
      <c r="Z12" s="282"/>
    </row>
    <row r="13" spans="1:26" ht="14.4">
      <c r="A13" s="282"/>
      <c r="B13" s="282"/>
      <c r="C13" s="282"/>
      <c r="D13" s="282"/>
      <c r="E13" s="282"/>
      <c r="F13" s="282"/>
      <c r="G13" s="282"/>
      <c r="H13" s="282"/>
      <c r="I13" s="282"/>
      <c r="J13" s="282"/>
      <c r="K13" s="282"/>
      <c r="L13" s="282"/>
      <c r="M13" s="282"/>
      <c r="N13" s="282"/>
      <c r="O13" s="282"/>
      <c r="P13" s="282"/>
      <c r="Q13" s="282"/>
      <c r="R13" s="282"/>
      <c r="S13" s="282"/>
      <c r="T13" s="282"/>
      <c r="U13" s="282"/>
      <c r="V13" s="282"/>
      <c r="W13" s="282"/>
      <c r="X13" s="282"/>
      <c r="Y13" s="282"/>
      <c r="Z13" s="282"/>
    </row>
    <row r="14" spans="1:26" ht="14.4">
      <c r="A14" s="282"/>
      <c r="B14" s="282"/>
      <c r="C14" s="282"/>
      <c r="D14" s="282"/>
      <c r="E14" s="282"/>
      <c r="F14" s="282"/>
      <c r="G14" s="282"/>
      <c r="H14" s="282"/>
      <c r="I14" s="282"/>
      <c r="J14" s="282"/>
      <c r="K14" s="282"/>
      <c r="L14" s="282"/>
      <c r="M14" s="282"/>
      <c r="N14" s="282"/>
      <c r="O14" s="282"/>
      <c r="P14" s="282"/>
      <c r="Q14" s="282"/>
      <c r="R14" s="282"/>
      <c r="S14" s="282"/>
      <c r="T14" s="282"/>
      <c r="U14" s="282"/>
      <c r="V14" s="282"/>
      <c r="W14" s="282"/>
      <c r="X14" s="282"/>
      <c r="Y14" s="282"/>
      <c r="Z14" s="282"/>
    </row>
    <row r="15" spans="1:26" ht="14.4">
      <c r="A15" s="282"/>
      <c r="B15" s="282"/>
      <c r="C15" s="282"/>
      <c r="D15" s="282"/>
      <c r="E15" s="282"/>
      <c r="F15" s="282"/>
      <c r="G15" s="282"/>
      <c r="H15" s="282"/>
      <c r="I15" s="282"/>
      <c r="J15" s="282"/>
      <c r="K15" s="282"/>
      <c r="L15" s="282"/>
      <c r="M15" s="282"/>
      <c r="N15" s="282"/>
      <c r="O15" s="282"/>
      <c r="P15" s="282"/>
      <c r="Q15" s="282"/>
      <c r="R15" s="282"/>
      <c r="S15" s="282"/>
      <c r="T15" s="282"/>
      <c r="U15" s="282"/>
      <c r="V15" s="282"/>
      <c r="W15" s="282"/>
      <c r="X15" s="282"/>
      <c r="Y15" s="282"/>
      <c r="Z15" s="282"/>
    </row>
    <row r="16" spans="1:26" ht="14.4">
      <c r="A16" s="282"/>
      <c r="B16" s="282"/>
      <c r="C16" s="282"/>
      <c r="D16" s="282"/>
      <c r="E16" s="282"/>
      <c r="F16" s="282"/>
      <c r="G16" s="282"/>
      <c r="H16" s="282"/>
      <c r="I16" s="282"/>
      <c r="J16" s="282"/>
      <c r="K16" s="282"/>
      <c r="L16" s="282"/>
      <c r="M16" s="282"/>
      <c r="N16" s="282"/>
      <c r="O16" s="282"/>
      <c r="P16" s="282"/>
      <c r="Q16" s="282"/>
      <c r="R16" s="282"/>
      <c r="S16" s="282"/>
      <c r="T16" s="282"/>
      <c r="U16" s="282"/>
      <c r="V16" s="282"/>
      <c r="W16" s="282"/>
      <c r="X16" s="282"/>
      <c r="Y16" s="282"/>
      <c r="Z16" s="282"/>
    </row>
    <row r="17" spans="1:26" ht="14.4">
      <c r="A17" s="282"/>
      <c r="B17" s="282"/>
      <c r="C17" s="282"/>
      <c r="D17" s="282"/>
      <c r="E17" s="282"/>
      <c r="F17" s="282"/>
      <c r="G17" s="282"/>
      <c r="H17" s="282"/>
      <c r="I17" s="282"/>
      <c r="J17" s="282"/>
      <c r="K17" s="282"/>
      <c r="L17" s="282"/>
      <c r="M17" s="282"/>
      <c r="N17" s="282"/>
      <c r="O17" s="282"/>
      <c r="P17" s="282"/>
      <c r="Q17" s="282"/>
      <c r="R17" s="282"/>
      <c r="S17" s="282"/>
      <c r="T17" s="282"/>
      <c r="U17" s="282"/>
      <c r="V17" s="282"/>
      <c r="W17" s="282"/>
      <c r="X17" s="282"/>
      <c r="Y17" s="282"/>
      <c r="Z17" s="282"/>
    </row>
    <row r="18" spans="1:26" ht="14.4">
      <c r="A18" s="282"/>
      <c r="B18" s="282"/>
      <c r="C18" s="282"/>
      <c r="D18" s="282"/>
      <c r="E18" s="282"/>
      <c r="F18" s="282"/>
      <c r="G18" s="282"/>
      <c r="H18" s="282"/>
      <c r="I18" s="282"/>
      <c r="J18" s="282"/>
      <c r="K18" s="282"/>
      <c r="L18" s="282"/>
      <c r="M18" s="282"/>
      <c r="N18" s="282"/>
      <c r="O18" s="282"/>
      <c r="P18" s="282"/>
      <c r="Q18" s="282"/>
      <c r="R18" s="282"/>
      <c r="S18" s="282"/>
      <c r="T18" s="282"/>
      <c r="U18" s="282"/>
      <c r="V18" s="282"/>
      <c r="W18" s="282"/>
      <c r="X18" s="282"/>
      <c r="Y18" s="282"/>
      <c r="Z18" s="282"/>
    </row>
    <row r="19" spans="1:26" ht="14.4">
      <c r="A19" s="282"/>
      <c r="B19" s="282"/>
      <c r="C19" s="282"/>
      <c r="D19" s="282"/>
      <c r="E19" s="282"/>
      <c r="F19" s="282"/>
      <c r="G19" s="282"/>
      <c r="H19" s="282"/>
      <c r="I19" s="282"/>
      <c r="J19" s="282"/>
      <c r="K19" s="282"/>
      <c r="L19" s="282"/>
      <c r="M19" s="282"/>
      <c r="N19" s="282"/>
      <c r="O19" s="282"/>
      <c r="P19" s="282"/>
      <c r="Q19" s="282"/>
      <c r="R19" s="282"/>
      <c r="S19" s="282"/>
      <c r="T19" s="282"/>
      <c r="U19" s="282"/>
      <c r="V19" s="282"/>
      <c r="W19" s="282"/>
      <c r="X19" s="282"/>
      <c r="Y19" s="282"/>
      <c r="Z19" s="282"/>
    </row>
    <row r="20" spans="1:26" ht="14.4">
      <c r="A20" s="282"/>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row>
    <row r="21" spans="1:26" ht="15.75" customHeight="1">
      <c r="A21" s="282"/>
      <c r="B21" s="282"/>
      <c r="C21" s="282"/>
      <c r="D21" s="282"/>
      <c r="E21" s="282"/>
      <c r="F21" s="282"/>
      <c r="G21" s="282"/>
      <c r="H21" s="282"/>
      <c r="I21" s="282"/>
      <c r="J21" s="282"/>
      <c r="K21" s="282"/>
      <c r="L21" s="282"/>
      <c r="M21" s="282"/>
      <c r="N21" s="282"/>
      <c r="O21" s="282"/>
      <c r="P21" s="282"/>
      <c r="Q21" s="282"/>
      <c r="R21" s="282"/>
      <c r="S21" s="282"/>
      <c r="T21" s="282"/>
      <c r="U21" s="282"/>
      <c r="V21" s="282"/>
      <c r="W21" s="282"/>
      <c r="X21" s="282"/>
      <c r="Y21" s="282"/>
      <c r="Z21" s="282"/>
    </row>
    <row r="22" spans="1:26" ht="15.75" customHeight="1">
      <c r="A22" s="282"/>
      <c r="B22" s="282"/>
      <c r="C22" s="282"/>
      <c r="D22" s="282"/>
      <c r="E22" s="282"/>
      <c r="F22" s="282"/>
      <c r="G22" s="282"/>
      <c r="H22" s="282"/>
      <c r="I22" s="282"/>
      <c r="J22" s="282"/>
      <c r="K22" s="282"/>
      <c r="L22" s="282"/>
      <c r="M22" s="282"/>
      <c r="N22" s="282"/>
      <c r="O22" s="282"/>
      <c r="P22" s="282"/>
      <c r="Q22" s="282"/>
      <c r="R22" s="282"/>
      <c r="S22" s="282"/>
      <c r="T22" s="282"/>
      <c r="U22" s="282"/>
      <c r="V22" s="282"/>
      <c r="W22" s="282"/>
      <c r="X22" s="282"/>
      <c r="Y22" s="282"/>
      <c r="Z22" s="282"/>
    </row>
    <row r="23" spans="1:26" ht="15.75" customHeight="1">
      <c r="A23" s="282"/>
      <c r="B23" s="282"/>
      <c r="C23" s="282"/>
      <c r="D23" s="282"/>
      <c r="E23" s="282"/>
      <c r="F23" s="282"/>
      <c r="G23" s="282"/>
      <c r="H23" s="282"/>
      <c r="I23" s="282"/>
      <c r="J23" s="282"/>
      <c r="K23" s="282"/>
      <c r="L23" s="282"/>
      <c r="M23" s="282"/>
      <c r="N23" s="282"/>
      <c r="O23" s="282"/>
      <c r="P23" s="282"/>
      <c r="Q23" s="282"/>
      <c r="R23" s="282"/>
      <c r="S23" s="282"/>
      <c r="T23" s="282"/>
      <c r="U23" s="282"/>
      <c r="V23" s="282"/>
      <c r="W23" s="282"/>
      <c r="X23" s="282"/>
      <c r="Y23" s="282"/>
      <c r="Z23" s="282"/>
    </row>
    <row r="24" spans="1:26" ht="15.75" customHeight="1">
      <c r="A24" s="282"/>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row>
    <row r="25" spans="1:26" ht="15.75" customHeight="1">
      <c r="A25" s="282"/>
      <c r="B25" s="282"/>
      <c r="C25" s="282"/>
      <c r="D25" s="282"/>
      <c r="E25" s="282"/>
      <c r="F25" s="282"/>
      <c r="G25" s="282"/>
      <c r="H25" s="282"/>
      <c r="I25" s="282"/>
      <c r="J25" s="282"/>
      <c r="K25" s="282"/>
      <c r="L25" s="282"/>
      <c r="M25" s="282"/>
      <c r="N25" s="282"/>
      <c r="O25" s="282"/>
      <c r="P25" s="282"/>
      <c r="Q25" s="282"/>
      <c r="R25" s="282"/>
      <c r="S25" s="282"/>
      <c r="T25" s="282"/>
      <c r="U25" s="282"/>
      <c r="V25" s="282"/>
      <c r="W25" s="282"/>
      <c r="X25" s="282"/>
      <c r="Y25" s="282"/>
      <c r="Z25" s="282"/>
    </row>
    <row r="26" spans="1:26" ht="15.75" customHeight="1">
      <c r="A26" s="282"/>
      <c r="B26" s="282"/>
      <c r="C26" s="282"/>
      <c r="D26" s="282"/>
      <c r="E26" s="282"/>
      <c r="F26" s="282"/>
      <c r="G26" s="282"/>
      <c r="H26" s="282"/>
      <c r="I26" s="282"/>
      <c r="J26" s="282"/>
      <c r="K26" s="282"/>
      <c r="L26" s="282"/>
      <c r="M26" s="282"/>
      <c r="N26" s="282"/>
      <c r="O26" s="282"/>
      <c r="P26" s="282"/>
      <c r="Q26" s="282"/>
      <c r="R26" s="282"/>
      <c r="S26" s="282"/>
      <c r="T26" s="282"/>
      <c r="U26" s="282"/>
      <c r="V26" s="282"/>
      <c r="W26" s="282"/>
      <c r="X26" s="282"/>
      <c r="Y26" s="282"/>
      <c r="Z26" s="282"/>
    </row>
    <row r="27" spans="1:26" ht="15.75" customHeight="1">
      <c r="A27" s="282"/>
      <c r="B27" s="282"/>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2"/>
    </row>
    <row r="28" spans="1:26" ht="15.75" customHeight="1">
      <c r="A28" s="282"/>
      <c r="B28" s="282"/>
      <c r="C28" s="282"/>
      <c r="D28" s="282"/>
      <c r="E28" s="282"/>
      <c r="F28" s="282"/>
      <c r="G28" s="282"/>
      <c r="H28" s="282"/>
      <c r="I28" s="282"/>
      <c r="J28" s="282"/>
      <c r="K28" s="282"/>
      <c r="L28" s="282"/>
      <c r="M28" s="282"/>
      <c r="N28" s="282"/>
      <c r="O28" s="282"/>
      <c r="P28" s="282"/>
      <c r="Q28" s="282"/>
      <c r="R28" s="282"/>
      <c r="S28" s="282"/>
      <c r="T28" s="282"/>
      <c r="U28" s="282"/>
      <c r="V28" s="282"/>
      <c r="W28" s="282"/>
      <c r="X28" s="282"/>
      <c r="Y28" s="282"/>
      <c r="Z28" s="282"/>
    </row>
    <row r="29" spans="1:26" ht="15.75" customHeight="1">
      <c r="A29" s="282"/>
      <c r="B29" s="282"/>
      <c r="C29" s="282"/>
      <c r="D29" s="282"/>
      <c r="E29" s="282"/>
      <c r="F29" s="282"/>
      <c r="G29" s="282"/>
      <c r="H29" s="282"/>
      <c r="I29" s="282"/>
      <c r="J29" s="282"/>
      <c r="K29" s="282"/>
      <c r="L29" s="282"/>
      <c r="M29" s="282"/>
      <c r="N29" s="282"/>
      <c r="O29" s="282"/>
      <c r="P29" s="282"/>
      <c r="Q29" s="282"/>
      <c r="R29" s="282"/>
      <c r="S29" s="282"/>
      <c r="T29" s="282"/>
      <c r="U29" s="282"/>
      <c r="V29" s="282"/>
      <c r="W29" s="282"/>
      <c r="X29" s="282"/>
      <c r="Y29" s="282"/>
      <c r="Z29" s="282"/>
    </row>
    <row r="30" spans="1:26" ht="15.75" customHeight="1">
      <c r="A30" s="282"/>
      <c r="B30" s="282"/>
      <c r="C30" s="282"/>
      <c r="D30" s="282"/>
      <c r="E30" s="282"/>
      <c r="F30" s="282"/>
      <c r="G30" s="282"/>
      <c r="H30" s="282"/>
      <c r="I30" s="282"/>
      <c r="J30" s="282"/>
      <c r="K30" s="282"/>
      <c r="L30" s="282"/>
      <c r="M30" s="282"/>
      <c r="N30" s="282"/>
      <c r="O30" s="282"/>
      <c r="P30" s="282"/>
      <c r="Q30" s="282"/>
      <c r="R30" s="282"/>
      <c r="S30" s="282"/>
      <c r="T30" s="282"/>
      <c r="U30" s="282"/>
      <c r="V30" s="282"/>
      <c r="W30" s="282"/>
      <c r="X30" s="282"/>
      <c r="Y30" s="282"/>
      <c r="Z30" s="282"/>
    </row>
    <row r="31" spans="1:26" ht="15.75" customHeight="1">
      <c r="A31" s="282"/>
      <c r="B31" s="282"/>
      <c r="C31" s="282"/>
      <c r="D31" s="282"/>
      <c r="E31" s="282"/>
      <c r="F31" s="282"/>
      <c r="G31" s="282"/>
      <c r="H31" s="282"/>
      <c r="I31" s="282"/>
      <c r="J31" s="282"/>
      <c r="K31" s="282"/>
      <c r="L31" s="282"/>
      <c r="M31" s="282"/>
      <c r="N31" s="282"/>
      <c r="O31" s="282"/>
      <c r="P31" s="282"/>
      <c r="Q31" s="282"/>
      <c r="R31" s="282"/>
      <c r="S31" s="282"/>
      <c r="T31" s="282"/>
      <c r="U31" s="282"/>
      <c r="V31" s="282"/>
      <c r="W31" s="282"/>
      <c r="X31" s="282"/>
      <c r="Y31" s="282"/>
      <c r="Z31" s="282"/>
    </row>
    <row r="32" spans="1:26" ht="15.75" customHeight="1">
      <c r="A32" s="282"/>
      <c r="B32" s="282"/>
      <c r="C32" s="282"/>
      <c r="D32" s="282"/>
      <c r="E32" s="282"/>
      <c r="F32" s="282"/>
      <c r="G32" s="282"/>
      <c r="H32" s="282"/>
      <c r="I32" s="282"/>
      <c r="J32" s="282"/>
      <c r="K32" s="282"/>
      <c r="L32" s="282"/>
      <c r="M32" s="282"/>
      <c r="N32" s="282"/>
      <c r="O32" s="282"/>
      <c r="P32" s="282"/>
      <c r="Q32" s="282"/>
      <c r="R32" s="282"/>
      <c r="S32" s="282"/>
      <c r="T32" s="282"/>
      <c r="U32" s="282"/>
      <c r="V32" s="282"/>
      <c r="W32" s="282"/>
      <c r="X32" s="282"/>
      <c r="Y32" s="282"/>
      <c r="Z32" s="282"/>
    </row>
    <row r="33" spans="1:26" ht="15.75" customHeight="1">
      <c r="A33" s="282"/>
      <c r="B33" s="282"/>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row>
    <row r="34" spans="1:26" ht="15.75" customHeight="1">
      <c r="A34" s="282"/>
      <c r="B34" s="282"/>
      <c r="C34" s="282"/>
      <c r="D34" s="282"/>
      <c r="E34" s="282"/>
      <c r="F34" s="282"/>
      <c r="G34" s="282"/>
      <c r="H34" s="282"/>
      <c r="I34" s="282"/>
      <c r="J34" s="282"/>
      <c r="K34" s="282"/>
      <c r="L34" s="282"/>
      <c r="M34" s="282"/>
      <c r="N34" s="282"/>
      <c r="O34" s="282"/>
      <c r="P34" s="282"/>
      <c r="Q34" s="282"/>
      <c r="R34" s="282"/>
      <c r="S34" s="282"/>
      <c r="T34" s="282"/>
      <c r="U34" s="282"/>
      <c r="V34" s="282"/>
      <c r="W34" s="282"/>
      <c r="X34" s="282"/>
      <c r="Y34" s="282"/>
      <c r="Z34" s="282"/>
    </row>
    <row r="35" spans="1:26" ht="15.75" customHeight="1">
      <c r="A35" s="282"/>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row>
    <row r="36" spans="1:26" ht="15.75" customHeight="1">
      <c r="A36" s="282"/>
      <c r="B36" s="282"/>
      <c r="C36" s="282"/>
      <c r="D36" s="282"/>
      <c r="E36" s="282"/>
      <c r="F36" s="282"/>
      <c r="G36" s="282"/>
      <c r="H36" s="282"/>
      <c r="I36" s="282"/>
      <c r="J36" s="282"/>
      <c r="K36" s="282"/>
      <c r="L36" s="282"/>
      <c r="M36" s="282"/>
      <c r="N36" s="282"/>
      <c r="O36" s="282"/>
      <c r="P36" s="282"/>
      <c r="Q36" s="282"/>
      <c r="R36" s="282"/>
      <c r="S36" s="282"/>
      <c r="T36" s="282"/>
      <c r="U36" s="282"/>
      <c r="V36" s="282"/>
      <c r="W36" s="282"/>
      <c r="X36" s="282"/>
      <c r="Y36" s="282"/>
      <c r="Z36" s="282"/>
    </row>
    <row r="37" spans="1:26" ht="15.75" customHeight="1">
      <c r="A37" s="282"/>
      <c r="B37" s="282"/>
      <c r="C37" s="282"/>
      <c r="D37" s="282"/>
      <c r="E37" s="282"/>
      <c r="F37" s="282"/>
      <c r="G37" s="282"/>
      <c r="H37" s="282"/>
      <c r="I37" s="282"/>
      <c r="J37" s="282"/>
      <c r="K37" s="282"/>
      <c r="L37" s="282"/>
      <c r="M37" s="282"/>
      <c r="N37" s="282"/>
      <c r="O37" s="282"/>
      <c r="P37" s="282"/>
      <c r="Q37" s="282"/>
      <c r="R37" s="282"/>
      <c r="S37" s="282"/>
      <c r="T37" s="282"/>
      <c r="U37" s="282"/>
      <c r="V37" s="282"/>
      <c r="W37" s="282"/>
      <c r="X37" s="282"/>
      <c r="Y37" s="282"/>
      <c r="Z37" s="282"/>
    </row>
    <row r="38" spans="1:26" ht="15.75" customHeight="1">
      <c r="A38" s="282"/>
      <c r="B38" s="282"/>
      <c r="C38" s="282"/>
      <c r="D38" s="282"/>
      <c r="E38" s="282"/>
      <c r="F38" s="282"/>
      <c r="G38" s="282"/>
      <c r="H38" s="282"/>
      <c r="I38" s="282"/>
      <c r="J38" s="282"/>
      <c r="K38" s="282"/>
      <c r="L38" s="282"/>
      <c r="M38" s="282"/>
      <c r="N38" s="282"/>
      <c r="O38" s="282"/>
      <c r="P38" s="282"/>
      <c r="Q38" s="282"/>
      <c r="R38" s="282"/>
      <c r="S38" s="282"/>
      <c r="T38" s="282"/>
      <c r="U38" s="282"/>
      <c r="V38" s="282"/>
      <c r="W38" s="282"/>
      <c r="X38" s="282"/>
      <c r="Y38" s="282"/>
      <c r="Z38" s="282"/>
    </row>
    <row r="39" spans="1:26" ht="15.75" customHeight="1">
      <c r="A39" s="282"/>
      <c r="B39" s="282"/>
      <c r="C39" s="282"/>
      <c r="D39" s="282"/>
      <c r="E39" s="282"/>
      <c r="F39" s="282"/>
      <c r="G39" s="282"/>
      <c r="H39" s="282"/>
      <c r="I39" s="282"/>
      <c r="J39" s="282"/>
      <c r="K39" s="282"/>
      <c r="L39" s="282"/>
      <c r="M39" s="282"/>
      <c r="N39" s="282"/>
      <c r="O39" s="282"/>
      <c r="P39" s="282"/>
      <c r="Q39" s="282"/>
      <c r="R39" s="282"/>
      <c r="S39" s="282"/>
      <c r="T39" s="282"/>
      <c r="U39" s="282"/>
      <c r="V39" s="282"/>
      <c r="W39" s="282"/>
      <c r="X39" s="282"/>
      <c r="Y39" s="282"/>
      <c r="Z39" s="282"/>
    </row>
    <row r="40" spans="1:26" ht="15.75" customHeight="1">
      <c r="A40" s="282"/>
      <c r="B40" s="282"/>
      <c r="C40" s="282"/>
      <c r="D40" s="282"/>
      <c r="E40" s="282"/>
      <c r="F40" s="282"/>
      <c r="G40" s="282"/>
      <c r="H40" s="282"/>
      <c r="I40" s="282"/>
      <c r="J40" s="282"/>
      <c r="K40" s="282"/>
      <c r="L40" s="282"/>
      <c r="M40" s="282"/>
      <c r="N40" s="282"/>
      <c r="O40" s="282"/>
      <c r="P40" s="282"/>
      <c r="Q40" s="282"/>
      <c r="R40" s="282"/>
      <c r="S40" s="282"/>
      <c r="T40" s="282"/>
      <c r="U40" s="282"/>
      <c r="V40" s="282"/>
      <c r="W40" s="282"/>
      <c r="X40" s="282"/>
      <c r="Y40" s="282"/>
      <c r="Z40" s="282"/>
    </row>
    <row r="41" spans="1:26" ht="15.75" customHeight="1">
      <c r="A41" s="282"/>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row>
    <row r="42" spans="1:26" ht="15.75" customHeight="1">
      <c r="A42" s="282"/>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row>
    <row r="43" spans="1:26" ht="15.75" customHeight="1">
      <c r="A43" s="282"/>
      <c r="B43" s="282"/>
      <c r="C43" s="282"/>
      <c r="D43" s="282"/>
      <c r="E43" s="282"/>
      <c r="F43" s="282"/>
      <c r="G43" s="282"/>
      <c r="H43" s="282"/>
      <c r="I43" s="282"/>
      <c r="J43" s="282"/>
      <c r="K43" s="282"/>
      <c r="L43" s="282"/>
      <c r="M43" s="282"/>
      <c r="N43" s="282"/>
      <c r="O43" s="282"/>
      <c r="P43" s="282"/>
      <c r="Q43" s="282"/>
      <c r="R43" s="282"/>
      <c r="S43" s="282"/>
      <c r="T43" s="282"/>
      <c r="U43" s="282"/>
      <c r="V43" s="282"/>
      <c r="W43" s="282"/>
      <c r="X43" s="282"/>
      <c r="Y43" s="282"/>
      <c r="Z43" s="282"/>
    </row>
    <row r="44" spans="1:26" ht="15.75" customHeight="1">
      <c r="A44" s="282"/>
      <c r="B44" s="282"/>
      <c r="C44" s="282"/>
      <c r="D44" s="282"/>
      <c r="E44" s="282"/>
      <c r="F44" s="282"/>
      <c r="G44" s="282"/>
      <c r="H44" s="282"/>
      <c r="I44" s="282"/>
      <c r="J44" s="282"/>
      <c r="K44" s="282"/>
      <c r="L44" s="282"/>
      <c r="M44" s="282"/>
      <c r="N44" s="282"/>
      <c r="O44" s="282"/>
      <c r="P44" s="282"/>
      <c r="Q44" s="282"/>
      <c r="R44" s="282"/>
      <c r="S44" s="282"/>
      <c r="T44" s="282"/>
      <c r="U44" s="282"/>
      <c r="V44" s="282"/>
      <c r="W44" s="282"/>
      <c r="X44" s="282"/>
      <c r="Y44" s="282"/>
      <c r="Z44" s="282"/>
    </row>
    <row r="45" spans="1:26" ht="15.75" customHeight="1">
      <c r="A45" s="282"/>
      <c r="B45" s="282"/>
      <c r="C45" s="282"/>
      <c r="D45" s="282"/>
      <c r="E45" s="282"/>
      <c r="F45" s="282"/>
      <c r="G45" s="282"/>
      <c r="H45" s="282"/>
      <c r="I45" s="282"/>
      <c r="J45" s="282"/>
      <c r="K45" s="282"/>
      <c r="L45" s="282"/>
      <c r="M45" s="282"/>
      <c r="N45" s="282"/>
      <c r="O45" s="282"/>
      <c r="P45" s="282"/>
      <c r="Q45" s="282"/>
      <c r="R45" s="282"/>
      <c r="S45" s="282"/>
      <c r="T45" s="282"/>
      <c r="U45" s="282"/>
      <c r="V45" s="282"/>
      <c r="W45" s="282"/>
      <c r="X45" s="282"/>
      <c r="Y45" s="282"/>
      <c r="Z45" s="282"/>
    </row>
    <row r="46" spans="1:26" ht="15.75" customHeight="1">
      <c r="A46" s="282"/>
      <c r="B46" s="282"/>
      <c r="C46" s="282"/>
      <c r="D46" s="282"/>
      <c r="E46" s="282"/>
      <c r="F46" s="282"/>
      <c r="G46" s="282"/>
      <c r="H46" s="282"/>
      <c r="I46" s="282"/>
      <c r="J46" s="282"/>
      <c r="K46" s="282"/>
      <c r="L46" s="282"/>
      <c r="M46" s="282"/>
      <c r="N46" s="282"/>
      <c r="O46" s="282"/>
      <c r="P46" s="282"/>
      <c r="Q46" s="282"/>
      <c r="R46" s="282"/>
      <c r="S46" s="282"/>
      <c r="T46" s="282"/>
      <c r="U46" s="282"/>
      <c r="V46" s="282"/>
      <c r="W46" s="282"/>
      <c r="X46" s="282"/>
      <c r="Y46" s="282"/>
      <c r="Z46" s="282"/>
    </row>
    <row r="47" spans="1:26" ht="15.75" customHeight="1">
      <c r="A47" s="282"/>
      <c r="B47" s="282"/>
      <c r="C47" s="282"/>
      <c r="D47" s="282"/>
      <c r="E47" s="282"/>
      <c r="F47" s="282"/>
      <c r="G47" s="282"/>
      <c r="H47" s="282"/>
      <c r="I47" s="282"/>
      <c r="J47" s="282"/>
      <c r="K47" s="282"/>
      <c r="L47" s="282"/>
      <c r="M47" s="282"/>
      <c r="N47" s="282"/>
      <c r="O47" s="282"/>
      <c r="P47" s="282"/>
      <c r="Q47" s="282"/>
      <c r="R47" s="282"/>
      <c r="S47" s="282"/>
      <c r="T47" s="282"/>
      <c r="U47" s="282"/>
      <c r="V47" s="282"/>
      <c r="W47" s="282"/>
      <c r="X47" s="282"/>
      <c r="Y47" s="282"/>
      <c r="Z47" s="282"/>
    </row>
    <row r="48" spans="1:26" ht="15.75" customHeight="1">
      <c r="A48" s="282"/>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row>
    <row r="49" spans="1:26" ht="15.75" customHeight="1">
      <c r="A49" s="282"/>
      <c r="B49" s="282"/>
      <c r="C49" s="282"/>
      <c r="D49" s="282"/>
      <c r="E49" s="282"/>
      <c r="F49" s="282"/>
      <c r="G49" s="282"/>
      <c r="H49" s="282"/>
      <c r="I49" s="282"/>
      <c r="J49" s="282"/>
      <c r="K49" s="282"/>
      <c r="L49" s="282"/>
      <c r="M49" s="282"/>
      <c r="N49" s="282"/>
      <c r="O49" s="282"/>
      <c r="P49" s="282"/>
      <c r="Q49" s="282"/>
      <c r="R49" s="282"/>
      <c r="S49" s="282"/>
      <c r="T49" s="282"/>
      <c r="U49" s="282"/>
      <c r="V49" s="282"/>
      <c r="W49" s="282"/>
      <c r="X49" s="282"/>
      <c r="Y49" s="282"/>
      <c r="Z49" s="282"/>
    </row>
    <row r="50" spans="1:26" ht="15.75" customHeight="1">
      <c r="A50" s="282"/>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row>
    <row r="51" spans="1:26" ht="15.75" customHeight="1">
      <c r="A51" s="282"/>
      <c r="B51" s="282"/>
      <c r="C51" s="282"/>
      <c r="D51" s="282"/>
      <c r="E51" s="282"/>
      <c r="F51" s="282"/>
      <c r="G51" s="282"/>
      <c r="H51" s="282"/>
      <c r="I51" s="282"/>
      <c r="J51" s="282"/>
      <c r="K51" s="282"/>
      <c r="L51" s="282"/>
      <c r="M51" s="282"/>
      <c r="N51" s="282"/>
      <c r="O51" s="282"/>
      <c r="P51" s="282"/>
      <c r="Q51" s="282"/>
      <c r="R51" s="282"/>
      <c r="S51" s="282"/>
      <c r="T51" s="282"/>
      <c r="U51" s="282"/>
      <c r="V51" s="282"/>
      <c r="W51" s="282"/>
      <c r="X51" s="282"/>
      <c r="Y51" s="282"/>
      <c r="Z51" s="282"/>
    </row>
    <row r="52" spans="1:26" ht="15.75" customHeight="1">
      <c r="A52" s="282"/>
      <c r="B52" s="282"/>
      <c r="C52" s="282"/>
      <c r="D52" s="282"/>
      <c r="E52" s="282"/>
      <c r="F52" s="282"/>
      <c r="G52" s="282"/>
      <c r="H52" s="282"/>
      <c r="I52" s="282"/>
      <c r="J52" s="282"/>
      <c r="K52" s="282"/>
      <c r="L52" s="282"/>
      <c r="M52" s="282"/>
      <c r="N52" s="282"/>
      <c r="O52" s="282"/>
      <c r="P52" s="282"/>
      <c r="Q52" s="282"/>
      <c r="R52" s="282"/>
      <c r="S52" s="282"/>
      <c r="T52" s="282"/>
      <c r="U52" s="282"/>
      <c r="V52" s="282"/>
      <c r="W52" s="282"/>
      <c r="X52" s="282"/>
      <c r="Y52" s="282"/>
      <c r="Z52" s="282"/>
    </row>
    <row r="53" spans="1:26" ht="15.75" customHeight="1">
      <c r="A53" s="282"/>
      <c r="B53" s="282"/>
      <c r="C53" s="282"/>
      <c r="D53" s="282"/>
      <c r="E53" s="282"/>
      <c r="F53" s="282"/>
      <c r="G53" s="282"/>
      <c r="H53" s="282"/>
      <c r="I53" s="282"/>
      <c r="J53" s="282"/>
      <c r="K53" s="282"/>
      <c r="L53" s="282"/>
      <c r="M53" s="282"/>
      <c r="N53" s="282"/>
      <c r="O53" s="282"/>
      <c r="P53" s="282"/>
      <c r="Q53" s="282"/>
      <c r="R53" s="282"/>
      <c r="S53" s="282"/>
      <c r="T53" s="282"/>
      <c r="U53" s="282"/>
      <c r="V53" s="282"/>
      <c r="W53" s="282"/>
      <c r="X53" s="282"/>
      <c r="Y53" s="282"/>
      <c r="Z53" s="282"/>
    </row>
    <row r="54" spans="1:26" ht="15.75" customHeight="1">
      <c r="A54" s="282"/>
      <c r="B54" s="282"/>
      <c r="C54" s="282"/>
      <c r="D54" s="282"/>
      <c r="E54" s="282"/>
      <c r="F54" s="282"/>
      <c r="G54" s="282"/>
      <c r="H54" s="282"/>
      <c r="I54" s="282"/>
      <c r="J54" s="282"/>
      <c r="K54" s="282"/>
      <c r="L54" s="282"/>
      <c r="M54" s="282"/>
      <c r="N54" s="282"/>
      <c r="O54" s="282"/>
      <c r="P54" s="282"/>
      <c r="Q54" s="282"/>
      <c r="R54" s="282"/>
      <c r="S54" s="282"/>
      <c r="T54" s="282"/>
      <c r="U54" s="282"/>
      <c r="V54" s="282"/>
      <c r="W54" s="282"/>
      <c r="X54" s="282"/>
      <c r="Y54" s="282"/>
      <c r="Z54" s="282"/>
    </row>
    <row r="55" spans="1:26" ht="15.75" customHeight="1">
      <c r="A55" s="282"/>
      <c r="B55" s="282"/>
      <c r="C55" s="282"/>
      <c r="D55" s="282"/>
      <c r="E55" s="282"/>
      <c r="F55" s="282"/>
      <c r="G55" s="282"/>
      <c r="H55" s="282"/>
      <c r="I55" s="282"/>
      <c r="J55" s="282"/>
      <c r="K55" s="282"/>
      <c r="L55" s="282"/>
      <c r="M55" s="282"/>
      <c r="N55" s="282"/>
      <c r="O55" s="282"/>
      <c r="P55" s="282"/>
      <c r="Q55" s="282"/>
      <c r="R55" s="282"/>
      <c r="S55" s="282"/>
      <c r="T55" s="282"/>
      <c r="U55" s="282"/>
      <c r="V55" s="282"/>
      <c r="W55" s="282"/>
      <c r="X55" s="282"/>
      <c r="Y55" s="282"/>
      <c r="Z55" s="282"/>
    </row>
    <row r="56" spans="1:26" ht="15.75" customHeight="1">
      <c r="A56" s="282"/>
      <c r="B56" s="282"/>
      <c r="C56" s="282"/>
      <c r="D56" s="282"/>
      <c r="E56" s="282"/>
      <c r="F56" s="282"/>
      <c r="G56" s="282"/>
      <c r="H56" s="282"/>
      <c r="I56" s="282"/>
      <c r="J56" s="282"/>
      <c r="K56" s="282"/>
      <c r="L56" s="282"/>
      <c r="M56" s="282"/>
      <c r="N56" s="282"/>
      <c r="O56" s="282"/>
      <c r="P56" s="282"/>
      <c r="Q56" s="282"/>
      <c r="R56" s="282"/>
      <c r="S56" s="282"/>
      <c r="T56" s="282"/>
      <c r="U56" s="282"/>
      <c r="V56" s="282"/>
      <c r="W56" s="282"/>
      <c r="X56" s="282"/>
      <c r="Y56" s="282"/>
      <c r="Z56" s="282"/>
    </row>
    <row r="57" spans="1:26" ht="15.75" customHeight="1">
      <c r="A57" s="282"/>
      <c r="B57" s="282"/>
      <c r="C57" s="282"/>
      <c r="D57" s="282"/>
      <c r="E57" s="282"/>
      <c r="F57" s="282"/>
      <c r="G57" s="282"/>
      <c r="H57" s="282"/>
      <c r="I57" s="282"/>
      <c r="J57" s="282"/>
      <c r="K57" s="282"/>
      <c r="L57" s="282"/>
      <c r="M57" s="282"/>
      <c r="N57" s="282"/>
      <c r="O57" s="282"/>
      <c r="P57" s="282"/>
      <c r="Q57" s="282"/>
      <c r="R57" s="282"/>
      <c r="S57" s="282"/>
      <c r="T57" s="282"/>
      <c r="U57" s="282"/>
      <c r="V57" s="282"/>
      <c r="W57" s="282"/>
      <c r="X57" s="282"/>
      <c r="Y57" s="282"/>
      <c r="Z57" s="282"/>
    </row>
    <row r="58" spans="1:26" ht="15.75" customHeight="1">
      <c r="A58" s="282"/>
      <c r="B58" s="282"/>
      <c r="C58" s="282"/>
      <c r="D58" s="282"/>
      <c r="E58" s="282"/>
      <c r="F58" s="282"/>
      <c r="G58" s="282"/>
      <c r="H58" s="282"/>
      <c r="I58" s="282"/>
      <c r="J58" s="282"/>
      <c r="K58" s="282"/>
      <c r="L58" s="282"/>
      <c r="M58" s="282"/>
      <c r="N58" s="282"/>
      <c r="O58" s="282"/>
      <c r="P58" s="282"/>
      <c r="Q58" s="282"/>
      <c r="R58" s="282"/>
      <c r="S58" s="282"/>
      <c r="T58" s="282"/>
      <c r="U58" s="282"/>
      <c r="V58" s="282"/>
      <c r="W58" s="282"/>
      <c r="X58" s="282"/>
      <c r="Y58" s="282"/>
      <c r="Z58" s="282"/>
    </row>
    <row r="59" spans="1:26" ht="15.75" customHeight="1">
      <c r="A59" s="282"/>
      <c r="B59" s="282"/>
      <c r="C59" s="282"/>
      <c r="D59" s="282"/>
      <c r="E59" s="282"/>
      <c r="F59" s="282"/>
      <c r="G59" s="282"/>
      <c r="H59" s="282"/>
      <c r="I59" s="282"/>
      <c r="J59" s="282"/>
      <c r="K59" s="282"/>
      <c r="L59" s="282"/>
      <c r="M59" s="282"/>
      <c r="N59" s="282"/>
      <c r="O59" s="282"/>
      <c r="P59" s="282"/>
      <c r="Q59" s="282"/>
      <c r="R59" s="282"/>
      <c r="S59" s="282"/>
      <c r="T59" s="282"/>
      <c r="U59" s="282"/>
      <c r="V59" s="282"/>
      <c r="W59" s="282"/>
      <c r="X59" s="282"/>
      <c r="Y59" s="282"/>
      <c r="Z59" s="282"/>
    </row>
    <row r="60" spans="1:26" ht="15.75" customHeight="1">
      <c r="A60" s="282"/>
      <c r="B60" s="282"/>
      <c r="C60" s="282"/>
      <c r="D60" s="282"/>
      <c r="E60" s="282"/>
      <c r="F60" s="282"/>
      <c r="G60" s="282"/>
      <c r="H60" s="282"/>
      <c r="I60" s="282"/>
      <c r="J60" s="282"/>
      <c r="K60" s="282"/>
      <c r="L60" s="282"/>
      <c r="M60" s="282"/>
      <c r="N60" s="282"/>
      <c r="O60" s="282"/>
      <c r="P60" s="282"/>
      <c r="Q60" s="282"/>
      <c r="R60" s="282"/>
      <c r="S60" s="282"/>
      <c r="T60" s="282"/>
      <c r="U60" s="282"/>
      <c r="V60" s="282"/>
      <c r="W60" s="282"/>
      <c r="X60" s="282"/>
      <c r="Y60" s="282"/>
      <c r="Z60" s="282"/>
    </row>
    <row r="61" spans="1:26" ht="15.75" customHeight="1">
      <c r="A61" s="282"/>
      <c r="B61" s="282"/>
      <c r="C61" s="282"/>
      <c r="D61" s="282"/>
      <c r="E61" s="282"/>
      <c r="F61" s="282"/>
      <c r="G61" s="282"/>
      <c r="H61" s="282"/>
      <c r="I61" s="282"/>
      <c r="J61" s="282"/>
      <c r="K61" s="282"/>
      <c r="L61" s="282"/>
      <c r="M61" s="282"/>
      <c r="N61" s="282"/>
      <c r="O61" s="282"/>
      <c r="P61" s="282"/>
      <c r="Q61" s="282"/>
      <c r="R61" s="282"/>
      <c r="S61" s="282"/>
      <c r="T61" s="282"/>
      <c r="U61" s="282"/>
      <c r="V61" s="282"/>
      <c r="W61" s="282"/>
      <c r="X61" s="282"/>
      <c r="Y61" s="282"/>
      <c r="Z61" s="282"/>
    </row>
    <row r="62" spans="1:26" ht="15.75" customHeight="1">
      <c r="A62" s="282"/>
      <c r="B62" s="282"/>
      <c r="C62" s="282"/>
      <c r="D62" s="282"/>
      <c r="E62" s="282"/>
      <c r="F62" s="282"/>
      <c r="G62" s="282"/>
      <c r="H62" s="282"/>
      <c r="I62" s="282"/>
      <c r="J62" s="282"/>
      <c r="K62" s="282"/>
      <c r="L62" s="282"/>
      <c r="M62" s="282"/>
      <c r="N62" s="282"/>
      <c r="O62" s="282"/>
      <c r="P62" s="282"/>
      <c r="Q62" s="282"/>
      <c r="R62" s="282"/>
      <c r="S62" s="282"/>
      <c r="T62" s="282"/>
      <c r="U62" s="282"/>
      <c r="V62" s="282"/>
      <c r="W62" s="282"/>
      <c r="X62" s="282"/>
      <c r="Y62" s="282"/>
      <c r="Z62" s="282"/>
    </row>
    <row r="63" spans="1:26" ht="15.75" customHeight="1">
      <c r="A63" s="282"/>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row>
    <row r="64" spans="1:26" ht="15.75" customHeight="1">
      <c r="A64" s="282"/>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row>
    <row r="65" spans="1:26" ht="15.75" customHeight="1">
      <c r="A65" s="282"/>
      <c r="B65" s="282"/>
      <c r="C65" s="282"/>
      <c r="D65" s="282"/>
      <c r="E65" s="282"/>
      <c r="F65" s="282"/>
      <c r="G65" s="282"/>
      <c r="H65" s="282"/>
      <c r="I65" s="282"/>
      <c r="J65" s="282"/>
      <c r="K65" s="282"/>
      <c r="L65" s="282"/>
      <c r="M65" s="282"/>
      <c r="N65" s="282"/>
      <c r="O65" s="282"/>
      <c r="P65" s="282"/>
      <c r="Q65" s="282"/>
      <c r="R65" s="282"/>
      <c r="S65" s="282"/>
      <c r="T65" s="282"/>
      <c r="U65" s="282"/>
      <c r="V65" s="282"/>
      <c r="W65" s="282"/>
      <c r="X65" s="282"/>
      <c r="Y65" s="282"/>
      <c r="Z65" s="282"/>
    </row>
    <row r="66" spans="1:26" ht="15.75" customHeight="1">
      <c r="A66" s="282"/>
      <c r="B66" s="282"/>
      <c r="C66" s="282"/>
      <c r="D66" s="282"/>
      <c r="E66" s="282"/>
      <c r="F66" s="282"/>
      <c r="G66" s="282"/>
      <c r="H66" s="282"/>
      <c r="I66" s="282"/>
      <c r="J66" s="282"/>
      <c r="K66" s="282"/>
      <c r="L66" s="282"/>
      <c r="M66" s="282"/>
      <c r="N66" s="282"/>
      <c r="O66" s="282"/>
      <c r="P66" s="282"/>
      <c r="Q66" s="282"/>
      <c r="R66" s="282"/>
      <c r="S66" s="282"/>
      <c r="T66" s="282"/>
      <c r="U66" s="282"/>
      <c r="V66" s="282"/>
      <c r="W66" s="282"/>
      <c r="X66" s="282"/>
      <c r="Y66" s="282"/>
      <c r="Z66" s="282"/>
    </row>
    <row r="67" spans="1:26" ht="15.75" customHeight="1">
      <c r="A67" s="282"/>
      <c r="B67" s="282"/>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row>
    <row r="68" spans="1:26" ht="15.75" customHeight="1">
      <c r="A68" s="282"/>
      <c r="B68" s="282"/>
      <c r="C68" s="282"/>
      <c r="D68" s="282"/>
      <c r="E68" s="282"/>
      <c r="F68" s="282"/>
      <c r="G68" s="282"/>
      <c r="H68" s="282"/>
      <c r="I68" s="282"/>
      <c r="J68" s="282"/>
      <c r="K68" s="282"/>
      <c r="L68" s="282"/>
      <c r="M68" s="282"/>
      <c r="N68" s="282"/>
      <c r="O68" s="282"/>
      <c r="P68" s="282"/>
      <c r="Q68" s="282"/>
      <c r="R68" s="282"/>
      <c r="S68" s="282"/>
      <c r="T68" s="282"/>
      <c r="U68" s="282"/>
      <c r="V68" s="282"/>
      <c r="W68" s="282"/>
      <c r="X68" s="282"/>
      <c r="Y68" s="282"/>
      <c r="Z68" s="282"/>
    </row>
    <row r="69" spans="1:26" ht="15.75" customHeight="1">
      <c r="A69" s="282"/>
      <c r="B69" s="282"/>
      <c r="C69" s="282"/>
      <c r="D69" s="282"/>
      <c r="E69" s="282"/>
      <c r="F69" s="282"/>
      <c r="G69" s="282"/>
      <c r="H69" s="282"/>
      <c r="I69" s="282"/>
      <c r="J69" s="282"/>
      <c r="K69" s="282"/>
      <c r="L69" s="282"/>
      <c r="M69" s="282"/>
      <c r="N69" s="282"/>
      <c r="O69" s="282"/>
      <c r="P69" s="282"/>
      <c r="Q69" s="282"/>
      <c r="R69" s="282"/>
      <c r="S69" s="282"/>
      <c r="T69" s="282"/>
      <c r="U69" s="282"/>
      <c r="V69" s="282"/>
      <c r="W69" s="282"/>
      <c r="X69" s="282"/>
      <c r="Y69" s="282"/>
      <c r="Z69" s="282"/>
    </row>
    <row r="70" spans="1:26" ht="15.75" customHeight="1">
      <c r="A70" s="282"/>
      <c r="B70" s="282"/>
      <c r="C70" s="282"/>
      <c r="D70" s="282"/>
      <c r="E70" s="282"/>
      <c r="F70" s="282"/>
      <c r="G70" s="282"/>
      <c r="H70" s="282"/>
      <c r="I70" s="282"/>
      <c r="J70" s="282"/>
      <c r="K70" s="282"/>
      <c r="L70" s="282"/>
      <c r="M70" s="282"/>
      <c r="N70" s="282"/>
      <c r="O70" s="282"/>
      <c r="P70" s="282"/>
      <c r="Q70" s="282"/>
      <c r="R70" s="282"/>
      <c r="S70" s="282"/>
      <c r="T70" s="282"/>
      <c r="U70" s="282"/>
      <c r="V70" s="282"/>
      <c r="W70" s="282"/>
      <c r="X70" s="282"/>
      <c r="Y70" s="282"/>
      <c r="Z70" s="282"/>
    </row>
    <row r="71" spans="1:26" ht="15.75" customHeight="1">
      <c r="A71" s="282"/>
      <c r="B71" s="282"/>
      <c r="C71" s="282"/>
      <c r="D71" s="282"/>
      <c r="E71" s="282"/>
      <c r="F71" s="282"/>
      <c r="G71" s="282"/>
      <c r="H71" s="282"/>
      <c r="I71" s="282"/>
      <c r="J71" s="282"/>
      <c r="K71" s="282"/>
      <c r="L71" s="282"/>
      <c r="M71" s="282"/>
      <c r="N71" s="282"/>
      <c r="O71" s="282"/>
      <c r="P71" s="282"/>
      <c r="Q71" s="282"/>
      <c r="R71" s="282"/>
      <c r="S71" s="282"/>
      <c r="T71" s="282"/>
      <c r="U71" s="282"/>
      <c r="V71" s="282"/>
      <c r="W71" s="282"/>
      <c r="X71" s="282"/>
      <c r="Y71" s="282"/>
      <c r="Z71" s="282"/>
    </row>
    <row r="72" spans="1:26" ht="15.75" customHeight="1">
      <c r="A72" s="282"/>
      <c r="B72" s="282"/>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2"/>
    </row>
    <row r="73" spans="1:26" ht="15.75" customHeight="1">
      <c r="A73" s="282"/>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row>
    <row r="74" spans="1:26" ht="15.75" customHeight="1">
      <c r="A74" s="282"/>
      <c r="B74" s="282"/>
      <c r="C74" s="282"/>
      <c r="D74" s="282"/>
      <c r="E74" s="282"/>
      <c r="F74" s="282"/>
      <c r="G74" s="282"/>
      <c r="H74" s="282"/>
      <c r="I74" s="282"/>
      <c r="J74" s="282"/>
      <c r="K74" s="282"/>
      <c r="L74" s="282"/>
      <c r="M74" s="282"/>
      <c r="N74" s="282"/>
      <c r="O74" s="282"/>
      <c r="P74" s="282"/>
      <c r="Q74" s="282"/>
      <c r="R74" s="282"/>
      <c r="S74" s="282"/>
      <c r="T74" s="282"/>
      <c r="U74" s="282"/>
      <c r="V74" s="282"/>
      <c r="W74" s="282"/>
      <c r="X74" s="282"/>
      <c r="Y74" s="282"/>
      <c r="Z74" s="282"/>
    </row>
    <row r="75" spans="1:26" ht="15.75" customHeight="1">
      <c r="A75" s="282"/>
      <c r="B75" s="282"/>
      <c r="C75" s="282"/>
      <c r="D75" s="282"/>
      <c r="E75" s="282"/>
      <c r="F75" s="282"/>
      <c r="G75" s="282"/>
      <c r="H75" s="282"/>
      <c r="I75" s="282"/>
      <c r="J75" s="282"/>
      <c r="K75" s="282"/>
      <c r="L75" s="282"/>
      <c r="M75" s="282"/>
      <c r="N75" s="282"/>
      <c r="O75" s="282"/>
      <c r="P75" s="282"/>
      <c r="Q75" s="282"/>
      <c r="R75" s="282"/>
      <c r="S75" s="282"/>
      <c r="T75" s="282"/>
      <c r="U75" s="282"/>
      <c r="V75" s="282"/>
      <c r="W75" s="282"/>
      <c r="X75" s="282"/>
      <c r="Y75" s="282"/>
      <c r="Z75" s="282"/>
    </row>
    <row r="76" spans="1:26" ht="15.75" customHeight="1">
      <c r="A76" s="282"/>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row>
    <row r="77" spans="1:26" ht="15.75" customHeight="1">
      <c r="A77" s="282"/>
      <c r="B77" s="282"/>
      <c r="C77" s="282"/>
      <c r="D77" s="282"/>
      <c r="E77" s="282"/>
      <c r="F77" s="282"/>
      <c r="G77" s="282"/>
      <c r="H77" s="282"/>
      <c r="I77" s="282"/>
      <c r="J77" s="282"/>
      <c r="K77" s="282"/>
      <c r="L77" s="282"/>
      <c r="M77" s="282"/>
      <c r="N77" s="282"/>
      <c r="O77" s="282"/>
      <c r="P77" s="282"/>
      <c r="Q77" s="282"/>
      <c r="R77" s="282"/>
      <c r="S77" s="282"/>
      <c r="T77" s="282"/>
      <c r="U77" s="282"/>
      <c r="V77" s="282"/>
      <c r="W77" s="282"/>
      <c r="X77" s="282"/>
      <c r="Y77" s="282"/>
      <c r="Z77" s="282"/>
    </row>
    <row r="78" spans="1:26" ht="15.75" customHeight="1">
      <c r="A78" s="282"/>
      <c r="B78" s="282"/>
      <c r="C78" s="282"/>
      <c r="D78" s="282"/>
      <c r="E78" s="282"/>
      <c r="F78" s="282"/>
      <c r="G78" s="282"/>
      <c r="H78" s="282"/>
      <c r="I78" s="282"/>
      <c r="J78" s="282"/>
      <c r="K78" s="282"/>
      <c r="L78" s="282"/>
      <c r="M78" s="282"/>
      <c r="N78" s="282"/>
      <c r="O78" s="282"/>
      <c r="P78" s="282"/>
      <c r="Q78" s="282"/>
      <c r="R78" s="282"/>
      <c r="S78" s="282"/>
      <c r="T78" s="282"/>
      <c r="U78" s="282"/>
      <c r="V78" s="282"/>
      <c r="W78" s="282"/>
      <c r="X78" s="282"/>
      <c r="Y78" s="282"/>
      <c r="Z78" s="282"/>
    </row>
    <row r="79" spans="1:26" ht="15.75" customHeight="1">
      <c r="A79" s="282"/>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row>
    <row r="80" spans="1:26" ht="15.75" customHeight="1">
      <c r="A80" s="282"/>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row>
    <row r="81" spans="1:26" ht="15.75" customHeight="1">
      <c r="A81" s="282"/>
      <c r="B81" s="282"/>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row>
    <row r="82" spans="1:26" ht="15.75" customHeight="1">
      <c r="A82" s="282"/>
      <c r="B82" s="282"/>
      <c r="C82" s="282"/>
      <c r="D82" s="282"/>
      <c r="E82" s="282"/>
      <c r="F82" s="282"/>
      <c r="G82" s="282"/>
      <c r="H82" s="282"/>
      <c r="I82" s="282"/>
      <c r="J82" s="282"/>
      <c r="K82" s="282"/>
      <c r="L82" s="282"/>
      <c r="M82" s="282"/>
      <c r="N82" s="282"/>
      <c r="O82" s="282"/>
      <c r="P82" s="282"/>
      <c r="Q82" s="282"/>
      <c r="R82" s="282"/>
      <c r="S82" s="282"/>
      <c r="T82" s="282"/>
      <c r="U82" s="282"/>
      <c r="V82" s="282"/>
      <c r="W82" s="282"/>
      <c r="X82" s="282"/>
      <c r="Y82" s="282"/>
      <c r="Z82" s="282"/>
    </row>
    <row r="83" spans="1:26" ht="15.75" customHeight="1">
      <c r="A83" s="282"/>
      <c r="B83" s="282"/>
      <c r="C83" s="282"/>
      <c r="D83" s="282"/>
      <c r="E83" s="282"/>
      <c r="F83" s="282"/>
      <c r="G83" s="282"/>
      <c r="H83" s="282"/>
      <c r="I83" s="282"/>
      <c r="J83" s="282"/>
      <c r="K83" s="282"/>
      <c r="L83" s="282"/>
      <c r="M83" s="282"/>
      <c r="N83" s="282"/>
      <c r="O83" s="282"/>
      <c r="P83" s="282"/>
      <c r="Q83" s="282"/>
      <c r="R83" s="282"/>
      <c r="S83" s="282"/>
      <c r="T83" s="282"/>
      <c r="U83" s="282"/>
      <c r="V83" s="282"/>
      <c r="W83" s="282"/>
      <c r="X83" s="282"/>
      <c r="Y83" s="282"/>
      <c r="Z83" s="282"/>
    </row>
    <row r="84" spans="1:26" ht="15.75" customHeight="1">
      <c r="A84" s="282"/>
      <c r="B84" s="282"/>
      <c r="C84" s="282"/>
      <c r="D84" s="282"/>
      <c r="E84" s="282"/>
      <c r="F84" s="282"/>
      <c r="G84" s="282"/>
      <c r="H84" s="282"/>
      <c r="I84" s="282"/>
      <c r="J84" s="282"/>
      <c r="K84" s="282"/>
      <c r="L84" s="282"/>
      <c r="M84" s="282"/>
      <c r="N84" s="282"/>
      <c r="O84" s="282"/>
      <c r="P84" s="282"/>
      <c r="Q84" s="282"/>
      <c r="R84" s="282"/>
      <c r="S84" s="282"/>
      <c r="T84" s="282"/>
      <c r="U84" s="282"/>
      <c r="V84" s="282"/>
      <c r="W84" s="282"/>
      <c r="X84" s="282"/>
      <c r="Y84" s="282"/>
      <c r="Z84" s="282"/>
    </row>
    <row r="85" spans="1:26" ht="15.75" customHeight="1">
      <c r="A85" s="282"/>
      <c r="B85" s="282"/>
      <c r="C85" s="282"/>
      <c r="D85" s="282"/>
      <c r="E85" s="282"/>
      <c r="F85" s="282"/>
      <c r="G85" s="282"/>
      <c r="H85" s="282"/>
      <c r="I85" s="282"/>
      <c r="J85" s="282"/>
      <c r="K85" s="282"/>
      <c r="L85" s="282"/>
      <c r="M85" s="282"/>
      <c r="N85" s="282"/>
      <c r="O85" s="282"/>
      <c r="P85" s="282"/>
      <c r="Q85" s="282"/>
      <c r="R85" s="282"/>
      <c r="S85" s="282"/>
      <c r="T85" s="282"/>
      <c r="U85" s="282"/>
      <c r="V85" s="282"/>
      <c r="W85" s="282"/>
      <c r="X85" s="282"/>
      <c r="Y85" s="282"/>
      <c r="Z85" s="282"/>
    </row>
    <row r="86" spans="1:26" ht="15.75" customHeight="1">
      <c r="A86" s="282"/>
      <c r="B86" s="282"/>
      <c r="C86" s="282"/>
      <c r="D86" s="282"/>
      <c r="E86" s="282"/>
      <c r="F86" s="282"/>
      <c r="G86" s="282"/>
      <c r="H86" s="282"/>
      <c r="I86" s="282"/>
      <c r="J86" s="282"/>
      <c r="K86" s="282"/>
      <c r="L86" s="282"/>
      <c r="M86" s="282"/>
      <c r="N86" s="282"/>
      <c r="O86" s="282"/>
      <c r="P86" s="282"/>
      <c r="Q86" s="282"/>
      <c r="R86" s="282"/>
      <c r="S86" s="282"/>
      <c r="T86" s="282"/>
      <c r="U86" s="282"/>
      <c r="V86" s="282"/>
      <c r="W86" s="282"/>
      <c r="X86" s="282"/>
      <c r="Y86" s="282"/>
      <c r="Z86" s="282"/>
    </row>
    <row r="87" spans="1:26" ht="15.75" customHeight="1">
      <c r="A87" s="282"/>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row>
    <row r="88" spans="1:26" ht="15.75" customHeight="1">
      <c r="A88" s="282"/>
      <c r="B88" s="282"/>
      <c r="C88" s="282"/>
      <c r="D88" s="282"/>
      <c r="E88" s="282"/>
      <c r="F88" s="282"/>
      <c r="G88" s="282"/>
      <c r="H88" s="282"/>
      <c r="I88" s="282"/>
      <c r="J88" s="282"/>
      <c r="K88" s="282"/>
      <c r="L88" s="282"/>
      <c r="M88" s="282"/>
      <c r="N88" s="282"/>
      <c r="O88" s="282"/>
      <c r="P88" s="282"/>
      <c r="Q88" s="282"/>
      <c r="R88" s="282"/>
      <c r="S88" s="282"/>
      <c r="T88" s="282"/>
      <c r="U88" s="282"/>
      <c r="V88" s="282"/>
      <c r="W88" s="282"/>
      <c r="X88" s="282"/>
      <c r="Y88" s="282"/>
      <c r="Z88" s="282"/>
    </row>
    <row r="89" spans="1:26" ht="15.75" customHeight="1">
      <c r="A89" s="282"/>
      <c r="B89" s="282"/>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row>
    <row r="90" spans="1:26" ht="15.75" customHeight="1">
      <c r="A90" s="282"/>
      <c r="B90" s="282"/>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row>
    <row r="91" spans="1:26" ht="15.75" customHeight="1">
      <c r="A91" s="282"/>
      <c r="B91" s="282"/>
      <c r="C91" s="282"/>
      <c r="D91" s="282"/>
      <c r="E91" s="282"/>
      <c r="F91" s="282"/>
      <c r="G91" s="282"/>
      <c r="H91" s="282"/>
      <c r="I91" s="282"/>
      <c r="J91" s="282"/>
      <c r="K91" s="282"/>
      <c r="L91" s="282"/>
      <c r="M91" s="282"/>
      <c r="N91" s="282"/>
      <c r="O91" s="282"/>
      <c r="P91" s="282"/>
      <c r="Q91" s="282"/>
      <c r="R91" s="282"/>
      <c r="S91" s="282"/>
      <c r="T91" s="282"/>
      <c r="U91" s="282"/>
      <c r="V91" s="282"/>
      <c r="W91" s="282"/>
      <c r="X91" s="282"/>
      <c r="Y91" s="282"/>
      <c r="Z91" s="282"/>
    </row>
    <row r="92" spans="1:26" ht="15.75" customHeight="1">
      <c r="A92" s="282"/>
      <c r="B92" s="282"/>
      <c r="C92" s="282"/>
      <c r="D92" s="282"/>
      <c r="E92" s="282"/>
      <c r="F92" s="282"/>
      <c r="G92" s="282"/>
      <c r="H92" s="282"/>
      <c r="I92" s="282"/>
      <c r="J92" s="282"/>
      <c r="K92" s="282"/>
      <c r="L92" s="282"/>
      <c r="M92" s="282"/>
      <c r="N92" s="282"/>
      <c r="O92" s="282"/>
      <c r="P92" s="282"/>
      <c r="Q92" s="282"/>
      <c r="R92" s="282"/>
      <c r="S92" s="282"/>
      <c r="T92" s="282"/>
      <c r="U92" s="282"/>
      <c r="V92" s="282"/>
      <c r="W92" s="282"/>
      <c r="X92" s="282"/>
      <c r="Y92" s="282"/>
      <c r="Z92" s="282"/>
    </row>
    <row r="93" spans="1:26" ht="15.75" customHeight="1">
      <c r="A93" s="282"/>
      <c r="B93" s="282"/>
      <c r="C93" s="282"/>
      <c r="D93" s="282"/>
      <c r="E93" s="282"/>
      <c r="F93" s="282"/>
      <c r="G93" s="282"/>
      <c r="H93" s="282"/>
      <c r="I93" s="282"/>
      <c r="J93" s="282"/>
      <c r="K93" s="282"/>
      <c r="L93" s="282"/>
      <c r="M93" s="282"/>
      <c r="N93" s="282"/>
      <c r="O93" s="282"/>
      <c r="P93" s="282"/>
      <c r="Q93" s="282"/>
      <c r="R93" s="282"/>
      <c r="S93" s="282"/>
      <c r="T93" s="282"/>
      <c r="U93" s="282"/>
      <c r="V93" s="282"/>
      <c r="W93" s="282"/>
      <c r="X93" s="282"/>
      <c r="Y93" s="282"/>
      <c r="Z93" s="282"/>
    </row>
    <row r="94" spans="1:26" ht="15.75" customHeight="1">
      <c r="A94" s="282"/>
      <c r="B94" s="282"/>
      <c r="C94" s="282"/>
      <c r="D94" s="282"/>
      <c r="E94" s="282"/>
      <c r="F94" s="282"/>
      <c r="G94" s="282"/>
      <c r="H94" s="282"/>
      <c r="I94" s="282"/>
      <c r="J94" s="282"/>
      <c r="K94" s="282"/>
      <c r="L94" s="282"/>
      <c r="M94" s="282"/>
      <c r="N94" s="282"/>
      <c r="O94" s="282"/>
      <c r="P94" s="282"/>
      <c r="Q94" s="282"/>
      <c r="R94" s="282"/>
      <c r="S94" s="282"/>
      <c r="T94" s="282"/>
      <c r="U94" s="282"/>
      <c r="V94" s="282"/>
      <c r="W94" s="282"/>
      <c r="X94" s="282"/>
      <c r="Y94" s="282"/>
      <c r="Z94" s="282"/>
    </row>
    <row r="95" spans="1:26" ht="15.75" customHeight="1">
      <c r="A95" s="282"/>
      <c r="B95" s="282"/>
      <c r="C95" s="282"/>
      <c r="D95" s="282"/>
      <c r="E95" s="282"/>
      <c r="F95" s="282"/>
      <c r="G95" s="282"/>
      <c r="H95" s="282"/>
      <c r="I95" s="282"/>
      <c r="J95" s="282"/>
      <c r="K95" s="282"/>
      <c r="L95" s="282"/>
      <c r="M95" s="282"/>
      <c r="N95" s="282"/>
      <c r="O95" s="282"/>
      <c r="P95" s="282"/>
      <c r="Q95" s="282"/>
      <c r="R95" s="282"/>
      <c r="S95" s="282"/>
      <c r="T95" s="282"/>
      <c r="U95" s="282"/>
      <c r="V95" s="282"/>
      <c r="W95" s="282"/>
      <c r="X95" s="282"/>
      <c r="Y95" s="282"/>
      <c r="Z95" s="282"/>
    </row>
    <row r="96" spans="1:26" ht="15.75" customHeight="1">
      <c r="A96" s="282"/>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row>
    <row r="97" spans="1:26" ht="15.75" customHeight="1">
      <c r="A97" s="282"/>
      <c r="B97" s="282"/>
      <c r="C97" s="282"/>
      <c r="D97" s="282"/>
      <c r="E97" s="282"/>
      <c r="F97" s="282"/>
      <c r="G97" s="282"/>
      <c r="H97" s="282"/>
      <c r="I97" s="282"/>
      <c r="J97" s="282"/>
      <c r="K97" s="282"/>
      <c r="L97" s="282"/>
      <c r="M97" s="282"/>
      <c r="N97" s="282"/>
      <c r="O97" s="282"/>
      <c r="P97" s="282"/>
      <c r="Q97" s="282"/>
      <c r="R97" s="282"/>
      <c r="S97" s="282"/>
      <c r="T97" s="282"/>
      <c r="U97" s="282"/>
      <c r="V97" s="282"/>
      <c r="W97" s="282"/>
      <c r="X97" s="282"/>
      <c r="Y97" s="282"/>
      <c r="Z97" s="282"/>
    </row>
    <row r="98" spans="1:26" ht="15.75" customHeight="1">
      <c r="A98" s="282"/>
      <c r="B98" s="282"/>
      <c r="C98" s="282"/>
      <c r="D98" s="282"/>
      <c r="E98" s="282"/>
      <c r="F98" s="282"/>
      <c r="G98" s="282"/>
      <c r="H98" s="282"/>
      <c r="I98" s="282"/>
      <c r="J98" s="282"/>
      <c r="K98" s="282"/>
      <c r="L98" s="282"/>
      <c r="M98" s="282"/>
      <c r="N98" s="282"/>
      <c r="O98" s="282"/>
      <c r="P98" s="282"/>
      <c r="Q98" s="282"/>
      <c r="R98" s="282"/>
      <c r="S98" s="282"/>
      <c r="T98" s="282"/>
      <c r="U98" s="282"/>
      <c r="V98" s="282"/>
      <c r="W98" s="282"/>
      <c r="X98" s="282"/>
      <c r="Y98" s="282"/>
      <c r="Z98" s="282"/>
    </row>
    <row r="99" spans="1:26" ht="15.75" customHeight="1">
      <c r="A99" s="282"/>
      <c r="B99" s="282"/>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row>
    <row r="100" spans="1:26" ht="15.75" customHeight="1">
      <c r="A100" s="282"/>
      <c r="B100" s="282"/>
      <c r="C100" s="282"/>
      <c r="D100" s="282"/>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2"/>
    </row>
    <row r="101" spans="1:26" ht="15.75" customHeight="1">
      <c r="A101" s="282"/>
      <c r="B101" s="282"/>
      <c r="C101" s="282"/>
      <c r="D101" s="282"/>
      <c r="E101" s="282"/>
      <c r="F101" s="282"/>
      <c r="G101" s="282"/>
      <c r="H101" s="282"/>
      <c r="I101" s="282"/>
      <c r="J101" s="282"/>
      <c r="K101" s="282"/>
      <c r="L101" s="282"/>
      <c r="M101" s="282"/>
      <c r="N101" s="282"/>
      <c r="O101" s="282"/>
      <c r="P101" s="282"/>
      <c r="Q101" s="282"/>
      <c r="R101" s="282"/>
      <c r="S101" s="282"/>
      <c r="T101" s="282"/>
      <c r="U101" s="282"/>
      <c r="V101" s="282"/>
      <c r="W101" s="282"/>
      <c r="X101" s="282"/>
      <c r="Y101" s="282"/>
      <c r="Z101" s="282"/>
    </row>
    <row r="102" spans="1:26" ht="15.75" customHeight="1">
      <c r="A102" s="282"/>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row>
    <row r="103" spans="1:26" ht="15.75" customHeight="1">
      <c r="A103" s="282"/>
      <c r="B103" s="282"/>
      <c r="C103" s="282"/>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2"/>
    </row>
    <row r="104" spans="1:26" ht="15.75" customHeight="1">
      <c r="A104" s="282"/>
      <c r="B104" s="282"/>
      <c r="C104" s="282"/>
      <c r="D104" s="282"/>
      <c r="E104" s="282"/>
      <c r="F104" s="282"/>
      <c r="G104" s="282"/>
      <c r="H104" s="282"/>
      <c r="I104" s="282"/>
      <c r="J104" s="282"/>
      <c r="K104" s="282"/>
      <c r="L104" s="282"/>
      <c r="M104" s="282"/>
      <c r="N104" s="282"/>
      <c r="O104" s="282"/>
      <c r="P104" s="282"/>
      <c r="Q104" s="282"/>
      <c r="R104" s="282"/>
      <c r="S104" s="282"/>
      <c r="T104" s="282"/>
      <c r="U104" s="282"/>
      <c r="V104" s="282"/>
      <c r="W104" s="282"/>
      <c r="X104" s="282"/>
      <c r="Y104" s="282"/>
      <c r="Z104" s="282"/>
    </row>
    <row r="105" spans="1:26" ht="15.75" customHeight="1">
      <c r="A105" s="282"/>
      <c r="B105" s="282"/>
      <c r="C105" s="282"/>
      <c r="D105" s="282"/>
      <c r="E105" s="282"/>
      <c r="F105" s="282"/>
      <c r="G105" s="282"/>
      <c r="H105" s="282"/>
      <c r="I105" s="282"/>
      <c r="J105" s="282"/>
      <c r="K105" s="282"/>
      <c r="L105" s="282"/>
      <c r="M105" s="282"/>
      <c r="N105" s="282"/>
      <c r="O105" s="282"/>
      <c r="P105" s="282"/>
      <c r="Q105" s="282"/>
      <c r="R105" s="282"/>
      <c r="S105" s="282"/>
      <c r="T105" s="282"/>
      <c r="U105" s="282"/>
      <c r="V105" s="282"/>
      <c r="W105" s="282"/>
      <c r="X105" s="282"/>
      <c r="Y105" s="282"/>
      <c r="Z105" s="282"/>
    </row>
    <row r="106" spans="1:26" ht="15.75" customHeight="1">
      <c r="A106" s="282"/>
      <c r="B106" s="282"/>
      <c r="C106" s="282"/>
      <c r="D106" s="282"/>
      <c r="E106" s="282"/>
      <c r="F106" s="282"/>
      <c r="G106" s="282"/>
      <c r="H106" s="282"/>
      <c r="I106" s="282"/>
      <c r="J106" s="282"/>
      <c r="K106" s="282"/>
      <c r="L106" s="282"/>
      <c r="M106" s="282"/>
      <c r="N106" s="282"/>
      <c r="O106" s="282"/>
      <c r="P106" s="282"/>
      <c r="Q106" s="282"/>
      <c r="R106" s="282"/>
      <c r="S106" s="282"/>
      <c r="T106" s="282"/>
      <c r="U106" s="282"/>
      <c r="V106" s="282"/>
      <c r="W106" s="282"/>
      <c r="X106" s="282"/>
      <c r="Y106" s="282"/>
      <c r="Z106" s="282"/>
    </row>
    <row r="107" spans="1:26" ht="15.75" customHeight="1">
      <c r="A107" s="282"/>
      <c r="B107" s="282"/>
      <c r="C107" s="282"/>
      <c r="D107" s="282"/>
      <c r="E107" s="282"/>
      <c r="F107" s="282"/>
      <c r="G107" s="282"/>
      <c r="H107" s="282"/>
      <c r="I107" s="282"/>
      <c r="J107" s="282"/>
      <c r="K107" s="282"/>
      <c r="L107" s="282"/>
      <c r="M107" s="282"/>
      <c r="N107" s="282"/>
      <c r="O107" s="282"/>
      <c r="P107" s="282"/>
      <c r="Q107" s="282"/>
      <c r="R107" s="282"/>
      <c r="S107" s="282"/>
      <c r="T107" s="282"/>
      <c r="U107" s="282"/>
      <c r="V107" s="282"/>
      <c r="W107" s="282"/>
      <c r="X107" s="282"/>
      <c r="Y107" s="282"/>
      <c r="Z107" s="282"/>
    </row>
    <row r="108" spans="1:26" ht="15.75" customHeight="1">
      <c r="A108" s="282"/>
      <c r="B108" s="282"/>
      <c r="C108" s="282"/>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2"/>
    </row>
    <row r="109" spans="1:26" ht="15.75" customHeight="1">
      <c r="A109" s="282"/>
      <c r="B109" s="282"/>
      <c r="C109" s="282"/>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2"/>
    </row>
    <row r="110" spans="1:26" ht="15.75" customHeight="1">
      <c r="A110" s="282"/>
      <c r="B110" s="282"/>
      <c r="C110" s="282"/>
      <c r="D110" s="282"/>
      <c r="E110" s="282"/>
      <c r="F110" s="282"/>
      <c r="G110" s="282"/>
      <c r="H110" s="282"/>
      <c r="I110" s="282"/>
      <c r="J110" s="282"/>
      <c r="K110" s="282"/>
      <c r="L110" s="282"/>
      <c r="M110" s="282"/>
      <c r="N110" s="282"/>
      <c r="O110" s="282"/>
      <c r="P110" s="282"/>
      <c r="Q110" s="282"/>
      <c r="R110" s="282"/>
      <c r="S110" s="282"/>
      <c r="T110" s="282"/>
      <c r="U110" s="282"/>
      <c r="V110" s="282"/>
      <c r="W110" s="282"/>
      <c r="X110" s="282"/>
      <c r="Y110" s="282"/>
      <c r="Z110" s="282"/>
    </row>
    <row r="111" spans="1:26" ht="15.75" customHeight="1">
      <c r="A111" s="282"/>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row>
    <row r="112" spans="1:26" ht="15.75" customHeight="1">
      <c r="A112" s="282"/>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row>
    <row r="113" spans="1:26" ht="15.75" customHeight="1">
      <c r="A113" s="282"/>
      <c r="B113" s="282"/>
      <c r="C113" s="282"/>
      <c r="D113" s="282"/>
      <c r="E113" s="282"/>
      <c r="F113" s="282"/>
      <c r="G113" s="282"/>
      <c r="H113" s="282"/>
      <c r="I113" s="282"/>
      <c r="J113" s="282"/>
      <c r="K113" s="282"/>
      <c r="L113" s="282"/>
      <c r="M113" s="282"/>
      <c r="N113" s="282"/>
      <c r="O113" s="282"/>
      <c r="P113" s="282"/>
      <c r="Q113" s="282"/>
      <c r="R113" s="282"/>
      <c r="S113" s="282"/>
      <c r="T113" s="282"/>
      <c r="U113" s="282"/>
      <c r="V113" s="282"/>
      <c r="W113" s="282"/>
      <c r="X113" s="282"/>
      <c r="Y113" s="282"/>
      <c r="Z113" s="282"/>
    </row>
    <row r="114" spans="1:26" ht="15.75" customHeight="1">
      <c r="A114" s="282"/>
      <c r="B114" s="282"/>
      <c r="C114" s="282"/>
      <c r="D114" s="282"/>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2"/>
    </row>
    <row r="115" spans="1:26" ht="15.75" customHeight="1">
      <c r="A115" s="282"/>
      <c r="B115" s="282"/>
      <c r="C115" s="282"/>
      <c r="D115" s="282"/>
      <c r="E115" s="282"/>
      <c r="F115" s="282"/>
      <c r="G115" s="282"/>
      <c r="H115" s="282"/>
      <c r="I115" s="282"/>
      <c r="J115" s="282"/>
      <c r="K115" s="282"/>
      <c r="L115" s="282"/>
      <c r="M115" s="282"/>
      <c r="N115" s="282"/>
      <c r="O115" s="282"/>
      <c r="P115" s="282"/>
      <c r="Q115" s="282"/>
      <c r="R115" s="282"/>
      <c r="S115" s="282"/>
      <c r="T115" s="282"/>
      <c r="U115" s="282"/>
      <c r="V115" s="282"/>
      <c r="W115" s="282"/>
      <c r="X115" s="282"/>
      <c r="Y115" s="282"/>
      <c r="Z115" s="282"/>
    </row>
    <row r="116" spans="1:26" ht="15.75" customHeight="1">
      <c r="A116" s="282"/>
      <c r="B116" s="282"/>
      <c r="C116" s="282"/>
      <c r="D116" s="282"/>
      <c r="E116" s="282"/>
      <c r="F116" s="282"/>
      <c r="G116" s="282"/>
      <c r="H116" s="282"/>
      <c r="I116" s="282"/>
      <c r="J116" s="282"/>
      <c r="K116" s="282"/>
      <c r="L116" s="282"/>
      <c r="M116" s="282"/>
      <c r="N116" s="282"/>
      <c r="O116" s="282"/>
      <c r="P116" s="282"/>
      <c r="Q116" s="282"/>
      <c r="R116" s="282"/>
      <c r="S116" s="282"/>
      <c r="T116" s="282"/>
      <c r="U116" s="282"/>
      <c r="V116" s="282"/>
      <c r="W116" s="282"/>
      <c r="X116" s="282"/>
      <c r="Y116" s="282"/>
      <c r="Z116" s="282"/>
    </row>
    <row r="117" spans="1:26" ht="15.75" customHeight="1">
      <c r="A117" s="282"/>
      <c r="B117" s="282"/>
      <c r="C117" s="282"/>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row>
    <row r="118" spans="1:26" ht="15.75" customHeight="1">
      <c r="A118" s="282"/>
      <c r="B118" s="282"/>
      <c r="C118" s="282"/>
      <c r="D118" s="282"/>
      <c r="E118" s="282"/>
      <c r="F118" s="282"/>
      <c r="G118" s="282"/>
      <c r="H118" s="282"/>
      <c r="I118" s="282"/>
      <c r="J118" s="282"/>
      <c r="K118" s="282"/>
      <c r="L118" s="282"/>
      <c r="M118" s="282"/>
      <c r="N118" s="282"/>
      <c r="O118" s="282"/>
      <c r="P118" s="282"/>
      <c r="Q118" s="282"/>
      <c r="R118" s="282"/>
      <c r="S118" s="282"/>
      <c r="T118" s="282"/>
      <c r="U118" s="282"/>
      <c r="V118" s="282"/>
      <c r="W118" s="282"/>
      <c r="X118" s="282"/>
      <c r="Y118" s="282"/>
      <c r="Z118" s="282"/>
    </row>
    <row r="119" spans="1:26" ht="15.75" customHeight="1">
      <c r="A119" s="282"/>
      <c r="B119" s="282"/>
      <c r="C119" s="282"/>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row>
    <row r="120" spans="1:26" ht="15.75" customHeight="1">
      <c r="A120" s="282"/>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row>
    <row r="121" spans="1:26" ht="15.75" customHeight="1">
      <c r="A121" s="282"/>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row>
    <row r="122" spans="1:26" ht="15.75" customHeight="1">
      <c r="A122" s="282"/>
      <c r="B122" s="282"/>
      <c r="C122" s="282"/>
      <c r="D122" s="282"/>
      <c r="E122" s="282"/>
      <c r="F122" s="282"/>
      <c r="G122" s="282"/>
      <c r="H122" s="282"/>
      <c r="I122" s="282"/>
      <c r="J122" s="282"/>
      <c r="K122" s="282"/>
      <c r="L122" s="282"/>
      <c r="M122" s="282"/>
      <c r="N122" s="282"/>
      <c r="O122" s="282"/>
      <c r="P122" s="282"/>
      <c r="Q122" s="282"/>
      <c r="R122" s="282"/>
      <c r="S122" s="282"/>
      <c r="T122" s="282"/>
      <c r="U122" s="282"/>
      <c r="V122" s="282"/>
      <c r="W122" s="282"/>
      <c r="X122" s="282"/>
      <c r="Y122" s="282"/>
      <c r="Z122" s="282"/>
    </row>
    <row r="123" spans="1:26" ht="15.75" customHeight="1">
      <c r="A123" s="282"/>
      <c r="B123" s="282"/>
      <c r="C123" s="282"/>
      <c r="D123" s="282"/>
      <c r="E123" s="282"/>
      <c r="F123" s="282"/>
      <c r="G123" s="282"/>
      <c r="H123" s="282"/>
      <c r="I123" s="282"/>
      <c r="J123" s="282"/>
      <c r="K123" s="282"/>
      <c r="L123" s="282"/>
      <c r="M123" s="282"/>
      <c r="N123" s="282"/>
      <c r="O123" s="282"/>
      <c r="P123" s="282"/>
      <c r="Q123" s="282"/>
      <c r="R123" s="282"/>
      <c r="S123" s="282"/>
      <c r="T123" s="282"/>
      <c r="U123" s="282"/>
      <c r="V123" s="282"/>
      <c r="W123" s="282"/>
      <c r="X123" s="282"/>
      <c r="Y123" s="282"/>
      <c r="Z123" s="282"/>
    </row>
    <row r="124" spans="1:26" ht="15.75" customHeight="1">
      <c r="A124" s="282"/>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row>
    <row r="125" spans="1:26" ht="15.75" customHeight="1">
      <c r="A125" s="282"/>
      <c r="B125" s="282"/>
      <c r="C125" s="282"/>
      <c r="D125" s="282"/>
      <c r="E125" s="282"/>
      <c r="F125" s="282"/>
      <c r="G125" s="282"/>
      <c r="H125" s="282"/>
      <c r="I125" s="282"/>
      <c r="J125" s="282"/>
      <c r="K125" s="282"/>
      <c r="L125" s="282"/>
      <c r="M125" s="282"/>
      <c r="N125" s="282"/>
      <c r="O125" s="282"/>
      <c r="P125" s="282"/>
      <c r="Q125" s="282"/>
      <c r="R125" s="282"/>
      <c r="S125" s="282"/>
      <c r="T125" s="282"/>
      <c r="U125" s="282"/>
      <c r="V125" s="282"/>
      <c r="W125" s="282"/>
      <c r="X125" s="282"/>
      <c r="Y125" s="282"/>
      <c r="Z125" s="282"/>
    </row>
    <row r="126" spans="1:26" ht="15.75" customHeight="1">
      <c r="A126" s="282"/>
      <c r="B126" s="282"/>
      <c r="C126" s="282"/>
      <c r="D126" s="282"/>
      <c r="E126" s="282"/>
      <c r="F126" s="282"/>
      <c r="G126" s="282"/>
      <c r="H126" s="282"/>
      <c r="I126" s="282"/>
      <c r="J126" s="282"/>
      <c r="K126" s="282"/>
      <c r="L126" s="282"/>
      <c r="M126" s="282"/>
      <c r="N126" s="282"/>
      <c r="O126" s="282"/>
      <c r="P126" s="282"/>
      <c r="Q126" s="282"/>
      <c r="R126" s="282"/>
      <c r="S126" s="282"/>
      <c r="T126" s="282"/>
      <c r="U126" s="282"/>
      <c r="V126" s="282"/>
      <c r="W126" s="282"/>
      <c r="X126" s="282"/>
      <c r="Y126" s="282"/>
      <c r="Z126" s="282"/>
    </row>
    <row r="127" spans="1:26" ht="15.75" customHeight="1">
      <c r="A127" s="282"/>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row>
    <row r="128" spans="1:26" ht="15.75" customHeight="1">
      <c r="A128" s="282"/>
      <c r="B128" s="282"/>
      <c r="C128" s="282"/>
      <c r="D128" s="282"/>
      <c r="E128" s="282"/>
      <c r="F128" s="282"/>
      <c r="G128" s="282"/>
      <c r="H128" s="282"/>
      <c r="I128" s="282"/>
      <c r="J128" s="282"/>
      <c r="K128" s="282"/>
      <c r="L128" s="282"/>
      <c r="M128" s="282"/>
      <c r="N128" s="282"/>
      <c r="O128" s="282"/>
      <c r="P128" s="282"/>
      <c r="Q128" s="282"/>
      <c r="R128" s="282"/>
      <c r="S128" s="282"/>
      <c r="T128" s="282"/>
      <c r="U128" s="282"/>
      <c r="V128" s="282"/>
      <c r="W128" s="282"/>
      <c r="X128" s="282"/>
      <c r="Y128" s="282"/>
      <c r="Z128" s="282"/>
    </row>
    <row r="129" spans="1:26" ht="15.75" customHeight="1">
      <c r="A129" s="282"/>
      <c r="B129" s="282"/>
      <c r="C129" s="282"/>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row>
    <row r="130" spans="1:26" ht="15.75" customHeight="1">
      <c r="A130" s="282"/>
      <c r="B130" s="282"/>
      <c r="C130" s="282"/>
      <c r="D130" s="282"/>
      <c r="E130" s="282"/>
      <c r="F130" s="282"/>
      <c r="G130" s="282"/>
      <c r="H130" s="282"/>
      <c r="I130" s="282"/>
      <c r="J130" s="282"/>
      <c r="K130" s="282"/>
      <c r="L130" s="282"/>
      <c r="M130" s="282"/>
      <c r="N130" s="282"/>
      <c r="O130" s="282"/>
      <c r="P130" s="282"/>
      <c r="Q130" s="282"/>
      <c r="R130" s="282"/>
      <c r="S130" s="282"/>
      <c r="T130" s="282"/>
      <c r="U130" s="282"/>
      <c r="V130" s="282"/>
      <c r="W130" s="282"/>
      <c r="X130" s="282"/>
      <c r="Y130" s="282"/>
      <c r="Z130" s="282"/>
    </row>
    <row r="131" spans="1:26" ht="15.75" customHeight="1">
      <c r="A131" s="282"/>
      <c r="B131" s="282"/>
      <c r="C131" s="282"/>
      <c r="D131" s="282"/>
      <c r="E131" s="282"/>
      <c r="F131" s="282"/>
      <c r="G131" s="282"/>
      <c r="H131" s="282"/>
      <c r="I131" s="282"/>
      <c r="J131" s="282"/>
      <c r="K131" s="282"/>
      <c r="L131" s="282"/>
      <c r="M131" s="282"/>
      <c r="N131" s="282"/>
      <c r="O131" s="282"/>
      <c r="P131" s="282"/>
      <c r="Q131" s="282"/>
      <c r="R131" s="282"/>
      <c r="S131" s="282"/>
      <c r="T131" s="282"/>
      <c r="U131" s="282"/>
      <c r="V131" s="282"/>
      <c r="W131" s="282"/>
      <c r="X131" s="282"/>
      <c r="Y131" s="282"/>
      <c r="Z131" s="282"/>
    </row>
    <row r="132" spans="1:26" ht="15.75" customHeight="1">
      <c r="A132" s="282"/>
      <c r="B132" s="282"/>
      <c r="C132" s="282"/>
      <c r="D132" s="282"/>
      <c r="E132" s="282"/>
      <c r="F132" s="282"/>
      <c r="G132" s="282"/>
      <c r="H132" s="282"/>
      <c r="I132" s="282"/>
      <c r="J132" s="282"/>
      <c r="K132" s="282"/>
      <c r="L132" s="282"/>
      <c r="M132" s="282"/>
      <c r="N132" s="282"/>
      <c r="O132" s="282"/>
      <c r="P132" s="282"/>
      <c r="Q132" s="282"/>
      <c r="R132" s="282"/>
      <c r="S132" s="282"/>
      <c r="T132" s="282"/>
      <c r="U132" s="282"/>
      <c r="V132" s="282"/>
      <c r="W132" s="282"/>
      <c r="X132" s="282"/>
      <c r="Y132" s="282"/>
      <c r="Z132" s="282"/>
    </row>
    <row r="133" spans="1:26" ht="15.75" customHeight="1">
      <c r="A133" s="282"/>
      <c r="B133" s="282"/>
      <c r="C133" s="282"/>
      <c r="D133" s="282"/>
      <c r="E133" s="282"/>
      <c r="F133" s="282"/>
      <c r="G133" s="282"/>
      <c r="H133" s="282"/>
      <c r="I133" s="282"/>
      <c r="J133" s="282"/>
      <c r="K133" s="282"/>
      <c r="L133" s="282"/>
      <c r="M133" s="282"/>
      <c r="N133" s="282"/>
      <c r="O133" s="282"/>
      <c r="P133" s="282"/>
      <c r="Q133" s="282"/>
      <c r="R133" s="282"/>
      <c r="S133" s="282"/>
      <c r="T133" s="282"/>
      <c r="U133" s="282"/>
      <c r="V133" s="282"/>
      <c r="W133" s="282"/>
      <c r="X133" s="282"/>
      <c r="Y133" s="282"/>
      <c r="Z133" s="282"/>
    </row>
    <row r="134" spans="1:26" ht="15.75" customHeight="1">
      <c r="A134" s="282"/>
      <c r="B134" s="282"/>
      <c r="C134" s="282"/>
      <c r="D134" s="282"/>
      <c r="E134" s="282"/>
      <c r="F134" s="282"/>
      <c r="G134" s="282"/>
      <c r="H134" s="282"/>
      <c r="I134" s="282"/>
      <c r="J134" s="282"/>
      <c r="K134" s="282"/>
      <c r="L134" s="282"/>
      <c r="M134" s="282"/>
      <c r="N134" s="282"/>
      <c r="O134" s="282"/>
      <c r="P134" s="282"/>
      <c r="Q134" s="282"/>
      <c r="R134" s="282"/>
      <c r="S134" s="282"/>
      <c r="T134" s="282"/>
      <c r="U134" s="282"/>
      <c r="V134" s="282"/>
      <c r="W134" s="282"/>
      <c r="X134" s="282"/>
      <c r="Y134" s="282"/>
      <c r="Z134" s="282"/>
    </row>
    <row r="135" spans="1:26" ht="15.75" customHeight="1">
      <c r="A135" s="282"/>
      <c r="B135" s="28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row>
    <row r="136" spans="1:26" ht="15.75" customHeight="1">
      <c r="A136" s="282"/>
      <c r="B136" s="282"/>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row>
    <row r="137" spans="1:26" ht="15.75" customHeight="1">
      <c r="A137" s="282"/>
      <c r="B137" s="282"/>
      <c r="C137" s="282"/>
      <c r="D137" s="282"/>
      <c r="E137" s="282"/>
      <c r="F137" s="282"/>
      <c r="G137" s="282"/>
      <c r="H137" s="282"/>
      <c r="I137" s="282"/>
      <c r="J137" s="282"/>
      <c r="K137" s="282"/>
      <c r="L137" s="282"/>
      <c r="M137" s="282"/>
      <c r="N137" s="282"/>
      <c r="O137" s="282"/>
      <c r="P137" s="282"/>
      <c r="Q137" s="282"/>
      <c r="R137" s="282"/>
      <c r="S137" s="282"/>
      <c r="T137" s="282"/>
      <c r="U137" s="282"/>
      <c r="V137" s="282"/>
      <c r="W137" s="282"/>
      <c r="X137" s="282"/>
      <c r="Y137" s="282"/>
      <c r="Z137" s="282"/>
    </row>
    <row r="138" spans="1:26" ht="15.75" customHeight="1">
      <c r="A138" s="282"/>
      <c r="B138" s="282"/>
      <c r="C138" s="282"/>
      <c r="D138" s="282"/>
      <c r="E138" s="282"/>
      <c r="F138" s="282"/>
      <c r="G138" s="282"/>
      <c r="H138" s="282"/>
      <c r="I138" s="282"/>
      <c r="J138" s="282"/>
      <c r="K138" s="282"/>
      <c r="L138" s="282"/>
      <c r="M138" s="282"/>
      <c r="N138" s="282"/>
      <c r="O138" s="282"/>
      <c r="P138" s="282"/>
      <c r="Q138" s="282"/>
      <c r="R138" s="282"/>
      <c r="S138" s="282"/>
      <c r="T138" s="282"/>
      <c r="U138" s="282"/>
      <c r="V138" s="282"/>
      <c r="W138" s="282"/>
      <c r="X138" s="282"/>
      <c r="Y138" s="282"/>
      <c r="Z138" s="282"/>
    </row>
    <row r="139" spans="1:26" ht="15.75" customHeight="1">
      <c r="A139" s="282"/>
      <c r="B139" s="282"/>
      <c r="C139" s="282"/>
      <c r="D139" s="282"/>
      <c r="E139" s="282"/>
      <c r="F139" s="282"/>
      <c r="G139" s="282"/>
      <c r="H139" s="282"/>
      <c r="I139" s="282"/>
      <c r="J139" s="282"/>
      <c r="K139" s="282"/>
      <c r="L139" s="282"/>
      <c r="M139" s="282"/>
      <c r="N139" s="282"/>
      <c r="O139" s="282"/>
      <c r="P139" s="282"/>
      <c r="Q139" s="282"/>
      <c r="R139" s="282"/>
      <c r="S139" s="282"/>
      <c r="T139" s="282"/>
      <c r="U139" s="282"/>
      <c r="V139" s="282"/>
      <c r="W139" s="282"/>
      <c r="X139" s="282"/>
      <c r="Y139" s="282"/>
      <c r="Z139" s="282"/>
    </row>
    <row r="140" spans="1:26" ht="15.75" customHeight="1">
      <c r="A140" s="282"/>
      <c r="B140" s="282"/>
      <c r="C140" s="282"/>
      <c r="D140" s="282"/>
      <c r="E140" s="282"/>
      <c r="F140" s="282"/>
      <c r="G140" s="282"/>
      <c r="H140" s="282"/>
      <c r="I140" s="282"/>
      <c r="J140" s="282"/>
      <c r="K140" s="282"/>
      <c r="L140" s="282"/>
      <c r="M140" s="282"/>
      <c r="N140" s="282"/>
      <c r="O140" s="282"/>
      <c r="P140" s="282"/>
      <c r="Q140" s="282"/>
      <c r="R140" s="282"/>
      <c r="S140" s="282"/>
      <c r="T140" s="282"/>
      <c r="U140" s="282"/>
      <c r="V140" s="282"/>
      <c r="W140" s="282"/>
      <c r="X140" s="282"/>
      <c r="Y140" s="282"/>
      <c r="Z140" s="282"/>
    </row>
    <row r="141" spans="1:26" ht="15.75" customHeight="1">
      <c r="A141" s="282"/>
      <c r="B141" s="282"/>
      <c r="C141" s="282"/>
      <c r="D141" s="282"/>
      <c r="E141" s="282"/>
      <c r="F141" s="282"/>
      <c r="G141" s="282"/>
      <c r="H141" s="282"/>
      <c r="I141" s="282"/>
      <c r="J141" s="282"/>
      <c r="K141" s="282"/>
      <c r="L141" s="282"/>
      <c r="M141" s="282"/>
      <c r="N141" s="282"/>
      <c r="O141" s="282"/>
      <c r="P141" s="282"/>
      <c r="Q141" s="282"/>
      <c r="R141" s="282"/>
      <c r="S141" s="282"/>
      <c r="T141" s="282"/>
      <c r="U141" s="282"/>
      <c r="V141" s="282"/>
      <c r="W141" s="282"/>
      <c r="X141" s="282"/>
      <c r="Y141" s="282"/>
      <c r="Z141" s="282"/>
    </row>
    <row r="142" spans="1:26" ht="15.75" customHeight="1">
      <c r="A142" s="282"/>
      <c r="B142" s="282"/>
      <c r="C142" s="282"/>
      <c r="D142" s="282"/>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row>
    <row r="143" spans="1:26" ht="15.75" customHeight="1">
      <c r="A143" s="282"/>
      <c r="B143" s="282"/>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row>
    <row r="144" spans="1:26" ht="15.75" customHeight="1">
      <c r="A144" s="282"/>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row>
    <row r="145" spans="1:26" ht="15.75" customHeight="1">
      <c r="A145" s="282"/>
      <c r="B145" s="282"/>
      <c r="C145" s="282"/>
      <c r="D145" s="282"/>
      <c r="E145" s="282"/>
      <c r="F145" s="282"/>
      <c r="G145" s="282"/>
      <c r="H145" s="282"/>
      <c r="I145" s="282"/>
      <c r="J145" s="282"/>
      <c r="K145" s="282"/>
      <c r="L145" s="282"/>
      <c r="M145" s="282"/>
      <c r="N145" s="282"/>
      <c r="O145" s="282"/>
      <c r="P145" s="282"/>
      <c r="Q145" s="282"/>
      <c r="R145" s="282"/>
      <c r="S145" s="282"/>
      <c r="T145" s="282"/>
      <c r="U145" s="282"/>
      <c r="V145" s="282"/>
      <c r="W145" s="282"/>
      <c r="X145" s="282"/>
      <c r="Y145" s="282"/>
      <c r="Z145" s="282"/>
    </row>
    <row r="146" spans="1:26" ht="15.75" customHeight="1">
      <c r="A146" s="282"/>
      <c r="B146" s="282"/>
      <c r="C146" s="282"/>
      <c r="D146" s="282"/>
      <c r="E146" s="282"/>
      <c r="F146" s="282"/>
      <c r="G146" s="282"/>
      <c r="H146" s="282"/>
      <c r="I146" s="282"/>
      <c r="J146" s="282"/>
      <c r="K146" s="282"/>
      <c r="L146" s="282"/>
      <c r="M146" s="282"/>
      <c r="N146" s="282"/>
      <c r="O146" s="282"/>
      <c r="P146" s="282"/>
      <c r="Q146" s="282"/>
      <c r="R146" s="282"/>
      <c r="S146" s="282"/>
      <c r="T146" s="282"/>
      <c r="U146" s="282"/>
      <c r="V146" s="282"/>
      <c r="W146" s="282"/>
      <c r="X146" s="282"/>
      <c r="Y146" s="282"/>
      <c r="Z146" s="282"/>
    </row>
    <row r="147" spans="1:26" ht="15.75" customHeight="1">
      <c r="A147" s="282"/>
      <c r="B147" s="282"/>
      <c r="C147" s="282"/>
      <c r="D147" s="282"/>
      <c r="E147" s="282"/>
      <c r="F147" s="282"/>
      <c r="G147" s="282"/>
      <c r="H147" s="282"/>
      <c r="I147" s="282"/>
      <c r="J147" s="282"/>
      <c r="K147" s="282"/>
      <c r="L147" s="282"/>
      <c r="M147" s="282"/>
      <c r="N147" s="282"/>
      <c r="O147" s="282"/>
      <c r="P147" s="282"/>
      <c r="Q147" s="282"/>
      <c r="R147" s="282"/>
      <c r="S147" s="282"/>
      <c r="T147" s="282"/>
      <c r="U147" s="282"/>
      <c r="V147" s="282"/>
      <c r="W147" s="282"/>
      <c r="X147" s="282"/>
      <c r="Y147" s="282"/>
      <c r="Z147" s="282"/>
    </row>
    <row r="148" spans="1:26" ht="15.75" customHeight="1">
      <c r="A148" s="282"/>
      <c r="B148" s="282"/>
      <c r="C148" s="282"/>
      <c r="D148" s="282"/>
      <c r="E148" s="282"/>
      <c r="F148" s="282"/>
      <c r="G148" s="282"/>
      <c r="H148" s="282"/>
      <c r="I148" s="282"/>
      <c r="J148" s="282"/>
      <c r="K148" s="282"/>
      <c r="L148" s="282"/>
      <c r="M148" s="282"/>
      <c r="N148" s="282"/>
      <c r="O148" s="282"/>
      <c r="P148" s="282"/>
      <c r="Q148" s="282"/>
      <c r="R148" s="282"/>
      <c r="S148" s="282"/>
      <c r="T148" s="282"/>
      <c r="U148" s="282"/>
      <c r="V148" s="282"/>
      <c r="W148" s="282"/>
      <c r="X148" s="282"/>
      <c r="Y148" s="282"/>
      <c r="Z148" s="282"/>
    </row>
    <row r="149" spans="1:26" ht="15.75" customHeight="1">
      <c r="A149" s="282"/>
      <c r="B149" s="282"/>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row>
    <row r="150" spans="1:26" ht="15.75" customHeight="1">
      <c r="A150" s="282"/>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row>
    <row r="151" spans="1:26" ht="15.75" customHeight="1">
      <c r="A151" s="282"/>
      <c r="B151" s="282"/>
      <c r="C151" s="282"/>
      <c r="D151" s="282"/>
      <c r="E151" s="282"/>
      <c r="F151" s="282"/>
      <c r="G151" s="282"/>
      <c r="H151" s="282"/>
      <c r="I151" s="282"/>
      <c r="J151" s="282"/>
      <c r="K151" s="282"/>
      <c r="L151" s="282"/>
      <c r="M151" s="282"/>
      <c r="N151" s="282"/>
      <c r="O151" s="282"/>
      <c r="P151" s="282"/>
      <c r="Q151" s="282"/>
      <c r="R151" s="282"/>
      <c r="S151" s="282"/>
      <c r="T151" s="282"/>
      <c r="U151" s="282"/>
      <c r="V151" s="282"/>
      <c r="W151" s="282"/>
      <c r="X151" s="282"/>
      <c r="Y151" s="282"/>
      <c r="Z151" s="282"/>
    </row>
    <row r="152" spans="1:26" ht="15.75" customHeight="1">
      <c r="A152" s="282"/>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row>
    <row r="153" spans="1:26" ht="15.75" customHeight="1">
      <c r="A153" s="282"/>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row>
    <row r="154" spans="1:26" ht="15.75" customHeight="1">
      <c r="A154" s="282"/>
      <c r="B154" s="282"/>
      <c r="C154" s="282"/>
      <c r="D154" s="282"/>
      <c r="E154" s="282"/>
      <c r="F154" s="282"/>
      <c r="G154" s="282"/>
      <c r="H154" s="282"/>
      <c r="I154" s="282"/>
      <c r="J154" s="282"/>
      <c r="K154" s="282"/>
      <c r="L154" s="282"/>
      <c r="M154" s="282"/>
      <c r="N154" s="282"/>
      <c r="O154" s="282"/>
      <c r="P154" s="282"/>
      <c r="Q154" s="282"/>
      <c r="R154" s="282"/>
      <c r="S154" s="282"/>
      <c r="T154" s="282"/>
      <c r="U154" s="282"/>
      <c r="V154" s="282"/>
      <c r="W154" s="282"/>
      <c r="X154" s="282"/>
      <c r="Y154" s="282"/>
      <c r="Z154" s="282"/>
    </row>
    <row r="155" spans="1:26" ht="15.75" customHeight="1">
      <c r="A155" s="282"/>
      <c r="B155" s="282"/>
      <c r="C155" s="282"/>
      <c r="D155" s="282"/>
      <c r="E155" s="282"/>
      <c r="F155" s="282"/>
      <c r="G155" s="282"/>
      <c r="H155" s="282"/>
      <c r="I155" s="282"/>
      <c r="J155" s="282"/>
      <c r="K155" s="282"/>
      <c r="L155" s="282"/>
      <c r="M155" s="282"/>
      <c r="N155" s="282"/>
      <c r="O155" s="282"/>
      <c r="P155" s="282"/>
      <c r="Q155" s="282"/>
      <c r="R155" s="282"/>
      <c r="S155" s="282"/>
      <c r="T155" s="282"/>
      <c r="U155" s="282"/>
      <c r="V155" s="282"/>
      <c r="W155" s="282"/>
      <c r="X155" s="282"/>
      <c r="Y155" s="282"/>
      <c r="Z155" s="282"/>
    </row>
    <row r="156" spans="1:26" ht="15.75" customHeight="1">
      <c r="A156" s="282"/>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row>
    <row r="157" spans="1:26" ht="15.75" customHeight="1">
      <c r="A157" s="282"/>
      <c r="B157" s="282"/>
      <c r="C157" s="282"/>
      <c r="D157" s="282"/>
      <c r="E157" s="282"/>
      <c r="F157" s="282"/>
      <c r="G157" s="282"/>
      <c r="H157" s="282"/>
      <c r="I157" s="282"/>
      <c r="J157" s="282"/>
      <c r="K157" s="282"/>
      <c r="L157" s="282"/>
      <c r="M157" s="282"/>
      <c r="N157" s="282"/>
      <c r="O157" s="282"/>
      <c r="P157" s="282"/>
      <c r="Q157" s="282"/>
      <c r="R157" s="282"/>
      <c r="S157" s="282"/>
      <c r="T157" s="282"/>
      <c r="U157" s="282"/>
      <c r="V157" s="282"/>
      <c r="W157" s="282"/>
      <c r="X157" s="282"/>
      <c r="Y157" s="282"/>
      <c r="Z157" s="282"/>
    </row>
    <row r="158" spans="1:26" ht="15.75" customHeight="1">
      <c r="A158" s="282"/>
      <c r="B158" s="282"/>
      <c r="C158" s="282"/>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row>
    <row r="159" spans="1:26" ht="15.75" customHeight="1">
      <c r="A159" s="282"/>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row>
    <row r="160" spans="1:26" ht="15.75" customHeight="1">
      <c r="A160" s="282"/>
      <c r="B160" s="282"/>
      <c r="C160" s="282"/>
      <c r="D160" s="282"/>
      <c r="E160" s="282"/>
      <c r="F160" s="282"/>
      <c r="G160" s="282"/>
      <c r="H160" s="282"/>
      <c r="I160" s="282"/>
      <c r="J160" s="282"/>
      <c r="K160" s="282"/>
      <c r="L160" s="282"/>
      <c r="M160" s="282"/>
      <c r="N160" s="282"/>
      <c r="O160" s="282"/>
      <c r="P160" s="282"/>
      <c r="Q160" s="282"/>
      <c r="R160" s="282"/>
      <c r="S160" s="282"/>
      <c r="T160" s="282"/>
      <c r="U160" s="282"/>
      <c r="V160" s="282"/>
      <c r="W160" s="282"/>
      <c r="X160" s="282"/>
      <c r="Y160" s="282"/>
      <c r="Z160" s="282"/>
    </row>
    <row r="161" spans="1:26" ht="15.75" customHeight="1">
      <c r="A161" s="282"/>
      <c r="B161" s="282"/>
      <c r="C161" s="282"/>
      <c r="D161" s="282"/>
      <c r="E161" s="282"/>
      <c r="F161" s="282"/>
      <c r="G161" s="282"/>
      <c r="H161" s="282"/>
      <c r="I161" s="282"/>
      <c r="J161" s="282"/>
      <c r="K161" s="282"/>
      <c r="L161" s="282"/>
      <c r="M161" s="282"/>
      <c r="N161" s="282"/>
      <c r="O161" s="282"/>
      <c r="P161" s="282"/>
      <c r="Q161" s="282"/>
      <c r="R161" s="282"/>
      <c r="S161" s="282"/>
      <c r="T161" s="282"/>
      <c r="U161" s="282"/>
      <c r="V161" s="282"/>
      <c r="W161" s="282"/>
      <c r="X161" s="282"/>
      <c r="Y161" s="282"/>
      <c r="Z161" s="282"/>
    </row>
    <row r="162" spans="1:26" ht="15.75" customHeight="1">
      <c r="A162" s="282"/>
      <c r="B162" s="282"/>
      <c r="C162" s="282"/>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row>
    <row r="163" spans="1:26" ht="15.75" customHeight="1">
      <c r="A163" s="282"/>
      <c r="B163" s="282"/>
      <c r="C163" s="282"/>
      <c r="D163" s="282"/>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row>
    <row r="164" spans="1:26" ht="15.75" customHeight="1">
      <c r="A164" s="282"/>
      <c r="B164" s="282"/>
      <c r="C164" s="282"/>
      <c r="D164" s="282"/>
      <c r="E164" s="282"/>
      <c r="F164" s="282"/>
      <c r="G164" s="282"/>
      <c r="H164" s="282"/>
      <c r="I164" s="282"/>
      <c r="J164" s="282"/>
      <c r="K164" s="282"/>
      <c r="L164" s="282"/>
      <c r="M164" s="282"/>
      <c r="N164" s="282"/>
      <c r="O164" s="282"/>
      <c r="P164" s="282"/>
      <c r="Q164" s="282"/>
      <c r="R164" s="282"/>
      <c r="S164" s="282"/>
      <c r="T164" s="282"/>
      <c r="U164" s="282"/>
      <c r="V164" s="282"/>
      <c r="W164" s="282"/>
      <c r="X164" s="282"/>
      <c r="Y164" s="282"/>
      <c r="Z164" s="282"/>
    </row>
    <row r="165" spans="1:26" ht="15.75" customHeight="1">
      <c r="A165" s="282"/>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row>
    <row r="166" spans="1:26" ht="15.75" customHeight="1">
      <c r="A166" s="282"/>
      <c r="B166" s="282"/>
      <c r="C166" s="282"/>
      <c r="D166" s="282"/>
      <c r="E166" s="282"/>
      <c r="F166" s="282"/>
      <c r="G166" s="282"/>
      <c r="H166" s="282"/>
      <c r="I166" s="282"/>
      <c r="J166" s="282"/>
      <c r="K166" s="282"/>
      <c r="L166" s="282"/>
      <c r="M166" s="282"/>
      <c r="N166" s="282"/>
      <c r="O166" s="282"/>
      <c r="P166" s="282"/>
      <c r="Q166" s="282"/>
      <c r="R166" s="282"/>
      <c r="S166" s="282"/>
      <c r="T166" s="282"/>
      <c r="U166" s="282"/>
      <c r="V166" s="282"/>
      <c r="W166" s="282"/>
      <c r="X166" s="282"/>
      <c r="Y166" s="282"/>
      <c r="Z166" s="282"/>
    </row>
    <row r="167" spans="1:26" ht="15.75" customHeight="1">
      <c r="A167" s="282"/>
      <c r="B167" s="282"/>
      <c r="C167" s="282"/>
      <c r="D167" s="282"/>
      <c r="E167" s="282"/>
      <c r="F167" s="282"/>
      <c r="G167" s="282"/>
      <c r="H167" s="282"/>
      <c r="I167" s="282"/>
      <c r="J167" s="282"/>
      <c r="K167" s="282"/>
      <c r="L167" s="282"/>
      <c r="M167" s="282"/>
      <c r="N167" s="282"/>
      <c r="O167" s="282"/>
      <c r="P167" s="282"/>
      <c r="Q167" s="282"/>
      <c r="R167" s="282"/>
      <c r="S167" s="282"/>
      <c r="T167" s="282"/>
      <c r="U167" s="282"/>
      <c r="V167" s="282"/>
      <c r="W167" s="282"/>
      <c r="X167" s="282"/>
      <c r="Y167" s="282"/>
      <c r="Z167" s="282"/>
    </row>
    <row r="168" spans="1:26" ht="15.75" customHeight="1">
      <c r="A168" s="282"/>
      <c r="B168" s="282"/>
      <c r="C168" s="282"/>
      <c r="D168" s="282"/>
      <c r="E168" s="282"/>
      <c r="F168" s="282"/>
      <c r="G168" s="282"/>
      <c r="H168" s="282"/>
      <c r="I168" s="282"/>
      <c r="J168" s="282"/>
      <c r="K168" s="282"/>
      <c r="L168" s="282"/>
      <c r="M168" s="282"/>
      <c r="N168" s="282"/>
      <c r="O168" s="282"/>
      <c r="P168" s="282"/>
      <c r="Q168" s="282"/>
      <c r="R168" s="282"/>
      <c r="S168" s="282"/>
      <c r="T168" s="282"/>
      <c r="U168" s="282"/>
      <c r="V168" s="282"/>
      <c r="W168" s="282"/>
      <c r="X168" s="282"/>
      <c r="Y168" s="282"/>
      <c r="Z168" s="282"/>
    </row>
    <row r="169" spans="1:26" ht="15.75" customHeight="1">
      <c r="A169" s="282"/>
      <c r="B169" s="282"/>
      <c r="C169" s="282"/>
      <c r="D169" s="282"/>
      <c r="E169" s="282"/>
      <c r="F169" s="282"/>
      <c r="G169" s="282"/>
      <c r="H169" s="282"/>
      <c r="I169" s="282"/>
      <c r="J169" s="282"/>
      <c r="K169" s="282"/>
      <c r="L169" s="282"/>
      <c r="M169" s="282"/>
      <c r="N169" s="282"/>
      <c r="O169" s="282"/>
      <c r="P169" s="282"/>
      <c r="Q169" s="282"/>
      <c r="R169" s="282"/>
      <c r="S169" s="282"/>
      <c r="T169" s="282"/>
      <c r="U169" s="282"/>
      <c r="V169" s="282"/>
      <c r="W169" s="282"/>
      <c r="X169" s="282"/>
      <c r="Y169" s="282"/>
      <c r="Z169" s="282"/>
    </row>
    <row r="170" spans="1:26" ht="15.75" customHeight="1">
      <c r="A170" s="282"/>
      <c r="B170" s="282"/>
      <c r="C170" s="282"/>
      <c r="D170" s="282"/>
      <c r="E170" s="282"/>
      <c r="F170" s="282"/>
      <c r="G170" s="282"/>
      <c r="H170" s="282"/>
      <c r="I170" s="282"/>
      <c r="J170" s="282"/>
      <c r="K170" s="282"/>
      <c r="L170" s="282"/>
      <c r="M170" s="282"/>
      <c r="N170" s="282"/>
      <c r="O170" s="282"/>
      <c r="P170" s="282"/>
      <c r="Q170" s="282"/>
      <c r="R170" s="282"/>
      <c r="S170" s="282"/>
      <c r="T170" s="282"/>
      <c r="U170" s="282"/>
      <c r="V170" s="282"/>
      <c r="W170" s="282"/>
      <c r="X170" s="282"/>
      <c r="Y170" s="282"/>
      <c r="Z170" s="282"/>
    </row>
    <row r="171" spans="1:26" ht="15.75" customHeight="1">
      <c r="A171" s="282"/>
      <c r="B171" s="282"/>
      <c r="C171" s="282"/>
      <c r="D171" s="282"/>
      <c r="E171" s="282"/>
      <c r="F171" s="282"/>
      <c r="G171" s="282"/>
      <c r="H171" s="282"/>
      <c r="I171" s="282"/>
      <c r="J171" s="282"/>
      <c r="K171" s="282"/>
      <c r="L171" s="282"/>
      <c r="M171" s="282"/>
      <c r="N171" s="282"/>
      <c r="O171" s="282"/>
      <c r="P171" s="282"/>
      <c r="Q171" s="282"/>
      <c r="R171" s="282"/>
      <c r="S171" s="282"/>
      <c r="T171" s="282"/>
      <c r="U171" s="282"/>
      <c r="V171" s="282"/>
      <c r="W171" s="282"/>
      <c r="X171" s="282"/>
      <c r="Y171" s="282"/>
      <c r="Z171" s="282"/>
    </row>
    <row r="172" spans="1:26" ht="15.75" customHeight="1">
      <c r="A172" s="282"/>
      <c r="B172" s="282"/>
      <c r="C172" s="282"/>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row>
    <row r="173" spans="1:26" ht="15.75" customHeight="1">
      <c r="A173" s="282"/>
      <c r="B173" s="282"/>
      <c r="C173" s="282"/>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row>
    <row r="174" spans="1:26" ht="15.75" customHeight="1">
      <c r="A174" s="282"/>
      <c r="B174" s="282"/>
      <c r="C174" s="282"/>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row>
    <row r="175" spans="1:26" ht="15.75" customHeight="1">
      <c r="A175" s="282"/>
      <c r="B175" s="282"/>
      <c r="C175" s="282"/>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row>
    <row r="176" spans="1:26" ht="15.75" customHeight="1">
      <c r="A176" s="282"/>
      <c r="B176" s="282"/>
      <c r="C176" s="282"/>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row>
    <row r="177" spans="1:26" ht="15.75" customHeight="1">
      <c r="A177" s="282"/>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row>
    <row r="178" spans="1:26" ht="15.75" customHeight="1">
      <c r="A178" s="282"/>
      <c r="B178" s="282"/>
      <c r="C178" s="282"/>
      <c r="D178" s="282"/>
      <c r="E178" s="282"/>
      <c r="F178" s="282"/>
      <c r="G178" s="282"/>
      <c r="H178" s="282"/>
      <c r="I178" s="282"/>
      <c r="J178" s="282"/>
      <c r="K178" s="282"/>
      <c r="L178" s="282"/>
      <c r="M178" s="282"/>
      <c r="N178" s="282"/>
      <c r="O178" s="282"/>
      <c r="P178" s="282"/>
      <c r="Q178" s="282"/>
      <c r="R178" s="282"/>
      <c r="S178" s="282"/>
      <c r="T178" s="282"/>
      <c r="U178" s="282"/>
      <c r="V178" s="282"/>
      <c r="W178" s="282"/>
      <c r="X178" s="282"/>
      <c r="Y178" s="282"/>
      <c r="Z178" s="282"/>
    </row>
    <row r="179" spans="1:26" ht="15.75" customHeight="1">
      <c r="A179" s="282"/>
      <c r="B179" s="282"/>
      <c r="C179" s="282"/>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row>
    <row r="180" spans="1:26" ht="15.75" customHeight="1">
      <c r="A180" s="282"/>
      <c r="B180" s="282"/>
      <c r="C180" s="282"/>
      <c r="D180" s="282"/>
      <c r="E180" s="282"/>
      <c r="F180" s="282"/>
      <c r="G180" s="282"/>
      <c r="H180" s="282"/>
      <c r="I180" s="282"/>
      <c r="J180" s="282"/>
      <c r="K180" s="282"/>
      <c r="L180" s="282"/>
      <c r="M180" s="282"/>
      <c r="N180" s="282"/>
      <c r="O180" s="282"/>
      <c r="P180" s="282"/>
      <c r="Q180" s="282"/>
      <c r="R180" s="282"/>
      <c r="S180" s="282"/>
      <c r="T180" s="282"/>
      <c r="U180" s="282"/>
      <c r="V180" s="282"/>
      <c r="W180" s="282"/>
      <c r="X180" s="282"/>
      <c r="Y180" s="282"/>
      <c r="Z180" s="282"/>
    </row>
    <row r="181" spans="1:26" ht="15.75" customHeight="1">
      <c r="A181" s="282"/>
      <c r="B181" s="282"/>
      <c r="C181" s="282"/>
      <c r="D181" s="282"/>
      <c r="E181" s="282"/>
      <c r="F181" s="282"/>
      <c r="G181" s="282"/>
      <c r="H181" s="282"/>
      <c r="I181" s="282"/>
      <c r="J181" s="282"/>
      <c r="K181" s="282"/>
      <c r="L181" s="282"/>
      <c r="M181" s="282"/>
      <c r="N181" s="282"/>
      <c r="O181" s="282"/>
      <c r="P181" s="282"/>
      <c r="Q181" s="282"/>
      <c r="R181" s="282"/>
      <c r="S181" s="282"/>
      <c r="T181" s="282"/>
      <c r="U181" s="282"/>
      <c r="V181" s="282"/>
      <c r="W181" s="282"/>
      <c r="X181" s="282"/>
      <c r="Y181" s="282"/>
      <c r="Z181" s="282"/>
    </row>
    <row r="182" spans="1:26" ht="15.75" customHeight="1">
      <c r="A182" s="282"/>
      <c r="B182" s="282"/>
      <c r="C182" s="282"/>
      <c r="D182" s="282"/>
      <c r="E182" s="282"/>
      <c r="F182" s="282"/>
      <c r="G182" s="282"/>
      <c r="H182" s="282"/>
      <c r="I182" s="282"/>
      <c r="J182" s="282"/>
      <c r="K182" s="282"/>
      <c r="L182" s="282"/>
      <c r="M182" s="282"/>
      <c r="N182" s="282"/>
      <c r="O182" s="282"/>
      <c r="P182" s="282"/>
      <c r="Q182" s="282"/>
      <c r="R182" s="282"/>
      <c r="S182" s="282"/>
      <c r="T182" s="282"/>
      <c r="U182" s="282"/>
      <c r="V182" s="282"/>
      <c r="W182" s="282"/>
      <c r="X182" s="282"/>
      <c r="Y182" s="282"/>
      <c r="Z182" s="282"/>
    </row>
    <row r="183" spans="1:26" ht="15.75" customHeight="1">
      <c r="A183" s="282"/>
      <c r="B183" s="282"/>
      <c r="C183" s="282"/>
      <c r="D183" s="282"/>
      <c r="E183" s="282"/>
      <c r="F183" s="282"/>
      <c r="G183" s="282"/>
      <c r="H183" s="282"/>
      <c r="I183" s="282"/>
      <c r="J183" s="282"/>
      <c r="K183" s="282"/>
      <c r="L183" s="282"/>
      <c r="M183" s="282"/>
      <c r="N183" s="282"/>
      <c r="O183" s="282"/>
      <c r="P183" s="282"/>
      <c r="Q183" s="282"/>
      <c r="R183" s="282"/>
      <c r="S183" s="282"/>
      <c r="T183" s="282"/>
      <c r="U183" s="282"/>
      <c r="V183" s="282"/>
      <c r="W183" s="282"/>
      <c r="X183" s="282"/>
      <c r="Y183" s="282"/>
      <c r="Z183" s="282"/>
    </row>
    <row r="184" spans="1:26" ht="15.75" customHeight="1">
      <c r="A184" s="282"/>
      <c r="B184" s="282"/>
      <c r="C184" s="282"/>
      <c r="D184" s="282"/>
      <c r="E184" s="282"/>
      <c r="F184" s="282"/>
      <c r="G184" s="282"/>
      <c r="H184" s="282"/>
      <c r="I184" s="282"/>
      <c r="J184" s="282"/>
      <c r="K184" s="282"/>
      <c r="L184" s="282"/>
      <c r="M184" s="282"/>
      <c r="N184" s="282"/>
      <c r="O184" s="282"/>
      <c r="P184" s="282"/>
      <c r="Q184" s="282"/>
      <c r="R184" s="282"/>
      <c r="S184" s="282"/>
      <c r="T184" s="282"/>
      <c r="U184" s="282"/>
      <c r="V184" s="282"/>
      <c r="W184" s="282"/>
      <c r="X184" s="282"/>
      <c r="Y184" s="282"/>
      <c r="Z184" s="282"/>
    </row>
    <row r="185" spans="1:26" ht="15.75" customHeight="1">
      <c r="A185" s="282"/>
      <c r="B185" s="282"/>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row>
    <row r="186" spans="1:26" ht="15.75" customHeight="1">
      <c r="A186" s="282"/>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row>
    <row r="187" spans="1:26" ht="15.75" customHeight="1">
      <c r="A187" s="282"/>
      <c r="B187" s="282"/>
      <c r="C187" s="282"/>
      <c r="D187" s="282"/>
      <c r="E187" s="282"/>
      <c r="F187" s="282"/>
      <c r="G187" s="282"/>
      <c r="H187" s="282"/>
      <c r="I187" s="282"/>
      <c r="J187" s="282"/>
      <c r="K187" s="282"/>
      <c r="L187" s="282"/>
      <c r="M187" s="282"/>
      <c r="N187" s="282"/>
      <c r="O187" s="282"/>
      <c r="P187" s="282"/>
      <c r="Q187" s="282"/>
      <c r="R187" s="282"/>
      <c r="S187" s="282"/>
      <c r="T187" s="282"/>
      <c r="U187" s="282"/>
      <c r="V187" s="282"/>
      <c r="W187" s="282"/>
      <c r="X187" s="282"/>
      <c r="Y187" s="282"/>
      <c r="Z187" s="282"/>
    </row>
    <row r="188" spans="1:26" ht="15.75" customHeight="1">
      <c r="A188" s="282"/>
      <c r="B188" s="282"/>
      <c r="C188" s="282"/>
      <c r="D188" s="282"/>
      <c r="E188" s="282"/>
      <c r="F188" s="282"/>
      <c r="G188" s="282"/>
      <c r="H188" s="282"/>
      <c r="I188" s="282"/>
      <c r="J188" s="282"/>
      <c r="K188" s="282"/>
      <c r="L188" s="282"/>
      <c r="M188" s="282"/>
      <c r="N188" s="282"/>
      <c r="O188" s="282"/>
      <c r="P188" s="282"/>
      <c r="Q188" s="282"/>
      <c r="R188" s="282"/>
      <c r="S188" s="282"/>
      <c r="T188" s="282"/>
      <c r="U188" s="282"/>
      <c r="V188" s="282"/>
      <c r="W188" s="282"/>
      <c r="X188" s="282"/>
      <c r="Y188" s="282"/>
      <c r="Z188" s="282"/>
    </row>
    <row r="189" spans="1:26" ht="15.75" customHeight="1">
      <c r="A189" s="282"/>
      <c r="B189" s="282"/>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row>
    <row r="190" spans="1:26" ht="15.75" customHeight="1">
      <c r="A190" s="282"/>
      <c r="B190" s="282"/>
      <c r="C190" s="282"/>
      <c r="D190" s="282"/>
      <c r="E190" s="282"/>
      <c r="F190" s="282"/>
      <c r="G190" s="282"/>
      <c r="H190" s="282"/>
      <c r="I190" s="282"/>
      <c r="J190" s="282"/>
      <c r="K190" s="282"/>
      <c r="L190" s="282"/>
      <c r="M190" s="282"/>
      <c r="N190" s="282"/>
      <c r="O190" s="282"/>
      <c r="P190" s="282"/>
      <c r="Q190" s="282"/>
      <c r="R190" s="282"/>
      <c r="S190" s="282"/>
      <c r="T190" s="282"/>
      <c r="U190" s="282"/>
      <c r="V190" s="282"/>
      <c r="W190" s="282"/>
      <c r="X190" s="282"/>
      <c r="Y190" s="282"/>
      <c r="Z190" s="282"/>
    </row>
    <row r="191" spans="1:26" ht="15.75" customHeight="1">
      <c r="A191" s="282"/>
      <c r="B191" s="282"/>
      <c r="C191" s="282"/>
      <c r="D191" s="282"/>
      <c r="E191" s="282"/>
      <c r="F191" s="282"/>
      <c r="G191" s="282"/>
      <c r="H191" s="282"/>
      <c r="I191" s="282"/>
      <c r="J191" s="282"/>
      <c r="K191" s="282"/>
      <c r="L191" s="282"/>
      <c r="M191" s="282"/>
      <c r="N191" s="282"/>
      <c r="O191" s="282"/>
      <c r="P191" s="282"/>
      <c r="Q191" s="282"/>
      <c r="R191" s="282"/>
      <c r="S191" s="282"/>
      <c r="T191" s="282"/>
      <c r="U191" s="282"/>
      <c r="V191" s="282"/>
      <c r="W191" s="282"/>
      <c r="X191" s="282"/>
      <c r="Y191" s="282"/>
      <c r="Z191" s="282"/>
    </row>
    <row r="192" spans="1:26" ht="15.75" customHeight="1">
      <c r="A192" s="282"/>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row>
    <row r="193" spans="1:26" ht="15.75" customHeight="1">
      <c r="A193" s="282"/>
      <c r="B193" s="282"/>
      <c r="C193" s="282"/>
      <c r="D193" s="282"/>
      <c r="E193" s="282"/>
      <c r="F193" s="282"/>
      <c r="G193" s="282"/>
      <c r="H193" s="282"/>
      <c r="I193" s="282"/>
      <c r="J193" s="282"/>
      <c r="K193" s="282"/>
      <c r="L193" s="282"/>
      <c r="M193" s="282"/>
      <c r="N193" s="282"/>
      <c r="O193" s="282"/>
      <c r="P193" s="282"/>
      <c r="Q193" s="282"/>
      <c r="R193" s="282"/>
      <c r="S193" s="282"/>
      <c r="T193" s="282"/>
      <c r="U193" s="282"/>
      <c r="V193" s="282"/>
      <c r="W193" s="282"/>
      <c r="X193" s="282"/>
      <c r="Y193" s="282"/>
      <c r="Z193" s="282"/>
    </row>
    <row r="194" spans="1:26" ht="15.75" customHeight="1">
      <c r="A194" s="282"/>
      <c r="B194" s="282"/>
      <c r="C194" s="282"/>
      <c r="D194" s="282"/>
      <c r="E194" s="282"/>
      <c r="F194" s="282"/>
      <c r="G194" s="282"/>
      <c r="H194" s="282"/>
      <c r="I194" s="282"/>
      <c r="J194" s="282"/>
      <c r="K194" s="282"/>
      <c r="L194" s="282"/>
      <c r="M194" s="282"/>
      <c r="N194" s="282"/>
      <c r="O194" s="282"/>
      <c r="P194" s="282"/>
      <c r="Q194" s="282"/>
      <c r="R194" s="282"/>
      <c r="S194" s="282"/>
      <c r="T194" s="282"/>
      <c r="U194" s="282"/>
      <c r="V194" s="282"/>
      <c r="W194" s="282"/>
      <c r="X194" s="282"/>
      <c r="Y194" s="282"/>
      <c r="Z194" s="282"/>
    </row>
    <row r="195" spans="1:26" ht="15.75" customHeight="1">
      <c r="A195" s="282"/>
      <c r="B195" s="282"/>
      <c r="C195" s="282"/>
      <c r="D195" s="282"/>
      <c r="E195" s="282"/>
      <c r="F195" s="282"/>
      <c r="G195" s="282"/>
      <c r="H195" s="282"/>
      <c r="I195" s="282"/>
      <c r="J195" s="282"/>
      <c r="K195" s="282"/>
      <c r="L195" s="282"/>
      <c r="M195" s="282"/>
      <c r="N195" s="282"/>
      <c r="O195" s="282"/>
      <c r="P195" s="282"/>
      <c r="Q195" s="282"/>
      <c r="R195" s="282"/>
      <c r="S195" s="282"/>
      <c r="T195" s="282"/>
      <c r="U195" s="282"/>
      <c r="V195" s="282"/>
      <c r="W195" s="282"/>
      <c r="X195" s="282"/>
      <c r="Y195" s="282"/>
      <c r="Z195" s="282"/>
    </row>
    <row r="196" spans="1:26" ht="15.75" customHeight="1">
      <c r="A196" s="282"/>
      <c r="B196" s="282"/>
      <c r="C196" s="282"/>
      <c r="D196" s="282"/>
      <c r="E196" s="282"/>
      <c r="F196" s="282"/>
      <c r="G196" s="282"/>
      <c r="H196" s="282"/>
      <c r="I196" s="282"/>
      <c r="J196" s="282"/>
      <c r="K196" s="282"/>
      <c r="L196" s="282"/>
      <c r="M196" s="282"/>
      <c r="N196" s="282"/>
      <c r="O196" s="282"/>
      <c r="P196" s="282"/>
      <c r="Q196" s="282"/>
      <c r="R196" s="282"/>
      <c r="S196" s="282"/>
      <c r="T196" s="282"/>
      <c r="U196" s="282"/>
      <c r="V196" s="282"/>
      <c r="W196" s="282"/>
      <c r="X196" s="282"/>
      <c r="Y196" s="282"/>
      <c r="Z196" s="282"/>
    </row>
    <row r="197" spans="1:26" ht="15.75" customHeight="1">
      <c r="A197" s="282"/>
      <c r="B197" s="282"/>
      <c r="C197" s="282"/>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row>
    <row r="198" spans="1:26" ht="15.75" customHeight="1">
      <c r="A198" s="282"/>
      <c r="B198" s="282"/>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row>
    <row r="199" spans="1:26" ht="15.75" customHeight="1">
      <c r="A199" s="282"/>
      <c r="B199" s="282"/>
      <c r="C199" s="282"/>
      <c r="D199" s="282"/>
      <c r="E199" s="282"/>
      <c r="F199" s="282"/>
      <c r="G199" s="282"/>
      <c r="H199" s="282"/>
      <c r="I199" s="282"/>
      <c r="J199" s="282"/>
      <c r="K199" s="282"/>
      <c r="L199" s="282"/>
      <c r="M199" s="282"/>
      <c r="N199" s="282"/>
      <c r="O199" s="282"/>
      <c r="P199" s="282"/>
      <c r="Q199" s="282"/>
      <c r="R199" s="282"/>
      <c r="S199" s="282"/>
      <c r="T199" s="282"/>
      <c r="U199" s="282"/>
      <c r="V199" s="282"/>
      <c r="W199" s="282"/>
      <c r="X199" s="282"/>
      <c r="Y199" s="282"/>
      <c r="Z199" s="282"/>
    </row>
    <row r="200" spans="1:26" ht="15.75" customHeight="1">
      <c r="A200" s="282"/>
      <c r="B200" s="282"/>
      <c r="C200" s="282"/>
      <c r="D200" s="282"/>
      <c r="E200" s="282"/>
      <c r="F200" s="282"/>
      <c r="G200" s="282"/>
      <c r="H200" s="282"/>
      <c r="I200" s="282"/>
      <c r="J200" s="282"/>
      <c r="K200" s="282"/>
      <c r="L200" s="282"/>
      <c r="M200" s="282"/>
      <c r="N200" s="282"/>
      <c r="O200" s="282"/>
      <c r="P200" s="282"/>
      <c r="Q200" s="282"/>
      <c r="R200" s="282"/>
      <c r="S200" s="282"/>
      <c r="T200" s="282"/>
      <c r="U200" s="282"/>
      <c r="V200" s="282"/>
      <c r="W200" s="282"/>
      <c r="X200" s="282"/>
      <c r="Y200" s="282"/>
      <c r="Z200" s="282"/>
    </row>
    <row r="201" spans="1:26" ht="15.75" customHeight="1">
      <c r="A201" s="282"/>
      <c r="B201" s="282"/>
      <c r="C201" s="282"/>
      <c r="D201" s="282"/>
      <c r="E201" s="282"/>
      <c r="F201" s="282"/>
      <c r="G201" s="282"/>
      <c r="H201" s="282"/>
      <c r="I201" s="282"/>
      <c r="J201" s="282"/>
      <c r="K201" s="282"/>
      <c r="L201" s="282"/>
      <c r="M201" s="282"/>
      <c r="N201" s="282"/>
      <c r="O201" s="282"/>
      <c r="P201" s="282"/>
      <c r="Q201" s="282"/>
      <c r="R201" s="282"/>
      <c r="S201" s="282"/>
      <c r="T201" s="282"/>
      <c r="U201" s="282"/>
      <c r="V201" s="282"/>
      <c r="W201" s="282"/>
      <c r="X201" s="282"/>
      <c r="Y201" s="282"/>
      <c r="Z201" s="282"/>
    </row>
    <row r="202" spans="1:26" ht="15.75" customHeight="1">
      <c r="A202" s="282"/>
      <c r="B202" s="282"/>
      <c r="C202" s="282"/>
      <c r="D202" s="282"/>
      <c r="E202" s="282"/>
      <c r="F202" s="282"/>
      <c r="G202" s="282"/>
      <c r="H202" s="282"/>
      <c r="I202" s="282"/>
      <c r="J202" s="282"/>
      <c r="K202" s="282"/>
      <c r="L202" s="282"/>
      <c r="M202" s="282"/>
      <c r="N202" s="282"/>
      <c r="O202" s="282"/>
      <c r="P202" s="282"/>
      <c r="Q202" s="282"/>
      <c r="R202" s="282"/>
      <c r="S202" s="282"/>
      <c r="T202" s="282"/>
      <c r="U202" s="282"/>
      <c r="V202" s="282"/>
      <c r="W202" s="282"/>
      <c r="X202" s="282"/>
      <c r="Y202" s="282"/>
      <c r="Z202" s="282"/>
    </row>
    <row r="203" spans="1:26" ht="15.75" customHeight="1">
      <c r="A203" s="282"/>
      <c r="B203" s="282"/>
      <c r="C203" s="282"/>
      <c r="D203" s="282"/>
      <c r="E203" s="282"/>
      <c r="F203" s="282"/>
      <c r="G203" s="282"/>
      <c r="H203" s="282"/>
      <c r="I203" s="282"/>
      <c r="J203" s="282"/>
      <c r="K203" s="282"/>
      <c r="L203" s="282"/>
      <c r="M203" s="282"/>
      <c r="N203" s="282"/>
      <c r="O203" s="282"/>
      <c r="P203" s="282"/>
      <c r="Q203" s="282"/>
      <c r="R203" s="282"/>
      <c r="S203" s="282"/>
      <c r="T203" s="282"/>
      <c r="U203" s="282"/>
      <c r="V203" s="282"/>
      <c r="W203" s="282"/>
      <c r="X203" s="282"/>
      <c r="Y203" s="282"/>
      <c r="Z203" s="282"/>
    </row>
    <row r="204" spans="1:26" ht="15.75" customHeight="1">
      <c r="A204" s="282"/>
      <c r="B204" s="282"/>
      <c r="C204" s="282"/>
      <c r="D204" s="282"/>
      <c r="E204" s="282"/>
      <c r="F204" s="282"/>
      <c r="G204" s="282"/>
      <c r="H204" s="282"/>
      <c r="I204" s="282"/>
      <c r="J204" s="282"/>
      <c r="K204" s="282"/>
      <c r="L204" s="282"/>
      <c r="M204" s="282"/>
      <c r="N204" s="282"/>
      <c r="O204" s="282"/>
      <c r="P204" s="282"/>
      <c r="Q204" s="282"/>
      <c r="R204" s="282"/>
      <c r="S204" s="282"/>
      <c r="T204" s="282"/>
      <c r="U204" s="282"/>
      <c r="V204" s="282"/>
      <c r="W204" s="282"/>
      <c r="X204" s="282"/>
      <c r="Y204" s="282"/>
      <c r="Z204" s="282"/>
    </row>
    <row r="205" spans="1:26" ht="15.75" customHeight="1">
      <c r="A205" s="282"/>
      <c r="B205" s="282"/>
      <c r="C205" s="282"/>
      <c r="D205" s="282"/>
      <c r="E205" s="282"/>
      <c r="F205" s="282"/>
      <c r="G205" s="282"/>
      <c r="H205" s="282"/>
      <c r="I205" s="282"/>
      <c r="J205" s="282"/>
      <c r="K205" s="282"/>
      <c r="L205" s="282"/>
      <c r="M205" s="282"/>
      <c r="N205" s="282"/>
      <c r="O205" s="282"/>
      <c r="P205" s="282"/>
      <c r="Q205" s="282"/>
      <c r="R205" s="282"/>
      <c r="S205" s="282"/>
      <c r="T205" s="282"/>
      <c r="U205" s="282"/>
      <c r="V205" s="282"/>
      <c r="W205" s="282"/>
      <c r="X205" s="282"/>
      <c r="Y205" s="282"/>
      <c r="Z205" s="282"/>
    </row>
    <row r="206" spans="1:26" ht="15.75" customHeight="1">
      <c r="A206" s="282"/>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row>
    <row r="207" spans="1:26" ht="15.75" customHeight="1">
      <c r="A207" s="282"/>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row>
    <row r="208" spans="1:26" ht="15.75" customHeight="1">
      <c r="A208" s="282"/>
      <c r="B208" s="282"/>
      <c r="C208" s="282"/>
      <c r="D208" s="282"/>
      <c r="E208" s="282"/>
      <c r="F208" s="282"/>
      <c r="G208" s="282"/>
      <c r="H208" s="282"/>
      <c r="I208" s="282"/>
      <c r="J208" s="282"/>
      <c r="K208" s="282"/>
      <c r="L208" s="282"/>
      <c r="M208" s="282"/>
      <c r="N208" s="282"/>
      <c r="O208" s="282"/>
      <c r="P208" s="282"/>
      <c r="Q208" s="282"/>
      <c r="R208" s="282"/>
      <c r="S208" s="282"/>
      <c r="T208" s="282"/>
      <c r="U208" s="282"/>
      <c r="V208" s="282"/>
      <c r="W208" s="282"/>
      <c r="X208" s="282"/>
      <c r="Y208" s="282"/>
      <c r="Z208" s="282"/>
    </row>
    <row r="209" spans="1:26" ht="15.75" customHeight="1">
      <c r="A209" s="282"/>
      <c r="B209" s="282"/>
      <c r="C209" s="282"/>
      <c r="D209" s="282"/>
      <c r="E209" s="282"/>
      <c r="F209" s="282"/>
      <c r="G209" s="282"/>
      <c r="H209" s="282"/>
      <c r="I209" s="282"/>
      <c r="J209" s="282"/>
      <c r="K209" s="282"/>
      <c r="L209" s="282"/>
      <c r="M209" s="282"/>
      <c r="N209" s="282"/>
      <c r="O209" s="282"/>
      <c r="P209" s="282"/>
      <c r="Q209" s="282"/>
      <c r="R209" s="282"/>
      <c r="S209" s="282"/>
      <c r="T209" s="282"/>
      <c r="U209" s="282"/>
      <c r="V209" s="282"/>
      <c r="W209" s="282"/>
      <c r="X209" s="282"/>
      <c r="Y209" s="282"/>
      <c r="Z209" s="282"/>
    </row>
    <row r="210" spans="1:26" ht="15.75" customHeight="1">
      <c r="A210" s="282"/>
      <c r="B210" s="282"/>
      <c r="C210" s="282"/>
      <c r="D210" s="282"/>
      <c r="E210" s="282"/>
      <c r="F210" s="282"/>
      <c r="G210" s="282"/>
      <c r="H210" s="282"/>
      <c r="I210" s="282"/>
      <c r="J210" s="282"/>
      <c r="K210" s="282"/>
      <c r="L210" s="282"/>
      <c r="M210" s="282"/>
      <c r="N210" s="282"/>
      <c r="O210" s="282"/>
      <c r="P210" s="282"/>
      <c r="Q210" s="282"/>
      <c r="R210" s="282"/>
      <c r="S210" s="282"/>
      <c r="T210" s="282"/>
      <c r="U210" s="282"/>
      <c r="V210" s="282"/>
      <c r="W210" s="282"/>
      <c r="X210" s="282"/>
      <c r="Y210" s="282"/>
      <c r="Z210" s="282"/>
    </row>
    <row r="211" spans="1:26" ht="15.75" customHeight="1">
      <c r="A211" s="282"/>
      <c r="B211" s="282"/>
      <c r="C211" s="282"/>
      <c r="D211" s="282"/>
      <c r="E211" s="282"/>
      <c r="F211" s="282"/>
      <c r="G211" s="282"/>
      <c r="H211" s="282"/>
      <c r="I211" s="282"/>
      <c r="J211" s="282"/>
      <c r="K211" s="282"/>
      <c r="L211" s="282"/>
      <c r="M211" s="282"/>
      <c r="N211" s="282"/>
      <c r="O211" s="282"/>
      <c r="P211" s="282"/>
      <c r="Q211" s="282"/>
      <c r="R211" s="282"/>
      <c r="S211" s="282"/>
      <c r="T211" s="282"/>
      <c r="U211" s="282"/>
      <c r="V211" s="282"/>
      <c r="W211" s="282"/>
      <c r="X211" s="282"/>
      <c r="Y211" s="282"/>
      <c r="Z211" s="282"/>
    </row>
    <row r="212" spans="1:26" ht="15.75" customHeight="1">
      <c r="A212" s="282"/>
      <c r="B212" s="282"/>
      <c r="C212" s="282"/>
      <c r="D212" s="282"/>
      <c r="E212" s="282"/>
      <c r="F212" s="282"/>
      <c r="G212" s="282"/>
      <c r="H212" s="282"/>
      <c r="I212" s="282"/>
      <c r="J212" s="282"/>
      <c r="K212" s="282"/>
      <c r="L212" s="282"/>
      <c r="M212" s="282"/>
      <c r="N212" s="282"/>
      <c r="O212" s="282"/>
      <c r="P212" s="282"/>
      <c r="Q212" s="282"/>
      <c r="R212" s="282"/>
      <c r="S212" s="282"/>
      <c r="T212" s="282"/>
      <c r="U212" s="282"/>
      <c r="V212" s="282"/>
      <c r="W212" s="282"/>
      <c r="X212" s="282"/>
      <c r="Y212" s="282"/>
      <c r="Z212" s="282"/>
    </row>
    <row r="213" spans="1:26" ht="15.75" customHeight="1">
      <c r="A213" s="282"/>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row>
    <row r="214" spans="1:26" ht="15.75" customHeight="1">
      <c r="A214" s="282"/>
      <c r="B214" s="282"/>
      <c r="C214" s="282"/>
      <c r="D214" s="282"/>
      <c r="E214" s="282"/>
      <c r="F214" s="282"/>
      <c r="G214" s="282"/>
      <c r="H214" s="282"/>
      <c r="I214" s="282"/>
      <c r="J214" s="282"/>
      <c r="K214" s="282"/>
      <c r="L214" s="282"/>
      <c r="M214" s="282"/>
      <c r="N214" s="282"/>
      <c r="O214" s="282"/>
      <c r="P214" s="282"/>
      <c r="Q214" s="282"/>
      <c r="R214" s="282"/>
      <c r="S214" s="282"/>
      <c r="T214" s="282"/>
      <c r="U214" s="282"/>
      <c r="V214" s="282"/>
      <c r="W214" s="282"/>
      <c r="X214" s="282"/>
      <c r="Y214" s="282"/>
      <c r="Z214" s="282"/>
    </row>
    <row r="215" spans="1:26" ht="15.75" customHeight="1">
      <c r="A215" s="282"/>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row>
    <row r="216" spans="1:26" ht="15.75" customHeight="1">
      <c r="A216" s="282"/>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row>
    <row r="217" spans="1:26" ht="15.75" customHeight="1">
      <c r="A217" s="282"/>
      <c r="B217" s="282"/>
      <c r="C217" s="282"/>
      <c r="D217" s="282"/>
      <c r="E217" s="282"/>
      <c r="F217" s="282"/>
      <c r="G217" s="282"/>
      <c r="H217" s="282"/>
      <c r="I217" s="282"/>
      <c r="J217" s="282"/>
      <c r="K217" s="282"/>
      <c r="L217" s="282"/>
      <c r="M217" s="282"/>
      <c r="N217" s="282"/>
      <c r="O217" s="282"/>
      <c r="P217" s="282"/>
      <c r="Q217" s="282"/>
      <c r="R217" s="282"/>
      <c r="S217" s="282"/>
      <c r="T217" s="282"/>
      <c r="U217" s="282"/>
      <c r="V217" s="282"/>
      <c r="W217" s="282"/>
      <c r="X217" s="282"/>
      <c r="Y217" s="282"/>
      <c r="Z217" s="282"/>
    </row>
    <row r="218" spans="1:26" ht="15.75" customHeight="1">
      <c r="A218" s="282"/>
      <c r="B218" s="282"/>
      <c r="C218" s="282"/>
      <c r="D218" s="282"/>
      <c r="E218" s="282"/>
      <c r="F218" s="282"/>
      <c r="G218" s="282"/>
      <c r="H218" s="282"/>
      <c r="I218" s="282"/>
      <c r="J218" s="282"/>
      <c r="K218" s="282"/>
      <c r="L218" s="282"/>
      <c r="M218" s="282"/>
      <c r="N218" s="282"/>
      <c r="O218" s="282"/>
      <c r="P218" s="282"/>
      <c r="Q218" s="282"/>
      <c r="R218" s="282"/>
      <c r="S218" s="282"/>
      <c r="T218" s="282"/>
      <c r="U218" s="282"/>
      <c r="V218" s="282"/>
      <c r="W218" s="282"/>
      <c r="X218" s="282"/>
      <c r="Y218" s="282"/>
      <c r="Z218" s="282"/>
    </row>
    <row r="219" spans="1:26" ht="15.75" customHeight="1">
      <c r="A219" s="282"/>
      <c r="B219" s="282"/>
      <c r="C219" s="282"/>
      <c r="D219" s="282"/>
      <c r="E219" s="282"/>
      <c r="F219" s="282"/>
      <c r="G219" s="282"/>
      <c r="H219" s="282"/>
      <c r="I219" s="282"/>
      <c r="J219" s="282"/>
      <c r="K219" s="282"/>
      <c r="L219" s="282"/>
      <c r="M219" s="282"/>
      <c r="N219" s="282"/>
      <c r="O219" s="282"/>
      <c r="P219" s="282"/>
      <c r="Q219" s="282"/>
      <c r="R219" s="282"/>
      <c r="S219" s="282"/>
      <c r="T219" s="282"/>
      <c r="U219" s="282"/>
      <c r="V219" s="282"/>
      <c r="W219" s="282"/>
      <c r="X219" s="282"/>
      <c r="Y219" s="282"/>
      <c r="Z219" s="282"/>
    </row>
    <row r="220" spans="1:26" ht="15.75" customHeight="1">
      <c r="A220" s="282"/>
      <c r="B220" s="282"/>
      <c r="C220" s="282"/>
      <c r="D220" s="282"/>
      <c r="E220" s="282"/>
      <c r="F220" s="282"/>
      <c r="G220" s="282"/>
      <c r="H220" s="282"/>
      <c r="I220" s="282"/>
      <c r="J220" s="282"/>
      <c r="K220" s="282"/>
      <c r="L220" s="282"/>
      <c r="M220" s="282"/>
      <c r="N220" s="282"/>
      <c r="O220" s="282"/>
      <c r="P220" s="282"/>
      <c r="Q220" s="282"/>
      <c r="R220" s="282"/>
      <c r="S220" s="282"/>
      <c r="T220" s="282"/>
      <c r="U220" s="282"/>
      <c r="V220" s="282"/>
      <c r="W220" s="282"/>
      <c r="X220" s="282"/>
      <c r="Y220" s="282"/>
      <c r="Z220" s="282"/>
    </row>
    <row r="221" spans="1:26" ht="15.75" customHeight="1">
      <c r="A221" s="297"/>
      <c r="B221" s="297"/>
      <c r="C221" s="297"/>
      <c r="D221" s="297"/>
      <c r="E221" s="297"/>
      <c r="F221" s="297"/>
      <c r="G221" s="297"/>
      <c r="H221" s="297"/>
      <c r="I221" s="297"/>
      <c r="J221" s="297"/>
      <c r="K221" s="297"/>
      <c r="L221" s="297"/>
      <c r="M221" s="297"/>
      <c r="N221" s="297"/>
      <c r="O221" s="297"/>
      <c r="P221" s="297"/>
      <c r="Q221" s="297"/>
      <c r="R221" s="297"/>
      <c r="S221" s="297"/>
      <c r="T221" s="297"/>
      <c r="U221" s="297"/>
      <c r="V221" s="297"/>
      <c r="W221" s="297"/>
      <c r="X221" s="297"/>
      <c r="Y221" s="297"/>
      <c r="Z221" s="297"/>
    </row>
    <row r="222" spans="1:26" ht="15.75" customHeight="1">
      <c r="A222" s="297"/>
      <c r="B222" s="297"/>
      <c r="C222" s="297"/>
      <c r="D222" s="297"/>
      <c r="E222" s="297"/>
      <c r="F222" s="297"/>
      <c r="G222" s="297"/>
      <c r="H222" s="297"/>
      <c r="I222" s="297"/>
      <c r="J222" s="297"/>
      <c r="K222" s="297"/>
      <c r="L222" s="297"/>
      <c r="M222" s="297"/>
      <c r="N222" s="297"/>
      <c r="O222" s="297"/>
      <c r="P222" s="297"/>
      <c r="Q222" s="297"/>
      <c r="R222" s="297"/>
      <c r="S222" s="297"/>
      <c r="T222" s="297"/>
      <c r="U222" s="297"/>
      <c r="V222" s="297"/>
      <c r="W222" s="297"/>
      <c r="X222" s="297"/>
      <c r="Y222" s="297"/>
      <c r="Z222" s="297"/>
    </row>
    <row r="223" spans="1:26" ht="15.75" customHeight="1">
      <c r="A223" s="297"/>
      <c r="B223" s="297"/>
      <c r="C223" s="297"/>
      <c r="D223" s="297"/>
      <c r="E223" s="297"/>
      <c r="F223" s="297"/>
      <c r="G223" s="297"/>
      <c r="H223" s="297"/>
      <c r="I223" s="297"/>
      <c r="J223" s="297"/>
      <c r="K223" s="297"/>
      <c r="L223" s="297"/>
      <c r="M223" s="297"/>
      <c r="N223" s="297"/>
      <c r="O223" s="297"/>
      <c r="P223" s="297"/>
      <c r="Q223" s="297"/>
      <c r="R223" s="297"/>
      <c r="S223" s="297"/>
      <c r="T223" s="297"/>
      <c r="U223" s="297"/>
      <c r="V223" s="297"/>
      <c r="W223" s="297"/>
      <c r="X223" s="297"/>
      <c r="Y223" s="297"/>
      <c r="Z223" s="297"/>
    </row>
    <row r="224" spans="1:26" ht="15.75" customHeight="1">
      <c r="A224" s="297"/>
      <c r="B224" s="297"/>
      <c r="C224" s="297"/>
      <c r="D224" s="297"/>
      <c r="E224" s="297"/>
      <c r="F224" s="297"/>
      <c r="G224" s="297"/>
      <c r="H224" s="297"/>
      <c r="I224" s="297"/>
      <c r="J224" s="297"/>
      <c r="K224" s="297"/>
      <c r="L224" s="297"/>
      <c r="M224" s="297"/>
      <c r="N224" s="297"/>
      <c r="O224" s="297"/>
      <c r="P224" s="297"/>
      <c r="Q224" s="297"/>
      <c r="R224" s="297"/>
      <c r="S224" s="297"/>
      <c r="T224" s="297"/>
      <c r="U224" s="297"/>
      <c r="V224" s="297"/>
      <c r="W224" s="297"/>
      <c r="X224" s="297"/>
      <c r="Y224" s="297"/>
      <c r="Z224" s="297"/>
    </row>
    <row r="225" spans="1:26" ht="15.75" customHeight="1">
      <c r="A225" s="297"/>
      <c r="B225" s="297"/>
      <c r="C225" s="297"/>
      <c r="D225" s="297"/>
      <c r="E225" s="297"/>
      <c r="F225" s="297"/>
      <c r="G225" s="297"/>
      <c r="H225" s="297"/>
      <c r="I225" s="297"/>
      <c r="J225" s="297"/>
      <c r="K225" s="297"/>
      <c r="L225" s="297"/>
      <c r="M225" s="297"/>
      <c r="N225" s="297"/>
      <c r="O225" s="297"/>
      <c r="P225" s="297"/>
      <c r="Q225" s="297"/>
      <c r="R225" s="297"/>
      <c r="S225" s="297"/>
      <c r="T225" s="297"/>
      <c r="U225" s="297"/>
      <c r="V225" s="297"/>
      <c r="W225" s="297"/>
      <c r="X225" s="297"/>
      <c r="Y225" s="297"/>
      <c r="Z225" s="297"/>
    </row>
    <row r="226" spans="1:26" ht="15.75" customHeight="1">
      <c r="A226" s="297"/>
      <c r="B226" s="297"/>
      <c r="C226" s="297"/>
      <c r="D226" s="297"/>
      <c r="E226" s="297"/>
      <c r="F226" s="297"/>
      <c r="G226" s="297"/>
      <c r="H226" s="297"/>
      <c r="I226" s="297"/>
      <c r="J226" s="297"/>
      <c r="K226" s="297"/>
      <c r="L226" s="297"/>
      <c r="M226" s="297"/>
      <c r="N226" s="297"/>
      <c r="O226" s="297"/>
      <c r="P226" s="297"/>
      <c r="Q226" s="297"/>
      <c r="R226" s="297"/>
      <c r="S226" s="297"/>
      <c r="T226" s="297"/>
      <c r="U226" s="297"/>
      <c r="V226" s="297"/>
      <c r="W226" s="297"/>
      <c r="X226" s="297"/>
      <c r="Y226" s="297"/>
      <c r="Z226" s="297"/>
    </row>
    <row r="227" spans="1:26" ht="15.75" customHeight="1">
      <c r="A227" s="297"/>
      <c r="B227" s="297"/>
      <c r="C227" s="297"/>
      <c r="D227" s="297"/>
      <c r="E227" s="297"/>
      <c r="F227" s="297"/>
      <c r="G227" s="297"/>
      <c r="H227" s="297"/>
      <c r="I227" s="297"/>
      <c r="J227" s="297"/>
      <c r="K227" s="297"/>
      <c r="L227" s="297"/>
      <c r="M227" s="297"/>
      <c r="N227" s="297"/>
      <c r="O227" s="297"/>
      <c r="P227" s="297"/>
      <c r="Q227" s="297"/>
      <c r="R227" s="297"/>
      <c r="S227" s="297"/>
      <c r="T227" s="297"/>
      <c r="U227" s="297"/>
      <c r="V227" s="297"/>
      <c r="W227" s="297"/>
      <c r="X227" s="297"/>
      <c r="Y227" s="297"/>
      <c r="Z227" s="297"/>
    </row>
    <row r="228" spans="1:26" ht="15.75" customHeight="1">
      <c r="A228" s="297"/>
      <c r="B228" s="297"/>
      <c r="C228" s="297"/>
      <c r="D228" s="297"/>
      <c r="E228" s="297"/>
      <c r="F228" s="297"/>
      <c r="G228" s="297"/>
      <c r="H228" s="297"/>
      <c r="I228" s="297"/>
      <c r="J228" s="297"/>
      <c r="K228" s="297"/>
      <c r="L228" s="297"/>
      <c r="M228" s="297"/>
      <c r="N228" s="297"/>
      <c r="O228" s="297"/>
      <c r="P228" s="297"/>
      <c r="Q228" s="297"/>
      <c r="R228" s="297"/>
      <c r="S228" s="297"/>
      <c r="T228" s="297"/>
      <c r="U228" s="297"/>
      <c r="V228" s="297"/>
      <c r="W228" s="297"/>
      <c r="X228" s="297"/>
      <c r="Y228" s="297"/>
      <c r="Z228" s="297"/>
    </row>
    <row r="229" spans="1:26" ht="15.75" customHeight="1">
      <c r="A229" s="297"/>
      <c r="B229" s="297"/>
      <c r="C229" s="297"/>
      <c r="D229" s="297"/>
      <c r="E229" s="297"/>
      <c r="F229" s="297"/>
      <c r="G229" s="297"/>
      <c r="H229" s="297"/>
      <c r="I229" s="297"/>
      <c r="J229" s="297"/>
      <c r="K229" s="297"/>
      <c r="L229" s="297"/>
      <c r="M229" s="297"/>
      <c r="N229" s="297"/>
      <c r="O229" s="297"/>
      <c r="P229" s="297"/>
      <c r="Q229" s="297"/>
      <c r="R229" s="297"/>
      <c r="S229" s="297"/>
      <c r="T229" s="297"/>
      <c r="U229" s="297"/>
      <c r="V229" s="297"/>
      <c r="W229" s="297"/>
      <c r="X229" s="297"/>
      <c r="Y229" s="297"/>
      <c r="Z229" s="297"/>
    </row>
    <row r="230" spans="1:26" ht="15.75" customHeight="1">
      <c r="A230" s="297"/>
      <c r="B230" s="297"/>
      <c r="C230" s="297"/>
      <c r="D230" s="297"/>
      <c r="E230" s="297"/>
      <c r="F230" s="297"/>
      <c r="G230" s="297"/>
      <c r="H230" s="297"/>
      <c r="I230" s="297"/>
      <c r="J230" s="297"/>
      <c r="K230" s="297"/>
      <c r="L230" s="297"/>
      <c r="M230" s="297"/>
      <c r="N230" s="297"/>
      <c r="O230" s="297"/>
      <c r="P230" s="297"/>
      <c r="Q230" s="297"/>
      <c r="R230" s="297"/>
      <c r="S230" s="297"/>
      <c r="T230" s="297"/>
      <c r="U230" s="297"/>
      <c r="V230" s="297"/>
      <c r="W230" s="297"/>
      <c r="X230" s="297"/>
      <c r="Y230" s="297"/>
      <c r="Z230" s="297"/>
    </row>
    <row r="231" spans="1:26" ht="15.75" customHeight="1">
      <c r="A231" s="297"/>
      <c r="B231" s="297"/>
      <c r="C231" s="297"/>
      <c r="D231" s="297"/>
      <c r="E231" s="297"/>
      <c r="F231" s="297"/>
      <c r="G231" s="297"/>
      <c r="H231" s="297"/>
      <c r="I231" s="297"/>
      <c r="J231" s="297"/>
      <c r="K231" s="297"/>
      <c r="L231" s="297"/>
      <c r="M231" s="297"/>
      <c r="N231" s="297"/>
      <c r="O231" s="297"/>
      <c r="P231" s="297"/>
      <c r="Q231" s="297"/>
      <c r="R231" s="297"/>
      <c r="S231" s="297"/>
      <c r="T231" s="297"/>
      <c r="U231" s="297"/>
      <c r="V231" s="297"/>
      <c r="W231" s="297"/>
      <c r="X231" s="297"/>
      <c r="Y231" s="297"/>
      <c r="Z231" s="297"/>
    </row>
    <row r="232" spans="1:26" ht="15.75" customHeight="1">
      <c r="A232" s="297"/>
      <c r="B232" s="297"/>
      <c r="C232" s="297"/>
      <c r="D232" s="297"/>
      <c r="E232" s="297"/>
      <c r="F232" s="297"/>
      <c r="G232" s="297"/>
      <c r="H232" s="297"/>
      <c r="I232" s="297"/>
      <c r="J232" s="297"/>
      <c r="K232" s="297"/>
      <c r="L232" s="297"/>
      <c r="M232" s="297"/>
      <c r="N232" s="297"/>
      <c r="O232" s="297"/>
      <c r="P232" s="297"/>
      <c r="Q232" s="297"/>
      <c r="R232" s="297"/>
      <c r="S232" s="297"/>
      <c r="T232" s="297"/>
      <c r="U232" s="297"/>
      <c r="V232" s="297"/>
      <c r="W232" s="297"/>
      <c r="X232" s="297"/>
      <c r="Y232" s="297"/>
      <c r="Z232" s="297"/>
    </row>
    <row r="233" spans="1:26" ht="15.75" customHeight="1">
      <c r="A233" s="297"/>
      <c r="B233" s="297"/>
      <c r="C233" s="297"/>
      <c r="D233" s="297"/>
      <c r="E233" s="297"/>
      <c r="F233" s="297"/>
      <c r="G233" s="297"/>
      <c r="H233" s="297"/>
      <c r="I233" s="297"/>
      <c r="J233" s="297"/>
      <c r="K233" s="297"/>
      <c r="L233" s="297"/>
      <c r="M233" s="297"/>
      <c r="N233" s="297"/>
      <c r="O233" s="297"/>
      <c r="P233" s="297"/>
      <c r="Q233" s="297"/>
      <c r="R233" s="297"/>
      <c r="S233" s="297"/>
      <c r="T233" s="297"/>
      <c r="U233" s="297"/>
      <c r="V233" s="297"/>
      <c r="W233" s="297"/>
      <c r="X233" s="297"/>
      <c r="Y233" s="297"/>
      <c r="Z233" s="297"/>
    </row>
    <row r="234" spans="1:26" ht="15.75" customHeight="1">
      <c r="A234" s="297"/>
      <c r="B234" s="297"/>
      <c r="C234" s="297"/>
      <c r="D234" s="297"/>
      <c r="E234" s="297"/>
      <c r="F234" s="297"/>
      <c r="G234" s="297"/>
      <c r="H234" s="297"/>
      <c r="I234" s="297"/>
      <c r="J234" s="297"/>
      <c r="K234" s="297"/>
      <c r="L234" s="297"/>
      <c r="M234" s="297"/>
      <c r="N234" s="297"/>
      <c r="O234" s="297"/>
      <c r="P234" s="297"/>
      <c r="Q234" s="297"/>
      <c r="R234" s="297"/>
      <c r="S234" s="297"/>
      <c r="T234" s="297"/>
      <c r="U234" s="297"/>
      <c r="V234" s="297"/>
      <c r="W234" s="297"/>
      <c r="X234" s="297"/>
      <c r="Y234" s="297"/>
      <c r="Z234" s="297"/>
    </row>
    <row r="235" spans="1:26" ht="15.75" customHeight="1">
      <c r="A235" s="297"/>
      <c r="B235" s="297"/>
      <c r="C235" s="297"/>
      <c r="D235" s="297"/>
      <c r="E235" s="297"/>
      <c r="F235" s="297"/>
      <c r="G235" s="297"/>
      <c r="H235" s="297"/>
      <c r="I235" s="297"/>
      <c r="J235" s="297"/>
      <c r="K235" s="297"/>
      <c r="L235" s="297"/>
      <c r="M235" s="297"/>
      <c r="N235" s="297"/>
      <c r="O235" s="297"/>
      <c r="P235" s="297"/>
      <c r="Q235" s="297"/>
      <c r="R235" s="297"/>
      <c r="S235" s="297"/>
      <c r="T235" s="297"/>
      <c r="U235" s="297"/>
      <c r="V235" s="297"/>
      <c r="W235" s="297"/>
      <c r="X235" s="297"/>
      <c r="Y235" s="297"/>
      <c r="Z235" s="297"/>
    </row>
    <row r="236" spans="1:26" ht="15.75" customHeight="1">
      <c r="A236" s="297"/>
      <c r="B236" s="297"/>
      <c r="C236" s="297"/>
      <c r="D236" s="297"/>
      <c r="E236" s="297"/>
      <c r="F236" s="297"/>
      <c r="G236" s="297"/>
      <c r="H236" s="297"/>
      <c r="I236" s="297"/>
      <c r="J236" s="297"/>
      <c r="K236" s="297"/>
      <c r="L236" s="297"/>
      <c r="M236" s="297"/>
      <c r="N236" s="297"/>
      <c r="O236" s="297"/>
      <c r="P236" s="297"/>
      <c r="Q236" s="297"/>
      <c r="R236" s="297"/>
      <c r="S236" s="297"/>
      <c r="T236" s="297"/>
      <c r="U236" s="297"/>
      <c r="V236" s="297"/>
      <c r="W236" s="297"/>
      <c r="X236" s="297"/>
      <c r="Y236" s="297"/>
      <c r="Z236" s="297"/>
    </row>
    <row r="237" spans="1:26" ht="15.75" customHeight="1">
      <c r="A237" s="297"/>
      <c r="B237" s="297"/>
      <c r="C237" s="297"/>
      <c r="D237" s="297"/>
      <c r="E237" s="297"/>
      <c r="F237" s="297"/>
      <c r="G237" s="297"/>
      <c r="H237" s="297"/>
      <c r="I237" s="297"/>
      <c r="J237" s="297"/>
      <c r="K237" s="297"/>
      <c r="L237" s="297"/>
      <c r="M237" s="297"/>
      <c r="N237" s="297"/>
      <c r="O237" s="297"/>
      <c r="P237" s="297"/>
      <c r="Q237" s="297"/>
      <c r="R237" s="297"/>
      <c r="S237" s="297"/>
      <c r="T237" s="297"/>
      <c r="U237" s="297"/>
      <c r="V237" s="297"/>
      <c r="W237" s="297"/>
      <c r="X237" s="297"/>
      <c r="Y237" s="297"/>
      <c r="Z237" s="297"/>
    </row>
    <row r="238" spans="1:26" ht="15.75" customHeight="1">
      <c r="A238" s="297"/>
      <c r="B238" s="297"/>
      <c r="C238" s="297"/>
      <c r="D238" s="297"/>
      <c r="E238" s="297"/>
      <c r="F238" s="297"/>
      <c r="G238" s="297"/>
      <c r="H238" s="297"/>
      <c r="I238" s="297"/>
      <c r="J238" s="297"/>
      <c r="K238" s="297"/>
      <c r="L238" s="297"/>
      <c r="M238" s="297"/>
      <c r="N238" s="297"/>
      <c r="O238" s="297"/>
      <c r="P238" s="297"/>
      <c r="Q238" s="297"/>
      <c r="R238" s="297"/>
      <c r="S238" s="297"/>
      <c r="T238" s="297"/>
      <c r="U238" s="297"/>
      <c r="V238" s="297"/>
      <c r="W238" s="297"/>
      <c r="X238" s="297"/>
      <c r="Y238" s="297"/>
      <c r="Z238" s="297"/>
    </row>
    <row r="239" spans="1:26" ht="15.75" customHeight="1">
      <c r="A239" s="297"/>
      <c r="B239" s="297"/>
      <c r="C239" s="297"/>
      <c r="D239" s="297"/>
      <c r="E239" s="297"/>
      <c r="F239" s="297"/>
      <c r="G239" s="297"/>
      <c r="H239" s="297"/>
      <c r="I239" s="297"/>
      <c r="J239" s="297"/>
      <c r="K239" s="297"/>
      <c r="L239" s="297"/>
      <c r="M239" s="297"/>
      <c r="N239" s="297"/>
      <c r="O239" s="297"/>
      <c r="P239" s="297"/>
      <c r="Q239" s="297"/>
      <c r="R239" s="297"/>
      <c r="S239" s="297"/>
      <c r="T239" s="297"/>
      <c r="U239" s="297"/>
      <c r="V239" s="297"/>
      <c r="W239" s="297"/>
      <c r="X239" s="297"/>
      <c r="Y239" s="297"/>
      <c r="Z239" s="297"/>
    </row>
    <row r="240" spans="1:26" ht="15.75" customHeight="1">
      <c r="A240" s="297"/>
      <c r="B240" s="297"/>
      <c r="C240" s="297"/>
      <c r="D240" s="297"/>
      <c r="E240" s="297"/>
      <c r="F240" s="297"/>
      <c r="G240" s="297"/>
      <c r="H240" s="297"/>
      <c r="I240" s="297"/>
      <c r="J240" s="297"/>
      <c r="K240" s="297"/>
      <c r="L240" s="297"/>
      <c r="M240" s="297"/>
      <c r="N240" s="297"/>
      <c r="O240" s="297"/>
      <c r="P240" s="297"/>
      <c r="Q240" s="297"/>
      <c r="R240" s="297"/>
      <c r="S240" s="297"/>
      <c r="T240" s="297"/>
      <c r="U240" s="297"/>
      <c r="V240" s="297"/>
      <c r="W240" s="297"/>
      <c r="X240" s="297"/>
      <c r="Y240" s="297"/>
      <c r="Z240" s="297"/>
    </row>
    <row r="241" spans="1:26" ht="15.75" customHeight="1">
      <c r="A241" s="297"/>
      <c r="B241" s="297"/>
      <c r="C241" s="297"/>
      <c r="D241" s="297"/>
      <c r="E241" s="297"/>
      <c r="F241" s="297"/>
      <c r="G241" s="297"/>
      <c r="H241" s="297"/>
      <c r="I241" s="297"/>
      <c r="J241" s="297"/>
      <c r="K241" s="297"/>
      <c r="L241" s="297"/>
      <c r="M241" s="297"/>
      <c r="N241" s="297"/>
      <c r="O241" s="297"/>
      <c r="P241" s="297"/>
      <c r="Q241" s="297"/>
      <c r="R241" s="297"/>
      <c r="S241" s="297"/>
      <c r="T241" s="297"/>
      <c r="U241" s="297"/>
      <c r="V241" s="297"/>
      <c r="W241" s="297"/>
      <c r="X241" s="297"/>
      <c r="Y241" s="297"/>
      <c r="Z241" s="297"/>
    </row>
    <row r="242" spans="1:26" ht="15.75" customHeight="1">
      <c r="A242" s="297"/>
      <c r="B242" s="297"/>
      <c r="C242" s="297"/>
      <c r="D242" s="297"/>
      <c r="E242" s="297"/>
      <c r="F242" s="297"/>
      <c r="G242" s="297"/>
      <c r="H242" s="297"/>
      <c r="I242" s="297"/>
      <c r="J242" s="297"/>
      <c r="K242" s="297"/>
      <c r="L242" s="297"/>
      <c r="M242" s="297"/>
      <c r="N242" s="297"/>
      <c r="O242" s="297"/>
      <c r="P242" s="297"/>
      <c r="Q242" s="297"/>
      <c r="R242" s="297"/>
      <c r="S242" s="297"/>
      <c r="T242" s="297"/>
      <c r="U242" s="297"/>
      <c r="V242" s="297"/>
      <c r="W242" s="297"/>
      <c r="X242" s="297"/>
      <c r="Y242" s="297"/>
      <c r="Z242" s="297"/>
    </row>
    <row r="243" spans="1:26" ht="15.75" customHeight="1">
      <c r="A243" s="297"/>
      <c r="B243" s="297"/>
      <c r="C243" s="297"/>
      <c r="D243" s="297"/>
      <c r="E243" s="297"/>
      <c r="F243" s="297"/>
      <c r="G243" s="297"/>
      <c r="H243" s="297"/>
      <c r="I243" s="297"/>
      <c r="J243" s="297"/>
      <c r="K243" s="297"/>
      <c r="L243" s="297"/>
      <c r="M243" s="297"/>
      <c r="N243" s="297"/>
      <c r="O243" s="297"/>
      <c r="P243" s="297"/>
      <c r="Q243" s="297"/>
      <c r="R243" s="297"/>
      <c r="S243" s="297"/>
      <c r="T243" s="297"/>
      <c r="U243" s="297"/>
      <c r="V243" s="297"/>
      <c r="W243" s="297"/>
      <c r="X243" s="297"/>
      <c r="Y243" s="297"/>
      <c r="Z243" s="297"/>
    </row>
    <row r="244" spans="1:26" ht="15.75" customHeight="1">
      <c r="A244" s="297"/>
      <c r="B244" s="297"/>
      <c r="C244" s="297"/>
      <c r="D244" s="297"/>
      <c r="E244" s="297"/>
      <c r="F244" s="297"/>
      <c r="G244" s="297"/>
      <c r="H244" s="297"/>
      <c r="I244" s="297"/>
      <c r="J244" s="297"/>
      <c r="K244" s="297"/>
      <c r="L244" s="297"/>
      <c r="M244" s="297"/>
      <c r="N244" s="297"/>
      <c r="O244" s="297"/>
      <c r="P244" s="297"/>
      <c r="Q244" s="297"/>
      <c r="R244" s="297"/>
      <c r="S244" s="297"/>
      <c r="T244" s="297"/>
      <c r="U244" s="297"/>
      <c r="V244" s="297"/>
      <c r="W244" s="297"/>
      <c r="X244" s="297"/>
      <c r="Y244" s="297"/>
      <c r="Z244" s="297"/>
    </row>
    <row r="245" spans="1:26" ht="15.75" customHeight="1">
      <c r="A245" s="297"/>
      <c r="B245" s="297"/>
      <c r="C245" s="297"/>
      <c r="D245" s="297"/>
      <c r="E245" s="297"/>
      <c r="F245" s="297"/>
      <c r="G245" s="297"/>
      <c r="H245" s="297"/>
      <c r="I245" s="297"/>
      <c r="J245" s="297"/>
      <c r="K245" s="297"/>
      <c r="L245" s="297"/>
      <c r="M245" s="297"/>
      <c r="N245" s="297"/>
      <c r="O245" s="297"/>
      <c r="P245" s="297"/>
      <c r="Q245" s="297"/>
      <c r="R245" s="297"/>
      <c r="S245" s="297"/>
      <c r="T245" s="297"/>
      <c r="U245" s="297"/>
      <c r="V245" s="297"/>
      <c r="W245" s="297"/>
      <c r="X245" s="297"/>
      <c r="Y245" s="297"/>
      <c r="Z245" s="297"/>
    </row>
    <row r="246" spans="1:26" ht="15.75" customHeight="1">
      <c r="A246" s="297"/>
      <c r="B246" s="297"/>
      <c r="C246" s="297"/>
      <c r="D246" s="297"/>
      <c r="E246" s="297"/>
      <c r="F246" s="297"/>
      <c r="G246" s="297"/>
      <c r="H246" s="297"/>
      <c r="I246" s="297"/>
      <c r="J246" s="297"/>
      <c r="K246" s="297"/>
      <c r="L246" s="297"/>
      <c r="M246" s="297"/>
      <c r="N246" s="297"/>
      <c r="O246" s="297"/>
      <c r="P246" s="297"/>
      <c r="Q246" s="297"/>
      <c r="R246" s="297"/>
      <c r="S246" s="297"/>
      <c r="T246" s="297"/>
      <c r="U246" s="297"/>
      <c r="V246" s="297"/>
      <c r="W246" s="297"/>
      <c r="X246" s="297"/>
      <c r="Y246" s="297"/>
      <c r="Z246" s="297"/>
    </row>
    <row r="247" spans="1:26" ht="15.75" customHeight="1">
      <c r="A247" s="297"/>
      <c r="B247" s="297"/>
      <c r="C247" s="297"/>
      <c r="D247" s="297"/>
      <c r="E247" s="297"/>
      <c r="F247" s="297"/>
      <c r="G247" s="297"/>
      <c r="H247" s="297"/>
      <c r="I247" s="297"/>
      <c r="J247" s="297"/>
      <c r="K247" s="297"/>
      <c r="L247" s="297"/>
      <c r="M247" s="297"/>
      <c r="N247" s="297"/>
      <c r="O247" s="297"/>
      <c r="P247" s="297"/>
      <c r="Q247" s="297"/>
      <c r="R247" s="297"/>
      <c r="S247" s="297"/>
      <c r="T247" s="297"/>
      <c r="U247" s="297"/>
      <c r="V247" s="297"/>
      <c r="W247" s="297"/>
      <c r="X247" s="297"/>
      <c r="Y247" s="297"/>
      <c r="Z247" s="297"/>
    </row>
    <row r="248" spans="1:26" ht="15.75" customHeight="1">
      <c r="A248" s="297"/>
      <c r="B248" s="297"/>
      <c r="C248" s="297"/>
      <c r="D248" s="297"/>
      <c r="E248" s="297"/>
      <c r="F248" s="297"/>
      <c r="G248" s="297"/>
      <c r="H248" s="297"/>
      <c r="I248" s="297"/>
      <c r="J248" s="297"/>
      <c r="K248" s="297"/>
      <c r="L248" s="297"/>
      <c r="M248" s="297"/>
      <c r="N248" s="297"/>
      <c r="O248" s="297"/>
      <c r="P248" s="297"/>
      <c r="Q248" s="297"/>
      <c r="R248" s="297"/>
      <c r="S248" s="297"/>
      <c r="T248" s="297"/>
      <c r="U248" s="297"/>
      <c r="V248" s="297"/>
      <c r="W248" s="297"/>
      <c r="X248" s="297"/>
      <c r="Y248" s="297"/>
      <c r="Z248" s="297"/>
    </row>
    <row r="249" spans="1:26" ht="15.75" customHeight="1">
      <c r="A249" s="297"/>
      <c r="B249" s="297"/>
      <c r="C249" s="297"/>
      <c r="D249" s="297"/>
      <c r="E249" s="297"/>
      <c r="F249" s="297"/>
      <c r="G249" s="297"/>
      <c r="H249" s="297"/>
      <c r="I249" s="297"/>
      <c r="J249" s="297"/>
      <c r="K249" s="297"/>
      <c r="L249" s="297"/>
      <c r="M249" s="297"/>
      <c r="N249" s="297"/>
      <c r="O249" s="297"/>
      <c r="P249" s="297"/>
      <c r="Q249" s="297"/>
      <c r="R249" s="297"/>
      <c r="S249" s="297"/>
      <c r="T249" s="297"/>
      <c r="U249" s="297"/>
      <c r="V249" s="297"/>
      <c r="W249" s="297"/>
      <c r="X249" s="297"/>
      <c r="Y249" s="297"/>
      <c r="Z249" s="297"/>
    </row>
    <row r="250" spans="1:26" ht="15.75" customHeight="1">
      <c r="A250" s="297"/>
      <c r="B250" s="297"/>
      <c r="C250" s="297"/>
      <c r="D250" s="297"/>
      <c r="E250" s="297"/>
      <c r="F250" s="297"/>
      <c r="G250" s="297"/>
      <c r="H250" s="297"/>
      <c r="I250" s="297"/>
      <c r="J250" s="297"/>
      <c r="K250" s="297"/>
      <c r="L250" s="297"/>
      <c r="M250" s="297"/>
      <c r="N250" s="297"/>
      <c r="O250" s="297"/>
      <c r="P250" s="297"/>
      <c r="Q250" s="297"/>
      <c r="R250" s="297"/>
      <c r="S250" s="297"/>
      <c r="T250" s="297"/>
      <c r="U250" s="297"/>
      <c r="V250" s="297"/>
      <c r="W250" s="297"/>
      <c r="X250" s="297"/>
      <c r="Y250" s="297"/>
      <c r="Z250" s="297"/>
    </row>
    <row r="251" spans="1:26" ht="15.75" customHeight="1">
      <c r="A251" s="297"/>
      <c r="B251" s="297"/>
      <c r="C251" s="297"/>
      <c r="D251" s="297"/>
      <c r="E251" s="297"/>
      <c r="F251" s="297"/>
      <c r="G251" s="297"/>
      <c r="H251" s="297"/>
      <c r="I251" s="297"/>
      <c r="J251" s="297"/>
      <c r="K251" s="297"/>
      <c r="L251" s="297"/>
      <c r="M251" s="297"/>
      <c r="N251" s="297"/>
      <c r="O251" s="297"/>
      <c r="P251" s="297"/>
      <c r="Q251" s="297"/>
      <c r="R251" s="297"/>
      <c r="S251" s="297"/>
      <c r="T251" s="297"/>
      <c r="U251" s="297"/>
      <c r="V251" s="297"/>
      <c r="W251" s="297"/>
      <c r="X251" s="297"/>
      <c r="Y251" s="297"/>
      <c r="Z251" s="297"/>
    </row>
    <row r="252" spans="1:26" ht="15.75" customHeight="1">
      <c r="A252" s="297"/>
      <c r="B252" s="297"/>
      <c r="C252" s="297"/>
      <c r="D252" s="297"/>
      <c r="E252" s="297"/>
      <c r="F252" s="297"/>
      <c r="G252" s="297"/>
      <c r="H252" s="297"/>
      <c r="I252" s="297"/>
      <c r="J252" s="297"/>
      <c r="K252" s="297"/>
      <c r="L252" s="297"/>
      <c r="M252" s="297"/>
      <c r="N252" s="297"/>
      <c r="O252" s="297"/>
      <c r="P252" s="297"/>
      <c r="Q252" s="297"/>
      <c r="R252" s="297"/>
      <c r="S252" s="297"/>
      <c r="T252" s="297"/>
      <c r="U252" s="297"/>
      <c r="V252" s="297"/>
      <c r="W252" s="297"/>
      <c r="X252" s="297"/>
      <c r="Y252" s="297"/>
      <c r="Z252" s="297"/>
    </row>
    <row r="253" spans="1:26" ht="15.75" customHeight="1">
      <c r="A253" s="297"/>
      <c r="B253" s="297"/>
      <c r="C253" s="297"/>
      <c r="D253" s="297"/>
      <c r="E253" s="297"/>
      <c r="F253" s="297"/>
      <c r="G253" s="297"/>
      <c r="H253" s="297"/>
      <c r="I253" s="297"/>
      <c r="J253" s="297"/>
      <c r="K253" s="297"/>
      <c r="L253" s="297"/>
      <c r="M253" s="297"/>
      <c r="N253" s="297"/>
      <c r="O253" s="297"/>
      <c r="P253" s="297"/>
      <c r="Q253" s="297"/>
      <c r="R253" s="297"/>
      <c r="S253" s="297"/>
      <c r="T253" s="297"/>
      <c r="U253" s="297"/>
      <c r="V253" s="297"/>
      <c r="W253" s="297"/>
      <c r="X253" s="297"/>
      <c r="Y253" s="297"/>
      <c r="Z253" s="297"/>
    </row>
    <row r="254" spans="1:26" ht="15.75" customHeight="1">
      <c r="A254" s="297"/>
      <c r="B254" s="297"/>
      <c r="C254" s="297"/>
      <c r="D254" s="297"/>
      <c r="E254" s="297"/>
      <c r="F254" s="297"/>
      <c r="G254" s="297"/>
      <c r="H254" s="297"/>
      <c r="I254" s="297"/>
      <c r="J254" s="297"/>
      <c r="K254" s="297"/>
      <c r="L254" s="297"/>
      <c r="M254" s="297"/>
      <c r="N254" s="297"/>
      <c r="O254" s="297"/>
      <c r="P254" s="297"/>
      <c r="Q254" s="297"/>
      <c r="R254" s="297"/>
      <c r="S254" s="297"/>
      <c r="T254" s="297"/>
      <c r="U254" s="297"/>
      <c r="V254" s="297"/>
      <c r="W254" s="297"/>
      <c r="X254" s="297"/>
      <c r="Y254" s="297"/>
      <c r="Z254" s="297"/>
    </row>
    <row r="255" spans="1:26" ht="15.75" customHeight="1">
      <c r="A255" s="297"/>
      <c r="B255" s="297"/>
      <c r="C255" s="297"/>
      <c r="D255" s="297"/>
      <c r="E255" s="297"/>
      <c r="F255" s="297"/>
      <c r="G255" s="297"/>
      <c r="H255" s="297"/>
      <c r="I255" s="297"/>
      <c r="J255" s="297"/>
      <c r="K255" s="297"/>
      <c r="L255" s="297"/>
      <c r="M255" s="297"/>
      <c r="N255" s="297"/>
      <c r="O255" s="297"/>
      <c r="P255" s="297"/>
      <c r="Q255" s="297"/>
      <c r="R255" s="297"/>
      <c r="S255" s="297"/>
      <c r="T255" s="297"/>
      <c r="U255" s="297"/>
      <c r="V255" s="297"/>
      <c r="W255" s="297"/>
      <c r="X255" s="297"/>
      <c r="Y255" s="297"/>
      <c r="Z255" s="297"/>
    </row>
    <row r="256" spans="1:26" ht="15.75" customHeight="1">
      <c r="A256" s="297"/>
      <c r="B256" s="297"/>
      <c r="C256" s="297"/>
      <c r="D256" s="297"/>
      <c r="E256" s="297"/>
      <c r="F256" s="297"/>
      <c r="G256" s="297"/>
      <c r="H256" s="297"/>
      <c r="I256" s="297"/>
      <c r="J256" s="297"/>
      <c r="K256" s="297"/>
      <c r="L256" s="297"/>
      <c r="M256" s="297"/>
      <c r="N256" s="297"/>
      <c r="O256" s="297"/>
      <c r="P256" s="297"/>
      <c r="Q256" s="297"/>
      <c r="R256" s="297"/>
      <c r="S256" s="297"/>
      <c r="T256" s="297"/>
      <c r="U256" s="297"/>
      <c r="V256" s="297"/>
      <c r="W256" s="297"/>
      <c r="X256" s="297"/>
      <c r="Y256" s="297"/>
      <c r="Z256" s="297"/>
    </row>
    <row r="257" spans="1:26" ht="15.75" customHeight="1">
      <c r="A257" s="297"/>
      <c r="B257" s="297"/>
      <c r="C257" s="297"/>
      <c r="D257" s="297"/>
      <c r="E257" s="297"/>
      <c r="F257" s="297"/>
      <c r="G257" s="297"/>
      <c r="H257" s="297"/>
      <c r="I257" s="297"/>
      <c r="J257" s="297"/>
      <c r="K257" s="297"/>
      <c r="L257" s="297"/>
      <c r="M257" s="297"/>
      <c r="N257" s="297"/>
      <c r="O257" s="297"/>
      <c r="P257" s="297"/>
      <c r="Q257" s="297"/>
      <c r="R257" s="297"/>
      <c r="S257" s="297"/>
      <c r="T257" s="297"/>
      <c r="U257" s="297"/>
      <c r="V257" s="297"/>
      <c r="W257" s="297"/>
      <c r="X257" s="297"/>
      <c r="Y257" s="297"/>
      <c r="Z257" s="297"/>
    </row>
    <row r="258" spans="1:26" ht="15.75" customHeight="1">
      <c r="A258" s="297"/>
      <c r="B258" s="297"/>
      <c r="C258" s="297"/>
      <c r="D258" s="297"/>
      <c r="E258" s="297"/>
      <c r="F258" s="297"/>
      <c r="G258" s="297"/>
      <c r="H258" s="297"/>
      <c r="I258" s="297"/>
      <c r="J258" s="297"/>
      <c r="K258" s="297"/>
      <c r="L258" s="297"/>
      <c r="M258" s="297"/>
      <c r="N258" s="297"/>
      <c r="O258" s="297"/>
      <c r="P258" s="297"/>
      <c r="Q258" s="297"/>
      <c r="R258" s="297"/>
      <c r="S258" s="297"/>
      <c r="T258" s="297"/>
      <c r="U258" s="297"/>
      <c r="V258" s="297"/>
      <c r="W258" s="297"/>
      <c r="X258" s="297"/>
      <c r="Y258" s="297"/>
      <c r="Z258" s="297"/>
    </row>
    <row r="259" spans="1:26" ht="15.75" customHeight="1">
      <c r="A259" s="297"/>
      <c r="B259" s="297"/>
      <c r="C259" s="297"/>
      <c r="D259" s="297"/>
      <c r="E259" s="297"/>
      <c r="F259" s="297"/>
      <c r="G259" s="297"/>
      <c r="H259" s="297"/>
      <c r="I259" s="297"/>
      <c r="J259" s="297"/>
      <c r="K259" s="297"/>
      <c r="L259" s="297"/>
      <c r="M259" s="297"/>
      <c r="N259" s="297"/>
      <c r="O259" s="297"/>
      <c r="P259" s="297"/>
      <c r="Q259" s="297"/>
      <c r="R259" s="297"/>
      <c r="S259" s="297"/>
      <c r="T259" s="297"/>
      <c r="U259" s="297"/>
      <c r="V259" s="297"/>
      <c r="W259" s="297"/>
      <c r="X259" s="297"/>
      <c r="Y259" s="297"/>
      <c r="Z259" s="297"/>
    </row>
    <row r="260" spans="1:26" ht="15.75" customHeight="1">
      <c r="A260" s="297"/>
      <c r="B260" s="297"/>
      <c r="C260" s="297"/>
      <c r="D260" s="297"/>
      <c r="E260" s="297"/>
      <c r="F260" s="297"/>
      <c r="G260" s="297"/>
      <c r="H260" s="297"/>
      <c r="I260" s="297"/>
      <c r="J260" s="297"/>
      <c r="K260" s="297"/>
      <c r="L260" s="297"/>
      <c r="M260" s="297"/>
      <c r="N260" s="297"/>
      <c r="O260" s="297"/>
      <c r="P260" s="297"/>
      <c r="Q260" s="297"/>
      <c r="R260" s="297"/>
      <c r="S260" s="297"/>
      <c r="T260" s="297"/>
      <c r="U260" s="297"/>
      <c r="V260" s="297"/>
      <c r="W260" s="297"/>
      <c r="X260" s="297"/>
      <c r="Y260" s="297"/>
      <c r="Z260" s="297"/>
    </row>
    <row r="261" spans="1:26" ht="15.75" customHeight="1">
      <c r="A261" s="297"/>
      <c r="B261" s="297"/>
      <c r="C261" s="297"/>
      <c r="D261" s="297"/>
      <c r="E261" s="297"/>
      <c r="F261" s="297"/>
      <c r="G261" s="297"/>
      <c r="H261" s="297"/>
      <c r="I261" s="297"/>
      <c r="J261" s="297"/>
      <c r="K261" s="297"/>
      <c r="L261" s="297"/>
      <c r="M261" s="297"/>
      <c r="N261" s="297"/>
      <c r="O261" s="297"/>
      <c r="P261" s="297"/>
      <c r="Q261" s="297"/>
      <c r="R261" s="297"/>
      <c r="S261" s="297"/>
      <c r="T261" s="297"/>
      <c r="U261" s="297"/>
      <c r="V261" s="297"/>
      <c r="W261" s="297"/>
      <c r="X261" s="297"/>
      <c r="Y261" s="297"/>
      <c r="Z261" s="297"/>
    </row>
    <row r="262" spans="1:26" ht="15.75" customHeight="1">
      <c r="A262" s="297"/>
      <c r="B262" s="297"/>
      <c r="C262" s="297"/>
      <c r="D262" s="297"/>
      <c r="E262" s="297"/>
      <c r="F262" s="297"/>
      <c r="G262" s="297"/>
      <c r="H262" s="297"/>
      <c r="I262" s="297"/>
      <c r="J262" s="297"/>
      <c r="K262" s="297"/>
      <c r="L262" s="297"/>
      <c r="M262" s="297"/>
      <c r="N262" s="297"/>
      <c r="O262" s="297"/>
      <c r="P262" s="297"/>
      <c r="Q262" s="297"/>
      <c r="R262" s="297"/>
      <c r="S262" s="297"/>
      <c r="T262" s="297"/>
      <c r="U262" s="297"/>
      <c r="V262" s="297"/>
      <c r="W262" s="297"/>
      <c r="X262" s="297"/>
      <c r="Y262" s="297"/>
      <c r="Z262" s="297"/>
    </row>
    <row r="263" spans="1:26" ht="15.75" customHeight="1">
      <c r="A263" s="297"/>
      <c r="B263" s="297"/>
      <c r="C263" s="297"/>
      <c r="D263" s="297"/>
      <c r="E263" s="297"/>
      <c r="F263" s="297"/>
      <c r="G263" s="297"/>
      <c r="H263" s="297"/>
      <c r="I263" s="297"/>
      <c r="J263" s="297"/>
      <c r="K263" s="297"/>
      <c r="L263" s="297"/>
      <c r="M263" s="297"/>
      <c r="N263" s="297"/>
      <c r="O263" s="297"/>
      <c r="P263" s="297"/>
      <c r="Q263" s="297"/>
      <c r="R263" s="297"/>
      <c r="S263" s="297"/>
      <c r="T263" s="297"/>
      <c r="U263" s="297"/>
      <c r="V263" s="297"/>
      <c r="W263" s="297"/>
      <c r="X263" s="297"/>
      <c r="Y263" s="297"/>
      <c r="Z263" s="297"/>
    </row>
    <row r="264" spans="1:26" ht="15.75" customHeight="1">
      <c r="A264" s="297"/>
      <c r="B264" s="297"/>
      <c r="C264" s="297"/>
      <c r="D264" s="297"/>
      <c r="E264" s="297"/>
      <c r="F264" s="297"/>
      <c r="G264" s="297"/>
      <c r="H264" s="297"/>
      <c r="I264" s="297"/>
      <c r="J264" s="297"/>
      <c r="K264" s="297"/>
      <c r="L264" s="297"/>
      <c r="M264" s="297"/>
      <c r="N264" s="297"/>
      <c r="O264" s="297"/>
      <c r="P264" s="297"/>
      <c r="Q264" s="297"/>
      <c r="R264" s="297"/>
      <c r="S264" s="297"/>
      <c r="T264" s="297"/>
      <c r="U264" s="297"/>
      <c r="V264" s="297"/>
      <c r="W264" s="297"/>
      <c r="X264" s="297"/>
      <c r="Y264" s="297"/>
      <c r="Z264" s="297"/>
    </row>
    <row r="265" spans="1:26" ht="15.75" customHeight="1">
      <c r="A265" s="297"/>
      <c r="B265" s="297"/>
      <c r="C265" s="297"/>
      <c r="D265" s="297"/>
      <c r="E265" s="297"/>
      <c r="F265" s="297"/>
      <c r="G265" s="297"/>
      <c r="H265" s="297"/>
      <c r="I265" s="297"/>
      <c r="J265" s="297"/>
      <c r="K265" s="297"/>
      <c r="L265" s="297"/>
      <c r="M265" s="297"/>
      <c r="N265" s="297"/>
      <c r="O265" s="297"/>
      <c r="P265" s="297"/>
      <c r="Q265" s="297"/>
      <c r="R265" s="297"/>
      <c r="S265" s="297"/>
      <c r="T265" s="297"/>
      <c r="U265" s="297"/>
      <c r="V265" s="297"/>
      <c r="W265" s="297"/>
      <c r="X265" s="297"/>
      <c r="Y265" s="297"/>
      <c r="Z265" s="297"/>
    </row>
    <row r="266" spans="1:26" ht="15.75" customHeight="1">
      <c r="A266" s="297"/>
      <c r="B266" s="297"/>
      <c r="C266" s="297"/>
      <c r="D266" s="297"/>
      <c r="E266" s="297"/>
      <c r="F266" s="297"/>
      <c r="G266" s="297"/>
      <c r="H266" s="297"/>
      <c r="I266" s="297"/>
      <c r="J266" s="297"/>
      <c r="K266" s="297"/>
      <c r="L266" s="297"/>
      <c r="M266" s="297"/>
      <c r="N266" s="297"/>
      <c r="O266" s="297"/>
      <c r="P266" s="297"/>
      <c r="Q266" s="297"/>
      <c r="R266" s="297"/>
      <c r="S266" s="297"/>
      <c r="T266" s="297"/>
      <c r="U266" s="297"/>
      <c r="V266" s="297"/>
      <c r="W266" s="297"/>
      <c r="X266" s="297"/>
      <c r="Y266" s="297"/>
      <c r="Z266" s="297"/>
    </row>
    <row r="267" spans="1:26" ht="15.75" customHeight="1">
      <c r="A267" s="297"/>
      <c r="B267" s="297"/>
      <c r="C267" s="297"/>
      <c r="D267" s="297"/>
      <c r="E267" s="297"/>
      <c r="F267" s="297"/>
      <c r="G267" s="297"/>
      <c r="H267" s="297"/>
      <c r="I267" s="297"/>
      <c r="J267" s="297"/>
      <c r="K267" s="297"/>
      <c r="L267" s="297"/>
      <c r="M267" s="297"/>
      <c r="N267" s="297"/>
      <c r="O267" s="297"/>
      <c r="P267" s="297"/>
      <c r="Q267" s="297"/>
      <c r="R267" s="297"/>
      <c r="S267" s="297"/>
      <c r="T267" s="297"/>
      <c r="U267" s="297"/>
      <c r="V267" s="297"/>
      <c r="W267" s="297"/>
      <c r="X267" s="297"/>
      <c r="Y267" s="297"/>
      <c r="Z267" s="297"/>
    </row>
    <row r="268" spans="1:26" ht="15.75" customHeight="1">
      <c r="A268" s="297"/>
      <c r="B268" s="297"/>
      <c r="C268" s="297"/>
      <c r="D268" s="297"/>
      <c r="E268" s="297"/>
      <c r="F268" s="297"/>
      <c r="G268" s="297"/>
      <c r="H268" s="297"/>
      <c r="I268" s="297"/>
      <c r="J268" s="297"/>
      <c r="K268" s="297"/>
      <c r="L268" s="297"/>
      <c r="M268" s="297"/>
      <c r="N268" s="297"/>
      <c r="O268" s="297"/>
      <c r="P268" s="297"/>
      <c r="Q268" s="297"/>
      <c r="R268" s="297"/>
      <c r="S268" s="297"/>
      <c r="T268" s="297"/>
      <c r="U268" s="297"/>
      <c r="V268" s="297"/>
      <c r="W268" s="297"/>
      <c r="X268" s="297"/>
      <c r="Y268" s="297"/>
      <c r="Z268" s="297"/>
    </row>
    <row r="269" spans="1:26" ht="15.75" customHeight="1">
      <c r="A269" s="297"/>
      <c r="B269" s="297"/>
      <c r="C269" s="297"/>
      <c r="D269" s="297"/>
      <c r="E269" s="297"/>
      <c r="F269" s="297"/>
      <c r="G269" s="297"/>
      <c r="H269" s="297"/>
      <c r="I269" s="297"/>
      <c r="J269" s="297"/>
      <c r="K269" s="297"/>
      <c r="L269" s="297"/>
      <c r="M269" s="297"/>
      <c r="N269" s="297"/>
      <c r="O269" s="297"/>
      <c r="P269" s="297"/>
      <c r="Q269" s="297"/>
      <c r="R269" s="297"/>
      <c r="S269" s="297"/>
      <c r="T269" s="297"/>
      <c r="U269" s="297"/>
      <c r="V269" s="297"/>
      <c r="W269" s="297"/>
      <c r="X269" s="297"/>
      <c r="Y269" s="297"/>
      <c r="Z269" s="297"/>
    </row>
    <row r="270" spans="1:26" ht="15.75" customHeight="1">
      <c r="A270" s="297"/>
      <c r="B270" s="297"/>
      <c r="C270" s="297"/>
      <c r="D270" s="297"/>
      <c r="E270" s="297"/>
      <c r="F270" s="297"/>
      <c r="G270" s="297"/>
      <c r="H270" s="297"/>
      <c r="I270" s="297"/>
      <c r="J270" s="297"/>
      <c r="K270" s="297"/>
      <c r="L270" s="297"/>
      <c r="M270" s="297"/>
      <c r="N270" s="297"/>
      <c r="O270" s="297"/>
      <c r="P270" s="297"/>
      <c r="Q270" s="297"/>
      <c r="R270" s="297"/>
      <c r="S270" s="297"/>
      <c r="T270" s="297"/>
      <c r="U270" s="297"/>
      <c r="V270" s="297"/>
      <c r="W270" s="297"/>
      <c r="X270" s="297"/>
      <c r="Y270" s="297"/>
      <c r="Z270" s="297"/>
    </row>
    <row r="271" spans="1:26" ht="15.75" customHeight="1">
      <c r="A271" s="297"/>
      <c r="B271" s="297"/>
      <c r="C271" s="297"/>
      <c r="D271" s="297"/>
      <c r="E271" s="297"/>
      <c r="F271" s="297"/>
      <c r="G271" s="297"/>
      <c r="H271" s="297"/>
      <c r="I271" s="297"/>
      <c r="J271" s="297"/>
      <c r="K271" s="297"/>
      <c r="L271" s="297"/>
      <c r="M271" s="297"/>
      <c r="N271" s="297"/>
      <c r="O271" s="297"/>
      <c r="P271" s="297"/>
      <c r="Q271" s="297"/>
      <c r="R271" s="297"/>
      <c r="S271" s="297"/>
      <c r="T271" s="297"/>
      <c r="U271" s="297"/>
      <c r="V271" s="297"/>
      <c r="W271" s="297"/>
      <c r="X271" s="297"/>
      <c r="Y271" s="297"/>
      <c r="Z271" s="297"/>
    </row>
    <row r="272" spans="1:26" ht="15.75" customHeight="1">
      <c r="A272" s="297"/>
      <c r="B272" s="297"/>
      <c r="C272" s="297"/>
      <c r="D272" s="297"/>
      <c r="E272" s="297"/>
      <c r="F272" s="297"/>
      <c r="G272" s="297"/>
      <c r="H272" s="297"/>
      <c r="I272" s="297"/>
      <c r="J272" s="297"/>
      <c r="K272" s="297"/>
      <c r="L272" s="297"/>
      <c r="M272" s="297"/>
      <c r="N272" s="297"/>
      <c r="O272" s="297"/>
      <c r="P272" s="297"/>
      <c r="Q272" s="297"/>
      <c r="R272" s="297"/>
      <c r="S272" s="297"/>
      <c r="T272" s="297"/>
      <c r="U272" s="297"/>
      <c r="V272" s="297"/>
      <c r="W272" s="297"/>
      <c r="X272" s="297"/>
      <c r="Y272" s="297"/>
      <c r="Z272" s="297"/>
    </row>
    <row r="273" spans="1:26" ht="15.75" customHeight="1">
      <c r="A273" s="297"/>
      <c r="B273" s="297"/>
      <c r="C273" s="297"/>
      <c r="D273" s="297"/>
      <c r="E273" s="297"/>
      <c r="F273" s="297"/>
      <c r="G273" s="297"/>
      <c r="H273" s="297"/>
      <c r="I273" s="297"/>
      <c r="J273" s="297"/>
      <c r="K273" s="297"/>
      <c r="L273" s="297"/>
      <c r="M273" s="297"/>
      <c r="N273" s="297"/>
      <c r="O273" s="297"/>
      <c r="P273" s="297"/>
      <c r="Q273" s="297"/>
      <c r="R273" s="297"/>
      <c r="S273" s="297"/>
      <c r="T273" s="297"/>
      <c r="U273" s="297"/>
      <c r="V273" s="297"/>
      <c r="W273" s="297"/>
      <c r="X273" s="297"/>
      <c r="Y273" s="297"/>
      <c r="Z273" s="297"/>
    </row>
    <row r="274" spans="1:26" ht="15.75" customHeight="1">
      <c r="A274" s="297"/>
      <c r="B274" s="297"/>
      <c r="C274" s="297"/>
      <c r="D274" s="297"/>
      <c r="E274" s="297"/>
      <c r="F274" s="297"/>
      <c r="G274" s="297"/>
      <c r="H274" s="297"/>
      <c r="I274" s="297"/>
      <c r="J274" s="297"/>
      <c r="K274" s="297"/>
      <c r="L274" s="297"/>
      <c r="M274" s="297"/>
      <c r="N274" s="297"/>
      <c r="O274" s="297"/>
      <c r="P274" s="297"/>
      <c r="Q274" s="297"/>
      <c r="R274" s="297"/>
      <c r="S274" s="297"/>
      <c r="T274" s="297"/>
      <c r="U274" s="297"/>
      <c r="V274" s="297"/>
      <c r="W274" s="297"/>
      <c r="X274" s="297"/>
      <c r="Y274" s="297"/>
      <c r="Z274" s="297"/>
    </row>
    <row r="275" spans="1:26" ht="15.75" customHeight="1">
      <c r="A275" s="297"/>
      <c r="B275" s="297"/>
      <c r="C275" s="297"/>
      <c r="D275" s="297"/>
      <c r="E275" s="297"/>
      <c r="F275" s="297"/>
      <c r="G275" s="297"/>
      <c r="H275" s="297"/>
      <c r="I275" s="297"/>
      <c r="J275" s="297"/>
      <c r="K275" s="297"/>
      <c r="L275" s="297"/>
      <c r="M275" s="297"/>
      <c r="N275" s="297"/>
      <c r="O275" s="297"/>
      <c r="P275" s="297"/>
      <c r="Q275" s="297"/>
      <c r="R275" s="297"/>
      <c r="S275" s="297"/>
      <c r="T275" s="297"/>
      <c r="U275" s="297"/>
      <c r="V275" s="297"/>
      <c r="W275" s="297"/>
      <c r="X275" s="297"/>
      <c r="Y275" s="297"/>
      <c r="Z275" s="297"/>
    </row>
    <row r="276" spans="1:26" ht="15.75" customHeight="1">
      <c r="A276" s="297"/>
      <c r="B276" s="297"/>
      <c r="C276" s="297"/>
      <c r="D276" s="297"/>
      <c r="E276" s="297"/>
      <c r="F276" s="297"/>
      <c r="G276" s="297"/>
      <c r="H276" s="297"/>
      <c r="I276" s="297"/>
      <c r="J276" s="297"/>
      <c r="K276" s="297"/>
      <c r="L276" s="297"/>
      <c r="M276" s="297"/>
      <c r="N276" s="297"/>
      <c r="O276" s="297"/>
      <c r="P276" s="297"/>
      <c r="Q276" s="297"/>
      <c r="R276" s="297"/>
      <c r="S276" s="297"/>
      <c r="T276" s="297"/>
      <c r="U276" s="297"/>
      <c r="V276" s="297"/>
      <c r="W276" s="297"/>
      <c r="X276" s="297"/>
      <c r="Y276" s="297"/>
      <c r="Z276" s="297"/>
    </row>
    <row r="277" spans="1:26" ht="15.75" customHeight="1">
      <c r="A277" s="297"/>
      <c r="B277" s="297"/>
      <c r="C277" s="297"/>
      <c r="D277" s="297"/>
      <c r="E277" s="297"/>
      <c r="F277" s="297"/>
      <c r="G277" s="297"/>
      <c r="H277" s="297"/>
      <c r="I277" s="297"/>
      <c r="J277" s="297"/>
      <c r="K277" s="297"/>
      <c r="L277" s="297"/>
      <c r="M277" s="297"/>
      <c r="N277" s="297"/>
      <c r="O277" s="297"/>
      <c r="P277" s="297"/>
      <c r="Q277" s="297"/>
      <c r="R277" s="297"/>
      <c r="S277" s="297"/>
      <c r="T277" s="297"/>
      <c r="U277" s="297"/>
      <c r="V277" s="297"/>
      <c r="W277" s="297"/>
      <c r="X277" s="297"/>
      <c r="Y277" s="297"/>
      <c r="Z277" s="297"/>
    </row>
    <row r="278" spans="1:26" ht="15.75" customHeight="1">
      <c r="A278" s="297"/>
      <c r="B278" s="297"/>
      <c r="C278" s="297"/>
      <c r="D278" s="297"/>
      <c r="E278" s="297"/>
      <c r="F278" s="297"/>
      <c r="G278" s="297"/>
      <c r="H278" s="297"/>
      <c r="I278" s="297"/>
      <c r="J278" s="297"/>
      <c r="K278" s="297"/>
      <c r="L278" s="297"/>
      <c r="M278" s="297"/>
      <c r="N278" s="297"/>
      <c r="O278" s="297"/>
      <c r="P278" s="297"/>
      <c r="Q278" s="297"/>
      <c r="R278" s="297"/>
      <c r="S278" s="297"/>
      <c r="T278" s="297"/>
      <c r="U278" s="297"/>
      <c r="V278" s="297"/>
      <c r="W278" s="297"/>
      <c r="X278" s="297"/>
      <c r="Y278" s="297"/>
      <c r="Z278" s="297"/>
    </row>
    <row r="279" spans="1:26" ht="15.75" customHeight="1">
      <c r="A279" s="297"/>
      <c r="B279" s="297"/>
      <c r="C279" s="297"/>
      <c r="D279" s="297"/>
      <c r="E279" s="297"/>
      <c r="F279" s="297"/>
      <c r="G279" s="297"/>
      <c r="H279" s="297"/>
      <c r="I279" s="297"/>
      <c r="J279" s="297"/>
      <c r="K279" s="297"/>
      <c r="L279" s="297"/>
      <c r="M279" s="297"/>
      <c r="N279" s="297"/>
      <c r="O279" s="297"/>
      <c r="P279" s="297"/>
      <c r="Q279" s="297"/>
      <c r="R279" s="297"/>
      <c r="S279" s="297"/>
      <c r="T279" s="297"/>
      <c r="U279" s="297"/>
      <c r="V279" s="297"/>
      <c r="W279" s="297"/>
      <c r="X279" s="297"/>
      <c r="Y279" s="297"/>
      <c r="Z279" s="297"/>
    </row>
    <row r="280" spans="1:26" ht="15.75" customHeight="1">
      <c r="A280" s="297"/>
      <c r="B280" s="297"/>
      <c r="C280" s="297"/>
      <c r="D280" s="297"/>
      <c r="E280" s="297"/>
      <c r="F280" s="297"/>
      <c r="G280" s="297"/>
      <c r="H280" s="297"/>
      <c r="I280" s="297"/>
      <c r="J280" s="297"/>
      <c r="K280" s="297"/>
      <c r="L280" s="297"/>
      <c r="M280" s="297"/>
      <c r="N280" s="297"/>
      <c r="O280" s="297"/>
      <c r="P280" s="297"/>
      <c r="Q280" s="297"/>
      <c r="R280" s="297"/>
      <c r="S280" s="297"/>
      <c r="T280" s="297"/>
      <c r="U280" s="297"/>
      <c r="V280" s="297"/>
      <c r="W280" s="297"/>
      <c r="X280" s="297"/>
      <c r="Y280" s="297"/>
      <c r="Z280" s="297"/>
    </row>
    <row r="281" spans="1:26" ht="15.75" customHeight="1">
      <c r="A281" s="297"/>
      <c r="B281" s="297"/>
      <c r="C281" s="297"/>
      <c r="D281" s="297"/>
      <c r="E281" s="297"/>
      <c r="F281" s="297"/>
      <c r="G281" s="297"/>
      <c r="H281" s="297"/>
      <c r="I281" s="297"/>
      <c r="J281" s="297"/>
      <c r="K281" s="297"/>
      <c r="L281" s="297"/>
      <c r="M281" s="297"/>
      <c r="N281" s="297"/>
      <c r="O281" s="297"/>
      <c r="P281" s="297"/>
      <c r="Q281" s="297"/>
      <c r="R281" s="297"/>
      <c r="S281" s="297"/>
      <c r="T281" s="297"/>
      <c r="U281" s="297"/>
      <c r="V281" s="297"/>
      <c r="W281" s="297"/>
      <c r="X281" s="297"/>
      <c r="Y281" s="297"/>
      <c r="Z281" s="297"/>
    </row>
    <row r="282" spans="1:26" ht="15.75" customHeight="1">
      <c r="A282" s="297"/>
      <c r="B282" s="297"/>
      <c r="C282" s="297"/>
      <c r="D282" s="297"/>
      <c r="E282" s="297"/>
      <c r="F282" s="297"/>
      <c r="G282" s="297"/>
      <c r="H282" s="297"/>
      <c r="I282" s="297"/>
      <c r="J282" s="297"/>
      <c r="K282" s="297"/>
      <c r="L282" s="297"/>
      <c r="M282" s="297"/>
      <c r="N282" s="297"/>
      <c r="O282" s="297"/>
      <c r="P282" s="297"/>
      <c r="Q282" s="297"/>
      <c r="R282" s="297"/>
      <c r="S282" s="297"/>
      <c r="T282" s="297"/>
      <c r="U282" s="297"/>
      <c r="V282" s="297"/>
      <c r="W282" s="297"/>
      <c r="X282" s="297"/>
      <c r="Y282" s="297"/>
      <c r="Z282" s="297"/>
    </row>
    <row r="283" spans="1:26" ht="15.75" customHeight="1">
      <c r="A283" s="297"/>
      <c r="B283" s="297"/>
      <c r="C283" s="297"/>
      <c r="D283" s="297"/>
      <c r="E283" s="297"/>
      <c r="F283" s="297"/>
      <c r="G283" s="297"/>
      <c r="H283" s="297"/>
      <c r="I283" s="297"/>
      <c r="J283" s="297"/>
      <c r="K283" s="297"/>
      <c r="L283" s="297"/>
      <c r="M283" s="297"/>
      <c r="N283" s="297"/>
      <c r="O283" s="297"/>
      <c r="P283" s="297"/>
      <c r="Q283" s="297"/>
      <c r="R283" s="297"/>
      <c r="S283" s="297"/>
      <c r="T283" s="297"/>
      <c r="U283" s="297"/>
      <c r="V283" s="297"/>
      <c r="W283" s="297"/>
      <c r="X283" s="297"/>
      <c r="Y283" s="297"/>
      <c r="Z283" s="297"/>
    </row>
    <row r="284" spans="1:26" ht="15.75" customHeight="1">
      <c r="A284" s="297"/>
      <c r="B284" s="297"/>
      <c r="C284" s="297"/>
      <c r="D284" s="297"/>
      <c r="E284" s="297"/>
      <c r="F284" s="297"/>
      <c r="G284" s="297"/>
      <c r="H284" s="297"/>
      <c r="I284" s="297"/>
      <c r="J284" s="297"/>
      <c r="K284" s="297"/>
      <c r="L284" s="297"/>
      <c r="M284" s="297"/>
      <c r="N284" s="297"/>
      <c r="O284" s="297"/>
      <c r="P284" s="297"/>
      <c r="Q284" s="297"/>
      <c r="R284" s="297"/>
      <c r="S284" s="297"/>
      <c r="T284" s="297"/>
      <c r="U284" s="297"/>
      <c r="V284" s="297"/>
      <c r="W284" s="297"/>
      <c r="X284" s="297"/>
      <c r="Y284" s="297"/>
      <c r="Z284" s="297"/>
    </row>
    <row r="285" spans="1:26" ht="15.75" customHeight="1">
      <c r="A285" s="297"/>
      <c r="B285" s="297"/>
      <c r="C285" s="297"/>
      <c r="D285" s="297"/>
      <c r="E285" s="297"/>
      <c r="F285" s="297"/>
      <c r="G285" s="297"/>
      <c r="H285" s="297"/>
      <c r="I285" s="297"/>
      <c r="J285" s="297"/>
      <c r="K285" s="297"/>
      <c r="L285" s="297"/>
      <c r="M285" s="297"/>
      <c r="N285" s="297"/>
      <c r="O285" s="297"/>
      <c r="P285" s="297"/>
      <c r="Q285" s="297"/>
      <c r="R285" s="297"/>
      <c r="S285" s="297"/>
      <c r="T285" s="297"/>
      <c r="U285" s="297"/>
      <c r="V285" s="297"/>
      <c r="W285" s="297"/>
      <c r="X285" s="297"/>
      <c r="Y285" s="297"/>
      <c r="Z285" s="297"/>
    </row>
    <row r="286" spans="1:26" ht="15.75" customHeight="1">
      <c r="A286" s="297"/>
      <c r="B286" s="297"/>
      <c r="C286" s="297"/>
      <c r="D286" s="297"/>
      <c r="E286" s="297"/>
      <c r="F286" s="297"/>
      <c r="G286" s="297"/>
      <c r="H286" s="297"/>
      <c r="I286" s="297"/>
      <c r="J286" s="297"/>
      <c r="K286" s="297"/>
      <c r="L286" s="297"/>
      <c r="M286" s="297"/>
      <c r="N286" s="297"/>
      <c r="O286" s="297"/>
      <c r="P286" s="297"/>
      <c r="Q286" s="297"/>
      <c r="R286" s="297"/>
      <c r="S286" s="297"/>
      <c r="T286" s="297"/>
      <c r="U286" s="297"/>
      <c r="V286" s="297"/>
      <c r="W286" s="297"/>
      <c r="X286" s="297"/>
      <c r="Y286" s="297"/>
      <c r="Z286" s="297"/>
    </row>
    <row r="287" spans="1:26" ht="15.75" customHeight="1">
      <c r="A287" s="297"/>
      <c r="B287" s="297"/>
      <c r="C287" s="297"/>
      <c r="D287" s="297"/>
      <c r="E287" s="297"/>
      <c r="F287" s="297"/>
      <c r="G287" s="297"/>
      <c r="H287" s="297"/>
      <c r="I287" s="297"/>
      <c r="J287" s="297"/>
      <c r="K287" s="297"/>
      <c r="L287" s="297"/>
      <c r="M287" s="297"/>
      <c r="N287" s="297"/>
      <c r="O287" s="297"/>
      <c r="P287" s="297"/>
      <c r="Q287" s="297"/>
      <c r="R287" s="297"/>
      <c r="S287" s="297"/>
      <c r="T287" s="297"/>
      <c r="U287" s="297"/>
      <c r="V287" s="297"/>
      <c r="W287" s="297"/>
      <c r="X287" s="297"/>
      <c r="Y287" s="297"/>
      <c r="Z287" s="297"/>
    </row>
    <row r="288" spans="1:26" ht="15.75" customHeight="1">
      <c r="A288" s="297"/>
      <c r="B288" s="297"/>
      <c r="C288" s="297"/>
      <c r="D288" s="297"/>
      <c r="E288" s="297"/>
      <c r="F288" s="297"/>
      <c r="G288" s="297"/>
      <c r="H288" s="297"/>
      <c r="I288" s="297"/>
      <c r="J288" s="297"/>
      <c r="K288" s="297"/>
      <c r="L288" s="297"/>
      <c r="M288" s="297"/>
      <c r="N288" s="297"/>
      <c r="O288" s="297"/>
      <c r="P288" s="297"/>
      <c r="Q288" s="297"/>
      <c r="R288" s="297"/>
      <c r="S288" s="297"/>
      <c r="T288" s="297"/>
      <c r="U288" s="297"/>
      <c r="V288" s="297"/>
      <c r="W288" s="297"/>
      <c r="X288" s="297"/>
      <c r="Y288" s="297"/>
      <c r="Z288" s="297"/>
    </row>
    <row r="289" spans="1:26" ht="15.75" customHeight="1">
      <c r="A289" s="297"/>
      <c r="B289" s="297"/>
      <c r="C289" s="297"/>
      <c r="D289" s="297"/>
      <c r="E289" s="297"/>
      <c r="F289" s="297"/>
      <c r="G289" s="297"/>
      <c r="H289" s="297"/>
      <c r="I289" s="297"/>
      <c r="J289" s="297"/>
      <c r="K289" s="297"/>
      <c r="L289" s="297"/>
      <c r="M289" s="297"/>
      <c r="N289" s="297"/>
      <c r="O289" s="297"/>
      <c r="P289" s="297"/>
      <c r="Q289" s="297"/>
      <c r="R289" s="297"/>
      <c r="S289" s="297"/>
      <c r="T289" s="297"/>
      <c r="U289" s="297"/>
      <c r="V289" s="297"/>
      <c r="W289" s="297"/>
      <c r="X289" s="297"/>
      <c r="Y289" s="297"/>
      <c r="Z289" s="297"/>
    </row>
    <row r="290" spans="1:26" ht="15.75" customHeight="1">
      <c r="A290" s="297"/>
      <c r="B290" s="297"/>
      <c r="C290" s="297"/>
      <c r="D290" s="297"/>
      <c r="E290" s="297"/>
      <c r="F290" s="297"/>
      <c r="G290" s="297"/>
      <c r="H290" s="297"/>
      <c r="I290" s="297"/>
      <c r="J290" s="297"/>
      <c r="K290" s="297"/>
      <c r="L290" s="297"/>
      <c r="M290" s="297"/>
      <c r="N290" s="297"/>
      <c r="O290" s="297"/>
      <c r="P290" s="297"/>
      <c r="Q290" s="297"/>
      <c r="R290" s="297"/>
      <c r="S290" s="297"/>
      <c r="T290" s="297"/>
      <c r="U290" s="297"/>
      <c r="V290" s="297"/>
      <c r="W290" s="297"/>
      <c r="X290" s="297"/>
      <c r="Y290" s="297"/>
      <c r="Z290" s="297"/>
    </row>
    <row r="291" spans="1:26" ht="15.75" customHeight="1">
      <c r="A291" s="297"/>
      <c r="B291" s="297"/>
      <c r="C291" s="297"/>
      <c r="D291" s="297"/>
      <c r="E291" s="297"/>
      <c r="F291" s="297"/>
      <c r="G291" s="297"/>
      <c r="H291" s="297"/>
      <c r="I291" s="297"/>
      <c r="J291" s="297"/>
      <c r="K291" s="297"/>
      <c r="L291" s="297"/>
      <c r="M291" s="297"/>
      <c r="N291" s="297"/>
      <c r="O291" s="297"/>
      <c r="P291" s="297"/>
      <c r="Q291" s="297"/>
      <c r="R291" s="297"/>
      <c r="S291" s="297"/>
      <c r="T291" s="297"/>
      <c r="U291" s="297"/>
      <c r="V291" s="297"/>
      <c r="W291" s="297"/>
      <c r="X291" s="297"/>
      <c r="Y291" s="297"/>
      <c r="Z291" s="297"/>
    </row>
    <row r="292" spans="1:26" ht="15.75" customHeight="1">
      <c r="A292" s="297"/>
      <c r="B292" s="297"/>
      <c r="C292" s="297"/>
      <c r="D292" s="297"/>
      <c r="E292" s="297"/>
      <c r="F292" s="297"/>
      <c r="G292" s="297"/>
      <c r="H292" s="297"/>
      <c r="I292" s="297"/>
      <c r="J292" s="297"/>
      <c r="K292" s="297"/>
      <c r="L292" s="297"/>
      <c r="M292" s="297"/>
      <c r="N292" s="297"/>
      <c r="O292" s="297"/>
      <c r="P292" s="297"/>
      <c r="Q292" s="297"/>
      <c r="R292" s="297"/>
      <c r="S292" s="297"/>
      <c r="T292" s="297"/>
      <c r="U292" s="297"/>
      <c r="V292" s="297"/>
      <c r="W292" s="297"/>
      <c r="X292" s="297"/>
      <c r="Y292" s="297"/>
      <c r="Z292" s="297"/>
    </row>
    <row r="293" spans="1:26" ht="15.75" customHeight="1">
      <c r="A293" s="297"/>
      <c r="B293" s="297"/>
      <c r="C293" s="297"/>
      <c r="D293" s="297"/>
      <c r="E293" s="297"/>
      <c r="F293" s="297"/>
      <c r="G293" s="297"/>
      <c r="H293" s="297"/>
      <c r="I293" s="297"/>
      <c r="J293" s="297"/>
      <c r="K293" s="297"/>
      <c r="L293" s="297"/>
      <c r="M293" s="297"/>
      <c r="N293" s="297"/>
      <c r="O293" s="297"/>
      <c r="P293" s="297"/>
      <c r="Q293" s="297"/>
      <c r="R293" s="297"/>
      <c r="S293" s="297"/>
      <c r="T293" s="297"/>
      <c r="U293" s="297"/>
      <c r="V293" s="297"/>
      <c r="W293" s="297"/>
      <c r="X293" s="297"/>
      <c r="Y293" s="297"/>
      <c r="Z293" s="297"/>
    </row>
    <row r="294" spans="1:26" ht="15.75" customHeight="1">
      <c r="A294" s="297"/>
      <c r="B294" s="297"/>
      <c r="C294" s="297"/>
      <c r="D294" s="297"/>
      <c r="E294" s="297"/>
      <c r="F294" s="297"/>
      <c r="G294" s="297"/>
      <c r="H294" s="297"/>
      <c r="I294" s="297"/>
      <c r="J294" s="297"/>
      <c r="K294" s="297"/>
      <c r="L294" s="297"/>
      <c r="M294" s="297"/>
      <c r="N294" s="297"/>
      <c r="O294" s="297"/>
      <c r="P294" s="297"/>
      <c r="Q294" s="297"/>
      <c r="R294" s="297"/>
      <c r="S294" s="297"/>
      <c r="T294" s="297"/>
      <c r="U294" s="297"/>
      <c r="V294" s="297"/>
      <c r="W294" s="297"/>
      <c r="X294" s="297"/>
      <c r="Y294" s="297"/>
      <c r="Z294" s="297"/>
    </row>
    <row r="295" spans="1:26" ht="15.75" customHeight="1">
      <c r="A295" s="297"/>
      <c r="B295" s="297"/>
      <c r="C295" s="297"/>
      <c r="D295" s="297"/>
      <c r="E295" s="297"/>
      <c r="F295" s="297"/>
      <c r="G295" s="297"/>
      <c r="H295" s="297"/>
      <c r="I295" s="297"/>
      <c r="J295" s="297"/>
      <c r="K295" s="297"/>
      <c r="L295" s="297"/>
      <c r="M295" s="297"/>
      <c r="N295" s="297"/>
      <c r="O295" s="297"/>
      <c r="P295" s="297"/>
      <c r="Q295" s="297"/>
      <c r="R295" s="297"/>
      <c r="S295" s="297"/>
      <c r="T295" s="297"/>
      <c r="U295" s="297"/>
      <c r="V295" s="297"/>
      <c r="W295" s="297"/>
      <c r="X295" s="297"/>
      <c r="Y295" s="297"/>
      <c r="Z295" s="297"/>
    </row>
    <row r="296" spans="1:26" ht="15.75" customHeight="1">
      <c r="A296" s="297"/>
      <c r="B296" s="297"/>
      <c r="C296" s="297"/>
      <c r="D296" s="297"/>
      <c r="E296" s="297"/>
      <c r="F296" s="297"/>
      <c r="G296" s="297"/>
      <c r="H296" s="297"/>
      <c r="I296" s="297"/>
      <c r="J296" s="297"/>
      <c r="K296" s="297"/>
      <c r="L296" s="297"/>
      <c r="M296" s="297"/>
      <c r="N296" s="297"/>
      <c r="O296" s="297"/>
      <c r="P296" s="297"/>
      <c r="Q296" s="297"/>
      <c r="R296" s="297"/>
      <c r="S296" s="297"/>
      <c r="T296" s="297"/>
      <c r="U296" s="297"/>
      <c r="V296" s="297"/>
      <c r="W296" s="297"/>
      <c r="X296" s="297"/>
      <c r="Y296" s="297"/>
      <c r="Z296" s="297"/>
    </row>
    <row r="297" spans="1:26" ht="15.75" customHeight="1">
      <c r="A297" s="297"/>
      <c r="B297" s="297"/>
      <c r="C297" s="297"/>
      <c r="D297" s="297"/>
      <c r="E297" s="297"/>
      <c r="F297" s="297"/>
      <c r="G297" s="297"/>
      <c r="H297" s="297"/>
      <c r="I297" s="297"/>
      <c r="J297" s="297"/>
      <c r="K297" s="297"/>
      <c r="L297" s="297"/>
      <c r="M297" s="297"/>
      <c r="N297" s="297"/>
      <c r="O297" s="297"/>
      <c r="P297" s="297"/>
      <c r="Q297" s="297"/>
      <c r="R297" s="297"/>
      <c r="S297" s="297"/>
      <c r="T297" s="297"/>
      <c r="U297" s="297"/>
      <c r="V297" s="297"/>
      <c r="W297" s="297"/>
      <c r="X297" s="297"/>
      <c r="Y297" s="297"/>
      <c r="Z297" s="297"/>
    </row>
    <row r="298" spans="1:26" ht="15.75" customHeight="1">
      <c r="A298" s="297"/>
      <c r="B298" s="297"/>
      <c r="C298" s="297"/>
      <c r="D298" s="297"/>
      <c r="E298" s="297"/>
      <c r="F298" s="297"/>
      <c r="G298" s="297"/>
      <c r="H298" s="297"/>
      <c r="I298" s="297"/>
      <c r="J298" s="297"/>
      <c r="K298" s="297"/>
      <c r="L298" s="297"/>
      <c r="M298" s="297"/>
      <c r="N298" s="297"/>
      <c r="O298" s="297"/>
      <c r="P298" s="297"/>
      <c r="Q298" s="297"/>
      <c r="R298" s="297"/>
      <c r="S298" s="297"/>
      <c r="T298" s="297"/>
      <c r="U298" s="297"/>
      <c r="V298" s="297"/>
      <c r="W298" s="297"/>
      <c r="X298" s="297"/>
      <c r="Y298" s="297"/>
      <c r="Z298" s="297"/>
    </row>
    <row r="299" spans="1:26" ht="15.75" customHeight="1">
      <c r="A299" s="297"/>
      <c r="B299" s="297"/>
      <c r="C299" s="297"/>
      <c r="D299" s="297"/>
      <c r="E299" s="297"/>
      <c r="F299" s="297"/>
      <c r="G299" s="297"/>
      <c r="H299" s="297"/>
      <c r="I299" s="297"/>
      <c r="J299" s="297"/>
      <c r="K299" s="297"/>
      <c r="L299" s="297"/>
      <c r="M299" s="297"/>
      <c r="N299" s="297"/>
      <c r="O299" s="297"/>
      <c r="P299" s="297"/>
      <c r="Q299" s="297"/>
      <c r="R299" s="297"/>
      <c r="S299" s="297"/>
      <c r="T299" s="297"/>
      <c r="U299" s="297"/>
      <c r="V299" s="297"/>
      <c r="W299" s="297"/>
      <c r="X299" s="297"/>
      <c r="Y299" s="297"/>
      <c r="Z299" s="297"/>
    </row>
    <row r="300" spans="1:26" ht="15.75" customHeight="1">
      <c r="A300" s="297"/>
      <c r="B300" s="297"/>
      <c r="C300" s="297"/>
      <c r="D300" s="297"/>
      <c r="E300" s="297"/>
      <c r="F300" s="297"/>
      <c r="G300" s="297"/>
      <c r="H300" s="297"/>
      <c r="I300" s="297"/>
      <c r="J300" s="297"/>
      <c r="K300" s="297"/>
      <c r="L300" s="297"/>
      <c r="M300" s="297"/>
      <c r="N300" s="297"/>
      <c r="O300" s="297"/>
      <c r="P300" s="297"/>
      <c r="Q300" s="297"/>
      <c r="R300" s="297"/>
      <c r="S300" s="297"/>
      <c r="T300" s="297"/>
      <c r="U300" s="297"/>
      <c r="V300" s="297"/>
      <c r="W300" s="297"/>
      <c r="X300" s="297"/>
      <c r="Y300" s="297"/>
      <c r="Z300" s="297"/>
    </row>
    <row r="301" spans="1:26" ht="15.75" customHeight="1">
      <c r="A301" s="297"/>
      <c r="B301" s="297"/>
      <c r="C301" s="297"/>
      <c r="D301" s="297"/>
      <c r="E301" s="297"/>
      <c r="F301" s="297"/>
      <c r="G301" s="297"/>
      <c r="H301" s="297"/>
      <c r="I301" s="297"/>
      <c r="J301" s="297"/>
      <c r="K301" s="297"/>
      <c r="L301" s="297"/>
      <c r="M301" s="297"/>
      <c r="N301" s="297"/>
      <c r="O301" s="297"/>
      <c r="P301" s="297"/>
      <c r="Q301" s="297"/>
      <c r="R301" s="297"/>
      <c r="S301" s="297"/>
      <c r="T301" s="297"/>
      <c r="U301" s="297"/>
      <c r="V301" s="297"/>
      <c r="W301" s="297"/>
      <c r="X301" s="297"/>
      <c r="Y301" s="297"/>
      <c r="Z301" s="297"/>
    </row>
    <row r="302" spans="1:26" ht="15.75" customHeight="1">
      <c r="A302" s="297"/>
      <c r="B302" s="297"/>
      <c r="C302" s="297"/>
      <c r="D302" s="297"/>
      <c r="E302" s="297"/>
      <c r="F302" s="297"/>
      <c r="G302" s="297"/>
      <c r="H302" s="297"/>
      <c r="I302" s="297"/>
      <c r="J302" s="297"/>
      <c r="K302" s="297"/>
      <c r="L302" s="297"/>
      <c r="M302" s="297"/>
      <c r="N302" s="297"/>
      <c r="O302" s="297"/>
      <c r="P302" s="297"/>
      <c r="Q302" s="297"/>
      <c r="R302" s="297"/>
      <c r="S302" s="297"/>
      <c r="T302" s="297"/>
      <c r="U302" s="297"/>
      <c r="V302" s="297"/>
      <c r="W302" s="297"/>
      <c r="X302" s="297"/>
      <c r="Y302" s="297"/>
      <c r="Z302" s="297"/>
    </row>
    <row r="303" spans="1:26" ht="15.75" customHeight="1">
      <c r="A303" s="297"/>
      <c r="B303" s="297"/>
      <c r="C303" s="297"/>
      <c r="D303" s="297"/>
      <c r="E303" s="297"/>
      <c r="F303" s="297"/>
      <c r="G303" s="297"/>
      <c r="H303" s="297"/>
      <c r="I303" s="297"/>
      <c r="J303" s="297"/>
      <c r="K303" s="297"/>
      <c r="L303" s="297"/>
      <c r="M303" s="297"/>
      <c r="N303" s="297"/>
      <c r="O303" s="297"/>
      <c r="P303" s="297"/>
      <c r="Q303" s="297"/>
      <c r="R303" s="297"/>
      <c r="S303" s="297"/>
      <c r="T303" s="297"/>
      <c r="U303" s="297"/>
      <c r="V303" s="297"/>
      <c r="W303" s="297"/>
      <c r="X303" s="297"/>
      <c r="Y303" s="297"/>
      <c r="Z303" s="297"/>
    </row>
    <row r="304" spans="1:26" ht="15.75" customHeight="1">
      <c r="A304" s="297"/>
      <c r="B304" s="297"/>
      <c r="C304" s="297"/>
      <c r="D304" s="297"/>
      <c r="E304" s="297"/>
      <c r="F304" s="297"/>
      <c r="G304" s="297"/>
      <c r="H304" s="297"/>
      <c r="I304" s="297"/>
      <c r="J304" s="297"/>
      <c r="K304" s="297"/>
      <c r="L304" s="297"/>
      <c r="M304" s="297"/>
      <c r="N304" s="297"/>
      <c r="O304" s="297"/>
      <c r="P304" s="297"/>
      <c r="Q304" s="297"/>
      <c r="R304" s="297"/>
      <c r="S304" s="297"/>
      <c r="T304" s="297"/>
      <c r="U304" s="297"/>
      <c r="V304" s="297"/>
      <c r="W304" s="297"/>
      <c r="X304" s="297"/>
      <c r="Y304" s="297"/>
      <c r="Z304" s="297"/>
    </row>
    <row r="305" spans="1:26" ht="15.75" customHeight="1">
      <c r="A305" s="297"/>
      <c r="B305" s="297"/>
      <c r="C305" s="297"/>
      <c r="D305" s="297"/>
      <c r="E305" s="297"/>
      <c r="F305" s="297"/>
      <c r="G305" s="297"/>
      <c r="H305" s="297"/>
      <c r="I305" s="297"/>
      <c r="J305" s="297"/>
      <c r="K305" s="297"/>
      <c r="L305" s="297"/>
      <c r="M305" s="297"/>
      <c r="N305" s="297"/>
      <c r="O305" s="297"/>
      <c r="P305" s="297"/>
      <c r="Q305" s="297"/>
      <c r="R305" s="297"/>
      <c r="S305" s="297"/>
      <c r="T305" s="297"/>
      <c r="U305" s="297"/>
      <c r="V305" s="297"/>
      <c r="W305" s="297"/>
      <c r="X305" s="297"/>
      <c r="Y305" s="297"/>
      <c r="Z305" s="297"/>
    </row>
    <row r="306" spans="1:26" ht="15.75" customHeight="1">
      <c r="A306" s="297"/>
      <c r="B306" s="297"/>
      <c r="C306" s="297"/>
      <c r="D306" s="297"/>
      <c r="E306" s="297"/>
      <c r="F306" s="297"/>
      <c r="G306" s="297"/>
      <c r="H306" s="297"/>
      <c r="I306" s="297"/>
      <c r="J306" s="297"/>
      <c r="K306" s="297"/>
      <c r="L306" s="297"/>
      <c r="M306" s="297"/>
      <c r="N306" s="297"/>
      <c r="O306" s="297"/>
      <c r="P306" s="297"/>
      <c r="Q306" s="297"/>
      <c r="R306" s="297"/>
      <c r="S306" s="297"/>
      <c r="T306" s="297"/>
      <c r="U306" s="297"/>
      <c r="V306" s="297"/>
      <c r="W306" s="297"/>
      <c r="X306" s="297"/>
      <c r="Y306" s="297"/>
      <c r="Z306" s="297"/>
    </row>
    <row r="307" spans="1:26" ht="15.75" customHeight="1">
      <c r="A307" s="297"/>
      <c r="B307" s="297"/>
      <c r="C307" s="297"/>
      <c r="D307" s="297"/>
      <c r="E307" s="297"/>
      <c r="F307" s="297"/>
      <c r="G307" s="297"/>
      <c r="H307" s="297"/>
      <c r="I307" s="297"/>
      <c r="J307" s="297"/>
      <c r="K307" s="297"/>
      <c r="L307" s="297"/>
      <c r="M307" s="297"/>
      <c r="N307" s="297"/>
      <c r="O307" s="297"/>
      <c r="P307" s="297"/>
      <c r="Q307" s="297"/>
      <c r="R307" s="297"/>
      <c r="S307" s="297"/>
      <c r="T307" s="297"/>
      <c r="U307" s="297"/>
      <c r="V307" s="297"/>
      <c r="W307" s="297"/>
      <c r="X307" s="297"/>
      <c r="Y307" s="297"/>
      <c r="Z307" s="297"/>
    </row>
    <row r="308" spans="1:26" ht="15.75" customHeight="1">
      <c r="A308" s="297"/>
      <c r="B308" s="297"/>
      <c r="C308" s="297"/>
      <c r="D308" s="297"/>
      <c r="E308" s="297"/>
      <c r="F308" s="297"/>
      <c r="G308" s="297"/>
      <c r="H308" s="297"/>
      <c r="I308" s="297"/>
      <c r="J308" s="297"/>
      <c r="K308" s="297"/>
      <c r="L308" s="297"/>
      <c r="M308" s="297"/>
      <c r="N308" s="297"/>
      <c r="O308" s="297"/>
      <c r="P308" s="297"/>
      <c r="Q308" s="297"/>
      <c r="R308" s="297"/>
      <c r="S308" s="297"/>
      <c r="T308" s="297"/>
      <c r="U308" s="297"/>
      <c r="V308" s="297"/>
      <c r="W308" s="297"/>
      <c r="X308" s="297"/>
      <c r="Y308" s="297"/>
      <c r="Z308" s="297"/>
    </row>
    <row r="309" spans="1:26" ht="15.75" customHeight="1">
      <c r="A309" s="297"/>
      <c r="B309" s="297"/>
      <c r="C309" s="297"/>
      <c r="D309" s="297"/>
      <c r="E309" s="297"/>
      <c r="F309" s="297"/>
      <c r="G309" s="297"/>
      <c r="H309" s="297"/>
      <c r="I309" s="297"/>
      <c r="J309" s="297"/>
      <c r="K309" s="297"/>
      <c r="L309" s="297"/>
      <c r="M309" s="297"/>
      <c r="N309" s="297"/>
      <c r="O309" s="297"/>
      <c r="P309" s="297"/>
      <c r="Q309" s="297"/>
      <c r="R309" s="297"/>
      <c r="S309" s="297"/>
      <c r="T309" s="297"/>
      <c r="U309" s="297"/>
      <c r="V309" s="297"/>
      <c r="W309" s="297"/>
      <c r="X309" s="297"/>
      <c r="Y309" s="297"/>
      <c r="Z309" s="297"/>
    </row>
    <row r="310" spans="1:26" ht="15.75" customHeight="1">
      <c r="A310" s="297"/>
      <c r="B310" s="297"/>
      <c r="C310" s="297"/>
      <c r="D310" s="297"/>
      <c r="E310" s="297"/>
      <c r="F310" s="297"/>
      <c r="G310" s="297"/>
      <c r="H310" s="297"/>
      <c r="I310" s="297"/>
      <c r="J310" s="297"/>
      <c r="K310" s="297"/>
      <c r="L310" s="297"/>
      <c r="M310" s="297"/>
      <c r="N310" s="297"/>
      <c r="O310" s="297"/>
      <c r="P310" s="297"/>
      <c r="Q310" s="297"/>
      <c r="R310" s="297"/>
      <c r="S310" s="297"/>
      <c r="T310" s="297"/>
      <c r="U310" s="297"/>
      <c r="V310" s="297"/>
      <c r="W310" s="297"/>
      <c r="X310" s="297"/>
      <c r="Y310" s="297"/>
      <c r="Z310" s="297"/>
    </row>
    <row r="311" spans="1:26" ht="15.75" customHeight="1">
      <c r="A311" s="297"/>
      <c r="B311" s="297"/>
      <c r="C311" s="297"/>
      <c r="D311" s="297"/>
      <c r="E311" s="297"/>
      <c r="F311" s="297"/>
      <c r="G311" s="297"/>
      <c r="H311" s="297"/>
      <c r="I311" s="297"/>
      <c r="J311" s="297"/>
      <c r="K311" s="297"/>
      <c r="L311" s="297"/>
      <c r="M311" s="297"/>
      <c r="N311" s="297"/>
      <c r="O311" s="297"/>
      <c r="P311" s="297"/>
      <c r="Q311" s="297"/>
      <c r="R311" s="297"/>
      <c r="S311" s="297"/>
      <c r="T311" s="297"/>
      <c r="U311" s="297"/>
      <c r="V311" s="297"/>
      <c r="W311" s="297"/>
      <c r="X311" s="297"/>
      <c r="Y311" s="297"/>
      <c r="Z311" s="297"/>
    </row>
    <row r="312" spans="1:26" ht="15.75" customHeight="1">
      <c r="A312" s="297"/>
      <c r="B312" s="297"/>
      <c r="C312" s="297"/>
      <c r="D312" s="297"/>
      <c r="E312" s="297"/>
      <c r="F312" s="297"/>
      <c r="G312" s="297"/>
      <c r="H312" s="297"/>
      <c r="I312" s="297"/>
      <c r="J312" s="297"/>
      <c r="K312" s="297"/>
      <c r="L312" s="297"/>
      <c r="M312" s="297"/>
      <c r="N312" s="297"/>
      <c r="O312" s="297"/>
      <c r="P312" s="297"/>
      <c r="Q312" s="297"/>
      <c r="R312" s="297"/>
      <c r="S312" s="297"/>
      <c r="T312" s="297"/>
      <c r="U312" s="297"/>
      <c r="V312" s="297"/>
      <c r="W312" s="297"/>
      <c r="X312" s="297"/>
      <c r="Y312" s="297"/>
      <c r="Z312" s="297"/>
    </row>
    <row r="313" spans="1:26" ht="15.75" customHeight="1">
      <c r="A313" s="297"/>
      <c r="B313" s="297"/>
      <c r="C313" s="297"/>
      <c r="D313" s="297"/>
      <c r="E313" s="297"/>
      <c r="F313" s="297"/>
      <c r="G313" s="297"/>
      <c r="H313" s="297"/>
      <c r="I313" s="297"/>
      <c r="J313" s="297"/>
      <c r="K313" s="297"/>
      <c r="L313" s="297"/>
      <c r="M313" s="297"/>
      <c r="N313" s="297"/>
      <c r="O313" s="297"/>
      <c r="P313" s="297"/>
      <c r="Q313" s="297"/>
      <c r="R313" s="297"/>
      <c r="S313" s="297"/>
      <c r="T313" s="297"/>
      <c r="U313" s="297"/>
      <c r="V313" s="297"/>
      <c r="W313" s="297"/>
      <c r="X313" s="297"/>
      <c r="Y313" s="297"/>
      <c r="Z313" s="297"/>
    </row>
    <row r="314" spans="1:26" ht="15.75" customHeight="1">
      <c r="A314" s="297"/>
      <c r="B314" s="297"/>
      <c r="C314" s="297"/>
      <c r="D314" s="297"/>
      <c r="E314" s="297"/>
      <c r="F314" s="297"/>
      <c r="G314" s="297"/>
      <c r="H314" s="297"/>
      <c r="I314" s="297"/>
      <c r="J314" s="297"/>
      <c r="K314" s="297"/>
      <c r="L314" s="297"/>
      <c r="M314" s="297"/>
      <c r="N314" s="297"/>
      <c r="O314" s="297"/>
      <c r="P314" s="297"/>
      <c r="Q314" s="297"/>
      <c r="R314" s="297"/>
      <c r="S314" s="297"/>
      <c r="T314" s="297"/>
      <c r="U314" s="297"/>
      <c r="V314" s="297"/>
      <c r="W314" s="297"/>
      <c r="X314" s="297"/>
      <c r="Y314" s="297"/>
      <c r="Z314" s="297"/>
    </row>
    <row r="315" spans="1:26" ht="15.75" customHeight="1">
      <c r="A315" s="297"/>
      <c r="B315" s="297"/>
      <c r="C315" s="297"/>
      <c r="D315" s="297"/>
      <c r="E315" s="297"/>
      <c r="F315" s="297"/>
      <c r="G315" s="297"/>
      <c r="H315" s="297"/>
      <c r="I315" s="297"/>
      <c r="J315" s="297"/>
      <c r="K315" s="297"/>
      <c r="L315" s="297"/>
      <c r="M315" s="297"/>
      <c r="N315" s="297"/>
      <c r="O315" s="297"/>
      <c r="P315" s="297"/>
      <c r="Q315" s="297"/>
      <c r="R315" s="297"/>
      <c r="S315" s="297"/>
      <c r="T315" s="297"/>
      <c r="U315" s="297"/>
      <c r="V315" s="297"/>
      <c r="W315" s="297"/>
      <c r="X315" s="297"/>
      <c r="Y315" s="297"/>
      <c r="Z315" s="297"/>
    </row>
    <row r="316" spans="1:26" ht="15.75" customHeight="1">
      <c r="A316" s="297"/>
      <c r="B316" s="297"/>
      <c r="C316" s="297"/>
      <c r="D316" s="297"/>
      <c r="E316" s="297"/>
      <c r="F316" s="297"/>
      <c r="G316" s="297"/>
      <c r="H316" s="297"/>
      <c r="I316" s="297"/>
      <c r="J316" s="297"/>
      <c r="K316" s="297"/>
      <c r="L316" s="297"/>
      <c r="M316" s="297"/>
      <c r="N316" s="297"/>
      <c r="O316" s="297"/>
      <c r="P316" s="297"/>
      <c r="Q316" s="297"/>
      <c r="R316" s="297"/>
      <c r="S316" s="297"/>
      <c r="T316" s="297"/>
      <c r="U316" s="297"/>
      <c r="V316" s="297"/>
      <c r="W316" s="297"/>
      <c r="X316" s="297"/>
      <c r="Y316" s="297"/>
      <c r="Z316" s="297"/>
    </row>
    <row r="317" spans="1:26" ht="15.75" customHeight="1">
      <c r="A317" s="297"/>
      <c r="B317" s="297"/>
      <c r="C317" s="297"/>
      <c r="D317" s="297"/>
      <c r="E317" s="297"/>
      <c r="F317" s="297"/>
      <c r="G317" s="297"/>
      <c r="H317" s="297"/>
      <c r="I317" s="297"/>
      <c r="J317" s="297"/>
      <c r="K317" s="297"/>
      <c r="L317" s="297"/>
      <c r="M317" s="297"/>
      <c r="N317" s="297"/>
      <c r="O317" s="297"/>
      <c r="P317" s="297"/>
      <c r="Q317" s="297"/>
      <c r="R317" s="297"/>
      <c r="S317" s="297"/>
      <c r="T317" s="297"/>
      <c r="U317" s="297"/>
      <c r="V317" s="297"/>
      <c r="W317" s="297"/>
      <c r="X317" s="297"/>
      <c r="Y317" s="297"/>
      <c r="Z317" s="297"/>
    </row>
    <row r="318" spans="1:26" ht="15.75" customHeight="1">
      <c r="A318" s="297"/>
      <c r="B318" s="297"/>
      <c r="C318" s="297"/>
      <c r="D318" s="297"/>
      <c r="E318" s="297"/>
      <c r="F318" s="297"/>
      <c r="G318" s="297"/>
      <c r="H318" s="297"/>
      <c r="I318" s="297"/>
      <c r="J318" s="297"/>
      <c r="K318" s="297"/>
      <c r="L318" s="297"/>
      <c r="M318" s="297"/>
      <c r="N318" s="297"/>
      <c r="O318" s="297"/>
      <c r="P318" s="297"/>
      <c r="Q318" s="297"/>
      <c r="R318" s="297"/>
      <c r="S318" s="297"/>
      <c r="T318" s="297"/>
      <c r="U318" s="297"/>
      <c r="V318" s="297"/>
      <c r="W318" s="297"/>
      <c r="X318" s="297"/>
      <c r="Y318" s="297"/>
      <c r="Z318" s="297"/>
    </row>
    <row r="319" spans="1:26" ht="15.75" customHeight="1">
      <c r="A319" s="297"/>
      <c r="B319" s="297"/>
      <c r="C319" s="297"/>
      <c r="D319" s="297"/>
      <c r="E319" s="297"/>
      <c r="F319" s="297"/>
      <c r="G319" s="297"/>
      <c r="H319" s="297"/>
      <c r="I319" s="297"/>
      <c r="J319" s="297"/>
      <c r="K319" s="297"/>
      <c r="L319" s="297"/>
      <c r="M319" s="297"/>
      <c r="N319" s="297"/>
      <c r="O319" s="297"/>
      <c r="P319" s="297"/>
      <c r="Q319" s="297"/>
      <c r="R319" s="297"/>
      <c r="S319" s="297"/>
      <c r="T319" s="297"/>
      <c r="U319" s="297"/>
      <c r="V319" s="297"/>
      <c r="W319" s="297"/>
      <c r="X319" s="297"/>
      <c r="Y319" s="297"/>
      <c r="Z319" s="297"/>
    </row>
    <row r="320" spans="1:26" ht="15.75" customHeight="1">
      <c r="A320" s="297"/>
      <c r="B320" s="297"/>
      <c r="C320" s="297"/>
      <c r="D320" s="297"/>
      <c r="E320" s="297"/>
      <c r="F320" s="297"/>
      <c r="G320" s="297"/>
      <c r="H320" s="297"/>
      <c r="I320" s="297"/>
      <c r="J320" s="297"/>
      <c r="K320" s="297"/>
      <c r="L320" s="297"/>
      <c r="M320" s="297"/>
      <c r="N320" s="297"/>
      <c r="O320" s="297"/>
      <c r="P320" s="297"/>
      <c r="Q320" s="297"/>
      <c r="R320" s="297"/>
      <c r="S320" s="297"/>
      <c r="T320" s="297"/>
      <c r="U320" s="297"/>
      <c r="V320" s="297"/>
      <c r="W320" s="297"/>
      <c r="X320" s="297"/>
      <c r="Y320" s="297"/>
      <c r="Z320" s="297"/>
    </row>
    <row r="321" spans="1:26" ht="15.75" customHeight="1">
      <c r="A321" s="297"/>
      <c r="B321" s="297"/>
      <c r="C321" s="297"/>
      <c r="D321" s="297"/>
      <c r="E321" s="297"/>
      <c r="F321" s="297"/>
      <c r="G321" s="297"/>
      <c r="H321" s="297"/>
      <c r="I321" s="297"/>
      <c r="J321" s="297"/>
      <c r="K321" s="297"/>
      <c r="L321" s="297"/>
      <c r="M321" s="297"/>
      <c r="N321" s="297"/>
      <c r="O321" s="297"/>
      <c r="P321" s="297"/>
      <c r="Q321" s="297"/>
      <c r="R321" s="297"/>
      <c r="S321" s="297"/>
      <c r="T321" s="297"/>
      <c r="U321" s="297"/>
      <c r="V321" s="297"/>
      <c r="W321" s="297"/>
      <c r="X321" s="297"/>
      <c r="Y321" s="297"/>
      <c r="Z321" s="297"/>
    </row>
    <row r="322" spans="1:26" ht="15.75" customHeight="1">
      <c r="A322" s="297"/>
      <c r="B322" s="297"/>
      <c r="C322" s="297"/>
      <c r="D322" s="297"/>
      <c r="E322" s="297"/>
      <c r="F322" s="297"/>
      <c r="G322" s="297"/>
      <c r="H322" s="297"/>
      <c r="I322" s="297"/>
      <c r="J322" s="297"/>
      <c r="K322" s="297"/>
      <c r="L322" s="297"/>
      <c r="M322" s="297"/>
      <c r="N322" s="297"/>
      <c r="O322" s="297"/>
      <c r="P322" s="297"/>
      <c r="Q322" s="297"/>
      <c r="R322" s="297"/>
      <c r="S322" s="297"/>
      <c r="T322" s="297"/>
      <c r="U322" s="297"/>
      <c r="V322" s="297"/>
      <c r="W322" s="297"/>
      <c r="X322" s="297"/>
      <c r="Y322" s="297"/>
      <c r="Z322" s="297"/>
    </row>
    <row r="323" spans="1:26" ht="15.75" customHeight="1">
      <c r="A323" s="297"/>
      <c r="B323" s="297"/>
      <c r="C323" s="297"/>
      <c r="D323" s="297"/>
      <c r="E323" s="297"/>
      <c r="F323" s="297"/>
      <c r="G323" s="297"/>
      <c r="H323" s="297"/>
      <c r="I323" s="297"/>
      <c r="J323" s="297"/>
      <c r="K323" s="297"/>
      <c r="L323" s="297"/>
      <c r="M323" s="297"/>
      <c r="N323" s="297"/>
      <c r="O323" s="297"/>
      <c r="P323" s="297"/>
      <c r="Q323" s="297"/>
      <c r="R323" s="297"/>
      <c r="S323" s="297"/>
      <c r="T323" s="297"/>
      <c r="U323" s="297"/>
      <c r="V323" s="297"/>
      <c r="W323" s="297"/>
      <c r="X323" s="297"/>
      <c r="Y323" s="297"/>
      <c r="Z323" s="297"/>
    </row>
    <row r="324" spans="1:26" ht="15.75" customHeight="1">
      <c r="A324" s="297"/>
      <c r="B324" s="297"/>
      <c r="C324" s="297"/>
      <c r="D324" s="297"/>
      <c r="E324" s="297"/>
      <c r="F324" s="297"/>
      <c r="G324" s="297"/>
      <c r="H324" s="297"/>
      <c r="I324" s="297"/>
      <c r="J324" s="297"/>
      <c r="K324" s="297"/>
      <c r="L324" s="297"/>
      <c r="M324" s="297"/>
      <c r="N324" s="297"/>
      <c r="O324" s="297"/>
      <c r="P324" s="297"/>
      <c r="Q324" s="297"/>
      <c r="R324" s="297"/>
      <c r="S324" s="297"/>
      <c r="T324" s="297"/>
      <c r="U324" s="297"/>
      <c r="V324" s="297"/>
      <c r="W324" s="297"/>
      <c r="X324" s="297"/>
      <c r="Y324" s="297"/>
      <c r="Z324" s="297"/>
    </row>
    <row r="325" spans="1:26" ht="15.75" customHeight="1">
      <c r="A325" s="297"/>
      <c r="B325" s="297"/>
      <c r="C325" s="297"/>
      <c r="D325" s="297"/>
      <c r="E325" s="297"/>
      <c r="F325" s="297"/>
      <c r="G325" s="297"/>
      <c r="H325" s="297"/>
      <c r="I325" s="297"/>
      <c r="J325" s="297"/>
      <c r="K325" s="297"/>
      <c r="L325" s="297"/>
      <c r="M325" s="297"/>
      <c r="N325" s="297"/>
      <c r="O325" s="297"/>
      <c r="P325" s="297"/>
      <c r="Q325" s="297"/>
      <c r="R325" s="297"/>
      <c r="S325" s="297"/>
      <c r="T325" s="297"/>
      <c r="U325" s="297"/>
      <c r="V325" s="297"/>
      <c r="W325" s="297"/>
      <c r="X325" s="297"/>
      <c r="Y325" s="297"/>
      <c r="Z325" s="297"/>
    </row>
    <row r="326" spans="1:26" ht="15.75" customHeight="1">
      <c r="A326" s="297"/>
      <c r="B326" s="297"/>
      <c r="C326" s="297"/>
      <c r="D326" s="297"/>
      <c r="E326" s="297"/>
      <c r="F326" s="297"/>
      <c r="G326" s="297"/>
      <c r="H326" s="297"/>
      <c r="I326" s="297"/>
      <c r="J326" s="297"/>
      <c r="K326" s="297"/>
      <c r="L326" s="297"/>
      <c r="M326" s="297"/>
      <c r="N326" s="297"/>
      <c r="O326" s="297"/>
      <c r="P326" s="297"/>
      <c r="Q326" s="297"/>
      <c r="R326" s="297"/>
      <c r="S326" s="297"/>
      <c r="T326" s="297"/>
      <c r="U326" s="297"/>
      <c r="V326" s="297"/>
      <c r="W326" s="297"/>
      <c r="X326" s="297"/>
      <c r="Y326" s="297"/>
      <c r="Z326" s="297"/>
    </row>
    <row r="327" spans="1:26" ht="15.75" customHeight="1">
      <c r="A327" s="297"/>
      <c r="B327" s="297"/>
      <c r="C327" s="297"/>
      <c r="D327" s="297"/>
      <c r="E327" s="297"/>
      <c r="F327" s="297"/>
      <c r="G327" s="297"/>
      <c r="H327" s="297"/>
      <c r="I327" s="297"/>
      <c r="J327" s="297"/>
      <c r="K327" s="297"/>
      <c r="L327" s="297"/>
      <c r="M327" s="297"/>
      <c r="N327" s="297"/>
      <c r="O327" s="297"/>
      <c r="P327" s="297"/>
      <c r="Q327" s="297"/>
      <c r="R327" s="297"/>
      <c r="S327" s="297"/>
      <c r="T327" s="297"/>
      <c r="U327" s="297"/>
      <c r="V327" s="297"/>
      <c r="W327" s="297"/>
      <c r="X327" s="297"/>
      <c r="Y327" s="297"/>
      <c r="Z327" s="297"/>
    </row>
    <row r="328" spans="1:26" ht="15.75" customHeight="1">
      <c r="A328" s="297"/>
      <c r="B328" s="297"/>
      <c r="C328" s="297"/>
      <c r="D328" s="297"/>
      <c r="E328" s="297"/>
      <c r="F328" s="297"/>
      <c r="G328" s="297"/>
      <c r="H328" s="297"/>
      <c r="I328" s="297"/>
      <c r="J328" s="297"/>
      <c r="K328" s="297"/>
      <c r="L328" s="297"/>
      <c r="M328" s="297"/>
      <c r="N328" s="297"/>
      <c r="O328" s="297"/>
      <c r="P328" s="297"/>
      <c r="Q328" s="297"/>
      <c r="R328" s="297"/>
      <c r="S328" s="297"/>
      <c r="T328" s="297"/>
      <c r="U328" s="297"/>
      <c r="V328" s="297"/>
      <c r="W328" s="297"/>
      <c r="X328" s="297"/>
      <c r="Y328" s="297"/>
      <c r="Z328" s="297"/>
    </row>
    <row r="329" spans="1:26" ht="15.75" customHeight="1">
      <c r="A329" s="297"/>
      <c r="B329" s="297"/>
      <c r="C329" s="297"/>
      <c r="D329" s="297"/>
      <c r="E329" s="297"/>
      <c r="F329" s="297"/>
      <c r="G329" s="297"/>
      <c r="H329" s="297"/>
      <c r="I329" s="297"/>
      <c r="J329" s="297"/>
      <c r="K329" s="297"/>
      <c r="L329" s="297"/>
      <c r="M329" s="297"/>
      <c r="N329" s="297"/>
      <c r="O329" s="297"/>
      <c r="P329" s="297"/>
      <c r="Q329" s="297"/>
      <c r="R329" s="297"/>
      <c r="S329" s="297"/>
      <c r="T329" s="297"/>
      <c r="U329" s="297"/>
      <c r="V329" s="297"/>
      <c r="W329" s="297"/>
      <c r="X329" s="297"/>
      <c r="Y329" s="297"/>
      <c r="Z329" s="297"/>
    </row>
    <row r="330" spans="1:26" ht="15.75" customHeight="1">
      <c r="A330" s="297"/>
      <c r="B330" s="297"/>
      <c r="C330" s="297"/>
      <c r="D330" s="297"/>
      <c r="E330" s="297"/>
      <c r="F330" s="297"/>
      <c r="G330" s="297"/>
      <c r="H330" s="297"/>
      <c r="I330" s="297"/>
      <c r="J330" s="297"/>
      <c r="K330" s="297"/>
      <c r="L330" s="297"/>
      <c r="M330" s="297"/>
      <c r="N330" s="297"/>
      <c r="O330" s="297"/>
      <c r="P330" s="297"/>
      <c r="Q330" s="297"/>
      <c r="R330" s="297"/>
      <c r="S330" s="297"/>
      <c r="T330" s="297"/>
      <c r="U330" s="297"/>
      <c r="V330" s="297"/>
      <c r="W330" s="297"/>
      <c r="X330" s="297"/>
      <c r="Y330" s="297"/>
      <c r="Z330" s="297"/>
    </row>
    <row r="331" spans="1:26" ht="15.75" customHeight="1">
      <c r="A331" s="297"/>
      <c r="B331" s="297"/>
      <c r="C331" s="297"/>
      <c r="D331" s="297"/>
      <c r="E331" s="297"/>
      <c r="F331" s="297"/>
      <c r="G331" s="297"/>
      <c r="H331" s="297"/>
      <c r="I331" s="297"/>
      <c r="J331" s="297"/>
      <c r="K331" s="297"/>
      <c r="L331" s="297"/>
      <c r="M331" s="297"/>
      <c r="N331" s="297"/>
      <c r="O331" s="297"/>
      <c r="P331" s="297"/>
      <c r="Q331" s="297"/>
      <c r="R331" s="297"/>
      <c r="S331" s="297"/>
      <c r="T331" s="297"/>
      <c r="U331" s="297"/>
      <c r="V331" s="297"/>
      <c r="W331" s="297"/>
      <c r="X331" s="297"/>
      <c r="Y331" s="297"/>
      <c r="Z331" s="297"/>
    </row>
    <row r="332" spans="1:26" ht="15.75" customHeight="1">
      <c r="A332" s="297"/>
      <c r="B332" s="297"/>
      <c r="C332" s="297"/>
      <c r="D332" s="297"/>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row>
    <row r="333" spans="1:26" ht="15.75" customHeight="1">
      <c r="A333" s="297"/>
      <c r="B333" s="297"/>
      <c r="C333" s="297"/>
      <c r="D333" s="297"/>
      <c r="E333" s="297"/>
      <c r="F333" s="297"/>
      <c r="G333" s="297"/>
      <c r="H333" s="297"/>
      <c r="I333" s="297"/>
      <c r="J333" s="297"/>
      <c r="K333" s="297"/>
      <c r="L333" s="297"/>
      <c r="M333" s="297"/>
      <c r="N333" s="297"/>
      <c r="O333" s="297"/>
      <c r="P333" s="297"/>
      <c r="Q333" s="297"/>
      <c r="R333" s="297"/>
      <c r="S333" s="297"/>
      <c r="T333" s="297"/>
      <c r="U333" s="297"/>
      <c r="V333" s="297"/>
      <c r="W333" s="297"/>
      <c r="X333" s="297"/>
      <c r="Y333" s="297"/>
      <c r="Z333" s="297"/>
    </row>
    <row r="334" spans="1:26" ht="15.75" customHeight="1">
      <c r="A334" s="297"/>
      <c r="B334" s="297"/>
      <c r="C334" s="297"/>
      <c r="D334" s="297"/>
      <c r="E334" s="297"/>
      <c r="F334" s="297"/>
      <c r="G334" s="297"/>
      <c r="H334" s="297"/>
      <c r="I334" s="297"/>
      <c r="J334" s="297"/>
      <c r="K334" s="297"/>
      <c r="L334" s="297"/>
      <c r="M334" s="297"/>
      <c r="N334" s="297"/>
      <c r="O334" s="297"/>
      <c r="P334" s="297"/>
      <c r="Q334" s="297"/>
      <c r="R334" s="297"/>
      <c r="S334" s="297"/>
      <c r="T334" s="297"/>
      <c r="U334" s="297"/>
      <c r="V334" s="297"/>
      <c r="W334" s="297"/>
      <c r="X334" s="297"/>
      <c r="Y334" s="297"/>
      <c r="Z334" s="297"/>
    </row>
    <row r="335" spans="1:26" ht="15.75" customHeight="1">
      <c r="A335" s="297"/>
      <c r="B335" s="297"/>
      <c r="C335" s="297"/>
      <c r="D335" s="297"/>
      <c r="E335" s="297"/>
      <c r="F335" s="297"/>
      <c r="G335" s="297"/>
      <c r="H335" s="297"/>
      <c r="I335" s="297"/>
      <c r="J335" s="297"/>
      <c r="K335" s="297"/>
      <c r="L335" s="297"/>
      <c r="M335" s="297"/>
      <c r="N335" s="297"/>
      <c r="O335" s="297"/>
      <c r="P335" s="297"/>
      <c r="Q335" s="297"/>
      <c r="R335" s="297"/>
      <c r="S335" s="297"/>
      <c r="T335" s="297"/>
      <c r="U335" s="297"/>
      <c r="V335" s="297"/>
      <c r="W335" s="297"/>
      <c r="X335" s="297"/>
      <c r="Y335" s="297"/>
      <c r="Z335" s="297"/>
    </row>
    <row r="336" spans="1:26" ht="15.75" customHeight="1">
      <c r="A336" s="297"/>
      <c r="B336" s="297"/>
      <c r="C336" s="297"/>
      <c r="D336" s="297"/>
      <c r="E336" s="297"/>
      <c r="F336" s="297"/>
      <c r="G336" s="297"/>
      <c r="H336" s="297"/>
      <c r="I336" s="297"/>
      <c r="J336" s="297"/>
      <c r="K336" s="297"/>
      <c r="L336" s="297"/>
      <c r="M336" s="297"/>
      <c r="N336" s="297"/>
      <c r="O336" s="297"/>
      <c r="P336" s="297"/>
      <c r="Q336" s="297"/>
      <c r="R336" s="297"/>
      <c r="S336" s="297"/>
      <c r="T336" s="297"/>
      <c r="U336" s="297"/>
      <c r="V336" s="297"/>
      <c r="W336" s="297"/>
      <c r="X336" s="297"/>
      <c r="Y336" s="297"/>
      <c r="Z336" s="297"/>
    </row>
    <row r="337" spans="1:26" ht="15.75" customHeight="1">
      <c r="A337" s="297"/>
      <c r="B337" s="297"/>
      <c r="C337" s="297"/>
      <c r="D337" s="297"/>
      <c r="E337" s="297"/>
      <c r="F337" s="297"/>
      <c r="G337" s="297"/>
      <c r="H337" s="297"/>
      <c r="I337" s="297"/>
      <c r="J337" s="297"/>
      <c r="K337" s="297"/>
      <c r="L337" s="297"/>
      <c r="M337" s="297"/>
      <c r="N337" s="297"/>
      <c r="O337" s="297"/>
      <c r="P337" s="297"/>
      <c r="Q337" s="297"/>
      <c r="R337" s="297"/>
      <c r="S337" s="297"/>
      <c r="T337" s="297"/>
      <c r="U337" s="297"/>
      <c r="V337" s="297"/>
      <c r="W337" s="297"/>
      <c r="X337" s="297"/>
      <c r="Y337" s="297"/>
      <c r="Z337" s="297"/>
    </row>
    <row r="338" spans="1:26" ht="15.75" customHeight="1">
      <c r="A338" s="297"/>
      <c r="B338" s="297"/>
      <c r="C338" s="297"/>
      <c r="D338" s="297"/>
      <c r="E338" s="297"/>
      <c r="F338" s="297"/>
      <c r="G338" s="297"/>
      <c r="H338" s="297"/>
      <c r="I338" s="297"/>
      <c r="J338" s="297"/>
      <c r="K338" s="297"/>
      <c r="L338" s="297"/>
      <c r="M338" s="297"/>
      <c r="N338" s="297"/>
      <c r="O338" s="297"/>
      <c r="P338" s="297"/>
      <c r="Q338" s="297"/>
      <c r="R338" s="297"/>
      <c r="S338" s="297"/>
      <c r="T338" s="297"/>
      <c r="U338" s="297"/>
      <c r="V338" s="297"/>
      <c r="W338" s="297"/>
      <c r="X338" s="297"/>
      <c r="Y338" s="297"/>
      <c r="Z338" s="297"/>
    </row>
    <row r="339" spans="1:26" ht="15.75" customHeight="1">
      <c r="A339" s="297"/>
      <c r="B339" s="297"/>
      <c r="C339" s="297"/>
      <c r="D339" s="297"/>
      <c r="E339" s="297"/>
      <c r="F339" s="297"/>
      <c r="G339" s="297"/>
      <c r="H339" s="297"/>
      <c r="I339" s="297"/>
      <c r="J339" s="297"/>
      <c r="K339" s="297"/>
      <c r="L339" s="297"/>
      <c r="M339" s="297"/>
      <c r="N339" s="297"/>
      <c r="O339" s="297"/>
      <c r="P339" s="297"/>
      <c r="Q339" s="297"/>
      <c r="R339" s="297"/>
      <c r="S339" s="297"/>
      <c r="T339" s="297"/>
      <c r="U339" s="297"/>
      <c r="V339" s="297"/>
      <c r="W339" s="297"/>
      <c r="X339" s="297"/>
      <c r="Y339" s="297"/>
      <c r="Z339" s="297"/>
    </row>
    <row r="340" spans="1:26" ht="15.75" customHeight="1">
      <c r="A340" s="297"/>
      <c r="B340" s="297"/>
      <c r="C340" s="297"/>
      <c r="D340" s="297"/>
      <c r="E340" s="297"/>
      <c r="F340" s="297"/>
      <c r="G340" s="297"/>
      <c r="H340" s="297"/>
      <c r="I340" s="297"/>
      <c r="J340" s="297"/>
      <c r="K340" s="297"/>
      <c r="L340" s="297"/>
      <c r="M340" s="297"/>
      <c r="N340" s="297"/>
      <c r="O340" s="297"/>
      <c r="P340" s="297"/>
      <c r="Q340" s="297"/>
      <c r="R340" s="297"/>
      <c r="S340" s="297"/>
      <c r="T340" s="297"/>
      <c r="U340" s="297"/>
      <c r="V340" s="297"/>
      <c r="W340" s="297"/>
      <c r="X340" s="297"/>
      <c r="Y340" s="297"/>
      <c r="Z340" s="297"/>
    </row>
    <row r="341" spans="1:26" ht="15.75" customHeight="1">
      <c r="A341" s="297"/>
      <c r="B341" s="297"/>
      <c r="C341" s="297"/>
      <c r="D341" s="297"/>
      <c r="E341" s="297"/>
      <c r="F341" s="297"/>
      <c r="G341" s="297"/>
      <c r="H341" s="297"/>
      <c r="I341" s="297"/>
      <c r="J341" s="297"/>
      <c r="K341" s="297"/>
      <c r="L341" s="297"/>
      <c r="M341" s="297"/>
      <c r="N341" s="297"/>
      <c r="O341" s="297"/>
      <c r="P341" s="297"/>
      <c r="Q341" s="297"/>
      <c r="R341" s="297"/>
      <c r="S341" s="297"/>
      <c r="T341" s="297"/>
      <c r="U341" s="297"/>
      <c r="V341" s="297"/>
      <c r="W341" s="297"/>
      <c r="X341" s="297"/>
      <c r="Y341" s="297"/>
      <c r="Z341" s="297"/>
    </row>
    <row r="342" spans="1:26" ht="15.75" customHeight="1">
      <c r="A342" s="297"/>
      <c r="B342" s="297"/>
      <c r="C342" s="297"/>
      <c r="D342" s="297"/>
      <c r="E342" s="297"/>
      <c r="F342" s="297"/>
      <c r="G342" s="297"/>
      <c r="H342" s="297"/>
      <c r="I342" s="297"/>
      <c r="J342" s="297"/>
      <c r="K342" s="297"/>
      <c r="L342" s="297"/>
      <c r="M342" s="297"/>
      <c r="N342" s="297"/>
      <c r="O342" s="297"/>
      <c r="P342" s="297"/>
      <c r="Q342" s="297"/>
      <c r="R342" s="297"/>
      <c r="S342" s="297"/>
      <c r="T342" s="297"/>
      <c r="U342" s="297"/>
      <c r="V342" s="297"/>
      <c r="W342" s="297"/>
      <c r="X342" s="297"/>
      <c r="Y342" s="297"/>
      <c r="Z342" s="297"/>
    </row>
    <row r="343" spans="1:26" ht="15.75" customHeight="1">
      <c r="A343" s="297"/>
      <c r="B343" s="297"/>
      <c r="C343" s="297"/>
      <c r="D343" s="297"/>
      <c r="E343" s="297"/>
      <c r="F343" s="297"/>
      <c r="G343" s="297"/>
      <c r="H343" s="297"/>
      <c r="I343" s="297"/>
      <c r="J343" s="297"/>
      <c r="K343" s="297"/>
      <c r="L343" s="297"/>
      <c r="M343" s="297"/>
      <c r="N343" s="297"/>
      <c r="O343" s="297"/>
      <c r="P343" s="297"/>
      <c r="Q343" s="297"/>
      <c r="R343" s="297"/>
      <c r="S343" s="297"/>
      <c r="T343" s="297"/>
      <c r="U343" s="297"/>
      <c r="V343" s="297"/>
      <c r="W343" s="297"/>
      <c r="X343" s="297"/>
      <c r="Y343" s="297"/>
      <c r="Z343" s="297"/>
    </row>
    <row r="344" spans="1:26" ht="15.75" customHeight="1">
      <c r="A344" s="297"/>
      <c r="B344" s="297"/>
      <c r="C344" s="297"/>
      <c r="D344" s="297"/>
      <c r="E344" s="297"/>
      <c r="F344" s="297"/>
      <c r="G344" s="297"/>
      <c r="H344" s="297"/>
      <c r="I344" s="297"/>
      <c r="J344" s="297"/>
      <c r="K344" s="297"/>
      <c r="L344" s="297"/>
      <c r="M344" s="297"/>
      <c r="N344" s="297"/>
      <c r="O344" s="297"/>
      <c r="P344" s="297"/>
      <c r="Q344" s="297"/>
      <c r="R344" s="297"/>
      <c r="S344" s="297"/>
      <c r="T344" s="297"/>
      <c r="U344" s="297"/>
      <c r="V344" s="297"/>
      <c r="W344" s="297"/>
      <c r="X344" s="297"/>
      <c r="Y344" s="297"/>
      <c r="Z344" s="297"/>
    </row>
    <row r="345" spans="1:26" ht="15.75" customHeight="1">
      <c r="A345" s="297"/>
      <c r="B345" s="297"/>
      <c r="C345" s="297"/>
      <c r="D345" s="297"/>
      <c r="E345" s="297"/>
      <c r="F345" s="297"/>
      <c r="G345" s="297"/>
      <c r="H345" s="297"/>
      <c r="I345" s="297"/>
      <c r="J345" s="297"/>
      <c r="K345" s="297"/>
      <c r="L345" s="297"/>
      <c r="M345" s="297"/>
      <c r="N345" s="297"/>
      <c r="O345" s="297"/>
      <c r="P345" s="297"/>
      <c r="Q345" s="297"/>
      <c r="R345" s="297"/>
      <c r="S345" s="297"/>
      <c r="T345" s="297"/>
      <c r="U345" s="297"/>
      <c r="V345" s="297"/>
      <c r="W345" s="297"/>
      <c r="X345" s="297"/>
      <c r="Y345" s="297"/>
      <c r="Z345" s="297"/>
    </row>
    <row r="346" spans="1:26" ht="15.75" customHeight="1">
      <c r="A346" s="297"/>
      <c r="B346" s="297"/>
      <c r="C346" s="297"/>
      <c r="D346" s="297"/>
      <c r="E346" s="297"/>
      <c r="F346" s="297"/>
      <c r="G346" s="297"/>
      <c r="H346" s="297"/>
      <c r="I346" s="297"/>
      <c r="J346" s="297"/>
      <c r="K346" s="297"/>
      <c r="L346" s="297"/>
      <c r="M346" s="297"/>
      <c r="N346" s="297"/>
      <c r="O346" s="297"/>
      <c r="P346" s="297"/>
      <c r="Q346" s="297"/>
      <c r="R346" s="297"/>
      <c r="S346" s="297"/>
      <c r="T346" s="297"/>
      <c r="U346" s="297"/>
      <c r="V346" s="297"/>
      <c r="W346" s="297"/>
      <c r="X346" s="297"/>
      <c r="Y346" s="297"/>
      <c r="Z346" s="297"/>
    </row>
    <row r="347" spans="1:26" ht="15.75" customHeight="1">
      <c r="A347" s="297"/>
      <c r="B347" s="297"/>
      <c r="C347" s="297"/>
      <c r="D347" s="297"/>
      <c r="E347" s="297"/>
      <c r="F347" s="297"/>
      <c r="G347" s="297"/>
      <c r="H347" s="297"/>
      <c r="I347" s="297"/>
      <c r="J347" s="297"/>
      <c r="K347" s="297"/>
      <c r="L347" s="297"/>
      <c r="M347" s="297"/>
      <c r="N347" s="297"/>
      <c r="O347" s="297"/>
      <c r="P347" s="297"/>
      <c r="Q347" s="297"/>
      <c r="R347" s="297"/>
      <c r="S347" s="297"/>
      <c r="T347" s="297"/>
      <c r="U347" s="297"/>
      <c r="V347" s="297"/>
      <c r="W347" s="297"/>
      <c r="X347" s="297"/>
      <c r="Y347" s="297"/>
      <c r="Z347" s="297"/>
    </row>
    <row r="348" spans="1:26" ht="15.75" customHeight="1">
      <c r="A348" s="297"/>
      <c r="B348" s="297"/>
      <c r="C348" s="297"/>
      <c r="D348" s="297"/>
      <c r="E348" s="297"/>
      <c r="F348" s="297"/>
      <c r="G348" s="297"/>
      <c r="H348" s="297"/>
      <c r="I348" s="297"/>
      <c r="J348" s="297"/>
      <c r="K348" s="297"/>
      <c r="L348" s="297"/>
      <c r="M348" s="297"/>
      <c r="N348" s="297"/>
      <c r="O348" s="297"/>
      <c r="P348" s="297"/>
      <c r="Q348" s="297"/>
      <c r="R348" s="297"/>
      <c r="S348" s="297"/>
      <c r="T348" s="297"/>
      <c r="U348" s="297"/>
      <c r="V348" s="297"/>
      <c r="W348" s="297"/>
      <c r="X348" s="297"/>
      <c r="Y348" s="297"/>
      <c r="Z348" s="297"/>
    </row>
    <row r="349" spans="1:26" ht="15.75" customHeight="1">
      <c r="A349" s="297"/>
      <c r="B349" s="297"/>
      <c r="C349" s="297"/>
      <c r="D349" s="297"/>
      <c r="E349" s="297"/>
      <c r="F349" s="297"/>
      <c r="G349" s="297"/>
      <c r="H349" s="297"/>
      <c r="I349" s="297"/>
      <c r="J349" s="297"/>
      <c r="K349" s="297"/>
      <c r="L349" s="297"/>
      <c r="M349" s="297"/>
      <c r="N349" s="297"/>
      <c r="O349" s="297"/>
      <c r="P349" s="297"/>
      <c r="Q349" s="297"/>
      <c r="R349" s="297"/>
      <c r="S349" s="297"/>
      <c r="T349" s="297"/>
      <c r="U349" s="297"/>
      <c r="V349" s="297"/>
      <c r="W349" s="297"/>
      <c r="X349" s="297"/>
      <c r="Y349" s="297"/>
      <c r="Z349" s="297"/>
    </row>
    <row r="350" spans="1:26" ht="15.75" customHeight="1">
      <c r="A350" s="297"/>
      <c r="B350" s="297"/>
      <c r="C350" s="297"/>
      <c r="D350" s="297"/>
      <c r="E350" s="297"/>
      <c r="F350" s="297"/>
      <c r="G350" s="297"/>
      <c r="H350" s="297"/>
      <c r="I350" s="297"/>
      <c r="J350" s="297"/>
      <c r="K350" s="297"/>
      <c r="L350" s="297"/>
      <c r="M350" s="297"/>
      <c r="N350" s="297"/>
      <c r="O350" s="297"/>
      <c r="P350" s="297"/>
      <c r="Q350" s="297"/>
      <c r="R350" s="297"/>
      <c r="S350" s="297"/>
      <c r="T350" s="297"/>
      <c r="U350" s="297"/>
      <c r="V350" s="297"/>
      <c r="W350" s="297"/>
      <c r="X350" s="297"/>
      <c r="Y350" s="297"/>
      <c r="Z350" s="297"/>
    </row>
    <row r="351" spans="1:26" ht="15.75" customHeight="1">
      <c r="A351" s="297"/>
      <c r="B351" s="297"/>
      <c r="C351" s="297"/>
      <c r="D351" s="297"/>
      <c r="E351" s="297"/>
      <c r="F351" s="297"/>
      <c r="G351" s="297"/>
      <c r="H351" s="297"/>
      <c r="I351" s="297"/>
      <c r="J351" s="297"/>
      <c r="K351" s="297"/>
      <c r="L351" s="297"/>
      <c r="M351" s="297"/>
      <c r="N351" s="297"/>
      <c r="O351" s="297"/>
      <c r="P351" s="297"/>
      <c r="Q351" s="297"/>
      <c r="R351" s="297"/>
      <c r="S351" s="297"/>
      <c r="T351" s="297"/>
      <c r="U351" s="297"/>
      <c r="V351" s="297"/>
      <c r="W351" s="297"/>
      <c r="X351" s="297"/>
      <c r="Y351" s="297"/>
      <c r="Z351" s="297"/>
    </row>
    <row r="352" spans="1:26" ht="15.75" customHeight="1">
      <c r="A352" s="297"/>
      <c r="B352" s="297"/>
      <c r="C352" s="297"/>
      <c r="D352" s="297"/>
      <c r="E352" s="297"/>
      <c r="F352" s="297"/>
      <c r="G352" s="297"/>
      <c r="H352" s="297"/>
      <c r="I352" s="297"/>
      <c r="J352" s="297"/>
      <c r="K352" s="297"/>
      <c r="L352" s="297"/>
      <c r="M352" s="297"/>
      <c r="N352" s="297"/>
      <c r="O352" s="297"/>
      <c r="P352" s="297"/>
      <c r="Q352" s="297"/>
      <c r="R352" s="297"/>
      <c r="S352" s="297"/>
      <c r="T352" s="297"/>
      <c r="U352" s="297"/>
      <c r="V352" s="297"/>
      <c r="W352" s="297"/>
      <c r="X352" s="297"/>
      <c r="Y352" s="297"/>
      <c r="Z352" s="297"/>
    </row>
    <row r="353" spans="1:26" ht="15.75" customHeight="1">
      <c r="A353" s="297"/>
      <c r="B353" s="297"/>
      <c r="C353" s="297"/>
      <c r="D353" s="297"/>
      <c r="E353" s="297"/>
      <c r="F353" s="297"/>
      <c r="G353" s="297"/>
      <c r="H353" s="297"/>
      <c r="I353" s="297"/>
      <c r="J353" s="297"/>
      <c r="K353" s="297"/>
      <c r="L353" s="297"/>
      <c r="M353" s="297"/>
      <c r="N353" s="297"/>
      <c r="O353" s="297"/>
      <c r="P353" s="297"/>
      <c r="Q353" s="297"/>
      <c r="R353" s="297"/>
      <c r="S353" s="297"/>
      <c r="T353" s="297"/>
      <c r="U353" s="297"/>
      <c r="V353" s="297"/>
      <c r="W353" s="297"/>
      <c r="X353" s="297"/>
      <c r="Y353" s="297"/>
      <c r="Z353" s="297"/>
    </row>
    <row r="354" spans="1:26" ht="15.75" customHeight="1">
      <c r="A354" s="297"/>
      <c r="B354" s="297"/>
      <c r="C354" s="297"/>
      <c r="D354" s="297"/>
      <c r="E354" s="297"/>
      <c r="F354" s="297"/>
      <c r="G354" s="297"/>
      <c r="H354" s="297"/>
      <c r="I354" s="297"/>
      <c r="J354" s="297"/>
      <c r="K354" s="297"/>
      <c r="L354" s="297"/>
      <c r="M354" s="297"/>
      <c r="N354" s="297"/>
      <c r="O354" s="297"/>
      <c r="P354" s="297"/>
      <c r="Q354" s="297"/>
      <c r="R354" s="297"/>
      <c r="S354" s="297"/>
      <c r="T354" s="297"/>
      <c r="U354" s="297"/>
      <c r="V354" s="297"/>
      <c r="W354" s="297"/>
      <c r="X354" s="297"/>
      <c r="Y354" s="297"/>
      <c r="Z354" s="297"/>
    </row>
    <row r="355" spans="1:26" ht="15.75" customHeight="1">
      <c r="A355" s="297"/>
      <c r="B355" s="297"/>
      <c r="C355" s="297"/>
      <c r="D355" s="297"/>
      <c r="E355" s="297"/>
      <c r="F355" s="297"/>
      <c r="G355" s="297"/>
      <c r="H355" s="297"/>
      <c r="I355" s="297"/>
      <c r="J355" s="297"/>
      <c r="K355" s="297"/>
      <c r="L355" s="297"/>
      <c r="M355" s="297"/>
      <c r="N355" s="297"/>
      <c r="O355" s="297"/>
      <c r="P355" s="297"/>
      <c r="Q355" s="297"/>
      <c r="R355" s="297"/>
      <c r="S355" s="297"/>
      <c r="T355" s="297"/>
      <c r="U355" s="297"/>
      <c r="V355" s="297"/>
      <c r="W355" s="297"/>
      <c r="X355" s="297"/>
      <c r="Y355" s="297"/>
      <c r="Z355" s="297"/>
    </row>
    <row r="356" spans="1:26" ht="15.75" customHeight="1">
      <c r="A356" s="297"/>
      <c r="B356" s="297"/>
      <c r="C356" s="297"/>
      <c r="D356" s="297"/>
      <c r="E356" s="297"/>
      <c r="F356" s="297"/>
      <c r="G356" s="297"/>
      <c r="H356" s="297"/>
      <c r="I356" s="297"/>
      <c r="J356" s="297"/>
      <c r="K356" s="297"/>
      <c r="L356" s="297"/>
      <c r="M356" s="297"/>
      <c r="N356" s="297"/>
      <c r="O356" s="297"/>
      <c r="P356" s="297"/>
      <c r="Q356" s="297"/>
      <c r="R356" s="297"/>
      <c r="S356" s="297"/>
      <c r="T356" s="297"/>
      <c r="U356" s="297"/>
      <c r="V356" s="297"/>
      <c r="W356" s="297"/>
      <c r="X356" s="297"/>
      <c r="Y356" s="297"/>
      <c r="Z356" s="297"/>
    </row>
    <row r="357" spans="1:26" ht="15.75" customHeight="1">
      <c r="A357" s="297"/>
      <c r="B357" s="297"/>
      <c r="C357" s="297"/>
      <c r="D357" s="297"/>
      <c r="E357" s="297"/>
      <c r="F357" s="297"/>
      <c r="G357" s="297"/>
      <c r="H357" s="297"/>
      <c r="I357" s="297"/>
      <c r="J357" s="297"/>
      <c r="K357" s="297"/>
      <c r="L357" s="297"/>
      <c r="M357" s="297"/>
      <c r="N357" s="297"/>
      <c r="O357" s="297"/>
      <c r="P357" s="297"/>
      <c r="Q357" s="297"/>
      <c r="R357" s="297"/>
      <c r="S357" s="297"/>
      <c r="T357" s="297"/>
      <c r="U357" s="297"/>
      <c r="V357" s="297"/>
      <c r="W357" s="297"/>
      <c r="X357" s="297"/>
      <c r="Y357" s="297"/>
      <c r="Z357" s="297"/>
    </row>
    <row r="358" spans="1:26" ht="15.75" customHeight="1">
      <c r="A358" s="297"/>
      <c r="B358" s="297"/>
      <c r="C358" s="297"/>
      <c r="D358" s="297"/>
      <c r="E358" s="297"/>
      <c r="F358" s="297"/>
      <c r="G358" s="297"/>
      <c r="H358" s="297"/>
      <c r="I358" s="297"/>
      <c r="J358" s="297"/>
      <c r="K358" s="297"/>
      <c r="L358" s="297"/>
      <c r="M358" s="297"/>
      <c r="N358" s="297"/>
      <c r="O358" s="297"/>
      <c r="P358" s="297"/>
      <c r="Q358" s="297"/>
      <c r="R358" s="297"/>
      <c r="S358" s="297"/>
      <c r="T358" s="297"/>
      <c r="U358" s="297"/>
      <c r="V358" s="297"/>
      <c r="W358" s="297"/>
      <c r="X358" s="297"/>
      <c r="Y358" s="297"/>
      <c r="Z358" s="297"/>
    </row>
    <row r="359" spans="1:26" ht="15.75" customHeight="1">
      <c r="A359" s="297"/>
      <c r="B359" s="297"/>
      <c r="C359" s="297"/>
      <c r="D359" s="297"/>
      <c r="E359" s="297"/>
      <c r="F359" s="297"/>
      <c r="G359" s="297"/>
      <c r="H359" s="297"/>
      <c r="I359" s="297"/>
      <c r="J359" s="297"/>
      <c r="K359" s="297"/>
      <c r="L359" s="297"/>
      <c r="M359" s="297"/>
      <c r="N359" s="297"/>
      <c r="O359" s="297"/>
      <c r="P359" s="297"/>
      <c r="Q359" s="297"/>
      <c r="R359" s="297"/>
      <c r="S359" s="297"/>
      <c r="T359" s="297"/>
      <c r="U359" s="297"/>
      <c r="V359" s="297"/>
      <c r="W359" s="297"/>
      <c r="X359" s="297"/>
      <c r="Y359" s="297"/>
      <c r="Z359" s="297"/>
    </row>
    <row r="360" spans="1:26" ht="15.75" customHeight="1">
      <c r="A360" s="297"/>
      <c r="B360" s="297"/>
      <c r="C360" s="297"/>
      <c r="D360" s="297"/>
      <c r="E360" s="297"/>
      <c r="F360" s="297"/>
      <c r="G360" s="297"/>
      <c r="H360" s="297"/>
      <c r="I360" s="297"/>
      <c r="J360" s="297"/>
      <c r="K360" s="297"/>
      <c r="L360" s="297"/>
      <c r="M360" s="297"/>
      <c r="N360" s="297"/>
      <c r="O360" s="297"/>
      <c r="P360" s="297"/>
      <c r="Q360" s="297"/>
      <c r="R360" s="297"/>
      <c r="S360" s="297"/>
      <c r="T360" s="297"/>
      <c r="U360" s="297"/>
      <c r="V360" s="297"/>
      <c r="W360" s="297"/>
      <c r="X360" s="297"/>
      <c r="Y360" s="297"/>
      <c r="Z360" s="297"/>
    </row>
    <row r="361" spans="1:26" ht="15.75" customHeight="1">
      <c r="A361" s="297"/>
      <c r="B361" s="297"/>
      <c r="C361" s="297"/>
      <c r="D361" s="297"/>
      <c r="E361" s="297"/>
      <c r="F361" s="297"/>
      <c r="G361" s="297"/>
      <c r="H361" s="297"/>
      <c r="I361" s="297"/>
      <c r="J361" s="297"/>
      <c r="K361" s="297"/>
      <c r="L361" s="297"/>
      <c r="M361" s="297"/>
      <c r="N361" s="297"/>
      <c r="O361" s="297"/>
      <c r="P361" s="297"/>
      <c r="Q361" s="297"/>
      <c r="R361" s="297"/>
      <c r="S361" s="297"/>
      <c r="T361" s="297"/>
      <c r="U361" s="297"/>
      <c r="V361" s="297"/>
      <c r="W361" s="297"/>
      <c r="X361" s="297"/>
      <c r="Y361" s="297"/>
      <c r="Z361" s="297"/>
    </row>
    <row r="362" spans="1:26" ht="15.75" customHeight="1">
      <c r="A362" s="297"/>
      <c r="B362" s="297"/>
      <c r="C362" s="297"/>
      <c r="D362" s="297"/>
      <c r="E362" s="297"/>
      <c r="F362" s="297"/>
      <c r="G362" s="297"/>
      <c r="H362" s="297"/>
      <c r="I362" s="297"/>
      <c r="J362" s="297"/>
      <c r="K362" s="297"/>
      <c r="L362" s="297"/>
      <c r="M362" s="297"/>
      <c r="N362" s="297"/>
      <c r="O362" s="297"/>
      <c r="P362" s="297"/>
      <c r="Q362" s="297"/>
      <c r="R362" s="297"/>
      <c r="S362" s="297"/>
      <c r="T362" s="297"/>
      <c r="U362" s="297"/>
      <c r="V362" s="297"/>
      <c r="W362" s="297"/>
      <c r="X362" s="297"/>
      <c r="Y362" s="297"/>
      <c r="Z362" s="297"/>
    </row>
    <row r="363" spans="1:26" ht="15.75" customHeight="1">
      <c r="A363" s="297"/>
      <c r="B363" s="297"/>
      <c r="C363" s="297"/>
      <c r="D363" s="297"/>
      <c r="E363" s="297"/>
      <c r="F363" s="297"/>
      <c r="G363" s="297"/>
      <c r="H363" s="297"/>
      <c r="I363" s="297"/>
      <c r="J363" s="297"/>
      <c r="K363" s="297"/>
      <c r="L363" s="297"/>
      <c r="M363" s="297"/>
      <c r="N363" s="297"/>
      <c r="O363" s="297"/>
      <c r="P363" s="297"/>
      <c r="Q363" s="297"/>
      <c r="R363" s="297"/>
      <c r="S363" s="297"/>
      <c r="T363" s="297"/>
      <c r="U363" s="297"/>
      <c r="V363" s="297"/>
      <c r="W363" s="297"/>
      <c r="X363" s="297"/>
      <c r="Y363" s="297"/>
      <c r="Z363" s="297"/>
    </row>
    <row r="364" spans="1:26" ht="15.75" customHeight="1">
      <c r="A364" s="297"/>
      <c r="B364" s="297"/>
      <c r="C364" s="297"/>
      <c r="D364" s="297"/>
      <c r="E364" s="297"/>
      <c r="F364" s="297"/>
      <c r="G364" s="297"/>
      <c r="H364" s="297"/>
      <c r="I364" s="297"/>
      <c r="J364" s="297"/>
      <c r="K364" s="297"/>
      <c r="L364" s="297"/>
      <c r="M364" s="297"/>
      <c r="N364" s="297"/>
      <c r="O364" s="297"/>
      <c r="P364" s="297"/>
      <c r="Q364" s="297"/>
      <c r="R364" s="297"/>
      <c r="S364" s="297"/>
      <c r="T364" s="297"/>
      <c r="U364" s="297"/>
      <c r="V364" s="297"/>
      <c r="W364" s="297"/>
      <c r="X364" s="297"/>
      <c r="Y364" s="297"/>
      <c r="Z364" s="297"/>
    </row>
    <row r="365" spans="1:26" ht="15.75" customHeight="1">
      <c r="A365" s="297"/>
      <c r="B365" s="297"/>
      <c r="C365" s="297"/>
      <c r="D365" s="297"/>
      <c r="E365" s="297"/>
      <c r="F365" s="297"/>
      <c r="G365" s="297"/>
      <c r="H365" s="297"/>
      <c r="I365" s="297"/>
      <c r="J365" s="297"/>
      <c r="K365" s="297"/>
      <c r="L365" s="297"/>
      <c r="M365" s="297"/>
      <c r="N365" s="297"/>
      <c r="O365" s="297"/>
      <c r="P365" s="297"/>
      <c r="Q365" s="297"/>
      <c r="R365" s="297"/>
      <c r="S365" s="297"/>
      <c r="T365" s="297"/>
      <c r="U365" s="297"/>
      <c r="V365" s="297"/>
      <c r="W365" s="297"/>
      <c r="X365" s="297"/>
      <c r="Y365" s="297"/>
      <c r="Z365" s="297"/>
    </row>
    <row r="366" spans="1:26" ht="15.75" customHeight="1">
      <c r="A366" s="297"/>
      <c r="B366" s="297"/>
      <c r="C366" s="297"/>
      <c r="D366" s="297"/>
      <c r="E366" s="297"/>
      <c r="F366" s="297"/>
      <c r="G366" s="297"/>
      <c r="H366" s="297"/>
      <c r="I366" s="297"/>
      <c r="J366" s="297"/>
      <c r="K366" s="297"/>
      <c r="L366" s="297"/>
      <c r="M366" s="297"/>
      <c r="N366" s="297"/>
      <c r="O366" s="297"/>
      <c r="P366" s="297"/>
      <c r="Q366" s="297"/>
      <c r="R366" s="297"/>
      <c r="S366" s="297"/>
      <c r="T366" s="297"/>
      <c r="U366" s="297"/>
      <c r="V366" s="297"/>
      <c r="W366" s="297"/>
      <c r="X366" s="297"/>
      <c r="Y366" s="297"/>
      <c r="Z366" s="297"/>
    </row>
    <row r="367" spans="1:26" ht="15.75" customHeight="1">
      <c r="A367" s="297"/>
      <c r="B367" s="297"/>
      <c r="C367" s="297"/>
      <c r="D367" s="297"/>
      <c r="E367" s="297"/>
      <c r="F367" s="297"/>
      <c r="G367" s="297"/>
      <c r="H367" s="297"/>
      <c r="I367" s="297"/>
      <c r="J367" s="297"/>
      <c r="K367" s="297"/>
      <c r="L367" s="297"/>
      <c r="M367" s="297"/>
      <c r="N367" s="297"/>
      <c r="O367" s="297"/>
      <c r="P367" s="297"/>
      <c r="Q367" s="297"/>
      <c r="R367" s="297"/>
      <c r="S367" s="297"/>
      <c r="T367" s="297"/>
      <c r="U367" s="297"/>
      <c r="V367" s="297"/>
      <c r="W367" s="297"/>
      <c r="X367" s="297"/>
      <c r="Y367" s="297"/>
      <c r="Z367" s="297"/>
    </row>
    <row r="368" spans="1:26" ht="15.75" customHeight="1">
      <c r="A368" s="297"/>
      <c r="B368" s="297"/>
      <c r="C368" s="297"/>
      <c r="D368" s="297"/>
      <c r="E368" s="297"/>
      <c r="F368" s="297"/>
      <c r="G368" s="297"/>
      <c r="H368" s="297"/>
      <c r="I368" s="297"/>
      <c r="J368" s="297"/>
      <c r="K368" s="297"/>
      <c r="L368" s="297"/>
      <c r="M368" s="297"/>
      <c r="N368" s="297"/>
      <c r="O368" s="297"/>
      <c r="P368" s="297"/>
      <c r="Q368" s="297"/>
      <c r="R368" s="297"/>
      <c r="S368" s="297"/>
      <c r="T368" s="297"/>
      <c r="U368" s="297"/>
      <c r="V368" s="297"/>
      <c r="W368" s="297"/>
      <c r="X368" s="297"/>
      <c r="Y368" s="297"/>
      <c r="Z368" s="297"/>
    </row>
    <row r="369" spans="1:26" ht="15.75" customHeight="1">
      <c r="A369" s="297"/>
      <c r="B369" s="297"/>
      <c r="C369" s="297"/>
      <c r="D369" s="297"/>
      <c r="E369" s="297"/>
      <c r="F369" s="297"/>
      <c r="G369" s="297"/>
      <c r="H369" s="297"/>
      <c r="I369" s="297"/>
      <c r="J369" s="297"/>
      <c r="K369" s="297"/>
      <c r="L369" s="297"/>
      <c r="M369" s="297"/>
      <c r="N369" s="297"/>
      <c r="O369" s="297"/>
      <c r="P369" s="297"/>
      <c r="Q369" s="297"/>
      <c r="R369" s="297"/>
      <c r="S369" s="297"/>
      <c r="T369" s="297"/>
      <c r="U369" s="297"/>
      <c r="V369" s="297"/>
      <c r="W369" s="297"/>
      <c r="X369" s="297"/>
      <c r="Y369" s="297"/>
      <c r="Z369" s="297"/>
    </row>
    <row r="370" spans="1:26" ht="15.75" customHeight="1">
      <c r="A370" s="297"/>
      <c r="B370" s="297"/>
      <c r="C370" s="297"/>
      <c r="D370" s="297"/>
      <c r="E370" s="297"/>
      <c r="F370" s="297"/>
      <c r="G370" s="297"/>
      <c r="H370" s="297"/>
      <c r="I370" s="297"/>
      <c r="J370" s="297"/>
      <c r="K370" s="297"/>
      <c r="L370" s="297"/>
      <c r="M370" s="297"/>
      <c r="N370" s="297"/>
      <c r="O370" s="297"/>
      <c r="P370" s="297"/>
      <c r="Q370" s="297"/>
      <c r="R370" s="297"/>
      <c r="S370" s="297"/>
      <c r="T370" s="297"/>
      <c r="U370" s="297"/>
      <c r="V370" s="297"/>
      <c r="W370" s="297"/>
      <c r="X370" s="297"/>
      <c r="Y370" s="297"/>
      <c r="Z370" s="297"/>
    </row>
    <row r="371" spans="1:26" ht="15.75" customHeight="1">
      <c r="A371" s="297"/>
      <c r="B371" s="297"/>
      <c r="C371" s="297"/>
      <c r="D371" s="297"/>
      <c r="E371" s="297"/>
      <c r="F371" s="297"/>
      <c r="G371" s="297"/>
      <c r="H371" s="297"/>
      <c r="I371" s="297"/>
      <c r="J371" s="297"/>
      <c r="K371" s="297"/>
      <c r="L371" s="297"/>
      <c r="M371" s="297"/>
      <c r="N371" s="297"/>
      <c r="O371" s="297"/>
      <c r="P371" s="297"/>
      <c r="Q371" s="297"/>
      <c r="R371" s="297"/>
      <c r="S371" s="297"/>
      <c r="T371" s="297"/>
      <c r="U371" s="297"/>
      <c r="V371" s="297"/>
      <c r="W371" s="297"/>
      <c r="X371" s="297"/>
      <c r="Y371" s="297"/>
      <c r="Z371" s="297"/>
    </row>
    <row r="372" spans="1:26" ht="15.75" customHeight="1">
      <c r="A372" s="297"/>
      <c r="B372" s="297"/>
      <c r="C372" s="297"/>
      <c r="D372" s="297"/>
      <c r="E372" s="297"/>
      <c r="F372" s="297"/>
      <c r="G372" s="297"/>
      <c r="H372" s="297"/>
      <c r="I372" s="297"/>
      <c r="J372" s="297"/>
      <c r="K372" s="297"/>
      <c r="L372" s="297"/>
      <c r="M372" s="297"/>
      <c r="N372" s="297"/>
      <c r="O372" s="297"/>
      <c r="P372" s="297"/>
      <c r="Q372" s="297"/>
      <c r="R372" s="297"/>
      <c r="S372" s="297"/>
      <c r="T372" s="297"/>
      <c r="U372" s="297"/>
      <c r="V372" s="297"/>
      <c r="W372" s="297"/>
      <c r="X372" s="297"/>
      <c r="Y372" s="297"/>
      <c r="Z372" s="297"/>
    </row>
    <row r="373" spans="1:26" ht="15.75" customHeight="1">
      <c r="A373" s="297"/>
      <c r="B373" s="297"/>
      <c r="C373" s="297"/>
      <c r="D373" s="297"/>
      <c r="E373" s="297"/>
      <c r="F373" s="297"/>
      <c r="G373" s="297"/>
      <c r="H373" s="297"/>
      <c r="I373" s="297"/>
      <c r="J373" s="297"/>
      <c r="K373" s="297"/>
      <c r="L373" s="297"/>
      <c r="M373" s="297"/>
      <c r="N373" s="297"/>
      <c r="O373" s="297"/>
      <c r="P373" s="297"/>
      <c r="Q373" s="297"/>
      <c r="R373" s="297"/>
      <c r="S373" s="297"/>
      <c r="T373" s="297"/>
      <c r="U373" s="297"/>
      <c r="V373" s="297"/>
      <c r="W373" s="297"/>
      <c r="X373" s="297"/>
      <c r="Y373" s="297"/>
      <c r="Z373" s="297"/>
    </row>
    <row r="374" spans="1:26" ht="15.75" customHeight="1">
      <c r="A374" s="297"/>
      <c r="B374" s="297"/>
      <c r="C374" s="297"/>
      <c r="D374" s="297"/>
      <c r="E374" s="297"/>
      <c r="F374" s="297"/>
      <c r="G374" s="297"/>
      <c r="H374" s="297"/>
      <c r="I374" s="297"/>
      <c r="J374" s="297"/>
      <c r="K374" s="297"/>
      <c r="L374" s="297"/>
      <c r="M374" s="297"/>
      <c r="N374" s="297"/>
      <c r="O374" s="297"/>
      <c r="P374" s="297"/>
      <c r="Q374" s="297"/>
      <c r="R374" s="297"/>
      <c r="S374" s="297"/>
      <c r="T374" s="297"/>
      <c r="U374" s="297"/>
      <c r="V374" s="297"/>
      <c r="W374" s="297"/>
      <c r="X374" s="297"/>
      <c r="Y374" s="297"/>
      <c r="Z374" s="297"/>
    </row>
    <row r="375" spans="1:26" ht="15.75" customHeight="1">
      <c r="A375" s="297"/>
      <c r="B375" s="297"/>
      <c r="C375" s="297"/>
      <c r="D375" s="297"/>
      <c r="E375" s="297"/>
      <c r="F375" s="297"/>
      <c r="G375" s="297"/>
      <c r="H375" s="297"/>
      <c r="I375" s="297"/>
      <c r="J375" s="297"/>
      <c r="K375" s="297"/>
      <c r="L375" s="297"/>
      <c r="M375" s="297"/>
      <c r="N375" s="297"/>
      <c r="O375" s="297"/>
      <c r="P375" s="297"/>
      <c r="Q375" s="297"/>
      <c r="R375" s="297"/>
      <c r="S375" s="297"/>
      <c r="T375" s="297"/>
      <c r="U375" s="297"/>
      <c r="V375" s="297"/>
      <c r="W375" s="297"/>
      <c r="X375" s="297"/>
      <c r="Y375" s="297"/>
      <c r="Z375" s="297"/>
    </row>
    <row r="376" spans="1:26" ht="15.75" customHeight="1">
      <c r="A376" s="297"/>
      <c r="B376" s="297"/>
      <c r="C376" s="297"/>
      <c r="D376" s="297"/>
      <c r="E376" s="297"/>
      <c r="F376" s="297"/>
      <c r="G376" s="297"/>
      <c r="H376" s="297"/>
      <c r="I376" s="297"/>
      <c r="J376" s="297"/>
      <c r="K376" s="297"/>
      <c r="L376" s="297"/>
      <c r="M376" s="297"/>
      <c r="N376" s="297"/>
      <c r="O376" s="297"/>
      <c r="P376" s="297"/>
      <c r="Q376" s="297"/>
      <c r="R376" s="297"/>
      <c r="S376" s="297"/>
      <c r="T376" s="297"/>
      <c r="U376" s="297"/>
      <c r="V376" s="297"/>
      <c r="W376" s="297"/>
      <c r="X376" s="297"/>
      <c r="Y376" s="297"/>
      <c r="Z376" s="297"/>
    </row>
    <row r="377" spans="1:26" ht="15.75" customHeight="1">
      <c r="A377" s="297"/>
      <c r="B377" s="297"/>
      <c r="C377" s="297"/>
      <c r="D377" s="297"/>
      <c r="E377" s="297"/>
      <c r="F377" s="297"/>
      <c r="G377" s="297"/>
      <c r="H377" s="297"/>
      <c r="I377" s="297"/>
      <c r="J377" s="297"/>
      <c r="K377" s="297"/>
      <c r="L377" s="297"/>
      <c r="M377" s="297"/>
      <c r="N377" s="297"/>
      <c r="O377" s="297"/>
      <c r="P377" s="297"/>
      <c r="Q377" s="297"/>
      <c r="R377" s="297"/>
      <c r="S377" s="297"/>
      <c r="T377" s="297"/>
      <c r="U377" s="297"/>
      <c r="V377" s="297"/>
      <c r="W377" s="297"/>
      <c r="X377" s="297"/>
      <c r="Y377" s="297"/>
      <c r="Z377" s="297"/>
    </row>
    <row r="378" spans="1:26" ht="15.75" customHeight="1">
      <c r="A378" s="297"/>
      <c r="B378" s="297"/>
      <c r="C378" s="297"/>
      <c r="D378" s="297"/>
      <c r="E378" s="297"/>
      <c r="F378" s="297"/>
      <c r="G378" s="297"/>
      <c r="H378" s="297"/>
      <c r="I378" s="297"/>
      <c r="J378" s="297"/>
      <c r="K378" s="297"/>
      <c r="L378" s="297"/>
      <c r="M378" s="297"/>
      <c r="N378" s="297"/>
      <c r="O378" s="297"/>
      <c r="P378" s="297"/>
      <c r="Q378" s="297"/>
      <c r="R378" s="297"/>
      <c r="S378" s="297"/>
      <c r="T378" s="297"/>
      <c r="U378" s="297"/>
      <c r="V378" s="297"/>
      <c r="W378" s="297"/>
      <c r="X378" s="297"/>
      <c r="Y378" s="297"/>
      <c r="Z378" s="297"/>
    </row>
    <row r="379" spans="1:26" ht="15.75" customHeight="1">
      <c r="A379" s="297"/>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row>
    <row r="380" spans="1:26" ht="15.75" customHeight="1">
      <c r="A380" s="297"/>
      <c r="B380" s="297"/>
      <c r="C380" s="297"/>
      <c r="D380" s="297"/>
      <c r="E380" s="297"/>
      <c r="F380" s="297"/>
      <c r="G380" s="297"/>
      <c r="H380" s="297"/>
      <c r="I380" s="297"/>
      <c r="J380" s="297"/>
      <c r="K380" s="297"/>
      <c r="L380" s="297"/>
      <c r="M380" s="297"/>
      <c r="N380" s="297"/>
      <c r="O380" s="297"/>
      <c r="P380" s="297"/>
      <c r="Q380" s="297"/>
      <c r="R380" s="297"/>
      <c r="S380" s="297"/>
      <c r="T380" s="297"/>
      <c r="U380" s="297"/>
      <c r="V380" s="297"/>
      <c r="W380" s="297"/>
      <c r="X380" s="297"/>
      <c r="Y380" s="297"/>
      <c r="Z380" s="297"/>
    </row>
    <row r="381" spans="1:26" ht="15.75" customHeight="1">
      <c r="A381" s="297"/>
      <c r="B381" s="297"/>
      <c r="C381" s="297"/>
      <c r="D381" s="297"/>
      <c r="E381" s="297"/>
      <c r="F381" s="297"/>
      <c r="G381" s="297"/>
      <c r="H381" s="297"/>
      <c r="I381" s="297"/>
      <c r="J381" s="297"/>
      <c r="K381" s="297"/>
      <c r="L381" s="297"/>
      <c r="M381" s="297"/>
      <c r="N381" s="297"/>
      <c r="O381" s="297"/>
      <c r="P381" s="297"/>
      <c r="Q381" s="297"/>
      <c r="R381" s="297"/>
      <c r="S381" s="297"/>
      <c r="T381" s="297"/>
      <c r="U381" s="297"/>
      <c r="V381" s="297"/>
      <c r="W381" s="297"/>
      <c r="X381" s="297"/>
      <c r="Y381" s="297"/>
      <c r="Z381" s="297"/>
    </row>
    <row r="382" spans="1:26" ht="15.75" customHeight="1">
      <c r="A382" s="297"/>
      <c r="B382" s="297"/>
      <c r="C382" s="297"/>
      <c r="D382" s="297"/>
      <c r="E382" s="297"/>
      <c r="F382" s="297"/>
      <c r="G382" s="297"/>
      <c r="H382" s="297"/>
      <c r="I382" s="297"/>
      <c r="J382" s="297"/>
      <c r="K382" s="297"/>
      <c r="L382" s="297"/>
      <c r="M382" s="297"/>
      <c r="N382" s="297"/>
      <c r="O382" s="297"/>
      <c r="P382" s="297"/>
      <c r="Q382" s="297"/>
      <c r="R382" s="297"/>
      <c r="S382" s="297"/>
      <c r="T382" s="297"/>
      <c r="U382" s="297"/>
      <c r="V382" s="297"/>
      <c r="W382" s="297"/>
      <c r="X382" s="297"/>
      <c r="Y382" s="297"/>
      <c r="Z382" s="297"/>
    </row>
    <row r="383" spans="1:26" ht="15.75" customHeight="1">
      <c r="A383" s="297"/>
      <c r="B383" s="297"/>
      <c r="C383" s="297"/>
      <c r="D383" s="297"/>
      <c r="E383" s="297"/>
      <c r="F383" s="297"/>
      <c r="G383" s="297"/>
      <c r="H383" s="297"/>
      <c r="I383" s="297"/>
      <c r="J383" s="297"/>
      <c r="K383" s="297"/>
      <c r="L383" s="297"/>
      <c r="M383" s="297"/>
      <c r="N383" s="297"/>
      <c r="O383" s="297"/>
      <c r="P383" s="297"/>
      <c r="Q383" s="297"/>
      <c r="R383" s="297"/>
      <c r="S383" s="297"/>
      <c r="T383" s="297"/>
      <c r="U383" s="297"/>
      <c r="V383" s="297"/>
      <c r="W383" s="297"/>
      <c r="X383" s="297"/>
      <c r="Y383" s="297"/>
      <c r="Z383" s="297"/>
    </row>
    <row r="384" spans="1:26" ht="15.75" customHeight="1">
      <c r="A384" s="297"/>
      <c r="B384" s="297"/>
      <c r="C384" s="297"/>
      <c r="D384" s="297"/>
      <c r="E384" s="297"/>
      <c r="F384" s="297"/>
      <c r="G384" s="297"/>
      <c r="H384" s="297"/>
      <c r="I384" s="297"/>
      <c r="J384" s="297"/>
      <c r="K384" s="297"/>
      <c r="L384" s="297"/>
      <c r="M384" s="297"/>
      <c r="N384" s="297"/>
      <c r="O384" s="297"/>
      <c r="P384" s="297"/>
      <c r="Q384" s="297"/>
      <c r="R384" s="297"/>
      <c r="S384" s="297"/>
      <c r="T384" s="297"/>
      <c r="U384" s="297"/>
      <c r="V384" s="297"/>
      <c r="W384" s="297"/>
      <c r="X384" s="297"/>
      <c r="Y384" s="297"/>
      <c r="Z384" s="297"/>
    </row>
    <row r="385" spans="1:26" ht="15.75" customHeight="1">
      <c r="A385" s="297"/>
      <c r="B385" s="297"/>
      <c r="C385" s="297"/>
      <c r="D385" s="297"/>
      <c r="E385" s="297"/>
      <c r="F385" s="297"/>
      <c r="G385" s="297"/>
      <c r="H385" s="297"/>
      <c r="I385" s="297"/>
      <c r="J385" s="297"/>
      <c r="K385" s="297"/>
      <c r="L385" s="297"/>
      <c r="M385" s="297"/>
      <c r="N385" s="297"/>
      <c r="O385" s="297"/>
      <c r="P385" s="297"/>
      <c r="Q385" s="297"/>
      <c r="R385" s="297"/>
      <c r="S385" s="297"/>
      <c r="T385" s="297"/>
      <c r="U385" s="297"/>
      <c r="V385" s="297"/>
      <c r="W385" s="297"/>
      <c r="X385" s="297"/>
      <c r="Y385" s="297"/>
      <c r="Z385" s="297"/>
    </row>
    <row r="386" spans="1:26" ht="15.75" customHeight="1">
      <c r="A386" s="297"/>
      <c r="B386" s="297"/>
      <c r="C386" s="297"/>
      <c r="D386" s="297"/>
      <c r="E386" s="297"/>
      <c r="F386" s="297"/>
      <c r="G386" s="297"/>
      <c r="H386" s="297"/>
      <c r="I386" s="297"/>
      <c r="J386" s="297"/>
      <c r="K386" s="297"/>
      <c r="L386" s="297"/>
      <c r="M386" s="297"/>
      <c r="N386" s="297"/>
      <c r="O386" s="297"/>
      <c r="P386" s="297"/>
      <c r="Q386" s="297"/>
      <c r="R386" s="297"/>
      <c r="S386" s="297"/>
      <c r="T386" s="297"/>
      <c r="U386" s="297"/>
      <c r="V386" s="297"/>
      <c r="W386" s="297"/>
      <c r="X386" s="297"/>
      <c r="Y386" s="297"/>
      <c r="Z386" s="297"/>
    </row>
    <row r="387" spans="1:26" ht="15.75" customHeight="1">
      <c r="A387" s="297"/>
      <c r="B387" s="297"/>
      <c r="C387" s="297"/>
      <c r="D387" s="297"/>
      <c r="E387" s="297"/>
      <c r="F387" s="297"/>
      <c r="G387" s="297"/>
      <c r="H387" s="297"/>
      <c r="I387" s="297"/>
      <c r="J387" s="297"/>
      <c r="K387" s="297"/>
      <c r="L387" s="297"/>
      <c r="M387" s="297"/>
      <c r="N387" s="297"/>
      <c r="O387" s="297"/>
      <c r="P387" s="297"/>
      <c r="Q387" s="297"/>
      <c r="R387" s="297"/>
      <c r="S387" s="297"/>
      <c r="T387" s="297"/>
      <c r="U387" s="297"/>
      <c r="V387" s="297"/>
      <c r="W387" s="297"/>
      <c r="X387" s="297"/>
      <c r="Y387" s="297"/>
      <c r="Z387" s="297"/>
    </row>
    <row r="388" spans="1:26" ht="15.75" customHeight="1">
      <c r="A388" s="297"/>
      <c r="B388" s="297"/>
      <c r="C388" s="297"/>
      <c r="D388" s="297"/>
      <c r="E388" s="297"/>
      <c r="F388" s="297"/>
      <c r="G388" s="297"/>
      <c r="H388" s="297"/>
      <c r="I388" s="297"/>
      <c r="J388" s="297"/>
      <c r="K388" s="297"/>
      <c r="L388" s="297"/>
      <c r="M388" s="297"/>
      <c r="N388" s="297"/>
      <c r="O388" s="297"/>
      <c r="P388" s="297"/>
      <c r="Q388" s="297"/>
      <c r="R388" s="297"/>
      <c r="S388" s="297"/>
      <c r="T388" s="297"/>
      <c r="U388" s="297"/>
      <c r="V388" s="297"/>
      <c r="W388" s="297"/>
      <c r="X388" s="297"/>
      <c r="Y388" s="297"/>
      <c r="Z388" s="297"/>
    </row>
    <row r="389" spans="1:26" ht="15.75" customHeight="1">
      <c r="A389" s="297"/>
      <c r="B389" s="297"/>
      <c r="C389" s="297"/>
      <c r="D389" s="297"/>
      <c r="E389" s="297"/>
      <c r="F389" s="297"/>
      <c r="G389" s="297"/>
      <c r="H389" s="297"/>
      <c r="I389" s="297"/>
      <c r="J389" s="297"/>
      <c r="K389" s="297"/>
      <c r="L389" s="297"/>
      <c r="M389" s="297"/>
      <c r="N389" s="297"/>
      <c r="O389" s="297"/>
      <c r="P389" s="297"/>
      <c r="Q389" s="297"/>
      <c r="R389" s="297"/>
      <c r="S389" s="297"/>
      <c r="T389" s="297"/>
      <c r="U389" s="297"/>
      <c r="V389" s="297"/>
      <c r="W389" s="297"/>
      <c r="X389" s="297"/>
      <c r="Y389" s="297"/>
      <c r="Z389" s="297"/>
    </row>
    <row r="390" spans="1:26" ht="15.75" customHeight="1">
      <c r="A390" s="297"/>
      <c r="B390" s="297"/>
      <c r="C390" s="297"/>
      <c r="D390" s="297"/>
      <c r="E390" s="297"/>
      <c r="F390" s="297"/>
      <c r="G390" s="297"/>
      <c r="H390" s="297"/>
      <c r="I390" s="297"/>
      <c r="J390" s="297"/>
      <c r="K390" s="297"/>
      <c r="L390" s="297"/>
      <c r="M390" s="297"/>
      <c r="N390" s="297"/>
      <c r="O390" s="297"/>
      <c r="P390" s="297"/>
      <c r="Q390" s="297"/>
      <c r="R390" s="297"/>
      <c r="S390" s="297"/>
      <c r="T390" s="297"/>
      <c r="U390" s="297"/>
      <c r="V390" s="297"/>
      <c r="W390" s="297"/>
      <c r="X390" s="297"/>
      <c r="Y390" s="297"/>
      <c r="Z390" s="297"/>
    </row>
    <row r="391" spans="1:26" ht="15.75" customHeight="1">
      <c r="A391" s="297"/>
      <c r="B391" s="297"/>
      <c r="C391" s="297"/>
      <c r="D391" s="297"/>
      <c r="E391" s="297"/>
      <c r="F391" s="297"/>
      <c r="G391" s="297"/>
      <c r="H391" s="297"/>
      <c r="I391" s="297"/>
      <c r="J391" s="297"/>
      <c r="K391" s="297"/>
      <c r="L391" s="297"/>
      <c r="M391" s="297"/>
      <c r="N391" s="297"/>
      <c r="O391" s="297"/>
      <c r="P391" s="297"/>
      <c r="Q391" s="297"/>
      <c r="R391" s="297"/>
      <c r="S391" s="297"/>
      <c r="T391" s="297"/>
      <c r="U391" s="297"/>
      <c r="V391" s="297"/>
      <c r="W391" s="297"/>
      <c r="X391" s="297"/>
      <c r="Y391" s="297"/>
      <c r="Z391" s="297"/>
    </row>
    <row r="392" spans="1:26" ht="15.75" customHeight="1">
      <c r="A392" s="297"/>
      <c r="B392" s="297"/>
      <c r="C392" s="297"/>
      <c r="D392" s="297"/>
      <c r="E392" s="297"/>
      <c r="F392" s="297"/>
      <c r="G392" s="297"/>
      <c r="H392" s="297"/>
      <c r="I392" s="297"/>
      <c r="J392" s="297"/>
      <c r="K392" s="297"/>
      <c r="L392" s="297"/>
      <c r="M392" s="297"/>
      <c r="N392" s="297"/>
      <c r="O392" s="297"/>
      <c r="P392" s="297"/>
      <c r="Q392" s="297"/>
      <c r="R392" s="297"/>
      <c r="S392" s="297"/>
      <c r="T392" s="297"/>
      <c r="U392" s="297"/>
      <c r="V392" s="297"/>
      <c r="W392" s="297"/>
      <c r="X392" s="297"/>
      <c r="Y392" s="297"/>
      <c r="Z392" s="297"/>
    </row>
    <row r="393" spans="1:26" ht="15.75" customHeight="1">
      <c r="A393" s="297"/>
      <c r="B393" s="297"/>
      <c r="C393" s="297"/>
      <c r="D393" s="297"/>
      <c r="E393" s="297"/>
      <c r="F393" s="297"/>
      <c r="G393" s="297"/>
      <c r="H393" s="297"/>
      <c r="I393" s="297"/>
      <c r="J393" s="297"/>
      <c r="K393" s="297"/>
      <c r="L393" s="297"/>
      <c r="M393" s="297"/>
      <c r="N393" s="297"/>
      <c r="O393" s="297"/>
      <c r="P393" s="297"/>
      <c r="Q393" s="297"/>
      <c r="R393" s="297"/>
      <c r="S393" s="297"/>
      <c r="T393" s="297"/>
      <c r="U393" s="297"/>
      <c r="V393" s="297"/>
      <c r="W393" s="297"/>
      <c r="X393" s="297"/>
      <c r="Y393" s="297"/>
      <c r="Z393" s="297"/>
    </row>
    <row r="394" spans="1:26" ht="15.75" customHeight="1">
      <c r="A394" s="297"/>
      <c r="B394" s="297"/>
      <c r="C394" s="297"/>
      <c r="D394" s="297"/>
      <c r="E394" s="297"/>
      <c r="F394" s="297"/>
      <c r="G394" s="297"/>
      <c r="H394" s="297"/>
      <c r="I394" s="297"/>
      <c r="J394" s="297"/>
      <c r="K394" s="297"/>
      <c r="L394" s="297"/>
      <c r="M394" s="297"/>
      <c r="N394" s="297"/>
      <c r="O394" s="297"/>
      <c r="P394" s="297"/>
      <c r="Q394" s="297"/>
      <c r="R394" s="297"/>
      <c r="S394" s="297"/>
      <c r="T394" s="297"/>
      <c r="U394" s="297"/>
      <c r="V394" s="297"/>
      <c r="W394" s="297"/>
      <c r="X394" s="297"/>
      <c r="Y394" s="297"/>
      <c r="Z394" s="297"/>
    </row>
    <row r="395" spans="1:26" ht="15.75" customHeight="1">
      <c r="A395" s="297"/>
      <c r="B395" s="297"/>
      <c r="C395" s="297"/>
      <c r="D395" s="297"/>
      <c r="E395" s="297"/>
      <c r="F395" s="297"/>
      <c r="G395" s="297"/>
      <c r="H395" s="297"/>
      <c r="I395" s="297"/>
      <c r="J395" s="297"/>
      <c r="K395" s="297"/>
      <c r="L395" s="297"/>
      <c r="M395" s="297"/>
      <c r="N395" s="297"/>
      <c r="O395" s="297"/>
      <c r="P395" s="297"/>
      <c r="Q395" s="297"/>
      <c r="R395" s="297"/>
      <c r="S395" s="297"/>
      <c r="T395" s="297"/>
      <c r="U395" s="297"/>
      <c r="V395" s="297"/>
      <c r="W395" s="297"/>
      <c r="X395" s="297"/>
      <c r="Y395" s="297"/>
      <c r="Z395" s="297"/>
    </row>
    <row r="396" spans="1:26" ht="15.75" customHeight="1">
      <c r="A396" s="297"/>
      <c r="B396" s="297"/>
      <c r="C396" s="297"/>
      <c r="D396" s="297"/>
      <c r="E396" s="297"/>
      <c r="F396" s="297"/>
      <c r="G396" s="297"/>
      <c r="H396" s="297"/>
      <c r="I396" s="297"/>
      <c r="J396" s="297"/>
      <c r="K396" s="297"/>
      <c r="L396" s="297"/>
      <c r="M396" s="297"/>
      <c r="N396" s="297"/>
      <c r="O396" s="297"/>
      <c r="P396" s="297"/>
      <c r="Q396" s="297"/>
      <c r="R396" s="297"/>
      <c r="S396" s="297"/>
      <c r="T396" s="297"/>
      <c r="U396" s="297"/>
      <c r="V396" s="297"/>
      <c r="W396" s="297"/>
      <c r="X396" s="297"/>
      <c r="Y396" s="297"/>
      <c r="Z396" s="297"/>
    </row>
    <row r="397" spans="1:26" ht="15.75" customHeight="1">
      <c r="A397" s="297"/>
      <c r="B397" s="297"/>
      <c r="C397" s="297"/>
      <c r="D397" s="297"/>
      <c r="E397" s="297"/>
      <c r="F397" s="297"/>
      <c r="G397" s="297"/>
      <c r="H397" s="297"/>
      <c r="I397" s="297"/>
      <c r="J397" s="297"/>
      <c r="K397" s="297"/>
      <c r="L397" s="297"/>
      <c r="M397" s="297"/>
      <c r="N397" s="297"/>
      <c r="O397" s="297"/>
      <c r="P397" s="297"/>
      <c r="Q397" s="297"/>
      <c r="R397" s="297"/>
      <c r="S397" s="297"/>
      <c r="T397" s="297"/>
      <c r="U397" s="297"/>
      <c r="V397" s="297"/>
      <c r="W397" s="297"/>
      <c r="X397" s="297"/>
      <c r="Y397" s="297"/>
      <c r="Z397" s="297"/>
    </row>
    <row r="398" spans="1:26" ht="15.75" customHeight="1">
      <c r="A398" s="297"/>
      <c r="B398" s="297"/>
      <c r="C398" s="297"/>
      <c r="D398" s="297"/>
      <c r="E398" s="297"/>
      <c r="F398" s="297"/>
      <c r="G398" s="297"/>
      <c r="H398" s="297"/>
      <c r="I398" s="297"/>
      <c r="J398" s="297"/>
      <c r="K398" s="297"/>
      <c r="L398" s="297"/>
      <c r="M398" s="297"/>
      <c r="N398" s="297"/>
      <c r="O398" s="297"/>
      <c r="P398" s="297"/>
      <c r="Q398" s="297"/>
      <c r="R398" s="297"/>
      <c r="S398" s="297"/>
      <c r="T398" s="297"/>
      <c r="U398" s="297"/>
      <c r="V398" s="297"/>
      <c r="W398" s="297"/>
      <c r="X398" s="297"/>
      <c r="Y398" s="297"/>
      <c r="Z398" s="297"/>
    </row>
    <row r="399" spans="1:26" ht="15.75" customHeight="1">
      <c r="A399" s="297"/>
      <c r="B399" s="297"/>
      <c r="C399" s="297"/>
      <c r="D399" s="297"/>
      <c r="E399" s="297"/>
      <c r="F399" s="297"/>
      <c r="G399" s="297"/>
      <c r="H399" s="297"/>
      <c r="I399" s="297"/>
      <c r="J399" s="297"/>
      <c r="K399" s="297"/>
      <c r="L399" s="297"/>
      <c r="M399" s="297"/>
      <c r="N399" s="297"/>
      <c r="O399" s="297"/>
      <c r="P399" s="297"/>
      <c r="Q399" s="297"/>
      <c r="R399" s="297"/>
      <c r="S399" s="297"/>
      <c r="T399" s="297"/>
      <c r="U399" s="297"/>
      <c r="V399" s="297"/>
      <c r="W399" s="297"/>
      <c r="X399" s="297"/>
      <c r="Y399" s="297"/>
      <c r="Z399" s="297"/>
    </row>
    <row r="400" spans="1:26" ht="15.75" customHeight="1">
      <c r="A400" s="297"/>
      <c r="B400" s="297"/>
      <c r="C400" s="297"/>
      <c r="D400" s="297"/>
      <c r="E400" s="297"/>
      <c r="F400" s="297"/>
      <c r="G400" s="297"/>
      <c r="H400" s="297"/>
      <c r="I400" s="297"/>
      <c r="J400" s="297"/>
      <c r="K400" s="297"/>
      <c r="L400" s="297"/>
      <c r="M400" s="297"/>
      <c r="N400" s="297"/>
      <c r="O400" s="297"/>
      <c r="P400" s="297"/>
      <c r="Q400" s="297"/>
      <c r="R400" s="297"/>
      <c r="S400" s="297"/>
      <c r="T400" s="297"/>
      <c r="U400" s="297"/>
      <c r="V400" s="297"/>
      <c r="W400" s="297"/>
      <c r="X400" s="297"/>
      <c r="Y400" s="297"/>
      <c r="Z400" s="297"/>
    </row>
    <row r="401" spans="1:26" ht="15.75" customHeight="1">
      <c r="A401" s="297"/>
      <c r="B401" s="297"/>
      <c r="C401" s="297"/>
      <c r="D401" s="297"/>
      <c r="E401" s="297"/>
      <c r="F401" s="297"/>
      <c r="G401" s="297"/>
      <c r="H401" s="297"/>
      <c r="I401" s="297"/>
      <c r="J401" s="297"/>
      <c r="K401" s="297"/>
      <c r="L401" s="297"/>
      <c r="M401" s="297"/>
      <c r="N401" s="297"/>
      <c r="O401" s="297"/>
      <c r="P401" s="297"/>
      <c r="Q401" s="297"/>
      <c r="R401" s="297"/>
      <c r="S401" s="297"/>
      <c r="T401" s="297"/>
      <c r="U401" s="297"/>
      <c r="V401" s="297"/>
      <c r="W401" s="297"/>
      <c r="X401" s="297"/>
      <c r="Y401" s="297"/>
      <c r="Z401" s="297"/>
    </row>
    <row r="402" spans="1:26" ht="15.75" customHeight="1">
      <c r="A402" s="297"/>
      <c r="B402" s="297"/>
      <c r="C402" s="297"/>
      <c r="D402" s="297"/>
      <c r="E402" s="297"/>
      <c r="F402" s="297"/>
      <c r="G402" s="297"/>
      <c r="H402" s="297"/>
      <c r="I402" s="297"/>
      <c r="J402" s="297"/>
      <c r="K402" s="297"/>
      <c r="L402" s="297"/>
      <c r="M402" s="297"/>
      <c r="N402" s="297"/>
      <c r="O402" s="297"/>
      <c r="P402" s="297"/>
      <c r="Q402" s="297"/>
      <c r="R402" s="297"/>
      <c r="S402" s="297"/>
      <c r="T402" s="297"/>
      <c r="U402" s="297"/>
      <c r="V402" s="297"/>
      <c r="W402" s="297"/>
      <c r="X402" s="297"/>
      <c r="Y402" s="297"/>
      <c r="Z402" s="297"/>
    </row>
    <row r="403" spans="1:26" ht="15.75" customHeight="1">
      <c r="A403" s="297"/>
      <c r="B403" s="297"/>
      <c r="C403" s="297"/>
      <c r="D403" s="297"/>
      <c r="E403" s="297"/>
      <c r="F403" s="297"/>
      <c r="G403" s="297"/>
      <c r="H403" s="297"/>
      <c r="I403" s="297"/>
      <c r="J403" s="297"/>
      <c r="K403" s="297"/>
      <c r="L403" s="297"/>
      <c r="M403" s="297"/>
      <c r="N403" s="297"/>
      <c r="O403" s="297"/>
      <c r="P403" s="297"/>
      <c r="Q403" s="297"/>
      <c r="R403" s="297"/>
      <c r="S403" s="297"/>
      <c r="T403" s="297"/>
      <c r="U403" s="297"/>
      <c r="V403" s="297"/>
      <c r="W403" s="297"/>
      <c r="X403" s="297"/>
      <c r="Y403" s="297"/>
      <c r="Z403" s="297"/>
    </row>
    <row r="404" spans="1:26" ht="15.75" customHeight="1">
      <c r="A404" s="297"/>
      <c r="B404" s="297"/>
      <c r="C404" s="297"/>
      <c r="D404" s="297"/>
      <c r="E404" s="297"/>
      <c r="F404" s="297"/>
      <c r="G404" s="297"/>
      <c r="H404" s="297"/>
      <c r="I404" s="297"/>
      <c r="J404" s="297"/>
      <c r="K404" s="297"/>
      <c r="L404" s="297"/>
      <c r="M404" s="297"/>
      <c r="N404" s="297"/>
      <c r="O404" s="297"/>
      <c r="P404" s="297"/>
      <c r="Q404" s="297"/>
      <c r="R404" s="297"/>
      <c r="S404" s="297"/>
      <c r="T404" s="297"/>
      <c r="U404" s="297"/>
      <c r="V404" s="297"/>
      <c r="W404" s="297"/>
      <c r="X404" s="297"/>
      <c r="Y404" s="297"/>
      <c r="Z404" s="297"/>
    </row>
    <row r="405" spans="1:26" ht="15.75" customHeight="1">
      <c r="A405" s="297"/>
      <c r="B405" s="297"/>
      <c r="C405" s="297"/>
      <c r="D405" s="297"/>
      <c r="E405" s="297"/>
      <c r="F405" s="297"/>
      <c r="G405" s="297"/>
      <c r="H405" s="297"/>
      <c r="I405" s="297"/>
      <c r="J405" s="297"/>
      <c r="K405" s="297"/>
      <c r="L405" s="297"/>
      <c r="M405" s="297"/>
      <c r="N405" s="297"/>
      <c r="O405" s="297"/>
      <c r="P405" s="297"/>
      <c r="Q405" s="297"/>
      <c r="R405" s="297"/>
      <c r="S405" s="297"/>
      <c r="T405" s="297"/>
      <c r="U405" s="297"/>
      <c r="V405" s="297"/>
      <c r="W405" s="297"/>
      <c r="X405" s="297"/>
      <c r="Y405" s="297"/>
      <c r="Z405" s="297"/>
    </row>
    <row r="406" spans="1:26" ht="15.75" customHeight="1">
      <c r="A406" s="297"/>
      <c r="B406" s="297"/>
      <c r="C406" s="297"/>
      <c r="D406" s="297"/>
      <c r="E406" s="297"/>
      <c r="F406" s="297"/>
      <c r="G406" s="297"/>
      <c r="H406" s="297"/>
      <c r="I406" s="297"/>
      <c r="J406" s="297"/>
      <c r="K406" s="297"/>
      <c r="L406" s="297"/>
      <c r="M406" s="297"/>
      <c r="N406" s="297"/>
      <c r="O406" s="297"/>
      <c r="P406" s="297"/>
      <c r="Q406" s="297"/>
      <c r="R406" s="297"/>
      <c r="S406" s="297"/>
      <c r="T406" s="297"/>
      <c r="U406" s="297"/>
      <c r="V406" s="297"/>
      <c r="W406" s="297"/>
      <c r="X406" s="297"/>
      <c r="Y406" s="297"/>
      <c r="Z406" s="297"/>
    </row>
    <row r="407" spans="1:26" ht="15.75" customHeight="1">
      <c r="A407" s="297"/>
      <c r="B407" s="297"/>
      <c r="C407" s="297"/>
      <c r="D407" s="297"/>
      <c r="E407" s="297"/>
      <c r="F407" s="297"/>
      <c r="G407" s="297"/>
      <c r="H407" s="297"/>
      <c r="I407" s="297"/>
      <c r="J407" s="297"/>
      <c r="K407" s="297"/>
      <c r="L407" s="297"/>
      <c r="M407" s="297"/>
      <c r="N407" s="297"/>
      <c r="O407" s="297"/>
      <c r="P407" s="297"/>
      <c r="Q407" s="297"/>
      <c r="R407" s="297"/>
      <c r="S407" s="297"/>
      <c r="T407" s="297"/>
      <c r="U407" s="297"/>
      <c r="V407" s="297"/>
      <c r="W407" s="297"/>
      <c r="X407" s="297"/>
      <c r="Y407" s="297"/>
      <c r="Z407" s="297"/>
    </row>
    <row r="408" spans="1:26" ht="15.75" customHeight="1">
      <c r="A408" s="297"/>
      <c r="B408" s="297"/>
      <c r="C408" s="297"/>
      <c r="D408" s="297"/>
      <c r="E408" s="297"/>
      <c r="F408" s="297"/>
      <c r="G408" s="297"/>
      <c r="H408" s="297"/>
      <c r="I408" s="297"/>
      <c r="J408" s="297"/>
      <c r="K408" s="297"/>
      <c r="L408" s="297"/>
      <c r="M408" s="297"/>
      <c r="N408" s="297"/>
      <c r="O408" s="297"/>
      <c r="P408" s="297"/>
      <c r="Q408" s="297"/>
      <c r="R408" s="297"/>
      <c r="S408" s="297"/>
      <c r="T408" s="297"/>
      <c r="U408" s="297"/>
      <c r="V408" s="297"/>
      <c r="W408" s="297"/>
      <c r="X408" s="297"/>
      <c r="Y408" s="297"/>
      <c r="Z408" s="297"/>
    </row>
    <row r="409" spans="1:26" ht="15.75" customHeight="1">
      <c r="A409" s="297"/>
      <c r="B409" s="297"/>
      <c r="C409" s="297"/>
      <c r="D409" s="297"/>
      <c r="E409" s="297"/>
      <c r="F409" s="297"/>
      <c r="G409" s="297"/>
      <c r="H409" s="297"/>
      <c r="I409" s="297"/>
      <c r="J409" s="297"/>
      <c r="K409" s="297"/>
      <c r="L409" s="297"/>
      <c r="M409" s="297"/>
      <c r="N409" s="297"/>
      <c r="O409" s="297"/>
      <c r="P409" s="297"/>
      <c r="Q409" s="297"/>
      <c r="R409" s="297"/>
      <c r="S409" s="297"/>
      <c r="T409" s="297"/>
      <c r="U409" s="297"/>
      <c r="V409" s="297"/>
      <c r="W409" s="297"/>
      <c r="X409" s="297"/>
      <c r="Y409" s="297"/>
      <c r="Z409" s="297"/>
    </row>
    <row r="410" spans="1:26" ht="15.75" customHeight="1">
      <c r="A410" s="297"/>
      <c r="B410" s="297"/>
      <c r="C410" s="297"/>
      <c r="D410" s="297"/>
      <c r="E410" s="297"/>
      <c r="F410" s="297"/>
      <c r="G410" s="297"/>
      <c r="H410" s="297"/>
      <c r="I410" s="297"/>
      <c r="J410" s="297"/>
      <c r="K410" s="297"/>
      <c r="L410" s="297"/>
      <c r="M410" s="297"/>
      <c r="N410" s="297"/>
      <c r="O410" s="297"/>
      <c r="P410" s="297"/>
      <c r="Q410" s="297"/>
      <c r="R410" s="297"/>
      <c r="S410" s="297"/>
      <c r="T410" s="297"/>
      <c r="U410" s="297"/>
      <c r="V410" s="297"/>
      <c r="W410" s="297"/>
      <c r="X410" s="297"/>
      <c r="Y410" s="297"/>
      <c r="Z410" s="297"/>
    </row>
    <row r="411" spans="1:26" ht="15.75" customHeight="1">
      <c r="A411" s="297"/>
      <c r="B411" s="297"/>
      <c r="C411" s="297"/>
      <c r="D411" s="297"/>
      <c r="E411" s="297"/>
      <c r="F411" s="297"/>
      <c r="G411" s="297"/>
      <c r="H411" s="297"/>
      <c r="I411" s="297"/>
      <c r="J411" s="297"/>
      <c r="K411" s="297"/>
      <c r="L411" s="297"/>
      <c r="M411" s="297"/>
      <c r="N411" s="297"/>
      <c r="O411" s="297"/>
      <c r="P411" s="297"/>
      <c r="Q411" s="297"/>
      <c r="R411" s="297"/>
      <c r="S411" s="297"/>
      <c r="T411" s="297"/>
      <c r="U411" s="297"/>
      <c r="V411" s="297"/>
      <c r="W411" s="297"/>
      <c r="X411" s="297"/>
      <c r="Y411" s="297"/>
      <c r="Z411" s="297"/>
    </row>
    <row r="412" spans="1:26" ht="15.75" customHeight="1">
      <c r="A412" s="297"/>
      <c r="B412" s="297"/>
      <c r="C412" s="297"/>
      <c r="D412" s="297"/>
      <c r="E412" s="297"/>
      <c r="F412" s="297"/>
      <c r="G412" s="297"/>
      <c r="H412" s="297"/>
      <c r="I412" s="297"/>
      <c r="J412" s="297"/>
      <c r="K412" s="297"/>
      <c r="L412" s="297"/>
      <c r="M412" s="297"/>
      <c r="N412" s="297"/>
      <c r="O412" s="297"/>
      <c r="P412" s="297"/>
      <c r="Q412" s="297"/>
      <c r="R412" s="297"/>
      <c r="S412" s="297"/>
      <c r="T412" s="297"/>
      <c r="U412" s="297"/>
      <c r="V412" s="297"/>
      <c r="W412" s="297"/>
      <c r="X412" s="297"/>
      <c r="Y412" s="297"/>
      <c r="Z412" s="297"/>
    </row>
    <row r="413" spans="1:26" ht="15.75" customHeight="1">
      <c r="A413" s="297"/>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row>
    <row r="414" spans="1:26" ht="15.75" customHeight="1">
      <c r="A414" s="297"/>
      <c r="B414" s="297"/>
      <c r="C414" s="297"/>
      <c r="D414" s="297"/>
      <c r="E414" s="297"/>
      <c r="F414" s="297"/>
      <c r="G414" s="297"/>
      <c r="H414" s="297"/>
      <c r="I414" s="297"/>
      <c r="J414" s="297"/>
      <c r="K414" s="297"/>
      <c r="L414" s="297"/>
      <c r="M414" s="297"/>
      <c r="N414" s="297"/>
      <c r="O414" s="297"/>
      <c r="P414" s="297"/>
      <c r="Q414" s="297"/>
      <c r="R414" s="297"/>
      <c r="S414" s="297"/>
      <c r="T414" s="297"/>
      <c r="U414" s="297"/>
      <c r="V414" s="297"/>
      <c r="W414" s="297"/>
      <c r="X414" s="297"/>
      <c r="Y414" s="297"/>
      <c r="Z414" s="297"/>
    </row>
    <row r="415" spans="1:26" ht="15.75" customHeight="1">
      <c r="A415" s="297"/>
      <c r="B415" s="297"/>
      <c r="C415" s="297"/>
      <c r="D415" s="297"/>
      <c r="E415" s="297"/>
      <c r="F415" s="297"/>
      <c r="G415" s="297"/>
      <c r="H415" s="297"/>
      <c r="I415" s="297"/>
      <c r="J415" s="297"/>
      <c r="K415" s="297"/>
      <c r="L415" s="297"/>
      <c r="M415" s="297"/>
      <c r="N415" s="297"/>
      <c r="O415" s="297"/>
      <c r="P415" s="297"/>
      <c r="Q415" s="297"/>
      <c r="R415" s="297"/>
      <c r="S415" s="297"/>
      <c r="T415" s="297"/>
      <c r="U415" s="297"/>
      <c r="V415" s="297"/>
      <c r="W415" s="297"/>
      <c r="X415" s="297"/>
      <c r="Y415" s="297"/>
      <c r="Z415" s="297"/>
    </row>
    <row r="416" spans="1:26" ht="15.75" customHeight="1">
      <c r="A416" s="297"/>
      <c r="B416" s="297"/>
      <c r="C416" s="297"/>
      <c r="D416" s="297"/>
      <c r="E416" s="297"/>
      <c r="F416" s="297"/>
      <c r="G416" s="297"/>
      <c r="H416" s="297"/>
      <c r="I416" s="297"/>
      <c r="J416" s="297"/>
      <c r="K416" s="297"/>
      <c r="L416" s="297"/>
      <c r="M416" s="297"/>
      <c r="N416" s="297"/>
      <c r="O416" s="297"/>
      <c r="P416" s="297"/>
      <c r="Q416" s="297"/>
      <c r="R416" s="297"/>
      <c r="S416" s="297"/>
      <c r="T416" s="297"/>
      <c r="U416" s="297"/>
      <c r="V416" s="297"/>
      <c r="W416" s="297"/>
      <c r="X416" s="297"/>
      <c r="Y416" s="297"/>
      <c r="Z416" s="297"/>
    </row>
    <row r="417" spans="1:26" ht="15.75" customHeight="1">
      <c r="A417" s="297"/>
      <c r="B417" s="297"/>
      <c r="C417" s="297"/>
      <c r="D417" s="297"/>
      <c r="E417" s="297"/>
      <c r="F417" s="297"/>
      <c r="G417" s="297"/>
      <c r="H417" s="297"/>
      <c r="I417" s="297"/>
      <c r="J417" s="297"/>
      <c r="K417" s="297"/>
      <c r="L417" s="297"/>
      <c r="M417" s="297"/>
      <c r="N417" s="297"/>
      <c r="O417" s="297"/>
      <c r="P417" s="297"/>
      <c r="Q417" s="297"/>
      <c r="R417" s="297"/>
      <c r="S417" s="297"/>
      <c r="T417" s="297"/>
      <c r="U417" s="297"/>
      <c r="V417" s="297"/>
      <c r="W417" s="297"/>
      <c r="X417" s="297"/>
      <c r="Y417" s="297"/>
      <c r="Z417" s="297"/>
    </row>
    <row r="418" spans="1:26" ht="15.75" customHeight="1">
      <c r="A418" s="297"/>
      <c r="B418" s="297"/>
      <c r="C418" s="297"/>
      <c r="D418" s="297"/>
      <c r="E418" s="297"/>
      <c r="F418" s="297"/>
      <c r="G418" s="297"/>
      <c r="H418" s="297"/>
      <c r="I418" s="297"/>
      <c r="J418" s="297"/>
      <c r="K418" s="297"/>
      <c r="L418" s="297"/>
      <c r="M418" s="297"/>
      <c r="N418" s="297"/>
      <c r="O418" s="297"/>
      <c r="P418" s="297"/>
      <c r="Q418" s="297"/>
      <c r="R418" s="297"/>
      <c r="S418" s="297"/>
      <c r="T418" s="297"/>
      <c r="U418" s="297"/>
      <c r="V418" s="297"/>
      <c r="W418" s="297"/>
      <c r="X418" s="297"/>
      <c r="Y418" s="297"/>
      <c r="Z418" s="297"/>
    </row>
    <row r="419" spans="1:26" ht="15.75" customHeight="1">
      <c r="A419" s="297"/>
      <c r="B419" s="297"/>
      <c r="C419" s="297"/>
      <c r="D419" s="297"/>
      <c r="E419" s="297"/>
      <c r="F419" s="297"/>
      <c r="G419" s="297"/>
      <c r="H419" s="297"/>
      <c r="I419" s="297"/>
      <c r="J419" s="297"/>
      <c r="K419" s="297"/>
      <c r="L419" s="297"/>
      <c r="M419" s="297"/>
      <c r="N419" s="297"/>
      <c r="O419" s="297"/>
      <c r="P419" s="297"/>
      <c r="Q419" s="297"/>
      <c r="R419" s="297"/>
      <c r="S419" s="297"/>
      <c r="T419" s="297"/>
      <c r="U419" s="297"/>
      <c r="V419" s="297"/>
      <c r="W419" s="297"/>
      <c r="X419" s="297"/>
      <c r="Y419" s="297"/>
      <c r="Z419" s="297"/>
    </row>
    <row r="420" spans="1:26" ht="15.75" customHeight="1">
      <c r="A420" s="297"/>
      <c r="B420" s="297"/>
      <c r="C420" s="297"/>
      <c r="D420" s="297"/>
      <c r="E420" s="297"/>
      <c r="F420" s="297"/>
      <c r="G420" s="297"/>
      <c r="H420" s="297"/>
      <c r="I420" s="297"/>
      <c r="J420" s="297"/>
      <c r="K420" s="297"/>
      <c r="L420" s="297"/>
      <c r="M420" s="297"/>
      <c r="N420" s="297"/>
      <c r="O420" s="297"/>
      <c r="P420" s="297"/>
      <c r="Q420" s="297"/>
      <c r="R420" s="297"/>
      <c r="S420" s="297"/>
      <c r="T420" s="297"/>
      <c r="U420" s="297"/>
      <c r="V420" s="297"/>
      <c r="W420" s="297"/>
      <c r="X420" s="297"/>
      <c r="Y420" s="297"/>
      <c r="Z420" s="297"/>
    </row>
    <row r="421" spans="1:26" ht="15.75" customHeight="1">
      <c r="A421" s="297"/>
      <c r="B421" s="297"/>
      <c r="C421" s="297"/>
      <c r="D421" s="297"/>
      <c r="E421" s="297"/>
      <c r="F421" s="297"/>
      <c r="G421" s="297"/>
      <c r="H421" s="297"/>
      <c r="I421" s="297"/>
      <c r="J421" s="297"/>
      <c r="K421" s="297"/>
      <c r="L421" s="297"/>
      <c r="M421" s="297"/>
      <c r="N421" s="297"/>
      <c r="O421" s="297"/>
      <c r="P421" s="297"/>
      <c r="Q421" s="297"/>
      <c r="R421" s="297"/>
      <c r="S421" s="297"/>
      <c r="T421" s="297"/>
      <c r="U421" s="297"/>
      <c r="V421" s="297"/>
      <c r="W421" s="297"/>
      <c r="X421" s="297"/>
      <c r="Y421" s="297"/>
      <c r="Z421" s="297"/>
    </row>
    <row r="422" spans="1:26" ht="15.75" customHeight="1">
      <c r="A422" s="297"/>
      <c r="B422" s="297"/>
      <c r="C422" s="297"/>
      <c r="D422" s="297"/>
      <c r="E422" s="297"/>
      <c r="F422" s="297"/>
      <c r="G422" s="297"/>
      <c r="H422" s="297"/>
      <c r="I422" s="297"/>
      <c r="J422" s="297"/>
      <c r="K422" s="297"/>
      <c r="L422" s="297"/>
      <c r="M422" s="297"/>
      <c r="N422" s="297"/>
      <c r="O422" s="297"/>
      <c r="P422" s="297"/>
      <c r="Q422" s="297"/>
      <c r="R422" s="297"/>
      <c r="S422" s="297"/>
      <c r="T422" s="297"/>
      <c r="U422" s="297"/>
      <c r="V422" s="297"/>
      <c r="W422" s="297"/>
      <c r="X422" s="297"/>
      <c r="Y422" s="297"/>
      <c r="Z422" s="297"/>
    </row>
    <row r="423" spans="1:26" ht="15.75" customHeight="1">
      <c r="A423" s="297"/>
      <c r="B423" s="297"/>
      <c r="C423" s="297"/>
      <c r="D423" s="297"/>
      <c r="E423" s="297"/>
      <c r="F423" s="297"/>
      <c r="G423" s="297"/>
      <c r="H423" s="297"/>
      <c r="I423" s="297"/>
      <c r="J423" s="297"/>
      <c r="K423" s="297"/>
      <c r="L423" s="297"/>
      <c r="M423" s="297"/>
      <c r="N423" s="297"/>
      <c r="O423" s="297"/>
      <c r="P423" s="297"/>
      <c r="Q423" s="297"/>
      <c r="R423" s="297"/>
      <c r="S423" s="297"/>
      <c r="T423" s="297"/>
      <c r="U423" s="297"/>
      <c r="V423" s="297"/>
      <c r="W423" s="297"/>
      <c r="X423" s="297"/>
      <c r="Y423" s="297"/>
      <c r="Z423" s="297"/>
    </row>
    <row r="424" spans="1:26" ht="15.75" customHeight="1">
      <c r="A424" s="297"/>
      <c r="B424" s="297"/>
      <c r="C424" s="297"/>
      <c r="D424" s="297"/>
      <c r="E424" s="297"/>
      <c r="F424" s="297"/>
      <c r="G424" s="297"/>
      <c r="H424" s="297"/>
      <c r="I424" s="297"/>
      <c r="J424" s="297"/>
      <c r="K424" s="297"/>
      <c r="L424" s="297"/>
      <c r="M424" s="297"/>
      <c r="N424" s="297"/>
      <c r="O424" s="297"/>
      <c r="P424" s="297"/>
      <c r="Q424" s="297"/>
      <c r="R424" s="297"/>
      <c r="S424" s="297"/>
      <c r="T424" s="297"/>
      <c r="U424" s="297"/>
      <c r="V424" s="297"/>
      <c r="W424" s="297"/>
      <c r="X424" s="297"/>
      <c r="Y424" s="297"/>
      <c r="Z424" s="297"/>
    </row>
    <row r="425" spans="1:26" ht="15.75" customHeight="1">
      <c r="A425" s="297"/>
      <c r="B425" s="297"/>
      <c r="C425" s="297"/>
      <c r="D425" s="297"/>
      <c r="E425" s="297"/>
      <c r="F425" s="297"/>
      <c r="G425" s="297"/>
      <c r="H425" s="297"/>
      <c r="I425" s="297"/>
      <c r="J425" s="297"/>
      <c r="K425" s="297"/>
      <c r="L425" s="297"/>
      <c r="M425" s="297"/>
      <c r="N425" s="297"/>
      <c r="O425" s="297"/>
      <c r="P425" s="297"/>
      <c r="Q425" s="297"/>
      <c r="R425" s="297"/>
      <c r="S425" s="297"/>
      <c r="T425" s="297"/>
      <c r="U425" s="297"/>
      <c r="V425" s="297"/>
      <c r="W425" s="297"/>
      <c r="X425" s="297"/>
      <c r="Y425" s="297"/>
      <c r="Z425" s="297"/>
    </row>
    <row r="426" spans="1:26" ht="15.75" customHeight="1">
      <c r="A426" s="297"/>
      <c r="B426" s="297"/>
      <c r="C426" s="297"/>
      <c r="D426" s="297"/>
      <c r="E426" s="297"/>
      <c r="F426" s="297"/>
      <c r="G426" s="297"/>
      <c r="H426" s="297"/>
      <c r="I426" s="297"/>
      <c r="J426" s="297"/>
      <c r="K426" s="297"/>
      <c r="L426" s="297"/>
      <c r="M426" s="297"/>
      <c r="N426" s="297"/>
      <c r="O426" s="297"/>
      <c r="P426" s="297"/>
      <c r="Q426" s="297"/>
      <c r="R426" s="297"/>
      <c r="S426" s="297"/>
      <c r="T426" s="297"/>
      <c r="U426" s="297"/>
      <c r="V426" s="297"/>
      <c r="W426" s="297"/>
      <c r="X426" s="297"/>
      <c r="Y426" s="297"/>
      <c r="Z426" s="297"/>
    </row>
    <row r="427" spans="1:26" ht="15.75" customHeight="1">
      <c r="A427" s="297"/>
      <c r="B427" s="297"/>
      <c r="C427" s="297"/>
      <c r="D427" s="297"/>
      <c r="E427" s="297"/>
      <c r="F427" s="297"/>
      <c r="G427" s="297"/>
      <c r="H427" s="297"/>
      <c r="I427" s="297"/>
      <c r="J427" s="297"/>
      <c r="K427" s="297"/>
      <c r="L427" s="297"/>
      <c r="M427" s="297"/>
      <c r="N427" s="297"/>
      <c r="O427" s="297"/>
      <c r="P427" s="297"/>
      <c r="Q427" s="297"/>
      <c r="R427" s="297"/>
      <c r="S427" s="297"/>
      <c r="T427" s="297"/>
      <c r="U427" s="297"/>
      <c r="V427" s="297"/>
      <c r="W427" s="297"/>
      <c r="X427" s="297"/>
      <c r="Y427" s="297"/>
      <c r="Z427" s="297"/>
    </row>
    <row r="428" spans="1:26" ht="15.75" customHeight="1">
      <c r="A428" s="297"/>
      <c r="B428" s="297"/>
      <c r="C428" s="297"/>
      <c r="D428" s="297"/>
      <c r="E428" s="297"/>
      <c r="F428" s="297"/>
      <c r="G428" s="297"/>
      <c r="H428" s="297"/>
      <c r="I428" s="297"/>
      <c r="J428" s="297"/>
      <c r="K428" s="297"/>
      <c r="L428" s="297"/>
      <c r="M428" s="297"/>
      <c r="N428" s="297"/>
      <c r="O428" s="297"/>
      <c r="P428" s="297"/>
      <c r="Q428" s="297"/>
      <c r="R428" s="297"/>
      <c r="S428" s="297"/>
      <c r="T428" s="297"/>
      <c r="U428" s="297"/>
      <c r="V428" s="297"/>
      <c r="W428" s="297"/>
      <c r="X428" s="297"/>
      <c r="Y428" s="297"/>
      <c r="Z428" s="297"/>
    </row>
    <row r="429" spans="1:26" ht="15.75" customHeight="1">
      <c r="A429" s="297"/>
      <c r="B429" s="297"/>
      <c r="C429" s="297"/>
      <c r="D429" s="297"/>
      <c r="E429" s="297"/>
      <c r="F429" s="297"/>
      <c r="G429" s="297"/>
      <c r="H429" s="297"/>
      <c r="I429" s="297"/>
      <c r="J429" s="297"/>
      <c r="K429" s="297"/>
      <c r="L429" s="297"/>
      <c r="M429" s="297"/>
      <c r="N429" s="297"/>
      <c r="O429" s="297"/>
      <c r="P429" s="297"/>
      <c r="Q429" s="297"/>
      <c r="R429" s="297"/>
      <c r="S429" s="297"/>
      <c r="T429" s="297"/>
      <c r="U429" s="297"/>
      <c r="V429" s="297"/>
      <c r="W429" s="297"/>
      <c r="X429" s="297"/>
      <c r="Y429" s="297"/>
      <c r="Z429" s="297"/>
    </row>
    <row r="430" spans="1:26" ht="15.75" customHeight="1">
      <c r="A430" s="297"/>
      <c r="B430" s="297"/>
      <c r="C430" s="297"/>
      <c r="D430" s="297"/>
      <c r="E430" s="297"/>
      <c r="F430" s="297"/>
      <c r="G430" s="297"/>
      <c r="H430" s="297"/>
      <c r="I430" s="297"/>
      <c r="J430" s="297"/>
      <c r="K430" s="297"/>
      <c r="L430" s="297"/>
      <c r="M430" s="297"/>
      <c r="N430" s="297"/>
      <c r="O430" s="297"/>
      <c r="P430" s="297"/>
      <c r="Q430" s="297"/>
      <c r="R430" s="297"/>
      <c r="S430" s="297"/>
      <c r="T430" s="297"/>
      <c r="U430" s="297"/>
      <c r="V430" s="297"/>
      <c r="W430" s="297"/>
      <c r="X430" s="297"/>
      <c r="Y430" s="297"/>
      <c r="Z430" s="297"/>
    </row>
    <row r="431" spans="1:26" ht="15.75" customHeight="1">
      <c r="A431" s="297"/>
      <c r="B431" s="297"/>
      <c r="C431" s="297"/>
      <c r="D431" s="297"/>
      <c r="E431" s="297"/>
      <c r="F431" s="297"/>
      <c r="G431" s="297"/>
      <c r="H431" s="297"/>
      <c r="I431" s="297"/>
      <c r="J431" s="297"/>
      <c r="K431" s="297"/>
      <c r="L431" s="297"/>
      <c r="M431" s="297"/>
      <c r="N431" s="297"/>
      <c r="O431" s="297"/>
      <c r="P431" s="297"/>
      <c r="Q431" s="297"/>
      <c r="R431" s="297"/>
      <c r="S431" s="297"/>
      <c r="T431" s="297"/>
      <c r="U431" s="297"/>
      <c r="V431" s="297"/>
      <c r="W431" s="297"/>
      <c r="X431" s="297"/>
      <c r="Y431" s="297"/>
      <c r="Z431" s="297"/>
    </row>
    <row r="432" spans="1:26" ht="15.75" customHeight="1">
      <c r="A432" s="297"/>
      <c r="B432" s="297"/>
      <c r="C432" s="297"/>
      <c r="D432" s="297"/>
      <c r="E432" s="297"/>
      <c r="F432" s="297"/>
      <c r="G432" s="297"/>
      <c r="H432" s="297"/>
      <c r="I432" s="297"/>
      <c r="J432" s="297"/>
      <c r="K432" s="297"/>
      <c r="L432" s="297"/>
      <c r="M432" s="297"/>
      <c r="N432" s="297"/>
      <c r="O432" s="297"/>
      <c r="P432" s="297"/>
      <c r="Q432" s="297"/>
      <c r="R432" s="297"/>
      <c r="S432" s="297"/>
      <c r="T432" s="297"/>
      <c r="U432" s="297"/>
      <c r="V432" s="297"/>
      <c r="W432" s="297"/>
      <c r="X432" s="297"/>
      <c r="Y432" s="297"/>
      <c r="Z432" s="297"/>
    </row>
    <row r="433" spans="1:26" ht="15.75" customHeight="1">
      <c r="A433" s="297"/>
      <c r="B433" s="297"/>
      <c r="C433" s="297"/>
      <c r="D433" s="297"/>
      <c r="E433" s="297"/>
      <c r="F433" s="297"/>
      <c r="G433" s="297"/>
      <c r="H433" s="297"/>
      <c r="I433" s="297"/>
      <c r="J433" s="297"/>
      <c r="K433" s="297"/>
      <c r="L433" s="297"/>
      <c r="M433" s="297"/>
      <c r="N433" s="297"/>
      <c r="O433" s="297"/>
      <c r="P433" s="297"/>
      <c r="Q433" s="297"/>
      <c r="R433" s="297"/>
      <c r="S433" s="297"/>
      <c r="T433" s="297"/>
      <c r="U433" s="297"/>
      <c r="V433" s="297"/>
      <c r="W433" s="297"/>
      <c r="X433" s="297"/>
      <c r="Y433" s="297"/>
      <c r="Z433" s="297"/>
    </row>
    <row r="434" spans="1:26" ht="15.75" customHeight="1">
      <c r="A434" s="297"/>
      <c r="B434" s="297"/>
      <c r="C434" s="297"/>
      <c r="D434" s="297"/>
      <c r="E434" s="297"/>
      <c r="F434" s="297"/>
      <c r="G434" s="297"/>
      <c r="H434" s="297"/>
      <c r="I434" s="297"/>
      <c r="J434" s="297"/>
      <c r="K434" s="297"/>
      <c r="L434" s="297"/>
      <c r="M434" s="297"/>
      <c r="N434" s="297"/>
      <c r="O434" s="297"/>
      <c r="P434" s="297"/>
      <c r="Q434" s="297"/>
      <c r="R434" s="297"/>
      <c r="S434" s="297"/>
      <c r="T434" s="297"/>
      <c r="U434" s="297"/>
      <c r="V434" s="297"/>
      <c r="W434" s="297"/>
      <c r="X434" s="297"/>
      <c r="Y434" s="297"/>
      <c r="Z434" s="297"/>
    </row>
    <row r="435" spans="1:26" ht="15.75" customHeight="1">
      <c r="A435" s="297"/>
      <c r="B435" s="297"/>
      <c r="C435" s="297"/>
      <c r="D435" s="297"/>
      <c r="E435" s="297"/>
      <c r="F435" s="297"/>
      <c r="G435" s="297"/>
      <c r="H435" s="297"/>
      <c r="I435" s="297"/>
      <c r="J435" s="297"/>
      <c r="K435" s="297"/>
      <c r="L435" s="297"/>
      <c r="M435" s="297"/>
      <c r="N435" s="297"/>
      <c r="O435" s="297"/>
      <c r="P435" s="297"/>
      <c r="Q435" s="297"/>
      <c r="R435" s="297"/>
      <c r="S435" s="297"/>
      <c r="T435" s="297"/>
      <c r="U435" s="297"/>
      <c r="V435" s="297"/>
      <c r="W435" s="297"/>
      <c r="X435" s="297"/>
      <c r="Y435" s="297"/>
      <c r="Z435" s="297"/>
    </row>
    <row r="436" spans="1:26" ht="15.75" customHeight="1">
      <c r="A436" s="297"/>
      <c r="B436" s="297"/>
      <c r="C436" s="297"/>
      <c r="D436" s="297"/>
      <c r="E436" s="297"/>
      <c r="F436" s="297"/>
      <c r="G436" s="297"/>
      <c r="H436" s="297"/>
      <c r="I436" s="297"/>
      <c r="J436" s="297"/>
      <c r="K436" s="297"/>
      <c r="L436" s="297"/>
      <c r="M436" s="297"/>
      <c r="N436" s="297"/>
      <c r="O436" s="297"/>
      <c r="P436" s="297"/>
      <c r="Q436" s="297"/>
      <c r="R436" s="297"/>
      <c r="S436" s="297"/>
      <c r="T436" s="297"/>
      <c r="U436" s="297"/>
      <c r="V436" s="297"/>
      <c r="W436" s="297"/>
      <c r="X436" s="297"/>
      <c r="Y436" s="297"/>
      <c r="Z436" s="297"/>
    </row>
    <row r="437" spans="1:26" ht="15.75" customHeight="1">
      <c r="A437" s="297"/>
      <c r="B437" s="297"/>
      <c r="C437" s="297"/>
      <c r="D437" s="297"/>
      <c r="E437" s="297"/>
      <c r="F437" s="297"/>
      <c r="G437" s="297"/>
      <c r="H437" s="297"/>
      <c r="I437" s="297"/>
      <c r="J437" s="297"/>
      <c r="K437" s="297"/>
      <c r="L437" s="297"/>
      <c r="M437" s="297"/>
      <c r="N437" s="297"/>
      <c r="O437" s="297"/>
      <c r="P437" s="297"/>
      <c r="Q437" s="297"/>
      <c r="R437" s="297"/>
      <c r="S437" s="297"/>
      <c r="T437" s="297"/>
      <c r="U437" s="297"/>
      <c r="V437" s="297"/>
      <c r="W437" s="297"/>
      <c r="X437" s="297"/>
      <c r="Y437" s="297"/>
      <c r="Z437" s="297"/>
    </row>
    <row r="438" spans="1:26" ht="15.75" customHeight="1">
      <c r="A438" s="297"/>
      <c r="B438" s="297"/>
      <c r="C438" s="297"/>
      <c r="D438" s="297"/>
      <c r="E438" s="297"/>
      <c r="F438" s="297"/>
      <c r="G438" s="297"/>
      <c r="H438" s="297"/>
      <c r="I438" s="297"/>
      <c r="J438" s="297"/>
      <c r="K438" s="297"/>
      <c r="L438" s="297"/>
      <c r="M438" s="297"/>
      <c r="N438" s="297"/>
      <c r="O438" s="297"/>
      <c r="P438" s="297"/>
      <c r="Q438" s="297"/>
      <c r="R438" s="297"/>
      <c r="S438" s="297"/>
      <c r="T438" s="297"/>
      <c r="U438" s="297"/>
      <c r="V438" s="297"/>
      <c r="W438" s="297"/>
      <c r="X438" s="297"/>
      <c r="Y438" s="297"/>
      <c r="Z438" s="297"/>
    </row>
    <row r="439" spans="1:26" ht="15.75" customHeight="1">
      <c r="A439" s="297"/>
      <c r="B439" s="297"/>
      <c r="C439" s="297"/>
      <c r="D439" s="297"/>
      <c r="E439" s="297"/>
      <c r="F439" s="297"/>
      <c r="G439" s="297"/>
      <c r="H439" s="297"/>
      <c r="I439" s="297"/>
      <c r="J439" s="297"/>
      <c r="K439" s="297"/>
      <c r="L439" s="297"/>
      <c r="M439" s="297"/>
      <c r="N439" s="297"/>
      <c r="O439" s="297"/>
      <c r="P439" s="297"/>
      <c r="Q439" s="297"/>
      <c r="R439" s="297"/>
      <c r="S439" s="297"/>
      <c r="T439" s="297"/>
      <c r="U439" s="297"/>
      <c r="V439" s="297"/>
      <c r="W439" s="297"/>
      <c r="X439" s="297"/>
      <c r="Y439" s="297"/>
      <c r="Z439" s="297"/>
    </row>
    <row r="440" spans="1:26" ht="15.75" customHeight="1">
      <c r="A440" s="297"/>
      <c r="B440" s="297"/>
      <c r="C440" s="297"/>
      <c r="D440" s="297"/>
      <c r="E440" s="297"/>
      <c r="F440" s="297"/>
      <c r="G440" s="297"/>
      <c r="H440" s="297"/>
      <c r="I440" s="297"/>
      <c r="J440" s="297"/>
      <c r="K440" s="297"/>
      <c r="L440" s="297"/>
      <c r="M440" s="297"/>
      <c r="N440" s="297"/>
      <c r="O440" s="297"/>
      <c r="P440" s="297"/>
      <c r="Q440" s="297"/>
      <c r="R440" s="297"/>
      <c r="S440" s="297"/>
      <c r="T440" s="297"/>
      <c r="U440" s="297"/>
      <c r="V440" s="297"/>
      <c r="W440" s="297"/>
      <c r="X440" s="297"/>
      <c r="Y440" s="297"/>
      <c r="Z440" s="297"/>
    </row>
    <row r="441" spans="1:26" ht="15.75" customHeight="1">
      <c r="A441" s="297"/>
      <c r="B441" s="297"/>
      <c r="C441" s="297"/>
      <c r="D441" s="297"/>
      <c r="E441" s="297"/>
      <c r="F441" s="297"/>
      <c r="G441" s="297"/>
      <c r="H441" s="297"/>
      <c r="I441" s="297"/>
      <c r="J441" s="297"/>
      <c r="K441" s="297"/>
      <c r="L441" s="297"/>
      <c r="M441" s="297"/>
      <c r="N441" s="297"/>
      <c r="O441" s="297"/>
      <c r="P441" s="297"/>
      <c r="Q441" s="297"/>
      <c r="R441" s="297"/>
      <c r="S441" s="297"/>
      <c r="T441" s="297"/>
      <c r="U441" s="297"/>
      <c r="V441" s="297"/>
      <c r="W441" s="297"/>
      <c r="X441" s="297"/>
      <c r="Y441" s="297"/>
      <c r="Z441" s="297"/>
    </row>
    <row r="442" spans="1:26" ht="15.75" customHeight="1">
      <c r="A442" s="297"/>
      <c r="B442" s="297"/>
      <c r="C442" s="297"/>
      <c r="D442" s="297"/>
      <c r="E442" s="297"/>
      <c r="F442" s="297"/>
      <c r="G442" s="297"/>
      <c r="H442" s="297"/>
      <c r="I442" s="297"/>
      <c r="J442" s="297"/>
      <c r="K442" s="297"/>
      <c r="L442" s="297"/>
      <c r="M442" s="297"/>
      <c r="N442" s="297"/>
      <c r="O442" s="297"/>
      <c r="P442" s="297"/>
      <c r="Q442" s="297"/>
      <c r="R442" s="297"/>
      <c r="S442" s="297"/>
      <c r="T442" s="297"/>
      <c r="U442" s="297"/>
      <c r="V442" s="297"/>
      <c r="W442" s="297"/>
      <c r="X442" s="297"/>
      <c r="Y442" s="297"/>
      <c r="Z442" s="297"/>
    </row>
    <row r="443" spans="1:26" ht="15.75" customHeight="1">
      <c r="A443" s="297"/>
      <c r="B443" s="297"/>
      <c r="C443" s="297"/>
      <c r="D443" s="297"/>
      <c r="E443" s="297"/>
      <c r="F443" s="297"/>
      <c r="G443" s="297"/>
      <c r="H443" s="297"/>
      <c r="I443" s="297"/>
      <c r="J443" s="297"/>
      <c r="K443" s="297"/>
      <c r="L443" s="297"/>
      <c r="M443" s="297"/>
      <c r="N443" s="297"/>
      <c r="O443" s="297"/>
      <c r="P443" s="297"/>
      <c r="Q443" s="297"/>
      <c r="R443" s="297"/>
      <c r="S443" s="297"/>
      <c r="T443" s="297"/>
      <c r="U443" s="297"/>
      <c r="V443" s="297"/>
      <c r="W443" s="297"/>
      <c r="X443" s="297"/>
      <c r="Y443" s="297"/>
      <c r="Z443" s="297"/>
    </row>
    <row r="444" spans="1:26" ht="15.75" customHeight="1">
      <c r="A444" s="297"/>
      <c r="B444" s="297"/>
      <c r="C444" s="297"/>
      <c r="D444" s="297"/>
      <c r="E444" s="297"/>
      <c r="F444" s="297"/>
      <c r="G444" s="297"/>
      <c r="H444" s="297"/>
      <c r="I444" s="297"/>
      <c r="J444" s="297"/>
      <c r="K444" s="297"/>
      <c r="L444" s="297"/>
      <c r="M444" s="297"/>
      <c r="N444" s="297"/>
      <c r="O444" s="297"/>
      <c r="P444" s="297"/>
      <c r="Q444" s="297"/>
      <c r="R444" s="297"/>
      <c r="S444" s="297"/>
      <c r="T444" s="297"/>
      <c r="U444" s="297"/>
      <c r="V444" s="297"/>
      <c r="W444" s="297"/>
      <c r="X444" s="297"/>
      <c r="Y444" s="297"/>
      <c r="Z444" s="297"/>
    </row>
    <row r="445" spans="1:26" ht="15.75" customHeight="1">
      <c r="A445" s="297"/>
      <c r="B445" s="297"/>
      <c r="C445" s="297"/>
      <c r="D445" s="297"/>
      <c r="E445" s="297"/>
      <c r="F445" s="297"/>
      <c r="G445" s="297"/>
      <c r="H445" s="297"/>
      <c r="I445" s="297"/>
      <c r="J445" s="297"/>
      <c r="K445" s="297"/>
      <c r="L445" s="297"/>
      <c r="M445" s="297"/>
      <c r="N445" s="297"/>
      <c r="O445" s="297"/>
      <c r="P445" s="297"/>
      <c r="Q445" s="297"/>
      <c r="R445" s="297"/>
      <c r="S445" s="297"/>
      <c r="T445" s="297"/>
      <c r="U445" s="297"/>
      <c r="V445" s="297"/>
      <c r="W445" s="297"/>
      <c r="X445" s="297"/>
      <c r="Y445" s="297"/>
      <c r="Z445" s="297"/>
    </row>
    <row r="446" spans="1:26" ht="15.75" customHeight="1">
      <c r="A446" s="297"/>
      <c r="B446" s="297"/>
      <c r="C446" s="297"/>
      <c r="D446" s="297"/>
      <c r="E446" s="297"/>
      <c r="F446" s="297"/>
      <c r="G446" s="297"/>
      <c r="H446" s="297"/>
      <c r="I446" s="297"/>
      <c r="J446" s="297"/>
      <c r="K446" s="297"/>
      <c r="L446" s="297"/>
      <c r="M446" s="297"/>
      <c r="N446" s="297"/>
      <c r="O446" s="297"/>
      <c r="P446" s="297"/>
      <c r="Q446" s="297"/>
      <c r="R446" s="297"/>
      <c r="S446" s="297"/>
      <c r="T446" s="297"/>
      <c r="U446" s="297"/>
      <c r="V446" s="297"/>
      <c r="W446" s="297"/>
      <c r="X446" s="297"/>
      <c r="Y446" s="297"/>
      <c r="Z446" s="297"/>
    </row>
    <row r="447" spans="1:26" ht="15.75" customHeight="1">
      <c r="A447" s="297"/>
      <c r="B447" s="297"/>
      <c r="C447" s="297"/>
      <c r="D447" s="297"/>
      <c r="E447" s="297"/>
      <c r="F447" s="297"/>
      <c r="G447" s="297"/>
      <c r="H447" s="297"/>
      <c r="I447" s="297"/>
      <c r="J447" s="297"/>
      <c r="K447" s="297"/>
      <c r="L447" s="297"/>
      <c r="M447" s="297"/>
      <c r="N447" s="297"/>
      <c r="O447" s="297"/>
      <c r="P447" s="297"/>
      <c r="Q447" s="297"/>
      <c r="R447" s="297"/>
      <c r="S447" s="297"/>
      <c r="T447" s="297"/>
      <c r="U447" s="297"/>
      <c r="V447" s="297"/>
      <c r="W447" s="297"/>
      <c r="X447" s="297"/>
      <c r="Y447" s="297"/>
      <c r="Z447" s="297"/>
    </row>
    <row r="448" spans="1:26" ht="15.75" customHeight="1">
      <c r="A448" s="297"/>
      <c r="B448" s="297"/>
      <c r="C448" s="297"/>
      <c r="D448" s="297"/>
      <c r="E448" s="297"/>
      <c r="F448" s="297"/>
      <c r="G448" s="297"/>
      <c r="H448" s="297"/>
      <c r="I448" s="297"/>
      <c r="J448" s="297"/>
      <c r="K448" s="297"/>
      <c r="L448" s="297"/>
      <c r="M448" s="297"/>
      <c r="N448" s="297"/>
      <c r="O448" s="297"/>
      <c r="P448" s="297"/>
      <c r="Q448" s="297"/>
      <c r="R448" s="297"/>
      <c r="S448" s="297"/>
      <c r="T448" s="297"/>
      <c r="U448" s="297"/>
      <c r="V448" s="297"/>
      <c r="W448" s="297"/>
      <c r="X448" s="297"/>
      <c r="Y448" s="297"/>
      <c r="Z448" s="297"/>
    </row>
    <row r="449" spans="1:26" ht="15.75" customHeight="1">
      <c r="A449" s="297"/>
      <c r="B449" s="297"/>
      <c r="C449" s="297"/>
      <c r="D449" s="297"/>
      <c r="E449" s="297"/>
      <c r="F449" s="297"/>
      <c r="G449" s="297"/>
      <c r="H449" s="297"/>
      <c r="I449" s="297"/>
      <c r="J449" s="297"/>
      <c r="K449" s="297"/>
      <c r="L449" s="297"/>
      <c r="M449" s="297"/>
      <c r="N449" s="297"/>
      <c r="O449" s="297"/>
      <c r="P449" s="297"/>
      <c r="Q449" s="297"/>
      <c r="R449" s="297"/>
      <c r="S449" s="297"/>
      <c r="T449" s="297"/>
      <c r="U449" s="297"/>
      <c r="V449" s="297"/>
      <c r="W449" s="297"/>
      <c r="X449" s="297"/>
      <c r="Y449" s="297"/>
      <c r="Z449" s="297"/>
    </row>
    <row r="450" spans="1:26" ht="15.75" customHeight="1">
      <c r="A450" s="297"/>
      <c r="B450" s="297"/>
      <c r="C450" s="297"/>
      <c r="D450" s="297"/>
      <c r="E450" s="297"/>
      <c r="F450" s="297"/>
      <c r="G450" s="297"/>
      <c r="H450" s="297"/>
      <c r="I450" s="297"/>
      <c r="J450" s="297"/>
      <c r="K450" s="297"/>
      <c r="L450" s="297"/>
      <c r="M450" s="297"/>
      <c r="N450" s="297"/>
      <c r="O450" s="297"/>
      <c r="P450" s="297"/>
      <c r="Q450" s="297"/>
      <c r="R450" s="297"/>
      <c r="S450" s="297"/>
      <c r="T450" s="297"/>
      <c r="U450" s="297"/>
      <c r="V450" s="297"/>
      <c r="W450" s="297"/>
      <c r="X450" s="297"/>
      <c r="Y450" s="297"/>
      <c r="Z450" s="297"/>
    </row>
    <row r="451" spans="1:26" ht="15.75" customHeight="1">
      <c r="A451" s="297"/>
      <c r="B451" s="297"/>
      <c r="C451" s="297"/>
      <c r="D451" s="297"/>
      <c r="E451" s="297"/>
      <c r="F451" s="297"/>
      <c r="G451" s="297"/>
      <c r="H451" s="297"/>
      <c r="I451" s="297"/>
      <c r="J451" s="297"/>
      <c r="K451" s="297"/>
      <c r="L451" s="297"/>
      <c r="M451" s="297"/>
      <c r="N451" s="297"/>
      <c r="O451" s="297"/>
      <c r="P451" s="297"/>
      <c r="Q451" s="297"/>
      <c r="R451" s="297"/>
      <c r="S451" s="297"/>
      <c r="T451" s="297"/>
      <c r="U451" s="297"/>
      <c r="V451" s="297"/>
      <c r="W451" s="297"/>
      <c r="X451" s="297"/>
      <c r="Y451" s="297"/>
      <c r="Z451" s="297"/>
    </row>
    <row r="452" spans="1:26" ht="15.75" customHeight="1">
      <c r="A452" s="297"/>
      <c r="B452" s="297"/>
      <c r="C452" s="297"/>
      <c r="D452" s="297"/>
      <c r="E452" s="297"/>
      <c r="F452" s="297"/>
      <c r="G452" s="297"/>
      <c r="H452" s="297"/>
      <c r="I452" s="297"/>
      <c r="J452" s="297"/>
      <c r="K452" s="297"/>
      <c r="L452" s="297"/>
      <c r="M452" s="297"/>
      <c r="N452" s="297"/>
      <c r="O452" s="297"/>
      <c r="P452" s="297"/>
      <c r="Q452" s="297"/>
      <c r="R452" s="297"/>
      <c r="S452" s="297"/>
      <c r="T452" s="297"/>
      <c r="U452" s="297"/>
      <c r="V452" s="297"/>
      <c r="W452" s="297"/>
      <c r="X452" s="297"/>
      <c r="Y452" s="297"/>
      <c r="Z452" s="297"/>
    </row>
    <row r="453" spans="1:26" ht="15.75" customHeight="1">
      <c r="A453" s="297"/>
      <c r="B453" s="297"/>
      <c r="C453" s="297"/>
      <c r="D453" s="297"/>
      <c r="E453" s="297"/>
      <c r="F453" s="297"/>
      <c r="G453" s="297"/>
      <c r="H453" s="297"/>
      <c r="I453" s="297"/>
      <c r="J453" s="297"/>
      <c r="K453" s="297"/>
      <c r="L453" s="297"/>
      <c r="M453" s="297"/>
      <c r="N453" s="297"/>
      <c r="O453" s="297"/>
      <c r="P453" s="297"/>
      <c r="Q453" s="297"/>
      <c r="R453" s="297"/>
      <c r="S453" s="297"/>
      <c r="T453" s="297"/>
      <c r="U453" s="297"/>
      <c r="V453" s="297"/>
      <c r="W453" s="297"/>
      <c r="X453" s="297"/>
      <c r="Y453" s="297"/>
      <c r="Z453" s="297"/>
    </row>
    <row r="454" spans="1:26" ht="15.75" customHeight="1">
      <c r="A454" s="297"/>
      <c r="B454" s="297"/>
      <c r="C454" s="297"/>
      <c r="D454" s="297"/>
      <c r="E454" s="297"/>
      <c r="F454" s="297"/>
      <c r="G454" s="297"/>
      <c r="H454" s="297"/>
      <c r="I454" s="297"/>
      <c r="J454" s="297"/>
      <c r="K454" s="297"/>
      <c r="L454" s="297"/>
      <c r="M454" s="297"/>
      <c r="N454" s="297"/>
      <c r="O454" s="297"/>
      <c r="P454" s="297"/>
      <c r="Q454" s="297"/>
      <c r="R454" s="297"/>
      <c r="S454" s="297"/>
      <c r="T454" s="297"/>
      <c r="U454" s="297"/>
      <c r="V454" s="297"/>
      <c r="W454" s="297"/>
      <c r="X454" s="297"/>
      <c r="Y454" s="297"/>
      <c r="Z454" s="297"/>
    </row>
    <row r="455" spans="1:26" ht="15.75" customHeight="1">
      <c r="A455" s="297"/>
      <c r="B455" s="297"/>
      <c r="C455" s="297"/>
      <c r="D455" s="297"/>
      <c r="E455" s="297"/>
      <c r="F455" s="297"/>
      <c r="G455" s="297"/>
      <c r="H455" s="297"/>
      <c r="I455" s="297"/>
      <c r="J455" s="297"/>
      <c r="K455" s="297"/>
      <c r="L455" s="297"/>
      <c r="M455" s="297"/>
      <c r="N455" s="297"/>
      <c r="O455" s="297"/>
      <c r="P455" s="297"/>
      <c r="Q455" s="297"/>
      <c r="R455" s="297"/>
      <c r="S455" s="297"/>
      <c r="T455" s="297"/>
      <c r="U455" s="297"/>
      <c r="V455" s="297"/>
      <c r="W455" s="297"/>
      <c r="X455" s="297"/>
      <c r="Y455" s="297"/>
      <c r="Z455" s="297"/>
    </row>
    <row r="456" spans="1:26" ht="15.75" customHeight="1">
      <c r="A456" s="297"/>
      <c r="B456" s="297"/>
      <c r="C456" s="297"/>
      <c r="D456" s="297"/>
      <c r="E456" s="297"/>
      <c r="F456" s="297"/>
      <c r="G456" s="297"/>
      <c r="H456" s="297"/>
      <c r="I456" s="297"/>
      <c r="J456" s="297"/>
      <c r="K456" s="297"/>
      <c r="L456" s="297"/>
      <c r="M456" s="297"/>
      <c r="N456" s="297"/>
      <c r="O456" s="297"/>
      <c r="P456" s="297"/>
      <c r="Q456" s="297"/>
      <c r="R456" s="297"/>
      <c r="S456" s="297"/>
      <c r="T456" s="297"/>
      <c r="U456" s="297"/>
      <c r="V456" s="297"/>
      <c r="W456" s="297"/>
      <c r="X456" s="297"/>
      <c r="Y456" s="297"/>
      <c r="Z456" s="297"/>
    </row>
    <row r="457" spans="1:26" ht="15.75" customHeight="1">
      <c r="A457" s="297"/>
      <c r="B457" s="297"/>
      <c r="C457" s="297"/>
      <c r="D457" s="297"/>
      <c r="E457" s="297"/>
      <c r="F457" s="297"/>
      <c r="G457" s="297"/>
      <c r="H457" s="297"/>
      <c r="I457" s="297"/>
      <c r="J457" s="297"/>
      <c r="K457" s="297"/>
      <c r="L457" s="297"/>
      <c r="M457" s="297"/>
      <c r="N457" s="297"/>
      <c r="O457" s="297"/>
      <c r="P457" s="297"/>
      <c r="Q457" s="297"/>
      <c r="R457" s="297"/>
      <c r="S457" s="297"/>
      <c r="T457" s="297"/>
      <c r="U457" s="297"/>
      <c r="V457" s="297"/>
      <c r="W457" s="297"/>
      <c r="X457" s="297"/>
      <c r="Y457" s="297"/>
      <c r="Z457" s="297"/>
    </row>
    <row r="458" spans="1:26" ht="15.75" customHeight="1">
      <c r="A458" s="297"/>
      <c r="B458" s="297"/>
      <c r="C458" s="297"/>
      <c r="D458" s="297"/>
      <c r="E458" s="297"/>
      <c r="F458" s="297"/>
      <c r="G458" s="297"/>
      <c r="H458" s="297"/>
      <c r="I458" s="297"/>
      <c r="J458" s="297"/>
      <c r="K458" s="297"/>
      <c r="L458" s="297"/>
      <c r="M458" s="297"/>
      <c r="N458" s="297"/>
      <c r="O458" s="297"/>
      <c r="P458" s="297"/>
      <c r="Q458" s="297"/>
      <c r="R458" s="297"/>
      <c r="S458" s="297"/>
      <c r="T458" s="297"/>
      <c r="U458" s="297"/>
      <c r="V458" s="297"/>
      <c r="W458" s="297"/>
      <c r="X458" s="297"/>
      <c r="Y458" s="297"/>
      <c r="Z458" s="297"/>
    </row>
    <row r="459" spans="1:26" ht="15.75" customHeight="1">
      <c r="A459" s="297"/>
      <c r="B459" s="297"/>
      <c r="C459" s="297"/>
      <c r="D459" s="297"/>
      <c r="E459" s="297"/>
      <c r="F459" s="297"/>
      <c r="G459" s="297"/>
      <c r="H459" s="297"/>
      <c r="I459" s="297"/>
      <c r="J459" s="297"/>
      <c r="K459" s="297"/>
      <c r="L459" s="297"/>
      <c r="M459" s="297"/>
      <c r="N459" s="297"/>
      <c r="O459" s="297"/>
      <c r="P459" s="297"/>
      <c r="Q459" s="297"/>
      <c r="R459" s="297"/>
      <c r="S459" s="297"/>
      <c r="T459" s="297"/>
      <c r="U459" s="297"/>
      <c r="V459" s="297"/>
      <c r="W459" s="297"/>
      <c r="X459" s="297"/>
      <c r="Y459" s="297"/>
      <c r="Z459" s="297"/>
    </row>
    <row r="460" spans="1:26" ht="15.75" customHeight="1">
      <c r="A460" s="297"/>
      <c r="B460" s="297"/>
      <c r="C460" s="297"/>
      <c r="D460" s="297"/>
      <c r="E460" s="297"/>
      <c r="F460" s="297"/>
      <c r="G460" s="297"/>
      <c r="H460" s="297"/>
      <c r="I460" s="297"/>
      <c r="J460" s="297"/>
      <c r="K460" s="297"/>
      <c r="L460" s="297"/>
      <c r="M460" s="297"/>
      <c r="N460" s="297"/>
      <c r="O460" s="297"/>
      <c r="P460" s="297"/>
      <c r="Q460" s="297"/>
      <c r="R460" s="297"/>
      <c r="S460" s="297"/>
      <c r="T460" s="297"/>
      <c r="U460" s="297"/>
      <c r="V460" s="297"/>
      <c r="W460" s="297"/>
      <c r="X460" s="297"/>
      <c r="Y460" s="297"/>
      <c r="Z460" s="297"/>
    </row>
    <row r="461" spans="1:26" ht="15.75" customHeight="1">
      <c r="A461" s="297"/>
      <c r="B461" s="297"/>
      <c r="C461" s="297"/>
      <c r="D461" s="297"/>
      <c r="E461" s="297"/>
      <c r="F461" s="297"/>
      <c r="G461" s="297"/>
      <c r="H461" s="297"/>
      <c r="I461" s="297"/>
      <c r="J461" s="297"/>
      <c r="K461" s="297"/>
      <c r="L461" s="297"/>
      <c r="M461" s="297"/>
      <c r="N461" s="297"/>
      <c r="O461" s="297"/>
      <c r="P461" s="297"/>
      <c r="Q461" s="297"/>
      <c r="R461" s="297"/>
      <c r="S461" s="297"/>
      <c r="T461" s="297"/>
      <c r="U461" s="297"/>
      <c r="V461" s="297"/>
      <c r="W461" s="297"/>
      <c r="X461" s="297"/>
      <c r="Y461" s="297"/>
      <c r="Z461" s="297"/>
    </row>
    <row r="462" spans="1:26" ht="15.75" customHeight="1">
      <c r="A462" s="297"/>
      <c r="B462" s="297"/>
      <c r="C462" s="297"/>
      <c r="D462" s="297"/>
      <c r="E462" s="297"/>
      <c r="F462" s="297"/>
      <c r="G462" s="297"/>
      <c r="H462" s="297"/>
      <c r="I462" s="297"/>
      <c r="J462" s="297"/>
      <c r="K462" s="297"/>
      <c r="L462" s="297"/>
      <c r="M462" s="297"/>
      <c r="N462" s="297"/>
      <c r="O462" s="297"/>
      <c r="P462" s="297"/>
      <c r="Q462" s="297"/>
      <c r="R462" s="297"/>
      <c r="S462" s="297"/>
      <c r="T462" s="297"/>
      <c r="U462" s="297"/>
      <c r="V462" s="297"/>
      <c r="W462" s="297"/>
      <c r="X462" s="297"/>
      <c r="Y462" s="297"/>
      <c r="Z462" s="297"/>
    </row>
    <row r="463" spans="1:26" ht="15.75" customHeight="1">
      <c r="A463" s="297"/>
      <c r="B463" s="297"/>
      <c r="C463" s="297"/>
      <c r="D463" s="297"/>
      <c r="E463" s="297"/>
      <c r="F463" s="297"/>
      <c r="G463" s="297"/>
      <c r="H463" s="297"/>
      <c r="I463" s="297"/>
      <c r="J463" s="297"/>
      <c r="K463" s="297"/>
      <c r="L463" s="297"/>
      <c r="M463" s="297"/>
      <c r="N463" s="297"/>
      <c r="O463" s="297"/>
      <c r="P463" s="297"/>
      <c r="Q463" s="297"/>
      <c r="R463" s="297"/>
      <c r="S463" s="297"/>
      <c r="T463" s="297"/>
      <c r="U463" s="297"/>
      <c r="V463" s="297"/>
      <c r="W463" s="297"/>
      <c r="X463" s="297"/>
      <c r="Y463" s="297"/>
      <c r="Z463" s="297"/>
    </row>
    <row r="464" spans="1:26" ht="15.75" customHeight="1">
      <c r="A464" s="297"/>
      <c r="B464" s="297"/>
      <c r="C464" s="297"/>
      <c r="D464" s="297"/>
      <c r="E464" s="297"/>
      <c r="F464" s="297"/>
      <c r="G464" s="297"/>
      <c r="H464" s="297"/>
      <c r="I464" s="297"/>
      <c r="J464" s="297"/>
      <c r="K464" s="297"/>
      <c r="L464" s="297"/>
      <c r="M464" s="297"/>
      <c r="N464" s="297"/>
      <c r="O464" s="297"/>
      <c r="P464" s="297"/>
      <c r="Q464" s="297"/>
      <c r="R464" s="297"/>
      <c r="S464" s="297"/>
      <c r="T464" s="297"/>
      <c r="U464" s="297"/>
      <c r="V464" s="297"/>
      <c r="W464" s="297"/>
      <c r="X464" s="297"/>
      <c r="Y464" s="297"/>
      <c r="Z464" s="297"/>
    </row>
    <row r="465" spans="1:26" ht="15.75" customHeight="1">
      <c r="A465" s="297"/>
      <c r="B465" s="297"/>
      <c r="C465" s="297"/>
      <c r="D465" s="297"/>
      <c r="E465" s="297"/>
      <c r="F465" s="297"/>
      <c r="G465" s="297"/>
      <c r="H465" s="297"/>
      <c r="I465" s="297"/>
      <c r="J465" s="297"/>
      <c r="K465" s="297"/>
      <c r="L465" s="297"/>
      <c r="M465" s="297"/>
      <c r="N465" s="297"/>
      <c r="O465" s="297"/>
      <c r="P465" s="297"/>
      <c r="Q465" s="297"/>
      <c r="R465" s="297"/>
      <c r="S465" s="297"/>
      <c r="T465" s="297"/>
      <c r="U465" s="297"/>
      <c r="V465" s="297"/>
      <c r="W465" s="297"/>
      <c r="X465" s="297"/>
      <c r="Y465" s="297"/>
      <c r="Z465" s="297"/>
    </row>
    <row r="466" spans="1:26" ht="15.75" customHeight="1">
      <c r="A466" s="297"/>
      <c r="B466" s="297"/>
      <c r="C466" s="297"/>
      <c r="D466" s="297"/>
      <c r="E466" s="297"/>
      <c r="F466" s="297"/>
      <c r="G466" s="297"/>
      <c r="H466" s="297"/>
      <c r="I466" s="297"/>
      <c r="J466" s="297"/>
      <c r="K466" s="297"/>
      <c r="L466" s="297"/>
      <c r="M466" s="297"/>
      <c r="N466" s="297"/>
      <c r="O466" s="297"/>
      <c r="P466" s="297"/>
      <c r="Q466" s="297"/>
      <c r="R466" s="297"/>
      <c r="S466" s="297"/>
      <c r="T466" s="297"/>
      <c r="U466" s="297"/>
      <c r="V466" s="297"/>
      <c r="W466" s="297"/>
      <c r="X466" s="297"/>
      <c r="Y466" s="297"/>
      <c r="Z466" s="297"/>
    </row>
    <row r="467" spans="1:26" ht="15.75" customHeight="1">
      <c r="A467" s="297"/>
      <c r="B467" s="297"/>
      <c r="C467" s="297"/>
      <c r="D467" s="297"/>
      <c r="E467" s="297"/>
      <c r="F467" s="297"/>
      <c r="G467" s="297"/>
      <c r="H467" s="297"/>
      <c r="I467" s="297"/>
      <c r="J467" s="297"/>
      <c r="K467" s="297"/>
      <c r="L467" s="297"/>
      <c r="M467" s="297"/>
      <c r="N467" s="297"/>
      <c r="O467" s="297"/>
      <c r="P467" s="297"/>
      <c r="Q467" s="297"/>
      <c r="R467" s="297"/>
      <c r="S467" s="297"/>
      <c r="T467" s="297"/>
      <c r="U467" s="297"/>
      <c r="V467" s="297"/>
      <c r="W467" s="297"/>
      <c r="X467" s="297"/>
      <c r="Y467" s="297"/>
      <c r="Z467" s="297"/>
    </row>
    <row r="468" spans="1:26" ht="15.75" customHeight="1">
      <c r="A468" s="297"/>
      <c r="B468" s="297"/>
      <c r="C468" s="297"/>
      <c r="D468" s="297"/>
      <c r="E468" s="297"/>
      <c r="F468" s="297"/>
      <c r="G468" s="297"/>
      <c r="H468" s="297"/>
      <c r="I468" s="297"/>
      <c r="J468" s="297"/>
      <c r="K468" s="297"/>
      <c r="L468" s="297"/>
      <c r="M468" s="297"/>
      <c r="N468" s="297"/>
      <c r="O468" s="297"/>
      <c r="P468" s="297"/>
      <c r="Q468" s="297"/>
      <c r="R468" s="297"/>
      <c r="S468" s="297"/>
      <c r="T468" s="297"/>
      <c r="U468" s="297"/>
      <c r="V468" s="297"/>
      <c r="W468" s="297"/>
      <c r="X468" s="297"/>
      <c r="Y468" s="297"/>
      <c r="Z468" s="297"/>
    </row>
    <row r="469" spans="1:26" ht="15.75" customHeight="1">
      <c r="A469" s="297"/>
      <c r="B469" s="297"/>
      <c r="C469" s="297"/>
      <c r="D469" s="297"/>
      <c r="E469" s="297"/>
      <c r="F469" s="297"/>
      <c r="G469" s="297"/>
      <c r="H469" s="297"/>
      <c r="I469" s="297"/>
      <c r="J469" s="297"/>
      <c r="K469" s="297"/>
      <c r="L469" s="297"/>
      <c r="M469" s="297"/>
      <c r="N469" s="297"/>
      <c r="O469" s="297"/>
      <c r="P469" s="297"/>
      <c r="Q469" s="297"/>
      <c r="R469" s="297"/>
      <c r="S469" s="297"/>
      <c r="T469" s="297"/>
      <c r="U469" s="297"/>
      <c r="V469" s="297"/>
      <c r="W469" s="297"/>
      <c r="X469" s="297"/>
      <c r="Y469" s="297"/>
      <c r="Z469" s="297"/>
    </row>
    <row r="470" spans="1:26" ht="15.75" customHeight="1">
      <c r="A470" s="297"/>
      <c r="B470" s="297"/>
      <c r="C470" s="297"/>
      <c r="D470" s="297"/>
      <c r="E470" s="297"/>
      <c r="F470" s="297"/>
      <c r="G470" s="297"/>
      <c r="H470" s="297"/>
      <c r="I470" s="297"/>
      <c r="J470" s="297"/>
      <c r="K470" s="297"/>
      <c r="L470" s="297"/>
      <c r="M470" s="297"/>
      <c r="N470" s="297"/>
      <c r="O470" s="297"/>
      <c r="P470" s="297"/>
      <c r="Q470" s="297"/>
      <c r="R470" s="297"/>
      <c r="S470" s="297"/>
      <c r="T470" s="297"/>
      <c r="U470" s="297"/>
      <c r="V470" s="297"/>
      <c r="W470" s="297"/>
      <c r="X470" s="297"/>
      <c r="Y470" s="297"/>
      <c r="Z470" s="297"/>
    </row>
    <row r="471" spans="1:26" ht="15.75" customHeight="1">
      <c r="A471" s="297"/>
      <c r="B471" s="297"/>
      <c r="C471" s="297"/>
      <c r="D471" s="297"/>
      <c r="E471" s="297"/>
      <c r="F471" s="297"/>
      <c r="G471" s="297"/>
      <c r="H471" s="297"/>
      <c r="I471" s="297"/>
      <c r="J471" s="297"/>
      <c r="K471" s="297"/>
      <c r="L471" s="297"/>
      <c r="M471" s="297"/>
      <c r="N471" s="297"/>
      <c r="O471" s="297"/>
      <c r="P471" s="297"/>
      <c r="Q471" s="297"/>
      <c r="R471" s="297"/>
      <c r="S471" s="297"/>
      <c r="T471" s="297"/>
      <c r="U471" s="297"/>
      <c r="V471" s="297"/>
      <c r="W471" s="297"/>
      <c r="X471" s="297"/>
      <c r="Y471" s="297"/>
      <c r="Z471" s="297"/>
    </row>
    <row r="472" spans="1:26" ht="15.75" customHeight="1">
      <c r="A472" s="297"/>
      <c r="B472" s="297"/>
      <c r="C472" s="297"/>
      <c r="D472" s="297"/>
      <c r="E472" s="297"/>
      <c r="F472" s="297"/>
      <c r="G472" s="297"/>
      <c r="H472" s="297"/>
      <c r="I472" s="297"/>
      <c r="J472" s="297"/>
      <c r="K472" s="297"/>
      <c r="L472" s="297"/>
      <c r="M472" s="297"/>
      <c r="N472" s="297"/>
      <c r="O472" s="297"/>
      <c r="P472" s="297"/>
      <c r="Q472" s="297"/>
      <c r="R472" s="297"/>
      <c r="S472" s="297"/>
      <c r="T472" s="297"/>
      <c r="U472" s="297"/>
      <c r="V472" s="297"/>
      <c r="W472" s="297"/>
      <c r="X472" s="297"/>
      <c r="Y472" s="297"/>
      <c r="Z472" s="297"/>
    </row>
    <row r="473" spans="1:26" ht="15.75" customHeight="1">
      <c r="A473" s="297"/>
      <c r="B473" s="297"/>
      <c r="C473" s="297"/>
      <c r="D473" s="297"/>
      <c r="E473" s="297"/>
      <c r="F473" s="297"/>
      <c r="G473" s="297"/>
      <c r="H473" s="297"/>
      <c r="I473" s="297"/>
      <c r="J473" s="297"/>
      <c r="K473" s="297"/>
      <c r="L473" s="297"/>
      <c r="M473" s="297"/>
      <c r="N473" s="297"/>
      <c r="O473" s="297"/>
      <c r="P473" s="297"/>
      <c r="Q473" s="297"/>
      <c r="R473" s="297"/>
      <c r="S473" s="297"/>
      <c r="T473" s="297"/>
      <c r="U473" s="297"/>
      <c r="V473" s="297"/>
      <c r="W473" s="297"/>
      <c r="X473" s="297"/>
      <c r="Y473" s="297"/>
      <c r="Z473" s="297"/>
    </row>
    <row r="474" spans="1:26" ht="15.75" customHeight="1">
      <c r="A474" s="297"/>
      <c r="B474" s="297"/>
      <c r="C474" s="297"/>
      <c r="D474" s="297"/>
      <c r="E474" s="297"/>
      <c r="F474" s="297"/>
      <c r="G474" s="297"/>
      <c r="H474" s="297"/>
      <c r="I474" s="297"/>
      <c r="J474" s="297"/>
      <c r="K474" s="297"/>
      <c r="L474" s="297"/>
      <c r="M474" s="297"/>
      <c r="N474" s="297"/>
      <c r="O474" s="297"/>
      <c r="P474" s="297"/>
      <c r="Q474" s="297"/>
      <c r="R474" s="297"/>
      <c r="S474" s="297"/>
      <c r="T474" s="297"/>
      <c r="U474" s="297"/>
      <c r="V474" s="297"/>
      <c r="W474" s="297"/>
      <c r="X474" s="297"/>
      <c r="Y474" s="297"/>
      <c r="Z474" s="297"/>
    </row>
    <row r="475" spans="1:26" ht="15.75" customHeight="1">
      <c r="A475" s="297"/>
      <c r="B475" s="297"/>
      <c r="C475" s="297"/>
      <c r="D475" s="297"/>
      <c r="E475" s="297"/>
      <c r="F475" s="297"/>
      <c r="G475" s="297"/>
      <c r="H475" s="297"/>
      <c r="I475" s="297"/>
      <c r="J475" s="297"/>
      <c r="K475" s="297"/>
      <c r="L475" s="297"/>
      <c r="M475" s="297"/>
      <c r="N475" s="297"/>
      <c r="O475" s="297"/>
      <c r="P475" s="297"/>
      <c r="Q475" s="297"/>
      <c r="R475" s="297"/>
      <c r="S475" s="297"/>
      <c r="T475" s="297"/>
      <c r="U475" s="297"/>
      <c r="V475" s="297"/>
      <c r="W475" s="297"/>
      <c r="X475" s="297"/>
      <c r="Y475" s="297"/>
      <c r="Z475" s="297"/>
    </row>
    <row r="476" spans="1:26" ht="15.75" customHeight="1">
      <c r="A476" s="297"/>
      <c r="B476" s="297"/>
      <c r="C476" s="297"/>
      <c r="D476" s="297"/>
      <c r="E476" s="297"/>
      <c r="F476" s="297"/>
      <c r="G476" s="297"/>
      <c r="H476" s="297"/>
      <c r="I476" s="297"/>
      <c r="J476" s="297"/>
      <c r="K476" s="297"/>
      <c r="L476" s="297"/>
      <c r="M476" s="297"/>
      <c r="N476" s="297"/>
      <c r="O476" s="297"/>
      <c r="P476" s="297"/>
      <c r="Q476" s="297"/>
      <c r="R476" s="297"/>
      <c r="S476" s="297"/>
      <c r="T476" s="297"/>
      <c r="U476" s="297"/>
      <c r="V476" s="297"/>
      <c r="W476" s="297"/>
      <c r="X476" s="297"/>
      <c r="Y476" s="297"/>
      <c r="Z476" s="297"/>
    </row>
    <row r="477" spans="1:26" ht="15.75" customHeight="1">
      <c r="A477" s="297"/>
      <c r="B477" s="297"/>
      <c r="C477" s="297"/>
      <c r="D477" s="297"/>
      <c r="E477" s="297"/>
      <c r="F477" s="297"/>
      <c r="G477" s="297"/>
      <c r="H477" s="297"/>
      <c r="I477" s="297"/>
      <c r="J477" s="297"/>
      <c r="K477" s="297"/>
      <c r="L477" s="297"/>
      <c r="M477" s="297"/>
      <c r="N477" s="297"/>
      <c r="O477" s="297"/>
      <c r="P477" s="297"/>
      <c r="Q477" s="297"/>
      <c r="R477" s="297"/>
      <c r="S477" s="297"/>
      <c r="T477" s="297"/>
      <c r="U477" s="297"/>
      <c r="V477" s="297"/>
      <c r="W477" s="297"/>
      <c r="X477" s="297"/>
      <c r="Y477" s="297"/>
      <c r="Z477" s="297"/>
    </row>
    <row r="478" spans="1:26" ht="15.75" customHeight="1">
      <c r="A478" s="297"/>
      <c r="B478" s="297"/>
      <c r="C478" s="297"/>
      <c r="D478" s="297"/>
      <c r="E478" s="297"/>
      <c r="F478" s="297"/>
      <c r="G478" s="297"/>
      <c r="H478" s="297"/>
      <c r="I478" s="297"/>
      <c r="J478" s="297"/>
      <c r="K478" s="297"/>
      <c r="L478" s="297"/>
      <c r="M478" s="297"/>
      <c r="N478" s="297"/>
      <c r="O478" s="297"/>
      <c r="P478" s="297"/>
      <c r="Q478" s="297"/>
      <c r="R478" s="297"/>
      <c r="S478" s="297"/>
      <c r="T478" s="297"/>
      <c r="U478" s="297"/>
      <c r="V478" s="297"/>
      <c r="W478" s="297"/>
      <c r="X478" s="297"/>
      <c r="Y478" s="297"/>
      <c r="Z478" s="297"/>
    </row>
    <row r="479" spans="1:26" ht="15.75" customHeight="1">
      <c r="A479" s="297"/>
      <c r="B479" s="297"/>
      <c r="C479" s="297"/>
      <c r="D479" s="297"/>
      <c r="E479" s="297"/>
      <c r="F479" s="297"/>
      <c r="G479" s="297"/>
      <c r="H479" s="297"/>
      <c r="I479" s="297"/>
      <c r="J479" s="297"/>
      <c r="K479" s="297"/>
      <c r="L479" s="297"/>
      <c r="M479" s="297"/>
      <c r="N479" s="297"/>
      <c r="O479" s="297"/>
      <c r="P479" s="297"/>
      <c r="Q479" s="297"/>
      <c r="R479" s="297"/>
      <c r="S479" s="297"/>
      <c r="T479" s="297"/>
      <c r="U479" s="297"/>
      <c r="V479" s="297"/>
      <c r="W479" s="297"/>
      <c r="X479" s="297"/>
      <c r="Y479" s="297"/>
      <c r="Z479" s="297"/>
    </row>
    <row r="480" spans="1:26" ht="15.75" customHeight="1">
      <c r="A480" s="297"/>
      <c r="B480" s="297"/>
      <c r="C480" s="297"/>
      <c r="D480" s="297"/>
      <c r="E480" s="297"/>
      <c r="F480" s="297"/>
      <c r="G480" s="297"/>
      <c r="H480" s="297"/>
      <c r="I480" s="297"/>
      <c r="J480" s="297"/>
      <c r="K480" s="297"/>
      <c r="L480" s="297"/>
      <c r="M480" s="297"/>
      <c r="N480" s="297"/>
      <c r="O480" s="297"/>
      <c r="P480" s="297"/>
      <c r="Q480" s="297"/>
      <c r="R480" s="297"/>
      <c r="S480" s="297"/>
      <c r="T480" s="297"/>
      <c r="U480" s="297"/>
      <c r="V480" s="297"/>
      <c r="W480" s="297"/>
      <c r="X480" s="297"/>
      <c r="Y480" s="297"/>
      <c r="Z480" s="297"/>
    </row>
    <row r="481" spans="1:26" ht="15.75" customHeight="1">
      <c r="A481" s="297"/>
      <c r="B481" s="297"/>
      <c r="C481" s="297"/>
      <c r="D481" s="297"/>
      <c r="E481" s="297"/>
      <c r="F481" s="297"/>
      <c r="G481" s="297"/>
      <c r="H481" s="297"/>
      <c r="I481" s="297"/>
      <c r="J481" s="297"/>
      <c r="K481" s="297"/>
      <c r="L481" s="297"/>
      <c r="M481" s="297"/>
      <c r="N481" s="297"/>
      <c r="O481" s="297"/>
      <c r="P481" s="297"/>
      <c r="Q481" s="297"/>
      <c r="R481" s="297"/>
      <c r="S481" s="297"/>
      <c r="T481" s="297"/>
      <c r="U481" s="297"/>
      <c r="V481" s="297"/>
      <c r="W481" s="297"/>
      <c r="X481" s="297"/>
      <c r="Y481" s="297"/>
      <c r="Z481" s="297"/>
    </row>
    <row r="482" spans="1:26" ht="15.75" customHeight="1">
      <c r="A482" s="297"/>
      <c r="B482" s="297"/>
      <c r="C482" s="297"/>
      <c r="D482" s="297"/>
      <c r="E482" s="297"/>
      <c r="F482" s="297"/>
      <c r="G482" s="297"/>
      <c r="H482" s="297"/>
      <c r="I482" s="297"/>
      <c r="J482" s="297"/>
      <c r="K482" s="297"/>
      <c r="L482" s="297"/>
      <c r="M482" s="297"/>
      <c r="N482" s="297"/>
      <c r="O482" s="297"/>
      <c r="P482" s="297"/>
      <c r="Q482" s="297"/>
      <c r="R482" s="297"/>
      <c r="S482" s="297"/>
      <c r="T482" s="297"/>
      <c r="U482" s="297"/>
      <c r="V482" s="297"/>
      <c r="W482" s="297"/>
      <c r="X482" s="297"/>
      <c r="Y482" s="297"/>
      <c r="Z482" s="297"/>
    </row>
    <row r="483" spans="1:26" ht="15.75" customHeight="1">
      <c r="A483" s="297"/>
      <c r="B483" s="297"/>
      <c r="C483" s="297"/>
      <c r="D483" s="297"/>
      <c r="E483" s="297"/>
      <c r="F483" s="297"/>
      <c r="G483" s="297"/>
      <c r="H483" s="297"/>
      <c r="I483" s="297"/>
      <c r="J483" s="297"/>
      <c r="K483" s="297"/>
      <c r="L483" s="297"/>
      <c r="M483" s="297"/>
      <c r="N483" s="297"/>
      <c r="O483" s="297"/>
      <c r="P483" s="297"/>
      <c r="Q483" s="297"/>
      <c r="R483" s="297"/>
      <c r="S483" s="297"/>
      <c r="T483" s="297"/>
      <c r="U483" s="297"/>
      <c r="V483" s="297"/>
      <c r="W483" s="297"/>
      <c r="X483" s="297"/>
      <c r="Y483" s="297"/>
      <c r="Z483" s="297"/>
    </row>
    <row r="484" spans="1:26" ht="15.75" customHeight="1">
      <c r="A484" s="297"/>
      <c r="B484" s="297"/>
      <c r="C484" s="297"/>
      <c r="D484" s="297"/>
      <c r="E484" s="297"/>
      <c r="F484" s="297"/>
      <c r="G484" s="297"/>
      <c r="H484" s="297"/>
      <c r="I484" s="297"/>
      <c r="J484" s="297"/>
      <c r="K484" s="297"/>
      <c r="L484" s="297"/>
      <c r="M484" s="297"/>
      <c r="N484" s="297"/>
      <c r="O484" s="297"/>
      <c r="P484" s="297"/>
      <c r="Q484" s="297"/>
      <c r="R484" s="297"/>
      <c r="S484" s="297"/>
      <c r="T484" s="297"/>
      <c r="U484" s="297"/>
      <c r="V484" s="297"/>
      <c r="W484" s="297"/>
      <c r="X484" s="297"/>
      <c r="Y484" s="297"/>
      <c r="Z484" s="297"/>
    </row>
    <row r="485" spans="1:26" ht="15.75" customHeight="1">
      <c r="A485" s="297"/>
      <c r="B485" s="297"/>
      <c r="C485" s="297"/>
      <c r="D485" s="297"/>
      <c r="E485" s="297"/>
      <c r="F485" s="297"/>
      <c r="G485" s="297"/>
      <c r="H485" s="297"/>
      <c r="I485" s="297"/>
      <c r="J485" s="297"/>
      <c r="K485" s="297"/>
      <c r="L485" s="297"/>
      <c r="M485" s="297"/>
      <c r="N485" s="297"/>
      <c r="O485" s="297"/>
      <c r="P485" s="297"/>
      <c r="Q485" s="297"/>
      <c r="R485" s="297"/>
      <c r="S485" s="297"/>
      <c r="T485" s="297"/>
      <c r="U485" s="297"/>
      <c r="V485" s="297"/>
      <c r="W485" s="297"/>
      <c r="X485" s="297"/>
      <c r="Y485" s="297"/>
      <c r="Z485" s="297"/>
    </row>
    <row r="486" spans="1:26" ht="15.75" customHeight="1">
      <c r="A486" s="297"/>
      <c r="B486" s="297"/>
      <c r="C486" s="297"/>
      <c r="D486" s="297"/>
      <c r="E486" s="297"/>
      <c r="F486" s="297"/>
      <c r="G486" s="297"/>
      <c r="H486" s="297"/>
      <c r="I486" s="297"/>
      <c r="J486" s="297"/>
      <c r="K486" s="297"/>
      <c r="L486" s="297"/>
      <c r="M486" s="297"/>
      <c r="N486" s="297"/>
      <c r="O486" s="297"/>
      <c r="P486" s="297"/>
      <c r="Q486" s="297"/>
      <c r="R486" s="297"/>
      <c r="S486" s="297"/>
      <c r="T486" s="297"/>
      <c r="U486" s="297"/>
      <c r="V486" s="297"/>
      <c r="W486" s="297"/>
      <c r="X486" s="297"/>
      <c r="Y486" s="297"/>
      <c r="Z486" s="297"/>
    </row>
    <row r="487" spans="1:26" ht="15.75" customHeight="1">
      <c r="A487" s="297"/>
      <c r="B487" s="297"/>
      <c r="C487" s="297"/>
      <c r="D487" s="297"/>
      <c r="E487" s="297"/>
      <c r="F487" s="297"/>
      <c r="G487" s="297"/>
      <c r="H487" s="297"/>
      <c r="I487" s="297"/>
      <c r="J487" s="297"/>
      <c r="K487" s="297"/>
      <c r="L487" s="297"/>
      <c r="M487" s="297"/>
      <c r="N487" s="297"/>
      <c r="O487" s="297"/>
      <c r="P487" s="297"/>
      <c r="Q487" s="297"/>
      <c r="R487" s="297"/>
      <c r="S487" s="297"/>
      <c r="T487" s="297"/>
      <c r="U487" s="297"/>
      <c r="V487" s="297"/>
      <c r="W487" s="297"/>
      <c r="X487" s="297"/>
      <c r="Y487" s="297"/>
      <c r="Z487" s="297"/>
    </row>
    <row r="488" spans="1:26" ht="15.75" customHeight="1">
      <c r="A488" s="297"/>
      <c r="B488" s="297"/>
      <c r="C488" s="297"/>
      <c r="D488" s="297"/>
      <c r="E488" s="297"/>
      <c r="F488" s="297"/>
      <c r="G488" s="297"/>
      <c r="H488" s="297"/>
      <c r="I488" s="297"/>
      <c r="J488" s="297"/>
      <c r="K488" s="297"/>
      <c r="L488" s="297"/>
      <c r="M488" s="297"/>
      <c r="N488" s="297"/>
      <c r="O488" s="297"/>
      <c r="P488" s="297"/>
      <c r="Q488" s="297"/>
      <c r="R488" s="297"/>
      <c r="S488" s="297"/>
      <c r="T488" s="297"/>
      <c r="U488" s="297"/>
      <c r="V488" s="297"/>
      <c r="W488" s="297"/>
      <c r="X488" s="297"/>
      <c r="Y488" s="297"/>
      <c r="Z488" s="297"/>
    </row>
    <row r="489" spans="1:26" ht="15.75" customHeight="1">
      <c r="A489" s="297"/>
      <c r="B489" s="297"/>
      <c r="C489" s="297"/>
      <c r="D489" s="297"/>
      <c r="E489" s="297"/>
      <c r="F489" s="297"/>
      <c r="G489" s="297"/>
      <c r="H489" s="297"/>
      <c r="I489" s="297"/>
      <c r="J489" s="297"/>
      <c r="K489" s="297"/>
      <c r="L489" s="297"/>
      <c r="M489" s="297"/>
      <c r="N489" s="297"/>
      <c r="O489" s="297"/>
      <c r="P489" s="297"/>
      <c r="Q489" s="297"/>
      <c r="R489" s="297"/>
      <c r="S489" s="297"/>
      <c r="T489" s="297"/>
      <c r="U489" s="297"/>
      <c r="V489" s="297"/>
      <c r="W489" s="297"/>
      <c r="X489" s="297"/>
      <c r="Y489" s="297"/>
      <c r="Z489" s="297"/>
    </row>
    <row r="490" spans="1:26" ht="15.75" customHeight="1">
      <c r="A490" s="297"/>
      <c r="B490" s="297"/>
      <c r="C490" s="297"/>
      <c r="D490" s="297"/>
      <c r="E490" s="297"/>
      <c r="F490" s="297"/>
      <c r="G490" s="297"/>
      <c r="H490" s="297"/>
      <c r="I490" s="297"/>
      <c r="J490" s="297"/>
      <c r="K490" s="297"/>
      <c r="L490" s="297"/>
      <c r="M490" s="297"/>
      <c r="N490" s="297"/>
      <c r="O490" s="297"/>
      <c r="P490" s="297"/>
      <c r="Q490" s="297"/>
      <c r="R490" s="297"/>
      <c r="S490" s="297"/>
      <c r="T490" s="297"/>
      <c r="U490" s="297"/>
      <c r="V490" s="297"/>
      <c r="W490" s="297"/>
      <c r="X490" s="297"/>
      <c r="Y490" s="297"/>
      <c r="Z490" s="297"/>
    </row>
    <row r="491" spans="1:26" ht="15.75" customHeight="1">
      <c r="A491" s="297"/>
      <c r="B491" s="297"/>
      <c r="C491" s="297"/>
      <c r="D491" s="297"/>
      <c r="E491" s="297"/>
      <c r="F491" s="297"/>
      <c r="G491" s="297"/>
      <c r="H491" s="297"/>
      <c r="I491" s="297"/>
      <c r="J491" s="297"/>
      <c r="K491" s="297"/>
      <c r="L491" s="297"/>
      <c r="M491" s="297"/>
      <c r="N491" s="297"/>
      <c r="O491" s="297"/>
      <c r="P491" s="297"/>
      <c r="Q491" s="297"/>
      <c r="R491" s="297"/>
      <c r="S491" s="297"/>
      <c r="T491" s="297"/>
      <c r="U491" s="297"/>
      <c r="V491" s="297"/>
      <c r="W491" s="297"/>
      <c r="X491" s="297"/>
      <c r="Y491" s="297"/>
      <c r="Z491" s="297"/>
    </row>
    <row r="492" spans="1:26" ht="15.75" customHeight="1">
      <c r="A492" s="297"/>
      <c r="B492" s="297"/>
      <c r="C492" s="297"/>
      <c r="D492" s="297"/>
      <c r="E492" s="297"/>
      <c r="F492" s="297"/>
      <c r="G492" s="297"/>
      <c r="H492" s="297"/>
      <c r="I492" s="297"/>
      <c r="J492" s="297"/>
      <c r="K492" s="297"/>
      <c r="L492" s="297"/>
      <c r="M492" s="297"/>
      <c r="N492" s="297"/>
      <c r="O492" s="297"/>
      <c r="P492" s="297"/>
      <c r="Q492" s="297"/>
      <c r="R492" s="297"/>
      <c r="S492" s="297"/>
      <c r="T492" s="297"/>
      <c r="U492" s="297"/>
      <c r="V492" s="297"/>
      <c r="W492" s="297"/>
      <c r="X492" s="297"/>
      <c r="Y492" s="297"/>
      <c r="Z492" s="297"/>
    </row>
    <row r="493" spans="1:26" ht="15.75" customHeight="1">
      <c r="A493" s="297"/>
      <c r="B493" s="297"/>
      <c r="C493" s="297"/>
      <c r="D493" s="297"/>
      <c r="E493" s="297"/>
      <c r="F493" s="297"/>
      <c r="G493" s="297"/>
      <c r="H493" s="297"/>
      <c r="I493" s="297"/>
      <c r="J493" s="297"/>
      <c r="K493" s="297"/>
      <c r="L493" s="297"/>
      <c r="M493" s="297"/>
      <c r="N493" s="297"/>
      <c r="O493" s="297"/>
      <c r="P493" s="297"/>
      <c r="Q493" s="297"/>
      <c r="R493" s="297"/>
      <c r="S493" s="297"/>
      <c r="T493" s="297"/>
      <c r="U493" s="297"/>
      <c r="V493" s="297"/>
      <c r="W493" s="297"/>
      <c r="X493" s="297"/>
      <c r="Y493" s="297"/>
      <c r="Z493" s="297"/>
    </row>
    <row r="494" spans="1:26" ht="15.75" customHeight="1">
      <c r="A494" s="297"/>
      <c r="B494" s="297"/>
      <c r="C494" s="297"/>
      <c r="D494" s="297"/>
      <c r="E494" s="297"/>
      <c r="F494" s="297"/>
      <c r="G494" s="297"/>
      <c r="H494" s="297"/>
      <c r="I494" s="297"/>
      <c r="J494" s="297"/>
      <c r="K494" s="297"/>
      <c r="L494" s="297"/>
      <c r="M494" s="297"/>
      <c r="N494" s="297"/>
      <c r="O494" s="297"/>
      <c r="P494" s="297"/>
      <c r="Q494" s="297"/>
      <c r="R494" s="297"/>
      <c r="S494" s="297"/>
      <c r="T494" s="297"/>
      <c r="U494" s="297"/>
      <c r="V494" s="297"/>
      <c r="W494" s="297"/>
      <c r="X494" s="297"/>
      <c r="Y494" s="297"/>
      <c r="Z494" s="297"/>
    </row>
    <row r="495" spans="1:26" ht="15.75" customHeight="1">
      <c r="A495" s="297"/>
      <c r="B495" s="297"/>
      <c r="C495" s="297"/>
      <c r="D495" s="297"/>
      <c r="E495" s="297"/>
      <c r="F495" s="297"/>
      <c r="G495" s="297"/>
      <c r="H495" s="297"/>
      <c r="I495" s="297"/>
      <c r="J495" s="297"/>
      <c r="K495" s="297"/>
      <c r="L495" s="297"/>
      <c r="M495" s="297"/>
      <c r="N495" s="297"/>
      <c r="O495" s="297"/>
      <c r="P495" s="297"/>
      <c r="Q495" s="297"/>
      <c r="R495" s="297"/>
      <c r="S495" s="297"/>
      <c r="T495" s="297"/>
      <c r="U495" s="297"/>
      <c r="V495" s="297"/>
      <c r="W495" s="297"/>
      <c r="X495" s="297"/>
      <c r="Y495" s="297"/>
      <c r="Z495" s="297"/>
    </row>
    <row r="496" spans="1:26" ht="15.75" customHeight="1">
      <c r="A496" s="297"/>
      <c r="B496" s="297"/>
      <c r="C496" s="297"/>
      <c r="D496" s="297"/>
      <c r="E496" s="297"/>
      <c r="F496" s="297"/>
      <c r="G496" s="297"/>
      <c r="H496" s="297"/>
      <c r="I496" s="297"/>
      <c r="J496" s="297"/>
      <c r="K496" s="297"/>
      <c r="L496" s="297"/>
      <c r="M496" s="297"/>
      <c r="N496" s="297"/>
      <c r="O496" s="297"/>
      <c r="P496" s="297"/>
      <c r="Q496" s="297"/>
      <c r="R496" s="297"/>
      <c r="S496" s="297"/>
      <c r="T496" s="297"/>
      <c r="U496" s="297"/>
      <c r="V496" s="297"/>
      <c r="W496" s="297"/>
      <c r="X496" s="297"/>
      <c r="Y496" s="297"/>
      <c r="Z496" s="297"/>
    </row>
    <row r="497" spans="1:26" ht="15.75" customHeight="1">
      <c r="A497" s="297"/>
      <c r="B497" s="297"/>
      <c r="C497" s="297"/>
      <c r="D497" s="297"/>
      <c r="E497" s="297"/>
      <c r="F497" s="297"/>
      <c r="G497" s="297"/>
      <c r="H497" s="297"/>
      <c r="I497" s="297"/>
      <c r="J497" s="297"/>
      <c r="K497" s="297"/>
      <c r="L497" s="297"/>
      <c r="M497" s="297"/>
      <c r="N497" s="297"/>
      <c r="O497" s="297"/>
      <c r="P497" s="297"/>
      <c r="Q497" s="297"/>
      <c r="R497" s="297"/>
      <c r="S497" s="297"/>
      <c r="T497" s="297"/>
      <c r="U497" s="297"/>
      <c r="V497" s="297"/>
      <c r="W497" s="297"/>
      <c r="X497" s="297"/>
      <c r="Y497" s="297"/>
      <c r="Z497" s="297"/>
    </row>
    <row r="498" spans="1:26" ht="15.75" customHeight="1">
      <c r="A498" s="297"/>
      <c r="B498" s="297"/>
      <c r="C498" s="297"/>
      <c r="D498" s="297"/>
      <c r="E498" s="297"/>
      <c r="F498" s="297"/>
      <c r="G498" s="297"/>
      <c r="H498" s="297"/>
      <c r="I498" s="297"/>
      <c r="J498" s="297"/>
      <c r="K498" s="297"/>
      <c r="L498" s="297"/>
      <c r="M498" s="297"/>
      <c r="N498" s="297"/>
      <c r="O498" s="297"/>
      <c r="P498" s="297"/>
      <c r="Q498" s="297"/>
      <c r="R498" s="297"/>
      <c r="S498" s="297"/>
      <c r="T498" s="297"/>
      <c r="U498" s="297"/>
      <c r="V498" s="297"/>
      <c r="W498" s="297"/>
      <c r="X498" s="297"/>
      <c r="Y498" s="297"/>
      <c r="Z498" s="297"/>
    </row>
    <row r="499" spans="1:26" ht="15.75" customHeight="1">
      <c r="A499" s="297"/>
      <c r="B499" s="297"/>
      <c r="C499" s="297"/>
      <c r="D499" s="297"/>
      <c r="E499" s="297"/>
      <c r="F499" s="297"/>
      <c r="G499" s="297"/>
      <c r="H499" s="297"/>
      <c r="I499" s="297"/>
      <c r="J499" s="297"/>
      <c r="K499" s="297"/>
      <c r="L499" s="297"/>
      <c r="M499" s="297"/>
      <c r="N499" s="297"/>
      <c r="O499" s="297"/>
      <c r="P499" s="297"/>
      <c r="Q499" s="297"/>
      <c r="R499" s="297"/>
      <c r="S499" s="297"/>
      <c r="T499" s="297"/>
      <c r="U499" s="297"/>
      <c r="V499" s="297"/>
      <c r="W499" s="297"/>
      <c r="X499" s="297"/>
      <c r="Y499" s="297"/>
      <c r="Z499" s="297"/>
    </row>
    <row r="500" spans="1:26" ht="15.75" customHeight="1">
      <c r="A500" s="297"/>
      <c r="B500" s="297"/>
      <c r="C500" s="297"/>
      <c r="D500" s="297"/>
      <c r="E500" s="297"/>
      <c r="F500" s="297"/>
      <c r="G500" s="297"/>
      <c r="H500" s="297"/>
      <c r="I500" s="297"/>
      <c r="J500" s="297"/>
      <c r="K500" s="297"/>
      <c r="L500" s="297"/>
      <c r="M500" s="297"/>
      <c r="N500" s="297"/>
      <c r="O500" s="297"/>
      <c r="P500" s="297"/>
      <c r="Q500" s="297"/>
      <c r="R500" s="297"/>
      <c r="S500" s="297"/>
      <c r="T500" s="297"/>
      <c r="U500" s="297"/>
      <c r="V500" s="297"/>
      <c r="W500" s="297"/>
      <c r="X500" s="297"/>
      <c r="Y500" s="297"/>
      <c r="Z500" s="297"/>
    </row>
    <row r="501" spans="1:26" ht="15.75" customHeight="1">
      <c r="A501" s="297"/>
      <c r="B501" s="297"/>
      <c r="C501" s="297"/>
      <c r="D501" s="297"/>
      <c r="E501" s="297"/>
      <c r="F501" s="297"/>
      <c r="G501" s="297"/>
      <c r="H501" s="297"/>
      <c r="I501" s="297"/>
      <c r="J501" s="297"/>
      <c r="K501" s="297"/>
      <c r="L501" s="297"/>
      <c r="M501" s="297"/>
      <c r="N501" s="297"/>
      <c r="O501" s="297"/>
      <c r="P501" s="297"/>
      <c r="Q501" s="297"/>
      <c r="R501" s="297"/>
      <c r="S501" s="297"/>
      <c r="T501" s="297"/>
      <c r="U501" s="297"/>
      <c r="V501" s="297"/>
      <c r="W501" s="297"/>
      <c r="X501" s="297"/>
      <c r="Y501" s="297"/>
      <c r="Z501" s="297"/>
    </row>
    <row r="502" spans="1:26" ht="15.75" customHeight="1">
      <c r="A502" s="297"/>
      <c r="B502" s="297"/>
      <c r="C502" s="297"/>
      <c r="D502" s="297"/>
      <c r="E502" s="297"/>
      <c r="F502" s="297"/>
      <c r="G502" s="297"/>
      <c r="H502" s="297"/>
      <c r="I502" s="297"/>
      <c r="J502" s="297"/>
      <c r="K502" s="297"/>
      <c r="L502" s="297"/>
      <c r="M502" s="297"/>
      <c r="N502" s="297"/>
      <c r="O502" s="297"/>
      <c r="P502" s="297"/>
      <c r="Q502" s="297"/>
      <c r="R502" s="297"/>
      <c r="S502" s="297"/>
      <c r="T502" s="297"/>
      <c r="U502" s="297"/>
      <c r="V502" s="297"/>
      <c r="W502" s="297"/>
      <c r="X502" s="297"/>
      <c r="Y502" s="297"/>
      <c r="Z502" s="297"/>
    </row>
    <row r="503" spans="1:26" ht="15.75" customHeight="1">
      <c r="A503" s="297"/>
      <c r="B503" s="297"/>
      <c r="C503" s="297"/>
      <c r="D503" s="297"/>
      <c r="E503" s="297"/>
      <c r="F503" s="297"/>
      <c r="G503" s="297"/>
      <c r="H503" s="297"/>
      <c r="I503" s="297"/>
      <c r="J503" s="297"/>
      <c r="K503" s="297"/>
      <c r="L503" s="297"/>
      <c r="M503" s="297"/>
      <c r="N503" s="297"/>
      <c r="O503" s="297"/>
      <c r="P503" s="297"/>
      <c r="Q503" s="297"/>
      <c r="R503" s="297"/>
      <c r="S503" s="297"/>
      <c r="T503" s="297"/>
      <c r="U503" s="297"/>
      <c r="V503" s="297"/>
      <c r="W503" s="297"/>
      <c r="X503" s="297"/>
      <c r="Y503" s="297"/>
      <c r="Z503" s="297"/>
    </row>
    <row r="504" spans="1:26" ht="15.75" customHeight="1">
      <c r="A504" s="297"/>
      <c r="B504" s="297"/>
      <c r="C504" s="297"/>
      <c r="D504" s="297"/>
      <c r="E504" s="297"/>
      <c r="F504" s="297"/>
      <c r="G504" s="297"/>
      <c r="H504" s="297"/>
      <c r="I504" s="297"/>
      <c r="J504" s="297"/>
      <c r="K504" s="297"/>
      <c r="L504" s="297"/>
      <c r="M504" s="297"/>
      <c r="N504" s="297"/>
      <c r="O504" s="297"/>
      <c r="P504" s="297"/>
      <c r="Q504" s="297"/>
      <c r="R504" s="297"/>
      <c r="S504" s="297"/>
      <c r="T504" s="297"/>
      <c r="U504" s="297"/>
      <c r="V504" s="297"/>
      <c r="W504" s="297"/>
      <c r="X504" s="297"/>
      <c r="Y504" s="297"/>
      <c r="Z504" s="297"/>
    </row>
    <row r="505" spans="1:26" ht="15.75" customHeight="1">
      <c r="A505" s="297"/>
      <c r="B505" s="297"/>
      <c r="C505" s="297"/>
      <c r="D505" s="297"/>
      <c r="E505" s="297"/>
      <c r="F505" s="297"/>
      <c r="G505" s="297"/>
      <c r="H505" s="297"/>
      <c r="I505" s="297"/>
      <c r="J505" s="297"/>
      <c r="K505" s="297"/>
      <c r="L505" s="297"/>
      <c r="M505" s="297"/>
      <c r="N505" s="297"/>
      <c r="O505" s="297"/>
      <c r="P505" s="297"/>
      <c r="Q505" s="297"/>
      <c r="R505" s="297"/>
      <c r="S505" s="297"/>
      <c r="T505" s="297"/>
      <c r="U505" s="297"/>
      <c r="V505" s="297"/>
      <c r="W505" s="297"/>
      <c r="X505" s="297"/>
      <c r="Y505" s="297"/>
      <c r="Z505" s="297"/>
    </row>
    <row r="506" spans="1:26" ht="15.75" customHeight="1">
      <c r="A506" s="297"/>
      <c r="B506" s="297"/>
      <c r="C506" s="297"/>
      <c r="D506" s="297"/>
      <c r="E506" s="297"/>
      <c r="F506" s="297"/>
      <c r="G506" s="297"/>
      <c r="H506" s="297"/>
      <c r="I506" s="297"/>
      <c r="J506" s="297"/>
      <c r="K506" s="297"/>
      <c r="L506" s="297"/>
      <c r="M506" s="297"/>
      <c r="N506" s="297"/>
      <c r="O506" s="297"/>
      <c r="P506" s="297"/>
      <c r="Q506" s="297"/>
      <c r="R506" s="297"/>
      <c r="S506" s="297"/>
      <c r="T506" s="297"/>
      <c r="U506" s="297"/>
      <c r="V506" s="297"/>
      <c r="W506" s="297"/>
      <c r="X506" s="297"/>
      <c r="Y506" s="297"/>
      <c r="Z506" s="297"/>
    </row>
    <row r="507" spans="1:26" ht="15.75" customHeight="1">
      <c r="A507" s="297"/>
      <c r="B507" s="297"/>
      <c r="C507" s="297"/>
      <c r="D507" s="297"/>
      <c r="E507" s="297"/>
      <c r="F507" s="297"/>
      <c r="G507" s="297"/>
      <c r="H507" s="297"/>
      <c r="I507" s="297"/>
      <c r="J507" s="297"/>
      <c r="K507" s="297"/>
      <c r="L507" s="297"/>
      <c r="M507" s="297"/>
      <c r="N507" s="297"/>
      <c r="O507" s="297"/>
      <c r="P507" s="297"/>
      <c r="Q507" s="297"/>
      <c r="R507" s="297"/>
      <c r="S507" s="297"/>
      <c r="T507" s="297"/>
      <c r="U507" s="297"/>
      <c r="V507" s="297"/>
      <c r="W507" s="297"/>
      <c r="X507" s="297"/>
      <c r="Y507" s="297"/>
      <c r="Z507" s="297"/>
    </row>
    <row r="508" spans="1:26" ht="15.75" customHeight="1">
      <c r="A508" s="297"/>
      <c r="B508" s="297"/>
      <c r="C508" s="297"/>
      <c r="D508" s="297"/>
      <c r="E508" s="297"/>
      <c r="F508" s="297"/>
      <c r="G508" s="297"/>
      <c r="H508" s="297"/>
      <c r="I508" s="297"/>
      <c r="J508" s="297"/>
      <c r="K508" s="297"/>
      <c r="L508" s="297"/>
      <c r="M508" s="297"/>
      <c r="N508" s="297"/>
      <c r="O508" s="297"/>
      <c r="P508" s="297"/>
      <c r="Q508" s="297"/>
      <c r="R508" s="297"/>
      <c r="S508" s="297"/>
      <c r="T508" s="297"/>
      <c r="U508" s="297"/>
      <c r="V508" s="297"/>
      <c r="W508" s="297"/>
      <c r="X508" s="297"/>
      <c r="Y508" s="297"/>
      <c r="Z508" s="297"/>
    </row>
    <row r="509" spans="1:26" ht="15.75" customHeight="1">
      <c r="A509" s="297"/>
      <c r="B509" s="297"/>
      <c r="C509" s="297"/>
      <c r="D509" s="297"/>
      <c r="E509" s="297"/>
      <c r="F509" s="297"/>
      <c r="G509" s="297"/>
      <c r="H509" s="297"/>
      <c r="I509" s="297"/>
      <c r="J509" s="297"/>
      <c r="K509" s="297"/>
      <c r="L509" s="297"/>
      <c r="M509" s="297"/>
      <c r="N509" s="297"/>
      <c r="O509" s="297"/>
      <c r="P509" s="297"/>
      <c r="Q509" s="297"/>
      <c r="R509" s="297"/>
      <c r="S509" s="297"/>
      <c r="T509" s="297"/>
      <c r="U509" s="297"/>
      <c r="V509" s="297"/>
      <c r="W509" s="297"/>
      <c r="X509" s="297"/>
      <c r="Y509" s="297"/>
      <c r="Z509" s="297"/>
    </row>
    <row r="510" spans="1:26" ht="15.75" customHeight="1">
      <c r="A510" s="297"/>
      <c r="B510" s="297"/>
      <c r="C510" s="297"/>
      <c r="D510" s="297"/>
      <c r="E510" s="297"/>
      <c r="F510" s="297"/>
      <c r="G510" s="297"/>
      <c r="H510" s="297"/>
      <c r="I510" s="297"/>
      <c r="J510" s="297"/>
      <c r="K510" s="297"/>
      <c r="L510" s="297"/>
      <c r="M510" s="297"/>
      <c r="N510" s="297"/>
      <c r="O510" s="297"/>
      <c r="P510" s="297"/>
      <c r="Q510" s="297"/>
      <c r="R510" s="297"/>
      <c r="S510" s="297"/>
      <c r="T510" s="297"/>
      <c r="U510" s="297"/>
      <c r="V510" s="297"/>
      <c r="W510" s="297"/>
      <c r="X510" s="297"/>
      <c r="Y510" s="297"/>
      <c r="Z510" s="297"/>
    </row>
    <row r="511" spans="1:26" ht="15.75" customHeight="1">
      <c r="A511" s="297"/>
      <c r="B511" s="297"/>
      <c r="C511" s="297"/>
      <c r="D511" s="297"/>
      <c r="E511" s="297"/>
      <c r="F511" s="297"/>
      <c r="G511" s="297"/>
      <c r="H511" s="297"/>
      <c r="I511" s="297"/>
      <c r="J511" s="297"/>
      <c r="K511" s="297"/>
      <c r="L511" s="297"/>
      <c r="M511" s="297"/>
      <c r="N511" s="297"/>
      <c r="O511" s="297"/>
      <c r="P511" s="297"/>
      <c r="Q511" s="297"/>
      <c r="R511" s="297"/>
      <c r="S511" s="297"/>
      <c r="T511" s="297"/>
      <c r="U511" s="297"/>
      <c r="V511" s="297"/>
      <c r="W511" s="297"/>
      <c r="X511" s="297"/>
      <c r="Y511" s="297"/>
      <c r="Z511" s="297"/>
    </row>
    <row r="512" spans="1:26" ht="15.75" customHeight="1">
      <c r="A512" s="297"/>
      <c r="B512" s="297"/>
      <c r="C512" s="297"/>
      <c r="D512" s="297"/>
      <c r="E512" s="297"/>
      <c r="F512" s="297"/>
      <c r="G512" s="297"/>
      <c r="H512" s="297"/>
      <c r="I512" s="297"/>
      <c r="J512" s="297"/>
      <c r="K512" s="297"/>
      <c r="L512" s="297"/>
      <c r="M512" s="297"/>
      <c r="N512" s="297"/>
      <c r="O512" s="297"/>
      <c r="P512" s="297"/>
      <c r="Q512" s="297"/>
      <c r="R512" s="297"/>
      <c r="S512" s="297"/>
      <c r="T512" s="297"/>
      <c r="U512" s="297"/>
      <c r="V512" s="297"/>
      <c r="W512" s="297"/>
      <c r="X512" s="297"/>
      <c r="Y512" s="297"/>
      <c r="Z512" s="297"/>
    </row>
    <row r="513" spans="1:26" ht="15.75" customHeight="1">
      <c r="A513" s="297"/>
      <c r="B513" s="297"/>
      <c r="C513" s="297"/>
      <c r="D513" s="297"/>
      <c r="E513" s="297"/>
      <c r="F513" s="297"/>
      <c r="G513" s="297"/>
      <c r="H513" s="297"/>
      <c r="I513" s="297"/>
      <c r="J513" s="297"/>
      <c r="K513" s="297"/>
      <c r="L513" s="297"/>
      <c r="M513" s="297"/>
      <c r="N513" s="297"/>
      <c r="O513" s="297"/>
      <c r="P513" s="297"/>
      <c r="Q513" s="297"/>
      <c r="R513" s="297"/>
      <c r="S513" s="297"/>
      <c r="T513" s="297"/>
      <c r="U513" s="297"/>
      <c r="V513" s="297"/>
      <c r="W513" s="297"/>
      <c r="X513" s="297"/>
      <c r="Y513" s="297"/>
      <c r="Z513" s="297"/>
    </row>
    <row r="514" spans="1:26" ht="15.75" customHeight="1">
      <c r="A514" s="297"/>
      <c r="B514" s="297"/>
      <c r="C514" s="297"/>
      <c r="D514" s="297"/>
      <c r="E514" s="297"/>
      <c r="F514" s="297"/>
      <c r="G514" s="297"/>
      <c r="H514" s="297"/>
      <c r="I514" s="297"/>
      <c r="J514" s="297"/>
      <c r="K514" s="297"/>
      <c r="L514" s="297"/>
      <c r="M514" s="297"/>
      <c r="N514" s="297"/>
      <c r="O514" s="297"/>
      <c r="P514" s="297"/>
      <c r="Q514" s="297"/>
      <c r="R514" s="297"/>
      <c r="S514" s="297"/>
      <c r="T514" s="297"/>
      <c r="U514" s="297"/>
      <c r="V514" s="297"/>
      <c r="W514" s="297"/>
      <c r="X514" s="297"/>
      <c r="Y514" s="297"/>
      <c r="Z514" s="297"/>
    </row>
    <row r="515" spans="1:26" ht="15.75" customHeight="1">
      <c r="A515" s="297"/>
      <c r="B515" s="297"/>
      <c r="C515" s="297"/>
      <c r="D515" s="297"/>
      <c r="E515" s="297"/>
      <c r="F515" s="297"/>
      <c r="G515" s="297"/>
      <c r="H515" s="297"/>
      <c r="I515" s="297"/>
      <c r="J515" s="297"/>
      <c r="K515" s="297"/>
      <c r="L515" s="297"/>
      <c r="M515" s="297"/>
      <c r="N515" s="297"/>
      <c r="O515" s="297"/>
      <c r="P515" s="297"/>
      <c r="Q515" s="297"/>
      <c r="R515" s="297"/>
      <c r="S515" s="297"/>
      <c r="T515" s="297"/>
      <c r="U515" s="297"/>
      <c r="V515" s="297"/>
      <c r="W515" s="297"/>
      <c r="X515" s="297"/>
      <c r="Y515" s="297"/>
      <c r="Z515" s="297"/>
    </row>
    <row r="516" spans="1:26" ht="15.75" customHeight="1">
      <c r="A516" s="297"/>
      <c r="B516" s="297"/>
      <c r="C516" s="297"/>
      <c r="D516" s="297"/>
      <c r="E516" s="297"/>
      <c r="F516" s="297"/>
      <c r="G516" s="297"/>
      <c r="H516" s="297"/>
      <c r="I516" s="297"/>
      <c r="J516" s="297"/>
      <c r="K516" s="297"/>
      <c r="L516" s="297"/>
      <c r="M516" s="297"/>
      <c r="N516" s="297"/>
      <c r="O516" s="297"/>
      <c r="P516" s="297"/>
      <c r="Q516" s="297"/>
      <c r="R516" s="297"/>
      <c r="S516" s="297"/>
      <c r="T516" s="297"/>
      <c r="U516" s="297"/>
      <c r="V516" s="297"/>
      <c r="W516" s="297"/>
      <c r="X516" s="297"/>
      <c r="Y516" s="297"/>
      <c r="Z516" s="297"/>
    </row>
    <row r="517" spans="1:26" ht="15.75" customHeight="1">
      <c r="A517" s="297"/>
      <c r="B517" s="297"/>
      <c r="C517" s="297"/>
      <c r="D517" s="297"/>
      <c r="E517" s="297"/>
      <c r="F517" s="297"/>
      <c r="G517" s="297"/>
      <c r="H517" s="297"/>
      <c r="I517" s="297"/>
      <c r="J517" s="297"/>
      <c r="K517" s="297"/>
      <c r="L517" s="297"/>
      <c r="M517" s="297"/>
      <c r="N517" s="297"/>
      <c r="O517" s="297"/>
      <c r="P517" s="297"/>
      <c r="Q517" s="297"/>
      <c r="R517" s="297"/>
      <c r="S517" s="297"/>
      <c r="T517" s="297"/>
      <c r="U517" s="297"/>
      <c r="V517" s="297"/>
      <c r="W517" s="297"/>
      <c r="X517" s="297"/>
      <c r="Y517" s="297"/>
      <c r="Z517" s="297"/>
    </row>
    <row r="518" spans="1:26" ht="15.75" customHeight="1">
      <c r="A518" s="297"/>
      <c r="B518" s="297"/>
      <c r="C518" s="297"/>
      <c r="D518" s="297"/>
      <c r="E518" s="297"/>
      <c r="F518" s="297"/>
      <c r="G518" s="297"/>
      <c r="H518" s="297"/>
      <c r="I518" s="297"/>
      <c r="J518" s="297"/>
      <c r="K518" s="297"/>
      <c r="L518" s="297"/>
      <c r="M518" s="297"/>
      <c r="N518" s="297"/>
      <c r="O518" s="297"/>
      <c r="P518" s="297"/>
      <c r="Q518" s="297"/>
      <c r="R518" s="297"/>
      <c r="S518" s="297"/>
      <c r="T518" s="297"/>
      <c r="U518" s="297"/>
      <c r="V518" s="297"/>
      <c r="W518" s="297"/>
      <c r="X518" s="297"/>
      <c r="Y518" s="297"/>
      <c r="Z518" s="297"/>
    </row>
    <row r="519" spans="1:26" ht="15.75" customHeight="1">
      <c r="A519" s="297"/>
      <c r="B519" s="297"/>
      <c r="C519" s="297"/>
      <c r="D519" s="297"/>
      <c r="E519" s="297"/>
      <c r="F519" s="297"/>
      <c r="G519" s="297"/>
      <c r="H519" s="297"/>
      <c r="I519" s="297"/>
      <c r="J519" s="297"/>
      <c r="K519" s="297"/>
      <c r="L519" s="297"/>
      <c r="M519" s="297"/>
      <c r="N519" s="297"/>
      <c r="O519" s="297"/>
      <c r="P519" s="297"/>
      <c r="Q519" s="297"/>
      <c r="R519" s="297"/>
      <c r="S519" s="297"/>
      <c r="T519" s="297"/>
      <c r="U519" s="297"/>
      <c r="V519" s="297"/>
      <c r="W519" s="297"/>
      <c r="X519" s="297"/>
      <c r="Y519" s="297"/>
      <c r="Z519" s="297"/>
    </row>
    <row r="520" spans="1:26" ht="15.75" customHeight="1">
      <c r="A520" s="297"/>
      <c r="B520" s="297"/>
      <c r="C520" s="297"/>
      <c r="D520" s="297"/>
      <c r="E520" s="297"/>
      <c r="F520" s="297"/>
      <c r="G520" s="297"/>
      <c r="H520" s="297"/>
      <c r="I520" s="297"/>
      <c r="J520" s="297"/>
      <c r="K520" s="297"/>
      <c r="L520" s="297"/>
      <c r="M520" s="297"/>
      <c r="N520" s="297"/>
      <c r="O520" s="297"/>
      <c r="P520" s="297"/>
      <c r="Q520" s="297"/>
      <c r="R520" s="297"/>
      <c r="S520" s="297"/>
      <c r="T520" s="297"/>
      <c r="U520" s="297"/>
      <c r="V520" s="297"/>
      <c r="W520" s="297"/>
      <c r="X520" s="297"/>
      <c r="Y520" s="297"/>
      <c r="Z520" s="297"/>
    </row>
    <row r="521" spans="1:26" ht="15.75" customHeight="1">
      <c r="A521" s="297"/>
      <c r="B521" s="297"/>
      <c r="C521" s="297"/>
      <c r="D521" s="297"/>
      <c r="E521" s="297"/>
      <c r="F521" s="297"/>
      <c r="G521" s="297"/>
      <c r="H521" s="297"/>
      <c r="I521" s="297"/>
      <c r="J521" s="297"/>
      <c r="K521" s="297"/>
      <c r="L521" s="297"/>
      <c r="M521" s="297"/>
      <c r="N521" s="297"/>
      <c r="O521" s="297"/>
      <c r="P521" s="297"/>
      <c r="Q521" s="297"/>
      <c r="R521" s="297"/>
      <c r="S521" s="297"/>
      <c r="T521" s="297"/>
      <c r="U521" s="297"/>
      <c r="V521" s="297"/>
      <c r="W521" s="297"/>
      <c r="X521" s="297"/>
      <c r="Y521" s="297"/>
      <c r="Z521" s="297"/>
    </row>
    <row r="522" spans="1:26" ht="15.75" customHeight="1">
      <c r="A522" s="297"/>
      <c r="B522" s="297"/>
      <c r="C522" s="297"/>
      <c r="D522" s="297"/>
      <c r="E522" s="297"/>
      <c r="F522" s="297"/>
      <c r="G522" s="297"/>
      <c r="H522" s="297"/>
      <c r="I522" s="297"/>
      <c r="J522" s="297"/>
      <c r="K522" s="297"/>
      <c r="L522" s="297"/>
      <c r="M522" s="297"/>
      <c r="N522" s="297"/>
      <c r="O522" s="297"/>
      <c r="P522" s="297"/>
      <c r="Q522" s="297"/>
      <c r="R522" s="297"/>
      <c r="S522" s="297"/>
      <c r="T522" s="297"/>
      <c r="U522" s="297"/>
      <c r="V522" s="297"/>
      <c r="W522" s="297"/>
      <c r="X522" s="297"/>
      <c r="Y522" s="297"/>
      <c r="Z522" s="297"/>
    </row>
    <row r="523" spans="1:26" ht="15.75" customHeight="1">
      <c r="A523" s="297"/>
      <c r="B523" s="297"/>
      <c r="C523" s="297"/>
      <c r="D523" s="297"/>
      <c r="E523" s="297"/>
      <c r="F523" s="297"/>
      <c r="G523" s="297"/>
      <c r="H523" s="297"/>
      <c r="I523" s="297"/>
      <c r="J523" s="297"/>
      <c r="K523" s="297"/>
      <c r="L523" s="297"/>
      <c r="M523" s="297"/>
      <c r="N523" s="297"/>
      <c r="O523" s="297"/>
      <c r="P523" s="297"/>
      <c r="Q523" s="297"/>
      <c r="R523" s="297"/>
      <c r="S523" s="297"/>
      <c r="T523" s="297"/>
      <c r="U523" s="297"/>
      <c r="V523" s="297"/>
      <c r="W523" s="297"/>
      <c r="X523" s="297"/>
      <c r="Y523" s="297"/>
      <c r="Z523" s="297"/>
    </row>
    <row r="524" spans="1:26" ht="15.75" customHeight="1">
      <c r="A524" s="297"/>
      <c r="B524" s="297"/>
      <c r="C524" s="297"/>
      <c r="D524" s="297"/>
      <c r="E524" s="297"/>
      <c r="F524" s="297"/>
      <c r="G524" s="297"/>
      <c r="H524" s="297"/>
      <c r="I524" s="297"/>
      <c r="J524" s="297"/>
      <c r="K524" s="297"/>
      <c r="L524" s="297"/>
      <c r="M524" s="297"/>
      <c r="N524" s="297"/>
      <c r="O524" s="297"/>
      <c r="P524" s="297"/>
      <c r="Q524" s="297"/>
      <c r="R524" s="297"/>
      <c r="S524" s="297"/>
      <c r="T524" s="297"/>
      <c r="U524" s="297"/>
      <c r="V524" s="297"/>
      <c r="W524" s="297"/>
      <c r="X524" s="297"/>
      <c r="Y524" s="297"/>
      <c r="Z524" s="297"/>
    </row>
    <row r="525" spans="1:26" ht="15.75" customHeight="1">
      <c r="A525" s="297"/>
      <c r="B525" s="297"/>
      <c r="C525" s="297"/>
      <c r="D525" s="297"/>
      <c r="E525" s="297"/>
      <c r="F525" s="297"/>
      <c r="G525" s="297"/>
      <c r="H525" s="297"/>
      <c r="I525" s="297"/>
      <c r="J525" s="297"/>
      <c r="K525" s="297"/>
      <c r="L525" s="297"/>
      <c r="M525" s="297"/>
      <c r="N525" s="297"/>
      <c r="O525" s="297"/>
      <c r="P525" s="297"/>
      <c r="Q525" s="297"/>
      <c r="R525" s="297"/>
      <c r="S525" s="297"/>
      <c r="T525" s="297"/>
      <c r="U525" s="297"/>
      <c r="V525" s="297"/>
      <c r="W525" s="297"/>
      <c r="X525" s="297"/>
      <c r="Y525" s="297"/>
      <c r="Z525" s="297"/>
    </row>
    <row r="526" spans="1:26" ht="15.75" customHeight="1">
      <c r="A526" s="297"/>
      <c r="B526" s="297"/>
      <c r="C526" s="297"/>
      <c r="D526" s="297"/>
      <c r="E526" s="297"/>
      <c r="F526" s="297"/>
      <c r="G526" s="297"/>
      <c r="H526" s="297"/>
      <c r="I526" s="297"/>
      <c r="J526" s="297"/>
      <c r="K526" s="297"/>
      <c r="L526" s="297"/>
      <c r="M526" s="297"/>
      <c r="N526" s="297"/>
      <c r="O526" s="297"/>
      <c r="P526" s="297"/>
      <c r="Q526" s="297"/>
      <c r="R526" s="297"/>
      <c r="S526" s="297"/>
      <c r="T526" s="297"/>
      <c r="U526" s="297"/>
      <c r="V526" s="297"/>
      <c r="W526" s="297"/>
      <c r="X526" s="297"/>
      <c r="Y526" s="297"/>
      <c r="Z526" s="297"/>
    </row>
    <row r="527" spans="1:26" ht="15.75" customHeight="1">
      <c r="A527" s="297"/>
      <c r="B527" s="297"/>
      <c r="C527" s="297"/>
      <c r="D527" s="297"/>
      <c r="E527" s="297"/>
      <c r="F527" s="297"/>
      <c r="G527" s="297"/>
      <c r="H527" s="297"/>
      <c r="I527" s="297"/>
      <c r="J527" s="297"/>
      <c r="K527" s="297"/>
      <c r="L527" s="297"/>
      <c r="M527" s="297"/>
      <c r="N527" s="297"/>
      <c r="O527" s="297"/>
      <c r="P527" s="297"/>
      <c r="Q527" s="297"/>
      <c r="R527" s="297"/>
      <c r="S527" s="297"/>
      <c r="T527" s="297"/>
      <c r="U527" s="297"/>
      <c r="V527" s="297"/>
      <c r="W527" s="297"/>
      <c r="X527" s="297"/>
      <c r="Y527" s="297"/>
      <c r="Z527" s="297"/>
    </row>
    <row r="528" spans="1:26" ht="15.75" customHeight="1">
      <c r="A528" s="297"/>
      <c r="B528" s="297"/>
      <c r="C528" s="297"/>
      <c r="D528" s="297"/>
      <c r="E528" s="297"/>
      <c r="F528" s="297"/>
      <c r="G528" s="297"/>
      <c r="H528" s="297"/>
      <c r="I528" s="297"/>
      <c r="J528" s="297"/>
      <c r="K528" s="297"/>
      <c r="L528" s="297"/>
      <c r="M528" s="297"/>
      <c r="N528" s="297"/>
      <c r="O528" s="297"/>
      <c r="P528" s="297"/>
      <c r="Q528" s="297"/>
      <c r="R528" s="297"/>
      <c r="S528" s="297"/>
      <c r="T528" s="297"/>
      <c r="U528" s="297"/>
      <c r="V528" s="297"/>
      <c r="W528" s="297"/>
      <c r="X528" s="297"/>
      <c r="Y528" s="297"/>
      <c r="Z528" s="297"/>
    </row>
    <row r="529" spans="1:26" ht="15.75" customHeight="1">
      <c r="A529" s="297"/>
      <c r="B529" s="297"/>
      <c r="C529" s="297"/>
      <c r="D529" s="297"/>
      <c r="E529" s="297"/>
      <c r="F529" s="297"/>
      <c r="G529" s="297"/>
      <c r="H529" s="297"/>
      <c r="I529" s="297"/>
      <c r="J529" s="297"/>
      <c r="K529" s="297"/>
      <c r="L529" s="297"/>
      <c r="M529" s="297"/>
      <c r="N529" s="297"/>
      <c r="O529" s="297"/>
      <c r="P529" s="297"/>
      <c r="Q529" s="297"/>
      <c r="R529" s="297"/>
      <c r="S529" s="297"/>
      <c r="T529" s="297"/>
      <c r="U529" s="297"/>
      <c r="V529" s="297"/>
      <c r="W529" s="297"/>
      <c r="X529" s="297"/>
      <c r="Y529" s="297"/>
      <c r="Z529" s="297"/>
    </row>
    <row r="530" spans="1:26" ht="15.75" customHeight="1">
      <c r="A530" s="297"/>
      <c r="B530" s="297"/>
      <c r="C530" s="297"/>
      <c r="D530" s="297"/>
      <c r="E530" s="297"/>
      <c r="F530" s="297"/>
      <c r="G530" s="297"/>
      <c r="H530" s="297"/>
      <c r="I530" s="297"/>
      <c r="J530" s="297"/>
      <c r="K530" s="297"/>
      <c r="L530" s="297"/>
      <c r="M530" s="297"/>
      <c r="N530" s="297"/>
      <c r="O530" s="297"/>
      <c r="P530" s="297"/>
      <c r="Q530" s="297"/>
      <c r="R530" s="297"/>
      <c r="S530" s="297"/>
      <c r="T530" s="297"/>
      <c r="U530" s="297"/>
      <c r="V530" s="297"/>
      <c r="W530" s="297"/>
      <c r="X530" s="297"/>
      <c r="Y530" s="297"/>
      <c r="Z530" s="297"/>
    </row>
    <row r="531" spans="1:26" ht="15.75" customHeight="1">
      <c r="A531" s="297"/>
      <c r="B531" s="297"/>
      <c r="C531" s="297"/>
      <c r="D531" s="297"/>
      <c r="E531" s="297"/>
      <c r="F531" s="297"/>
      <c r="G531" s="297"/>
      <c r="H531" s="297"/>
      <c r="I531" s="297"/>
      <c r="J531" s="297"/>
      <c r="K531" s="297"/>
      <c r="L531" s="297"/>
      <c r="M531" s="297"/>
      <c r="N531" s="297"/>
      <c r="O531" s="297"/>
      <c r="P531" s="297"/>
      <c r="Q531" s="297"/>
      <c r="R531" s="297"/>
      <c r="S531" s="297"/>
      <c r="T531" s="297"/>
      <c r="U531" s="297"/>
      <c r="V531" s="297"/>
      <c r="W531" s="297"/>
      <c r="X531" s="297"/>
      <c r="Y531" s="297"/>
      <c r="Z531" s="297"/>
    </row>
    <row r="532" spans="1:26" ht="15.75" customHeight="1">
      <c r="A532" s="297"/>
      <c r="B532" s="297"/>
      <c r="C532" s="297"/>
      <c r="D532" s="297"/>
      <c r="E532" s="297"/>
      <c r="F532" s="297"/>
      <c r="G532" s="297"/>
      <c r="H532" s="297"/>
      <c r="I532" s="297"/>
      <c r="J532" s="297"/>
      <c r="K532" s="297"/>
      <c r="L532" s="297"/>
      <c r="M532" s="297"/>
      <c r="N532" s="297"/>
      <c r="O532" s="297"/>
      <c r="P532" s="297"/>
      <c r="Q532" s="297"/>
      <c r="R532" s="297"/>
      <c r="S532" s="297"/>
      <c r="T532" s="297"/>
      <c r="U532" s="297"/>
      <c r="V532" s="297"/>
      <c r="W532" s="297"/>
      <c r="X532" s="297"/>
      <c r="Y532" s="297"/>
      <c r="Z532" s="297"/>
    </row>
    <row r="533" spans="1:26" ht="15.75" customHeight="1">
      <c r="A533" s="297"/>
      <c r="B533" s="297"/>
      <c r="C533" s="297"/>
      <c r="D533" s="297"/>
      <c r="E533" s="297"/>
      <c r="F533" s="297"/>
      <c r="G533" s="297"/>
      <c r="H533" s="297"/>
      <c r="I533" s="297"/>
      <c r="J533" s="297"/>
      <c r="K533" s="297"/>
      <c r="L533" s="297"/>
      <c r="M533" s="297"/>
      <c r="N533" s="297"/>
      <c r="O533" s="297"/>
      <c r="P533" s="297"/>
      <c r="Q533" s="297"/>
      <c r="R533" s="297"/>
      <c r="S533" s="297"/>
      <c r="T533" s="297"/>
      <c r="U533" s="297"/>
      <c r="V533" s="297"/>
      <c r="W533" s="297"/>
      <c r="X533" s="297"/>
      <c r="Y533" s="297"/>
      <c r="Z533" s="297"/>
    </row>
    <row r="534" spans="1:26" ht="15.75" customHeight="1">
      <c r="A534" s="297"/>
      <c r="B534" s="297"/>
      <c r="C534" s="297"/>
      <c r="D534" s="297"/>
      <c r="E534" s="297"/>
      <c r="F534" s="297"/>
      <c r="G534" s="297"/>
      <c r="H534" s="297"/>
      <c r="I534" s="297"/>
      <c r="J534" s="297"/>
      <c r="K534" s="297"/>
      <c r="L534" s="297"/>
      <c r="M534" s="297"/>
      <c r="N534" s="297"/>
      <c r="O534" s="297"/>
      <c r="P534" s="297"/>
      <c r="Q534" s="297"/>
      <c r="R534" s="297"/>
      <c r="S534" s="297"/>
      <c r="T534" s="297"/>
      <c r="U534" s="297"/>
      <c r="V534" s="297"/>
      <c r="W534" s="297"/>
      <c r="X534" s="297"/>
      <c r="Y534" s="297"/>
      <c r="Z534" s="297"/>
    </row>
    <row r="535" spans="1:26" ht="15.75" customHeight="1">
      <c r="A535" s="297"/>
      <c r="B535" s="297"/>
      <c r="C535" s="297"/>
      <c r="D535" s="297"/>
      <c r="E535" s="297"/>
      <c r="F535" s="297"/>
      <c r="G535" s="297"/>
      <c r="H535" s="297"/>
      <c r="I535" s="297"/>
      <c r="J535" s="297"/>
      <c r="K535" s="297"/>
      <c r="L535" s="297"/>
      <c r="M535" s="297"/>
      <c r="N535" s="297"/>
      <c r="O535" s="297"/>
      <c r="P535" s="297"/>
      <c r="Q535" s="297"/>
      <c r="R535" s="297"/>
      <c r="S535" s="297"/>
      <c r="T535" s="297"/>
      <c r="U535" s="297"/>
      <c r="V535" s="297"/>
      <c r="W535" s="297"/>
      <c r="X535" s="297"/>
      <c r="Y535" s="297"/>
      <c r="Z535" s="297"/>
    </row>
    <row r="536" spans="1:26" ht="15.75" customHeight="1">
      <c r="A536" s="297"/>
      <c r="B536" s="297"/>
      <c r="C536" s="297"/>
      <c r="D536" s="297"/>
      <c r="E536" s="297"/>
      <c r="F536" s="297"/>
      <c r="G536" s="297"/>
      <c r="H536" s="297"/>
      <c r="I536" s="297"/>
      <c r="J536" s="297"/>
      <c r="K536" s="297"/>
      <c r="L536" s="297"/>
      <c r="M536" s="297"/>
      <c r="N536" s="297"/>
      <c r="O536" s="297"/>
      <c r="P536" s="297"/>
      <c r="Q536" s="297"/>
      <c r="R536" s="297"/>
      <c r="S536" s="297"/>
      <c r="T536" s="297"/>
      <c r="U536" s="297"/>
      <c r="V536" s="297"/>
      <c r="W536" s="297"/>
      <c r="X536" s="297"/>
      <c r="Y536" s="297"/>
      <c r="Z536" s="297"/>
    </row>
    <row r="537" spans="1:26" ht="15.75" customHeight="1">
      <c r="A537" s="297"/>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row>
    <row r="538" spans="1:26" ht="15.75" customHeight="1">
      <c r="A538" s="297"/>
      <c r="B538" s="297"/>
      <c r="C538" s="297"/>
      <c r="D538" s="297"/>
      <c r="E538" s="297"/>
      <c r="F538" s="297"/>
      <c r="G538" s="297"/>
      <c r="H538" s="297"/>
      <c r="I538" s="297"/>
      <c r="J538" s="297"/>
      <c r="K538" s="297"/>
      <c r="L538" s="297"/>
      <c r="M538" s="297"/>
      <c r="N538" s="297"/>
      <c r="O538" s="297"/>
      <c r="P538" s="297"/>
      <c r="Q538" s="297"/>
      <c r="R538" s="297"/>
      <c r="S538" s="297"/>
      <c r="T538" s="297"/>
      <c r="U538" s="297"/>
      <c r="V538" s="297"/>
      <c r="W538" s="297"/>
      <c r="X538" s="297"/>
      <c r="Y538" s="297"/>
      <c r="Z538" s="297"/>
    </row>
    <row r="539" spans="1:26" ht="15.75" customHeight="1">
      <c r="A539" s="297"/>
      <c r="B539" s="297"/>
      <c r="C539" s="297"/>
      <c r="D539" s="297"/>
      <c r="E539" s="297"/>
      <c r="F539" s="297"/>
      <c r="G539" s="297"/>
      <c r="H539" s="297"/>
      <c r="I539" s="297"/>
      <c r="J539" s="297"/>
      <c r="K539" s="297"/>
      <c r="L539" s="297"/>
      <c r="M539" s="297"/>
      <c r="N539" s="297"/>
      <c r="O539" s="297"/>
      <c r="P539" s="297"/>
      <c r="Q539" s="297"/>
      <c r="R539" s="297"/>
      <c r="S539" s="297"/>
      <c r="T539" s="297"/>
      <c r="U539" s="297"/>
      <c r="V539" s="297"/>
      <c r="W539" s="297"/>
      <c r="X539" s="297"/>
      <c r="Y539" s="297"/>
      <c r="Z539" s="297"/>
    </row>
    <row r="540" spans="1:26" ht="15.75" customHeight="1">
      <c r="A540" s="297"/>
      <c r="B540" s="297"/>
      <c r="C540" s="297"/>
      <c r="D540" s="297"/>
      <c r="E540" s="297"/>
      <c r="F540" s="297"/>
      <c r="G540" s="297"/>
      <c r="H540" s="297"/>
      <c r="I540" s="297"/>
      <c r="J540" s="297"/>
      <c r="K540" s="297"/>
      <c r="L540" s="297"/>
      <c r="M540" s="297"/>
      <c r="N540" s="297"/>
      <c r="O540" s="297"/>
      <c r="P540" s="297"/>
      <c r="Q540" s="297"/>
      <c r="R540" s="297"/>
      <c r="S540" s="297"/>
      <c r="T540" s="297"/>
      <c r="U540" s="297"/>
      <c r="V540" s="297"/>
      <c r="W540" s="297"/>
      <c r="X540" s="297"/>
      <c r="Y540" s="297"/>
      <c r="Z540" s="297"/>
    </row>
    <row r="541" spans="1:26" ht="15.75" customHeight="1">
      <c r="A541" s="297"/>
      <c r="B541" s="297"/>
      <c r="C541" s="297"/>
      <c r="D541" s="297"/>
      <c r="E541" s="297"/>
      <c r="F541" s="297"/>
      <c r="G541" s="297"/>
      <c r="H541" s="297"/>
      <c r="I541" s="297"/>
      <c r="J541" s="297"/>
      <c r="K541" s="297"/>
      <c r="L541" s="297"/>
      <c r="M541" s="297"/>
      <c r="N541" s="297"/>
      <c r="O541" s="297"/>
      <c r="P541" s="297"/>
      <c r="Q541" s="297"/>
      <c r="R541" s="297"/>
      <c r="S541" s="297"/>
      <c r="T541" s="297"/>
      <c r="U541" s="297"/>
      <c r="V541" s="297"/>
      <c r="W541" s="297"/>
      <c r="X541" s="297"/>
      <c r="Y541" s="297"/>
      <c r="Z541" s="297"/>
    </row>
    <row r="542" spans="1:26" ht="15.75" customHeight="1">
      <c r="A542" s="297"/>
      <c r="B542" s="297"/>
      <c r="C542" s="297"/>
      <c r="D542" s="297"/>
      <c r="E542" s="297"/>
      <c r="F542" s="297"/>
      <c r="G542" s="297"/>
      <c r="H542" s="297"/>
      <c r="I542" s="297"/>
      <c r="J542" s="297"/>
      <c r="K542" s="297"/>
      <c r="L542" s="297"/>
      <c r="M542" s="297"/>
      <c r="N542" s="297"/>
      <c r="O542" s="297"/>
      <c r="P542" s="297"/>
      <c r="Q542" s="297"/>
      <c r="R542" s="297"/>
      <c r="S542" s="297"/>
      <c r="T542" s="297"/>
      <c r="U542" s="297"/>
      <c r="V542" s="297"/>
      <c r="W542" s="297"/>
      <c r="X542" s="297"/>
      <c r="Y542" s="297"/>
      <c r="Z542" s="297"/>
    </row>
    <row r="543" spans="1:26" ht="15.75" customHeight="1">
      <c r="A543" s="297"/>
      <c r="B543" s="297"/>
      <c r="C543" s="297"/>
      <c r="D543" s="297"/>
      <c r="E543" s="297"/>
      <c r="F543" s="297"/>
      <c r="G543" s="297"/>
      <c r="H543" s="297"/>
      <c r="I543" s="297"/>
      <c r="J543" s="297"/>
      <c r="K543" s="297"/>
      <c r="L543" s="297"/>
      <c r="M543" s="297"/>
      <c r="N543" s="297"/>
      <c r="O543" s="297"/>
      <c r="P543" s="297"/>
      <c r="Q543" s="297"/>
      <c r="R543" s="297"/>
      <c r="S543" s="297"/>
      <c r="T543" s="297"/>
      <c r="U543" s="297"/>
      <c r="V543" s="297"/>
      <c r="W543" s="297"/>
      <c r="X543" s="297"/>
      <c r="Y543" s="297"/>
      <c r="Z543" s="297"/>
    </row>
    <row r="544" spans="1:26" ht="15.75" customHeight="1">
      <c r="A544" s="297"/>
      <c r="B544" s="297"/>
      <c r="C544" s="297"/>
      <c r="D544" s="297"/>
      <c r="E544" s="297"/>
      <c r="F544" s="297"/>
      <c r="G544" s="297"/>
      <c r="H544" s="297"/>
      <c r="I544" s="297"/>
      <c r="J544" s="297"/>
      <c r="K544" s="297"/>
      <c r="L544" s="297"/>
      <c r="M544" s="297"/>
      <c r="N544" s="297"/>
      <c r="O544" s="297"/>
      <c r="P544" s="297"/>
      <c r="Q544" s="297"/>
      <c r="R544" s="297"/>
      <c r="S544" s="297"/>
      <c r="T544" s="297"/>
      <c r="U544" s="297"/>
      <c r="V544" s="297"/>
      <c r="W544" s="297"/>
      <c r="X544" s="297"/>
      <c r="Y544" s="297"/>
      <c r="Z544" s="297"/>
    </row>
    <row r="545" spans="1:26" ht="15.75" customHeight="1">
      <c r="A545" s="297"/>
      <c r="B545" s="297"/>
      <c r="C545" s="297"/>
      <c r="D545" s="297"/>
      <c r="E545" s="297"/>
      <c r="F545" s="297"/>
      <c r="G545" s="297"/>
      <c r="H545" s="297"/>
      <c r="I545" s="297"/>
      <c r="J545" s="297"/>
      <c r="K545" s="297"/>
      <c r="L545" s="297"/>
      <c r="M545" s="297"/>
      <c r="N545" s="297"/>
      <c r="O545" s="297"/>
      <c r="P545" s="297"/>
      <c r="Q545" s="297"/>
      <c r="R545" s="297"/>
      <c r="S545" s="297"/>
      <c r="T545" s="297"/>
      <c r="U545" s="297"/>
      <c r="V545" s="297"/>
      <c r="W545" s="297"/>
      <c r="X545" s="297"/>
      <c r="Y545" s="297"/>
      <c r="Z545" s="297"/>
    </row>
    <row r="546" spans="1:26" ht="15.75" customHeight="1">
      <c r="A546" s="297"/>
      <c r="B546" s="297"/>
      <c r="C546" s="297"/>
      <c r="D546" s="297"/>
      <c r="E546" s="297"/>
      <c r="F546" s="297"/>
      <c r="G546" s="297"/>
      <c r="H546" s="297"/>
      <c r="I546" s="297"/>
      <c r="J546" s="297"/>
      <c r="K546" s="297"/>
      <c r="L546" s="297"/>
      <c r="M546" s="297"/>
      <c r="N546" s="297"/>
      <c r="O546" s="297"/>
      <c r="P546" s="297"/>
      <c r="Q546" s="297"/>
      <c r="R546" s="297"/>
      <c r="S546" s="297"/>
      <c r="T546" s="297"/>
      <c r="U546" s="297"/>
      <c r="V546" s="297"/>
      <c r="W546" s="297"/>
      <c r="X546" s="297"/>
      <c r="Y546" s="297"/>
      <c r="Z546" s="297"/>
    </row>
    <row r="547" spans="1:26" ht="15.75" customHeight="1">
      <c r="A547" s="297"/>
      <c r="B547" s="297"/>
      <c r="C547" s="297"/>
      <c r="D547" s="297"/>
      <c r="E547" s="297"/>
      <c r="F547" s="297"/>
      <c r="G547" s="297"/>
      <c r="H547" s="297"/>
      <c r="I547" s="297"/>
      <c r="J547" s="297"/>
      <c r="K547" s="297"/>
      <c r="L547" s="297"/>
      <c r="M547" s="297"/>
      <c r="N547" s="297"/>
      <c r="O547" s="297"/>
      <c r="P547" s="297"/>
      <c r="Q547" s="297"/>
      <c r="R547" s="297"/>
      <c r="S547" s="297"/>
      <c r="T547" s="297"/>
      <c r="U547" s="297"/>
      <c r="V547" s="297"/>
      <c r="W547" s="297"/>
      <c r="X547" s="297"/>
      <c r="Y547" s="297"/>
      <c r="Z547" s="297"/>
    </row>
    <row r="548" spans="1:26" ht="15.75" customHeight="1">
      <c r="A548" s="297"/>
      <c r="B548" s="297"/>
      <c r="C548" s="297"/>
      <c r="D548" s="297"/>
      <c r="E548" s="297"/>
      <c r="F548" s="297"/>
      <c r="G548" s="297"/>
      <c r="H548" s="297"/>
      <c r="I548" s="297"/>
      <c r="J548" s="297"/>
      <c r="K548" s="297"/>
      <c r="L548" s="297"/>
      <c r="M548" s="297"/>
      <c r="N548" s="297"/>
      <c r="O548" s="297"/>
      <c r="P548" s="297"/>
      <c r="Q548" s="297"/>
      <c r="R548" s="297"/>
      <c r="S548" s="297"/>
      <c r="T548" s="297"/>
      <c r="U548" s="297"/>
      <c r="V548" s="297"/>
      <c r="W548" s="297"/>
      <c r="X548" s="297"/>
      <c r="Y548" s="297"/>
      <c r="Z548" s="297"/>
    </row>
    <row r="549" spans="1:26" ht="15.75" customHeight="1">
      <c r="A549" s="297"/>
      <c r="B549" s="297"/>
      <c r="C549" s="297"/>
      <c r="D549" s="297"/>
      <c r="E549" s="297"/>
      <c r="F549" s="297"/>
      <c r="G549" s="297"/>
      <c r="H549" s="297"/>
      <c r="I549" s="297"/>
      <c r="J549" s="297"/>
      <c r="K549" s="297"/>
      <c r="L549" s="297"/>
      <c r="M549" s="297"/>
      <c r="N549" s="297"/>
      <c r="O549" s="297"/>
      <c r="P549" s="297"/>
      <c r="Q549" s="297"/>
      <c r="R549" s="297"/>
      <c r="S549" s="297"/>
      <c r="T549" s="297"/>
      <c r="U549" s="297"/>
      <c r="V549" s="297"/>
      <c r="W549" s="297"/>
      <c r="X549" s="297"/>
      <c r="Y549" s="297"/>
      <c r="Z549" s="297"/>
    </row>
    <row r="550" spans="1:26" ht="15.75" customHeight="1">
      <c r="A550" s="297"/>
      <c r="B550" s="297"/>
      <c r="C550" s="297"/>
      <c r="D550" s="297"/>
      <c r="E550" s="297"/>
      <c r="F550" s="297"/>
      <c r="G550" s="297"/>
      <c r="H550" s="297"/>
      <c r="I550" s="297"/>
      <c r="J550" s="297"/>
      <c r="K550" s="297"/>
      <c r="L550" s="297"/>
      <c r="M550" s="297"/>
      <c r="N550" s="297"/>
      <c r="O550" s="297"/>
      <c r="P550" s="297"/>
      <c r="Q550" s="297"/>
      <c r="R550" s="297"/>
      <c r="S550" s="297"/>
      <c r="T550" s="297"/>
      <c r="U550" s="297"/>
      <c r="V550" s="297"/>
      <c r="W550" s="297"/>
      <c r="X550" s="297"/>
      <c r="Y550" s="297"/>
      <c r="Z550" s="297"/>
    </row>
    <row r="551" spans="1:26" ht="15.75" customHeight="1">
      <c r="A551" s="297"/>
      <c r="B551" s="297"/>
      <c r="C551" s="297"/>
      <c r="D551" s="297"/>
      <c r="E551" s="297"/>
      <c r="F551" s="297"/>
      <c r="G551" s="297"/>
      <c r="H551" s="297"/>
      <c r="I551" s="297"/>
      <c r="J551" s="297"/>
      <c r="K551" s="297"/>
      <c r="L551" s="297"/>
      <c r="M551" s="297"/>
      <c r="N551" s="297"/>
      <c r="O551" s="297"/>
      <c r="P551" s="297"/>
      <c r="Q551" s="297"/>
      <c r="R551" s="297"/>
      <c r="S551" s="297"/>
      <c r="T551" s="297"/>
      <c r="U551" s="297"/>
      <c r="V551" s="297"/>
      <c r="W551" s="297"/>
      <c r="X551" s="297"/>
      <c r="Y551" s="297"/>
      <c r="Z551" s="297"/>
    </row>
    <row r="552" spans="1:26" ht="15.75" customHeight="1">
      <c r="A552" s="297"/>
      <c r="B552" s="297"/>
      <c r="C552" s="297"/>
      <c r="D552" s="297"/>
      <c r="E552" s="297"/>
      <c r="F552" s="297"/>
      <c r="G552" s="297"/>
      <c r="H552" s="297"/>
      <c r="I552" s="297"/>
      <c r="J552" s="297"/>
      <c r="K552" s="297"/>
      <c r="L552" s="297"/>
      <c r="M552" s="297"/>
      <c r="N552" s="297"/>
      <c r="O552" s="297"/>
      <c r="P552" s="297"/>
      <c r="Q552" s="297"/>
      <c r="R552" s="297"/>
      <c r="S552" s="297"/>
      <c r="T552" s="297"/>
      <c r="U552" s="297"/>
      <c r="V552" s="297"/>
      <c r="W552" s="297"/>
      <c r="X552" s="297"/>
      <c r="Y552" s="297"/>
      <c r="Z552" s="297"/>
    </row>
    <row r="553" spans="1:26" ht="15.75" customHeight="1">
      <c r="A553" s="297"/>
      <c r="B553" s="297"/>
      <c r="C553" s="297"/>
      <c r="D553" s="297"/>
      <c r="E553" s="297"/>
      <c r="F553" s="297"/>
      <c r="G553" s="297"/>
      <c r="H553" s="297"/>
      <c r="I553" s="297"/>
      <c r="J553" s="297"/>
      <c r="K553" s="297"/>
      <c r="L553" s="297"/>
      <c r="M553" s="297"/>
      <c r="N553" s="297"/>
      <c r="O553" s="297"/>
      <c r="P553" s="297"/>
      <c r="Q553" s="297"/>
      <c r="R553" s="297"/>
      <c r="S553" s="297"/>
      <c r="T553" s="297"/>
      <c r="U553" s="297"/>
      <c r="V553" s="297"/>
      <c r="W553" s="297"/>
      <c r="X553" s="297"/>
      <c r="Y553" s="297"/>
      <c r="Z553" s="297"/>
    </row>
    <row r="554" spans="1:26" ht="15.75" customHeight="1">
      <c r="A554" s="297"/>
      <c r="B554" s="297"/>
      <c r="C554" s="297"/>
      <c r="D554" s="297"/>
      <c r="E554" s="297"/>
      <c r="F554" s="297"/>
      <c r="G554" s="297"/>
      <c r="H554" s="297"/>
      <c r="I554" s="297"/>
      <c r="J554" s="297"/>
      <c r="K554" s="297"/>
      <c r="L554" s="297"/>
      <c r="M554" s="297"/>
      <c r="N554" s="297"/>
      <c r="O554" s="297"/>
      <c r="P554" s="297"/>
      <c r="Q554" s="297"/>
      <c r="R554" s="297"/>
      <c r="S554" s="297"/>
      <c r="T554" s="297"/>
      <c r="U554" s="297"/>
      <c r="V554" s="297"/>
      <c r="W554" s="297"/>
      <c r="X554" s="297"/>
      <c r="Y554" s="297"/>
      <c r="Z554" s="297"/>
    </row>
    <row r="555" spans="1:26" ht="15.75" customHeight="1">
      <c r="A555" s="297"/>
      <c r="B555" s="297"/>
      <c r="C555" s="297"/>
      <c r="D555" s="297"/>
      <c r="E555" s="297"/>
      <c r="F555" s="297"/>
      <c r="G555" s="297"/>
      <c r="H555" s="297"/>
      <c r="I555" s="297"/>
      <c r="J555" s="297"/>
      <c r="K555" s="297"/>
      <c r="L555" s="297"/>
      <c r="M555" s="297"/>
      <c r="N555" s="297"/>
      <c r="O555" s="297"/>
      <c r="P555" s="297"/>
      <c r="Q555" s="297"/>
      <c r="R555" s="297"/>
      <c r="S555" s="297"/>
      <c r="T555" s="297"/>
      <c r="U555" s="297"/>
      <c r="V555" s="297"/>
      <c r="W555" s="297"/>
      <c r="X555" s="297"/>
      <c r="Y555" s="297"/>
      <c r="Z555" s="297"/>
    </row>
    <row r="556" spans="1:26" ht="15.75" customHeight="1">
      <c r="A556" s="297"/>
      <c r="B556" s="297"/>
      <c r="C556" s="297"/>
      <c r="D556" s="297"/>
      <c r="E556" s="297"/>
      <c r="F556" s="297"/>
      <c r="G556" s="297"/>
      <c r="H556" s="297"/>
      <c r="I556" s="297"/>
      <c r="J556" s="297"/>
      <c r="K556" s="297"/>
      <c r="L556" s="297"/>
      <c r="M556" s="297"/>
      <c r="N556" s="297"/>
      <c r="O556" s="297"/>
      <c r="P556" s="297"/>
      <c r="Q556" s="297"/>
      <c r="R556" s="297"/>
      <c r="S556" s="297"/>
      <c r="T556" s="297"/>
      <c r="U556" s="297"/>
      <c r="V556" s="297"/>
      <c r="W556" s="297"/>
      <c r="X556" s="297"/>
      <c r="Y556" s="297"/>
      <c r="Z556" s="297"/>
    </row>
    <row r="557" spans="1:26" ht="15.75" customHeight="1">
      <c r="A557" s="297"/>
      <c r="B557" s="297"/>
      <c r="C557" s="297"/>
      <c r="D557" s="297"/>
      <c r="E557" s="297"/>
      <c r="F557" s="297"/>
      <c r="G557" s="297"/>
      <c r="H557" s="297"/>
      <c r="I557" s="297"/>
      <c r="J557" s="297"/>
      <c r="K557" s="297"/>
      <c r="L557" s="297"/>
      <c r="M557" s="297"/>
      <c r="N557" s="297"/>
      <c r="O557" s="297"/>
      <c r="P557" s="297"/>
      <c r="Q557" s="297"/>
      <c r="R557" s="297"/>
      <c r="S557" s="297"/>
      <c r="T557" s="297"/>
      <c r="U557" s="297"/>
      <c r="V557" s="297"/>
      <c r="W557" s="297"/>
      <c r="X557" s="297"/>
      <c r="Y557" s="297"/>
      <c r="Z557" s="297"/>
    </row>
    <row r="558" spans="1:26" ht="15.75" customHeight="1">
      <c r="A558" s="297"/>
      <c r="B558" s="297"/>
      <c r="C558" s="297"/>
      <c r="D558" s="297"/>
      <c r="E558" s="297"/>
      <c r="F558" s="297"/>
      <c r="G558" s="297"/>
      <c r="H558" s="297"/>
      <c r="I558" s="297"/>
      <c r="J558" s="297"/>
      <c r="K558" s="297"/>
      <c r="L558" s="297"/>
      <c r="M558" s="297"/>
      <c r="N558" s="297"/>
      <c r="O558" s="297"/>
      <c r="P558" s="297"/>
      <c r="Q558" s="297"/>
      <c r="R558" s="297"/>
      <c r="S558" s="297"/>
      <c r="T558" s="297"/>
      <c r="U558" s="297"/>
      <c r="V558" s="297"/>
      <c r="W558" s="297"/>
      <c r="X558" s="297"/>
      <c r="Y558" s="297"/>
      <c r="Z558" s="297"/>
    </row>
    <row r="559" spans="1:26" ht="15.75" customHeight="1">
      <c r="A559" s="297"/>
      <c r="B559" s="297"/>
      <c r="C559" s="297"/>
      <c r="D559" s="297"/>
      <c r="E559" s="297"/>
      <c r="F559" s="297"/>
      <c r="G559" s="297"/>
      <c r="H559" s="297"/>
      <c r="I559" s="297"/>
      <c r="J559" s="297"/>
      <c r="K559" s="297"/>
      <c r="L559" s="297"/>
      <c r="M559" s="297"/>
      <c r="N559" s="297"/>
      <c r="O559" s="297"/>
      <c r="P559" s="297"/>
      <c r="Q559" s="297"/>
      <c r="R559" s="297"/>
      <c r="S559" s="297"/>
      <c r="T559" s="297"/>
      <c r="U559" s="297"/>
      <c r="V559" s="297"/>
      <c r="W559" s="297"/>
      <c r="X559" s="297"/>
      <c r="Y559" s="297"/>
      <c r="Z559" s="297"/>
    </row>
    <row r="560" spans="1:26" ht="15.75" customHeight="1">
      <c r="A560" s="297"/>
      <c r="B560" s="297"/>
      <c r="C560" s="297"/>
      <c r="D560" s="297"/>
      <c r="E560" s="297"/>
      <c r="F560" s="297"/>
      <c r="G560" s="297"/>
      <c r="H560" s="297"/>
      <c r="I560" s="297"/>
      <c r="J560" s="297"/>
      <c r="K560" s="297"/>
      <c r="L560" s="297"/>
      <c r="M560" s="297"/>
      <c r="N560" s="297"/>
      <c r="O560" s="297"/>
      <c r="P560" s="297"/>
      <c r="Q560" s="297"/>
      <c r="R560" s="297"/>
      <c r="S560" s="297"/>
      <c r="T560" s="297"/>
      <c r="U560" s="297"/>
      <c r="V560" s="297"/>
      <c r="W560" s="297"/>
      <c r="X560" s="297"/>
      <c r="Y560" s="297"/>
      <c r="Z560" s="297"/>
    </row>
    <row r="561" spans="1:26" ht="15.75" customHeight="1">
      <c r="A561" s="297"/>
      <c r="B561" s="297"/>
      <c r="C561" s="297"/>
      <c r="D561" s="297"/>
      <c r="E561" s="297"/>
      <c r="F561" s="297"/>
      <c r="G561" s="297"/>
      <c r="H561" s="297"/>
      <c r="I561" s="297"/>
      <c r="J561" s="297"/>
      <c r="K561" s="297"/>
      <c r="L561" s="297"/>
      <c r="M561" s="297"/>
      <c r="N561" s="297"/>
      <c r="O561" s="297"/>
      <c r="P561" s="297"/>
      <c r="Q561" s="297"/>
      <c r="R561" s="297"/>
      <c r="S561" s="297"/>
      <c r="T561" s="297"/>
      <c r="U561" s="297"/>
      <c r="V561" s="297"/>
      <c r="W561" s="297"/>
      <c r="X561" s="297"/>
      <c r="Y561" s="297"/>
      <c r="Z561" s="297"/>
    </row>
    <row r="562" spans="1:26" ht="15.75" customHeight="1">
      <c r="A562" s="297"/>
      <c r="B562" s="297"/>
      <c r="C562" s="297"/>
      <c r="D562" s="297"/>
      <c r="E562" s="297"/>
      <c r="F562" s="297"/>
      <c r="G562" s="297"/>
      <c r="H562" s="297"/>
      <c r="I562" s="297"/>
      <c r="J562" s="297"/>
      <c r="K562" s="297"/>
      <c r="L562" s="297"/>
      <c r="M562" s="297"/>
      <c r="N562" s="297"/>
      <c r="O562" s="297"/>
      <c r="P562" s="297"/>
      <c r="Q562" s="297"/>
      <c r="R562" s="297"/>
      <c r="S562" s="297"/>
      <c r="T562" s="297"/>
      <c r="U562" s="297"/>
      <c r="V562" s="297"/>
      <c r="W562" s="297"/>
      <c r="X562" s="297"/>
      <c r="Y562" s="297"/>
      <c r="Z562" s="297"/>
    </row>
    <row r="563" spans="1:26" ht="15.75" customHeight="1">
      <c r="A563" s="297"/>
      <c r="B563" s="297"/>
      <c r="C563" s="297"/>
      <c r="D563" s="297"/>
      <c r="E563" s="297"/>
      <c r="F563" s="297"/>
      <c r="G563" s="297"/>
      <c r="H563" s="297"/>
      <c r="I563" s="297"/>
      <c r="J563" s="297"/>
      <c r="K563" s="297"/>
      <c r="L563" s="297"/>
      <c r="M563" s="297"/>
      <c r="N563" s="297"/>
      <c r="O563" s="297"/>
      <c r="P563" s="297"/>
      <c r="Q563" s="297"/>
      <c r="R563" s="297"/>
      <c r="S563" s="297"/>
      <c r="T563" s="297"/>
      <c r="U563" s="297"/>
      <c r="V563" s="297"/>
      <c r="W563" s="297"/>
      <c r="X563" s="297"/>
      <c r="Y563" s="297"/>
      <c r="Z563" s="297"/>
    </row>
    <row r="564" spans="1:26" ht="15.75" customHeight="1">
      <c r="A564" s="297"/>
      <c r="B564" s="297"/>
      <c r="C564" s="297"/>
      <c r="D564" s="297"/>
      <c r="E564" s="297"/>
      <c r="F564" s="297"/>
      <c r="G564" s="297"/>
      <c r="H564" s="297"/>
      <c r="I564" s="297"/>
      <c r="J564" s="297"/>
      <c r="K564" s="297"/>
      <c r="L564" s="297"/>
      <c r="M564" s="297"/>
      <c r="N564" s="297"/>
      <c r="O564" s="297"/>
      <c r="P564" s="297"/>
      <c r="Q564" s="297"/>
      <c r="R564" s="297"/>
      <c r="S564" s="297"/>
      <c r="T564" s="297"/>
      <c r="U564" s="297"/>
      <c r="V564" s="297"/>
      <c r="W564" s="297"/>
      <c r="X564" s="297"/>
      <c r="Y564" s="297"/>
      <c r="Z564" s="297"/>
    </row>
    <row r="565" spans="1:26" ht="15.75" customHeight="1">
      <c r="A565" s="297"/>
      <c r="B565" s="297"/>
      <c r="C565" s="297"/>
      <c r="D565" s="297"/>
      <c r="E565" s="297"/>
      <c r="F565" s="297"/>
      <c r="G565" s="297"/>
      <c r="H565" s="297"/>
      <c r="I565" s="297"/>
      <c r="J565" s="297"/>
      <c r="K565" s="297"/>
      <c r="L565" s="297"/>
      <c r="M565" s="297"/>
      <c r="N565" s="297"/>
      <c r="O565" s="297"/>
      <c r="P565" s="297"/>
      <c r="Q565" s="297"/>
      <c r="R565" s="297"/>
      <c r="S565" s="297"/>
      <c r="T565" s="297"/>
      <c r="U565" s="297"/>
      <c r="V565" s="297"/>
      <c r="W565" s="297"/>
      <c r="X565" s="297"/>
      <c r="Y565" s="297"/>
      <c r="Z565" s="297"/>
    </row>
    <row r="566" spans="1:26" ht="15.75" customHeight="1">
      <c r="A566" s="297"/>
      <c r="B566" s="297"/>
      <c r="C566" s="297"/>
      <c r="D566" s="297"/>
      <c r="E566" s="297"/>
      <c r="F566" s="297"/>
      <c r="G566" s="297"/>
      <c r="H566" s="297"/>
      <c r="I566" s="297"/>
      <c r="J566" s="297"/>
      <c r="K566" s="297"/>
      <c r="L566" s="297"/>
      <c r="M566" s="297"/>
      <c r="N566" s="297"/>
      <c r="O566" s="297"/>
      <c r="P566" s="297"/>
      <c r="Q566" s="297"/>
      <c r="R566" s="297"/>
      <c r="S566" s="297"/>
      <c r="T566" s="297"/>
      <c r="U566" s="297"/>
      <c r="V566" s="297"/>
      <c r="W566" s="297"/>
      <c r="X566" s="297"/>
      <c r="Y566" s="297"/>
      <c r="Z566" s="297"/>
    </row>
    <row r="567" spans="1:26" ht="15.75" customHeight="1">
      <c r="A567" s="297"/>
      <c r="B567" s="297"/>
      <c r="C567" s="297"/>
      <c r="D567" s="297"/>
      <c r="E567" s="297"/>
      <c r="F567" s="297"/>
      <c r="G567" s="297"/>
      <c r="H567" s="297"/>
      <c r="I567" s="297"/>
      <c r="J567" s="297"/>
      <c r="K567" s="297"/>
      <c r="L567" s="297"/>
      <c r="M567" s="297"/>
      <c r="N567" s="297"/>
      <c r="O567" s="297"/>
      <c r="P567" s="297"/>
      <c r="Q567" s="297"/>
      <c r="R567" s="297"/>
      <c r="S567" s="297"/>
      <c r="T567" s="297"/>
      <c r="U567" s="297"/>
      <c r="V567" s="297"/>
      <c r="W567" s="297"/>
      <c r="X567" s="297"/>
      <c r="Y567" s="297"/>
      <c r="Z567" s="297"/>
    </row>
    <row r="568" spans="1:26" ht="15.75" customHeight="1">
      <c r="A568" s="297"/>
      <c r="B568" s="297"/>
      <c r="C568" s="297"/>
      <c r="D568" s="297"/>
      <c r="E568" s="297"/>
      <c r="F568" s="297"/>
      <c r="G568" s="297"/>
      <c r="H568" s="297"/>
      <c r="I568" s="297"/>
      <c r="J568" s="297"/>
      <c r="K568" s="297"/>
      <c r="L568" s="297"/>
      <c r="M568" s="297"/>
      <c r="N568" s="297"/>
      <c r="O568" s="297"/>
      <c r="P568" s="297"/>
      <c r="Q568" s="297"/>
      <c r="R568" s="297"/>
      <c r="S568" s="297"/>
      <c r="T568" s="297"/>
      <c r="U568" s="297"/>
      <c r="V568" s="297"/>
      <c r="W568" s="297"/>
      <c r="X568" s="297"/>
      <c r="Y568" s="297"/>
      <c r="Z568" s="297"/>
    </row>
    <row r="569" spans="1:26" ht="15.75" customHeight="1">
      <c r="A569" s="297"/>
      <c r="B569" s="297"/>
      <c r="C569" s="297"/>
      <c r="D569" s="297"/>
      <c r="E569" s="297"/>
      <c r="F569" s="297"/>
      <c r="G569" s="297"/>
      <c r="H569" s="297"/>
      <c r="I569" s="297"/>
      <c r="J569" s="297"/>
      <c r="K569" s="297"/>
      <c r="L569" s="297"/>
      <c r="M569" s="297"/>
      <c r="N569" s="297"/>
      <c r="O569" s="297"/>
      <c r="P569" s="297"/>
      <c r="Q569" s="297"/>
      <c r="R569" s="297"/>
      <c r="S569" s="297"/>
      <c r="T569" s="297"/>
      <c r="U569" s="297"/>
      <c r="V569" s="297"/>
      <c r="W569" s="297"/>
      <c r="X569" s="297"/>
      <c r="Y569" s="297"/>
      <c r="Z569" s="297"/>
    </row>
    <row r="570" spans="1:26" ht="15.75" customHeight="1">
      <c r="A570" s="297"/>
      <c r="B570" s="297"/>
      <c r="C570" s="297"/>
      <c r="D570" s="297"/>
      <c r="E570" s="297"/>
      <c r="F570" s="297"/>
      <c r="G570" s="297"/>
      <c r="H570" s="297"/>
      <c r="I570" s="297"/>
      <c r="J570" s="297"/>
      <c r="K570" s="297"/>
      <c r="L570" s="297"/>
      <c r="M570" s="297"/>
      <c r="N570" s="297"/>
      <c r="O570" s="297"/>
      <c r="P570" s="297"/>
      <c r="Q570" s="297"/>
      <c r="R570" s="297"/>
      <c r="S570" s="297"/>
      <c r="T570" s="297"/>
      <c r="U570" s="297"/>
      <c r="V570" s="297"/>
      <c r="W570" s="297"/>
      <c r="X570" s="297"/>
      <c r="Y570" s="297"/>
      <c r="Z570" s="297"/>
    </row>
    <row r="571" spans="1:26" ht="15.75" customHeight="1">
      <c r="A571" s="297"/>
      <c r="B571" s="297"/>
      <c r="C571" s="297"/>
      <c r="D571" s="297"/>
      <c r="E571" s="297"/>
      <c r="F571" s="297"/>
      <c r="G571" s="297"/>
      <c r="H571" s="297"/>
      <c r="I571" s="297"/>
      <c r="J571" s="297"/>
      <c r="K571" s="297"/>
      <c r="L571" s="297"/>
      <c r="M571" s="297"/>
      <c r="N571" s="297"/>
      <c r="O571" s="297"/>
      <c r="P571" s="297"/>
      <c r="Q571" s="297"/>
      <c r="R571" s="297"/>
      <c r="S571" s="297"/>
      <c r="T571" s="297"/>
      <c r="U571" s="297"/>
      <c r="V571" s="297"/>
      <c r="W571" s="297"/>
      <c r="X571" s="297"/>
      <c r="Y571" s="297"/>
      <c r="Z571" s="297"/>
    </row>
    <row r="572" spans="1:26" ht="15.75" customHeight="1">
      <c r="A572" s="297"/>
      <c r="B572" s="297"/>
      <c r="C572" s="297"/>
      <c r="D572" s="297"/>
      <c r="E572" s="297"/>
      <c r="F572" s="297"/>
      <c r="G572" s="297"/>
      <c r="H572" s="297"/>
      <c r="I572" s="297"/>
      <c r="J572" s="297"/>
      <c r="K572" s="297"/>
      <c r="L572" s="297"/>
      <c r="M572" s="297"/>
      <c r="N572" s="297"/>
      <c r="O572" s="297"/>
      <c r="P572" s="297"/>
      <c r="Q572" s="297"/>
      <c r="R572" s="297"/>
      <c r="S572" s="297"/>
      <c r="T572" s="297"/>
      <c r="U572" s="297"/>
      <c r="V572" s="297"/>
      <c r="W572" s="297"/>
      <c r="X572" s="297"/>
      <c r="Y572" s="297"/>
      <c r="Z572" s="297"/>
    </row>
    <row r="573" spans="1:26" ht="15.75" customHeight="1">
      <c r="A573" s="297"/>
      <c r="B573" s="297"/>
      <c r="C573" s="297"/>
      <c r="D573" s="297"/>
      <c r="E573" s="297"/>
      <c r="F573" s="297"/>
      <c r="G573" s="297"/>
      <c r="H573" s="297"/>
      <c r="I573" s="297"/>
      <c r="J573" s="297"/>
      <c r="K573" s="297"/>
      <c r="L573" s="297"/>
      <c r="M573" s="297"/>
      <c r="N573" s="297"/>
      <c r="O573" s="297"/>
      <c r="P573" s="297"/>
      <c r="Q573" s="297"/>
      <c r="R573" s="297"/>
      <c r="S573" s="297"/>
      <c r="T573" s="297"/>
      <c r="U573" s="297"/>
      <c r="V573" s="297"/>
      <c r="W573" s="297"/>
      <c r="X573" s="297"/>
      <c r="Y573" s="297"/>
      <c r="Z573" s="297"/>
    </row>
    <row r="574" spans="1:26" ht="15.75" customHeight="1">
      <c r="A574" s="297"/>
      <c r="B574" s="297"/>
      <c r="C574" s="297"/>
      <c r="D574" s="297"/>
      <c r="E574" s="297"/>
      <c r="F574" s="297"/>
      <c r="G574" s="297"/>
      <c r="H574" s="297"/>
      <c r="I574" s="297"/>
      <c r="J574" s="297"/>
      <c r="K574" s="297"/>
      <c r="L574" s="297"/>
      <c r="M574" s="297"/>
      <c r="N574" s="297"/>
      <c r="O574" s="297"/>
      <c r="P574" s="297"/>
      <c r="Q574" s="297"/>
      <c r="R574" s="297"/>
      <c r="S574" s="297"/>
      <c r="T574" s="297"/>
      <c r="U574" s="297"/>
      <c r="V574" s="297"/>
      <c r="W574" s="297"/>
      <c r="X574" s="297"/>
      <c r="Y574" s="297"/>
      <c r="Z574" s="297"/>
    </row>
    <row r="575" spans="1:26" ht="15.75" customHeight="1">
      <c r="A575" s="297"/>
      <c r="B575" s="297"/>
      <c r="C575" s="297"/>
      <c r="D575" s="297"/>
      <c r="E575" s="297"/>
      <c r="F575" s="297"/>
      <c r="G575" s="297"/>
      <c r="H575" s="297"/>
      <c r="I575" s="297"/>
      <c r="J575" s="297"/>
      <c r="K575" s="297"/>
      <c r="L575" s="297"/>
      <c r="M575" s="297"/>
      <c r="N575" s="297"/>
      <c r="O575" s="297"/>
      <c r="P575" s="297"/>
      <c r="Q575" s="297"/>
      <c r="R575" s="297"/>
      <c r="S575" s="297"/>
      <c r="T575" s="297"/>
      <c r="U575" s="297"/>
      <c r="V575" s="297"/>
      <c r="W575" s="297"/>
      <c r="X575" s="297"/>
      <c r="Y575" s="297"/>
      <c r="Z575" s="297"/>
    </row>
    <row r="576" spans="1:26" ht="15.75" customHeight="1">
      <c r="A576" s="297"/>
      <c r="B576" s="297"/>
      <c r="C576" s="297"/>
      <c r="D576" s="297"/>
      <c r="E576" s="297"/>
      <c r="F576" s="297"/>
      <c r="G576" s="297"/>
      <c r="H576" s="297"/>
      <c r="I576" s="297"/>
      <c r="J576" s="297"/>
      <c r="K576" s="297"/>
      <c r="L576" s="297"/>
      <c r="M576" s="297"/>
      <c r="N576" s="297"/>
      <c r="O576" s="297"/>
      <c r="P576" s="297"/>
      <c r="Q576" s="297"/>
      <c r="R576" s="297"/>
      <c r="S576" s="297"/>
      <c r="T576" s="297"/>
      <c r="U576" s="297"/>
      <c r="V576" s="297"/>
      <c r="W576" s="297"/>
      <c r="X576" s="297"/>
      <c r="Y576" s="297"/>
      <c r="Z576" s="297"/>
    </row>
    <row r="577" spans="1:26" ht="15.75" customHeight="1">
      <c r="A577" s="297"/>
      <c r="B577" s="297"/>
      <c r="C577" s="297"/>
      <c r="D577" s="297"/>
      <c r="E577" s="297"/>
      <c r="F577" s="297"/>
      <c r="G577" s="297"/>
      <c r="H577" s="297"/>
      <c r="I577" s="297"/>
      <c r="J577" s="297"/>
      <c r="K577" s="297"/>
      <c r="L577" s="297"/>
      <c r="M577" s="297"/>
      <c r="N577" s="297"/>
      <c r="O577" s="297"/>
      <c r="P577" s="297"/>
      <c r="Q577" s="297"/>
      <c r="R577" s="297"/>
      <c r="S577" s="297"/>
      <c r="T577" s="297"/>
      <c r="U577" s="297"/>
      <c r="V577" s="297"/>
      <c r="W577" s="297"/>
      <c r="X577" s="297"/>
      <c r="Y577" s="297"/>
      <c r="Z577" s="297"/>
    </row>
    <row r="578" spans="1:26" ht="15.75" customHeight="1">
      <c r="A578" s="297"/>
      <c r="B578" s="297"/>
      <c r="C578" s="297"/>
      <c r="D578" s="297"/>
      <c r="E578" s="297"/>
      <c r="F578" s="297"/>
      <c r="G578" s="297"/>
      <c r="H578" s="297"/>
      <c r="I578" s="297"/>
      <c r="J578" s="297"/>
      <c r="K578" s="297"/>
      <c r="L578" s="297"/>
      <c r="M578" s="297"/>
      <c r="N578" s="297"/>
      <c r="O578" s="297"/>
      <c r="P578" s="297"/>
      <c r="Q578" s="297"/>
      <c r="R578" s="297"/>
      <c r="S578" s="297"/>
      <c r="T578" s="297"/>
      <c r="U578" s="297"/>
      <c r="V578" s="297"/>
      <c r="W578" s="297"/>
      <c r="X578" s="297"/>
      <c r="Y578" s="297"/>
      <c r="Z578" s="297"/>
    </row>
    <row r="579" spans="1:26" ht="15.75" customHeight="1">
      <c r="A579" s="297"/>
      <c r="B579" s="297"/>
      <c r="C579" s="297"/>
      <c r="D579" s="297"/>
      <c r="E579" s="297"/>
      <c r="F579" s="297"/>
      <c r="G579" s="297"/>
      <c r="H579" s="297"/>
      <c r="I579" s="297"/>
      <c r="J579" s="297"/>
      <c r="K579" s="297"/>
      <c r="L579" s="297"/>
      <c r="M579" s="297"/>
      <c r="N579" s="297"/>
      <c r="O579" s="297"/>
      <c r="P579" s="297"/>
      <c r="Q579" s="297"/>
      <c r="R579" s="297"/>
      <c r="S579" s="297"/>
      <c r="T579" s="297"/>
      <c r="U579" s="297"/>
      <c r="V579" s="297"/>
      <c r="W579" s="297"/>
      <c r="X579" s="297"/>
      <c r="Y579" s="297"/>
      <c r="Z579" s="297"/>
    </row>
    <row r="580" spans="1:26" ht="15.75" customHeight="1">
      <c r="A580" s="297"/>
      <c r="B580" s="297"/>
      <c r="C580" s="297"/>
      <c r="D580" s="297"/>
      <c r="E580" s="297"/>
      <c r="F580" s="297"/>
      <c r="G580" s="297"/>
      <c r="H580" s="297"/>
      <c r="I580" s="297"/>
      <c r="J580" s="297"/>
      <c r="K580" s="297"/>
      <c r="L580" s="297"/>
      <c r="M580" s="297"/>
      <c r="N580" s="297"/>
      <c r="O580" s="297"/>
      <c r="P580" s="297"/>
      <c r="Q580" s="297"/>
      <c r="R580" s="297"/>
      <c r="S580" s="297"/>
      <c r="T580" s="297"/>
      <c r="U580" s="297"/>
      <c r="V580" s="297"/>
      <c r="W580" s="297"/>
      <c r="X580" s="297"/>
      <c r="Y580" s="297"/>
      <c r="Z580" s="297"/>
    </row>
    <row r="581" spans="1:26" ht="15.75" customHeight="1">
      <c r="A581" s="297"/>
      <c r="B581" s="297"/>
      <c r="C581" s="297"/>
      <c r="D581" s="297"/>
      <c r="E581" s="297"/>
      <c r="F581" s="297"/>
      <c r="G581" s="297"/>
      <c r="H581" s="297"/>
      <c r="I581" s="297"/>
      <c r="J581" s="297"/>
      <c r="K581" s="297"/>
      <c r="L581" s="297"/>
      <c r="M581" s="297"/>
      <c r="N581" s="297"/>
      <c r="O581" s="297"/>
      <c r="P581" s="297"/>
      <c r="Q581" s="297"/>
      <c r="R581" s="297"/>
      <c r="S581" s="297"/>
      <c r="T581" s="297"/>
      <c r="U581" s="297"/>
      <c r="V581" s="297"/>
      <c r="W581" s="297"/>
      <c r="X581" s="297"/>
      <c r="Y581" s="297"/>
      <c r="Z581" s="297"/>
    </row>
    <row r="582" spans="1:26" ht="15.75" customHeight="1">
      <c r="A582" s="297"/>
      <c r="B582" s="297"/>
      <c r="C582" s="297"/>
      <c r="D582" s="297"/>
      <c r="E582" s="297"/>
      <c r="F582" s="297"/>
      <c r="G582" s="297"/>
      <c r="H582" s="297"/>
      <c r="I582" s="297"/>
      <c r="J582" s="297"/>
      <c r="K582" s="297"/>
      <c r="L582" s="297"/>
      <c r="M582" s="297"/>
      <c r="N582" s="297"/>
      <c r="O582" s="297"/>
      <c r="P582" s="297"/>
      <c r="Q582" s="297"/>
      <c r="R582" s="297"/>
      <c r="S582" s="297"/>
      <c r="T582" s="297"/>
      <c r="U582" s="297"/>
      <c r="V582" s="297"/>
      <c r="W582" s="297"/>
      <c r="X582" s="297"/>
      <c r="Y582" s="297"/>
      <c r="Z582" s="297"/>
    </row>
    <row r="583" spans="1:26" ht="15.75" customHeight="1">
      <c r="A583" s="297"/>
      <c r="B583" s="297"/>
      <c r="C583" s="297"/>
      <c r="D583" s="297"/>
      <c r="E583" s="297"/>
      <c r="F583" s="297"/>
      <c r="G583" s="297"/>
      <c r="H583" s="297"/>
      <c r="I583" s="297"/>
      <c r="J583" s="297"/>
      <c r="K583" s="297"/>
      <c r="L583" s="297"/>
      <c r="M583" s="297"/>
      <c r="N583" s="297"/>
      <c r="O583" s="297"/>
      <c r="P583" s="297"/>
      <c r="Q583" s="297"/>
      <c r="R583" s="297"/>
      <c r="S583" s="297"/>
      <c r="T583" s="297"/>
      <c r="U583" s="297"/>
      <c r="V583" s="297"/>
      <c r="W583" s="297"/>
      <c r="X583" s="297"/>
      <c r="Y583" s="297"/>
      <c r="Z583" s="297"/>
    </row>
    <row r="584" spans="1:26" ht="15.75" customHeight="1">
      <c r="A584" s="297"/>
      <c r="B584" s="297"/>
      <c r="C584" s="297"/>
      <c r="D584" s="297"/>
      <c r="E584" s="297"/>
      <c r="F584" s="297"/>
      <c r="G584" s="297"/>
      <c r="H584" s="297"/>
      <c r="I584" s="297"/>
      <c r="J584" s="297"/>
      <c r="K584" s="297"/>
      <c r="L584" s="297"/>
      <c r="M584" s="297"/>
      <c r="N584" s="297"/>
      <c r="O584" s="297"/>
      <c r="P584" s="297"/>
      <c r="Q584" s="297"/>
      <c r="R584" s="297"/>
      <c r="S584" s="297"/>
      <c r="T584" s="297"/>
      <c r="U584" s="297"/>
      <c r="V584" s="297"/>
      <c r="W584" s="297"/>
      <c r="X584" s="297"/>
      <c r="Y584" s="297"/>
      <c r="Z584" s="297"/>
    </row>
    <row r="585" spans="1:26" ht="15.75" customHeight="1">
      <c r="A585" s="297"/>
      <c r="B585" s="297"/>
      <c r="C585" s="297"/>
      <c r="D585" s="297"/>
      <c r="E585" s="297"/>
      <c r="F585" s="297"/>
      <c r="G585" s="297"/>
      <c r="H585" s="297"/>
      <c r="I585" s="297"/>
      <c r="J585" s="297"/>
      <c r="K585" s="297"/>
      <c r="L585" s="297"/>
      <c r="M585" s="297"/>
      <c r="N585" s="297"/>
      <c r="O585" s="297"/>
      <c r="P585" s="297"/>
      <c r="Q585" s="297"/>
      <c r="R585" s="297"/>
      <c r="S585" s="297"/>
      <c r="T585" s="297"/>
      <c r="U585" s="297"/>
      <c r="V585" s="297"/>
      <c r="W585" s="297"/>
      <c r="X585" s="297"/>
      <c r="Y585" s="297"/>
      <c r="Z585" s="297"/>
    </row>
    <row r="586" spans="1:26" ht="15.75" customHeight="1">
      <c r="A586" s="297"/>
      <c r="B586" s="297"/>
      <c r="C586" s="297"/>
      <c r="D586" s="297"/>
      <c r="E586" s="297"/>
      <c r="F586" s="297"/>
      <c r="G586" s="297"/>
      <c r="H586" s="297"/>
      <c r="I586" s="297"/>
      <c r="J586" s="297"/>
      <c r="K586" s="297"/>
      <c r="L586" s="297"/>
      <c r="M586" s="297"/>
      <c r="N586" s="297"/>
      <c r="O586" s="297"/>
      <c r="P586" s="297"/>
      <c r="Q586" s="297"/>
      <c r="R586" s="297"/>
      <c r="S586" s="297"/>
      <c r="T586" s="297"/>
      <c r="U586" s="297"/>
      <c r="V586" s="297"/>
      <c r="W586" s="297"/>
      <c r="X586" s="297"/>
      <c r="Y586" s="297"/>
      <c r="Z586" s="297"/>
    </row>
    <row r="587" spans="1:26" ht="15.75" customHeight="1">
      <c r="A587" s="297"/>
      <c r="B587" s="297"/>
      <c r="C587" s="297"/>
      <c r="D587" s="297"/>
      <c r="E587" s="297"/>
      <c r="F587" s="297"/>
      <c r="G587" s="297"/>
      <c r="H587" s="297"/>
      <c r="I587" s="297"/>
      <c r="J587" s="297"/>
      <c r="K587" s="297"/>
      <c r="L587" s="297"/>
      <c r="M587" s="297"/>
      <c r="N587" s="297"/>
      <c r="O587" s="297"/>
      <c r="P587" s="297"/>
      <c r="Q587" s="297"/>
      <c r="R587" s="297"/>
      <c r="S587" s="297"/>
      <c r="T587" s="297"/>
      <c r="U587" s="297"/>
      <c r="V587" s="297"/>
      <c r="W587" s="297"/>
      <c r="X587" s="297"/>
      <c r="Y587" s="297"/>
      <c r="Z587" s="297"/>
    </row>
    <row r="588" spans="1:26" ht="15.75" customHeight="1">
      <c r="A588" s="297"/>
      <c r="B588" s="297"/>
      <c r="C588" s="297"/>
      <c r="D588" s="297"/>
      <c r="E588" s="297"/>
      <c r="F588" s="297"/>
      <c r="G588" s="297"/>
      <c r="H588" s="297"/>
      <c r="I588" s="297"/>
      <c r="J588" s="297"/>
      <c r="K588" s="297"/>
      <c r="L588" s="297"/>
      <c r="M588" s="297"/>
      <c r="N588" s="297"/>
      <c r="O588" s="297"/>
      <c r="P588" s="297"/>
      <c r="Q588" s="297"/>
      <c r="R588" s="297"/>
      <c r="S588" s="297"/>
      <c r="T588" s="297"/>
      <c r="U588" s="297"/>
      <c r="V588" s="297"/>
      <c r="W588" s="297"/>
      <c r="X588" s="297"/>
      <c r="Y588" s="297"/>
      <c r="Z588" s="297"/>
    </row>
    <row r="589" spans="1:26" ht="15.75" customHeight="1">
      <c r="A589" s="297"/>
      <c r="B589" s="297"/>
      <c r="C589" s="297"/>
      <c r="D589" s="297"/>
      <c r="E589" s="297"/>
      <c r="F589" s="297"/>
      <c r="G589" s="297"/>
      <c r="H589" s="297"/>
      <c r="I589" s="297"/>
      <c r="J589" s="297"/>
      <c r="K589" s="297"/>
      <c r="L589" s="297"/>
      <c r="M589" s="297"/>
      <c r="N589" s="297"/>
      <c r="O589" s="297"/>
      <c r="P589" s="297"/>
      <c r="Q589" s="297"/>
      <c r="R589" s="297"/>
      <c r="S589" s="297"/>
      <c r="T589" s="297"/>
      <c r="U589" s="297"/>
      <c r="V589" s="297"/>
      <c r="W589" s="297"/>
      <c r="X589" s="297"/>
      <c r="Y589" s="297"/>
      <c r="Z589" s="297"/>
    </row>
    <row r="590" spans="1:26" ht="15.75" customHeight="1">
      <c r="A590" s="297"/>
      <c r="B590" s="297"/>
      <c r="C590" s="297"/>
      <c r="D590" s="297"/>
      <c r="E590" s="297"/>
      <c r="F590" s="297"/>
      <c r="G590" s="297"/>
      <c r="H590" s="297"/>
      <c r="I590" s="297"/>
      <c r="J590" s="297"/>
      <c r="K590" s="297"/>
      <c r="L590" s="297"/>
      <c r="M590" s="297"/>
      <c r="N590" s="297"/>
      <c r="O590" s="297"/>
      <c r="P590" s="297"/>
      <c r="Q590" s="297"/>
      <c r="R590" s="297"/>
      <c r="S590" s="297"/>
      <c r="T590" s="297"/>
      <c r="U590" s="297"/>
      <c r="V590" s="297"/>
      <c r="W590" s="297"/>
      <c r="X590" s="297"/>
      <c r="Y590" s="297"/>
      <c r="Z590" s="297"/>
    </row>
    <row r="591" spans="1:26" ht="15.75" customHeight="1">
      <c r="A591" s="297"/>
      <c r="B591" s="297"/>
      <c r="C591" s="297"/>
      <c r="D591" s="297"/>
      <c r="E591" s="297"/>
      <c r="F591" s="297"/>
      <c r="G591" s="297"/>
      <c r="H591" s="297"/>
      <c r="I591" s="297"/>
      <c r="J591" s="297"/>
      <c r="K591" s="297"/>
      <c r="L591" s="297"/>
      <c r="M591" s="297"/>
      <c r="N591" s="297"/>
      <c r="O591" s="297"/>
      <c r="P591" s="297"/>
      <c r="Q591" s="297"/>
      <c r="R591" s="297"/>
      <c r="S591" s="297"/>
      <c r="T591" s="297"/>
      <c r="U591" s="297"/>
      <c r="V591" s="297"/>
      <c r="W591" s="297"/>
      <c r="X591" s="297"/>
      <c r="Y591" s="297"/>
      <c r="Z591" s="297"/>
    </row>
    <row r="592" spans="1:26" ht="15.75" customHeight="1">
      <c r="A592" s="297"/>
      <c r="B592" s="297"/>
      <c r="C592" s="297"/>
      <c r="D592" s="297"/>
      <c r="E592" s="297"/>
      <c r="F592" s="297"/>
      <c r="G592" s="297"/>
      <c r="H592" s="297"/>
      <c r="I592" s="297"/>
      <c r="J592" s="297"/>
      <c r="K592" s="297"/>
      <c r="L592" s="297"/>
      <c r="M592" s="297"/>
      <c r="N592" s="297"/>
      <c r="O592" s="297"/>
      <c r="P592" s="297"/>
      <c r="Q592" s="297"/>
      <c r="R592" s="297"/>
      <c r="S592" s="297"/>
      <c r="T592" s="297"/>
      <c r="U592" s="297"/>
      <c r="V592" s="297"/>
      <c r="W592" s="297"/>
      <c r="X592" s="297"/>
      <c r="Y592" s="297"/>
      <c r="Z592" s="297"/>
    </row>
    <row r="593" spans="1:26" ht="15.75" customHeight="1">
      <c r="A593" s="297"/>
      <c r="B593" s="297"/>
      <c r="C593" s="297"/>
      <c r="D593" s="297"/>
      <c r="E593" s="297"/>
      <c r="F593" s="297"/>
      <c r="G593" s="297"/>
      <c r="H593" s="297"/>
      <c r="I593" s="297"/>
      <c r="J593" s="297"/>
      <c r="K593" s="297"/>
      <c r="L593" s="297"/>
      <c r="M593" s="297"/>
      <c r="N593" s="297"/>
      <c r="O593" s="297"/>
      <c r="P593" s="297"/>
      <c r="Q593" s="297"/>
      <c r="R593" s="297"/>
      <c r="S593" s="297"/>
      <c r="T593" s="297"/>
      <c r="U593" s="297"/>
      <c r="V593" s="297"/>
      <c r="W593" s="297"/>
      <c r="X593" s="297"/>
      <c r="Y593" s="297"/>
      <c r="Z593" s="297"/>
    </row>
    <row r="594" spans="1:26" ht="15.75" customHeight="1">
      <c r="A594" s="297"/>
      <c r="B594" s="297"/>
      <c r="C594" s="297"/>
      <c r="D594" s="297"/>
      <c r="E594" s="297"/>
      <c r="F594" s="297"/>
      <c r="G594" s="297"/>
      <c r="H594" s="297"/>
      <c r="I594" s="297"/>
      <c r="J594" s="297"/>
      <c r="K594" s="297"/>
      <c r="L594" s="297"/>
      <c r="M594" s="297"/>
      <c r="N594" s="297"/>
      <c r="O594" s="297"/>
      <c r="P594" s="297"/>
      <c r="Q594" s="297"/>
      <c r="R594" s="297"/>
      <c r="S594" s="297"/>
      <c r="T594" s="297"/>
      <c r="U594" s="297"/>
      <c r="V594" s="297"/>
      <c r="W594" s="297"/>
      <c r="X594" s="297"/>
      <c r="Y594" s="297"/>
      <c r="Z594" s="297"/>
    </row>
    <row r="595" spans="1:26" ht="15.75" customHeight="1">
      <c r="A595" s="297"/>
      <c r="B595" s="297"/>
      <c r="C595" s="297"/>
      <c r="D595" s="297"/>
      <c r="E595" s="297"/>
      <c r="F595" s="297"/>
      <c r="G595" s="297"/>
      <c r="H595" s="297"/>
      <c r="I595" s="297"/>
      <c r="J595" s="297"/>
      <c r="K595" s="297"/>
      <c r="L595" s="297"/>
      <c r="M595" s="297"/>
      <c r="N595" s="297"/>
      <c r="O595" s="297"/>
      <c r="P595" s="297"/>
      <c r="Q595" s="297"/>
      <c r="R595" s="297"/>
      <c r="S595" s="297"/>
      <c r="T595" s="297"/>
      <c r="U595" s="297"/>
      <c r="V595" s="297"/>
      <c r="W595" s="297"/>
      <c r="X595" s="297"/>
      <c r="Y595" s="297"/>
      <c r="Z595" s="297"/>
    </row>
    <row r="596" spans="1:26" ht="15.75" customHeight="1">
      <c r="A596" s="297"/>
      <c r="B596" s="297"/>
      <c r="C596" s="297"/>
      <c r="D596" s="297"/>
      <c r="E596" s="297"/>
      <c r="F596" s="297"/>
      <c r="G596" s="297"/>
      <c r="H596" s="297"/>
      <c r="I596" s="297"/>
      <c r="J596" s="297"/>
      <c r="K596" s="297"/>
      <c r="L596" s="297"/>
      <c r="M596" s="297"/>
      <c r="N596" s="297"/>
      <c r="O596" s="297"/>
      <c r="P596" s="297"/>
      <c r="Q596" s="297"/>
      <c r="R596" s="297"/>
      <c r="S596" s="297"/>
      <c r="T596" s="297"/>
      <c r="U596" s="297"/>
      <c r="V596" s="297"/>
      <c r="W596" s="297"/>
      <c r="X596" s="297"/>
      <c r="Y596" s="297"/>
      <c r="Z596" s="297"/>
    </row>
    <row r="597" spans="1:26" ht="15.75" customHeight="1">
      <c r="A597" s="297"/>
      <c r="B597" s="297"/>
      <c r="C597" s="297"/>
      <c r="D597" s="297"/>
      <c r="E597" s="297"/>
      <c r="F597" s="297"/>
      <c r="G597" s="297"/>
      <c r="H597" s="297"/>
      <c r="I597" s="297"/>
      <c r="J597" s="297"/>
      <c r="K597" s="297"/>
      <c r="L597" s="297"/>
      <c r="M597" s="297"/>
      <c r="N597" s="297"/>
      <c r="O597" s="297"/>
      <c r="P597" s="297"/>
      <c r="Q597" s="297"/>
      <c r="R597" s="297"/>
      <c r="S597" s="297"/>
      <c r="T597" s="297"/>
      <c r="U597" s="297"/>
      <c r="V597" s="297"/>
      <c r="W597" s="297"/>
      <c r="X597" s="297"/>
      <c r="Y597" s="297"/>
      <c r="Z597" s="297"/>
    </row>
    <row r="598" spans="1:26" ht="15.75" customHeight="1">
      <c r="A598" s="297"/>
      <c r="B598" s="297"/>
      <c r="C598" s="297"/>
      <c r="D598" s="297"/>
      <c r="E598" s="297"/>
      <c r="F598" s="297"/>
      <c r="G598" s="297"/>
      <c r="H598" s="297"/>
      <c r="I598" s="297"/>
      <c r="J598" s="297"/>
      <c r="K598" s="297"/>
      <c r="L598" s="297"/>
      <c r="M598" s="297"/>
      <c r="N598" s="297"/>
      <c r="O598" s="297"/>
      <c r="P598" s="297"/>
      <c r="Q598" s="297"/>
      <c r="R598" s="297"/>
      <c r="S598" s="297"/>
      <c r="T598" s="297"/>
      <c r="U598" s="297"/>
      <c r="V598" s="297"/>
      <c r="W598" s="297"/>
      <c r="X598" s="297"/>
      <c r="Y598" s="297"/>
      <c r="Z598" s="297"/>
    </row>
    <row r="599" spans="1:26" ht="15.75" customHeight="1">
      <c r="A599" s="297"/>
      <c r="B599" s="297"/>
      <c r="C599" s="297"/>
      <c r="D599" s="297"/>
      <c r="E599" s="297"/>
      <c r="F599" s="297"/>
      <c r="G599" s="297"/>
      <c r="H599" s="297"/>
      <c r="I599" s="297"/>
      <c r="J599" s="297"/>
      <c r="K599" s="297"/>
      <c r="L599" s="297"/>
      <c r="M599" s="297"/>
      <c r="N599" s="297"/>
      <c r="O599" s="297"/>
      <c r="P599" s="297"/>
      <c r="Q599" s="297"/>
      <c r="R599" s="297"/>
      <c r="S599" s="297"/>
      <c r="T599" s="297"/>
      <c r="U599" s="297"/>
      <c r="V599" s="297"/>
      <c r="W599" s="297"/>
      <c r="X599" s="297"/>
      <c r="Y599" s="297"/>
      <c r="Z599" s="297"/>
    </row>
    <row r="600" spans="1:26" ht="15.75" customHeight="1">
      <c r="A600" s="297"/>
      <c r="B600" s="297"/>
      <c r="C600" s="297"/>
      <c r="D600" s="297"/>
      <c r="E600" s="297"/>
      <c r="F600" s="297"/>
      <c r="G600" s="297"/>
      <c r="H600" s="297"/>
      <c r="I600" s="297"/>
      <c r="J600" s="297"/>
      <c r="K600" s="297"/>
      <c r="L600" s="297"/>
      <c r="M600" s="297"/>
      <c r="N600" s="297"/>
      <c r="O600" s="297"/>
      <c r="P600" s="297"/>
      <c r="Q600" s="297"/>
      <c r="R600" s="297"/>
      <c r="S600" s="297"/>
      <c r="T600" s="297"/>
      <c r="U600" s="297"/>
      <c r="V600" s="297"/>
      <c r="W600" s="297"/>
      <c r="X600" s="297"/>
      <c r="Y600" s="297"/>
      <c r="Z600" s="297"/>
    </row>
    <row r="601" spans="1:26" ht="15.75" customHeight="1">
      <c r="A601" s="297"/>
      <c r="B601" s="297"/>
      <c r="C601" s="297"/>
      <c r="D601" s="297"/>
      <c r="E601" s="297"/>
      <c r="F601" s="297"/>
      <c r="G601" s="297"/>
      <c r="H601" s="297"/>
      <c r="I601" s="297"/>
      <c r="J601" s="297"/>
      <c r="K601" s="297"/>
      <c r="L601" s="297"/>
      <c r="M601" s="297"/>
      <c r="N601" s="297"/>
      <c r="O601" s="297"/>
      <c r="P601" s="297"/>
      <c r="Q601" s="297"/>
      <c r="R601" s="297"/>
      <c r="S601" s="297"/>
      <c r="T601" s="297"/>
      <c r="U601" s="297"/>
      <c r="V601" s="297"/>
      <c r="W601" s="297"/>
      <c r="X601" s="297"/>
      <c r="Y601" s="297"/>
      <c r="Z601" s="297"/>
    </row>
    <row r="602" spans="1:26" ht="15.75" customHeight="1">
      <c r="A602" s="297"/>
      <c r="B602" s="297"/>
      <c r="C602" s="297"/>
      <c r="D602" s="297"/>
      <c r="E602" s="297"/>
      <c r="F602" s="297"/>
      <c r="G602" s="297"/>
      <c r="H602" s="297"/>
      <c r="I602" s="297"/>
      <c r="J602" s="297"/>
      <c r="K602" s="297"/>
      <c r="L602" s="297"/>
      <c r="M602" s="297"/>
      <c r="N602" s="297"/>
      <c r="O602" s="297"/>
      <c r="P602" s="297"/>
      <c r="Q602" s="297"/>
      <c r="R602" s="297"/>
      <c r="S602" s="297"/>
      <c r="T602" s="297"/>
      <c r="U602" s="297"/>
      <c r="V602" s="297"/>
      <c r="W602" s="297"/>
      <c r="X602" s="297"/>
      <c r="Y602" s="297"/>
      <c r="Z602" s="297"/>
    </row>
    <row r="603" spans="1:26" ht="15.75" customHeight="1">
      <c r="A603" s="297"/>
      <c r="B603" s="297"/>
      <c r="C603" s="297"/>
      <c r="D603" s="297"/>
      <c r="E603" s="297"/>
      <c r="F603" s="297"/>
      <c r="G603" s="297"/>
      <c r="H603" s="297"/>
      <c r="I603" s="297"/>
      <c r="J603" s="297"/>
      <c r="K603" s="297"/>
      <c r="L603" s="297"/>
      <c r="M603" s="297"/>
      <c r="N603" s="297"/>
      <c r="O603" s="297"/>
      <c r="P603" s="297"/>
      <c r="Q603" s="297"/>
      <c r="R603" s="297"/>
      <c r="S603" s="297"/>
      <c r="T603" s="297"/>
      <c r="U603" s="297"/>
      <c r="V603" s="297"/>
      <c r="W603" s="297"/>
      <c r="X603" s="297"/>
      <c r="Y603" s="297"/>
      <c r="Z603" s="297"/>
    </row>
    <row r="604" spans="1:26" ht="15.75" customHeight="1">
      <c r="A604" s="297"/>
      <c r="B604" s="297"/>
      <c r="C604" s="297"/>
      <c r="D604" s="297"/>
      <c r="E604" s="297"/>
      <c r="F604" s="297"/>
      <c r="G604" s="297"/>
      <c r="H604" s="297"/>
      <c r="I604" s="297"/>
      <c r="J604" s="297"/>
      <c r="K604" s="297"/>
      <c r="L604" s="297"/>
      <c r="M604" s="297"/>
      <c r="N604" s="297"/>
      <c r="O604" s="297"/>
      <c r="P604" s="297"/>
      <c r="Q604" s="297"/>
      <c r="R604" s="297"/>
      <c r="S604" s="297"/>
      <c r="T604" s="297"/>
      <c r="U604" s="297"/>
      <c r="V604" s="297"/>
      <c r="W604" s="297"/>
      <c r="X604" s="297"/>
      <c r="Y604" s="297"/>
      <c r="Z604" s="297"/>
    </row>
    <row r="605" spans="1:26" ht="15.75" customHeight="1">
      <c r="A605" s="297"/>
      <c r="B605" s="297"/>
      <c r="C605" s="297"/>
      <c r="D605" s="297"/>
      <c r="E605" s="297"/>
      <c r="F605" s="297"/>
      <c r="G605" s="297"/>
      <c r="H605" s="297"/>
      <c r="I605" s="297"/>
      <c r="J605" s="297"/>
      <c r="K605" s="297"/>
      <c r="L605" s="297"/>
      <c r="M605" s="297"/>
      <c r="N605" s="297"/>
      <c r="O605" s="297"/>
      <c r="P605" s="297"/>
      <c r="Q605" s="297"/>
      <c r="R605" s="297"/>
      <c r="S605" s="297"/>
      <c r="T605" s="297"/>
      <c r="U605" s="297"/>
      <c r="V605" s="297"/>
      <c r="W605" s="297"/>
      <c r="X605" s="297"/>
      <c r="Y605" s="297"/>
      <c r="Z605" s="297"/>
    </row>
    <row r="606" spans="1:26" ht="15.75" customHeight="1">
      <c r="A606" s="297"/>
      <c r="B606" s="297"/>
      <c r="C606" s="297"/>
      <c r="D606" s="297"/>
      <c r="E606" s="297"/>
      <c r="F606" s="297"/>
      <c r="G606" s="297"/>
      <c r="H606" s="297"/>
      <c r="I606" s="297"/>
      <c r="J606" s="297"/>
      <c r="K606" s="297"/>
      <c r="L606" s="297"/>
      <c r="M606" s="297"/>
      <c r="N606" s="297"/>
      <c r="O606" s="297"/>
      <c r="P606" s="297"/>
      <c r="Q606" s="297"/>
      <c r="R606" s="297"/>
      <c r="S606" s="297"/>
      <c r="T606" s="297"/>
      <c r="U606" s="297"/>
      <c r="V606" s="297"/>
      <c r="W606" s="297"/>
      <c r="X606" s="297"/>
      <c r="Y606" s="297"/>
      <c r="Z606" s="297"/>
    </row>
    <row r="607" spans="1:26" ht="15.75" customHeight="1">
      <c r="A607" s="297"/>
      <c r="B607" s="297"/>
      <c r="C607" s="297"/>
      <c r="D607" s="297"/>
      <c r="E607" s="297"/>
      <c r="F607" s="297"/>
      <c r="G607" s="297"/>
      <c r="H607" s="297"/>
      <c r="I607" s="297"/>
      <c r="J607" s="297"/>
      <c r="K607" s="297"/>
      <c r="L607" s="297"/>
      <c r="M607" s="297"/>
      <c r="N607" s="297"/>
      <c r="O607" s="297"/>
      <c r="P607" s="297"/>
      <c r="Q607" s="297"/>
      <c r="R607" s="297"/>
      <c r="S607" s="297"/>
      <c r="T607" s="297"/>
      <c r="U607" s="297"/>
      <c r="V607" s="297"/>
      <c r="W607" s="297"/>
      <c r="X607" s="297"/>
      <c r="Y607" s="297"/>
      <c r="Z607" s="297"/>
    </row>
    <row r="608" spans="1:26" ht="15.75" customHeight="1">
      <c r="A608" s="297"/>
      <c r="B608" s="297"/>
      <c r="C608" s="297"/>
      <c r="D608" s="297"/>
      <c r="E608" s="297"/>
      <c r="F608" s="297"/>
      <c r="G608" s="297"/>
      <c r="H608" s="297"/>
      <c r="I608" s="297"/>
      <c r="J608" s="297"/>
      <c r="K608" s="297"/>
      <c r="L608" s="297"/>
      <c r="M608" s="297"/>
      <c r="N608" s="297"/>
      <c r="O608" s="297"/>
      <c r="P608" s="297"/>
      <c r="Q608" s="297"/>
      <c r="R608" s="297"/>
      <c r="S608" s="297"/>
      <c r="T608" s="297"/>
      <c r="U608" s="297"/>
      <c r="V608" s="297"/>
      <c r="W608" s="297"/>
      <c r="X608" s="297"/>
      <c r="Y608" s="297"/>
      <c r="Z608" s="297"/>
    </row>
    <row r="609" spans="1:26" ht="15.75" customHeight="1">
      <c r="A609" s="297"/>
      <c r="B609" s="297"/>
      <c r="C609" s="297"/>
      <c r="D609" s="297"/>
      <c r="E609" s="297"/>
      <c r="F609" s="297"/>
      <c r="G609" s="297"/>
      <c r="H609" s="297"/>
      <c r="I609" s="297"/>
      <c r="J609" s="297"/>
      <c r="K609" s="297"/>
      <c r="L609" s="297"/>
      <c r="M609" s="297"/>
      <c r="N609" s="297"/>
      <c r="O609" s="297"/>
      <c r="P609" s="297"/>
      <c r="Q609" s="297"/>
      <c r="R609" s="297"/>
      <c r="S609" s="297"/>
      <c r="T609" s="297"/>
      <c r="U609" s="297"/>
      <c r="V609" s="297"/>
      <c r="W609" s="297"/>
      <c r="X609" s="297"/>
      <c r="Y609" s="297"/>
      <c r="Z609" s="297"/>
    </row>
    <row r="610" spans="1:26" ht="15.75" customHeight="1">
      <c r="A610" s="297"/>
      <c r="B610" s="297"/>
      <c r="C610" s="297"/>
      <c r="D610" s="297"/>
      <c r="E610" s="297"/>
      <c r="F610" s="297"/>
      <c r="G610" s="297"/>
      <c r="H610" s="297"/>
      <c r="I610" s="297"/>
      <c r="J610" s="297"/>
      <c r="K610" s="297"/>
      <c r="L610" s="297"/>
      <c r="M610" s="297"/>
      <c r="N610" s="297"/>
      <c r="O610" s="297"/>
      <c r="P610" s="297"/>
      <c r="Q610" s="297"/>
      <c r="R610" s="297"/>
      <c r="S610" s="297"/>
      <c r="T610" s="297"/>
      <c r="U610" s="297"/>
      <c r="V610" s="297"/>
      <c r="W610" s="297"/>
      <c r="X610" s="297"/>
      <c r="Y610" s="297"/>
      <c r="Z610" s="297"/>
    </row>
    <row r="611" spans="1:26" ht="15.75" customHeight="1">
      <c r="A611" s="297"/>
      <c r="B611" s="297"/>
      <c r="C611" s="297"/>
      <c r="D611" s="297"/>
      <c r="E611" s="297"/>
      <c r="F611" s="297"/>
      <c r="G611" s="297"/>
      <c r="H611" s="297"/>
      <c r="I611" s="297"/>
      <c r="J611" s="297"/>
      <c r="K611" s="297"/>
      <c r="L611" s="297"/>
      <c r="M611" s="297"/>
      <c r="N611" s="297"/>
      <c r="O611" s="297"/>
      <c r="P611" s="297"/>
      <c r="Q611" s="297"/>
      <c r="R611" s="297"/>
      <c r="S611" s="297"/>
      <c r="T611" s="297"/>
      <c r="U611" s="297"/>
      <c r="V611" s="297"/>
      <c r="W611" s="297"/>
      <c r="X611" s="297"/>
      <c r="Y611" s="297"/>
      <c r="Z611" s="297"/>
    </row>
    <row r="612" spans="1:26" ht="15.75" customHeight="1">
      <c r="A612" s="297"/>
      <c r="B612" s="297"/>
      <c r="C612" s="297"/>
      <c r="D612" s="297"/>
      <c r="E612" s="297"/>
      <c r="F612" s="297"/>
      <c r="G612" s="297"/>
      <c r="H612" s="297"/>
      <c r="I612" s="297"/>
      <c r="J612" s="297"/>
      <c r="K612" s="297"/>
      <c r="L612" s="297"/>
      <c r="M612" s="297"/>
      <c r="N612" s="297"/>
      <c r="O612" s="297"/>
      <c r="P612" s="297"/>
      <c r="Q612" s="297"/>
      <c r="R612" s="297"/>
      <c r="S612" s="297"/>
      <c r="T612" s="297"/>
      <c r="U612" s="297"/>
      <c r="V612" s="297"/>
      <c r="W612" s="297"/>
      <c r="X612" s="297"/>
      <c r="Y612" s="297"/>
      <c r="Z612" s="297"/>
    </row>
    <row r="613" spans="1:26" ht="15.75" customHeight="1">
      <c r="A613" s="297"/>
      <c r="B613" s="297"/>
      <c r="C613" s="297"/>
      <c r="D613" s="297"/>
      <c r="E613" s="297"/>
      <c r="F613" s="297"/>
      <c r="G613" s="297"/>
      <c r="H613" s="297"/>
      <c r="I613" s="297"/>
      <c r="J613" s="297"/>
      <c r="K613" s="297"/>
      <c r="L613" s="297"/>
      <c r="M613" s="297"/>
      <c r="N613" s="297"/>
      <c r="O613" s="297"/>
      <c r="P613" s="297"/>
      <c r="Q613" s="297"/>
      <c r="R613" s="297"/>
      <c r="S613" s="297"/>
      <c r="T613" s="297"/>
      <c r="U613" s="297"/>
      <c r="V613" s="297"/>
      <c r="W613" s="297"/>
      <c r="X613" s="297"/>
      <c r="Y613" s="297"/>
      <c r="Z613" s="297"/>
    </row>
    <row r="614" spans="1:26" ht="15.75" customHeight="1">
      <c r="A614" s="297"/>
      <c r="B614" s="297"/>
      <c r="C614" s="297"/>
      <c r="D614" s="297"/>
      <c r="E614" s="297"/>
      <c r="F614" s="297"/>
      <c r="G614" s="297"/>
      <c r="H614" s="297"/>
      <c r="I614" s="297"/>
      <c r="J614" s="297"/>
      <c r="K614" s="297"/>
      <c r="L614" s="297"/>
      <c r="M614" s="297"/>
      <c r="N614" s="297"/>
      <c r="O614" s="297"/>
      <c r="P614" s="297"/>
      <c r="Q614" s="297"/>
      <c r="R614" s="297"/>
      <c r="S614" s="297"/>
      <c r="T614" s="297"/>
      <c r="U614" s="297"/>
      <c r="V614" s="297"/>
      <c r="W614" s="297"/>
      <c r="X614" s="297"/>
      <c r="Y614" s="297"/>
      <c r="Z614" s="297"/>
    </row>
    <row r="615" spans="1:26" ht="15.75" customHeight="1">
      <c r="A615" s="297"/>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row>
    <row r="616" spans="1:26" ht="15.75" customHeight="1">
      <c r="A616" s="297"/>
      <c r="B616" s="297"/>
      <c r="C616" s="297"/>
      <c r="D616" s="297"/>
      <c r="E616" s="297"/>
      <c r="F616" s="297"/>
      <c r="G616" s="297"/>
      <c r="H616" s="297"/>
      <c r="I616" s="297"/>
      <c r="J616" s="297"/>
      <c r="K616" s="297"/>
      <c r="L616" s="297"/>
      <c r="M616" s="297"/>
      <c r="N616" s="297"/>
      <c r="O616" s="297"/>
      <c r="P616" s="297"/>
      <c r="Q616" s="297"/>
      <c r="R616" s="297"/>
      <c r="S616" s="297"/>
      <c r="T616" s="297"/>
      <c r="U616" s="297"/>
      <c r="V616" s="297"/>
      <c r="W616" s="297"/>
      <c r="X616" s="297"/>
      <c r="Y616" s="297"/>
      <c r="Z616" s="297"/>
    </row>
    <row r="617" spans="1:26" ht="15.75" customHeight="1">
      <c r="A617" s="297"/>
      <c r="B617" s="297"/>
      <c r="C617" s="297"/>
      <c r="D617" s="297"/>
      <c r="E617" s="297"/>
      <c r="F617" s="297"/>
      <c r="G617" s="297"/>
      <c r="H617" s="297"/>
      <c r="I617" s="297"/>
      <c r="J617" s="297"/>
      <c r="K617" s="297"/>
      <c r="L617" s="297"/>
      <c r="M617" s="297"/>
      <c r="N617" s="297"/>
      <c r="O617" s="297"/>
      <c r="P617" s="297"/>
      <c r="Q617" s="297"/>
      <c r="R617" s="297"/>
      <c r="S617" s="297"/>
      <c r="T617" s="297"/>
      <c r="U617" s="297"/>
      <c r="V617" s="297"/>
      <c r="W617" s="297"/>
      <c r="X617" s="297"/>
      <c r="Y617" s="297"/>
      <c r="Z617" s="297"/>
    </row>
    <row r="618" spans="1:26" ht="15.75" customHeight="1">
      <c r="A618" s="297"/>
      <c r="B618" s="297"/>
      <c r="C618" s="297"/>
      <c r="D618" s="297"/>
      <c r="E618" s="297"/>
      <c r="F618" s="297"/>
      <c r="G618" s="297"/>
      <c r="H618" s="297"/>
      <c r="I618" s="297"/>
      <c r="J618" s="297"/>
      <c r="K618" s="297"/>
      <c r="L618" s="297"/>
      <c r="M618" s="297"/>
      <c r="N618" s="297"/>
      <c r="O618" s="297"/>
      <c r="P618" s="297"/>
      <c r="Q618" s="297"/>
      <c r="R618" s="297"/>
      <c r="S618" s="297"/>
      <c r="T618" s="297"/>
      <c r="U618" s="297"/>
      <c r="V618" s="297"/>
      <c r="W618" s="297"/>
      <c r="X618" s="297"/>
      <c r="Y618" s="297"/>
      <c r="Z618" s="297"/>
    </row>
    <row r="619" spans="1:26" ht="15.75" customHeight="1">
      <c r="A619" s="297"/>
      <c r="B619" s="297"/>
      <c r="C619" s="297"/>
      <c r="D619" s="297"/>
      <c r="E619" s="297"/>
      <c r="F619" s="297"/>
      <c r="G619" s="297"/>
      <c r="H619" s="297"/>
      <c r="I619" s="297"/>
      <c r="J619" s="297"/>
      <c r="K619" s="297"/>
      <c r="L619" s="297"/>
      <c r="M619" s="297"/>
      <c r="N619" s="297"/>
      <c r="O619" s="297"/>
      <c r="P619" s="297"/>
      <c r="Q619" s="297"/>
      <c r="R619" s="297"/>
      <c r="S619" s="297"/>
      <c r="T619" s="297"/>
      <c r="U619" s="297"/>
      <c r="V619" s="297"/>
      <c r="W619" s="297"/>
      <c r="X619" s="297"/>
      <c r="Y619" s="297"/>
      <c r="Z619" s="297"/>
    </row>
    <row r="620" spans="1:26" ht="15.75" customHeight="1">
      <c r="A620" s="297"/>
      <c r="B620" s="297"/>
      <c r="C620" s="297"/>
      <c r="D620" s="297"/>
      <c r="E620" s="297"/>
      <c r="F620" s="297"/>
      <c r="G620" s="297"/>
      <c r="H620" s="297"/>
      <c r="I620" s="297"/>
      <c r="J620" s="297"/>
      <c r="K620" s="297"/>
      <c r="L620" s="297"/>
      <c r="M620" s="297"/>
      <c r="N620" s="297"/>
      <c r="O620" s="297"/>
      <c r="P620" s="297"/>
      <c r="Q620" s="297"/>
      <c r="R620" s="297"/>
      <c r="S620" s="297"/>
      <c r="T620" s="297"/>
      <c r="U620" s="297"/>
      <c r="V620" s="297"/>
      <c r="W620" s="297"/>
      <c r="X620" s="297"/>
      <c r="Y620" s="297"/>
      <c r="Z620" s="297"/>
    </row>
    <row r="621" spans="1:26" ht="15.75" customHeight="1">
      <c r="A621" s="297"/>
      <c r="B621" s="297"/>
      <c r="C621" s="297"/>
      <c r="D621" s="297"/>
      <c r="E621" s="297"/>
      <c r="F621" s="297"/>
      <c r="G621" s="297"/>
      <c r="H621" s="297"/>
      <c r="I621" s="297"/>
      <c r="J621" s="297"/>
      <c r="K621" s="297"/>
      <c r="L621" s="297"/>
      <c r="M621" s="297"/>
      <c r="N621" s="297"/>
      <c r="O621" s="297"/>
      <c r="P621" s="297"/>
      <c r="Q621" s="297"/>
      <c r="R621" s="297"/>
      <c r="S621" s="297"/>
      <c r="T621" s="297"/>
      <c r="U621" s="297"/>
      <c r="V621" s="297"/>
      <c r="W621" s="297"/>
      <c r="X621" s="297"/>
      <c r="Y621" s="297"/>
      <c r="Z621" s="297"/>
    </row>
    <row r="622" spans="1:26" ht="15.75" customHeight="1">
      <c r="A622" s="297"/>
      <c r="B622" s="297"/>
      <c r="C622" s="297"/>
      <c r="D622" s="297"/>
      <c r="E622" s="297"/>
      <c r="F622" s="297"/>
      <c r="G622" s="297"/>
      <c r="H622" s="297"/>
      <c r="I622" s="297"/>
      <c r="J622" s="297"/>
      <c r="K622" s="297"/>
      <c r="L622" s="297"/>
      <c r="M622" s="297"/>
      <c r="N622" s="297"/>
      <c r="O622" s="297"/>
      <c r="P622" s="297"/>
      <c r="Q622" s="297"/>
      <c r="R622" s="297"/>
      <c r="S622" s="297"/>
      <c r="T622" s="297"/>
      <c r="U622" s="297"/>
      <c r="V622" s="297"/>
      <c r="W622" s="297"/>
      <c r="X622" s="297"/>
      <c r="Y622" s="297"/>
      <c r="Z622" s="297"/>
    </row>
    <row r="623" spans="1:26" ht="15.75" customHeight="1">
      <c r="A623" s="297"/>
      <c r="B623" s="297"/>
      <c r="C623" s="297"/>
      <c r="D623" s="297"/>
      <c r="E623" s="297"/>
      <c r="F623" s="297"/>
      <c r="G623" s="297"/>
      <c r="H623" s="297"/>
      <c r="I623" s="297"/>
      <c r="J623" s="297"/>
      <c r="K623" s="297"/>
      <c r="L623" s="297"/>
      <c r="M623" s="297"/>
      <c r="N623" s="297"/>
      <c r="O623" s="297"/>
      <c r="P623" s="297"/>
      <c r="Q623" s="297"/>
      <c r="R623" s="297"/>
      <c r="S623" s="297"/>
      <c r="T623" s="297"/>
      <c r="U623" s="297"/>
      <c r="V623" s="297"/>
      <c r="W623" s="297"/>
      <c r="X623" s="297"/>
      <c r="Y623" s="297"/>
      <c r="Z623" s="297"/>
    </row>
    <row r="624" spans="1:26" ht="15.75" customHeight="1">
      <c r="A624" s="297"/>
      <c r="B624" s="297"/>
      <c r="C624" s="297"/>
      <c r="D624" s="297"/>
      <c r="E624" s="297"/>
      <c r="F624" s="297"/>
      <c r="G624" s="297"/>
      <c r="H624" s="297"/>
      <c r="I624" s="297"/>
      <c r="J624" s="297"/>
      <c r="K624" s="297"/>
      <c r="L624" s="297"/>
      <c r="M624" s="297"/>
      <c r="N624" s="297"/>
      <c r="O624" s="297"/>
      <c r="P624" s="297"/>
      <c r="Q624" s="297"/>
      <c r="R624" s="297"/>
      <c r="S624" s="297"/>
      <c r="T624" s="297"/>
      <c r="U624" s="297"/>
      <c r="V624" s="297"/>
      <c r="W624" s="297"/>
      <c r="X624" s="297"/>
      <c r="Y624" s="297"/>
      <c r="Z624" s="297"/>
    </row>
    <row r="625" spans="1:26" ht="15.75" customHeight="1">
      <c r="A625" s="297"/>
      <c r="B625" s="297"/>
      <c r="C625" s="297"/>
      <c r="D625" s="297"/>
      <c r="E625" s="297"/>
      <c r="F625" s="297"/>
      <c r="G625" s="297"/>
      <c r="H625" s="297"/>
      <c r="I625" s="297"/>
      <c r="J625" s="297"/>
      <c r="K625" s="297"/>
      <c r="L625" s="297"/>
      <c r="M625" s="297"/>
      <c r="N625" s="297"/>
      <c r="O625" s="297"/>
      <c r="P625" s="297"/>
      <c r="Q625" s="297"/>
      <c r="R625" s="297"/>
      <c r="S625" s="297"/>
      <c r="T625" s="297"/>
      <c r="U625" s="297"/>
      <c r="V625" s="297"/>
      <c r="W625" s="297"/>
      <c r="X625" s="297"/>
      <c r="Y625" s="297"/>
      <c r="Z625" s="297"/>
    </row>
    <row r="626" spans="1:26" ht="15.75" customHeight="1">
      <c r="A626" s="297"/>
      <c r="B626" s="297"/>
      <c r="C626" s="297"/>
      <c r="D626" s="297"/>
      <c r="E626" s="297"/>
      <c r="F626" s="297"/>
      <c r="G626" s="297"/>
      <c r="H626" s="297"/>
      <c r="I626" s="297"/>
      <c r="J626" s="297"/>
      <c r="K626" s="297"/>
      <c r="L626" s="297"/>
      <c r="M626" s="297"/>
      <c r="N626" s="297"/>
      <c r="O626" s="297"/>
      <c r="P626" s="297"/>
      <c r="Q626" s="297"/>
      <c r="R626" s="297"/>
      <c r="S626" s="297"/>
      <c r="T626" s="297"/>
      <c r="U626" s="297"/>
      <c r="V626" s="297"/>
      <c r="W626" s="297"/>
      <c r="X626" s="297"/>
      <c r="Y626" s="297"/>
      <c r="Z626" s="297"/>
    </row>
    <row r="627" spans="1:26" ht="15.75" customHeight="1">
      <c r="A627" s="297"/>
      <c r="B627" s="297"/>
      <c r="C627" s="297"/>
      <c r="D627" s="297"/>
      <c r="E627" s="297"/>
      <c r="F627" s="297"/>
      <c r="G627" s="297"/>
      <c r="H627" s="297"/>
      <c r="I627" s="297"/>
      <c r="J627" s="297"/>
      <c r="K627" s="297"/>
      <c r="L627" s="297"/>
      <c r="M627" s="297"/>
      <c r="N627" s="297"/>
      <c r="O627" s="297"/>
      <c r="P627" s="297"/>
      <c r="Q627" s="297"/>
      <c r="R627" s="297"/>
      <c r="S627" s="297"/>
      <c r="T627" s="297"/>
      <c r="U627" s="297"/>
      <c r="V627" s="297"/>
      <c r="W627" s="297"/>
      <c r="X627" s="297"/>
      <c r="Y627" s="297"/>
      <c r="Z627" s="297"/>
    </row>
    <row r="628" spans="1:26" ht="15.75" customHeight="1">
      <c r="A628" s="297"/>
      <c r="B628" s="297"/>
      <c r="C628" s="297"/>
      <c r="D628" s="297"/>
      <c r="E628" s="297"/>
      <c r="F628" s="297"/>
      <c r="G628" s="297"/>
      <c r="H628" s="297"/>
      <c r="I628" s="297"/>
      <c r="J628" s="297"/>
      <c r="K628" s="297"/>
      <c r="L628" s="297"/>
      <c r="M628" s="297"/>
      <c r="N628" s="297"/>
      <c r="O628" s="297"/>
      <c r="P628" s="297"/>
      <c r="Q628" s="297"/>
      <c r="R628" s="297"/>
      <c r="S628" s="297"/>
      <c r="T628" s="297"/>
      <c r="U628" s="297"/>
      <c r="V628" s="297"/>
      <c r="W628" s="297"/>
      <c r="X628" s="297"/>
      <c r="Y628" s="297"/>
      <c r="Z628" s="297"/>
    </row>
    <row r="629" spans="1:26" ht="15.75" customHeight="1">
      <c r="A629" s="297"/>
      <c r="B629" s="297"/>
      <c r="C629" s="297"/>
      <c r="D629" s="297"/>
      <c r="E629" s="297"/>
      <c r="F629" s="297"/>
      <c r="G629" s="297"/>
      <c r="H629" s="297"/>
      <c r="I629" s="297"/>
      <c r="J629" s="297"/>
      <c r="K629" s="297"/>
      <c r="L629" s="297"/>
      <c r="M629" s="297"/>
      <c r="N629" s="297"/>
      <c r="O629" s="297"/>
      <c r="P629" s="297"/>
      <c r="Q629" s="297"/>
      <c r="R629" s="297"/>
      <c r="S629" s="297"/>
      <c r="T629" s="297"/>
      <c r="U629" s="297"/>
      <c r="V629" s="297"/>
      <c r="W629" s="297"/>
      <c r="X629" s="297"/>
      <c r="Y629" s="297"/>
      <c r="Z629" s="297"/>
    </row>
    <row r="630" spans="1:26" ht="15.75" customHeight="1">
      <c r="A630" s="297"/>
      <c r="B630" s="297"/>
      <c r="C630" s="297"/>
      <c r="D630" s="297"/>
      <c r="E630" s="297"/>
      <c r="F630" s="297"/>
      <c r="G630" s="297"/>
      <c r="H630" s="297"/>
      <c r="I630" s="297"/>
      <c r="J630" s="297"/>
      <c r="K630" s="297"/>
      <c r="L630" s="297"/>
      <c r="M630" s="297"/>
      <c r="N630" s="297"/>
      <c r="O630" s="297"/>
      <c r="P630" s="297"/>
      <c r="Q630" s="297"/>
      <c r="R630" s="297"/>
      <c r="S630" s="297"/>
      <c r="T630" s="297"/>
      <c r="U630" s="297"/>
      <c r="V630" s="297"/>
      <c r="W630" s="297"/>
      <c r="X630" s="297"/>
      <c r="Y630" s="297"/>
      <c r="Z630" s="297"/>
    </row>
    <row r="631" spans="1:26" ht="15.75" customHeight="1">
      <c r="A631" s="297"/>
      <c r="B631" s="297"/>
      <c r="C631" s="297"/>
      <c r="D631" s="297"/>
      <c r="E631" s="297"/>
      <c r="F631" s="297"/>
      <c r="G631" s="297"/>
      <c r="H631" s="297"/>
      <c r="I631" s="297"/>
      <c r="J631" s="297"/>
      <c r="K631" s="297"/>
      <c r="L631" s="297"/>
      <c r="M631" s="297"/>
      <c r="N631" s="297"/>
      <c r="O631" s="297"/>
      <c r="P631" s="297"/>
      <c r="Q631" s="297"/>
      <c r="R631" s="297"/>
      <c r="S631" s="297"/>
      <c r="T631" s="297"/>
      <c r="U631" s="297"/>
      <c r="V631" s="297"/>
      <c r="W631" s="297"/>
      <c r="X631" s="297"/>
      <c r="Y631" s="297"/>
      <c r="Z631" s="297"/>
    </row>
    <row r="632" spans="1:26" ht="15.75" customHeight="1">
      <c r="A632" s="297"/>
      <c r="B632" s="297"/>
      <c r="C632" s="297"/>
      <c r="D632" s="297"/>
      <c r="E632" s="297"/>
      <c r="F632" s="297"/>
      <c r="G632" s="297"/>
      <c r="H632" s="297"/>
      <c r="I632" s="297"/>
      <c r="J632" s="297"/>
      <c r="K632" s="297"/>
      <c r="L632" s="297"/>
      <c r="M632" s="297"/>
      <c r="N632" s="297"/>
      <c r="O632" s="297"/>
      <c r="P632" s="297"/>
      <c r="Q632" s="297"/>
      <c r="R632" s="297"/>
      <c r="S632" s="297"/>
      <c r="T632" s="297"/>
      <c r="U632" s="297"/>
      <c r="V632" s="297"/>
      <c r="W632" s="297"/>
      <c r="X632" s="297"/>
      <c r="Y632" s="297"/>
      <c r="Z632" s="297"/>
    </row>
    <row r="633" spans="1:26" ht="15.75" customHeight="1">
      <c r="A633" s="297"/>
      <c r="B633" s="297"/>
      <c r="C633" s="297"/>
      <c r="D633" s="297"/>
      <c r="E633" s="297"/>
      <c r="F633" s="297"/>
      <c r="G633" s="297"/>
      <c r="H633" s="297"/>
      <c r="I633" s="297"/>
      <c r="J633" s="297"/>
      <c r="K633" s="297"/>
      <c r="L633" s="297"/>
      <c r="M633" s="297"/>
      <c r="N633" s="297"/>
      <c r="O633" s="297"/>
      <c r="P633" s="297"/>
      <c r="Q633" s="297"/>
      <c r="R633" s="297"/>
      <c r="S633" s="297"/>
      <c r="T633" s="297"/>
      <c r="U633" s="297"/>
      <c r="V633" s="297"/>
      <c r="W633" s="297"/>
      <c r="X633" s="297"/>
      <c r="Y633" s="297"/>
      <c r="Z633" s="297"/>
    </row>
    <row r="634" spans="1:26" ht="15.75" customHeight="1">
      <c r="A634" s="297"/>
      <c r="B634" s="297"/>
      <c r="C634" s="297"/>
      <c r="D634" s="297"/>
      <c r="E634" s="297"/>
      <c r="F634" s="297"/>
      <c r="G634" s="297"/>
      <c r="H634" s="297"/>
      <c r="I634" s="297"/>
      <c r="J634" s="297"/>
      <c r="K634" s="297"/>
      <c r="L634" s="297"/>
      <c r="M634" s="297"/>
      <c r="N634" s="297"/>
      <c r="O634" s="297"/>
      <c r="P634" s="297"/>
      <c r="Q634" s="297"/>
      <c r="R634" s="297"/>
      <c r="S634" s="297"/>
      <c r="T634" s="297"/>
      <c r="U634" s="297"/>
      <c r="V634" s="297"/>
      <c r="W634" s="297"/>
      <c r="X634" s="297"/>
      <c r="Y634" s="297"/>
      <c r="Z634" s="297"/>
    </row>
    <row r="635" spans="1:26" ht="15.75" customHeight="1">
      <c r="A635" s="297"/>
      <c r="B635" s="297"/>
      <c r="C635" s="297"/>
      <c r="D635" s="297"/>
      <c r="E635" s="297"/>
      <c r="F635" s="297"/>
      <c r="G635" s="297"/>
      <c r="H635" s="297"/>
      <c r="I635" s="297"/>
      <c r="J635" s="297"/>
      <c r="K635" s="297"/>
      <c r="L635" s="297"/>
      <c r="M635" s="297"/>
      <c r="N635" s="297"/>
      <c r="O635" s="297"/>
      <c r="P635" s="297"/>
      <c r="Q635" s="297"/>
      <c r="R635" s="297"/>
      <c r="S635" s="297"/>
      <c r="T635" s="297"/>
      <c r="U635" s="297"/>
      <c r="V635" s="297"/>
      <c r="W635" s="297"/>
      <c r="X635" s="297"/>
      <c r="Y635" s="297"/>
      <c r="Z635" s="297"/>
    </row>
    <row r="636" spans="1:26" ht="15.75" customHeight="1">
      <c r="A636" s="297"/>
      <c r="B636" s="297"/>
      <c r="C636" s="297"/>
      <c r="D636" s="297"/>
      <c r="E636" s="297"/>
      <c r="F636" s="297"/>
      <c r="G636" s="297"/>
      <c r="H636" s="297"/>
      <c r="I636" s="297"/>
      <c r="J636" s="297"/>
      <c r="K636" s="297"/>
      <c r="L636" s="297"/>
      <c r="M636" s="297"/>
      <c r="N636" s="297"/>
      <c r="O636" s="297"/>
      <c r="P636" s="297"/>
      <c r="Q636" s="297"/>
      <c r="R636" s="297"/>
      <c r="S636" s="297"/>
      <c r="T636" s="297"/>
      <c r="U636" s="297"/>
      <c r="V636" s="297"/>
      <c r="W636" s="297"/>
      <c r="X636" s="297"/>
      <c r="Y636" s="297"/>
      <c r="Z636" s="297"/>
    </row>
    <row r="637" spans="1:26" ht="15.75" customHeight="1">
      <c r="A637" s="297"/>
      <c r="B637" s="297"/>
      <c r="C637" s="297"/>
      <c r="D637" s="297"/>
      <c r="E637" s="297"/>
      <c r="F637" s="297"/>
      <c r="G637" s="297"/>
      <c r="H637" s="297"/>
      <c r="I637" s="297"/>
      <c r="J637" s="297"/>
      <c r="K637" s="297"/>
      <c r="L637" s="297"/>
      <c r="M637" s="297"/>
      <c r="N637" s="297"/>
      <c r="O637" s="297"/>
      <c r="P637" s="297"/>
      <c r="Q637" s="297"/>
      <c r="R637" s="297"/>
      <c r="S637" s="297"/>
      <c r="T637" s="297"/>
      <c r="U637" s="297"/>
      <c r="V637" s="297"/>
      <c r="W637" s="297"/>
      <c r="X637" s="297"/>
      <c r="Y637" s="297"/>
      <c r="Z637" s="297"/>
    </row>
    <row r="638" spans="1:26" ht="15.75" customHeight="1">
      <c r="A638" s="297"/>
      <c r="B638" s="297"/>
      <c r="C638" s="297"/>
      <c r="D638" s="297"/>
      <c r="E638" s="297"/>
      <c r="F638" s="297"/>
      <c r="G638" s="297"/>
      <c r="H638" s="297"/>
      <c r="I638" s="297"/>
      <c r="J638" s="297"/>
      <c r="K638" s="297"/>
      <c r="L638" s="297"/>
      <c r="M638" s="297"/>
      <c r="N638" s="297"/>
      <c r="O638" s="297"/>
      <c r="P638" s="297"/>
      <c r="Q638" s="297"/>
      <c r="R638" s="297"/>
      <c r="S638" s="297"/>
      <c r="T638" s="297"/>
      <c r="U638" s="297"/>
      <c r="V638" s="297"/>
      <c r="W638" s="297"/>
      <c r="X638" s="297"/>
      <c r="Y638" s="297"/>
      <c r="Z638" s="297"/>
    </row>
    <row r="639" spans="1:26" ht="15.75" customHeight="1">
      <c r="A639" s="297"/>
      <c r="B639" s="297"/>
      <c r="C639" s="297"/>
      <c r="D639" s="297"/>
      <c r="E639" s="297"/>
      <c r="F639" s="297"/>
      <c r="G639" s="297"/>
      <c r="H639" s="297"/>
      <c r="I639" s="297"/>
      <c r="J639" s="297"/>
      <c r="K639" s="297"/>
      <c r="L639" s="297"/>
      <c r="M639" s="297"/>
      <c r="N639" s="297"/>
      <c r="O639" s="297"/>
      <c r="P639" s="297"/>
      <c r="Q639" s="297"/>
      <c r="R639" s="297"/>
      <c r="S639" s="297"/>
      <c r="T639" s="297"/>
      <c r="U639" s="297"/>
      <c r="V639" s="297"/>
      <c r="W639" s="297"/>
      <c r="X639" s="297"/>
      <c r="Y639" s="297"/>
      <c r="Z639" s="297"/>
    </row>
    <row r="640" spans="1:26" ht="15.75" customHeight="1">
      <c r="A640" s="297"/>
      <c r="B640" s="297"/>
      <c r="C640" s="297"/>
      <c r="D640" s="297"/>
      <c r="E640" s="297"/>
      <c r="F640" s="297"/>
      <c r="G640" s="297"/>
      <c r="H640" s="297"/>
      <c r="I640" s="297"/>
      <c r="J640" s="297"/>
      <c r="K640" s="297"/>
      <c r="L640" s="297"/>
      <c r="M640" s="297"/>
      <c r="N640" s="297"/>
      <c r="O640" s="297"/>
      <c r="P640" s="297"/>
      <c r="Q640" s="297"/>
      <c r="R640" s="297"/>
      <c r="S640" s="297"/>
      <c r="T640" s="297"/>
      <c r="U640" s="297"/>
      <c r="V640" s="297"/>
      <c r="W640" s="297"/>
      <c r="X640" s="297"/>
      <c r="Y640" s="297"/>
      <c r="Z640" s="297"/>
    </row>
    <row r="641" spans="1:26" ht="15.75" customHeight="1">
      <c r="A641" s="297"/>
      <c r="B641" s="297"/>
      <c r="C641" s="297"/>
      <c r="D641" s="297"/>
      <c r="E641" s="297"/>
      <c r="F641" s="297"/>
      <c r="G641" s="297"/>
      <c r="H641" s="297"/>
      <c r="I641" s="297"/>
      <c r="J641" s="297"/>
      <c r="K641" s="297"/>
      <c r="L641" s="297"/>
      <c r="M641" s="297"/>
      <c r="N641" s="297"/>
      <c r="O641" s="297"/>
      <c r="P641" s="297"/>
      <c r="Q641" s="297"/>
      <c r="R641" s="297"/>
      <c r="S641" s="297"/>
      <c r="T641" s="297"/>
      <c r="U641" s="297"/>
      <c r="V641" s="297"/>
      <c r="W641" s="297"/>
      <c r="X641" s="297"/>
      <c r="Y641" s="297"/>
      <c r="Z641" s="297"/>
    </row>
    <row r="642" spans="1:26" ht="15.75" customHeight="1">
      <c r="A642" s="297"/>
      <c r="B642" s="297"/>
      <c r="C642" s="297"/>
      <c r="D642" s="297"/>
      <c r="E642" s="297"/>
      <c r="F642" s="297"/>
      <c r="G642" s="297"/>
      <c r="H642" s="297"/>
      <c r="I642" s="297"/>
      <c r="J642" s="297"/>
      <c r="K642" s="297"/>
      <c r="L642" s="297"/>
      <c r="M642" s="297"/>
      <c r="N642" s="297"/>
      <c r="O642" s="297"/>
      <c r="P642" s="297"/>
      <c r="Q642" s="297"/>
      <c r="R642" s="297"/>
      <c r="S642" s="297"/>
      <c r="T642" s="297"/>
      <c r="U642" s="297"/>
      <c r="V642" s="297"/>
      <c r="W642" s="297"/>
      <c r="X642" s="297"/>
      <c r="Y642" s="297"/>
      <c r="Z642" s="297"/>
    </row>
    <row r="643" spans="1:26" ht="15.75" customHeight="1">
      <c r="A643" s="297"/>
      <c r="B643" s="297"/>
      <c r="C643" s="297"/>
      <c r="D643" s="297"/>
      <c r="E643" s="297"/>
      <c r="F643" s="297"/>
      <c r="G643" s="297"/>
      <c r="H643" s="297"/>
      <c r="I643" s="297"/>
      <c r="J643" s="297"/>
      <c r="K643" s="297"/>
      <c r="L643" s="297"/>
      <c r="M643" s="297"/>
      <c r="N643" s="297"/>
      <c r="O643" s="297"/>
      <c r="P643" s="297"/>
      <c r="Q643" s="297"/>
      <c r="R643" s="297"/>
      <c r="S643" s="297"/>
      <c r="T643" s="297"/>
      <c r="U643" s="297"/>
      <c r="V643" s="297"/>
      <c r="W643" s="297"/>
      <c r="X643" s="297"/>
      <c r="Y643" s="297"/>
      <c r="Z643" s="297"/>
    </row>
    <row r="644" spans="1:26" ht="15.75" customHeight="1">
      <c r="A644" s="297"/>
      <c r="B644" s="297"/>
      <c r="C644" s="297"/>
      <c r="D644" s="297"/>
      <c r="E644" s="297"/>
      <c r="F644" s="297"/>
      <c r="G644" s="297"/>
      <c r="H644" s="297"/>
      <c r="I644" s="297"/>
      <c r="J644" s="297"/>
      <c r="K644" s="297"/>
      <c r="L644" s="297"/>
      <c r="M644" s="297"/>
      <c r="N644" s="297"/>
      <c r="O644" s="297"/>
      <c r="P644" s="297"/>
      <c r="Q644" s="297"/>
      <c r="R644" s="297"/>
      <c r="S644" s="297"/>
      <c r="T644" s="297"/>
      <c r="U644" s="297"/>
      <c r="V644" s="297"/>
      <c r="W644" s="297"/>
      <c r="X644" s="297"/>
      <c r="Y644" s="297"/>
      <c r="Z644" s="297"/>
    </row>
    <row r="645" spans="1:26" ht="15.75" customHeight="1">
      <c r="A645" s="297"/>
      <c r="B645" s="297"/>
      <c r="C645" s="297"/>
      <c r="D645" s="297"/>
      <c r="E645" s="297"/>
      <c r="F645" s="297"/>
      <c r="G645" s="297"/>
      <c r="H645" s="297"/>
      <c r="I645" s="297"/>
      <c r="J645" s="297"/>
      <c r="K645" s="297"/>
      <c r="L645" s="297"/>
      <c r="M645" s="297"/>
      <c r="N645" s="297"/>
      <c r="O645" s="297"/>
      <c r="P645" s="297"/>
      <c r="Q645" s="297"/>
      <c r="R645" s="297"/>
      <c r="S645" s="297"/>
      <c r="T645" s="297"/>
      <c r="U645" s="297"/>
      <c r="V645" s="297"/>
      <c r="W645" s="297"/>
      <c r="X645" s="297"/>
      <c r="Y645" s="297"/>
      <c r="Z645" s="297"/>
    </row>
    <row r="646" spans="1:26" ht="15.75" customHeight="1">
      <c r="A646" s="297"/>
      <c r="B646" s="297"/>
      <c r="C646" s="297"/>
      <c r="D646" s="297"/>
      <c r="E646" s="297"/>
      <c r="F646" s="297"/>
      <c r="G646" s="297"/>
      <c r="H646" s="297"/>
      <c r="I646" s="297"/>
      <c r="J646" s="297"/>
      <c r="K646" s="297"/>
      <c r="L646" s="297"/>
      <c r="M646" s="297"/>
      <c r="N646" s="297"/>
      <c r="O646" s="297"/>
      <c r="P646" s="297"/>
      <c r="Q646" s="297"/>
      <c r="R646" s="297"/>
      <c r="S646" s="297"/>
      <c r="T646" s="297"/>
      <c r="U646" s="297"/>
      <c r="V646" s="297"/>
      <c r="W646" s="297"/>
      <c r="X646" s="297"/>
      <c r="Y646" s="297"/>
      <c r="Z646" s="297"/>
    </row>
    <row r="647" spans="1:26" ht="15.75" customHeight="1">
      <c r="A647" s="297"/>
      <c r="B647" s="297"/>
      <c r="C647" s="297"/>
      <c r="D647" s="297"/>
      <c r="E647" s="297"/>
      <c r="F647" s="297"/>
      <c r="G647" s="297"/>
      <c r="H647" s="297"/>
      <c r="I647" s="297"/>
      <c r="J647" s="297"/>
      <c r="K647" s="297"/>
      <c r="L647" s="297"/>
      <c r="M647" s="297"/>
      <c r="N647" s="297"/>
      <c r="O647" s="297"/>
      <c r="P647" s="297"/>
      <c r="Q647" s="297"/>
      <c r="R647" s="297"/>
      <c r="S647" s="297"/>
      <c r="T647" s="297"/>
      <c r="U647" s="297"/>
      <c r="V647" s="297"/>
      <c r="W647" s="297"/>
      <c r="X647" s="297"/>
      <c r="Y647" s="297"/>
      <c r="Z647" s="297"/>
    </row>
    <row r="648" spans="1:26" ht="15.75" customHeight="1">
      <c r="A648" s="297"/>
      <c r="B648" s="297"/>
      <c r="C648" s="297"/>
      <c r="D648" s="297"/>
      <c r="E648" s="297"/>
      <c r="F648" s="297"/>
      <c r="G648" s="297"/>
      <c r="H648" s="297"/>
      <c r="I648" s="297"/>
      <c r="J648" s="297"/>
      <c r="K648" s="297"/>
      <c r="L648" s="297"/>
      <c r="M648" s="297"/>
      <c r="N648" s="297"/>
      <c r="O648" s="297"/>
      <c r="P648" s="297"/>
      <c r="Q648" s="297"/>
      <c r="R648" s="297"/>
      <c r="S648" s="297"/>
      <c r="T648" s="297"/>
      <c r="U648" s="297"/>
      <c r="V648" s="297"/>
      <c r="W648" s="297"/>
      <c r="X648" s="297"/>
      <c r="Y648" s="297"/>
      <c r="Z648" s="297"/>
    </row>
    <row r="649" spans="1:26" ht="15.75" customHeight="1">
      <c r="A649" s="297"/>
      <c r="B649" s="297"/>
      <c r="C649" s="297"/>
      <c r="D649" s="297"/>
      <c r="E649" s="297"/>
      <c r="F649" s="297"/>
      <c r="G649" s="297"/>
      <c r="H649" s="297"/>
      <c r="I649" s="297"/>
      <c r="J649" s="297"/>
      <c r="K649" s="297"/>
      <c r="L649" s="297"/>
      <c r="M649" s="297"/>
      <c r="N649" s="297"/>
      <c r="O649" s="297"/>
      <c r="P649" s="297"/>
      <c r="Q649" s="297"/>
      <c r="R649" s="297"/>
      <c r="S649" s="297"/>
      <c r="T649" s="297"/>
      <c r="U649" s="297"/>
      <c r="V649" s="297"/>
      <c r="W649" s="297"/>
      <c r="X649" s="297"/>
      <c r="Y649" s="297"/>
      <c r="Z649" s="297"/>
    </row>
    <row r="650" spans="1:26" ht="15.75" customHeight="1">
      <c r="A650" s="297"/>
      <c r="B650" s="297"/>
      <c r="C650" s="297"/>
      <c r="D650" s="297"/>
      <c r="E650" s="297"/>
      <c r="F650" s="297"/>
      <c r="G650" s="297"/>
      <c r="H650" s="297"/>
      <c r="I650" s="297"/>
      <c r="J650" s="297"/>
      <c r="K650" s="297"/>
      <c r="L650" s="297"/>
      <c r="M650" s="297"/>
      <c r="N650" s="297"/>
      <c r="O650" s="297"/>
      <c r="P650" s="297"/>
      <c r="Q650" s="297"/>
      <c r="R650" s="297"/>
      <c r="S650" s="297"/>
      <c r="T650" s="297"/>
      <c r="U650" s="297"/>
      <c r="V650" s="297"/>
      <c r="W650" s="297"/>
      <c r="X650" s="297"/>
      <c r="Y650" s="297"/>
      <c r="Z650" s="297"/>
    </row>
    <row r="651" spans="1:26" ht="15.75" customHeight="1">
      <c r="A651" s="297"/>
      <c r="B651" s="297"/>
      <c r="C651" s="297"/>
      <c r="D651" s="297"/>
      <c r="E651" s="297"/>
      <c r="F651" s="297"/>
      <c r="G651" s="297"/>
      <c r="H651" s="297"/>
      <c r="I651" s="297"/>
      <c r="J651" s="297"/>
      <c r="K651" s="297"/>
      <c r="L651" s="297"/>
      <c r="M651" s="297"/>
      <c r="N651" s="297"/>
      <c r="O651" s="297"/>
      <c r="P651" s="297"/>
      <c r="Q651" s="297"/>
      <c r="R651" s="297"/>
      <c r="S651" s="297"/>
      <c r="T651" s="297"/>
      <c r="U651" s="297"/>
      <c r="V651" s="297"/>
      <c r="W651" s="297"/>
      <c r="X651" s="297"/>
      <c r="Y651" s="297"/>
      <c r="Z651" s="297"/>
    </row>
    <row r="652" spans="1:26" ht="15.75" customHeight="1">
      <c r="A652" s="297"/>
      <c r="B652" s="297"/>
      <c r="C652" s="297"/>
      <c r="D652" s="297"/>
      <c r="E652" s="297"/>
      <c r="F652" s="297"/>
      <c r="G652" s="297"/>
      <c r="H652" s="297"/>
      <c r="I652" s="297"/>
      <c r="J652" s="297"/>
      <c r="K652" s="297"/>
      <c r="L652" s="297"/>
      <c r="M652" s="297"/>
      <c r="N652" s="297"/>
      <c r="O652" s="297"/>
      <c r="P652" s="297"/>
      <c r="Q652" s="297"/>
      <c r="R652" s="297"/>
      <c r="S652" s="297"/>
      <c r="T652" s="297"/>
      <c r="U652" s="297"/>
      <c r="V652" s="297"/>
      <c r="W652" s="297"/>
      <c r="X652" s="297"/>
      <c r="Y652" s="297"/>
      <c r="Z652" s="297"/>
    </row>
    <row r="653" spans="1:26" ht="15.75" customHeight="1">
      <c r="A653" s="297"/>
      <c r="B653" s="297"/>
      <c r="C653" s="297"/>
      <c r="D653" s="297"/>
      <c r="E653" s="297"/>
      <c r="F653" s="297"/>
      <c r="G653" s="297"/>
      <c r="H653" s="297"/>
      <c r="I653" s="297"/>
      <c r="J653" s="297"/>
      <c r="K653" s="297"/>
      <c r="L653" s="297"/>
      <c r="M653" s="297"/>
      <c r="N653" s="297"/>
      <c r="O653" s="297"/>
      <c r="P653" s="297"/>
      <c r="Q653" s="297"/>
      <c r="R653" s="297"/>
      <c r="S653" s="297"/>
      <c r="T653" s="297"/>
      <c r="U653" s="297"/>
      <c r="V653" s="297"/>
      <c r="W653" s="297"/>
      <c r="X653" s="297"/>
      <c r="Y653" s="297"/>
      <c r="Z653" s="297"/>
    </row>
    <row r="654" spans="1:26" ht="15.75" customHeight="1">
      <c r="A654" s="297"/>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row>
    <row r="655" spans="1:26" ht="15.75" customHeight="1">
      <c r="A655" s="297"/>
      <c r="B655" s="297"/>
      <c r="C655" s="297"/>
      <c r="D655" s="297"/>
      <c r="E655" s="297"/>
      <c r="F655" s="297"/>
      <c r="G655" s="297"/>
      <c r="H655" s="297"/>
      <c r="I655" s="297"/>
      <c r="J655" s="297"/>
      <c r="K655" s="297"/>
      <c r="L655" s="297"/>
      <c r="M655" s="297"/>
      <c r="N655" s="297"/>
      <c r="O655" s="297"/>
      <c r="P655" s="297"/>
      <c r="Q655" s="297"/>
      <c r="R655" s="297"/>
      <c r="S655" s="297"/>
      <c r="T655" s="297"/>
      <c r="U655" s="297"/>
      <c r="V655" s="297"/>
      <c r="W655" s="297"/>
      <c r="X655" s="297"/>
      <c r="Y655" s="297"/>
      <c r="Z655" s="297"/>
    </row>
    <row r="656" spans="1:26" ht="15.75" customHeight="1">
      <c r="A656" s="297"/>
      <c r="B656" s="297"/>
      <c r="C656" s="297"/>
      <c r="D656" s="297"/>
      <c r="E656" s="297"/>
      <c r="F656" s="297"/>
      <c r="G656" s="297"/>
      <c r="H656" s="297"/>
      <c r="I656" s="297"/>
      <c r="J656" s="297"/>
      <c r="K656" s="297"/>
      <c r="L656" s="297"/>
      <c r="M656" s="297"/>
      <c r="N656" s="297"/>
      <c r="O656" s="297"/>
      <c r="P656" s="297"/>
      <c r="Q656" s="297"/>
      <c r="R656" s="297"/>
      <c r="S656" s="297"/>
      <c r="T656" s="297"/>
      <c r="U656" s="297"/>
      <c r="V656" s="297"/>
      <c r="W656" s="297"/>
      <c r="X656" s="297"/>
      <c r="Y656" s="297"/>
      <c r="Z656" s="297"/>
    </row>
    <row r="657" spans="1:26" ht="15.75" customHeight="1">
      <c r="A657" s="297"/>
      <c r="B657" s="297"/>
      <c r="C657" s="297"/>
      <c r="D657" s="297"/>
      <c r="E657" s="297"/>
      <c r="F657" s="297"/>
      <c r="G657" s="297"/>
      <c r="H657" s="297"/>
      <c r="I657" s="297"/>
      <c r="J657" s="297"/>
      <c r="K657" s="297"/>
      <c r="L657" s="297"/>
      <c r="M657" s="297"/>
      <c r="N657" s="297"/>
      <c r="O657" s="297"/>
      <c r="P657" s="297"/>
      <c r="Q657" s="297"/>
      <c r="R657" s="297"/>
      <c r="S657" s="297"/>
      <c r="T657" s="297"/>
      <c r="U657" s="297"/>
      <c r="V657" s="297"/>
      <c r="W657" s="297"/>
      <c r="X657" s="297"/>
      <c r="Y657" s="297"/>
      <c r="Z657" s="297"/>
    </row>
    <row r="658" spans="1:26" ht="15.75" customHeight="1">
      <c r="A658" s="297"/>
      <c r="B658" s="297"/>
      <c r="C658" s="297"/>
      <c r="D658" s="297"/>
      <c r="E658" s="297"/>
      <c r="F658" s="297"/>
      <c r="G658" s="297"/>
      <c r="H658" s="297"/>
      <c r="I658" s="297"/>
      <c r="J658" s="297"/>
      <c r="K658" s="297"/>
      <c r="L658" s="297"/>
      <c r="M658" s="297"/>
      <c r="N658" s="297"/>
      <c r="O658" s="297"/>
      <c r="P658" s="297"/>
      <c r="Q658" s="297"/>
      <c r="R658" s="297"/>
      <c r="S658" s="297"/>
      <c r="T658" s="297"/>
      <c r="U658" s="297"/>
      <c r="V658" s="297"/>
      <c r="W658" s="297"/>
      <c r="X658" s="297"/>
      <c r="Y658" s="297"/>
      <c r="Z658" s="297"/>
    </row>
    <row r="659" spans="1:26" ht="15.75" customHeight="1">
      <c r="A659" s="297"/>
      <c r="B659" s="297"/>
      <c r="C659" s="297"/>
      <c r="D659" s="297"/>
      <c r="E659" s="297"/>
      <c r="F659" s="297"/>
      <c r="G659" s="297"/>
      <c r="H659" s="297"/>
      <c r="I659" s="297"/>
      <c r="J659" s="297"/>
      <c r="K659" s="297"/>
      <c r="L659" s="297"/>
      <c r="M659" s="297"/>
      <c r="N659" s="297"/>
      <c r="O659" s="297"/>
      <c r="P659" s="297"/>
      <c r="Q659" s="297"/>
      <c r="R659" s="297"/>
      <c r="S659" s="297"/>
      <c r="T659" s="297"/>
      <c r="U659" s="297"/>
      <c r="V659" s="297"/>
      <c r="W659" s="297"/>
      <c r="X659" s="297"/>
      <c r="Y659" s="297"/>
      <c r="Z659" s="297"/>
    </row>
    <row r="660" spans="1:26" ht="15.75" customHeight="1">
      <c r="A660" s="297"/>
      <c r="B660" s="297"/>
      <c r="C660" s="297"/>
      <c r="D660" s="297"/>
      <c r="E660" s="297"/>
      <c r="F660" s="297"/>
      <c r="G660" s="297"/>
      <c r="H660" s="297"/>
      <c r="I660" s="297"/>
      <c r="J660" s="297"/>
      <c r="K660" s="297"/>
      <c r="L660" s="297"/>
      <c r="M660" s="297"/>
      <c r="N660" s="297"/>
      <c r="O660" s="297"/>
      <c r="P660" s="297"/>
      <c r="Q660" s="297"/>
      <c r="R660" s="297"/>
      <c r="S660" s="297"/>
      <c r="T660" s="297"/>
      <c r="U660" s="297"/>
      <c r="V660" s="297"/>
      <c r="W660" s="297"/>
      <c r="X660" s="297"/>
      <c r="Y660" s="297"/>
      <c r="Z660" s="297"/>
    </row>
    <row r="661" spans="1:26" ht="15.75" customHeight="1">
      <c r="A661" s="297"/>
      <c r="B661" s="297"/>
      <c r="C661" s="297"/>
      <c r="D661" s="297"/>
      <c r="E661" s="297"/>
      <c r="F661" s="297"/>
      <c r="G661" s="297"/>
      <c r="H661" s="297"/>
      <c r="I661" s="297"/>
      <c r="J661" s="297"/>
      <c r="K661" s="297"/>
      <c r="L661" s="297"/>
      <c r="M661" s="297"/>
      <c r="N661" s="297"/>
      <c r="O661" s="297"/>
      <c r="P661" s="297"/>
      <c r="Q661" s="297"/>
      <c r="R661" s="297"/>
      <c r="S661" s="297"/>
      <c r="T661" s="297"/>
      <c r="U661" s="297"/>
      <c r="V661" s="297"/>
      <c r="W661" s="297"/>
      <c r="X661" s="297"/>
      <c r="Y661" s="297"/>
      <c r="Z661" s="297"/>
    </row>
    <row r="662" spans="1:26" ht="15.75" customHeight="1">
      <c r="A662" s="297"/>
      <c r="B662" s="297"/>
      <c r="C662" s="297"/>
      <c r="D662" s="297"/>
      <c r="E662" s="297"/>
      <c r="F662" s="297"/>
      <c r="G662" s="297"/>
      <c r="H662" s="297"/>
      <c r="I662" s="297"/>
      <c r="J662" s="297"/>
      <c r="K662" s="297"/>
      <c r="L662" s="297"/>
      <c r="M662" s="297"/>
      <c r="N662" s="297"/>
      <c r="O662" s="297"/>
      <c r="P662" s="297"/>
      <c r="Q662" s="297"/>
      <c r="R662" s="297"/>
      <c r="S662" s="297"/>
      <c r="T662" s="297"/>
      <c r="U662" s="297"/>
      <c r="V662" s="297"/>
      <c r="W662" s="297"/>
      <c r="X662" s="297"/>
      <c r="Y662" s="297"/>
      <c r="Z662" s="297"/>
    </row>
    <row r="663" spans="1:26" ht="15.75" customHeight="1">
      <c r="A663" s="297"/>
      <c r="B663" s="297"/>
      <c r="C663" s="297"/>
      <c r="D663" s="297"/>
      <c r="E663" s="297"/>
      <c r="F663" s="297"/>
      <c r="G663" s="297"/>
      <c r="H663" s="297"/>
      <c r="I663" s="297"/>
      <c r="J663" s="297"/>
      <c r="K663" s="297"/>
      <c r="L663" s="297"/>
      <c r="M663" s="297"/>
      <c r="N663" s="297"/>
      <c r="O663" s="297"/>
      <c r="P663" s="297"/>
      <c r="Q663" s="297"/>
      <c r="R663" s="297"/>
      <c r="S663" s="297"/>
      <c r="T663" s="297"/>
      <c r="U663" s="297"/>
      <c r="V663" s="297"/>
      <c r="W663" s="297"/>
      <c r="X663" s="297"/>
      <c r="Y663" s="297"/>
      <c r="Z663" s="297"/>
    </row>
    <row r="664" spans="1:26" ht="15.75" customHeight="1">
      <c r="A664" s="297"/>
      <c r="B664" s="297"/>
      <c r="C664" s="297"/>
      <c r="D664" s="297"/>
      <c r="E664" s="297"/>
      <c r="F664" s="297"/>
      <c r="G664" s="297"/>
      <c r="H664" s="297"/>
      <c r="I664" s="297"/>
      <c r="J664" s="297"/>
      <c r="K664" s="297"/>
      <c r="L664" s="297"/>
      <c r="M664" s="297"/>
      <c r="N664" s="297"/>
      <c r="O664" s="297"/>
      <c r="P664" s="297"/>
      <c r="Q664" s="297"/>
      <c r="R664" s="297"/>
      <c r="S664" s="297"/>
      <c r="T664" s="297"/>
      <c r="U664" s="297"/>
      <c r="V664" s="297"/>
      <c r="W664" s="297"/>
      <c r="X664" s="297"/>
      <c r="Y664" s="297"/>
      <c r="Z664" s="297"/>
    </row>
    <row r="665" spans="1:26" ht="15.75" customHeight="1">
      <c r="A665" s="297"/>
      <c r="B665" s="297"/>
      <c r="C665" s="297"/>
      <c r="D665" s="297"/>
      <c r="E665" s="297"/>
      <c r="F665" s="297"/>
      <c r="G665" s="297"/>
      <c r="H665" s="297"/>
      <c r="I665" s="297"/>
      <c r="J665" s="297"/>
      <c r="K665" s="297"/>
      <c r="L665" s="297"/>
      <c r="M665" s="297"/>
      <c r="N665" s="297"/>
      <c r="O665" s="297"/>
      <c r="P665" s="297"/>
      <c r="Q665" s="297"/>
      <c r="R665" s="297"/>
      <c r="S665" s="297"/>
      <c r="T665" s="297"/>
      <c r="U665" s="297"/>
      <c r="V665" s="297"/>
      <c r="W665" s="297"/>
      <c r="X665" s="297"/>
      <c r="Y665" s="297"/>
      <c r="Z665" s="297"/>
    </row>
    <row r="666" spans="1:26" ht="15.75" customHeight="1">
      <c r="A666" s="297"/>
      <c r="B666" s="297"/>
      <c r="C666" s="297"/>
      <c r="D666" s="297"/>
      <c r="E666" s="297"/>
      <c r="F666" s="297"/>
      <c r="G666" s="297"/>
      <c r="H666" s="297"/>
      <c r="I666" s="297"/>
      <c r="J666" s="297"/>
      <c r="K666" s="297"/>
      <c r="L666" s="297"/>
      <c r="M666" s="297"/>
      <c r="N666" s="297"/>
      <c r="O666" s="297"/>
      <c r="P666" s="297"/>
      <c r="Q666" s="297"/>
      <c r="R666" s="297"/>
      <c r="S666" s="297"/>
      <c r="T666" s="297"/>
      <c r="U666" s="297"/>
      <c r="V666" s="297"/>
      <c r="W666" s="297"/>
      <c r="X666" s="297"/>
      <c r="Y666" s="297"/>
      <c r="Z666" s="297"/>
    </row>
    <row r="667" spans="1:26" ht="15.75" customHeight="1">
      <c r="A667" s="297"/>
      <c r="B667" s="297"/>
      <c r="C667" s="297"/>
      <c r="D667" s="297"/>
      <c r="E667" s="297"/>
      <c r="F667" s="297"/>
      <c r="G667" s="297"/>
      <c r="H667" s="297"/>
      <c r="I667" s="297"/>
      <c r="J667" s="297"/>
      <c r="K667" s="297"/>
      <c r="L667" s="297"/>
      <c r="M667" s="297"/>
      <c r="N667" s="297"/>
      <c r="O667" s="297"/>
      <c r="P667" s="297"/>
      <c r="Q667" s="297"/>
      <c r="R667" s="297"/>
      <c r="S667" s="297"/>
      <c r="T667" s="297"/>
      <c r="U667" s="297"/>
      <c r="V667" s="297"/>
      <c r="W667" s="297"/>
      <c r="X667" s="297"/>
      <c r="Y667" s="297"/>
      <c r="Z667" s="297"/>
    </row>
    <row r="668" spans="1:26" ht="15.75" customHeight="1">
      <c r="A668" s="297"/>
      <c r="B668" s="297"/>
      <c r="C668" s="297"/>
      <c r="D668" s="297"/>
      <c r="E668" s="297"/>
      <c r="F668" s="297"/>
      <c r="G668" s="297"/>
      <c r="H668" s="297"/>
      <c r="I668" s="297"/>
      <c r="J668" s="297"/>
      <c r="K668" s="297"/>
      <c r="L668" s="297"/>
      <c r="M668" s="297"/>
      <c r="N668" s="297"/>
      <c r="O668" s="297"/>
      <c r="P668" s="297"/>
      <c r="Q668" s="297"/>
      <c r="R668" s="297"/>
      <c r="S668" s="297"/>
      <c r="T668" s="297"/>
      <c r="U668" s="297"/>
      <c r="V668" s="297"/>
      <c r="W668" s="297"/>
      <c r="X668" s="297"/>
      <c r="Y668" s="297"/>
      <c r="Z668" s="297"/>
    </row>
    <row r="669" spans="1:26" ht="15.75" customHeight="1">
      <c r="A669" s="297"/>
      <c r="B669" s="297"/>
      <c r="C669" s="297"/>
      <c r="D669" s="297"/>
      <c r="E669" s="297"/>
      <c r="F669" s="297"/>
      <c r="G669" s="297"/>
      <c r="H669" s="297"/>
      <c r="I669" s="297"/>
      <c r="J669" s="297"/>
      <c r="K669" s="297"/>
      <c r="L669" s="297"/>
      <c r="M669" s="297"/>
      <c r="N669" s="297"/>
      <c r="O669" s="297"/>
      <c r="P669" s="297"/>
      <c r="Q669" s="297"/>
      <c r="R669" s="297"/>
      <c r="S669" s="297"/>
      <c r="T669" s="297"/>
      <c r="U669" s="297"/>
      <c r="V669" s="297"/>
      <c r="W669" s="297"/>
      <c r="X669" s="297"/>
      <c r="Y669" s="297"/>
      <c r="Z669" s="297"/>
    </row>
    <row r="670" spans="1:26" ht="15.75" customHeight="1">
      <c r="A670" s="297"/>
      <c r="B670" s="297"/>
      <c r="C670" s="297"/>
      <c r="D670" s="297"/>
      <c r="E670" s="297"/>
      <c r="F670" s="297"/>
      <c r="G670" s="297"/>
      <c r="H670" s="297"/>
      <c r="I670" s="297"/>
      <c r="J670" s="297"/>
      <c r="K670" s="297"/>
      <c r="L670" s="297"/>
      <c r="M670" s="297"/>
      <c r="N670" s="297"/>
      <c r="O670" s="297"/>
      <c r="P670" s="297"/>
      <c r="Q670" s="297"/>
      <c r="R670" s="297"/>
      <c r="S670" s="297"/>
      <c r="T670" s="297"/>
      <c r="U670" s="297"/>
      <c r="V670" s="297"/>
      <c r="W670" s="297"/>
      <c r="X670" s="297"/>
      <c r="Y670" s="297"/>
      <c r="Z670" s="297"/>
    </row>
    <row r="671" spans="1:26" ht="15.75" customHeight="1">
      <c r="A671" s="297"/>
      <c r="B671" s="297"/>
      <c r="C671" s="297"/>
      <c r="D671" s="297"/>
      <c r="E671" s="297"/>
      <c r="F671" s="297"/>
      <c r="G671" s="297"/>
      <c r="H671" s="297"/>
      <c r="I671" s="297"/>
      <c r="J671" s="297"/>
      <c r="K671" s="297"/>
      <c r="L671" s="297"/>
      <c r="M671" s="297"/>
      <c r="N671" s="297"/>
      <c r="O671" s="297"/>
      <c r="P671" s="297"/>
      <c r="Q671" s="297"/>
      <c r="R671" s="297"/>
      <c r="S671" s="297"/>
      <c r="T671" s="297"/>
      <c r="U671" s="297"/>
      <c r="V671" s="297"/>
      <c r="W671" s="297"/>
      <c r="X671" s="297"/>
      <c r="Y671" s="297"/>
      <c r="Z671" s="297"/>
    </row>
    <row r="672" spans="1:26" ht="15.75" customHeight="1">
      <c r="A672" s="297"/>
      <c r="B672" s="297"/>
      <c r="C672" s="297"/>
      <c r="D672" s="297"/>
      <c r="E672" s="297"/>
      <c r="F672" s="297"/>
      <c r="G672" s="297"/>
      <c r="H672" s="297"/>
      <c r="I672" s="297"/>
      <c r="J672" s="297"/>
      <c r="K672" s="297"/>
      <c r="L672" s="297"/>
      <c r="M672" s="297"/>
      <c r="N672" s="297"/>
      <c r="O672" s="297"/>
      <c r="P672" s="297"/>
      <c r="Q672" s="297"/>
      <c r="R672" s="297"/>
      <c r="S672" s="297"/>
      <c r="T672" s="297"/>
      <c r="U672" s="297"/>
      <c r="V672" s="297"/>
      <c r="W672" s="297"/>
      <c r="X672" s="297"/>
      <c r="Y672" s="297"/>
      <c r="Z672" s="297"/>
    </row>
    <row r="673" spans="1:26" ht="15.75" customHeight="1">
      <c r="A673" s="297"/>
      <c r="B673" s="297"/>
      <c r="C673" s="297"/>
      <c r="D673" s="297"/>
      <c r="E673" s="297"/>
      <c r="F673" s="297"/>
      <c r="G673" s="297"/>
      <c r="H673" s="297"/>
      <c r="I673" s="297"/>
      <c r="J673" s="297"/>
      <c r="K673" s="297"/>
      <c r="L673" s="297"/>
      <c r="M673" s="297"/>
      <c r="N673" s="297"/>
      <c r="O673" s="297"/>
      <c r="P673" s="297"/>
      <c r="Q673" s="297"/>
      <c r="R673" s="297"/>
      <c r="S673" s="297"/>
      <c r="T673" s="297"/>
      <c r="U673" s="297"/>
      <c r="V673" s="297"/>
      <c r="W673" s="297"/>
      <c r="X673" s="297"/>
      <c r="Y673" s="297"/>
      <c r="Z673" s="297"/>
    </row>
    <row r="674" spans="1:26" ht="15.75" customHeight="1">
      <c r="A674" s="297"/>
      <c r="B674" s="297"/>
      <c r="C674" s="297"/>
      <c r="D674" s="297"/>
      <c r="E674" s="297"/>
      <c r="F674" s="297"/>
      <c r="G674" s="297"/>
      <c r="H674" s="297"/>
      <c r="I674" s="297"/>
      <c r="J674" s="297"/>
      <c r="K674" s="297"/>
      <c r="L674" s="297"/>
      <c r="M674" s="297"/>
      <c r="N674" s="297"/>
      <c r="O674" s="297"/>
      <c r="P674" s="297"/>
      <c r="Q674" s="297"/>
      <c r="R674" s="297"/>
      <c r="S674" s="297"/>
      <c r="T674" s="297"/>
      <c r="U674" s="297"/>
      <c r="V674" s="297"/>
      <c r="W674" s="297"/>
      <c r="X674" s="297"/>
      <c r="Y674" s="297"/>
      <c r="Z674" s="297"/>
    </row>
    <row r="675" spans="1:26" ht="15.75" customHeight="1">
      <c r="A675" s="297"/>
      <c r="B675" s="297"/>
      <c r="C675" s="297"/>
      <c r="D675" s="297"/>
      <c r="E675" s="297"/>
      <c r="F675" s="297"/>
      <c r="G675" s="297"/>
      <c r="H675" s="297"/>
      <c r="I675" s="297"/>
      <c r="J675" s="297"/>
      <c r="K675" s="297"/>
      <c r="L675" s="297"/>
      <c r="M675" s="297"/>
      <c r="N675" s="297"/>
      <c r="O675" s="297"/>
      <c r="P675" s="297"/>
      <c r="Q675" s="297"/>
      <c r="R675" s="297"/>
      <c r="S675" s="297"/>
      <c r="T675" s="297"/>
      <c r="U675" s="297"/>
      <c r="V675" s="297"/>
      <c r="W675" s="297"/>
      <c r="X675" s="297"/>
      <c r="Y675" s="297"/>
      <c r="Z675" s="297"/>
    </row>
    <row r="676" spans="1:26" ht="15.75" customHeight="1">
      <c r="A676" s="297"/>
      <c r="B676" s="297"/>
      <c r="C676" s="297"/>
      <c r="D676" s="297"/>
      <c r="E676" s="297"/>
      <c r="F676" s="297"/>
      <c r="G676" s="297"/>
      <c r="H676" s="297"/>
      <c r="I676" s="297"/>
      <c r="J676" s="297"/>
      <c r="K676" s="297"/>
      <c r="L676" s="297"/>
      <c r="M676" s="297"/>
      <c r="N676" s="297"/>
      <c r="O676" s="297"/>
      <c r="P676" s="297"/>
      <c r="Q676" s="297"/>
      <c r="R676" s="297"/>
      <c r="S676" s="297"/>
      <c r="T676" s="297"/>
      <c r="U676" s="297"/>
      <c r="V676" s="297"/>
      <c r="W676" s="297"/>
      <c r="X676" s="297"/>
      <c r="Y676" s="297"/>
      <c r="Z676" s="297"/>
    </row>
    <row r="677" spans="1:26" ht="15.75" customHeight="1">
      <c r="A677" s="297"/>
      <c r="B677" s="297"/>
      <c r="C677" s="297"/>
      <c r="D677" s="297"/>
      <c r="E677" s="297"/>
      <c r="F677" s="297"/>
      <c r="G677" s="297"/>
      <c r="H677" s="297"/>
      <c r="I677" s="297"/>
      <c r="J677" s="297"/>
      <c r="K677" s="297"/>
      <c r="L677" s="297"/>
      <c r="M677" s="297"/>
      <c r="N677" s="297"/>
      <c r="O677" s="297"/>
      <c r="P677" s="297"/>
      <c r="Q677" s="297"/>
      <c r="R677" s="297"/>
      <c r="S677" s="297"/>
      <c r="T677" s="297"/>
      <c r="U677" s="297"/>
      <c r="V677" s="297"/>
      <c r="W677" s="297"/>
      <c r="X677" s="297"/>
      <c r="Y677" s="297"/>
      <c r="Z677" s="297"/>
    </row>
    <row r="678" spans="1:26" ht="15.75" customHeight="1">
      <c r="A678" s="297"/>
      <c r="B678" s="297"/>
      <c r="C678" s="297"/>
      <c r="D678" s="297"/>
      <c r="E678" s="297"/>
      <c r="F678" s="297"/>
      <c r="G678" s="297"/>
      <c r="H678" s="297"/>
      <c r="I678" s="297"/>
      <c r="J678" s="297"/>
      <c r="K678" s="297"/>
      <c r="L678" s="297"/>
      <c r="M678" s="297"/>
      <c r="N678" s="297"/>
      <c r="O678" s="297"/>
      <c r="P678" s="297"/>
      <c r="Q678" s="297"/>
      <c r="R678" s="297"/>
      <c r="S678" s="297"/>
      <c r="T678" s="297"/>
      <c r="U678" s="297"/>
      <c r="V678" s="297"/>
      <c r="W678" s="297"/>
      <c r="X678" s="297"/>
      <c r="Y678" s="297"/>
      <c r="Z678" s="297"/>
    </row>
    <row r="679" spans="1:26" ht="15.75" customHeight="1">
      <c r="A679" s="297"/>
      <c r="B679" s="297"/>
      <c r="C679" s="297"/>
      <c r="D679" s="297"/>
      <c r="E679" s="297"/>
      <c r="F679" s="297"/>
      <c r="G679" s="297"/>
      <c r="H679" s="297"/>
      <c r="I679" s="297"/>
      <c r="J679" s="297"/>
      <c r="K679" s="297"/>
      <c r="L679" s="297"/>
      <c r="M679" s="297"/>
      <c r="N679" s="297"/>
      <c r="O679" s="297"/>
      <c r="P679" s="297"/>
      <c r="Q679" s="297"/>
      <c r="R679" s="297"/>
      <c r="S679" s="297"/>
      <c r="T679" s="297"/>
      <c r="U679" s="297"/>
      <c r="V679" s="297"/>
      <c r="W679" s="297"/>
      <c r="X679" s="297"/>
      <c r="Y679" s="297"/>
      <c r="Z679" s="297"/>
    </row>
    <row r="680" spans="1:26" ht="15.75" customHeight="1">
      <c r="A680" s="297"/>
      <c r="B680" s="297"/>
      <c r="C680" s="297"/>
      <c r="D680" s="297"/>
      <c r="E680" s="297"/>
      <c r="F680" s="297"/>
      <c r="G680" s="297"/>
      <c r="H680" s="297"/>
      <c r="I680" s="297"/>
      <c r="J680" s="297"/>
      <c r="K680" s="297"/>
      <c r="L680" s="297"/>
      <c r="M680" s="297"/>
      <c r="N680" s="297"/>
      <c r="O680" s="297"/>
      <c r="P680" s="297"/>
      <c r="Q680" s="297"/>
      <c r="R680" s="297"/>
      <c r="S680" s="297"/>
      <c r="T680" s="297"/>
      <c r="U680" s="297"/>
      <c r="V680" s="297"/>
      <c r="W680" s="297"/>
      <c r="X680" s="297"/>
      <c r="Y680" s="297"/>
      <c r="Z680" s="297"/>
    </row>
    <row r="681" spans="1:26" ht="15.75" customHeight="1">
      <c r="A681" s="297"/>
      <c r="B681" s="297"/>
      <c r="C681" s="297"/>
      <c r="D681" s="297"/>
      <c r="E681" s="297"/>
      <c r="F681" s="297"/>
      <c r="G681" s="297"/>
      <c r="H681" s="297"/>
      <c r="I681" s="297"/>
      <c r="J681" s="297"/>
      <c r="K681" s="297"/>
      <c r="L681" s="297"/>
      <c r="M681" s="297"/>
      <c r="N681" s="297"/>
      <c r="O681" s="297"/>
      <c r="P681" s="297"/>
      <c r="Q681" s="297"/>
      <c r="R681" s="297"/>
      <c r="S681" s="297"/>
      <c r="T681" s="297"/>
      <c r="U681" s="297"/>
      <c r="V681" s="297"/>
      <c r="W681" s="297"/>
      <c r="X681" s="297"/>
      <c r="Y681" s="297"/>
      <c r="Z681" s="297"/>
    </row>
    <row r="682" spans="1:26" ht="15.75" customHeight="1">
      <c r="A682" s="297"/>
      <c r="B682" s="297"/>
      <c r="C682" s="297"/>
      <c r="D682" s="297"/>
      <c r="E682" s="297"/>
      <c r="F682" s="297"/>
      <c r="G682" s="297"/>
      <c r="H682" s="297"/>
      <c r="I682" s="297"/>
      <c r="J682" s="297"/>
      <c r="K682" s="297"/>
      <c r="L682" s="297"/>
      <c r="M682" s="297"/>
      <c r="N682" s="297"/>
      <c r="O682" s="297"/>
      <c r="P682" s="297"/>
      <c r="Q682" s="297"/>
      <c r="R682" s="297"/>
      <c r="S682" s="297"/>
      <c r="T682" s="297"/>
      <c r="U682" s="297"/>
      <c r="V682" s="297"/>
      <c r="W682" s="297"/>
      <c r="X682" s="297"/>
      <c r="Y682" s="297"/>
      <c r="Z682" s="297"/>
    </row>
    <row r="683" spans="1:26" ht="15.75" customHeight="1">
      <c r="A683" s="297"/>
      <c r="B683" s="297"/>
      <c r="C683" s="297"/>
      <c r="D683" s="297"/>
      <c r="E683" s="297"/>
      <c r="F683" s="297"/>
      <c r="G683" s="297"/>
      <c r="H683" s="297"/>
      <c r="I683" s="297"/>
      <c r="J683" s="297"/>
      <c r="K683" s="297"/>
      <c r="L683" s="297"/>
      <c r="M683" s="297"/>
      <c r="N683" s="297"/>
      <c r="O683" s="297"/>
      <c r="P683" s="297"/>
      <c r="Q683" s="297"/>
      <c r="R683" s="297"/>
      <c r="S683" s="297"/>
      <c r="T683" s="297"/>
      <c r="U683" s="297"/>
      <c r="V683" s="297"/>
      <c r="W683" s="297"/>
      <c r="X683" s="297"/>
      <c r="Y683" s="297"/>
      <c r="Z683" s="297"/>
    </row>
    <row r="684" spans="1:26" ht="15.75" customHeight="1">
      <c r="A684" s="297"/>
      <c r="B684" s="297"/>
      <c r="C684" s="297"/>
      <c r="D684" s="297"/>
      <c r="E684" s="297"/>
      <c r="F684" s="297"/>
      <c r="G684" s="297"/>
      <c r="H684" s="297"/>
      <c r="I684" s="297"/>
      <c r="J684" s="297"/>
      <c r="K684" s="297"/>
      <c r="L684" s="297"/>
      <c r="M684" s="297"/>
      <c r="N684" s="297"/>
      <c r="O684" s="297"/>
      <c r="P684" s="297"/>
      <c r="Q684" s="297"/>
      <c r="R684" s="297"/>
      <c r="S684" s="297"/>
      <c r="T684" s="297"/>
      <c r="U684" s="297"/>
      <c r="V684" s="297"/>
      <c r="W684" s="297"/>
      <c r="X684" s="297"/>
      <c r="Y684" s="297"/>
      <c r="Z684" s="297"/>
    </row>
    <row r="685" spans="1:26" ht="15.75" customHeight="1">
      <c r="A685" s="297"/>
      <c r="B685" s="297"/>
      <c r="C685" s="297"/>
      <c r="D685" s="297"/>
      <c r="E685" s="297"/>
      <c r="F685" s="297"/>
      <c r="G685" s="297"/>
      <c r="H685" s="297"/>
      <c r="I685" s="297"/>
      <c r="J685" s="297"/>
      <c r="K685" s="297"/>
      <c r="L685" s="297"/>
      <c r="M685" s="297"/>
      <c r="N685" s="297"/>
      <c r="O685" s="297"/>
      <c r="P685" s="297"/>
      <c r="Q685" s="297"/>
      <c r="R685" s="297"/>
      <c r="S685" s="297"/>
      <c r="T685" s="297"/>
      <c r="U685" s="297"/>
      <c r="V685" s="297"/>
      <c r="W685" s="297"/>
      <c r="X685" s="297"/>
      <c r="Y685" s="297"/>
      <c r="Z685" s="297"/>
    </row>
    <row r="686" spans="1:26" ht="15.75" customHeight="1">
      <c r="A686" s="297"/>
      <c r="B686" s="297"/>
      <c r="C686" s="297"/>
      <c r="D686" s="297"/>
      <c r="E686" s="297"/>
      <c r="F686" s="297"/>
      <c r="G686" s="297"/>
      <c r="H686" s="297"/>
      <c r="I686" s="297"/>
      <c r="J686" s="297"/>
      <c r="K686" s="297"/>
      <c r="L686" s="297"/>
      <c r="M686" s="297"/>
      <c r="N686" s="297"/>
      <c r="O686" s="297"/>
      <c r="P686" s="297"/>
      <c r="Q686" s="297"/>
      <c r="R686" s="297"/>
      <c r="S686" s="297"/>
      <c r="T686" s="297"/>
      <c r="U686" s="297"/>
      <c r="V686" s="297"/>
      <c r="W686" s="297"/>
      <c r="X686" s="297"/>
      <c r="Y686" s="297"/>
      <c r="Z686" s="297"/>
    </row>
    <row r="687" spans="1:26" ht="15.75" customHeight="1">
      <c r="A687" s="297"/>
      <c r="B687" s="297"/>
      <c r="C687" s="297"/>
      <c r="D687" s="297"/>
      <c r="E687" s="297"/>
      <c r="F687" s="297"/>
      <c r="G687" s="297"/>
      <c r="H687" s="297"/>
      <c r="I687" s="297"/>
      <c r="J687" s="297"/>
      <c r="K687" s="297"/>
      <c r="L687" s="297"/>
      <c r="M687" s="297"/>
      <c r="N687" s="297"/>
      <c r="O687" s="297"/>
      <c r="P687" s="297"/>
      <c r="Q687" s="297"/>
      <c r="R687" s="297"/>
      <c r="S687" s="297"/>
      <c r="T687" s="297"/>
      <c r="U687" s="297"/>
      <c r="V687" s="297"/>
      <c r="W687" s="297"/>
      <c r="X687" s="297"/>
      <c r="Y687" s="297"/>
      <c r="Z687" s="297"/>
    </row>
    <row r="688" spans="1:26" ht="15.75" customHeight="1">
      <c r="A688" s="297"/>
      <c r="B688" s="297"/>
      <c r="C688" s="297"/>
      <c r="D688" s="297"/>
      <c r="E688" s="297"/>
      <c r="F688" s="297"/>
      <c r="G688" s="297"/>
      <c r="H688" s="297"/>
      <c r="I688" s="297"/>
      <c r="J688" s="297"/>
      <c r="K688" s="297"/>
      <c r="L688" s="297"/>
      <c r="M688" s="297"/>
      <c r="N688" s="297"/>
      <c r="O688" s="297"/>
      <c r="P688" s="297"/>
      <c r="Q688" s="297"/>
      <c r="R688" s="297"/>
      <c r="S688" s="297"/>
      <c r="T688" s="297"/>
      <c r="U688" s="297"/>
      <c r="V688" s="297"/>
      <c r="W688" s="297"/>
      <c r="X688" s="297"/>
      <c r="Y688" s="297"/>
      <c r="Z688" s="297"/>
    </row>
    <row r="689" spans="1:26" ht="15.75" customHeight="1">
      <c r="A689" s="297"/>
      <c r="B689" s="297"/>
      <c r="C689" s="297"/>
      <c r="D689" s="297"/>
      <c r="E689" s="297"/>
      <c r="F689" s="297"/>
      <c r="G689" s="297"/>
      <c r="H689" s="297"/>
      <c r="I689" s="297"/>
      <c r="J689" s="297"/>
      <c r="K689" s="297"/>
      <c r="L689" s="297"/>
      <c r="M689" s="297"/>
      <c r="N689" s="297"/>
      <c r="O689" s="297"/>
      <c r="P689" s="297"/>
      <c r="Q689" s="297"/>
      <c r="R689" s="297"/>
      <c r="S689" s="297"/>
      <c r="T689" s="297"/>
      <c r="U689" s="297"/>
      <c r="V689" s="297"/>
      <c r="W689" s="297"/>
      <c r="X689" s="297"/>
      <c r="Y689" s="297"/>
      <c r="Z689" s="297"/>
    </row>
    <row r="690" spans="1:26" ht="15.75" customHeight="1">
      <c r="A690" s="297"/>
      <c r="B690" s="297"/>
      <c r="C690" s="297"/>
      <c r="D690" s="297"/>
      <c r="E690" s="297"/>
      <c r="F690" s="297"/>
      <c r="G690" s="297"/>
      <c r="H690" s="297"/>
      <c r="I690" s="297"/>
      <c r="J690" s="297"/>
      <c r="K690" s="297"/>
      <c r="L690" s="297"/>
      <c r="M690" s="297"/>
      <c r="N690" s="297"/>
      <c r="O690" s="297"/>
      <c r="P690" s="297"/>
      <c r="Q690" s="297"/>
      <c r="R690" s="297"/>
      <c r="S690" s="297"/>
      <c r="T690" s="297"/>
      <c r="U690" s="297"/>
      <c r="V690" s="297"/>
      <c r="W690" s="297"/>
      <c r="X690" s="297"/>
      <c r="Y690" s="297"/>
      <c r="Z690" s="297"/>
    </row>
    <row r="691" spans="1:26" ht="15.75" customHeight="1">
      <c r="A691" s="297"/>
      <c r="B691" s="297"/>
      <c r="C691" s="297"/>
      <c r="D691" s="297"/>
      <c r="E691" s="297"/>
      <c r="F691" s="297"/>
      <c r="G691" s="297"/>
      <c r="H691" s="297"/>
      <c r="I691" s="297"/>
      <c r="J691" s="297"/>
      <c r="K691" s="297"/>
      <c r="L691" s="297"/>
      <c r="M691" s="297"/>
      <c r="N691" s="297"/>
      <c r="O691" s="297"/>
      <c r="P691" s="297"/>
      <c r="Q691" s="297"/>
      <c r="R691" s="297"/>
      <c r="S691" s="297"/>
      <c r="T691" s="297"/>
      <c r="U691" s="297"/>
      <c r="V691" s="297"/>
      <c r="W691" s="297"/>
      <c r="X691" s="297"/>
      <c r="Y691" s="297"/>
      <c r="Z691" s="297"/>
    </row>
    <row r="692" spans="1:26" ht="15.75" customHeight="1">
      <c r="A692" s="297"/>
      <c r="B692" s="297"/>
      <c r="C692" s="297"/>
      <c r="D692" s="297"/>
      <c r="E692" s="297"/>
      <c r="F692" s="297"/>
      <c r="G692" s="297"/>
      <c r="H692" s="297"/>
      <c r="I692" s="297"/>
      <c r="J692" s="297"/>
      <c r="K692" s="297"/>
      <c r="L692" s="297"/>
      <c r="M692" s="297"/>
      <c r="N692" s="297"/>
      <c r="O692" s="297"/>
      <c r="P692" s="297"/>
      <c r="Q692" s="297"/>
      <c r="R692" s="297"/>
      <c r="S692" s="297"/>
      <c r="T692" s="297"/>
      <c r="U692" s="297"/>
      <c r="V692" s="297"/>
      <c r="W692" s="297"/>
      <c r="X692" s="297"/>
      <c r="Y692" s="297"/>
      <c r="Z692" s="297"/>
    </row>
    <row r="693" spans="1:26" ht="15.75" customHeight="1">
      <c r="A693" s="297"/>
      <c r="B693" s="297"/>
      <c r="C693" s="297"/>
      <c r="D693" s="297"/>
      <c r="E693" s="297"/>
      <c r="F693" s="297"/>
      <c r="G693" s="297"/>
      <c r="H693" s="297"/>
      <c r="I693" s="297"/>
      <c r="J693" s="297"/>
      <c r="K693" s="297"/>
      <c r="L693" s="297"/>
      <c r="M693" s="297"/>
      <c r="N693" s="297"/>
      <c r="O693" s="297"/>
      <c r="P693" s="297"/>
      <c r="Q693" s="297"/>
      <c r="R693" s="297"/>
      <c r="S693" s="297"/>
      <c r="T693" s="297"/>
      <c r="U693" s="297"/>
      <c r="V693" s="297"/>
      <c r="W693" s="297"/>
      <c r="X693" s="297"/>
      <c r="Y693" s="297"/>
      <c r="Z693" s="297"/>
    </row>
    <row r="694" spans="1:26" ht="15.75" customHeight="1">
      <c r="A694" s="297"/>
      <c r="B694" s="297"/>
      <c r="C694" s="297"/>
      <c r="D694" s="297"/>
      <c r="E694" s="297"/>
      <c r="F694" s="297"/>
      <c r="G694" s="297"/>
      <c r="H694" s="297"/>
      <c r="I694" s="297"/>
      <c r="J694" s="297"/>
      <c r="K694" s="297"/>
      <c r="L694" s="297"/>
      <c r="M694" s="297"/>
      <c r="N694" s="297"/>
      <c r="O694" s="297"/>
      <c r="P694" s="297"/>
      <c r="Q694" s="297"/>
      <c r="R694" s="297"/>
      <c r="S694" s="297"/>
      <c r="T694" s="297"/>
      <c r="U694" s="297"/>
      <c r="V694" s="297"/>
      <c r="W694" s="297"/>
      <c r="X694" s="297"/>
      <c r="Y694" s="297"/>
      <c r="Z694" s="297"/>
    </row>
    <row r="695" spans="1:26" ht="15.75" customHeight="1">
      <c r="A695" s="297"/>
      <c r="B695" s="297"/>
      <c r="C695" s="297"/>
      <c r="D695" s="297"/>
      <c r="E695" s="297"/>
      <c r="F695" s="297"/>
      <c r="G695" s="297"/>
      <c r="H695" s="297"/>
      <c r="I695" s="297"/>
      <c r="J695" s="297"/>
      <c r="K695" s="297"/>
      <c r="L695" s="297"/>
      <c r="M695" s="297"/>
      <c r="N695" s="297"/>
      <c r="O695" s="297"/>
      <c r="P695" s="297"/>
      <c r="Q695" s="297"/>
      <c r="R695" s="297"/>
      <c r="S695" s="297"/>
      <c r="T695" s="297"/>
      <c r="U695" s="297"/>
      <c r="V695" s="297"/>
      <c r="W695" s="297"/>
      <c r="X695" s="297"/>
      <c r="Y695" s="297"/>
      <c r="Z695" s="297"/>
    </row>
    <row r="696" spans="1:26" ht="15.75" customHeight="1">
      <c r="A696" s="297"/>
      <c r="B696" s="297"/>
      <c r="C696" s="297"/>
      <c r="D696" s="297"/>
      <c r="E696" s="297"/>
      <c r="F696" s="297"/>
      <c r="G696" s="297"/>
      <c r="H696" s="297"/>
      <c r="I696" s="297"/>
      <c r="J696" s="297"/>
      <c r="K696" s="297"/>
      <c r="L696" s="297"/>
      <c r="M696" s="297"/>
      <c r="N696" s="297"/>
      <c r="O696" s="297"/>
      <c r="P696" s="297"/>
      <c r="Q696" s="297"/>
      <c r="R696" s="297"/>
      <c r="S696" s="297"/>
      <c r="T696" s="297"/>
      <c r="U696" s="297"/>
      <c r="V696" s="297"/>
      <c r="W696" s="297"/>
      <c r="X696" s="297"/>
      <c r="Y696" s="297"/>
      <c r="Z696" s="297"/>
    </row>
    <row r="697" spans="1:26" ht="15.75" customHeight="1">
      <c r="A697" s="297"/>
      <c r="B697" s="297"/>
      <c r="C697" s="297"/>
      <c r="D697" s="297"/>
      <c r="E697" s="297"/>
      <c r="F697" s="297"/>
      <c r="G697" s="297"/>
      <c r="H697" s="297"/>
      <c r="I697" s="297"/>
      <c r="J697" s="297"/>
      <c r="K697" s="297"/>
      <c r="L697" s="297"/>
      <c r="M697" s="297"/>
      <c r="N697" s="297"/>
      <c r="O697" s="297"/>
      <c r="P697" s="297"/>
      <c r="Q697" s="297"/>
      <c r="R697" s="297"/>
      <c r="S697" s="297"/>
      <c r="T697" s="297"/>
      <c r="U697" s="297"/>
      <c r="V697" s="297"/>
      <c r="W697" s="297"/>
      <c r="X697" s="297"/>
      <c r="Y697" s="297"/>
      <c r="Z697" s="297"/>
    </row>
    <row r="698" spans="1:26" ht="15.75" customHeight="1">
      <c r="A698" s="297"/>
      <c r="B698" s="297"/>
      <c r="C698" s="297"/>
      <c r="D698" s="297"/>
      <c r="E698" s="297"/>
      <c r="F698" s="297"/>
      <c r="G698" s="297"/>
      <c r="H698" s="297"/>
      <c r="I698" s="297"/>
      <c r="J698" s="297"/>
      <c r="K698" s="297"/>
      <c r="L698" s="297"/>
      <c r="M698" s="297"/>
      <c r="N698" s="297"/>
      <c r="O698" s="297"/>
      <c r="P698" s="297"/>
      <c r="Q698" s="297"/>
      <c r="R698" s="297"/>
      <c r="S698" s="297"/>
      <c r="T698" s="297"/>
      <c r="U698" s="297"/>
      <c r="V698" s="297"/>
      <c r="W698" s="297"/>
      <c r="X698" s="297"/>
      <c r="Y698" s="297"/>
      <c r="Z698" s="297"/>
    </row>
    <row r="699" spans="1:26" ht="15.75" customHeight="1">
      <c r="A699" s="297"/>
      <c r="B699" s="297"/>
      <c r="C699" s="297"/>
      <c r="D699" s="297"/>
      <c r="E699" s="297"/>
      <c r="F699" s="297"/>
      <c r="G699" s="297"/>
      <c r="H699" s="297"/>
      <c r="I699" s="297"/>
      <c r="J699" s="297"/>
      <c r="K699" s="297"/>
      <c r="L699" s="297"/>
      <c r="M699" s="297"/>
      <c r="N699" s="297"/>
      <c r="O699" s="297"/>
      <c r="P699" s="297"/>
      <c r="Q699" s="297"/>
      <c r="R699" s="297"/>
      <c r="S699" s="297"/>
      <c r="T699" s="297"/>
      <c r="U699" s="297"/>
      <c r="V699" s="297"/>
      <c r="W699" s="297"/>
      <c r="X699" s="297"/>
      <c r="Y699" s="297"/>
      <c r="Z699" s="297"/>
    </row>
    <row r="700" spans="1:26" ht="15.75" customHeight="1">
      <c r="A700" s="297"/>
      <c r="B700" s="297"/>
      <c r="C700" s="297"/>
      <c r="D700" s="297"/>
      <c r="E700" s="297"/>
      <c r="F700" s="297"/>
      <c r="G700" s="297"/>
      <c r="H700" s="297"/>
      <c r="I700" s="297"/>
      <c r="J700" s="297"/>
      <c r="K700" s="297"/>
      <c r="L700" s="297"/>
      <c r="M700" s="297"/>
      <c r="N700" s="297"/>
      <c r="O700" s="297"/>
      <c r="P700" s="297"/>
      <c r="Q700" s="297"/>
      <c r="R700" s="297"/>
      <c r="S700" s="297"/>
      <c r="T700" s="297"/>
      <c r="U700" s="297"/>
      <c r="V700" s="297"/>
      <c r="W700" s="297"/>
      <c r="X700" s="297"/>
      <c r="Y700" s="297"/>
      <c r="Z700" s="297"/>
    </row>
    <row r="701" spans="1:26" ht="15.75" customHeight="1">
      <c r="A701" s="297"/>
      <c r="B701" s="297"/>
      <c r="C701" s="297"/>
      <c r="D701" s="297"/>
      <c r="E701" s="297"/>
      <c r="F701" s="297"/>
      <c r="G701" s="297"/>
      <c r="H701" s="297"/>
      <c r="I701" s="297"/>
      <c r="J701" s="297"/>
      <c r="K701" s="297"/>
      <c r="L701" s="297"/>
      <c r="M701" s="297"/>
      <c r="N701" s="297"/>
      <c r="O701" s="297"/>
      <c r="P701" s="297"/>
      <c r="Q701" s="297"/>
      <c r="R701" s="297"/>
      <c r="S701" s="297"/>
      <c r="T701" s="297"/>
      <c r="U701" s="297"/>
      <c r="V701" s="297"/>
      <c r="W701" s="297"/>
      <c r="X701" s="297"/>
      <c r="Y701" s="297"/>
      <c r="Z701" s="297"/>
    </row>
    <row r="702" spans="1:26" ht="15.75" customHeight="1">
      <c r="A702" s="297"/>
      <c r="B702" s="297"/>
      <c r="C702" s="297"/>
      <c r="D702" s="297"/>
      <c r="E702" s="297"/>
      <c r="F702" s="297"/>
      <c r="G702" s="297"/>
      <c r="H702" s="297"/>
      <c r="I702" s="297"/>
      <c r="J702" s="297"/>
      <c r="K702" s="297"/>
      <c r="L702" s="297"/>
      <c r="M702" s="297"/>
      <c r="N702" s="297"/>
      <c r="O702" s="297"/>
      <c r="P702" s="297"/>
      <c r="Q702" s="297"/>
      <c r="R702" s="297"/>
      <c r="S702" s="297"/>
      <c r="T702" s="297"/>
      <c r="U702" s="297"/>
      <c r="V702" s="297"/>
      <c r="W702" s="297"/>
      <c r="X702" s="297"/>
      <c r="Y702" s="297"/>
      <c r="Z702" s="297"/>
    </row>
    <row r="703" spans="1:26" ht="15.75" customHeight="1">
      <c r="A703" s="297"/>
      <c r="B703" s="297"/>
      <c r="C703" s="297"/>
      <c r="D703" s="297"/>
      <c r="E703" s="297"/>
      <c r="F703" s="297"/>
      <c r="G703" s="297"/>
      <c r="H703" s="297"/>
      <c r="I703" s="297"/>
      <c r="J703" s="297"/>
      <c r="K703" s="297"/>
      <c r="L703" s="297"/>
      <c r="M703" s="297"/>
      <c r="N703" s="297"/>
      <c r="O703" s="297"/>
      <c r="P703" s="297"/>
      <c r="Q703" s="297"/>
      <c r="R703" s="297"/>
      <c r="S703" s="297"/>
      <c r="T703" s="297"/>
      <c r="U703" s="297"/>
      <c r="V703" s="297"/>
      <c r="W703" s="297"/>
      <c r="X703" s="297"/>
      <c r="Y703" s="297"/>
      <c r="Z703" s="297"/>
    </row>
    <row r="704" spans="1:26" ht="15.75" customHeight="1">
      <c r="A704" s="297"/>
      <c r="B704" s="297"/>
      <c r="C704" s="297"/>
      <c r="D704" s="297"/>
      <c r="E704" s="297"/>
      <c r="F704" s="297"/>
      <c r="G704" s="297"/>
      <c r="H704" s="297"/>
      <c r="I704" s="297"/>
      <c r="J704" s="297"/>
      <c r="K704" s="297"/>
      <c r="L704" s="297"/>
      <c r="M704" s="297"/>
      <c r="N704" s="297"/>
      <c r="O704" s="297"/>
      <c r="P704" s="297"/>
      <c r="Q704" s="297"/>
      <c r="R704" s="297"/>
      <c r="S704" s="297"/>
      <c r="T704" s="297"/>
      <c r="U704" s="297"/>
      <c r="V704" s="297"/>
      <c r="W704" s="297"/>
      <c r="X704" s="297"/>
      <c r="Y704" s="297"/>
      <c r="Z704" s="297"/>
    </row>
    <row r="705" spans="1:26" ht="15.75" customHeight="1">
      <c r="A705" s="297"/>
      <c r="B705" s="297"/>
      <c r="C705" s="297"/>
      <c r="D705" s="297"/>
      <c r="E705" s="297"/>
      <c r="F705" s="297"/>
      <c r="G705" s="297"/>
      <c r="H705" s="297"/>
      <c r="I705" s="297"/>
      <c r="J705" s="297"/>
      <c r="K705" s="297"/>
      <c r="L705" s="297"/>
      <c r="M705" s="297"/>
      <c r="N705" s="297"/>
      <c r="O705" s="297"/>
      <c r="P705" s="297"/>
      <c r="Q705" s="297"/>
      <c r="R705" s="297"/>
      <c r="S705" s="297"/>
      <c r="T705" s="297"/>
      <c r="U705" s="297"/>
      <c r="V705" s="297"/>
      <c r="W705" s="297"/>
      <c r="X705" s="297"/>
      <c r="Y705" s="297"/>
      <c r="Z705" s="297"/>
    </row>
    <row r="706" spans="1:26" ht="15.75" customHeight="1">
      <c r="A706" s="297"/>
      <c r="B706" s="297"/>
      <c r="C706" s="297"/>
      <c r="D706" s="297"/>
      <c r="E706" s="297"/>
      <c r="F706" s="297"/>
      <c r="G706" s="297"/>
      <c r="H706" s="297"/>
      <c r="I706" s="297"/>
      <c r="J706" s="297"/>
      <c r="K706" s="297"/>
      <c r="L706" s="297"/>
      <c r="M706" s="297"/>
      <c r="N706" s="297"/>
      <c r="O706" s="297"/>
      <c r="P706" s="297"/>
      <c r="Q706" s="297"/>
      <c r="R706" s="297"/>
      <c r="S706" s="297"/>
      <c r="T706" s="297"/>
      <c r="U706" s="297"/>
      <c r="V706" s="297"/>
      <c r="W706" s="297"/>
      <c r="X706" s="297"/>
      <c r="Y706" s="297"/>
      <c r="Z706" s="297"/>
    </row>
    <row r="707" spans="1:26" ht="15.75" customHeight="1">
      <c r="A707" s="297"/>
      <c r="B707" s="297"/>
      <c r="C707" s="297"/>
      <c r="D707" s="297"/>
      <c r="E707" s="297"/>
      <c r="F707" s="297"/>
      <c r="G707" s="297"/>
      <c r="H707" s="297"/>
      <c r="I707" s="297"/>
      <c r="J707" s="297"/>
      <c r="K707" s="297"/>
      <c r="L707" s="297"/>
      <c r="M707" s="297"/>
      <c r="N707" s="297"/>
      <c r="O707" s="297"/>
      <c r="P707" s="297"/>
      <c r="Q707" s="297"/>
      <c r="R707" s="297"/>
      <c r="S707" s="297"/>
      <c r="T707" s="297"/>
      <c r="U707" s="297"/>
      <c r="V707" s="297"/>
      <c r="W707" s="297"/>
      <c r="X707" s="297"/>
      <c r="Y707" s="297"/>
      <c r="Z707" s="297"/>
    </row>
    <row r="708" spans="1:26" ht="15.75" customHeight="1">
      <c r="A708" s="297"/>
      <c r="B708" s="297"/>
      <c r="C708" s="297"/>
      <c r="D708" s="297"/>
      <c r="E708" s="297"/>
      <c r="F708" s="297"/>
      <c r="G708" s="297"/>
      <c r="H708" s="297"/>
      <c r="I708" s="297"/>
      <c r="J708" s="297"/>
      <c r="K708" s="297"/>
      <c r="L708" s="297"/>
      <c r="M708" s="297"/>
      <c r="N708" s="297"/>
      <c r="O708" s="297"/>
      <c r="P708" s="297"/>
      <c r="Q708" s="297"/>
      <c r="R708" s="297"/>
      <c r="S708" s="297"/>
      <c r="T708" s="297"/>
      <c r="U708" s="297"/>
      <c r="V708" s="297"/>
      <c r="W708" s="297"/>
      <c r="X708" s="297"/>
      <c r="Y708" s="297"/>
      <c r="Z708" s="297"/>
    </row>
    <row r="709" spans="1:26" ht="15.75" customHeight="1">
      <c r="A709" s="297"/>
      <c r="B709" s="297"/>
      <c r="C709" s="297"/>
      <c r="D709" s="297"/>
      <c r="E709" s="297"/>
      <c r="F709" s="297"/>
      <c r="G709" s="297"/>
      <c r="H709" s="297"/>
      <c r="I709" s="297"/>
      <c r="J709" s="297"/>
      <c r="K709" s="297"/>
      <c r="L709" s="297"/>
      <c r="M709" s="297"/>
      <c r="N709" s="297"/>
      <c r="O709" s="297"/>
      <c r="P709" s="297"/>
      <c r="Q709" s="297"/>
      <c r="R709" s="297"/>
      <c r="S709" s="297"/>
      <c r="T709" s="297"/>
      <c r="U709" s="297"/>
      <c r="V709" s="297"/>
      <c r="W709" s="297"/>
      <c r="X709" s="297"/>
      <c r="Y709" s="297"/>
      <c r="Z709" s="297"/>
    </row>
    <row r="710" spans="1:26" ht="15.75" customHeight="1">
      <c r="A710" s="297"/>
      <c r="B710" s="297"/>
      <c r="C710" s="297"/>
      <c r="D710" s="297"/>
      <c r="E710" s="297"/>
      <c r="F710" s="297"/>
      <c r="G710" s="297"/>
      <c r="H710" s="297"/>
      <c r="I710" s="297"/>
      <c r="J710" s="297"/>
      <c r="K710" s="297"/>
      <c r="L710" s="297"/>
      <c r="M710" s="297"/>
      <c r="N710" s="297"/>
      <c r="O710" s="297"/>
      <c r="P710" s="297"/>
      <c r="Q710" s="297"/>
      <c r="R710" s="297"/>
      <c r="S710" s="297"/>
      <c r="T710" s="297"/>
      <c r="U710" s="297"/>
      <c r="V710" s="297"/>
      <c r="W710" s="297"/>
      <c r="X710" s="297"/>
      <c r="Y710" s="297"/>
      <c r="Z710" s="297"/>
    </row>
    <row r="711" spans="1:26" ht="15.75" customHeight="1">
      <c r="A711" s="297"/>
      <c r="B711" s="297"/>
      <c r="C711" s="297"/>
      <c r="D711" s="297"/>
      <c r="E711" s="297"/>
      <c r="F711" s="297"/>
      <c r="G711" s="297"/>
      <c r="H711" s="297"/>
      <c r="I711" s="297"/>
      <c r="J711" s="297"/>
      <c r="K711" s="297"/>
      <c r="L711" s="297"/>
      <c r="M711" s="297"/>
      <c r="N711" s="297"/>
      <c r="O711" s="297"/>
      <c r="P711" s="297"/>
      <c r="Q711" s="297"/>
      <c r="R711" s="297"/>
      <c r="S711" s="297"/>
      <c r="T711" s="297"/>
      <c r="U711" s="297"/>
      <c r="V711" s="297"/>
      <c r="W711" s="297"/>
      <c r="X711" s="297"/>
      <c r="Y711" s="297"/>
      <c r="Z711" s="297"/>
    </row>
    <row r="712" spans="1:26" ht="15.75" customHeight="1">
      <c r="A712" s="297"/>
      <c r="B712" s="297"/>
      <c r="C712" s="297"/>
      <c r="D712" s="297"/>
      <c r="E712" s="297"/>
      <c r="F712" s="297"/>
      <c r="G712" s="297"/>
      <c r="H712" s="297"/>
      <c r="I712" s="297"/>
      <c r="J712" s="297"/>
      <c r="K712" s="297"/>
      <c r="L712" s="297"/>
      <c r="M712" s="297"/>
      <c r="N712" s="297"/>
      <c r="O712" s="297"/>
      <c r="P712" s="297"/>
      <c r="Q712" s="297"/>
      <c r="R712" s="297"/>
      <c r="S712" s="297"/>
      <c r="T712" s="297"/>
      <c r="U712" s="297"/>
      <c r="V712" s="297"/>
      <c r="W712" s="297"/>
      <c r="X712" s="297"/>
      <c r="Y712" s="297"/>
      <c r="Z712" s="297"/>
    </row>
    <row r="713" spans="1:26" ht="15.75" customHeight="1">
      <c r="A713" s="297"/>
      <c r="B713" s="297"/>
      <c r="C713" s="297"/>
      <c r="D713" s="297"/>
      <c r="E713" s="297"/>
      <c r="F713" s="297"/>
      <c r="G713" s="297"/>
      <c r="H713" s="297"/>
      <c r="I713" s="297"/>
      <c r="J713" s="297"/>
      <c r="K713" s="297"/>
      <c r="L713" s="297"/>
      <c r="M713" s="297"/>
      <c r="N713" s="297"/>
      <c r="O713" s="297"/>
      <c r="P713" s="297"/>
      <c r="Q713" s="297"/>
      <c r="R713" s="297"/>
      <c r="S713" s="297"/>
      <c r="T713" s="297"/>
      <c r="U713" s="297"/>
      <c r="V713" s="297"/>
      <c r="W713" s="297"/>
      <c r="X713" s="297"/>
      <c r="Y713" s="297"/>
      <c r="Z713" s="297"/>
    </row>
    <row r="714" spans="1:26" ht="15.75" customHeight="1">
      <c r="A714" s="297"/>
      <c r="B714" s="297"/>
      <c r="C714" s="297"/>
      <c r="D714" s="297"/>
      <c r="E714" s="297"/>
      <c r="F714" s="297"/>
      <c r="G714" s="297"/>
      <c r="H714" s="297"/>
      <c r="I714" s="297"/>
      <c r="J714" s="297"/>
      <c r="K714" s="297"/>
      <c r="L714" s="297"/>
      <c r="M714" s="297"/>
      <c r="N714" s="297"/>
      <c r="O714" s="297"/>
      <c r="P714" s="297"/>
      <c r="Q714" s="297"/>
      <c r="R714" s="297"/>
      <c r="S714" s="297"/>
      <c r="T714" s="297"/>
      <c r="U714" s="297"/>
      <c r="V714" s="297"/>
      <c r="W714" s="297"/>
      <c r="X714" s="297"/>
      <c r="Y714" s="297"/>
      <c r="Z714" s="297"/>
    </row>
    <row r="715" spans="1:26" ht="15.75" customHeight="1">
      <c r="A715" s="297"/>
      <c r="B715" s="297"/>
      <c r="C715" s="297"/>
      <c r="D715" s="297"/>
      <c r="E715" s="297"/>
      <c r="F715" s="297"/>
      <c r="G715" s="297"/>
      <c r="H715" s="297"/>
      <c r="I715" s="297"/>
      <c r="J715" s="297"/>
      <c r="K715" s="297"/>
      <c r="L715" s="297"/>
      <c r="M715" s="297"/>
      <c r="N715" s="297"/>
      <c r="O715" s="297"/>
      <c r="P715" s="297"/>
      <c r="Q715" s="297"/>
      <c r="R715" s="297"/>
      <c r="S715" s="297"/>
      <c r="T715" s="297"/>
      <c r="U715" s="297"/>
      <c r="V715" s="297"/>
      <c r="W715" s="297"/>
      <c r="X715" s="297"/>
      <c r="Y715" s="297"/>
      <c r="Z715" s="297"/>
    </row>
    <row r="716" spans="1:26" ht="15.75" customHeight="1">
      <c r="A716" s="297"/>
      <c r="B716" s="297"/>
      <c r="C716" s="297"/>
      <c r="D716" s="297"/>
      <c r="E716" s="297"/>
      <c r="F716" s="297"/>
      <c r="G716" s="297"/>
      <c r="H716" s="297"/>
      <c r="I716" s="297"/>
      <c r="J716" s="297"/>
      <c r="K716" s="297"/>
      <c r="L716" s="297"/>
      <c r="M716" s="297"/>
      <c r="N716" s="297"/>
      <c r="O716" s="297"/>
      <c r="P716" s="297"/>
      <c r="Q716" s="297"/>
      <c r="R716" s="297"/>
      <c r="S716" s="297"/>
      <c r="T716" s="297"/>
      <c r="U716" s="297"/>
      <c r="V716" s="297"/>
      <c r="W716" s="297"/>
      <c r="X716" s="297"/>
      <c r="Y716" s="297"/>
      <c r="Z716" s="297"/>
    </row>
    <row r="717" spans="1:26" ht="15.75" customHeight="1">
      <c r="A717" s="297"/>
      <c r="B717" s="297"/>
      <c r="C717" s="297"/>
      <c r="D717" s="297"/>
      <c r="E717" s="297"/>
      <c r="F717" s="297"/>
      <c r="G717" s="297"/>
      <c r="H717" s="297"/>
      <c r="I717" s="297"/>
      <c r="J717" s="297"/>
      <c r="K717" s="297"/>
      <c r="L717" s="297"/>
      <c r="M717" s="297"/>
      <c r="N717" s="297"/>
      <c r="O717" s="297"/>
      <c r="P717" s="297"/>
      <c r="Q717" s="297"/>
      <c r="R717" s="297"/>
      <c r="S717" s="297"/>
      <c r="T717" s="297"/>
      <c r="U717" s="297"/>
      <c r="V717" s="297"/>
      <c r="W717" s="297"/>
      <c r="X717" s="297"/>
      <c r="Y717" s="297"/>
      <c r="Z717" s="297"/>
    </row>
    <row r="718" spans="1:26" ht="15.75" customHeight="1">
      <c r="A718" s="297"/>
      <c r="B718" s="297"/>
      <c r="C718" s="297"/>
      <c r="D718" s="297"/>
      <c r="E718" s="297"/>
      <c r="F718" s="297"/>
      <c r="G718" s="297"/>
      <c r="H718" s="297"/>
      <c r="I718" s="297"/>
      <c r="J718" s="297"/>
      <c r="K718" s="297"/>
      <c r="L718" s="297"/>
      <c r="M718" s="297"/>
      <c r="N718" s="297"/>
      <c r="O718" s="297"/>
      <c r="P718" s="297"/>
      <c r="Q718" s="297"/>
      <c r="R718" s="297"/>
      <c r="S718" s="297"/>
      <c r="T718" s="297"/>
      <c r="U718" s="297"/>
      <c r="V718" s="297"/>
      <c r="W718" s="297"/>
      <c r="X718" s="297"/>
      <c r="Y718" s="297"/>
      <c r="Z718" s="297"/>
    </row>
    <row r="719" spans="1:26" ht="15.75" customHeight="1">
      <c r="A719" s="297"/>
      <c r="B719" s="297"/>
      <c r="C719" s="297"/>
      <c r="D719" s="297"/>
      <c r="E719" s="297"/>
      <c r="F719" s="297"/>
      <c r="G719" s="297"/>
      <c r="H719" s="297"/>
      <c r="I719" s="297"/>
      <c r="J719" s="297"/>
      <c r="K719" s="297"/>
      <c r="L719" s="297"/>
      <c r="M719" s="297"/>
      <c r="N719" s="297"/>
      <c r="O719" s="297"/>
      <c r="P719" s="297"/>
      <c r="Q719" s="297"/>
      <c r="R719" s="297"/>
      <c r="S719" s="297"/>
      <c r="T719" s="297"/>
      <c r="U719" s="297"/>
      <c r="V719" s="297"/>
      <c r="W719" s="297"/>
      <c r="X719" s="297"/>
      <c r="Y719" s="297"/>
      <c r="Z719" s="297"/>
    </row>
    <row r="720" spans="1:26" ht="15.75" customHeight="1">
      <c r="A720" s="297"/>
      <c r="B720" s="297"/>
      <c r="C720" s="297"/>
      <c r="D720" s="297"/>
      <c r="E720" s="297"/>
      <c r="F720" s="297"/>
      <c r="G720" s="297"/>
      <c r="H720" s="297"/>
      <c r="I720" s="297"/>
      <c r="J720" s="297"/>
      <c r="K720" s="297"/>
      <c r="L720" s="297"/>
      <c r="M720" s="297"/>
      <c r="N720" s="297"/>
      <c r="O720" s="297"/>
      <c r="P720" s="297"/>
      <c r="Q720" s="297"/>
      <c r="R720" s="297"/>
      <c r="S720" s="297"/>
      <c r="T720" s="297"/>
      <c r="U720" s="297"/>
      <c r="V720" s="297"/>
      <c r="W720" s="297"/>
      <c r="X720" s="297"/>
      <c r="Y720" s="297"/>
      <c r="Z720" s="297"/>
    </row>
    <row r="721" spans="1:26" ht="15.75" customHeight="1">
      <c r="A721" s="297"/>
      <c r="B721" s="297"/>
      <c r="C721" s="297"/>
      <c r="D721" s="297"/>
      <c r="E721" s="297"/>
      <c r="F721" s="297"/>
      <c r="G721" s="297"/>
      <c r="H721" s="297"/>
      <c r="I721" s="297"/>
      <c r="J721" s="297"/>
      <c r="K721" s="297"/>
      <c r="L721" s="297"/>
      <c r="M721" s="297"/>
      <c r="N721" s="297"/>
      <c r="O721" s="297"/>
      <c r="P721" s="297"/>
      <c r="Q721" s="297"/>
      <c r="R721" s="297"/>
      <c r="S721" s="297"/>
      <c r="T721" s="297"/>
      <c r="U721" s="297"/>
      <c r="V721" s="297"/>
      <c r="W721" s="297"/>
      <c r="X721" s="297"/>
      <c r="Y721" s="297"/>
      <c r="Z721" s="297"/>
    </row>
    <row r="722" spans="1:26" ht="15.75" customHeight="1">
      <c r="A722" s="297"/>
      <c r="B722" s="297"/>
      <c r="C722" s="297"/>
      <c r="D722" s="297"/>
      <c r="E722" s="297"/>
      <c r="F722" s="297"/>
      <c r="G722" s="297"/>
      <c r="H722" s="297"/>
      <c r="I722" s="297"/>
      <c r="J722" s="297"/>
      <c r="K722" s="297"/>
      <c r="L722" s="297"/>
      <c r="M722" s="297"/>
      <c r="N722" s="297"/>
      <c r="O722" s="297"/>
      <c r="P722" s="297"/>
      <c r="Q722" s="297"/>
      <c r="R722" s="297"/>
      <c r="S722" s="297"/>
      <c r="T722" s="297"/>
      <c r="U722" s="297"/>
      <c r="V722" s="297"/>
      <c r="W722" s="297"/>
      <c r="X722" s="297"/>
      <c r="Y722" s="297"/>
      <c r="Z722" s="297"/>
    </row>
    <row r="723" spans="1:26" ht="15.75" customHeight="1">
      <c r="A723" s="297"/>
      <c r="B723" s="297"/>
      <c r="C723" s="297"/>
      <c r="D723" s="297"/>
      <c r="E723" s="297"/>
      <c r="F723" s="297"/>
      <c r="G723" s="297"/>
      <c r="H723" s="297"/>
      <c r="I723" s="297"/>
      <c r="J723" s="297"/>
      <c r="K723" s="297"/>
      <c r="L723" s="297"/>
      <c r="M723" s="297"/>
      <c r="N723" s="297"/>
      <c r="O723" s="297"/>
      <c r="P723" s="297"/>
      <c r="Q723" s="297"/>
      <c r="R723" s="297"/>
      <c r="S723" s="297"/>
      <c r="T723" s="297"/>
      <c r="U723" s="297"/>
      <c r="V723" s="297"/>
      <c r="W723" s="297"/>
      <c r="X723" s="297"/>
      <c r="Y723" s="297"/>
      <c r="Z723" s="297"/>
    </row>
    <row r="724" spans="1:26" ht="15.75" customHeight="1">
      <c r="A724" s="297"/>
      <c r="B724" s="297"/>
      <c r="C724" s="297"/>
      <c r="D724" s="297"/>
      <c r="E724" s="297"/>
      <c r="F724" s="297"/>
      <c r="G724" s="297"/>
      <c r="H724" s="297"/>
      <c r="I724" s="297"/>
      <c r="J724" s="297"/>
      <c r="K724" s="297"/>
      <c r="L724" s="297"/>
      <c r="M724" s="297"/>
      <c r="N724" s="297"/>
      <c r="O724" s="297"/>
      <c r="P724" s="297"/>
      <c r="Q724" s="297"/>
      <c r="R724" s="297"/>
      <c r="S724" s="297"/>
      <c r="T724" s="297"/>
      <c r="U724" s="297"/>
      <c r="V724" s="297"/>
      <c r="W724" s="297"/>
      <c r="X724" s="297"/>
      <c r="Y724" s="297"/>
      <c r="Z724" s="297"/>
    </row>
    <row r="725" spans="1:26" ht="15.75" customHeight="1">
      <c r="A725" s="297"/>
      <c r="B725" s="297"/>
      <c r="C725" s="297"/>
      <c r="D725" s="297"/>
      <c r="E725" s="297"/>
      <c r="F725" s="297"/>
      <c r="G725" s="297"/>
      <c r="H725" s="297"/>
      <c r="I725" s="297"/>
      <c r="J725" s="297"/>
      <c r="K725" s="297"/>
      <c r="L725" s="297"/>
      <c r="M725" s="297"/>
      <c r="N725" s="297"/>
      <c r="O725" s="297"/>
      <c r="P725" s="297"/>
      <c r="Q725" s="297"/>
      <c r="R725" s="297"/>
      <c r="S725" s="297"/>
      <c r="T725" s="297"/>
      <c r="U725" s="297"/>
      <c r="V725" s="297"/>
      <c r="W725" s="297"/>
      <c r="X725" s="297"/>
      <c r="Y725" s="297"/>
      <c r="Z725" s="297"/>
    </row>
    <row r="726" spans="1:26" ht="15.75" customHeight="1">
      <c r="A726" s="297"/>
      <c r="B726" s="297"/>
      <c r="C726" s="297"/>
      <c r="D726" s="297"/>
      <c r="E726" s="297"/>
      <c r="F726" s="297"/>
      <c r="G726" s="297"/>
      <c r="H726" s="297"/>
      <c r="I726" s="297"/>
      <c r="J726" s="297"/>
      <c r="K726" s="297"/>
      <c r="L726" s="297"/>
      <c r="M726" s="297"/>
      <c r="N726" s="297"/>
      <c r="O726" s="297"/>
      <c r="P726" s="297"/>
      <c r="Q726" s="297"/>
      <c r="R726" s="297"/>
      <c r="S726" s="297"/>
      <c r="T726" s="297"/>
      <c r="U726" s="297"/>
      <c r="V726" s="297"/>
      <c r="W726" s="297"/>
      <c r="X726" s="297"/>
      <c r="Y726" s="297"/>
      <c r="Z726" s="297"/>
    </row>
    <row r="727" spans="1:26" ht="15.75" customHeight="1">
      <c r="A727" s="297"/>
      <c r="B727" s="297"/>
      <c r="C727" s="297"/>
      <c r="D727" s="297"/>
      <c r="E727" s="297"/>
      <c r="F727" s="297"/>
      <c r="G727" s="297"/>
      <c r="H727" s="297"/>
      <c r="I727" s="297"/>
      <c r="J727" s="297"/>
      <c r="K727" s="297"/>
      <c r="L727" s="297"/>
      <c r="M727" s="297"/>
      <c r="N727" s="297"/>
      <c r="O727" s="297"/>
      <c r="P727" s="297"/>
      <c r="Q727" s="297"/>
      <c r="R727" s="297"/>
      <c r="S727" s="297"/>
      <c r="T727" s="297"/>
      <c r="U727" s="297"/>
      <c r="V727" s="297"/>
      <c r="W727" s="297"/>
      <c r="X727" s="297"/>
      <c r="Y727" s="297"/>
      <c r="Z727" s="297"/>
    </row>
    <row r="728" spans="1:26" ht="15.75" customHeight="1">
      <c r="A728" s="297"/>
      <c r="B728" s="297"/>
      <c r="C728" s="297"/>
      <c r="D728" s="297"/>
      <c r="E728" s="297"/>
      <c r="F728" s="297"/>
      <c r="G728" s="297"/>
      <c r="H728" s="297"/>
      <c r="I728" s="297"/>
      <c r="J728" s="297"/>
      <c r="K728" s="297"/>
      <c r="L728" s="297"/>
      <c r="M728" s="297"/>
      <c r="N728" s="297"/>
      <c r="O728" s="297"/>
      <c r="P728" s="297"/>
      <c r="Q728" s="297"/>
      <c r="R728" s="297"/>
      <c r="S728" s="297"/>
      <c r="T728" s="297"/>
      <c r="U728" s="297"/>
      <c r="V728" s="297"/>
      <c r="W728" s="297"/>
      <c r="X728" s="297"/>
      <c r="Y728" s="297"/>
      <c r="Z728" s="297"/>
    </row>
    <row r="729" spans="1:26" ht="15.75" customHeight="1">
      <c r="A729" s="297"/>
      <c r="B729" s="297"/>
      <c r="C729" s="297"/>
      <c r="D729" s="297"/>
      <c r="E729" s="297"/>
      <c r="F729" s="297"/>
      <c r="G729" s="297"/>
      <c r="H729" s="297"/>
      <c r="I729" s="297"/>
      <c r="J729" s="297"/>
      <c r="K729" s="297"/>
      <c r="L729" s="297"/>
      <c r="M729" s="297"/>
      <c r="N729" s="297"/>
      <c r="O729" s="297"/>
      <c r="P729" s="297"/>
      <c r="Q729" s="297"/>
      <c r="R729" s="297"/>
      <c r="S729" s="297"/>
      <c r="T729" s="297"/>
      <c r="U729" s="297"/>
      <c r="V729" s="297"/>
      <c r="W729" s="297"/>
      <c r="X729" s="297"/>
      <c r="Y729" s="297"/>
      <c r="Z729" s="297"/>
    </row>
    <row r="730" spans="1:26" ht="15.75" customHeight="1">
      <c r="A730" s="297"/>
      <c r="B730" s="297"/>
      <c r="C730" s="297"/>
      <c r="D730" s="297"/>
      <c r="E730" s="297"/>
      <c r="F730" s="297"/>
      <c r="G730" s="297"/>
      <c r="H730" s="297"/>
      <c r="I730" s="297"/>
      <c r="J730" s="297"/>
      <c r="K730" s="297"/>
      <c r="L730" s="297"/>
      <c r="M730" s="297"/>
      <c r="N730" s="297"/>
      <c r="O730" s="297"/>
      <c r="P730" s="297"/>
      <c r="Q730" s="297"/>
      <c r="R730" s="297"/>
      <c r="S730" s="297"/>
      <c r="T730" s="297"/>
      <c r="U730" s="297"/>
      <c r="V730" s="297"/>
      <c r="W730" s="297"/>
      <c r="X730" s="297"/>
      <c r="Y730" s="297"/>
      <c r="Z730" s="297"/>
    </row>
    <row r="731" spans="1:26" ht="15.75" customHeight="1">
      <c r="A731" s="297"/>
      <c r="B731" s="297"/>
      <c r="C731" s="297"/>
      <c r="D731" s="297"/>
      <c r="E731" s="297"/>
      <c r="F731" s="297"/>
      <c r="G731" s="297"/>
      <c r="H731" s="297"/>
      <c r="I731" s="297"/>
      <c r="J731" s="297"/>
      <c r="K731" s="297"/>
      <c r="L731" s="297"/>
      <c r="M731" s="297"/>
      <c r="N731" s="297"/>
      <c r="O731" s="297"/>
      <c r="P731" s="297"/>
      <c r="Q731" s="297"/>
      <c r="R731" s="297"/>
      <c r="S731" s="297"/>
      <c r="T731" s="297"/>
      <c r="U731" s="297"/>
      <c r="V731" s="297"/>
      <c r="W731" s="297"/>
      <c r="X731" s="297"/>
      <c r="Y731" s="297"/>
      <c r="Z731" s="297"/>
    </row>
    <row r="732" spans="1:26" ht="15.75" customHeight="1">
      <c r="A732" s="297"/>
      <c r="B732" s="297"/>
      <c r="C732" s="297"/>
      <c r="D732" s="297"/>
      <c r="E732" s="297"/>
      <c r="F732" s="297"/>
      <c r="G732" s="297"/>
      <c r="H732" s="297"/>
      <c r="I732" s="297"/>
      <c r="J732" s="297"/>
      <c r="K732" s="297"/>
      <c r="L732" s="297"/>
      <c r="M732" s="297"/>
      <c r="N732" s="297"/>
      <c r="O732" s="297"/>
      <c r="P732" s="297"/>
      <c r="Q732" s="297"/>
      <c r="R732" s="297"/>
      <c r="S732" s="297"/>
      <c r="T732" s="297"/>
      <c r="U732" s="297"/>
      <c r="V732" s="297"/>
      <c r="W732" s="297"/>
      <c r="X732" s="297"/>
      <c r="Y732" s="297"/>
      <c r="Z732" s="297"/>
    </row>
    <row r="733" spans="1:26" ht="15.75" customHeight="1">
      <c r="A733" s="297"/>
      <c r="B733" s="297"/>
      <c r="C733" s="297"/>
      <c r="D733" s="297"/>
      <c r="E733" s="297"/>
      <c r="F733" s="297"/>
      <c r="G733" s="297"/>
      <c r="H733" s="297"/>
      <c r="I733" s="297"/>
      <c r="J733" s="297"/>
      <c r="K733" s="297"/>
      <c r="L733" s="297"/>
      <c r="M733" s="297"/>
      <c r="N733" s="297"/>
      <c r="O733" s="297"/>
      <c r="P733" s="297"/>
      <c r="Q733" s="297"/>
      <c r="R733" s="297"/>
      <c r="S733" s="297"/>
      <c r="T733" s="297"/>
      <c r="U733" s="297"/>
      <c r="V733" s="297"/>
      <c r="W733" s="297"/>
      <c r="X733" s="297"/>
      <c r="Y733" s="297"/>
      <c r="Z733" s="297"/>
    </row>
    <row r="734" spans="1:26" ht="15.75" customHeight="1">
      <c r="A734" s="297"/>
      <c r="B734" s="297"/>
      <c r="C734" s="297"/>
      <c r="D734" s="297"/>
      <c r="E734" s="297"/>
      <c r="F734" s="297"/>
      <c r="G734" s="297"/>
      <c r="H734" s="297"/>
      <c r="I734" s="297"/>
      <c r="J734" s="297"/>
      <c r="K734" s="297"/>
      <c r="L734" s="297"/>
      <c r="M734" s="297"/>
      <c r="N734" s="297"/>
      <c r="O734" s="297"/>
      <c r="P734" s="297"/>
      <c r="Q734" s="297"/>
      <c r="R734" s="297"/>
      <c r="S734" s="297"/>
      <c r="T734" s="297"/>
      <c r="U734" s="297"/>
      <c r="V734" s="297"/>
      <c r="W734" s="297"/>
      <c r="X734" s="297"/>
      <c r="Y734" s="297"/>
      <c r="Z734" s="297"/>
    </row>
    <row r="735" spans="1:26" ht="15.75" customHeight="1">
      <c r="A735" s="297"/>
      <c r="B735" s="297"/>
      <c r="C735" s="297"/>
      <c r="D735" s="297"/>
      <c r="E735" s="297"/>
      <c r="F735" s="297"/>
      <c r="G735" s="297"/>
      <c r="H735" s="297"/>
      <c r="I735" s="297"/>
      <c r="J735" s="297"/>
      <c r="K735" s="297"/>
      <c r="L735" s="297"/>
      <c r="M735" s="297"/>
      <c r="N735" s="297"/>
      <c r="O735" s="297"/>
      <c r="P735" s="297"/>
      <c r="Q735" s="297"/>
      <c r="R735" s="297"/>
      <c r="S735" s="297"/>
      <c r="T735" s="297"/>
      <c r="U735" s="297"/>
      <c r="V735" s="297"/>
      <c r="W735" s="297"/>
      <c r="X735" s="297"/>
      <c r="Y735" s="297"/>
      <c r="Z735" s="297"/>
    </row>
    <row r="736" spans="1:26" ht="15.75" customHeight="1">
      <c r="A736" s="297"/>
      <c r="B736" s="297"/>
      <c r="C736" s="297"/>
      <c r="D736" s="297"/>
      <c r="E736" s="297"/>
      <c r="F736" s="297"/>
      <c r="G736" s="297"/>
      <c r="H736" s="297"/>
      <c r="I736" s="297"/>
      <c r="J736" s="297"/>
      <c r="K736" s="297"/>
      <c r="L736" s="297"/>
      <c r="M736" s="297"/>
      <c r="N736" s="297"/>
      <c r="O736" s="297"/>
      <c r="P736" s="297"/>
      <c r="Q736" s="297"/>
      <c r="R736" s="297"/>
      <c r="S736" s="297"/>
      <c r="T736" s="297"/>
      <c r="U736" s="297"/>
      <c r="V736" s="297"/>
      <c r="W736" s="297"/>
      <c r="X736" s="297"/>
      <c r="Y736" s="297"/>
      <c r="Z736" s="297"/>
    </row>
    <row r="737" spans="1:26" ht="15.75" customHeight="1">
      <c r="A737" s="297"/>
      <c r="B737" s="297"/>
      <c r="C737" s="297"/>
      <c r="D737" s="297"/>
      <c r="E737" s="297"/>
      <c r="F737" s="297"/>
      <c r="G737" s="297"/>
      <c r="H737" s="297"/>
      <c r="I737" s="297"/>
      <c r="J737" s="297"/>
      <c r="K737" s="297"/>
      <c r="L737" s="297"/>
      <c r="M737" s="297"/>
      <c r="N737" s="297"/>
      <c r="O737" s="297"/>
      <c r="P737" s="297"/>
      <c r="Q737" s="297"/>
      <c r="R737" s="297"/>
      <c r="S737" s="297"/>
      <c r="T737" s="297"/>
      <c r="U737" s="297"/>
      <c r="V737" s="297"/>
      <c r="W737" s="297"/>
      <c r="X737" s="297"/>
      <c r="Y737" s="297"/>
      <c r="Z737" s="297"/>
    </row>
    <row r="738" spans="1:26" ht="15.75" customHeight="1">
      <c r="A738" s="297"/>
      <c r="B738" s="297"/>
      <c r="C738" s="297"/>
      <c r="D738" s="297"/>
      <c r="E738" s="297"/>
      <c r="F738" s="297"/>
      <c r="G738" s="297"/>
      <c r="H738" s="297"/>
      <c r="I738" s="297"/>
      <c r="J738" s="297"/>
      <c r="K738" s="297"/>
      <c r="L738" s="297"/>
      <c r="M738" s="297"/>
      <c r="N738" s="297"/>
      <c r="O738" s="297"/>
      <c r="P738" s="297"/>
      <c r="Q738" s="297"/>
      <c r="R738" s="297"/>
      <c r="S738" s="297"/>
      <c r="T738" s="297"/>
      <c r="U738" s="297"/>
      <c r="V738" s="297"/>
      <c r="W738" s="297"/>
      <c r="X738" s="297"/>
      <c r="Y738" s="297"/>
      <c r="Z738" s="297"/>
    </row>
    <row r="739" spans="1:26" ht="15.75" customHeight="1">
      <c r="A739" s="297"/>
      <c r="B739" s="297"/>
      <c r="C739" s="297"/>
      <c r="D739" s="297"/>
      <c r="E739" s="297"/>
      <c r="F739" s="297"/>
      <c r="G739" s="297"/>
      <c r="H739" s="297"/>
      <c r="I739" s="297"/>
      <c r="J739" s="297"/>
      <c r="K739" s="297"/>
      <c r="L739" s="297"/>
      <c r="M739" s="297"/>
      <c r="N739" s="297"/>
      <c r="O739" s="297"/>
      <c r="P739" s="297"/>
      <c r="Q739" s="297"/>
      <c r="R739" s="297"/>
      <c r="S739" s="297"/>
      <c r="T739" s="297"/>
      <c r="U739" s="297"/>
      <c r="V739" s="297"/>
      <c r="W739" s="297"/>
      <c r="X739" s="297"/>
      <c r="Y739" s="297"/>
      <c r="Z739" s="297"/>
    </row>
    <row r="740" spans="1:26" ht="15.75" customHeight="1">
      <c r="A740" s="297"/>
      <c r="B740" s="297"/>
      <c r="C740" s="297"/>
      <c r="D740" s="297"/>
      <c r="E740" s="297"/>
      <c r="F740" s="297"/>
      <c r="G740" s="297"/>
      <c r="H740" s="297"/>
      <c r="I740" s="297"/>
      <c r="J740" s="297"/>
      <c r="K740" s="297"/>
      <c r="L740" s="297"/>
      <c r="M740" s="297"/>
      <c r="N740" s="297"/>
      <c r="O740" s="297"/>
      <c r="P740" s="297"/>
      <c r="Q740" s="297"/>
      <c r="R740" s="297"/>
      <c r="S740" s="297"/>
      <c r="T740" s="297"/>
      <c r="U740" s="297"/>
      <c r="V740" s="297"/>
      <c r="W740" s="297"/>
      <c r="X740" s="297"/>
      <c r="Y740" s="297"/>
      <c r="Z740" s="297"/>
    </row>
    <row r="741" spans="1:26" ht="15.75" customHeight="1">
      <c r="A741" s="297"/>
      <c r="B741" s="297"/>
      <c r="C741" s="297"/>
      <c r="D741" s="297"/>
      <c r="E741" s="297"/>
      <c r="F741" s="297"/>
      <c r="G741" s="297"/>
      <c r="H741" s="297"/>
      <c r="I741" s="297"/>
      <c r="J741" s="297"/>
      <c r="K741" s="297"/>
      <c r="L741" s="297"/>
      <c r="M741" s="297"/>
      <c r="N741" s="297"/>
      <c r="O741" s="297"/>
      <c r="P741" s="297"/>
      <c r="Q741" s="297"/>
      <c r="R741" s="297"/>
      <c r="S741" s="297"/>
      <c r="T741" s="297"/>
      <c r="U741" s="297"/>
      <c r="V741" s="297"/>
      <c r="W741" s="297"/>
      <c r="X741" s="297"/>
      <c r="Y741" s="297"/>
      <c r="Z741" s="297"/>
    </row>
    <row r="742" spans="1:26" ht="15.75" customHeight="1">
      <c r="A742" s="297"/>
      <c r="B742" s="297"/>
      <c r="C742" s="297"/>
      <c r="D742" s="297"/>
      <c r="E742" s="297"/>
      <c r="F742" s="297"/>
      <c r="G742" s="297"/>
      <c r="H742" s="297"/>
      <c r="I742" s="297"/>
      <c r="J742" s="297"/>
      <c r="K742" s="297"/>
      <c r="L742" s="297"/>
      <c r="M742" s="297"/>
      <c r="N742" s="297"/>
      <c r="O742" s="297"/>
      <c r="P742" s="297"/>
      <c r="Q742" s="297"/>
      <c r="R742" s="297"/>
      <c r="S742" s="297"/>
      <c r="T742" s="297"/>
      <c r="U742" s="297"/>
      <c r="V742" s="297"/>
      <c r="W742" s="297"/>
      <c r="X742" s="297"/>
      <c r="Y742" s="297"/>
      <c r="Z742" s="297"/>
    </row>
    <row r="743" spans="1:26" ht="15.75" customHeight="1">
      <c r="A743" s="297"/>
      <c r="B743" s="297"/>
      <c r="C743" s="297"/>
      <c r="D743" s="297"/>
      <c r="E743" s="297"/>
      <c r="F743" s="297"/>
      <c r="G743" s="297"/>
      <c r="H743" s="297"/>
      <c r="I743" s="297"/>
      <c r="J743" s="297"/>
      <c r="K743" s="297"/>
      <c r="L743" s="297"/>
      <c r="M743" s="297"/>
      <c r="N743" s="297"/>
      <c r="O743" s="297"/>
      <c r="P743" s="297"/>
      <c r="Q743" s="297"/>
      <c r="R743" s="297"/>
      <c r="S743" s="297"/>
      <c r="T743" s="297"/>
      <c r="U743" s="297"/>
      <c r="V743" s="297"/>
      <c r="W743" s="297"/>
      <c r="X743" s="297"/>
      <c r="Y743" s="297"/>
      <c r="Z743" s="297"/>
    </row>
    <row r="744" spans="1:26" ht="15.75" customHeight="1">
      <c r="A744" s="297"/>
      <c r="B744" s="297"/>
      <c r="C744" s="297"/>
      <c r="D744" s="297"/>
      <c r="E744" s="297"/>
      <c r="F744" s="297"/>
      <c r="G744" s="297"/>
      <c r="H744" s="297"/>
      <c r="I744" s="297"/>
      <c r="J744" s="297"/>
      <c r="K744" s="297"/>
      <c r="L744" s="297"/>
      <c r="M744" s="297"/>
      <c r="N744" s="297"/>
      <c r="O744" s="297"/>
      <c r="P744" s="297"/>
      <c r="Q744" s="297"/>
      <c r="R744" s="297"/>
      <c r="S744" s="297"/>
      <c r="T744" s="297"/>
      <c r="U744" s="297"/>
      <c r="V744" s="297"/>
      <c r="W744" s="297"/>
      <c r="X744" s="297"/>
      <c r="Y744" s="297"/>
      <c r="Z744" s="297"/>
    </row>
    <row r="745" spans="1:26" ht="15.75" customHeight="1">
      <c r="A745" s="297"/>
      <c r="B745" s="297"/>
      <c r="C745" s="297"/>
      <c r="D745" s="297"/>
      <c r="E745" s="297"/>
      <c r="F745" s="297"/>
      <c r="G745" s="297"/>
      <c r="H745" s="297"/>
      <c r="I745" s="297"/>
      <c r="J745" s="297"/>
      <c r="K745" s="297"/>
      <c r="L745" s="297"/>
      <c r="M745" s="297"/>
      <c r="N745" s="297"/>
      <c r="O745" s="297"/>
      <c r="P745" s="297"/>
      <c r="Q745" s="297"/>
      <c r="R745" s="297"/>
      <c r="S745" s="297"/>
      <c r="T745" s="297"/>
      <c r="U745" s="297"/>
      <c r="V745" s="297"/>
      <c r="W745" s="297"/>
      <c r="X745" s="297"/>
      <c r="Y745" s="297"/>
      <c r="Z745" s="297"/>
    </row>
    <row r="746" spans="1:26" ht="15.75" customHeight="1">
      <c r="A746" s="297"/>
      <c r="B746" s="297"/>
      <c r="C746" s="297"/>
      <c r="D746" s="297"/>
      <c r="E746" s="297"/>
      <c r="F746" s="297"/>
      <c r="G746" s="297"/>
      <c r="H746" s="297"/>
      <c r="I746" s="297"/>
      <c r="J746" s="297"/>
      <c r="K746" s="297"/>
      <c r="L746" s="297"/>
      <c r="M746" s="297"/>
      <c r="N746" s="297"/>
      <c r="O746" s="297"/>
      <c r="P746" s="297"/>
      <c r="Q746" s="297"/>
      <c r="R746" s="297"/>
      <c r="S746" s="297"/>
      <c r="T746" s="297"/>
      <c r="U746" s="297"/>
      <c r="V746" s="297"/>
      <c r="W746" s="297"/>
      <c r="X746" s="297"/>
      <c r="Y746" s="297"/>
      <c r="Z746" s="297"/>
    </row>
    <row r="747" spans="1:26" ht="15.75" customHeight="1">
      <c r="A747" s="297"/>
      <c r="B747" s="297"/>
      <c r="C747" s="297"/>
      <c r="D747" s="297"/>
      <c r="E747" s="297"/>
      <c r="F747" s="297"/>
      <c r="G747" s="297"/>
      <c r="H747" s="297"/>
      <c r="I747" s="297"/>
      <c r="J747" s="297"/>
      <c r="K747" s="297"/>
      <c r="L747" s="297"/>
      <c r="M747" s="297"/>
      <c r="N747" s="297"/>
      <c r="O747" s="297"/>
      <c r="P747" s="297"/>
      <c r="Q747" s="297"/>
      <c r="R747" s="297"/>
      <c r="S747" s="297"/>
      <c r="T747" s="297"/>
      <c r="U747" s="297"/>
      <c r="V747" s="297"/>
      <c r="W747" s="297"/>
      <c r="X747" s="297"/>
      <c r="Y747" s="297"/>
      <c r="Z747" s="297"/>
    </row>
    <row r="748" spans="1:26" ht="15.75" customHeight="1">
      <c r="A748" s="297"/>
      <c r="B748" s="297"/>
      <c r="C748" s="297"/>
      <c r="D748" s="297"/>
      <c r="E748" s="297"/>
      <c r="F748" s="297"/>
      <c r="G748" s="297"/>
      <c r="H748" s="297"/>
      <c r="I748" s="297"/>
      <c r="J748" s="297"/>
      <c r="K748" s="297"/>
      <c r="L748" s="297"/>
      <c r="M748" s="297"/>
      <c r="N748" s="297"/>
      <c r="O748" s="297"/>
      <c r="P748" s="297"/>
      <c r="Q748" s="297"/>
      <c r="R748" s="297"/>
      <c r="S748" s="297"/>
      <c r="T748" s="297"/>
      <c r="U748" s="297"/>
      <c r="V748" s="297"/>
      <c r="W748" s="297"/>
      <c r="X748" s="297"/>
      <c r="Y748" s="297"/>
      <c r="Z748" s="297"/>
    </row>
    <row r="749" spans="1:26" ht="15.75" customHeight="1">
      <c r="A749" s="297"/>
      <c r="B749" s="297"/>
      <c r="C749" s="297"/>
      <c r="D749" s="297"/>
      <c r="E749" s="297"/>
      <c r="F749" s="297"/>
      <c r="G749" s="297"/>
      <c r="H749" s="297"/>
      <c r="I749" s="297"/>
      <c r="J749" s="297"/>
      <c r="K749" s="297"/>
      <c r="L749" s="297"/>
      <c r="M749" s="297"/>
      <c r="N749" s="297"/>
      <c r="O749" s="297"/>
      <c r="P749" s="297"/>
      <c r="Q749" s="297"/>
      <c r="R749" s="297"/>
      <c r="S749" s="297"/>
      <c r="T749" s="297"/>
      <c r="U749" s="297"/>
      <c r="V749" s="297"/>
      <c r="W749" s="297"/>
      <c r="X749" s="297"/>
      <c r="Y749" s="297"/>
      <c r="Z749" s="297"/>
    </row>
    <row r="750" spans="1:26" ht="15.75" customHeight="1">
      <c r="A750" s="297"/>
      <c r="B750" s="297"/>
      <c r="C750" s="297"/>
      <c r="D750" s="297"/>
      <c r="E750" s="297"/>
      <c r="F750" s="297"/>
      <c r="G750" s="297"/>
      <c r="H750" s="297"/>
      <c r="I750" s="297"/>
      <c r="J750" s="297"/>
      <c r="K750" s="297"/>
      <c r="L750" s="297"/>
      <c r="M750" s="297"/>
      <c r="N750" s="297"/>
      <c r="O750" s="297"/>
      <c r="P750" s="297"/>
      <c r="Q750" s="297"/>
      <c r="R750" s="297"/>
      <c r="S750" s="297"/>
      <c r="T750" s="297"/>
      <c r="U750" s="297"/>
      <c r="V750" s="297"/>
      <c r="W750" s="297"/>
      <c r="X750" s="297"/>
      <c r="Y750" s="297"/>
      <c r="Z750" s="297"/>
    </row>
    <row r="751" spans="1:26" ht="15.75" customHeight="1">
      <c r="A751" s="297"/>
      <c r="B751" s="297"/>
      <c r="C751" s="297"/>
      <c r="D751" s="297"/>
      <c r="E751" s="297"/>
      <c r="F751" s="297"/>
      <c r="G751" s="297"/>
      <c r="H751" s="297"/>
      <c r="I751" s="297"/>
      <c r="J751" s="297"/>
      <c r="K751" s="297"/>
      <c r="L751" s="297"/>
      <c r="M751" s="297"/>
      <c r="N751" s="297"/>
      <c r="O751" s="297"/>
      <c r="P751" s="297"/>
      <c r="Q751" s="297"/>
      <c r="R751" s="297"/>
      <c r="S751" s="297"/>
      <c r="T751" s="297"/>
      <c r="U751" s="297"/>
      <c r="V751" s="297"/>
      <c r="W751" s="297"/>
      <c r="X751" s="297"/>
      <c r="Y751" s="297"/>
      <c r="Z751" s="297"/>
    </row>
    <row r="752" spans="1:26" ht="15.75" customHeight="1">
      <c r="A752" s="297"/>
      <c r="B752" s="297"/>
      <c r="C752" s="297"/>
      <c r="D752" s="297"/>
      <c r="E752" s="297"/>
      <c r="F752" s="297"/>
      <c r="G752" s="297"/>
      <c r="H752" s="297"/>
      <c r="I752" s="297"/>
      <c r="J752" s="297"/>
      <c r="K752" s="297"/>
      <c r="L752" s="297"/>
      <c r="M752" s="297"/>
      <c r="N752" s="297"/>
      <c r="O752" s="297"/>
      <c r="P752" s="297"/>
      <c r="Q752" s="297"/>
      <c r="R752" s="297"/>
      <c r="S752" s="297"/>
      <c r="T752" s="297"/>
      <c r="U752" s="297"/>
      <c r="V752" s="297"/>
      <c r="W752" s="297"/>
      <c r="X752" s="297"/>
      <c r="Y752" s="297"/>
      <c r="Z752" s="297"/>
    </row>
    <row r="753" spans="1:26" ht="15.75" customHeight="1">
      <c r="A753" s="297"/>
      <c r="B753" s="297"/>
      <c r="C753" s="297"/>
      <c r="D753" s="297"/>
      <c r="E753" s="297"/>
      <c r="F753" s="297"/>
      <c r="G753" s="297"/>
      <c r="H753" s="297"/>
      <c r="I753" s="297"/>
      <c r="J753" s="297"/>
      <c r="K753" s="297"/>
      <c r="L753" s="297"/>
      <c r="M753" s="297"/>
      <c r="N753" s="297"/>
      <c r="O753" s="297"/>
      <c r="P753" s="297"/>
      <c r="Q753" s="297"/>
      <c r="R753" s="297"/>
      <c r="S753" s="297"/>
      <c r="T753" s="297"/>
      <c r="U753" s="297"/>
      <c r="V753" s="297"/>
      <c r="W753" s="297"/>
      <c r="X753" s="297"/>
      <c r="Y753" s="297"/>
      <c r="Z753" s="297"/>
    </row>
    <row r="754" spans="1:26" ht="15.75" customHeight="1">
      <c r="A754" s="297"/>
      <c r="B754" s="297"/>
      <c r="C754" s="297"/>
      <c r="D754" s="297"/>
      <c r="E754" s="297"/>
      <c r="F754" s="297"/>
      <c r="G754" s="297"/>
      <c r="H754" s="297"/>
      <c r="I754" s="297"/>
      <c r="J754" s="297"/>
      <c r="K754" s="297"/>
      <c r="L754" s="297"/>
      <c r="M754" s="297"/>
      <c r="N754" s="297"/>
      <c r="O754" s="297"/>
      <c r="P754" s="297"/>
      <c r="Q754" s="297"/>
      <c r="R754" s="297"/>
      <c r="S754" s="297"/>
      <c r="T754" s="297"/>
      <c r="U754" s="297"/>
      <c r="V754" s="297"/>
      <c r="W754" s="297"/>
      <c r="X754" s="297"/>
      <c r="Y754" s="297"/>
      <c r="Z754" s="297"/>
    </row>
    <row r="755" spans="1:26" ht="15.75" customHeight="1">
      <c r="A755" s="297"/>
      <c r="B755" s="297"/>
      <c r="C755" s="297"/>
      <c r="D755" s="297"/>
      <c r="E755" s="297"/>
      <c r="F755" s="297"/>
      <c r="G755" s="297"/>
      <c r="H755" s="297"/>
      <c r="I755" s="297"/>
      <c r="J755" s="297"/>
      <c r="K755" s="297"/>
      <c r="L755" s="297"/>
      <c r="M755" s="297"/>
      <c r="N755" s="297"/>
      <c r="O755" s="297"/>
      <c r="P755" s="297"/>
      <c r="Q755" s="297"/>
      <c r="R755" s="297"/>
      <c r="S755" s="297"/>
      <c r="T755" s="297"/>
      <c r="U755" s="297"/>
      <c r="V755" s="297"/>
      <c r="W755" s="297"/>
      <c r="X755" s="297"/>
      <c r="Y755" s="297"/>
      <c r="Z755" s="297"/>
    </row>
    <row r="756" spans="1:26" ht="15.75" customHeight="1">
      <c r="A756" s="297"/>
      <c r="B756" s="297"/>
      <c r="C756" s="297"/>
      <c r="D756" s="297"/>
      <c r="E756" s="297"/>
      <c r="F756" s="297"/>
      <c r="G756" s="297"/>
      <c r="H756" s="297"/>
      <c r="I756" s="297"/>
      <c r="J756" s="297"/>
      <c r="K756" s="297"/>
      <c r="L756" s="297"/>
      <c r="M756" s="297"/>
      <c r="N756" s="297"/>
      <c r="O756" s="297"/>
      <c r="P756" s="297"/>
      <c r="Q756" s="297"/>
      <c r="R756" s="297"/>
      <c r="S756" s="297"/>
      <c r="T756" s="297"/>
      <c r="U756" s="297"/>
      <c r="V756" s="297"/>
      <c r="W756" s="297"/>
      <c r="X756" s="297"/>
      <c r="Y756" s="297"/>
      <c r="Z756" s="297"/>
    </row>
    <row r="757" spans="1:26" ht="15.75" customHeight="1">
      <c r="A757" s="297"/>
      <c r="B757" s="297"/>
      <c r="C757" s="297"/>
      <c r="D757" s="297"/>
      <c r="E757" s="297"/>
      <c r="F757" s="297"/>
      <c r="G757" s="297"/>
      <c r="H757" s="297"/>
      <c r="I757" s="297"/>
      <c r="J757" s="297"/>
      <c r="K757" s="297"/>
      <c r="L757" s="297"/>
      <c r="M757" s="297"/>
      <c r="N757" s="297"/>
      <c r="O757" s="297"/>
      <c r="P757" s="297"/>
      <c r="Q757" s="297"/>
      <c r="R757" s="297"/>
      <c r="S757" s="297"/>
      <c r="T757" s="297"/>
      <c r="U757" s="297"/>
      <c r="V757" s="297"/>
      <c r="W757" s="297"/>
      <c r="X757" s="297"/>
      <c r="Y757" s="297"/>
      <c r="Z757" s="297"/>
    </row>
    <row r="758" spans="1:26" ht="15.75" customHeight="1">
      <c r="A758" s="297"/>
      <c r="B758" s="297"/>
      <c r="C758" s="297"/>
      <c r="D758" s="297"/>
      <c r="E758" s="297"/>
      <c r="F758" s="297"/>
      <c r="G758" s="297"/>
      <c r="H758" s="297"/>
      <c r="I758" s="297"/>
      <c r="J758" s="297"/>
      <c r="K758" s="297"/>
      <c r="L758" s="297"/>
      <c r="M758" s="297"/>
      <c r="N758" s="297"/>
      <c r="O758" s="297"/>
      <c r="P758" s="297"/>
      <c r="Q758" s="297"/>
      <c r="R758" s="297"/>
      <c r="S758" s="297"/>
      <c r="T758" s="297"/>
      <c r="U758" s="297"/>
      <c r="V758" s="297"/>
      <c r="W758" s="297"/>
      <c r="X758" s="297"/>
      <c r="Y758" s="297"/>
      <c r="Z758" s="297"/>
    </row>
    <row r="759" spans="1:26" ht="15.75" customHeight="1">
      <c r="A759" s="297"/>
      <c r="B759" s="297"/>
      <c r="C759" s="297"/>
      <c r="D759" s="297"/>
      <c r="E759" s="297"/>
      <c r="F759" s="297"/>
      <c r="G759" s="297"/>
      <c r="H759" s="297"/>
      <c r="I759" s="297"/>
      <c r="J759" s="297"/>
      <c r="K759" s="297"/>
      <c r="L759" s="297"/>
      <c r="M759" s="297"/>
      <c r="N759" s="297"/>
      <c r="O759" s="297"/>
      <c r="P759" s="297"/>
      <c r="Q759" s="297"/>
      <c r="R759" s="297"/>
      <c r="S759" s="297"/>
      <c r="T759" s="297"/>
      <c r="U759" s="297"/>
      <c r="V759" s="297"/>
      <c r="W759" s="297"/>
      <c r="X759" s="297"/>
      <c r="Y759" s="297"/>
      <c r="Z759" s="297"/>
    </row>
    <row r="760" spans="1:26" ht="15.75" customHeight="1">
      <c r="A760" s="297"/>
      <c r="B760" s="297"/>
      <c r="C760" s="297"/>
      <c r="D760" s="297"/>
      <c r="E760" s="297"/>
      <c r="F760" s="297"/>
      <c r="G760" s="297"/>
      <c r="H760" s="297"/>
      <c r="I760" s="297"/>
      <c r="J760" s="297"/>
      <c r="K760" s="297"/>
      <c r="L760" s="297"/>
      <c r="M760" s="297"/>
      <c r="N760" s="297"/>
      <c r="O760" s="297"/>
      <c r="P760" s="297"/>
      <c r="Q760" s="297"/>
      <c r="R760" s="297"/>
      <c r="S760" s="297"/>
      <c r="T760" s="297"/>
      <c r="U760" s="297"/>
      <c r="V760" s="297"/>
      <c r="W760" s="297"/>
      <c r="X760" s="297"/>
      <c r="Y760" s="297"/>
      <c r="Z760" s="297"/>
    </row>
    <row r="761" spans="1:26" ht="15.75" customHeight="1">
      <c r="A761" s="297"/>
      <c r="B761" s="297"/>
      <c r="C761" s="297"/>
      <c r="D761" s="297"/>
      <c r="E761" s="297"/>
      <c r="F761" s="297"/>
      <c r="G761" s="297"/>
      <c r="H761" s="297"/>
      <c r="I761" s="297"/>
      <c r="J761" s="297"/>
      <c r="K761" s="297"/>
      <c r="L761" s="297"/>
      <c r="M761" s="297"/>
      <c r="N761" s="297"/>
      <c r="O761" s="297"/>
      <c r="P761" s="297"/>
      <c r="Q761" s="297"/>
      <c r="R761" s="297"/>
      <c r="S761" s="297"/>
      <c r="T761" s="297"/>
      <c r="U761" s="297"/>
      <c r="V761" s="297"/>
      <c r="W761" s="297"/>
      <c r="X761" s="297"/>
      <c r="Y761" s="297"/>
      <c r="Z761" s="297"/>
    </row>
    <row r="762" spans="1:26" ht="15.75" customHeight="1">
      <c r="A762" s="297"/>
      <c r="B762" s="297"/>
      <c r="C762" s="297"/>
      <c r="D762" s="297"/>
      <c r="E762" s="297"/>
      <c r="F762" s="297"/>
      <c r="G762" s="297"/>
      <c r="H762" s="297"/>
      <c r="I762" s="297"/>
      <c r="J762" s="297"/>
      <c r="K762" s="297"/>
      <c r="L762" s="297"/>
      <c r="M762" s="297"/>
      <c r="N762" s="297"/>
      <c r="O762" s="297"/>
      <c r="P762" s="297"/>
      <c r="Q762" s="297"/>
      <c r="R762" s="297"/>
      <c r="S762" s="297"/>
      <c r="T762" s="297"/>
      <c r="U762" s="297"/>
      <c r="V762" s="297"/>
      <c r="W762" s="297"/>
      <c r="X762" s="297"/>
      <c r="Y762" s="297"/>
      <c r="Z762" s="297"/>
    </row>
    <row r="763" spans="1:26" ht="15.75" customHeight="1">
      <c r="A763" s="297"/>
      <c r="B763" s="297"/>
      <c r="C763" s="297"/>
      <c r="D763" s="297"/>
      <c r="E763" s="297"/>
      <c r="F763" s="297"/>
      <c r="G763" s="297"/>
      <c r="H763" s="297"/>
      <c r="I763" s="297"/>
      <c r="J763" s="297"/>
      <c r="K763" s="297"/>
      <c r="L763" s="297"/>
      <c r="M763" s="297"/>
      <c r="N763" s="297"/>
      <c r="O763" s="297"/>
      <c r="P763" s="297"/>
      <c r="Q763" s="297"/>
      <c r="R763" s="297"/>
      <c r="S763" s="297"/>
      <c r="T763" s="297"/>
      <c r="U763" s="297"/>
      <c r="V763" s="297"/>
      <c r="W763" s="297"/>
      <c r="X763" s="297"/>
      <c r="Y763" s="297"/>
      <c r="Z763" s="297"/>
    </row>
    <row r="764" spans="1:26" ht="15.75" customHeight="1">
      <c r="A764" s="297"/>
      <c r="B764" s="297"/>
      <c r="C764" s="297"/>
      <c r="D764" s="297"/>
      <c r="E764" s="297"/>
      <c r="F764" s="297"/>
      <c r="G764" s="297"/>
      <c r="H764" s="297"/>
      <c r="I764" s="297"/>
      <c r="J764" s="297"/>
      <c r="K764" s="297"/>
      <c r="L764" s="297"/>
      <c r="M764" s="297"/>
      <c r="N764" s="297"/>
      <c r="O764" s="297"/>
      <c r="P764" s="297"/>
      <c r="Q764" s="297"/>
      <c r="R764" s="297"/>
      <c r="S764" s="297"/>
      <c r="T764" s="297"/>
      <c r="U764" s="297"/>
      <c r="V764" s="297"/>
      <c r="W764" s="297"/>
      <c r="X764" s="297"/>
      <c r="Y764" s="297"/>
      <c r="Z764" s="297"/>
    </row>
    <row r="765" spans="1:26" ht="15.75" customHeight="1">
      <c r="A765" s="297"/>
      <c r="B765" s="297"/>
      <c r="C765" s="297"/>
      <c r="D765" s="297"/>
      <c r="E765" s="297"/>
      <c r="F765" s="297"/>
      <c r="G765" s="297"/>
      <c r="H765" s="297"/>
      <c r="I765" s="297"/>
      <c r="J765" s="297"/>
      <c r="K765" s="297"/>
      <c r="L765" s="297"/>
      <c r="M765" s="297"/>
      <c r="N765" s="297"/>
      <c r="O765" s="297"/>
      <c r="P765" s="297"/>
      <c r="Q765" s="297"/>
      <c r="R765" s="297"/>
      <c r="S765" s="297"/>
      <c r="T765" s="297"/>
      <c r="U765" s="297"/>
      <c r="V765" s="297"/>
      <c r="W765" s="297"/>
      <c r="X765" s="297"/>
      <c r="Y765" s="297"/>
      <c r="Z765" s="297"/>
    </row>
    <row r="766" spans="1:26" ht="15.75" customHeight="1">
      <c r="A766" s="297"/>
      <c r="B766" s="297"/>
      <c r="C766" s="297"/>
      <c r="D766" s="297"/>
      <c r="E766" s="297"/>
      <c r="F766" s="297"/>
      <c r="G766" s="297"/>
      <c r="H766" s="297"/>
      <c r="I766" s="297"/>
      <c r="J766" s="297"/>
      <c r="K766" s="297"/>
      <c r="L766" s="297"/>
      <c r="M766" s="297"/>
      <c r="N766" s="297"/>
      <c r="O766" s="297"/>
      <c r="P766" s="297"/>
      <c r="Q766" s="297"/>
      <c r="R766" s="297"/>
      <c r="S766" s="297"/>
      <c r="T766" s="297"/>
      <c r="U766" s="297"/>
      <c r="V766" s="297"/>
      <c r="W766" s="297"/>
      <c r="X766" s="297"/>
      <c r="Y766" s="297"/>
      <c r="Z766" s="297"/>
    </row>
    <row r="767" spans="1:26" ht="15.75" customHeight="1">
      <c r="A767" s="297"/>
      <c r="B767" s="297"/>
      <c r="C767" s="297"/>
      <c r="D767" s="297"/>
      <c r="E767" s="297"/>
      <c r="F767" s="297"/>
      <c r="G767" s="297"/>
      <c r="H767" s="297"/>
      <c r="I767" s="297"/>
      <c r="J767" s="297"/>
      <c r="K767" s="297"/>
      <c r="L767" s="297"/>
      <c r="M767" s="297"/>
      <c r="N767" s="297"/>
      <c r="O767" s="297"/>
      <c r="P767" s="297"/>
      <c r="Q767" s="297"/>
      <c r="R767" s="297"/>
      <c r="S767" s="297"/>
      <c r="T767" s="297"/>
      <c r="U767" s="297"/>
      <c r="V767" s="297"/>
      <c r="W767" s="297"/>
      <c r="X767" s="297"/>
      <c r="Y767" s="297"/>
      <c r="Z767" s="297"/>
    </row>
    <row r="768" spans="1:26" ht="15.75" customHeight="1">
      <c r="A768" s="297"/>
      <c r="B768" s="297"/>
      <c r="C768" s="297"/>
      <c r="D768" s="297"/>
      <c r="E768" s="297"/>
      <c r="F768" s="297"/>
      <c r="G768" s="297"/>
      <c r="H768" s="297"/>
      <c r="I768" s="297"/>
      <c r="J768" s="297"/>
      <c r="K768" s="297"/>
      <c r="L768" s="297"/>
      <c r="M768" s="297"/>
      <c r="N768" s="297"/>
      <c r="O768" s="297"/>
      <c r="P768" s="297"/>
      <c r="Q768" s="297"/>
      <c r="R768" s="297"/>
      <c r="S768" s="297"/>
      <c r="T768" s="297"/>
      <c r="U768" s="297"/>
      <c r="V768" s="297"/>
      <c r="W768" s="297"/>
      <c r="X768" s="297"/>
      <c r="Y768" s="297"/>
      <c r="Z768" s="297"/>
    </row>
    <row r="769" spans="1:26" ht="15.75" customHeight="1">
      <c r="A769" s="297"/>
      <c r="B769" s="297"/>
      <c r="C769" s="297"/>
      <c r="D769" s="297"/>
      <c r="E769" s="297"/>
      <c r="F769" s="297"/>
      <c r="G769" s="297"/>
      <c r="H769" s="297"/>
      <c r="I769" s="297"/>
      <c r="J769" s="297"/>
      <c r="K769" s="297"/>
      <c r="L769" s="297"/>
      <c r="M769" s="297"/>
      <c r="N769" s="297"/>
      <c r="O769" s="297"/>
      <c r="P769" s="297"/>
      <c r="Q769" s="297"/>
      <c r="R769" s="297"/>
      <c r="S769" s="297"/>
      <c r="T769" s="297"/>
      <c r="U769" s="297"/>
      <c r="V769" s="297"/>
      <c r="W769" s="297"/>
      <c r="X769" s="297"/>
      <c r="Y769" s="297"/>
      <c r="Z769" s="297"/>
    </row>
    <row r="770" spans="1:26" ht="15.75" customHeight="1">
      <c r="A770" s="297"/>
      <c r="B770" s="297"/>
      <c r="C770" s="297"/>
      <c r="D770" s="297"/>
      <c r="E770" s="297"/>
      <c r="F770" s="297"/>
      <c r="G770" s="297"/>
      <c r="H770" s="297"/>
      <c r="I770" s="297"/>
      <c r="J770" s="297"/>
      <c r="K770" s="297"/>
      <c r="L770" s="297"/>
      <c r="M770" s="297"/>
      <c r="N770" s="297"/>
      <c r="O770" s="297"/>
      <c r="P770" s="297"/>
      <c r="Q770" s="297"/>
      <c r="R770" s="297"/>
      <c r="S770" s="297"/>
      <c r="T770" s="297"/>
      <c r="U770" s="297"/>
      <c r="V770" s="297"/>
      <c r="W770" s="297"/>
      <c r="X770" s="297"/>
      <c r="Y770" s="297"/>
      <c r="Z770" s="297"/>
    </row>
    <row r="771" spans="1:26" ht="15.75" customHeight="1">
      <c r="A771" s="297"/>
      <c r="B771" s="297"/>
      <c r="C771" s="297"/>
      <c r="D771" s="297"/>
      <c r="E771" s="297"/>
      <c r="F771" s="297"/>
      <c r="G771" s="297"/>
      <c r="H771" s="297"/>
      <c r="I771" s="297"/>
      <c r="J771" s="297"/>
      <c r="K771" s="297"/>
      <c r="L771" s="297"/>
      <c r="M771" s="297"/>
      <c r="N771" s="297"/>
      <c r="O771" s="297"/>
      <c r="P771" s="297"/>
      <c r="Q771" s="297"/>
      <c r="R771" s="297"/>
      <c r="S771" s="297"/>
      <c r="T771" s="297"/>
      <c r="U771" s="297"/>
      <c r="V771" s="297"/>
      <c r="W771" s="297"/>
      <c r="X771" s="297"/>
      <c r="Y771" s="297"/>
      <c r="Z771" s="297"/>
    </row>
    <row r="772" spans="1:26" ht="15.75" customHeight="1">
      <c r="A772" s="297"/>
      <c r="B772" s="297"/>
      <c r="C772" s="297"/>
      <c r="D772" s="297"/>
      <c r="E772" s="297"/>
      <c r="F772" s="297"/>
      <c r="G772" s="297"/>
      <c r="H772" s="297"/>
      <c r="I772" s="297"/>
      <c r="J772" s="297"/>
      <c r="K772" s="297"/>
      <c r="L772" s="297"/>
      <c r="M772" s="297"/>
      <c r="N772" s="297"/>
      <c r="O772" s="297"/>
      <c r="P772" s="297"/>
      <c r="Q772" s="297"/>
      <c r="R772" s="297"/>
      <c r="S772" s="297"/>
      <c r="T772" s="297"/>
      <c r="U772" s="297"/>
      <c r="V772" s="297"/>
      <c r="W772" s="297"/>
      <c r="X772" s="297"/>
      <c r="Y772" s="297"/>
      <c r="Z772" s="297"/>
    </row>
    <row r="773" spans="1:26" ht="15.75" customHeight="1">
      <c r="A773" s="297"/>
      <c r="B773" s="297"/>
      <c r="C773" s="297"/>
      <c r="D773" s="297"/>
      <c r="E773" s="297"/>
      <c r="F773" s="297"/>
      <c r="G773" s="297"/>
      <c r="H773" s="297"/>
      <c r="I773" s="297"/>
      <c r="J773" s="297"/>
      <c r="K773" s="297"/>
      <c r="L773" s="297"/>
      <c r="M773" s="297"/>
      <c r="N773" s="297"/>
      <c r="O773" s="297"/>
      <c r="P773" s="297"/>
      <c r="Q773" s="297"/>
      <c r="R773" s="297"/>
      <c r="S773" s="297"/>
      <c r="T773" s="297"/>
      <c r="U773" s="297"/>
      <c r="V773" s="297"/>
      <c r="W773" s="297"/>
      <c r="X773" s="297"/>
      <c r="Y773" s="297"/>
      <c r="Z773" s="297"/>
    </row>
    <row r="774" spans="1:26" ht="15.75" customHeight="1">
      <c r="A774" s="297"/>
      <c r="B774" s="297"/>
      <c r="C774" s="297"/>
      <c r="D774" s="297"/>
      <c r="E774" s="297"/>
      <c r="F774" s="297"/>
      <c r="G774" s="297"/>
      <c r="H774" s="297"/>
      <c r="I774" s="297"/>
      <c r="J774" s="297"/>
      <c r="K774" s="297"/>
      <c r="L774" s="297"/>
      <c r="M774" s="297"/>
      <c r="N774" s="297"/>
      <c r="O774" s="297"/>
      <c r="P774" s="297"/>
      <c r="Q774" s="297"/>
      <c r="R774" s="297"/>
      <c r="S774" s="297"/>
      <c r="T774" s="297"/>
      <c r="U774" s="297"/>
      <c r="V774" s="297"/>
      <c r="W774" s="297"/>
      <c r="X774" s="297"/>
      <c r="Y774" s="297"/>
      <c r="Z774" s="297"/>
    </row>
    <row r="775" spans="1:26" ht="15.75" customHeight="1">
      <c r="A775" s="297"/>
      <c r="B775" s="297"/>
      <c r="C775" s="297"/>
      <c r="D775" s="297"/>
      <c r="E775" s="297"/>
      <c r="F775" s="297"/>
      <c r="G775" s="297"/>
      <c r="H775" s="297"/>
      <c r="I775" s="297"/>
      <c r="J775" s="297"/>
      <c r="K775" s="297"/>
      <c r="L775" s="297"/>
      <c r="M775" s="297"/>
      <c r="N775" s="297"/>
      <c r="O775" s="297"/>
      <c r="P775" s="297"/>
      <c r="Q775" s="297"/>
      <c r="R775" s="297"/>
      <c r="S775" s="297"/>
      <c r="T775" s="297"/>
      <c r="U775" s="297"/>
      <c r="V775" s="297"/>
      <c r="W775" s="297"/>
      <c r="X775" s="297"/>
      <c r="Y775" s="297"/>
      <c r="Z775" s="297"/>
    </row>
    <row r="776" spans="1:26" ht="15.75" customHeight="1">
      <c r="A776" s="297"/>
      <c r="B776" s="297"/>
      <c r="C776" s="297"/>
      <c r="D776" s="297"/>
      <c r="E776" s="297"/>
      <c r="F776" s="297"/>
      <c r="G776" s="297"/>
      <c r="H776" s="297"/>
      <c r="I776" s="297"/>
      <c r="J776" s="297"/>
      <c r="K776" s="297"/>
      <c r="L776" s="297"/>
      <c r="M776" s="297"/>
      <c r="N776" s="297"/>
      <c r="O776" s="297"/>
      <c r="P776" s="297"/>
      <c r="Q776" s="297"/>
      <c r="R776" s="297"/>
      <c r="S776" s="297"/>
      <c r="T776" s="297"/>
      <c r="U776" s="297"/>
      <c r="V776" s="297"/>
      <c r="W776" s="297"/>
      <c r="X776" s="297"/>
      <c r="Y776" s="297"/>
      <c r="Z776" s="297"/>
    </row>
    <row r="777" spans="1:26" ht="15.75" customHeight="1">
      <c r="A777" s="297"/>
      <c r="B777" s="297"/>
      <c r="C777" s="297"/>
      <c r="D777" s="297"/>
      <c r="E777" s="297"/>
      <c r="F777" s="297"/>
      <c r="G777" s="297"/>
      <c r="H777" s="297"/>
      <c r="I777" s="297"/>
      <c r="J777" s="297"/>
      <c r="K777" s="297"/>
      <c r="L777" s="297"/>
      <c r="M777" s="297"/>
      <c r="N777" s="297"/>
      <c r="O777" s="297"/>
      <c r="P777" s="297"/>
      <c r="Q777" s="297"/>
      <c r="R777" s="297"/>
      <c r="S777" s="297"/>
      <c r="T777" s="297"/>
      <c r="U777" s="297"/>
      <c r="V777" s="297"/>
      <c r="W777" s="297"/>
      <c r="X777" s="297"/>
      <c r="Y777" s="297"/>
      <c r="Z777" s="297"/>
    </row>
    <row r="778" spans="1:26" ht="15.75" customHeight="1">
      <c r="A778" s="297"/>
      <c r="B778" s="297"/>
      <c r="C778" s="297"/>
      <c r="D778" s="297"/>
      <c r="E778" s="297"/>
      <c r="F778" s="297"/>
      <c r="G778" s="297"/>
      <c r="H778" s="297"/>
      <c r="I778" s="297"/>
      <c r="J778" s="297"/>
      <c r="K778" s="297"/>
      <c r="L778" s="297"/>
      <c r="M778" s="297"/>
      <c r="N778" s="297"/>
      <c r="O778" s="297"/>
      <c r="P778" s="297"/>
      <c r="Q778" s="297"/>
      <c r="R778" s="297"/>
      <c r="S778" s="297"/>
      <c r="T778" s="297"/>
      <c r="U778" s="297"/>
      <c r="V778" s="297"/>
      <c r="W778" s="297"/>
      <c r="X778" s="297"/>
      <c r="Y778" s="297"/>
      <c r="Z778" s="297"/>
    </row>
    <row r="779" spans="1:26" ht="15.75" customHeight="1">
      <c r="A779" s="297"/>
      <c r="B779" s="297"/>
      <c r="C779" s="297"/>
      <c r="D779" s="297"/>
      <c r="E779" s="297"/>
      <c r="F779" s="297"/>
      <c r="G779" s="297"/>
      <c r="H779" s="297"/>
      <c r="I779" s="297"/>
      <c r="J779" s="297"/>
      <c r="K779" s="297"/>
      <c r="L779" s="297"/>
      <c r="M779" s="297"/>
      <c r="N779" s="297"/>
      <c r="O779" s="297"/>
      <c r="P779" s="297"/>
      <c r="Q779" s="297"/>
      <c r="R779" s="297"/>
      <c r="S779" s="297"/>
      <c r="T779" s="297"/>
      <c r="U779" s="297"/>
      <c r="V779" s="297"/>
      <c r="W779" s="297"/>
      <c r="X779" s="297"/>
      <c r="Y779" s="297"/>
      <c r="Z779" s="297"/>
    </row>
    <row r="780" spans="1:26" ht="15.75" customHeight="1">
      <c r="A780" s="297"/>
      <c r="B780" s="297"/>
      <c r="C780" s="297"/>
      <c r="D780" s="297"/>
      <c r="E780" s="297"/>
      <c r="F780" s="297"/>
      <c r="G780" s="297"/>
      <c r="H780" s="297"/>
      <c r="I780" s="297"/>
      <c r="J780" s="297"/>
      <c r="K780" s="297"/>
      <c r="L780" s="297"/>
      <c r="M780" s="297"/>
      <c r="N780" s="297"/>
      <c r="O780" s="297"/>
      <c r="P780" s="297"/>
      <c r="Q780" s="297"/>
      <c r="R780" s="297"/>
      <c r="S780" s="297"/>
      <c r="T780" s="297"/>
      <c r="U780" s="297"/>
      <c r="V780" s="297"/>
      <c r="W780" s="297"/>
      <c r="X780" s="297"/>
      <c r="Y780" s="297"/>
      <c r="Z780" s="297"/>
    </row>
    <row r="781" spans="1:26" ht="15.75" customHeight="1">
      <c r="A781" s="297"/>
      <c r="B781" s="297"/>
      <c r="C781" s="297"/>
      <c r="D781" s="297"/>
      <c r="E781" s="297"/>
      <c r="F781" s="297"/>
      <c r="G781" s="297"/>
      <c r="H781" s="297"/>
      <c r="I781" s="297"/>
      <c r="J781" s="297"/>
      <c r="K781" s="297"/>
      <c r="L781" s="297"/>
      <c r="M781" s="297"/>
      <c r="N781" s="297"/>
      <c r="O781" s="297"/>
      <c r="P781" s="297"/>
      <c r="Q781" s="297"/>
      <c r="R781" s="297"/>
      <c r="S781" s="297"/>
      <c r="T781" s="297"/>
      <c r="U781" s="297"/>
      <c r="V781" s="297"/>
      <c r="W781" s="297"/>
      <c r="X781" s="297"/>
      <c r="Y781" s="297"/>
      <c r="Z781" s="297"/>
    </row>
    <row r="782" spans="1:26" ht="15.75" customHeight="1">
      <c r="A782" s="297"/>
      <c r="B782" s="297"/>
      <c r="C782" s="297"/>
      <c r="D782" s="297"/>
      <c r="E782" s="297"/>
      <c r="F782" s="297"/>
      <c r="G782" s="297"/>
      <c r="H782" s="297"/>
      <c r="I782" s="297"/>
      <c r="J782" s="297"/>
      <c r="K782" s="297"/>
      <c r="L782" s="297"/>
      <c r="M782" s="297"/>
      <c r="N782" s="297"/>
      <c r="O782" s="297"/>
      <c r="P782" s="297"/>
      <c r="Q782" s="297"/>
      <c r="R782" s="297"/>
      <c r="S782" s="297"/>
      <c r="T782" s="297"/>
      <c r="U782" s="297"/>
      <c r="V782" s="297"/>
      <c r="W782" s="297"/>
      <c r="X782" s="297"/>
      <c r="Y782" s="297"/>
      <c r="Z782" s="297"/>
    </row>
    <row r="783" spans="1:26" ht="15.75" customHeight="1">
      <c r="A783" s="297"/>
      <c r="B783" s="297"/>
      <c r="C783" s="297"/>
      <c r="D783" s="297"/>
      <c r="E783" s="297"/>
      <c r="F783" s="297"/>
      <c r="G783" s="297"/>
      <c r="H783" s="297"/>
      <c r="I783" s="297"/>
      <c r="J783" s="297"/>
      <c r="K783" s="297"/>
      <c r="L783" s="297"/>
      <c r="M783" s="297"/>
      <c r="N783" s="297"/>
      <c r="O783" s="297"/>
      <c r="P783" s="297"/>
      <c r="Q783" s="297"/>
      <c r="R783" s="297"/>
      <c r="S783" s="297"/>
      <c r="T783" s="297"/>
      <c r="U783" s="297"/>
      <c r="V783" s="297"/>
      <c r="W783" s="297"/>
      <c r="X783" s="297"/>
      <c r="Y783" s="297"/>
      <c r="Z783" s="297"/>
    </row>
    <row r="784" spans="1:26" ht="15.75" customHeight="1">
      <c r="A784" s="297"/>
      <c r="B784" s="297"/>
      <c r="C784" s="297"/>
      <c r="D784" s="297"/>
      <c r="E784" s="297"/>
      <c r="F784" s="297"/>
      <c r="G784" s="297"/>
      <c r="H784" s="297"/>
      <c r="I784" s="297"/>
      <c r="J784" s="297"/>
      <c r="K784" s="297"/>
      <c r="L784" s="297"/>
      <c r="M784" s="297"/>
      <c r="N784" s="297"/>
      <c r="O784" s="297"/>
      <c r="P784" s="297"/>
      <c r="Q784" s="297"/>
      <c r="R784" s="297"/>
      <c r="S784" s="297"/>
      <c r="T784" s="297"/>
      <c r="U784" s="297"/>
      <c r="V784" s="297"/>
      <c r="W784" s="297"/>
      <c r="X784" s="297"/>
      <c r="Y784" s="297"/>
      <c r="Z784" s="297"/>
    </row>
    <row r="785" spans="1:26" ht="15.75" customHeight="1">
      <c r="A785" s="297"/>
      <c r="B785" s="297"/>
      <c r="C785" s="297"/>
      <c r="D785" s="297"/>
      <c r="E785" s="297"/>
      <c r="F785" s="297"/>
      <c r="G785" s="297"/>
      <c r="H785" s="297"/>
      <c r="I785" s="297"/>
      <c r="J785" s="297"/>
      <c r="K785" s="297"/>
      <c r="L785" s="297"/>
      <c r="M785" s="297"/>
      <c r="N785" s="297"/>
      <c r="O785" s="297"/>
      <c r="P785" s="297"/>
      <c r="Q785" s="297"/>
      <c r="R785" s="297"/>
      <c r="S785" s="297"/>
      <c r="T785" s="297"/>
      <c r="U785" s="297"/>
      <c r="V785" s="297"/>
      <c r="W785" s="297"/>
      <c r="X785" s="297"/>
      <c r="Y785" s="297"/>
      <c r="Z785" s="297"/>
    </row>
    <row r="786" spans="1:26" ht="15.75" customHeight="1">
      <c r="A786" s="297"/>
      <c r="B786" s="297"/>
      <c r="C786" s="297"/>
      <c r="D786" s="297"/>
      <c r="E786" s="297"/>
      <c r="F786" s="297"/>
      <c r="G786" s="297"/>
      <c r="H786" s="297"/>
      <c r="I786" s="297"/>
      <c r="J786" s="297"/>
      <c r="K786" s="297"/>
      <c r="L786" s="297"/>
      <c r="M786" s="297"/>
      <c r="N786" s="297"/>
      <c r="O786" s="297"/>
      <c r="P786" s="297"/>
      <c r="Q786" s="297"/>
      <c r="R786" s="297"/>
      <c r="S786" s="297"/>
      <c r="T786" s="297"/>
      <c r="U786" s="297"/>
      <c r="V786" s="297"/>
      <c r="W786" s="297"/>
      <c r="X786" s="297"/>
      <c r="Y786" s="297"/>
      <c r="Z786" s="297"/>
    </row>
    <row r="787" spans="1:26" ht="15.75" customHeight="1">
      <c r="A787" s="297"/>
      <c r="B787" s="297"/>
      <c r="C787" s="297"/>
      <c r="D787" s="297"/>
      <c r="E787" s="297"/>
      <c r="F787" s="297"/>
      <c r="G787" s="297"/>
      <c r="H787" s="297"/>
      <c r="I787" s="297"/>
      <c r="J787" s="297"/>
      <c r="K787" s="297"/>
      <c r="L787" s="297"/>
      <c r="M787" s="297"/>
      <c r="N787" s="297"/>
      <c r="O787" s="297"/>
      <c r="P787" s="297"/>
      <c r="Q787" s="297"/>
      <c r="R787" s="297"/>
      <c r="S787" s="297"/>
      <c r="T787" s="297"/>
      <c r="U787" s="297"/>
      <c r="V787" s="297"/>
      <c r="W787" s="297"/>
      <c r="X787" s="297"/>
      <c r="Y787" s="297"/>
      <c r="Z787" s="297"/>
    </row>
    <row r="788" spans="1:26" ht="15.75" customHeight="1">
      <c r="A788" s="297"/>
      <c r="B788" s="297"/>
      <c r="C788" s="297"/>
      <c r="D788" s="297"/>
      <c r="E788" s="297"/>
      <c r="F788" s="297"/>
      <c r="G788" s="297"/>
      <c r="H788" s="297"/>
      <c r="I788" s="297"/>
      <c r="J788" s="297"/>
      <c r="K788" s="297"/>
      <c r="L788" s="297"/>
      <c r="M788" s="297"/>
      <c r="N788" s="297"/>
      <c r="O788" s="297"/>
      <c r="P788" s="297"/>
      <c r="Q788" s="297"/>
      <c r="R788" s="297"/>
      <c r="S788" s="297"/>
      <c r="T788" s="297"/>
      <c r="U788" s="297"/>
      <c r="V788" s="297"/>
      <c r="W788" s="297"/>
      <c r="X788" s="297"/>
      <c r="Y788" s="297"/>
      <c r="Z788" s="297"/>
    </row>
    <row r="789" spans="1:26" ht="15.75" customHeight="1">
      <c r="A789" s="297"/>
      <c r="B789" s="297"/>
      <c r="C789" s="297"/>
      <c r="D789" s="297"/>
      <c r="E789" s="297"/>
      <c r="F789" s="297"/>
      <c r="G789" s="297"/>
      <c r="H789" s="297"/>
      <c r="I789" s="297"/>
      <c r="J789" s="297"/>
      <c r="K789" s="297"/>
      <c r="L789" s="297"/>
      <c r="M789" s="297"/>
      <c r="N789" s="297"/>
      <c r="O789" s="297"/>
      <c r="P789" s="297"/>
      <c r="Q789" s="297"/>
      <c r="R789" s="297"/>
      <c r="S789" s="297"/>
      <c r="T789" s="297"/>
      <c r="U789" s="297"/>
      <c r="V789" s="297"/>
      <c r="W789" s="297"/>
      <c r="X789" s="297"/>
      <c r="Y789" s="297"/>
      <c r="Z789" s="297"/>
    </row>
    <row r="790" spans="1:26" ht="15.75" customHeight="1">
      <c r="A790" s="297"/>
      <c r="B790" s="297"/>
      <c r="C790" s="297"/>
      <c r="D790" s="297"/>
      <c r="E790" s="297"/>
      <c r="F790" s="297"/>
      <c r="G790" s="297"/>
      <c r="H790" s="297"/>
      <c r="I790" s="297"/>
      <c r="J790" s="297"/>
      <c r="K790" s="297"/>
      <c r="L790" s="297"/>
      <c r="M790" s="297"/>
      <c r="N790" s="297"/>
      <c r="O790" s="297"/>
      <c r="P790" s="297"/>
      <c r="Q790" s="297"/>
      <c r="R790" s="297"/>
      <c r="S790" s="297"/>
      <c r="T790" s="297"/>
      <c r="U790" s="297"/>
      <c r="V790" s="297"/>
      <c r="W790" s="297"/>
      <c r="X790" s="297"/>
      <c r="Y790" s="297"/>
      <c r="Z790" s="297"/>
    </row>
    <row r="791" spans="1:26" ht="15.75" customHeight="1">
      <c r="A791" s="297"/>
      <c r="B791" s="297"/>
      <c r="C791" s="297"/>
      <c r="D791" s="297"/>
      <c r="E791" s="297"/>
      <c r="F791" s="297"/>
      <c r="G791" s="297"/>
      <c r="H791" s="297"/>
      <c r="I791" s="297"/>
      <c r="J791" s="297"/>
      <c r="K791" s="297"/>
      <c r="L791" s="297"/>
      <c r="M791" s="297"/>
      <c r="N791" s="297"/>
      <c r="O791" s="297"/>
      <c r="P791" s="297"/>
      <c r="Q791" s="297"/>
      <c r="R791" s="297"/>
      <c r="S791" s="297"/>
      <c r="T791" s="297"/>
      <c r="U791" s="297"/>
      <c r="V791" s="297"/>
      <c r="W791" s="297"/>
      <c r="X791" s="297"/>
      <c r="Y791" s="297"/>
      <c r="Z791" s="297"/>
    </row>
    <row r="792" spans="1:26" ht="15.75" customHeight="1">
      <c r="A792" s="297"/>
      <c r="B792" s="297"/>
      <c r="C792" s="297"/>
      <c r="D792" s="297"/>
      <c r="E792" s="297"/>
      <c r="F792" s="297"/>
      <c r="G792" s="297"/>
      <c r="H792" s="297"/>
      <c r="I792" s="297"/>
      <c r="J792" s="297"/>
      <c r="K792" s="297"/>
      <c r="L792" s="297"/>
      <c r="M792" s="297"/>
      <c r="N792" s="297"/>
      <c r="O792" s="297"/>
      <c r="P792" s="297"/>
      <c r="Q792" s="297"/>
      <c r="R792" s="297"/>
      <c r="S792" s="297"/>
      <c r="T792" s="297"/>
      <c r="U792" s="297"/>
      <c r="V792" s="297"/>
      <c r="W792" s="297"/>
      <c r="X792" s="297"/>
      <c r="Y792" s="297"/>
      <c r="Z792" s="297"/>
    </row>
    <row r="793" spans="1:26" ht="15.75" customHeight="1">
      <c r="A793" s="297"/>
      <c r="B793" s="297"/>
      <c r="C793" s="297"/>
      <c r="D793" s="297"/>
      <c r="E793" s="297"/>
      <c r="F793" s="297"/>
      <c r="G793" s="297"/>
      <c r="H793" s="297"/>
      <c r="I793" s="297"/>
      <c r="J793" s="297"/>
      <c r="K793" s="297"/>
      <c r="L793" s="297"/>
      <c r="M793" s="297"/>
      <c r="N793" s="297"/>
      <c r="O793" s="297"/>
      <c r="P793" s="297"/>
      <c r="Q793" s="297"/>
      <c r="R793" s="297"/>
      <c r="S793" s="297"/>
      <c r="T793" s="297"/>
      <c r="U793" s="297"/>
      <c r="V793" s="297"/>
      <c r="W793" s="297"/>
      <c r="X793" s="297"/>
      <c r="Y793" s="297"/>
      <c r="Z793" s="297"/>
    </row>
    <row r="794" spans="1:26" ht="15.75" customHeight="1">
      <c r="A794" s="297"/>
      <c r="B794" s="297"/>
      <c r="C794" s="297"/>
      <c r="D794" s="297"/>
      <c r="E794" s="297"/>
      <c r="F794" s="297"/>
      <c r="G794" s="297"/>
      <c r="H794" s="297"/>
      <c r="I794" s="297"/>
      <c r="J794" s="297"/>
      <c r="K794" s="297"/>
      <c r="L794" s="297"/>
      <c r="M794" s="297"/>
      <c r="N794" s="297"/>
      <c r="O794" s="297"/>
      <c r="P794" s="297"/>
      <c r="Q794" s="297"/>
      <c r="R794" s="297"/>
      <c r="S794" s="297"/>
      <c r="T794" s="297"/>
      <c r="U794" s="297"/>
      <c r="V794" s="297"/>
      <c r="W794" s="297"/>
      <c r="X794" s="297"/>
      <c r="Y794" s="297"/>
      <c r="Z794" s="297"/>
    </row>
    <row r="795" spans="1:26" ht="15.75" customHeight="1">
      <c r="A795" s="297"/>
      <c r="B795" s="297"/>
      <c r="C795" s="297"/>
      <c r="D795" s="297"/>
      <c r="E795" s="297"/>
      <c r="F795" s="297"/>
      <c r="G795" s="297"/>
      <c r="H795" s="297"/>
      <c r="I795" s="297"/>
      <c r="J795" s="297"/>
      <c r="K795" s="297"/>
      <c r="L795" s="297"/>
      <c r="M795" s="297"/>
      <c r="N795" s="297"/>
      <c r="O795" s="297"/>
      <c r="P795" s="297"/>
      <c r="Q795" s="297"/>
      <c r="R795" s="297"/>
      <c r="S795" s="297"/>
      <c r="T795" s="297"/>
      <c r="U795" s="297"/>
      <c r="V795" s="297"/>
      <c r="W795" s="297"/>
      <c r="X795" s="297"/>
      <c r="Y795" s="297"/>
      <c r="Z795" s="297"/>
    </row>
    <row r="796" spans="1:26" ht="15.75" customHeight="1">
      <c r="A796" s="297"/>
      <c r="B796" s="297"/>
      <c r="C796" s="297"/>
      <c r="D796" s="297"/>
      <c r="E796" s="297"/>
      <c r="F796" s="297"/>
      <c r="G796" s="297"/>
      <c r="H796" s="297"/>
      <c r="I796" s="297"/>
      <c r="J796" s="297"/>
      <c r="K796" s="297"/>
      <c r="L796" s="297"/>
      <c r="M796" s="297"/>
      <c r="N796" s="297"/>
      <c r="O796" s="297"/>
      <c r="P796" s="297"/>
      <c r="Q796" s="297"/>
      <c r="R796" s="297"/>
      <c r="S796" s="297"/>
      <c r="T796" s="297"/>
      <c r="U796" s="297"/>
      <c r="V796" s="297"/>
      <c r="W796" s="297"/>
      <c r="X796" s="297"/>
      <c r="Y796" s="297"/>
      <c r="Z796" s="297"/>
    </row>
    <row r="797" spans="1:26" ht="15.75" customHeight="1">
      <c r="A797" s="297"/>
      <c r="B797" s="297"/>
      <c r="C797" s="297"/>
      <c r="D797" s="297"/>
      <c r="E797" s="297"/>
      <c r="F797" s="297"/>
      <c r="G797" s="297"/>
      <c r="H797" s="297"/>
      <c r="I797" s="297"/>
      <c r="J797" s="297"/>
      <c r="K797" s="297"/>
      <c r="L797" s="297"/>
      <c r="M797" s="297"/>
      <c r="N797" s="297"/>
      <c r="O797" s="297"/>
      <c r="P797" s="297"/>
      <c r="Q797" s="297"/>
      <c r="R797" s="297"/>
      <c r="S797" s="297"/>
      <c r="T797" s="297"/>
      <c r="U797" s="297"/>
      <c r="V797" s="297"/>
      <c r="W797" s="297"/>
      <c r="X797" s="297"/>
      <c r="Y797" s="297"/>
      <c r="Z797" s="297"/>
    </row>
    <row r="798" spans="1:26" ht="15.75" customHeight="1">
      <c r="A798" s="297"/>
      <c r="B798" s="297"/>
      <c r="C798" s="297"/>
      <c r="D798" s="297"/>
      <c r="E798" s="297"/>
      <c r="F798" s="297"/>
      <c r="G798" s="297"/>
      <c r="H798" s="297"/>
      <c r="I798" s="297"/>
      <c r="J798" s="297"/>
      <c r="K798" s="297"/>
      <c r="L798" s="297"/>
      <c r="M798" s="297"/>
      <c r="N798" s="297"/>
      <c r="O798" s="297"/>
      <c r="P798" s="297"/>
      <c r="Q798" s="297"/>
      <c r="R798" s="297"/>
      <c r="S798" s="297"/>
      <c r="T798" s="297"/>
      <c r="U798" s="297"/>
      <c r="V798" s="297"/>
      <c r="W798" s="297"/>
      <c r="X798" s="297"/>
      <c r="Y798" s="297"/>
      <c r="Z798" s="297"/>
    </row>
    <row r="799" spans="1:26" ht="15.75" customHeight="1">
      <c r="A799" s="297"/>
      <c r="B799" s="297"/>
      <c r="C799" s="297"/>
      <c r="D799" s="297"/>
      <c r="E799" s="297"/>
      <c r="F799" s="297"/>
      <c r="G799" s="297"/>
      <c r="H799" s="297"/>
      <c r="I799" s="297"/>
      <c r="J799" s="297"/>
      <c r="K799" s="297"/>
      <c r="L799" s="297"/>
      <c r="M799" s="297"/>
      <c r="N799" s="297"/>
      <c r="O799" s="297"/>
      <c r="P799" s="297"/>
      <c r="Q799" s="297"/>
      <c r="R799" s="297"/>
      <c r="S799" s="297"/>
      <c r="T799" s="297"/>
      <c r="U799" s="297"/>
      <c r="V799" s="297"/>
      <c r="W799" s="297"/>
      <c r="X799" s="297"/>
      <c r="Y799" s="297"/>
      <c r="Z799" s="297"/>
    </row>
    <row r="800" spans="1:26" ht="15.75" customHeight="1">
      <c r="A800" s="297"/>
      <c r="B800" s="297"/>
      <c r="C800" s="297"/>
      <c r="D800" s="297"/>
      <c r="E800" s="297"/>
      <c r="F800" s="297"/>
      <c r="G800" s="297"/>
      <c r="H800" s="297"/>
      <c r="I800" s="297"/>
      <c r="J800" s="297"/>
      <c r="K800" s="297"/>
      <c r="L800" s="297"/>
      <c r="M800" s="297"/>
      <c r="N800" s="297"/>
      <c r="O800" s="297"/>
      <c r="P800" s="297"/>
      <c r="Q800" s="297"/>
      <c r="R800" s="297"/>
      <c r="S800" s="297"/>
      <c r="T800" s="297"/>
      <c r="U800" s="297"/>
      <c r="V800" s="297"/>
      <c r="W800" s="297"/>
      <c r="X800" s="297"/>
      <c r="Y800" s="297"/>
      <c r="Z800" s="297"/>
    </row>
    <row r="801" spans="1:26" ht="15.75" customHeight="1">
      <c r="A801" s="297"/>
      <c r="B801" s="297"/>
      <c r="C801" s="297"/>
      <c r="D801" s="297"/>
      <c r="E801" s="297"/>
      <c r="F801" s="297"/>
      <c r="G801" s="297"/>
      <c r="H801" s="297"/>
      <c r="I801" s="297"/>
      <c r="J801" s="297"/>
      <c r="K801" s="297"/>
      <c r="L801" s="297"/>
      <c r="M801" s="297"/>
      <c r="N801" s="297"/>
      <c r="O801" s="297"/>
      <c r="P801" s="297"/>
      <c r="Q801" s="297"/>
      <c r="R801" s="297"/>
      <c r="S801" s="297"/>
      <c r="T801" s="297"/>
      <c r="U801" s="297"/>
      <c r="V801" s="297"/>
      <c r="W801" s="297"/>
      <c r="X801" s="297"/>
      <c r="Y801" s="297"/>
      <c r="Z801" s="297"/>
    </row>
    <row r="802" spans="1:26" ht="15.75" customHeight="1">
      <c r="A802" s="297"/>
      <c r="B802" s="297"/>
      <c r="C802" s="297"/>
      <c r="D802" s="297"/>
      <c r="E802" s="297"/>
      <c r="F802" s="297"/>
      <c r="G802" s="297"/>
      <c r="H802" s="297"/>
      <c r="I802" s="297"/>
      <c r="J802" s="297"/>
      <c r="K802" s="297"/>
      <c r="L802" s="297"/>
      <c r="M802" s="297"/>
      <c r="N802" s="297"/>
      <c r="O802" s="297"/>
      <c r="P802" s="297"/>
      <c r="Q802" s="297"/>
      <c r="R802" s="297"/>
      <c r="S802" s="297"/>
      <c r="T802" s="297"/>
      <c r="U802" s="297"/>
      <c r="V802" s="297"/>
      <c r="W802" s="297"/>
      <c r="X802" s="297"/>
      <c r="Y802" s="297"/>
      <c r="Z802" s="297"/>
    </row>
    <row r="803" spans="1:26" ht="15.75" customHeight="1">
      <c r="A803" s="297"/>
      <c r="B803" s="297"/>
      <c r="C803" s="297"/>
      <c r="D803" s="297"/>
      <c r="E803" s="297"/>
      <c r="F803" s="297"/>
      <c r="G803" s="297"/>
      <c r="H803" s="297"/>
      <c r="I803" s="297"/>
      <c r="J803" s="297"/>
      <c r="K803" s="297"/>
      <c r="L803" s="297"/>
      <c r="M803" s="297"/>
      <c r="N803" s="297"/>
      <c r="O803" s="297"/>
      <c r="P803" s="297"/>
      <c r="Q803" s="297"/>
      <c r="R803" s="297"/>
      <c r="S803" s="297"/>
      <c r="T803" s="297"/>
      <c r="U803" s="297"/>
      <c r="V803" s="297"/>
      <c r="W803" s="297"/>
      <c r="X803" s="297"/>
      <c r="Y803" s="297"/>
      <c r="Z803" s="297"/>
    </row>
    <row r="804" spans="1:26" ht="15.75" customHeight="1">
      <c r="A804" s="297"/>
      <c r="B804" s="297"/>
      <c r="C804" s="297"/>
      <c r="D804" s="297"/>
      <c r="E804" s="297"/>
      <c r="F804" s="297"/>
      <c r="G804" s="297"/>
      <c r="H804" s="297"/>
      <c r="I804" s="297"/>
      <c r="J804" s="297"/>
      <c r="K804" s="297"/>
      <c r="L804" s="297"/>
      <c r="M804" s="297"/>
      <c r="N804" s="297"/>
      <c r="O804" s="297"/>
      <c r="P804" s="297"/>
      <c r="Q804" s="297"/>
      <c r="R804" s="297"/>
      <c r="S804" s="297"/>
      <c r="T804" s="297"/>
      <c r="U804" s="297"/>
      <c r="V804" s="297"/>
      <c r="W804" s="297"/>
      <c r="X804" s="297"/>
      <c r="Y804" s="297"/>
      <c r="Z804" s="297"/>
    </row>
    <row r="805" spans="1:26" ht="15.75" customHeight="1">
      <c r="A805" s="297"/>
      <c r="B805" s="297"/>
      <c r="C805" s="297"/>
      <c r="D805" s="297"/>
      <c r="E805" s="297"/>
      <c r="F805" s="297"/>
      <c r="G805" s="297"/>
      <c r="H805" s="297"/>
      <c r="I805" s="297"/>
      <c r="J805" s="297"/>
      <c r="K805" s="297"/>
      <c r="L805" s="297"/>
      <c r="M805" s="297"/>
      <c r="N805" s="297"/>
      <c r="O805" s="297"/>
      <c r="P805" s="297"/>
      <c r="Q805" s="297"/>
      <c r="R805" s="297"/>
      <c r="S805" s="297"/>
      <c r="T805" s="297"/>
      <c r="U805" s="297"/>
      <c r="V805" s="297"/>
      <c r="W805" s="297"/>
      <c r="X805" s="297"/>
      <c r="Y805" s="297"/>
      <c r="Z805" s="297"/>
    </row>
    <row r="806" spans="1:26" ht="15.75" customHeight="1">
      <c r="A806" s="297"/>
      <c r="B806" s="297"/>
      <c r="C806" s="297"/>
      <c r="D806" s="297"/>
      <c r="E806" s="297"/>
      <c r="F806" s="297"/>
      <c r="G806" s="297"/>
      <c r="H806" s="297"/>
      <c r="I806" s="297"/>
      <c r="J806" s="297"/>
      <c r="K806" s="297"/>
      <c r="L806" s="297"/>
      <c r="M806" s="297"/>
      <c r="N806" s="297"/>
      <c r="O806" s="297"/>
      <c r="P806" s="297"/>
      <c r="Q806" s="297"/>
      <c r="R806" s="297"/>
      <c r="S806" s="297"/>
      <c r="T806" s="297"/>
      <c r="U806" s="297"/>
      <c r="V806" s="297"/>
      <c r="W806" s="297"/>
      <c r="X806" s="297"/>
      <c r="Y806" s="297"/>
      <c r="Z806" s="297"/>
    </row>
    <row r="807" spans="1:26" ht="15.75" customHeight="1">
      <c r="A807" s="297"/>
      <c r="B807" s="297"/>
      <c r="C807" s="297"/>
      <c r="D807" s="297"/>
      <c r="E807" s="297"/>
      <c r="F807" s="297"/>
      <c r="G807" s="297"/>
      <c r="H807" s="297"/>
      <c r="I807" s="297"/>
      <c r="J807" s="297"/>
      <c r="K807" s="297"/>
      <c r="L807" s="297"/>
      <c r="M807" s="297"/>
      <c r="N807" s="297"/>
      <c r="O807" s="297"/>
      <c r="P807" s="297"/>
      <c r="Q807" s="297"/>
      <c r="R807" s="297"/>
      <c r="S807" s="297"/>
      <c r="T807" s="297"/>
      <c r="U807" s="297"/>
      <c r="V807" s="297"/>
      <c r="W807" s="297"/>
      <c r="X807" s="297"/>
      <c r="Y807" s="297"/>
      <c r="Z807" s="297"/>
    </row>
    <row r="808" spans="1:26" ht="15.75" customHeight="1">
      <c r="A808" s="297"/>
      <c r="B808" s="297"/>
      <c r="C808" s="297"/>
      <c r="D808" s="297"/>
      <c r="E808" s="297"/>
      <c r="F808" s="297"/>
      <c r="G808" s="297"/>
      <c r="H808" s="297"/>
      <c r="I808" s="297"/>
      <c r="J808" s="297"/>
      <c r="K808" s="297"/>
      <c r="L808" s="297"/>
      <c r="M808" s="297"/>
      <c r="N808" s="297"/>
      <c r="O808" s="297"/>
      <c r="P808" s="297"/>
      <c r="Q808" s="297"/>
      <c r="R808" s="297"/>
      <c r="S808" s="297"/>
      <c r="T808" s="297"/>
      <c r="U808" s="297"/>
      <c r="V808" s="297"/>
      <c r="W808" s="297"/>
      <c r="X808" s="297"/>
      <c r="Y808" s="297"/>
      <c r="Z808" s="297"/>
    </row>
    <row r="809" spans="1:26" ht="15.75" customHeight="1">
      <c r="A809" s="297"/>
      <c r="B809" s="297"/>
      <c r="C809" s="297"/>
      <c r="D809" s="297"/>
      <c r="E809" s="297"/>
      <c r="F809" s="297"/>
      <c r="G809" s="297"/>
      <c r="H809" s="297"/>
      <c r="I809" s="297"/>
      <c r="J809" s="297"/>
      <c r="K809" s="297"/>
      <c r="L809" s="297"/>
      <c r="M809" s="297"/>
      <c r="N809" s="297"/>
      <c r="O809" s="297"/>
      <c r="P809" s="297"/>
      <c r="Q809" s="297"/>
      <c r="R809" s="297"/>
      <c r="S809" s="297"/>
      <c r="T809" s="297"/>
      <c r="U809" s="297"/>
      <c r="V809" s="297"/>
      <c r="W809" s="297"/>
      <c r="X809" s="297"/>
      <c r="Y809" s="297"/>
      <c r="Z809" s="297"/>
    </row>
    <row r="810" spans="1:26" ht="15.75" customHeight="1">
      <c r="A810" s="297"/>
      <c r="B810" s="297"/>
      <c r="C810" s="297"/>
      <c r="D810" s="297"/>
      <c r="E810" s="297"/>
      <c r="F810" s="297"/>
      <c r="G810" s="297"/>
      <c r="H810" s="297"/>
      <c r="I810" s="297"/>
      <c r="J810" s="297"/>
      <c r="K810" s="297"/>
      <c r="L810" s="297"/>
      <c r="M810" s="297"/>
      <c r="N810" s="297"/>
      <c r="O810" s="297"/>
      <c r="P810" s="297"/>
      <c r="Q810" s="297"/>
      <c r="R810" s="297"/>
      <c r="S810" s="297"/>
      <c r="T810" s="297"/>
      <c r="U810" s="297"/>
      <c r="V810" s="297"/>
      <c r="W810" s="297"/>
      <c r="X810" s="297"/>
      <c r="Y810" s="297"/>
      <c r="Z810" s="297"/>
    </row>
    <row r="811" spans="1:26" ht="15.75" customHeight="1">
      <c r="A811" s="297"/>
      <c r="B811" s="297"/>
      <c r="C811" s="297"/>
      <c r="D811" s="297"/>
      <c r="E811" s="297"/>
      <c r="F811" s="297"/>
      <c r="G811" s="297"/>
      <c r="H811" s="297"/>
      <c r="I811" s="297"/>
      <c r="J811" s="297"/>
      <c r="K811" s="297"/>
      <c r="L811" s="297"/>
      <c r="M811" s="297"/>
      <c r="N811" s="297"/>
      <c r="O811" s="297"/>
      <c r="P811" s="297"/>
      <c r="Q811" s="297"/>
      <c r="R811" s="297"/>
      <c r="S811" s="297"/>
      <c r="T811" s="297"/>
      <c r="U811" s="297"/>
      <c r="V811" s="297"/>
      <c r="W811" s="297"/>
      <c r="X811" s="297"/>
      <c r="Y811" s="297"/>
      <c r="Z811" s="297"/>
    </row>
    <row r="812" spans="1:26" ht="15.75" customHeight="1">
      <c r="A812" s="297"/>
      <c r="B812" s="297"/>
      <c r="C812" s="297"/>
      <c r="D812" s="297"/>
      <c r="E812" s="297"/>
      <c r="F812" s="297"/>
      <c r="G812" s="297"/>
      <c r="H812" s="297"/>
      <c r="I812" s="297"/>
      <c r="J812" s="297"/>
      <c r="K812" s="297"/>
      <c r="L812" s="297"/>
      <c r="M812" s="297"/>
      <c r="N812" s="297"/>
      <c r="O812" s="297"/>
      <c r="P812" s="297"/>
      <c r="Q812" s="297"/>
      <c r="R812" s="297"/>
      <c r="S812" s="297"/>
      <c r="T812" s="297"/>
      <c r="U812" s="297"/>
      <c r="V812" s="297"/>
      <c r="W812" s="297"/>
      <c r="X812" s="297"/>
      <c r="Y812" s="297"/>
      <c r="Z812" s="297"/>
    </row>
    <row r="813" spans="1:26" ht="15.75" customHeight="1">
      <c r="A813" s="297"/>
      <c r="B813" s="297"/>
      <c r="C813" s="297"/>
      <c r="D813" s="297"/>
      <c r="E813" s="297"/>
      <c r="F813" s="297"/>
      <c r="G813" s="297"/>
      <c r="H813" s="297"/>
      <c r="I813" s="297"/>
      <c r="J813" s="297"/>
      <c r="K813" s="297"/>
      <c r="L813" s="297"/>
      <c r="M813" s="297"/>
      <c r="N813" s="297"/>
      <c r="O813" s="297"/>
      <c r="P813" s="297"/>
      <c r="Q813" s="297"/>
      <c r="R813" s="297"/>
      <c r="S813" s="297"/>
      <c r="T813" s="297"/>
      <c r="U813" s="297"/>
      <c r="V813" s="297"/>
      <c r="W813" s="297"/>
      <c r="X813" s="297"/>
      <c r="Y813" s="297"/>
      <c r="Z813" s="297"/>
    </row>
    <row r="814" spans="1:26" ht="15.75" customHeight="1">
      <c r="A814" s="297"/>
      <c r="B814" s="297"/>
      <c r="C814" s="297"/>
      <c r="D814" s="297"/>
      <c r="E814" s="297"/>
      <c r="F814" s="297"/>
      <c r="G814" s="297"/>
      <c r="H814" s="297"/>
      <c r="I814" s="297"/>
      <c r="J814" s="297"/>
      <c r="K814" s="297"/>
      <c r="L814" s="297"/>
      <c r="M814" s="297"/>
      <c r="N814" s="297"/>
      <c r="O814" s="297"/>
      <c r="P814" s="297"/>
      <c r="Q814" s="297"/>
      <c r="R814" s="297"/>
      <c r="S814" s="297"/>
      <c r="T814" s="297"/>
      <c r="U814" s="297"/>
      <c r="V814" s="297"/>
      <c r="W814" s="297"/>
      <c r="X814" s="297"/>
      <c r="Y814" s="297"/>
      <c r="Z814" s="297"/>
    </row>
    <row r="815" spans="1:26" ht="15.75" customHeight="1">
      <c r="A815" s="297"/>
      <c r="B815" s="297"/>
      <c r="C815" s="297"/>
      <c r="D815" s="297"/>
      <c r="E815" s="297"/>
      <c r="F815" s="297"/>
      <c r="G815" s="297"/>
      <c r="H815" s="297"/>
      <c r="I815" s="297"/>
      <c r="J815" s="297"/>
      <c r="K815" s="297"/>
      <c r="L815" s="297"/>
      <c r="M815" s="297"/>
      <c r="N815" s="297"/>
      <c r="O815" s="297"/>
      <c r="P815" s="297"/>
      <c r="Q815" s="297"/>
      <c r="R815" s="297"/>
      <c r="S815" s="297"/>
      <c r="T815" s="297"/>
      <c r="U815" s="297"/>
      <c r="V815" s="297"/>
      <c r="W815" s="297"/>
      <c r="X815" s="297"/>
      <c r="Y815" s="297"/>
      <c r="Z815" s="297"/>
    </row>
    <row r="816" spans="1:26" ht="15.75" customHeight="1">
      <c r="A816" s="297"/>
      <c r="B816" s="297"/>
      <c r="C816" s="297"/>
      <c r="D816" s="297"/>
      <c r="E816" s="297"/>
      <c r="F816" s="297"/>
      <c r="G816" s="297"/>
      <c r="H816" s="297"/>
      <c r="I816" s="297"/>
      <c r="J816" s="297"/>
      <c r="K816" s="297"/>
      <c r="L816" s="297"/>
      <c r="M816" s="297"/>
      <c r="N816" s="297"/>
      <c r="O816" s="297"/>
      <c r="P816" s="297"/>
      <c r="Q816" s="297"/>
      <c r="R816" s="297"/>
      <c r="S816" s="297"/>
      <c r="T816" s="297"/>
      <c r="U816" s="297"/>
      <c r="V816" s="297"/>
      <c r="W816" s="297"/>
      <c r="X816" s="297"/>
      <c r="Y816" s="297"/>
      <c r="Z816" s="297"/>
    </row>
    <row r="817" spans="1:26" ht="15.75" customHeight="1">
      <c r="A817" s="297"/>
      <c r="B817" s="297"/>
      <c r="C817" s="297"/>
      <c r="D817" s="297"/>
      <c r="E817" s="297"/>
      <c r="F817" s="297"/>
      <c r="G817" s="297"/>
      <c r="H817" s="297"/>
      <c r="I817" s="297"/>
      <c r="J817" s="297"/>
      <c r="K817" s="297"/>
      <c r="L817" s="297"/>
      <c r="M817" s="297"/>
      <c r="N817" s="297"/>
      <c r="O817" s="297"/>
      <c r="P817" s="297"/>
      <c r="Q817" s="297"/>
      <c r="R817" s="297"/>
      <c r="S817" s="297"/>
      <c r="T817" s="297"/>
      <c r="U817" s="297"/>
      <c r="V817" s="297"/>
      <c r="W817" s="297"/>
      <c r="X817" s="297"/>
      <c r="Y817" s="297"/>
      <c r="Z817" s="297"/>
    </row>
    <row r="818" spans="1:26" ht="15.75" customHeight="1">
      <c r="A818" s="297"/>
      <c r="B818" s="297"/>
      <c r="C818" s="297"/>
      <c r="D818" s="297"/>
      <c r="E818" s="297"/>
      <c r="F818" s="297"/>
      <c r="G818" s="297"/>
      <c r="H818" s="297"/>
      <c r="I818" s="297"/>
      <c r="J818" s="297"/>
      <c r="K818" s="297"/>
      <c r="L818" s="297"/>
      <c r="M818" s="297"/>
      <c r="N818" s="297"/>
      <c r="O818" s="297"/>
      <c r="P818" s="297"/>
      <c r="Q818" s="297"/>
      <c r="R818" s="297"/>
      <c r="S818" s="297"/>
      <c r="T818" s="297"/>
      <c r="U818" s="297"/>
      <c r="V818" s="297"/>
      <c r="W818" s="297"/>
      <c r="X818" s="297"/>
      <c r="Y818" s="297"/>
      <c r="Z818" s="297"/>
    </row>
    <row r="819" spans="1:26" ht="15.75" customHeight="1">
      <c r="A819" s="297"/>
      <c r="B819" s="297"/>
      <c r="C819" s="297"/>
      <c r="D819" s="297"/>
      <c r="E819" s="297"/>
      <c r="F819" s="297"/>
      <c r="G819" s="297"/>
      <c r="H819" s="297"/>
      <c r="I819" s="297"/>
      <c r="J819" s="297"/>
      <c r="K819" s="297"/>
      <c r="L819" s="297"/>
      <c r="M819" s="297"/>
      <c r="N819" s="297"/>
      <c r="O819" s="297"/>
      <c r="P819" s="297"/>
      <c r="Q819" s="297"/>
      <c r="R819" s="297"/>
      <c r="S819" s="297"/>
      <c r="T819" s="297"/>
      <c r="U819" s="297"/>
      <c r="V819" s="297"/>
      <c r="W819" s="297"/>
      <c r="X819" s="297"/>
      <c r="Y819" s="297"/>
      <c r="Z819" s="297"/>
    </row>
    <row r="820" spans="1:26" ht="15.75" customHeight="1">
      <c r="A820" s="297"/>
      <c r="B820" s="297"/>
      <c r="C820" s="297"/>
      <c r="D820" s="297"/>
      <c r="E820" s="297"/>
      <c r="F820" s="297"/>
      <c r="G820" s="297"/>
      <c r="H820" s="297"/>
      <c r="I820" s="297"/>
      <c r="J820" s="297"/>
      <c r="K820" s="297"/>
      <c r="L820" s="297"/>
      <c r="M820" s="297"/>
      <c r="N820" s="297"/>
      <c r="O820" s="297"/>
      <c r="P820" s="297"/>
      <c r="Q820" s="297"/>
      <c r="R820" s="297"/>
      <c r="S820" s="297"/>
      <c r="T820" s="297"/>
      <c r="U820" s="297"/>
      <c r="V820" s="297"/>
      <c r="W820" s="297"/>
      <c r="X820" s="297"/>
      <c r="Y820" s="297"/>
      <c r="Z820" s="297"/>
    </row>
    <row r="821" spans="1:26" ht="15.75" customHeight="1">
      <c r="A821" s="297"/>
      <c r="B821" s="297"/>
      <c r="C821" s="297"/>
      <c r="D821" s="297"/>
      <c r="E821" s="297"/>
      <c r="F821" s="297"/>
      <c r="G821" s="297"/>
      <c r="H821" s="297"/>
      <c r="I821" s="297"/>
      <c r="J821" s="297"/>
      <c r="K821" s="297"/>
      <c r="L821" s="297"/>
      <c r="M821" s="297"/>
      <c r="N821" s="297"/>
      <c r="O821" s="297"/>
      <c r="P821" s="297"/>
      <c r="Q821" s="297"/>
      <c r="R821" s="297"/>
      <c r="S821" s="297"/>
      <c r="T821" s="297"/>
      <c r="U821" s="297"/>
      <c r="V821" s="297"/>
      <c r="W821" s="297"/>
      <c r="X821" s="297"/>
      <c r="Y821" s="297"/>
      <c r="Z821" s="297"/>
    </row>
    <row r="822" spans="1:26" ht="15.75" customHeight="1">
      <c r="A822" s="297"/>
      <c r="B822" s="297"/>
      <c r="C822" s="297"/>
      <c r="D822" s="297"/>
      <c r="E822" s="297"/>
      <c r="F822" s="297"/>
      <c r="G822" s="297"/>
      <c r="H822" s="297"/>
      <c r="I822" s="297"/>
      <c r="J822" s="297"/>
      <c r="K822" s="297"/>
      <c r="L822" s="297"/>
      <c r="M822" s="297"/>
      <c r="N822" s="297"/>
      <c r="O822" s="297"/>
      <c r="P822" s="297"/>
      <c r="Q822" s="297"/>
      <c r="R822" s="297"/>
      <c r="S822" s="297"/>
      <c r="T822" s="297"/>
      <c r="U822" s="297"/>
      <c r="V822" s="297"/>
      <c r="W822" s="297"/>
      <c r="X822" s="297"/>
      <c r="Y822" s="297"/>
      <c r="Z822" s="297"/>
    </row>
    <row r="823" spans="1:26" ht="15.75" customHeight="1">
      <c r="A823" s="297"/>
      <c r="B823" s="297"/>
      <c r="C823" s="297"/>
      <c r="D823" s="297"/>
      <c r="E823" s="297"/>
      <c r="F823" s="297"/>
      <c r="G823" s="297"/>
      <c r="H823" s="297"/>
      <c r="I823" s="297"/>
      <c r="J823" s="297"/>
      <c r="K823" s="297"/>
      <c r="L823" s="297"/>
      <c r="M823" s="297"/>
      <c r="N823" s="297"/>
      <c r="O823" s="297"/>
      <c r="P823" s="297"/>
      <c r="Q823" s="297"/>
      <c r="R823" s="297"/>
      <c r="S823" s="297"/>
      <c r="T823" s="297"/>
      <c r="U823" s="297"/>
      <c r="V823" s="297"/>
      <c r="W823" s="297"/>
      <c r="X823" s="297"/>
      <c r="Y823" s="297"/>
      <c r="Z823" s="297"/>
    </row>
    <row r="824" spans="1:26" ht="15.75" customHeight="1">
      <c r="A824" s="297"/>
      <c r="B824" s="297"/>
      <c r="C824" s="297"/>
      <c r="D824" s="297"/>
      <c r="E824" s="297"/>
      <c r="F824" s="297"/>
      <c r="G824" s="297"/>
      <c r="H824" s="297"/>
      <c r="I824" s="297"/>
      <c r="J824" s="297"/>
      <c r="K824" s="297"/>
      <c r="L824" s="297"/>
      <c r="M824" s="297"/>
      <c r="N824" s="297"/>
      <c r="O824" s="297"/>
      <c r="P824" s="297"/>
      <c r="Q824" s="297"/>
      <c r="R824" s="297"/>
      <c r="S824" s="297"/>
      <c r="T824" s="297"/>
      <c r="U824" s="297"/>
      <c r="V824" s="297"/>
      <c r="W824" s="297"/>
      <c r="X824" s="297"/>
      <c r="Y824" s="297"/>
      <c r="Z824" s="297"/>
    </row>
    <row r="825" spans="1:26" ht="15.75" customHeight="1">
      <c r="A825" s="297"/>
      <c r="B825" s="297"/>
      <c r="C825" s="297"/>
      <c r="D825" s="297"/>
      <c r="E825" s="297"/>
      <c r="F825" s="297"/>
      <c r="G825" s="297"/>
      <c r="H825" s="297"/>
      <c r="I825" s="297"/>
      <c r="J825" s="297"/>
      <c r="K825" s="297"/>
      <c r="L825" s="297"/>
      <c r="M825" s="297"/>
      <c r="N825" s="297"/>
      <c r="O825" s="297"/>
      <c r="P825" s="297"/>
      <c r="Q825" s="297"/>
      <c r="R825" s="297"/>
      <c r="S825" s="297"/>
      <c r="T825" s="297"/>
      <c r="U825" s="297"/>
      <c r="V825" s="297"/>
      <c r="W825" s="297"/>
      <c r="X825" s="297"/>
      <c r="Y825" s="297"/>
      <c r="Z825" s="297"/>
    </row>
    <row r="826" spans="1:26" ht="15.75" customHeight="1">
      <c r="A826" s="297"/>
      <c r="B826" s="297"/>
      <c r="C826" s="297"/>
      <c r="D826" s="297"/>
      <c r="E826" s="297"/>
      <c r="F826" s="297"/>
      <c r="G826" s="297"/>
      <c r="H826" s="297"/>
      <c r="I826" s="297"/>
      <c r="J826" s="297"/>
      <c r="K826" s="297"/>
      <c r="L826" s="297"/>
      <c r="M826" s="297"/>
      <c r="N826" s="297"/>
      <c r="O826" s="297"/>
      <c r="P826" s="297"/>
      <c r="Q826" s="297"/>
      <c r="R826" s="297"/>
      <c r="S826" s="297"/>
      <c r="T826" s="297"/>
      <c r="U826" s="297"/>
      <c r="V826" s="297"/>
      <c r="W826" s="297"/>
      <c r="X826" s="297"/>
      <c r="Y826" s="297"/>
      <c r="Z826" s="297"/>
    </row>
    <row r="827" spans="1:26" ht="15.75" customHeight="1">
      <c r="A827" s="297"/>
      <c r="B827" s="297"/>
      <c r="C827" s="297"/>
      <c r="D827" s="297"/>
      <c r="E827" s="297"/>
      <c r="F827" s="297"/>
      <c r="G827" s="297"/>
      <c r="H827" s="297"/>
      <c r="I827" s="297"/>
      <c r="J827" s="297"/>
      <c r="K827" s="297"/>
      <c r="L827" s="297"/>
      <c r="M827" s="297"/>
      <c r="N827" s="297"/>
      <c r="O827" s="297"/>
      <c r="P827" s="297"/>
      <c r="Q827" s="297"/>
      <c r="R827" s="297"/>
      <c r="S827" s="297"/>
      <c r="T827" s="297"/>
      <c r="U827" s="297"/>
      <c r="V827" s="297"/>
      <c r="W827" s="297"/>
      <c r="X827" s="297"/>
      <c r="Y827" s="297"/>
      <c r="Z827" s="297"/>
    </row>
    <row r="828" spans="1:26" ht="15.75" customHeight="1">
      <c r="A828" s="297"/>
      <c r="B828" s="297"/>
      <c r="C828" s="297"/>
      <c r="D828" s="297"/>
      <c r="E828" s="297"/>
      <c r="F828" s="297"/>
      <c r="G828" s="297"/>
      <c r="H828" s="297"/>
      <c r="I828" s="297"/>
      <c r="J828" s="297"/>
      <c r="K828" s="297"/>
      <c r="L828" s="297"/>
      <c r="M828" s="297"/>
      <c r="N828" s="297"/>
      <c r="O828" s="297"/>
      <c r="P828" s="297"/>
      <c r="Q828" s="297"/>
      <c r="R828" s="297"/>
      <c r="S828" s="297"/>
      <c r="T828" s="297"/>
      <c r="U828" s="297"/>
      <c r="V828" s="297"/>
      <c r="W828" s="297"/>
      <c r="X828" s="297"/>
      <c r="Y828" s="297"/>
      <c r="Z828" s="297"/>
    </row>
    <row r="829" spans="1:26" ht="15.75" customHeight="1">
      <c r="A829" s="297"/>
      <c r="B829" s="297"/>
      <c r="C829" s="297"/>
      <c r="D829" s="297"/>
      <c r="E829" s="297"/>
      <c r="F829" s="297"/>
      <c r="G829" s="297"/>
      <c r="H829" s="297"/>
      <c r="I829" s="297"/>
      <c r="J829" s="297"/>
      <c r="K829" s="297"/>
      <c r="L829" s="297"/>
      <c r="M829" s="297"/>
      <c r="N829" s="297"/>
      <c r="O829" s="297"/>
      <c r="P829" s="297"/>
      <c r="Q829" s="297"/>
      <c r="R829" s="297"/>
      <c r="S829" s="297"/>
      <c r="T829" s="297"/>
      <c r="U829" s="297"/>
      <c r="V829" s="297"/>
      <c r="W829" s="297"/>
      <c r="X829" s="297"/>
      <c r="Y829" s="297"/>
      <c r="Z829" s="297"/>
    </row>
    <row r="830" spans="1:26" ht="15.75" customHeight="1">
      <c r="A830" s="297"/>
      <c r="B830" s="297"/>
      <c r="C830" s="297"/>
      <c r="D830" s="297"/>
      <c r="E830" s="297"/>
      <c r="F830" s="297"/>
      <c r="G830" s="297"/>
      <c r="H830" s="297"/>
      <c r="I830" s="297"/>
      <c r="J830" s="297"/>
      <c r="K830" s="297"/>
      <c r="L830" s="297"/>
      <c r="M830" s="297"/>
      <c r="N830" s="297"/>
      <c r="O830" s="297"/>
      <c r="P830" s="297"/>
      <c r="Q830" s="297"/>
      <c r="R830" s="297"/>
      <c r="S830" s="297"/>
      <c r="T830" s="297"/>
      <c r="U830" s="297"/>
      <c r="V830" s="297"/>
      <c r="W830" s="297"/>
      <c r="X830" s="297"/>
      <c r="Y830" s="297"/>
      <c r="Z830" s="297"/>
    </row>
    <row r="831" spans="1:26" ht="15.75" customHeight="1">
      <c r="A831" s="297"/>
      <c r="B831" s="297"/>
      <c r="C831" s="297"/>
      <c r="D831" s="297"/>
      <c r="E831" s="297"/>
      <c r="F831" s="297"/>
      <c r="G831" s="297"/>
      <c r="H831" s="297"/>
      <c r="I831" s="297"/>
      <c r="J831" s="297"/>
      <c r="K831" s="297"/>
      <c r="L831" s="297"/>
      <c r="M831" s="297"/>
      <c r="N831" s="297"/>
      <c r="O831" s="297"/>
      <c r="P831" s="297"/>
      <c r="Q831" s="297"/>
      <c r="R831" s="297"/>
      <c r="S831" s="297"/>
      <c r="T831" s="297"/>
      <c r="U831" s="297"/>
      <c r="V831" s="297"/>
      <c r="W831" s="297"/>
      <c r="X831" s="297"/>
      <c r="Y831" s="297"/>
      <c r="Z831" s="297"/>
    </row>
    <row r="832" spans="1:26" ht="15.75" customHeight="1">
      <c r="A832" s="297"/>
      <c r="B832" s="297"/>
      <c r="C832" s="297"/>
      <c r="D832" s="297"/>
      <c r="E832" s="297"/>
      <c r="F832" s="297"/>
      <c r="G832" s="297"/>
      <c r="H832" s="297"/>
      <c r="I832" s="297"/>
      <c r="J832" s="297"/>
      <c r="K832" s="297"/>
      <c r="L832" s="297"/>
      <c r="M832" s="297"/>
      <c r="N832" s="297"/>
      <c r="O832" s="297"/>
      <c r="P832" s="297"/>
      <c r="Q832" s="297"/>
      <c r="R832" s="297"/>
      <c r="S832" s="297"/>
      <c r="T832" s="297"/>
      <c r="U832" s="297"/>
      <c r="V832" s="297"/>
      <c r="W832" s="297"/>
      <c r="X832" s="297"/>
      <c r="Y832" s="297"/>
      <c r="Z832" s="297"/>
    </row>
    <row r="833" spans="1:26" ht="15.75" customHeight="1">
      <c r="A833" s="297"/>
      <c r="B833" s="297"/>
      <c r="C833" s="297"/>
      <c r="D833" s="297"/>
      <c r="E833" s="297"/>
      <c r="F833" s="297"/>
      <c r="G833" s="297"/>
      <c r="H833" s="297"/>
      <c r="I833" s="297"/>
      <c r="J833" s="297"/>
      <c r="K833" s="297"/>
      <c r="L833" s="297"/>
      <c r="M833" s="297"/>
      <c r="N833" s="297"/>
      <c r="O833" s="297"/>
      <c r="P833" s="297"/>
      <c r="Q833" s="297"/>
      <c r="R833" s="297"/>
      <c r="S833" s="297"/>
      <c r="T833" s="297"/>
      <c r="U833" s="297"/>
      <c r="V833" s="297"/>
      <c r="W833" s="297"/>
      <c r="X833" s="297"/>
      <c r="Y833" s="297"/>
      <c r="Z833" s="297"/>
    </row>
    <row r="834" spans="1:26" ht="15.75" customHeight="1">
      <c r="A834" s="297"/>
      <c r="B834" s="297"/>
      <c r="C834" s="297"/>
      <c r="D834" s="297"/>
      <c r="E834" s="297"/>
      <c r="F834" s="297"/>
      <c r="G834" s="297"/>
      <c r="H834" s="297"/>
      <c r="I834" s="297"/>
      <c r="J834" s="297"/>
      <c r="K834" s="297"/>
      <c r="L834" s="297"/>
      <c r="M834" s="297"/>
      <c r="N834" s="297"/>
      <c r="O834" s="297"/>
      <c r="P834" s="297"/>
      <c r="Q834" s="297"/>
      <c r="R834" s="297"/>
      <c r="S834" s="297"/>
      <c r="T834" s="297"/>
      <c r="U834" s="297"/>
      <c r="V834" s="297"/>
      <c r="W834" s="297"/>
      <c r="X834" s="297"/>
      <c r="Y834" s="297"/>
      <c r="Z834" s="297"/>
    </row>
    <row r="835" spans="1:26" ht="15.75" customHeight="1">
      <c r="A835" s="297"/>
      <c r="B835" s="297"/>
      <c r="C835" s="297"/>
      <c r="D835" s="297"/>
      <c r="E835" s="297"/>
      <c r="F835" s="297"/>
      <c r="G835" s="297"/>
      <c r="H835" s="297"/>
      <c r="I835" s="297"/>
      <c r="J835" s="297"/>
      <c r="K835" s="297"/>
      <c r="L835" s="297"/>
      <c r="M835" s="297"/>
      <c r="N835" s="297"/>
      <c r="O835" s="297"/>
      <c r="P835" s="297"/>
      <c r="Q835" s="297"/>
      <c r="R835" s="297"/>
      <c r="S835" s="297"/>
      <c r="T835" s="297"/>
      <c r="U835" s="297"/>
      <c r="V835" s="297"/>
      <c r="W835" s="297"/>
      <c r="X835" s="297"/>
      <c r="Y835" s="297"/>
      <c r="Z835" s="297"/>
    </row>
    <row r="836" spans="1:26" ht="15.75" customHeight="1">
      <c r="A836" s="297"/>
      <c r="B836" s="297"/>
      <c r="C836" s="297"/>
      <c r="D836" s="297"/>
      <c r="E836" s="297"/>
      <c r="F836" s="297"/>
      <c r="G836" s="297"/>
      <c r="H836" s="297"/>
      <c r="I836" s="297"/>
      <c r="J836" s="297"/>
      <c r="K836" s="297"/>
      <c r="L836" s="297"/>
      <c r="M836" s="297"/>
      <c r="N836" s="297"/>
      <c r="O836" s="297"/>
      <c r="P836" s="297"/>
      <c r="Q836" s="297"/>
      <c r="R836" s="297"/>
      <c r="S836" s="297"/>
      <c r="T836" s="297"/>
      <c r="U836" s="297"/>
      <c r="V836" s="297"/>
      <c r="W836" s="297"/>
      <c r="X836" s="297"/>
      <c r="Y836" s="297"/>
      <c r="Z836" s="297"/>
    </row>
    <row r="837" spans="1:26" ht="15.75" customHeight="1">
      <c r="A837" s="297"/>
      <c r="B837" s="297"/>
      <c r="C837" s="297"/>
      <c r="D837" s="297"/>
      <c r="E837" s="297"/>
      <c r="F837" s="297"/>
      <c r="G837" s="297"/>
      <c r="H837" s="297"/>
      <c r="I837" s="297"/>
      <c r="J837" s="297"/>
      <c r="K837" s="297"/>
      <c r="L837" s="297"/>
      <c r="M837" s="297"/>
      <c r="N837" s="297"/>
      <c r="O837" s="297"/>
      <c r="P837" s="297"/>
      <c r="Q837" s="297"/>
      <c r="R837" s="297"/>
      <c r="S837" s="297"/>
      <c r="T837" s="297"/>
      <c r="U837" s="297"/>
      <c r="V837" s="297"/>
      <c r="W837" s="297"/>
      <c r="X837" s="297"/>
      <c r="Y837" s="297"/>
      <c r="Z837" s="297"/>
    </row>
    <row r="838" spans="1:26" ht="15.75" customHeight="1">
      <c r="A838" s="297"/>
      <c r="B838" s="297"/>
      <c r="C838" s="297"/>
      <c r="D838" s="297"/>
      <c r="E838" s="297"/>
      <c r="F838" s="297"/>
      <c r="G838" s="297"/>
      <c r="H838" s="297"/>
      <c r="I838" s="297"/>
      <c r="J838" s="297"/>
      <c r="K838" s="297"/>
      <c r="L838" s="297"/>
      <c r="M838" s="297"/>
      <c r="N838" s="297"/>
      <c r="O838" s="297"/>
      <c r="P838" s="297"/>
      <c r="Q838" s="297"/>
      <c r="R838" s="297"/>
      <c r="S838" s="297"/>
      <c r="T838" s="297"/>
      <c r="U838" s="297"/>
      <c r="V838" s="297"/>
      <c r="W838" s="297"/>
      <c r="X838" s="297"/>
      <c r="Y838" s="297"/>
      <c r="Z838" s="297"/>
    </row>
    <row r="839" spans="1:26" ht="15.75" customHeight="1">
      <c r="A839" s="297"/>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row>
    <row r="840" spans="1:26" ht="15.75" customHeight="1">
      <c r="A840" s="297"/>
      <c r="B840" s="297"/>
      <c r="C840" s="297"/>
      <c r="D840" s="297"/>
      <c r="E840" s="297"/>
      <c r="F840" s="297"/>
      <c r="G840" s="297"/>
      <c r="H840" s="297"/>
      <c r="I840" s="297"/>
      <c r="J840" s="297"/>
      <c r="K840" s="297"/>
      <c r="L840" s="297"/>
      <c r="M840" s="297"/>
      <c r="N840" s="297"/>
      <c r="O840" s="297"/>
      <c r="P840" s="297"/>
      <c r="Q840" s="297"/>
      <c r="R840" s="297"/>
      <c r="S840" s="297"/>
      <c r="T840" s="297"/>
      <c r="U840" s="297"/>
      <c r="V840" s="297"/>
      <c r="W840" s="297"/>
      <c r="X840" s="297"/>
      <c r="Y840" s="297"/>
      <c r="Z840" s="297"/>
    </row>
    <row r="841" spans="1:26" ht="15.75" customHeight="1">
      <c r="A841" s="297"/>
      <c r="B841" s="297"/>
      <c r="C841" s="297"/>
      <c r="D841" s="297"/>
      <c r="E841" s="297"/>
      <c r="F841" s="297"/>
      <c r="G841" s="297"/>
      <c r="H841" s="297"/>
      <c r="I841" s="297"/>
      <c r="J841" s="297"/>
      <c r="K841" s="297"/>
      <c r="L841" s="297"/>
      <c r="M841" s="297"/>
      <c r="N841" s="297"/>
      <c r="O841" s="297"/>
      <c r="P841" s="297"/>
      <c r="Q841" s="297"/>
      <c r="R841" s="297"/>
      <c r="S841" s="297"/>
      <c r="T841" s="297"/>
      <c r="U841" s="297"/>
      <c r="V841" s="297"/>
      <c r="W841" s="297"/>
      <c r="X841" s="297"/>
      <c r="Y841" s="297"/>
      <c r="Z841" s="297"/>
    </row>
    <row r="842" spans="1:26" ht="15.75" customHeight="1">
      <c r="A842" s="297"/>
      <c r="B842" s="297"/>
      <c r="C842" s="297"/>
      <c r="D842" s="297"/>
      <c r="E842" s="297"/>
      <c r="F842" s="297"/>
      <c r="G842" s="297"/>
      <c r="H842" s="297"/>
      <c r="I842" s="297"/>
      <c r="J842" s="297"/>
      <c r="K842" s="297"/>
      <c r="L842" s="297"/>
      <c r="M842" s="297"/>
      <c r="N842" s="297"/>
      <c r="O842" s="297"/>
      <c r="P842" s="297"/>
      <c r="Q842" s="297"/>
      <c r="R842" s="297"/>
      <c r="S842" s="297"/>
      <c r="T842" s="297"/>
      <c r="U842" s="297"/>
      <c r="V842" s="297"/>
      <c r="W842" s="297"/>
      <c r="X842" s="297"/>
      <c r="Y842" s="297"/>
      <c r="Z842" s="297"/>
    </row>
    <row r="843" spans="1:26" ht="15.75" customHeight="1">
      <c r="A843" s="297"/>
      <c r="B843" s="297"/>
      <c r="C843" s="297"/>
      <c r="D843" s="297"/>
      <c r="E843" s="297"/>
      <c r="F843" s="297"/>
      <c r="G843" s="297"/>
      <c r="H843" s="297"/>
      <c r="I843" s="297"/>
      <c r="J843" s="297"/>
      <c r="K843" s="297"/>
      <c r="L843" s="297"/>
      <c r="M843" s="297"/>
      <c r="N843" s="297"/>
      <c r="O843" s="297"/>
      <c r="P843" s="297"/>
      <c r="Q843" s="297"/>
      <c r="R843" s="297"/>
      <c r="S843" s="297"/>
      <c r="T843" s="297"/>
      <c r="U843" s="297"/>
      <c r="V843" s="297"/>
      <c r="W843" s="297"/>
      <c r="X843" s="297"/>
      <c r="Y843" s="297"/>
      <c r="Z843" s="297"/>
    </row>
    <row r="844" spans="1:26" ht="15.75" customHeight="1">
      <c r="A844" s="297"/>
      <c r="B844" s="297"/>
      <c r="C844" s="297"/>
      <c r="D844" s="297"/>
      <c r="E844" s="297"/>
      <c r="F844" s="297"/>
      <c r="G844" s="297"/>
      <c r="H844" s="297"/>
      <c r="I844" s="297"/>
      <c r="J844" s="297"/>
      <c r="K844" s="297"/>
      <c r="L844" s="297"/>
      <c r="M844" s="297"/>
      <c r="N844" s="297"/>
      <c r="O844" s="297"/>
      <c r="P844" s="297"/>
      <c r="Q844" s="297"/>
      <c r="R844" s="297"/>
      <c r="S844" s="297"/>
      <c r="T844" s="297"/>
      <c r="U844" s="297"/>
      <c r="V844" s="297"/>
      <c r="W844" s="297"/>
      <c r="X844" s="297"/>
      <c r="Y844" s="297"/>
      <c r="Z844" s="297"/>
    </row>
    <row r="845" spans="1:26" ht="15.75" customHeight="1">
      <c r="A845" s="297"/>
      <c r="B845" s="297"/>
      <c r="C845" s="297"/>
      <c r="D845" s="297"/>
      <c r="E845" s="297"/>
      <c r="F845" s="297"/>
      <c r="G845" s="297"/>
      <c r="H845" s="297"/>
      <c r="I845" s="297"/>
      <c r="J845" s="297"/>
      <c r="K845" s="297"/>
      <c r="L845" s="297"/>
      <c r="M845" s="297"/>
      <c r="N845" s="297"/>
      <c r="O845" s="297"/>
      <c r="P845" s="297"/>
      <c r="Q845" s="297"/>
      <c r="R845" s="297"/>
      <c r="S845" s="297"/>
      <c r="T845" s="297"/>
      <c r="U845" s="297"/>
      <c r="V845" s="297"/>
      <c r="W845" s="297"/>
      <c r="X845" s="297"/>
      <c r="Y845" s="297"/>
      <c r="Z845" s="297"/>
    </row>
    <row r="846" spans="1:26" ht="15.75" customHeight="1">
      <c r="A846" s="297"/>
      <c r="B846" s="297"/>
      <c r="C846" s="297"/>
      <c r="D846" s="297"/>
      <c r="E846" s="297"/>
      <c r="F846" s="297"/>
      <c r="G846" s="297"/>
      <c r="H846" s="297"/>
      <c r="I846" s="297"/>
      <c r="J846" s="297"/>
      <c r="K846" s="297"/>
      <c r="L846" s="297"/>
      <c r="M846" s="297"/>
      <c r="N846" s="297"/>
      <c r="O846" s="297"/>
      <c r="P846" s="297"/>
      <c r="Q846" s="297"/>
      <c r="R846" s="297"/>
      <c r="S846" s="297"/>
      <c r="T846" s="297"/>
      <c r="U846" s="297"/>
      <c r="V846" s="297"/>
      <c r="W846" s="297"/>
      <c r="X846" s="297"/>
      <c r="Y846" s="297"/>
      <c r="Z846" s="297"/>
    </row>
    <row r="847" spans="1:26" ht="15.75" customHeight="1">
      <c r="A847" s="297"/>
      <c r="B847" s="297"/>
      <c r="C847" s="297"/>
      <c r="D847" s="297"/>
      <c r="E847" s="297"/>
      <c r="F847" s="297"/>
      <c r="G847" s="297"/>
      <c r="H847" s="297"/>
      <c r="I847" s="297"/>
      <c r="J847" s="297"/>
      <c r="K847" s="297"/>
      <c r="L847" s="297"/>
      <c r="M847" s="297"/>
      <c r="N847" s="297"/>
      <c r="O847" s="297"/>
      <c r="P847" s="297"/>
      <c r="Q847" s="297"/>
      <c r="R847" s="297"/>
      <c r="S847" s="297"/>
      <c r="T847" s="297"/>
      <c r="U847" s="297"/>
      <c r="V847" s="297"/>
      <c r="W847" s="297"/>
      <c r="X847" s="297"/>
      <c r="Y847" s="297"/>
      <c r="Z847" s="297"/>
    </row>
    <row r="848" spans="1:26" ht="15.75" customHeight="1">
      <c r="A848" s="297"/>
      <c r="B848" s="297"/>
      <c r="C848" s="297"/>
      <c r="D848" s="297"/>
      <c r="E848" s="297"/>
      <c r="F848" s="297"/>
      <c r="G848" s="297"/>
      <c r="H848" s="297"/>
      <c r="I848" s="297"/>
      <c r="J848" s="297"/>
      <c r="K848" s="297"/>
      <c r="L848" s="297"/>
      <c r="M848" s="297"/>
      <c r="N848" s="297"/>
      <c r="O848" s="297"/>
      <c r="P848" s="297"/>
      <c r="Q848" s="297"/>
      <c r="R848" s="297"/>
      <c r="S848" s="297"/>
      <c r="T848" s="297"/>
      <c r="U848" s="297"/>
      <c r="V848" s="297"/>
      <c r="W848" s="297"/>
      <c r="X848" s="297"/>
      <c r="Y848" s="297"/>
      <c r="Z848" s="297"/>
    </row>
    <row r="849" spans="1:26" ht="15.75" customHeight="1">
      <c r="A849" s="297"/>
      <c r="B849" s="297"/>
      <c r="C849" s="297"/>
      <c r="D849" s="297"/>
      <c r="E849" s="297"/>
      <c r="F849" s="297"/>
      <c r="G849" s="297"/>
      <c r="H849" s="297"/>
      <c r="I849" s="297"/>
      <c r="J849" s="297"/>
      <c r="K849" s="297"/>
      <c r="L849" s="297"/>
      <c r="M849" s="297"/>
      <c r="N849" s="297"/>
      <c r="O849" s="297"/>
      <c r="P849" s="297"/>
      <c r="Q849" s="297"/>
      <c r="R849" s="297"/>
      <c r="S849" s="297"/>
      <c r="T849" s="297"/>
      <c r="U849" s="297"/>
      <c r="V849" s="297"/>
      <c r="W849" s="297"/>
      <c r="X849" s="297"/>
      <c r="Y849" s="297"/>
      <c r="Z849" s="297"/>
    </row>
    <row r="850" spans="1:26" ht="15.75" customHeight="1">
      <c r="A850" s="297"/>
      <c r="B850" s="297"/>
      <c r="C850" s="297"/>
      <c r="D850" s="297"/>
      <c r="E850" s="297"/>
      <c r="F850" s="297"/>
      <c r="G850" s="297"/>
      <c r="H850" s="297"/>
      <c r="I850" s="297"/>
      <c r="J850" s="297"/>
      <c r="K850" s="297"/>
      <c r="L850" s="297"/>
      <c r="M850" s="297"/>
      <c r="N850" s="297"/>
      <c r="O850" s="297"/>
      <c r="P850" s="297"/>
      <c r="Q850" s="297"/>
      <c r="R850" s="297"/>
      <c r="S850" s="297"/>
      <c r="T850" s="297"/>
      <c r="U850" s="297"/>
      <c r="V850" s="297"/>
      <c r="W850" s="297"/>
      <c r="X850" s="297"/>
      <c r="Y850" s="297"/>
      <c r="Z850" s="297"/>
    </row>
    <row r="851" spans="1:26" ht="15.75" customHeight="1">
      <c r="A851" s="297"/>
      <c r="B851" s="297"/>
      <c r="C851" s="297"/>
      <c r="D851" s="297"/>
      <c r="E851" s="297"/>
      <c r="F851" s="297"/>
      <c r="G851" s="297"/>
      <c r="H851" s="297"/>
      <c r="I851" s="297"/>
      <c r="J851" s="297"/>
      <c r="K851" s="297"/>
      <c r="L851" s="297"/>
      <c r="M851" s="297"/>
      <c r="N851" s="297"/>
      <c r="O851" s="297"/>
      <c r="P851" s="297"/>
      <c r="Q851" s="297"/>
      <c r="R851" s="297"/>
      <c r="S851" s="297"/>
      <c r="T851" s="297"/>
      <c r="U851" s="297"/>
      <c r="V851" s="297"/>
      <c r="W851" s="297"/>
      <c r="X851" s="297"/>
      <c r="Y851" s="297"/>
      <c r="Z851" s="297"/>
    </row>
    <row r="852" spans="1:26" ht="15.75" customHeight="1">
      <c r="A852" s="297"/>
      <c r="B852" s="297"/>
      <c r="C852" s="297"/>
      <c r="D852" s="297"/>
      <c r="E852" s="297"/>
      <c r="F852" s="297"/>
      <c r="G852" s="297"/>
      <c r="H852" s="297"/>
      <c r="I852" s="297"/>
      <c r="J852" s="297"/>
      <c r="K852" s="297"/>
      <c r="L852" s="297"/>
      <c r="M852" s="297"/>
      <c r="N852" s="297"/>
      <c r="O852" s="297"/>
      <c r="P852" s="297"/>
      <c r="Q852" s="297"/>
      <c r="R852" s="297"/>
      <c r="S852" s="297"/>
      <c r="T852" s="297"/>
      <c r="U852" s="297"/>
      <c r="V852" s="297"/>
      <c r="W852" s="297"/>
      <c r="X852" s="297"/>
      <c r="Y852" s="297"/>
      <c r="Z852" s="297"/>
    </row>
    <row r="853" spans="1:26" ht="15.75" customHeight="1">
      <c r="A853" s="297"/>
      <c r="B853" s="297"/>
      <c r="C853" s="297"/>
      <c r="D853" s="297"/>
      <c r="E853" s="297"/>
      <c r="F853" s="297"/>
      <c r="G853" s="297"/>
      <c r="H853" s="297"/>
      <c r="I853" s="297"/>
      <c r="J853" s="297"/>
      <c r="K853" s="297"/>
      <c r="L853" s="297"/>
      <c r="M853" s="297"/>
      <c r="N853" s="297"/>
      <c r="O853" s="297"/>
      <c r="P853" s="297"/>
      <c r="Q853" s="297"/>
      <c r="R853" s="297"/>
      <c r="S853" s="297"/>
      <c r="T853" s="297"/>
      <c r="U853" s="297"/>
      <c r="V853" s="297"/>
      <c r="W853" s="297"/>
      <c r="X853" s="297"/>
      <c r="Y853" s="297"/>
      <c r="Z853" s="297"/>
    </row>
    <row r="854" spans="1:26" ht="15.75" customHeight="1">
      <c r="A854" s="297"/>
      <c r="B854" s="297"/>
      <c r="C854" s="297"/>
      <c r="D854" s="297"/>
      <c r="E854" s="297"/>
      <c r="F854" s="297"/>
      <c r="G854" s="297"/>
      <c r="H854" s="297"/>
      <c r="I854" s="297"/>
      <c r="J854" s="297"/>
      <c r="K854" s="297"/>
      <c r="L854" s="297"/>
      <c r="M854" s="297"/>
      <c r="N854" s="297"/>
      <c r="O854" s="297"/>
      <c r="P854" s="297"/>
      <c r="Q854" s="297"/>
      <c r="R854" s="297"/>
      <c r="S854" s="297"/>
      <c r="T854" s="297"/>
      <c r="U854" s="297"/>
      <c r="V854" s="297"/>
      <c r="W854" s="297"/>
      <c r="X854" s="297"/>
      <c r="Y854" s="297"/>
      <c r="Z854" s="297"/>
    </row>
    <row r="855" spans="1:26" ht="15.75" customHeight="1">
      <c r="A855" s="297"/>
      <c r="B855" s="297"/>
      <c r="C855" s="297"/>
      <c r="D855" s="297"/>
      <c r="E855" s="297"/>
      <c r="F855" s="297"/>
      <c r="G855" s="297"/>
      <c r="H855" s="297"/>
      <c r="I855" s="297"/>
      <c r="J855" s="297"/>
      <c r="K855" s="297"/>
      <c r="L855" s="297"/>
      <c r="M855" s="297"/>
      <c r="N855" s="297"/>
      <c r="O855" s="297"/>
      <c r="P855" s="297"/>
      <c r="Q855" s="297"/>
      <c r="R855" s="297"/>
      <c r="S855" s="297"/>
      <c r="T855" s="297"/>
      <c r="U855" s="297"/>
      <c r="V855" s="297"/>
      <c r="W855" s="297"/>
      <c r="X855" s="297"/>
      <c r="Y855" s="297"/>
      <c r="Z855" s="297"/>
    </row>
    <row r="856" spans="1:26" ht="15.75" customHeight="1">
      <c r="A856" s="297"/>
      <c r="B856" s="297"/>
      <c r="C856" s="297"/>
      <c r="D856" s="297"/>
      <c r="E856" s="297"/>
      <c r="F856" s="297"/>
      <c r="G856" s="297"/>
      <c r="H856" s="297"/>
      <c r="I856" s="297"/>
      <c r="J856" s="297"/>
      <c r="K856" s="297"/>
      <c r="L856" s="297"/>
      <c r="M856" s="297"/>
      <c r="N856" s="297"/>
      <c r="O856" s="297"/>
      <c r="P856" s="297"/>
      <c r="Q856" s="297"/>
      <c r="R856" s="297"/>
      <c r="S856" s="297"/>
      <c r="T856" s="297"/>
      <c r="U856" s="297"/>
      <c r="V856" s="297"/>
      <c r="W856" s="297"/>
      <c r="X856" s="297"/>
      <c r="Y856" s="297"/>
      <c r="Z856" s="297"/>
    </row>
    <row r="857" spans="1:26" ht="15.75" customHeight="1">
      <c r="A857" s="297"/>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row>
    <row r="858" spans="1:26" ht="15.75" customHeight="1">
      <c r="A858" s="297"/>
      <c r="B858" s="297"/>
      <c r="C858" s="297"/>
      <c r="D858" s="297"/>
      <c r="E858" s="297"/>
      <c r="F858" s="297"/>
      <c r="G858" s="297"/>
      <c r="H858" s="297"/>
      <c r="I858" s="297"/>
      <c r="J858" s="297"/>
      <c r="K858" s="297"/>
      <c r="L858" s="297"/>
      <c r="M858" s="297"/>
      <c r="N858" s="297"/>
      <c r="O858" s="297"/>
      <c r="P858" s="297"/>
      <c r="Q858" s="297"/>
      <c r="R858" s="297"/>
      <c r="S858" s="297"/>
      <c r="T858" s="297"/>
      <c r="U858" s="297"/>
      <c r="V858" s="297"/>
      <c r="W858" s="297"/>
      <c r="X858" s="297"/>
      <c r="Y858" s="297"/>
      <c r="Z858" s="297"/>
    </row>
    <row r="859" spans="1:26" ht="15.75" customHeight="1">
      <c r="A859" s="297"/>
      <c r="B859" s="297"/>
      <c r="C859" s="297"/>
      <c r="D859" s="297"/>
      <c r="E859" s="297"/>
      <c r="F859" s="297"/>
      <c r="G859" s="297"/>
      <c r="H859" s="297"/>
      <c r="I859" s="297"/>
      <c r="J859" s="297"/>
      <c r="K859" s="297"/>
      <c r="L859" s="297"/>
      <c r="M859" s="297"/>
      <c r="N859" s="297"/>
      <c r="O859" s="297"/>
      <c r="P859" s="297"/>
      <c r="Q859" s="297"/>
      <c r="R859" s="297"/>
      <c r="S859" s="297"/>
      <c r="T859" s="297"/>
      <c r="U859" s="297"/>
      <c r="V859" s="297"/>
      <c r="W859" s="297"/>
      <c r="X859" s="297"/>
      <c r="Y859" s="297"/>
      <c r="Z859" s="297"/>
    </row>
    <row r="860" spans="1:26" ht="15.75" customHeight="1">
      <c r="A860" s="297"/>
      <c r="B860" s="297"/>
      <c r="C860" s="297"/>
      <c r="D860" s="297"/>
      <c r="E860" s="297"/>
      <c r="F860" s="297"/>
      <c r="G860" s="297"/>
      <c r="H860" s="297"/>
      <c r="I860" s="297"/>
      <c r="J860" s="297"/>
      <c r="K860" s="297"/>
      <c r="L860" s="297"/>
      <c r="M860" s="297"/>
      <c r="N860" s="297"/>
      <c r="O860" s="297"/>
      <c r="P860" s="297"/>
      <c r="Q860" s="297"/>
      <c r="R860" s="297"/>
      <c r="S860" s="297"/>
      <c r="T860" s="297"/>
      <c r="U860" s="297"/>
      <c r="V860" s="297"/>
      <c r="W860" s="297"/>
      <c r="X860" s="297"/>
      <c r="Y860" s="297"/>
      <c r="Z860" s="297"/>
    </row>
    <row r="861" spans="1:26" ht="15.75" customHeight="1">
      <c r="A861" s="297"/>
      <c r="B861" s="297"/>
      <c r="C861" s="297"/>
      <c r="D861" s="297"/>
      <c r="E861" s="297"/>
      <c r="F861" s="297"/>
      <c r="G861" s="297"/>
      <c r="H861" s="297"/>
      <c r="I861" s="297"/>
      <c r="J861" s="297"/>
      <c r="K861" s="297"/>
      <c r="L861" s="297"/>
      <c r="M861" s="297"/>
      <c r="N861" s="297"/>
      <c r="O861" s="297"/>
      <c r="P861" s="297"/>
      <c r="Q861" s="297"/>
      <c r="R861" s="297"/>
      <c r="S861" s="297"/>
      <c r="T861" s="297"/>
      <c r="U861" s="297"/>
      <c r="V861" s="297"/>
      <c r="W861" s="297"/>
      <c r="X861" s="297"/>
      <c r="Y861" s="297"/>
      <c r="Z861" s="297"/>
    </row>
    <row r="862" spans="1:26" ht="15.75" customHeight="1">
      <c r="A862" s="297"/>
      <c r="B862" s="297"/>
      <c r="C862" s="297"/>
      <c r="D862" s="297"/>
      <c r="E862" s="297"/>
      <c r="F862" s="297"/>
      <c r="G862" s="297"/>
      <c r="H862" s="297"/>
      <c r="I862" s="297"/>
      <c r="J862" s="297"/>
      <c r="K862" s="297"/>
      <c r="L862" s="297"/>
      <c r="M862" s="297"/>
      <c r="N862" s="297"/>
      <c r="O862" s="297"/>
      <c r="P862" s="297"/>
      <c r="Q862" s="297"/>
      <c r="R862" s="297"/>
      <c r="S862" s="297"/>
      <c r="T862" s="297"/>
      <c r="U862" s="297"/>
      <c r="V862" s="297"/>
      <c r="W862" s="297"/>
      <c r="X862" s="297"/>
      <c r="Y862" s="297"/>
      <c r="Z862" s="297"/>
    </row>
    <row r="863" spans="1:26" ht="15.75" customHeight="1">
      <c r="A863" s="297"/>
      <c r="B863" s="297"/>
      <c r="C863" s="297"/>
      <c r="D863" s="297"/>
      <c r="E863" s="297"/>
      <c r="F863" s="297"/>
      <c r="G863" s="297"/>
      <c r="H863" s="297"/>
      <c r="I863" s="297"/>
      <c r="J863" s="297"/>
      <c r="K863" s="297"/>
      <c r="L863" s="297"/>
      <c r="M863" s="297"/>
      <c r="N863" s="297"/>
      <c r="O863" s="297"/>
      <c r="P863" s="297"/>
      <c r="Q863" s="297"/>
      <c r="R863" s="297"/>
      <c r="S863" s="297"/>
      <c r="T863" s="297"/>
      <c r="U863" s="297"/>
      <c r="V863" s="297"/>
      <c r="W863" s="297"/>
      <c r="X863" s="297"/>
      <c r="Y863" s="297"/>
      <c r="Z863" s="297"/>
    </row>
    <row r="864" spans="1:26" ht="15.75" customHeight="1">
      <c r="A864" s="297"/>
      <c r="B864" s="297"/>
      <c r="C864" s="297"/>
      <c r="D864" s="297"/>
      <c r="E864" s="297"/>
      <c r="F864" s="297"/>
      <c r="G864" s="297"/>
      <c r="H864" s="297"/>
      <c r="I864" s="297"/>
      <c r="J864" s="297"/>
      <c r="K864" s="297"/>
      <c r="L864" s="297"/>
      <c r="M864" s="297"/>
      <c r="N864" s="297"/>
      <c r="O864" s="297"/>
      <c r="P864" s="297"/>
      <c r="Q864" s="297"/>
      <c r="R864" s="297"/>
      <c r="S864" s="297"/>
      <c r="T864" s="297"/>
      <c r="U864" s="297"/>
      <c r="V864" s="297"/>
      <c r="W864" s="297"/>
      <c r="X864" s="297"/>
      <c r="Y864" s="297"/>
      <c r="Z864" s="297"/>
    </row>
    <row r="865" spans="1:26" ht="15.75" customHeight="1">
      <c r="A865" s="297"/>
      <c r="B865" s="297"/>
      <c r="C865" s="297"/>
      <c r="D865" s="297"/>
      <c r="E865" s="297"/>
      <c r="F865" s="297"/>
      <c r="G865" s="297"/>
      <c r="H865" s="297"/>
      <c r="I865" s="297"/>
      <c r="J865" s="297"/>
      <c r="K865" s="297"/>
      <c r="L865" s="297"/>
      <c r="M865" s="297"/>
      <c r="N865" s="297"/>
      <c r="O865" s="297"/>
      <c r="P865" s="297"/>
      <c r="Q865" s="297"/>
      <c r="R865" s="297"/>
      <c r="S865" s="297"/>
      <c r="T865" s="297"/>
      <c r="U865" s="297"/>
      <c r="V865" s="297"/>
      <c r="W865" s="297"/>
      <c r="X865" s="297"/>
      <c r="Y865" s="297"/>
      <c r="Z865" s="297"/>
    </row>
    <row r="866" spans="1:26" ht="15.75" customHeight="1">
      <c r="A866" s="297"/>
      <c r="B866" s="297"/>
      <c r="C866" s="297"/>
      <c r="D866" s="297"/>
      <c r="E866" s="297"/>
      <c r="F866" s="297"/>
      <c r="G866" s="297"/>
      <c r="H866" s="297"/>
      <c r="I866" s="297"/>
      <c r="J866" s="297"/>
      <c r="K866" s="297"/>
      <c r="L866" s="297"/>
      <c r="M866" s="297"/>
      <c r="N866" s="297"/>
      <c r="O866" s="297"/>
      <c r="P866" s="297"/>
      <c r="Q866" s="297"/>
      <c r="R866" s="297"/>
      <c r="S866" s="297"/>
      <c r="T866" s="297"/>
      <c r="U866" s="297"/>
      <c r="V866" s="297"/>
      <c r="W866" s="297"/>
      <c r="X866" s="297"/>
      <c r="Y866" s="297"/>
      <c r="Z866" s="297"/>
    </row>
    <row r="867" spans="1:26" ht="15.75" customHeight="1">
      <c r="A867" s="297"/>
      <c r="B867" s="297"/>
      <c r="C867" s="297"/>
      <c r="D867" s="297"/>
      <c r="E867" s="297"/>
      <c r="F867" s="297"/>
      <c r="G867" s="297"/>
      <c r="H867" s="297"/>
      <c r="I867" s="297"/>
      <c r="J867" s="297"/>
      <c r="K867" s="297"/>
      <c r="L867" s="297"/>
      <c r="M867" s="297"/>
      <c r="N867" s="297"/>
      <c r="O867" s="297"/>
      <c r="P867" s="297"/>
      <c r="Q867" s="297"/>
      <c r="R867" s="297"/>
      <c r="S867" s="297"/>
      <c r="T867" s="297"/>
      <c r="U867" s="297"/>
      <c r="V867" s="297"/>
      <c r="W867" s="297"/>
      <c r="X867" s="297"/>
      <c r="Y867" s="297"/>
      <c r="Z867" s="297"/>
    </row>
    <row r="868" spans="1:26" ht="15.75" customHeight="1">
      <c r="A868" s="297"/>
      <c r="B868" s="297"/>
      <c r="C868" s="297"/>
      <c r="D868" s="297"/>
      <c r="E868" s="297"/>
      <c r="F868" s="297"/>
      <c r="G868" s="297"/>
      <c r="H868" s="297"/>
      <c r="I868" s="297"/>
      <c r="J868" s="297"/>
      <c r="K868" s="297"/>
      <c r="L868" s="297"/>
      <c r="M868" s="297"/>
      <c r="N868" s="297"/>
      <c r="O868" s="297"/>
      <c r="P868" s="297"/>
      <c r="Q868" s="297"/>
      <c r="R868" s="297"/>
      <c r="S868" s="297"/>
      <c r="T868" s="297"/>
      <c r="U868" s="297"/>
      <c r="V868" s="297"/>
      <c r="W868" s="297"/>
      <c r="X868" s="297"/>
      <c r="Y868" s="297"/>
      <c r="Z868" s="297"/>
    </row>
    <row r="869" spans="1:26" ht="15.75" customHeight="1">
      <c r="A869" s="297"/>
      <c r="B869" s="297"/>
      <c r="C869" s="297"/>
      <c r="D869" s="297"/>
      <c r="E869" s="297"/>
      <c r="F869" s="297"/>
      <c r="G869" s="297"/>
      <c r="H869" s="297"/>
      <c r="I869" s="297"/>
      <c r="J869" s="297"/>
      <c r="K869" s="297"/>
      <c r="L869" s="297"/>
      <c r="M869" s="297"/>
      <c r="N869" s="297"/>
      <c r="O869" s="297"/>
      <c r="P869" s="297"/>
      <c r="Q869" s="297"/>
      <c r="R869" s="297"/>
      <c r="S869" s="297"/>
      <c r="T869" s="297"/>
      <c r="U869" s="297"/>
      <c r="V869" s="297"/>
      <c r="W869" s="297"/>
      <c r="X869" s="297"/>
      <c r="Y869" s="297"/>
      <c r="Z869" s="297"/>
    </row>
    <row r="870" spans="1:26" ht="15.75" customHeight="1">
      <c r="A870" s="297"/>
      <c r="B870" s="297"/>
      <c r="C870" s="297"/>
      <c r="D870" s="297"/>
      <c r="E870" s="297"/>
      <c r="F870" s="297"/>
      <c r="G870" s="297"/>
      <c r="H870" s="297"/>
      <c r="I870" s="297"/>
      <c r="J870" s="297"/>
      <c r="K870" s="297"/>
      <c r="L870" s="297"/>
      <c r="M870" s="297"/>
      <c r="N870" s="297"/>
      <c r="O870" s="297"/>
      <c r="P870" s="297"/>
      <c r="Q870" s="297"/>
      <c r="R870" s="297"/>
      <c r="S870" s="297"/>
      <c r="T870" s="297"/>
      <c r="U870" s="297"/>
      <c r="V870" s="297"/>
      <c r="W870" s="297"/>
      <c r="X870" s="297"/>
      <c r="Y870" s="297"/>
      <c r="Z870" s="297"/>
    </row>
    <row r="871" spans="1:26" ht="15.75" customHeight="1">
      <c r="A871" s="297"/>
      <c r="B871" s="297"/>
      <c r="C871" s="297"/>
      <c r="D871" s="297"/>
      <c r="E871" s="297"/>
      <c r="F871" s="297"/>
      <c r="G871" s="297"/>
      <c r="H871" s="297"/>
      <c r="I871" s="297"/>
      <c r="J871" s="297"/>
      <c r="K871" s="297"/>
      <c r="L871" s="297"/>
      <c r="M871" s="297"/>
      <c r="N871" s="297"/>
      <c r="O871" s="297"/>
      <c r="P871" s="297"/>
      <c r="Q871" s="297"/>
      <c r="R871" s="297"/>
      <c r="S871" s="297"/>
      <c r="T871" s="297"/>
      <c r="U871" s="297"/>
      <c r="V871" s="297"/>
      <c r="W871" s="297"/>
      <c r="X871" s="297"/>
      <c r="Y871" s="297"/>
      <c r="Z871" s="297"/>
    </row>
    <row r="872" spans="1:26" ht="15.75" customHeight="1">
      <c r="A872" s="297"/>
      <c r="B872" s="297"/>
      <c r="C872" s="297"/>
      <c r="D872" s="297"/>
      <c r="E872" s="297"/>
      <c r="F872" s="297"/>
      <c r="G872" s="297"/>
      <c r="H872" s="297"/>
      <c r="I872" s="297"/>
      <c r="J872" s="297"/>
      <c r="K872" s="297"/>
      <c r="L872" s="297"/>
      <c r="M872" s="297"/>
      <c r="N872" s="297"/>
      <c r="O872" s="297"/>
      <c r="P872" s="297"/>
      <c r="Q872" s="297"/>
      <c r="R872" s="297"/>
      <c r="S872" s="297"/>
      <c r="T872" s="297"/>
      <c r="U872" s="297"/>
      <c r="V872" s="297"/>
      <c r="W872" s="297"/>
      <c r="X872" s="297"/>
      <c r="Y872" s="297"/>
      <c r="Z872" s="297"/>
    </row>
    <row r="873" spans="1:26" ht="15.75" customHeight="1">
      <c r="A873" s="297"/>
      <c r="B873" s="297"/>
      <c r="C873" s="297"/>
      <c r="D873" s="297"/>
      <c r="E873" s="297"/>
      <c r="F873" s="297"/>
      <c r="G873" s="297"/>
      <c r="H873" s="297"/>
      <c r="I873" s="297"/>
      <c r="J873" s="297"/>
      <c r="K873" s="297"/>
      <c r="L873" s="297"/>
      <c r="M873" s="297"/>
      <c r="N873" s="297"/>
      <c r="O873" s="297"/>
      <c r="P873" s="297"/>
      <c r="Q873" s="297"/>
      <c r="R873" s="297"/>
      <c r="S873" s="297"/>
      <c r="T873" s="297"/>
      <c r="U873" s="297"/>
      <c r="V873" s="297"/>
      <c r="W873" s="297"/>
      <c r="X873" s="297"/>
      <c r="Y873" s="297"/>
      <c r="Z873" s="297"/>
    </row>
    <row r="874" spans="1:26" ht="15.75" customHeight="1">
      <c r="A874" s="297"/>
      <c r="B874" s="297"/>
      <c r="C874" s="297"/>
      <c r="D874" s="297"/>
      <c r="E874" s="297"/>
      <c r="F874" s="297"/>
      <c r="G874" s="297"/>
      <c r="H874" s="297"/>
      <c r="I874" s="297"/>
      <c r="J874" s="297"/>
      <c r="K874" s="297"/>
      <c r="L874" s="297"/>
      <c r="M874" s="297"/>
      <c r="N874" s="297"/>
      <c r="O874" s="297"/>
      <c r="P874" s="297"/>
      <c r="Q874" s="297"/>
      <c r="R874" s="297"/>
      <c r="S874" s="297"/>
      <c r="T874" s="297"/>
      <c r="U874" s="297"/>
      <c r="V874" s="297"/>
      <c r="W874" s="297"/>
      <c r="X874" s="297"/>
      <c r="Y874" s="297"/>
      <c r="Z874" s="297"/>
    </row>
    <row r="875" spans="1:26" ht="15.75" customHeight="1">
      <c r="A875" s="297"/>
      <c r="B875" s="297"/>
      <c r="C875" s="297"/>
      <c r="D875" s="297"/>
      <c r="E875" s="297"/>
      <c r="F875" s="297"/>
      <c r="G875" s="297"/>
      <c r="H875" s="297"/>
      <c r="I875" s="297"/>
      <c r="J875" s="297"/>
      <c r="K875" s="297"/>
      <c r="L875" s="297"/>
      <c r="M875" s="297"/>
      <c r="N875" s="297"/>
      <c r="O875" s="297"/>
      <c r="P875" s="297"/>
      <c r="Q875" s="297"/>
      <c r="R875" s="297"/>
      <c r="S875" s="297"/>
      <c r="T875" s="297"/>
      <c r="U875" s="297"/>
      <c r="V875" s="297"/>
      <c r="W875" s="297"/>
      <c r="X875" s="297"/>
      <c r="Y875" s="297"/>
      <c r="Z875" s="297"/>
    </row>
    <row r="876" spans="1:26" ht="15.75" customHeight="1">
      <c r="A876" s="297"/>
      <c r="B876" s="297"/>
      <c r="C876" s="297"/>
      <c r="D876" s="297"/>
      <c r="E876" s="297"/>
      <c r="F876" s="297"/>
      <c r="G876" s="297"/>
      <c r="H876" s="297"/>
      <c r="I876" s="297"/>
      <c r="J876" s="297"/>
      <c r="K876" s="297"/>
      <c r="L876" s="297"/>
      <c r="M876" s="297"/>
      <c r="N876" s="297"/>
      <c r="O876" s="297"/>
      <c r="P876" s="297"/>
      <c r="Q876" s="297"/>
      <c r="R876" s="297"/>
      <c r="S876" s="297"/>
      <c r="T876" s="297"/>
      <c r="U876" s="297"/>
      <c r="V876" s="297"/>
      <c r="W876" s="297"/>
      <c r="X876" s="297"/>
      <c r="Y876" s="297"/>
      <c r="Z876" s="297"/>
    </row>
    <row r="877" spans="1:26" ht="15.75" customHeight="1">
      <c r="A877" s="297"/>
      <c r="B877" s="297"/>
      <c r="C877" s="297"/>
      <c r="D877" s="297"/>
      <c r="E877" s="297"/>
      <c r="F877" s="297"/>
      <c r="G877" s="297"/>
      <c r="H877" s="297"/>
      <c r="I877" s="297"/>
      <c r="J877" s="297"/>
      <c r="K877" s="297"/>
      <c r="L877" s="297"/>
      <c r="M877" s="297"/>
      <c r="N877" s="297"/>
      <c r="O877" s="297"/>
      <c r="P877" s="297"/>
      <c r="Q877" s="297"/>
      <c r="R877" s="297"/>
      <c r="S877" s="297"/>
      <c r="T877" s="297"/>
      <c r="U877" s="297"/>
      <c r="V877" s="297"/>
      <c r="W877" s="297"/>
      <c r="X877" s="297"/>
      <c r="Y877" s="297"/>
      <c r="Z877" s="297"/>
    </row>
    <row r="878" spans="1:26" ht="15.75" customHeight="1">
      <c r="A878" s="297"/>
      <c r="B878" s="297"/>
      <c r="C878" s="297"/>
      <c r="D878" s="297"/>
      <c r="E878" s="297"/>
      <c r="F878" s="297"/>
      <c r="G878" s="297"/>
      <c r="H878" s="297"/>
      <c r="I878" s="297"/>
      <c r="J878" s="297"/>
      <c r="K878" s="297"/>
      <c r="L878" s="297"/>
      <c r="M878" s="297"/>
      <c r="N878" s="297"/>
      <c r="O878" s="297"/>
      <c r="P878" s="297"/>
      <c r="Q878" s="297"/>
      <c r="R878" s="297"/>
      <c r="S878" s="297"/>
      <c r="T878" s="297"/>
      <c r="U878" s="297"/>
      <c r="V878" s="297"/>
      <c r="W878" s="297"/>
      <c r="X878" s="297"/>
      <c r="Y878" s="297"/>
      <c r="Z878" s="297"/>
    </row>
    <row r="879" spans="1:26" ht="15.75" customHeight="1">
      <c r="A879" s="297"/>
      <c r="B879" s="297"/>
      <c r="C879" s="297"/>
      <c r="D879" s="297"/>
      <c r="E879" s="297"/>
      <c r="F879" s="297"/>
      <c r="G879" s="297"/>
      <c r="H879" s="297"/>
      <c r="I879" s="297"/>
      <c r="J879" s="297"/>
      <c r="K879" s="297"/>
      <c r="L879" s="297"/>
      <c r="M879" s="297"/>
      <c r="N879" s="297"/>
      <c r="O879" s="297"/>
      <c r="P879" s="297"/>
      <c r="Q879" s="297"/>
      <c r="R879" s="297"/>
      <c r="S879" s="297"/>
      <c r="T879" s="297"/>
      <c r="U879" s="297"/>
      <c r="V879" s="297"/>
      <c r="W879" s="297"/>
      <c r="X879" s="297"/>
      <c r="Y879" s="297"/>
      <c r="Z879" s="297"/>
    </row>
    <row r="880" spans="1:26" ht="15.75" customHeight="1">
      <c r="A880" s="297"/>
      <c r="B880" s="297"/>
      <c r="C880" s="297"/>
      <c r="D880" s="297"/>
      <c r="E880" s="297"/>
      <c r="F880" s="297"/>
      <c r="G880" s="297"/>
      <c r="H880" s="297"/>
      <c r="I880" s="297"/>
      <c r="J880" s="297"/>
      <c r="K880" s="297"/>
      <c r="L880" s="297"/>
      <c r="M880" s="297"/>
      <c r="N880" s="297"/>
      <c r="O880" s="297"/>
      <c r="P880" s="297"/>
      <c r="Q880" s="297"/>
      <c r="R880" s="297"/>
      <c r="S880" s="297"/>
      <c r="T880" s="297"/>
      <c r="U880" s="297"/>
      <c r="V880" s="297"/>
      <c r="W880" s="297"/>
      <c r="X880" s="297"/>
      <c r="Y880" s="297"/>
      <c r="Z880" s="297"/>
    </row>
    <row r="881" spans="1:26" ht="15.75" customHeight="1">
      <c r="A881" s="297"/>
      <c r="B881" s="297"/>
      <c r="C881" s="297"/>
      <c r="D881" s="297"/>
      <c r="E881" s="297"/>
      <c r="F881" s="297"/>
      <c r="G881" s="297"/>
      <c r="H881" s="297"/>
      <c r="I881" s="297"/>
      <c r="J881" s="297"/>
      <c r="K881" s="297"/>
      <c r="L881" s="297"/>
      <c r="M881" s="297"/>
      <c r="N881" s="297"/>
      <c r="O881" s="297"/>
      <c r="P881" s="297"/>
      <c r="Q881" s="297"/>
      <c r="R881" s="297"/>
      <c r="S881" s="297"/>
      <c r="T881" s="297"/>
      <c r="U881" s="297"/>
      <c r="V881" s="297"/>
      <c r="W881" s="297"/>
      <c r="X881" s="297"/>
      <c r="Y881" s="297"/>
      <c r="Z881" s="297"/>
    </row>
    <row r="882" spans="1:26" ht="15.75" customHeight="1">
      <c r="A882" s="297"/>
      <c r="B882" s="297"/>
      <c r="C882" s="297"/>
      <c r="D882" s="297"/>
      <c r="E882" s="297"/>
      <c r="F882" s="297"/>
      <c r="G882" s="297"/>
      <c r="H882" s="297"/>
      <c r="I882" s="297"/>
      <c r="J882" s="297"/>
      <c r="K882" s="297"/>
      <c r="L882" s="297"/>
      <c r="M882" s="297"/>
      <c r="N882" s="297"/>
      <c r="O882" s="297"/>
      <c r="P882" s="297"/>
      <c r="Q882" s="297"/>
      <c r="R882" s="297"/>
      <c r="S882" s="297"/>
      <c r="T882" s="297"/>
      <c r="U882" s="297"/>
      <c r="V882" s="297"/>
      <c r="W882" s="297"/>
      <c r="X882" s="297"/>
      <c r="Y882" s="297"/>
      <c r="Z882" s="297"/>
    </row>
    <row r="883" spans="1:26" ht="15.75" customHeight="1">
      <c r="A883" s="297"/>
      <c r="B883" s="297"/>
      <c r="C883" s="297"/>
      <c r="D883" s="297"/>
      <c r="E883" s="297"/>
      <c r="F883" s="297"/>
      <c r="G883" s="297"/>
      <c r="H883" s="297"/>
      <c r="I883" s="297"/>
      <c r="J883" s="297"/>
      <c r="K883" s="297"/>
      <c r="L883" s="297"/>
      <c r="M883" s="297"/>
      <c r="N883" s="297"/>
      <c r="O883" s="297"/>
      <c r="P883" s="297"/>
      <c r="Q883" s="297"/>
      <c r="R883" s="297"/>
      <c r="S883" s="297"/>
      <c r="T883" s="297"/>
      <c r="U883" s="297"/>
      <c r="V883" s="297"/>
      <c r="W883" s="297"/>
      <c r="X883" s="297"/>
      <c r="Y883" s="297"/>
      <c r="Z883" s="297"/>
    </row>
    <row r="884" spans="1:26" ht="15.75" customHeight="1">
      <c r="A884" s="297"/>
      <c r="B884" s="297"/>
      <c r="C884" s="297"/>
      <c r="D884" s="297"/>
      <c r="E884" s="297"/>
      <c r="F884" s="297"/>
      <c r="G884" s="297"/>
      <c r="H884" s="297"/>
      <c r="I884" s="297"/>
      <c r="J884" s="297"/>
      <c r="K884" s="297"/>
      <c r="L884" s="297"/>
      <c r="M884" s="297"/>
      <c r="N884" s="297"/>
      <c r="O884" s="297"/>
      <c r="P884" s="297"/>
      <c r="Q884" s="297"/>
      <c r="R884" s="297"/>
      <c r="S884" s="297"/>
      <c r="T884" s="297"/>
      <c r="U884" s="297"/>
      <c r="V884" s="297"/>
      <c r="W884" s="297"/>
      <c r="X884" s="297"/>
      <c r="Y884" s="297"/>
      <c r="Z884" s="297"/>
    </row>
    <row r="885" spans="1:26" ht="15.75" customHeight="1">
      <c r="A885" s="297"/>
      <c r="B885" s="297"/>
      <c r="C885" s="297"/>
      <c r="D885" s="297"/>
      <c r="E885" s="297"/>
      <c r="F885" s="297"/>
      <c r="G885" s="297"/>
      <c r="H885" s="297"/>
      <c r="I885" s="297"/>
      <c r="J885" s="297"/>
      <c r="K885" s="297"/>
      <c r="L885" s="297"/>
      <c r="M885" s="297"/>
      <c r="N885" s="297"/>
      <c r="O885" s="297"/>
      <c r="P885" s="297"/>
      <c r="Q885" s="297"/>
      <c r="R885" s="297"/>
      <c r="S885" s="297"/>
      <c r="T885" s="297"/>
      <c r="U885" s="297"/>
      <c r="V885" s="297"/>
      <c r="W885" s="297"/>
      <c r="X885" s="297"/>
      <c r="Y885" s="297"/>
      <c r="Z885" s="297"/>
    </row>
    <row r="886" spans="1:26" ht="15.75" customHeight="1">
      <c r="A886" s="297"/>
      <c r="B886" s="297"/>
      <c r="C886" s="297"/>
      <c r="D886" s="297"/>
      <c r="E886" s="297"/>
      <c r="F886" s="297"/>
      <c r="G886" s="297"/>
      <c r="H886" s="297"/>
      <c r="I886" s="297"/>
      <c r="J886" s="297"/>
      <c r="K886" s="297"/>
      <c r="L886" s="297"/>
      <c r="M886" s="297"/>
      <c r="N886" s="297"/>
      <c r="O886" s="297"/>
      <c r="P886" s="297"/>
      <c r="Q886" s="297"/>
      <c r="R886" s="297"/>
      <c r="S886" s="297"/>
      <c r="T886" s="297"/>
      <c r="U886" s="297"/>
      <c r="V886" s="297"/>
      <c r="W886" s="297"/>
      <c r="X886" s="297"/>
      <c r="Y886" s="297"/>
      <c r="Z886" s="297"/>
    </row>
    <row r="887" spans="1:26" ht="15.75" customHeight="1">
      <c r="A887" s="297"/>
      <c r="B887" s="297"/>
      <c r="C887" s="297"/>
      <c r="D887" s="297"/>
      <c r="E887" s="297"/>
      <c r="F887" s="297"/>
      <c r="G887" s="297"/>
      <c r="H887" s="297"/>
      <c r="I887" s="297"/>
      <c r="J887" s="297"/>
      <c r="K887" s="297"/>
      <c r="L887" s="297"/>
      <c r="M887" s="297"/>
      <c r="N887" s="297"/>
      <c r="O887" s="297"/>
      <c r="P887" s="297"/>
      <c r="Q887" s="297"/>
      <c r="R887" s="297"/>
      <c r="S887" s="297"/>
      <c r="T887" s="297"/>
      <c r="U887" s="297"/>
      <c r="V887" s="297"/>
      <c r="W887" s="297"/>
      <c r="X887" s="297"/>
      <c r="Y887" s="297"/>
      <c r="Z887" s="297"/>
    </row>
    <row r="888" spans="1:26" ht="15.75" customHeight="1">
      <c r="A888" s="297"/>
      <c r="B888" s="297"/>
      <c r="C888" s="297"/>
      <c r="D888" s="297"/>
      <c r="E888" s="297"/>
      <c r="F888" s="297"/>
      <c r="G888" s="297"/>
      <c r="H888" s="297"/>
      <c r="I888" s="297"/>
      <c r="J888" s="297"/>
      <c r="K888" s="297"/>
      <c r="L888" s="297"/>
      <c r="M888" s="297"/>
      <c r="N888" s="297"/>
      <c r="O888" s="297"/>
      <c r="P888" s="297"/>
      <c r="Q888" s="297"/>
      <c r="R888" s="297"/>
      <c r="S888" s="297"/>
      <c r="T888" s="297"/>
      <c r="U888" s="297"/>
      <c r="V888" s="297"/>
      <c r="W888" s="297"/>
      <c r="X888" s="297"/>
      <c r="Y888" s="297"/>
      <c r="Z888" s="297"/>
    </row>
    <row r="889" spans="1:26" ht="15.75" customHeight="1">
      <c r="A889" s="297"/>
      <c r="B889" s="297"/>
      <c r="C889" s="297"/>
      <c r="D889" s="297"/>
      <c r="E889" s="297"/>
      <c r="F889" s="297"/>
      <c r="G889" s="297"/>
      <c r="H889" s="297"/>
      <c r="I889" s="297"/>
      <c r="J889" s="297"/>
      <c r="K889" s="297"/>
      <c r="L889" s="297"/>
      <c r="M889" s="297"/>
      <c r="N889" s="297"/>
      <c r="O889" s="297"/>
      <c r="P889" s="297"/>
      <c r="Q889" s="297"/>
      <c r="R889" s="297"/>
      <c r="S889" s="297"/>
      <c r="T889" s="297"/>
      <c r="U889" s="297"/>
      <c r="V889" s="297"/>
      <c r="W889" s="297"/>
      <c r="X889" s="297"/>
      <c r="Y889" s="297"/>
      <c r="Z889" s="297"/>
    </row>
    <row r="890" spans="1:26" ht="15.75" customHeight="1">
      <c r="A890" s="297"/>
      <c r="B890" s="297"/>
      <c r="C890" s="297"/>
      <c r="D890" s="297"/>
      <c r="E890" s="297"/>
      <c r="F890" s="297"/>
      <c r="G890" s="297"/>
      <c r="H890" s="297"/>
      <c r="I890" s="297"/>
      <c r="J890" s="297"/>
      <c r="K890" s="297"/>
      <c r="L890" s="297"/>
      <c r="M890" s="297"/>
      <c r="N890" s="297"/>
      <c r="O890" s="297"/>
      <c r="P890" s="297"/>
      <c r="Q890" s="297"/>
      <c r="R890" s="297"/>
      <c r="S890" s="297"/>
      <c r="T890" s="297"/>
      <c r="U890" s="297"/>
      <c r="V890" s="297"/>
      <c r="W890" s="297"/>
      <c r="X890" s="297"/>
      <c r="Y890" s="297"/>
      <c r="Z890" s="297"/>
    </row>
    <row r="891" spans="1:26" ht="15.75" customHeight="1">
      <c r="A891" s="297"/>
      <c r="B891" s="297"/>
      <c r="C891" s="297"/>
      <c r="D891" s="297"/>
      <c r="E891" s="297"/>
      <c r="F891" s="297"/>
      <c r="G891" s="297"/>
      <c r="H891" s="297"/>
      <c r="I891" s="297"/>
      <c r="J891" s="297"/>
      <c r="K891" s="297"/>
      <c r="L891" s="297"/>
      <c r="M891" s="297"/>
      <c r="N891" s="297"/>
      <c r="O891" s="297"/>
      <c r="P891" s="297"/>
      <c r="Q891" s="297"/>
      <c r="R891" s="297"/>
      <c r="S891" s="297"/>
      <c r="T891" s="297"/>
      <c r="U891" s="297"/>
      <c r="V891" s="297"/>
      <c r="W891" s="297"/>
      <c r="X891" s="297"/>
      <c r="Y891" s="297"/>
      <c r="Z891" s="297"/>
    </row>
    <row r="892" spans="1:26" ht="15.75" customHeight="1">
      <c r="A892" s="297"/>
      <c r="B892" s="297"/>
      <c r="C892" s="297"/>
      <c r="D892" s="297"/>
      <c r="E892" s="297"/>
      <c r="F892" s="297"/>
      <c r="G892" s="297"/>
      <c r="H892" s="297"/>
      <c r="I892" s="297"/>
      <c r="J892" s="297"/>
      <c r="K892" s="297"/>
      <c r="L892" s="297"/>
      <c r="M892" s="297"/>
      <c r="N892" s="297"/>
      <c r="O892" s="297"/>
      <c r="P892" s="297"/>
      <c r="Q892" s="297"/>
      <c r="R892" s="297"/>
      <c r="S892" s="297"/>
      <c r="T892" s="297"/>
      <c r="U892" s="297"/>
      <c r="V892" s="297"/>
      <c r="W892" s="297"/>
      <c r="X892" s="297"/>
      <c r="Y892" s="297"/>
      <c r="Z892" s="297"/>
    </row>
    <row r="893" spans="1:26" ht="15.75" customHeight="1">
      <c r="A893" s="297"/>
      <c r="B893" s="297"/>
      <c r="C893" s="297"/>
      <c r="D893" s="297"/>
      <c r="E893" s="297"/>
      <c r="F893" s="297"/>
      <c r="G893" s="297"/>
      <c r="H893" s="297"/>
      <c r="I893" s="297"/>
      <c r="J893" s="297"/>
      <c r="K893" s="297"/>
      <c r="L893" s="297"/>
      <c r="M893" s="297"/>
      <c r="N893" s="297"/>
      <c r="O893" s="297"/>
      <c r="P893" s="297"/>
      <c r="Q893" s="297"/>
      <c r="R893" s="297"/>
      <c r="S893" s="297"/>
      <c r="T893" s="297"/>
      <c r="U893" s="297"/>
      <c r="V893" s="297"/>
      <c r="W893" s="297"/>
      <c r="X893" s="297"/>
      <c r="Y893" s="297"/>
      <c r="Z893" s="297"/>
    </row>
    <row r="894" spans="1:26" ht="15.75" customHeight="1">
      <c r="A894" s="297"/>
      <c r="B894" s="297"/>
      <c r="C894" s="297"/>
      <c r="D894" s="297"/>
      <c r="E894" s="297"/>
      <c r="F894" s="297"/>
      <c r="G894" s="297"/>
      <c r="H894" s="297"/>
      <c r="I894" s="297"/>
      <c r="J894" s="297"/>
      <c r="K894" s="297"/>
      <c r="L894" s="297"/>
      <c r="M894" s="297"/>
      <c r="N894" s="297"/>
      <c r="O894" s="297"/>
      <c r="P894" s="297"/>
      <c r="Q894" s="297"/>
      <c r="R894" s="297"/>
      <c r="S894" s="297"/>
      <c r="T894" s="297"/>
      <c r="U894" s="297"/>
      <c r="V894" s="297"/>
      <c r="W894" s="297"/>
      <c r="X894" s="297"/>
      <c r="Y894" s="297"/>
      <c r="Z894" s="297"/>
    </row>
    <row r="895" spans="1:26" ht="15.75" customHeight="1">
      <c r="A895" s="297"/>
      <c r="B895" s="297"/>
      <c r="C895" s="297"/>
      <c r="D895" s="297"/>
      <c r="E895" s="297"/>
      <c r="F895" s="297"/>
      <c r="G895" s="297"/>
      <c r="H895" s="297"/>
      <c r="I895" s="297"/>
      <c r="J895" s="297"/>
      <c r="K895" s="297"/>
      <c r="L895" s="297"/>
      <c r="M895" s="297"/>
      <c r="N895" s="297"/>
      <c r="O895" s="297"/>
      <c r="P895" s="297"/>
      <c r="Q895" s="297"/>
      <c r="R895" s="297"/>
      <c r="S895" s="297"/>
      <c r="T895" s="297"/>
      <c r="U895" s="297"/>
      <c r="V895" s="297"/>
      <c r="W895" s="297"/>
      <c r="X895" s="297"/>
      <c r="Y895" s="297"/>
      <c r="Z895" s="297"/>
    </row>
    <row r="896" spans="1:26" ht="15.75" customHeight="1">
      <c r="A896" s="297"/>
      <c r="B896" s="297"/>
      <c r="C896" s="297"/>
      <c r="D896" s="297"/>
      <c r="E896" s="297"/>
      <c r="F896" s="297"/>
      <c r="G896" s="297"/>
      <c r="H896" s="297"/>
      <c r="I896" s="297"/>
      <c r="J896" s="297"/>
      <c r="K896" s="297"/>
      <c r="L896" s="297"/>
      <c r="M896" s="297"/>
      <c r="N896" s="297"/>
      <c r="O896" s="297"/>
      <c r="P896" s="297"/>
      <c r="Q896" s="297"/>
      <c r="R896" s="297"/>
      <c r="S896" s="297"/>
      <c r="T896" s="297"/>
      <c r="U896" s="297"/>
      <c r="V896" s="297"/>
      <c r="W896" s="297"/>
      <c r="X896" s="297"/>
      <c r="Y896" s="297"/>
      <c r="Z896" s="297"/>
    </row>
    <row r="897" spans="1:26" ht="15.75" customHeight="1">
      <c r="A897" s="297"/>
      <c r="B897" s="297"/>
      <c r="C897" s="297"/>
      <c r="D897" s="297"/>
      <c r="E897" s="297"/>
      <c r="F897" s="297"/>
      <c r="G897" s="297"/>
      <c r="H897" s="297"/>
      <c r="I897" s="297"/>
      <c r="J897" s="297"/>
      <c r="K897" s="297"/>
      <c r="L897" s="297"/>
      <c r="M897" s="297"/>
      <c r="N897" s="297"/>
      <c r="O897" s="297"/>
      <c r="P897" s="297"/>
      <c r="Q897" s="297"/>
      <c r="R897" s="297"/>
      <c r="S897" s="297"/>
      <c r="T897" s="297"/>
      <c r="U897" s="297"/>
      <c r="V897" s="297"/>
      <c r="W897" s="297"/>
      <c r="X897" s="297"/>
      <c r="Y897" s="297"/>
      <c r="Z897" s="297"/>
    </row>
    <row r="898" spans="1:26" ht="15.75" customHeight="1">
      <c r="A898" s="297"/>
      <c r="B898" s="297"/>
      <c r="C898" s="297"/>
      <c r="D898" s="297"/>
      <c r="E898" s="297"/>
      <c r="F898" s="297"/>
      <c r="G898" s="297"/>
      <c r="H898" s="297"/>
      <c r="I898" s="297"/>
      <c r="J898" s="297"/>
      <c r="K898" s="297"/>
      <c r="L898" s="297"/>
      <c r="M898" s="297"/>
      <c r="N898" s="297"/>
      <c r="O898" s="297"/>
      <c r="P898" s="297"/>
      <c r="Q898" s="297"/>
      <c r="R898" s="297"/>
      <c r="S898" s="297"/>
      <c r="T898" s="297"/>
      <c r="U898" s="297"/>
      <c r="V898" s="297"/>
      <c r="W898" s="297"/>
      <c r="X898" s="297"/>
      <c r="Y898" s="297"/>
      <c r="Z898" s="297"/>
    </row>
    <row r="899" spans="1:26" ht="15.75" customHeight="1">
      <c r="A899" s="297"/>
      <c r="B899" s="297"/>
      <c r="C899" s="297"/>
      <c r="D899" s="297"/>
      <c r="E899" s="297"/>
      <c r="F899" s="297"/>
      <c r="G899" s="297"/>
      <c r="H899" s="297"/>
      <c r="I899" s="297"/>
      <c r="J899" s="297"/>
      <c r="K899" s="297"/>
      <c r="L899" s="297"/>
      <c r="M899" s="297"/>
      <c r="N899" s="297"/>
      <c r="O899" s="297"/>
      <c r="P899" s="297"/>
      <c r="Q899" s="297"/>
      <c r="R899" s="297"/>
      <c r="S899" s="297"/>
      <c r="T899" s="297"/>
      <c r="U899" s="297"/>
      <c r="V899" s="297"/>
      <c r="W899" s="297"/>
      <c r="X899" s="297"/>
      <c r="Y899" s="297"/>
      <c r="Z899" s="297"/>
    </row>
    <row r="900" spans="1:26" ht="15.75" customHeight="1">
      <c r="A900" s="297"/>
      <c r="B900" s="297"/>
      <c r="C900" s="297"/>
      <c r="D900" s="297"/>
      <c r="E900" s="297"/>
      <c r="F900" s="297"/>
      <c r="G900" s="297"/>
      <c r="H900" s="297"/>
      <c r="I900" s="297"/>
      <c r="J900" s="297"/>
      <c r="K900" s="297"/>
      <c r="L900" s="297"/>
      <c r="M900" s="297"/>
      <c r="N900" s="297"/>
      <c r="O900" s="297"/>
      <c r="P900" s="297"/>
      <c r="Q900" s="297"/>
      <c r="R900" s="297"/>
      <c r="S900" s="297"/>
      <c r="T900" s="297"/>
      <c r="U900" s="297"/>
      <c r="V900" s="297"/>
      <c r="W900" s="297"/>
      <c r="X900" s="297"/>
      <c r="Y900" s="297"/>
      <c r="Z900" s="297"/>
    </row>
    <row r="901" spans="1:26" ht="15.75" customHeight="1">
      <c r="A901" s="297"/>
      <c r="B901" s="297"/>
      <c r="C901" s="297"/>
      <c r="D901" s="297"/>
      <c r="E901" s="297"/>
      <c r="F901" s="297"/>
      <c r="G901" s="297"/>
      <c r="H901" s="297"/>
      <c r="I901" s="297"/>
      <c r="J901" s="297"/>
      <c r="K901" s="297"/>
      <c r="L901" s="297"/>
      <c r="M901" s="297"/>
      <c r="N901" s="297"/>
      <c r="O901" s="297"/>
      <c r="P901" s="297"/>
      <c r="Q901" s="297"/>
      <c r="R901" s="297"/>
      <c r="S901" s="297"/>
      <c r="T901" s="297"/>
      <c r="U901" s="297"/>
      <c r="V901" s="297"/>
      <c r="W901" s="297"/>
      <c r="X901" s="297"/>
      <c r="Y901" s="297"/>
      <c r="Z901" s="297"/>
    </row>
    <row r="902" spans="1:26" ht="15.75" customHeight="1">
      <c r="A902" s="297"/>
      <c r="B902" s="297"/>
      <c r="C902" s="297"/>
      <c r="D902" s="297"/>
      <c r="E902" s="297"/>
      <c r="F902" s="297"/>
      <c r="G902" s="297"/>
      <c r="H902" s="297"/>
      <c r="I902" s="297"/>
      <c r="J902" s="297"/>
      <c r="K902" s="297"/>
      <c r="L902" s="297"/>
      <c r="M902" s="297"/>
      <c r="N902" s="297"/>
      <c r="O902" s="297"/>
      <c r="P902" s="297"/>
      <c r="Q902" s="297"/>
      <c r="R902" s="297"/>
      <c r="S902" s="297"/>
      <c r="T902" s="297"/>
      <c r="U902" s="297"/>
      <c r="V902" s="297"/>
      <c r="W902" s="297"/>
      <c r="X902" s="297"/>
      <c r="Y902" s="297"/>
      <c r="Z902" s="297"/>
    </row>
    <row r="903" spans="1:26" ht="15.75" customHeight="1">
      <c r="A903" s="297"/>
      <c r="B903" s="297"/>
      <c r="C903" s="297"/>
      <c r="D903" s="297"/>
      <c r="E903" s="297"/>
      <c r="F903" s="297"/>
      <c r="G903" s="297"/>
      <c r="H903" s="297"/>
      <c r="I903" s="297"/>
      <c r="J903" s="297"/>
      <c r="K903" s="297"/>
      <c r="L903" s="297"/>
      <c r="M903" s="297"/>
      <c r="N903" s="297"/>
      <c r="O903" s="297"/>
      <c r="P903" s="297"/>
      <c r="Q903" s="297"/>
      <c r="R903" s="297"/>
      <c r="S903" s="297"/>
      <c r="T903" s="297"/>
      <c r="U903" s="297"/>
      <c r="V903" s="297"/>
      <c r="W903" s="297"/>
      <c r="X903" s="297"/>
      <c r="Y903" s="297"/>
      <c r="Z903" s="297"/>
    </row>
    <row r="904" spans="1:26" ht="15.75" customHeight="1">
      <c r="A904" s="297"/>
      <c r="B904" s="297"/>
      <c r="C904" s="297"/>
      <c r="D904" s="297"/>
      <c r="E904" s="297"/>
      <c r="F904" s="297"/>
      <c r="G904" s="297"/>
      <c r="H904" s="297"/>
      <c r="I904" s="297"/>
      <c r="J904" s="297"/>
      <c r="K904" s="297"/>
      <c r="L904" s="297"/>
      <c r="M904" s="297"/>
      <c r="N904" s="297"/>
      <c r="O904" s="297"/>
      <c r="P904" s="297"/>
      <c r="Q904" s="297"/>
      <c r="R904" s="297"/>
      <c r="S904" s="297"/>
      <c r="T904" s="297"/>
      <c r="U904" s="297"/>
      <c r="V904" s="297"/>
      <c r="W904" s="297"/>
      <c r="X904" s="297"/>
      <c r="Y904" s="297"/>
      <c r="Z904" s="297"/>
    </row>
    <row r="905" spans="1:26" ht="15.75" customHeight="1">
      <c r="A905" s="297"/>
      <c r="B905" s="297"/>
      <c r="C905" s="297"/>
      <c r="D905" s="297"/>
      <c r="E905" s="297"/>
      <c r="F905" s="297"/>
      <c r="G905" s="297"/>
      <c r="H905" s="297"/>
      <c r="I905" s="297"/>
      <c r="J905" s="297"/>
      <c r="K905" s="297"/>
      <c r="L905" s="297"/>
      <c r="M905" s="297"/>
      <c r="N905" s="297"/>
      <c r="O905" s="297"/>
      <c r="P905" s="297"/>
      <c r="Q905" s="297"/>
      <c r="R905" s="297"/>
      <c r="S905" s="297"/>
      <c r="T905" s="297"/>
      <c r="U905" s="297"/>
      <c r="V905" s="297"/>
      <c r="W905" s="297"/>
      <c r="X905" s="297"/>
      <c r="Y905" s="297"/>
      <c r="Z905" s="297"/>
    </row>
    <row r="906" spans="1:26" ht="15.75" customHeight="1">
      <c r="A906" s="297"/>
      <c r="B906" s="297"/>
      <c r="C906" s="297"/>
      <c r="D906" s="297"/>
      <c r="E906" s="297"/>
      <c r="F906" s="297"/>
      <c r="G906" s="297"/>
      <c r="H906" s="297"/>
      <c r="I906" s="297"/>
      <c r="J906" s="297"/>
      <c r="K906" s="297"/>
      <c r="L906" s="297"/>
      <c r="M906" s="297"/>
      <c r="N906" s="297"/>
      <c r="O906" s="297"/>
      <c r="P906" s="297"/>
      <c r="Q906" s="297"/>
      <c r="R906" s="297"/>
      <c r="S906" s="297"/>
      <c r="T906" s="297"/>
      <c r="U906" s="297"/>
      <c r="V906" s="297"/>
      <c r="W906" s="297"/>
      <c r="X906" s="297"/>
      <c r="Y906" s="297"/>
      <c r="Z906" s="297"/>
    </row>
    <row r="907" spans="1:26" ht="15.75" customHeight="1">
      <c r="A907" s="297"/>
      <c r="B907" s="297"/>
      <c r="C907" s="297"/>
      <c r="D907" s="297"/>
      <c r="E907" s="297"/>
      <c r="F907" s="297"/>
      <c r="G907" s="297"/>
      <c r="H907" s="297"/>
      <c r="I907" s="297"/>
      <c r="J907" s="297"/>
      <c r="K907" s="297"/>
      <c r="L907" s="297"/>
      <c r="M907" s="297"/>
      <c r="N907" s="297"/>
      <c r="O907" s="297"/>
      <c r="P907" s="297"/>
      <c r="Q907" s="297"/>
      <c r="R907" s="297"/>
      <c r="S907" s="297"/>
      <c r="T907" s="297"/>
      <c r="U907" s="297"/>
      <c r="V907" s="297"/>
      <c r="W907" s="297"/>
      <c r="X907" s="297"/>
      <c r="Y907" s="297"/>
      <c r="Z907" s="297"/>
    </row>
    <row r="908" spans="1:26" ht="15.75" customHeight="1">
      <c r="A908" s="297"/>
      <c r="B908" s="297"/>
      <c r="C908" s="297"/>
      <c r="D908" s="297"/>
      <c r="E908" s="297"/>
      <c r="F908" s="297"/>
      <c r="G908" s="297"/>
      <c r="H908" s="297"/>
      <c r="I908" s="297"/>
      <c r="J908" s="297"/>
      <c r="K908" s="297"/>
      <c r="L908" s="297"/>
      <c r="M908" s="297"/>
      <c r="N908" s="297"/>
      <c r="O908" s="297"/>
      <c r="P908" s="297"/>
      <c r="Q908" s="297"/>
      <c r="R908" s="297"/>
      <c r="S908" s="297"/>
      <c r="T908" s="297"/>
      <c r="U908" s="297"/>
      <c r="V908" s="297"/>
      <c r="W908" s="297"/>
      <c r="X908" s="297"/>
      <c r="Y908" s="297"/>
      <c r="Z908" s="297"/>
    </row>
    <row r="909" spans="1:26" ht="15.75" customHeight="1">
      <c r="A909" s="297"/>
      <c r="B909" s="297"/>
      <c r="C909" s="297"/>
      <c r="D909" s="297"/>
      <c r="E909" s="297"/>
      <c r="F909" s="297"/>
      <c r="G909" s="297"/>
      <c r="H909" s="297"/>
      <c r="I909" s="297"/>
      <c r="J909" s="297"/>
      <c r="K909" s="297"/>
      <c r="L909" s="297"/>
      <c r="M909" s="297"/>
      <c r="N909" s="297"/>
      <c r="O909" s="297"/>
      <c r="P909" s="297"/>
      <c r="Q909" s="297"/>
      <c r="R909" s="297"/>
      <c r="S909" s="297"/>
      <c r="T909" s="297"/>
      <c r="U909" s="297"/>
      <c r="V909" s="297"/>
      <c r="W909" s="297"/>
      <c r="X909" s="297"/>
      <c r="Y909" s="297"/>
      <c r="Z909" s="297"/>
    </row>
    <row r="910" spans="1:26" ht="15.75" customHeight="1">
      <c r="A910" s="297"/>
      <c r="B910" s="297"/>
      <c r="C910" s="297"/>
      <c r="D910" s="297"/>
      <c r="E910" s="297"/>
      <c r="F910" s="297"/>
      <c r="G910" s="297"/>
      <c r="H910" s="297"/>
      <c r="I910" s="297"/>
      <c r="J910" s="297"/>
      <c r="K910" s="297"/>
      <c r="L910" s="297"/>
      <c r="M910" s="297"/>
      <c r="N910" s="297"/>
      <c r="O910" s="297"/>
      <c r="P910" s="297"/>
      <c r="Q910" s="297"/>
      <c r="R910" s="297"/>
      <c r="S910" s="297"/>
      <c r="T910" s="297"/>
      <c r="U910" s="297"/>
      <c r="V910" s="297"/>
      <c r="W910" s="297"/>
      <c r="X910" s="297"/>
      <c r="Y910" s="297"/>
      <c r="Z910" s="297"/>
    </row>
    <row r="911" spans="1:26" ht="15.75" customHeight="1">
      <c r="A911" s="297"/>
      <c r="B911" s="297"/>
      <c r="C911" s="297"/>
      <c r="D911" s="297"/>
      <c r="E911" s="297"/>
      <c r="F911" s="297"/>
      <c r="G911" s="297"/>
      <c r="H911" s="297"/>
      <c r="I911" s="297"/>
      <c r="J911" s="297"/>
      <c r="K911" s="297"/>
      <c r="L911" s="297"/>
      <c r="M911" s="297"/>
      <c r="N911" s="297"/>
      <c r="O911" s="297"/>
      <c r="P911" s="297"/>
      <c r="Q911" s="297"/>
      <c r="R911" s="297"/>
      <c r="S911" s="297"/>
      <c r="T911" s="297"/>
      <c r="U911" s="297"/>
      <c r="V911" s="297"/>
      <c r="W911" s="297"/>
      <c r="X911" s="297"/>
      <c r="Y911" s="297"/>
      <c r="Z911" s="297"/>
    </row>
    <row r="912" spans="1:26" ht="15.75" customHeight="1">
      <c r="A912" s="297"/>
      <c r="B912" s="297"/>
      <c r="C912" s="297"/>
      <c r="D912" s="297"/>
      <c r="E912" s="297"/>
      <c r="F912" s="297"/>
      <c r="G912" s="297"/>
      <c r="H912" s="297"/>
      <c r="I912" s="297"/>
      <c r="J912" s="297"/>
      <c r="K912" s="297"/>
      <c r="L912" s="297"/>
      <c r="M912" s="297"/>
      <c r="N912" s="297"/>
      <c r="O912" s="297"/>
      <c r="P912" s="297"/>
      <c r="Q912" s="297"/>
      <c r="R912" s="297"/>
      <c r="S912" s="297"/>
      <c r="T912" s="297"/>
      <c r="U912" s="297"/>
      <c r="V912" s="297"/>
      <c r="W912" s="297"/>
      <c r="X912" s="297"/>
      <c r="Y912" s="297"/>
      <c r="Z912" s="297"/>
    </row>
    <row r="913" spans="1:26" ht="15.75" customHeight="1">
      <c r="A913" s="297"/>
      <c r="B913" s="297"/>
      <c r="C913" s="297"/>
      <c r="D913" s="297"/>
      <c r="E913" s="297"/>
      <c r="F913" s="297"/>
      <c r="G913" s="297"/>
      <c r="H913" s="297"/>
      <c r="I913" s="297"/>
      <c r="J913" s="297"/>
      <c r="K913" s="297"/>
      <c r="L913" s="297"/>
      <c r="M913" s="297"/>
      <c r="N913" s="297"/>
      <c r="O913" s="297"/>
      <c r="P913" s="297"/>
      <c r="Q913" s="297"/>
      <c r="R913" s="297"/>
      <c r="S913" s="297"/>
      <c r="T913" s="297"/>
      <c r="U913" s="297"/>
      <c r="V913" s="297"/>
      <c r="W913" s="297"/>
      <c r="X913" s="297"/>
      <c r="Y913" s="297"/>
      <c r="Z913" s="297"/>
    </row>
    <row r="914" spans="1:26" ht="15.75" customHeight="1">
      <c r="A914" s="297"/>
      <c r="B914" s="297"/>
      <c r="C914" s="297"/>
      <c r="D914" s="297"/>
      <c r="E914" s="297"/>
      <c r="F914" s="297"/>
      <c r="G914" s="297"/>
      <c r="H914" s="297"/>
      <c r="I914" s="297"/>
      <c r="J914" s="297"/>
      <c r="K914" s="297"/>
      <c r="L914" s="297"/>
      <c r="M914" s="297"/>
      <c r="N914" s="297"/>
      <c r="O914" s="297"/>
      <c r="P914" s="297"/>
      <c r="Q914" s="297"/>
      <c r="R914" s="297"/>
      <c r="S914" s="297"/>
      <c r="T914" s="297"/>
      <c r="U914" s="297"/>
      <c r="V914" s="297"/>
      <c r="W914" s="297"/>
      <c r="X914" s="297"/>
      <c r="Y914" s="297"/>
      <c r="Z914" s="297"/>
    </row>
    <row r="915" spans="1:26" ht="15.75" customHeight="1">
      <c r="A915" s="297"/>
      <c r="B915" s="297"/>
      <c r="C915" s="297"/>
      <c r="D915" s="297"/>
      <c r="E915" s="297"/>
      <c r="F915" s="297"/>
      <c r="G915" s="297"/>
      <c r="H915" s="297"/>
      <c r="I915" s="297"/>
      <c r="J915" s="297"/>
      <c r="K915" s="297"/>
      <c r="L915" s="297"/>
      <c r="M915" s="297"/>
      <c r="N915" s="297"/>
      <c r="O915" s="297"/>
      <c r="P915" s="297"/>
      <c r="Q915" s="297"/>
      <c r="R915" s="297"/>
      <c r="S915" s="297"/>
      <c r="T915" s="297"/>
      <c r="U915" s="297"/>
      <c r="V915" s="297"/>
      <c r="W915" s="297"/>
      <c r="X915" s="297"/>
      <c r="Y915" s="297"/>
      <c r="Z915" s="297"/>
    </row>
    <row r="916" spans="1:26" ht="15.75" customHeight="1">
      <c r="A916" s="297"/>
      <c r="B916" s="297"/>
      <c r="C916" s="297"/>
      <c r="D916" s="297"/>
      <c r="E916" s="297"/>
      <c r="F916" s="297"/>
      <c r="G916" s="297"/>
      <c r="H916" s="297"/>
      <c r="I916" s="297"/>
      <c r="J916" s="297"/>
      <c r="K916" s="297"/>
      <c r="L916" s="297"/>
      <c r="M916" s="297"/>
      <c r="N916" s="297"/>
      <c r="O916" s="297"/>
      <c r="P916" s="297"/>
      <c r="Q916" s="297"/>
      <c r="R916" s="297"/>
      <c r="S916" s="297"/>
      <c r="T916" s="297"/>
      <c r="U916" s="297"/>
      <c r="V916" s="297"/>
      <c r="W916" s="297"/>
      <c r="X916" s="297"/>
      <c r="Y916" s="297"/>
      <c r="Z916" s="297"/>
    </row>
    <row r="917" spans="1:26" ht="15.75" customHeight="1">
      <c r="A917" s="297"/>
      <c r="B917" s="297"/>
      <c r="C917" s="297"/>
      <c r="D917" s="297"/>
      <c r="E917" s="297"/>
      <c r="F917" s="297"/>
      <c r="G917" s="297"/>
      <c r="H917" s="297"/>
      <c r="I917" s="297"/>
      <c r="J917" s="297"/>
      <c r="K917" s="297"/>
      <c r="L917" s="297"/>
      <c r="M917" s="297"/>
      <c r="N917" s="297"/>
      <c r="O917" s="297"/>
      <c r="P917" s="297"/>
      <c r="Q917" s="297"/>
      <c r="R917" s="297"/>
      <c r="S917" s="297"/>
      <c r="T917" s="297"/>
      <c r="U917" s="297"/>
      <c r="V917" s="297"/>
      <c r="W917" s="297"/>
      <c r="X917" s="297"/>
      <c r="Y917" s="297"/>
      <c r="Z917" s="297"/>
    </row>
    <row r="918" spans="1:26" ht="15.75" customHeight="1">
      <c r="A918" s="297"/>
      <c r="B918" s="297"/>
      <c r="C918" s="297"/>
      <c r="D918" s="297"/>
      <c r="E918" s="297"/>
      <c r="F918" s="297"/>
      <c r="G918" s="297"/>
      <c r="H918" s="297"/>
      <c r="I918" s="297"/>
      <c r="J918" s="297"/>
      <c r="K918" s="297"/>
      <c r="L918" s="297"/>
      <c r="M918" s="297"/>
      <c r="N918" s="297"/>
      <c r="O918" s="297"/>
      <c r="P918" s="297"/>
      <c r="Q918" s="297"/>
      <c r="R918" s="297"/>
      <c r="S918" s="297"/>
      <c r="T918" s="297"/>
      <c r="U918" s="297"/>
      <c r="V918" s="297"/>
      <c r="W918" s="297"/>
      <c r="X918" s="297"/>
      <c r="Y918" s="297"/>
      <c r="Z918" s="297"/>
    </row>
    <row r="919" spans="1:26" ht="15.75" customHeight="1">
      <c r="A919" s="297"/>
      <c r="B919" s="297"/>
      <c r="C919" s="297"/>
      <c r="D919" s="297"/>
      <c r="E919" s="297"/>
      <c r="F919" s="297"/>
      <c r="G919" s="297"/>
      <c r="H919" s="297"/>
      <c r="I919" s="297"/>
      <c r="J919" s="297"/>
      <c r="K919" s="297"/>
      <c r="L919" s="297"/>
      <c r="M919" s="297"/>
      <c r="N919" s="297"/>
      <c r="O919" s="297"/>
      <c r="P919" s="297"/>
      <c r="Q919" s="297"/>
      <c r="R919" s="297"/>
      <c r="S919" s="297"/>
      <c r="T919" s="297"/>
      <c r="U919" s="297"/>
      <c r="V919" s="297"/>
      <c r="W919" s="297"/>
      <c r="X919" s="297"/>
      <c r="Y919" s="297"/>
      <c r="Z919" s="297"/>
    </row>
    <row r="920" spans="1:26" ht="15.75" customHeight="1">
      <c r="A920" s="297"/>
      <c r="B920" s="297"/>
      <c r="C920" s="297"/>
      <c r="D920" s="297"/>
      <c r="E920" s="297"/>
      <c r="F920" s="297"/>
      <c r="G920" s="297"/>
      <c r="H920" s="297"/>
      <c r="I920" s="297"/>
      <c r="J920" s="297"/>
      <c r="K920" s="297"/>
      <c r="L920" s="297"/>
      <c r="M920" s="297"/>
      <c r="N920" s="297"/>
      <c r="O920" s="297"/>
      <c r="P920" s="297"/>
      <c r="Q920" s="297"/>
      <c r="R920" s="297"/>
      <c r="S920" s="297"/>
      <c r="T920" s="297"/>
      <c r="U920" s="297"/>
      <c r="V920" s="297"/>
      <c r="W920" s="297"/>
      <c r="X920" s="297"/>
      <c r="Y920" s="297"/>
      <c r="Z920" s="297"/>
    </row>
    <row r="921" spans="1:26" ht="15.75" customHeight="1">
      <c r="A921" s="297"/>
      <c r="B921" s="297"/>
      <c r="C921" s="297"/>
      <c r="D921" s="297"/>
      <c r="E921" s="297"/>
      <c r="F921" s="297"/>
      <c r="G921" s="297"/>
      <c r="H921" s="297"/>
      <c r="I921" s="297"/>
      <c r="J921" s="297"/>
      <c r="K921" s="297"/>
      <c r="L921" s="297"/>
      <c r="M921" s="297"/>
      <c r="N921" s="297"/>
      <c r="O921" s="297"/>
      <c r="P921" s="297"/>
      <c r="Q921" s="297"/>
      <c r="R921" s="297"/>
      <c r="S921" s="297"/>
      <c r="T921" s="297"/>
      <c r="U921" s="297"/>
      <c r="V921" s="297"/>
      <c r="W921" s="297"/>
      <c r="X921" s="297"/>
      <c r="Y921" s="297"/>
      <c r="Z921" s="297"/>
    </row>
    <row r="922" spans="1:26" ht="15.75" customHeight="1">
      <c r="A922" s="297"/>
      <c r="B922" s="297"/>
      <c r="C922" s="297"/>
      <c r="D922" s="297"/>
      <c r="E922" s="297"/>
      <c r="F922" s="297"/>
      <c r="G922" s="297"/>
      <c r="H922" s="297"/>
      <c r="I922" s="297"/>
      <c r="J922" s="297"/>
      <c r="K922" s="297"/>
      <c r="L922" s="297"/>
      <c r="M922" s="297"/>
      <c r="N922" s="297"/>
      <c r="O922" s="297"/>
      <c r="P922" s="297"/>
      <c r="Q922" s="297"/>
      <c r="R922" s="297"/>
      <c r="S922" s="297"/>
      <c r="T922" s="297"/>
      <c r="U922" s="297"/>
      <c r="V922" s="297"/>
      <c r="W922" s="297"/>
      <c r="X922" s="297"/>
      <c r="Y922" s="297"/>
      <c r="Z922" s="297"/>
    </row>
    <row r="923" spans="1:26" ht="15.75" customHeight="1">
      <c r="A923" s="297"/>
      <c r="B923" s="297"/>
      <c r="C923" s="297"/>
      <c r="D923" s="297"/>
      <c r="E923" s="297"/>
      <c r="F923" s="297"/>
      <c r="G923" s="297"/>
      <c r="H923" s="297"/>
      <c r="I923" s="297"/>
      <c r="J923" s="297"/>
      <c r="K923" s="297"/>
      <c r="L923" s="297"/>
      <c r="M923" s="297"/>
      <c r="N923" s="297"/>
      <c r="O923" s="297"/>
      <c r="P923" s="297"/>
      <c r="Q923" s="297"/>
      <c r="R923" s="297"/>
      <c r="S923" s="297"/>
      <c r="T923" s="297"/>
      <c r="U923" s="297"/>
      <c r="V923" s="297"/>
      <c r="W923" s="297"/>
      <c r="X923" s="297"/>
      <c r="Y923" s="297"/>
      <c r="Z923" s="297"/>
    </row>
    <row r="924" spans="1:26" ht="15.75" customHeight="1">
      <c r="A924" s="297"/>
      <c r="B924" s="297"/>
      <c r="C924" s="297"/>
      <c r="D924" s="297"/>
      <c r="E924" s="297"/>
      <c r="F924" s="297"/>
      <c r="G924" s="297"/>
      <c r="H924" s="297"/>
      <c r="I924" s="297"/>
      <c r="J924" s="297"/>
      <c r="K924" s="297"/>
      <c r="L924" s="297"/>
      <c r="M924" s="297"/>
      <c r="N924" s="297"/>
      <c r="O924" s="297"/>
      <c r="P924" s="297"/>
      <c r="Q924" s="297"/>
      <c r="R924" s="297"/>
      <c r="S924" s="297"/>
      <c r="T924" s="297"/>
      <c r="U924" s="297"/>
      <c r="V924" s="297"/>
      <c r="W924" s="297"/>
      <c r="X924" s="297"/>
      <c r="Y924" s="297"/>
      <c r="Z924" s="297"/>
    </row>
    <row r="925" spans="1:26" ht="15.75" customHeight="1">
      <c r="A925" s="297"/>
      <c r="B925" s="297"/>
      <c r="C925" s="297"/>
      <c r="D925" s="297"/>
      <c r="E925" s="297"/>
      <c r="F925" s="297"/>
      <c r="G925" s="297"/>
      <c r="H925" s="297"/>
      <c r="I925" s="297"/>
      <c r="J925" s="297"/>
      <c r="K925" s="297"/>
      <c r="L925" s="297"/>
      <c r="M925" s="297"/>
      <c r="N925" s="297"/>
      <c r="O925" s="297"/>
      <c r="P925" s="297"/>
      <c r="Q925" s="297"/>
      <c r="R925" s="297"/>
      <c r="S925" s="297"/>
      <c r="T925" s="297"/>
      <c r="U925" s="297"/>
      <c r="V925" s="297"/>
      <c r="W925" s="297"/>
      <c r="X925" s="297"/>
      <c r="Y925" s="297"/>
      <c r="Z925" s="297"/>
    </row>
    <row r="926" spans="1:26" ht="15.75" customHeight="1">
      <c r="A926" s="297"/>
      <c r="B926" s="297"/>
      <c r="C926" s="297"/>
      <c r="D926" s="297"/>
      <c r="E926" s="297"/>
      <c r="F926" s="297"/>
      <c r="G926" s="297"/>
      <c r="H926" s="297"/>
      <c r="I926" s="297"/>
      <c r="J926" s="297"/>
      <c r="K926" s="297"/>
      <c r="L926" s="297"/>
      <c r="M926" s="297"/>
      <c r="N926" s="297"/>
      <c r="O926" s="297"/>
      <c r="P926" s="297"/>
      <c r="Q926" s="297"/>
      <c r="R926" s="297"/>
      <c r="S926" s="297"/>
      <c r="T926" s="297"/>
      <c r="U926" s="297"/>
      <c r="V926" s="297"/>
      <c r="W926" s="297"/>
      <c r="X926" s="297"/>
      <c r="Y926" s="297"/>
      <c r="Z926" s="297"/>
    </row>
    <row r="927" spans="1:26" ht="15.75" customHeight="1">
      <c r="A927" s="297"/>
      <c r="B927" s="297"/>
      <c r="C927" s="297"/>
      <c r="D927" s="297"/>
      <c r="E927" s="297"/>
      <c r="F927" s="297"/>
      <c r="G927" s="297"/>
      <c r="H927" s="297"/>
      <c r="I927" s="297"/>
      <c r="J927" s="297"/>
      <c r="K927" s="297"/>
      <c r="L927" s="297"/>
      <c r="M927" s="297"/>
      <c r="N927" s="297"/>
      <c r="O927" s="297"/>
      <c r="P927" s="297"/>
      <c r="Q927" s="297"/>
      <c r="R927" s="297"/>
      <c r="S927" s="297"/>
      <c r="T927" s="297"/>
      <c r="U927" s="297"/>
      <c r="V927" s="297"/>
      <c r="W927" s="297"/>
      <c r="X927" s="297"/>
      <c r="Y927" s="297"/>
      <c r="Z927" s="297"/>
    </row>
    <row r="928" spans="1:26" ht="15.75" customHeight="1">
      <c r="A928" s="297"/>
      <c r="B928" s="297"/>
      <c r="C928" s="297"/>
      <c r="D928" s="297"/>
      <c r="E928" s="297"/>
      <c r="F928" s="297"/>
      <c r="G928" s="297"/>
      <c r="H928" s="297"/>
      <c r="I928" s="297"/>
      <c r="J928" s="297"/>
      <c r="K928" s="297"/>
      <c r="L928" s="297"/>
      <c r="M928" s="297"/>
      <c r="N928" s="297"/>
      <c r="O928" s="297"/>
      <c r="P928" s="297"/>
      <c r="Q928" s="297"/>
      <c r="R928" s="297"/>
      <c r="S928" s="297"/>
      <c r="T928" s="297"/>
      <c r="U928" s="297"/>
      <c r="V928" s="297"/>
      <c r="W928" s="297"/>
      <c r="X928" s="297"/>
      <c r="Y928" s="297"/>
      <c r="Z928" s="297"/>
    </row>
    <row r="929" spans="1:26" ht="15.75" customHeight="1">
      <c r="A929" s="297"/>
      <c r="B929" s="297"/>
      <c r="C929" s="297"/>
      <c r="D929" s="297"/>
      <c r="E929" s="297"/>
      <c r="F929" s="297"/>
      <c r="G929" s="297"/>
      <c r="H929" s="297"/>
      <c r="I929" s="297"/>
      <c r="J929" s="297"/>
      <c r="K929" s="297"/>
      <c r="L929" s="297"/>
      <c r="M929" s="297"/>
      <c r="N929" s="297"/>
      <c r="O929" s="297"/>
      <c r="P929" s="297"/>
      <c r="Q929" s="297"/>
      <c r="R929" s="297"/>
      <c r="S929" s="297"/>
      <c r="T929" s="297"/>
      <c r="U929" s="297"/>
      <c r="V929" s="297"/>
      <c r="W929" s="297"/>
      <c r="X929" s="297"/>
      <c r="Y929" s="297"/>
      <c r="Z929" s="297"/>
    </row>
    <row r="930" spans="1:26" ht="15.75" customHeight="1">
      <c r="A930" s="297"/>
      <c r="B930" s="297"/>
      <c r="C930" s="297"/>
      <c r="D930" s="297"/>
      <c r="E930" s="297"/>
      <c r="F930" s="297"/>
      <c r="G930" s="297"/>
      <c r="H930" s="297"/>
      <c r="I930" s="297"/>
      <c r="J930" s="297"/>
      <c r="K930" s="297"/>
      <c r="L930" s="297"/>
      <c r="M930" s="297"/>
      <c r="N930" s="297"/>
      <c r="O930" s="297"/>
      <c r="P930" s="297"/>
      <c r="Q930" s="297"/>
      <c r="R930" s="297"/>
      <c r="S930" s="297"/>
      <c r="T930" s="297"/>
      <c r="U930" s="297"/>
      <c r="V930" s="297"/>
      <c r="W930" s="297"/>
      <c r="X930" s="297"/>
      <c r="Y930" s="297"/>
      <c r="Z930" s="297"/>
    </row>
    <row r="931" spans="1:26" ht="15.75" customHeight="1">
      <c r="A931" s="297"/>
      <c r="B931" s="297"/>
      <c r="C931" s="297"/>
      <c r="D931" s="297"/>
      <c r="E931" s="297"/>
      <c r="F931" s="297"/>
      <c r="G931" s="297"/>
      <c r="H931" s="297"/>
      <c r="I931" s="297"/>
      <c r="J931" s="297"/>
      <c r="K931" s="297"/>
      <c r="L931" s="297"/>
      <c r="M931" s="297"/>
      <c r="N931" s="297"/>
      <c r="O931" s="297"/>
      <c r="P931" s="297"/>
      <c r="Q931" s="297"/>
      <c r="R931" s="297"/>
      <c r="S931" s="297"/>
      <c r="T931" s="297"/>
      <c r="U931" s="297"/>
      <c r="V931" s="297"/>
      <c r="W931" s="297"/>
      <c r="X931" s="297"/>
      <c r="Y931" s="297"/>
      <c r="Z931" s="297"/>
    </row>
    <row r="932" spans="1:26" ht="15.75" customHeight="1">
      <c r="A932" s="297"/>
      <c r="B932" s="297"/>
      <c r="C932" s="297"/>
      <c r="D932" s="297"/>
      <c r="E932" s="297"/>
      <c r="F932" s="297"/>
      <c r="G932" s="297"/>
      <c r="H932" s="297"/>
      <c r="I932" s="297"/>
      <c r="J932" s="297"/>
      <c r="K932" s="297"/>
      <c r="L932" s="297"/>
      <c r="M932" s="297"/>
      <c r="N932" s="297"/>
      <c r="O932" s="297"/>
      <c r="P932" s="297"/>
      <c r="Q932" s="297"/>
      <c r="R932" s="297"/>
      <c r="S932" s="297"/>
      <c r="T932" s="297"/>
      <c r="U932" s="297"/>
      <c r="V932" s="297"/>
      <c r="W932" s="297"/>
      <c r="X932" s="297"/>
      <c r="Y932" s="297"/>
      <c r="Z932" s="297"/>
    </row>
    <row r="933" spans="1:26" ht="15.75" customHeight="1">
      <c r="A933" s="297"/>
      <c r="B933" s="297"/>
      <c r="C933" s="297"/>
      <c r="D933" s="297"/>
      <c r="E933" s="297"/>
      <c r="F933" s="297"/>
      <c r="G933" s="297"/>
      <c r="H933" s="297"/>
      <c r="I933" s="297"/>
      <c r="J933" s="297"/>
      <c r="K933" s="297"/>
      <c r="L933" s="297"/>
      <c r="M933" s="297"/>
      <c r="N933" s="297"/>
      <c r="O933" s="297"/>
      <c r="P933" s="297"/>
      <c r="Q933" s="297"/>
      <c r="R933" s="297"/>
      <c r="S933" s="297"/>
      <c r="T933" s="297"/>
      <c r="U933" s="297"/>
      <c r="V933" s="297"/>
      <c r="W933" s="297"/>
      <c r="X933" s="297"/>
      <c r="Y933" s="297"/>
      <c r="Z933" s="297"/>
    </row>
    <row r="934" spans="1:26" ht="15.75" customHeight="1">
      <c r="A934" s="297"/>
      <c r="B934" s="297"/>
      <c r="C934" s="297"/>
      <c r="D934" s="297"/>
      <c r="E934" s="297"/>
      <c r="F934" s="297"/>
      <c r="G934" s="297"/>
      <c r="H934" s="297"/>
      <c r="I934" s="297"/>
      <c r="J934" s="297"/>
      <c r="K934" s="297"/>
      <c r="L934" s="297"/>
      <c r="M934" s="297"/>
      <c r="N934" s="297"/>
      <c r="O934" s="297"/>
      <c r="P934" s="297"/>
      <c r="Q934" s="297"/>
      <c r="R934" s="297"/>
      <c r="S934" s="297"/>
      <c r="T934" s="297"/>
      <c r="U934" s="297"/>
      <c r="V934" s="297"/>
      <c r="W934" s="297"/>
      <c r="X934" s="297"/>
      <c r="Y934" s="297"/>
      <c r="Z934" s="297"/>
    </row>
    <row r="935" spans="1:26" ht="15.75" customHeight="1">
      <c r="A935" s="297"/>
      <c r="B935" s="297"/>
      <c r="C935" s="297"/>
      <c r="D935" s="297"/>
      <c r="E935" s="297"/>
      <c r="F935" s="297"/>
      <c r="G935" s="297"/>
      <c r="H935" s="297"/>
      <c r="I935" s="297"/>
      <c r="J935" s="297"/>
      <c r="K935" s="297"/>
      <c r="L935" s="297"/>
      <c r="M935" s="297"/>
      <c r="N935" s="297"/>
      <c r="O935" s="297"/>
      <c r="P935" s="297"/>
      <c r="Q935" s="297"/>
      <c r="R935" s="297"/>
      <c r="S935" s="297"/>
      <c r="T935" s="297"/>
      <c r="U935" s="297"/>
      <c r="V935" s="297"/>
      <c r="W935" s="297"/>
      <c r="X935" s="297"/>
      <c r="Y935" s="297"/>
      <c r="Z935" s="297"/>
    </row>
    <row r="936" spans="1:26" ht="15.75" customHeight="1">
      <c r="A936" s="297"/>
      <c r="B936" s="297"/>
      <c r="C936" s="297"/>
      <c r="D936" s="297"/>
      <c r="E936" s="297"/>
      <c r="F936" s="297"/>
      <c r="G936" s="297"/>
      <c r="H936" s="297"/>
      <c r="I936" s="297"/>
      <c r="J936" s="297"/>
      <c r="K936" s="297"/>
      <c r="L936" s="297"/>
      <c r="M936" s="297"/>
      <c r="N936" s="297"/>
      <c r="O936" s="297"/>
      <c r="P936" s="297"/>
      <c r="Q936" s="297"/>
      <c r="R936" s="297"/>
      <c r="S936" s="297"/>
      <c r="T936" s="297"/>
      <c r="U936" s="297"/>
      <c r="V936" s="297"/>
      <c r="W936" s="297"/>
      <c r="X936" s="297"/>
      <c r="Y936" s="297"/>
      <c r="Z936" s="297"/>
    </row>
    <row r="937" spans="1:26" ht="15.75" customHeight="1">
      <c r="A937" s="297"/>
      <c r="B937" s="297"/>
      <c r="C937" s="297"/>
      <c r="D937" s="297"/>
      <c r="E937" s="297"/>
      <c r="F937" s="297"/>
      <c r="G937" s="297"/>
      <c r="H937" s="297"/>
      <c r="I937" s="297"/>
      <c r="J937" s="297"/>
      <c r="K937" s="297"/>
      <c r="L937" s="297"/>
      <c r="M937" s="297"/>
      <c r="N937" s="297"/>
      <c r="O937" s="297"/>
      <c r="P937" s="297"/>
      <c r="Q937" s="297"/>
      <c r="R937" s="297"/>
      <c r="S937" s="297"/>
      <c r="T937" s="297"/>
      <c r="U937" s="297"/>
      <c r="V937" s="297"/>
      <c r="W937" s="297"/>
      <c r="X937" s="297"/>
      <c r="Y937" s="297"/>
      <c r="Z937" s="297"/>
    </row>
    <row r="938" spans="1:26" ht="15.75" customHeight="1">
      <c r="A938" s="297"/>
      <c r="B938" s="297"/>
      <c r="C938" s="297"/>
      <c r="D938" s="297"/>
      <c r="E938" s="297"/>
      <c r="F938" s="297"/>
      <c r="G938" s="297"/>
      <c r="H938" s="297"/>
      <c r="I938" s="297"/>
      <c r="J938" s="297"/>
      <c r="K938" s="297"/>
      <c r="L938" s="297"/>
      <c r="M938" s="297"/>
      <c r="N938" s="297"/>
      <c r="O938" s="297"/>
      <c r="P938" s="297"/>
      <c r="Q938" s="297"/>
      <c r="R938" s="297"/>
      <c r="S938" s="297"/>
      <c r="T938" s="297"/>
      <c r="U938" s="297"/>
      <c r="V938" s="297"/>
      <c r="W938" s="297"/>
      <c r="X938" s="297"/>
      <c r="Y938" s="297"/>
      <c r="Z938" s="297"/>
    </row>
    <row r="939" spans="1:26" ht="15.75" customHeight="1">
      <c r="A939" s="297"/>
      <c r="B939" s="297"/>
      <c r="C939" s="297"/>
      <c r="D939" s="297"/>
      <c r="E939" s="297"/>
      <c r="F939" s="297"/>
      <c r="G939" s="297"/>
      <c r="H939" s="297"/>
      <c r="I939" s="297"/>
      <c r="J939" s="297"/>
      <c r="K939" s="297"/>
      <c r="L939" s="297"/>
      <c r="M939" s="297"/>
      <c r="N939" s="297"/>
      <c r="O939" s="297"/>
      <c r="P939" s="297"/>
      <c r="Q939" s="297"/>
      <c r="R939" s="297"/>
      <c r="S939" s="297"/>
      <c r="T939" s="297"/>
      <c r="U939" s="297"/>
      <c r="V939" s="297"/>
      <c r="W939" s="297"/>
      <c r="X939" s="297"/>
      <c r="Y939" s="297"/>
      <c r="Z939" s="297"/>
    </row>
    <row r="940" spans="1:26" ht="15.75" customHeight="1">
      <c r="A940" s="297"/>
      <c r="B940" s="297"/>
      <c r="C940" s="297"/>
      <c r="D940" s="297"/>
      <c r="E940" s="297"/>
      <c r="F940" s="297"/>
      <c r="G940" s="297"/>
      <c r="H940" s="297"/>
      <c r="I940" s="297"/>
      <c r="J940" s="297"/>
      <c r="K940" s="297"/>
      <c r="L940" s="297"/>
      <c r="M940" s="297"/>
      <c r="N940" s="297"/>
      <c r="O940" s="297"/>
      <c r="P940" s="297"/>
      <c r="Q940" s="297"/>
      <c r="R940" s="297"/>
      <c r="S940" s="297"/>
      <c r="T940" s="297"/>
      <c r="U940" s="297"/>
      <c r="V940" s="297"/>
      <c r="W940" s="297"/>
      <c r="X940" s="297"/>
      <c r="Y940" s="297"/>
      <c r="Z940" s="297"/>
    </row>
    <row r="941" spans="1:26" ht="15.75" customHeight="1">
      <c r="A941" s="297"/>
      <c r="B941" s="297"/>
      <c r="C941" s="297"/>
      <c r="D941" s="297"/>
      <c r="E941" s="297"/>
      <c r="F941" s="297"/>
      <c r="G941" s="297"/>
      <c r="H941" s="297"/>
      <c r="I941" s="297"/>
      <c r="J941" s="297"/>
      <c r="K941" s="297"/>
      <c r="L941" s="297"/>
      <c r="M941" s="297"/>
      <c r="N941" s="297"/>
      <c r="O941" s="297"/>
      <c r="P941" s="297"/>
      <c r="Q941" s="297"/>
      <c r="R941" s="297"/>
      <c r="S941" s="297"/>
      <c r="T941" s="297"/>
      <c r="U941" s="297"/>
      <c r="V941" s="297"/>
      <c r="W941" s="297"/>
      <c r="X941" s="297"/>
      <c r="Y941" s="297"/>
      <c r="Z941" s="297"/>
    </row>
    <row r="942" spans="1:26" ht="15.75" customHeight="1">
      <c r="A942" s="297"/>
      <c r="B942" s="297"/>
      <c r="C942" s="297"/>
      <c r="D942" s="297"/>
      <c r="E942" s="297"/>
      <c r="F942" s="297"/>
      <c r="G942" s="297"/>
      <c r="H942" s="297"/>
      <c r="I942" s="297"/>
      <c r="J942" s="297"/>
      <c r="K942" s="297"/>
      <c r="L942" s="297"/>
      <c r="M942" s="297"/>
      <c r="N942" s="297"/>
      <c r="O942" s="297"/>
      <c r="P942" s="297"/>
      <c r="Q942" s="297"/>
      <c r="R942" s="297"/>
      <c r="S942" s="297"/>
      <c r="T942" s="297"/>
      <c r="U942" s="297"/>
      <c r="V942" s="297"/>
      <c r="W942" s="297"/>
      <c r="X942" s="297"/>
      <c r="Y942" s="297"/>
      <c r="Z942" s="297"/>
    </row>
    <row r="943" spans="1:26" ht="15.75" customHeight="1">
      <c r="A943" s="297"/>
      <c r="B943" s="297"/>
      <c r="C943" s="297"/>
      <c r="D943" s="297"/>
      <c r="E943" s="297"/>
      <c r="F943" s="297"/>
      <c r="G943" s="297"/>
      <c r="H943" s="297"/>
      <c r="I943" s="297"/>
      <c r="J943" s="297"/>
      <c r="K943" s="297"/>
      <c r="L943" s="297"/>
      <c r="M943" s="297"/>
      <c r="N943" s="297"/>
      <c r="O943" s="297"/>
      <c r="P943" s="297"/>
      <c r="Q943" s="297"/>
      <c r="R943" s="297"/>
      <c r="S943" s="297"/>
      <c r="T943" s="297"/>
      <c r="U943" s="297"/>
      <c r="V943" s="297"/>
      <c r="W943" s="297"/>
      <c r="X943" s="297"/>
      <c r="Y943" s="297"/>
      <c r="Z943" s="297"/>
    </row>
    <row r="944" spans="1:26" ht="15.75" customHeight="1">
      <c r="A944" s="297"/>
      <c r="B944" s="297"/>
      <c r="C944" s="297"/>
      <c r="D944" s="297"/>
      <c r="E944" s="297"/>
      <c r="F944" s="297"/>
      <c r="G944" s="297"/>
      <c r="H944" s="297"/>
      <c r="I944" s="297"/>
      <c r="J944" s="297"/>
      <c r="K944" s="297"/>
      <c r="L944" s="297"/>
      <c r="M944" s="297"/>
      <c r="N944" s="297"/>
      <c r="O944" s="297"/>
      <c r="P944" s="297"/>
      <c r="Q944" s="297"/>
      <c r="R944" s="297"/>
      <c r="S944" s="297"/>
      <c r="T944" s="297"/>
      <c r="U944" s="297"/>
      <c r="V944" s="297"/>
      <c r="W944" s="297"/>
      <c r="X944" s="297"/>
      <c r="Y944" s="297"/>
      <c r="Z944" s="297"/>
    </row>
    <row r="945" spans="1:26" ht="15.75" customHeight="1">
      <c r="A945" s="297"/>
      <c r="B945" s="297"/>
      <c r="C945" s="297"/>
      <c r="D945" s="297"/>
      <c r="E945" s="297"/>
      <c r="F945" s="297"/>
      <c r="G945" s="297"/>
      <c r="H945" s="297"/>
      <c r="I945" s="297"/>
      <c r="J945" s="297"/>
      <c r="K945" s="297"/>
      <c r="L945" s="297"/>
      <c r="M945" s="297"/>
      <c r="N945" s="297"/>
      <c r="O945" s="297"/>
      <c r="P945" s="297"/>
      <c r="Q945" s="297"/>
      <c r="R945" s="297"/>
      <c r="S945" s="297"/>
      <c r="T945" s="297"/>
      <c r="U945" s="297"/>
      <c r="V945" s="297"/>
      <c r="W945" s="297"/>
      <c r="X945" s="297"/>
      <c r="Y945" s="297"/>
      <c r="Z945" s="297"/>
    </row>
    <row r="946" spans="1:26" ht="15.75" customHeight="1">
      <c r="A946" s="297"/>
      <c r="B946" s="297"/>
      <c r="C946" s="297"/>
      <c r="D946" s="297"/>
      <c r="E946" s="297"/>
      <c r="F946" s="297"/>
      <c r="G946" s="297"/>
      <c r="H946" s="297"/>
      <c r="I946" s="297"/>
      <c r="J946" s="297"/>
      <c r="K946" s="297"/>
      <c r="L946" s="297"/>
      <c r="M946" s="297"/>
      <c r="N946" s="297"/>
      <c r="O946" s="297"/>
      <c r="P946" s="297"/>
      <c r="Q946" s="297"/>
      <c r="R946" s="297"/>
      <c r="S946" s="297"/>
      <c r="T946" s="297"/>
      <c r="U946" s="297"/>
      <c r="V946" s="297"/>
      <c r="W946" s="297"/>
      <c r="X946" s="297"/>
      <c r="Y946" s="297"/>
      <c r="Z946" s="297"/>
    </row>
    <row r="947" spans="1:26" ht="15.75" customHeight="1">
      <c r="A947" s="297"/>
      <c r="B947" s="297"/>
      <c r="C947" s="297"/>
      <c r="D947" s="297"/>
      <c r="E947" s="297"/>
      <c r="F947" s="297"/>
      <c r="G947" s="297"/>
      <c r="H947" s="297"/>
      <c r="I947" s="297"/>
      <c r="J947" s="297"/>
      <c r="K947" s="297"/>
      <c r="L947" s="297"/>
      <c r="M947" s="297"/>
      <c r="N947" s="297"/>
      <c r="O947" s="297"/>
      <c r="P947" s="297"/>
      <c r="Q947" s="297"/>
      <c r="R947" s="297"/>
      <c r="S947" s="297"/>
      <c r="T947" s="297"/>
      <c r="U947" s="297"/>
      <c r="V947" s="297"/>
      <c r="W947" s="297"/>
      <c r="X947" s="297"/>
      <c r="Y947" s="297"/>
      <c r="Z947" s="297"/>
    </row>
    <row r="948" spans="1:26" ht="15.75" customHeight="1">
      <c r="A948" s="297"/>
      <c r="B948" s="297"/>
      <c r="C948" s="297"/>
      <c r="D948" s="297"/>
      <c r="E948" s="297"/>
      <c r="F948" s="297"/>
      <c r="G948" s="297"/>
      <c r="H948" s="297"/>
      <c r="I948" s="297"/>
      <c r="J948" s="297"/>
      <c r="K948" s="297"/>
      <c r="L948" s="297"/>
      <c r="M948" s="297"/>
      <c r="N948" s="297"/>
      <c r="O948" s="297"/>
      <c r="P948" s="297"/>
      <c r="Q948" s="297"/>
      <c r="R948" s="297"/>
      <c r="S948" s="297"/>
      <c r="T948" s="297"/>
      <c r="U948" s="297"/>
      <c r="V948" s="297"/>
      <c r="W948" s="297"/>
      <c r="X948" s="297"/>
      <c r="Y948" s="297"/>
      <c r="Z948" s="297"/>
    </row>
    <row r="949" spans="1:26" ht="15.75" customHeight="1">
      <c r="A949" s="297"/>
      <c r="B949" s="297"/>
      <c r="C949" s="297"/>
      <c r="D949" s="297"/>
      <c r="E949" s="297"/>
      <c r="F949" s="297"/>
      <c r="G949" s="297"/>
      <c r="H949" s="297"/>
      <c r="I949" s="297"/>
      <c r="J949" s="297"/>
      <c r="K949" s="297"/>
      <c r="L949" s="297"/>
      <c r="M949" s="297"/>
      <c r="N949" s="297"/>
      <c r="O949" s="297"/>
      <c r="P949" s="297"/>
      <c r="Q949" s="297"/>
      <c r="R949" s="297"/>
      <c r="S949" s="297"/>
      <c r="T949" s="297"/>
      <c r="U949" s="297"/>
      <c r="V949" s="297"/>
      <c r="W949" s="297"/>
      <c r="X949" s="297"/>
      <c r="Y949" s="297"/>
      <c r="Z949" s="297"/>
    </row>
    <row r="950" spans="1:26" ht="15.75" customHeight="1">
      <c r="A950" s="297"/>
      <c r="B950" s="297"/>
      <c r="C950" s="297"/>
      <c r="D950" s="297"/>
      <c r="E950" s="297"/>
      <c r="F950" s="297"/>
      <c r="G950" s="297"/>
      <c r="H950" s="297"/>
      <c r="I950" s="297"/>
      <c r="J950" s="297"/>
      <c r="K950" s="297"/>
      <c r="L950" s="297"/>
      <c r="M950" s="297"/>
      <c r="N950" s="297"/>
      <c r="O950" s="297"/>
      <c r="P950" s="297"/>
      <c r="Q950" s="297"/>
      <c r="R950" s="297"/>
      <c r="S950" s="297"/>
      <c r="T950" s="297"/>
      <c r="U950" s="297"/>
      <c r="V950" s="297"/>
      <c r="W950" s="297"/>
      <c r="X950" s="297"/>
      <c r="Y950" s="297"/>
      <c r="Z950" s="297"/>
    </row>
    <row r="951" spans="1:26" ht="15.75" customHeight="1">
      <c r="A951" s="297"/>
      <c r="B951" s="297"/>
      <c r="C951" s="297"/>
      <c r="D951" s="297"/>
      <c r="E951" s="297"/>
      <c r="F951" s="297"/>
      <c r="G951" s="297"/>
      <c r="H951" s="297"/>
      <c r="I951" s="297"/>
      <c r="J951" s="297"/>
      <c r="K951" s="297"/>
      <c r="L951" s="297"/>
      <c r="M951" s="297"/>
      <c r="N951" s="297"/>
      <c r="O951" s="297"/>
      <c r="P951" s="297"/>
      <c r="Q951" s="297"/>
      <c r="R951" s="297"/>
      <c r="S951" s="297"/>
      <c r="T951" s="297"/>
      <c r="U951" s="297"/>
      <c r="V951" s="297"/>
      <c r="W951" s="297"/>
      <c r="X951" s="297"/>
      <c r="Y951" s="297"/>
      <c r="Z951" s="297"/>
    </row>
    <row r="952" spans="1:26" ht="15.75" customHeight="1">
      <c r="A952" s="297"/>
      <c r="B952" s="297"/>
      <c r="C952" s="297"/>
      <c r="D952" s="297"/>
      <c r="E952" s="297"/>
      <c r="F952" s="297"/>
      <c r="G952" s="297"/>
      <c r="H952" s="297"/>
      <c r="I952" s="297"/>
      <c r="J952" s="297"/>
      <c r="K952" s="297"/>
      <c r="L952" s="297"/>
      <c r="M952" s="297"/>
      <c r="N952" s="297"/>
      <c r="O952" s="297"/>
      <c r="P952" s="297"/>
      <c r="Q952" s="297"/>
      <c r="R952" s="297"/>
      <c r="S952" s="297"/>
      <c r="T952" s="297"/>
      <c r="U952" s="297"/>
      <c r="V952" s="297"/>
      <c r="W952" s="297"/>
      <c r="X952" s="297"/>
      <c r="Y952" s="297"/>
      <c r="Z952" s="297"/>
    </row>
    <row r="953" spans="1:26" ht="15.75" customHeight="1">
      <c r="A953" s="297"/>
      <c r="B953" s="297"/>
      <c r="C953" s="297"/>
      <c r="D953" s="297"/>
      <c r="E953" s="297"/>
      <c r="F953" s="297"/>
      <c r="G953" s="297"/>
      <c r="H953" s="297"/>
      <c r="I953" s="297"/>
      <c r="J953" s="297"/>
      <c r="K953" s="297"/>
      <c r="L953" s="297"/>
      <c r="M953" s="297"/>
      <c r="N953" s="297"/>
      <c r="O953" s="297"/>
      <c r="P953" s="297"/>
      <c r="Q953" s="297"/>
      <c r="R953" s="297"/>
      <c r="S953" s="297"/>
      <c r="T953" s="297"/>
      <c r="U953" s="297"/>
      <c r="V953" s="297"/>
      <c r="W953" s="297"/>
      <c r="X953" s="297"/>
      <c r="Y953" s="297"/>
      <c r="Z953" s="297"/>
    </row>
    <row r="954" spans="1:26" ht="15.75" customHeight="1">
      <c r="A954" s="297"/>
      <c r="B954" s="297"/>
      <c r="C954" s="297"/>
      <c r="D954" s="297"/>
      <c r="E954" s="297"/>
      <c r="F954" s="297"/>
      <c r="G954" s="297"/>
      <c r="H954" s="297"/>
      <c r="I954" s="297"/>
      <c r="J954" s="297"/>
      <c r="K954" s="297"/>
      <c r="L954" s="297"/>
      <c r="M954" s="297"/>
      <c r="N954" s="297"/>
      <c r="O954" s="297"/>
      <c r="P954" s="297"/>
      <c r="Q954" s="297"/>
      <c r="R954" s="297"/>
      <c r="S954" s="297"/>
      <c r="T954" s="297"/>
      <c r="U954" s="297"/>
      <c r="V954" s="297"/>
      <c r="W954" s="297"/>
      <c r="X954" s="297"/>
      <c r="Y954" s="297"/>
      <c r="Z954" s="297"/>
    </row>
    <row r="955" spans="1:26" ht="15.75" customHeight="1">
      <c r="A955" s="297"/>
      <c r="B955" s="297"/>
      <c r="C955" s="297"/>
      <c r="D955" s="297"/>
      <c r="E955" s="297"/>
      <c r="F955" s="297"/>
      <c r="G955" s="297"/>
      <c r="H955" s="297"/>
      <c r="I955" s="297"/>
      <c r="J955" s="297"/>
      <c r="K955" s="297"/>
      <c r="L955" s="297"/>
      <c r="M955" s="297"/>
      <c r="N955" s="297"/>
      <c r="O955" s="297"/>
      <c r="P955" s="297"/>
      <c r="Q955" s="297"/>
      <c r="R955" s="297"/>
      <c r="S955" s="297"/>
      <c r="T955" s="297"/>
      <c r="U955" s="297"/>
      <c r="V955" s="297"/>
      <c r="W955" s="297"/>
      <c r="X955" s="297"/>
      <c r="Y955" s="297"/>
      <c r="Z955" s="297"/>
    </row>
    <row r="956" spans="1:26" ht="15.75" customHeight="1">
      <c r="A956" s="297"/>
      <c r="B956" s="297"/>
      <c r="C956" s="297"/>
      <c r="D956" s="297"/>
      <c r="E956" s="297"/>
      <c r="F956" s="297"/>
      <c r="G956" s="297"/>
      <c r="H956" s="297"/>
      <c r="I956" s="297"/>
      <c r="J956" s="297"/>
      <c r="K956" s="297"/>
      <c r="L956" s="297"/>
      <c r="M956" s="297"/>
      <c r="N956" s="297"/>
      <c r="O956" s="297"/>
      <c r="P956" s="297"/>
      <c r="Q956" s="297"/>
      <c r="R956" s="297"/>
      <c r="S956" s="297"/>
      <c r="T956" s="297"/>
      <c r="U956" s="297"/>
      <c r="V956" s="297"/>
      <c r="W956" s="297"/>
      <c r="X956" s="297"/>
      <c r="Y956" s="297"/>
      <c r="Z956" s="297"/>
    </row>
    <row r="957" spans="1:26" ht="15.75" customHeight="1">
      <c r="A957" s="297"/>
      <c r="B957" s="297"/>
      <c r="C957" s="297"/>
      <c r="D957" s="297"/>
      <c r="E957" s="297"/>
      <c r="F957" s="297"/>
      <c r="G957" s="297"/>
      <c r="H957" s="297"/>
      <c r="I957" s="297"/>
      <c r="J957" s="297"/>
      <c r="K957" s="297"/>
      <c r="L957" s="297"/>
      <c r="M957" s="297"/>
      <c r="N957" s="297"/>
      <c r="O957" s="297"/>
      <c r="P957" s="297"/>
      <c r="Q957" s="297"/>
      <c r="R957" s="297"/>
      <c r="S957" s="297"/>
      <c r="T957" s="297"/>
      <c r="U957" s="297"/>
      <c r="V957" s="297"/>
      <c r="W957" s="297"/>
      <c r="X957" s="297"/>
      <c r="Y957" s="297"/>
      <c r="Z957" s="297"/>
    </row>
    <row r="958" spans="1:26" ht="15.75" customHeight="1">
      <c r="A958" s="297"/>
      <c r="B958" s="297"/>
      <c r="C958" s="297"/>
      <c r="D958" s="297"/>
      <c r="E958" s="297"/>
      <c r="F958" s="297"/>
      <c r="G958" s="297"/>
      <c r="H958" s="297"/>
      <c r="I958" s="297"/>
      <c r="J958" s="297"/>
      <c r="K958" s="297"/>
      <c r="L958" s="297"/>
      <c r="M958" s="297"/>
      <c r="N958" s="297"/>
      <c r="O958" s="297"/>
      <c r="P958" s="297"/>
      <c r="Q958" s="297"/>
      <c r="R958" s="297"/>
      <c r="S958" s="297"/>
      <c r="T958" s="297"/>
      <c r="U958" s="297"/>
      <c r="V958" s="297"/>
      <c r="W958" s="297"/>
      <c r="X958" s="297"/>
      <c r="Y958" s="297"/>
      <c r="Z958" s="297"/>
    </row>
    <row r="959" spans="1:26" ht="15.75" customHeight="1">
      <c r="A959" s="297"/>
      <c r="B959" s="297"/>
      <c r="C959" s="297"/>
      <c r="D959" s="297"/>
      <c r="E959" s="297"/>
      <c r="F959" s="297"/>
      <c r="G959" s="297"/>
      <c r="H959" s="297"/>
      <c r="I959" s="297"/>
      <c r="J959" s="297"/>
      <c r="K959" s="297"/>
      <c r="L959" s="297"/>
      <c r="M959" s="297"/>
      <c r="N959" s="297"/>
      <c r="O959" s="297"/>
      <c r="P959" s="297"/>
      <c r="Q959" s="297"/>
      <c r="R959" s="297"/>
      <c r="S959" s="297"/>
      <c r="T959" s="297"/>
      <c r="U959" s="297"/>
      <c r="V959" s="297"/>
      <c r="W959" s="297"/>
      <c r="X959" s="297"/>
      <c r="Y959" s="297"/>
      <c r="Z959" s="297"/>
    </row>
    <row r="960" spans="1:26" ht="15.75" customHeight="1">
      <c r="A960" s="297"/>
      <c r="B960" s="297"/>
      <c r="C960" s="297"/>
      <c r="D960" s="297"/>
      <c r="E960" s="297"/>
      <c r="F960" s="297"/>
      <c r="G960" s="297"/>
      <c r="H960" s="297"/>
      <c r="I960" s="297"/>
      <c r="J960" s="297"/>
      <c r="K960" s="297"/>
      <c r="L960" s="297"/>
      <c r="M960" s="297"/>
      <c r="N960" s="297"/>
      <c r="O960" s="297"/>
      <c r="P960" s="297"/>
      <c r="Q960" s="297"/>
      <c r="R960" s="297"/>
      <c r="S960" s="297"/>
      <c r="T960" s="297"/>
      <c r="U960" s="297"/>
      <c r="V960" s="297"/>
      <c r="W960" s="297"/>
      <c r="X960" s="297"/>
      <c r="Y960" s="297"/>
      <c r="Z960" s="297"/>
    </row>
    <row r="961" spans="1:26" ht="15.75" customHeight="1">
      <c r="A961" s="297"/>
      <c r="B961" s="297"/>
      <c r="C961" s="297"/>
      <c r="D961" s="297"/>
      <c r="E961" s="297"/>
      <c r="F961" s="297"/>
      <c r="G961" s="297"/>
      <c r="H961" s="297"/>
      <c r="I961" s="297"/>
      <c r="J961" s="297"/>
      <c r="K961" s="297"/>
      <c r="L961" s="297"/>
      <c r="M961" s="297"/>
      <c r="N961" s="297"/>
      <c r="O961" s="297"/>
      <c r="P961" s="297"/>
      <c r="Q961" s="297"/>
      <c r="R961" s="297"/>
      <c r="S961" s="297"/>
      <c r="T961" s="297"/>
      <c r="U961" s="297"/>
      <c r="V961" s="297"/>
      <c r="W961" s="297"/>
      <c r="X961" s="297"/>
      <c r="Y961" s="297"/>
      <c r="Z961" s="297"/>
    </row>
    <row r="962" spans="1:26" ht="15.75" customHeight="1">
      <c r="A962" s="297"/>
      <c r="B962" s="297"/>
      <c r="C962" s="297"/>
      <c r="D962" s="297"/>
      <c r="E962" s="297"/>
      <c r="F962" s="297"/>
      <c r="G962" s="297"/>
      <c r="H962" s="297"/>
      <c r="I962" s="297"/>
      <c r="J962" s="297"/>
      <c r="K962" s="297"/>
      <c r="L962" s="297"/>
      <c r="M962" s="297"/>
      <c r="N962" s="297"/>
      <c r="O962" s="297"/>
      <c r="P962" s="297"/>
      <c r="Q962" s="297"/>
      <c r="R962" s="297"/>
      <c r="S962" s="297"/>
      <c r="T962" s="297"/>
      <c r="U962" s="297"/>
      <c r="V962" s="297"/>
      <c r="W962" s="297"/>
      <c r="X962" s="297"/>
      <c r="Y962" s="297"/>
      <c r="Z962" s="297"/>
    </row>
    <row r="963" spans="1:26" ht="15.75" customHeight="1">
      <c r="A963" s="297"/>
      <c r="B963" s="297"/>
      <c r="C963" s="297"/>
      <c r="D963" s="297"/>
      <c r="E963" s="297"/>
      <c r="F963" s="297"/>
      <c r="G963" s="297"/>
      <c r="H963" s="297"/>
      <c r="I963" s="297"/>
      <c r="J963" s="297"/>
      <c r="K963" s="297"/>
      <c r="L963" s="297"/>
      <c r="M963" s="297"/>
      <c r="N963" s="297"/>
      <c r="O963" s="297"/>
      <c r="P963" s="297"/>
      <c r="Q963" s="297"/>
      <c r="R963" s="297"/>
      <c r="S963" s="297"/>
      <c r="T963" s="297"/>
      <c r="U963" s="297"/>
      <c r="V963" s="297"/>
      <c r="W963" s="297"/>
      <c r="X963" s="297"/>
      <c r="Y963" s="297"/>
      <c r="Z963" s="297"/>
    </row>
    <row r="964" spans="1:26" ht="15.75" customHeight="1">
      <c r="A964" s="297"/>
      <c r="B964" s="297"/>
      <c r="C964" s="297"/>
      <c r="D964" s="297"/>
      <c r="E964" s="297"/>
      <c r="F964" s="297"/>
      <c r="G964" s="297"/>
      <c r="H964" s="297"/>
      <c r="I964" s="297"/>
      <c r="J964" s="297"/>
      <c r="K964" s="297"/>
      <c r="L964" s="297"/>
      <c r="M964" s="297"/>
      <c r="N964" s="297"/>
      <c r="O964" s="297"/>
      <c r="P964" s="297"/>
      <c r="Q964" s="297"/>
      <c r="R964" s="297"/>
      <c r="S964" s="297"/>
      <c r="T964" s="297"/>
      <c r="U964" s="297"/>
      <c r="V964" s="297"/>
      <c r="W964" s="297"/>
      <c r="X964" s="297"/>
      <c r="Y964" s="297"/>
      <c r="Z964" s="297"/>
    </row>
    <row r="965" spans="1:26" ht="15.75" customHeight="1">
      <c r="A965" s="297"/>
      <c r="B965" s="297"/>
      <c r="C965" s="297"/>
      <c r="D965" s="297"/>
      <c r="E965" s="297"/>
      <c r="F965" s="297"/>
      <c r="G965" s="297"/>
      <c r="H965" s="297"/>
      <c r="I965" s="297"/>
      <c r="J965" s="297"/>
      <c r="K965" s="297"/>
      <c r="L965" s="297"/>
      <c r="M965" s="297"/>
      <c r="N965" s="297"/>
      <c r="O965" s="297"/>
      <c r="P965" s="297"/>
      <c r="Q965" s="297"/>
      <c r="R965" s="297"/>
      <c r="S965" s="297"/>
      <c r="T965" s="297"/>
      <c r="U965" s="297"/>
      <c r="V965" s="297"/>
      <c r="W965" s="297"/>
      <c r="X965" s="297"/>
      <c r="Y965" s="297"/>
      <c r="Z965" s="297"/>
    </row>
    <row r="966" spans="1:26" ht="15.75" customHeight="1">
      <c r="A966" s="297"/>
      <c r="B966" s="297"/>
      <c r="C966" s="297"/>
      <c r="D966" s="297"/>
      <c r="E966" s="297"/>
      <c r="F966" s="297"/>
      <c r="G966" s="297"/>
      <c r="H966" s="297"/>
      <c r="I966" s="297"/>
      <c r="J966" s="297"/>
      <c r="K966" s="297"/>
      <c r="L966" s="297"/>
      <c r="M966" s="297"/>
      <c r="N966" s="297"/>
      <c r="O966" s="297"/>
      <c r="P966" s="297"/>
      <c r="Q966" s="297"/>
      <c r="R966" s="297"/>
      <c r="S966" s="297"/>
      <c r="T966" s="297"/>
      <c r="U966" s="297"/>
      <c r="V966" s="297"/>
      <c r="W966" s="297"/>
      <c r="X966" s="297"/>
      <c r="Y966" s="297"/>
      <c r="Z966" s="297"/>
    </row>
    <row r="967" spans="1:26" ht="15.75" customHeight="1">
      <c r="A967" s="297"/>
      <c r="B967" s="297"/>
      <c r="C967" s="297"/>
      <c r="D967" s="297"/>
      <c r="E967" s="297"/>
      <c r="F967" s="297"/>
      <c r="G967" s="297"/>
      <c r="H967" s="297"/>
      <c r="I967" s="297"/>
      <c r="J967" s="297"/>
      <c r="K967" s="297"/>
      <c r="L967" s="297"/>
      <c r="M967" s="297"/>
      <c r="N967" s="297"/>
      <c r="O967" s="297"/>
      <c r="P967" s="297"/>
      <c r="Q967" s="297"/>
      <c r="R967" s="297"/>
      <c r="S967" s="297"/>
      <c r="T967" s="297"/>
      <c r="U967" s="297"/>
      <c r="V967" s="297"/>
      <c r="W967" s="297"/>
      <c r="X967" s="297"/>
      <c r="Y967" s="297"/>
      <c r="Z967" s="297"/>
    </row>
    <row r="968" spans="1:26" ht="15.75" customHeight="1">
      <c r="A968" s="297"/>
      <c r="B968" s="297"/>
      <c r="C968" s="297"/>
      <c r="D968" s="297"/>
      <c r="E968" s="297"/>
      <c r="F968" s="297"/>
      <c r="G968" s="297"/>
      <c r="H968" s="297"/>
      <c r="I968" s="297"/>
      <c r="J968" s="297"/>
      <c r="K968" s="297"/>
      <c r="L968" s="297"/>
      <c r="M968" s="297"/>
      <c r="N968" s="297"/>
      <c r="O968" s="297"/>
      <c r="P968" s="297"/>
      <c r="Q968" s="297"/>
      <c r="R968" s="297"/>
      <c r="S968" s="297"/>
      <c r="T968" s="297"/>
      <c r="U968" s="297"/>
      <c r="V968" s="297"/>
      <c r="W968" s="297"/>
      <c r="X968" s="297"/>
      <c r="Y968" s="297"/>
      <c r="Z968" s="297"/>
    </row>
    <row r="969" spans="1:26" ht="15.75" customHeight="1">
      <c r="A969" s="297"/>
      <c r="B969" s="297"/>
      <c r="C969" s="297"/>
      <c r="D969" s="297"/>
      <c r="E969" s="297"/>
      <c r="F969" s="297"/>
      <c r="G969" s="297"/>
      <c r="H969" s="297"/>
      <c r="I969" s="297"/>
      <c r="J969" s="297"/>
      <c r="K969" s="297"/>
      <c r="L969" s="297"/>
      <c r="M969" s="297"/>
      <c r="N969" s="297"/>
      <c r="O969" s="297"/>
      <c r="P969" s="297"/>
      <c r="Q969" s="297"/>
      <c r="R969" s="297"/>
      <c r="S969" s="297"/>
      <c r="T969" s="297"/>
      <c r="U969" s="297"/>
      <c r="V969" s="297"/>
      <c r="W969" s="297"/>
      <c r="X969" s="297"/>
      <c r="Y969" s="297"/>
      <c r="Z969" s="297"/>
    </row>
    <row r="970" spans="1:26" ht="15.75" customHeight="1">
      <c r="A970" s="297"/>
      <c r="B970" s="297"/>
      <c r="C970" s="297"/>
      <c r="D970" s="297"/>
      <c r="E970" s="297"/>
      <c r="F970" s="297"/>
      <c r="G970" s="297"/>
      <c r="H970" s="297"/>
      <c r="I970" s="297"/>
      <c r="J970" s="297"/>
      <c r="K970" s="297"/>
      <c r="L970" s="297"/>
      <c r="M970" s="297"/>
      <c r="N970" s="297"/>
      <c r="O970" s="297"/>
      <c r="P970" s="297"/>
      <c r="Q970" s="297"/>
      <c r="R970" s="297"/>
      <c r="S970" s="297"/>
      <c r="T970" s="297"/>
      <c r="U970" s="297"/>
      <c r="V970" s="297"/>
      <c r="W970" s="297"/>
      <c r="X970" s="297"/>
      <c r="Y970" s="297"/>
      <c r="Z970" s="297"/>
    </row>
    <row r="971" spans="1:26" ht="15.75" customHeight="1">
      <c r="A971" s="297"/>
      <c r="B971" s="297"/>
      <c r="C971" s="297"/>
      <c r="D971" s="297"/>
      <c r="E971" s="297"/>
      <c r="F971" s="297"/>
      <c r="G971" s="297"/>
      <c r="H971" s="297"/>
      <c r="I971" s="297"/>
      <c r="J971" s="297"/>
      <c r="K971" s="297"/>
      <c r="L971" s="297"/>
      <c r="M971" s="297"/>
      <c r="N971" s="297"/>
      <c r="O971" s="297"/>
      <c r="P971" s="297"/>
      <c r="Q971" s="297"/>
      <c r="R971" s="297"/>
      <c r="S971" s="297"/>
      <c r="T971" s="297"/>
      <c r="U971" s="297"/>
      <c r="V971" s="297"/>
      <c r="W971" s="297"/>
      <c r="X971" s="297"/>
      <c r="Y971" s="297"/>
      <c r="Z971" s="297"/>
    </row>
    <row r="972" spans="1:26" ht="15.75" customHeight="1">
      <c r="A972" s="297"/>
      <c r="B972" s="297"/>
      <c r="C972" s="297"/>
      <c r="D972" s="297"/>
      <c r="E972" s="297"/>
      <c r="F972" s="297"/>
      <c r="G972" s="297"/>
      <c r="H972" s="297"/>
      <c r="I972" s="297"/>
      <c r="J972" s="297"/>
      <c r="K972" s="297"/>
      <c r="L972" s="297"/>
      <c r="M972" s="297"/>
      <c r="N972" s="297"/>
      <c r="O972" s="297"/>
      <c r="P972" s="297"/>
      <c r="Q972" s="297"/>
      <c r="R972" s="297"/>
      <c r="S972" s="297"/>
      <c r="T972" s="297"/>
      <c r="U972" s="297"/>
      <c r="V972" s="297"/>
      <c r="W972" s="297"/>
      <c r="X972" s="297"/>
      <c r="Y972" s="297"/>
      <c r="Z972" s="297"/>
    </row>
    <row r="973" spans="1:26" ht="15.75" customHeight="1">
      <c r="A973" s="297"/>
      <c r="B973" s="297"/>
      <c r="C973" s="297"/>
      <c r="D973" s="297"/>
      <c r="E973" s="297"/>
      <c r="F973" s="297"/>
      <c r="G973" s="297"/>
      <c r="H973" s="297"/>
      <c r="I973" s="297"/>
      <c r="J973" s="297"/>
      <c r="K973" s="297"/>
      <c r="L973" s="297"/>
      <c r="M973" s="297"/>
      <c r="N973" s="297"/>
      <c r="O973" s="297"/>
      <c r="P973" s="297"/>
      <c r="Q973" s="297"/>
      <c r="R973" s="297"/>
      <c r="S973" s="297"/>
      <c r="T973" s="297"/>
      <c r="U973" s="297"/>
      <c r="V973" s="297"/>
      <c r="W973" s="297"/>
      <c r="X973" s="297"/>
      <c r="Y973" s="297"/>
      <c r="Z973" s="297"/>
    </row>
    <row r="974" spans="1:26" ht="15.75" customHeight="1">
      <c r="A974" s="297"/>
      <c r="B974" s="297"/>
      <c r="C974" s="297"/>
      <c r="D974" s="297"/>
      <c r="E974" s="297"/>
      <c r="F974" s="297"/>
      <c r="G974" s="297"/>
      <c r="H974" s="297"/>
      <c r="I974" s="297"/>
      <c r="J974" s="297"/>
      <c r="K974" s="297"/>
      <c r="L974" s="297"/>
      <c r="M974" s="297"/>
      <c r="N974" s="297"/>
      <c r="O974" s="297"/>
      <c r="P974" s="297"/>
      <c r="Q974" s="297"/>
      <c r="R974" s="297"/>
      <c r="S974" s="297"/>
      <c r="T974" s="297"/>
      <c r="U974" s="297"/>
      <c r="V974" s="297"/>
      <c r="W974" s="297"/>
      <c r="X974" s="297"/>
      <c r="Y974" s="297"/>
      <c r="Z974" s="297"/>
    </row>
    <row r="975" spans="1:26" ht="15.75" customHeight="1">
      <c r="A975" s="297"/>
      <c r="B975" s="297"/>
      <c r="C975" s="297"/>
      <c r="D975" s="297"/>
      <c r="E975" s="297"/>
      <c r="F975" s="297"/>
      <c r="G975" s="297"/>
      <c r="H975" s="297"/>
      <c r="I975" s="297"/>
      <c r="J975" s="297"/>
      <c r="K975" s="297"/>
      <c r="L975" s="297"/>
      <c r="M975" s="297"/>
      <c r="N975" s="297"/>
      <c r="O975" s="297"/>
      <c r="P975" s="297"/>
      <c r="Q975" s="297"/>
      <c r="R975" s="297"/>
      <c r="S975" s="297"/>
      <c r="T975" s="297"/>
      <c r="U975" s="297"/>
      <c r="V975" s="297"/>
      <c r="W975" s="297"/>
      <c r="X975" s="297"/>
      <c r="Y975" s="297"/>
      <c r="Z975" s="297"/>
    </row>
    <row r="976" spans="1:26" ht="15.75" customHeight="1">
      <c r="A976" s="297"/>
      <c r="B976" s="297"/>
      <c r="C976" s="297"/>
      <c r="D976" s="297"/>
      <c r="E976" s="297"/>
      <c r="F976" s="297"/>
      <c r="G976" s="297"/>
      <c r="H976" s="297"/>
      <c r="I976" s="297"/>
      <c r="J976" s="297"/>
      <c r="K976" s="297"/>
      <c r="L976" s="297"/>
      <c r="M976" s="297"/>
      <c r="N976" s="297"/>
      <c r="O976" s="297"/>
      <c r="P976" s="297"/>
      <c r="Q976" s="297"/>
      <c r="R976" s="297"/>
      <c r="S976" s="297"/>
      <c r="T976" s="297"/>
      <c r="U976" s="297"/>
      <c r="V976" s="297"/>
      <c r="W976" s="297"/>
      <c r="X976" s="297"/>
      <c r="Y976" s="297"/>
      <c r="Z976" s="297"/>
    </row>
    <row r="977" spans="1:26" ht="15.75" customHeight="1">
      <c r="A977" s="297"/>
      <c r="B977" s="297"/>
      <c r="C977" s="297"/>
      <c r="D977" s="297"/>
      <c r="E977" s="297"/>
      <c r="F977" s="297"/>
      <c r="G977" s="297"/>
      <c r="H977" s="297"/>
      <c r="I977" s="297"/>
      <c r="J977" s="297"/>
      <c r="K977" s="297"/>
      <c r="L977" s="297"/>
      <c r="M977" s="297"/>
      <c r="N977" s="297"/>
      <c r="O977" s="297"/>
      <c r="P977" s="297"/>
      <c r="Q977" s="297"/>
      <c r="R977" s="297"/>
      <c r="S977" s="297"/>
      <c r="T977" s="297"/>
      <c r="U977" s="297"/>
      <c r="V977" s="297"/>
      <c r="W977" s="297"/>
      <c r="X977" s="297"/>
      <c r="Y977" s="297"/>
      <c r="Z977" s="297"/>
    </row>
    <row r="978" spans="1:26" ht="15.75" customHeight="1">
      <c r="A978" s="297"/>
      <c r="B978" s="297"/>
      <c r="C978" s="297"/>
      <c r="D978" s="297"/>
      <c r="E978" s="297"/>
      <c r="F978" s="297"/>
      <c r="G978" s="297"/>
      <c r="H978" s="297"/>
      <c r="I978" s="297"/>
      <c r="J978" s="297"/>
      <c r="K978" s="297"/>
      <c r="L978" s="297"/>
      <c r="M978" s="297"/>
      <c r="N978" s="297"/>
      <c r="O978" s="297"/>
      <c r="P978" s="297"/>
      <c r="Q978" s="297"/>
      <c r="R978" s="297"/>
      <c r="S978" s="297"/>
      <c r="T978" s="297"/>
      <c r="U978" s="297"/>
      <c r="V978" s="297"/>
      <c r="W978" s="297"/>
      <c r="X978" s="297"/>
      <c r="Y978" s="297"/>
      <c r="Z978" s="297"/>
    </row>
    <row r="979" spans="1:26" ht="15.75" customHeight="1">
      <c r="A979" s="297"/>
      <c r="B979" s="297"/>
      <c r="C979" s="297"/>
      <c r="D979" s="297"/>
      <c r="E979" s="297"/>
      <c r="F979" s="297"/>
      <c r="G979" s="297"/>
      <c r="H979" s="297"/>
      <c r="I979" s="297"/>
      <c r="J979" s="297"/>
      <c r="K979" s="297"/>
      <c r="L979" s="297"/>
      <c r="M979" s="297"/>
      <c r="N979" s="297"/>
      <c r="O979" s="297"/>
      <c r="P979" s="297"/>
      <c r="Q979" s="297"/>
      <c r="R979" s="297"/>
      <c r="S979" s="297"/>
      <c r="T979" s="297"/>
      <c r="U979" s="297"/>
      <c r="V979" s="297"/>
      <c r="W979" s="297"/>
      <c r="X979" s="297"/>
      <c r="Y979" s="297"/>
      <c r="Z979" s="297"/>
    </row>
    <row r="980" spans="1:26" ht="15.75" customHeight="1">
      <c r="A980" s="297"/>
      <c r="B980" s="297"/>
      <c r="C980" s="297"/>
      <c r="D980" s="297"/>
      <c r="E980" s="297"/>
      <c r="F980" s="297"/>
      <c r="G980" s="297"/>
      <c r="H980" s="297"/>
      <c r="I980" s="297"/>
      <c r="J980" s="297"/>
      <c r="K980" s="297"/>
      <c r="L980" s="297"/>
      <c r="M980" s="297"/>
      <c r="N980" s="297"/>
      <c r="O980" s="297"/>
      <c r="P980" s="297"/>
      <c r="Q980" s="297"/>
      <c r="R980" s="297"/>
      <c r="S980" s="297"/>
      <c r="T980" s="297"/>
      <c r="U980" s="297"/>
      <c r="V980" s="297"/>
      <c r="W980" s="297"/>
      <c r="X980" s="297"/>
      <c r="Y980" s="297"/>
      <c r="Z980" s="297"/>
    </row>
    <row r="981" spans="1:26" ht="15.75" customHeight="1">
      <c r="A981" s="297"/>
      <c r="B981" s="297"/>
      <c r="C981" s="297"/>
      <c r="D981" s="297"/>
      <c r="E981" s="297"/>
      <c r="F981" s="297"/>
      <c r="G981" s="297"/>
      <c r="H981" s="297"/>
      <c r="I981" s="297"/>
      <c r="J981" s="297"/>
      <c r="K981" s="297"/>
      <c r="L981" s="297"/>
      <c r="M981" s="297"/>
      <c r="N981" s="297"/>
      <c r="O981" s="297"/>
      <c r="P981" s="297"/>
      <c r="Q981" s="297"/>
      <c r="R981" s="297"/>
      <c r="S981" s="297"/>
      <c r="T981" s="297"/>
      <c r="U981" s="297"/>
      <c r="V981" s="297"/>
      <c r="W981" s="297"/>
      <c r="X981" s="297"/>
      <c r="Y981" s="297"/>
      <c r="Z981" s="297"/>
    </row>
    <row r="982" spans="1:26" ht="15.75" customHeight="1">
      <c r="A982" s="297"/>
      <c r="B982" s="297"/>
      <c r="C982" s="297"/>
      <c r="D982" s="297"/>
      <c r="E982" s="297"/>
      <c r="F982" s="297"/>
      <c r="G982" s="297"/>
      <c r="H982" s="297"/>
      <c r="I982" s="297"/>
      <c r="J982" s="297"/>
      <c r="K982" s="297"/>
      <c r="L982" s="297"/>
      <c r="M982" s="297"/>
      <c r="N982" s="297"/>
      <c r="O982" s="297"/>
      <c r="P982" s="297"/>
      <c r="Q982" s="297"/>
      <c r="R982" s="297"/>
      <c r="S982" s="297"/>
      <c r="T982" s="297"/>
      <c r="U982" s="297"/>
      <c r="V982" s="297"/>
      <c r="W982" s="297"/>
      <c r="X982" s="297"/>
      <c r="Y982" s="297"/>
      <c r="Z982" s="297"/>
    </row>
    <row r="983" spans="1:26" ht="15.75" customHeight="1">
      <c r="A983" s="297"/>
      <c r="B983" s="297"/>
      <c r="C983" s="297"/>
      <c r="D983" s="297"/>
      <c r="E983" s="297"/>
      <c r="F983" s="297"/>
      <c r="G983" s="297"/>
      <c r="H983" s="297"/>
      <c r="I983" s="297"/>
      <c r="J983" s="297"/>
      <c r="K983" s="297"/>
      <c r="L983" s="297"/>
      <c r="M983" s="297"/>
      <c r="N983" s="297"/>
      <c r="O983" s="297"/>
      <c r="P983" s="297"/>
      <c r="Q983" s="297"/>
      <c r="R983" s="297"/>
      <c r="S983" s="297"/>
      <c r="T983" s="297"/>
      <c r="U983" s="297"/>
      <c r="V983" s="297"/>
      <c r="W983" s="297"/>
      <c r="X983" s="297"/>
      <c r="Y983" s="297"/>
      <c r="Z983" s="297"/>
    </row>
    <row r="984" spans="1:26" ht="15.75" customHeight="1">
      <c r="A984" s="297"/>
      <c r="B984" s="297"/>
      <c r="C984" s="297"/>
      <c r="D984" s="297"/>
      <c r="E984" s="297"/>
      <c r="F984" s="297"/>
      <c r="G984" s="297"/>
      <c r="H984" s="297"/>
      <c r="I984" s="297"/>
      <c r="J984" s="297"/>
      <c r="K984" s="297"/>
      <c r="L984" s="297"/>
      <c r="M984" s="297"/>
      <c r="N984" s="297"/>
      <c r="O984" s="297"/>
      <c r="P984" s="297"/>
      <c r="Q984" s="297"/>
      <c r="R984" s="297"/>
      <c r="S984" s="297"/>
      <c r="T984" s="297"/>
      <c r="U984" s="297"/>
      <c r="V984" s="297"/>
      <c r="W984" s="297"/>
      <c r="X984" s="297"/>
      <c r="Y984" s="297"/>
      <c r="Z984" s="297"/>
    </row>
    <row r="985" spans="1:26" ht="15.75" customHeight="1">
      <c r="A985" s="297"/>
      <c r="B985" s="297"/>
      <c r="C985" s="297"/>
      <c r="D985" s="297"/>
      <c r="E985" s="297"/>
      <c r="F985" s="297"/>
      <c r="G985" s="297"/>
      <c r="H985" s="297"/>
      <c r="I985" s="297"/>
      <c r="J985" s="297"/>
      <c r="K985" s="297"/>
      <c r="L985" s="297"/>
      <c r="M985" s="297"/>
      <c r="N985" s="297"/>
      <c r="O985" s="297"/>
      <c r="P985" s="297"/>
      <c r="Q985" s="297"/>
      <c r="R985" s="297"/>
      <c r="S985" s="297"/>
      <c r="T985" s="297"/>
      <c r="U985" s="297"/>
      <c r="V985" s="297"/>
      <c r="W985" s="297"/>
      <c r="X985" s="297"/>
      <c r="Y985" s="297"/>
      <c r="Z985" s="297"/>
    </row>
    <row r="986" spans="1:26" ht="15.75" customHeight="1">
      <c r="A986" s="297"/>
      <c r="B986" s="297"/>
      <c r="C986" s="297"/>
      <c r="D986" s="297"/>
      <c r="E986" s="297"/>
      <c r="F986" s="297"/>
      <c r="G986" s="297"/>
      <c r="H986" s="297"/>
      <c r="I986" s="297"/>
      <c r="J986" s="297"/>
      <c r="K986" s="297"/>
      <c r="L986" s="297"/>
      <c r="M986" s="297"/>
      <c r="N986" s="297"/>
      <c r="O986" s="297"/>
      <c r="P986" s="297"/>
      <c r="Q986" s="297"/>
      <c r="R986" s="297"/>
      <c r="S986" s="297"/>
      <c r="T986" s="297"/>
      <c r="U986" s="297"/>
      <c r="V986" s="297"/>
      <c r="W986" s="297"/>
      <c r="X986" s="297"/>
      <c r="Y986" s="297"/>
      <c r="Z986" s="297"/>
    </row>
    <row r="987" spans="1:26" ht="15.75" customHeight="1">
      <c r="A987" s="297"/>
      <c r="B987" s="297"/>
      <c r="C987" s="297"/>
      <c r="D987" s="297"/>
      <c r="E987" s="297"/>
      <c r="F987" s="297"/>
      <c r="G987" s="297"/>
      <c r="H987" s="297"/>
      <c r="I987" s="297"/>
      <c r="J987" s="297"/>
      <c r="K987" s="297"/>
      <c r="L987" s="297"/>
      <c r="M987" s="297"/>
      <c r="N987" s="297"/>
      <c r="O987" s="297"/>
      <c r="P987" s="297"/>
      <c r="Q987" s="297"/>
      <c r="R987" s="297"/>
      <c r="S987" s="297"/>
      <c r="T987" s="297"/>
      <c r="U987" s="297"/>
      <c r="V987" s="297"/>
      <c r="W987" s="297"/>
      <c r="X987" s="297"/>
      <c r="Y987" s="297"/>
      <c r="Z987" s="297"/>
    </row>
    <row r="988" spans="1:26" ht="15.75" customHeight="1">
      <c r="A988" s="297"/>
      <c r="B988" s="297"/>
      <c r="C988" s="297"/>
      <c r="D988" s="297"/>
      <c r="E988" s="297"/>
      <c r="F988" s="297"/>
      <c r="G988" s="297"/>
      <c r="H988" s="297"/>
      <c r="I988" s="297"/>
      <c r="J988" s="297"/>
      <c r="K988" s="297"/>
      <c r="L988" s="297"/>
      <c r="M988" s="297"/>
      <c r="N988" s="297"/>
      <c r="O988" s="297"/>
      <c r="P988" s="297"/>
      <c r="Q988" s="297"/>
      <c r="R988" s="297"/>
      <c r="S988" s="297"/>
      <c r="T988" s="297"/>
      <c r="U988" s="297"/>
      <c r="V988" s="297"/>
      <c r="W988" s="297"/>
      <c r="X988" s="297"/>
      <c r="Y988" s="297"/>
      <c r="Z988" s="297"/>
    </row>
    <row r="989" spans="1:26" ht="15.75" customHeight="1">
      <c r="A989" s="297"/>
      <c r="B989" s="297"/>
      <c r="C989" s="297"/>
      <c r="D989" s="297"/>
      <c r="E989" s="297"/>
      <c r="F989" s="297"/>
      <c r="G989" s="297"/>
      <c r="H989" s="297"/>
      <c r="I989" s="297"/>
      <c r="J989" s="297"/>
      <c r="K989" s="297"/>
      <c r="L989" s="297"/>
      <c r="M989" s="297"/>
      <c r="N989" s="297"/>
      <c r="O989" s="297"/>
      <c r="P989" s="297"/>
      <c r="Q989" s="297"/>
      <c r="R989" s="297"/>
      <c r="S989" s="297"/>
      <c r="T989" s="297"/>
      <c r="U989" s="297"/>
      <c r="V989" s="297"/>
      <c r="W989" s="297"/>
      <c r="X989" s="297"/>
      <c r="Y989" s="297"/>
      <c r="Z989" s="297"/>
    </row>
    <row r="990" spans="1:26" ht="15.75" customHeight="1">
      <c r="A990" s="297"/>
      <c r="B990" s="297"/>
      <c r="C990" s="297"/>
      <c r="D990" s="297"/>
      <c r="E990" s="297"/>
      <c r="F990" s="297"/>
      <c r="G990" s="297"/>
      <c r="H990" s="297"/>
      <c r="I990" s="297"/>
      <c r="J990" s="297"/>
      <c r="K990" s="297"/>
      <c r="L990" s="297"/>
      <c r="M990" s="297"/>
      <c r="N990" s="297"/>
      <c r="O990" s="297"/>
      <c r="P990" s="297"/>
      <c r="Q990" s="297"/>
      <c r="R990" s="297"/>
      <c r="S990" s="297"/>
      <c r="T990" s="297"/>
      <c r="U990" s="297"/>
      <c r="V990" s="297"/>
      <c r="W990" s="297"/>
      <c r="X990" s="297"/>
      <c r="Y990" s="297"/>
      <c r="Z990" s="297"/>
    </row>
    <row r="991" spans="1:26" ht="15.75" customHeight="1">
      <c r="A991" s="297"/>
      <c r="B991" s="297"/>
      <c r="C991" s="297"/>
      <c r="D991" s="297"/>
      <c r="E991" s="297"/>
      <c r="F991" s="297"/>
      <c r="G991" s="297"/>
      <c r="H991" s="297"/>
      <c r="I991" s="297"/>
      <c r="J991" s="297"/>
      <c r="K991" s="297"/>
      <c r="L991" s="297"/>
      <c r="M991" s="297"/>
      <c r="N991" s="297"/>
      <c r="O991" s="297"/>
      <c r="P991" s="297"/>
      <c r="Q991" s="297"/>
      <c r="R991" s="297"/>
      <c r="S991" s="297"/>
      <c r="T991" s="297"/>
      <c r="U991" s="297"/>
      <c r="V991" s="297"/>
      <c r="W991" s="297"/>
      <c r="X991" s="297"/>
      <c r="Y991" s="297"/>
      <c r="Z991" s="297"/>
    </row>
    <row r="992" spans="1:26" ht="15.75" customHeight="1">
      <c r="A992" s="297"/>
      <c r="B992" s="297"/>
      <c r="C992" s="297"/>
      <c r="D992" s="297"/>
      <c r="E992" s="297"/>
      <c r="F992" s="297"/>
      <c r="G992" s="297"/>
      <c r="H992" s="297"/>
      <c r="I992" s="297"/>
      <c r="J992" s="297"/>
      <c r="K992" s="297"/>
      <c r="L992" s="297"/>
      <c r="M992" s="297"/>
      <c r="N992" s="297"/>
      <c r="O992" s="297"/>
      <c r="P992" s="297"/>
      <c r="Q992" s="297"/>
      <c r="R992" s="297"/>
      <c r="S992" s="297"/>
      <c r="T992" s="297"/>
      <c r="U992" s="297"/>
      <c r="V992" s="297"/>
      <c r="W992" s="297"/>
      <c r="X992" s="297"/>
      <c r="Y992" s="297"/>
      <c r="Z992" s="297"/>
    </row>
    <row r="993" spans="1:26" ht="15.75" customHeight="1">
      <c r="A993" s="297"/>
      <c r="B993" s="297"/>
      <c r="C993" s="297"/>
      <c r="D993" s="297"/>
      <c r="E993" s="297"/>
      <c r="F993" s="297"/>
      <c r="G993" s="297"/>
      <c r="H993" s="297"/>
      <c r="I993" s="297"/>
      <c r="J993" s="297"/>
      <c r="K993" s="297"/>
      <c r="L993" s="297"/>
      <c r="M993" s="297"/>
      <c r="N993" s="297"/>
      <c r="O993" s="297"/>
      <c r="P993" s="297"/>
      <c r="Q993" s="297"/>
      <c r="R993" s="297"/>
      <c r="S993" s="297"/>
      <c r="T993" s="297"/>
      <c r="U993" s="297"/>
      <c r="V993" s="297"/>
      <c r="W993" s="297"/>
      <c r="X993" s="297"/>
      <c r="Y993" s="297"/>
      <c r="Z993" s="297"/>
    </row>
    <row r="994" spans="1:26" ht="15.75" customHeight="1">
      <c r="A994" s="297"/>
      <c r="B994" s="297"/>
      <c r="C994" s="297"/>
      <c r="D994" s="297"/>
      <c r="E994" s="297"/>
      <c r="F994" s="297"/>
      <c r="G994" s="297"/>
      <c r="H994" s="297"/>
      <c r="I994" s="297"/>
      <c r="J994" s="297"/>
      <c r="K994" s="297"/>
      <c r="L994" s="297"/>
      <c r="M994" s="297"/>
      <c r="N994" s="297"/>
      <c r="O994" s="297"/>
      <c r="P994" s="297"/>
      <c r="Q994" s="297"/>
      <c r="R994" s="297"/>
      <c r="S994" s="297"/>
      <c r="T994" s="297"/>
      <c r="U994" s="297"/>
      <c r="V994" s="297"/>
      <c r="W994" s="297"/>
      <c r="X994" s="297"/>
      <c r="Y994" s="297"/>
      <c r="Z994" s="297"/>
    </row>
    <row r="995" spans="1:26" ht="15.75" customHeight="1">
      <c r="A995" s="297"/>
      <c r="B995" s="297"/>
      <c r="C995" s="297"/>
      <c r="D995" s="297"/>
      <c r="E995" s="297"/>
      <c r="F995" s="297"/>
      <c r="G995" s="297"/>
      <c r="H995" s="297"/>
      <c r="I995" s="297"/>
      <c r="J995" s="297"/>
      <c r="K995" s="297"/>
      <c r="L995" s="297"/>
      <c r="M995" s="297"/>
      <c r="N995" s="297"/>
      <c r="O995" s="297"/>
      <c r="P995" s="297"/>
      <c r="Q995" s="297"/>
      <c r="R995" s="297"/>
      <c r="S995" s="297"/>
      <c r="T995" s="297"/>
      <c r="U995" s="297"/>
      <c r="V995" s="297"/>
      <c r="W995" s="297"/>
      <c r="X995" s="297"/>
      <c r="Y995" s="297"/>
      <c r="Z995" s="297"/>
    </row>
    <row r="996" spans="1:26" ht="15.75" customHeight="1">
      <c r="A996" s="297"/>
      <c r="B996" s="297"/>
      <c r="C996" s="297"/>
      <c r="D996" s="297"/>
      <c r="E996" s="297"/>
      <c r="F996" s="297"/>
      <c r="G996" s="297"/>
      <c r="H996" s="297"/>
      <c r="I996" s="297"/>
      <c r="J996" s="297"/>
      <c r="K996" s="297"/>
      <c r="L996" s="297"/>
      <c r="M996" s="297"/>
      <c r="N996" s="297"/>
      <c r="O996" s="297"/>
      <c r="P996" s="297"/>
      <c r="Q996" s="297"/>
      <c r="R996" s="297"/>
      <c r="S996" s="297"/>
      <c r="T996" s="297"/>
      <c r="U996" s="297"/>
      <c r="V996" s="297"/>
      <c r="W996" s="297"/>
      <c r="X996" s="297"/>
      <c r="Y996" s="297"/>
      <c r="Z996" s="297"/>
    </row>
    <row r="997" spans="1:26" ht="15.75" customHeight="1">
      <c r="A997" s="297"/>
      <c r="B997" s="297"/>
      <c r="C997" s="297"/>
      <c r="D997" s="297"/>
      <c r="E997" s="297"/>
      <c r="F997" s="297"/>
      <c r="G997" s="297"/>
      <c r="H997" s="297"/>
      <c r="I997" s="297"/>
      <c r="J997" s="297"/>
      <c r="K997" s="297"/>
      <c r="L997" s="297"/>
      <c r="M997" s="297"/>
      <c r="N997" s="297"/>
      <c r="O997" s="297"/>
      <c r="P997" s="297"/>
      <c r="Q997" s="297"/>
      <c r="R997" s="297"/>
      <c r="S997" s="297"/>
      <c r="T997" s="297"/>
      <c r="U997" s="297"/>
      <c r="V997" s="297"/>
      <c r="W997" s="297"/>
      <c r="X997" s="297"/>
      <c r="Y997" s="297"/>
      <c r="Z997" s="297"/>
    </row>
    <row r="998" spans="1:26" ht="15.75" customHeight="1">
      <c r="A998" s="297"/>
      <c r="B998" s="297"/>
      <c r="C998" s="297"/>
      <c r="D998" s="297"/>
      <c r="E998" s="297"/>
      <c r="F998" s="297"/>
      <c r="G998" s="297"/>
      <c r="H998" s="297"/>
      <c r="I998" s="297"/>
      <c r="J998" s="297"/>
      <c r="K998" s="297"/>
      <c r="L998" s="297"/>
      <c r="M998" s="297"/>
      <c r="N998" s="297"/>
      <c r="O998" s="297"/>
      <c r="P998" s="297"/>
      <c r="Q998" s="297"/>
      <c r="R998" s="297"/>
      <c r="S998" s="297"/>
      <c r="T998" s="297"/>
      <c r="U998" s="297"/>
      <c r="V998" s="297"/>
      <c r="W998" s="297"/>
      <c r="X998" s="297"/>
      <c r="Y998" s="297"/>
      <c r="Z998" s="297"/>
    </row>
    <row r="999" spans="1:26" ht="15.75" customHeight="1">
      <c r="A999" s="297"/>
      <c r="B999" s="297"/>
      <c r="C999" s="297"/>
      <c r="D999" s="297"/>
      <c r="E999" s="297"/>
      <c r="F999" s="297"/>
      <c r="G999" s="297"/>
      <c r="H999" s="297"/>
      <c r="I999" s="297"/>
      <c r="J999" s="297"/>
      <c r="K999" s="297"/>
      <c r="L999" s="297"/>
      <c r="M999" s="297"/>
      <c r="N999" s="297"/>
      <c r="O999" s="297"/>
      <c r="P999" s="297"/>
      <c r="Q999" s="297"/>
      <c r="R999" s="297"/>
      <c r="S999" s="297"/>
      <c r="T999" s="297"/>
      <c r="U999" s="297"/>
      <c r="V999" s="297"/>
      <c r="W999" s="297"/>
      <c r="X999" s="297"/>
      <c r="Y999" s="297"/>
      <c r="Z999" s="297"/>
    </row>
    <row r="1000" spans="1:26" ht="15.75" customHeight="1">
      <c r="A1000" s="297"/>
      <c r="B1000" s="297"/>
      <c r="C1000" s="297"/>
      <c r="D1000" s="297"/>
      <c r="E1000" s="297"/>
      <c r="F1000" s="297"/>
      <c r="G1000" s="297"/>
      <c r="H1000" s="297"/>
      <c r="I1000" s="297"/>
      <c r="J1000" s="297"/>
      <c r="K1000" s="297"/>
      <c r="L1000" s="297"/>
      <c r="M1000" s="297"/>
      <c r="N1000" s="297"/>
      <c r="O1000" s="297"/>
      <c r="P1000" s="297"/>
      <c r="Q1000" s="297"/>
      <c r="R1000" s="297"/>
      <c r="S1000" s="297"/>
      <c r="T1000" s="297"/>
      <c r="U1000" s="297"/>
      <c r="V1000" s="297"/>
      <c r="W1000" s="297"/>
      <c r="X1000" s="297"/>
      <c r="Y1000" s="297"/>
      <c r="Z1000" s="297"/>
    </row>
  </sheetData>
  <mergeCells count="11">
    <mergeCell ref="H1:H2"/>
    <mergeCell ref="I1:I2"/>
    <mergeCell ref="J1:M1"/>
    <mergeCell ref="N1:P1"/>
    <mergeCell ref="A1:A2"/>
    <mergeCell ref="B1:B2"/>
    <mergeCell ref="C1:C2"/>
    <mergeCell ref="D1:D2"/>
    <mergeCell ref="E1:E2"/>
    <mergeCell ref="F1:F2"/>
    <mergeCell ref="G1:G2"/>
  </mergeCells>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59765625" defaultRowHeight="15" customHeight="1"/>
  <cols>
    <col min="1" max="1" width="5.8984375" customWidth="1"/>
    <col min="2" max="2" width="13.8984375" customWidth="1"/>
    <col min="3" max="3" width="16.5" customWidth="1"/>
    <col min="4" max="4" width="6.59765625" customWidth="1"/>
    <col min="5" max="5" width="34.5" customWidth="1"/>
    <col min="6" max="6" width="6.09765625" customWidth="1"/>
    <col min="7" max="7" width="34.5" customWidth="1"/>
    <col min="8" max="8" width="4.19921875" customWidth="1"/>
    <col min="9" max="9" width="4.69921875" customWidth="1"/>
    <col min="10" max="10" width="27.5" customWidth="1"/>
    <col min="11" max="11" width="7.8984375" customWidth="1"/>
    <col min="12" max="12" width="39" customWidth="1"/>
    <col min="13" max="13" width="8.3984375" customWidth="1"/>
    <col min="14" max="14" width="53.09765625" customWidth="1"/>
    <col min="15" max="15" width="38.69921875" customWidth="1"/>
    <col min="16" max="16" width="4.19921875" customWidth="1"/>
    <col min="17" max="26" width="9.3984375" customWidth="1"/>
  </cols>
  <sheetData>
    <row r="1" spans="1:26" ht="16.5" customHeight="1">
      <c r="A1" s="807" t="s">
        <v>2288</v>
      </c>
      <c r="B1" s="809" t="s">
        <v>1</v>
      </c>
      <c r="C1" s="809" t="s">
        <v>2</v>
      </c>
      <c r="D1" s="809" t="s">
        <v>3</v>
      </c>
      <c r="E1" s="809" t="s">
        <v>3</v>
      </c>
      <c r="F1" s="360" t="s">
        <v>4</v>
      </c>
      <c r="G1" s="809" t="s">
        <v>4</v>
      </c>
      <c r="H1" s="801" t="s">
        <v>2668</v>
      </c>
      <c r="I1" s="803" t="s">
        <v>2669</v>
      </c>
      <c r="J1" s="805" t="s">
        <v>2670</v>
      </c>
      <c r="K1" s="794"/>
      <c r="L1" s="794"/>
      <c r="M1" s="806"/>
      <c r="N1" s="805" t="s">
        <v>2289</v>
      </c>
      <c r="O1" s="794"/>
      <c r="P1" s="795"/>
      <c r="Q1" s="276"/>
      <c r="R1" s="276"/>
      <c r="S1" s="276"/>
      <c r="T1" s="276"/>
      <c r="U1" s="276"/>
      <c r="V1" s="276"/>
      <c r="W1" s="276"/>
      <c r="X1" s="276"/>
      <c r="Y1" s="276"/>
      <c r="Z1" s="276"/>
    </row>
    <row r="2" spans="1:26" ht="104.25" customHeight="1">
      <c r="A2" s="822"/>
      <c r="B2" s="790"/>
      <c r="C2" s="790"/>
      <c r="D2" s="790"/>
      <c r="E2" s="790"/>
      <c r="F2" s="469"/>
      <c r="G2" s="790"/>
      <c r="H2" s="790"/>
      <c r="I2" s="824"/>
      <c r="J2" s="298" t="s">
        <v>2275</v>
      </c>
      <c r="K2" s="299" t="s">
        <v>2276</v>
      </c>
      <c r="L2" s="300" t="s">
        <v>2277</v>
      </c>
      <c r="M2" s="301" t="s">
        <v>2276</v>
      </c>
      <c r="N2" s="298" t="s">
        <v>2291</v>
      </c>
      <c r="O2" s="300" t="s">
        <v>2292</v>
      </c>
      <c r="P2" s="302" t="s">
        <v>2276</v>
      </c>
      <c r="Q2" s="265"/>
      <c r="R2" s="265"/>
      <c r="S2" s="265"/>
      <c r="T2" s="265"/>
      <c r="U2" s="265"/>
      <c r="V2" s="265"/>
      <c r="W2" s="265"/>
      <c r="X2" s="265"/>
      <c r="Y2" s="265"/>
      <c r="Z2" s="265"/>
    </row>
    <row r="3" spans="1:26" ht="191.25" customHeight="1">
      <c r="A3" s="314" t="s">
        <v>9</v>
      </c>
      <c r="B3" s="269" t="s">
        <v>10</v>
      </c>
      <c r="C3" s="269" t="s">
        <v>196</v>
      </c>
      <c r="D3" s="268" t="s">
        <v>197</v>
      </c>
      <c r="E3" s="270" t="s">
        <v>198</v>
      </c>
      <c r="F3" s="268" t="s">
        <v>309</v>
      </c>
      <c r="G3" s="270" t="s">
        <v>310</v>
      </c>
      <c r="H3" s="315" t="s">
        <v>78</v>
      </c>
      <c r="I3" s="316"/>
      <c r="J3" s="317" t="s">
        <v>318</v>
      </c>
      <c r="K3" s="272">
        <v>30000000</v>
      </c>
      <c r="L3" s="270" t="s">
        <v>319</v>
      </c>
      <c r="M3" s="318">
        <v>0</v>
      </c>
      <c r="N3" s="692" t="s">
        <v>3549</v>
      </c>
      <c r="O3" s="693" t="s">
        <v>2488</v>
      </c>
      <c r="P3" s="390"/>
      <c r="Q3" s="276"/>
      <c r="R3" s="276"/>
      <c r="S3" s="276"/>
      <c r="T3" s="276"/>
      <c r="U3" s="276"/>
      <c r="V3" s="276"/>
      <c r="W3" s="276"/>
      <c r="X3" s="276"/>
      <c r="Y3" s="276"/>
      <c r="Z3" s="276"/>
    </row>
    <row r="4" spans="1:26" ht="99.75" customHeight="1">
      <c r="A4" s="314" t="s">
        <v>9</v>
      </c>
      <c r="B4" s="269" t="s">
        <v>10</v>
      </c>
      <c r="C4" s="269" t="s">
        <v>196</v>
      </c>
      <c r="D4" s="268" t="s">
        <v>197</v>
      </c>
      <c r="E4" s="270" t="s">
        <v>198</v>
      </c>
      <c r="F4" s="268" t="s">
        <v>349</v>
      </c>
      <c r="G4" s="270" t="s">
        <v>350</v>
      </c>
      <c r="H4" s="315" t="s">
        <v>78</v>
      </c>
      <c r="I4" s="316"/>
      <c r="J4" s="317" t="s">
        <v>354</v>
      </c>
      <c r="K4" s="272">
        <v>30000000</v>
      </c>
      <c r="L4" s="270" t="s">
        <v>355</v>
      </c>
      <c r="M4" s="486">
        <v>30000000</v>
      </c>
      <c r="N4" s="692" t="s">
        <v>3549</v>
      </c>
      <c r="O4" s="694" t="s">
        <v>3550</v>
      </c>
      <c r="P4" s="390"/>
      <c r="Q4" s="265"/>
      <c r="R4" s="265"/>
      <c r="S4" s="265"/>
      <c r="T4" s="265"/>
      <c r="U4" s="265"/>
      <c r="V4" s="265"/>
      <c r="W4" s="265"/>
      <c r="X4" s="265"/>
      <c r="Y4" s="265"/>
      <c r="Z4" s="265"/>
    </row>
    <row r="5" spans="1:26" ht="99.75" customHeight="1">
      <c r="A5" s="314" t="s">
        <v>9</v>
      </c>
      <c r="B5" s="269" t="s">
        <v>10</v>
      </c>
      <c r="C5" s="269" t="s">
        <v>196</v>
      </c>
      <c r="D5" s="268" t="s">
        <v>197</v>
      </c>
      <c r="E5" s="270" t="s">
        <v>198</v>
      </c>
      <c r="F5" s="268" t="s">
        <v>374</v>
      </c>
      <c r="G5" s="270" t="s">
        <v>375</v>
      </c>
      <c r="H5" s="315" t="s">
        <v>78</v>
      </c>
      <c r="I5" s="316"/>
      <c r="J5" s="317" t="s">
        <v>377</v>
      </c>
      <c r="K5" s="272">
        <v>30000000</v>
      </c>
      <c r="L5" s="270" t="s">
        <v>377</v>
      </c>
      <c r="M5" s="318">
        <v>30000000</v>
      </c>
      <c r="N5" s="692" t="s">
        <v>3549</v>
      </c>
      <c r="O5" s="694" t="s">
        <v>3551</v>
      </c>
      <c r="P5" s="390"/>
      <c r="Q5" s="282"/>
      <c r="R5" s="282"/>
      <c r="S5" s="282"/>
      <c r="T5" s="282"/>
      <c r="U5" s="282"/>
      <c r="V5" s="282"/>
      <c r="W5" s="282"/>
      <c r="X5" s="282"/>
      <c r="Y5" s="282"/>
      <c r="Z5" s="282"/>
    </row>
    <row r="6" spans="1:26" ht="99.75" customHeight="1">
      <c r="A6" s="314" t="s">
        <v>9</v>
      </c>
      <c r="B6" s="269" t="s">
        <v>10</v>
      </c>
      <c r="C6" s="269" t="s">
        <v>196</v>
      </c>
      <c r="D6" s="268" t="s">
        <v>197</v>
      </c>
      <c r="E6" s="270" t="s">
        <v>198</v>
      </c>
      <c r="F6" s="268" t="s">
        <v>386</v>
      </c>
      <c r="G6" s="270" t="s">
        <v>387</v>
      </c>
      <c r="H6" s="315" t="s">
        <v>78</v>
      </c>
      <c r="I6" s="316"/>
      <c r="J6" s="317" t="s">
        <v>390</v>
      </c>
      <c r="K6" s="272">
        <v>50000000</v>
      </c>
      <c r="L6" s="270" t="s">
        <v>391</v>
      </c>
      <c r="M6" s="318">
        <v>100000000</v>
      </c>
      <c r="N6" s="406" t="s">
        <v>3552</v>
      </c>
      <c r="O6" s="401" t="s">
        <v>3553</v>
      </c>
      <c r="P6" s="390"/>
      <c r="Q6" s="282"/>
      <c r="R6" s="282"/>
      <c r="S6" s="282"/>
      <c r="T6" s="282"/>
      <c r="U6" s="282"/>
      <c r="V6" s="282"/>
      <c r="W6" s="282"/>
      <c r="X6" s="282"/>
      <c r="Y6" s="282"/>
      <c r="Z6" s="282"/>
    </row>
    <row r="7" spans="1:26" ht="99.75" customHeight="1">
      <c r="A7" s="314" t="s">
        <v>9</v>
      </c>
      <c r="B7" s="269" t="s">
        <v>10</v>
      </c>
      <c r="C7" s="269" t="s">
        <v>196</v>
      </c>
      <c r="D7" s="268" t="s">
        <v>197</v>
      </c>
      <c r="E7" s="270" t="s">
        <v>198</v>
      </c>
      <c r="F7" s="268" t="s">
        <v>403</v>
      </c>
      <c r="G7" s="270" t="s">
        <v>404</v>
      </c>
      <c r="H7" s="315" t="s">
        <v>78</v>
      </c>
      <c r="I7" s="316"/>
      <c r="J7" s="317" t="s">
        <v>406</v>
      </c>
      <c r="K7" s="272">
        <v>30000000</v>
      </c>
      <c r="L7" s="270" t="s">
        <v>407</v>
      </c>
      <c r="M7" s="318">
        <v>30000000</v>
      </c>
      <c r="N7" s="692" t="s">
        <v>3549</v>
      </c>
      <c r="O7" s="694" t="s">
        <v>3551</v>
      </c>
      <c r="P7" s="390"/>
      <c r="Q7" s="282"/>
      <c r="R7" s="282"/>
      <c r="S7" s="282"/>
      <c r="T7" s="282"/>
      <c r="U7" s="282"/>
      <c r="V7" s="282"/>
      <c r="W7" s="282"/>
      <c r="X7" s="282"/>
      <c r="Y7" s="282"/>
      <c r="Z7" s="282"/>
    </row>
    <row r="8" spans="1:26" ht="99.75" customHeight="1">
      <c r="A8" s="314" t="s">
        <v>9</v>
      </c>
      <c r="B8" s="269" t="s">
        <v>10</v>
      </c>
      <c r="C8" s="269" t="s">
        <v>196</v>
      </c>
      <c r="D8" s="268" t="s">
        <v>442</v>
      </c>
      <c r="E8" s="270" t="s">
        <v>443</v>
      </c>
      <c r="F8" s="268" t="s">
        <v>444</v>
      </c>
      <c r="G8" s="270" t="s">
        <v>445</v>
      </c>
      <c r="H8" s="315" t="s">
        <v>78</v>
      </c>
      <c r="I8" s="316"/>
      <c r="J8" s="317" t="s">
        <v>452</v>
      </c>
      <c r="K8" s="272">
        <v>30000000</v>
      </c>
      <c r="L8" s="270" t="s">
        <v>407</v>
      </c>
      <c r="M8" s="318">
        <v>30000000</v>
      </c>
      <c r="N8" s="692" t="s">
        <v>3549</v>
      </c>
      <c r="O8" s="694" t="s">
        <v>3551</v>
      </c>
      <c r="P8" s="390"/>
      <c r="Q8" s="282"/>
      <c r="R8" s="282"/>
      <c r="S8" s="282"/>
      <c r="T8" s="282"/>
      <c r="U8" s="282"/>
      <c r="V8" s="282"/>
      <c r="W8" s="282"/>
      <c r="X8" s="282"/>
      <c r="Y8" s="282"/>
      <c r="Z8" s="282"/>
    </row>
    <row r="9" spans="1:26" ht="99.75" customHeight="1">
      <c r="A9" s="314" t="s">
        <v>9</v>
      </c>
      <c r="B9" s="269" t="s">
        <v>10</v>
      </c>
      <c r="C9" s="269" t="s">
        <v>196</v>
      </c>
      <c r="D9" s="268" t="s">
        <v>442</v>
      </c>
      <c r="E9" s="270" t="s">
        <v>443</v>
      </c>
      <c r="F9" s="268" t="s">
        <v>478</v>
      </c>
      <c r="G9" s="270" t="s">
        <v>479</v>
      </c>
      <c r="H9" s="315" t="s">
        <v>78</v>
      </c>
      <c r="I9" s="316"/>
      <c r="J9" s="317" t="s">
        <v>481</v>
      </c>
      <c r="K9" s="272">
        <f>571484098+57148560</f>
        <v>628632658</v>
      </c>
      <c r="L9" s="270">
        <v>0</v>
      </c>
      <c r="M9" s="318">
        <v>0</v>
      </c>
      <c r="N9" s="692" t="s">
        <v>3549</v>
      </c>
      <c r="O9" s="694" t="s">
        <v>3551</v>
      </c>
      <c r="P9" s="392"/>
      <c r="Q9" s="282"/>
      <c r="R9" s="282"/>
      <c r="S9" s="282"/>
      <c r="T9" s="282"/>
      <c r="U9" s="282"/>
      <c r="V9" s="282"/>
      <c r="W9" s="282"/>
      <c r="X9" s="282"/>
      <c r="Y9" s="282"/>
      <c r="Z9" s="282"/>
    </row>
    <row r="10" spans="1:26" ht="99.75" customHeight="1">
      <c r="A10" s="314" t="s">
        <v>9</v>
      </c>
      <c r="B10" s="269" t="s">
        <v>10</v>
      </c>
      <c r="C10" s="269" t="s">
        <v>196</v>
      </c>
      <c r="D10" s="268" t="s">
        <v>442</v>
      </c>
      <c r="E10" s="270" t="s">
        <v>443</v>
      </c>
      <c r="F10" s="268" t="s">
        <v>495</v>
      </c>
      <c r="G10" s="270" t="s">
        <v>496</v>
      </c>
      <c r="H10" s="315" t="s">
        <v>78</v>
      </c>
      <c r="I10" s="316"/>
      <c r="J10" s="317" t="s">
        <v>503</v>
      </c>
      <c r="K10" s="272">
        <v>0</v>
      </c>
      <c r="L10" s="270"/>
      <c r="M10" s="318">
        <v>0</v>
      </c>
      <c r="N10" s="409" t="s">
        <v>3552</v>
      </c>
      <c r="O10" s="404" t="s">
        <v>3554</v>
      </c>
      <c r="P10" s="390"/>
      <c r="Q10" s="282"/>
      <c r="R10" s="282"/>
      <c r="S10" s="282"/>
      <c r="T10" s="282"/>
      <c r="U10" s="282"/>
      <c r="V10" s="282"/>
      <c r="W10" s="282"/>
      <c r="X10" s="282"/>
      <c r="Y10" s="282"/>
      <c r="Z10" s="282"/>
    </row>
    <row r="11" spans="1:26" ht="99.75" customHeight="1">
      <c r="A11" s="314" t="s">
        <v>9</v>
      </c>
      <c r="B11" s="269" t="s">
        <v>10</v>
      </c>
      <c r="C11" s="269" t="s">
        <v>196</v>
      </c>
      <c r="D11" s="268" t="s">
        <v>519</v>
      </c>
      <c r="E11" s="270" t="s">
        <v>520</v>
      </c>
      <c r="F11" s="268" t="s">
        <v>521</v>
      </c>
      <c r="G11" s="270" t="s">
        <v>522</v>
      </c>
      <c r="H11" s="315" t="s">
        <v>78</v>
      </c>
      <c r="I11" s="316"/>
      <c r="J11" s="317" t="s">
        <v>526</v>
      </c>
      <c r="K11" s="272">
        <v>28000000</v>
      </c>
      <c r="L11" s="270" t="s">
        <v>527</v>
      </c>
      <c r="M11" s="318">
        <v>60000000</v>
      </c>
      <c r="N11" s="409" t="s">
        <v>3555</v>
      </c>
      <c r="O11" s="404" t="s">
        <v>3556</v>
      </c>
      <c r="P11" s="390"/>
      <c r="Q11" s="282"/>
      <c r="R11" s="282"/>
      <c r="S11" s="282"/>
      <c r="T11" s="282"/>
      <c r="U11" s="282"/>
      <c r="V11" s="282"/>
      <c r="W11" s="282"/>
      <c r="X11" s="282"/>
      <c r="Y11" s="282"/>
      <c r="Z11" s="282"/>
    </row>
    <row r="12" spans="1:26" ht="99.75" customHeight="1">
      <c r="A12" s="314" t="s">
        <v>9</v>
      </c>
      <c r="B12" s="269" t="s">
        <v>10</v>
      </c>
      <c r="C12" s="269" t="s">
        <v>196</v>
      </c>
      <c r="D12" s="268" t="s">
        <v>519</v>
      </c>
      <c r="E12" s="270" t="s">
        <v>520</v>
      </c>
      <c r="F12" s="268" t="s">
        <v>584</v>
      </c>
      <c r="G12" s="270" t="s">
        <v>585</v>
      </c>
      <c r="H12" s="315" t="s">
        <v>78</v>
      </c>
      <c r="I12" s="316"/>
      <c r="J12" s="317" t="s">
        <v>592</v>
      </c>
      <c r="K12" s="272">
        <v>33000000</v>
      </c>
      <c r="L12" s="270" t="s">
        <v>593</v>
      </c>
      <c r="M12" s="318">
        <v>100000000</v>
      </c>
      <c r="N12" s="409" t="s">
        <v>3557</v>
      </c>
      <c r="O12" s="404" t="s">
        <v>3558</v>
      </c>
      <c r="P12" s="390"/>
      <c r="Q12" s="282"/>
      <c r="R12" s="282"/>
      <c r="S12" s="282"/>
      <c r="T12" s="282"/>
      <c r="U12" s="282"/>
      <c r="V12" s="282"/>
      <c r="W12" s="282"/>
      <c r="X12" s="282"/>
      <c r="Y12" s="282"/>
      <c r="Z12" s="282"/>
    </row>
    <row r="13" spans="1:26" ht="99.75" customHeight="1">
      <c r="A13" s="314" t="s">
        <v>9</v>
      </c>
      <c r="B13" s="269" t="s">
        <v>10</v>
      </c>
      <c r="C13" s="269" t="s">
        <v>196</v>
      </c>
      <c r="D13" s="268" t="s">
        <v>611</v>
      </c>
      <c r="E13" s="270" t="s">
        <v>612</v>
      </c>
      <c r="F13" s="268" t="s">
        <v>743</v>
      </c>
      <c r="G13" s="270" t="s">
        <v>744</v>
      </c>
      <c r="H13" s="315" t="s">
        <v>78</v>
      </c>
      <c r="I13" s="316"/>
      <c r="J13" s="317"/>
      <c r="K13" s="272">
        <v>0</v>
      </c>
      <c r="L13" s="270"/>
      <c r="M13" s="318">
        <v>0</v>
      </c>
      <c r="N13" s="409" t="s">
        <v>3559</v>
      </c>
      <c r="O13" s="404" t="s">
        <v>3560</v>
      </c>
      <c r="P13" s="390"/>
      <c r="Q13" s="282"/>
      <c r="R13" s="282"/>
      <c r="S13" s="282"/>
      <c r="T13" s="282"/>
      <c r="U13" s="282"/>
      <c r="V13" s="282"/>
      <c r="W13" s="282"/>
      <c r="X13" s="282"/>
      <c r="Y13" s="282"/>
      <c r="Z13" s="282"/>
    </row>
    <row r="14" spans="1:26" ht="99.75" customHeight="1">
      <c r="A14" s="314" t="s">
        <v>9</v>
      </c>
      <c r="B14" s="269" t="s">
        <v>10</v>
      </c>
      <c r="C14" s="269" t="s">
        <v>196</v>
      </c>
      <c r="D14" s="268" t="s">
        <v>611</v>
      </c>
      <c r="E14" s="270" t="s">
        <v>612</v>
      </c>
      <c r="F14" s="268" t="s">
        <v>766</v>
      </c>
      <c r="G14" s="270" t="s">
        <v>767</v>
      </c>
      <c r="H14" s="315" t="s">
        <v>78</v>
      </c>
      <c r="I14" s="316"/>
      <c r="J14" s="317" t="s">
        <v>772</v>
      </c>
      <c r="K14" s="272">
        <v>5000000</v>
      </c>
      <c r="L14" s="270" t="s">
        <v>772</v>
      </c>
      <c r="M14" s="318">
        <v>15000000</v>
      </c>
      <c r="N14" s="409" t="s">
        <v>3561</v>
      </c>
      <c r="O14" s="409" t="s">
        <v>3561</v>
      </c>
      <c r="P14" s="390"/>
      <c r="Q14" s="282"/>
      <c r="R14" s="282"/>
      <c r="S14" s="282"/>
      <c r="T14" s="282"/>
      <c r="U14" s="282"/>
      <c r="V14" s="282"/>
      <c r="W14" s="282"/>
      <c r="X14" s="282"/>
      <c r="Y14" s="282"/>
      <c r="Z14" s="282"/>
    </row>
    <row r="15" spans="1:26" ht="99.75" customHeight="1">
      <c r="A15" s="314" t="s">
        <v>9</v>
      </c>
      <c r="B15" s="269" t="s">
        <v>10</v>
      </c>
      <c r="C15" s="269" t="s">
        <v>196</v>
      </c>
      <c r="D15" s="268" t="s">
        <v>611</v>
      </c>
      <c r="E15" s="270" t="s">
        <v>612</v>
      </c>
      <c r="F15" s="268" t="s">
        <v>789</v>
      </c>
      <c r="G15" s="270" t="s">
        <v>790</v>
      </c>
      <c r="H15" s="315" t="s">
        <v>78</v>
      </c>
      <c r="I15" s="316"/>
      <c r="J15" s="317" t="s">
        <v>796</v>
      </c>
      <c r="K15" s="272">
        <v>5000000</v>
      </c>
      <c r="L15" s="270" t="s">
        <v>796</v>
      </c>
      <c r="M15" s="318">
        <v>15000000</v>
      </c>
      <c r="N15" s="409" t="s">
        <v>3562</v>
      </c>
      <c r="O15" s="404" t="s">
        <v>3560</v>
      </c>
      <c r="P15" s="390"/>
      <c r="Q15" s="282"/>
      <c r="R15" s="282"/>
      <c r="S15" s="282"/>
      <c r="T15" s="282"/>
      <c r="U15" s="282"/>
      <c r="V15" s="282"/>
      <c r="W15" s="282"/>
      <c r="X15" s="282"/>
      <c r="Y15" s="282"/>
      <c r="Z15" s="282"/>
    </row>
    <row r="16" spans="1:26" ht="99.75" customHeight="1">
      <c r="A16" s="314" t="s">
        <v>9</v>
      </c>
      <c r="B16" s="269" t="s">
        <v>10</v>
      </c>
      <c r="C16" s="269" t="s">
        <v>11</v>
      </c>
      <c r="D16" s="268" t="s">
        <v>12</v>
      </c>
      <c r="E16" s="270" t="s">
        <v>13</v>
      </c>
      <c r="F16" s="268" t="s">
        <v>71</v>
      </c>
      <c r="G16" s="270" t="s">
        <v>72</v>
      </c>
      <c r="H16" s="315"/>
      <c r="I16" s="316" t="s">
        <v>78</v>
      </c>
      <c r="J16" s="317"/>
      <c r="K16" s="272">
        <v>0</v>
      </c>
      <c r="L16" s="270" t="s">
        <v>79</v>
      </c>
      <c r="M16" s="318">
        <v>100000000</v>
      </c>
      <c r="N16" s="409" t="s">
        <v>3563</v>
      </c>
      <c r="O16" s="404" t="s">
        <v>3564</v>
      </c>
      <c r="P16" s="390"/>
      <c r="Q16" s="282"/>
      <c r="R16" s="282"/>
      <c r="S16" s="282"/>
      <c r="T16" s="282"/>
      <c r="U16" s="282"/>
      <c r="V16" s="282"/>
      <c r="W16" s="282"/>
      <c r="X16" s="282"/>
      <c r="Y16" s="282"/>
      <c r="Z16" s="282"/>
    </row>
    <row r="17" spans="1:26" ht="99.75" customHeight="1">
      <c r="A17" s="314" t="s">
        <v>9</v>
      </c>
      <c r="B17" s="269" t="s">
        <v>10</v>
      </c>
      <c r="C17" s="269" t="s">
        <v>11</v>
      </c>
      <c r="D17" s="268" t="s">
        <v>104</v>
      </c>
      <c r="E17" s="270" t="s">
        <v>105</v>
      </c>
      <c r="F17" s="268" t="s">
        <v>115</v>
      </c>
      <c r="G17" s="270" t="s">
        <v>116</v>
      </c>
      <c r="H17" s="315"/>
      <c r="I17" s="316" t="s">
        <v>78</v>
      </c>
      <c r="J17" s="317">
        <v>0</v>
      </c>
      <c r="K17" s="272">
        <v>0</v>
      </c>
      <c r="L17" s="270" t="s">
        <v>131</v>
      </c>
      <c r="M17" s="318">
        <v>14400000</v>
      </c>
      <c r="N17" s="409" t="s">
        <v>3563</v>
      </c>
      <c r="O17" s="409" t="s">
        <v>3563</v>
      </c>
      <c r="P17" s="390"/>
      <c r="Q17" s="282"/>
      <c r="R17" s="282"/>
      <c r="S17" s="282"/>
      <c r="T17" s="282"/>
      <c r="U17" s="282"/>
      <c r="V17" s="282"/>
      <c r="W17" s="282"/>
      <c r="X17" s="282"/>
      <c r="Y17" s="282"/>
      <c r="Z17" s="282"/>
    </row>
    <row r="18" spans="1:26" ht="99.75" customHeight="1">
      <c r="A18" s="314" t="s">
        <v>9</v>
      </c>
      <c r="B18" s="269" t="s">
        <v>10</v>
      </c>
      <c r="C18" s="269" t="s">
        <v>11</v>
      </c>
      <c r="D18" s="268" t="s">
        <v>104</v>
      </c>
      <c r="E18" s="270" t="s">
        <v>105</v>
      </c>
      <c r="F18" s="268" t="s">
        <v>145</v>
      </c>
      <c r="G18" s="270" t="s">
        <v>146</v>
      </c>
      <c r="H18" s="315"/>
      <c r="I18" s="316" t="s">
        <v>78</v>
      </c>
      <c r="J18" s="317">
        <v>0</v>
      </c>
      <c r="K18" s="272">
        <v>0</v>
      </c>
      <c r="L18" s="270" t="s">
        <v>131</v>
      </c>
      <c r="M18" s="318">
        <v>14400000</v>
      </c>
      <c r="N18" s="409" t="s">
        <v>3563</v>
      </c>
      <c r="O18" s="409" t="s">
        <v>3563</v>
      </c>
      <c r="P18" s="390"/>
      <c r="Q18" s="282"/>
      <c r="R18" s="282"/>
      <c r="S18" s="282"/>
      <c r="T18" s="282"/>
      <c r="U18" s="282"/>
      <c r="V18" s="282"/>
      <c r="W18" s="282"/>
      <c r="X18" s="282"/>
      <c r="Y18" s="282"/>
      <c r="Z18" s="282"/>
    </row>
    <row r="19" spans="1:26" ht="99.75" customHeight="1">
      <c r="A19" s="314" t="s">
        <v>9</v>
      </c>
      <c r="B19" s="269" t="s">
        <v>10</v>
      </c>
      <c r="C19" s="269" t="s">
        <v>196</v>
      </c>
      <c r="D19" s="268" t="s">
        <v>197</v>
      </c>
      <c r="E19" s="270" t="s">
        <v>198</v>
      </c>
      <c r="F19" s="268" t="s">
        <v>199</v>
      </c>
      <c r="G19" s="270" t="s">
        <v>200</v>
      </c>
      <c r="H19" s="315"/>
      <c r="I19" s="316" t="s">
        <v>78</v>
      </c>
      <c r="J19" s="317" t="s">
        <v>215</v>
      </c>
      <c r="K19" s="272">
        <v>30000000</v>
      </c>
      <c r="L19" s="270" t="s">
        <v>216</v>
      </c>
      <c r="M19" s="318">
        <v>210000000</v>
      </c>
      <c r="N19" s="409" t="s">
        <v>3565</v>
      </c>
      <c r="O19" s="404" t="s">
        <v>3566</v>
      </c>
      <c r="P19" s="390"/>
      <c r="Q19" s="282"/>
      <c r="R19" s="282"/>
      <c r="S19" s="282"/>
      <c r="T19" s="282"/>
      <c r="U19" s="282"/>
      <c r="V19" s="282"/>
      <c r="W19" s="282"/>
      <c r="X19" s="282"/>
      <c r="Y19" s="282"/>
      <c r="Z19" s="282"/>
    </row>
    <row r="20" spans="1:26" ht="99.75" customHeight="1">
      <c r="A20" s="314" t="s">
        <v>9</v>
      </c>
      <c r="B20" s="269" t="s">
        <v>10</v>
      </c>
      <c r="C20" s="269" t="s">
        <v>196</v>
      </c>
      <c r="D20" s="268" t="s">
        <v>519</v>
      </c>
      <c r="E20" s="270" t="s">
        <v>520</v>
      </c>
      <c r="F20" s="268" t="s">
        <v>543</v>
      </c>
      <c r="G20" s="270" t="s">
        <v>544</v>
      </c>
      <c r="H20" s="315"/>
      <c r="I20" s="316" t="s">
        <v>78</v>
      </c>
      <c r="J20" s="317"/>
      <c r="K20" s="272">
        <v>0</v>
      </c>
      <c r="L20" s="270" t="s">
        <v>549</v>
      </c>
      <c r="M20" s="318">
        <v>33000000</v>
      </c>
      <c r="N20" s="409" t="s">
        <v>3561</v>
      </c>
      <c r="O20" s="409" t="s">
        <v>3561</v>
      </c>
      <c r="P20" s="390"/>
      <c r="Q20" s="282"/>
      <c r="R20" s="282"/>
      <c r="S20" s="282"/>
      <c r="T20" s="282"/>
      <c r="U20" s="282"/>
      <c r="V20" s="282"/>
      <c r="W20" s="282"/>
      <c r="X20" s="282"/>
      <c r="Y20" s="282"/>
      <c r="Z20" s="282"/>
    </row>
    <row r="21" spans="1:26" ht="99.75" customHeight="1">
      <c r="A21" s="314" t="s">
        <v>9</v>
      </c>
      <c r="B21" s="269" t="s">
        <v>10</v>
      </c>
      <c r="C21" s="269" t="s">
        <v>196</v>
      </c>
      <c r="D21" s="268" t="s">
        <v>519</v>
      </c>
      <c r="E21" s="270" t="s">
        <v>520</v>
      </c>
      <c r="F21" s="268" t="s">
        <v>561</v>
      </c>
      <c r="G21" s="270" t="s">
        <v>562</v>
      </c>
      <c r="H21" s="315"/>
      <c r="I21" s="316" t="s">
        <v>78</v>
      </c>
      <c r="J21" s="317"/>
      <c r="K21" s="272">
        <v>0</v>
      </c>
      <c r="L21" s="270" t="s">
        <v>576</v>
      </c>
      <c r="M21" s="318">
        <v>33000000</v>
      </c>
      <c r="N21" s="409" t="s">
        <v>3567</v>
      </c>
      <c r="O21" s="404" t="s">
        <v>3568</v>
      </c>
      <c r="P21" s="390"/>
      <c r="Q21" s="282"/>
      <c r="R21" s="282"/>
      <c r="S21" s="282"/>
      <c r="T21" s="282"/>
      <c r="U21" s="282"/>
      <c r="V21" s="282"/>
      <c r="W21" s="282"/>
      <c r="X21" s="282"/>
      <c r="Y21" s="282"/>
      <c r="Z21" s="282"/>
    </row>
    <row r="22" spans="1:26" ht="99.75" customHeight="1">
      <c r="A22" s="314" t="s">
        <v>9</v>
      </c>
      <c r="B22" s="269" t="s">
        <v>10</v>
      </c>
      <c r="C22" s="269" t="s">
        <v>196</v>
      </c>
      <c r="D22" s="268" t="s">
        <v>611</v>
      </c>
      <c r="E22" s="270" t="s">
        <v>612</v>
      </c>
      <c r="F22" s="268" t="s">
        <v>613</v>
      </c>
      <c r="G22" s="270" t="s">
        <v>614</v>
      </c>
      <c r="H22" s="315"/>
      <c r="I22" s="316" t="s">
        <v>78</v>
      </c>
      <c r="J22" s="317" t="s">
        <v>623</v>
      </c>
      <c r="K22" s="272">
        <v>20000000</v>
      </c>
      <c r="L22" s="270" t="s">
        <v>624</v>
      </c>
      <c r="M22" s="318">
        <v>20000000</v>
      </c>
      <c r="N22" s="409" t="s">
        <v>3569</v>
      </c>
      <c r="O22" s="404" t="s">
        <v>3570</v>
      </c>
      <c r="P22" s="390"/>
      <c r="Q22" s="282"/>
      <c r="R22" s="282"/>
      <c r="S22" s="282"/>
      <c r="T22" s="282"/>
      <c r="U22" s="282"/>
      <c r="V22" s="282"/>
      <c r="W22" s="282"/>
      <c r="X22" s="282"/>
      <c r="Y22" s="282"/>
      <c r="Z22" s="282"/>
    </row>
    <row r="23" spans="1:26" ht="99.75" customHeight="1">
      <c r="A23" s="314" t="s">
        <v>9</v>
      </c>
      <c r="B23" s="269" t="s">
        <v>10</v>
      </c>
      <c r="C23" s="269" t="s">
        <v>196</v>
      </c>
      <c r="D23" s="268" t="s">
        <v>611</v>
      </c>
      <c r="E23" s="270" t="s">
        <v>612</v>
      </c>
      <c r="F23" s="268" t="s">
        <v>644</v>
      </c>
      <c r="G23" s="270" t="s">
        <v>645</v>
      </c>
      <c r="H23" s="315"/>
      <c r="I23" s="316" t="s">
        <v>78</v>
      </c>
      <c r="J23" s="317" t="s">
        <v>654</v>
      </c>
      <c r="K23" s="272">
        <v>14000000</v>
      </c>
      <c r="L23" s="270" t="s">
        <v>654</v>
      </c>
      <c r="M23" s="318">
        <v>14000000</v>
      </c>
      <c r="N23" s="409" t="s">
        <v>3571</v>
      </c>
      <c r="O23" s="404" t="s">
        <v>3572</v>
      </c>
      <c r="P23" s="390"/>
      <c r="Q23" s="282"/>
      <c r="R23" s="282"/>
      <c r="S23" s="282"/>
      <c r="T23" s="282"/>
      <c r="U23" s="282"/>
      <c r="V23" s="282"/>
      <c r="W23" s="282"/>
      <c r="X23" s="282"/>
      <c r="Y23" s="282"/>
      <c r="Z23" s="282"/>
    </row>
    <row r="24" spans="1:26" ht="99.75" customHeight="1">
      <c r="A24" s="314" t="s">
        <v>9</v>
      </c>
      <c r="B24" s="269" t="s">
        <v>10</v>
      </c>
      <c r="C24" s="269" t="s">
        <v>196</v>
      </c>
      <c r="D24" s="268" t="s">
        <v>611</v>
      </c>
      <c r="E24" s="270" t="s">
        <v>612</v>
      </c>
      <c r="F24" s="268" t="s">
        <v>665</v>
      </c>
      <c r="G24" s="270" t="s">
        <v>666</v>
      </c>
      <c r="H24" s="315"/>
      <c r="I24" s="316" t="s">
        <v>78</v>
      </c>
      <c r="J24" s="317" t="s">
        <v>320</v>
      </c>
      <c r="K24" s="272">
        <v>33000000</v>
      </c>
      <c r="L24" s="270" t="s">
        <v>678</v>
      </c>
      <c r="M24" s="318">
        <v>50000000</v>
      </c>
      <c r="N24" s="409" t="s">
        <v>3573</v>
      </c>
      <c r="O24" s="404" t="s">
        <v>3574</v>
      </c>
      <c r="P24" s="390"/>
      <c r="Q24" s="282"/>
      <c r="R24" s="282"/>
      <c r="S24" s="282"/>
      <c r="T24" s="282"/>
      <c r="U24" s="282"/>
      <c r="V24" s="282"/>
      <c r="W24" s="282"/>
      <c r="X24" s="282"/>
      <c r="Y24" s="282"/>
      <c r="Z24" s="282"/>
    </row>
    <row r="25" spans="1:26" ht="99.75" customHeight="1">
      <c r="A25" s="314" t="s">
        <v>9</v>
      </c>
      <c r="B25" s="269" t="s">
        <v>10</v>
      </c>
      <c r="C25" s="269" t="s">
        <v>196</v>
      </c>
      <c r="D25" s="268" t="s">
        <v>611</v>
      </c>
      <c r="E25" s="270" t="s">
        <v>612</v>
      </c>
      <c r="F25" s="268" t="s">
        <v>690</v>
      </c>
      <c r="G25" s="270" t="s">
        <v>691</v>
      </c>
      <c r="H25" s="315"/>
      <c r="I25" s="316" t="s">
        <v>78</v>
      </c>
      <c r="J25" s="317" t="s">
        <v>709</v>
      </c>
      <c r="K25" s="272">
        <v>14000000</v>
      </c>
      <c r="L25" s="270" t="s">
        <v>709</v>
      </c>
      <c r="M25" s="318">
        <v>14000000</v>
      </c>
      <c r="N25" s="409" t="s">
        <v>3573</v>
      </c>
      <c r="O25" s="404" t="s">
        <v>3574</v>
      </c>
      <c r="P25" s="390"/>
      <c r="Q25" s="282"/>
      <c r="R25" s="282"/>
      <c r="S25" s="282"/>
      <c r="T25" s="282"/>
      <c r="U25" s="282"/>
      <c r="V25" s="282"/>
      <c r="W25" s="282"/>
      <c r="X25" s="282"/>
      <c r="Y25" s="282"/>
      <c r="Z25" s="282"/>
    </row>
    <row r="26" spans="1:26" ht="99.75" customHeight="1">
      <c r="A26" s="314" t="s">
        <v>9</v>
      </c>
      <c r="B26" s="269" t="s">
        <v>10</v>
      </c>
      <c r="C26" s="269" t="s">
        <v>196</v>
      </c>
      <c r="D26" s="268" t="s">
        <v>611</v>
      </c>
      <c r="E26" s="270" t="s">
        <v>612</v>
      </c>
      <c r="F26" s="268" t="s">
        <v>721</v>
      </c>
      <c r="G26" s="270" t="s">
        <v>722</v>
      </c>
      <c r="H26" s="315"/>
      <c r="I26" s="316" t="s">
        <v>78</v>
      </c>
      <c r="J26" s="317" t="s">
        <v>731</v>
      </c>
      <c r="K26" s="272">
        <v>10000000</v>
      </c>
      <c r="L26" s="270" t="s">
        <v>731</v>
      </c>
      <c r="M26" s="318">
        <v>30000000</v>
      </c>
      <c r="N26" s="409" t="s">
        <v>3573</v>
      </c>
      <c r="O26" s="404" t="s">
        <v>3574</v>
      </c>
      <c r="P26" s="390"/>
      <c r="Q26" s="282"/>
      <c r="R26" s="282"/>
      <c r="S26" s="282"/>
      <c r="T26" s="282"/>
      <c r="U26" s="282"/>
      <c r="V26" s="282"/>
      <c r="W26" s="282"/>
      <c r="X26" s="282"/>
      <c r="Y26" s="282"/>
      <c r="Z26" s="282"/>
    </row>
    <row r="27" spans="1:26" ht="99.75" customHeight="1">
      <c r="A27" s="314" t="s">
        <v>9</v>
      </c>
      <c r="B27" s="269" t="s">
        <v>10</v>
      </c>
      <c r="C27" s="269" t="s">
        <v>196</v>
      </c>
      <c r="D27" s="268" t="s">
        <v>611</v>
      </c>
      <c r="E27" s="270" t="s">
        <v>612</v>
      </c>
      <c r="F27" s="268" t="s">
        <v>813</v>
      </c>
      <c r="G27" s="270" t="s">
        <v>814</v>
      </c>
      <c r="H27" s="315"/>
      <c r="I27" s="316" t="s">
        <v>78</v>
      </c>
      <c r="J27" s="317" t="s">
        <v>828</v>
      </c>
      <c r="K27" s="272">
        <v>10000000</v>
      </c>
      <c r="L27" s="270" t="s">
        <v>829</v>
      </c>
      <c r="M27" s="318">
        <v>300000000</v>
      </c>
      <c r="N27" s="409" t="s">
        <v>3573</v>
      </c>
      <c r="O27" s="404" t="s">
        <v>3574</v>
      </c>
      <c r="P27" s="390"/>
      <c r="Q27" s="282"/>
      <c r="R27" s="282"/>
      <c r="S27" s="282"/>
      <c r="T27" s="282"/>
      <c r="U27" s="282"/>
      <c r="V27" s="282"/>
      <c r="W27" s="282"/>
      <c r="X27" s="282"/>
      <c r="Y27" s="282"/>
      <c r="Z27" s="282"/>
    </row>
    <row r="28" spans="1:26" ht="99.75" customHeight="1">
      <c r="A28" s="314" t="s">
        <v>9</v>
      </c>
      <c r="B28" s="269" t="s">
        <v>10</v>
      </c>
      <c r="C28" s="269" t="s">
        <v>196</v>
      </c>
      <c r="D28" s="268" t="s">
        <v>611</v>
      </c>
      <c r="E28" s="270" t="s">
        <v>612</v>
      </c>
      <c r="F28" s="268" t="s">
        <v>843</v>
      </c>
      <c r="G28" s="270" t="s">
        <v>844</v>
      </c>
      <c r="H28" s="315"/>
      <c r="I28" s="316" t="s">
        <v>78</v>
      </c>
      <c r="J28" s="317" t="s">
        <v>856</v>
      </c>
      <c r="K28" s="272">
        <v>0</v>
      </c>
      <c r="L28" s="270"/>
      <c r="M28" s="318">
        <v>0</v>
      </c>
      <c r="N28" s="409" t="s">
        <v>3573</v>
      </c>
      <c r="O28" s="404" t="s">
        <v>3574</v>
      </c>
      <c r="P28" s="392"/>
      <c r="Q28" s="282"/>
      <c r="R28" s="282"/>
      <c r="S28" s="282"/>
      <c r="T28" s="282"/>
      <c r="U28" s="282"/>
      <c r="V28" s="282"/>
      <c r="W28" s="282"/>
      <c r="X28" s="282"/>
      <c r="Y28" s="282"/>
      <c r="Z28" s="282"/>
    </row>
    <row r="29" spans="1:26" ht="99.75" customHeight="1">
      <c r="A29" s="314" t="s">
        <v>935</v>
      </c>
      <c r="B29" s="269" t="s">
        <v>936</v>
      </c>
      <c r="C29" s="269" t="s">
        <v>937</v>
      </c>
      <c r="D29" s="268" t="s">
        <v>938</v>
      </c>
      <c r="E29" s="270" t="s">
        <v>939</v>
      </c>
      <c r="F29" s="268" t="s">
        <v>958</v>
      </c>
      <c r="G29" s="270" t="s">
        <v>959</v>
      </c>
      <c r="H29" s="315" t="s">
        <v>78</v>
      </c>
      <c r="I29" s="316"/>
      <c r="J29" s="317" t="s">
        <v>962</v>
      </c>
      <c r="K29" s="272">
        <v>0</v>
      </c>
      <c r="L29" s="270">
        <v>0</v>
      </c>
      <c r="M29" s="318">
        <v>0</v>
      </c>
      <c r="N29" s="409" t="s">
        <v>3575</v>
      </c>
      <c r="O29" s="404" t="s">
        <v>3576</v>
      </c>
      <c r="P29" s="390"/>
      <c r="Q29" s="282"/>
      <c r="R29" s="282"/>
      <c r="S29" s="282"/>
      <c r="T29" s="282"/>
      <c r="U29" s="282"/>
      <c r="V29" s="282"/>
      <c r="W29" s="282"/>
      <c r="X29" s="282"/>
      <c r="Y29" s="282"/>
      <c r="Z29" s="282"/>
    </row>
    <row r="30" spans="1:26" ht="99.75" customHeight="1">
      <c r="A30" s="314" t="s">
        <v>935</v>
      </c>
      <c r="B30" s="269" t="s">
        <v>936</v>
      </c>
      <c r="C30" s="269" t="s">
        <v>937</v>
      </c>
      <c r="D30" s="268" t="s">
        <v>938</v>
      </c>
      <c r="E30" s="270" t="s">
        <v>939</v>
      </c>
      <c r="F30" s="268" t="s">
        <v>972</v>
      </c>
      <c r="G30" s="270" t="s">
        <v>973</v>
      </c>
      <c r="H30" s="315" t="s">
        <v>78</v>
      </c>
      <c r="I30" s="316"/>
      <c r="J30" s="317" t="s">
        <v>975</v>
      </c>
      <c r="K30" s="272">
        <v>100000000</v>
      </c>
      <c r="L30" s="270" t="s">
        <v>975</v>
      </c>
      <c r="M30" s="318">
        <v>300000000</v>
      </c>
      <c r="N30" s="409" t="s">
        <v>3575</v>
      </c>
      <c r="O30" s="404" t="s">
        <v>3576</v>
      </c>
      <c r="P30" s="390"/>
      <c r="Q30" s="282"/>
      <c r="R30" s="282"/>
      <c r="S30" s="282"/>
      <c r="T30" s="282"/>
      <c r="U30" s="282"/>
      <c r="V30" s="282"/>
      <c r="W30" s="282"/>
      <c r="X30" s="282"/>
      <c r="Y30" s="282"/>
      <c r="Z30" s="282"/>
    </row>
    <row r="31" spans="1:26" ht="151.80000000000001">
      <c r="A31" s="314" t="s">
        <v>935</v>
      </c>
      <c r="B31" s="269" t="s">
        <v>936</v>
      </c>
      <c r="C31" s="269" t="s">
        <v>937</v>
      </c>
      <c r="D31" s="268" t="s">
        <v>938</v>
      </c>
      <c r="E31" s="270" t="s">
        <v>939</v>
      </c>
      <c r="F31" s="268" t="s">
        <v>992</v>
      </c>
      <c r="G31" s="270" t="s">
        <v>993</v>
      </c>
      <c r="H31" s="315" t="s">
        <v>78</v>
      </c>
      <c r="I31" s="316"/>
      <c r="J31" s="317" t="s">
        <v>995</v>
      </c>
      <c r="K31" s="272">
        <v>0</v>
      </c>
      <c r="L31" s="270"/>
      <c r="M31" s="318">
        <v>0</v>
      </c>
      <c r="N31" s="409" t="s">
        <v>3577</v>
      </c>
      <c r="O31" s="404" t="s">
        <v>3578</v>
      </c>
      <c r="P31" s="392"/>
      <c r="Q31" s="282"/>
      <c r="R31" s="282"/>
      <c r="S31" s="282"/>
      <c r="T31" s="282"/>
      <c r="U31" s="282"/>
      <c r="V31" s="282"/>
      <c r="W31" s="282"/>
      <c r="X31" s="282"/>
      <c r="Y31" s="282"/>
      <c r="Z31" s="282"/>
    </row>
    <row r="32" spans="1:26" ht="99.75" customHeight="1">
      <c r="A32" s="314" t="s">
        <v>935</v>
      </c>
      <c r="B32" s="269" t="s">
        <v>936</v>
      </c>
      <c r="C32" s="269" t="s">
        <v>937</v>
      </c>
      <c r="D32" s="268" t="s">
        <v>938</v>
      </c>
      <c r="E32" s="270" t="s">
        <v>939</v>
      </c>
      <c r="F32" s="268" t="s">
        <v>1007</v>
      </c>
      <c r="G32" s="270" t="s">
        <v>1008</v>
      </c>
      <c r="H32" s="315" t="s">
        <v>78</v>
      </c>
      <c r="I32" s="316"/>
      <c r="J32" s="317" t="s">
        <v>1010</v>
      </c>
      <c r="K32" s="272">
        <v>0</v>
      </c>
      <c r="L32" s="270" t="s">
        <v>1010</v>
      </c>
      <c r="M32" s="318">
        <v>100000000</v>
      </c>
      <c r="N32" s="409" t="s">
        <v>3579</v>
      </c>
      <c r="O32" s="404" t="s">
        <v>3580</v>
      </c>
      <c r="P32" s="390"/>
      <c r="Q32" s="282"/>
      <c r="R32" s="282"/>
      <c r="S32" s="282"/>
      <c r="T32" s="282"/>
      <c r="U32" s="282"/>
      <c r="V32" s="282"/>
      <c r="W32" s="282"/>
      <c r="X32" s="282"/>
      <c r="Y32" s="282"/>
      <c r="Z32" s="282"/>
    </row>
    <row r="33" spans="1:26" ht="99.75" customHeight="1">
      <c r="A33" s="314" t="s">
        <v>935</v>
      </c>
      <c r="B33" s="269" t="s">
        <v>936</v>
      </c>
      <c r="C33" s="269" t="s">
        <v>937</v>
      </c>
      <c r="D33" s="268" t="s">
        <v>938</v>
      </c>
      <c r="E33" s="270" t="s">
        <v>939</v>
      </c>
      <c r="F33" s="268" t="s">
        <v>1025</v>
      </c>
      <c r="G33" s="270" t="s">
        <v>1026</v>
      </c>
      <c r="H33" s="315" t="s">
        <v>78</v>
      </c>
      <c r="I33" s="316"/>
      <c r="J33" s="317" t="s">
        <v>1034</v>
      </c>
      <c r="K33" s="272">
        <v>100000000</v>
      </c>
      <c r="L33" s="270" t="s">
        <v>1034</v>
      </c>
      <c r="M33" s="318">
        <v>300000000</v>
      </c>
      <c r="N33" s="409" t="s">
        <v>3581</v>
      </c>
      <c r="O33" s="404" t="s">
        <v>3582</v>
      </c>
      <c r="P33" s="390"/>
      <c r="Q33" s="282"/>
      <c r="R33" s="282"/>
      <c r="S33" s="282"/>
      <c r="T33" s="282"/>
      <c r="U33" s="282"/>
      <c r="V33" s="282"/>
      <c r="W33" s="282"/>
      <c r="X33" s="282"/>
      <c r="Y33" s="282"/>
      <c r="Z33" s="282"/>
    </row>
    <row r="34" spans="1:26" ht="99.75" customHeight="1">
      <c r="A34" s="314" t="s">
        <v>935</v>
      </c>
      <c r="B34" s="269" t="s">
        <v>936</v>
      </c>
      <c r="C34" s="269" t="s">
        <v>937</v>
      </c>
      <c r="D34" s="268" t="s">
        <v>1044</v>
      </c>
      <c r="E34" s="270" t="s">
        <v>1045</v>
      </c>
      <c r="F34" s="268" t="s">
        <v>1046</v>
      </c>
      <c r="G34" s="270" t="s">
        <v>1047</v>
      </c>
      <c r="H34" s="315" t="s">
        <v>78</v>
      </c>
      <c r="I34" s="316"/>
      <c r="J34" s="317" t="s">
        <v>1049</v>
      </c>
      <c r="K34" s="272">
        <v>30000000</v>
      </c>
      <c r="L34" s="270" t="s">
        <v>1050</v>
      </c>
      <c r="M34" s="318">
        <v>30000000</v>
      </c>
      <c r="N34" s="409" t="s">
        <v>3579</v>
      </c>
      <c r="O34" s="404" t="s">
        <v>3583</v>
      </c>
      <c r="P34" s="390"/>
      <c r="Q34" s="282"/>
      <c r="R34" s="282"/>
      <c r="S34" s="282"/>
      <c r="T34" s="282"/>
      <c r="U34" s="282"/>
      <c r="V34" s="282"/>
      <c r="W34" s="282"/>
      <c r="X34" s="282"/>
      <c r="Y34" s="282"/>
      <c r="Z34" s="282"/>
    </row>
    <row r="35" spans="1:26" ht="99.75" customHeight="1">
      <c r="A35" s="314" t="s">
        <v>935</v>
      </c>
      <c r="B35" s="269" t="s">
        <v>936</v>
      </c>
      <c r="C35" s="269" t="s">
        <v>937</v>
      </c>
      <c r="D35" s="268" t="s">
        <v>1044</v>
      </c>
      <c r="E35" s="270" t="s">
        <v>1045</v>
      </c>
      <c r="F35" s="268" t="s">
        <v>1059</v>
      </c>
      <c r="G35" s="270" t="s">
        <v>1060</v>
      </c>
      <c r="H35" s="315" t="s">
        <v>78</v>
      </c>
      <c r="I35" s="316"/>
      <c r="J35" s="317"/>
      <c r="K35" s="272">
        <v>0</v>
      </c>
      <c r="L35" s="270"/>
      <c r="M35" s="318">
        <v>0</v>
      </c>
      <c r="N35" s="409" t="s">
        <v>3584</v>
      </c>
      <c r="O35" s="404" t="s">
        <v>3585</v>
      </c>
      <c r="P35" s="390"/>
      <c r="Q35" s="282"/>
      <c r="R35" s="282"/>
      <c r="S35" s="282"/>
      <c r="T35" s="282"/>
      <c r="U35" s="282"/>
      <c r="V35" s="282"/>
      <c r="W35" s="282"/>
      <c r="X35" s="282"/>
      <c r="Y35" s="282"/>
      <c r="Z35" s="282"/>
    </row>
    <row r="36" spans="1:26" ht="99.75" customHeight="1">
      <c r="A36" s="314" t="s">
        <v>935</v>
      </c>
      <c r="B36" s="269" t="s">
        <v>936</v>
      </c>
      <c r="C36" s="269" t="s">
        <v>937</v>
      </c>
      <c r="D36" s="268" t="s">
        <v>1044</v>
      </c>
      <c r="E36" s="270" t="s">
        <v>1045</v>
      </c>
      <c r="F36" s="268" t="s">
        <v>1073</v>
      </c>
      <c r="G36" s="270" t="s">
        <v>1074</v>
      </c>
      <c r="H36" s="315" t="s">
        <v>78</v>
      </c>
      <c r="I36" s="316"/>
      <c r="J36" s="317" t="s">
        <v>1077</v>
      </c>
      <c r="K36" s="272">
        <v>0</v>
      </c>
      <c r="L36" s="270"/>
      <c r="M36" s="318">
        <v>0</v>
      </c>
      <c r="N36" s="409" t="s">
        <v>3584</v>
      </c>
      <c r="O36" s="404" t="s">
        <v>3583</v>
      </c>
      <c r="P36" s="390"/>
      <c r="Q36" s="282"/>
      <c r="R36" s="282"/>
      <c r="S36" s="282"/>
      <c r="T36" s="282"/>
      <c r="U36" s="282"/>
      <c r="V36" s="282"/>
      <c r="W36" s="282"/>
      <c r="X36" s="282"/>
      <c r="Y36" s="282"/>
      <c r="Z36" s="282"/>
    </row>
    <row r="37" spans="1:26" ht="99.75" customHeight="1">
      <c r="A37" s="314" t="s">
        <v>935</v>
      </c>
      <c r="B37" s="269" t="s">
        <v>936</v>
      </c>
      <c r="C37" s="269" t="s">
        <v>937</v>
      </c>
      <c r="D37" s="268" t="s">
        <v>1044</v>
      </c>
      <c r="E37" s="270" t="s">
        <v>1045</v>
      </c>
      <c r="F37" s="268" t="s">
        <v>1089</v>
      </c>
      <c r="G37" s="270" t="s">
        <v>1090</v>
      </c>
      <c r="H37" s="315" t="s">
        <v>78</v>
      </c>
      <c r="I37" s="316"/>
      <c r="J37" s="317" t="s">
        <v>1091</v>
      </c>
      <c r="K37" s="272">
        <v>10000000</v>
      </c>
      <c r="L37" s="270" t="s">
        <v>1091</v>
      </c>
      <c r="M37" s="318">
        <v>20000000</v>
      </c>
      <c r="N37" s="409" t="s">
        <v>3586</v>
      </c>
      <c r="O37" s="404" t="s">
        <v>3587</v>
      </c>
      <c r="P37" s="390"/>
      <c r="Q37" s="282"/>
      <c r="R37" s="282"/>
      <c r="S37" s="282"/>
      <c r="T37" s="282"/>
      <c r="U37" s="282"/>
      <c r="V37" s="282"/>
      <c r="W37" s="282"/>
      <c r="X37" s="282"/>
      <c r="Y37" s="282"/>
      <c r="Z37" s="282"/>
    </row>
    <row r="38" spans="1:26" ht="99.75" customHeight="1">
      <c r="A38" s="314" t="s">
        <v>935</v>
      </c>
      <c r="B38" s="269" t="s">
        <v>936</v>
      </c>
      <c r="C38" s="269" t="s">
        <v>937</v>
      </c>
      <c r="D38" s="268" t="s">
        <v>1106</v>
      </c>
      <c r="E38" s="270" t="s">
        <v>1107</v>
      </c>
      <c r="F38" s="268" t="s">
        <v>1126</v>
      </c>
      <c r="G38" s="270" t="s">
        <v>1127</v>
      </c>
      <c r="H38" s="315" t="s">
        <v>78</v>
      </c>
      <c r="I38" s="316"/>
      <c r="J38" s="317" t="s">
        <v>1128</v>
      </c>
      <c r="K38" s="272">
        <v>0</v>
      </c>
      <c r="L38" s="270">
        <v>0</v>
      </c>
      <c r="M38" s="318">
        <v>0</v>
      </c>
      <c r="N38" s="409" t="s">
        <v>3588</v>
      </c>
      <c r="O38" s="404" t="s">
        <v>3583</v>
      </c>
      <c r="P38" s="390"/>
      <c r="Q38" s="282"/>
      <c r="R38" s="282"/>
      <c r="S38" s="282"/>
      <c r="T38" s="282"/>
      <c r="U38" s="282"/>
      <c r="V38" s="282"/>
      <c r="W38" s="282"/>
      <c r="X38" s="282"/>
      <c r="Y38" s="282"/>
      <c r="Z38" s="282"/>
    </row>
    <row r="39" spans="1:26" ht="99.75" customHeight="1">
      <c r="A39" s="314" t="s">
        <v>935</v>
      </c>
      <c r="B39" s="269" t="s">
        <v>936</v>
      </c>
      <c r="C39" s="269" t="s">
        <v>937</v>
      </c>
      <c r="D39" s="268" t="s">
        <v>1106</v>
      </c>
      <c r="E39" s="270" t="s">
        <v>1107</v>
      </c>
      <c r="F39" s="268" t="s">
        <v>1345</v>
      </c>
      <c r="G39" s="270" t="s">
        <v>1346</v>
      </c>
      <c r="H39" s="315" t="s">
        <v>2594</v>
      </c>
      <c r="I39" s="316"/>
      <c r="J39" s="317"/>
      <c r="K39" s="272">
        <v>0</v>
      </c>
      <c r="L39" s="270"/>
      <c r="M39" s="318">
        <v>0</v>
      </c>
      <c r="N39" s="433"/>
      <c r="O39" s="434"/>
      <c r="P39" s="390"/>
      <c r="Q39" s="282"/>
      <c r="R39" s="282"/>
      <c r="S39" s="282"/>
      <c r="T39" s="282"/>
      <c r="U39" s="282"/>
      <c r="V39" s="282"/>
      <c r="W39" s="282"/>
      <c r="X39" s="282"/>
      <c r="Y39" s="282"/>
      <c r="Z39" s="282"/>
    </row>
    <row r="40" spans="1:26" ht="99.75" customHeight="1">
      <c r="A40" s="314" t="s">
        <v>935</v>
      </c>
      <c r="B40" s="269" t="s">
        <v>936</v>
      </c>
      <c r="C40" s="269" t="s">
        <v>937</v>
      </c>
      <c r="D40" s="268" t="s">
        <v>1142</v>
      </c>
      <c r="E40" s="270" t="s">
        <v>1143</v>
      </c>
      <c r="F40" s="268" t="s">
        <v>1144</v>
      </c>
      <c r="G40" s="270" t="s">
        <v>1145</v>
      </c>
      <c r="H40" s="315" t="s">
        <v>78</v>
      </c>
      <c r="I40" s="316"/>
      <c r="J40" s="317" t="s">
        <v>1146</v>
      </c>
      <c r="K40" s="272">
        <v>0</v>
      </c>
      <c r="L40" s="270">
        <v>0</v>
      </c>
      <c r="M40" s="318">
        <v>0</v>
      </c>
      <c r="N40" s="409" t="s">
        <v>3589</v>
      </c>
      <c r="O40" s="404" t="s">
        <v>3590</v>
      </c>
      <c r="P40" s="390"/>
      <c r="Q40" s="282"/>
      <c r="R40" s="282"/>
      <c r="S40" s="282"/>
      <c r="T40" s="282"/>
      <c r="U40" s="282"/>
      <c r="V40" s="282"/>
      <c r="W40" s="282"/>
      <c r="X40" s="282"/>
      <c r="Y40" s="282"/>
      <c r="Z40" s="282"/>
    </row>
    <row r="41" spans="1:26" ht="99.75" customHeight="1">
      <c r="A41" s="314" t="s">
        <v>935</v>
      </c>
      <c r="B41" s="269" t="s">
        <v>936</v>
      </c>
      <c r="C41" s="269" t="s">
        <v>937</v>
      </c>
      <c r="D41" s="268" t="s">
        <v>1142</v>
      </c>
      <c r="E41" s="270" t="s">
        <v>1143</v>
      </c>
      <c r="F41" s="268" t="s">
        <v>1157</v>
      </c>
      <c r="G41" s="270" t="s">
        <v>1158</v>
      </c>
      <c r="H41" s="315" t="s">
        <v>78</v>
      </c>
      <c r="I41" s="316"/>
      <c r="J41" s="317" t="s">
        <v>1159</v>
      </c>
      <c r="K41" s="272">
        <v>30000000</v>
      </c>
      <c r="L41" s="270" t="s">
        <v>1159</v>
      </c>
      <c r="M41" s="318">
        <v>30000000</v>
      </c>
      <c r="N41" s="409" t="s">
        <v>3589</v>
      </c>
      <c r="O41" s="404" t="s">
        <v>3590</v>
      </c>
      <c r="P41" s="390"/>
      <c r="Q41" s="282"/>
      <c r="R41" s="282"/>
      <c r="S41" s="282"/>
      <c r="T41" s="282"/>
      <c r="U41" s="282"/>
      <c r="V41" s="282"/>
      <c r="W41" s="282"/>
      <c r="X41" s="282"/>
      <c r="Y41" s="282"/>
      <c r="Z41" s="282"/>
    </row>
    <row r="42" spans="1:26" ht="99.75" customHeight="1">
      <c r="A42" s="314" t="s">
        <v>935</v>
      </c>
      <c r="B42" s="269" t="s">
        <v>936</v>
      </c>
      <c r="C42" s="269" t="s">
        <v>937</v>
      </c>
      <c r="D42" s="268" t="s">
        <v>1142</v>
      </c>
      <c r="E42" s="270" t="s">
        <v>1143</v>
      </c>
      <c r="F42" s="268" t="s">
        <v>1175</v>
      </c>
      <c r="G42" s="270" t="s">
        <v>1176</v>
      </c>
      <c r="H42" s="315" t="s">
        <v>78</v>
      </c>
      <c r="I42" s="316"/>
      <c r="J42" s="317" t="s">
        <v>1177</v>
      </c>
      <c r="K42" s="272">
        <v>0</v>
      </c>
      <c r="L42" s="270">
        <v>0</v>
      </c>
      <c r="M42" s="318">
        <v>0</v>
      </c>
      <c r="N42" s="409" t="s">
        <v>3589</v>
      </c>
      <c r="O42" s="404" t="s">
        <v>3590</v>
      </c>
      <c r="P42" s="390"/>
      <c r="Q42" s="282"/>
      <c r="R42" s="282"/>
      <c r="S42" s="282"/>
      <c r="T42" s="282"/>
      <c r="U42" s="282"/>
      <c r="V42" s="282"/>
      <c r="W42" s="282"/>
      <c r="X42" s="282"/>
      <c r="Y42" s="282"/>
      <c r="Z42" s="282"/>
    </row>
    <row r="43" spans="1:26" ht="99.75" customHeight="1">
      <c r="A43" s="314" t="s">
        <v>935</v>
      </c>
      <c r="B43" s="269" t="s">
        <v>936</v>
      </c>
      <c r="C43" s="269" t="s">
        <v>937</v>
      </c>
      <c r="D43" s="268" t="s">
        <v>1185</v>
      </c>
      <c r="E43" s="270" t="s">
        <v>1186</v>
      </c>
      <c r="F43" s="268" t="s">
        <v>1187</v>
      </c>
      <c r="G43" s="270" t="s">
        <v>1188</v>
      </c>
      <c r="H43" s="315" t="s">
        <v>78</v>
      </c>
      <c r="I43" s="316"/>
      <c r="J43" s="317" t="s">
        <v>1189</v>
      </c>
      <c r="K43" s="272">
        <v>0</v>
      </c>
      <c r="L43" s="270" t="s">
        <v>1189</v>
      </c>
      <c r="M43" s="318">
        <v>0</v>
      </c>
      <c r="N43" s="409" t="s">
        <v>3591</v>
      </c>
      <c r="O43" s="434"/>
      <c r="P43" s="390"/>
      <c r="Q43" s="282"/>
      <c r="R43" s="282"/>
      <c r="S43" s="282"/>
      <c r="T43" s="282"/>
      <c r="U43" s="282"/>
      <c r="V43" s="282"/>
      <c r="W43" s="282"/>
      <c r="X43" s="282"/>
      <c r="Y43" s="282"/>
      <c r="Z43" s="282"/>
    </row>
    <row r="44" spans="1:26" ht="193.2">
      <c r="A44" s="314" t="s">
        <v>935</v>
      </c>
      <c r="B44" s="269" t="s">
        <v>936</v>
      </c>
      <c r="C44" s="269" t="s">
        <v>937</v>
      </c>
      <c r="D44" s="268" t="s">
        <v>1185</v>
      </c>
      <c r="E44" s="270" t="s">
        <v>1186</v>
      </c>
      <c r="F44" s="268" t="s">
        <v>1198</v>
      </c>
      <c r="G44" s="270" t="s">
        <v>1199</v>
      </c>
      <c r="H44" s="315" t="s">
        <v>78</v>
      </c>
      <c r="I44" s="316"/>
      <c r="J44" s="317"/>
      <c r="K44" s="272">
        <v>0</v>
      </c>
      <c r="L44" s="411" t="s">
        <v>1200</v>
      </c>
      <c r="M44" s="318">
        <v>50000000</v>
      </c>
      <c r="N44" s="695" t="s">
        <v>3592</v>
      </c>
      <c r="O44" s="404" t="s">
        <v>3593</v>
      </c>
      <c r="P44" s="390"/>
      <c r="Q44" s="282"/>
      <c r="R44" s="282"/>
      <c r="S44" s="282"/>
      <c r="T44" s="282"/>
      <c r="U44" s="282"/>
      <c r="V44" s="282"/>
      <c r="W44" s="282"/>
      <c r="X44" s="282"/>
      <c r="Y44" s="282"/>
      <c r="Z44" s="282"/>
    </row>
    <row r="45" spans="1:26" ht="110.4">
      <c r="A45" s="314" t="s">
        <v>935</v>
      </c>
      <c r="B45" s="269" t="s">
        <v>936</v>
      </c>
      <c r="C45" s="269" t="s">
        <v>937</v>
      </c>
      <c r="D45" s="268" t="s">
        <v>1213</v>
      </c>
      <c r="E45" s="270" t="s">
        <v>1214</v>
      </c>
      <c r="F45" s="268" t="s">
        <v>1215</v>
      </c>
      <c r="G45" s="270" t="s">
        <v>1216</v>
      </c>
      <c r="H45" s="315" t="s">
        <v>78</v>
      </c>
      <c r="I45" s="316"/>
      <c r="J45" s="317" t="s">
        <v>1217</v>
      </c>
      <c r="K45" s="272">
        <v>30000000</v>
      </c>
      <c r="L45" s="270" t="s">
        <v>1218</v>
      </c>
      <c r="M45" s="318">
        <v>30000000</v>
      </c>
      <c r="N45" s="409" t="s">
        <v>3594</v>
      </c>
      <c r="O45" s="404" t="s">
        <v>3595</v>
      </c>
      <c r="P45" s="390"/>
      <c r="Q45" s="282"/>
      <c r="R45" s="282"/>
      <c r="S45" s="282"/>
      <c r="T45" s="282"/>
      <c r="U45" s="282"/>
      <c r="V45" s="282"/>
      <c r="W45" s="282"/>
      <c r="X45" s="282"/>
      <c r="Y45" s="282"/>
      <c r="Z45" s="282"/>
    </row>
    <row r="46" spans="1:26" ht="220.8">
      <c r="A46" s="314" t="s">
        <v>935</v>
      </c>
      <c r="B46" s="269" t="s">
        <v>936</v>
      </c>
      <c r="C46" s="269" t="s">
        <v>937</v>
      </c>
      <c r="D46" s="268" t="s">
        <v>1213</v>
      </c>
      <c r="E46" s="270" t="s">
        <v>1214</v>
      </c>
      <c r="F46" s="268" t="s">
        <v>1238</v>
      </c>
      <c r="G46" s="270" t="s">
        <v>1239</v>
      </c>
      <c r="H46" s="315" t="s">
        <v>78</v>
      </c>
      <c r="I46" s="316"/>
      <c r="J46" s="317"/>
      <c r="K46" s="272">
        <v>0</v>
      </c>
      <c r="L46" s="270"/>
      <c r="M46" s="318">
        <v>0</v>
      </c>
      <c r="N46" s="409" t="s">
        <v>3596</v>
      </c>
      <c r="O46" s="434"/>
      <c r="P46" s="390"/>
      <c r="Q46" s="282"/>
      <c r="R46" s="282"/>
      <c r="S46" s="282"/>
      <c r="T46" s="282"/>
      <c r="U46" s="282"/>
      <c r="V46" s="282"/>
      <c r="W46" s="282"/>
      <c r="X46" s="282"/>
      <c r="Y46" s="282"/>
      <c r="Z46" s="282"/>
    </row>
    <row r="47" spans="1:26" ht="99.75" customHeight="1">
      <c r="A47" s="314" t="s">
        <v>935</v>
      </c>
      <c r="B47" s="269" t="s">
        <v>936</v>
      </c>
      <c r="C47" s="269" t="s">
        <v>937</v>
      </c>
      <c r="D47" s="268" t="s">
        <v>1213</v>
      </c>
      <c r="E47" s="270" t="s">
        <v>1214</v>
      </c>
      <c r="F47" s="268" t="s">
        <v>1250</v>
      </c>
      <c r="G47" s="270" t="s">
        <v>1251</v>
      </c>
      <c r="H47" s="315" t="s">
        <v>78</v>
      </c>
      <c r="I47" s="316"/>
      <c r="J47" s="317" t="s">
        <v>1253</v>
      </c>
      <c r="K47" s="272">
        <v>14500000</v>
      </c>
      <c r="L47" s="270" t="s">
        <v>1253</v>
      </c>
      <c r="M47" s="318">
        <v>14500000</v>
      </c>
      <c r="N47" s="409" t="s">
        <v>3597</v>
      </c>
      <c r="O47" s="404" t="s">
        <v>3598</v>
      </c>
      <c r="P47" s="390"/>
      <c r="Q47" s="282"/>
      <c r="R47" s="282"/>
      <c r="S47" s="282"/>
      <c r="T47" s="282"/>
      <c r="U47" s="282"/>
      <c r="V47" s="282"/>
      <c r="W47" s="282"/>
      <c r="X47" s="282"/>
      <c r="Y47" s="282"/>
      <c r="Z47" s="282"/>
    </row>
    <row r="48" spans="1:26" ht="99.75" customHeight="1">
      <c r="A48" s="314" t="s">
        <v>935</v>
      </c>
      <c r="B48" s="269" t="s">
        <v>936</v>
      </c>
      <c r="C48" s="269" t="s">
        <v>937</v>
      </c>
      <c r="D48" s="268" t="s">
        <v>1268</v>
      </c>
      <c r="E48" s="270" t="s">
        <v>1269</v>
      </c>
      <c r="F48" s="268" t="s">
        <v>1275</v>
      </c>
      <c r="G48" s="270" t="s">
        <v>1276</v>
      </c>
      <c r="H48" s="315" t="s">
        <v>78</v>
      </c>
      <c r="I48" s="316"/>
      <c r="J48" s="317" t="s">
        <v>1278</v>
      </c>
      <c r="K48" s="272">
        <v>0</v>
      </c>
      <c r="L48" s="270" t="s">
        <v>1278</v>
      </c>
      <c r="M48" s="318">
        <v>0</v>
      </c>
      <c r="N48" s="409" t="s">
        <v>3599</v>
      </c>
      <c r="O48" s="404" t="s">
        <v>3600</v>
      </c>
      <c r="P48" s="390"/>
      <c r="Q48" s="282"/>
      <c r="R48" s="282"/>
      <c r="S48" s="282"/>
      <c r="T48" s="282"/>
      <c r="U48" s="282"/>
      <c r="V48" s="282"/>
      <c r="W48" s="282"/>
      <c r="X48" s="282"/>
      <c r="Y48" s="282"/>
      <c r="Z48" s="282"/>
    </row>
    <row r="49" spans="1:26" ht="99.75" customHeight="1">
      <c r="A49" s="314" t="s">
        <v>935</v>
      </c>
      <c r="B49" s="269" t="s">
        <v>936</v>
      </c>
      <c r="C49" s="269" t="s">
        <v>937</v>
      </c>
      <c r="D49" s="268" t="s">
        <v>1268</v>
      </c>
      <c r="E49" s="270" t="s">
        <v>1269</v>
      </c>
      <c r="F49" s="268" t="s">
        <v>1304</v>
      </c>
      <c r="G49" s="270" t="s">
        <v>1305</v>
      </c>
      <c r="H49" s="315" t="s">
        <v>78</v>
      </c>
      <c r="I49" s="316"/>
      <c r="J49" s="317" t="s">
        <v>1307</v>
      </c>
      <c r="K49" s="272">
        <v>0</v>
      </c>
      <c r="L49" s="270"/>
      <c r="M49" s="318">
        <v>0</v>
      </c>
      <c r="N49" s="409" t="s">
        <v>3601</v>
      </c>
      <c r="O49" s="404" t="s">
        <v>3602</v>
      </c>
      <c r="P49" s="390"/>
      <c r="Q49" s="282"/>
      <c r="R49" s="282"/>
      <c r="S49" s="282"/>
      <c r="T49" s="282"/>
      <c r="U49" s="282"/>
      <c r="V49" s="282"/>
      <c r="W49" s="282"/>
      <c r="X49" s="282"/>
      <c r="Y49" s="282"/>
      <c r="Z49" s="282"/>
    </row>
    <row r="50" spans="1:26" ht="99.75" customHeight="1">
      <c r="A50" s="314" t="s">
        <v>935</v>
      </c>
      <c r="B50" s="269" t="s">
        <v>936</v>
      </c>
      <c r="C50" s="269" t="s">
        <v>937</v>
      </c>
      <c r="D50" s="268" t="s">
        <v>1268</v>
      </c>
      <c r="E50" s="270" t="s">
        <v>1269</v>
      </c>
      <c r="F50" s="268" t="s">
        <v>1310</v>
      </c>
      <c r="G50" s="270" t="s">
        <v>1311</v>
      </c>
      <c r="H50" s="315" t="s">
        <v>78</v>
      </c>
      <c r="I50" s="316"/>
      <c r="J50" s="317" t="s">
        <v>1312</v>
      </c>
      <c r="K50" s="272">
        <v>30000000</v>
      </c>
      <c r="L50" s="270" t="s">
        <v>1313</v>
      </c>
      <c r="M50" s="318">
        <v>30000000</v>
      </c>
      <c r="N50" s="409" t="s">
        <v>3603</v>
      </c>
      <c r="O50" s="404" t="s">
        <v>3604</v>
      </c>
      <c r="P50" s="390"/>
      <c r="Q50" s="282"/>
      <c r="R50" s="282"/>
      <c r="S50" s="282"/>
      <c r="T50" s="282"/>
      <c r="U50" s="282"/>
      <c r="V50" s="282"/>
      <c r="W50" s="282"/>
      <c r="X50" s="282"/>
      <c r="Y50" s="282"/>
      <c r="Z50" s="282"/>
    </row>
    <row r="51" spans="1:26" ht="99.75" customHeight="1">
      <c r="A51" s="314" t="s">
        <v>935</v>
      </c>
      <c r="B51" s="269" t="s">
        <v>936</v>
      </c>
      <c r="C51" s="269" t="s">
        <v>937</v>
      </c>
      <c r="D51" s="268" t="s">
        <v>938</v>
      </c>
      <c r="E51" s="270" t="s">
        <v>939</v>
      </c>
      <c r="F51" s="268" t="s">
        <v>940</v>
      </c>
      <c r="G51" s="270" t="s">
        <v>941</v>
      </c>
      <c r="H51" s="315"/>
      <c r="I51" s="316" t="s">
        <v>78</v>
      </c>
      <c r="J51" s="317" t="s">
        <v>948</v>
      </c>
      <c r="K51" s="272">
        <v>33000000</v>
      </c>
      <c r="L51" s="270" t="s">
        <v>949</v>
      </c>
      <c r="M51" s="318">
        <v>30000000</v>
      </c>
      <c r="N51" s="409" t="s">
        <v>3605</v>
      </c>
      <c r="O51" s="409" t="s">
        <v>3605</v>
      </c>
      <c r="P51" s="390"/>
      <c r="Q51" s="282"/>
      <c r="R51" s="282"/>
      <c r="S51" s="282"/>
      <c r="T51" s="282"/>
      <c r="U51" s="282"/>
      <c r="V51" s="282"/>
      <c r="W51" s="282"/>
      <c r="X51" s="282"/>
      <c r="Y51" s="282"/>
      <c r="Z51" s="282"/>
    </row>
    <row r="52" spans="1:26" ht="99.75" customHeight="1">
      <c r="A52" s="314" t="s">
        <v>1378</v>
      </c>
      <c r="B52" s="269" t="s">
        <v>1379</v>
      </c>
      <c r="C52" s="269" t="s">
        <v>1380</v>
      </c>
      <c r="D52" s="268" t="s">
        <v>1381</v>
      </c>
      <c r="E52" s="270" t="s">
        <v>1382</v>
      </c>
      <c r="F52" s="268" t="s">
        <v>1418</v>
      </c>
      <c r="G52" s="270" t="s">
        <v>1419</v>
      </c>
      <c r="H52" s="315" t="s">
        <v>78</v>
      </c>
      <c r="I52" s="316"/>
      <c r="J52" s="317" t="s">
        <v>1420</v>
      </c>
      <c r="K52" s="272">
        <v>0</v>
      </c>
      <c r="L52" s="270">
        <v>0</v>
      </c>
      <c r="M52" s="318">
        <v>0</v>
      </c>
      <c r="N52" s="409" t="s">
        <v>3606</v>
      </c>
      <c r="O52" s="404" t="s">
        <v>3607</v>
      </c>
      <c r="P52" s="390"/>
      <c r="Q52" s="282"/>
      <c r="R52" s="282"/>
      <c r="S52" s="282"/>
      <c r="T52" s="282"/>
      <c r="U52" s="282"/>
      <c r="V52" s="282"/>
      <c r="W52" s="282"/>
      <c r="X52" s="282"/>
      <c r="Y52" s="282"/>
      <c r="Z52" s="282"/>
    </row>
    <row r="53" spans="1:26" ht="99.75" customHeight="1">
      <c r="A53" s="314" t="s">
        <v>1378</v>
      </c>
      <c r="B53" s="269" t="s">
        <v>1379</v>
      </c>
      <c r="C53" s="269" t="s">
        <v>1380</v>
      </c>
      <c r="D53" s="268" t="s">
        <v>1381</v>
      </c>
      <c r="E53" s="270" t="s">
        <v>1382</v>
      </c>
      <c r="F53" s="268" t="s">
        <v>1437</v>
      </c>
      <c r="G53" s="270" t="s">
        <v>1438</v>
      </c>
      <c r="H53" s="315" t="s">
        <v>78</v>
      </c>
      <c r="I53" s="316"/>
      <c r="J53" s="317" t="s">
        <v>1439</v>
      </c>
      <c r="K53" s="272">
        <v>30000000</v>
      </c>
      <c r="L53" s="270" t="s">
        <v>1439</v>
      </c>
      <c r="M53" s="318">
        <v>30000000</v>
      </c>
      <c r="N53" s="409" t="s">
        <v>3606</v>
      </c>
      <c r="O53" s="404" t="s">
        <v>3607</v>
      </c>
      <c r="P53" s="390"/>
      <c r="Q53" s="282"/>
      <c r="R53" s="282"/>
      <c r="S53" s="282"/>
      <c r="T53" s="282"/>
      <c r="U53" s="282"/>
      <c r="V53" s="282"/>
      <c r="W53" s="282"/>
      <c r="X53" s="282"/>
      <c r="Y53" s="282"/>
      <c r="Z53" s="282"/>
    </row>
    <row r="54" spans="1:26" ht="99.75" customHeight="1">
      <c r="A54" s="314" t="s">
        <v>1378</v>
      </c>
      <c r="B54" s="269" t="s">
        <v>1379</v>
      </c>
      <c r="C54" s="269" t="s">
        <v>1380</v>
      </c>
      <c r="D54" s="268" t="s">
        <v>1381</v>
      </c>
      <c r="E54" s="270" t="s">
        <v>1382</v>
      </c>
      <c r="F54" s="268" t="s">
        <v>1447</v>
      </c>
      <c r="G54" s="270" t="s">
        <v>1448</v>
      </c>
      <c r="H54" s="315" t="s">
        <v>78</v>
      </c>
      <c r="I54" s="316"/>
      <c r="J54" s="317" t="s">
        <v>1450</v>
      </c>
      <c r="K54" s="272">
        <v>30000000</v>
      </c>
      <c r="L54" s="270" t="s">
        <v>1439</v>
      </c>
      <c r="M54" s="318">
        <v>30000000</v>
      </c>
      <c r="N54" s="409" t="s">
        <v>3608</v>
      </c>
      <c r="O54" s="404" t="s">
        <v>3609</v>
      </c>
      <c r="P54" s="390"/>
      <c r="Q54" s="282"/>
      <c r="R54" s="282"/>
      <c r="S54" s="282"/>
      <c r="T54" s="282"/>
      <c r="U54" s="282"/>
      <c r="V54" s="282"/>
      <c r="W54" s="282"/>
      <c r="X54" s="282"/>
      <c r="Y54" s="282"/>
      <c r="Z54" s="282"/>
    </row>
    <row r="55" spans="1:26" ht="99.75" customHeight="1">
      <c r="A55" s="314" t="s">
        <v>1378</v>
      </c>
      <c r="B55" s="269" t="s">
        <v>1379</v>
      </c>
      <c r="C55" s="269" t="s">
        <v>1380</v>
      </c>
      <c r="D55" s="268" t="s">
        <v>1381</v>
      </c>
      <c r="E55" s="270" t="s">
        <v>1382</v>
      </c>
      <c r="F55" s="268" t="s">
        <v>1472</v>
      </c>
      <c r="G55" s="270" t="s">
        <v>1473</v>
      </c>
      <c r="H55" s="315" t="s">
        <v>78</v>
      </c>
      <c r="I55" s="316"/>
      <c r="J55" s="317"/>
      <c r="K55" s="272">
        <v>0</v>
      </c>
      <c r="L55" s="270" t="s">
        <v>1475</v>
      </c>
      <c r="M55" s="318">
        <v>4500000000</v>
      </c>
      <c r="N55" s="409" t="s">
        <v>3610</v>
      </c>
      <c r="O55" s="404" t="s">
        <v>3611</v>
      </c>
      <c r="P55" s="390"/>
      <c r="Q55" s="282"/>
      <c r="R55" s="282"/>
      <c r="S55" s="282"/>
      <c r="T55" s="282"/>
      <c r="U55" s="282"/>
      <c r="V55" s="282"/>
      <c r="W55" s="282"/>
      <c r="X55" s="282"/>
      <c r="Y55" s="282"/>
      <c r="Z55" s="282"/>
    </row>
    <row r="56" spans="1:26" ht="99.75" customHeight="1">
      <c r="A56" s="314" t="s">
        <v>1378</v>
      </c>
      <c r="B56" s="269" t="s">
        <v>1379</v>
      </c>
      <c r="C56" s="269" t="s">
        <v>1380</v>
      </c>
      <c r="D56" s="268" t="s">
        <v>1381</v>
      </c>
      <c r="E56" s="270" t="s">
        <v>1382</v>
      </c>
      <c r="F56" s="268" t="s">
        <v>1507</v>
      </c>
      <c r="G56" s="270" t="s">
        <v>1508</v>
      </c>
      <c r="H56" s="315" t="s">
        <v>78</v>
      </c>
      <c r="I56" s="316"/>
      <c r="J56" s="317" t="s">
        <v>1516</v>
      </c>
      <c r="K56" s="272">
        <v>10000000</v>
      </c>
      <c r="L56" s="270" t="s">
        <v>1517</v>
      </c>
      <c r="M56" s="318">
        <v>30000000</v>
      </c>
      <c r="N56" s="409" t="s">
        <v>3612</v>
      </c>
      <c r="O56" s="404" t="s">
        <v>3613</v>
      </c>
      <c r="P56" s="390"/>
      <c r="Q56" s="282"/>
      <c r="R56" s="282"/>
      <c r="S56" s="282"/>
      <c r="T56" s="282"/>
      <c r="U56" s="282"/>
      <c r="V56" s="282"/>
      <c r="W56" s="282"/>
      <c r="X56" s="282"/>
      <c r="Y56" s="282"/>
      <c r="Z56" s="282"/>
    </row>
    <row r="57" spans="1:26" ht="110.4">
      <c r="A57" s="314" t="s">
        <v>1378</v>
      </c>
      <c r="B57" s="269" t="s">
        <v>1379</v>
      </c>
      <c r="C57" s="269" t="s">
        <v>1380</v>
      </c>
      <c r="D57" s="268" t="s">
        <v>1381</v>
      </c>
      <c r="E57" s="270" t="s">
        <v>1382</v>
      </c>
      <c r="F57" s="268" t="s">
        <v>1531</v>
      </c>
      <c r="G57" s="270" t="s">
        <v>1532</v>
      </c>
      <c r="H57" s="315" t="s">
        <v>78</v>
      </c>
      <c r="I57" s="316"/>
      <c r="J57" s="317" t="s">
        <v>1539</v>
      </c>
      <c r="K57" s="272">
        <v>0</v>
      </c>
      <c r="L57" s="270"/>
      <c r="M57" s="318">
        <v>0</v>
      </c>
      <c r="N57" s="409" t="s">
        <v>3614</v>
      </c>
      <c r="O57" s="404" t="s">
        <v>3611</v>
      </c>
      <c r="P57" s="390"/>
      <c r="Q57" s="282"/>
      <c r="R57" s="282"/>
      <c r="S57" s="282"/>
      <c r="T57" s="282"/>
      <c r="U57" s="282"/>
      <c r="V57" s="282"/>
      <c r="W57" s="282"/>
      <c r="X57" s="282"/>
      <c r="Y57" s="282"/>
      <c r="Z57" s="282"/>
    </row>
    <row r="58" spans="1:26" ht="126" customHeight="1">
      <c r="A58" s="314" t="s">
        <v>1378</v>
      </c>
      <c r="B58" s="269" t="s">
        <v>1379</v>
      </c>
      <c r="C58" s="269" t="s">
        <v>1380</v>
      </c>
      <c r="D58" s="268" t="s">
        <v>1381</v>
      </c>
      <c r="E58" s="270" t="s">
        <v>1382</v>
      </c>
      <c r="F58" s="268" t="s">
        <v>1594</v>
      </c>
      <c r="G58" s="270" t="s">
        <v>1595</v>
      </c>
      <c r="H58" s="315" t="s">
        <v>78</v>
      </c>
      <c r="I58" s="316"/>
      <c r="J58" s="317" t="s">
        <v>1596</v>
      </c>
      <c r="K58" s="272">
        <v>30000000</v>
      </c>
      <c r="L58" s="270" t="s">
        <v>1439</v>
      </c>
      <c r="M58" s="318">
        <v>30000000</v>
      </c>
      <c r="N58" s="409" t="s">
        <v>3615</v>
      </c>
      <c r="O58" s="404" t="s">
        <v>3616</v>
      </c>
      <c r="P58" s="390"/>
      <c r="Q58" s="282"/>
      <c r="R58" s="282"/>
      <c r="S58" s="282"/>
      <c r="T58" s="282"/>
      <c r="U58" s="282"/>
      <c r="V58" s="282"/>
      <c r="W58" s="282"/>
      <c r="X58" s="282"/>
      <c r="Y58" s="282"/>
      <c r="Z58" s="282"/>
    </row>
    <row r="59" spans="1:26" ht="99.75" customHeight="1">
      <c r="A59" s="314" t="s">
        <v>1378</v>
      </c>
      <c r="B59" s="269" t="s">
        <v>1379</v>
      </c>
      <c r="C59" s="269" t="s">
        <v>1380</v>
      </c>
      <c r="D59" s="268" t="s">
        <v>1381</v>
      </c>
      <c r="E59" s="270" t="s">
        <v>1382</v>
      </c>
      <c r="F59" s="268" t="s">
        <v>1609</v>
      </c>
      <c r="G59" s="270" t="s">
        <v>1610</v>
      </c>
      <c r="H59" s="315" t="s">
        <v>78</v>
      </c>
      <c r="I59" s="316"/>
      <c r="J59" s="317" t="s">
        <v>1613</v>
      </c>
      <c r="K59" s="272">
        <v>30000000</v>
      </c>
      <c r="L59" s="270" t="s">
        <v>1614</v>
      </c>
      <c r="M59" s="318">
        <v>30000000</v>
      </c>
      <c r="N59" s="409" t="s">
        <v>3617</v>
      </c>
      <c r="O59" s="434"/>
      <c r="P59" s="390"/>
      <c r="Q59" s="282"/>
      <c r="R59" s="282"/>
      <c r="S59" s="282"/>
      <c r="T59" s="282"/>
      <c r="U59" s="282"/>
      <c r="V59" s="282"/>
      <c r="W59" s="282"/>
      <c r="X59" s="282"/>
      <c r="Y59" s="282"/>
      <c r="Z59" s="282"/>
    </row>
    <row r="60" spans="1:26" ht="138">
      <c r="A60" s="314" t="s">
        <v>1378</v>
      </c>
      <c r="B60" s="269" t="s">
        <v>1379</v>
      </c>
      <c r="C60" s="269" t="s">
        <v>1380</v>
      </c>
      <c r="D60" s="268" t="s">
        <v>1381</v>
      </c>
      <c r="E60" s="270" t="s">
        <v>1382</v>
      </c>
      <c r="F60" s="268" t="s">
        <v>1633</v>
      </c>
      <c r="G60" s="270" t="s">
        <v>1634</v>
      </c>
      <c r="H60" s="315" t="s">
        <v>78</v>
      </c>
      <c r="I60" s="316"/>
      <c r="J60" s="317" t="s">
        <v>1636</v>
      </c>
      <c r="K60" s="272">
        <v>30000000</v>
      </c>
      <c r="L60" s="270" t="s">
        <v>1637</v>
      </c>
      <c r="M60" s="318">
        <v>30000000</v>
      </c>
      <c r="N60" s="409" t="s">
        <v>3618</v>
      </c>
      <c r="O60" s="404" t="s">
        <v>3619</v>
      </c>
      <c r="P60" s="390"/>
      <c r="Q60" s="282"/>
      <c r="R60" s="282"/>
      <c r="S60" s="282"/>
      <c r="T60" s="282"/>
      <c r="U60" s="282"/>
      <c r="V60" s="282"/>
      <c r="W60" s="282"/>
      <c r="X60" s="282"/>
      <c r="Y60" s="282"/>
      <c r="Z60" s="282"/>
    </row>
    <row r="61" spans="1:26" ht="99.75" customHeight="1">
      <c r="A61" s="314" t="s">
        <v>1378</v>
      </c>
      <c r="B61" s="269" t="s">
        <v>1379</v>
      </c>
      <c r="C61" s="269" t="s">
        <v>1380</v>
      </c>
      <c r="D61" s="268" t="s">
        <v>1381</v>
      </c>
      <c r="E61" s="270" t="s">
        <v>1382</v>
      </c>
      <c r="F61" s="268" t="s">
        <v>1651</v>
      </c>
      <c r="G61" s="270" t="s">
        <v>1652</v>
      </c>
      <c r="H61" s="315" t="s">
        <v>78</v>
      </c>
      <c r="I61" s="316"/>
      <c r="J61" s="317" t="s">
        <v>1660</v>
      </c>
      <c r="K61" s="272">
        <v>15000000</v>
      </c>
      <c r="L61" s="270" t="s">
        <v>1661</v>
      </c>
      <c r="M61" s="318">
        <v>150000000</v>
      </c>
      <c r="N61" s="409" t="s">
        <v>3620</v>
      </c>
      <c r="O61" s="434"/>
      <c r="P61" s="392"/>
      <c r="Q61" s="282"/>
      <c r="R61" s="282"/>
      <c r="S61" s="282"/>
      <c r="T61" s="282"/>
      <c r="U61" s="282"/>
      <c r="V61" s="282"/>
      <c r="W61" s="282"/>
      <c r="X61" s="282"/>
      <c r="Y61" s="282"/>
      <c r="Z61" s="282"/>
    </row>
    <row r="62" spans="1:26" ht="99.75" customHeight="1">
      <c r="A62" s="314" t="s">
        <v>1378</v>
      </c>
      <c r="B62" s="269" t="s">
        <v>1379</v>
      </c>
      <c r="C62" s="269" t="s">
        <v>1688</v>
      </c>
      <c r="D62" s="268" t="s">
        <v>1689</v>
      </c>
      <c r="E62" s="270" t="s">
        <v>1690</v>
      </c>
      <c r="F62" s="268" t="s">
        <v>1691</v>
      </c>
      <c r="G62" s="270" t="s">
        <v>1692</v>
      </c>
      <c r="H62" s="315" t="s">
        <v>78</v>
      </c>
      <c r="I62" s="316"/>
      <c r="J62" s="317" t="s">
        <v>1709</v>
      </c>
      <c r="K62" s="272">
        <v>10000000</v>
      </c>
      <c r="L62" s="270" t="s">
        <v>1709</v>
      </c>
      <c r="M62" s="318">
        <v>30000000</v>
      </c>
      <c r="N62" s="409" t="s">
        <v>3621</v>
      </c>
      <c r="O62" s="404" t="s">
        <v>3622</v>
      </c>
      <c r="P62" s="390"/>
      <c r="Q62" s="282"/>
      <c r="R62" s="282"/>
      <c r="S62" s="282"/>
      <c r="T62" s="282"/>
      <c r="U62" s="282"/>
      <c r="V62" s="282"/>
      <c r="W62" s="282"/>
      <c r="X62" s="282"/>
      <c r="Y62" s="282"/>
      <c r="Z62" s="282"/>
    </row>
    <row r="63" spans="1:26" ht="99.75" customHeight="1">
      <c r="A63" s="314" t="s">
        <v>1378</v>
      </c>
      <c r="B63" s="269" t="s">
        <v>1379</v>
      </c>
      <c r="C63" s="269" t="s">
        <v>1380</v>
      </c>
      <c r="D63" s="268" t="s">
        <v>1381</v>
      </c>
      <c r="E63" s="270" t="s">
        <v>1382</v>
      </c>
      <c r="F63" s="268" t="s">
        <v>1395</v>
      </c>
      <c r="G63" s="270" t="s">
        <v>1396</v>
      </c>
      <c r="H63" s="315"/>
      <c r="I63" s="316" t="s">
        <v>78</v>
      </c>
      <c r="J63" s="317" t="s">
        <v>1401</v>
      </c>
      <c r="K63" s="272">
        <v>10000000</v>
      </c>
      <c r="L63" s="270" t="s">
        <v>1401</v>
      </c>
      <c r="M63" s="318">
        <v>30000000</v>
      </c>
      <c r="N63" s="409" t="s">
        <v>3623</v>
      </c>
      <c r="O63" s="404" t="s">
        <v>3624</v>
      </c>
      <c r="P63" s="390"/>
      <c r="Q63" s="282"/>
      <c r="R63" s="282"/>
      <c r="S63" s="282"/>
      <c r="T63" s="282"/>
      <c r="U63" s="282"/>
      <c r="V63" s="282"/>
      <c r="W63" s="282"/>
      <c r="X63" s="282"/>
      <c r="Y63" s="282"/>
      <c r="Z63" s="282"/>
    </row>
    <row r="64" spans="1:26" ht="99.75" customHeight="1">
      <c r="A64" s="314" t="s">
        <v>1378</v>
      </c>
      <c r="B64" s="269" t="s">
        <v>1379</v>
      </c>
      <c r="C64" s="269" t="s">
        <v>1380</v>
      </c>
      <c r="D64" s="268" t="s">
        <v>1381</v>
      </c>
      <c r="E64" s="270" t="s">
        <v>1382</v>
      </c>
      <c r="F64" s="268" t="s">
        <v>1406</v>
      </c>
      <c r="G64" s="270" t="s">
        <v>1407</v>
      </c>
      <c r="H64" s="315"/>
      <c r="I64" s="316" t="s">
        <v>78</v>
      </c>
      <c r="J64" s="317" t="s">
        <v>1412</v>
      </c>
      <c r="K64" s="272">
        <v>10000000</v>
      </c>
      <c r="L64" s="270" t="s">
        <v>1413</v>
      </c>
      <c r="M64" s="318">
        <v>50000000</v>
      </c>
      <c r="N64" s="409" t="s">
        <v>3625</v>
      </c>
      <c r="O64" s="404" t="s">
        <v>3626</v>
      </c>
      <c r="P64" s="390"/>
      <c r="Q64" s="282"/>
      <c r="R64" s="282"/>
      <c r="S64" s="282"/>
      <c r="T64" s="282"/>
      <c r="U64" s="282"/>
      <c r="V64" s="282"/>
      <c r="W64" s="282"/>
      <c r="X64" s="282"/>
      <c r="Y64" s="282"/>
      <c r="Z64" s="282"/>
    </row>
    <row r="65" spans="1:26" ht="99.75" customHeight="1">
      <c r="A65" s="314" t="s">
        <v>1378</v>
      </c>
      <c r="B65" s="269" t="s">
        <v>1379</v>
      </c>
      <c r="C65" s="269" t="s">
        <v>1380</v>
      </c>
      <c r="D65" s="268" t="s">
        <v>1381</v>
      </c>
      <c r="E65" s="270" t="s">
        <v>1382</v>
      </c>
      <c r="F65" s="268" t="s">
        <v>1489</v>
      </c>
      <c r="G65" s="270" t="s">
        <v>1490</v>
      </c>
      <c r="H65" s="315"/>
      <c r="I65" s="316" t="s">
        <v>78</v>
      </c>
      <c r="J65" s="317" t="s">
        <v>1496</v>
      </c>
      <c r="K65" s="272">
        <v>30000000</v>
      </c>
      <c r="L65" s="270">
        <v>0</v>
      </c>
      <c r="M65" s="318">
        <v>30000000</v>
      </c>
      <c r="N65" s="409" t="s">
        <v>3627</v>
      </c>
      <c r="O65" s="404" t="s">
        <v>3624</v>
      </c>
      <c r="P65" s="390"/>
      <c r="Q65" s="282"/>
      <c r="R65" s="282"/>
      <c r="S65" s="282"/>
      <c r="T65" s="282"/>
      <c r="U65" s="282"/>
      <c r="V65" s="282"/>
      <c r="W65" s="282"/>
      <c r="X65" s="282"/>
      <c r="Y65" s="282"/>
      <c r="Z65" s="282"/>
    </row>
    <row r="66" spans="1:26" ht="99.75" customHeight="1">
      <c r="A66" s="314" t="s">
        <v>1378</v>
      </c>
      <c r="B66" s="269" t="s">
        <v>1379</v>
      </c>
      <c r="C66" s="269" t="s">
        <v>1380</v>
      </c>
      <c r="D66" s="268" t="s">
        <v>1381</v>
      </c>
      <c r="E66" s="270" t="s">
        <v>1382</v>
      </c>
      <c r="F66" s="268" t="s">
        <v>1571</v>
      </c>
      <c r="G66" s="270" t="s">
        <v>1572</v>
      </c>
      <c r="H66" s="315"/>
      <c r="I66" s="316" t="s">
        <v>78</v>
      </c>
      <c r="J66" s="317" t="s">
        <v>1577</v>
      </c>
      <c r="K66" s="272">
        <v>30000000</v>
      </c>
      <c r="L66" s="270" t="s">
        <v>1577</v>
      </c>
      <c r="M66" s="318">
        <v>30000000</v>
      </c>
      <c r="N66" s="409" t="s">
        <v>3628</v>
      </c>
      <c r="O66" s="404" t="s">
        <v>3624</v>
      </c>
      <c r="P66" s="390"/>
      <c r="Q66" s="282"/>
      <c r="R66" s="282"/>
      <c r="S66" s="282"/>
      <c r="T66" s="282"/>
      <c r="U66" s="282"/>
      <c r="V66" s="282"/>
      <c r="W66" s="282"/>
      <c r="X66" s="282"/>
      <c r="Y66" s="282"/>
      <c r="Z66" s="282"/>
    </row>
    <row r="67" spans="1:26" ht="99.75" customHeight="1">
      <c r="A67" s="314" t="s">
        <v>1378</v>
      </c>
      <c r="B67" s="269" t="s">
        <v>1379</v>
      </c>
      <c r="C67" s="269" t="s">
        <v>1380</v>
      </c>
      <c r="D67" s="268" t="s">
        <v>1381</v>
      </c>
      <c r="E67" s="270" t="s">
        <v>1382</v>
      </c>
      <c r="F67" s="268" t="s">
        <v>1586</v>
      </c>
      <c r="G67" s="270" t="s">
        <v>1587</v>
      </c>
      <c r="H67" s="315"/>
      <c r="I67" s="316" t="s">
        <v>78</v>
      </c>
      <c r="J67" s="317" t="s">
        <v>1591</v>
      </c>
      <c r="K67" s="272">
        <v>30000000</v>
      </c>
      <c r="L67" s="270" t="s">
        <v>1591</v>
      </c>
      <c r="M67" s="318">
        <v>30000000</v>
      </c>
      <c r="N67" s="409" t="s">
        <v>3629</v>
      </c>
      <c r="O67" s="404" t="s">
        <v>3630</v>
      </c>
      <c r="P67" s="390"/>
      <c r="Q67" s="282"/>
      <c r="R67" s="282"/>
      <c r="S67" s="282"/>
      <c r="T67" s="282"/>
      <c r="U67" s="282"/>
      <c r="V67" s="282"/>
      <c r="W67" s="282"/>
      <c r="X67" s="282"/>
      <c r="Y67" s="282"/>
      <c r="Z67" s="282"/>
    </row>
    <row r="68" spans="1:26" ht="99.75" customHeight="1">
      <c r="A68" s="314" t="s">
        <v>1378</v>
      </c>
      <c r="B68" s="269" t="s">
        <v>1379</v>
      </c>
      <c r="C68" s="269" t="s">
        <v>1380</v>
      </c>
      <c r="D68" s="268" t="s">
        <v>1381</v>
      </c>
      <c r="E68" s="270" t="s">
        <v>1382</v>
      </c>
      <c r="F68" s="268" t="s">
        <v>1621</v>
      </c>
      <c r="G68" s="270" t="s">
        <v>1622</v>
      </c>
      <c r="H68" s="315"/>
      <c r="I68" s="316" t="s">
        <v>78</v>
      </c>
      <c r="J68" s="317" t="s">
        <v>1624</v>
      </c>
      <c r="K68" s="272">
        <v>30000000</v>
      </c>
      <c r="L68" s="270" t="s">
        <v>1624</v>
      </c>
      <c r="M68" s="318">
        <v>30000000</v>
      </c>
      <c r="N68" s="409" t="s">
        <v>3631</v>
      </c>
      <c r="O68" s="434"/>
      <c r="P68" s="390"/>
      <c r="Q68" s="282"/>
      <c r="R68" s="282"/>
      <c r="S68" s="282"/>
      <c r="T68" s="282"/>
      <c r="U68" s="282"/>
      <c r="V68" s="282"/>
      <c r="W68" s="282"/>
      <c r="X68" s="282"/>
      <c r="Y68" s="282"/>
      <c r="Z68" s="282"/>
    </row>
    <row r="69" spans="1:26" ht="99.75" customHeight="1">
      <c r="A69" s="314" t="s">
        <v>1731</v>
      </c>
      <c r="B69" s="269" t="s">
        <v>1732</v>
      </c>
      <c r="C69" s="269" t="s">
        <v>1733</v>
      </c>
      <c r="D69" s="268" t="s">
        <v>1734</v>
      </c>
      <c r="E69" s="270" t="s">
        <v>1735</v>
      </c>
      <c r="F69" s="268" t="s">
        <v>1770</v>
      </c>
      <c r="G69" s="270" t="s">
        <v>1771</v>
      </c>
      <c r="H69" s="315" t="s">
        <v>78</v>
      </c>
      <c r="I69" s="316"/>
      <c r="J69" s="317" t="s">
        <v>1778</v>
      </c>
      <c r="K69" s="272">
        <v>30000000</v>
      </c>
      <c r="L69" s="270" t="s">
        <v>1779</v>
      </c>
      <c r="M69" s="318">
        <v>50000000</v>
      </c>
      <c r="N69" s="409" t="s">
        <v>3632</v>
      </c>
      <c r="O69" s="404" t="s">
        <v>3633</v>
      </c>
      <c r="P69" s="390"/>
      <c r="Q69" s="282"/>
      <c r="R69" s="282"/>
      <c r="S69" s="282"/>
      <c r="T69" s="282"/>
      <c r="U69" s="282"/>
      <c r="V69" s="282"/>
      <c r="W69" s="282"/>
      <c r="X69" s="282"/>
      <c r="Y69" s="282"/>
      <c r="Z69" s="282"/>
    </row>
    <row r="70" spans="1:26" ht="99.75" customHeight="1">
      <c r="A70" s="314" t="s">
        <v>1731</v>
      </c>
      <c r="B70" s="269" t="s">
        <v>1732</v>
      </c>
      <c r="C70" s="269" t="s">
        <v>1733</v>
      </c>
      <c r="D70" s="268" t="s">
        <v>1734</v>
      </c>
      <c r="E70" s="270" t="s">
        <v>1735</v>
      </c>
      <c r="F70" s="268" t="s">
        <v>1789</v>
      </c>
      <c r="G70" s="270" t="s">
        <v>1790</v>
      </c>
      <c r="H70" s="315" t="s">
        <v>78</v>
      </c>
      <c r="I70" s="316"/>
      <c r="J70" s="317" t="s">
        <v>1796</v>
      </c>
      <c r="K70" s="272">
        <v>30000000</v>
      </c>
      <c r="L70" s="270" t="s">
        <v>1796</v>
      </c>
      <c r="M70" s="318">
        <v>30000000</v>
      </c>
      <c r="N70" s="409" t="s">
        <v>3634</v>
      </c>
      <c r="O70" s="404" t="s">
        <v>3635</v>
      </c>
      <c r="P70" s="390"/>
      <c r="Q70" s="282"/>
      <c r="R70" s="282"/>
      <c r="S70" s="282"/>
      <c r="T70" s="282"/>
      <c r="U70" s="282"/>
      <c r="V70" s="282"/>
      <c r="W70" s="282"/>
      <c r="X70" s="282"/>
      <c r="Y70" s="282"/>
      <c r="Z70" s="282"/>
    </row>
    <row r="71" spans="1:26" ht="99.75" customHeight="1">
      <c r="A71" s="314" t="s">
        <v>1731</v>
      </c>
      <c r="B71" s="269" t="s">
        <v>1732</v>
      </c>
      <c r="C71" s="269" t="s">
        <v>1733</v>
      </c>
      <c r="D71" s="268" t="s">
        <v>1734</v>
      </c>
      <c r="E71" s="270" t="s">
        <v>1735</v>
      </c>
      <c r="F71" s="268" t="s">
        <v>1799</v>
      </c>
      <c r="G71" s="270" t="s">
        <v>1800</v>
      </c>
      <c r="H71" s="315" t="s">
        <v>78</v>
      </c>
      <c r="I71" s="316"/>
      <c r="J71" s="317" t="s">
        <v>1804</v>
      </c>
      <c r="K71" s="272">
        <v>30000000</v>
      </c>
      <c r="L71" s="270" t="s">
        <v>949</v>
      </c>
      <c r="M71" s="318">
        <v>10000000</v>
      </c>
      <c r="N71" s="409" t="s">
        <v>3636</v>
      </c>
      <c r="O71" s="409" t="s">
        <v>3605</v>
      </c>
      <c r="P71" s="390"/>
      <c r="Q71" s="282"/>
      <c r="R71" s="282"/>
      <c r="S71" s="282"/>
      <c r="T71" s="282"/>
      <c r="U71" s="282"/>
      <c r="V71" s="282"/>
      <c r="W71" s="282"/>
      <c r="X71" s="282"/>
      <c r="Y71" s="282"/>
      <c r="Z71" s="282"/>
    </row>
    <row r="72" spans="1:26" ht="99.75" customHeight="1">
      <c r="A72" s="314" t="s">
        <v>1731</v>
      </c>
      <c r="B72" s="269" t="s">
        <v>1732</v>
      </c>
      <c r="C72" s="269" t="s">
        <v>1733</v>
      </c>
      <c r="D72" s="268" t="s">
        <v>1813</v>
      </c>
      <c r="E72" s="270" t="s">
        <v>1814</v>
      </c>
      <c r="F72" s="268" t="s">
        <v>1830</v>
      </c>
      <c r="G72" s="270" t="s">
        <v>1831</v>
      </c>
      <c r="H72" s="315" t="s">
        <v>78</v>
      </c>
      <c r="I72" s="316"/>
      <c r="J72" s="317"/>
      <c r="K72" s="272">
        <v>0</v>
      </c>
      <c r="L72" s="270"/>
      <c r="M72" s="318">
        <v>0</v>
      </c>
      <c r="N72" s="409" t="s">
        <v>3605</v>
      </c>
      <c r="O72" s="409" t="s">
        <v>3605</v>
      </c>
      <c r="P72" s="390"/>
      <c r="Q72" s="282"/>
      <c r="R72" s="282"/>
      <c r="S72" s="282"/>
      <c r="T72" s="282"/>
      <c r="U72" s="282"/>
      <c r="V72" s="282"/>
      <c r="W72" s="282"/>
      <c r="X72" s="282"/>
      <c r="Y72" s="282"/>
      <c r="Z72" s="282"/>
    </row>
    <row r="73" spans="1:26" ht="124.2">
      <c r="A73" s="314" t="s">
        <v>1731</v>
      </c>
      <c r="B73" s="269" t="s">
        <v>1732</v>
      </c>
      <c r="C73" s="269" t="s">
        <v>1733</v>
      </c>
      <c r="D73" s="268" t="s">
        <v>1845</v>
      </c>
      <c r="E73" s="270" t="s">
        <v>1846</v>
      </c>
      <c r="F73" s="268" t="s">
        <v>1847</v>
      </c>
      <c r="G73" s="270" t="s">
        <v>1848</v>
      </c>
      <c r="H73" s="315" t="s">
        <v>78</v>
      </c>
      <c r="I73" s="316"/>
      <c r="J73" s="317" t="s">
        <v>1857</v>
      </c>
      <c r="K73" s="272">
        <v>0</v>
      </c>
      <c r="L73" s="270" t="s">
        <v>1858</v>
      </c>
      <c r="M73" s="318">
        <v>0</v>
      </c>
      <c r="N73" s="409" t="s">
        <v>3637</v>
      </c>
      <c r="O73" s="434"/>
      <c r="P73" s="390"/>
      <c r="Q73" s="282"/>
      <c r="R73" s="282"/>
      <c r="S73" s="282"/>
      <c r="T73" s="282"/>
      <c r="U73" s="282"/>
      <c r="V73" s="282"/>
      <c r="W73" s="282"/>
      <c r="X73" s="282"/>
      <c r="Y73" s="282"/>
      <c r="Z73" s="282"/>
    </row>
    <row r="74" spans="1:26" ht="138">
      <c r="A74" s="314" t="s">
        <v>1731</v>
      </c>
      <c r="B74" s="269" t="s">
        <v>1732</v>
      </c>
      <c r="C74" s="269" t="s">
        <v>1733</v>
      </c>
      <c r="D74" s="268" t="s">
        <v>1845</v>
      </c>
      <c r="E74" s="270" t="s">
        <v>1846</v>
      </c>
      <c r="F74" s="268" t="s">
        <v>1869</v>
      </c>
      <c r="G74" s="270" t="s">
        <v>1870</v>
      </c>
      <c r="H74" s="315" t="s">
        <v>78</v>
      </c>
      <c r="I74" s="316"/>
      <c r="J74" s="317" t="s">
        <v>1857</v>
      </c>
      <c r="K74" s="272">
        <v>0</v>
      </c>
      <c r="L74" s="270" t="s">
        <v>1857</v>
      </c>
      <c r="M74" s="318">
        <v>0</v>
      </c>
      <c r="N74" s="409" t="s">
        <v>3638</v>
      </c>
      <c r="O74" s="434"/>
      <c r="P74" s="390"/>
      <c r="Q74" s="282"/>
      <c r="R74" s="282"/>
      <c r="S74" s="282"/>
      <c r="T74" s="282"/>
      <c r="U74" s="282"/>
      <c r="V74" s="282"/>
      <c r="W74" s="282"/>
      <c r="X74" s="282"/>
      <c r="Y74" s="282"/>
      <c r="Z74" s="282"/>
    </row>
    <row r="75" spans="1:26" ht="99.75" customHeight="1">
      <c r="A75" s="314" t="s">
        <v>1731</v>
      </c>
      <c r="B75" s="269" t="s">
        <v>1732</v>
      </c>
      <c r="C75" s="269" t="s">
        <v>1733</v>
      </c>
      <c r="D75" s="268" t="s">
        <v>1845</v>
      </c>
      <c r="E75" s="270" t="s">
        <v>1846</v>
      </c>
      <c r="F75" s="268" t="s">
        <v>1888</v>
      </c>
      <c r="G75" s="270" t="s">
        <v>1889</v>
      </c>
      <c r="H75" s="315" t="s">
        <v>78</v>
      </c>
      <c r="I75" s="316"/>
      <c r="J75" s="317" t="s">
        <v>1857</v>
      </c>
      <c r="K75" s="272">
        <v>0</v>
      </c>
      <c r="L75" s="270">
        <v>0</v>
      </c>
      <c r="M75" s="318">
        <v>0</v>
      </c>
      <c r="N75" s="409" t="s">
        <v>3639</v>
      </c>
      <c r="O75" s="404" t="s">
        <v>3640</v>
      </c>
      <c r="P75" s="390"/>
      <c r="Q75" s="282"/>
      <c r="R75" s="282"/>
      <c r="S75" s="282"/>
      <c r="T75" s="282"/>
      <c r="U75" s="282"/>
      <c r="V75" s="282"/>
      <c r="W75" s="282"/>
      <c r="X75" s="282"/>
      <c r="Y75" s="282"/>
      <c r="Z75" s="282"/>
    </row>
    <row r="76" spans="1:26" ht="99.75" customHeight="1">
      <c r="A76" s="314" t="s">
        <v>1990</v>
      </c>
      <c r="B76" s="269" t="s">
        <v>1991</v>
      </c>
      <c r="C76" s="269" t="s">
        <v>1992</v>
      </c>
      <c r="D76" s="268" t="s">
        <v>1993</v>
      </c>
      <c r="E76" s="270" t="s">
        <v>1994</v>
      </c>
      <c r="F76" s="268" t="s">
        <v>1995</v>
      </c>
      <c r="G76" s="270" t="s">
        <v>1996</v>
      </c>
      <c r="H76" s="315" t="s">
        <v>78</v>
      </c>
      <c r="I76" s="316"/>
      <c r="J76" s="317" t="s">
        <v>2002</v>
      </c>
      <c r="K76" s="272">
        <v>0</v>
      </c>
      <c r="L76" s="270" t="s">
        <v>2002</v>
      </c>
      <c r="M76" s="318">
        <v>0</v>
      </c>
      <c r="N76" s="409" t="s">
        <v>3573</v>
      </c>
      <c r="O76" s="434"/>
      <c r="P76" s="392"/>
      <c r="Q76" s="282"/>
      <c r="R76" s="282"/>
      <c r="S76" s="282"/>
      <c r="T76" s="282"/>
      <c r="U76" s="282"/>
      <c r="V76" s="282"/>
      <c r="W76" s="282"/>
      <c r="X76" s="282"/>
      <c r="Y76" s="282"/>
      <c r="Z76" s="282"/>
    </row>
    <row r="77" spans="1:26" ht="99.75" customHeight="1">
      <c r="A77" s="314" t="s">
        <v>2042</v>
      </c>
      <c r="B77" s="269" t="s">
        <v>2043</v>
      </c>
      <c r="C77" s="269" t="s">
        <v>2044</v>
      </c>
      <c r="D77" s="268" t="s">
        <v>2045</v>
      </c>
      <c r="E77" s="270" t="s">
        <v>2046</v>
      </c>
      <c r="F77" s="268" t="s">
        <v>2047</v>
      </c>
      <c r="G77" s="270" t="s">
        <v>2048</v>
      </c>
      <c r="H77" s="315" t="s">
        <v>78</v>
      </c>
      <c r="I77" s="316"/>
      <c r="J77" s="317" t="s">
        <v>1857</v>
      </c>
      <c r="K77" s="272">
        <v>0</v>
      </c>
      <c r="L77" s="270"/>
      <c r="M77" s="318">
        <v>0</v>
      </c>
      <c r="N77" s="409" t="s">
        <v>3641</v>
      </c>
      <c r="O77" s="404" t="s">
        <v>3642</v>
      </c>
      <c r="P77" s="390"/>
      <c r="Q77" s="282"/>
      <c r="R77" s="282"/>
      <c r="S77" s="282"/>
      <c r="T77" s="282"/>
      <c r="U77" s="282"/>
      <c r="V77" s="282"/>
      <c r="W77" s="282"/>
      <c r="X77" s="282"/>
      <c r="Y77" s="282"/>
      <c r="Z77" s="282"/>
    </row>
    <row r="78" spans="1:26" ht="99.75" customHeight="1">
      <c r="A78" s="314" t="s">
        <v>2042</v>
      </c>
      <c r="B78" s="269" t="s">
        <v>2043</v>
      </c>
      <c r="C78" s="269" t="s">
        <v>2044</v>
      </c>
      <c r="D78" s="268" t="s">
        <v>2070</v>
      </c>
      <c r="E78" s="270" t="s">
        <v>2071</v>
      </c>
      <c r="F78" s="268" t="s">
        <v>2072</v>
      </c>
      <c r="G78" s="270" t="s">
        <v>2073</v>
      </c>
      <c r="H78" s="315" t="s">
        <v>78</v>
      </c>
      <c r="I78" s="316"/>
      <c r="J78" s="317" t="s">
        <v>2078</v>
      </c>
      <c r="K78" s="272">
        <v>350000000</v>
      </c>
      <c r="L78" s="270" t="s">
        <v>949</v>
      </c>
      <c r="M78" s="318">
        <v>20000000</v>
      </c>
      <c r="N78" s="409" t="s">
        <v>3643</v>
      </c>
      <c r="O78" s="404" t="s">
        <v>3644</v>
      </c>
      <c r="P78" s="390"/>
      <c r="Q78" s="282"/>
      <c r="R78" s="282"/>
      <c r="S78" s="282"/>
      <c r="T78" s="282"/>
      <c r="U78" s="282"/>
      <c r="V78" s="282"/>
      <c r="W78" s="282"/>
      <c r="X78" s="282"/>
      <c r="Y78" s="282"/>
      <c r="Z78" s="282"/>
    </row>
    <row r="79" spans="1:26" ht="99.75" customHeight="1">
      <c r="A79" s="314" t="s">
        <v>2042</v>
      </c>
      <c r="B79" s="269" t="s">
        <v>2043</v>
      </c>
      <c r="C79" s="269" t="s">
        <v>2085</v>
      </c>
      <c r="D79" s="268" t="s">
        <v>2086</v>
      </c>
      <c r="E79" s="270" t="s">
        <v>2087</v>
      </c>
      <c r="F79" s="268" t="s">
        <v>2088</v>
      </c>
      <c r="G79" s="270" t="s">
        <v>2089</v>
      </c>
      <c r="H79" s="315" t="s">
        <v>78</v>
      </c>
      <c r="I79" s="316"/>
      <c r="J79" s="317"/>
      <c r="K79" s="272">
        <v>0</v>
      </c>
      <c r="L79" s="270"/>
      <c r="M79" s="318">
        <v>0</v>
      </c>
      <c r="N79" s="409" t="s">
        <v>3645</v>
      </c>
      <c r="O79" s="404" t="s">
        <v>3646</v>
      </c>
      <c r="P79" s="390"/>
      <c r="Q79" s="282"/>
      <c r="R79" s="282"/>
      <c r="S79" s="282"/>
      <c r="T79" s="282"/>
      <c r="U79" s="282"/>
      <c r="V79" s="282"/>
      <c r="W79" s="282"/>
      <c r="X79" s="282"/>
      <c r="Y79" s="282"/>
      <c r="Z79" s="282"/>
    </row>
    <row r="80" spans="1:26" ht="99.75" customHeight="1">
      <c r="A80" s="314" t="s">
        <v>2042</v>
      </c>
      <c r="B80" s="269" t="s">
        <v>2043</v>
      </c>
      <c r="C80" s="269" t="s">
        <v>2085</v>
      </c>
      <c r="D80" s="268" t="s">
        <v>2086</v>
      </c>
      <c r="E80" s="270" t="s">
        <v>2087</v>
      </c>
      <c r="F80" s="268" t="s">
        <v>2104</v>
      </c>
      <c r="G80" s="270" t="s">
        <v>2105</v>
      </c>
      <c r="H80" s="315" t="s">
        <v>78</v>
      </c>
      <c r="I80" s="316"/>
      <c r="J80" s="317" t="s">
        <v>2112</v>
      </c>
      <c r="K80" s="272">
        <v>0</v>
      </c>
      <c r="L80" s="270"/>
      <c r="M80" s="318">
        <v>0</v>
      </c>
      <c r="N80" s="409" t="s">
        <v>3647</v>
      </c>
      <c r="O80" s="404" t="s">
        <v>3644</v>
      </c>
      <c r="P80" s="390"/>
      <c r="Q80" s="282"/>
      <c r="R80" s="282"/>
      <c r="S80" s="282"/>
      <c r="T80" s="282"/>
      <c r="U80" s="282"/>
      <c r="V80" s="282"/>
      <c r="W80" s="282"/>
      <c r="X80" s="282"/>
      <c r="Y80" s="282"/>
      <c r="Z80" s="282"/>
    </row>
    <row r="81" spans="1:26" ht="165.6">
      <c r="A81" s="314" t="s">
        <v>2127</v>
      </c>
      <c r="B81" s="269" t="s">
        <v>2128</v>
      </c>
      <c r="C81" s="269" t="s">
        <v>2136</v>
      </c>
      <c r="D81" s="268" t="s">
        <v>2137</v>
      </c>
      <c r="E81" s="270" t="s">
        <v>2138</v>
      </c>
      <c r="F81" s="268" t="s">
        <v>2139</v>
      </c>
      <c r="G81" s="270" t="s">
        <v>2140</v>
      </c>
      <c r="H81" s="315" t="s">
        <v>78</v>
      </c>
      <c r="I81" s="316"/>
      <c r="J81" s="317" t="s">
        <v>2142</v>
      </c>
      <c r="K81" s="272">
        <v>0</v>
      </c>
      <c r="L81" s="270"/>
      <c r="M81" s="318">
        <v>0</v>
      </c>
      <c r="N81" s="409" t="s">
        <v>3648</v>
      </c>
      <c r="O81" s="404" t="s">
        <v>3649</v>
      </c>
      <c r="P81" s="390"/>
      <c r="Q81" s="282"/>
      <c r="R81" s="282"/>
      <c r="S81" s="282"/>
      <c r="T81" s="282"/>
      <c r="U81" s="282"/>
      <c r="V81" s="282"/>
      <c r="W81" s="282"/>
      <c r="X81" s="282"/>
      <c r="Y81" s="282"/>
      <c r="Z81" s="282"/>
    </row>
    <row r="82" spans="1:26" ht="99.75" customHeight="1">
      <c r="A82" s="314" t="s">
        <v>2127</v>
      </c>
      <c r="B82" s="269" t="s">
        <v>2128</v>
      </c>
      <c r="C82" s="269" t="s">
        <v>2136</v>
      </c>
      <c r="D82" s="268" t="s">
        <v>2150</v>
      </c>
      <c r="E82" s="270" t="s">
        <v>2151</v>
      </c>
      <c r="F82" s="268" t="s">
        <v>2152</v>
      </c>
      <c r="G82" s="270" t="s">
        <v>2153</v>
      </c>
      <c r="H82" s="315" t="s">
        <v>78</v>
      </c>
      <c r="I82" s="316"/>
      <c r="J82" s="317" t="s">
        <v>2171</v>
      </c>
      <c r="K82" s="272">
        <v>0</v>
      </c>
      <c r="L82" s="270">
        <v>0</v>
      </c>
      <c r="M82" s="318">
        <v>0</v>
      </c>
      <c r="N82" s="409" t="s">
        <v>3650</v>
      </c>
      <c r="O82" s="404" t="s">
        <v>3651</v>
      </c>
      <c r="P82" s="390"/>
      <c r="Q82" s="282"/>
      <c r="R82" s="282"/>
      <c r="S82" s="282"/>
      <c r="T82" s="282"/>
      <c r="U82" s="282"/>
      <c r="V82" s="282"/>
      <c r="W82" s="282"/>
      <c r="X82" s="282"/>
      <c r="Y82" s="282"/>
      <c r="Z82" s="282"/>
    </row>
    <row r="83" spans="1:26" ht="207">
      <c r="A83" s="314" t="s">
        <v>2200</v>
      </c>
      <c r="B83" s="269" t="s">
        <v>2201</v>
      </c>
      <c r="C83" s="269" t="s">
        <v>2230</v>
      </c>
      <c r="D83" s="268" t="s">
        <v>2203</v>
      </c>
      <c r="E83" s="270" t="s">
        <v>2204</v>
      </c>
      <c r="F83" s="268" t="s">
        <v>2231</v>
      </c>
      <c r="G83" s="270" t="s">
        <v>2232</v>
      </c>
      <c r="H83" s="315" t="s">
        <v>78</v>
      </c>
      <c r="I83" s="316"/>
      <c r="J83" s="317"/>
      <c r="K83" s="335">
        <v>0</v>
      </c>
      <c r="L83" s="270"/>
      <c r="M83" s="318">
        <v>0</v>
      </c>
      <c r="N83" s="409" t="s">
        <v>3652</v>
      </c>
      <c r="O83" s="404" t="s">
        <v>3653</v>
      </c>
      <c r="P83" s="390"/>
      <c r="Q83" s="282"/>
      <c r="R83" s="282"/>
      <c r="S83" s="282"/>
      <c r="T83" s="282"/>
      <c r="U83" s="282"/>
      <c r="V83" s="282"/>
      <c r="W83" s="282"/>
      <c r="X83" s="282"/>
      <c r="Y83" s="282"/>
      <c r="Z83" s="282"/>
    </row>
    <row r="84" spans="1:26" ht="99.75" customHeight="1">
      <c r="A84" s="314" t="s">
        <v>2200</v>
      </c>
      <c r="B84" s="269" t="s">
        <v>2201</v>
      </c>
      <c r="C84" s="269" t="s">
        <v>2230</v>
      </c>
      <c r="D84" s="268" t="s">
        <v>2203</v>
      </c>
      <c r="E84" s="270" t="s">
        <v>2204</v>
      </c>
      <c r="F84" s="268" t="s">
        <v>2265</v>
      </c>
      <c r="G84" s="270" t="s">
        <v>2266</v>
      </c>
      <c r="H84" s="315" t="s">
        <v>78</v>
      </c>
      <c r="I84" s="316"/>
      <c r="J84" s="317"/>
      <c r="K84" s="272"/>
      <c r="L84" s="270"/>
      <c r="M84" s="318"/>
      <c r="N84" s="409" t="s">
        <v>3654</v>
      </c>
      <c r="O84" s="434"/>
      <c r="P84" s="390"/>
      <c r="Q84" s="282"/>
      <c r="R84" s="282"/>
      <c r="S84" s="282"/>
      <c r="T84" s="282"/>
      <c r="U84" s="282"/>
      <c r="V84" s="282"/>
      <c r="W84" s="282"/>
      <c r="X84" s="282"/>
      <c r="Y84" s="282"/>
      <c r="Z84" s="282"/>
    </row>
    <row r="85" spans="1:26" ht="99.75" customHeight="1">
      <c r="A85" s="321" t="s">
        <v>2200</v>
      </c>
      <c r="B85" s="322" t="s">
        <v>2201</v>
      </c>
      <c r="C85" s="322" t="s">
        <v>2202</v>
      </c>
      <c r="D85" s="323" t="s">
        <v>2203</v>
      </c>
      <c r="E85" s="324" t="s">
        <v>2204</v>
      </c>
      <c r="F85" s="323" t="s">
        <v>2211</v>
      </c>
      <c r="G85" s="324" t="s">
        <v>2212</v>
      </c>
      <c r="H85" s="325"/>
      <c r="I85" s="326" t="s">
        <v>78</v>
      </c>
      <c r="J85" s="327"/>
      <c r="K85" s="328">
        <v>0</v>
      </c>
      <c r="L85" s="324"/>
      <c r="M85" s="329">
        <v>0</v>
      </c>
      <c r="N85" s="433"/>
      <c r="O85" s="434"/>
      <c r="P85" s="440"/>
      <c r="Q85" s="282"/>
      <c r="R85" s="282"/>
      <c r="S85" s="282"/>
      <c r="T85" s="282"/>
      <c r="U85" s="282"/>
      <c r="V85" s="282"/>
      <c r="W85" s="282"/>
      <c r="X85" s="282"/>
      <c r="Y85" s="282"/>
      <c r="Z85" s="282"/>
    </row>
    <row r="86" spans="1:26" ht="15.75" customHeight="1">
      <c r="A86" s="696"/>
      <c r="B86" s="697"/>
      <c r="C86" s="697"/>
      <c r="D86" s="696"/>
      <c r="E86" s="313"/>
      <c r="F86" s="282"/>
      <c r="G86" s="282"/>
      <c r="H86" s="282"/>
      <c r="I86" s="282"/>
      <c r="J86" s="282"/>
      <c r="K86" s="451"/>
      <c r="L86" s="282"/>
      <c r="M86" s="451"/>
      <c r="N86" s="698"/>
      <c r="O86" s="698"/>
      <c r="P86" s="313"/>
      <c r="Q86" s="282"/>
      <c r="R86" s="282"/>
      <c r="S86" s="282"/>
      <c r="T86" s="282"/>
      <c r="U86" s="282"/>
      <c r="V86" s="282"/>
      <c r="W86" s="282"/>
      <c r="X86" s="282"/>
      <c r="Y86" s="282"/>
      <c r="Z86" s="282"/>
    </row>
    <row r="87" spans="1:26" ht="15.75" customHeight="1">
      <c r="A87" s="282"/>
      <c r="B87" s="282"/>
      <c r="C87" s="282"/>
      <c r="D87" s="282"/>
      <c r="E87" s="282"/>
      <c r="F87" s="282"/>
      <c r="G87" s="282"/>
      <c r="H87" s="282"/>
      <c r="I87" s="282"/>
      <c r="J87" s="282"/>
      <c r="K87" s="451"/>
      <c r="L87" s="282"/>
      <c r="M87" s="451"/>
      <c r="N87" s="698"/>
      <c r="O87" s="698"/>
      <c r="P87" s="282"/>
      <c r="Q87" s="282"/>
      <c r="R87" s="282"/>
      <c r="S87" s="282"/>
      <c r="T87" s="282"/>
      <c r="U87" s="282"/>
      <c r="V87" s="282"/>
      <c r="W87" s="282"/>
      <c r="X87" s="282"/>
      <c r="Y87" s="282"/>
      <c r="Z87" s="282"/>
    </row>
    <row r="88" spans="1:26" ht="15.75" customHeight="1">
      <c r="A88" s="282"/>
      <c r="B88" s="282"/>
      <c r="C88" s="282"/>
      <c r="D88" s="282"/>
      <c r="E88" s="282"/>
      <c r="F88" s="282"/>
      <c r="G88" s="282"/>
      <c r="H88" s="282"/>
      <c r="I88" s="282"/>
      <c r="J88" s="282"/>
      <c r="K88" s="451"/>
      <c r="L88" s="282"/>
      <c r="M88" s="451"/>
      <c r="N88" s="698"/>
      <c r="O88" s="698"/>
      <c r="P88" s="282"/>
      <c r="Q88" s="282"/>
      <c r="R88" s="282"/>
      <c r="S88" s="282"/>
      <c r="T88" s="282"/>
      <c r="U88" s="282"/>
      <c r="V88" s="282"/>
      <c r="W88" s="282"/>
      <c r="X88" s="282"/>
      <c r="Y88" s="282"/>
      <c r="Z88" s="282"/>
    </row>
    <row r="89" spans="1:26" ht="15.75" customHeight="1">
      <c r="A89" s="282"/>
      <c r="B89" s="282"/>
      <c r="C89" s="282"/>
      <c r="D89" s="282"/>
      <c r="E89" s="282"/>
      <c r="F89" s="282"/>
      <c r="G89" s="282"/>
      <c r="H89" s="282"/>
      <c r="I89" s="282"/>
      <c r="J89" s="282"/>
      <c r="K89" s="451"/>
      <c r="L89" s="282"/>
      <c r="M89" s="451"/>
      <c r="N89" s="698"/>
      <c r="O89" s="698"/>
      <c r="P89" s="282"/>
      <c r="Q89" s="282"/>
      <c r="R89" s="282"/>
      <c r="S89" s="282"/>
      <c r="T89" s="282"/>
      <c r="U89" s="282"/>
      <c r="V89" s="282"/>
      <c r="W89" s="282"/>
      <c r="X89" s="282"/>
      <c r="Y89" s="282"/>
      <c r="Z89" s="282"/>
    </row>
    <row r="90" spans="1:26" ht="15.75" customHeight="1">
      <c r="A90" s="282"/>
      <c r="B90" s="282"/>
      <c r="C90" s="282"/>
      <c r="D90" s="282"/>
      <c r="E90" s="282"/>
      <c r="F90" s="282"/>
      <c r="G90" s="282"/>
      <c r="H90" s="282"/>
      <c r="I90" s="282"/>
      <c r="J90" s="282"/>
      <c r="K90" s="451"/>
      <c r="L90" s="282"/>
      <c r="M90" s="451"/>
      <c r="N90" s="698"/>
      <c r="O90" s="698"/>
      <c r="P90" s="282"/>
      <c r="Q90" s="282"/>
      <c r="R90" s="282"/>
      <c r="S90" s="282"/>
      <c r="T90" s="282"/>
      <c r="U90" s="282"/>
      <c r="V90" s="282"/>
      <c r="W90" s="282"/>
      <c r="X90" s="282"/>
      <c r="Y90" s="282"/>
      <c r="Z90" s="282"/>
    </row>
    <row r="91" spans="1:26" ht="15.75" customHeight="1">
      <c r="A91" s="282"/>
      <c r="B91" s="282"/>
      <c r="C91" s="282"/>
      <c r="D91" s="282"/>
      <c r="E91" s="282"/>
      <c r="F91" s="282"/>
      <c r="G91" s="282"/>
      <c r="H91" s="282"/>
      <c r="I91" s="282"/>
      <c r="J91" s="282"/>
      <c r="K91" s="451"/>
      <c r="L91" s="282"/>
      <c r="M91" s="451"/>
      <c r="N91" s="698"/>
      <c r="O91" s="698"/>
      <c r="P91" s="282"/>
      <c r="Q91" s="282"/>
      <c r="R91" s="282"/>
      <c r="S91" s="282"/>
      <c r="T91" s="282"/>
      <c r="U91" s="282"/>
      <c r="V91" s="282"/>
      <c r="W91" s="282"/>
      <c r="X91" s="282"/>
      <c r="Y91" s="282"/>
      <c r="Z91" s="282"/>
    </row>
    <row r="92" spans="1:26" ht="15.75" customHeight="1">
      <c r="A92" s="282"/>
      <c r="B92" s="282"/>
      <c r="C92" s="282"/>
      <c r="D92" s="282"/>
      <c r="E92" s="282"/>
      <c r="F92" s="282"/>
      <c r="G92" s="282"/>
      <c r="H92" s="282"/>
      <c r="I92" s="282"/>
      <c r="J92" s="282"/>
      <c r="K92" s="451"/>
      <c r="L92" s="282"/>
      <c r="M92" s="451"/>
      <c r="N92" s="698"/>
      <c r="O92" s="698"/>
      <c r="P92" s="282"/>
      <c r="Q92" s="282"/>
      <c r="R92" s="282"/>
      <c r="S92" s="282"/>
      <c r="T92" s="282"/>
      <c r="U92" s="282"/>
      <c r="V92" s="282"/>
      <c r="W92" s="282"/>
      <c r="X92" s="282"/>
      <c r="Y92" s="282"/>
      <c r="Z92" s="282"/>
    </row>
    <row r="93" spans="1:26" ht="15.75" customHeight="1">
      <c r="A93" s="282"/>
      <c r="B93" s="282"/>
      <c r="C93" s="282"/>
      <c r="D93" s="282"/>
      <c r="E93" s="282"/>
      <c r="F93" s="282"/>
      <c r="G93" s="282"/>
      <c r="H93" s="282"/>
      <c r="I93" s="282"/>
      <c r="J93" s="282"/>
      <c r="K93" s="451"/>
      <c r="L93" s="282"/>
      <c r="M93" s="451"/>
      <c r="N93" s="698"/>
      <c r="O93" s="698"/>
      <c r="P93" s="282"/>
      <c r="Q93" s="282"/>
      <c r="R93" s="282"/>
      <c r="S93" s="282"/>
      <c r="T93" s="282"/>
      <c r="U93" s="282"/>
      <c r="V93" s="282"/>
      <c r="W93" s="282"/>
      <c r="X93" s="282"/>
      <c r="Y93" s="282"/>
      <c r="Z93" s="282"/>
    </row>
    <row r="94" spans="1:26" ht="15.75" customHeight="1">
      <c r="A94" s="282"/>
      <c r="B94" s="282"/>
      <c r="C94" s="282"/>
      <c r="D94" s="282"/>
      <c r="E94" s="282"/>
      <c r="F94" s="282"/>
      <c r="G94" s="282"/>
      <c r="H94" s="282"/>
      <c r="I94" s="282"/>
      <c r="J94" s="282"/>
      <c r="K94" s="451"/>
      <c r="L94" s="282"/>
      <c r="M94" s="451"/>
      <c r="N94" s="698"/>
      <c r="O94" s="698"/>
      <c r="P94" s="282"/>
      <c r="Q94" s="282"/>
      <c r="R94" s="282"/>
      <c r="S94" s="282"/>
      <c r="T94" s="282"/>
      <c r="U94" s="282"/>
      <c r="V94" s="282"/>
      <c r="W94" s="282"/>
      <c r="X94" s="282"/>
      <c r="Y94" s="282"/>
      <c r="Z94" s="282"/>
    </row>
    <row r="95" spans="1:26" ht="15.75" customHeight="1">
      <c r="A95" s="282"/>
      <c r="B95" s="282"/>
      <c r="C95" s="282"/>
      <c r="D95" s="282"/>
      <c r="E95" s="282"/>
      <c r="F95" s="282"/>
      <c r="G95" s="282"/>
      <c r="H95" s="282"/>
      <c r="I95" s="282"/>
      <c r="J95" s="282"/>
      <c r="K95" s="451"/>
      <c r="L95" s="282"/>
      <c r="M95" s="451"/>
      <c r="N95" s="698"/>
      <c r="O95" s="698"/>
      <c r="P95" s="282"/>
      <c r="Q95" s="282"/>
      <c r="R95" s="282"/>
      <c r="S95" s="282"/>
      <c r="T95" s="282"/>
      <c r="U95" s="282"/>
      <c r="V95" s="282"/>
      <c r="W95" s="282"/>
      <c r="X95" s="282"/>
      <c r="Y95" s="282"/>
      <c r="Z95" s="282"/>
    </row>
    <row r="96" spans="1:26" ht="15.75" customHeight="1">
      <c r="A96" s="282"/>
      <c r="B96" s="282"/>
      <c r="C96" s="282"/>
      <c r="D96" s="282"/>
      <c r="E96" s="282"/>
      <c r="F96" s="282"/>
      <c r="G96" s="282"/>
      <c r="H96" s="282"/>
      <c r="I96" s="282"/>
      <c r="J96" s="282"/>
      <c r="K96" s="451"/>
      <c r="L96" s="282"/>
      <c r="M96" s="451"/>
      <c r="N96" s="698"/>
      <c r="O96" s="698"/>
      <c r="P96" s="282"/>
      <c r="Q96" s="282"/>
      <c r="R96" s="282"/>
      <c r="S96" s="282"/>
      <c r="T96" s="282"/>
      <c r="U96" s="282"/>
      <c r="V96" s="282"/>
      <c r="W96" s="282"/>
      <c r="X96" s="282"/>
      <c r="Y96" s="282"/>
      <c r="Z96" s="282"/>
    </row>
    <row r="97" spans="1:26" ht="15.75" customHeight="1">
      <c r="A97" s="282"/>
      <c r="B97" s="282"/>
      <c r="C97" s="282"/>
      <c r="D97" s="282"/>
      <c r="E97" s="282"/>
      <c r="F97" s="282"/>
      <c r="G97" s="282"/>
      <c r="H97" s="282"/>
      <c r="I97" s="282"/>
      <c r="J97" s="282"/>
      <c r="K97" s="451"/>
      <c r="L97" s="282"/>
      <c r="M97" s="451"/>
      <c r="N97" s="698"/>
      <c r="O97" s="698"/>
      <c r="P97" s="282"/>
      <c r="Q97" s="282"/>
      <c r="R97" s="282"/>
      <c r="S97" s="282"/>
      <c r="T97" s="282"/>
      <c r="U97" s="282"/>
      <c r="V97" s="282"/>
      <c r="W97" s="282"/>
      <c r="X97" s="282"/>
      <c r="Y97" s="282"/>
      <c r="Z97" s="282"/>
    </row>
    <row r="98" spans="1:26" ht="15.75" customHeight="1">
      <c r="A98" s="282"/>
      <c r="B98" s="282"/>
      <c r="C98" s="282"/>
      <c r="D98" s="282"/>
      <c r="E98" s="282"/>
      <c r="F98" s="282"/>
      <c r="G98" s="282"/>
      <c r="H98" s="282"/>
      <c r="I98" s="282"/>
      <c r="J98" s="282"/>
      <c r="K98" s="451"/>
      <c r="L98" s="282"/>
      <c r="M98" s="451"/>
      <c r="N98" s="698"/>
      <c r="O98" s="698"/>
      <c r="P98" s="282"/>
      <c r="Q98" s="282"/>
      <c r="R98" s="282"/>
      <c r="S98" s="282"/>
      <c r="T98" s="282"/>
      <c r="U98" s="282"/>
      <c r="V98" s="282"/>
      <c r="W98" s="282"/>
      <c r="X98" s="282"/>
      <c r="Y98" s="282"/>
      <c r="Z98" s="282"/>
    </row>
    <row r="99" spans="1:26" ht="15.75" customHeight="1">
      <c r="A99" s="282"/>
      <c r="B99" s="282"/>
      <c r="C99" s="282"/>
      <c r="D99" s="282"/>
      <c r="E99" s="282"/>
      <c r="F99" s="282"/>
      <c r="G99" s="282"/>
      <c r="H99" s="282"/>
      <c r="I99" s="282"/>
      <c r="J99" s="282"/>
      <c r="K99" s="451"/>
      <c r="L99" s="282"/>
      <c r="M99" s="451"/>
      <c r="N99" s="698"/>
      <c r="O99" s="698"/>
      <c r="P99" s="282"/>
      <c r="Q99" s="282"/>
      <c r="R99" s="282"/>
      <c r="S99" s="282"/>
      <c r="T99" s="282"/>
      <c r="U99" s="282"/>
      <c r="V99" s="282"/>
      <c r="W99" s="282"/>
      <c r="X99" s="282"/>
      <c r="Y99" s="282"/>
      <c r="Z99" s="282"/>
    </row>
    <row r="100" spans="1:26" ht="15.75" customHeight="1">
      <c r="A100" s="282"/>
      <c r="B100" s="282"/>
      <c r="C100" s="282"/>
      <c r="D100" s="282"/>
      <c r="E100" s="282"/>
      <c r="F100" s="282"/>
      <c r="G100" s="282"/>
      <c r="H100" s="282"/>
      <c r="I100" s="282"/>
      <c r="J100" s="282"/>
      <c r="K100" s="451"/>
      <c r="L100" s="282"/>
      <c r="M100" s="451"/>
      <c r="N100" s="698"/>
      <c r="O100" s="698"/>
      <c r="P100" s="282"/>
      <c r="Q100" s="282"/>
      <c r="R100" s="282"/>
      <c r="S100" s="282"/>
      <c r="T100" s="282"/>
      <c r="U100" s="282"/>
      <c r="V100" s="282"/>
      <c r="W100" s="282"/>
      <c r="X100" s="282"/>
      <c r="Y100" s="282"/>
      <c r="Z100" s="282"/>
    </row>
    <row r="101" spans="1:26" ht="15.75" customHeight="1">
      <c r="A101" s="282"/>
      <c r="B101" s="282"/>
      <c r="C101" s="282"/>
      <c r="D101" s="282"/>
      <c r="E101" s="282"/>
      <c r="F101" s="282"/>
      <c r="G101" s="282"/>
      <c r="H101" s="282"/>
      <c r="I101" s="282"/>
      <c r="J101" s="282"/>
      <c r="K101" s="451"/>
      <c r="L101" s="282"/>
      <c r="M101" s="451"/>
      <c r="N101" s="698"/>
      <c r="O101" s="698"/>
      <c r="P101" s="282"/>
      <c r="Q101" s="282"/>
      <c r="R101" s="282"/>
      <c r="S101" s="282"/>
      <c r="T101" s="282"/>
      <c r="U101" s="282"/>
      <c r="V101" s="282"/>
      <c r="W101" s="282"/>
      <c r="X101" s="282"/>
      <c r="Y101" s="282"/>
      <c r="Z101" s="282"/>
    </row>
    <row r="102" spans="1:26" ht="15.75" customHeight="1">
      <c r="A102" s="282"/>
      <c r="B102" s="282"/>
      <c r="C102" s="282"/>
      <c r="D102" s="282"/>
      <c r="E102" s="282"/>
      <c r="F102" s="282"/>
      <c r="G102" s="282"/>
      <c r="H102" s="282"/>
      <c r="I102" s="282"/>
      <c r="J102" s="282"/>
      <c r="K102" s="451"/>
      <c r="L102" s="282"/>
      <c r="M102" s="451"/>
      <c r="N102" s="698"/>
      <c r="O102" s="698"/>
      <c r="P102" s="282"/>
      <c r="Q102" s="282"/>
      <c r="R102" s="282"/>
      <c r="S102" s="282"/>
      <c r="T102" s="282"/>
      <c r="U102" s="282"/>
      <c r="V102" s="282"/>
      <c r="W102" s="282"/>
      <c r="X102" s="282"/>
      <c r="Y102" s="282"/>
      <c r="Z102" s="282"/>
    </row>
    <row r="103" spans="1:26" ht="15.75" customHeight="1">
      <c r="A103" s="282"/>
      <c r="B103" s="282"/>
      <c r="C103" s="282"/>
      <c r="D103" s="282"/>
      <c r="E103" s="282"/>
      <c r="F103" s="282"/>
      <c r="G103" s="282"/>
      <c r="H103" s="282"/>
      <c r="I103" s="282"/>
      <c r="J103" s="282"/>
      <c r="K103" s="451"/>
      <c r="L103" s="282"/>
      <c r="M103" s="451"/>
      <c r="N103" s="698"/>
      <c r="O103" s="698"/>
      <c r="P103" s="282"/>
      <c r="Q103" s="282"/>
      <c r="R103" s="282"/>
      <c r="S103" s="282"/>
      <c r="T103" s="282"/>
      <c r="U103" s="282"/>
      <c r="V103" s="282"/>
      <c r="W103" s="282"/>
      <c r="X103" s="282"/>
      <c r="Y103" s="282"/>
      <c r="Z103" s="282"/>
    </row>
    <row r="104" spans="1:26" ht="15.75" customHeight="1">
      <c r="A104" s="282"/>
      <c r="B104" s="282"/>
      <c r="C104" s="282"/>
      <c r="D104" s="282"/>
      <c r="E104" s="282"/>
      <c r="F104" s="282"/>
      <c r="G104" s="282"/>
      <c r="H104" s="282"/>
      <c r="I104" s="282"/>
      <c r="J104" s="282"/>
      <c r="K104" s="451"/>
      <c r="L104" s="282"/>
      <c r="M104" s="451"/>
      <c r="N104" s="698"/>
      <c r="O104" s="698"/>
      <c r="P104" s="282"/>
      <c r="Q104" s="282"/>
      <c r="R104" s="282"/>
      <c r="S104" s="282"/>
      <c r="T104" s="282"/>
      <c r="U104" s="282"/>
      <c r="V104" s="282"/>
      <c r="W104" s="282"/>
      <c r="X104" s="282"/>
      <c r="Y104" s="282"/>
      <c r="Z104" s="282"/>
    </row>
    <row r="105" spans="1:26" ht="15.75" customHeight="1">
      <c r="A105" s="282"/>
      <c r="B105" s="282"/>
      <c r="C105" s="282"/>
      <c r="D105" s="282"/>
      <c r="E105" s="282"/>
      <c r="F105" s="282"/>
      <c r="G105" s="282"/>
      <c r="H105" s="282"/>
      <c r="I105" s="282"/>
      <c r="J105" s="282"/>
      <c r="K105" s="451"/>
      <c r="L105" s="282"/>
      <c r="M105" s="451"/>
      <c r="N105" s="698"/>
      <c r="O105" s="698"/>
      <c r="P105" s="282"/>
      <c r="Q105" s="282"/>
      <c r="R105" s="282"/>
      <c r="S105" s="282"/>
      <c r="T105" s="282"/>
      <c r="U105" s="282"/>
      <c r="V105" s="282"/>
      <c r="W105" s="282"/>
      <c r="X105" s="282"/>
      <c r="Y105" s="282"/>
      <c r="Z105" s="282"/>
    </row>
    <row r="106" spans="1:26" ht="15.75" customHeight="1">
      <c r="A106" s="282"/>
      <c r="B106" s="282"/>
      <c r="C106" s="282"/>
      <c r="D106" s="282"/>
      <c r="E106" s="282"/>
      <c r="F106" s="282"/>
      <c r="G106" s="282"/>
      <c r="H106" s="282"/>
      <c r="I106" s="282"/>
      <c r="J106" s="282"/>
      <c r="K106" s="451"/>
      <c r="L106" s="282"/>
      <c r="M106" s="451"/>
      <c r="N106" s="698"/>
      <c r="O106" s="698"/>
      <c r="P106" s="282"/>
      <c r="Q106" s="282"/>
      <c r="R106" s="282"/>
      <c r="S106" s="282"/>
      <c r="T106" s="282"/>
      <c r="U106" s="282"/>
      <c r="V106" s="282"/>
      <c r="W106" s="282"/>
      <c r="X106" s="282"/>
      <c r="Y106" s="282"/>
      <c r="Z106" s="282"/>
    </row>
    <row r="107" spans="1:26" ht="15.75" customHeight="1">
      <c r="A107" s="282"/>
      <c r="B107" s="282"/>
      <c r="C107" s="282"/>
      <c r="D107" s="282"/>
      <c r="E107" s="282"/>
      <c r="F107" s="282"/>
      <c r="G107" s="282"/>
      <c r="H107" s="282"/>
      <c r="I107" s="282"/>
      <c r="J107" s="282"/>
      <c r="K107" s="451"/>
      <c r="L107" s="282"/>
      <c r="M107" s="451"/>
      <c r="N107" s="698"/>
      <c r="O107" s="698"/>
      <c r="P107" s="282"/>
      <c r="Q107" s="282"/>
      <c r="R107" s="282"/>
      <c r="S107" s="282"/>
      <c r="T107" s="282"/>
      <c r="U107" s="282"/>
      <c r="V107" s="282"/>
      <c r="W107" s="282"/>
      <c r="X107" s="282"/>
      <c r="Y107" s="282"/>
      <c r="Z107" s="282"/>
    </row>
    <row r="108" spans="1:26" ht="15.75" customHeight="1">
      <c r="A108" s="282"/>
      <c r="B108" s="282"/>
      <c r="C108" s="282"/>
      <c r="D108" s="282"/>
      <c r="E108" s="282"/>
      <c r="F108" s="282"/>
      <c r="G108" s="282"/>
      <c r="H108" s="282"/>
      <c r="I108" s="282"/>
      <c r="J108" s="282"/>
      <c r="K108" s="451"/>
      <c r="L108" s="282"/>
      <c r="M108" s="451"/>
      <c r="N108" s="698"/>
      <c r="O108" s="698"/>
      <c r="P108" s="282"/>
      <c r="Q108" s="282"/>
      <c r="R108" s="282"/>
      <c r="S108" s="282"/>
      <c r="T108" s="282"/>
      <c r="U108" s="282"/>
      <c r="V108" s="282"/>
      <c r="W108" s="282"/>
      <c r="X108" s="282"/>
      <c r="Y108" s="282"/>
      <c r="Z108" s="282"/>
    </row>
    <row r="109" spans="1:26" ht="15.75" customHeight="1">
      <c r="A109" s="282"/>
      <c r="B109" s="282"/>
      <c r="C109" s="282"/>
      <c r="D109" s="282"/>
      <c r="E109" s="282"/>
      <c r="F109" s="282"/>
      <c r="G109" s="282"/>
      <c r="H109" s="282"/>
      <c r="I109" s="282"/>
      <c r="J109" s="282"/>
      <c r="K109" s="451"/>
      <c r="L109" s="282"/>
      <c r="M109" s="451"/>
      <c r="N109" s="698"/>
      <c r="O109" s="698"/>
      <c r="P109" s="282"/>
      <c r="Q109" s="282"/>
      <c r="R109" s="282"/>
      <c r="S109" s="282"/>
      <c r="T109" s="282"/>
      <c r="U109" s="282"/>
      <c r="V109" s="282"/>
      <c r="W109" s="282"/>
      <c r="X109" s="282"/>
      <c r="Y109" s="282"/>
      <c r="Z109" s="282"/>
    </row>
    <row r="110" spans="1:26" ht="15.75" customHeight="1">
      <c r="A110" s="282"/>
      <c r="B110" s="282"/>
      <c r="C110" s="282"/>
      <c r="D110" s="282"/>
      <c r="E110" s="282"/>
      <c r="F110" s="282"/>
      <c r="G110" s="282"/>
      <c r="H110" s="282"/>
      <c r="I110" s="282"/>
      <c r="J110" s="282"/>
      <c r="K110" s="451"/>
      <c r="L110" s="282"/>
      <c r="M110" s="451"/>
      <c r="N110" s="698"/>
      <c r="O110" s="698"/>
      <c r="P110" s="282"/>
      <c r="Q110" s="282"/>
      <c r="R110" s="282"/>
      <c r="S110" s="282"/>
      <c r="T110" s="282"/>
      <c r="U110" s="282"/>
      <c r="V110" s="282"/>
      <c r="W110" s="282"/>
      <c r="X110" s="282"/>
      <c r="Y110" s="282"/>
      <c r="Z110" s="282"/>
    </row>
    <row r="111" spans="1:26" ht="15.75" customHeight="1">
      <c r="A111" s="282"/>
      <c r="B111" s="282"/>
      <c r="C111" s="282"/>
      <c r="D111" s="282"/>
      <c r="E111" s="282"/>
      <c r="F111" s="282"/>
      <c r="G111" s="282"/>
      <c r="H111" s="282"/>
      <c r="I111" s="282"/>
      <c r="J111" s="282"/>
      <c r="K111" s="451"/>
      <c r="L111" s="282"/>
      <c r="M111" s="451"/>
      <c r="N111" s="698"/>
      <c r="O111" s="698"/>
      <c r="P111" s="282"/>
      <c r="Q111" s="282"/>
      <c r="R111" s="282"/>
      <c r="S111" s="282"/>
      <c r="T111" s="282"/>
      <c r="U111" s="282"/>
      <c r="V111" s="282"/>
      <c r="W111" s="282"/>
      <c r="X111" s="282"/>
      <c r="Y111" s="282"/>
      <c r="Z111" s="282"/>
    </row>
    <row r="112" spans="1:26" ht="15.75" customHeight="1">
      <c r="A112" s="282"/>
      <c r="B112" s="282"/>
      <c r="C112" s="282"/>
      <c r="D112" s="282"/>
      <c r="E112" s="282"/>
      <c r="F112" s="282"/>
      <c r="G112" s="282"/>
      <c r="H112" s="282"/>
      <c r="I112" s="282"/>
      <c r="J112" s="282"/>
      <c r="K112" s="451"/>
      <c r="L112" s="282"/>
      <c r="M112" s="451"/>
      <c r="N112" s="698"/>
      <c r="O112" s="698"/>
      <c r="P112" s="282"/>
      <c r="Q112" s="282"/>
      <c r="R112" s="282"/>
      <c r="S112" s="282"/>
      <c r="T112" s="282"/>
      <c r="U112" s="282"/>
      <c r="V112" s="282"/>
      <c r="W112" s="282"/>
      <c r="X112" s="282"/>
      <c r="Y112" s="282"/>
      <c r="Z112" s="282"/>
    </row>
    <row r="113" spans="1:26" ht="15.75" customHeight="1">
      <c r="A113" s="282"/>
      <c r="B113" s="282"/>
      <c r="C113" s="282"/>
      <c r="D113" s="282"/>
      <c r="E113" s="282"/>
      <c r="F113" s="282"/>
      <c r="G113" s="282"/>
      <c r="H113" s="282"/>
      <c r="I113" s="282"/>
      <c r="J113" s="282"/>
      <c r="K113" s="451"/>
      <c r="L113" s="282"/>
      <c r="M113" s="451"/>
      <c r="N113" s="698"/>
      <c r="O113" s="698"/>
      <c r="P113" s="282"/>
      <c r="Q113" s="282"/>
      <c r="R113" s="282"/>
      <c r="S113" s="282"/>
      <c r="T113" s="282"/>
      <c r="U113" s="282"/>
      <c r="V113" s="282"/>
      <c r="W113" s="282"/>
      <c r="X113" s="282"/>
      <c r="Y113" s="282"/>
      <c r="Z113" s="282"/>
    </row>
    <row r="114" spans="1:26" ht="15.75" customHeight="1">
      <c r="A114" s="282"/>
      <c r="B114" s="282"/>
      <c r="C114" s="282"/>
      <c r="D114" s="282"/>
      <c r="E114" s="282"/>
      <c r="F114" s="282"/>
      <c r="G114" s="282"/>
      <c r="H114" s="282"/>
      <c r="I114" s="282"/>
      <c r="J114" s="282"/>
      <c r="K114" s="451"/>
      <c r="L114" s="282"/>
      <c r="M114" s="451"/>
      <c r="N114" s="698"/>
      <c r="O114" s="698"/>
      <c r="P114" s="282"/>
      <c r="Q114" s="282"/>
      <c r="R114" s="282"/>
      <c r="S114" s="282"/>
      <c r="T114" s="282"/>
      <c r="U114" s="282"/>
      <c r="V114" s="282"/>
      <c r="W114" s="282"/>
      <c r="X114" s="282"/>
      <c r="Y114" s="282"/>
      <c r="Z114" s="282"/>
    </row>
    <row r="115" spans="1:26" ht="15.75" customHeight="1">
      <c r="A115" s="282"/>
      <c r="B115" s="282"/>
      <c r="C115" s="282"/>
      <c r="D115" s="282"/>
      <c r="E115" s="282"/>
      <c r="F115" s="282"/>
      <c r="G115" s="282"/>
      <c r="H115" s="282"/>
      <c r="I115" s="282"/>
      <c r="J115" s="282"/>
      <c r="K115" s="451"/>
      <c r="L115" s="282"/>
      <c r="M115" s="451"/>
      <c r="N115" s="698"/>
      <c r="O115" s="698"/>
      <c r="P115" s="282"/>
      <c r="Q115" s="282"/>
      <c r="R115" s="282"/>
      <c r="S115" s="282"/>
      <c r="T115" s="282"/>
      <c r="U115" s="282"/>
      <c r="V115" s="282"/>
      <c r="W115" s="282"/>
      <c r="X115" s="282"/>
      <c r="Y115" s="282"/>
      <c r="Z115" s="282"/>
    </row>
    <row r="116" spans="1:26" ht="15.75" customHeight="1">
      <c r="A116" s="282"/>
      <c r="B116" s="282"/>
      <c r="C116" s="282"/>
      <c r="D116" s="282"/>
      <c r="E116" s="282"/>
      <c r="F116" s="282"/>
      <c r="G116" s="282"/>
      <c r="H116" s="282"/>
      <c r="I116" s="282"/>
      <c r="J116" s="282"/>
      <c r="K116" s="451"/>
      <c r="L116" s="282"/>
      <c r="M116" s="451"/>
      <c r="N116" s="698"/>
      <c r="O116" s="698"/>
      <c r="P116" s="282"/>
      <c r="Q116" s="282"/>
      <c r="R116" s="282"/>
      <c r="S116" s="282"/>
      <c r="T116" s="282"/>
      <c r="U116" s="282"/>
      <c r="V116" s="282"/>
      <c r="W116" s="282"/>
      <c r="X116" s="282"/>
      <c r="Y116" s="282"/>
      <c r="Z116" s="282"/>
    </row>
    <row r="117" spans="1:26" ht="15.75" customHeight="1">
      <c r="A117" s="282"/>
      <c r="B117" s="282"/>
      <c r="C117" s="282"/>
      <c r="D117" s="282"/>
      <c r="E117" s="282"/>
      <c r="F117" s="282"/>
      <c r="G117" s="282"/>
      <c r="H117" s="282"/>
      <c r="I117" s="282"/>
      <c r="J117" s="282"/>
      <c r="K117" s="451"/>
      <c r="L117" s="282"/>
      <c r="M117" s="451"/>
      <c r="N117" s="698"/>
      <c r="O117" s="698"/>
      <c r="P117" s="282"/>
      <c r="Q117" s="282"/>
      <c r="R117" s="282"/>
      <c r="S117" s="282"/>
      <c r="T117" s="282"/>
      <c r="U117" s="282"/>
      <c r="V117" s="282"/>
      <c r="W117" s="282"/>
      <c r="X117" s="282"/>
      <c r="Y117" s="282"/>
      <c r="Z117" s="282"/>
    </row>
    <row r="118" spans="1:26" ht="15.75" customHeight="1">
      <c r="A118" s="282"/>
      <c r="B118" s="282"/>
      <c r="C118" s="282"/>
      <c r="D118" s="282"/>
      <c r="E118" s="282"/>
      <c r="F118" s="282"/>
      <c r="G118" s="282"/>
      <c r="H118" s="282"/>
      <c r="I118" s="282"/>
      <c r="J118" s="282"/>
      <c r="K118" s="451"/>
      <c r="L118" s="282"/>
      <c r="M118" s="451"/>
      <c r="N118" s="698"/>
      <c r="O118" s="698"/>
      <c r="P118" s="282"/>
      <c r="Q118" s="282"/>
      <c r="R118" s="282"/>
      <c r="S118" s="282"/>
      <c r="T118" s="282"/>
      <c r="U118" s="282"/>
      <c r="V118" s="282"/>
      <c r="W118" s="282"/>
      <c r="X118" s="282"/>
      <c r="Y118" s="282"/>
      <c r="Z118" s="282"/>
    </row>
    <row r="119" spans="1:26" ht="15.75" customHeight="1">
      <c r="A119" s="282"/>
      <c r="B119" s="282"/>
      <c r="C119" s="282"/>
      <c r="D119" s="282"/>
      <c r="E119" s="282"/>
      <c r="F119" s="282"/>
      <c r="G119" s="282"/>
      <c r="H119" s="282"/>
      <c r="I119" s="282"/>
      <c r="J119" s="282"/>
      <c r="K119" s="451"/>
      <c r="L119" s="282"/>
      <c r="M119" s="451"/>
      <c r="N119" s="698"/>
      <c r="O119" s="698"/>
      <c r="P119" s="282"/>
      <c r="Q119" s="282"/>
      <c r="R119" s="282"/>
      <c r="S119" s="282"/>
      <c r="T119" s="282"/>
      <c r="U119" s="282"/>
      <c r="V119" s="282"/>
      <c r="W119" s="282"/>
      <c r="X119" s="282"/>
      <c r="Y119" s="282"/>
      <c r="Z119" s="282"/>
    </row>
    <row r="120" spans="1:26" ht="15.75" customHeight="1">
      <c r="A120" s="282"/>
      <c r="B120" s="282"/>
      <c r="C120" s="282"/>
      <c r="D120" s="282"/>
      <c r="E120" s="282"/>
      <c r="F120" s="282"/>
      <c r="G120" s="282"/>
      <c r="H120" s="282"/>
      <c r="I120" s="282"/>
      <c r="J120" s="282"/>
      <c r="K120" s="451"/>
      <c r="L120" s="282"/>
      <c r="M120" s="451"/>
      <c r="N120" s="698"/>
      <c r="O120" s="698"/>
      <c r="P120" s="282"/>
      <c r="Q120" s="282"/>
      <c r="R120" s="282"/>
      <c r="S120" s="282"/>
      <c r="T120" s="282"/>
      <c r="U120" s="282"/>
      <c r="V120" s="282"/>
      <c r="W120" s="282"/>
      <c r="X120" s="282"/>
      <c r="Y120" s="282"/>
      <c r="Z120" s="282"/>
    </row>
    <row r="121" spans="1:26" ht="15.75" customHeight="1">
      <c r="A121" s="282"/>
      <c r="B121" s="282"/>
      <c r="C121" s="282"/>
      <c r="D121" s="282"/>
      <c r="E121" s="282"/>
      <c r="F121" s="282"/>
      <c r="G121" s="282"/>
      <c r="H121" s="282"/>
      <c r="I121" s="282"/>
      <c r="J121" s="282"/>
      <c r="K121" s="451"/>
      <c r="L121" s="282"/>
      <c r="M121" s="451"/>
      <c r="N121" s="698"/>
      <c r="O121" s="698"/>
      <c r="P121" s="282"/>
      <c r="Q121" s="282"/>
      <c r="R121" s="282"/>
      <c r="S121" s="282"/>
      <c r="T121" s="282"/>
      <c r="U121" s="282"/>
      <c r="V121" s="282"/>
      <c r="W121" s="282"/>
      <c r="X121" s="282"/>
      <c r="Y121" s="282"/>
      <c r="Z121" s="282"/>
    </row>
    <row r="122" spans="1:26" ht="15.75" customHeight="1">
      <c r="A122" s="282"/>
      <c r="B122" s="282"/>
      <c r="C122" s="282"/>
      <c r="D122" s="282"/>
      <c r="E122" s="282"/>
      <c r="F122" s="282"/>
      <c r="G122" s="282"/>
      <c r="H122" s="282"/>
      <c r="I122" s="282"/>
      <c r="J122" s="282"/>
      <c r="K122" s="451"/>
      <c r="L122" s="282"/>
      <c r="M122" s="451"/>
      <c r="N122" s="698"/>
      <c r="O122" s="698"/>
      <c r="P122" s="282"/>
      <c r="Q122" s="282"/>
      <c r="R122" s="282"/>
      <c r="S122" s="282"/>
      <c r="T122" s="282"/>
      <c r="U122" s="282"/>
      <c r="V122" s="282"/>
      <c r="W122" s="282"/>
      <c r="X122" s="282"/>
      <c r="Y122" s="282"/>
      <c r="Z122" s="282"/>
    </row>
    <row r="123" spans="1:26" ht="15.75" customHeight="1">
      <c r="A123" s="282"/>
      <c r="B123" s="282"/>
      <c r="C123" s="282"/>
      <c r="D123" s="282"/>
      <c r="E123" s="282"/>
      <c r="F123" s="282"/>
      <c r="G123" s="282"/>
      <c r="H123" s="282"/>
      <c r="I123" s="282"/>
      <c r="J123" s="282"/>
      <c r="K123" s="451"/>
      <c r="L123" s="282"/>
      <c r="M123" s="451"/>
      <c r="N123" s="698"/>
      <c r="O123" s="698"/>
      <c r="P123" s="282"/>
      <c r="Q123" s="282"/>
      <c r="R123" s="282"/>
      <c r="S123" s="282"/>
      <c r="T123" s="282"/>
      <c r="U123" s="282"/>
      <c r="V123" s="282"/>
      <c r="W123" s="282"/>
      <c r="X123" s="282"/>
      <c r="Y123" s="282"/>
      <c r="Z123" s="282"/>
    </row>
    <row r="124" spans="1:26" ht="15.75" customHeight="1">
      <c r="A124" s="282"/>
      <c r="B124" s="282"/>
      <c r="C124" s="282"/>
      <c r="D124" s="282"/>
      <c r="E124" s="282"/>
      <c r="F124" s="282"/>
      <c r="G124" s="282"/>
      <c r="H124" s="282"/>
      <c r="I124" s="282"/>
      <c r="J124" s="282"/>
      <c r="K124" s="451"/>
      <c r="L124" s="282"/>
      <c r="M124" s="451"/>
      <c r="N124" s="698"/>
      <c r="O124" s="698"/>
      <c r="P124" s="282"/>
      <c r="Q124" s="282"/>
      <c r="R124" s="282"/>
      <c r="S124" s="282"/>
      <c r="T124" s="282"/>
      <c r="U124" s="282"/>
      <c r="V124" s="282"/>
      <c r="W124" s="282"/>
      <c r="X124" s="282"/>
      <c r="Y124" s="282"/>
      <c r="Z124" s="282"/>
    </row>
    <row r="125" spans="1:26" ht="15.75" customHeight="1">
      <c r="A125" s="282"/>
      <c r="B125" s="282"/>
      <c r="C125" s="282"/>
      <c r="D125" s="282"/>
      <c r="E125" s="282"/>
      <c r="F125" s="282"/>
      <c r="G125" s="282"/>
      <c r="H125" s="282"/>
      <c r="I125" s="282"/>
      <c r="J125" s="282"/>
      <c r="K125" s="451"/>
      <c r="L125" s="282"/>
      <c r="M125" s="451"/>
      <c r="N125" s="698"/>
      <c r="O125" s="698"/>
      <c r="P125" s="282"/>
      <c r="Q125" s="282"/>
      <c r="R125" s="282"/>
      <c r="S125" s="282"/>
      <c r="T125" s="282"/>
      <c r="U125" s="282"/>
      <c r="V125" s="282"/>
      <c r="W125" s="282"/>
      <c r="X125" s="282"/>
      <c r="Y125" s="282"/>
      <c r="Z125" s="282"/>
    </row>
    <row r="126" spans="1:26" ht="15.75" customHeight="1">
      <c r="A126" s="282"/>
      <c r="B126" s="282"/>
      <c r="C126" s="282"/>
      <c r="D126" s="282"/>
      <c r="E126" s="282"/>
      <c r="F126" s="282"/>
      <c r="G126" s="282"/>
      <c r="H126" s="282"/>
      <c r="I126" s="282"/>
      <c r="J126" s="282"/>
      <c r="K126" s="451"/>
      <c r="L126" s="282"/>
      <c r="M126" s="451"/>
      <c r="N126" s="698"/>
      <c r="O126" s="698"/>
      <c r="P126" s="282"/>
      <c r="Q126" s="282"/>
      <c r="R126" s="282"/>
      <c r="S126" s="282"/>
      <c r="T126" s="282"/>
      <c r="U126" s="282"/>
      <c r="V126" s="282"/>
      <c r="W126" s="282"/>
      <c r="X126" s="282"/>
      <c r="Y126" s="282"/>
      <c r="Z126" s="282"/>
    </row>
    <row r="127" spans="1:26" ht="15.75" customHeight="1">
      <c r="A127" s="282"/>
      <c r="B127" s="282"/>
      <c r="C127" s="282"/>
      <c r="D127" s="282"/>
      <c r="E127" s="282"/>
      <c r="F127" s="282"/>
      <c r="G127" s="282"/>
      <c r="H127" s="282"/>
      <c r="I127" s="282"/>
      <c r="J127" s="282"/>
      <c r="K127" s="451"/>
      <c r="L127" s="282"/>
      <c r="M127" s="451"/>
      <c r="N127" s="698"/>
      <c r="O127" s="698"/>
      <c r="P127" s="282"/>
      <c r="Q127" s="282"/>
      <c r="R127" s="282"/>
      <c r="S127" s="282"/>
      <c r="T127" s="282"/>
      <c r="U127" s="282"/>
      <c r="V127" s="282"/>
      <c r="W127" s="282"/>
      <c r="X127" s="282"/>
      <c r="Y127" s="282"/>
      <c r="Z127" s="282"/>
    </row>
    <row r="128" spans="1:26" ht="15.75" customHeight="1">
      <c r="A128" s="282"/>
      <c r="B128" s="282"/>
      <c r="C128" s="282"/>
      <c r="D128" s="282"/>
      <c r="E128" s="282"/>
      <c r="F128" s="282"/>
      <c r="G128" s="282"/>
      <c r="H128" s="282"/>
      <c r="I128" s="282"/>
      <c r="J128" s="282"/>
      <c r="K128" s="451"/>
      <c r="L128" s="282"/>
      <c r="M128" s="451"/>
      <c r="N128" s="698"/>
      <c r="O128" s="698"/>
      <c r="P128" s="282"/>
      <c r="Q128" s="282"/>
      <c r="R128" s="282"/>
      <c r="S128" s="282"/>
      <c r="T128" s="282"/>
      <c r="U128" s="282"/>
      <c r="V128" s="282"/>
      <c r="W128" s="282"/>
      <c r="X128" s="282"/>
      <c r="Y128" s="282"/>
      <c r="Z128" s="282"/>
    </row>
    <row r="129" spans="1:26" ht="15.75" customHeight="1">
      <c r="A129" s="282"/>
      <c r="B129" s="282"/>
      <c r="C129" s="282"/>
      <c r="D129" s="282"/>
      <c r="E129" s="282"/>
      <c r="F129" s="282"/>
      <c r="G129" s="282"/>
      <c r="H129" s="282"/>
      <c r="I129" s="282"/>
      <c r="J129" s="282"/>
      <c r="K129" s="451"/>
      <c r="L129" s="282"/>
      <c r="M129" s="451"/>
      <c r="N129" s="698"/>
      <c r="O129" s="698"/>
      <c r="P129" s="282"/>
      <c r="Q129" s="282"/>
      <c r="R129" s="282"/>
      <c r="S129" s="282"/>
      <c r="T129" s="282"/>
      <c r="U129" s="282"/>
      <c r="V129" s="282"/>
      <c r="W129" s="282"/>
      <c r="X129" s="282"/>
      <c r="Y129" s="282"/>
      <c r="Z129" s="282"/>
    </row>
    <row r="130" spans="1:26" ht="15.75" customHeight="1">
      <c r="A130" s="282"/>
      <c r="B130" s="282"/>
      <c r="C130" s="282"/>
      <c r="D130" s="282"/>
      <c r="E130" s="282"/>
      <c r="F130" s="282"/>
      <c r="G130" s="282"/>
      <c r="H130" s="282"/>
      <c r="I130" s="282"/>
      <c r="J130" s="282"/>
      <c r="K130" s="451"/>
      <c r="L130" s="282"/>
      <c r="M130" s="451"/>
      <c r="N130" s="698"/>
      <c r="O130" s="698"/>
      <c r="P130" s="282"/>
      <c r="Q130" s="282"/>
      <c r="R130" s="282"/>
      <c r="S130" s="282"/>
      <c r="T130" s="282"/>
      <c r="U130" s="282"/>
      <c r="V130" s="282"/>
      <c r="W130" s="282"/>
      <c r="X130" s="282"/>
      <c r="Y130" s="282"/>
      <c r="Z130" s="282"/>
    </row>
    <row r="131" spans="1:26" ht="15.75" customHeight="1">
      <c r="A131" s="282"/>
      <c r="B131" s="282"/>
      <c r="C131" s="282"/>
      <c r="D131" s="282"/>
      <c r="E131" s="282"/>
      <c r="F131" s="282"/>
      <c r="G131" s="282"/>
      <c r="H131" s="282"/>
      <c r="I131" s="282"/>
      <c r="J131" s="282"/>
      <c r="K131" s="451"/>
      <c r="L131" s="282"/>
      <c r="M131" s="451"/>
      <c r="N131" s="698"/>
      <c r="O131" s="698"/>
      <c r="P131" s="282"/>
      <c r="Q131" s="282"/>
      <c r="R131" s="282"/>
      <c r="S131" s="282"/>
      <c r="T131" s="282"/>
      <c r="U131" s="282"/>
      <c r="V131" s="282"/>
      <c r="W131" s="282"/>
      <c r="X131" s="282"/>
      <c r="Y131" s="282"/>
      <c r="Z131" s="282"/>
    </row>
    <row r="132" spans="1:26" ht="15.75" customHeight="1">
      <c r="A132" s="282"/>
      <c r="B132" s="282"/>
      <c r="C132" s="282"/>
      <c r="D132" s="282"/>
      <c r="E132" s="282"/>
      <c r="F132" s="282"/>
      <c r="G132" s="282"/>
      <c r="H132" s="282"/>
      <c r="I132" s="282"/>
      <c r="J132" s="282"/>
      <c r="K132" s="451"/>
      <c r="L132" s="282"/>
      <c r="M132" s="451"/>
      <c r="N132" s="698"/>
      <c r="O132" s="698"/>
      <c r="P132" s="282"/>
      <c r="Q132" s="282"/>
      <c r="R132" s="282"/>
      <c r="S132" s="282"/>
      <c r="T132" s="282"/>
      <c r="U132" s="282"/>
      <c r="V132" s="282"/>
      <c r="W132" s="282"/>
      <c r="X132" s="282"/>
      <c r="Y132" s="282"/>
      <c r="Z132" s="282"/>
    </row>
    <row r="133" spans="1:26" ht="15.75" customHeight="1">
      <c r="A133" s="282"/>
      <c r="B133" s="282"/>
      <c r="C133" s="282"/>
      <c r="D133" s="282"/>
      <c r="E133" s="282"/>
      <c r="F133" s="282"/>
      <c r="G133" s="282"/>
      <c r="H133" s="282"/>
      <c r="I133" s="282"/>
      <c r="J133" s="282"/>
      <c r="K133" s="451"/>
      <c r="L133" s="282"/>
      <c r="M133" s="451"/>
      <c r="N133" s="698"/>
      <c r="O133" s="698"/>
      <c r="P133" s="282"/>
      <c r="Q133" s="282"/>
      <c r="R133" s="282"/>
      <c r="S133" s="282"/>
      <c r="T133" s="282"/>
      <c r="U133" s="282"/>
      <c r="V133" s="282"/>
      <c r="W133" s="282"/>
      <c r="X133" s="282"/>
      <c r="Y133" s="282"/>
      <c r="Z133" s="282"/>
    </row>
    <row r="134" spans="1:26" ht="15.75" customHeight="1">
      <c r="A134" s="282"/>
      <c r="B134" s="282"/>
      <c r="C134" s="282"/>
      <c r="D134" s="282"/>
      <c r="E134" s="282"/>
      <c r="F134" s="282"/>
      <c r="G134" s="282"/>
      <c r="H134" s="282"/>
      <c r="I134" s="282"/>
      <c r="J134" s="282"/>
      <c r="K134" s="451"/>
      <c r="L134" s="282"/>
      <c r="M134" s="451"/>
      <c r="N134" s="698"/>
      <c r="O134" s="698"/>
      <c r="P134" s="282"/>
      <c r="Q134" s="282"/>
      <c r="R134" s="282"/>
      <c r="S134" s="282"/>
      <c r="T134" s="282"/>
      <c r="U134" s="282"/>
      <c r="V134" s="282"/>
      <c r="W134" s="282"/>
      <c r="X134" s="282"/>
      <c r="Y134" s="282"/>
      <c r="Z134" s="282"/>
    </row>
    <row r="135" spans="1:26" ht="15.75" customHeight="1">
      <c r="A135" s="282"/>
      <c r="B135" s="282"/>
      <c r="C135" s="282"/>
      <c r="D135" s="282"/>
      <c r="E135" s="282"/>
      <c r="F135" s="282"/>
      <c r="G135" s="282"/>
      <c r="H135" s="282"/>
      <c r="I135" s="282"/>
      <c r="J135" s="282"/>
      <c r="K135" s="451"/>
      <c r="L135" s="282"/>
      <c r="M135" s="451"/>
      <c r="N135" s="698"/>
      <c r="O135" s="698"/>
      <c r="P135" s="282"/>
      <c r="Q135" s="282"/>
      <c r="R135" s="282"/>
      <c r="S135" s="282"/>
      <c r="T135" s="282"/>
      <c r="U135" s="282"/>
      <c r="V135" s="282"/>
      <c r="W135" s="282"/>
      <c r="X135" s="282"/>
      <c r="Y135" s="282"/>
      <c r="Z135" s="282"/>
    </row>
    <row r="136" spans="1:26" ht="15.75" customHeight="1">
      <c r="A136" s="282"/>
      <c r="B136" s="282"/>
      <c r="C136" s="282"/>
      <c r="D136" s="282"/>
      <c r="E136" s="282"/>
      <c r="F136" s="282"/>
      <c r="G136" s="282"/>
      <c r="H136" s="282"/>
      <c r="I136" s="282"/>
      <c r="J136" s="282"/>
      <c r="K136" s="451"/>
      <c r="L136" s="282"/>
      <c r="M136" s="451"/>
      <c r="N136" s="698"/>
      <c r="O136" s="698"/>
      <c r="P136" s="282"/>
      <c r="Q136" s="282"/>
      <c r="R136" s="282"/>
      <c r="S136" s="282"/>
      <c r="T136" s="282"/>
      <c r="U136" s="282"/>
      <c r="V136" s="282"/>
      <c r="W136" s="282"/>
      <c r="X136" s="282"/>
      <c r="Y136" s="282"/>
      <c r="Z136" s="282"/>
    </row>
    <row r="137" spans="1:26" ht="15.75" customHeight="1">
      <c r="A137" s="282"/>
      <c r="B137" s="282"/>
      <c r="C137" s="282"/>
      <c r="D137" s="282"/>
      <c r="E137" s="282"/>
      <c r="F137" s="282"/>
      <c r="G137" s="282"/>
      <c r="H137" s="282"/>
      <c r="I137" s="282"/>
      <c r="J137" s="282"/>
      <c r="K137" s="451"/>
      <c r="L137" s="282"/>
      <c r="M137" s="451"/>
      <c r="N137" s="698"/>
      <c r="O137" s="698"/>
      <c r="P137" s="282"/>
      <c r="Q137" s="282"/>
      <c r="R137" s="282"/>
      <c r="S137" s="282"/>
      <c r="T137" s="282"/>
      <c r="U137" s="282"/>
      <c r="V137" s="282"/>
      <c r="W137" s="282"/>
      <c r="X137" s="282"/>
      <c r="Y137" s="282"/>
      <c r="Z137" s="282"/>
    </row>
    <row r="138" spans="1:26" ht="15.75" customHeight="1">
      <c r="A138" s="282"/>
      <c r="B138" s="282"/>
      <c r="C138" s="282"/>
      <c r="D138" s="282"/>
      <c r="E138" s="282"/>
      <c r="F138" s="282"/>
      <c r="G138" s="282"/>
      <c r="H138" s="282"/>
      <c r="I138" s="282"/>
      <c r="J138" s="282"/>
      <c r="K138" s="451"/>
      <c r="L138" s="282"/>
      <c r="M138" s="451"/>
      <c r="N138" s="698"/>
      <c r="O138" s="698"/>
      <c r="P138" s="282"/>
      <c r="Q138" s="282"/>
      <c r="R138" s="282"/>
      <c r="S138" s="282"/>
      <c r="T138" s="282"/>
      <c r="U138" s="282"/>
      <c r="V138" s="282"/>
      <c r="W138" s="282"/>
      <c r="X138" s="282"/>
      <c r="Y138" s="282"/>
      <c r="Z138" s="282"/>
    </row>
    <row r="139" spans="1:26" ht="15.75" customHeight="1">
      <c r="A139" s="282"/>
      <c r="B139" s="282"/>
      <c r="C139" s="282"/>
      <c r="D139" s="282"/>
      <c r="E139" s="282"/>
      <c r="F139" s="282"/>
      <c r="G139" s="282"/>
      <c r="H139" s="282"/>
      <c r="I139" s="282"/>
      <c r="J139" s="282"/>
      <c r="K139" s="451"/>
      <c r="L139" s="282"/>
      <c r="M139" s="451"/>
      <c r="N139" s="698"/>
      <c r="O139" s="698"/>
      <c r="P139" s="282"/>
      <c r="Q139" s="282"/>
      <c r="R139" s="282"/>
      <c r="S139" s="282"/>
      <c r="T139" s="282"/>
      <c r="U139" s="282"/>
      <c r="V139" s="282"/>
      <c r="W139" s="282"/>
      <c r="X139" s="282"/>
      <c r="Y139" s="282"/>
      <c r="Z139" s="282"/>
    </row>
    <row r="140" spans="1:26" ht="15.75" customHeight="1">
      <c r="A140" s="282"/>
      <c r="B140" s="282"/>
      <c r="C140" s="282"/>
      <c r="D140" s="282"/>
      <c r="E140" s="282"/>
      <c r="F140" s="282"/>
      <c r="G140" s="282"/>
      <c r="H140" s="282"/>
      <c r="I140" s="282"/>
      <c r="J140" s="282"/>
      <c r="K140" s="451"/>
      <c r="L140" s="282"/>
      <c r="M140" s="451"/>
      <c r="N140" s="698"/>
      <c r="O140" s="698"/>
      <c r="P140" s="282"/>
      <c r="Q140" s="282"/>
      <c r="R140" s="282"/>
      <c r="S140" s="282"/>
      <c r="T140" s="282"/>
      <c r="U140" s="282"/>
      <c r="V140" s="282"/>
      <c r="W140" s="282"/>
      <c r="X140" s="282"/>
      <c r="Y140" s="282"/>
      <c r="Z140" s="282"/>
    </row>
    <row r="141" spans="1:26" ht="15.75" customHeight="1">
      <c r="A141" s="282"/>
      <c r="B141" s="282"/>
      <c r="C141" s="282"/>
      <c r="D141" s="282"/>
      <c r="E141" s="282"/>
      <c r="F141" s="282"/>
      <c r="G141" s="282"/>
      <c r="H141" s="282"/>
      <c r="I141" s="282"/>
      <c r="J141" s="282"/>
      <c r="K141" s="451"/>
      <c r="L141" s="282"/>
      <c r="M141" s="451"/>
      <c r="N141" s="698"/>
      <c r="O141" s="698"/>
      <c r="P141" s="282"/>
      <c r="Q141" s="282"/>
      <c r="R141" s="282"/>
      <c r="S141" s="282"/>
      <c r="T141" s="282"/>
      <c r="U141" s="282"/>
      <c r="V141" s="282"/>
      <c r="W141" s="282"/>
      <c r="X141" s="282"/>
      <c r="Y141" s="282"/>
      <c r="Z141" s="282"/>
    </row>
    <row r="142" spans="1:26" ht="15.75" customHeight="1">
      <c r="A142" s="282"/>
      <c r="B142" s="282"/>
      <c r="C142" s="282"/>
      <c r="D142" s="282"/>
      <c r="E142" s="282"/>
      <c r="F142" s="282"/>
      <c r="G142" s="282"/>
      <c r="H142" s="282"/>
      <c r="I142" s="282"/>
      <c r="J142" s="282"/>
      <c r="K142" s="451"/>
      <c r="L142" s="282"/>
      <c r="M142" s="451"/>
      <c r="N142" s="698"/>
      <c r="O142" s="698"/>
      <c r="P142" s="282"/>
      <c r="Q142" s="282"/>
      <c r="R142" s="282"/>
      <c r="S142" s="282"/>
      <c r="T142" s="282"/>
      <c r="U142" s="282"/>
      <c r="V142" s="282"/>
      <c r="W142" s="282"/>
      <c r="X142" s="282"/>
      <c r="Y142" s="282"/>
      <c r="Z142" s="282"/>
    </row>
    <row r="143" spans="1:26" ht="15.75" customHeight="1">
      <c r="A143" s="282"/>
      <c r="B143" s="282"/>
      <c r="C143" s="282"/>
      <c r="D143" s="282"/>
      <c r="E143" s="282"/>
      <c r="F143" s="282"/>
      <c r="G143" s="282"/>
      <c r="H143" s="282"/>
      <c r="I143" s="282"/>
      <c r="J143" s="282"/>
      <c r="K143" s="451"/>
      <c r="L143" s="282"/>
      <c r="M143" s="451"/>
      <c r="N143" s="698"/>
      <c r="O143" s="698"/>
      <c r="P143" s="282"/>
      <c r="Q143" s="282"/>
      <c r="R143" s="282"/>
      <c r="S143" s="282"/>
      <c r="T143" s="282"/>
      <c r="U143" s="282"/>
      <c r="V143" s="282"/>
      <c r="W143" s="282"/>
      <c r="X143" s="282"/>
      <c r="Y143" s="282"/>
      <c r="Z143" s="282"/>
    </row>
    <row r="144" spans="1:26" ht="15.75" customHeight="1">
      <c r="A144" s="282"/>
      <c r="B144" s="282"/>
      <c r="C144" s="282"/>
      <c r="D144" s="282"/>
      <c r="E144" s="282"/>
      <c r="F144" s="282"/>
      <c r="G144" s="282"/>
      <c r="H144" s="282"/>
      <c r="I144" s="282"/>
      <c r="J144" s="282"/>
      <c r="K144" s="451"/>
      <c r="L144" s="282"/>
      <c r="M144" s="451"/>
      <c r="N144" s="698"/>
      <c r="O144" s="698"/>
      <c r="P144" s="282"/>
      <c r="Q144" s="282"/>
      <c r="R144" s="282"/>
      <c r="S144" s="282"/>
      <c r="T144" s="282"/>
      <c r="U144" s="282"/>
      <c r="V144" s="282"/>
      <c r="W144" s="282"/>
      <c r="X144" s="282"/>
      <c r="Y144" s="282"/>
      <c r="Z144" s="282"/>
    </row>
    <row r="145" spans="1:26" ht="15.75" customHeight="1">
      <c r="A145" s="282"/>
      <c r="B145" s="282"/>
      <c r="C145" s="282"/>
      <c r="D145" s="282"/>
      <c r="E145" s="282"/>
      <c r="F145" s="282"/>
      <c r="G145" s="282"/>
      <c r="H145" s="282"/>
      <c r="I145" s="282"/>
      <c r="J145" s="282"/>
      <c r="K145" s="451"/>
      <c r="L145" s="282"/>
      <c r="M145" s="451"/>
      <c r="N145" s="698"/>
      <c r="O145" s="698"/>
      <c r="P145" s="282"/>
      <c r="Q145" s="282"/>
      <c r="R145" s="282"/>
      <c r="S145" s="282"/>
      <c r="T145" s="282"/>
      <c r="U145" s="282"/>
      <c r="V145" s="282"/>
      <c r="W145" s="282"/>
      <c r="X145" s="282"/>
      <c r="Y145" s="282"/>
      <c r="Z145" s="282"/>
    </row>
    <row r="146" spans="1:26" ht="15.75" customHeight="1">
      <c r="A146" s="282"/>
      <c r="B146" s="282"/>
      <c r="C146" s="282"/>
      <c r="D146" s="282"/>
      <c r="E146" s="282"/>
      <c r="F146" s="282"/>
      <c r="G146" s="282"/>
      <c r="H146" s="282"/>
      <c r="I146" s="282"/>
      <c r="J146" s="282"/>
      <c r="K146" s="451"/>
      <c r="L146" s="282"/>
      <c r="M146" s="451"/>
      <c r="N146" s="698"/>
      <c r="O146" s="698"/>
      <c r="P146" s="282"/>
      <c r="Q146" s="282"/>
      <c r="R146" s="282"/>
      <c r="S146" s="282"/>
      <c r="T146" s="282"/>
      <c r="U146" s="282"/>
      <c r="V146" s="282"/>
      <c r="W146" s="282"/>
      <c r="X146" s="282"/>
      <c r="Y146" s="282"/>
      <c r="Z146" s="282"/>
    </row>
    <row r="147" spans="1:26" ht="15.75" customHeight="1">
      <c r="A147" s="282"/>
      <c r="B147" s="282"/>
      <c r="C147" s="282"/>
      <c r="D147" s="282"/>
      <c r="E147" s="282"/>
      <c r="F147" s="282"/>
      <c r="G147" s="282"/>
      <c r="H147" s="282"/>
      <c r="I147" s="282"/>
      <c r="J147" s="282"/>
      <c r="K147" s="451"/>
      <c r="L147" s="282"/>
      <c r="M147" s="451"/>
      <c r="N147" s="698"/>
      <c r="O147" s="698"/>
      <c r="P147" s="282"/>
      <c r="Q147" s="282"/>
      <c r="R147" s="282"/>
      <c r="S147" s="282"/>
      <c r="T147" s="282"/>
      <c r="U147" s="282"/>
      <c r="V147" s="282"/>
      <c r="W147" s="282"/>
      <c r="X147" s="282"/>
      <c r="Y147" s="282"/>
      <c r="Z147" s="282"/>
    </row>
    <row r="148" spans="1:26" ht="15.75" customHeight="1">
      <c r="A148" s="282"/>
      <c r="B148" s="282"/>
      <c r="C148" s="282"/>
      <c r="D148" s="282"/>
      <c r="E148" s="282"/>
      <c r="F148" s="282"/>
      <c r="G148" s="282"/>
      <c r="H148" s="282"/>
      <c r="I148" s="282"/>
      <c r="J148" s="282"/>
      <c r="K148" s="451"/>
      <c r="L148" s="282"/>
      <c r="M148" s="451"/>
      <c r="N148" s="698"/>
      <c r="O148" s="698"/>
      <c r="P148" s="282"/>
      <c r="Q148" s="282"/>
      <c r="R148" s="282"/>
      <c r="S148" s="282"/>
      <c r="T148" s="282"/>
      <c r="U148" s="282"/>
      <c r="V148" s="282"/>
      <c r="W148" s="282"/>
      <c r="X148" s="282"/>
      <c r="Y148" s="282"/>
      <c r="Z148" s="282"/>
    </row>
    <row r="149" spans="1:26" ht="15.75" customHeight="1">
      <c r="A149" s="282"/>
      <c r="B149" s="282"/>
      <c r="C149" s="282"/>
      <c r="D149" s="282"/>
      <c r="E149" s="282"/>
      <c r="F149" s="282"/>
      <c r="G149" s="282"/>
      <c r="H149" s="282"/>
      <c r="I149" s="282"/>
      <c r="J149" s="282"/>
      <c r="K149" s="451"/>
      <c r="L149" s="282"/>
      <c r="M149" s="451"/>
      <c r="N149" s="698"/>
      <c r="O149" s="698"/>
      <c r="P149" s="282"/>
      <c r="Q149" s="282"/>
      <c r="R149" s="282"/>
      <c r="S149" s="282"/>
      <c r="T149" s="282"/>
      <c r="U149" s="282"/>
      <c r="V149" s="282"/>
      <c r="W149" s="282"/>
      <c r="X149" s="282"/>
      <c r="Y149" s="282"/>
      <c r="Z149" s="282"/>
    </row>
    <row r="150" spans="1:26" ht="15.75" customHeight="1">
      <c r="A150" s="282"/>
      <c r="B150" s="282"/>
      <c r="C150" s="282"/>
      <c r="D150" s="282"/>
      <c r="E150" s="282"/>
      <c r="F150" s="282"/>
      <c r="G150" s="282"/>
      <c r="H150" s="282"/>
      <c r="I150" s="282"/>
      <c r="J150" s="282"/>
      <c r="K150" s="451"/>
      <c r="L150" s="282"/>
      <c r="M150" s="451"/>
      <c r="N150" s="698"/>
      <c r="O150" s="698"/>
      <c r="P150" s="282"/>
      <c r="Q150" s="282"/>
      <c r="R150" s="282"/>
      <c r="S150" s="282"/>
      <c r="T150" s="282"/>
      <c r="U150" s="282"/>
      <c r="V150" s="282"/>
      <c r="W150" s="282"/>
      <c r="X150" s="282"/>
      <c r="Y150" s="282"/>
      <c r="Z150" s="282"/>
    </row>
    <row r="151" spans="1:26" ht="15.75" customHeight="1">
      <c r="A151" s="282"/>
      <c r="B151" s="282"/>
      <c r="C151" s="282"/>
      <c r="D151" s="282"/>
      <c r="E151" s="282"/>
      <c r="F151" s="282"/>
      <c r="G151" s="282"/>
      <c r="H151" s="282"/>
      <c r="I151" s="282"/>
      <c r="J151" s="282"/>
      <c r="K151" s="451"/>
      <c r="L151" s="282"/>
      <c r="M151" s="451"/>
      <c r="N151" s="698"/>
      <c r="O151" s="698"/>
      <c r="P151" s="282"/>
      <c r="Q151" s="282"/>
      <c r="R151" s="282"/>
      <c r="S151" s="282"/>
      <c r="T151" s="282"/>
      <c r="U151" s="282"/>
      <c r="V151" s="282"/>
      <c r="W151" s="282"/>
      <c r="X151" s="282"/>
      <c r="Y151" s="282"/>
      <c r="Z151" s="282"/>
    </row>
    <row r="152" spans="1:26" ht="15.75" customHeight="1">
      <c r="A152" s="282"/>
      <c r="B152" s="282"/>
      <c r="C152" s="282"/>
      <c r="D152" s="282"/>
      <c r="E152" s="282"/>
      <c r="F152" s="282"/>
      <c r="G152" s="282"/>
      <c r="H152" s="282"/>
      <c r="I152" s="282"/>
      <c r="J152" s="282"/>
      <c r="K152" s="451"/>
      <c r="L152" s="282"/>
      <c r="M152" s="451"/>
      <c r="N152" s="698"/>
      <c r="O152" s="698"/>
      <c r="P152" s="282"/>
      <c r="Q152" s="282"/>
      <c r="R152" s="282"/>
      <c r="S152" s="282"/>
      <c r="T152" s="282"/>
      <c r="U152" s="282"/>
      <c r="V152" s="282"/>
      <c r="W152" s="282"/>
      <c r="X152" s="282"/>
      <c r="Y152" s="282"/>
      <c r="Z152" s="282"/>
    </row>
    <row r="153" spans="1:26" ht="15.75" customHeight="1">
      <c r="A153" s="282"/>
      <c r="B153" s="282"/>
      <c r="C153" s="282"/>
      <c r="D153" s="282"/>
      <c r="E153" s="282"/>
      <c r="F153" s="282"/>
      <c r="G153" s="282"/>
      <c r="H153" s="282"/>
      <c r="I153" s="282"/>
      <c r="J153" s="282"/>
      <c r="K153" s="451"/>
      <c r="L153" s="282"/>
      <c r="M153" s="451"/>
      <c r="N153" s="698"/>
      <c r="O153" s="698"/>
      <c r="P153" s="282"/>
      <c r="Q153" s="282"/>
      <c r="R153" s="282"/>
      <c r="S153" s="282"/>
      <c r="T153" s="282"/>
      <c r="U153" s="282"/>
      <c r="V153" s="282"/>
      <c r="W153" s="282"/>
      <c r="X153" s="282"/>
      <c r="Y153" s="282"/>
      <c r="Z153" s="282"/>
    </row>
    <row r="154" spans="1:26" ht="15.75" customHeight="1">
      <c r="A154" s="282"/>
      <c r="B154" s="282"/>
      <c r="C154" s="282"/>
      <c r="D154" s="282"/>
      <c r="E154" s="282"/>
      <c r="F154" s="282"/>
      <c r="G154" s="282"/>
      <c r="H154" s="282"/>
      <c r="I154" s="282"/>
      <c r="J154" s="282"/>
      <c r="K154" s="451"/>
      <c r="L154" s="282"/>
      <c r="M154" s="451"/>
      <c r="N154" s="698"/>
      <c r="O154" s="698"/>
      <c r="P154" s="282"/>
      <c r="Q154" s="282"/>
      <c r="R154" s="282"/>
      <c r="S154" s="282"/>
      <c r="T154" s="282"/>
      <c r="U154" s="282"/>
      <c r="V154" s="282"/>
      <c r="W154" s="282"/>
      <c r="X154" s="282"/>
      <c r="Y154" s="282"/>
      <c r="Z154" s="282"/>
    </row>
    <row r="155" spans="1:26" ht="15.75" customHeight="1">
      <c r="A155" s="282"/>
      <c r="B155" s="282"/>
      <c r="C155" s="282"/>
      <c r="D155" s="282"/>
      <c r="E155" s="282"/>
      <c r="F155" s="282"/>
      <c r="G155" s="282"/>
      <c r="H155" s="282"/>
      <c r="I155" s="282"/>
      <c r="J155" s="282"/>
      <c r="K155" s="451"/>
      <c r="L155" s="282"/>
      <c r="M155" s="451"/>
      <c r="N155" s="698"/>
      <c r="O155" s="698"/>
      <c r="P155" s="282"/>
      <c r="Q155" s="282"/>
      <c r="R155" s="282"/>
      <c r="S155" s="282"/>
      <c r="T155" s="282"/>
      <c r="U155" s="282"/>
      <c r="V155" s="282"/>
      <c r="W155" s="282"/>
      <c r="X155" s="282"/>
      <c r="Y155" s="282"/>
      <c r="Z155" s="282"/>
    </row>
    <row r="156" spans="1:26" ht="15.75" customHeight="1">
      <c r="A156" s="282"/>
      <c r="B156" s="282"/>
      <c r="C156" s="282"/>
      <c r="D156" s="282"/>
      <c r="E156" s="282"/>
      <c r="F156" s="282"/>
      <c r="G156" s="282"/>
      <c r="H156" s="282"/>
      <c r="I156" s="282"/>
      <c r="J156" s="282"/>
      <c r="K156" s="451"/>
      <c r="L156" s="282"/>
      <c r="M156" s="451"/>
      <c r="N156" s="698"/>
      <c r="O156" s="698"/>
      <c r="P156" s="282"/>
      <c r="Q156" s="282"/>
      <c r="R156" s="282"/>
      <c r="S156" s="282"/>
      <c r="T156" s="282"/>
      <c r="U156" s="282"/>
      <c r="V156" s="282"/>
      <c r="W156" s="282"/>
      <c r="X156" s="282"/>
      <c r="Y156" s="282"/>
      <c r="Z156" s="282"/>
    </row>
    <row r="157" spans="1:26" ht="15.75" customHeight="1">
      <c r="A157" s="282"/>
      <c r="B157" s="282"/>
      <c r="C157" s="282"/>
      <c r="D157" s="282"/>
      <c r="E157" s="282"/>
      <c r="F157" s="282"/>
      <c r="G157" s="282"/>
      <c r="H157" s="282"/>
      <c r="I157" s="282"/>
      <c r="J157" s="282"/>
      <c r="K157" s="451"/>
      <c r="L157" s="282"/>
      <c r="M157" s="451"/>
      <c r="N157" s="698"/>
      <c r="O157" s="698"/>
      <c r="P157" s="282"/>
      <c r="Q157" s="282"/>
      <c r="R157" s="282"/>
      <c r="S157" s="282"/>
      <c r="T157" s="282"/>
      <c r="U157" s="282"/>
      <c r="V157" s="282"/>
      <c r="W157" s="282"/>
      <c r="X157" s="282"/>
      <c r="Y157" s="282"/>
      <c r="Z157" s="282"/>
    </row>
    <row r="158" spans="1:26" ht="15.75" customHeight="1">
      <c r="A158" s="282"/>
      <c r="B158" s="282"/>
      <c r="C158" s="282"/>
      <c r="D158" s="282"/>
      <c r="E158" s="282"/>
      <c r="F158" s="282"/>
      <c r="G158" s="282"/>
      <c r="H158" s="282"/>
      <c r="I158" s="282"/>
      <c r="J158" s="282"/>
      <c r="K158" s="451"/>
      <c r="L158" s="282"/>
      <c r="M158" s="451"/>
      <c r="N158" s="698"/>
      <c r="O158" s="698"/>
      <c r="P158" s="282"/>
      <c r="Q158" s="282"/>
      <c r="R158" s="282"/>
      <c r="S158" s="282"/>
      <c r="T158" s="282"/>
      <c r="U158" s="282"/>
      <c r="V158" s="282"/>
      <c r="W158" s="282"/>
      <c r="X158" s="282"/>
      <c r="Y158" s="282"/>
      <c r="Z158" s="282"/>
    </row>
    <row r="159" spans="1:26" ht="15.75" customHeight="1">
      <c r="A159" s="282"/>
      <c r="B159" s="282"/>
      <c r="C159" s="282"/>
      <c r="D159" s="282"/>
      <c r="E159" s="282"/>
      <c r="F159" s="282"/>
      <c r="G159" s="282"/>
      <c r="H159" s="282"/>
      <c r="I159" s="282"/>
      <c r="J159" s="282"/>
      <c r="K159" s="451"/>
      <c r="L159" s="282"/>
      <c r="M159" s="451"/>
      <c r="N159" s="698"/>
      <c r="O159" s="698"/>
      <c r="P159" s="282"/>
      <c r="Q159" s="282"/>
      <c r="R159" s="282"/>
      <c r="S159" s="282"/>
      <c r="T159" s="282"/>
      <c r="U159" s="282"/>
      <c r="V159" s="282"/>
      <c r="W159" s="282"/>
      <c r="X159" s="282"/>
      <c r="Y159" s="282"/>
      <c r="Z159" s="282"/>
    </row>
    <row r="160" spans="1:26" ht="15.75" customHeight="1">
      <c r="A160" s="282"/>
      <c r="B160" s="282"/>
      <c r="C160" s="282"/>
      <c r="D160" s="282"/>
      <c r="E160" s="282"/>
      <c r="F160" s="282"/>
      <c r="G160" s="282"/>
      <c r="H160" s="282"/>
      <c r="I160" s="282"/>
      <c r="J160" s="282"/>
      <c r="K160" s="451"/>
      <c r="L160" s="282"/>
      <c r="M160" s="451"/>
      <c r="N160" s="698"/>
      <c r="O160" s="698"/>
      <c r="P160" s="282"/>
      <c r="Q160" s="282"/>
      <c r="R160" s="282"/>
      <c r="S160" s="282"/>
      <c r="T160" s="282"/>
      <c r="U160" s="282"/>
      <c r="V160" s="282"/>
      <c r="W160" s="282"/>
      <c r="X160" s="282"/>
      <c r="Y160" s="282"/>
      <c r="Z160" s="282"/>
    </row>
    <row r="161" spans="1:26" ht="15.75" customHeight="1">
      <c r="A161" s="282"/>
      <c r="B161" s="282"/>
      <c r="C161" s="282"/>
      <c r="D161" s="282"/>
      <c r="E161" s="282"/>
      <c r="F161" s="282"/>
      <c r="G161" s="282"/>
      <c r="H161" s="282"/>
      <c r="I161" s="282"/>
      <c r="J161" s="282"/>
      <c r="K161" s="451"/>
      <c r="L161" s="282"/>
      <c r="M161" s="451"/>
      <c r="N161" s="698"/>
      <c r="O161" s="698"/>
      <c r="P161" s="282"/>
      <c r="Q161" s="282"/>
      <c r="R161" s="282"/>
      <c r="S161" s="282"/>
      <c r="T161" s="282"/>
      <c r="U161" s="282"/>
      <c r="V161" s="282"/>
      <c r="W161" s="282"/>
      <c r="X161" s="282"/>
      <c r="Y161" s="282"/>
      <c r="Z161" s="282"/>
    </row>
    <row r="162" spans="1:26" ht="15.75" customHeight="1">
      <c r="A162" s="282"/>
      <c r="B162" s="282"/>
      <c r="C162" s="282"/>
      <c r="D162" s="282"/>
      <c r="E162" s="282"/>
      <c r="F162" s="282"/>
      <c r="G162" s="282"/>
      <c r="H162" s="282"/>
      <c r="I162" s="282"/>
      <c r="J162" s="282"/>
      <c r="K162" s="451"/>
      <c r="L162" s="282"/>
      <c r="M162" s="451"/>
      <c r="N162" s="698"/>
      <c r="O162" s="698"/>
      <c r="P162" s="282"/>
      <c r="Q162" s="282"/>
      <c r="R162" s="282"/>
      <c r="S162" s="282"/>
      <c r="T162" s="282"/>
      <c r="U162" s="282"/>
      <c r="V162" s="282"/>
      <c r="W162" s="282"/>
      <c r="X162" s="282"/>
      <c r="Y162" s="282"/>
      <c r="Z162" s="282"/>
    </row>
    <row r="163" spans="1:26" ht="15.75" customHeight="1">
      <c r="A163" s="282"/>
      <c r="B163" s="282"/>
      <c r="C163" s="282"/>
      <c r="D163" s="282"/>
      <c r="E163" s="282"/>
      <c r="F163" s="282"/>
      <c r="G163" s="282"/>
      <c r="H163" s="282"/>
      <c r="I163" s="282"/>
      <c r="J163" s="282"/>
      <c r="K163" s="451"/>
      <c r="L163" s="282"/>
      <c r="M163" s="451"/>
      <c r="N163" s="698"/>
      <c r="O163" s="698"/>
      <c r="P163" s="282"/>
      <c r="Q163" s="282"/>
      <c r="R163" s="282"/>
      <c r="S163" s="282"/>
      <c r="T163" s="282"/>
      <c r="U163" s="282"/>
      <c r="V163" s="282"/>
      <c r="W163" s="282"/>
      <c r="X163" s="282"/>
      <c r="Y163" s="282"/>
      <c r="Z163" s="282"/>
    </row>
    <row r="164" spans="1:26" ht="15.75" customHeight="1">
      <c r="A164" s="282"/>
      <c r="B164" s="282"/>
      <c r="C164" s="282"/>
      <c r="D164" s="282"/>
      <c r="E164" s="282"/>
      <c r="F164" s="282"/>
      <c r="G164" s="282"/>
      <c r="H164" s="282"/>
      <c r="I164" s="282"/>
      <c r="J164" s="282"/>
      <c r="K164" s="451"/>
      <c r="L164" s="282"/>
      <c r="M164" s="451"/>
      <c r="N164" s="698"/>
      <c r="O164" s="698"/>
      <c r="P164" s="282"/>
      <c r="Q164" s="282"/>
      <c r="R164" s="282"/>
      <c r="S164" s="282"/>
      <c r="T164" s="282"/>
      <c r="U164" s="282"/>
      <c r="V164" s="282"/>
      <c r="W164" s="282"/>
      <c r="X164" s="282"/>
      <c r="Y164" s="282"/>
      <c r="Z164" s="282"/>
    </row>
    <row r="165" spans="1:26" ht="15.75" customHeight="1">
      <c r="A165" s="282"/>
      <c r="B165" s="282"/>
      <c r="C165" s="282"/>
      <c r="D165" s="282"/>
      <c r="E165" s="282"/>
      <c r="F165" s="282"/>
      <c r="G165" s="282"/>
      <c r="H165" s="282"/>
      <c r="I165" s="282"/>
      <c r="J165" s="282"/>
      <c r="K165" s="451"/>
      <c r="L165" s="282"/>
      <c r="M165" s="451"/>
      <c r="N165" s="698"/>
      <c r="O165" s="698"/>
      <c r="P165" s="282"/>
      <c r="Q165" s="282"/>
      <c r="R165" s="282"/>
      <c r="S165" s="282"/>
      <c r="T165" s="282"/>
      <c r="U165" s="282"/>
      <c r="V165" s="282"/>
      <c r="W165" s="282"/>
      <c r="X165" s="282"/>
      <c r="Y165" s="282"/>
      <c r="Z165" s="282"/>
    </row>
    <row r="166" spans="1:26" ht="15.75" customHeight="1">
      <c r="A166" s="282"/>
      <c r="B166" s="282"/>
      <c r="C166" s="282"/>
      <c r="D166" s="282"/>
      <c r="E166" s="282"/>
      <c r="F166" s="282"/>
      <c r="G166" s="282"/>
      <c r="H166" s="282"/>
      <c r="I166" s="282"/>
      <c r="J166" s="282"/>
      <c r="K166" s="451"/>
      <c r="L166" s="282"/>
      <c r="M166" s="451"/>
      <c r="N166" s="698"/>
      <c r="O166" s="698"/>
      <c r="P166" s="282"/>
      <c r="Q166" s="282"/>
      <c r="R166" s="282"/>
      <c r="S166" s="282"/>
      <c r="T166" s="282"/>
      <c r="U166" s="282"/>
      <c r="V166" s="282"/>
      <c r="W166" s="282"/>
      <c r="X166" s="282"/>
      <c r="Y166" s="282"/>
      <c r="Z166" s="282"/>
    </row>
    <row r="167" spans="1:26" ht="15.75" customHeight="1">
      <c r="A167" s="282"/>
      <c r="B167" s="282"/>
      <c r="C167" s="282"/>
      <c r="D167" s="282"/>
      <c r="E167" s="282"/>
      <c r="F167" s="282"/>
      <c r="G167" s="282"/>
      <c r="H167" s="282"/>
      <c r="I167" s="282"/>
      <c r="J167" s="282"/>
      <c r="K167" s="451"/>
      <c r="L167" s="282"/>
      <c r="M167" s="451"/>
      <c r="N167" s="698"/>
      <c r="O167" s="698"/>
      <c r="P167" s="282"/>
      <c r="Q167" s="282"/>
      <c r="R167" s="282"/>
      <c r="S167" s="282"/>
      <c r="T167" s="282"/>
      <c r="U167" s="282"/>
      <c r="V167" s="282"/>
      <c r="W167" s="282"/>
      <c r="X167" s="282"/>
      <c r="Y167" s="282"/>
      <c r="Z167" s="282"/>
    </row>
    <row r="168" spans="1:26" ht="15.75" customHeight="1">
      <c r="A168" s="282"/>
      <c r="B168" s="282"/>
      <c r="C168" s="282"/>
      <c r="D168" s="282"/>
      <c r="E168" s="282"/>
      <c r="F168" s="282"/>
      <c r="G168" s="282"/>
      <c r="H168" s="282"/>
      <c r="I168" s="282"/>
      <c r="J168" s="282"/>
      <c r="K168" s="451"/>
      <c r="L168" s="282"/>
      <c r="M168" s="451"/>
      <c r="N168" s="698"/>
      <c r="O168" s="698"/>
      <c r="P168" s="282"/>
      <c r="Q168" s="282"/>
      <c r="R168" s="282"/>
      <c r="S168" s="282"/>
      <c r="T168" s="282"/>
      <c r="U168" s="282"/>
      <c r="V168" s="282"/>
      <c r="W168" s="282"/>
      <c r="X168" s="282"/>
      <c r="Y168" s="282"/>
      <c r="Z168" s="282"/>
    </row>
    <row r="169" spans="1:26" ht="15.75" customHeight="1">
      <c r="A169" s="282"/>
      <c r="B169" s="282"/>
      <c r="C169" s="282"/>
      <c r="D169" s="282"/>
      <c r="E169" s="282"/>
      <c r="F169" s="282"/>
      <c r="G169" s="282"/>
      <c r="H169" s="282"/>
      <c r="I169" s="282"/>
      <c r="J169" s="282"/>
      <c r="K169" s="451"/>
      <c r="L169" s="282"/>
      <c r="M169" s="451"/>
      <c r="N169" s="698"/>
      <c r="O169" s="698"/>
      <c r="P169" s="282"/>
      <c r="Q169" s="282"/>
      <c r="R169" s="282"/>
      <c r="S169" s="282"/>
      <c r="T169" s="282"/>
      <c r="U169" s="282"/>
      <c r="V169" s="282"/>
      <c r="W169" s="282"/>
      <c r="X169" s="282"/>
      <c r="Y169" s="282"/>
      <c r="Z169" s="282"/>
    </row>
    <row r="170" spans="1:26" ht="15.75" customHeight="1">
      <c r="A170" s="282"/>
      <c r="B170" s="282"/>
      <c r="C170" s="282"/>
      <c r="D170" s="282"/>
      <c r="E170" s="282"/>
      <c r="F170" s="282"/>
      <c r="G170" s="282"/>
      <c r="H170" s="282"/>
      <c r="I170" s="282"/>
      <c r="J170" s="282"/>
      <c r="K170" s="451"/>
      <c r="L170" s="282"/>
      <c r="M170" s="451"/>
      <c r="N170" s="698"/>
      <c r="O170" s="698"/>
      <c r="P170" s="282"/>
      <c r="Q170" s="282"/>
      <c r="R170" s="282"/>
      <c r="S170" s="282"/>
      <c r="T170" s="282"/>
      <c r="U170" s="282"/>
      <c r="V170" s="282"/>
      <c r="W170" s="282"/>
      <c r="X170" s="282"/>
      <c r="Y170" s="282"/>
      <c r="Z170" s="282"/>
    </row>
    <row r="171" spans="1:26" ht="15.75" customHeight="1">
      <c r="A171" s="282"/>
      <c r="B171" s="282"/>
      <c r="C171" s="282"/>
      <c r="D171" s="282"/>
      <c r="E171" s="282"/>
      <c r="F171" s="282"/>
      <c r="G171" s="282"/>
      <c r="H171" s="282"/>
      <c r="I171" s="282"/>
      <c r="J171" s="282"/>
      <c r="K171" s="451"/>
      <c r="L171" s="282"/>
      <c r="M171" s="451"/>
      <c r="N171" s="698"/>
      <c r="O171" s="698"/>
      <c r="P171" s="282"/>
      <c r="Q171" s="282"/>
      <c r="R171" s="282"/>
      <c r="S171" s="282"/>
      <c r="T171" s="282"/>
      <c r="U171" s="282"/>
      <c r="V171" s="282"/>
      <c r="W171" s="282"/>
      <c r="X171" s="282"/>
      <c r="Y171" s="282"/>
      <c r="Z171" s="282"/>
    </row>
    <row r="172" spans="1:26" ht="15.75" customHeight="1">
      <c r="A172" s="282"/>
      <c r="B172" s="282"/>
      <c r="C172" s="282"/>
      <c r="D172" s="282"/>
      <c r="E172" s="282"/>
      <c r="F172" s="282"/>
      <c r="G172" s="282"/>
      <c r="H172" s="282"/>
      <c r="I172" s="282"/>
      <c r="J172" s="282"/>
      <c r="K172" s="451"/>
      <c r="L172" s="282"/>
      <c r="M172" s="451"/>
      <c r="N172" s="698"/>
      <c r="O172" s="698"/>
      <c r="P172" s="282"/>
      <c r="Q172" s="282"/>
      <c r="R172" s="282"/>
      <c r="S172" s="282"/>
      <c r="T172" s="282"/>
      <c r="U172" s="282"/>
      <c r="V172" s="282"/>
      <c r="W172" s="282"/>
      <c r="X172" s="282"/>
      <c r="Y172" s="282"/>
      <c r="Z172" s="282"/>
    </row>
    <row r="173" spans="1:26" ht="15.75" customHeight="1">
      <c r="A173" s="282"/>
      <c r="B173" s="282"/>
      <c r="C173" s="282"/>
      <c r="D173" s="282"/>
      <c r="E173" s="282"/>
      <c r="F173" s="282"/>
      <c r="G173" s="282"/>
      <c r="H173" s="282"/>
      <c r="I173" s="282"/>
      <c r="J173" s="282"/>
      <c r="K173" s="451"/>
      <c r="L173" s="282"/>
      <c r="M173" s="451"/>
      <c r="N173" s="698"/>
      <c r="O173" s="698"/>
      <c r="P173" s="282"/>
      <c r="Q173" s="282"/>
      <c r="R173" s="282"/>
      <c r="S173" s="282"/>
      <c r="T173" s="282"/>
      <c r="U173" s="282"/>
      <c r="V173" s="282"/>
      <c r="W173" s="282"/>
      <c r="X173" s="282"/>
      <c r="Y173" s="282"/>
      <c r="Z173" s="282"/>
    </row>
    <row r="174" spans="1:26" ht="15.75" customHeight="1">
      <c r="A174" s="282"/>
      <c r="B174" s="282"/>
      <c r="C174" s="282"/>
      <c r="D174" s="282"/>
      <c r="E174" s="282"/>
      <c r="F174" s="282"/>
      <c r="G174" s="282"/>
      <c r="H174" s="282"/>
      <c r="I174" s="282"/>
      <c r="J174" s="282"/>
      <c r="K174" s="451"/>
      <c r="L174" s="282"/>
      <c r="M174" s="451"/>
      <c r="N174" s="698"/>
      <c r="O174" s="698"/>
      <c r="P174" s="282"/>
      <c r="Q174" s="282"/>
      <c r="R174" s="282"/>
      <c r="S174" s="282"/>
      <c r="T174" s="282"/>
      <c r="U174" s="282"/>
      <c r="V174" s="282"/>
      <c r="W174" s="282"/>
      <c r="X174" s="282"/>
      <c r="Y174" s="282"/>
      <c r="Z174" s="282"/>
    </row>
    <row r="175" spans="1:26" ht="15.75" customHeight="1">
      <c r="A175" s="282"/>
      <c r="B175" s="282"/>
      <c r="C175" s="282"/>
      <c r="D175" s="282"/>
      <c r="E175" s="282"/>
      <c r="F175" s="282"/>
      <c r="G175" s="282"/>
      <c r="H175" s="282"/>
      <c r="I175" s="282"/>
      <c r="J175" s="282"/>
      <c r="K175" s="451"/>
      <c r="L175" s="282"/>
      <c r="M175" s="451"/>
      <c r="N175" s="698"/>
      <c r="O175" s="698"/>
      <c r="P175" s="282"/>
      <c r="Q175" s="282"/>
      <c r="R175" s="282"/>
      <c r="S175" s="282"/>
      <c r="T175" s="282"/>
      <c r="U175" s="282"/>
      <c r="V175" s="282"/>
      <c r="W175" s="282"/>
      <c r="X175" s="282"/>
      <c r="Y175" s="282"/>
      <c r="Z175" s="282"/>
    </row>
    <row r="176" spans="1:26" ht="15.75" customHeight="1">
      <c r="A176" s="282"/>
      <c r="B176" s="282"/>
      <c r="C176" s="282"/>
      <c r="D176" s="282"/>
      <c r="E176" s="282"/>
      <c r="F176" s="282"/>
      <c r="G176" s="282"/>
      <c r="H176" s="282"/>
      <c r="I176" s="282"/>
      <c r="J176" s="282"/>
      <c r="K176" s="451"/>
      <c r="L176" s="282"/>
      <c r="M176" s="451"/>
      <c r="N176" s="698"/>
      <c r="O176" s="698"/>
      <c r="P176" s="282"/>
      <c r="Q176" s="282"/>
      <c r="R176" s="282"/>
      <c r="S176" s="282"/>
      <c r="T176" s="282"/>
      <c r="U176" s="282"/>
      <c r="V176" s="282"/>
      <c r="W176" s="282"/>
      <c r="X176" s="282"/>
      <c r="Y176" s="282"/>
      <c r="Z176" s="282"/>
    </row>
    <row r="177" spans="1:26" ht="15.75" customHeight="1">
      <c r="A177" s="282"/>
      <c r="B177" s="282"/>
      <c r="C177" s="282"/>
      <c r="D177" s="282"/>
      <c r="E177" s="282"/>
      <c r="F177" s="282"/>
      <c r="G177" s="282"/>
      <c r="H177" s="282"/>
      <c r="I177" s="282"/>
      <c r="J177" s="282"/>
      <c r="K177" s="451"/>
      <c r="L177" s="282"/>
      <c r="M177" s="451"/>
      <c r="N177" s="698"/>
      <c r="O177" s="698"/>
      <c r="P177" s="282"/>
      <c r="Q177" s="282"/>
      <c r="R177" s="282"/>
      <c r="S177" s="282"/>
      <c r="T177" s="282"/>
      <c r="U177" s="282"/>
      <c r="V177" s="282"/>
      <c r="W177" s="282"/>
      <c r="X177" s="282"/>
      <c r="Y177" s="282"/>
      <c r="Z177" s="282"/>
    </row>
    <row r="178" spans="1:26" ht="15.75" customHeight="1">
      <c r="A178" s="282"/>
      <c r="B178" s="282"/>
      <c r="C178" s="282"/>
      <c r="D178" s="282"/>
      <c r="E178" s="282"/>
      <c r="F178" s="282"/>
      <c r="G178" s="282"/>
      <c r="H178" s="282"/>
      <c r="I178" s="282"/>
      <c r="J178" s="282"/>
      <c r="K178" s="451"/>
      <c r="L178" s="282"/>
      <c r="M178" s="451"/>
      <c r="N178" s="698"/>
      <c r="O178" s="698"/>
      <c r="P178" s="282"/>
      <c r="Q178" s="282"/>
      <c r="R178" s="282"/>
      <c r="S178" s="282"/>
      <c r="T178" s="282"/>
      <c r="U178" s="282"/>
      <c r="V178" s="282"/>
      <c r="W178" s="282"/>
      <c r="X178" s="282"/>
      <c r="Y178" s="282"/>
      <c r="Z178" s="282"/>
    </row>
    <row r="179" spans="1:26" ht="15.75" customHeight="1">
      <c r="A179" s="282"/>
      <c r="B179" s="282"/>
      <c r="C179" s="282"/>
      <c r="D179" s="282"/>
      <c r="E179" s="282"/>
      <c r="F179" s="282"/>
      <c r="G179" s="282"/>
      <c r="H179" s="282"/>
      <c r="I179" s="282"/>
      <c r="J179" s="282"/>
      <c r="K179" s="451"/>
      <c r="L179" s="282"/>
      <c r="M179" s="451"/>
      <c r="N179" s="698"/>
      <c r="O179" s="698"/>
      <c r="P179" s="282"/>
      <c r="Q179" s="282"/>
      <c r="R179" s="282"/>
      <c r="S179" s="282"/>
      <c r="T179" s="282"/>
      <c r="U179" s="282"/>
      <c r="V179" s="282"/>
      <c r="W179" s="282"/>
      <c r="X179" s="282"/>
      <c r="Y179" s="282"/>
      <c r="Z179" s="282"/>
    </row>
    <row r="180" spans="1:26" ht="15.75" customHeight="1">
      <c r="A180" s="282"/>
      <c r="B180" s="282"/>
      <c r="C180" s="282"/>
      <c r="D180" s="282"/>
      <c r="E180" s="282"/>
      <c r="F180" s="282"/>
      <c r="G180" s="282"/>
      <c r="H180" s="282"/>
      <c r="I180" s="282"/>
      <c r="J180" s="282"/>
      <c r="K180" s="451"/>
      <c r="L180" s="282"/>
      <c r="M180" s="451"/>
      <c r="N180" s="698"/>
      <c r="O180" s="698"/>
      <c r="P180" s="282"/>
      <c r="Q180" s="282"/>
      <c r="R180" s="282"/>
      <c r="S180" s="282"/>
      <c r="T180" s="282"/>
      <c r="U180" s="282"/>
      <c r="V180" s="282"/>
      <c r="W180" s="282"/>
      <c r="X180" s="282"/>
      <c r="Y180" s="282"/>
      <c r="Z180" s="282"/>
    </row>
    <row r="181" spans="1:26" ht="15.75" customHeight="1">
      <c r="A181" s="282"/>
      <c r="B181" s="282"/>
      <c r="C181" s="282"/>
      <c r="D181" s="282"/>
      <c r="E181" s="282"/>
      <c r="F181" s="282"/>
      <c r="G181" s="282"/>
      <c r="H181" s="282"/>
      <c r="I181" s="282"/>
      <c r="J181" s="282"/>
      <c r="K181" s="451"/>
      <c r="L181" s="282"/>
      <c r="M181" s="451"/>
      <c r="N181" s="698"/>
      <c r="O181" s="698"/>
      <c r="P181" s="282"/>
      <c r="Q181" s="282"/>
      <c r="R181" s="282"/>
      <c r="S181" s="282"/>
      <c r="T181" s="282"/>
      <c r="U181" s="282"/>
      <c r="V181" s="282"/>
      <c r="W181" s="282"/>
      <c r="X181" s="282"/>
      <c r="Y181" s="282"/>
      <c r="Z181" s="282"/>
    </row>
    <row r="182" spans="1:26" ht="15.75" customHeight="1">
      <c r="A182" s="282"/>
      <c r="B182" s="282"/>
      <c r="C182" s="282"/>
      <c r="D182" s="282"/>
      <c r="E182" s="282"/>
      <c r="F182" s="282"/>
      <c r="G182" s="282"/>
      <c r="H182" s="282"/>
      <c r="I182" s="282"/>
      <c r="J182" s="282"/>
      <c r="K182" s="451"/>
      <c r="L182" s="282"/>
      <c r="M182" s="451"/>
      <c r="N182" s="698"/>
      <c r="O182" s="698"/>
      <c r="P182" s="282"/>
      <c r="Q182" s="282"/>
      <c r="R182" s="282"/>
      <c r="S182" s="282"/>
      <c r="T182" s="282"/>
      <c r="U182" s="282"/>
      <c r="V182" s="282"/>
      <c r="W182" s="282"/>
      <c r="X182" s="282"/>
      <c r="Y182" s="282"/>
      <c r="Z182" s="282"/>
    </row>
    <row r="183" spans="1:26" ht="15.75" customHeight="1">
      <c r="A183" s="282"/>
      <c r="B183" s="282"/>
      <c r="C183" s="282"/>
      <c r="D183" s="282"/>
      <c r="E183" s="282"/>
      <c r="F183" s="282"/>
      <c r="G183" s="282"/>
      <c r="H183" s="282"/>
      <c r="I183" s="282"/>
      <c r="J183" s="282"/>
      <c r="K183" s="451"/>
      <c r="L183" s="282"/>
      <c r="M183" s="451"/>
      <c r="N183" s="698"/>
      <c r="O183" s="698"/>
      <c r="P183" s="282"/>
      <c r="Q183" s="282"/>
      <c r="R183" s="282"/>
      <c r="S183" s="282"/>
      <c r="T183" s="282"/>
      <c r="U183" s="282"/>
      <c r="V183" s="282"/>
      <c r="W183" s="282"/>
      <c r="X183" s="282"/>
      <c r="Y183" s="282"/>
      <c r="Z183" s="282"/>
    </row>
    <row r="184" spans="1:26" ht="15.75" customHeight="1">
      <c r="A184" s="282"/>
      <c r="B184" s="282"/>
      <c r="C184" s="282"/>
      <c r="D184" s="282"/>
      <c r="E184" s="282"/>
      <c r="F184" s="282"/>
      <c r="G184" s="282"/>
      <c r="H184" s="282"/>
      <c r="I184" s="282"/>
      <c r="J184" s="282"/>
      <c r="K184" s="451"/>
      <c r="L184" s="282"/>
      <c r="M184" s="451"/>
      <c r="N184" s="698"/>
      <c r="O184" s="698"/>
      <c r="P184" s="282"/>
      <c r="Q184" s="282"/>
      <c r="R184" s="282"/>
      <c r="S184" s="282"/>
      <c r="T184" s="282"/>
      <c r="U184" s="282"/>
      <c r="V184" s="282"/>
      <c r="W184" s="282"/>
      <c r="X184" s="282"/>
      <c r="Y184" s="282"/>
      <c r="Z184" s="282"/>
    </row>
    <row r="185" spans="1:26" ht="15.75" customHeight="1">
      <c r="A185" s="282"/>
      <c r="B185" s="282"/>
      <c r="C185" s="282"/>
      <c r="D185" s="282"/>
      <c r="E185" s="282"/>
      <c r="F185" s="282"/>
      <c r="G185" s="282"/>
      <c r="H185" s="282"/>
      <c r="I185" s="282"/>
      <c r="J185" s="282"/>
      <c r="K185" s="451"/>
      <c r="L185" s="282"/>
      <c r="M185" s="451"/>
      <c r="N185" s="698"/>
      <c r="O185" s="698"/>
      <c r="P185" s="282"/>
      <c r="Q185" s="282"/>
      <c r="R185" s="282"/>
      <c r="S185" s="282"/>
      <c r="T185" s="282"/>
      <c r="U185" s="282"/>
      <c r="V185" s="282"/>
      <c r="W185" s="282"/>
      <c r="X185" s="282"/>
      <c r="Y185" s="282"/>
      <c r="Z185" s="282"/>
    </row>
    <row r="186" spans="1:26" ht="15.75" customHeight="1">
      <c r="A186" s="282"/>
      <c r="B186" s="282"/>
      <c r="C186" s="282"/>
      <c r="D186" s="282"/>
      <c r="E186" s="282"/>
      <c r="F186" s="282"/>
      <c r="G186" s="282"/>
      <c r="H186" s="282"/>
      <c r="I186" s="282"/>
      <c r="J186" s="282"/>
      <c r="K186" s="451"/>
      <c r="L186" s="282"/>
      <c r="M186" s="451"/>
      <c r="N186" s="698"/>
      <c r="O186" s="698"/>
      <c r="P186" s="282"/>
      <c r="Q186" s="282"/>
      <c r="R186" s="282"/>
      <c r="S186" s="282"/>
      <c r="T186" s="282"/>
      <c r="U186" s="282"/>
      <c r="V186" s="282"/>
      <c r="W186" s="282"/>
      <c r="X186" s="282"/>
      <c r="Y186" s="282"/>
      <c r="Z186" s="282"/>
    </row>
    <row r="187" spans="1:26" ht="15.75" customHeight="1">
      <c r="A187" s="282"/>
      <c r="B187" s="282"/>
      <c r="C187" s="282"/>
      <c r="D187" s="282"/>
      <c r="E187" s="282"/>
      <c r="F187" s="282"/>
      <c r="G187" s="282"/>
      <c r="H187" s="282"/>
      <c r="I187" s="282"/>
      <c r="J187" s="282"/>
      <c r="K187" s="451"/>
      <c r="L187" s="282"/>
      <c r="M187" s="451"/>
      <c r="N187" s="698"/>
      <c r="O187" s="698"/>
      <c r="P187" s="282"/>
      <c r="Q187" s="282"/>
      <c r="R187" s="282"/>
      <c r="S187" s="282"/>
      <c r="T187" s="282"/>
      <c r="U187" s="282"/>
      <c r="V187" s="282"/>
      <c r="W187" s="282"/>
      <c r="X187" s="282"/>
      <c r="Y187" s="282"/>
      <c r="Z187" s="282"/>
    </row>
    <row r="188" spans="1:26" ht="15.75" customHeight="1">
      <c r="A188" s="282"/>
      <c r="B188" s="282"/>
      <c r="C188" s="282"/>
      <c r="D188" s="282"/>
      <c r="E188" s="282"/>
      <c r="F188" s="282"/>
      <c r="G188" s="282"/>
      <c r="H188" s="282"/>
      <c r="I188" s="282"/>
      <c r="J188" s="282"/>
      <c r="K188" s="451"/>
      <c r="L188" s="282"/>
      <c r="M188" s="451"/>
      <c r="N188" s="698"/>
      <c r="O188" s="698"/>
      <c r="P188" s="282"/>
      <c r="Q188" s="282"/>
      <c r="R188" s="282"/>
      <c r="S188" s="282"/>
      <c r="T188" s="282"/>
      <c r="U188" s="282"/>
      <c r="V188" s="282"/>
      <c r="W188" s="282"/>
      <c r="X188" s="282"/>
      <c r="Y188" s="282"/>
      <c r="Z188" s="282"/>
    </row>
    <row r="189" spans="1:26" ht="15.75" customHeight="1">
      <c r="A189" s="282"/>
      <c r="B189" s="282"/>
      <c r="C189" s="282"/>
      <c r="D189" s="282"/>
      <c r="E189" s="282"/>
      <c r="F189" s="282"/>
      <c r="G189" s="282"/>
      <c r="H189" s="282"/>
      <c r="I189" s="282"/>
      <c r="J189" s="282"/>
      <c r="K189" s="451"/>
      <c r="L189" s="282"/>
      <c r="M189" s="451"/>
      <c r="N189" s="698"/>
      <c r="O189" s="698"/>
      <c r="P189" s="282"/>
      <c r="Q189" s="282"/>
      <c r="R189" s="282"/>
      <c r="S189" s="282"/>
      <c r="T189" s="282"/>
      <c r="U189" s="282"/>
      <c r="V189" s="282"/>
      <c r="W189" s="282"/>
      <c r="X189" s="282"/>
      <c r="Y189" s="282"/>
      <c r="Z189" s="282"/>
    </row>
    <row r="190" spans="1:26" ht="15.75" customHeight="1">
      <c r="A190" s="282"/>
      <c r="B190" s="282"/>
      <c r="C190" s="282"/>
      <c r="D190" s="282"/>
      <c r="E190" s="282"/>
      <c r="F190" s="282"/>
      <c r="G190" s="282"/>
      <c r="H190" s="282"/>
      <c r="I190" s="282"/>
      <c r="J190" s="282"/>
      <c r="K190" s="451"/>
      <c r="L190" s="282"/>
      <c r="M190" s="451"/>
      <c r="N190" s="698"/>
      <c r="O190" s="698"/>
      <c r="P190" s="282"/>
      <c r="Q190" s="282"/>
      <c r="R190" s="282"/>
      <c r="S190" s="282"/>
      <c r="T190" s="282"/>
      <c r="U190" s="282"/>
      <c r="V190" s="282"/>
      <c r="W190" s="282"/>
      <c r="X190" s="282"/>
      <c r="Y190" s="282"/>
      <c r="Z190" s="282"/>
    </row>
    <row r="191" spans="1:26" ht="15.75" customHeight="1">
      <c r="A191" s="282"/>
      <c r="B191" s="282"/>
      <c r="C191" s="282"/>
      <c r="D191" s="282"/>
      <c r="E191" s="282"/>
      <c r="F191" s="282"/>
      <c r="G191" s="282"/>
      <c r="H191" s="282"/>
      <c r="I191" s="282"/>
      <c r="J191" s="282"/>
      <c r="K191" s="451"/>
      <c r="L191" s="282"/>
      <c r="M191" s="451"/>
      <c r="N191" s="698"/>
      <c r="O191" s="698"/>
      <c r="P191" s="282"/>
      <c r="Q191" s="282"/>
      <c r="R191" s="282"/>
      <c r="S191" s="282"/>
      <c r="T191" s="282"/>
      <c r="U191" s="282"/>
      <c r="V191" s="282"/>
      <c r="W191" s="282"/>
      <c r="X191" s="282"/>
      <c r="Y191" s="282"/>
      <c r="Z191" s="282"/>
    </row>
    <row r="192" spans="1:26" ht="15.75" customHeight="1">
      <c r="A192" s="282"/>
      <c r="B192" s="282"/>
      <c r="C192" s="282"/>
      <c r="D192" s="282"/>
      <c r="E192" s="282"/>
      <c r="F192" s="282"/>
      <c r="G192" s="282"/>
      <c r="H192" s="282"/>
      <c r="I192" s="282"/>
      <c r="J192" s="282"/>
      <c r="K192" s="451"/>
      <c r="L192" s="282"/>
      <c r="M192" s="451"/>
      <c r="N192" s="698"/>
      <c r="O192" s="698"/>
      <c r="P192" s="282"/>
      <c r="Q192" s="282"/>
      <c r="R192" s="282"/>
      <c r="S192" s="282"/>
      <c r="T192" s="282"/>
      <c r="U192" s="282"/>
      <c r="V192" s="282"/>
      <c r="W192" s="282"/>
      <c r="X192" s="282"/>
      <c r="Y192" s="282"/>
      <c r="Z192" s="282"/>
    </row>
    <row r="193" spans="1:26" ht="15.75" customHeight="1">
      <c r="A193" s="282"/>
      <c r="B193" s="282"/>
      <c r="C193" s="282"/>
      <c r="D193" s="282"/>
      <c r="E193" s="282"/>
      <c r="F193" s="282"/>
      <c r="G193" s="282"/>
      <c r="H193" s="282"/>
      <c r="I193" s="282"/>
      <c r="J193" s="282"/>
      <c r="K193" s="451"/>
      <c r="L193" s="282"/>
      <c r="M193" s="451"/>
      <c r="N193" s="698"/>
      <c r="O193" s="698"/>
      <c r="P193" s="282"/>
      <c r="Q193" s="282"/>
      <c r="R193" s="282"/>
      <c r="S193" s="282"/>
      <c r="T193" s="282"/>
      <c r="U193" s="282"/>
      <c r="V193" s="282"/>
      <c r="W193" s="282"/>
      <c r="X193" s="282"/>
      <c r="Y193" s="282"/>
      <c r="Z193" s="282"/>
    </row>
    <row r="194" spans="1:26" ht="15.75" customHeight="1">
      <c r="A194" s="282"/>
      <c r="B194" s="282"/>
      <c r="C194" s="282"/>
      <c r="D194" s="282"/>
      <c r="E194" s="282"/>
      <c r="F194" s="282"/>
      <c r="G194" s="282"/>
      <c r="H194" s="282"/>
      <c r="I194" s="282"/>
      <c r="J194" s="282"/>
      <c r="K194" s="451"/>
      <c r="L194" s="282"/>
      <c r="M194" s="451"/>
      <c r="N194" s="698"/>
      <c r="O194" s="698"/>
      <c r="P194" s="282"/>
      <c r="Q194" s="282"/>
      <c r="R194" s="282"/>
      <c r="S194" s="282"/>
      <c r="T194" s="282"/>
      <c r="U194" s="282"/>
      <c r="V194" s="282"/>
      <c r="W194" s="282"/>
      <c r="X194" s="282"/>
      <c r="Y194" s="282"/>
      <c r="Z194" s="282"/>
    </row>
    <row r="195" spans="1:26" ht="15.75" customHeight="1">
      <c r="A195" s="282"/>
      <c r="B195" s="282"/>
      <c r="C195" s="282"/>
      <c r="D195" s="282"/>
      <c r="E195" s="282"/>
      <c r="F195" s="282"/>
      <c r="G195" s="282"/>
      <c r="H195" s="282"/>
      <c r="I195" s="282"/>
      <c r="J195" s="282"/>
      <c r="K195" s="451"/>
      <c r="L195" s="282"/>
      <c r="M195" s="451"/>
      <c r="N195" s="698"/>
      <c r="O195" s="698"/>
      <c r="P195" s="282"/>
      <c r="Q195" s="282"/>
      <c r="R195" s="282"/>
      <c r="S195" s="282"/>
      <c r="T195" s="282"/>
      <c r="U195" s="282"/>
      <c r="V195" s="282"/>
      <c r="W195" s="282"/>
      <c r="X195" s="282"/>
      <c r="Y195" s="282"/>
      <c r="Z195" s="282"/>
    </row>
    <row r="196" spans="1:26" ht="15.75" customHeight="1">
      <c r="A196" s="282"/>
      <c r="B196" s="282"/>
      <c r="C196" s="282"/>
      <c r="D196" s="282"/>
      <c r="E196" s="282"/>
      <c r="F196" s="282"/>
      <c r="G196" s="282"/>
      <c r="H196" s="282"/>
      <c r="I196" s="282"/>
      <c r="J196" s="282"/>
      <c r="K196" s="451"/>
      <c r="L196" s="282"/>
      <c r="M196" s="451"/>
      <c r="N196" s="698"/>
      <c r="O196" s="698"/>
      <c r="P196" s="282"/>
      <c r="Q196" s="282"/>
      <c r="R196" s="282"/>
      <c r="S196" s="282"/>
      <c r="T196" s="282"/>
      <c r="U196" s="282"/>
      <c r="V196" s="282"/>
      <c r="W196" s="282"/>
      <c r="X196" s="282"/>
      <c r="Y196" s="282"/>
      <c r="Z196" s="282"/>
    </row>
    <row r="197" spans="1:26" ht="15.75" customHeight="1">
      <c r="A197" s="282"/>
      <c r="B197" s="282"/>
      <c r="C197" s="282"/>
      <c r="D197" s="282"/>
      <c r="E197" s="282"/>
      <c r="F197" s="282"/>
      <c r="G197" s="282"/>
      <c r="H197" s="282"/>
      <c r="I197" s="282"/>
      <c r="J197" s="282"/>
      <c r="K197" s="451"/>
      <c r="L197" s="282"/>
      <c r="M197" s="451"/>
      <c r="N197" s="698"/>
      <c r="O197" s="698"/>
      <c r="P197" s="282"/>
      <c r="Q197" s="282"/>
      <c r="R197" s="282"/>
      <c r="S197" s="282"/>
      <c r="T197" s="282"/>
      <c r="U197" s="282"/>
      <c r="V197" s="282"/>
      <c r="W197" s="282"/>
      <c r="X197" s="282"/>
      <c r="Y197" s="282"/>
      <c r="Z197" s="282"/>
    </row>
    <row r="198" spans="1:26" ht="15.75" customHeight="1">
      <c r="A198" s="282"/>
      <c r="B198" s="282"/>
      <c r="C198" s="282"/>
      <c r="D198" s="282"/>
      <c r="E198" s="282"/>
      <c r="F198" s="282"/>
      <c r="G198" s="282"/>
      <c r="H198" s="282"/>
      <c r="I198" s="282"/>
      <c r="J198" s="282"/>
      <c r="K198" s="451"/>
      <c r="L198" s="282"/>
      <c r="M198" s="451"/>
      <c r="N198" s="698"/>
      <c r="O198" s="698"/>
      <c r="P198" s="282"/>
      <c r="Q198" s="282"/>
      <c r="R198" s="282"/>
      <c r="S198" s="282"/>
      <c r="T198" s="282"/>
      <c r="U198" s="282"/>
      <c r="V198" s="282"/>
      <c r="W198" s="282"/>
      <c r="X198" s="282"/>
      <c r="Y198" s="282"/>
      <c r="Z198" s="282"/>
    </row>
    <row r="199" spans="1:26" ht="15.75" customHeight="1">
      <c r="A199" s="282"/>
      <c r="B199" s="282"/>
      <c r="C199" s="282"/>
      <c r="D199" s="282"/>
      <c r="E199" s="282"/>
      <c r="F199" s="282"/>
      <c r="G199" s="282"/>
      <c r="H199" s="282"/>
      <c r="I199" s="282"/>
      <c r="J199" s="282"/>
      <c r="K199" s="451"/>
      <c r="L199" s="282"/>
      <c r="M199" s="451"/>
      <c r="N199" s="698"/>
      <c r="O199" s="698"/>
      <c r="P199" s="282"/>
      <c r="Q199" s="282"/>
      <c r="R199" s="282"/>
      <c r="S199" s="282"/>
      <c r="T199" s="282"/>
      <c r="U199" s="282"/>
      <c r="V199" s="282"/>
      <c r="W199" s="282"/>
      <c r="X199" s="282"/>
      <c r="Y199" s="282"/>
      <c r="Z199" s="282"/>
    </row>
    <row r="200" spans="1:26" ht="15.75" customHeight="1">
      <c r="A200" s="282"/>
      <c r="B200" s="282"/>
      <c r="C200" s="282"/>
      <c r="D200" s="282"/>
      <c r="E200" s="282"/>
      <c r="F200" s="282"/>
      <c r="G200" s="282"/>
      <c r="H200" s="282"/>
      <c r="I200" s="282"/>
      <c r="J200" s="282"/>
      <c r="K200" s="451"/>
      <c r="L200" s="282"/>
      <c r="M200" s="451"/>
      <c r="N200" s="698"/>
      <c r="O200" s="698"/>
      <c r="P200" s="282"/>
      <c r="Q200" s="282"/>
      <c r="R200" s="282"/>
      <c r="S200" s="282"/>
      <c r="T200" s="282"/>
      <c r="U200" s="282"/>
      <c r="V200" s="282"/>
      <c r="W200" s="282"/>
      <c r="X200" s="282"/>
      <c r="Y200" s="282"/>
      <c r="Z200" s="282"/>
    </row>
    <row r="201" spans="1:26" ht="15.75" customHeight="1">
      <c r="A201" s="282"/>
      <c r="B201" s="282"/>
      <c r="C201" s="282"/>
      <c r="D201" s="282"/>
      <c r="E201" s="282"/>
      <c r="F201" s="282"/>
      <c r="G201" s="282"/>
      <c r="H201" s="282"/>
      <c r="I201" s="282"/>
      <c r="J201" s="282"/>
      <c r="K201" s="451"/>
      <c r="L201" s="282"/>
      <c r="M201" s="451"/>
      <c r="N201" s="698"/>
      <c r="O201" s="698"/>
      <c r="P201" s="282"/>
      <c r="Q201" s="282"/>
      <c r="R201" s="282"/>
      <c r="S201" s="282"/>
      <c r="T201" s="282"/>
      <c r="U201" s="282"/>
      <c r="V201" s="282"/>
      <c r="W201" s="282"/>
      <c r="X201" s="282"/>
      <c r="Y201" s="282"/>
      <c r="Z201" s="282"/>
    </row>
    <row r="202" spans="1:26" ht="15.75" customHeight="1">
      <c r="A202" s="282"/>
      <c r="B202" s="282"/>
      <c r="C202" s="282"/>
      <c r="D202" s="282"/>
      <c r="E202" s="282"/>
      <c r="F202" s="282"/>
      <c r="G202" s="282"/>
      <c r="H202" s="282"/>
      <c r="I202" s="282"/>
      <c r="J202" s="282"/>
      <c r="K202" s="451"/>
      <c r="L202" s="282"/>
      <c r="M202" s="451"/>
      <c r="N202" s="698"/>
      <c r="O202" s="698"/>
      <c r="P202" s="282"/>
      <c r="Q202" s="282"/>
      <c r="R202" s="282"/>
      <c r="S202" s="282"/>
      <c r="T202" s="282"/>
      <c r="U202" s="282"/>
      <c r="V202" s="282"/>
      <c r="W202" s="282"/>
      <c r="X202" s="282"/>
      <c r="Y202" s="282"/>
      <c r="Z202" s="282"/>
    </row>
    <row r="203" spans="1:26" ht="15.75" customHeight="1">
      <c r="A203" s="282"/>
      <c r="B203" s="282"/>
      <c r="C203" s="282"/>
      <c r="D203" s="282"/>
      <c r="E203" s="282"/>
      <c r="F203" s="282"/>
      <c r="G203" s="282"/>
      <c r="H203" s="282"/>
      <c r="I203" s="282"/>
      <c r="J203" s="282"/>
      <c r="K203" s="451"/>
      <c r="L203" s="282"/>
      <c r="M203" s="451"/>
      <c r="N203" s="698"/>
      <c r="O203" s="698"/>
      <c r="P203" s="282"/>
      <c r="Q203" s="282"/>
      <c r="R203" s="282"/>
      <c r="S203" s="282"/>
      <c r="T203" s="282"/>
      <c r="U203" s="282"/>
      <c r="V203" s="282"/>
      <c r="W203" s="282"/>
      <c r="X203" s="282"/>
      <c r="Y203" s="282"/>
      <c r="Z203" s="282"/>
    </row>
    <row r="204" spans="1:26" ht="15.75" customHeight="1">
      <c r="A204" s="282"/>
      <c r="B204" s="282"/>
      <c r="C204" s="282"/>
      <c r="D204" s="282"/>
      <c r="E204" s="282"/>
      <c r="F204" s="282"/>
      <c r="G204" s="282"/>
      <c r="H204" s="282"/>
      <c r="I204" s="282"/>
      <c r="J204" s="282"/>
      <c r="K204" s="451"/>
      <c r="L204" s="282"/>
      <c r="M204" s="451"/>
      <c r="N204" s="698"/>
      <c r="O204" s="698"/>
      <c r="P204" s="282"/>
      <c r="Q204" s="282"/>
      <c r="R204" s="282"/>
      <c r="S204" s="282"/>
      <c r="T204" s="282"/>
      <c r="U204" s="282"/>
      <c r="V204" s="282"/>
      <c r="W204" s="282"/>
      <c r="X204" s="282"/>
      <c r="Y204" s="282"/>
      <c r="Z204" s="282"/>
    </row>
    <row r="205" spans="1:26" ht="15.75" customHeight="1">
      <c r="A205" s="282"/>
      <c r="B205" s="282"/>
      <c r="C205" s="282"/>
      <c r="D205" s="282"/>
      <c r="E205" s="282"/>
      <c r="F205" s="282"/>
      <c r="G205" s="282"/>
      <c r="H205" s="282"/>
      <c r="I205" s="282"/>
      <c r="J205" s="282"/>
      <c r="K205" s="451"/>
      <c r="L205" s="282"/>
      <c r="M205" s="451"/>
      <c r="N205" s="698"/>
      <c r="O205" s="698"/>
      <c r="P205" s="282"/>
      <c r="Q205" s="282"/>
      <c r="R205" s="282"/>
      <c r="S205" s="282"/>
      <c r="T205" s="282"/>
      <c r="U205" s="282"/>
      <c r="V205" s="282"/>
      <c r="W205" s="282"/>
      <c r="X205" s="282"/>
      <c r="Y205" s="282"/>
      <c r="Z205" s="282"/>
    </row>
    <row r="206" spans="1:26" ht="15.75" customHeight="1">
      <c r="A206" s="282"/>
      <c r="B206" s="282"/>
      <c r="C206" s="282"/>
      <c r="D206" s="282"/>
      <c r="E206" s="282"/>
      <c r="F206" s="282"/>
      <c r="G206" s="282"/>
      <c r="H206" s="282"/>
      <c r="I206" s="282"/>
      <c r="J206" s="282"/>
      <c r="K206" s="451"/>
      <c r="L206" s="282"/>
      <c r="M206" s="451"/>
      <c r="N206" s="698"/>
      <c r="O206" s="698"/>
      <c r="P206" s="282"/>
      <c r="Q206" s="282"/>
      <c r="R206" s="282"/>
      <c r="S206" s="282"/>
      <c r="T206" s="282"/>
      <c r="U206" s="282"/>
      <c r="V206" s="282"/>
      <c r="W206" s="282"/>
      <c r="X206" s="282"/>
      <c r="Y206" s="282"/>
      <c r="Z206" s="282"/>
    </row>
    <row r="207" spans="1:26" ht="15.75" customHeight="1">
      <c r="A207" s="282"/>
      <c r="B207" s="282"/>
      <c r="C207" s="282"/>
      <c r="D207" s="282"/>
      <c r="E207" s="282"/>
      <c r="F207" s="282"/>
      <c r="G207" s="282"/>
      <c r="H207" s="282"/>
      <c r="I207" s="282"/>
      <c r="J207" s="282"/>
      <c r="K207" s="451"/>
      <c r="L207" s="282"/>
      <c r="M207" s="451"/>
      <c r="N207" s="698"/>
      <c r="O207" s="698"/>
      <c r="P207" s="282"/>
      <c r="Q207" s="282"/>
      <c r="R207" s="282"/>
      <c r="S207" s="282"/>
      <c r="T207" s="282"/>
      <c r="U207" s="282"/>
      <c r="V207" s="282"/>
      <c r="W207" s="282"/>
      <c r="X207" s="282"/>
      <c r="Y207" s="282"/>
      <c r="Z207" s="282"/>
    </row>
    <row r="208" spans="1:26" ht="15.75" customHeight="1">
      <c r="A208" s="282"/>
      <c r="B208" s="282"/>
      <c r="C208" s="282"/>
      <c r="D208" s="282"/>
      <c r="E208" s="282"/>
      <c r="F208" s="282"/>
      <c r="G208" s="282"/>
      <c r="H208" s="282"/>
      <c r="I208" s="282"/>
      <c r="J208" s="282"/>
      <c r="K208" s="451"/>
      <c r="L208" s="282"/>
      <c r="M208" s="451"/>
      <c r="N208" s="698"/>
      <c r="O208" s="698"/>
      <c r="P208" s="282"/>
      <c r="Q208" s="282"/>
      <c r="R208" s="282"/>
      <c r="S208" s="282"/>
      <c r="T208" s="282"/>
      <c r="U208" s="282"/>
      <c r="V208" s="282"/>
      <c r="W208" s="282"/>
      <c r="X208" s="282"/>
      <c r="Y208" s="282"/>
      <c r="Z208" s="282"/>
    </row>
    <row r="209" spans="1:26" ht="15.75" customHeight="1">
      <c r="A209" s="282"/>
      <c r="B209" s="282"/>
      <c r="C209" s="282"/>
      <c r="D209" s="282"/>
      <c r="E209" s="282"/>
      <c r="F209" s="282"/>
      <c r="G209" s="282"/>
      <c r="H209" s="282"/>
      <c r="I209" s="282"/>
      <c r="J209" s="282"/>
      <c r="K209" s="451"/>
      <c r="L209" s="282"/>
      <c r="M209" s="451"/>
      <c r="N209" s="698"/>
      <c r="O209" s="698"/>
      <c r="P209" s="282"/>
      <c r="Q209" s="282"/>
      <c r="R209" s="282"/>
      <c r="S209" s="282"/>
      <c r="T209" s="282"/>
      <c r="U209" s="282"/>
      <c r="V209" s="282"/>
      <c r="W209" s="282"/>
      <c r="X209" s="282"/>
      <c r="Y209" s="282"/>
      <c r="Z209" s="282"/>
    </row>
    <row r="210" spans="1:26" ht="15.75" customHeight="1">
      <c r="A210" s="282"/>
      <c r="B210" s="282"/>
      <c r="C210" s="282"/>
      <c r="D210" s="282"/>
      <c r="E210" s="282"/>
      <c r="F210" s="282"/>
      <c r="G210" s="282"/>
      <c r="H210" s="282"/>
      <c r="I210" s="282"/>
      <c r="J210" s="282"/>
      <c r="K210" s="451"/>
      <c r="L210" s="282"/>
      <c r="M210" s="451"/>
      <c r="N210" s="698"/>
      <c r="O210" s="698"/>
      <c r="P210" s="282"/>
      <c r="Q210" s="282"/>
      <c r="R210" s="282"/>
      <c r="S210" s="282"/>
      <c r="T210" s="282"/>
      <c r="U210" s="282"/>
      <c r="V210" s="282"/>
      <c r="W210" s="282"/>
      <c r="X210" s="282"/>
      <c r="Y210" s="282"/>
      <c r="Z210" s="282"/>
    </row>
    <row r="211" spans="1:26" ht="15.75" customHeight="1">
      <c r="A211" s="282"/>
      <c r="B211" s="282"/>
      <c r="C211" s="282"/>
      <c r="D211" s="282"/>
      <c r="E211" s="282"/>
      <c r="F211" s="282"/>
      <c r="G211" s="282"/>
      <c r="H211" s="282"/>
      <c r="I211" s="282"/>
      <c r="J211" s="282"/>
      <c r="K211" s="451"/>
      <c r="L211" s="282"/>
      <c r="M211" s="451"/>
      <c r="N211" s="698"/>
      <c r="O211" s="698"/>
      <c r="P211" s="282"/>
      <c r="Q211" s="282"/>
      <c r="R211" s="282"/>
      <c r="S211" s="282"/>
      <c r="T211" s="282"/>
      <c r="U211" s="282"/>
      <c r="V211" s="282"/>
      <c r="W211" s="282"/>
      <c r="X211" s="282"/>
      <c r="Y211" s="282"/>
      <c r="Z211" s="282"/>
    </row>
    <row r="212" spans="1:26" ht="15.75" customHeight="1">
      <c r="A212" s="282"/>
      <c r="B212" s="282"/>
      <c r="C212" s="282"/>
      <c r="D212" s="282"/>
      <c r="E212" s="282"/>
      <c r="F212" s="282"/>
      <c r="G212" s="282"/>
      <c r="H212" s="282"/>
      <c r="I212" s="282"/>
      <c r="J212" s="282"/>
      <c r="K212" s="451"/>
      <c r="L212" s="282"/>
      <c r="M212" s="451"/>
      <c r="N212" s="698"/>
      <c r="O212" s="698"/>
      <c r="P212" s="282"/>
      <c r="Q212" s="282"/>
      <c r="R212" s="282"/>
      <c r="S212" s="282"/>
      <c r="T212" s="282"/>
      <c r="U212" s="282"/>
      <c r="V212" s="282"/>
      <c r="W212" s="282"/>
      <c r="X212" s="282"/>
      <c r="Y212" s="282"/>
      <c r="Z212" s="282"/>
    </row>
    <row r="213" spans="1:26" ht="15.75" customHeight="1">
      <c r="A213" s="282"/>
      <c r="B213" s="282"/>
      <c r="C213" s="282"/>
      <c r="D213" s="282"/>
      <c r="E213" s="282"/>
      <c r="F213" s="282"/>
      <c r="G213" s="282"/>
      <c r="H213" s="282"/>
      <c r="I213" s="282"/>
      <c r="J213" s="282"/>
      <c r="K213" s="451"/>
      <c r="L213" s="282"/>
      <c r="M213" s="451"/>
      <c r="N213" s="698"/>
      <c r="O213" s="698"/>
      <c r="P213" s="282"/>
      <c r="Q213" s="282"/>
      <c r="R213" s="282"/>
      <c r="S213" s="282"/>
      <c r="T213" s="282"/>
      <c r="U213" s="282"/>
      <c r="V213" s="282"/>
      <c r="W213" s="282"/>
      <c r="X213" s="282"/>
      <c r="Y213" s="282"/>
      <c r="Z213" s="282"/>
    </row>
    <row r="214" spans="1:26" ht="15.75" customHeight="1">
      <c r="A214" s="282"/>
      <c r="B214" s="282"/>
      <c r="C214" s="282"/>
      <c r="D214" s="282"/>
      <c r="E214" s="282"/>
      <c r="F214" s="282"/>
      <c r="G214" s="282"/>
      <c r="H214" s="282"/>
      <c r="I214" s="282"/>
      <c r="J214" s="282"/>
      <c r="K214" s="451"/>
      <c r="L214" s="282"/>
      <c r="M214" s="451"/>
      <c r="N214" s="698"/>
      <c r="O214" s="698"/>
      <c r="P214" s="282"/>
      <c r="Q214" s="282"/>
      <c r="R214" s="282"/>
      <c r="S214" s="282"/>
      <c r="T214" s="282"/>
      <c r="U214" s="282"/>
      <c r="V214" s="282"/>
      <c r="W214" s="282"/>
      <c r="X214" s="282"/>
      <c r="Y214" s="282"/>
      <c r="Z214" s="282"/>
    </row>
    <row r="215" spans="1:26" ht="15.75" customHeight="1">
      <c r="A215" s="282"/>
      <c r="B215" s="282"/>
      <c r="C215" s="282"/>
      <c r="D215" s="282"/>
      <c r="E215" s="282"/>
      <c r="F215" s="282"/>
      <c r="G215" s="282"/>
      <c r="H215" s="282"/>
      <c r="I215" s="282"/>
      <c r="J215" s="282"/>
      <c r="K215" s="451"/>
      <c r="L215" s="282"/>
      <c r="M215" s="451"/>
      <c r="N215" s="698"/>
      <c r="O215" s="698"/>
      <c r="P215" s="282"/>
      <c r="Q215" s="282"/>
      <c r="R215" s="282"/>
      <c r="S215" s="282"/>
      <c r="T215" s="282"/>
      <c r="U215" s="282"/>
      <c r="V215" s="282"/>
      <c r="W215" s="282"/>
      <c r="X215" s="282"/>
      <c r="Y215" s="282"/>
      <c r="Z215" s="282"/>
    </row>
    <row r="216" spans="1:26" ht="15.75" customHeight="1">
      <c r="A216" s="282"/>
      <c r="B216" s="282"/>
      <c r="C216" s="282"/>
      <c r="D216" s="282"/>
      <c r="E216" s="282"/>
      <c r="F216" s="282"/>
      <c r="G216" s="282"/>
      <c r="H216" s="282"/>
      <c r="I216" s="282"/>
      <c r="J216" s="282"/>
      <c r="K216" s="451"/>
      <c r="L216" s="282"/>
      <c r="M216" s="451"/>
      <c r="N216" s="698"/>
      <c r="O216" s="698"/>
      <c r="P216" s="282"/>
      <c r="Q216" s="282"/>
      <c r="R216" s="282"/>
      <c r="S216" s="282"/>
      <c r="T216" s="282"/>
      <c r="U216" s="282"/>
      <c r="V216" s="282"/>
      <c r="W216" s="282"/>
      <c r="X216" s="282"/>
      <c r="Y216" s="282"/>
      <c r="Z216" s="282"/>
    </row>
    <row r="217" spans="1:26" ht="15.75" customHeight="1">
      <c r="A217" s="282"/>
      <c r="B217" s="282"/>
      <c r="C217" s="282"/>
      <c r="D217" s="282"/>
      <c r="E217" s="282"/>
      <c r="F217" s="282"/>
      <c r="G217" s="282"/>
      <c r="H217" s="282"/>
      <c r="I217" s="282"/>
      <c r="J217" s="282"/>
      <c r="K217" s="451"/>
      <c r="L217" s="282"/>
      <c r="M217" s="451"/>
      <c r="N217" s="698"/>
      <c r="O217" s="698"/>
      <c r="P217" s="282"/>
      <c r="Q217" s="282"/>
      <c r="R217" s="282"/>
      <c r="S217" s="282"/>
      <c r="T217" s="282"/>
      <c r="U217" s="282"/>
      <c r="V217" s="282"/>
      <c r="W217" s="282"/>
      <c r="X217" s="282"/>
      <c r="Y217" s="282"/>
      <c r="Z217" s="282"/>
    </row>
    <row r="218" spans="1:26" ht="15.75" customHeight="1">
      <c r="A218" s="282"/>
      <c r="B218" s="282"/>
      <c r="C218" s="282"/>
      <c r="D218" s="282"/>
      <c r="E218" s="282"/>
      <c r="F218" s="282"/>
      <c r="G218" s="282"/>
      <c r="H218" s="282"/>
      <c r="I218" s="282"/>
      <c r="J218" s="282"/>
      <c r="K218" s="451"/>
      <c r="L218" s="282"/>
      <c r="M218" s="451"/>
      <c r="N218" s="698"/>
      <c r="O218" s="698"/>
      <c r="P218" s="282"/>
      <c r="Q218" s="282"/>
      <c r="R218" s="282"/>
      <c r="S218" s="282"/>
      <c r="T218" s="282"/>
      <c r="U218" s="282"/>
      <c r="V218" s="282"/>
      <c r="W218" s="282"/>
      <c r="X218" s="282"/>
      <c r="Y218" s="282"/>
      <c r="Z218" s="282"/>
    </row>
    <row r="219" spans="1:26" ht="15.75" customHeight="1">
      <c r="A219" s="282"/>
      <c r="B219" s="282"/>
      <c r="C219" s="282"/>
      <c r="D219" s="282"/>
      <c r="E219" s="282"/>
      <c r="F219" s="282"/>
      <c r="G219" s="282"/>
      <c r="H219" s="282"/>
      <c r="I219" s="282"/>
      <c r="J219" s="282"/>
      <c r="K219" s="451"/>
      <c r="L219" s="282"/>
      <c r="M219" s="451"/>
      <c r="N219" s="698"/>
      <c r="O219" s="698"/>
      <c r="P219" s="282"/>
      <c r="Q219" s="282"/>
      <c r="R219" s="282"/>
      <c r="S219" s="282"/>
      <c r="T219" s="282"/>
      <c r="U219" s="282"/>
      <c r="V219" s="282"/>
      <c r="W219" s="282"/>
      <c r="X219" s="282"/>
      <c r="Y219" s="282"/>
      <c r="Z219" s="282"/>
    </row>
    <row r="220" spans="1:26" ht="15.75" customHeight="1">
      <c r="A220" s="282"/>
      <c r="B220" s="282"/>
      <c r="C220" s="282"/>
      <c r="D220" s="282"/>
      <c r="E220" s="282"/>
      <c r="F220" s="282"/>
      <c r="G220" s="282"/>
      <c r="H220" s="282"/>
      <c r="I220" s="282"/>
      <c r="J220" s="282"/>
      <c r="K220" s="451"/>
      <c r="L220" s="282"/>
      <c r="M220" s="451"/>
      <c r="N220" s="698"/>
      <c r="O220" s="698"/>
      <c r="P220" s="282"/>
      <c r="Q220" s="282"/>
      <c r="R220" s="282"/>
      <c r="S220" s="282"/>
      <c r="T220" s="282"/>
      <c r="U220" s="282"/>
      <c r="V220" s="282"/>
      <c r="W220" s="282"/>
      <c r="X220" s="282"/>
      <c r="Y220" s="282"/>
      <c r="Z220" s="282"/>
    </row>
    <row r="221" spans="1:26" ht="15.75" customHeight="1">
      <c r="A221" s="282"/>
      <c r="B221" s="282"/>
      <c r="C221" s="282"/>
      <c r="D221" s="282"/>
      <c r="E221" s="282"/>
      <c r="F221" s="282"/>
      <c r="G221" s="282"/>
      <c r="H221" s="282"/>
      <c r="I221" s="282"/>
      <c r="J221" s="282"/>
      <c r="K221" s="451"/>
      <c r="L221" s="282"/>
      <c r="M221" s="451"/>
      <c r="N221" s="698"/>
      <c r="O221" s="698"/>
      <c r="P221" s="282"/>
      <c r="Q221" s="282"/>
      <c r="R221" s="282"/>
      <c r="S221" s="282"/>
      <c r="T221" s="282"/>
      <c r="U221" s="282"/>
      <c r="V221" s="282"/>
      <c r="W221" s="282"/>
      <c r="X221" s="282"/>
      <c r="Y221" s="282"/>
      <c r="Z221" s="282"/>
    </row>
    <row r="222" spans="1:26" ht="15.75" customHeight="1">
      <c r="A222" s="282"/>
      <c r="B222" s="282"/>
      <c r="C222" s="282"/>
      <c r="D222" s="282"/>
      <c r="E222" s="282"/>
      <c r="F222" s="282"/>
      <c r="G222" s="282"/>
      <c r="H222" s="282"/>
      <c r="I222" s="282"/>
      <c r="J222" s="282"/>
      <c r="K222" s="451"/>
      <c r="L222" s="282"/>
      <c r="M222" s="451"/>
      <c r="N222" s="698"/>
      <c r="O222" s="698"/>
      <c r="P222" s="282"/>
      <c r="Q222" s="282"/>
      <c r="R222" s="282"/>
      <c r="S222" s="282"/>
      <c r="T222" s="282"/>
      <c r="U222" s="282"/>
      <c r="V222" s="282"/>
      <c r="W222" s="282"/>
      <c r="X222" s="282"/>
      <c r="Y222" s="282"/>
      <c r="Z222" s="282"/>
    </row>
    <row r="223" spans="1:26" ht="15.75" customHeight="1">
      <c r="A223" s="282"/>
      <c r="B223" s="282"/>
      <c r="C223" s="282"/>
      <c r="D223" s="282"/>
      <c r="E223" s="282"/>
      <c r="F223" s="282"/>
      <c r="G223" s="282"/>
      <c r="H223" s="282"/>
      <c r="I223" s="282"/>
      <c r="J223" s="282"/>
      <c r="K223" s="451"/>
      <c r="L223" s="282"/>
      <c r="M223" s="451"/>
      <c r="N223" s="698"/>
      <c r="O223" s="698"/>
      <c r="P223" s="282"/>
      <c r="Q223" s="282"/>
      <c r="R223" s="282"/>
      <c r="S223" s="282"/>
      <c r="T223" s="282"/>
      <c r="U223" s="282"/>
      <c r="V223" s="282"/>
      <c r="W223" s="282"/>
      <c r="X223" s="282"/>
      <c r="Y223" s="282"/>
      <c r="Z223" s="282"/>
    </row>
    <row r="224" spans="1:26" ht="15.75" customHeight="1">
      <c r="A224" s="282"/>
      <c r="B224" s="282"/>
      <c r="C224" s="282"/>
      <c r="D224" s="282"/>
      <c r="E224" s="282"/>
      <c r="F224" s="282"/>
      <c r="G224" s="282"/>
      <c r="H224" s="282"/>
      <c r="I224" s="282"/>
      <c r="J224" s="282"/>
      <c r="K224" s="451"/>
      <c r="L224" s="282"/>
      <c r="M224" s="451"/>
      <c r="N224" s="698"/>
      <c r="O224" s="698"/>
      <c r="P224" s="282"/>
      <c r="Q224" s="282"/>
      <c r="R224" s="282"/>
      <c r="S224" s="282"/>
      <c r="T224" s="282"/>
      <c r="U224" s="282"/>
      <c r="V224" s="282"/>
      <c r="W224" s="282"/>
      <c r="X224" s="282"/>
      <c r="Y224" s="282"/>
      <c r="Z224" s="282"/>
    </row>
    <row r="225" spans="1:26" ht="15.75" customHeight="1">
      <c r="A225" s="282"/>
      <c r="B225" s="282"/>
      <c r="C225" s="282"/>
      <c r="D225" s="282"/>
      <c r="E225" s="282"/>
      <c r="F225" s="282"/>
      <c r="G225" s="282"/>
      <c r="H225" s="282"/>
      <c r="I225" s="282"/>
      <c r="J225" s="282"/>
      <c r="K225" s="451"/>
      <c r="L225" s="282"/>
      <c r="M225" s="451"/>
      <c r="N225" s="698"/>
      <c r="O225" s="698"/>
      <c r="P225" s="282"/>
      <c r="Q225" s="282"/>
      <c r="R225" s="282"/>
      <c r="S225" s="282"/>
      <c r="T225" s="282"/>
      <c r="U225" s="282"/>
      <c r="V225" s="282"/>
      <c r="W225" s="282"/>
      <c r="X225" s="282"/>
      <c r="Y225" s="282"/>
      <c r="Z225" s="282"/>
    </row>
    <row r="226" spans="1:26" ht="15.75" customHeight="1">
      <c r="A226" s="282"/>
      <c r="B226" s="282"/>
      <c r="C226" s="282"/>
      <c r="D226" s="282"/>
      <c r="E226" s="282"/>
      <c r="F226" s="282"/>
      <c r="G226" s="282"/>
      <c r="H226" s="282"/>
      <c r="I226" s="282"/>
      <c r="J226" s="282"/>
      <c r="K226" s="451"/>
      <c r="L226" s="282"/>
      <c r="M226" s="451"/>
      <c r="N226" s="698"/>
      <c r="O226" s="698"/>
      <c r="P226" s="282"/>
      <c r="Q226" s="282"/>
      <c r="R226" s="282"/>
      <c r="S226" s="282"/>
      <c r="T226" s="282"/>
      <c r="U226" s="282"/>
      <c r="V226" s="282"/>
      <c r="W226" s="282"/>
      <c r="X226" s="282"/>
      <c r="Y226" s="282"/>
      <c r="Z226" s="282"/>
    </row>
    <row r="227" spans="1:26" ht="15.75" customHeight="1">
      <c r="A227" s="282"/>
      <c r="B227" s="282"/>
      <c r="C227" s="282"/>
      <c r="D227" s="282"/>
      <c r="E227" s="282"/>
      <c r="F227" s="282"/>
      <c r="G227" s="282"/>
      <c r="H227" s="282"/>
      <c r="I227" s="282"/>
      <c r="J227" s="282"/>
      <c r="K227" s="451"/>
      <c r="L227" s="282"/>
      <c r="M227" s="451"/>
      <c r="N227" s="698"/>
      <c r="O227" s="698"/>
      <c r="P227" s="282"/>
      <c r="Q227" s="282"/>
      <c r="R227" s="282"/>
      <c r="S227" s="282"/>
      <c r="T227" s="282"/>
      <c r="U227" s="282"/>
      <c r="V227" s="282"/>
      <c r="W227" s="282"/>
      <c r="X227" s="282"/>
      <c r="Y227" s="282"/>
      <c r="Z227" s="282"/>
    </row>
    <row r="228" spans="1:26" ht="15.75" customHeight="1">
      <c r="A228" s="282"/>
      <c r="B228" s="282"/>
      <c r="C228" s="282"/>
      <c r="D228" s="282"/>
      <c r="E228" s="282"/>
      <c r="F228" s="282"/>
      <c r="G228" s="282"/>
      <c r="H228" s="282"/>
      <c r="I228" s="282"/>
      <c r="J228" s="282"/>
      <c r="K228" s="451"/>
      <c r="L228" s="282"/>
      <c r="M228" s="451"/>
      <c r="N228" s="698"/>
      <c r="O228" s="698"/>
      <c r="P228" s="282"/>
      <c r="Q228" s="282"/>
      <c r="R228" s="282"/>
      <c r="S228" s="282"/>
      <c r="T228" s="282"/>
      <c r="U228" s="282"/>
      <c r="V228" s="282"/>
      <c r="W228" s="282"/>
      <c r="X228" s="282"/>
      <c r="Y228" s="282"/>
      <c r="Z228" s="282"/>
    </row>
    <row r="229" spans="1:26" ht="15.75" customHeight="1">
      <c r="A229" s="282"/>
      <c r="B229" s="282"/>
      <c r="C229" s="282"/>
      <c r="D229" s="282"/>
      <c r="E229" s="282"/>
      <c r="F229" s="282"/>
      <c r="G229" s="282"/>
      <c r="H229" s="282"/>
      <c r="I229" s="282"/>
      <c r="J229" s="282"/>
      <c r="K229" s="451"/>
      <c r="L229" s="282"/>
      <c r="M229" s="451"/>
      <c r="N229" s="698"/>
      <c r="O229" s="698"/>
      <c r="P229" s="282"/>
      <c r="Q229" s="282"/>
      <c r="R229" s="282"/>
      <c r="S229" s="282"/>
      <c r="T229" s="282"/>
      <c r="U229" s="282"/>
      <c r="V229" s="282"/>
      <c r="W229" s="282"/>
      <c r="X229" s="282"/>
      <c r="Y229" s="282"/>
      <c r="Z229" s="282"/>
    </row>
    <row r="230" spans="1:26" ht="15.75" customHeight="1">
      <c r="A230" s="282"/>
      <c r="B230" s="282"/>
      <c r="C230" s="282"/>
      <c r="D230" s="282"/>
      <c r="E230" s="282"/>
      <c r="F230" s="282"/>
      <c r="G230" s="282"/>
      <c r="H230" s="282"/>
      <c r="I230" s="282"/>
      <c r="J230" s="282"/>
      <c r="K230" s="451"/>
      <c r="L230" s="282"/>
      <c r="M230" s="451"/>
      <c r="N230" s="698"/>
      <c r="O230" s="698"/>
      <c r="P230" s="282"/>
      <c r="Q230" s="282"/>
      <c r="R230" s="282"/>
      <c r="S230" s="282"/>
      <c r="T230" s="282"/>
      <c r="U230" s="282"/>
      <c r="V230" s="282"/>
      <c r="W230" s="282"/>
      <c r="X230" s="282"/>
      <c r="Y230" s="282"/>
      <c r="Z230" s="282"/>
    </row>
    <row r="231" spans="1:26" ht="15.75" customHeight="1">
      <c r="A231" s="282"/>
      <c r="B231" s="282"/>
      <c r="C231" s="282"/>
      <c r="D231" s="282"/>
      <c r="E231" s="282"/>
      <c r="F231" s="282"/>
      <c r="G231" s="282"/>
      <c r="H231" s="282"/>
      <c r="I231" s="282"/>
      <c r="J231" s="282"/>
      <c r="K231" s="451"/>
      <c r="L231" s="282"/>
      <c r="M231" s="451"/>
      <c r="N231" s="698"/>
      <c r="O231" s="698"/>
      <c r="P231" s="282"/>
      <c r="Q231" s="282"/>
      <c r="R231" s="282"/>
      <c r="S231" s="282"/>
      <c r="T231" s="282"/>
      <c r="U231" s="282"/>
      <c r="V231" s="282"/>
      <c r="W231" s="282"/>
      <c r="X231" s="282"/>
      <c r="Y231" s="282"/>
      <c r="Z231" s="282"/>
    </row>
    <row r="232" spans="1:26" ht="15.75" customHeight="1">
      <c r="A232" s="282"/>
      <c r="B232" s="282"/>
      <c r="C232" s="282"/>
      <c r="D232" s="282"/>
      <c r="E232" s="282"/>
      <c r="F232" s="282"/>
      <c r="G232" s="282"/>
      <c r="H232" s="282"/>
      <c r="I232" s="282"/>
      <c r="J232" s="282"/>
      <c r="K232" s="451"/>
      <c r="L232" s="282"/>
      <c r="M232" s="451"/>
      <c r="N232" s="698"/>
      <c r="O232" s="698"/>
      <c r="P232" s="282"/>
      <c r="Q232" s="282"/>
      <c r="R232" s="282"/>
      <c r="S232" s="282"/>
      <c r="T232" s="282"/>
      <c r="U232" s="282"/>
      <c r="V232" s="282"/>
      <c r="W232" s="282"/>
      <c r="X232" s="282"/>
      <c r="Y232" s="282"/>
      <c r="Z232" s="282"/>
    </row>
    <row r="233" spans="1:26" ht="15.75" customHeight="1">
      <c r="A233" s="282"/>
      <c r="B233" s="282"/>
      <c r="C233" s="282"/>
      <c r="D233" s="282"/>
      <c r="E233" s="282"/>
      <c r="F233" s="282"/>
      <c r="G233" s="282"/>
      <c r="H233" s="282"/>
      <c r="I233" s="282"/>
      <c r="J233" s="282"/>
      <c r="K233" s="451"/>
      <c r="L233" s="282"/>
      <c r="M233" s="451"/>
      <c r="N233" s="698"/>
      <c r="O233" s="698"/>
      <c r="P233" s="282"/>
      <c r="Q233" s="282"/>
      <c r="R233" s="282"/>
      <c r="S233" s="282"/>
      <c r="T233" s="282"/>
      <c r="U233" s="282"/>
      <c r="V233" s="282"/>
      <c r="W233" s="282"/>
      <c r="X233" s="282"/>
      <c r="Y233" s="282"/>
      <c r="Z233" s="282"/>
    </row>
    <row r="234" spans="1:26" ht="15.75" customHeight="1">
      <c r="A234" s="282"/>
      <c r="B234" s="282"/>
      <c r="C234" s="282"/>
      <c r="D234" s="282"/>
      <c r="E234" s="282"/>
      <c r="F234" s="282"/>
      <c r="G234" s="282"/>
      <c r="H234" s="282"/>
      <c r="I234" s="282"/>
      <c r="J234" s="282"/>
      <c r="K234" s="451"/>
      <c r="L234" s="282"/>
      <c r="M234" s="451"/>
      <c r="N234" s="698"/>
      <c r="O234" s="698"/>
      <c r="P234" s="282"/>
      <c r="Q234" s="282"/>
      <c r="R234" s="282"/>
      <c r="S234" s="282"/>
      <c r="T234" s="282"/>
      <c r="U234" s="282"/>
      <c r="V234" s="282"/>
      <c r="W234" s="282"/>
      <c r="X234" s="282"/>
      <c r="Y234" s="282"/>
      <c r="Z234" s="282"/>
    </row>
    <row r="235" spans="1:26" ht="15.75" customHeight="1">
      <c r="A235" s="282"/>
      <c r="B235" s="282"/>
      <c r="C235" s="282"/>
      <c r="D235" s="282"/>
      <c r="E235" s="282"/>
      <c r="F235" s="282"/>
      <c r="G235" s="282"/>
      <c r="H235" s="282"/>
      <c r="I235" s="282"/>
      <c r="J235" s="282"/>
      <c r="K235" s="451"/>
      <c r="L235" s="282"/>
      <c r="M235" s="451"/>
      <c r="N235" s="698"/>
      <c r="O235" s="698"/>
      <c r="P235" s="282"/>
      <c r="Q235" s="282"/>
      <c r="R235" s="282"/>
      <c r="S235" s="282"/>
      <c r="T235" s="282"/>
      <c r="U235" s="282"/>
      <c r="V235" s="282"/>
      <c r="W235" s="282"/>
      <c r="X235" s="282"/>
      <c r="Y235" s="282"/>
      <c r="Z235" s="282"/>
    </row>
    <row r="236" spans="1:26" ht="15.75" customHeight="1">
      <c r="A236" s="282"/>
      <c r="B236" s="282"/>
      <c r="C236" s="282"/>
      <c r="D236" s="282"/>
      <c r="E236" s="282"/>
      <c r="F236" s="282"/>
      <c r="G236" s="282"/>
      <c r="H236" s="282"/>
      <c r="I236" s="282"/>
      <c r="J236" s="282"/>
      <c r="K236" s="451"/>
      <c r="L236" s="282"/>
      <c r="M236" s="451"/>
      <c r="N236" s="698"/>
      <c r="O236" s="698"/>
      <c r="P236" s="282"/>
      <c r="Q236" s="282"/>
      <c r="R236" s="282"/>
      <c r="S236" s="282"/>
      <c r="T236" s="282"/>
      <c r="U236" s="282"/>
      <c r="V236" s="282"/>
      <c r="W236" s="282"/>
      <c r="X236" s="282"/>
      <c r="Y236" s="282"/>
      <c r="Z236" s="282"/>
    </row>
    <row r="237" spans="1:26" ht="15.75" customHeight="1">
      <c r="A237" s="282"/>
      <c r="B237" s="282"/>
      <c r="C237" s="282"/>
      <c r="D237" s="282"/>
      <c r="E237" s="282"/>
      <c r="F237" s="282"/>
      <c r="G237" s="282"/>
      <c r="H237" s="282"/>
      <c r="I237" s="282"/>
      <c r="J237" s="282"/>
      <c r="K237" s="451"/>
      <c r="L237" s="282"/>
      <c r="M237" s="451"/>
      <c r="N237" s="698"/>
      <c r="O237" s="698"/>
      <c r="P237" s="282"/>
      <c r="Q237" s="282"/>
      <c r="R237" s="282"/>
      <c r="S237" s="282"/>
      <c r="T237" s="282"/>
      <c r="U237" s="282"/>
      <c r="V237" s="282"/>
      <c r="W237" s="282"/>
      <c r="X237" s="282"/>
      <c r="Y237" s="282"/>
      <c r="Z237" s="282"/>
    </row>
    <row r="238" spans="1:26" ht="15.75" customHeight="1">
      <c r="A238" s="282"/>
      <c r="B238" s="282"/>
      <c r="C238" s="282"/>
      <c r="D238" s="282"/>
      <c r="E238" s="282"/>
      <c r="F238" s="282"/>
      <c r="G238" s="282"/>
      <c r="H238" s="282"/>
      <c r="I238" s="282"/>
      <c r="J238" s="282"/>
      <c r="K238" s="451"/>
      <c r="L238" s="282"/>
      <c r="M238" s="451"/>
      <c r="N238" s="698"/>
      <c r="O238" s="698"/>
      <c r="P238" s="282"/>
      <c r="Q238" s="282"/>
      <c r="R238" s="282"/>
      <c r="S238" s="282"/>
      <c r="T238" s="282"/>
      <c r="U238" s="282"/>
      <c r="V238" s="282"/>
      <c r="W238" s="282"/>
      <c r="X238" s="282"/>
      <c r="Y238" s="282"/>
      <c r="Z238" s="282"/>
    </row>
    <row r="239" spans="1:26" ht="15.75" customHeight="1">
      <c r="A239" s="282"/>
      <c r="B239" s="282"/>
      <c r="C239" s="282"/>
      <c r="D239" s="282"/>
      <c r="E239" s="282"/>
      <c r="F239" s="282"/>
      <c r="G239" s="282"/>
      <c r="H239" s="282"/>
      <c r="I239" s="282"/>
      <c r="J239" s="282"/>
      <c r="K239" s="451"/>
      <c r="L239" s="282"/>
      <c r="M239" s="451"/>
      <c r="N239" s="698"/>
      <c r="O239" s="698"/>
      <c r="P239" s="282"/>
      <c r="Q239" s="282"/>
      <c r="R239" s="282"/>
      <c r="S239" s="282"/>
      <c r="T239" s="282"/>
      <c r="U239" s="282"/>
      <c r="V239" s="282"/>
      <c r="W239" s="282"/>
      <c r="X239" s="282"/>
      <c r="Y239" s="282"/>
      <c r="Z239" s="282"/>
    </row>
    <row r="240" spans="1:26" ht="15.75" customHeight="1">
      <c r="A240" s="282"/>
      <c r="B240" s="282"/>
      <c r="C240" s="282"/>
      <c r="D240" s="282"/>
      <c r="E240" s="282"/>
      <c r="F240" s="282"/>
      <c r="G240" s="282"/>
      <c r="H240" s="282"/>
      <c r="I240" s="282"/>
      <c r="J240" s="282"/>
      <c r="K240" s="451"/>
      <c r="L240" s="282"/>
      <c r="M240" s="451"/>
      <c r="N240" s="698"/>
      <c r="O240" s="698"/>
      <c r="P240" s="282"/>
      <c r="Q240" s="282"/>
      <c r="R240" s="282"/>
      <c r="S240" s="282"/>
      <c r="T240" s="282"/>
      <c r="U240" s="282"/>
      <c r="V240" s="282"/>
      <c r="W240" s="282"/>
      <c r="X240" s="282"/>
      <c r="Y240" s="282"/>
      <c r="Z240" s="282"/>
    </row>
    <row r="241" spans="1:26" ht="15.75" customHeight="1">
      <c r="A241" s="282"/>
      <c r="B241" s="282"/>
      <c r="C241" s="282"/>
      <c r="D241" s="282"/>
      <c r="E241" s="282"/>
      <c r="F241" s="282"/>
      <c r="G241" s="282"/>
      <c r="H241" s="282"/>
      <c r="I241" s="282"/>
      <c r="J241" s="282"/>
      <c r="K241" s="451"/>
      <c r="L241" s="282"/>
      <c r="M241" s="451"/>
      <c r="N241" s="698"/>
      <c r="O241" s="698"/>
      <c r="P241" s="282"/>
      <c r="Q241" s="282"/>
      <c r="R241" s="282"/>
      <c r="S241" s="282"/>
      <c r="T241" s="282"/>
      <c r="U241" s="282"/>
      <c r="V241" s="282"/>
      <c r="W241" s="282"/>
      <c r="X241" s="282"/>
      <c r="Y241" s="282"/>
      <c r="Z241" s="282"/>
    </row>
    <row r="242" spans="1:26" ht="15.75" customHeight="1">
      <c r="A242" s="282"/>
      <c r="B242" s="282"/>
      <c r="C242" s="282"/>
      <c r="D242" s="282"/>
      <c r="E242" s="282"/>
      <c r="F242" s="282"/>
      <c r="G242" s="282"/>
      <c r="H242" s="282"/>
      <c r="I242" s="282"/>
      <c r="J242" s="282"/>
      <c r="K242" s="451"/>
      <c r="L242" s="282"/>
      <c r="M242" s="451"/>
      <c r="N242" s="698"/>
      <c r="O242" s="698"/>
      <c r="P242" s="282"/>
      <c r="Q242" s="282"/>
      <c r="R242" s="282"/>
      <c r="S242" s="282"/>
      <c r="T242" s="282"/>
      <c r="U242" s="282"/>
      <c r="V242" s="282"/>
      <c r="W242" s="282"/>
      <c r="X242" s="282"/>
      <c r="Y242" s="282"/>
      <c r="Z242" s="282"/>
    </row>
    <row r="243" spans="1:26" ht="15.75" customHeight="1">
      <c r="A243" s="282"/>
      <c r="B243" s="282"/>
      <c r="C243" s="282"/>
      <c r="D243" s="282"/>
      <c r="E243" s="282"/>
      <c r="F243" s="282"/>
      <c r="G243" s="282"/>
      <c r="H243" s="282"/>
      <c r="I243" s="282"/>
      <c r="J243" s="282"/>
      <c r="K243" s="451"/>
      <c r="L243" s="282"/>
      <c r="M243" s="451"/>
      <c r="N243" s="698"/>
      <c r="O243" s="698"/>
      <c r="P243" s="282"/>
      <c r="Q243" s="282"/>
      <c r="R243" s="282"/>
      <c r="S243" s="282"/>
      <c r="T243" s="282"/>
      <c r="U243" s="282"/>
      <c r="V243" s="282"/>
      <c r="W243" s="282"/>
      <c r="X243" s="282"/>
      <c r="Y243" s="282"/>
      <c r="Z243" s="282"/>
    </row>
    <row r="244" spans="1:26" ht="15.75" customHeight="1">
      <c r="A244" s="282"/>
      <c r="B244" s="282"/>
      <c r="C244" s="282"/>
      <c r="D244" s="282"/>
      <c r="E244" s="282"/>
      <c r="F244" s="282"/>
      <c r="G244" s="282"/>
      <c r="H244" s="282"/>
      <c r="I244" s="282"/>
      <c r="J244" s="282"/>
      <c r="K244" s="451"/>
      <c r="L244" s="282"/>
      <c r="M244" s="451"/>
      <c r="N244" s="698"/>
      <c r="O244" s="698"/>
      <c r="P244" s="282"/>
      <c r="Q244" s="282"/>
      <c r="R244" s="282"/>
      <c r="S244" s="282"/>
      <c r="T244" s="282"/>
      <c r="U244" s="282"/>
      <c r="V244" s="282"/>
      <c r="W244" s="282"/>
      <c r="X244" s="282"/>
      <c r="Y244" s="282"/>
      <c r="Z244" s="282"/>
    </row>
    <row r="245" spans="1:26" ht="15.75" customHeight="1">
      <c r="A245" s="282"/>
      <c r="B245" s="282"/>
      <c r="C245" s="282"/>
      <c r="D245" s="282"/>
      <c r="E245" s="282"/>
      <c r="F245" s="282"/>
      <c r="G245" s="282"/>
      <c r="H245" s="282"/>
      <c r="I245" s="282"/>
      <c r="J245" s="282"/>
      <c r="K245" s="451"/>
      <c r="L245" s="282"/>
      <c r="M245" s="451"/>
      <c r="N245" s="698"/>
      <c r="O245" s="698"/>
      <c r="P245" s="282"/>
      <c r="Q245" s="282"/>
      <c r="R245" s="282"/>
      <c r="S245" s="282"/>
      <c r="T245" s="282"/>
      <c r="U245" s="282"/>
      <c r="V245" s="282"/>
      <c r="W245" s="282"/>
      <c r="X245" s="282"/>
      <c r="Y245" s="282"/>
      <c r="Z245" s="282"/>
    </row>
    <row r="246" spans="1:26" ht="15.75" customHeight="1">
      <c r="A246" s="282"/>
      <c r="B246" s="282"/>
      <c r="C246" s="282"/>
      <c r="D246" s="282"/>
      <c r="E246" s="282"/>
      <c r="F246" s="282"/>
      <c r="G246" s="282"/>
      <c r="H246" s="282"/>
      <c r="I246" s="282"/>
      <c r="J246" s="282"/>
      <c r="K246" s="451"/>
      <c r="L246" s="282"/>
      <c r="M246" s="451"/>
      <c r="N246" s="698"/>
      <c r="O246" s="698"/>
      <c r="P246" s="282"/>
      <c r="Q246" s="282"/>
      <c r="R246" s="282"/>
      <c r="S246" s="282"/>
      <c r="T246" s="282"/>
      <c r="U246" s="282"/>
      <c r="V246" s="282"/>
      <c r="W246" s="282"/>
      <c r="X246" s="282"/>
      <c r="Y246" s="282"/>
      <c r="Z246" s="282"/>
    </row>
    <row r="247" spans="1:26" ht="15.75" customHeight="1">
      <c r="A247" s="282"/>
      <c r="B247" s="282"/>
      <c r="C247" s="282"/>
      <c r="D247" s="282"/>
      <c r="E247" s="282"/>
      <c r="F247" s="282"/>
      <c r="G247" s="282"/>
      <c r="H247" s="282"/>
      <c r="I247" s="282"/>
      <c r="J247" s="282"/>
      <c r="K247" s="451"/>
      <c r="L247" s="282"/>
      <c r="M247" s="451"/>
      <c r="N247" s="698"/>
      <c r="O247" s="698"/>
      <c r="P247" s="282"/>
      <c r="Q247" s="282"/>
      <c r="R247" s="282"/>
      <c r="S247" s="282"/>
      <c r="T247" s="282"/>
      <c r="U247" s="282"/>
      <c r="V247" s="282"/>
      <c r="W247" s="282"/>
      <c r="X247" s="282"/>
      <c r="Y247" s="282"/>
      <c r="Z247" s="282"/>
    </row>
    <row r="248" spans="1:26" ht="15.75" customHeight="1">
      <c r="A248" s="282"/>
      <c r="B248" s="282"/>
      <c r="C248" s="282"/>
      <c r="D248" s="282"/>
      <c r="E248" s="282"/>
      <c r="F248" s="282"/>
      <c r="G248" s="282"/>
      <c r="H248" s="282"/>
      <c r="I248" s="282"/>
      <c r="J248" s="282"/>
      <c r="K248" s="451"/>
      <c r="L248" s="282"/>
      <c r="M248" s="451"/>
      <c r="N248" s="698"/>
      <c r="O248" s="698"/>
      <c r="P248" s="282"/>
      <c r="Q248" s="282"/>
      <c r="R248" s="282"/>
      <c r="S248" s="282"/>
      <c r="T248" s="282"/>
      <c r="U248" s="282"/>
      <c r="V248" s="282"/>
      <c r="W248" s="282"/>
      <c r="X248" s="282"/>
      <c r="Y248" s="282"/>
      <c r="Z248" s="282"/>
    </row>
    <row r="249" spans="1:26" ht="15.75" customHeight="1">
      <c r="A249" s="282"/>
      <c r="B249" s="282"/>
      <c r="C249" s="282"/>
      <c r="D249" s="282"/>
      <c r="E249" s="282"/>
      <c r="F249" s="282"/>
      <c r="G249" s="282"/>
      <c r="H249" s="282"/>
      <c r="I249" s="282"/>
      <c r="J249" s="282"/>
      <c r="K249" s="451"/>
      <c r="L249" s="282"/>
      <c r="M249" s="451"/>
      <c r="N249" s="698"/>
      <c r="O249" s="698"/>
      <c r="P249" s="282"/>
      <c r="Q249" s="282"/>
      <c r="R249" s="282"/>
      <c r="S249" s="282"/>
      <c r="T249" s="282"/>
      <c r="U249" s="282"/>
      <c r="V249" s="282"/>
      <c r="W249" s="282"/>
      <c r="X249" s="282"/>
      <c r="Y249" s="282"/>
      <c r="Z249" s="282"/>
    </row>
    <row r="250" spans="1:26" ht="15.75" customHeight="1">
      <c r="A250" s="282"/>
      <c r="B250" s="282"/>
      <c r="C250" s="282"/>
      <c r="D250" s="282"/>
      <c r="E250" s="282"/>
      <c r="F250" s="282"/>
      <c r="G250" s="282"/>
      <c r="H250" s="282"/>
      <c r="I250" s="282"/>
      <c r="J250" s="282"/>
      <c r="K250" s="451"/>
      <c r="L250" s="282"/>
      <c r="M250" s="451"/>
      <c r="N250" s="698"/>
      <c r="O250" s="698"/>
      <c r="P250" s="282"/>
      <c r="Q250" s="282"/>
      <c r="R250" s="282"/>
      <c r="S250" s="282"/>
      <c r="T250" s="282"/>
      <c r="U250" s="282"/>
      <c r="V250" s="282"/>
      <c r="W250" s="282"/>
      <c r="X250" s="282"/>
      <c r="Y250" s="282"/>
      <c r="Z250" s="282"/>
    </row>
    <row r="251" spans="1:26" ht="15.75" customHeight="1">
      <c r="A251" s="282"/>
      <c r="B251" s="282"/>
      <c r="C251" s="282"/>
      <c r="D251" s="282"/>
      <c r="E251" s="282"/>
      <c r="F251" s="282"/>
      <c r="G251" s="282"/>
      <c r="H251" s="282"/>
      <c r="I251" s="282"/>
      <c r="J251" s="282"/>
      <c r="K251" s="451"/>
      <c r="L251" s="282"/>
      <c r="M251" s="451"/>
      <c r="N251" s="698"/>
      <c r="O251" s="698"/>
      <c r="P251" s="282"/>
      <c r="Q251" s="282"/>
      <c r="R251" s="282"/>
      <c r="S251" s="282"/>
      <c r="T251" s="282"/>
      <c r="U251" s="282"/>
      <c r="V251" s="282"/>
      <c r="W251" s="282"/>
      <c r="X251" s="282"/>
      <c r="Y251" s="282"/>
      <c r="Z251" s="282"/>
    </row>
    <row r="252" spans="1:26" ht="15.75" customHeight="1">
      <c r="A252" s="282"/>
      <c r="B252" s="282"/>
      <c r="C252" s="282"/>
      <c r="D252" s="282"/>
      <c r="E252" s="282"/>
      <c r="F252" s="282"/>
      <c r="G252" s="282"/>
      <c r="H252" s="282"/>
      <c r="I252" s="282"/>
      <c r="J252" s="282"/>
      <c r="K252" s="451"/>
      <c r="L252" s="282"/>
      <c r="M252" s="451"/>
      <c r="N252" s="698"/>
      <c r="O252" s="698"/>
      <c r="P252" s="282"/>
      <c r="Q252" s="282"/>
      <c r="R252" s="282"/>
      <c r="S252" s="282"/>
      <c r="T252" s="282"/>
      <c r="U252" s="282"/>
      <c r="V252" s="282"/>
      <c r="W252" s="282"/>
      <c r="X252" s="282"/>
      <c r="Y252" s="282"/>
      <c r="Z252" s="282"/>
    </row>
    <row r="253" spans="1:26" ht="15.75" customHeight="1">
      <c r="A253" s="282"/>
      <c r="B253" s="282"/>
      <c r="C253" s="282"/>
      <c r="D253" s="282"/>
      <c r="E253" s="282"/>
      <c r="F253" s="282"/>
      <c r="G253" s="282"/>
      <c r="H253" s="282"/>
      <c r="I253" s="282"/>
      <c r="J253" s="282"/>
      <c r="K253" s="451"/>
      <c r="L253" s="282"/>
      <c r="M253" s="451"/>
      <c r="N253" s="698"/>
      <c r="O253" s="698"/>
      <c r="P253" s="282"/>
      <c r="Q253" s="282"/>
      <c r="R253" s="282"/>
      <c r="S253" s="282"/>
      <c r="T253" s="282"/>
      <c r="U253" s="282"/>
      <c r="V253" s="282"/>
      <c r="W253" s="282"/>
      <c r="X253" s="282"/>
      <c r="Y253" s="282"/>
      <c r="Z253" s="282"/>
    </row>
    <row r="254" spans="1:26" ht="15.75" customHeight="1">
      <c r="A254" s="282"/>
      <c r="B254" s="282"/>
      <c r="C254" s="282"/>
      <c r="D254" s="282"/>
      <c r="E254" s="282"/>
      <c r="F254" s="282"/>
      <c r="G254" s="282"/>
      <c r="H254" s="282"/>
      <c r="I254" s="282"/>
      <c r="J254" s="282"/>
      <c r="K254" s="451"/>
      <c r="L254" s="282"/>
      <c r="M254" s="451"/>
      <c r="N254" s="698"/>
      <c r="O254" s="698"/>
      <c r="P254" s="282"/>
      <c r="Q254" s="282"/>
      <c r="R254" s="282"/>
      <c r="S254" s="282"/>
      <c r="T254" s="282"/>
      <c r="U254" s="282"/>
      <c r="V254" s="282"/>
      <c r="W254" s="282"/>
      <c r="X254" s="282"/>
      <c r="Y254" s="282"/>
      <c r="Z254" s="282"/>
    </row>
    <row r="255" spans="1:26" ht="15.75" customHeight="1">
      <c r="A255" s="282"/>
      <c r="B255" s="282"/>
      <c r="C255" s="282"/>
      <c r="D255" s="282"/>
      <c r="E255" s="282"/>
      <c r="F255" s="282"/>
      <c r="G255" s="282"/>
      <c r="H255" s="282"/>
      <c r="I255" s="282"/>
      <c r="J255" s="282"/>
      <c r="K255" s="451"/>
      <c r="L255" s="282"/>
      <c r="M255" s="451"/>
      <c r="N255" s="698"/>
      <c r="O255" s="698"/>
      <c r="P255" s="282"/>
      <c r="Q255" s="282"/>
      <c r="R255" s="282"/>
      <c r="S255" s="282"/>
      <c r="T255" s="282"/>
      <c r="U255" s="282"/>
      <c r="V255" s="282"/>
      <c r="W255" s="282"/>
      <c r="X255" s="282"/>
      <c r="Y255" s="282"/>
      <c r="Z255" s="282"/>
    </row>
    <row r="256" spans="1:26" ht="15.75" customHeight="1">
      <c r="A256" s="282"/>
      <c r="B256" s="282"/>
      <c r="C256" s="282"/>
      <c r="D256" s="282"/>
      <c r="E256" s="282"/>
      <c r="F256" s="282"/>
      <c r="G256" s="282"/>
      <c r="H256" s="282"/>
      <c r="I256" s="282"/>
      <c r="J256" s="282"/>
      <c r="K256" s="451"/>
      <c r="L256" s="282"/>
      <c r="M256" s="451"/>
      <c r="N256" s="698"/>
      <c r="O256" s="698"/>
      <c r="P256" s="282"/>
      <c r="Q256" s="282"/>
      <c r="R256" s="282"/>
      <c r="S256" s="282"/>
      <c r="T256" s="282"/>
      <c r="U256" s="282"/>
      <c r="V256" s="282"/>
      <c r="W256" s="282"/>
      <c r="X256" s="282"/>
      <c r="Y256" s="282"/>
      <c r="Z256" s="282"/>
    </row>
    <row r="257" spans="1:26" ht="15.75" customHeight="1">
      <c r="A257" s="282"/>
      <c r="B257" s="282"/>
      <c r="C257" s="282"/>
      <c r="D257" s="282"/>
      <c r="E257" s="282"/>
      <c r="F257" s="282"/>
      <c r="G257" s="282"/>
      <c r="H257" s="282"/>
      <c r="I257" s="282"/>
      <c r="J257" s="282"/>
      <c r="K257" s="451"/>
      <c r="L257" s="282"/>
      <c r="M257" s="451"/>
      <c r="N257" s="698"/>
      <c r="O257" s="698"/>
      <c r="P257" s="282"/>
      <c r="Q257" s="282"/>
      <c r="R257" s="282"/>
      <c r="S257" s="282"/>
      <c r="T257" s="282"/>
      <c r="U257" s="282"/>
      <c r="V257" s="282"/>
      <c r="W257" s="282"/>
      <c r="X257" s="282"/>
      <c r="Y257" s="282"/>
      <c r="Z257" s="282"/>
    </row>
    <row r="258" spans="1:26" ht="15.75" customHeight="1">
      <c r="A258" s="282"/>
      <c r="B258" s="282"/>
      <c r="C258" s="282"/>
      <c r="D258" s="282"/>
      <c r="E258" s="282"/>
      <c r="F258" s="282"/>
      <c r="G258" s="282"/>
      <c r="H258" s="282"/>
      <c r="I258" s="282"/>
      <c r="J258" s="282"/>
      <c r="K258" s="451"/>
      <c r="L258" s="282"/>
      <c r="M258" s="451"/>
      <c r="N258" s="698"/>
      <c r="O258" s="698"/>
      <c r="P258" s="282"/>
      <c r="Q258" s="282"/>
      <c r="R258" s="282"/>
      <c r="S258" s="282"/>
      <c r="T258" s="282"/>
      <c r="U258" s="282"/>
      <c r="V258" s="282"/>
      <c r="W258" s="282"/>
      <c r="X258" s="282"/>
      <c r="Y258" s="282"/>
      <c r="Z258" s="282"/>
    </row>
    <row r="259" spans="1:26" ht="15.75" customHeight="1">
      <c r="A259" s="282"/>
      <c r="B259" s="282"/>
      <c r="C259" s="282"/>
      <c r="D259" s="282"/>
      <c r="E259" s="282"/>
      <c r="F259" s="282"/>
      <c r="G259" s="282"/>
      <c r="H259" s="282"/>
      <c r="I259" s="282"/>
      <c r="J259" s="282"/>
      <c r="K259" s="451"/>
      <c r="L259" s="282"/>
      <c r="M259" s="451"/>
      <c r="N259" s="698"/>
      <c r="O259" s="698"/>
      <c r="P259" s="282"/>
      <c r="Q259" s="282"/>
      <c r="R259" s="282"/>
      <c r="S259" s="282"/>
      <c r="T259" s="282"/>
      <c r="U259" s="282"/>
      <c r="V259" s="282"/>
      <c r="W259" s="282"/>
      <c r="X259" s="282"/>
      <c r="Y259" s="282"/>
      <c r="Z259" s="282"/>
    </row>
    <row r="260" spans="1:26" ht="15.75" customHeight="1">
      <c r="A260" s="282"/>
      <c r="B260" s="282"/>
      <c r="C260" s="282"/>
      <c r="D260" s="282"/>
      <c r="E260" s="282"/>
      <c r="F260" s="282"/>
      <c r="G260" s="282"/>
      <c r="H260" s="282"/>
      <c r="I260" s="282"/>
      <c r="J260" s="282"/>
      <c r="K260" s="451"/>
      <c r="L260" s="282"/>
      <c r="M260" s="451"/>
      <c r="N260" s="698"/>
      <c r="O260" s="698"/>
      <c r="P260" s="282"/>
      <c r="Q260" s="282"/>
      <c r="R260" s="282"/>
      <c r="S260" s="282"/>
      <c r="T260" s="282"/>
      <c r="U260" s="282"/>
      <c r="V260" s="282"/>
      <c r="W260" s="282"/>
      <c r="X260" s="282"/>
      <c r="Y260" s="282"/>
      <c r="Z260" s="282"/>
    </row>
    <row r="261" spans="1:26" ht="15.75" customHeight="1">
      <c r="A261" s="282"/>
      <c r="B261" s="282"/>
      <c r="C261" s="282"/>
      <c r="D261" s="282"/>
      <c r="E261" s="282"/>
      <c r="F261" s="282"/>
      <c r="G261" s="282"/>
      <c r="H261" s="282"/>
      <c r="I261" s="282"/>
      <c r="J261" s="282"/>
      <c r="K261" s="451"/>
      <c r="L261" s="282"/>
      <c r="M261" s="451"/>
      <c r="N261" s="698"/>
      <c r="O261" s="698"/>
      <c r="P261" s="282"/>
      <c r="Q261" s="282"/>
      <c r="R261" s="282"/>
      <c r="S261" s="282"/>
      <c r="T261" s="282"/>
      <c r="U261" s="282"/>
      <c r="V261" s="282"/>
      <c r="W261" s="282"/>
      <c r="X261" s="282"/>
      <c r="Y261" s="282"/>
      <c r="Z261" s="282"/>
    </row>
    <row r="262" spans="1:26" ht="15.75" customHeight="1">
      <c r="A262" s="282"/>
      <c r="B262" s="282"/>
      <c r="C262" s="282"/>
      <c r="D262" s="282"/>
      <c r="E262" s="282"/>
      <c r="F262" s="282"/>
      <c r="G262" s="282"/>
      <c r="H262" s="282"/>
      <c r="I262" s="282"/>
      <c r="J262" s="282"/>
      <c r="K262" s="451"/>
      <c r="L262" s="282"/>
      <c r="M262" s="451"/>
      <c r="N262" s="698"/>
      <c r="O262" s="698"/>
      <c r="P262" s="282"/>
      <c r="Q262" s="282"/>
      <c r="R262" s="282"/>
      <c r="S262" s="282"/>
      <c r="T262" s="282"/>
      <c r="U262" s="282"/>
      <c r="V262" s="282"/>
      <c r="W262" s="282"/>
      <c r="X262" s="282"/>
      <c r="Y262" s="282"/>
      <c r="Z262" s="282"/>
    </row>
    <row r="263" spans="1:26" ht="15.75" customHeight="1">
      <c r="A263" s="282"/>
      <c r="B263" s="282"/>
      <c r="C263" s="282"/>
      <c r="D263" s="282"/>
      <c r="E263" s="282"/>
      <c r="F263" s="282"/>
      <c r="G263" s="282"/>
      <c r="H263" s="282"/>
      <c r="I263" s="282"/>
      <c r="J263" s="282"/>
      <c r="K263" s="451"/>
      <c r="L263" s="282"/>
      <c r="M263" s="451"/>
      <c r="N263" s="698"/>
      <c r="O263" s="698"/>
      <c r="P263" s="282"/>
      <c r="Q263" s="282"/>
      <c r="R263" s="282"/>
      <c r="S263" s="282"/>
      <c r="T263" s="282"/>
      <c r="U263" s="282"/>
      <c r="V263" s="282"/>
      <c r="W263" s="282"/>
      <c r="X263" s="282"/>
      <c r="Y263" s="282"/>
      <c r="Z263" s="282"/>
    </row>
    <row r="264" spans="1:26" ht="15.75" customHeight="1">
      <c r="A264" s="282"/>
      <c r="B264" s="282"/>
      <c r="C264" s="282"/>
      <c r="D264" s="282"/>
      <c r="E264" s="282"/>
      <c r="F264" s="282"/>
      <c r="G264" s="282"/>
      <c r="H264" s="282"/>
      <c r="I264" s="282"/>
      <c r="J264" s="282"/>
      <c r="K264" s="451"/>
      <c r="L264" s="282"/>
      <c r="M264" s="451"/>
      <c r="N264" s="698"/>
      <c r="O264" s="698"/>
      <c r="P264" s="282"/>
      <c r="Q264" s="282"/>
      <c r="R264" s="282"/>
      <c r="S264" s="282"/>
      <c r="T264" s="282"/>
      <c r="U264" s="282"/>
      <c r="V264" s="282"/>
      <c r="W264" s="282"/>
      <c r="X264" s="282"/>
      <c r="Y264" s="282"/>
      <c r="Z264" s="282"/>
    </row>
    <row r="265" spans="1:26" ht="15.75" customHeight="1">
      <c r="A265" s="282"/>
      <c r="B265" s="282"/>
      <c r="C265" s="282"/>
      <c r="D265" s="282"/>
      <c r="E265" s="282"/>
      <c r="F265" s="282"/>
      <c r="G265" s="282"/>
      <c r="H265" s="282"/>
      <c r="I265" s="282"/>
      <c r="J265" s="282"/>
      <c r="K265" s="451"/>
      <c r="L265" s="282"/>
      <c r="M265" s="451"/>
      <c r="N265" s="698"/>
      <c r="O265" s="698"/>
      <c r="P265" s="282"/>
      <c r="Q265" s="282"/>
      <c r="R265" s="282"/>
      <c r="S265" s="282"/>
      <c r="T265" s="282"/>
      <c r="U265" s="282"/>
      <c r="V265" s="282"/>
      <c r="W265" s="282"/>
      <c r="X265" s="282"/>
      <c r="Y265" s="282"/>
      <c r="Z265" s="282"/>
    </row>
    <row r="266" spans="1:26" ht="15.75" customHeight="1">
      <c r="A266" s="282"/>
      <c r="B266" s="282"/>
      <c r="C266" s="282"/>
      <c r="D266" s="282"/>
      <c r="E266" s="282"/>
      <c r="F266" s="282"/>
      <c r="G266" s="282"/>
      <c r="H266" s="282"/>
      <c r="I266" s="282"/>
      <c r="J266" s="282"/>
      <c r="K266" s="451"/>
      <c r="L266" s="282"/>
      <c r="M266" s="451"/>
      <c r="N266" s="698"/>
      <c r="O266" s="698"/>
      <c r="P266" s="282"/>
      <c r="Q266" s="282"/>
      <c r="R266" s="282"/>
      <c r="S266" s="282"/>
      <c r="T266" s="282"/>
      <c r="U266" s="282"/>
      <c r="V266" s="282"/>
      <c r="W266" s="282"/>
      <c r="X266" s="282"/>
      <c r="Y266" s="282"/>
      <c r="Z266" s="282"/>
    </row>
    <row r="267" spans="1:26" ht="15.75" customHeight="1">
      <c r="A267" s="282"/>
      <c r="B267" s="282"/>
      <c r="C267" s="282"/>
      <c r="D267" s="282"/>
      <c r="E267" s="282"/>
      <c r="F267" s="282"/>
      <c r="G267" s="282"/>
      <c r="H267" s="282"/>
      <c r="I267" s="282"/>
      <c r="J267" s="282"/>
      <c r="K267" s="451"/>
      <c r="L267" s="282"/>
      <c r="M267" s="451"/>
      <c r="N267" s="698"/>
      <c r="O267" s="698"/>
      <c r="P267" s="282"/>
      <c r="Q267" s="282"/>
      <c r="R267" s="282"/>
      <c r="S267" s="282"/>
      <c r="T267" s="282"/>
      <c r="U267" s="282"/>
      <c r="V267" s="282"/>
      <c r="W267" s="282"/>
      <c r="X267" s="282"/>
      <c r="Y267" s="282"/>
      <c r="Z267" s="282"/>
    </row>
    <row r="268" spans="1:26" ht="15.75" customHeight="1">
      <c r="A268" s="282"/>
      <c r="B268" s="282"/>
      <c r="C268" s="282"/>
      <c r="D268" s="282"/>
      <c r="E268" s="282"/>
      <c r="F268" s="282"/>
      <c r="G268" s="282"/>
      <c r="H268" s="282"/>
      <c r="I268" s="282"/>
      <c r="J268" s="282"/>
      <c r="K268" s="451"/>
      <c r="L268" s="282"/>
      <c r="M268" s="451"/>
      <c r="N268" s="698"/>
      <c r="O268" s="698"/>
      <c r="P268" s="282"/>
      <c r="Q268" s="282"/>
      <c r="R268" s="282"/>
      <c r="S268" s="282"/>
      <c r="T268" s="282"/>
      <c r="U268" s="282"/>
      <c r="V268" s="282"/>
      <c r="W268" s="282"/>
      <c r="X268" s="282"/>
      <c r="Y268" s="282"/>
      <c r="Z268" s="282"/>
    </row>
    <row r="269" spans="1:26" ht="15.75" customHeight="1">
      <c r="A269" s="282"/>
      <c r="B269" s="282"/>
      <c r="C269" s="282"/>
      <c r="D269" s="282"/>
      <c r="E269" s="282"/>
      <c r="F269" s="282"/>
      <c r="G269" s="282"/>
      <c r="H269" s="282"/>
      <c r="I269" s="282"/>
      <c r="J269" s="282"/>
      <c r="K269" s="451"/>
      <c r="L269" s="282"/>
      <c r="M269" s="451"/>
      <c r="N269" s="698"/>
      <c r="O269" s="698"/>
      <c r="P269" s="282"/>
      <c r="Q269" s="282"/>
      <c r="R269" s="282"/>
      <c r="S269" s="282"/>
      <c r="T269" s="282"/>
      <c r="U269" s="282"/>
      <c r="V269" s="282"/>
      <c r="W269" s="282"/>
      <c r="X269" s="282"/>
      <c r="Y269" s="282"/>
      <c r="Z269" s="282"/>
    </row>
    <row r="270" spans="1:26" ht="15.75" customHeight="1">
      <c r="A270" s="282"/>
      <c r="B270" s="282"/>
      <c r="C270" s="282"/>
      <c r="D270" s="282"/>
      <c r="E270" s="282"/>
      <c r="F270" s="282"/>
      <c r="G270" s="282"/>
      <c r="H270" s="282"/>
      <c r="I270" s="282"/>
      <c r="J270" s="282"/>
      <c r="K270" s="451"/>
      <c r="L270" s="282"/>
      <c r="M270" s="451"/>
      <c r="N270" s="698"/>
      <c r="O270" s="698"/>
      <c r="P270" s="282"/>
      <c r="Q270" s="282"/>
      <c r="R270" s="282"/>
      <c r="S270" s="282"/>
      <c r="T270" s="282"/>
      <c r="U270" s="282"/>
      <c r="V270" s="282"/>
      <c r="W270" s="282"/>
      <c r="X270" s="282"/>
      <c r="Y270" s="282"/>
      <c r="Z270" s="282"/>
    </row>
    <row r="271" spans="1:26" ht="15.75" customHeight="1">
      <c r="A271" s="282"/>
      <c r="B271" s="282"/>
      <c r="C271" s="282"/>
      <c r="D271" s="282"/>
      <c r="E271" s="282"/>
      <c r="F271" s="282"/>
      <c r="G271" s="282"/>
      <c r="H271" s="282"/>
      <c r="I271" s="282"/>
      <c r="J271" s="282"/>
      <c r="K271" s="451"/>
      <c r="L271" s="282"/>
      <c r="M271" s="451"/>
      <c r="N271" s="698"/>
      <c r="O271" s="698"/>
      <c r="P271" s="282"/>
      <c r="Q271" s="282"/>
      <c r="R271" s="282"/>
      <c r="S271" s="282"/>
      <c r="T271" s="282"/>
      <c r="U271" s="282"/>
      <c r="V271" s="282"/>
      <c r="W271" s="282"/>
      <c r="X271" s="282"/>
      <c r="Y271" s="282"/>
      <c r="Z271" s="282"/>
    </row>
    <row r="272" spans="1:26" ht="15.75" customHeight="1">
      <c r="A272" s="282"/>
      <c r="B272" s="282"/>
      <c r="C272" s="282"/>
      <c r="D272" s="282"/>
      <c r="E272" s="282"/>
      <c r="F272" s="282"/>
      <c r="G272" s="282"/>
      <c r="H272" s="282"/>
      <c r="I272" s="282"/>
      <c r="J272" s="282"/>
      <c r="K272" s="451"/>
      <c r="L272" s="282"/>
      <c r="M272" s="451"/>
      <c r="N272" s="698"/>
      <c r="O272" s="698"/>
      <c r="P272" s="282"/>
      <c r="Q272" s="282"/>
      <c r="R272" s="282"/>
      <c r="S272" s="282"/>
      <c r="T272" s="282"/>
      <c r="U272" s="282"/>
      <c r="V272" s="282"/>
      <c r="W272" s="282"/>
      <c r="X272" s="282"/>
      <c r="Y272" s="282"/>
      <c r="Z272" s="282"/>
    </row>
    <row r="273" spans="1:26" ht="15.75" customHeight="1">
      <c r="A273" s="282"/>
      <c r="B273" s="282"/>
      <c r="C273" s="282"/>
      <c r="D273" s="282"/>
      <c r="E273" s="282"/>
      <c r="F273" s="282"/>
      <c r="G273" s="282"/>
      <c r="H273" s="282"/>
      <c r="I273" s="282"/>
      <c r="J273" s="282"/>
      <c r="K273" s="451"/>
      <c r="L273" s="282"/>
      <c r="M273" s="451"/>
      <c r="N273" s="698"/>
      <c r="O273" s="698"/>
      <c r="P273" s="282"/>
      <c r="Q273" s="282"/>
      <c r="R273" s="282"/>
      <c r="S273" s="282"/>
      <c r="T273" s="282"/>
      <c r="U273" s="282"/>
      <c r="V273" s="282"/>
      <c r="W273" s="282"/>
      <c r="X273" s="282"/>
      <c r="Y273" s="282"/>
      <c r="Z273" s="282"/>
    </row>
    <row r="274" spans="1:26" ht="15.75" customHeight="1">
      <c r="A274" s="282"/>
      <c r="B274" s="282"/>
      <c r="C274" s="282"/>
      <c r="D274" s="282"/>
      <c r="E274" s="282"/>
      <c r="F274" s="282"/>
      <c r="G274" s="282"/>
      <c r="H274" s="282"/>
      <c r="I274" s="282"/>
      <c r="J274" s="282"/>
      <c r="K274" s="451"/>
      <c r="L274" s="282"/>
      <c r="M274" s="451"/>
      <c r="N274" s="698"/>
      <c r="O274" s="698"/>
      <c r="P274" s="282"/>
      <c r="Q274" s="282"/>
      <c r="R274" s="282"/>
      <c r="S274" s="282"/>
      <c r="T274" s="282"/>
      <c r="U274" s="282"/>
      <c r="V274" s="282"/>
      <c r="W274" s="282"/>
      <c r="X274" s="282"/>
      <c r="Y274" s="282"/>
      <c r="Z274" s="282"/>
    </row>
    <row r="275" spans="1:26" ht="15.75" customHeight="1">
      <c r="A275" s="282"/>
      <c r="B275" s="282"/>
      <c r="C275" s="282"/>
      <c r="D275" s="282"/>
      <c r="E275" s="282"/>
      <c r="F275" s="282"/>
      <c r="G275" s="282"/>
      <c r="H275" s="282"/>
      <c r="I275" s="282"/>
      <c r="J275" s="282"/>
      <c r="K275" s="451"/>
      <c r="L275" s="282"/>
      <c r="M275" s="451"/>
      <c r="N275" s="698"/>
      <c r="O275" s="698"/>
      <c r="P275" s="282"/>
      <c r="Q275" s="282"/>
      <c r="R275" s="282"/>
      <c r="S275" s="282"/>
      <c r="T275" s="282"/>
      <c r="U275" s="282"/>
      <c r="V275" s="282"/>
      <c r="W275" s="282"/>
      <c r="X275" s="282"/>
      <c r="Y275" s="282"/>
      <c r="Z275" s="282"/>
    </row>
    <row r="276" spans="1:26" ht="15.75" customHeight="1">
      <c r="A276" s="282"/>
      <c r="B276" s="282"/>
      <c r="C276" s="282"/>
      <c r="D276" s="282"/>
      <c r="E276" s="282"/>
      <c r="F276" s="282"/>
      <c r="G276" s="282"/>
      <c r="H276" s="282"/>
      <c r="I276" s="282"/>
      <c r="J276" s="282"/>
      <c r="K276" s="451"/>
      <c r="L276" s="282"/>
      <c r="M276" s="451"/>
      <c r="N276" s="698"/>
      <c r="O276" s="698"/>
      <c r="P276" s="282"/>
      <c r="Q276" s="282"/>
      <c r="R276" s="282"/>
      <c r="S276" s="282"/>
      <c r="T276" s="282"/>
      <c r="U276" s="282"/>
      <c r="V276" s="282"/>
      <c r="W276" s="282"/>
      <c r="X276" s="282"/>
      <c r="Y276" s="282"/>
      <c r="Z276" s="282"/>
    </row>
    <row r="277" spans="1:26" ht="15.75" customHeight="1">
      <c r="A277" s="282"/>
      <c r="B277" s="282"/>
      <c r="C277" s="282"/>
      <c r="D277" s="282"/>
      <c r="E277" s="282"/>
      <c r="F277" s="282"/>
      <c r="G277" s="282"/>
      <c r="H277" s="282"/>
      <c r="I277" s="282"/>
      <c r="J277" s="282"/>
      <c r="K277" s="451"/>
      <c r="L277" s="282"/>
      <c r="M277" s="451"/>
      <c r="N277" s="698"/>
      <c r="O277" s="698"/>
      <c r="P277" s="282"/>
      <c r="Q277" s="282"/>
      <c r="R277" s="282"/>
      <c r="S277" s="282"/>
      <c r="T277" s="282"/>
      <c r="U277" s="282"/>
      <c r="V277" s="282"/>
      <c r="W277" s="282"/>
      <c r="X277" s="282"/>
      <c r="Y277" s="282"/>
      <c r="Z277" s="282"/>
    </row>
    <row r="278" spans="1:26" ht="15.75" customHeight="1">
      <c r="A278" s="282"/>
      <c r="B278" s="282"/>
      <c r="C278" s="282"/>
      <c r="D278" s="282"/>
      <c r="E278" s="282"/>
      <c r="F278" s="282"/>
      <c r="G278" s="282"/>
      <c r="H278" s="282"/>
      <c r="I278" s="282"/>
      <c r="J278" s="282"/>
      <c r="K278" s="451"/>
      <c r="L278" s="282"/>
      <c r="M278" s="451"/>
      <c r="N278" s="698"/>
      <c r="O278" s="698"/>
      <c r="P278" s="282"/>
      <c r="Q278" s="282"/>
      <c r="R278" s="282"/>
      <c r="S278" s="282"/>
      <c r="T278" s="282"/>
      <c r="U278" s="282"/>
      <c r="V278" s="282"/>
      <c r="W278" s="282"/>
      <c r="X278" s="282"/>
      <c r="Y278" s="282"/>
      <c r="Z278" s="282"/>
    </row>
    <row r="279" spans="1:26" ht="15.75" customHeight="1">
      <c r="A279" s="282"/>
      <c r="B279" s="282"/>
      <c r="C279" s="282"/>
      <c r="D279" s="282"/>
      <c r="E279" s="282"/>
      <c r="F279" s="282"/>
      <c r="G279" s="282"/>
      <c r="H279" s="282"/>
      <c r="I279" s="282"/>
      <c r="J279" s="282"/>
      <c r="K279" s="451"/>
      <c r="L279" s="282"/>
      <c r="M279" s="451"/>
      <c r="N279" s="698"/>
      <c r="O279" s="698"/>
      <c r="P279" s="282"/>
      <c r="Q279" s="282"/>
      <c r="R279" s="282"/>
      <c r="S279" s="282"/>
      <c r="T279" s="282"/>
      <c r="U279" s="282"/>
      <c r="V279" s="282"/>
      <c r="W279" s="282"/>
      <c r="X279" s="282"/>
      <c r="Y279" s="282"/>
      <c r="Z279" s="282"/>
    </row>
    <row r="280" spans="1:26" ht="15.75" customHeight="1">
      <c r="A280" s="282"/>
      <c r="B280" s="282"/>
      <c r="C280" s="282"/>
      <c r="D280" s="282"/>
      <c r="E280" s="282"/>
      <c r="F280" s="282"/>
      <c r="G280" s="282"/>
      <c r="H280" s="282"/>
      <c r="I280" s="282"/>
      <c r="J280" s="282"/>
      <c r="K280" s="451"/>
      <c r="L280" s="282"/>
      <c r="M280" s="451"/>
      <c r="N280" s="698"/>
      <c r="O280" s="698"/>
      <c r="P280" s="282"/>
      <c r="Q280" s="282"/>
      <c r="R280" s="282"/>
      <c r="S280" s="282"/>
      <c r="T280" s="282"/>
      <c r="U280" s="282"/>
      <c r="V280" s="282"/>
      <c r="W280" s="282"/>
      <c r="X280" s="282"/>
      <c r="Y280" s="282"/>
      <c r="Z280" s="282"/>
    </row>
    <row r="281" spans="1:26" ht="15.75" customHeight="1">
      <c r="A281" s="282"/>
      <c r="B281" s="282"/>
      <c r="C281" s="282"/>
      <c r="D281" s="282"/>
      <c r="E281" s="282"/>
      <c r="F281" s="282"/>
      <c r="G281" s="282"/>
      <c r="H281" s="282"/>
      <c r="I281" s="282"/>
      <c r="J281" s="282"/>
      <c r="K281" s="451"/>
      <c r="L281" s="282"/>
      <c r="M281" s="451"/>
      <c r="N281" s="698"/>
      <c r="O281" s="698"/>
      <c r="P281" s="282"/>
      <c r="Q281" s="282"/>
      <c r="R281" s="282"/>
      <c r="S281" s="282"/>
      <c r="T281" s="282"/>
      <c r="U281" s="282"/>
      <c r="V281" s="282"/>
      <c r="W281" s="282"/>
      <c r="X281" s="282"/>
      <c r="Y281" s="282"/>
      <c r="Z281" s="282"/>
    </row>
    <row r="282" spans="1:26" ht="15.75" customHeight="1">
      <c r="A282" s="282"/>
      <c r="B282" s="282"/>
      <c r="C282" s="282"/>
      <c r="D282" s="282"/>
      <c r="E282" s="282"/>
      <c r="F282" s="282"/>
      <c r="G282" s="282"/>
      <c r="H282" s="282"/>
      <c r="I282" s="282"/>
      <c r="J282" s="282"/>
      <c r="K282" s="451"/>
      <c r="L282" s="282"/>
      <c r="M282" s="451"/>
      <c r="N282" s="698"/>
      <c r="O282" s="698"/>
      <c r="P282" s="282"/>
      <c r="Q282" s="282"/>
      <c r="R282" s="282"/>
      <c r="S282" s="282"/>
      <c r="T282" s="282"/>
      <c r="U282" s="282"/>
      <c r="V282" s="282"/>
      <c r="W282" s="282"/>
      <c r="X282" s="282"/>
      <c r="Y282" s="282"/>
      <c r="Z282" s="282"/>
    </row>
    <row r="283" spans="1:26" ht="15.75" customHeight="1">
      <c r="A283" s="282"/>
      <c r="B283" s="282"/>
      <c r="C283" s="282"/>
      <c r="D283" s="282"/>
      <c r="E283" s="282"/>
      <c r="F283" s="282"/>
      <c r="G283" s="282"/>
      <c r="H283" s="282"/>
      <c r="I283" s="282"/>
      <c r="J283" s="282"/>
      <c r="K283" s="451"/>
      <c r="L283" s="282"/>
      <c r="M283" s="451"/>
      <c r="N283" s="698"/>
      <c r="O283" s="698"/>
      <c r="P283" s="282"/>
      <c r="Q283" s="282"/>
      <c r="R283" s="282"/>
      <c r="S283" s="282"/>
      <c r="T283" s="282"/>
      <c r="U283" s="282"/>
      <c r="V283" s="282"/>
      <c r="W283" s="282"/>
      <c r="X283" s="282"/>
      <c r="Y283" s="282"/>
      <c r="Z283" s="282"/>
    </row>
    <row r="284" spans="1:26" ht="15.75" customHeight="1">
      <c r="A284" s="282"/>
      <c r="B284" s="282"/>
      <c r="C284" s="282"/>
      <c r="D284" s="282"/>
      <c r="E284" s="282"/>
      <c r="F284" s="282"/>
      <c r="G284" s="282"/>
      <c r="H284" s="282"/>
      <c r="I284" s="282"/>
      <c r="J284" s="282"/>
      <c r="K284" s="451"/>
      <c r="L284" s="282"/>
      <c r="M284" s="451"/>
      <c r="N284" s="698"/>
      <c r="O284" s="698"/>
      <c r="P284" s="282"/>
      <c r="Q284" s="282"/>
      <c r="R284" s="282"/>
      <c r="S284" s="282"/>
      <c r="T284" s="282"/>
      <c r="U284" s="282"/>
      <c r="V284" s="282"/>
      <c r="W284" s="282"/>
      <c r="X284" s="282"/>
      <c r="Y284" s="282"/>
      <c r="Z284" s="282"/>
    </row>
    <row r="285" spans="1:26" ht="15.75" customHeight="1">
      <c r="A285" s="282"/>
      <c r="B285" s="282"/>
      <c r="C285" s="282"/>
      <c r="D285" s="282"/>
      <c r="E285" s="282"/>
      <c r="F285" s="282"/>
      <c r="G285" s="282"/>
      <c r="H285" s="282"/>
      <c r="I285" s="282"/>
      <c r="J285" s="282"/>
      <c r="K285" s="451"/>
      <c r="L285" s="282"/>
      <c r="M285" s="451"/>
      <c r="N285" s="698"/>
      <c r="O285" s="698"/>
      <c r="P285" s="282"/>
      <c r="Q285" s="282"/>
      <c r="R285" s="282"/>
      <c r="S285" s="282"/>
      <c r="T285" s="282"/>
      <c r="U285" s="282"/>
      <c r="V285" s="282"/>
      <c r="W285" s="282"/>
      <c r="X285" s="282"/>
      <c r="Y285" s="282"/>
      <c r="Z285" s="282"/>
    </row>
    <row r="286" spans="1:26" ht="15.75" customHeight="1">
      <c r="A286" s="297"/>
      <c r="B286" s="297"/>
      <c r="C286" s="297"/>
      <c r="D286" s="297"/>
      <c r="E286" s="297"/>
      <c r="F286" s="297"/>
      <c r="G286" s="297"/>
      <c r="H286" s="297"/>
      <c r="I286" s="297"/>
      <c r="J286" s="297"/>
      <c r="K286" s="297"/>
      <c r="L286" s="297"/>
      <c r="M286" s="297"/>
      <c r="N286" s="699"/>
      <c r="O286" s="699"/>
      <c r="P286" s="297"/>
      <c r="Q286" s="297"/>
      <c r="R286" s="297"/>
      <c r="S286" s="297"/>
      <c r="T286" s="297"/>
      <c r="U286" s="297"/>
      <c r="V286" s="297"/>
      <c r="W286" s="297"/>
      <c r="X286" s="297"/>
      <c r="Y286" s="297"/>
      <c r="Z286" s="297"/>
    </row>
    <row r="287" spans="1:26" ht="15.75" customHeight="1">
      <c r="A287" s="297"/>
      <c r="B287" s="297"/>
      <c r="C287" s="297"/>
      <c r="D287" s="297"/>
      <c r="E287" s="297"/>
      <c r="F287" s="297"/>
      <c r="G287" s="297"/>
      <c r="H287" s="297"/>
      <c r="I287" s="297"/>
      <c r="J287" s="297"/>
      <c r="K287" s="297"/>
      <c r="L287" s="297"/>
      <c r="M287" s="297"/>
      <c r="N287" s="699"/>
      <c r="O287" s="699"/>
      <c r="P287" s="297"/>
      <c r="Q287" s="297"/>
      <c r="R287" s="297"/>
      <c r="S287" s="297"/>
      <c r="T287" s="297"/>
      <c r="U287" s="297"/>
      <c r="V287" s="297"/>
      <c r="W287" s="297"/>
      <c r="X287" s="297"/>
      <c r="Y287" s="297"/>
      <c r="Z287" s="297"/>
    </row>
    <row r="288" spans="1:26" ht="15.75" customHeight="1">
      <c r="A288" s="297"/>
      <c r="B288" s="297"/>
      <c r="C288" s="297"/>
      <c r="D288" s="297"/>
      <c r="E288" s="297"/>
      <c r="F288" s="297"/>
      <c r="G288" s="297"/>
      <c r="H288" s="297"/>
      <c r="I288" s="297"/>
      <c r="J288" s="297"/>
      <c r="K288" s="297"/>
      <c r="L288" s="297"/>
      <c r="M288" s="297"/>
      <c r="N288" s="699"/>
      <c r="O288" s="699"/>
      <c r="P288" s="297"/>
      <c r="Q288" s="297"/>
      <c r="R288" s="297"/>
      <c r="S288" s="297"/>
      <c r="T288" s="297"/>
      <c r="U288" s="297"/>
      <c r="V288" s="297"/>
      <c r="W288" s="297"/>
      <c r="X288" s="297"/>
      <c r="Y288" s="297"/>
      <c r="Z288" s="297"/>
    </row>
    <row r="289" spans="1:26" ht="15.75" customHeight="1">
      <c r="A289" s="297"/>
      <c r="B289" s="297"/>
      <c r="C289" s="297"/>
      <c r="D289" s="297"/>
      <c r="E289" s="297"/>
      <c r="F289" s="297"/>
      <c r="G289" s="297"/>
      <c r="H289" s="297"/>
      <c r="I289" s="297"/>
      <c r="J289" s="297"/>
      <c r="K289" s="297"/>
      <c r="L289" s="297"/>
      <c r="M289" s="297"/>
      <c r="N289" s="699"/>
      <c r="O289" s="699"/>
      <c r="P289" s="297"/>
      <c r="Q289" s="297"/>
      <c r="R289" s="297"/>
      <c r="S289" s="297"/>
      <c r="T289" s="297"/>
      <c r="U289" s="297"/>
      <c r="V289" s="297"/>
      <c r="W289" s="297"/>
      <c r="X289" s="297"/>
      <c r="Y289" s="297"/>
      <c r="Z289" s="297"/>
    </row>
    <row r="290" spans="1:26" ht="15.75" customHeight="1">
      <c r="A290" s="297"/>
      <c r="B290" s="297"/>
      <c r="C290" s="297"/>
      <c r="D290" s="297"/>
      <c r="E290" s="297"/>
      <c r="F290" s="297"/>
      <c r="G290" s="297"/>
      <c r="H290" s="297"/>
      <c r="I290" s="297"/>
      <c r="J290" s="297"/>
      <c r="K290" s="297"/>
      <c r="L290" s="297"/>
      <c r="M290" s="297"/>
      <c r="N290" s="699"/>
      <c r="O290" s="699"/>
      <c r="P290" s="297"/>
      <c r="Q290" s="297"/>
      <c r="R290" s="297"/>
      <c r="S290" s="297"/>
      <c r="T290" s="297"/>
      <c r="U290" s="297"/>
      <c r="V290" s="297"/>
      <c r="W290" s="297"/>
      <c r="X290" s="297"/>
      <c r="Y290" s="297"/>
      <c r="Z290" s="297"/>
    </row>
    <row r="291" spans="1:26" ht="15.75" customHeight="1">
      <c r="A291" s="297"/>
      <c r="B291" s="297"/>
      <c r="C291" s="297"/>
      <c r="D291" s="297"/>
      <c r="E291" s="297"/>
      <c r="F291" s="297"/>
      <c r="G291" s="297"/>
      <c r="H291" s="297"/>
      <c r="I291" s="297"/>
      <c r="J291" s="297"/>
      <c r="K291" s="297"/>
      <c r="L291" s="297"/>
      <c r="M291" s="297"/>
      <c r="N291" s="699"/>
      <c r="O291" s="699"/>
      <c r="P291" s="297"/>
      <c r="Q291" s="297"/>
      <c r="R291" s="297"/>
      <c r="S291" s="297"/>
      <c r="T291" s="297"/>
      <c r="U291" s="297"/>
      <c r="V291" s="297"/>
      <c r="W291" s="297"/>
      <c r="X291" s="297"/>
      <c r="Y291" s="297"/>
      <c r="Z291" s="297"/>
    </row>
    <row r="292" spans="1:26" ht="15.75" customHeight="1">
      <c r="A292" s="297"/>
      <c r="B292" s="297"/>
      <c r="C292" s="297"/>
      <c r="D292" s="297"/>
      <c r="E292" s="297"/>
      <c r="F292" s="297"/>
      <c r="G292" s="297"/>
      <c r="H292" s="297"/>
      <c r="I292" s="297"/>
      <c r="J292" s="297"/>
      <c r="K292" s="297"/>
      <c r="L292" s="297"/>
      <c r="M292" s="297"/>
      <c r="N292" s="699"/>
      <c r="O292" s="699"/>
      <c r="P292" s="297"/>
      <c r="Q292" s="297"/>
      <c r="R292" s="297"/>
      <c r="S292" s="297"/>
      <c r="T292" s="297"/>
      <c r="U292" s="297"/>
      <c r="V292" s="297"/>
      <c r="W292" s="297"/>
      <c r="X292" s="297"/>
      <c r="Y292" s="297"/>
      <c r="Z292" s="297"/>
    </row>
    <row r="293" spans="1:26" ht="15.75" customHeight="1">
      <c r="A293" s="297"/>
      <c r="B293" s="297"/>
      <c r="C293" s="297"/>
      <c r="D293" s="297"/>
      <c r="E293" s="297"/>
      <c r="F293" s="297"/>
      <c r="G293" s="297"/>
      <c r="H293" s="297"/>
      <c r="I293" s="297"/>
      <c r="J293" s="297"/>
      <c r="K293" s="297"/>
      <c r="L293" s="297"/>
      <c r="M293" s="297"/>
      <c r="N293" s="699"/>
      <c r="O293" s="699"/>
      <c r="P293" s="297"/>
      <c r="Q293" s="297"/>
      <c r="R293" s="297"/>
      <c r="S293" s="297"/>
      <c r="T293" s="297"/>
      <c r="U293" s="297"/>
      <c r="V293" s="297"/>
      <c r="W293" s="297"/>
      <c r="X293" s="297"/>
      <c r="Y293" s="297"/>
      <c r="Z293" s="297"/>
    </row>
    <row r="294" spans="1:26" ht="15.75" customHeight="1">
      <c r="A294" s="297"/>
      <c r="B294" s="297"/>
      <c r="C294" s="297"/>
      <c r="D294" s="297"/>
      <c r="E294" s="297"/>
      <c r="F294" s="297"/>
      <c r="G294" s="297"/>
      <c r="H294" s="297"/>
      <c r="I294" s="297"/>
      <c r="J294" s="297"/>
      <c r="K294" s="297"/>
      <c r="L294" s="297"/>
      <c r="M294" s="297"/>
      <c r="N294" s="699"/>
      <c r="O294" s="699"/>
      <c r="P294" s="297"/>
      <c r="Q294" s="297"/>
      <c r="R294" s="297"/>
      <c r="S294" s="297"/>
      <c r="T294" s="297"/>
      <c r="U294" s="297"/>
      <c r="V294" s="297"/>
      <c r="W294" s="297"/>
      <c r="X294" s="297"/>
      <c r="Y294" s="297"/>
      <c r="Z294" s="297"/>
    </row>
    <row r="295" spans="1:26" ht="15.75" customHeight="1">
      <c r="A295" s="297"/>
      <c r="B295" s="297"/>
      <c r="C295" s="297"/>
      <c r="D295" s="297"/>
      <c r="E295" s="297"/>
      <c r="F295" s="297"/>
      <c r="G295" s="297"/>
      <c r="H295" s="297"/>
      <c r="I295" s="297"/>
      <c r="J295" s="297"/>
      <c r="K295" s="297"/>
      <c r="L295" s="297"/>
      <c r="M295" s="297"/>
      <c r="N295" s="699"/>
      <c r="O295" s="699"/>
      <c r="P295" s="297"/>
      <c r="Q295" s="297"/>
      <c r="R295" s="297"/>
      <c r="S295" s="297"/>
      <c r="T295" s="297"/>
      <c r="U295" s="297"/>
      <c r="V295" s="297"/>
      <c r="W295" s="297"/>
      <c r="X295" s="297"/>
      <c r="Y295" s="297"/>
      <c r="Z295" s="297"/>
    </row>
    <row r="296" spans="1:26" ht="15.75" customHeight="1">
      <c r="A296" s="297"/>
      <c r="B296" s="297"/>
      <c r="C296" s="297"/>
      <c r="D296" s="297"/>
      <c r="E296" s="297"/>
      <c r="F296" s="297"/>
      <c r="G296" s="297"/>
      <c r="H296" s="297"/>
      <c r="I296" s="297"/>
      <c r="J296" s="297"/>
      <c r="K296" s="297"/>
      <c r="L296" s="297"/>
      <c r="M296" s="297"/>
      <c r="N296" s="699"/>
      <c r="O296" s="699"/>
      <c r="P296" s="297"/>
      <c r="Q296" s="297"/>
      <c r="R296" s="297"/>
      <c r="S296" s="297"/>
      <c r="T296" s="297"/>
      <c r="U296" s="297"/>
      <c r="V296" s="297"/>
      <c r="W296" s="297"/>
      <c r="X296" s="297"/>
      <c r="Y296" s="297"/>
      <c r="Z296" s="297"/>
    </row>
    <row r="297" spans="1:26" ht="15.75" customHeight="1">
      <c r="A297" s="297"/>
      <c r="B297" s="297"/>
      <c r="C297" s="297"/>
      <c r="D297" s="297"/>
      <c r="E297" s="297"/>
      <c r="F297" s="297"/>
      <c r="G297" s="297"/>
      <c r="H297" s="297"/>
      <c r="I297" s="297"/>
      <c r="J297" s="297"/>
      <c r="K297" s="297"/>
      <c r="L297" s="297"/>
      <c r="M297" s="297"/>
      <c r="N297" s="699"/>
      <c r="O297" s="699"/>
      <c r="P297" s="297"/>
      <c r="Q297" s="297"/>
      <c r="R297" s="297"/>
      <c r="S297" s="297"/>
      <c r="T297" s="297"/>
      <c r="U297" s="297"/>
      <c r="V297" s="297"/>
      <c r="W297" s="297"/>
      <c r="X297" s="297"/>
      <c r="Y297" s="297"/>
      <c r="Z297" s="297"/>
    </row>
    <row r="298" spans="1:26" ht="15.75" customHeight="1">
      <c r="A298" s="297"/>
      <c r="B298" s="297"/>
      <c r="C298" s="297"/>
      <c r="D298" s="297"/>
      <c r="E298" s="297"/>
      <c r="F298" s="297"/>
      <c r="G298" s="297"/>
      <c r="H298" s="297"/>
      <c r="I298" s="297"/>
      <c r="J298" s="297"/>
      <c r="K298" s="297"/>
      <c r="L298" s="297"/>
      <c r="M298" s="297"/>
      <c r="N298" s="699"/>
      <c r="O298" s="699"/>
      <c r="P298" s="297"/>
      <c r="Q298" s="297"/>
      <c r="R298" s="297"/>
      <c r="S298" s="297"/>
      <c r="T298" s="297"/>
      <c r="U298" s="297"/>
      <c r="V298" s="297"/>
      <c r="W298" s="297"/>
      <c r="X298" s="297"/>
      <c r="Y298" s="297"/>
      <c r="Z298" s="297"/>
    </row>
    <row r="299" spans="1:26" ht="15.75" customHeight="1">
      <c r="A299" s="297"/>
      <c r="B299" s="297"/>
      <c r="C299" s="297"/>
      <c r="D299" s="297"/>
      <c r="E299" s="297"/>
      <c r="F299" s="297"/>
      <c r="G299" s="297"/>
      <c r="H299" s="297"/>
      <c r="I299" s="297"/>
      <c r="J299" s="297"/>
      <c r="K299" s="297"/>
      <c r="L299" s="297"/>
      <c r="M299" s="297"/>
      <c r="N299" s="699"/>
      <c r="O299" s="699"/>
      <c r="P299" s="297"/>
      <c r="Q299" s="297"/>
      <c r="R299" s="297"/>
      <c r="S299" s="297"/>
      <c r="T299" s="297"/>
      <c r="U299" s="297"/>
      <c r="V299" s="297"/>
      <c r="W299" s="297"/>
      <c r="X299" s="297"/>
      <c r="Y299" s="297"/>
      <c r="Z299" s="297"/>
    </row>
    <row r="300" spans="1:26" ht="15.75" customHeight="1">
      <c r="A300" s="297"/>
      <c r="B300" s="297"/>
      <c r="C300" s="297"/>
      <c r="D300" s="297"/>
      <c r="E300" s="297"/>
      <c r="F300" s="297"/>
      <c r="G300" s="297"/>
      <c r="H300" s="297"/>
      <c r="I300" s="297"/>
      <c r="J300" s="297"/>
      <c r="K300" s="297"/>
      <c r="L300" s="297"/>
      <c r="M300" s="297"/>
      <c r="N300" s="699"/>
      <c r="O300" s="699"/>
      <c r="P300" s="297"/>
      <c r="Q300" s="297"/>
      <c r="R300" s="297"/>
      <c r="S300" s="297"/>
      <c r="T300" s="297"/>
      <c r="U300" s="297"/>
      <c r="V300" s="297"/>
      <c r="W300" s="297"/>
      <c r="X300" s="297"/>
      <c r="Y300" s="297"/>
      <c r="Z300" s="297"/>
    </row>
    <row r="301" spans="1:26" ht="15.75" customHeight="1">
      <c r="A301" s="297"/>
      <c r="B301" s="297"/>
      <c r="C301" s="297"/>
      <c r="D301" s="297"/>
      <c r="E301" s="297"/>
      <c r="F301" s="297"/>
      <c r="G301" s="297"/>
      <c r="H301" s="297"/>
      <c r="I301" s="297"/>
      <c r="J301" s="297"/>
      <c r="K301" s="297"/>
      <c r="L301" s="297"/>
      <c r="M301" s="297"/>
      <c r="N301" s="699"/>
      <c r="O301" s="699"/>
      <c r="P301" s="297"/>
      <c r="Q301" s="297"/>
      <c r="R301" s="297"/>
      <c r="S301" s="297"/>
      <c r="T301" s="297"/>
      <c r="U301" s="297"/>
      <c r="V301" s="297"/>
      <c r="W301" s="297"/>
      <c r="X301" s="297"/>
      <c r="Y301" s="297"/>
      <c r="Z301" s="297"/>
    </row>
    <row r="302" spans="1:26" ht="15.75" customHeight="1">
      <c r="A302" s="297"/>
      <c r="B302" s="297"/>
      <c r="C302" s="297"/>
      <c r="D302" s="297"/>
      <c r="E302" s="297"/>
      <c r="F302" s="297"/>
      <c r="G302" s="297"/>
      <c r="H302" s="297"/>
      <c r="I302" s="297"/>
      <c r="J302" s="297"/>
      <c r="K302" s="297"/>
      <c r="L302" s="297"/>
      <c r="M302" s="297"/>
      <c r="N302" s="699"/>
      <c r="O302" s="699"/>
      <c r="P302" s="297"/>
      <c r="Q302" s="297"/>
      <c r="R302" s="297"/>
      <c r="S302" s="297"/>
      <c r="T302" s="297"/>
      <c r="U302" s="297"/>
      <c r="V302" s="297"/>
      <c r="W302" s="297"/>
      <c r="X302" s="297"/>
      <c r="Y302" s="297"/>
      <c r="Z302" s="297"/>
    </row>
    <row r="303" spans="1:26" ht="15.75" customHeight="1">
      <c r="A303" s="297"/>
      <c r="B303" s="297"/>
      <c r="C303" s="297"/>
      <c r="D303" s="297"/>
      <c r="E303" s="297"/>
      <c r="F303" s="297"/>
      <c r="G303" s="297"/>
      <c r="H303" s="297"/>
      <c r="I303" s="297"/>
      <c r="J303" s="297"/>
      <c r="K303" s="297"/>
      <c r="L303" s="297"/>
      <c r="M303" s="297"/>
      <c r="N303" s="699"/>
      <c r="O303" s="699"/>
      <c r="P303" s="297"/>
      <c r="Q303" s="297"/>
      <c r="R303" s="297"/>
      <c r="S303" s="297"/>
      <c r="T303" s="297"/>
      <c r="U303" s="297"/>
      <c r="V303" s="297"/>
      <c r="W303" s="297"/>
      <c r="X303" s="297"/>
      <c r="Y303" s="297"/>
      <c r="Z303" s="297"/>
    </row>
    <row r="304" spans="1:26" ht="15.75" customHeight="1">
      <c r="A304" s="297"/>
      <c r="B304" s="297"/>
      <c r="C304" s="297"/>
      <c r="D304" s="297"/>
      <c r="E304" s="297"/>
      <c r="F304" s="297"/>
      <c r="G304" s="297"/>
      <c r="H304" s="297"/>
      <c r="I304" s="297"/>
      <c r="J304" s="297"/>
      <c r="K304" s="297"/>
      <c r="L304" s="297"/>
      <c r="M304" s="297"/>
      <c r="N304" s="699"/>
      <c r="O304" s="699"/>
      <c r="P304" s="297"/>
      <c r="Q304" s="297"/>
      <c r="R304" s="297"/>
      <c r="S304" s="297"/>
      <c r="T304" s="297"/>
      <c r="U304" s="297"/>
      <c r="V304" s="297"/>
      <c r="W304" s="297"/>
      <c r="X304" s="297"/>
      <c r="Y304" s="297"/>
      <c r="Z304" s="297"/>
    </row>
    <row r="305" spans="1:26" ht="15.75" customHeight="1">
      <c r="A305" s="297"/>
      <c r="B305" s="297"/>
      <c r="C305" s="297"/>
      <c r="D305" s="297"/>
      <c r="E305" s="297"/>
      <c r="F305" s="297"/>
      <c r="G305" s="297"/>
      <c r="H305" s="297"/>
      <c r="I305" s="297"/>
      <c r="J305" s="297"/>
      <c r="K305" s="297"/>
      <c r="L305" s="297"/>
      <c r="M305" s="297"/>
      <c r="N305" s="699"/>
      <c r="O305" s="699"/>
      <c r="P305" s="297"/>
      <c r="Q305" s="297"/>
      <c r="R305" s="297"/>
      <c r="S305" s="297"/>
      <c r="T305" s="297"/>
      <c r="U305" s="297"/>
      <c r="V305" s="297"/>
      <c r="W305" s="297"/>
      <c r="X305" s="297"/>
      <c r="Y305" s="297"/>
      <c r="Z305" s="297"/>
    </row>
    <row r="306" spans="1:26" ht="15.75" customHeight="1">
      <c r="A306" s="297"/>
      <c r="B306" s="297"/>
      <c r="C306" s="297"/>
      <c r="D306" s="297"/>
      <c r="E306" s="297"/>
      <c r="F306" s="297"/>
      <c r="G306" s="297"/>
      <c r="H306" s="297"/>
      <c r="I306" s="297"/>
      <c r="J306" s="297"/>
      <c r="K306" s="297"/>
      <c r="L306" s="297"/>
      <c r="M306" s="297"/>
      <c r="N306" s="699"/>
      <c r="O306" s="699"/>
      <c r="P306" s="297"/>
      <c r="Q306" s="297"/>
      <c r="R306" s="297"/>
      <c r="S306" s="297"/>
      <c r="T306" s="297"/>
      <c r="U306" s="297"/>
      <c r="V306" s="297"/>
      <c r="W306" s="297"/>
      <c r="X306" s="297"/>
      <c r="Y306" s="297"/>
      <c r="Z306" s="297"/>
    </row>
    <row r="307" spans="1:26" ht="15.75" customHeight="1">
      <c r="A307" s="297"/>
      <c r="B307" s="297"/>
      <c r="C307" s="297"/>
      <c r="D307" s="297"/>
      <c r="E307" s="297"/>
      <c r="F307" s="297"/>
      <c r="G307" s="297"/>
      <c r="H307" s="297"/>
      <c r="I307" s="297"/>
      <c r="J307" s="297"/>
      <c r="K307" s="297"/>
      <c r="L307" s="297"/>
      <c r="M307" s="297"/>
      <c r="N307" s="699"/>
      <c r="O307" s="699"/>
      <c r="P307" s="297"/>
      <c r="Q307" s="297"/>
      <c r="R307" s="297"/>
      <c r="S307" s="297"/>
      <c r="T307" s="297"/>
      <c r="U307" s="297"/>
      <c r="V307" s="297"/>
      <c r="W307" s="297"/>
      <c r="X307" s="297"/>
      <c r="Y307" s="297"/>
      <c r="Z307" s="297"/>
    </row>
    <row r="308" spans="1:26" ht="15.75" customHeight="1">
      <c r="A308" s="297"/>
      <c r="B308" s="297"/>
      <c r="C308" s="297"/>
      <c r="D308" s="297"/>
      <c r="E308" s="297"/>
      <c r="F308" s="297"/>
      <c r="G308" s="297"/>
      <c r="H308" s="297"/>
      <c r="I308" s="297"/>
      <c r="J308" s="297"/>
      <c r="K308" s="297"/>
      <c r="L308" s="297"/>
      <c r="M308" s="297"/>
      <c r="N308" s="699"/>
      <c r="O308" s="699"/>
      <c r="P308" s="297"/>
      <c r="Q308" s="297"/>
      <c r="R308" s="297"/>
      <c r="S308" s="297"/>
      <c r="T308" s="297"/>
      <c r="U308" s="297"/>
      <c r="V308" s="297"/>
      <c r="W308" s="297"/>
      <c r="X308" s="297"/>
      <c r="Y308" s="297"/>
      <c r="Z308" s="297"/>
    </row>
    <row r="309" spans="1:26" ht="15.75" customHeight="1">
      <c r="A309" s="297"/>
      <c r="B309" s="297"/>
      <c r="C309" s="297"/>
      <c r="D309" s="297"/>
      <c r="E309" s="297"/>
      <c r="F309" s="297"/>
      <c r="G309" s="297"/>
      <c r="H309" s="297"/>
      <c r="I309" s="297"/>
      <c r="J309" s="297"/>
      <c r="K309" s="297"/>
      <c r="L309" s="297"/>
      <c r="M309" s="297"/>
      <c r="N309" s="699"/>
      <c r="O309" s="699"/>
      <c r="P309" s="297"/>
      <c r="Q309" s="297"/>
      <c r="R309" s="297"/>
      <c r="S309" s="297"/>
      <c r="T309" s="297"/>
      <c r="U309" s="297"/>
      <c r="V309" s="297"/>
      <c r="W309" s="297"/>
      <c r="X309" s="297"/>
      <c r="Y309" s="297"/>
      <c r="Z309" s="297"/>
    </row>
    <row r="310" spans="1:26" ht="15.75" customHeight="1">
      <c r="A310" s="297"/>
      <c r="B310" s="297"/>
      <c r="C310" s="297"/>
      <c r="D310" s="297"/>
      <c r="E310" s="297"/>
      <c r="F310" s="297"/>
      <c r="G310" s="297"/>
      <c r="H310" s="297"/>
      <c r="I310" s="297"/>
      <c r="J310" s="297"/>
      <c r="K310" s="297"/>
      <c r="L310" s="297"/>
      <c r="M310" s="297"/>
      <c r="N310" s="699"/>
      <c r="O310" s="699"/>
      <c r="P310" s="297"/>
      <c r="Q310" s="297"/>
      <c r="R310" s="297"/>
      <c r="S310" s="297"/>
      <c r="T310" s="297"/>
      <c r="U310" s="297"/>
      <c r="V310" s="297"/>
      <c r="W310" s="297"/>
      <c r="X310" s="297"/>
      <c r="Y310" s="297"/>
      <c r="Z310" s="297"/>
    </row>
    <row r="311" spans="1:26" ht="15.75" customHeight="1">
      <c r="A311" s="297"/>
      <c r="B311" s="297"/>
      <c r="C311" s="297"/>
      <c r="D311" s="297"/>
      <c r="E311" s="297"/>
      <c r="F311" s="297"/>
      <c r="G311" s="297"/>
      <c r="H311" s="297"/>
      <c r="I311" s="297"/>
      <c r="J311" s="297"/>
      <c r="K311" s="297"/>
      <c r="L311" s="297"/>
      <c r="M311" s="297"/>
      <c r="N311" s="699"/>
      <c r="O311" s="699"/>
      <c r="P311" s="297"/>
      <c r="Q311" s="297"/>
      <c r="R311" s="297"/>
      <c r="S311" s="297"/>
      <c r="T311" s="297"/>
      <c r="U311" s="297"/>
      <c r="V311" s="297"/>
      <c r="W311" s="297"/>
      <c r="X311" s="297"/>
      <c r="Y311" s="297"/>
      <c r="Z311" s="297"/>
    </row>
    <row r="312" spans="1:26" ht="15.75" customHeight="1">
      <c r="A312" s="297"/>
      <c r="B312" s="297"/>
      <c r="C312" s="297"/>
      <c r="D312" s="297"/>
      <c r="E312" s="297"/>
      <c r="F312" s="297"/>
      <c r="G312" s="297"/>
      <c r="H312" s="297"/>
      <c r="I312" s="297"/>
      <c r="J312" s="297"/>
      <c r="K312" s="297"/>
      <c r="L312" s="297"/>
      <c r="M312" s="297"/>
      <c r="N312" s="699"/>
      <c r="O312" s="699"/>
      <c r="P312" s="297"/>
      <c r="Q312" s="297"/>
      <c r="R312" s="297"/>
      <c r="S312" s="297"/>
      <c r="T312" s="297"/>
      <c r="U312" s="297"/>
      <c r="V312" s="297"/>
      <c r="W312" s="297"/>
      <c r="X312" s="297"/>
      <c r="Y312" s="297"/>
      <c r="Z312" s="297"/>
    </row>
    <row r="313" spans="1:26" ht="15.75" customHeight="1">
      <c r="A313" s="297"/>
      <c r="B313" s="297"/>
      <c r="C313" s="297"/>
      <c r="D313" s="297"/>
      <c r="E313" s="297"/>
      <c r="F313" s="297"/>
      <c r="G313" s="297"/>
      <c r="H313" s="297"/>
      <c r="I313" s="297"/>
      <c r="J313" s="297"/>
      <c r="K313" s="297"/>
      <c r="L313" s="297"/>
      <c r="M313" s="297"/>
      <c r="N313" s="699"/>
      <c r="O313" s="699"/>
      <c r="P313" s="297"/>
      <c r="Q313" s="297"/>
      <c r="R313" s="297"/>
      <c r="S313" s="297"/>
      <c r="T313" s="297"/>
      <c r="U313" s="297"/>
      <c r="V313" s="297"/>
      <c r="W313" s="297"/>
      <c r="X313" s="297"/>
      <c r="Y313" s="297"/>
      <c r="Z313" s="297"/>
    </row>
    <row r="314" spans="1:26" ht="15.75" customHeight="1">
      <c r="A314" s="297"/>
      <c r="B314" s="297"/>
      <c r="C314" s="297"/>
      <c r="D314" s="297"/>
      <c r="E314" s="297"/>
      <c r="F314" s="297"/>
      <c r="G314" s="297"/>
      <c r="H314" s="297"/>
      <c r="I314" s="297"/>
      <c r="J314" s="297"/>
      <c r="K314" s="297"/>
      <c r="L314" s="297"/>
      <c r="M314" s="297"/>
      <c r="N314" s="699"/>
      <c r="O314" s="699"/>
      <c r="P314" s="297"/>
      <c r="Q314" s="297"/>
      <c r="R314" s="297"/>
      <c r="S314" s="297"/>
      <c r="T314" s="297"/>
      <c r="U314" s="297"/>
      <c r="V314" s="297"/>
      <c r="W314" s="297"/>
      <c r="X314" s="297"/>
      <c r="Y314" s="297"/>
      <c r="Z314" s="297"/>
    </row>
    <row r="315" spans="1:26" ht="15.75" customHeight="1">
      <c r="A315" s="297"/>
      <c r="B315" s="297"/>
      <c r="C315" s="297"/>
      <c r="D315" s="297"/>
      <c r="E315" s="297"/>
      <c r="F315" s="297"/>
      <c r="G315" s="297"/>
      <c r="H315" s="297"/>
      <c r="I315" s="297"/>
      <c r="J315" s="297"/>
      <c r="K315" s="297"/>
      <c r="L315" s="297"/>
      <c r="M315" s="297"/>
      <c r="N315" s="699"/>
      <c r="O315" s="699"/>
      <c r="P315" s="297"/>
      <c r="Q315" s="297"/>
      <c r="R315" s="297"/>
      <c r="S315" s="297"/>
      <c r="T315" s="297"/>
      <c r="U315" s="297"/>
      <c r="V315" s="297"/>
      <c r="W315" s="297"/>
      <c r="X315" s="297"/>
      <c r="Y315" s="297"/>
      <c r="Z315" s="297"/>
    </row>
    <row r="316" spans="1:26" ht="15.75" customHeight="1">
      <c r="A316" s="297"/>
      <c r="B316" s="297"/>
      <c r="C316" s="297"/>
      <c r="D316" s="297"/>
      <c r="E316" s="297"/>
      <c r="F316" s="297"/>
      <c r="G316" s="297"/>
      <c r="H316" s="297"/>
      <c r="I316" s="297"/>
      <c r="J316" s="297"/>
      <c r="K316" s="297"/>
      <c r="L316" s="297"/>
      <c r="M316" s="297"/>
      <c r="N316" s="699"/>
      <c r="O316" s="699"/>
      <c r="P316" s="297"/>
      <c r="Q316" s="297"/>
      <c r="R316" s="297"/>
      <c r="S316" s="297"/>
      <c r="T316" s="297"/>
      <c r="U316" s="297"/>
      <c r="V316" s="297"/>
      <c r="W316" s="297"/>
      <c r="X316" s="297"/>
      <c r="Y316" s="297"/>
      <c r="Z316" s="297"/>
    </row>
    <row r="317" spans="1:26" ht="15.75" customHeight="1">
      <c r="A317" s="297"/>
      <c r="B317" s="297"/>
      <c r="C317" s="297"/>
      <c r="D317" s="297"/>
      <c r="E317" s="297"/>
      <c r="F317" s="297"/>
      <c r="G317" s="297"/>
      <c r="H317" s="297"/>
      <c r="I317" s="297"/>
      <c r="J317" s="297"/>
      <c r="K317" s="297"/>
      <c r="L317" s="297"/>
      <c r="M317" s="297"/>
      <c r="N317" s="699"/>
      <c r="O317" s="699"/>
      <c r="P317" s="297"/>
      <c r="Q317" s="297"/>
      <c r="R317" s="297"/>
      <c r="S317" s="297"/>
      <c r="T317" s="297"/>
      <c r="U317" s="297"/>
      <c r="V317" s="297"/>
      <c r="W317" s="297"/>
      <c r="X317" s="297"/>
      <c r="Y317" s="297"/>
      <c r="Z317" s="297"/>
    </row>
    <row r="318" spans="1:26" ht="15.75" customHeight="1">
      <c r="A318" s="297"/>
      <c r="B318" s="297"/>
      <c r="C318" s="297"/>
      <c r="D318" s="297"/>
      <c r="E318" s="297"/>
      <c r="F318" s="297"/>
      <c r="G318" s="297"/>
      <c r="H318" s="297"/>
      <c r="I318" s="297"/>
      <c r="J318" s="297"/>
      <c r="K318" s="297"/>
      <c r="L318" s="297"/>
      <c r="M318" s="297"/>
      <c r="N318" s="699"/>
      <c r="O318" s="699"/>
      <c r="P318" s="297"/>
      <c r="Q318" s="297"/>
      <c r="R318" s="297"/>
      <c r="S318" s="297"/>
      <c r="T318" s="297"/>
      <c r="U318" s="297"/>
      <c r="V318" s="297"/>
      <c r="W318" s="297"/>
      <c r="X318" s="297"/>
      <c r="Y318" s="297"/>
      <c r="Z318" s="297"/>
    </row>
    <row r="319" spans="1:26" ht="15.75" customHeight="1">
      <c r="A319" s="297"/>
      <c r="B319" s="297"/>
      <c r="C319" s="297"/>
      <c r="D319" s="297"/>
      <c r="E319" s="297"/>
      <c r="F319" s="297"/>
      <c r="G319" s="297"/>
      <c r="H319" s="297"/>
      <c r="I319" s="297"/>
      <c r="J319" s="297"/>
      <c r="K319" s="297"/>
      <c r="L319" s="297"/>
      <c r="M319" s="297"/>
      <c r="N319" s="699"/>
      <c r="O319" s="699"/>
      <c r="P319" s="297"/>
      <c r="Q319" s="297"/>
      <c r="R319" s="297"/>
      <c r="S319" s="297"/>
      <c r="T319" s="297"/>
      <c r="U319" s="297"/>
      <c r="V319" s="297"/>
      <c r="W319" s="297"/>
      <c r="X319" s="297"/>
      <c r="Y319" s="297"/>
      <c r="Z319" s="297"/>
    </row>
    <row r="320" spans="1:26" ht="15.75" customHeight="1">
      <c r="A320" s="297"/>
      <c r="B320" s="297"/>
      <c r="C320" s="297"/>
      <c r="D320" s="297"/>
      <c r="E320" s="297"/>
      <c r="F320" s="297"/>
      <c r="G320" s="297"/>
      <c r="H320" s="297"/>
      <c r="I320" s="297"/>
      <c r="J320" s="297"/>
      <c r="K320" s="297"/>
      <c r="L320" s="297"/>
      <c r="M320" s="297"/>
      <c r="N320" s="699"/>
      <c r="O320" s="699"/>
      <c r="P320" s="297"/>
      <c r="Q320" s="297"/>
      <c r="R320" s="297"/>
      <c r="S320" s="297"/>
      <c r="T320" s="297"/>
      <c r="U320" s="297"/>
      <c r="V320" s="297"/>
      <c r="W320" s="297"/>
      <c r="X320" s="297"/>
      <c r="Y320" s="297"/>
      <c r="Z320" s="297"/>
    </row>
    <row r="321" spans="1:26" ht="15.75" customHeight="1">
      <c r="A321" s="297"/>
      <c r="B321" s="297"/>
      <c r="C321" s="297"/>
      <c r="D321" s="297"/>
      <c r="E321" s="297"/>
      <c r="F321" s="297"/>
      <c r="G321" s="297"/>
      <c r="H321" s="297"/>
      <c r="I321" s="297"/>
      <c r="J321" s="297"/>
      <c r="K321" s="297"/>
      <c r="L321" s="297"/>
      <c r="M321" s="297"/>
      <c r="N321" s="699"/>
      <c r="O321" s="699"/>
      <c r="P321" s="297"/>
      <c r="Q321" s="297"/>
      <c r="R321" s="297"/>
      <c r="S321" s="297"/>
      <c r="T321" s="297"/>
      <c r="U321" s="297"/>
      <c r="V321" s="297"/>
      <c r="W321" s="297"/>
      <c r="X321" s="297"/>
      <c r="Y321" s="297"/>
      <c r="Z321" s="297"/>
    </row>
    <row r="322" spans="1:26" ht="15.75" customHeight="1">
      <c r="A322" s="297"/>
      <c r="B322" s="297"/>
      <c r="C322" s="297"/>
      <c r="D322" s="297"/>
      <c r="E322" s="297"/>
      <c r="F322" s="297"/>
      <c r="G322" s="297"/>
      <c r="H322" s="297"/>
      <c r="I322" s="297"/>
      <c r="J322" s="297"/>
      <c r="K322" s="297"/>
      <c r="L322" s="297"/>
      <c r="M322" s="297"/>
      <c r="N322" s="699"/>
      <c r="O322" s="699"/>
      <c r="P322" s="297"/>
      <c r="Q322" s="297"/>
      <c r="R322" s="297"/>
      <c r="S322" s="297"/>
      <c r="T322" s="297"/>
      <c r="U322" s="297"/>
      <c r="V322" s="297"/>
      <c r="W322" s="297"/>
      <c r="X322" s="297"/>
      <c r="Y322" s="297"/>
      <c r="Z322" s="297"/>
    </row>
    <row r="323" spans="1:26" ht="15.75" customHeight="1">
      <c r="A323" s="297"/>
      <c r="B323" s="297"/>
      <c r="C323" s="297"/>
      <c r="D323" s="297"/>
      <c r="E323" s="297"/>
      <c r="F323" s="297"/>
      <c r="G323" s="297"/>
      <c r="H323" s="297"/>
      <c r="I323" s="297"/>
      <c r="J323" s="297"/>
      <c r="K323" s="297"/>
      <c r="L323" s="297"/>
      <c r="M323" s="297"/>
      <c r="N323" s="699"/>
      <c r="O323" s="699"/>
      <c r="P323" s="297"/>
      <c r="Q323" s="297"/>
      <c r="R323" s="297"/>
      <c r="S323" s="297"/>
      <c r="T323" s="297"/>
      <c r="U323" s="297"/>
      <c r="V323" s="297"/>
      <c r="W323" s="297"/>
      <c r="X323" s="297"/>
      <c r="Y323" s="297"/>
      <c r="Z323" s="297"/>
    </row>
    <row r="324" spans="1:26" ht="15.75" customHeight="1">
      <c r="A324" s="297"/>
      <c r="B324" s="297"/>
      <c r="C324" s="297"/>
      <c r="D324" s="297"/>
      <c r="E324" s="297"/>
      <c r="F324" s="297"/>
      <c r="G324" s="297"/>
      <c r="H324" s="297"/>
      <c r="I324" s="297"/>
      <c r="J324" s="297"/>
      <c r="K324" s="297"/>
      <c r="L324" s="297"/>
      <c r="M324" s="297"/>
      <c r="N324" s="699"/>
      <c r="O324" s="699"/>
      <c r="P324" s="297"/>
      <c r="Q324" s="297"/>
      <c r="R324" s="297"/>
      <c r="S324" s="297"/>
      <c r="T324" s="297"/>
      <c r="U324" s="297"/>
      <c r="V324" s="297"/>
      <c r="W324" s="297"/>
      <c r="X324" s="297"/>
      <c r="Y324" s="297"/>
      <c r="Z324" s="297"/>
    </row>
    <row r="325" spans="1:26" ht="15.75" customHeight="1">
      <c r="A325" s="297"/>
      <c r="B325" s="297"/>
      <c r="C325" s="297"/>
      <c r="D325" s="297"/>
      <c r="E325" s="297"/>
      <c r="F325" s="297"/>
      <c r="G325" s="297"/>
      <c r="H325" s="297"/>
      <c r="I325" s="297"/>
      <c r="J325" s="297"/>
      <c r="K325" s="297"/>
      <c r="L325" s="297"/>
      <c r="M325" s="297"/>
      <c r="N325" s="699"/>
      <c r="O325" s="699"/>
      <c r="P325" s="297"/>
      <c r="Q325" s="297"/>
      <c r="R325" s="297"/>
      <c r="S325" s="297"/>
      <c r="T325" s="297"/>
      <c r="U325" s="297"/>
      <c r="V325" s="297"/>
      <c r="W325" s="297"/>
      <c r="X325" s="297"/>
      <c r="Y325" s="297"/>
      <c r="Z325" s="297"/>
    </row>
    <row r="326" spans="1:26" ht="15.75" customHeight="1">
      <c r="A326" s="297"/>
      <c r="B326" s="297"/>
      <c r="C326" s="297"/>
      <c r="D326" s="297"/>
      <c r="E326" s="297"/>
      <c r="F326" s="297"/>
      <c r="G326" s="297"/>
      <c r="H326" s="297"/>
      <c r="I326" s="297"/>
      <c r="J326" s="297"/>
      <c r="K326" s="297"/>
      <c r="L326" s="297"/>
      <c r="M326" s="297"/>
      <c r="N326" s="699"/>
      <c r="O326" s="699"/>
      <c r="P326" s="297"/>
      <c r="Q326" s="297"/>
      <c r="R326" s="297"/>
      <c r="S326" s="297"/>
      <c r="T326" s="297"/>
      <c r="U326" s="297"/>
      <c r="V326" s="297"/>
      <c r="W326" s="297"/>
      <c r="X326" s="297"/>
      <c r="Y326" s="297"/>
      <c r="Z326" s="297"/>
    </row>
    <row r="327" spans="1:26" ht="15.75" customHeight="1">
      <c r="A327" s="297"/>
      <c r="B327" s="297"/>
      <c r="C327" s="297"/>
      <c r="D327" s="297"/>
      <c r="E327" s="297"/>
      <c r="F327" s="297"/>
      <c r="G327" s="297"/>
      <c r="H327" s="297"/>
      <c r="I327" s="297"/>
      <c r="J327" s="297"/>
      <c r="K327" s="297"/>
      <c r="L327" s="297"/>
      <c r="M327" s="297"/>
      <c r="N327" s="699"/>
      <c r="O327" s="699"/>
      <c r="P327" s="297"/>
      <c r="Q327" s="297"/>
      <c r="R327" s="297"/>
      <c r="S327" s="297"/>
      <c r="T327" s="297"/>
      <c r="U327" s="297"/>
      <c r="V327" s="297"/>
      <c r="W327" s="297"/>
      <c r="X327" s="297"/>
      <c r="Y327" s="297"/>
      <c r="Z327" s="297"/>
    </row>
    <row r="328" spans="1:26" ht="15.75" customHeight="1">
      <c r="A328" s="297"/>
      <c r="B328" s="297"/>
      <c r="C328" s="297"/>
      <c r="D328" s="297"/>
      <c r="E328" s="297"/>
      <c r="F328" s="297"/>
      <c r="G328" s="297"/>
      <c r="H328" s="297"/>
      <c r="I328" s="297"/>
      <c r="J328" s="297"/>
      <c r="K328" s="297"/>
      <c r="L328" s="297"/>
      <c r="M328" s="297"/>
      <c r="N328" s="699"/>
      <c r="O328" s="699"/>
      <c r="P328" s="297"/>
      <c r="Q328" s="297"/>
      <c r="R328" s="297"/>
      <c r="S328" s="297"/>
      <c r="T328" s="297"/>
      <c r="U328" s="297"/>
      <c r="V328" s="297"/>
      <c r="W328" s="297"/>
      <c r="X328" s="297"/>
      <c r="Y328" s="297"/>
      <c r="Z328" s="297"/>
    </row>
    <row r="329" spans="1:26" ht="15.75" customHeight="1">
      <c r="A329" s="297"/>
      <c r="B329" s="297"/>
      <c r="C329" s="297"/>
      <c r="D329" s="297"/>
      <c r="E329" s="297"/>
      <c r="F329" s="297"/>
      <c r="G329" s="297"/>
      <c r="H329" s="297"/>
      <c r="I329" s="297"/>
      <c r="J329" s="297"/>
      <c r="K329" s="297"/>
      <c r="L329" s="297"/>
      <c r="M329" s="297"/>
      <c r="N329" s="699"/>
      <c r="O329" s="699"/>
      <c r="P329" s="297"/>
      <c r="Q329" s="297"/>
      <c r="R329" s="297"/>
      <c r="S329" s="297"/>
      <c r="T329" s="297"/>
      <c r="U329" s="297"/>
      <c r="V329" s="297"/>
      <c r="W329" s="297"/>
      <c r="X329" s="297"/>
      <c r="Y329" s="297"/>
      <c r="Z329" s="297"/>
    </row>
    <row r="330" spans="1:26" ht="15.75" customHeight="1">
      <c r="A330" s="297"/>
      <c r="B330" s="297"/>
      <c r="C330" s="297"/>
      <c r="D330" s="297"/>
      <c r="E330" s="297"/>
      <c r="F330" s="297"/>
      <c r="G330" s="297"/>
      <c r="H330" s="297"/>
      <c r="I330" s="297"/>
      <c r="J330" s="297"/>
      <c r="K330" s="297"/>
      <c r="L330" s="297"/>
      <c r="M330" s="297"/>
      <c r="N330" s="699"/>
      <c r="O330" s="699"/>
      <c r="P330" s="297"/>
      <c r="Q330" s="297"/>
      <c r="R330" s="297"/>
      <c r="S330" s="297"/>
      <c r="T330" s="297"/>
      <c r="U330" s="297"/>
      <c r="V330" s="297"/>
      <c r="W330" s="297"/>
      <c r="X330" s="297"/>
      <c r="Y330" s="297"/>
      <c r="Z330" s="297"/>
    </row>
    <row r="331" spans="1:26" ht="15.75" customHeight="1">
      <c r="A331" s="297"/>
      <c r="B331" s="297"/>
      <c r="C331" s="297"/>
      <c r="D331" s="297"/>
      <c r="E331" s="297"/>
      <c r="F331" s="297"/>
      <c r="G331" s="297"/>
      <c r="H331" s="297"/>
      <c r="I331" s="297"/>
      <c r="J331" s="297"/>
      <c r="K331" s="297"/>
      <c r="L331" s="297"/>
      <c r="M331" s="297"/>
      <c r="N331" s="699"/>
      <c r="O331" s="699"/>
      <c r="P331" s="297"/>
      <c r="Q331" s="297"/>
      <c r="R331" s="297"/>
      <c r="S331" s="297"/>
      <c r="T331" s="297"/>
      <c r="U331" s="297"/>
      <c r="V331" s="297"/>
      <c r="W331" s="297"/>
      <c r="X331" s="297"/>
      <c r="Y331" s="297"/>
      <c r="Z331" s="297"/>
    </row>
    <row r="332" spans="1:26" ht="15.75" customHeight="1">
      <c r="A332" s="297"/>
      <c r="B332" s="297"/>
      <c r="C332" s="297"/>
      <c r="D332" s="297"/>
      <c r="E332" s="297"/>
      <c r="F332" s="297"/>
      <c r="G332" s="297"/>
      <c r="H332" s="297"/>
      <c r="I332" s="297"/>
      <c r="J332" s="297"/>
      <c r="K332" s="297"/>
      <c r="L332" s="297"/>
      <c r="M332" s="297"/>
      <c r="N332" s="699"/>
      <c r="O332" s="699"/>
      <c r="P332" s="297"/>
      <c r="Q332" s="297"/>
      <c r="R332" s="297"/>
      <c r="S332" s="297"/>
      <c r="T332" s="297"/>
      <c r="U332" s="297"/>
      <c r="V332" s="297"/>
      <c r="W332" s="297"/>
      <c r="X332" s="297"/>
      <c r="Y332" s="297"/>
      <c r="Z332" s="297"/>
    </row>
    <row r="333" spans="1:26" ht="15.75" customHeight="1">
      <c r="A333" s="297"/>
      <c r="B333" s="297"/>
      <c r="C333" s="297"/>
      <c r="D333" s="297"/>
      <c r="E333" s="297"/>
      <c r="F333" s="297"/>
      <c r="G333" s="297"/>
      <c r="H333" s="297"/>
      <c r="I333" s="297"/>
      <c r="J333" s="297"/>
      <c r="K333" s="297"/>
      <c r="L333" s="297"/>
      <c r="M333" s="297"/>
      <c r="N333" s="699"/>
      <c r="O333" s="699"/>
      <c r="P333" s="297"/>
      <c r="Q333" s="297"/>
      <c r="R333" s="297"/>
      <c r="S333" s="297"/>
      <c r="T333" s="297"/>
      <c r="U333" s="297"/>
      <c r="V333" s="297"/>
      <c r="W333" s="297"/>
      <c r="X333" s="297"/>
      <c r="Y333" s="297"/>
      <c r="Z333" s="297"/>
    </row>
    <row r="334" spans="1:26" ht="15.75" customHeight="1">
      <c r="A334" s="297"/>
      <c r="B334" s="297"/>
      <c r="C334" s="297"/>
      <c r="D334" s="297"/>
      <c r="E334" s="297"/>
      <c r="F334" s="297"/>
      <c r="G334" s="297"/>
      <c r="H334" s="297"/>
      <c r="I334" s="297"/>
      <c r="J334" s="297"/>
      <c r="K334" s="297"/>
      <c r="L334" s="297"/>
      <c r="M334" s="297"/>
      <c r="N334" s="699"/>
      <c r="O334" s="699"/>
      <c r="P334" s="297"/>
      <c r="Q334" s="297"/>
      <c r="R334" s="297"/>
      <c r="S334" s="297"/>
      <c r="T334" s="297"/>
      <c r="U334" s="297"/>
      <c r="V334" s="297"/>
      <c r="W334" s="297"/>
      <c r="X334" s="297"/>
      <c r="Y334" s="297"/>
      <c r="Z334" s="297"/>
    </row>
    <row r="335" spans="1:26" ht="15.75" customHeight="1">
      <c r="A335" s="297"/>
      <c r="B335" s="297"/>
      <c r="C335" s="297"/>
      <c r="D335" s="297"/>
      <c r="E335" s="297"/>
      <c r="F335" s="297"/>
      <c r="G335" s="297"/>
      <c r="H335" s="297"/>
      <c r="I335" s="297"/>
      <c r="J335" s="297"/>
      <c r="K335" s="297"/>
      <c r="L335" s="297"/>
      <c r="M335" s="297"/>
      <c r="N335" s="699"/>
      <c r="O335" s="699"/>
      <c r="P335" s="297"/>
      <c r="Q335" s="297"/>
      <c r="R335" s="297"/>
      <c r="S335" s="297"/>
      <c r="T335" s="297"/>
      <c r="U335" s="297"/>
      <c r="V335" s="297"/>
      <c r="W335" s="297"/>
      <c r="X335" s="297"/>
      <c r="Y335" s="297"/>
      <c r="Z335" s="297"/>
    </row>
    <row r="336" spans="1:26" ht="15.75" customHeight="1">
      <c r="A336" s="297"/>
      <c r="B336" s="297"/>
      <c r="C336" s="297"/>
      <c r="D336" s="297"/>
      <c r="E336" s="297"/>
      <c r="F336" s="297"/>
      <c r="G336" s="297"/>
      <c r="H336" s="297"/>
      <c r="I336" s="297"/>
      <c r="J336" s="297"/>
      <c r="K336" s="297"/>
      <c r="L336" s="297"/>
      <c r="M336" s="297"/>
      <c r="N336" s="699"/>
      <c r="O336" s="699"/>
      <c r="P336" s="297"/>
      <c r="Q336" s="297"/>
      <c r="R336" s="297"/>
      <c r="S336" s="297"/>
      <c r="T336" s="297"/>
      <c r="U336" s="297"/>
      <c r="V336" s="297"/>
      <c r="W336" s="297"/>
      <c r="X336" s="297"/>
      <c r="Y336" s="297"/>
      <c r="Z336" s="297"/>
    </row>
    <row r="337" spans="1:26" ht="15.75" customHeight="1">
      <c r="A337" s="297"/>
      <c r="B337" s="297"/>
      <c r="C337" s="297"/>
      <c r="D337" s="297"/>
      <c r="E337" s="297"/>
      <c r="F337" s="297"/>
      <c r="G337" s="297"/>
      <c r="H337" s="297"/>
      <c r="I337" s="297"/>
      <c r="J337" s="297"/>
      <c r="K337" s="297"/>
      <c r="L337" s="297"/>
      <c r="M337" s="297"/>
      <c r="N337" s="699"/>
      <c r="O337" s="699"/>
      <c r="P337" s="297"/>
      <c r="Q337" s="297"/>
      <c r="R337" s="297"/>
      <c r="S337" s="297"/>
      <c r="T337" s="297"/>
      <c r="U337" s="297"/>
      <c r="V337" s="297"/>
      <c r="W337" s="297"/>
      <c r="X337" s="297"/>
      <c r="Y337" s="297"/>
      <c r="Z337" s="297"/>
    </row>
    <row r="338" spans="1:26" ht="15.75" customHeight="1">
      <c r="A338" s="297"/>
      <c r="B338" s="297"/>
      <c r="C338" s="297"/>
      <c r="D338" s="297"/>
      <c r="E338" s="297"/>
      <c r="F338" s="297"/>
      <c r="G338" s="297"/>
      <c r="H338" s="297"/>
      <c r="I338" s="297"/>
      <c r="J338" s="297"/>
      <c r="K338" s="297"/>
      <c r="L338" s="297"/>
      <c r="M338" s="297"/>
      <c r="N338" s="699"/>
      <c r="O338" s="699"/>
      <c r="P338" s="297"/>
      <c r="Q338" s="297"/>
      <c r="R338" s="297"/>
      <c r="S338" s="297"/>
      <c r="T338" s="297"/>
      <c r="U338" s="297"/>
      <c r="V338" s="297"/>
      <c r="W338" s="297"/>
      <c r="X338" s="297"/>
      <c r="Y338" s="297"/>
      <c r="Z338" s="297"/>
    </row>
    <row r="339" spans="1:26" ht="15.75" customHeight="1">
      <c r="A339" s="297"/>
      <c r="B339" s="297"/>
      <c r="C339" s="297"/>
      <c r="D339" s="297"/>
      <c r="E339" s="297"/>
      <c r="F339" s="297"/>
      <c r="G339" s="297"/>
      <c r="H339" s="297"/>
      <c r="I339" s="297"/>
      <c r="J339" s="297"/>
      <c r="K339" s="297"/>
      <c r="L339" s="297"/>
      <c r="M339" s="297"/>
      <c r="N339" s="699"/>
      <c r="O339" s="699"/>
      <c r="P339" s="297"/>
      <c r="Q339" s="297"/>
      <c r="R339" s="297"/>
      <c r="S339" s="297"/>
      <c r="T339" s="297"/>
      <c r="U339" s="297"/>
      <c r="V339" s="297"/>
      <c r="W339" s="297"/>
      <c r="X339" s="297"/>
      <c r="Y339" s="297"/>
      <c r="Z339" s="297"/>
    </row>
    <row r="340" spans="1:26" ht="15.75" customHeight="1">
      <c r="A340" s="297"/>
      <c r="B340" s="297"/>
      <c r="C340" s="297"/>
      <c r="D340" s="297"/>
      <c r="E340" s="297"/>
      <c r="F340" s="297"/>
      <c r="G340" s="297"/>
      <c r="H340" s="297"/>
      <c r="I340" s="297"/>
      <c r="J340" s="297"/>
      <c r="K340" s="297"/>
      <c r="L340" s="297"/>
      <c r="M340" s="297"/>
      <c r="N340" s="699"/>
      <c r="O340" s="699"/>
      <c r="P340" s="297"/>
      <c r="Q340" s="297"/>
      <c r="R340" s="297"/>
      <c r="S340" s="297"/>
      <c r="T340" s="297"/>
      <c r="U340" s="297"/>
      <c r="V340" s="297"/>
      <c r="W340" s="297"/>
      <c r="X340" s="297"/>
      <c r="Y340" s="297"/>
      <c r="Z340" s="297"/>
    </row>
    <row r="341" spans="1:26" ht="15.75" customHeight="1">
      <c r="A341" s="297"/>
      <c r="B341" s="297"/>
      <c r="C341" s="297"/>
      <c r="D341" s="297"/>
      <c r="E341" s="297"/>
      <c r="F341" s="297"/>
      <c r="G341" s="297"/>
      <c r="H341" s="297"/>
      <c r="I341" s="297"/>
      <c r="J341" s="297"/>
      <c r="K341" s="297"/>
      <c r="L341" s="297"/>
      <c r="M341" s="297"/>
      <c r="N341" s="699"/>
      <c r="O341" s="699"/>
      <c r="P341" s="297"/>
      <c r="Q341" s="297"/>
      <c r="R341" s="297"/>
      <c r="S341" s="297"/>
      <c r="T341" s="297"/>
      <c r="U341" s="297"/>
      <c r="V341" s="297"/>
      <c r="W341" s="297"/>
      <c r="X341" s="297"/>
      <c r="Y341" s="297"/>
      <c r="Z341" s="297"/>
    </row>
    <row r="342" spans="1:26" ht="15.75" customHeight="1">
      <c r="A342" s="297"/>
      <c r="B342" s="297"/>
      <c r="C342" s="297"/>
      <c r="D342" s="297"/>
      <c r="E342" s="297"/>
      <c r="F342" s="297"/>
      <c r="G342" s="297"/>
      <c r="H342" s="297"/>
      <c r="I342" s="297"/>
      <c r="J342" s="297"/>
      <c r="K342" s="297"/>
      <c r="L342" s="297"/>
      <c r="M342" s="297"/>
      <c r="N342" s="699"/>
      <c r="O342" s="699"/>
      <c r="P342" s="297"/>
      <c r="Q342" s="297"/>
      <c r="R342" s="297"/>
      <c r="S342" s="297"/>
      <c r="T342" s="297"/>
      <c r="U342" s="297"/>
      <c r="V342" s="297"/>
      <c r="W342" s="297"/>
      <c r="X342" s="297"/>
      <c r="Y342" s="297"/>
      <c r="Z342" s="297"/>
    </row>
    <row r="343" spans="1:26" ht="15.75" customHeight="1">
      <c r="A343" s="297"/>
      <c r="B343" s="297"/>
      <c r="C343" s="297"/>
      <c r="D343" s="297"/>
      <c r="E343" s="297"/>
      <c r="F343" s="297"/>
      <c r="G343" s="297"/>
      <c r="H343" s="297"/>
      <c r="I343" s="297"/>
      <c r="J343" s="297"/>
      <c r="K343" s="297"/>
      <c r="L343" s="297"/>
      <c r="M343" s="297"/>
      <c r="N343" s="699"/>
      <c r="O343" s="699"/>
      <c r="P343" s="297"/>
      <c r="Q343" s="297"/>
      <c r="R343" s="297"/>
      <c r="S343" s="297"/>
      <c r="T343" s="297"/>
      <c r="U343" s="297"/>
      <c r="V343" s="297"/>
      <c r="W343" s="297"/>
      <c r="X343" s="297"/>
      <c r="Y343" s="297"/>
      <c r="Z343" s="297"/>
    </row>
    <row r="344" spans="1:26" ht="15.75" customHeight="1">
      <c r="A344" s="297"/>
      <c r="B344" s="297"/>
      <c r="C344" s="297"/>
      <c r="D344" s="297"/>
      <c r="E344" s="297"/>
      <c r="F344" s="297"/>
      <c r="G344" s="297"/>
      <c r="H344" s="297"/>
      <c r="I344" s="297"/>
      <c r="J344" s="297"/>
      <c r="K344" s="297"/>
      <c r="L344" s="297"/>
      <c r="M344" s="297"/>
      <c r="N344" s="699"/>
      <c r="O344" s="699"/>
      <c r="P344" s="297"/>
      <c r="Q344" s="297"/>
      <c r="R344" s="297"/>
      <c r="S344" s="297"/>
      <c r="T344" s="297"/>
      <c r="U344" s="297"/>
      <c r="V344" s="297"/>
      <c r="W344" s="297"/>
      <c r="X344" s="297"/>
      <c r="Y344" s="297"/>
      <c r="Z344" s="297"/>
    </row>
    <row r="345" spans="1:26" ht="15.75" customHeight="1">
      <c r="A345" s="297"/>
      <c r="B345" s="297"/>
      <c r="C345" s="297"/>
      <c r="D345" s="297"/>
      <c r="E345" s="297"/>
      <c r="F345" s="297"/>
      <c r="G345" s="297"/>
      <c r="H345" s="297"/>
      <c r="I345" s="297"/>
      <c r="J345" s="297"/>
      <c r="K345" s="297"/>
      <c r="L345" s="297"/>
      <c r="M345" s="297"/>
      <c r="N345" s="699"/>
      <c r="O345" s="699"/>
      <c r="P345" s="297"/>
      <c r="Q345" s="297"/>
      <c r="R345" s="297"/>
      <c r="S345" s="297"/>
      <c r="T345" s="297"/>
      <c r="U345" s="297"/>
      <c r="V345" s="297"/>
      <c r="W345" s="297"/>
      <c r="X345" s="297"/>
      <c r="Y345" s="297"/>
      <c r="Z345" s="297"/>
    </row>
    <row r="346" spans="1:26" ht="15.75" customHeight="1">
      <c r="A346" s="297"/>
      <c r="B346" s="297"/>
      <c r="C346" s="297"/>
      <c r="D346" s="297"/>
      <c r="E346" s="297"/>
      <c r="F346" s="297"/>
      <c r="G346" s="297"/>
      <c r="H346" s="297"/>
      <c r="I346" s="297"/>
      <c r="J346" s="297"/>
      <c r="K346" s="297"/>
      <c r="L346" s="297"/>
      <c r="M346" s="297"/>
      <c r="N346" s="699"/>
      <c r="O346" s="699"/>
      <c r="P346" s="297"/>
      <c r="Q346" s="297"/>
      <c r="R346" s="297"/>
      <c r="S346" s="297"/>
      <c r="T346" s="297"/>
      <c r="U346" s="297"/>
      <c r="V346" s="297"/>
      <c r="W346" s="297"/>
      <c r="X346" s="297"/>
      <c r="Y346" s="297"/>
      <c r="Z346" s="297"/>
    </row>
    <row r="347" spans="1:26" ht="15.75" customHeight="1">
      <c r="A347" s="297"/>
      <c r="B347" s="297"/>
      <c r="C347" s="297"/>
      <c r="D347" s="297"/>
      <c r="E347" s="297"/>
      <c r="F347" s="297"/>
      <c r="G347" s="297"/>
      <c r="H347" s="297"/>
      <c r="I347" s="297"/>
      <c r="J347" s="297"/>
      <c r="K347" s="297"/>
      <c r="L347" s="297"/>
      <c r="M347" s="297"/>
      <c r="N347" s="699"/>
      <c r="O347" s="699"/>
      <c r="P347" s="297"/>
      <c r="Q347" s="297"/>
      <c r="R347" s="297"/>
      <c r="S347" s="297"/>
      <c r="T347" s="297"/>
      <c r="U347" s="297"/>
      <c r="V347" s="297"/>
      <c r="W347" s="297"/>
      <c r="X347" s="297"/>
      <c r="Y347" s="297"/>
      <c r="Z347" s="297"/>
    </row>
    <row r="348" spans="1:26" ht="15.75" customHeight="1">
      <c r="A348" s="297"/>
      <c r="B348" s="297"/>
      <c r="C348" s="297"/>
      <c r="D348" s="297"/>
      <c r="E348" s="297"/>
      <c r="F348" s="297"/>
      <c r="G348" s="297"/>
      <c r="H348" s="297"/>
      <c r="I348" s="297"/>
      <c r="J348" s="297"/>
      <c r="K348" s="297"/>
      <c r="L348" s="297"/>
      <c r="M348" s="297"/>
      <c r="N348" s="699"/>
      <c r="O348" s="699"/>
      <c r="P348" s="297"/>
      <c r="Q348" s="297"/>
      <c r="R348" s="297"/>
      <c r="S348" s="297"/>
      <c r="T348" s="297"/>
      <c r="U348" s="297"/>
      <c r="V348" s="297"/>
      <c r="W348" s="297"/>
      <c r="X348" s="297"/>
      <c r="Y348" s="297"/>
      <c r="Z348" s="297"/>
    </row>
    <row r="349" spans="1:26" ht="15.75" customHeight="1">
      <c r="A349" s="297"/>
      <c r="B349" s="297"/>
      <c r="C349" s="297"/>
      <c r="D349" s="297"/>
      <c r="E349" s="297"/>
      <c r="F349" s="297"/>
      <c r="G349" s="297"/>
      <c r="H349" s="297"/>
      <c r="I349" s="297"/>
      <c r="J349" s="297"/>
      <c r="K349" s="297"/>
      <c r="L349" s="297"/>
      <c r="M349" s="297"/>
      <c r="N349" s="699"/>
      <c r="O349" s="699"/>
      <c r="P349" s="297"/>
      <c r="Q349" s="297"/>
      <c r="R349" s="297"/>
      <c r="S349" s="297"/>
      <c r="T349" s="297"/>
      <c r="U349" s="297"/>
      <c r="V349" s="297"/>
      <c r="W349" s="297"/>
      <c r="X349" s="297"/>
      <c r="Y349" s="297"/>
      <c r="Z349" s="297"/>
    </row>
    <row r="350" spans="1:26" ht="15.75" customHeight="1">
      <c r="A350" s="297"/>
      <c r="B350" s="297"/>
      <c r="C350" s="297"/>
      <c r="D350" s="297"/>
      <c r="E350" s="297"/>
      <c r="F350" s="297"/>
      <c r="G350" s="297"/>
      <c r="H350" s="297"/>
      <c r="I350" s="297"/>
      <c r="J350" s="297"/>
      <c r="K350" s="297"/>
      <c r="L350" s="297"/>
      <c r="M350" s="297"/>
      <c r="N350" s="699"/>
      <c r="O350" s="699"/>
      <c r="P350" s="297"/>
      <c r="Q350" s="297"/>
      <c r="R350" s="297"/>
      <c r="S350" s="297"/>
      <c r="T350" s="297"/>
      <c r="U350" s="297"/>
      <c r="V350" s="297"/>
      <c r="W350" s="297"/>
      <c r="X350" s="297"/>
      <c r="Y350" s="297"/>
      <c r="Z350" s="297"/>
    </row>
    <row r="351" spans="1:26" ht="15.75" customHeight="1">
      <c r="A351" s="297"/>
      <c r="B351" s="297"/>
      <c r="C351" s="297"/>
      <c r="D351" s="297"/>
      <c r="E351" s="297"/>
      <c r="F351" s="297"/>
      <c r="G351" s="297"/>
      <c r="H351" s="297"/>
      <c r="I351" s="297"/>
      <c r="J351" s="297"/>
      <c r="K351" s="297"/>
      <c r="L351" s="297"/>
      <c r="M351" s="297"/>
      <c r="N351" s="699"/>
      <c r="O351" s="699"/>
      <c r="P351" s="297"/>
      <c r="Q351" s="297"/>
      <c r="R351" s="297"/>
      <c r="S351" s="297"/>
      <c r="T351" s="297"/>
      <c r="U351" s="297"/>
      <c r="V351" s="297"/>
      <c r="W351" s="297"/>
      <c r="X351" s="297"/>
      <c r="Y351" s="297"/>
      <c r="Z351" s="297"/>
    </row>
    <row r="352" spans="1:26" ht="15.75" customHeight="1">
      <c r="A352" s="297"/>
      <c r="B352" s="297"/>
      <c r="C352" s="297"/>
      <c r="D352" s="297"/>
      <c r="E352" s="297"/>
      <c r="F352" s="297"/>
      <c r="G352" s="297"/>
      <c r="H352" s="297"/>
      <c r="I352" s="297"/>
      <c r="J352" s="297"/>
      <c r="K352" s="297"/>
      <c r="L352" s="297"/>
      <c r="M352" s="297"/>
      <c r="N352" s="699"/>
      <c r="O352" s="699"/>
      <c r="P352" s="297"/>
      <c r="Q352" s="297"/>
      <c r="R352" s="297"/>
      <c r="S352" s="297"/>
      <c r="T352" s="297"/>
      <c r="U352" s="297"/>
      <c r="V352" s="297"/>
      <c r="W352" s="297"/>
      <c r="X352" s="297"/>
      <c r="Y352" s="297"/>
      <c r="Z352" s="297"/>
    </row>
    <row r="353" spans="1:26" ht="15.75" customHeight="1">
      <c r="A353" s="297"/>
      <c r="B353" s="297"/>
      <c r="C353" s="297"/>
      <c r="D353" s="297"/>
      <c r="E353" s="297"/>
      <c r="F353" s="297"/>
      <c r="G353" s="297"/>
      <c r="H353" s="297"/>
      <c r="I353" s="297"/>
      <c r="J353" s="297"/>
      <c r="K353" s="297"/>
      <c r="L353" s="297"/>
      <c r="M353" s="297"/>
      <c r="N353" s="699"/>
      <c r="O353" s="699"/>
      <c r="P353" s="297"/>
      <c r="Q353" s="297"/>
      <c r="R353" s="297"/>
      <c r="S353" s="297"/>
      <c r="T353" s="297"/>
      <c r="U353" s="297"/>
      <c r="V353" s="297"/>
      <c r="W353" s="297"/>
      <c r="X353" s="297"/>
      <c r="Y353" s="297"/>
      <c r="Z353" s="297"/>
    </row>
    <row r="354" spans="1:26" ht="15.75" customHeight="1">
      <c r="A354" s="297"/>
      <c r="B354" s="297"/>
      <c r="C354" s="297"/>
      <c r="D354" s="297"/>
      <c r="E354" s="297"/>
      <c r="F354" s="297"/>
      <c r="G354" s="297"/>
      <c r="H354" s="297"/>
      <c r="I354" s="297"/>
      <c r="J354" s="297"/>
      <c r="K354" s="297"/>
      <c r="L354" s="297"/>
      <c r="M354" s="297"/>
      <c r="N354" s="699"/>
      <c r="O354" s="699"/>
      <c r="P354" s="297"/>
      <c r="Q354" s="297"/>
      <c r="R354" s="297"/>
      <c r="S354" s="297"/>
      <c r="T354" s="297"/>
      <c r="U354" s="297"/>
      <c r="V354" s="297"/>
      <c r="W354" s="297"/>
      <c r="X354" s="297"/>
      <c r="Y354" s="297"/>
      <c r="Z354" s="297"/>
    </row>
    <row r="355" spans="1:26" ht="15.75" customHeight="1">
      <c r="A355" s="297"/>
      <c r="B355" s="297"/>
      <c r="C355" s="297"/>
      <c r="D355" s="297"/>
      <c r="E355" s="297"/>
      <c r="F355" s="297"/>
      <c r="G355" s="297"/>
      <c r="H355" s="297"/>
      <c r="I355" s="297"/>
      <c r="J355" s="297"/>
      <c r="K355" s="297"/>
      <c r="L355" s="297"/>
      <c r="M355" s="297"/>
      <c r="N355" s="699"/>
      <c r="O355" s="699"/>
      <c r="P355" s="297"/>
      <c r="Q355" s="297"/>
      <c r="R355" s="297"/>
      <c r="S355" s="297"/>
      <c r="T355" s="297"/>
      <c r="U355" s="297"/>
      <c r="V355" s="297"/>
      <c r="W355" s="297"/>
      <c r="X355" s="297"/>
      <c r="Y355" s="297"/>
      <c r="Z355" s="297"/>
    </row>
    <row r="356" spans="1:26" ht="15.75" customHeight="1">
      <c r="A356" s="297"/>
      <c r="B356" s="297"/>
      <c r="C356" s="297"/>
      <c r="D356" s="297"/>
      <c r="E356" s="297"/>
      <c r="F356" s="297"/>
      <c r="G356" s="297"/>
      <c r="H356" s="297"/>
      <c r="I356" s="297"/>
      <c r="J356" s="297"/>
      <c r="K356" s="297"/>
      <c r="L356" s="297"/>
      <c r="M356" s="297"/>
      <c r="N356" s="699"/>
      <c r="O356" s="699"/>
      <c r="P356" s="297"/>
      <c r="Q356" s="297"/>
      <c r="R356" s="297"/>
      <c r="S356" s="297"/>
      <c r="T356" s="297"/>
      <c r="U356" s="297"/>
      <c r="V356" s="297"/>
      <c r="W356" s="297"/>
      <c r="X356" s="297"/>
      <c r="Y356" s="297"/>
      <c r="Z356" s="297"/>
    </row>
    <row r="357" spans="1:26" ht="15.75" customHeight="1">
      <c r="A357" s="297"/>
      <c r="B357" s="297"/>
      <c r="C357" s="297"/>
      <c r="D357" s="297"/>
      <c r="E357" s="297"/>
      <c r="F357" s="297"/>
      <c r="G357" s="297"/>
      <c r="H357" s="297"/>
      <c r="I357" s="297"/>
      <c r="J357" s="297"/>
      <c r="K357" s="297"/>
      <c r="L357" s="297"/>
      <c r="M357" s="297"/>
      <c r="N357" s="699"/>
      <c r="O357" s="699"/>
      <c r="P357" s="297"/>
      <c r="Q357" s="297"/>
      <c r="R357" s="297"/>
      <c r="S357" s="297"/>
      <c r="T357" s="297"/>
      <c r="U357" s="297"/>
      <c r="V357" s="297"/>
      <c r="W357" s="297"/>
      <c r="X357" s="297"/>
      <c r="Y357" s="297"/>
      <c r="Z357" s="297"/>
    </row>
    <row r="358" spans="1:26" ht="15.75" customHeight="1">
      <c r="A358" s="297"/>
      <c r="B358" s="297"/>
      <c r="C358" s="297"/>
      <c r="D358" s="297"/>
      <c r="E358" s="297"/>
      <c r="F358" s="297"/>
      <c r="G358" s="297"/>
      <c r="H358" s="297"/>
      <c r="I358" s="297"/>
      <c r="J358" s="297"/>
      <c r="K358" s="297"/>
      <c r="L358" s="297"/>
      <c r="M358" s="297"/>
      <c r="N358" s="699"/>
      <c r="O358" s="699"/>
      <c r="P358" s="297"/>
      <c r="Q358" s="297"/>
      <c r="R358" s="297"/>
      <c r="S358" s="297"/>
      <c r="T358" s="297"/>
      <c r="U358" s="297"/>
      <c r="V358" s="297"/>
      <c r="W358" s="297"/>
      <c r="X358" s="297"/>
      <c r="Y358" s="297"/>
      <c r="Z358" s="297"/>
    </row>
    <row r="359" spans="1:26" ht="15.75" customHeight="1">
      <c r="A359" s="297"/>
      <c r="B359" s="297"/>
      <c r="C359" s="297"/>
      <c r="D359" s="297"/>
      <c r="E359" s="297"/>
      <c r="F359" s="297"/>
      <c r="G359" s="297"/>
      <c r="H359" s="297"/>
      <c r="I359" s="297"/>
      <c r="J359" s="297"/>
      <c r="K359" s="297"/>
      <c r="L359" s="297"/>
      <c r="M359" s="297"/>
      <c r="N359" s="699"/>
      <c r="O359" s="699"/>
      <c r="P359" s="297"/>
      <c r="Q359" s="297"/>
      <c r="R359" s="297"/>
      <c r="S359" s="297"/>
      <c r="T359" s="297"/>
      <c r="U359" s="297"/>
      <c r="V359" s="297"/>
      <c r="W359" s="297"/>
      <c r="X359" s="297"/>
      <c r="Y359" s="297"/>
      <c r="Z359" s="297"/>
    </row>
    <row r="360" spans="1:26" ht="15.75" customHeight="1">
      <c r="A360" s="297"/>
      <c r="B360" s="297"/>
      <c r="C360" s="297"/>
      <c r="D360" s="297"/>
      <c r="E360" s="297"/>
      <c r="F360" s="297"/>
      <c r="G360" s="297"/>
      <c r="H360" s="297"/>
      <c r="I360" s="297"/>
      <c r="J360" s="297"/>
      <c r="K360" s="297"/>
      <c r="L360" s="297"/>
      <c r="M360" s="297"/>
      <c r="N360" s="699"/>
      <c r="O360" s="699"/>
      <c r="P360" s="297"/>
      <c r="Q360" s="297"/>
      <c r="R360" s="297"/>
      <c r="S360" s="297"/>
      <c r="T360" s="297"/>
      <c r="U360" s="297"/>
      <c r="V360" s="297"/>
      <c r="W360" s="297"/>
      <c r="X360" s="297"/>
      <c r="Y360" s="297"/>
      <c r="Z360" s="297"/>
    </row>
    <row r="361" spans="1:26" ht="15.75" customHeight="1">
      <c r="A361" s="297"/>
      <c r="B361" s="297"/>
      <c r="C361" s="297"/>
      <c r="D361" s="297"/>
      <c r="E361" s="297"/>
      <c r="F361" s="297"/>
      <c r="G361" s="297"/>
      <c r="H361" s="297"/>
      <c r="I361" s="297"/>
      <c r="J361" s="297"/>
      <c r="K361" s="297"/>
      <c r="L361" s="297"/>
      <c r="M361" s="297"/>
      <c r="N361" s="699"/>
      <c r="O361" s="699"/>
      <c r="P361" s="297"/>
      <c r="Q361" s="297"/>
      <c r="R361" s="297"/>
      <c r="S361" s="297"/>
      <c r="T361" s="297"/>
      <c r="U361" s="297"/>
      <c r="V361" s="297"/>
      <c r="W361" s="297"/>
      <c r="X361" s="297"/>
      <c r="Y361" s="297"/>
      <c r="Z361" s="297"/>
    </row>
    <row r="362" spans="1:26" ht="15.75" customHeight="1">
      <c r="A362" s="297"/>
      <c r="B362" s="297"/>
      <c r="C362" s="297"/>
      <c r="D362" s="297"/>
      <c r="E362" s="297"/>
      <c r="F362" s="297"/>
      <c r="G362" s="297"/>
      <c r="H362" s="297"/>
      <c r="I362" s="297"/>
      <c r="J362" s="297"/>
      <c r="K362" s="297"/>
      <c r="L362" s="297"/>
      <c r="M362" s="297"/>
      <c r="N362" s="699"/>
      <c r="O362" s="699"/>
      <c r="P362" s="297"/>
      <c r="Q362" s="297"/>
      <c r="R362" s="297"/>
      <c r="S362" s="297"/>
      <c r="T362" s="297"/>
      <c r="U362" s="297"/>
      <c r="V362" s="297"/>
      <c r="W362" s="297"/>
      <c r="X362" s="297"/>
      <c r="Y362" s="297"/>
      <c r="Z362" s="297"/>
    </row>
    <row r="363" spans="1:26" ht="15.75" customHeight="1">
      <c r="A363" s="297"/>
      <c r="B363" s="297"/>
      <c r="C363" s="297"/>
      <c r="D363" s="297"/>
      <c r="E363" s="297"/>
      <c r="F363" s="297"/>
      <c r="G363" s="297"/>
      <c r="H363" s="297"/>
      <c r="I363" s="297"/>
      <c r="J363" s="297"/>
      <c r="K363" s="297"/>
      <c r="L363" s="297"/>
      <c r="M363" s="297"/>
      <c r="N363" s="699"/>
      <c r="O363" s="699"/>
      <c r="P363" s="297"/>
      <c r="Q363" s="297"/>
      <c r="R363" s="297"/>
      <c r="S363" s="297"/>
      <c r="T363" s="297"/>
      <c r="U363" s="297"/>
      <c r="V363" s="297"/>
      <c r="W363" s="297"/>
      <c r="X363" s="297"/>
      <c r="Y363" s="297"/>
      <c r="Z363" s="297"/>
    </row>
    <row r="364" spans="1:26" ht="15.75" customHeight="1">
      <c r="A364" s="297"/>
      <c r="B364" s="297"/>
      <c r="C364" s="297"/>
      <c r="D364" s="297"/>
      <c r="E364" s="297"/>
      <c r="F364" s="297"/>
      <c r="G364" s="297"/>
      <c r="H364" s="297"/>
      <c r="I364" s="297"/>
      <c r="J364" s="297"/>
      <c r="K364" s="297"/>
      <c r="L364" s="297"/>
      <c r="M364" s="297"/>
      <c r="N364" s="699"/>
      <c r="O364" s="699"/>
      <c r="P364" s="297"/>
      <c r="Q364" s="297"/>
      <c r="R364" s="297"/>
      <c r="S364" s="297"/>
      <c r="T364" s="297"/>
      <c r="U364" s="297"/>
      <c r="V364" s="297"/>
      <c r="W364" s="297"/>
      <c r="X364" s="297"/>
      <c r="Y364" s="297"/>
      <c r="Z364" s="297"/>
    </row>
    <row r="365" spans="1:26" ht="15.75" customHeight="1">
      <c r="A365" s="297"/>
      <c r="B365" s="297"/>
      <c r="C365" s="297"/>
      <c r="D365" s="297"/>
      <c r="E365" s="297"/>
      <c r="F365" s="297"/>
      <c r="G365" s="297"/>
      <c r="H365" s="297"/>
      <c r="I365" s="297"/>
      <c r="J365" s="297"/>
      <c r="K365" s="297"/>
      <c r="L365" s="297"/>
      <c r="M365" s="297"/>
      <c r="N365" s="699"/>
      <c r="O365" s="699"/>
      <c r="P365" s="297"/>
      <c r="Q365" s="297"/>
      <c r="R365" s="297"/>
      <c r="S365" s="297"/>
      <c r="T365" s="297"/>
      <c r="U365" s="297"/>
      <c r="V365" s="297"/>
      <c r="W365" s="297"/>
      <c r="X365" s="297"/>
      <c r="Y365" s="297"/>
      <c r="Z365" s="297"/>
    </row>
    <row r="366" spans="1:26" ht="15.75" customHeight="1">
      <c r="A366" s="297"/>
      <c r="B366" s="297"/>
      <c r="C366" s="297"/>
      <c r="D366" s="297"/>
      <c r="E366" s="297"/>
      <c r="F366" s="297"/>
      <c r="G366" s="297"/>
      <c r="H366" s="297"/>
      <c r="I366" s="297"/>
      <c r="J366" s="297"/>
      <c r="K366" s="297"/>
      <c r="L366" s="297"/>
      <c r="M366" s="297"/>
      <c r="N366" s="699"/>
      <c r="O366" s="699"/>
      <c r="P366" s="297"/>
      <c r="Q366" s="297"/>
      <c r="R366" s="297"/>
      <c r="S366" s="297"/>
      <c r="T366" s="297"/>
      <c r="U366" s="297"/>
      <c r="V366" s="297"/>
      <c r="W366" s="297"/>
      <c r="X366" s="297"/>
      <c r="Y366" s="297"/>
      <c r="Z366" s="297"/>
    </row>
    <row r="367" spans="1:26" ht="15.75" customHeight="1">
      <c r="A367" s="297"/>
      <c r="B367" s="297"/>
      <c r="C367" s="297"/>
      <c r="D367" s="297"/>
      <c r="E367" s="297"/>
      <c r="F367" s="297"/>
      <c r="G367" s="297"/>
      <c r="H367" s="297"/>
      <c r="I367" s="297"/>
      <c r="J367" s="297"/>
      <c r="K367" s="297"/>
      <c r="L367" s="297"/>
      <c r="M367" s="297"/>
      <c r="N367" s="699"/>
      <c r="O367" s="699"/>
      <c r="P367" s="297"/>
      <c r="Q367" s="297"/>
      <c r="R367" s="297"/>
      <c r="S367" s="297"/>
      <c r="T367" s="297"/>
      <c r="U367" s="297"/>
      <c r="V367" s="297"/>
      <c r="W367" s="297"/>
      <c r="X367" s="297"/>
      <c r="Y367" s="297"/>
      <c r="Z367" s="297"/>
    </row>
    <row r="368" spans="1:26" ht="15.75" customHeight="1">
      <c r="A368" s="297"/>
      <c r="B368" s="297"/>
      <c r="C368" s="297"/>
      <c r="D368" s="297"/>
      <c r="E368" s="297"/>
      <c r="F368" s="297"/>
      <c r="G368" s="297"/>
      <c r="H368" s="297"/>
      <c r="I368" s="297"/>
      <c r="J368" s="297"/>
      <c r="K368" s="297"/>
      <c r="L368" s="297"/>
      <c r="M368" s="297"/>
      <c r="N368" s="699"/>
      <c r="O368" s="699"/>
      <c r="P368" s="297"/>
      <c r="Q368" s="297"/>
      <c r="R368" s="297"/>
      <c r="S368" s="297"/>
      <c r="T368" s="297"/>
      <c r="U368" s="297"/>
      <c r="V368" s="297"/>
      <c r="W368" s="297"/>
      <c r="X368" s="297"/>
      <c r="Y368" s="297"/>
      <c r="Z368" s="297"/>
    </row>
    <row r="369" spans="1:26" ht="15.75" customHeight="1">
      <c r="A369" s="297"/>
      <c r="B369" s="297"/>
      <c r="C369" s="297"/>
      <c r="D369" s="297"/>
      <c r="E369" s="297"/>
      <c r="F369" s="297"/>
      <c r="G369" s="297"/>
      <c r="H369" s="297"/>
      <c r="I369" s="297"/>
      <c r="J369" s="297"/>
      <c r="K369" s="297"/>
      <c r="L369" s="297"/>
      <c r="M369" s="297"/>
      <c r="N369" s="699"/>
      <c r="O369" s="699"/>
      <c r="P369" s="297"/>
      <c r="Q369" s="297"/>
      <c r="R369" s="297"/>
      <c r="S369" s="297"/>
      <c r="T369" s="297"/>
      <c r="U369" s="297"/>
      <c r="V369" s="297"/>
      <c r="W369" s="297"/>
      <c r="X369" s="297"/>
      <c r="Y369" s="297"/>
      <c r="Z369" s="297"/>
    </row>
    <row r="370" spans="1:26" ht="15.75" customHeight="1">
      <c r="A370" s="297"/>
      <c r="B370" s="297"/>
      <c r="C370" s="297"/>
      <c r="D370" s="297"/>
      <c r="E370" s="297"/>
      <c r="F370" s="297"/>
      <c r="G370" s="297"/>
      <c r="H370" s="297"/>
      <c r="I370" s="297"/>
      <c r="J370" s="297"/>
      <c r="K370" s="297"/>
      <c r="L370" s="297"/>
      <c r="M370" s="297"/>
      <c r="N370" s="699"/>
      <c r="O370" s="699"/>
      <c r="P370" s="297"/>
      <c r="Q370" s="297"/>
      <c r="R370" s="297"/>
      <c r="S370" s="297"/>
      <c r="T370" s="297"/>
      <c r="U370" s="297"/>
      <c r="V370" s="297"/>
      <c r="W370" s="297"/>
      <c r="X370" s="297"/>
      <c r="Y370" s="297"/>
      <c r="Z370" s="297"/>
    </row>
    <row r="371" spans="1:26" ht="15.75" customHeight="1">
      <c r="A371" s="297"/>
      <c r="B371" s="297"/>
      <c r="C371" s="297"/>
      <c r="D371" s="297"/>
      <c r="E371" s="297"/>
      <c r="F371" s="297"/>
      <c r="G371" s="297"/>
      <c r="H371" s="297"/>
      <c r="I371" s="297"/>
      <c r="J371" s="297"/>
      <c r="K371" s="297"/>
      <c r="L371" s="297"/>
      <c r="M371" s="297"/>
      <c r="N371" s="699"/>
      <c r="O371" s="699"/>
      <c r="P371" s="297"/>
      <c r="Q371" s="297"/>
      <c r="R371" s="297"/>
      <c r="S371" s="297"/>
      <c r="T371" s="297"/>
      <c r="U371" s="297"/>
      <c r="V371" s="297"/>
      <c r="W371" s="297"/>
      <c r="X371" s="297"/>
      <c r="Y371" s="297"/>
      <c r="Z371" s="297"/>
    </row>
    <row r="372" spans="1:26" ht="15.75" customHeight="1">
      <c r="A372" s="297"/>
      <c r="B372" s="297"/>
      <c r="C372" s="297"/>
      <c r="D372" s="297"/>
      <c r="E372" s="297"/>
      <c r="F372" s="297"/>
      <c r="G372" s="297"/>
      <c r="H372" s="297"/>
      <c r="I372" s="297"/>
      <c r="J372" s="297"/>
      <c r="K372" s="297"/>
      <c r="L372" s="297"/>
      <c r="M372" s="297"/>
      <c r="N372" s="699"/>
      <c r="O372" s="699"/>
      <c r="P372" s="297"/>
      <c r="Q372" s="297"/>
      <c r="R372" s="297"/>
      <c r="S372" s="297"/>
      <c r="T372" s="297"/>
      <c r="U372" s="297"/>
      <c r="V372" s="297"/>
      <c r="W372" s="297"/>
      <c r="X372" s="297"/>
      <c r="Y372" s="297"/>
      <c r="Z372" s="297"/>
    </row>
    <row r="373" spans="1:26" ht="15.75" customHeight="1">
      <c r="A373" s="297"/>
      <c r="B373" s="297"/>
      <c r="C373" s="297"/>
      <c r="D373" s="297"/>
      <c r="E373" s="297"/>
      <c r="F373" s="297"/>
      <c r="G373" s="297"/>
      <c r="H373" s="297"/>
      <c r="I373" s="297"/>
      <c r="J373" s="297"/>
      <c r="K373" s="297"/>
      <c r="L373" s="297"/>
      <c r="M373" s="297"/>
      <c r="N373" s="699"/>
      <c r="O373" s="699"/>
      <c r="P373" s="297"/>
      <c r="Q373" s="297"/>
      <c r="R373" s="297"/>
      <c r="S373" s="297"/>
      <c r="T373" s="297"/>
      <c r="U373" s="297"/>
      <c r="V373" s="297"/>
      <c r="W373" s="297"/>
      <c r="X373" s="297"/>
      <c r="Y373" s="297"/>
      <c r="Z373" s="297"/>
    </row>
    <row r="374" spans="1:26" ht="15.75" customHeight="1">
      <c r="A374" s="297"/>
      <c r="B374" s="297"/>
      <c r="C374" s="297"/>
      <c r="D374" s="297"/>
      <c r="E374" s="297"/>
      <c r="F374" s="297"/>
      <c r="G374" s="297"/>
      <c r="H374" s="297"/>
      <c r="I374" s="297"/>
      <c r="J374" s="297"/>
      <c r="K374" s="297"/>
      <c r="L374" s="297"/>
      <c r="M374" s="297"/>
      <c r="N374" s="699"/>
      <c r="O374" s="699"/>
      <c r="P374" s="297"/>
      <c r="Q374" s="297"/>
      <c r="R374" s="297"/>
      <c r="S374" s="297"/>
      <c r="T374" s="297"/>
      <c r="U374" s="297"/>
      <c r="V374" s="297"/>
      <c r="W374" s="297"/>
      <c r="X374" s="297"/>
      <c r="Y374" s="297"/>
      <c r="Z374" s="297"/>
    </row>
    <row r="375" spans="1:26" ht="15.75" customHeight="1">
      <c r="A375" s="297"/>
      <c r="B375" s="297"/>
      <c r="C375" s="297"/>
      <c r="D375" s="297"/>
      <c r="E375" s="297"/>
      <c r="F375" s="297"/>
      <c r="G375" s="297"/>
      <c r="H375" s="297"/>
      <c r="I375" s="297"/>
      <c r="J375" s="297"/>
      <c r="K375" s="297"/>
      <c r="L375" s="297"/>
      <c r="M375" s="297"/>
      <c r="N375" s="699"/>
      <c r="O375" s="699"/>
      <c r="P375" s="297"/>
      <c r="Q375" s="297"/>
      <c r="R375" s="297"/>
      <c r="S375" s="297"/>
      <c r="T375" s="297"/>
      <c r="U375" s="297"/>
      <c r="V375" s="297"/>
      <c r="W375" s="297"/>
      <c r="X375" s="297"/>
      <c r="Y375" s="297"/>
      <c r="Z375" s="297"/>
    </row>
    <row r="376" spans="1:26" ht="15.75" customHeight="1">
      <c r="A376" s="297"/>
      <c r="B376" s="297"/>
      <c r="C376" s="297"/>
      <c r="D376" s="297"/>
      <c r="E376" s="297"/>
      <c r="F376" s="297"/>
      <c r="G376" s="297"/>
      <c r="H376" s="297"/>
      <c r="I376" s="297"/>
      <c r="J376" s="297"/>
      <c r="K376" s="297"/>
      <c r="L376" s="297"/>
      <c r="M376" s="297"/>
      <c r="N376" s="699"/>
      <c r="O376" s="699"/>
      <c r="P376" s="297"/>
      <c r="Q376" s="297"/>
      <c r="R376" s="297"/>
      <c r="S376" s="297"/>
      <c r="T376" s="297"/>
      <c r="U376" s="297"/>
      <c r="V376" s="297"/>
      <c r="W376" s="297"/>
      <c r="X376" s="297"/>
      <c r="Y376" s="297"/>
      <c r="Z376" s="297"/>
    </row>
    <row r="377" spans="1:26" ht="15.75" customHeight="1">
      <c r="A377" s="297"/>
      <c r="B377" s="297"/>
      <c r="C377" s="297"/>
      <c r="D377" s="297"/>
      <c r="E377" s="297"/>
      <c r="F377" s="297"/>
      <c r="G377" s="297"/>
      <c r="H377" s="297"/>
      <c r="I377" s="297"/>
      <c r="J377" s="297"/>
      <c r="K377" s="297"/>
      <c r="L377" s="297"/>
      <c r="M377" s="297"/>
      <c r="N377" s="699"/>
      <c r="O377" s="699"/>
      <c r="P377" s="297"/>
      <c r="Q377" s="297"/>
      <c r="R377" s="297"/>
      <c r="S377" s="297"/>
      <c r="T377" s="297"/>
      <c r="U377" s="297"/>
      <c r="V377" s="297"/>
      <c r="W377" s="297"/>
      <c r="X377" s="297"/>
      <c r="Y377" s="297"/>
      <c r="Z377" s="297"/>
    </row>
    <row r="378" spans="1:26" ht="15.75" customHeight="1">
      <c r="A378" s="297"/>
      <c r="B378" s="297"/>
      <c r="C378" s="297"/>
      <c r="D378" s="297"/>
      <c r="E378" s="297"/>
      <c r="F378" s="297"/>
      <c r="G378" s="297"/>
      <c r="H378" s="297"/>
      <c r="I378" s="297"/>
      <c r="J378" s="297"/>
      <c r="K378" s="297"/>
      <c r="L378" s="297"/>
      <c r="M378" s="297"/>
      <c r="N378" s="699"/>
      <c r="O378" s="699"/>
      <c r="P378" s="297"/>
      <c r="Q378" s="297"/>
      <c r="R378" s="297"/>
      <c r="S378" s="297"/>
      <c r="T378" s="297"/>
      <c r="U378" s="297"/>
      <c r="V378" s="297"/>
      <c r="W378" s="297"/>
      <c r="X378" s="297"/>
      <c r="Y378" s="297"/>
      <c r="Z378" s="297"/>
    </row>
    <row r="379" spans="1:26" ht="15.75" customHeight="1">
      <c r="A379" s="297"/>
      <c r="B379" s="297"/>
      <c r="C379" s="297"/>
      <c r="D379" s="297"/>
      <c r="E379" s="297"/>
      <c r="F379" s="297"/>
      <c r="G379" s="297"/>
      <c r="H379" s="297"/>
      <c r="I379" s="297"/>
      <c r="J379" s="297"/>
      <c r="K379" s="297"/>
      <c r="L379" s="297"/>
      <c r="M379" s="297"/>
      <c r="N379" s="699"/>
      <c r="O379" s="699"/>
      <c r="P379" s="297"/>
      <c r="Q379" s="297"/>
      <c r="R379" s="297"/>
      <c r="S379" s="297"/>
      <c r="T379" s="297"/>
      <c r="U379" s="297"/>
      <c r="V379" s="297"/>
      <c r="W379" s="297"/>
      <c r="X379" s="297"/>
      <c r="Y379" s="297"/>
      <c r="Z379" s="297"/>
    </row>
    <row r="380" spans="1:26" ht="15.75" customHeight="1">
      <c r="A380" s="297"/>
      <c r="B380" s="297"/>
      <c r="C380" s="297"/>
      <c r="D380" s="297"/>
      <c r="E380" s="297"/>
      <c r="F380" s="297"/>
      <c r="G380" s="297"/>
      <c r="H380" s="297"/>
      <c r="I380" s="297"/>
      <c r="J380" s="297"/>
      <c r="K380" s="297"/>
      <c r="L380" s="297"/>
      <c r="M380" s="297"/>
      <c r="N380" s="699"/>
      <c r="O380" s="699"/>
      <c r="P380" s="297"/>
      <c r="Q380" s="297"/>
      <c r="R380" s="297"/>
      <c r="S380" s="297"/>
      <c r="T380" s="297"/>
      <c r="U380" s="297"/>
      <c r="V380" s="297"/>
      <c r="W380" s="297"/>
      <c r="X380" s="297"/>
      <c r="Y380" s="297"/>
      <c r="Z380" s="297"/>
    </row>
    <row r="381" spans="1:26" ht="15.75" customHeight="1">
      <c r="A381" s="297"/>
      <c r="B381" s="297"/>
      <c r="C381" s="297"/>
      <c r="D381" s="297"/>
      <c r="E381" s="297"/>
      <c r="F381" s="297"/>
      <c r="G381" s="297"/>
      <c r="H381" s="297"/>
      <c r="I381" s="297"/>
      <c r="J381" s="297"/>
      <c r="K381" s="297"/>
      <c r="L381" s="297"/>
      <c r="M381" s="297"/>
      <c r="N381" s="699"/>
      <c r="O381" s="699"/>
      <c r="P381" s="297"/>
      <c r="Q381" s="297"/>
      <c r="R381" s="297"/>
      <c r="S381" s="297"/>
      <c r="T381" s="297"/>
      <c r="U381" s="297"/>
      <c r="V381" s="297"/>
      <c r="W381" s="297"/>
      <c r="X381" s="297"/>
      <c r="Y381" s="297"/>
      <c r="Z381" s="297"/>
    </row>
    <row r="382" spans="1:26" ht="15.75" customHeight="1">
      <c r="A382" s="297"/>
      <c r="B382" s="297"/>
      <c r="C382" s="297"/>
      <c r="D382" s="297"/>
      <c r="E382" s="297"/>
      <c r="F382" s="297"/>
      <c r="G382" s="297"/>
      <c r="H382" s="297"/>
      <c r="I382" s="297"/>
      <c r="J382" s="297"/>
      <c r="K382" s="297"/>
      <c r="L382" s="297"/>
      <c r="M382" s="297"/>
      <c r="N382" s="699"/>
      <c r="O382" s="699"/>
      <c r="P382" s="297"/>
      <c r="Q382" s="297"/>
      <c r="R382" s="297"/>
      <c r="S382" s="297"/>
      <c r="T382" s="297"/>
      <c r="U382" s="297"/>
      <c r="V382" s="297"/>
      <c r="W382" s="297"/>
      <c r="X382" s="297"/>
      <c r="Y382" s="297"/>
      <c r="Z382" s="297"/>
    </row>
    <row r="383" spans="1:26" ht="15.75" customHeight="1">
      <c r="A383" s="297"/>
      <c r="B383" s="297"/>
      <c r="C383" s="297"/>
      <c r="D383" s="297"/>
      <c r="E383" s="297"/>
      <c r="F383" s="297"/>
      <c r="G383" s="297"/>
      <c r="H383" s="297"/>
      <c r="I383" s="297"/>
      <c r="J383" s="297"/>
      <c r="K383" s="297"/>
      <c r="L383" s="297"/>
      <c r="M383" s="297"/>
      <c r="N383" s="699"/>
      <c r="O383" s="699"/>
      <c r="P383" s="297"/>
      <c r="Q383" s="297"/>
      <c r="R383" s="297"/>
      <c r="S383" s="297"/>
      <c r="T383" s="297"/>
      <c r="U383" s="297"/>
      <c r="V383" s="297"/>
      <c r="W383" s="297"/>
      <c r="X383" s="297"/>
      <c r="Y383" s="297"/>
      <c r="Z383" s="297"/>
    </row>
    <row r="384" spans="1:26" ht="15.75" customHeight="1">
      <c r="A384" s="297"/>
      <c r="B384" s="297"/>
      <c r="C384" s="297"/>
      <c r="D384" s="297"/>
      <c r="E384" s="297"/>
      <c r="F384" s="297"/>
      <c r="G384" s="297"/>
      <c r="H384" s="297"/>
      <c r="I384" s="297"/>
      <c r="J384" s="297"/>
      <c r="K384" s="297"/>
      <c r="L384" s="297"/>
      <c r="M384" s="297"/>
      <c r="N384" s="699"/>
      <c r="O384" s="699"/>
      <c r="P384" s="297"/>
      <c r="Q384" s="297"/>
      <c r="R384" s="297"/>
      <c r="S384" s="297"/>
      <c r="T384" s="297"/>
      <c r="U384" s="297"/>
      <c r="V384" s="297"/>
      <c r="W384" s="297"/>
      <c r="X384" s="297"/>
      <c r="Y384" s="297"/>
      <c r="Z384" s="297"/>
    </row>
    <row r="385" spans="1:26" ht="15.75" customHeight="1">
      <c r="A385" s="297"/>
      <c r="B385" s="297"/>
      <c r="C385" s="297"/>
      <c r="D385" s="297"/>
      <c r="E385" s="297"/>
      <c r="F385" s="297"/>
      <c r="G385" s="297"/>
      <c r="H385" s="297"/>
      <c r="I385" s="297"/>
      <c r="J385" s="297"/>
      <c r="K385" s="297"/>
      <c r="L385" s="297"/>
      <c r="M385" s="297"/>
      <c r="N385" s="699"/>
      <c r="O385" s="699"/>
      <c r="P385" s="297"/>
      <c r="Q385" s="297"/>
      <c r="R385" s="297"/>
      <c r="S385" s="297"/>
      <c r="T385" s="297"/>
      <c r="U385" s="297"/>
      <c r="V385" s="297"/>
      <c r="W385" s="297"/>
      <c r="X385" s="297"/>
      <c r="Y385" s="297"/>
      <c r="Z385" s="297"/>
    </row>
    <row r="386" spans="1:26" ht="15.75" customHeight="1">
      <c r="A386" s="297"/>
      <c r="B386" s="297"/>
      <c r="C386" s="297"/>
      <c r="D386" s="297"/>
      <c r="E386" s="297"/>
      <c r="F386" s="297"/>
      <c r="G386" s="297"/>
      <c r="H386" s="297"/>
      <c r="I386" s="297"/>
      <c r="J386" s="297"/>
      <c r="K386" s="297"/>
      <c r="L386" s="297"/>
      <c r="M386" s="297"/>
      <c r="N386" s="699"/>
      <c r="O386" s="699"/>
      <c r="P386" s="297"/>
      <c r="Q386" s="297"/>
      <c r="R386" s="297"/>
      <c r="S386" s="297"/>
      <c r="T386" s="297"/>
      <c r="U386" s="297"/>
      <c r="V386" s="297"/>
      <c r="W386" s="297"/>
      <c r="X386" s="297"/>
      <c r="Y386" s="297"/>
      <c r="Z386" s="297"/>
    </row>
    <row r="387" spans="1:26" ht="15.75" customHeight="1">
      <c r="A387" s="297"/>
      <c r="B387" s="297"/>
      <c r="C387" s="297"/>
      <c r="D387" s="297"/>
      <c r="E387" s="297"/>
      <c r="F387" s="297"/>
      <c r="G387" s="297"/>
      <c r="H387" s="297"/>
      <c r="I387" s="297"/>
      <c r="J387" s="297"/>
      <c r="K387" s="297"/>
      <c r="L387" s="297"/>
      <c r="M387" s="297"/>
      <c r="N387" s="699"/>
      <c r="O387" s="699"/>
      <c r="P387" s="297"/>
      <c r="Q387" s="297"/>
      <c r="R387" s="297"/>
      <c r="S387" s="297"/>
      <c r="T387" s="297"/>
      <c r="U387" s="297"/>
      <c r="V387" s="297"/>
      <c r="W387" s="297"/>
      <c r="X387" s="297"/>
      <c r="Y387" s="297"/>
      <c r="Z387" s="297"/>
    </row>
    <row r="388" spans="1:26" ht="15.75" customHeight="1">
      <c r="A388" s="297"/>
      <c r="B388" s="297"/>
      <c r="C388" s="297"/>
      <c r="D388" s="297"/>
      <c r="E388" s="297"/>
      <c r="F388" s="297"/>
      <c r="G388" s="297"/>
      <c r="H388" s="297"/>
      <c r="I388" s="297"/>
      <c r="J388" s="297"/>
      <c r="K388" s="297"/>
      <c r="L388" s="297"/>
      <c r="M388" s="297"/>
      <c r="N388" s="699"/>
      <c r="O388" s="699"/>
      <c r="P388" s="297"/>
      <c r="Q388" s="297"/>
      <c r="R388" s="297"/>
      <c r="S388" s="297"/>
      <c r="T388" s="297"/>
      <c r="U388" s="297"/>
      <c r="V388" s="297"/>
      <c r="W388" s="297"/>
      <c r="X388" s="297"/>
      <c r="Y388" s="297"/>
      <c r="Z388" s="297"/>
    </row>
    <row r="389" spans="1:26" ht="15.75" customHeight="1">
      <c r="A389" s="297"/>
      <c r="B389" s="297"/>
      <c r="C389" s="297"/>
      <c r="D389" s="297"/>
      <c r="E389" s="297"/>
      <c r="F389" s="297"/>
      <c r="G389" s="297"/>
      <c r="H389" s="297"/>
      <c r="I389" s="297"/>
      <c r="J389" s="297"/>
      <c r="K389" s="297"/>
      <c r="L389" s="297"/>
      <c r="M389" s="297"/>
      <c r="N389" s="699"/>
      <c r="O389" s="699"/>
      <c r="P389" s="297"/>
      <c r="Q389" s="297"/>
      <c r="R389" s="297"/>
      <c r="S389" s="297"/>
      <c r="T389" s="297"/>
      <c r="U389" s="297"/>
      <c r="V389" s="297"/>
      <c r="W389" s="297"/>
      <c r="X389" s="297"/>
      <c r="Y389" s="297"/>
      <c r="Z389" s="297"/>
    </row>
    <row r="390" spans="1:26" ht="15.75" customHeight="1">
      <c r="A390" s="297"/>
      <c r="B390" s="297"/>
      <c r="C390" s="297"/>
      <c r="D390" s="297"/>
      <c r="E390" s="297"/>
      <c r="F390" s="297"/>
      <c r="G390" s="297"/>
      <c r="H390" s="297"/>
      <c r="I390" s="297"/>
      <c r="J390" s="297"/>
      <c r="K390" s="297"/>
      <c r="L390" s="297"/>
      <c r="M390" s="297"/>
      <c r="N390" s="699"/>
      <c r="O390" s="699"/>
      <c r="P390" s="297"/>
      <c r="Q390" s="297"/>
      <c r="R390" s="297"/>
      <c r="S390" s="297"/>
      <c r="T390" s="297"/>
      <c r="U390" s="297"/>
      <c r="V390" s="297"/>
      <c r="W390" s="297"/>
      <c r="X390" s="297"/>
      <c r="Y390" s="297"/>
      <c r="Z390" s="297"/>
    </row>
    <row r="391" spans="1:26" ht="15.75" customHeight="1">
      <c r="A391" s="297"/>
      <c r="B391" s="297"/>
      <c r="C391" s="297"/>
      <c r="D391" s="297"/>
      <c r="E391" s="297"/>
      <c r="F391" s="297"/>
      <c r="G391" s="297"/>
      <c r="H391" s="297"/>
      <c r="I391" s="297"/>
      <c r="J391" s="297"/>
      <c r="K391" s="297"/>
      <c r="L391" s="297"/>
      <c r="M391" s="297"/>
      <c r="N391" s="699"/>
      <c r="O391" s="699"/>
      <c r="P391" s="297"/>
      <c r="Q391" s="297"/>
      <c r="R391" s="297"/>
      <c r="S391" s="297"/>
      <c r="T391" s="297"/>
      <c r="U391" s="297"/>
      <c r="V391" s="297"/>
      <c r="W391" s="297"/>
      <c r="X391" s="297"/>
      <c r="Y391" s="297"/>
      <c r="Z391" s="297"/>
    </row>
    <row r="392" spans="1:26" ht="15.75" customHeight="1">
      <c r="A392" s="297"/>
      <c r="B392" s="297"/>
      <c r="C392" s="297"/>
      <c r="D392" s="297"/>
      <c r="E392" s="297"/>
      <c r="F392" s="297"/>
      <c r="G392" s="297"/>
      <c r="H392" s="297"/>
      <c r="I392" s="297"/>
      <c r="J392" s="297"/>
      <c r="K392" s="297"/>
      <c r="L392" s="297"/>
      <c r="M392" s="297"/>
      <c r="N392" s="699"/>
      <c r="O392" s="699"/>
      <c r="P392" s="297"/>
      <c r="Q392" s="297"/>
      <c r="R392" s="297"/>
      <c r="S392" s="297"/>
      <c r="T392" s="297"/>
      <c r="U392" s="297"/>
      <c r="V392" s="297"/>
      <c r="W392" s="297"/>
      <c r="X392" s="297"/>
      <c r="Y392" s="297"/>
      <c r="Z392" s="297"/>
    </row>
    <row r="393" spans="1:26" ht="15.75" customHeight="1">
      <c r="A393" s="297"/>
      <c r="B393" s="297"/>
      <c r="C393" s="297"/>
      <c r="D393" s="297"/>
      <c r="E393" s="297"/>
      <c r="F393" s="297"/>
      <c r="G393" s="297"/>
      <c r="H393" s="297"/>
      <c r="I393" s="297"/>
      <c r="J393" s="297"/>
      <c r="K393" s="297"/>
      <c r="L393" s="297"/>
      <c r="M393" s="297"/>
      <c r="N393" s="699"/>
      <c r="O393" s="699"/>
      <c r="P393" s="297"/>
      <c r="Q393" s="297"/>
      <c r="R393" s="297"/>
      <c r="S393" s="297"/>
      <c r="T393" s="297"/>
      <c r="U393" s="297"/>
      <c r="V393" s="297"/>
      <c r="W393" s="297"/>
      <c r="X393" s="297"/>
      <c r="Y393" s="297"/>
      <c r="Z393" s="297"/>
    </row>
    <row r="394" spans="1:26" ht="15.75" customHeight="1">
      <c r="A394" s="297"/>
      <c r="B394" s="297"/>
      <c r="C394" s="297"/>
      <c r="D394" s="297"/>
      <c r="E394" s="297"/>
      <c r="F394" s="297"/>
      <c r="G394" s="297"/>
      <c r="H394" s="297"/>
      <c r="I394" s="297"/>
      <c r="J394" s="297"/>
      <c r="K394" s="297"/>
      <c r="L394" s="297"/>
      <c r="M394" s="297"/>
      <c r="N394" s="699"/>
      <c r="O394" s="699"/>
      <c r="P394" s="297"/>
      <c r="Q394" s="297"/>
      <c r="R394" s="297"/>
      <c r="S394" s="297"/>
      <c r="T394" s="297"/>
      <c r="U394" s="297"/>
      <c r="V394" s="297"/>
      <c r="W394" s="297"/>
      <c r="X394" s="297"/>
      <c r="Y394" s="297"/>
      <c r="Z394" s="297"/>
    </row>
    <row r="395" spans="1:26" ht="15.75" customHeight="1">
      <c r="A395" s="297"/>
      <c r="B395" s="297"/>
      <c r="C395" s="297"/>
      <c r="D395" s="297"/>
      <c r="E395" s="297"/>
      <c r="F395" s="297"/>
      <c r="G395" s="297"/>
      <c r="H395" s="297"/>
      <c r="I395" s="297"/>
      <c r="J395" s="297"/>
      <c r="K395" s="297"/>
      <c r="L395" s="297"/>
      <c r="M395" s="297"/>
      <c r="N395" s="699"/>
      <c r="O395" s="699"/>
      <c r="P395" s="297"/>
      <c r="Q395" s="297"/>
      <c r="R395" s="297"/>
      <c r="S395" s="297"/>
      <c r="T395" s="297"/>
      <c r="U395" s="297"/>
      <c r="V395" s="297"/>
      <c r="W395" s="297"/>
      <c r="X395" s="297"/>
      <c r="Y395" s="297"/>
      <c r="Z395" s="297"/>
    </row>
    <row r="396" spans="1:26" ht="15.75" customHeight="1">
      <c r="A396" s="297"/>
      <c r="B396" s="297"/>
      <c r="C396" s="297"/>
      <c r="D396" s="297"/>
      <c r="E396" s="297"/>
      <c r="F396" s="297"/>
      <c r="G396" s="297"/>
      <c r="H396" s="297"/>
      <c r="I396" s="297"/>
      <c r="J396" s="297"/>
      <c r="K396" s="297"/>
      <c r="L396" s="297"/>
      <c r="M396" s="297"/>
      <c r="N396" s="699"/>
      <c r="O396" s="699"/>
      <c r="P396" s="297"/>
      <c r="Q396" s="297"/>
      <c r="R396" s="297"/>
      <c r="S396" s="297"/>
      <c r="T396" s="297"/>
      <c r="U396" s="297"/>
      <c r="V396" s="297"/>
      <c r="W396" s="297"/>
      <c r="X396" s="297"/>
      <c r="Y396" s="297"/>
      <c r="Z396" s="297"/>
    </row>
    <row r="397" spans="1:26" ht="15.75" customHeight="1">
      <c r="A397" s="297"/>
      <c r="B397" s="297"/>
      <c r="C397" s="297"/>
      <c r="D397" s="297"/>
      <c r="E397" s="297"/>
      <c r="F397" s="297"/>
      <c r="G397" s="297"/>
      <c r="H397" s="297"/>
      <c r="I397" s="297"/>
      <c r="J397" s="297"/>
      <c r="K397" s="297"/>
      <c r="L397" s="297"/>
      <c r="M397" s="297"/>
      <c r="N397" s="699"/>
      <c r="O397" s="699"/>
      <c r="P397" s="297"/>
      <c r="Q397" s="297"/>
      <c r="R397" s="297"/>
      <c r="S397" s="297"/>
      <c r="T397" s="297"/>
      <c r="U397" s="297"/>
      <c r="V397" s="297"/>
      <c r="W397" s="297"/>
      <c r="X397" s="297"/>
      <c r="Y397" s="297"/>
      <c r="Z397" s="297"/>
    </row>
    <row r="398" spans="1:26" ht="15.75" customHeight="1">
      <c r="A398" s="297"/>
      <c r="B398" s="297"/>
      <c r="C398" s="297"/>
      <c r="D398" s="297"/>
      <c r="E398" s="297"/>
      <c r="F398" s="297"/>
      <c r="G398" s="297"/>
      <c r="H398" s="297"/>
      <c r="I398" s="297"/>
      <c r="J398" s="297"/>
      <c r="K398" s="297"/>
      <c r="L398" s="297"/>
      <c r="M398" s="297"/>
      <c r="N398" s="699"/>
      <c r="O398" s="699"/>
      <c r="P398" s="297"/>
      <c r="Q398" s="297"/>
      <c r="R398" s="297"/>
      <c r="S398" s="297"/>
      <c r="T398" s="297"/>
      <c r="U398" s="297"/>
      <c r="V398" s="297"/>
      <c r="W398" s="297"/>
      <c r="X398" s="297"/>
      <c r="Y398" s="297"/>
      <c r="Z398" s="297"/>
    </row>
    <row r="399" spans="1:26" ht="15.75" customHeight="1">
      <c r="A399" s="297"/>
      <c r="B399" s="297"/>
      <c r="C399" s="297"/>
      <c r="D399" s="297"/>
      <c r="E399" s="297"/>
      <c r="F399" s="297"/>
      <c r="G399" s="297"/>
      <c r="H399" s="297"/>
      <c r="I399" s="297"/>
      <c r="J399" s="297"/>
      <c r="K399" s="297"/>
      <c r="L399" s="297"/>
      <c r="M399" s="297"/>
      <c r="N399" s="699"/>
      <c r="O399" s="699"/>
      <c r="P399" s="297"/>
      <c r="Q399" s="297"/>
      <c r="R399" s="297"/>
      <c r="S399" s="297"/>
      <c r="T399" s="297"/>
      <c r="U399" s="297"/>
      <c r="V399" s="297"/>
      <c r="W399" s="297"/>
      <c r="X399" s="297"/>
      <c r="Y399" s="297"/>
      <c r="Z399" s="297"/>
    </row>
    <row r="400" spans="1:26" ht="15.75" customHeight="1">
      <c r="A400" s="297"/>
      <c r="B400" s="297"/>
      <c r="C400" s="297"/>
      <c r="D400" s="297"/>
      <c r="E400" s="297"/>
      <c r="F400" s="297"/>
      <c r="G400" s="297"/>
      <c r="H400" s="297"/>
      <c r="I400" s="297"/>
      <c r="J400" s="297"/>
      <c r="K400" s="297"/>
      <c r="L400" s="297"/>
      <c r="M400" s="297"/>
      <c r="N400" s="699"/>
      <c r="O400" s="699"/>
      <c r="P400" s="297"/>
      <c r="Q400" s="297"/>
      <c r="R400" s="297"/>
      <c r="S400" s="297"/>
      <c r="T400" s="297"/>
      <c r="U400" s="297"/>
      <c r="V400" s="297"/>
      <c r="W400" s="297"/>
      <c r="X400" s="297"/>
      <c r="Y400" s="297"/>
      <c r="Z400" s="297"/>
    </row>
    <row r="401" spans="1:26" ht="15.75" customHeight="1">
      <c r="A401" s="297"/>
      <c r="B401" s="297"/>
      <c r="C401" s="297"/>
      <c r="D401" s="297"/>
      <c r="E401" s="297"/>
      <c r="F401" s="297"/>
      <c r="G401" s="297"/>
      <c r="H401" s="297"/>
      <c r="I401" s="297"/>
      <c r="J401" s="297"/>
      <c r="K401" s="297"/>
      <c r="L401" s="297"/>
      <c r="M401" s="297"/>
      <c r="N401" s="699"/>
      <c r="O401" s="699"/>
      <c r="P401" s="297"/>
      <c r="Q401" s="297"/>
      <c r="R401" s="297"/>
      <c r="S401" s="297"/>
      <c r="T401" s="297"/>
      <c r="U401" s="297"/>
      <c r="V401" s="297"/>
      <c r="W401" s="297"/>
      <c r="X401" s="297"/>
      <c r="Y401" s="297"/>
      <c r="Z401" s="297"/>
    </row>
    <row r="402" spans="1:26" ht="15.75" customHeight="1">
      <c r="A402" s="297"/>
      <c r="B402" s="297"/>
      <c r="C402" s="297"/>
      <c r="D402" s="297"/>
      <c r="E402" s="297"/>
      <c r="F402" s="297"/>
      <c r="G402" s="297"/>
      <c r="H402" s="297"/>
      <c r="I402" s="297"/>
      <c r="J402" s="297"/>
      <c r="K402" s="297"/>
      <c r="L402" s="297"/>
      <c r="M402" s="297"/>
      <c r="N402" s="699"/>
      <c r="O402" s="699"/>
      <c r="P402" s="297"/>
      <c r="Q402" s="297"/>
      <c r="R402" s="297"/>
      <c r="S402" s="297"/>
      <c r="T402" s="297"/>
      <c r="U402" s="297"/>
      <c r="V402" s="297"/>
      <c r="W402" s="297"/>
      <c r="X402" s="297"/>
      <c r="Y402" s="297"/>
      <c r="Z402" s="297"/>
    </row>
    <row r="403" spans="1:26" ht="15.75" customHeight="1">
      <c r="A403" s="297"/>
      <c r="B403" s="297"/>
      <c r="C403" s="297"/>
      <c r="D403" s="297"/>
      <c r="E403" s="297"/>
      <c r="F403" s="297"/>
      <c r="G403" s="297"/>
      <c r="H403" s="297"/>
      <c r="I403" s="297"/>
      <c r="J403" s="297"/>
      <c r="K403" s="297"/>
      <c r="L403" s="297"/>
      <c r="M403" s="297"/>
      <c r="N403" s="699"/>
      <c r="O403" s="699"/>
      <c r="P403" s="297"/>
      <c r="Q403" s="297"/>
      <c r="R403" s="297"/>
      <c r="S403" s="297"/>
      <c r="T403" s="297"/>
      <c r="U403" s="297"/>
      <c r="V403" s="297"/>
      <c r="W403" s="297"/>
      <c r="X403" s="297"/>
      <c r="Y403" s="297"/>
      <c r="Z403" s="297"/>
    </row>
    <row r="404" spans="1:26" ht="15.75" customHeight="1">
      <c r="A404" s="297"/>
      <c r="B404" s="297"/>
      <c r="C404" s="297"/>
      <c r="D404" s="297"/>
      <c r="E404" s="297"/>
      <c r="F404" s="297"/>
      <c r="G404" s="297"/>
      <c r="H404" s="297"/>
      <c r="I404" s="297"/>
      <c r="J404" s="297"/>
      <c r="K404" s="297"/>
      <c r="L404" s="297"/>
      <c r="M404" s="297"/>
      <c r="N404" s="699"/>
      <c r="O404" s="699"/>
      <c r="P404" s="297"/>
      <c r="Q404" s="297"/>
      <c r="R404" s="297"/>
      <c r="S404" s="297"/>
      <c r="T404" s="297"/>
      <c r="U404" s="297"/>
      <c r="V404" s="297"/>
      <c r="W404" s="297"/>
      <c r="X404" s="297"/>
      <c r="Y404" s="297"/>
      <c r="Z404" s="297"/>
    </row>
    <row r="405" spans="1:26" ht="15.75" customHeight="1">
      <c r="A405" s="297"/>
      <c r="B405" s="297"/>
      <c r="C405" s="297"/>
      <c r="D405" s="297"/>
      <c r="E405" s="297"/>
      <c r="F405" s="297"/>
      <c r="G405" s="297"/>
      <c r="H405" s="297"/>
      <c r="I405" s="297"/>
      <c r="J405" s="297"/>
      <c r="K405" s="297"/>
      <c r="L405" s="297"/>
      <c r="M405" s="297"/>
      <c r="N405" s="699"/>
      <c r="O405" s="699"/>
      <c r="P405" s="297"/>
      <c r="Q405" s="297"/>
      <c r="R405" s="297"/>
      <c r="S405" s="297"/>
      <c r="T405" s="297"/>
      <c r="U405" s="297"/>
      <c r="V405" s="297"/>
      <c r="W405" s="297"/>
      <c r="X405" s="297"/>
      <c r="Y405" s="297"/>
      <c r="Z405" s="297"/>
    </row>
    <row r="406" spans="1:26" ht="15.75" customHeight="1">
      <c r="A406" s="297"/>
      <c r="B406" s="297"/>
      <c r="C406" s="297"/>
      <c r="D406" s="297"/>
      <c r="E406" s="297"/>
      <c r="F406" s="297"/>
      <c r="G406" s="297"/>
      <c r="H406" s="297"/>
      <c r="I406" s="297"/>
      <c r="J406" s="297"/>
      <c r="K406" s="297"/>
      <c r="L406" s="297"/>
      <c r="M406" s="297"/>
      <c r="N406" s="699"/>
      <c r="O406" s="699"/>
      <c r="P406" s="297"/>
      <c r="Q406" s="297"/>
      <c r="R406" s="297"/>
      <c r="S406" s="297"/>
      <c r="T406" s="297"/>
      <c r="U406" s="297"/>
      <c r="V406" s="297"/>
      <c r="W406" s="297"/>
      <c r="X406" s="297"/>
      <c r="Y406" s="297"/>
      <c r="Z406" s="297"/>
    </row>
    <row r="407" spans="1:26" ht="15.75" customHeight="1">
      <c r="A407" s="297"/>
      <c r="B407" s="297"/>
      <c r="C407" s="297"/>
      <c r="D407" s="297"/>
      <c r="E407" s="297"/>
      <c r="F407" s="297"/>
      <c r="G407" s="297"/>
      <c r="H407" s="297"/>
      <c r="I407" s="297"/>
      <c r="J407" s="297"/>
      <c r="K407" s="297"/>
      <c r="L407" s="297"/>
      <c r="M407" s="297"/>
      <c r="N407" s="699"/>
      <c r="O407" s="699"/>
      <c r="P407" s="297"/>
      <c r="Q407" s="297"/>
      <c r="R407" s="297"/>
      <c r="S407" s="297"/>
      <c r="T407" s="297"/>
      <c r="U407" s="297"/>
      <c r="V407" s="297"/>
      <c r="W407" s="297"/>
      <c r="X407" s="297"/>
      <c r="Y407" s="297"/>
      <c r="Z407" s="297"/>
    </row>
    <row r="408" spans="1:26" ht="15.75" customHeight="1">
      <c r="A408" s="297"/>
      <c r="B408" s="297"/>
      <c r="C408" s="297"/>
      <c r="D408" s="297"/>
      <c r="E408" s="297"/>
      <c r="F408" s="297"/>
      <c r="G408" s="297"/>
      <c r="H408" s="297"/>
      <c r="I408" s="297"/>
      <c r="J408" s="297"/>
      <c r="K408" s="297"/>
      <c r="L408" s="297"/>
      <c r="M408" s="297"/>
      <c r="N408" s="699"/>
      <c r="O408" s="699"/>
      <c r="P408" s="297"/>
      <c r="Q408" s="297"/>
      <c r="R408" s="297"/>
      <c r="S408" s="297"/>
      <c r="T408" s="297"/>
      <c r="U408" s="297"/>
      <c r="V408" s="297"/>
      <c r="W408" s="297"/>
      <c r="X408" s="297"/>
      <c r="Y408" s="297"/>
      <c r="Z408" s="297"/>
    </row>
    <row r="409" spans="1:26" ht="15.75" customHeight="1">
      <c r="A409" s="297"/>
      <c r="B409" s="297"/>
      <c r="C409" s="297"/>
      <c r="D409" s="297"/>
      <c r="E409" s="297"/>
      <c r="F409" s="297"/>
      <c r="G409" s="297"/>
      <c r="H409" s="297"/>
      <c r="I409" s="297"/>
      <c r="J409" s="297"/>
      <c r="K409" s="297"/>
      <c r="L409" s="297"/>
      <c r="M409" s="297"/>
      <c r="N409" s="699"/>
      <c r="O409" s="699"/>
      <c r="P409" s="297"/>
      <c r="Q409" s="297"/>
      <c r="R409" s="297"/>
      <c r="S409" s="297"/>
      <c r="T409" s="297"/>
      <c r="U409" s="297"/>
      <c r="V409" s="297"/>
      <c r="W409" s="297"/>
      <c r="X409" s="297"/>
      <c r="Y409" s="297"/>
      <c r="Z409" s="297"/>
    </row>
    <row r="410" spans="1:26" ht="15.75" customHeight="1">
      <c r="A410" s="297"/>
      <c r="B410" s="297"/>
      <c r="C410" s="297"/>
      <c r="D410" s="297"/>
      <c r="E410" s="297"/>
      <c r="F410" s="297"/>
      <c r="G410" s="297"/>
      <c r="H410" s="297"/>
      <c r="I410" s="297"/>
      <c r="J410" s="297"/>
      <c r="K410" s="297"/>
      <c r="L410" s="297"/>
      <c r="M410" s="297"/>
      <c r="N410" s="699"/>
      <c r="O410" s="699"/>
      <c r="P410" s="297"/>
      <c r="Q410" s="297"/>
      <c r="R410" s="297"/>
      <c r="S410" s="297"/>
      <c r="T410" s="297"/>
      <c r="U410" s="297"/>
      <c r="V410" s="297"/>
      <c r="W410" s="297"/>
      <c r="X410" s="297"/>
      <c r="Y410" s="297"/>
      <c r="Z410" s="297"/>
    </row>
    <row r="411" spans="1:26" ht="15.75" customHeight="1">
      <c r="A411" s="297"/>
      <c r="B411" s="297"/>
      <c r="C411" s="297"/>
      <c r="D411" s="297"/>
      <c r="E411" s="297"/>
      <c r="F411" s="297"/>
      <c r="G411" s="297"/>
      <c r="H411" s="297"/>
      <c r="I411" s="297"/>
      <c r="J411" s="297"/>
      <c r="K411" s="297"/>
      <c r="L411" s="297"/>
      <c r="M411" s="297"/>
      <c r="N411" s="699"/>
      <c r="O411" s="699"/>
      <c r="P411" s="297"/>
      <c r="Q411" s="297"/>
      <c r="R411" s="297"/>
      <c r="S411" s="297"/>
      <c r="T411" s="297"/>
      <c r="U411" s="297"/>
      <c r="V411" s="297"/>
      <c r="W411" s="297"/>
      <c r="X411" s="297"/>
      <c r="Y411" s="297"/>
      <c r="Z411" s="297"/>
    </row>
    <row r="412" spans="1:26" ht="15.75" customHeight="1">
      <c r="A412" s="297"/>
      <c r="B412" s="297"/>
      <c r="C412" s="297"/>
      <c r="D412" s="297"/>
      <c r="E412" s="297"/>
      <c r="F412" s="297"/>
      <c r="G412" s="297"/>
      <c r="H412" s="297"/>
      <c r="I412" s="297"/>
      <c r="J412" s="297"/>
      <c r="K412" s="297"/>
      <c r="L412" s="297"/>
      <c r="M412" s="297"/>
      <c r="N412" s="699"/>
      <c r="O412" s="699"/>
      <c r="P412" s="297"/>
      <c r="Q412" s="297"/>
      <c r="R412" s="297"/>
      <c r="S412" s="297"/>
      <c r="T412" s="297"/>
      <c r="U412" s="297"/>
      <c r="V412" s="297"/>
      <c r="W412" s="297"/>
      <c r="X412" s="297"/>
      <c r="Y412" s="297"/>
      <c r="Z412" s="297"/>
    </row>
    <row r="413" spans="1:26" ht="15.75" customHeight="1">
      <c r="A413" s="297"/>
      <c r="B413" s="297"/>
      <c r="C413" s="297"/>
      <c r="D413" s="297"/>
      <c r="E413" s="297"/>
      <c r="F413" s="297"/>
      <c r="G413" s="297"/>
      <c r="H413" s="297"/>
      <c r="I413" s="297"/>
      <c r="J413" s="297"/>
      <c r="K413" s="297"/>
      <c r="L413" s="297"/>
      <c r="M413" s="297"/>
      <c r="N413" s="699"/>
      <c r="O413" s="699"/>
      <c r="P413" s="297"/>
      <c r="Q413" s="297"/>
      <c r="R413" s="297"/>
      <c r="S413" s="297"/>
      <c r="T413" s="297"/>
      <c r="U413" s="297"/>
      <c r="V413" s="297"/>
      <c r="W413" s="297"/>
      <c r="X413" s="297"/>
      <c r="Y413" s="297"/>
      <c r="Z413" s="297"/>
    </row>
    <row r="414" spans="1:26" ht="15.75" customHeight="1">
      <c r="A414" s="297"/>
      <c r="B414" s="297"/>
      <c r="C414" s="297"/>
      <c r="D414" s="297"/>
      <c r="E414" s="297"/>
      <c r="F414" s="297"/>
      <c r="G414" s="297"/>
      <c r="H414" s="297"/>
      <c r="I414" s="297"/>
      <c r="J414" s="297"/>
      <c r="K414" s="297"/>
      <c r="L414" s="297"/>
      <c r="M414" s="297"/>
      <c r="N414" s="699"/>
      <c r="O414" s="699"/>
      <c r="P414" s="297"/>
      <c r="Q414" s="297"/>
      <c r="R414" s="297"/>
      <c r="S414" s="297"/>
      <c r="T414" s="297"/>
      <c r="U414" s="297"/>
      <c r="V414" s="297"/>
      <c r="W414" s="297"/>
      <c r="X414" s="297"/>
      <c r="Y414" s="297"/>
      <c r="Z414" s="297"/>
    </row>
    <row r="415" spans="1:26" ht="15.75" customHeight="1">
      <c r="A415" s="297"/>
      <c r="B415" s="297"/>
      <c r="C415" s="297"/>
      <c r="D415" s="297"/>
      <c r="E415" s="297"/>
      <c r="F415" s="297"/>
      <c r="G415" s="297"/>
      <c r="H415" s="297"/>
      <c r="I415" s="297"/>
      <c r="J415" s="297"/>
      <c r="K415" s="297"/>
      <c r="L415" s="297"/>
      <c r="M415" s="297"/>
      <c r="N415" s="699"/>
      <c r="O415" s="699"/>
      <c r="P415" s="297"/>
      <c r="Q415" s="297"/>
      <c r="R415" s="297"/>
      <c r="S415" s="297"/>
      <c r="T415" s="297"/>
      <c r="U415" s="297"/>
      <c r="V415" s="297"/>
      <c r="W415" s="297"/>
      <c r="X415" s="297"/>
      <c r="Y415" s="297"/>
      <c r="Z415" s="297"/>
    </row>
    <row r="416" spans="1:26" ht="15.75" customHeight="1">
      <c r="A416" s="297"/>
      <c r="B416" s="297"/>
      <c r="C416" s="297"/>
      <c r="D416" s="297"/>
      <c r="E416" s="297"/>
      <c r="F416" s="297"/>
      <c r="G416" s="297"/>
      <c r="H416" s="297"/>
      <c r="I416" s="297"/>
      <c r="J416" s="297"/>
      <c r="K416" s="297"/>
      <c r="L416" s="297"/>
      <c r="M416" s="297"/>
      <c r="N416" s="699"/>
      <c r="O416" s="699"/>
      <c r="P416" s="297"/>
      <c r="Q416" s="297"/>
      <c r="R416" s="297"/>
      <c r="S416" s="297"/>
      <c r="T416" s="297"/>
      <c r="U416" s="297"/>
      <c r="V416" s="297"/>
      <c r="W416" s="297"/>
      <c r="X416" s="297"/>
      <c r="Y416" s="297"/>
      <c r="Z416" s="297"/>
    </row>
    <row r="417" spans="1:26" ht="15.75" customHeight="1">
      <c r="A417" s="297"/>
      <c r="B417" s="297"/>
      <c r="C417" s="297"/>
      <c r="D417" s="297"/>
      <c r="E417" s="297"/>
      <c r="F417" s="297"/>
      <c r="G417" s="297"/>
      <c r="H417" s="297"/>
      <c r="I417" s="297"/>
      <c r="J417" s="297"/>
      <c r="K417" s="297"/>
      <c r="L417" s="297"/>
      <c r="M417" s="297"/>
      <c r="N417" s="699"/>
      <c r="O417" s="699"/>
      <c r="P417" s="297"/>
      <c r="Q417" s="297"/>
      <c r="R417" s="297"/>
      <c r="S417" s="297"/>
      <c r="T417" s="297"/>
      <c r="U417" s="297"/>
      <c r="V417" s="297"/>
      <c r="W417" s="297"/>
      <c r="X417" s="297"/>
      <c r="Y417" s="297"/>
      <c r="Z417" s="297"/>
    </row>
    <row r="418" spans="1:26" ht="15.75" customHeight="1">
      <c r="A418" s="297"/>
      <c r="B418" s="297"/>
      <c r="C418" s="297"/>
      <c r="D418" s="297"/>
      <c r="E418" s="297"/>
      <c r="F418" s="297"/>
      <c r="G418" s="297"/>
      <c r="H418" s="297"/>
      <c r="I418" s="297"/>
      <c r="J418" s="297"/>
      <c r="K418" s="297"/>
      <c r="L418" s="297"/>
      <c r="M418" s="297"/>
      <c r="N418" s="699"/>
      <c r="O418" s="699"/>
      <c r="P418" s="297"/>
      <c r="Q418" s="297"/>
      <c r="R418" s="297"/>
      <c r="S418" s="297"/>
      <c r="T418" s="297"/>
      <c r="U418" s="297"/>
      <c r="V418" s="297"/>
      <c r="W418" s="297"/>
      <c r="X418" s="297"/>
      <c r="Y418" s="297"/>
      <c r="Z418" s="297"/>
    </row>
    <row r="419" spans="1:26" ht="15.75" customHeight="1">
      <c r="A419" s="297"/>
      <c r="B419" s="297"/>
      <c r="C419" s="297"/>
      <c r="D419" s="297"/>
      <c r="E419" s="297"/>
      <c r="F419" s="297"/>
      <c r="G419" s="297"/>
      <c r="H419" s="297"/>
      <c r="I419" s="297"/>
      <c r="J419" s="297"/>
      <c r="K419" s="297"/>
      <c r="L419" s="297"/>
      <c r="M419" s="297"/>
      <c r="N419" s="699"/>
      <c r="O419" s="699"/>
      <c r="P419" s="297"/>
      <c r="Q419" s="297"/>
      <c r="R419" s="297"/>
      <c r="S419" s="297"/>
      <c r="T419" s="297"/>
      <c r="U419" s="297"/>
      <c r="V419" s="297"/>
      <c r="W419" s="297"/>
      <c r="X419" s="297"/>
      <c r="Y419" s="297"/>
      <c r="Z419" s="297"/>
    </row>
    <row r="420" spans="1:26" ht="15.75" customHeight="1">
      <c r="A420" s="297"/>
      <c r="B420" s="297"/>
      <c r="C420" s="297"/>
      <c r="D420" s="297"/>
      <c r="E420" s="297"/>
      <c r="F420" s="297"/>
      <c r="G420" s="297"/>
      <c r="H420" s="297"/>
      <c r="I420" s="297"/>
      <c r="J420" s="297"/>
      <c r="K420" s="297"/>
      <c r="L420" s="297"/>
      <c r="M420" s="297"/>
      <c r="N420" s="699"/>
      <c r="O420" s="699"/>
      <c r="P420" s="297"/>
      <c r="Q420" s="297"/>
      <c r="R420" s="297"/>
      <c r="S420" s="297"/>
      <c r="T420" s="297"/>
      <c r="U420" s="297"/>
      <c r="V420" s="297"/>
      <c r="W420" s="297"/>
      <c r="X420" s="297"/>
      <c r="Y420" s="297"/>
      <c r="Z420" s="297"/>
    </row>
    <row r="421" spans="1:26" ht="15.75" customHeight="1">
      <c r="A421" s="297"/>
      <c r="B421" s="297"/>
      <c r="C421" s="297"/>
      <c r="D421" s="297"/>
      <c r="E421" s="297"/>
      <c r="F421" s="297"/>
      <c r="G421" s="297"/>
      <c r="H421" s="297"/>
      <c r="I421" s="297"/>
      <c r="J421" s="297"/>
      <c r="K421" s="297"/>
      <c r="L421" s="297"/>
      <c r="M421" s="297"/>
      <c r="N421" s="699"/>
      <c r="O421" s="699"/>
      <c r="P421" s="297"/>
      <c r="Q421" s="297"/>
      <c r="R421" s="297"/>
      <c r="S421" s="297"/>
      <c r="T421" s="297"/>
      <c r="U421" s="297"/>
      <c r="V421" s="297"/>
      <c r="W421" s="297"/>
      <c r="X421" s="297"/>
      <c r="Y421" s="297"/>
      <c r="Z421" s="297"/>
    </row>
    <row r="422" spans="1:26" ht="15.75" customHeight="1">
      <c r="A422" s="297"/>
      <c r="B422" s="297"/>
      <c r="C422" s="297"/>
      <c r="D422" s="297"/>
      <c r="E422" s="297"/>
      <c r="F422" s="297"/>
      <c r="G422" s="297"/>
      <c r="H422" s="297"/>
      <c r="I422" s="297"/>
      <c r="J422" s="297"/>
      <c r="K422" s="297"/>
      <c r="L422" s="297"/>
      <c r="M422" s="297"/>
      <c r="N422" s="699"/>
      <c r="O422" s="699"/>
      <c r="P422" s="297"/>
      <c r="Q422" s="297"/>
      <c r="R422" s="297"/>
      <c r="S422" s="297"/>
      <c r="T422" s="297"/>
      <c r="U422" s="297"/>
      <c r="V422" s="297"/>
      <c r="W422" s="297"/>
      <c r="X422" s="297"/>
      <c r="Y422" s="297"/>
      <c r="Z422" s="297"/>
    </row>
    <row r="423" spans="1:26" ht="15.75" customHeight="1">
      <c r="A423" s="297"/>
      <c r="B423" s="297"/>
      <c r="C423" s="297"/>
      <c r="D423" s="297"/>
      <c r="E423" s="297"/>
      <c r="F423" s="297"/>
      <c r="G423" s="297"/>
      <c r="H423" s="297"/>
      <c r="I423" s="297"/>
      <c r="J423" s="297"/>
      <c r="K423" s="297"/>
      <c r="L423" s="297"/>
      <c r="M423" s="297"/>
      <c r="N423" s="699"/>
      <c r="O423" s="699"/>
      <c r="P423" s="297"/>
      <c r="Q423" s="297"/>
      <c r="R423" s="297"/>
      <c r="S423" s="297"/>
      <c r="T423" s="297"/>
      <c r="U423" s="297"/>
      <c r="V423" s="297"/>
      <c r="W423" s="297"/>
      <c r="X423" s="297"/>
      <c r="Y423" s="297"/>
      <c r="Z423" s="297"/>
    </row>
    <row r="424" spans="1:26" ht="15.75" customHeight="1">
      <c r="A424" s="297"/>
      <c r="B424" s="297"/>
      <c r="C424" s="297"/>
      <c r="D424" s="297"/>
      <c r="E424" s="297"/>
      <c r="F424" s="297"/>
      <c r="G424" s="297"/>
      <c r="H424" s="297"/>
      <c r="I424" s="297"/>
      <c r="J424" s="297"/>
      <c r="K424" s="297"/>
      <c r="L424" s="297"/>
      <c r="M424" s="297"/>
      <c r="N424" s="699"/>
      <c r="O424" s="699"/>
      <c r="P424" s="297"/>
      <c r="Q424" s="297"/>
      <c r="R424" s="297"/>
      <c r="S424" s="297"/>
      <c r="T424" s="297"/>
      <c r="U424" s="297"/>
      <c r="V424" s="297"/>
      <c r="W424" s="297"/>
      <c r="X424" s="297"/>
      <c r="Y424" s="297"/>
      <c r="Z424" s="297"/>
    </row>
    <row r="425" spans="1:26" ht="15.75" customHeight="1">
      <c r="A425" s="297"/>
      <c r="B425" s="297"/>
      <c r="C425" s="297"/>
      <c r="D425" s="297"/>
      <c r="E425" s="297"/>
      <c r="F425" s="297"/>
      <c r="G425" s="297"/>
      <c r="H425" s="297"/>
      <c r="I425" s="297"/>
      <c r="J425" s="297"/>
      <c r="K425" s="297"/>
      <c r="L425" s="297"/>
      <c r="M425" s="297"/>
      <c r="N425" s="699"/>
      <c r="O425" s="699"/>
      <c r="P425" s="297"/>
      <c r="Q425" s="297"/>
      <c r="R425" s="297"/>
      <c r="S425" s="297"/>
      <c r="T425" s="297"/>
      <c r="U425" s="297"/>
      <c r="V425" s="297"/>
      <c r="W425" s="297"/>
      <c r="X425" s="297"/>
      <c r="Y425" s="297"/>
      <c r="Z425" s="297"/>
    </row>
    <row r="426" spans="1:26" ht="15.75" customHeight="1">
      <c r="A426" s="297"/>
      <c r="B426" s="297"/>
      <c r="C426" s="297"/>
      <c r="D426" s="297"/>
      <c r="E426" s="297"/>
      <c r="F426" s="297"/>
      <c r="G426" s="297"/>
      <c r="H426" s="297"/>
      <c r="I426" s="297"/>
      <c r="J426" s="297"/>
      <c r="K426" s="297"/>
      <c r="L426" s="297"/>
      <c r="M426" s="297"/>
      <c r="N426" s="699"/>
      <c r="O426" s="699"/>
      <c r="P426" s="297"/>
      <c r="Q426" s="297"/>
      <c r="R426" s="297"/>
      <c r="S426" s="297"/>
      <c r="T426" s="297"/>
      <c r="U426" s="297"/>
      <c r="V426" s="297"/>
      <c r="W426" s="297"/>
      <c r="X426" s="297"/>
      <c r="Y426" s="297"/>
      <c r="Z426" s="297"/>
    </row>
    <row r="427" spans="1:26" ht="15.75" customHeight="1">
      <c r="A427" s="297"/>
      <c r="B427" s="297"/>
      <c r="C427" s="297"/>
      <c r="D427" s="297"/>
      <c r="E427" s="297"/>
      <c r="F427" s="297"/>
      <c r="G427" s="297"/>
      <c r="H427" s="297"/>
      <c r="I427" s="297"/>
      <c r="J427" s="297"/>
      <c r="K427" s="297"/>
      <c r="L427" s="297"/>
      <c r="M427" s="297"/>
      <c r="N427" s="699"/>
      <c r="O427" s="699"/>
      <c r="P427" s="297"/>
      <c r="Q427" s="297"/>
      <c r="R427" s="297"/>
      <c r="S427" s="297"/>
      <c r="T427" s="297"/>
      <c r="U427" s="297"/>
      <c r="V427" s="297"/>
      <c r="W427" s="297"/>
      <c r="X427" s="297"/>
      <c r="Y427" s="297"/>
      <c r="Z427" s="297"/>
    </row>
    <row r="428" spans="1:26" ht="15.75" customHeight="1">
      <c r="A428" s="297"/>
      <c r="B428" s="297"/>
      <c r="C428" s="297"/>
      <c r="D428" s="297"/>
      <c r="E428" s="297"/>
      <c r="F428" s="297"/>
      <c r="G428" s="297"/>
      <c r="H428" s="297"/>
      <c r="I428" s="297"/>
      <c r="J428" s="297"/>
      <c r="K428" s="297"/>
      <c r="L428" s="297"/>
      <c r="M428" s="297"/>
      <c r="N428" s="699"/>
      <c r="O428" s="699"/>
      <c r="P428" s="297"/>
      <c r="Q428" s="297"/>
      <c r="R428" s="297"/>
      <c r="S428" s="297"/>
      <c r="T428" s="297"/>
      <c r="U428" s="297"/>
      <c r="V428" s="297"/>
      <c r="W428" s="297"/>
      <c r="X428" s="297"/>
      <c r="Y428" s="297"/>
      <c r="Z428" s="297"/>
    </row>
    <row r="429" spans="1:26" ht="15.75" customHeight="1">
      <c r="A429" s="297"/>
      <c r="B429" s="297"/>
      <c r="C429" s="297"/>
      <c r="D429" s="297"/>
      <c r="E429" s="297"/>
      <c r="F429" s="297"/>
      <c r="G429" s="297"/>
      <c r="H429" s="297"/>
      <c r="I429" s="297"/>
      <c r="J429" s="297"/>
      <c r="K429" s="297"/>
      <c r="L429" s="297"/>
      <c r="M429" s="297"/>
      <c r="N429" s="699"/>
      <c r="O429" s="699"/>
      <c r="P429" s="297"/>
      <c r="Q429" s="297"/>
      <c r="R429" s="297"/>
      <c r="S429" s="297"/>
      <c r="T429" s="297"/>
      <c r="U429" s="297"/>
      <c r="V429" s="297"/>
      <c r="W429" s="297"/>
      <c r="X429" s="297"/>
      <c r="Y429" s="297"/>
      <c r="Z429" s="297"/>
    </row>
    <row r="430" spans="1:26" ht="15.75" customHeight="1">
      <c r="A430" s="297"/>
      <c r="B430" s="297"/>
      <c r="C430" s="297"/>
      <c r="D430" s="297"/>
      <c r="E430" s="297"/>
      <c r="F430" s="297"/>
      <c r="G430" s="297"/>
      <c r="H430" s="297"/>
      <c r="I430" s="297"/>
      <c r="J430" s="297"/>
      <c r="K430" s="297"/>
      <c r="L430" s="297"/>
      <c r="M430" s="297"/>
      <c r="N430" s="699"/>
      <c r="O430" s="699"/>
      <c r="P430" s="297"/>
      <c r="Q430" s="297"/>
      <c r="R430" s="297"/>
      <c r="S430" s="297"/>
      <c r="T430" s="297"/>
      <c r="U430" s="297"/>
      <c r="V430" s="297"/>
      <c r="W430" s="297"/>
      <c r="X430" s="297"/>
      <c r="Y430" s="297"/>
      <c r="Z430" s="297"/>
    </row>
    <row r="431" spans="1:26" ht="15.75" customHeight="1">
      <c r="A431" s="297"/>
      <c r="B431" s="297"/>
      <c r="C431" s="297"/>
      <c r="D431" s="297"/>
      <c r="E431" s="297"/>
      <c r="F431" s="297"/>
      <c r="G431" s="297"/>
      <c r="H431" s="297"/>
      <c r="I431" s="297"/>
      <c r="J431" s="297"/>
      <c r="K431" s="297"/>
      <c r="L431" s="297"/>
      <c r="M431" s="297"/>
      <c r="N431" s="699"/>
      <c r="O431" s="699"/>
      <c r="P431" s="297"/>
      <c r="Q431" s="297"/>
      <c r="R431" s="297"/>
      <c r="S431" s="297"/>
      <c r="T431" s="297"/>
      <c r="U431" s="297"/>
      <c r="V431" s="297"/>
      <c r="W431" s="297"/>
      <c r="X431" s="297"/>
      <c r="Y431" s="297"/>
      <c r="Z431" s="297"/>
    </row>
    <row r="432" spans="1:26" ht="15.75" customHeight="1">
      <c r="A432" s="297"/>
      <c r="B432" s="297"/>
      <c r="C432" s="297"/>
      <c r="D432" s="297"/>
      <c r="E432" s="297"/>
      <c r="F432" s="297"/>
      <c r="G432" s="297"/>
      <c r="H432" s="297"/>
      <c r="I432" s="297"/>
      <c r="J432" s="297"/>
      <c r="K432" s="297"/>
      <c r="L432" s="297"/>
      <c r="M432" s="297"/>
      <c r="N432" s="699"/>
      <c r="O432" s="699"/>
      <c r="P432" s="297"/>
      <c r="Q432" s="297"/>
      <c r="R432" s="297"/>
      <c r="S432" s="297"/>
      <c r="T432" s="297"/>
      <c r="U432" s="297"/>
      <c r="V432" s="297"/>
      <c r="W432" s="297"/>
      <c r="X432" s="297"/>
      <c r="Y432" s="297"/>
      <c r="Z432" s="297"/>
    </row>
    <row r="433" spans="1:26" ht="15.75" customHeight="1">
      <c r="A433" s="297"/>
      <c r="B433" s="297"/>
      <c r="C433" s="297"/>
      <c r="D433" s="297"/>
      <c r="E433" s="297"/>
      <c r="F433" s="297"/>
      <c r="G433" s="297"/>
      <c r="H433" s="297"/>
      <c r="I433" s="297"/>
      <c r="J433" s="297"/>
      <c r="K433" s="297"/>
      <c r="L433" s="297"/>
      <c r="M433" s="297"/>
      <c r="N433" s="699"/>
      <c r="O433" s="699"/>
      <c r="P433" s="297"/>
      <c r="Q433" s="297"/>
      <c r="R433" s="297"/>
      <c r="S433" s="297"/>
      <c r="T433" s="297"/>
      <c r="U433" s="297"/>
      <c r="V433" s="297"/>
      <c r="W433" s="297"/>
      <c r="X433" s="297"/>
      <c r="Y433" s="297"/>
      <c r="Z433" s="297"/>
    </row>
    <row r="434" spans="1:26" ht="15.75" customHeight="1">
      <c r="A434" s="297"/>
      <c r="B434" s="297"/>
      <c r="C434" s="297"/>
      <c r="D434" s="297"/>
      <c r="E434" s="297"/>
      <c r="F434" s="297"/>
      <c r="G434" s="297"/>
      <c r="H434" s="297"/>
      <c r="I434" s="297"/>
      <c r="J434" s="297"/>
      <c r="K434" s="297"/>
      <c r="L434" s="297"/>
      <c r="M434" s="297"/>
      <c r="N434" s="699"/>
      <c r="O434" s="699"/>
      <c r="P434" s="297"/>
      <c r="Q434" s="297"/>
      <c r="R434" s="297"/>
      <c r="S434" s="297"/>
      <c r="T434" s="297"/>
      <c r="U434" s="297"/>
      <c r="V434" s="297"/>
      <c r="W434" s="297"/>
      <c r="X434" s="297"/>
      <c r="Y434" s="297"/>
      <c r="Z434" s="297"/>
    </row>
    <row r="435" spans="1:26" ht="15.75" customHeight="1">
      <c r="A435" s="297"/>
      <c r="B435" s="297"/>
      <c r="C435" s="297"/>
      <c r="D435" s="297"/>
      <c r="E435" s="297"/>
      <c r="F435" s="297"/>
      <c r="G435" s="297"/>
      <c r="H435" s="297"/>
      <c r="I435" s="297"/>
      <c r="J435" s="297"/>
      <c r="K435" s="297"/>
      <c r="L435" s="297"/>
      <c r="M435" s="297"/>
      <c r="N435" s="699"/>
      <c r="O435" s="699"/>
      <c r="P435" s="297"/>
      <c r="Q435" s="297"/>
      <c r="R435" s="297"/>
      <c r="S435" s="297"/>
      <c r="T435" s="297"/>
      <c r="U435" s="297"/>
      <c r="V435" s="297"/>
      <c r="W435" s="297"/>
      <c r="X435" s="297"/>
      <c r="Y435" s="297"/>
      <c r="Z435" s="297"/>
    </row>
    <row r="436" spans="1:26" ht="15.75" customHeight="1">
      <c r="A436" s="297"/>
      <c r="B436" s="297"/>
      <c r="C436" s="297"/>
      <c r="D436" s="297"/>
      <c r="E436" s="297"/>
      <c r="F436" s="297"/>
      <c r="G436" s="297"/>
      <c r="H436" s="297"/>
      <c r="I436" s="297"/>
      <c r="J436" s="297"/>
      <c r="K436" s="297"/>
      <c r="L436" s="297"/>
      <c r="M436" s="297"/>
      <c r="N436" s="699"/>
      <c r="O436" s="699"/>
      <c r="P436" s="297"/>
      <c r="Q436" s="297"/>
      <c r="R436" s="297"/>
      <c r="S436" s="297"/>
      <c r="T436" s="297"/>
      <c r="U436" s="297"/>
      <c r="V436" s="297"/>
      <c r="W436" s="297"/>
      <c r="X436" s="297"/>
      <c r="Y436" s="297"/>
      <c r="Z436" s="297"/>
    </row>
    <row r="437" spans="1:26" ht="15.75" customHeight="1">
      <c r="A437" s="297"/>
      <c r="B437" s="297"/>
      <c r="C437" s="297"/>
      <c r="D437" s="297"/>
      <c r="E437" s="297"/>
      <c r="F437" s="297"/>
      <c r="G437" s="297"/>
      <c r="H437" s="297"/>
      <c r="I437" s="297"/>
      <c r="J437" s="297"/>
      <c r="K437" s="297"/>
      <c r="L437" s="297"/>
      <c r="M437" s="297"/>
      <c r="N437" s="699"/>
      <c r="O437" s="699"/>
      <c r="P437" s="297"/>
      <c r="Q437" s="297"/>
      <c r="R437" s="297"/>
      <c r="S437" s="297"/>
      <c r="T437" s="297"/>
      <c r="U437" s="297"/>
      <c r="V437" s="297"/>
      <c r="W437" s="297"/>
      <c r="X437" s="297"/>
      <c r="Y437" s="297"/>
      <c r="Z437" s="297"/>
    </row>
    <row r="438" spans="1:26" ht="15.75" customHeight="1">
      <c r="A438" s="297"/>
      <c r="B438" s="297"/>
      <c r="C438" s="297"/>
      <c r="D438" s="297"/>
      <c r="E438" s="297"/>
      <c r="F438" s="297"/>
      <c r="G438" s="297"/>
      <c r="H438" s="297"/>
      <c r="I438" s="297"/>
      <c r="J438" s="297"/>
      <c r="K438" s="297"/>
      <c r="L438" s="297"/>
      <c r="M438" s="297"/>
      <c r="N438" s="699"/>
      <c r="O438" s="699"/>
      <c r="P438" s="297"/>
      <c r="Q438" s="297"/>
      <c r="R438" s="297"/>
      <c r="S438" s="297"/>
      <c r="T438" s="297"/>
      <c r="U438" s="297"/>
      <c r="V438" s="297"/>
      <c r="W438" s="297"/>
      <c r="X438" s="297"/>
      <c r="Y438" s="297"/>
      <c r="Z438" s="297"/>
    </row>
    <row r="439" spans="1:26" ht="15.75" customHeight="1">
      <c r="A439" s="297"/>
      <c r="B439" s="297"/>
      <c r="C439" s="297"/>
      <c r="D439" s="297"/>
      <c r="E439" s="297"/>
      <c r="F439" s="297"/>
      <c r="G439" s="297"/>
      <c r="H439" s="297"/>
      <c r="I439" s="297"/>
      <c r="J439" s="297"/>
      <c r="K439" s="297"/>
      <c r="L439" s="297"/>
      <c r="M439" s="297"/>
      <c r="N439" s="699"/>
      <c r="O439" s="699"/>
      <c r="P439" s="297"/>
      <c r="Q439" s="297"/>
      <c r="R439" s="297"/>
      <c r="S439" s="297"/>
      <c r="T439" s="297"/>
      <c r="U439" s="297"/>
      <c r="V439" s="297"/>
      <c r="W439" s="297"/>
      <c r="X439" s="297"/>
      <c r="Y439" s="297"/>
      <c r="Z439" s="297"/>
    </row>
    <row r="440" spans="1:26" ht="15.75" customHeight="1">
      <c r="A440" s="297"/>
      <c r="B440" s="297"/>
      <c r="C440" s="297"/>
      <c r="D440" s="297"/>
      <c r="E440" s="297"/>
      <c r="F440" s="297"/>
      <c r="G440" s="297"/>
      <c r="H440" s="297"/>
      <c r="I440" s="297"/>
      <c r="J440" s="297"/>
      <c r="K440" s="297"/>
      <c r="L440" s="297"/>
      <c r="M440" s="297"/>
      <c r="N440" s="699"/>
      <c r="O440" s="699"/>
      <c r="P440" s="297"/>
      <c r="Q440" s="297"/>
      <c r="R440" s="297"/>
      <c r="S440" s="297"/>
      <c r="T440" s="297"/>
      <c r="U440" s="297"/>
      <c r="V440" s="297"/>
      <c r="W440" s="297"/>
      <c r="X440" s="297"/>
      <c r="Y440" s="297"/>
      <c r="Z440" s="297"/>
    </row>
    <row r="441" spans="1:26" ht="15.75" customHeight="1">
      <c r="A441" s="297"/>
      <c r="B441" s="297"/>
      <c r="C441" s="297"/>
      <c r="D441" s="297"/>
      <c r="E441" s="297"/>
      <c r="F441" s="297"/>
      <c r="G441" s="297"/>
      <c r="H441" s="297"/>
      <c r="I441" s="297"/>
      <c r="J441" s="297"/>
      <c r="K441" s="297"/>
      <c r="L441" s="297"/>
      <c r="M441" s="297"/>
      <c r="N441" s="699"/>
      <c r="O441" s="699"/>
      <c r="P441" s="297"/>
      <c r="Q441" s="297"/>
      <c r="R441" s="297"/>
      <c r="S441" s="297"/>
      <c r="T441" s="297"/>
      <c r="U441" s="297"/>
      <c r="V441" s="297"/>
      <c r="W441" s="297"/>
      <c r="X441" s="297"/>
      <c r="Y441" s="297"/>
      <c r="Z441" s="297"/>
    </row>
    <row r="442" spans="1:26" ht="15.75" customHeight="1">
      <c r="A442" s="297"/>
      <c r="B442" s="297"/>
      <c r="C442" s="297"/>
      <c r="D442" s="297"/>
      <c r="E442" s="297"/>
      <c r="F442" s="297"/>
      <c r="G442" s="297"/>
      <c r="H442" s="297"/>
      <c r="I442" s="297"/>
      <c r="J442" s="297"/>
      <c r="K442" s="297"/>
      <c r="L442" s="297"/>
      <c r="M442" s="297"/>
      <c r="N442" s="699"/>
      <c r="O442" s="699"/>
      <c r="P442" s="297"/>
      <c r="Q442" s="297"/>
      <c r="R442" s="297"/>
      <c r="S442" s="297"/>
      <c r="T442" s="297"/>
      <c r="U442" s="297"/>
      <c r="V442" s="297"/>
      <c r="W442" s="297"/>
      <c r="X442" s="297"/>
      <c r="Y442" s="297"/>
      <c r="Z442" s="297"/>
    </row>
    <row r="443" spans="1:26" ht="15.75" customHeight="1">
      <c r="A443" s="297"/>
      <c r="B443" s="297"/>
      <c r="C443" s="297"/>
      <c r="D443" s="297"/>
      <c r="E443" s="297"/>
      <c r="F443" s="297"/>
      <c r="G443" s="297"/>
      <c r="H443" s="297"/>
      <c r="I443" s="297"/>
      <c r="J443" s="297"/>
      <c r="K443" s="297"/>
      <c r="L443" s="297"/>
      <c r="M443" s="297"/>
      <c r="N443" s="699"/>
      <c r="O443" s="699"/>
      <c r="P443" s="297"/>
      <c r="Q443" s="297"/>
      <c r="R443" s="297"/>
      <c r="S443" s="297"/>
      <c r="T443" s="297"/>
      <c r="U443" s="297"/>
      <c r="V443" s="297"/>
      <c r="W443" s="297"/>
      <c r="X443" s="297"/>
      <c r="Y443" s="297"/>
      <c r="Z443" s="297"/>
    </row>
    <row r="444" spans="1:26" ht="15.75" customHeight="1">
      <c r="A444" s="297"/>
      <c r="B444" s="297"/>
      <c r="C444" s="297"/>
      <c r="D444" s="297"/>
      <c r="E444" s="297"/>
      <c r="F444" s="297"/>
      <c r="G444" s="297"/>
      <c r="H444" s="297"/>
      <c r="I444" s="297"/>
      <c r="J444" s="297"/>
      <c r="K444" s="297"/>
      <c r="L444" s="297"/>
      <c r="M444" s="297"/>
      <c r="N444" s="699"/>
      <c r="O444" s="699"/>
      <c r="P444" s="297"/>
      <c r="Q444" s="297"/>
      <c r="R444" s="297"/>
      <c r="S444" s="297"/>
      <c r="T444" s="297"/>
      <c r="U444" s="297"/>
      <c r="V444" s="297"/>
      <c r="W444" s="297"/>
      <c r="X444" s="297"/>
      <c r="Y444" s="297"/>
      <c r="Z444" s="297"/>
    </row>
    <row r="445" spans="1:26" ht="15.75" customHeight="1">
      <c r="A445" s="297"/>
      <c r="B445" s="297"/>
      <c r="C445" s="297"/>
      <c r="D445" s="297"/>
      <c r="E445" s="297"/>
      <c r="F445" s="297"/>
      <c r="G445" s="297"/>
      <c r="H445" s="297"/>
      <c r="I445" s="297"/>
      <c r="J445" s="297"/>
      <c r="K445" s="297"/>
      <c r="L445" s="297"/>
      <c r="M445" s="297"/>
      <c r="N445" s="699"/>
      <c r="O445" s="699"/>
      <c r="P445" s="297"/>
      <c r="Q445" s="297"/>
      <c r="R445" s="297"/>
      <c r="S445" s="297"/>
      <c r="T445" s="297"/>
      <c r="U445" s="297"/>
      <c r="V445" s="297"/>
      <c r="W445" s="297"/>
      <c r="X445" s="297"/>
      <c r="Y445" s="297"/>
      <c r="Z445" s="297"/>
    </row>
    <row r="446" spans="1:26" ht="15.75" customHeight="1">
      <c r="A446" s="297"/>
      <c r="B446" s="297"/>
      <c r="C446" s="297"/>
      <c r="D446" s="297"/>
      <c r="E446" s="297"/>
      <c r="F446" s="297"/>
      <c r="G446" s="297"/>
      <c r="H446" s="297"/>
      <c r="I446" s="297"/>
      <c r="J446" s="297"/>
      <c r="K446" s="297"/>
      <c r="L446" s="297"/>
      <c r="M446" s="297"/>
      <c r="N446" s="699"/>
      <c r="O446" s="699"/>
      <c r="P446" s="297"/>
      <c r="Q446" s="297"/>
      <c r="R446" s="297"/>
      <c r="S446" s="297"/>
      <c r="T446" s="297"/>
      <c r="U446" s="297"/>
      <c r="V446" s="297"/>
      <c r="W446" s="297"/>
      <c r="X446" s="297"/>
      <c r="Y446" s="297"/>
      <c r="Z446" s="297"/>
    </row>
    <row r="447" spans="1:26" ht="15.75" customHeight="1">
      <c r="A447" s="297"/>
      <c r="B447" s="297"/>
      <c r="C447" s="297"/>
      <c r="D447" s="297"/>
      <c r="E447" s="297"/>
      <c r="F447" s="297"/>
      <c r="G447" s="297"/>
      <c r="H447" s="297"/>
      <c r="I447" s="297"/>
      <c r="J447" s="297"/>
      <c r="K447" s="297"/>
      <c r="L447" s="297"/>
      <c r="M447" s="297"/>
      <c r="N447" s="699"/>
      <c r="O447" s="699"/>
      <c r="P447" s="297"/>
      <c r="Q447" s="297"/>
      <c r="R447" s="297"/>
      <c r="S447" s="297"/>
      <c r="T447" s="297"/>
      <c r="U447" s="297"/>
      <c r="V447" s="297"/>
      <c r="W447" s="297"/>
      <c r="X447" s="297"/>
      <c r="Y447" s="297"/>
      <c r="Z447" s="297"/>
    </row>
    <row r="448" spans="1:26" ht="15.75" customHeight="1">
      <c r="A448" s="297"/>
      <c r="B448" s="297"/>
      <c r="C448" s="297"/>
      <c r="D448" s="297"/>
      <c r="E448" s="297"/>
      <c r="F448" s="297"/>
      <c r="G448" s="297"/>
      <c r="H448" s="297"/>
      <c r="I448" s="297"/>
      <c r="J448" s="297"/>
      <c r="K448" s="297"/>
      <c r="L448" s="297"/>
      <c r="M448" s="297"/>
      <c r="N448" s="699"/>
      <c r="O448" s="699"/>
      <c r="P448" s="297"/>
      <c r="Q448" s="297"/>
      <c r="R448" s="297"/>
      <c r="S448" s="297"/>
      <c r="T448" s="297"/>
      <c r="U448" s="297"/>
      <c r="V448" s="297"/>
      <c r="W448" s="297"/>
      <c r="X448" s="297"/>
      <c r="Y448" s="297"/>
      <c r="Z448" s="297"/>
    </row>
    <row r="449" spans="1:26" ht="15.75" customHeight="1">
      <c r="A449" s="297"/>
      <c r="B449" s="297"/>
      <c r="C449" s="297"/>
      <c r="D449" s="297"/>
      <c r="E449" s="297"/>
      <c r="F449" s="297"/>
      <c r="G449" s="297"/>
      <c r="H449" s="297"/>
      <c r="I449" s="297"/>
      <c r="J449" s="297"/>
      <c r="K449" s="297"/>
      <c r="L449" s="297"/>
      <c r="M449" s="297"/>
      <c r="N449" s="699"/>
      <c r="O449" s="699"/>
      <c r="P449" s="297"/>
      <c r="Q449" s="297"/>
      <c r="R449" s="297"/>
      <c r="S449" s="297"/>
      <c r="T449" s="297"/>
      <c r="U449" s="297"/>
      <c r="V449" s="297"/>
      <c r="W449" s="297"/>
      <c r="X449" s="297"/>
      <c r="Y449" s="297"/>
      <c r="Z449" s="297"/>
    </row>
    <row r="450" spans="1:26" ht="15.75" customHeight="1">
      <c r="A450" s="297"/>
      <c r="B450" s="297"/>
      <c r="C450" s="297"/>
      <c r="D450" s="297"/>
      <c r="E450" s="297"/>
      <c r="F450" s="297"/>
      <c r="G450" s="297"/>
      <c r="H450" s="297"/>
      <c r="I450" s="297"/>
      <c r="J450" s="297"/>
      <c r="K450" s="297"/>
      <c r="L450" s="297"/>
      <c r="M450" s="297"/>
      <c r="N450" s="699"/>
      <c r="O450" s="699"/>
      <c r="P450" s="297"/>
      <c r="Q450" s="297"/>
      <c r="R450" s="297"/>
      <c r="S450" s="297"/>
      <c r="T450" s="297"/>
      <c r="U450" s="297"/>
      <c r="V450" s="297"/>
      <c r="W450" s="297"/>
      <c r="X450" s="297"/>
      <c r="Y450" s="297"/>
      <c r="Z450" s="297"/>
    </row>
    <row r="451" spans="1:26" ht="15.75" customHeight="1">
      <c r="A451" s="297"/>
      <c r="B451" s="297"/>
      <c r="C451" s="297"/>
      <c r="D451" s="297"/>
      <c r="E451" s="297"/>
      <c r="F451" s="297"/>
      <c r="G451" s="297"/>
      <c r="H451" s="297"/>
      <c r="I451" s="297"/>
      <c r="J451" s="297"/>
      <c r="K451" s="297"/>
      <c r="L451" s="297"/>
      <c r="M451" s="297"/>
      <c r="N451" s="699"/>
      <c r="O451" s="699"/>
      <c r="P451" s="297"/>
      <c r="Q451" s="297"/>
      <c r="R451" s="297"/>
      <c r="S451" s="297"/>
      <c r="T451" s="297"/>
      <c r="U451" s="297"/>
      <c r="V451" s="297"/>
      <c r="W451" s="297"/>
      <c r="X451" s="297"/>
      <c r="Y451" s="297"/>
      <c r="Z451" s="297"/>
    </row>
    <row r="452" spans="1:26" ht="15.75" customHeight="1">
      <c r="A452" s="297"/>
      <c r="B452" s="297"/>
      <c r="C452" s="297"/>
      <c r="D452" s="297"/>
      <c r="E452" s="297"/>
      <c r="F452" s="297"/>
      <c r="G452" s="297"/>
      <c r="H452" s="297"/>
      <c r="I452" s="297"/>
      <c r="J452" s="297"/>
      <c r="K452" s="297"/>
      <c r="L452" s="297"/>
      <c r="M452" s="297"/>
      <c r="N452" s="699"/>
      <c r="O452" s="699"/>
      <c r="P452" s="297"/>
      <c r="Q452" s="297"/>
      <c r="R452" s="297"/>
      <c r="S452" s="297"/>
      <c r="T452" s="297"/>
      <c r="U452" s="297"/>
      <c r="V452" s="297"/>
      <c r="W452" s="297"/>
      <c r="X452" s="297"/>
      <c r="Y452" s="297"/>
      <c r="Z452" s="297"/>
    </row>
    <row r="453" spans="1:26" ht="15.75" customHeight="1">
      <c r="A453" s="297"/>
      <c r="B453" s="297"/>
      <c r="C453" s="297"/>
      <c r="D453" s="297"/>
      <c r="E453" s="297"/>
      <c r="F453" s="297"/>
      <c r="G453" s="297"/>
      <c r="H453" s="297"/>
      <c r="I453" s="297"/>
      <c r="J453" s="297"/>
      <c r="K453" s="297"/>
      <c r="L453" s="297"/>
      <c r="M453" s="297"/>
      <c r="N453" s="699"/>
      <c r="O453" s="699"/>
      <c r="P453" s="297"/>
      <c r="Q453" s="297"/>
      <c r="R453" s="297"/>
      <c r="S453" s="297"/>
      <c r="T453" s="297"/>
      <c r="U453" s="297"/>
      <c r="V453" s="297"/>
      <c r="W453" s="297"/>
      <c r="X453" s="297"/>
      <c r="Y453" s="297"/>
      <c r="Z453" s="297"/>
    </row>
    <row r="454" spans="1:26" ht="15.75" customHeight="1">
      <c r="A454" s="297"/>
      <c r="B454" s="297"/>
      <c r="C454" s="297"/>
      <c r="D454" s="297"/>
      <c r="E454" s="297"/>
      <c r="F454" s="297"/>
      <c r="G454" s="297"/>
      <c r="H454" s="297"/>
      <c r="I454" s="297"/>
      <c r="J454" s="297"/>
      <c r="K454" s="297"/>
      <c r="L454" s="297"/>
      <c r="M454" s="297"/>
      <c r="N454" s="699"/>
      <c r="O454" s="699"/>
      <c r="P454" s="297"/>
      <c r="Q454" s="297"/>
      <c r="R454" s="297"/>
      <c r="S454" s="297"/>
      <c r="T454" s="297"/>
      <c r="U454" s="297"/>
      <c r="V454" s="297"/>
      <c r="W454" s="297"/>
      <c r="X454" s="297"/>
      <c r="Y454" s="297"/>
      <c r="Z454" s="297"/>
    </row>
    <row r="455" spans="1:26" ht="15.75" customHeight="1">
      <c r="A455" s="297"/>
      <c r="B455" s="297"/>
      <c r="C455" s="297"/>
      <c r="D455" s="297"/>
      <c r="E455" s="297"/>
      <c r="F455" s="297"/>
      <c r="G455" s="297"/>
      <c r="H455" s="297"/>
      <c r="I455" s="297"/>
      <c r="J455" s="297"/>
      <c r="K455" s="297"/>
      <c r="L455" s="297"/>
      <c r="M455" s="297"/>
      <c r="N455" s="699"/>
      <c r="O455" s="699"/>
      <c r="P455" s="297"/>
      <c r="Q455" s="297"/>
      <c r="R455" s="297"/>
      <c r="S455" s="297"/>
      <c r="T455" s="297"/>
      <c r="U455" s="297"/>
      <c r="V455" s="297"/>
      <c r="W455" s="297"/>
      <c r="X455" s="297"/>
      <c r="Y455" s="297"/>
      <c r="Z455" s="297"/>
    </row>
    <row r="456" spans="1:26" ht="15.75" customHeight="1">
      <c r="A456" s="297"/>
      <c r="B456" s="297"/>
      <c r="C456" s="297"/>
      <c r="D456" s="297"/>
      <c r="E456" s="297"/>
      <c r="F456" s="297"/>
      <c r="G456" s="297"/>
      <c r="H456" s="297"/>
      <c r="I456" s="297"/>
      <c r="J456" s="297"/>
      <c r="K456" s="297"/>
      <c r="L456" s="297"/>
      <c r="M456" s="297"/>
      <c r="N456" s="699"/>
      <c r="O456" s="699"/>
      <c r="P456" s="297"/>
      <c r="Q456" s="297"/>
      <c r="R456" s="297"/>
      <c r="S456" s="297"/>
      <c r="T456" s="297"/>
      <c r="U456" s="297"/>
      <c r="V456" s="297"/>
      <c r="W456" s="297"/>
      <c r="X456" s="297"/>
      <c r="Y456" s="297"/>
      <c r="Z456" s="297"/>
    </row>
    <row r="457" spans="1:26" ht="15.75" customHeight="1">
      <c r="A457" s="297"/>
      <c r="B457" s="297"/>
      <c r="C457" s="297"/>
      <c r="D457" s="297"/>
      <c r="E457" s="297"/>
      <c r="F457" s="297"/>
      <c r="G457" s="297"/>
      <c r="H457" s="297"/>
      <c r="I457" s="297"/>
      <c r="J457" s="297"/>
      <c r="K457" s="297"/>
      <c r="L457" s="297"/>
      <c r="M457" s="297"/>
      <c r="N457" s="699"/>
      <c r="O457" s="699"/>
      <c r="P457" s="297"/>
      <c r="Q457" s="297"/>
      <c r="R457" s="297"/>
      <c r="S457" s="297"/>
      <c r="T457" s="297"/>
      <c r="U457" s="297"/>
      <c r="V457" s="297"/>
      <c r="W457" s="297"/>
      <c r="X457" s="297"/>
      <c r="Y457" s="297"/>
      <c r="Z457" s="297"/>
    </row>
    <row r="458" spans="1:26" ht="15.75" customHeight="1">
      <c r="A458" s="297"/>
      <c r="B458" s="297"/>
      <c r="C458" s="297"/>
      <c r="D458" s="297"/>
      <c r="E458" s="297"/>
      <c r="F458" s="297"/>
      <c r="G458" s="297"/>
      <c r="H458" s="297"/>
      <c r="I458" s="297"/>
      <c r="J458" s="297"/>
      <c r="K458" s="297"/>
      <c r="L458" s="297"/>
      <c r="M458" s="297"/>
      <c r="N458" s="699"/>
      <c r="O458" s="699"/>
      <c r="P458" s="297"/>
      <c r="Q458" s="297"/>
      <c r="R458" s="297"/>
      <c r="S458" s="297"/>
      <c r="T458" s="297"/>
      <c r="U458" s="297"/>
      <c r="V458" s="297"/>
      <c r="W458" s="297"/>
      <c r="X458" s="297"/>
      <c r="Y458" s="297"/>
      <c r="Z458" s="297"/>
    </row>
    <row r="459" spans="1:26" ht="15.75" customHeight="1">
      <c r="A459" s="297"/>
      <c r="B459" s="297"/>
      <c r="C459" s="297"/>
      <c r="D459" s="297"/>
      <c r="E459" s="297"/>
      <c r="F459" s="297"/>
      <c r="G459" s="297"/>
      <c r="H459" s="297"/>
      <c r="I459" s="297"/>
      <c r="J459" s="297"/>
      <c r="K459" s="297"/>
      <c r="L459" s="297"/>
      <c r="M459" s="297"/>
      <c r="N459" s="699"/>
      <c r="O459" s="699"/>
      <c r="P459" s="297"/>
      <c r="Q459" s="297"/>
      <c r="R459" s="297"/>
      <c r="S459" s="297"/>
      <c r="T459" s="297"/>
      <c r="U459" s="297"/>
      <c r="V459" s="297"/>
      <c r="W459" s="297"/>
      <c r="X459" s="297"/>
      <c r="Y459" s="297"/>
      <c r="Z459" s="297"/>
    </row>
    <row r="460" spans="1:26" ht="15.75" customHeight="1">
      <c r="A460" s="297"/>
      <c r="B460" s="297"/>
      <c r="C460" s="297"/>
      <c r="D460" s="297"/>
      <c r="E460" s="297"/>
      <c r="F460" s="297"/>
      <c r="G460" s="297"/>
      <c r="H460" s="297"/>
      <c r="I460" s="297"/>
      <c r="J460" s="297"/>
      <c r="K460" s="297"/>
      <c r="L460" s="297"/>
      <c r="M460" s="297"/>
      <c r="N460" s="699"/>
      <c r="O460" s="699"/>
      <c r="P460" s="297"/>
      <c r="Q460" s="297"/>
      <c r="R460" s="297"/>
      <c r="S460" s="297"/>
      <c r="T460" s="297"/>
      <c r="U460" s="297"/>
      <c r="V460" s="297"/>
      <c r="W460" s="297"/>
      <c r="X460" s="297"/>
      <c r="Y460" s="297"/>
      <c r="Z460" s="297"/>
    </row>
    <row r="461" spans="1:26" ht="15.75" customHeight="1">
      <c r="A461" s="297"/>
      <c r="B461" s="297"/>
      <c r="C461" s="297"/>
      <c r="D461" s="297"/>
      <c r="E461" s="297"/>
      <c r="F461" s="297"/>
      <c r="G461" s="297"/>
      <c r="H461" s="297"/>
      <c r="I461" s="297"/>
      <c r="J461" s="297"/>
      <c r="K461" s="297"/>
      <c r="L461" s="297"/>
      <c r="M461" s="297"/>
      <c r="N461" s="699"/>
      <c r="O461" s="699"/>
      <c r="P461" s="297"/>
      <c r="Q461" s="297"/>
      <c r="R461" s="297"/>
      <c r="S461" s="297"/>
      <c r="T461" s="297"/>
      <c r="U461" s="297"/>
      <c r="V461" s="297"/>
      <c r="W461" s="297"/>
      <c r="X461" s="297"/>
      <c r="Y461" s="297"/>
      <c r="Z461" s="297"/>
    </row>
    <row r="462" spans="1:26" ht="15.75" customHeight="1">
      <c r="A462" s="297"/>
      <c r="B462" s="297"/>
      <c r="C462" s="297"/>
      <c r="D462" s="297"/>
      <c r="E462" s="297"/>
      <c r="F462" s="297"/>
      <c r="G462" s="297"/>
      <c r="H462" s="297"/>
      <c r="I462" s="297"/>
      <c r="J462" s="297"/>
      <c r="K462" s="297"/>
      <c r="L462" s="297"/>
      <c r="M462" s="297"/>
      <c r="N462" s="699"/>
      <c r="O462" s="699"/>
      <c r="P462" s="297"/>
      <c r="Q462" s="297"/>
      <c r="R462" s="297"/>
      <c r="S462" s="297"/>
      <c r="T462" s="297"/>
      <c r="U462" s="297"/>
      <c r="V462" s="297"/>
      <c r="W462" s="297"/>
      <c r="X462" s="297"/>
      <c r="Y462" s="297"/>
      <c r="Z462" s="297"/>
    </row>
    <row r="463" spans="1:26" ht="15.75" customHeight="1">
      <c r="A463" s="297"/>
      <c r="B463" s="297"/>
      <c r="C463" s="297"/>
      <c r="D463" s="297"/>
      <c r="E463" s="297"/>
      <c r="F463" s="297"/>
      <c r="G463" s="297"/>
      <c r="H463" s="297"/>
      <c r="I463" s="297"/>
      <c r="J463" s="297"/>
      <c r="K463" s="297"/>
      <c r="L463" s="297"/>
      <c r="M463" s="297"/>
      <c r="N463" s="699"/>
      <c r="O463" s="699"/>
      <c r="P463" s="297"/>
      <c r="Q463" s="297"/>
      <c r="R463" s="297"/>
      <c r="S463" s="297"/>
      <c r="T463" s="297"/>
      <c r="U463" s="297"/>
      <c r="V463" s="297"/>
      <c r="W463" s="297"/>
      <c r="X463" s="297"/>
      <c r="Y463" s="297"/>
      <c r="Z463" s="297"/>
    </row>
    <row r="464" spans="1:26" ht="15.75" customHeight="1">
      <c r="A464" s="297"/>
      <c r="B464" s="297"/>
      <c r="C464" s="297"/>
      <c r="D464" s="297"/>
      <c r="E464" s="297"/>
      <c r="F464" s="297"/>
      <c r="G464" s="297"/>
      <c r="H464" s="297"/>
      <c r="I464" s="297"/>
      <c r="J464" s="297"/>
      <c r="K464" s="297"/>
      <c r="L464" s="297"/>
      <c r="M464" s="297"/>
      <c r="N464" s="699"/>
      <c r="O464" s="699"/>
      <c r="P464" s="297"/>
      <c r="Q464" s="297"/>
      <c r="R464" s="297"/>
      <c r="S464" s="297"/>
      <c r="T464" s="297"/>
      <c r="U464" s="297"/>
      <c r="V464" s="297"/>
      <c r="W464" s="297"/>
      <c r="X464" s="297"/>
      <c r="Y464" s="297"/>
      <c r="Z464" s="297"/>
    </row>
    <row r="465" spans="1:26" ht="15.75" customHeight="1">
      <c r="A465" s="297"/>
      <c r="B465" s="297"/>
      <c r="C465" s="297"/>
      <c r="D465" s="297"/>
      <c r="E465" s="297"/>
      <c r="F465" s="297"/>
      <c r="G465" s="297"/>
      <c r="H465" s="297"/>
      <c r="I465" s="297"/>
      <c r="J465" s="297"/>
      <c r="K465" s="297"/>
      <c r="L465" s="297"/>
      <c r="M465" s="297"/>
      <c r="N465" s="699"/>
      <c r="O465" s="699"/>
      <c r="P465" s="297"/>
      <c r="Q465" s="297"/>
      <c r="R465" s="297"/>
      <c r="S465" s="297"/>
      <c r="T465" s="297"/>
      <c r="U465" s="297"/>
      <c r="V465" s="297"/>
      <c r="W465" s="297"/>
      <c r="X465" s="297"/>
      <c r="Y465" s="297"/>
      <c r="Z465" s="297"/>
    </row>
    <row r="466" spans="1:26" ht="15.75" customHeight="1">
      <c r="A466" s="297"/>
      <c r="B466" s="297"/>
      <c r="C466" s="297"/>
      <c r="D466" s="297"/>
      <c r="E466" s="297"/>
      <c r="F466" s="297"/>
      <c r="G466" s="297"/>
      <c r="H466" s="297"/>
      <c r="I466" s="297"/>
      <c r="J466" s="297"/>
      <c r="K466" s="297"/>
      <c r="L466" s="297"/>
      <c r="M466" s="297"/>
      <c r="N466" s="699"/>
      <c r="O466" s="699"/>
      <c r="P466" s="297"/>
      <c r="Q466" s="297"/>
      <c r="R466" s="297"/>
      <c r="S466" s="297"/>
      <c r="T466" s="297"/>
      <c r="U466" s="297"/>
      <c r="V466" s="297"/>
      <c r="W466" s="297"/>
      <c r="X466" s="297"/>
      <c r="Y466" s="297"/>
      <c r="Z466" s="297"/>
    </row>
    <row r="467" spans="1:26" ht="15.75" customHeight="1">
      <c r="A467" s="297"/>
      <c r="B467" s="297"/>
      <c r="C467" s="297"/>
      <c r="D467" s="297"/>
      <c r="E467" s="297"/>
      <c r="F467" s="297"/>
      <c r="G467" s="297"/>
      <c r="H467" s="297"/>
      <c r="I467" s="297"/>
      <c r="J467" s="297"/>
      <c r="K467" s="297"/>
      <c r="L467" s="297"/>
      <c r="M467" s="297"/>
      <c r="N467" s="699"/>
      <c r="O467" s="699"/>
      <c r="P467" s="297"/>
      <c r="Q467" s="297"/>
      <c r="R467" s="297"/>
      <c r="S467" s="297"/>
      <c r="T467" s="297"/>
      <c r="U467" s="297"/>
      <c r="V467" s="297"/>
      <c r="W467" s="297"/>
      <c r="X467" s="297"/>
      <c r="Y467" s="297"/>
      <c r="Z467" s="297"/>
    </row>
    <row r="468" spans="1:26" ht="15.75" customHeight="1">
      <c r="A468" s="297"/>
      <c r="B468" s="297"/>
      <c r="C468" s="297"/>
      <c r="D468" s="297"/>
      <c r="E468" s="297"/>
      <c r="F468" s="297"/>
      <c r="G468" s="297"/>
      <c r="H468" s="297"/>
      <c r="I468" s="297"/>
      <c r="J468" s="297"/>
      <c r="K468" s="297"/>
      <c r="L468" s="297"/>
      <c r="M468" s="297"/>
      <c r="N468" s="699"/>
      <c r="O468" s="699"/>
      <c r="P468" s="297"/>
      <c r="Q468" s="297"/>
      <c r="R468" s="297"/>
      <c r="S468" s="297"/>
      <c r="T468" s="297"/>
      <c r="U468" s="297"/>
      <c r="V468" s="297"/>
      <c r="W468" s="297"/>
      <c r="X468" s="297"/>
      <c r="Y468" s="297"/>
      <c r="Z468" s="297"/>
    </row>
    <row r="469" spans="1:26" ht="15.75" customHeight="1">
      <c r="A469" s="297"/>
      <c r="B469" s="297"/>
      <c r="C469" s="297"/>
      <c r="D469" s="297"/>
      <c r="E469" s="297"/>
      <c r="F469" s="297"/>
      <c r="G469" s="297"/>
      <c r="H469" s="297"/>
      <c r="I469" s="297"/>
      <c r="J469" s="297"/>
      <c r="K469" s="297"/>
      <c r="L469" s="297"/>
      <c r="M469" s="297"/>
      <c r="N469" s="699"/>
      <c r="O469" s="699"/>
      <c r="P469" s="297"/>
      <c r="Q469" s="297"/>
      <c r="R469" s="297"/>
      <c r="S469" s="297"/>
      <c r="T469" s="297"/>
      <c r="U469" s="297"/>
      <c r="V469" s="297"/>
      <c r="W469" s="297"/>
      <c r="X469" s="297"/>
      <c r="Y469" s="297"/>
      <c r="Z469" s="297"/>
    </row>
    <row r="470" spans="1:26" ht="15.75" customHeight="1">
      <c r="A470" s="297"/>
      <c r="B470" s="297"/>
      <c r="C470" s="297"/>
      <c r="D470" s="297"/>
      <c r="E470" s="297"/>
      <c r="F470" s="297"/>
      <c r="G470" s="297"/>
      <c r="H470" s="297"/>
      <c r="I470" s="297"/>
      <c r="J470" s="297"/>
      <c r="K470" s="297"/>
      <c r="L470" s="297"/>
      <c r="M470" s="297"/>
      <c r="N470" s="699"/>
      <c r="O470" s="699"/>
      <c r="P470" s="297"/>
      <c r="Q470" s="297"/>
      <c r="R470" s="297"/>
      <c r="S470" s="297"/>
      <c r="T470" s="297"/>
      <c r="U470" s="297"/>
      <c r="V470" s="297"/>
      <c r="W470" s="297"/>
      <c r="X470" s="297"/>
      <c r="Y470" s="297"/>
      <c r="Z470" s="297"/>
    </row>
    <row r="471" spans="1:26" ht="15.75" customHeight="1">
      <c r="A471" s="297"/>
      <c r="B471" s="297"/>
      <c r="C471" s="297"/>
      <c r="D471" s="297"/>
      <c r="E471" s="297"/>
      <c r="F471" s="297"/>
      <c r="G471" s="297"/>
      <c r="H471" s="297"/>
      <c r="I471" s="297"/>
      <c r="J471" s="297"/>
      <c r="K471" s="297"/>
      <c r="L471" s="297"/>
      <c r="M471" s="297"/>
      <c r="N471" s="699"/>
      <c r="O471" s="699"/>
      <c r="P471" s="297"/>
      <c r="Q471" s="297"/>
      <c r="R471" s="297"/>
      <c r="S471" s="297"/>
      <c r="T471" s="297"/>
      <c r="U471" s="297"/>
      <c r="V471" s="297"/>
      <c r="W471" s="297"/>
      <c r="X471" s="297"/>
      <c r="Y471" s="297"/>
      <c r="Z471" s="297"/>
    </row>
    <row r="472" spans="1:26" ht="15.75" customHeight="1">
      <c r="A472" s="297"/>
      <c r="B472" s="297"/>
      <c r="C472" s="297"/>
      <c r="D472" s="297"/>
      <c r="E472" s="297"/>
      <c r="F472" s="297"/>
      <c r="G472" s="297"/>
      <c r="H472" s="297"/>
      <c r="I472" s="297"/>
      <c r="J472" s="297"/>
      <c r="K472" s="297"/>
      <c r="L472" s="297"/>
      <c r="M472" s="297"/>
      <c r="N472" s="699"/>
      <c r="O472" s="699"/>
      <c r="P472" s="297"/>
      <c r="Q472" s="297"/>
      <c r="R472" s="297"/>
      <c r="S472" s="297"/>
      <c r="T472" s="297"/>
      <c r="U472" s="297"/>
      <c r="V472" s="297"/>
      <c r="W472" s="297"/>
      <c r="X472" s="297"/>
      <c r="Y472" s="297"/>
      <c r="Z472" s="297"/>
    </row>
    <row r="473" spans="1:26" ht="15.75" customHeight="1">
      <c r="A473" s="297"/>
      <c r="B473" s="297"/>
      <c r="C473" s="297"/>
      <c r="D473" s="297"/>
      <c r="E473" s="297"/>
      <c r="F473" s="297"/>
      <c r="G473" s="297"/>
      <c r="H473" s="297"/>
      <c r="I473" s="297"/>
      <c r="J473" s="297"/>
      <c r="K473" s="297"/>
      <c r="L473" s="297"/>
      <c r="M473" s="297"/>
      <c r="N473" s="699"/>
      <c r="O473" s="699"/>
      <c r="P473" s="297"/>
      <c r="Q473" s="297"/>
      <c r="R473" s="297"/>
      <c r="S473" s="297"/>
      <c r="T473" s="297"/>
      <c r="U473" s="297"/>
      <c r="V473" s="297"/>
      <c r="W473" s="297"/>
      <c r="X473" s="297"/>
      <c r="Y473" s="297"/>
      <c r="Z473" s="297"/>
    </row>
    <row r="474" spans="1:26" ht="15.75" customHeight="1">
      <c r="A474" s="297"/>
      <c r="B474" s="297"/>
      <c r="C474" s="297"/>
      <c r="D474" s="297"/>
      <c r="E474" s="297"/>
      <c r="F474" s="297"/>
      <c r="G474" s="297"/>
      <c r="H474" s="297"/>
      <c r="I474" s="297"/>
      <c r="J474" s="297"/>
      <c r="K474" s="297"/>
      <c r="L474" s="297"/>
      <c r="M474" s="297"/>
      <c r="N474" s="699"/>
      <c r="O474" s="699"/>
      <c r="P474" s="297"/>
      <c r="Q474" s="297"/>
      <c r="R474" s="297"/>
      <c r="S474" s="297"/>
      <c r="T474" s="297"/>
      <c r="U474" s="297"/>
      <c r="V474" s="297"/>
      <c r="W474" s="297"/>
      <c r="X474" s="297"/>
      <c r="Y474" s="297"/>
      <c r="Z474" s="297"/>
    </row>
    <row r="475" spans="1:26" ht="15.75" customHeight="1">
      <c r="A475" s="297"/>
      <c r="B475" s="297"/>
      <c r="C475" s="297"/>
      <c r="D475" s="297"/>
      <c r="E475" s="297"/>
      <c r="F475" s="297"/>
      <c r="G475" s="297"/>
      <c r="H475" s="297"/>
      <c r="I475" s="297"/>
      <c r="J475" s="297"/>
      <c r="K475" s="297"/>
      <c r="L475" s="297"/>
      <c r="M475" s="297"/>
      <c r="N475" s="699"/>
      <c r="O475" s="699"/>
      <c r="P475" s="297"/>
      <c r="Q475" s="297"/>
      <c r="R475" s="297"/>
      <c r="S475" s="297"/>
      <c r="T475" s="297"/>
      <c r="U475" s="297"/>
      <c r="V475" s="297"/>
      <c r="W475" s="297"/>
      <c r="X475" s="297"/>
      <c r="Y475" s="297"/>
      <c r="Z475" s="297"/>
    </row>
    <row r="476" spans="1:26" ht="15.75" customHeight="1">
      <c r="A476" s="297"/>
      <c r="B476" s="297"/>
      <c r="C476" s="297"/>
      <c r="D476" s="297"/>
      <c r="E476" s="297"/>
      <c r="F476" s="297"/>
      <c r="G476" s="297"/>
      <c r="H476" s="297"/>
      <c r="I476" s="297"/>
      <c r="J476" s="297"/>
      <c r="K476" s="297"/>
      <c r="L476" s="297"/>
      <c r="M476" s="297"/>
      <c r="N476" s="699"/>
      <c r="O476" s="699"/>
      <c r="P476" s="297"/>
      <c r="Q476" s="297"/>
      <c r="R476" s="297"/>
      <c r="S476" s="297"/>
      <c r="T476" s="297"/>
      <c r="U476" s="297"/>
      <c r="V476" s="297"/>
      <c r="W476" s="297"/>
      <c r="X476" s="297"/>
      <c r="Y476" s="297"/>
      <c r="Z476" s="297"/>
    </row>
    <row r="477" spans="1:26" ht="15.75" customHeight="1">
      <c r="A477" s="297"/>
      <c r="B477" s="297"/>
      <c r="C477" s="297"/>
      <c r="D477" s="297"/>
      <c r="E477" s="297"/>
      <c r="F477" s="297"/>
      <c r="G477" s="297"/>
      <c r="H477" s="297"/>
      <c r="I477" s="297"/>
      <c r="J477" s="297"/>
      <c r="K477" s="297"/>
      <c r="L477" s="297"/>
      <c r="M477" s="297"/>
      <c r="N477" s="699"/>
      <c r="O477" s="699"/>
      <c r="P477" s="297"/>
      <c r="Q477" s="297"/>
      <c r="R477" s="297"/>
      <c r="S477" s="297"/>
      <c r="T477" s="297"/>
      <c r="U477" s="297"/>
      <c r="V477" s="297"/>
      <c r="W477" s="297"/>
      <c r="X477" s="297"/>
      <c r="Y477" s="297"/>
      <c r="Z477" s="297"/>
    </row>
    <row r="478" spans="1:26" ht="15.75" customHeight="1">
      <c r="A478" s="297"/>
      <c r="B478" s="297"/>
      <c r="C478" s="297"/>
      <c r="D478" s="297"/>
      <c r="E478" s="297"/>
      <c r="F478" s="297"/>
      <c r="G478" s="297"/>
      <c r="H478" s="297"/>
      <c r="I478" s="297"/>
      <c r="J478" s="297"/>
      <c r="K478" s="297"/>
      <c r="L478" s="297"/>
      <c r="M478" s="297"/>
      <c r="N478" s="699"/>
      <c r="O478" s="699"/>
      <c r="P478" s="297"/>
      <c r="Q478" s="297"/>
      <c r="R478" s="297"/>
      <c r="S478" s="297"/>
      <c r="T478" s="297"/>
      <c r="U478" s="297"/>
      <c r="V478" s="297"/>
      <c r="W478" s="297"/>
      <c r="X478" s="297"/>
      <c r="Y478" s="297"/>
      <c r="Z478" s="297"/>
    </row>
    <row r="479" spans="1:26" ht="15.75" customHeight="1">
      <c r="A479" s="297"/>
      <c r="B479" s="297"/>
      <c r="C479" s="297"/>
      <c r="D479" s="297"/>
      <c r="E479" s="297"/>
      <c r="F479" s="297"/>
      <c r="G479" s="297"/>
      <c r="H479" s="297"/>
      <c r="I479" s="297"/>
      <c r="J479" s="297"/>
      <c r="K479" s="297"/>
      <c r="L479" s="297"/>
      <c r="M479" s="297"/>
      <c r="N479" s="699"/>
      <c r="O479" s="699"/>
      <c r="P479" s="297"/>
      <c r="Q479" s="297"/>
      <c r="R479" s="297"/>
      <c r="S479" s="297"/>
      <c r="T479" s="297"/>
      <c r="U479" s="297"/>
      <c r="V479" s="297"/>
      <c r="W479" s="297"/>
      <c r="X479" s="297"/>
      <c r="Y479" s="297"/>
      <c r="Z479" s="297"/>
    </row>
    <row r="480" spans="1:26" ht="15.75" customHeight="1">
      <c r="A480" s="297"/>
      <c r="B480" s="297"/>
      <c r="C480" s="297"/>
      <c r="D480" s="297"/>
      <c r="E480" s="297"/>
      <c r="F480" s="297"/>
      <c r="G480" s="297"/>
      <c r="H480" s="297"/>
      <c r="I480" s="297"/>
      <c r="J480" s="297"/>
      <c r="K480" s="297"/>
      <c r="L480" s="297"/>
      <c r="M480" s="297"/>
      <c r="N480" s="699"/>
      <c r="O480" s="699"/>
      <c r="P480" s="297"/>
      <c r="Q480" s="297"/>
      <c r="R480" s="297"/>
      <c r="S480" s="297"/>
      <c r="T480" s="297"/>
      <c r="U480" s="297"/>
      <c r="V480" s="297"/>
      <c r="W480" s="297"/>
      <c r="X480" s="297"/>
      <c r="Y480" s="297"/>
      <c r="Z480" s="297"/>
    </row>
    <row r="481" spans="1:26" ht="15.75" customHeight="1">
      <c r="A481" s="297"/>
      <c r="B481" s="297"/>
      <c r="C481" s="297"/>
      <c r="D481" s="297"/>
      <c r="E481" s="297"/>
      <c r="F481" s="297"/>
      <c r="G481" s="297"/>
      <c r="H481" s="297"/>
      <c r="I481" s="297"/>
      <c r="J481" s="297"/>
      <c r="K481" s="297"/>
      <c r="L481" s="297"/>
      <c r="M481" s="297"/>
      <c r="N481" s="699"/>
      <c r="O481" s="699"/>
      <c r="P481" s="297"/>
      <c r="Q481" s="297"/>
      <c r="R481" s="297"/>
      <c r="S481" s="297"/>
      <c r="T481" s="297"/>
      <c r="U481" s="297"/>
      <c r="V481" s="297"/>
      <c r="W481" s="297"/>
      <c r="X481" s="297"/>
      <c r="Y481" s="297"/>
      <c r="Z481" s="297"/>
    </row>
    <row r="482" spans="1:26" ht="15.75" customHeight="1">
      <c r="A482" s="297"/>
      <c r="B482" s="297"/>
      <c r="C482" s="297"/>
      <c r="D482" s="297"/>
      <c r="E482" s="297"/>
      <c r="F482" s="297"/>
      <c r="G482" s="297"/>
      <c r="H482" s="297"/>
      <c r="I482" s="297"/>
      <c r="J482" s="297"/>
      <c r="K482" s="297"/>
      <c r="L482" s="297"/>
      <c r="M482" s="297"/>
      <c r="N482" s="699"/>
      <c r="O482" s="699"/>
      <c r="P482" s="297"/>
      <c r="Q482" s="297"/>
      <c r="R482" s="297"/>
      <c r="S482" s="297"/>
      <c r="T482" s="297"/>
      <c r="U482" s="297"/>
      <c r="V482" s="297"/>
      <c r="W482" s="297"/>
      <c r="X482" s="297"/>
      <c r="Y482" s="297"/>
      <c r="Z482" s="297"/>
    </row>
    <row r="483" spans="1:26" ht="15.75" customHeight="1">
      <c r="A483" s="297"/>
      <c r="B483" s="297"/>
      <c r="C483" s="297"/>
      <c r="D483" s="297"/>
      <c r="E483" s="297"/>
      <c r="F483" s="297"/>
      <c r="G483" s="297"/>
      <c r="H483" s="297"/>
      <c r="I483" s="297"/>
      <c r="J483" s="297"/>
      <c r="K483" s="297"/>
      <c r="L483" s="297"/>
      <c r="M483" s="297"/>
      <c r="N483" s="699"/>
      <c r="O483" s="699"/>
      <c r="P483" s="297"/>
      <c r="Q483" s="297"/>
      <c r="R483" s="297"/>
      <c r="S483" s="297"/>
      <c r="T483" s="297"/>
      <c r="U483" s="297"/>
      <c r="V483" s="297"/>
      <c r="W483" s="297"/>
      <c r="X483" s="297"/>
      <c r="Y483" s="297"/>
      <c r="Z483" s="297"/>
    </row>
    <row r="484" spans="1:26" ht="15.75" customHeight="1">
      <c r="A484" s="297"/>
      <c r="B484" s="297"/>
      <c r="C484" s="297"/>
      <c r="D484" s="297"/>
      <c r="E484" s="297"/>
      <c r="F484" s="297"/>
      <c r="G484" s="297"/>
      <c r="H484" s="297"/>
      <c r="I484" s="297"/>
      <c r="J484" s="297"/>
      <c r="K484" s="297"/>
      <c r="L484" s="297"/>
      <c r="M484" s="297"/>
      <c r="N484" s="699"/>
      <c r="O484" s="699"/>
      <c r="P484" s="297"/>
      <c r="Q484" s="297"/>
      <c r="R484" s="297"/>
      <c r="S484" s="297"/>
      <c r="T484" s="297"/>
      <c r="U484" s="297"/>
      <c r="V484" s="297"/>
      <c r="W484" s="297"/>
      <c r="X484" s="297"/>
      <c r="Y484" s="297"/>
      <c r="Z484" s="297"/>
    </row>
    <row r="485" spans="1:26" ht="15.75" customHeight="1">
      <c r="A485" s="297"/>
      <c r="B485" s="297"/>
      <c r="C485" s="297"/>
      <c r="D485" s="297"/>
      <c r="E485" s="297"/>
      <c r="F485" s="297"/>
      <c r="G485" s="297"/>
      <c r="H485" s="297"/>
      <c r="I485" s="297"/>
      <c r="J485" s="297"/>
      <c r="K485" s="297"/>
      <c r="L485" s="297"/>
      <c r="M485" s="297"/>
      <c r="N485" s="699"/>
      <c r="O485" s="699"/>
      <c r="P485" s="297"/>
      <c r="Q485" s="297"/>
      <c r="R485" s="297"/>
      <c r="S485" s="297"/>
      <c r="T485" s="297"/>
      <c r="U485" s="297"/>
      <c r="V485" s="297"/>
      <c r="W485" s="297"/>
      <c r="X485" s="297"/>
      <c r="Y485" s="297"/>
      <c r="Z485" s="297"/>
    </row>
    <row r="486" spans="1:26" ht="15.75" customHeight="1">
      <c r="A486" s="297"/>
      <c r="B486" s="297"/>
      <c r="C486" s="297"/>
      <c r="D486" s="297"/>
      <c r="E486" s="297"/>
      <c r="F486" s="297"/>
      <c r="G486" s="297"/>
      <c r="H486" s="297"/>
      <c r="I486" s="297"/>
      <c r="J486" s="297"/>
      <c r="K486" s="297"/>
      <c r="L486" s="297"/>
      <c r="M486" s="297"/>
      <c r="N486" s="699"/>
      <c r="O486" s="699"/>
      <c r="P486" s="297"/>
      <c r="Q486" s="297"/>
      <c r="R486" s="297"/>
      <c r="S486" s="297"/>
      <c r="T486" s="297"/>
      <c r="U486" s="297"/>
      <c r="V486" s="297"/>
      <c r="W486" s="297"/>
      <c r="X486" s="297"/>
      <c r="Y486" s="297"/>
      <c r="Z486" s="297"/>
    </row>
    <row r="487" spans="1:26" ht="15.75" customHeight="1">
      <c r="A487" s="297"/>
      <c r="B487" s="297"/>
      <c r="C487" s="297"/>
      <c r="D487" s="297"/>
      <c r="E487" s="297"/>
      <c r="F487" s="297"/>
      <c r="G487" s="297"/>
      <c r="H487" s="297"/>
      <c r="I487" s="297"/>
      <c r="J487" s="297"/>
      <c r="K487" s="297"/>
      <c r="L487" s="297"/>
      <c r="M487" s="297"/>
      <c r="N487" s="699"/>
      <c r="O487" s="699"/>
      <c r="P487" s="297"/>
      <c r="Q487" s="297"/>
      <c r="R487" s="297"/>
      <c r="S487" s="297"/>
      <c r="T487" s="297"/>
      <c r="U487" s="297"/>
      <c r="V487" s="297"/>
      <c r="W487" s="297"/>
      <c r="X487" s="297"/>
      <c r="Y487" s="297"/>
      <c r="Z487" s="297"/>
    </row>
    <row r="488" spans="1:26" ht="15.75" customHeight="1">
      <c r="A488" s="297"/>
      <c r="B488" s="297"/>
      <c r="C488" s="297"/>
      <c r="D488" s="297"/>
      <c r="E488" s="297"/>
      <c r="F488" s="297"/>
      <c r="G488" s="297"/>
      <c r="H488" s="297"/>
      <c r="I488" s="297"/>
      <c r="J488" s="297"/>
      <c r="K488" s="297"/>
      <c r="L488" s="297"/>
      <c r="M488" s="297"/>
      <c r="N488" s="699"/>
      <c r="O488" s="699"/>
      <c r="P488" s="297"/>
      <c r="Q488" s="297"/>
      <c r="R488" s="297"/>
      <c r="S488" s="297"/>
      <c r="T488" s="297"/>
      <c r="U488" s="297"/>
      <c r="V488" s="297"/>
      <c r="W488" s="297"/>
      <c r="X488" s="297"/>
      <c r="Y488" s="297"/>
      <c r="Z488" s="297"/>
    </row>
    <row r="489" spans="1:26" ht="15.75" customHeight="1">
      <c r="A489" s="297"/>
      <c r="B489" s="297"/>
      <c r="C489" s="297"/>
      <c r="D489" s="297"/>
      <c r="E489" s="297"/>
      <c r="F489" s="297"/>
      <c r="G489" s="297"/>
      <c r="H489" s="297"/>
      <c r="I489" s="297"/>
      <c r="J489" s="297"/>
      <c r="K489" s="297"/>
      <c r="L489" s="297"/>
      <c r="M489" s="297"/>
      <c r="N489" s="699"/>
      <c r="O489" s="699"/>
      <c r="P489" s="297"/>
      <c r="Q489" s="297"/>
      <c r="R489" s="297"/>
      <c r="S489" s="297"/>
      <c r="T489" s="297"/>
      <c r="U489" s="297"/>
      <c r="V489" s="297"/>
      <c r="W489" s="297"/>
      <c r="X489" s="297"/>
      <c r="Y489" s="297"/>
      <c r="Z489" s="297"/>
    </row>
    <row r="490" spans="1:26" ht="15.75" customHeight="1">
      <c r="A490" s="297"/>
      <c r="B490" s="297"/>
      <c r="C490" s="297"/>
      <c r="D490" s="297"/>
      <c r="E490" s="297"/>
      <c r="F490" s="297"/>
      <c r="G490" s="297"/>
      <c r="H490" s="297"/>
      <c r="I490" s="297"/>
      <c r="J490" s="297"/>
      <c r="K490" s="297"/>
      <c r="L490" s="297"/>
      <c r="M490" s="297"/>
      <c r="N490" s="699"/>
      <c r="O490" s="699"/>
      <c r="P490" s="297"/>
      <c r="Q490" s="297"/>
      <c r="R490" s="297"/>
      <c r="S490" s="297"/>
      <c r="T490" s="297"/>
      <c r="U490" s="297"/>
      <c r="V490" s="297"/>
      <c r="W490" s="297"/>
      <c r="X490" s="297"/>
      <c r="Y490" s="297"/>
      <c r="Z490" s="297"/>
    </row>
    <row r="491" spans="1:26" ht="15.75" customHeight="1">
      <c r="A491" s="297"/>
      <c r="B491" s="297"/>
      <c r="C491" s="297"/>
      <c r="D491" s="297"/>
      <c r="E491" s="297"/>
      <c r="F491" s="297"/>
      <c r="G491" s="297"/>
      <c r="H491" s="297"/>
      <c r="I491" s="297"/>
      <c r="J491" s="297"/>
      <c r="K491" s="297"/>
      <c r="L491" s="297"/>
      <c r="M491" s="297"/>
      <c r="N491" s="699"/>
      <c r="O491" s="699"/>
      <c r="P491" s="297"/>
      <c r="Q491" s="297"/>
      <c r="R491" s="297"/>
      <c r="S491" s="297"/>
      <c r="T491" s="297"/>
      <c r="U491" s="297"/>
      <c r="V491" s="297"/>
      <c r="W491" s="297"/>
      <c r="X491" s="297"/>
      <c r="Y491" s="297"/>
      <c r="Z491" s="297"/>
    </row>
    <row r="492" spans="1:26" ht="15.75" customHeight="1">
      <c r="A492" s="297"/>
      <c r="B492" s="297"/>
      <c r="C492" s="297"/>
      <c r="D492" s="297"/>
      <c r="E492" s="297"/>
      <c r="F492" s="297"/>
      <c r="G492" s="297"/>
      <c r="H492" s="297"/>
      <c r="I492" s="297"/>
      <c r="J492" s="297"/>
      <c r="K492" s="297"/>
      <c r="L492" s="297"/>
      <c r="M492" s="297"/>
      <c r="N492" s="699"/>
      <c r="O492" s="699"/>
      <c r="P492" s="297"/>
      <c r="Q492" s="297"/>
      <c r="R492" s="297"/>
      <c r="S492" s="297"/>
      <c r="T492" s="297"/>
      <c r="U492" s="297"/>
      <c r="V492" s="297"/>
      <c r="W492" s="297"/>
      <c r="X492" s="297"/>
      <c r="Y492" s="297"/>
      <c r="Z492" s="297"/>
    </row>
    <row r="493" spans="1:26" ht="15.75" customHeight="1">
      <c r="A493" s="297"/>
      <c r="B493" s="297"/>
      <c r="C493" s="297"/>
      <c r="D493" s="297"/>
      <c r="E493" s="297"/>
      <c r="F493" s="297"/>
      <c r="G493" s="297"/>
      <c r="H493" s="297"/>
      <c r="I493" s="297"/>
      <c r="J493" s="297"/>
      <c r="K493" s="297"/>
      <c r="L493" s="297"/>
      <c r="M493" s="297"/>
      <c r="N493" s="699"/>
      <c r="O493" s="699"/>
      <c r="P493" s="297"/>
      <c r="Q493" s="297"/>
      <c r="R493" s="297"/>
      <c r="S493" s="297"/>
      <c r="T493" s="297"/>
      <c r="U493" s="297"/>
      <c r="V493" s="297"/>
      <c r="W493" s="297"/>
      <c r="X493" s="297"/>
      <c r="Y493" s="297"/>
      <c r="Z493" s="297"/>
    </row>
    <row r="494" spans="1:26" ht="15.75" customHeight="1">
      <c r="A494" s="297"/>
      <c r="B494" s="297"/>
      <c r="C494" s="297"/>
      <c r="D494" s="297"/>
      <c r="E494" s="297"/>
      <c r="F494" s="297"/>
      <c r="G494" s="297"/>
      <c r="H494" s="297"/>
      <c r="I494" s="297"/>
      <c r="J494" s="297"/>
      <c r="K494" s="297"/>
      <c r="L494" s="297"/>
      <c r="M494" s="297"/>
      <c r="N494" s="699"/>
      <c r="O494" s="699"/>
      <c r="P494" s="297"/>
      <c r="Q494" s="297"/>
      <c r="R494" s="297"/>
      <c r="S494" s="297"/>
      <c r="T494" s="297"/>
      <c r="U494" s="297"/>
      <c r="V494" s="297"/>
      <c r="W494" s="297"/>
      <c r="X494" s="297"/>
      <c r="Y494" s="297"/>
      <c r="Z494" s="297"/>
    </row>
    <row r="495" spans="1:26" ht="15.75" customHeight="1">
      <c r="A495" s="297"/>
      <c r="B495" s="297"/>
      <c r="C495" s="297"/>
      <c r="D495" s="297"/>
      <c r="E495" s="297"/>
      <c r="F495" s="297"/>
      <c r="G495" s="297"/>
      <c r="H495" s="297"/>
      <c r="I495" s="297"/>
      <c r="J495" s="297"/>
      <c r="K495" s="297"/>
      <c r="L495" s="297"/>
      <c r="M495" s="297"/>
      <c r="N495" s="699"/>
      <c r="O495" s="699"/>
      <c r="P495" s="297"/>
      <c r="Q495" s="297"/>
      <c r="R495" s="297"/>
      <c r="S495" s="297"/>
      <c r="T495" s="297"/>
      <c r="U495" s="297"/>
      <c r="V495" s="297"/>
      <c r="W495" s="297"/>
      <c r="X495" s="297"/>
      <c r="Y495" s="297"/>
      <c r="Z495" s="297"/>
    </row>
    <row r="496" spans="1:26" ht="15.75" customHeight="1">
      <c r="A496" s="297"/>
      <c r="B496" s="297"/>
      <c r="C496" s="297"/>
      <c r="D496" s="297"/>
      <c r="E496" s="297"/>
      <c r="F496" s="297"/>
      <c r="G496" s="297"/>
      <c r="H496" s="297"/>
      <c r="I496" s="297"/>
      <c r="J496" s="297"/>
      <c r="K496" s="297"/>
      <c r="L496" s="297"/>
      <c r="M496" s="297"/>
      <c r="N496" s="699"/>
      <c r="O496" s="699"/>
      <c r="P496" s="297"/>
      <c r="Q496" s="297"/>
      <c r="R496" s="297"/>
      <c r="S496" s="297"/>
      <c r="T496" s="297"/>
      <c r="U496" s="297"/>
      <c r="V496" s="297"/>
      <c r="W496" s="297"/>
      <c r="X496" s="297"/>
      <c r="Y496" s="297"/>
      <c r="Z496" s="297"/>
    </row>
    <row r="497" spans="1:26" ht="15.75" customHeight="1">
      <c r="A497" s="297"/>
      <c r="B497" s="297"/>
      <c r="C497" s="297"/>
      <c r="D497" s="297"/>
      <c r="E497" s="297"/>
      <c r="F497" s="297"/>
      <c r="G497" s="297"/>
      <c r="H497" s="297"/>
      <c r="I497" s="297"/>
      <c r="J497" s="297"/>
      <c r="K497" s="297"/>
      <c r="L497" s="297"/>
      <c r="M497" s="297"/>
      <c r="N497" s="699"/>
      <c r="O497" s="699"/>
      <c r="P497" s="297"/>
      <c r="Q497" s="297"/>
      <c r="R497" s="297"/>
      <c r="S497" s="297"/>
      <c r="T497" s="297"/>
      <c r="U497" s="297"/>
      <c r="V497" s="297"/>
      <c r="W497" s="297"/>
      <c r="X497" s="297"/>
      <c r="Y497" s="297"/>
      <c r="Z497" s="297"/>
    </row>
    <row r="498" spans="1:26" ht="15.75" customHeight="1">
      <c r="A498" s="297"/>
      <c r="B498" s="297"/>
      <c r="C498" s="297"/>
      <c r="D498" s="297"/>
      <c r="E498" s="297"/>
      <c r="F498" s="297"/>
      <c r="G498" s="297"/>
      <c r="H498" s="297"/>
      <c r="I498" s="297"/>
      <c r="J498" s="297"/>
      <c r="K498" s="297"/>
      <c r="L498" s="297"/>
      <c r="M498" s="297"/>
      <c r="N498" s="699"/>
      <c r="O498" s="699"/>
      <c r="P498" s="297"/>
      <c r="Q498" s="297"/>
      <c r="R498" s="297"/>
      <c r="S498" s="297"/>
      <c r="T498" s="297"/>
      <c r="U498" s="297"/>
      <c r="V498" s="297"/>
      <c r="W498" s="297"/>
      <c r="X498" s="297"/>
      <c r="Y498" s="297"/>
      <c r="Z498" s="297"/>
    </row>
    <row r="499" spans="1:26" ht="15.75" customHeight="1">
      <c r="A499" s="297"/>
      <c r="B499" s="297"/>
      <c r="C499" s="297"/>
      <c r="D499" s="297"/>
      <c r="E499" s="297"/>
      <c r="F499" s="297"/>
      <c r="G499" s="297"/>
      <c r="H499" s="297"/>
      <c r="I499" s="297"/>
      <c r="J499" s="297"/>
      <c r="K499" s="297"/>
      <c r="L499" s="297"/>
      <c r="M499" s="297"/>
      <c r="N499" s="699"/>
      <c r="O499" s="699"/>
      <c r="P499" s="297"/>
      <c r="Q499" s="297"/>
      <c r="R499" s="297"/>
      <c r="S499" s="297"/>
      <c r="T499" s="297"/>
      <c r="U499" s="297"/>
      <c r="V499" s="297"/>
      <c r="W499" s="297"/>
      <c r="X499" s="297"/>
      <c r="Y499" s="297"/>
      <c r="Z499" s="297"/>
    </row>
    <row r="500" spans="1:26" ht="15.75" customHeight="1">
      <c r="A500" s="297"/>
      <c r="B500" s="297"/>
      <c r="C500" s="297"/>
      <c r="D500" s="297"/>
      <c r="E500" s="297"/>
      <c r="F500" s="297"/>
      <c r="G500" s="297"/>
      <c r="H500" s="297"/>
      <c r="I500" s="297"/>
      <c r="J500" s="297"/>
      <c r="K500" s="297"/>
      <c r="L500" s="297"/>
      <c r="M500" s="297"/>
      <c r="N500" s="699"/>
      <c r="O500" s="699"/>
      <c r="P500" s="297"/>
      <c r="Q500" s="297"/>
      <c r="R500" s="297"/>
      <c r="S500" s="297"/>
      <c r="T500" s="297"/>
      <c r="U500" s="297"/>
      <c r="V500" s="297"/>
      <c r="W500" s="297"/>
      <c r="X500" s="297"/>
      <c r="Y500" s="297"/>
      <c r="Z500" s="297"/>
    </row>
    <row r="501" spans="1:26" ht="15.75" customHeight="1">
      <c r="A501" s="297"/>
      <c r="B501" s="297"/>
      <c r="C501" s="297"/>
      <c r="D501" s="297"/>
      <c r="E501" s="297"/>
      <c r="F501" s="297"/>
      <c r="G501" s="297"/>
      <c r="H501" s="297"/>
      <c r="I501" s="297"/>
      <c r="J501" s="297"/>
      <c r="K501" s="297"/>
      <c r="L501" s="297"/>
      <c r="M501" s="297"/>
      <c r="N501" s="699"/>
      <c r="O501" s="699"/>
      <c r="P501" s="297"/>
      <c r="Q501" s="297"/>
      <c r="R501" s="297"/>
      <c r="S501" s="297"/>
      <c r="T501" s="297"/>
      <c r="U501" s="297"/>
      <c r="V501" s="297"/>
      <c r="W501" s="297"/>
      <c r="X501" s="297"/>
      <c r="Y501" s="297"/>
      <c r="Z501" s="297"/>
    </row>
    <row r="502" spans="1:26" ht="15.75" customHeight="1">
      <c r="A502" s="297"/>
      <c r="B502" s="297"/>
      <c r="C502" s="297"/>
      <c r="D502" s="297"/>
      <c r="E502" s="297"/>
      <c r="F502" s="297"/>
      <c r="G502" s="297"/>
      <c r="H502" s="297"/>
      <c r="I502" s="297"/>
      <c r="J502" s="297"/>
      <c r="K502" s="297"/>
      <c r="L502" s="297"/>
      <c r="M502" s="297"/>
      <c r="N502" s="699"/>
      <c r="O502" s="699"/>
      <c r="P502" s="297"/>
      <c r="Q502" s="297"/>
      <c r="R502" s="297"/>
      <c r="S502" s="297"/>
      <c r="T502" s="297"/>
      <c r="U502" s="297"/>
      <c r="V502" s="297"/>
      <c r="W502" s="297"/>
      <c r="X502" s="297"/>
      <c r="Y502" s="297"/>
      <c r="Z502" s="297"/>
    </row>
    <row r="503" spans="1:26" ht="15.75" customHeight="1">
      <c r="A503" s="297"/>
      <c r="B503" s="297"/>
      <c r="C503" s="297"/>
      <c r="D503" s="297"/>
      <c r="E503" s="297"/>
      <c r="F503" s="297"/>
      <c r="G503" s="297"/>
      <c r="H503" s="297"/>
      <c r="I503" s="297"/>
      <c r="J503" s="297"/>
      <c r="K503" s="297"/>
      <c r="L503" s="297"/>
      <c r="M503" s="297"/>
      <c r="N503" s="699"/>
      <c r="O503" s="699"/>
      <c r="P503" s="297"/>
      <c r="Q503" s="297"/>
      <c r="R503" s="297"/>
      <c r="S503" s="297"/>
      <c r="T503" s="297"/>
      <c r="U503" s="297"/>
      <c r="V503" s="297"/>
      <c r="W503" s="297"/>
      <c r="X503" s="297"/>
      <c r="Y503" s="297"/>
      <c r="Z503" s="297"/>
    </row>
    <row r="504" spans="1:26" ht="15.75" customHeight="1">
      <c r="A504" s="297"/>
      <c r="B504" s="297"/>
      <c r="C504" s="297"/>
      <c r="D504" s="297"/>
      <c r="E504" s="297"/>
      <c r="F504" s="297"/>
      <c r="G504" s="297"/>
      <c r="H504" s="297"/>
      <c r="I504" s="297"/>
      <c r="J504" s="297"/>
      <c r="K504" s="297"/>
      <c r="L504" s="297"/>
      <c r="M504" s="297"/>
      <c r="N504" s="699"/>
      <c r="O504" s="699"/>
      <c r="P504" s="297"/>
      <c r="Q504" s="297"/>
      <c r="R504" s="297"/>
      <c r="S504" s="297"/>
      <c r="T504" s="297"/>
      <c r="U504" s="297"/>
      <c r="V504" s="297"/>
      <c r="W504" s="297"/>
      <c r="X504" s="297"/>
      <c r="Y504" s="297"/>
      <c r="Z504" s="297"/>
    </row>
    <row r="505" spans="1:26" ht="15.75" customHeight="1">
      <c r="A505" s="297"/>
      <c r="B505" s="297"/>
      <c r="C505" s="297"/>
      <c r="D505" s="297"/>
      <c r="E505" s="297"/>
      <c r="F505" s="297"/>
      <c r="G505" s="297"/>
      <c r="H505" s="297"/>
      <c r="I505" s="297"/>
      <c r="J505" s="297"/>
      <c r="K505" s="297"/>
      <c r="L505" s="297"/>
      <c r="M505" s="297"/>
      <c r="N505" s="699"/>
      <c r="O505" s="699"/>
      <c r="P505" s="297"/>
      <c r="Q505" s="297"/>
      <c r="R505" s="297"/>
      <c r="S505" s="297"/>
      <c r="T505" s="297"/>
      <c r="U505" s="297"/>
      <c r="V505" s="297"/>
      <c r="W505" s="297"/>
      <c r="X505" s="297"/>
      <c r="Y505" s="297"/>
      <c r="Z505" s="297"/>
    </row>
    <row r="506" spans="1:26" ht="15.75" customHeight="1">
      <c r="A506" s="297"/>
      <c r="B506" s="297"/>
      <c r="C506" s="297"/>
      <c r="D506" s="297"/>
      <c r="E506" s="297"/>
      <c r="F506" s="297"/>
      <c r="G506" s="297"/>
      <c r="H506" s="297"/>
      <c r="I506" s="297"/>
      <c r="J506" s="297"/>
      <c r="K506" s="297"/>
      <c r="L506" s="297"/>
      <c r="M506" s="297"/>
      <c r="N506" s="699"/>
      <c r="O506" s="699"/>
      <c r="P506" s="297"/>
      <c r="Q506" s="297"/>
      <c r="R506" s="297"/>
      <c r="S506" s="297"/>
      <c r="T506" s="297"/>
      <c r="U506" s="297"/>
      <c r="V506" s="297"/>
      <c r="W506" s="297"/>
      <c r="X506" s="297"/>
      <c r="Y506" s="297"/>
      <c r="Z506" s="297"/>
    </row>
    <row r="507" spans="1:26" ht="15.75" customHeight="1">
      <c r="A507" s="297"/>
      <c r="B507" s="297"/>
      <c r="C507" s="297"/>
      <c r="D507" s="297"/>
      <c r="E507" s="297"/>
      <c r="F507" s="297"/>
      <c r="G507" s="297"/>
      <c r="H507" s="297"/>
      <c r="I507" s="297"/>
      <c r="J507" s="297"/>
      <c r="K507" s="297"/>
      <c r="L507" s="297"/>
      <c r="M507" s="297"/>
      <c r="N507" s="699"/>
      <c r="O507" s="699"/>
      <c r="P507" s="297"/>
      <c r="Q507" s="297"/>
      <c r="R507" s="297"/>
      <c r="S507" s="297"/>
      <c r="T507" s="297"/>
      <c r="U507" s="297"/>
      <c r="V507" s="297"/>
      <c r="W507" s="297"/>
      <c r="X507" s="297"/>
      <c r="Y507" s="297"/>
      <c r="Z507" s="297"/>
    </row>
    <row r="508" spans="1:26" ht="15.75" customHeight="1">
      <c r="A508" s="297"/>
      <c r="B508" s="297"/>
      <c r="C508" s="297"/>
      <c r="D508" s="297"/>
      <c r="E508" s="297"/>
      <c r="F508" s="297"/>
      <c r="G508" s="297"/>
      <c r="H508" s="297"/>
      <c r="I508" s="297"/>
      <c r="J508" s="297"/>
      <c r="K508" s="297"/>
      <c r="L508" s="297"/>
      <c r="M508" s="297"/>
      <c r="N508" s="699"/>
      <c r="O508" s="699"/>
      <c r="P508" s="297"/>
      <c r="Q508" s="297"/>
      <c r="R508" s="297"/>
      <c r="S508" s="297"/>
      <c r="T508" s="297"/>
      <c r="U508" s="297"/>
      <c r="V508" s="297"/>
      <c r="W508" s="297"/>
      <c r="X508" s="297"/>
      <c r="Y508" s="297"/>
      <c r="Z508" s="297"/>
    </row>
    <row r="509" spans="1:26" ht="15.75" customHeight="1">
      <c r="A509" s="297"/>
      <c r="B509" s="297"/>
      <c r="C509" s="297"/>
      <c r="D509" s="297"/>
      <c r="E509" s="297"/>
      <c r="F509" s="297"/>
      <c r="G509" s="297"/>
      <c r="H509" s="297"/>
      <c r="I509" s="297"/>
      <c r="J509" s="297"/>
      <c r="K509" s="297"/>
      <c r="L509" s="297"/>
      <c r="M509" s="297"/>
      <c r="N509" s="699"/>
      <c r="O509" s="699"/>
      <c r="P509" s="297"/>
      <c r="Q509" s="297"/>
      <c r="R509" s="297"/>
      <c r="S509" s="297"/>
      <c r="T509" s="297"/>
      <c r="U509" s="297"/>
      <c r="V509" s="297"/>
      <c r="W509" s="297"/>
      <c r="X509" s="297"/>
      <c r="Y509" s="297"/>
      <c r="Z509" s="297"/>
    </row>
    <row r="510" spans="1:26" ht="15.75" customHeight="1">
      <c r="A510" s="297"/>
      <c r="B510" s="297"/>
      <c r="C510" s="297"/>
      <c r="D510" s="297"/>
      <c r="E510" s="297"/>
      <c r="F510" s="297"/>
      <c r="G510" s="297"/>
      <c r="H510" s="297"/>
      <c r="I510" s="297"/>
      <c r="J510" s="297"/>
      <c r="K510" s="297"/>
      <c r="L510" s="297"/>
      <c r="M510" s="297"/>
      <c r="N510" s="699"/>
      <c r="O510" s="699"/>
      <c r="P510" s="297"/>
      <c r="Q510" s="297"/>
      <c r="R510" s="297"/>
      <c r="S510" s="297"/>
      <c r="T510" s="297"/>
      <c r="U510" s="297"/>
      <c r="V510" s="297"/>
      <c r="W510" s="297"/>
      <c r="X510" s="297"/>
      <c r="Y510" s="297"/>
      <c r="Z510" s="297"/>
    </row>
    <row r="511" spans="1:26" ht="15.75" customHeight="1">
      <c r="A511" s="297"/>
      <c r="B511" s="297"/>
      <c r="C511" s="297"/>
      <c r="D511" s="297"/>
      <c r="E511" s="297"/>
      <c r="F511" s="297"/>
      <c r="G511" s="297"/>
      <c r="H511" s="297"/>
      <c r="I511" s="297"/>
      <c r="J511" s="297"/>
      <c r="K511" s="297"/>
      <c r="L511" s="297"/>
      <c r="M511" s="297"/>
      <c r="N511" s="699"/>
      <c r="O511" s="699"/>
      <c r="P511" s="297"/>
      <c r="Q511" s="297"/>
      <c r="R511" s="297"/>
      <c r="S511" s="297"/>
      <c r="T511" s="297"/>
      <c r="U511" s="297"/>
      <c r="V511" s="297"/>
      <c r="W511" s="297"/>
      <c r="X511" s="297"/>
      <c r="Y511" s="297"/>
      <c r="Z511" s="297"/>
    </row>
    <row r="512" spans="1:26" ht="15.75" customHeight="1">
      <c r="A512" s="297"/>
      <c r="B512" s="297"/>
      <c r="C512" s="297"/>
      <c r="D512" s="297"/>
      <c r="E512" s="297"/>
      <c r="F512" s="297"/>
      <c r="G512" s="297"/>
      <c r="H512" s="297"/>
      <c r="I512" s="297"/>
      <c r="J512" s="297"/>
      <c r="K512" s="297"/>
      <c r="L512" s="297"/>
      <c r="M512" s="297"/>
      <c r="N512" s="699"/>
      <c r="O512" s="699"/>
      <c r="P512" s="297"/>
      <c r="Q512" s="297"/>
      <c r="R512" s="297"/>
      <c r="S512" s="297"/>
      <c r="T512" s="297"/>
      <c r="U512" s="297"/>
      <c r="V512" s="297"/>
      <c r="W512" s="297"/>
      <c r="X512" s="297"/>
      <c r="Y512" s="297"/>
      <c r="Z512" s="297"/>
    </row>
    <row r="513" spans="1:26" ht="15.75" customHeight="1">
      <c r="A513" s="297"/>
      <c r="B513" s="297"/>
      <c r="C513" s="297"/>
      <c r="D513" s="297"/>
      <c r="E513" s="297"/>
      <c r="F513" s="297"/>
      <c r="G513" s="297"/>
      <c r="H513" s="297"/>
      <c r="I513" s="297"/>
      <c r="J513" s="297"/>
      <c r="K513" s="297"/>
      <c r="L513" s="297"/>
      <c r="M513" s="297"/>
      <c r="N513" s="699"/>
      <c r="O513" s="699"/>
      <c r="P513" s="297"/>
      <c r="Q513" s="297"/>
      <c r="R513" s="297"/>
      <c r="S513" s="297"/>
      <c r="T513" s="297"/>
      <c r="U513" s="297"/>
      <c r="V513" s="297"/>
      <c r="W513" s="297"/>
      <c r="X513" s="297"/>
      <c r="Y513" s="297"/>
      <c r="Z513" s="297"/>
    </row>
    <row r="514" spans="1:26" ht="15.75" customHeight="1">
      <c r="A514" s="297"/>
      <c r="B514" s="297"/>
      <c r="C514" s="297"/>
      <c r="D514" s="297"/>
      <c r="E514" s="297"/>
      <c r="F514" s="297"/>
      <c r="G514" s="297"/>
      <c r="H514" s="297"/>
      <c r="I514" s="297"/>
      <c r="J514" s="297"/>
      <c r="K514" s="297"/>
      <c r="L514" s="297"/>
      <c r="M514" s="297"/>
      <c r="N514" s="699"/>
      <c r="O514" s="699"/>
      <c r="P514" s="297"/>
      <c r="Q514" s="297"/>
      <c r="R514" s="297"/>
      <c r="S514" s="297"/>
      <c r="T514" s="297"/>
      <c r="U514" s="297"/>
      <c r="V514" s="297"/>
      <c r="W514" s="297"/>
      <c r="X514" s="297"/>
      <c r="Y514" s="297"/>
      <c r="Z514" s="297"/>
    </row>
    <row r="515" spans="1:26" ht="15.75" customHeight="1">
      <c r="A515" s="297"/>
      <c r="B515" s="297"/>
      <c r="C515" s="297"/>
      <c r="D515" s="297"/>
      <c r="E515" s="297"/>
      <c r="F515" s="297"/>
      <c r="G515" s="297"/>
      <c r="H515" s="297"/>
      <c r="I515" s="297"/>
      <c r="J515" s="297"/>
      <c r="K515" s="297"/>
      <c r="L515" s="297"/>
      <c r="M515" s="297"/>
      <c r="N515" s="699"/>
      <c r="O515" s="699"/>
      <c r="P515" s="297"/>
      <c r="Q515" s="297"/>
      <c r="R515" s="297"/>
      <c r="S515" s="297"/>
      <c r="T515" s="297"/>
      <c r="U515" s="297"/>
      <c r="V515" s="297"/>
      <c r="W515" s="297"/>
      <c r="X515" s="297"/>
      <c r="Y515" s="297"/>
      <c r="Z515" s="297"/>
    </row>
    <row r="516" spans="1:26" ht="15.75" customHeight="1">
      <c r="A516" s="297"/>
      <c r="B516" s="297"/>
      <c r="C516" s="297"/>
      <c r="D516" s="297"/>
      <c r="E516" s="297"/>
      <c r="F516" s="297"/>
      <c r="G516" s="297"/>
      <c r="H516" s="297"/>
      <c r="I516" s="297"/>
      <c r="J516" s="297"/>
      <c r="K516" s="297"/>
      <c r="L516" s="297"/>
      <c r="M516" s="297"/>
      <c r="N516" s="699"/>
      <c r="O516" s="699"/>
      <c r="P516" s="297"/>
      <c r="Q516" s="297"/>
      <c r="R516" s="297"/>
      <c r="S516" s="297"/>
      <c r="T516" s="297"/>
      <c r="U516" s="297"/>
      <c r="V516" s="297"/>
      <c r="W516" s="297"/>
      <c r="X516" s="297"/>
      <c r="Y516" s="297"/>
      <c r="Z516" s="297"/>
    </row>
    <row r="517" spans="1:26" ht="15.75" customHeight="1">
      <c r="A517" s="297"/>
      <c r="B517" s="297"/>
      <c r="C517" s="297"/>
      <c r="D517" s="297"/>
      <c r="E517" s="297"/>
      <c r="F517" s="297"/>
      <c r="G517" s="297"/>
      <c r="H517" s="297"/>
      <c r="I517" s="297"/>
      <c r="J517" s="297"/>
      <c r="K517" s="297"/>
      <c r="L517" s="297"/>
      <c r="M517" s="297"/>
      <c r="N517" s="699"/>
      <c r="O517" s="699"/>
      <c r="P517" s="297"/>
      <c r="Q517" s="297"/>
      <c r="R517" s="297"/>
      <c r="S517" s="297"/>
      <c r="T517" s="297"/>
      <c r="U517" s="297"/>
      <c r="V517" s="297"/>
      <c r="W517" s="297"/>
      <c r="X517" s="297"/>
      <c r="Y517" s="297"/>
      <c r="Z517" s="297"/>
    </row>
    <row r="518" spans="1:26" ht="15.75" customHeight="1">
      <c r="A518" s="297"/>
      <c r="B518" s="297"/>
      <c r="C518" s="297"/>
      <c r="D518" s="297"/>
      <c r="E518" s="297"/>
      <c r="F518" s="297"/>
      <c r="G518" s="297"/>
      <c r="H518" s="297"/>
      <c r="I518" s="297"/>
      <c r="J518" s="297"/>
      <c r="K518" s="297"/>
      <c r="L518" s="297"/>
      <c r="M518" s="297"/>
      <c r="N518" s="699"/>
      <c r="O518" s="699"/>
      <c r="P518" s="297"/>
      <c r="Q518" s="297"/>
      <c r="R518" s="297"/>
      <c r="S518" s="297"/>
      <c r="T518" s="297"/>
      <c r="U518" s="297"/>
      <c r="V518" s="297"/>
      <c r="W518" s="297"/>
      <c r="X518" s="297"/>
      <c r="Y518" s="297"/>
      <c r="Z518" s="297"/>
    </row>
    <row r="519" spans="1:26" ht="15.75" customHeight="1">
      <c r="A519" s="297"/>
      <c r="B519" s="297"/>
      <c r="C519" s="297"/>
      <c r="D519" s="297"/>
      <c r="E519" s="297"/>
      <c r="F519" s="297"/>
      <c r="G519" s="297"/>
      <c r="H519" s="297"/>
      <c r="I519" s="297"/>
      <c r="J519" s="297"/>
      <c r="K519" s="297"/>
      <c r="L519" s="297"/>
      <c r="M519" s="297"/>
      <c r="N519" s="699"/>
      <c r="O519" s="699"/>
      <c r="P519" s="297"/>
      <c r="Q519" s="297"/>
      <c r="R519" s="297"/>
      <c r="S519" s="297"/>
      <c r="T519" s="297"/>
      <c r="U519" s="297"/>
      <c r="V519" s="297"/>
      <c r="W519" s="297"/>
      <c r="X519" s="297"/>
      <c r="Y519" s="297"/>
      <c r="Z519" s="297"/>
    </row>
    <row r="520" spans="1:26" ht="15.75" customHeight="1">
      <c r="A520" s="297"/>
      <c r="B520" s="297"/>
      <c r="C520" s="297"/>
      <c r="D520" s="297"/>
      <c r="E520" s="297"/>
      <c r="F520" s="297"/>
      <c r="G520" s="297"/>
      <c r="H520" s="297"/>
      <c r="I520" s="297"/>
      <c r="J520" s="297"/>
      <c r="K520" s="297"/>
      <c r="L520" s="297"/>
      <c r="M520" s="297"/>
      <c r="N520" s="699"/>
      <c r="O520" s="699"/>
      <c r="P520" s="297"/>
      <c r="Q520" s="297"/>
      <c r="R520" s="297"/>
      <c r="S520" s="297"/>
      <c r="T520" s="297"/>
      <c r="U520" s="297"/>
      <c r="V520" s="297"/>
      <c r="W520" s="297"/>
      <c r="X520" s="297"/>
      <c r="Y520" s="297"/>
      <c r="Z520" s="297"/>
    </row>
    <row r="521" spans="1:26" ht="15.75" customHeight="1">
      <c r="A521" s="297"/>
      <c r="B521" s="297"/>
      <c r="C521" s="297"/>
      <c r="D521" s="297"/>
      <c r="E521" s="297"/>
      <c r="F521" s="297"/>
      <c r="G521" s="297"/>
      <c r="H521" s="297"/>
      <c r="I521" s="297"/>
      <c r="J521" s="297"/>
      <c r="K521" s="297"/>
      <c r="L521" s="297"/>
      <c r="M521" s="297"/>
      <c r="N521" s="699"/>
      <c r="O521" s="699"/>
      <c r="P521" s="297"/>
      <c r="Q521" s="297"/>
      <c r="R521" s="297"/>
      <c r="S521" s="297"/>
      <c r="T521" s="297"/>
      <c r="U521" s="297"/>
      <c r="V521" s="297"/>
      <c r="W521" s="297"/>
      <c r="X521" s="297"/>
      <c r="Y521" s="297"/>
      <c r="Z521" s="297"/>
    </row>
    <row r="522" spans="1:26" ht="15.75" customHeight="1">
      <c r="A522" s="297"/>
      <c r="B522" s="297"/>
      <c r="C522" s="297"/>
      <c r="D522" s="297"/>
      <c r="E522" s="297"/>
      <c r="F522" s="297"/>
      <c r="G522" s="297"/>
      <c r="H522" s="297"/>
      <c r="I522" s="297"/>
      <c r="J522" s="297"/>
      <c r="K522" s="297"/>
      <c r="L522" s="297"/>
      <c r="M522" s="297"/>
      <c r="N522" s="699"/>
      <c r="O522" s="699"/>
      <c r="P522" s="297"/>
      <c r="Q522" s="297"/>
      <c r="R522" s="297"/>
      <c r="S522" s="297"/>
      <c r="T522" s="297"/>
      <c r="U522" s="297"/>
      <c r="V522" s="297"/>
      <c r="W522" s="297"/>
      <c r="X522" s="297"/>
      <c r="Y522" s="297"/>
      <c r="Z522" s="297"/>
    </row>
    <row r="523" spans="1:26" ht="15.75" customHeight="1">
      <c r="A523" s="297"/>
      <c r="B523" s="297"/>
      <c r="C523" s="297"/>
      <c r="D523" s="297"/>
      <c r="E523" s="297"/>
      <c r="F523" s="297"/>
      <c r="G523" s="297"/>
      <c r="H523" s="297"/>
      <c r="I523" s="297"/>
      <c r="J523" s="297"/>
      <c r="K523" s="297"/>
      <c r="L523" s="297"/>
      <c r="M523" s="297"/>
      <c r="N523" s="699"/>
      <c r="O523" s="699"/>
      <c r="P523" s="297"/>
      <c r="Q523" s="297"/>
      <c r="R523" s="297"/>
      <c r="S523" s="297"/>
      <c r="T523" s="297"/>
      <c r="U523" s="297"/>
      <c r="V523" s="297"/>
      <c r="W523" s="297"/>
      <c r="X523" s="297"/>
      <c r="Y523" s="297"/>
      <c r="Z523" s="297"/>
    </row>
    <row r="524" spans="1:26" ht="15.75" customHeight="1">
      <c r="A524" s="297"/>
      <c r="B524" s="297"/>
      <c r="C524" s="297"/>
      <c r="D524" s="297"/>
      <c r="E524" s="297"/>
      <c r="F524" s="297"/>
      <c r="G524" s="297"/>
      <c r="H524" s="297"/>
      <c r="I524" s="297"/>
      <c r="J524" s="297"/>
      <c r="K524" s="297"/>
      <c r="L524" s="297"/>
      <c r="M524" s="297"/>
      <c r="N524" s="699"/>
      <c r="O524" s="699"/>
      <c r="P524" s="297"/>
      <c r="Q524" s="297"/>
      <c r="R524" s="297"/>
      <c r="S524" s="297"/>
      <c r="T524" s="297"/>
      <c r="U524" s="297"/>
      <c r="V524" s="297"/>
      <c r="W524" s="297"/>
      <c r="X524" s="297"/>
      <c r="Y524" s="297"/>
      <c r="Z524" s="297"/>
    </row>
    <row r="525" spans="1:26" ht="15.75" customHeight="1">
      <c r="A525" s="297"/>
      <c r="B525" s="297"/>
      <c r="C525" s="297"/>
      <c r="D525" s="297"/>
      <c r="E525" s="297"/>
      <c r="F525" s="297"/>
      <c r="G525" s="297"/>
      <c r="H525" s="297"/>
      <c r="I525" s="297"/>
      <c r="J525" s="297"/>
      <c r="K525" s="297"/>
      <c r="L525" s="297"/>
      <c r="M525" s="297"/>
      <c r="N525" s="699"/>
      <c r="O525" s="699"/>
      <c r="P525" s="297"/>
      <c r="Q525" s="297"/>
      <c r="R525" s="297"/>
      <c r="S525" s="297"/>
      <c r="T525" s="297"/>
      <c r="U525" s="297"/>
      <c r="V525" s="297"/>
      <c r="W525" s="297"/>
      <c r="X525" s="297"/>
      <c r="Y525" s="297"/>
      <c r="Z525" s="297"/>
    </row>
    <row r="526" spans="1:26" ht="15.75" customHeight="1">
      <c r="A526" s="297"/>
      <c r="B526" s="297"/>
      <c r="C526" s="297"/>
      <c r="D526" s="297"/>
      <c r="E526" s="297"/>
      <c r="F526" s="297"/>
      <c r="G526" s="297"/>
      <c r="H526" s="297"/>
      <c r="I526" s="297"/>
      <c r="J526" s="297"/>
      <c r="K526" s="297"/>
      <c r="L526" s="297"/>
      <c r="M526" s="297"/>
      <c r="N526" s="699"/>
      <c r="O526" s="699"/>
      <c r="P526" s="297"/>
      <c r="Q526" s="297"/>
      <c r="R526" s="297"/>
      <c r="S526" s="297"/>
      <c r="T526" s="297"/>
      <c r="U526" s="297"/>
      <c r="V526" s="297"/>
      <c r="W526" s="297"/>
      <c r="X526" s="297"/>
      <c r="Y526" s="297"/>
      <c r="Z526" s="297"/>
    </row>
    <row r="527" spans="1:26" ht="15.75" customHeight="1">
      <c r="A527" s="297"/>
      <c r="B527" s="297"/>
      <c r="C527" s="297"/>
      <c r="D527" s="297"/>
      <c r="E527" s="297"/>
      <c r="F527" s="297"/>
      <c r="G527" s="297"/>
      <c r="H527" s="297"/>
      <c r="I527" s="297"/>
      <c r="J527" s="297"/>
      <c r="K527" s="297"/>
      <c r="L527" s="297"/>
      <c r="M527" s="297"/>
      <c r="N527" s="699"/>
      <c r="O527" s="699"/>
      <c r="P527" s="297"/>
      <c r="Q527" s="297"/>
      <c r="R527" s="297"/>
      <c r="S527" s="297"/>
      <c r="T527" s="297"/>
      <c r="U527" s="297"/>
      <c r="V527" s="297"/>
      <c r="W527" s="297"/>
      <c r="X527" s="297"/>
      <c r="Y527" s="297"/>
      <c r="Z527" s="297"/>
    </row>
    <row r="528" spans="1:26" ht="15.75" customHeight="1">
      <c r="A528" s="297"/>
      <c r="B528" s="297"/>
      <c r="C528" s="297"/>
      <c r="D528" s="297"/>
      <c r="E528" s="297"/>
      <c r="F528" s="297"/>
      <c r="G528" s="297"/>
      <c r="H528" s="297"/>
      <c r="I528" s="297"/>
      <c r="J528" s="297"/>
      <c r="K528" s="297"/>
      <c r="L528" s="297"/>
      <c r="M528" s="297"/>
      <c r="N528" s="699"/>
      <c r="O528" s="699"/>
      <c r="P528" s="297"/>
      <c r="Q528" s="297"/>
      <c r="R528" s="297"/>
      <c r="S528" s="297"/>
      <c r="T528" s="297"/>
      <c r="U528" s="297"/>
      <c r="V528" s="297"/>
      <c r="W528" s="297"/>
      <c r="X528" s="297"/>
      <c r="Y528" s="297"/>
      <c r="Z528" s="297"/>
    </row>
    <row r="529" spans="1:26" ht="15.75" customHeight="1">
      <c r="A529" s="297"/>
      <c r="B529" s="297"/>
      <c r="C529" s="297"/>
      <c r="D529" s="297"/>
      <c r="E529" s="297"/>
      <c r="F529" s="297"/>
      <c r="G529" s="297"/>
      <c r="H529" s="297"/>
      <c r="I529" s="297"/>
      <c r="J529" s="297"/>
      <c r="K529" s="297"/>
      <c r="L529" s="297"/>
      <c r="M529" s="297"/>
      <c r="N529" s="699"/>
      <c r="O529" s="699"/>
      <c r="P529" s="297"/>
      <c r="Q529" s="297"/>
      <c r="R529" s="297"/>
      <c r="S529" s="297"/>
      <c r="T529" s="297"/>
      <c r="U529" s="297"/>
      <c r="V529" s="297"/>
      <c r="W529" s="297"/>
      <c r="X529" s="297"/>
      <c r="Y529" s="297"/>
      <c r="Z529" s="297"/>
    </row>
    <row r="530" spans="1:26" ht="15.75" customHeight="1">
      <c r="A530" s="297"/>
      <c r="B530" s="297"/>
      <c r="C530" s="297"/>
      <c r="D530" s="297"/>
      <c r="E530" s="297"/>
      <c r="F530" s="297"/>
      <c r="G530" s="297"/>
      <c r="H530" s="297"/>
      <c r="I530" s="297"/>
      <c r="J530" s="297"/>
      <c r="K530" s="297"/>
      <c r="L530" s="297"/>
      <c r="M530" s="297"/>
      <c r="N530" s="699"/>
      <c r="O530" s="699"/>
      <c r="P530" s="297"/>
      <c r="Q530" s="297"/>
      <c r="R530" s="297"/>
      <c r="S530" s="297"/>
      <c r="T530" s="297"/>
      <c r="U530" s="297"/>
      <c r="V530" s="297"/>
      <c r="W530" s="297"/>
      <c r="X530" s="297"/>
      <c r="Y530" s="297"/>
      <c r="Z530" s="297"/>
    </row>
    <row r="531" spans="1:26" ht="15.75" customHeight="1">
      <c r="A531" s="297"/>
      <c r="B531" s="297"/>
      <c r="C531" s="297"/>
      <c r="D531" s="297"/>
      <c r="E531" s="297"/>
      <c r="F531" s="297"/>
      <c r="G531" s="297"/>
      <c r="H531" s="297"/>
      <c r="I531" s="297"/>
      <c r="J531" s="297"/>
      <c r="K531" s="297"/>
      <c r="L531" s="297"/>
      <c r="M531" s="297"/>
      <c r="N531" s="699"/>
      <c r="O531" s="699"/>
      <c r="P531" s="297"/>
      <c r="Q531" s="297"/>
      <c r="R531" s="297"/>
      <c r="S531" s="297"/>
      <c r="T531" s="297"/>
      <c r="U531" s="297"/>
      <c r="V531" s="297"/>
      <c r="W531" s="297"/>
      <c r="X531" s="297"/>
      <c r="Y531" s="297"/>
      <c r="Z531" s="297"/>
    </row>
    <row r="532" spans="1:26" ht="15.75" customHeight="1">
      <c r="A532" s="297"/>
      <c r="B532" s="297"/>
      <c r="C532" s="297"/>
      <c r="D532" s="297"/>
      <c r="E532" s="297"/>
      <c r="F532" s="297"/>
      <c r="G532" s="297"/>
      <c r="H532" s="297"/>
      <c r="I532" s="297"/>
      <c r="J532" s="297"/>
      <c r="K532" s="297"/>
      <c r="L532" s="297"/>
      <c r="M532" s="297"/>
      <c r="N532" s="699"/>
      <c r="O532" s="699"/>
      <c r="P532" s="297"/>
      <c r="Q532" s="297"/>
      <c r="R532" s="297"/>
      <c r="S532" s="297"/>
      <c r="T532" s="297"/>
      <c r="U532" s="297"/>
      <c r="V532" s="297"/>
      <c r="W532" s="297"/>
      <c r="X532" s="297"/>
      <c r="Y532" s="297"/>
      <c r="Z532" s="297"/>
    </row>
    <row r="533" spans="1:26" ht="15.75" customHeight="1">
      <c r="A533" s="297"/>
      <c r="B533" s="297"/>
      <c r="C533" s="297"/>
      <c r="D533" s="297"/>
      <c r="E533" s="297"/>
      <c r="F533" s="297"/>
      <c r="G533" s="297"/>
      <c r="H533" s="297"/>
      <c r="I533" s="297"/>
      <c r="J533" s="297"/>
      <c r="K533" s="297"/>
      <c r="L533" s="297"/>
      <c r="M533" s="297"/>
      <c r="N533" s="699"/>
      <c r="O533" s="699"/>
      <c r="P533" s="297"/>
      <c r="Q533" s="297"/>
      <c r="R533" s="297"/>
      <c r="S533" s="297"/>
      <c r="T533" s="297"/>
      <c r="U533" s="297"/>
      <c r="V533" s="297"/>
      <c r="W533" s="297"/>
      <c r="X533" s="297"/>
      <c r="Y533" s="297"/>
      <c r="Z533" s="297"/>
    </row>
    <row r="534" spans="1:26" ht="15.75" customHeight="1">
      <c r="A534" s="297"/>
      <c r="B534" s="297"/>
      <c r="C534" s="297"/>
      <c r="D534" s="297"/>
      <c r="E534" s="297"/>
      <c r="F534" s="297"/>
      <c r="G534" s="297"/>
      <c r="H534" s="297"/>
      <c r="I534" s="297"/>
      <c r="J534" s="297"/>
      <c r="K534" s="297"/>
      <c r="L534" s="297"/>
      <c r="M534" s="297"/>
      <c r="N534" s="699"/>
      <c r="O534" s="699"/>
      <c r="P534" s="297"/>
      <c r="Q534" s="297"/>
      <c r="R534" s="297"/>
      <c r="S534" s="297"/>
      <c r="T534" s="297"/>
      <c r="U534" s="297"/>
      <c r="V534" s="297"/>
      <c r="W534" s="297"/>
      <c r="X534" s="297"/>
      <c r="Y534" s="297"/>
      <c r="Z534" s="297"/>
    </row>
    <row r="535" spans="1:26" ht="15.75" customHeight="1">
      <c r="A535" s="297"/>
      <c r="B535" s="297"/>
      <c r="C535" s="297"/>
      <c r="D535" s="297"/>
      <c r="E535" s="297"/>
      <c r="F535" s="297"/>
      <c r="G535" s="297"/>
      <c r="H535" s="297"/>
      <c r="I535" s="297"/>
      <c r="J535" s="297"/>
      <c r="K535" s="297"/>
      <c r="L535" s="297"/>
      <c r="M535" s="297"/>
      <c r="N535" s="699"/>
      <c r="O535" s="699"/>
      <c r="P535" s="297"/>
      <c r="Q535" s="297"/>
      <c r="R535" s="297"/>
      <c r="S535" s="297"/>
      <c r="T535" s="297"/>
      <c r="U535" s="297"/>
      <c r="V535" s="297"/>
      <c r="W535" s="297"/>
      <c r="X535" s="297"/>
      <c r="Y535" s="297"/>
      <c r="Z535" s="297"/>
    </row>
    <row r="536" spans="1:26" ht="15.75" customHeight="1">
      <c r="A536" s="297"/>
      <c r="B536" s="297"/>
      <c r="C536" s="297"/>
      <c r="D536" s="297"/>
      <c r="E536" s="297"/>
      <c r="F536" s="297"/>
      <c r="G536" s="297"/>
      <c r="H536" s="297"/>
      <c r="I536" s="297"/>
      <c r="J536" s="297"/>
      <c r="K536" s="297"/>
      <c r="L536" s="297"/>
      <c r="M536" s="297"/>
      <c r="N536" s="699"/>
      <c r="O536" s="699"/>
      <c r="P536" s="297"/>
      <c r="Q536" s="297"/>
      <c r="R536" s="297"/>
      <c r="S536" s="297"/>
      <c r="T536" s="297"/>
      <c r="U536" s="297"/>
      <c r="V536" s="297"/>
      <c r="W536" s="297"/>
      <c r="X536" s="297"/>
      <c r="Y536" s="297"/>
      <c r="Z536" s="297"/>
    </row>
    <row r="537" spans="1:26" ht="15.75" customHeight="1">
      <c r="A537" s="297"/>
      <c r="B537" s="297"/>
      <c r="C537" s="297"/>
      <c r="D537" s="297"/>
      <c r="E537" s="297"/>
      <c r="F537" s="297"/>
      <c r="G537" s="297"/>
      <c r="H537" s="297"/>
      <c r="I537" s="297"/>
      <c r="J537" s="297"/>
      <c r="K537" s="297"/>
      <c r="L537" s="297"/>
      <c r="M537" s="297"/>
      <c r="N537" s="699"/>
      <c r="O537" s="699"/>
      <c r="P537" s="297"/>
      <c r="Q537" s="297"/>
      <c r="R537" s="297"/>
      <c r="S537" s="297"/>
      <c r="T537" s="297"/>
      <c r="U537" s="297"/>
      <c r="V537" s="297"/>
      <c r="W537" s="297"/>
      <c r="X537" s="297"/>
      <c r="Y537" s="297"/>
      <c r="Z537" s="297"/>
    </row>
    <row r="538" spans="1:26" ht="15.75" customHeight="1">
      <c r="A538" s="297"/>
      <c r="B538" s="297"/>
      <c r="C538" s="297"/>
      <c r="D538" s="297"/>
      <c r="E538" s="297"/>
      <c r="F538" s="297"/>
      <c r="G538" s="297"/>
      <c r="H538" s="297"/>
      <c r="I538" s="297"/>
      <c r="J538" s="297"/>
      <c r="K538" s="297"/>
      <c r="L538" s="297"/>
      <c r="M538" s="297"/>
      <c r="N538" s="699"/>
      <c r="O538" s="699"/>
      <c r="P538" s="297"/>
      <c r="Q538" s="297"/>
      <c r="R538" s="297"/>
      <c r="S538" s="297"/>
      <c r="T538" s="297"/>
      <c r="U538" s="297"/>
      <c r="V538" s="297"/>
      <c r="W538" s="297"/>
      <c r="X538" s="297"/>
      <c r="Y538" s="297"/>
      <c r="Z538" s="297"/>
    </row>
    <row r="539" spans="1:26" ht="15.75" customHeight="1">
      <c r="A539" s="297"/>
      <c r="B539" s="297"/>
      <c r="C539" s="297"/>
      <c r="D539" s="297"/>
      <c r="E539" s="297"/>
      <c r="F539" s="297"/>
      <c r="G539" s="297"/>
      <c r="H539" s="297"/>
      <c r="I539" s="297"/>
      <c r="J539" s="297"/>
      <c r="K539" s="297"/>
      <c r="L539" s="297"/>
      <c r="M539" s="297"/>
      <c r="N539" s="699"/>
      <c r="O539" s="699"/>
      <c r="P539" s="297"/>
      <c r="Q539" s="297"/>
      <c r="R539" s="297"/>
      <c r="S539" s="297"/>
      <c r="T539" s="297"/>
      <c r="U539" s="297"/>
      <c r="V539" s="297"/>
      <c r="W539" s="297"/>
      <c r="X539" s="297"/>
      <c r="Y539" s="297"/>
      <c r="Z539" s="297"/>
    </row>
    <row r="540" spans="1:26" ht="15.75" customHeight="1">
      <c r="A540" s="297"/>
      <c r="B540" s="297"/>
      <c r="C540" s="297"/>
      <c r="D540" s="297"/>
      <c r="E540" s="297"/>
      <c r="F540" s="297"/>
      <c r="G540" s="297"/>
      <c r="H540" s="297"/>
      <c r="I540" s="297"/>
      <c r="J540" s="297"/>
      <c r="K540" s="297"/>
      <c r="L540" s="297"/>
      <c r="M540" s="297"/>
      <c r="N540" s="699"/>
      <c r="O540" s="699"/>
      <c r="P540" s="297"/>
      <c r="Q540" s="297"/>
      <c r="R540" s="297"/>
      <c r="S540" s="297"/>
      <c r="T540" s="297"/>
      <c r="U540" s="297"/>
      <c r="V540" s="297"/>
      <c r="W540" s="297"/>
      <c r="X540" s="297"/>
      <c r="Y540" s="297"/>
      <c r="Z540" s="297"/>
    </row>
    <row r="541" spans="1:26" ht="15.75" customHeight="1">
      <c r="A541" s="297"/>
      <c r="B541" s="297"/>
      <c r="C541" s="297"/>
      <c r="D541" s="297"/>
      <c r="E541" s="297"/>
      <c r="F541" s="297"/>
      <c r="G541" s="297"/>
      <c r="H541" s="297"/>
      <c r="I541" s="297"/>
      <c r="J541" s="297"/>
      <c r="K541" s="297"/>
      <c r="L541" s="297"/>
      <c r="M541" s="297"/>
      <c r="N541" s="699"/>
      <c r="O541" s="699"/>
      <c r="P541" s="297"/>
      <c r="Q541" s="297"/>
      <c r="R541" s="297"/>
      <c r="S541" s="297"/>
      <c r="T541" s="297"/>
      <c r="U541" s="297"/>
      <c r="V541" s="297"/>
      <c r="W541" s="297"/>
      <c r="X541" s="297"/>
      <c r="Y541" s="297"/>
      <c r="Z541" s="297"/>
    </row>
    <row r="542" spans="1:26" ht="15.75" customHeight="1">
      <c r="A542" s="297"/>
      <c r="B542" s="297"/>
      <c r="C542" s="297"/>
      <c r="D542" s="297"/>
      <c r="E542" s="297"/>
      <c r="F542" s="297"/>
      <c r="G542" s="297"/>
      <c r="H542" s="297"/>
      <c r="I542" s="297"/>
      <c r="J542" s="297"/>
      <c r="K542" s="297"/>
      <c r="L542" s="297"/>
      <c r="M542" s="297"/>
      <c r="N542" s="699"/>
      <c r="O542" s="699"/>
      <c r="P542" s="297"/>
      <c r="Q542" s="297"/>
      <c r="R542" s="297"/>
      <c r="S542" s="297"/>
      <c r="T542" s="297"/>
      <c r="U542" s="297"/>
      <c r="V542" s="297"/>
      <c r="W542" s="297"/>
      <c r="X542" s="297"/>
      <c r="Y542" s="297"/>
      <c r="Z542" s="297"/>
    </row>
    <row r="543" spans="1:26" ht="15.75" customHeight="1">
      <c r="A543" s="297"/>
      <c r="B543" s="297"/>
      <c r="C543" s="297"/>
      <c r="D543" s="297"/>
      <c r="E543" s="297"/>
      <c r="F543" s="297"/>
      <c r="G543" s="297"/>
      <c r="H543" s="297"/>
      <c r="I543" s="297"/>
      <c r="J543" s="297"/>
      <c r="K543" s="297"/>
      <c r="L543" s="297"/>
      <c r="M543" s="297"/>
      <c r="N543" s="699"/>
      <c r="O543" s="699"/>
      <c r="P543" s="297"/>
      <c r="Q543" s="297"/>
      <c r="R543" s="297"/>
      <c r="S543" s="297"/>
      <c r="T543" s="297"/>
      <c r="U543" s="297"/>
      <c r="V543" s="297"/>
      <c r="W543" s="297"/>
      <c r="X543" s="297"/>
      <c r="Y543" s="297"/>
      <c r="Z543" s="297"/>
    </row>
    <row r="544" spans="1:26" ht="15.75" customHeight="1">
      <c r="A544" s="297"/>
      <c r="B544" s="297"/>
      <c r="C544" s="297"/>
      <c r="D544" s="297"/>
      <c r="E544" s="297"/>
      <c r="F544" s="297"/>
      <c r="G544" s="297"/>
      <c r="H544" s="297"/>
      <c r="I544" s="297"/>
      <c r="J544" s="297"/>
      <c r="K544" s="297"/>
      <c r="L544" s="297"/>
      <c r="M544" s="297"/>
      <c r="N544" s="699"/>
      <c r="O544" s="699"/>
      <c r="P544" s="297"/>
      <c r="Q544" s="297"/>
      <c r="R544" s="297"/>
      <c r="S544" s="297"/>
      <c r="T544" s="297"/>
      <c r="U544" s="297"/>
      <c r="V544" s="297"/>
      <c r="W544" s="297"/>
      <c r="X544" s="297"/>
      <c r="Y544" s="297"/>
      <c r="Z544" s="297"/>
    </row>
    <row r="545" spans="1:26" ht="15.75" customHeight="1">
      <c r="A545" s="297"/>
      <c r="B545" s="297"/>
      <c r="C545" s="297"/>
      <c r="D545" s="297"/>
      <c r="E545" s="297"/>
      <c r="F545" s="297"/>
      <c r="G545" s="297"/>
      <c r="H545" s="297"/>
      <c r="I545" s="297"/>
      <c r="J545" s="297"/>
      <c r="K545" s="297"/>
      <c r="L545" s="297"/>
      <c r="M545" s="297"/>
      <c r="N545" s="699"/>
      <c r="O545" s="699"/>
      <c r="P545" s="297"/>
      <c r="Q545" s="297"/>
      <c r="R545" s="297"/>
      <c r="S545" s="297"/>
      <c r="T545" s="297"/>
      <c r="U545" s="297"/>
      <c r="V545" s="297"/>
      <c r="W545" s="297"/>
      <c r="X545" s="297"/>
      <c r="Y545" s="297"/>
      <c r="Z545" s="297"/>
    </row>
    <row r="546" spans="1:26" ht="15.75" customHeight="1">
      <c r="A546" s="297"/>
      <c r="B546" s="297"/>
      <c r="C546" s="297"/>
      <c r="D546" s="297"/>
      <c r="E546" s="297"/>
      <c r="F546" s="297"/>
      <c r="G546" s="297"/>
      <c r="H546" s="297"/>
      <c r="I546" s="297"/>
      <c r="J546" s="297"/>
      <c r="K546" s="297"/>
      <c r="L546" s="297"/>
      <c r="M546" s="297"/>
      <c r="N546" s="699"/>
      <c r="O546" s="699"/>
      <c r="P546" s="297"/>
      <c r="Q546" s="297"/>
      <c r="R546" s="297"/>
      <c r="S546" s="297"/>
      <c r="T546" s="297"/>
      <c r="U546" s="297"/>
      <c r="V546" s="297"/>
      <c r="W546" s="297"/>
      <c r="X546" s="297"/>
      <c r="Y546" s="297"/>
      <c r="Z546" s="297"/>
    </row>
    <row r="547" spans="1:26" ht="15.75" customHeight="1">
      <c r="A547" s="297"/>
      <c r="B547" s="297"/>
      <c r="C547" s="297"/>
      <c r="D547" s="297"/>
      <c r="E547" s="297"/>
      <c r="F547" s="297"/>
      <c r="G547" s="297"/>
      <c r="H547" s="297"/>
      <c r="I547" s="297"/>
      <c r="J547" s="297"/>
      <c r="K547" s="297"/>
      <c r="L547" s="297"/>
      <c r="M547" s="297"/>
      <c r="N547" s="699"/>
      <c r="O547" s="699"/>
      <c r="P547" s="297"/>
      <c r="Q547" s="297"/>
      <c r="R547" s="297"/>
      <c r="S547" s="297"/>
      <c r="T547" s="297"/>
      <c r="U547" s="297"/>
      <c r="V547" s="297"/>
      <c r="W547" s="297"/>
      <c r="X547" s="297"/>
      <c r="Y547" s="297"/>
      <c r="Z547" s="297"/>
    </row>
    <row r="548" spans="1:26" ht="15.75" customHeight="1">
      <c r="A548" s="297"/>
      <c r="B548" s="297"/>
      <c r="C548" s="297"/>
      <c r="D548" s="297"/>
      <c r="E548" s="297"/>
      <c r="F548" s="297"/>
      <c r="G548" s="297"/>
      <c r="H548" s="297"/>
      <c r="I548" s="297"/>
      <c r="J548" s="297"/>
      <c r="K548" s="297"/>
      <c r="L548" s="297"/>
      <c r="M548" s="297"/>
      <c r="N548" s="699"/>
      <c r="O548" s="699"/>
      <c r="P548" s="297"/>
      <c r="Q548" s="297"/>
      <c r="R548" s="297"/>
      <c r="S548" s="297"/>
      <c r="T548" s="297"/>
      <c r="U548" s="297"/>
      <c r="V548" s="297"/>
      <c r="W548" s="297"/>
      <c r="X548" s="297"/>
      <c r="Y548" s="297"/>
      <c r="Z548" s="297"/>
    </row>
    <row r="549" spans="1:26" ht="15.75" customHeight="1">
      <c r="A549" s="297"/>
      <c r="B549" s="297"/>
      <c r="C549" s="297"/>
      <c r="D549" s="297"/>
      <c r="E549" s="297"/>
      <c r="F549" s="297"/>
      <c r="G549" s="297"/>
      <c r="H549" s="297"/>
      <c r="I549" s="297"/>
      <c r="J549" s="297"/>
      <c r="K549" s="297"/>
      <c r="L549" s="297"/>
      <c r="M549" s="297"/>
      <c r="N549" s="699"/>
      <c r="O549" s="699"/>
      <c r="P549" s="297"/>
      <c r="Q549" s="297"/>
      <c r="R549" s="297"/>
      <c r="S549" s="297"/>
      <c r="T549" s="297"/>
      <c r="U549" s="297"/>
      <c r="V549" s="297"/>
      <c r="W549" s="297"/>
      <c r="X549" s="297"/>
      <c r="Y549" s="297"/>
      <c r="Z549" s="297"/>
    </row>
    <row r="550" spans="1:26" ht="15.75" customHeight="1">
      <c r="A550" s="297"/>
      <c r="B550" s="297"/>
      <c r="C550" s="297"/>
      <c r="D550" s="297"/>
      <c r="E550" s="297"/>
      <c r="F550" s="297"/>
      <c r="G550" s="297"/>
      <c r="H550" s="297"/>
      <c r="I550" s="297"/>
      <c r="J550" s="297"/>
      <c r="K550" s="297"/>
      <c r="L550" s="297"/>
      <c r="M550" s="297"/>
      <c r="N550" s="699"/>
      <c r="O550" s="699"/>
      <c r="P550" s="297"/>
      <c r="Q550" s="297"/>
      <c r="R550" s="297"/>
      <c r="S550" s="297"/>
      <c r="T550" s="297"/>
      <c r="U550" s="297"/>
      <c r="V550" s="297"/>
      <c r="W550" s="297"/>
      <c r="X550" s="297"/>
      <c r="Y550" s="297"/>
      <c r="Z550" s="297"/>
    </row>
    <row r="551" spans="1:26" ht="15.75" customHeight="1">
      <c r="A551" s="297"/>
      <c r="B551" s="297"/>
      <c r="C551" s="297"/>
      <c r="D551" s="297"/>
      <c r="E551" s="297"/>
      <c r="F551" s="297"/>
      <c r="G551" s="297"/>
      <c r="H551" s="297"/>
      <c r="I551" s="297"/>
      <c r="J551" s="297"/>
      <c r="K551" s="297"/>
      <c r="L551" s="297"/>
      <c r="M551" s="297"/>
      <c r="N551" s="699"/>
      <c r="O551" s="699"/>
      <c r="P551" s="297"/>
      <c r="Q551" s="297"/>
      <c r="R551" s="297"/>
      <c r="S551" s="297"/>
      <c r="T551" s="297"/>
      <c r="U551" s="297"/>
      <c r="V551" s="297"/>
      <c r="W551" s="297"/>
      <c r="X551" s="297"/>
      <c r="Y551" s="297"/>
      <c r="Z551" s="297"/>
    </row>
    <row r="552" spans="1:26" ht="15.75" customHeight="1">
      <c r="A552" s="297"/>
      <c r="B552" s="297"/>
      <c r="C552" s="297"/>
      <c r="D552" s="297"/>
      <c r="E552" s="297"/>
      <c r="F552" s="297"/>
      <c r="G552" s="297"/>
      <c r="H552" s="297"/>
      <c r="I552" s="297"/>
      <c r="J552" s="297"/>
      <c r="K552" s="297"/>
      <c r="L552" s="297"/>
      <c r="M552" s="297"/>
      <c r="N552" s="699"/>
      <c r="O552" s="699"/>
      <c r="P552" s="297"/>
      <c r="Q552" s="297"/>
      <c r="R552" s="297"/>
      <c r="S552" s="297"/>
      <c r="T552" s="297"/>
      <c r="U552" s="297"/>
      <c r="V552" s="297"/>
      <c r="W552" s="297"/>
      <c r="X552" s="297"/>
      <c r="Y552" s="297"/>
      <c r="Z552" s="297"/>
    </row>
    <row r="553" spans="1:26" ht="15.75" customHeight="1">
      <c r="A553" s="297"/>
      <c r="B553" s="297"/>
      <c r="C553" s="297"/>
      <c r="D553" s="297"/>
      <c r="E553" s="297"/>
      <c r="F553" s="297"/>
      <c r="G553" s="297"/>
      <c r="H553" s="297"/>
      <c r="I553" s="297"/>
      <c r="J553" s="297"/>
      <c r="K553" s="297"/>
      <c r="L553" s="297"/>
      <c r="M553" s="297"/>
      <c r="N553" s="699"/>
      <c r="O553" s="699"/>
      <c r="P553" s="297"/>
      <c r="Q553" s="297"/>
      <c r="R553" s="297"/>
      <c r="S553" s="297"/>
      <c r="T553" s="297"/>
      <c r="U553" s="297"/>
      <c r="V553" s="297"/>
      <c r="W553" s="297"/>
      <c r="X553" s="297"/>
      <c r="Y553" s="297"/>
      <c r="Z553" s="297"/>
    </row>
    <row r="554" spans="1:26" ht="15.75" customHeight="1">
      <c r="A554" s="297"/>
      <c r="B554" s="297"/>
      <c r="C554" s="297"/>
      <c r="D554" s="297"/>
      <c r="E554" s="297"/>
      <c r="F554" s="297"/>
      <c r="G554" s="297"/>
      <c r="H554" s="297"/>
      <c r="I554" s="297"/>
      <c r="J554" s="297"/>
      <c r="K554" s="297"/>
      <c r="L554" s="297"/>
      <c r="M554" s="297"/>
      <c r="N554" s="699"/>
      <c r="O554" s="699"/>
      <c r="P554" s="297"/>
      <c r="Q554" s="297"/>
      <c r="R554" s="297"/>
      <c r="S554" s="297"/>
      <c r="T554" s="297"/>
      <c r="U554" s="297"/>
      <c r="V554" s="297"/>
      <c r="W554" s="297"/>
      <c r="X554" s="297"/>
      <c r="Y554" s="297"/>
      <c r="Z554" s="297"/>
    </row>
    <row r="555" spans="1:26" ht="15.75" customHeight="1">
      <c r="A555" s="297"/>
      <c r="B555" s="297"/>
      <c r="C555" s="297"/>
      <c r="D555" s="297"/>
      <c r="E555" s="297"/>
      <c r="F555" s="297"/>
      <c r="G555" s="297"/>
      <c r="H555" s="297"/>
      <c r="I555" s="297"/>
      <c r="J555" s="297"/>
      <c r="K555" s="297"/>
      <c r="L555" s="297"/>
      <c r="M555" s="297"/>
      <c r="N555" s="699"/>
      <c r="O555" s="699"/>
      <c r="P555" s="297"/>
      <c r="Q555" s="297"/>
      <c r="R555" s="297"/>
      <c r="S555" s="297"/>
      <c r="T555" s="297"/>
      <c r="U555" s="297"/>
      <c r="V555" s="297"/>
      <c r="W555" s="297"/>
      <c r="X555" s="297"/>
      <c r="Y555" s="297"/>
      <c r="Z555" s="297"/>
    </row>
    <row r="556" spans="1:26" ht="15.75" customHeight="1">
      <c r="A556" s="297"/>
      <c r="B556" s="297"/>
      <c r="C556" s="297"/>
      <c r="D556" s="297"/>
      <c r="E556" s="297"/>
      <c r="F556" s="297"/>
      <c r="G556" s="297"/>
      <c r="H556" s="297"/>
      <c r="I556" s="297"/>
      <c r="J556" s="297"/>
      <c r="K556" s="297"/>
      <c r="L556" s="297"/>
      <c r="M556" s="297"/>
      <c r="N556" s="699"/>
      <c r="O556" s="699"/>
      <c r="P556" s="297"/>
      <c r="Q556" s="297"/>
      <c r="R556" s="297"/>
      <c r="S556" s="297"/>
      <c r="T556" s="297"/>
      <c r="U556" s="297"/>
      <c r="V556" s="297"/>
      <c r="W556" s="297"/>
      <c r="X556" s="297"/>
      <c r="Y556" s="297"/>
      <c r="Z556" s="297"/>
    </row>
    <row r="557" spans="1:26" ht="15.75" customHeight="1">
      <c r="A557" s="297"/>
      <c r="B557" s="297"/>
      <c r="C557" s="297"/>
      <c r="D557" s="297"/>
      <c r="E557" s="297"/>
      <c r="F557" s="297"/>
      <c r="G557" s="297"/>
      <c r="H557" s="297"/>
      <c r="I557" s="297"/>
      <c r="J557" s="297"/>
      <c r="K557" s="297"/>
      <c r="L557" s="297"/>
      <c r="M557" s="297"/>
      <c r="N557" s="699"/>
      <c r="O557" s="699"/>
      <c r="P557" s="297"/>
      <c r="Q557" s="297"/>
      <c r="R557" s="297"/>
      <c r="S557" s="297"/>
      <c r="T557" s="297"/>
      <c r="U557" s="297"/>
      <c r="V557" s="297"/>
      <c r="W557" s="297"/>
      <c r="X557" s="297"/>
      <c r="Y557" s="297"/>
      <c r="Z557" s="297"/>
    </row>
    <row r="558" spans="1:26" ht="15.75" customHeight="1">
      <c r="A558" s="297"/>
      <c r="B558" s="297"/>
      <c r="C558" s="297"/>
      <c r="D558" s="297"/>
      <c r="E558" s="297"/>
      <c r="F558" s="297"/>
      <c r="G558" s="297"/>
      <c r="H558" s="297"/>
      <c r="I558" s="297"/>
      <c r="J558" s="297"/>
      <c r="K558" s="297"/>
      <c r="L558" s="297"/>
      <c r="M558" s="297"/>
      <c r="N558" s="699"/>
      <c r="O558" s="699"/>
      <c r="P558" s="297"/>
      <c r="Q558" s="297"/>
      <c r="R558" s="297"/>
      <c r="S558" s="297"/>
      <c r="T558" s="297"/>
      <c r="U558" s="297"/>
      <c r="V558" s="297"/>
      <c r="W558" s="297"/>
      <c r="X558" s="297"/>
      <c r="Y558" s="297"/>
      <c r="Z558" s="297"/>
    </row>
    <row r="559" spans="1:26" ht="15.75" customHeight="1">
      <c r="A559" s="297"/>
      <c r="B559" s="297"/>
      <c r="C559" s="297"/>
      <c r="D559" s="297"/>
      <c r="E559" s="297"/>
      <c r="F559" s="297"/>
      <c r="G559" s="297"/>
      <c r="H559" s="297"/>
      <c r="I559" s="297"/>
      <c r="J559" s="297"/>
      <c r="K559" s="297"/>
      <c r="L559" s="297"/>
      <c r="M559" s="297"/>
      <c r="N559" s="699"/>
      <c r="O559" s="699"/>
      <c r="P559" s="297"/>
      <c r="Q559" s="297"/>
      <c r="R559" s="297"/>
      <c r="S559" s="297"/>
      <c r="T559" s="297"/>
      <c r="U559" s="297"/>
      <c r="V559" s="297"/>
      <c r="W559" s="297"/>
      <c r="X559" s="297"/>
      <c r="Y559" s="297"/>
      <c r="Z559" s="297"/>
    </row>
    <row r="560" spans="1:26" ht="15.75" customHeight="1">
      <c r="A560" s="297"/>
      <c r="B560" s="297"/>
      <c r="C560" s="297"/>
      <c r="D560" s="297"/>
      <c r="E560" s="297"/>
      <c r="F560" s="297"/>
      <c r="G560" s="297"/>
      <c r="H560" s="297"/>
      <c r="I560" s="297"/>
      <c r="J560" s="297"/>
      <c r="K560" s="297"/>
      <c r="L560" s="297"/>
      <c r="M560" s="297"/>
      <c r="N560" s="699"/>
      <c r="O560" s="699"/>
      <c r="P560" s="297"/>
      <c r="Q560" s="297"/>
      <c r="R560" s="297"/>
      <c r="S560" s="297"/>
      <c r="T560" s="297"/>
      <c r="U560" s="297"/>
      <c r="V560" s="297"/>
      <c r="W560" s="297"/>
      <c r="X560" s="297"/>
      <c r="Y560" s="297"/>
      <c r="Z560" s="297"/>
    </row>
    <row r="561" spans="1:26" ht="15.75" customHeight="1">
      <c r="A561" s="297"/>
      <c r="B561" s="297"/>
      <c r="C561" s="297"/>
      <c r="D561" s="297"/>
      <c r="E561" s="297"/>
      <c r="F561" s="297"/>
      <c r="G561" s="297"/>
      <c r="H561" s="297"/>
      <c r="I561" s="297"/>
      <c r="J561" s="297"/>
      <c r="K561" s="297"/>
      <c r="L561" s="297"/>
      <c r="M561" s="297"/>
      <c r="N561" s="699"/>
      <c r="O561" s="699"/>
      <c r="P561" s="297"/>
      <c r="Q561" s="297"/>
      <c r="R561" s="297"/>
      <c r="S561" s="297"/>
      <c r="T561" s="297"/>
      <c r="U561" s="297"/>
      <c r="V561" s="297"/>
      <c r="W561" s="297"/>
      <c r="X561" s="297"/>
      <c r="Y561" s="297"/>
      <c r="Z561" s="297"/>
    </row>
    <row r="562" spans="1:26" ht="15.75" customHeight="1">
      <c r="A562" s="297"/>
      <c r="B562" s="297"/>
      <c r="C562" s="297"/>
      <c r="D562" s="297"/>
      <c r="E562" s="297"/>
      <c r="F562" s="297"/>
      <c r="G562" s="297"/>
      <c r="H562" s="297"/>
      <c r="I562" s="297"/>
      <c r="J562" s="297"/>
      <c r="K562" s="297"/>
      <c r="L562" s="297"/>
      <c r="M562" s="297"/>
      <c r="N562" s="699"/>
      <c r="O562" s="699"/>
      <c r="P562" s="297"/>
      <c r="Q562" s="297"/>
      <c r="R562" s="297"/>
      <c r="S562" s="297"/>
      <c r="T562" s="297"/>
      <c r="U562" s="297"/>
      <c r="V562" s="297"/>
      <c r="W562" s="297"/>
      <c r="X562" s="297"/>
      <c r="Y562" s="297"/>
      <c r="Z562" s="297"/>
    </row>
    <row r="563" spans="1:26" ht="15.75" customHeight="1">
      <c r="A563" s="297"/>
      <c r="B563" s="297"/>
      <c r="C563" s="297"/>
      <c r="D563" s="297"/>
      <c r="E563" s="297"/>
      <c r="F563" s="297"/>
      <c r="G563" s="297"/>
      <c r="H563" s="297"/>
      <c r="I563" s="297"/>
      <c r="J563" s="297"/>
      <c r="K563" s="297"/>
      <c r="L563" s="297"/>
      <c r="M563" s="297"/>
      <c r="N563" s="699"/>
      <c r="O563" s="699"/>
      <c r="P563" s="297"/>
      <c r="Q563" s="297"/>
      <c r="R563" s="297"/>
      <c r="S563" s="297"/>
      <c r="T563" s="297"/>
      <c r="U563" s="297"/>
      <c r="V563" s="297"/>
      <c r="W563" s="297"/>
      <c r="X563" s="297"/>
      <c r="Y563" s="297"/>
      <c r="Z563" s="297"/>
    </row>
    <row r="564" spans="1:26" ht="15.75" customHeight="1">
      <c r="A564" s="297"/>
      <c r="B564" s="297"/>
      <c r="C564" s="297"/>
      <c r="D564" s="297"/>
      <c r="E564" s="297"/>
      <c r="F564" s="297"/>
      <c r="G564" s="297"/>
      <c r="H564" s="297"/>
      <c r="I564" s="297"/>
      <c r="J564" s="297"/>
      <c r="K564" s="297"/>
      <c r="L564" s="297"/>
      <c r="M564" s="297"/>
      <c r="N564" s="699"/>
      <c r="O564" s="699"/>
      <c r="P564" s="297"/>
      <c r="Q564" s="297"/>
      <c r="R564" s="297"/>
      <c r="S564" s="297"/>
      <c r="T564" s="297"/>
      <c r="U564" s="297"/>
      <c r="V564" s="297"/>
      <c r="W564" s="297"/>
      <c r="X564" s="297"/>
      <c r="Y564" s="297"/>
      <c r="Z564" s="297"/>
    </row>
    <row r="565" spans="1:26" ht="15.75" customHeight="1">
      <c r="A565" s="297"/>
      <c r="B565" s="297"/>
      <c r="C565" s="297"/>
      <c r="D565" s="297"/>
      <c r="E565" s="297"/>
      <c r="F565" s="297"/>
      <c r="G565" s="297"/>
      <c r="H565" s="297"/>
      <c r="I565" s="297"/>
      <c r="J565" s="297"/>
      <c r="K565" s="297"/>
      <c r="L565" s="297"/>
      <c r="M565" s="297"/>
      <c r="N565" s="699"/>
      <c r="O565" s="699"/>
      <c r="P565" s="297"/>
      <c r="Q565" s="297"/>
      <c r="R565" s="297"/>
      <c r="S565" s="297"/>
      <c r="T565" s="297"/>
      <c r="U565" s="297"/>
      <c r="V565" s="297"/>
      <c r="W565" s="297"/>
      <c r="X565" s="297"/>
      <c r="Y565" s="297"/>
      <c r="Z565" s="297"/>
    </row>
    <row r="566" spans="1:26" ht="15.75" customHeight="1">
      <c r="A566" s="297"/>
      <c r="B566" s="297"/>
      <c r="C566" s="297"/>
      <c r="D566" s="297"/>
      <c r="E566" s="297"/>
      <c r="F566" s="297"/>
      <c r="G566" s="297"/>
      <c r="H566" s="297"/>
      <c r="I566" s="297"/>
      <c r="J566" s="297"/>
      <c r="K566" s="297"/>
      <c r="L566" s="297"/>
      <c r="M566" s="297"/>
      <c r="N566" s="699"/>
      <c r="O566" s="699"/>
      <c r="P566" s="297"/>
      <c r="Q566" s="297"/>
      <c r="R566" s="297"/>
      <c r="S566" s="297"/>
      <c r="T566" s="297"/>
      <c r="U566" s="297"/>
      <c r="V566" s="297"/>
      <c r="W566" s="297"/>
      <c r="X566" s="297"/>
      <c r="Y566" s="297"/>
      <c r="Z566" s="297"/>
    </row>
    <row r="567" spans="1:26" ht="15.75" customHeight="1">
      <c r="A567" s="297"/>
      <c r="B567" s="297"/>
      <c r="C567" s="297"/>
      <c r="D567" s="297"/>
      <c r="E567" s="297"/>
      <c r="F567" s="297"/>
      <c r="G567" s="297"/>
      <c r="H567" s="297"/>
      <c r="I567" s="297"/>
      <c r="J567" s="297"/>
      <c r="K567" s="297"/>
      <c r="L567" s="297"/>
      <c r="M567" s="297"/>
      <c r="N567" s="699"/>
      <c r="O567" s="699"/>
      <c r="P567" s="297"/>
      <c r="Q567" s="297"/>
      <c r="R567" s="297"/>
      <c r="S567" s="297"/>
      <c r="T567" s="297"/>
      <c r="U567" s="297"/>
      <c r="V567" s="297"/>
      <c r="W567" s="297"/>
      <c r="X567" s="297"/>
      <c r="Y567" s="297"/>
      <c r="Z567" s="297"/>
    </row>
    <row r="568" spans="1:26" ht="15.75" customHeight="1">
      <c r="A568" s="297"/>
      <c r="B568" s="297"/>
      <c r="C568" s="297"/>
      <c r="D568" s="297"/>
      <c r="E568" s="297"/>
      <c r="F568" s="297"/>
      <c r="G568" s="297"/>
      <c r="H568" s="297"/>
      <c r="I568" s="297"/>
      <c r="J568" s="297"/>
      <c r="K568" s="297"/>
      <c r="L568" s="297"/>
      <c r="M568" s="297"/>
      <c r="N568" s="699"/>
      <c r="O568" s="699"/>
      <c r="P568" s="297"/>
      <c r="Q568" s="297"/>
      <c r="R568" s="297"/>
      <c r="S568" s="297"/>
      <c r="T568" s="297"/>
      <c r="U568" s="297"/>
      <c r="V568" s="297"/>
      <c r="W568" s="297"/>
      <c r="X568" s="297"/>
      <c r="Y568" s="297"/>
      <c r="Z568" s="297"/>
    </row>
    <row r="569" spans="1:26" ht="15.75" customHeight="1">
      <c r="A569" s="297"/>
      <c r="B569" s="297"/>
      <c r="C569" s="297"/>
      <c r="D569" s="297"/>
      <c r="E569" s="297"/>
      <c r="F569" s="297"/>
      <c r="G569" s="297"/>
      <c r="H569" s="297"/>
      <c r="I569" s="297"/>
      <c r="J569" s="297"/>
      <c r="K569" s="297"/>
      <c r="L569" s="297"/>
      <c r="M569" s="297"/>
      <c r="N569" s="699"/>
      <c r="O569" s="699"/>
      <c r="P569" s="297"/>
      <c r="Q569" s="297"/>
      <c r="R569" s="297"/>
      <c r="S569" s="297"/>
      <c r="T569" s="297"/>
      <c r="U569" s="297"/>
      <c r="V569" s="297"/>
      <c r="W569" s="297"/>
      <c r="X569" s="297"/>
      <c r="Y569" s="297"/>
      <c r="Z569" s="297"/>
    </row>
    <row r="570" spans="1:26" ht="15.75" customHeight="1">
      <c r="A570" s="297"/>
      <c r="B570" s="297"/>
      <c r="C570" s="297"/>
      <c r="D570" s="297"/>
      <c r="E570" s="297"/>
      <c r="F570" s="297"/>
      <c r="G570" s="297"/>
      <c r="H570" s="297"/>
      <c r="I570" s="297"/>
      <c r="J570" s="297"/>
      <c r="K570" s="297"/>
      <c r="L570" s="297"/>
      <c r="M570" s="297"/>
      <c r="N570" s="699"/>
      <c r="O570" s="699"/>
      <c r="P570" s="297"/>
      <c r="Q570" s="297"/>
      <c r="R570" s="297"/>
      <c r="S570" s="297"/>
      <c r="T570" s="297"/>
      <c r="U570" s="297"/>
      <c r="V570" s="297"/>
      <c r="W570" s="297"/>
      <c r="X570" s="297"/>
      <c r="Y570" s="297"/>
      <c r="Z570" s="297"/>
    </row>
    <row r="571" spans="1:26" ht="15.75" customHeight="1">
      <c r="A571" s="297"/>
      <c r="B571" s="297"/>
      <c r="C571" s="297"/>
      <c r="D571" s="297"/>
      <c r="E571" s="297"/>
      <c r="F571" s="297"/>
      <c r="G571" s="297"/>
      <c r="H571" s="297"/>
      <c r="I571" s="297"/>
      <c r="J571" s="297"/>
      <c r="K571" s="297"/>
      <c r="L571" s="297"/>
      <c r="M571" s="297"/>
      <c r="N571" s="699"/>
      <c r="O571" s="699"/>
      <c r="P571" s="297"/>
      <c r="Q571" s="297"/>
      <c r="R571" s="297"/>
      <c r="S571" s="297"/>
      <c r="T571" s="297"/>
      <c r="U571" s="297"/>
      <c r="V571" s="297"/>
      <c r="W571" s="297"/>
      <c r="X571" s="297"/>
      <c r="Y571" s="297"/>
      <c r="Z571" s="297"/>
    </row>
    <row r="572" spans="1:26" ht="15.75" customHeight="1">
      <c r="A572" s="297"/>
      <c r="B572" s="297"/>
      <c r="C572" s="297"/>
      <c r="D572" s="297"/>
      <c r="E572" s="297"/>
      <c r="F572" s="297"/>
      <c r="G572" s="297"/>
      <c r="H572" s="297"/>
      <c r="I572" s="297"/>
      <c r="J572" s="297"/>
      <c r="K572" s="297"/>
      <c r="L572" s="297"/>
      <c r="M572" s="297"/>
      <c r="N572" s="699"/>
      <c r="O572" s="699"/>
      <c r="P572" s="297"/>
      <c r="Q572" s="297"/>
      <c r="R572" s="297"/>
      <c r="S572" s="297"/>
      <c r="T572" s="297"/>
      <c r="U572" s="297"/>
      <c r="V572" s="297"/>
      <c r="W572" s="297"/>
      <c r="X572" s="297"/>
      <c r="Y572" s="297"/>
      <c r="Z572" s="297"/>
    </row>
    <row r="573" spans="1:26" ht="15.75" customHeight="1">
      <c r="A573" s="297"/>
      <c r="B573" s="297"/>
      <c r="C573" s="297"/>
      <c r="D573" s="297"/>
      <c r="E573" s="297"/>
      <c r="F573" s="297"/>
      <c r="G573" s="297"/>
      <c r="H573" s="297"/>
      <c r="I573" s="297"/>
      <c r="J573" s="297"/>
      <c r="K573" s="297"/>
      <c r="L573" s="297"/>
      <c r="M573" s="297"/>
      <c r="N573" s="699"/>
      <c r="O573" s="699"/>
      <c r="P573" s="297"/>
      <c r="Q573" s="297"/>
      <c r="R573" s="297"/>
      <c r="S573" s="297"/>
      <c r="T573" s="297"/>
      <c r="U573" s="297"/>
      <c r="V573" s="297"/>
      <c r="W573" s="297"/>
      <c r="X573" s="297"/>
      <c r="Y573" s="297"/>
      <c r="Z573" s="297"/>
    </row>
    <row r="574" spans="1:26" ht="15.75" customHeight="1">
      <c r="A574" s="297"/>
      <c r="B574" s="297"/>
      <c r="C574" s="297"/>
      <c r="D574" s="297"/>
      <c r="E574" s="297"/>
      <c r="F574" s="297"/>
      <c r="G574" s="297"/>
      <c r="H574" s="297"/>
      <c r="I574" s="297"/>
      <c r="J574" s="297"/>
      <c r="K574" s="297"/>
      <c r="L574" s="297"/>
      <c r="M574" s="297"/>
      <c r="N574" s="699"/>
      <c r="O574" s="699"/>
      <c r="P574" s="297"/>
      <c r="Q574" s="297"/>
      <c r="R574" s="297"/>
      <c r="S574" s="297"/>
      <c r="T574" s="297"/>
      <c r="U574" s="297"/>
      <c r="V574" s="297"/>
      <c r="W574" s="297"/>
      <c r="X574" s="297"/>
      <c r="Y574" s="297"/>
      <c r="Z574" s="297"/>
    </row>
    <row r="575" spans="1:26" ht="15.75" customHeight="1">
      <c r="A575" s="297"/>
      <c r="B575" s="297"/>
      <c r="C575" s="297"/>
      <c r="D575" s="297"/>
      <c r="E575" s="297"/>
      <c r="F575" s="297"/>
      <c r="G575" s="297"/>
      <c r="H575" s="297"/>
      <c r="I575" s="297"/>
      <c r="J575" s="297"/>
      <c r="K575" s="297"/>
      <c r="L575" s="297"/>
      <c r="M575" s="297"/>
      <c r="N575" s="699"/>
      <c r="O575" s="699"/>
      <c r="P575" s="297"/>
      <c r="Q575" s="297"/>
      <c r="R575" s="297"/>
      <c r="S575" s="297"/>
      <c r="T575" s="297"/>
      <c r="U575" s="297"/>
      <c r="V575" s="297"/>
      <c r="W575" s="297"/>
      <c r="X575" s="297"/>
      <c r="Y575" s="297"/>
      <c r="Z575" s="297"/>
    </row>
    <row r="576" spans="1:26" ht="15.75" customHeight="1">
      <c r="A576" s="297"/>
      <c r="B576" s="297"/>
      <c r="C576" s="297"/>
      <c r="D576" s="297"/>
      <c r="E576" s="297"/>
      <c r="F576" s="297"/>
      <c r="G576" s="297"/>
      <c r="H576" s="297"/>
      <c r="I576" s="297"/>
      <c r="J576" s="297"/>
      <c r="K576" s="297"/>
      <c r="L576" s="297"/>
      <c r="M576" s="297"/>
      <c r="N576" s="699"/>
      <c r="O576" s="699"/>
      <c r="P576" s="297"/>
      <c r="Q576" s="297"/>
      <c r="R576" s="297"/>
      <c r="S576" s="297"/>
      <c r="T576" s="297"/>
      <c r="U576" s="297"/>
      <c r="V576" s="297"/>
      <c r="W576" s="297"/>
      <c r="X576" s="297"/>
      <c r="Y576" s="297"/>
      <c r="Z576" s="297"/>
    </row>
    <row r="577" spans="1:26" ht="15.75" customHeight="1">
      <c r="A577" s="297"/>
      <c r="B577" s="297"/>
      <c r="C577" s="297"/>
      <c r="D577" s="297"/>
      <c r="E577" s="297"/>
      <c r="F577" s="297"/>
      <c r="G577" s="297"/>
      <c r="H577" s="297"/>
      <c r="I577" s="297"/>
      <c r="J577" s="297"/>
      <c r="K577" s="297"/>
      <c r="L577" s="297"/>
      <c r="M577" s="297"/>
      <c r="N577" s="699"/>
      <c r="O577" s="699"/>
      <c r="P577" s="297"/>
      <c r="Q577" s="297"/>
      <c r="R577" s="297"/>
      <c r="S577" s="297"/>
      <c r="T577" s="297"/>
      <c r="U577" s="297"/>
      <c r="V577" s="297"/>
      <c r="W577" s="297"/>
      <c r="X577" s="297"/>
      <c r="Y577" s="297"/>
      <c r="Z577" s="297"/>
    </row>
    <row r="578" spans="1:26" ht="15.75" customHeight="1">
      <c r="A578" s="297"/>
      <c r="B578" s="297"/>
      <c r="C578" s="297"/>
      <c r="D578" s="297"/>
      <c r="E578" s="297"/>
      <c r="F578" s="297"/>
      <c r="G578" s="297"/>
      <c r="H578" s="297"/>
      <c r="I578" s="297"/>
      <c r="J578" s="297"/>
      <c r="K578" s="297"/>
      <c r="L578" s="297"/>
      <c r="M578" s="297"/>
      <c r="N578" s="699"/>
      <c r="O578" s="699"/>
      <c r="P578" s="297"/>
      <c r="Q578" s="297"/>
      <c r="R578" s="297"/>
      <c r="S578" s="297"/>
      <c r="T578" s="297"/>
      <c r="U578" s="297"/>
      <c r="V578" s="297"/>
      <c r="W578" s="297"/>
      <c r="X578" s="297"/>
      <c r="Y578" s="297"/>
      <c r="Z578" s="297"/>
    </row>
    <row r="579" spans="1:26" ht="15.75" customHeight="1">
      <c r="A579" s="297"/>
      <c r="B579" s="297"/>
      <c r="C579" s="297"/>
      <c r="D579" s="297"/>
      <c r="E579" s="297"/>
      <c r="F579" s="297"/>
      <c r="G579" s="297"/>
      <c r="H579" s="297"/>
      <c r="I579" s="297"/>
      <c r="J579" s="297"/>
      <c r="K579" s="297"/>
      <c r="L579" s="297"/>
      <c r="M579" s="297"/>
      <c r="N579" s="699"/>
      <c r="O579" s="699"/>
      <c r="P579" s="297"/>
      <c r="Q579" s="297"/>
      <c r="R579" s="297"/>
      <c r="S579" s="297"/>
      <c r="T579" s="297"/>
      <c r="U579" s="297"/>
      <c r="V579" s="297"/>
      <c r="W579" s="297"/>
      <c r="X579" s="297"/>
      <c r="Y579" s="297"/>
      <c r="Z579" s="297"/>
    </row>
    <row r="580" spans="1:26" ht="15.75" customHeight="1">
      <c r="A580" s="297"/>
      <c r="B580" s="297"/>
      <c r="C580" s="297"/>
      <c r="D580" s="297"/>
      <c r="E580" s="297"/>
      <c r="F580" s="297"/>
      <c r="G580" s="297"/>
      <c r="H580" s="297"/>
      <c r="I580" s="297"/>
      <c r="J580" s="297"/>
      <c r="K580" s="297"/>
      <c r="L580" s="297"/>
      <c r="M580" s="297"/>
      <c r="N580" s="699"/>
      <c r="O580" s="699"/>
      <c r="P580" s="297"/>
      <c r="Q580" s="297"/>
      <c r="R580" s="297"/>
      <c r="S580" s="297"/>
      <c r="T580" s="297"/>
      <c r="U580" s="297"/>
      <c r="V580" s="297"/>
      <c r="W580" s="297"/>
      <c r="X580" s="297"/>
      <c r="Y580" s="297"/>
      <c r="Z580" s="297"/>
    </row>
    <row r="581" spans="1:26" ht="15.75" customHeight="1">
      <c r="A581" s="297"/>
      <c r="B581" s="297"/>
      <c r="C581" s="297"/>
      <c r="D581" s="297"/>
      <c r="E581" s="297"/>
      <c r="F581" s="297"/>
      <c r="G581" s="297"/>
      <c r="H581" s="297"/>
      <c r="I581" s="297"/>
      <c r="J581" s="297"/>
      <c r="K581" s="297"/>
      <c r="L581" s="297"/>
      <c r="M581" s="297"/>
      <c r="N581" s="699"/>
      <c r="O581" s="699"/>
      <c r="P581" s="297"/>
      <c r="Q581" s="297"/>
      <c r="R581" s="297"/>
      <c r="S581" s="297"/>
      <c r="T581" s="297"/>
      <c r="U581" s="297"/>
      <c r="V581" s="297"/>
      <c r="W581" s="297"/>
      <c r="X581" s="297"/>
      <c r="Y581" s="297"/>
      <c r="Z581" s="297"/>
    </row>
    <row r="582" spans="1:26" ht="15.75" customHeight="1">
      <c r="A582" s="297"/>
      <c r="B582" s="297"/>
      <c r="C582" s="297"/>
      <c r="D582" s="297"/>
      <c r="E582" s="297"/>
      <c r="F582" s="297"/>
      <c r="G582" s="297"/>
      <c r="H582" s="297"/>
      <c r="I582" s="297"/>
      <c r="J582" s="297"/>
      <c r="K582" s="297"/>
      <c r="L582" s="297"/>
      <c r="M582" s="297"/>
      <c r="N582" s="699"/>
      <c r="O582" s="699"/>
      <c r="P582" s="297"/>
      <c r="Q582" s="297"/>
      <c r="R582" s="297"/>
      <c r="S582" s="297"/>
      <c r="T582" s="297"/>
      <c r="U582" s="297"/>
      <c r="V582" s="297"/>
      <c r="W582" s="297"/>
      <c r="X582" s="297"/>
      <c r="Y582" s="297"/>
      <c r="Z582" s="297"/>
    </row>
    <row r="583" spans="1:26" ht="15.75" customHeight="1">
      <c r="A583" s="297"/>
      <c r="B583" s="297"/>
      <c r="C583" s="297"/>
      <c r="D583" s="297"/>
      <c r="E583" s="297"/>
      <c r="F583" s="297"/>
      <c r="G583" s="297"/>
      <c r="H583" s="297"/>
      <c r="I583" s="297"/>
      <c r="J583" s="297"/>
      <c r="K583" s="297"/>
      <c r="L583" s="297"/>
      <c r="M583" s="297"/>
      <c r="N583" s="699"/>
      <c r="O583" s="699"/>
      <c r="P583" s="297"/>
      <c r="Q583" s="297"/>
      <c r="R583" s="297"/>
      <c r="S583" s="297"/>
      <c r="T583" s="297"/>
      <c r="U583" s="297"/>
      <c r="V583" s="297"/>
      <c r="W583" s="297"/>
      <c r="X583" s="297"/>
      <c r="Y583" s="297"/>
      <c r="Z583" s="297"/>
    </row>
    <row r="584" spans="1:26" ht="15.75" customHeight="1">
      <c r="A584" s="297"/>
      <c r="B584" s="297"/>
      <c r="C584" s="297"/>
      <c r="D584" s="297"/>
      <c r="E584" s="297"/>
      <c r="F584" s="297"/>
      <c r="G584" s="297"/>
      <c r="H584" s="297"/>
      <c r="I584" s="297"/>
      <c r="J584" s="297"/>
      <c r="K584" s="297"/>
      <c r="L584" s="297"/>
      <c r="M584" s="297"/>
      <c r="N584" s="699"/>
      <c r="O584" s="699"/>
      <c r="P584" s="297"/>
      <c r="Q584" s="297"/>
      <c r="R584" s="297"/>
      <c r="S584" s="297"/>
      <c r="T584" s="297"/>
      <c r="U584" s="297"/>
      <c r="V584" s="297"/>
      <c r="W584" s="297"/>
      <c r="X584" s="297"/>
      <c r="Y584" s="297"/>
      <c r="Z584" s="297"/>
    </row>
    <row r="585" spans="1:26" ht="15.75" customHeight="1">
      <c r="A585" s="297"/>
      <c r="B585" s="297"/>
      <c r="C585" s="297"/>
      <c r="D585" s="297"/>
      <c r="E585" s="297"/>
      <c r="F585" s="297"/>
      <c r="G585" s="297"/>
      <c r="H585" s="297"/>
      <c r="I585" s="297"/>
      <c r="J585" s="297"/>
      <c r="K585" s="297"/>
      <c r="L585" s="297"/>
      <c r="M585" s="297"/>
      <c r="N585" s="699"/>
      <c r="O585" s="699"/>
      <c r="P585" s="297"/>
      <c r="Q585" s="297"/>
      <c r="R585" s="297"/>
      <c r="S585" s="297"/>
      <c r="T585" s="297"/>
      <c r="U585" s="297"/>
      <c r="V585" s="297"/>
      <c r="W585" s="297"/>
      <c r="X585" s="297"/>
      <c r="Y585" s="297"/>
      <c r="Z585" s="297"/>
    </row>
    <row r="586" spans="1:26" ht="15.75" customHeight="1">
      <c r="A586" s="297"/>
      <c r="B586" s="297"/>
      <c r="C586" s="297"/>
      <c r="D586" s="297"/>
      <c r="E586" s="297"/>
      <c r="F586" s="297"/>
      <c r="G586" s="297"/>
      <c r="H586" s="297"/>
      <c r="I586" s="297"/>
      <c r="J586" s="297"/>
      <c r="K586" s="297"/>
      <c r="L586" s="297"/>
      <c r="M586" s="297"/>
      <c r="N586" s="699"/>
      <c r="O586" s="699"/>
      <c r="P586" s="297"/>
      <c r="Q586" s="297"/>
      <c r="R586" s="297"/>
      <c r="S586" s="297"/>
      <c r="T586" s="297"/>
      <c r="U586" s="297"/>
      <c r="V586" s="297"/>
      <c r="W586" s="297"/>
      <c r="X586" s="297"/>
      <c r="Y586" s="297"/>
      <c r="Z586" s="297"/>
    </row>
    <row r="587" spans="1:26" ht="15.75" customHeight="1">
      <c r="A587" s="297"/>
      <c r="B587" s="297"/>
      <c r="C587" s="297"/>
      <c r="D587" s="297"/>
      <c r="E587" s="297"/>
      <c r="F587" s="297"/>
      <c r="G587" s="297"/>
      <c r="H587" s="297"/>
      <c r="I587" s="297"/>
      <c r="J587" s="297"/>
      <c r="K587" s="297"/>
      <c r="L587" s="297"/>
      <c r="M587" s="297"/>
      <c r="N587" s="699"/>
      <c r="O587" s="699"/>
      <c r="P587" s="297"/>
      <c r="Q587" s="297"/>
      <c r="R587" s="297"/>
      <c r="S587" s="297"/>
      <c r="T587" s="297"/>
      <c r="U587" s="297"/>
      <c r="V587" s="297"/>
      <c r="W587" s="297"/>
      <c r="X587" s="297"/>
      <c r="Y587" s="297"/>
      <c r="Z587" s="297"/>
    </row>
    <row r="588" spans="1:26" ht="15.75" customHeight="1">
      <c r="A588" s="297"/>
      <c r="B588" s="297"/>
      <c r="C588" s="297"/>
      <c r="D588" s="297"/>
      <c r="E588" s="297"/>
      <c r="F588" s="297"/>
      <c r="G588" s="297"/>
      <c r="H588" s="297"/>
      <c r="I588" s="297"/>
      <c r="J588" s="297"/>
      <c r="K588" s="297"/>
      <c r="L588" s="297"/>
      <c r="M588" s="297"/>
      <c r="N588" s="699"/>
      <c r="O588" s="699"/>
      <c r="P588" s="297"/>
      <c r="Q588" s="297"/>
      <c r="R588" s="297"/>
      <c r="S588" s="297"/>
      <c r="T588" s="297"/>
      <c r="U588" s="297"/>
      <c r="V588" s="297"/>
      <c r="W588" s="297"/>
      <c r="X588" s="297"/>
      <c r="Y588" s="297"/>
      <c r="Z588" s="297"/>
    </row>
    <row r="589" spans="1:26" ht="15.75" customHeight="1">
      <c r="A589" s="297"/>
      <c r="B589" s="297"/>
      <c r="C589" s="297"/>
      <c r="D589" s="297"/>
      <c r="E589" s="297"/>
      <c r="F589" s="297"/>
      <c r="G589" s="297"/>
      <c r="H589" s="297"/>
      <c r="I589" s="297"/>
      <c r="J589" s="297"/>
      <c r="K589" s="297"/>
      <c r="L589" s="297"/>
      <c r="M589" s="297"/>
      <c r="N589" s="699"/>
      <c r="O589" s="699"/>
      <c r="P589" s="297"/>
      <c r="Q589" s="297"/>
      <c r="R589" s="297"/>
      <c r="S589" s="297"/>
      <c r="T589" s="297"/>
      <c r="U589" s="297"/>
      <c r="V589" s="297"/>
      <c r="W589" s="297"/>
      <c r="X589" s="297"/>
      <c r="Y589" s="297"/>
      <c r="Z589" s="297"/>
    </row>
    <row r="590" spans="1:26" ht="15.75" customHeight="1">
      <c r="A590" s="297"/>
      <c r="B590" s="297"/>
      <c r="C590" s="297"/>
      <c r="D590" s="297"/>
      <c r="E590" s="297"/>
      <c r="F590" s="297"/>
      <c r="G590" s="297"/>
      <c r="H590" s="297"/>
      <c r="I590" s="297"/>
      <c r="J590" s="297"/>
      <c r="K590" s="297"/>
      <c r="L590" s="297"/>
      <c r="M590" s="297"/>
      <c r="N590" s="699"/>
      <c r="O590" s="699"/>
      <c r="P590" s="297"/>
      <c r="Q590" s="297"/>
      <c r="R590" s="297"/>
      <c r="S590" s="297"/>
      <c r="T590" s="297"/>
      <c r="U590" s="297"/>
      <c r="V590" s="297"/>
      <c r="W590" s="297"/>
      <c r="X590" s="297"/>
      <c r="Y590" s="297"/>
      <c r="Z590" s="297"/>
    </row>
    <row r="591" spans="1:26" ht="15.75" customHeight="1">
      <c r="A591" s="297"/>
      <c r="B591" s="297"/>
      <c r="C591" s="297"/>
      <c r="D591" s="297"/>
      <c r="E591" s="297"/>
      <c r="F591" s="297"/>
      <c r="G591" s="297"/>
      <c r="H591" s="297"/>
      <c r="I591" s="297"/>
      <c r="J591" s="297"/>
      <c r="K591" s="297"/>
      <c r="L591" s="297"/>
      <c r="M591" s="297"/>
      <c r="N591" s="699"/>
      <c r="O591" s="699"/>
      <c r="P591" s="297"/>
      <c r="Q591" s="297"/>
      <c r="R591" s="297"/>
      <c r="S591" s="297"/>
      <c r="T591" s="297"/>
      <c r="U591" s="297"/>
      <c r="V591" s="297"/>
      <c r="W591" s="297"/>
      <c r="X591" s="297"/>
      <c r="Y591" s="297"/>
      <c r="Z591" s="297"/>
    </row>
    <row r="592" spans="1:26" ht="15.75" customHeight="1">
      <c r="A592" s="297"/>
      <c r="B592" s="297"/>
      <c r="C592" s="297"/>
      <c r="D592" s="297"/>
      <c r="E592" s="297"/>
      <c r="F592" s="297"/>
      <c r="G592" s="297"/>
      <c r="H592" s="297"/>
      <c r="I592" s="297"/>
      <c r="J592" s="297"/>
      <c r="K592" s="297"/>
      <c r="L592" s="297"/>
      <c r="M592" s="297"/>
      <c r="N592" s="699"/>
      <c r="O592" s="699"/>
      <c r="P592" s="297"/>
      <c r="Q592" s="297"/>
      <c r="R592" s="297"/>
      <c r="S592" s="297"/>
      <c r="T592" s="297"/>
      <c r="U592" s="297"/>
      <c r="V592" s="297"/>
      <c r="W592" s="297"/>
      <c r="X592" s="297"/>
      <c r="Y592" s="297"/>
      <c r="Z592" s="297"/>
    </row>
    <row r="593" spans="1:26" ht="15.75" customHeight="1">
      <c r="A593" s="297"/>
      <c r="B593" s="297"/>
      <c r="C593" s="297"/>
      <c r="D593" s="297"/>
      <c r="E593" s="297"/>
      <c r="F593" s="297"/>
      <c r="G593" s="297"/>
      <c r="H593" s="297"/>
      <c r="I593" s="297"/>
      <c r="J593" s="297"/>
      <c r="K593" s="297"/>
      <c r="L593" s="297"/>
      <c r="M593" s="297"/>
      <c r="N593" s="699"/>
      <c r="O593" s="699"/>
      <c r="P593" s="297"/>
      <c r="Q593" s="297"/>
      <c r="R593" s="297"/>
      <c r="S593" s="297"/>
      <c r="T593" s="297"/>
      <c r="U593" s="297"/>
      <c r="V593" s="297"/>
      <c r="W593" s="297"/>
      <c r="X593" s="297"/>
      <c r="Y593" s="297"/>
      <c r="Z593" s="297"/>
    </row>
    <row r="594" spans="1:26" ht="15.75" customHeight="1">
      <c r="A594" s="297"/>
      <c r="B594" s="297"/>
      <c r="C594" s="297"/>
      <c r="D594" s="297"/>
      <c r="E594" s="297"/>
      <c r="F594" s="297"/>
      <c r="G594" s="297"/>
      <c r="H594" s="297"/>
      <c r="I594" s="297"/>
      <c r="J594" s="297"/>
      <c r="K594" s="297"/>
      <c r="L594" s="297"/>
      <c r="M594" s="297"/>
      <c r="N594" s="699"/>
      <c r="O594" s="699"/>
      <c r="P594" s="297"/>
      <c r="Q594" s="297"/>
      <c r="R594" s="297"/>
      <c r="S594" s="297"/>
      <c r="T594" s="297"/>
      <c r="U594" s="297"/>
      <c r="V594" s="297"/>
      <c r="W594" s="297"/>
      <c r="X594" s="297"/>
      <c r="Y594" s="297"/>
      <c r="Z594" s="297"/>
    </row>
    <row r="595" spans="1:26" ht="15.75" customHeight="1">
      <c r="A595" s="297"/>
      <c r="B595" s="297"/>
      <c r="C595" s="297"/>
      <c r="D595" s="297"/>
      <c r="E595" s="297"/>
      <c r="F595" s="297"/>
      <c r="G595" s="297"/>
      <c r="H595" s="297"/>
      <c r="I595" s="297"/>
      <c r="J595" s="297"/>
      <c r="K595" s="297"/>
      <c r="L595" s="297"/>
      <c r="M595" s="297"/>
      <c r="N595" s="699"/>
      <c r="O595" s="699"/>
      <c r="P595" s="297"/>
      <c r="Q595" s="297"/>
      <c r="R595" s="297"/>
      <c r="S595" s="297"/>
      <c r="T595" s="297"/>
      <c r="U595" s="297"/>
      <c r="V595" s="297"/>
      <c r="W595" s="297"/>
      <c r="X595" s="297"/>
      <c r="Y595" s="297"/>
      <c r="Z595" s="297"/>
    </row>
    <row r="596" spans="1:26" ht="15.75" customHeight="1">
      <c r="A596" s="297"/>
      <c r="B596" s="297"/>
      <c r="C596" s="297"/>
      <c r="D596" s="297"/>
      <c r="E596" s="297"/>
      <c r="F596" s="297"/>
      <c r="G596" s="297"/>
      <c r="H596" s="297"/>
      <c r="I596" s="297"/>
      <c r="J596" s="297"/>
      <c r="K596" s="297"/>
      <c r="L596" s="297"/>
      <c r="M596" s="297"/>
      <c r="N596" s="699"/>
      <c r="O596" s="699"/>
      <c r="P596" s="297"/>
      <c r="Q596" s="297"/>
      <c r="R596" s="297"/>
      <c r="S596" s="297"/>
      <c r="T596" s="297"/>
      <c r="U596" s="297"/>
      <c r="V596" s="297"/>
      <c r="W596" s="297"/>
      <c r="X596" s="297"/>
      <c r="Y596" s="297"/>
      <c r="Z596" s="297"/>
    </row>
    <row r="597" spans="1:26" ht="15.75" customHeight="1">
      <c r="A597" s="297"/>
      <c r="B597" s="297"/>
      <c r="C597" s="297"/>
      <c r="D597" s="297"/>
      <c r="E597" s="297"/>
      <c r="F597" s="297"/>
      <c r="G597" s="297"/>
      <c r="H597" s="297"/>
      <c r="I597" s="297"/>
      <c r="J597" s="297"/>
      <c r="K597" s="297"/>
      <c r="L597" s="297"/>
      <c r="M597" s="297"/>
      <c r="N597" s="699"/>
      <c r="O597" s="699"/>
      <c r="P597" s="297"/>
      <c r="Q597" s="297"/>
      <c r="R597" s="297"/>
      <c r="S597" s="297"/>
      <c r="T597" s="297"/>
      <c r="U597" s="297"/>
      <c r="V597" s="297"/>
      <c r="W597" s="297"/>
      <c r="X597" s="297"/>
      <c r="Y597" s="297"/>
      <c r="Z597" s="297"/>
    </row>
    <row r="598" spans="1:26" ht="15.75" customHeight="1">
      <c r="A598" s="297"/>
      <c r="B598" s="297"/>
      <c r="C598" s="297"/>
      <c r="D598" s="297"/>
      <c r="E598" s="297"/>
      <c r="F598" s="297"/>
      <c r="G598" s="297"/>
      <c r="H598" s="297"/>
      <c r="I598" s="297"/>
      <c r="J598" s="297"/>
      <c r="K598" s="297"/>
      <c r="L598" s="297"/>
      <c r="M598" s="297"/>
      <c r="N598" s="699"/>
      <c r="O598" s="699"/>
      <c r="P598" s="297"/>
      <c r="Q598" s="297"/>
      <c r="R598" s="297"/>
      <c r="S598" s="297"/>
      <c r="T598" s="297"/>
      <c r="U598" s="297"/>
      <c r="V598" s="297"/>
      <c r="W598" s="297"/>
      <c r="X598" s="297"/>
      <c r="Y598" s="297"/>
      <c r="Z598" s="297"/>
    </row>
    <row r="599" spans="1:26" ht="15.75" customHeight="1">
      <c r="A599" s="297"/>
      <c r="B599" s="297"/>
      <c r="C599" s="297"/>
      <c r="D599" s="297"/>
      <c r="E599" s="297"/>
      <c r="F599" s="297"/>
      <c r="G599" s="297"/>
      <c r="H599" s="297"/>
      <c r="I599" s="297"/>
      <c r="J599" s="297"/>
      <c r="K599" s="297"/>
      <c r="L599" s="297"/>
      <c r="M599" s="297"/>
      <c r="N599" s="699"/>
      <c r="O599" s="699"/>
      <c r="P599" s="297"/>
      <c r="Q599" s="297"/>
      <c r="R599" s="297"/>
      <c r="S599" s="297"/>
      <c r="T599" s="297"/>
      <c r="U599" s="297"/>
      <c r="V599" s="297"/>
      <c r="W599" s="297"/>
      <c r="X599" s="297"/>
      <c r="Y599" s="297"/>
      <c r="Z599" s="297"/>
    </row>
    <row r="600" spans="1:26" ht="15.75" customHeight="1">
      <c r="A600" s="297"/>
      <c r="B600" s="297"/>
      <c r="C600" s="297"/>
      <c r="D600" s="297"/>
      <c r="E600" s="297"/>
      <c r="F600" s="297"/>
      <c r="G600" s="297"/>
      <c r="H600" s="297"/>
      <c r="I600" s="297"/>
      <c r="J600" s="297"/>
      <c r="K600" s="297"/>
      <c r="L600" s="297"/>
      <c r="M600" s="297"/>
      <c r="N600" s="699"/>
      <c r="O600" s="699"/>
      <c r="P600" s="297"/>
      <c r="Q600" s="297"/>
      <c r="R600" s="297"/>
      <c r="S600" s="297"/>
      <c r="T600" s="297"/>
      <c r="U600" s="297"/>
      <c r="V600" s="297"/>
      <c r="W600" s="297"/>
      <c r="X600" s="297"/>
      <c r="Y600" s="297"/>
      <c r="Z600" s="297"/>
    </row>
    <row r="601" spans="1:26" ht="15.75" customHeight="1">
      <c r="A601" s="297"/>
      <c r="B601" s="297"/>
      <c r="C601" s="297"/>
      <c r="D601" s="297"/>
      <c r="E601" s="297"/>
      <c r="F601" s="297"/>
      <c r="G601" s="297"/>
      <c r="H601" s="297"/>
      <c r="I601" s="297"/>
      <c r="J601" s="297"/>
      <c r="K601" s="297"/>
      <c r="L601" s="297"/>
      <c r="M601" s="297"/>
      <c r="N601" s="699"/>
      <c r="O601" s="699"/>
      <c r="P601" s="297"/>
      <c r="Q601" s="297"/>
      <c r="R601" s="297"/>
      <c r="S601" s="297"/>
      <c r="T601" s="297"/>
      <c r="U601" s="297"/>
      <c r="V601" s="297"/>
      <c r="W601" s="297"/>
      <c r="X601" s="297"/>
      <c r="Y601" s="297"/>
      <c r="Z601" s="297"/>
    </row>
    <row r="602" spans="1:26" ht="15.75" customHeight="1">
      <c r="A602" s="297"/>
      <c r="B602" s="297"/>
      <c r="C602" s="297"/>
      <c r="D602" s="297"/>
      <c r="E602" s="297"/>
      <c r="F602" s="297"/>
      <c r="G602" s="297"/>
      <c r="H602" s="297"/>
      <c r="I602" s="297"/>
      <c r="J602" s="297"/>
      <c r="K602" s="297"/>
      <c r="L602" s="297"/>
      <c r="M602" s="297"/>
      <c r="N602" s="699"/>
      <c r="O602" s="699"/>
      <c r="P602" s="297"/>
      <c r="Q602" s="297"/>
      <c r="R602" s="297"/>
      <c r="S602" s="297"/>
      <c r="T602" s="297"/>
      <c r="U602" s="297"/>
      <c r="V602" s="297"/>
      <c r="W602" s="297"/>
      <c r="X602" s="297"/>
      <c r="Y602" s="297"/>
      <c r="Z602" s="297"/>
    </row>
    <row r="603" spans="1:26" ht="15.75" customHeight="1">
      <c r="A603" s="297"/>
      <c r="B603" s="297"/>
      <c r="C603" s="297"/>
      <c r="D603" s="297"/>
      <c r="E603" s="297"/>
      <c r="F603" s="297"/>
      <c r="G603" s="297"/>
      <c r="H603" s="297"/>
      <c r="I603" s="297"/>
      <c r="J603" s="297"/>
      <c r="K603" s="297"/>
      <c r="L603" s="297"/>
      <c r="M603" s="297"/>
      <c r="N603" s="699"/>
      <c r="O603" s="699"/>
      <c r="P603" s="297"/>
      <c r="Q603" s="297"/>
      <c r="R603" s="297"/>
      <c r="S603" s="297"/>
      <c r="T603" s="297"/>
      <c r="U603" s="297"/>
      <c r="V603" s="297"/>
      <c r="W603" s="297"/>
      <c r="X603" s="297"/>
      <c r="Y603" s="297"/>
      <c r="Z603" s="297"/>
    </row>
    <row r="604" spans="1:26" ht="15.75" customHeight="1">
      <c r="A604" s="297"/>
      <c r="B604" s="297"/>
      <c r="C604" s="297"/>
      <c r="D604" s="297"/>
      <c r="E604" s="297"/>
      <c r="F604" s="297"/>
      <c r="G604" s="297"/>
      <c r="H604" s="297"/>
      <c r="I604" s="297"/>
      <c r="J604" s="297"/>
      <c r="K604" s="297"/>
      <c r="L604" s="297"/>
      <c r="M604" s="297"/>
      <c r="N604" s="699"/>
      <c r="O604" s="699"/>
      <c r="P604" s="297"/>
      <c r="Q604" s="297"/>
      <c r="R604" s="297"/>
      <c r="S604" s="297"/>
      <c r="T604" s="297"/>
      <c r="U604" s="297"/>
      <c r="V604" s="297"/>
      <c r="W604" s="297"/>
      <c r="X604" s="297"/>
      <c r="Y604" s="297"/>
      <c r="Z604" s="297"/>
    </row>
    <row r="605" spans="1:26" ht="15.75" customHeight="1">
      <c r="A605" s="297"/>
      <c r="B605" s="297"/>
      <c r="C605" s="297"/>
      <c r="D605" s="297"/>
      <c r="E605" s="297"/>
      <c r="F605" s="297"/>
      <c r="G605" s="297"/>
      <c r="H605" s="297"/>
      <c r="I605" s="297"/>
      <c r="J605" s="297"/>
      <c r="K605" s="297"/>
      <c r="L605" s="297"/>
      <c r="M605" s="297"/>
      <c r="N605" s="699"/>
      <c r="O605" s="699"/>
      <c r="P605" s="297"/>
      <c r="Q605" s="297"/>
      <c r="R605" s="297"/>
      <c r="S605" s="297"/>
      <c r="T605" s="297"/>
      <c r="U605" s="297"/>
      <c r="V605" s="297"/>
      <c r="W605" s="297"/>
      <c r="X605" s="297"/>
      <c r="Y605" s="297"/>
      <c r="Z605" s="297"/>
    </row>
    <row r="606" spans="1:26" ht="15.75" customHeight="1">
      <c r="A606" s="297"/>
      <c r="B606" s="297"/>
      <c r="C606" s="297"/>
      <c r="D606" s="297"/>
      <c r="E606" s="297"/>
      <c r="F606" s="297"/>
      <c r="G606" s="297"/>
      <c r="H606" s="297"/>
      <c r="I606" s="297"/>
      <c r="J606" s="297"/>
      <c r="K606" s="297"/>
      <c r="L606" s="297"/>
      <c r="M606" s="297"/>
      <c r="N606" s="699"/>
      <c r="O606" s="699"/>
      <c r="P606" s="297"/>
      <c r="Q606" s="297"/>
      <c r="R606" s="297"/>
      <c r="S606" s="297"/>
      <c r="T606" s="297"/>
      <c r="U606" s="297"/>
      <c r="V606" s="297"/>
      <c r="W606" s="297"/>
      <c r="X606" s="297"/>
      <c r="Y606" s="297"/>
      <c r="Z606" s="297"/>
    </row>
    <row r="607" spans="1:26" ht="15.75" customHeight="1">
      <c r="A607" s="297"/>
      <c r="B607" s="297"/>
      <c r="C607" s="297"/>
      <c r="D607" s="297"/>
      <c r="E607" s="297"/>
      <c r="F607" s="297"/>
      <c r="G607" s="297"/>
      <c r="H607" s="297"/>
      <c r="I607" s="297"/>
      <c r="J607" s="297"/>
      <c r="K607" s="297"/>
      <c r="L607" s="297"/>
      <c r="M607" s="297"/>
      <c r="N607" s="699"/>
      <c r="O607" s="699"/>
      <c r="P607" s="297"/>
      <c r="Q607" s="297"/>
      <c r="R607" s="297"/>
      <c r="S607" s="297"/>
      <c r="T607" s="297"/>
      <c r="U607" s="297"/>
      <c r="V607" s="297"/>
      <c r="W607" s="297"/>
      <c r="X607" s="297"/>
      <c r="Y607" s="297"/>
      <c r="Z607" s="297"/>
    </row>
    <row r="608" spans="1:26" ht="15.75" customHeight="1">
      <c r="A608" s="297"/>
      <c r="B608" s="297"/>
      <c r="C608" s="297"/>
      <c r="D608" s="297"/>
      <c r="E608" s="297"/>
      <c r="F608" s="297"/>
      <c r="G608" s="297"/>
      <c r="H608" s="297"/>
      <c r="I608" s="297"/>
      <c r="J608" s="297"/>
      <c r="K608" s="297"/>
      <c r="L608" s="297"/>
      <c r="M608" s="297"/>
      <c r="N608" s="699"/>
      <c r="O608" s="699"/>
      <c r="P608" s="297"/>
      <c r="Q608" s="297"/>
      <c r="R608" s="297"/>
      <c r="S608" s="297"/>
      <c r="T608" s="297"/>
      <c r="U608" s="297"/>
      <c r="V608" s="297"/>
      <c r="W608" s="297"/>
      <c r="X608" s="297"/>
      <c r="Y608" s="297"/>
      <c r="Z608" s="297"/>
    </row>
    <row r="609" spans="1:26" ht="15.75" customHeight="1">
      <c r="A609" s="297"/>
      <c r="B609" s="297"/>
      <c r="C609" s="297"/>
      <c r="D609" s="297"/>
      <c r="E609" s="297"/>
      <c r="F609" s="297"/>
      <c r="G609" s="297"/>
      <c r="H609" s="297"/>
      <c r="I609" s="297"/>
      <c r="J609" s="297"/>
      <c r="K609" s="297"/>
      <c r="L609" s="297"/>
      <c r="M609" s="297"/>
      <c r="N609" s="699"/>
      <c r="O609" s="699"/>
      <c r="P609" s="297"/>
      <c r="Q609" s="297"/>
      <c r="R609" s="297"/>
      <c r="S609" s="297"/>
      <c r="T609" s="297"/>
      <c r="U609" s="297"/>
      <c r="V609" s="297"/>
      <c r="W609" s="297"/>
      <c r="X609" s="297"/>
      <c r="Y609" s="297"/>
      <c r="Z609" s="297"/>
    </row>
    <row r="610" spans="1:26" ht="15.75" customHeight="1">
      <c r="A610" s="297"/>
      <c r="B610" s="297"/>
      <c r="C610" s="297"/>
      <c r="D610" s="297"/>
      <c r="E610" s="297"/>
      <c r="F610" s="297"/>
      <c r="G610" s="297"/>
      <c r="H610" s="297"/>
      <c r="I610" s="297"/>
      <c r="J610" s="297"/>
      <c r="K610" s="297"/>
      <c r="L610" s="297"/>
      <c r="M610" s="297"/>
      <c r="N610" s="699"/>
      <c r="O610" s="699"/>
      <c r="P610" s="297"/>
      <c r="Q610" s="297"/>
      <c r="R610" s="297"/>
      <c r="S610" s="297"/>
      <c r="T610" s="297"/>
      <c r="U610" s="297"/>
      <c r="V610" s="297"/>
      <c r="W610" s="297"/>
      <c r="X610" s="297"/>
      <c r="Y610" s="297"/>
      <c r="Z610" s="297"/>
    </row>
    <row r="611" spans="1:26" ht="15.75" customHeight="1">
      <c r="A611" s="297"/>
      <c r="B611" s="297"/>
      <c r="C611" s="297"/>
      <c r="D611" s="297"/>
      <c r="E611" s="297"/>
      <c r="F611" s="297"/>
      <c r="G611" s="297"/>
      <c r="H611" s="297"/>
      <c r="I611" s="297"/>
      <c r="J611" s="297"/>
      <c r="K611" s="297"/>
      <c r="L611" s="297"/>
      <c r="M611" s="297"/>
      <c r="N611" s="699"/>
      <c r="O611" s="699"/>
      <c r="P611" s="297"/>
      <c r="Q611" s="297"/>
      <c r="R611" s="297"/>
      <c r="S611" s="297"/>
      <c r="T611" s="297"/>
      <c r="U611" s="297"/>
      <c r="V611" s="297"/>
      <c r="W611" s="297"/>
      <c r="X611" s="297"/>
      <c r="Y611" s="297"/>
      <c r="Z611" s="297"/>
    </row>
    <row r="612" spans="1:26" ht="15.75" customHeight="1">
      <c r="A612" s="297"/>
      <c r="B612" s="297"/>
      <c r="C612" s="297"/>
      <c r="D612" s="297"/>
      <c r="E612" s="297"/>
      <c r="F612" s="297"/>
      <c r="G612" s="297"/>
      <c r="H612" s="297"/>
      <c r="I612" s="297"/>
      <c r="J612" s="297"/>
      <c r="K612" s="297"/>
      <c r="L612" s="297"/>
      <c r="M612" s="297"/>
      <c r="N612" s="699"/>
      <c r="O612" s="699"/>
      <c r="P612" s="297"/>
      <c r="Q612" s="297"/>
      <c r="R612" s="297"/>
      <c r="S612" s="297"/>
      <c r="T612" s="297"/>
      <c r="U612" s="297"/>
      <c r="V612" s="297"/>
      <c r="W612" s="297"/>
      <c r="X612" s="297"/>
      <c r="Y612" s="297"/>
      <c r="Z612" s="297"/>
    </row>
    <row r="613" spans="1:26" ht="15.75" customHeight="1">
      <c r="A613" s="297"/>
      <c r="B613" s="297"/>
      <c r="C613" s="297"/>
      <c r="D613" s="297"/>
      <c r="E613" s="297"/>
      <c r="F613" s="297"/>
      <c r="G613" s="297"/>
      <c r="H613" s="297"/>
      <c r="I613" s="297"/>
      <c r="J613" s="297"/>
      <c r="K613" s="297"/>
      <c r="L613" s="297"/>
      <c r="M613" s="297"/>
      <c r="N613" s="699"/>
      <c r="O613" s="699"/>
      <c r="P613" s="297"/>
      <c r="Q613" s="297"/>
      <c r="R613" s="297"/>
      <c r="S613" s="297"/>
      <c r="T613" s="297"/>
      <c r="U613" s="297"/>
      <c r="V613" s="297"/>
      <c r="W613" s="297"/>
      <c r="X613" s="297"/>
      <c r="Y613" s="297"/>
      <c r="Z613" s="297"/>
    </row>
    <row r="614" spans="1:26" ht="15.75" customHeight="1">
      <c r="A614" s="297"/>
      <c r="B614" s="297"/>
      <c r="C614" s="297"/>
      <c r="D614" s="297"/>
      <c r="E614" s="297"/>
      <c r="F614" s="297"/>
      <c r="G614" s="297"/>
      <c r="H614" s="297"/>
      <c r="I614" s="297"/>
      <c r="J614" s="297"/>
      <c r="K614" s="297"/>
      <c r="L614" s="297"/>
      <c r="M614" s="297"/>
      <c r="N614" s="699"/>
      <c r="O614" s="699"/>
      <c r="P614" s="297"/>
      <c r="Q614" s="297"/>
      <c r="R614" s="297"/>
      <c r="S614" s="297"/>
      <c r="T614" s="297"/>
      <c r="U614" s="297"/>
      <c r="V614" s="297"/>
      <c r="W614" s="297"/>
      <c r="X614" s="297"/>
      <c r="Y614" s="297"/>
      <c r="Z614" s="297"/>
    </row>
    <row r="615" spans="1:26" ht="15.75" customHeight="1">
      <c r="A615" s="297"/>
      <c r="B615" s="297"/>
      <c r="C615" s="297"/>
      <c r="D615" s="297"/>
      <c r="E615" s="297"/>
      <c r="F615" s="297"/>
      <c r="G615" s="297"/>
      <c r="H615" s="297"/>
      <c r="I615" s="297"/>
      <c r="J615" s="297"/>
      <c r="K615" s="297"/>
      <c r="L615" s="297"/>
      <c r="M615" s="297"/>
      <c r="N615" s="699"/>
      <c r="O615" s="699"/>
      <c r="P615" s="297"/>
      <c r="Q615" s="297"/>
      <c r="R615" s="297"/>
      <c r="S615" s="297"/>
      <c r="T615" s="297"/>
      <c r="U615" s="297"/>
      <c r="V615" s="297"/>
      <c r="W615" s="297"/>
      <c r="X615" s="297"/>
      <c r="Y615" s="297"/>
      <c r="Z615" s="297"/>
    </row>
    <row r="616" spans="1:26" ht="15.75" customHeight="1">
      <c r="A616" s="297"/>
      <c r="B616" s="297"/>
      <c r="C616" s="297"/>
      <c r="D616" s="297"/>
      <c r="E616" s="297"/>
      <c r="F616" s="297"/>
      <c r="G616" s="297"/>
      <c r="H616" s="297"/>
      <c r="I616" s="297"/>
      <c r="J616" s="297"/>
      <c r="K616" s="297"/>
      <c r="L616" s="297"/>
      <c r="M616" s="297"/>
      <c r="N616" s="699"/>
      <c r="O616" s="699"/>
      <c r="P616" s="297"/>
      <c r="Q616" s="297"/>
      <c r="R616" s="297"/>
      <c r="S616" s="297"/>
      <c r="T616" s="297"/>
      <c r="U616" s="297"/>
      <c r="V616" s="297"/>
      <c r="W616" s="297"/>
      <c r="X616" s="297"/>
      <c r="Y616" s="297"/>
      <c r="Z616" s="297"/>
    </row>
    <row r="617" spans="1:26" ht="15.75" customHeight="1">
      <c r="A617" s="297"/>
      <c r="B617" s="297"/>
      <c r="C617" s="297"/>
      <c r="D617" s="297"/>
      <c r="E617" s="297"/>
      <c r="F617" s="297"/>
      <c r="G617" s="297"/>
      <c r="H617" s="297"/>
      <c r="I617" s="297"/>
      <c r="J617" s="297"/>
      <c r="K617" s="297"/>
      <c r="L617" s="297"/>
      <c r="M617" s="297"/>
      <c r="N617" s="699"/>
      <c r="O617" s="699"/>
      <c r="P617" s="297"/>
      <c r="Q617" s="297"/>
      <c r="R617" s="297"/>
      <c r="S617" s="297"/>
      <c r="T617" s="297"/>
      <c r="U617" s="297"/>
      <c r="V617" s="297"/>
      <c r="W617" s="297"/>
      <c r="X617" s="297"/>
      <c r="Y617" s="297"/>
      <c r="Z617" s="297"/>
    </row>
    <row r="618" spans="1:26" ht="15.75" customHeight="1">
      <c r="A618" s="297"/>
      <c r="B618" s="297"/>
      <c r="C618" s="297"/>
      <c r="D618" s="297"/>
      <c r="E618" s="297"/>
      <c r="F618" s="297"/>
      <c r="G618" s="297"/>
      <c r="H618" s="297"/>
      <c r="I618" s="297"/>
      <c r="J618" s="297"/>
      <c r="K618" s="297"/>
      <c r="L618" s="297"/>
      <c r="M618" s="297"/>
      <c r="N618" s="699"/>
      <c r="O618" s="699"/>
      <c r="P618" s="297"/>
      <c r="Q618" s="297"/>
      <c r="R618" s="297"/>
      <c r="S618" s="297"/>
      <c r="T618" s="297"/>
      <c r="U618" s="297"/>
      <c r="V618" s="297"/>
      <c r="W618" s="297"/>
      <c r="X618" s="297"/>
      <c r="Y618" s="297"/>
      <c r="Z618" s="297"/>
    </row>
    <row r="619" spans="1:26" ht="15.75" customHeight="1">
      <c r="A619" s="297"/>
      <c r="B619" s="297"/>
      <c r="C619" s="297"/>
      <c r="D619" s="297"/>
      <c r="E619" s="297"/>
      <c r="F619" s="297"/>
      <c r="G619" s="297"/>
      <c r="H619" s="297"/>
      <c r="I619" s="297"/>
      <c r="J619" s="297"/>
      <c r="K619" s="297"/>
      <c r="L619" s="297"/>
      <c r="M619" s="297"/>
      <c r="N619" s="699"/>
      <c r="O619" s="699"/>
      <c r="P619" s="297"/>
      <c r="Q619" s="297"/>
      <c r="R619" s="297"/>
      <c r="S619" s="297"/>
      <c r="T619" s="297"/>
      <c r="U619" s="297"/>
      <c r="V619" s="297"/>
      <c r="W619" s="297"/>
      <c r="X619" s="297"/>
      <c r="Y619" s="297"/>
      <c r="Z619" s="297"/>
    </row>
    <row r="620" spans="1:26" ht="15.75" customHeight="1">
      <c r="A620" s="297"/>
      <c r="B620" s="297"/>
      <c r="C620" s="297"/>
      <c r="D620" s="297"/>
      <c r="E620" s="297"/>
      <c r="F620" s="297"/>
      <c r="G620" s="297"/>
      <c r="H620" s="297"/>
      <c r="I620" s="297"/>
      <c r="J620" s="297"/>
      <c r="K620" s="297"/>
      <c r="L620" s="297"/>
      <c r="M620" s="297"/>
      <c r="N620" s="699"/>
      <c r="O620" s="699"/>
      <c r="P620" s="297"/>
      <c r="Q620" s="297"/>
      <c r="R620" s="297"/>
      <c r="S620" s="297"/>
      <c r="T620" s="297"/>
      <c r="U620" s="297"/>
      <c r="V620" s="297"/>
      <c r="W620" s="297"/>
      <c r="X620" s="297"/>
      <c r="Y620" s="297"/>
      <c r="Z620" s="297"/>
    </row>
    <row r="621" spans="1:26" ht="15.75" customHeight="1">
      <c r="A621" s="297"/>
      <c r="B621" s="297"/>
      <c r="C621" s="297"/>
      <c r="D621" s="297"/>
      <c r="E621" s="297"/>
      <c r="F621" s="297"/>
      <c r="G621" s="297"/>
      <c r="H621" s="297"/>
      <c r="I621" s="297"/>
      <c r="J621" s="297"/>
      <c r="K621" s="297"/>
      <c r="L621" s="297"/>
      <c r="M621" s="297"/>
      <c r="N621" s="699"/>
      <c r="O621" s="699"/>
      <c r="P621" s="297"/>
      <c r="Q621" s="297"/>
      <c r="R621" s="297"/>
      <c r="S621" s="297"/>
      <c r="T621" s="297"/>
      <c r="U621" s="297"/>
      <c r="V621" s="297"/>
      <c r="W621" s="297"/>
      <c r="X621" s="297"/>
      <c r="Y621" s="297"/>
      <c r="Z621" s="297"/>
    </row>
    <row r="622" spans="1:26" ht="15.75" customHeight="1">
      <c r="A622" s="297"/>
      <c r="B622" s="297"/>
      <c r="C622" s="297"/>
      <c r="D622" s="297"/>
      <c r="E622" s="297"/>
      <c r="F622" s="297"/>
      <c r="G622" s="297"/>
      <c r="H622" s="297"/>
      <c r="I622" s="297"/>
      <c r="J622" s="297"/>
      <c r="K622" s="297"/>
      <c r="L622" s="297"/>
      <c r="M622" s="297"/>
      <c r="N622" s="699"/>
      <c r="O622" s="699"/>
      <c r="P622" s="297"/>
      <c r="Q622" s="297"/>
      <c r="R622" s="297"/>
      <c r="S622" s="297"/>
      <c r="T622" s="297"/>
      <c r="U622" s="297"/>
      <c r="V622" s="297"/>
      <c r="W622" s="297"/>
      <c r="X622" s="297"/>
      <c r="Y622" s="297"/>
      <c r="Z622" s="297"/>
    </row>
    <row r="623" spans="1:26" ht="15.75" customHeight="1">
      <c r="A623" s="297"/>
      <c r="B623" s="297"/>
      <c r="C623" s="297"/>
      <c r="D623" s="297"/>
      <c r="E623" s="297"/>
      <c r="F623" s="297"/>
      <c r="G623" s="297"/>
      <c r="H623" s="297"/>
      <c r="I623" s="297"/>
      <c r="J623" s="297"/>
      <c r="K623" s="297"/>
      <c r="L623" s="297"/>
      <c r="M623" s="297"/>
      <c r="N623" s="699"/>
      <c r="O623" s="699"/>
      <c r="P623" s="297"/>
      <c r="Q623" s="297"/>
      <c r="R623" s="297"/>
      <c r="S623" s="297"/>
      <c r="T623" s="297"/>
      <c r="U623" s="297"/>
      <c r="V623" s="297"/>
      <c r="W623" s="297"/>
      <c r="X623" s="297"/>
      <c r="Y623" s="297"/>
      <c r="Z623" s="297"/>
    </row>
    <row r="624" spans="1:26" ht="15.75" customHeight="1">
      <c r="A624" s="297"/>
      <c r="B624" s="297"/>
      <c r="C624" s="297"/>
      <c r="D624" s="297"/>
      <c r="E624" s="297"/>
      <c r="F624" s="297"/>
      <c r="G624" s="297"/>
      <c r="H624" s="297"/>
      <c r="I624" s="297"/>
      <c r="J624" s="297"/>
      <c r="K624" s="297"/>
      <c r="L624" s="297"/>
      <c r="M624" s="297"/>
      <c r="N624" s="699"/>
      <c r="O624" s="699"/>
      <c r="P624" s="297"/>
      <c r="Q624" s="297"/>
      <c r="R624" s="297"/>
      <c r="S624" s="297"/>
      <c r="T624" s="297"/>
      <c r="U624" s="297"/>
      <c r="V624" s="297"/>
      <c r="W624" s="297"/>
      <c r="X624" s="297"/>
      <c r="Y624" s="297"/>
      <c r="Z624" s="297"/>
    </row>
    <row r="625" spans="1:26" ht="15.75" customHeight="1">
      <c r="A625" s="297"/>
      <c r="B625" s="297"/>
      <c r="C625" s="297"/>
      <c r="D625" s="297"/>
      <c r="E625" s="297"/>
      <c r="F625" s="297"/>
      <c r="G625" s="297"/>
      <c r="H625" s="297"/>
      <c r="I625" s="297"/>
      <c r="J625" s="297"/>
      <c r="K625" s="297"/>
      <c r="L625" s="297"/>
      <c r="M625" s="297"/>
      <c r="N625" s="699"/>
      <c r="O625" s="699"/>
      <c r="P625" s="297"/>
      <c r="Q625" s="297"/>
      <c r="R625" s="297"/>
      <c r="S625" s="297"/>
      <c r="T625" s="297"/>
      <c r="U625" s="297"/>
      <c r="V625" s="297"/>
      <c r="W625" s="297"/>
      <c r="X625" s="297"/>
      <c r="Y625" s="297"/>
      <c r="Z625" s="297"/>
    </row>
    <row r="626" spans="1:26" ht="15.75" customHeight="1">
      <c r="A626" s="297"/>
      <c r="B626" s="297"/>
      <c r="C626" s="297"/>
      <c r="D626" s="297"/>
      <c r="E626" s="297"/>
      <c r="F626" s="297"/>
      <c r="G626" s="297"/>
      <c r="H626" s="297"/>
      <c r="I626" s="297"/>
      <c r="J626" s="297"/>
      <c r="K626" s="297"/>
      <c r="L626" s="297"/>
      <c r="M626" s="297"/>
      <c r="N626" s="699"/>
      <c r="O626" s="699"/>
      <c r="P626" s="297"/>
      <c r="Q626" s="297"/>
      <c r="R626" s="297"/>
      <c r="S626" s="297"/>
      <c r="T626" s="297"/>
      <c r="U626" s="297"/>
      <c r="V626" s="297"/>
      <c r="W626" s="297"/>
      <c r="X626" s="297"/>
      <c r="Y626" s="297"/>
      <c r="Z626" s="297"/>
    </row>
    <row r="627" spans="1:26" ht="15.75" customHeight="1">
      <c r="A627" s="297"/>
      <c r="B627" s="297"/>
      <c r="C627" s="297"/>
      <c r="D627" s="297"/>
      <c r="E627" s="297"/>
      <c r="F627" s="297"/>
      <c r="G627" s="297"/>
      <c r="H627" s="297"/>
      <c r="I627" s="297"/>
      <c r="J627" s="297"/>
      <c r="K627" s="297"/>
      <c r="L627" s="297"/>
      <c r="M627" s="297"/>
      <c r="N627" s="699"/>
      <c r="O627" s="699"/>
      <c r="P627" s="297"/>
      <c r="Q627" s="297"/>
      <c r="R627" s="297"/>
      <c r="S627" s="297"/>
      <c r="T627" s="297"/>
      <c r="U627" s="297"/>
      <c r="V627" s="297"/>
      <c r="W627" s="297"/>
      <c r="X627" s="297"/>
      <c r="Y627" s="297"/>
      <c r="Z627" s="297"/>
    </row>
    <row r="628" spans="1:26" ht="15.75" customHeight="1">
      <c r="A628" s="297"/>
      <c r="B628" s="297"/>
      <c r="C628" s="297"/>
      <c r="D628" s="297"/>
      <c r="E628" s="297"/>
      <c r="F628" s="297"/>
      <c r="G628" s="297"/>
      <c r="H628" s="297"/>
      <c r="I628" s="297"/>
      <c r="J628" s="297"/>
      <c r="K628" s="297"/>
      <c r="L628" s="297"/>
      <c r="M628" s="297"/>
      <c r="N628" s="699"/>
      <c r="O628" s="699"/>
      <c r="P628" s="297"/>
      <c r="Q628" s="297"/>
      <c r="R628" s="297"/>
      <c r="S628" s="297"/>
      <c r="T628" s="297"/>
      <c r="U628" s="297"/>
      <c r="V628" s="297"/>
      <c r="W628" s="297"/>
      <c r="X628" s="297"/>
      <c r="Y628" s="297"/>
      <c r="Z628" s="297"/>
    </row>
    <row r="629" spans="1:26" ht="15.75" customHeight="1">
      <c r="A629" s="297"/>
      <c r="B629" s="297"/>
      <c r="C629" s="297"/>
      <c r="D629" s="297"/>
      <c r="E629" s="297"/>
      <c r="F629" s="297"/>
      <c r="G629" s="297"/>
      <c r="H629" s="297"/>
      <c r="I629" s="297"/>
      <c r="J629" s="297"/>
      <c r="K629" s="297"/>
      <c r="L629" s="297"/>
      <c r="M629" s="297"/>
      <c r="N629" s="699"/>
      <c r="O629" s="699"/>
      <c r="P629" s="297"/>
      <c r="Q629" s="297"/>
      <c r="R629" s="297"/>
      <c r="S629" s="297"/>
      <c r="T629" s="297"/>
      <c r="U629" s="297"/>
      <c r="V629" s="297"/>
      <c r="W629" s="297"/>
      <c r="X629" s="297"/>
      <c r="Y629" s="297"/>
      <c r="Z629" s="297"/>
    </row>
    <row r="630" spans="1:26" ht="15.75" customHeight="1">
      <c r="A630" s="297"/>
      <c r="B630" s="297"/>
      <c r="C630" s="297"/>
      <c r="D630" s="297"/>
      <c r="E630" s="297"/>
      <c r="F630" s="297"/>
      <c r="G630" s="297"/>
      <c r="H630" s="297"/>
      <c r="I630" s="297"/>
      <c r="J630" s="297"/>
      <c r="K630" s="297"/>
      <c r="L630" s="297"/>
      <c r="M630" s="297"/>
      <c r="N630" s="699"/>
      <c r="O630" s="699"/>
      <c r="P630" s="297"/>
      <c r="Q630" s="297"/>
      <c r="R630" s="297"/>
      <c r="S630" s="297"/>
      <c r="T630" s="297"/>
      <c r="U630" s="297"/>
      <c r="V630" s="297"/>
      <c r="W630" s="297"/>
      <c r="X630" s="297"/>
      <c r="Y630" s="297"/>
      <c r="Z630" s="297"/>
    </row>
    <row r="631" spans="1:26" ht="15.75" customHeight="1">
      <c r="A631" s="297"/>
      <c r="B631" s="297"/>
      <c r="C631" s="297"/>
      <c r="D631" s="297"/>
      <c r="E631" s="297"/>
      <c r="F631" s="297"/>
      <c r="G631" s="297"/>
      <c r="H631" s="297"/>
      <c r="I631" s="297"/>
      <c r="J631" s="297"/>
      <c r="K631" s="297"/>
      <c r="L631" s="297"/>
      <c r="M631" s="297"/>
      <c r="N631" s="699"/>
      <c r="O631" s="699"/>
      <c r="P631" s="297"/>
      <c r="Q631" s="297"/>
      <c r="R631" s="297"/>
      <c r="S631" s="297"/>
      <c r="T631" s="297"/>
      <c r="U631" s="297"/>
      <c r="V631" s="297"/>
      <c r="W631" s="297"/>
      <c r="X631" s="297"/>
      <c r="Y631" s="297"/>
      <c r="Z631" s="297"/>
    </row>
    <row r="632" spans="1:26" ht="15.75" customHeight="1">
      <c r="A632" s="297"/>
      <c r="B632" s="297"/>
      <c r="C632" s="297"/>
      <c r="D632" s="297"/>
      <c r="E632" s="297"/>
      <c r="F632" s="297"/>
      <c r="G632" s="297"/>
      <c r="H632" s="297"/>
      <c r="I632" s="297"/>
      <c r="J632" s="297"/>
      <c r="K632" s="297"/>
      <c r="L632" s="297"/>
      <c r="M632" s="297"/>
      <c r="N632" s="699"/>
      <c r="O632" s="699"/>
      <c r="P632" s="297"/>
      <c r="Q632" s="297"/>
      <c r="R632" s="297"/>
      <c r="S632" s="297"/>
      <c r="T632" s="297"/>
      <c r="U632" s="297"/>
      <c r="V632" s="297"/>
      <c r="W632" s="297"/>
      <c r="X632" s="297"/>
      <c r="Y632" s="297"/>
      <c r="Z632" s="297"/>
    </row>
    <row r="633" spans="1:26" ht="15.75" customHeight="1">
      <c r="A633" s="297"/>
      <c r="B633" s="297"/>
      <c r="C633" s="297"/>
      <c r="D633" s="297"/>
      <c r="E633" s="297"/>
      <c r="F633" s="297"/>
      <c r="G633" s="297"/>
      <c r="H633" s="297"/>
      <c r="I633" s="297"/>
      <c r="J633" s="297"/>
      <c r="K633" s="297"/>
      <c r="L633" s="297"/>
      <c r="M633" s="297"/>
      <c r="N633" s="699"/>
      <c r="O633" s="699"/>
      <c r="P633" s="297"/>
      <c r="Q633" s="297"/>
      <c r="R633" s="297"/>
      <c r="S633" s="297"/>
      <c r="T633" s="297"/>
      <c r="U633" s="297"/>
      <c r="V633" s="297"/>
      <c r="W633" s="297"/>
      <c r="X633" s="297"/>
      <c r="Y633" s="297"/>
      <c r="Z633" s="297"/>
    </row>
    <row r="634" spans="1:26" ht="15.75" customHeight="1">
      <c r="A634" s="297"/>
      <c r="B634" s="297"/>
      <c r="C634" s="297"/>
      <c r="D634" s="297"/>
      <c r="E634" s="297"/>
      <c r="F634" s="297"/>
      <c r="G634" s="297"/>
      <c r="H634" s="297"/>
      <c r="I634" s="297"/>
      <c r="J634" s="297"/>
      <c r="K634" s="297"/>
      <c r="L634" s="297"/>
      <c r="M634" s="297"/>
      <c r="N634" s="699"/>
      <c r="O634" s="699"/>
      <c r="P634" s="297"/>
      <c r="Q634" s="297"/>
      <c r="R634" s="297"/>
      <c r="S634" s="297"/>
      <c r="T634" s="297"/>
      <c r="U634" s="297"/>
      <c r="V634" s="297"/>
      <c r="W634" s="297"/>
      <c r="X634" s="297"/>
      <c r="Y634" s="297"/>
      <c r="Z634" s="297"/>
    </row>
    <row r="635" spans="1:26" ht="15.75" customHeight="1">
      <c r="A635" s="297"/>
      <c r="B635" s="297"/>
      <c r="C635" s="297"/>
      <c r="D635" s="297"/>
      <c r="E635" s="297"/>
      <c r="F635" s="297"/>
      <c r="G635" s="297"/>
      <c r="H635" s="297"/>
      <c r="I635" s="297"/>
      <c r="J635" s="297"/>
      <c r="K635" s="297"/>
      <c r="L635" s="297"/>
      <c r="M635" s="297"/>
      <c r="N635" s="699"/>
      <c r="O635" s="699"/>
      <c r="P635" s="297"/>
      <c r="Q635" s="297"/>
      <c r="R635" s="297"/>
      <c r="S635" s="297"/>
      <c r="T635" s="297"/>
      <c r="U635" s="297"/>
      <c r="V635" s="297"/>
      <c r="W635" s="297"/>
      <c r="X635" s="297"/>
      <c r="Y635" s="297"/>
      <c r="Z635" s="297"/>
    </row>
    <row r="636" spans="1:26" ht="15.75" customHeight="1">
      <c r="A636" s="297"/>
      <c r="B636" s="297"/>
      <c r="C636" s="297"/>
      <c r="D636" s="297"/>
      <c r="E636" s="297"/>
      <c r="F636" s="297"/>
      <c r="G636" s="297"/>
      <c r="H636" s="297"/>
      <c r="I636" s="297"/>
      <c r="J636" s="297"/>
      <c r="K636" s="297"/>
      <c r="L636" s="297"/>
      <c r="M636" s="297"/>
      <c r="N636" s="699"/>
      <c r="O636" s="699"/>
      <c r="P636" s="297"/>
      <c r="Q636" s="297"/>
      <c r="R636" s="297"/>
      <c r="S636" s="297"/>
      <c r="T636" s="297"/>
      <c r="U636" s="297"/>
      <c r="V636" s="297"/>
      <c r="W636" s="297"/>
      <c r="X636" s="297"/>
      <c r="Y636" s="297"/>
      <c r="Z636" s="297"/>
    </row>
    <row r="637" spans="1:26" ht="15.75" customHeight="1">
      <c r="A637" s="297"/>
      <c r="B637" s="297"/>
      <c r="C637" s="297"/>
      <c r="D637" s="297"/>
      <c r="E637" s="297"/>
      <c r="F637" s="297"/>
      <c r="G637" s="297"/>
      <c r="H637" s="297"/>
      <c r="I637" s="297"/>
      <c r="J637" s="297"/>
      <c r="K637" s="297"/>
      <c r="L637" s="297"/>
      <c r="M637" s="297"/>
      <c r="N637" s="699"/>
      <c r="O637" s="699"/>
      <c r="P637" s="297"/>
      <c r="Q637" s="297"/>
      <c r="R637" s="297"/>
      <c r="S637" s="297"/>
      <c r="T637" s="297"/>
      <c r="U637" s="297"/>
      <c r="V637" s="297"/>
      <c r="W637" s="297"/>
      <c r="X637" s="297"/>
      <c r="Y637" s="297"/>
      <c r="Z637" s="297"/>
    </row>
    <row r="638" spans="1:26" ht="15.75" customHeight="1">
      <c r="A638" s="297"/>
      <c r="B638" s="297"/>
      <c r="C638" s="297"/>
      <c r="D638" s="297"/>
      <c r="E638" s="297"/>
      <c r="F638" s="297"/>
      <c r="G638" s="297"/>
      <c r="H638" s="297"/>
      <c r="I638" s="297"/>
      <c r="J638" s="297"/>
      <c r="K638" s="297"/>
      <c r="L638" s="297"/>
      <c r="M638" s="297"/>
      <c r="N638" s="699"/>
      <c r="O638" s="699"/>
      <c r="P638" s="297"/>
      <c r="Q638" s="297"/>
      <c r="R638" s="297"/>
      <c r="S638" s="297"/>
      <c r="T638" s="297"/>
      <c r="U638" s="297"/>
      <c r="V638" s="297"/>
      <c r="W638" s="297"/>
      <c r="X638" s="297"/>
      <c r="Y638" s="297"/>
      <c r="Z638" s="297"/>
    </row>
    <row r="639" spans="1:26" ht="15.75" customHeight="1">
      <c r="A639" s="297"/>
      <c r="B639" s="297"/>
      <c r="C639" s="297"/>
      <c r="D639" s="297"/>
      <c r="E639" s="297"/>
      <c r="F639" s="297"/>
      <c r="G639" s="297"/>
      <c r="H639" s="297"/>
      <c r="I639" s="297"/>
      <c r="J639" s="297"/>
      <c r="K639" s="297"/>
      <c r="L639" s="297"/>
      <c r="M639" s="297"/>
      <c r="N639" s="699"/>
      <c r="O639" s="699"/>
      <c r="P639" s="297"/>
      <c r="Q639" s="297"/>
      <c r="R639" s="297"/>
      <c r="S639" s="297"/>
      <c r="T639" s="297"/>
      <c r="U639" s="297"/>
      <c r="V639" s="297"/>
      <c r="W639" s="297"/>
      <c r="X639" s="297"/>
      <c r="Y639" s="297"/>
      <c r="Z639" s="297"/>
    </row>
    <row r="640" spans="1:26" ht="15.75" customHeight="1">
      <c r="A640" s="297"/>
      <c r="B640" s="297"/>
      <c r="C640" s="297"/>
      <c r="D640" s="297"/>
      <c r="E640" s="297"/>
      <c r="F640" s="297"/>
      <c r="G640" s="297"/>
      <c r="H640" s="297"/>
      <c r="I640" s="297"/>
      <c r="J640" s="297"/>
      <c r="K640" s="297"/>
      <c r="L640" s="297"/>
      <c r="M640" s="297"/>
      <c r="N640" s="699"/>
      <c r="O640" s="699"/>
      <c r="P640" s="297"/>
      <c r="Q640" s="297"/>
      <c r="R640" s="297"/>
      <c r="S640" s="297"/>
      <c r="T640" s="297"/>
      <c r="U640" s="297"/>
      <c r="V640" s="297"/>
      <c r="W640" s="297"/>
      <c r="X640" s="297"/>
      <c r="Y640" s="297"/>
      <c r="Z640" s="297"/>
    </row>
    <row r="641" spans="1:26" ht="15.75" customHeight="1">
      <c r="A641" s="297"/>
      <c r="B641" s="297"/>
      <c r="C641" s="297"/>
      <c r="D641" s="297"/>
      <c r="E641" s="297"/>
      <c r="F641" s="297"/>
      <c r="G641" s="297"/>
      <c r="H641" s="297"/>
      <c r="I641" s="297"/>
      <c r="J641" s="297"/>
      <c r="K641" s="297"/>
      <c r="L641" s="297"/>
      <c r="M641" s="297"/>
      <c r="N641" s="699"/>
      <c r="O641" s="699"/>
      <c r="P641" s="297"/>
      <c r="Q641" s="297"/>
      <c r="R641" s="297"/>
      <c r="S641" s="297"/>
      <c r="T641" s="297"/>
      <c r="U641" s="297"/>
      <c r="V641" s="297"/>
      <c r="W641" s="297"/>
      <c r="X641" s="297"/>
      <c r="Y641" s="297"/>
      <c r="Z641" s="297"/>
    </row>
    <row r="642" spans="1:26" ht="15.75" customHeight="1">
      <c r="A642" s="297"/>
      <c r="B642" s="297"/>
      <c r="C642" s="297"/>
      <c r="D642" s="297"/>
      <c r="E642" s="297"/>
      <c r="F642" s="297"/>
      <c r="G642" s="297"/>
      <c r="H642" s="297"/>
      <c r="I642" s="297"/>
      <c r="J642" s="297"/>
      <c r="K642" s="297"/>
      <c r="L642" s="297"/>
      <c r="M642" s="297"/>
      <c r="N642" s="699"/>
      <c r="O642" s="699"/>
      <c r="P642" s="297"/>
      <c r="Q642" s="297"/>
      <c r="R642" s="297"/>
      <c r="S642" s="297"/>
      <c r="T642" s="297"/>
      <c r="U642" s="297"/>
      <c r="V642" s="297"/>
      <c r="W642" s="297"/>
      <c r="X642" s="297"/>
      <c r="Y642" s="297"/>
      <c r="Z642" s="297"/>
    </row>
    <row r="643" spans="1:26" ht="15.75" customHeight="1">
      <c r="A643" s="297"/>
      <c r="B643" s="297"/>
      <c r="C643" s="297"/>
      <c r="D643" s="297"/>
      <c r="E643" s="297"/>
      <c r="F643" s="297"/>
      <c r="G643" s="297"/>
      <c r="H643" s="297"/>
      <c r="I643" s="297"/>
      <c r="J643" s="297"/>
      <c r="K643" s="297"/>
      <c r="L643" s="297"/>
      <c r="M643" s="297"/>
      <c r="N643" s="699"/>
      <c r="O643" s="699"/>
      <c r="P643" s="297"/>
      <c r="Q643" s="297"/>
      <c r="R643" s="297"/>
      <c r="S643" s="297"/>
      <c r="T643" s="297"/>
      <c r="U643" s="297"/>
      <c r="V643" s="297"/>
      <c r="W643" s="297"/>
      <c r="X643" s="297"/>
      <c r="Y643" s="297"/>
      <c r="Z643" s="297"/>
    </row>
    <row r="644" spans="1:26" ht="15.75" customHeight="1">
      <c r="A644" s="297"/>
      <c r="B644" s="297"/>
      <c r="C644" s="297"/>
      <c r="D644" s="297"/>
      <c r="E644" s="297"/>
      <c r="F644" s="297"/>
      <c r="G644" s="297"/>
      <c r="H644" s="297"/>
      <c r="I644" s="297"/>
      <c r="J644" s="297"/>
      <c r="K644" s="297"/>
      <c r="L644" s="297"/>
      <c r="M644" s="297"/>
      <c r="N644" s="699"/>
      <c r="O644" s="699"/>
      <c r="P644" s="297"/>
      <c r="Q644" s="297"/>
      <c r="R644" s="297"/>
      <c r="S644" s="297"/>
      <c r="T644" s="297"/>
      <c r="U644" s="297"/>
      <c r="V644" s="297"/>
      <c r="W644" s="297"/>
      <c r="X644" s="297"/>
      <c r="Y644" s="297"/>
      <c r="Z644" s="297"/>
    </row>
    <row r="645" spans="1:26" ht="15.75" customHeight="1">
      <c r="A645" s="297"/>
      <c r="B645" s="297"/>
      <c r="C645" s="297"/>
      <c r="D645" s="297"/>
      <c r="E645" s="297"/>
      <c r="F645" s="297"/>
      <c r="G645" s="297"/>
      <c r="H645" s="297"/>
      <c r="I645" s="297"/>
      <c r="J645" s="297"/>
      <c r="K645" s="297"/>
      <c r="L645" s="297"/>
      <c r="M645" s="297"/>
      <c r="N645" s="699"/>
      <c r="O645" s="699"/>
      <c r="P645" s="297"/>
      <c r="Q645" s="297"/>
      <c r="R645" s="297"/>
      <c r="S645" s="297"/>
      <c r="T645" s="297"/>
      <c r="U645" s="297"/>
      <c r="V645" s="297"/>
      <c r="W645" s="297"/>
      <c r="X645" s="297"/>
      <c r="Y645" s="297"/>
      <c r="Z645" s="297"/>
    </row>
    <row r="646" spans="1:26" ht="15.75" customHeight="1">
      <c r="A646" s="297"/>
      <c r="B646" s="297"/>
      <c r="C646" s="297"/>
      <c r="D646" s="297"/>
      <c r="E646" s="297"/>
      <c r="F646" s="297"/>
      <c r="G646" s="297"/>
      <c r="H646" s="297"/>
      <c r="I646" s="297"/>
      <c r="J646" s="297"/>
      <c r="K646" s="297"/>
      <c r="L646" s="297"/>
      <c r="M646" s="297"/>
      <c r="N646" s="699"/>
      <c r="O646" s="699"/>
      <c r="P646" s="297"/>
      <c r="Q646" s="297"/>
      <c r="R646" s="297"/>
      <c r="S646" s="297"/>
      <c r="T646" s="297"/>
      <c r="U646" s="297"/>
      <c r="V646" s="297"/>
      <c r="W646" s="297"/>
      <c r="X646" s="297"/>
      <c r="Y646" s="297"/>
      <c r="Z646" s="297"/>
    </row>
    <row r="647" spans="1:26" ht="15.75" customHeight="1">
      <c r="A647" s="297"/>
      <c r="B647" s="297"/>
      <c r="C647" s="297"/>
      <c r="D647" s="297"/>
      <c r="E647" s="297"/>
      <c r="F647" s="297"/>
      <c r="G647" s="297"/>
      <c r="H647" s="297"/>
      <c r="I647" s="297"/>
      <c r="J647" s="297"/>
      <c r="K647" s="297"/>
      <c r="L647" s="297"/>
      <c r="M647" s="297"/>
      <c r="N647" s="699"/>
      <c r="O647" s="699"/>
      <c r="P647" s="297"/>
      <c r="Q647" s="297"/>
      <c r="R647" s="297"/>
      <c r="S647" s="297"/>
      <c r="T647" s="297"/>
      <c r="U647" s="297"/>
      <c r="V647" s="297"/>
      <c r="W647" s="297"/>
      <c r="X647" s="297"/>
      <c r="Y647" s="297"/>
      <c r="Z647" s="297"/>
    </row>
    <row r="648" spans="1:26" ht="15.75" customHeight="1">
      <c r="A648" s="297"/>
      <c r="B648" s="297"/>
      <c r="C648" s="297"/>
      <c r="D648" s="297"/>
      <c r="E648" s="297"/>
      <c r="F648" s="297"/>
      <c r="G648" s="297"/>
      <c r="H648" s="297"/>
      <c r="I648" s="297"/>
      <c r="J648" s="297"/>
      <c r="K648" s="297"/>
      <c r="L648" s="297"/>
      <c r="M648" s="297"/>
      <c r="N648" s="699"/>
      <c r="O648" s="699"/>
      <c r="P648" s="297"/>
      <c r="Q648" s="297"/>
      <c r="R648" s="297"/>
      <c r="S648" s="297"/>
      <c r="T648" s="297"/>
      <c r="U648" s="297"/>
      <c r="V648" s="297"/>
      <c r="W648" s="297"/>
      <c r="X648" s="297"/>
      <c r="Y648" s="297"/>
      <c r="Z648" s="297"/>
    </row>
    <row r="649" spans="1:26" ht="15.75" customHeight="1">
      <c r="A649" s="297"/>
      <c r="B649" s="297"/>
      <c r="C649" s="297"/>
      <c r="D649" s="297"/>
      <c r="E649" s="297"/>
      <c r="F649" s="297"/>
      <c r="G649" s="297"/>
      <c r="H649" s="297"/>
      <c r="I649" s="297"/>
      <c r="J649" s="297"/>
      <c r="K649" s="297"/>
      <c r="L649" s="297"/>
      <c r="M649" s="297"/>
      <c r="N649" s="699"/>
      <c r="O649" s="699"/>
      <c r="P649" s="297"/>
      <c r="Q649" s="297"/>
      <c r="R649" s="297"/>
      <c r="S649" s="297"/>
      <c r="T649" s="297"/>
      <c r="U649" s="297"/>
      <c r="V649" s="297"/>
      <c r="W649" s="297"/>
      <c r="X649" s="297"/>
      <c r="Y649" s="297"/>
      <c r="Z649" s="297"/>
    </row>
    <row r="650" spans="1:26" ht="15.75" customHeight="1">
      <c r="A650" s="297"/>
      <c r="B650" s="297"/>
      <c r="C650" s="297"/>
      <c r="D650" s="297"/>
      <c r="E650" s="297"/>
      <c r="F650" s="297"/>
      <c r="G650" s="297"/>
      <c r="H650" s="297"/>
      <c r="I650" s="297"/>
      <c r="J650" s="297"/>
      <c r="K650" s="297"/>
      <c r="L650" s="297"/>
      <c r="M650" s="297"/>
      <c r="N650" s="699"/>
      <c r="O650" s="699"/>
      <c r="P650" s="297"/>
      <c r="Q650" s="297"/>
      <c r="R650" s="297"/>
      <c r="S650" s="297"/>
      <c r="T650" s="297"/>
      <c r="U650" s="297"/>
      <c r="V650" s="297"/>
      <c r="W650" s="297"/>
      <c r="X650" s="297"/>
      <c r="Y650" s="297"/>
      <c r="Z650" s="297"/>
    </row>
    <row r="651" spans="1:26" ht="15.75" customHeight="1">
      <c r="A651" s="297"/>
      <c r="B651" s="297"/>
      <c r="C651" s="297"/>
      <c r="D651" s="297"/>
      <c r="E651" s="297"/>
      <c r="F651" s="297"/>
      <c r="G651" s="297"/>
      <c r="H651" s="297"/>
      <c r="I651" s="297"/>
      <c r="J651" s="297"/>
      <c r="K651" s="297"/>
      <c r="L651" s="297"/>
      <c r="M651" s="297"/>
      <c r="N651" s="699"/>
      <c r="O651" s="699"/>
      <c r="P651" s="297"/>
      <c r="Q651" s="297"/>
      <c r="R651" s="297"/>
      <c r="S651" s="297"/>
      <c r="T651" s="297"/>
      <c r="U651" s="297"/>
      <c r="V651" s="297"/>
      <c r="W651" s="297"/>
      <c r="X651" s="297"/>
      <c r="Y651" s="297"/>
      <c r="Z651" s="297"/>
    </row>
    <row r="652" spans="1:26" ht="15.75" customHeight="1">
      <c r="A652" s="297"/>
      <c r="B652" s="297"/>
      <c r="C652" s="297"/>
      <c r="D652" s="297"/>
      <c r="E652" s="297"/>
      <c r="F652" s="297"/>
      <c r="G652" s="297"/>
      <c r="H652" s="297"/>
      <c r="I652" s="297"/>
      <c r="J652" s="297"/>
      <c r="K652" s="297"/>
      <c r="L652" s="297"/>
      <c r="M652" s="297"/>
      <c r="N652" s="699"/>
      <c r="O652" s="699"/>
      <c r="P652" s="297"/>
      <c r="Q652" s="297"/>
      <c r="R652" s="297"/>
      <c r="S652" s="297"/>
      <c r="T652" s="297"/>
      <c r="U652" s="297"/>
      <c r="V652" s="297"/>
      <c r="W652" s="297"/>
      <c r="X652" s="297"/>
      <c r="Y652" s="297"/>
      <c r="Z652" s="297"/>
    </row>
    <row r="653" spans="1:26" ht="15.75" customHeight="1">
      <c r="A653" s="297"/>
      <c r="B653" s="297"/>
      <c r="C653" s="297"/>
      <c r="D653" s="297"/>
      <c r="E653" s="297"/>
      <c r="F653" s="297"/>
      <c r="G653" s="297"/>
      <c r="H653" s="297"/>
      <c r="I653" s="297"/>
      <c r="J653" s="297"/>
      <c r="K653" s="297"/>
      <c r="L653" s="297"/>
      <c r="M653" s="297"/>
      <c r="N653" s="699"/>
      <c r="O653" s="699"/>
      <c r="P653" s="297"/>
      <c r="Q653" s="297"/>
      <c r="R653" s="297"/>
      <c r="S653" s="297"/>
      <c r="T653" s="297"/>
      <c r="U653" s="297"/>
      <c r="V653" s="297"/>
      <c r="W653" s="297"/>
      <c r="X653" s="297"/>
      <c r="Y653" s="297"/>
      <c r="Z653" s="297"/>
    </row>
    <row r="654" spans="1:26" ht="15.75" customHeight="1">
      <c r="A654" s="297"/>
      <c r="B654" s="297"/>
      <c r="C654" s="297"/>
      <c r="D654" s="297"/>
      <c r="E654" s="297"/>
      <c r="F654" s="297"/>
      <c r="G654" s="297"/>
      <c r="H654" s="297"/>
      <c r="I654" s="297"/>
      <c r="J654" s="297"/>
      <c r="K654" s="297"/>
      <c r="L654" s="297"/>
      <c r="M654" s="297"/>
      <c r="N654" s="699"/>
      <c r="O654" s="699"/>
      <c r="P654" s="297"/>
      <c r="Q654" s="297"/>
      <c r="R654" s="297"/>
      <c r="S654" s="297"/>
      <c r="T654" s="297"/>
      <c r="U654" s="297"/>
      <c r="V654" s="297"/>
      <c r="W654" s="297"/>
      <c r="X654" s="297"/>
      <c r="Y654" s="297"/>
      <c r="Z654" s="297"/>
    </row>
    <row r="655" spans="1:26" ht="15.75" customHeight="1">
      <c r="A655" s="297"/>
      <c r="B655" s="297"/>
      <c r="C655" s="297"/>
      <c r="D655" s="297"/>
      <c r="E655" s="297"/>
      <c r="F655" s="297"/>
      <c r="G655" s="297"/>
      <c r="H655" s="297"/>
      <c r="I655" s="297"/>
      <c r="J655" s="297"/>
      <c r="K655" s="297"/>
      <c r="L655" s="297"/>
      <c r="M655" s="297"/>
      <c r="N655" s="699"/>
      <c r="O655" s="699"/>
      <c r="P655" s="297"/>
      <c r="Q655" s="297"/>
      <c r="R655" s="297"/>
      <c r="S655" s="297"/>
      <c r="T655" s="297"/>
      <c r="U655" s="297"/>
      <c r="V655" s="297"/>
      <c r="W655" s="297"/>
      <c r="X655" s="297"/>
      <c r="Y655" s="297"/>
      <c r="Z655" s="297"/>
    </row>
    <row r="656" spans="1:26" ht="15.75" customHeight="1">
      <c r="A656" s="297"/>
      <c r="B656" s="297"/>
      <c r="C656" s="297"/>
      <c r="D656" s="297"/>
      <c r="E656" s="297"/>
      <c r="F656" s="297"/>
      <c r="G656" s="297"/>
      <c r="H656" s="297"/>
      <c r="I656" s="297"/>
      <c r="J656" s="297"/>
      <c r="K656" s="297"/>
      <c r="L656" s="297"/>
      <c r="M656" s="297"/>
      <c r="N656" s="699"/>
      <c r="O656" s="699"/>
      <c r="P656" s="297"/>
      <c r="Q656" s="297"/>
      <c r="R656" s="297"/>
      <c r="S656" s="297"/>
      <c r="T656" s="297"/>
      <c r="U656" s="297"/>
      <c r="V656" s="297"/>
      <c r="W656" s="297"/>
      <c r="X656" s="297"/>
      <c r="Y656" s="297"/>
      <c r="Z656" s="297"/>
    </row>
    <row r="657" spans="1:26" ht="15.75" customHeight="1">
      <c r="A657" s="297"/>
      <c r="B657" s="297"/>
      <c r="C657" s="297"/>
      <c r="D657" s="297"/>
      <c r="E657" s="297"/>
      <c r="F657" s="297"/>
      <c r="G657" s="297"/>
      <c r="H657" s="297"/>
      <c r="I657" s="297"/>
      <c r="J657" s="297"/>
      <c r="K657" s="297"/>
      <c r="L657" s="297"/>
      <c r="M657" s="297"/>
      <c r="N657" s="699"/>
      <c r="O657" s="699"/>
      <c r="P657" s="297"/>
      <c r="Q657" s="297"/>
      <c r="R657" s="297"/>
      <c r="S657" s="297"/>
      <c r="T657" s="297"/>
      <c r="U657" s="297"/>
      <c r="V657" s="297"/>
      <c r="W657" s="297"/>
      <c r="X657" s="297"/>
      <c r="Y657" s="297"/>
      <c r="Z657" s="297"/>
    </row>
    <row r="658" spans="1:26" ht="15.75" customHeight="1">
      <c r="A658" s="297"/>
      <c r="B658" s="297"/>
      <c r="C658" s="297"/>
      <c r="D658" s="297"/>
      <c r="E658" s="297"/>
      <c r="F658" s="297"/>
      <c r="G658" s="297"/>
      <c r="H658" s="297"/>
      <c r="I658" s="297"/>
      <c r="J658" s="297"/>
      <c r="K658" s="297"/>
      <c r="L658" s="297"/>
      <c r="M658" s="297"/>
      <c r="N658" s="699"/>
      <c r="O658" s="699"/>
      <c r="P658" s="297"/>
      <c r="Q658" s="297"/>
      <c r="R658" s="297"/>
      <c r="S658" s="297"/>
      <c r="T658" s="297"/>
      <c r="U658" s="297"/>
      <c r="V658" s="297"/>
      <c r="W658" s="297"/>
      <c r="X658" s="297"/>
      <c r="Y658" s="297"/>
      <c r="Z658" s="297"/>
    </row>
    <row r="659" spans="1:26" ht="15.75" customHeight="1">
      <c r="A659" s="297"/>
      <c r="B659" s="297"/>
      <c r="C659" s="297"/>
      <c r="D659" s="297"/>
      <c r="E659" s="297"/>
      <c r="F659" s="297"/>
      <c r="G659" s="297"/>
      <c r="H659" s="297"/>
      <c r="I659" s="297"/>
      <c r="J659" s="297"/>
      <c r="K659" s="297"/>
      <c r="L659" s="297"/>
      <c r="M659" s="297"/>
      <c r="N659" s="699"/>
      <c r="O659" s="699"/>
      <c r="P659" s="297"/>
      <c r="Q659" s="297"/>
      <c r="R659" s="297"/>
      <c r="S659" s="297"/>
      <c r="T659" s="297"/>
      <c r="U659" s="297"/>
      <c r="V659" s="297"/>
      <c r="W659" s="297"/>
      <c r="X659" s="297"/>
      <c r="Y659" s="297"/>
      <c r="Z659" s="297"/>
    </row>
    <row r="660" spans="1:26" ht="15.75" customHeight="1">
      <c r="A660" s="297"/>
      <c r="B660" s="297"/>
      <c r="C660" s="297"/>
      <c r="D660" s="297"/>
      <c r="E660" s="297"/>
      <c r="F660" s="297"/>
      <c r="G660" s="297"/>
      <c r="H660" s="297"/>
      <c r="I660" s="297"/>
      <c r="J660" s="297"/>
      <c r="K660" s="297"/>
      <c r="L660" s="297"/>
      <c r="M660" s="297"/>
      <c r="N660" s="699"/>
      <c r="O660" s="699"/>
      <c r="P660" s="297"/>
      <c r="Q660" s="297"/>
      <c r="R660" s="297"/>
      <c r="S660" s="297"/>
      <c r="T660" s="297"/>
      <c r="U660" s="297"/>
      <c r="V660" s="297"/>
      <c r="W660" s="297"/>
      <c r="X660" s="297"/>
      <c r="Y660" s="297"/>
      <c r="Z660" s="297"/>
    </row>
    <row r="661" spans="1:26" ht="15.75" customHeight="1">
      <c r="A661" s="297"/>
      <c r="B661" s="297"/>
      <c r="C661" s="297"/>
      <c r="D661" s="297"/>
      <c r="E661" s="297"/>
      <c r="F661" s="297"/>
      <c r="G661" s="297"/>
      <c r="H661" s="297"/>
      <c r="I661" s="297"/>
      <c r="J661" s="297"/>
      <c r="K661" s="297"/>
      <c r="L661" s="297"/>
      <c r="M661" s="297"/>
      <c r="N661" s="699"/>
      <c r="O661" s="699"/>
      <c r="P661" s="297"/>
      <c r="Q661" s="297"/>
      <c r="R661" s="297"/>
      <c r="S661" s="297"/>
      <c r="T661" s="297"/>
      <c r="U661" s="297"/>
      <c r="V661" s="297"/>
      <c r="W661" s="297"/>
      <c r="X661" s="297"/>
      <c r="Y661" s="297"/>
      <c r="Z661" s="297"/>
    </row>
    <row r="662" spans="1:26" ht="15.75" customHeight="1">
      <c r="A662" s="297"/>
      <c r="B662" s="297"/>
      <c r="C662" s="297"/>
      <c r="D662" s="297"/>
      <c r="E662" s="297"/>
      <c r="F662" s="297"/>
      <c r="G662" s="297"/>
      <c r="H662" s="297"/>
      <c r="I662" s="297"/>
      <c r="J662" s="297"/>
      <c r="K662" s="297"/>
      <c r="L662" s="297"/>
      <c r="M662" s="297"/>
      <c r="N662" s="699"/>
      <c r="O662" s="699"/>
      <c r="P662" s="297"/>
      <c r="Q662" s="297"/>
      <c r="R662" s="297"/>
      <c r="S662" s="297"/>
      <c r="T662" s="297"/>
      <c r="U662" s="297"/>
      <c r="V662" s="297"/>
      <c r="W662" s="297"/>
      <c r="X662" s="297"/>
      <c r="Y662" s="297"/>
      <c r="Z662" s="297"/>
    </row>
    <row r="663" spans="1:26" ht="15.75" customHeight="1">
      <c r="A663" s="297"/>
      <c r="B663" s="297"/>
      <c r="C663" s="297"/>
      <c r="D663" s="297"/>
      <c r="E663" s="297"/>
      <c r="F663" s="297"/>
      <c r="G663" s="297"/>
      <c r="H663" s="297"/>
      <c r="I663" s="297"/>
      <c r="J663" s="297"/>
      <c r="K663" s="297"/>
      <c r="L663" s="297"/>
      <c r="M663" s="297"/>
      <c r="N663" s="699"/>
      <c r="O663" s="699"/>
      <c r="P663" s="297"/>
      <c r="Q663" s="297"/>
      <c r="R663" s="297"/>
      <c r="S663" s="297"/>
      <c r="T663" s="297"/>
      <c r="U663" s="297"/>
      <c r="V663" s="297"/>
      <c r="W663" s="297"/>
      <c r="X663" s="297"/>
      <c r="Y663" s="297"/>
      <c r="Z663" s="297"/>
    </row>
    <row r="664" spans="1:26" ht="15.75" customHeight="1">
      <c r="A664" s="297"/>
      <c r="B664" s="297"/>
      <c r="C664" s="297"/>
      <c r="D664" s="297"/>
      <c r="E664" s="297"/>
      <c r="F664" s="297"/>
      <c r="G664" s="297"/>
      <c r="H664" s="297"/>
      <c r="I664" s="297"/>
      <c r="J664" s="297"/>
      <c r="K664" s="297"/>
      <c r="L664" s="297"/>
      <c r="M664" s="297"/>
      <c r="N664" s="699"/>
      <c r="O664" s="699"/>
      <c r="P664" s="297"/>
      <c r="Q664" s="297"/>
      <c r="R664" s="297"/>
      <c r="S664" s="297"/>
      <c r="T664" s="297"/>
      <c r="U664" s="297"/>
      <c r="V664" s="297"/>
      <c r="W664" s="297"/>
      <c r="X664" s="297"/>
      <c r="Y664" s="297"/>
      <c r="Z664" s="297"/>
    </row>
    <row r="665" spans="1:26" ht="15.75" customHeight="1">
      <c r="A665" s="297"/>
      <c r="B665" s="297"/>
      <c r="C665" s="297"/>
      <c r="D665" s="297"/>
      <c r="E665" s="297"/>
      <c r="F665" s="297"/>
      <c r="G665" s="297"/>
      <c r="H665" s="297"/>
      <c r="I665" s="297"/>
      <c r="J665" s="297"/>
      <c r="K665" s="297"/>
      <c r="L665" s="297"/>
      <c r="M665" s="297"/>
      <c r="N665" s="699"/>
      <c r="O665" s="699"/>
      <c r="P665" s="297"/>
      <c r="Q665" s="297"/>
      <c r="R665" s="297"/>
      <c r="S665" s="297"/>
      <c r="T665" s="297"/>
      <c r="U665" s="297"/>
      <c r="V665" s="297"/>
      <c r="W665" s="297"/>
      <c r="X665" s="297"/>
      <c r="Y665" s="297"/>
      <c r="Z665" s="297"/>
    </row>
    <row r="666" spans="1:26" ht="15.75" customHeight="1">
      <c r="A666" s="297"/>
      <c r="B666" s="297"/>
      <c r="C666" s="297"/>
      <c r="D666" s="297"/>
      <c r="E666" s="297"/>
      <c r="F666" s="297"/>
      <c r="G666" s="297"/>
      <c r="H666" s="297"/>
      <c r="I666" s="297"/>
      <c r="J666" s="297"/>
      <c r="K666" s="297"/>
      <c r="L666" s="297"/>
      <c r="M666" s="297"/>
      <c r="N666" s="699"/>
      <c r="O666" s="699"/>
      <c r="P666" s="297"/>
      <c r="Q666" s="297"/>
      <c r="R666" s="297"/>
      <c r="S666" s="297"/>
      <c r="T666" s="297"/>
      <c r="U666" s="297"/>
      <c r="V666" s="297"/>
      <c r="W666" s="297"/>
      <c r="X666" s="297"/>
      <c r="Y666" s="297"/>
      <c r="Z666" s="297"/>
    </row>
    <row r="667" spans="1:26" ht="15.75" customHeight="1">
      <c r="A667" s="297"/>
      <c r="B667" s="297"/>
      <c r="C667" s="297"/>
      <c r="D667" s="297"/>
      <c r="E667" s="297"/>
      <c r="F667" s="297"/>
      <c r="G667" s="297"/>
      <c r="H667" s="297"/>
      <c r="I667" s="297"/>
      <c r="J667" s="297"/>
      <c r="K667" s="297"/>
      <c r="L667" s="297"/>
      <c r="M667" s="297"/>
      <c r="N667" s="699"/>
      <c r="O667" s="699"/>
      <c r="P667" s="297"/>
      <c r="Q667" s="297"/>
      <c r="R667" s="297"/>
      <c r="S667" s="297"/>
      <c r="T667" s="297"/>
      <c r="U667" s="297"/>
      <c r="V667" s="297"/>
      <c r="W667" s="297"/>
      <c r="X667" s="297"/>
      <c r="Y667" s="297"/>
      <c r="Z667" s="297"/>
    </row>
    <row r="668" spans="1:26" ht="15.75" customHeight="1">
      <c r="A668" s="297"/>
      <c r="B668" s="297"/>
      <c r="C668" s="297"/>
      <c r="D668" s="297"/>
      <c r="E668" s="297"/>
      <c r="F668" s="297"/>
      <c r="G668" s="297"/>
      <c r="H668" s="297"/>
      <c r="I668" s="297"/>
      <c r="J668" s="297"/>
      <c r="K668" s="297"/>
      <c r="L668" s="297"/>
      <c r="M668" s="297"/>
      <c r="N668" s="699"/>
      <c r="O668" s="699"/>
      <c r="P668" s="297"/>
      <c r="Q668" s="297"/>
      <c r="R668" s="297"/>
      <c r="S668" s="297"/>
      <c r="T668" s="297"/>
      <c r="U668" s="297"/>
      <c r="V668" s="297"/>
      <c r="W668" s="297"/>
      <c r="X668" s="297"/>
      <c r="Y668" s="297"/>
      <c r="Z668" s="297"/>
    </row>
    <row r="669" spans="1:26" ht="15.75" customHeight="1">
      <c r="A669" s="297"/>
      <c r="B669" s="297"/>
      <c r="C669" s="297"/>
      <c r="D669" s="297"/>
      <c r="E669" s="297"/>
      <c r="F669" s="297"/>
      <c r="G669" s="297"/>
      <c r="H669" s="297"/>
      <c r="I669" s="297"/>
      <c r="J669" s="297"/>
      <c r="K669" s="297"/>
      <c r="L669" s="297"/>
      <c r="M669" s="297"/>
      <c r="N669" s="699"/>
      <c r="O669" s="699"/>
      <c r="P669" s="297"/>
      <c r="Q669" s="297"/>
      <c r="R669" s="297"/>
      <c r="S669" s="297"/>
      <c r="T669" s="297"/>
      <c r="U669" s="297"/>
      <c r="V669" s="297"/>
      <c r="W669" s="297"/>
      <c r="X669" s="297"/>
      <c r="Y669" s="297"/>
      <c r="Z669" s="297"/>
    </row>
    <row r="670" spans="1:26" ht="15.75" customHeight="1">
      <c r="A670" s="297"/>
      <c r="B670" s="297"/>
      <c r="C670" s="297"/>
      <c r="D670" s="297"/>
      <c r="E670" s="297"/>
      <c r="F670" s="297"/>
      <c r="G670" s="297"/>
      <c r="H670" s="297"/>
      <c r="I670" s="297"/>
      <c r="J670" s="297"/>
      <c r="K670" s="297"/>
      <c r="L670" s="297"/>
      <c r="M670" s="297"/>
      <c r="N670" s="699"/>
      <c r="O670" s="699"/>
      <c r="P670" s="297"/>
      <c r="Q670" s="297"/>
      <c r="R670" s="297"/>
      <c r="S670" s="297"/>
      <c r="T670" s="297"/>
      <c r="U670" s="297"/>
      <c r="V670" s="297"/>
      <c r="W670" s="297"/>
      <c r="X670" s="297"/>
      <c r="Y670" s="297"/>
      <c r="Z670" s="297"/>
    </row>
    <row r="671" spans="1:26" ht="15.75" customHeight="1">
      <c r="A671" s="297"/>
      <c r="B671" s="297"/>
      <c r="C671" s="297"/>
      <c r="D671" s="297"/>
      <c r="E671" s="297"/>
      <c r="F671" s="297"/>
      <c r="G671" s="297"/>
      <c r="H671" s="297"/>
      <c r="I671" s="297"/>
      <c r="J671" s="297"/>
      <c r="K671" s="297"/>
      <c r="L671" s="297"/>
      <c r="M671" s="297"/>
      <c r="N671" s="699"/>
      <c r="O671" s="699"/>
      <c r="P671" s="297"/>
      <c r="Q671" s="297"/>
      <c r="R671" s="297"/>
      <c r="S671" s="297"/>
      <c r="T671" s="297"/>
      <c r="U671" s="297"/>
      <c r="V671" s="297"/>
      <c r="W671" s="297"/>
      <c r="X671" s="297"/>
      <c r="Y671" s="297"/>
      <c r="Z671" s="297"/>
    </row>
    <row r="672" spans="1:26" ht="15.75" customHeight="1">
      <c r="A672" s="297"/>
      <c r="B672" s="297"/>
      <c r="C672" s="297"/>
      <c r="D672" s="297"/>
      <c r="E672" s="297"/>
      <c r="F672" s="297"/>
      <c r="G672" s="297"/>
      <c r="H672" s="297"/>
      <c r="I672" s="297"/>
      <c r="J672" s="297"/>
      <c r="K672" s="297"/>
      <c r="L672" s="297"/>
      <c r="M672" s="297"/>
      <c r="N672" s="699"/>
      <c r="O672" s="699"/>
      <c r="P672" s="297"/>
      <c r="Q672" s="297"/>
      <c r="R672" s="297"/>
      <c r="S672" s="297"/>
      <c r="T672" s="297"/>
      <c r="U672" s="297"/>
      <c r="V672" s="297"/>
      <c r="W672" s="297"/>
      <c r="X672" s="297"/>
      <c r="Y672" s="297"/>
      <c r="Z672" s="297"/>
    </row>
    <row r="673" spans="1:26" ht="15.75" customHeight="1">
      <c r="A673" s="297"/>
      <c r="B673" s="297"/>
      <c r="C673" s="297"/>
      <c r="D673" s="297"/>
      <c r="E673" s="297"/>
      <c r="F673" s="297"/>
      <c r="G673" s="297"/>
      <c r="H673" s="297"/>
      <c r="I673" s="297"/>
      <c r="J673" s="297"/>
      <c r="K673" s="297"/>
      <c r="L673" s="297"/>
      <c r="M673" s="297"/>
      <c r="N673" s="699"/>
      <c r="O673" s="699"/>
      <c r="P673" s="297"/>
      <c r="Q673" s="297"/>
      <c r="R673" s="297"/>
      <c r="S673" s="297"/>
      <c r="T673" s="297"/>
      <c r="U673" s="297"/>
      <c r="V673" s="297"/>
      <c r="W673" s="297"/>
      <c r="X673" s="297"/>
      <c r="Y673" s="297"/>
      <c r="Z673" s="297"/>
    </row>
    <row r="674" spans="1:26" ht="15.75" customHeight="1">
      <c r="A674" s="297"/>
      <c r="B674" s="297"/>
      <c r="C674" s="297"/>
      <c r="D674" s="297"/>
      <c r="E674" s="297"/>
      <c r="F674" s="297"/>
      <c r="G674" s="297"/>
      <c r="H674" s="297"/>
      <c r="I674" s="297"/>
      <c r="J674" s="297"/>
      <c r="K674" s="297"/>
      <c r="L674" s="297"/>
      <c r="M674" s="297"/>
      <c r="N674" s="699"/>
      <c r="O674" s="699"/>
      <c r="P674" s="297"/>
      <c r="Q674" s="297"/>
      <c r="R674" s="297"/>
      <c r="S674" s="297"/>
      <c r="T674" s="297"/>
      <c r="U674" s="297"/>
      <c r="V674" s="297"/>
      <c r="W674" s="297"/>
      <c r="X674" s="297"/>
      <c r="Y674" s="297"/>
      <c r="Z674" s="297"/>
    </row>
    <row r="675" spans="1:26" ht="15.75" customHeight="1">
      <c r="A675" s="297"/>
      <c r="B675" s="297"/>
      <c r="C675" s="297"/>
      <c r="D675" s="297"/>
      <c r="E675" s="297"/>
      <c r="F675" s="297"/>
      <c r="G675" s="297"/>
      <c r="H675" s="297"/>
      <c r="I675" s="297"/>
      <c r="J675" s="297"/>
      <c r="K675" s="297"/>
      <c r="L675" s="297"/>
      <c r="M675" s="297"/>
      <c r="N675" s="699"/>
      <c r="O675" s="699"/>
      <c r="P675" s="297"/>
      <c r="Q675" s="297"/>
      <c r="R675" s="297"/>
      <c r="S675" s="297"/>
      <c r="T675" s="297"/>
      <c r="U675" s="297"/>
      <c r="V675" s="297"/>
      <c r="W675" s="297"/>
      <c r="X675" s="297"/>
      <c r="Y675" s="297"/>
      <c r="Z675" s="297"/>
    </row>
    <row r="676" spans="1:26" ht="15.75" customHeight="1">
      <c r="A676" s="297"/>
      <c r="B676" s="297"/>
      <c r="C676" s="297"/>
      <c r="D676" s="297"/>
      <c r="E676" s="297"/>
      <c r="F676" s="297"/>
      <c r="G676" s="297"/>
      <c r="H676" s="297"/>
      <c r="I676" s="297"/>
      <c r="J676" s="297"/>
      <c r="K676" s="297"/>
      <c r="L676" s="297"/>
      <c r="M676" s="297"/>
      <c r="N676" s="699"/>
      <c r="O676" s="699"/>
      <c r="P676" s="297"/>
      <c r="Q676" s="297"/>
      <c r="R676" s="297"/>
      <c r="S676" s="297"/>
      <c r="T676" s="297"/>
      <c r="U676" s="297"/>
      <c r="V676" s="297"/>
      <c r="W676" s="297"/>
      <c r="X676" s="297"/>
      <c r="Y676" s="297"/>
      <c r="Z676" s="297"/>
    </row>
    <row r="677" spans="1:26" ht="15.75" customHeight="1">
      <c r="A677" s="297"/>
      <c r="B677" s="297"/>
      <c r="C677" s="297"/>
      <c r="D677" s="297"/>
      <c r="E677" s="297"/>
      <c r="F677" s="297"/>
      <c r="G677" s="297"/>
      <c r="H677" s="297"/>
      <c r="I677" s="297"/>
      <c r="J677" s="297"/>
      <c r="K677" s="297"/>
      <c r="L677" s="297"/>
      <c r="M677" s="297"/>
      <c r="N677" s="699"/>
      <c r="O677" s="699"/>
      <c r="P677" s="297"/>
      <c r="Q677" s="297"/>
      <c r="R677" s="297"/>
      <c r="S677" s="297"/>
      <c r="T677" s="297"/>
      <c r="U677" s="297"/>
      <c r="V677" s="297"/>
      <c r="W677" s="297"/>
      <c r="X677" s="297"/>
      <c r="Y677" s="297"/>
      <c r="Z677" s="297"/>
    </row>
    <row r="678" spans="1:26" ht="15.75" customHeight="1">
      <c r="A678" s="297"/>
      <c r="B678" s="297"/>
      <c r="C678" s="297"/>
      <c r="D678" s="297"/>
      <c r="E678" s="297"/>
      <c r="F678" s="297"/>
      <c r="G678" s="297"/>
      <c r="H678" s="297"/>
      <c r="I678" s="297"/>
      <c r="J678" s="297"/>
      <c r="K678" s="297"/>
      <c r="L678" s="297"/>
      <c r="M678" s="297"/>
      <c r="N678" s="699"/>
      <c r="O678" s="699"/>
      <c r="P678" s="297"/>
      <c r="Q678" s="297"/>
      <c r="R678" s="297"/>
      <c r="S678" s="297"/>
      <c r="T678" s="297"/>
      <c r="U678" s="297"/>
      <c r="V678" s="297"/>
      <c r="W678" s="297"/>
      <c r="X678" s="297"/>
      <c r="Y678" s="297"/>
      <c r="Z678" s="297"/>
    </row>
    <row r="679" spans="1:26" ht="15.75" customHeight="1">
      <c r="A679" s="297"/>
      <c r="B679" s="297"/>
      <c r="C679" s="297"/>
      <c r="D679" s="297"/>
      <c r="E679" s="297"/>
      <c r="F679" s="297"/>
      <c r="G679" s="297"/>
      <c r="H679" s="297"/>
      <c r="I679" s="297"/>
      <c r="J679" s="297"/>
      <c r="K679" s="297"/>
      <c r="L679" s="297"/>
      <c r="M679" s="297"/>
      <c r="N679" s="699"/>
      <c r="O679" s="699"/>
      <c r="P679" s="297"/>
      <c r="Q679" s="297"/>
      <c r="R679" s="297"/>
      <c r="S679" s="297"/>
      <c r="T679" s="297"/>
      <c r="U679" s="297"/>
      <c r="V679" s="297"/>
      <c r="W679" s="297"/>
      <c r="X679" s="297"/>
      <c r="Y679" s="297"/>
      <c r="Z679" s="297"/>
    </row>
    <row r="680" spans="1:26" ht="15.75" customHeight="1">
      <c r="A680" s="297"/>
      <c r="B680" s="297"/>
      <c r="C680" s="297"/>
      <c r="D680" s="297"/>
      <c r="E680" s="297"/>
      <c r="F680" s="297"/>
      <c r="G680" s="297"/>
      <c r="H680" s="297"/>
      <c r="I680" s="297"/>
      <c r="J680" s="297"/>
      <c r="K680" s="297"/>
      <c r="L680" s="297"/>
      <c r="M680" s="297"/>
      <c r="N680" s="699"/>
      <c r="O680" s="699"/>
      <c r="P680" s="297"/>
      <c r="Q680" s="297"/>
      <c r="R680" s="297"/>
      <c r="S680" s="297"/>
      <c r="T680" s="297"/>
      <c r="U680" s="297"/>
      <c r="V680" s="297"/>
      <c r="W680" s="297"/>
      <c r="X680" s="297"/>
      <c r="Y680" s="297"/>
      <c r="Z680" s="297"/>
    </row>
    <row r="681" spans="1:26" ht="15.75" customHeight="1">
      <c r="A681" s="297"/>
      <c r="B681" s="297"/>
      <c r="C681" s="297"/>
      <c r="D681" s="297"/>
      <c r="E681" s="297"/>
      <c r="F681" s="297"/>
      <c r="G681" s="297"/>
      <c r="H681" s="297"/>
      <c r="I681" s="297"/>
      <c r="J681" s="297"/>
      <c r="K681" s="297"/>
      <c r="L681" s="297"/>
      <c r="M681" s="297"/>
      <c r="N681" s="699"/>
      <c r="O681" s="699"/>
      <c r="P681" s="297"/>
      <c r="Q681" s="297"/>
      <c r="R681" s="297"/>
      <c r="S681" s="297"/>
      <c r="T681" s="297"/>
      <c r="U681" s="297"/>
      <c r="V681" s="297"/>
      <c r="W681" s="297"/>
      <c r="X681" s="297"/>
      <c r="Y681" s="297"/>
      <c r="Z681" s="297"/>
    </row>
    <row r="682" spans="1:26" ht="15.75" customHeight="1">
      <c r="A682" s="297"/>
      <c r="B682" s="297"/>
      <c r="C682" s="297"/>
      <c r="D682" s="297"/>
      <c r="E682" s="297"/>
      <c r="F682" s="297"/>
      <c r="G682" s="297"/>
      <c r="H682" s="297"/>
      <c r="I682" s="297"/>
      <c r="J682" s="297"/>
      <c r="K682" s="297"/>
      <c r="L682" s="297"/>
      <c r="M682" s="297"/>
      <c r="N682" s="699"/>
      <c r="O682" s="699"/>
      <c r="P682" s="297"/>
      <c r="Q682" s="297"/>
      <c r="R682" s="297"/>
      <c r="S682" s="297"/>
      <c r="T682" s="297"/>
      <c r="U682" s="297"/>
      <c r="V682" s="297"/>
      <c r="W682" s="297"/>
      <c r="X682" s="297"/>
      <c r="Y682" s="297"/>
      <c r="Z682" s="297"/>
    </row>
    <row r="683" spans="1:26" ht="15.75" customHeight="1">
      <c r="A683" s="297"/>
      <c r="B683" s="297"/>
      <c r="C683" s="297"/>
      <c r="D683" s="297"/>
      <c r="E683" s="297"/>
      <c r="F683" s="297"/>
      <c r="G683" s="297"/>
      <c r="H683" s="297"/>
      <c r="I683" s="297"/>
      <c r="J683" s="297"/>
      <c r="K683" s="297"/>
      <c r="L683" s="297"/>
      <c r="M683" s="297"/>
      <c r="N683" s="699"/>
      <c r="O683" s="699"/>
      <c r="P683" s="297"/>
      <c r="Q683" s="297"/>
      <c r="R683" s="297"/>
      <c r="S683" s="297"/>
      <c r="T683" s="297"/>
      <c r="U683" s="297"/>
      <c r="V683" s="297"/>
      <c r="W683" s="297"/>
      <c r="X683" s="297"/>
      <c r="Y683" s="297"/>
      <c r="Z683" s="297"/>
    </row>
    <row r="684" spans="1:26" ht="15.75" customHeight="1">
      <c r="A684" s="297"/>
      <c r="B684" s="297"/>
      <c r="C684" s="297"/>
      <c r="D684" s="297"/>
      <c r="E684" s="297"/>
      <c r="F684" s="297"/>
      <c r="G684" s="297"/>
      <c r="H684" s="297"/>
      <c r="I684" s="297"/>
      <c r="J684" s="297"/>
      <c r="K684" s="297"/>
      <c r="L684" s="297"/>
      <c r="M684" s="297"/>
      <c r="N684" s="699"/>
      <c r="O684" s="699"/>
      <c r="P684" s="297"/>
      <c r="Q684" s="297"/>
      <c r="R684" s="297"/>
      <c r="S684" s="297"/>
      <c r="T684" s="297"/>
      <c r="U684" s="297"/>
      <c r="V684" s="297"/>
      <c r="W684" s="297"/>
      <c r="X684" s="297"/>
      <c r="Y684" s="297"/>
      <c r="Z684" s="297"/>
    </row>
    <row r="685" spans="1:26" ht="15.75" customHeight="1">
      <c r="A685" s="297"/>
      <c r="B685" s="297"/>
      <c r="C685" s="297"/>
      <c r="D685" s="297"/>
      <c r="E685" s="297"/>
      <c r="F685" s="297"/>
      <c r="G685" s="297"/>
      <c r="H685" s="297"/>
      <c r="I685" s="297"/>
      <c r="J685" s="297"/>
      <c r="K685" s="297"/>
      <c r="L685" s="297"/>
      <c r="M685" s="297"/>
      <c r="N685" s="699"/>
      <c r="O685" s="699"/>
      <c r="P685" s="297"/>
      <c r="Q685" s="297"/>
      <c r="R685" s="297"/>
      <c r="S685" s="297"/>
      <c r="T685" s="297"/>
      <c r="U685" s="297"/>
      <c r="V685" s="297"/>
      <c r="W685" s="297"/>
      <c r="X685" s="297"/>
      <c r="Y685" s="297"/>
      <c r="Z685" s="297"/>
    </row>
    <row r="686" spans="1:26" ht="15.75" customHeight="1">
      <c r="A686" s="297"/>
      <c r="B686" s="297"/>
      <c r="C686" s="297"/>
      <c r="D686" s="297"/>
      <c r="E686" s="297"/>
      <c r="F686" s="297"/>
      <c r="G686" s="297"/>
      <c r="H686" s="297"/>
      <c r="I686" s="297"/>
      <c r="J686" s="297"/>
      <c r="K686" s="297"/>
      <c r="L686" s="297"/>
      <c r="M686" s="297"/>
      <c r="N686" s="699"/>
      <c r="O686" s="699"/>
      <c r="P686" s="297"/>
      <c r="Q686" s="297"/>
      <c r="R686" s="297"/>
      <c r="S686" s="297"/>
      <c r="T686" s="297"/>
      <c r="U686" s="297"/>
      <c r="V686" s="297"/>
      <c r="W686" s="297"/>
      <c r="X686" s="297"/>
      <c r="Y686" s="297"/>
      <c r="Z686" s="297"/>
    </row>
    <row r="687" spans="1:26" ht="15.75" customHeight="1">
      <c r="A687" s="297"/>
      <c r="B687" s="297"/>
      <c r="C687" s="297"/>
      <c r="D687" s="297"/>
      <c r="E687" s="297"/>
      <c r="F687" s="297"/>
      <c r="G687" s="297"/>
      <c r="H687" s="297"/>
      <c r="I687" s="297"/>
      <c r="J687" s="297"/>
      <c r="K687" s="297"/>
      <c r="L687" s="297"/>
      <c r="M687" s="297"/>
      <c r="N687" s="699"/>
      <c r="O687" s="699"/>
      <c r="P687" s="297"/>
      <c r="Q687" s="297"/>
      <c r="R687" s="297"/>
      <c r="S687" s="297"/>
      <c r="T687" s="297"/>
      <c r="U687" s="297"/>
      <c r="V687" s="297"/>
      <c r="W687" s="297"/>
      <c r="X687" s="297"/>
      <c r="Y687" s="297"/>
      <c r="Z687" s="297"/>
    </row>
    <row r="688" spans="1:26" ht="15.75" customHeight="1">
      <c r="A688" s="297"/>
      <c r="B688" s="297"/>
      <c r="C688" s="297"/>
      <c r="D688" s="297"/>
      <c r="E688" s="297"/>
      <c r="F688" s="297"/>
      <c r="G688" s="297"/>
      <c r="H688" s="297"/>
      <c r="I688" s="297"/>
      <c r="J688" s="297"/>
      <c r="K688" s="297"/>
      <c r="L688" s="297"/>
      <c r="M688" s="297"/>
      <c r="N688" s="699"/>
      <c r="O688" s="699"/>
      <c r="P688" s="297"/>
      <c r="Q688" s="297"/>
      <c r="R688" s="297"/>
      <c r="S688" s="297"/>
      <c r="T688" s="297"/>
      <c r="U688" s="297"/>
      <c r="V688" s="297"/>
      <c r="W688" s="297"/>
      <c r="X688" s="297"/>
      <c r="Y688" s="297"/>
      <c r="Z688" s="297"/>
    </row>
    <row r="689" spans="1:26" ht="15.75" customHeight="1">
      <c r="A689" s="297"/>
      <c r="B689" s="297"/>
      <c r="C689" s="297"/>
      <c r="D689" s="297"/>
      <c r="E689" s="297"/>
      <c r="F689" s="297"/>
      <c r="G689" s="297"/>
      <c r="H689" s="297"/>
      <c r="I689" s="297"/>
      <c r="J689" s="297"/>
      <c r="K689" s="297"/>
      <c r="L689" s="297"/>
      <c r="M689" s="297"/>
      <c r="N689" s="699"/>
      <c r="O689" s="699"/>
      <c r="P689" s="297"/>
      <c r="Q689" s="297"/>
      <c r="R689" s="297"/>
      <c r="S689" s="297"/>
      <c r="T689" s="297"/>
      <c r="U689" s="297"/>
      <c r="V689" s="297"/>
      <c r="W689" s="297"/>
      <c r="X689" s="297"/>
      <c r="Y689" s="297"/>
      <c r="Z689" s="297"/>
    </row>
    <row r="690" spans="1:26" ht="15.75" customHeight="1">
      <c r="A690" s="297"/>
      <c r="B690" s="297"/>
      <c r="C690" s="297"/>
      <c r="D690" s="297"/>
      <c r="E690" s="297"/>
      <c r="F690" s="297"/>
      <c r="G690" s="297"/>
      <c r="H690" s="297"/>
      <c r="I690" s="297"/>
      <c r="J690" s="297"/>
      <c r="K690" s="297"/>
      <c r="L690" s="297"/>
      <c r="M690" s="297"/>
      <c r="N690" s="699"/>
      <c r="O690" s="699"/>
      <c r="P690" s="297"/>
      <c r="Q690" s="297"/>
      <c r="R690" s="297"/>
      <c r="S690" s="297"/>
      <c r="T690" s="297"/>
      <c r="U690" s="297"/>
      <c r="V690" s="297"/>
      <c r="W690" s="297"/>
      <c r="X690" s="297"/>
      <c r="Y690" s="297"/>
      <c r="Z690" s="297"/>
    </row>
    <row r="691" spans="1:26" ht="15.75" customHeight="1">
      <c r="A691" s="297"/>
      <c r="B691" s="297"/>
      <c r="C691" s="297"/>
      <c r="D691" s="297"/>
      <c r="E691" s="297"/>
      <c r="F691" s="297"/>
      <c r="G691" s="297"/>
      <c r="H691" s="297"/>
      <c r="I691" s="297"/>
      <c r="J691" s="297"/>
      <c r="K691" s="297"/>
      <c r="L691" s="297"/>
      <c r="M691" s="297"/>
      <c r="N691" s="699"/>
      <c r="O691" s="699"/>
      <c r="P691" s="297"/>
      <c r="Q691" s="297"/>
      <c r="R691" s="297"/>
      <c r="S691" s="297"/>
      <c r="T691" s="297"/>
      <c r="U691" s="297"/>
      <c r="V691" s="297"/>
      <c r="W691" s="297"/>
      <c r="X691" s="297"/>
      <c r="Y691" s="297"/>
      <c r="Z691" s="297"/>
    </row>
    <row r="692" spans="1:26" ht="15.75" customHeight="1">
      <c r="A692" s="297"/>
      <c r="B692" s="297"/>
      <c r="C692" s="297"/>
      <c r="D692" s="297"/>
      <c r="E692" s="297"/>
      <c r="F692" s="297"/>
      <c r="G692" s="297"/>
      <c r="H692" s="297"/>
      <c r="I692" s="297"/>
      <c r="J692" s="297"/>
      <c r="K692" s="297"/>
      <c r="L692" s="297"/>
      <c r="M692" s="297"/>
      <c r="N692" s="699"/>
      <c r="O692" s="699"/>
      <c r="P692" s="297"/>
      <c r="Q692" s="297"/>
      <c r="R692" s="297"/>
      <c r="S692" s="297"/>
      <c r="T692" s="297"/>
      <c r="U692" s="297"/>
      <c r="V692" s="297"/>
      <c r="W692" s="297"/>
      <c r="X692" s="297"/>
      <c r="Y692" s="297"/>
      <c r="Z692" s="297"/>
    </row>
    <row r="693" spans="1:26" ht="15.75" customHeight="1">
      <c r="A693" s="297"/>
      <c r="B693" s="297"/>
      <c r="C693" s="297"/>
      <c r="D693" s="297"/>
      <c r="E693" s="297"/>
      <c r="F693" s="297"/>
      <c r="G693" s="297"/>
      <c r="H693" s="297"/>
      <c r="I693" s="297"/>
      <c r="J693" s="297"/>
      <c r="K693" s="297"/>
      <c r="L693" s="297"/>
      <c r="M693" s="297"/>
      <c r="N693" s="699"/>
      <c r="O693" s="699"/>
      <c r="P693" s="297"/>
      <c r="Q693" s="297"/>
      <c r="R693" s="297"/>
      <c r="S693" s="297"/>
      <c r="T693" s="297"/>
      <c r="U693" s="297"/>
      <c r="V693" s="297"/>
      <c r="W693" s="297"/>
      <c r="X693" s="297"/>
      <c r="Y693" s="297"/>
      <c r="Z693" s="297"/>
    </row>
    <row r="694" spans="1:26" ht="15.75" customHeight="1">
      <c r="A694" s="297"/>
      <c r="B694" s="297"/>
      <c r="C694" s="297"/>
      <c r="D694" s="297"/>
      <c r="E694" s="297"/>
      <c r="F694" s="297"/>
      <c r="G694" s="297"/>
      <c r="H694" s="297"/>
      <c r="I694" s="297"/>
      <c r="J694" s="297"/>
      <c r="K694" s="297"/>
      <c r="L694" s="297"/>
      <c r="M694" s="297"/>
      <c r="N694" s="699"/>
      <c r="O694" s="699"/>
      <c r="P694" s="297"/>
      <c r="Q694" s="297"/>
      <c r="R694" s="297"/>
      <c r="S694" s="297"/>
      <c r="T694" s="297"/>
      <c r="U694" s="297"/>
      <c r="V694" s="297"/>
      <c r="W694" s="297"/>
      <c r="X694" s="297"/>
      <c r="Y694" s="297"/>
      <c r="Z694" s="297"/>
    </row>
    <row r="695" spans="1:26" ht="15.75" customHeight="1">
      <c r="A695" s="297"/>
      <c r="B695" s="297"/>
      <c r="C695" s="297"/>
      <c r="D695" s="297"/>
      <c r="E695" s="297"/>
      <c r="F695" s="297"/>
      <c r="G695" s="297"/>
      <c r="H695" s="297"/>
      <c r="I695" s="297"/>
      <c r="J695" s="297"/>
      <c r="K695" s="297"/>
      <c r="L695" s="297"/>
      <c r="M695" s="297"/>
      <c r="N695" s="699"/>
      <c r="O695" s="699"/>
      <c r="P695" s="297"/>
      <c r="Q695" s="297"/>
      <c r="R695" s="297"/>
      <c r="S695" s="297"/>
      <c r="T695" s="297"/>
      <c r="U695" s="297"/>
      <c r="V695" s="297"/>
      <c r="W695" s="297"/>
      <c r="X695" s="297"/>
      <c r="Y695" s="297"/>
      <c r="Z695" s="297"/>
    </row>
    <row r="696" spans="1:26" ht="15.75" customHeight="1">
      <c r="A696" s="297"/>
      <c r="B696" s="297"/>
      <c r="C696" s="297"/>
      <c r="D696" s="297"/>
      <c r="E696" s="297"/>
      <c r="F696" s="297"/>
      <c r="G696" s="297"/>
      <c r="H696" s="297"/>
      <c r="I696" s="297"/>
      <c r="J696" s="297"/>
      <c r="K696" s="297"/>
      <c r="L696" s="297"/>
      <c r="M696" s="297"/>
      <c r="N696" s="699"/>
      <c r="O696" s="699"/>
      <c r="P696" s="297"/>
      <c r="Q696" s="297"/>
      <c r="R696" s="297"/>
      <c r="S696" s="297"/>
      <c r="T696" s="297"/>
      <c r="U696" s="297"/>
      <c r="V696" s="297"/>
      <c r="W696" s="297"/>
      <c r="X696" s="297"/>
      <c r="Y696" s="297"/>
      <c r="Z696" s="297"/>
    </row>
    <row r="697" spans="1:26" ht="15.75" customHeight="1">
      <c r="A697" s="297"/>
      <c r="B697" s="297"/>
      <c r="C697" s="297"/>
      <c r="D697" s="297"/>
      <c r="E697" s="297"/>
      <c r="F697" s="297"/>
      <c r="G697" s="297"/>
      <c r="H697" s="297"/>
      <c r="I697" s="297"/>
      <c r="J697" s="297"/>
      <c r="K697" s="297"/>
      <c r="L697" s="297"/>
      <c r="M697" s="297"/>
      <c r="N697" s="699"/>
      <c r="O697" s="699"/>
      <c r="P697" s="297"/>
      <c r="Q697" s="297"/>
      <c r="R697" s="297"/>
      <c r="S697" s="297"/>
      <c r="T697" s="297"/>
      <c r="U697" s="297"/>
      <c r="V697" s="297"/>
      <c r="W697" s="297"/>
      <c r="X697" s="297"/>
      <c r="Y697" s="297"/>
      <c r="Z697" s="297"/>
    </row>
    <row r="698" spans="1:26" ht="15.75" customHeight="1">
      <c r="A698" s="297"/>
      <c r="B698" s="297"/>
      <c r="C698" s="297"/>
      <c r="D698" s="297"/>
      <c r="E698" s="297"/>
      <c r="F698" s="297"/>
      <c r="G698" s="297"/>
      <c r="H698" s="297"/>
      <c r="I698" s="297"/>
      <c r="J698" s="297"/>
      <c r="K698" s="297"/>
      <c r="L698" s="297"/>
      <c r="M698" s="297"/>
      <c r="N698" s="699"/>
      <c r="O698" s="699"/>
      <c r="P698" s="297"/>
      <c r="Q698" s="297"/>
      <c r="R698" s="297"/>
      <c r="S698" s="297"/>
      <c r="T698" s="297"/>
      <c r="U698" s="297"/>
      <c r="V698" s="297"/>
      <c r="W698" s="297"/>
      <c r="X698" s="297"/>
      <c r="Y698" s="297"/>
      <c r="Z698" s="297"/>
    </row>
    <row r="699" spans="1:26" ht="15.75" customHeight="1">
      <c r="A699" s="297"/>
      <c r="B699" s="297"/>
      <c r="C699" s="297"/>
      <c r="D699" s="297"/>
      <c r="E699" s="297"/>
      <c r="F699" s="297"/>
      <c r="G699" s="297"/>
      <c r="H699" s="297"/>
      <c r="I699" s="297"/>
      <c r="J699" s="297"/>
      <c r="K699" s="297"/>
      <c r="L699" s="297"/>
      <c r="M699" s="297"/>
      <c r="N699" s="699"/>
      <c r="O699" s="699"/>
      <c r="P699" s="297"/>
      <c r="Q699" s="297"/>
      <c r="R699" s="297"/>
      <c r="S699" s="297"/>
      <c r="T699" s="297"/>
      <c r="U699" s="297"/>
      <c r="V699" s="297"/>
      <c r="W699" s="297"/>
      <c r="X699" s="297"/>
      <c r="Y699" s="297"/>
      <c r="Z699" s="297"/>
    </row>
    <row r="700" spans="1:26" ht="15.75" customHeight="1">
      <c r="A700" s="297"/>
      <c r="B700" s="297"/>
      <c r="C700" s="297"/>
      <c r="D700" s="297"/>
      <c r="E700" s="297"/>
      <c r="F700" s="297"/>
      <c r="G700" s="297"/>
      <c r="H700" s="297"/>
      <c r="I700" s="297"/>
      <c r="J700" s="297"/>
      <c r="K700" s="297"/>
      <c r="L700" s="297"/>
      <c r="M700" s="297"/>
      <c r="N700" s="699"/>
      <c r="O700" s="699"/>
      <c r="P700" s="297"/>
      <c r="Q700" s="297"/>
      <c r="R700" s="297"/>
      <c r="S700" s="297"/>
      <c r="T700" s="297"/>
      <c r="U700" s="297"/>
      <c r="V700" s="297"/>
      <c r="W700" s="297"/>
      <c r="X700" s="297"/>
      <c r="Y700" s="297"/>
      <c r="Z700" s="297"/>
    </row>
    <row r="701" spans="1:26" ht="15.75" customHeight="1">
      <c r="A701" s="297"/>
      <c r="B701" s="297"/>
      <c r="C701" s="297"/>
      <c r="D701" s="297"/>
      <c r="E701" s="297"/>
      <c r="F701" s="297"/>
      <c r="G701" s="297"/>
      <c r="H701" s="297"/>
      <c r="I701" s="297"/>
      <c r="J701" s="297"/>
      <c r="K701" s="297"/>
      <c r="L701" s="297"/>
      <c r="M701" s="297"/>
      <c r="N701" s="699"/>
      <c r="O701" s="699"/>
      <c r="P701" s="297"/>
      <c r="Q701" s="297"/>
      <c r="R701" s="297"/>
      <c r="S701" s="297"/>
      <c r="T701" s="297"/>
      <c r="U701" s="297"/>
      <c r="V701" s="297"/>
      <c r="W701" s="297"/>
      <c r="X701" s="297"/>
      <c r="Y701" s="297"/>
      <c r="Z701" s="297"/>
    </row>
    <row r="702" spans="1:26" ht="15.75" customHeight="1">
      <c r="A702" s="297"/>
      <c r="B702" s="297"/>
      <c r="C702" s="297"/>
      <c r="D702" s="297"/>
      <c r="E702" s="297"/>
      <c r="F702" s="297"/>
      <c r="G702" s="297"/>
      <c r="H702" s="297"/>
      <c r="I702" s="297"/>
      <c r="J702" s="297"/>
      <c r="K702" s="297"/>
      <c r="L702" s="297"/>
      <c r="M702" s="297"/>
      <c r="N702" s="699"/>
      <c r="O702" s="699"/>
      <c r="P702" s="297"/>
      <c r="Q702" s="297"/>
      <c r="R702" s="297"/>
      <c r="S702" s="297"/>
      <c r="T702" s="297"/>
      <c r="U702" s="297"/>
      <c r="V702" s="297"/>
      <c r="W702" s="297"/>
      <c r="X702" s="297"/>
      <c r="Y702" s="297"/>
      <c r="Z702" s="297"/>
    </row>
    <row r="703" spans="1:26" ht="15.75" customHeight="1">
      <c r="A703" s="297"/>
      <c r="B703" s="297"/>
      <c r="C703" s="297"/>
      <c r="D703" s="297"/>
      <c r="E703" s="297"/>
      <c r="F703" s="297"/>
      <c r="G703" s="297"/>
      <c r="H703" s="297"/>
      <c r="I703" s="297"/>
      <c r="J703" s="297"/>
      <c r="K703" s="297"/>
      <c r="L703" s="297"/>
      <c r="M703" s="297"/>
      <c r="N703" s="699"/>
      <c r="O703" s="699"/>
      <c r="P703" s="297"/>
      <c r="Q703" s="297"/>
      <c r="R703" s="297"/>
      <c r="S703" s="297"/>
      <c r="T703" s="297"/>
      <c r="U703" s="297"/>
      <c r="V703" s="297"/>
      <c r="W703" s="297"/>
      <c r="X703" s="297"/>
      <c r="Y703" s="297"/>
      <c r="Z703" s="297"/>
    </row>
    <row r="704" spans="1:26" ht="15.75" customHeight="1">
      <c r="A704" s="297"/>
      <c r="B704" s="297"/>
      <c r="C704" s="297"/>
      <c r="D704" s="297"/>
      <c r="E704" s="297"/>
      <c r="F704" s="297"/>
      <c r="G704" s="297"/>
      <c r="H704" s="297"/>
      <c r="I704" s="297"/>
      <c r="J704" s="297"/>
      <c r="K704" s="297"/>
      <c r="L704" s="297"/>
      <c r="M704" s="297"/>
      <c r="N704" s="699"/>
      <c r="O704" s="699"/>
      <c r="P704" s="297"/>
      <c r="Q704" s="297"/>
      <c r="R704" s="297"/>
      <c r="S704" s="297"/>
      <c r="T704" s="297"/>
      <c r="U704" s="297"/>
      <c r="V704" s="297"/>
      <c r="W704" s="297"/>
      <c r="X704" s="297"/>
      <c r="Y704" s="297"/>
      <c r="Z704" s="297"/>
    </row>
    <row r="705" spans="1:26" ht="15.75" customHeight="1">
      <c r="A705" s="297"/>
      <c r="B705" s="297"/>
      <c r="C705" s="297"/>
      <c r="D705" s="297"/>
      <c r="E705" s="297"/>
      <c r="F705" s="297"/>
      <c r="G705" s="297"/>
      <c r="H705" s="297"/>
      <c r="I705" s="297"/>
      <c r="J705" s="297"/>
      <c r="K705" s="297"/>
      <c r="L705" s="297"/>
      <c r="M705" s="297"/>
      <c r="N705" s="699"/>
      <c r="O705" s="699"/>
      <c r="P705" s="297"/>
      <c r="Q705" s="297"/>
      <c r="R705" s="297"/>
      <c r="S705" s="297"/>
      <c r="T705" s="297"/>
      <c r="U705" s="297"/>
      <c r="V705" s="297"/>
      <c r="W705" s="297"/>
      <c r="X705" s="297"/>
      <c r="Y705" s="297"/>
      <c r="Z705" s="297"/>
    </row>
    <row r="706" spans="1:26" ht="15.75" customHeight="1">
      <c r="A706" s="297"/>
      <c r="B706" s="297"/>
      <c r="C706" s="297"/>
      <c r="D706" s="297"/>
      <c r="E706" s="297"/>
      <c r="F706" s="297"/>
      <c r="G706" s="297"/>
      <c r="H706" s="297"/>
      <c r="I706" s="297"/>
      <c r="J706" s="297"/>
      <c r="K706" s="297"/>
      <c r="L706" s="297"/>
      <c r="M706" s="297"/>
      <c r="N706" s="699"/>
      <c r="O706" s="699"/>
      <c r="P706" s="297"/>
      <c r="Q706" s="297"/>
      <c r="R706" s="297"/>
      <c r="S706" s="297"/>
      <c r="T706" s="297"/>
      <c r="U706" s="297"/>
      <c r="V706" s="297"/>
      <c r="W706" s="297"/>
      <c r="X706" s="297"/>
      <c r="Y706" s="297"/>
      <c r="Z706" s="297"/>
    </row>
    <row r="707" spans="1:26" ht="15.75" customHeight="1">
      <c r="A707" s="297"/>
      <c r="B707" s="297"/>
      <c r="C707" s="297"/>
      <c r="D707" s="297"/>
      <c r="E707" s="297"/>
      <c r="F707" s="297"/>
      <c r="G707" s="297"/>
      <c r="H707" s="297"/>
      <c r="I707" s="297"/>
      <c r="J707" s="297"/>
      <c r="K707" s="297"/>
      <c r="L707" s="297"/>
      <c r="M707" s="297"/>
      <c r="N707" s="699"/>
      <c r="O707" s="699"/>
      <c r="P707" s="297"/>
      <c r="Q707" s="297"/>
      <c r="R707" s="297"/>
      <c r="S707" s="297"/>
      <c r="T707" s="297"/>
      <c r="U707" s="297"/>
      <c r="V707" s="297"/>
      <c r="W707" s="297"/>
      <c r="X707" s="297"/>
      <c r="Y707" s="297"/>
      <c r="Z707" s="297"/>
    </row>
    <row r="708" spans="1:26" ht="15.75" customHeight="1">
      <c r="A708" s="297"/>
      <c r="B708" s="297"/>
      <c r="C708" s="297"/>
      <c r="D708" s="297"/>
      <c r="E708" s="297"/>
      <c r="F708" s="297"/>
      <c r="G708" s="297"/>
      <c r="H708" s="297"/>
      <c r="I708" s="297"/>
      <c r="J708" s="297"/>
      <c r="K708" s="297"/>
      <c r="L708" s="297"/>
      <c r="M708" s="297"/>
      <c r="N708" s="699"/>
      <c r="O708" s="699"/>
      <c r="P708" s="297"/>
      <c r="Q708" s="297"/>
      <c r="R708" s="297"/>
      <c r="S708" s="297"/>
      <c r="T708" s="297"/>
      <c r="U708" s="297"/>
      <c r="V708" s="297"/>
      <c r="W708" s="297"/>
      <c r="X708" s="297"/>
      <c r="Y708" s="297"/>
      <c r="Z708" s="297"/>
    </row>
    <row r="709" spans="1:26" ht="15.75" customHeight="1">
      <c r="A709" s="297"/>
      <c r="B709" s="297"/>
      <c r="C709" s="297"/>
      <c r="D709" s="297"/>
      <c r="E709" s="297"/>
      <c r="F709" s="297"/>
      <c r="G709" s="297"/>
      <c r="H709" s="297"/>
      <c r="I709" s="297"/>
      <c r="J709" s="297"/>
      <c r="K709" s="297"/>
      <c r="L709" s="297"/>
      <c r="M709" s="297"/>
      <c r="N709" s="699"/>
      <c r="O709" s="699"/>
      <c r="P709" s="297"/>
      <c r="Q709" s="297"/>
      <c r="R709" s="297"/>
      <c r="S709" s="297"/>
      <c r="T709" s="297"/>
      <c r="U709" s="297"/>
      <c r="V709" s="297"/>
      <c r="W709" s="297"/>
      <c r="X709" s="297"/>
      <c r="Y709" s="297"/>
      <c r="Z709" s="297"/>
    </row>
    <row r="710" spans="1:26" ht="15.75" customHeight="1">
      <c r="A710" s="297"/>
      <c r="B710" s="297"/>
      <c r="C710" s="297"/>
      <c r="D710" s="297"/>
      <c r="E710" s="297"/>
      <c r="F710" s="297"/>
      <c r="G710" s="297"/>
      <c r="H710" s="297"/>
      <c r="I710" s="297"/>
      <c r="J710" s="297"/>
      <c r="K710" s="297"/>
      <c r="L710" s="297"/>
      <c r="M710" s="297"/>
      <c r="N710" s="699"/>
      <c r="O710" s="699"/>
      <c r="P710" s="297"/>
      <c r="Q710" s="297"/>
      <c r="R710" s="297"/>
      <c r="S710" s="297"/>
      <c r="T710" s="297"/>
      <c r="U710" s="297"/>
      <c r="V710" s="297"/>
      <c r="W710" s="297"/>
      <c r="X710" s="297"/>
      <c r="Y710" s="297"/>
      <c r="Z710" s="297"/>
    </row>
    <row r="711" spans="1:26" ht="15.75" customHeight="1">
      <c r="A711" s="297"/>
      <c r="B711" s="297"/>
      <c r="C711" s="297"/>
      <c r="D711" s="297"/>
      <c r="E711" s="297"/>
      <c r="F711" s="297"/>
      <c r="G711" s="297"/>
      <c r="H711" s="297"/>
      <c r="I711" s="297"/>
      <c r="J711" s="297"/>
      <c r="K711" s="297"/>
      <c r="L711" s="297"/>
      <c r="M711" s="297"/>
      <c r="N711" s="699"/>
      <c r="O711" s="699"/>
      <c r="P711" s="297"/>
      <c r="Q711" s="297"/>
      <c r="R711" s="297"/>
      <c r="S711" s="297"/>
      <c r="T711" s="297"/>
      <c r="U711" s="297"/>
      <c r="V711" s="297"/>
      <c r="W711" s="297"/>
      <c r="X711" s="297"/>
      <c r="Y711" s="297"/>
      <c r="Z711" s="297"/>
    </row>
    <row r="712" spans="1:26" ht="15.75" customHeight="1">
      <c r="A712" s="297"/>
      <c r="B712" s="297"/>
      <c r="C712" s="297"/>
      <c r="D712" s="297"/>
      <c r="E712" s="297"/>
      <c r="F712" s="297"/>
      <c r="G712" s="297"/>
      <c r="H712" s="297"/>
      <c r="I712" s="297"/>
      <c r="J712" s="297"/>
      <c r="K712" s="297"/>
      <c r="L712" s="297"/>
      <c r="M712" s="297"/>
      <c r="N712" s="699"/>
      <c r="O712" s="699"/>
      <c r="P712" s="297"/>
      <c r="Q712" s="297"/>
      <c r="R712" s="297"/>
      <c r="S712" s="297"/>
      <c r="T712" s="297"/>
      <c r="U712" s="297"/>
      <c r="V712" s="297"/>
      <c r="W712" s="297"/>
      <c r="X712" s="297"/>
      <c r="Y712" s="297"/>
      <c r="Z712" s="297"/>
    </row>
    <row r="713" spans="1:26" ht="15.75" customHeight="1">
      <c r="A713" s="297"/>
      <c r="B713" s="297"/>
      <c r="C713" s="297"/>
      <c r="D713" s="297"/>
      <c r="E713" s="297"/>
      <c r="F713" s="297"/>
      <c r="G713" s="297"/>
      <c r="H713" s="297"/>
      <c r="I713" s="297"/>
      <c r="J713" s="297"/>
      <c r="K713" s="297"/>
      <c r="L713" s="297"/>
      <c r="M713" s="297"/>
      <c r="N713" s="699"/>
      <c r="O713" s="699"/>
      <c r="P713" s="297"/>
      <c r="Q713" s="297"/>
      <c r="R713" s="297"/>
      <c r="S713" s="297"/>
      <c r="T713" s="297"/>
      <c r="U713" s="297"/>
      <c r="V713" s="297"/>
      <c r="W713" s="297"/>
      <c r="X713" s="297"/>
      <c r="Y713" s="297"/>
      <c r="Z713" s="297"/>
    </row>
    <row r="714" spans="1:26" ht="15.75" customHeight="1">
      <c r="A714" s="297"/>
      <c r="B714" s="297"/>
      <c r="C714" s="297"/>
      <c r="D714" s="297"/>
      <c r="E714" s="297"/>
      <c r="F714" s="297"/>
      <c r="G714" s="297"/>
      <c r="H714" s="297"/>
      <c r="I714" s="297"/>
      <c r="J714" s="297"/>
      <c r="K714" s="297"/>
      <c r="L714" s="297"/>
      <c r="M714" s="297"/>
      <c r="N714" s="699"/>
      <c r="O714" s="699"/>
      <c r="P714" s="297"/>
      <c r="Q714" s="297"/>
      <c r="R714" s="297"/>
      <c r="S714" s="297"/>
      <c r="T714" s="297"/>
      <c r="U714" s="297"/>
      <c r="V714" s="297"/>
      <c r="W714" s="297"/>
      <c r="X714" s="297"/>
      <c r="Y714" s="297"/>
      <c r="Z714" s="297"/>
    </row>
    <row r="715" spans="1:26" ht="15.75" customHeight="1">
      <c r="A715" s="297"/>
      <c r="B715" s="297"/>
      <c r="C715" s="297"/>
      <c r="D715" s="297"/>
      <c r="E715" s="297"/>
      <c r="F715" s="297"/>
      <c r="G715" s="297"/>
      <c r="H715" s="297"/>
      <c r="I715" s="297"/>
      <c r="J715" s="297"/>
      <c r="K715" s="297"/>
      <c r="L715" s="297"/>
      <c r="M715" s="297"/>
      <c r="N715" s="699"/>
      <c r="O715" s="699"/>
      <c r="P715" s="297"/>
      <c r="Q715" s="297"/>
      <c r="R715" s="297"/>
      <c r="S715" s="297"/>
      <c r="T715" s="297"/>
      <c r="U715" s="297"/>
      <c r="V715" s="297"/>
      <c r="W715" s="297"/>
      <c r="X715" s="297"/>
      <c r="Y715" s="297"/>
      <c r="Z715" s="297"/>
    </row>
    <row r="716" spans="1:26" ht="15.75" customHeight="1">
      <c r="A716" s="297"/>
      <c r="B716" s="297"/>
      <c r="C716" s="297"/>
      <c r="D716" s="297"/>
      <c r="E716" s="297"/>
      <c r="F716" s="297"/>
      <c r="G716" s="297"/>
      <c r="H716" s="297"/>
      <c r="I716" s="297"/>
      <c r="J716" s="297"/>
      <c r="K716" s="297"/>
      <c r="L716" s="297"/>
      <c r="M716" s="297"/>
      <c r="N716" s="699"/>
      <c r="O716" s="699"/>
      <c r="P716" s="297"/>
      <c r="Q716" s="297"/>
      <c r="R716" s="297"/>
      <c r="S716" s="297"/>
      <c r="T716" s="297"/>
      <c r="U716" s="297"/>
      <c r="V716" s="297"/>
      <c r="W716" s="297"/>
      <c r="X716" s="297"/>
      <c r="Y716" s="297"/>
      <c r="Z716" s="297"/>
    </row>
    <row r="717" spans="1:26" ht="15.75" customHeight="1">
      <c r="A717" s="297"/>
      <c r="B717" s="297"/>
      <c r="C717" s="297"/>
      <c r="D717" s="297"/>
      <c r="E717" s="297"/>
      <c r="F717" s="297"/>
      <c r="G717" s="297"/>
      <c r="H717" s="297"/>
      <c r="I717" s="297"/>
      <c r="J717" s="297"/>
      <c r="K717" s="297"/>
      <c r="L717" s="297"/>
      <c r="M717" s="297"/>
      <c r="N717" s="699"/>
      <c r="O717" s="699"/>
      <c r="P717" s="297"/>
      <c r="Q717" s="297"/>
      <c r="R717" s="297"/>
      <c r="S717" s="297"/>
      <c r="T717" s="297"/>
      <c r="U717" s="297"/>
      <c r="V717" s="297"/>
      <c r="W717" s="297"/>
      <c r="X717" s="297"/>
      <c r="Y717" s="297"/>
      <c r="Z717" s="297"/>
    </row>
    <row r="718" spans="1:26" ht="15.75" customHeight="1">
      <c r="A718" s="297"/>
      <c r="B718" s="297"/>
      <c r="C718" s="297"/>
      <c r="D718" s="297"/>
      <c r="E718" s="297"/>
      <c r="F718" s="297"/>
      <c r="G718" s="297"/>
      <c r="H718" s="297"/>
      <c r="I718" s="297"/>
      <c r="J718" s="297"/>
      <c r="K718" s="297"/>
      <c r="L718" s="297"/>
      <c r="M718" s="297"/>
      <c r="N718" s="699"/>
      <c r="O718" s="699"/>
      <c r="P718" s="297"/>
      <c r="Q718" s="297"/>
      <c r="R718" s="297"/>
      <c r="S718" s="297"/>
      <c r="T718" s="297"/>
      <c r="U718" s="297"/>
      <c r="V718" s="297"/>
      <c r="W718" s="297"/>
      <c r="X718" s="297"/>
      <c r="Y718" s="297"/>
      <c r="Z718" s="297"/>
    </row>
    <row r="719" spans="1:26" ht="15.75" customHeight="1">
      <c r="A719" s="297"/>
      <c r="B719" s="297"/>
      <c r="C719" s="297"/>
      <c r="D719" s="297"/>
      <c r="E719" s="297"/>
      <c r="F719" s="297"/>
      <c r="G719" s="297"/>
      <c r="H719" s="297"/>
      <c r="I719" s="297"/>
      <c r="J719" s="297"/>
      <c r="K719" s="297"/>
      <c r="L719" s="297"/>
      <c r="M719" s="297"/>
      <c r="N719" s="699"/>
      <c r="O719" s="699"/>
      <c r="P719" s="297"/>
      <c r="Q719" s="297"/>
      <c r="R719" s="297"/>
      <c r="S719" s="297"/>
      <c r="T719" s="297"/>
      <c r="U719" s="297"/>
      <c r="V719" s="297"/>
      <c r="W719" s="297"/>
      <c r="X719" s="297"/>
      <c r="Y719" s="297"/>
      <c r="Z719" s="297"/>
    </row>
    <row r="720" spans="1:26" ht="15.75" customHeight="1">
      <c r="A720" s="297"/>
      <c r="B720" s="297"/>
      <c r="C720" s="297"/>
      <c r="D720" s="297"/>
      <c r="E720" s="297"/>
      <c r="F720" s="297"/>
      <c r="G720" s="297"/>
      <c r="H720" s="297"/>
      <c r="I720" s="297"/>
      <c r="J720" s="297"/>
      <c r="K720" s="297"/>
      <c r="L720" s="297"/>
      <c r="M720" s="297"/>
      <c r="N720" s="699"/>
      <c r="O720" s="699"/>
      <c r="P720" s="297"/>
      <c r="Q720" s="297"/>
      <c r="R720" s="297"/>
      <c r="S720" s="297"/>
      <c r="T720" s="297"/>
      <c r="U720" s="297"/>
      <c r="V720" s="297"/>
      <c r="W720" s="297"/>
      <c r="X720" s="297"/>
      <c r="Y720" s="297"/>
      <c r="Z720" s="297"/>
    </row>
    <row r="721" spans="1:26" ht="15.75" customHeight="1">
      <c r="A721" s="297"/>
      <c r="B721" s="297"/>
      <c r="C721" s="297"/>
      <c r="D721" s="297"/>
      <c r="E721" s="297"/>
      <c r="F721" s="297"/>
      <c r="G721" s="297"/>
      <c r="H721" s="297"/>
      <c r="I721" s="297"/>
      <c r="J721" s="297"/>
      <c r="K721" s="297"/>
      <c r="L721" s="297"/>
      <c r="M721" s="297"/>
      <c r="N721" s="699"/>
      <c r="O721" s="699"/>
      <c r="P721" s="297"/>
      <c r="Q721" s="297"/>
      <c r="R721" s="297"/>
      <c r="S721" s="297"/>
      <c r="T721" s="297"/>
      <c r="U721" s="297"/>
      <c r="V721" s="297"/>
      <c r="W721" s="297"/>
      <c r="X721" s="297"/>
      <c r="Y721" s="297"/>
      <c r="Z721" s="297"/>
    </row>
    <row r="722" spans="1:26" ht="15.75" customHeight="1">
      <c r="A722" s="297"/>
      <c r="B722" s="297"/>
      <c r="C722" s="297"/>
      <c r="D722" s="297"/>
      <c r="E722" s="297"/>
      <c r="F722" s="297"/>
      <c r="G722" s="297"/>
      <c r="H722" s="297"/>
      <c r="I722" s="297"/>
      <c r="J722" s="297"/>
      <c r="K722" s="297"/>
      <c r="L722" s="297"/>
      <c r="M722" s="297"/>
      <c r="N722" s="699"/>
      <c r="O722" s="699"/>
      <c r="P722" s="297"/>
      <c r="Q722" s="297"/>
      <c r="R722" s="297"/>
      <c r="S722" s="297"/>
      <c r="T722" s="297"/>
      <c r="U722" s="297"/>
      <c r="V722" s="297"/>
      <c r="W722" s="297"/>
      <c r="X722" s="297"/>
      <c r="Y722" s="297"/>
      <c r="Z722" s="297"/>
    </row>
    <row r="723" spans="1:26" ht="15.75" customHeight="1">
      <c r="A723" s="297"/>
      <c r="B723" s="297"/>
      <c r="C723" s="297"/>
      <c r="D723" s="297"/>
      <c r="E723" s="297"/>
      <c r="F723" s="297"/>
      <c r="G723" s="297"/>
      <c r="H723" s="297"/>
      <c r="I723" s="297"/>
      <c r="J723" s="297"/>
      <c r="K723" s="297"/>
      <c r="L723" s="297"/>
      <c r="M723" s="297"/>
      <c r="N723" s="699"/>
      <c r="O723" s="699"/>
      <c r="P723" s="297"/>
      <c r="Q723" s="297"/>
      <c r="R723" s="297"/>
      <c r="S723" s="297"/>
      <c r="T723" s="297"/>
      <c r="U723" s="297"/>
      <c r="V723" s="297"/>
      <c r="W723" s="297"/>
      <c r="X723" s="297"/>
      <c r="Y723" s="297"/>
      <c r="Z723" s="297"/>
    </row>
    <row r="724" spans="1:26" ht="15.75" customHeight="1">
      <c r="A724" s="297"/>
      <c r="B724" s="297"/>
      <c r="C724" s="297"/>
      <c r="D724" s="297"/>
      <c r="E724" s="297"/>
      <c r="F724" s="297"/>
      <c r="G724" s="297"/>
      <c r="H724" s="297"/>
      <c r="I724" s="297"/>
      <c r="J724" s="297"/>
      <c r="K724" s="297"/>
      <c r="L724" s="297"/>
      <c r="M724" s="297"/>
      <c r="N724" s="699"/>
      <c r="O724" s="699"/>
      <c r="P724" s="297"/>
      <c r="Q724" s="297"/>
      <c r="R724" s="297"/>
      <c r="S724" s="297"/>
      <c r="T724" s="297"/>
      <c r="U724" s="297"/>
      <c r="V724" s="297"/>
      <c r="W724" s="297"/>
      <c r="X724" s="297"/>
      <c r="Y724" s="297"/>
      <c r="Z724" s="297"/>
    </row>
    <row r="725" spans="1:26" ht="15.75" customHeight="1">
      <c r="A725" s="297"/>
      <c r="B725" s="297"/>
      <c r="C725" s="297"/>
      <c r="D725" s="297"/>
      <c r="E725" s="297"/>
      <c r="F725" s="297"/>
      <c r="G725" s="297"/>
      <c r="H725" s="297"/>
      <c r="I725" s="297"/>
      <c r="J725" s="297"/>
      <c r="K725" s="297"/>
      <c r="L725" s="297"/>
      <c r="M725" s="297"/>
      <c r="N725" s="699"/>
      <c r="O725" s="699"/>
      <c r="P725" s="297"/>
      <c r="Q725" s="297"/>
      <c r="R725" s="297"/>
      <c r="S725" s="297"/>
      <c r="T725" s="297"/>
      <c r="U725" s="297"/>
      <c r="V725" s="297"/>
      <c r="W725" s="297"/>
      <c r="X725" s="297"/>
      <c r="Y725" s="297"/>
      <c r="Z725" s="297"/>
    </row>
    <row r="726" spans="1:26" ht="15.75" customHeight="1">
      <c r="A726" s="297"/>
      <c r="B726" s="297"/>
      <c r="C726" s="297"/>
      <c r="D726" s="297"/>
      <c r="E726" s="297"/>
      <c r="F726" s="297"/>
      <c r="G726" s="297"/>
      <c r="H726" s="297"/>
      <c r="I726" s="297"/>
      <c r="J726" s="297"/>
      <c r="K726" s="297"/>
      <c r="L726" s="297"/>
      <c r="M726" s="297"/>
      <c r="N726" s="699"/>
      <c r="O726" s="699"/>
      <c r="P726" s="297"/>
      <c r="Q726" s="297"/>
      <c r="R726" s="297"/>
      <c r="S726" s="297"/>
      <c r="T726" s="297"/>
      <c r="U726" s="297"/>
      <c r="V726" s="297"/>
      <c r="W726" s="297"/>
      <c r="X726" s="297"/>
      <c r="Y726" s="297"/>
      <c r="Z726" s="297"/>
    </row>
    <row r="727" spans="1:26" ht="15.75" customHeight="1">
      <c r="A727" s="297"/>
      <c r="B727" s="297"/>
      <c r="C727" s="297"/>
      <c r="D727" s="297"/>
      <c r="E727" s="297"/>
      <c r="F727" s="297"/>
      <c r="G727" s="297"/>
      <c r="H727" s="297"/>
      <c r="I727" s="297"/>
      <c r="J727" s="297"/>
      <c r="K727" s="297"/>
      <c r="L727" s="297"/>
      <c r="M727" s="297"/>
      <c r="N727" s="699"/>
      <c r="O727" s="699"/>
      <c r="P727" s="297"/>
      <c r="Q727" s="297"/>
      <c r="R727" s="297"/>
      <c r="S727" s="297"/>
      <c r="T727" s="297"/>
      <c r="U727" s="297"/>
      <c r="V727" s="297"/>
      <c r="W727" s="297"/>
      <c r="X727" s="297"/>
      <c r="Y727" s="297"/>
      <c r="Z727" s="297"/>
    </row>
    <row r="728" spans="1:26" ht="15.75" customHeight="1">
      <c r="A728" s="297"/>
      <c r="B728" s="297"/>
      <c r="C728" s="297"/>
      <c r="D728" s="297"/>
      <c r="E728" s="297"/>
      <c r="F728" s="297"/>
      <c r="G728" s="297"/>
      <c r="H728" s="297"/>
      <c r="I728" s="297"/>
      <c r="J728" s="297"/>
      <c r="K728" s="297"/>
      <c r="L728" s="297"/>
      <c r="M728" s="297"/>
      <c r="N728" s="699"/>
      <c r="O728" s="699"/>
      <c r="P728" s="297"/>
      <c r="Q728" s="297"/>
      <c r="R728" s="297"/>
      <c r="S728" s="297"/>
      <c r="T728" s="297"/>
      <c r="U728" s="297"/>
      <c r="V728" s="297"/>
      <c r="W728" s="297"/>
      <c r="X728" s="297"/>
      <c r="Y728" s="297"/>
      <c r="Z728" s="297"/>
    </row>
    <row r="729" spans="1:26" ht="15.75" customHeight="1">
      <c r="A729" s="297"/>
      <c r="B729" s="297"/>
      <c r="C729" s="297"/>
      <c r="D729" s="297"/>
      <c r="E729" s="297"/>
      <c r="F729" s="297"/>
      <c r="G729" s="297"/>
      <c r="H729" s="297"/>
      <c r="I729" s="297"/>
      <c r="J729" s="297"/>
      <c r="K729" s="297"/>
      <c r="L729" s="297"/>
      <c r="M729" s="297"/>
      <c r="N729" s="699"/>
      <c r="O729" s="699"/>
      <c r="P729" s="297"/>
      <c r="Q729" s="297"/>
      <c r="R729" s="297"/>
      <c r="S729" s="297"/>
      <c r="T729" s="297"/>
      <c r="U729" s="297"/>
      <c r="V729" s="297"/>
      <c r="W729" s="297"/>
      <c r="X729" s="297"/>
      <c r="Y729" s="297"/>
      <c r="Z729" s="297"/>
    </row>
    <row r="730" spans="1:26" ht="15.75" customHeight="1">
      <c r="A730" s="297"/>
      <c r="B730" s="297"/>
      <c r="C730" s="297"/>
      <c r="D730" s="297"/>
      <c r="E730" s="297"/>
      <c r="F730" s="297"/>
      <c r="G730" s="297"/>
      <c r="H730" s="297"/>
      <c r="I730" s="297"/>
      <c r="J730" s="297"/>
      <c r="K730" s="297"/>
      <c r="L730" s="297"/>
      <c r="M730" s="297"/>
      <c r="N730" s="699"/>
      <c r="O730" s="699"/>
      <c r="P730" s="297"/>
      <c r="Q730" s="297"/>
      <c r="R730" s="297"/>
      <c r="S730" s="297"/>
      <c r="T730" s="297"/>
      <c r="U730" s="297"/>
      <c r="V730" s="297"/>
      <c r="W730" s="297"/>
      <c r="X730" s="297"/>
      <c r="Y730" s="297"/>
      <c r="Z730" s="297"/>
    </row>
    <row r="731" spans="1:26" ht="15.75" customHeight="1">
      <c r="A731" s="297"/>
      <c r="B731" s="297"/>
      <c r="C731" s="297"/>
      <c r="D731" s="297"/>
      <c r="E731" s="297"/>
      <c r="F731" s="297"/>
      <c r="G731" s="297"/>
      <c r="H731" s="297"/>
      <c r="I731" s="297"/>
      <c r="J731" s="297"/>
      <c r="K731" s="297"/>
      <c r="L731" s="297"/>
      <c r="M731" s="297"/>
      <c r="N731" s="699"/>
      <c r="O731" s="699"/>
      <c r="P731" s="297"/>
      <c r="Q731" s="297"/>
      <c r="R731" s="297"/>
      <c r="S731" s="297"/>
      <c r="T731" s="297"/>
      <c r="U731" s="297"/>
      <c r="V731" s="297"/>
      <c r="W731" s="297"/>
      <c r="X731" s="297"/>
      <c r="Y731" s="297"/>
      <c r="Z731" s="297"/>
    </row>
    <row r="732" spans="1:26" ht="15.75" customHeight="1">
      <c r="A732" s="297"/>
      <c r="B732" s="297"/>
      <c r="C732" s="297"/>
      <c r="D732" s="297"/>
      <c r="E732" s="297"/>
      <c r="F732" s="297"/>
      <c r="G732" s="297"/>
      <c r="H732" s="297"/>
      <c r="I732" s="297"/>
      <c r="J732" s="297"/>
      <c r="K732" s="297"/>
      <c r="L732" s="297"/>
      <c r="M732" s="297"/>
      <c r="N732" s="699"/>
      <c r="O732" s="699"/>
      <c r="P732" s="297"/>
      <c r="Q732" s="297"/>
      <c r="R732" s="297"/>
      <c r="S732" s="297"/>
      <c r="T732" s="297"/>
      <c r="U732" s="297"/>
      <c r="V732" s="297"/>
      <c r="W732" s="297"/>
      <c r="X732" s="297"/>
      <c r="Y732" s="297"/>
      <c r="Z732" s="297"/>
    </row>
    <row r="733" spans="1:26" ht="15.75" customHeight="1">
      <c r="A733" s="297"/>
      <c r="B733" s="297"/>
      <c r="C733" s="297"/>
      <c r="D733" s="297"/>
      <c r="E733" s="297"/>
      <c r="F733" s="297"/>
      <c r="G733" s="297"/>
      <c r="H733" s="297"/>
      <c r="I733" s="297"/>
      <c r="J733" s="297"/>
      <c r="K733" s="297"/>
      <c r="L733" s="297"/>
      <c r="M733" s="297"/>
      <c r="N733" s="699"/>
      <c r="O733" s="699"/>
      <c r="P733" s="297"/>
      <c r="Q733" s="297"/>
      <c r="R733" s="297"/>
      <c r="S733" s="297"/>
      <c r="T733" s="297"/>
      <c r="U733" s="297"/>
      <c r="V733" s="297"/>
      <c r="W733" s="297"/>
      <c r="X733" s="297"/>
      <c r="Y733" s="297"/>
      <c r="Z733" s="297"/>
    </row>
    <row r="734" spans="1:26" ht="15.75" customHeight="1">
      <c r="A734" s="297"/>
      <c r="B734" s="297"/>
      <c r="C734" s="297"/>
      <c r="D734" s="297"/>
      <c r="E734" s="297"/>
      <c r="F734" s="297"/>
      <c r="G734" s="297"/>
      <c r="H734" s="297"/>
      <c r="I734" s="297"/>
      <c r="J734" s="297"/>
      <c r="K734" s="297"/>
      <c r="L734" s="297"/>
      <c r="M734" s="297"/>
      <c r="N734" s="699"/>
      <c r="O734" s="699"/>
      <c r="P734" s="297"/>
      <c r="Q734" s="297"/>
      <c r="R734" s="297"/>
      <c r="S734" s="297"/>
      <c r="T734" s="297"/>
      <c r="U734" s="297"/>
      <c r="V734" s="297"/>
      <c r="W734" s="297"/>
      <c r="X734" s="297"/>
      <c r="Y734" s="297"/>
      <c r="Z734" s="297"/>
    </row>
    <row r="735" spans="1:26" ht="15.75" customHeight="1">
      <c r="A735" s="297"/>
      <c r="B735" s="297"/>
      <c r="C735" s="297"/>
      <c r="D735" s="297"/>
      <c r="E735" s="297"/>
      <c r="F735" s="297"/>
      <c r="G735" s="297"/>
      <c r="H735" s="297"/>
      <c r="I735" s="297"/>
      <c r="J735" s="297"/>
      <c r="K735" s="297"/>
      <c r="L735" s="297"/>
      <c r="M735" s="297"/>
      <c r="N735" s="699"/>
      <c r="O735" s="699"/>
      <c r="P735" s="297"/>
      <c r="Q735" s="297"/>
      <c r="R735" s="297"/>
      <c r="S735" s="297"/>
      <c r="T735" s="297"/>
      <c r="U735" s="297"/>
      <c r="V735" s="297"/>
      <c r="W735" s="297"/>
      <c r="X735" s="297"/>
      <c r="Y735" s="297"/>
      <c r="Z735" s="297"/>
    </row>
    <row r="736" spans="1:26" ht="15.75" customHeight="1">
      <c r="A736" s="297"/>
      <c r="B736" s="297"/>
      <c r="C736" s="297"/>
      <c r="D736" s="297"/>
      <c r="E736" s="297"/>
      <c r="F736" s="297"/>
      <c r="G736" s="297"/>
      <c r="H736" s="297"/>
      <c r="I736" s="297"/>
      <c r="J736" s="297"/>
      <c r="K736" s="297"/>
      <c r="L736" s="297"/>
      <c r="M736" s="297"/>
      <c r="N736" s="699"/>
      <c r="O736" s="699"/>
      <c r="P736" s="297"/>
      <c r="Q736" s="297"/>
      <c r="R736" s="297"/>
      <c r="S736" s="297"/>
      <c r="T736" s="297"/>
      <c r="U736" s="297"/>
      <c r="V736" s="297"/>
      <c r="W736" s="297"/>
      <c r="X736" s="297"/>
      <c r="Y736" s="297"/>
      <c r="Z736" s="297"/>
    </row>
    <row r="737" spans="1:26" ht="15.75" customHeight="1">
      <c r="A737" s="297"/>
      <c r="B737" s="297"/>
      <c r="C737" s="297"/>
      <c r="D737" s="297"/>
      <c r="E737" s="297"/>
      <c r="F737" s="297"/>
      <c r="G737" s="297"/>
      <c r="H737" s="297"/>
      <c r="I737" s="297"/>
      <c r="J737" s="297"/>
      <c r="K737" s="297"/>
      <c r="L737" s="297"/>
      <c r="M737" s="297"/>
      <c r="N737" s="699"/>
      <c r="O737" s="699"/>
      <c r="P737" s="297"/>
      <c r="Q737" s="297"/>
      <c r="R737" s="297"/>
      <c r="S737" s="297"/>
      <c r="T737" s="297"/>
      <c r="U737" s="297"/>
      <c r="V737" s="297"/>
      <c r="W737" s="297"/>
      <c r="X737" s="297"/>
      <c r="Y737" s="297"/>
      <c r="Z737" s="297"/>
    </row>
    <row r="738" spans="1:26" ht="15.75" customHeight="1">
      <c r="A738" s="297"/>
      <c r="B738" s="297"/>
      <c r="C738" s="297"/>
      <c r="D738" s="297"/>
      <c r="E738" s="297"/>
      <c r="F738" s="297"/>
      <c r="G738" s="297"/>
      <c r="H738" s="297"/>
      <c r="I738" s="297"/>
      <c r="J738" s="297"/>
      <c r="K738" s="297"/>
      <c r="L738" s="297"/>
      <c r="M738" s="297"/>
      <c r="N738" s="699"/>
      <c r="O738" s="699"/>
      <c r="P738" s="297"/>
      <c r="Q738" s="297"/>
      <c r="R738" s="297"/>
      <c r="S738" s="297"/>
      <c r="T738" s="297"/>
      <c r="U738" s="297"/>
      <c r="V738" s="297"/>
      <c r="W738" s="297"/>
      <c r="X738" s="297"/>
      <c r="Y738" s="297"/>
      <c r="Z738" s="297"/>
    </row>
    <row r="739" spans="1:26" ht="15.75" customHeight="1">
      <c r="A739" s="297"/>
      <c r="B739" s="297"/>
      <c r="C739" s="297"/>
      <c r="D739" s="297"/>
      <c r="E739" s="297"/>
      <c r="F739" s="297"/>
      <c r="G739" s="297"/>
      <c r="H739" s="297"/>
      <c r="I739" s="297"/>
      <c r="J739" s="297"/>
      <c r="K739" s="297"/>
      <c r="L739" s="297"/>
      <c r="M739" s="297"/>
      <c r="N739" s="699"/>
      <c r="O739" s="699"/>
      <c r="P739" s="297"/>
      <c r="Q739" s="297"/>
      <c r="R739" s="297"/>
      <c r="S739" s="297"/>
      <c r="T739" s="297"/>
      <c r="U739" s="297"/>
      <c r="V739" s="297"/>
      <c r="W739" s="297"/>
      <c r="X739" s="297"/>
      <c r="Y739" s="297"/>
      <c r="Z739" s="297"/>
    </row>
    <row r="740" spans="1:26" ht="15.75" customHeight="1">
      <c r="A740" s="297"/>
      <c r="B740" s="297"/>
      <c r="C740" s="297"/>
      <c r="D740" s="297"/>
      <c r="E740" s="297"/>
      <c r="F740" s="297"/>
      <c r="G740" s="297"/>
      <c r="H740" s="297"/>
      <c r="I740" s="297"/>
      <c r="J740" s="297"/>
      <c r="K740" s="297"/>
      <c r="L740" s="297"/>
      <c r="M740" s="297"/>
      <c r="N740" s="699"/>
      <c r="O740" s="699"/>
      <c r="P740" s="297"/>
      <c r="Q740" s="297"/>
      <c r="R740" s="297"/>
      <c r="S740" s="297"/>
      <c r="T740" s="297"/>
      <c r="U740" s="297"/>
      <c r="V740" s="297"/>
      <c r="W740" s="297"/>
      <c r="X740" s="297"/>
      <c r="Y740" s="297"/>
      <c r="Z740" s="297"/>
    </row>
    <row r="741" spans="1:26" ht="15.75" customHeight="1">
      <c r="A741" s="297"/>
      <c r="B741" s="297"/>
      <c r="C741" s="297"/>
      <c r="D741" s="297"/>
      <c r="E741" s="297"/>
      <c r="F741" s="297"/>
      <c r="G741" s="297"/>
      <c r="H741" s="297"/>
      <c r="I741" s="297"/>
      <c r="J741" s="297"/>
      <c r="K741" s="297"/>
      <c r="L741" s="297"/>
      <c r="M741" s="297"/>
      <c r="N741" s="699"/>
      <c r="O741" s="699"/>
      <c r="P741" s="297"/>
      <c r="Q741" s="297"/>
      <c r="R741" s="297"/>
      <c r="S741" s="297"/>
      <c r="T741" s="297"/>
      <c r="U741" s="297"/>
      <c r="V741" s="297"/>
      <c r="W741" s="297"/>
      <c r="X741" s="297"/>
      <c r="Y741" s="297"/>
      <c r="Z741" s="297"/>
    </row>
    <row r="742" spans="1:26" ht="15.75" customHeight="1">
      <c r="A742" s="297"/>
      <c r="B742" s="297"/>
      <c r="C742" s="297"/>
      <c r="D742" s="297"/>
      <c r="E742" s="297"/>
      <c r="F742" s="297"/>
      <c r="G742" s="297"/>
      <c r="H742" s="297"/>
      <c r="I742" s="297"/>
      <c r="J742" s="297"/>
      <c r="K742" s="297"/>
      <c r="L742" s="297"/>
      <c r="M742" s="297"/>
      <c r="N742" s="699"/>
      <c r="O742" s="699"/>
      <c r="P742" s="297"/>
      <c r="Q742" s="297"/>
      <c r="R742" s="297"/>
      <c r="S742" s="297"/>
      <c r="T742" s="297"/>
      <c r="U742" s="297"/>
      <c r="V742" s="297"/>
      <c r="W742" s="297"/>
      <c r="X742" s="297"/>
      <c r="Y742" s="297"/>
      <c r="Z742" s="297"/>
    </row>
    <row r="743" spans="1:26" ht="15.75" customHeight="1">
      <c r="A743" s="297"/>
      <c r="B743" s="297"/>
      <c r="C743" s="297"/>
      <c r="D743" s="297"/>
      <c r="E743" s="297"/>
      <c r="F743" s="297"/>
      <c r="G743" s="297"/>
      <c r="H743" s="297"/>
      <c r="I743" s="297"/>
      <c r="J743" s="297"/>
      <c r="K743" s="297"/>
      <c r="L743" s="297"/>
      <c r="M743" s="297"/>
      <c r="N743" s="699"/>
      <c r="O743" s="699"/>
      <c r="P743" s="297"/>
      <c r="Q743" s="297"/>
      <c r="R743" s="297"/>
      <c r="S743" s="297"/>
      <c r="T743" s="297"/>
      <c r="U743" s="297"/>
      <c r="V743" s="297"/>
      <c r="W743" s="297"/>
      <c r="X743" s="297"/>
      <c r="Y743" s="297"/>
      <c r="Z743" s="297"/>
    </row>
    <row r="744" spans="1:26" ht="15.75" customHeight="1">
      <c r="A744" s="297"/>
      <c r="B744" s="297"/>
      <c r="C744" s="297"/>
      <c r="D744" s="297"/>
      <c r="E744" s="297"/>
      <c r="F744" s="297"/>
      <c r="G744" s="297"/>
      <c r="H744" s="297"/>
      <c r="I744" s="297"/>
      <c r="J744" s="297"/>
      <c r="K744" s="297"/>
      <c r="L744" s="297"/>
      <c r="M744" s="297"/>
      <c r="N744" s="699"/>
      <c r="O744" s="699"/>
      <c r="P744" s="297"/>
      <c r="Q744" s="297"/>
      <c r="R744" s="297"/>
      <c r="S744" s="297"/>
      <c r="T744" s="297"/>
      <c r="U744" s="297"/>
      <c r="V744" s="297"/>
      <c r="W744" s="297"/>
      <c r="X744" s="297"/>
      <c r="Y744" s="297"/>
      <c r="Z744" s="297"/>
    </row>
    <row r="745" spans="1:26" ht="15.75" customHeight="1">
      <c r="A745" s="297"/>
      <c r="B745" s="297"/>
      <c r="C745" s="297"/>
      <c r="D745" s="297"/>
      <c r="E745" s="297"/>
      <c r="F745" s="297"/>
      <c r="G745" s="297"/>
      <c r="H745" s="297"/>
      <c r="I745" s="297"/>
      <c r="J745" s="297"/>
      <c r="K745" s="297"/>
      <c r="L745" s="297"/>
      <c r="M745" s="297"/>
      <c r="N745" s="699"/>
      <c r="O745" s="699"/>
      <c r="P745" s="297"/>
      <c r="Q745" s="297"/>
      <c r="R745" s="297"/>
      <c r="S745" s="297"/>
      <c r="T745" s="297"/>
      <c r="U745" s="297"/>
      <c r="V745" s="297"/>
      <c r="W745" s="297"/>
      <c r="X745" s="297"/>
      <c r="Y745" s="297"/>
      <c r="Z745" s="297"/>
    </row>
    <row r="746" spans="1:26" ht="15.75" customHeight="1">
      <c r="A746" s="297"/>
      <c r="B746" s="297"/>
      <c r="C746" s="297"/>
      <c r="D746" s="297"/>
      <c r="E746" s="297"/>
      <c r="F746" s="297"/>
      <c r="G746" s="297"/>
      <c r="H746" s="297"/>
      <c r="I746" s="297"/>
      <c r="J746" s="297"/>
      <c r="K746" s="297"/>
      <c r="L746" s="297"/>
      <c r="M746" s="297"/>
      <c r="N746" s="699"/>
      <c r="O746" s="699"/>
      <c r="P746" s="297"/>
      <c r="Q746" s="297"/>
      <c r="R746" s="297"/>
      <c r="S746" s="297"/>
      <c r="T746" s="297"/>
      <c r="U746" s="297"/>
      <c r="V746" s="297"/>
      <c r="W746" s="297"/>
      <c r="X746" s="297"/>
      <c r="Y746" s="297"/>
      <c r="Z746" s="297"/>
    </row>
    <row r="747" spans="1:26" ht="15.75" customHeight="1">
      <c r="A747" s="297"/>
      <c r="B747" s="297"/>
      <c r="C747" s="297"/>
      <c r="D747" s="297"/>
      <c r="E747" s="297"/>
      <c r="F747" s="297"/>
      <c r="G747" s="297"/>
      <c r="H747" s="297"/>
      <c r="I747" s="297"/>
      <c r="J747" s="297"/>
      <c r="K747" s="297"/>
      <c r="L747" s="297"/>
      <c r="M747" s="297"/>
      <c r="N747" s="699"/>
      <c r="O747" s="699"/>
      <c r="P747" s="297"/>
      <c r="Q747" s="297"/>
      <c r="R747" s="297"/>
      <c r="S747" s="297"/>
      <c r="T747" s="297"/>
      <c r="U747" s="297"/>
      <c r="V747" s="297"/>
      <c r="W747" s="297"/>
      <c r="X747" s="297"/>
      <c r="Y747" s="297"/>
      <c r="Z747" s="297"/>
    </row>
    <row r="748" spans="1:26" ht="15.75" customHeight="1">
      <c r="A748" s="297"/>
      <c r="B748" s="297"/>
      <c r="C748" s="297"/>
      <c r="D748" s="297"/>
      <c r="E748" s="297"/>
      <c r="F748" s="297"/>
      <c r="G748" s="297"/>
      <c r="H748" s="297"/>
      <c r="I748" s="297"/>
      <c r="J748" s="297"/>
      <c r="K748" s="297"/>
      <c r="L748" s="297"/>
      <c r="M748" s="297"/>
      <c r="N748" s="699"/>
      <c r="O748" s="699"/>
      <c r="P748" s="297"/>
      <c r="Q748" s="297"/>
      <c r="R748" s="297"/>
      <c r="S748" s="297"/>
      <c r="T748" s="297"/>
      <c r="U748" s="297"/>
      <c r="V748" s="297"/>
      <c r="W748" s="297"/>
      <c r="X748" s="297"/>
      <c r="Y748" s="297"/>
      <c r="Z748" s="297"/>
    </row>
    <row r="749" spans="1:26" ht="15.75" customHeight="1">
      <c r="A749" s="297"/>
      <c r="B749" s="297"/>
      <c r="C749" s="297"/>
      <c r="D749" s="297"/>
      <c r="E749" s="297"/>
      <c r="F749" s="297"/>
      <c r="G749" s="297"/>
      <c r="H749" s="297"/>
      <c r="I749" s="297"/>
      <c r="J749" s="297"/>
      <c r="K749" s="297"/>
      <c r="L749" s="297"/>
      <c r="M749" s="297"/>
      <c r="N749" s="699"/>
      <c r="O749" s="699"/>
      <c r="P749" s="297"/>
      <c r="Q749" s="297"/>
      <c r="R749" s="297"/>
      <c r="S749" s="297"/>
      <c r="T749" s="297"/>
      <c r="U749" s="297"/>
      <c r="V749" s="297"/>
      <c r="W749" s="297"/>
      <c r="X749" s="297"/>
      <c r="Y749" s="297"/>
      <c r="Z749" s="297"/>
    </row>
    <row r="750" spans="1:26" ht="15.75" customHeight="1">
      <c r="A750" s="297"/>
      <c r="B750" s="297"/>
      <c r="C750" s="297"/>
      <c r="D750" s="297"/>
      <c r="E750" s="297"/>
      <c r="F750" s="297"/>
      <c r="G750" s="297"/>
      <c r="H750" s="297"/>
      <c r="I750" s="297"/>
      <c r="J750" s="297"/>
      <c r="K750" s="297"/>
      <c r="L750" s="297"/>
      <c r="M750" s="297"/>
      <c r="N750" s="699"/>
      <c r="O750" s="699"/>
      <c r="P750" s="297"/>
      <c r="Q750" s="297"/>
      <c r="R750" s="297"/>
      <c r="S750" s="297"/>
      <c r="T750" s="297"/>
      <c r="U750" s="297"/>
      <c r="V750" s="297"/>
      <c r="W750" s="297"/>
      <c r="X750" s="297"/>
      <c r="Y750" s="297"/>
      <c r="Z750" s="297"/>
    </row>
    <row r="751" spans="1:26" ht="15.75" customHeight="1">
      <c r="A751" s="297"/>
      <c r="B751" s="297"/>
      <c r="C751" s="297"/>
      <c r="D751" s="297"/>
      <c r="E751" s="297"/>
      <c r="F751" s="297"/>
      <c r="G751" s="297"/>
      <c r="H751" s="297"/>
      <c r="I751" s="297"/>
      <c r="J751" s="297"/>
      <c r="K751" s="297"/>
      <c r="L751" s="297"/>
      <c r="M751" s="297"/>
      <c r="N751" s="699"/>
      <c r="O751" s="699"/>
      <c r="P751" s="297"/>
      <c r="Q751" s="297"/>
      <c r="R751" s="297"/>
      <c r="S751" s="297"/>
      <c r="T751" s="297"/>
      <c r="U751" s="297"/>
      <c r="V751" s="297"/>
      <c r="W751" s="297"/>
      <c r="X751" s="297"/>
      <c r="Y751" s="297"/>
      <c r="Z751" s="297"/>
    </row>
    <row r="752" spans="1:26" ht="15.75" customHeight="1">
      <c r="A752" s="297"/>
      <c r="B752" s="297"/>
      <c r="C752" s="297"/>
      <c r="D752" s="297"/>
      <c r="E752" s="297"/>
      <c r="F752" s="297"/>
      <c r="G752" s="297"/>
      <c r="H752" s="297"/>
      <c r="I752" s="297"/>
      <c r="J752" s="297"/>
      <c r="K752" s="297"/>
      <c r="L752" s="297"/>
      <c r="M752" s="297"/>
      <c r="N752" s="699"/>
      <c r="O752" s="699"/>
      <c r="P752" s="297"/>
      <c r="Q752" s="297"/>
      <c r="R752" s="297"/>
      <c r="S752" s="297"/>
      <c r="T752" s="297"/>
      <c r="U752" s="297"/>
      <c r="V752" s="297"/>
      <c r="W752" s="297"/>
      <c r="X752" s="297"/>
      <c r="Y752" s="297"/>
      <c r="Z752" s="297"/>
    </row>
    <row r="753" spans="1:26" ht="15.75" customHeight="1">
      <c r="A753" s="297"/>
      <c r="B753" s="297"/>
      <c r="C753" s="297"/>
      <c r="D753" s="297"/>
      <c r="E753" s="297"/>
      <c r="F753" s="297"/>
      <c r="G753" s="297"/>
      <c r="H753" s="297"/>
      <c r="I753" s="297"/>
      <c r="J753" s="297"/>
      <c r="K753" s="297"/>
      <c r="L753" s="297"/>
      <c r="M753" s="297"/>
      <c r="N753" s="699"/>
      <c r="O753" s="699"/>
      <c r="P753" s="297"/>
      <c r="Q753" s="297"/>
      <c r="R753" s="297"/>
      <c r="S753" s="297"/>
      <c r="T753" s="297"/>
      <c r="U753" s="297"/>
      <c r="V753" s="297"/>
      <c r="W753" s="297"/>
      <c r="X753" s="297"/>
      <c r="Y753" s="297"/>
      <c r="Z753" s="297"/>
    </row>
    <row r="754" spans="1:26" ht="15.75" customHeight="1">
      <c r="A754" s="297"/>
      <c r="B754" s="297"/>
      <c r="C754" s="297"/>
      <c r="D754" s="297"/>
      <c r="E754" s="297"/>
      <c r="F754" s="297"/>
      <c r="G754" s="297"/>
      <c r="H754" s="297"/>
      <c r="I754" s="297"/>
      <c r="J754" s="297"/>
      <c r="K754" s="297"/>
      <c r="L754" s="297"/>
      <c r="M754" s="297"/>
      <c r="N754" s="699"/>
      <c r="O754" s="699"/>
      <c r="P754" s="297"/>
      <c r="Q754" s="297"/>
      <c r="R754" s="297"/>
      <c r="S754" s="297"/>
      <c r="T754" s="297"/>
      <c r="U754" s="297"/>
      <c r="V754" s="297"/>
      <c r="W754" s="297"/>
      <c r="X754" s="297"/>
      <c r="Y754" s="297"/>
      <c r="Z754" s="297"/>
    </row>
    <row r="755" spans="1:26" ht="15.75" customHeight="1">
      <c r="A755" s="297"/>
      <c r="B755" s="297"/>
      <c r="C755" s="297"/>
      <c r="D755" s="297"/>
      <c r="E755" s="297"/>
      <c r="F755" s="297"/>
      <c r="G755" s="297"/>
      <c r="H755" s="297"/>
      <c r="I755" s="297"/>
      <c r="J755" s="297"/>
      <c r="K755" s="297"/>
      <c r="L755" s="297"/>
      <c r="M755" s="297"/>
      <c r="N755" s="699"/>
      <c r="O755" s="699"/>
      <c r="P755" s="297"/>
      <c r="Q755" s="297"/>
      <c r="R755" s="297"/>
      <c r="S755" s="297"/>
      <c r="T755" s="297"/>
      <c r="U755" s="297"/>
      <c r="V755" s="297"/>
      <c r="W755" s="297"/>
      <c r="X755" s="297"/>
      <c r="Y755" s="297"/>
      <c r="Z755" s="297"/>
    </row>
    <row r="756" spans="1:26" ht="15.75" customHeight="1">
      <c r="A756" s="297"/>
      <c r="B756" s="297"/>
      <c r="C756" s="297"/>
      <c r="D756" s="297"/>
      <c r="E756" s="297"/>
      <c r="F756" s="297"/>
      <c r="G756" s="297"/>
      <c r="H756" s="297"/>
      <c r="I756" s="297"/>
      <c r="J756" s="297"/>
      <c r="K756" s="297"/>
      <c r="L756" s="297"/>
      <c r="M756" s="297"/>
      <c r="N756" s="699"/>
      <c r="O756" s="699"/>
      <c r="P756" s="297"/>
      <c r="Q756" s="297"/>
      <c r="R756" s="297"/>
      <c r="S756" s="297"/>
      <c r="T756" s="297"/>
      <c r="U756" s="297"/>
      <c r="V756" s="297"/>
      <c r="W756" s="297"/>
      <c r="X756" s="297"/>
      <c r="Y756" s="297"/>
      <c r="Z756" s="297"/>
    </row>
    <row r="757" spans="1:26" ht="15.75" customHeight="1">
      <c r="A757" s="297"/>
      <c r="B757" s="297"/>
      <c r="C757" s="297"/>
      <c r="D757" s="297"/>
      <c r="E757" s="297"/>
      <c r="F757" s="297"/>
      <c r="G757" s="297"/>
      <c r="H757" s="297"/>
      <c r="I757" s="297"/>
      <c r="J757" s="297"/>
      <c r="K757" s="297"/>
      <c r="L757" s="297"/>
      <c r="M757" s="297"/>
      <c r="N757" s="699"/>
      <c r="O757" s="699"/>
      <c r="P757" s="297"/>
      <c r="Q757" s="297"/>
      <c r="R757" s="297"/>
      <c r="S757" s="297"/>
      <c r="T757" s="297"/>
      <c r="U757" s="297"/>
      <c r="V757" s="297"/>
      <c r="W757" s="297"/>
      <c r="X757" s="297"/>
      <c r="Y757" s="297"/>
      <c r="Z757" s="297"/>
    </row>
    <row r="758" spans="1:26" ht="15.75" customHeight="1">
      <c r="A758" s="297"/>
      <c r="B758" s="297"/>
      <c r="C758" s="297"/>
      <c r="D758" s="297"/>
      <c r="E758" s="297"/>
      <c r="F758" s="297"/>
      <c r="G758" s="297"/>
      <c r="H758" s="297"/>
      <c r="I758" s="297"/>
      <c r="J758" s="297"/>
      <c r="K758" s="297"/>
      <c r="L758" s="297"/>
      <c r="M758" s="297"/>
      <c r="N758" s="699"/>
      <c r="O758" s="699"/>
      <c r="P758" s="297"/>
      <c r="Q758" s="297"/>
      <c r="R758" s="297"/>
      <c r="S758" s="297"/>
      <c r="T758" s="297"/>
      <c r="U758" s="297"/>
      <c r="V758" s="297"/>
      <c r="W758" s="297"/>
      <c r="X758" s="297"/>
      <c r="Y758" s="297"/>
      <c r="Z758" s="297"/>
    </row>
    <row r="759" spans="1:26" ht="15.75" customHeight="1">
      <c r="A759" s="297"/>
      <c r="B759" s="297"/>
      <c r="C759" s="297"/>
      <c r="D759" s="297"/>
      <c r="E759" s="297"/>
      <c r="F759" s="297"/>
      <c r="G759" s="297"/>
      <c r="H759" s="297"/>
      <c r="I759" s="297"/>
      <c r="J759" s="297"/>
      <c r="K759" s="297"/>
      <c r="L759" s="297"/>
      <c r="M759" s="297"/>
      <c r="N759" s="699"/>
      <c r="O759" s="699"/>
      <c r="P759" s="297"/>
      <c r="Q759" s="297"/>
      <c r="R759" s="297"/>
      <c r="S759" s="297"/>
      <c r="T759" s="297"/>
      <c r="U759" s="297"/>
      <c r="V759" s="297"/>
      <c r="W759" s="297"/>
      <c r="X759" s="297"/>
      <c r="Y759" s="297"/>
      <c r="Z759" s="297"/>
    </row>
    <row r="760" spans="1:26" ht="15.75" customHeight="1">
      <c r="A760" s="297"/>
      <c r="B760" s="297"/>
      <c r="C760" s="297"/>
      <c r="D760" s="297"/>
      <c r="E760" s="297"/>
      <c r="F760" s="297"/>
      <c r="G760" s="297"/>
      <c r="H760" s="297"/>
      <c r="I760" s="297"/>
      <c r="J760" s="297"/>
      <c r="K760" s="297"/>
      <c r="L760" s="297"/>
      <c r="M760" s="297"/>
      <c r="N760" s="699"/>
      <c r="O760" s="699"/>
      <c r="P760" s="297"/>
      <c r="Q760" s="297"/>
      <c r="R760" s="297"/>
      <c r="S760" s="297"/>
      <c r="T760" s="297"/>
      <c r="U760" s="297"/>
      <c r="V760" s="297"/>
      <c r="W760" s="297"/>
      <c r="X760" s="297"/>
      <c r="Y760" s="297"/>
      <c r="Z760" s="297"/>
    </row>
    <row r="761" spans="1:26" ht="15.75" customHeight="1">
      <c r="A761" s="297"/>
      <c r="B761" s="297"/>
      <c r="C761" s="297"/>
      <c r="D761" s="297"/>
      <c r="E761" s="297"/>
      <c r="F761" s="297"/>
      <c r="G761" s="297"/>
      <c r="H761" s="297"/>
      <c r="I761" s="297"/>
      <c r="J761" s="297"/>
      <c r="K761" s="297"/>
      <c r="L761" s="297"/>
      <c r="M761" s="297"/>
      <c r="N761" s="699"/>
      <c r="O761" s="699"/>
      <c r="P761" s="297"/>
      <c r="Q761" s="297"/>
      <c r="R761" s="297"/>
      <c r="S761" s="297"/>
      <c r="T761" s="297"/>
      <c r="U761" s="297"/>
      <c r="V761" s="297"/>
      <c r="W761" s="297"/>
      <c r="X761" s="297"/>
      <c r="Y761" s="297"/>
      <c r="Z761" s="297"/>
    </row>
    <row r="762" spans="1:26" ht="15.75" customHeight="1">
      <c r="A762" s="297"/>
      <c r="B762" s="297"/>
      <c r="C762" s="297"/>
      <c r="D762" s="297"/>
      <c r="E762" s="297"/>
      <c r="F762" s="297"/>
      <c r="G762" s="297"/>
      <c r="H762" s="297"/>
      <c r="I762" s="297"/>
      <c r="J762" s="297"/>
      <c r="K762" s="297"/>
      <c r="L762" s="297"/>
      <c r="M762" s="297"/>
      <c r="N762" s="699"/>
      <c r="O762" s="699"/>
      <c r="P762" s="297"/>
      <c r="Q762" s="297"/>
      <c r="R762" s="297"/>
      <c r="S762" s="297"/>
      <c r="T762" s="297"/>
      <c r="U762" s="297"/>
      <c r="V762" s="297"/>
      <c r="W762" s="297"/>
      <c r="X762" s="297"/>
      <c r="Y762" s="297"/>
      <c r="Z762" s="297"/>
    </row>
    <row r="763" spans="1:26" ht="15.75" customHeight="1">
      <c r="A763" s="297"/>
      <c r="B763" s="297"/>
      <c r="C763" s="297"/>
      <c r="D763" s="297"/>
      <c r="E763" s="297"/>
      <c r="F763" s="297"/>
      <c r="G763" s="297"/>
      <c r="H763" s="297"/>
      <c r="I763" s="297"/>
      <c r="J763" s="297"/>
      <c r="K763" s="297"/>
      <c r="L763" s="297"/>
      <c r="M763" s="297"/>
      <c r="N763" s="699"/>
      <c r="O763" s="699"/>
      <c r="P763" s="297"/>
      <c r="Q763" s="297"/>
      <c r="R763" s="297"/>
      <c r="S763" s="297"/>
      <c r="T763" s="297"/>
      <c r="U763" s="297"/>
      <c r="V763" s="297"/>
      <c r="W763" s="297"/>
      <c r="X763" s="297"/>
      <c r="Y763" s="297"/>
      <c r="Z763" s="297"/>
    </row>
    <row r="764" spans="1:26" ht="15.75" customHeight="1">
      <c r="A764" s="297"/>
      <c r="B764" s="297"/>
      <c r="C764" s="297"/>
      <c r="D764" s="297"/>
      <c r="E764" s="297"/>
      <c r="F764" s="297"/>
      <c r="G764" s="297"/>
      <c r="H764" s="297"/>
      <c r="I764" s="297"/>
      <c r="J764" s="297"/>
      <c r="K764" s="297"/>
      <c r="L764" s="297"/>
      <c r="M764" s="297"/>
      <c r="N764" s="699"/>
      <c r="O764" s="699"/>
      <c r="P764" s="297"/>
      <c r="Q764" s="297"/>
      <c r="R764" s="297"/>
      <c r="S764" s="297"/>
      <c r="T764" s="297"/>
      <c r="U764" s="297"/>
      <c r="V764" s="297"/>
      <c r="W764" s="297"/>
      <c r="X764" s="297"/>
      <c r="Y764" s="297"/>
      <c r="Z764" s="297"/>
    </row>
    <row r="765" spans="1:26" ht="15.75" customHeight="1">
      <c r="A765" s="297"/>
      <c r="B765" s="297"/>
      <c r="C765" s="297"/>
      <c r="D765" s="297"/>
      <c r="E765" s="297"/>
      <c r="F765" s="297"/>
      <c r="G765" s="297"/>
      <c r="H765" s="297"/>
      <c r="I765" s="297"/>
      <c r="J765" s="297"/>
      <c r="K765" s="297"/>
      <c r="L765" s="297"/>
      <c r="M765" s="297"/>
      <c r="N765" s="699"/>
      <c r="O765" s="699"/>
      <c r="P765" s="297"/>
      <c r="Q765" s="297"/>
      <c r="R765" s="297"/>
      <c r="S765" s="297"/>
      <c r="T765" s="297"/>
      <c r="U765" s="297"/>
      <c r="V765" s="297"/>
      <c r="W765" s="297"/>
      <c r="X765" s="297"/>
      <c r="Y765" s="297"/>
      <c r="Z765" s="297"/>
    </row>
    <row r="766" spans="1:26" ht="15.75" customHeight="1">
      <c r="A766" s="297"/>
      <c r="B766" s="297"/>
      <c r="C766" s="297"/>
      <c r="D766" s="297"/>
      <c r="E766" s="297"/>
      <c r="F766" s="297"/>
      <c r="G766" s="297"/>
      <c r="H766" s="297"/>
      <c r="I766" s="297"/>
      <c r="J766" s="297"/>
      <c r="K766" s="297"/>
      <c r="L766" s="297"/>
      <c r="M766" s="297"/>
      <c r="N766" s="699"/>
      <c r="O766" s="699"/>
      <c r="P766" s="297"/>
      <c r="Q766" s="297"/>
      <c r="R766" s="297"/>
      <c r="S766" s="297"/>
      <c r="T766" s="297"/>
      <c r="U766" s="297"/>
      <c r="V766" s="297"/>
      <c r="W766" s="297"/>
      <c r="X766" s="297"/>
      <c r="Y766" s="297"/>
      <c r="Z766" s="297"/>
    </row>
    <row r="767" spans="1:26" ht="15.75" customHeight="1">
      <c r="A767" s="297"/>
      <c r="B767" s="297"/>
      <c r="C767" s="297"/>
      <c r="D767" s="297"/>
      <c r="E767" s="297"/>
      <c r="F767" s="297"/>
      <c r="G767" s="297"/>
      <c r="H767" s="297"/>
      <c r="I767" s="297"/>
      <c r="J767" s="297"/>
      <c r="K767" s="297"/>
      <c r="L767" s="297"/>
      <c r="M767" s="297"/>
      <c r="N767" s="699"/>
      <c r="O767" s="699"/>
      <c r="P767" s="297"/>
      <c r="Q767" s="297"/>
      <c r="R767" s="297"/>
      <c r="S767" s="297"/>
      <c r="T767" s="297"/>
      <c r="U767" s="297"/>
      <c r="V767" s="297"/>
      <c r="W767" s="297"/>
      <c r="X767" s="297"/>
      <c r="Y767" s="297"/>
      <c r="Z767" s="297"/>
    </row>
    <row r="768" spans="1:26" ht="15.75" customHeight="1">
      <c r="A768" s="297"/>
      <c r="B768" s="297"/>
      <c r="C768" s="297"/>
      <c r="D768" s="297"/>
      <c r="E768" s="297"/>
      <c r="F768" s="297"/>
      <c r="G768" s="297"/>
      <c r="H768" s="297"/>
      <c r="I768" s="297"/>
      <c r="J768" s="297"/>
      <c r="K768" s="297"/>
      <c r="L768" s="297"/>
      <c r="M768" s="297"/>
      <c r="N768" s="699"/>
      <c r="O768" s="699"/>
      <c r="P768" s="297"/>
      <c r="Q768" s="297"/>
      <c r="R768" s="297"/>
      <c r="S768" s="297"/>
      <c r="T768" s="297"/>
      <c r="U768" s="297"/>
      <c r="V768" s="297"/>
      <c r="W768" s="297"/>
      <c r="X768" s="297"/>
      <c r="Y768" s="297"/>
      <c r="Z768" s="297"/>
    </row>
    <row r="769" spans="1:26" ht="15.75" customHeight="1">
      <c r="A769" s="297"/>
      <c r="B769" s="297"/>
      <c r="C769" s="297"/>
      <c r="D769" s="297"/>
      <c r="E769" s="297"/>
      <c r="F769" s="297"/>
      <c r="G769" s="297"/>
      <c r="H769" s="297"/>
      <c r="I769" s="297"/>
      <c r="J769" s="297"/>
      <c r="K769" s="297"/>
      <c r="L769" s="297"/>
      <c r="M769" s="297"/>
      <c r="N769" s="699"/>
      <c r="O769" s="699"/>
      <c r="P769" s="297"/>
      <c r="Q769" s="297"/>
      <c r="R769" s="297"/>
      <c r="S769" s="297"/>
      <c r="T769" s="297"/>
      <c r="U769" s="297"/>
      <c r="V769" s="297"/>
      <c r="W769" s="297"/>
      <c r="X769" s="297"/>
      <c r="Y769" s="297"/>
      <c r="Z769" s="297"/>
    </row>
    <row r="770" spans="1:26" ht="15.75" customHeight="1">
      <c r="A770" s="297"/>
      <c r="B770" s="297"/>
      <c r="C770" s="297"/>
      <c r="D770" s="297"/>
      <c r="E770" s="297"/>
      <c r="F770" s="297"/>
      <c r="G770" s="297"/>
      <c r="H770" s="297"/>
      <c r="I770" s="297"/>
      <c r="J770" s="297"/>
      <c r="K770" s="297"/>
      <c r="L770" s="297"/>
      <c r="M770" s="297"/>
      <c r="N770" s="699"/>
      <c r="O770" s="699"/>
      <c r="P770" s="297"/>
      <c r="Q770" s="297"/>
      <c r="R770" s="297"/>
      <c r="S770" s="297"/>
      <c r="T770" s="297"/>
      <c r="U770" s="297"/>
      <c r="V770" s="297"/>
      <c r="W770" s="297"/>
      <c r="X770" s="297"/>
      <c r="Y770" s="297"/>
      <c r="Z770" s="297"/>
    </row>
    <row r="771" spans="1:26" ht="15.75" customHeight="1">
      <c r="A771" s="297"/>
      <c r="B771" s="297"/>
      <c r="C771" s="297"/>
      <c r="D771" s="297"/>
      <c r="E771" s="297"/>
      <c r="F771" s="297"/>
      <c r="G771" s="297"/>
      <c r="H771" s="297"/>
      <c r="I771" s="297"/>
      <c r="J771" s="297"/>
      <c r="K771" s="297"/>
      <c r="L771" s="297"/>
      <c r="M771" s="297"/>
      <c r="N771" s="699"/>
      <c r="O771" s="699"/>
      <c r="P771" s="297"/>
      <c r="Q771" s="297"/>
      <c r="R771" s="297"/>
      <c r="S771" s="297"/>
      <c r="T771" s="297"/>
      <c r="U771" s="297"/>
      <c r="V771" s="297"/>
      <c r="W771" s="297"/>
      <c r="X771" s="297"/>
      <c r="Y771" s="297"/>
      <c r="Z771" s="297"/>
    </row>
    <row r="772" spans="1:26" ht="15.75" customHeight="1">
      <c r="A772" s="297"/>
      <c r="B772" s="297"/>
      <c r="C772" s="297"/>
      <c r="D772" s="297"/>
      <c r="E772" s="297"/>
      <c r="F772" s="297"/>
      <c r="G772" s="297"/>
      <c r="H772" s="297"/>
      <c r="I772" s="297"/>
      <c r="J772" s="297"/>
      <c r="K772" s="297"/>
      <c r="L772" s="297"/>
      <c r="M772" s="297"/>
      <c r="N772" s="699"/>
      <c r="O772" s="699"/>
      <c r="P772" s="297"/>
      <c r="Q772" s="297"/>
      <c r="R772" s="297"/>
      <c r="S772" s="297"/>
      <c r="T772" s="297"/>
      <c r="U772" s="297"/>
      <c r="V772" s="297"/>
      <c r="W772" s="297"/>
      <c r="X772" s="297"/>
      <c r="Y772" s="297"/>
      <c r="Z772" s="297"/>
    </row>
    <row r="773" spans="1:26" ht="15.75" customHeight="1">
      <c r="A773" s="297"/>
      <c r="B773" s="297"/>
      <c r="C773" s="297"/>
      <c r="D773" s="297"/>
      <c r="E773" s="297"/>
      <c r="F773" s="297"/>
      <c r="G773" s="297"/>
      <c r="H773" s="297"/>
      <c r="I773" s="297"/>
      <c r="J773" s="297"/>
      <c r="K773" s="297"/>
      <c r="L773" s="297"/>
      <c r="M773" s="297"/>
      <c r="N773" s="699"/>
      <c r="O773" s="699"/>
      <c r="P773" s="297"/>
      <c r="Q773" s="297"/>
      <c r="R773" s="297"/>
      <c r="S773" s="297"/>
      <c r="T773" s="297"/>
      <c r="U773" s="297"/>
      <c r="V773" s="297"/>
      <c r="W773" s="297"/>
      <c r="X773" s="297"/>
      <c r="Y773" s="297"/>
      <c r="Z773" s="297"/>
    </row>
    <row r="774" spans="1:26" ht="15.75" customHeight="1">
      <c r="A774" s="297"/>
      <c r="B774" s="297"/>
      <c r="C774" s="297"/>
      <c r="D774" s="297"/>
      <c r="E774" s="297"/>
      <c r="F774" s="297"/>
      <c r="G774" s="297"/>
      <c r="H774" s="297"/>
      <c r="I774" s="297"/>
      <c r="J774" s="297"/>
      <c r="K774" s="297"/>
      <c r="L774" s="297"/>
      <c r="M774" s="297"/>
      <c r="N774" s="699"/>
      <c r="O774" s="699"/>
      <c r="P774" s="297"/>
      <c r="Q774" s="297"/>
      <c r="R774" s="297"/>
      <c r="S774" s="297"/>
      <c r="T774" s="297"/>
      <c r="U774" s="297"/>
      <c r="V774" s="297"/>
      <c r="W774" s="297"/>
      <c r="X774" s="297"/>
      <c r="Y774" s="297"/>
      <c r="Z774" s="297"/>
    </row>
    <row r="775" spans="1:26" ht="15.75" customHeight="1">
      <c r="A775" s="297"/>
      <c r="B775" s="297"/>
      <c r="C775" s="297"/>
      <c r="D775" s="297"/>
      <c r="E775" s="297"/>
      <c r="F775" s="297"/>
      <c r="G775" s="297"/>
      <c r="H775" s="297"/>
      <c r="I775" s="297"/>
      <c r="J775" s="297"/>
      <c r="K775" s="297"/>
      <c r="L775" s="297"/>
      <c r="M775" s="297"/>
      <c r="N775" s="699"/>
      <c r="O775" s="699"/>
      <c r="P775" s="297"/>
      <c r="Q775" s="297"/>
      <c r="R775" s="297"/>
      <c r="S775" s="297"/>
      <c r="T775" s="297"/>
      <c r="U775" s="297"/>
      <c r="V775" s="297"/>
      <c r="W775" s="297"/>
      <c r="X775" s="297"/>
      <c r="Y775" s="297"/>
      <c r="Z775" s="297"/>
    </row>
    <row r="776" spans="1:26" ht="15.75" customHeight="1">
      <c r="A776" s="297"/>
      <c r="B776" s="297"/>
      <c r="C776" s="297"/>
      <c r="D776" s="297"/>
      <c r="E776" s="297"/>
      <c r="F776" s="297"/>
      <c r="G776" s="297"/>
      <c r="H776" s="297"/>
      <c r="I776" s="297"/>
      <c r="J776" s="297"/>
      <c r="K776" s="297"/>
      <c r="L776" s="297"/>
      <c r="M776" s="297"/>
      <c r="N776" s="699"/>
      <c r="O776" s="699"/>
      <c r="P776" s="297"/>
      <c r="Q776" s="297"/>
      <c r="R776" s="297"/>
      <c r="S776" s="297"/>
      <c r="T776" s="297"/>
      <c r="U776" s="297"/>
      <c r="V776" s="297"/>
      <c r="W776" s="297"/>
      <c r="X776" s="297"/>
      <c r="Y776" s="297"/>
      <c r="Z776" s="297"/>
    </row>
    <row r="777" spans="1:26" ht="15.75" customHeight="1">
      <c r="A777" s="297"/>
      <c r="B777" s="297"/>
      <c r="C777" s="297"/>
      <c r="D777" s="297"/>
      <c r="E777" s="297"/>
      <c r="F777" s="297"/>
      <c r="G777" s="297"/>
      <c r="H777" s="297"/>
      <c r="I777" s="297"/>
      <c r="J777" s="297"/>
      <c r="K777" s="297"/>
      <c r="L777" s="297"/>
      <c r="M777" s="297"/>
      <c r="N777" s="699"/>
      <c r="O777" s="699"/>
      <c r="P777" s="297"/>
      <c r="Q777" s="297"/>
      <c r="R777" s="297"/>
      <c r="S777" s="297"/>
      <c r="T777" s="297"/>
      <c r="U777" s="297"/>
      <c r="V777" s="297"/>
      <c r="W777" s="297"/>
      <c r="X777" s="297"/>
      <c r="Y777" s="297"/>
      <c r="Z777" s="297"/>
    </row>
    <row r="778" spans="1:26" ht="15.75" customHeight="1">
      <c r="A778" s="297"/>
      <c r="B778" s="297"/>
      <c r="C778" s="297"/>
      <c r="D778" s="297"/>
      <c r="E778" s="297"/>
      <c r="F778" s="297"/>
      <c r="G778" s="297"/>
      <c r="H778" s="297"/>
      <c r="I778" s="297"/>
      <c r="J778" s="297"/>
      <c r="K778" s="297"/>
      <c r="L778" s="297"/>
      <c r="M778" s="297"/>
      <c r="N778" s="699"/>
      <c r="O778" s="699"/>
      <c r="P778" s="297"/>
      <c r="Q778" s="297"/>
      <c r="R778" s="297"/>
      <c r="S778" s="297"/>
      <c r="T778" s="297"/>
      <c r="U778" s="297"/>
      <c r="V778" s="297"/>
      <c r="W778" s="297"/>
      <c r="X778" s="297"/>
      <c r="Y778" s="297"/>
      <c r="Z778" s="297"/>
    </row>
    <row r="779" spans="1:26" ht="15.75" customHeight="1">
      <c r="A779" s="297"/>
      <c r="B779" s="297"/>
      <c r="C779" s="297"/>
      <c r="D779" s="297"/>
      <c r="E779" s="297"/>
      <c r="F779" s="297"/>
      <c r="G779" s="297"/>
      <c r="H779" s="297"/>
      <c r="I779" s="297"/>
      <c r="J779" s="297"/>
      <c r="K779" s="297"/>
      <c r="L779" s="297"/>
      <c r="M779" s="297"/>
      <c r="N779" s="699"/>
      <c r="O779" s="699"/>
      <c r="P779" s="297"/>
      <c r="Q779" s="297"/>
      <c r="R779" s="297"/>
      <c r="S779" s="297"/>
      <c r="T779" s="297"/>
      <c r="U779" s="297"/>
      <c r="V779" s="297"/>
      <c r="W779" s="297"/>
      <c r="X779" s="297"/>
      <c r="Y779" s="297"/>
      <c r="Z779" s="297"/>
    </row>
    <row r="780" spans="1:26" ht="15.75" customHeight="1">
      <c r="A780" s="297"/>
      <c r="B780" s="297"/>
      <c r="C780" s="297"/>
      <c r="D780" s="297"/>
      <c r="E780" s="297"/>
      <c r="F780" s="297"/>
      <c r="G780" s="297"/>
      <c r="H780" s="297"/>
      <c r="I780" s="297"/>
      <c r="J780" s="297"/>
      <c r="K780" s="297"/>
      <c r="L780" s="297"/>
      <c r="M780" s="297"/>
      <c r="N780" s="699"/>
      <c r="O780" s="699"/>
      <c r="P780" s="297"/>
      <c r="Q780" s="297"/>
      <c r="R780" s="297"/>
      <c r="S780" s="297"/>
      <c r="T780" s="297"/>
      <c r="U780" s="297"/>
      <c r="V780" s="297"/>
      <c r="W780" s="297"/>
      <c r="X780" s="297"/>
      <c r="Y780" s="297"/>
      <c r="Z780" s="297"/>
    </row>
    <row r="781" spans="1:26" ht="15.75" customHeight="1">
      <c r="A781" s="297"/>
      <c r="B781" s="297"/>
      <c r="C781" s="297"/>
      <c r="D781" s="297"/>
      <c r="E781" s="297"/>
      <c r="F781" s="297"/>
      <c r="G781" s="297"/>
      <c r="H781" s="297"/>
      <c r="I781" s="297"/>
      <c r="J781" s="297"/>
      <c r="K781" s="297"/>
      <c r="L781" s="297"/>
      <c r="M781" s="297"/>
      <c r="N781" s="699"/>
      <c r="O781" s="699"/>
      <c r="P781" s="297"/>
      <c r="Q781" s="297"/>
      <c r="R781" s="297"/>
      <c r="S781" s="297"/>
      <c r="T781" s="297"/>
      <c r="U781" s="297"/>
      <c r="V781" s="297"/>
      <c r="W781" s="297"/>
      <c r="X781" s="297"/>
      <c r="Y781" s="297"/>
      <c r="Z781" s="297"/>
    </row>
    <row r="782" spans="1:26" ht="15.75" customHeight="1">
      <c r="A782" s="297"/>
      <c r="B782" s="297"/>
      <c r="C782" s="297"/>
      <c r="D782" s="297"/>
      <c r="E782" s="297"/>
      <c r="F782" s="297"/>
      <c r="G782" s="297"/>
      <c r="H782" s="297"/>
      <c r="I782" s="297"/>
      <c r="J782" s="297"/>
      <c r="K782" s="297"/>
      <c r="L782" s="297"/>
      <c r="M782" s="297"/>
      <c r="N782" s="699"/>
      <c r="O782" s="699"/>
      <c r="P782" s="297"/>
      <c r="Q782" s="297"/>
      <c r="R782" s="297"/>
      <c r="S782" s="297"/>
      <c r="T782" s="297"/>
      <c r="U782" s="297"/>
      <c r="V782" s="297"/>
      <c r="W782" s="297"/>
      <c r="X782" s="297"/>
      <c r="Y782" s="297"/>
      <c r="Z782" s="297"/>
    </row>
    <row r="783" spans="1:26" ht="15.75" customHeight="1">
      <c r="A783" s="297"/>
      <c r="B783" s="297"/>
      <c r="C783" s="297"/>
      <c r="D783" s="297"/>
      <c r="E783" s="297"/>
      <c r="F783" s="297"/>
      <c r="G783" s="297"/>
      <c r="H783" s="297"/>
      <c r="I783" s="297"/>
      <c r="J783" s="297"/>
      <c r="K783" s="297"/>
      <c r="L783" s="297"/>
      <c r="M783" s="297"/>
      <c r="N783" s="699"/>
      <c r="O783" s="699"/>
      <c r="P783" s="297"/>
      <c r="Q783" s="297"/>
      <c r="R783" s="297"/>
      <c r="S783" s="297"/>
      <c r="T783" s="297"/>
      <c r="U783" s="297"/>
      <c r="V783" s="297"/>
      <c r="W783" s="297"/>
      <c r="X783" s="297"/>
      <c r="Y783" s="297"/>
      <c r="Z783" s="297"/>
    </row>
    <row r="784" spans="1:26" ht="15.75" customHeight="1">
      <c r="A784" s="297"/>
      <c r="B784" s="297"/>
      <c r="C784" s="297"/>
      <c r="D784" s="297"/>
      <c r="E784" s="297"/>
      <c r="F784" s="297"/>
      <c r="G784" s="297"/>
      <c r="H784" s="297"/>
      <c r="I784" s="297"/>
      <c r="J784" s="297"/>
      <c r="K784" s="297"/>
      <c r="L784" s="297"/>
      <c r="M784" s="297"/>
      <c r="N784" s="699"/>
      <c r="O784" s="699"/>
      <c r="P784" s="297"/>
      <c r="Q784" s="297"/>
      <c r="R784" s="297"/>
      <c r="S784" s="297"/>
      <c r="T784" s="297"/>
      <c r="U784" s="297"/>
      <c r="V784" s="297"/>
      <c r="W784" s="297"/>
      <c r="X784" s="297"/>
      <c r="Y784" s="297"/>
      <c r="Z784" s="297"/>
    </row>
    <row r="785" spans="1:26" ht="15.75" customHeight="1">
      <c r="A785" s="297"/>
      <c r="B785" s="297"/>
      <c r="C785" s="297"/>
      <c r="D785" s="297"/>
      <c r="E785" s="297"/>
      <c r="F785" s="297"/>
      <c r="G785" s="297"/>
      <c r="H785" s="297"/>
      <c r="I785" s="297"/>
      <c r="J785" s="297"/>
      <c r="K785" s="297"/>
      <c r="L785" s="297"/>
      <c r="M785" s="297"/>
      <c r="N785" s="699"/>
      <c r="O785" s="699"/>
      <c r="P785" s="297"/>
      <c r="Q785" s="297"/>
      <c r="R785" s="297"/>
      <c r="S785" s="297"/>
      <c r="T785" s="297"/>
      <c r="U785" s="297"/>
      <c r="V785" s="297"/>
      <c r="W785" s="297"/>
      <c r="X785" s="297"/>
      <c r="Y785" s="297"/>
      <c r="Z785" s="297"/>
    </row>
    <row r="786" spans="1:26" ht="15.75" customHeight="1">
      <c r="A786" s="297"/>
      <c r="B786" s="297"/>
      <c r="C786" s="297"/>
      <c r="D786" s="297"/>
      <c r="E786" s="297"/>
      <c r="F786" s="297"/>
      <c r="G786" s="297"/>
      <c r="H786" s="297"/>
      <c r="I786" s="297"/>
      <c r="J786" s="297"/>
      <c r="K786" s="297"/>
      <c r="L786" s="297"/>
      <c r="M786" s="297"/>
      <c r="N786" s="699"/>
      <c r="O786" s="699"/>
      <c r="P786" s="297"/>
      <c r="Q786" s="297"/>
      <c r="R786" s="297"/>
      <c r="S786" s="297"/>
      <c r="T786" s="297"/>
      <c r="U786" s="297"/>
      <c r="V786" s="297"/>
      <c r="W786" s="297"/>
      <c r="X786" s="297"/>
      <c r="Y786" s="297"/>
      <c r="Z786" s="297"/>
    </row>
    <row r="787" spans="1:26" ht="15.75" customHeight="1">
      <c r="A787" s="297"/>
      <c r="B787" s="297"/>
      <c r="C787" s="297"/>
      <c r="D787" s="297"/>
      <c r="E787" s="297"/>
      <c r="F787" s="297"/>
      <c r="G787" s="297"/>
      <c r="H787" s="297"/>
      <c r="I787" s="297"/>
      <c r="J787" s="297"/>
      <c r="K787" s="297"/>
      <c r="L787" s="297"/>
      <c r="M787" s="297"/>
      <c r="N787" s="699"/>
      <c r="O787" s="699"/>
      <c r="P787" s="297"/>
      <c r="Q787" s="297"/>
      <c r="R787" s="297"/>
      <c r="S787" s="297"/>
      <c r="T787" s="297"/>
      <c r="U787" s="297"/>
      <c r="V787" s="297"/>
      <c r="W787" s="297"/>
      <c r="X787" s="297"/>
      <c r="Y787" s="297"/>
      <c r="Z787" s="297"/>
    </row>
    <row r="788" spans="1:26" ht="15.75" customHeight="1">
      <c r="A788" s="297"/>
      <c r="B788" s="297"/>
      <c r="C788" s="297"/>
      <c r="D788" s="297"/>
      <c r="E788" s="297"/>
      <c r="F788" s="297"/>
      <c r="G788" s="297"/>
      <c r="H788" s="297"/>
      <c r="I788" s="297"/>
      <c r="J788" s="297"/>
      <c r="K788" s="297"/>
      <c r="L788" s="297"/>
      <c r="M788" s="297"/>
      <c r="N788" s="699"/>
      <c r="O788" s="699"/>
      <c r="P788" s="297"/>
      <c r="Q788" s="297"/>
      <c r="R788" s="297"/>
      <c r="S788" s="297"/>
      <c r="T788" s="297"/>
      <c r="U788" s="297"/>
      <c r="V788" s="297"/>
      <c r="W788" s="297"/>
      <c r="X788" s="297"/>
      <c r="Y788" s="297"/>
      <c r="Z788" s="297"/>
    </row>
    <row r="789" spans="1:26" ht="15.75" customHeight="1">
      <c r="A789" s="297"/>
      <c r="B789" s="297"/>
      <c r="C789" s="297"/>
      <c r="D789" s="297"/>
      <c r="E789" s="297"/>
      <c r="F789" s="297"/>
      <c r="G789" s="297"/>
      <c r="H789" s="297"/>
      <c r="I789" s="297"/>
      <c r="J789" s="297"/>
      <c r="K789" s="297"/>
      <c r="L789" s="297"/>
      <c r="M789" s="297"/>
      <c r="N789" s="699"/>
      <c r="O789" s="699"/>
      <c r="P789" s="297"/>
      <c r="Q789" s="297"/>
      <c r="R789" s="297"/>
      <c r="S789" s="297"/>
      <c r="T789" s="297"/>
      <c r="U789" s="297"/>
      <c r="V789" s="297"/>
      <c r="W789" s="297"/>
      <c r="X789" s="297"/>
      <c r="Y789" s="297"/>
      <c r="Z789" s="297"/>
    </row>
    <row r="790" spans="1:26" ht="15.75" customHeight="1">
      <c r="A790" s="297"/>
      <c r="B790" s="297"/>
      <c r="C790" s="297"/>
      <c r="D790" s="297"/>
      <c r="E790" s="297"/>
      <c r="F790" s="297"/>
      <c r="G790" s="297"/>
      <c r="H790" s="297"/>
      <c r="I790" s="297"/>
      <c r="J790" s="297"/>
      <c r="K790" s="297"/>
      <c r="L790" s="297"/>
      <c r="M790" s="297"/>
      <c r="N790" s="699"/>
      <c r="O790" s="699"/>
      <c r="P790" s="297"/>
      <c r="Q790" s="297"/>
      <c r="R790" s="297"/>
      <c r="S790" s="297"/>
      <c r="T790" s="297"/>
      <c r="U790" s="297"/>
      <c r="V790" s="297"/>
      <c r="W790" s="297"/>
      <c r="X790" s="297"/>
      <c r="Y790" s="297"/>
      <c r="Z790" s="297"/>
    </row>
    <row r="791" spans="1:26" ht="15.75" customHeight="1">
      <c r="A791" s="297"/>
      <c r="B791" s="297"/>
      <c r="C791" s="297"/>
      <c r="D791" s="297"/>
      <c r="E791" s="297"/>
      <c r="F791" s="297"/>
      <c r="G791" s="297"/>
      <c r="H791" s="297"/>
      <c r="I791" s="297"/>
      <c r="J791" s="297"/>
      <c r="K791" s="297"/>
      <c r="L791" s="297"/>
      <c r="M791" s="297"/>
      <c r="N791" s="699"/>
      <c r="O791" s="699"/>
      <c r="P791" s="297"/>
      <c r="Q791" s="297"/>
      <c r="R791" s="297"/>
      <c r="S791" s="297"/>
      <c r="T791" s="297"/>
      <c r="U791" s="297"/>
      <c r="V791" s="297"/>
      <c r="W791" s="297"/>
      <c r="X791" s="297"/>
      <c r="Y791" s="297"/>
      <c r="Z791" s="297"/>
    </row>
    <row r="792" spans="1:26" ht="15.75" customHeight="1">
      <c r="A792" s="297"/>
      <c r="B792" s="297"/>
      <c r="C792" s="297"/>
      <c r="D792" s="297"/>
      <c r="E792" s="297"/>
      <c r="F792" s="297"/>
      <c r="G792" s="297"/>
      <c r="H792" s="297"/>
      <c r="I792" s="297"/>
      <c r="J792" s="297"/>
      <c r="K792" s="297"/>
      <c r="L792" s="297"/>
      <c r="M792" s="297"/>
      <c r="N792" s="699"/>
      <c r="O792" s="699"/>
      <c r="P792" s="297"/>
      <c r="Q792" s="297"/>
      <c r="R792" s="297"/>
      <c r="S792" s="297"/>
      <c r="T792" s="297"/>
      <c r="U792" s="297"/>
      <c r="V792" s="297"/>
      <c r="W792" s="297"/>
      <c r="X792" s="297"/>
      <c r="Y792" s="297"/>
      <c r="Z792" s="297"/>
    </row>
    <row r="793" spans="1:26" ht="15.75" customHeight="1">
      <c r="A793" s="297"/>
      <c r="B793" s="297"/>
      <c r="C793" s="297"/>
      <c r="D793" s="297"/>
      <c r="E793" s="297"/>
      <c r="F793" s="297"/>
      <c r="G793" s="297"/>
      <c r="H793" s="297"/>
      <c r="I793" s="297"/>
      <c r="J793" s="297"/>
      <c r="K793" s="297"/>
      <c r="L793" s="297"/>
      <c r="M793" s="297"/>
      <c r="N793" s="699"/>
      <c r="O793" s="699"/>
      <c r="P793" s="297"/>
      <c r="Q793" s="297"/>
      <c r="R793" s="297"/>
      <c r="S793" s="297"/>
      <c r="T793" s="297"/>
      <c r="U793" s="297"/>
      <c r="V793" s="297"/>
      <c r="W793" s="297"/>
      <c r="X793" s="297"/>
      <c r="Y793" s="297"/>
      <c r="Z793" s="297"/>
    </row>
    <row r="794" spans="1:26" ht="15.75" customHeight="1">
      <c r="A794" s="297"/>
      <c r="B794" s="297"/>
      <c r="C794" s="297"/>
      <c r="D794" s="297"/>
      <c r="E794" s="297"/>
      <c r="F794" s="297"/>
      <c r="G794" s="297"/>
      <c r="H794" s="297"/>
      <c r="I794" s="297"/>
      <c r="J794" s="297"/>
      <c r="K794" s="297"/>
      <c r="L794" s="297"/>
      <c r="M794" s="297"/>
      <c r="N794" s="699"/>
      <c r="O794" s="699"/>
      <c r="P794" s="297"/>
      <c r="Q794" s="297"/>
      <c r="R794" s="297"/>
      <c r="S794" s="297"/>
      <c r="T794" s="297"/>
      <c r="U794" s="297"/>
      <c r="V794" s="297"/>
      <c r="W794" s="297"/>
      <c r="X794" s="297"/>
      <c r="Y794" s="297"/>
      <c r="Z794" s="297"/>
    </row>
    <row r="795" spans="1:26" ht="15.75" customHeight="1">
      <c r="A795" s="297"/>
      <c r="B795" s="297"/>
      <c r="C795" s="297"/>
      <c r="D795" s="297"/>
      <c r="E795" s="297"/>
      <c r="F795" s="297"/>
      <c r="G795" s="297"/>
      <c r="H795" s="297"/>
      <c r="I795" s="297"/>
      <c r="J795" s="297"/>
      <c r="K795" s="297"/>
      <c r="L795" s="297"/>
      <c r="M795" s="297"/>
      <c r="N795" s="699"/>
      <c r="O795" s="699"/>
      <c r="P795" s="297"/>
      <c r="Q795" s="297"/>
      <c r="R795" s="297"/>
      <c r="S795" s="297"/>
      <c r="T795" s="297"/>
      <c r="U795" s="297"/>
      <c r="V795" s="297"/>
      <c r="W795" s="297"/>
      <c r="X795" s="297"/>
      <c r="Y795" s="297"/>
      <c r="Z795" s="297"/>
    </row>
    <row r="796" spans="1:26" ht="15.75" customHeight="1">
      <c r="A796" s="297"/>
      <c r="B796" s="297"/>
      <c r="C796" s="297"/>
      <c r="D796" s="297"/>
      <c r="E796" s="297"/>
      <c r="F796" s="297"/>
      <c r="G796" s="297"/>
      <c r="H796" s="297"/>
      <c r="I796" s="297"/>
      <c r="J796" s="297"/>
      <c r="K796" s="297"/>
      <c r="L796" s="297"/>
      <c r="M796" s="297"/>
      <c r="N796" s="699"/>
      <c r="O796" s="699"/>
      <c r="P796" s="297"/>
      <c r="Q796" s="297"/>
      <c r="R796" s="297"/>
      <c r="S796" s="297"/>
      <c r="T796" s="297"/>
      <c r="U796" s="297"/>
      <c r="V796" s="297"/>
      <c r="W796" s="297"/>
      <c r="X796" s="297"/>
      <c r="Y796" s="297"/>
      <c r="Z796" s="297"/>
    </row>
    <row r="797" spans="1:26" ht="15.75" customHeight="1">
      <c r="A797" s="297"/>
      <c r="B797" s="297"/>
      <c r="C797" s="297"/>
      <c r="D797" s="297"/>
      <c r="E797" s="297"/>
      <c r="F797" s="297"/>
      <c r="G797" s="297"/>
      <c r="H797" s="297"/>
      <c r="I797" s="297"/>
      <c r="J797" s="297"/>
      <c r="K797" s="297"/>
      <c r="L797" s="297"/>
      <c r="M797" s="297"/>
      <c r="N797" s="699"/>
      <c r="O797" s="699"/>
      <c r="P797" s="297"/>
      <c r="Q797" s="297"/>
      <c r="R797" s="297"/>
      <c r="S797" s="297"/>
      <c r="T797" s="297"/>
      <c r="U797" s="297"/>
      <c r="V797" s="297"/>
      <c r="W797" s="297"/>
      <c r="X797" s="297"/>
      <c r="Y797" s="297"/>
      <c r="Z797" s="297"/>
    </row>
    <row r="798" spans="1:26" ht="15.75" customHeight="1">
      <c r="A798" s="297"/>
      <c r="B798" s="297"/>
      <c r="C798" s="297"/>
      <c r="D798" s="297"/>
      <c r="E798" s="297"/>
      <c r="F798" s="297"/>
      <c r="G798" s="297"/>
      <c r="H798" s="297"/>
      <c r="I798" s="297"/>
      <c r="J798" s="297"/>
      <c r="K798" s="297"/>
      <c r="L798" s="297"/>
      <c r="M798" s="297"/>
      <c r="N798" s="699"/>
      <c r="O798" s="699"/>
      <c r="P798" s="297"/>
      <c r="Q798" s="297"/>
      <c r="R798" s="297"/>
      <c r="S798" s="297"/>
      <c r="T798" s="297"/>
      <c r="U798" s="297"/>
      <c r="V798" s="297"/>
      <c r="W798" s="297"/>
      <c r="X798" s="297"/>
      <c r="Y798" s="297"/>
      <c r="Z798" s="297"/>
    </row>
    <row r="799" spans="1:26" ht="15.75" customHeight="1">
      <c r="A799" s="297"/>
      <c r="B799" s="297"/>
      <c r="C799" s="297"/>
      <c r="D799" s="297"/>
      <c r="E799" s="297"/>
      <c r="F799" s="297"/>
      <c r="G799" s="297"/>
      <c r="H799" s="297"/>
      <c r="I799" s="297"/>
      <c r="J799" s="297"/>
      <c r="K799" s="297"/>
      <c r="L799" s="297"/>
      <c r="M799" s="297"/>
      <c r="N799" s="699"/>
      <c r="O799" s="699"/>
      <c r="P799" s="297"/>
      <c r="Q799" s="297"/>
      <c r="R799" s="297"/>
      <c r="S799" s="297"/>
      <c r="T799" s="297"/>
      <c r="U799" s="297"/>
      <c r="V799" s="297"/>
      <c r="W799" s="297"/>
      <c r="X799" s="297"/>
      <c r="Y799" s="297"/>
      <c r="Z799" s="297"/>
    </row>
    <row r="800" spans="1:26" ht="15.75" customHeight="1">
      <c r="A800" s="297"/>
      <c r="B800" s="297"/>
      <c r="C800" s="297"/>
      <c r="D800" s="297"/>
      <c r="E800" s="297"/>
      <c r="F800" s="297"/>
      <c r="G800" s="297"/>
      <c r="H800" s="297"/>
      <c r="I800" s="297"/>
      <c r="J800" s="297"/>
      <c r="K800" s="297"/>
      <c r="L800" s="297"/>
      <c r="M800" s="297"/>
      <c r="N800" s="699"/>
      <c r="O800" s="699"/>
      <c r="P800" s="297"/>
      <c r="Q800" s="297"/>
      <c r="R800" s="297"/>
      <c r="S800" s="297"/>
      <c r="T800" s="297"/>
      <c r="U800" s="297"/>
      <c r="V800" s="297"/>
      <c r="W800" s="297"/>
      <c r="X800" s="297"/>
      <c r="Y800" s="297"/>
      <c r="Z800" s="297"/>
    </row>
    <row r="801" spans="1:26" ht="15.75" customHeight="1">
      <c r="A801" s="297"/>
      <c r="B801" s="297"/>
      <c r="C801" s="297"/>
      <c r="D801" s="297"/>
      <c r="E801" s="297"/>
      <c r="F801" s="297"/>
      <c r="G801" s="297"/>
      <c r="H801" s="297"/>
      <c r="I801" s="297"/>
      <c r="J801" s="297"/>
      <c r="K801" s="297"/>
      <c r="L801" s="297"/>
      <c r="M801" s="297"/>
      <c r="N801" s="699"/>
      <c r="O801" s="699"/>
      <c r="P801" s="297"/>
      <c r="Q801" s="297"/>
      <c r="R801" s="297"/>
      <c r="S801" s="297"/>
      <c r="T801" s="297"/>
      <c r="U801" s="297"/>
      <c r="V801" s="297"/>
      <c r="W801" s="297"/>
      <c r="X801" s="297"/>
      <c r="Y801" s="297"/>
      <c r="Z801" s="297"/>
    </row>
    <row r="802" spans="1:26" ht="15.75" customHeight="1">
      <c r="A802" s="297"/>
      <c r="B802" s="297"/>
      <c r="C802" s="297"/>
      <c r="D802" s="297"/>
      <c r="E802" s="297"/>
      <c r="F802" s="297"/>
      <c r="G802" s="297"/>
      <c r="H802" s="297"/>
      <c r="I802" s="297"/>
      <c r="J802" s="297"/>
      <c r="K802" s="297"/>
      <c r="L802" s="297"/>
      <c r="M802" s="297"/>
      <c r="N802" s="699"/>
      <c r="O802" s="699"/>
      <c r="P802" s="297"/>
      <c r="Q802" s="297"/>
      <c r="R802" s="297"/>
      <c r="S802" s="297"/>
      <c r="T802" s="297"/>
      <c r="U802" s="297"/>
      <c r="V802" s="297"/>
      <c r="W802" s="297"/>
      <c r="X802" s="297"/>
      <c r="Y802" s="297"/>
      <c r="Z802" s="297"/>
    </row>
    <row r="803" spans="1:26" ht="15.75" customHeight="1">
      <c r="A803" s="297"/>
      <c r="B803" s="297"/>
      <c r="C803" s="297"/>
      <c r="D803" s="297"/>
      <c r="E803" s="297"/>
      <c r="F803" s="297"/>
      <c r="G803" s="297"/>
      <c r="H803" s="297"/>
      <c r="I803" s="297"/>
      <c r="J803" s="297"/>
      <c r="K803" s="297"/>
      <c r="L803" s="297"/>
      <c r="M803" s="297"/>
      <c r="N803" s="699"/>
      <c r="O803" s="699"/>
      <c r="P803" s="297"/>
      <c r="Q803" s="297"/>
      <c r="R803" s="297"/>
      <c r="S803" s="297"/>
      <c r="T803" s="297"/>
      <c r="U803" s="297"/>
      <c r="V803" s="297"/>
      <c r="W803" s="297"/>
      <c r="X803" s="297"/>
      <c r="Y803" s="297"/>
      <c r="Z803" s="297"/>
    </row>
    <row r="804" spans="1:26" ht="15.75" customHeight="1">
      <c r="A804" s="297"/>
      <c r="B804" s="297"/>
      <c r="C804" s="297"/>
      <c r="D804" s="297"/>
      <c r="E804" s="297"/>
      <c r="F804" s="297"/>
      <c r="G804" s="297"/>
      <c r="H804" s="297"/>
      <c r="I804" s="297"/>
      <c r="J804" s="297"/>
      <c r="K804" s="297"/>
      <c r="L804" s="297"/>
      <c r="M804" s="297"/>
      <c r="N804" s="699"/>
      <c r="O804" s="699"/>
      <c r="P804" s="297"/>
      <c r="Q804" s="297"/>
      <c r="R804" s="297"/>
      <c r="S804" s="297"/>
      <c r="T804" s="297"/>
      <c r="U804" s="297"/>
      <c r="V804" s="297"/>
      <c r="W804" s="297"/>
      <c r="X804" s="297"/>
      <c r="Y804" s="297"/>
      <c r="Z804" s="297"/>
    </row>
    <row r="805" spans="1:26" ht="15.75" customHeight="1">
      <c r="A805" s="297"/>
      <c r="B805" s="297"/>
      <c r="C805" s="297"/>
      <c r="D805" s="297"/>
      <c r="E805" s="297"/>
      <c r="F805" s="297"/>
      <c r="G805" s="297"/>
      <c r="H805" s="297"/>
      <c r="I805" s="297"/>
      <c r="J805" s="297"/>
      <c r="K805" s="297"/>
      <c r="L805" s="297"/>
      <c r="M805" s="297"/>
      <c r="N805" s="699"/>
      <c r="O805" s="699"/>
      <c r="P805" s="297"/>
      <c r="Q805" s="297"/>
      <c r="R805" s="297"/>
      <c r="S805" s="297"/>
      <c r="T805" s="297"/>
      <c r="U805" s="297"/>
      <c r="V805" s="297"/>
      <c r="W805" s="297"/>
      <c r="X805" s="297"/>
      <c r="Y805" s="297"/>
      <c r="Z805" s="297"/>
    </row>
    <row r="806" spans="1:26" ht="15.75" customHeight="1">
      <c r="A806" s="297"/>
      <c r="B806" s="297"/>
      <c r="C806" s="297"/>
      <c r="D806" s="297"/>
      <c r="E806" s="297"/>
      <c r="F806" s="297"/>
      <c r="G806" s="297"/>
      <c r="H806" s="297"/>
      <c r="I806" s="297"/>
      <c r="J806" s="297"/>
      <c r="K806" s="297"/>
      <c r="L806" s="297"/>
      <c r="M806" s="297"/>
      <c r="N806" s="699"/>
      <c r="O806" s="699"/>
      <c r="P806" s="297"/>
      <c r="Q806" s="297"/>
      <c r="R806" s="297"/>
      <c r="S806" s="297"/>
      <c r="T806" s="297"/>
      <c r="U806" s="297"/>
      <c r="V806" s="297"/>
      <c r="W806" s="297"/>
      <c r="X806" s="297"/>
      <c r="Y806" s="297"/>
      <c r="Z806" s="297"/>
    </row>
    <row r="807" spans="1:26" ht="15.75" customHeight="1">
      <c r="A807" s="297"/>
      <c r="B807" s="297"/>
      <c r="C807" s="297"/>
      <c r="D807" s="297"/>
      <c r="E807" s="297"/>
      <c r="F807" s="297"/>
      <c r="G807" s="297"/>
      <c r="H807" s="297"/>
      <c r="I807" s="297"/>
      <c r="J807" s="297"/>
      <c r="K807" s="297"/>
      <c r="L807" s="297"/>
      <c r="M807" s="297"/>
      <c r="N807" s="699"/>
      <c r="O807" s="699"/>
      <c r="P807" s="297"/>
      <c r="Q807" s="297"/>
      <c r="R807" s="297"/>
      <c r="S807" s="297"/>
      <c r="T807" s="297"/>
      <c r="U807" s="297"/>
      <c r="V807" s="297"/>
      <c r="W807" s="297"/>
      <c r="X807" s="297"/>
      <c r="Y807" s="297"/>
      <c r="Z807" s="297"/>
    </row>
    <row r="808" spans="1:26" ht="15.75" customHeight="1">
      <c r="A808" s="297"/>
      <c r="B808" s="297"/>
      <c r="C808" s="297"/>
      <c r="D808" s="297"/>
      <c r="E808" s="297"/>
      <c r="F808" s="297"/>
      <c r="G808" s="297"/>
      <c r="H808" s="297"/>
      <c r="I808" s="297"/>
      <c r="J808" s="297"/>
      <c r="K808" s="297"/>
      <c r="L808" s="297"/>
      <c r="M808" s="297"/>
      <c r="N808" s="699"/>
      <c r="O808" s="699"/>
      <c r="P808" s="297"/>
      <c r="Q808" s="297"/>
      <c r="R808" s="297"/>
      <c r="S808" s="297"/>
      <c r="T808" s="297"/>
      <c r="U808" s="297"/>
      <c r="V808" s="297"/>
      <c r="W808" s="297"/>
      <c r="X808" s="297"/>
      <c r="Y808" s="297"/>
      <c r="Z808" s="297"/>
    </row>
    <row r="809" spans="1:26" ht="15.75" customHeight="1">
      <c r="A809" s="297"/>
      <c r="B809" s="297"/>
      <c r="C809" s="297"/>
      <c r="D809" s="297"/>
      <c r="E809" s="297"/>
      <c r="F809" s="297"/>
      <c r="G809" s="297"/>
      <c r="H809" s="297"/>
      <c r="I809" s="297"/>
      <c r="J809" s="297"/>
      <c r="K809" s="297"/>
      <c r="L809" s="297"/>
      <c r="M809" s="297"/>
      <c r="N809" s="699"/>
      <c r="O809" s="699"/>
      <c r="P809" s="297"/>
      <c r="Q809" s="297"/>
      <c r="R809" s="297"/>
      <c r="S809" s="297"/>
      <c r="T809" s="297"/>
      <c r="U809" s="297"/>
      <c r="V809" s="297"/>
      <c r="W809" s="297"/>
      <c r="X809" s="297"/>
      <c r="Y809" s="297"/>
      <c r="Z809" s="297"/>
    </row>
    <row r="810" spans="1:26" ht="15.75" customHeight="1">
      <c r="A810" s="297"/>
      <c r="B810" s="297"/>
      <c r="C810" s="297"/>
      <c r="D810" s="297"/>
      <c r="E810" s="297"/>
      <c r="F810" s="297"/>
      <c r="G810" s="297"/>
      <c r="H810" s="297"/>
      <c r="I810" s="297"/>
      <c r="J810" s="297"/>
      <c r="K810" s="297"/>
      <c r="L810" s="297"/>
      <c r="M810" s="297"/>
      <c r="N810" s="699"/>
      <c r="O810" s="699"/>
      <c r="P810" s="297"/>
      <c r="Q810" s="297"/>
      <c r="R810" s="297"/>
      <c r="S810" s="297"/>
      <c r="T810" s="297"/>
      <c r="U810" s="297"/>
      <c r="V810" s="297"/>
      <c r="W810" s="297"/>
      <c r="X810" s="297"/>
      <c r="Y810" s="297"/>
      <c r="Z810" s="297"/>
    </row>
    <row r="811" spans="1:26" ht="15.75" customHeight="1">
      <c r="A811" s="297"/>
      <c r="B811" s="297"/>
      <c r="C811" s="297"/>
      <c r="D811" s="297"/>
      <c r="E811" s="297"/>
      <c r="F811" s="297"/>
      <c r="G811" s="297"/>
      <c r="H811" s="297"/>
      <c r="I811" s="297"/>
      <c r="J811" s="297"/>
      <c r="K811" s="297"/>
      <c r="L811" s="297"/>
      <c r="M811" s="297"/>
      <c r="N811" s="699"/>
      <c r="O811" s="699"/>
      <c r="P811" s="297"/>
      <c r="Q811" s="297"/>
      <c r="R811" s="297"/>
      <c r="S811" s="297"/>
      <c r="T811" s="297"/>
      <c r="U811" s="297"/>
      <c r="V811" s="297"/>
      <c r="W811" s="297"/>
      <c r="X811" s="297"/>
      <c r="Y811" s="297"/>
      <c r="Z811" s="297"/>
    </row>
    <row r="812" spans="1:26" ht="15.75" customHeight="1">
      <c r="A812" s="297"/>
      <c r="B812" s="297"/>
      <c r="C812" s="297"/>
      <c r="D812" s="297"/>
      <c r="E812" s="297"/>
      <c r="F812" s="297"/>
      <c r="G812" s="297"/>
      <c r="H812" s="297"/>
      <c r="I812" s="297"/>
      <c r="J812" s="297"/>
      <c r="K812" s="297"/>
      <c r="L812" s="297"/>
      <c r="M812" s="297"/>
      <c r="N812" s="699"/>
      <c r="O812" s="699"/>
      <c r="P812" s="297"/>
      <c r="Q812" s="297"/>
      <c r="R812" s="297"/>
      <c r="S812" s="297"/>
      <c r="T812" s="297"/>
      <c r="U812" s="297"/>
      <c r="V812" s="297"/>
      <c r="W812" s="297"/>
      <c r="X812" s="297"/>
      <c r="Y812" s="297"/>
      <c r="Z812" s="297"/>
    </row>
    <row r="813" spans="1:26" ht="15.75" customHeight="1">
      <c r="A813" s="297"/>
      <c r="B813" s="297"/>
      <c r="C813" s="297"/>
      <c r="D813" s="297"/>
      <c r="E813" s="297"/>
      <c r="F813" s="297"/>
      <c r="G813" s="297"/>
      <c r="H813" s="297"/>
      <c r="I813" s="297"/>
      <c r="J813" s="297"/>
      <c r="K813" s="297"/>
      <c r="L813" s="297"/>
      <c r="M813" s="297"/>
      <c r="N813" s="699"/>
      <c r="O813" s="699"/>
      <c r="P813" s="297"/>
      <c r="Q813" s="297"/>
      <c r="R813" s="297"/>
      <c r="S813" s="297"/>
      <c r="T813" s="297"/>
      <c r="U813" s="297"/>
      <c r="V813" s="297"/>
      <c r="W813" s="297"/>
      <c r="X813" s="297"/>
      <c r="Y813" s="297"/>
      <c r="Z813" s="297"/>
    </row>
    <row r="814" spans="1:26" ht="15.75" customHeight="1">
      <c r="A814" s="297"/>
      <c r="B814" s="297"/>
      <c r="C814" s="297"/>
      <c r="D814" s="297"/>
      <c r="E814" s="297"/>
      <c r="F814" s="297"/>
      <c r="G814" s="297"/>
      <c r="H814" s="297"/>
      <c r="I814" s="297"/>
      <c r="J814" s="297"/>
      <c r="K814" s="297"/>
      <c r="L814" s="297"/>
      <c r="M814" s="297"/>
      <c r="N814" s="699"/>
      <c r="O814" s="699"/>
      <c r="P814" s="297"/>
      <c r="Q814" s="297"/>
      <c r="R814" s="297"/>
      <c r="S814" s="297"/>
      <c r="T814" s="297"/>
      <c r="U814" s="297"/>
      <c r="V814" s="297"/>
      <c r="W814" s="297"/>
      <c r="X814" s="297"/>
      <c r="Y814" s="297"/>
      <c r="Z814" s="297"/>
    </row>
    <row r="815" spans="1:26" ht="15.75" customHeight="1">
      <c r="A815" s="297"/>
      <c r="B815" s="297"/>
      <c r="C815" s="297"/>
      <c r="D815" s="297"/>
      <c r="E815" s="297"/>
      <c r="F815" s="297"/>
      <c r="G815" s="297"/>
      <c r="H815" s="297"/>
      <c r="I815" s="297"/>
      <c r="J815" s="297"/>
      <c r="K815" s="297"/>
      <c r="L815" s="297"/>
      <c r="M815" s="297"/>
      <c r="N815" s="699"/>
      <c r="O815" s="699"/>
      <c r="P815" s="297"/>
      <c r="Q815" s="297"/>
      <c r="R815" s="297"/>
      <c r="S815" s="297"/>
      <c r="T815" s="297"/>
      <c r="U815" s="297"/>
      <c r="V815" s="297"/>
      <c r="W815" s="297"/>
      <c r="X815" s="297"/>
      <c r="Y815" s="297"/>
      <c r="Z815" s="297"/>
    </row>
    <row r="816" spans="1:26" ht="15.75" customHeight="1">
      <c r="A816" s="297"/>
      <c r="B816" s="297"/>
      <c r="C816" s="297"/>
      <c r="D816" s="297"/>
      <c r="E816" s="297"/>
      <c r="F816" s="297"/>
      <c r="G816" s="297"/>
      <c r="H816" s="297"/>
      <c r="I816" s="297"/>
      <c r="J816" s="297"/>
      <c r="K816" s="297"/>
      <c r="L816" s="297"/>
      <c r="M816" s="297"/>
      <c r="N816" s="699"/>
      <c r="O816" s="699"/>
      <c r="P816" s="297"/>
      <c r="Q816" s="297"/>
      <c r="R816" s="297"/>
      <c r="S816" s="297"/>
      <c r="T816" s="297"/>
      <c r="U816" s="297"/>
      <c r="V816" s="297"/>
      <c r="W816" s="297"/>
      <c r="X816" s="297"/>
      <c r="Y816" s="297"/>
      <c r="Z816" s="297"/>
    </row>
    <row r="817" spans="1:26" ht="15.75" customHeight="1">
      <c r="A817" s="297"/>
      <c r="B817" s="297"/>
      <c r="C817" s="297"/>
      <c r="D817" s="297"/>
      <c r="E817" s="297"/>
      <c r="F817" s="297"/>
      <c r="G817" s="297"/>
      <c r="H817" s="297"/>
      <c r="I817" s="297"/>
      <c r="J817" s="297"/>
      <c r="K817" s="297"/>
      <c r="L817" s="297"/>
      <c r="M817" s="297"/>
      <c r="N817" s="699"/>
      <c r="O817" s="699"/>
      <c r="P817" s="297"/>
      <c r="Q817" s="297"/>
      <c r="R817" s="297"/>
      <c r="S817" s="297"/>
      <c r="T817" s="297"/>
      <c r="U817" s="297"/>
      <c r="V817" s="297"/>
      <c r="W817" s="297"/>
      <c r="X817" s="297"/>
      <c r="Y817" s="297"/>
      <c r="Z817" s="297"/>
    </row>
    <row r="818" spans="1:26" ht="15.75" customHeight="1">
      <c r="A818" s="297"/>
      <c r="B818" s="297"/>
      <c r="C818" s="297"/>
      <c r="D818" s="297"/>
      <c r="E818" s="297"/>
      <c r="F818" s="297"/>
      <c r="G818" s="297"/>
      <c r="H818" s="297"/>
      <c r="I818" s="297"/>
      <c r="J818" s="297"/>
      <c r="K818" s="297"/>
      <c r="L818" s="297"/>
      <c r="M818" s="297"/>
      <c r="N818" s="699"/>
      <c r="O818" s="699"/>
      <c r="P818" s="297"/>
      <c r="Q818" s="297"/>
      <c r="R818" s="297"/>
      <c r="S818" s="297"/>
      <c r="T818" s="297"/>
      <c r="U818" s="297"/>
      <c r="V818" s="297"/>
      <c r="W818" s="297"/>
      <c r="X818" s="297"/>
      <c r="Y818" s="297"/>
      <c r="Z818" s="297"/>
    </row>
    <row r="819" spans="1:26" ht="15.75" customHeight="1">
      <c r="A819" s="297"/>
      <c r="B819" s="297"/>
      <c r="C819" s="297"/>
      <c r="D819" s="297"/>
      <c r="E819" s="297"/>
      <c r="F819" s="297"/>
      <c r="G819" s="297"/>
      <c r="H819" s="297"/>
      <c r="I819" s="297"/>
      <c r="J819" s="297"/>
      <c r="K819" s="297"/>
      <c r="L819" s="297"/>
      <c r="M819" s="297"/>
      <c r="N819" s="699"/>
      <c r="O819" s="699"/>
      <c r="P819" s="297"/>
      <c r="Q819" s="297"/>
      <c r="R819" s="297"/>
      <c r="S819" s="297"/>
      <c r="T819" s="297"/>
      <c r="U819" s="297"/>
      <c r="V819" s="297"/>
      <c r="W819" s="297"/>
      <c r="X819" s="297"/>
      <c r="Y819" s="297"/>
      <c r="Z819" s="297"/>
    </row>
    <row r="820" spans="1:26" ht="15.75" customHeight="1">
      <c r="A820" s="297"/>
      <c r="B820" s="297"/>
      <c r="C820" s="297"/>
      <c r="D820" s="297"/>
      <c r="E820" s="297"/>
      <c r="F820" s="297"/>
      <c r="G820" s="297"/>
      <c r="H820" s="297"/>
      <c r="I820" s="297"/>
      <c r="J820" s="297"/>
      <c r="K820" s="297"/>
      <c r="L820" s="297"/>
      <c r="M820" s="297"/>
      <c r="N820" s="699"/>
      <c r="O820" s="699"/>
      <c r="P820" s="297"/>
      <c r="Q820" s="297"/>
      <c r="R820" s="297"/>
      <c r="S820" s="297"/>
      <c r="T820" s="297"/>
      <c r="U820" s="297"/>
      <c r="V820" s="297"/>
      <c r="W820" s="297"/>
      <c r="X820" s="297"/>
      <c r="Y820" s="297"/>
      <c r="Z820" s="297"/>
    </row>
    <row r="821" spans="1:26" ht="15.75" customHeight="1">
      <c r="A821" s="297"/>
      <c r="B821" s="297"/>
      <c r="C821" s="297"/>
      <c r="D821" s="297"/>
      <c r="E821" s="297"/>
      <c r="F821" s="297"/>
      <c r="G821" s="297"/>
      <c r="H821" s="297"/>
      <c r="I821" s="297"/>
      <c r="J821" s="297"/>
      <c r="K821" s="297"/>
      <c r="L821" s="297"/>
      <c r="M821" s="297"/>
      <c r="N821" s="699"/>
      <c r="O821" s="699"/>
      <c r="P821" s="297"/>
      <c r="Q821" s="297"/>
      <c r="R821" s="297"/>
      <c r="S821" s="297"/>
      <c r="T821" s="297"/>
      <c r="U821" s="297"/>
      <c r="V821" s="297"/>
      <c r="W821" s="297"/>
      <c r="X821" s="297"/>
      <c r="Y821" s="297"/>
      <c r="Z821" s="297"/>
    </row>
    <row r="822" spans="1:26" ht="15.75" customHeight="1">
      <c r="A822" s="297"/>
      <c r="B822" s="297"/>
      <c r="C822" s="297"/>
      <c r="D822" s="297"/>
      <c r="E822" s="297"/>
      <c r="F822" s="297"/>
      <c r="G822" s="297"/>
      <c r="H822" s="297"/>
      <c r="I822" s="297"/>
      <c r="J822" s="297"/>
      <c r="K822" s="297"/>
      <c r="L822" s="297"/>
      <c r="M822" s="297"/>
      <c r="N822" s="699"/>
      <c r="O822" s="699"/>
      <c r="P822" s="297"/>
      <c r="Q822" s="297"/>
      <c r="R822" s="297"/>
      <c r="S822" s="297"/>
      <c r="T822" s="297"/>
      <c r="U822" s="297"/>
      <c r="V822" s="297"/>
      <c r="W822" s="297"/>
      <c r="X822" s="297"/>
      <c r="Y822" s="297"/>
      <c r="Z822" s="297"/>
    </row>
    <row r="823" spans="1:26" ht="15.75" customHeight="1">
      <c r="A823" s="297"/>
      <c r="B823" s="297"/>
      <c r="C823" s="297"/>
      <c r="D823" s="297"/>
      <c r="E823" s="297"/>
      <c r="F823" s="297"/>
      <c r="G823" s="297"/>
      <c r="H823" s="297"/>
      <c r="I823" s="297"/>
      <c r="J823" s="297"/>
      <c r="K823" s="297"/>
      <c r="L823" s="297"/>
      <c r="M823" s="297"/>
      <c r="N823" s="699"/>
      <c r="O823" s="699"/>
      <c r="P823" s="297"/>
      <c r="Q823" s="297"/>
      <c r="R823" s="297"/>
      <c r="S823" s="297"/>
      <c r="T823" s="297"/>
      <c r="U823" s="297"/>
      <c r="V823" s="297"/>
      <c r="W823" s="297"/>
      <c r="X823" s="297"/>
      <c r="Y823" s="297"/>
      <c r="Z823" s="297"/>
    </row>
    <row r="824" spans="1:26" ht="15.75" customHeight="1">
      <c r="A824" s="297"/>
      <c r="B824" s="297"/>
      <c r="C824" s="297"/>
      <c r="D824" s="297"/>
      <c r="E824" s="297"/>
      <c r="F824" s="297"/>
      <c r="G824" s="297"/>
      <c r="H824" s="297"/>
      <c r="I824" s="297"/>
      <c r="J824" s="297"/>
      <c r="K824" s="297"/>
      <c r="L824" s="297"/>
      <c r="M824" s="297"/>
      <c r="N824" s="699"/>
      <c r="O824" s="699"/>
      <c r="P824" s="297"/>
      <c r="Q824" s="297"/>
      <c r="R824" s="297"/>
      <c r="S824" s="297"/>
      <c r="T824" s="297"/>
      <c r="U824" s="297"/>
      <c r="V824" s="297"/>
      <c r="W824" s="297"/>
      <c r="X824" s="297"/>
      <c r="Y824" s="297"/>
      <c r="Z824" s="297"/>
    </row>
    <row r="825" spans="1:26" ht="15.75" customHeight="1">
      <c r="A825" s="297"/>
      <c r="B825" s="297"/>
      <c r="C825" s="297"/>
      <c r="D825" s="297"/>
      <c r="E825" s="297"/>
      <c r="F825" s="297"/>
      <c r="G825" s="297"/>
      <c r="H825" s="297"/>
      <c r="I825" s="297"/>
      <c r="J825" s="297"/>
      <c r="K825" s="297"/>
      <c r="L825" s="297"/>
      <c r="M825" s="297"/>
      <c r="N825" s="699"/>
      <c r="O825" s="699"/>
      <c r="P825" s="297"/>
      <c r="Q825" s="297"/>
      <c r="R825" s="297"/>
      <c r="S825" s="297"/>
      <c r="T825" s="297"/>
      <c r="U825" s="297"/>
      <c r="V825" s="297"/>
      <c r="W825" s="297"/>
      <c r="X825" s="297"/>
      <c r="Y825" s="297"/>
      <c r="Z825" s="297"/>
    </row>
    <row r="826" spans="1:26" ht="15.75" customHeight="1">
      <c r="A826" s="297"/>
      <c r="B826" s="297"/>
      <c r="C826" s="297"/>
      <c r="D826" s="297"/>
      <c r="E826" s="297"/>
      <c r="F826" s="297"/>
      <c r="G826" s="297"/>
      <c r="H826" s="297"/>
      <c r="I826" s="297"/>
      <c r="J826" s="297"/>
      <c r="K826" s="297"/>
      <c r="L826" s="297"/>
      <c r="M826" s="297"/>
      <c r="N826" s="699"/>
      <c r="O826" s="699"/>
      <c r="P826" s="297"/>
      <c r="Q826" s="297"/>
      <c r="R826" s="297"/>
      <c r="S826" s="297"/>
      <c r="T826" s="297"/>
      <c r="U826" s="297"/>
      <c r="V826" s="297"/>
      <c r="W826" s="297"/>
      <c r="X826" s="297"/>
      <c r="Y826" s="297"/>
      <c r="Z826" s="297"/>
    </row>
    <row r="827" spans="1:26" ht="15.75" customHeight="1">
      <c r="A827" s="297"/>
      <c r="B827" s="297"/>
      <c r="C827" s="297"/>
      <c r="D827" s="297"/>
      <c r="E827" s="297"/>
      <c r="F827" s="297"/>
      <c r="G827" s="297"/>
      <c r="H827" s="297"/>
      <c r="I827" s="297"/>
      <c r="J827" s="297"/>
      <c r="K827" s="297"/>
      <c r="L827" s="297"/>
      <c r="M827" s="297"/>
      <c r="N827" s="699"/>
      <c r="O827" s="699"/>
      <c r="P827" s="297"/>
      <c r="Q827" s="297"/>
      <c r="R827" s="297"/>
      <c r="S827" s="297"/>
      <c r="T827" s="297"/>
      <c r="U827" s="297"/>
      <c r="V827" s="297"/>
      <c r="W827" s="297"/>
      <c r="X827" s="297"/>
      <c r="Y827" s="297"/>
      <c r="Z827" s="297"/>
    </row>
    <row r="828" spans="1:26" ht="15.75" customHeight="1">
      <c r="A828" s="297"/>
      <c r="B828" s="297"/>
      <c r="C828" s="297"/>
      <c r="D828" s="297"/>
      <c r="E828" s="297"/>
      <c r="F828" s="297"/>
      <c r="G828" s="297"/>
      <c r="H828" s="297"/>
      <c r="I828" s="297"/>
      <c r="J828" s="297"/>
      <c r="K828" s="297"/>
      <c r="L828" s="297"/>
      <c r="M828" s="297"/>
      <c r="N828" s="699"/>
      <c r="O828" s="699"/>
      <c r="P828" s="297"/>
      <c r="Q828" s="297"/>
      <c r="R828" s="297"/>
      <c r="S828" s="297"/>
      <c r="T828" s="297"/>
      <c r="U828" s="297"/>
      <c r="V828" s="297"/>
      <c r="W828" s="297"/>
      <c r="X828" s="297"/>
      <c r="Y828" s="297"/>
      <c r="Z828" s="297"/>
    </row>
    <row r="829" spans="1:26" ht="15.75" customHeight="1">
      <c r="A829" s="297"/>
      <c r="B829" s="297"/>
      <c r="C829" s="297"/>
      <c r="D829" s="297"/>
      <c r="E829" s="297"/>
      <c r="F829" s="297"/>
      <c r="G829" s="297"/>
      <c r="H829" s="297"/>
      <c r="I829" s="297"/>
      <c r="J829" s="297"/>
      <c r="K829" s="297"/>
      <c r="L829" s="297"/>
      <c r="M829" s="297"/>
      <c r="N829" s="699"/>
      <c r="O829" s="699"/>
      <c r="P829" s="297"/>
      <c r="Q829" s="297"/>
      <c r="R829" s="297"/>
      <c r="S829" s="297"/>
      <c r="T829" s="297"/>
      <c r="U829" s="297"/>
      <c r="V829" s="297"/>
      <c r="W829" s="297"/>
      <c r="X829" s="297"/>
      <c r="Y829" s="297"/>
      <c r="Z829" s="297"/>
    </row>
    <row r="830" spans="1:26" ht="15.75" customHeight="1">
      <c r="A830" s="297"/>
      <c r="B830" s="297"/>
      <c r="C830" s="297"/>
      <c r="D830" s="297"/>
      <c r="E830" s="297"/>
      <c r="F830" s="297"/>
      <c r="G830" s="297"/>
      <c r="H830" s="297"/>
      <c r="I830" s="297"/>
      <c r="J830" s="297"/>
      <c r="K830" s="297"/>
      <c r="L830" s="297"/>
      <c r="M830" s="297"/>
      <c r="N830" s="699"/>
      <c r="O830" s="699"/>
      <c r="P830" s="297"/>
      <c r="Q830" s="297"/>
      <c r="R830" s="297"/>
      <c r="S830" s="297"/>
      <c r="T830" s="297"/>
      <c r="U830" s="297"/>
      <c r="V830" s="297"/>
      <c r="W830" s="297"/>
      <c r="X830" s="297"/>
      <c r="Y830" s="297"/>
      <c r="Z830" s="297"/>
    </row>
    <row r="831" spans="1:26" ht="15.75" customHeight="1">
      <c r="A831" s="297"/>
      <c r="B831" s="297"/>
      <c r="C831" s="297"/>
      <c r="D831" s="297"/>
      <c r="E831" s="297"/>
      <c r="F831" s="297"/>
      <c r="G831" s="297"/>
      <c r="H831" s="297"/>
      <c r="I831" s="297"/>
      <c r="J831" s="297"/>
      <c r="K831" s="297"/>
      <c r="L831" s="297"/>
      <c r="M831" s="297"/>
      <c r="N831" s="699"/>
      <c r="O831" s="699"/>
      <c r="P831" s="297"/>
      <c r="Q831" s="297"/>
      <c r="R831" s="297"/>
      <c r="S831" s="297"/>
      <c r="T831" s="297"/>
      <c r="U831" s="297"/>
      <c r="V831" s="297"/>
      <c r="W831" s="297"/>
      <c r="X831" s="297"/>
      <c r="Y831" s="297"/>
      <c r="Z831" s="297"/>
    </row>
    <row r="832" spans="1:26" ht="15.75" customHeight="1">
      <c r="A832" s="297"/>
      <c r="B832" s="297"/>
      <c r="C832" s="297"/>
      <c r="D832" s="297"/>
      <c r="E832" s="297"/>
      <c r="F832" s="297"/>
      <c r="G832" s="297"/>
      <c r="H832" s="297"/>
      <c r="I832" s="297"/>
      <c r="J832" s="297"/>
      <c r="K832" s="297"/>
      <c r="L832" s="297"/>
      <c r="M832" s="297"/>
      <c r="N832" s="699"/>
      <c r="O832" s="699"/>
      <c r="P832" s="297"/>
      <c r="Q832" s="297"/>
      <c r="R832" s="297"/>
      <c r="S832" s="297"/>
      <c r="T832" s="297"/>
      <c r="U832" s="297"/>
      <c r="V832" s="297"/>
      <c r="W832" s="297"/>
      <c r="X832" s="297"/>
      <c r="Y832" s="297"/>
      <c r="Z832" s="297"/>
    </row>
    <row r="833" spans="1:26" ht="15.75" customHeight="1">
      <c r="A833" s="297"/>
      <c r="B833" s="297"/>
      <c r="C833" s="297"/>
      <c r="D833" s="297"/>
      <c r="E833" s="297"/>
      <c r="F833" s="297"/>
      <c r="G833" s="297"/>
      <c r="H833" s="297"/>
      <c r="I833" s="297"/>
      <c r="J833" s="297"/>
      <c r="K833" s="297"/>
      <c r="L833" s="297"/>
      <c r="M833" s="297"/>
      <c r="N833" s="699"/>
      <c r="O833" s="699"/>
      <c r="P833" s="297"/>
      <c r="Q833" s="297"/>
      <c r="R833" s="297"/>
      <c r="S833" s="297"/>
      <c r="T833" s="297"/>
      <c r="U833" s="297"/>
      <c r="V833" s="297"/>
      <c r="W833" s="297"/>
      <c r="X833" s="297"/>
      <c r="Y833" s="297"/>
      <c r="Z833" s="297"/>
    </row>
    <row r="834" spans="1:26" ht="15.75" customHeight="1">
      <c r="A834" s="297"/>
      <c r="B834" s="297"/>
      <c r="C834" s="297"/>
      <c r="D834" s="297"/>
      <c r="E834" s="297"/>
      <c r="F834" s="297"/>
      <c r="G834" s="297"/>
      <c r="H834" s="297"/>
      <c r="I834" s="297"/>
      <c r="J834" s="297"/>
      <c r="K834" s="297"/>
      <c r="L834" s="297"/>
      <c r="M834" s="297"/>
      <c r="N834" s="699"/>
      <c r="O834" s="699"/>
      <c r="P834" s="297"/>
      <c r="Q834" s="297"/>
      <c r="R834" s="297"/>
      <c r="S834" s="297"/>
      <c r="T834" s="297"/>
      <c r="U834" s="297"/>
      <c r="V834" s="297"/>
      <c r="W834" s="297"/>
      <c r="X834" s="297"/>
      <c r="Y834" s="297"/>
      <c r="Z834" s="297"/>
    </row>
    <row r="835" spans="1:26" ht="15.75" customHeight="1">
      <c r="A835" s="297"/>
      <c r="B835" s="297"/>
      <c r="C835" s="297"/>
      <c r="D835" s="297"/>
      <c r="E835" s="297"/>
      <c r="F835" s="297"/>
      <c r="G835" s="297"/>
      <c r="H835" s="297"/>
      <c r="I835" s="297"/>
      <c r="J835" s="297"/>
      <c r="K835" s="297"/>
      <c r="L835" s="297"/>
      <c r="M835" s="297"/>
      <c r="N835" s="699"/>
      <c r="O835" s="699"/>
      <c r="P835" s="297"/>
      <c r="Q835" s="297"/>
      <c r="R835" s="297"/>
      <c r="S835" s="297"/>
      <c r="T835" s="297"/>
      <c r="U835" s="297"/>
      <c r="V835" s="297"/>
      <c r="W835" s="297"/>
      <c r="X835" s="297"/>
      <c r="Y835" s="297"/>
      <c r="Z835" s="297"/>
    </row>
    <row r="836" spans="1:26" ht="15.75" customHeight="1">
      <c r="A836" s="297"/>
      <c r="B836" s="297"/>
      <c r="C836" s="297"/>
      <c r="D836" s="297"/>
      <c r="E836" s="297"/>
      <c r="F836" s="297"/>
      <c r="G836" s="297"/>
      <c r="H836" s="297"/>
      <c r="I836" s="297"/>
      <c r="J836" s="297"/>
      <c r="K836" s="297"/>
      <c r="L836" s="297"/>
      <c r="M836" s="297"/>
      <c r="N836" s="699"/>
      <c r="O836" s="699"/>
      <c r="P836" s="297"/>
      <c r="Q836" s="297"/>
      <c r="R836" s="297"/>
      <c r="S836" s="297"/>
      <c r="T836" s="297"/>
      <c r="U836" s="297"/>
      <c r="V836" s="297"/>
      <c r="W836" s="297"/>
      <c r="X836" s="297"/>
      <c r="Y836" s="297"/>
      <c r="Z836" s="297"/>
    </row>
    <row r="837" spans="1:26" ht="15.75" customHeight="1">
      <c r="A837" s="297"/>
      <c r="B837" s="297"/>
      <c r="C837" s="297"/>
      <c r="D837" s="297"/>
      <c r="E837" s="297"/>
      <c r="F837" s="297"/>
      <c r="G837" s="297"/>
      <c r="H837" s="297"/>
      <c r="I837" s="297"/>
      <c r="J837" s="297"/>
      <c r="K837" s="297"/>
      <c r="L837" s="297"/>
      <c r="M837" s="297"/>
      <c r="N837" s="699"/>
      <c r="O837" s="699"/>
      <c r="P837" s="297"/>
      <c r="Q837" s="297"/>
      <c r="R837" s="297"/>
      <c r="S837" s="297"/>
      <c r="T837" s="297"/>
      <c r="U837" s="297"/>
      <c r="V837" s="297"/>
      <c r="W837" s="297"/>
      <c r="X837" s="297"/>
      <c r="Y837" s="297"/>
      <c r="Z837" s="297"/>
    </row>
    <row r="838" spans="1:26" ht="15.75" customHeight="1">
      <c r="A838" s="297"/>
      <c r="B838" s="297"/>
      <c r="C838" s="297"/>
      <c r="D838" s="297"/>
      <c r="E838" s="297"/>
      <c r="F838" s="297"/>
      <c r="G838" s="297"/>
      <c r="H838" s="297"/>
      <c r="I838" s="297"/>
      <c r="J838" s="297"/>
      <c r="K838" s="297"/>
      <c r="L838" s="297"/>
      <c r="M838" s="297"/>
      <c r="N838" s="699"/>
      <c r="O838" s="699"/>
      <c r="P838" s="297"/>
      <c r="Q838" s="297"/>
      <c r="R838" s="297"/>
      <c r="S838" s="297"/>
      <c r="T838" s="297"/>
      <c r="U838" s="297"/>
      <c r="V838" s="297"/>
      <c r="W838" s="297"/>
      <c r="X838" s="297"/>
      <c r="Y838" s="297"/>
      <c r="Z838" s="297"/>
    </row>
    <row r="839" spans="1:26" ht="15.75" customHeight="1">
      <c r="A839" s="297"/>
      <c r="B839" s="297"/>
      <c r="C839" s="297"/>
      <c r="D839" s="297"/>
      <c r="E839" s="297"/>
      <c r="F839" s="297"/>
      <c r="G839" s="297"/>
      <c r="H839" s="297"/>
      <c r="I839" s="297"/>
      <c r="J839" s="297"/>
      <c r="K839" s="297"/>
      <c r="L839" s="297"/>
      <c r="M839" s="297"/>
      <c r="N839" s="699"/>
      <c r="O839" s="699"/>
      <c r="P839" s="297"/>
      <c r="Q839" s="297"/>
      <c r="R839" s="297"/>
      <c r="S839" s="297"/>
      <c r="T839" s="297"/>
      <c r="U839" s="297"/>
      <c r="V839" s="297"/>
      <c r="W839" s="297"/>
      <c r="X839" s="297"/>
      <c r="Y839" s="297"/>
      <c r="Z839" s="297"/>
    </row>
    <row r="840" spans="1:26" ht="15.75" customHeight="1">
      <c r="A840" s="297"/>
      <c r="B840" s="297"/>
      <c r="C840" s="297"/>
      <c r="D840" s="297"/>
      <c r="E840" s="297"/>
      <c r="F840" s="297"/>
      <c r="G840" s="297"/>
      <c r="H840" s="297"/>
      <c r="I840" s="297"/>
      <c r="J840" s="297"/>
      <c r="K840" s="297"/>
      <c r="L840" s="297"/>
      <c r="M840" s="297"/>
      <c r="N840" s="699"/>
      <c r="O840" s="699"/>
      <c r="P840" s="297"/>
      <c r="Q840" s="297"/>
      <c r="R840" s="297"/>
      <c r="S840" s="297"/>
      <c r="T840" s="297"/>
      <c r="U840" s="297"/>
      <c r="V840" s="297"/>
      <c r="W840" s="297"/>
      <c r="X840" s="297"/>
      <c r="Y840" s="297"/>
      <c r="Z840" s="297"/>
    </row>
    <row r="841" spans="1:26" ht="15.75" customHeight="1">
      <c r="A841" s="297"/>
      <c r="B841" s="297"/>
      <c r="C841" s="297"/>
      <c r="D841" s="297"/>
      <c r="E841" s="297"/>
      <c r="F841" s="297"/>
      <c r="G841" s="297"/>
      <c r="H841" s="297"/>
      <c r="I841" s="297"/>
      <c r="J841" s="297"/>
      <c r="K841" s="297"/>
      <c r="L841" s="297"/>
      <c r="M841" s="297"/>
      <c r="N841" s="699"/>
      <c r="O841" s="699"/>
      <c r="P841" s="297"/>
      <c r="Q841" s="297"/>
      <c r="R841" s="297"/>
      <c r="S841" s="297"/>
      <c r="T841" s="297"/>
      <c r="U841" s="297"/>
      <c r="V841" s="297"/>
      <c r="W841" s="297"/>
      <c r="X841" s="297"/>
      <c r="Y841" s="297"/>
      <c r="Z841" s="297"/>
    </row>
    <row r="842" spans="1:26" ht="15.75" customHeight="1">
      <c r="A842" s="297"/>
      <c r="B842" s="297"/>
      <c r="C842" s="297"/>
      <c r="D842" s="297"/>
      <c r="E842" s="297"/>
      <c r="F842" s="297"/>
      <c r="G842" s="297"/>
      <c r="H842" s="297"/>
      <c r="I842" s="297"/>
      <c r="J842" s="297"/>
      <c r="K842" s="297"/>
      <c r="L842" s="297"/>
      <c r="M842" s="297"/>
      <c r="N842" s="699"/>
      <c r="O842" s="699"/>
      <c r="P842" s="297"/>
      <c r="Q842" s="297"/>
      <c r="R842" s="297"/>
      <c r="S842" s="297"/>
      <c r="T842" s="297"/>
      <c r="U842" s="297"/>
      <c r="V842" s="297"/>
      <c r="W842" s="297"/>
      <c r="X842" s="297"/>
      <c r="Y842" s="297"/>
      <c r="Z842" s="297"/>
    </row>
    <row r="843" spans="1:26" ht="15.75" customHeight="1">
      <c r="A843" s="297"/>
      <c r="B843" s="297"/>
      <c r="C843" s="297"/>
      <c r="D843" s="297"/>
      <c r="E843" s="297"/>
      <c r="F843" s="297"/>
      <c r="G843" s="297"/>
      <c r="H843" s="297"/>
      <c r="I843" s="297"/>
      <c r="J843" s="297"/>
      <c r="K843" s="297"/>
      <c r="L843" s="297"/>
      <c r="M843" s="297"/>
      <c r="N843" s="699"/>
      <c r="O843" s="699"/>
      <c r="P843" s="297"/>
      <c r="Q843" s="297"/>
      <c r="R843" s="297"/>
      <c r="S843" s="297"/>
      <c r="T843" s="297"/>
      <c r="U843" s="297"/>
      <c r="V843" s="297"/>
      <c r="W843" s="297"/>
      <c r="X843" s="297"/>
      <c r="Y843" s="297"/>
      <c r="Z843" s="297"/>
    </row>
    <row r="844" spans="1:26" ht="15.75" customHeight="1">
      <c r="A844" s="297"/>
      <c r="B844" s="297"/>
      <c r="C844" s="297"/>
      <c r="D844" s="297"/>
      <c r="E844" s="297"/>
      <c r="F844" s="297"/>
      <c r="G844" s="297"/>
      <c r="H844" s="297"/>
      <c r="I844" s="297"/>
      <c r="J844" s="297"/>
      <c r="K844" s="297"/>
      <c r="L844" s="297"/>
      <c r="M844" s="297"/>
      <c r="N844" s="699"/>
      <c r="O844" s="699"/>
      <c r="P844" s="297"/>
      <c r="Q844" s="297"/>
      <c r="R844" s="297"/>
      <c r="S844" s="297"/>
      <c r="T844" s="297"/>
      <c r="U844" s="297"/>
      <c r="V844" s="297"/>
      <c r="W844" s="297"/>
      <c r="X844" s="297"/>
      <c r="Y844" s="297"/>
      <c r="Z844" s="297"/>
    </row>
    <row r="845" spans="1:26" ht="15.75" customHeight="1">
      <c r="A845" s="297"/>
      <c r="B845" s="297"/>
      <c r="C845" s="297"/>
      <c r="D845" s="297"/>
      <c r="E845" s="297"/>
      <c r="F845" s="297"/>
      <c r="G845" s="297"/>
      <c r="H845" s="297"/>
      <c r="I845" s="297"/>
      <c r="J845" s="297"/>
      <c r="K845" s="297"/>
      <c r="L845" s="297"/>
      <c r="M845" s="297"/>
      <c r="N845" s="699"/>
      <c r="O845" s="699"/>
      <c r="P845" s="297"/>
      <c r="Q845" s="297"/>
      <c r="R845" s="297"/>
      <c r="S845" s="297"/>
      <c r="T845" s="297"/>
      <c r="U845" s="297"/>
      <c r="V845" s="297"/>
      <c r="W845" s="297"/>
      <c r="X845" s="297"/>
      <c r="Y845" s="297"/>
      <c r="Z845" s="297"/>
    </row>
    <row r="846" spans="1:26" ht="15.75" customHeight="1">
      <c r="A846" s="297"/>
      <c r="B846" s="297"/>
      <c r="C846" s="297"/>
      <c r="D846" s="297"/>
      <c r="E846" s="297"/>
      <c r="F846" s="297"/>
      <c r="G846" s="297"/>
      <c r="H846" s="297"/>
      <c r="I846" s="297"/>
      <c r="J846" s="297"/>
      <c r="K846" s="297"/>
      <c r="L846" s="297"/>
      <c r="M846" s="297"/>
      <c r="N846" s="699"/>
      <c r="O846" s="699"/>
      <c r="P846" s="297"/>
      <c r="Q846" s="297"/>
      <c r="R846" s="297"/>
      <c r="S846" s="297"/>
      <c r="T846" s="297"/>
      <c r="U846" s="297"/>
      <c r="V846" s="297"/>
      <c r="W846" s="297"/>
      <c r="X846" s="297"/>
      <c r="Y846" s="297"/>
      <c r="Z846" s="297"/>
    </row>
    <row r="847" spans="1:26" ht="15.75" customHeight="1">
      <c r="A847" s="297"/>
      <c r="B847" s="297"/>
      <c r="C847" s="297"/>
      <c r="D847" s="297"/>
      <c r="E847" s="297"/>
      <c r="F847" s="297"/>
      <c r="G847" s="297"/>
      <c r="H847" s="297"/>
      <c r="I847" s="297"/>
      <c r="J847" s="297"/>
      <c r="K847" s="297"/>
      <c r="L847" s="297"/>
      <c r="M847" s="297"/>
      <c r="N847" s="699"/>
      <c r="O847" s="699"/>
      <c r="P847" s="297"/>
      <c r="Q847" s="297"/>
      <c r="R847" s="297"/>
      <c r="S847" s="297"/>
      <c r="T847" s="297"/>
      <c r="U847" s="297"/>
      <c r="V847" s="297"/>
      <c r="W847" s="297"/>
      <c r="X847" s="297"/>
      <c r="Y847" s="297"/>
      <c r="Z847" s="297"/>
    </row>
    <row r="848" spans="1:26" ht="15.75" customHeight="1">
      <c r="A848" s="297"/>
      <c r="B848" s="297"/>
      <c r="C848" s="297"/>
      <c r="D848" s="297"/>
      <c r="E848" s="297"/>
      <c r="F848" s="297"/>
      <c r="G848" s="297"/>
      <c r="H848" s="297"/>
      <c r="I848" s="297"/>
      <c r="J848" s="297"/>
      <c r="K848" s="297"/>
      <c r="L848" s="297"/>
      <c r="M848" s="297"/>
      <c r="N848" s="699"/>
      <c r="O848" s="699"/>
      <c r="P848" s="297"/>
      <c r="Q848" s="297"/>
      <c r="R848" s="297"/>
      <c r="S848" s="297"/>
      <c r="T848" s="297"/>
      <c r="U848" s="297"/>
      <c r="V848" s="297"/>
      <c r="W848" s="297"/>
      <c r="X848" s="297"/>
      <c r="Y848" s="297"/>
      <c r="Z848" s="297"/>
    </row>
    <row r="849" spans="1:26" ht="15.75" customHeight="1">
      <c r="A849" s="297"/>
      <c r="B849" s="297"/>
      <c r="C849" s="297"/>
      <c r="D849" s="297"/>
      <c r="E849" s="297"/>
      <c r="F849" s="297"/>
      <c r="G849" s="297"/>
      <c r="H849" s="297"/>
      <c r="I849" s="297"/>
      <c r="J849" s="297"/>
      <c r="K849" s="297"/>
      <c r="L849" s="297"/>
      <c r="M849" s="297"/>
      <c r="N849" s="699"/>
      <c r="O849" s="699"/>
      <c r="P849" s="297"/>
      <c r="Q849" s="297"/>
      <c r="R849" s="297"/>
      <c r="S849" s="297"/>
      <c r="T849" s="297"/>
      <c r="U849" s="297"/>
      <c r="V849" s="297"/>
      <c r="W849" s="297"/>
      <c r="X849" s="297"/>
      <c r="Y849" s="297"/>
      <c r="Z849" s="297"/>
    </row>
    <row r="850" spans="1:26" ht="15.75" customHeight="1">
      <c r="A850" s="297"/>
      <c r="B850" s="297"/>
      <c r="C850" s="297"/>
      <c r="D850" s="297"/>
      <c r="E850" s="297"/>
      <c r="F850" s="297"/>
      <c r="G850" s="297"/>
      <c r="H850" s="297"/>
      <c r="I850" s="297"/>
      <c r="J850" s="297"/>
      <c r="K850" s="297"/>
      <c r="L850" s="297"/>
      <c r="M850" s="297"/>
      <c r="N850" s="699"/>
      <c r="O850" s="699"/>
      <c r="P850" s="297"/>
      <c r="Q850" s="297"/>
      <c r="R850" s="297"/>
      <c r="S850" s="297"/>
      <c r="T850" s="297"/>
      <c r="U850" s="297"/>
      <c r="V850" s="297"/>
      <c r="W850" s="297"/>
      <c r="X850" s="297"/>
      <c r="Y850" s="297"/>
      <c r="Z850" s="297"/>
    </row>
    <row r="851" spans="1:26" ht="15.75" customHeight="1">
      <c r="A851" s="297"/>
      <c r="B851" s="297"/>
      <c r="C851" s="297"/>
      <c r="D851" s="297"/>
      <c r="E851" s="297"/>
      <c r="F851" s="297"/>
      <c r="G851" s="297"/>
      <c r="H851" s="297"/>
      <c r="I851" s="297"/>
      <c r="J851" s="297"/>
      <c r="K851" s="297"/>
      <c r="L851" s="297"/>
      <c r="M851" s="297"/>
      <c r="N851" s="699"/>
      <c r="O851" s="699"/>
      <c r="P851" s="297"/>
      <c r="Q851" s="297"/>
      <c r="R851" s="297"/>
      <c r="S851" s="297"/>
      <c r="T851" s="297"/>
      <c r="U851" s="297"/>
      <c r="V851" s="297"/>
      <c r="W851" s="297"/>
      <c r="X851" s="297"/>
      <c r="Y851" s="297"/>
      <c r="Z851" s="297"/>
    </row>
    <row r="852" spans="1:26" ht="15.75" customHeight="1">
      <c r="A852" s="297"/>
      <c r="B852" s="297"/>
      <c r="C852" s="297"/>
      <c r="D852" s="297"/>
      <c r="E852" s="297"/>
      <c r="F852" s="297"/>
      <c r="G852" s="297"/>
      <c r="H852" s="297"/>
      <c r="I852" s="297"/>
      <c r="J852" s="297"/>
      <c r="K852" s="297"/>
      <c r="L852" s="297"/>
      <c r="M852" s="297"/>
      <c r="N852" s="699"/>
      <c r="O852" s="699"/>
      <c r="P852" s="297"/>
      <c r="Q852" s="297"/>
      <c r="R852" s="297"/>
      <c r="S852" s="297"/>
      <c r="T852" s="297"/>
      <c r="U852" s="297"/>
      <c r="V852" s="297"/>
      <c r="W852" s="297"/>
      <c r="X852" s="297"/>
      <c r="Y852" s="297"/>
      <c r="Z852" s="297"/>
    </row>
    <row r="853" spans="1:26" ht="15.75" customHeight="1">
      <c r="A853" s="297"/>
      <c r="B853" s="297"/>
      <c r="C853" s="297"/>
      <c r="D853" s="297"/>
      <c r="E853" s="297"/>
      <c r="F853" s="297"/>
      <c r="G853" s="297"/>
      <c r="H853" s="297"/>
      <c r="I853" s="297"/>
      <c r="J853" s="297"/>
      <c r="K853" s="297"/>
      <c r="L853" s="297"/>
      <c r="M853" s="297"/>
      <c r="N853" s="699"/>
      <c r="O853" s="699"/>
      <c r="P853" s="297"/>
      <c r="Q853" s="297"/>
      <c r="R853" s="297"/>
      <c r="S853" s="297"/>
      <c r="T853" s="297"/>
      <c r="U853" s="297"/>
      <c r="V853" s="297"/>
      <c r="W853" s="297"/>
      <c r="X853" s="297"/>
      <c r="Y853" s="297"/>
      <c r="Z853" s="297"/>
    </row>
    <row r="854" spans="1:26" ht="15.75" customHeight="1">
      <c r="A854" s="297"/>
      <c r="B854" s="297"/>
      <c r="C854" s="297"/>
      <c r="D854" s="297"/>
      <c r="E854" s="297"/>
      <c r="F854" s="297"/>
      <c r="G854" s="297"/>
      <c r="H854" s="297"/>
      <c r="I854" s="297"/>
      <c r="J854" s="297"/>
      <c r="K854" s="297"/>
      <c r="L854" s="297"/>
      <c r="M854" s="297"/>
      <c r="N854" s="699"/>
      <c r="O854" s="699"/>
      <c r="P854" s="297"/>
      <c r="Q854" s="297"/>
      <c r="R854" s="297"/>
      <c r="S854" s="297"/>
      <c r="T854" s="297"/>
      <c r="U854" s="297"/>
      <c r="V854" s="297"/>
      <c r="W854" s="297"/>
      <c r="X854" s="297"/>
      <c r="Y854" s="297"/>
      <c r="Z854" s="297"/>
    </row>
    <row r="855" spans="1:26" ht="15.75" customHeight="1">
      <c r="A855" s="297"/>
      <c r="B855" s="297"/>
      <c r="C855" s="297"/>
      <c r="D855" s="297"/>
      <c r="E855" s="297"/>
      <c r="F855" s="297"/>
      <c r="G855" s="297"/>
      <c r="H855" s="297"/>
      <c r="I855" s="297"/>
      <c r="J855" s="297"/>
      <c r="K855" s="297"/>
      <c r="L855" s="297"/>
      <c r="M855" s="297"/>
      <c r="N855" s="699"/>
      <c r="O855" s="699"/>
      <c r="P855" s="297"/>
      <c r="Q855" s="297"/>
      <c r="R855" s="297"/>
      <c r="S855" s="297"/>
      <c r="T855" s="297"/>
      <c r="U855" s="297"/>
      <c r="V855" s="297"/>
      <c r="W855" s="297"/>
      <c r="X855" s="297"/>
      <c r="Y855" s="297"/>
      <c r="Z855" s="297"/>
    </row>
    <row r="856" spans="1:26" ht="15.75" customHeight="1">
      <c r="A856" s="297"/>
      <c r="B856" s="297"/>
      <c r="C856" s="297"/>
      <c r="D856" s="297"/>
      <c r="E856" s="297"/>
      <c r="F856" s="297"/>
      <c r="G856" s="297"/>
      <c r="H856" s="297"/>
      <c r="I856" s="297"/>
      <c r="J856" s="297"/>
      <c r="K856" s="297"/>
      <c r="L856" s="297"/>
      <c r="M856" s="297"/>
      <c r="N856" s="699"/>
      <c r="O856" s="699"/>
      <c r="P856" s="297"/>
      <c r="Q856" s="297"/>
      <c r="R856" s="297"/>
      <c r="S856" s="297"/>
      <c r="T856" s="297"/>
      <c r="U856" s="297"/>
      <c r="V856" s="297"/>
      <c r="W856" s="297"/>
      <c r="X856" s="297"/>
      <c r="Y856" s="297"/>
      <c r="Z856" s="297"/>
    </row>
    <row r="857" spans="1:26" ht="15.75" customHeight="1">
      <c r="A857" s="297"/>
      <c r="B857" s="297"/>
      <c r="C857" s="297"/>
      <c r="D857" s="297"/>
      <c r="E857" s="297"/>
      <c r="F857" s="297"/>
      <c r="G857" s="297"/>
      <c r="H857" s="297"/>
      <c r="I857" s="297"/>
      <c r="J857" s="297"/>
      <c r="K857" s="297"/>
      <c r="L857" s="297"/>
      <c r="M857" s="297"/>
      <c r="N857" s="699"/>
      <c r="O857" s="699"/>
      <c r="P857" s="297"/>
      <c r="Q857" s="297"/>
      <c r="R857" s="297"/>
      <c r="S857" s="297"/>
      <c r="T857" s="297"/>
      <c r="U857" s="297"/>
      <c r="V857" s="297"/>
      <c r="W857" s="297"/>
      <c r="X857" s="297"/>
      <c r="Y857" s="297"/>
      <c r="Z857" s="297"/>
    </row>
    <row r="858" spans="1:26" ht="15.75" customHeight="1">
      <c r="A858" s="297"/>
      <c r="B858" s="297"/>
      <c r="C858" s="297"/>
      <c r="D858" s="297"/>
      <c r="E858" s="297"/>
      <c r="F858" s="297"/>
      <c r="G858" s="297"/>
      <c r="H858" s="297"/>
      <c r="I858" s="297"/>
      <c r="J858" s="297"/>
      <c r="K858" s="297"/>
      <c r="L858" s="297"/>
      <c r="M858" s="297"/>
      <c r="N858" s="699"/>
      <c r="O858" s="699"/>
      <c r="P858" s="297"/>
      <c r="Q858" s="297"/>
      <c r="R858" s="297"/>
      <c r="S858" s="297"/>
      <c r="T858" s="297"/>
      <c r="U858" s="297"/>
      <c r="V858" s="297"/>
      <c r="W858" s="297"/>
      <c r="X858" s="297"/>
      <c r="Y858" s="297"/>
      <c r="Z858" s="297"/>
    </row>
    <row r="859" spans="1:26" ht="15.75" customHeight="1">
      <c r="A859" s="297"/>
      <c r="B859" s="297"/>
      <c r="C859" s="297"/>
      <c r="D859" s="297"/>
      <c r="E859" s="297"/>
      <c r="F859" s="297"/>
      <c r="G859" s="297"/>
      <c r="H859" s="297"/>
      <c r="I859" s="297"/>
      <c r="J859" s="297"/>
      <c r="K859" s="297"/>
      <c r="L859" s="297"/>
      <c r="M859" s="297"/>
      <c r="N859" s="699"/>
      <c r="O859" s="699"/>
      <c r="P859" s="297"/>
      <c r="Q859" s="297"/>
      <c r="R859" s="297"/>
      <c r="S859" s="297"/>
      <c r="T859" s="297"/>
      <c r="U859" s="297"/>
      <c r="V859" s="297"/>
      <c r="W859" s="297"/>
      <c r="X859" s="297"/>
      <c r="Y859" s="297"/>
      <c r="Z859" s="297"/>
    </row>
    <row r="860" spans="1:26" ht="15.75" customHeight="1">
      <c r="A860" s="297"/>
      <c r="B860" s="297"/>
      <c r="C860" s="297"/>
      <c r="D860" s="297"/>
      <c r="E860" s="297"/>
      <c r="F860" s="297"/>
      <c r="G860" s="297"/>
      <c r="H860" s="297"/>
      <c r="I860" s="297"/>
      <c r="J860" s="297"/>
      <c r="K860" s="297"/>
      <c r="L860" s="297"/>
      <c r="M860" s="297"/>
      <c r="N860" s="699"/>
      <c r="O860" s="699"/>
      <c r="P860" s="297"/>
      <c r="Q860" s="297"/>
      <c r="R860" s="297"/>
      <c r="S860" s="297"/>
      <c r="T860" s="297"/>
      <c r="U860" s="297"/>
      <c r="V860" s="297"/>
      <c r="W860" s="297"/>
      <c r="X860" s="297"/>
      <c r="Y860" s="297"/>
      <c r="Z860" s="297"/>
    </row>
    <row r="861" spans="1:26" ht="15.75" customHeight="1">
      <c r="A861" s="297"/>
      <c r="B861" s="297"/>
      <c r="C861" s="297"/>
      <c r="D861" s="297"/>
      <c r="E861" s="297"/>
      <c r="F861" s="297"/>
      <c r="G861" s="297"/>
      <c r="H861" s="297"/>
      <c r="I861" s="297"/>
      <c r="J861" s="297"/>
      <c r="K861" s="297"/>
      <c r="L861" s="297"/>
      <c r="M861" s="297"/>
      <c r="N861" s="699"/>
      <c r="O861" s="699"/>
      <c r="P861" s="297"/>
      <c r="Q861" s="297"/>
      <c r="R861" s="297"/>
      <c r="S861" s="297"/>
      <c r="T861" s="297"/>
      <c r="U861" s="297"/>
      <c r="V861" s="297"/>
      <c r="W861" s="297"/>
      <c r="X861" s="297"/>
      <c r="Y861" s="297"/>
      <c r="Z861" s="297"/>
    </row>
    <row r="862" spans="1:26" ht="15.75" customHeight="1">
      <c r="A862" s="297"/>
      <c r="B862" s="297"/>
      <c r="C862" s="297"/>
      <c r="D862" s="297"/>
      <c r="E862" s="297"/>
      <c r="F862" s="297"/>
      <c r="G862" s="297"/>
      <c r="H862" s="297"/>
      <c r="I862" s="297"/>
      <c r="J862" s="297"/>
      <c r="K862" s="297"/>
      <c r="L862" s="297"/>
      <c r="M862" s="297"/>
      <c r="N862" s="699"/>
      <c r="O862" s="699"/>
      <c r="P862" s="297"/>
      <c r="Q862" s="297"/>
      <c r="R862" s="297"/>
      <c r="S862" s="297"/>
      <c r="T862" s="297"/>
      <c r="U862" s="297"/>
      <c r="V862" s="297"/>
      <c r="W862" s="297"/>
      <c r="X862" s="297"/>
      <c r="Y862" s="297"/>
      <c r="Z862" s="297"/>
    </row>
    <row r="863" spans="1:26" ht="15.75" customHeight="1">
      <c r="A863" s="297"/>
      <c r="B863" s="297"/>
      <c r="C863" s="297"/>
      <c r="D863" s="297"/>
      <c r="E863" s="297"/>
      <c r="F863" s="297"/>
      <c r="G863" s="297"/>
      <c r="H863" s="297"/>
      <c r="I863" s="297"/>
      <c r="J863" s="297"/>
      <c r="K863" s="297"/>
      <c r="L863" s="297"/>
      <c r="M863" s="297"/>
      <c r="N863" s="699"/>
      <c r="O863" s="699"/>
      <c r="P863" s="297"/>
      <c r="Q863" s="297"/>
      <c r="R863" s="297"/>
      <c r="S863" s="297"/>
      <c r="T863" s="297"/>
      <c r="U863" s="297"/>
      <c r="V863" s="297"/>
      <c r="W863" s="297"/>
      <c r="X863" s="297"/>
      <c r="Y863" s="297"/>
      <c r="Z863" s="297"/>
    </row>
    <row r="864" spans="1:26" ht="15.75" customHeight="1">
      <c r="A864" s="297"/>
      <c r="B864" s="297"/>
      <c r="C864" s="297"/>
      <c r="D864" s="297"/>
      <c r="E864" s="297"/>
      <c r="F864" s="297"/>
      <c r="G864" s="297"/>
      <c r="H864" s="297"/>
      <c r="I864" s="297"/>
      <c r="J864" s="297"/>
      <c r="K864" s="297"/>
      <c r="L864" s="297"/>
      <c r="M864" s="297"/>
      <c r="N864" s="699"/>
      <c r="O864" s="699"/>
      <c r="P864" s="297"/>
      <c r="Q864" s="297"/>
      <c r="R864" s="297"/>
      <c r="S864" s="297"/>
      <c r="T864" s="297"/>
      <c r="U864" s="297"/>
      <c r="V864" s="297"/>
      <c r="W864" s="297"/>
      <c r="X864" s="297"/>
      <c r="Y864" s="297"/>
      <c r="Z864" s="297"/>
    </row>
    <row r="865" spans="1:26" ht="15.75" customHeight="1">
      <c r="A865" s="297"/>
      <c r="B865" s="297"/>
      <c r="C865" s="297"/>
      <c r="D865" s="297"/>
      <c r="E865" s="297"/>
      <c r="F865" s="297"/>
      <c r="G865" s="297"/>
      <c r="H865" s="297"/>
      <c r="I865" s="297"/>
      <c r="J865" s="297"/>
      <c r="K865" s="297"/>
      <c r="L865" s="297"/>
      <c r="M865" s="297"/>
      <c r="N865" s="699"/>
      <c r="O865" s="699"/>
      <c r="P865" s="297"/>
      <c r="Q865" s="297"/>
      <c r="R865" s="297"/>
      <c r="S865" s="297"/>
      <c r="T865" s="297"/>
      <c r="U865" s="297"/>
      <c r="V865" s="297"/>
      <c r="W865" s="297"/>
      <c r="X865" s="297"/>
      <c r="Y865" s="297"/>
      <c r="Z865" s="297"/>
    </row>
    <row r="866" spans="1:26" ht="15.75" customHeight="1">
      <c r="A866" s="297"/>
      <c r="B866" s="297"/>
      <c r="C866" s="297"/>
      <c r="D866" s="297"/>
      <c r="E866" s="297"/>
      <c r="F866" s="297"/>
      <c r="G866" s="297"/>
      <c r="H866" s="297"/>
      <c r="I866" s="297"/>
      <c r="J866" s="297"/>
      <c r="K866" s="297"/>
      <c r="L866" s="297"/>
      <c r="M866" s="297"/>
      <c r="N866" s="699"/>
      <c r="O866" s="699"/>
      <c r="P866" s="297"/>
      <c r="Q866" s="297"/>
      <c r="R866" s="297"/>
      <c r="S866" s="297"/>
      <c r="T866" s="297"/>
      <c r="U866" s="297"/>
      <c r="V866" s="297"/>
      <c r="W866" s="297"/>
      <c r="X866" s="297"/>
      <c r="Y866" s="297"/>
      <c r="Z866" s="297"/>
    </row>
    <row r="867" spans="1:26" ht="15.75" customHeight="1">
      <c r="A867" s="297"/>
      <c r="B867" s="297"/>
      <c r="C867" s="297"/>
      <c r="D867" s="297"/>
      <c r="E867" s="297"/>
      <c r="F867" s="297"/>
      <c r="G867" s="297"/>
      <c r="H867" s="297"/>
      <c r="I867" s="297"/>
      <c r="J867" s="297"/>
      <c r="K867" s="297"/>
      <c r="L867" s="297"/>
      <c r="M867" s="297"/>
      <c r="N867" s="699"/>
      <c r="O867" s="699"/>
      <c r="P867" s="297"/>
      <c r="Q867" s="297"/>
      <c r="R867" s="297"/>
      <c r="S867" s="297"/>
      <c r="T867" s="297"/>
      <c r="U867" s="297"/>
      <c r="V867" s="297"/>
      <c r="W867" s="297"/>
      <c r="X867" s="297"/>
      <c r="Y867" s="297"/>
      <c r="Z867" s="297"/>
    </row>
    <row r="868" spans="1:26" ht="15.75" customHeight="1">
      <c r="A868" s="297"/>
      <c r="B868" s="297"/>
      <c r="C868" s="297"/>
      <c r="D868" s="297"/>
      <c r="E868" s="297"/>
      <c r="F868" s="297"/>
      <c r="G868" s="297"/>
      <c r="H868" s="297"/>
      <c r="I868" s="297"/>
      <c r="J868" s="297"/>
      <c r="K868" s="297"/>
      <c r="L868" s="297"/>
      <c r="M868" s="297"/>
      <c r="N868" s="699"/>
      <c r="O868" s="699"/>
      <c r="P868" s="297"/>
      <c r="Q868" s="297"/>
      <c r="R868" s="297"/>
      <c r="S868" s="297"/>
      <c r="T868" s="297"/>
      <c r="U868" s="297"/>
      <c r="V868" s="297"/>
      <c r="W868" s="297"/>
      <c r="X868" s="297"/>
      <c r="Y868" s="297"/>
      <c r="Z868" s="297"/>
    </row>
    <row r="869" spans="1:26" ht="15.75" customHeight="1">
      <c r="A869" s="297"/>
      <c r="B869" s="297"/>
      <c r="C869" s="297"/>
      <c r="D869" s="297"/>
      <c r="E869" s="297"/>
      <c r="F869" s="297"/>
      <c r="G869" s="297"/>
      <c r="H869" s="297"/>
      <c r="I869" s="297"/>
      <c r="J869" s="297"/>
      <c r="K869" s="297"/>
      <c r="L869" s="297"/>
      <c r="M869" s="297"/>
      <c r="N869" s="699"/>
      <c r="O869" s="699"/>
      <c r="P869" s="297"/>
      <c r="Q869" s="297"/>
      <c r="R869" s="297"/>
      <c r="S869" s="297"/>
      <c r="T869" s="297"/>
      <c r="U869" s="297"/>
      <c r="V869" s="297"/>
      <c r="W869" s="297"/>
      <c r="X869" s="297"/>
      <c r="Y869" s="297"/>
      <c r="Z869" s="297"/>
    </row>
    <row r="870" spans="1:26" ht="15.75" customHeight="1">
      <c r="A870" s="297"/>
      <c r="B870" s="297"/>
      <c r="C870" s="297"/>
      <c r="D870" s="297"/>
      <c r="E870" s="297"/>
      <c r="F870" s="297"/>
      <c r="G870" s="297"/>
      <c r="H870" s="297"/>
      <c r="I870" s="297"/>
      <c r="J870" s="297"/>
      <c r="K870" s="297"/>
      <c r="L870" s="297"/>
      <c r="M870" s="297"/>
      <c r="N870" s="699"/>
      <c r="O870" s="699"/>
      <c r="P870" s="297"/>
      <c r="Q870" s="297"/>
      <c r="R870" s="297"/>
      <c r="S870" s="297"/>
      <c r="T870" s="297"/>
      <c r="U870" s="297"/>
      <c r="V870" s="297"/>
      <c r="W870" s="297"/>
      <c r="X870" s="297"/>
      <c r="Y870" s="297"/>
      <c r="Z870" s="297"/>
    </row>
    <row r="871" spans="1:26" ht="15.75" customHeight="1">
      <c r="A871" s="297"/>
      <c r="B871" s="297"/>
      <c r="C871" s="297"/>
      <c r="D871" s="297"/>
      <c r="E871" s="297"/>
      <c r="F871" s="297"/>
      <c r="G871" s="297"/>
      <c r="H871" s="297"/>
      <c r="I871" s="297"/>
      <c r="J871" s="297"/>
      <c r="K871" s="297"/>
      <c r="L871" s="297"/>
      <c r="M871" s="297"/>
      <c r="N871" s="699"/>
      <c r="O871" s="699"/>
      <c r="P871" s="297"/>
      <c r="Q871" s="297"/>
      <c r="R871" s="297"/>
      <c r="S871" s="297"/>
      <c r="T871" s="297"/>
      <c r="U871" s="297"/>
      <c r="V871" s="297"/>
      <c r="W871" s="297"/>
      <c r="X871" s="297"/>
      <c r="Y871" s="297"/>
      <c r="Z871" s="297"/>
    </row>
    <row r="872" spans="1:26" ht="15.75" customHeight="1">
      <c r="A872" s="297"/>
      <c r="B872" s="297"/>
      <c r="C872" s="297"/>
      <c r="D872" s="297"/>
      <c r="E872" s="297"/>
      <c r="F872" s="297"/>
      <c r="G872" s="297"/>
      <c r="H872" s="297"/>
      <c r="I872" s="297"/>
      <c r="J872" s="297"/>
      <c r="K872" s="297"/>
      <c r="L872" s="297"/>
      <c r="M872" s="297"/>
      <c r="N872" s="699"/>
      <c r="O872" s="699"/>
      <c r="P872" s="297"/>
      <c r="Q872" s="297"/>
      <c r="R872" s="297"/>
      <c r="S872" s="297"/>
      <c r="T872" s="297"/>
      <c r="U872" s="297"/>
      <c r="V872" s="297"/>
      <c r="W872" s="297"/>
      <c r="X872" s="297"/>
      <c r="Y872" s="297"/>
      <c r="Z872" s="297"/>
    </row>
    <row r="873" spans="1:26" ht="15.75" customHeight="1">
      <c r="A873" s="297"/>
      <c r="B873" s="297"/>
      <c r="C873" s="297"/>
      <c r="D873" s="297"/>
      <c r="E873" s="297"/>
      <c r="F873" s="297"/>
      <c r="G873" s="297"/>
      <c r="H873" s="297"/>
      <c r="I873" s="297"/>
      <c r="J873" s="297"/>
      <c r="K873" s="297"/>
      <c r="L873" s="297"/>
      <c r="M873" s="297"/>
      <c r="N873" s="699"/>
      <c r="O873" s="699"/>
      <c r="P873" s="297"/>
      <c r="Q873" s="297"/>
      <c r="R873" s="297"/>
      <c r="S873" s="297"/>
      <c r="T873" s="297"/>
      <c r="U873" s="297"/>
      <c r="V873" s="297"/>
      <c r="W873" s="297"/>
      <c r="X873" s="297"/>
      <c r="Y873" s="297"/>
      <c r="Z873" s="297"/>
    </row>
    <row r="874" spans="1:26" ht="15.75" customHeight="1">
      <c r="A874" s="297"/>
      <c r="B874" s="297"/>
      <c r="C874" s="297"/>
      <c r="D874" s="297"/>
      <c r="E874" s="297"/>
      <c r="F874" s="297"/>
      <c r="G874" s="297"/>
      <c r="H874" s="297"/>
      <c r="I874" s="297"/>
      <c r="J874" s="297"/>
      <c r="K874" s="297"/>
      <c r="L874" s="297"/>
      <c r="M874" s="297"/>
      <c r="N874" s="699"/>
      <c r="O874" s="699"/>
      <c r="P874" s="297"/>
      <c r="Q874" s="297"/>
      <c r="R874" s="297"/>
      <c r="S874" s="297"/>
      <c r="T874" s="297"/>
      <c r="U874" s="297"/>
      <c r="V874" s="297"/>
      <c r="W874" s="297"/>
      <c r="X874" s="297"/>
      <c r="Y874" s="297"/>
      <c r="Z874" s="297"/>
    </row>
    <row r="875" spans="1:26" ht="15.75" customHeight="1">
      <c r="A875" s="297"/>
      <c r="B875" s="297"/>
      <c r="C875" s="297"/>
      <c r="D875" s="297"/>
      <c r="E875" s="297"/>
      <c r="F875" s="297"/>
      <c r="G875" s="297"/>
      <c r="H875" s="297"/>
      <c r="I875" s="297"/>
      <c r="J875" s="297"/>
      <c r="K875" s="297"/>
      <c r="L875" s="297"/>
      <c r="M875" s="297"/>
      <c r="N875" s="699"/>
      <c r="O875" s="699"/>
      <c r="P875" s="297"/>
      <c r="Q875" s="297"/>
      <c r="R875" s="297"/>
      <c r="S875" s="297"/>
      <c r="T875" s="297"/>
      <c r="U875" s="297"/>
      <c r="V875" s="297"/>
      <c r="W875" s="297"/>
      <c r="X875" s="297"/>
      <c r="Y875" s="297"/>
      <c r="Z875" s="297"/>
    </row>
    <row r="876" spans="1:26" ht="15.75" customHeight="1">
      <c r="A876" s="297"/>
      <c r="B876" s="297"/>
      <c r="C876" s="297"/>
      <c r="D876" s="297"/>
      <c r="E876" s="297"/>
      <c r="F876" s="297"/>
      <c r="G876" s="297"/>
      <c r="H876" s="297"/>
      <c r="I876" s="297"/>
      <c r="J876" s="297"/>
      <c r="K876" s="297"/>
      <c r="L876" s="297"/>
      <c r="M876" s="297"/>
      <c r="N876" s="699"/>
      <c r="O876" s="699"/>
      <c r="P876" s="297"/>
      <c r="Q876" s="297"/>
      <c r="R876" s="297"/>
      <c r="S876" s="297"/>
      <c r="T876" s="297"/>
      <c r="U876" s="297"/>
      <c r="V876" s="297"/>
      <c r="W876" s="297"/>
      <c r="X876" s="297"/>
      <c r="Y876" s="297"/>
      <c r="Z876" s="297"/>
    </row>
    <row r="877" spans="1:26" ht="15.75" customHeight="1">
      <c r="A877" s="297"/>
      <c r="B877" s="297"/>
      <c r="C877" s="297"/>
      <c r="D877" s="297"/>
      <c r="E877" s="297"/>
      <c r="F877" s="297"/>
      <c r="G877" s="297"/>
      <c r="H877" s="297"/>
      <c r="I877" s="297"/>
      <c r="J877" s="297"/>
      <c r="K877" s="297"/>
      <c r="L877" s="297"/>
      <c r="M877" s="297"/>
      <c r="N877" s="699"/>
      <c r="O877" s="699"/>
      <c r="P877" s="297"/>
      <c r="Q877" s="297"/>
      <c r="R877" s="297"/>
      <c r="S877" s="297"/>
      <c r="T877" s="297"/>
      <c r="U877" s="297"/>
      <c r="V877" s="297"/>
      <c r="W877" s="297"/>
      <c r="X877" s="297"/>
      <c r="Y877" s="297"/>
      <c r="Z877" s="297"/>
    </row>
    <row r="878" spans="1:26" ht="15.75" customHeight="1">
      <c r="A878" s="297"/>
      <c r="B878" s="297"/>
      <c r="C878" s="297"/>
      <c r="D878" s="297"/>
      <c r="E878" s="297"/>
      <c r="F878" s="297"/>
      <c r="G878" s="297"/>
      <c r="H878" s="297"/>
      <c r="I878" s="297"/>
      <c r="J878" s="297"/>
      <c r="K878" s="297"/>
      <c r="L878" s="297"/>
      <c r="M878" s="297"/>
      <c r="N878" s="699"/>
      <c r="O878" s="699"/>
      <c r="P878" s="297"/>
      <c r="Q878" s="297"/>
      <c r="R878" s="297"/>
      <c r="S878" s="297"/>
      <c r="T878" s="297"/>
      <c r="U878" s="297"/>
      <c r="V878" s="297"/>
      <c r="W878" s="297"/>
      <c r="X878" s="297"/>
      <c r="Y878" s="297"/>
      <c r="Z878" s="297"/>
    </row>
    <row r="879" spans="1:26" ht="15.75" customHeight="1">
      <c r="A879" s="297"/>
      <c r="B879" s="297"/>
      <c r="C879" s="297"/>
      <c r="D879" s="297"/>
      <c r="E879" s="297"/>
      <c r="F879" s="297"/>
      <c r="G879" s="297"/>
      <c r="H879" s="297"/>
      <c r="I879" s="297"/>
      <c r="J879" s="297"/>
      <c r="K879" s="297"/>
      <c r="L879" s="297"/>
      <c r="M879" s="297"/>
      <c r="N879" s="699"/>
      <c r="O879" s="699"/>
      <c r="P879" s="297"/>
      <c r="Q879" s="297"/>
      <c r="R879" s="297"/>
      <c r="S879" s="297"/>
      <c r="T879" s="297"/>
      <c r="U879" s="297"/>
      <c r="V879" s="297"/>
      <c r="W879" s="297"/>
      <c r="X879" s="297"/>
      <c r="Y879" s="297"/>
      <c r="Z879" s="297"/>
    </row>
    <row r="880" spans="1:26" ht="15.75" customHeight="1">
      <c r="A880" s="297"/>
      <c r="B880" s="297"/>
      <c r="C880" s="297"/>
      <c r="D880" s="297"/>
      <c r="E880" s="297"/>
      <c r="F880" s="297"/>
      <c r="G880" s="297"/>
      <c r="H880" s="297"/>
      <c r="I880" s="297"/>
      <c r="J880" s="297"/>
      <c r="K880" s="297"/>
      <c r="L880" s="297"/>
      <c r="M880" s="297"/>
      <c r="N880" s="699"/>
      <c r="O880" s="699"/>
      <c r="P880" s="297"/>
      <c r="Q880" s="297"/>
      <c r="R880" s="297"/>
      <c r="S880" s="297"/>
      <c r="T880" s="297"/>
      <c r="U880" s="297"/>
      <c r="V880" s="297"/>
      <c r="W880" s="297"/>
      <c r="X880" s="297"/>
      <c r="Y880" s="297"/>
      <c r="Z880" s="297"/>
    </row>
    <row r="881" spans="1:26" ht="15.75" customHeight="1">
      <c r="A881" s="297"/>
      <c r="B881" s="297"/>
      <c r="C881" s="297"/>
      <c r="D881" s="297"/>
      <c r="E881" s="297"/>
      <c r="F881" s="297"/>
      <c r="G881" s="297"/>
      <c r="H881" s="297"/>
      <c r="I881" s="297"/>
      <c r="J881" s="297"/>
      <c r="K881" s="297"/>
      <c r="L881" s="297"/>
      <c r="M881" s="297"/>
      <c r="N881" s="699"/>
      <c r="O881" s="699"/>
      <c r="P881" s="297"/>
      <c r="Q881" s="297"/>
      <c r="R881" s="297"/>
      <c r="S881" s="297"/>
      <c r="T881" s="297"/>
      <c r="U881" s="297"/>
      <c r="V881" s="297"/>
      <c r="W881" s="297"/>
      <c r="X881" s="297"/>
      <c r="Y881" s="297"/>
      <c r="Z881" s="297"/>
    </row>
    <row r="882" spans="1:26" ht="15.75" customHeight="1">
      <c r="A882" s="297"/>
      <c r="B882" s="297"/>
      <c r="C882" s="297"/>
      <c r="D882" s="297"/>
      <c r="E882" s="297"/>
      <c r="F882" s="297"/>
      <c r="G882" s="297"/>
      <c r="H882" s="297"/>
      <c r="I882" s="297"/>
      <c r="J882" s="297"/>
      <c r="K882" s="297"/>
      <c r="L882" s="297"/>
      <c r="M882" s="297"/>
      <c r="N882" s="699"/>
      <c r="O882" s="699"/>
      <c r="P882" s="297"/>
      <c r="Q882" s="297"/>
      <c r="R882" s="297"/>
      <c r="S882" s="297"/>
      <c r="T882" s="297"/>
      <c r="U882" s="297"/>
      <c r="V882" s="297"/>
      <c r="W882" s="297"/>
      <c r="X882" s="297"/>
      <c r="Y882" s="297"/>
      <c r="Z882" s="297"/>
    </row>
    <row r="883" spans="1:26" ht="15.75" customHeight="1">
      <c r="A883" s="297"/>
      <c r="B883" s="297"/>
      <c r="C883" s="297"/>
      <c r="D883" s="297"/>
      <c r="E883" s="297"/>
      <c r="F883" s="297"/>
      <c r="G883" s="297"/>
      <c r="H883" s="297"/>
      <c r="I883" s="297"/>
      <c r="J883" s="297"/>
      <c r="K883" s="297"/>
      <c r="L883" s="297"/>
      <c r="M883" s="297"/>
      <c r="N883" s="699"/>
      <c r="O883" s="699"/>
      <c r="P883" s="297"/>
      <c r="Q883" s="297"/>
      <c r="R883" s="297"/>
      <c r="S883" s="297"/>
      <c r="T883" s="297"/>
      <c r="U883" s="297"/>
      <c r="V883" s="297"/>
      <c r="W883" s="297"/>
      <c r="X883" s="297"/>
      <c r="Y883" s="297"/>
      <c r="Z883" s="297"/>
    </row>
    <row r="884" spans="1:26" ht="15.75" customHeight="1">
      <c r="A884" s="297"/>
      <c r="B884" s="297"/>
      <c r="C884" s="297"/>
      <c r="D884" s="297"/>
      <c r="E884" s="297"/>
      <c r="F884" s="297"/>
      <c r="G884" s="297"/>
      <c r="H884" s="297"/>
      <c r="I884" s="297"/>
      <c r="J884" s="297"/>
      <c r="K884" s="297"/>
      <c r="L884" s="297"/>
      <c r="M884" s="297"/>
      <c r="N884" s="699"/>
      <c r="O884" s="699"/>
      <c r="P884" s="297"/>
      <c r="Q884" s="297"/>
      <c r="R884" s="297"/>
      <c r="S884" s="297"/>
      <c r="T884" s="297"/>
      <c r="U884" s="297"/>
      <c r="V884" s="297"/>
      <c r="W884" s="297"/>
      <c r="X884" s="297"/>
      <c r="Y884" s="297"/>
      <c r="Z884" s="297"/>
    </row>
    <row r="885" spans="1:26" ht="15.75" customHeight="1">
      <c r="A885" s="297"/>
      <c r="B885" s="297"/>
      <c r="C885" s="297"/>
      <c r="D885" s="297"/>
      <c r="E885" s="297"/>
      <c r="F885" s="297"/>
      <c r="G885" s="297"/>
      <c r="H885" s="297"/>
      <c r="I885" s="297"/>
      <c r="J885" s="297"/>
      <c r="K885" s="297"/>
      <c r="L885" s="297"/>
      <c r="M885" s="297"/>
      <c r="N885" s="699"/>
      <c r="O885" s="699"/>
      <c r="P885" s="297"/>
      <c r="Q885" s="297"/>
      <c r="R885" s="297"/>
      <c r="S885" s="297"/>
      <c r="T885" s="297"/>
      <c r="U885" s="297"/>
      <c r="V885" s="297"/>
      <c r="W885" s="297"/>
      <c r="X885" s="297"/>
      <c r="Y885" s="297"/>
      <c r="Z885" s="297"/>
    </row>
    <row r="886" spans="1:26" ht="15.75" customHeight="1">
      <c r="A886" s="297"/>
      <c r="B886" s="297"/>
      <c r="C886" s="297"/>
      <c r="D886" s="297"/>
      <c r="E886" s="297"/>
      <c r="F886" s="297"/>
      <c r="G886" s="297"/>
      <c r="H886" s="297"/>
      <c r="I886" s="297"/>
      <c r="J886" s="297"/>
      <c r="K886" s="297"/>
      <c r="L886" s="297"/>
      <c r="M886" s="297"/>
      <c r="N886" s="699"/>
      <c r="O886" s="699"/>
      <c r="P886" s="297"/>
      <c r="Q886" s="297"/>
      <c r="R886" s="297"/>
      <c r="S886" s="297"/>
      <c r="T886" s="297"/>
      <c r="U886" s="297"/>
      <c r="V886" s="297"/>
      <c r="W886" s="297"/>
      <c r="X886" s="297"/>
      <c r="Y886" s="297"/>
      <c r="Z886" s="297"/>
    </row>
    <row r="887" spans="1:26" ht="15.75" customHeight="1">
      <c r="A887" s="297"/>
      <c r="B887" s="297"/>
      <c r="C887" s="297"/>
      <c r="D887" s="297"/>
      <c r="E887" s="297"/>
      <c r="F887" s="297"/>
      <c r="G887" s="297"/>
      <c r="H887" s="297"/>
      <c r="I887" s="297"/>
      <c r="J887" s="297"/>
      <c r="K887" s="297"/>
      <c r="L887" s="297"/>
      <c r="M887" s="297"/>
      <c r="N887" s="699"/>
      <c r="O887" s="699"/>
      <c r="P887" s="297"/>
      <c r="Q887" s="297"/>
      <c r="R887" s="297"/>
      <c r="S887" s="297"/>
      <c r="T887" s="297"/>
      <c r="U887" s="297"/>
      <c r="V887" s="297"/>
      <c r="W887" s="297"/>
      <c r="X887" s="297"/>
      <c r="Y887" s="297"/>
      <c r="Z887" s="297"/>
    </row>
    <row r="888" spans="1:26" ht="15.75" customHeight="1">
      <c r="A888" s="297"/>
      <c r="B888" s="297"/>
      <c r="C888" s="297"/>
      <c r="D888" s="297"/>
      <c r="E888" s="297"/>
      <c r="F888" s="297"/>
      <c r="G888" s="297"/>
      <c r="H888" s="297"/>
      <c r="I888" s="297"/>
      <c r="J888" s="297"/>
      <c r="K888" s="297"/>
      <c r="L888" s="297"/>
      <c r="M888" s="297"/>
      <c r="N888" s="699"/>
      <c r="O888" s="699"/>
      <c r="P888" s="297"/>
      <c r="Q888" s="297"/>
      <c r="R888" s="297"/>
      <c r="S888" s="297"/>
      <c r="T888" s="297"/>
      <c r="U888" s="297"/>
      <c r="V888" s="297"/>
      <c r="W888" s="297"/>
      <c r="X888" s="297"/>
      <c r="Y888" s="297"/>
      <c r="Z888" s="297"/>
    </row>
    <row r="889" spans="1:26" ht="15.75" customHeight="1">
      <c r="A889" s="297"/>
      <c r="B889" s="297"/>
      <c r="C889" s="297"/>
      <c r="D889" s="297"/>
      <c r="E889" s="297"/>
      <c r="F889" s="297"/>
      <c r="G889" s="297"/>
      <c r="H889" s="297"/>
      <c r="I889" s="297"/>
      <c r="J889" s="297"/>
      <c r="K889" s="297"/>
      <c r="L889" s="297"/>
      <c r="M889" s="297"/>
      <c r="N889" s="699"/>
      <c r="O889" s="699"/>
      <c r="P889" s="297"/>
      <c r="Q889" s="297"/>
      <c r="R889" s="297"/>
      <c r="S889" s="297"/>
      <c r="T889" s="297"/>
      <c r="U889" s="297"/>
      <c r="V889" s="297"/>
      <c r="W889" s="297"/>
      <c r="X889" s="297"/>
      <c r="Y889" s="297"/>
      <c r="Z889" s="297"/>
    </row>
    <row r="890" spans="1:26" ht="15.75" customHeight="1">
      <c r="A890" s="297"/>
      <c r="B890" s="297"/>
      <c r="C890" s="297"/>
      <c r="D890" s="297"/>
      <c r="E890" s="297"/>
      <c r="F890" s="297"/>
      <c r="G890" s="297"/>
      <c r="H890" s="297"/>
      <c r="I890" s="297"/>
      <c r="J890" s="297"/>
      <c r="K890" s="297"/>
      <c r="L890" s="297"/>
      <c r="M890" s="297"/>
      <c r="N890" s="699"/>
      <c r="O890" s="699"/>
      <c r="P890" s="297"/>
      <c r="Q890" s="297"/>
      <c r="R890" s="297"/>
      <c r="S890" s="297"/>
      <c r="T890" s="297"/>
      <c r="U890" s="297"/>
      <c r="V890" s="297"/>
      <c r="W890" s="297"/>
      <c r="X890" s="297"/>
      <c r="Y890" s="297"/>
      <c r="Z890" s="297"/>
    </row>
    <row r="891" spans="1:26" ht="15.75" customHeight="1">
      <c r="A891" s="297"/>
      <c r="B891" s="297"/>
      <c r="C891" s="297"/>
      <c r="D891" s="297"/>
      <c r="E891" s="297"/>
      <c r="F891" s="297"/>
      <c r="G891" s="297"/>
      <c r="H891" s="297"/>
      <c r="I891" s="297"/>
      <c r="J891" s="297"/>
      <c r="K891" s="297"/>
      <c r="L891" s="297"/>
      <c r="M891" s="297"/>
      <c r="N891" s="699"/>
      <c r="O891" s="699"/>
      <c r="P891" s="297"/>
      <c r="Q891" s="297"/>
      <c r="R891" s="297"/>
      <c r="S891" s="297"/>
      <c r="T891" s="297"/>
      <c r="U891" s="297"/>
      <c r="V891" s="297"/>
      <c r="W891" s="297"/>
      <c r="X891" s="297"/>
      <c r="Y891" s="297"/>
      <c r="Z891" s="297"/>
    </row>
    <row r="892" spans="1:26" ht="15.75" customHeight="1">
      <c r="A892" s="297"/>
      <c r="B892" s="297"/>
      <c r="C892" s="297"/>
      <c r="D892" s="297"/>
      <c r="E892" s="297"/>
      <c r="F892" s="297"/>
      <c r="G892" s="297"/>
      <c r="H892" s="297"/>
      <c r="I892" s="297"/>
      <c r="J892" s="297"/>
      <c r="K892" s="297"/>
      <c r="L892" s="297"/>
      <c r="M892" s="297"/>
      <c r="N892" s="699"/>
      <c r="O892" s="699"/>
      <c r="P892" s="297"/>
      <c r="Q892" s="297"/>
      <c r="R892" s="297"/>
      <c r="S892" s="297"/>
      <c r="T892" s="297"/>
      <c r="U892" s="297"/>
      <c r="V892" s="297"/>
      <c r="W892" s="297"/>
      <c r="X892" s="297"/>
      <c r="Y892" s="297"/>
      <c r="Z892" s="297"/>
    </row>
    <row r="893" spans="1:26" ht="15.75" customHeight="1">
      <c r="A893" s="297"/>
      <c r="B893" s="297"/>
      <c r="C893" s="297"/>
      <c r="D893" s="297"/>
      <c r="E893" s="297"/>
      <c r="F893" s="297"/>
      <c r="G893" s="297"/>
      <c r="H893" s="297"/>
      <c r="I893" s="297"/>
      <c r="J893" s="297"/>
      <c r="K893" s="297"/>
      <c r="L893" s="297"/>
      <c r="M893" s="297"/>
      <c r="N893" s="699"/>
      <c r="O893" s="699"/>
      <c r="P893" s="297"/>
      <c r="Q893" s="297"/>
      <c r="R893" s="297"/>
      <c r="S893" s="297"/>
      <c r="T893" s="297"/>
      <c r="U893" s="297"/>
      <c r="V893" s="297"/>
      <c r="W893" s="297"/>
      <c r="X893" s="297"/>
      <c r="Y893" s="297"/>
      <c r="Z893" s="297"/>
    </row>
    <row r="894" spans="1:26" ht="15.75" customHeight="1">
      <c r="A894" s="297"/>
      <c r="B894" s="297"/>
      <c r="C894" s="297"/>
      <c r="D894" s="297"/>
      <c r="E894" s="297"/>
      <c r="F894" s="297"/>
      <c r="G894" s="297"/>
      <c r="H894" s="297"/>
      <c r="I894" s="297"/>
      <c r="J894" s="297"/>
      <c r="K894" s="297"/>
      <c r="L894" s="297"/>
      <c r="M894" s="297"/>
      <c r="N894" s="699"/>
      <c r="O894" s="699"/>
      <c r="P894" s="297"/>
      <c r="Q894" s="297"/>
      <c r="R894" s="297"/>
      <c r="S894" s="297"/>
      <c r="T894" s="297"/>
      <c r="U894" s="297"/>
      <c r="V894" s="297"/>
      <c r="W894" s="297"/>
      <c r="X894" s="297"/>
      <c r="Y894" s="297"/>
      <c r="Z894" s="297"/>
    </row>
    <row r="895" spans="1:26" ht="15.75" customHeight="1">
      <c r="A895" s="297"/>
      <c r="B895" s="297"/>
      <c r="C895" s="297"/>
      <c r="D895" s="297"/>
      <c r="E895" s="297"/>
      <c r="F895" s="297"/>
      <c r="G895" s="297"/>
      <c r="H895" s="297"/>
      <c r="I895" s="297"/>
      <c r="J895" s="297"/>
      <c r="K895" s="297"/>
      <c r="L895" s="297"/>
      <c r="M895" s="297"/>
      <c r="N895" s="699"/>
      <c r="O895" s="699"/>
      <c r="P895" s="297"/>
      <c r="Q895" s="297"/>
      <c r="R895" s="297"/>
      <c r="S895" s="297"/>
      <c r="T895" s="297"/>
      <c r="U895" s="297"/>
      <c r="V895" s="297"/>
      <c r="W895" s="297"/>
      <c r="X895" s="297"/>
      <c r="Y895" s="297"/>
      <c r="Z895" s="297"/>
    </row>
    <row r="896" spans="1:26" ht="15.75" customHeight="1">
      <c r="A896" s="297"/>
      <c r="B896" s="297"/>
      <c r="C896" s="297"/>
      <c r="D896" s="297"/>
      <c r="E896" s="297"/>
      <c r="F896" s="297"/>
      <c r="G896" s="297"/>
      <c r="H896" s="297"/>
      <c r="I896" s="297"/>
      <c r="J896" s="297"/>
      <c r="K896" s="297"/>
      <c r="L896" s="297"/>
      <c r="M896" s="297"/>
      <c r="N896" s="699"/>
      <c r="O896" s="699"/>
      <c r="P896" s="297"/>
      <c r="Q896" s="297"/>
      <c r="R896" s="297"/>
      <c r="S896" s="297"/>
      <c r="T896" s="297"/>
      <c r="U896" s="297"/>
      <c r="V896" s="297"/>
      <c r="W896" s="297"/>
      <c r="X896" s="297"/>
      <c r="Y896" s="297"/>
      <c r="Z896" s="297"/>
    </row>
    <row r="897" spans="1:26" ht="15.75" customHeight="1">
      <c r="A897" s="297"/>
      <c r="B897" s="297"/>
      <c r="C897" s="297"/>
      <c r="D897" s="297"/>
      <c r="E897" s="297"/>
      <c r="F897" s="297"/>
      <c r="G897" s="297"/>
      <c r="H897" s="297"/>
      <c r="I897" s="297"/>
      <c r="J897" s="297"/>
      <c r="K897" s="297"/>
      <c r="L897" s="297"/>
      <c r="M897" s="297"/>
      <c r="N897" s="699"/>
      <c r="O897" s="699"/>
      <c r="P897" s="297"/>
      <c r="Q897" s="297"/>
      <c r="R897" s="297"/>
      <c r="S897" s="297"/>
      <c r="T897" s="297"/>
      <c r="U897" s="297"/>
      <c r="V897" s="297"/>
      <c r="W897" s="297"/>
      <c r="X897" s="297"/>
      <c r="Y897" s="297"/>
      <c r="Z897" s="297"/>
    </row>
    <row r="898" spans="1:26" ht="15.75" customHeight="1">
      <c r="A898" s="297"/>
      <c r="B898" s="297"/>
      <c r="C898" s="297"/>
      <c r="D898" s="297"/>
      <c r="E898" s="297"/>
      <c r="F898" s="297"/>
      <c r="G898" s="297"/>
      <c r="H898" s="297"/>
      <c r="I898" s="297"/>
      <c r="J898" s="297"/>
      <c r="K898" s="297"/>
      <c r="L898" s="297"/>
      <c r="M898" s="297"/>
      <c r="N898" s="699"/>
      <c r="O898" s="699"/>
      <c r="P898" s="297"/>
      <c r="Q898" s="297"/>
      <c r="R898" s="297"/>
      <c r="S898" s="297"/>
      <c r="T898" s="297"/>
      <c r="U898" s="297"/>
      <c r="V898" s="297"/>
      <c r="W898" s="297"/>
      <c r="X898" s="297"/>
      <c r="Y898" s="297"/>
      <c r="Z898" s="297"/>
    </row>
    <row r="899" spans="1:26" ht="15.75" customHeight="1">
      <c r="A899" s="297"/>
      <c r="B899" s="297"/>
      <c r="C899" s="297"/>
      <c r="D899" s="297"/>
      <c r="E899" s="297"/>
      <c r="F899" s="297"/>
      <c r="G899" s="297"/>
      <c r="H899" s="297"/>
      <c r="I899" s="297"/>
      <c r="J899" s="297"/>
      <c r="K899" s="297"/>
      <c r="L899" s="297"/>
      <c r="M899" s="297"/>
      <c r="N899" s="699"/>
      <c r="O899" s="699"/>
      <c r="P899" s="297"/>
      <c r="Q899" s="297"/>
      <c r="R899" s="297"/>
      <c r="S899" s="297"/>
      <c r="T899" s="297"/>
      <c r="U899" s="297"/>
      <c r="V899" s="297"/>
      <c r="W899" s="297"/>
      <c r="X899" s="297"/>
      <c r="Y899" s="297"/>
      <c r="Z899" s="297"/>
    </row>
    <row r="900" spans="1:26" ht="15.75" customHeight="1">
      <c r="A900" s="297"/>
      <c r="B900" s="297"/>
      <c r="C900" s="297"/>
      <c r="D900" s="297"/>
      <c r="E900" s="297"/>
      <c r="F900" s="297"/>
      <c r="G900" s="297"/>
      <c r="H900" s="297"/>
      <c r="I900" s="297"/>
      <c r="J900" s="297"/>
      <c r="K900" s="297"/>
      <c r="L900" s="297"/>
      <c r="M900" s="297"/>
      <c r="N900" s="699"/>
      <c r="O900" s="699"/>
      <c r="P900" s="297"/>
      <c r="Q900" s="297"/>
      <c r="R900" s="297"/>
      <c r="S900" s="297"/>
      <c r="T900" s="297"/>
      <c r="U900" s="297"/>
      <c r="V900" s="297"/>
      <c r="W900" s="297"/>
      <c r="X900" s="297"/>
      <c r="Y900" s="297"/>
      <c r="Z900" s="297"/>
    </row>
    <row r="901" spans="1:26" ht="15.75" customHeight="1">
      <c r="A901" s="297"/>
      <c r="B901" s="297"/>
      <c r="C901" s="297"/>
      <c r="D901" s="297"/>
      <c r="E901" s="297"/>
      <c r="F901" s="297"/>
      <c r="G901" s="297"/>
      <c r="H901" s="297"/>
      <c r="I901" s="297"/>
      <c r="J901" s="297"/>
      <c r="K901" s="297"/>
      <c r="L901" s="297"/>
      <c r="M901" s="297"/>
      <c r="N901" s="699"/>
      <c r="O901" s="699"/>
      <c r="P901" s="297"/>
      <c r="Q901" s="297"/>
      <c r="R901" s="297"/>
      <c r="S901" s="297"/>
      <c r="T901" s="297"/>
      <c r="U901" s="297"/>
      <c r="V901" s="297"/>
      <c r="W901" s="297"/>
      <c r="X901" s="297"/>
      <c r="Y901" s="297"/>
      <c r="Z901" s="297"/>
    </row>
    <row r="902" spans="1:26" ht="15.75" customHeight="1">
      <c r="A902" s="297"/>
      <c r="B902" s="297"/>
      <c r="C902" s="297"/>
      <c r="D902" s="297"/>
      <c r="E902" s="297"/>
      <c r="F902" s="297"/>
      <c r="G902" s="297"/>
      <c r="H902" s="297"/>
      <c r="I902" s="297"/>
      <c r="J902" s="297"/>
      <c r="K902" s="297"/>
      <c r="L902" s="297"/>
      <c r="M902" s="297"/>
      <c r="N902" s="699"/>
      <c r="O902" s="699"/>
      <c r="P902" s="297"/>
      <c r="Q902" s="297"/>
      <c r="R902" s="297"/>
      <c r="S902" s="297"/>
      <c r="T902" s="297"/>
      <c r="U902" s="297"/>
      <c r="V902" s="297"/>
      <c r="W902" s="297"/>
      <c r="X902" s="297"/>
      <c r="Y902" s="297"/>
      <c r="Z902" s="297"/>
    </row>
    <row r="903" spans="1:26" ht="15.75" customHeight="1">
      <c r="A903" s="297"/>
      <c r="B903" s="297"/>
      <c r="C903" s="297"/>
      <c r="D903" s="297"/>
      <c r="E903" s="297"/>
      <c r="F903" s="297"/>
      <c r="G903" s="297"/>
      <c r="H903" s="297"/>
      <c r="I903" s="297"/>
      <c r="J903" s="297"/>
      <c r="K903" s="297"/>
      <c r="L903" s="297"/>
      <c r="M903" s="297"/>
      <c r="N903" s="699"/>
      <c r="O903" s="699"/>
      <c r="P903" s="297"/>
      <c r="Q903" s="297"/>
      <c r="R903" s="297"/>
      <c r="S903" s="297"/>
      <c r="T903" s="297"/>
      <c r="U903" s="297"/>
      <c r="V903" s="297"/>
      <c r="W903" s="297"/>
      <c r="X903" s="297"/>
      <c r="Y903" s="297"/>
      <c r="Z903" s="297"/>
    </row>
    <row r="904" spans="1:26" ht="15.75" customHeight="1">
      <c r="A904" s="297"/>
      <c r="B904" s="297"/>
      <c r="C904" s="297"/>
      <c r="D904" s="297"/>
      <c r="E904" s="297"/>
      <c r="F904" s="297"/>
      <c r="G904" s="297"/>
      <c r="H904" s="297"/>
      <c r="I904" s="297"/>
      <c r="J904" s="297"/>
      <c r="K904" s="297"/>
      <c r="L904" s="297"/>
      <c r="M904" s="297"/>
      <c r="N904" s="699"/>
      <c r="O904" s="699"/>
      <c r="P904" s="297"/>
      <c r="Q904" s="297"/>
      <c r="R904" s="297"/>
      <c r="S904" s="297"/>
      <c r="T904" s="297"/>
      <c r="U904" s="297"/>
      <c r="V904" s="297"/>
      <c r="W904" s="297"/>
      <c r="X904" s="297"/>
      <c r="Y904" s="297"/>
      <c r="Z904" s="297"/>
    </row>
    <row r="905" spans="1:26" ht="15.75" customHeight="1">
      <c r="A905" s="297"/>
      <c r="B905" s="297"/>
      <c r="C905" s="297"/>
      <c r="D905" s="297"/>
      <c r="E905" s="297"/>
      <c r="F905" s="297"/>
      <c r="G905" s="297"/>
      <c r="H905" s="297"/>
      <c r="I905" s="297"/>
      <c r="J905" s="297"/>
      <c r="K905" s="297"/>
      <c r="L905" s="297"/>
      <c r="M905" s="297"/>
      <c r="N905" s="699"/>
      <c r="O905" s="699"/>
      <c r="P905" s="297"/>
      <c r="Q905" s="297"/>
      <c r="R905" s="297"/>
      <c r="S905" s="297"/>
      <c r="T905" s="297"/>
      <c r="U905" s="297"/>
      <c r="V905" s="297"/>
      <c r="W905" s="297"/>
      <c r="X905" s="297"/>
      <c r="Y905" s="297"/>
      <c r="Z905" s="297"/>
    </row>
    <row r="906" spans="1:26" ht="15.75" customHeight="1">
      <c r="A906" s="297"/>
      <c r="B906" s="297"/>
      <c r="C906" s="297"/>
      <c r="D906" s="297"/>
      <c r="E906" s="297"/>
      <c r="F906" s="297"/>
      <c r="G906" s="297"/>
      <c r="H906" s="297"/>
      <c r="I906" s="297"/>
      <c r="J906" s="297"/>
      <c r="K906" s="297"/>
      <c r="L906" s="297"/>
      <c r="M906" s="297"/>
      <c r="N906" s="699"/>
      <c r="O906" s="699"/>
      <c r="P906" s="297"/>
      <c r="Q906" s="297"/>
      <c r="R906" s="297"/>
      <c r="S906" s="297"/>
      <c r="T906" s="297"/>
      <c r="U906" s="297"/>
      <c r="V906" s="297"/>
      <c r="W906" s="297"/>
      <c r="X906" s="297"/>
      <c r="Y906" s="297"/>
      <c r="Z906" s="297"/>
    </row>
    <row r="907" spans="1:26" ht="15.75" customHeight="1">
      <c r="A907" s="297"/>
      <c r="B907" s="297"/>
      <c r="C907" s="297"/>
      <c r="D907" s="297"/>
      <c r="E907" s="297"/>
      <c r="F907" s="297"/>
      <c r="G907" s="297"/>
      <c r="H907" s="297"/>
      <c r="I907" s="297"/>
      <c r="J907" s="297"/>
      <c r="K907" s="297"/>
      <c r="L907" s="297"/>
      <c r="M907" s="297"/>
      <c r="N907" s="699"/>
      <c r="O907" s="699"/>
      <c r="P907" s="297"/>
      <c r="Q907" s="297"/>
      <c r="R907" s="297"/>
      <c r="S907" s="297"/>
      <c r="T907" s="297"/>
      <c r="U907" s="297"/>
      <c r="V907" s="297"/>
      <c r="W907" s="297"/>
      <c r="X907" s="297"/>
      <c r="Y907" s="297"/>
      <c r="Z907" s="297"/>
    </row>
    <row r="908" spans="1:26" ht="15.75" customHeight="1">
      <c r="A908" s="297"/>
      <c r="B908" s="297"/>
      <c r="C908" s="297"/>
      <c r="D908" s="297"/>
      <c r="E908" s="297"/>
      <c r="F908" s="297"/>
      <c r="G908" s="297"/>
      <c r="H908" s="297"/>
      <c r="I908" s="297"/>
      <c r="J908" s="297"/>
      <c r="K908" s="297"/>
      <c r="L908" s="297"/>
      <c r="M908" s="297"/>
      <c r="N908" s="699"/>
      <c r="O908" s="699"/>
      <c r="P908" s="297"/>
      <c r="Q908" s="297"/>
      <c r="R908" s="297"/>
      <c r="S908" s="297"/>
      <c r="T908" s="297"/>
      <c r="U908" s="297"/>
      <c r="V908" s="297"/>
      <c r="W908" s="297"/>
      <c r="X908" s="297"/>
      <c r="Y908" s="297"/>
      <c r="Z908" s="297"/>
    </row>
    <row r="909" spans="1:26" ht="15.75" customHeight="1">
      <c r="A909" s="297"/>
      <c r="B909" s="297"/>
      <c r="C909" s="297"/>
      <c r="D909" s="297"/>
      <c r="E909" s="297"/>
      <c r="F909" s="297"/>
      <c r="G909" s="297"/>
      <c r="H909" s="297"/>
      <c r="I909" s="297"/>
      <c r="J909" s="297"/>
      <c r="K909" s="297"/>
      <c r="L909" s="297"/>
      <c r="M909" s="297"/>
      <c r="N909" s="699"/>
      <c r="O909" s="699"/>
      <c r="P909" s="297"/>
      <c r="Q909" s="297"/>
      <c r="R909" s="297"/>
      <c r="S909" s="297"/>
      <c r="T909" s="297"/>
      <c r="U909" s="297"/>
      <c r="V909" s="297"/>
      <c r="W909" s="297"/>
      <c r="X909" s="297"/>
      <c r="Y909" s="297"/>
      <c r="Z909" s="297"/>
    </row>
    <row r="910" spans="1:26" ht="15.75" customHeight="1">
      <c r="A910" s="297"/>
      <c r="B910" s="297"/>
      <c r="C910" s="297"/>
      <c r="D910" s="297"/>
      <c r="E910" s="297"/>
      <c r="F910" s="297"/>
      <c r="G910" s="297"/>
      <c r="H910" s="297"/>
      <c r="I910" s="297"/>
      <c r="J910" s="297"/>
      <c r="K910" s="297"/>
      <c r="L910" s="297"/>
      <c r="M910" s="297"/>
      <c r="N910" s="699"/>
      <c r="O910" s="699"/>
      <c r="P910" s="297"/>
      <c r="Q910" s="297"/>
      <c r="R910" s="297"/>
      <c r="S910" s="297"/>
      <c r="T910" s="297"/>
      <c r="U910" s="297"/>
      <c r="V910" s="297"/>
      <c r="W910" s="297"/>
      <c r="X910" s="297"/>
      <c r="Y910" s="297"/>
      <c r="Z910" s="297"/>
    </row>
    <row r="911" spans="1:26" ht="15.75" customHeight="1">
      <c r="A911" s="297"/>
      <c r="B911" s="297"/>
      <c r="C911" s="297"/>
      <c r="D911" s="297"/>
      <c r="E911" s="297"/>
      <c r="F911" s="297"/>
      <c r="G911" s="297"/>
      <c r="H911" s="297"/>
      <c r="I911" s="297"/>
      <c r="J911" s="297"/>
      <c r="K911" s="297"/>
      <c r="L911" s="297"/>
      <c r="M911" s="297"/>
      <c r="N911" s="699"/>
      <c r="O911" s="699"/>
      <c r="P911" s="297"/>
      <c r="Q911" s="297"/>
      <c r="R911" s="297"/>
      <c r="S911" s="297"/>
      <c r="T911" s="297"/>
      <c r="U911" s="297"/>
      <c r="V911" s="297"/>
      <c r="W911" s="297"/>
      <c r="X911" s="297"/>
      <c r="Y911" s="297"/>
      <c r="Z911" s="297"/>
    </row>
    <row r="912" spans="1:26" ht="15.75" customHeight="1">
      <c r="A912" s="297"/>
      <c r="B912" s="297"/>
      <c r="C912" s="297"/>
      <c r="D912" s="297"/>
      <c r="E912" s="297"/>
      <c r="F912" s="297"/>
      <c r="G912" s="297"/>
      <c r="H912" s="297"/>
      <c r="I912" s="297"/>
      <c r="J912" s="297"/>
      <c r="K912" s="297"/>
      <c r="L912" s="297"/>
      <c r="M912" s="297"/>
      <c r="N912" s="699"/>
      <c r="O912" s="699"/>
      <c r="P912" s="297"/>
      <c r="Q912" s="297"/>
      <c r="R912" s="297"/>
      <c r="S912" s="297"/>
      <c r="T912" s="297"/>
      <c r="U912" s="297"/>
      <c r="V912" s="297"/>
      <c r="W912" s="297"/>
      <c r="X912" s="297"/>
      <c r="Y912" s="297"/>
      <c r="Z912" s="297"/>
    </row>
    <row r="913" spans="1:26" ht="15.75" customHeight="1">
      <c r="A913" s="297"/>
      <c r="B913" s="297"/>
      <c r="C913" s="297"/>
      <c r="D913" s="297"/>
      <c r="E913" s="297"/>
      <c r="F913" s="297"/>
      <c r="G913" s="297"/>
      <c r="H913" s="297"/>
      <c r="I913" s="297"/>
      <c r="J913" s="297"/>
      <c r="K913" s="297"/>
      <c r="L913" s="297"/>
      <c r="M913" s="297"/>
      <c r="N913" s="699"/>
      <c r="O913" s="699"/>
      <c r="P913" s="297"/>
      <c r="Q913" s="297"/>
      <c r="R913" s="297"/>
      <c r="S913" s="297"/>
      <c r="T913" s="297"/>
      <c r="U913" s="297"/>
      <c r="V913" s="297"/>
      <c r="W913" s="297"/>
      <c r="X913" s="297"/>
      <c r="Y913" s="297"/>
      <c r="Z913" s="297"/>
    </row>
    <row r="914" spans="1:26" ht="15.75" customHeight="1">
      <c r="A914" s="297"/>
      <c r="B914" s="297"/>
      <c r="C914" s="297"/>
      <c r="D914" s="297"/>
      <c r="E914" s="297"/>
      <c r="F914" s="297"/>
      <c r="G914" s="297"/>
      <c r="H914" s="297"/>
      <c r="I914" s="297"/>
      <c r="J914" s="297"/>
      <c r="K914" s="297"/>
      <c r="L914" s="297"/>
      <c r="M914" s="297"/>
      <c r="N914" s="699"/>
      <c r="O914" s="699"/>
      <c r="P914" s="297"/>
      <c r="Q914" s="297"/>
      <c r="R914" s="297"/>
      <c r="S914" s="297"/>
      <c r="T914" s="297"/>
      <c r="U914" s="297"/>
      <c r="V914" s="297"/>
      <c r="W914" s="297"/>
      <c r="X914" s="297"/>
      <c r="Y914" s="297"/>
      <c r="Z914" s="297"/>
    </row>
    <row r="915" spans="1:26" ht="15.75" customHeight="1">
      <c r="A915" s="297"/>
      <c r="B915" s="297"/>
      <c r="C915" s="297"/>
      <c r="D915" s="297"/>
      <c r="E915" s="297"/>
      <c r="F915" s="297"/>
      <c r="G915" s="297"/>
      <c r="H915" s="297"/>
      <c r="I915" s="297"/>
      <c r="J915" s="297"/>
      <c r="K915" s="297"/>
      <c r="L915" s="297"/>
      <c r="M915" s="297"/>
      <c r="N915" s="699"/>
      <c r="O915" s="699"/>
      <c r="P915" s="297"/>
      <c r="Q915" s="297"/>
      <c r="R915" s="297"/>
      <c r="S915" s="297"/>
      <c r="T915" s="297"/>
      <c r="U915" s="297"/>
      <c r="V915" s="297"/>
      <c r="W915" s="297"/>
      <c r="X915" s="297"/>
      <c r="Y915" s="297"/>
      <c r="Z915" s="297"/>
    </row>
    <row r="916" spans="1:26" ht="15.75" customHeight="1">
      <c r="A916" s="297"/>
      <c r="B916" s="297"/>
      <c r="C916" s="297"/>
      <c r="D916" s="297"/>
      <c r="E916" s="297"/>
      <c r="F916" s="297"/>
      <c r="G916" s="297"/>
      <c r="H916" s="297"/>
      <c r="I916" s="297"/>
      <c r="J916" s="297"/>
      <c r="K916" s="297"/>
      <c r="L916" s="297"/>
      <c r="M916" s="297"/>
      <c r="N916" s="699"/>
      <c r="O916" s="699"/>
      <c r="P916" s="297"/>
      <c r="Q916" s="297"/>
      <c r="R916" s="297"/>
      <c r="S916" s="297"/>
      <c r="T916" s="297"/>
      <c r="U916" s="297"/>
      <c r="V916" s="297"/>
      <c r="W916" s="297"/>
      <c r="X916" s="297"/>
      <c r="Y916" s="297"/>
      <c r="Z916" s="297"/>
    </row>
    <row r="917" spans="1:26" ht="15.75" customHeight="1">
      <c r="A917" s="297"/>
      <c r="B917" s="297"/>
      <c r="C917" s="297"/>
      <c r="D917" s="297"/>
      <c r="E917" s="297"/>
      <c r="F917" s="297"/>
      <c r="G917" s="297"/>
      <c r="H917" s="297"/>
      <c r="I917" s="297"/>
      <c r="J917" s="297"/>
      <c r="K917" s="297"/>
      <c r="L917" s="297"/>
      <c r="M917" s="297"/>
      <c r="N917" s="699"/>
      <c r="O917" s="699"/>
      <c r="P917" s="297"/>
      <c r="Q917" s="297"/>
      <c r="R917" s="297"/>
      <c r="S917" s="297"/>
      <c r="T917" s="297"/>
      <c r="U917" s="297"/>
      <c r="V917" s="297"/>
      <c r="W917" s="297"/>
      <c r="X917" s="297"/>
      <c r="Y917" s="297"/>
      <c r="Z917" s="297"/>
    </row>
    <row r="918" spans="1:26" ht="15.75" customHeight="1">
      <c r="A918" s="297"/>
      <c r="B918" s="297"/>
      <c r="C918" s="297"/>
      <c r="D918" s="297"/>
      <c r="E918" s="297"/>
      <c r="F918" s="297"/>
      <c r="G918" s="297"/>
      <c r="H918" s="297"/>
      <c r="I918" s="297"/>
      <c r="J918" s="297"/>
      <c r="K918" s="297"/>
      <c r="L918" s="297"/>
      <c r="M918" s="297"/>
      <c r="N918" s="699"/>
      <c r="O918" s="699"/>
      <c r="P918" s="297"/>
      <c r="Q918" s="297"/>
      <c r="R918" s="297"/>
      <c r="S918" s="297"/>
      <c r="T918" s="297"/>
      <c r="U918" s="297"/>
      <c r="V918" s="297"/>
      <c r="W918" s="297"/>
      <c r="X918" s="297"/>
      <c r="Y918" s="297"/>
      <c r="Z918" s="297"/>
    </row>
    <row r="919" spans="1:26" ht="15.75" customHeight="1">
      <c r="A919" s="297"/>
      <c r="B919" s="297"/>
      <c r="C919" s="297"/>
      <c r="D919" s="297"/>
      <c r="E919" s="297"/>
      <c r="F919" s="297"/>
      <c r="G919" s="297"/>
      <c r="H919" s="297"/>
      <c r="I919" s="297"/>
      <c r="J919" s="297"/>
      <c r="K919" s="297"/>
      <c r="L919" s="297"/>
      <c r="M919" s="297"/>
      <c r="N919" s="699"/>
      <c r="O919" s="699"/>
      <c r="P919" s="297"/>
      <c r="Q919" s="297"/>
      <c r="R919" s="297"/>
      <c r="S919" s="297"/>
      <c r="T919" s="297"/>
      <c r="U919" s="297"/>
      <c r="V919" s="297"/>
      <c r="W919" s="297"/>
      <c r="X919" s="297"/>
      <c r="Y919" s="297"/>
      <c r="Z919" s="297"/>
    </row>
    <row r="920" spans="1:26" ht="15.75" customHeight="1">
      <c r="A920" s="297"/>
      <c r="B920" s="297"/>
      <c r="C920" s="297"/>
      <c r="D920" s="297"/>
      <c r="E920" s="297"/>
      <c r="F920" s="297"/>
      <c r="G920" s="297"/>
      <c r="H920" s="297"/>
      <c r="I920" s="297"/>
      <c r="J920" s="297"/>
      <c r="K920" s="297"/>
      <c r="L920" s="297"/>
      <c r="M920" s="297"/>
      <c r="N920" s="699"/>
      <c r="O920" s="699"/>
      <c r="P920" s="297"/>
      <c r="Q920" s="297"/>
      <c r="R920" s="297"/>
      <c r="S920" s="297"/>
      <c r="T920" s="297"/>
      <c r="U920" s="297"/>
      <c r="V920" s="297"/>
      <c r="W920" s="297"/>
      <c r="X920" s="297"/>
      <c r="Y920" s="297"/>
      <c r="Z920" s="297"/>
    </row>
    <row r="921" spans="1:26" ht="15.75" customHeight="1">
      <c r="A921" s="297"/>
      <c r="B921" s="297"/>
      <c r="C921" s="297"/>
      <c r="D921" s="297"/>
      <c r="E921" s="297"/>
      <c r="F921" s="297"/>
      <c r="G921" s="297"/>
      <c r="H921" s="297"/>
      <c r="I921" s="297"/>
      <c r="J921" s="297"/>
      <c r="K921" s="297"/>
      <c r="L921" s="297"/>
      <c r="M921" s="297"/>
      <c r="N921" s="699"/>
      <c r="O921" s="699"/>
      <c r="P921" s="297"/>
      <c r="Q921" s="297"/>
      <c r="R921" s="297"/>
      <c r="S921" s="297"/>
      <c r="T921" s="297"/>
      <c r="U921" s="297"/>
      <c r="V921" s="297"/>
      <c r="W921" s="297"/>
      <c r="X921" s="297"/>
      <c r="Y921" s="297"/>
      <c r="Z921" s="297"/>
    </row>
    <row r="922" spans="1:26" ht="15.75" customHeight="1">
      <c r="A922" s="297"/>
      <c r="B922" s="297"/>
      <c r="C922" s="297"/>
      <c r="D922" s="297"/>
      <c r="E922" s="297"/>
      <c r="F922" s="297"/>
      <c r="G922" s="297"/>
      <c r="H922" s="297"/>
      <c r="I922" s="297"/>
      <c r="J922" s="297"/>
      <c r="K922" s="297"/>
      <c r="L922" s="297"/>
      <c r="M922" s="297"/>
      <c r="N922" s="699"/>
      <c r="O922" s="699"/>
      <c r="P922" s="297"/>
      <c r="Q922" s="297"/>
      <c r="R922" s="297"/>
      <c r="S922" s="297"/>
      <c r="T922" s="297"/>
      <c r="U922" s="297"/>
      <c r="V922" s="297"/>
      <c r="W922" s="297"/>
      <c r="X922" s="297"/>
      <c r="Y922" s="297"/>
      <c r="Z922" s="297"/>
    </row>
    <row r="923" spans="1:26" ht="15.75" customHeight="1">
      <c r="A923" s="297"/>
      <c r="B923" s="297"/>
      <c r="C923" s="297"/>
      <c r="D923" s="297"/>
      <c r="E923" s="297"/>
      <c r="F923" s="297"/>
      <c r="G923" s="297"/>
      <c r="H923" s="297"/>
      <c r="I923" s="297"/>
      <c r="J923" s="297"/>
      <c r="K923" s="297"/>
      <c r="L923" s="297"/>
      <c r="M923" s="297"/>
      <c r="N923" s="699"/>
      <c r="O923" s="699"/>
      <c r="P923" s="297"/>
      <c r="Q923" s="297"/>
      <c r="R923" s="297"/>
      <c r="S923" s="297"/>
      <c r="T923" s="297"/>
      <c r="U923" s="297"/>
      <c r="V923" s="297"/>
      <c r="W923" s="297"/>
      <c r="X923" s="297"/>
      <c r="Y923" s="297"/>
      <c r="Z923" s="297"/>
    </row>
    <row r="924" spans="1:26" ht="15.75" customHeight="1">
      <c r="A924" s="297"/>
      <c r="B924" s="297"/>
      <c r="C924" s="297"/>
      <c r="D924" s="297"/>
      <c r="E924" s="297"/>
      <c r="F924" s="297"/>
      <c r="G924" s="297"/>
      <c r="H924" s="297"/>
      <c r="I924" s="297"/>
      <c r="J924" s="297"/>
      <c r="K924" s="297"/>
      <c r="L924" s="297"/>
      <c r="M924" s="297"/>
      <c r="N924" s="699"/>
      <c r="O924" s="699"/>
      <c r="P924" s="297"/>
      <c r="Q924" s="297"/>
      <c r="R924" s="297"/>
      <c r="S924" s="297"/>
      <c r="T924" s="297"/>
      <c r="U924" s="297"/>
      <c r="V924" s="297"/>
      <c r="W924" s="297"/>
      <c r="X924" s="297"/>
      <c r="Y924" s="297"/>
      <c r="Z924" s="297"/>
    </row>
    <row r="925" spans="1:26" ht="15.75" customHeight="1">
      <c r="A925" s="297"/>
      <c r="B925" s="297"/>
      <c r="C925" s="297"/>
      <c r="D925" s="297"/>
      <c r="E925" s="297"/>
      <c r="F925" s="297"/>
      <c r="G925" s="297"/>
      <c r="H925" s="297"/>
      <c r="I925" s="297"/>
      <c r="J925" s="297"/>
      <c r="K925" s="297"/>
      <c r="L925" s="297"/>
      <c r="M925" s="297"/>
      <c r="N925" s="699"/>
      <c r="O925" s="699"/>
      <c r="P925" s="297"/>
      <c r="Q925" s="297"/>
      <c r="R925" s="297"/>
      <c r="S925" s="297"/>
      <c r="T925" s="297"/>
      <c r="U925" s="297"/>
      <c r="V925" s="297"/>
      <c r="W925" s="297"/>
      <c r="X925" s="297"/>
      <c r="Y925" s="297"/>
      <c r="Z925" s="297"/>
    </row>
    <row r="926" spans="1:26" ht="15.75" customHeight="1">
      <c r="A926" s="297"/>
      <c r="B926" s="297"/>
      <c r="C926" s="297"/>
      <c r="D926" s="297"/>
      <c r="E926" s="297"/>
      <c r="F926" s="297"/>
      <c r="G926" s="297"/>
      <c r="H926" s="297"/>
      <c r="I926" s="297"/>
      <c r="J926" s="297"/>
      <c r="K926" s="297"/>
      <c r="L926" s="297"/>
      <c r="M926" s="297"/>
      <c r="N926" s="699"/>
      <c r="O926" s="699"/>
      <c r="P926" s="297"/>
      <c r="Q926" s="297"/>
      <c r="R926" s="297"/>
      <c r="S926" s="297"/>
      <c r="T926" s="297"/>
      <c r="U926" s="297"/>
      <c r="V926" s="297"/>
      <c r="W926" s="297"/>
      <c r="X926" s="297"/>
      <c r="Y926" s="297"/>
      <c r="Z926" s="297"/>
    </row>
    <row r="927" spans="1:26" ht="15.75" customHeight="1">
      <c r="A927" s="297"/>
      <c r="B927" s="297"/>
      <c r="C927" s="297"/>
      <c r="D927" s="297"/>
      <c r="E927" s="297"/>
      <c r="F927" s="297"/>
      <c r="G927" s="297"/>
      <c r="H927" s="297"/>
      <c r="I927" s="297"/>
      <c r="J927" s="297"/>
      <c r="K927" s="297"/>
      <c r="L927" s="297"/>
      <c r="M927" s="297"/>
      <c r="N927" s="699"/>
      <c r="O927" s="699"/>
      <c r="P927" s="297"/>
      <c r="Q927" s="297"/>
      <c r="R927" s="297"/>
      <c r="S927" s="297"/>
      <c r="T927" s="297"/>
      <c r="U927" s="297"/>
      <c r="V927" s="297"/>
      <c r="W927" s="297"/>
      <c r="X927" s="297"/>
      <c r="Y927" s="297"/>
      <c r="Z927" s="297"/>
    </row>
    <row r="928" spans="1:26" ht="15.75" customHeight="1">
      <c r="A928" s="297"/>
      <c r="B928" s="297"/>
      <c r="C928" s="297"/>
      <c r="D928" s="297"/>
      <c r="E928" s="297"/>
      <c r="F928" s="297"/>
      <c r="G928" s="297"/>
      <c r="H928" s="297"/>
      <c r="I928" s="297"/>
      <c r="J928" s="297"/>
      <c r="K928" s="297"/>
      <c r="L928" s="297"/>
      <c r="M928" s="297"/>
      <c r="N928" s="699"/>
      <c r="O928" s="699"/>
      <c r="P928" s="297"/>
      <c r="Q928" s="297"/>
      <c r="R928" s="297"/>
      <c r="S928" s="297"/>
      <c r="T928" s="297"/>
      <c r="U928" s="297"/>
      <c r="V928" s="297"/>
      <c r="W928" s="297"/>
      <c r="X928" s="297"/>
      <c r="Y928" s="297"/>
      <c r="Z928" s="297"/>
    </row>
    <row r="929" spans="1:26" ht="15.75" customHeight="1">
      <c r="A929" s="297"/>
      <c r="B929" s="297"/>
      <c r="C929" s="297"/>
      <c r="D929" s="297"/>
      <c r="E929" s="297"/>
      <c r="F929" s="297"/>
      <c r="G929" s="297"/>
      <c r="H929" s="297"/>
      <c r="I929" s="297"/>
      <c r="J929" s="297"/>
      <c r="K929" s="297"/>
      <c r="L929" s="297"/>
      <c r="M929" s="297"/>
      <c r="N929" s="699"/>
      <c r="O929" s="699"/>
      <c r="P929" s="297"/>
      <c r="Q929" s="297"/>
      <c r="R929" s="297"/>
      <c r="S929" s="297"/>
      <c r="T929" s="297"/>
      <c r="U929" s="297"/>
      <c r="V929" s="297"/>
      <c r="W929" s="297"/>
      <c r="X929" s="297"/>
      <c r="Y929" s="297"/>
      <c r="Z929" s="297"/>
    </row>
    <row r="930" spans="1:26" ht="15.75" customHeight="1">
      <c r="A930" s="297"/>
      <c r="B930" s="297"/>
      <c r="C930" s="297"/>
      <c r="D930" s="297"/>
      <c r="E930" s="297"/>
      <c r="F930" s="297"/>
      <c r="G930" s="297"/>
      <c r="H930" s="297"/>
      <c r="I930" s="297"/>
      <c r="J930" s="297"/>
      <c r="K930" s="297"/>
      <c r="L930" s="297"/>
      <c r="M930" s="297"/>
      <c r="N930" s="699"/>
      <c r="O930" s="699"/>
      <c r="P930" s="297"/>
      <c r="Q930" s="297"/>
      <c r="R930" s="297"/>
      <c r="S930" s="297"/>
      <c r="T930" s="297"/>
      <c r="U930" s="297"/>
      <c r="V930" s="297"/>
      <c r="W930" s="297"/>
      <c r="X930" s="297"/>
      <c r="Y930" s="297"/>
      <c r="Z930" s="297"/>
    </row>
    <row r="931" spans="1:26" ht="15.75" customHeight="1">
      <c r="A931" s="297"/>
      <c r="B931" s="297"/>
      <c r="C931" s="297"/>
      <c r="D931" s="297"/>
      <c r="E931" s="297"/>
      <c r="F931" s="297"/>
      <c r="G931" s="297"/>
      <c r="H931" s="297"/>
      <c r="I931" s="297"/>
      <c r="J931" s="297"/>
      <c r="K931" s="297"/>
      <c r="L931" s="297"/>
      <c r="M931" s="297"/>
      <c r="N931" s="699"/>
      <c r="O931" s="699"/>
      <c r="P931" s="297"/>
      <c r="Q931" s="297"/>
      <c r="R931" s="297"/>
      <c r="S931" s="297"/>
      <c r="T931" s="297"/>
      <c r="U931" s="297"/>
      <c r="V931" s="297"/>
      <c r="W931" s="297"/>
      <c r="X931" s="297"/>
      <c r="Y931" s="297"/>
      <c r="Z931" s="297"/>
    </row>
    <row r="932" spans="1:26" ht="15.75" customHeight="1">
      <c r="A932" s="297"/>
      <c r="B932" s="297"/>
      <c r="C932" s="297"/>
      <c r="D932" s="297"/>
      <c r="E932" s="297"/>
      <c r="F932" s="297"/>
      <c r="G932" s="297"/>
      <c r="H932" s="297"/>
      <c r="I932" s="297"/>
      <c r="J932" s="297"/>
      <c r="K932" s="297"/>
      <c r="L932" s="297"/>
      <c r="M932" s="297"/>
      <c r="N932" s="699"/>
      <c r="O932" s="699"/>
      <c r="P932" s="297"/>
      <c r="Q932" s="297"/>
      <c r="R932" s="297"/>
      <c r="S932" s="297"/>
      <c r="T932" s="297"/>
      <c r="U932" s="297"/>
      <c r="V932" s="297"/>
      <c r="W932" s="297"/>
      <c r="X932" s="297"/>
      <c r="Y932" s="297"/>
      <c r="Z932" s="297"/>
    </row>
    <row r="933" spans="1:26" ht="15.75" customHeight="1">
      <c r="A933" s="297"/>
      <c r="B933" s="297"/>
      <c r="C933" s="297"/>
      <c r="D933" s="297"/>
      <c r="E933" s="297"/>
      <c r="F933" s="297"/>
      <c r="G933" s="297"/>
      <c r="H933" s="297"/>
      <c r="I933" s="297"/>
      <c r="J933" s="297"/>
      <c r="K933" s="297"/>
      <c r="L933" s="297"/>
      <c r="M933" s="297"/>
      <c r="N933" s="699"/>
      <c r="O933" s="699"/>
      <c r="P933" s="297"/>
      <c r="Q933" s="297"/>
      <c r="R933" s="297"/>
      <c r="S933" s="297"/>
      <c r="T933" s="297"/>
      <c r="U933" s="297"/>
      <c r="V933" s="297"/>
      <c r="W933" s="297"/>
      <c r="X933" s="297"/>
      <c r="Y933" s="297"/>
      <c r="Z933" s="297"/>
    </row>
    <row r="934" spans="1:26" ht="15.75" customHeight="1">
      <c r="A934" s="297"/>
      <c r="B934" s="297"/>
      <c r="C934" s="297"/>
      <c r="D934" s="297"/>
      <c r="E934" s="297"/>
      <c r="F934" s="297"/>
      <c r="G934" s="297"/>
      <c r="H934" s="297"/>
      <c r="I934" s="297"/>
      <c r="J934" s="297"/>
      <c r="K934" s="297"/>
      <c r="L934" s="297"/>
      <c r="M934" s="297"/>
      <c r="N934" s="699"/>
      <c r="O934" s="699"/>
      <c r="P934" s="297"/>
      <c r="Q934" s="297"/>
      <c r="R934" s="297"/>
      <c r="S934" s="297"/>
      <c r="T934" s="297"/>
      <c r="U934" s="297"/>
      <c r="V934" s="297"/>
      <c r="W934" s="297"/>
      <c r="X934" s="297"/>
      <c r="Y934" s="297"/>
      <c r="Z934" s="297"/>
    </row>
    <row r="935" spans="1:26" ht="15.75" customHeight="1">
      <c r="A935" s="297"/>
      <c r="B935" s="297"/>
      <c r="C935" s="297"/>
      <c r="D935" s="297"/>
      <c r="E935" s="297"/>
      <c r="F935" s="297"/>
      <c r="G935" s="297"/>
      <c r="H935" s="297"/>
      <c r="I935" s="297"/>
      <c r="J935" s="297"/>
      <c r="K935" s="297"/>
      <c r="L935" s="297"/>
      <c r="M935" s="297"/>
      <c r="N935" s="699"/>
      <c r="O935" s="699"/>
      <c r="P935" s="297"/>
      <c r="Q935" s="297"/>
      <c r="R935" s="297"/>
      <c r="S935" s="297"/>
      <c r="T935" s="297"/>
      <c r="U935" s="297"/>
      <c r="V935" s="297"/>
      <c r="W935" s="297"/>
      <c r="X935" s="297"/>
      <c r="Y935" s="297"/>
      <c r="Z935" s="297"/>
    </row>
    <row r="936" spans="1:26" ht="15.75" customHeight="1">
      <c r="A936" s="297"/>
      <c r="B936" s="297"/>
      <c r="C936" s="297"/>
      <c r="D936" s="297"/>
      <c r="E936" s="297"/>
      <c r="F936" s="297"/>
      <c r="G936" s="297"/>
      <c r="H936" s="297"/>
      <c r="I936" s="297"/>
      <c r="J936" s="297"/>
      <c r="K936" s="297"/>
      <c r="L936" s="297"/>
      <c r="M936" s="297"/>
      <c r="N936" s="699"/>
      <c r="O936" s="699"/>
      <c r="P936" s="297"/>
      <c r="Q936" s="297"/>
      <c r="R936" s="297"/>
      <c r="S936" s="297"/>
      <c r="T936" s="297"/>
      <c r="U936" s="297"/>
      <c r="V936" s="297"/>
      <c r="W936" s="297"/>
      <c r="X936" s="297"/>
      <c r="Y936" s="297"/>
      <c r="Z936" s="297"/>
    </row>
    <row r="937" spans="1:26" ht="15.75" customHeight="1">
      <c r="A937" s="297"/>
      <c r="B937" s="297"/>
      <c r="C937" s="297"/>
      <c r="D937" s="297"/>
      <c r="E937" s="297"/>
      <c r="F937" s="297"/>
      <c r="G937" s="297"/>
      <c r="H937" s="297"/>
      <c r="I937" s="297"/>
      <c r="J937" s="297"/>
      <c r="K937" s="297"/>
      <c r="L937" s="297"/>
      <c r="M937" s="297"/>
      <c r="N937" s="699"/>
      <c r="O937" s="699"/>
      <c r="P937" s="297"/>
      <c r="Q937" s="297"/>
      <c r="R937" s="297"/>
      <c r="S937" s="297"/>
      <c r="T937" s="297"/>
      <c r="U937" s="297"/>
      <c r="V937" s="297"/>
      <c r="W937" s="297"/>
      <c r="X937" s="297"/>
      <c r="Y937" s="297"/>
      <c r="Z937" s="297"/>
    </row>
    <row r="938" spans="1:26" ht="15.75" customHeight="1">
      <c r="A938" s="297"/>
      <c r="B938" s="297"/>
      <c r="C938" s="297"/>
      <c r="D938" s="297"/>
      <c r="E938" s="297"/>
      <c r="F938" s="297"/>
      <c r="G938" s="297"/>
      <c r="H938" s="297"/>
      <c r="I938" s="297"/>
      <c r="J938" s="297"/>
      <c r="K938" s="297"/>
      <c r="L938" s="297"/>
      <c r="M938" s="297"/>
      <c r="N938" s="699"/>
      <c r="O938" s="699"/>
      <c r="P938" s="297"/>
      <c r="Q938" s="297"/>
      <c r="R938" s="297"/>
      <c r="S938" s="297"/>
      <c r="T938" s="297"/>
      <c r="U938" s="297"/>
      <c r="V938" s="297"/>
      <c r="W938" s="297"/>
      <c r="X938" s="297"/>
      <c r="Y938" s="297"/>
      <c r="Z938" s="297"/>
    </row>
    <row r="939" spans="1:26" ht="15.75" customHeight="1">
      <c r="A939" s="297"/>
      <c r="B939" s="297"/>
      <c r="C939" s="297"/>
      <c r="D939" s="297"/>
      <c r="E939" s="297"/>
      <c r="F939" s="297"/>
      <c r="G939" s="297"/>
      <c r="H939" s="297"/>
      <c r="I939" s="297"/>
      <c r="J939" s="297"/>
      <c r="K939" s="297"/>
      <c r="L939" s="297"/>
      <c r="M939" s="297"/>
      <c r="N939" s="699"/>
      <c r="O939" s="699"/>
      <c r="P939" s="297"/>
      <c r="Q939" s="297"/>
      <c r="R939" s="297"/>
      <c r="S939" s="297"/>
      <c r="T939" s="297"/>
      <c r="U939" s="297"/>
      <c r="V939" s="297"/>
      <c r="W939" s="297"/>
      <c r="X939" s="297"/>
      <c r="Y939" s="297"/>
      <c r="Z939" s="297"/>
    </row>
    <row r="940" spans="1:26" ht="15.75" customHeight="1">
      <c r="A940" s="297"/>
      <c r="B940" s="297"/>
      <c r="C940" s="297"/>
      <c r="D940" s="297"/>
      <c r="E940" s="297"/>
      <c r="F940" s="297"/>
      <c r="G940" s="297"/>
      <c r="H940" s="297"/>
      <c r="I940" s="297"/>
      <c r="J940" s="297"/>
      <c r="K940" s="297"/>
      <c r="L940" s="297"/>
      <c r="M940" s="297"/>
      <c r="N940" s="699"/>
      <c r="O940" s="699"/>
      <c r="P940" s="297"/>
      <c r="Q940" s="297"/>
      <c r="R940" s="297"/>
      <c r="S940" s="297"/>
      <c r="T940" s="297"/>
      <c r="U940" s="297"/>
      <c r="V940" s="297"/>
      <c r="W940" s="297"/>
      <c r="X940" s="297"/>
      <c r="Y940" s="297"/>
      <c r="Z940" s="297"/>
    </row>
    <row r="941" spans="1:26" ht="15.75" customHeight="1">
      <c r="A941" s="297"/>
      <c r="B941" s="297"/>
      <c r="C941" s="297"/>
      <c r="D941" s="297"/>
      <c r="E941" s="297"/>
      <c r="F941" s="297"/>
      <c r="G941" s="297"/>
      <c r="H941" s="297"/>
      <c r="I941" s="297"/>
      <c r="J941" s="297"/>
      <c r="K941" s="297"/>
      <c r="L941" s="297"/>
      <c r="M941" s="297"/>
      <c r="N941" s="699"/>
      <c r="O941" s="699"/>
      <c r="P941" s="297"/>
      <c r="Q941" s="297"/>
      <c r="R941" s="297"/>
      <c r="S941" s="297"/>
      <c r="T941" s="297"/>
      <c r="U941" s="297"/>
      <c r="V941" s="297"/>
      <c r="W941" s="297"/>
      <c r="X941" s="297"/>
      <c r="Y941" s="297"/>
      <c r="Z941" s="297"/>
    </row>
    <row r="942" spans="1:26" ht="15.75" customHeight="1">
      <c r="A942" s="297"/>
      <c r="B942" s="297"/>
      <c r="C942" s="297"/>
      <c r="D942" s="297"/>
      <c r="E942" s="297"/>
      <c r="F942" s="297"/>
      <c r="G942" s="297"/>
      <c r="H942" s="297"/>
      <c r="I942" s="297"/>
      <c r="J942" s="297"/>
      <c r="K942" s="297"/>
      <c r="L942" s="297"/>
      <c r="M942" s="297"/>
      <c r="N942" s="699"/>
      <c r="O942" s="699"/>
      <c r="P942" s="297"/>
      <c r="Q942" s="297"/>
      <c r="R942" s="297"/>
      <c r="S942" s="297"/>
      <c r="T942" s="297"/>
      <c r="U942" s="297"/>
      <c r="V942" s="297"/>
      <c r="W942" s="297"/>
      <c r="X942" s="297"/>
      <c r="Y942" s="297"/>
      <c r="Z942" s="297"/>
    </row>
    <row r="943" spans="1:26" ht="15.75" customHeight="1">
      <c r="A943" s="297"/>
      <c r="B943" s="297"/>
      <c r="C943" s="297"/>
      <c r="D943" s="297"/>
      <c r="E943" s="297"/>
      <c r="F943" s="297"/>
      <c r="G943" s="297"/>
      <c r="H943" s="297"/>
      <c r="I943" s="297"/>
      <c r="J943" s="297"/>
      <c r="K943" s="297"/>
      <c r="L943" s="297"/>
      <c r="M943" s="297"/>
      <c r="N943" s="699"/>
      <c r="O943" s="699"/>
      <c r="P943" s="297"/>
      <c r="Q943" s="297"/>
      <c r="R943" s="297"/>
      <c r="S943" s="297"/>
      <c r="T943" s="297"/>
      <c r="U943" s="297"/>
      <c r="V943" s="297"/>
      <c r="W943" s="297"/>
      <c r="X943" s="297"/>
      <c r="Y943" s="297"/>
      <c r="Z943" s="297"/>
    </row>
    <row r="944" spans="1:26" ht="15.75" customHeight="1">
      <c r="A944" s="297"/>
      <c r="B944" s="297"/>
      <c r="C944" s="297"/>
      <c r="D944" s="297"/>
      <c r="E944" s="297"/>
      <c r="F944" s="297"/>
      <c r="G944" s="297"/>
      <c r="H944" s="297"/>
      <c r="I944" s="297"/>
      <c r="J944" s="297"/>
      <c r="K944" s="297"/>
      <c r="L944" s="297"/>
      <c r="M944" s="297"/>
      <c r="N944" s="699"/>
      <c r="O944" s="699"/>
      <c r="P944" s="297"/>
      <c r="Q944" s="297"/>
      <c r="R944" s="297"/>
      <c r="S944" s="297"/>
      <c r="T944" s="297"/>
      <c r="U944" s="297"/>
      <c r="V944" s="297"/>
      <c r="W944" s="297"/>
      <c r="X944" s="297"/>
      <c r="Y944" s="297"/>
      <c r="Z944" s="297"/>
    </row>
    <row r="945" spans="1:26" ht="15.75" customHeight="1">
      <c r="A945" s="297"/>
      <c r="B945" s="297"/>
      <c r="C945" s="297"/>
      <c r="D945" s="297"/>
      <c r="E945" s="297"/>
      <c r="F945" s="297"/>
      <c r="G945" s="297"/>
      <c r="H945" s="297"/>
      <c r="I945" s="297"/>
      <c r="J945" s="297"/>
      <c r="K945" s="297"/>
      <c r="L945" s="297"/>
      <c r="M945" s="297"/>
      <c r="N945" s="699"/>
      <c r="O945" s="699"/>
      <c r="P945" s="297"/>
      <c r="Q945" s="297"/>
      <c r="R945" s="297"/>
      <c r="S945" s="297"/>
      <c r="T945" s="297"/>
      <c r="U945" s="297"/>
      <c r="V945" s="297"/>
      <c r="W945" s="297"/>
      <c r="X945" s="297"/>
      <c r="Y945" s="297"/>
      <c r="Z945" s="297"/>
    </row>
    <row r="946" spans="1:26" ht="15.75" customHeight="1">
      <c r="A946" s="297"/>
      <c r="B946" s="297"/>
      <c r="C946" s="297"/>
      <c r="D946" s="297"/>
      <c r="E946" s="297"/>
      <c r="F946" s="297"/>
      <c r="G946" s="297"/>
      <c r="H946" s="297"/>
      <c r="I946" s="297"/>
      <c r="J946" s="297"/>
      <c r="K946" s="297"/>
      <c r="L946" s="297"/>
      <c r="M946" s="297"/>
      <c r="N946" s="699"/>
      <c r="O946" s="699"/>
      <c r="P946" s="297"/>
      <c r="Q946" s="297"/>
      <c r="R946" s="297"/>
      <c r="S946" s="297"/>
      <c r="T946" s="297"/>
      <c r="U946" s="297"/>
      <c r="V946" s="297"/>
      <c r="W946" s="297"/>
      <c r="X946" s="297"/>
      <c r="Y946" s="297"/>
      <c r="Z946" s="297"/>
    </row>
    <row r="947" spans="1:26" ht="15.75" customHeight="1">
      <c r="A947" s="297"/>
      <c r="B947" s="297"/>
      <c r="C947" s="297"/>
      <c r="D947" s="297"/>
      <c r="E947" s="297"/>
      <c r="F947" s="297"/>
      <c r="G947" s="297"/>
      <c r="H947" s="297"/>
      <c r="I947" s="297"/>
      <c r="J947" s="297"/>
      <c r="K947" s="297"/>
      <c r="L947" s="297"/>
      <c r="M947" s="297"/>
      <c r="N947" s="699"/>
      <c r="O947" s="699"/>
      <c r="P947" s="297"/>
      <c r="Q947" s="297"/>
      <c r="R947" s="297"/>
      <c r="S947" s="297"/>
      <c r="T947" s="297"/>
      <c r="U947" s="297"/>
      <c r="V947" s="297"/>
      <c r="W947" s="297"/>
      <c r="X947" s="297"/>
      <c r="Y947" s="297"/>
      <c r="Z947" s="297"/>
    </row>
    <row r="948" spans="1:26" ht="15.75" customHeight="1">
      <c r="A948" s="297"/>
      <c r="B948" s="297"/>
      <c r="C948" s="297"/>
      <c r="D948" s="297"/>
      <c r="E948" s="297"/>
      <c r="F948" s="297"/>
      <c r="G948" s="297"/>
      <c r="H948" s="297"/>
      <c r="I948" s="297"/>
      <c r="J948" s="297"/>
      <c r="K948" s="297"/>
      <c r="L948" s="297"/>
      <c r="M948" s="297"/>
      <c r="N948" s="699"/>
      <c r="O948" s="699"/>
      <c r="P948" s="297"/>
      <c r="Q948" s="297"/>
      <c r="R948" s="297"/>
      <c r="S948" s="297"/>
      <c r="T948" s="297"/>
      <c r="U948" s="297"/>
      <c r="V948" s="297"/>
      <c r="W948" s="297"/>
      <c r="X948" s="297"/>
      <c r="Y948" s="297"/>
      <c r="Z948" s="297"/>
    </row>
    <row r="949" spans="1:26" ht="15.75" customHeight="1">
      <c r="A949" s="297"/>
      <c r="B949" s="297"/>
      <c r="C949" s="297"/>
      <c r="D949" s="297"/>
      <c r="E949" s="297"/>
      <c r="F949" s="297"/>
      <c r="G949" s="297"/>
      <c r="H949" s="297"/>
      <c r="I949" s="297"/>
      <c r="J949" s="297"/>
      <c r="K949" s="297"/>
      <c r="L949" s="297"/>
      <c r="M949" s="297"/>
      <c r="N949" s="699"/>
      <c r="O949" s="699"/>
      <c r="P949" s="297"/>
      <c r="Q949" s="297"/>
      <c r="R949" s="297"/>
      <c r="S949" s="297"/>
      <c r="T949" s="297"/>
      <c r="U949" s="297"/>
      <c r="V949" s="297"/>
      <c r="W949" s="297"/>
      <c r="X949" s="297"/>
      <c r="Y949" s="297"/>
      <c r="Z949" s="297"/>
    </row>
    <row r="950" spans="1:26" ht="15.75" customHeight="1">
      <c r="A950" s="297"/>
      <c r="B950" s="297"/>
      <c r="C950" s="297"/>
      <c r="D950" s="297"/>
      <c r="E950" s="297"/>
      <c r="F950" s="297"/>
      <c r="G950" s="297"/>
      <c r="H950" s="297"/>
      <c r="I950" s="297"/>
      <c r="J950" s="297"/>
      <c r="K950" s="297"/>
      <c r="L950" s="297"/>
      <c r="M950" s="297"/>
      <c r="N950" s="699"/>
      <c r="O950" s="699"/>
      <c r="P950" s="297"/>
      <c r="Q950" s="297"/>
      <c r="R950" s="297"/>
      <c r="S950" s="297"/>
      <c r="T950" s="297"/>
      <c r="U950" s="297"/>
      <c r="V950" s="297"/>
      <c r="W950" s="297"/>
      <c r="X950" s="297"/>
      <c r="Y950" s="297"/>
      <c r="Z950" s="297"/>
    </row>
    <row r="951" spans="1:26" ht="15.75" customHeight="1">
      <c r="A951" s="297"/>
      <c r="B951" s="297"/>
      <c r="C951" s="297"/>
      <c r="D951" s="297"/>
      <c r="E951" s="297"/>
      <c r="F951" s="297"/>
      <c r="G951" s="297"/>
      <c r="H951" s="297"/>
      <c r="I951" s="297"/>
      <c r="J951" s="297"/>
      <c r="K951" s="297"/>
      <c r="L951" s="297"/>
      <c r="M951" s="297"/>
      <c r="N951" s="699"/>
      <c r="O951" s="699"/>
      <c r="P951" s="297"/>
      <c r="Q951" s="297"/>
      <c r="R951" s="297"/>
      <c r="S951" s="297"/>
      <c r="T951" s="297"/>
      <c r="U951" s="297"/>
      <c r="V951" s="297"/>
      <c r="W951" s="297"/>
      <c r="X951" s="297"/>
      <c r="Y951" s="297"/>
      <c r="Z951" s="297"/>
    </row>
    <row r="952" spans="1:26" ht="15.75" customHeight="1">
      <c r="A952" s="297"/>
      <c r="B952" s="297"/>
      <c r="C952" s="297"/>
      <c r="D952" s="297"/>
      <c r="E952" s="297"/>
      <c r="F952" s="297"/>
      <c r="G952" s="297"/>
      <c r="H952" s="297"/>
      <c r="I952" s="297"/>
      <c r="J952" s="297"/>
      <c r="K952" s="297"/>
      <c r="L952" s="297"/>
      <c r="M952" s="297"/>
      <c r="N952" s="699"/>
      <c r="O952" s="699"/>
      <c r="P952" s="297"/>
      <c r="Q952" s="297"/>
      <c r="R952" s="297"/>
      <c r="S952" s="297"/>
      <c r="T952" s="297"/>
      <c r="U952" s="297"/>
      <c r="V952" s="297"/>
      <c r="W952" s="297"/>
      <c r="X952" s="297"/>
      <c r="Y952" s="297"/>
      <c r="Z952" s="297"/>
    </row>
    <row r="953" spans="1:26" ht="15.75" customHeight="1">
      <c r="A953" s="297"/>
      <c r="B953" s="297"/>
      <c r="C953" s="297"/>
      <c r="D953" s="297"/>
      <c r="E953" s="297"/>
      <c r="F953" s="297"/>
      <c r="G953" s="297"/>
      <c r="H953" s="297"/>
      <c r="I953" s="297"/>
      <c r="J953" s="297"/>
      <c r="K953" s="297"/>
      <c r="L953" s="297"/>
      <c r="M953" s="297"/>
      <c r="N953" s="699"/>
      <c r="O953" s="699"/>
      <c r="P953" s="297"/>
      <c r="Q953" s="297"/>
      <c r="R953" s="297"/>
      <c r="S953" s="297"/>
      <c r="T953" s="297"/>
      <c r="U953" s="297"/>
      <c r="V953" s="297"/>
      <c r="W953" s="297"/>
      <c r="X953" s="297"/>
      <c r="Y953" s="297"/>
      <c r="Z953" s="297"/>
    </row>
    <row r="954" spans="1:26" ht="15.75" customHeight="1">
      <c r="A954" s="297"/>
      <c r="B954" s="297"/>
      <c r="C954" s="297"/>
      <c r="D954" s="297"/>
      <c r="E954" s="297"/>
      <c r="F954" s="297"/>
      <c r="G954" s="297"/>
      <c r="H954" s="297"/>
      <c r="I954" s="297"/>
      <c r="J954" s="297"/>
      <c r="K954" s="297"/>
      <c r="L954" s="297"/>
      <c r="M954" s="297"/>
      <c r="N954" s="699"/>
      <c r="O954" s="699"/>
      <c r="P954" s="297"/>
      <c r="Q954" s="297"/>
      <c r="R954" s="297"/>
      <c r="S954" s="297"/>
      <c r="T954" s="297"/>
      <c r="U954" s="297"/>
      <c r="V954" s="297"/>
      <c r="W954" s="297"/>
      <c r="X954" s="297"/>
      <c r="Y954" s="297"/>
      <c r="Z954" s="297"/>
    </row>
    <row r="955" spans="1:26" ht="15.75" customHeight="1">
      <c r="A955" s="297"/>
      <c r="B955" s="297"/>
      <c r="C955" s="297"/>
      <c r="D955" s="297"/>
      <c r="E955" s="297"/>
      <c r="F955" s="297"/>
      <c r="G955" s="297"/>
      <c r="H955" s="297"/>
      <c r="I955" s="297"/>
      <c r="J955" s="297"/>
      <c r="K955" s="297"/>
      <c r="L955" s="297"/>
      <c r="M955" s="297"/>
      <c r="N955" s="699"/>
      <c r="O955" s="699"/>
      <c r="P955" s="297"/>
      <c r="Q955" s="297"/>
      <c r="R955" s="297"/>
      <c r="S955" s="297"/>
      <c r="T955" s="297"/>
      <c r="U955" s="297"/>
      <c r="V955" s="297"/>
      <c r="W955" s="297"/>
      <c r="X955" s="297"/>
      <c r="Y955" s="297"/>
      <c r="Z955" s="297"/>
    </row>
    <row r="956" spans="1:26" ht="15.75" customHeight="1">
      <c r="A956" s="297"/>
      <c r="B956" s="297"/>
      <c r="C956" s="297"/>
      <c r="D956" s="297"/>
      <c r="E956" s="297"/>
      <c r="F956" s="297"/>
      <c r="G956" s="297"/>
      <c r="H956" s="297"/>
      <c r="I956" s="297"/>
      <c r="J956" s="297"/>
      <c r="K956" s="297"/>
      <c r="L956" s="297"/>
      <c r="M956" s="297"/>
      <c r="N956" s="699"/>
      <c r="O956" s="699"/>
      <c r="P956" s="297"/>
      <c r="Q956" s="297"/>
      <c r="R956" s="297"/>
      <c r="S956" s="297"/>
      <c r="T956" s="297"/>
      <c r="U956" s="297"/>
      <c r="V956" s="297"/>
      <c r="W956" s="297"/>
      <c r="X956" s="297"/>
      <c r="Y956" s="297"/>
      <c r="Z956" s="297"/>
    </row>
    <row r="957" spans="1:26" ht="15.75" customHeight="1">
      <c r="A957" s="297"/>
      <c r="B957" s="297"/>
      <c r="C957" s="297"/>
      <c r="D957" s="297"/>
      <c r="E957" s="297"/>
      <c r="F957" s="297"/>
      <c r="G957" s="297"/>
      <c r="H957" s="297"/>
      <c r="I957" s="297"/>
      <c r="J957" s="297"/>
      <c r="K957" s="297"/>
      <c r="L957" s="297"/>
      <c r="M957" s="297"/>
      <c r="N957" s="699"/>
      <c r="O957" s="699"/>
      <c r="P957" s="297"/>
      <c r="Q957" s="297"/>
      <c r="R957" s="297"/>
      <c r="S957" s="297"/>
      <c r="T957" s="297"/>
      <c r="U957" s="297"/>
      <c r="V957" s="297"/>
      <c r="W957" s="297"/>
      <c r="X957" s="297"/>
      <c r="Y957" s="297"/>
      <c r="Z957" s="297"/>
    </row>
    <row r="958" spans="1:26" ht="15.75" customHeight="1">
      <c r="A958" s="297"/>
      <c r="B958" s="297"/>
      <c r="C958" s="297"/>
      <c r="D958" s="297"/>
      <c r="E958" s="297"/>
      <c r="F958" s="297"/>
      <c r="G958" s="297"/>
      <c r="H958" s="297"/>
      <c r="I958" s="297"/>
      <c r="J958" s="297"/>
      <c r="K958" s="297"/>
      <c r="L958" s="297"/>
      <c r="M958" s="297"/>
      <c r="N958" s="699"/>
      <c r="O958" s="699"/>
      <c r="P958" s="297"/>
      <c r="Q958" s="297"/>
      <c r="R958" s="297"/>
      <c r="S958" s="297"/>
      <c r="T958" s="297"/>
      <c r="U958" s="297"/>
      <c r="V958" s="297"/>
      <c r="W958" s="297"/>
      <c r="X958" s="297"/>
      <c r="Y958" s="297"/>
      <c r="Z958" s="297"/>
    </row>
    <row r="959" spans="1:26" ht="15.75" customHeight="1">
      <c r="A959" s="297"/>
      <c r="B959" s="297"/>
      <c r="C959" s="297"/>
      <c r="D959" s="297"/>
      <c r="E959" s="297"/>
      <c r="F959" s="297"/>
      <c r="G959" s="297"/>
      <c r="H959" s="297"/>
      <c r="I959" s="297"/>
      <c r="J959" s="297"/>
      <c r="K959" s="297"/>
      <c r="L959" s="297"/>
      <c r="M959" s="297"/>
      <c r="N959" s="699"/>
      <c r="O959" s="699"/>
      <c r="P959" s="297"/>
      <c r="Q959" s="297"/>
      <c r="R959" s="297"/>
      <c r="S959" s="297"/>
      <c r="T959" s="297"/>
      <c r="U959" s="297"/>
      <c r="V959" s="297"/>
      <c r="W959" s="297"/>
      <c r="X959" s="297"/>
      <c r="Y959" s="297"/>
      <c r="Z959" s="297"/>
    </row>
    <row r="960" spans="1:26" ht="15.75" customHeight="1">
      <c r="A960" s="297"/>
      <c r="B960" s="297"/>
      <c r="C960" s="297"/>
      <c r="D960" s="297"/>
      <c r="E960" s="297"/>
      <c r="F960" s="297"/>
      <c r="G960" s="297"/>
      <c r="H960" s="297"/>
      <c r="I960" s="297"/>
      <c r="J960" s="297"/>
      <c r="K960" s="297"/>
      <c r="L960" s="297"/>
      <c r="M960" s="297"/>
      <c r="N960" s="699"/>
      <c r="O960" s="699"/>
      <c r="P960" s="297"/>
      <c r="Q960" s="297"/>
      <c r="R960" s="297"/>
      <c r="S960" s="297"/>
      <c r="T960" s="297"/>
      <c r="U960" s="297"/>
      <c r="V960" s="297"/>
      <c r="W960" s="297"/>
      <c r="X960" s="297"/>
      <c r="Y960" s="297"/>
      <c r="Z960" s="297"/>
    </row>
    <row r="961" spans="1:26" ht="15.75" customHeight="1">
      <c r="A961" s="297"/>
      <c r="B961" s="297"/>
      <c r="C961" s="297"/>
      <c r="D961" s="297"/>
      <c r="E961" s="297"/>
      <c r="F961" s="297"/>
      <c r="G961" s="297"/>
      <c r="H961" s="297"/>
      <c r="I961" s="297"/>
      <c r="J961" s="297"/>
      <c r="K961" s="297"/>
      <c r="L961" s="297"/>
      <c r="M961" s="297"/>
      <c r="N961" s="699"/>
      <c r="O961" s="699"/>
      <c r="P961" s="297"/>
      <c r="Q961" s="297"/>
      <c r="R961" s="297"/>
      <c r="S961" s="297"/>
      <c r="T961" s="297"/>
      <c r="U961" s="297"/>
      <c r="V961" s="297"/>
      <c r="W961" s="297"/>
      <c r="X961" s="297"/>
      <c r="Y961" s="297"/>
      <c r="Z961" s="297"/>
    </row>
    <row r="962" spans="1:26" ht="15.75" customHeight="1">
      <c r="A962" s="297"/>
      <c r="B962" s="297"/>
      <c r="C962" s="297"/>
      <c r="D962" s="297"/>
      <c r="E962" s="297"/>
      <c r="F962" s="297"/>
      <c r="G962" s="297"/>
      <c r="H962" s="297"/>
      <c r="I962" s="297"/>
      <c r="J962" s="297"/>
      <c r="K962" s="297"/>
      <c r="L962" s="297"/>
      <c r="M962" s="297"/>
      <c r="N962" s="699"/>
      <c r="O962" s="699"/>
      <c r="P962" s="297"/>
      <c r="Q962" s="297"/>
      <c r="R962" s="297"/>
      <c r="S962" s="297"/>
      <c r="T962" s="297"/>
      <c r="U962" s="297"/>
      <c r="V962" s="297"/>
      <c r="W962" s="297"/>
      <c r="X962" s="297"/>
      <c r="Y962" s="297"/>
      <c r="Z962" s="297"/>
    </row>
    <row r="963" spans="1:26" ht="15.75" customHeight="1">
      <c r="A963" s="297"/>
      <c r="B963" s="297"/>
      <c r="C963" s="297"/>
      <c r="D963" s="297"/>
      <c r="E963" s="297"/>
      <c r="F963" s="297"/>
      <c r="G963" s="297"/>
      <c r="H963" s="297"/>
      <c r="I963" s="297"/>
      <c r="J963" s="297"/>
      <c r="K963" s="297"/>
      <c r="L963" s="297"/>
      <c r="M963" s="297"/>
      <c r="N963" s="699"/>
      <c r="O963" s="699"/>
      <c r="P963" s="297"/>
      <c r="Q963" s="297"/>
      <c r="R963" s="297"/>
      <c r="S963" s="297"/>
      <c r="T963" s="297"/>
      <c r="U963" s="297"/>
      <c r="V963" s="297"/>
      <c r="W963" s="297"/>
      <c r="X963" s="297"/>
      <c r="Y963" s="297"/>
      <c r="Z963" s="297"/>
    </row>
    <row r="964" spans="1:26" ht="15.75" customHeight="1">
      <c r="A964" s="297"/>
      <c r="B964" s="297"/>
      <c r="C964" s="297"/>
      <c r="D964" s="297"/>
      <c r="E964" s="297"/>
      <c r="F964" s="297"/>
      <c r="G964" s="297"/>
      <c r="H964" s="297"/>
      <c r="I964" s="297"/>
      <c r="J964" s="297"/>
      <c r="K964" s="297"/>
      <c r="L964" s="297"/>
      <c r="M964" s="297"/>
      <c r="N964" s="699"/>
      <c r="O964" s="699"/>
      <c r="P964" s="297"/>
      <c r="Q964" s="297"/>
      <c r="R964" s="297"/>
      <c r="S964" s="297"/>
      <c r="T964" s="297"/>
      <c r="U964" s="297"/>
      <c r="V964" s="297"/>
      <c r="W964" s="297"/>
      <c r="X964" s="297"/>
      <c r="Y964" s="297"/>
      <c r="Z964" s="297"/>
    </row>
    <row r="965" spans="1:26" ht="15.75" customHeight="1">
      <c r="A965" s="297"/>
      <c r="B965" s="297"/>
      <c r="C965" s="297"/>
      <c r="D965" s="297"/>
      <c r="E965" s="297"/>
      <c r="F965" s="297"/>
      <c r="G965" s="297"/>
      <c r="H965" s="297"/>
      <c r="I965" s="297"/>
      <c r="J965" s="297"/>
      <c r="K965" s="297"/>
      <c r="L965" s="297"/>
      <c r="M965" s="297"/>
      <c r="N965" s="699"/>
      <c r="O965" s="699"/>
      <c r="P965" s="297"/>
      <c r="Q965" s="297"/>
      <c r="R965" s="297"/>
      <c r="S965" s="297"/>
      <c r="T965" s="297"/>
      <c r="U965" s="297"/>
      <c r="V965" s="297"/>
      <c r="W965" s="297"/>
      <c r="X965" s="297"/>
      <c r="Y965" s="297"/>
      <c r="Z965" s="297"/>
    </row>
    <row r="966" spans="1:26" ht="15.75" customHeight="1">
      <c r="A966" s="297"/>
      <c r="B966" s="297"/>
      <c r="C966" s="297"/>
      <c r="D966" s="297"/>
      <c r="E966" s="297"/>
      <c r="F966" s="297"/>
      <c r="G966" s="297"/>
      <c r="H966" s="297"/>
      <c r="I966" s="297"/>
      <c r="J966" s="297"/>
      <c r="K966" s="297"/>
      <c r="L966" s="297"/>
      <c r="M966" s="297"/>
      <c r="N966" s="699"/>
      <c r="O966" s="699"/>
      <c r="P966" s="297"/>
      <c r="Q966" s="297"/>
      <c r="R966" s="297"/>
      <c r="S966" s="297"/>
      <c r="T966" s="297"/>
      <c r="U966" s="297"/>
      <c r="V966" s="297"/>
      <c r="W966" s="297"/>
      <c r="X966" s="297"/>
      <c r="Y966" s="297"/>
      <c r="Z966" s="297"/>
    </row>
    <row r="967" spans="1:26" ht="15.75" customHeight="1">
      <c r="A967" s="297"/>
      <c r="B967" s="297"/>
      <c r="C967" s="297"/>
      <c r="D967" s="297"/>
      <c r="E967" s="297"/>
      <c r="F967" s="297"/>
      <c r="G967" s="297"/>
      <c r="H967" s="297"/>
      <c r="I967" s="297"/>
      <c r="J967" s="297"/>
      <c r="K967" s="297"/>
      <c r="L967" s="297"/>
      <c r="M967" s="297"/>
      <c r="N967" s="699"/>
      <c r="O967" s="699"/>
      <c r="P967" s="297"/>
      <c r="Q967" s="297"/>
      <c r="R967" s="297"/>
      <c r="S967" s="297"/>
      <c r="T967" s="297"/>
      <c r="U967" s="297"/>
      <c r="V967" s="297"/>
      <c r="W967" s="297"/>
      <c r="X967" s="297"/>
      <c r="Y967" s="297"/>
      <c r="Z967" s="297"/>
    </row>
    <row r="968" spans="1:26" ht="15.75" customHeight="1">
      <c r="A968" s="297"/>
      <c r="B968" s="297"/>
      <c r="C968" s="297"/>
      <c r="D968" s="297"/>
      <c r="E968" s="297"/>
      <c r="F968" s="297"/>
      <c r="G968" s="297"/>
      <c r="H968" s="297"/>
      <c r="I968" s="297"/>
      <c r="J968" s="297"/>
      <c r="K968" s="297"/>
      <c r="L968" s="297"/>
      <c r="M968" s="297"/>
      <c r="N968" s="699"/>
      <c r="O968" s="699"/>
      <c r="P968" s="297"/>
      <c r="Q968" s="297"/>
      <c r="R968" s="297"/>
      <c r="S968" s="297"/>
      <c r="T968" s="297"/>
      <c r="U968" s="297"/>
      <c r="V968" s="297"/>
      <c r="W968" s="297"/>
      <c r="X968" s="297"/>
      <c r="Y968" s="297"/>
      <c r="Z968" s="297"/>
    </row>
    <row r="969" spans="1:26" ht="15.75" customHeight="1">
      <c r="A969" s="297"/>
      <c r="B969" s="297"/>
      <c r="C969" s="297"/>
      <c r="D969" s="297"/>
      <c r="E969" s="297"/>
      <c r="F969" s="297"/>
      <c r="G969" s="297"/>
      <c r="H969" s="297"/>
      <c r="I969" s="297"/>
      <c r="J969" s="297"/>
      <c r="K969" s="297"/>
      <c r="L969" s="297"/>
      <c r="M969" s="297"/>
      <c r="N969" s="699"/>
      <c r="O969" s="699"/>
      <c r="P969" s="297"/>
      <c r="Q969" s="297"/>
      <c r="R969" s="297"/>
      <c r="S969" s="297"/>
      <c r="T969" s="297"/>
      <c r="U969" s="297"/>
      <c r="V969" s="297"/>
      <c r="W969" s="297"/>
      <c r="X969" s="297"/>
      <c r="Y969" s="297"/>
      <c r="Z969" s="297"/>
    </row>
    <row r="970" spans="1:26" ht="15.75" customHeight="1">
      <c r="A970" s="297"/>
      <c r="B970" s="297"/>
      <c r="C970" s="297"/>
      <c r="D970" s="297"/>
      <c r="E970" s="297"/>
      <c r="F970" s="297"/>
      <c r="G970" s="297"/>
      <c r="H970" s="297"/>
      <c r="I970" s="297"/>
      <c r="J970" s="297"/>
      <c r="K970" s="297"/>
      <c r="L970" s="297"/>
      <c r="M970" s="297"/>
      <c r="N970" s="699"/>
      <c r="O970" s="699"/>
      <c r="P970" s="297"/>
      <c r="Q970" s="297"/>
      <c r="R970" s="297"/>
      <c r="S970" s="297"/>
      <c r="T970" s="297"/>
      <c r="U970" s="297"/>
      <c r="V970" s="297"/>
      <c r="W970" s="297"/>
      <c r="X970" s="297"/>
      <c r="Y970" s="297"/>
      <c r="Z970" s="297"/>
    </row>
    <row r="971" spans="1:26" ht="15.75" customHeight="1">
      <c r="A971" s="297"/>
      <c r="B971" s="297"/>
      <c r="C971" s="297"/>
      <c r="D971" s="297"/>
      <c r="E971" s="297"/>
      <c r="F971" s="297"/>
      <c r="G971" s="297"/>
      <c r="H971" s="297"/>
      <c r="I971" s="297"/>
      <c r="J971" s="297"/>
      <c r="K971" s="297"/>
      <c r="L971" s="297"/>
      <c r="M971" s="297"/>
      <c r="N971" s="699"/>
      <c r="O971" s="699"/>
      <c r="P971" s="297"/>
      <c r="Q971" s="297"/>
      <c r="R971" s="297"/>
      <c r="S971" s="297"/>
      <c r="T971" s="297"/>
      <c r="U971" s="297"/>
      <c r="V971" s="297"/>
      <c r="W971" s="297"/>
      <c r="X971" s="297"/>
      <c r="Y971" s="297"/>
      <c r="Z971" s="297"/>
    </row>
    <row r="972" spans="1:26" ht="15.75" customHeight="1">
      <c r="A972" s="297"/>
      <c r="B972" s="297"/>
      <c r="C972" s="297"/>
      <c r="D972" s="297"/>
      <c r="E972" s="297"/>
      <c r="F972" s="297"/>
      <c r="G972" s="297"/>
      <c r="H972" s="297"/>
      <c r="I972" s="297"/>
      <c r="J972" s="297"/>
      <c r="K972" s="297"/>
      <c r="L972" s="297"/>
      <c r="M972" s="297"/>
      <c r="N972" s="699"/>
      <c r="O972" s="699"/>
      <c r="P972" s="297"/>
      <c r="Q972" s="297"/>
      <c r="R972" s="297"/>
      <c r="S972" s="297"/>
      <c r="T972" s="297"/>
      <c r="U972" s="297"/>
      <c r="V972" s="297"/>
      <c r="W972" s="297"/>
      <c r="X972" s="297"/>
      <c r="Y972" s="297"/>
      <c r="Z972" s="297"/>
    </row>
    <row r="973" spans="1:26" ht="15.75" customHeight="1">
      <c r="A973" s="297"/>
      <c r="B973" s="297"/>
      <c r="C973" s="297"/>
      <c r="D973" s="297"/>
      <c r="E973" s="297"/>
      <c r="F973" s="297"/>
      <c r="G973" s="297"/>
      <c r="H973" s="297"/>
      <c r="I973" s="297"/>
      <c r="J973" s="297"/>
      <c r="K973" s="297"/>
      <c r="L973" s="297"/>
      <c r="M973" s="297"/>
      <c r="N973" s="699"/>
      <c r="O973" s="699"/>
      <c r="P973" s="297"/>
      <c r="Q973" s="297"/>
      <c r="R973" s="297"/>
      <c r="S973" s="297"/>
      <c r="T973" s="297"/>
      <c r="U973" s="297"/>
      <c r="V973" s="297"/>
      <c r="W973" s="297"/>
      <c r="X973" s="297"/>
      <c r="Y973" s="297"/>
      <c r="Z973" s="297"/>
    </row>
    <row r="974" spans="1:26" ht="15.75" customHeight="1">
      <c r="A974" s="297"/>
      <c r="B974" s="297"/>
      <c r="C974" s="297"/>
      <c r="D974" s="297"/>
      <c r="E974" s="297"/>
      <c r="F974" s="297"/>
      <c r="G974" s="297"/>
      <c r="H974" s="297"/>
      <c r="I974" s="297"/>
      <c r="J974" s="297"/>
      <c r="K974" s="297"/>
      <c r="L974" s="297"/>
      <c r="M974" s="297"/>
      <c r="N974" s="699"/>
      <c r="O974" s="699"/>
      <c r="P974" s="297"/>
      <c r="Q974" s="297"/>
      <c r="R974" s="297"/>
      <c r="S974" s="297"/>
      <c r="T974" s="297"/>
      <c r="U974" s="297"/>
      <c r="V974" s="297"/>
      <c r="W974" s="297"/>
      <c r="X974" s="297"/>
      <c r="Y974" s="297"/>
      <c r="Z974" s="297"/>
    </row>
    <row r="975" spans="1:26" ht="15.75" customHeight="1">
      <c r="A975" s="297"/>
      <c r="B975" s="297"/>
      <c r="C975" s="297"/>
      <c r="D975" s="297"/>
      <c r="E975" s="297"/>
      <c r="F975" s="297"/>
      <c r="G975" s="297"/>
      <c r="H975" s="297"/>
      <c r="I975" s="297"/>
      <c r="J975" s="297"/>
      <c r="K975" s="297"/>
      <c r="L975" s="297"/>
      <c r="M975" s="297"/>
      <c r="N975" s="699"/>
      <c r="O975" s="699"/>
      <c r="P975" s="297"/>
      <c r="Q975" s="297"/>
      <c r="R975" s="297"/>
      <c r="S975" s="297"/>
      <c r="T975" s="297"/>
      <c r="U975" s="297"/>
      <c r="V975" s="297"/>
      <c r="W975" s="297"/>
      <c r="X975" s="297"/>
      <c r="Y975" s="297"/>
      <c r="Z975" s="297"/>
    </row>
    <row r="976" spans="1:26" ht="15.75" customHeight="1">
      <c r="A976" s="297"/>
      <c r="B976" s="297"/>
      <c r="C976" s="297"/>
      <c r="D976" s="297"/>
      <c r="E976" s="297"/>
      <c r="F976" s="297"/>
      <c r="G976" s="297"/>
      <c r="H976" s="297"/>
      <c r="I976" s="297"/>
      <c r="J976" s="297"/>
      <c r="K976" s="297"/>
      <c r="L976" s="297"/>
      <c r="M976" s="297"/>
      <c r="N976" s="699"/>
      <c r="O976" s="699"/>
      <c r="P976" s="297"/>
      <c r="Q976" s="297"/>
      <c r="R976" s="297"/>
      <c r="S976" s="297"/>
      <c r="T976" s="297"/>
      <c r="U976" s="297"/>
      <c r="V976" s="297"/>
      <c r="W976" s="297"/>
      <c r="X976" s="297"/>
      <c r="Y976" s="297"/>
      <c r="Z976" s="297"/>
    </row>
    <row r="977" spans="1:26" ht="15.75" customHeight="1">
      <c r="A977" s="297"/>
      <c r="B977" s="297"/>
      <c r="C977" s="297"/>
      <c r="D977" s="297"/>
      <c r="E977" s="297"/>
      <c r="F977" s="297"/>
      <c r="G977" s="297"/>
      <c r="H977" s="297"/>
      <c r="I977" s="297"/>
      <c r="J977" s="297"/>
      <c r="K977" s="297"/>
      <c r="L977" s="297"/>
      <c r="M977" s="297"/>
      <c r="N977" s="699"/>
      <c r="O977" s="699"/>
      <c r="P977" s="297"/>
      <c r="Q977" s="297"/>
      <c r="R977" s="297"/>
      <c r="S977" s="297"/>
      <c r="T977" s="297"/>
      <c r="U977" s="297"/>
      <c r="V977" s="297"/>
      <c r="W977" s="297"/>
      <c r="X977" s="297"/>
      <c r="Y977" s="297"/>
      <c r="Z977" s="297"/>
    </row>
    <row r="978" spans="1:26" ht="15.75" customHeight="1">
      <c r="A978" s="297"/>
      <c r="B978" s="297"/>
      <c r="C978" s="297"/>
      <c r="D978" s="297"/>
      <c r="E978" s="297"/>
      <c r="F978" s="297"/>
      <c r="G978" s="297"/>
      <c r="H978" s="297"/>
      <c r="I978" s="297"/>
      <c r="J978" s="297"/>
      <c r="K978" s="297"/>
      <c r="L978" s="297"/>
      <c r="M978" s="297"/>
      <c r="N978" s="699"/>
      <c r="O978" s="699"/>
      <c r="P978" s="297"/>
      <c r="Q978" s="297"/>
      <c r="R978" s="297"/>
      <c r="S978" s="297"/>
      <c r="T978" s="297"/>
      <c r="U978" s="297"/>
      <c r="V978" s="297"/>
      <c r="W978" s="297"/>
      <c r="X978" s="297"/>
      <c r="Y978" s="297"/>
      <c r="Z978" s="297"/>
    </row>
    <row r="979" spans="1:26" ht="15.75" customHeight="1">
      <c r="A979" s="297"/>
      <c r="B979" s="297"/>
      <c r="C979" s="297"/>
      <c r="D979" s="297"/>
      <c r="E979" s="297"/>
      <c r="F979" s="297"/>
      <c r="G979" s="297"/>
      <c r="H979" s="297"/>
      <c r="I979" s="297"/>
      <c r="J979" s="297"/>
      <c r="K979" s="297"/>
      <c r="L979" s="297"/>
      <c r="M979" s="297"/>
      <c r="N979" s="699"/>
      <c r="O979" s="699"/>
      <c r="P979" s="297"/>
      <c r="Q979" s="297"/>
      <c r="R979" s="297"/>
      <c r="S979" s="297"/>
      <c r="T979" s="297"/>
      <c r="U979" s="297"/>
      <c r="V979" s="297"/>
      <c r="W979" s="297"/>
      <c r="X979" s="297"/>
      <c r="Y979" s="297"/>
      <c r="Z979" s="297"/>
    </row>
    <row r="980" spans="1:26" ht="15.75" customHeight="1">
      <c r="A980" s="297"/>
      <c r="B980" s="297"/>
      <c r="C980" s="297"/>
      <c r="D980" s="297"/>
      <c r="E980" s="297"/>
      <c r="F980" s="297"/>
      <c r="G980" s="297"/>
      <c r="H980" s="297"/>
      <c r="I980" s="297"/>
      <c r="J980" s="297"/>
      <c r="K980" s="297"/>
      <c r="L980" s="297"/>
      <c r="M980" s="297"/>
      <c r="N980" s="699"/>
      <c r="O980" s="699"/>
      <c r="P980" s="297"/>
      <c r="Q980" s="297"/>
      <c r="R980" s="297"/>
      <c r="S980" s="297"/>
      <c r="T980" s="297"/>
      <c r="U980" s="297"/>
      <c r="V980" s="297"/>
      <c r="W980" s="297"/>
      <c r="X980" s="297"/>
      <c r="Y980" s="297"/>
      <c r="Z980" s="297"/>
    </row>
    <row r="981" spans="1:26" ht="15.75" customHeight="1">
      <c r="A981" s="297"/>
      <c r="B981" s="297"/>
      <c r="C981" s="297"/>
      <c r="D981" s="297"/>
      <c r="E981" s="297"/>
      <c r="F981" s="297"/>
      <c r="G981" s="297"/>
      <c r="H981" s="297"/>
      <c r="I981" s="297"/>
      <c r="J981" s="297"/>
      <c r="K981" s="297"/>
      <c r="L981" s="297"/>
      <c r="M981" s="297"/>
      <c r="N981" s="699"/>
      <c r="O981" s="699"/>
      <c r="P981" s="297"/>
      <c r="Q981" s="297"/>
      <c r="R981" s="297"/>
      <c r="S981" s="297"/>
      <c r="T981" s="297"/>
      <c r="U981" s="297"/>
      <c r="V981" s="297"/>
      <c r="W981" s="297"/>
      <c r="X981" s="297"/>
      <c r="Y981" s="297"/>
      <c r="Z981" s="297"/>
    </row>
    <row r="982" spans="1:26" ht="15.75" customHeight="1">
      <c r="A982" s="297"/>
      <c r="B982" s="297"/>
      <c r="C982" s="297"/>
      <c r="D982" s="297"/>
      <c r="E982" s="297"/>
      <c r="F982" s="297"/>
      <c r="G982" s="297"/>
      <c r="H982" s="297"/>
      <c r="I982" s="297"/>
      <c r="J982" s="297"/>
      <c r="K982" s="297"/>
      <c r="L982" s="297"/>
      <c r="M982" s="297"/>
      <c r="N982" s="699"/>
      <c r="O982" s="699"/>
      <c r="P982" s="297"/>
      <c r="Q982" s="297"/>
      <c r="R982" s="297"/>
      <c r="S982" s="297"/>
      <c r="T982" s="297"/>
      <c r="U982" s="297"/>
      <c r="V982" s="297"/>
      <c r="W982" s="297"/>
      <c r="X982" s="297"/>
      <c r="Y982" s="297"/>
      <c r="Z982" s="297"/>
    </row>
    <row r="983" spans="1:26" ht="15.75" customHeight="1">
      <c r="A983" s="297"/>
      <c r="B983" s="297"/>
      <c r="C983" s="297"/>
      <c r="D983" s="297"/>
      <c r="E983" s="297"/>
      <c r="F983" s="297"/>
      <c r="G983" s="297"/>
      <c r="H983" s="297"/>
      <c r="I983" s="297"/>
      <c r="J983" s="297"/>
      <c r="K983" s="297"/>
      <c r="L983" s="297"/>
      <c r="M983" s="297"/>
      <c r="N983" s="699"/>
      <c r="O983" s="699"/>
      <c r="P983" s="297"/>
      <c r="Q983" s="297"/>
      <c r="R983" s="297"/>
      <c r="S983" s="297"/>
      <c r="T983" s="297"/>
      <c r="U983" s="297"/>
      <c r="V983" s="297"/>
      <c r="W983" s="297"/>
      <c r="X983" s="297"/>
      <c r="Y983" s="297"/>
      <c r="Z983" s="297"/>
    </row>
    <row r="984" spans="1:26" ht="15.75" customHeight="1">
      <c r="A984" s="297"/>
      <c r="B984" s="297"/>
      <c r="C984" s="297"/>
      <c r="D984" s="297"/>
      <c r="E984" s="297"/>
      <c r="F984" s="297"/>
      <c r="G984" s="297"/>
      <c r="H984" s="297"/>
      <c r="I984" s="297"/>
      <c r="J984" s="297"/>
      <c r="K984" s="297"/>
      <c r="L984" s="297"/>
      <c r="M984" s="297"/>
      <c r="N984" s="699"/>
      <c r="O984" s="699"/>
      <c r="P984" s="297"/>
      <c r="Q984" s="297"/>
      <c r="R984" s="297"/>
      <c r="S984" s="297"/>
      <c r="T984" s="297"/>
      <c r="U984" s="297"/>
      <c r="V984" s="297"/>
      <c r="W984" s="297"/>
      <c r="X984" s="297"/>
      <c r="Y984" s="297"/>
      <c r="Z984" s="297"/>
    </row>
    <row r="985" spans="1:26" ht="15.75" customHeight="1">
      <c r="A985" s="297"/>
      <c r="B985" s="297"/>
      <c r="C985" s="297"/>
      <c r="D985" s="297"/>
      <c r="E985" s="297"/>
      <c r="F985" s="297"/>
      <c r="G985" s="297"/>
      <c r="H985" s="297"/>
      <c r="I985" s="297"/>
      <c r="J985" s="297"/>
      <c r="K985" s="297"/>
      <c r="L985" s="297"/>
      <c r="M985" s="297"/>
      <c r="N985" s="699"/>
      <c r="O985" s="699"/>
      <c r="P985" s="297"/>
      <c r="Q985" s="297"/>
      <c r="R985" s="297"/>
      <c r="S985" s="297"/>
      <c r="T985" s="297"/>
      <c r="U985" s="297"/>
      <c r="V985" s="297"/>
      <c r="W985" s="297"/>
      <c r="X985" s="297"/>
      <c r="Y985" s="297"/>
      <c r="Z985" s="297"/>
    </row>
    <row r="986" spans="1:26" ht="15.75" customHeight="1">
      <c r="A986" s="297"/>
      <c r="B986" s="297"/>
      <c r="C986" s="297"/>
      <c r="D986" s="297"/>
      <c r="E986" s="297"/>
      <c r="F986" s="297"/>
      <c r="G986" s="297"/>
      <c r="H986" s="297"/>
      <c r="I986" s="297"/>
      <c r="J986" s="297"/>
      <c r="K986" s="297"/>
      <c r="L986" s="297"/>
      <c r="M986" s="297"/>
      <c r="N986" s="699"/>
      <c r="O986" s="699"/>
      <c r="P986" s="297"/>
      <c r="Q986" s="297"/>
      <c r="R986" s="297"/>
      <c r="S986" s="297"/>
      <c r="T986" s="297"/>
      <c r="U986" s="297"/>
      <c r="V986" s="297"/>
      <c r="W986" s="297"/>
      <c r="X986" s="297"/>
      <c r="Y986" s="297"/>
      <c r="Z986" s="297"/>
    </row>
    <row r="987" spans="1:26" ht="15.75" customHeight="1">
      <c r="A987" s="297"/>
      <c r="B987" s="297"/>
      <c r="C987" s="297"/>
      <c r="D987" s="297"/>
      <c r="E987" s="297"/>
      <c r="F987" s="297"/>
      <c r="G987" s="297"/>
      <c r="H987" s="297"/>
      <c r="I987" s="297"/>
      <c r="J987" s="297"/>
      <c r="K987" s="297"/>
      <c r="L987" s="297"/>
      <c r="M987" s="297"/>
      <c r="N987" s="699"/>
      <c r="O987" s="699"/>
      <c r="P987" s="297"/>
      <c r="Q987" s="297"/>
      <c r="R987" s="297"/>
      <c r="S987" s="297"/>
      <c r="T987" s="297"/>
      <c r="U987" s="297"/>
      <c r="V987" s="297"/>
      <c r="W987" s="297"/>
      <c r="X987" s="297"/>
      <c r="Y987" s="297"/>
      <c r="Z987" s="297"/>
    </row>
    <row r="988" spans="1:26" ht="15.75" customHeight="1">
      <c r="A988" s="297"/>
      <c r="B988" s="297"/>
      <c r="C988" s="297"/>
      <c r="D988" s="297"/>
      <c r="E988" s="297"/>
      <c r="F988" s="297"/>
      <c r="G988" s="297"/>
      <c r="H988" s="297"/>
      <c r="I988" s="297"/>
      <c r="J988" s="297"/>
      <c r="K988" s="297"/>
      <c r="L988" s="297"/>
      <c r="M988" s="297"/>
      <c r="N988" s="699"/>
      <c r="O988" s="699"/>
      <c r="P988" s="297"/>
      <c r="Q988" s="297"/>
      <c r="R988" s="297"/>
      <c r="S988" s="297"/>
      <c r="T988" s="297"/>
      <c r="U988" s="297"/>
      <c r="V988" s="297"/>
      <c r="W988" s="297"/>
      <c r="X988" s="297"/>
      <c r="Y988" s="297"/>
      <c r="Z988" s="297"/>
    </row>
    <row r="989" spans="1:26" ht="15.75" customHeight="1">
      <c r="A989" s="297"/>
      <c r="B989" s="297"/>
      <c r="C989" s="297"/>
      <c r="D989" s="297"/>
      <c r="E989" s="297"/>
      <c r="F989" s="297"/>
      <c r="G989" s="297"/>
      <c r="H989" s="297"/>
      <c r="I989" s="297"/>
      <c r="J989" s="297"/>
      <c r="K989" s="297"/>
      <c r="L989" s="297"/>
      <c r="M989" s="297"/>
      <c r="N989" s="699"/>
      <c r="O989" s="699"/>
      <c r="P989" s="297"/>
      <c r="Q989" s="297"/>
      <c r="R989" s="297"/>
      <c r="S989" s="297"/>
      <c r="T989" s="297"/>
      <c r="U989" s="297"/>
      <c r="V989" s="297"/>
      <c r="W989" s="297"/>
      <c r="X989" s="297"/>
      <c r="Y989" s="297"/>
      <c r="Z989" s="297"/>
    </row>
    <row r="990" spans="1:26" ht="15.75" customHeight="1">
      <c r="A990" s="297"/>
      <c r="B990" s="297"/>
      <c r="C990" s="297"/>
      <c r="D990" s="297"/>
      <c r="E990" s="297"/>
      <c r="F990" s="297"/>
      <c r="G990" s="297"/>
      <c r="H990" s="297"/>
      <c r="I990" s="297"/>
      <c r="J990" s="297"/>
      <c r="K990" s="297"/>
      <c r="L990" s="297"/>
      <c r="M990" s="297"/>
      <c r="N990" s="699"/>
      <c r="O990" s="699"/>
      <c r="P990" s="297"/>
      <c r="Q990" s="297"/>
      <c r="R990" s="297"/>
      <c r="S990" s="297"/>
      <c r="T990" s="297"/>
      <c r="U990" s="297"/>
      <c r="V990" s="297"/>
      <c r="W990" s="297"/>
      <c r="X990" s="297"/>
      <c r="Y990" s="297"/>
      <c r="Z990" s="297"/>
    </row>
    <row r="991" spans="1:26" ht="15.75" customHeight="1">
      <c r="A991" s="297"/>
      <c r="B991" s="297"/>
      <c r="C991" s="297"/>
      <c r="D991" s="297"/>
      <c r="E991" s="297"/>
      <c r="F991" s="297"/>
      <c r="G991" s="297"/>
      <c r="H991" s="297"/>
      <c r="I991" s="297"/>
      <c r="J991" s="297"/>
      <c r="K991" s="297"/>
      <c r="L991" s="297"/>
      <c r="M991" s="297"/>
      <c r="N991" s="699"/>
      <c r="O991" s="699"/>
      <c r="P991" s="297"/>
      <c r="Q991" s="297"/>
      <c r="R991" s="297"/>
      <c r="S991" s="297"/>
      <c r="T991" s="297"/>
      <c r="U991" s="297"/>
      <c r="V991" s="297"/>
      <c r="W991" s="297"/>
      <c r="X991" s="297"/>
      <c r="Y991" s="297"/>
      <c r="Z991" s="297"/>
    </row>
    <row r="992" spans="1:26" ht="15.75" customHeight="1">
      <c r="A992" s="297"/>
      <c r="B992" s="297"/>
      <c r="C992" s="297"/>
      <c r="D992" s="297"/>
      <c r="E992" s="297"/>
      <c r="F992" s="297"/>
      <c r="G992" s="297"/>
      <c r="H992" s="297"/>
      <c r="I992" s="297"/>
      <c r="J992" s="297"/>
      <c r="K992" s="297"/>
      <c r="L992" s="297"/>
      <c r="M992" s="297"/>
      <c r="N992" s="699"/>
      <c r="O992" s="699"/>
      <c r="P992" s="297"/>
      <c r="Q992" s="297"/>
      <c r="R992" s="297"/>
      <c r="S992" s="297"/>
      <c r="T992" s="297"/>
      <c r="U992" s="297"/>
      <c r="V992" s="297"/>
      <c r="W992" s="297"/>
      <c r="X992" s="297"/>
      <c r="Y992" s="297"/>
      <c r="Z992" s="297"/>
    </row>
    <row r="993" spans="1:26" ht="15.75" customHeight="1">
      <c r="A993" s="297"/>
      <c r="B993" s="297"/>
      <c r="C993" s="297"/>
      <c r="D993" s="297"/>
      <c r="E993" s="297"/>
      <c r="F993" s="297"/>
      <c r="G993" s="297"/>
      <c r="H993" s="297"/>
      <c r="I993" s="297"/>
      <c r="J993" s="297"/>
      <c r="K993" s="297"/>
      <c r="L993" s="297"/>
      <c r="M993" s="297"/>
      <c r="N993" s="699"/>
      <c r="O993" s="699"/>
      <c r="P993" s="297"/>
      <c r="Q993" s="297"/>
      <c r="R993" s="297"/>
      <c r="S993" s="297"/>
      <c r="T993" s="297"/>
      <c r="U993" s="297"/>
      <c r="V993" s="297"/>
      <c r="W993" s="297"/>
      <c r="X993" s="297"/>
      <c r="Y993" s="297"/>
      <c r="Z993" s="297"/>
    </row>
    <row r="994" spans="1:26" ht="15.75" customHeight="1">
      <c r="A994" s="297"/>
      <c r="B994" s="297"/>
      <c r="C994" s="297"/>
      <c r="D994" s="297"/>
      <c r="E994" s="297"/>
      <c r="F994" s="297"/>
      <c r="G994" s="297"/>
      <c r="H994" s="297"/>
      <c r="I994" s="297"/>
      <c r="J994" s="297"/>
      <c r="K994" s="297"/>
      <c r="L994" s="297"/>
      <c r="M994" s="297"/>
      <c r="N994" s="699"/>
      <c r="O994" s="699"/>
      <c r="P994" s="297"/>
      <c r="Q994" s="297"/>
      <c r="R994" s="297"/>
      <c r="S994" s="297"/>
      <c r="T994" s="297"/>
      <c r="U994" s="297"/>
      <c r="V994" s="297"/>
      <c r="W994" s="297"/>
      <c r="X994" s="297"/>
      <c r="Y994" s="297"/>
      <c r="Z994" s="297"/>
    </row>
    <row r="995" spans="1:26" ht="15.75" customHeight="1">
      <c r="A995" s="297"/>
      <c r="B995" s="297"/>
      <c r="C995" s="297"/>
      <c r="D995" s="297"/>
      <c r="E995" s="297"/>
      <c r="F995" s="297"/>
      <c r="G995" s="297"/>
      <c r="H995" s="297"/>
      <c r="I995" s="297"/>
      <c r="J995" s="297"/>
      <c r="K995" s="297"/>
      <c r="L995" s="297"/>
      <c r="M995" s="297"/>
      <c r="N995" s="699"/>
      <c r="O995" s="699"/>
      <c r="P995" s="297"/>
      <c r="Q995" s="297"/>
      <c r="R995" s="297"/>
      <c r="S995" s="297"/>
      <c r="T995" s="297"/>
      <c r="U995" s="297"/>
      <c r="V995" s="297"/>
      <c r="W995" s="297"/>
      <c r="X995" s="297"/>
      <c r="Y995" s="297"/>
      <c r="Z995" s="297"/>
    </row>
    <row r="996" spans="1:26" ht="15.75" customHeight="1">
      <c r="A996" s="297"/>
      <c r="B996" s="297"/>
      <c r="C996" s="297"/>
      <c r="D996" s="297"/>
      <c r="E996" s="297"/>
      <c r="F996" s="297"/>
      <c r="G996" s="297"/>
      <c r="H996" s="297"/>
      <c r="I996" s="297"/>
      <c r="J996" s="297"/>
      <c r="K996" s="297"/>
      <c r="L996" s="297"/>
      <c r="M996" s="297"/>
      <c r="N996" s="699"/>
      <c r="O996" s="699"/>
      <c r="P996" s="297"/>
      <c r="Q996" s="297"/>
      <c r="R996" s="297"/>
      <c r="S996" s="297"/>
      <c r="T996" s="297"/>
      <c r="U996" s="297"/>
      <c r="V996" s="297"/>
      <c r="W996" s="297"/>
      <c r="X996" s="297"/>
      <c r="Y996" s="297"/>
      <c r="Z996" s="297"/>
    </row>
    <row r="997" spans="1:26" ht="15.75" customHeight="1">
      <c r="A997" s="297"/>
      <c r="B997" s="297"/>
      <c r="C997" s="297"/>
      <c r="D997" s="297"/>
      <c r="E997" s="297"/>
      <c r="F997" s="297"/>
      <c r="G997" s="297"/>
      <c r="H997" s="297"/>
      <c r="I997" s="297"/>
      <c r="J997" s="297"/>
      <c r="K997" s="297"/>
      <c r="L997" s="297"/>
      <c r="M997" s="297"/>
      <c r="N997" s="699"/>
      <c r="O997" s="699"/>
      <c r="P997" s="297"/>
      <c r="Q997" s="297"/>
      <c r="R997" s="297"/>
      <c r="S997" s="297"/>
      <c r="T997" s="297"/>
      <c r="U997" s="297"/>
      <c r="V997" s="297"/>
      <c r="W997" s="297"/>
      <c r="X997" s="297"/>
      <c r="Y997" s="297"/>
      <c r="Z997" s="297"/>
    </row>
    <row r="998" spans="1:26" ht="15.75" customHeight="1">
      <c r="A998" s="297"/>
      <c r="B998" s="297"/>
      <c r="C998" s="297"/>
      <c r="D998" s="297"/>
      <c r="E998" s="297"/>
      <c r="F998" s="297"/>
      <c r="G998" s="297"/>
      <c r="H998" s="297"/>
      <c r="I998" s="297"/>
      <c r="J998" s="297"/>
      <c r="K998" s="297"/>
      <c r="L998" s="297"/>
      <c r="M998" s="297"/>
      <c r="N998" s="699"/>
      <c r="O998" s="699"/>
      <c r="P998" s="297"/>
      <c r="Q998" s="297"/>
      <c r="R998" s="297"/>
      <c r="S998" s="297"/>
      <c r="T998" s="297"/>
      <c r="U998" s="297"/>
      <c r="V998" s="297"/>
      <c r="W998" s="297"/>
      <c r="X998" s="297"/>
      <c r="Y998" s="297"/>
      <c r="Z998" s="297"/>
    </row>
    <row r="999" spans="1:26" ht="15.75" customHeight="1">
      <c r="A999" s="297"/>
      <c r="B999" s="297"/>
      <c r="C999" s="297"/>
      <c r="D999" s="297"/>
      <c r="E999" s="297"/>
      <c r="F999" s="297"/>
      <c r="G999" s="297"/>
      <c r="H999" s="297"/>
      <c r="I999" s="297"/>
      <c r="J999" s="297"/>
      <c r="K999" s="297"/>
      <c r="L999" s="297"/>
      <c r="M999" s="297"/>
      <c r="N999" s="699"/>
      <c r="O999" s="699"/>
      <c r="P999" s="297"/>
      <c r="Q999" s="297"/>
      <c r="R999" s="297"/>
      <c r="S999" s="297"/>
      <c r="T999" s="297"/>
      <c r="U999" s="297"/>
      <c r="V999" s="297"/>
      <c r="W999" s="297"/>
      <c r="X999" s="297"/>
      <c r="Y999" s="297"/>
      <c r="Z999" s="297"/>
    </row>
    <row r="1000" spans="1:26" ht="15.75" customHeight="1">
      <c r="A1000" s="297"/>
      <c r="B1000" s="297"/>
      <c r="C1000" s="297"/>
      <c r="D1000" s="297"/>
      <c r="E1000" s="297"/>
      <c r="F1000" s="297"/>
      <c r="G1000" s="297"/>
      <c r="H1000" s="297"/>
      <c r="I1000" s="297"/>
      <c r="J1000" s="297"/>
      <c r="K1000" s="297"/>
      <c r="L1000" s="297"/>
      <c r="M1000" s="297"/>
      <c r="N1000" s="699"/>
      <c r="O1000" s="699"/>
      <c r="P1000" s="297"/>
      <c r="Q1000" s="297"/>
      <c r="R1000" s="297"/>
      <c r="S1000" s="297"/>
      <c r="T1000" s="297"/>
      <c r="U1000" s="297"/>
      <c r="V1000" s="297"/>
      <c r="W1000" s="297"/>
      <c r="X1000" s="297"/>
      <c r="Y1000" s="297"/>
      <c r="Z1000" s="297"/>
    </row>
  </sheetData>
  <autoFilter ref="F1:F285"/>
  <mergeCells count="10">
    <mergeCell ref="I1:I2"/>
    <mergeCell ref="J1:M1"/>
    <mergeCell ref="N1:P1"/>
    <mergeCell ref="A1:A2"/>
    <mergeCell ref="B1:B2"/>
    <mergeCell ref="C1:C2"/>
    <mergeCell ref="D1:D2"/>
    <mergeCell ref="E1:E2"/>
    <mergeCell ref="G1:G2"/>
    <mergeCell ref="H1:H2"/>
  </mergeCell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59765625" defaultRowHeight="15" customHeight="1"/>
  <cols>
    <col min="1" max="1" width="7.19921875" customWidth="1"/>
    <col min="2" max="2" width="13.8984375" customWidth="1"/>
    <col min="3" max="3" width="16.5" customWidth="1"/>
    <col min="4" max="4" width="6.59765625" customWidth="1"/>
    <col min="5" max="5" width="43.69921875" customWidth="1"/>
    <col min="6" max="6" width="6.09765625" customWidth="1"/>
    <col min="7" max="7" width="36.5" customWidth="1"/>
    <col min="8" max="8" width="13.69921875" customWidth="1"/>
    <col min="9" max="9" width="13.3984375" customWidth="1"/>
    <col min="10" max="10" width="32.19921875" customWidth="1"/>
    <col min="11" max="11" width="9.19921875" customWidth="1"/>
    <col min="12" max="12" width="33.5" customWidth="1"/>
    <col min="13" max="13" width="9.19921875" customWidth="1"/>
    <col min="14" max="15" width="53.09765625" customWidth="1"/>
    <col min="16" max="16" width="10.69921875" customWidth="1"/>
    <col min="17" max="17" width="74.09765625" customWidth="1"/>
    <col min="18" max="26" width="9.3984375" customWidth="1"/>
  </cols>
  <sheetData>
    <row r="1" spans="1:26" ht="16.5" customHeight="1">
      <c r="A1" s="381" t="s">
        <v>2288</v>
      </c>
      <c r="B1" s="360" t="s">
        <v>1</v>
      </c>
      <c r="C1" s="360" t="s">
        <v>2</v>
      </c>
      <c r="D1" s="360" t="s">
        <v>3</v>
      </c>
      <c r="E1" s="360" t="s">
        <v>3</v>
      </c>
      <c r="F1" s="360" t="s">
        <v>4</v>
      </c>
      <c r="G1" s="360" t="s">
        <v>4</v>
      </c>
      <c r="H1" s="382" t="s">
        <v>2668</v>
      </c>
      <c r="I1" s="467" t="s">
        <v>2669</v>
      </c>
      <c r="J1" s="805" t="s">
        <v>2670</v>
      </c>
      <c r="K1" s="794"/>
      <c r="L1" s="794"/>
      <c r="M1" s="806"/>
      <c r="N1" s="805" t="s">
        <v>2926</v>
      </c>
      <c r="O1" s="794"/>
      <c r="P1" s="795"/>
      <c r="Q1" s="276"/>
      <c r="R1" s="276"/>
      <c r="S1" s="276"/>
      <c r="T1" s="276"/>
      <c r="U1" s="276"/>
      <c r="V1" s="276"/>
      <c r="W1" s="276"/>
      <c r="X1" s="276"/>
      <c r="Y1" s="276"/>
      <c r="Z1" s="276"/>
    </row>
    <row r="2" spans="1:26" ht="77.25" customHeight="1">
      <c r="A2" s="468"/>
      <c r="B2" s="469"/>
      <c r="C2" s="469"/>
      <c r="D2" s="469"/>
      <c r="E2" s="469"/>
      <c r="F2" s="469"/>
      <c r="G2" s="469"/>
      <c r="H2" s="469"/>
      <c r="I2" s="470"/>
      <c r="J2" s="298" t="s">
        <v>2275</v>
      </c>
      <c r="K2" s="299" t="s">
        <v>2276</v>
      </c>
      <c r="L2" s="300" t="s">
        <v>2277</v>
      </c>
      <c r="M2" s="301" t="s">
        <v>2276</v>
      </c>
      <c r="N2" s="298" t="s">
        <v>2291</v>
      </c>
      <c r="O2" s="300" t="s">
        <v>2292</v>
      </c>
      <c r="P2" s="302" t="s">
        <v>2276</v>
      </c>
      <c r="Q2" s="265"/>
      <c r="R2" s="265"/>
      <c r="S2" s="265"/>
      <c r="T2" s="265"/>
      <c r="U2" s="265"/>
      <c r="V2" s="265"/>
      <c r="W2" s="265"/>
      <c r="X2" s="265"/>
      <c r="Y2" s="265"/>
      <c r="Z2" s="265"/>
    </row>
    <row r="3" spans="1:26" ht="99.75" customHeight="1">
      <c r="A3" s="314" t="s">
        <v>9</v>
      </c>
      <c r="B3" s="269" t="s">
        <v>10</v>
      </c>
      <c r="C3" s="269" t="s">
        <v>11</v>
      </c>
      <c r="D3" s="268" t="s">
        <v>104</v>
      </c>
      <c r="E3" s="270" t="s">
        <v>105</v>
      </c>
      <c r="F3" s="268" t="s">
        <v>188</v>
      </c>
      <c r="G3" s="270" t="s">
        <v>189</v>
      </c>
      <c r="H3" s="315" t="s">
        <v>137</v>
      </c>
      <c r="I3" s="316"/>
      <c r="J3" s="368" t="s">
        <v>191</v>
      </c>
      <c r="K3" s="362">
        <v>10000000</v>
      </c>
      <c r="L3" s="270" t="s">
        <v>192</v>
      </c>
      <c r="M3" s="363">
        <v>10000000</v>
      </c>
      <c r="N3" s="700" t="s">
        <v>3655</v>
      </c>
      <c r="O3" s="659" t="s">
        <v>3656</v>
      </c>
      <c r="P3" s="701" t="s">
        <v>3657</v>
      </c>
      <c r="Q3" s="313"/>
      <c r="R3" s="276"/>
      <c r="S3" s="276"/>
      <c r="T3" s="276"/>
      <c r="U3" s="276"/>
      <c r="V3" s="276"/>
      <c r="W3" s="276"/>
      <c r="X3" s="276"/>
      <c r="Y3" s="276"/>
      <c r="Z3" s="276"/>
    </row>
    <row r="4" spans="1:26" ht="99.75" customHeight="1">
      <c r="A4" s="314" t="s">
        <v>9</v>
      </c>
      <c r="B4" s="269" t="s">
        <v>10</v>
      </c>
      <c r="C4" s="269" t="s">
        <v>196</v>
      </c>
      <c r="D4" s="268" t="s">
        <v>197</v>
      </c>
      <c r="E4" s="270" t="s">
        <v>198</v>
      </c>
      <c r="F4" s="268" t="s">
        <v>309</v>
      </c>
      <c r="G4" s="270" t="s">
        <v>310</v>
      </c>
      <c r="H4" s="315" t="s">
        <v>137</v>
      </c>
      <c r="I4" s="316"/>
      <c r="J4" s="317" t="s">
        <v>334</v>
      </c>
      <c r="K4" s="362">
        <v>2000000</v>
      </c>
      <c r="L4" s="270" t="s">
        <v>335</v>
      </c>
      <c r="M4" s="363">
        <v>2000000</v>
      </c>
      <c r="N4" s="317"/>
      <c r="O4" s="270"/>
      <c r="P4" s="465"/>
      <c r="Q4" s="313"/>
      <c r="R4" s="265"/>
      <c r="S4" s="265"/>
      <c r="T4" s="265"/>
      <c r="U4" s="265"/>
      <c r="V4" s="265"/>
      <c r="W4" s="265"/>
      <c r="X4" s="265"/>
      <c r="Y4" s="265"/>
      <c r="Z4" s="265"/>
    </row>
    <row r="5" spans="1:26" ht="99.75" customHeight="1">
      <c r="A5" s="314" t="s">
        <v>9</v>
      </c>
      <c r="B5" s="269" t="s">
        <v>10</v>
      </c>
      <c r="C5" s="269" t="s">
        <v>196</v>
      </c>
      <c r="D5" s="268" t="s">
        <v>197</v>
      </c>
      <c r="E5" s="270" t="s">
        <v>198</v>
      </c>
      <c r="F5" s="268" t="s">
        <v>349</v>
      </c>
      <c r="G5" s="270" t="s">
        <v>350</v>
      </c>
      <c r="H5" s="315" t="s">
        <v>137</v>
      </c>
      <c r="I5" s="316"/>
      <c r="J5" s="317" t="s">
        <v>361</v>
      </c>
      <c r="K5" s="362">
        <v>10000000</v>
      </c>
      <c r="L5" s="270" t="s">
        <v>362</v>
      </c>
      <c r="M5" s="363">
        <v>10000000</v>
      </c>
      <c r="N5" s="317"/>
      <c r="O5" s="436"/>
      <c r="P5" s="465"/>
      <c r="Q5" s="313"/>
      <c r="R5" s="282"/>
      <c r="S5" s="282"/>
      <c r="T5" s="282"/>
      <c r="U5" s="282"/>
      <c r="V5" s="282"/>
      <c r="W5" s="282"/>
      <c r="X5" s="282"/>
      <c r="Y5" s="282"/>
      <c r="Z5" s="282"/>
    </row>
    <row r="6" spans="1:26" ht="99.75" customHeight="1">
      <c r="A6" s="314" t="s">
        <v>9</v>
      </c>
      <c r="B6" s="269" t="s">
        <v>10</v>
      </c>
      <c r="C6" s="269" t="s">
        <v>196</v>
      </c>
      <c r="D6" s="268" t="s">
        <v>197</v>
      </c>
      <c r="E6" s="270" t="s">
        <v>198</v>
      </c>
      <c r="F6" s="268" t="s">
        <v>374</v>
      </c>
      <c r="G6" s="270" t="s">
        <v>375</v>
      </c>
      <c r="H6" s="315" t="s">
        <v>137</v>
      </c>
      <c r="I6" s="316"/>
      <c r="J6" s="317" t="s">
        <v>384</v>
      </c>
      <c r="K6" s="362">
        <v>10000000</v>
      </c>
      <c r="L6" s="270" t="s">
        <v>385</v>
      </c>
      <c r="M6" s="363">
        <v>8000000</v>
      </c>
      <c r="N6" s="317"/>
      <c r="O6" s="270"/>
      <c r="P6" s="465"/>
      <c r="Q6" s="313"/>
      <c r="R6" s="282"/>
      <c r="S6" s="282"/>
      <c r="T6" s="282"/>
      <c r="U6" s="282"/>
      <c r="V6" s="282"/>
      <c r="W6" s="282"/>
      <c r="X6" s="282"/>
      <c r="Y6" s="282"/>
      <c r="Z6" s="282"/>
    </row>
    <row r="7" spans="1:26" ht="99.75" customHeight="1">
      <c r="A7" s="314" t="s">
        <v>9</v>
      </c>
      <c r="B7" s="269" t="s">
        <v>10</v>
      </c>
      <c r="C7" s="269" t="s">
        <v>196</v>
      </c>
      <c r="D7" s="268" t="s">
        <v>197</v>
      </c>
      <c r="E7" s="270" t="s">
        <v>198</v>
      </c>
      <c r="F7" s="268" t="s">
        <v>386</v>
      </c>
      <c r="G7" s="270" t="s">
        <v>387</v>
      </c>
      <c r="H7" s="315" t="s">
        <v>137</v>
      </c>
      <c r="I7" s="316"/>
      <c r="J7" s="317" t="s">
        <v>398</v>
      </c>
      <c r="K7" s="362">
        <v>120000000</v>
      </c>
      <c r="L7" s="270" t="s">
        <v>399</v>
      </c>
      <c r="M7" s="363">
        <v>10000000</v>
      </c>
      <c r="N7" s="317"/>
      <c r="O7" s="270"/>
      <c r="P7" s="465"/>
      <c r="Q7" s="313"/>
      <c r="R7" s="282"/>
      <c r="S7" s="282"/>
      <c r="T7" s="282"/>
      <c r="U7" s="282"/>
      <c r="V7" s="282"/>
      <c r="W7" s="282"/>
      <c r="X7" s="282"/>
      <c r="Y7" s="282"/>
      <c r="Z7" s="282"/>
    </row>
    <row r="8" spans="1:26" ht="99.75" customHeight="1">
      <c r="A8" s="314" t="s">
        <v>9</v>
      </c>
      <c r="B8" s="269" t="s">
        <v>10</v>
      </c>
      <c r="C8" s="269" t="s">
        <v>196</v>
      </c>
      <c r="D8" s="268" t="s">
        <v>197</v>
      </c>
      <c r="E8" s="270" t="s">
        <v>198</v>
      </c>
      <c r="F8" s="268" t="s">
        <v>403</v>
      </c>
      <c r="G8" s="270" t="s">
        <v>404</v>
      </c>
      <c r="H8" s="315" t="s">
        <v>137</v>
      </c>
      <c r="I8" s="316"/>
      <c r="J8" s="317" t="s">
        <v>414</v>
      </c>
      <c r="K8" s="362">
        <v>10000000</v>
      </c>
      <c r="L8" s="270" t="s">
        <v>415</v>
      </c>
      <c r="M8" s="363">
        <v>10000000</v>
      </c>
      <c r="N8" s="233" t="s">
        <v>3658</v>
      </c>
      <c r="O8" s="659" t="s">
        <v>3659</v>
      </c>
      <c r="P8" s="702" t="s">
        <v>3660</v>
      </c>
      <c r="Q8" s="313"/>
      <c r="R8" s="282"/>
      <c r="S8" s="282"/>
      <c r="T8" s="282"/>
      <c r="U8" s="282"/>
      <c r="V8" s="282"/>
      <c r="W8" s="282"/>
      <c r="X8" s="282"/>
      <c r="Y8" s="282"/>
      <c r="Z8" s="282"/>
    </row>
    <row r="9" spans="1:26" ht="99.75" customHeight="1">
      <c r="A9" s="314" t="s">
        <v>9</v>
      </c>
      <c r="B9" s="269" t="s">
        <v>10</v>
      </c>
      <c r="C9" s="269" t="s">
        <v>196</v>
      </c>
      <c r="D9" s="268" t="s">
        <v>442</v>
      </c>
      <c r="E9" s="270" t="s">
        <v>443</v>
      </c>
      <c r="F9" s="268" t="s">
        <v>444</v>
      </c>
      <c r="G9" s="270" t="s">
        <v>445</v>
      </c>
      <c r="H9" s="315" t="s">
        <v>137</v>
      </c>
      <c r="I9" s="316"/>
      <c r="J9" s="317" t="s">
        <v>457</v>
      </c>
      <c r="K9" s="362">
        <v>3000000</v>
      </c>
      <c r="L9" s="270" t="s">
        <v>458</v>
      </c>
      <c r="M9" s="363">
        <v>10000000</v>
      </c>
      <c r="N9" s="317"/>
      <c r="O9" s="436"/>
      <c r="P9" s="465"/>
      <c r="Q9" s="313"/>
      <c r="R9" s="282"/>
      <c r="S9" s="282"/>
      <c r="T9" s="282"/>
      <c r="U9" s="282"/>
      <c r="V9" s="282"/>
      <c r="W9" s="282"/>
      <c r="X9" s="282"/>
      <c r="Y9" s="282"/>
      <c r="Z9" s="282"/>
    </row>
    <row r="10" spans="1:26" ht="99.75" customHeight="1">
      <c r="A10" s="314" t="s">
        <v>9</v>
      </c>
      <c r="B10" s="269" t="s">
        <v>10</v>
      </c>
      <c r="C10" s="269" t="s">
        <v>196</v>
      </c>
      <c r="D10" s="268" t="s">
        <v>442</v>
      </c>
      <c r="E10" s="270" t="s">
        <v>443</v>
      </c>
      <c r="F10" s="268" t="s">
        <v>478</v>
      </c>
      <c r="G10" s="270" t="s">
        <v>479</v>
      </c>
      <c r="H10" s="315" t="s">
        <v>137</v>
      </c>
      <c r="I10" s="316"/>
      <c r="J10" s="317" t="s">
        <v>486</v>
      </c>
      <c r="K10" s="362">
        <v>10000000</v>
      </c>
      <c r="L10" s="270" t="s">
        <v>487</v>
      </c>
      <c r="M10" s="363">
        <v>10000000</v>
      </c>
      <c r="N10" s="317"/>
      <c r="O10" s="270"/>
      <c r="P10" s="465"/>
      <c r="Q10" s="313"/>
      <c r="R10" s="282"/>
      <c r="S10" s="282"/>
      <c r="T10" s="282"/>
      <c r="U10" s="282"/>
      <c r="V10" s="282"/>
      <c r="W10" s="282"/>
      <c r="X10" s="282"/>
      <c r="Y10" s="282"/>
      <c r="Z10" s="282"/>
    </row>
    <row r="11" spans="1:26" ht="99.75" customHeight="1">
      <c r="A11" s="314" t="s">
        <v>9</v>
      </c>
      <c r="B11" s="269" t="s">
        <v>10</v>
      </c>
      <c r="C11" s="269" t="s">
        <v>196</v>
      </c>
      <c r="D11" s="268" t="s">
        <v>442</v>
      </c>
      <c r="E11" s="270" t="s">
        <v>443</v>
      </c>
      <c r="F11" s="268" t="s">
        <v>495</v>
      </c>
      <c r="G11" s="270" t="s">
        <v>496</v>
      </c>
      <c r="H11" s="315" t="s">
        <v>137</v>
      </c>
      <c r="I11" s="316"/>
      <c r="J11" s="317" t="s">
        <v>509</v>
      </c>
      <c r="K11" s="362">
        <v>20000000</v>
      </c>
      <c r="L11" s="270" t="s">
        <v>510</v>
      </c>
      <c r="M11" s="363">
        <v>10000000</v>
      </c>
      <c r="N11" s="317"/>
      <c r="O11" s="436"/>
      <c r="P11" s="465"/>
      <c r="Q11" s="313"/>
      <c r="R11" s="282"/>
      <c r="S11" s="282"/>
      <c r="T11" s="282"/>
      <c r="U11" s="282"/>
      <c r="V11" s="282"/>
      <c r="W11" s="282"/>
      <c r="X11" s="282"/>
      <c r="Y11" s="282"/>
      <c r="Z11" s="282"/>
    </row>
    <row r="12" spans="1:26" ht="99.75" customHeight="1">
      <c r="A12" s="314" t="s">
        <v>9</v>
      </c>
      <c r="B12" s="269" t="s">
        <v>10</v>
      </c>
      <c r="C12" s="269" t="s">
        <v>196</v>
      </c>
      <c r="D12" s="268" t="s">
        <v>519</v>
      </c>
      <c r="E12" s="270" t="s">
        <v>520</v>
      </c>
      <c r="F12" s="268" t="s">
        <v>521</v>
      </c>
      <c r="G12" s="270" t="s">
        <v>522</v>
      </c>
      <c r="H12" s="315" t="s">
        <v>137</v>
      </c>
      <c r="I12" s="316"/>
      <c r="J12" s="317" t="s">
        <v>535</v>
      </c>
      <c r="K12" s="362">
        <v>40000000</v>
      </c>
      <c r="L12" s="270" t="s">
        <v>536</v>
      </c>
      <c r="M12" s="363">
        <v>10000000</v>
      </c>
      <c r="N12" s="317"/>
      <c r="O12" s="270"/>
      <c r="P12" s="465"/>
      <c r="Q12" s="313"/>
      <c r="R12" s="282"/>
      <c r="S12" s="282"/>
      <c r="T12" s="282"/>
      <c r="U12" s="282"/>
      <c r="V12" s="282"/>
      <c r="W12" s="282"/>
      <c r="X12" s="282"/>
      <c r="Y12" s="282"/>
      <c r="Z12" s="282"/>
    </row>
    <row r="13" spans="1:26" ht="99.75" customHeight="1">
      <c r="A13" s="314" t="s">
        <v>9</v>
      </c>
      <c r="B13" s="269" t="s">
        <v>10</v>
      </c>
      <c r="C13" s="269" t="s">
        <v>196</v>
      </c>
      <c r="D13" s="268" t="s">
        <v>519</v>
      </c>
      <c r="E13" s="270" t="s">
        <v>520</v>
      </c>
      <c r="F13" s="268" t="s">
        <v>584</v>
      </c>
      <c r="G13" s="270" t="s">
        <v>585</v>
      </c>
      <c r="H13" s="315" t="s">
        <v>137</v>
      </c>
      <c r="I13" s="316"/>
      <c r="J13" s="317" t="s">
        <v>601</v>
      </c>
      <c r="K13" s="362">
        <v>10000000</v>
      </c>
      <c r="L13" s="270" t="s">
        <v>602</v>
      </c>
      <c r="M13" s="363">
        <v>5000000</v>
      </c>
      <c r="N13" s="317"/>
      <c r="O13" s="269"/>
      <c r="P13" s="465"/>
      <c r="Q13" s="313"/>
      <c r="R13" s="282"/>
      <c r="S13" s="282"/>
      <c r="T13" s="282"/>
      <c r="U13" s="282"/>
      <c r="V13" s="282"/>
      <c r="W13" s="282"/>
      <c r="X13" s="282"/>
      <c r="Y13" s="282"/>
      <c r="Z13" s="282"/>
    </row>
    <row r="14" spans="1:26" ht="99.75" customHeight="1">
      <c r="A14" s="314" t="s">
        <v>9</v>
      </c>
      <c r="B14" s="269" t="s">
        <v>10</v>
      </c>
      <c r="C14" s="269" t="s">
        <v>196</v>
      </c>
      <c r="D14" s="268" t="s">
        <v>611</v>
      </c>
      <c r="E14" s="270" t="s">
        <v>612</v>
      </c>
      <c r="F14" s="268" t="s">
        <v>743</v>
      </c>
      <c r="G14" s="270" t="s">
        <v>744</v>
      </c>
      <c r="H14" s="315" t="s">
        <v>137</v>
      </c>
      <c r="I14" s="316"/>
      <c r="J14" s="317" t="s">
        <v>753</v>
      </c>
      <c r="K14" s="362">
        <v>10000000</v>
      </c>
      <c r="L14" s="270" t="s">
        <v>754</v>
      </c>
      <c r="M14" s="363">
        <v>10000000</v>
      </c>
      <c r="N14" s="317"/>
      <c r="O14" s="269"/>
      <c r="P14" s="465"/>
      <c r="Q14" s="313"/>
      <c r="R14" s="282"/>
      <c r="S14" s="282"/>
      <c r="T14" s="282"/>
      <c r="U14" s="282"/>
      <c r="V14" s="282"/>
      <c r="W14" s="282"/>
      <c r="X14" s="282"/>
      <c r="Y14" s="282"/>
      <c r="Z14" s="282"/>
    </row>
    <row r="15" spans="1:26" ht="99.75" customHeight="1">
      <c r="A15" s="314" t="s">
        <v>9</v>
      </c>
      <c r="B15" s="269" t="s">
        <v>10</v>
      </c>
      <c r="C15" s="269" t="s">
        <v>196</v>
      </c>
      <c r="D15" s="268" t="s">
        <v>611</v>
      </c>
      <c r="E15" s="270" t="s">
        <v>612</v>
      </c>
      <c r="F15" s="268" t="s">
        <v>789</v>
      </c>
      <c r="G15" s="270" t="s">
        <v>790</v>
      </c>
      <c r="H15" s="315" t="s">
        <v>137</v>
      </c>
      <c r="I15" s="316"/>
      <c r="J15" s="317" t="s">
        <v>801</v>
      </c>
      <c r="K15" s="362">
        <v>20000000</v>
      </c>
      <c r="L15" s="270" t="s">
        <v>774</v>
      </c>
      <c r="M15" s="363">
        <v>10000000</v>
      </c>
      <c r="N15" s="317"/>
      <c r="O15" s="270"/>
      <c r="P15" s="465"/>
      <c r="Q15" s="313"/>
      <c r="R15" s="282"/>
      <c r="S15" s="282"/>
      <c r="T15" s="282"/>
      <c r="U15" s="282"/>
      <c r="V15" s="282"/>
      <c r="W15" s="282"/>
      <c r="X15" s="282"/>
      <c r="Y15" s="282"/>
      <c r="Z15" s="282"/>
    </row>
    <row r="16" spans="1:26" ht="99.75" customHeight="1">
      <c r="A16" s="314" t="s">
        <v>9</v>
      </c>
      <c r="B16" s="269" t="s">
        <v>10</v>
      </c>
      <c r="C16" s="269" t="s">
        <v>11</v>
      </c>
      <c r="D16" s="268" t="s">
        <v>104</v>
      </c>
      <c r="E16" s="270" t="s">
        <v>105</v>
      </c>
      <c r="F16" s="268" t="s">
        <v>115</v>
      </c>
      <c r="G16" s="270" t="s">
        <v>116</v>
      </c>
      <c r="H16" s="315"/>
      <c r="I16" s="316" t="s">
        <v>137</v>
      </c>
      <c r="J16" s="317" t="s">
        <v>3661</v>
      </c>
      <c r="K16" s="362">
        <v>20000000</v>
      </c>
      <c r="L16" s="270" t="s">
        <v>3662</v>
      </c>
      <c r="M16" s="363">
        <v>10000000</v>
      </c>
      <c r="N16" s="700" t="s">
        <v>3655</v>
      </c>
      <c r="O16" s="659" t="s">
        <v>3656</v>
      </c>
      <c r="P16" s="701" t="s">
        <v>3657</v>
      </c>
      <c r="Q16" s="313"/>
      <c r="R16" s="282"/>
      <c r="S16" s="282"/>
      <c r="T16" s="282"/>
      <c r="U16" s="282"/>
      <c r="V16" s="282"/>
      <c r="W16" s="282"/>
      <c r="X16" s="282"/>
      <c r="Y16" s="282"/>
      <c r="Z16" s="282"/>
    </row>
    <row r="17" spans="1:26" ht="99.75" customHeight="1">
      <c r="A17" s="314" t="s">
        <v>9</v>
      </c>
      <c r="B17" s="269" t="s">
        <v>10</v>
      </c>
      <c r="C17" s="269" t="s">
        <v>196</v>
      </c>
      <c r="D17" s="268" t="s">
        <v>197</v>
      </c>
      <c r="E17" s="270" t="s">
        <v>198</v>
      </c>
      <c r="F17" s="268" t="s">
        <v>199</v>
      </c>
      <c r="G17" s="270" t="s">
        <v>200</v>
      </c>
      <c r="H17" s="315"/>
      <c r="I17" s="316" t="s">
        <v>137</v>
      </c>
      <c r="J17" s="317" t="s">
        <v>3663</v>
      </c>
      <c r="K17" s="362">
        <v>50000000</v>
      </c>
      <c r="L17" s="270" t="s">
        <v>224</v>
      </c>
      <c r="M17" s="363">
        <v>60000000</v>
      </c>
      <c r="N17" s="317"/>
      <c r="O17" s="436"/>
      <c r="P17" s="465"/>
      <c r="Q17" s="313"/>
      <c r="R17" s="282"/>
      <c r="S17" s="282"/>
      <c r="T17" s="282"/>
      <c r="U17" s="282"/>
      <c r="V17" s="282"/>
      <c r="W17" s="282"/>
      <c r="X17" s="282"/>
      <c r="Y17" s="282"/>
      <c r="Z17" s="282"/>
    </row>
    <row r="18" spans="1:26" ht="99.75" customHeight="1">
      <c r="A18" s="314" t="s">
        <v>9</v>
      </c>
      <c r="B18" s="269" t="s">
        <v>10</v>
      </c>
      <c r="C18" s="269" t="s">
        <v>196</v>
      </c>
      <c r="D18" s="268" t="s">
        <v>519</v>
      </c>
      <c r="E18" s="270" t="s">
        <v>520</v>
      </c>
      <c r="F18" s="268" t="s">
        <v>543</v>
      </c>
      <c r="G18" s="270" t="s">
        <v>544</v>
      </c>
      <c r="H18" s="315"/>
      <c r="I18" s="316" t="s">
        <v>137</v>
      </c>
      <c r="J18" s="317" t="s">
        <v>559</v>
      </c>
      <c r="K18" s="362">
        <v>20000000</v>
      </c>
      <c r="L18" s="270" t="s">
        <v>553</v>
      </c>
      <c r="M18" s="363">
        <v>40000000</v>
      </c>
      <c r="N18" s="317"/>
      <c r="O18" s="270"/>
      <c r="P18" s="465"/>
      <c r="Q18" s="313"/>
      <c r="R18" s="282"/>
      <c r="S18" s="282"/>
      <c r="T18" s="282"/>
      <c r="U18" s="282"/>
      <c r="V18" s="282"/>
      <c r="W18" s="282"/>
      <c r="X18" s="282"/>
      <c r="Y18" s="282"/>
      <c r="Z18" s="282"/>
    </row>
    <row r="19" spans="1:26" ht="99.75" customHeight="1">
      <c r="A19" s="314" t="s">
        <v>9</v>
      </c>
      <c r="B19" s="269" t="s">
        <v>10</v>
      </c>
      <c r="C19" s="269" t="s">
        <v>196</v>
      </c>
      <c r="D19" s="268" t="s">
        <v>519</v>
      </c>
      <c r="E19" s="270" t="s">
        <v>520</v>
      </c>
      <c r="F19" s="268" t="s">
        <v>561</v>
      </c>
      <c r="G19" s="270" t="s">
        <v>562</v>
      </c>
      <c r="H19" s="315"/>
      <c r="I19" s="316" t="s">
        <v>137</v>
      </c>
      <c r="J19" s="317" t="s">
        <v>583</v>
      </c>
      <c r="K19" s="362">
        <v>20000000</v>
      </c>
      <c r="L19" s="270" t="s">
        <v>578</v>
      </c>
      <c r="M19" s="363">
        <v>10000000</v>
      </c>
      <c r="N19" s="317"/>
      <c r="O19" s="270"/>
      <c r="P19" s="465"/>
      <c r="Q19" s="313"/>
      <c r="R19" s="282"/>
      <c r="S19" s="282"/>
      <c r="T19" s="282"/>
      <c r="U19" s="282"/>
      <c r="V19" s="282"/>
      <c r="W19" s="282"/>
      <c r="X19" s="282"/>
      <c r="Y19" s="282"/>
      <c r="Z19" s="282"/>
    </row>
    <row r="20" spans="1:26" ht="99.75" customHeight="1">
      <c r="A20" s="314" t="s">
        <v>9</v>
      </c>
      <c r="B20" s="269" t="s">
        <v>10</v>
      </c>
      <c r="C20" s="269" t="s">
        <v>196</v>
      </c>
      <c r="D20" s="268" t="s">
        <v>611</v>
      </c>
      <c r="E20" s="270" t="s">
        <v>612</v>
      </c>
      <c r="F20" s="268" t="s">
        <v>613</v>
      </c>
      <c r="G20" s="270" t="s">
        <v>614</v>
      </c>
      <c r="H20" s="315"/>
      <c r="I20" s="316" t="s">
        <v>137</v>
      </c>
      <c r="J20" s="317" t="s">
        <v>629</v>
      </c>
      <c r="K20" s="362">
        <v>20000000</v>
      </c>
      <c r="L20" s="270" t="s">
        <v>630</v>
      </c>
      <c r="M20" s="363">
        <v>12000000</v>
      </c>
      <c r="N20" s="317"/>
      <c r="O20" s="436"/>
      <c r="P20" s="465"/>
      <c r="Q20" s="313"/>
      <c r="R20" s="282"/>
      <c r="S20" s="282"/>
      <c r="T20" s="282"/>
      <c r="U20" s="282"/>
      <c r="V20" s="282"/>
      <c r="W20" s="282"/>
      <c r="X20" s="282"/>
      <c r="Y20" s="282"/>
      <c r="Z20" s="282"/>
    </row>
    <row r="21" spans="1:26" ht="99.75" customHeight="1">
      <c r="A21" s="314" t="s">
        <v>9</v>
      </c>
      <c r="B21" s="269" t="s">
        <v>10</v>
      </c>
      <c r="C21" s="269" t="s">
        <v>196</v>
      </c>
      <c r="D21" s="268" t="s">
        <v>611</v>
      </c>
      <c r="E21" s="270" t="s">
        <v>612</v>
      </c>
      <c r="F21" s="268" t="s">
        <v>644</v>
      </c>
      <c r="G21" s="270" t="s">
        <v>645</v>
      </c>
      <c r="H21" s="315"/>
      <c r="I21" s="316" t="s">
        <v>137</v>
      </c>
      <c r="J21" s="317" t="s">
        <v>658</v>
      </c>
      <c r="K21" s="362">
        <v>30000000</v>
      </c>
      <c r="L21" s="270" t="s">
        <v>659</v>
      </c>
      <c r="M21" s="363">
        <v>10000000</v>
      </c>
      <c r="N21" s="317"/>
      <c r="O21" s="436"/>
      <c r="P21" s="465"/>
      <c r="Q21" s="313"/>
      <c r="R21" s="282"/>
      <c r="S21" s="282"/>
      <c r="T21" s="282"/>
      <c r="U21" s="282"/>
      <c r="V21" s="282"/>
      <c r="W21" s="282"/>
      <c r="X21" s="282"/>
      <c r="Y21" s="282"/>
      <c r="Z21" s="282"/>
    </row>
    <row r="22" spans="1:26" ht="99.75" customHeight="1">
      <c r="A22" s="314" t="s">
        <v>9</v>
      </c>
      <c r="B22" s="269" t="s">
        <v>10</v>
      </c>
      <c r="C22" s="269" t="s">
        <v>196</v>
      </c>
      <c r="D22" s="268" t="s">
        <v>611</v>
      </c>
      <c r="E22" s="270" t="s">
        <v>612</v>
      </c>
      <c r="F22" s="268" t="s">
        <v>665</v>
      </c>
      <c r="G22" s="270" t="s">
        <v>666</v>
      </c>
      <c r="H22" s="315"/>
      <c r="I22" s="316" t="s">
        <v>137</v>
      </c>
      <c r="J22" s="317" t="s">
        <v>682</v>
      </c>
      <c r="K22" s="362">
        <v>20000000</v>
      </c>
      <c r="L22" s="270" t="s">
        <v>683</v>
      </c>
      <c r="M22" s="363">
        <v>4000000</v>
      </c>
      <c r="N22" s="317"/>
      <c r="O22" s="436"/>
      <c r="P22" s="465"/>
      <c r="Q22" s="313"/>
      <c r="R22" s="282"/>
      <c r="S22" s="282"/>
      <c r="T22" s="282"/>
      <c r="U22" s="282"/>
      <c r="V22" s="282"/>
      <c r="W22" s="282"/>
      <c r="X22" s="282"/>
      <c r="Y22" s="282"/>
      <c r="Z22" s="282"/>
    </row>
    <row r="23" spans="1:26" ht="99.75" customHeight="1">
      <c r="A23" s="314" t="s">
        <v>9</v>
      </c>
      <c r="B23" s="269" t="s">
        <v>10</v>
      </c>
      <c r="C23" s="269" t="s">
        <v>196</v>
      </c>
      <c r="D23" s="268" t="s">
        <v>611</v>
      </c>
      <c r="E23" s="270" t="s">
        <v>612</v>
      </c>
      <c r="F23" s="268" t="s">
        <v>690</v>
      </c>
      <c r="G23" s="270" t="s">
        <v>691</v>
      </c>
      <c r="H23" s="315"/>
      <c r="I23" s="316" t="s">
        <v>137</v>
      </c>
      <c r="J23" s="317" t="s">
        <v>713</v>
      </c>
      <c r="K23" s="362">
        <v>20000000</v>
      </c>
      <c r="L23" s="270" t="s">
        <v>714</v>
      </c>
      <c r="M23" s="363">
        <v>10000000</v>
      </c>
      <c r="N23" s="317"/>
      <c r="O23" s="436"/>
      <c r="P23" s="465"/>
      <c r="Q23" s="313"/>
      <c r="R23" s="282"/>
      <c r="S23" s="282"/>
      <c r="T23" s="282"/>
      <c r="U23" s="282"/>
      <c r="V23" s="282"/>
      <c r="W23" s="282"/>
      <c r="X23" s="282"/>
      <c r="Y23" s="282"/>
      <c r="Z23" s="282"/>
    </row>
    <row r="24" spans="1:26" ht="99.75" customHeight="1">
      <c r="A24" s="314" t="s">
        <v>9</v>
      </c>
      <c r="B24" s="269" t="s">
        <v>10</v>
      </c>
      <c r="C24" s="269" t="s">
        <v>196</v>
      </c>
      <c r="D24" s="268" t="s">
        <v>611</v>
      </c>
      <c r="E24" s="270" t="s">
        <v>612</v>
      </c>
      <c r="F24" s="268" t="s">
        <v>721</v>
      </c>
      <c r="G24" s="270" t="s">
        <v>722</v>
      </c>
      <c r="H24" s="315"/>
      <c r="I24" s="316" t="s">
        <v>137</v>
      </c>
      <c r="J24" s="317" t="s">
        <v>735</v>
      </c>
      <c r="K24" s="362">
        <v>10000000</v>
      </c>
      <c r="L24" s="270" t="s">
        <v>736</v>
      </c>
      <c r="M24" s="363">
        <v>8000000</v>
      </c>
      <c r="N24" s="317"/>
      <c r="O24" s="270"/>
      <c r="P24" s="465"/>
      <c r="Q24" s="313"/>
      <c r="R24" s="282"/>
      <c r="S24" s="282"/>
      <c r="T24" s="282"/>
      <c r="U24" s="282"/>
      <c r="V24" s="282"/>
      <c r="W24" s="282"/>
      <c r="X24" s="282"/>
      <c r="Y24" s="282"/>
      <c r="Z24" s="282"/>
    </row>
    <row r="25" spans="1:26" ht="99.75" customHeight="1">
      <c r="A25" s="314" t="s">
        <v>9</v>
      </c>
      <c r="B25" s="269" t="s">
        <v>10</v>
      </c>
      <c r="C25" s="269" t="s">
        <v>196</v>
      </c>
      <c r="D25" s="268" t="s">
        <v>611</v>
      </c>
      <c r="E25" s="270" t="s">
        <v>612</v>
      </c>
      <c r="F25" s="268" t="s">
        <v>813</v>
      </c>
      <c r="G25" s="270" t="s">
        <v>814</v>
      </c>
      <c r="H25" s="315"/>
      <c r="I25" s="316" t="s">
        <v>137</v>
      </c>
      <c r="J25" s="317" t="s">
        <v>834</v>
      </c>
      <c r="K25" s="362">
        <v>10000000</v>
      </c>
      <c r="L25" s="270" t="s">
        <v>835</v>
      </c>
      <c r="M25" s="363">
        <v>10000000</v>
      </c>
      <c r="N25" s="317"/>
      <c r="O25" s="270"/>
      <c r="P25" s="465"/>
      <c r="Q25" s="313"/>
      <c r="R25" s="282"/>
      <c r="S25" s="282"/>
      <c r="T25" s="282"/>
      <c r="U25" s="282"/>
      <c r="V25" s="282"/>
      <c r="W25" s="282"/>
      <c r="X25" s="282"/>
      <c r="Y25" s="282"/>
      <c r="Z25" s="282"/>
    </row>
    <row r="26" spans="1:26" ht="99.75" customHeight="1">
      <c r="A26" s="314" t="s">
        <v>9</v>
      </c>
      <c r="B26" s="269" t="s">
        <v>10</v>
      </c>
      <c r="C26" s="269" t="s">
        <v>196</v>
      </c>
      <c r="D26" s="268" t="s">
        <v>611</v>
      </c>
      <c r="E26" s="270" t="s">
        <v>612</v>
      </c>
      <c r="F26" s="268" t="s">
        <v>843</v>
      </c>
      <c r="G26" s="270" t="s">
        <v>844</v>
      </c>
      <c r="H26" s="315"/>
      <c r="I26" s="316" t="s">
        <v>137</v>
      </c>
      <c r="J26" s="317" t="s">
        <v>860</v>
      </c>
      <c r="K26" s="362">
        <v>10000000</v>
      </c>
      <c r="L26" s="270" t="s">
        <v>861</v>
      </c>
      <c r="M26" s="363">
        <v>4000000</v>
      </c>
      <c r="N26" s="317"/>
      <c r="O26" s="270"/>
      <c r="P26" s="465"/>
      <c r="Q26" s="313"/>
      <c r="R26" s="282"/>
      <c r="S26" s="282"/>
      <c r="T26" s="282"/>
      <c r="U26" s="282"/>
      <c r="V26" s="282"/>
      <c r="W26" s="282"/>
      <c r="X26" s="282"/>
      <c r="Y26" s="282"/>
      <c r="Z26" s="282"/>
    </row>
    <row r="27" spans="1:26" ht="99.75" customHeight="1">
      <c r="A27" s="314" t="s">
        <v>935</v>
      </c>
      <c r="B27" s="269" t="s">
        <v>936</v>
      </c>
      <c r="C27" s="269" t="s">
        <v>937</v>
      </c>
      <c r="D27" s="268" t="s">
        <v>938</v>
      </c>
      <c r="E27" s="270" t="s">
        <v>939</v>
      </c>
      <c r="F27" s="268" t="s">
        <v>958</v>
      </c>
      <c r="G27" s="270" t="s">
        <v>959</v>
      </c>
      <c r="H27" s="315" t="s">
        <v>137</v>
      </c>
      <c r="I27" s="316"/>
      <c r="J27" s="317" t="s">
        <v>969</v>
      </c>
      <c r="K27" s="362">
        <v>15000000</v>
      </c>
      <c r="L27" s="269" t="s">
        <v>970</v>
      </c>
      <c r="M27" s="363">
        <v>10000000</v>
      </c>
      <c r="N27" s="233" t="s">
        <v>3664</v>
      </c>
      <c r="O27" s="270"/>
      <c r="P27" s="465"/>
      <c r="Q27" s="313"/>
      <c r="R27" s="282"/>
      <c r="S27" s="282"/>
      <c r="T27" s="282"/>
      <c r="U27" s="282"/>
      <c r="V27" s="282"/>
      <c r="W27" s="282"/>
      <c r="X27" s="282"/>
      <c r="Y27" s="282"/>
      <c r="Z27" s="282"/>
    </row>
    <row r="28" spans="1:26" ht="99.75" customHeight="1">
      <c r="A28" s="314" t="s">
        <v>935</v>
      </c>
      <c r="B28" s="269" t="s">
        <v>936</v>
      </c>
      <c r="C28" s="269" t="s">
        <v>937</v>
      </c>
      <c r="D28" s="268" t="s">
        <v>938</v>
      </c>
      <c r="E28" s="270" t="s">
        <v>939</v>
      </c>
      <c r="F28" s="268" t="s">
        <v>972</v>
      </c>
      <c r="G28" s="270" t="s">
        <v>973</v>
      </c>
      <c r="H28" s="315" t="s">
        <v>137</v>
      </c>
      <c r="I28" s="316"/>
      <c r="J28" s="317" t="s">
        <v>982</v>
      </c>
      <c r="K28" s="362">
        <v>10000000</v>
      </c>
      <c r="L28" s="270" t="s">
        <v>983</v>
      </c>
      <c r="M28" s="363">
        <v>15000000</v>
      </c>
      <c r="N28" s="233" t="s">
        <v>3665</v>
      </c>
      <c r="O28" s="436"/>
      <c r="P28" s="465"/>
      <c r="Q28" s="313"/>
      <c r="R28" s="282"/>
      <c r="S28" s="282"/>
      <c r="T28" s="282"/>
      <c r="U28" s="282"/>
      <c r="V28" s="282"/>
      <c r="W28" s="282"/>
      <c r="X28" s="282"/>
      <c r="Y28" s="282"/>
      <c r="Z28" s="282"/>
    </row>
    <row r="29" spans="1:26" ht="99.75" customHeight="1">
      <c r="A29" s="314" t="s">
        <v>935</v>
      </c>
      <c r="B29" s="269" t="s">
        <v>936</v>
      </c>
      <c r="C29" s="269" t="s">
        <v>937</v>
      </c>
      <c r="D29" s="268" t="s">
        <v>938</v>
      </c>
      <c r="E29" s="270" t="s">
        <v>939</v>
      </c>
      <c r="F29" s="268" t="s">
        <v>992</v>
      </c>
      <c r="G29" s="270" t="s">
        <v>993</v>
      </c>
      <c r="H29" s="315" t="s">
        <v>137</v>
      </c>
      <c r="I29" s="316"/>
      <c r="J29" s="317" t="s">
        <v>1005</v>
      </c>
      <c r="K29" s="362">
        <v>10000000</v>
      </c>
      <c r="L29" s="270" t="s">
        <v>1006</v>
      </c>
      <c r="M29" s="363">
        <v>10000000</v>
      </c>
      <c r="N29" s="317"/>
      <c r="O29" s="270"/>
      <c r="P29" s="465"/>
      <c r="Q29" s="313"/>
      <c r="R29" s="282"/>
      <c r="S29" s="282"/>
      <c r="T29" s="282"/>
      <c r="U29" s="282"/>
      <c r="V29" s="282"/>
      <c r="W29" s="282"/>
      <c r="X29" s="282"/>
      <c r="Y29" s="282"/>
      <c r="Z29" s="282"/>
    </row>
    <row r="30" spans="1:26" ht="99.75" customHeight="1">
      <c r="A30" s="314" t="s">
        <v>935</v>
      </c>
      <c r="B30" s="269" t="s">
        <v>936</v>
      </c>
      <c r="C30" s="269" t="s">
        <v>937</v>
      </c>
      <c r="D30" s="268" t="s">
        <v>938</v>
      </c>
      <c r="E30" s="270" t="s">
        <v>939</v>
      </c>
      <c r="F30" s="268" t="s">
        <v>1007</v>
      </c>
      <c r="G30" s="270" t="s">
        <v>1008</v>
      </c>
      <c r="H30" s="315" t="s">
        <v>137</v>
      </c>
      <c r="I30" s="316"/>
      <c r="J30" s="317" t="s">
        <v>1019</v>
      </c>
      <c r="K30" s="362">
        <v>8000000</v>
      </c>
      <c r="L30" s="270" t="s">
        <v>1020</v>
      </c>
      <c r="M30" s="363">
        <v>10000000</v>
      </c>
      <c r="N30" s="317"/>
      <c r="O30" s="270"/>
      <c r="P30" s="465"/>
      <c r="Q30" s="313"/>
      <c r="R30" s="282"/>
      <c r="S30" s="282"/>
      <c r="T30" s="282"/>
      <c r="U30" s="282"/>
      <c r="V30" s="282"/>
      <c r="W30" s="282"/>
      <c r="X30" s="282"/>
      <c r="Y30" s="282"/>
      <c r="Z30" s="282"/>
    </row>
    <row r="31" spans="1:26" ht="99.75" customHeight="1">
      <c r="A31" s="314" t="s">
        <v>935</v>
      </c>
      <c r="B31" s="269" t="s">
        <v>936</v>
      </c>
      <c r="C31" s="269" t="s">
        <v>937</v>
      </c>
      <c r="D31" s="268" t="s">
        <v>938</v>
      </c>
      <c r="E31" s="270" t="s">
        <v>939</v>
      </c>
      <c r="F31" s="268" t="s">
        <v>1025</v>
      </c>
      <c r="G31" s="270" t="s">
        <v>1026</v>
      </c>
      <c r="H31" s="315" t="s">
        <v>137</v>
      </c>
      <c r="I31" s="316"/>
      <c r="J31" s="317" t="s">
        <v>1035</v>
      </c>
      <c r="K31" s="362">
        <v>10000000</v>
      </c>
      <c r="L31" s="270" t="s">
        <v>1042</v>
      </c>
      <c r="M31" s="363">
        <v>10000000</v>
      </c>
      <c r="N31" s="233" t="s">
        <v>3666</v>
      </c>
      <c r="O31" s="703" t="s">
        <v>3667</v>
      </c>
      <c r="P31" s="702" t="s">
        <v>3668</v>
      </c>
      <c r="Q31" s="313"/>
      <c r="R31" s="282"/>
      <c r="S31" s="282"/>
      <c r="T31" s="282"/>
      <c r="U31" s="282"/>
      <c r="V31" s="282"/>
      <c r="W31" s="282"/>
      <c r="X31" s="282"/>
      <c r="Y31" s="282"/>
      <c r="Z31" s="282"/>
    </row>
    <row r="32" spans="1:26" ht="215.25" customHeight="1">
      <c r="A32" s="314" t="s">
        <v>935</v>
      </c>
      <c r="B32" s="269" t="s">
        <v>936</v>
      </c>
      <c r="C32" s="269" t="s">
        <v>937</v>
      </c>
      <c r="D32" s="268" t="s">
        <v>1044</v>
      </c>
      <c r="E32" s="270" t="s">
        <v>1045</v>
      </c>
      <c r="F32" s="268" t="s">
        <v>1046</v>
      </c>
      <c r="G32" s="270" t="s">
        <v>1047</v>
      </c>
      <c r="H32" s="315" t="s">
        <v>137</v>
      </c>
      <c r="I32" s="316"/>
      <c r="J32" s="317" t="s">
        <v>1051</v>
      </c>
      <c r="K32" s="362">
        <v>10000000</v>
      </c>
      <c r="L32" s="270" t="s">
        <v>1058</v>
      </c>
      <c r="M32" s="363">
        <v>8000000</v>
      </c>
      <c r="N32" s="704" t="s">
        <v>3669</v>
      </c>
      <c r="O32" s="435" t="s">
        <v>3670</v>
      </c>
      <c r="P32" s="701" t="s">
        <v>3671</v>
      </c>
      <c r="Q32" s="313"/>
      <c r="R32" s="282"/>
      <c r="S32" s="282"/>
      <c r="T32" s="282"/>
      <c r="U32" s="282"/>
      <c r="V32" s="282"/>
      <c r="W32" s="282"/>
      <c r="X32" s="282"/>
      <c r="Y32" s="282"/>
      <c r="Z32" s="282"/>
    </row>
    <row r="33" spans="1:26" ht="99.75" customHeight="1">
      <c r="A33" s="314" t="s">
        <v>935</v>
      </c>
      <c r="B33" s="269" t="s">
        <v>936</v>
      </c>
      <c r="C33" s="269" t="s">
        <v>937</v>
      </c>
      <c r="D33" s="268" t="s">
        <v>1044</v>
      </c>
      <c r="E33" s="270" t="s">
        <v>1045</v>
      </c>
      <c r="F33" s="268" t="s">
        <v>1059</v>
      </c>
      <c r="G33" s="270" t="s">
        <v>1060</v>
      </c>
      <c r="H33" s="315" t="s">
        <v>137</v>
      </c>
      <c r="I33" s="316"/>
      <c r="J33" s="317" t="s">
        <v>1069</v>
      </c>
      <c r="K33" s="362">
        <v>20000000</v>
      </c>
      <c r="L33" s="270" t="s">
        <v>1070</v>
      </c>
      <c r="M33" s="363">
        <v>18000000</v>
      </c>
      <c r="N33" s="317"/>
      <c r="O33" s="436"/>
      <c r="P33" s="465"/>
      <c r="Q33" s="313"/>
      <c r="R33" s="282"/>
      <c r="S33" s="282"/>
      <c r="T33" s="282"/>
      <c r="U33" s="282"/>
      <c r="V33" s="282"/>
      <c r="W33" s="282"/>
      <c r="X33" s="282"/>
      <c r="Y33" s="282"/>
      <c r="Z33" s="282"/>
    </row>
    <row r="34" spans="1:26" ht="99.75" customHeight="1">
      <c r="A34" s="314" t="s">
        <v>935</v>
      </c>
      <c r="B34" s="269" t="s">
        <v>936</v>
      </c>
      <c r="C34" s="269" t="s">
        <v>937</v>
      </c>
      <c r="D34" s="268" t="s">
        <v>1044</v>
      </c>
      <c r="E34" s="270" t="s">
        <v>1045</v>
      </c>
      <c r="F34" s="268" t="s">
        <v>1073</v>
      </c>
      <c r="G34" s="270" t="s">
        <v>1074</v>
      </c>
      <c r="H34" s="315" t="s">
        <v>137</v>
      </c>
      <c r="I34" s="316"/>
      <c r="J34" s="317" t="s">
        <v>1086</v>
      </c>
      <c r="K34" s="362">
        <v>10000000</v>
      </c>
      <c r="L34" s="270" t="s">
        <v>1087</v>
      </c>
      <c r="M34" s="363">
        <v>15000000</v>
      </c>
      <c r="N34" s="317"/>
      <c r="O34" s="270"/>
      <c r="P34" s="465"/>
      <c r="Q34" s="313"/>
      <c r="R34" s="282"/>
      <c r="S34" s="282"/>
      <c r="T34" s="282"/>
      <c r="U34" s="282"/>
      <c r="V34" s="282"/>
      <c r="W34" s="282"/>
      <c r="X34" s="282"/>
      <c r="Y34" s="282"/>
      <c r="Z34" s="282"/>
    </row>
    <row r="35" spans="1:26" ht="99.75" customHeight="1">
      <c r="A35" s="314" t="s">
        <v>935</v>
      </c>
      <c r="B35" s="269" t="s">
        <v>936</v>
      </c>
      <c r="C35" s="269" t="s">
        <v>937</v>
      </c>
      <c r="D35" s="268" t="s">
        <v>1044</v>
      </c>
      <c r="E35" s="270" t="s">
        <v>1045</v>
      </c>
      <c r="F35" s="268" t="s">
        <v>1089</v>
      </c>
      <c r="G35" s="270" t="s">
        <v>1090</v>
      </c>
      <c r="H35" s="315" t="s">
        <v>137</v>
      </c>
      <c r="I35" s="316"/>
      <c r="J35" s="368" t="s">
        <v>1070</v>
      </c>
      <c r="K35" s="362">
        <v>15000000</v>
      </c>
      <c r="L35" s="269" t="s">
        <v>1097</v>
      </c>
      <c r="M35" s="363">
        <v>10000000</v>
      </c>
      <c r="N35" s="317"/>
      <c r="O35" s="270"/>
      <c r="P35" s="465"/>
      <c r="Q35" s="313"/>
      <c r="R35" s="282"/>
      <c r="S35" s="282"/>
      <c r="T35" s="282"/>
      <c r="U35" s="282"/>
      <c r="V35" s="282"/>
      <c r="W35" s="282"/>
      <c r="X35" s="282"/>
      <c r="Y35" s="282"/>
      <c r="Z35" s="282"/>
    </row>
    <row r="36" spans="1:26" ht="99.75" customHeight="1">
      <c r="A36" s="314" t="s">
        <v>935</v>
      </c>
      <c r="B36" s="269" t="s">
        <v>936</v>
      </c>
      <c r="C36" s="269" t="s">
        <v>937</v>
      </c>
      <c r="D36" s="268" t="s">
        <v>1106</v>
      </c>
      <c r="E36" s="270" t="s">
        <v>1107</v>
      </c>
      <c r="F36" s="268" t="s">
        <v>1126</v>
      </c>
      <c r="G36" s="270" t="s">
        <v>1127</v>
      </c>
      <c r="H36" s="315" t="s">
        <v>137</v>
      </c>
      <c r="I36" s="316"/>
      <c r="J36" s="317" t="s">
        <v>1138</v>
      </c>
      <c r="K36" s="362">
        <v>14000000</v>
      </c>
      <c r="L36" s="270" t="s">
        <v>1139</v>
      </c>
      <c r="M36" s="363">
        <v>10000000</v>
      </c>
      <c r="N36" s="317"/>
      <c r="O36" s="270"/>
      <c r="P36" s="465"/>
      <c r="Q36" s="313"/>
      <c r="R36" s="282"/>
      <c r="S36" s="282"/>
      <c r="T36" s="282"/>
      <c r="U36" s="282"/>
      <c r="V36" s="282"/>
      <c r="W36" s="282"/>
      <c r="X36" s="282"/>
      <c r="Y36" s="282"/>
      <c r="Z36" s="282"/>
    </row>
    <row r="37" spans="1:26" ht="99.75" customHeight="1">
      <c r="A37" s="314" t="s">
        <v>935</v>
      </c>
      <c r="B37" s="269" t="s">
        <v>936</v>
      </c>
      <c r="C37" s="269" t="s">
        <v>937</v>
      </c>
      <c r="D37" s="268" t="s">
        <v>1142</v>
      </c>
      <c r="E37" s="270" t="s">
        <v>1143</v>
      </c>
      <c r="F37" s="268" t="s">
        <v>1144</v>
      </c>
      <c r="G37" s="270" t="s">
        <v>1145</v>
      </c>
      <c r="H37" s="315" t="s">
        <v>137</v>
      </c>
      <c r="I37" s="316"/>
      <c r="J37" s="317" t="s">
        <v>1156</v>
      </c>
      <c r="K37" s="362">
        <v>7000000</v>
      </c>
      <c r="L37" s="269" t="s">
        <v>1148</v>
      </c>
      <c r="M37" s="363">
        <v>8000000</v>
      </c>
      <c r="N37" s="317"/>
      <c r="O37" s="270"/>
      <c r="P37" s="465"/>
      <c r="Q37" s="313"/>
      <c r="R37" s="282"/>
      <c r="S37" s="282"/>
      <c r="T37" s="282"/>
      <c r="U37" s="282"/>
      <c r="V37" s="282"/>
      <c r="W37" s="282"/>
      <c r="X37" s="282"/>
      <c r="Y37" s="282"/>
      <c r="Z37" s="282"/>
    </row>
    <row r="38" spans="1:26" ht="99.75" customHeight="1">
      <c r="A38" s="314" t="s">
        <v>935</v>
      </c>
      <c r="B38" s="269" t="s">
        <v>936</v>
      </c>
      <c r="C38" s="269" t="s">
        <v>937</v>
      </c>
      <c r="D38" s="268" t="s">
        <v>1142</v>
      </c>
      <c r="E38" s="270" t="s">
        <v>1143</v>
      </c>
      <c r="F38" s="268" t="s">
        <v>1157</v>
      </c>
      <c r="G38" s="270" t="s">
        <v>1158</v>
      </c>
      <c r="H38" s="315" t="s">
        <v>137</v>
      </c>
      <c r="I38" s="316"/>
      <c r="J38" s="317" t="s">
        <v>1163</v>
      </c>
      <c r="K38" s="362">
        <v>7000000</v>
      </c>
      <c r="L38" s="270" t="s">
        <v>1164</v>
      </c>
      <c r="M38" s="363">
        <v>7000000</v>
      </c>
      <c r="N38" s="233" t="s">
        <v>3672</v>
      </c>
      <c r="O38" s="659" t="s">
        <v>3673</v>
      </c>
      <c r="P38" s="465"/>
      <c r="Q38" s="313"/>
      <c r="R38" s="282"/>
      <c r="S38" s="282"/>
      <c r="T38" s="282"/>
      <c r="U38" s="282"/>
      <c r="V38" s="282"/>
      <c r="W38" s="282"/>
      <c r="X38" s="282"/>
      <c r="Y38" s="282"/>
      <c r="Z38" s="282"/>
    </row>
    <row r="39" spans="1:26" ht="99.75" customHeight="1">
      <c r="A39" s="314" t="s">
        <v>935</v>
      </c>
      <c r="B39" s="269" t="s">
        <v>936</v>
      </c>
      <c r="C39" s="269" t="s">
        <v>937</v>
      </c>
      <c r="D39" s="268" t="s">
        <v>1142</v>
      </c>
      <c r="E39" s="270" t="s">
        <v>1143</v>
      </c>
      <c r="F39" s="268" t="s">
        <v>1175</v>
      </c>
      <c r="G39" s="270" t="s">
        <v>1176</v>
      </c>
      <c r="H39" s="315" t="s">
        <v>137</v>
      </c>
      <c r="I39" s="316"/>
      <c r="J39" s="317" t="s">
        <v>1181</v>
      </c>
      <c r="K39" s="362">
        <v>15000000</v>
      </c>
      <c r="L39" s="270" t="s">
        <v>1182</v>
      </c>
      <c r="M39" s="363">
        <v>9000000</v>
      </c>
      <c r="N39" s="317"/>
      <c r="O39" s="436"/>
      <c r="P39" s="465"/>
      <c r="Q39" s="313"/>
      <c r="R39" s="282"/>
      <c r="S39" s="282"/>
      <c r="T39" s="282"/>
      <c r="U39" s="282"/>
      <c r="V39" s="282"/>
      <c r="W39" s="282"/>
      <c r="X39" s="282"/>
      <c r="Y39" s="282"/>
      <c r="Z39" s="282"/>
    </row>
    <row r="40" spans="1:26" ht="186" customHeight="1">
      <c r="A40" s="314" t="s">
        <v>935</v>
      </c>
      <c r="B40" s="269" t="s">
        <v>936</v>
      </c>
      <c r="C40" s="269" t="s">
        <v>937</v>
      </c>
      <c r="D40" s="268" t="s">
        <v>1185</v>
      </c>
      <c r="E40" s="270" t="s">
        <v>1186</v>
      </c>
      <c r="F40" s="268" t="s">
        <v>1187</v>
      </c>
      <c r="G40" s="270" t="s">
        <v>1188</v>
      </c>
      <c r="H40" s="315" t="s">
        <v>137</v>
      </c>
      <c r="I40" s="316"/>
      <c r="J40" s="317" t="s">
        <v>1190</v>
      </c>
      <c r="K40" s="362">
        <v>8000000</v>
      </c>
      <c r="L40" s="269" t="s">
        <v>1191</v>
      </c>
      <c r="M40" s="363">
        <v>10000000</v>
      </c>
      <c r="N40" s="704" t="s">
        <v>3674</v>
      </c>
      <c r="O40" s="435" t="s">
        <v>3675</v>
      </c>
      <c r="P40" s="701" t="s">
        <v>3671</v>
      </c>
      <c r="Q40" s="313"/>
      <c r="R40" s="282"/>
      <c r="S40" s="282"/>
      <c r="T40" s="282"/>
      <c r="U40" s="282"/>
      <c r="V40" s="282"/>
      <c r="W40" s="282"/>
      <c r="X40" s="282"/>
      <c r="Y40" s="282"/>
      <c r="Z40" s="282"/>
    </row>
    <row r="41" spans="1:26" ht="99.75" customHeight="1">
      <c r="A41" s="314" t="s">
        <v>935</v>
      </c>
      <c r="B41" s="269" t="s">
        <v>936</v>
      </c>
      <c r="C41" s="269" t="s">
        <v>937</v>
      </c>
      <c r="D41" s="268" t="s">
        <v>1185</v>
      </c>
      <c r="E41" s="270" t="s">
        <v>1186</v>
      </c>
      <c r="F41" s="268" t="s">
        <v>1198</v>
      </c>
      <c r="G41" s="270" t="s">
        <v>1199</v>
      </c>
      <c r="H41" s="315" t="s">
        <v>137</v>
      </c>
      <c r="I41" s="316"/>
      <c r="J41" s="317" t="s">
        <v>1209</v>
      </c>
      <c r="K41" s="362">
        <v>7000000</v>
      </c>
      <c r="L41" s="270" t="s">
        <v>1210</v>
      </c>
      <c r="M41" s="363">
        <v>8000000</v>
      </c>
      <c r="N41" s="317"/>
      <c r="O41" s="270"/>
      <c r="P41" s="465"/>
      <c r="Q41" s="313"/>
      <c r="R41" s="282"/>
      <c r="S41" s="282"/>
      <c r="T41" s="282"/>
      <c r="U41" s="282"/>
      <c r="V41" s="282"/>
      <c r="W41" s="282"/>
      <c r="X41" s="282"/>
      <c r="Y41" s="282"/>
      <c r="Z41" s="282"/>
    </row>
    <row r="42" spans="1:26" ht="99.75" customHeight="1">
      <c r="A42" s="314" t="s">
        <v>935</v>
      </c>
      <c r="B42" s="269" t="s">
        <v>936</v>
      </c>
      <c r="C42" s="269" t="s">
        <v>937</v>
      </c>
      <c r="D42" s="268" t="s">
        <v>1213</v>
      </c>
      <c r="E42" s="270" t="s">
        <v>1214</v>
      </c>
      <c r="F42" s="268" t="s">
        <v>1215</v>
      </c>
      <c r="G42" s="270" t="s">
        <v>1216</v>
      </c>
      <c r="H42" s="315" t="s">
        <v>137</v>
      </c>
      <c r="I42" s="316"/>
      <c r="J42" s="317" t="s">
        <v>1227</v>
      </c>
      <c r="K42" s="362">
        <v>10000000</v>
      </c>
      <c r="L42" s="270" t="s">
        <v>1228</v>
      </c>
      <c r="M42" s="363">
        <v>10000000</v>
      </c>
      <c r="N42" s="317"/>
      <c r="O42" s="270"/>
      <c r="P42" s="465"/>
      <c r="Q42" s="313"/>
      <c r="R42" s="282"/>
      <c r="S42" s="282"/>
      <c r="T42" s="282"/>
      <c r="U42" s="282"/>
      <c r="V42" s="282"/>
      <c r="W42" s="282"/>
      <c r="X42" s="282"/>
      <c r="Y42" s="282"/>
      <c r="Z42" s="282"/>
    </row>
    <row r="43" spans="1:26" ht="99.75" customHeight="1">
      <c r="A43" s="314" t="s">
        <v>935</v>
      </c>
      <c r="B43" s="269" t="s">
        <v>936</v>
      </c>
      <c r="C43" s="269" t="s">
        <v>937</v>
      </c>
      <c r="D43" s="268" t="s">
        <v>1213</v>
      </c>
      <c r="E43" s="270" t="s">
        <v>1214</v>
      </c>
      <c r="F43" s="268" t="s">
        <v>1238</v>
      </c>
      <c r="G43" s="270" t="s">
        <v>1239</v>
      </c>
      <c r="H43" s="315" t="s">
        <v>137</v>
      </c>
      <c r="I43" s="316"/>
      <c r="J43" s="317" t="s">
        <v>1241</v>
      </c>
      <c r="K43" s="362">
        <v>20000000</v>
      </c>
      <c r="L43" s="270" t="s">
        <v>1245</v>
      </c>
      <c r="M43" s="363">
        <v>12000000</v>
      </c>
      <c r="N43" s="317"/>
      <c r="O43" s="270"/>
      <c r="P43" s="465"/>
      <c r="Q43" s="313"/>
      <c r="R43" s="282"/>
      <c r="S43" s="282"/>
      <c r="T43" s="282"/>
      <c r="U43" s="282"/>
      <c r="V43" s="282"/>
      <c r="W43" s="282"/>
      <c r="X43" s="282"/>
      <c r="Y43" s="282"/>
      <c r="Z43" s="282"/>
    </row>
    <row r="44" spans="1:26" ht="99.75" customHeight="1">
      <c r="A44" s="314" t="s">
        <v>935</v>
      </c>
      <c r="B44" s="269" t="s">
        <v>936</v>
      </c>
      <c r="C44" s="269" t="s">
        <v>937</v>
      </c>
      <c r="D44" s="268" t="s">
        <v>1268</v>
      </c>
      <c r="E44" s="270" t="s">
        <v>1269</v>
      </c>
      <c r="F44" s="268" t="s">
        <v>1275</v>
      </c>
      <c r="G44" s="270" t="s">
        <v>1276</v>
      </c>
      <c r="H44" s="315" t="s">
        <v>137</v>
      </c>
      <c r="I44" s="316"/>
      <c r="J44" s="317" t="s">
        <v>1285</v>
      </c>
      <c r="K44" s="362">
        <v>300000000</v>
      </c>
      <c r="L44" s="270" t="s">
        <v>1279</v>
      </c>
      <c r="M44" s="363">
        <v>6000000</v>
      </c>
      <c r="N44" s="704" t="s">
        <v>3676</v>
      </c>
      <c r="O44" s="435" t="s">
        <v>3677</v>
      </c>
      <c r="P44" s="701" t="s">
        <v>3671</v>
      </c>
      <c r="Q44" s="313"/>
      <c r="R44" s="282"/>
      <c r="S44" s="282"/>
      <c r="T44" s="282"/>
      <c r="U44" s="282"/>
      <c r="V44" s="282"/>
      <c r="W44" s="282"/>
      <c r="X44" s="282"/>
      <c r="Y44" s="282"/>
      <c r="Z44" s="282"/>
    </row>
    <row r="45" spans="1:26" ht="99.75" customHeight="1">
      <c r="A45" s="314" t="s">
        <v>935</v>
      </c>
      <c r="B45" s="269" t="s">
        <v>936</v>
      </c>
      <c r="C45" s="269" t="s">
        <v>937</v>
      </c>
      <c r="D45" s="268" t="s">
        <v>1268</v>
      </c>
      <c r="E45" s="270" t="s">
        <v>1269</v>
      </c>
      <c r="F45" s="268" t="s">
        <v>1291</v>
      </c>
      <c r="G45" s="270" t="s">
        <v>1292</v>
      </c>
      <c r="H45" s="315" t="s">
        <v>137</v>
      </c>
      <c r="I45" s="316"/>
      <c r="J45" s="317" t="s">
        <v>1302</v>
      </c>
      <c r="K45" s="362">
        <v>3000000</v>
      </c>
      <c r="L45" s="270" t="s">
        <v>1303</v>
      </c>
      <c r="M45" s="363">
        <v>6000000</v>
      </c>
      <c r="N45" s="317"/>
      <c r="O45" s="270"/>
      <c r="P45" s="465"/>
      <c r="Q45" s="313"/>
      <c r="R45" s="282"/>
      <c r="S45" s="282"/>
      <c r="T45" s="282"/>
      <c r="U45" s="282"/>
      <c r="V45" s="282"/>
      <c r="W45" s="282"/>
      <c r="X45" s="282"/>
      <c r="Y45" s="282"/>
      <c r="Z45" s="282"/>
    </row>
    <row r="46" spans="1:26" ht="99.75" customHeight="1">
      <c r="A46" s="314" t="s">
        <v>935</v>
      </c>
      <c r="B46" s="269" t="s">
        <v>936</v>
      </c>
      <c r="C46" s="269" t="s">
        <v>937</v>
      </c>
      <c r="D46" s="268" t="s">
        <v>1268</v>
      </c>
      <c r="E46" s="270" t="s">
        <v>1269</v>
      </c>
      <c r="F46" s="268" t="s">
        <v>1310</v>
      </c>
      <c r="G46" s="270" t="s">
        <v>1311</v>
      </c>
      <c r="H46" s="315" t="s">
        <v>137</v>
      </c>
      <c r="I46" s="316"/>
      <c r="J46" s="317" t="s">
        <v>1322</v>
      </c>
      <c r="K46" s="362">
        <v>15000000</v>
      </c>
      <c r="L46" s="270" t="s">
        <v>1323</v>
      </c>
      <c r="M46" s="363">
        <v>13000000</v>
      </c>
      <c r="N46" s="317"/>
      <c r="O46" s="270"/>
      <c r="P46" s="465"/>
      <c r="Q46" s="313"/>
      <c r="R46" s="282"/>
      <c r="S46" s="282"/>
      <c r="T46" s="282"/>
      <c r="U46" s="282"/>
      <c r="V46" s="282"/>
      <c r="W46" s="282"/>
      <c r="X46" s="282"/>
      <c r="Y46" s="282"/>
      <c r="Z46" s="282"/>
    </row>
    <row r="47" spans="1:26" ht="99.75" customHeight="1">
      <c r="A47" s="314" t="s">
        <v>935</v>
      </c>
      <c r="B47" s="269" t="s">
        <v>936</v>
      </c>
      <c r="C47" s="269" t="s">
        <v>937</v>
      </c>
      <c r="D47" s="268" t="s">
        <v>938</v>
      </c>
      <c r="E47" s="270" t="s">
        <v>939</v>
      </c>
      <c r="F47" s="268" t="s">
        <v>940</v>
      </c>
      <c r="G47" s="270" t="s">
        <v>941</v>
      </c>
      <c r="H47" s="315"/>
      <c r="I47" s="316" t="s">
        <v>137</v>
      </c>
      <c r="J47" s="317" t="s">
        <v>956</v>
      </c>
      <c r="K47" s="362">
        <v>20000000</v>
      </c>
      <c r="L47" s="270" t="s">
        <v>957</v>
      </c>
      <c r="M47" s="363">
        <v>9000000</v>
      </c>
      <c r="N47" s="605"/>
      <c r="O47" s="436"/>
      <c r="P47" s="465"/>
      <c r="Q47" s="313"/>
      <c r="R47" s="282"/>
      <c r="S47" s="282"/>
      <c r="T47" s="282"/>
      <c r="U47" s="282"/>
      <c r="V47" s="282"/>
      <c r="W47" s="282"/>
      <c r="X47" s="282"/>
      <c r="Y47" s="282"/>
      <c r="Z47" s="282"/>
    </row>
    <row r="48" spans="1:26" ht="99.75" customHeight="1">
      <c r="A48" s="314" t="s">
        <v>1378</v>
      </c>
      <c r="B48" s="269" t="s">
        <v>1379</v>
      </c>
      <c r="C48" s="269" t="s">
        <v>1380</v>
      </c>
      <c r="D48" s="268" t="s">
        <v>1381</v>
      </c>
      <c r="E48" s="270" t="s">
        <v>1382</v>
      </c>
      <c r="F48" s="268" t="s">
        <v>1418</v>
      </c>
      <c r="G48" s="270" t="s">
        <v>1419</v>
      </c>
      <c r="H48" s="315" t="s">
        <v>137</v>
      </c>
      <c r="I48" s="316"/>
      <c r="J48" s="317" t="s">
        <v>1427</v>
      </c>
      <c r="K48" s="362">
        <v>70000000</v>
      </c>
      <c r="L48" s="270" t="s">
        <v>1428</v>
      </c>
      <c r="M48" s="363">
        <v>300000000</v>
      </c>
      <c r="N48" s="317"/>
      <c r="O48" s="270"/>
      <c r="P48" s="465"/>
      <c r="Q48" s="313"/>
      <c r="R48" s="282"/>
      <c r="S48" s="282"/>
      <c r="T48" s="282"/>
      <c r="U48" s="282"/>
      <c r="V48" s="282"/>
      <c r="W48" s="282"/>
      <c r="X48" s="282"/>
      <c r="Y48" s="282"/>
      <c r="Z48" s="282"/>
    </row>
    <row r="49" spans="1:26" ht="99.75" customHeight="1">
      <c r="A49" s="314" t="s">
        <v>1378</v>
      </c>
      <c r="B49" s="269" t="s">
        <v>1379</v>
      </c>
      <c r="C49" s="269" t="s">
        <v>1380</v>
      </c>
      <c r="D49" s="268" t="s">
        <v>1381</v>
      </c>
      <c r="E49" s="270" t="s">
        <v>1382</v>
      </c>
      <c r="F49" s="268" t="s">
        <v>1437</v>
      </c>
      <c r="G49" s="270" t="s">
        <v>1438</v>
      </c>
      <c r="H49" s="315" t="s">
        <v>137</v>
      </c>
      <c r="I49" s="316"/>
      <c r="J49" s="317" t="s">
        <v>1440</v>
      </c>
      <c r="K49" s="362">
        <v>150000000</v>
      </c>
      <c r="L49" s="270" t="s">
        <v>1441</v>
      </c>
      <c r="M49" s="363">
        <v>300000000</v>
      </c>
      <c r="N49" s="317"/>
      <c r="O49" s="436"/>
      <c r="P49" s="465"/>
      <c r="Q49" s="313"/>
      <c r="R49" s="282"/>
      <c r="S49" s="282"/>
      <c r="T49" s="282"/>
      <c r="U49" s="282"/>
      <c r="V49" s="282"/>
      <c r="W49" s="282"/>
      <c r="X49" s="282"/>
      <c r="Y49" s="282"/>
      <c r="Z49" s="282"/>
    </row>
    <row r="50" spans="1:26" ht="99.75" customHeight="1">
      <c r="A50" s="314" t="s">
        <v>1378</v>
      </c>
      <c r="B50" s="269" t="s">
        <v>1379</v>
      </c>
      <c r="C50" s="269" t="s">
        <v>1380</v>
      </c>
      <c r="D50" s="268" t="s">
        <v>1381</v>
      </c>
      <c r="E50" s="270" t="s">
        <v>1382</v>
      </c>
      <c r="F50" s="268" t="s">
        <v>1447</v>
      </c>
      <c r="G50" s="270" t="s">
        <v>1448</v>
      </c>
      <c r="H50" s="315" t="s">
        <v>137</v>
      </c>
      <c r="I50" s="316"/>
      <c r="J50" s="317" t="s">
        <v>1459</v>
      </c>
      <c r="K50" s="362">
        <v>100000000</v>
      </c>
      <c r="L50" s="270" t="s">
        <v>1460</v>
      </c>
      <c r="M50" s="363">
        <v>10000000</v>
      </c>
      <c r="N50" s="233" t="s">
        <v>3678</v>
      </c>
      <c r="O50" s="659" t="s">
        <v>3679</v>
      </c>
      <c r="P50" s="465"/>
      <c r="Q50" s="313"/>
      <c r="R50" s="282"/>
      <c r="S50" s="282"/>
      <c r="T50" s="282"/>
      <c r="U50" s="282"/>
      <c r="V50" s="282"/>
      <c r="W50" s="282"/>
      <c r="X50" s="282"/>
      <c r="Y50" s="282"/>
      <c r="Z50" s="282"/>
    </row>
    <row r="51" spans="1:26" ht="99.75" customHeight="1">
      <c r="A51" s="314" t="s">
        <v>1378</v>
      </c>
      <c r="B51" s="269" t="s">
        <v>1379</v>
      </c>
      <c r="C51" s="269" t="s">
        <v>1380</v>
      </c>
      <c r="D51" s="268" t="s">
        <v>1381</v>
      </c>
      <c r="E51" s="270" t="s">
        <v>1382</v>
      </c>
      <c r="F51" s="268" t="s">
        <v>1472</v>
      </c>
      <c r="G51" s="270" t="s">
        <v>1473</v>
      </c>
      <c r="H51" s="315" t="s">
        <v>137</v>
      </c>
      <c r="I51" s="316"/>
      <c r="J51" s="317" t="s">
        <v>1480</v>
      </c>
      <c r="K51" s="362">
        <v>20000000</v>
      </c>
      <c r="L51" s="270" t="s">
        <v>1481</v>
      </c>
      <c r="M51" s="363">
        <v>18000000</v>
      </c>
      <c r="N51" s="317"/>
      <c r="O51" s="287"/>
      <c r="P51" s="465"/>
      <c r="Q51" s="313"/>
      <c r="R51" s="282"/>
      <c r="S51" s="282"/>
      <c r="T51" s="282"/>
      <c r="U51" s="282"/>
      <c r="V51" s="282"/>
      <c r="W51" s="282"/>
      <c r="X51" s="282"/>
      <c r="Y51" s="282"/>
      <c r="Z51" s="282"/>
    </row>
    <row r="52" spans="1:26" ht="99.75" customHeight="1">
      <c r="A52" s="314" t="s">
        <v>1378</v>
      </c>
      <c r="B52" s="269" t="s">
        <v>1379</v>
      </c>
      <c r="C52" s="269" t="s">
        <v>1380</v>
      </c>
      <c r="D52" s="268" t="s">
        <v>1381</v>
      </c>
      <c r="E52" s="270" t="s">
        <v>1382</v>
      </c>
      <c r="F52" s="268" t="s">
        <v>1507</v>
      </c>
      <c r="G52" s="270" t="s">
        <v>1508</v>
      </c>
      <c r="H52" s="315" t="s">
        <v>137</v>
      </c>
      <c r="I52" s="316"/>
      <c r="J52" s="317" t="s">
        <v>1509</v>
      </c>
      <c r="K52" s="362">
        <v>50000000</v>
      </c>
      <c r="L52" s="270" t="s">
        <v>1510</v>
      </c>
      <c r="M52" s="363">
        <v>20000000</v>
      </c>
      <c r="N52" s="317"/>
      <c r="O52" s="270"/>
      <c r="P52" s="465"/>
      <c r="Q52" s="313"/>
      <c r="R52" s="282"/>
      <c r="S52" s="282"/>
      <c r="T52" s="282"/>
      <c r="U52" s="282"/>
      <c r="V52" s="282"/>
      <c r="W52" s="282"/>
      <c r="X52" s="282"/>
      <c r="Y52" s="282"/>
      <c r="Z52" s="282"/>
    </row>
    <row r="53" spans="1:26" ht="99.75" customHeight="1">
      <c r="A53" s="314" t="s">
        <v>1378</v>
      </c>
      <c r="B53" s="269" t="s">
        <v>1379</v>
      </c>
      <c r="C53" s="269" t="s">
        <v>1380</v>
      </c>
      <c r="D53" s="268" t="s">
        <v>1381</v>
      </c>
      <c r="E53" s="270" t="s">
        <v>1382</v>
      </c>
      <c r="F53" s="268" t="s">
        <v>1531</v>
      </c>
      <c r="G53" s="270" t="s">
        <v>1532</v>
      </c>
      <c r="H53" s="315" t="s">
        <v>137</v>
      </c>
      <c r="I53" s="316"/>
      <c r="J53" s="317" t="s">
        <v>1540</v>
      </c>
      <c r="K53" s="362">
        <v>100000000</v>
      </c>
      <c r="L53" s="270" t="s">
        <v>1541</v>
      </c>
      <c r="M53" s="363">
        <v>55000000</v>
      </c>
      <c r="N53" s="317"/>
      <c r="O53" s="270"/>
      <c r="P53" s="465"/>
      <c r="Q53" s="313"/>
      <c r="R53" s="282"/>
      <c r="S53" s="282"/>
      <c r="T53" s="282"/>
      <c r="U53" s="282"/>
      <c r="V53" s="282"/>
      <c r="W53" s="282"/>
      <c r="X53" s="282"/>
      <c r="Y53" s="282"/>
      <c r="Z53" s="282"/>
    </row>
    <row r="54" spans="1:26" ht="99.75" customHeight="1">
      <c r="A54" s="314" t="s">
        <v>1378</v>
      </c>
      <c r="B54" s="269" t="s">
        <v>1379</v>
      </c>
      <c r="C54" s="269" t="s">
        <v>1380</v>
      </c>
      <c r="D54" s="268" t="s">
        <v>1381</v>
      </c>
      <c r="E54" s="270" t="s">
        <v>1382</v>
      </c>
      <c r="F54" s="268" t="s">
        <v>1544</v>
      </c>
      <c r="G54" s="270" t="s">
        <v>1545</v>
      </c>
      <c r="H54" s="315" t="s">
        <v>137</v>
      </c>
      <c r="I54" s="316"/>
      <c r="J54" s="317" t="s">
        <v>1546</v>
      </c>
      <c r="K54" s="362">
        <v>100000000</v>
      </c>
      <c r="L54" s="270" t="s">
        <v>1547</v>
      </c>
      <c r="M54" s="363">
        <v>20000000</v>
      </c>
      <c r="N54" s="317"/>
      <c r="O54" s="270"/>
      <c r="P54" s="465"/>
      <c r="Q54" s="313"/>
      <c r="R54" s="282"/>
      <c r="S54" s="282"/>
      <c r="T54" s="282"/>
      <c r="U54" s="282"/>
      <c r="V54" s="282"/>
      <c r="W54" s="282"/>
      <c r="X54" s="282"/>
      <c r="Y54" s="282"/>
      <c r="Z54" s="282"/>
    </row>
    <row r="55" spans="1:26" ht="99.75" customHeight="1">
      <c r="A55" s="314" t="s">
        <v>1378</v>
      </c>
      <c r="B55" s="269" t="s">
        <v>1379</v>
      </c>
      <c r="C55" s="269" t="s">
        <v>1380</v>
      </c>
      <c r="D55" s="268" t="s">
        <v>1381</v>
      </c>
      <c r="E55" s="270" t="s">
        <v>1382</v>
      </c>
      <c r="F55" s="268" t="s">
        <v>1594</v>
      </c>
      <c r="G55" s="270" t="s">
        <v>1595</v>
      </c>
      <c r="H55" s="315" t="s">
        <v>137</v>
      </c>
      <c r="I55" s="316"/>
      <c r="J55" s="317" t="s">
        <v>1603</v>
      </c>
      <c r="K55" s="362">
        <v>50000000</v>
      </c>
      <c r="L55" s="270" t="s">
        <v>1604</v>
      </c>
      <c r="M55" s="363">
        <v>20000000</v>
      </c>
      <c r="N55" s="317"/>
      <c r="O55" s="270"/>
      <c r="P55" s="465"/>
      <c r="Q55" s="313"/>
      <c r="R55" s="282"/>
      <c r="S55" s="282"/>
      <c r="T55" s="282"/>
      <c r="U55" s="282"/>
      <c r="V55" s="282"/>
      <c r="W55" s="282"/>
      <c r="X55" s="282"/>
      <c r="Y55" s="282"/>
      <c r="Z55" s="282"/>
    </row>
    <row r="56" spans="1:26" ht="99.75" customHeight="1">
      <c r="A56" s="314" t="s">
        <v>1378</v>
      </c>
      <c r="B56" s="269" t="s">
        <v>1379</v>
      </c>
      <c r="C56" s="269" t="s">
        <v>1380</v>
      </c>
      <c r="D56" s="268" t="s">
        <v>1381</v>
      </c>
      <c r="E56" s="270" t="s">
        <v>1382</v>
      </c>
      <c r="F56" s="268" t="s">
        <v>1633</v>
      </c>
      <c r="G56" s="270" t="s">
        <v>1634</v>
      </c>
      <c r="H56" s="315" t="s">
        <v>137</v>
      </c>
      <c r="I56" s="316"/>
      <c r="J56" s="317" t="s">
        <v>1638</v>
      </c>
      <c r="K56" s="362">
        <v>70000000</v>
      </c>
      <c r="L56" s="270" t="s">
        <v>1639</v>
      </c>
      <c r="M56" s="363">
        <v>500000000</v>
      </c>
      <c r="N56" s="317"/>
      <c r="O56" s="270"/>
      <c r="P56" s="465"/>
      <c r="Q56" s="313"/>
      <c r="R56" s="282"/>
      <c r="S56" s="282"/>
      <c r="T56" s="282"/>
      <c r="U56" s="282"/>
      <c r="V56" s="282"/>
      <c r="W56" s="282"/>
      <c r="X56" s="282"/>
      <c r="Y56" s="282"/>
      <c r="Z56" s="282"/>
    </row>
    <row r="57" spans="1:26" ht="99.75" customHeight="1">
      <c r="A57" s="314" t="s">
        <v>1378</v>
      </c>
      <c r="B57" s="269" t="s">
        <v>1379</v>
      </c>
      <c r="C57" s="269" t="s">
        <v>1380</v>
      </c>
      <c r="D57" s="268" t="s">
        <v>1381</v>
      </c>
      <c r="E57" s="270" t="s">
        <v>1382</v>
      </c>
      <c r="F57" s="268" t="s">
        <v>1651</v>
      </c>
      <c r="G57" s="270" t="s">
        <v>1652</v>
      </c>
      <c r="H57" s="315" t="s">
        <v>1656</v>
      </c>
      <c r="I57" s="316"/>
      <c r="J57" s="317" t="s">
        <v>1657</v>
      </c>
      <c r="K57" s="362">
        <v>20000000</v>
      </c>
      <c r="L57" s="270" t="s">
        <v>1658</v>
      </c>
      <c r="M57" s="363">
        <v>300000000</v>
      </c>
      <c r="N57" s="233" t="s">
        <v>3680</v>
      </c>
      <c r="O57" s="659" t="s">
        <v>3681</v>
      </c>
      <c r="P57" s="465"/>
      <c r="Q57" s="313"/>
      <c r="R57" s="282"/>
      <c r="S57" s="282"/>
      <c r="T57" s="282"/>
      <c r="U57" s="282"/>
      <c r="V57" s="282"/>
      <c r="W57" s="282"/>
      <c r="X57" s="282"/>
      <c r="Y57" s="282"/>
      <c r="Z57" s="282"/>
    </row>
    <row r="58" spans="1:26" ht="99.75" customHeight="1">
      <c r="A58" s="314" t="s">
        <v>1378</v>
      </c>
      <c r="B58" s="269" t="s">
        <v>1379</v>
      </c>
      <c r="C58" s="269" t="s">
        <v>1688</v>
      </c>
      <c r="D58" s="268" t="s">
        <v>1689</v>
      </c>
      <c r="E58" s="270" t="s">
        <v>1690</v>
      </c>
      <c r="F58" s="268" t="s">
        <v>1691</v>
      </c>
      <c r="G58" s="270" t="s">
        <v>1692</v>
      </c>
      <c r="H58" s="315" t="s">
        <v>137</v>
      </c>
      <c r="I58" s="316"/>
      <c r="J58" s="317" t="s">
        <v>1712</v>
      </c>
      <c r="K58" s="362">
        <v>10000000</v>
      </c>
      <c r="L58" s="270" t="s">
        <v>1713</v>
      </c>
      <c r="M58" s="363">
        <v>15000000</v>
      </c>
      <c r="N58" s="317"/>
      <c r="O58" s="270"/>
      <c r="P58" s="465"/>
      <c r="Q58" s="313"/>
      <c r="R58" s="282"/>
      <c r="S58" s="282"/>
      <c r="T58" s="282"/>
      <c r="U58" s="282"/>
      <c r="V58" s="282"/>
      <c r="W58" s="282"/>
      <c r="X58" s="282"/>
      <c r="Y58" s="282"/>
      <c r="Z58" s="282"/>
    </row>
    <row r="59" spans="1:26" ht="99.75" customHeight="1">
      <c r="A59" s="314" t="s">
        <v>1378</v>
      </c>
      <c r="B59" s="269" t="s">
        <v>1379</v>
      </c>
      <c r="C59" s="269" t="s">
        <v>1380</v>
      </c>
      <c r="D59" s="268" t="s">
        <v>1381</v>
      </c>
      <c r="E59" s="270" t="s">
        <v>1382</v>
      </c>
      <c r="F59" s="268" t="s">
        <v>1571</v>
      </c>
      <c r="G59" s="270" t="s">
        <v>1572</v>
      </c>
      <c r="H59" s="315"/>
      <c r="I59" s="316" t="s">
        <v>137</v>
      </c>
      <c r="J59" s="317" t="s">
        <v>1582</v>
      </c>
      <c r="K59" s="362">
        <v>30000000</v>
      </c>
      <c r="L59" s="270" t="s">
        <v>1583</v>
      </c>
      <c r="M59" s="363">
        <v>20000000</v>
      </c>
      <c r="N59" s="317"/>
      <c r="O59" s="270"/>
      <c r="P59" s="465"/>
      <c r="Q59" s="313"/>
      <c r="R59" s="282"/>
      <c r="S59" s="282"/>
      <c r="T59" s="282"/>
      <c r="U59" s="282"/>
      <c r="V59" s="282"/>
      <c r="W59" s="282"/>
      <c r="X59" s="282"/>
      <c r="Y59" s="282"/>
      <c r="Z59" s="282"/>
    </row>
    <row r="60" spans="1:26" ht="99.75" customHeight="1">
      <c r="A60" s="314" t="s">
        <v>1378</v>
      </c>
      <c r="B60" s="269" t="s">
        <v>1379</v>
      </c>
      <c r="C60" s="269" t="s">
        <v>1380</v>
      </c>
      <c r="D60" s="268" t="s">
        <v>1381</v>
      </c>
      <c r="E60" s="270" t="s">
        <v>1382</v>
      </c>
      <c r="F60" s="268" t="s">
        <v>1621</v>
      </c>
      <c r="G60" s="270" t="s">
        <v>1622</v>
      </c>
      <c r="H60" s="315"/>
      <c r="I60" s="316" t="s">
        <v>137</v>
      </c>
      <c r="J60" s="317" t="s">
        <v>1625</v>
      </c>
      <c r="K60" s="362">
        <v>10000000</v>
      </c>
      <c r="L60" s="270" t="s">
        <v>1625</v>
      </c>
      <c r="M60" s="363">
        <v>12000000</v>
      </c>
      <c r="N60" s="317"/>
      <c r="O60" s="270"/>
      <c r="P60" s="465"/>
      <c r="Q60" s="313"/>
      <c r="R60" s="282"/>
      <c r="S60" s="282"/>
      <c r="T60" s="282"/>
      <c r="U60" s="282"/>
      <c r="V60" s="282"/>
      <c r="W60" s="282"/>
      <c r="X60" s="282"/>
      <c r="Y60" s="282"/>
      <c r="Z60" s="282"/>
    </row>
    <row r="61" spans="1:26" ht="99.75" customHeight="1">
      <c r="A61" s="314" t="s">
        <v>1731</v>
      </c>
      <c r="B61" s="269" t="s">
        <v>1732</v>
      </c>
      <c r="C61" s="269" t="s">
        <v>1733</v>
      </c>
      <c r="D61" s="268" t="s">
        <v>1734</v>
      </c>
      <c r="E61" s="270" t="s">
        <v>1735</v>
      </c>
      <c r="F61" s="268" t="s">
        <v>1789</v>
      </c>
      <c r="G61" s="270" t="s">
        <v>1790</v>
      </c>
      <c r="H61" s="315" t="s">
        <v>137</v>
      </c>
      <c r="I61" s="316"/>
      <c r="J61" s="317" t="s">
        <v>1797</v>
      </c>
      <c r="K61" s="362">
        <v>60000000</v>
      </c>
      <c r="L61" s="270" t="s">
        <v>1798</v>
      </c>
      <c r="M61" s="363">
        <v>10000000</v>
      </c>
      <c r="N61" s="317"/>
      <c r="O61" s="270"/>
      <c r="P61" s="465"/>
      <c r="Q61" s="313"/>
      <c r="R61" s="282"/>
      <c r="S61" s="282"/>
      <c r="T61" s="282"/>
      <c r="U61" s="282"/>
      <c r="V61" s="282"/>
      <c r="W61" s="282"/>
      <c r="X61" s="282"/>
      <c r="Y61" s="282"/>
      <c r="Z61" s="282"/>
    </row>
    <row r="62" spans="1:26" ht="99.75" customHeight="1">
      <c r="A62" s="314" t="s">
        <v>1731</v>
      </c>
      <c r="B62" s="269" t="s">
        <v>1732</v>
      </c>
      <c r="C62" s="269" t="s">
        <v>1733</v>
      </c>
      <c r="D62" s="268" t="s">
        <v>1734</v>
      </c>
      <c r="E62" s="270" t="s">
        <v>1735</v>
      </c>
      <c r="F62" s="268" t="s">
        <v>1799</v>
      </c>
      <c r="G62" s="270" t="s">
        <v>1800</v>
      </c>
      <c r="H62" s="315" t="s">
        <v>137</v>
      </c>
      <c r="I62" s="316"/>
      <c r="J62" s="317" t="s">
        <v>1805</v>
      </c>
      <c r="K62" s="362">
        <v>10000000</v>
      </c>
      <c r="L62" s="270" t="s">
        <v>1806</v>
      </c>
      <c r="M62" s="363">
        <v>10000000</v>
      </c>
      <c r="N62" s="317"/>
      <c r="O62" s="270"/>
      <c r="P62" s="465"/>
      <c r="Q62" s="313"/>
      <c r="R62" s="282"/>
      <c r="S62" s="282"/>
      <c r="T62" s="282"/>
      <c r="U62" s="282"/>
      <c r="V62" s="282"/>
      <c r="W62" s="282"/>
      <c r="X62" s="282"/>
      <c r="Y62" s="282"/>
      <c r="Z62" s="282"/>
    </row>
    <row r="63" spans="1:26" ht="99.75" customHeight="1">
      <c r="A63" s="314" t="s">
        <v>1731</v>
      </c>
      <c r="B63" s="269" t="s">
        <v>1732</v>
      </c>
      <c r="C63" s="269" t="s">
        <v>1733</v>
      </c>
      <c r="D63" s="268" t="s">
        <v>1813</v>
      </c>
      <c r="E63" s="270" t="s">
        <v>1814</v>
      </c>
      <c r="F63" s="268" t="s">
        <v>1830</v>
      </c>
      <c r="G63" s="270" t="s">
        <v>1831</v>
      </c>
      <c r="H63" s="315" t="s">
        <v>137</v>
      </c>
      <c r="I63" s="316"/>
      <c r="J63" s="317" t="s">
        <v>1835</v>
      </c>
      <c r="K63" s="362">
        <v>10000000</v>
      </c>
      <c r="L63" s="270" t="s">
        <v>1836</v>
      </c>
      <c r="M63" s="363">
        <v>10000000</v>
      </c>
      <c r="N63" s="317"/>
      <c r="O63" s="270"/>
      <c r="P63" s="465"/>
      <c r="Q63" s="313"/>
      <c r="R63" s="282"/>
      <c r="S63" s="282"/>
      <c r="T63" s="282"/>
      <c r="U63" s="282"/>
      <c r="V63" s="282"/>
      <c r="W63" s="282"/>
      <c r="X63" s="282"/>
      <c r="Y63" s="282"/>
      <c r="Z63" s="282"/>
    </row>
    <row r="64" spans="1:26" ht="99.75" customHeight="1">
      <c r="A64" s="314" t="s">
        <v>1731</v>
      </c>
      <c r="B64" s="269" t="s">
        <v>1732</v>
      </c>
      <c r="C64" s="269" t="s">
        <v>1733</v>
      </c>
      <c r="D64" s="268" t="s">
        <v>1845</v>
      </c>
      <c r="E64" s="270" t="s">
        <v>1846</v>
      </c>
      <c r="F64" s="268" t="s">
        <v>1847</v>
      </c>
      <c r="G64" s="270" t="s">
        <v>1848</v>
      </c>
      <c r="H64" s="315" t="s">
        <v>137</v>
      </c>
      <c r="I64" s="316"/>
      <c r="J64" s="317" t="s">
        <v>1863</v>
      </c>
      <c r="K64" s="362">
        <v>10000000</v>
      </c>
      <c r="L64" s="270" t="s">
        <v>1864</v>
      </c>
      <c r="M64" s="363">
        <v>12000000</v>
      </c>
      <c r="N64" s="317"/>
      <c r="O64" s="270"/>
      <c r="P64" s="465"/>
      <c r="Q64" s="313"/>
      <c r="R64" s="282"/>
      <c r="S64" s="282"/>
      <c r="T64" s="282"/>
      <c r="U64" s="282"/>
      <c r="V64" s="282"/>
      <c r="W64" s="282"/>
      <c r="X64" s="282"/>
      <c r="Y64" s="282"/>
      <c r="Z64" s="282"/>
    </row>
    <row r="65" spans="1:26" ht="99.75" customHeight="1">
      <c r="A65" s="314" t="s">
        <v>1731</v>
      </c>
      <c r="B65" s="269" t="s">
        <v>1732</v>
      </c>
      <c r="C65" s="269" t="s">
        <v>1733</v>
      </c>
      <c r="D65" s="268" t="s">
        <v>1845</v>
      </c>
      <c r="E65" s="270" t="s">
        <v>1846</v>
      </c>
      <c r="F65" s="268" t="s">
        <v>1869</v>
      </c>
      <c r="G65" s="270" t="s">
        <v>1870</v>
      </c>
      <c r="H65" s="315" t="s">
        <v>137</v>
      </c>
      <c r="I65" s="316"/>
      <c r="J65" s="317" t="s">
        <v>1871</v>
      </c>
      <c r="K65" s="362">
        <v>290000000</v>
      </c>
      <c r="L65" s="270" t="s">
        <v>1872</v>
      </c>
      <c r="M65" s="363">
        <v>200000000</v>
      </c>
      <c r="N65" s="317"/>
      <c r="O65" s="270"/>
      <c r="P65" s="465"/>
      <c r="Q65" s="313"/>
      <c r="R65" s="282"/>
      <c r="S65" s="282"/>
      <c r="T65" s="282"/>
      <c r="U65" s="282"/>
      <c r="V65" s="282"/>
      <c r="W65" s="282"/>
      <c r="X65" s="282"/>
      <c r="Y65" s="282"/>
      <c r="Z65" s="282"/>
    </row>
    <row r="66" spans="1:26" ht="99.75" customHeight="1">
      <c r="A66" s="314" t="s">
        <v>1731</v>
      </c>
      <c r="B66" s="269" t="s">
        <v>1732</v>
      </c>
      <c r="C66" s="269" t="s">
        <v>1733</v>
      </c>
      <c r="D66" s="268" t="s">
        <v>1845</v>
      </c>
      <c r="E66" s="270" t="s">
        <v>1846</v>
      </c>
      <c r="F66" s="268" t="s">
        <v>1888</v>
      </c>
      <c r="G66" s="270" t="s">
        <v>1889</v>
      </c>
      <c r="H66" s="315" t="s">
        <v>137</v>
      </c>
      <c r="I66" s="316"/>
      <c r="J66" s="317" t="s">
        <v>1892</v>
      </c>
      <c r="K66" s="362">
        <v>10000000</v>
      </c>
      <c r="L66" s="270" t="s">
        <v>1892</v>
      </c>
      <c r="M66" s="363">
        <v>9000000</v>
      </c>
      <c r="N66" s="317"/>
      <c r="O66" s="270"/>
      <c r="P66" s="465"/>
      <c r="Q66" s="313"/>
      <c r="R66" s="282"/>
      <c r="S66" s="282"/>
      <c r="T66" s="282"/>
      <c r="U66" s="282"/>
      <c r="V66" s="282"/>
      <c r="W66" s="282"/>
      <c r="X66" s="282"/>
      <c r="Y66" s="282"/>
      <c r="Z66" s="282"/>
    </row>
    <row r="67" spans="1:26" ht="99.75" customHeight="1">
      <c r="A67" s="314" t="s">
        <v>1990</v>
      </c>
      <c r="B67" s="269" t="s">
        <v>1991</v>
      </c>
      <c r="C67" s="269" t="s">
        <v>1992</v>
      </c>
      <c r="D67" s="268" t="s">
        <v>1993</v>
      </c>
      <c r="E67" s="270" t="s">
        <v>1994</v>
      </c>
      <c r="F67" s="268" t="s">
        <v>1995</v>
      </c>
      <c r="G67" s="270" t="s">
        <v>1996</v>
      </c>
      <c r="H67" s="315" t="s">
        <v>137</v>
      </c>
      <c r="I67" s="316"/>
      <c r="J67" s="317" t="s">
        <v>2005</v>
      </c>
      <c r="K67" s="362">
        <v>18000000</v>
      </c>
      <c r="L67" s="270" t="s">
        <v>2006</v>
      </c>
      <c r="M67" s="363">
        <v>15000000</v>
      </c>
      <c r="N67" s="317"/>
      <c r="O67" s="270"/>
      <c r="P67" s="465"/>
      <c r="Q67" s="313"/>
      <c r="R67" s="282"/>
      <c r="S67" s="282"/>
      <c r="T67" s="282"/>
      <c r="U67" s="282"/>
      <c r="V67" s="282"/>
      <c r="W67" s="282"/>
      <c r="X67" s="282"/>
      <c r="Y67" s="282"/>
      <c r="Z67" s="282"/>
    </row>
    <row r="68" spans="1:26" ht="99.75" customHeight="1">
      <c r="A68" s="314" t="s">
        <v>2042</v>
      </c>
      <c r="B68" s="269" t="s">
        <v>2043</v>
      </c>
      <c r="C68" s="269" t="s">
        <v>2044</v>
      </c>
      <c r="D68" s="268" t="s">
        <v>2045</v>
      </c>
      <c r="E68" s="270" t="s">
        <v>2046</v>
      </c>
      <c r="F68" s="268" t="s">
        <v>2047</v>
      </c>
      <c r="G68" s="270" t="s">
        <v>2048</v>
      </c>
      <c r="H68" s="315" t="s">
        <v>137</v>
      </c>
      <c r="I68" s="316"/>
      <c r="J68" s="317" t="s">
        <v>2060</v>
      </c>
      <c r="K68" s="362">
        <v>15000000</v>
      </c>
      <c r="L68" s="270" t="s">
        <v>2061</v>
      </c>
      <c r="M68" s="363">
        <v>10000000</v>
      </c>
      <c r="N68" s="317"/>
      <c r="O68" s="270"/>
      <c r="P68" s="465"/>
      <c r="Q68" s="313"/>
      <c r="R68" s="282"/>
      <c r="S68" s="282"/>
      <c r="T68" s="282"/>
      <c r="U68" s="282"/>
      <c r="V68" s="282"/>
      <c r="W68" s="282"/>
      <c r="X68" s="282"/>
      <c r="Y68" s="282"/>
      <c r="Z68" s="282"/>
    </row>
    <row r="69" spans="1:26" ht="99.75" customHeight="1">
      <c r="A69" s="314" t="s">
        <v>2042</v>
      </c>
      <c r="B69" s="269" t="s">
        <v>2043</v>
      </c>
      <c r="C69" s="269" t="s">
        <v>2044</v>
      </c>
      <c r="D69" s="268" t="s">
        <v>2070</v>
      </c>
      <c r="E69" s="270" t="s">
        <v>2071</v>
      </c>
      <c r="F69" s="268" t="s">
        <v>2072</v>
      </c>
      <c r="G69" s="270" t="s">
        <v>2073</v>
      </c>
      <c r="H69" s="315" t="s">
        <v>137</v>
      </c>
      <c r="I69" s="316"/>
      <c r="J69" s="317" t="s">
        <v>2079</v>
      </c>
      <c r="K69" s="362">
        <v>20000000</v>
      </c>
      <c r="L69" s="270" t="s">
        <v>2080</v>
      </c>
      <c r="M69" s="363">
        <v>18000000</v>
      </c>
      <c r="N69" s="317"/>
      <c r="O69" s="270"/>
      <c r="P69" s="465"/>
      <c r="Q69" s="313"/>
      <c r="R69" s="282"/>
      <c r="S69" s="282"/>
      <c r="T69" s="282"/>
      <c r="U69" s="282"/>
      <c r="V69" s="282"/>
      <c r="W69" s="282"/>
      <c r="X69" s="282"/>
      <c r="Y69" s="282"/>
      <c r="Z69" s="282"/>
    </row>
    <row r="70" spans="1:26" ht="99.75" customHeight="1">
      <c r="A70" s="314" t="s">
        <v>2042</v>
      </c>
      <c r="B70" s="269" t="s">
        <v>2043</v>
      </c>
      <c r="C70" s="269" t="s">
        <v>2085</v>
      </c>
      <c r="D70" s="268" t="s">
        <v>2086</v>
      </c>
      <c r="E70" s="270" t="s">
        <v>2087</v>
      </c>
      <c r="F70" s="268" t="s">
        <v>2088</v>
      </c>
      <c r="G70" s="270" t="s">
        <v>2089</v>
      </c>
      <c r="H70" s="315" t="s">
        <v>137</v>
      </c>
      <c r="I70" s="316"/>
      <c r="J70" s="317" t="s">
        <v>2096</v>
      </c>
      <c r="K70" s="362">
        <v>20000000</v>
      </c>
      <c r="L70" s="270" t="s">
        <v>2097</v>
      </c>
      <c r="M70" s="363">
        <v>10000000</v>
      </c>
      <c r="N70" s="317"/>
      <c r="O70" s="436"/>
      <c r="P70" s="465"/>
      <c r="Q70" s="313"/>
      <c r="R70" s="282"/>
      <c r="S70" s="282"/>
      <c r="T70" s="282"/>
      <c r="U70" s="282"/>
      <c r="V70" s="282"/>
      <c r="W70" s="282"/>
      <c r="X70" s="282"/>
      <c r="Y70" s="282"/>
      <c r="Z70" s="282"/>
    </row>
    <row r="71" spans="1:26" ht="99.75" customHeight="1">
      <c r="A71" s="314" t="s">
        <v>2042</v>
      </c>
      <c r="B71" s="269" t="s">
        <v>2043</v>
      </c>
      <c r="C71" s="269" t="s">
        <v>2085</v>
      </c>
      <c r="D71" s="268" t="s">
        <v>2086</v>
      </c>
      <c r="E71" s="270" t="s">
        <v>2087</v>
      </c>
      <c r="F71" s="268" t="s">
        <v>2104</v>
      </c>
      <c r="G71" s="270" t="s">
        <v>2105</v>
      </c>
      <c r="H71" s="315" t="s">
        <v>137</v>
      </c>
      <c r="I71" s="316"/>
      <c r="J71" s="317" t="s">
        <v>2096</v>
      </c>
      <c r="K71" s="362">
        <v>12000000</v>
      </c>
      <c r="L71" s="270" t="s">
        <v>2120</v>
      </c>
      <c r="M71" s="363">
        <v>10000000</v>
      </c>
      <c r="N71" s="317"/>
      <c r="O71" s="436"/>
      <c r="P71" s="465"/>
      <c r="Q71" s="313"/>
      <c r="R71" s="282"/>
      <c r="S71" s="282"/>
      <c r="T71" s="282"/>
      <c r="U71" s="282"/>
      <c r="V71" s="282"/>
      <c r="W71" s="282"/>
      <c r="X71" s="282"/>
      <c r="Y71" s="282"/>
      <c r="Z71" s="282"/>
    </row>
    <row r="72" spans="1:26" ht="99.75" customHeight="1">
      <c r="A72" s="314" t="s">
        <v>2127</v>
      </c>
      <c r="B72" s="269" t="s">
        <v>2128</v>
      </c>
      <c r="C72" s="269" t="s">
        <v>2136</v>
      </c>
      <c r="D72" s="268" t="s">
        <v>2137</v>
      </c>
      <c r="E72" s="270" t="s">
        <v>2138</v>
      </c>
      <c r="F72" s="268" t="s">
        <v>2139</v>
      </c>
      <c r="G72" s="270" t="s">
        <v>2140</v>
      </c>
      <c r="H72" s="315" t="s">
        <v>137</v>
      </c>
      <c r="I72" s="316"/>
      <c r="J72" s="317" t="s">
        <v>2143</v>
      </c>
      <c r="K72" s="362">
        <v>0</v>
      </c>
      <c r="L72" s="270" t="s">
        <v>2145</v>
      </c>
      <c r="M72" s="363">
        <v>0</v>
      </c>
      <c r="N72" s="317"/>
      <c r="O72" s="270"/>
      <c r="P72" s="465"/>
      <c r="Q72" s="313"/>
      <c r="R72" s="282"/>
      <c r="S72" s="282"/>
      <c r="T72" s="282"/>
      <c r="U72" s="282"/>
      <c r="V72" s="282"/>
      <c r="W72" s="282"/>
      <c r="X72" s="282"/>
      <c r="Y72" s="282"/>
      <c r="Z72" s="282"/>
    </row>
    <row r="73" spans="1:26" ht="99.75" customHeight="1">
      <c r="A73" s="314" t="s">
        <v>2127</v>
      </c>
      <c r="B73" s="269" t="s">
        <v>2128</v>
      </c>
      <c r="C73" s="269" t="s">
        <v>2136</v>
      </c>
      <c r="D73" s="268" t="s">
        <v>2150</v>
      </c>
      <c r="E73" s="270" t="s">
        <v>2151</v>
      </c>
      <c r="F73" s="268" t="s">
        <v>2152</v>
      </c>
      <c r="G73" s="270" t="s">
        <v>2153</v>
      </c>
      <c r="H73" s="315" t="s">
        <v>137</v>
      </c>
      <c r="I73" s="316"/>
      <c r="J73" s="317" t="s">
        <v>2193</v>
      </c>
      <c r="K73" s="362">
        <v>10000000</v>
      </c>
      <c r="L73" s="270" t="s">
        <v>2194</v>
      </c>
      <c r="M73" s="363">
        <v>10000000</v>
      </c>
      <c r="N73" s="317"/>
      <c r="O73" s="270"/>
      <c r="P73" s="465"/>
      <c r="Q73" s="313"/>
      <c r="R73" s="282"/>
      <c r="S73" s="282"/>
      <c r="T73" s="282"/>
      <c r="U73" s="282"/>
      <c r="V73" s="282"/>
      <c r="W73" s="282"/>
      <c r="X73" s="282"/>
      <c r="Y73" s="282"/>
      <c r="Z73" s="282"/>
    </row>
    <row r="74" spans="1:26" ht="99.75" customHeight="1">
      <c r="A74" s="314" t="s">
        <v>2200</v>
      </c>
      <c r="B74" s="269" t="s">
        <v>2201</v>
      </c>
      <c r="C74" s="269" t="s">
        <v>2230</v>
      </c>
      <c r="D74" s="268" t="s">
        <v>2203</v>
      </c>
      <c r="E74" s="270" t="s">
        <v>2204</v>
      </c>
      <c r="F74" s="268" t="s">
        <v>2231</v>
      </c>
      <c r="G74" s="270" t="s">
        <v>2232</v>
      </c>
      <c r="H74" s="315" t="s">
        <v>137</v>
      </c>
      <c r="I74" s="316"/>
      <c r="J74" s="317" t="s">
        <v>2242</v>
      </c>
      <c r="K74" s="437">
        <v>50000000</v>
      </c>
      <c r="L74" s="270" t="s">
        <v>2243</v>
      </c>
      <c r="M74" s="363">
        <v>15000000</v>
      </c>
      <c r="N74" s="317"/>
      <c r="O74" s="270"/>
      <c r="P74" s="465"/>
      <c r="Q74" s="313"/>
      <c r="R74" s="282"/>
      <c r="S74" s="282"/>
      <c r="T74" s="282"/>
      <c r="U74" s="282"/>
      <c r="V74" s="282"/>
      <c r="W74" s="282"/>
      <c r="X74" s="282"/>
      <c r="Y74" s="282"/>
      <c r="Z74" s="282"/>
    </row>
    <row r="75" spans="1:26" ht="99.75" customHeight="1">
      <c r="A75" s="321" t="s">
        <v>2200</v>
      </c>
      <c r="B75" s="322" t="s">
        <v>2201</v>
      </c>
      <c r="C75" s="322" t="s">
        <v>2202</v>
      </c>
      <c r="D75" s="323" t="s">
        <v>2203</v>
      </c>
      <c r="E75" s="324" t="s">
        <v>2204</v>
      </c>
      <c r="F75" s="323" t="s">
        <v>2211</v>
      </c>
      <c r="G75" s="324" t="s">
        <v>2212</v>
      </c>
      <c r="H75" s="325"/>
      <c r="I75" s="326" t="s">
        <v>2229</v>
      </c>
      <c r="J75" s="327"/>
      <c r="K75" s="439">
        <v>0</v>
      </c>
      <c r="L75" s="324"/>
      <c r="M75" s="380">
        <v>0</v>
      </c>
      <c r="N75" s="327"/>
      <c r="O75" s="324"/>
      <c r="P75" s="466"/>
      <c r="Q75" s="313"/>
      <c r="R75" s="282"/>
      <c r="S75" s="282"/>
      <c r="T75" s="282"/>
      <c r="U75" s="282"/>
      <c r="V75" s="282"/>
      <c r="W75" s="282"/>
      <c r="X75" s="282"/>
      <c r="Y75" s="282"/>
      <c r="Z75" s="282"/>
    </row>
    <row r="76" spans="1:26" ht="15.75" customHeight="1">
      <c r="A76" s="456"/>
      <c r="B76" s="456"/>
      <c r="C76" s="456"/>
      <c r="D76" s="456"/>
      <c r="E76" s="456"/>
      <c r="F76" s="456"/>
      <c r="G76" s="456"/>
      <c r="H76" s="457"/>
      <c r="I76" s="457"/>
      <c r="J76" s="456"/>
      <c r="K76" s="456"/>
      <c r="L76" s="456"/>
      <c r="M76" s="654"/>
      <c r="N76" s="456"/>
      <c r="O76" s="456"/>
      <c r="P76" s="456"/>
      <c r="Q76" s="276"/>
      <c r="R76" s="282"/>
      <c r="S76" s="282"/>
      <c r="T76" s="282"/>
      <c r="U76" s="282"/>
      <c r="V76" s="282"/>
      <c r="W76" s="282"/>
      <c r="X76" s="282"/>
      <c r="Y76" s="282"/>
      <c r="Z76" s="282"/>
    </row>
    <row r="77" spans="1:26" ht="15.75" customHeight="1">
      <c r="A77" s="456"/>
      <c r="B77" s="456"/>
      <c r="C77" s="456"/>
      <c r="D77" s="456"/>
      <c r="E77" s="456"/>
      <c r="F77" s="456"/>
      <c r="G77" s="456"/>
      <c r="H77" s="457"/>
      <c r="I77" s="457"/>
      <c r="J77" s="265"/>
      <c r="K77" s="458"/>
      <c r="L77" s="265"/>
      <c r="M77" s="458"/>
      <c r="N77" s="265"/>
      <c r="O77" s="265"/>
      <c r="P77" s="265"/>
      <c r="Q77" s="265"/>
      <c r="R77" s="282"/>
      <c r="S77" s="282"/>
      <c r="T77" s="282"/>
      <c r="U77" s="282"/>
      <c r="V77" s="282"/>
      <c r="W77" s="282"/>
      <c r="X77" s="282"/>
      <c r="Y77" s="282"/>
      <c r="Z77" s="282"/>
    </row>
    <row r="78" spans="1:26" ht="15.75" customHeight="1">
      <c r="A78" s="282"/>
      <c r="B78" s="282"/>
      <c r="C78" s="282"/>
      <c r="D78" s="282"/>
      <c r="E78" s="282"/>
      <c r="F78" s="282"/>
      <c r="G78" s="282"/>
      <c r="H78" s="282"/>
      <c r="I78" s="282"/>
      <c r="J78" s="282"/>
      <c r="K78" s="282"/>
      <c r="L78" s="282"/>
      <c r="M78" s="282"/>
      <c r="N78" s="282"/>
      <c r="O78" s="282"/>
      <c r="P78" s="282"/>
      <c r="Q78" s="282"/>
      <c r="R78" s="282"/>
      <c r="S78" s="282"/>
      <c r="T78" s="282"/>
      <c r="U78" s="282"/>
      <c r="V78" s="282"/>
      <c r="W78" s="282"/>
      <c r="X78" s="282"/>
      <c r="Y78" s="282"/>
      <c r="Z78" s="282"/>
    </row>
    <row r="79" spans="1:26" ht="15.75" customHeight="1">
      <c r="A79" s="282"/>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row>
    <row r="80" spans="1:26" ht="15.75" customHeight="1">
      <c r="A80" s="282"/>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row>
    <row r="81" spans="1:26" ht="15.75" customHeight="1">
      <c r="A81" s="282"/>
      <c r="B81" s="282"/>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row>
    <row r="82" spans="1:26" ht="15.75" customHeight="1">
      <c r="A82" s="282"/>
      <c r="B82" s="282"/>
      <c r="C82" s="282"/>
      <c r="D82" s="282"/>
      <c r="E82" s="282"/>
      <c r="F82" s="282"/>
      <c r="G82" s="282"/>
      <c r="H82" s="282"/>
      <c r="I82" s="282"/>
      <c r="J82" s="282"/>
      <c r="K82" s="282"/>
      <c r="L82" s="282"/>
      <c r="M82" s="282"/>
      <c r="N82" s="282"/>
      <c r="O82" s="282"/>
      <c r="P82" s="282"/>
      <c r="Q82" s="282"/>
      <c r="R82" s="282"/>
      <c r="S82" s="282"/>
      <c r="T82" s="282"/>
      <c r="U82" s="282"/>
      <c r="V82" s="282"/>
      <c r="W82" s="282"/>
      <c r="X82" s="282"/>
      <c r="Y82" s="282"/>
      <c r="Z82" s="282"/>
    </row>
    <row r="83" spans="1:26" ht="15.75" customHeight="1">
      <c r="A83" s="282"/>
      <c r="B83" s="282"/>
      <c r="C83" s="282"/>
      <c r="D83" s="282"/>
      <c r="E83" s="282"/>
      <c r="F83" s="282"/>
      <c r="G83" s="282"/>
      <c r="H83" s="282"/>
      <c r="I83" s="282"/>
      <c r="J83" s="282"/>
      <c r="K83" s="282"/>
      <c r="L83" s="282"/>
      <c r="M83" s="282"/>
      <c r="N83" s="282"/>
      <c r="O83" s="282"/>
      <c r="P83" s="282"/>
      <c r="Q83" s="282"/>
      <c r="R83" s="282"/>
      <c r="S83" s="282"/>
      <c r="T83" s="282"/>
      <c r="U83" s="282"/>
      <c r="V83" s="282"/>
      <c r="W83" s="282"/>
      <c r="X83" s="282"/>
      <c r="Y83" s="282"/>
      <c r="Z83" s="282"/>
    </row>
    <row r="84" spans="1:26" ht="15.75" customHeight="1">
      <c r="A84" s="282"/>
      <c r="B84" s="282"/>
      <c r="C84" s="282"/>
      <c r="D84" s="282"/>
      <c r="E84" s="282"/>
      <c r="F84" s="282"/>
      <c r="G84" s="282"/>
      <c r="H84" s="282"/>
      <c r="I84" s="282"/>
      <c r="J84" s="282"/>
      <c r="K84" s="282"/>
      <c r="L84" s="282"/>
      <c r="M84" s="282"/>
      <c r="N84" s="282"/>
      <c r="O84" s="282"/>
      <c r="P84" s="282"/>
      <c r="Q84" s="282"/>
      <c r="R84" s="282"/>
      <c r="S84" s="282"/>
      <c r="T84" s="282"/>
      <c r="U84" s="282"/>
      <c r="V84" s="282"/>
      <c r="W84" s="282"/>
      <c r="X84" s="282"/>
      <c r="Y84" s="282"/>
      <c r="Z84" s="282"/>
    </row>
    <row r="85" spans="1:26" ht="15.75" customHeight="1">
      <c r="A85" s="282"/>
      <c r="B85" s="282"/>
      <c r="C85" s="282"/>
      <c r="D85" s="282"/>
      <c r="E85" s="282"/>
      <c r="F85" s="282"/>
      <c r="G85" s="282"/>
      <c r="H85" s="282"/>
      <c r="I85" s="282"/>
      <c r="J85" s="282"/>
      <c r="K85" s="282"/>
      <c r="L85" s="282"/>
      <c r="M85" s="282"/>
      <c r="N85" s="282"/>
      <c r="O85" s="282"/>
      <c r="P85" s="282"/>
      <c r="Q85" s="282"/>
      <c r="R85" s="282"/>
      <c r="S85" s="282"/>
      <c r="T85" s="282"/>
      <c r="U85" s="282"/>
      <c r="V85" s="282"/>
      <c r="W85" s="282"/>
      <c r="X85" s="282"/>
      <c r="Y85" s="282"/>
      <c r="Z85" s="282"/>
    </row>
    <row r="86" spans="1:26" ht="15.75" customHeight="1">
      <c r="A86" s="282"/>
      <c r="B86" s="282"/>
      <c r="C86" s="282"/>
      <c r="D86" s="282"/>
      <c r="E86" s="282"/>
      <c r="F86" s="282"/>
      <c r="G86" s="282"/>
      <c r="H86" s="282"/>
      <c r="I86" s="282"/>
      <c r="J86" s="282"/>
      <c r="K86" s="282"/>
      <c r="L86" s="282"/>
      <c r="M86" s="282"/>
      <c r="N86" s="282"/>
      <c r="O86" s="282"/>
      <c r="P86" s="282"/>
      <c r="Q86" s="282"/>
      <c r="R86" s="282"/>
      <c r="S86" s="282"/>
      <c r="T86" s="282"/>
      <c r="U86" s="282"/>
      <c r="V86" s="282"/>
      <c r="W86" s="282"/>
      <c r="X86" s="282"/>
      <c r="Y86" s="282"/>
      <c r="Z86" s="282"/>
    </row>
    <row r="87" spans="1:26" ht="15.75" customHeight="1">
      <c r="A87" s="282"/>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row>
    <row r="88" spans="1:26" ht="15.75" customHeight="1">
      <c r="A88" s="282"/>
      <c r="B88" s="282"/>
      <c r="C88" s="282"/>
      <c r="D88" s="282"/>
      <c r="E88" s="282"/>
      <c r="F88" s="282"/>
      <c r="G88" s="282"/>
      <c r="H88" s="282"/>
      <c r="I88" s="282"/>
      <c r="J88" s="282"/>
      <c r="K88" s="282"/>
      <c r="L88" s="282"/>
      <c r="M88" s="282"/>
      <c r="N88" s="282"/>
      <c r="O88" s="282"/>
      <c r="P88" s="282"/>
      <c r="Q88" s="282"/>
      <c r="R88" s="282"/>
      <c r="S88" s="282"/>
      <c r="T88" s="282"/>
      <c r="U88" s="282"/>
      <c r="V88" s="282"/>
      <c r="W88" s="282"/>
      <c r="X88" s="282"/>
      <c r="Y88" s="282"/>
      <c r="Z88" s="282"/>
    </row>
    <row r="89" spans="1:26" ht="15.75" customHeight="1">
      <c r="A89" s="282"/>
      <c r="B89" s="282"/>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row>
    <row r="90" spans="1:26" ht="15.75" customHeight="1">
      <c r="A90" s="282"/>
      <c r="B90" s="282"/>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row>
    <row r="91" spans="1:26" ht="15.75" customHeight="1">
      <c r="A91" s="282"/>
      <c r="B91" s="282"/>
      <c r="C91" s="282"/>
      <c r="D91" s="282"/>
      <c r="E91" s="282"/>
      <c r="F91" s="282"/>
      <c r="G91" s="282"/>
      <c r="H91" s="282"/>
      <c r="I91" s="282"/>
      <c r="J91" s="282"/>
      <c r="K91" s="282"/>
      <c r="L91" s="282"/>
      <c r="M91" s="282"/>
      <c r="N91" s="282"/>
      <c r="O91" s="282"/>
      <c r="P91" s="282"/>
      <c r="Q91" s="282"/>
      <c r="R91" s="282"/>
      <c r="S91" s="282"/>
      <c r="T91" s="282"/>
      <c r="U91" s="282"/>
      <c r="V91" s="282"/>
      <c r="W91" s="282"/>
      <c r="X91" s="282"/>
      <c r="Y91" s="282"/>
      <c r="Z91" s="282"/>
    </row>
    <row r="92" spans="1:26" ht="15.75" customHeight="1">
      <c r="A92" s="282"/>
      <c r="B92" s="282"/>
      <c r="C92" s="282"/>
      <c r="D92" s="282"/>
      <c r="E92" s="282"/>
      <c r="F92" s="282"/>
      <c r="G92" s="282"/>
      <c r="H92" s="282"/>
      <c r="I92" s="282"/>
      <c r="J92" s="282"/>
      <c r="K92" s="282"/>
      <c r="L92" s="282"/>
      <c r="M92" s="282"/>
      <c r="N92" s="282"/>
      <c r="O92" s="282"/>
      <c r="P92" s="282"/>
      <c r="Q92" s="282"/>
      <c r="R92" s="282"/>
      <c r="S92" s="282"/>
      <c r="T92" s="282"/>
      <c r="U92" s="282"/>
      <c r="V92" s="282"/>
      <c r="W92" s="282"/>
      <c r="X92" s="282"/>
      <c r="Y92" s="282"/>
      <c r="Z92" s="282"/>
    </row>
    <row r="93" spans="1:26" ht="15.75" customHeight="1">
      <c r="A93" s="282"/>
      <c r="B93" s="282"/>
      <c r="C93" s="282"/>
      <c r="D93" s="282"/>
      <c r="E93" s="282"/>
      <c r="F93" s="282"/>
      <c r="G93" s="282"/>
      <c r="H93" s="282"/>
      <c r="I93" s="282"/>
      <c r="J93" s="282"/>
      <c r="K93" s="282"/>
      <c r="L93" s="282"/>
      <c r="M93" s="282"/>
      <c r="N93" s="282"/>
      <c r="O93" s="282"/>
      <c r="P93" s="282"/>
      <c r="Q93" s="282"/>
      <c r="R93" s="282"/>
      <c r="S93" s="282"/>
      <c r="T93" s="282"/>
      <c r="U93" s="282"/>
      <c r="V93" s="282"/>
      <c r="W93" s="282"/>
      <c r="X93" s="282"/>
      <c r="Y93" s="282"/>
      <c r="Z93" s="282"/>
    </row>
    <row r="94" spans="1:26" ht="15.75" customHeight="1">
      <c r="A94" s="282"/>
      <c r="B94" s="282"/>
      <c r="C94" s="282"/>
      <c r="D94" s="282"/>
      <c r="E94" s="282"/>
      <c r="F94" s="282"/>
      <c r="G94" s="282"/>
      <c r="H94" s="282"/>
      <c r="I94" s="282"/>
      <c r="J94" s="282"/>
      <c r="K94" s="282"/>
      <c r="L94" s="282"/>
      <c r="M94" s="282"/>
      <c r="N94" s="282"/>
      <c r="O94" s="282"/>
      <c r="P94" s="282"/>
      <c r="Q94" s="282"/>
      <c r="R94" s="282"/>
      <c r="S94" s="282"/>
      <c r="T94" s="282"/>
      <c r="U94" s="282"/>
      <c r="V94" s="282"/>
      <c r="W94" s="282"/>
      <c r="X94" s="282"/>
      <c r="Y94" s="282"/>
      <c r="Z94" s="282"/>
    </row>
    <row r="95" spans="1:26" ht="15.75" customHeight="1">
      <c r="A95" s="282"/>
      <c r="B95" s="282"/>
      <c r="C95" s="282"/>
      <c r="D95" s="282"/>
      <c r="E95" s="282"/>
      <c r="F95" s="282"/>
      <c r="G95" s="282"/>
      <c r="H95" s="282"/>
      <c r="I95" s="282"/>
      <c r="J95" s="282"/>
      <c r="K95" s="282"/>
      <c r="L95" s="282"/>
      <c r="M95" s="282"/>
      <c r="N95" s="282"/>
      <c r="O95" s="282"/>
      <c r="P95" s="282"/>
      <c r="Q95" s="282"/>
      <c r="R95" s="282"/>
      <c r="S95" s="282"/>
      <c r="T95" s="282"/>
      <c r="U95" s="282"/>
      <c r="V95" s="282"/>
      <c r="W95" s="282"/>
      <c r="X95" s="282"/>
      <c r="Y95" s="282"/>
      <c r="Z95" s="282"/>
    </row>
    <row r="96" spans="1:26" ht="15.75" customHeight="1">
      <c r="A96" s="282"/>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row>
    <row r="97" spans="1:26" ht="15.75" customHeight="1">
      <c r="A97" s="282"/>
      <c r="B97" s="282"/>
      <c r="C97" s="282"/>
      <c r="D97" s="282"/>
      <c r="E97" s="282"/>
      <c r="F97" s="282"/>
      <c r="G97" s="282"/>
      <c r="H97" s="282"/>
      <c r="I97" s="282"/>
      <c r="J97" s="282"/>
      <c r="K97" s="282"/>
      <c r="L97" s="282"/>
      <c r="M97" s="282"/>
      <c r="N97" s="282"/>
      <c r="O97" s="282"/>
      <c r="P97" s="282"/>
      <c r="Q97" s="282"/>
      <c r="R97" s="282"/>
      <c r="S97" s="282"/>
      <c r="T97" s="282"/>
      <c r="U97" s="282"/>
      <c r="V97" s="282"/>
      <c r="W97" s="282"/>
      <c r="X97" s="282"/>
      <c r="Y97" s="282"/>
      <c r="Z97" s="282"/>
    </row>
    <row r="98" spans="1:26" ht="15.75" customHeight="1">
      <c r="A98" s="282"/>
      <c r="B98" s="282"/>
      <c r="C98" s="282"/>
      <c r="D98" s="282"/>
      <c r="E98" s="282"/>
      <c r="F98" s="282"/>
      <c r="G98" s="282"/>
      <c r="H98" s="282"/>
      <c r="I98" s="282"/>
      <c r="J98" s="282"/>
      <c r="K98" s="282"/>
      <c r="L98" s="282"/>
      <c r="M98" s="282"/>
      <c r="N98" s="282"/>
      <c r="O98" s="282"/>
      <c r="P98" s="282"/>
      <c r="Q98" s="282"/>
      <c r="R98" s="282"/>
      <c r="S98" s="282"/>
      <c r="T98" s="282"/>
      <c r="U98" s="282"/>
      <c r="V98" s="282"/>
      <c r="W98" s="282"/>
      <c r="X98" s="282"/>
      <c r="Y98" s="282"/>
      <c r="Z98" s="282"/>
    </row>
    <row r="99" spans="1:26" ht="15.75" customHeight="1">
      <c r="A99" s="282"/>
      <c r="B99" s="282"/>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row>
    <row r="100" spans="1:26" ht="15.75" customHeight="1">
      <c r="A100" s="282"/>
      <c r="B100" s="282"/>
      <c r="C100" s="282"/>
      <c r="D100" s="282"/>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2"/>
    </row>
    <row r="101" spans="1:26" ht="15.75" customHeight="1">
      <c r="A101" s="282"/>
      <c r="B101" s="282"/>
      <c r="C101" s="282"/>
      <c r="D101" s="282"/>
      <c r="E101" s="282"/>
      <c r="F101" s="282"/>
      <c r="G101" s="282"/>
      <c r="H101" s="282"/>
      <c r="I101" s="282"/>
      <c r="J101" s="282"/>
      <c r="K101" s="282"/>
      <c r="L101" s="282"/>
      <c r="M101" s="282"/>
      <c r="N101" s="282"/>
      <c r="O101" s="282"/>
      <c r="P101" s="282"/>
      <c r="Q101" s="282"/>
      <c r="R101" s="282"/>
      <c r="S101" s="282"/>
      <c r="T101" s="282"/>
      <c r="U101" s="282"/>
      <c r="V101" s="282"/>
      <c r="W101" s="282"/>
      <c r="X101" s="282"/>
      <c r="Y101" s="282"/>
      <c r="Z101" s="282"/>
    </row>
    <row r="102" spans="1:26" ht="15.75" customHeight="1">
      <c r="A102" s="282"/>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row>
    <row r="103" spans="1:26" ht="15.75" customHeight="1">
      <c r="A103" s="282"/>
      <c r="B103" s="282"/>
      <c r="C103" s="282"/>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2"/>
    </row>
    <row r="104" spans="1:26" ht="15.75" customHeight="1">
      <c r="A104" s="282"/>
      <c r="B104" s="282"/>
      <c r="C104" s="282"/>
      <c r="D104" s="282"/>
      <c r="E104" s="282"/>
      <c r="F104" s="282"/>
      <c r="G104" s="282"/>
      <c r="H104" s="282"/>
      <c r="I104" s="282"/>
      <c r="J104" s="282"/>
      <c r="K104" s="282"/>
      <c r="L104" s="282"/>
      <c r="M104" s="282"/>
      <c r="N104" s="282"/>
      <c r="O104" s="282"/>
      <c r="P104" s="282"/>
      <c r="Q104" s="282"/>
      <c r="R104" s="282"/>
      <c r="S104" s="282"/>
      <c r="T104" s="282"/>
      <c r="U104" s="282"/>
      <c r="V104" s="282"/>
      <c r="W104" s="282"/>
      <c r="X104" s="282"/>
      <c r="Y104" s="282"/>
      <c r="Z104" s="282"/>
    </row>
    <row r="105" spans="1:26" ht="15.75" customHeight="1">
      <c r="A105" s="282"/>
      <c r="B105" s="282"/>
      <c r="C105" s="282"/>
      <c r="D105" s="282"/>
      <c r="E105" s="282"/>
      <c r="F105" s="282"/>
      <c r="G105" s="282"/>
      <c r="H105" s="282"/>
      <c r="I105" s="282"/>
      <c r="J105" s="282"/>
      <c r="K105" s="282"/>
      <c r="L105" s="282"/>
      <c r="M105" s="282"/>
      <c r="N105" s="282"/>
      <c r="O105" s="282"/>
      <c r="P105" s="282"/>
      <c r="Q105" s="282"/>
      <c r="R105" s="282"/>
      <c r="S105" s="282"/>
      <c r="T105" s="282"/>
      <c r="U105" s="282"/>
      <c r="V105" s="282"/>
      <c r="W105" s="282"/>
      <c r="X105" s="282"/>
      <c r="Y105" s="282"/>
      <c r="Z105" s="282"/>
    </row>
    <row r="106" spans="1:26" ht="15.75" customHeight="1">
      <c r="A106" s="282"/>
      <c r="B106" s="282"/>
      <c r="C106" s="282"/>
      <c r="D106" s="282"/>
      <c r="E106" s="282"/>
      <c r="F106" s="282"/>
      <c r="G106" s="282"/>
      <c r="H106" s="282"/>
      <c r="I106" s="282"/>
      <c r="J106" s="282"/>
      <c r="K106" s="282"/>
      <c r="L106" s="282"/>
      <c r="M106" s="282"/>
      <c r="N106" s="282"/>
      <c r="O106" s="282"/>
      <c r="P106" s="282"/>
      <c r="Q106" s="282"/>
      <c r="R106" s="282"/>
      <c r="S106" s="282"/>
      <c r="T106" s="282"/>
      <c r="U106" s="282"/>
      <c r="V106" s="282"/>
      <c r="W106" s="282"/>
      <c r="X106" s="282"/>
      <c r="Y106" s="282"/>
      <c r="Z106" s="282"/>
    </row>
    <row r="107" spans="1:26" ht="15.75" customHeight="1">
      <c r="A107" s="282"/>
      <c r="B107" s="282"/>
      <c r="C107" s="282"/>
      <c r="D107" s="282"/>
      <c r="E107" s="282"/>
      <c r="F107" s="282"/>
      <c r="G107" s="282"/>
      <c r="H107" s="282"/>
      <c r="I107" s="282"/>
      <c r="J107" s="282"/>
      <c r="K107" s="282"/>
      <c r="L107" s="282"/>
      <c r="M107" s="282"/>
      <c r="N107" s="282"/>
      <c r="O107" s="282"/>
      <c r="P107" s="282"/>
      <c r="Q107" s="282"/>
      <c r="R107" s="282"/>
      <c r="S107" s="282"/>
      <c r="T107" s="282"/>
      <c r="U107" s="282"/>
      <c r="V107" s="282"/>
      <c r="W107" s="282"/>
      <c r="X107" s="282"/>
      <c r="Y107" s="282"/>
      <c r="Z107" s="282"/>
    </row>
    <row r="108" spans="1:26" ht="15.75" customHeight="1">
      <c r="A108" s="282"/>
      <c r="B108" s="282"/>
      <c r="C108" s="282"/>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2"/>
    </row>
    <row r="109" spans="1:26" ht="15.75" customHeight="1">
      <c r="A109" s="282"/>
      <c r="B109" s="282"/>
      <c r="C109" s="282"/>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2"/>
    </row>
    <row r="110" spans="1:26" ht="15.75" customHeight="1">
      <c r="A110" s="282"/>
      <c r="B110" s="282"/>
      <c r="C110" s="282"/>
      <c r="D110" s="282"/>
      <c r="E110" s="282"/>
      <c r="F110" s="282"/>
      <c r="G110" s="282"/>
      <c r="H110" s="282"/>
      <c r="I110" s="282"/>
      <c r="J110" s="282"/>
      <c r="K110" s="282"/>
      <c r="L110" s="282"/>
      <c r="M110" s="282"/>
      <c r="N110" s="282"/>
      <c r="O110" s="282"/>
      <c r="P110" s="282"/>
      <c r="Q110" s="282"/>
      <c r="R110" s="282"/>
      <c r="S110" s="282"/>
      <c r="T110" s="282"/>
      <c r="U110" s="282"/>
      <c r="V110" s="282"/>
      <c r="W110" s="282"/>
      <c r="X110" s="282"/>
      <c r="Y110" s="282"/>
      <c r="Z110" s="282"/>
    </row>
    <row r="111" spans="1:26" ht="15.75" customHeight="1">
      <c r="A111" s="282"/>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row>
    <row r="112" spans="1:26" ht="15.75" customHeight="1">
      <c r="A112" s="282"/>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row>
    <row r="113" spans="1:26" ht="15.75" customHeight="1">
      <c r="A113" s="282"/>
      <c r="B113" s="282"/>
      <c r="C113" s="282"/>
      <c r="D113" s="282"/>
      <c r="E113" s="282"/>
      <c r="F113" s="282"/>
      <c r="G113" s="282"/>
      <c r="H113" s="282"/>
      <c r="I113" s="282"/>
      <c r="J113" s="282"/>
      <c r="K113" s="282"/>
      <c r="L113" s="282"/>
      <c r="M113" s="282"/>
      <c r="N113" s="282"/>
      <c r="O113" s="282"/>
      <c r="P113" s="282"/>
      <c r="Q113" s="282"/>
      <c r="R113" s="282"/>
      <c r="S113" s="282"/>
      <c r="T113" s="282"/>
      <c r="U113" s="282"/>
      <c r="V113" s="282"/>
      <c r="W113" s="282"/>
      <c r="X113" s="282"/>
      <c r="Y113" s="282"/>
      <c r="Z113" s="282"/>
    </row>
    <row r="114" spans="1:26" ht="15.75" customHeight="1">
      <c r="A114" s="282"/>
      <c r="B114" s="282"/>
      <c r="C114" s="282"/>
      <c r="D114" s="282"/>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2"/>
    </row>
    <row r="115" spans="1:26" ht="15.75" customHeight="1">
      <c r="A115" s="282"/>
      <c r="B115" s="282"/>
      <c r="C115" s="282"/>
      <c r="D115" s="282"/>
      <c r="E115" s="282"/>
      <c r="F115" s="282"/>
      <c r="G115" s="282"/>
      <c r="H115" s="282"/>
      <c r="I115" s="282"/>
      <c r="J115" s="282"/>
      <c r="K115" s="282"/>
      <c r="L115" s="282"/>
      <c r="M115" s="282"/>
      <c r="N115" s="282"/>
      <c r="O115" s="282"/>
      <c r="P115" s="282"/>
      <c r="Q115" s="282"/>
      <c r="R115" s="282"/>
      <c r="S115" s="282"/>
      <c r="T115" s="282"/>
      <c r="U115" s="282"/>
      <c r="V115" s="282"/>
      <c r="W115" s="282"/>
      <c r="X115" s="282"/>
      <c r="Y115" s="282"/>
      <c r="Z115" s="282"/>
    </row>
    <row r="116" spans="1:26" ht="15.75" customHeight="1">
      <c r="A116" s="282"/>
      <c r="B116" s="282"/>
      <c r="C116" s="282"/>
      <c r="D116" s="282"/>
      <c r="E116" s="282"/>
      <c r="F116" s="282"/>
      <c r="G116" s="282"/>
      <c r="H116" s="282"/>
      <c r="I116" s="282"/>
      <c r="J116" s="282"/>
      <c r="K116" s="282"/>
      <c r="L116" s="282"/>
      <c r="M116" s="282"/>
      <c r="N116" s="282"/>
      <c r="O116" s="282"/>
      <c r="P116" s="282"/>
      <c r="Q116" s="282"/>
      <c r="R116" s="282"/>
      <c r="S116" s="282"/>
      <c r="T116" s="282"/>
      <c r="U116" s="282"/>
      <c r="V116" s="282"/>
      <c r="W116" s="282"/>
      <c r="X116" s="282"/>
      <c r="Y116" s="282"/>
      <c r="Z116" s="282"/>
    </row>
    <row r="117" spans="1:26" ht="15.75" customHeight="1">
      <c r="A117" s="282"/>
      <c r="B117" s="282"/>
      <c r="C117" s="282"/>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row>
    <row r="118" spans="1:26" ht="15.75" customHeight="1">
      <c r="A118" s="282"/>
      <c r="B118" s="282"/>
      <c r="C118" s="282"/>
      <c r="D118" s="282"/>
      <c r="E118" s="282"/>
      <c r="F118" s="282"/>
      <c r="G118" s="282"/>
      <c r="H118" s="282"/>
      <c r="I118" s="282"/>
      <c r="J118" s="282"/>
      <c r="K118" s="282"/>
      <c r="L118" s="282"/>
      <c r="M118" s="282"/>
      <c r="N118" s="282"/>
      <c r="O118" s="282"/>
      <c r="P118" s="282"/>
      <c r="Q118" s="282"/>
      <c r="R118" s="282"/>
      <c r="S118" s="282"/>
      <c r="T118" s="282"/>
      <c r="U118" s="282"/>
      <c r="V118" s="282"/>
      <c r="W118" s="282"/>
      <c r="X118" s="282"/>
      <c r="Y118" s="282"/>
      <c r="Z118" s="282"/>
    </row>
    <row r="119" spans="1:26" ht="15.75" customHeight="1">
      <c r="A119" s="282"/>
      <c r="B119" s="282"/>
      <c r="C119" s="282"/>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row>
    <row r="120" spans="1:26" ht="15.75" customHeight="1">
      <c r="A120" s="282"/>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row>
    <row r="121" spans="1:26" ht="15.75" customHeight="1">
      <c r="A121" s="282"/>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row>
    <row r="122" spans="1:26" ht="15.75" customHeight="1">
      <c r="A122" s="282"/>
      <c r="B122" s="282"/>
      <c r="C122" s="282"/>
      <c r="D122" s="282"/>
      <c r="E122" s="282"/>
      <c r="F122" s="282"/>
      <c r="G122" s="282"/>
      <c r="H122" s="282"/>
      <c r="I122" s="282"/>
      <c r="J122" s="282"/>
      <c r="K122" s="282"/>
      <c r="L122" s="282"/>
      <c r="M122" s="282"/>
      <c r="N122" s="282"/>
      <c r="O122" s="282"/>
      <c r="P122" s="282"/>
      <c r="Q122" s="282"/>
      <c r="R122" s="282"/>
      <c r="S122" s="282"/>
      <c r="T122" s="282"/>
      <c r="U122" s="282"/>
      <c r="V122" s="282"/>
      <c r="W122" s="282"/>
      <c r="X122" s="282"/>
      <c r="Y122" s="282"/>
      <c r="Z122" s="282"/>
    </row>
    <row r="123" spans="1:26" ht="15.75" customHeight="1">
      <c r="A123" s="282"/>
      <c r="B123" s="282"/>
      <c r="C123" s="282"/>
      <c r="D123" s="282"/>
      <c r="E123" s="282"/>
      <c r="F123" s="282"/>
      <c r="G123" s="282"/>
      <c r="H123" s="282"/>
      <c r="I123" s="282"/>
      <c r="J123" s="282"/>
      <c r="K123" s="282"/>
      <c r="L123" s="282"/>
      <c r="M123" s="282"/>
      <c r="N123" s="282"/>
      <c r="O123" s="282"/>
      <c r="P123" s="282"/>
      <c r="Q123" s="282"/>
      <c r="R123" s="282"/>
      <c r="S123" s="282"/>
      <c r="T123" s="282"/>
      <c r="U123" s="282"/>
      <c r="V123" s="282"/>
      <c r="W123" s="282"/>
      <c r="X123" s="282"/>
      <c r="Y123" s="282"/>
      <c r="Z123" s="282"/>
    </row>
    <row r="124" spans="1:26" ht="15.75" customHeight="1">
      <c r="A124" s="282"/>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row>
    <row r="125" spans="1:26" ht="15.75" customHeight="1">
      <c r="A125" s="282"/>
      <c r="B125" s="282"/>
      <c r="C125" s="282"/>
      <c r="D125" s="282"/>
      <c r="E125" s="282"/>
      <c r="F125" s="282"/>
      <c r="G125" s="282"/>
      <c r="H125" s="282"/>
      <c r="I125" s="282"/>
      <c r="J125" s="282"/>
      <c r="K125" s="282"/>
      <c r="L125" s="282"/>
      <c r="M125" s="282"/>
      <c r="N125" s="282"/>
      <c r="O125" s="282"/>
      <c r="P125" s="282"/>
      <c r="Q125" s="282"/>
      <c r="R125" s="282"/>
      <c r="S125" s="282"/>
      <c r="T125" s="282"/>
      <c r="U125" s="282"/>
      <c r="V125" s="282"/>
      <c r="W125" s="282"/>
      <c r="X125" s="282"/>
      <c r="Y125" s="282"/>
      <c r="Z125" s="282"/>
    </row>
    <row r="126" spans="1:26" ht="15.75" customHeight="1">
      <c r="A126" s="282"/>
      <c r="B126" s="282"/>
      <c r="C126" s="282"/>
      <c r="D126" s="282"/>
      <c r="E126" s="282"/>
      <c r="F126" s="282"/>
      <c r="G126" s="282"/>
      <c r="H126" s="282"/>
      <c r="I126" s="282"/>
      <c r="J126" s="282"/>
      <c r="K126" s="282"/>
      <c r="L126" s="282"/>
      <c r="M126" s="282"/>
      <c r="N126" s="282"/>
      <c r="O126" s="282"/>
      <c r="P126" s="282"/>
      <c r="Q126" s="282"/>
      <c r="R126" s="282"/>
      <c r="S126" s="282"/>
      <c r="T126" s="282"/>
      <c r="U126" s="282"/>
      <c r="V126" s="282"/>
      <c r="W126" s="282"/>
      <c r="X126" s="282"/>
      <c r="Y126" s="282"/>
      <c r="Z126" s="282"/>
    </row>
    <row r="127" spans="1:26" ht="15.75" customHeight="1">
      <c r="A127" s="282"/>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row>
    <row r="128" spans="1:26" ht="15.75" customHeight="1">
      <c r="A128" s="282"/>
      <c r="B128" s="282"/>
      <c r="C128" s="282"/>
      <c r="D128" s="282"/>
      <c r="E128" s="282"/>
      <c r="F128" s="282"/>
      <c r="G128" s="282"/>
      <c r="H128" s="282"/>
      <c r="I128" s="282"/>
      <c r="J128" s="282"/>
      <c r="K128" s="282"/>
      <c r="L128" s="282"/>
      <c r="M128" s="282"/>
      <c r="N128" s="282"/>
      <c r="O128" s="282"/>
      <c r="P128" s="282"/>
      <c r="Q128" s="282"/>
      <c r="R128" s="282"/>
      <c r="S128" s="282"/>
      <c r="T128" s="282"/>
      <c r="U128" s="282"/>
      <c r="V128" s="282"/>
      <c r="W128" s="282"/>
      <c r="X128" s="282"/>
      <c r="Y128" s="282"/>
      <c r="Z128" s="282"/>
    </row>
    <row r="129" spans="1:26" ht="15.75" customHeight="1">
      <c r="A129" s="282"/>
      <c r="B129" s="282"/>
      <c r="C129" s="282"/>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row>
    <row r="130" spans="1:26" ht="15.75" customHeight="1">
      <c r="A130" s="282"/>
      <c r="B130" s="282"/>
      <c r="C130" s="282"/>
      <c r="D130" s="282"/>
      <c r="E130" s="282"/>
      <c r="F130" s="282"/>
      <c r="G130" s="282"/>
      <c r="H130" s="282"/>
      <c r="I130" s="282"/>
      <c r="J130" s="282"/>
      <c r="K130" s="282"/>
      <c r="L130" s="282"/>
      <c r="M130" s="282"/>
      <c r="N130" s="282"/>
      <c r="O130" s="282"/>
      <c r="P130" s="282"/>
      <c r="Q130" s="282"/>
      <c r="R130" s="282"/>
      <c r="S130" s="282"/>
      <c r="T130" s="282"/>
      <c r="U130" s="282"/>
      <c r="V130" s="282"/>
      <c r="W130" s="282"/>
      <c r="X130" s="282"/>
      <c r="Y130" s="282"/>
      <c r="Z130" s="282"/>
    </row>
    <row r="131" spans="1:26" ht="15.75" customHeight="1">
      <c r="A131" s="282"/>
      <c r="B131" s="282"/>
      <c r="C131" s="282"/>
      <c r="D131" s="282"/>
      <c r="E131" s="282"/>
      <c r="F131" s="282"/>
      <c r="G131" s="282"/>
      <c r="H131" s="282"/>
      <c r="I131" s="282"/>
      <c r="J131" s="282"/>
      <c r="K131" s="282"/>
      <c r="L131" s="282"/>
      <c r="M131" s="282"/>
      <c r="N131" s="282"/>
      <c r="O131" s="282"/>
      <c r="P131" s="282"/>
      <c r="Q131" s="282"/>
      <c r="R131" s="282"/>
      <c r="S131" s="282"/>
      <c r="T131" s="282"/>
      <c r="U131" s="282"/>
      <c r="V131" s="282"/>
      <c r="W131" s="282"/>
      <c r="X131" s="282"/>
      <c r="Y131" s="282"/>
      <c r="Z131" s="282"/>
    </row>
    <row r="132" spans="1:26" ht="15.75" customHeight="1">
      <c r="A132" s="282"/>
      <c r="B132" s="282"/>
      <c r="C132" s="282"/>
      <c r="D132" s="282"/>
      <c r="E132" s="282"/>
      <c r="F132" s="282"/>
      <c r="G132" s="282"/>
      <c r="H132" s="282"/>
      <c r="I132" s="282"/>
      <c r="J132" s="282"/>
      <c r="K132" s="282"/>
      <c r="L132" s="282"/>
      <c r="M132" s="282"/>
      <c r="N132" s="282"/>
      <c r="O132" s="282"/>
      <c r="P132" s="282"/>
      <c r="Q132" s="282"/>
      <c r="R132" s="282"/>
      <c r="S132" s="282"/>
      <c r="T132" s="282"/>
      <c r="U132" s="282"/>
      <c r="V132" s="282"/>
      <c r="W132" s="282"/>
      <c r="X132" s="282"/>
      <c r="Y132" s="282"/>
      <c r="Z132" s="282"/>
    </row>
    <row r="133" spans="1:26" ht="15.75" customHeight="1">
      <c r="A133" s="282"/>
      <c r="B133" s="282"/>
      <c r="C133" s="282"/>
      <c r="D133" s="282"/>
      <c r="E133" s="282"/>
      <c r="F133" s="282"/>
      <c r="G133" s="282"/>
      <c r="H133" s="282"/>
      <c r="I133" s="282"/>
      <c r="J133" s="282"/>
      <c r="K133" s="282"/>
      <c r="L133" s="282"/>
      <c r="M133" s="282"/>
      <c r="N133" s="282"/>
      <c r="O133" s="282"/>
      <c r="P133" s="282"/>
      <c r="Q133" s="282"/>
      <c r="R133" s="282"/>
      <c r="S133" s="282"/>
      <c r="T133" s="282"/>
      <c r="U133" s="282"/>
      <c r="V133" s="282"/>
      <c r="W133" s="282"/>
      <c r="X133" s="282"/>
      <c r="Y133" s="282"/>
      <c r="Z133" s="282"/>
    </row>
    <row r="134" spans="1:26" ht="15.75" customHeight="1">
      <c r="A134" s="282"/>
      <c r="B134" s="282"/>
      <c r="C134" s="282"/>
      <c r="D134" s="282"/>
      <c r="E134" s="282"/>
      <c r="F134" s="282"/>
      <c r="G134" s="282"/>
      <c r="H134" s="282"/>
      <c r="I134" s="282"/>
      <c r="J134" s="282"/>
      <c r="K134" s="282"/>
      <c r="L134" s="282"/>
      <c r="M134" s="282"/>
      <c r="N134" s="282"/>
      <c r="O134" s="282"/>
      <c r="P134" s="282"/>
      <c r="Q134" s="282"/>
      <c r="R134" s="282"/>
      <c r="S134" s="282"/>
      <c r="T134" s="282"/>
      <c r="U134" s="282"/>
      <c r="V134" s="282"/>
      <c r="W134" s="282"/>
      <c r="X134" s="282"/>
      <c r="Y134" s="282"/>
      <c r="Z134" s="282"/>
    </row>
    <row r="135" spans="1:26" ht="15.75" customHeight="1">
      <c r="A135" s="282"/>
      <c r="B135" s="28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row>
    <row r="136" spans="1:26" ht="15.75" customHeight="1">
      <c r="A136" s="282"/>
      <c r="B136" s="282"/>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row>
    <row r="137" spans="1:26" ht="15.75" customHeight="1">
      <c r="A137" s="282"/>
      <c r="B137" s="282"/>
      <c r="C137" s="282"/>
      <c r="D137" s="282"/>
      <c r="E137" s="282"/>
      <c r="F137" s="282"/>
      <c r="G137" s="282"/>
      <c r="H137" s="282"/>
      <c r="I137" s="282"/>
      <c r="J137" s="282"/>
      <c r="K137" s="282"/>
      <c r="L137" s="282"/>
      <c r="M137" s="282"/>
      <c r="N137" s="282"/>
      <c r="O137" s="282"/>
      <c r="P137" s="282"/>
      <c r="Q137" s="282"/>
      <c r="R137" s="282"/>
      <c r="S137" s="282"/>
      <c r="T137" s="282"/>
      <c r="U137" s="282"/>
      <c r="V137" s="282"/>
      <c r="W137" s="282"/>
      <c r="X137" s="282"/>
      <c r="Y137" s="282"/>
      <c r="Z137" s="282"/>
    </row>
    <row r="138" spans="1:26" ht="15.75" customHeight="1">
      <c r="A138" s="282"/>
      <c r="B138" s="282"/>
      <c r="C138" s="282"/>
      <c r="D138" s="282"/>
      <c r="E138" s="282"/>
      <c r="F138" s="282"/>
      <c r="G138" s="282"/>
      <c r="H138" s="282"/>
      <c r="I138" s="282"/>
      <c r="J138" s="282"/>
      <c r="K138" s="282"/>
      <c r="L138" s="282"/>
      <c r="M138" s="282"/>
      <c r="N138" s="282"/>
      <c r="O138" s="282"/>
      <c r="P138" s="282"/>
      <c r="Q138" s="282"/>
      <c r="R138" s="282"/>
      <c r="S138" s="282"/>
      <c r="T138" s="282"/>
      <c r="U138" s="282"/>
      <c r="V138" s="282"/>
      <c r="W138" s="282"/>
      <c r="X138" s="282"/>
      <c r="Y138" s="282"/>
      <c r="Z138" s="282"/>
    </row>
    <row r="139" spans="1:26" ht="15.75" customHeight="1">
      <c r="A139" s="282"/>
      <c r="B139" s="282"/>
      <c r="C139" s="282"/>
      <c r="D139" s="282"/>
      <c r="E139" s="282"/>
      <c r="F139" s="282"/>
      <c r="G139" s="282"/>
      <c r="H139" s="282"/>
      <c r="I139" s="282"/>
      <c r="J139" s="282"/>
      <c r="K139" s="282"/>
      <c r="L139" s="282"/>
      <c r="M139" s="282"/>
      <c r="N139" s="282"/>
      <c r="O139" s="282"/>
      <c r="P139" s="282"/>
      <c r="Q139" s="282"/>
      <c r="R139" s="282"/>
      <c r="S139" s="282"/>
      <c r="T139" s="282"/>
      <c r="U139" s="282"/>
      <c r="V139" s="282"/>
      <c r="W139" s="282"/>
      <c r="X139" s="282"/>
      <c r="Y139" s="282"/>
      <c r="Z139" s="282"/>
    </row>
    <row r="140" spans="1:26" ht="15.75" customHeight="1">
      <c r="A140" s="282"/>
      <c r="B140" s="282"/>
      <c r="C140" s="282"/>
      <c r="D140" s="282"/>
      <c r="E140" s="282"/>
      <c r="F140" s="282"/>
      <c r="G140" s="282"/>
      <c r="H140" s="282"/>
      <c r="I140" s="282"/>
      <c r="J140" s="282"/>
      <c r="K140" s="282"/>
      <c r="L140" s="282"/>
      <c r="M140" s="282"/>
      <c r="N140" s="282"/>
      <c r="O140" s="282"/>
      <c r="P140" s="282"/>
      <c r="Q140" s="282"/>
      <c r="R140" s="282"/>
      <c r="S140" s="282"/>
      <c r="T140" s="282"/>
      <c r="U140" s="282"/>
      <c r="V140" s="282"/>
      <c r="W140" s="282"/>
      <c r="X140" s="282"/>
      <c r="Y140" s="282"/>
      <c r="Z140" s="282"/>
    </row>
    <row r="141" spans="1:26" ht="15.75" customHeight="1">
      <c r="A141" s="282"/>
      <c r="B141" s="282"/>
      <c r="C141" s="282"/>
      <c r="D141" s="282"/>
      <c r="E141" s="282"/>
      <c r="F141" s="282"/>
      <c r="G141" s="282"/>
      <c r="H141" s="282"/>
      <c r="I141" s="282"/>
      <c r="J141" s="282"/>
      <c r="K141" s="282"/>
      <c r="L141" s="282"/>
      <c r="M141" s="282"/>
      <c r="N141" s="282"/>
      <c r="O141" s="282"/>
      <c r="P141" s="282"/>
      <c r="Q141" s="282"/>
      <c r="R141" s="282"/>
      <c r="S141" s="282"/>
      <c r="T141" s="282"/>
      <c r="U141" s="282"/>
      <c r="V141" s="282"/>
      <c r="W141" s="282"/>
      <c r="X141" s="282"/>
      <c r="Y141" s="282"/>
      <c r="Z141" s="282"/>
    </row>
    <row r="142" spans="1:26" ht="15.75" customHeight="1">
      <c r="A142" s="282"/>
      <c r="B142" s="282"/>
      <c r="C142" s="282"/>
      <c r="D142" s="282"/>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row>
    <row r="143" spans="1:26" ht="15.75" customHeight="1">
      <c r="A143" s="282"/>
      <c r="B143" s="282"/>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row>
    <row r="144" spans="1:26" ht="15.75" customHeight="1">
      <c r="A144" s="282"/>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row>
    <row r="145" spans="1:26" ht="15.75" customHeight="1">
      <c r="A145" s="282"/>
      <c r="B145" s="282"/>
      <c r="C145" s="282"/>
      <c r="D145" s="282"/>
      <c r="E145" s="282"/>
      <c r="F145" s="282"/>
      <c r="G145" s="282"/>
      <c r="H145" s="282"/>
      <c r="I145" s="282"/>
      <c r="J145" s="282"/>
      <c r="K145" s="282"/>
      <c r="L145" s="282"/>
      <c r="M145" s="282"/>
      <c r="N145" s="282"/>
      <c r="O145" s="282"/>
      <c r="P145" s="282"/>
      <c r="Q145" s="282"/>
      <c r="R145" s="282"/>
      <c r="S145" s="282"/>
      <c r="T145" s="282"/>
      <c r="U145" s="282"/>
      <c r="V145" s="282"/>
      <c r="W145" s="282"/>
      <c r="X145" s="282"/>
      <c r="Y145" s="282"/>
      <c r="Z145" s="282"/>
    </row>
    <row r="146" spans="1:26" ht="15.75" customHeight="1">
      <c r="A146" s="282"/>
      <c r="B146" s="282"/>
      <c r="C146" s="282"/>
      <c r="D146" s="282"/>
      <c r="E146" s="282"/>
      <c r="F146" s="282"/>
      <c r="G146" s="282"/>
      <c r="H146" s="282"/>
      <c r="I146" s="282"/>
      <c r="J146" s="282"/>
      <c r="K146" s="282"/>
      <c r="L146" s="282"/>
      <c r="M146" s="282"/>
      <c r="N146" s="282"/>
      <c r="O146" s="282"/>
      <c r="P146" s="282"/>
      <c r="Q146" s="282"/>
      <c r="R146" s="282"/>
      <c r="S146" s="282"/>
      <c r="T146" s="282"/>
      <c r="U146" s="282"/>
      <c r="V146" s="282"/>
      <c r="W146" s="282"/>
      <c r="X146" s="282"/>
      <c r="Y146" s="282"/>
      <c r="Z146" s="282"/>
    </row>
    <row r="147" spans="1:26" ht="15.75" customHeight="1">
      <c r="A147" s="282"/>
      <c r="B147" s="282"/>
      <c r="C147" s="282"/>
      <c r="D147" s="282"/>
      <c r="E147" s="282"/>
      <c r="F147" s="282"/>
      <c r="G147" s="282"/>
      <c r="H147" s="282"/>
      <c r="I147" s="282"/>
      <c r="J147" s="282"/>
      <c r="K147" s="282"/>
      <c r="L147" s="282"/>
      <c r="M147" s="282"/>
      <c r="N147" s="282"/>
      <c r="O147" s="282"/>
      <c r="P147" s="282"/>
      <c r="Q147" s="282"/>
      <c r="R147" s="282"/>
      <c r="S147" s="282"/>
      <c r="T147" s="282"/>
      <c r="U147" s="282"/>
      <c r="V147" s="282"/>
      <c r="W147" s="282"/>
      <c r="X147" s="282"/>
      <c r="Y147" s="282"/>
      <c r="Z147" s="282"/>
    </row>
    <row r="148" spans="1:26" ht="15.75" customHeight="1">
      <c r="A148" s="282"/>
      <c r="B148" s="282"/>
      <c r="C148" s="282"/>
      <c r="D148" s="282"/>
      <c r="E148" s="282"/>
      <c r="F148" s="282"/>
      <c r="G148" s="282"/>
      <c r="H148" s="282"/>
      <c r="I148" s="282"/>
      <c r="J148" s="282"/>
      <c r="K148" s="282"/>
      <c r="L148" s="282"/>
      <c r="M148" s="282"/>
      <c r="N148" s="282"/>
      <c r="O148" s="282"/>
      <c r="P148" s="282"/>
      <c r="Q148" s="282"/>
      <c r="R148" s="282"/>
      <c r="S148" s="282"/>
      <c r="T148" s="282"/>
      <c r="U148" s="282"/>
      <c r="V148" s="282"/>
      <c r="W148" s="282"/>
      <c r="X148" s="282"/>
      <c r="Y148" s="282"/>
      <c r="Z148" s="282"/>
    </row>
    <row r="149" spans="1:26" ht="15.75" customHeight="1">
      <c r="A149" s="282"/>
      <c r="B149" s="282"/>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row>
    <row r="150" spans="1:26" ht="15.75" customHeight="1">
      <c r="A150" s="282"/>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row>
    <row r="151" spans="1:26" ht="15.75" customHeight="1">
      <c r="A151" s="282"/>
      <c r="B151" s="282"/>
      <c r="C151" s="282"/>
      <c r="D151" s="282"/>
      <c r="E151" s="282"/>
      <c r="F151" s="282"/>
      <c r="G151" s="282"/>
      <c r="H151" s="282"/>
      <c r="I151" s="282"/>
      <c r="J151" s="282"/>
      <c r="K151" s="282"/>
      <c r="L151" s="282"/>
      <c r="M151" s="282"/>
      <c r="N151" s="282"/>
      <c r="O151" s="282"/>
      <c r="P151" s="282"/>
      <c r="Q151" s="282"/>
      <c r="R151" s="282"/>
      <c r="S151" s="282"/>
      <c r="T151" s="282"/>
      <c r="U151" s="282"/>
      <c r="V151" s="282"/>
      <c r="W151" s="282"/>
      <c r="X151" s="282"/>
      <c r="Y151" s="282"/>
      <c r="Z151" s="282"/>
    </row>
    <row r="152" spans="1:26" ht="15.75" customHeight="1">
      <c r="A152" s="282"/>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row>
    <row r="153" spans="1:26" ht="15.75" customHeight="1">
      <c r="A153" s="282"/>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row>
    <row r="154" spans="1:26" ht="15.75" customHeight="1">
      <c r="A154" s="282"/>
      <c r="B154" s="282"/>
      <c r="C154" s="282"/>
      <c r="D154" s="282"/>
      <c r="E154" s="282"/>
      <c r="F154" s="282"/>
      <c r="G154" s="282"/>
      <c r="H154" s="282"/>
      <c r="I154" s="282"/>
      <c r="J154" s="282"/>
      <c r="K154" s="282"/>
      <c r="L154" s="282"/>
      <c r="M154" s="282"/>
      <c r="N154" s="282"/>
      <c r="O154" s="282"/>
      <c r="P154" s="282"/>
      <c r="Q154" s="282"/>
      <c r="R154" s="282"/>
      <c r="S154" s="282"/>
      <c r="T154" s="282"/>
      <c r="U154" s="282"/>
      <c r="V154" s="282"/>
      <c r="W154" s="282"/>
      <c r="X154" s="282"/>
      <c r="Y154" s="282"/>
      <c r="Z154" s="282"/>
    </row>
    <row r="155" spans="1:26" ht="15.75" customHeight="1">
      <c r="A155" s="282"/>
      <c r="B155" s="282"/>
      <c r="C155" s="282"/>
      <c r="D155" s="282"/>
      <c r="E155" s="282"/>
      <c r="F155" s="282"/>
      <c r="G155" s="282"/>
      <c r="H155" s="282"/>
      <c r="I155" s="282"/>
      <c r="J155" s="282"/>
      <c r="K155" s="282"/>
      <c r="L155" s="282"/>
      <c r="M155" s="282"/>
      <c r="N155" s="282"/>
      <c r="O155" s="282"/>
      <c r="P155" s="282"/>
      <c r="Q155" s="282"/>
      <c r="R155" s="282"/>
      <c r="S155" s="282"/>
      <c r="T155" s="282"/>
      <c r="U155" s="282"/>
      <c r="V155" s="282"/>
      <c r="W155" s="282"/>
      <c r="X155" s="282"/>
      <c r="Y155" s="282"/>
      <c r="Z155" s="282"/>
    </row>
    <row r="156" spans="1:26" ht="15.75" customHeight="1">
      <c r="A156" s="282"/>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row>
    <row r="157" spans="1:26" ht="15.75" customHeight="1">
      <c r="A157" s="282"/>
      <c r="B157" s="282"/>
      <c r="C157" s="282"/>
      <c r="D157" s="282"/>
      <c r="E157" s="282"/>
      <c r="F157" s="282"/>
      <c r="G157" s="282"/>
      <c r="H157" s="282"/>
      <c r="I157" s="282"/>
      <c r="J157" s="282"/>
      <c r="K157" s="282"/>
      <c r="L157" s="282"/>
      <c r="M157" s="282"/>
      <c r="N157" s="282"/>
      <c r="O157" s="282"/>
      <c r="P157" s="282"/>
      <c r="Q157" s="282"/>
      <c r="R157" s="282"/>
      <c r="S157" s="282"/>
      <c r="T157" s="282"/>
      <c r="U157" s="282"/>
      <c r="V157" s="282"/>
      <c r="W157" s="282"/>
      <c r="X157" s="282"/>
      <c r="Y157" s="282"/>
      <c r="Z157" s="282"/>
    </row>
    <row r="158" spans="1:26" ht="15.75" customHeight="1">
      <c r="A158" s="282"/>
      <c r="B158" s="282"/>
      <c r="C158" s="282"/>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row>
    <row r="159" spans="1:26" ht="15.75" customHeight="1">
      <c r="A159" s="282"/>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row>
    <row r="160" spans="1:26" ht="15.75" customHeight="1">
      <c r="A160" s="282"/>
      <c r="B160" s="282"/>
      <c r="C160" s="282"/>
      <c r="D160" s="282"/>
      <c r="E160" s="282"/>
      <c r="F160" s="282"/>
      <c r="G160" s="282"/>
      <c r="H160" s="282"/>
      <c r="I160" s="282"/>
      <c r="J160" s="282"/>
      <c r="K160" s="282"/>
      <c r="L160" s="282"/>
      <c r="M160" s="282"/>
      <c r="N160" s="282"/>
      <c r="O160" s="282"/>
      <c r="P160" s="282"/>
      <c r="Q160" s="282"/>
      <c r="R160" s="282"/>
      <c r="S160" s="282"/>
      <c r="T160" s="282"/>
      <c r="U160" s="282"/>
      <c r="V160" s="282"/>
      <c r="W160" s="282"/>
      <c r="X160" s="282"/>
      <c r="Y160" s="282"/>
      <c r="Z160" s="282"/>
    </row>
    <row r="161" spans="1:26" ht="15.75" customHeight="1">
      <c r="A161" s="282"/>
      <c r="B161" s="282"/>
      <c r="C161" s="282"/>
      <c r="D161" s="282"/>
      <c r="E161" s="282"/>
      <c r="F161" s="282"/>
      <c r="G161" s="282"/>
      <c r="H161" s="282"/>
      <c r="I161" s="282"/>
      <c r="J161" s="282"/>
      <c r="K161" s="282"/>
      <c r="L161" s="282"/>
      <c r="M161" s="282"/>
      <c r="N161" s="282"/>
      <c r="O161" s="282"/>
      <c r="P161" s="282"/>
      <c r="Q161" s="282"/>
      <c r="R161" s="282"/>
      <c r="S161" s="282"/>
      <c r="T161" s="282"/>
      <c r="U161" s="282"/>
      <c r="V161" s="282"/>
      <c r="W161" s="282"/>
      <c r="X161" s="282"/>
      <c r="Y161" s="282"/>
      <c r="Z161" s="282"/>
    </row>
    <row r="162" spans="1:26" ht="15.75" customHeight="1">
      <c r="A162" s="282"/>
      <c r="B162" s="282"/>
      <c r="C162" s="282"/>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row>
    <row r="163" spans="1:26" ht="15.75" customHeight="1">
      <c r="A163" s="282"/>
      <c r="B163" s="282"/>
      <c r="C163" s="282"/>
      <c r="D163" s="282"/>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row>
    <row r="164" spans="1:26" ht="15.75" customHeight="1">
      <c r="A164" s="282"/>
      <c r="B164" s="282"/>
      <c r="C164" s="282"/>
      <c r="D164" s="282"/>
      <c r="E164" s="282"/>
      <c r="F164" s="282"/>
      <c r="G164" s="282"/>
      <c r="H164" s="282"/>
      <c r="I164" s="282"/>
      <c r="J164" s="282"/>
      <c r="K164" s="282"/>
      <c r="L164" s="282"/>
      <c r="M164" s="282"/>
      <c r="N164" s="282"/>
      <c r="O164" s="282"/>
      <c r="P164" s="282"/>
      <c r="Q164" s="282"/>
      <c r="R164" s="282"/>
      <c r="S164" s="282"/>
      <c r="T164" s="282"/>
      <c r="U164" s="282"/>
      <c r="V164" s="282"/>
      <c r="W164" s="282"/>
      <c r="X164" s="282"/>
      <c r="Y164" s="282"/>
      <c r="Z164" s="282"/>
    </row>
    <row r="165" spans="1:26" ht="15.75" customHeight="1">
      <c r="A165" s="282"/>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row>
    <row r="166" spans="1:26" ht="15.75" customHeight="1">
      <c r="A166" s="282"/>
      <c r="B166" s="282"/>
      <c r="C166" s="282"/>
      <c r="D166" s="282"/>
      <c r="E166" s="282"/>
      <c r="F166" s="282"/>
      <c r="G166" s="282"/>
      <c r="H166" s="282"/>
      <c r="I166" s="282"/>
      <c r="J166" s="282"/>
      <c r="K166" s="282"/>
      <c r="L166" s="282"/>
      <c r="M166" s="282"/>
      <c r="N166" s="282"/>
      <c r="O166" s="282"/>
      <c r="P166" s="282"/>
      <c r="Q166" s="282"/>
      <c r="R166" s="282"/>
      <c r="S166" s="282"/>
      <c r="T166" s="282"/>
      <c r="U166" s="282"/>
      <c r="V166" s="282"/>
      <c r="W166" s="282"/>
      <c r="X166" s="282"/>
      <c r="Y166" s="282"/>
      <c r="Z166" s="282"/>
    </row>
    <row r="167" spans="1:26" ht="15.75" customHeight="1">
      <c r="A167" s="282"/>
      <c r="B167" s="282"/>
      <c r="C167" s="282"/>
      <c r="D167" s="282"/>
      <c r="E167" s="282"/>
      <c r="F167" s="282"/>
      <c r="G167" s="282"/>
      <c r="H167" s="282"/>
      <c r="I167" s="282"/>
      <c r="J167" s="282"/>
      <c r="K167" s="282"/>
      <c r="L167" s="282"/>
      <c r="M167" s="282"/>
      <c r="N167" s="282"/>
      <c r="O167" s="282"/>
      <c r="P167" s="282"/>
      <c r="Q167" s="282"/>
      <c r="R167" s="282"/>
      <c r="S167" s="282"/>
      <c r="T167" s="282"/>
      <c r="U167" s="282"/>
      <c r="V167" s="282"/>
      <c r="W167" s="282"/>
      <c r="X167" s="282"/>
      <c r="Y167" s="282"/>
      <c r="Z167" s="282"/>
    </row>
    <row r="168" spans="1:26" ht="15.75" customHeight="1">
      <c r="A168" s="282"/>
      <c r="B168" s="282"/>
      <c r="C168" s="282"/>
      <c r="D168" s="282"/>
      <c r="E168" s="282"/>
      <c r="F168" s="282"/>
      <c r="G168" s="282"/>
      <c r="H168" s="282"/>
      <c r="I168" s="282"/>
      <c r="J168" s="282"/>
      <c r="K168" s="282"/>
      <c r="L168" s="282"/>
      <c r="M168" s="282"/>
      <c r="N168" s="282"/>
      <c r="O168" s="282"/>
      <c r="P168" s="282"/>
      <c r="Q168" s="282"/>
      <c r="R168" s="282"/>
      <c r="S168" s="282"/>
      <c r="T168" s="282"/>
      <c r="U168" s="282"/>
      <c r="V168" s="282"/>
      <c r="W168" s="282"/>
      <c r="X168" s="282"/>
      <c r="Y168" s="282"/>
      <c r="Z168" s="282"/>
    </row>
    <row r="169" spans="1:26" ht="15.75" customHeight="1">
      <c r="A169" s="282"/>
      <c r="B169" s="282"/>
      <c r="C169" s="282"/>
      <c r="D169" s="282"/>
      <c r="E169" s="282"/>
      <c r="F169" s="282"/>
      <c r="G169" s="282"/>
      <c r="H169" s="282"/>
      <c r="I169" s="282"/>
      <c r="J169" s="282"/>
      <c r="K169" s="282"/>
      <c r="L169" s="282"/>
      <c r="M169" s="282"/>
      <c r="N169" s="282"/>
      <c r="O169" s="282"/>
      <c r="P169" s="282"/>
      <c r="Q169" s="282"/>
      <c r="R169" s="282"/>
      <c r="S169" s="282"/>
      <c r="T169" s="282"/>
      <c r="U169" s="282"/>
      <c r="V169" s="282"/>
      <c r="W169" s="282"/>
      <c r="X169" s="282"/>
      <c r="Y169" s="282"/>
      <c r="Z169" s="282"/>
    </row>
    <row r="170" spans="1:26" ht="15.75" customHeight="1">
      <c r="A170" s="282"/>
      <c r="B170" s="282"/>
      <c r="C170" s="282"/>
      <c r="D170" s="282"/>
      <c r="E170" s="282"/>
      <c r="F170" s="282"/>
      <c r="G170" s="282"/>
      <c r="H170" s="282"/>
      <c r="I170" s="282"/>
      <c r="J170" s="282"/>
      <c r="K170" s="282"/>
      <c r="L170" s="282"/>
      <c r="M170" s="282"/>
      <c r="N170" s="282"/>
      <c r="O170" s="282"/>
      <c r="P170" s="282"/>
      <c r="Q170" s="282"/>
      <c r="R170" s="282"/>
      <c r="S170" s="282"/>
      <c r="T170" s="282"/>
      <c r="U170" s="282"/>
      <c r="V170" s="282"/>
      <c r="W170" s="282"/>
      <c r="X170" s="282"/>
      <c r="Y170" s="282"/>
      <c r="Z170" s="282"/>
    </row>
    <row r="171" spans="1:26" ht="15.75" customHeight="1">
      <c r="A171" s="282"/>
      <c r="B171" s="282"/>
      <c r="C171" s="282"/>
      <c r="D171" s="282"/>
      <c r="E171" s="282"/>
      <c r="F171" s="282"/>
      <c r="G171" s="282"/>
      <c r="H171" s="282"/>
      <c r="I171" s="282"/>
      <c r="J171" s="282"/>
      <c r="K171" s="282"/>
      <c r="L171" s="282"/>
      <c r="M171" s="282"/>
      <c r="N171" s="282"/>
      <c r="O171" s="282"/>
      <c r="P171" s="282"/>
      <c r="Q171" s="282"/>
      <c r="R171" s="282"/>
      <c r="S171" s="282"/>
      <c r="T171" s="282"/>
      <c r="U171" s="282"/>
      <c r="V171" s="282"/>
      <c r="W171" s="282"/>
      <c r="X171" s="282"/>
      <c r="Y171" s="282"/>
      <c r="Z171" s="282"/>
    </row>
    <row r="172" spans="1:26" ht="15.75" customHeight="1">
      <c r="A172" s="282"/>
      <c r="B172" s="282"/>
      <c r="C172" s="282"/>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row>
    <row r="173" spans="1:26" ht="15.75" customHeight="1">
      <c r="A173" s="282"/>
      <c r="B173" s="282"/>
      <c r="C173" s="282"/>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row>
    <row r="174" spans="1:26" ht="15.75" customHeight="1">
      <c r="A174" s="282"/>
      <c r="B174" s="282"/>
      <c r="C174" s="282"/>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row>
    <row r="175" spans="1:26" ht="15.75" customHeight="1">
      <c r="A175" s="282"/>
      <c r="B175" s="282"/>
      <c r="C175" s="282"/>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row>
    <row r="176" spans="1:26" ht="15.75" customHeight="1">
      <c r="A176" s="282"/>
      <c r="B176" s="282"/>
      <c r="C176" s="282"/>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row>
    <row r="177" spans="1:26" ht="15.75" customHeight="1">
      <c r="A177" s="282"/>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row>
    <row r="178" spans="1:26" ht="15.75" customHeight="1">
      <c r="A178" s="282"/>
      <c r="B178" s="282"/>
      <c r="C178" s="282"/>
      <c r="D178" s="282"/>
      <c r="E178" s="282"/>
      <c r="F178" s="282"/>
      <c r="G178" s="282"/>
      <c r="H178" s="282"/>
      <c r="I178" s="282"/>
      <c r="J178" s="282"/>
      <c r="K178" s="282"/>
      <c r="L178" s="282"/>
      <c r="M178" s="282"/>
      <c r="N178" s="282"/>
      <c r="O178" s="282"/>
      <c r="P178" s="282"/>
      <c r="Q178" s="282"/>
      <c r="R178" s="282"/>
      <c r="S178" s="282"/>
      <c r="T178" s="282"/>
      <c r="U178" s="282"/>
      <c r="V178" s="282"/>
      <c r="W178" s="282"/>
      <c r="X178" s="282"/>
      <c r="Y178" s="282"/>
      <c r="Z178" s="282"/>
    </row>
    <row r="179" spans="1:26" ht="15.75" customHeight="1">
      <c r="A179" s="282"/>
      <c r="B179" s="282"/>
      <c r="C179" s="282"/>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row>
    <row r="180" spans="1:26" ht="15.75" customHeight="1">
      <c r="A180" s="282"/>
      <c r="B180" s="282"/>
      <c r="C180" s="282"/>
      <c r="D180" s="282"/>
      <c r="E180" s="282"/>
      <c r="F180" s="282"/>
      <c r="G180" s="282"/>
      <c r="H180" s="282"/>
      <c r="I180" s="282"/>
      <c r="J180" s="282"/>
      <c r="K180" s="282"/>
      <c r="L180" s="282"/>
      <c r="M180" s="282"/>
      <c r="N180" s="282"/>
      <c r="O180" s="282"/>
      <c r="P180" s="282"/>
      <c r="Q180" s="282"/>
      <c r="R180" s="282"/>
      <c r="S180" s="282"/>
      <c r="T180" s="282"/>
      <c r="U180" s="282"/>
      <c r="V180" s="282"/>
      <c r="W180" s="282"/>
      <c r="X180" s="282"/>
      <c r="Y180" s="282"/>
      <c r="Z180" s="282"/>
    </row>
    <row r="181" spans="1:26" ht="15.75" customHeight="1">
      <c r="A181" s="282"/>
      <c r="B181" s="282"/>
      <c r="C181" s="282"/>
      <c r="D181" s="282"/>
      <c r="E181" s="282"/>
      <c r="F181" s="282"/>
      <c r="G181" s="282"/>
      <c r="H181" s="282"/>
      <c r="I181" s="282"/>
      <c r="J181" s="282"/>
      <c r="K181" s="282"/>
      <c r="L181" s="282"/>
      <c r="M181" s="282"/>
      <c r="N181" s="282"/>
      <c r="O181" s="282"/>
      <c r="P181" s="282"/>
      <c r="Q181" s="282"/>
      <c r="R181" s="282"/>
      <c r="S181" s="282"/>
      <c r="T181" s="282"/>
      <c r="U181" s="282"/>
      <c r="V181" s="282"/>
      <c r="W181" s="282"/>
      <c r="X181" s="282"/>
      <c r="Y181" s="282"/>
      <c r="Z181" s="282"/>
    </row>
    <row r="182" spans="1:26" ht="15.75" customHeight="1">
      <c r="A182" s="282"/>
      <c r="B182" s="282"/>
      <c r="C182" s="282"/>
      <c r="D182" s="282"/>
      <c r="E182" s="282"/>
      <c r="F182" s="282"/>
      <c r="G182" s="282"/>
      <c r="H182" s="282"/>
      <c r="I182" s="282"/>
      <c r="J182" s="282"/>
      <c r="K182" s="282"/>
      <c r="L182" s="282"/>
      <c r="M182" s="282"/>
      <c r="N182" s="282"/>
      <c r="O182" s="282"/>
      <c r="P182" s="282"/>
      <c r="Q182" s="282"/>
      <c r="R182" s="282"/>
      <c r="S182" s="282"/>
      <c r="T182" s="282"/>
      <c r="U182" s="282"/>
      <c r="V182" s="282"/>
      <c r="W182" s="282"/>
      <c r="X182" s="282"/>
      <c r="Y182" s="282"/>
      <c r="Z182" s="282"/>
    </row>
    <row r="183" spans="1:26" ht="15.75" customHeight="1">
      <c r="A183" s="282"/>
      <c r="B183" s="282"/>
      <c r="C183" s="282"/>
      <c r="D183" s="282"/>
      <c r="E183" s="282"/>
      <c r="F183" s="282"/>
      <c r="G183" s="282"/>
      <c r="H183" s="282"/>
      <c r="I183" s="282"/>
      <c r="J183" s="282"/>
      <c r="K183" s="282"/>
      <c r="L183" s="282"/>
      <c r="M183" s="282"/>
      <c r="N183" s="282"/>
      <c r="O183" s="282"/>
      <c r="P183" s="282"/>
      <c r="Q183" s="282"/>
      <c r="R183" s="282"/>
      <c r="S183" s="282"/>
      <c r="T183" s="282"/>
      <c r="U183" s="282"/>
      <c r="V183" s="282"/>
      <c r="W183" s="282"/>
      <c r="X183" s="282"/>
      <c r="Y183" s="282"/>
      <c r="Z183" s="282"/>
    </row>
    <row r="184" spans="1:26" ht="15.75" customHeight="1">
      <c r="A184" s="282"/>
      <c r="B184" s="282"/>
      <c r="C184" s="282"/>
      <c r="D184" s="282"/>
      <c r="E184" s="282"/>
      <c r="F184" s="282"/>
      <c r="G184" s="282"/>
      <c r="H184" s="282"/>
      <c r="I184" s="282"/>
      <c r="J184" s="282"/>
      <c r="K184" s="282"/>
      <c r="L184" s="282"/>
      <c r="M184" s="282"/>
      <c r="N184" s="282"/>
      <c r="O184" s="282"/>
      <c r="P184" s="282"/>
      <c r="Q184" s="282"/>
      <c r="R184" s="282"/>
      <c r="S184" s="282"/>
      <c r="T184" s="282"/>
      <c r="U184" s="282"/>
      <c r="V184" s="282"/>
      <c r="W184" s="282"/>
      <c r="X184" s="282"/>
      <c r="Y184" s="282"/>
      <c r="Z184" s="282"/>
    </row>
    <row r="185" spans="1:26" ht="15.75" customHeight="1">
      <c r="A185" s="282"/>
      <c r="B185" s="282"/>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row>
    <row r="186" spans="1:26" ht="15.75" customHeight="1">
      <c r="A186" s="282"/>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row>
    <row r="187" spans="1:26" ht="15.75" customHeight="1">
      <c r="A187" s="282"/>
      <c r="B187" s="282"/>
      <c r="C187" s="282"/>
      <c r="D187" s="282"/>
      <c r="E187" s="282"/>
      <c r="F187" s="282"/>
      <c r="G187" s="282"/>
      <c r="H187" s="282"/>
      <c r="I187" s="282"/>
      <c r="J187" s="282"/>
      <c r="K187" s="282"/>
      <c r="L187" s="282"/>
      <c r="M187" s="282"/>
      <c r="N187" s="282"/>
      <c r="O187" s="282"/>
      <c r="P187" s="282"/>
      <c r="Q187" s="282"/>
      <c r="R187" s="282"/>
      <c r="S187" s="282"/>
      <c r="T187" s="282"/>
      <c r="U187" s="282"/>
      <c r="V187" s="282"/>
      <c r="W187" s="282"/>
      <c r="X187" s="282"/>
      <c r="Y187" s="282"/>
      <c r="Z187" s="282"/>
    </row>
    <row r="188" spans="1:26" ht="15.75" customHeight="1">
      <c r="A188" s="282"/>
      <c r="B188" s="282"/>
      <c r="C188" s="282"/>
      <c r="D188" s="282"/>
      <c r="E188" s="282"/>
      <c r="F188" s="282"/>
      <c r="G188" s="282"/>
      <c r="H188" s="282"/>
      <c r="I188" s="282"/>
      <c r="J188" s="282"/>
      <c r="K188" s="282"/>
      <c r="L188" s="282"/>
      <c r="M188" s="282"/>
      <c r="N188" s="282"/>
      <c r="O188" s="282"/>
      <c r="P188" s="282"/>
      <c r="Q188" s="282"/>
      <c r="R188" s="282"/>
      <c r="S188" s="282"/>
      <c r="T188" s="282"/>
      <c r="U188" s="282"/>
      <c r="V188" s="282"/>
      <c r="W188" s="282"/>
      <c r="X188" s="282"/>
      <c r="Y188" s="282"/>
      <c r="Z188" s="282"/>
    </row>
    <row r="189" spans="1:26" ht="15.75" customHeight="1">
      <c r="A189" s="282"/>
      <c r="B189" s="282"/>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row>
    <row r="190" spans="1:26" ht="15.75" customHeight="1">
      <c r="A190" s="282"/>
      <c r="B190" s="282"/>
      <c r="C190" s="282"/>
      <c r="D190" s="282"/>
      <c r="E190" s="282"/>
      <c r="F190" s="282"/>
      <c r="G190" s="282"/>
      <c r="H190" s="282"/>
      <c r="I190" s="282"/>
      <c r="J190" s="282"/>
      <c r="K190" s="282"/>
      <c r="L190" s="282"/>
      <c r="M190" s="282"/>
      <c r="N190" s="282"/>
      <c r="O190" s="282"/>
      <c r="P190" s="282"/>
      <c r="Q190" s="282"/>
      <c r="R190" s="282"/>
      <c r="S190" s="282"/>
      <c r="T190" s="282"/>
      <c r="U190" s="282"/>
      <c r="V190" s="282"/>
      <c r="W190" s="282"/>
      <c r="X190" s="282"/>
      <c r="Y190" s="282"/>
      <c r="Z190" s="282"/>
    </row>
    <row r="191" spans="1:26" ht="15.75" customHeight="1">
      <c r="A191" s="282"/>
      <c r="B191" s="282"/>
      <c r="C191" s="282"/>
      <c r="D191" s="282"/>
      <c r="E191" s="282"/>
      <c r="F191" s="282"/>
      <c r="G191" s="282"/>
      <c r="H191" s="282"/>
      <c r="I191" s="282"/>
      <c r="J191" s="282"/>
      <c r="K191" s="282"/>
      <c r="L191" s="282"/>
      <c r="M191" s="282"/>
      <c r="N191" s="282"/>
      <c r="O191" s="282"/>
      <c r="P191" s="282"/>
      <c r="Q191" s="282"/>
      <c r="R191" s="282"/>
      <c r="S191" s="282"/>
      <c r="T191" s="282"/>
      <c r="U191" s="282"/>
      <c r="V191" s="282"/>
      <c r="W191" s="282"/>
      <c r="X191" s="282"/>
      <c r="Y191" s="282"/>
      <c r="Z191" s="282"/>
    </row>
    <row r="192" spans="1:26" ht="15.75" customHeight="1">
      <c r="A192" s="282"/>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row>
    <row r="193" spans="1:26" ht="15.75" customHeight="1">
      <c r="A193" s="282"/>
      <c r="B193" s="282"/>
      <c r="C193" s="282"/>
      <c r="D193" s="282"/>
      <c r="E193" s="282"/>
      <c r="F193" s="282"/>
      <c r="G193" s="282"/>
      <c r="H193" s="282"/>
      <c r="I193" s="282"/>
      <c r="J193" s="282"/>
      <c r="K193" s="282"/>
      <c r="L193" s="282"/>
      <c r="M193" s="282"/>
      <c r="N193" s="282"/>
      <c r="O193" s="282"/>
      <c r="P193" s="282"/>
      <c r="Q193" s="282"/>
      <c r="R193" s="282"/>
      <c r="S193" s="282"/>
      <c r="T193" s="282"/>
      <c r="U193" s="282"/>
      <c r="V193" s="282"/>
      <c r="W193" s="282"/>
      <c r="X193" s="282"/>
      <c r="Y193" s="282"/>
      <c r="Z193" s="282"/>
    </row>
    <row r="194" spans="1:26" ht="15.75" customHeight="1">
      <c r="A194" s="282"/>
      <c r="B194" s="282"/>
      <c r="C194" s="282"/>
      <c r="D194" s="282"/>
      <c r="E194" s="282"/>
      <c r="F194" s="282"/>
      <c r="G194" s="282"/>
      <c r="H194" s="282"/>
      <c r="I194" s="282"/>
      <c r="J194" s="282"/>
      <c r="K194" s="282"/>
      <c r="L194" s="282"/>
      <c r="M194" s="282"/>
      <c r="N194" s="282"/>
      <c r="O194" s="282"/>
      <c r="P194" s="282"/>
      <c r="Q194" s="282"/>
      <c r="R194" s="282"/>
      <c r="S194" s="282"/>
      <c r="T194" s="282"/>
      <c r="U194" s="282"/>
      <c r="V194" s="282"/>
      <c r="W194" s="282"/>
      <c r="X194" s="282"/>
      <c r="Y194" s="282"/>
      <c r="Z194" s="282"/>
    </row>
    <row r="195" spans="1:26" ht="15.75" customHeight="1">
      <c r="A195" s="282"/>
      <c r="B195" s="282"/>
      <c r="C195" s="282"/>
      <c r="D195" s="282"/>
      <c r="E195" s="282"/>
      <c r="F195" s="282"/>
      <c r="G195" s="282"/>
      <c r="H195" s="282"/>
      <c r="I195" s="282"/>
      <c r="J195" s="282"/>
      <c r="K195" s="282"/>
      <c r="L195" s="282"/>
      <c r="M195" s="282"/>
      <c r="N195" s="282"/>
      <c r="O195" s="282"/>
      <c r="P195" s="282"/>
      <c r="Q195" s="282"/>
      <c r="R195" s="282"/>
      <c r="S195" s="282"/>
      <c r="T195" s="282"/>
      <c r="U195" s="282"/>
      <c r="V195" s="282"/>
      <c r="W195" s="282"/>
      <c r="X195" s="282"/>
      <c r="Y195" s="282"/>
      <c r="Z195" s="282"/>
    </row>
    <row r="196" spans="1:26" ht="15.75" customHeight="1">
      <c r="A196" s="282"/>
      <c r="B196" s="282"/>
      <c r="C196" s="282"/>
      <c r="D196" s="282"/>
      <c r="E196" s="282"/>
      <c r="F196" s="282"/>
      <c r="G196" s="282"/>
      <c r="H196" s="282"/>
      <c r="I196" s="282"/>
      <c r="J196" s="282"/>
      <c r="K196" s="282"/>
      <c r="L196" s="282"/>
      <c r="M196" s="282"/>
      <c r="N196" s="282"/>
      <c r="O196" s="282"/>
      <c r="P196" s="282"/>
      <c r="Q196" s="282"/>
      <c r="R196" s="282"/>
      <c r="S196" s="282"/>
      <c r="T196" s="282"/>
      <c r="U196" s="282"/>
      <c r="V196" s="282"/>
      <c r="W196" s="282"/>
      <c r="X196" s="282"/>
      <c r="Y196" s="282"/>
      <c r="Z196" s="282"/>
    </row>
    <row r="197" spans="1:26" ht="15.75" customHeight="1">
      <c r="A197" s="282"/>
      <c r="B197" s="282"/>
      <c r="C197" s="282"/>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row>
    <row r="198" spans="1:26" ht="15.75" customHeight="1">
      <c r="A198" s="282"/>
      <c r="B198" s="282"/>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row>
    <row r="199" spans="1:26" ht="15.75" customHeight="1">
      <c r="A199" s="282"/>
      <c r="B199" s="282"/>
      <c r="C199" s="282"/>
      <c r="D199" s="282"/>
      <c r="E199" s="282"/>
      <c r="F199" s="282"/>
      <c r="G199" s="282"/>
      <c r="H199" s="282"/>
      <c r="I199" s="282"/>
      <c r="J199" s="282"/>
      <c r="K199" s="282"/>
      <c r="L199" s="282"/>
      <c r="M199" s="282"/>
      <c r="N199" s="282"/>
      <c r="O199" s="282"/>
      <c r="P199" s="282"/>
      <c r="Q199" s="282"/>
      <c r="R199" s="282"/>
      <c r="S199" s="282"/>
      <c r="T199" s="282"/>
      <c r="U199" s="282"/>
      <c r="V199" s="282"/>
      <c r="W199" s="282"/>
      <c r="X199" s="282"/>
      <c r="Y199" s="282"/>
      <c r="Z199" s="282"/>
    </row>
    <row r="200" spans="1:26" ht="15.75" customHeight="1">
      <c r="A200" s="282"/>
      <c r="B200" s="282"/>
      <c r="C200" s="282"/>
      <c r="D200" s="282"/>
      <c r="E200" s="282"/>
      <c r="F200" s="282"/>
      <c r="G200" s="282"/>
      <c r="H200" s="282"/>
      <c r="I200" s="282"/>
      <c r="J200" s="282"/>
      <c r="K200" s="282"/>
      <c r="L200" s="282"/>
      <c r="M200" s="282"/>
      <c r="N200" s="282"/>
      <c r="O200" s="282"/>
      <c r="P200" s="282"/>
      <c r="Q200" s="282"/>
      <c r="R200" s="282"/>
      <c r="S200" s="282"/>
      <c r="T200" s="282"/>
      <c r="U200" s="282"/>
      <c r="V200" s="282"/>
      <c r="W200" s="282"/>
      <c r="X200" s="282"/>
      <c r="Y200" s="282"/>
      <c r="Z200" s="282"/>
    </row>
    <row r="201" spans="1:26" ht="15.75" customHeight="1">
      <c r="A201" s="282"/>
      <c r="B201" s="282"/>
      <c r="C201" s="282"/>
      <c r="D201" s="282"/>
      <c r="E201" s="282"/>
      <c r="F201" s="282"/>
      <c r="G201" s="282"/>
      <c r="H201" s="282"/>
      <c r="I201" s="282"/>
      <c r="J201" s="282"/>
      <c r="K201" s="282"/>
      <c r="L201" s="282"/>
      <c r="M201" s="282"/>
      <c r="N201" s="282"/>
      <c r="O201" s="282"/>
      <c r="P201" s="282"/>
      <c r="Q201" s="282"/>
      <c r="R201" s="282"/>
      <c r="S201" s="282"/>
      <c r="T201" s="282"/>
      <c r="U201" s="282"/>
      <c r="V201" s="282"/>
      <c r="W201" s="282"/>
      <c r="X201" s="282"/>
      <c r="Y201" s="282"/>
      <c r="Z201" s="282"/>
    </row>
    <row r="202" spans="1:26" ht="15.75" customHeight="1">
      <c r="A202" s="282"/>
      <c r="B202" s="282"/>
      <c r="C202" s="282"/>
      <c r="D202" s="282"/>
      <c r="E202" s="282"/>
      <c r="F202" s="282"/>
      <c r="G202" s="282"/>
      <c r="H202" s="282"/>
      <c r="I202" s="282"/>
      <c r="J202" s="282"/>
      <c r="K202" s="282"/>
      <c r="L202" s="282"/>
      <c r="M202" s="282"/>
      <c r="N202" s="282"/>
      <c r="O202" s="282"/>
      <c r="P202" s="282"/>
      <c r="Q202" s="282"/>
      <c r="R202" s="282"/>
      <c r="S202" s="282"/>
      <c r="T202" s="282"/>
      <c r="U202" s="282"/>
      <c r="V202" s="282"/>
      <c r="W202" s="282"/>
      <c r="X202" s="282"/>
      <c r="Y202" s="282"/>
      <c r="Z202" s="282"/>
    </row>
    <row r="203" spans="1:26" ht="15.75" customHeight="1">
      <c r="A203" s="282"/>
      <c r="B203" s="282"/>
      <c r="C203" s="282"/>
      <c r="D203" s="282"/>
      <c r="E203" s="282"/>
      <c r="F203" s="282"/>
      <c r="G203" s="282"/>
      <c r="H203" s="282"/>
      <c r="I203" s="282"/>
      <c r="J203" s="282"/>
      <c r="K203" s="282"/>
      <c r="L203" s="282"/>
      <c r="M203" s="282"/>
      <c r="N203" s="282"/>
      <c r="O203" s="282"/>
      <c r="P203" s="282"/>
      <c r="Q203" s="282"/>
      <c r="R203" s="282"/>
      <c r="S203" s="282"/>
      <c r="T203" s="282"/>
      <c r="U203" s="282"/>
      <c r="V203" s="282"/>
      <c r="W203" s="282"/>
      <c r="X203" s="282"/>
      <c r="Y203" s="282"/>
      <c r="Z203" s="282"/>
    </row>
    <row r="204" spans="1:26" ht="15.75" customHeight="1">
      <c r="A204" s="282"/>
      <c r="B204" s="282"/>
      <c r="C204" s="282"/>
      <c r="D204" s="282"/>
      <c r="E204" s="282"/>
      <c r="F204" s="282"/>
      <c r="G204" s="282"/>
      <c r="H204" s="282"/>
      <c r="I204" s="282"/>
      <c r="J204" s="282"/>
      <c r="K204" s="282"/>
      <c r="L204" s="282"/>
      <c r="M204" s="282"/>
      <c r="N204" s="282"/>
      <c r="O204" s="282"/>
      <c r="P204" s="282"/>
      <c r="Q204" s="282"/>
      <c r="R204" s="282"/>
      <c r="S204" s="282"/>
      <c r="T204" s="282"/>
      <c r="U204" s="282"/>
      <c r="V204" s="282"/>
      <c r="W204" s="282"/>
      <c r="X204" s="282"/>
      <c r="Y204" s="282"/>
      <c r="Z204" s="282"/>
    </row>
    <row r="205" spans="1:26" ht="15.75" customHeight="1">
      <c r="A205" s="282"/>
      <c r="B205" s="282"/>
      <c r="C205" s="282"/>
      <c r="D205" s="282"/>
      <c r="E205" s="282"/>
      <c r="F205" s="282"/>
      <c r="G205" s="282"/>
      <c r="H205" s="282"/>
      <c r="I205" s="282"/>
      <c r="J205" s="282"/>
      <c r="K205" s="282"/>
      <c r="L205" s="282"/>
      <c r="M205" s="282"/>
      <c r="N205" s="282"/>
      <c r="O205" s="282"/>
      <c r="P205" s="282"/>
      <c r="Q205" s="282"/>
      <c r="R205" s="282"/>
      <c r="S205" s="282"/>
      <c r="T205" s="282"/>
      <c r="U205" s="282"/>
      <c r="V205" s="282"/>
      <c r="W205" s="282"/>
      <c r="X205" s="282"/>
      <c r="Y205" s="282"/>
      <c r="Z205" s="282"/>
    </row>
    <row r="206" spans="1:26" ht="15.75" customHeight="1">
      <c r="A206" s="282"/>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row>
    <row r="207" spans="1:26" ht="15.75" customHeight="1">
      <c r="A207" s="282"/>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row>
    <row r="208" spans="1:26" ht="15.75" customHeight="1">
      <c r="A208" s="282"/>
      <c r="B208" s="282"/>
      <c r="C208" s="282"/>
      <c r="D208" s="282"/>
      <c r="E208" s="282"/>
      <c r="F208" s="282"/>
      <c r="G208" s="282"/>
      <c r="H208" s="282"/>
      <c r="I208" s="282"/>
      <c r="J208" s="282"/>
      <c r="K208" s="282"/>
      <c r="L208" s="282"/>
      <c r="M208" s="282"/>
      <c r="N208" s="282"/>
      <c r="O208" s="282"/>
      <c r="P208" s="282"/>
      <c r="Q208" s="282"/>
      <c r="R208" s="282"/>
      <c r="S208" s="282"/>
      <c r="T208" s="282"/>
      <c r="U208" s="282"/>
      <c r="V208" s="282"/>
      <c r="W208" s="282"/>
      <c r="X208" s="282"/>
      <c r="Y208" s="282"/>
      <c r="Z208" s="282"/>
    </row>
    <row r="209" spans="1:26" ht="15.75" customHeight="1">
      <c r="A209" s="282"/>
      <c r="B209" s="282"/>
      <c r="C209" s="282"/>
      <c r="D209" s="282"/>
      <c r="E209" s="282"/>
      <c r="F209" s="282"/>
      <c r="G209" s="282"/>
      <c r="H209" s="282"/>
      <c r="I209" s="282"/>
      <c r="J209" s="282"/>
      <c r="K209" s="282"/>
      <c r="L209" s="282"/>
      <c r="M209" s="282"/>
      <c r="N209" s="282"/>
      <c r="O209" s="282"/>
      <c r="P209" s="282"/>
      <c r="Q209" s="282"/>
      <c r="R209" s="282"/>
      <c r="S209" s="282"/>
      <c r="T209" s="282"/>
      <c r="U209" s="282"/>
      <c r="V209" s="282"/>
      <c r="W209" s="282"/>
      <c r="X209" s="282"/>
      <c r="Y209" s="282"/>
      <c r="Z209" s="282"/>
    </row>
    <row r="210" spans="1:26" ht="15.75" customHeight="1">
      <c r="A210" s="282"/>
      <c r="B210" s="282"/>
      <c r="C210" s="282"/>
      <c r="D210" s="282"/>
      <c r="E210" s="282"/>
      <c r="F210" s="282"/>
      <c r="G210" s="282"/>
      <c r="H210" s="282"/>
      <c r="I210" s="282"/>
      <c r="J210" s="282"/>
      <c r="K210" s="282"/>
      <c r="L210" s="282"/>
      <c r="M210" s="282"/>
      <c r="N210" s="282"/>
      <c r="O210" s="282"/>
      <c r="P210" s="282"/>
      <c r="Q210" s="282"/>
      <c r="R210" s="282"/>
      <c r="S210" s="282"/>
      <c r="T210" s="282"/>
      <c r="U210" s="282"/>
      <c r="V210" s="282"/>
      <c r="W210" s="282"/>
      <c r="X210" s="282"/>
      <c r="Y210" s="282"/>
      <c r="Z210" s="282"/>
    </row>
    <row r="211" spans="1:26" ht="15.75" customHeight="1">
      <c r="A211" s="282"/>
      <c r="B211" s="282"/>
      <c r="C211" s="282"/>
      <c r="D211" s="282"/>
      <c r="E211" s="282"/>
      <c r="F211" s="282"/>
      <c r="G211" s="282"/>
      <c r="H211" s="282"/>
      <c r="I211" s="282"/>
      <c r="J211" s="282"/>
      <c r="K211" s="282"/>
      <c r="L211" s="282"/>
      <c r="M211" s="282"/>
      <c r="N211" s="282"/>
      <c r="O211" s="282"/>
      <c r="P211" s="282"/>
      <c r="Q211" s="282"/>
      <c r="R211" s="282"/>
      <c r="S211" s="282"/>
      <c r="T211" s="282"/>
      <c r="U211" s="282"/>
      <c r="V211" s="282"/>
      <c r="W211" s="282"/>
      <c r="X211" s="282"/>
      <c r="Y211" s="282"/>
      <c r="Z211" s="282"/>
    </row>
    <row r="212" spans="1:26" ht="15.75" customHeight="1">
      <c r="A212" s="282"/>
      <c r="B212" s="282"/>
      <c r="C212" s="282"/>
      <c r="D212" s="282"/>
      <c r="E212" s="282"/>
      <c r="F212" s="282"/>
      <c r="G212" s="282"/>
      <c r="H212" s="282"/>
      <c r="I212" s="282"/>
      <c r="J212" s="282"/>
      <c r="K212" s="282"/>
      <c r="L212" s="282"/>
      <c r="M212" s="282"/>
      <c r="N212" s="282"/>
      <c r="O212" s="282"/>
      <c r="P212" s="282"/>
      <c r="Q212" s="282"/>
      <c r="R212" s="282"/>
      <c r="S212" s="282"/>
      <c r="T212" s="282"/>
      <c r="U212" s="282"/>
      <c r="V212" s="282"/>
      <c r="W212" s="282"/>
      <c r="X212" s="282"/>
      <c r="Y212" s="282"/>
      <c r="Z212" s="282"/>
    </row>
    <row r="213" spans="1:26" ht="15.75" customHeight="1">
      <c r="A213" s="282"/>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row>
    <row r="214" spans="1:26" ht="15.75" customHeight="1">
      <c r="A214" s="282"/>
      <c r="B214" s="282"/>
      <c r="C214" s="282"/>
      <c r="D214" s="282"/>
      <c r="E214" s="282"/>
      <c r="F214" s="282"/>
      <c r="G214" s="282"/>
      <c r="H214" s="282"/>
      <c r="I214" s="282"/>
      <c r="J214" s="282"/>
      <c r="K214" s="282"/>
      <c r="L214" s="282"/>
      <c r="M214" s="282"/>
      <c r="N214" s="282"/>
      <c r="O214" s="282"/>
      <c r="P214" s="282"/>
      <c r="Q214" s="282"/>
      <c r="R214" s="282"/>
      <c r="S214" s="282"/>
      <c r="T214" s="282"/>
      <c r="U214" s="282"/>
      <c r="V214" s="282"/>
      <c r="W214" s="282"/>
      <c r="X214" s="282"/>
      <c r="Y214" s="282"/>
      <c r="Z214" s="282"/>
    </row>
    <row r="215" spans="1:26" ht="15.75" customHeight="1">
      <c r="A215" s="282"/>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row>
    <row r="216" spans="1:26" ht="15.75" customHeight="1">
      <c r="A216" s="282"/>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row>
    <row r="217" spans="1:26" ht="15.75" customHeight="1">
      <c r="A217" s="282"/>
      <c r="B217" s="282"/>
      <c r="C217" s="282"/>
      <c r="D217" s="282"/>
      <c r="E217" s="282"/>
      <c r="F217" s="282"/>
      <c r="G217" s="282"/>
      <c r="H217" s="282"/>
      <c r="I217" s="282"/>
      <c r="J217" s="282"/>
      <c r="K217" s="282"/>
      <c r="L217" s="282"/>
      <c r="M217" s="282"/>
      <c r="N217" s="282"/>
      <c r="O217" s="282"/>
      <c r="P217" s="282"/>
      <c r="Q217" s="282"/>
      <c r="R217" s="282"/>
      <c r="S217" s="282"/>
      <c r="T217" s="282"/>
      <c r="U217" s="282"/>
      <c r="V217" s="282"/>
      <c r="W217" s="282"/>
      <c r="X217" s="282"/>
      <c r="Y217" s="282"/>
      <c r="Z217" s="282"/>
    </row>
    <row r="218" spans="1:26" ht="15.75" customHeight="1">
      <c r="A218" s="282"/>
      <c r="B218" s="282"/>
      <c r="C218" s="282"/>
      <c r="D218" s="282"/>
      <c r="E218" s="282"/>
      <c r="F218" s="282"/>
      <c r="G218" s="282"/>
      <c r="H218" s="282"/>
      <c r="I218" s="282"/>
      <c r="J218" s="282"/>
      <c r="K218" s="282"/>
      <c r="L218" s="282"/>
      <c r="M218" s="282"/>
      <c r="N218" s="282"/>
      <c r="O218" s="282"/>
      <c r="P218" s="282"/>
      <c r="Q218" s="282"/>
      <c r="R218" s="282"/>
      <c r="S218" s="282"/>
      <c r="T218" s="282"/>
      <c r="U218" s="282"/>
      <c r="V218" s="282"/>
      <c r="W218" s="282"/>
      <c r="X218" s="282"/>
      <c r="Y218" s="282"/>
      <c r="Z218" s="282"/>
    </row>
    <row r="219" spans="1:26" ht="15.75" customHeight="1">
      <c r="A219" s="282"/>
      <c r="B219" s="282"/>
      <c r="C219" s="282"/>
      <c r="D219" s="282"/>
      <c r="E219" s="282"/>
      <c r="F219" s="282"/>
      <c r="G219" s="282"/>
      <c r="H219" s="282"/>
      <c r="I219" s="282"/>
      <c r="J219" s="282"/>
      <c r="K219" s="282"/>
      <c r="L219" s="282"/>
      <c r="M219" s="282"/>
      <c r="N219" s="282"/>
      <c r="O219" s="282"/>
      <c r="P219" s="282"/>
      <c r="Q219" s="282"/>
      <c r="R219" s="282"/>
      <c r="S219" s="282"/>
      <c r="T219" s="282"/>
      <c r="U219" s="282"/>
      <c r="V219" s="282"/>
      <c r="W219" s="282"/>
      <c r="X219" s="282"/>
      <c r="Y219" s="282"/>
      <c r="Z219" s="282"/>
    </row>
    <row r="220" spans="1:26" ht="15.75" customHeight="1">
      <c r="A220" s="282"/>
      <c r="B220" s="282"/>
      <c r="C220" s="282"/>
      <c r="D220" s="282"/>
      <c r="E220" s="282"/>
      <c r="F220" s="282"/>
      <c r="G220" s="282"/>
      <c r="H220" s="282"/>
      <c r="I220" s="282"/>
      <c r="J220" s="282"/>
      <c r="K220" s="282"/>
      <c r="L220" s="282"/>
      <c r="M220" s="282"/>
      <c r="N220" s="282"/>
      <c r="O220" s="282"/>
      <c r="P220" s="282"/>
      <c r="Q220" s="282"/>
      <c r="R220" s="282"/>
      <c r="S220" s="282"/>
      <c r="T220" s="282"/>
      <c r="U220" s="282"/>
      <c r="V220" s="282"/>
      <c r="W220" s="282"/>
      <c r="X220" s="282"/>
      <c r="Y220" s="282"/>
      <c r="Z220" s="282"/>
    </row>
    <row r="221" spans="1:26" ht="15.75" customHeight="1">
      <c r="A221" s="282"/>
      <c r="B221" s="282"/>
      <c r="C221" s="282"/>
      <c r="D221" s="282"/>
      <c r="E221" s="282"/>
      <c r="F221" s="282"/>
      <c r="G221" s="282"/>
      <c r="H221" s="282"/>
      <c r="I221" s="282"/>
      <c r="J221" s="282"/>
      <c r="K221" s="282"/>
      <c r="L221" s="282"/>
      <c r="M221" s="282"/>
      <c r="N221" s="282"/>
      <c r="O221" s="282"/>
      <c r="P221" s="282"/>
      <c r="Q221" s="282"/>
      <c r="R221" s="282"/>
      <c r="S221" s="282"/>
      <c r="T221" s="282"/>
      <c r="U221" s="282"/>
      <c r="V221" s="282"/>
      <c r="W221" s="282"/>
      <c r="X221" s="282"/>
      <c r="Y221" s="282"/>
      <c r="Z221" s="282"/>
    </row>
    <row r="222" spans="1:26" ht="15.75" customHeight="1">
      <c r="A222" s="282"/>
      <c r="B222" s="282"/>
      <c r="C222" s="282"/>
      <c r="D222" s="282"/>
      <c r="E222" s="282"/>
      <c r="F222" s="282"/>
      <c r="G222" s="282"/>
      <c r="H222" s="282"/>
      <c r="I222" s="282"/>
      <c r="J222" s="282"/>
      <c r="K222" s="282"/>
      <c r="L222" s="282"/>
      <c r="M222" s="282"/>
      <c r="N222" s="282"/>
      <c r="O222" s="282"/>
      <c r="P222" s="282"/>
      <c r="Q222" s="282"/>
      <c r="R222" s="282"/>
      <c r="S222" s="282"/>
      <c r="T222" s="282"/>
      <c r="U222" s="282"/>
      <c r="V222" s="282"/>
      <c r="W222" s="282"/>
      <c r="X222" s="282"/>
      <c r="Y222" s="282"/>
      <c r="Z222" s="282"/>
    </row>
    <row r="223" spans="1:26" ht="15.75" customHeight="1">
      <c r="A223" s="282"/>
      <c r="B223" s="282"/>
      <c r="C223" s="282"/>
      <c r="D223" s="282"/>
      <c r="E223" s="282"/>
      <c r="F223" s="282"/>
      <c r="G223" s="282"/>
      <c r="H223" s="282"/>
      <c r="I223" s="282"/>
      <c r="J223" s="282"/>
      <c r="K223" s="282"/>
      <c r="L223" s="282"/>
      <c r="M223" s="282"/>
      <c r="N223" s="282"/>
      <c r="O223" s="282"/>
      <c r="P223" s="282"/>
      <c r="Q223" s="282"/>
      <c r="R223" s="282"/>
      <c r="S223" s="282"/>
      <c r="T223" s="282"/>
      <c r="U223" s="282"/>
      <c r="V223" s="282"/>
      <c r="W223" s="282"/>
      <c r="X223" s="282"/>
      <c r="Y223" s="282"/>
      <c r="Z223" s="282"/>
    </row>
    <row r="224" spans="1:26" ht="15.75" customHeight="1">
      <c r="A224" s="282"/>
      <c r="B224" s="282"/>
      <c r="C224" s="282"/>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row>
    <row r="225" spans="1:26" ht="15.75" customHeight="1">
      <c r="A225" s="282"/>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row>
    <row r="226" spans="1:26" ht="15.75" customHeight="1">
      <c r="A226" s="282"/>
      <c r="B226" s="282"/>
      <c r="C226" s="282"/>
      <c r="D226" s="282"/>
      <c r="E226" s="282"/>
      <c r="F226" s="282"/>
      <c r="G226" s="282"/>
      <c r="H226" s="282"/>
      <c r="I226" s="282"/>
      <c r="J226" s="282"/>
      <c r="K226" s="282"/>
      <c r="L226" s="282"/>
      <c r="M226" s="282"/>
      <c r="N226" s="282"/>
      <c r="O226" s="282"/>
      <c r="P226" s="282"/>
      <c r="Q226" s="282"/>
      <c r="R226" s="282"/>
      <c r="S226" s="282"/>
      <c r="T226" s="282"/>
      <c r="U226" s="282"/>
      <c r="V226" s="282"/>
      <c r="W226" s="282"/>
      <c r="X226" s="282"/>
      <c r="Y226" s="282"/>
      <c r="Z226" s="282"/>
    </row>
    <row r="227" spans="1:26" ht="15.75" customHeight="1">
      <c r="A227" s="282"/>
      <c r="B227" s="282"/>
      <c r="C227" s="282"/>
      <c r="D227" s="282"/>
      <c r="E227" s="282"/>
      <c r="F227" s="282"/>
      <c r="G227" s="282"/>
      <c r="H227" s="282"/>
      <c r="I227" s="282"/>
      <c r="J227" s="282"/>
      <c r="K227" s="282"/>
      <c r="L227" s="282"/>
      <c r="M227" s="282"/>
      <c r="N227" s="282"/>
      <c r="O227" s="282"/>
      <c r="P227" s="282"/>
      <c r="Q227" s="282"/>
      <c r="R227" s="282"/>
      <c r="S227" s="282"/>
      <c r="T227" s="282"/>
      <c r="U227" s="282"/>
      <c r="V227" s="282"/>
      <c r="W227" s="282"/>
      <c r="X227" s="282"/>
      <c r="Y227" s="282"/>
      <c r="Z227" s="282"/>
    </row>
    <row r="228" spans="1:26" ht="15.75" customHeight="1">
      <c r="A228" s="282"/>
      <c r="B228" s="282"/>
      <c r="C228" s="282"/>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row>
    <row r="229" spans="1:26" ht="15.75" customHeight="1">
      <c r="A229" s="282"/>
      <c r="B229" s="282"/>
      <c r="C229" s="282"/>
      <c r="D229" s="282"/>
      <c r="E229" s="282"/>
      <c r="F229" s="282"/>
      <c r="G229" s="282"/>
      <c r="H229" s="282"/>
      <c r="I229" s="282"/>
      <c r="J229" s="282"/>
      <c r="K229" s="282"/>
      <c r="L229" s="282"/>
      <c r="M229" s="282"/>
      <c r="N229" s="282"/>
      <c r="O229" s="282"/>
      <c r="P229" s="282"/>
      <c r="Q229" s="282"/>
      <c r="R229" s="282"/>
      <c r="S229" s="282"/>
      <c r="T229" s="282"/>
      <c r="U229" s="282"/>
      <c r="V229" s="282"/>
      <c r="W229" s="282"/>
      <c r="X229" s="282"/>
      <c r="Y229" s="282"/>
      <c r="Z229" s="282"/>
    </row>
    <row r="230" spans="1:26" ht="15.75" customHeight="1">
      <c r="A230" s="282"/>
      <c r="B230" s="282"/>
      <c r="C230" s="282"/>
      <c r="D230" s="282"/>
      <c r="E230" s="282"/>
      <c r="F230" s="282"/>
      <c r="G230" s="282"/>
      <c r="H230" s="282"/>
      <c r="I230" s="282"/>
      <c r="J230" s="282"/>
      <c r="K230" s="282"/>
      <c r="L230" s="282"/>
      <c r="M230" s="282"/>
      <c r="N230" s="282"/>
      <c r="O230" s="282"/>
      <c r="P230" s="282"/>
      <c r="Q230" s="282"/>
      <c r="R230" s="282"/>
      <c r="S230" s="282"/>
      <c r="T230" s="282"/>
      <c r="U230" s="282"/>
      <c r="V230" s="282"/>
      <c r="W230" s="282"/>
      <c r="X230" s="282"/>
      <c r="Y230" s="282"/>
      <c r="Z230" s="282"/>
    </row>
    <row r="231" spans="1:26" ht="15.75" customHeight="1">
      <c r="A231" s="282"/>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row>
    <row r="232" spans="1:26" ht="15.75" customHeight="1">
      <c r="A232" s="282"/>
      <c r="B232" s="282"/>
      <c r="C232" s="282"/>
      <c r="D232" s="282"/>
      <c r="E232" s="282"/>
      <c r="F232" s="282"/>
      <c r="G232" s="282"/>
      <c r="H232" s="282"/>
      <c r="I232" s="282"/>
      <c r="J232" s="282"/>
      <c r="K232" s="282"/>
      <c r="L232" s="282"/>
      <c r="M232" s="282"/>
      <c r="N232" s="282"/>
      <c r="O232" s="282"/>
      <c r="P232" s="282"/>
      <c r="Q232" s="282"/>
      <c r="R232" s="282"/>
      <c r="S232" s="282"/>
      <c r="T232" s="282"/>
      <c r="U232" s="282"/>
      <c r="V232" s="282"/>
      <c r="W232" s="282"/>
      <c r="X232" s="282"/>
      <c r="Y232" s="282"/>
      <c r="Z232" s="282"/>
    </row>
    <row r="233" spans="1:26" ht="15.75" customHeight="1">
      <c r="A233" s="282"/>
      <c r="B233" s="282"/>
      <c r="C233" s="282"/>
      <c r="D233" s="282"/>
      <c r="E233" s="282"/>
      <c r="F233" s="282"/>
      <c r="G233" s="282"/>
      <c r="H233" s="282"/>
      <c r="I233" s="282"/>
      <c r="J233" s="282"/>
      <c r="K233" s="282"/>
      <c r="L233" s="282"/>
      <c r="M233" s="282"/>
      <c r="N233" s="282"/>
      <c r="O233" s="282"/>
      <c r="P233" s="282"/>
      <c r="Q233" s="282"/>
      <c r="R233" s="282"/>
      <c r="S233" s="282"/>
      <c r="T233" s="282"/>
      <c r="U233" s="282"/>
      <c r="V233" s="282"/>
      <c r="W233" s="282"/>
      <c r="X233" s="282"/>
      <c r="Y233" s="282"/>
      <c r="Z233" s="282"/>
    </row>
    <row r="234" spans="1:26" ht="15.75" customHeight="1">
      <c r="A234" s="282"/>
      <c r="B234" s="282"/>
      <c r="C234" s="282"/>
      <c r="D234" s="282"/>
      <c r="E234" s="282"/>
      <c r="F234" s="282"/>
      <c r="G234" s="282"/>
      <c r="H234" s="282"/>
      <c r="I234" s="282"/>
      <c r="J234" s="282"/>
      <c r="K234" s="282"/>
      <c r="L234" s="282"/>
      <c r="M234" s="282"/>
      <c r="N234" s="282"/>
      <c r="O234" s="282"/>
      <c r="P234" s="282"/>
      <c r="Q234" s="282"/>
      <c r="R234" s="282"/>
      <c r="S234" s="282"/>
      <c r="T234" s="282"/>
      <c r="U234" s="282"/>
      <c r="V234" s="282"/>
      <c r="W234" s="282"/>
      <c r="X234" s="282"/>
      <c r="Y234" s="282"/>
      <c r="Z234" s="282"/>
    </row>
    <row r="235" spans="1:26" ht="15.75" customHeight="1">
      <c r="A235" s="282"/>
      <c r="B235" s="282"/>
      <c r="C235" s="282"/>
      <c r="D235" s="282"/>
      <c r="E235" s="282"/>
      <c r="F235" s="282"/>
      <c r="G235" s="282"/>
      <c r="H235" s="282"/>
      <c r="I235" s="282"/>
      <c r="J235" s="282"/>
      <c r="K235" s="282"/>
      <c r="L235" s="282"/>
      <c r="M235" s="282"/>
      <c r="N235" s="282"/>
      <c r="O235" s="282"/>
      <c r="P235" s="282"/>
      <c r="Q235" s="282"/>
      <c r="R235" s="282"/>
      <c r="S235" s="282"/>
      <c r="T235" s="282"/>
      <c r="U235" s="282"/>
      <c r="V235" s="282"/>
      <c r="W235" s="282"/>
      <c r="X235" s="282"/>
      <c r="Y235" s="282"/>
      <c r="Z235" s="282"/>
    </row>
    <row r="236" spans="1:26" ht="15.75" customHeight="1">
      <c r="A236" s="282"/>
      <c r="B236" s="282"/>
      <c r="C236" s="282"/>
      <c r="D236" s="282"/>
      <c r="E236" s="282"/>
      <c r="F236" s="282"/>
      <c r="G236" s="282"/>
      <c r="H236" s="282"/>
      <c r="I236" s="282"/>
      <c r="J236" s="282"/>
      <c r="K236" s="282"/>
      <c r="L236" s="282"/>
      <c r="M236" s="282"/>
      <c r="N236" s="282"/>
      <c r="O236" s="282"/>
      <c r="P236" s="282"/>
      <c r="Q236" s="282"/>
      <c r="R236" s="282"/>
      <c r="S236" s="282"/>
      <c r="T236" s="282"/>
      <c r="U236" s="282"/>
      <c r="V236" s="282"/>
      <c r="W236" s="282"/>
      <c r="X236" s="282"/>
      <c r="Y236" s="282"/>
      <c r="Z236" s="282"/>
    </row>
    <row r="237" spans="1:26" ht="15.75" customHeight="1">
      <c r="A237" s="282"/>
      <c r="B237" s="282"/>
      <c r="C237" s="282"/>
      <c r="D237" s="282"/>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row>
    <row r="238" spans="1:26" ht="15.75" customHeight="1">
      <c r="A238" s="282"/>
      <c r="B238" s="282"/>
      <c r="C238" s="282"/>
      <c r="D238" s="282"/>
      <c r="E238" s="282"/>
      <c r="F238" s="282"/>
      <c r="G238" s="282"/>
      <c r="H238" s="282"/>
      <c r="I238" s="282"/>
      <c r="J238" s="282"/>
      <c r="K238" s="282"/>
      <c r="L238" s="282"/>
      <c r="M238" s="282"/>
      <c r="N238" s="282"/>
      <c r="O238" s="282"/>
      <c r="P238" s="282"/>
      <c r="Q238" s="282"/>
      <c r="R238" s="282"/>
      <c r="S238" s="282"/>
      <c r="T238" s="282"/>
      <c r="U238" s="282"/>
      <c r="V238" s="282"/>
      <c r="W238" s="282"/>
      <c r="X238" s="282"/>
      <c r="Y238" s="282"/>
      <c r="Z238" s="282"/>
    </row>
    <row r="239" spans="1:26" ht="15.75" customHeight="1">
      <c r="A239" s="282"/>
      <c r="B239" s="282"/>
      <c r="C239" s="282"/>
      <c r="D239" s="282"/>
      <c r="E239" s="282"/>
      <c r="F239" s="282"/>
      <c r="G239" s="282"/>
      <c r="H239" s="282"/>
      <c r="I239" s="282"/>
      <c r="J239" s="282"/>
      <c r="K239" s="282"/>
      <c r="L239" s="282"/>
      <c r="M239" s="282"/>
      <c r="N239" s="282"/>
      <c r="O239" s="282"/>
      <c r="P239" s="282"/>
      <c r="Q239" s="282"/>
      <c r="R239" s="282"/>
      <c r="S239" s="282"/>
      <c r="T239" s="282"/>
      <c r="U239" s="282"/>
      <c r="V239" s="282"/>
      <c r="W239" s="282"/>
      <c r="X239" s="282"/>
      <c r="Y239" s="282"/>
      <c r="Z239" s="282"/>
    </row>
    <row r="240" spans="1:26" ht="15.75" customHeight="1">
      <c r="A240" s="282"/>
      <c r="B240" s="282"/>
      <c r="C240" s="282"/>
      <c r="D240" s="282"/>
      <c r="E240" s="282"/>
      <c r="F240" s="282"/>
      <c r="G240" s="282"/>
      <c r="H240" s="282"/>
      <c r="I240" s="282"/>
      <c r="J240" s="282"/>
      <c r="K240" s="282"/>
      <c r="L240" s="282"/>
      <c r="M240" s="282"/>
      <c r="N240" s="282"/>
      <c r="O240" s="282"/>
      <c r="P240" s="282"/>
      <c r="Q240" s="282"/>
      <c r="R240" s="282"/>
      <c r="S240" s="282"/>
      <c r="T240" s="282"/>
      <c r="U240" s="282"/>
      <c r="V240" s="282"/>
      <c r="W240" s="282"/>
      <c r="X240" s="282"/>
      <c r="Y240" s="282"/>
      <c r="Z240" s="282"/>
    </row>
    <row r="241" spans="1:26" ht="15.75" customHeight="1">
      <c r="A241" s="282"/>
      <c r="B241" s="282"/>
      <c r="C241" s="282"/>
      <c r="D241" s="282"/>
      <c r="E241" s="282"/>
      <c r="F241" s="282"/>
      <c r="G241" s="282"/>
      <c r="H241" s="282"/>
      <c r="I241" s="282"/>
      <c r="J241" s="282"/>
      <c r="K241" s="282"/>
      <c r="L241" s="282"/>
      <c r="M241" s="282"/>
      <c r="N241" s="282"/>
      <c r="O241" s="282"/>
      <c r="P241" s="282"/>
      <c r="Q241" s="282"/>
      <c r="R241" s="282"/>
      <c r="S241" s="282"/>
      <c r="T241" s="282"/>
      <c r="U241" s="282"/>
      <c r="V241" s="282"/>
      <c r="W241" s="282"/>
      <c r="X241" s="282"/>
      <c r="Y241" s="282"/>
      <c r="Z241" s="282"/>
    </row>
    <row r="242" spans="1:26" ht="15.75" customHeight="1">
      <c r="A242" s="282"/>
      <c r="B242" s="282"/>
      <c r="C242" s="282"/>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2"/>
    </row>
    <row r="243" spans="1:26" ht="15.75" customHeight="1">
      <c r="A243" s="282"/>
      <c r="B243" s="282"/>
      <c r="C243" s="282"/>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row>
    <row r="244" spans="1:26" ht="15.75" customHeight="1">
      <c r="A244" s="282"/>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row>
    <row r="245" spans="1:26" ht="15.75" customHeight="1">
      <c r="A245" s="282"/>
      <c r="B245" s="282"/>
      <c r="C245" s="282"/>
      <c r="D245" s="282"/>
      <c r="E245" s="282"/>
      <c r="F245" s="282"/>
      <c r="G245" s="282"/>
      <c r="H245" s="282"/>
      <c r="I245" s="282"/>
      <c r="J245" s="282"/>
      <c r="K245" s="282"/>
      <c r="L245" s="282"/>
      <c r="M245" s="282"/>
      <c r="N245" s="282"/>
      <c r="O245" s="282"/>
      <c r="P245" s="282"/>
      <c r="Q245" s="282"/>
      <c r="R245" s="282"/>
      <c r="S245" s="282"/>
      <c r="T245" s="282"/>
      <c r="U245" s="282"/>
      <c r="V245" s="282"/>
      <c r="W245" s="282"/>
      <c r="X245" s="282"/>
      <c r="Y245" s="282"/>
      <c r="Z245" s="282"/>
    </row>
    <row r="246" spans="1:26" ht="15.75" customHeight="1">
      <c r="A246" s="282"/>
      <c r="B246" s="282"/>
      <c r="C246" s="282"/>
      <c r="D246" s="282"/>
      <c r="E246" s="282"/>
      <c r="F246" s="282"/>
      <c r="G246" s="282"/>
      <c r="H246" s="282"/>
      <c r="I246" s="282"/>
      <c r="J246" s="282"/>
      <c r="K246" s="282"/>
      <c r="L246" s="282"/>
      <c r="M246" s="282"/>
      <c r="N246" s="282"/>
      <c r="O246" s="282"/>
      <c r="P246" s="282"/>
      <c r="Q246" s="282"/>
      <c r="R246" s="282"/>
      <c r="S246" s="282"/>
      <c r="T246" s="282"/>
      <c r="U246" s="282"/>
      <c r="V246" s="282"/>
      <c r="W246" s="282"/>
      <c r="X246" s="282"/>
      <c r="Y246" s="282"/>
      <c r="Z246" s="282"/>
    </row>
    <row r="247" spans="1:26" ht="15.75" customHeight="1">
      <c r="A247" s="282"/>
      <c r="B247" s="282"/>
      <c r="C247" s="282"/>
      <c r="D247" s="282"/>
      <c r="E247" s="282"/>
      <c r="F247" s="282"/>
      <c r="G247" s="282"/>
      <c r="H247" s="282"/>
      <c r="I247" s="282"/>
      <c r="J247" s="282"/>
      <c r="K247" s="282"/>
      <c r="L247" s="282"/>
      <c r="M247" s="282"/>
      <c r="N247" s="282"/>
      <c r="O247" s="282"/>
      <c r="P247" s="282"/>
      <c r="Q247" s="282"/>
      <c r="R247" s="282"/>
      <c r="S247" s="282"/>
      <c r="T247" s="282"/>
      <c r="U247" s="282"/>
      <c r="V247" s="282"/>
      <c r="W247" s="282"/>
      <c r="X247" s="282"/>
      <c r="Y247" s="282"/>
      <c r="Z247" s="282"/>
    </row>
    <row r="248" spans="1:26" ht="15.75" customHeight="1">
      <c r="A248" s="282"/>
      <c r="B248" s="282"/>
      <c r="C248" s="282"/>
      <c r="D248" s="282"/>
      <c r="E248" s="282"/>
      <c r="F248" s="282"/>
      <c r="G248" s="282"/>
      <c r="H248" s="282"/>
      <c r="I248" s="282"/>
      <c r="J248" s="282"/>
      <c r="K248" s="282"/>
      <c r="L248" s="282"/>
      <c r="M248" s="282"/>
      <c r="N248" s="282"/>
      <c r="O248" s="282"/>
      <c r="P248" s="282"/>
      <c r="Q248" s="282"/>
      <c r="R248" s="282"/>
      <c r="S248" s="282"/>
      <c r="T248" s="282"/>
      <c r="U248" s="282"/>
      <c r="V248" s="282"/>
      <c r="W248" s="282"/>
      <c r="X248" s="282"/>
      <c r="Y248" s="282"/>
      <c r="Z248" s="282"/>
    </row>
    <row r="249" spans="1:26" ht="15.75" customHeight="1">
      <c r="A249" s="282"/>
      <c r="B249" s="282"/>
      <c r="C249" s="282"/>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2"/>
    </row>
    <row r="250" spans="1:26" ht="15.75" customHeight="1">
      <c r="A250" s="282"/>
      <c r="B250" s="282"/>
      <c r="C250" s="282"/>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row>
    <row r="251" spans="1:26" ht="15.75" customHeight="1">
      <c r="A251" s="282"/>
      <c r="B251" s="282"/>
      <c r="C251" s="282"/>
      <c r="D251" s="282"/>
      <c r="E251" s="282"/>
      <c r="F251" s="282"/>
      <c r="G251" s="282"/>
      <c r="H251" s="282"/>
      <c r="I251" s="282"/>
      <c r="J251" s="282"/>
      <c r="K251" s="282"/>
      <c r="L251" s="282"/>
      <c r="M251" s="282"/>
      <c r="N251" s="282"/>
      <c r="O251" s="282"/>
      <c r="P251" s="282"/>
      <c r="Q251" s="282"/>
      <c r="R251" s="282"/>
      <c r="S251" s="282"/>
      <c r="T251" s="282"/>
      <c r="U251" s="282"/>
      <c r="V251" s="282"/>
      <c r="W251" s="282"/>
      <c r="X251" s="282"/>
      <c r="Y251" s="282"/>
      <c r="Z251" s="282"/>
    </row>
    <row r="252" spans="1:26" ht="15.75" customHeight="1">
      <c r="A252" s="282"/>
      <c r="B252" s="282"/>
      <c r="C252" s="282"/>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row>
    <row r="253" spans="1:26" ht="15.75" customHeight="1">
      <c r="A253" s="282"/>
      <c r="B253" s="282"/>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row>
    <row r="254" spans="1:26" ht="15.75" customHeight="1">
      <c r="A254" s="282"/>
      <c r="B254" s="282"/>
      <c r="C254" s="282"/>
      <c r="D254" s="282"/>
      <c r="E254" s="282"/>
      <c r="F254" s="282"/>
      <c r="G254" s="282"/>
      <c r="H254" s="282"/>
      <c r="I254" s="282"/>
      <c r="J254" s="282"/>
      <c r="K254" s="282"/>
      <c r="L254" s="282"/>
      <c r="M254" s="282"/>
      <c r="N254" s="282"/>
      <c r="O254" s="282"/>
      <c r="P254" s="282"/>
      <c r="Q254" s="282"/>
      <c r="R254" s="282"/>
      <c r="S254" s="282"/>
      <c r="T254" s="282"/>
      <c r="U254" s="282"/>
      <c r="V254" s="282"/>
      <c r="W254" s="282"/>
      <c r="X254" s="282"/>
      <c r="Y254" s="282"/>
      <c r="Z254" s="282"/>
    </row>
    <row r="255" spans="1:26" ht="15.75" customHeight="1">
      <c r="A255" s="282"/>
      <c r="B255" s="282"/>
      <c r="C255" s="282"/>
      <c r="D255" s="282"/>
      <c r="E255" s="282"/>
      <c r="F255" s="282"/>
      <c r="G255" s="282"/>
      <c r="H255" s="282"/>
      <c r="I255" s="282"/>
      <c r="J255" s="282"/>
      <c r="K255" s="282"/>
      <c r="L255" s="282"/>
      <c r="M255" s="282"/>
      <c r="N255" s="282"/>
      <c r="O255" s="282"/>
      <c r="P255" s="282"/>
      <c r="Q255" s="282"/>
      <c r="R255" s="282"/>
      <c r="S255" s="282"/>
      <c r="T255" s="282"/>
      <c r="U255" s="282"/>
      <c r="V255" s="282"/>
      <c r="W255" s="282"/>
      <c r="X255" s="282"/>
      <c r="Y255" s="282"/>
      <c r="Z255" s="282"/>
    </row>
    <row r="256" spans="1:26" ht="15.75" customHeight="1">
      <c r="A256" s="282"/>
      <c r="B256" s="282"/>
      <c r="C256" s="282"/>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row>
    <row r="257" spans="1:26" ht="15.75" customHeight="1">
      <c r="A257" s="282"/>
      <c r="B257" s="282"/>
      <c r="C257" s="282"/>
      <c r="D257" s="282"/>
      <c r="E257" s="282"/>
      <c r="F257" s="282"/>
      <c r="G257" s="282"/>
      <c r="H257" s="282"/>
      <c r="I257" s="282"/>
      <c r="J257" s="282"/>
      <c r="K257" s="282"/>
      <c r="L257" s="282"/>
      <c r="M257" s="282"/>
      <c r="N257" s="282"/>
      <c r="O257" s="282"/>
      <c r="P257" s="282"/>
      <c r="Q257" s="282"/>
      <c r="R257" s="282"/>
      <c r="S257" s="282"/>
      <c r="T257" s="282"/>
      <c r="U257" s="282"/>
      <c r="V257" s="282"/>
      <c r="W257" s="282"/>
      <c r="X257" s="282"/>
      <c r="Y257" s="282"/>
      <c r="Z257" s="282"/>
    </row>
    <row r="258" spans="1:26" ht="15.75" customHeight="1">
      <c r="A258" s="282"/>
      <c r="B258" s="282"/>
      <c r="C258" s="282"/>
      <c r="D258" s="282"/>
      <c r="E258" s="282"/>
      <c r="F258" s="282"/>
      <c r="G258" s="282"/>
      <c r="H258" s="282"/>
      <c r="I258" s="282"/>
      <c r="J258" s="282"/>
      <c r="K258" s="282"/>
      <c r="L258" s="282"/>
      <c r="M258" s="282"/>
      <c r="N258" s="282"/>
      <c r="O258" s="282"/>
      <c r="P258" s="282"/>
      <c r="Q258" s="282"/>
      <c r="R258" s="282"/>
      <c r="S258" s="282"/>
      <c r="T258" s="282"/>
      <c r="U258" s="282"/>
      <c r="V258" s="282"/>
      <c r="W258" s="282"/>
      <c r="X258" s="282"/>
      <c r="Y258" s="282"/>
      <c r="Z258" s="282"/>
    </row>
    <row r="259" spans="1:26" ht="15.75" customHeight="1">
      <c r="A259" s="282"/>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row>
    <row r="260" spans="1:26" ht="15.75" customHeight="1">
      <c r="A260" s="282"/>
      <c r="B260" s="282"/>
      <c r="C260" s="282"/>
      <c r="D260" s="282"/>
      <c r="E260" s="282"/>
      <c r="F260" s="282"/>
      <c r="G260" s="282"/>
      <c r="H260" s="282"/>
      <c r="I260" s="282"/>
      <c r="J260" s="282"/>
      <c r="K260" s="282"/>
      <c r="L260" s="282"/>
      <c r="M260" s="282"/>
      <c r="N260" s="282"/>
      <c r="O260" s="282"/>
      <c r="P260" s="282"/>
      <c r="Q260" s="282"/>
      <c r="R260" s="282"/>
      <c r="S260" s="282"/>
      <c r="T260" s="282"/>
      <c r="U260" s="282"/>
      <c r="V260" s="282"/>
      <c r="W260" s="282"/>
      <c r="X260" s="282"/>
      <c r="Y260" s="282"/>
      <c r="Z260" s="282"/>
    </row>
    <row r="261" spans="1:26" ht="15.75" customHeight="1">
      <c r="A261" s="282"/>
      <c r="B261" s="282"/>
      <c r="C261" s="282"/>
      <c r="D261" s="282"/>
      <c r="E261" s="282"/>
      <c r="F261" s="282"/>
      <c r="G261" s="282"/>
      <c r="H261" s="282"/>
      <c r="I261" s="282"/>
      <c r="J261" s="282"/>
      <c r="K261" s="282"/>
      <c r="L261" s="282"/>
      <c r="M261" s="282"/>
      <c r="N261" s="282"/>
      <c r="O261" s="282"/>
      <c r="P261" s="282"/>
      <c r="Q261" s="282"/>
      <c r="R261" s="282"/>
      <c r="S261" s="282"/>
      <c r="T261" s="282"/>
      <c r="U261" s="282"/>
      <c r="V261" s="282"/>
      <c r="W261" s="282"/>
      <c r="X261" s="282"/>
      <c r="Y261" s="282"/>
      <c r="Z261" s="282"/>
    </row>
    <row r="262" spans="1:26" ht="15.75" customHeight="1">
      <c r="A262" s="282"/>
      <c r="B262" s="282"/>
      <c r="C262" s="282"/>
      <c r="D262" s="282"/>
      <c r="E262" s="282"/>
      <c r="F262" s="282"/>
      <c r="G262" s="282"/>
      <c r="H262" s="282"/>
      <c r="I262" s="282"/>
      <c r="J262" s="282"/>
      <c r="K262" s="282"/>
      <c r="L262" s="282"/>
      <c r="M262" s="282"/>
      <c r="N262" s="282"/>
      <c r="O262" s="282"/>
      <c r="P262" s="282"/>
      <c r="Q262" s="282"/>
      <c r="R262" s="282"/>
      <c r="S262" s="282"/>
      <c r="T262" s="282"/>
      <c r="U262" s="282"/>
      <c r="V262" s="282"/>
      <c r="W262" s="282"/>
      <c r="X262" s="282"/>
      <c r="Y262" s="282"/>
      <c r="Z262" s="282"/>
    </row>
    <row r="263" spans="1:26" ht="15.75" customHeight="1">
      <c r="A263" s="282"/>
      <c r="B263" s="282"/>
      <c r="C263" s="282"/>
      <c r="D263" s="282"/>
      <c r="E263" s="282"/>
      <c r="F263" s="282"/>
      <c r="G263" s="282"/>
      <c r="H263" s="282"/>
      <c r="I263" s="282"/>
      <c r="J263" s="282"/>
      <c r="K263" s="282"/>
      <c r="L263" s="282"/>
      <c r="M263" s="282"/>
      <c r="N263" s="282"/>
      <c r="O263" s="282"/>
      <c r="P263" s="282"/>
      <c r="Q263" s="282"/>
      <c r="R263" s="282"/>
      <c r="S263" s="282"/>
      <c r="T263" s="282"/>
      <c r="U263" s="282"/>
      <c r="V263" s="282"/>
      <c r="W263" s="282"/>
      <c r="X263" s="282"/>
      <c r="Y263" s="282"/>
      <c r="Z263" s="282"/>
    </row>
    <row r="264" spans="1:26" ht="15.75" customHeight="1">
      <c r="A264" s="282"/>
      <c r="B264" s="282"/>
      <c r="C264" s="282"/>
      <c r="D264" s="282"/>
      <c r="E264" s="282"/>
      <c r="F264" s="282"/>
      <c r="G264" s="282"/>
      <c r="H264" s="282"/>
      <c r="I264" s="282"/>
      <c r="J264" s="282"/>
      <c r="K264" s="282"/>
      <c r="L264" s="282"/>
      <c r="M264" s="282"/>
      <c r="N264" s="282"/>
      <c r="O264" s="282"/>
      <c r="P264" s="282"/>
      <c r="Q264" s="282"/>
      <c r="R264" s="282"/>
      <c r="S264" s="282"/>
      <c r="T264" s="282"/>
      <c r="U264" s="282"/>
      <c r="V264" s="282"/>
      <c r="W264" s="282"/>
      <c r="X264" s="282"/>
      <c r="Y264" s="282"/>
      <c r="Z264" s="282"/>
    </row>
    <row r="265" spans="1:26" ht="15.75" customHeight="1">
      <c r="A265" s="282"/>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row>
    <row r="266" spans="1:26" ht="15.75" customHeight="1">
      <c r="A266" s="282"/>
      <c r="B266" s="282"/>
      <c r="C266" s="282"/>
      <c r="D266" s="282"/>
      <c r="E266" s="282"/>
      <c r="F266" s="282"/>
      <c r="G266" s="282"/>
      <c r="H266" s="282"/>
      <c r="I266" s="282"/>
      <c r="J266" s="282"/>
      <c r="K266" s="282"/>
      <c r="L266" s="282"/>
      <c r="M266" s="282"/>
      <c r="N266" s="282"/>
      <c r="O266" s="282"/>
      <c r="P266" s="282"/>
      <c r="Q266" s="282"/>
      <c r="R266" s="282"/>
      <c r="S266" s="282"/>
      <c r="T266" s="282"/>
      <c r="U266" s="282"/>
      <c r="V266" s="282"/>
      <c r="W266" s="282"/>
      <c r="X266" s="282"/>
      <c r="Y266" s="282"/>
      <c r="Z266" s="282"/>
    </row>
    <row r="267" spans="1:26" ht="15.75" customHeight="1">
      <c r="A267" s="282"/>
      <c r="B267" s="282"/>
      <c r="C267" s="282"/>
      <c r="D267" s="282"/>
      <c r="E267" s="282"/>
      <c r="F267" s="282"/>
      <c r="G267" s="282"/>
      <c r="H267" s="282"/>
      <c r="I267" s="282"/>
      <c r="J267" s="282"/>
      <c r="K267" s="282"/>
      <c r="L267" s="282"/>
      <c r="M267" s="282"/>
      <c r="N267" s="282"/>
      <c r="O267" s="282"/>
      <c r="P267" s="282"/>
      <c r="Q267" s="282"/>
      <c r="R267" s="282"/>
      <c r="S267" s="282"/>
      <c r="T267" s="282"/>
      <c r="U267" s="282"/>
      <c r="V267" s="282"/>
      <c r="W267" s="282"/>
      <c r="X267" s="282"/>
      <c r="Y267" s="282"/>
      <c r="Z267" s="282"/>
    </row>
    <row r="268" spans="1:26" ht="15.75" customHeight="1">
      <c r="A268" s="282"/>
      <c r="B268" s="282"/>
      <c r="C268" s="282"/>
      <c r="D268" s="282"/>
      <c r="E268" s="282"/>
      <c r="F268" s="282"/>
      <c r="G268" s="282"/>
      <c r="H268" s="282"/>
      <c r="I268" s="282"/>
      <c r="J268" s="282"/>
      <c r="K268" s="282"/>
      <c r="L268" s="282"/>
      <c r="M268" s="282"/>
      <c r="N268" s="282"/>
      <c r="O268" s="282"/>
      <c r="P268" s="282"/>
      <c r="Q268" s="282"/>
      <c r="R268" s="282"/>
      <c r="S268" s="282"/>
      <c r="T268" s="282"/>
      <c r="U268" s="282"/>
      <c r="V268" s="282"/>
      <c r="W268" s="282"/>
      <c r="X268" s="282"/>
      <c r="Y268" s="282"/>
      <c r="Z268" s="282"/>
    </row>
    <row r="269" spans="1:26" ht="15.75" customHeight="1">
      <c r="A269" s="282"/>
      <c r="B269" s="282"/>
      <c r="C269" s="282"/>
      <c r="D269" s="282"/>
      <c r="E269" s="282"/>
      <c r="F269" s="282"/>
      <c r="G269" s="282"/>
      <c r="H269" s="282"/>
      <c r="I269" s="282"/>
      <c r="J269" s="282"/>
      <c r="K269" s="282"/>
      <c r="L269" s="282"/>
      <c r="M269" s="282"/>
      <c r="N269" s="282"/>
      <c r="O269" s="282"/>
      <c r="P269" s="282"/>
      <c r="Q269" s="282"/>
      <c r="R269" s="282"/>
      <c r="S269" s="282"/>
      <c r="T269" s="282"/>
      <c r="U269" s="282"/>
      <c r="V269" s="282"/>
      <c r="W269" s="282"/>
      <c r="X269" s="282"/>
      <c r="Y269" s="282"/>
      <c r="Z269" s="282"/>
    </row>
    <row r="270" spans="1:26" ht="15.75" customHeight="1">
      <c r="A270" s="282"/>
      <c r="B270" s="282"/>
      <c r="C270" s="282"/>
      <c r="D270" s="282"/>
      <c r="E270" s="282"/>
      <c r="F270" s="282"/>
      <c r="G270" s="282"/>
      <c r="H270" s="282"/>
      <c r="I270" s="282"/>
      <c r="J270" s="282"/>
      <c r="K270" s="282"/>
      <c r="L270" s="282"/>
      <c r="M270" s="282"/>
      <c r="N270" s="282"/>
      <c r="O270" s="282"/>
      <c r="P270" s="282"/>
      <c r="Q270" s="282"/>
      <c r="R270" s="282"/>
      <c r="S270" s="282"/>
      <c r="T270" s="282"/>
      <c r="U270" s="282"/>
      <c r="V270" s="282"/>
      <c r="W270" s="282"/>
      <c r="X270" s="282"/>
      <c r="Y270" s="282"/>
      <c r="Z270" s="282"/>
    </row>
    <row r="271" spans="1:26" ht="15.75" customHeight="1">
      <c r="A271" s="282"/>
      <c r="B271" s="282"/>
      <c r="C271" s="282"/>
      <c r="D271" s="282"/>
      <c r="E271" s="282"/>
      <c r="F271" s="282"/>
      <c r="G271" s="282"/>
      <c r="H271" s="282"/>
      <c r="I271" s="282"/>
      <c r="J271" s="282"/>
      <c r="K271" s="282"/>
      <c r="L271" s="282"/>
      <c r="M271" s="282"/>
      <c r="N271" s="282"/>
      <c r="O271" s="282"/>
      <c r="P271" s="282"/>
      <c r="Q271" s="282"/>
      <c r="R271" s="282"/>
      <c r="S271" s="282"/>
      <c r="T271" s="282"/>
      <c r="U271" s="282"/>
      <c r="V271" s="282"/>
      <c r="W271" s="282"/>
      <c r="X271" s="282"/>
      <c r="Y271" s="282"/>
      <c r="Z271" s="282"/>
    </row>
    <row r="272" spans="1:26" ht="15.75" customHeight="1">
      <c r="A272" s="282"/>
      <c r="B272" s="282"/>
      <c r="C272" s="282"/>
      <c r="D272" s="282"/>
      <c r="E272" s="282"/>
      <c r="F272" s="282"/>
      <c r="G272" s="282"/>
      <c r="H272" s="282"/>
      <c r="I272" s="282"/>
      <c r="J272" s="282"/>
      <c r="K272" s="282"/>
      <c r="L272" s="282"/>
      <c r="M272" s="282"/>
      <c r="N272" s="282"/>
      <c r="O272" s="282"/>
      <c r="P272" s="282"/>
      <c r="Q272" s="282"/>
      <c r="R272" s="282"/>
      <c r="S272" s="282"/>
      <c r="T272" s="282"/>
      <c r="U272" s="282"/>
      <c r="V272" s="282"/>
      <c r="W272" s="282"/>
      <c r="X272" s="282"/>
      <c r="Y272" s="282"/>
      <c r="Z272" s="282"/>
    </row>
    <row r="273" spans="1:26" ht="15.75" customHeight="1">
      <c r="A273" s="282"/>
      <c r="B273" s="282"/>
      <c r="C273" s="282"/>
      <c r="D273" s="282"/>
      <c r="E273" s="282"/>
      <c r="F273" s="282"/>
      <c r="G273" s="282"/>
      <c r="H273" s="282"/>
      <c r="I273" s="282"/>
      <c r="J273" s="282"/>
      <c r="K273" s="282"/>
      <c r="L273" s="282"/>
      <c r="M273" s="282"/>
      <c r="N273" s="282"/>
      <c r="O273" s="282"/>
      <c r="P273" s="282"/>
      <c r="Q273" s="282"/>
      <c r="R273" s="282"/>
      <c r="S273" s="282"/>
      <c r="T273" s="282"/>
      <c r="U273" s="282"/>
      <c r="V273" s="282"/>
      <c r="W273" s="282"/>
      <c r="X273" s="282"/>
      <c r="Y273" s="282"/>
      <c r="Z273" s="282"/>
    </row>
    <row r="274" spans="1:26" ht="15.75" customHeight="1">
      <c r="A274" s="282"/>
      <c r="B274" s="282"/>
      <c r="C274" s="282"/>
      <c r="D274" s="282"/>
      <c r="E274" s="282"/>
      <c r="F274" s="282"/>
      <c r="G274" s="282"/>
      <c r="H274" s="282"/>
      <c r="I274" s="282"/>
      <c r="J274" s="282"/>
      <c r="K274" s="282"/>
      <c r="L274" s="282"/>
      <c r="M274" s="282"/>
      <c r="N274" s="282"/>
      <c r="O274" s="282"/>
      <c r="P274" s="282"/>
      <c r="Q274" s="282"/>
      <c r="R274" s="282"/>
      <c r="S274" s="282"/>
      <c r="T274" s="282"/>
      <c r="U274" s="282"/>
      <c r="V274" s="282"/>
      <c r="W274" s="282"/>
      <c r="X274" s="282"/>
      <c r="Y274" s="282"/>
      <c r="Z274" s="282"/>
    </row>
    <row r="275" spans="1:26" ht="15.75" customHeight="1">
      <c r="A275" s="282"/>
      <c r="B275" s="282"/>
      <c r="C275" s="282"/>
      <c r="D275" s="282"/>
      <c r="E275" s="282"/>
      <c r="F275" s="282"/>
      <c r="G275" s="282"/>
      <c r="H275" s="282"/>
      <c r="I275" s="282"/>
      <c r="J275" s="282"/>
      <c r="K275" s="282"/>
      <c r="L275" s="282"/>
      <c r="M275" s="282"/>
      <c r="N275" s="282"/>
      <c r="O275" s="282"/>
      <c r="P275" s="282"/>
      <c r="Q275" s="282"/>
      <c r="R275" s="282"/>
      <c r="S275" s="282"/>
      <c r="T275" s="282"/>
      <c r="U275" s="282"/>
      <c r="V275" s="282"/>
      <c r="W275" s="282"/>
      <c r="X275" s="282"/>
      <c r="Y275" s="282"/>
      <c r="Z275" s="282"/>
    </row>
    <row r="276" spans="1:26" ht="15.75" customHeight="1">
      <c r="A276" s="297"/>
      <c r="B276" s="297"/>
      <c r="C276" s="297"/>
      <c r="D276" s="297"/>
      <c r="E276" s="297"/>
      <c r="F276" s="297"/>
      <c r="G276" s="297"/>
      <c r="H276" s="297"/>
      <c r="I276" s="297"/>
      <c r="J276" s="297"/>
      <c r="K276" s="297"/>
      <c r="L276" s="297"/>
      <c r="M276" s="297"/>
      <c r="N276" s="297"/>
      <c r="O276" s="297"/>
      <c r="P276" s="297"/>
      <c r="Q276" s="297"/>
      <c r="R276" s="297"/>
      <c r="S276" s="297"/>
      <c r="T276" s="297"/>
      <c r="U276" s="297"/>
      <c r="V276" s="297"/>
      <c r="W276" s="297"/>
      <c r="X276" s="297"/>
      <c r="Y276" s="297"/>
      <c r="Z276" s="297"/>
    </row>
    <row r="277" spans="1:26" ht="15.75" customHeight="1">
      <c r="A277" s="297"/>
      <c r="B277" s="297"/>
      <c r="C277" s="297"/>
      <c r="D277" s="297"/>
      <c r="E277" s="297"/>
      <c r="F277" s="297"/>
      <c r="G277" s="297"/>
      <c r="H277" s="297"/>
      <c r="I277" s="297"/>
      <c r="J277" s="297"/>
      <c r="K277" s="297"/>
      <c r="L277" s="297"/>
      <c r="M277" s="297"/>
      <c r="N277" s="297"/>
      <c r="O277" s="297"/>
      <c r="P277" s="297"/>
      <c r="Q277" s="297"/>
      <c r="R277" s="297"/>
      <c r="S277" s="297"/>
      <c r="T277" s="297"/>
      <c r="U277" s="297"/>
      <c r="V277" s="297"/>
      <c r="W277" s="297"/>
      <c r="X277" s="297"/>
      <c r="Y277" s="297"/>
      <c r="Z277" s="297"/>
    </row>
    <row r="278" spans="1:26" ht="15.75" customHeight="1">
      <c r="A278" s="297"/>
      <c r="B278" s="297"/>
      <c r="C278" s="297"/>
      <c r="D278" s="297"/>
      <c r="E278" s="297"/>
      <c r="F278" s="297"/>
      <c r="G278" s="297"/>
      <c r="H278" s="297"/>
      <c r="I278" s="297"/>
      <c r="J278" s="297"/>
      <c r="K278" s="297"/>
      <c r="L278" s="297"/>
      <c r="M278" s="297"/>
      <c r="N278" s="297"/>
      <c r="O278" s="297"/>
      <c r="P278" s="297"/>
      <c r="Q278" s="297"/>
      <c r="R278" s="297"/>
      <c r="S278" s="297"/>
      <c r="T278" s="297"/>
      <c r="U278" s="297"/>
      <c r="V278" s="297"/>
      <c r="W278" s="297"/>
      <c r="X278" s="297"/>
      <c r="Y278" s="297"/>
      <c r="Z278" s="297"/>
    </row>
    <row r="279" spans="1:26" ht="15.75" customHeight="1">
      <c r="A279" s="297"/>
      <c r="B279" s="297"/>
      <c r="C279" s="297"/>
      <c r="D279" s="297"/>
      <c r="E279" s="297"/>
      <c r="F279" s="297"/>
      <c r="G279" s="297"/>
      <c r="H279" s="297"/>
      <c r="I279" s="297"/>
      <c r="J279" s="297"/>
      <c r="K279" s="297"/>
      <c r="L279" s="297"/>
      <c r="M279" s="297"/>
      <c r="N279" s="297"/>
      <c r="O279" s="297"/>
      <c r="P279" s="297"/>
      <c r="Q279" s="297"/>
      <c r="R279" s="297"/>
      <c r="S279" s="297"/>
      <c r="T279" s="297"/>
      <c r="U279" s="297"/>
      <c r="V279" s="297"/>
      <c r="W279" s="297"/>
      <c r="X279" s="297"/>
      <c r="Y279" s="297"/>
      <c r="Z279" s="297"/>
    </row>
    <row r="280" spans="1:26" ht="15.75" customHeight="1">
      <c r="A280" s="297"/>
      <c r="B280" s="297"/>
      <c r="C280" s="297"/>
      <c r="D280" s="297"/>
      <c r="E280" s="297"/>
      <c r="F280" s="297"/>
      <c r="G280" s="297"/>
      <c r="H280" s="297"/>
      <c r="I280" s="297"/>
      <c r="J280" s="297"/>
      <c r="K280" s="297"/>
      <c r="L280" s="297"/>
      <c r="M280" s="297"/>
      <c r="N280" s="297"/>
      <c r="O280" s="297"/>
      <c r="P280" s="297"/>
      <c r="Q280" s="297"/>
      <c r="R280" s="297"/>
      <c r="S280" s="297"/>
      <c r="T280" s="297"/>
      <c r="U280" s="297"/>
      <c r="V280" s="297"/>
      <c r="W280" s="297"/>
      <c r="X280" s="297"/>
      <c r="Y280" s="297"/>
      <c r="Z280" s="297"/>
    </row>
    <row r="281" spans="1:26" ht="15.75" customHeight="1">
      <c r="A281" s="297"/>
      <c r="B281" s="297"/>
      <c r="C281" s="297"/>
      <c r="D281" s="297"/>
      <c r="E281" s="297"/>
      <c r="F281" s="297"/>
      <c r="G281" s="297"/>
      <c r="H281" s="297"/>
      <c r="I281" s="297"/>
      <c r="J281" s="297"/>
      <c r="K281" s="297"/>
      <c r="L281" s="297"/>
      <c r="M281" s="297"/>
      <c r="N281" s="297"/>
      <c r="O281" s="297"/>
      <c r="P281" s="297"/>
      <c r="Q281" s="297"/>
      <c r="R281" s="297"/>
      <c r="S281" s="297"/>
      <c r="T281" s="297"/>
      <c r="U281" s="297"/>
      <c r="V281" s="297"/>
      <c r="W281" s="297"/>
      <c r="X281" s="297"/>
      <c r="Y281" s="297"/>
      <c r="Z281" s="297"/>
    </row>
    <row r="282" spans="1:26" ht="15.75" customHeight="1">
      <c r="A282" s="297"/>
      <c r="B282" s="297"/>
      <c r="C282" s="297"/>
      <c r="D282" s="297"/>
      <c r="E282" s="297"/>
      <c r="F282" s="297"/>
      <c r="G282" s="297"/>
      <c r="H282" s="297"/>
      <c r="I282" s="297"/>
      <c r="J282" s="297"/>
      <c r="K282" s="297"/>
      <c r="L282" s="297"/>
      <c r="M282" s="297"/>
      <c r="N282" s="297"/>
      <c r="O282" s="297"/>
      <c r="P282" s="297"/>
      <c r="Q282" s="297"/>
      <c r="R282" s="297"/>
      <c r="S282" s="297"/>
      <c r="T282" s="297"/>
      <c r="U282" s="297"/>
      <c r="V282" s="297"/>
      <c r="W282" s="297"/>
      <c r="X282" s="297"/>
      <c r="Y282" s="297"/>
      <c r="Z282" s="297"/>
    </row>
    <row r="283" spans="1:26" ht="15.75" customHeight="1">
      <c r="A283" s="297"/>
      <c r="B283" s="297"/>
      <c r="C283" s="297"/>
      <c r="D283" s="297"/>
      <c r="E283" s="297"/>
      <c r="F283" s="297"/>
      <c r="G283" s="297"/>
      <c r="H283" s="297"/>
      <c r="I283" s="297"/>
      <c r="J283" s="297"/>
      <c r="K283" s="297"/>
      <c r="L283" s="297"/>
      <c r="M283" s="297"/>
      <c r="N283" s="297"/>
      <c r="O283" s="297"/>
      <c r="P283" s="297"/>
      <c r="Q283" s="297"/>
      <c r="R283" s="297"/>
      <c r="S283" s="297"/>
      <c r="T283" s="297"/>
      <c r="U283" s="297"/>
      <c r="V283" s="297"/>
      <c r="W283" s="297"/>
      <c r="X283" s="297"/>
      <c r="Y283" s="297"/>
      <c r="Z283" s="297"/>
    </row>
    <row r="284" spans="1:26" ht="15.75" customHeight="1">
      <c r="A284" s="297"/>
      <c r="B284" s="297"/>
      <c r="C284" s="297"/>
      <c r="D284" s="297"/>
      <c r="E284" s="297"/>
      <c r="F284" s="297"/>
      <c r="G284" s="297"/>
      <c r="H284" s="297"/>
      <c r="I284" s="297"/>
      <c r="J284" s="297"/>
      <c r="K284" s="297"/>
      <c r="L284" s="297"/>
      <c r="M284" s="297"/>
      <c r="N284" s="297"/>
      <c r="O284" s="297"/>
      <c r="P284" s="297"/>
      <c r="Q284" s="297"/>
      <c r="R284" s="297"/>
      <c r="S284" s="297"/>
      <c r="T284" s="297"/>
      <c r="U284" s="297"/>
      <c r="V284" s="297"/>
      <c r="W284" s="297"/>
      <c r="X284" s="297"/>
      <c r="Y284" s="297"/>
      <c r="Z284" s="297"/>
    </row>
    <row r="285" spans="1:26" ht="15.75" customHeight="1">
      <c r="A285" s="297"/>
      <c r="B285" s="297"/>
      <c r="C285" s="297"/>
      <c r="D285" s="297"/>
      <c r="E285" s="297"/>
      <c r="F285" s="297"/>
      <c r="G285" s="297"/>
      <c r="H285" s="297"/>
      <c r="I285" s="297"/>
      <c r="J285" s="297"/>
      <c r="K285" s="297"/>
      <c r="L285" s="297"/>
      <c r="M285" s="297"/>
      <c r="N285" s="297"/>
      <c r="O285" s="297"/>
      <c r="P285" s="297"/>
      <c r="Q285" s="297"/>
      <c r="R285" s="297"/>
      <c r="S285" s="297"/>
      <c r="T285" s="297"/>
      <c r="U285" s="297"/>
      <c r="V285" s="297"/>
      <c r="W285" s="297"/>
      <c r="X285" s="297"/>
      <c r="Y285" s="297"/>
      <c r="Z285" s="297"/>
    </row>
    <row r="286" spans="1:26" ht="15.75" customHeight="1">
      <c r="A286" s="297"/>
      <c r="B286" s="297"/>
      <c r="C286" s="297"/>
      <c r="D286" s="297"/>
      <c r="E286" s="297"/>
      <c r="F286" s="297"/>
      <c r="G286" s="297"/>
      <c r="H286" s="297"/>
      <c r="I286" s="297"/>
      <c r="J286" s="297"/>
      <c r="K286" s="297"/>
      <c r="L286" s="297"/>
      <c r="M286" s="297"/>
      <c r="N286" s="297"/>
      <c r="O286" s="297"/>
      <c r="P286" s="297"/>
      <c r="Q286" s="297"/>
      <c r="R286" s="297"/>
      <c r="S286" s="297"/>
      <c r="T286" s="297"/>
      <c r="U286" s="297"/>
      <c r="V286" s="297"/>
      <c r="W286" s="297"/>
      <c r="X286" s="297"/>
      <c r="Y286" s="297"/>
      <c r="Z286" s="297"/>
    </row>
    <row r="287" spans="1:26" ht="15.75" customHeight="1">
      <c r="A287" s="297"/>
      <c r="B287" s="297"/>
      <c r="C287" s="297"/>
      <c r="D287" s="297"/>
      <c r="E287" s="297"/>
      <c r="F287" s="297"/>
      <c r="G287" s="297"/>
      <c r="H287" s="297"/>
      <c r="I287" s="297"/>
      <c r="J287" s="297"/>
      <c r="K287" s="297"/>
      <c r="L287" s="297"/>
      <c r="M287" s="297"/>
      <c r="N287" s="297"/>
      <c r="O287" s="297"/>
      <c r="P287" s="297"/>
      <c r="Q287" s="297"/>
      <c r="R287" s="297"/>
      <c r="S287" s="297"/>
      <c r="T287" s="297"/>
      <c r="U287" s="297"/>
      <c r="V287" s="297"/>
      <c r="W287" s="297"/>
      <c r="X287" s="297"/>
      <c r="Y287" s="297"/>
      <c r="Z287" s="297"/>
    </row>
    <row r="288" spans="1:26" ht="15.75" customHeight="1">
      <c r="A288" s="297"/>
      <c r="B288" s="297"/>
      <c r="C288" s="297"/>
      <c r="D288" s="297"/>
      <c r="E288" s="297"/>
      <c r="F288" s="297"/>
      <c r="G288" s="297"/>
      <c r="H288" s="297"/>
      <c r="I288" s="297"/>
      <c r="J288" s="297"/>
      <c r="K288" s="297"/>
      <c r="L288" s="297"/>
      <c r="M288" s="297"/>
      <c r="N288" s="297"/>
      <c r="O288" s="297"/>
      <c r="P288" s="297"/>
      <c r="Q288" s="297"/>
      <c r="R288" s="297"/>
      <c r="S288" s="297"/>
      <c r="T288" s="297"/>
      <c r="U288" s="297"/>
      <c r="V288" s="297"/>
      <c r="W288" s="297"/>
      <c r="X288" s="297"/>
      <c r="Y288" s="297"/>
      <c r="Z288" s="297"/>
    </row>
    <row r="289" spans="1:26" ht="15.75" customHeight="1">
      <c r="A289" s="297"/>
      <c r="B289" s="297"/>
      <c r="C289" s="297"/>
      <c r="D289" s="297"/>
      <c r="E289" s="297"/>
      <c r="F289" s="297"/>
      <c r="G289" s="297"/>
      <c r="H289" s="297"/>
      <c r="I289" s="297"/>
      <c r="J289" s="297"/>
      <c r="K289" s="297"/>
      <c r="L289" s="297"/>
      <c r="M289" s="297"/>
      <c r="N289" s="297"/>
      <c r="O289" s="297"/>
      <c r="P289" s="297"/>
      <c r="Q289" s="297"/>
      <c r="R289" s="297"/>
      <c r="S289" s="297"/>
      <c r="T289" s="297"/>
      <c r="U289" s="297"/>
      <c r="V289" s="297"/>
      <c r="W289" s="297"/>
      <c r="X289" s="297"/>
      <c r="Y289" s="297"/>
      <c r="Z289" s="297"/>
    </row>
    <row r="290" spans="1:26" ht="15.75" customHeight="1">
      <c r="A290" s="297"/>
      <c r="B290" s="297"/>
      <c r="C290" s="297"/>
      <c r="D290" s="297"/>
      <c r="E290" s="297"/>
      <c r="F290" s="297"/>
      <c r="G290" s="297"/>
      <c r="H290" s="297"/>
      <c r="I290" s="297"/>
      <c r="J290" s="297"/>
      <c r="K290" s="297"/>
      <c r="L290" s="297"/>
      <c r="M290" s="297"/>
      <c r="N290" s="297"/>
      <c r="O290" s="297"/>
      <c r="P290" s="297"/>
      <c r="Q290" s="297"/>
      <c r="R290" s="297"/>
      <c r="S290" s="297"/>
      <c r="T290" s="297"/>
      <c r="U290" s="297"/>
      <c r="V290" s="297"/>
      <c r="W290" s="297"/>
      <c r="X290" s="297"/>
      <c r="Y290" s="297"/>
      <c r="Z290" s="297"/>
    </row>
    <row r="291" spans="1:26" ht="15.75" customHeight="1">
      <c r="A291" s="297"/>
      <c r="B291" s="297"/>
      <c r="C291" s="297"/>
      <c r="D291" s="297"/>
      <c r="E291" s="297"/>
      <c r="F291" s="297"/>
      <c r="G291" s="297"/>
      <c r="H291" s="297"/>
      <c r="I291" s="297"/>
      <c r="J291" s="297"/>
      <c r="K291" s="297"/>
      <c r="L291" s="297"/>
      <c r="M291" s="297"/>
      <c r="N291" s="297"/>
      <c r="O291" s="297"/>
      <c r="P291" s="297"/>
      <c r="Q291" s="297"/>
      <c r="R291" s="297"/>
      <c r="S291" s="297"/>
      <c r="T291" s="297"/>
      <c r="U291" s="297"/>
      <c r="V291" s="297"/>
      <c r="W291" s="297"/>
      <c r="X291" s="297"/>
      <c r="Y291" s="297"/>
      <c r="Z291" s="297"/>
    </row>
    <row r="292" spans="1:26" ht="15.75" customHeight="1">
      <c r="A292" s="297"/>
      <c r="B292" s="297"/>
      <c r="C292" s="297"/>
      <c r="D292" s="297"/>
      <c r="E292" s="297"/>
      <c r="F292" s="297"/>
      <c r="G292" s="297"/>
      <c r="H292" s="297"/>
      <c r="I292" s="297"/>
      <c r="J292" s="297"/>
      <c r="K292" s="297"/>
      <c r="L292" s="297"/>
      <c r="M292" s="297"/>
      <c r="N292" s="297"/>
      <c r="O292" s="297"/>
      <c r="P292" s="297"/>
      <c r="Q292" s="297"/>
      <c r="R292" s="297"/>
      <c r="S292" s="297"/>
      <c r="T292" s="297"/>
      <c r="U292" s="297"/>
      <c r="V292" s="297"/>
      <c r="W292" s="297"/>
      <c r="X292" s="297"/>
      <c r="Y292" s="297"/>
      <c r="Z292" s="297"/>
    </row>
    <row r="293" spans="1:26" ht="15.75" customHeight="1">
      <c r="A293" s="297"/>
      <c r="B293" s="297"/>
      <c r="C293" s="297"/>
      <c r="D293" s="297"/>
      <c r="E293" s="297"/>
      <c r="F293" s="297"/>
      <c r="G293" s="297"/>
      <c r="H293" s="297"/>
      <c r="I293" s="297"/>
      <c r="J293" s="297"/>
      <c r="K293" s="297"/>
      <c r="L293" s="297"/>
      <c r="M293" s="297"/>
      <c r="N293" s="297"/>
      <c r="O293" s="297"/>
      <c r="P293" s="297"/>
      <c r="Q293" s="297"/>
      <c r="R293" s="297"/>
      <c r="S293" s="297"/>
      <c r="T293" s="297"/>
      <c r="U293" s="297"/>
      <c r="V293" s="297"/>
      <c r="W293" s="297"/>
      <c r="X293" s="297"/>
      <c r="Y293" s="297"/>
      <c r="Z293" s="297"/>
    </row>
    <row r="294" spans="1:26" ht="15.75" customHeight="1">
      <c r="A294" s="297"/>
      <c r="B294" s="297"/>
      <c r="C294" s="297"/>
      <c r="D294" s="297"/>
      <c r="E294" s="297"/>
      <c r="F294" s="297"/>
      <c r="G294" s="297"/>
      <c r="H294" s="297"/>
      <c r="I294" s="297"/>
      <c r="J294" s="297"/>
      <c r="K294" s="297"/>
      <c r="L294" s="297"/>
      <c r="M294" s="297"/>
      <c r="N294" s="297"/>
      <c r="O294" s="297"/>
      <c r="P294" s="297"/>
      <c r="Q294" s="297"/>
      <c r="R294" s="297"/>
      <c r="S294" s="297"/>
      <c r="T294" s="297"/>
      <c r="U294" s="297"/>
      <c r="V294" s="297"/>
      <c r="W294" s="297"/>
      <c r="X294" s="297"/>
      <c r="Y294" s="297"/>
      <c r="Z294" s="297"/>
    </row>
    <row r="295" spans="1:26" ht="15.75" customHeight="1">
      <c r="A295" s="297"/>
      <c r="B295" s="297"/>
      <c r="C295" s="297"/>
      <c r="D295" s="297"/>
      <c r="E295" s="297"/>
      <c r="F295" s="297"/>
      <c r="G295" s="297"/>
      <c r="H295" s="297"/>
      <c r="I295" s="297"/>
      <c r="J295" s="297"/>
      <c r="K295" s="297"/>
      <c r="L295" s="297"/>
      <c r="M295" s="297"/>
      <c r="N295" s="297"/>
      <c r="O295" s="297"/>
      <c r="P295" s="297"/>
      <c r="Q295" s="297"/>
      <c r="R295" s="297"/>
      <c r="S295" s="297"/>
      <c r="T295" s="297"/>
      <c r="U295" s="297"/>
      <c r="V295" s="297"/>
      <c r="W295" s="297"/>
      <c r="X295" s="297"/>
      <c r="Y295" s="297"/>
      <c r="Z295" s="297"/>
    </row>
    <row r="296" spans="1:26" ht="15.75" customHeight="1">
      <c r="A296" s="297"/>
      <c r="B296" s="297"/>
      <c r="C296" s="297"/>
      <c r="D296" s="297"/>
      <c r="E296" s="297"/>
      <c r="F296" s="297"/>
      <c r="G296" s="297"/>
      <c r="H296" s="297"/>
      <c r="I296" s="297"/>
      <c r="J296" s="297"/>
      <c r="K296" s="297"/>
      <c r="L296" s="297"/>
      <c r="M296" s="297"/>
      <c r="N296" s="297"/>
      <c r="O296" s="297"/>
      <c r="P296" s="297"/>
      <c r="Q296" s="297"/>
      <c r="R296" s="297"/>
      <c r="S296" s="297"/>
      <c r="T296" s="297"/>
      <c r="U296" s="297"/>
      <c r="V296" s="297"/>
      <c r="W296" s="297"/>
      <c r="X296" s="297"/>
      <c r="Y296" s="297"/>
      <c r="Z296" s="297"/>
    </row>
    <row r="297" spans="1:26" ht="15.75" customHeight="1">
      <c r="A297" s="297"/>
      <c r="B297" s="297"/>
      <c r="C297" s="297"/>
      <c r="D297" s="297"/>
      <c r="E297" s="297"/>
      <c r="F297" s="297"/>
      <c r="G297" s="297"/>
      <c r="H297" s="297"/>
      <c r="I297" s="297"/>
      <c r="J297" s="297"/>
      <c r="K297" s="297"/>
      <c r="L297" s="297"/>
      <c r="M297" s="297"/>
      <c r="N297" s="297"/>
      <c r="O297" s="297"/>
      <c r="P297" s="297"/>
      <c r="Q297" s="297"/>
      <c r="R297" s="297"/>
      <c r="S297" s="297"/>
      <c r="T297" s="297"/>
      <c r="U297" s="297"/>
      <c r="V297" s="297"/>
      <c r="W297" s="297"/>
      <c r="X297" s="297"/>
      <c r="Y297" s="297"/>
      <c r="Z297" s="297"/>
    </row>
    <row r="298" spans="1:26" ht="15.75" customHeight="1">
      <c r="A298" s="297"/>
      <c r="B298" s="297"/>
      <c r="C298" s="297"/>
      <c r="D298" s="297"/>
      <c r="E298" s="297"/>
      <c r="F298" s="297"/>
      <c r="G298" s="297"/>
      <c r="H298" s="297"/>
      <c r="I298" s="297"/>
      <c r="J298" s="297"/>
      <c r="K298" s="297"/>
      <c r="L298" s="297"/>
      <c r="M298" s="297"/>
      <c r="N298" s="297"/>
      <c r="O298" s="297"/>
      <c r="P298" s="297"/>
      <c r="Q298" s="297"/>
      <c r="R298" s="297"/>
      <c r="S298" s="297"/>
      <c r="T298" s="297"/>
      <c r="U298" s="297"/>
      <c r="V298" s="297"/>
      <c r="W298" s="297"/>
      <c r="X298" s="297"/>
      <c r="Y298" s="297"/>
      <c r="Z298" s="297"/>
    </row>
    <row r="299" spans="1:26" ht="15.75" customHeight="1">
      <c r="A299" s="297"/>
      <c r="B299" s="297"/>
      <c r="C299" s="297"/>
      <c r="D299" s="297"/>
      <c r="E299" s="297"/>
      <c r="F299" s="297"/>
      <c r="G299" s="297"/>
      <c r="H299" s="297"/>
      <c r="I299" s="297"/>
      <c r="J299" s="297"/>
      <c r="K299" s="297"/>
      <c r="L299" s="297"/>
      <c r="M299" s="297"/>
      <c r="N299" s="297"/>
      <c r="O299" s="297"/>
      <c r="P299" s="297"/>
      <c r="Q299" s="297"/>
      <c r="R299" s="297"/>
      <c r="S299" s="297"/>
      <c r="T299" s="297"/>
      <c r="U299" s="297"/>
      <c r="V299" s="297"/>
      <c r="W299" s="297"/>
      <c r="X299" s="297"/>
      <c r="Y299" s="297"/>
      <c r="Z299" s="297"/>
    </row>
    <row r="300" spans="1:26" ht="15.75" customHeight="1">
      <c r="A300" s="297"/>
      <c r="B300" s="297"/>
      <c r="C300" s="297"/>
      <c r="D300" s="297"/>
      <c r="E300" s="297"/>
      <c r="F300" s="297"/>
      <c r="G300" s="297"/>
      <c r="H300" s="297"/>
      <c r="I300" s="297"/>
      <c r="J300" s="297"/>
      <c r="K300" s="297"/>
      <c r="L300" s="297"/>
      <c r="M300" s="297"/>
      <c r="N300" s="297"/>
      <c r="O300" s="297"/>
      <c r="P300" s="297"/>
      <c r="Q300" s="297"/>
      <c r="R300" s="297"/>
      <c r="S300" s="297"/>
      <c r="T300" s="297"/>
      <c r="U300" s="297"/>
      <c r="V300" s="297"/>
      <c r="W300" s="297"/>
      <c r="X300" s="297"/>
      <c r="Y300" s="297"/>
      <c r="Z300" s="297"/>
    </row>
    <row r="301" spans="1:26" ht="15.75" customHeight="1">
      <c r="A301" s="297"/>
      <c r="B301" s="297"/>
      <c r="C301" s="297"/>
      <c r="D301" s="297"/>
      <c r="E301" s="297"/>
      <c r="F301" s="297"/>
      <c r="G301" s="297"/>
      <c r="H301" s="297"/>
      <c r="I301" s="297"/>
      <c r="J301" s="297"/>
      <c r="K301" s="297"/>
      <c r="L301" s="297"/>
      <c r="M301" s="297"/>
      <c r="N301" s="297"/>
      <c r="O301" s="297"/>
      <c r="P301" s="297"/>
      <c r="Q301" s="297"/>
      <c r="R301" s="297"/>
      <c r="S301" s="297"/>
      <c r="T301" s="297"/>
      <c r="U301" s="297"/>
      <c r="V301" s="297"/>
      <c r="W301" s="297"/>
      <c r="X301" s="297"/>
      <c r="Y301" s="297"/>
      <c r="Z301" s="297"/>
    </row>
    <row r="302" spans="1:26" ht="15.75" customHeight="1">
      <c r="A302" s="297"/>
      <c r="B302" s="297"/>
      <c r="C302" s="297"/>
      <c r="D302" s="297"/>
      <c r="E302" s="297"/>
      <c r="F302" s="297"/>
      <c r="G302" s="297"/>
      <c r="H302" s="297"/>
      <c r="I302" s="297"/>
      <c r="J302" s="297"/>
      <c r="K302" s="297"/>
      <c r="L302" s="297"/>
      <c r="M302" s="297"/>
      <c r="N302" s="297"/>
      <c r="O302" s="297"/>
      <c r="P302" s="297"/>
      <c r="Q302" s="297"/>
      <c r="R302" s="297"/>
      <c r="S302" s="297"/>
      <c r="T302" s="297"/>
      <c r="U302" s="297"/>
      <c r="V302" s="297"/>
      <c r="W302" s="297"/>
      <c r="X302" s="297"/>
      <c r="Y302" s="297"/>
      <c r="Z302" s="297"/>
    </row>
    <row r="303" spans="1:26" ht="15.75" customHeight="1">
      <c r="A303" s="297"/>
      <c r="B303" s="297"/>
      <c r="C303" s="297"/>
      <c r="D303" s="297"/>
      <c r="E303" s="297"/>
      <c r="F303" s="297"/>
      <c r="G303" s="297"/>
      <c r="H303" s="297"/>
      <c r="I303" s="297"/>
      <c r="J303" s="297"/>
      <c r="K303" s="297"/>
      <c r="L303" s="297"/>
      <c r="M303" s="297"/>
      <c r="N303" s="297"/>
      <c r="O303" s="297"/>
      <c r="P303" s="297"/>
      <c r="Q303" s="297"/>
      <c r="R303" s="297"/>
      <c r="S303" s="297"/>
      <c r="T303" s="297"/>
      <c r="U303" s="297"/>
      <c r="V303" s="297"/>
      <c r="W303" s="297"/>
      <c r="X303" s="297"/>
      <c r="Y303" s="297"/>
      <c r="Z303" s="297"/>
    </row>
    <row r="304" spans="1:26" ht="15.75" customHeight="1">
      <c r="A304" s="297"/>
      <c r="B304" s="297"/>
      <c r="C304" s="297"/>
      <c r="D304" s="297"/>
      <c r="E304" s="297"/>
      <c r="F304" s="297"/>
      <c r="G304" s="297"/>
      <c r="H304" s="297"/>
      <c r="I304" s="297"/>
      <c r="J304" s="297"/>
      <c r="K304" s="297"/>
      <c r="L304" s="297"/>
      <c r="M304" s="297"/>
      <c r="N304" s="297"/>
      <c r="O304" s="297"/>
      <c r="P304" s="297"/>
      <c r="Q304" s="297"/>
      <c r="R304" s="297"/>
      <c r="S304" s="297"/>
      <c r="T304" s="297"/>
      <c r="U304" s="297"/>
      <c r="V304" s="297"/>
      <c r="W304" s="297"/>
      <c r="X304" s="297"/>
      <c r="Y304" s="297"/>
      <c r="Z304" s="297"/>
    </row>
    <row r="305" spans="1:26" ht="15.75" customHeight="1">
      <c r="A305" s="297"/>
      <c r="B305" s="297"/>
      <c r="C305" s="297"/>
      <c r="D305" s="297"/>
      <c r="E305" s="297"/>
      <c r="F305" s="297"/>
      <c r="G305" s="297"/>
      <c r="H305" s="297"/>
      <c r="I305" s="297"/>
      <c r="J305" s="297"/>
      <c r="K305" s="297"/>
      <c r="L305" s="297"/>
      <c r="M305" s="297"/>
      <c r="N305" s="297"/>
      <c r="O305" s="297"/>
      <c r="P305" s="297"/>
      <c r="Q305" s="297"/>
      <c r="R305" s="297"/>
      <c r="S305" s="297"/>
      <c r="T305" s="297"/>
      <c r="U305" s="297"/>
      <c r="V305" s="297"/>
      <c r="W305" s="297"/>
      <c r="X305" s="297"/>
      <c r="Y305" s="297"/>
      <c r="Z305" s="297"/>
    </row>
    <row r="306" spans="1:26" ht="15.75" customHeight="1">
      <c r="A306" s="297"/>
      <c r="B306" s="297"/>
      <c r="C306" s="297"/>
      <c r="D306" s="297"/>
      <c r="E306" s="297"/>
      <c r="F306" s="297"/>
      <c r="G306" s="297"/>
      <c r="H306" s="297"/>
      <c r="I306" s="297"/>
      <c r="J306" s="297"/>
      <c r="K306" s="297"/>
      <c r="L306" s="297"/>
      <c r="M306" s="297"/>
      <c r="N306" s="297"/>
      <c r="O306" s="297"/>
      <c r="P306" s="297"/>
      <c r="Q306" s="297"/>
      <c r="R306" s="297"/>
      <c r="S306" s="297"/>
      <c r="T306" s="297"/>
      <c r="U306" s="297"/>
      <c r="V306" s="297"/>
      <c r="W306" s="297"/>
      <c r="X306" s="297"/>
      <c r="Y306" s="297"/>
      <c r="Z306" s="297"/>
    </row>
    <row r="307" spans="1:26" ht="15.75" customHeight="1">
      <c r="A307" s="297"/>
      <c r="B307" s="297"/>
      <c r="C307" s="297"/>
      <c r="D307" s="297"/>
      <c r="E307" s="297"/>
      <c r="F307" s="297"/>
      <c r="G307" s="297"/>
      <c r="H307" s="297"/>
      <c r="I307" s="297"/>
      <c r="J307" s="297"/>
      <c r="K307" s="297"/>
      <c r="L307" s="297"/>
      <c r="M307" s="297"/>
      <c r="N307" s="297"/>
      <c r="O307" s="297"/>
      <c r="P307" s="297"/>
      <c r="Q307" s="297"/>
      <c r="R307" s="297"/>
      <c r="S307" s="297"/>
      <c r="T307" s="297"/>
      <c r="U307" s="297"/>
      <c r="V307" s="297"/>
      <c r="W307" s="297"/>
      <c r="X307" s="297"/>
      <c r="Y307" s="297"/>
      <c r="Z307" s="297"/>
    </row>
    <row r="308" spans="1:26" ht="15.75" customHeight="1">
      <c r="A308" s="297"/>
      <c r="B308" s="297"/>
      <c r="C308" s="297"/>
      <c r="D308" s="297"/>
      <c r="E308" s="297"/>
      <c r="F308" s="297"/>
      <c r="G308" s="297"/>
      <c r="H308" s="297"/>
      <c r="I308" s="297"/>
      <c r="J308" s="297"/>
      <c r="K308" s="297"/>
      <c r="L308" s="297"/>
      <c r="M308" s="297"/>
      <c r="N308" s="297"/>
      <c r="O308" s="297"/>
      <c r="P308" s="297"/>
      <c r="Q308" s="297"/>
      <c r="R308" s="297"/>
      <c r="S308" s="297"/>
      <c r="T308" s="297"/>
      <c r="U308" s="297"/>
      <c r="V308" s="297"/>
      <c r="W308" s="297"/>
      <c r="X308" s="297"/>
      <c r="Y308" s="297"/>
      <c r="Z308" s="297"/>
    </row>
    <row r="309" spans="1:26" ht="15.75" customHeight="1">
      <c r="A309" s="297"/>
      <c r="B309" s="297"/>
      <c r="C309" s="297"/>
      <c r="D309" s="297"/>
      <c r="E309" s="297"/>
      <c r="F309" s="297"/>
      <c r="G309" s="297"/>
      <c r="H309" s="297"/>
      <c r="I309" s="297"/>
      <c r="J309" s="297"/>
      <c r="K309" s="297"/>
      <c r="L309" s="297"/>
      <c r="M309" s="297"/>
      <c r="N309" s="297"/>
      <c r="O309" s="297"/>
      <c r="P309" s="297"/>
      <c r="Q309" s="297"/>
      <c r="R309" s="297"/>
      <c r="S309" s="297"/>
      <c r="T309" s="297"/>
      <c r="U309" s="297"/>
      <c r="V309" s="297"/>
      <c r="W309" s="297"/>
      <c r="X309" s="297"/>
      <c r="Y309" s="297"/>
      <c r="Z309" s="297"/>
    </row>
    <row r="310" spans="1:26" ht="15.75" customHeight="1">
      <c r="A310" s="297"/>
      <c r="B310" s="297"/>
      <c r="C310" s="297"/>
      <c r="D310" s="297"/>
      <c r="E310" s="297"/>
      <c r="F310" s="297"/>
      <c r="G310" s="297"/>
      <c r="H310" s="297"/>
      <c r="I310" s="297"/>
      <c r="J310" s="297"/>
      <c r="K310" s="297"/>
      <c r="L310" s="297"/>
      <c r="M310" s="297"/>
      <c r="N310" s="297"/>
      <c r="O310" s="297"/>
      <c r="P310" s="297"/>
      <c r="Q310" s="297"/>
      <c r="R310" s="297"/>
      <c r="S310" s="297"/>
      <c r="T310" s="297"/>
      <c r="U310" s="297"/>
      <c r="V310" s="297"/>
      <c r="W310" s="297"/>
      <c r="X310" s="297"/>
      <c r="Y310" s="297"/>
      <c r="Z310" s="297"/>
    </row>
    <row r="311" spans="1:26" ht="15.75" customHeight="1">
      <c r="A311" s="297"/>
      <c r="B311" s="297"/>
      <c r="C311" s="297"/>
      <c r="D311" s="297"/>
      <c r="E311" s="297"/>
      <c r="F311" s="297"/>
      <c r="G311" s="297"/>
      <c r="H311" s="297"/>
      <c r="I311" s="297"/>
      <c r="J311" s="297"/>
      <c r="K311" s="297"/>
      <c r="L311" s="297"/>
      <c r="M311" s="297"/>
      <c r="N311" s="297"/>
      <c r="O311" s="297"/>
      <c r="P311" s="297"/>
      <c r="Q311" s="297"/>
      <c r="R311" s="297"/>
      <c r="S311" s="297"/>
      <c r="T311" s="297"/>
      <c r="U311" s="297"/>
      <c r="V311" s="297"/>
      <c r="W311" s="297"/>
      <c r="X311" s="297"/>
      <c r="Y311" s="297"/>
      <c r="Z311" s="297"/>
    </row>
    <row r="312" spans="1:26" ht="15.75" customHeight="1">
      <c r="A312" s="297"/>
      <c r="B312" s="297"/>
      <c r="C312" s="297"/>
      <c r="D312" s="297"/>
      <c r="E312" s="297"/>
      <c r="F312" s="297"/>
      <c r="G312" s="297"/>
      <c r="H312" s="297"/>
      <c r="I312" s="297"/>
      <c r="J312" s="297"/>
      <c r="K312" s="297"/>
      <c r="L312" s="297"/>
      <c r="M312" s="297"/>
      <c r="N312" s="297"/>
      <c r="O312" s="297"/>
      <c r="P312" s="297"/>
      <c r="Q312" s="297"/>
      <c r="R312" s="297"/>
      <c r="S312" s="297"/>
      <c r="T312" s="297"/>
      <c r="U312" s="297"/>
      <c r="V312" s="297"/>
      <c r="W312" s="297"/>
      <c r="X312" s="297"/>
      <c r="Y312" s="297"/>
      <c r="Z312" s="297"/>
    </row>
    <row r="313" spans="1:26" ht="15.75" customHeight="1">
      <c r="A313" s="297"/>
      <c r="B313" s="297"/>
      <c r="C313" s="297"/>
      <c r="D313" s="297"/>
      <c r="E313" s="297"/>
      <c r="F313" s="297"/>
      <c r="G313" s="297"/>
      <c r="H313" s="297"/>
      <c r="I313" s="297"/>
      <c r="J313" s="297"/>
      <c r="K313" s="297"/>
      <c r="L313" s="297"/>
      <c r="M313" s="297"/>
      <c r="N313" s="297"/>
      <c r="O313" s="297"/>
      <c r="P313" s="297"/>
      <c r="Q313" s="297"/>
      <c r="R313" s="297"/>
      <c r="S313" s="297"/>
      <c r="T313" s="297"/>
      <c r="U313" s="297"/>
      <c r="V313" s="297"/>
      <c r="W313" s="297"/>
      <c r="X313" s="297"/>
      <c r="Y313" s="297"/>
      <c r="Z313" s="297"/>
    </row>
    <row r="314" spans="1:26" ht="15.75" customHeight="1">
      <c r="A314" s="297"/>
      <c r="B314" s="297"/>
      <c r="C314" s="297"/>
      <c r="D314" s="297"/>
      <c r="E314" s="297"/>
      <c r="F314" s="297"/>
      <c r="G314" s="297"/>
      <c r="H314" s="297"/>
      <c r="I314" s="297"/>
      <c r="J314" s="297"/>
      <c r="K314" s="297"/>
      <c r="L314" s="297"/>
      <c r="M314" s="297"/>
      <c r="N314" s="297"/>
      <c r="O314" s="297"/>
      <c r="P314" s="297"/>
      <c r="Q314" s="297"/>
      <c r="R314" s="297"/>
      <c r="S314" s="297"/>
      <c r="T314" s="297"/>
      <c r="U314" s="297"/>
      <c r="V314" s="297"/>
      <c r="W314" s="297"/>
      <c r="X314" s="297"/>
      <c r="Y314" s="297"/>
      <c r="Z314" s="297"/>
    </row>
    <row r="315" spans="1:26" ht="15.75" customHeight="1">
      <c r="A315" s="297"/>
      <c r="B315" s="297"/>
      <c r="C315" s="297"/>
      <c r="D315" s="297"/>
      <c r="E315" s="297"/>
      <c r="F315" s="297"/>
      <c r="G315" s="297"/>
      <c r="H315" s="297"/>
      <c r="I315" s="297"/>
      <c r="J315" s="297"/>
      <c r="K315" s="297"/>
      <c r="L315" s="297"/>
      <c r="M315" s="297"/>
      <c r="N315" s="297"/>
      <c r="O315" s="297"/>
      <c r="P315" s="297"/>
      <c r="Q315" s="297"/>
      <c r="R315" s="297"/>
      <c r="S315" s="297"/>
      <c r="T315" s="297"/>
      <c r="U315" s="297"/>
      <c r="V315" s="297"/>
      <c r="W315" s="297"/>
      <c r="X315" s="297"/>
      <c r="Y315" s="297"/>
      <c r="Z315" s="297"/>
    </row>
    <row r="316" spans="1:26" ht="15.75" customHeight="1">
      <c r="A316" s="297"/>
      <c r="B316" s="297"/>
      <c r="C316" s="297"/>
      <c r="D316" s="297"/>
      <c r="E316" s="297"/>
      <c r="F316" s="297"/>
      <c r="G316" s="297"/>
      <c r="H316" s="297"/>
      <c r="I316" s="297"/>
      <c r="J316" s="297"/>
      <c r="K316" s="297"/>
      <c r="L316" s="297"/>
      <c r="M316" s="297"/>
      <c r="N316" s="297"/>
      <c r="O316" s="297"/>
      <c r="P316" s="297"/>
      <c r="Q316" s="297"/>
      <c r="R316" s="297"/>
      <c r="S316" s="297"/>
      <c r="T316" s="297"/>
      <c r="U316" s="297"/>
      <c r="V316" s="297"/>
      <c r="W316" s="297"/>
      <c r="X316" s="297"/>
      <c r="Y316" s="297"/>
      <c r="Z316" s="297"/>
    </row>
    <row r="317" spans="1:26" ht="15.75" customHeight="1">
      <c r="A317" s="297"/>
      <c r="B317" s="297"/>
      <c r="C317" s="297"/>
      <c r="D317" s="297"/>
      <c r="E317" s="297"/>
      <c r="F317" s="297"/>
      <c r="G317" s="297"/>
      <c r="H317" s="297"/>
      <c r="I317" s="297"/>
      <c r="J317" s="297"/>
      <c r="K317" s="297"/>
      <c r="L317" s="297"/>
      <c r="M317" s="297"/>
      <c r="N317" s="297"/>
      <c r="O317" s="297"/>
      <c r="P317" s="297"/>
      <c r="Q317" s="297"/>
      <c r="R317" s="297"/>
      <c r="S317" s="297"/>
      <c r="T317" s="297"/>
      <c r="U317" s="297"/>
      <c r="V317" s="297"/>
      <c r="W317" s="297"/>
      <c r="X317" s="297"/>
      <c r="Y317" s="297"/>
      <c r="Z317" s="297"/>
    </row>
    <row r="318" spans="1:26" ht="15.75" customHeight="1">
      <c r="A318" s="297"/>
      <c r="B318" s="297"/>
      <c r="C318" s="297"/>
      <c r="D318" s="297"/>
      <c r="E318" s="297"/>
      <c r="F318" s="297"/>
      <c r="G318" s="297"/>
      <c r="H318" s="297"/>
      <c r="I318" s="297"/>
      <c r="J318" s="297"/>
      <c r="K318" s="297"/>
      <c r="L318" s="297"/>
      <c r="M318" s="297"/>
      <c r="N318" s="297"/>
      <c r="O318" s="297"/>
      <c r="P318" s="297"/>
      <c r="Q318" s="297"/>
      <c r="R318" s="297"/>
      <c r="S318" s="297"/>
      <c r="T318" s="297"/>
      <c r="U318" s="297"/>
      <c r="V318" s="297"/>
      <c r="W318" s="297"/>
      <c r="X318" s="297"/>
      <c r="Y318" s="297"/>
      <c r="Z318" s="297"/>
    </row>
    <row r="319" spans="1:26" ht="15.75" customHeight="1">
      <c r="A319" s="297"/>
      <c r="B319" s="297"/>
      <c r="C319" s="297"/>
      <c r="D319" s="297"/>
      <c r="E319" s="297"/>
      <c r="F319" s="297"/>
      <c r="G319" s="297"/>
      <c r="H319" s="297"/>
      <c r="I319" s="297"/>
      <c r="J319" s="297"/>
      <c r="K319" s="297"/>
      <c r="L319" s="297"/>
      <c r="M319" s="297"/>
      <c r="N319" s="297"/>
      <c r="O319" s="297"/>
      <c r="P319" s="297"/>
      <c r="Q319" s="297"/>
      <c r="R319" s="297"/>
      <c r="S319" s="297"/>
      <c r="T319" s="297"/>
      <c r="U319" s="297"/>
      <c r="V319" s="297"/>
      <c r="W319" s="297"/>
      <c r="X319" s="297"/>
      <c r="Y319" s="297"/>
      <c r="Z319" s="297"/>
    </row>
    <row r="320" spans="1:26" ht="15.75" customHeight="1">
      <c r="A320" s="297"/>
      <c r="B320" s="297"/>
      <c r="C320" s="297"/>
      <c r="D320" s="297"/>
      <c r="E320" s="297"/>
      <c r="F320" s="297"/>
      <c r="G320" s="297"/>
      <c r="H320" s="297"/>
      <c r="I320" s="297"/>
      <c r="J320" s="297"/>
      <c r="K320" s="297"/>
      <c r="L320" s="297"/>
      <c r="M320" s="297"/>
      <c r="N320" s="297"/>
      <c r="O320" s="297"/>
      <c r="P320" s="297"/>
      <c r="Q320" s="297"/>
      <c r="R320" s="297"/>
      <c r="S320" s="297"/>
      <c r="T320" s="297"/>
      <c r="U320" s="297"/>
      <c r="V320" s="297"/>
      <c r="W320" s="297"/>
      <c r="X320" s="297"/>
      <c r="Y320" s="297"/>
      <c r="Z320" s="297"/>
    </row>
    <row r="321" spans="1:26" ht="15.75" customHeight="1">
      <c r="A321" s="297"/>
      <c r="B321" s="297"/>
      <c r="C321" s="297"/>
      <c r="D321" s="297"/>
      <c r="E321" s="297"/>
      <c r="F321" s="297"/>
      <c r="G321" s="297"/>
      <c r="H321" s="297"/>
      <c r="I321" s="297"/>
      <c r="J321" s="297"/>
      <c r="K321" s="297"/>
      <c r="L321" s="297"/>
      <c r="M321" s="297"/>
      <c r="N321" s="297"/>
      <c r="O321" s="297"/>
      <c r="P321" s="297"/>
      <c r="Q321" s="297"/>
      <c r="R321" s="297"/>
      <c r="S321" s="297"/>
      <c r="T321" s="297"/>
      <c r="U321" s="297"/>
      <c r="V321" s="297"/>
      <c r="W321" s="297"/>
      <c r="X321" s="297"/>
      <c r="Y321" s="297"/>
      <c r="Z321" s="297"/>
    </row>
    <row r="322" spans="1:26" ht="15.75" customHeight="1">
      <c r="A322" s="297"/>
      <c r="B322" s="297"/>
      <c r="C322" s="297"/>
      <c r="D322" s="297"/>
      <c r="E322" s="297"/>
      <c r="F322" s="297"/>
      <c r="G322" s="297"/>
      <c r="H322" s="297"/>
      <c r="I322" s="297"/>
      <c r="J322" s="297"/>
      <c r="K322" s="297"/>
      <c r="L322" s="297"/>
      <c r="M322" s="297"/>
      <c r="N322" s="297"/>
      <c r="O322" s="297"/>
      <c r="P322" s="297"/>
      <c r="Q322" s="297"/>
      <c r="R322" s="297"/>
      <c r="S322" s="297"/>
      <c r="T322" s="297"/>
      <c r="U322" s="297"/>
      <c r="V322" s="297"/>
      <c r="W322" s="297"/>
      <c r="X322" s="297"/>
      <c r="Y322" s="297"/>
      <c r="Z322" s="297"/>
    </row>
    <row r="323" spans="1:26" ht="15.75" customHeight="1">
      <c r="A323" s="297"/>
      <c r="B323" s="297"/>
      <c r="C323" s="297"/>
      <c r="D323" s="297"/>
      <c r="E323" s="297"/>
      <c r="F323" s="297"/>
      <c r="G323" s="297"/>
      <c r="H323" s="297"/>
      <c r="I323" s="297"/>
      <c r="J323" s="297"/>
      <c r="K323" s="297"/>
      <c r="L323" s="297"/>
      <c r="M323" s="297"/>
      <c r="N323" s="297"/>
      <c r="O323" s="297"/>
      <c r="P323" s="297"/>
      <c r="Q323" s="297"/>
      <c r="R323" s="297"/>
      <c r="S323" s="297"/>
      <c r="T323" s="297"/>
      <c r="U323" s="297"/>
      <c r="V323" s="297"/>
      <c r="W323" s="297"/>
      <c r="X323" s="297"/>
      <c r="Y323" s="297"/>
      <c r="Z323" s="297"/>
    </row>
    <row r="324" spans="1:26" ht="15.75" customHeight="1">
      <c r="A324" s="297"/>
      <c r="B324" s="297"/>
      <c r="C324" s="297"/>
      <c r="D324" s="297"/>
      <c r="E324" s="297"/>
      <c r="F324" s="297"/>
      <c r="G324" s="297"/>
      <c r="H324" s="297"/>
      <c r="I324" s="297"/>
      <c r="J324" s="297"/>
      <c r="K324" s="297"/>
      <c r="L324" s="297"/>
      <c r="M324" s="297"/>
      <c r="N324" s="297"/>
      <c r="O324" s="297"/>
      <c r="P324" s="297"/>
      <c r="Q324" s="297"/>
      <c r="R324" s="297"/>
      <c r="S324" s="297"/>
      <c r="T324" s="297"/>
      <c r="U324" s="297"/>
      <c r="V324" s="297"/>
      <c r="W324" s="297"/>
      <c r="X324" s="297"/>
      <c r="Y324" s="297"/>
      <c r="Z324" s="297"/>
    </row>
    <row r="325" spans="1:26" ht="15.75" customHeight="1">
      <c r="A325" s="297"/>
      <c r="B325" s="297"/>
      <c r="C325" s="297"/>
      <c r="D325" s="297"/>
      <c r="E325" s="297"/>
      <c r="F325" s="297"/>
      <c r="G325" s="297"/>
      <c r="H325" s="297"/>
      <c r="I325" s="297"/>
      <c r="J325" s="297"/>
      <c r="K325" s="297"/>
      <c r="L325" s="297"/>
      <c r="M325" s="297"/>
      <c r="N325" s="297"/>
      <c r="O325" s="297"/>
      <c r="P325" s="297"/>
      <c r="Q325" s="297"/>
      <c r="R325" s="297"/>
      <c r="S325" s="297"/>
      <c r="T325" s="297"/>
      <c r="U325" s="297"/>
      <c r="V325" s="297"/>
      <c r="W325" s="297"/>
      <c r="X325" s="297"/>
      <c r="Y325" s="297"/>
      <c r="Z325" s="297"/>
    </row>
    <row r="326" spans="1:26" ht="15.75" customHeight="1">
      <c r="A326" s="297"/>
      <c r="B326" s="297"/>
      <c r="C326" s="297"/>
      <c r="D326" s="297"/>
      <c r="E326" s="297"/>
      <c r="F326" s="297"/>
      <c r="G326" s="297"/>
      <c r="H326" s="297"/>
      <c r="I326" s="297"/>
      <c r="J326" s="297"/>
      <c r="K326" s="297"/>
      <c r="L326" s="297"/>
      <c r="M326" s="297"/>
      <c r="N326" s="297"/>
      <c r="O326" s="297"/>
      <c r="P326" s="297"/>
      <c r="Q326" s="297"/>
      <c r="R326" s="297"/>
      <c r="S326" s="297"/>
      <c r="T326" s="297"/>
      <c r="U326" s="297"/>
      <c r="V326" s="297"/>
      <c r="W326" s="297"/>
      <c r="X326" s="297"/>
      <c r="Y326" s="297"/>
      <c r="Z326" s="297"/>
    </row>
    <row r="327" spans="1:26" ht="15.75" customHeight="1">
      <c r="A327" s="297"/>
      <c r="B327" s="297"/>
      <c r="C327" s="297"/>
      <c r="D327" s="297"/>
      <c r="E327" s="297"/>
      <c r="F327" s="297"/>
      <c r="G327" s="297"/>
      <c r="H327" s="297"/>
      <c r="I327" s="297"/>
      <c r="J327" s="297"/>
      <c r="K327" s="297"/>
      <c r="L327" s="297"/>
      <c r="M327" s="297"/>
      <c r="N327" s="297"/>
      <c r="O327" s="297"/>
      <c r="P327" s="297"/>
      <c r="Q327" s="297"/>
      <c r="R327" s="297"/>
      <c r="S327" s="297"/>
      <c r="T327" s="297"/>
      <c r="U327" s="297"/>
      <c r="V327" s="297"/>
      <c r="W327" s="297"/>
      <c r="X327" s="297"/>
      <c r="Y327" s="297"/>
      <c r="Z327" s="297"/>
    </row>
    <row r="328" spans="1:26" ht="15.75" customHeight="1">
      <c r="A328" s="297"/>
      <c r="B328" s="297"/>
      <c r="C328" s="297"/>
      <c r="D328" s="297"/>
      <c r="E328" s="297"/>
      <c r="F328" s="297"/>
      <c r="G328" s="297"/>
      <c r="H328" s="297"/>
      <c r="I328" s="297"/>
      <c r="J328" s="297"/>
      <c r="K328" s="297"/>
      <c r="L328" s="297"/>
      <c r="M328" s="297"/>
      <c r="N328" s="297"/>
      <c r="O328" s="297"/>
      <c r="P328" s="297"/>
      <c r="Q328" s="297"/>
      <c r="R328" s="297"/>
      <c r="S328" s="297"/>
      <c r="T328" s="297"/>
      <c r="U328" s="297"/>
      <c r="V328" s="297"/>
      <c r="W328" s="297"/>
      <c r="X328" s="297"/>
      <c r="Y328" s="297"/>
      <c r="Z328" s="297"/>
    </row>
    <row r="329" spans="1:26" ht="15.75" customHeight="1">
      <c r="A329" s="297"/>
      <c r="B329" s="297"/>
      <c r="C329" s="297"/>
      <c r="D329" s="297"/>
      <c r="E329" s="297"/>
      <c r="F329" s="297"/>
      <c r="G329" s="297"/>
      <c r="H329" s="297"/>
      <c r="I329" s="297"/>
      <c r="J329" s="297"/>
      <c r="K329" s="297"/>
      <c r="L329" s="297"/>
      <c r="M329" s="297"/>
      <c r="N329" s="297"/>
      <c r="O329" s="297"/>
      <c r="P329" s="297"/>
      <c r="Q329" s="297"/>
      <c r="R329" s="297"/>
      <c r="S329" s="297"/>
      <c r="T329" s="297"/>
      <c r="U329" s="297"/>
      <c r="V329" s="297"/>
      <c r="W329" s="297"/>
      <c r="X329" s="297"/>
      <c r="Y329" s="297"/>
      <c r="Z329" s="297"/>
    </row>
    <row r="330" spans="1:26" ht="15.75" customHeight="1">
      <c r="A330" s="297"/>
      <c r="B330" s="297"/>
      <c r="C330" s="297"/>
      <c r="D330" s="297"/>
      <c r="E330" s="297"/>
      <c r="F330" s="297"/>
      <c r="G330" s="297"/>
      <c r="H330" s="297"/>
      <c r="I330" s="297"/>
      <c r="J330" s="297"/>
      <c r="K330" s="297"/>
      <c r="L330" s="297"/>
      <c r="M330" s="297"/>
      <c r="N330" s="297"/>
      <c r="O330" s="297"/>
      <c r="P330" s="297"/>
      <c r="Q330" s="297"/>
      <c r="R330" s="297"/>
      <c r="S330" s="297"/>
      <c r="T330" s="297"/>
      <c r="U330" s="297"/>
      <c r="V330" s="297"/>
      <c r="W330" s="297"/>
      <c r="X330" s="297"/>
      <c r="Y330" s="297"/>
      <c r="Z330" s="297"/>
    </row>
    <row r="331" spans="1:26" ht="15.75" customHeight="1">
      <c r="A331" s="297"/>
      <c r="B331" s="297"/>
      <c r="C331" s="297"/>
      <c r="D331" s="297"/>
      <c r="E331" s="297"/>
      <c r="F331" s="297"/>
      <c r="G331" s="297"/>
      <c r="H331" s="297"/>
      <c r="I331" s="297"/>
      <c r="J331" s="297"/>
      <c r="K331" s="297"/>
      <c r="L331" s="297"/>
      <c r="M331" s="297"/>
      <c r="N331" s="297"/>
      <c r="O331" s="297"/>
      <c r="P331" s="297"/>
      <c r="Q331" s="297"/>
      <c r="R331" s="297"/>
      <c r="S331" s="297"/>
      <c r="T331" s="297"/>
      <c r="U331" s="297"/>
      <c r="V331" s="297"/>
      <c r="W331" s="297"/>
      <c r="X331" s="297"/>
      <c r="Y331" s="297"/>
      <c r="Z331" s="297"/>
    </row>
    <row r="332" spans="1:26" ht="15.75" customHeight="1">
      <c r="A332" s="297"/>
      <c r="B332" s="297"/>
      <c r="C332" s="297"/>
      <c r="D332" s="297"/>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row>
    <row r="333" spans="1:26" ht="15.75" customHeight="1">
      <c r="A333" s="297"/>
      <c r="B333" s="297"/>
      <c r="C333" s="297"/>
      <c r="D333" s="297"/>
      <c r="E333" s="297"/>
      <c r="F333" s="297"/>
      <c r="G333" s="297"/>
      <c r="H333" s="297"/>
      <c r="I333" s="297"/>
      <c r="J333" s="297"/>
      <c r="K333" s="297"/>
      <c r="L333" s="297"/>
      <c r="M333" s="297"/>
      <c r="N333" s="297"/>
      <c r="O333" s="297"/>
      <c r="P333" s="297"/>
      <c r="Q333" s="297"/>
      <c r="R333" s="297"/>
      <c r="S333" s="297"/>
      <c r="T333" s="297"/>
      <c r="U333" s="297"/>
      <c r="V333" s="297"/>
      <c r="W333" s="297"/>
      <c r="X333" s="297"/>
      <c r="Y333" s="297"/>
      <c r="Z333" s="297"/>
    </row>
    <row r="334" spans="1:26" ht="15.75" customHeight="1">
      <c r="A334" s="297"/>
      <c r="B334" s="297"/>
      <c r="C334" s="297"/>
      <c r="D334" s="297"/>
      <c r="E334" s="297"/>
      <c r="F334" s="297"/>
      <c r="G334" s="297"/>
      <c r="H334" s="297"/>
      <c r="I334" s="297"/>
      <c r="J334" s="297"/>
      <c r="K334" s="297"/>
      <c r="L334" s="297"/>
      <c r="M334" s="297"/>
      <c r="N334" s="297"/>
      <c r="O334" s="297"/>
      <c r="P334" s="297"/>
      <c r="Q334" s="297"/>
      <c r="R334" s="297"/>
      <c r="S334" s="297"/>
      <c r="T334" s="297"/>
      <c r="U334" s="297"/>
      <c r="V334" s="297"/>
      <c r="W334" s="297"/>
      <c r="X334" s="297"/>
      <c r="Y334" s="297"/>
      <c r="Z334" s="297"/>
    </row>
    <row r="335" spans="1:26" ht="15.75" customHeight="1">
      <c r="A335" s="297"/>
      <c r="B335" s="297"/>
      <c r="C335" s="297"/>
      <c r="D335" s="297"/>
      <c r="E335" s="297"/>
      <c r="F335" s="297"/>
      <c r="G335" s="297"/>
      <c r="H335" s="297"/>
      <c r="I335" s="297"/>
      <c r="J335" s="297"/>
      <c r="K335" s="297"/>
      <c r="L335" s="297"/>
      <c r="M335" s="297"/>
      <c r="N335" s="297"/>
      <c r="O335" s="297"/>
      <c r="P335" s="297"/>
      <c r="Q335" s="297"/>
      <c r="R335" s="297"/>
      <c r="S335" s="297"/>
      <c r="T335" s="297"/>
      <c r="U335" s="297"/>
      <c r="V335" s="297"/>
      <c r="W335" s="297"/>
      <c r="X335" s="297"/>
      <c r="Y335" s="297"/>
      <c r="Z335" s="297"/>
    </row>
    <row r="336" spans="1:26" ht="15.75" customHeight="1">
      <c r="A336" s="297"/>
      <c r="B336" s="297"/>
      <c r="C336" s="297"/>
      <c r="D336" s="297"/>
      <c r="E336" s="297"/>
      <c r="F336" s="297"/>
      <c r="G336" s="297"/>
      <c r="H336" s="297"/>
      <c r="I336" s="297"/>
      <c r="J336" s="297"/>
      <c r="K336" s="297"/>
      <c r="L336" s="297"/>
      <c r="M336" s="297"/>
      <c r="N336" s="297"/>
      <c r="O336" s="297"/>
      <c r="P336" s="297"/>
      <c r="Q336" s="297"/>
      <c r="R336" s="297"/>
      <c r="S336" s="297"/>
      <c r="T336" s="297"/>
      <c r="U336" s="297"/>
      <c r="V336" s="297"/>
      <c r="W336" s="297"/>
      <c r="X336" s="297"/>
      <c r="Y336" s="297"/>
      <c r="Z336" s="297"/>
    </row>
    <row r="337" spans="1:26" ht="15.75" customHeight="1">
      <c r="A337" s="297"/>
      <c r="B337" s="297"/>
      <c r="C337" s="297"/>
      <c r="D337" s="297"/>
      <c r="E337" s="297"/>
      <c r="F337" s="297"/>
      <c r="G337" s="297"/>
      <c r="H337" s="297"/>
      <c r="I337" s="297"/>
      <c r="J337" s="297"/>
      <c r="K337" s="297"/>
      <c r="L337" s="297"/>
      <c r="M337" s="297"/>
      <c r="N337" s="297"/>
      <c r="O337" s="297"/>
      <c r="P337" s="297"/>
      <c r="Q337" s="297"/>
      <c r="R337" s="297"/>
      <c r="S337" s="297"/>
      <c r="T337" s="297"/>
      <c r="U337" s="297"/>
      <c r="V337" s="297"/>
      <c r="W337" s="297"/>
      <c r="X337" s="297"/>
      <c r="Y337" s="297"/>
      <c r="Z337" s="297"/>
    </row>
    <row r="338" spans="1:26" ht="15.75" customHeight="1">
      <c r="A338" s="297"/>
      <c r="B338" s="297"/>
      <c r="C338" s="297"/>
      <c r="D338" s="297"/>
      <c r="E338" s="297"/>
      <c r="F338" s="297"/>
      <c r="G338" s="297"/>
      <c r="H338" s="297"/>
      <c r="I338" s="297"/>
      <c r="J338" s="297"/>
      <c r="K338" s="297"/>
      <c r="L338" s="297"/>
      <c r="M338" s="297"/>
      <c r="N338" s="297"/>
      <c r="O338" s="297"/>
      <c r="P338" s="297"/>
      <c r="Q338" s="297"/>
      <c r="R338" s="297"/>
      <c r="S338" s="297"/>
      <c r="T338" s="297"/>
      <c r="U338" s="297"/>
      <c r="V338" s="297"/>
      <c r="W338" s="297"/>
      <c r="X338" s="297"/>
      <c r="Y338" s="297"/>
      <c r="Z338" s="297"/>
    </row>
    <row r="339" spans="1:26" ht="15.75" customHeight="1">
      <c r="A339" s="297"/>
      <c r="B339" s="297"/>
      <c r="C339" s="297"/>
      <c r="D339" s="297"/>
      <c r="E339" s="297"/>
      <c r="F339" s="297"/>
      <c r="G339" s="297"/>
      <c r="H339" s="297"/>
      <c r="I339" s="297"/>
      <c r="J339" s="297"/>
      <c r="K339" s="297"/>
      <c r="L339" s="297"/>
      <c r="M339" s="297"/>
      <c r="N339" s="297"/>
      <c r="O339" s="297"/>
      <c r="P339" s="297"/>
      <c r="Q339" s="297"/>
      <c r="R339" s="297"/>
      <c r="S339" s="297"/>
      <c r="T339" s="297"/>
      <c r="U339" s="297"/>
      <c r="V339" s="297"/>
      <c r="W339" s="297"/>
      <c r="X339" s="297"/>
      <c r="Y339" s="297"/>
      <c r="Z339" s="297"/>
    </row>
    <row r="340" spans="1:26" ht="15.75" customHeight="1">
      <c r="A340" s="297"/>
      <c r="B340" s="297"/>
      <c r="C340" s="297"/>
      <c r="D340" s="297"/>
      <c r="E340" s="297"/>
      <c r="F340" s="297"/>
      <c r="G340" s="297"/>
      <c r="H340" s="297"/>
      <c r="I340" s="297"/>
      <c r="J340" s="297"/>
      <c r="K340" s="297"/>
      <c r="L340" s="297"/>
      <c r="M340" s="297"/>
      <c r="N340" s="297"/>
      <c r="O340" s="297"/>
      <c r="P340" s="297"/>
      <c r="Q340" s="297"/>
      <c r="R340" s="297"/>
      <c r="S340" s="297"/>
      <c r="T340" s="297"/>
      <c r="U340" s="297"/>
      <c r="V340" s="297"/>
      <c r="W340" s="297"/>
      <c r="X340" s="297"/>
      <c r="Y340" s="297"/>
      <c r="Z340" s="297"/>
    </row>
    <row r="341" spans="1:26" ht="15.75" customHeight="1">
      <c r="A341" s="297"/>
      <c r="B341" s="297"/>
      <c r="C341" s="297"/>
      <c r="D341" s="297"/>
      <c r="E341" s="297"/>
      <c r="F341" s="297"/>
      <c r="G341" s="297"/>
      <c r="H341" s="297"/>
      <c r="I341" s="297"/>
      <c r="J341" s="297"/>
      <c r="K341" s="297"/>
      <c r="L341" s="297"/>
      <c r="M341" s="297"/>
      <c r="N341" s="297"/>
      <c r="O341" s="297"/>
      <c r="P341" s="297"/>
      <c r="Q341" s="297"/>
      <c r="R341" s="297"/>
      <c r="S341" s="297"/>
      <c r="T341" s="297"/>
      <c r="U341" s="297"/>
      <c r="V341" s="297"/>
      <c r="W341" s="297"/>
      <c r="X341" s="297"/>
      <c r="Y341" s="297"/>
      <c r="Z341" s="297"/>
    </row>
    <row r="342" spans="1:26" ht="15.75" customHeight="1">
      <c r="A342" s="297"/>
      <c r="B342" s="297"/>
      <c r="C342" s="297"/>
      <c r="D342" s="297"/>
      <c r="E342" s="297"/>
      <c r="F342" s="297"/>
      <c r="G342" s="297"/>
      <c r="H342" s="297"/>
      <c r="I342" s="297"/>
      <c r="J342" s="297"/>
      <c r="K342" s="297"/>
      <c r="L342" s="297"/>
      <c r="M342" s="297"/>
      <c r="N342" s="297"/>
      <c r="O342" s="297"/>
      <c r="P342" s="297"/>
      <c r="Q342" s="297"/>
      <c r="R342" s="297"/>
      <c r="S342" s="297"/>
      <c r="T342" s="297"/>
      <c r="U342" s="297"/>
      <c r="V342" s="297"/>
      <c r="W342" s="297"/>
      <c r="X342" s="297"/>
      <c r="Y342" s="297"/>
      <c r="Z342" s="297"/>
    </row>
    <row r="343" spans="1:26" ht="15.75" customHeight="1">
      <c r="A343" s="297"/>
      <c r="B343" s="297"/>
      <c r="C343" s="297"/>
      <c r="D343" s="297"/>
      <c r="E343" s="297"/>
      <c r="F343" s="297"/>
      <c r="G343" s="297"/>
      <c r="H343" s="297"/>
      <c r="I343" s="297"/>
      <c r="J343" s="297"/>
      <c r="K343" s="297"/>
      <c r="L343" s="297"/>
      <c r="M343" s="297"/>
      <c r="N343" s="297"/>
      <c r="O343" s="297"/>
      <c r="P343" s="297"/>
      <c r="Q343" s="297"/>
      <c r="R343" s="297"/>
      <c r="S343" s="297"/>
      <c r="T343" s="297"/>
      <c r="U343" s="297"/>
      <c r="V343" s="297"/>
      <c r="W343" s="297"/>
      <c r="X343" s="297"/>
      <c r="Y343" s="297"/>
      <c r="Z343" s="297"/>
    </row>
    <row r="344" spans="1:26" ht="15.75" customHeight="1">
      <c r="A344" s="297"/>
      <c r="B344" s="297"/>
      <c r="C344" s="297"/>
      <c r="D344" s="297"/>
      <c r="E344" s="297"/>
      <c r="F344" s="297"/>
      <c r="G344" s="297"/>
      <c r="H344" s="297"/>
      <c r="I344" s="297"/>
      <c r="J344" s="297"/>
      <c r="K344" s="297"/>
      <c r="L344" s="297"/>
      <c r="M344" s="297"/>
      <c r="N344" s="297"/>
      <c r="O344" s="297"/>
      <c r="P344" s="297"/>
      <c r="Q344" s="297"/>
      <c r="R344" s="297"/>
      <c r="S344" s="297"/>
      <c r="T344" s="297"/>
      <c r="U344" s="297"/>
      <c r="V344" s="297"/>
      <c r="W344" s="297"/>
      <c r="X344" s="297"/>
      <c r="Y344" s="297"/>
      <c r="Z344" s="297"/>
    </row>
    <row r="345" spans="1:26" ht="15.75" customHeight="1">
      <c r="A345" s="297"/>
      <c r="B345" s="297"/>
      <c r="C345" s="297"/>
      <c r="D345" s="297"/>
      <c r="E345" s="297"/>
      <c r="F345" s="297"/>
      <c r="G345" s="297"/>
      <c r="H345" s="297"/>
      <c r="I345" s="297"/>
      <c r="J345" s="297"/>
      <c r="K345" s="297"/>
      <c r="L345" s="297"/>
      <c r="M345" s="297"/>
      <c r="N345" s="297"/>
      <c r="O345" s="297"/>
      <c r="P345" s="297"/>
      <c r="Q345" s="297"/>
      <c r="R345" s="297"/>
      <c r="S345" s="297"/>
      <c r="T345" s="297"/>
      <c r="U345" s="297"/>
      <c r="V345" s="297"/>
      <c r="W345" s="297"/>
      <c r="X345" s="297"/>
      <c r="Y345" s="297"/>
      <c r="Z345" s="297"/>
    </row>
    <row r="346" spans="1:26" ht="15.75" customHeight="1">
      <c r="A346" s="297"/>
      <c r="B346" s="297"/>
      <c r="C346" s="297"/>
      <c r="D346" s="297"/>
      <c r="E346" s="297"/>
      <c r="F346" s="297"/>
      <c r="G346" s="297"/>
      <c r="H346" s="297"/>
      <c r="I346" s="297"/>
      <c r="J346" s="297"/>
      <c r="K346" s="297"/>
      <c r="L346" s="297"/>
      <c r="M346" s="297"/>
      <c r="N346" s="297"/>
      <c r="O346" s="297"/>
      <c r="P346" s="297"/>
      <c r="Q346" s="297"/>
      <c r="R346" s="297"/>
      <c r="S346" s="297"/>
      <c r="T346" s="297"/>
      <c r="U346" s="297"/>
      <c r="V346" s="297"/>
      <c r="W346" s="297"/>
      <c r="X346" s="297"/>
      <c r="Y346" s="297"/>
      <c r="Z346" s="297"/>
    </row>
    <row r="347" spans="1:26" ht="15.75" customHeight="1">
      <c r="A347" s="297"/>
      <c r="B347" s="297"/>
      <c r="C347" s="297"/>
      <c r="D347" s="297"/>
      <c r="E347" s="297"/>
      <c r="F347" s="297"/>
      <c r="G347" s="297"/>
      <c r="H347" s="297"/>
      <c r="I347" s="297"/>
      <c r="J347" s="297"/>
      <c r="K347" s="297"/>
      <c r="L347" s="297"/>
      <c r="M347" s="297"/>
      <c r="N347" s="297"/>
      <c r="O347" s="297"/>
      <c r="P347" s="297"/>
      <c r="Q347" s="297"/>
      <c r="R347" s="297"/>
      <c r="S347" s="297"/>
      <c r="T347" s="297"/>
      <c r="U347" s="297"/>
      <c r="V347" s="297"/>
      <c r="W347" s="297"/>
      <c r="X347" s="297"/>
      <c r="Y347" s="297"/>
      <c r="Z347" s="297"/>
    </row>
    <row r="348" spans="1:26" ht="15.75" customHeight="1">
      <c r="A348" s="297"/>
      <c r="B348" s="297"/>
      <c r="C348" s="297"/>
      <c r="D348" s="297"/>
      <c r="E348" s="297"/>
      <c r="F348" s="297"/>
      <c r="G348" s="297"/>
      <c r="H348" s="297"/>
      <c r="I348" s="297"/>
      <c r="J348" s="297"/>
      <c r="K348" s="297"/>
      <c r="L348" s="297"/>
      <c r="M348" s="297"/>
      <c r="N348" s="297"/>
      <c r="O348" s="297"/>
      <c r="P348" s="297"/>
      <c r="Q348" s="297"/>
      <c r="R348" s="297"/>
      <c r="S348" s="297"/>
      <c r="T348" s="297"/>
      <c r="U348" s="297"/>
      <c r="V348" s="297"/>
      <c r="W348" s="297"/>
      <c r="X348" s="297"/>
      <c r="Y348" s="297"/>
      <c r="Z348" s="297"/>
    </row>
    <row r="349" spans="1:26" ht="15.75" customHeight="1">
      <c r="A349" s="297"/>
      <c r="B349" s="297"/>
      <c r="C349" s="297"/>
      <c r="D349" s="297"/>
      <c r="E349" s="297"/>
      <c r="F349" s="297"/>
      <c r="G349" s="297"/>
      <c r="H349" s="297"/>
      <c r="I349" s="297"/>
      <c r="J349" s="297"/>
      <c r="K349" s="297"/>
      <c r="L349" s="297"/>
      <c r="M349" s="297"/>
      <c r="N349" s="297"/>
      <c r="O349" s="297"/>
      <c r="P349" s="297"/>
      <c r="Q349" s="297"/>
      <c r="R349" s="297"/>
      <c r="S349" s="297"/>
      <c r="T349" s="297"/>
      <c r="U349" s="297"/>
      <c r="V349" s="297"/>
      <c r="W349" s="297"/>
      <c r="X349" s="297"/>
      <c r="Y349" s="297"/>
      <c r="Z349" s="297"/>
    </row>
    <row r="350" spans="1:26" ht="15.75" customHeight="1">
      <c r="A350" s="297"/>
      <c r="B350" s="297"/>
      <c r="C350" s="297"/>
      <c r="D350" s="297"/>
      <c r="E350" s="297"/>
      <c r="F350" s="297"/>
      <c r="G350" s="297"/>
      <c r="H350" s="297"/>
      <c r="I350" s="297"/>
      <c r="J350" s="297"/>
      <c r="K350" s="297"/>
      <c r="L350" s="297"/>
      <c r="M350" s="297"/>
      <c r="N350" s="297"/>
      <c r="O350" s="297"/>
      <c r="P350" s="297"/>
      <c r="Q350" s="297"/>
      <c r="R350" s="297"/>
      <c r="S350" s="297"/>
      <c r="T350" s="297"/>
      <c r="U350" s="297"/>
      <c r="V350" s="297"/>
      <c r="W350" s="297"/>
      <c r="X350" s="297"/>
      <c r="Y350" s="297"/>
      <c r="Z350" s="297"/>
    </row>
    <row r="351" spans="1:26" ht="15.75" customHeight="1">
      <c r="A351" s="297"/>
      <c r="B351" s="297"/>
      <c r="C351" s="297"/>
      <c r="D351" s="297"/>
      <c r="E351" s="297"/>
      <c r="F351" s="297"/>
      <c r="G351" s="297"/>
      <c r="H351" s="297"/>
      <c r="I351" s="297"/>
      <c r="J351" s="297"/>
      <c r="K351" s="297"/>
      <c r="L351" s="297"/>
      <c r="M351" s="297"/>
      <c r="N351" s="297"/>
      <c r="O351" s="297"/>
      <c r="P351" s="297"/>
      <c r="Q351" s="297"/>
      <c r="R351" s="297"/>
      <c r="S351" s="297"/>
      <c r="T351" s="297"/>
      <c r="U351" s="297"/>
      <c r="V351" s="297"/>
      <c r="W351" s="297"/>
      <c r="X351" s="297"/>
      <c r="Y351" s="297"/>
      <c r="Z351" s="297"/>
    </row>
    <row r="352" spans="1:26" ht="15.75" customHeight="1">
      <c r="A352" s="297"/>
      <c r="B352" s="297"/>
      <c r="C352" s="297"/>
      <c r="D352" s="297"/>
      <c r="E352" s="297"/>
      <c r="F352" s="297"/>
      <c r="G352" s="297"/>
      <c r="H352" s="297"/>
      <c r="I352" s="297"/>
      <c r="J352" s="297"/>
      <c r="K352" s="297"/>
      <c r="L352" s="297"/>
      <c r="M352" s="297"/>
      <c r="N352" s="297"/>
      <c r="O352" s="297"/>
      <c r="P352" s="297"/>
      <c r="Q352" s="297"/>
      <c r="R352" s="297"/>
      <c r="S352" s="297"/>
      <c r="T352" s="297"/>
      <c r="U352" s="297"/>
      <c r="V352" s="297"/>
      <c r="W352" s="297"/>
      <c r="X352" s="297"/>
      <c r="Y352" s="297"/>
      <c r="Z352" s="297"/>
    </row>
    <row r="353" spans="1:26" ht="15.75" customHeight="1">
      <c r="A353" s="297"/>
      <c r="B353" s="297"/>
      <c r="C353" s="297"/>
      <c r="D353" s="297"/>
      <c r="E353" s="297"/>
      <c r="F353" s="297"/>
      <c r="G353" s="297"/>
      <c r="H353" s="297"/>
      <c r="I353" s="297"/>
      <c r="J353" s="297"/>
      <c r="K353" s="297"/>
      <c r="L353" s="297"/>
      <c r="M353" s="297"/>
      <c r="N353" s="297"/>
      <c r="O353" s="297"/>
      <c r="P353" s="297"/>
      <c r="Q353" s="297"/>
      <c r="R353" s="297"/>
      <c r="S353" s="297"/>
      <c r="T353" s="297"/>
      <c r="U353" s="297"/>
      <c r="V353" s="297"/>
      <c r="W353" s="297"/>
      <c r="X353" s="297"/>
      <c r="Y353" s="297"/>
      <c r="Z353" s="297"/>
    </row>
    <row r="354" spans="1:26" ht="15.75" customHeight="1">
      <c r="A354" s="297"/>
      <c r="B354" s="297"/>
      <c r="C354" s="297"/>
      <c r="D354" s="297"/>
      <c r="E354" s="297"/>
      <c r="F354" s="297"/>
      <c r="G354" s="297"/>
      <c r="H354" s="297"/>
      <c r="I354" s="297"/>
      <c r="J354" s="297"/>
      <c r="K354" s="297"/>
      <c r="L354" s="297"/>
      <c r="M354" s="297"/>
      <c r="N354" s="297"/>
      <c r="O354" s="297"/>
      <c r="P354" s="297"/>
      <c r="Q354" s="297"/>
      <c r="R354" s="297"/>
      <c r="S354" s="297"/>
      <c r="T354" s="297"/>
      <c r="U354" s="297"/>
      <c r="V354" s="297"/>
      <c r="W354" s="297"/>
      <c r="X354" s="297"/>
      <c r="Y354" s="297"/>
      <c r="Z354" s="297"/>
    </row>
    <row r="355" spans="1:26" ht="15.75" customHeight="1">
      <c r="A355" s="297"/>
      <c r="B355" s="297"/>
      <c r="C355" s="297"/>
      <c r="D355" s="297"/>
      <c r="E355" s="297"/>
      <c r="F355" s="297"/>
      <c r="G355" s="297"/>
      <c r="H355" s="297"/>
      <c r="I355" s="297"/>
      <c r="J355" s="297"/>
      <c r="K355" s="297"/>
      <c r="L355" s="297"/>
      <c r="M355" s="297"/>
      <c r="N355" s="297"/>
      <c r="O355" s="297"/>
      <c r="P355" s="297"/>
      <c r="Q355" s="297"/>
      <c r="R355" s="297"/>
      <c r="S355" s="297"/>
      <c r="T355" s="297"/>
      <c r="U355" s="297"/>
      <c r="V355" s="297"/>
      <c r="W355" s="297"/>
      <c r="X355" s="297"/>
      <c r="Y355" s="297"/>
      <c r="Z355" s="297"/>
    </row>
    <row r="356" spans="1:26" ht="15.75" customHeight="1">
      <c r="A356" s="297"/>
      <c r="B356" s="297"/>
      <c r="C356" s="297"/>
      <c r="D356" s="297"/>
      <c r="E356" s="297"/>
      <c r="F356" s="297"/>
      <c r="G356" s="297"/>
      <c r="H356" s="297"/>
      <c r="I356" s="297"/>
      <c r="J356" s="297"/>
      <c r="K356" s="297"/>
      <c r="L356" s="297"/>
      <c r="M356" s="297"/>
      <c r="N356" s="297"/>
      <c r="O356" s="297"/>
      <c r="P356" s="297"/>
      <c r="Q356" s="297"/>
      <c r="R356" s="297"/>
      <c r="S356" s="297"/>
      <c r="T356" s="297"/>
      <c r="U356" s="297"/>
      <c r="V356" s="297"/>
      <c r="W356" s="297"/>
      <c r="X356" s="297"/>
      <c r="Y356" s="297"/>
      <c r="Z356" s="297"/>
    </row>
    <row r="357" spans="1:26" ht="15.75" customHeight="1">
      <c r="A357" s="297"/>
      <c r="B357" s="297"/>
      <c r="C357" s="297"/>
      <c r="D357" s="297"/>
      <c r="E357" s="297"/>
      <c r="F357" s="297"/>
      <c r="G357" s="297"/>
      <c r="H357" s="297"/>
      <c r="I357" s="297"/>
      <c r="J357" s="297"/>
      <c r="K357" s="297"/>
      <c r="L357" s="297"/>
      <c r="M357" s="297"/>
      <c r="N357" s="297"/>
      <c r="O357" s="297"/>
      <c r="P357" s="297"/>
      <c r="Q357" s="297"/>
      <c r="R357" s="297"/>
      <c r="S357" s="297"/>
      <c r="T357" s="297"/>
      <c r="U357" s="297"/>
      <c r="V357" s="297"/>
      <c r="W357" s="297"/>
      <c r="X357" s="297"/>
      <c r="Y357" s="297"/>
      <c r="Z357" s="297"/>
    </row>
    <row r="358" spans="1:26" ht="15.75" customHeight="1">
      <c r="A358" s="297"/>
      <c r="B358" s="297"/>
      <c r="C358" s="297"/>
      <c r="D358" s="297"/>
      <c r="E358" s="297"/>
      <c r="F358" s="297"/>
      <c r="G358" s="297"/>
      <c r="H358" s="297"/>
      <c r="I358" s="297"/>
      <c r="J358" s="297"/>
      <c r="K358" s="297"/>
      <c r="L358" s="297"/>
      <c r="M358" s="297"/>
      <c r="N358" s="297"/>
      <c r="O358" s="297"/>
      <c r="P358" s="297"/>
      <c r="Q358" s="297"/>
      <c r="R358" s="297"/>
      <c r="S358" s="297"/>
      <c r="T358" s="297"/>
      <c r="U358" s="297"/>
      <c r="V358" s="297"/>
      <c r="W358" s="297"/>
      <c r="X358" s="297"/>
      <c r="Y358" s="297"/>
      <c r="Z358" s="297"/>
    </row>
    <row r="359" spans="1:26" ht="15.75" customHeight="1">
      <c r="A359" s="297"/>
      <c r="B359" s="297"/>
      <c r="C359" s="297"/>
      <c r="D359" s="297"/>
      <c r="E359" s="297"/>
      <c r="F359" s="297"/>
      <c r="G359" s="297"/>
      <c r="H359" s="297"/>
      <c r="I359" s="297"/>
      <c r="J359" s="297"/>
      <c r="K359" s="297"/>
      <c r="L359" s="297"/>
      <c r="M359" s="297"/>
      <c r="N359" s="297"/>
      <c r="O359" s="297"/>
      <c r="P359" s="297"/>
      <c r="Q359" s="297"/>
      <c r="R359" s="297"/>
      <c r="S359" s="297"/>
      <c r="T359" s="297"/>
      <c r="U359" s="297"/>
      <c r="V359" s="297"/>
      <c r="W359" s="297"/>
      <c r="X359" s="297"/>
      <c r="Y359" s="297"/>
      <c r="Z359" s="297"/>
    </row>
    <row r="360" spans="1:26" ht="15.75" customHeight="1">
      <c r="A360" s="297"/>
      <c r="B360" s="297"/>
      <c r="C360" s="297"/>
      <c r="D360" s="297"/>
      <c r="E360" s="297"/>
      <c r="F360" s="297"/>
      <c r="G360" s="297"/>
      <c r="H360" s="297"/>
      <c r="I360" s="297"/>
      <c r="J360" s="297"/>
      <c r="K360" s="297"/>
      <c r="L360" s="297"/>
      <c r="M360" s="297"/>
      <c r="N360" s="297"/>
      <c r="O360" s="297"/>
      <c r="P360" s="297"/>
      <c r="Q360" s="297"/>
      <c r="R360" s="297"/>
      <c r="S360" s="297"/>
      <c r="T360" s="297"/>
      <c r="U360" s="297"/>
      <c r="V360" s="297"/>
      <c r="W360" s="297"/>
      <c r="X360" s="297"/>
      <c r="Y360" s="297"/>
      <c r="Z360" s="297"/>
    </row>
    <row r="361" spans="1:26" ht="15.75" customHeight="1">
      <c r="A361" s="297"/>
      <c r="B361" s="297"/>
      <c r="C361" s="297"/>
      <c r="D361" s="297"/>
      <c r="E361" s="297"/>
      <c r="F361" s="297"/>
      <c r="G361" s="297"/>
      <c r="H361" s="297"/>
      <c r="I361" s="297"/>
      <c r="J361" s="297"/>
      <c r="K361" s="297"/>
      <c r="L361" s="297"/>
      <c r="M361" s="297"/>
      <c r="N361" s="297"/>
      <c r="O361" s="297"/>
      <c r="P361" s="297"/>
      <c r="Q361" s="297"/>
      <c r="R361" s="297"/>
      <c r="S361" s="297"/>
      <c r="T361" s="297"/>
      <c r="U361" s="297"/>
      <c r="V361" s="297"/>
      <c r="W361" s="297"/>
      <c r="X361" s="297"/>
      <c r="Y361" s="297"/>
      <c r="Z361" s="297"/>
    </row>
    <row r="362" spans="1:26" ht="15.75" customHeight="1">
      <c r="A362" s="297"/>
      <c r="B362" s="297"/>
      <c r="C362" s="297"/>
      <c r="D362" s="297"/>
      <c r="E362" s="297"/>
      <c r="F362" s="297"/>
      <c r="G362" s="297"/>
      <c r="H362" s="297"/>
      <c r="I362" s="297"/>
      <c r="J362" s="297"/>
      <c r="K362" s="297"/>
      <c r="L362" s="297"/>
      <c r="M362" s="297"/>
      <c r="N362" s="297"/>
      <c r="O362" s="297"/>
      <c r="P362" s="297"/>
      <c r="Q362" s="297"/>
      <c r="R362" s="297"/>
      <c r="S362" s="297"/>
      <c r="T362" s="297"/>
      <c r="U362" s="297"/>
      <c r="V362" s="297"/>
      <c r="W362" s="297"/>
      <c r="X362" s="297"/>
      <c r="Y362" s="297"/>
      <c r="Z362" s="297"/>
    </row>
    <row r="363" spans="1:26" ht="15.75" customHeight="1">
      <c r="A363" s="297"/>
      <c r="B363" s="297"/>
      <c r="C363" s="297"/>
      <c r="D363" s="297"/>
      <c r="E363" s="297"/>
      <c r="F363" s="297"/>
      <c r="G363" s="297"/>
      <c r="H363" s="297"/>
      <c r="I363" s="297"/>
      <c r="J363" s="297"/>
      <c r="K363" s="297"/>
      <c r="L363" s="297"/>
      <c r="M363" s="297"/>
      <c r="N363" s="297"/>
      <c r="O363" s="297"/>
      <c r="P363" s="297"/>
      <c r="Q363" s="297"/>
      <c r="R363" s="297"/>
      <c r="S363" s="297"/>
      <c r="T363" s="297"/>
      <c r="U363" s="297"/>
      <c r="V363" s="297"/>
      <c r="W363" s="297"/>
      <c r="X363" s="297"/>
      <c r="Y363" s="297"/>
      <c r="Z363" s="297"/>
    </row>
    <row r="364" spans="1:26" ht="15.75" customHeight="1">
      <c r="A364" s="297"/>
      <c r="B364" s="297"/>
      <c r="C364" s="297"/>
      <c r="D364" s="297"/>
      <c r="E364" s="297"/>
      <c r="F364" s="297"/>
      <c r="G364" s="297"/>
      <c r="H364" s="297"/>
      <c r="I364" s="297"/>
      <c r="J364" s="297"/>
      <c r="K364" s="297"/>
      <c r="L364" s="297"/>
      <c r="M364" s="297"/>
      <c r="N364" s="297"/>
      <c r="O364" s="297"/>
      <c r="P364" s="297"/>
      <c r="Q364" s="297"/>
      <c r="R364" s="297"/>
      <c r="S364" s="297"/>
      <c r="T364" s="297"/>
      <c r="U364" s="297"/>
      <c r="V364" s="297"/>
      <c r="W364" s="297"/>
      <c r="X364" s="297"/>
      <c r="Y364" s="297"/>
      <c r="Z364" s="297"/>
    </row>
    <row r="365" spans="1:26" ht="15.75" customHeight="1">
      <c r="A365" s="297"/>
      <c r="B365" s="297"/>
      <c r="C365" s="297"/>
      <c r="D365" s="297"/>
      <c r="E365" s="297"/>
      <c r="F365" s="297"/>
      <c r="G365" s="297"/>
      <c r="H365" s="297"/>
      <c r="I365" s="297"/>
      <c r="J365" s="297"/>
      <c r="K365" s="297"/>
      <c r="L365" s="297"/>
      <c r="M365" s="297"/>
      <c r="N365" s="297"/>
      <c r="O365" s="297"/>
      <c r="P365" s="297"/>
      <c r="Q365" s="297"/>
      <c r="R365" s="297"/>
      <c r="S365" s="297"/>
      <c r="T365" s="297"/>
      <c r="U365" s="297"/>
      <c r="V365" s="297"/>
      <c r="W365" s="297"/>
      <c r="X365" s="297"/>
      <c r="Y365" s="297"/>
      <c r="Z365" s="297"/>
    </row>
    <row r="366" spans="1:26" ht="15.75" customHeight="1">
      <c r="A366" s="297"/>
      <c r="B366" s="297"/>
      <c r="C366" s="297"/>
      <c r="D366" s="297"/>
      <c r="E366" s="297"/>
      <c r="F366" s="297"/>
      <c r="G366" s="297"/>
      <c r="H366" s="297"/>
      <c r="I366" s="297"/>
      <c r="J366" s="297"/>
      <c r="K366" s="297"/>
      <c r="L366" s="297"/>
      <c r="M366" s="297"/>
      <c r="N366" s="297"/>
      <c r="O366" s="297"/>
      <c r="P366" s="297"/>
      <c r="Q366" s="297"/>
      <c r="R366" s="297"/>
      <c r="S366" s="297"/>
      <c r="T366" s="297"/>
      <c r="U366" s="297"/>
      <c r="V366" s="297"/>
      <c r="W366" s="297"/>
      <c r="X366" s="297"/>
      <c r="Y366" s="297"/>
      <c r="Z366" s="297"/>
    </row>
    <row r="367" spans="1:26" ht="15.75" customHeight="1">
      <c r="A367" s="297"/>
      <c r="B367" s="297"/>
      <c r="C367" s="297"/>
      <c r="D367" s="297"/>
      <c r="E367" s="297"/>
      <c r="F367" s="297"/>
      <c r="G367" s="297"/>
      <c r="H367" s="297"/>
      <c r="I367" s="297"/>
      <c r="J367" s="297"/>
      <c r="K367" s="297"/>
      <c r="L367" s="297"/>
      <c r="M367" s="297"/>
      <c r="N367" s="297"/>
      <c r="O367" s="297"/>
      <c r="P367" s="297"/>
      <c r="Q367" s="297"/>
      <c r="R367" s="297"/>
      <c r="S367" s="297"/>
      <c r="T367" s="297"/>
      <c r="U367" s="297"/>
      <c r="V367" s="297"/>
      <c r="W367" s="297"/>
      <c r="X367" s="297"/>
      <c r="Y367" s="297"/>
      <c r="Z367" s="297"/>
    </row>
    <row r="368" spans="1:26" ht="15.75" customHeight="1">
      <c r="A368" s="297"/>
      <c r="B368" s="297"/>
      <c r="C368" s="297"/>
      <c r="D368" s="297"/>
      <c r="E368" s="297"/>
      <c r="F368" s="297"/>
      <c r="G368" s="297"/>
      <c r="H368" s="297"/>
      <c r="I368" s="297"/>
      <c r="J368" s="297"/>
      <c r="K368" s="297"/>
      <c r="L368" s="297"/>
      <c r="M368" s="297"/>
      <c r="N368" s="297"/>
      <c r="O368" s="297"/>
      <c r="P368" s="297"/>
      <c r="Q368" s="297"/>
      <c r="R368" s="297"/>
      <c r="S368" s="297"/>
      <c r="T368" s="297"/>
      <c r="U368" s="297"/>
      <c r="V368" s="297"/>
      <c r="W368" s="297"/>
      <c r="X368" s="297"/>
      <c r="Y368" s="297"/>
      <c r="Z368" s="297"/>
    </row>
    <row r="369" spans="1:26" ht="15.75" customHeight="1">
      <c r="A369" s="297"/>
      <c r="B369" s="297"/>
      <c r="C369" s="297"/>
      <c r="D369" s="297"/>
      <c r="E369" s="297"/>
      <c r="F369" s="297"/>
      <c r="G369" s="297"/>
      <c r="H369" s="297"/>
      <c r="I369" s="297"/>
      <c r="J369" s="297"/>
      <c r="K369" s="297"/>
      <c r="L369" s="297"/>
      <c r="M369" s="297"/>
      <c r="N369" s="297"/>
      <c r="O369" s="297"/>
      <c r="P369" s="297"/>
      <c r="Q369" s="297"/>
      <c r="R369" s="297"/>
      <c r="S369" s="297"/>
      <c r="T369" s="297"/>
      <c r="U369" s="297"/>
      <c r="V369" s="297"/>
      <c r="W369" s="297"/>
      <c r="X369" s="297"/>
      <c r="Y369" s="297"/>
      <c r="Z369" s="297"/>
    </row>
    <row r="370" spans="1:26" ht="15.75" customHeight="1">
      <c r="A370" s="297"/>
      <c r="B370" s="297"/>
      <c r="C370" s="297"/>
      <c r="D370" s="297"/>
      <c r="E370" s="297"/>
      <c r="F370" s="297"/>
      <c r="G370" s="297"/>
      <c r="H370" s="297"/>
      <c r="I370" s="297"/>
      <c r="J370" s="297"/>
      <c r="K370" s="297"/>
      <c r="L370" s="297"/>
      <c r="M370" s="297"/>
      <c r="N370" s="297"/>
      <c r="O370" s="297"/>
      <c r="P370" s="297"/>
      <c r="Q370" s="297"/>
      <c r="R370" s="297"/>
      <c r="S370" s="297"/>
      <c r="T370" s="297"/>
      <c r="U370" s="297"/>
      <c r="V370" s="297"/>
      <c r="W370" s="297"/>
      <c r="X370" s="297"/>
      <c r="Y370" s="297"/>
      <c r="Z370" s="297"/>
    </row>
    <row r="371" spans="1:26" ht="15.75" customHeight="1">
      <c r="A371" s="297"/>
      <c r="B371" s="297"/>
      <c r="C371" s="297"/>
      <c r="D371" s="297"/>
      <c r="E371" s="297"/>
      <c r="F371" s="297"/>
      <c r="G371" s="297"/>
      <c r="H371" s="297"/>
      <c r="I371" s="297"/>
      <c r="J371" s="297"/>
      <c r="K371" s="297"/>
      <c r="L371" s="297"/>
      <c r="M371" s="297"/>
      <c r="N371" s="297"/>
      <c r="O371" s="297"/>
      <c r="P371" s="297"/>
      <c r="Q371" s="297"/>
      <c r="R371" s="297"/>
      <c r="S371" s="297"/>
      <c r="T371" s="297"/>
      <c r="U371" s="297"/>
      <c r="V371" s="297"/>
      <c r="W371" s="297"/>
      <c r="X371" s="297"/>
      <c r="Y371" s="297"/>
      <c r="Z371" s="297"/>
    </row>
    <row r="372" spans="1:26" ht="15.75" customHeight="1">
      <c r="A372" s="297"/>
      <c r="B372" s="297"/>
      <c r="C372" s="297"/>
      <c r="D372" s="297"/>
      <c r="E372" s="297"/>
      <c r="F372" s="297"/>
      <c r="G372" s="297"/>
      <c r="H372" s="297"/>
      <c r="I372" s="297"/>
      <c r="J372" s="297"/>
      <c r="K372" s="297"/>
      <c r="L372" s="297"/>
      <c r="M372" s="297"/>
      <c r="N372" s="297"/>
      <c r="O372" s="297"/>
      <c r="P372" s="297"/>
      <c r="Q372" s="297"/>
      <c r="R372" s="297"/>
      <c r="S372" s="297"/>
      <c r="T372" s="297"/>
      <c r="U372" s="297"/>
      <c r="V372" s="297"/>
      <c r="W372" s="297"/>
      <c r="X372" s="297"/>
      <c r="Y372" s="297"/>
      <c r="Z372" s="297"/>
    </row>
    <row r="373" spans="1:26" ht="15.75" customHeight="1">
      <c r="A373" s="297"/>
      <c r="B373" s="297"/>
      <c r="C373" s="297"/>
      <c r="D373" s="297"/>
      <c r="E373" s="297"/>
      <c r="F373" s="297"/>
      <c r="G373" s="297"/>
      <c r="H373" s="297"/>
      <c r="I373" s="297"/>
      <c r="J373" s="297"/>
      <c r="K373" s="297"/>
      <c r="L373" s="297"/>
      <c r="M373" s="297"/>
      <c r="N373" s="297"/>
      <c r="O373" s="297"/>
      <c r="P373" s="297"/>
      <c r="Q373" s="297"/>
      <c r="R373" s="297"/>
      <c r="S373" s="297"/>
      <c r="T373" s="297"/>
      <c r="U373" s="297"/>
      <c r="V373" s="297"/>
      <c r="W373" s="297"/>
      <c r="X373" s="297"/>
      <c r="Y373" s="297"/>
      <c r="Z373" s="297"/>
    </row>
    <row r="374" spans="1:26" ht="15.75" customHeight="1">
      <c r="A374" s="297"/>
      <c r="B374" s="297"/>
      <c r="C374" s="297"/>
      <c r="D374" s="297"/>
      <c r="E374" s="297"/>
      <c r="F374" s="297"/>
      <c r="G374" s="297"/>
      <c r="H374" s="297"/>
      <c r="I374" s="297"/>
      <c r="J374" s="297"/>
      <c r="K374" s="297"/>
      <c r="L374" s="297"/>
      <c r="M374" s="297"/>
      <c r="N374" s="297"/>
      <c r="O374" s="297"/>
      <c r="P374" s="297"/>
      <c r="Q374" s="297"/>
      <c r="R374" s="297"/>
      <c r="S374" s="297"/>
      <c r="T374" s="297"/>
      <c r="U374" s="297"/>
      <c r="V374" s="297"/>
      <c r="W374" s="297"/>
      <c r="X374" s="297"/>
      <c r="Y374" s="297"/>
      <c r="Z374" s="297"/>
    </row>
    <row r="375" spans="1:26" ht="15.75" customHeight="1">
      <c r="A375" s="297"/>
      <c r="B375" s="297"/>
      <c r="C375" s="297"/>
      <c r="D375" s="297"/>
      <c r="E375" s="297"/>
      <c r="F375" s="297"/>
      <c r="G375" s="297"/>
      <c r="H375" s="297"/>
      <c r="I375" s="297"/>
      <c r="J375" s="297"/>
      <c r="K375" s="297"/>
      <c r="L375" s="297"/>
      <c r="M375" s="297"/>
      <c r="N375" s="297"/>
      <c r="O375" s="297"/>
      <c r="P375" s="297"/>
      <c r="Q375" s="297"/>
      <c r="R375" s="297"/>
      <c r="S375" s="297"/>
      <c r="T375" s="297"/>
      <c r="U375" s="297"/>
      <c r="V375" s="297"/>
      <c r="W375" s="297"/>
      <c r="X375" s="297"/>
      <c r="Y375" s="297"/>
      <c r="Z375" s="297"/>
    </row>
    <row r="376" spans="1:26" ht="15.75" customHeight="1">
      <c r="A376" s="297"/>
      <c r="B376" s="297"/>
      <c r="C376" s="297"/>
      <c r="D376" s="297"/>
      <c r="E376" s="297"/>
      <c r="F376" s="297"/>
      <c r="G376" s="297"/>
      <c r="H376" s="297"/>
      <c r="I376" s="297"/>
      <c r="J376" s="297"/>
      <c r="K376" s="297"/>
      <c r="L376" s="297"/>
      <c r="M376" s="297"/>
      <c r="N376" s="297"/>
      <c r="O376" s="297"/>
      <c r="P376" s="297"/>
      <c r="Q376" s="297"/>
      <c r="R376" s="297"/>
      <c r="S376" s="297"/>
      <c r="T376" s="297"/>
      <c r="U376" s="297"/>
      <c r="V376" s="297"/>
      <c r="W376" s="297"/>
      <c r="X376" s="297"/>
      <c r="Y376" s="297"/>
      <c r="Z376" s="297"/>
    </row>
    <row r="377" spans="1:26" ht="15.75" customHeight="1">
      <c r="A377" s="297"/>
      <c r="B377" s="297"/>
      <c r="C377" s="297"/>
      <c r="D377" s="297"/>
      <c r="E377" s="297"/>
      <c r="F377" s="297"/>
      <c r="G377" s="297"/>
      <c r="H377" s="297"/>
      <c r="I377" s="297"/>
      <c r="J377" s="297"/>
      <c r="K377" s="297"/>
      <c r="L377" s="297"/>
      <c r="M377" s="297"/>
      <c r="N377" s="297"/>
      <c r="O377" s="297"/>
      <c r="P377" s="297"/>
      <c r="Q377" s="297"/>
      <c r="R377" s="297"/>
      <c r="S377" s="297"/>
      <c r="T377" s="297"/>
      <c r="U377" s="297"/>
      <c r="V377" s="297"/>
      <c r="W377" s="297"/>
      <c r="X377" s="297"/>
      <c r="Y377" s="297"/>
      <c r="Z377" s="297"/>
    </row>
    <row r="378" spans="1:26" ht="15.75" customHeight="1">
      <c r="A378" s="297"/>
      <c r="B378" s="297"/>
      <c r="C378" s="297"/>
      <c r="D378" s="297"/>
      <c r="E378" s="297"/>
      <c r="F378" s="297"/>
      <c r="G378" s="297"/>
      <c r="H378" s="297"/>
      <c r="I378" s="297"/>
      <c r="J378" s="297"/>
      <c r="K378" s="297"/>
      <c r="L378" s="297"/>
      <c r="M378" s="297"/>
      <c r="N378" s="297"/>
      <c r="O378" s="297"/>
      <c r="P378" s="297"/>
      <c r="Q378" s="297"/>
      <c r="R378" s="297"/>
      <c r="S378" s="297"/>
      <c r="T378" s="297"/>
      <c r="U378" s="297"/>
      <c r="V378" s="297"/>
      <c r="W378" s="297"/>
      <c r="X378" s="297"/>
      <c r="Y378" s="297"/>
      <c r="Z378" s="297"/>
    </row>
    <row r="379" spans="1:26" ht="15.75" customHeight="1">
      <c r="A379" s="297"/>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row>
    <row r="380" spans="1:26" ht="15.75" customHeight="1">
      <c r="A380" s="297"/>
      <c r="B380" s="297"/>
      <c r="C380" s="297"/>
      <c r="D380" s="297"/>
      <c r="E380" s="297"/>
      <c r="F380" s="297"/>
      <c r="G380" s="297"/>
      <c r="H380" s="297"/>
      <c r="I380" s="297"/>
      <c r="J380" s="297"/>
      <c r="K380" s="297"/>
      <c r="L380" s="297"/>
      <c r="M380" s="297"/>
      <c r="N380" s="297"/>
      <c r="O380" s="297"/>
      <c r="P380" s="297"/>
      <c r="Q380" s="297"/>
      <c r="R380" s="297"/>
      <c r="S380" s="297"/>
      <c r="T380" s="297"/>
      <c r="U380" s="297"/>
      <c r="V380" s="297"/>
      <c r="W380" s="297"/>
      <c r="X380" s="297"/>
      <c r="Y380" s="297"/>
      <c r="Z380" s="297"/>
    </row>
    <row r="381" spans="1:26" ht="15.75" customHeight="1">
      <c r="A381" s="297"/>
      <c r="B381" s="297"/>
      <c r="C381" s="297"/>
      <c r="D381" s="297"/>
      <c r="E381" s="297"/>
      <c r="F381" s="297"/>
      <c r="G381" s="297"/>
      <c r="H381" s="297"/>
      <c r="I381" s="297"/>
      <c r="J381" s="297"/>
      <c r="K381" s="297"/>
      <c r="L381" s="297"/>
      <c r="M381" s="297"/>
      <c r="N381" s="297"/>
      <c r="O381" s="297"/>
      <c r="P381" s="297"/>
      <c r="Q381" s="297"/>
      <c r="R381" s="297"/>
      <c r="S381" s="297"/>
      <c r="T381" s="297"/>
      <c r="U381" s="297"/>
      <c r="V381" s="297"/>
      <c r="W381" s="297"/>
      <c r="X381" s="297"/>
      <c r="Y381" s="297"/>
      <c r="Z381" s="297"/>
    </row>
    <row r="382" spans="1:26" ht="15.75" customHeight="1">
      <c r="A382" s="297"/>
      <c r="B382" s="297"/>
      <c r="C382" s="297"/>
      <c r="D382" s="297"/>
      <c r="E382" s="297"/>
      <c r="F382" s="297"/>
      <c r="G382" s="297"/>
      <c r="H382" s="297"/>
      <c r="I382" s="297"/>
      <c r="J382" s="297"/>
      <c r="K382" s="297"/>
      <c r="L382" s="297"/>
      <c r="M382" s="297"/>
      <c r="N382" s="297"/>
      <c r="O382" s="297"/>
      <c r="P382" s="297"/>
      <c r="Q382" s="297"/>
      <c r="R382" s="297"/>
      <c r="S382" s="297"/>
      <c r="T382" s="297"/>
      <c r="U382" s="297"/>
      <c r="V382" s="297"/>
      <c r="W382" s="297"/>
      <c r="X382" s="297"/>
      <c r="Y382" s="297"/>
      <c r="Z382" s="297"/>
    </row>
    <row r="383" spans="1:26" ht="15.75" customHeight="1">
      <c r="A383" s="297"/>
      <c r="B383" s="297"/>
      <c r="C383" s="297"/>
      <c r="D383" s="297"/>
      <c r="E383" s="297"/>
      <c r="F383" s="297"/>
      <c r="G383" s="297"/>
      <c r="H383" s="297"/>
      <c r="I383" s="297"/>
      <c r="J383" s="297"/>
      <c r="K383" s="297"/>
      <c r="L383" s="297"/>
      <c r="M383" s="297"/>
      <c r="N383" s="297"/>
      <c r="O383" s="297"/>
      <c r="P383" s="297"/>
      <c r="Q383" s="297"/>
      <c r="R383" s="297"/>
      <c r="S383" s="297"/>
      <c r="T383" s="297"/>
      <c r="U383" s="297"/>
      <c r="V383" s="297"/>
      <c r="W383" s="297"/>
      <c r="X383" s="297"/>
      <c r="Y383" s="297"/>
      <c r="Z383" s="297"/>
    </row>
    <row r="384" spans="1:26" ht="15.75" customHeight="1">
      <c r="A384" s="297"/>
      <c r="B384" s="297"/>
      <c r="C384" s="297"/>
      <c r="D384" s="297"/>
      <c r="E384" s="297"/>
      <c r="F384" s="297"/>
      <c r="G384" s="297"/>
      <c r="H384" s="297"/>
      <c r="I384" s="297"/>
      <c r="J384" s="297"/>
      <c r="K384" s="297"/>
      <c r="L384" s="297"/>
      <c r="M384" s="297"/>
      <c r="N384" s="297"/>
      <c r="O384" s="297"/>
      <c r="P384" s="297"/>
      <c r="Q384" s="297"/>
      <c r="R384" s="297"/>
      <c r="S384" s="297"/>
      <c r="T384" s="297"/>
      <c r="U384" s="297"/>
      <c r="V384" s="297"/>
      <c r="W384" s="297"/>
      <c r="X384" s="297"/>
      <c r="Y384" s="297"/>
      <c r="Z384" s="297"/>
    </row>
    <row r="385" spans="1:26" ht="15.75" customHeight="1">
      <c r="A385" s="297"/>
      <c r="B385" s="297"/>
      <c r="C385" s="297"/>
      <c r="D385" s="297"/>
      <c r="E385" s="297"/>
      <c r="F385" s="297"/>
      <c r="G385" s="297"/>
      <c r="H385" s="297"/>
      <c r="I385" s="297"/>
      <c r="J385" s="297"/>
      <c r="K385" s="297"/>
      <c r="L385" s="297"/>
      <c r="M385" s="297"/>
      <c r="N385" s="297"/>
      <c r="O385" s="297"/>
      <c r="P385" s="297"/>
      <c r="Q385" s="297"/>
      <c r="R385" s="297"/>
      <c r="S385" s="297"/>
      <c r="T385" s="297"/>
      <c r="U385" s="297"/>
      <c r="V385" s="297"/>
      <c r="W385" s="297"/>
      <c r="X385" s="297"/>
      <c r="Y385" s="297"/>
      <c r="Z385" s="297"/>
    </row>
    <row r="386" spans="1:26" ht="15.75" customHeight="1">
      <c r="A386" s="297"/>
      <c r="B386" s="297"/>
      <c r="C386" s="297"/>
      <c r="D386" s="297"/>
      <c r="E386" s="297"/>
      <c r="F386" s="297"/>
      <c r="G386" s="297"/>
      <c r="H386" s="297"/>
      <c r="I386" s="297"/>
      <c r="J386" s="297"/>
      <c r="K386" s="297"/>
      <c r="L386" s="297"/>
      <c r="M386" s="297"/>
      <c r="N386" s="297"/>
      <c r="O386" s="297"/>
      <c r="P386" s="297"/>
      <c r="Q386" s="297"/>
      <c r="R386" s="297"/>
      <c r="S386" s="297"/>
      <c r="T386" s="297"/>
      <c r="U386" s="297"/>
      <c r="V386" s="297"/>
      <c r="W386" s="297"/>
      <c r="X386" s="297"/>
      <c r="Y386" s="297"/>
      <c r="Z386" s="297"/>
    </row>
    <row r="387" spans="1:26" ht="15.75" customHeight="1">
      <c r="A387" s="297"/>
      <c r="B387" s="297"/>
      <c r="C387" s="297"/>
      <c r="D387" s="297"/>
      <c r="E387" s="297"/>
      <c r="F387" s="297"/>
      <c r="G387" s="297"/>
      <c r="H387" s="297"/>
      <c r="I387" s="297"/>
      <c r="J387" s="297"/>
      <c r="K387" s="297"/>
      <c r="L387" s="297"/>
      <c r="M387" s="297"/>
      <c r="N387" s="297"/>
      <c r="O387" s="297"/>
      <c r="P387" s="297"/>
      <c r="Q387" s="297"/>
      <c r="R387" s="297"/>
      <c r="S387" s="297"/>
      <c r="T387" s="297"/>
      <c r="U387" s="297"/>
      <c r="V387" s="297"/>
      <c r="W387" s="297"/>
      <c r="X387" s="297"/>
      <c r="Y387" s="297"/>
      <c r="Z387" s="297"/>
    </row>
    <row r="388" spans="1:26" ht="15.75" customHeight="1">
      <c r="A388" s="297"/>
      <c r="B388" s="297"/>
      <c r="C388" s="297"/>
      <c r="D388" s="297"/>
      <c r="E388" s="297"/>
      <c r="F388" s="297"/>
      <c r="G388" s="297"/>
      <c r="H388" s="297"/>
      <c r="I388" s="297"/>
      <c r="J388" s="297"/>
      <c r="K388" s="297"/>
      <c r="L388" s="297"/>
      <c r="M388" s="297"/>
      <c r="N388" s="297"/>
      <c r="O388" s="297"/>
      <c r="P388" s="297"/>
      <c r="Q388" s="297"/>
      <c r="R388" s="297"/>
      <c r="S388" s="297"/>
      <c r="T388" s="297"/>
      <c r="U388" s="297"/>
      <c r="V388" s="297"/>
      <c r="W388" s="297"/>
      <c r="X388" s="297"/>
      <c r="Y388" s="297"/>
      <c r="Z388" s="297"/>
    </row>
    <row r="389" spans="1:26" ht="15.75" customHeight="1">
      <c r="A389" s="297"/>
      <c r="B389" s="297"/>
      <c r="C389" s="297"/>
      <c r="D389" s="297"/>
      <c r="E389" s="297"/>
      <c r="F389" s="297"/>
      <c r="G389" s="297"/>
      <c r="H389" s="297"/>
      <c r="I389" s="297"/>
      <c r="J389" s="297"/>
      <c r="K389" s="297"/>
      <c r="L389" s="297"/>
      <c r="M389" s="297"/>
      <c r="N389" s="297"/>
      <c r="O389" s="297"/>
      <c r="P389" s="297"/>
      <c r="Q389" s="297"/>
      <c r="R389" s="297"/>
      <c r="S389" s="297"/>
      <c r="T389" s="297"/>
      <c r="U389" s="297"/>
      <c r="V389" s="297"/>
      <c r="W389" s="297"/>
      <c r="X389" s="297"/>
      <c r="Y389" s="297"/>
      <c r="Z389" s="297"/>
    </row>
    <row r="390" spans="1:26" ht="15.75" customHeight="1">
      <c r="A390" s="297"/>
      <c r="B390" s="297"/>
      <c r="C390" s="297"/>
      <c r="D390" s="297"/>
      <c r="E390" s="297"/>
      <c r="F390" s="297"/>
      <c r="G390" s="297"/>
      <c r="H390" s="297"/>
      <c r="I390" s="297"/>
      <c r="J390" s="297"/>
      <c r="K390" s="297"/>
      <c r="L390" s="297"/>
      <c r="M390" s="297"/>
      <c r="N390" s="297"/>
      <c r="O390" s="297"/>
      <c r="P390" s="297"/>
      <c r="Q390" s="297"/>
      <c r="R390" s="297"/>
      <c r="S390" s="297"/>
      <c r="T390" s="297"/>
      <c r="U390" s="297"/>
      <c r="V390" s="297"/>
      <c r="W390" s="297"/>
      <c r="X390" s="297"/>
      <c r="Y390" s="297"/>
      <c r="Z390" s="297"/>
    </row>
    <row r="391" spans="1:26" ht="15.75" customHeight="1">
      <c r="A391" s="297"/>
      <c r="B391" s="297"/>
      <c r="C391" s="297"/>
      <c r="D391" s="297"/>
      <c r="E391" s="297"/>
      <c r="F391" s="297"/>
      <c r="G391" s="297"/>
      <c r="H391" s="297"/>
      <c r="I391" s="297"/>
      <c r="J391" s="297"/>
      <c r="K391" s="297"/>
      <c r="L391" s="297"/>
      <c r="M391" s="297"/>
      <c r="N391" s="297"/>
      <c r="O391" s="297"/>
      <c r="P391" s="297"/>
      <c r="Q391" s="297"/>
      <c r="R391" s="297"/>
      <c r="S391" s="297"/>
      <c r="T391" s="297"/>
      <c r="U391" s="297"/>
      <c r="V391" s="297"/>
      <c r="W391" s="297"/>
      <c r="X391" s="297"/>
      <c r="Y391" s="297"/>
      <c r="Z391" s="297"/>
    </row>
    <row r="392" spans="1:26" ht="15.75" customHeight="1">
      <c r="A392" s="297"/>
      <c r="B392" s="297"/>
      <c r="C392" s="297"/>
      <c r="D392" s="297"/>
      <c r="E392" s="297"/>
      <c r="F392" s="297"/>
      <c r="G392" s="297"/>
      <c r="H392" s="297"/>
      <c r="I392" s="297"/>
      <c r="J392" s="297"/>
      <c r="K392" s="297"/>
      <c r="L392" s="297"/>
      <c r="M392" s="297"/>
      <c r="N392" s="297"/>
      <c r="O392" s="297"/>
      <c r="P392" s="297"/>
      <c r="Q392" s="297"/>
      <c r="R392" s="297"/>
      <c r="S392" s="297"/>
      <c r="T392" s="297"/>
      <c r="U392" s="297"/>
      <c r="V392" s="297"/>
      <c r="W392" s="297"/>
      <c r="X392" s="297"/>
      <c r="Y392" s="297"/>
      <c r="Z392" s="297"/>
    </row>
    <row r="393" spans="1:26" ht="15.75" customHeight="1">
      <c r="A393" s="297"/>
      <c r="B393" s="297"/>
      <c r="C393" s="297"/>
      <c r="D393" s="297"/>
      <c r="E393" s="297"/>
      <c r="F393" s="297"/>
      <c r="G393" s="297"/>
      <c r="H393" s="297"/>
      <c r="I393" s="297"/>
      <c r="J393" s="297"/>
      <c r="K393" s="297"/>
      <c r="L393" s="297"/>
      <c r="M393" s="297"/>
      <c r="N393" s="297"/>
      <c r="O393" s="297"/>
      <c r="P393" s="297"/>
      <c r="Q393" s="297"/>
      <c r="R393" s="297"/>
      <c r="S393" s="297"/>
      <c r="T393" s="297"/>
      <c r="U393" s="297"/>
      <c r="V393" s="297"/>
      <c r="W393" s="297"/>
      <c r="X393" s="297"/>
      <c r="Y393" s="297"/>
      <c r="Z393" s="297"/>
    </row>
    <row r="394" spans="1:26" ht="15.75" customHeight="1">
      <c r="A394" s="297"/>
      <c r="B394" s="297"/>
      <c r="C394" s="297"/>
      <c r="D394" s="297"/>
      <c r="E394" s="297"/>
      <c r="F394" s="297"/>
      <c r="G394" s="297"/>
      <c r="H394" s="297"/>
      <c r="I394" s="297"/>
      <c r="J394" s="297"/>
      <c r="K394" s="297"/>
      <c r="L394" s="297"/>
      <c r="M394" s="297"/>
      <c r="N394" s="297"/>
      <c r="O394" s="297"/>
      <c r="P394" s="297"/>
      <c r="Q394" s="297"/>
      <c r="R394" s="297"/>
      <c r="S394" s="297"/>
      <c r="T394" s="297"/>
      <c r="U394" s="297"/>
      <c r="V394" s="297"/>
      <c r="W394" s="297"/>
      <c r="X394" s="297"/>
      <c r="Y394" s="297"/>
      <c r="Z394" s="297"/>
    </row>
    <row r="395" spans="1:26" ht="15.75" customHeight="1">
      <c r="A395" s="297"/>
      <c r="B395" s="297"/>
      <c r="C395" s="297"/>
      <c r="D395" s="297"/>
      <c r="E395" s="297"/>
      <c r="F395" s="297"/>
      <c r="G395" s="297"/>
      <c r="H395" s="297"/>
      <c r="I395" s="297"/>
      <c r="J395" s="297"/>
      <c r="K395" s="297"/>
      <c r="L395" s="297"/>
      <c r="M395" s="297"/>
      <c r="N395" s="297"/>
      <c r="O395" s="297"/>
      <c r="P395" s="297"/>
      <c r="Q395" s="297"/>
      <c r="R395" s="297"/>
      <c r="S395" s="297"/>
      <c r="T395" s="297"/>
      <c r="U395" s="297"/>
      <c r="V395" s="297"/>
      <c r="W395" s="297"/>
      <c r="X395" s="297"/>
      <c r="Y395" s="297"/>
      <c r="Z395" s="297"/>
    </row>
    <row r="396" spans="1:26" ht="15.75" customHeight="1">
      <c r="A396" s="297"/>
      <c r="B396" s="297"/>
      <c r="C396" s="297"/>
      <c r="D396" s="297"/>
      <c r="E396" s="297"/>
      <c r="F396" s="297"/>
      <c r="G396" s="297"/>
      <c r="H396" s="297"/>
      <c r="I396" s="297"/>
      <c r="J396" s="297"/>
      <c r="K396" s="297"/>
      <c r="L396" s="297"/>
      <c r="M396" s="297"/>
      <c r="N396" s="297"/>
      <c r="O396" s="297"/>
      <c r="P396" s="297"/>
      <c r="Q396" s="297"/>
      <c r="R396" s="297"/>
      <c r="S396" s="297"/>
      <c r="T396" s="297"/>
      <c r="U396" s="297"/>
      <c r="V396" s="297"/>
      <c r="W396" s="297"/>
      <c r="X396" s="297"/>
      <c r="Y396" s="297"/>
      <c r="Z396" s="297"/>
    </row>
    <row r="397" spans="1:26" ht="15.75" customHeight="1">
      <c r="A397" s="297"/>
      <c r="B397" s="297"/>
      <c r="C397" s="297"/>
      <c r="D397" s="297"/>
      <c r="E397" s="297"/>
      <c r="F397" s="297"/>
      <c r="G397" s="297"/>
      <c r="H397" s="297"/>
      <c r="I397" s="297"/>
      <c r="J397" s="297"/>
      <c r="K397" s="297"/>
      <c r="L397" s="297"/>
      <c r="M397" s="297"/>
      <c r="N397" s="297"/>
      <c r="O397" s="297"/>
      <c r="P397" s="297"/>
      <c r="Q397" s="297"/>
      <c r="R397" s="297"/>
      <c r="S397" s="297"/>
      <c r="T397" s="297"/>
      <c r="U397" s="297"/>
      <c r="V397" s="297"/>
      <c r="W397" s="297"/>
      <c r="X397" s="297"/>
      <c r="Y397" s="297"/>
      <c r="Z397" s="297"/>
    </row>
    <row r="398" spans="1:26" ht="15.75" customHeight="1">
      <c r="A398" s="297"/>
      <c r="B398" s="297"/>
      <c r="C398" s="297"/>
      <c r="D398" s="297"/>
      <c r="E398" s="297"/>
      <c r="F398" s="297"/>
      <c r="G398" s="297"/>
      <c r="H398" s="297"/>
      <c r="I398" s="297"/>
      <c r="J398" s="297"/>
      <c r="K398" s="297"/>
      <c r="L398" s="297"/>
      <c r="M398" s="297"/>
      <c r="N398" s="297"/>
      <c r="O398" s="297"/>
      <c r="P398" s="297"/>
      <c r="Q398" s="297"/>
      <c r="R398" s="297"/>
      <c r="S398" s="297"/>
      <c r="T398" s="297"/>
      <c r="U398" s="297"/>
      <c r="V398" s="297"/>
      <c r="W398" s="297"/>
      <c r="X398" s="297"/>
      <c r="Y398" s="297"/>
      <c r="Z398" s="297"/>
    </row>
    <row r="399" spans="1:26" ht="15.75" customHeight="1">
      <c r="A399" s="297"/>
      <c r="B399" s="297"/>
      <c r="C399" s="297"/>
      <c r="D399" s="297"/>
      <c r="E399" s="297"/>
      <c r="F399" s="297"/>
      <c r="G399" s="297"/>
      <c r="H399" s="297"/>
      <c r="I399" s="297"/>
      <c r="J399" s="297"/>
      <c r="K399" s="297"/>
      <c r="L399" s="297"/>
      <c r="M399" s="297"/>
      <c r="N399" s="297"/>
      <c r="O399" s="297"/>
      <c r="P399" s="297"/>
      <c r="Q399" s="297"/>
      <c r="R399" s="297"/>
      <c r="S399" s="297"/>
      <c r="T399" s="297"/>
      <c r="U399" s="297"/>
      <c r="V399" s="297"/>
      <c r="W399" s="297"/>
      <c r="X399" s="297"/>
      <c r="Y399" s="297"/>
      <c r="Z399" s="297"/>
    </row>
    <row r="400" spans="1:26" ht="15.75" customHeight="1">
      <c r="A400" s="297"/>
      <c r="B400" s="297"/>
      <c r="C400" s="297"/>
      <c r="D400" s="297"/>
      <c r="E400" s="297"/>
      <c r="F400" s="297"/>
      <c r="G400" s="297"/>
      <c r="H400" s="297"/>
      <c r="I400" s="297"/>
      <c r="J400" s="297"/>
      <c r="K400" s="297"/>
      <c r="L400" s="297"/>
      <c r="M400" s="297"/>
      <c r="N400" s="297"/>
      <c r="O400" s="297"/>
      <c r="P400" s="297"/>
      <c r="Q400" s="297"/>
      <c r="R400" s="297"/>
      <c r="S400" s="297"/>
      <c r="T400" s="297"/>
      <c r="U400" s="297"/>
      <c r="V400" s="297"/>
      <c r="W400" s="297"/>
      <c r="X400" s="297"/>
      <c r="Y400" s="297"/>
      <c r="Z400" s="297"/>
    </row>
    <row r="401" spans="1:26" ht="15.75" customHeight="1">
      <c r="A401" s="297"/>
      <c r="B401" s="297"/>
      <c r="C401" s="297"/>
      <c r="D401" s="297"/>
      <c r="E401" s="297"/>
      <c r="F401" s="297"/>
      <c r="G401" s="297"/>
      <c r="H401" s="297"/>
      <c r="I401" s="297"/>
      <c r="J401" s="297"/>
      <c r="K401" s="297"/>
      <c r="L401" s="297"/>
      <c r="M401" s="297"/>
      <c r="N401" s="297"/>
      <c r="O401" s="297"/>
      <c r="P401" s="297"/>
      <c r="Q401" s="297"/>
      <c r="R401" s="297"/>
      <c r="S401" s="297"/>
      <c r="T401" s="297"/>
      <c r="U401" s="297"/>
      <c r="V401" s="297"/>
      <c r="W401" s="297"/>
      <c r="X401" s="297"/>
      <c r="Y401" s="297"/>
      <c r="Z401" s="297"/>
    </row>
    <row r="402" spans="1:26" ht="15.75" customHeight="1">
      <c r="A402" s="297"/>
      <c r="B402" s="297"/>
      <c r="C402" s="297"/>
      <c r="D402" s="297"/>
      <c r="E402" s="297"/>
      <c r="F402" s="297"/>
      <c r="G402" s="297"/>
      <c r="H402" s="297"/>
      <c r="I402" s="297"/>
      <c r="J402" s="297"/>
      <c r="K402" s="297"/>
      <c r="L402" s="297"/>
      <c r="M402" s="297"/>
      <c r="N402" s="297"/>
      <c r="O402" s="297"/>
      <c r="P402" s="297"/>
      <c r="Q402" s="297"/>
      <c r="R402" s="297"/>
      <c r="S402" s="297"/>
      <c r="T402" s="297"/>
      <c r="U402" s="297"/>
      <c r="V402" s="297"/>
      <c r="W402" s="297"/>
      <c r="X402" s="297"/>
      <c r="Y402" s="297"/>
      <c r="Z402" s="297"/>
    </row>
    <row r="403" spans="1:26" ht="15.75" customHeight="1">
      <c r="A403" s="297"/>
      <c r="B403" s="297"/>
      <c r="C403" s="297"/>
      <c r="D403" s="297"/>
      <c r="E403" s="297"/>
      <c r="F403" s="297"/>
      <c r="G403" s="297"/>
      <c r="H403" s="297"/>
      <c r="I403" s="297"/>
      <c r="J403" s="297"/>
      <c r="K403" s="297"/>
      <c r="L403" s="297"/>
      <c r="M403" s="297"/>
      <c r="N403" s="297"/>
      <c r="O403" s="297"/>
      <c r="P403" s="297"/>
      <c r="Q403" s="297"/>
      <c r="R403" s="297"/>
      <c r="S403" s="297"/>
      <c r="T403" s="297"/>
      <c r="U403" s="297"/>
      <c r="V403" s="297"/>
      <c r="W403" s="297"/>
      <c r="X403" s="297"/>
      <c r="Y403" s="297"/>
      <c r="Z403" s="297"/>
    </row>
    <row r="404" spans="1:26" ht="15.75" customHeight="1">
      <c r="A404" s="297"/>
      <c r="B404" s="297"/>
      <c r="C404" s="297"/>
      <c r="D404" s="297"/>
      <c r="E404" s="297"/>
      <c r="F404" s="297"/>
      <c r="G404" s="297"/>
      <c r="H404" s="297"/>
      <c r="I404" s="297"/>
      <c r="J404" s="297"/>
      <c r="K404" s="297"/>
      <c r="L404" s="297"/>
      <c r="M404" s="297"/>
      <c r="N404" s="297"/>
      <c r="O404" s="297"/>
      <c r="P404" s="297"/>
      <c r="Q404" s="297"/>
      <c r="R404" s="297"/>
      <c r="S404" s="297"/>
      <c r="T404" s="297"/>
      <c r="U404" s="297"/>
      <c r="V404" s="297"/>
      <c r="W404" s="297"/>
      <c r="X404" s="297"/>
      <c r="Y404" s="297"/>
      <c r="Z404" s="297"/>
    </row>
    <row r="405" spans="1:26" ht="15.75" customHeight="1">
      <c r="A405" s="297"/>
      <c r="B405" s="297"/>
      <c r="C405" s="297"/>
      <c r="D405" s="297"/>
      <c r="E405" s="297"/>
      <c r="F405" s="297"/>
      <c r="G405" s="297"/>
      <c r="H405" s="297"/>
      <c r="I405" s="297"/>
      <c r="J405" s="297"/>
      <c r="K405" s="297"/>
      <c r="L405" s="297"/>
      <c r="M405" s="297"/>
      <c r="N405" s="297"/>
      <c r="O405" s="297"/>
      <c r="P405" s="297"/>
      <c r="Q405" s="297"/>
      <c r="R405" s="297"/>
      <c r="S405" s="297"/>
      <c r="T405" s="297"/>
      <c r="U405" s="297"/>
      <c r="V405" s="297"/>
      <c r="W405" s="297"/>
      <c r="X405" s="297"/>
      <c r="Y405" s="297"/>
      <c r="Z405" s="297"/>
    </row>
    <row r="406" spans="1:26" ht="15.75" customHeight="1">
      <c r="A406" s="297"/>
      <c r="B406" s="297"/>
      <c r="C406" s="297"/>
      <c r="D406" s="297"/>
      <c r="E406" s="297"/>
      <c r="F406" s="297"/>
      <c r="G406" s="297"/>
      <c r="H406" s="297"/>
      <c r="I406" s="297"/>
      <c r="J406" s="297"/>
      <c r="K406" s="297"/>
      <c r="L406" s="297"/>
      <c r="M406" s="297"/>
      <c r="N406" s="297"/>
      <c r="O406" s="297"/>
      <c r="P406" s="297"/>
      <c r="Q406" s="297"/>
      <c r="R406" s="297"/>
      <c r="S406" s="297"/>
      <c r="T406" s="297"/>
      <c r="U406" s="297"/>
      <c r="V406" s="297"/>
      <c r="W406" s="297"/>
      <c r="X406" s="297"/>
      <c r="Y406" s="297"/>
      <c r="Z406" s="297"/>
    </row>
    <row r="407" spans="1:26" ht="15.75" customHeight="1">
      <c r="A407" s="297"/>
      <c r="B407" s="297"/>
      <c r="C407" s="297"/>
      <c r="D407" s="297"/>
      <c r="E407" s="297"/>
      <c r="F407" s="297"/>
      <c r="G407" s="297"/>
      <c r="H407" s="297"/>
      <c r="I407" s="297"/>
      <c r="J407" s="297"/>
      <c r="K407" s="297"/>
      <c r="L407" s="297"/>
      <c r="M407" s="297"/>
      <c r="N407" s="297"/>
      <c r="O407" s="297"/>
      <c r="P407" s="297"/>
      <c r="Q407" s="297"/>
      <c r="R407" s="297"/>
      <c r="S407" s="297"/>
      <c r="T407" s="297"/>
      <c r="U407" s="297"/>
      <c r="V407" s="297"/>
      <c r="W407" s="297"/>
      <c r="X407" s="297"/>
      <c r="Y407" s="297"/>
      <c r="Z407" s="297"/>
    </row>
    <row r="408" spans="1:26" ht="15.75" customHeight="1">
      <c r="A408" s="297"/>
      <c r="B408" s="297"/>
      <c r="C408" s="297"/>
      <c r="D408" s="297"/>
      <c r="E408" s="297"/>
      <c r="F408" s="297"/>
      <c r="G408" s="297"/>
      <c r="H408" s="297"/>
      <c r="I408" s="297"/>
      <c r="J408" s="297"/>
      <c r="K408" s="297"/>
      <c r="L408" s="297"/>
      <c r="M408" s="297"/>
      <c r="N408" s="297"/>
      <c r="O408" s="297"/>
      <c r="P408" s="297"/>
      <c r="Q408" s="297"/>
      <c r="R408" s="297"/>
      <c r="S408" s="297"/>
      <c r="T408" s="297"/>
      <c r="U408" s="297"/>
      <c r="V408" s="297"/>
      <c r="W408" s="297"/>
      <c r="X408" s="297"/>
      <c r="Y408" s="297"/>
      <c r="Z408" s="297"/>
    </row>
    <row r="409" spans="1:26" ht="15.75" customHeight="1">
      <c r="A409" s="297"/>
      <c r="B409" s="297"/>
      <c r="C409" s="297"/>
      <c r="D409" s="297"/>
      <c r="E409" s="297"/>
      <c r="F409" s="297"/>
      <c r="G409" s="297"/>
      <c r="H409" s="297"/>
      <c r="I409" s="297"/>
      <c r="J409" s="297"/>
      <c r="K409" s="297"/>
      <c r="L409" s="297"/>
      <c r="M409" s="297"/>
      <c r="N409" s="297"/>
      <c r="O409" s="297"/>
      <c r="P409" s="297"/>
      <c r="Q409" s="297"/>
      <c r="R409" s="297"/>
      <c r="S409" s="297"/>
      <c r="T409" s="297"/>
      <c r="U409" s="297"/>
      <c r="V409" s="297"/>
      <c r="W409" s="297"/>
      <c r="X409" s="297"/>
      <c r="Y409" s="297"/>
      <c r="Z409" s="297"/>
    </row>
    <row r="410" spans="1:26" ht="15.75" customHeight="1">
      <c r="A410" s="297"/>
      <c r="B410" s="297"/>
      <c r="C410" s="297"/>
      <c r="D410" s="297"/>
      <c r="E410" s="297"/>
      <c r="F410" s="297"/>
      <c r="G410" s="297"/>
      <c r="H410" s="297"/>
      <c r="I410" s="297"/>
      <c r="J410" s="297"/>
      <c r="K410" s="297"/>
      <c r="L410" s="297"/>
      <c r="M410" s="297"/>
      <c r="N410" s="297"/>
      <c r="O410" s="297"/>
      <c r="P410" s="297"/>
      <c r="Q410" s="297"/>
      <c r="R410" s="297"/>
      <c r="S410" s="297"/>
      <c r="T410" s="297"/>
      <c r="U410" s="297"/>
      <c r="V410" s="297"/>
      <c r="W410" s="297"/>
      <c r="X410" s="297"/>
      <c r="Y410" s="297"/>
      <c r="Z410" s="297"/>
    </row>
    <row r="411" spans="1:26" ht="15.75" customHeight="1">
      <c r="A411" s="297"/>
      <c r="B411" s="297"/>
      <c r="C411" s="297"/>
      <c r="D411" s="297"/>
      <c r="E411" s="297"/>
      <c r="F411" s="297"/>
      <c r="G411" s="297"/>
      <c r="H411" s="297"/>
      <c r="I411" s="297"/>
      <c r="J411" s="297"/>
      <c r="K411" s="297"/>
      <c r="L411" s="297"/>
      <c r="M411" s="297"/>
      <c r="N411" s="297"/>
      <c r="O411" s="297"/>
      <c r="P411" s="297"/>
      <c r="Q411" s="297"/>
      <c r="R411" s="297"/>
      <c r="S411" s="297"/>
      <c r="T411" s="297"/>
      <c r="U411" s="297"/>
      <c r="V411" s="297"/>
      <c r="W411" s="297"/>
      <c r="X411" s="297"/>
      <c r="Y411" s="297"/>
      <c r="Z411" s="297"/>
    </row>
    <row r="412" spans="1:26" ht="15.75" customHeight="1">
      <c r="A412" s="297"/>
      <c r="B412" s="297"/>
      <c r="C412" s="297"/>
      <c r="D412" s="297"/>
      <c r="E412" s="297"/>
      <c r="F412" s="297"/>
      <c r="G412" s="297"/>
      <c r="H412" s="297"/>
      <c r="I412" s="297"/>
      <c r="J412" s="297"/>
      <c r="K412" s="297"/>
      <c r="L412" s="297"/>
      <c r="M412" s="297"/>
      <c r="N412" s="297"/>
      <c r="O412" s="297"/>
      <c r="P412" s="297"/>
      <c r="Q412" s="297"/>
      <c r="R412" s="297"/>
      <c r="S412" s="297"/>
      <c r="T412" s="297"/>
      <c r="U412" s="297"/>
      <c r="V412" s="297"/>
      <c r="W412" s="297"/>
      <c r="X412" s="297"/>
      <c r="Y412" s="297"/>
      <c r="Z412" s="297"/>
    </row>
    <row r="413" spans="1:26" ht="15.75" customHeight="1">
      <c r="A413" s="297"/>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row>
    <row r="414" spans="1:26" ht="15.75" customHeight="1">
      <c r="A414" s="297"/>
      <c r="B414" s="297"/>
      <c r="C414" s="297"/>
      <c r="D414" s="297"/>
      <c r="E414" s="297"/>
      <c r="F414" s="297"/>
      <c r="G414" s="297"/>
      <c r="H414" s="297"/>
      <c r="I414" s="297"/>
      <c r="J414" s="297"/>
      <c r="K414" s="297"/>
      <c r="L414" s="297"/>
      <c r="M414" s="297"/>
      <c r="N414" s="297"/>
      <c r="O414" s="297"/>
      <c r="P414" s="297"/>
      <c r="Q414" s="297"/>
      <c r="R414" s="297"/>
      <c r="S414" s="297"/>
      <c r="T414" s="297"/>
      <c r="U414" s="297"/>
      <c r="V414" s="297"/>
      <c r="W414" s="297"/>
      <c r="X414" s="297"/>
      <c r="Y414" s="297"/>
      <c r="Z414" s="297"/>
    </row>
    <row r="415" spans="1:26" ht="15.75" customHeight="1">
      <c r="A415" s="297"/>
      <c r="B415" s="297"/>
      <c r="C415" s="297"/>
      <c r="D415" s="297"/>
      <c r="E415" s="297"/>
      <c r="F415" s="297"/>
      <c r="G415" s="297"/>
      <c r="H415" s="297"/>
      <c r="I415" s="297"/>
      <c r="J415" s="297"/>
      <c r="K415" s="297"/>
      <c r="L415" s="297"/>
      <c r="M415" s="297"/>
      <c r="N415" s="297"/>
      <c r="O415" s="297"/>
      <c r="P415" s="297"/>
      <c r="Q415" s="297"/>
      <c r="R415" s="297"/>
      <c r="S415" s="297"/>
      <c r="T415" s="297"/>
      <c r="U415" s="297"/>
      <c r="V415" s="297"/>
      <c r="W415" s="297"/>
      <c r="X415" s="297"/>
      <c r="Y415" s="297"/>
      <c r="Z415" s="297"/>
    </row>
    <row r="416" spans="1:26" ht="15.75" customHeight="1">
      <c r="A416" s="297"/>
      <c r="B416" s="297"/>
      <c r="C416" s="297"/>
      <c r="D416" s="297"/>
      <c r="E416" s="297"/>
      <c r="F416" s="297"/>
      <c r="G416" s="297"/>
      <c r="H416" s="297"/>
      <c r="I416" s="297"/>
      <c r="J416" s="297"/>
      <c r="K416" s="297"/>
      <c r="L416" s="297"/>
      <c r="M416" s="297"/>
      <c r="N416" s="297"/>
      <c r="O416" s="297"/>
      <c r="P416" s="297"/>
      <c r="Q416" s="297"/>
      <c r="R416" s="297"/>
      <c r="S416" s="297"/>
      <c r="T416" s="297"/>
      <c r="U416" s="297"/>
      <c r="V416" s="297"/>
      <c r="W416" s="297"/>
      <c r="X416" s="297"/>
      <c r="Y416" s="297"/>
      <c r="Z416" s="297"/>
    </row>
    <row r="417" spans="1:26" ht="15.75" customHeight="1">
      <c r="A417" s="297"/>
      <c r="B417" s="297"/>
      <c r="C417" s="297"/>
      <c r="D417" s="297"/>
      <c r="E417" s="297"/>
      <c r="F417" s="297"/>
      <c r="G417" s="297"/>
      <c r="H417" s="297"/>
      <c r="I417" s="297"/>
      <c r="J417" s="297"/>
      <c r="K417" s="297"/>
      <c r="L417" s="297"/>
      <c r="M417" s="297"/>
      <c r="N417" s="297"/>
      <c r="O417" s="297"/>
      <c r="P417" s="297"/>
      <c r="Q417" s="297"/>
      <c r="R417" s="297"/>
      <c r="S417" s="297"/>
      <c r="T417" s="297"/>
      <c r="U417" s="297"/>
      <c r="V417" s="297"/>
      <c r="W417" s="297"/>
      <c r="X417" s="297"/>
      <c r="Y417" s="297"/>
      <c r="Z417" s="297"/>
    </row>
    <row r="418" spans="1:26" ht="15.75" customHeight="1">
      <c r="A418" s="297"/>
      <c r="B418" s="297"/>
      <c r="C418" s="297"/>
      <c r="D418" s="297"/>
      <c r="E418" s="297"/>
      <c r="F418" s="297"/>
      <c r="G418" s="297"/>
      <c r="H418" s="297"/>
      <c r="I418" s="297"/>
      <c r="J418" s="297"/>
      <c r="K418" s="297"/>
      <c r="L418" s="297"/>
      <c r="M418" s="297"/>
      <c r="N418" s="297"/>
      <c r="O418" s="297"/>
      <c r="P418" s="297"/>
      <c r="Q418" s="297"/>
      <c r="R418" s="297"/>
      <c r="S418" s="297"/>
      <c r="T418" s="297"/>
      <c r="U418" s="297"/>
      <c r="V418" s="297"/>
      <c r="W418" s="297"/>
      <c r="X418" s="297"/>
      <c r="Y418" s="297"/>
      <c r="Z418" s="297"/>
    </row>
    <row r="419" spans="1:26" ht="15.75" customHeight="1">
      <c r="A419" s="297"/>
      <c r="B419" s="297"/>
      <c r="C419" s="297"/>
      <c r="D419" s="297"/>
      <c r="E419" s="297"/>
      <c r="F419" s="297"/>
      <c r="G419" s="297"/>
      <c r="H419" s="297"/>
      <c r="I419" s="297"/>
      <c r="J419" s="297"/>
      <c r="K419" s="297"/>
      <c r="L419" s="297"/>
      <c r="M419" s="297"/>
      <c r="N419" s="297"/>
      <c r="O419" s="297"/>
      <c r="P419" s="297"/>
      <c r="Q419" s="297"/>
      <c r="R419" s="297"/>
      <c r="S419" s="297"/>
      <c r="T419" s="297"/>
      <c r="U419" s="297"/>
      <c r="V419" s="297"/>
      <c r="W419" s="297"/>
      <c r="X419" s="297"/>
      <c r="Y419" s="297"/>
      <c r="Z419" s="297"/>
    </row>
    <row r="420" spans="1:26" ht="15.75" customHeight="1">
      <c r="A420" s="297"/>
      <c r="B420" s="297"/>
      <c r="C420" s="297"/>
      <c r="D420" s="297"/>
      <c r="E420" s="297"/>
      <c r="F420" s="297"/>
      <c r="G420" s="297"/>
      <c r="H420" s="297"/>
      <c r="I420" s="297"/>
      <c r="J420" s="297"/>
      <c r="K420" s="297"/>
      <c r="L420" s="297"/>
      <c r="M420" s="297"/>
      <c r="N420" s="297"/>
      <c r="O420" s="297"/>
      <c r="P420" s="297"/>
      <c r="Q420" s="297"/>
      <c r="R420" s="297"/>
      <c r="S420" s="297"/>
      <c r="T420" s="297"/>
      <c r="U420" s="297"/>
      <c r="V420" s="297"/>
      <c r="W420" s="297"/>
      <c r="X420" s="297"/>
      <c r="Y420" s="297"/>
      <c r="Z420" s="297"/>
    </row>
    <row r="421" spans="1:26" ht="15.75" customHeight="1">
      <c r="A421" s="297"/>
      <c r="B421" s="297"/>
      <c r="C421" s="297"/>
      <c r="D421" s="297"/>
      <c r="E421" s="297"/>
      <c r="F421" s="297"/>
      <c r="G421" s="297"/>
      <c r="H421" s="297"/>
      <c r="I421" s="297"/>
      <c r="J421" s="297"/>
      <c r="K421" s="297"/>
      <c r="L421" s="297"/>
      <c r="M421" s="297"/>
      <c r="N421" s="297"/>
      <c r="O421" s="297"/>
      <c r="P421" s="297"/>
      <c r="Q421" s="297"/>
      <c r="R421" s="297"/>
      <c r="S421" s="297"/>
      <c r="T421" s="297"/>
      <c r="U421" s="297"/>
      <c r="V421" s="297"/>
      <c r="W421" s="297"/>
      <c r="X421" s="297"/>
      <c r="Y421" s="297"/>
      <c r="Z421" s="297"/>
    </row>
    <row r="422" spans="1:26" ht="15.75" customHeight="1">
      <c r="A422" s="297"/>
      <c r="B422" s="297"/>
      <c r="C422" s="297"/>
      <c r="D422" s="297"/>
      <c r="E422" s="297"/>
      <c r="F422" s="297"/>
      <c r="G422" s="297"/>
      <c r="H422" s="297"/>
      <c r="I422" s="297"/>
      <c r="J422" s="297"/>
      <c r="K422" s="297"/>
      <c r="L422" s="297"/>
      <c r="M422" s="297"/>
      <c r="N422" s="297"/>
      <c r="O422" s="297"/>
      <c r="P422" s="297"/>
      <c r="Q422" s="297"/>
      <c r="R422" s="297"/>
      <c r="S422" s="297"/>
      <c r="T422" s="297"/>
      <c r="U422" s="297"/>
      <c r="V422" s="297"/>
      <c r="W422" s="297"/>
      <c r="X422" s="297"/>
      <c r="Y422" s="297"/>
      <c r="Z422" s="297"/>
    </row>
    <row r="423" spans="1:26" ht="15.75" customHeight="1">
      <c r="A423" s="297"/>
      <c r="B423" s="297"/>
      <c r="C423" s="297"/>
      <c r="D423" s="297"/>
      <c r="E423" s="297"/>
      <c r="F423" s="297"/>
      <c r="G423" s="297"/>
      <c r="H423" s="297"/>
      <c r="I423" s="297"/>
      <c r="J423" s="297"/>
      <c r="K423" s="297"/>
      <c r="L423" s="297"/>
      <c r="M423" s="297"/>
      <c r="N423" s="297"/>
      <c r="O423" s="297"/>
      <c r="P423" s="297"/>
      <c r="Q423" s="297"/>
      <c r="R423" s="297"/>
      <c r="S423" s="297"/>
      <c r="T423" s="297"/>
      <c r="U423" s="297"/>
      <c r="V423" s="297"/>
      <c r="W423" s="297"/>
      <c r="X423" s="297"/>
      <c r="Y423" s="297"/>
      <c r="Z423" s="297"/>
    </row>
    <row r="424" spans="1:26" ht="15.75" customHeight="1">
      <c r="A424" s="297"/>
      <c r="B424" s="297"/>
      <c r="C424" s="297"/>
      <c r="D424" s="297"/>
      <c r="E424" s="297"/>
      <c r="F424" s="297"/>
      <c r="G424" s="297"/>
      <c r="H424" s="297"/>
      <c r="I424" s="297"/>
      <c r="J424" s="297"/>
      <c r="K424" s="297"/>
      <c r="L424" s="297"/>
      <c r="M424" s="297"/>
      <c r="N424" s="297"/>
      <c r="O424" s="297"/>
      <c r="P424" s="297"/>
      <c r="Q424" s="297"/>
      <c r="R424" s="297"/>
      <c r="S424" s="297"/>
      <c r="T424" s="297"/>
      <c r="U424" s="297"/>
      <c r="V424" s="297"/>
      <c r="W424" s="297"/>
      <c r="X424" s="297"/>
      <c r="Y424" s="297"/>
      <c r="Z424" s="297"/>
    </row>
    <row r="425" spans="1:26" ht="15.75" customHeight="1">
      <c r="A425" s="297"/>
      <c r="B425" s="297"/>
      <c r="C425" s="297"/>
      <c r="D425" s="297"/>
      <c r="E425" s="297"/>
      <c r="F425" s="297"/>
      <c r="G425" s="297"/>
      <c r="H425" s="297"/>
      <c r="I425" s="297"/>
      <c r="J425" s="297"/>
      <c r="K425" s="297"/>
      <c r="L425" s="297"/>
      <c r="M425" s="297"/>
      <c r="N425" s="297"/>
      <c r="O425" s="297"/>
      <c r="P425" s="297"/>
      <c r="Q425" s="297"/>
      <c r="R425" s="297"/>
      <c r="S425" s="297"/>
      <c r="T425" s="297"/>
      <c r="U425" s="297"/>
      <c r="V425" s="297"/>
      <c r="W425" s="297"/>
      <c r="X425" s="297"/>
      <c r="Y425" s="297"/>
      <c r="Z425" s="297"/>
    </row>
    <row r="426" spans="1:26" ht="15.75" customHeight="1">
      <c r="A426" s="297"/>
      <c r="B426" s="297"/>
      <c r="C426" s="297"/>
      <c r="D426" s="297"/>
      <c r="E426" s="297"/>
      <c r="F426" s="297"/>
      <c r="G426" s="297"/>
      <c r="H426" s="297"/>
      <c r="I426" s="297"/>
      <c r="J426" s="297"/>
      <c r="K426" s="297"/>
      <c r="L426" s="297"/>
      <c r="M426" s="297"/>
      <c r="N426" s="297"/>
      <c r="O426" s="297"/>
      <c r="P426" s="297"/>
      <c r="Q426" s="297"/>
      <c r="R426" s="297"/>
      <c r="S426" s="297"/>
      <c r="T426" s="297"/>
      <c r="U426" s="297"/>
      <c r="V426" s="297"/>
      <c r="W426" s="297"/>
      <c r="X426" s="297"/>
      <c r="Y426" s="297"/>
      <c r="Z426" s="297"/>
    </row>
    <row r="427" spans="1:26" ht="15.75" customHeight="1">
      <c r="A427" s="297"/>
      <c r="B427" s="297"/>
      <c r="C427" s="297"/>
      <c r="D427" s="297"/>
      <c r="E427" s="297"/>
      <c r="F427" s="297"/>
      <c r="G427" s="297"/>
      <c r="H427" s="297"/>
      <c r="I427" s="297"/>
      <c r="J427" s="297"/>
      <c r="K427" s="297"/>
      <c r="L427" s="297"/>
      <c r="M427" s="297"/>
      <c r="N427" s="297"/>
      <c r="O427" s="297"/>
      <c r="P427" s="297"/>
      <c r="Q427" s="297"/>
      <c r="R427" s="297"/>
      <c r="S427" s="297"/>
      <c r="T427" s="297"/>
      <c r="U427" s="297"/>
      <c r="V427" s="297"/>
      <c r="W427" s="297"/>
      <c r="X427" s="297"/>
      <c r="Y427" s="297"/>
      <c r="Z427" s="297"/>
    </row>
    <row r="428" spans="1:26" ht="15.75" customHeight="1">
      <c r="A428" s="297"/>
      <c r="B428" s="297"/>
      <c r="C428" s="297"/>
      <c r="D428" s="297"/>
      <c r="E428" s="297"/>
      <c r="F428" s="297"/>
      <c r="G428" s="297"/>
      <c r="H428" s="297"/>
      <c r="I428" s="297"/>
      <c r="J428" s="297"/>
      <c r="K428" s="297"/>
      <c r="L428" s="297"/>
      <c r="M428" s="297"/>
      <c r="N428" s="297"/>
      <c r="O428" s="297"/>
      <c r="P428" s="297"/>
      <c r="Q428" s="297"/>
      <c r="R428" s="297"/>
      <c r="S428" s="297"/>
      <c r="T428" s="297"/>
      <c r="U428" s="297"/>
      <c r="V428" s="297"/>
      <c r="W428" s="297"/>
      <c r="X428" s="297"/>
      <c r="Y428" s="297"/>
      <c r="Z428" s="297"/>
    </row>
    <row r="429" spans="1:26" ht="15.75" customHeight="1">
      <c r="A429" s="297"/>
      <c r="B429" s="297"/>
      <c r="C429" s="297"/>
      <c r="D429" s="297"/>
      <c r="E429" s="297"/>
      <c r="F429" s="297"/>
      <c r="G429" s="297"/>
      <c r="H429" s="297"/>
      <c r="I429" s="297"/>
      <c r="J429" s="297"/>
      <c r="K429" s="297"/>
      <c r="L429" s="297"/>
      <c r="M429" s="297"/>
      <c r="N429" s="297"/>
      <c r="O429" s="297"/>
      <c r="P429" s="297"/>
      <c r="Q429" s="297"/>
      <c r="R429" s="297"/>
      <c r="S429" s="297"/>
      <c r="T429" s="297"/>
      <c r="U429" s="297"/>
      <c r="V429" s="297"/>
      <c r="W429" s="297"/>
      <c r="X429" s="297"/>
      <c r="Y429" s="297"/>
      <c r="Z429" s="297"/>
    </row>
    <row r="430" spans="1:26" ht="15.75" customHeight="1">
      <c r="A430" s="297"/>
      <c r="B430" s="297"/>
      <c r="C430" s="297"/>
      <c r="D430" s="297"/>
      <c r="E430" s="297"/>
      <c r="F430" s="297"/>
      <c r="G430" s="297"/>
      <c r="H430" s="297"/>
      <c r="I430" s="297"/>
      <c r="J430" s="297"/>
      <c r="K430" s="297"/>
      <c r="L430" s="297"/>
      <c r="M430" s="297"/>
      <c r="N430" s="297"/>
      <c r="O430" s="297"/>
      <c r="P430" s="297"/>
      <c r="Q430" s="297"/>
      <c r="R430" s="297"/>
      <c r="S430" s="297"/>
      <c r="T430" s="297"/>
      <c r="U430" s="297"/>
      <c r="V430" s="297"/>
      <c r="W430" s="297"/>
      <c r="X430" s="297"/>
      <c r="Y430" s="297"/>
      <c r="Z430" s="297"/>
    </row>
    <row r="431" spans="1:26" ht="15.75" customHeight="1">
      <c r="A431" s="297"/>
      <c r="B431" s="297"/>
      <c r="C431" s="297"/>
      <c r="D431" s="297"/>
      <c r="E431" s="297"/>
      <c r="F431" s="297"/>
      <c r="G431" s="297"/>
      <c r="H431" s="297"/>
      <c r="I431" s="297"/>
      <c r="J431" s="297"/>
      <c r="K431" s="297"/>
      <c r="L431" s="297"/>
      <c r="M431" s="297"/>
      <c r="N431" s="297"/>
      <c r="O431" s="297"/>
      <c r="P431" s="297"/>
      <c r="Q431" s="297"/>
      <c r="R431" s="297"/>
      <c r="S431" s="297"/>
      <c r="T431" s="297"/>
      <c r="U431" s="297"/>
      <c r="V431" s="297"/>
      <c r="W431" s="297"/>
      <c r="X431" s="297"/>
      <c r="Y431" s="297"/>
      <c r="Z431" s="297"/>
    </row>
    <row r="432" spans="1:26" ht="15.75" customHeight="1">
      <c r="A432" s="297"/>
      <c r="B432" s="297"/>
      <c r="C432" s="297"/>
      <c r="D432" s="297"/>
      <c r="E432" s="297"/>
      <c r="F432" s="297"/>
      <c r="G432" s="297"/>
      <c r="H432" s="297"/>
      <c r="I432" s="297"/>
      <c r="J432" s="297"/>
      <c r="K432" s="297"/>
      <c r="L432" s="297"/>
      <c r="M432" s="297"/>
      <c r="N432" s="297"/>
      <c r="O432" s="297"/>
      <c r="P432" s="297"/>
      <c r="Q432" s="297"/>
      <c r="R432" s="297"/>
      <c r="S432" s="297"/>
      <c r="T432" s="297"/>
      <c r="U432" s="297"/>
      <c r="V432" s="297"/>
      <c r="W432" s="297"/>
      <c r="X432" s="297"/>
      <c r="Y432" s="297"/>
      <c r="Z432" s="297"/>
    </row>
    <row r="433" spans="1:26" ht="15.75" customHeight="1">
      <c r="A433" s="297"/>
      <c r="B433" s="297"/>
      <c r="C433" s="297"/>
      <c r="D433" s="297"/>
      <c r="E433" s="297"/>
      <c r="F433" s="297"/>
      <c r="G433" s="297"/>
      <c r="H433" s="297"/>
      <c r="I433" s="297"/>
      <c r="J433" s="297"/>
      <c r="K433" s="297"/>
      <c r="L433" s="297"/>
      <c r="M433" s="297"/>
      <c r="N433" s="297"/>
      <c r="O433" s="297"/>
      <c r="P433" s="297"/>
      <c r="Q433" s="297"/>
      <c r="R433" s="297"/>
      <c r="S433" s="297"/>
      <c r="T433" s="297"/>
      <c r="U433" s="297"/>
      <c r="V433" s="297"/>
      <c r="W433" s="297"/>
      <c r="X433" s="297"/>
      <c r="Y433" s="297"/>
      <c r="Z433" s="297"/>
    </row>
    <row r="434" spans="1:26" ht="15.75" customHeight="1">
      <c r="A434" s="297"/>
      <c r="B434" s="297"/>
      <c r="C434" s="297"/>
      <c r="D434" s="297"/>
      <c r="E434" s="297"/>
      <c r="F434" s="297"/>
      <c r="G434" s="297"/>
      <c r="H434" s="297"/>
      <c r="I434" s="297"/>
      <c r="J434" s="297"/>
      <c r="K434" s="297"/>
      <c r="L434" s="297"/>
      <c r="M434" s="297"/>
      <c r="N434" s="297"/>
      <c r="O434" s="297"/>
      <c r="P434" s="297"/>
      <c r="Q434" s="297"/>
      <c r="R434" s="297"/>
      <c r="S434" s="297"/>
      <c r="T434" s="297"/>
      <c r="U434" s="297"/>
      <c r="V434" s="297"/>
      <c r="W434" s="297"/>
      <c r="X434" s="297"/>
      <c r="Y434" s="297"/>
      <c r="Z434" s="297"/>
    </row>
    <row r="435" spans="1:26" ht="15.75" customHeight="1">
      <c r="A435" s="297"/>
      <c r="B435" s="297"/>
      <c r="C435" s="297"/>
      <c r="D435" s="297"/>
      <c r="E435" s="297"/>
      <c r="F435" s="297"/>
      <c r="G435" s="297"/>
      <c r="H435" s="297"/>
      <c r="I435" s="297"/>
      <c r="J435" s="297"/>
      <c r="K435" s="297"/>
      <c r="L435" s="297"/>
      <c r="M435" s="297"/>
      <c r="N435" s="297"/>
      <c r="O435" s="297"/>
      <c r="P435" s="297"/>
      <c r="Q435" s="297"/>
      <c r="R435" s="297"/>
      <c r="S435" s="297"/>
      <c r="T435" s="297"/>
      <c r="U435" s="297"/>
      <c r="V435" s="297"/>
      <c r="W435" s="297"/>
      <c r="X435" s="297"/>
      <c r="Y435" s="297"/>
      <c r="Z435" s="297"/>
    </row>
    <row r="436" spans="1:26" ht="15.75" customHeight="1">
      <c r="A436" s="297"/>
      <c r="B436" s="297"/>
      <c r="C436" s="297"/>
      <c r="D436" s="297"/>
      <c r="E436" s="297"/>
      <c r="F436" s="297"/>
      <c r="G436" s="297"/>
      <c r="H436" s="297"/>
      <c r="I436" s="297"/>
      <c r="J436" s="297"/>
      <c r="K436" s="297"/>
      <c r="L436" s="297"/>
      <c r="M436" s="297"/>
      <c r="N436" s="297"/>
      <c r="O436" s="297"/>
      <c r="P436" s="297"/>
      <c r="Q436" s="297"/>
      <c r="R436" s="297"/>
      <c r="S436" s="297"/>
      <c r="T436" s="297"/>
      <c r="U436" s="297"/>
      <c r="V436" s="297"/>
      <c r="W436" s="297"/>
      <c r="X436" s="297"/>
      <c r="Y436" s="297"/>
      <c r="Z436" s="297"/>
    </row>
    <row r="437" spans="1:26" ht="15.75" customHeight="1">
      <c r="A437" s="297"/>
      <c r="B437" s="297"/>
      <c r="C437" s="297"/>
      <c r="D437" s="297"/>
      <c r="E437" s="297"/>
      <c r="F437" s="297"/>
      <c r="G437" s="297"/>
      <c r="H437" s="297"/>
      <c r="I437" s="297"/>
      <c r="J437" s="297"/>
      <c r="K437" s="297"/>
      <c r="L437" s="297"/>
      <c r="M437" s="297"/>
      <c r="N437" s="297"/>
      <c r="O437" s="297"/>
      <c r="P437" s="297"/>
      <c r="Q437" s="297"/>
      <c r="R437" s="297"/>
      <c r="S437" s="297"/>
      <c r="T437" s="297"/>
      <c r="U437" s="297"/>
      <c r="V437" s="297"/>
      <c r="W437" s="297"/>
      <c r="X437" s="297"/>
      <c r="Y437" s="297"/>
      <c r="Z437" s="297"/>
    </row>
    <row r="438" spans="1:26" ht="15.75" customHeight="1">
      <c r="A438" s="297"/>
      <c r="B438" s="297"/>
      <c r="C438" s="297"/>
      <c r="D438" s="297"/>
      <c r="E438" s="297"/>
      <c r="F438" s="297"/>
      <c r="G438" s="297"/>
      <c r="H438" s="297"/>
      <c r="I438" s="297"/>
      <c r="J438" s="297"/>
      <c r="K438" s="297"/>
      <c r="L438" s="297"/>
      <c r="M438" s="297"/>
      <c r="N438" s="297"/>
      <c r="O438" s="297"/>
      <c r="P438" s="297"/>
      <c r="Q438" s="297"/>
      <c r="R438" s="297"/>
      <c r="S438" s="297"/>
      <c r="T438" s="297"/>
      <c r="U438" s="297"/>
      <c r="V438" s="297"/>
      <c r="W438" s="297"/>
      <c r="X438" s="297"/>
      <c r="Y438" s="297"/>
      <c r="Z438" s="297"/>
    </row>
    <row r="439" spans="1:26" ht="15.75" customHeight="1">
      <c r="A439" s="297"/>
      <c r="B439" s="297"/>
      <c r="C439" s="297"/>
      <c r="D439" s="297"/>
      <c r="E439" s="297"/>
      <c r="F439" s="297"/>
      <c r="G439" s="297"/>
      <c r="H439" s="297"/>
      <c r="I439" s="297"/>
      <c r="J439" s="297"/>
      <c r="K439" s="297"/>
      <c r="L439" s="297"/>
      <c r="M439" s="297"/>
      <c r="N439" s="297"/>
      <c r="O439" s="297"/>
      <c r="P439" s="297"/>
      <c r="Q439" s="297"/>
      <c r="R439" s="297"/>
      <c r="S439" s="297"/>
      <c r="T439" s="297"/>
      <c r="U439" s="297"/>
      <c r="V439" s="297"/>
      <c r="W439" s="297"/>
      <c r="X439" s="297"/>
      <c r="Y439" s="297"/>
      <c r="Z439" s="297"/>
    </row>
    <row r="440" spans="1:26" ht="15.75" customHeight="1">
      <c r="A440" s="297"/>
      <c r="B440" s="297"/>
      <c r="C440" s="297"/>
      <c r="D440" s="297"/>
      <c r="E440" s="297"/>
      <c r="F440" s="297"/>
      <c r="G440" s="297"/>
      <c r="H440" s="297"/>
      <c r="I440" s="297"/>
      <c r="J440" s="297"/>
      <c r="K440" s="297"/>
      <c r="L440" s="297"/>
      <c r="M440" s="297"/>
      <c r="N440" s="297"/>
      <c r="O440" s="297"/>
      <c r="P440" s="297"/>
      <c r="Q440" s="297"/>
      <c r="R440" s="297"/>
      <c r="S440" s="297"/>
      <c r="T440" s="297"/>
      <c r="U440" s="297"/>
      <c r="V440" s="297"/>
      <c r="W440" s="297"/>
      <c r="X440" s="297"/>
      <c r="Y440" s="297"/>
      <c r="Z440" s="297"/>
    </row>
    <row r="441" spans="1:26" ht="15.75" customHeight="1">
      <c r="A441" s="297"/>
      <c r="B441" s="297"/>
      <c r="C441" s="297"/>
      <c r="D441" s="297"/>
      <c r="E441" s="297"/>
      <c r="F441" s="297"/>
      <c r="G441" s="297"/>
      <c r="H441" s="297"/>
      <c r="I441" s="297"/>
      <c r="J441" s="297"/>
      <c r="K441" s="297"/>
      <c r="L441" s="297"/>
      <c r="M441" s="297"/>
      <c r="N441" s="297"/>
      <c r="O441" s="297"/>
      <c r="P441" s="297"/>
      <c r="Q441" s="297"/>
      <c r="R441" s="297"/>
      <c r="S441" s="297"/>
      <c r="T441" s="297"/>
      <c r="U441" s="297"/>
      <c r="V441" s="297"/>
      <c r="W441" s="297"/>
      <c r="X441" s="297"/>
      <c r="Y441" s="297"/>
      <c r="Z441" s="297"/>
    </row>
    <row r="442" spans="1:26" ht="15.75" customHeight="1">
      <c r="A442" s="297"/>
      <c r="B442" s="297"/>
      <c r="C442" s="297"/>
      <c r="D442" s="297"/>
      <c r="E442" s="297"/>
      <c r="F442" s="297"/>
      <c r="G442" s="297"/>
      <c r="H442" s="297"/>
      <c r="I442" s="297"/>
      <c r="J442" s="297"/>
      <c r="K442" s="297"/>
      <c r="L442" s="297"/>
      <c r="M442" s="297"/>
      <c r="N442" s="297"/>
      <c r="O442" s="297"/>
      <c r="P442" s="297"/>
      <c r="Q442" s="297"/>
      <c r="R442" s="297"/>
      <c r="S442" s="297"/>
      <c r="T442" s="297"/>
      <c r="U442" s="297"/>
      <c r="V442" s="297"/>
      <c r="W442" s="297"/>
      <c r="X442" s="297"/>
      <c r="Y442" s="297"/>
      <c r="Z442" s="297"/>
    </row>
    <row r="443" spans="1:26" ht="15.75" customHeight="1">
      <c r="A443" s="297"/>
      <c r="B443" s="297"/>
      <c r="C443" s="297"/>
      <c r="D443" s="297"/>
      <c r="E443" s="297"/>
      <c r="F443" s="297"/>
      <c r="G443" s="297"/>
      <c r="H443" s="297"/>
      <c r="I443" s="297"/>
      <c r="J443" s="297"/>
      <c r="K443" s="297"/>
      <c r="L443" s="297"/>
      <c r="M443" s="297"/>
      <c r="N443" s="297"/>
      <c r="O443" s="297"/>
      <c r="P443" s="297"/>
      <c r="Q443" s="297"/>
      <c r="R443" s="297"/>
      <c r="S443" s="297"/>
      <c r="T443" s="297"/>
      <c r="U443" s="297"/>
      <c r="V443" s="297"/>
      <c r="W443" s="297"/>
      <c r="X443" s="297"/>
      <c r="Y443" s="297"/>
      <c r="Z443" s="297"/>
    </row>
    <row r="444" spans="1:26" ht="15.75" customHeight="1">
      <c r="A444" s="297"/>
      <c r="B444" s="297"/>
      <c r="C444" s="297"/>
      <c r="D444" s="297"/>
      <c r="E444" s="297"/>
      <c r="F444" s="297"/>
      <c r="G444" s="297"/>
      <c r="H444" s="297"/>
      <c r="I444" s="297"/>
      <c r="J444" s="297"/>
      <c r="K444" s="297"/>
      <c r="L444" s="297"/>
      <c r="M444" s="297"/>
      <c r="N444" s="297"/>
      <c r="O444" s="297"/>
      <c r="P444" s="297"/>
      <c r="Q444" s="297"/>
      <c r="R444" s="297"/>
      <c r="S444" s="297"/>
      <c r="T444" s="297"/>
      <c r="U444" s="297"/>
      <c r="V444" s="297"/>
      <c r="W444" s="297"/>
      <c r="X444" s="297"/>
      <c r="Y444" s="297"/>
      <c r="Z444" s="297"/>
    </row>
    <row r="445" spans="1:26" ht="15.75" customHeight="1">
      <c r="A445" s="297"/>
      <c r="B445" s="297"/>
      <c r="C445" s="297"/>
      <c r="D445" s="297"/>
      <c r="E445" s="297"/>
      <c r="F445" s="297"/>
      <c r="G445" s="297"/>
      <c r="H445" s="297"/>
      <c r="I445" s="297"/>
      <c r="J445" s="297"/>
      <c r="K445" s="297"/>
      <c r="L445" s="297"/>
      <c r="M445" s="297"/>
      <c r="N445" s="297"/>
      <c r="O445" s="297"/>
      <c r="P445" s="297"/>
      <c r="Q445" s="297"/>
      <c r="R445" s="297"/>
      <c r="S445" s="297"/>
      <c r="T445" s="297"/>
      <c r="U445" s="297"/>
      <c r="V445" s="297"/>
      <c r="W445" s="297"/>
      <c r="X445" s="297"/>
      <c r="Y445" s="297"/>
      <c r="Z445" s="297"/>
    </row>
    <row r="446" spans="1:26" ht="15.75" customHeight="1">
      <c r="A446" s="297"/>
      <c r="B446" s="297"/>
      <c r="C446" s="297"/>
      <c r="D446" s="297"/>
      <c r="E446" s="297"/>
      <c r="F446" s="297"/>
      <c r="G446" s="297"/>
      <c r="H446" s="297"/>
      <c r="I446" s="297"/>
      <c r="J446" s="297"/>
      <c r="K446" s="297"/>
      <c r="L446" s="297"/>
      <c r="M446" s="297"/>
      <c r="N446" s="297"/>
      <c r="O446" s="297"/>
      <c r="P446" s="297"/>
      <c r="Q446" s="297"/>
      <c r="R446" s="297"/>
      <c r="S446" s="297"/>
      <c r="T446" s="297"/>
      <c r="U446" s="297"/>
      <c r="V446" s="297"/>
      <c r="W446" s="297"/>
      <c r="X446" s="297"/>
      <c r="Y446" s="297"/>
      <c r="Z446" s="297"/>
    </row>
    <row r="447" spans="1:26" ht="15.75" customHeight="1">
      <c r="A447" s="297"/>
      <c r="B447" s="297"/>
      <c r="C447" s="297"/>
      <c r="D447" s="297"/>
      <c r="E447" s="297"/>
      <c r="F447" s="297"/>
      <c r="G447" s="297"/>
      <c r="H447" s="297"/>
      <c r="I447" s="297"/>
      <c r="J447" s="297"/>
      <c r="K447" s="297"/>
      <c r="L447" s="297"/>
      <c r="M447" s="297"/>
      <c r="N447" s="297"/>
      <c r="O447" s="297"/>
      <c r="P447" s="297"/>
      <c r="Q447" s="297"/>
      <c r="R447" s="297"/>
      <c r="S447" s="297"/>
      <c r="T447" s="297"/>
      <c r="U447" s="297"/>
      <c r="V447" s="297"/>
      <c r="W447" s="297"/>
      <c r="X447" s="297"/>
      <c r="Y447" s="297"/>
      <c r="Z447" s="297"/>
    </row>
    <row r="448" spans="1:26" ht="15.75" customHeight="1">
      <c r="A448" s="297"/>
      <c r="B448" s="297"/>
      <c r="C448" s="297"/>
      <c r="D448" s="297"/>
      <c r="E448" s="297"/>
      <c r="F448" s="297"/>
      <c r="G448" s="297"/>
      <c r="H448" s="297"/>
      <c r="I448" s="297"/>
      <c r="J448" s="297"/>
      <c r="K448" s="297"/>
      <c r="L448" s="297"/>
      <c r="M448" s="297"/>
      <c r="N448" s="297"/>
      <c r="O448" s="297"/>
      <c r="P448" s="297"/>
      <c r="Q448" s="297"/>
      <c r="R448" s="297"/>
      <c r="S448" s="297"/>
      <c r="T448" s="297"/>
      <c r="U448" s="297"/>
      <c r="V448" s="297"/>
      <c r="W448" s="297"/>
      <c r="X448" s="297"/>
      <c r="Y448" s="297"/>
      <c r="Z448" s="297"/>
    </row>
    <row r="449" spans="1:26" ht="15.75" customHeight="1">
      <c r="A449" s="297"/>
      <c r="B449" s="297"/>
      <c r="C449" s="297"/>
      <c r="D449" s="297"/>
      <c r="E449" s="297"/>
      <c r="F449" s="297"/>
      <c r="G449" s="297"/>
      <c r="H449" s="297"/>
      <c r="I449" s="297"/>
      <c r="J449" s="297"/>
      <c r="K449" s="297"/>
      <c r="L449" s="297"/>
      <c r="M449" s="297"/>
      <c r="N449" s="297"/>
      <c r="O449" s="297"/>
      <c r="P449" s="297"/>
      <c r="Q449" s="297"/>
      <c r="R449" s="297"/>
      <c r="S449" s="297"/>
      <c r="T449" s="297"/>
      <c r="U449" s="297"/>
      <c r="V449" s="297"/>
      <c r="W449" s="297"/>
      <c r="X449" s="297"/>
      <c r="Y449" s="297"/>
      <c r="Z449" s="297"/>
    </row>
    <row r="450" spans="1:26" ht="15.75" customHeight="1">
      <c r="A450" s="297"/>
      <c r="B450" s="297"/>
      <c r="C450" s="297"/>
      <c r="D450" s="297"/>
      <c r="E450" s="297"/>
      <c r="F450" s="297"/>
      <c r="G450" s="297"/>
      <c r="H450" s="297"/>
      <c r="I450" s="297"/>
      <c r="J450" s="297"/>
      <c r="K450" s="297"/>
      <c r="L450" s="297"/>
      <c r="M450" s="297"/>
      <c r="N450" s="297"/>
      <c r="O450" s="297"/>
      <c r="P450" s="297"/>
      <c r="Q450" s="297"/>
      <c r="R450" s="297"/>
      <c r="S450" s="297"/>
      <c r="T450" s="297"/>
      <c r="U450" s="297"/>
      <c r="V450" s="297"/>
      <c r="W450" s="297"/>
      <c r="X450" s="297"/>
      <c r="Y450" s="297"/>
      <c r="Z450" s="297"/>
    </row>
    <row r="451" spans="1:26" ht="15.75" customHeight="1">
      <c r="A451" s="297"/>
      <c r="B451" s="297"/>
      <c r="C451" s="297"/>
      <c r="D451" s="297"/>
      <c r="E451" s="297"/>
      <c r="F451" s="297"/>
      <c r="G451" s="297"/>
      <c r="H451" s="297"/>
      <c r="I451" s="297"/>
      <c r="J451" s="297"/>
      <c r="K451" s="297"/>
      <c r="L451" s="297"/>
      <c r="M451" s="297"/>
      <c r="N451" s="297"/>
      <c r="O451" s="297"/>
      <c r="P451" s="297"/>
      <c r="Q451" s="297"/>
      <c r="R451" s="297"/>
      <c r="S451" s="297"/>
      <c r="T451" s="297"/>
      <c r="U451" s="297"/>
      <c r="V451" s="297"/>
      <c r="W451" s="297"/>
      <c r="X451" s="297"/>
      <c r="Y451" s="297"/>
      <c r="Z451" s="297"/>
    </row>
    <row r="452" spans="1:26" ht="15.75" customHeight="1">
      <c r="A452" s="297"/>
      <c r="B452" s="297"/>
      <c r="C452" s="297"/>
      <c r="D452" s="297"/>
      <c r="E452" s="297"/>
      <c r="F452" s="297"/>
      <c r="G452" s="297"/>
      <c r="H452" s="297"/>
      <c r="I452" s="297"/>
      <c r="J452" s="297"/>
      <c r="K452" s="297"/>
      <c r="L452" s="297"/>
      <c r="M452" s="297"/>
      <c r="N452" s="297"/>
      <c r="O452" s="297"/>
      <c r="P452" s="297"/>
      <c r="Q452" s="297"/>
      <c r="R452" s="297"/>
      <c r="S452" s="297"/>
      <c r="T452" s="297"/>
      <c r="U452" s="297"/>
      <c r="V452" s="297"/>
      <c r="W452" s="297"/>
      <c r="X452" s="297"/>
      <c r="Y452" s="297"/>
      <c r="Z452" s="297"/>
    </row>
    <row r="453" spans="1:26" ht="15.75" customHeight="1">
      <c r="A453" s="297"/>
      <c r="B453" s="297"/>
      <c r="C453" s="297"/>
      <c r="D453" s="297"/>
      <c r="E453" s="297"/>
      <c r="F453" s="297"/>
      <c r="G453" s="297"/>
      <c r="H453" s="297"/>
      <c r="I453" s="297"/>
      <c r="J453" s="297"/>
      <c r="K453" s="297"/>
      <c r="L453" s="297"/>
      <c r="M453" s="297"/>
      <c r="N453" s="297"/>
      <c r="O453" s="297"/>
      <c r="P453" s="297"/>
      <c r="Q453" s="297"/>
      <c r="R453" s="297"/>
      <c r="S453" s="297"/>
      <c r="T453" s="297"/>
      <c r="U453" s="297"/>
      <c r="V453" s="297"/>
      <c r="W453" s="297"/>
      <c r="X453" s="297"/>
      <c r="Y453" s="297"/>
      <c r="Z453" s="297"/>
    </row>
    <row r="454" spans="1:26" ht="15.75" customHeight="1">
      <c r="A454" s="297"/>
      <c r="B454" s="297"/>
      <c r="C454" s="297"/>
      <c r="D454" s="297"/>
      <c r="E454" s="297"/>
      <c r="F454" s="297"/>
      <c r="G454" s="297"/>
      <c r="H454" s="297"/>
      <c r="I454" s="297"/>
      <c r="J454" s="297"/>
      <c r="K454" s="297"/>
      <c r="L454" s="297"/>
      <c r="M454" s="297"/>
      <c r="N454" s="297"/>
      <c r="O454" s="297"/>
      <c r="P454" s="297"/>
      <c r="Q454" s="297"/>
      <c r="R454" s="297"/>
      <c r="S454" s="297"/>
      <c r="T454" s="297"/>
      <c r="U454" s="297"/>
      <c r="V454" s="297"/>
      <c r="W454" s="297"/>
      <c r="X454" s="297"/>
      <c r="Y454" s="297"/>
      <c r="Z454" s="297"/>
    </row>
    <row r="455" spans="1:26" ht="15.75" customHeight="1">
      <c r="A455" s="297"/>
      <c r="B455" s="297"/>
      <c r="C455" s="297"/>
      <c r="D455" s="297"/>
      <c r="E455" s="297"/>
      <c r="F455" s="297"/>
      <c r="G455" s="297"/>
      <c r="H455" s="297"/>
      <c r="I455" s="297"/>
      <c r="J455" s="297"/>
      <c r="K455" s="297"/>
      <c r="L455" s="297"/>
      <c r="M455" s="297"/>
      <c r="N455" s="297"/>
      <c r="O455" s="297"/>
      <c r="P455" s="297"/>
      <c r="Q455" s="297"/>
      <c r="R455" s="297"/>
      <c r="S455" s="297"/>
      <c r="T455" s="297"/>
      <c r="U455" s="297"/>
      <c r="V455" s="297"/>
      <c r="W455" s="297"/>
      <c r="X455" s="297"/>
      <c r="Y455" s="297"/>
      <c r="Z455" s="297"/>
    </row>
    <row r="456" spans="1:26" ht="15.75" customHeight="1">
      <c r="A456" s="297"/>
      <c r="B456" s="297"/>
      <c r="C456" s="297"/>
      <c r="D456" s="297"/>
      <c r="E456" s="297"/>
      <c r="F456" s="297"/>
      <c r="G456" s="297"/>
      <c r="H456" s="297"/>
      <c r="I456" s="297"/>
      <c r="J456" s="297"/>
      <c r="K456" s="297"/>
      <c r="L456" s="297"/>
      <c r="M456" s="297"/>
      <c r="N456" s="297"/>
      <c r="O456" s="297"/>
      <c r="P456" s="297"/>
      <c r="Q456" s="297"/>
      <c r="R456" s="297"/>
      <c r="S456" s="297"/>
      <c r="T456" s="297"/>
      <c r="U456" s="297"/>
      <c r="V456" s="297"/>
      <c r="W456" s="297"/>
      <c r="X456" s="297"/>
      <c r="Y456" s="297"/>
      <c r="Z456" s="297"/>
    </row>
    <row r="457" spans="1:26" ht="15.75" customHeight="1">
      <c r="A457" s="297"/>
      <c r="B457" s="297"/>
      <c r="C457" s="297"/>
      <c r="D457" s="297"/>
      <c r="E457" s="297"/>
      <c r="F457" s="297"/>
      <c r="G457" s="297"/>
      <c r="H457" s="297"/>
      <c r="I457" s="297"/>
      <c r="J457" s="297"/>
      <c r="K457" s="297"/>
      <c r="L457" s="297"/>
      <c r="M457" s="297"/>
      <c r="N457" s="297"/>
      <c r="O457" s="297"/>
      <c r="P457" s="297"/>
      <c r="Q457" s="297"/>
      <c r="R457" s="297"/>
      <c r="S457" s="297"/>
      <c r="T457" s="297"/>
      <c r="U457" s="297"/>
      <c r="V457" s="297"/>
      <c r="W457" s="297"/>
      <c r="X457" s="297"/>
      <c r="Y457" s="297"/>
      <c r="Z457" s="297"/>
    </row>
    <row r="458" spans="1:26" ht="15.75" customHeight="1">
      <c r="A458" s="297"/>
      <c r="B458" s="297"/>
      <c r="C458" s="297"/>
      <c r="D458" s="297"/>
      <c r="E458" s="297"/>
      <c r="F458" s="297"/>
      <c r="G458" s="297"/>
      <c r="H458" s="297"/>
      <c r="I458" s="297"/>
      <c r="J458" s="297"/>
      <c r="K458" s="297"/>
      <c r="L458" s="297"/>
      <c r="M458" s="297"/>
      <c r="N458" s="297"/>
      <c r="O458" s="297"/>
      <c r="P458" s="297"/>
      <c r="Q458" s="297"/>
      <c r="R458" s="297"/>
      <c r="S458" s="297"/>
      <c r="T458" s="297"/>
      <c r="U458" s="297"/>
      <c r="V458" s="297"/>
      <c r="W458" s="297"/>
      <c r="X458" s="297"/>
      <c r="Y458" s="297"/>
      <c r="Z458" s="297"/>
    </row>
    <row r="459" spans="1:26" ht="15.75" customHeight="1">
      <c r="A459" s="297"/>
      <c r="B459" s="297"/>
      <c r="C459" s="297"/>
      <c r="D459" s="297"/>
      <c r="E459" s="297"/>
      <c r="F459" s="297"/>
      <c r="G459" s="297"/>
      <c r="H459" s="297"/>
      <c r="I459" s="297"/>
      <c r="J459" s="297"/>
      <c r="K459" s="297"/>
      <c r="L459" s="297"/>
      <c r="M459" s="297"/>
      <c r="N459" s="297"/>
      <c r="O459" s="297"/>
      <c r="P459" s="297"/>
      <c r="Q459" s="297"/>
      <c r="R459" s="297"/>
      <c r="S459" s="297"/>
      <c r="T459" s="297"/>
      <c r="U459" s="297"/>
      <c r="V459" s="297"/>
      <c r="W459" s="297"/>
      <c r="X459" s="297"/>
      <c r="Y459" s="297"/>
      <c r="Z459" s="297"/>
    </row>
    <row r="460" spans="1:26" ht="15.75" customHeight="1">
      <c r="A460" s="297"/>
      <c r="B460" s="297"/>
      <c r="C460" s="297"/>
      <c r="D460" s="297"/>
      <c r="E460" s="297"/>
      <c r="F460" s="297"/>
      <c r="G460" s="297"/>
      <c r="H460" s="297"/>
      <c r="I460" s="297"/>
      <c r="J460" s="297"/>
      <c r="K460" s="297"/>
      <c r="L460" s="297"/>
      <c r="M460" s="297"/>
      <c r="N460" s="297"/>
      <c r="O460" s="297"/>
      <c r="P460" s="297"/>
      <c r="Q460" s="297"/>
      <c r="R460" s="297"/>
      <c r="S460" s="297"/>
      <c r="T460" s="297"/>
      <c r="U460" s="297"/>
      <c r="V460" s="297"/>
      <c r="W460" s="297"/>
      <c r="X460" s="297"/>
      <c r="Y460" s="297"/>
      <c r="Z460" s="297"/>
    </row>
    <row r="461" spans="1:26" ht="15.75" customHeight="1">
      <c r="A461" s="297"/>
      <c r="B461" s="297"/>
      <c r="C461" s="297"/>
      <c r="D461" s="297"/>
      <c r="E461" s="297"/>
      <c r="F461" s="297"/>
      <c r="G461" s="297"/>
      <c r="H461" s="297"/>
      <c r="I461" s="297"/>
      <c r="J461" s="297"/>
      <c r="K461" s="297"/>
      <c r="L461" s="297"/>
      <c r="M461" s="297"/>
      <c r="N461" s="297"/>
      <c r="O461" s="297"/>
      <c r="P461" s="297"/>
      <c r="Q461" s="297"/>
      <c r="R461" s="297"/>
      <c r="S461" s="297"/>
      <c r="T461" s="297"/>
      <c r="U461" s="297"/>
      <c r="V461" s="297"/>
      <c r="W461" s="297"/>
      <c r="X461" s="297"/>
      <c r="Y461" s="297"/>
      <c r="Z461" s="297"/>
    </row>
    <row r="462" spans="1:26" ht="15.75" customHeight="1">
      <c r="A462" s="297"/>
      <c r="B462" s="297"/>
      <c r="C462" s="297"/>
      <c r="D462" s="297"/>
      <c r="E462" s="297"/>
      <c r="F462" s="297"/>
      <c r="G462" s="297"/>
      <c r="H462" s="297"/>
      <c r="I462" s="297"/>
      <c r="J462" s="297"/>
      <c r="K462" s="297"/>
      <c r="L462" s="297"/>
      <c r="M462" s="297"/>
      <c r="N462" s="297"/>
      <c r="O462" s="297"/>
      <c r="P462" s="297"/>
      <c r="Q462" s="297"/>
      <c r="R462" s="297"/>
      <c r="S462" s="297"/>
      <c r="T462" s="297"/>
      <c r="U462" s="297"/>
      <c r="V462" s="297"/>
      <c r="W462" s="297"/>
      <c r="X462" s="297"/>
      <c r="Y462" s="297"/>
      <c r="Z462" s="297"/>
    </row>
    <row r="463" spans="1:26" ht="15.75" customHeight="1">
      <c r="A463" s="297"/>
      <c r="B463" s="297"/>
      <c r="C463" s="297"/>
      <c r="D463" s="297"/>
      <c r="E463" s="297"/>
      <c r="F463" s="297"/>
      <c r="G463" s="297"/>
      <c r="H463" s="297"/>
      <c r="I463" s="297"/>
      <c r="J463" s="297"/>
      <c r="K463" s="297"/>
      <c r="L463" s="297"/>
      <c r="M463" s="297"/>
      <c r="N463" s="297"/>
      <c r="O463" s="297"/>
      <c r="P463" s="297"/>
      <c r="Q463" s="297"/>
      <c r="R463" s="297"/>
      <c r="S463" s="297"/>
      <c r="T463" s="297"/>
      <c r="U463" s="297"/>
      <c r="V463" s="297"/>
      <c r="W463" s="297"/>
      <c r="X463" s="297"/>
      <c r="Y463" s="297"/>
      <c r="Z463" s="297"/>
    </row>
    <row r="464" spans="1:26" ht="15.75" customHeight="1">
      <c r="A464" s="297"/>
      <c r="B464" s="297"/>
      <c r="C464" s="297"/>
      <c r="D464" s="297"/>
      <c r="E464" s="297"/>
      <c r="F464" s="297"/>
      <c r="G464" s="297"/>
      <c r="H464" s="297"/>
      <c r="I464" s="297"/>
      <c r="J464" s="297"/>
      <c r="K464" s="297"/>
      <c r="L464" s="297"/>
      <c r="M464" s="297"/>
      <c r="N464" s="297"/>
      <c r="O464" s="297"/>
      <c r="P464" s="297"/>
      <c r="Q464" s="297"/>
      <c r="R464" s="297"/>
      <c r="S464" s="297"/>
      <c r="T464" s="297"/>
      <c r="U464" s="297"/>
      <c r="V464" s="297"/>
      <c r="W464" s="297"/>
      <c r="X464" s="297"/>
      <c r="Y464" s="297"/>
      <c r="Z464" s="297"/>
    </row>
    <row r="465" spans="1:26" ht="15.75" customHeight="1">
      <c r="A465" s="297"/>
      <c r="B465" s="297"/>
      <c r="C465" s="297"/>
      <c r="D465" s="297"/>
      <c r="E465" s="297"/>
      <c r="F465" s="297"/>
      <c r="G465" s="297"/>
      <c r="H465" s="297"/>
      <c r="I465" s="297"/>
      <c r="J465" s="297"/>
      <c r="K465" s="297"/>
      <c r="L465" s="297"/>
      <c r="M465" s="297"/>
      <c r="N465" s="297"/>
      <c r="O465" s="297"/>
      <c r="P465" s="297"/>
      <c r="Q465" s="297"/>
      <c r="R465" s="297"/>
      <c r="S465" s="297"/>
      <c r="T465" s="297"/>
      <c r="U465" s="297"/>
      <c r="V465" s="297"/>
      <c r="W465" s="297"/>
      <c r="X465" s="297"/>
      <c r="Y465" s="297"/>
      <c r="Z465" s="297"/>
    </row>
    <row r="466" spans="1:26" ht="15.75" customHeight="1">
      <c r="A466" s="297"/>
      <c r="B466" s="297"/>
      <c r="C466" s="297"/>
      <c r="D466" s="297"/>
      <c r="E466" s="297"/>
      <c r="F466" s="297"/>
      <c r="G466" s="297"/>
      <c r="H466" s="297"/>
      <c r="I466" s="297"/>
      <c r="J466" s="297"/>
      <c r="K466" s="297"/>
      <c r="L466" s="297"/>
      <c r="M466" s="297"/>
      <c r="N466" s="297"/>
      <c r="O466" s="297"/>
      <c r="P466" s="297"/>
      <c r="Q466" s="297"/>
      <c r="R466" s="297"/>
      <c r="S466" s="297"/>
      <c r="T466" s="297"/>
      <c r="U466" s="297"/>
      <c r="V466" s="297"/>
      <c r="W466" s="297"/>
      <c r="X466" s="297"/>
      <c r="Y466" s="297"/>
      <c r="Z466" s="297"/>
    </row>
    <row r="467" spans="1:26" ht="15.75" customHeight="1">
      <c r="A467" s="297"/>
      <c r="B467" s="297"/>
      <c r="C467" s="297"/>
      <c r="D467" s="297"/>
      <c r="E467" s="297"/>
      <c r="F467" s="297"/>
      <c r="G467" s="297"/>
      <c r="H467" s="297"/>
      <c r="I467" s="297"/>
      <c r="J467" s="297"/>
      <c r="K467" s="297"/>
      <c r="L467" s="297"/>
      <c r="M467" s="297"/>
      <c r="N467" s="297"/>
      <c r="O467" s="297"/>
      <c r="P467" s="297"/>
      <c r="Q467" s="297"/>
      <c r="R467" s="297"/>
      <c r="S467" s="297"/>
      <c r="T467" s="297"/>
      <c r="U467" s="297"/>
      <c r="V467" s="297"/>
      <c r="W467" s="297"/>
      <c r="X467" s="297"/>
      <c r="Y467" s="297"/>
      <c r="Z467" s="297"/>
    </row>
    <row r="468" spans="1:26" ht="15.75" customHeight="1">
      <c r="A468" s="297"/>
      <c r="B468" s="297"/>
      <c r="C468" s="297"/>
      <c r="D468" s="297"/>
      <c r="E468" s="297"/>
      <c r="F468" s="297"/>
      <c r="G468" s="297"/>
      <c r="H468" s="297"/>
      <c r="I468" s="297"/>
      <c r="J468" s="297"/>
      <c r="K468" s="297"/>
      <c r="L468" s="297"/>
      <c r="M468" s="297"/>
      <c r="N468" s="297"/>
      <c r="O468" s="297"/>
      <c r="P468" s="297"/>
      <c r="Q468" s="297"/>
      <c r="R468" s="297"/>
      <c r="S468" s="297"/>
      <c r="T468" s="297"/>
      <c r="U468" s="297"/>
      <c r="V468" s="297"/>
      <c r="W468" s="297"/>
      <c r="X468" s="297"/>
      <c r="Y468" s="297"/>
      <c r="Z468" s="297"/>
    </row>
    <row r="469" spans="1:26" ht="15.75" customHeight="1">
      <c r="A469" s="297"/>
      <c r="B469" s="297"/>
      <c r="C469" s="297"/>
      <c r="D469" s="297"/>
      <c r="E469" s="297"/>
      <c r="F469" s="297"/>
      <c r="G469" s="297"/>
      <c r="H469" s="297"/>
      <c r="I469" s="297"/>
      <c r="J469" s="297"/>
      <c r="K469" s="297"/>
      <c r="L469" s="297"/>
      <c r="M469" s="297"/>
      <c r="N469" s="297"/>
      <c r="O469" s="297"/>
      <c r="P469" s="297"/>
      <c r="Q469" s="297"/>
      <c r="R469" s="297"/>
      <c r="S469" s="297"/>
      <c r="T469" s="297"/>
      <c r="U469" s="297"/>
      <c r="V469" s="297"/>
      <c r="W469" s="297"/>
      <c r="X469" s="297"/>
      <c r="Y469" s="297"/>
      <c r="Z469" s="297"/>
    </row>
    <row r="470" spans="1:26" ht="15.75" customHeight="1">
      <c r="A470" s="297"/>
      <c r="B470" s="297"/>
      <c r="C470" s="297"/>
      <c r="D470" s="297"/>
      <c r="E470" s="297"/>
      <c r="F470" s="297"/>
      <c r="G470" s="297"/>
      <c r="H470" s="297"/>
      <c r="I470" s="297"/>
      <c r="J470" s="297"/>
      <c r="K470" s="297"/>
      <c r="L470" s="297"/>
      <c r="M470" s="297"/>
      <c r="N470" s="297"/>
      <c r="O470" s="297"/>
      <c r="P470" s="297"/>
      <c r="Q470" s="297"/>
      <c r="R470" s="297"/>
      <c r="S470" s="297"/>
      <c r="T470" s="297"/>
      <c r="U470" s="297"/>
      <c r="V470" s="297"/>
      <c r="W470" s="297"/>
      <c r="X470" s="297"/>
      <c r="Y470" s="297"/>
      <c r="Z470" s="297"/>
    </row>
    <row r="471" spans="1:26" ht="15.75" customHeight="1">
      <c r="A471" s="297"/>
      <c r="B471" s="297"/>
      <c r="C471" s="297"/>
      <c r="D471" s="297"/>
      <c r="E471" s="297"/>
      <c r="F471" s="297"/>
      <c r="G471" s="297"/>
      <c r="H471" s="297"/>
      <c r="I471" s="297"/>
      <c r="J471" s="297"/>
      <c r="K471" s="297"/>
      <c r="L471" s="297"/>
      <c r="M471" s="297"/>
      <c r="N471" s="297"/>
      <c r="O471" s="297"/>
      <c r="P471" s="297"/>
      <c r="Q471" s="297"/>
      <c r="R471" s="297"/>
      <c r="S471" s="297"/>
      <c r="T471" s="297"/>
      <c r="U471" s="297"/>
      <c r="V471" s="297"/>
      <c r="W471" s="297"/>
      <c r="X471" s="297"/>
      <c r="Y471" s="297"/>
      <c r="Z471" s="297"/>
    </row>
    <row r="472" spans="1:26" ht="15.75" customHeight="1">
      <c r="A472" s="297"/>
      <c r="B472" s="297"/>
      <c r="C472" s="297"/>
      <c r="D472" s="297"/>
      <c r="E472" s="297"/>
      <c r="F472" s="297"/>
      <c r="G472" s="297"/>
      <c r="H472" s="297"/>
      <c r="I472" s="297"/>
      <c r="J472" s="297"/>
      <c r="K472" s="297"/>
      <c r="L472" s="297"/>
      <c r="M472" s="297"/>
      <c r="N472" s="297"/>
      <c r="O472" s="297"/>
      <c r="P472" s="297"/>
      <c r="Q472" s="297"/>
      <c r="R472" s="297"/>
      <c r="S472" s="297"/>
      <c r="T472" s="297"/>
      <c r="U472" s="297"/>
      <c r="V472" s="297"/>
      <c r="W472" s="297"/>
      <c r="X472" s="297"/>
      <c r="Y472" s="297"/>
      <c r="Z472" s="297"/>
    </row>
    <row r="473" spans="1:26" ht="15.75" customHeight="1">
      <c r="A473" s="297"/>
      <c r="B473" s="297"/>
      <c r="C473" s="297"/>
      <c r="D473" s="297"/>
      <c r="E473" s="297"/>
      <c r="F473" s="297"/>
      <c r="G473" s="297"/>
      <c r="H473" s="297"/>
      <c r="I473" s="297"/>
      <c r="J473" s="297"/>
      <c r="K473" s="297"/>
      <c r="L473" s="297"/>
      <c r="M473" s="297"/>
      <c r="N473" s="297"/>
      <c r="O473" s="297"/>
      <c r="P473" s="297"/>
      <c r="Q473" s="297"/>
      <c r="R473" s="297"/>
      <c r="S473" s="297"/>
      <c r="T473" s="297"/>
      <c r="U473" s="297"/>
      <c r="V473" s="297"/>
      <c r="W473" s="297"/>
      <c r="X473" s="297"/>
      <c r="Y473" s="297"/>
      <c r="Z473" s="297"/>
    </row>
    <row r="474" spans="1:26" ht="15.75" customHeight="1">
      <c r="A474" s="297"/>
      <c r="B474" s="297"/>
      <c r="C474" s="297"/>
      <c r="D474" s="297"/>
      <c r="E474" s="297"/>
      <c r="F474" s="297"/>
      <c r="G474" s="297"/>
      <c r="H474" s="297"/>
      <c r="I474" s="297"/>
      <c r="J474" s="297"/>
      <c r="K474" s="297"/>
      <c r="L474" s="297"/>
      <c r="M474" s="297"/>
      <c r="N474" s="297"/>
      <c r="O474" s="297"/>
      <c r="P474" s="297"/>
      <c r="Q474" s="297"/>
      <c r="R474" s="297"/>
      <c r="S474" s="297"/>
      <c r="T474" s="297"/>
      <c r="U474" s="297"/>
      <c r="V474" s="297"/>
      <c r="W474" s="297"/>
      <c r="X474" s="297"/>
      <c r="Y474" s="297"/>
      <c r="Z474" s="297"/>
    </row>
    <row r="475" spans="1:26" ht="15.75" customHeight="1">
      <c r="A475" s="297"/>
      <c r="B475" s="297"/>
      <c r="C475" s="297"/>
      <c r="D475" s="297"/>
      <c r="E475" s="297"/>
      <c r="F475" s="297"/>
      <c r="G475" s="297"/>
      <c r="H475" s="297"/>
      <c r="I475" s="297"/>
      <c r="J475" s="297"/>
      <c r="K475" s="297"/>
      <c r="L475" s="297"/>
      <c r="M475" s="297"/>
      <c r="N475" s="297"/>
      <c r="O475" s="297"/>
      <c r="P475" s="297"/>
      <c r="Q475" s="297"/>
      <c r="R475" s="297"/>
      <c r="S475" s="297"/>
      <c r="T475" s="297"/>
      <c r="U475" s="297"/>
      <c r="V475" s="297"/>
      <c r="W475" s="297"/>
      <c r="X475" s="297"/>
      <c r="Y475" s="297"/>
      <c r="Z475" s="297"/>
    </row>
    <row r="476" spans="1:26" ht="15.75" customHeight="1">
      <c r="A476" s="297"/>
      <c r="B476" s="297"/>
      <c r="C476" s="297"/>
      <c r="D476" s="297"/>
      <c r="E476" s="297"/>
      <c r="F476" s="297"/>
      <c r="G476" s="297"/>
      <c r="H476" s="297"/>
      <c r="I476" s="297"/>
      <c r="J476" s="297"/>
      <c r="K476" s="297"/>
      <c r="L476" s="297"/>
      <c r="M476" s="297"/>
      <c r="N476" s="297"/>
      <c r="O476" s="297"/>
      <c r="P476" s="297"/>
      <c r="Q476" s="297"/>
      <c r="R476" s="297"/>
      <c r="S476" s="297"/>
      <c r="T476" s="297"/>
      <c r="U476" s="297"/>
      <c r="V476" s="297"/>
      <c r="W476" s="297"/>
      <c r="X476" s="297"/>
      <c r="Y476" s="297"/>
      <c r="Z476" s="297"/>
    </row>
    <row r="477" spans="1:26" ht="15.75" customHeight="1">
      <c r="A477" s="297"/>
      <c r="B477" s="297"/>
      <c r="C477" s="297"/>
      <c r="D477" s="297"/>
      <c r="E477" s="297"/>
      <c r="F477" s="297"/>
      <c r="G477" s="297"/>
      <c r="H477" s="297"/>
      <c r="I477" s="297"/>
      <c r="J477" s="297"/>
      <c r="K477" s="297"/>
      <c r="L477" s="297"/>
      <c r="M477" s="297"/>
      <c r="N477" s="297"/>
      <c r="O477" s="297"/>
      <c r="P477" s="297"/>
      <c r="Q477" s="297"/>
      <c r="R477" s="297"/>
      <c r="S477" s="297"/>
      <c r="T477" s="297"/>
      <c r="U477" s="297"/>
      <c r="V477" s="297"/>
      <c r="W477" s="297"/>
      <c r="X477" s="297"/>
      <c r="Y477" s="297"/>
      <c r="Z477" s="297"/>
    </row>
    <row r="478" spans="1:26" ht="15.75" customHeight="1">
      <c r="A478" s="297"/>
      <c r="B478" s="297"/>
      <c r="C478" s="297"/>
      <c r="D478" s="297"/>
      <c r="E478" s="297"/>
      <c r="F478" s="297"/>
      <c r="G478" s="297"/>
      <c r="H478" s="297"/>
      <c r="I478" s="297"/>
      <c r="J478" s="297"/>
      <c r="K478" s="297"/>
      <c r="L478" s="297"/>
      <c r="M478" s="297"/>
      <c r="N478" s="297"/>
      <c r="O478" s="297"/>
      <c r="P478" s="297"/>
      <c r="Q478" s="297"/>
      <c r="R478" s="297"/>
      <c r="S478" s="297"/>
      <c r="T478" s="297"/>
      <c r="U478" s="297"/>
      <c r="V478" s="297"/>
      <c r="W478" s="297"/>
      <c r="X478" s="297"/>
      <c r="Y478" s="297"/>
      <c r="Z478" s="297"/>
    </row>
    <row r="479" spans="1:26" ht="15.75" customHeight="1">
      <c r="A479" s="297"/>
      <c r="B479" s="297"/>
      <c r="C479" s="297"/>
      <c r="D479" s="297"/>
      <c r="E479" s="297"/>
      <c r="F479" s="297"/>
      <c r="G479" s="297"/>
      <c r="H479" s="297"/>
      <c r="I479" s="297"/>
      <c r="J479" s="297"/>
      <c r="K479" s="297"/>
      <c r="L479" s="297"/>
      <c r="M479" s="297"/>
      <c r="N479" s="297"/>
      <c r="O479" s="297"/>
      <c r="P479" s="297"/>
      <c r="Q479" s="297"/>
      <c r="R479" s="297"/>
      <c r="S479" s="297"/>
      <c r="T479" s="297"/>
      <c r="U479" s="297"/>
      <c r="V479" s="297"/>
      <c r="W479" s="297"/>
      <c r="X479" s="297"/>
      <c r="Y479" s="297"/>
      <c r="Z479" s="297"/>
    </row>
    <row r="480" spans="1:26" ht="15.75" customHeight="1">
      <c r="A480" s="297"/>
      <c r="B480" s="297"/>
      <c r="C480" s="297"/>
      <c r="D480" s="297"/>
      <c r="E480" s="297"/>
      <c r="F480" s="297"/>
      <c r="G480" s="297"/>
      <c r="H480" s="297"/>
      <c r="I480" s="297"/>
      <c r="J480" s="297"/>
      <c r="K480" s="297"/>
      <c r="L480" s="297"/>
      <c r="M480" s="297"/>
      <c r="N480" s="297"/>
      <c r="O480" s="297"/>
      <c r="P480" s="297"/>
      <c r="Q480" s="297"/>
      <c r="R480" s="297"/>
      <c r="S480" s="297"/>
      <c r="T480" s="297"/>
      <c r="U480" s="297"/>
      <c r="V480" s="297"/>
      <c r="W480" s="297"/>
      <c r="X480" s="297"/>
      <c r="Y480" s="297"/>
      <c r="Z480" s="297"/>
    </row>
    <row r="481" spans="1:26" ht="15.75" customHeight="1">
      <c r="A481" s="297"/>
      <c r="B481" s="297"/>
      <c r="C481" s="297"/>
      <c r="D481" s="297"/>
      <c r="E481" s="297"/>
      <c r="F481" s="297"/>
      <c r="G481" s="297"/>
      <c r="H481" s="297"/>
      <c r="I481" s="297"/>
      <c r="J481" s="297"/>
      <c r="K481" s="297"/>
      <c r="L481" s="297"/>
      <c r="M481" s="297"/>
      <c r="N481" s="297"/>
      <c r="O481" s="297"/>
      <c r="P481" s="297"/>
      <c r="Q481" s="297"/>
      <c r="R481" s="297"/>
      <c r="S481" s="297"/>
      <c r="T481" s="297"/>
      <c r="U481" s="297"/>
      <c r="V481" s="297"/>
      <c r="W481" s="297"/>
      <c r="X481" s="297"/>
      <c r="Y481" s="297"/>
      <c r="Z481" s="297"/>
    </row>
    <row r="482" spans="1:26" ht="15.75" customHeight="1">
      <c r="A482" s="297"/>
      <c r="B482" s="297"/>
      <c r="C482" s="297"/>
      <c r="D482" s="297"/>
      <c r="E482" s="297"/>
      <c r="F482" s="297"/>
      <c r="G482" s="297"/>
      <c r="H482" s="297"/>
      <c r="I482" s="297"/>
      <c r="J482" s="297"/>
      <c r="K482" s="297"/>
      <c r="L482" s="297"/>
      <c r="M482" s="297"/>
      <c r="N482" s="297"/>
      <c r="O482" s="297"/>
      <c r="P482" s="297"/>
      <c r="Q482" s="297"/>
      <c r="R482" s="297"/>
      <c r="S482" s="297"/>
      <c r="T482" s="297"/>
      <c r="U482" s="297"/>
      <c r="V482" s="297"/>
      <c r="W482" s="297"/>
      <c r="X482" s="297"/>
      <c r="Y482" s="297"/>
      <c r="Z482" s="297"/>
    </row>
    <row r="483" spans="1:26" ht="15.75" customHeight="1">
      <c r="A483" s="297"/>
      <c r="B483" s="297"/>
      <c r="C483" s="297"/>
      <c r="D483" s="297"/>
      <c r="E483" s="297"/>
      <c r="F483" s="297"/>
      <c r="G483" s="297"/>
      <c r="H483" s="297"/>
      <c r="I483" s="297"/>
      <c r="J483" s="297"/>
      <c r="K483" s="297"/>
      <c r="L483" s="297"/>
      <c r="M483" s="297"/>
      <c r="N483" s="297"/>
      <c r="O483" s="297"/>
      <c r="P483" s="297"/>
      <c r="Q483" s="297"/>
      <c r="R483" s="297"/>
      <c r="S483" s="297"/>
      <c r="T483" s="297"/>
      <c r="U483" s="297"/>
      <c r="V483" s="297"/>
      <c r="W483" s="297"/>
      <c r="X483" s="297"/>
      <c r="Y483" s="297"/>
      <c r="Z483" s="297"/>
    </row>
    <row r="484" spans="1:26" ht="15.75" customHeight="1">
      <c r="A484" s="297"/>
      <c r="B484" s="297"/>
      <c r="C484" s="297"/>
      <c r="D484" s="297"/>
      <c r="E484" s="297"/>
      <c r="F484" s="297"/>
      <c r="G484" s="297"/>
      <c r="H484" s="297"/>
      <c r="I484" s="297"/>
      <c r="J484" s="297"/>
      <c r="K484" s="297"/>
      <c r="L484" s="297"/>
      <c r="M484" s="297"/>
      <c r="N484" s="297"/>
      <c r="O484" s="297"/>
      <c r="P484" s="297"/>
      <c r="Q484" s="297"/>
      <c r="R484" s="297"/>
      <c r="S484" s="297"/>
      <c r="T484" s="297"/>
      <c r="U484" s="297"/>
      <c r="V484" s="297"/>
      <c r="W484" s="297"/>
      <c r="X484" s="297"/>
      <c r="Y484" s="297"/>
      <c r="Z484" s="297"/>
    </row>
    <row r="485" spans="1:26" ht="15.75" customHeight="1">
      <c r="A485" s="297"/>
      <c r="B485" s="297"/>
      <c r="C485" s="297"/>
      <c r="D485" s="297"/>
      <c r="E485" s="297"/>
      <c r="F485" s="297"/>
      <c r="G485" s="297"/>
      <c r="H485" s="297"/>
      <c r="I485" s="297"/>
      <c r="J485" s="297"/>
      <c r="K485" s="297"/>
      <c r="L485" s="297"/>
      <c r="M485" s="297"/>
      <c r="N485" s="297"/>
      <c r="O485" s="297"/>
      <c r="P485" s="297"/>
      <c r="Q485" s="297"/>
      <c r="R485" s="297"/>
      <c r="S485" s="297"/>
      <c r="T485" s="297"/>
      <c r="U485" s="297"/>
      <c r="V485" s="297"/>
      <c r="W485" s="297"/>
      <c r="X485" s="297"/>
      <c r="Y485" s="297"/>
      <c r="Z485" s="297"/>
    </row>
    <row r="486" spans="1:26" ht="15.75" customHeight="1">
      <c r="A486" s="297"/>
      <c r="B486" s="297"/>
      <c r="C486" s="297"/>
      <c r="D486" s="297"/>
      <c r="E486" s="297"/>
      <c r="F486" s="297"/>
      <c r="G486" s="297"/>
      <c r="H486" s="297"/>
      <c r="I486" s="297"/>
      <c r="J486" s="297"/>
      <c r="K486" s="297"/>
      <c r="L486" s="297"/>
      <c r="M486" s="297"/>
      <c r="N486" s="297"/>
      <c r="O486" s="297"/>
      <c r="P486" s="297"/>
      <c r="Q486" s="297"/>
      <c r="R486" s="297"/>
      <c r="S486" s="297"/>
      <c r="T486" s="297"/>
      <c r="U486" s="297"/>
      <c r="V486" s="297"/>
      <c r="W486" s="297"/>
      <c r="X486" s="297"/>
      <c r="Y486" s="297"/>
      <c r="Z486" s="297"/>
    </row>
    <row r="487" spans="1:26" ht="15.75" customHeight="1">
      <c r="A487" s="297"/>
      <c r="B487" s="297"/>
      <c r="C487" s="297"/>
      <c r="D487" s="297"/>
      <c r="E487" s="297"/>
      <c r="F487" s="297"/>
      <c r="G487" s="297"/>
      <c r="H487" s="297"/>
      <c r="I487" s="297"/>
      <c r="J487" s="297"/>
      <c r="K487" s="297"/>
      <c r="L487" s="297"/>
      <c r="M487" s="297"/>
      <c r="N487" s="297"/>
      <c r="O487" s="297"/>
      <c r="P487" s="297"/>
      <c r="Q487" s="297"/>
      <c r="R487" s="297"/>
      <c r="S487" s="297"/>
      <c r="T487" s="297"/>
      <c r="U487" s="297"/>
      <c r="V487" s="297"/>
      <c r="W487" s="297"/>
      <c r="X487" s="297"/>
      <c r="Y487" s="297"/>
      <c r="Z487" s="297"/>
    </row>
    <row r="488" spans="1:26" ht="15.75" customHeight="1">
      <c r="A488" s="297"/>
      <c r="B488" s="297"/>
      <c r="C488" s="297"/>
      <c r="D488" s="297"/>
      <c r="E488" s="297"/>
      <c r="F488" s="297"/>
      <c r="G488" s="297"/>
      <c r="H488" s="297"/>
      <c r="I488" s="297"/>
      <c r="J488" s="297"/>
      <c r="K488" s="297"/>
      <c r="L488" s="297"/>
      <c r="M488" s="297"/>
      <c r="N488" s="297"/>
      <c r="O488" s="297"/>
      <c r="P488" s="297"/>
      <c r="Q488" s="297"/>
      <c r="R488" s="297"/>
      <c r="S488" s="297"/>
      <c r="T488" s="297"/>
      <c r="U488" s="297"/>
      <c r="V488" s="297"/>
      <c r="W488" s="297"/>
      <c r="X488" s="297"/>
      <c r="Y488" s="297"/>
      <c r="Z488" s="297"/>
    </row>
    <row r="489" spans="1:26" ht="15.75" customHeight="1">
      <c r="A489" s="297"/>
      <c r="B489" s="297"/>
      <c r="C489" s="297"/>
      <c r="D489" s="297"/>
      <c r="E489" s="297"/>
      <c r="F489" s="297"/>
      <c r="G489" s="297"/>
      <c r="H489" s="297"/>
      <c r="I489" s="297"/>
      <c r="J489" s="297"/>
      <c r="K489" s="297"/>
      <c r="L489" s="297"/>
      <c r="M489" s="297"/>
      <c r="N489" s="297"/>
      <c r="O489" s="297"/>
      <c r="P489" s="297"/>
      <c r="Q489" s="297"/>
      <c r="R489" s="297"/>
      <c r="S489" s="297"/>
      <c r="T489" s="297"/>
      <c r="U489" s="297"/>
      <c r="V489" s="297"/>
      <c r="W489" s="297"/>
      <c r="X489" s="297"/>
      <c r="Y489" s="297"/>
      <c r="Z489" s="297"/>
    </row>
    <row r="490" spans="1:26" ht="15.75" customHeight="1">
      <c r="A490" s="297"/>
      <c r="B490" s="297"/>
      <c r="C490" s="297"/>
      <c r="D490" s="297"/>
      <c r="E490" s="297"/>
      <c r="F490" s="297"/>
      <c r="G490" s="297"/>
      <c r="H490" s="297"/>
      <c r="I490" s="297"/>
      <c r="J490" s="297"/>
      <c r="K490" s="297"/>
      <c r="L490" s="297"/>
      <c r="M490" s="297"/>
      <c r="N490" s="297"/>
      <c r="O490" s="297"/>
      <c r="P490" s="297"/>
      <c r="Q490" s="297"/>
      <c r="R490" s="297"/>
      <c r="S490" s="297"/>
      <c r="T490" s="297"/>
      <c r="U490" s="297"/>
      <c r="V490" s="297"/>
      <c r="W490" s="297"/>
      <c r="X490" s="297"/>
      <c r="Y490" s="297"/>
      <c r="Z490" s="297"/>
    </row>
    <row r="491" spans="1:26" ht="15.75" customHeight="1">
      <c r="A491" s="297"/>
      <c r="B491" s="297"/>
      <c r="C491" s="297"/>
      <c r="D491" s="297"/>
      <c r="E491" s="297"/>
      <c r="F491" s="297"/>
      <c r="G491" s="297"/>
      <c r="H491" s="297"/>
      <c r="I491" s="297"/>
      <c r="J491" s="297"/>
      <c r="K491" s="297"/>
      <c r="L491" s="297"/>
      <c r="M491" s="297"/>
      <c r="N491" s="297"/>
      <c r="O491" s="297"/>
      <c r="P491" s="297"/>
      <c r="Q491" s="297"/>
      <c r="R491" s="297"/>
      <c r="S491" s="297"/>
      <c r="T491" s="297"/>
      <c r="U491" s="297"/>
      <c r="V491" s="297"/>
      <c r="W491" s="297"/>
      <c r="X491" s="297"/>
      <c r="Y491" s="297"/>
      <c r="Z491" s="297"/>
    </row>
    <row r="492" spans="1:26" ht="15.75" customHeight="1">
      <c r="A492" s="297"/>
      <c r="B492" s="297"/>
      <c r="C492" s="297"/>
      <c r="D492" s="297"/>
      <c r="E492" s="297"/>
      <c r="F492" s="297"/>
      <c r="G492" s="297"/>
      <c r="H492" s="297"/>
      <c r="I492" s="297"/>
      <c r="J492" s="297"/>
      <c r="K492" s="297"/>
      <c r="L492" s="297"/>
      <c r="M492" s="297"/>
      <c r="N492" s="297"/>
      <c r="O492" s="297"/>
      <c r="P492" s="297"/>
      <c r="Q492" s="297"/>
      <c r="R492" s="297"/>
      <c r="S492" s="297"/>
      <c r="T492" s="297"/>
      <c r="U492" s="297"/>
      <c r="V492" s="297"/>
      <c r="W492" s="297"/>
      <c r="X492" s="297"/>
      <c r="Y492" s="297"/>
      <c r="Z492" s="297"/>
    </row>
    <row r="493" spans="1:26" ht="15.75" customHeight="1">
      <c r="A493" s="297"/>
      <c r="B493" s="297"/>
      <c r="C493" s="297"/>
      <c r="D493" s="297"/>
      <c r="E493" s="297"/>
      <c r="F493" s="297"/>
      <c r="G493" s="297"/>
      <c r="H493" s="297"/>
      <c r="I493" s="297"/>
      <c r="J493" s="297"/>
      <c r="K493" s="297"/>
      <c r="L493" s="297"/>
      <c r="M493" s="297"/>
      <c r="N493" s="297"/>
      <c r="O493" s="297"/>
      <c r="P493" s="297"/>
      <c r="Q493" s="297"/>
      <c r="R493" s="297"/>
      <c r="S493" s="297"/>
      <c r="T493" s="297"/>
      <c r="U493" s="297"/>
      <c r="V493" s="297"/>
      <c r="W493" s="297"/>
      <c r="X493" s="297"/>
      <c r="Y493" s="297"/>
      <c r="Z493" s="297"/>
    </row>
    <row r="494" spans="1:26" ht="15.75" customHeight="1">
      <c r="A494" s="297"/>
      <c r="B494" s="297"/>
      <c r="C494" s="297"/>
      <c r="D494" s="297"/>
      <c r="E494" s="297"/>
      <c r="F494" s="297"/>
      <c r="G494" s="297"/>
      <c r="H494" s="297"/>
      <c r="I494" s="297"/>
      <c r="J494" s="297"/>
      <c r="K494" s="297"/>
      <c r="L494" s="297"/>
      <c r="M494" s="297"/>
      <c r="N494" s="297"/>
      <c r="O494" s="297"/>
      <c r="P494" s="297"/>
      <c r="Q494" s="297"/>
      <c r="R494" s="297"/>
      <c r="S494" s="297"/>
      <c r="T494" s="297"/>
      <c r="U494" s="297"/>
      <c r="V494" s="297"/>
      <c r="W494" s="297"/>
      <c r="X494" s="297"/>
      <c r="Y494" s="297"/>
      <c r="Z494" s="297"/>
    </row>
    <row r="495" spans="1:26" ht="15.75" customHeight="1">
      <c r="A495" s="297"/>
      <c r="B495" s="297"/>
      <c r="C495" s="297"/>
      <c r="D495" s="297"/>
      <c r="E495" s="297"/>
      <c r="F495" s="297"/>
      <c r="G495" s="297"/>
      <c r="H495" s="297"/>
      <c r="I495" s="297"/>
      <c r="J495" s="297"/>
      <c r="K495" s="297"/>
      <c r="L495" s="297"/>
      <c r="M495" s="297"/>
      <c r="N495" s="297"/>
      <c r="O495" s="297"/>
      <c r="P495" s="297"/>
      <c r="Q495" s="297"/>
      <c r="R495" s="297"/>
      <c r="S495" s="297"/>
      <c r="T495" s="297"/>
      <c r="U495" s="297"/>
      <c r="V495" s="297"/>
      <c r="W495" s="297"/>
      <c r="X495" s="297"/>
      <c r="Y495" s="297"/>
      <c r="Z495" s="297"/>
    </row>
    <row r="496" spans="1:26" ht="15.75" customHeight="1">
      <c r="A496" s="297"/>
      <c r="B496" s="297"/>
      <c r="C496" s="297"/>
      <c r="D496" s="297"/>
      <c r="E496" s="297"/>
      <c r="F496" s="297"/>
      <c r="G496" s="297"/>
      <c r="H496" s="297"/>
      <c r="I496" s="297"/>
      <c r="J496" s="297"/>
      <c r="K496" s="297"/>
      <c r="L496" s="297"/>
      <c r="M496" s="297"/>
      <c r="N496" s="297"/>
      <c r="O496" s="297"/>
      <c r="P496" s="297"/>
      <c r="Q496" s="297"/>
      <c r="R496" s="297"/>
      <c r="S496" s="297"/>
      <c r="T496" s="297"/>
      <c r="U496" s="297"/>
      <c r="V496" s="297"/>
      <c r="W496" s="297"/>
      <c r="X496" s="297"/>
      <c r="Y496" s="297"/>
      <c r="Z496" s="297"/>
    </row>
    <row r="497" spans="1:26" ht="15.75" customHeight="1">
      <c r="A497" s="297"/>
      <c r="B497" s="297"/>
      <c r="C497" s="297"/>
      <c r="D497" s="297"/>
      <c r="E497" s="297"/>
      <c r="F497" s="297"/>
      <c r="G497" s="297"/>
      <c r="H497" s="297"/>
      <c r="I497" s="297"/>
      <c r="J497" s="297"/>
      <c r="K497" s="297"/>
      <c r="L497" s="297"/>
      <c r="M497" s="297"/>
      <c r="N497" s="297"/>
      <c r="O497" s="297"/>
      <c r="P497" s="297"/>
      <c r="Q497" s="297"/>
      <c r="R497" s="297"/>
      <c r="S497" s="297"/>
      <c r="T497" s="297"/>
      <c r="U497" s="297"/>
      <c r="V497" s="297"/>
      <c r="W497" s="297"/>
      <c r="X497" s="297"/>
      <c r="Y497" s="297"/>
      <c r="Z497" s="297"/>
    </row>
    <row r="498" spans="1:26" ht="15.75" customHeight="1">
      <c r="A498" s="297"/>
      <c r="B498" s="297"/>
      <c r="C498" s="297"/>
      <c r="D498" s="297"/>
      <c r="E498" s="297"/>
      <c r="F498" s="297"/>
      <c r="G498" s="297"/>
      <c r="H498" s="297"/>
      <c r="I498" s="297"/>
      <c r="J498" s="297"/>
      <c r="K498" s="297"/>
      <c r="L498" s="297"/>
      <c r="M498" s="297"/>
      <c r="N498" s="297"/>
      <c r="O498" s="297"/>
      <c r="P498" s="297"/>
      <c r="Q498" s="297"/>
      <c r="R498" s="297"/>
      <c r="S498" s="297"/>
      <c r="T498" s="297"/>
      <c r="U498" s="297"/>
      <c r="V498" s="297"/>
      <c r="W498" s="297"/>
      <c r="X498" s="297"/>
      <c r="Y498" s="297"/>
      <c r="Z498" s="297"/>
    </row>
    <row r="499" spans="1:26" ht="15.75" customHeight="1">
      <c r="A499" s="297"/>
      <c r="B499" s="297"/>
      <c r="C499" s="297"/>
      <c r="D499" s="297"/>
      <c r="E499" s="297"/>
      <c r="F499" s="297"/>
      <c r="G499" s="297"/>
      <c r="H499" s="297"/>
      <c r="I499" s="297"/>
      <c r="J499" s="297"/>
      <c r="K499" s="297"/>
      <c r="L499" s="297"/>
      <c r="M499" s="297"/>
      <c r="N499" s="297"/>
      <c r="O499" s="297"/>
      <c r="P499" s="297"/>
      <c r="Q499" s="297"/>
      <c r="R499" s="297"/>
      <c r="S499" s="297"/>
      <c r="T499" s="297"/>
      <c r="U499" s="297"/>
      <c r="V499" s="297"/>
      <c r="W499" s="297"/>
      <c r="X499" s="297"/>
      <c r="Y499" s="297"/>
      <c r="Z499" s="297"/>
    </row>
    <row r="500" spans="1:26" ht="15.75" customHeight="1">
      <c r="A500" s="297"/>
      <c r="B500" s="297"/>
      <c r="C500" s="297"/>
      <c r="D500" s="297"/>
      <c r="E500" s="297"/>
      <c r="F500" s="297"/>
      <c r="G500" s="297"/>
      <c r="H500" s="297"/>
      <c r="I500" s="297"/>
      <c r="J500" s="297"/>
      <c r="K500" s="297"/>
      <c r="L500" s="297"/>
      <c r="M500" s="297"/>
      <c r="N500" s="297"/>
      <c r="O500" s="297"/>
      <c r="P500" s="297"/>
      <c r="Q500" s="297"/>
      <c r="R500" s="297"/>
      <c r="S500" s="297"/>
      <c r="T500" s="297"/>
      <c r="U500" s="297"/>
      <c r="V500" s="297"/>
      <c r="W500" s="297"/>
      <c r="X500" s="297"/>
      <c r="Y500" s="297"/>
      <c r="Z500" s="297"/>
    </row>
    <row r="501" spans="1:26" ht="15.75" customHeight="1">
      <c r="A501" s="297"/>
      <c r="B501" s="297"/>
      <c r="C501" s="297"/>
      <c r="D501" s="297"/>
      <c r="E501" s="297"/>
      <c r="F501" s="297"/>
      <c r="G501" s="297"/>
      <c r="H501" s="297"/>
      <c r="I501" s="297"/>
      <c r="J501" s="297"/>
      <c r="K501" s="297"/>
      <c r="L501" s="297"/>
      <c r="M501" s="297"/>
      <c r="N501" s="297"/>
      <c r="O501" s="297"/>
      <c r="P501" s="297"/>
      <c r="Q501" s="297"/>
      <c r="R501" s="297"/>
      <c r="S501" s="297"/>
      <c r="T501" s="297"/>
      <c r="U501" s="297"/>
      <c r="V501" s="297"/>
      <c r="W501" s="297"/>
      <c r="X501" s="297"/>
      <c r="Y501" s="297"/>
      <c r="Z501" s="297"/>
    </row>
    <row r="502" spans="1:26" ht="15.75" customHeight="1">
      <c r="A502" s="297"/>
      <c r="B502" s="297"/>
      <c r="C502" s="297"/>
      <c r="D502" s="297"/>
      <c r="E502" s="297"/>
      <c r="F502" s="297"/>
      <c r="G502" s="297"/>
      <c r="H502" s="297"/>
      <c r="I502" s="297"/>
      <c r="J502" s="297"/>
      <c r="K502" s="297"/>
      <c r="L502" s="297"/>
      <c r="M502" s="297"/>
      <c r="N502" s="297"/>
      <c r="O502" s="297"/>
      <c r="P502" s="297"/>
      <c r="Q502" s="297"/>
      <c r="R502" s="297"/>
      <c r="S502" s="297"/>
      <c r="T502" s="297"/>
      <c r="U502" s="297"/>
      <c r="V502" s="297"/>
      <c r="W502" s="297"/>
      <c r="X502" s="297"/>
      <c r="Y502" s="297"/>
      <c r="Z502" s="297"/>
    </row>
    <row r="503" spans="1:26" ht="15.75" customHeight="1">
      <c r="A503" s="297"/>
      <c r="B503" s="297"/>
      <c r="C503" s="297"/>
      <c r="D503" s="297"/>
      <c r="E503" s="297"/>
      <c r="F503" s="297"/>
      <c r="G503" s="297"/>
      <c r="H503" s="297"/>
      <c r="I503" s="297"/>
      <c r="J503" s="297"/>
      <c r="K503" s="297"/>
      <c r="L503" s="297"/>
      <c r="M503" s="297"/>
      <c r="N503" s="297"/>
      <c r="O503" s="297"/>
      <c r="P503" s="297"/>
      <c r="Q503" s="297"/>
      <c r="R503" s="297"/>
      <c r="S503" s="297"/>
      <c r="T503" s="297"/>
      <c r="U503" s="297"/>
      <c r="V503" s="297"/>
      <c r="W503" s="297"/>
      <c r="X503" s="297"/>
      <c r="Y503" s="297"/>
      <c r="Z503" s="297"/>
    </row>
    <row r="504" spans="1:26" ht="15.75" customHeight="1">
      <c r="A504" s="297"/>
      <c r="B504" s="297"/>
      <c r="C504" s="297"/>
      <c r="D504" s="297"/>
      <c r="E504" s="297"/>
      <c r="F504" s="297"/>
      <c r="G504" s="297"/>
      <c r="H504" s="297"/>
      <c r="I504" s="297"/>
      <c r="J504" s="297"/>
      <c r="K504" s="297"/>
      <c r="L504" s="297"/>
      <c r="M504" s="297"/>
      <c r="N504" s="297"/>
      <c r="O504" s="297"/>
      <c r="P504" s="297"/>
      <c r="Q504" s="297"/>
      <c r="R504" s="297"/>
      <c r="S504" s="297"/>
      <c r="T504" s="297"/>
      <c r="U504" s="297"/>
      <c r="V504" s="297"/>
      <c r="W504" s="297"/>
      <c r="X504" s="297"/>
      <c r="Y504" s="297"/>
      <c r="Z504" s="297"/>
    </row>
    <row r="505" spans="1:26" ht="15.75" customHeight="1">
      <c r="A505" s="297"/>
      <c r="B505" s="297"/>
      <c r="C505" s="297"/>
      <c r="D505" s="297"/>
      <c r="E505" s="297"/>
      <c r="F505" s="297"/>
      <c r="G505" s="297"/>
      <c r="H505" s="297"/>
      <c r="I505" s="297"/>
      <c r="J505" s="297"/>
      <c r="K505" s="297"/>
      <c r="L505" s="297"/>
      <c r="M505" s="297"/>
      <c r="N505" s="297"/>
      <c r="O505" s="297"/>
      <c r="P505" s="297"/>
      <c r="Q505" s="297"/>
      <c r="R505" s="297"/>
      <c r="S505" s="297"/>
      <c r="T505" s="297"/>
      <c r="U505" s="297"/>
      <c r="V505" s="297"/>
      <c r="W505" s="297"/>
      <c r="X505" s="297"/>
      <c r="Y505" s="297"/>
      <c r="Z505" s="297"/>
    </row>
    <row r="506" spans="1:26" ht="15.75" customHeight="1">
      <c r="A506" s="297"/>
      <c r="B506" s="297"/>
      <c r="C506" s="297"/>
      <c r="D506" s="297"/>
      <c r="E506" s="297"/>
      <c r="F506" s="297"/>
      <c r="G506" s="297"/>
      <c r="H506" s="297"/>
      <c r="I506" s="297"/>
      <c r="J506" s="297"/>
      <c r="K506" s="297"/>
      <c r="L506" s="297"/>
      <c r="M506" s="297"/>
      <c r="N506" s="297"/>
      <c r="O506" s="297"/>
      <c r="P506" s="297"/>
      <c r="Q506" s="297"/>
      <c r="R506" s="297"/>
      <c r="S506" s="297"/>
      <c r="T506" s="297"/>
      <c r="U506" s="297"/>
      <c r="V506" s="297"/>
      <c r="W506" s="297"/>
      <c r="X506" s="297"/>
      <c r="Y506" s="297"/>
      <c r="Z506" s="297"/>
    </row>
    <row r="507" spans="1:26" ht="15.75" customHeight="1">
      <c r="A507" s="297"/>
      <c r="B507" s="297"/>
      <c r="C507" s="297"/>
      <c r="D507" s="297"/>
      <c r="E507" s="297"/>
      <c r="F507" s="297"/>
      <c r="G507" s="297"/>
      <c r="H507" s="297"/>
      <c r="I507" s="297"/>
      <c r="J507" s="297"/>
      <c r="K507" s="297"/>
      <c r="L507" s="297"/>
      <c r="M507" s="297"/>
      <c r="N507" s="297"/>
      <c r="O507" s="297"/>
      <c r="P507" s="297"/>
      <c r="Q507" s="297"/>
      <c r="R507" s="297"/>
      <c r="S507" s="297"/>
      <c r="T507" s="297"/>
      <c r="U507" s="297"/>
      <c r="V507" s="297"/>
      <c r="W507" s="297"/>
      <c r="X507" s="297"/>
      <c r="Y507" s="297"/>
      <c r="Z507" s="297"/>
    </row>
    <row r="508" spans="1:26" ht="15.75" customHeight="1">
      <c r="A508" s="297"/>
      <c r="B508" s="297"/>
      <c r="C508" s="297"/>
      <c r="D508" s="297"/>
      <c r="E508" s="297"/>
      <c r="F508" s="297"/>
      <c r="G508" s="297"/>
      <c r="H508" s="297"/>
      <c r="I508" s="297"/>
      <c r="J508" s="297"/>
      <c r="K508" s="297"/>
      <c r="L508" s="297"/>
      <c r="M508" s="297"/>
      <c r="N508" s="297"/>
      <c r="O508" s="297"/>
      <c r="P508" s="297"/>
      <c r="Q508" s="297"/>
      <c r="R508" s="297"/>
      <c r="S508" s="297"/>
      <c r="T508" s="297"/>
      <c r="U508" s="297"/>
      <c r="V508" s="297"/>
      <c r="W508" s="297"/>
      <c r="X508" s="297"/>
      <c r="Y508" s="297"/>
      <c r="Z508" s="297"/>
    </row>
    <row r="509" spans="1:26" ht="15.75" customHeight="1">
      <c r="A509" s="297"/>
      <c r="B509" s="297"/>
      <c r="C509" s="297"/>
      <c r="D509" s="297"/>
      <c r="E509" s="297"/>
      <c r="F509" s="297"/>
      <c r="G509" s="297"/>
      <c r="H509" s="297"/>
      <c r="I509" s="297"/>
      <c r="J509" s="297"/>
      <c r="K509" s="297"/>
      <c r="L509" s="297"/>
      <c r="M509" s="297"/>
      <c r="N509" s="297"/>
      <c r="O509" s="297"/>
      <c r="P509" s="297"/>
      <c r="Q509" s="297"/>
      <c r="R509" s="297"/>
      <c r="S509" s="297"/>
      <c r="T509" s="297"/>
      <c r="U509" s="297"/>
      <c r="V509" s="297"/>
      <c r="W509" s="297"/>
      <c r="X509" s="297"/>
      <c r="Y509" s="297"/>
      <c r="Z509" s="297"/>
    </row>
    <row r="510" spans="1:26" ht="15.75" customHeight="1">
      <c r="A510" s="297"/>
      <c r="B510" s="297"/>
      <c r="C510" s="297"/>
      <c r="D510" s="297"/>
      <c r="E510" s="297"/>
      <c r="F510" s="297"/>
      <c r="G510" s="297"/>
      <c r="H510" s="297"/>
      <c r="I510" s="297"/>
      <c r="J510" s="297"/>
      <c r="K510" s="297"/>
      <c r="L510" s="297"/>
      <c r="M510" s="297"/>
      <c r="N510" s="297"/>
      <c r="O510" s="297"/>
      <c r="P510" s="297"/>
      <c r="Q510" s="297"/>
      <c r="R510" s="297"/>
      <c r="S510" s="297"/>
      <c r="T510" s="297"/>
      <c r="U510" s="297"/>
      <c r="V510" s="297"/>
      <c r="W510" s="297"/>
      <c r="X510" s="297"/>
      <c r="Y510" s="297"/>
      <c r="Z510" s="297"/>
    </row>
    <row r="511" spans="1:26" ht="15.75" customHeight="1">
      <c r="A511" s="297"/>
      <c r="B511" s="297"/>
      <c r="C511" s="297"/>
      <c r="D511" s="297"/>
      <c r="E511" s="297"/>
      <c r="F511" s="297"/>
      <c r="G511" s="297"/>
      <c r="H511" s="297"/>
      <c r="I511" s="297"/>
      <c r="J511" s="297"/>
      <c r="K511" s="297"/>
      <c r="L511" s="297"/>
      <c r="M511" s="297"/>
      <c r="N511" s="297"/>
      <c r="O511" s="297"/>
      <c r="P511" s="297"/>
      <c r="Q511" s="297"/>
      <c r="R511" s="297"/>
      <c r="S511" s="297"/>
      <c r="T511" s="297"/>
      <c r="U511" s="297"/>
      <c r="V511" s="297"/>
      <c r="W511" s="297"/>
      <c r="X511" s="297"/>
      <c r="Y511" s="297"/>
      <c r="Z511" s="297"/>
    </row>
    <row r="512" spans="1:26" ht="15.75" customHeight="1">
      <c r="A512" s="297"/>
      <c r="B512" s="297"/>
      <c r="C512" s="297"/>
      <c r="D512" s="297"/>
      <c r="E512" s="297"/>
      <c r="F512" s="297"/>
      <c r="G512" s="297"/>
      <c r="H512" s="297"/>
      <c r="I512" s="297"/>
      <c r="J512" s="297"/>
      <c r="K512" s="297"/>
      <c r="L512" s="297"/>
      <c r="M512" s="297"/>
      <c r="N512" s="297"/>
      <c r="O512" s="297"/>
      <c r="P512" s="297"/>
      <c r="Q512" s="297"/>
      <c r="R512" s="297"/>
      <c r="S512" s="297"/>
      <c r="T512" s="297"/>
      <c r="U512" s="297"/>
      <c r="V512" s="297"/>
      <c r="W512" s="297"/>
      <c r="X512" s="297"/>
      <c r="Y512" s="297"/>
      <c r="Z512" s="297"/>
    </row>
    <row r="513" spans="1:26" ht="15.75" customHeight="1">
      <c r="A513" s="297"/>
      <c r="B513" s="297"/>
      <c r="C513" s="297"/>
      <c r="D513" s="297"/>
      <c r="E513" s="297"/>
      <c r="F513" s="297"/>
      <c r="G513" s="297"/>
      <c r="H513" s="297"/>
      <c r="I513" s="297"/>
      <c r="J513" s="297"/>
      <c r="K513" s="297"/>
      <c r="L513" s="297"/>
      <c r="M513" s="297"/>
      <c r="N513" s="297"/>
      <c r="O513" s="297"/>
      <c r="P513" s="297"/>
      <c r="Q513" s="297"/>
      <c r="R513" s="297"/>
      <c r="S513" s="297"/>
      <c r="T513" s="297"/>
      <c r="U513" s="297"/>
      <c r="V513" s="297"/>
      <c r="W513" s="297"/>
      <c r="X513" s="297"/>
      <c r="Y513" s="297"/>
      <c r="Z513" s="297"/>
    </row>
    <row r="514" spans="1:26" ht="15.75" customHeight="1">
      <c r="A514" s="297"/>
      <c r="B514" s="297"/>
      <c r="C514" s="297"/>
      <c r="D514" s="297"/>
      <c r="E514" s="297"/>
      <c r="F514" s="297"/>
      <c r="G514" s="297"/>
      <c r="H514" s="297"/>
      <c r="I514" s="297"/>
      <c r="J514" s="297"/>
      <c r="K514" s="297"/>
      <c r="L514" s="297"/>
      <c r="M514" s="297"/>
      <c r="N514" s="297"/>
      <c r="O514" s="297"/>
      <c r="P514" s="297"/>
      <c r="Q514" s="297"/>
      <c r="R514" s="297"/>
      <c r="S514" s="297"/>
      <c r="T514" s="297"/>
      <c r="U514" s="297"/>
      <c r="V514" s="297"/>
      <c r="W514" s="297"/>
      <c r="X514" s="297"/>
      <c r="Y514" s="297"/>
      <c r="Z514" s="297"/>
    </row>
    <row r="515" spans="1:26" ht="15.75" customHeight="1">
      <c r="A515" s="297"/>
      <c r="B515" s="297"/>
      <c r="C515" s="297"/>
      <c r="D515" s="297"/>
      <c r="E515" s="297"/>
      <c r="F515" s="297"/>
      <c r="G515" s="297"/>
      <c r="H515" s="297"/>
      <c r="I515" s="297"/>
      <c r="J515" s="297"/>
      <c r="K515" s="297"/>
      <c r="L515" s="297"/>
      <c r="M515" s="297"/>
      <c r="N515" s="297"/>
      <c r="O515" s="297"/>
      <c r="P515" s="297"/>
      <c r="Q515" s="297"/>
      <c r="R515" s="297"/>
      <c r="S515" s="297"/>
      <c r="T515" s="297"/>
      <c r="U515" s="297"/>
      <c r="V515" s="297"/>
      <c r="W515" s="297"/>
      <c r="X515" s="297"/>
      <c r="Y515" s="297"/>
      <c r="Z515" s="297"/>
    </row>
    <row r="516" spans="1:26" ht="15.75" customHeight="1">
      <c r="A516" s="297"/>
      <c r="B516" s="297"/>
      <c r="C516" s="297"/>
      <c r="D516" s="297"/>
      <c r="E516" s="297"/>
      <c r="F516" s="297"/>
      <c r="G516" s="297"/>
      <c r="H516" s="297"/>
      <c r="I516" s="297"/>
      <c r="J516" s="297"/>
      <c r="K516" s="297"/>
      <c r="L516" s="297"/>
      <c r="M516" s="297"/>
      <c r="N516" s="297"/>
      <c r="O516" s="297"/>
      <c r="P516" s="297"/>
      <c r="Q516" s="297"/>
      <c r="R516" s="297"/>
      <c r="S516" s="297"/>
      <c r="T516" s="297"/>
      <c r="U516" s="297"/>
      <c r="V516" s="297"/>
      <c r="W516" s="297"/>
      <c r="X516" s="297"/>
      <c r="Y516" s="297"/>
      <c r="Z516" s="297"/>
    </row>
    <row r="517" spans="1:26" ht="15.75" customHeight="1">
      <c r="A517" s="297"/>
      <c r="B517" s="297"/>
      <c r="C517" s="297"/>
      <c r="D517" s="297"/>
      <c r="E517" s="297"/>
      <c r="F517" s="297"/>
      <c r="G517" s="297"/>
      <c r="H517" s="297"/>
      <c r="I517" s="297"/>
      <c r="J517" s="297"/>
      <c r="K517" s="297"/>
      <c r="L517" s="297"/>
      <c r="M517" s="297"/>
      <c r="N517" s="297"/>
      <c r="O517" s="297"/>
      <c r="P517" s="297"/>
      <c r="Q517" s="297"/>
      <c r="R517" s="297"/>
      <c r="S517" s="297"/>
      <c r="T517" s="297"/>
      <c r="U517" s="297"/>
      <c r="V517" s="297"/>
      <c r="W517" s="297"/>
      <c r="X517" s="297"/>
      <c r="Y517" s="297"/>
      <c r="Z517" s="297"/>
    </row>
    <row r="518" spans="1:26" ht="15.75" customHeight="1">
      <c r="A518" s="297"/>
      <c r="B518" s="297"/>
      <c r="C518" s="297"/>
      <c r="D518" s="297"/>
      <c r="E518" s="297"/>
      <c r="F518" s="297"/>
      <c r="G518" s="297"/>
      <c r="H518" s="297"/>
      <c r="I518" s="297"/>
      <c r="J518" s="297"/>
      <c r="K518" s="297"/>
      <c r="L518" s="297"/>
      <c r="M518" s="297"/>
      <c r="N518" s="297"/>
      <c r="O518" s="297"/>
      <c r="P518" s="297"/>
      <c r="Q518" s="297"/>
      <c r="R518" s="297"/>
      <c r="S518" s="297"/>
      <c r="T518" s="297"/>
      <c r="U518" s="297"/>
      <c r="V518" s="297"/>
      <c r="W518" s="297"/>
      <c r="X518" s="297"/>
      <c r="Y518" s="297"/>
      <c r="Z518" s="297"/>
    </row>
    <row r="519" spans="1:26" ht="15.75" customHeight="1">
      <c r="A519" s="297"/>
      <c r="B519" s="297"/>
      <c r="C519" s="297"/>
      <c r="D519" s="297"/>
      <c r="E519" s="297"/>
      <c r="F519" s="297"/>
      <c r="G519" s="297"/>
      <c r="H519" s="297"/>
      <c r="I519" s="297"/>
      <c r="J519" s="297"/>
      <c r="K519" s="297"/>
      <c r="L519" s="297"/>
      <c r="M519" s="297"/>
      <c r="N519" s="297"/>
      <c r="O519" s="297"/>
      <c r="P519" s="297"/>
      <c r="Q519" s="297"/>
      <c r="R519" s="297"/>
      <c r="S519" s="297"/>
      <c r="T519" s="297"/>
      <c r="U519" s="297"/>
      <c r="V519" s="297"/>
      <c r="W519" s="297"/>
      <c r="X519" s="297"/>
      <c r="Y519" s="297"/>
      <c r="Z519" s="297"/>
    </row>
    <row r="520" spans="1:26" ht="15.75" customHeight="1">
      <c r="A520" s="297"/>
      <c r="B520" s="297"/>
      <c r="C520" s="297"/>
      <c r="D520" s="297"/>
      <c r="E520" s="297"/>
      <c r="F520" s="297"/>
      <c r="G520" s="297"/>
      <c r="H520" s="297"/>
      <c r="I520" s="297"/>
      <c r="J520" s="297"/>
      <c r="K520" s="297"/>
      <c r="L520" s="297"/>
      <c r="M520" s="297"/>
      <c r="N520" s="297"/>
      <c r="O520" s="297"/>
      <c r="P520" s="297"/>
      <c r="Q520" s="297"/>
      <c r="R520" s="297"/>
      <c r="S520" s="297"/>
      <c r="T520" s="297"/>
      <c r="U520" s="297"/>
      <c r="V520" s="297"/>
      <c r="W520" s="297"/>
      <c r="X520" s="297"/>
      <c r="Y520" s="297"/>
      <c r="Z520" s="297"/>
    </row>
    <row r="521" spans="1:26" ht="15.75" customHeight="1">
      <c r="A521" s="297"/>
      <c r="B521" s="297"/>
      <c r="C521" s="297"/>
      <c r="D521" s="297"/>
      <c r="E521" s="297"/>
      <c r="F521" s="297"/>
      <c r="G521" s="297"/>
      <c r="H521" s="297"/>
      <c r="I521" s="297"/>
      <c r="J521" s="297"/>
      <c r="K521" s="297"/>
      <c r="L521" s="297"/>
      <c r="M521" s="297"/>
      <c r="N521" s="297"/>
      <c r="O521" s="297"/>
      <c r="P521" s="297"/>
      <c r="Q521" s="297"/>
      <c r="R521" s="297"/>
      <c r="S521" s="297"/>
      <c r="T521" s="297"/>
      <c r="U521" s="297"/>
      <c r="V521" s="297"/>
      <c r="W521" s="297"/>
      <c r="X521" s="297"/>
      <c r="Y521" s="297"/>
      <c r="Z521" s="297"/>
    </row>
    <row r="522" spans="1:26" ht="15.75" customHeight="1">
      <c r="A522" s="297"/>
      <c r="B522" s="297"/>
      <c r="C522" s="297"/>
      <c r="D522" s="297"/>
      <c r="E522" s="297"/>
      <c r="F522" s="297"/>
      <c r="G522" s="297"/>
      <c r="H522" s="297"/>
      <c r="I522" s="297"/>
      <c r="J522" s="297"/>
      <c r="K522" s="297"/>
      <c r="L522" s="297"/>
      <c r="M522" s="297"/>
      <c r="N522" s="297"/>
      <c r="O522" s="297"/>
      <c r="P522" s="297"/>
      <c r="Q522" s="297"/>
      <c r="R522" s="297"/>
      <c r="S522" s="297"/>
      <c r="T522" s="297"/>
      <c r="U522" s="297"/>
      <c r="V522" s="297"/>
      <c r="W522" s="297"/>
      <c r="X522" s="297"/>
      <c r="Y522" s="297"/>
      <c r="Z522" s="297"/>
    </row>
    <row r="523" spans="1:26" ht="15.75" customHeight="1">
      <c r="A523" s="297"/>
      <c r="B523" s="297"/>
      <c r="C523" s="297"/>
      <c r="D523" s="297"/>
      <c r="E523" s="297"/>
      <c r="F523" s="297"/>
      <c r="G523" s="297"/>
      <c r="H523" s="297"/>
      <c r="I523" s="297"/>
      <c r="J523" s="297"/>
      <c r="K523" s="297"/>
      <c r="L523" s="297"/>
      <c r="M523" s="297"/>
      <c r="N523" s="297"/>
      <c r="O523" s="297"/>
      <c r="P523" s="297"/>
      <c r="Q523" s="297"/>
      <c r="R523" s="297"/>
      <c r="S523" s="297"/>
      <c r="T523" s="297"/>
      <c r="U523" s="297"/>
      <c r="V523" s="297"/>
      <c r="W523" s="297"/>
      <c r="X523" s="297"/>
      <c r="Y523" s="297"/>
      <c r="Z523" s="297"/>
    </row>
    <row r="524" spans="1:26" ht="15.75" customHeight="1">
      <c r="A524" s="297"/>
      <c r="B524" s="297"/>
      <c r="C524" s="297"/>
      <c r="D524" s="297"/>
      <c r="E524" s="297"/>
      <c r="F524" s="297"/>
      <c r="G524" s="297"/>
      <c r="H524" s="297"/>
      <c r="I524" s="297"/>
      <c r="J524" s="297"/>
      <c r="K524" s="297"/>
      <c r="L524" s="297"/>
      <c r="M524" s="297"/>
      <c r="N524" s="297"/>
      <c r="O524" s="297"/>
      <c r="P524" s="297"/>
      <c r="Q524" s="297"/>
      <c r="R524" s="297"/>
      <c r="S524" s="297"/>
      <c r="T524" s="297"/>
      <c r="U524" s="297"/>
      <c r="V524" s="297"/>
      <c r="W524" s="297"/>
      <c r="X524" s="297"/>
      <c r="Y524" s="297"/>
      <c r="Z524" s="297"/>
    </row>
    <row r="525" spans="1:26" ht="15.75" customHeight="1">
      <c r="A525" s="297"/>
      <c r="B525" s="297"/>
      <c r="C525" s="297"/>
      <c r="D525" s="297"/>
      <c r="E525" s="297"/>
      <c r="F525" s="297"/>
      <c r="G525" s="297"/>
      <c r="H525" s="297"/>
      <c r="I525" s="297"/>
      <c r="J525" s="297"/>
      <c r="K525" s="297"/>
      <c r="L525" s="297"/>
      <c r="M525" s="297"/>
      <c r="N525" s="297"/>
      <c r="O525" s="297"/>
      <c r="P525" s="297"/>
      <c r="Q525" s="297"/>
      <c r="R525" s="297"/>
      <c r="S525" s="297"/>
      <c r="T525" s="297"/>
      <c r="U525" s="297"/>
      <c r="V525" s="297"/>
      <c r="W525" s="297"/>
      <c r="X525" s="297"/>
      <c r="Y525" s="297"/>
      <c r="Z525" s="297"/>
    </row>
    <row r="526" spans="1:26" ht="15.75" customHeight="1">
      <c r="A526" s="297"/>
      <c r="B526" s="297"/>
      <c r="C526" s="297"/>
      <c r="D526" s="297"/>
      <c r="E526" s="297"/>
      <c r="F526" s="297"/>
      <c r="G526" s="297"/>
      <c r="H526" s="297"/>
      <c r="I526" s="297"/>
      <c r="J526" s="297"/>
      <c r="K526" s="297"/>
      <c r="L526" s="297"/>
      <c r="M526" s="297"/>
      <c r="N526" s="297"/>
      <c r="O526" s="297"/>
      <c r="P526" s="297"/>
      <c r="Q526" s="297"/>
      <c r="R526" s="297"/>
      <c r="S526" s="297"/>
      <c r="T526" s="297"/>
      <c r="U526" s="297"/>
      <c r="V526" s="297"/>
      <c r="W526" s="297"/>
      <c r="X526" s="297"/>
      <c r="Y526" s="297"/>
      <c r="Z526" s="297"/>
    </row>
    <row r="527" spans="1:26" ht="15.75" customHeight="1">
      <c r="A527" s="297"/>
      <c r="B527" s="297"/>
      <c r="C527" s="297"/>
      <c r="D527" s="297"/>
      <c r="E527" s="297"/>
      <c r="F527" s="297"/>
      <c r="G527" s="297"/>
      <c r="H527" s="297"/>
      <c r="I527" s="297"/>
      <c r="J527" s="297"/>
      <c r="K527" s="297"/>
      <c r="L527" s="297"/>
      <c r="M527" s="297"/>
      <c r="N527" s="297"/>
      <c r="O527" s="297"/>
      <c r="P527" s="297"/>
      <c r="Q527" s="297"/>
      <c r="R527" s="297"/>
      <c r="S527" s="297"/>
      <c r="T527" s="297"/>
      <c r="U527" s="297"/>
      <c r="V527" s="297"/>
      <c r="W527" s="297"/>
      <c r="X527" s="297"/>
      <c r="Y527" s="297"/>
      <c r="Z527" s="297"/>
    </row>
    <row r="528" spans="1:26" ht="15.75" customHeight="1">
      <c r="A528" s="297"/>
      <c r="B528" s="297"/>
      <c r="C528" s="297"/>
      <c r="D528" s="297"/>
      <c r="E528" s="297"/>
      <c r="F528" s="297"/>
      <c r="G528" s="297"/>
      <c r="H528" s="297"/>
      <c r="I528" s="297"/>
      <c r="J528" s="297"/>
      <c r="K528" s="297"/>
      <c r="L528" s="297"/>
      <c r="M528" s="297"/>
      <c r="N528" s="297"/>
      <c r="O528" s="297"/>
      <c r="P528" s="297"/>
      <c r="Q528" s="297"/>
      <c r="R528" s="297"/>
      <c r="S528" s="297"/>
      <c r="T528" s="297"/>
      <c r="U528" s="297"/>
      <c r="V528" s="297"/>
      <c r="W528" s="297"/>
      <c r="X528" s="297"/>
      <c r="Y528" s="297"/>
      <c r="Z528" s="297"/>
    </row>
    <row r="529" spans="1:26" ht="15.75" customHeight="1">
      <c r="A529" s="297"/>
      <c r="B529" s="297"/>
      <c r="C529" s="297"/>
      <c r="D529" s="297"/>
      <c r="E529" s="297"/>
      <c r="F529" s="297"/>
      <c r="G529" s="297"/>
      <c r="H529" s="297"/>
      <c r="I529" s="297"/>
      <c r="J529" s="297"/>
      <c r="K529" s="297"/>
      <c r="L529" s="297"/>
      <c r="M529" s="297"/>
      <c r="N529" s="297"/>
      <c r="O529" s="297"/>
      <c r="P529" s="297"/>
      <c r="Q529" s="297"/>
      <c r="R529" s="297"/>
      <c r="S529" s="297"/>
      <c r="T529" s="297"/>
      <c r="U529" s="297"/>
      <c r="V529" s="297"/>
      <c r="W529" s="297"/>
      <c r="X529" s="297"/>
      <c r="Y529" s="297"/>
      <c r="Z529" s="297"/>
    </row>
    <row r="530" spans="1:26" ht="15.75" customHeight="1">
      <c r="A530" s="297"/>
      <c r="B530" s="297"/>
      <c r="C530" s="297"/>
      <c r="D530" s="297"/>
      <c r="E530" s="297"/>
      <c r="F530" s="297"/>
      <c r="G530" s="297"/>
      <c r="H530" s="297"/>
      <c r="I530" s="297"/>
      <c r="J530" s="297"/>
      <c r="K530" s="297"/>
      <c r="L530" s="297"/>
      <c r="M530" s="297"/>
      <c r="N530" s="297"/>
      <c r="O530" s="297"/>
      <c r="P530" s="297"/>
      <c r="Q530" s="297"/>
      <c r="R530" s="297"/>
      <c r="S530" s="297"/>
      <c r="T530" s="297"/>
      <c r="U530" s="297"/>
      <c r="V530" s="297"/>
      <c r="W530" s="297"/>
      <c r="X530" s="297"/>
      <c r="Y530" s="297"/>
      <c r="Z530" s="297"/>
    </row>
    <row r="531" spans="1:26" ht="15.75" customHeight="1">
      <c r="A531" s="297"/>
      <c r="B531" s="297"/>
      <c r="C531" s="297"/>
      <c r="D531" s="297"/>
      <c r="E531" s="297"/>
      <c r="F531" s="297"/>
      <c r="G531" s="297"/>
      <c r="H531" s="297"/>
      <c r="I531" s="297"/>
      <c r="J531" s="297"/>
      <c r="K531" s="297"/>
      <c r="L531" s="297"/>
      <c r="M531" s="297"/>
      <c r="N531" s="297"/>
      <c r="O531" s="297"/>
      <c r="P531" s="297"/>
      <c r="Q531" s="297"/>
      <c r="R531" s="297"/>
      <c r="S531" s="297"/>
      <c r="T531" s="297"/>
      <c r="U531" s="297"/>
      <c r="V531" s="297"/>
      <c r="W531" s="297"/>
      <c r="X531" s="297"/>
      <c r="Y531" s="297"/>
      <c r="Z531" s="297"/>
    </row>
    <row r="532" spans="1:26" ht="15.75" customHeight="1">
      <c r="A532" s="297"/>
      <c r="B532" s="297"/>
      <c r="C532" s="297"/>
      <c r="D532" s="297"/>
      <c r="E532" s="297"/>
      <c r="F532" s="297"/>
      <c r="G532" s="297"/>
      <c r="H532" s="297"/>
      <c r="I532" s="297"/>
      <c r="J532" s="297"/>
      <c r="K532" s="297"/>
      <c r="L532" s="297"/>
      <c r="M532" s="297"/>
      <c r="N532" s="297"/>
      <c r="O532" s="297"/>
      <c r="P532" s="297"/>
      <c r="Q532" s="297"/>
      <c r="R532" s="297"/>
      <c r="S532" s="297"/>
      <c r="T532" s="297"/>
      <c r="U532" s="297"/>
      <c r="V532" s="297"/>
      <c r="W532" s="297"/>
      <c r="X532" s="297"/>
      <c r="Y532" s="297"/>
      <c r="Z532" s="297"/>
    </row>
    <row r="533" spans="1:26" ht="15.75" customHeight="1">
      <c r="A533" s="297"/>
      <c r="B533" s="297"/>
      <c r="C533" s="297"/>
      <c r="D533" s="297"/>
      <c r="E533" s="297"/>
      <c r="F533" s="297"/>
      <c r="G533" s="297"/>
      <c r="H533" s="297"/>
      <c r="I533" s="297"/>
      <c r="J533" s="297"/>
      <c r="K533" s="297"/>
      <c r="L533" s="297"/>
      <c r="M533" s="297"/>
      <c r="N533" s="297"/>
      <c r="O533" s="297"/>
      <c r="P533" s="297"/>
      <c r="Q533" s="297"/>
      <c r="R533" s="297"/>
      <c r="S533" s="297"/>
      <c r="T533" s="297"/>
      <c r="U533" s="297"/>
      <c r="V533" s="297"/>
      <c r="W533" s="297"/>
      <c r="X533" s="297"/>
      <c r="Y533" s="297"/>
      <c r="Z533" s="297"/>
    </row>
    <row r="534" spans="1:26" ht="15.75" customHeight="1">
      <c r="A534" s="297"/>
      <c r="B534" s="297"/>
      <c r="C534" s="297"/>
      <c r="D534" s="297"/>
      <c r="E534" s="297"/>
      <c r="F534" s="297"/>
      <c r="G534" s="297"/>
      <c r="H534" s="297"/>
      <c r="I534" s="297"/>
      <c r="J534" s="297"/>
      <c r="K534" s="297"/>
      <c r="L534" s="297"/>
      <c r="M534" s="297"/>
      <c r="N534" s="297"/>
      <c r="O534" s="297"/>
      <c r="P534" s="297"/>
      <c r="Q534" s="297"/>
      <c r="R534" s="297"/>
      <c r="S534" s="297"/>
      <c r="T534" s="297"/>
      <c r="U534" s="297"/>
      <c r="V534" s="297"/>
      <c r="W534" s="297"/>
      <c r="X534" s="297"/>
      <c r="Y534" s="297"/>
      <c r="Z534" s="297"/>
    </row>
    <row r="535" spans="1:26" ht="15.75" customHeight="1">
      <c r="A535" s="297"/>
      <c r="B535" s="297"/>
      <c r="C535" s="297"/>
      <c r="D535" s="297"/>
      <c r="E535" s="297"/>
      <c r="F535" s="297"/>
      <c r="G535" s="297"/>
      <c r="H535" s="297"/>
      <c r="I535" s="297"/>
      <c r="J535" s="297"/>
      <c r="K535" s="297"/>
      <c r="L535" s="297"/>
      <c r="M535" s="297"/>
      <c r="N535" s="297"/>
      <c r="O535" s="297"/>
      <c r="P535" s="297"/>
      <c r="Q535" s="297"/>
      <c r="R535" s="297"/>
      <c r="S535" s="297"/>
      <c r="T535" s="297"/>
      <c r="U535" s="297"/>
      <c r="V535" s="297"/>
      <c r="W535" s="297"/>
      <c r="X535" s="297"/>
      <c r="Y535" s="297"/>
      <c r="Z535" s="297"/>
    </row>
    <row r="536" spans="1:26" ht="15.75" customHeight="1">
      <c r="A536" s="297"/>
      <c r="B536" s="297"/>
      <c r="C536" s="297"/>
      <c r="D536" s="297"/>
      <c r="E536" s="297"/>
      <c r="F536" s="297"/>
      <c r="G536" s="297"/>
      <c r="H536" s="297"/>
      <c r="I536" s="297"/>
      <c r="J536" s="297"/>
      <c r="K536" s="297"/>
      <c r="L536" s="297"/>
      <c r="M536" s="297"/>
      <c r="N536" s="297"/>
      <c r="O536" s="297"/>
      <c r="P536" s="297"/>
      <c r="Q536" s="297"/>
      <c r="R536" s="297"/>
      <c r="S536" s="297"/>
      <c r="T536" s="297"/>
      <c r="U536" s="297"/>
      <c r="V536" s="297"/>
      <c r="W536" s="297"/>
      <c r="X536" s="297"/>
      <c r="Y536" s="297"/>
      <c r="Z536" s="297"/>
    </row>
    <row r="537" spans="1:26" ht="15.75" customHeight="1">
      <c r="A537" s="297"/>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row>
    <row r="538" spans="1:26" ht="15.75" customHeight="1">
      <c r="A538" s="297"/>
      <c r="B538" s="297"/>
      <c r="C538" s="297"/>
      <c r="D538" s="297"/>
      <c r="E538" s="297"/>
      <c r="F538" s="297"/>
      <c r="G538" s="297"/>
      <c r="H538" s="297"/>
      <c r="I538" s="297"/>
      <c r="J538" s="297"/>
      <c r="K538" s="297"/>
      <c r="L538" s="297"/>
      <c r="M538" s="297"/>
      <c r="N538" s="297"/>
      <c r="O538" s="297"/>
      <c r="P538" s="297"/>
      <c r="Q538" s="297"/>
      <c r="R538" s="297"/>
      <c r="S538" s="297"/>
      <c r="T538" s="297"/>
      <c r="U538" s="297"/>
      <c r="V538" s="297"/>
      <c r="W538" s="297"/>
      <c r="X538" s="297"/>
      <c r="Y538" s="297"/>
      <c r="Z538" s="297"/>
    </row>
    <row r="539" spans="1:26" ht="15.75" customHeight="1">
      <c r="A539" s="297"/>
      <c r="B539" s="297"/>
      <c r="C539" s="297"/>
      <c r="D539" s="297"/>
      <c r="E539" s="297"/>
      <c r="F539" s="297"/>
      <c r="G539" s="297"/>
      <c r="H539" s="297"/>
      <c r="I539" s="297"/>
      <c r="J539" s="297"/>
      <c r="K539" s="297"/>
      <c r="L539" s="297"/>
      <c r="M539" s="297"/>
      <c r="N539" s="297"/>
      <c r="O539" s="297"/>
      <c r="P539" s="297"/>
      <c r="Q539" s="297"/>
      <c r="R539" s="297"/>
      <c r="S539" s="297"/>
      <c r="T539" s="297"/>
      <c r="U539" s="297"/>
      <c r="V539" s="297"/>
      <c r="W539" s="297"/>
      <c r="X539" s="297"/>
      <c r="Y539" s="297"/>
      <c r="Z539" s="297"/>
    </row>
    <row r="540" spans="1:26" ht="15.75" customHeight="1">
      <c r="A540" s="297"/>
      <c r="B540" s="297"/>
      <c r="C540" s="297"/>
      <c r="D540" s="297"/>
      <c r="E540" s="297"/>
      <c r="F540" s="297"/>
      <c r="G540" s="297"/>
      <c r="H540" s="297"/>
      <c r="I540" s="297"/>
      <c r="J540" s="297"/>
      <c r="K540" s="297"/>
      <c r="L540" s="297"/>
      <c r="M540" s="297"/>
      <c r="N540" s="297"/>
      <c r="O540" s="297"/>
      <c r="P540" s="297"/>
      <c r="Q540" s="297"/>
      <c r="R540" s="297"/>
      <c r="S540" s="297"/>
      <c r="T540" s="297"/>
      <c r="U540" s="297"/>
      <c r="V540" s="297"/>
      <c r="W540" s="297"/>
      <c r="X540" s="297"/>
      <c r="Y540" s="297"/>
      <c r="Z540" s="297"/>
    </row>
    <row r="541" spans="1:26" ht="15.75" customHeight="1">
      <c r="A541" s="297"/>
      <c r="B541" s="297"/>
      <c r="C541" s="297"/>
      <c r="D541" s="297"/>
      <c r="E541" s="297"/>
      <c r="F541" s="297"/>
      <c r="G541" s="297"/>
      <c r="H541" s="297"/>
      <c r="I541" s="297"/>
      <c r="J541" s="297"/>
      <c r="K541" s="297"/>
      <c r="L541" s="297"/>
      <c r="M541" s="297"/>
      <c r="N541" s="297"/>
      <c r="O541" s="297"/>
      <c r="P541" s="297"/>
      <c r="Q541" s="297"/>
      <c r="R541" s="297"/>
      <c r="S541" s="297"/>
      <c r="T541" s="297"/>
      <c r="U541" s="297"/>
      <c r="V541" s="297"/>
      <c r="W541" s="297"/>
      <c r="X541" s="297"/>
      <c r="Y541" s="297"/>
      <c r="Z541" s="297"/>
    </row>
    <row r="542" spans="1:26" ht="15.75" customHeight="1">
      <c r="A542" s="297"/>
      <c r="B542" s="297"/>
      <c r="C542" s="297"/>
      <c r="D542" s="297"/>
      <c r="E542" s="297"/>
      <c r="F542" s="297"/>
      <c r="G542" s="297"/>
      <c r="H542" s="297"/>
      <c r="I542" s="297"/>
      <c r="J542" s="297"/>
      <c r="K542" s="297"/>
      <c r="L542" s="297"/>
      <c r="M542" s="297"/>
      <c r="N542" s="297"/>
      <c r="O542" s="297"/>
      <c r="P542" s="297"/>
      <c r="Q542" s="297"/>
      <c r="R542" s="297"/>
      <c r="S542" s="297"/>
      <c r="T542" s="297"/>
      <c r="U542" s="297"/>
      <c r="V542" s="297"/>
      <c r="W542" s="297"/>
      <c r="X542" s="297"/>
      <c r="Y542" s="297"/>
      <c r="Z542" s="297"/>
    </row>
    <row r="543" spans="1:26" ht="15.75" customHeight="1">
      <c r="A543" s="297"/>
      <c r="B543" s="297"/>
      <c r="C543" s="297"/>
      <c r="D543" s="297"/>
      <c r="E543" s="297"/>
      <c r="F543" s="297"/>
      <c r="G543" s="297"/>
      <c r="H543" s="297"/>
      <c r="I543" s="297"/>
      <c r="J543" s="297"/>
      <c r="K543" s="297"/>
      <c r="L543" s="297"/>
      <c r="M543" s="297"/>
      <c r="N543" s="297"/>
      <c r="O543" s="297"/>
      <c r="P543" s="297"/>
      <c r="Q543" s="297"/>
      <c r="R543" s="297"/>
      <c r="S543" s="297"/>
      <c r="T543" s="297"/>
      <c r="U543" s="297"/>
      <c r="V543" s="297"/>
      <c r="W543" s="297"/>
      <c r="X543" s="297"/>
      <c r="Y543" s="297"/>
      <c r="Z543" s="297"/>
    </row>
    <row r="544" spans="1:26" ht="15.75" customHeight="1">
      <c r="A544" s="297"/>
      <c r="B544" s="297"/>
      <c r="C544" s="297"/>
      <c r="D544" s="297"/>
      <c r="E544" s="297"/>
      <c r="F544" s="297"/>
      <c r="G544" s="297"/>
      <c r="H544" s="297"/>
      <c r="I544" s="297"/>
      <c r="J544" s="297"/>
      <c r="K544" s="297"/>
      <c r="L544" s="297"/>
      <c r="M544" s="297"/>
      <c r="N544" s="297"/>
      <c r="O544" s="297"/>
      <c r="P544" s="297"/>
      <c r="Q544" s="297"/>
      <c r="R544" s="297"/>
      <c r="S544" s="297"/>
      <c r="T544" s="297"/>
      <c r="U544" s="297"/>
      <c r="V544" s="297"/>
      <c r="W544" s="297"/>
      <c r="X544" s="297"/>
      <c r="Y544" s="297"/>
      <c r="Z544" s="297"/>
    </row>
    <row r="545" spans="1:26" ht="15.75" customHeight="1">
      <c r="A545" s="297"/>
      <c r="B545" s="297"/>
      <c r="C545" s="297"/>
      <c r="D545" s="297"/>
      <c r="E545" s="297"/>
      <c r="F545" s="297"/>
      <c r="G545" s="297"/>
      <c r="H545" s="297"/>
      <c r="I545" s="297"/>
      <c r="J545" s="297"/>
      <c r="K545" s="297"/>
      <c r="L545" s="297"/>
      <c r="M545" s="297"/>
      <c r="N545" s="297"/>
      <c r="O545" s="297"/>
      <c r="P545" s="297"/>
      <c r="Q545" s="297"/>
      <c r="R545" s="297"/>
      <c r="S545" s="297"/>
      <c r="T545" s="297"/>
      <c r="U545" s="297"/>
      <c r="V545" s="297"/>
      <c r="W545" s="297"/>
      <c r="X545" s="297"/>
      <c r="Y545" s="297"/>
      <c r="Z545" s="297"/>
    </row>
    <row r="546" spans="1:26" ht="15.75" customHeight="1">
      <c r="A546" s="297"/>
      <c r="B546" s="297"/>
      <c r="C546" s="297"/>
      <c r="D546" s="297"/>
      <c r="E546" s="297"/>
      <c r="F546" s="297"/>
      <c r="G546" s="297"/>
      <c r="H546" s="297"/>
      <c r="I546" s="297"/>
      <c r="J546" s="297"/>
      <c r="K546" s="297"/>
      <c r="L546" s="297"/>
      <c r="M546" s="297"/>
      <c r="N546" s="297"/>
      <c r="O546" s="297"/>
      <c r="P546" s="297"/>
      <c r="Q546" s="297"/>
      <c r="R546" s="297"/>
      <c r="S546" s="297"/>
      <c r="T546" s="297"/>
      <c r="U546" s="297"/>
      <c r="V546" s="297"/>
      <c r="W546" s="297"/>
      <c r="X546" s="297"/>
      <c r="Y546" s="297"/>
      <c r="Z546" s="297"/>
    </row>
    <row r="547" spans="1:26" ht="15.75" customHeight="1">
      <c r="A547" s="297"/>
      <c r="B547" s="297"/>
      <c r="C547" s="297"/>
      <c r="D547" s="297"/>
      <c r="E547" s="297"/>
      <c r="F547" s="297"/>
      <c r="G547" s="297"/>
      <c r="H547" s="297"/>
      <c r="I547" s="297"/>
      <c r="J547" s="297"/>
      <c r="K547" s="297"/>
      <c r="L547" s="297"/>
      <c r="M547" s="297"/>
      <c r="N547" s="297"/>
      <c r="O547" s="297"/>
      <c r="P547" s="297"/>
      <c r="Q547" s="297"/>
      <c r="R547" s="297"/>
      <c r="S547" s="297"/>
      <c r="T547" s="297"/>
      <c r="U547" s="297"/>
      <c r="V547" s="297"/>
      <c r="W547" s="297"/>
      <c r="X547" s="297"/>
      <c r="Y547" s="297"/>
      <c r="Z547" s="297"/>
    </row>
    <row r="548" spans="1:26" ht="15.75" customHeight="1">
      <c r="A548" s="297"/>
      <c r="B548" s="297"/>
      <c r="C548" s="297"/>
      <c r="D548" s="297"/>
      <c r="E548" s="297"/>
      <c r="F548" s="297"/>
      <c r="G548" s="297"/>
      <c r="H548" s="297"/>
      <c r="I548" s="297"/>
      <c r="J548" s="297"/>
      <c r="K548" s="297"/>
      <c r="L548" s="297"/>
      <c r="M548" s="297"/>
      <c r="N548" s="297"/>
      <c r="O548" s="297"/>
      <c r="P548" s="297"/>
      <c r="Q548" s="297"/>
      <c r="R548" s="297"/>
      <c r="S548" s="297"/>
      <c r="T548" s="297"/>
      <c r="U548" s="297"/>
      <c r="V548" s="297"/>
      <c r="W548" s="297"/>
      <c r="X548" s="297"/>
      <c r="Y548" s="297"/>
      <c r="Z548" s="297"/>
    </row>
    <row r="549" spans="1:26" ht="15.75" customHeight="1">
      <c r="A549" s="297"/>
      <c r="B549" s="297"/>
      <c r="C549" s="297"/>
      <c r="D549" s="297"/>
      <c r="E549" s="297"/>
      <c r="F549" s="297"/>
      <c r="G549" s="297"/>
      <c r="H549" s="297"/>
      <c r="I549" s="297"/>
      <c r="J549" s="297"/>
      <c r="K549" s="297"/>
      <c r="L549" s="297"/>
      <c r="M549" s="297"/>
      <c r="N549" s="297"/>
      <c r="O549" s="297"/>
      <c r="P549" s="297"/>
      <c r="Q549" s="297"/>
      <c r="R549" s="297"/>
      <c r="S549" s="297"/>
      <c r="T549" s="297"/>
      <c r="U549" s="297"/>
      <c r="V549" s="297"/>
      <c r="W549" s="297"/>
      <c r="X549" s="297"/>
      <c r="Y549" s="297"/>
      <c r="Z549" s="297"/>
    </row>
    <row r="550" spans="1:26" ht="15.75" customHeight="1">
      <c r="A550" s="297"/>
      <c r="B550" s="297"/>
      <c r="C550" s="297"/>
      <c r="D550" s="297"/>
      <c r="E550" s="297"/>
      <c r="F550" s="297"/>
      <c r="G550" s="297"/>
      <c r="H550" s="297"/>
      <c r="I550" s="297"/>
      <c r="J550" s="297"/>
      <c r="K550" s="297"/>
      <c r="L550" s="297"/>
      <c r="M550" s="297"/>
      <c r="N550" s="297"/>
      <c r="O550" s="297"/>
      <c r="P550" s="297"/>
      <c r="Q550" s="297"/>
      <c r="R550" s="297"/>
      <c r="S550" s="297"/>
      <c r="T550" s="297"/>
      <c r="U550" s="297"/>
      <c r="V550" s="297"/>
      <c r="W550" s="297"/>
      <c r="X550" s="297"/>
      <c r="Y550" s="297"/>
      <c r="Z550" s="297"/>
    </row>
    <row r="551" spans="1:26" ht="15.75" customHeight="1">
      <c r="A551" s="297"/>
      <c r="B551" s="297"/>
      <c r="C551" s="297"/>
      <c r="D551" s="297"/>
      <c r="E551" s="297"/>
      <c r="F551" s="297"/>
      <c r="G551" s="297"/>
      <c r="H551" s="297"/>
      <c r="I551" s="297"/>
      <c r="J551" s="297"/>
      <c r="K551" s="297"/>
      <c r="L551" s="297"/>
      <c r="M551" s="297"/>
      <c r="N551" s="297"/>
      <c r="O551" s="297"/>
      <c r="P551" s="297"/>
      <c r="Q551" s="297"/>
      <c r="R551" s="297"/>
      <c r="S551" s="297"/>
      <c r="T551" s="297"/>
      <c r="U551" s="297"/>
      <c r="V551" s="297"/>
      <c r="W551" s="297"/>
      <c r="X551" s="297"/>
      <c r="Y551" s="297"/>
      <c r="Z551" s="297"/>
    </row>
    <row r="552" spans="1:26" ht="15.75" customHeight="1">
      <c r="A552" s="297"/>
      <c r="B552" s="297"/>
      <c r="C552" s="297"/>
      <c r="D552" s="297"/>
      <c r="E552" s="297"/>
      <c r="F552" s="297"/>
      <c r="G552" s="297"/>
      <c r="H552" s="297"/>
      <c r="I552" s="297"/>
      <c r="J552" s="297"/>
      <c r="K552" s="297"/>
      <c r="L552" s="297"/>
      <c r="M552" s="297"/>
      <c r="N552" s="297"/>
      <c r="O552" s="297"/>
      <c r="P552" s="297"/>
      <c r="Q552" s="297"/>
      <c r="R552" s="297"/>
      <c r="S552" s="297"/>
      <c r="T552" s="297"/>
      <c r="U552" s="297"/>
      <c r="V552" s="297"/>
      <c r="W552" s="297"/>
      <c r="X552" s="297"/>
      <c r="Y552" s="297"/>
      <c r="Z552" s="297"/>
    </row>
    <row r="553" spans="1:26" ht="15.75" customHeight="1">
      <c r="A553" s="297"/>
      <c r="B553" s="297"/>
      <c r="C553" s="297"/>
      <c r="D553" s="297"/>
      <c r="E553" s="297"/>
      <c r="F553" s="297"/>
      <c r="G553" s="297"/>
      <c r="H553" s="297"/>
      <c r="I553" s="297"/>
      <c r="J553" s="297"/>
      <c r="K553" s="297"/>
      <c r="L553" s="297"/>
      <c r="M553" s="297"/>
      <c r="N553" s="297"/>
      <c r="O553" s="297"/>
      <c r="P553" s="297"/>
      <c r="Q553" s="297"/>
      <c r="R553" s="297"/>
      <c r="S553" s="297"/>
      <c r="T553" s="297"/>
      <c r="U553" s="297"/>
      <c r="V553" s="297"/>
      <c r="W553" s="297"/>
      <c r="X553" s="297"/>
      <c r="Y553" s="297"/>
      <c r="Z553" s="297"/>
    </row>
    <row r="554" spans="1:26" ht="15.75" customHeight="1">
      <c r="A554" s="297"/>
      <c r="B554" s="297"/>
      <c r="C554" s="297"/>
      <c r="D554" s="297"/>
      <c r="E554" s="297"/>
      <c r="F554" s="297"/>
      <c r="G554" s="297"/>
      <c r="H554" s="297"/>
      <c r="I554" s="297"/>
      <c r="J554" s="297"/>
      <c r="K554" s="297"/>
      <c r="L554" s="297"/>
      <c r="M554" s="297"/>
      <c r="N554" s="297"/>
      <c r="O554" s="297"/>
      <c r="P554" s="297"/>
      <c r="Q554" s="297"/>
      <c r="R554" s="297"/>
      <c r="S554" s="297"/>
      <c r="T554" s="297"/>
      <c r="U554" s="297"/>
      <c r="V554" s="297"/>
      <c r="W554" s="297"/>
      <c r="X554" s="297"/>
      <c r="Y554" s="297"/>
      <c r="Z554" s="297"/>
    </row>
    <row r="555" spans="1:26" ht="15.75" customHeight="1">
      <c r="A555" s="297"/>
      <c r="B555" s="297"/>
      <c r="C555" s="297"/>
      <c r="D555" s="297"/>
      <c r="E555" s="297"/>
      <c r="F555" s="297"/>
      <c r="G555" s="297"/>
      <c r="H555" s="297"/>
      <c r="I555" s="297"/>
      <c r="J555" s="297"/>
      <c r="K555" s="297"/>
      <c r="L555" s="297"/>
      <c r="M555" s="297"/>
      <c r="N555" s="297"/>
      <c r="O555" s="297"/>
      <c r="P555" s="297"/>
      <c r="Q555" s="297"/>
      <c r="R555" s="297"/>
      <c r="S555" s="297"/>
      <c r="T555" s="297"/>
      <c r="U555" s="297"/>
      <c r="V555" s="297"/>
      <c r="W555" s="297"/>
      <c r="X555" s="297"/>
      <c r="Y555" s="297"/>
      <c r="Z555" s="297"/>
    </row>
    <row r="556" spans="1:26" ht="15.75" customHeight="1">
      <c r="A556" s="297"/>
      <c r="B556" s="297"/>
      <c r="C556" s="297"/>
      <c r="D556" s="297"/>
      <c r="E556" s="297"/>
      <c r="F556" s="297"/>
      <c r="G556" s="297"/>
      <c r="H556" s="297"/>
      <c r="I556" s="297"/>
      <c r="J556" s="297"/>
      <c r="K556" s="297"/>
      <c r="L556" s="297"/>
      <c r="M556" s="297"/>
      <c r="N556" s="297"/>
      <c r="O556" s="297"/>
      <c r="P556" s="297"/>
      <c r="Q556" s="297"/>
      <c r="R556" s="297"/>
      <c r="S556" s="297"/>
      <c r="T556" s="297"/>
      <c r="U556" s="297"/>
      <c r="V556" s="297"/>
      <c r="W556" s="297"/>
      <c r="X556" s="297"/>
      <c r="Y556" s="297"/>
      <c r="Z556" s="297"/>
    </row>
    <row r="557" spans="1:26" ht="15.75" customHeight="1">
      <c r="A557" s="297"/>
      <c r="B557" s="297"/>
      <c r="C557" s="297"/>
      <c r="D557" s="297"/>
      <c r="E557" s="297"/>
      <c r="F557" s="297"/>
      <c r="G557" s="297"/>
      <c r="H557" s="297"/>
      <c r="I557" s="297"/>
      <c r="J557" s="297"/>
      <c r="K557" s="297"/>
      <c r="L557" s="297"/>
      <c r="M557" s="297"/>
      <c r="N557" s="297"/>
      <c r="O557" s="297"/>
      <c r="P557" s="297"/>
      <c r="Q557" s="297"/>
      <c r="R557" s="297"/>
      <c r="S557" s="297"/>
      <c r="T557" s="297"/>
      <c r="U557" s="297"/>
      <c r="V557" s="297"/>
      <c r="W557" s="297"/>
      <c r="X557" s="297"/>
      <c r="Y557" s="297"/>
      <c r="Z557" s="297"/>
    </row>
    <row r="558" spans="1:26" ht="15.75" customHeight="1">
      <c r="A558" s="297"/>
      <c r="B558" s="297"/>
      <c r="C558" s="297"/>
      <c r="D558" s="297"/>
      <c r="E558" s="297"/>
      <c r="F558" s="297"/>
      <c r="G558" s="297"/>
      <c r="H558" s="297"/>
      <c r="I558" s="297"/>
      <c r="J558" s="297"/>
      <c r="K558" s="297"/>
      <c r="L558" s="297"/>
      <c r="M558" s="297"/>
      <c r="N558" s="297"/>
      <c r="O558" s="297"/>
      <c r="P558" s="297"/>
      <c r="Q558" s="297"/>
      <c r="R558" s="297"/>
      <c r="S558" s="297"/>
      <c r="T558" s="297"/>
      <c r="U558" s="297"/>
      <c r="V558" s="297"/>
      <c r="W558" s="297"/>
      <c r="X558" s="297"/>
      <c r="Y558" s="297"/>
      <c r="Z558" s="297"/>
    </row>
    <row r="559" spans="1:26" ht="15.75" customHeight="1">
      <c r="A559" s="297"/>
      <c r="B559" s="297"/>
      <c r="C559" s="297"/>
      <c r="D559" s="297"/>
      <c r="E559" s="297"/>
      <c r="F559" s="297"/>
      <c r="G559" s="297"/>
      <c r="H559" s="297"/>
      <c r="I559" s="297"/>
      <c r="J559" s="297"/>
      <c r="K559" s="297"/>
      <c r="L559" s="297"/>
      <c r="M559" s="297"/>
      <c r="N559" s="297"/>
      <c r="O559" s="297"/>
      <c r="P559" s="297"/>
      <c r="Q559" s="297"/>
      <c r="R559" s="297"/>
      <c r="S559" s="297"/>
      <c r="T559" s="297"/>
      <c r="U559" s="297"/>
      <c r="V559" s="297"/>
      <c r="W559" s="297"/>
      <c r="X559" s="297"/>
      <c r="Y559" s="297"/>
      <c r="Z559" s="297"/>
    </row>
    <row r="560" spans="1:26" ht="15.75" customHeight="1">
      <c r="A560" s="297"/>
      <c r="B560" s="297"/>
      <c r="C560" s="297"/>
      <c r="D560" s="297"/>
      <c r="E560" s="297"/>
      <c r="F560" s="297"/>
      <c r="G560" s="297"/>
      <c r="H560" s="297"/>
      <c r="I560" s="297"/>
      <c r="J560" s="297"/>
      <c r="K560" s="297"/>
      <c r="L560" s="297"/>
      <c r="M560" s="297"/>
      <c r="N560" s="297"/>
      <c r="O560" s="297"/>
      <c r="P560" s="297"/>
      <c r="Q560" s="297"/>
      <c r="R560" s="297"/>
      <c r="S560" s="297"/>
      <c r="T560" s="297"/>
      <c r="U560" s="297"/>
      <c r="V560" s="297"/>
      <c r="W560" s="297"/>
      <c r="X560" s="297"/>
      <c r="Y560" s="297"/>
      <c r="Z560" s="297"/>
    </row>
    <row r="561" spans="1:26" ht="15.75" customHeight="1">
      <c r="A561" s="297"/>
      <c r="B561" s="297"/>
      <c r="C561" s="297"/>
      <c r="D561" s="297"/>
      <c r="E561" s="297"/>
      <c r="F561" s="297"/>
      <c r="G561" s="297"/>
      <c r="H561" s="297"/>
      <c r="I561" s="297"/>
      <c r="J561" s="297"/>
      <c r="K561" s="297"/>
      <c r="L561" s="297"/>
      <c r="M561" s="297"/>
      <c r="N561" s="297"/>
      <c r="O561" s="297"/>
      <c r="P561" s="297"/>
      <c r="Q561" s="297"/>
      <c r="R561" s="297"/>
      <c r="S561" s="297"/>
      <c r="T561" s="297"/>
      <c r="U561" s="297"/>
      <c r="V561" s="297"/>
      <c r="W561" s="297"/>
      <c r="X561" s="297"/>
      <c r="Y561" s="297"/>
      <c r="Z561" s="297"/>
    </row>
    <row r="562" spans="1:26" ht="15.75" customHeight="1">
      <c r="A562" s="297"/>
      <c r="B562" s="297"/>
      <c r="C562" s="297"/>
      <c r="D562" s="297"/>
      <c r="E562" s="297"/>
      <c r="F562" s="297"/>
      <c r="G562" s="297"/>
      <c r="H562" s="297"/>
      <c r="I562" s="297"/>
      <c r="J562" s="297"/>
      <c r="K562" s="297"/>
      <c r="L562" s="297"/>
      <c r="M562" s="297"/>
      <c r="N562" s="297"/>
      <c r="O562" s="297"/>
      <c r="P562" s="297"/>
      <c r="Q562" s="297"/>
      <c r="R562" s="297"/>
      <c r="S562" s="297"/>
      <c r="T562" s="297"/>
      <c r="U562" s="297"/>
      <c r="V562" s="297"/>
      <c r="W562" s="297"/>
      <c r="X562" s="297"/>
      <c r="Y562" s="297"/>
      <c r="Z562" s="297"/>
    </row>
    <row r="563" spans="1:26" ht="15.75" customHeight="1">
      <c r="A563" s="297"/>
      <c r="B563" s="297"/>
      <c r="C563" s="297"/>
      <c r="D563" s="297"/>
      <c r="E563" s="297"/>
      <c r="F563" s="297"/>
      <c r="G563" s="297"/>
      <c r="H563" s="297"/>
      <c r="I563" s="297"/>
      <c r="J563" s="297"/>
      <c r="K563" s="297"/>
      <c r="L563" s="297"/>
      <c r="M563" s="297"/>
      <c r="N563" s="297"/>
      <c r="O563" s="297"/>
      <c r="P563" s="297"/>
      <c r="Q563" s="297"/>
      <c r="R563" s="297"/>
      <c r="S563" s="297"/>
      <c r="T563" s="297"/>
      <c r="U563" s="297"/>
      <c r="V563" s="297"/>
      <c r="W563" s="297"/>
      <c r="X563" s="297"/>
      <c r="Y563" s="297"/>
      <c r="Z563" s="297"/>
    </row>
    <row r="564" spans="1:26" ht="15.75" customHeight="1">
      <c r="A564" s="297"/>
      <c r="B564" s="297"/>
      <c r="C564" s="297"/>
      <c r="D564" s="297"/>
      <c r="E564" s="297"/>
      <c r="F564" s="297"/>
      <c r="G564" s="297"/>
      <c r="H564" s="297"/>
      <c r="I564" s="297"/>
      <c r="J564" s="297"/>
      <c r="K564" s="297"/>
      <c r="L564" s="297"/>
      <c r="M564" s="297"/>
      <c r="N564" s="297"/>
      <c r="O564" s="297"/>
      <c r="P564" s="297"/>
      <c r="Q564" s="297"/>
      <c r="R564" s="297"/>
      <c r="S564" s="297"/>
      <c r="T564" s="297"/>
      <c r="U564" s="297"/>
      <c r="V564" s="297"/>
      <c r="W564" s="297"/>
      <c r="X564" s="297"/>
      <c r="Y564" s="297"/>
      <c r="Z564" s="297"/>
    </row>
    <row r="565" spans="1:26" ht="15.75" customHeight="1">
      <c r="A565" s="297"/>
      <c r="B565" s="297"/>
      <c r="C565" s="297"/>
      <c r="D565" s="297"/>
      <c r="E565" s="297"/>
      <c r="F565" s="297"/>
      <c r="G565" s="297"/>
      <c r="H565" s="297"/>
      <c r="I565" s="297"/>
      <c r="J565" s="297"/>
      <c r="K565" s="297"/>
      <c r="L565" s="297"/>
      <c r="M565" s="297"/>
      <c r="N565" s="297"/>
      <c r="O565" s="297"/>
      <c r="P565" s="297"/>
      <c r="Q565" s="297"/>
      <c r="R565" s="297"/>
      <c r="S565" s="297"/>
      <c r="T565" s="297"/>
      <c r="U565" s="297"/>
      <c r="V565" s="297"/>
      <c r="W565" s="297"/>
      <c r="X565" s="297"/>
      <c r="Y565" s="297"/>
      <c r="Z565" s="297"/>
    </row>
    <row r="566" spans="1:26" ht="15.75" customHeight="1">
      <c r="A566" s="297"/>
      <c r="B566" s="297"/>
      <c r="C566" s="297"/>
      <c r="D566" s="297"/>
      <c r="E566" s="297"/>
      <c r="F566" s="297"/>
      <c r="G566" s="297"/>
      <c r="H566" s="297"/>
      <c r="I566" s="297"/>
      <c r="J566" s="297"/>
      <c r="K566" s="297"/>
      <c r="L566" s="297"/>
      <c r="M566" s="297"/>
      <c r="N566" s="297"/>
      <c r="O566" s="297"/>
      <c r="P566" s="297"/>
      <c r="Q566" s="297"/>
      <c r="R566" s="297"/>
      <c r="S566" s="297"/>
      <c r="T566" s="297"/>
      <c r="U566" s="297"/>
      <c r="V566" s="297"/>
      <c r="W566" s="297"/>
      <c r="X566" s="297"/>
      <c r="Y566" s="297"/>
      <c r="Z566" s="297"/>
    </row>
    <row r="567" spans="1:26" ht="15.75" customHeight="1">
      <c r="A567" s="297"/>
      <c r="B567" s="297"/>
      <c r="C567" s="297"/>
      <c r="D567" s="297"/>
      <c r="E567" s="297"/>
      <c r="F567" s="297"/>
      <c r="G567" s="297"/>
      <c r="H567" s="297"/>
      <c r="I567" s="297"/>
      <c r="J567" s="297"/>
      <c r="K567" s="297"/>
      <c r="L567" s="297"/>
      <c r="M567" s="297"/>
      <c r="N567" s="297"/>
      <c r="O567" s="297"/>
      <c r="P567" s="297"/>
      <c r="Q567" s="297"/>
      <c r="R567" s="297"/>
      <c r="S567" s="297"/>
      <c r="T567" s="297"/>
      <c r="U567" s="297"/>
      <c r="V567" s="297"/>
      <c r="W567" s="297"/>
      <c r="X567" s="297"/>
      <c r="Y567" s="297"/>
      <c r="Z567" s="297"/>
    </row>
    <row r="568" spans="1:26" ht="15.75" customHeight="1">
      <c r="A568" s="297"/>
      <c r="B568" s="297"/>
      <c r="C568" s="297"/>
      <c r="D568" s="297"/>
      <c r="E568" s="297"/>
      <c r="F568" s="297"/>
      <c r="G568" s="297"/>
      <c r="H568" s="297"/>
      <c r="I568" s="297"/>
      <c r="J568" s="297"/>
      <c r="K568" s="297"/>
      <c r="L568" s="297"/>
      <c r="M568" s="297"/>
      <c r="N568" s="297"/>
      <c r="O568" s="297"/>
      <c r="P568" s="297"/>
      <c r="Q568" s="297"/>
      <c r="R568" s="297"/>
      <c r="S568" s="297"/>
      <c r="T568" s="297"/>
      <c r="U568" s="297"/>
      <c r="V568" s="297"/>
      <c r="W568" s="297"/>
      <c r="X568" s="297"/>
      <c r="Y568" s="297"/>
      <c r="Z568" s="297"/>
    </row>
    <row r="569" spans="1:26" ht="15.75" customHeight="1">
      <c r="A569" s="297"/>
      <c r="B569" s="297"/>
      <c r="C569" s="297"/>
      <c r="D569" s="297"/>
      <c r="E569" s="297"/>
      <c r="F569" s="297"/>
      <c r="G569" s="297"/>
      <c r="H569" s="297"/>
      <c r="I569" s="297"/>
      <c r="J569" s="297"/>
      <c r="K569" s="297"/>
      <c r="L569" s="297"/>
      <c r="M569" s="297"/>
      <c r="N569" s="297"/>
      <c r="O569" s="297"/>
      <c r="P569" s="297"/>
      <c r="Q569" s="297"/>
      <c r="R569" s="297"/>
      <c r="S569" s="297"/>
      <c r="T569" s="297"/>
      <c r="U569" s="297"/>
      <c r="V569" s="297"/>
      <c r="W569" s="297"/>
      <c r="X569" s="297"/>
      <c r="Y569" s="297"/>
      <c r="Z569" s="297"/>
    </row>
    <row r="570" spans="1:26" ht="15.75" customHeight="1">
      <c r="A570" s="297"/>
      <c r="B570" s="297"/>
      <c r="C570" s="297"/>
      <c r="D570" s="297"/>
      <c r="E570" s="297"/>
      <c r="F570" s="297"/>
      <c r="G570" s="297"/>
      <c r="H570" s="297"/>
      <c r="I570" s="297"/>
      <c r="J570" s="297"/>
      <c r="K570" s="297"/>
      <c r="L570" s="297"/>
      <c r="M570" s="297"/>
      <c r="N570" s="297"/>
      <c r="O570" s="297"/>
      <c r="P570" s="297"/>
      <c r="Q570" s="297"/>
      <c r="R570" s="297"/>
      <c r="S570" s="297"/>
      <c r="T570" s="297"/>
      <c r="U570" s="297"/>
      <c r="V570" s="297"/>
      <c r="W570" s="297"/>
      <c r="X570" s="297"/>
      <c r="Y570" s="297"/>
      <c r="Z570" s="297"/>
    </row>
    <row r="571" spans="1:26" ht="15.75" customHeight="1">
      <c r="A571" s="297"/>
      <c r="B571" s="297"/>
      <c r="C571" s="297"/>
      <c r="D571" s="297"/>
      <c r="E571" s="297"/>
      <c r="F571" s="297"/>
      <c r="G571" s="297"/>
      <c r="H571" s="297"/>
      <c r="I571" s="297"/>
      <c r="J571" s="297"/>
      <c r="K571" s="297"/>
      <c r="L571" s="297"/>
      <c r="M571" s="297"/>
      <c r="N571" s="297"/>
      <c r="O571" s="297"/>
      <c r="P571" s="297"/>
      <c r="Q571" s="297"/>
      <c r="R571" s="297"/>
      <c r="S571" s="297"/>
      <c r="T571" s="297"/>
      <c r="U571" s="297"/>
      <c r="V571" s="297"/>
      <c r="W571" s="297"/>
      <c r="X571" s="297"/>
      <c r="Y571" s="297"/>
      <c r="Z571" s="297"/>
    </row>
    <row r="572" spans="1:26" ht="15.75" customHeight="1">
      <c r="A572" s="297"/>
      <c r="B572" s="297"/>
      <c r="C572" s="297"/>
      <c r="D572" s="297"/>
      <c r="E572" s="297"/>
      <c r="F572" s="297"/>
      <c r="G572" s="297"/>
      <c r="H572" s="297"/>
      <c r="I572" s="297"/>
      <c r="J572" s="297"/>
      <c r="K572" s="297"/>
      <c r="L572" s="297"/>
      <c r="M572" s="297"/>
      <c r="N572" s="297"/>
      <c r="O572" s="297"/>
      <c r="P572" s="297"/>
      <c r="Q572" s="297"/>
      <c r="R572" s="297"/>
      <c r="S572" s="297"/>
      <c r="T572" s="297"/>
      <c r="U572" s="297"/>
      <c r="V572" s="297"/>
      <c r="W572" s="297"/>
      <c r="X572" s="297"/>
      <c r="Y572" s="297"/>
      <c r="Z572" s="297"/>
    </row>
    <row r="573" spans="1:26" ht="15.75" customHeight="1">
      <c r="A573" s="297"/>
      <c r="B573" s="297"/>
      <c r="C573" s="297"/>
      <c r="D573" s="297"/>
      <c r="E573" s="297"/>
      <c r="F573" s="297"/>
      <c r="G573" s="297"/>
      <c r="H573" s="297"/>
      <c r="I573" s="297"/>
      <c r="J573" s="297"/>
      <c r="K573" s="297"/>
      <c r="L573" s="297"/>
      <c r="M573" s="297"/>
      <c r="N573" s="297"/>
      <c r="O573" s="297"/>
      <c r="P573" s="297"/>
      <c r="Q573" s="297"/>
      <c r="R573" s="297"/>
      <c r="S573" s="297"/>
      <c r="T573" s="297"/>
      <c r="U573" s="297"/>
      <c r="V573" s="297"/>
      <c r="W573" s="297"/>
      <c r="X573" s="297"/>
      <c r="Y573" s="297"/>
      <c r="Z573" s="297"/>
    </row>
    <row r="574" spans="1:26" ht="15.75" customHeight="1">
      <c r="A574" s="297"/>
      <c r="B574" s="297"/>
      <c r="C574" s="297"/>
      <c r="D574" s="297"/>
      <c r="E574" s="297"/>
      <c r="F574" s="297"/>
      <c r="G574" s="297"/>
      <c r="H574" s="297"/>
      <c r="I574" s="297"/>
      <c r="J574" s="297"/>
      <c r="K574" s="297"/>
      <c r="L574" s="297"/>
      <c r="M574" s="297"/>
      <c r="N574" s="297"/>
      <c r="O574" s="297"/>
      <c r="P574" s="297"/>
      <c r="Q574" s="297"/>
      <c r="R574" s="297"/>
      <c r="S574" s="297"/>
      <c r="T574" s="297"/>
      <c r="U574" s="297"/>
      <c r="V574" s="297"/>
      <c r="W574" s="297"/>
      <c r="X574" s="297"/>
      <c r="Y574" s="297"/>
      <c r="Z574" s="297"/>
    </row>
    <row r="575" spans="1:26" ht="15.75" customHeight="1">
      <c r="A575" s="297"/>
      <c r="B575" s="297"/>
      <c r="C575" s="297"/>
      <c r="D575" s="297"/>
      <c r="E575" s="297"/>
      <c r="F575" s="297"/>
      <c r="G575" s="297"/>
      <c r="H575" s="297"/>
      <c r="I575" s="297"/>
      <c r="J575" s="297"/>
      <c r="K575" s="297"/>
      <c r="L575" s="297"/>
      <c r="M575" s="297"/>
      <c r="N575" s="297"/>
      <c r="O575" s="297"/>
      <c r="P575" s="297"/>
      <c r="Q575" s="297"/>
      <c r="R575" s="297"/>
      <c r="S575" s="297"/>
      <c r="T575" s="297"/>
      <c r="U575" s="297"/>
      <c r="V575" s="297"/>
      <c r="W575" s="297"/>
      <c r="X575" s="297"/>
      <c r="Y575" s="297"/>
      <c r="Z575" s="297"/>
    </row>
    <row r="576" spans="1:26" ht="15.75" customHeight="1">
      <c r="A576" s="297"/>
      <c r="B576" s="297"/>
      <c r="C576" s="297"/>
      <c r="D576" s="297"/>
      <c r="E576" s="297"/>
      <c r="F576" s="297"/>
      <c r="G576" s="297"/>
      <c r="H576" s="297"/>
      <c r="I576" s="297"/>
      <c r="J576" s="297"/>
      <c r="K576" s="297"/>
      <c r="L576" s="297"/>
      <c r="M576" s="297"/>
      <c r="N576" s="297"/>
      <c r="O576" s="297"/>
      <c r="P576" s="297"/>
      <c r="Q576" s="297"/>
      <c r="R576" s="297"/>
      <c r="S576" s="297"/>
      <c r="T576" s="297"/>
      <c r="U576" s="297"/>
      <c r="V576" s="297"/>
      <c r="W576" s="297"/>
      <c r="X576" s="297"/>
      <c r="Y576" s="297"/>
      <c r="Z576" s="297"/>
    </row>
    <row r="577" spans="1:26" ht="15.75" customHeight="1">
      <c r="A577" s="297"/>
      <c r="B577" s="297"/>
      <c r="C577" s="297"/>
      <c r="D577" s="297"/>
      <c r="E577" s="297"/>
      <c r="F577" s="297"/>
      <c r="G577" s="297"/>
      <c r="H577" s="297"/>
      <c r="I577" s="297"/>
      <c r="J577" s="297"/>
      <c r="K577" s="297"/>
      <c r="L577" s="297"/>
      <c r="M577" s="297"/>
      <c r="N577" s="297"/>
      <c r="O577" s="297"/>
      <c r="P577" s="297"/>
      <c r="Q577" s="297"/>
      <c r="R577" s="297"/>
      <c r="S577" s="297"/>
      <c r="T577" s="297"/>
      <c r="U577" s="297"/>
      <c r="V577" s="297"/>
      <c r="W577" s="297"/>
      <c r="X577" s="297"/>
      <c r="Y577" s="297"/>
      <c r="Z577" s="297"/>
    </row>
    <row r="578" spans="1:26" ht="15.75" customHeight="1">
      <c r="A578" s="297"/>
      <c r="B578" s="297"/>
      <c r="C578" s="297"/>
      <c r="D578" s="297"/>
      <c r="E578" s="297"/>
      <c r="F578" s="297"/>
      <c r="G578" s="297"/>
      <c r="H578" s="297"/>
      <c r="I578" s="297"/>
      <c r="J578" s="297"/>
      <c r="K578" s="297"/>
      <c r="L578" s="297"/>
      <c r="M578" s="297"/>
      <c r="N578" s="297"/>
      <c r="O578" s="297"/>
      <c r="P578" s="297"/>
      <c r="Q578" s="297"/>
      <c r="R578" s="297"/>
      <c r="S578" s="297"/>
      <c r="T578" s="297"/>
      <c r="U578" s="297"/>
      <c r="V578" s="297"/>
      <c r="W578" s="297"/>
      <c r="X578" s="297"/>
      <c r="Y578" s="297"/>
      <c r="Z578" s="297"/>
    </row>
    <row r="579" spans="1:26" ht="15.75" customHeight="1">
      <c r="A579" s="297"/>
      <c r="B579" s="297"/>
      <c r="C579" s="297"/>
      <c r="D579" s="297"/>
      <c r="E579" s="297"/>
      <c r="F579" s="297"/>
      <c r="G579" s="297"/>
      <c r="H579" s="297"/>
      <c r="I579" s="297"/>
      <c r="J579" s="297"/>
      <c r="K579" s="297"/>
      <c r="L579" s="297"/>
      <c r="M579" s="297"/>
      <c r="N579" s="297"/>
      <c r="O579" s="297"/>
      <c r="P579" s="297"/>
      <c r="Q579" s="297"/>
      <c r="R579" s="297"/>
      <c r="S579" s="297"/>
      <c r="T579" s="297"/>
      <c r="U579" s="297"/>
      <c r="V579" s="297"/>
      <c r="W579" s="297"/>
      <c r="X579" s="297"/>
      <c r="Y579" s="297"/>
      <c r="Z579" s="297"/>
    </row>
    <row r="580" spans="1:26" ht="15.75" customHeight="1">
      <c r="A580" s="297"/>
      <c r="B580" s="297"/>
      <c r="C580" s="297"/>
      <c r="D580" s="297"/>
      <c r="E580" s="297"/>
      <c r="F580" s="297"/>
      <c r="G580" s="297"/>
      <c r="H580" s="297"/>
      <c r="I580" s="297"/>
      <c r="J580" s="297"/>
      <c r="K580" s="297"/>
      <c r="L580" s="297"/>
      <c r="M580" s="297"/>
      <c r="N580" s="297"/>
      <c r="O580" s="297"/>
      <c r="P580" s="297"/>
      <c r="Q580" s="297"/>
      <c r="R580" s="297"/>
      <c r="S580" s="297"/>
      <c r="T580" s="297"/>
      <c r="U580" s="297"/>
      <c r="V580" s="297"/>
      <c r="W580" s="297"/>
      <c r="X580" s="297"/>
      <c r="Y580" s="297"/>
      <c r="Z580" s="297"/>
    </row>
    <row r="581" spans="1:26" ht="15.75" customHeight="1">
      <c r="A581" s="297"/>
      <c r="B581" s="297"/>
      <c r="C581" s="297"/>
      <c r="D581" s="297"/>
      <c r="E581" s="297"/>
      <c r="F581" s="297"/>
      <c r="G581" s="297"/>
      <c r="H581" s="297"/>
      <c r="I581" s="297"/>
      <c r="J581" s="297"/>
      <c r="K581" s="297"/>
      <c r="L581" s="297"/>
      <c r="M581" s="297"/>
      <c r="N581" s="297"/>
      <c r="O581" s="297"/>
      <c r="P581" s="297"/>
      <c r="Q581" s="297"/>
      <c r="R581" s="297"/>
      <c r="S581" s="297"/>
      <c r="T581" s="297"/>
      <c r="U581" s="297"/>
      <c r="V581" s="297"/>
      <c r="W581" s="297"/>
      <c r="X581" s="297"/>
      <c r="Y581" s="297"/>
      <c r="Z581" s="297"/>
    </row>
    <row r="582" spans="1:26" ht="15.75" customHeight="1">
      <c r="A582" s="297"/>
      <c r="B582" s="297"/>
      <c r="C582" s="297"/>
      <c r="D582" s="297"/>
      <c r="E582" s="297"/>
      <c r="F582" s="297"/>
      <c r="G582" s="297"/>
      <c r="H582" s="297"/>
      <c r="I582" s="297"/>
      <c r="J582" s="297"/>
      <c r="K582" s="297"/>
      <c r="L582" s="297"/>
      <c r="M582" s="297"/>
      <c r="N582" s="297"/>
      <c r="O582" s="297"/>
      <c r="P582" s="297"/>
      <c r="Q582" s="297"/>
      <c r="R582" s="297"/>
      <c r="S582" s="297"/>
      <c r="T582" s="297"/>
      <c r="U582" s="297"/>
      <c r="V582" s="297"/>
      <c r="W582" s="297"/>
      <c r="X582" s="297"/>
      <c r="Y582" s="297"/>
      <c r="Z582" s="297"/>
    </row>
    <row r="583" spans="1:26" ht="15.75" customHeight="1">
      <c r="A583" s="297"/>
      <c r="B583" s="297"/>
      <c r="C583" s="297"/>
      <c r="D583" s="297"/>
      <c r="E583" s="297"/>
      <c r="F583" s="297"/>
      <c r="G583" s="297"/>
      <c r="H583" s="297"/>
      <c r="I583" s="297"/>
      <c r="J583" s="297"/>
      <c r="K583" s="297"/>
      <c r="L583" s="297"/>
      <c r="M583" s="297"/>
      <c r="N583" s="297"/>
      <c r="O583" s="297"/>
      <c r="P583" s="297"/>
      <c r="Q583" s="297"/>
      <c r="R583" s="297"/>
      <c r="S583" s="297"/>
      <c r="T583" s="297"/>
      <c r="U583" s="297"/>
      <c r="V583" s="297"/>
      <c r="W583" s="297"/>
      <c r="X583" s="297"/>
      <c r="Y583" s="297"/>
      <c r="Z583" s="297"/>
    </row>
    <row r="584" spans="1:26" ht="15.75" customHeight="1">
      <c r="A584" s="297"/>
      <c r="B584" s="297"/>
      <c r="C584" s="297"/>
      <c r="D584" s="297"/>
      <c r="E584" s="297"/>
      <c r="F584" s="297"/>
      <c r="G584" s="297"/>
      <c r="H584" s="297"/>
      <c r="I584" s="297"/>
      <c r="J584" s="297"/>
      <c r="K584" s="297"/>
      <c r="L584" s="297"/>
      <c r="M584" s="297"/>
      <c r="N584" s="297"/>
      <c r="O584" s="297"/>
      <c r="P584" s="297"/>
      <c r="Q584" s="297"/>
      <c r="R584" s="297"/>
      <c r="S584" s="297"/>
      <c r="T584" s="297"/>
      <c r="U584" s="297"/>
      <c r="V584" s="297"/>
      <c r="W584" s="297"/>
      <c r="X584" s="297"/>
      <c r="Y584" s="297"/>
      <c r="Z584" s="297"/>
    </row>
    <row r="585" spans="1:26" ht="15.75" customHeight="1">
      <c r="A585" s="297"/>
      <c r="B585" s="297"/>
      <c r="C585" s="297"/>
      <c r="D585" s="297"/>
      <c r="E585" s="297"/>
      <c r="F585" s="297"/>
      <c r="G585" s="297"/>
      <c r="H585" s="297"/>
      <c r="I585" s="297"/>
      <c r="J585" s="297"/>
      <c r="K585" s="297"/>
      <c r="L585" s="297"/>
      <c r="M585" s="297"/>
      <c r="N585" s="297"/>
      <c r="O585" s="297"/>
      <c r="P585" s="297"/>
      <c r="Q585" s="297"/>
      <c r="R585" s="297"/>
      <c r="S585" s="297"/>
      <c r="T585" s="297"/>
      <c r="U585" s="297"/>
      <c r="V585" s="297"/>
      <c r="W585" s="297"/>
      <c r="X585" s="297"/>
      <c r="Y585" s="297"/>
      <c r="Z585" s="297"/>
    </row>
    <row r="586" spans="1:26" ht="15.75" customHeight="1">
      <c r="A586" s="297"/>
      <c r="B586" s="297"/>
      <c r="C586" s="297"/>
      <c r="D586" s="297"/>
      <c r="E586" s="297"/>
      <c r="F586" s="297"/>
      <c r="G586" s="297"/>
      <c r="H586" s="297"/>
      <c r="I586" s="297"/>
      <c r="J586" s="297"/>
      <c r="K586" s="297"/>
      <c r="L586" s="297"/>
      <c r="M586" s="297"/>
      <c r="N586" s="297"/>
      <c r="O586" s="297"/>
      <c r="P586" s="297"/>
      <c r="Q586" s="297"/>
      <c r="R586" s="297"/>
      <c r="S586" s="297"/>
      <c r="T586" s="297"/>
      <c r="U586" s="297"/>
      <c r="V586" s="297"/>
      <c r="W586" s="297"/>
      <c r="X586" s="297"/>
      <c r="Y586" s="297"/>
      <c r="Z586" s="297"/>
    </row>
    <row r="587" spans="1:26" ht="15.75" customHeight="1">
      <c r="A587" s="297"/>
      <c r="B587" s="297"/>
      <c r="C587" s="297"/>
      <c r="D587" s="297"/>
      <c r="E587" s="297"/>
      <c r="F587" s="297"/>
      <c r="G587" s="297"/>
      <c r="H587" s="297"/>
      <c r="I587" s="297"/>
      <c r="J587" s="297"/>
      <c r="K587" s="297"/>
      <c r="L587" s="297"/>
      <c r="M587" s="297"/>
      <c r="N587" s="297"/>
      <c r="O587" s="297"/>
      <c r="P587" s="297"/>
      <c r="Q587" s="297"/>
      <c r="R587" s="297"/>
      <c r="S587" s="297"/>
      <c r="T587" s="297"/>
      <c r="U587" s="297"/>
      <c r="V587" s="297"/>
      <c r="W587" s="297"/>
      <c r="X587" s="297"/>
      <c r="Y587" s="297"/>
      <c r="Z587" s="297"/>
    </row>
    <row r="588" spans="1:26" ht="15.75" customHeight="1">
      <c r="A588" s="297"/>
      <c r="B588" s="297"/>
      <c r="C588" s="297"/>
      <c r="D588" s="297"/>
      <c r="E588" s="297"/>
      <c r="F588" s="297"/>
      <c r="G588" s="297"/>
      <c r="H588" s="297"/>
      <c r="I588" s="297"/>
      <c r="J588" s="297"/>
      <c r="K588" s="297"/>
      <c r="L588" s="297"/>
      <c r="M588" s="297"/>
      <c r="N588" s="297"/>
      <c r="O588" s="297"/>
      <c r="P588" s="297"/>
      <c r="Q588" s="297"/>
      <c r="R588" s="297"/>
      <c r="S588" s="297"/>
      <c r="T588" s="297"/>
      <c r="U588" s="297"/>
      <c r="V588" s="297"/>
      <c r="W588" s="297"/>
      <c r="X588" s="297"/>
      <c r="Y588" s="297"/>
      <c r="Z588" s="297"/>
    </row>
    <row r="589" spans="1:26" ht="15.75" customHeight="1">
      <c r="A589" s="297"/>
      <c r="B589" s="297"/>
      <c r="C589" s="297"/>
      <c r="D589" s="297"/>
      <c r="E589" s="297"/>
      <c r="F589" s="297"/>
      <c r="G589" s="297"/>
      <c r="H589" s="297"/>
      <c r="I589" s="297"/>
      <c r="J589" s="297"/>
      <c r="K589" s="297"/>
      <c r="L589" s="297"/>
      <c r="M589" s="297"/>
      <c r="N589" s="297"/>
      <c r="O589" s="297"/>
      <c r="P589" s="297"/>
      <c r="Q589" s="297"/>
      <c r="R589" s="297"/>
      <c r="S589" s="297"/>
      <c r="T589" s="297"/>
      <c r="U589" s="297"/>
      <c r="V589" s="297"/>
      <c r="W589" s="297"/>
      <c r="X589" s="297"/>
      <c r="Y589" s="297"/>
      <c r="Z589" s="297"/>
    </row>
    <row r="590" spans="1:26" ht="15.75" customHeight="1">
      <c r="A590" s="297"/>
      <c r="B590" s="297"/>
      <c r="C590" s="297"/>
      <c r="D590" s="297"/>
      <c r="E590" s="297"/>
      <c r="F590" s="297"/>
      <c r="G590" s="297"/>
      <c r="H590" s="297"/>
      <c r="I590" s="297"/>
      <c r="J590" s="297"/>
      <c r="K590" s="297"/>
      <c r="L590" s="297"/>
      <c r="M590" s="297"/>
      <c r="N590" s="297"/>
      <c r="O590" s="297"/>
      <c r="P590" s="297"/>
      <c r="Q590" s="297"/>
      <c r="R590" s="297"/>
      <c r="S590" s="297"/>
      <c r="T590" s="297"/>
      <c r="U590" s="297"/>
      <c r="V590" s="297"/>
      <c r="W590" s="297"/>
      <c r="X590" s="297"/>
      <c r="Y590" s="297"/>
      <c r="Z590" s="297"/>
    </row>
    <row r="591" spans="1:26" ht="15.75" customHeight="1">
      <c r="A591" s="297"/>
      <c r="B591" s="297"/>
      <c r="C591" s="297"/>
      <c r="D591" s="297"/>
      <c r="E591" s="297"/>
      <c r="F591" s="297"/>
      <c r="G591" s="297"/>
      <c r="H591" s="297"/>
      <c r="I591" s="297"/>
      <c r="J591" s="297"/>
      <c r="K591" s="297"/>
      <c r="L591" s="297"/>
      <c r="M591" s="297"/>
      <c r="N591" s="297"/>
      <c r="O591" s="297"/>
      <c r="P591" s="297"/>
      <c r="Q591" s="297"/>
      <c r="R591" s="297"/>
      <c r="S591" s="297"/>
      <c r="T591" s="297"/>
      <c r="U591" s="297"/>
      <c r="V591" s="297"/>
      <c r="W591" s="297"/>
      <c r="X591" s="297"/>
      <c r="Y591" s="297"/>
      <c r="Z591" s="297"/>
    </row>
    <row r="592" spans="1:26" ht="15.75" customHeight="1">
      <c r="A592" s="297"/>
      <c r="B592" s="297"/>
      <c r="C592" s="297"/>
      <c r="D592" s="297"/>
      <c r="E592" s="297"/>
      <c r="F592" s="297"/>
      <c r="G592" s="297"/>
      <c r="H592" s="297"/>
      <c r="I592" s="297"/>
      <c r="J592" s="297"/>
      <c r="K592" s="297"/>
      <c r="L592" s="297"/>
      <c r="M592" s="297"/>
      <c r="N592" s="297"/>
      <c r="O592" s="297"/>
      <c r="P592" s="297"/>
      <c r="Q592" s="297"/>
      <c r="R592" s="297"/>
      <c r="S592" s="297"/>
      <c r="T592" s="297"/>
      <c r="U592" s="297"/>
      <c r="V592" s="297"/>
      <c r="W592" s="297"/>
      <c r="X592" s="297"/>
      <c r="Y592" s="297"/>
      <c r="Z592" s="297"/>
    </row>
    <row r="593" spans="1:26" ht="15.75" customHeight="1">
      <c r="A593" s="297"/>
      <c r="B593" s="297"/>
      <c r="C593" s="297"/>
      <c r="D593" s="297"/>
      <c r="E593" s="297"/>
      <c r="F593" s="297"/>
      <c r="G593" s="297"/>
      <c r="H593" s="297"/>
      <c r="I593" s="297"/>
      <c r="J593" s="297"/>
      <c r="K593" s="297"/>
      <c r="L593" s="297"/>
      <c r="M593" s="297"/>
      <c r="N593" s="297"/>
      <c r="O593" s="297"/>
      <c r="P593" s="297"/>
      <c r="Q593" s="297"/>
      <c r="R593" s="297"/>
      <c r="S593" s="297"/>
      <c r="T593" s="297"/>
      <c r="U593" s="297"/>
      <c r="V593" s="297"/>
      <c r="W593" s="297"/>
      <c r="X593" s="297"/>
      <c r="Y593" s="297"/>
      <c r="Z593" s="297"/>
    </row>
    <row r="594" spans="1:26" ht="15.75" customHeight="1">
      <c r="A594" s="297"/>
      <c r="B594" s="297"/>
      <c r="C594" s="297"/>
      <c r="D594" s="297"/>
      <c r="E594" s="297"/>
      <c r="F594" s="297"/>
      <c r="G594" s="297"/>
      <c r="H594" s="297"/>
      <c r="I594" s="297"/>
      <c r="J594" s="297"/>
      <c r="K594" s="297"/>
      <c r="L594" s="297"/>
      <c r="M594" s="297"/>
      <c r="N594" s="297"/>
      <c r="O594" s="297"/>
      <c r="P594" s="297"/>
      <c r="Q594" s="297"/>
      <c r="R594" s="297"/>
      <c r="S594" s="297"/>
      <c r="T594" s="297"/>
      <c r="U594" s="297"/>
      <c r="V594" s="297"/>
      <c r="W594" s="297"/>
      <c r="X594" s="297"/>
      <c r="Y594" s="297"/>
      <c r="Z594" s="297"/>
    </row>
    <row r="595" spans="1:26" ht="15.75" customHeight="1">
      <c r="A595" s="297"/>
      <c r="B595" s="297"/>
      <c r="C595" s="297"/>
      <c r="D595" s="297"/>
      <c r="E595" s="297"/>
      <c r="F595" s="297"/>
      <c r="G595" s="297"/>
      <c r="H595" s="297"/>
      <c r="I595" s="297"/>
      <c r="J595" s="297"/>
      <c r="K595" s="297"/>
      <c r="L595" s="297"/>
      <c r="M595" s="297"/>
      <c r="N595" s="297"/>
      <c r="O595" s="297"/>
      <c r="P595" s="297"/>
      <c r="Q595" s="297"/>
      <c r="R595" s="297"/>
      <c r="S595" s="297"/>
      <c r="T595" s="297"/>
      <c r="U595" s="297"/>
      <c r="V595" s="297"/>
      <c r="W595" s="297"/>
      <c r="X595" s="297"/>
      <c r="Y595" s="297"/>
      <c r="Z595" s="297"/>
    </row>
    <row r="596" spans="1:26" ht="15.75" customHeight="1">
      <c r="A596" s="297"/>
      <c r="B596" s="297"/>
      <c r="C596" s="297"/>
      <c r="D596" s="297"/>
      <c r="E596" s="297"/>
      <c r="F596" s="297"/>
      <c r="G596" s="297"/>
      <c r="H596" s="297"/>
      <c r="I596" s="297"/>
      <c r="J596" s="297"/>
      <c r="K596" s="297"/>
      <c r="L596" s="297"/>
      <c r="M596" s="297"/>
      <c r="N596" s="297"/>
      <c r="O596" s="297"/>
      <c r="P596" s="297"/>
      <c r="Q596" s="297"/>
      <c r="R596" s="297"/>
      <c r="S596" s="297"/>
      <c r="T596" s="297"/>
      <c r="U596" s="297"/>
      <c r="V596" s="297"/>
      <c r="W596" s="297"/>
      <c r="X596" s="297"/>
      <c r="Y596" s="297"/>
      <c r="Z596" s="297"/>
    </row>
    <row r="597" spans="1:26" ht="15.75" customHeight="1">
      <c r="A597" s="297"/>
      <c r="B597" s="297"/>
      <c r="C597" s="297"/>
      <c r="D597" s="297"/>
      <c r="E597" s="297"/>
      <c r="F597" s="297"/>
      <c r="G597" s="297"/>
      <c r="H597" s="297"/>
      <c r="I597" s="297"/>
      <c r="J597" s="297"/>
      <c r="K597" s="297"/>
      <c r="L597" s="297"/>
      <c r="M597" s="297"/>
      <c r="N597" s="297"/>
      <c r="O597" s="297"/>
      <c r="P597" s="297"/>
      <c r="Q597" s="297"/>
      <c r="R597" s="297"/>
      <c r="S597" s="297"/>
      <c r="T597" s="297"/>
      <c r="U597" s="297"/>
      <c r="V597" s="297"/>
      <c r="W597" s="297"/>
      <c r="X597" s="297"/>
      <c r="Y597" s="297"/>
      <c r="Z597" s="297"/>
    </row>
    <row r="598" spans="1:26" ht="15.75" customHeight="1">
      <c r="A598" s="297"/>
      <c r="B598" s="297"/>
      <c r="C598" s="297"/>
      <c r="D598" s="297"/>
      <c r="E598" s="297"/>
      <c r="F598" s="297"/>
      <c r="G598" s="297"/>
      <c r="H598" s="297"/>
      <c r="I598" s="297"/>
      <c r="J598" s="297"/>
      <c r="K598" s="297"/>
      <c r="L598" s="297"/>
      <c r="M598" s="297"/>
      <c r="N598" s="297"/>
      <c r="O598" s="297"/>
      <c r="P598" s="297"/>
      <c r="Q598" s="297"/>
      <c r="R598" s="297"/>
      <c r="S598" s="297"/>
      <c r="T598" s="297"/>
      <c r="U598" s="297"/>
      <c r="V598" s="297"/>
      <c r="W598" s="297"/>
      <c r="X598" s="297"/>
      <c r="Y598" s="297"/>
      <c r="Z598" s="297"/>
    </row>
    <row r="599" spans="1:26" ht="15.75" customHeight="1">
      <c r="A599" s="297"/>
      <c r="B599" s="297"/>
      <c r="C599" s="297"/>
      <c r="D599" s="297"/>
      <c r="E599" s="297"/>
      <c r="F599" s="297"/>
      <c r="G599" s="297"/>
      <c r="H599" s="297"/>
      <c r="I599" s="297"/>
      <c r="J599" s="297"/>
      <c r="K599" s="297"/>
      <c r="L599" s="297"/>
      <c r="M599" s="297"/>
      <c r="N599" s="297"/>
      <c r="O599" s="297"/>
      <c r="P599" s="297"/>
      <c r="Q599" s="297"/>
      <c r="R599" s="297"/>
      <c r="S599" s="297"/>
      <c r="T599" s="297"/>
      <c r="U599" s="297"/>
      <c r="V599" s="297"/>
      <c r="W599" s="297"/>
      <c r="X599" s="297"/>
      <c r="Y599" s="297"/>
      <c r="Z599" s="297"/>
    </row>
    <row r="600" spans="1:26" ht="15.75" customHeight="1">
      <c r="A600" s="297"/>
      <c r="B600" s="297"/>
      <c r="C600" s="297"/>
      <c r="D600" s="297"/>
      <c r="E600" s="297"/>
      <c r="F600" s="297"/>
      <c r="G600" s="297"/>
      <c r="H600" s="297"/>
      <c r="I600" s="297"/>
      <c r="J600" s="297"/>
      <c r="K600" s="297"/>
      <c r="L600" s="297"/>
      <c r="M600" s="297"/>
      <c r="N600" s="297"/>
      <c r="O600" s="297"/>
      <c r="P600" s="297"/>
      <c r="Q600" s="297"/>
      <c r="R600" s="297"/>
      <c r="S600" s="297"/>
      <c r="T600" s="297"/>
      <c r="U600" s="297"/>
      <c r="V600" s="297"/>
      <c r="W600" s="297"/>
      <c r="X600" s="297"/>
      <c r="Y600" s="297"/>
      <c r="Z600" s="297"/>
    </row>
    <row r="601" spans="1:26" ht="15.75" customHeight="1">
      <c r="A601" s="297"/>
      <c r="B601" s="297"/>
      <c r="C601" s="297"/>
      <c r="D601" s="297"/>
      <c r="E601" s="297"/>
      <c r="F601" s="297"/>
      <c r="G601" s="297"/>
      <c r="H601" s="297"/>
      <c r="I601" s="297"/>
      <c r="J601" s="297"/>
      <c r="K601" s="297"/>
      <c r="L601" s="297"/>
      <c r="M601" s="297"/>
      <c r="N601" s="297"/>
      <c r="O601" s="297"/>
      <c r="P601" s="297"/>
      <c r="Q601" s="297"/>
      <c r="R601" s="297"/>
      <c r="S601" s="297"/>
      <c r="T601" s="297"/>
      <c r="U601" s="297"/>
      <c r="V601" s="297"/>
      <c r="W601" s="297"/>
      <c r="X601" s="297"/>
      <c r="Y601" s="297"/>
      <c r="Z601" s="297"/>
    </row>
    <row r="602" spans="1:26" ht="15.75" customHeight="1">
      <c r="A602" s="297"/>
      <c r="B602" s="297"/>
      <c r="C602" s="297"/>
      <c r="D602" s="297"/>
      <c r="E602" s="297"/>
      <c r="F602" s="297"/>
      <c r="G602" s="297"/>
      <c r="H602" s="297"/>
      <c r="I602" s="297"/>
      <c r="J602" s="297"/>
      <c r="K602" s="297"/>
      <c r="L602" s="297"/>
      <c r="M602" s="297"/>
      <c r="N602" s="297"/>
      <c r="O602" s="297"/>
      <c r="P602" s="297"/>
      <c r="Q602" s="297"/>
      <c r="R602" s="297"/>
      <c r="S602" s="297"/>
      <c r="T602" s="297"/>
      <c r="U602" s="297"/>
      <c r="V602" s="297"/>
      <c r="W602" s="297"/>
      <c r="X602" s="297"/>
      <c r="Y602" s="297"/>
      <c r="Z602" s="297"/>
    </row>
    <row r="603" spans="1:26" ht="15.75" customHeight="1">
      <c r="A603" s="297"/>
      <c r="B603" s="297"/>
      <c r="C603" s="297"/>
      <c r="D603" s="297"/>
      <c r="E603" s="297"/>
      <c r="F603" s="297"/>
      <c r="G603" s="297"/>
      <c r="H603" s="297"/>
      <c r="I603" s="297"/>
      <c r="J603" s="297"/>
      <c r="K603" s="297"/>
      <c r="L603" s="297"/>
      <c r="M603" s="297"/>
      <c r="N603" s="297"/>
      <c r="O603" s="297"/>
      <c r="P603" s="297"/>
      <c r="Q603" s="297"/>
      <c r="R603" s="297"/>
      <c r="S603" s="297"/>
      <c r="T603" s="297"/>
      <c r="U603" s="297"/>
      <c r="V603" s="297"/>
      <c r="W603" s="297"/>
      <c r="X603" s="297"/>
      <c r="Y603" s="297"/>
      <c r="Z603" s="297"/>
    </row>
    <row r="604" spans="1:26" ht="15.75" customHeight="1">
      <c r="A604" s="297"/>
      <c r="B604" s="297"/>
      <c r="C604" s="297"/>
      <c r="D604" s="297"/>
      <c r="E604" s="297"/>
      <c r="F604" s="297"/>
      <c r="G604" s="297"/>
      <c r="H604" s="297"/>
      <c r="I604" s="297"/>
      <c r="J604" s="297"/>
      <c r="K604" s="297"/>
      <c r="L604" s="297"/>
      <c r="M604" s="297"/>
      <c r="N604" s="297"/>
      <c r="O604" s="297"/>
      <c r="P604" s="297"/>
      <c r="Q604" s="297"/>
      <c r="R604" s="297"/>
      <c r="S604" s="297"/>
      <c r="T604" s="297"/>
      <c r="U604" s="297"/>
      <c r="V604" s="297"/>
      <c r="W604" s="297"/>
      <c r="X604" s="297"/>
      <c r="Y604" s="297"/>
      <c r="Z604" s="297"/>
    </row>
    <row r="605" spans="1:26" ht="15.75" customHeight="1">
      <c r="A605" s="297"/>
      <c r="B605" s="297"/>
      <c r="C605" s="297"/>
      <c r="D605" s="297"/>
      <c r="E605" s="297"/>
      <c r="F605" s="297"/>
      <c r="G605" s="297"/>
      <c r="H605" s="297"/>
      <c r="I605" s="297"/>
      <c r="J605" s="297"/>
      <c r="K605" s="297"/>
      <c r="L605" s="297"/>
      <c r="M605" s="297"/>
      <c r="N605" s="297"/>
      <c r="O605" s="297"/>
      <c r="P605" s="297"/>
      <c r="Q605" s="297"/>
      <c r="R605" s="297"/>
      <c r="S605" s="297"/>
      <c r="T605" s="297"/>
      <c r="U605" s="297"/>
      <c r="V605" s="297"/>
      <c r="W605" s="297"/>
      <c r="X605" s="297"/>
      <c r="Y605" s="297"/>
      <c r="Z605" s="297"/>
    </row>
    <row r="606" spans="1:26" ht="15.75" customHeight="1">
      <c r="A606" s="297"/>
      <c r="B606" s="297"/>
      <c r="C606" s="297"/>
      <c r="D606" s="297"/>
      <c r="E606" s="297"/>
      <c r="F606" s="297"/>
      <c r="G606" s="297"/>
      <c r="H606" s="297"/>
      <c r="I606" s="297"/>
      <c r="J606" s="297"/>
      <c r="K606" s="297"/>
      <c r="L606" s="297"/>
      <c r="M606" s="297"/>
      <c r="N606" s="297"/>
      <c r="O606" s="297"/>
      <c r="P606" s="297"/>
      <c r="Q606" s="297"/>
      <c r="R606" s="297"/>
      <c r="S606" s="297"/>
      <c r="T606" s="297"/>
      <c r="U606" s="297"/>
      <c r="V606" s="297"/>
      <c r="W606" s="297"/>
      <c r="X606" s="297"/>
      <c r="Y606" s="297"/>
      <c r="Z606" s="297"/>
    </row>
    <row r="607" spans="1:26" ht="15.75" customHeight="1">
      <c r="A607" s="297"/>
      <c r="B607" s="297"/>
      <c r="C607" s="297"/>
      <c r="D607" s="297"/>
      <c r="E607" s="297"/>
      <c r="F607" s="297"/>
      <c r="G607" s="297"/>
      <c r="H607" s="297"/>
      <c r="I607" s="297"/>
      <c r="J607" s="297"/>
      <c r="K607" s="297"/>
      <c r="L607" s="297"/>
      <c r="M607" s="297"/>
      <c r="N607" s="297"/>
      <c r="O607" s="297"/>
      <c r="P607" s="297"/>
      <c r="Q607" s="297"/>
      <c r="R607" s="297"/>
      <c r="S607" s="297"/>
      <c r="T607" s="297"/>
      <c r="U607" s="297"/>
      <c r="V607" s="297"/>
      <c r="W607" s="297"/>
      <c r="X607" s="297"/>
      <c r="Y607" s="297"/>
      <c r="Z607" s="297"/>
    </row>
    <row r="608" spans="1:26" ht="15.75" customHeight="1">
      <c r="A608" s="297"/>
      <c r="B608" s="297"/>
      <c r="C608" s="297"/>
      <c r="D608" s="297"/>
      <c r="E608" s="297"/>
      <c r="F608" s="297"/>
      <c r="G608" s="297"/>
      <c r="H608" s="297"/>
      <c r="I608" s="297"/>
      <c r="J608" s="297"/>
      <c r="K608" s="297"/>
      <c r="L608" s="297"/>
      <c r="M608" s="297"/>
      <c r="N608" s="297"/>
      <c r="O608" s="297"/>
      <c r="P608" s="297"/>
      <c r="Q608" s="297"/>
      <c r="R608" s="297"/>
      <c r="S608" s="297"/>
      <c r="T608" s="297"/>
      <c r="U608" s="297"/>
      <c r="V608" s="297"/>
      <c r="W608" s="297"/>
      <c r="X608" s="297"/>
      <c r="Y608" s="297"/>
      <c r="Z608" s="297"/>
    </row>
    <row r="609" spans="1:26" ht="15.75" customHeight="1">
      <c r="A609" s="297"/>
      <c r="B609" s="297"/>
      <c r="C609" s="297"/>
      <c r="D609" s="297"/>
      <c r="E609" s="297"/>
      <c r="F609" s="297"/>
      <c r="G609" s="297"/>
      <c r="H609" s="297"/>
      <c r="I609" s="297"/>
      <c r="J609" s="297"/>
      <c r="K609" s="297"/>
      <c r="L609" s="297"/>
      <c r="M609" s="297"/>
      <c r="N609" s="297"/>
      <c r="O609" s="297"/>
      <c r="P609" s="297"/>
      <c r="Q609" s="297"/>
      <c r="R609" s="297"/>
      <c r="S609" s="297"/>
      <c r="T609" s="297"/>
      <c r="U609" s="297"/>
      <c r="V609" s="297"/>
      <c r="W609" s="297"/>
      <c r="X609" s="297"/>
      <c r="Y609" s="297"/>
      <c r="Z609" s="297"/>
    </row>
    <row r="610" spans="1:26" ht="15.75" customHeight="1">
      <c r="A610" s="297"/>
      <c r="B610" s="297"/>
      <c r="C610" s="297"/>
      <c r="D610" s="297"/>
      <c r="E610" s="297"/>
      <c r="F610" s="297"/>
      <c r="G610" s="297"/>
      <c r="H610" s="297"/>
      <c r="I610" s="297"/>
      <c r="J610" s="297"/>
      <c r="K610" s="297"/>
      <c r="L610" s="297"/>
      <c r="M610" s="297"/>
      <c r="N610" s="297"/>
      <c r="O610" s="297"/>
      <c r="P610" s="297"/>
      <c r="Q610" s="297"/>
      <c r="R610" s="297"/>
      <c r="S610" s="297"/>
      <c r="T610" s="297"/>
      <c r="U610" s="297"/>
      <c r="V610" s="297"/>
      <c r="W610" s="297"/>
      <c r="X610" s="297"/>
      <c r="Y610" s="297"/>
      <c r="Z610" s="297"/>
    </row>
    <row r="611" spans="1:26" ht="15.75" customHeight="1">
      <c r="A611" s="297"/>
      <c r="B611" s="297"/>
      <c r="C611" s="297"/>
      <c r="D611" s="297"/>
      <c r="E611" s="297"/>
      <c r="F611" s="297"/>
      <c r="G611" s="297"/>
      <c r="H611" s="297"/>
      <c r="I611" s="297"/>
      <c r="J611" s="297"/>
      <c r="K611" s="297"/>
      <c r="L611" s="297"/>
      <c r="M611" s="297"/>
      <c r="N611" s="297"/>
      <c r="O611" s="297"/>
      <c r="P611" s="297"/>
      <c r="Q611" s="297"/>
      <c r="R611" s="297"/>
      <c r="S611" s="297"/>
      <c r="T611" s="297"/>
      <c r="U611" s="297"/>
      <c r="V611" s="297"/>
      <c r="W611" s="297"/>
      <c r="X611" s="297"/>
      <c r="Y611" s="297"/>
      <c r="Z611" s="297"/>
    </row>
    <row r="612" spans="1:26" ht="15.75" customHeight="1">
      <c r="A612" s="297"/>
      <c r="B612" s="297"/>
      <c r="C612" s="297"/>
      <c r="D612" s="297"/>
      <c r="E612" s="297"/>
      <c r="F612" s="297"/>
      <c r="G612" s="297"/>
      <c r="H612" s="297"/>
      <c r="I612" s="297"/>
      <c r="J612" s="297"/>
      <c r="K612" s="297"/>
      <c r="L612" s="297"/>
      <c r="M612" s="297"/>
      <c r="N612" s="297"/>
      <c r="O612" s="297"/>
      <c r="P612" s="297"/>
      <c r="Q612" s="297"/>
      <c r="R612" s="297"/>
      <c r="S612" s="297"/>
      <c r="T612" s="297"/>
      <c r="U612" s="297"/>
      <c r="V612" s="297"/>
      <c r="W612" s="297"/>
      <c r="X612" s="297"/>
      <c r="Y612" s="297"/>
      <c r="Z612" s="297"/>
    </row>
    <row r="613" spans="1:26" ht="15.75" customHeight="1">
      <c r="A613" s="297"/>
      <c r="B613" s="297"/>
      <c r="C613" s="297"/>
      <c r="D613" s="297"/>
      <c r="E613" s="297"/>
      <c r="F613" s="297"/>
      <c r="G613" s="297"/>
      <c r="H613" s="297"/>
      <c r="I613" s="297"/>
      <c r="J613" s="297"/>
      <c r="K613" s="297"/>
      <c r="L613" s="297"/>
      <c r="M613" s="297"/>
      <c r="N613" s="297"/>
      <c r="O613" s="297"/>
      <c r="P613" s="297"/>
      <c r="Q613" s="297"/>
      <c r="R613" s="297"/>
      <c r="S613" s="297"/>
      <c r="T613" s="297"/>
      <c r="U613" s="297"/>
      <c r="V613" s="297"/>
      <c r="W613" s="297"/>
      <c r="X613" s="297"/>
      <c r="Y613" s="297"/>
      <c r="Z613" s="297"/>
    </row>
    <row r="614" spans="1:26" ht="15.75" customHeight="1">
      <c r="A614" s="297"/>
      <c r="B614" s="297"/>
      <c r="C614" s="297"/>
      <c r="D614" s="297"/>
      <c r="E614" s="297"/>
      <c r="F614" s="297"/>
      <c r="G614" s="297"/>
      <c r="H614" s="297"/>
      <c r="I614" s="297"/>
      <c r="J614" s="297"/>
      <c r="K614" s="297"/>
      <c r="L614" s="297"/>
      <c r="M614" s="297"/>
      <c r="N614" s="297"/>
      <c r="O614" s="297"/>
      <c r="P614" s="297"/>
      <c r="Q614" s="297"/>
      <c r="R614" s="297"/>
      <c r="S614" s="297"/>
      <c r="T614" s="297"/>
      <c r="U614" s="297"/>
      <c r="V614" s="297"/>
      <c r="W614" s="297"/>
      <c r="X614" s="297"/>
      <c r="Y614" s="297"/>
      <c r="Z614" s="297"/>
    </row>
    <row r="615" spans="1:26" ht="15.75" customHeight="1">
      <c r="A615" s="297"/>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row>
    <row r="616" spans="1:26" ht="15.75" customHeight="1">
      <c r="A616" s="297"/>
      <c r="B616" s="297"/>
      <c r="C616" s="297"/>
      <c r="D616" s="297"/>
      <c r="E616" s="297"/>
      <c r="F616" s="297"/>
      <c r="G616" s="297"/>
      <c r="H616" s="297"/>
      <c r="I616" s="297"/>
      <c r="J616" s="297"/>
      <c r="K616" s="297"/>
      <c r="L616" s="297"/>
      <c r="M616" s="297"/>
      <c r="N616" s="297"/>
      <c r="O616" s="297"/>
      <c r="P616" s="297"/>
      <c r="Q616" s="297"/>
      <c r="R616" s="297"/>
      <c r="S616" s="297"/>
      <c r="T616" s="297"/>
      <c r="U616" s="297"/>
      <c r="V616" s="297"/>
      <c r="W616" s="297"/>
      <c r="X616" s="297"/>
      <c r="Y616" s="297"/>
      <c r="Z616" s="297"/>
    </row>
    <row r="617" spans="1:26" ht="15.75" customHeight="1">
      <c r="A617" s="297"/>
      <c r="B617" s="297"/>
      <c r="C617" s="297"/>
      <c r="D617" s="297"/>
      <c r="E617" s="297"/>
      <c r="F617" s="297"/>
      <c r="G617" s="297"/>
      <c r="H617" s="297"/>
      <c r="I617" s="297"/>
      <c r="J617" s="297"/>
      <c r="K617" s="297"/>
      <c r="L617" s="297"/>
      <c r="M617" s="297"/>
      <c r="N617" s="297"/>
      <c r="O617" s="297"/>
      <c r="P617" s="297"/>
      <c r="Q617" s="297"/>
      <c r="R617" s="297"/>
      <c r="S617" s="297"/>
      <c r="T617" s="297"/>
      <c r="U617" s="297"/>
      <c r="V617" s="297"/>
      <c r="W617" s="297"/>
      <c r="X617" s="297"/>
      <c r="Y617" s="297"/>
      <c r="Z617" s="297"/>
    </row>
    <row r="618" spans="1:26" ht="15.75" customHeight="1">
      <c r="A618" s="297"/>
      <c r="B618" s="297"/>
      <c r="C618" s="297"/>
      <c r="D618" s="297"/>
      <c r="E618" s="297"/>
      <c r="F618" s="297"/>
      <c r="G618" s="297"/>
      <c r="H618" s="297"/>
      <c r="I618" s="297"/>
      <c r="J618" s="297"/>
      <c r="K618" s="297"/>
      <c r="L618" s="297"/>
      <c r="M618" s="297"/>
      <c r="N618" s="297"/>
      <c r="O618" s="297"/>
      <c r="P618" s="297"/>
      <c r="Q618" s="297"/>
      <c r="R618" s="297"/>
      <c r="S618" s="297"/>
      <c r="T618" s="297"/>
      <c r="U618" s="297"/>
      <c r="V618" s="297"/>
      <c r="W618" s="297"/>
      <c r="X618" s="297"/>
      <c r="Y618" s="297"/>
      <c r="Z618" s="297"/>
    </row>
    <row r="619" spans="1:26" ht="15.75" customHeight="1">
      <c r="A619" s="297"/>
      <c r="B619" s="297"/>
      <c r="C619" s="297"/>
      <c r="D619" s="297"/>
      <c r="E619" s="297"/>
      <c r="F619" s="297"/>
      <c r="G619" s="297"/>
      <c r="H619" s="297"/>
      <c r="I619" s="297"/>
      <c r="J619" s="297"/>
      <c r="K619" s="297"/>
      <c r="L619" s="297"/>
      <c r="M619" s="297"/>
      <c r="N619" s="297"/>
      <c r="O619" s="297"/>
      <c r="P619" s="297"/>
      <c r="Q619" s="297"/>
      <c r="R619" s="297"/>
      <c r="S619" s="297"/>
      <c r="T619" s="297"/>
      <c r="U619" s="297"/>
      <c r="V619" s="297"/>
      <c r="W619" s="297"/>
      <c r="X619" s="297"/>
      <c r="Y619" s="297"/>
      <c r="Z619" s="297"/>
    </row>
    <row r="620" spans="1:26" ht="15.75" customHeight="1">
      <c r="A620" s="297"/>
      <c r="B620" s="297"/>
      <c r="C620" s="297"/>
      <c r="D620" s="297"/>
      <c r="E620" s="297"/>
      <c r="F620" s="297"/>
      <c r="G620" s="297"/>
      <c r="H620" s="297"/>
      <c r="I620" s="297"/>
      <c r="J620" s="297"/>
      <c r="K620" s="297"/>
      <c r="L620" s="297"/>
      <c r="M620" s="297"/>
      <c r="N620" s="297"/>
      <c r="O620" s="297"/>
      <c r="P620" s="297"/>
      <c r="Q620" s="297"/>
      <c r="R620" s="297"/>
      <c r="S620" s="297"/>
      <c r="T620" s="297"/>
      <c r="U620" s="297"/>
      <c r="V620" s="297"/>
      <c r="W620" s="297"/>
      <c r="X620" s="297"/>
      <c r="Y620" s="297"/>
      <c r="Z620" s="297"/>
    </row>
    <row r="621" spans="1:26" ht="15.75" customHeight="1">
      <c r="A621" s="297"/>
      <c r="B621" s="297"/>
      <c r="C621" s="297"/>
      <c r="D621" s="297"/>
      <c r="E621" s="297"/>
      <c r="F621" s="297"/>
      <c r="G621" s="297"/>
      <c r="H621" s="297"/>
      <c r="I621" s="297"/>
      <c r="J621" s="297"/>
      <c r="K621" s="297"/>
      <c r="L621" s="297"/>
      <c r="M621" s="297"/>
      <c r="N621" s="297"/>
      <c r="O621" s="297"/>
      <c r="P621" s="297"/>
      <c r="Q621" s="297"/>
      <c r="R621" s="297"/>
      <c r="S621" s="297"/>
      <c r="T621" s="297"/>
      <c r="U621" s="297"/>
      <c r="V621" s="297"/>
      <c r="W621" s="297"/>
      <c r="X621" s="297"/>
      <c r="Y621" s="297"/>
      <c r="Z621" s="297"/>
    </row>
    <row r="622" spans="1:26" ht="15.75" customHeight="1">
      <c r="A622" s="297"/>
      <c r="B622" s="297"/>
      <c r="C622" s="297"/>
      <c r="D622" s="297"/>
      <c r="E622" s="297"/>
      <c r="F622" s="297"/>
      <c r="G622" s="297"/>
      <c r="H622" s="297"/>
      <c r="I622" s="297"/>
      <c r="J622" s="297"/>
      <c r="K622" s="297"/>
      <c r="L622" s="297"/>
      <c r="M622" s="297"/>
      <c r="N622" s="297"/>
      <c r="O622" s="297"/>
      <c r="P622" s="297"/>
      <c r="Q622" s="297"/>
      <c r="R622" s="297"/>
      <c r="S622" s="297"/>
      <c r="T622" s="297"/>
      <c r="U622" s="297"/>
      <c r="V622" s="297"/>
      <c r="W622" s="297"/>
      <c r="X622" s="297"/>
      <c r="Y622" s="297"/>
      <c r="Z622" s="297"/>
    </row>
    <row r="623" spans="1:26" ht="15.75" customHeight="1">
      <c r="A623" s="297"/>
      <c r="B623" s="297"/>
      <c r="C623" s="297"/>
      <c r="D623" s="297"/>
      <c r="E623" s="297"/>
      <c r="F623" s="297"/>
      <c r="G623" s="297"/>
      <c r="H623" s="297"/>
      <c r="I623" s="297"/>
      <c r="J623" s="297"/>
      <c r="K623" s="297"/>
      <c r="L623" s="297"/>
      <c r="M623" s="297"/>
      <c r="N623" s="297"/>
      <c r="O623" s="297"/>
      <c r="P623" s="297"/>
      <c r="Q623" s="297"/>
      <c r="R623" s="297"/>
      <c r="S623" s="297"/>
      <c r="T623" s="297"/>
      <c r="U623" s="297"/>
      <c r="V623" s="297"/>
      <c r="W623" s="297"/>
      <c r="X623" s="297"/>
      <c r="Y623" s="297"/>
      <c r="Z623" s="297"/>
    </row>
    <row r="624" spans="1:26" ht="15.75" customHeight="1">
      <c r="A624" s="297"/>
      <c r="B624" s="297"/>
      <c r="C624" s="297"/>
      <c r="D624" s="297"/>
      <c r="E624" s="297"/>
      <c r="F624" s="297"/>
      <c r="G624" s="297"/>
      <c r="H624" s="297"/>
      <c r="I624" s="297"/>
      <c r="J624" s="297"/>
      <c r="K624" s="297"/>
      <c r="L624" s="297"/>
      <c r="M624" s="297"/>
      <c r="N624" s="297"/>
      <c r="O624" s="297"/>
      <c r="P624" s="297"/>
      <c r="Q624" s="297"/>
      <c r="R624" s="297"/>
      <c r="S624" s="297"/>
      <c r="T624" s="297"/>
      <c r="U624" s="297"/>
      <c r="V624" s="297"/>
      <c r="W624" s="297"/>
      <c r="X624" s="297"/>
      <c r="Y624" s="297"/>
      <c r="Z624" s="297"/>
    </row>
    <row r="625" spans="1:26" ht="15.75" customHeight="1">
      <c r="A625" s="297"/>
      <c r="B625" s="297"/>
      <c r="C625" s="297"/>
      <c r="D625" s="297"/>
      <c r="E625" s="297"/>
      <c r="F625" s="297"/>
      <c r="G625" s="297"/>
      <c r="H625" s="297"/>
      <c r="I625" s="297"/>
      <c r="J625" s="297"/>
      <c r="K625" s="297"/>
      <c r="L625" s="297"/>
      <c r="M625" s="297"/>
      <c r="N625" s="297"/>
      <c r="O625" s="297"/>
      <c r="P625" s="297"/>
      <c r="Q625" s="297"/>
      <c r="R625" s="297"/>
      <c r="S625" s="297"/>
      <c r="T625" s="297"/>
      <c r="U625" s="297"/>
      <c r="V625" s="297"/>
      <c r="W625" s="297"/>
      <c r="X625" s="297"/>
      <c r="Y625" s="297"/>
      <c r="Z625" s="297"/>
    </row>
    <row r="626" spans="1:26" ht="15.75" customHeight="1">
      <c r="A626" s="297"/>
      <c r="B626" s="297"/>
      <c r="C626" s="297"/>
      <c r="D626" s="297"/>
      <c r="E626" s="297"/>
      <c r="F626" s="297"/>
      <c r="G626" s="297"/>
      <c r="H626" s="297"/>
      <c r="I626" s="297"/>
      <c r="J626" s="297"/>
      <c r="K626" s="297"/>
      <c r="L626" s="297"/>
      <c r="M626" s="297"/>
      <c r="N626" s="297"/>
      <c r="O626" s="297"/>
      <c r="P626" s="297"/>
      <c r="Q626" s="297"/>
      <c r="R626" s="297"/>
      <c r="S626" s="297"/>
      <c r="T626" s="297"/>
      <c r="U626" s="297"/>
      <c r="V626" s="297"/>
      <c r="W626" s="297"/>
      <c r="X626" s="297"/>
      <c r="Y626" s="297"/>
      <c r="Z626" s="297"/>
    </row>
    <row r="627" spans="1:26" ht="15.75" customHeight="1">
      <c r="A627" s="297"/>
      <c r="B627" s="297"/>
      <c r="C627" s="297"/>
      <c r="D627" s="297"/>
      <c r="E627" s="297"/>
      <c r="F627" s="297"/>
      <c r="G627" s="297"/>
      <c r="H627" s="297"/>
      <c r="I627" s="297"/>
      <c r="J627" s="297"/>
      <c r="K627" s="297"/>
      <c r="L627" s="297"/>
      <c r="M627" s="297"/>
      <c r="N627" s="297"/>
      <c r="O627" s="297"/>
      <c r="P627" s="297"/>
      <c r="Q627" s="297"/>
      <c r="R627" s="297"/>
      <c r="S627" s="297"/>
      <c r="T627" s="297"/>
      <c r="U627" s="297"/>
      <c r="V627" s="297"/>
      <c r="W627" s="297"/>
      <c r="X627" s="297"/>
      <c r="Y627" s="297"/>
      <c r="Z627" s="297"/>
    </row>
    <row r="628" spans="1:26" ht="15.75" customHeight="1">
      <c r="A628" s="297"/>
      <c r="B628" s="297"/>
      <c r="C628" s="297"/>
      <c r="D628" s="297"/>
      <c r="E628" s="297"/>
      <c r="F628" s="297"/>
      <c r="G628" s="297"/>
      <c r="H628" s="297"/>
      <c r="I628" s="297"/>
      <c r="J628" s="297"/>
      <c r="K628" s="297"/>
      <c r="L628" s="297"/>
      <c r="M628" s="297"/>
      <c r="N628" s="297"/>
      <c r="O628" s="297"/>
      <c r="P628" s="297"/>
      <c r="Q628" s="297"/>
      <c r="R628" s="297"/>
      <c r="S628" s="297"/>
      <c r="T628" s="297"/>
      <c r="U628" s="297"/>
      <c r="V628" s="297"/>
      <c r="W628" s="297"/>
      <c r="X628" s="297"/>
      <c r="Y628" s="297"/>
      <c r="Z628" s="297"/>
    </row>
    <row r="629" spans="1:26" ht="15.75" customHeight="1">
      <c r="A629" s="297"/>
      <c r="B629" s="297"/>
      <c r="C629" s="297"/>
      <c r="D629" s="297"/>
      <c r="E629" s="297"/>
      <c r="F629" s="297"/>
      <c r="G629" s="297"/>
      <c r="H629" s="297"/>
      <c r="I629" s="297"/>
      <c r="J629" s="297"/>
      <c r="K629" s="297"/>
      <c r="L629" s="297"/>
      <c r="M629" s="297"/>
      <c r="N629" s="297"/>
      <c r="O629" s="297"/>
      <c r="P629" s="297"/>
      <c r="Q629" s="297"/>
      <c r="R629" s="297"/>
      <c r="S629" s="297"/>
      <c r="T629" s="297"/>
      <c r="U629" s="297"/>
      <c r="V629" s="297"/>
      <c r="W629" s="297"/>
      <c r="X629" s="297"/>
      <c r="Y629" s="297"/>
      <c r="Z629" s="297"/>
    </row>
    <row r="630" spans="1:26" ht="15.75" customHeight="1">
      <c r="A630" s="297"/>
      <c r="B630" s="297"/>
      <c r="C630" s="297"/>
      <c r="D630" s="297"/>
      <c r="E630" s="297"/>
      <c r="F630" s="297"/>
      <c r="G630" s="297"/>
      <c r="H630" s="297"/>
      <c r="I630" s="297"/>
      <c r="J630" s="297"/>
      <c r="K630" s="297"/>
      <c r="L630" s="297"/>
      <c r="M630" s="297"/>
      <c r="N630" s="297"/>
      <c r="O630" s="297"/>
      <c r="P630" s="297"/>
      <c r="Q630" s="297"/>
      <c r="R630" s="297"/>
      <c r="S630" s="297"/>
      <c r="T630" s="297"/>
      <c r="U630" s="297"/>
      <c r="V630" s="297"/>
      <c r="W630" s="297"/>
      <c r="X630" s="297"/>
      <c r="Y630" s="297"/>
      <c r="Z630" s="297"/>
    </row>
    <row r="631" spans="1:26" ht="15.75" customHeight="1">
      <c r="A631" s="297"/>
      <c r="B631" s="297"/>
      <c r="C631" s="297"/>
      <c r="D631" s="297"/>
      <c r="E631" s="297"/>
      <c r="F631" s="297"/>
      <c r="G631" s="297"/>
      <c r="H631" s="297"/>
      <c r="I631" s="297"/>
      <c r="J631" s="297"/>
      <c r="K631" s="297"/>
      <c r="L631" s="297"/>
      <c r="M631" s="297"/>
      <c r="N631" s="297"/>
      <c r="O631" s="297"/>
      <c r="P631" s="297"/>
      <c r="Q631" s="297"/>
      <c r="R631" s="297"/>
      <c r="S631" s="297"/>
      <c r="T631" s="297"/>
      <c r="U631" s="297"/>
      <c r="V631" s="297"/>
      <c r="W631" s="297"/>
      <c r="X631" s="297"/>
      <c r="Y631" s="297"/>
      <c r="Z631" s="297"/>
    </row>
    <row r="632" spans="1:26" ht="15.75" customHeight="1">
      <c r="A632" s="297"/>
      <c r="B632" s="297"/>
      <c r="C632" s="297"/>
      <c r="D632" s="297"/>
      <c r="E632" s="297"/>
      <c r="F632" s="297"/>
      <c r="G632" s="297"/>
      <c r="H632" s="297"/>
      <c r="I632" s="297"/>
      <c r="J632" s="297"/>
      <c r="K632" s="297"/>
      <c r="L632" s="297"/>
      <c r="M632" s="297"/>
      <c r="N632" s="297"/>
      <c r="O632" s="297"/>
      <c r="P632" s="297"/>
      <c r="Q632" s="297"/>
      <c r="R632" s="297"/>
      <c r="S632" s="297"/>
      <c r="T632" s="297"/>
      <c r="U632" s="297"/>
      <c r="V632" s="297"/>
      <c r="W632" s="297"/>
      <c r="X632" s="297"/>
      <c r="Y632" s="297"/>
      <c r="Z632" s="297"/>
    </row>
    <row r="633" spans="1:26" ht="15.75" customHeight="1">
      <c r="A633" s="297"/>
      <c r="B633" s="297"/>
      <c r="C633" s="297"/>
      <c r="D633" s="297"/>
      <c r="E633" s="297"/>
      <c r="F633" s="297"/>
      <c r="G633" s="297"/>
      <c r="H633" s="297"/>
      <c r="I633" s="297"/>
      <c r="J633" s="297"/>
      <c r="K633" s="297"/>
      <c r="L633" s="297"/>
      <c r="M633" s="297"/>
      <c r="N633" s="297"/>
      <c r="O633" s="297"/>
      <c r="P633" s="297"/>
      <c r="Q633" s="297"/>
      <c r="R633" s="297"/>
      <c r="S633" s="297"/>
      <c r="T633" s="297"/>
      <c r="U633" s="297"/>
      <c r="V633" s="297"/>
      <c r="W633" s="297"/>
      <c r="X633" s="297"/>
      <c r="Y633" s="297"/>
      <c r="Z633" s="297"/>
    </row>
    <row r="634" spans="1:26" ht="15.75" customHeight="1">
      <c r="A634" s="297"/>
      <c r="B634" s="297"/>
      <c r="C634" s="297"/>
      <c r="D634" s="297"/>
      <c r="E634" s="297"/>
      <c r="F634" s="297"/>
      <c r="G634" s="297"/>
      <c r="H634" s="297"/>
      <c r="I634" s="297"/>
      <c r="J634" s="297"/>
      <c r="K634" s="297"/>
      <c r="L634" s="297"/>
      <c r="M634" s="297"/>
      <c r="N634" s="297"/>
      <c r="O634" s="297"/>
      <c r="P634" s="297"/>
      <c r="Q634" s="297"/>
      <c r="R634" s="297"/>
      <c r="S634" s="297"/>
      <c r="T634" s="297"/>
      <c r="U634" s="297"/>
      <c r="V634" s="297"/>
      <c r="W634" s="297"/>
      <c r="X634" s="297"/>
      <c r="Y634" s="297"/>
      <c r="Z634" s="297"/>
    </row>
    <row r="635" spans="1:26" ht="15.75" customHeight="1">
      <c r="A635" s="297"/>
      <c r="B635" s="297"/>
      <c r="C635" s="297"/>
      <c r="D635" s="297"/>
      <c r="E635" s="297"/>
      <c r="F635" s="297"/>
      <c r="G635" s="297"/>
      <c r="H635" s="297"/>
      <c r="I635" s="297"/>
      <c r="J635" s="297"/>
      <c r="K635" s="297"/>
      <c r="L635" s="297"/>
      <c r="M635" s="297"/>
      <c r="N635" s="297"/>
      <c r="O635" s="297"/>
      <c r="P635" s="297"/>
      <c r="Q635" s="297"/>
      <c r="R635" s="297"/>
      <c r="S635" s="297"/>
      <c r="T635" s="297"/>
      <c r="U635" s="297"/>
      <c r="V635" s="297"/>
      <c r="W635" s="297"/>
      <c r="X635" s="297"/>
      <c r="Y635" s="297"/>
      <c r="Z635" s="297"/>
    </row>
    <row r="636" spans="1:26" ht="15.75" customHeight="1">
      <c r="A636" s="297"/>
      <c r="B636" s="297"/>
      <c r="C636" s="297"/>
      <c r="D636" s="297"/>
      <c r="E636" s="297"/>
      <c r="F636" s="297"/>
      <c r="G636" s="297"/>
      <c r="H636" s="297"/>
      <c r="I636" s="297"/>
      <c r="J636" s="297"/>
      <c r="K636" s="297"/>
      <c r="L636" s="297"/>
      <c r="M636" s="297"/>
      <c r="N636" s="297"/>
      <c r="O636" s="297"/>
      <c r="P636" s="297"/>
      <c r="Q636" s="297"/>
      <c r="R636" s="297"/>
      <c r="S636" s="297"/>
      <c r="T636" s="297"/>
      <c r="U636" s="297"/>
      <c r="V636" s="297"/>
      <c r="W636" s="297"/>
      <c r="X636" s="297"/>
      <c r="Y636" s="297"/>
      <c r="Z636" s="297"/>
    </row>
    <row r="637" spans="1:26" ht="15.75" customHeight="1">
      <c r="A637" s="297"/>
      <c r="B637" s="297"/>
      <c r="C637" s="297"/>
      <c r="D637" s="297"/>
      <c r="E637" s="297"/>
      <c r="F637" s="297"/>
      <c r="G637" s="297"/>
      <c r="H637" s="297"/>
      <c r="I637" s="297"/>
      <c r="J637" s="297"/>
      <c r="K637" s="297"/>
      <c r="L637" s="297"/>
      <c r="M637" s="297"/>
      <c r="N637" s="297"/>
      <c r="O637" s="297"/>
      <c r="P637" s="297"/>
      <c r="Q637" s="297"/>
      <c r="R637" s="297"/>
      <c r="S637" s="297"/>
      <c r="T637" s="297"/>
      <c r="U637" s="297"/>
      <c r="V637" s="297"/>
      <c r="W637" s="297"/>
      <c r="X637" s="297"/>
      <c r="Y637" s="297"/>
      <c r="Z637" s="297"/>
    </row>
    <row r="638" spans="1:26" ht="15.75" customHeight="1">
      <c r="A638" s="297"/>
      <c r="B638" s="297"/>
      <c r="C638" s="297"/>
      <c r="D638" s="297"/>
      <c r="E638" s="297"/>
      <c r="F638" s="297"/>
      <c r="G638" s="297"/>
      <c r="H638" s="297"/>
      <c r="I638" s="297"/>
      <c r="J638" s="297"/>
      <c r="K638" s="297"/>
      <c r="L638" s="297"/>
      <c r="M638" s="297"/>
      <c r="N638" s="297"/>
      <c r="O638" s="297"/>
      <c r="P638" s="297"/>
      <c r="Q638" s="297"/>
      <c r="R638" s="297"/>
      <c r="S638" s="297"/>
      <c r="T638" s="297"/>
      <c r="U638" s="297"/>
      <c r="V638" s="297"/>
      <c r="W638" s="297"/>
      <c r="X638" s="297"/>
      <c r="Y638" s="297"/>
      <c r="Z638" s="297"/>
    </row>
    <row r="639" spans="1:26" ht="15.75" customHeight="1">
      <c r="A639" s="297"/>
      <c r="B639" s="297"/>
      <c r="C639" s="297"/>
      <c r="D639" s="297"/>
      <c r="E639" s="297"/>
      <c r="F639" s="297"/>
      <c r="G639" s="297"/>
      <c r="H639" s="297"/>
      <c r="I639" s="297"/>
      <c r="J639" s="297"/>
      <c r="K639" s="297"/>
      <c r="L639" s="297"/>
      <c r="M639" s="297"/>
      <c r="N639" s="297"/>
      <c r="O639" s="297"/>
      <c r="P639" s="297"/>
      <c r="Q639" s="297"/>
      <c r="R639" s="297"/>
      <c r="S639" s="297"/>
      <c r="T639" s="297"/>
      <c r="U639" s="297"/>
      <c r="V639" s="297"/>
      <c r="W639" s="297"/>
      <c r="X639" s="297"/>
      <c r="Y639" s="297"/>
      <c r="Z639" s="297"/>
    </row>
    <row r="640" spans="1:26" ht="15.75" customHeight="1">
      <c r="A640" s="297"/>
      <c r="B640" s="297"/>
      <c r="C640" s="297"/>
      <c r="D640" s="297"/>
      <c r="E640" s="297"/>
      <c r="F640" s="297"/>
      <c r="G640" s="297"/>
      <c r="H640" s="297"/>
      <c r="I640" s="297"/>
      <c r="J640" s="297"/>
      <c r="K640" s="297"/>
      <c r="L640" s="297"/>
      <c r="M640" s="297"/>
      <c r="N640" s="297"/>
      <c r="O640" s="297"/>
      <c r="P640" s="297"/>
      <c r="Q640" s="297"/>
      <c r="R640" s="297"/>
      <c r="S640" s="297"/>
      <c r="T640" s="297"/>
      <c r="U640" s="297"/>
      <c r="V640" s="297"/>
      <c r="W640" s="297"/>
      <c r="X640" s="297"/>
      <c r="Y640" s="297"/>
      <c r="Z640" s="297"/>
    </row>
    <row r="641" spans="1:26" ht="15.75" customHeight="1">
      <c r="A641" s="297"/>
      <c r="B641" s="297"/>
      <c r="C641" s="297"/>
      <c r="D641" s="297"/>
      <c r="E641" s="297"/>
      <c r="F641" s="297"/>
      <c r="G641" s="297"/>
      <c r="H641" s="297"/>
      <c r="I641" s="297"/>
      <c r="J641" s="297"/>
      <c r="K641" s="297"/>
      <c r="L641" s="297"/>
      <c r="M641" s="297"/>
      <c r="N641" s="297"/>
      <c r="O641" s="297"/>
      <c r="P641" s="297"/>
      <c r="Q641" s="297"/>
      <c r="R641" s="297"/>
      <c r="S641" s="297"/>
      <c r="T641" s="297"/>
      <c r="U641" s="297"/>
      <c r="V641" s="297"/>
      <c r="W641" s="297"/>
      <c r="X641" s="297"/>
      <c r="Y641" s="297"/>
      <c r="Z641" s="297"/>
    </row>
    <row r="642" spans="1:26" ht="15.75" customHeight="1">
      <c r="A642" s="297"/>
      <c r="B642" s="297"/>
      <c r="C642" s="297"/>
      <c r="D642" s="297"/>
      <c r="E642" s="297"/>
      <c r="F642" s="297"/>
      <c r="G642" s="297"/>
      <c r="H642" s="297"/>
      <c r="I642" s="297"/>
      <c r="J642" s="297"/>
      <c r="K642" s="297"/>
      <c r="L642" s="297"/>
      <c r="M642" s="297"/>
      <c r="N642" s="297"/>
      <c r="O642" s="297"/>
      <c r="P642" s="297"/>
      <c r="Q642" s="297"/>
      <c r="R642" s="297"/>
      <c r="S642" s="297"/>
      <c r="T642" s="297"/>
      <c r="U642" s="297"/>
      <c r="V642" s="297"/>
      <c r="W642" s="297"/>
      <c r="X642" s="297"/>
      <c r="Y642" s="297"/>
      <c r="Z642" s="297"/>
    </row>
    <row r="643" spans="1:26" ht="15.75" customHeight="1">
      <c r="A643" s="297"/>
      <c r="B643" s="297"/>
      <c r="C643" s="297"/>
      <c r="D643" s="297"/>
      <c r="E643" s="297"/>
      <c r="F643" s="297"/>
      <c r="G643" s="297"/>
      <c r="H643" s="297"/>
      <c r="I643" s="297"/>
      <c r="J643" s="297"/>
      <c r="K643" s="297"/>
      <c r="L643" s="297"/>
      <c r="M643" s="297"/>
      <c r="N643" s="297"/>
      <c r="O643" s="297"/>
      <c r="P643" s="297"/>
      <c r="Q643" s="297"/>
      <c r="R643" s="297"/>
      <c r="S643" s="297"/>
      <c r="T643" s="297"/>
      <c r="U643" s="297"/>
      <c r="V643" s="297"/>
      <c r="W643" s="297"/>
      <c r="X643" s="297"/>
      <c r="Y643" s="297"/>
      <c r="Z643" s="297"/>
    </row>
    <row r="644" spans="1:26" ht="15.75" customHeight="1">
      <c r="A644" s="297"/>
      <c r="B644" s="297"/>
      <c r="C644" s="297"/>
      <c r="D644" s="297"/>
      <c r="E644" s="297"/>
      <c r="F644" s="297"/>
      <c r="G644" s="297"/>
      <c r="H644" s="297"/>
      <c r="I644" s="297"/>
      <c r="J644" s="297"/>
      <c r="K644" s="297"/>
      <c r="L644" s="297"/>
      <c r="M644" s="297"/>
      <c r="N644" s="297"/>
      <c r="O644" s="297"/>
      <c r="P644" s="297"/>
      <c r="Q644" s="297"/>
      <c r="R644" s="297"/>
      <c r="S644" s="297"/>
      <c r="T644" s="297"/>
      <c r="U644" s="297"/>
      <c r="V644" s="297"/>
      <c r="W644" s="297"/>
      <c r="X644" s="297"/>
      <c r="Y644" s="297"/>
      <c r="Z644" s="297"/>
    </row>
    <row r="645" spans="1:26" ht="15.75" customHeight="1">
      <c r="A645" s="297"/>
      <c r="B645" s="297"/>
      <c r="C645" s="297"/>
      <c r="D645" s="297"/>
      <c r="E645" s="297"/>
      <c r="F645" s="297"/>
      <c r="G645" s="297"/>
      <c r="H645" s="297"/>
      <c r="I645" s="297"/>
      <c r="J645" s="297"/>
      <c r="K645" s="297"/>
      <c r="L645" s="297"/>
      <c r="M645" s="297"/>
      <c r="N645" s="297"/>
      <c r="O645" s="297"/>
      <c r="P645" s="297"/>
      <c r="Q645" s="297"/>
      <c r="R645" s="297"/>
      <c r="S645" s="297"/>
      <c r="T645" s="297"/>
      <c r="U645" s="297"/>
      <c r="V645" s="297"/>
      <c r="W645" s="297"/>
      <c r="X645" s="297"/>
      <c r="Y645" s="297"/>
      <c r="Z645" s="297"/>
    </row>
    <row r="646" spans="1:26" ht="15.75" customHeight="1">
      <c r="A646" s="297"/>
      <c r="B646" s="297"/>
      <c r="C646" s="297"/>
      <c r="D646" s="297"/>
      <c r="E646" s="297"/>
      <c r="F646" s="297"/>
      <c r="G646" s="297"/>
      <c r="H646" s="297"/>
      <c r="I646" s="297"/>
      <c r="J646" s="297"/>
      <c r="K646" s="297"/>
      <c r="L646" s="297"/>
      <c r="M646" s="297"/>
      <c r="N646" s="297"/>
      <c r="O646" s="297"/>
      <c r="P646" s="297"/>
      <c r="Q646" s="297"/>
      <c r="R646" s="297"/>
      <c r="S646" s="297"/>
      <c r="T646" s="297"/>
      <c r="U646" s="297"/>
      <c r="V646" s="297"/>
      <c r="W646" s="297"/>
      <c r="X646" s="297"/>
      <c r="Y646" s="297"/>
      <c r="Z646" s="297"/>
    </row>
    <row r="647" spans="1:26" ht="15.75" customHeight="1">
      <c r="A647" s="297"/>
      <c r="B647" s="297"/>
      <c r="C647" s="297"/>
      <c r="D647" s="297"/>
      <c r="E647" s="297"/>
      <c r="F647" s="297"/>
      <c r="G647" s="297"/>
      <c r="H647" s="297"/>
      <c r="I647" s="297"/>
      <c r="J647" s="297"/>
      <c r="K647" s="297"/>
      <c r="L647" s="297"/>
      <c r="M647" s="297"/>
      <c r="N647" s="297"/>
      <c r="O647" s="297"/>
      <c r="P647" s="297"/>
      <c r="Q647" s="297"/>
      <c r="R647" s="297"/>
      <c r="S647" s="297"/>
      <c r="T647" s="297"/>
      <c r="U647" s="297"/>
      <c r="V647" s="297"/>
      <c r="W647" s="297"/>
      <c r="X647" s="297"/>
      <c r="Y647" s="297"/>
      <c r="Z647" s="297"/>
    </row>
    <row r="648" spans="1:26" ht="15.75" customHeight="1">
      <c r="A648" s="297"/>
      <c r="B648" s="297"/>
      <c r="C648" s="297"/>
      <c r="D648" s="297"/>
      <c r="E648" s="297"/>
      <c r="F648" s="297"/>
      <c r="G648" s="297"/>
      <c r="H648" s="297"/>
      <c r="I648" s="297"/>
      <c r="J648" s="297"/>
      <c r="K648" s="297"/>
      <c r="L648" s="297"/>
      <c r="M648" s="297"/>
      <c r="N648" s="297"/>
      <c r="O648" s="297"/>
      <c r="P648" s="297"/>
      <c r="Q648" s="297"/>
      <c r="R648" s="297"/>
      <c r="S648" s="297"/>
      <c r="T648" s="297"/>
      <c r="U648" s="297"/>
      <c r="V648" s="297"/>
      <c r="W648" s="297"/>
      <c r="X648" s="297"/>
      <c r="Y648" s="297"/>
      <c r="Z648" s="297"/>
    </row>
    <row r="649" spans="1:26" ht="15.75" customHeight="1">
      <c r="A649" s="297"/>
      <c r="B649" s="297"/>
      <c r="C649" s="297"/>
      <c r="D649" s="297"/>
      <c r="E649" s="297"/>
      <c r="F649" s="297"/>
      <c r="G649" s="297"/>
      <c r="H649" s="297"/>
      <c r="I649" s="297"/>
      <c r="J649" s="297"/>
      <c r="K649" s="297"/>
      <c r="L649" s="297"/>
      <c r="M649" s="297"/>
      <c r="N649" s="297"/>
      <c r="O649" s="297"/>
      <c r="P649" s="297"/>
      <c r="Q649" s="297"/>
      <c r="R649" s="297"/>
      <c r="S649" s="297"/>
      <c r="T649" s="297"/>
      <c r="U649" s="297"/>
      <c r="V649" s="297"/>
      <c r="W649" s="297"/>
      <c r="X649" s="297"/>
      <c r="Y649" s="297"/>
      <c r="Z649" s="297"/>
    </row>
    <row r="650" spans="1:26" ht="15.75" customHeight="1">
      <c r="A650" s="297"/>
      <c r="B650" s="297"/>
      <c r="C650" s="297"/>
      <c r="D650" s="297"/>
      <c r="E650" s="297"/>
      <c r="F650" s="297"/>
      <c r="G650" s="297"/>
      <c r="H650" s="297"/>
      <c r="I650" s="297"/>
      <c r="J650" s="297"/>
      <c r="K650" s="297"/>
      <c r="L650" s="297"/>
      <c r="M650" s="297"/>
      <c r="N650" s="297"/>
      <c r="O650" s="297"/>
      <c r="P650" s="297"/>
      <c r="Q650" s="297"/>
      <c r="R650" s="297"/>
      <c r="S650" s="297"/>
      <c r="T650" s="297"/>
      <c r="U650" s="297"/>
      <c r="V650" s="297"/>
      <c r="W650" s="297"/>
      <c r="X650" s="297"/>
      <c r="Y650" s="297"/>
      <c r="Z650" s="297"/>
    </row>
    <row r="651" spans="1:26" ht="15.75" customHeight="1">
      <c r="A651" s="297"/>
      <c r="B651" s="297"/>
      <c r="C651" s="297"/>
      <c r="D651" s="297"/>
      <c r="E651" s="297"/>
      <c r="F651" s="297"/>
      <c r="G651" s="297"/>
      <c r="H651" s="297"/>
      <c r="I651" s="297"/>
      <c r="J651" s="297"/>
      <c r="K651" s="297"/>
      <c r="L651" s="297"/>
      <c r="M651" s="297"/>
      <c r="N651" s="297"/>
      <c r="O651" s="297"/>
      <c r="P651" s="297"/>
      <c r="Q651" s="297"/>
      <c r="R651" s="297"/>
      <c r="S651" s="297"/>
      <c r="T651" s="297"/>
      <c r="U651" s="297"/>
      <c r="V651" s="297"/>
      <c r="W651" s="297"/>
      <c r="X651" s="297"/>
      <c r="Y651" s="297"/>
      <c r="Z651" s="297"/>
    </row>
    <row r="652" spans="1:26" ht="15.75" customHeight="1">
      <c r="A652" s="297"/>
      <c r="B652" s="297"/>
      <c r="C652" s="297"/>
      <c r="D652" s="297"/>
      <c r="E652" s="297"/>
      <c r="F652" s="297"/>
      <c r="G652" s="297"/>
      <c r="H652" s="297"/>
      <c r="I652" s="297"/>
      <c r="J652" s="297"/>
      <c r="K652" s="297"/>
      <c r="L652" s="297"/>
      <c r="M652" s="297"/>
      <c r="N652" s="297"/>
      <c r="O652" s="297"/>
      <c r="P652" s="297"/>
      <c r="Q652" s="297"/>
      <c r="R652" s="297"/>
      <c r="S652" s="297"/>
      <c r="T652" s="297"/>
      <c r="U652" s="297"/>
      <c r="V652" s="297"/>
      <c r="W652" s="297"/>
      <c r="X652" s="297"/>
      <c r="Y652" s="297"/>
      <c r="Z652" s="297"/>
    </row>
    <row r="653" spans="1:26" ht="15.75" customHeight="1">
      <c r="A653" s="297"/>
      <c r="B653" s="297"/>
      <c r="C653" s="297"/>
      <c r="D653" s="297"/>
      <c r="E653" s="297"/>
      <c r="F653" s="297"/>
      <c r="G653" s="297"/>
      <c r="H653" s="297"/>
      <c r="I653" s="297"/>
      <c r="J653" s="297"/>
      <c r="K653" s="297"/>
      <c r="L653" s="297"/>
      <c r="M653" s="297"/>
      <c r="N653" s="297"/>
      <c r="O653" s="297"/>
      <c r="P653" s="297"/>
      <c r="Q653" s="297"/>
      <c r="R653" s="297"/>
      <c r="S653" s="297"/>
      <c r="T653" s="297"/>
      <c r="U653" s="297"/>
      <c r="V653" s="297"/>
      <c r="W653" s="297"/>
      <c r="X653" s="297"/>
      <c r="Y653" s="297"/>
      <c r="Z653" s="297"/>
    </row>
    <row r="654" spans="1:26" ht="15.75" customHeight="1">
      <c r="A654" s="297"/>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row>
    <row r="655" spans="1:26" ht="15.75" customHeight="1">
      <c r="A655" s="297"/>
      <c r="B655" s="297"/>
      <c r="C655" s="297"/>
      <c r="D655" s="297"/>
      <c r="E655" s="297"/>
      <c r="F655" s="297"/>
      <c r="G655" s="297"/>
      <c r="H655" s="297"/>
      <c r="I655" s="297"/>
      <c r="J655" s="297"/>
      <c r="K655" s="297"/>
      <c r="L655" s="297"/>
      <c r="M655" s="297"/>
      <c r="N655" s="297"/>
      <c r="O655" s="297"/>
      <c r="P655" s="297"/>
      <c r="Q655" s="297"/>
      <c r="R655" s="297"/>
      <c r="S655" s="297"/>
      <c r="T655" s="297"/>
      <c r="U655" s="297"/>
      <c r="V655" s="297"/>
      <c r="W655" s="297"/>
      <c r="X655" s="297"/>
      <c r="Y655" s="297"/>
      <c r="Z655" s="297"/>
    </row>
    <row r="656" spans="1:26" ht="15.75" customHeight="1">
      <c r="A656" s="297"/>
      <c r="B656" s="297"/>
      <c r="C656" s="297"/>
      <c r="D656" s="297"/>
      <c r="E656" s="297"/>
      <c r="F656" s="297"/>
      <c r="G656" s="297"/>
      <c r="H656" s="297"/>
      <c r="I656" s="297"/>
      <c r="J656" s="297"/>
      <c r="K656" s="297"/>
      <c r="L656" s="297"/>
      <c r="M656" s="297"/>
      <c r="N656" s="297"/>
      <c r="O656" s="297"/>
      <c r="P656" s="297"/>
      <c r="Q656" s="297"/>
      <c r="R656" s="297"/>
      <c r="S656" s="297"/>
      <c r="T656" s="297"/>
      <c r="U656" s="297"/>
      <c r="V656" s="297"/>
      <c r="W656" s="297"/>
      <c r="X656" s="297"/>
      <c r="Y656" s="297"/>
      <c r="Z656" s="297"/>
    </row>
    <row r="657" spans="1:26" ht="15.75" customHeight="1">
      <c r="A657" s="297"/>
      <c r="B657" s="297"/>
      <c r="C657" s="297"/>
      <c r="D657" s="297"/>
      <c r="E657" s="297"/>
      <c r="F657" s="297"/>
      <c r="G657" s="297"/>
      <c r="H657" s="297"/>
      <c r="I657" s="297"/>
      <c r="J657" s="297"/>
      <c r="K657" s="297"/>
      <c r="L657" s="297"/>
      <c r="M657" s="297"/>
      <c r="N657" s="297"/>
      <c r="O657" s="297"/>
      <c r="P657" s="297"/>
      <c r="Q657" s="297"/>
      <c r="R657" s="297"/>
      <c r="S657" s="297"/>
      <c r="T657" s="297"/>
      <c r="U657" s="297"/>
      <c r="V657" s="297"/>
      <c r="W657" s="297"/>
      <c r="X657" s="297"/>
      <c r="Y657" s="297"/>
      <c r="Z657" s="297"/>
    </row>
    <row r="658" spans="1:26" ht="15.75" customHeight="1">
      <c r="A658" s="297"/>
      <c r="B658" s="297"/>
      <c r="C658" s="297"/>
      <c r="D658" s="297"/>
      <c r="E658" s="297"/>
      <c r="F658" s="297"/>
      <c r="G658" s="297"/>
      <c r="H658" s="297"/>
      <c r="I658" s="297"/>
      <c r="J658" s="297"/>
      <c r="K658" s="297"/>
      <c r="L658" s="297"/>
      <c r="M658" s="297"/>
      <c r="N658" s="297"/>
      <c r="O658" s="297"/>
      <c r="P658" s="297"/>
      <c r="Q658" s="297"/>
      <c r="R658" s="297"/>
      <c r="S658" s="297"/>
      <c r="T658" s="297"/>
      <c r="U658" s="297"/>
      <c r="V658" s="297"/>
      <c r="W658" s="297"/>
      <c r="X658" s="297"/>
      <c r="Y658" s="297"/>
      <c r="Z658" s="297"/>
    </row>
    <row r="659" spans="1:26" ht="15.75" customHeight="1">
      <c r="A659" s="297"/>
      <c r="B659" s="297"/>
      <c r="C659" s="297"/>
      <c r="D659" s="297"/>
      <c r="E659" s="297"/>
      <c r="F659" s="297"/>
      <c r="G659" s="297"/>
      <c r="H659" s="297"/>
      <c r="I659" s="297"/>
      <c r="J659" s="297"/>
      <c r="K659" s="297"/>
      <c r="L659" s="297"/>
      <c r="M659" s="297"/>
      <c r="N659" s="297"/>
      <c r="O659" s="297"/>
      <c r="P659" s="297"/>
      <c r="Q659" s="297"/>
      <c r="R659" s="297"/>
      <c r="S659" s="297"/>
      <c r="T659" s="297"/>
      <c r="U659" s="297"/>
      <c r="V659" s="297"/>
      <c r="W659" s="297"/>
      <c r="X659" s="297"/>
      <c r="Y659" s="297"/>
      <c r="Z659" s="297"/>
    </row>
    <row r="660" spans="1:26" ht="15.75" customHeight="1">
      <c r="A660" s="297"/>
      <c r="B660" s="297"/>
      <c r="C660" s="297"/>
      <c r="D660" s="297"/>
      <c r="E660" s="297"/>
      <c r="F660" s="297"/>
      <c r="G660" s="297"/>
      <c r="H660" s="297"/>
      <c r="I660" s="297"/>
      <c r="J660" s="297"/>
      <c r="K660" s="297"/>
      <c r="L660" s="297"/>
      <c r="M660" s="297"/>
      <c r="N660" s="297"/>
      <c r="O660" s="297"/>
      <c r="P660" s="297"/>
      <c r="Q660" s="297"/>
      <c r="R660" s="297"/>
      <c r="S660" s="297"/>
      <c r="T660" s="297"/>
      <c r="U660" s="297"/>
      <c r="V660" s="297"/>
      <c r="W660" s="297"/>
      <c r="X660" s="297"/>
      <c r="Y660" s="297"/>
      <c r="Z660" s="297"/>
    </row>
    <row r="661" spans="1:26" ht="15.75" customHeight="1">
      <c r="A661" s="297"/>
      <c r="B661" s="297"/>
      <c r="C661" s="297"/>
      <c r="D661" s="297"/>
      <c r="E661" s="297"/>
      <c r="F661" s="297"/>
      <c r="G661" s="297"/>
      <c r="H661" s="297"/>
      <c r="I661" s="297"/>
      <c r="J661" s="297"/>
      <c r="K661" s="297"/>
      <c r="L661" s="297"/>
      <c r="M661" s="297"/>
      <c r="N661" s="297"/>
      <c r="O661" s="297"/>
      <c r="P661" s="297"/>
      <c r="Q661" s="297"/>
      <c r="R661" s="297"/>
      <c r="S661" s="297"/>
      <c r="T661" s="297"/>
      <c r="U661" s="297"/>
      <c r="V661" s="297"/>
      <c r="W661" s="297"/>
      <c r="X661" s="297"/>
      <c r="Y661" s="297"/>
      <c r="Z661" s="297"/>
    </row>
    <row r="662" spans="1:26" ht="15.75" customHeight="1">
      <c r="A662" s="297"/>
      <c r="B662" s="297"/>
      <c r="C662" s="297"/>
      <c r="D662" s="297"/>
      <c r="E662" s="297"/>
      <c r="F662" s="297"/>
      <c r="G662" s="297"/>
      <c r="H662" s="297"/>
      <c r="I662" s="297"/>
      <c r="J662" s="297"/>
      <c r="K662" s="297"/>
      <c r="L662" s="297"/>
      <c r="M662" s="297"/>
      <c r="N662" s="297"/>
      <c r="O662" s="297"/>
      <c r="P662" s="297"/>
      <c r="Q662" s="297"/>
      <c r="R662" s="297"/>
      <c r="S662" s="297"/>
      <c r="T662" s="297"/>
      <c r="U662" s="297"/>
      <c r="V662" s="297"/>
      <c r="W662" s="297"/>
      <c r="X662" s="297"/>
      <c r="Y662" s="297"/>
      <c r="Z662" s="297"/>
    </row>
    <row r="663" spans="1:26" ht="15.75" customHeight="1">
      <c r="A663" s="297"/>
      <c r="B663" s="297"/>
      <c r="C663" s="297"/>
      <c r="D663" s="297"/>
      <c r="E663" s="297"/>
      <c r="F663" s="297"/>
      <c r="G663" s="297"/>
      <c r="H663" s="297"/>
      <c r="I663" s="297"/>
      <c r="J663" s="297"/>
      <c r="K663" s="297"/>
      <c r="L663" s="297"/>
      <c r="M663" s="297"/>
      <c r="N663" s="297"/>
      <c r="O663" s="297"/>
      <c r="P663" s="297"/>
      <c r="Q663" s="297"/>
      <c r="R663" s="297"/>
      <c r="S663" s="297"/>
      <c r="T663" s="297"/>
      <c r="U663" s="297"/>
      <c r="V663" s="297"/>
      <c r="W663" s="297"/>
      <c r="X663" s="297"/>
      <c r="Y663" s="297"/>
      <c r="Z663" s="297"/>
    </row>
    <row r="664" spans="1:26" ht="15.75" customHeight="1">
      <c r="A664" s="297"/>
      <c r="B664" s="297"/>
      <c r="C664" s="297"/>
      <c r="D664" s="297"/>
      <c r="E664" s="297"/>
      <c r="F664" s="297"/>
      <c r="G664" s="297"/>
      <c r="H664" s="297"/>
      <c r="I664" s="297"/>
      <c r="J664" s="297"/>
      <c r="K664" s="297"/>
      <c r="L664" s="297"/>
      <c r="M664" s="297"/>
      <c r="N664" s="297"/>
      <c r="O664" s="297"/>
      <c r="P664" s="297"/>
      <c r="Q664" s="297"/>
      <c r="R664" s="297"/>
      <c r="S664" s="297"/>
      <c r="T664" s="297"/>
      <c r="U664" s="297"/>
      <c r="V664" s="297"/>
      <c r="W664" s="297"/>
      <c r="X664" s="297"/>
      <c r="Y664" s="297"/>
      <c r="Z664" s="297"/>
    </row>
    <row r="665" spans="1:26" ht="15.75" customHeight="1">
      <c r="A665" s="297"/>
      <c r="B665" s="297"/>
      <c r="C665" s="297"/>
      <c r="D665" s="297"/>
      <c r="E665" s="297"/>
      <c r="F665" s="297"/>
      <c r="G665" s="297"/>
      <c r="H665" s="297"/>
      <c r="I665" s="297"/>
      <c r="J665" s="297"/>
      <c r="K665" s="297"/>
      <c r="L665" s="297"/>
      <c r="M665" s="297"/>
      <c r="N665" s="297"/>
      <c r="O665" s="297"/>
      <c r="P665" s="297"/>
      <c r="Q665" s="297"/>
      <c r="R665" s="297"/>
      <c r="S665" s="297"/>
      <c r="T665" s="297"/>
      <c r="U665" s="297"/>
      <c r="V665" s="297"/>
      <c r="W665" s="297"/>
      <c r="X665" s="297"/>
      <c r="Y665" s="297"/>
      <c r="Z665" s="297"/>
    </row>
    <row r="666" spans="1:26" ht="15.75" customHeight="1">
      <c r="A666" s="297"/>
      <c r="B666" s="297"/>
      <c r="C666" s="297"/>
      <c r="D666" s="297"/>
      <c r="E666" s="297"/>
      <c r="F666" s="297"/>
      <c r="G666" s="297"/>
      <c r="H666" s="297"/>
      <c r="I666" s="297"/>
      <c r="J666" s="297"/>
      <c r="K666" s="297"/>
      <c r="L666" s="297"/>
      <c r="M666" s="297"/>
      <c r="N666" s="297"/>
      <c r="O666" s="297"/>
      <c r="P666" s="297"/>
      <c r="Q666" s="297"/>
      <c r="R666" s="297"/>
      <c r="S666" s="297"/>
      <c r="T666" s="297"/>
      <c r="U666" s="297"/>
      <c r="V666" s="297"/>
      <c r="W666" s="297"/>
      <c r="X666" s="297"/>
      <c r="Y666" s="297"/>
      <c r="Z666" s="297"/>
    </row>
    <row r="667" spans="1:26" ht="15.75" customHeight="1">
      <c r="A667" s="297"/>
      <c r="B667" s="297"/>
      <c r="C667" s="297"/>
      <c r="D667" s="297"/>
      <c r="E667" s="297"/>
      <c r="F667" s="297"/>
      <c r="G667" s="297"/>
      <c r="H667" s="297"/>
      <c r="I667" s="297"/>
      <c r="J667" s="297"/>
      <c r="K667" s="297"/>
      <c r="L667" s="297"/>
      <c r="M667" s="297"/>
      <c r="N667" s="297"/>
      <c r="O667" s="297"/>
      <c r="P667" s="297"/>
      <c r="Q667" s="297"/>
      <c r="R667" s="297"/>
      <c r="S667" s="297"/>
      <c r="T667" s="297"/>
      <c r="U667" s="297"/>
      <c r="V667" s="297"/>
      <c r="W667" s="297"/>
      <c r="X667" s="297"/>
      <c r="Y667" s="297"/>
      <c r="Z667" s="297"/>
    </row>
    <row r="668" spans="1:26" ht="15.75" customHeight="1">
      <c r="A668" s="297"/>
      <c r="B668" s="297"/>
      <c r="C668" s="297"/>
      <c r="D668" s="297"/>
      <c r="E668" s="297"/>
      <c r="F668" s="297"/>
      <c r="G668" s="297"/>
      <c r="H668" s="297"/>
      <c r="I668" s="297"/>
      <c r="J668" s="297"/>
      <c r="K668" s="297"/>
      <c r="L668" s="297"/>
      <c r="M668" s="297"/>
      <c r="N668" s="297"/>
      <c r="O668" s="297"/>
      <c r="P668" s="297"/>
      <c r="Q668" s="297"/>
      <c r="R668" s="297"/>
      <c r="S668" s="297"/>
      <c r="T668" s="297"/>
      <c r="U668" s="297"/>
      <c r="V668" s="297"/>
      <c r="W668" s="297"/>
      <c r="X668" s="297"/>
      <c r="Y668" s="297"/>
      <c r="Z668" s="297"/>
    </row>
    <row r="669" spans="1:26" ht="15.75" customHeight="1">
      <c r="A669" s="297"/>
      <c r="B669" s="297"/>
      <c r="C669" s="297"/>
      <c r="D669" s="297"/>
      <c r="E669" s="297"/>
      <c r="F669" s="297"/>
      <c r="G669" s="297"/>
      <c r="H669" s="297"/>
      <c r="I669" s="297"/>
      <c r="J669" s="297"/>
      <c r="K669" s="297"/>
      <c r="L669" s="297"/>
      <c r="M669" s="297"/>
      <c r="N669" s="297"/>
      <c r="O669" s="297"/>
      <c r="P669" s="297"/>
      <c r="Q669" s="297"/>
      <c r="R669" s="297"/>
      <c r="S669" s="297"/>
      <c r="T669" s="297"/>
      <c r="U669" s="297"/>
      <c r="V669" s="297"/>
      <c r="W669" s="297"/>
      <c r="X669" s="297"/>
      <c r="Y669" s="297"/>
      <c r="Z669" s="297"/>
    </row>
    <row r="670" spans="1:26" ht="15.75" customHeight="1">
      <c r="A670" s="297"/>
      <c r="B670" s="297"/>
      <c r="C670" s="297"/>
      <c r="D670" s="297"/>
      <c r="E670" s="297"/>
      <c r="F670" s="297"/>
      <c r="G670" s="297"/>
      <c r="H670" s="297"/>
      <c r="I670" s="297"/>
      <c r="J670" s="297"/>
      <c r="K670" s="297"/>
      <c r="L670" s="297"/>
      <c r="M670" s="297"/>
      <c r="N670" s="297"/>
      <c r="O670" s="297"/>
      <c r="P670" s="297"/>
      <c r="Q670" s="297"/>
      <c r="R670" s="297"/>
      <c r="S670" s="297"/>
      <c r="T670" s="297"/>
      <c r="U670" s="297"/>
      <c r="V670" s="297"/>
      <c r="W670" s="297"/>
      <c r="X670" s="297"/>
      <c r="Y670" s="297"/>
      <c r="Z670" s="297"/>
    </row>
    <row r="671" spans="1:26" ht="15.75" customHeight="1">
      <c r="A671" s="297"/>
      <c r="B671" s="297"/>
      <c r="C671" s="297"/>
      <c r="D671" s="297"/>
      <c r="E671" s="297"/>
      <c r="F671" s="297"/>
      <c r="G671" s="297"/>
      <c r="H671" s="297"/>
      <c r="I671" s="297"/>
      <c r="J671" s="297"/>
      <c r="K671" s="297"/>
      <c r="L671" s="297"/>
      <c r="M671" s="297"/>
      <c r="N671" s="297"/>
      <c r="O671" s="297"/>
      <c r="P671" s="297"/>
      <c r="Q671" s="297"/>
      <c r="R671" s="297"/>
      <c r="S671" s="297"/>
      <c r="T671" s="297"/>
      <c r="U671" s="297"/>
      <c r="V671" s="297"/>
      <c r="W671" s="297"/>
      <c r="X671" s="297"/>
      <c r="Y671" s="297"/>
      <c r="Z671" s="297"/>
    </row>
    <row r="672" spans="1:26" ht="15.75" customHeight="1">
      <c r="A672" s="297"/>
      <c r="B672" s="297"/>
      <c r="C672" s="297"/>
      <c r="D672" s="297"/>
      <c r="E672" s="297"/>
      <c r="F672" s="297"/>
      <c r="G672" s="297"/>
      <c r="H672" s="297"/>
      <c r="I672" s="297"/>
      <c r="J672" s="297"/>
      <c r="K672" s="297"/>
      <c r="L672" s="297"/>
      <c r="M672" s="297"/>
      <c r="N672" s="297"/>
      <c r="O672" s="297"/>
      <c r="P672" s="297"/>
      <c r="Q672" s="297"/>
      <c r="R672" s="297"/>
      <c r="S672" s="297"/>
      <c r="T672" s="297"/>
      <c r="U672" s="297"/>
      <c r="V672" s="297"/>
      <c r="W672" s="297"/>
      <c r="X672" s="297"/>
      <c r="Y672" s="297"/>
      <c r="Z672" s="297"/>
    </row>
    <row r="673" spans="1:26" ht="15.75" customHeight="1">
      <c r="A673" s="297"/>
      <c r="B673" s="297"/>
      <c r="C673" s="297"/>
      <c r="D673" s="297"/>
      <c r="E673" s="297"/>
      <c r="F673" s="297"/>
      <c r="G673" s="297"/>
      <c r="H673" s="297"/>
      <c r="I673" s="297"/>
      <c r="J673" s="297"/>
      <c r="K673" s="297"/>
      <c r="L673" s="297"/>
      <c r="M673" s="297"/>
      <c r="N673" s="297"/>
      <c r="O673" s="297"/>
      <c r="P673" s="297"/>
      <c r="Q673" s="297"/>
      <c r="R673" s="297"/>
      <c r="S673" s="297"/>
      <c r="T673" s="297"/>
      <c r="U673" s="297"/>
      <c r="V673" s="297"/>
      <c r="W673" s="297"/>
      <c r="X673" s="297"/>
      <c r="Y673" s="297"/>
      <c r="Z673" s="297"/>
    </row>
    <row r="674" spans="1:26" ht="15.75" customHeight="1">
      <c r="A674" s="297"/>
      <c r="B674" s="297"/>
      <c r="C674" s="297"/>
      <c r="D674" s="297"/>
      <c r="E674" s="297"/>
      <c r="F674" s="297"/>
      <c r="G674" s="297"/>
      <c r="H674" s="297"/>
      <c r="I674" s="297"/>
      <c r="J674" s="297"/>
      <c r="K674" s="297"/>
      <c r="L674" s="297"/>
      <c r="M674" s="297"/>
      <c r="N674" s="297"/>
      <c r="O674" s="297"/>
      <c r="P674" s="297"/>
      <c r="Q674" s="297"/>
      <c r="R674" s="297"/>
      <c r="S674" s="297"/>
      <c r="T674" s="297"/>
      <c r="U674" s="297"/>
      <c r="V674" s="297"/>
      <c r="W674" s="297"/>
      <c r="X674" s="297"/>
      <c r="Y674" s="297"/>
      <c r="Z674" s="297"/>
    </row>
    <row r="675" spans="1:26" ht="15.75" customHeight="1">
      <c r="A675" s="297"/>
      <c r="B675" s="297"/>
      <c r="C675" s="297"/>
      <c r="D675" s="297"/>
      <c r="E675" s="297"/>
      <c r="F675" s="297"/>
      <c r="G675" s="297"/>
      <c r="H675" s="297"/>
      <c r="I675" s="297"/>
      <c r="J675" s="297"/>
      <c r="K675" s="297"/>
      <c r="L675" s="297"/>
      <c r="M675" s="297"/>
      <c r="N675" s="297"/>
      <c r="O675" s="297"/>
      <c r="P675" s="297"/>
      <c r="Q675" s="297"/>
      <c r="R675" s="297"/>
      <c r="S675" s="297"/>
      <c r="T675" s="297"/>
      <c r="U675" s="297"/>
      <c r="V675" s="297"/>
      <c r="W675" s="297"/>
      <c r="X675" s="297"/>
      <c r="Y675" s="297"/>
      <c r="Z675" s="297"/>
    </row>
    <row r="676" spans="1:26" ht="15.75" customHeight="1">
      <c r="A676" s="297"/>
      <c r="B676" s="297"/>
      <c r="C676" s="297"/>
      <c r="D676" s="297"/>
      <c r="E676" s="297"/>
      <c r="F676" s="297"/>
      <c r="G676" s="297"/>
      <c r="H676" s="297"/>
      <c r="I676" s="297"/>
      <c r="J676" s="297"/>
      <c r="K676" s="297"/>
      <c r="L676" s="297"/>
      <c r="M676" s="297"/>
      <c r="N676" s="297"/>
      <c r="O676" s="297"/>
      <c r="P676" s="297"/>
      <c r="Q676" s="297"/>
      <c r="R676" s="297"/>
      <c r="S676" s="297"/>
      <c r="T676" s="297"/>
      <c r="U676" s="297"/>
      <c r="V676" s="297"/>
      <c r="W676" s="297"/>
      <c r="X676" s="297"/>
      <c r="Y676" s="297"/>
      <c r="Z676" s="297"/>
    </row>
    <row r="677" spans="1:26" ht="15.75" customHeight="1">
      <c r="A677" s="297"/>
      <c r="B677" s="297"/>
      <c r="C677" s="297"/>
      <c r="D677" s="297"/>
      <c r="E677" s="297"/>
      <c r="F677" s="297"/>
      <c r="G677" s="297"/>
      <c r="H677" s="297"/>
      <c r="I677" s="297"/>
      <c r="J677" s="297"/>
      <c r="K677" s="297"/>
      <c r="L677" s="297"/>
      <c r="M677" s="297"/>
      <c r="N677" s="297"/>
      <c r="O677" s="297"/>
      <c r="P677" s="297"/>
      <c r="Q677" s="297"/>
      <c r="R677" s="297"/>
      <c r="S677" s="297"/>
      <c r="T677" s="297"/>
      <c r="U677" s="297"/>
      <c r="V677" s="297"/>
      <c r="W677" s="297"/>
      <c r="X677" s="297"/>
      <c r="Y677" s="297"/>
      <c r="Z677" s="297"/>
    </row>
    <row r="678" spans="1:26" ht="15.75" customHeight="1">
      <c r="A678" s="297"/>
      <c r="B678" s="297"/>
      <c r="C678" s="297"/>
      <c r="D678" s="297"/>
      <c r="E678" s="297"/>
      <c r="F678" s="297"/>
      <c r="G678" s="297"/>
      <c r="H678" s="297"/>
      <c r="I678" s="297"/>
      <c r="J678" s="297"/>
      <c r="K678" s="297"/>
      <c r="L678" s="297"/>
      <c r="M678" s="297"/>
      <c r="N678" s="297"/>
      <c r="O678" s="297"/>
      <c r="P678" s="297"/>
      <c r="Q678" s="297"/>
      <c r="R678" s="297"/>
      <c r="S678" s="297"/>
      <c r="T678" s="297"/>
      <c r="U678" s="297"/>
      <c r="V678" s="297"/>
      <c r="W678" s="297"/>
      <c r="X678" s="297"/>
      <c r="Y678" s="297"/>
      <c r="Z678" s="297"/>
    </row>
    <row r="679" spans="1:26" ht="15.75" customHeight="1">
      <c r="A679" s="297"/>
      <c r="B679" s="297"/>
      <c r="C679" s="297"/>
      <c r="D679" s="297"/>
      <c r="E679" s="297"/>
      <c r="F679" s="297"/>
      <c r="G679" s="297"/>
      <c r="H679" s="297"/>
      <c r="I679" s="297"/>
      <c r="J679" s="297"/>
      <c r="K679" s="297"/>
      <c r="L679" s="297"/>
      <c r="M679" s="297"/>
      <c r="N679" s="297"/>
      <c r="O679" s="297"/>
      <c r="P679" s="297"/>
      <c r="Q679" s="297"/>
      <c r="R679" s="297"/>
      <c r="S679" s="297"/>
      <c r="T679" s="297"/>
      <c r="U679" s="297"/>
      <c r="V679" s="297"/>
      <c r="W679" s="297"/>
      <c r="X679" s="297"/>
      <c r="Y679" s="297"/>
      <c r="Z679" s="297"/>
    </row>
    <row r="680" spans="1:26" ht="15.75" customHeight="1">
      <c r="A680" s="297"/>
      <c r="B680" s="297"/>
      <c r="C680" s="297"/>
      <c r="D680" s="297"/>
      <c r="E680" s="297"/>
      <c r="F680" s="297"/>
      <c r="G680" s="297"/>
      <c r="H680" s="297"/>
      <c r="I680" s="297"/>
      <c r="J680" s="297"/>
      <c r="K680" s="297"/>
      <c r="L680" s="297"/>
      <c r="M680" s="297"/>
      <c r="N680" s="297"/>
      <c r="O680" s="297"/>
      <c r="P680" s="297"/>
      <c r="Q680" s="297"/>
      <c r="R680" s="297"/>
      <c r="S680" s="297"/>
      <c r="T680" s="297"/>
      <c r="U680" s="297"/>
      <c r="V680" s="297"/>
      <c r="W680" s="297"/>
      <c r="X680" s="297"/>
      <c r="Y680" s="297"/>
      <c r="Z680" s="297"/>
    </row>
    <row r="681" spans="1:26" ht="15.75" customHeight="1">
      <c r="A681" s="297"/>
      <c r="B681" s="297"/>
      <c r="C681" s="297"/>
      <c r="D681" s="297"/>
      <c r="E681" s="297"/>
      <c r="F681" s="297"/>
      <c r="G681" s="297"/>
      <c r="H681" s="297"/>
      <c r="I681" s="297"/>
      <c r="J681" s="297"/>
      <c r="K681" s="297"/>
      <c r="L681" s="297"/>
      <c r="M681" s="297"/>
      <c r="N681" s="297"/>
      <c r="O681" s="297"/>
      <c r="P681" s="297"/>
      <c r="Q681" s="297"/>
      <c r="R681" s="297"/>
      <c r="S681" s="297"/>
      <c r="T681" s="297"/>
      <c r="U681" s="297"/>
      <c r="V681" s="297"/>
      <c r="W681" s="297"/>
      <c r="X681" s="297"/>
      <c r="Y681" s="297"/>
      <c r="Z681" s="297"/>
    </row>
    <row r="682" spans="1:26" ht="15.75" customHeight="1">
      <c r="A682" s="297"/>
      <c r="B682" s="297"/>
      <c r="C682" s="297"/>
      <c r="D682" s="297"/>
      <c r="E682" s="297"/>
      <c r="F682" s="297"/>
      <c r="G682" s="297"/>
      <c r="H682" s="297"/>
      <c r="I682" s="297"/>
      <c r="J682" s="297"/>
      <c r="K682" s="297"/>
      <c r="L682" s="297"/>
      <c r="M682" s="297"/>
      <c r="N682" s="297"/>
      <c r="O682" s="297"/>
      <c r="P682" s="297"/>
      <c r="Q682" s="297"/>
      <c r="R682" s="297"/>
      <c r="S682" s="297"/>
      <c r="T682" s="297"/>
      <c r="U682" s="297"/>
      <c r="V682" s="297"/>
      <c r="W682" s="297"/>
      <c r="X682" s="297"/>
      <c r="Y682" s="297"/>
      <c r="Z682" s="297"/>
    </row>
    <row r="683" spans="1:26" ht="15.75" customHeight="1">
      <c r="A683" s="297"/>
      <c r="B683" s="297"/>
      <c r="C683" s="297"/>
      <c r="D683" s="297"/>
      <c r="E683" s="297"/>
      <c r="F683" s="297"/>
      <c r="G683" s="297"/>
      <c r="H683" s="297"/>
      <c r="I683" s="297"/>
      <c r="J683" s="297"/>
      <c r="K683" s="297"/>
      <c r="L683" s="297"/>
      <c r="M683" s="297"/>
      <c r="N683" s="297"/>
      <c r="O683" s="297"/>
      <c r="P683" s="297"/>
      <c r="Q683" s="297"/>
      <c r="R683" s="297"/>
      <c r="S683" s="297"/>
      <c r="T683" s="297"/>
      <c r="U683" s="297"/>
      <c r="V683" s="297"/>
      <c r="W683" s="297"/>
      <c r="X683" s="297"/>
      <c r="Y683" s="297"/>
      <c r="Z683" s="297"/>
    </row>
    <row r="684" spans="1:26" ht="15.75" customHeight="1">
      <c r="A684" s="297"/>
      <c r="B684" s="297"/>
      <c r="C684" s="297"/>
      <c r="D684" s="297"/>
      <c r="E684" s="297"/>
      <c r="F684" s="297"/>
      <c r="G684" s="297"/>
      <c r="H684" s="297"/>
      <c r="I684" s="297"/>
      <c r="J684" s="297"/>
      <c r="K684" s="297"/>
      <c r="L684" s="297"/>
      <c r="M684" s="297"/>
      <c r="N684" s="297"/>
      <c r="O684" s="297"/>
      <c r="P684" s="297"/>
      <c r="Q684" s="297"/>
      <c r="R684" s="297"/>
      <c r="S684" s="297"/>
      <c r="T684" s="297"/>
      <c r="U684" s="297"/>
      <c r="V684" s="297"/>
      <c r="W684" s="297"/>
      <c r="X684" s="297"/>
      <c r="Y684" s="297"/>
      <c r="Z684" s="297"/>
    </row>
    <row r="685" spans="1:26" ht="15.75" customHeight="1">
      <c r="A685" s="297"/>
      <c r="B685" s="297"/>
      <c r="C685" s="297"/>
      <c r="D685" s="297"/>
      <c r="E685" s="297"/>
      <c r="F685" s="297"/>
      <c r="G685" s="297"/>
      <c r="H685" s="297"/>
      <c r="I685" s="297"/>
      <c r="J685" s="297"/>
      <c r="K685" s="297"/>
      <c r="L685" s="297"/>
      <c r="M685" s="297"/>
      <c r="N685" s="297"/>
      <c r="O685" s="297"/>
      <c r="P685" s="297"/>
      <c r="Q685" s="297"/>
      <c r="R685" s="297"/>
      <c r="S685" s="297"/>
      <c r="T685" s="297"/>
      <c r="U685" s="297"/>
      <c r="V685" s="297"/>
      <c r="W685" s="297"/>
      <c r="X685" s="297"/>
      <c r="Y685" s="297"/>
      <c r="Z685" s="297"/>
    </row>
    <row r="686" spans="1:26" ht="15.75" customHeight="1">
      <c r="A686" s="297"/>
      <c r="B686" s="297"/>
      <c r="C686" s="297"/>
      <c r="D686" s="297"/>
      <c r="E686" s="297"/>
      <c r="F686" s="297"/>
      <c r="G686" s="297"/>
      <c r="H686" s="297"/>
      <c r="I686" s="297"/>
      <c r="J686" s="297"/>
      <c r="K686" s="297"/>
      <c r="L686" s="297"/>
      <c r="M686" s="297"/>
      <c r="N686" s="297"/>
      <c r="O686" s="297"/>
      <c r="P686" s="297"/>
      <c r="Q686" s="297"/>
      <c r="R686" s="297"/>
      <c r="S686" s="297"/>
      <c r="T686" s="297"/>
      <c r="U686" s="297"/>
      <c r="V686" s="297"/>
      <c r="W686" s="297"/>
      <c r="X686" s="297"/>
      <c r="Y686" s="297"/>
      <c r="Z686" s="297"/>
    </row>
    <row r="687" spans="1:26" ht="15.75" customHeight="1">
      <c r="A687" s="297"/>
      <c r="B687" s="297"/>
      <c r="C687" s="297"/>
      <c r="D687" s="297"/>
      <c r="E687" s="297"/>
      <c r="F687" s="297"/>
      <c r="G687" s="297"/>
      <c r="H687" s="297"/>
      <c r="I687" s="297"/>
      <c r="J687" s="297"/>
      <c r="K687" s="297"/>
      <c r="L687" s="297"/>
      <c r="M687" s="297"/>
      <c r="N687" s="297"/>
      <c r="O687" s="297"/>
      <c r="P687" s="297"/>
      <c r="Q687" s="297"/>
      <c r="R687" s="297"/>
      <c r="S687" s="297"/>
      <c r="T687" s="297"/>
      <c r="U687" s="297"/>
      <c r="V687" s="297"/>
      <c r="W687" s="297"/>
      <c r="X687" s="297"/>
      <c r="Y687" s="297"/>
      <c r="Z687" s="297"/>
    </row>
    <row r="688" spans="1:26" ht="15.75" customHeight="1">
      <c r="A688" s="297"/>
      <c r="B688" s="297"/>
      <c r="C688" s="297"/>
      <c r="D688" s="297"/>
      <c r="E688" s="297"/>
      <c r="F688" s="297"/>
      <c r="G688" s="297"/>
      <c r="H688" s="297"/>
      <c r="I688" s="297"/>
      <c r="J688" s="297"/>
      <c r="K688" s="297"/>
      <c r="L688" s="297"/>
      <c r="M688" s="297"/>
      <c r="N688" s="297"/>
      <c r="O688" s="297"/>
      <c r="P688" s="297"/>
      <c r="Q688" s="297"/>
      <c r="R688" s="297"/>
      <c r="S688" s="297"/>
      <c r="T688" s="297"/>
      <c r="U688" s="297"/>
      <c r="V688" s="297"/>
      <c r="W688" s="297"/>
      <c r="X688" s="297"/>
      <c r="Y688" s="297"/>
      <c r="Z688" s="297"/>
    </row>
    <row r="689" spans="1:26" ht="15.75" customHeight="1">
      <c r="A689" s="297"/>
      <c r="B689" s="297"/>
      <c r="C689" s="297"/>
      <c r="D689" s="297"/>
      <c r="E689" s="297"/>
      <c r="F689" s="297"/>
      <c r="G689" s="297"/>
      <c r="H689" s="297"/>
      <c r="I689" s="297"/>
      <c r="J689" s="297"/>
      <c r="K689" s="297"/>
      <c r="L689" s="297"/>
      <c r="M689" s="297"/>
      <c r="N689" s="297"/>
      <c r="O689" s="297"/>
      <c r="P689" s="297"/>
      <c r="Q689" s="297"/>
      <c r="R689" s="297"/>
      <c r="S689" s="297"/>
      <c r="T689" s="297"/>
      <c r="U689" s="297"/>
      <c r="V689" s="297"/>
      <c r="W689" s="297"/>
      <c r="X689" s="297"/>
      <c r="Y689" s="297"/>
      <c r="Z689" s="297"/>
    </row>
    <row r="690" spans="1:26" ht="15.75" customHeight="1">
      <c r="A690" s="297"/>
      <c r="B690" s="297"/>
      <c r="C690" s="297"/>
      <c r="D690" s="297"/>
      <c r="E690" s="297"/>
      <c r="F690" s="297"/>
      <c r="G690" s="297"/>
      <c r="H690" s="297"/>
      <c r="I690" s="297"/>
      <c r="J690" s="297"/>
      <c r="K690" s="297"/>
      <c r="L690" s="297"/>
      <c r="M690" s="297"/>
      <c r="N690" s="297"/>
      <c r="O690" s="297"/>
      <c r="P690" s="297"/>
      <c r="Q690" s="297"/>
      <c r="R690" s="297"/>
      <c r="S690" s="297"/>
      <c r="T690" s="297"/>
      <c r="U690" s="297"/>
      <c r="V690" s="297"/>
      <c r="W690" s="297"/>
      <c r="X690" s="297"/>
      <c r="Y690" s="297"/>
      <c r="Z690" s="297"/>
    </row>
    <row r="691" spans="1:26" ht="15.75" customHeight="1">
      <c r="A691" s="297"/>
      <c r="B691" s="297"/>
      <c r="C691" s="297"/>
      <c r="D691" s="297"/>
      <c r="E691" s="297"/>
      <c r="F691" s="297"/>
      <c r="G691" s="297"/>
      <c r="H691" s="297"/>
      <c r="I691" s="297"/>
      <c r="J691" s="297"/>
      <c r="K691" s="297"/>
      <c r="L691" s="297"/>
      <c r="M691" s="297"/>
      <c r="N691" s="297"/>
      <c r="O691" s="297"/>
      <c r="P691" s="297"/>
      <c r="Q691" s="297"/>
      <c r="R691" s="297"/>
      <c r="S691" s="297"/>
      <c r="T691" s="297"/>
      <c r="U691" s="297"/>
      <c r="V691" s="297"/>
      <c r="W691" s="297"/>
      <c r="X691" s="297"/>
      <c r="Y691" s="297"/>
      <c r="Z691" s="297"/>
    </row>
    <row r="692" spans="1:26" ht="15.75" customHeight="1">
      <c r="A692" s="297"/>
      <c r="B692" s="297"/>
      <c r="C692" s="297"/>
      <c r="D692" s="297"/>
      <c r="E692" s="297"/>
      <c r="F692" s="297"/>
      <c r="G692" s="297"/>
      <c r="H692" s="297"/>
      <c r="I692" s="297"/>
      <c r="J692" s="297"/>
      <c r="K692" s="297"/>
      <c r="L692" s="297"/>
      <c r="M692" s="297"/>
      <c r="N692" s="297"/>
      <c r="O692" s="297"/>
      <c r="P692" s="297"/>
      <c r="Q692" s="297"/>
      <c r="R692" s="297"/>
      <c r="S692" s="297"/>
      <c r="T692" s="297"/>
      <c r="U692" s="297"/>
      <c r="V692" s="297"/>
      <c r="W692" s="297"/>
      <c r="X692" s="297"/>
      <c r="Y692" s="297"/>
      <c r="Z692" s="297"/>
    </row>
    <row r="693" spans="1:26" ht="15.75" customHeight="1">
      <c r="A693" s="297"/>
      <c r="B693" s="297"/>
      <c r="C693" s="297"/>
      <c r="D693" s="297"/>
      <c r="E693" s="297"/>
      <c r="F693" s="297"/>
      <c r="G693" s="297"/>
      <c r="H693" s="297"/>
      <c r="I693" s="297"/>
      <c r="J693" s="297"/>
      <c r="K693" s="297"/>
      <c r="L693" s="297"/>
      <c r="M693" s="297"/>
      <c r="N693" s="297"/>
      <c r="O693" s="297"/>
      <c r="P693" s="297"/>
      <c r="Q693" s="297"/>
      <c r="R693" s="297"/>
      <c r="S693" s="297"/>
      <c r="T693" s="297"/>
      <c r="U693" s="297"/>
      <c r="V693" s="297"/>
      <c r="W693" s="297"/>
      <c r="X693" s="297"/>
      <c r="Y693" s="297"/>
      <c r="Z693" s="297"/>
    </row>
    <row r="694" spans="1:26" ht="15.75" customHeight="1">
      <c r="A694" s="297"/>
      <c r="B694" s="297"/>
      <c r="C694" s="297"/>
      <c r="D694" s="297"/>
      <c r="E694" s="297"/>
      <c r="F694" s="297"/>
      <c r="G694" s="297"/>
      <c r="H694" s="297"/>
      <c r="I694" s="297"/>
      <c r="J694" s="297"/>
      <c r="K694" s="297"/>
      <c r="L694" s="297"/>
      <c r="M694" s="297"/>
      <c r="N694" s="297"/>
      <c r="O694" s="297"/>
      <c r="P694" s="297"/>
      <c r="Q694" s="297"/>
      <c r="R694" s="297"/>
      <c r="S694" s="297"/>
      <c r="T694" s="297"/>
      <c r="U694" s="297"/>
      <c r="V694" s="297"/>
      <c r="W694" s="297"/>
      <c r="X694" s="297"/>
      <c r="Y694" s="297"/>
      <c r="Z694" s="297"/>
    </row>
    <row r="695" spans="1:26" ht="15.75" customHeight="1">
      <c r="A695" s="297"/>
      <c r="B695" s="297"/>
      <c r="C695" s="297"/>
      <c r="D695" s="297"/>
      <c r="E695" s="297"/>
      <c r="F695" s="297"/>
      <c r="G695" s="297"/>
      <c r="H695" s="297"/>
      <c r="I695" s="297"/>
      <c r="J695" s="297"/>
      <c r="K695" s="297"/>
      <c r="L695" s="297"/>
      <c r="M695" s="297"/>
      <c r="N695" s="297"/>
      <c r="O695" s="297"/>
      <c r="P695" s="297"/>
      <c r="Q695" s="297"/>
      <c r="R695" s="297"/>
      <c r="S695" s="297"/>
      <c r="T695" s="297"/>
      <c r="U695" s="297"/>
      <c r="V695" s="297"/>
      <c r="W695" s="297"/>
      <c r="X695" s="297"/>
      <c r="Y695" s="297"/>
      <c r="Z695" s="297"/>
    </row>
    <row r="696" spans="1:26" ht="15.75" customHeight="1">
      <c r="A696" s="297"/>
      <c r="B696" s="297"/>
      <c r="C696" s="297"/>
      <c r="D696" s="297"/>
      <c r="E696" s="297"/>
      <c r="F696" s="297"/>
      <c r="G696" s="297"/>
      <c r="H696" s="297"/>
      <c r="I696" s="297"/>
      <c r="J696" s="297"/>
      <c r="K696" s="297"/>
      <c r="L696" s="297"/>
      <c r="M696" s="297"/>
      <c r="N696" s="297"/>
      <c r="O696" s="297"/>
      <c r="P696" s="297"/>
      <c r="Q696" s="297"/>
      <c r="R696" s="297"/>
      <c r="S696" s="297"/>
      <c r="T696" s="297"/>
      <c r="U696" s="297"/>
      <c r="V696" s="297"/>
      <c r="W696" s="297"/>
      <c r="X696" s="297"/>
      <c r="Y696" s="297"/>
      <c r="Z696" s="297"/>
    </row>
    <row r="697" spans="1:26" ht="15.75" customHeight="1">
      <c r="A697" s="297"/>
      <c r="B697" s="297"/>
      <c r="C697" s="297"/>
      <c r="D697" s="297"/>
      <c r="E697" s="297"/>
      <c r="F697" s="297"/>
      <c r="G697" s="297"/>
      <c r="H697" s="297"/>
      <c r="I697" s="297"/>
      <c r="J697" s="297"/>
      <c r="K697" s="297"/>
      <c r="L697" s="297"/>
      <c r="M697" s="297"/>
      <c r="N697" s="297"/>
      <c r="O697" s="297"/>
      <c r="P697" s="297"/>
      <c r="Q697" s="297"/>
      <c r="R697" s="297"/>
      <c r="S697" s="297"/>
      <c r="T697" s="297"/>
      <c r="U697" s="297"/>
      <c r="V697" s="297"/>
      <c r="W697" s="297"/>
      <c r="X697" s="297"/>
      <c r="Y697" s="297"/>
      <c r="Z697" s="297"/>
    </row>
    <row r="698" spans="1:26" ht="15.75" customHeight="1">
      <c r="A698" s="297"/>
      <c r="B698" s="297"/>
      <c r="C698" s="297"/>
      <c r="D698" s="297"/>
      <c r="E698" s="297"/>
      <c r="F698" s="297"/>
      <c r="G698" s="297"/>
      <c r="H698" s="297"/>
      <c r="I698" s="297"/>
      <c r="J698" s="297"/>
      <c r="K698" s="297"/>
      <c r="L698" s="297"/>
      <c r="M698" s="297"/>
      <c r="N698" s="297"/>
      <c r="O698" s="297"/>
      <c r="P698" s="297"/>
      <c r="Q698" s="297"/>
      <c r="R698" s="297"/>
      <c r="S698" s="297"/>
      <c r="T698" s="297"/>
      <c r="U698" s="297"/>
      <c r="V698" s="297"/>
      <c r="W698" s="297"/>
      <c r="X698" s="297"/>
      <c r="Y698" s="297"/>
      <c r="Z698" s="297"/>
    </row>
    <row r="699" spans="1:26" ht="15.75" customHeight="1">
      <c r="A699" s="297"/>
      <c r="B699" s="297"/>
      <c r="C699" s="297"/>
      <c r="D699" s="297"/>
      <c r="E699" s="297"/>
      <c r="F699" s="297"/>
      <c r="G699" s="297"/>
      <c r="H699" s="297"/>
      <c r="I699" s="297"/>
      <c r="J699" s="297"/>
      <c r="K699" s="297"/>
      <c r="L699" s="297"/>
      <c r="M699" s="297"/>
      <c r="N699" s="297"/>
      <c r="O699" s="297"/>
      <c r="P699" s="297"/>
      <c r="Q699" s="297"/>
      <c r="R699" s="297"/>
      <c r="S699" s="297"/>
      <c r="T699" s="297"/>
      <c r="U699" s="297"/>
      <c r="V699" s="297"/>
      <c r="W699" s="297"/>
      <c r="X699" s="297"/>
      <c r="Y699" s="297"/>
      <c r="Z699" s="297"/>
    </row>
    <row r="700" spans="1:26" ht="15.75" customHeight="1">
      <c r="A700" s="297"/>
      <c r="B700" s="297"/>
      <c r="C700" s="297"/>
      <c r="D700" s="297"/>
      <c r="E700" s="297"/>
      <c r="F700" s="297"/>
      <c r="G700" s="297"/>
      <c r="H700" s="297"/>
      <c r="I700" s="297"/>
      <c r="J700" s="297"/>
      <c r="K700" s="297"/>
      <c r="L700" s="297"/>
      <c r="M700" s="297"/>
      <c r="N700" s="297"/>
      <c r="O700" s="297"/>
      <c r="P700" s="297"/>
      <c r="Q700" s="297"/>
      <c r="R700" s="297"/>
      <c r="S700" s="297"/>
      <c r="T700" s="297"/>
      <c r="U700" s="297"/>
      <c r="V700" s="297"/>
      <c r="W700" s="297"/>
      <c r="X700" s="297"/>
      <c r="Y700" s="297"/>
      <c r="Z700" s="297"/>
    </row>
    <row r="701" spans="1:26" ht="15.75" customHeight="1">
      <c r="A701" s="297"/>
      <c r="B701" s="297"/>
      <c r="C701" s="297"/>
      <c r="D701" s="297"/>
      <c r="E701" s="297"/>
      <c r="F701" s="297"/>
      <c r="G701" s="297"/>
      <c r="H701" s="297"/>
      <c r="I701" s="297"/>
      <c r="J701" s="297"/>
      <c r="K701" s="297"/>
      <c r="L701" s="297"/>
      <c r="M701" s="297"/>
      <c r="N701" s="297"/>
      <c r="O701" s="297"/>
      <c r="P701" s="297"/>
      <c r="Q701" s="297"/>
      <c r="R701" s="297"/>
      <c r="S701" s="297"/>
      <c r="T701" s="297"/>
      <c r="U701" s="297"/>
      <c r="V701" s="297"/>
      <c r="W701" s="297"/>
      <c r="X701" s="297"/>
      <c r="Y701" s="297"/>
      <c r="Z701" s="297"/>
    </row>
    <row r="702" spans="1:26" ht="15.75" customHeight="1">
      <c r="A702" s="297"/>
      <c r="B702" s="297"/>
      <c r="C702" s="297"/>
      <c r="D702" s="297"/>
      <c r="E702" s="297"/>
      <c r="F702" s="297"/>
      <c r="G702" s="297"/>
      <c r="H702" s="297"/>
      <c r="I702" s="297"/>
      <c r="J702" s="297"/>
      <c r="K702" s="297"/>
      <c r="L702" s="297"/>
      <c r="M702" s="297"/>
      <c r="N702" s="297"/>
      <c r="O702" s="297"/>
      <c r="P702" s="297"/>
      <c r="Q702" s="297"/>
      <c r="R702" s="297"/>
      <c r="S702" s="297"/>
      <c r="T702" s="297"/>
      <c r="U702" s="297"/>
      <c r="V702" s="297"/>
      <c r="W702" s="297"/>
      <c r="X702" s="297"/>
      <c r="Y702" s="297"/>
      <c r="Z702" s="297"/>
    </row>
    <row r="703" spans="1:26" ht="15.75" customHeight="1">
      <c r="A703" s="297"/>
      <c r="B703" s="297"/>
      <c r="C703" s="297"/>
      <c r="D703" s="297"/>
      <c r="E703" s="297"/>
      <c r="F703" s="297"/>
      <c r="G703" s="297"/>
      <c r="H703" s="297"/>
      <c r="I703" s="297"/>
      <c r="J703" s="297"/>
      <c r="K703" s="297"/>
      <c r="L703" s="297"/>
      <c r="M703" s="297"/>
      <c r="N703" s="297"/>
      <c r="O703" s="297"/>
      <c r="P703" s="297"/>
      <c r="Q703" s="297"/>
      <c r="R703" s="297"/>
      <c r="S703" s="297"/>
      <c r="T703" s="297"/>
      <c r="U703" s="297"/>
      <c r="V703" s="297"/>
      <c r="W703" s="297"/>
      <c r="X703" s="297"/>
      <c r="Y703" s="297"/>
      <c r="Z703" s="297"/>
    </row>
    <row r="704" spans="1:26" ht="15.75" customHeight="1">
      <c r="A704" s="297"/>
      <c r="B704" s="297"/>
      <c r="C704" s="297"/>
      <c r="D704" s="297"/>
      <c r="E704" s="297"/>
      <c r="F704" s="297"/>
      <c r="G704" s="297"/>
      <c r="H704" s="297"/>
      <c r="I704" s="297"/>
      <c r="J704" s="297"/>
      <c r="K704" s="297"/>
      <c r="L704" s="297"/>
      <c r="M704" s="297"/>
      <c r="N704" s="297"/>
      <c r="O704" s="297"/>
      <c r="P704" s="297"/>
      <c r="Q704" s="297"/>
      <c r="R704" s="297"/>
      <c r="S704" s="297"/>
      <c r="T704" s="297"/>
      <c r="U704" s="297"/>
      <c r="V704" s="297"/>
      <c r="W704" s="297"/>
      <c r="X704" s="297"/>
      <c r="Y704" s="297"/>
      <c r="Z704" s="297"/>
    </row>
    <row r="705" spans="1:26" ht="15.75" customHeight="1">
      <c r="A705" s="297"/>
      <c r="B705" s="297"/>
      <c r="C705" s="297"/>
      <c r="D705" s="297"/>
      <c r="E705" s="297"/>
      <c r="F705" s="297"/>
      <c r="G705" s="297"/>
      <c r="H705" s="297"/>
      <c r="I705" s="297"/>
      <c r="J705" s="297"/>
      <c r="K705" s="297"/>
      <c r="L705" s="297"/>
      <c r="M705" s="297"/>
      <c r="N705" s="297"/>
      <c r="O705" s="297"/>
      <c r="P705" s="297"/>
      <c r="Q705" s="297"/>
      <c r="R705" s="297"/>
      <c r="S705" s="297"/>
      <c r="T705" s="297"/>
      <c r="U705" s="297"/>
      <c r="V705" s="297"/>
      <c r="W705" s="297"/>
      <c r="X705" s="297"/>
      <c r="Y705" s="297"/>
      <c r="Z705" s="297"/>
    </row>
    <row r="706" spans="1:26" ht="15.75" customHeight="1">
      <c r="A706" s="297"/>
      <c r="B706" s="297"/>
      <c r="C706" s="297"/>
      <c r="D706" s="297"/>
      <c r="E706" s="297"/>
      <c r="F706" s="297"/>
      <c r="G706" s="297"/>
      <c r="H706" s="297"/>
      <c r="I706" s="297"/>
      <c r="J706" s="297"/>
      <c r="K706" s="297"/>
      <c r="L706" s="297"/>
      <c r="M706" s="297"/>
      <c r="N706" s="297"/>
      <c r="O706" s="297"/>
      <c r="P706" s="297"/>
      <c r="Q706" s="297"/>
      <c r="R706" s="297"/>
      <c r="S706" s="297"/>
      <c r="T706" s="297"/>
      <c r="U706" s="297"/>
      <c r="V706" s="297"/>
      <c r="W706" s="297"/>
      <c r="X706" s="297"/>
      <c r="Y706" s="297"/>
      <c r="Z706" s="297"/>
    </row>
    <row r="707" spans="1:26" ht="15.75" customHeight="1">
      <c r="A707" s="297"/>
      <c r="B707" s="297"/>
      <c r="C707" s="297"/>
      <c r="D707" s="297"/>
      <c r="E707" s="297"/>
      <c r="F707" s="297"/>
      <c r="G707" s="297"/>
      <c r="H707" s="297"/>
      <c r="I707" s="297"/>
      <c r="J707" s="297"/>
      <c r="K707" s="297"/>
      <c r="L707" s="297"/>
      <c r="M707" s="297"/>
      <c r="N707" s="297"/>
      <c r="O707" s="297"/>
      <c r="P707" s="297"/>
      <c r="Q707" s="297"/>
      <c r="R707" s="297"/>
      <c r="S707" s="297"/>
      <c r="T707" s="297"/>
      <c r="U707" s="297"/>
      <c r="V707" s="297"/>
      <c r="W707" s="297"/>
      <c r="X707" s="297"/>
      <c r="Y707" s="297"/>
      <c r="Z707" s="297"/>
    </row>
    <row r="708" spans="1:26" ht="15.75" customHeight="1">
      <c r="A708" s="297"/>
      <c r="B708" s="297"/>
      <c r="C708" s="297"/>
      <c r="D708" s="297"/>
      <c r="E708" s="297"/>
      <c r="F708" s="297"/>
      <c r="G708" s="297"/>
      <c r="H708" s="297"/>
      <c r="I708" s="297"/>
      <c r="J708" s="297"/>
      <c r="K708" s="297"/>
      <c r="L708" s="297"/>
      <c r="M708" s="297"/>
      <c r="N708" s="297"/>
      <c r="O708" s="297"/>
      <c r="P708" s="297"/>
      <c r="Q708" s="297"/>
      <c r="R708" s="297"/>
      <c r="S708" s="297"/>
      <c r="T708" s="297"/>
      <c r="U708" s="297"/>
      <c r="V708" s="297"/>
      <c r="W708" s="297"/>
      <c r="X708" s="297"/>
      <c r="Y708" s="297"/>
      <c r="Z708" s="297"/>
    </row>
    <row r="709" spans="1:26" ht="15.75" customHeight="1">
      <c r="A709" s="297"/>
      <c r="B709" s="297"/>
      <c r="C709" s="297"/>
      <c r="D709" s="297"/>
      <c r="E709" s="297"/>
      <c r="F709" s="297"/>
      <c r="G709" s="297"/>
      <c r="H709" s="297"/>
      <c r="I709" s="297"/>
      <c r="J709" s="297"/>
      <c r="K709" s="297"/>
      <c r="L709" s="297"/>
      <c r="M709" s="297"/>
      <c r="N709" s="297"/>
      <c r="O709" s="297"/>
      <c r="P709" s="297"/>
      <c r="Q709" s="297"/>
      <c r="R709" s="297"/>
      <c r="S709" s="297"/>
      <c r="T709" s="297"/>
      <c r="U709" s="297"/>
      <c r="V709" s="297"/>
      <c r="W709" s="297"/>
      <c r="X709" s="297"/>
      <c r="Y709" s="297"/>
      <c r="Z709" s="297"/>
    </row>
    <row r="710" spans="1:26" ht="15.75" customHeight="1">
      <c r="A710" s="297"/>
      <c r="B710" s="297"/>
      <c r="C710" s="297"/>
      <c r="D710" s="297"/>
      <c r="E710" s="297"/>
      <c r="F710" s="297"/>
      <c r="G710" s="297"/>
      <c r="H710" s="297"/>
      <c r="I710" s="297"/>
      <c r="J710" s="297"/>
      <c r="K710" s="297"/>
      <c r="L710" s="297"/>
      <c r="M710" s="297"/>
      <c r="N710" s="297"/>
      <c r="O710" s="297"/>
      <c r="P710" s="297"/>
      <c r="Q710" s="297"/>
      <c r="R710" s="297"/>
      <c r="S710" s="297"/>
      <c r="T710" s="297"/>
      <c r="U710" s="297"/>
      <c r="V710" s="297"/>
      <c r="W710" s="297"/>
      <c r="X710" s="297"/>
      <c r="Y710" s="297"/>
      <c r="Z710" s="297"/>
    </row>
    <row r="711" spans="1:26" ht="15.75" customHeight="1">
      <c r="A711" s="297"/>
      <c r="B711" s="297"/>
      <c r="C711" s="297"/>
      <c r="D711" s="297"/>
      <c r="E711" s="297"/>
      <c r="F711" s="297"/>
      <c r="G711" s="297"/>
      <c r="H711" s="297"/>
      <c r="I711" s="297"/>
      <c r="J711" s="297"/>
      <c r="K711" s="297"/>
      <c r="L711" s="297"/>
      <c r="M711" s="297"/>
      <c r="N711" s="297"/>
      <c r="O711" s="297"/>
      <c r="P711" s="297"/>
      <c r="Q711" s="297"/>
      <c r="R711" s="297"/>
      <c r="S711" s="297"/>
      <c r="T711" s="297"/>
      <c r="U711" s="297"/>
      <c r="V711" s="297"/>
      <c r="W711" s="297"/>
      <c r="X711" s="297"/>
      <c r="Y711" s="297"/>
      <c r="Z711" s="297"/>
    </row>
    <row r="712" spans="1:26" ht="15.75" customHeight="1">
      <c r="A712" s="297"/>
      <c r="B712" s="297"/>
      <c r="C712" s="297"/>
      <c r="D712" s="297"/>
      <c r="E712" s="297"/>
      <c r="F712" s="297"/>
      <c r="G712" s="297"/>
      <c r="H712" s="297"/>
      <c r="I712" s="297"/>
      <c r="J712" s="297"/>
      <c r="K712" s="297"/>
      <c r="L712" s="297"/>
      <c r="M712" s="297"/>
      <c r="N712" s="297"/>
      <c r="O712" s="297"/>
      <c r="P712" s="297"/>
      <c r="Q712" s="297"/>
      <c r="R712" s="297"/>
      <c r="S712" s="297"/>
      <c r="T712" s="297"/>
      <c r="U712" s="297"/>
      <c r="V712" s="297"/>
      <c r="W712" s="297"/>
      <c r="X712" s="297"/>
      <c r="Y712" s="297"/>
      <c r="Z712" s="297"/>
    </row>
    <row r="713" spans="1:26" ht="15.75" customHeight="1">
      <c r="A713" s="297"/>
      <c r="B713" s="297"/>
      <c r="C713" s="297"/>
      <c r="D713" s="297"/>
      <c r="E713" s="297"/>
      <c r="F713" s="297"/>
      <c r="G713" s="297"/>
      <c r="H713" s="297"/>
      <c r="I713" s="297"/>
      <c r="J713" s="297"/>
      <c r="K713" s="297"/>
      <c r="L713" s="297"/>
      <c r="M713" s="297"/>
      <c r="N713" s="297"/>
      <c r="O713" s="297"/>
      <c r="P713" s="297"/>
      <c r="Q713" s="297"/>
      <c r="R713" s="297"/>
      <c r="S713" s="297"/>
      <c r="T713" s="297"/>
      <c r="U713" s="297"/>
      <c r="V713" s="297"/>
      <c r="W713" s="297"/>
      <c r="X713" s="297"/>
      <c r="Y713" s="297"/>
      <c r="Z713" s="297"/>
    </row>
    <row r="714" spans="1:26" ht="15.75" customHeight="1">
      <c r="A714" s="297"/>
      <c r="B714" s="297"/>
      <c r="C714" s="297"/>
      <c r="D714" s="297"/>
      <c r="E714" s="297"/>
      <c r="F714" s="297"/>
      <c r="G714" s="297"/>
      <c r="H714" s="297"/>
      <c r="I714" s="297"/>
      <c r="J714" s="297"/>
      <c r="K714" s="297"/>
      <c r="L714" s="297"/>
      <c r="M714" s="297"/>
      <c r="N714" s="297"/>
      <c r="O714" s="297"/>
      <c r="P714" s="297"/>
      <c r="Q714" s="297"/>
      <c r="R714" s="297"/>
      <c r="S714" s="297"/>
      <c r="T714" s="297"/>
      <c r="U714" s="297"/>
      <c r="V714" s="297"/>
      <c r="W714" s="297"/>
      <c r="X714" s="297"/>
      <c r="Y714" s="297"/>
      <c r="Z714" s="297"/>
    </row>
    <row r="715" spans="1:26" ht="15.75" customHeight="1">
      <c r="A715" s="297"/>
      <c r="B715" s="297"/>
      <c r="C715" s="297"/>
      <c r="D715" s="297"/>
      <c r="E715" s="297"/>
      <c r="F715" s="297"/>
      <c r="G715" s="297"/>
      <c r="H715" s="297"/>
      <c r="I715" s="297"/>
      <c r="J715" s="297"/>
      <c r="K715" s="297"/>
      <c r="L715" s="297"/>
      <c r="M715" s="297"/>
      <c r="N715" s="297"/>
      <c r="O715" s="297"/>
      <c r="P715" s="297"/>
      <c r="Q715" s="297"/>
      <c r="R715" s="297"/>
      <c r="S715" s="297"/>
      <c r="T715" s="297"/>
      <c r="U715" s="297"/>
      <c r="V715" s="297"/>
      <c r="W715" s="297"/>
      <c r="X715" s="297"/>
      <c r="Y715" s="297"/>
      <c r="Z715" s="297"/>
    </row>
    <row r="716" spans="1:26" ht="15.75" customHeight="1">
      <c r="A716" s="297"/>
      <c r="B716" s="297"/>
      <c r="C716" s="297"/>
      <c r="D716" s="297"/>
      <c r="E716" s="297"/>
      <c r="F716" s="297"/>
      <c r="G716" s="297"/>
      <c r="H716" s="297"/>
      <c r="I716" s="297"/>
      <c r="J716" s="297"/>
      <c r="K716" s="297"/>
      <c r="L716" s="297"/>
      <c r="M716" s="297"/>
      <c r="N716" s="297"/>
      <c r="O716" s="297"/>
      <c r="P716" s="297"/>
      <c r="Q716" s="297"/>
      <c r="R716" s="297"/>
      <c r="S716" s="297"/>
      <c r="T716" s="297"/>
      <c r="U716" s="297"/>
      <c r="V716" s="297"/>
      <c r="W716" s="297"/>
      <c r="X716" s="297"/>
      <c r="Y716" s="297"/>
      <c r="Z716" s="297"/>
    </row>
    <row r="717" spans="1:26" ht="15.75" customHeight="1">
      <c r="A717" s="297"/>
      <c r="B717" s="297"/>
      <c r="C717" s="297"/>
      <c r="D717" s="297"/>
      <c r="E717" s="297"/>
      <c r="F717" s="297"/>
      <c r="G717" s="297"/>
      <c r="H717" s="297"/>
      <c r="I717" s="297"/>
      <c r="J717" s="297"/>
      <c r="K717" s="297"/>
      <c r="L717" s="297"/>
      <c r="M717" s="297"/>
      <c r="N717" s="297"/>
      <c r="O717" s="297"/>
      <c r="P717" s="297"/>
      <c r="Q717" s="297"/>
      <c r="R717" s="297"/>
      <c r="S717" s="297"/>
      <c r="T717" s="297"/>
      <c r="U717" s="297"/>
      <c r="V717" s="297"/>
      <c r="W717" s="297"/>
      <c r="X717" s="297"/>
      <c r="Y717" s="297"/>
      <c r="Z717" s="297"/>
    </row>
    <row r="718" spans="1:26" ht="15.75" customHeight="1">
      <c r="A718" s="297"/>
      <c r="B718" s="297"/>
      <c r="C718" s="297"/>
      <c r="D718" s="297"/>
      <c r="E718" s="297"/>
      <c r="F718" s="297"/>
      <c r="G718" s="297"/>
      <c r="H718" s="297"/>
      <c r="I718" s="297"/>
      <c r="J718" s="297"/>
      <c r="K718" s="297"/>
      <c r="L718" s="297"/>
      <c r="M718" s="297"/>
      <c r="N718" s="297"/>
      <c r="O718" s="297"/>
      <c r="P718" s="297"/>
      <c r="Q718" s="297"/>
      <c r="R718" s="297"/>
      <c r="S718" s="297"/>
      <c r="T718" s="297"/>
      <c r="U718" s="297"/>
      <c r="V718" s="297"/>
      <c r="W718" s="297"/>
      <c r="X718" s="297"/>
      <c r="Y718" s="297"/>
      <c r="Z718" s="297"/>
    </row>
    <row r="719" spans="1:26" ht="15.75" customHeight="1">
      <c r="A719" s="297"/>
      <c r="B719" s="297"/>
      <c r="C719" s="297"/>
      <c r="D719" s="297"/>
      <c r="E719" s="297"/>
      <c r="F719" s="297"/>
      <c r="G719" s="297"/>
      <c r="H719" s="297"/>
      <c r="I719" s="297"/>
      <c r="J719" s="297"/>
      <c r="K719" s="297"/>
      <c r="L719" s="297"/>
      <c r="M719" s="297"/>
      <c r="N719" s="297"/>
      <c r="O719" s="297"/>
      <c r="P719" s="297"/>
      <c r="Q719" s="297"/>
      <c r="R719" s="297"/>
      <c r="S719" s="297"/>
      <c r="T719" s="297"/>
      <c r="U719" s="297"/>
      <c r="V719" s="297"/>
      <c r="W719" s="297"/>
      <c r="X719" s="297"/>
      <c r="Y719" s="297"/>
      <c r="Z719" s="297"/>
    </row>
    <row r="720" spans="1:26" ht="15.75" customHeight="1">
      <c r="A720" s="297"/>
      <c r="B720" s="297"/>
      <c r="C720" s="297"/>
      <c r="D720" s="297"/>
      <c r="E720" s="297"/>
      <c r="F720" s="297"/>
      <c r="G720" s="297"/>
      <c r="H720" s="297"/>
      <c r="I720" s="297"/>
      <c r="J720" s="297"/>
      <c r="K720" s="297"/>
      <c r="L720" s="297"/>
      <c r="M720" s="297"/>
      <c r="N720" s="297"/>
      <c r="O720" s="297"/>
      <c r="P720" s="297"/>
      <c r="Q720" s="297"/>
      <c r="R720" s="297"/>
      <c r="S720" s="297"/>
      <c r="T720" s="297"/>
      <c r="U720" s="297"/>
      <c r="V720" s="297"/>
      <c r="W720" s="297"/>
      <c r="X720" s="297"/>
      <c r="Y720" s="297"/>
      <c r="Z720" s="297"/>
    </row>
    <row r="721" spans="1:26" ht="15.75" customHeight="1">
      <c r="A721" s="297"/>
      <c r="B721" s="297"/>
      <c r="C721" s="297"/>
      <c r="D721" s="297"/>
      <c r="E721" s="297"/>
      <c r="F721" s="297"/>
      <c r="G721" s="297"/>
      <c r="H721" s="297"/>
      <c r="I721" s="297"/>
      <c r="J721" s="297"/>
      <c r="K721" s="297"/>
      <c r="L721" s="297"/>
      <c r="M721" s="297"/>
      <c r="N721" s="297"/>
      <c r="O721" s="297"/>
      <c r="P721" s="297"/>
      <c r="Q721" s="297"/>
      <c r="R721" s="297"/>
      <c r="S721" s="297"/>
      <c r="T721" s="297"/>
      <c r="U721" s="297"/>
      <c r="V721" s="297"/>
      <c r="W721" s="297"/>
      <c r="X721" s="297"/>
      <c r="Y721" s="297"/>
      <c r="Z721" s="297"/>
    </row>
    <row r="722" spans="1:26" ht="15.75" customHeight="1">
      <c r="A722" s="297"/>
      <c r="B722" s="297"/>
      <c r="C722" s="297"/>
      <c r="D722" s="297"/>
      <c r="E722" s="297"/>
      <c r="F722" s="297"/>
      <c r="G722" s="297"/>
      <c r="H722" s="297"/>
      <c r="I722" s="297"/>
      <c r="J722" s="297"/>
      <c r="K722" s="297"/>
      <c r="L722" s="297"/>
      <c r="M722" s="297"/>
      <c r="N722" s="297"/>
      <c r="O722" s="297"/>
      <c r="P722" s="297"/>
      <c r="Q722" s="297"/>
      <c r="R722" s="297"/>
      <c r="S722" s="297"/>
      <c r="T722" s="297"/>
      <c r="U722" s="297"/>
      <c r="V722" s="297"/>
      <c r="W722" s="297"/>
      <c r="X722" s="297"/>
      <c r="Y722" s="297"/>
      <c r="Z722" s="297"/>
    </row>
    <row r="723" spans="1:26" ht="15.75" customHeight="1">
      <c r="A723" s="297"/>
      <c r="B723" s="297"/>
      <c r="C723" s="297"/>
      <c r="D723" s="297"/>
      <c r="E723" s="297"/>
      <c r="F723" s="297"/>
      <c r="G723" s="297"/>
      <c r="H723" s="297"/>
      <c r="I723" s="297"/>
      <c r="J723" s="297"/>
      <c r="K723" s="297"/>
      <c r="L723" s="297"/>
      <c r="M723" s="297"/>
      <c r="N723" s="297"/>
      <c r="O723" s="297"/>
      <c r="P723" s="297"/>
      <c r="Q723" s="297"/>
      <c r="R723" s="297"/>
      <c r="S723" s="297"/>
      <c r="T723" s="297"/>
      <c r="U723" s="297"/>
      <c r="V723" s="297"/>
      <c r="W723" s="297"/>
      <c r="X723" s="297"/>
      <c r="Y723" s="297"/>
      <c r="Z723" s="297"/>
    </row>
    <row r="724" spans="1:26" ht="15.75" customHeight="1">
      <c r="A724" s="297"/>
      <c r="B724" s="297"/>
      <c r="C724" s="297"/>
      <c r="D724" s="297"/>
      <c r="E724" s="297"/>
      <c r="F724" s="297"/>
      <c r="G724" s="297"/>
      <c r="H724" s="297"/>
      <c r="I724" s="297"/>
      <c r="J724" s="297"/>
      <c r="K724" s="297"/>
      <c r="L724" s="297"/>
      <c r="M724" s="297"/>
      <c r="N724" s="297"/>
      <c r="O724" s="297"/>
      <c r="P724" s="297"/>
      <c r="Q724" s="297"/>
      <c r="R724" s="297"/>
      <c r="S724" s="297"/>
      <c r="T724" s="297"/>
      <c r="U724" s="297"/>
      <c r="V724" s="297"/>
      <c r="W724" s="297"/>
      <c r="X724" s="297"/>
      <c r="Y724" s="297"/>
      <c r="Z724" s="297"/>
    </row>
    <row r="725" spans="1:26" ht="15.75" customHeight="1">
      <c r="A725" s="297"/>
      <c r="B725" s="297"/>
      <c r="C725" s="297"/>
      <c r="D725" s="297"/>
      <c r="E725" s="297"/>
      <c r="F725" s="297"/>
      <c r="G725" s="297"/>
      <c r="H725" s="297"/>
      <c r="I725" s="297"/>
      <c r="J725" s="297"/>
      <c r="K725" s="297"/>
      <c r="L725" s="297"/>
      <c r="M725" s="297"/>
      <c r="N725" s="297"/>
      <c r="O725" s="297"/>
      <c r="P725" s="297"/>
      <c r="Q725" s="297"/>
      <c r="R725" s="297"/>
      <c r="S725" s="297"/>
      <c r="T725" s="297"/>
      <c r="U725" s="297"/>
      <c r="V725" s="297"/>
      <c r="W725" s="297"/>
      <c r="X725" s="297"/>
      <c r="Y725" s="297"/>
      <c r="Z725" s="297"/>
    </row>
    <row r="726" spans="1:26" ht="15.75" customHeight="1">
      <c r="A726" s="297"/>
      <c r="B726" s="297"/>
      <c r="C726" s="297"/>
      <c r="D726" s="297"/>
      <c r="E726" s="297"/>
      <c r="F726" s="297"/>
      <c r="G726" s="297"/>
      <c r="H726" s="297"/>
      <c r="I726" s="297"/>
      <c r="J726" s="297"/>
      <c r="K726" s="297"/>
      <c r="L726" s="297"/>
      <c r="M726" s="297"/>
      <c r="N726" s="297"/>
      <c r="O726" s="297"/>
      <c r="P726" s="297"/>
      <c r="Q726" s="297"/>
      <c r="R726" s="297"/>
      <c r="S726" s="297"/>
      <c r="T726" s="297"/>
      <c r="U726" s="297"/>
      <c r="V726" s="297"/>
      <c r="W726" s="297"/>
      <c r="X726" s="297"/>
      <c r="Y726" s="297"/>
      <c r="Z726" s="297"/>
    </row>
    <row r="727" spans="1:26" ht="15.75" customHeight="1">
      <c r="A727" s="297"/>
      <c r="B727" s="297"/>
      <c r="C727" s="297"/>
      <c r="D727" s="297"/>
      <c r="E727" s="297"/>
      <c r="F727" s="297"/>
      <c r="G727" s="297"/>
      <c r="H727" s="297"/>
      <c r="I727" s="297"/>
      <c r="J727" s="297"/>
      <c r="K727" s="297"/>
      <c r="L727" s="297"/>
      <c r="M727" s="297"/>
      <c r="N727" s="297"/>
      <c r="O727" s="297"/>
      <c r="P727" s="297"/>
      <c r="Q727" s="297"/>
      <c r="R727" s="297"/>
      <c r="S727" s="297"/>
      <c r="T727" s="297"/>
      <c r="U727" s="297"/>
      <c r="V727" s="297"/>
      <c r="W727" s="297"/>
      <c r="X727" s="297"/>
      <c r="Y727" s="297"/>
      <c r="Z727" s="297"/>
    </row>
    <row r="728" spans="1:26" ht="15.75" customHeight="1">
      <c r="A728" s="297"/>
      <c r="B728" s="297"/>
      <c r="C728" s="297"/>
      <c r="D728" s="297"/>
      <c r="E728" s="297"/>
      <c r="F728" s="297"/>
      <c r="G728" s="297"/>
      <c r="H728" s="297"/>
      <c r="I728" s="297"/>
      <c r="J728" s="297"/>
      <c r="K728" s="297"/>
      <c r="L728" s="297"/>
      <c r="M728" s="297"/>
      <c r="N728" s="297"/>
      <c r="O728" s="297"/>
      <c r="P728" s="297"/>
      <c r="Q728" s="297"/>
      <c r="R728" s="297"/>
      <c r="S728" s="297"/>
      <c r="T728" s="297"/>
      <c r="U728" s="297"/>
      <c r="V728" s="297"/>
      <c r="W728" s="297"/>
      <c r="X728" s="297"/>
      <c r="Y728" s="297"/>
      <c r="Z728" s="297"/>
    </row>
    <row r="729" spans="1:26" ht="15.75" customHeight="1">
      <c r="A729" s="297"/>
      <c r="B729" s="297"/>
      <c r="C729" s="297"/>
      <c r="D729" s="297"/>
      <c r="E729" s="297"/>
      <c r="F729" s="297"/>
      <c r="G729" s="297"/>
      <c r="H729" s="297"/>
      <c r="I729" s="297"/>
      <c r="J729" s="297"/>
      <c r="K729" s="297"/>
      <c r="L729" s="297"/>
      <c r="M729" s="297"/>
      <c r="N729" s="297"/>
      <c r="O729" s="297"/>
      <c r="P729" s="297"/>
      <c r="Q729" s="297"/>
      <c r="R729" s="297"/>
      <c r="S729" s="297"/>
      <c r="T729" s="297"/>
      <c r="U729" s="297"/>
      <c r="V729" s="297"/>
      <c r="W729" s="297"/>
      <c r="X729" s="297"/>
      <c r="Y729" s="297"/>
      <c r="Z729" s="297"/>
    </row>
    <row r="730" spans="1:26" ht="15.75" customHeight="1">
      <c r="A730" s="297"/>
      <c r="B730" s="297"/>
      <c r="C730" s="297"/>
      <c r="D730" s="297"/>
      <c r="E730" s="297"/>
      <c r="F730" s="297"/>
      <c r="G730" s="297"/>
      <c r="H730" s="297"/>
      <c r="I730" s="297"/>
      <c r="J730" s="297"/>
      <c r="K730" s="297"/>
      <c r="L730" s="297"/>
      <c r="M730" s="297"/>
      <c r="N730" s="297"/>
      <c r="O730" s="297"/>
      <c r="P730" s="297"/>
      <c r="Q730" s="297"/>
      <c r="R730" s="297"/>
      <c r="S730" s="297"/>
      <c r="T730" s="297"/>
      <c r="U730" s="297"/>
      <c r="V730" s="297"/>
      <c r="W730" s="297"/>
      <c r="X730" s="297"/>
      <c r="Y730" s="297"/>
      <c r="Z730" s="297"/>
    </row>
    <row r="731" spans="1:26" ht="15.75" customHeight="1">
      <c r="A731" s="297"/>
      <c r="B731" s="297"/>
      <c r="C731" s="297"/>
      <c r="D731" s="297"/>
      <c r="E731" s="297"/>
      <c r="F731" s="297"/>
      <c r="G731" s="297"/>
      <c r="H731" s="297"/>
      <c r="I731" s="297"/>
      <c r="J731" s="297"/>
      <c r="K731" s="297"/>
      <c r="L731" s="297"/>
      <c r="M731" s="297"/>
      <c r="N731" s="297"/>
      <c r="O731" s="297"/>
      <c r="P731" s="297"/>
      <c r="Q731" s="297"/>
      <c r="R731" s="297"/>
      <c r="S731" s="297"/>
      <c r="T731" s="297"/>
      <c r="U731" s="297"/>
      <c r="V731" s="297"/>
      <c r="W731" s="297"/>
      <c r="X731" s="297"/>
      <c r="Y731" s="297"/>
      <c r="Z731" s="297"/>
    </row>
    <row r="732" spans="1:26" ht="15.75" customHeight="1">
      <c r="A732" s="297"/>
      <c r="B732" s="297"/>
      <c r="C732" s="297"/>
      <c r="D732" s="297"/>
      <c r="E732" s="297"/>
      <c r="F732" s="297"/>
      <c r="G732" s="297"/>
      <c r="H732" s="297"/>
      <c r="I732" s="297"/>
      <c r="J732" s="297"/>
      <c r="K732" s="297"/>
      <c r="L732" s="297"/>
      <c r="M732" s="297"/>
      <c r="N732" s="297"/>
      <c r="O732" s="297"/>
      <c r="P732" s="297"/>
      <c r="Q732" s="297"/>
      <c r="R732" s="297"/>
      <c r="S732" s="297"/>
      <c r="T732" s="297"/>
      <c r="U732" s="297"/>
      <c r="V732" s="297"/>
      <c r="W732" s="297"/>
      <c r="X732" s="297"/>
      <c r="Y732" s="297"/>
      <c r="Z732" s="297"/>
    </row>
    <row r="733" spans="1:26" ht="15.75" customHeight="1">
      <c r="A733" s="297"/>
      <c r="B733" s="297"/>
      <c r="C733" s="297"/>
      <c r="D733" s="297"/>
      <c r="E733" s="297"/>
      <c r="F733" s="297"/>
      <c r="G733" s="297"/>
      <c r="H733" s="297"/>
      <c r="I733" s="297"/>
      <c r="J733" s="297"/>
      <c r="K733" s="297"/>
      <c r="L733" s="297"/>
      <c r="M733" s="297"/>
      <c r="N733" s="297"/>
      <c r="O733" s="297"/>
      <c r="P733" s="297"/>
      <c r="Q733" s="297"/>
      <c r="R733" s="297"/>
      <c r="S733" s="297"/>
      <c r="T733" s="297"/>
      <c r="U733" s="297"/>
      <c r="V733" s="297"/>
      <c r="W733" s="297"/>
      <c r="X733" s="297"/>
      <c r="Y733" s="297"/>
      <c r="Z733" s="297"/>
    </row>
    <row r="734" spans="1:26" ht="15.75" customHeight="1">
      <c r="A734" s="297"/>
      <c r="B734" s="297"/>
      <c r="C734" s="297"/>
      <c r="D734" s="297"/>
      <c r="E734" s="297"/>
      <c r="F734" s="297"/>
      <c r="G734" s="297"/>
      <c r="H734" s="297"/>
      <c r="I734" s="297"/>
      <c r="J734" s="297"/>
      <c r="K734" s="297"/>
      <c r="L734" s="297"/>
      <c r="M734" s="297"/>
      <c r="N734" s="297"/>
      <c r="O734" s="297"/>
      <c r="P734" s="297"/>
      <c r="Q734" s="297"/>
      <c r="R734" s="297"/>
      <c r="S734" s="297"/>
      <c r="T734" s="297"/>
      <c r="U734" s="297"/>
      <c r="V734" s="297"/>
      <c r="W734" s="297"/>
      <c r="X734" s="297"/>
      <c r="Y734" s="297"/>
      <c r="Z734" s="297"/>
    </row>
    <row r="735" spans="1:26" ht="15.75" customHeight="1">
      <c r="A735" s="297"/>
      <c r="B735" s="297"/>
      <c r="C735" s="297"/>
      <c r="D735" s="297"/>
      <c r="E735" s="297"/>
      <c r="F735" s="297"/>
      <c r="G735" s="297"/>
      <c r="H735" s="297"/>
      <c r="I735" s="297"/>
      <c r="J735" s="297"/>
      <c r="K735" s="297"/>
      <c r="L735" s="297"/>
      <c r="M735" s="297"/>
      <c r="N735" s="297"/>
      <c r="O735" s="297"/>
      <c r="P735" s="297"/>
      <c r="Q735" s="297"/>
      <c r="R735" s="297"/>
      <c r="S735" s="297"/>
      <c r="T735" s="297"/>
      <c r="U735" s="297"/>
      <c r="V735" s="297"/>
      <c r="W735" s="297"/>
      <c r="X735" s="297"/>
      <c r="Y735" s="297"/>
      <c r="Z735" s="297"/>
    </row>
    <row r="736" spans="1:26" ht="15.75" customHeight="1">
      <c r="A736" s="297"/>
      <c r="B736" s="297"/>
      <c r="C736" s="297"/>
      <c r="D736" s="297"/>
      <c r="E736" s="297"/>
      <c r="F736" s="297"/>
      <c r="G736" s="297"/>
      <c r="H736" s="297"/>
      <c r="I736" s="297"/>
      <c r="J736" s="297"/>
      <c r="K736" s="297"/>
      <c r="L736" s="297"/>
      <c r="M736" s="297"/>
      <c r="N736" s="297"/>
      <c r="O736" s="297"/>
      <c r="P736" s="297"/>
      <c r="Q736" s="297"/>
      <c r="R736" s="297"/>
      <c r="S736" s="297"/>
      <c r="T736" s="297"/>
      <c r="U736" s="297"/>
      <c r="V736" s="297"/>
      <c r="W736" s="297"/>
      <c r="X736" s="297"/>
      <c r="Y736" s="297"/>
      <c r="Z736" s="297"/>
    </row>
    <row r="737" spans="1:26" ht="15.75" customHeight="1">
      <c r="A737" s="297"/>
      <c r="B737" s="297"/>
      <c r="C737" s="297"/>
      <c r="D737" s="297"/>
      <c r="E737" s="297"/>
      <c r="F737" s="297"/>
      <c r="G737" s="297"/>
      <c r="H737" s="297"/>
      <c r="I737" s="297"/>
      <c r="J737" s="297"/>
      <c r="K737" s="297"/>
      <c r="L737" s="297"/>
      <c r="M737" s="297"/>
      <c r="N737" s="297"/>
      <c r="O737" s="297"/>
      <c r="P737" s="297"/>
      <c r="Q737" s="297"/>
      <c r="R737" s="297"/>
      <c r="S737" s="297"/>
      <c r="T737" s="297"/>
      <c r="U737" s="297"/>
      <c r="V737" s="297"/>
      <c r="W737" s="297"/>
      <c r="X737" s="297"/>
      <c r="Y737" s="297"/>
      <c r="Z737" s="297"/>
    </row>
    <row r="738" spans="1:26" ht="15.75" customHeight="1">
      <c r="A738" s="297"/>
      <c r="B738" s="297"/>
      <c r="C738" s="297"/>
      <c r="D738" s="297"/>
      <c r="E738" s="297"/>
      <c r="F738" s="297"/>
      <c r="G738" s="297"/>
      <c r="H738" s="297"/>
      <c r="I738" s="297"/>
      <c r="J738" s="297"/>
      <c r="K738" s="297"/>
      <c r="L738" s="297"/>
      <c r="M738" s="297"/>
      <c r="N738" s="297"/>
      <c r="O738" s="297"/>
      <c r="P738" s="297"/>
      <c r="Q738" s="297"/>
      <c r="R738" s="297"/>
      <c r="S738" s="297"/>
      <c r="T738" s="297"/>
      <c r="U738" s="297"/>
      <c r="V738" s="297"/>
      <c r="W738" s="297"/>
      <c r="X738" s="297"/>
      <c r="Y738" s="297"/>
      <c r="Z738" s="297"/>
    </row>
    <row r="739" spans="1:26" ht="15.75" customHeight="1">
      <c r="A739" s="297"/>
      <c r="B739" s="297"/>
      <c r="C739" s="297"/>
      <c r="D739" s="297"/>
      <c r="E739" s="297"/>
      <c r="F739" s="297"/>
      <c r="G739" s="297"/>
      <c r="H739" s="297"/>
      <c r="I739" s="297"/>
      <c r="J739" s="297"/>
      <c r="K739" s="297"/>
      <c r="L739" s="297"/>
      <c r="M739" s="297"/>
      <c r="N739" s="297"/>
      <c r="O739" s="297"/>
      <c r="P739" s="297"/>
      <c r="Q739" s="297"/>
      <c r="R739" s="297"/>
      <c r="S739" s="297"/>
      <c r="T739" s="297"/>
      <c r="U739" s="297"/>
      <c r="V739" s="297"/>
      <c r="W739" s="297"/>
      <c r="X739" s="297"/>
      <c r="Y739" s="297"/>
      <c r="Z739" s="297"/>
    </row>
    <row r="740" spans="1:26" ht="15.75" customHeight="1">
      <c r="A740" s="297"/>
      <c r="B740" s="297"/>
      <c r="C740" s="297"/>
      <c r="D740" s="297"/>
      <c r="E740" s="297"/>
      <c r="F740" s="297"/>
      <c r="G740" s="297"/>
      <c r="H740" s="297"/>
      <c r="I740" s="297"/>
      <c r="J740" s="297"/>
      <c r="K740" s="297"/>
      <c r="L740" s="297"/>
      <c r="M740" s="297"/>
      <c r="N740" s="297"/>
      <c r="O740" s="297"/>
      <c r="P740" s="297"/>
      <c r="Q740" s="297"/>
      <c r="R740" s="297"/>
      <c r="S740" s="297"/>
      <c r="T740" s="297"/>
      <c r="U740" s="297"/>
      <c r="V740" s="297"/>
      <c r="W740" s="297"/>
      <c r="X740" s="297"/>
      <c r="Y740" s="297"/>
      <c r="Z740" s="297"/>
    </row>
    <row r="741" spans="1:26" ht="15.75" customHeight="1">
      <c r="A741" s="297"/>
      <c r="B741" s="297"/>
      <c r="C741" s="297"/>
      <c r="D741" s="297"/>
      <c r="E741" s="297"/>
      <c r="F741" s="297"/>
      <c r="G741" s="297"/>
      <c r="H741" s="297"/>
      <c r="I741" s="297"/>
      <c r="J741" s="297"/>
      <c r="K741" s="297"/>
      <c r="L741" s="297"/>
      <c r="M741" s="297"/>
      <c r="N741" s="297"/>
      <c r="O741" s="297"/>
      <c r="P741" s="297"/>
      <c r="Q741" s="297"/>
      <c r="R741" s="297"/>
      <c r="S741" s="297"/>
      <c r="T741" s="297"/>
      <c r="U741" s="297"/>
      <c r="V741" s="297"/>
      <c r="W741" s="297"/>
      <c r="X741" s="297"/>
      <c r="Y741" s="297"/>
      <c r="Z741" s="297"/>
    </row>
    <row r="742" spans="1:26" ht="15.75" customHeight="1">
      <c r="A742" s="297"/>
      <c r="B742" s="297"/>
      <c r="C742" s="297"/>
      <c r="D742" s="297"/>
      <c r="E742" s="297"/>
      <c r="F742" s="297"/>
      <c r="G742" s="297"/>
      <c r="H742" s="297"/>
      <c r="I742" s="297"/>
      <c r="J742" s="297"/>
      <c r="K742" s="297"/>
      <c r="L742" s="297"/>
      <c r="M742" s="297"/>
      <c r="N742" s="297"/>
      <c r="O742" s="297"/>
      <c r="P742" s="297"/>
      <c r="Q742" s="297"/>
      <c r="R742" s="297"/>
      <c r="S742" s="297"/>
      <c r="T742" s="297"/>
      <c r="U742" s="297"/>
      <c r="V742" s="297"/>
      <c r="W742" s="297"/>
      <c r="X742" s="297"/>
      <c r="Y742" s="297"/>
      <c r="Z742" s="297"/>
    </row>
    <row r="743" spans="1:26" ht="15.75" customHeight="1">
      <c r="A743" s="297"/>
      <c r="B743" s="297"/>
      <c r="C743" s="297"/>
      <c r="D743" s="297"/>
      <c r="E743" s="297"/>
      <c r="F743" s="297"/>
      <c r="G743" s="297"/>
      <c r="H743" s="297"/>
      <c r="I743" s="297"/>
      <c r="J743" s="297"/>
      <c r="K743" s="297"/>
      <c r="L743" s="297"/>
      <c r="M743" s="297"/>
      <c r="N743" s="297"/>
      <c r="O743" s="297"/>
      <c r="P743" s="297"/>
      <c r="Q743" s="297"/>
      <c r="R743" s="297"/>
      <c r="S743" s="297"/>
      <c r="T743" s="297"/>
      <c r="U743" s="297"/>
      <c r="V743" s="297"/>
      <c r="W743" s="297"/>
      <c r="X743" s="297"/>
      <c r="Y743" s="297"/>
      <c r="Z743" s="297"/>
    </row>
    <row r="744" spans="1:26" ht="15.75" customHeight="1">
      <c r="A744" s="297"/>
      <c r="B744" s="297"/>
      <c r="C744" s="297"/>
      <c r="D744" s="297"/>
      <c r="E744" s="297"/>
      <c r="F744" s="297"/>
      <c r="G744" s="297"/>
      <c r="H744" s="297"/>
      <c r="I744" s="297"/>
      <c r="J744" s="297"/>
      <c r="K744" s="297"/>
      <c r="L744" s="297"/>
      <c r="M744" s="297"/>
      <c r="N744" s="297"/>
      <c r="O744" s="297"/>
      <c r="P744" s="297"/>
      <c r="Q744" s="297"/>
      <c r="R744" s="297"/>
      <c r="S744" s="297"/>
      <c r="T744" s="297"/>
      <c r="U744" s="297"/>
      <c r="V744" s="297"/>
      <c r="W744" s="297"/>
      <c r="X744" s="297"/>
      <c r="Y744" s="297"/>
      <c r="Z744" s="297"/>
    </row>
    <row r="745" spans="1:26" ht="15.75" customHeight="1">
      <c r="A745" s="297"/>
      <c r="B745" s="297"/>
      <c r="C745" s="297"/>
      <c r="D745" s="297"/>
      <c r="E745" s="297"/>
      <c r="F745" s="297"/>
      <c r="G745" s="297"/>
      <c r="H745" s="297"/>
      <c r="I745" s="297"/>
      <c r="J745" s="297"/>
      <c r="K745" s="297"/>
      <c r="L745" s="297"/>
      <c r="M745" s="297"/>
      <c r="N745" s="297"/>
      <c r="O745" s="297"/>
      <c r="P745" s="297"/>
      <c r="Q745" s="297"/>
      <c r="R745" s="297"/>
      <c r="S745" s="297"/>
      <c r="T745" s="297"/>
      <c r="U745" s="297"/>
      <c r="V745" s="297"/>
      <c r="W745" s="297"/>
      <c r="X745" s="297"/>
      <c r="Y745" s="297"/>
      <c r="Z745" s="297"/>
    </row>
    <row r="746" spans="1:26" ht="15.75" customHeight="1">
      <c r="A746" s="297"/>
      <c r="B746" s="297"/>
      <c r="C746" s="297"/>
      <c r="D746" s="297"/>
      <c r="E746" s="297"/>
      <c r="F746" s="297"/>
      <c r="G746" s="297"/>
      <c r="H746" s="297"/>
      <c r="I746" s="297"/>
      <c r="J746" s="297"/>
      <c r="K746" s="297"/>
      <c r="L746" s="297"/>
      <c r="M746" s="297"/>
      <c r="N746" s="297"/>
      <c r="O746" s="297"/>
      <c r="P746" s="297"/>
      <c r="Q746" s="297"/>
      <c r="R746" s="297"/>
      <c r="S746" s="297"/>
      <c r="T746" s="297"/>
      <c r="U746" s="297"/>
      <c r="V746" s="297"/>
      <c r="W746" s="297"/>
      <c r="X746" s="297"/>
      <c r="Y746" s="297"/>
      <c r="Z746" s="297"/>
    </row>
    <row r="747" spans="1:26" ht="15.75" customHeight="1">
      <c r="A747" s="297"/>
      <c r="B747" s="297"/>
      <c r="C747" s="297"/>
      <c r="D747" s="297"/>
      <c r="E747" s="297"/>
      <c r="F747" s="297"/>
      <c r="G747" s="297"/>
      <c r="H747" s="297"/>
      <c r="I747" s="297"/>
      <c r="J747" s="297"/>
      <c r="K747" s="297"/>
      <c r="L747" s="297"/>
      <c r="M747" s="297"/>
      <c r="N747" s="297"/>
      <c r="O747" s="297"/>
      <c r="P747" s="297"/>
      <c r="Q747" s="297"/>
      <c r="R747" s="297"/>
      <c r="S747" s="297"/>
      <c r="T747" s="297"/>
      <c r="U747" s="297"/>
      <c r="V747" s="297"/>
      <c r="W747" s="297"/>
      <c r="X747" s="297"/>
      <c r="Y747" s="297"/>
      <c r="Z747" s="297"/>
    </row>
    <row r="748" spans="1:26" ht="15.75" customHeight="1">
      <c r="A748" s="297"/>
      <c r="B748" s="297"/>
      <c r="C748" s="297"/>
      <c r="D748" s="297"/>
      <c r="E748" s="297"/>
      <c r="F748" s="297"/>
      <c r="G748" s="297"/>
      <c r="H748" s="297"/>
      <c r="I748" s="297"/>
      <c r="J748" s="297"/>
      <c r="K748" s="297"/>
      <c r="L748" s="297"/>
      <c r="M748" s="297"/>
      <c r="N748" s="297"/>
      <c r="O748" s="297"/>
      <c r="P748" s="297"/>
      <c r="Q748" s="297"/>
      <c r="R748" s="297"/>
      <c r="S748" s="297"/>
      <c r="T748" s="297"/>
      <c r="U748" s="297"/>
      <c r="V748" s="297"/>
      <c r="W748" s="297"/>
      <c r="X748" s="297"/>
      <c r="Y748" s="297"/>
      <c r="Z748" s="297"/>
    </row>
    <row r="749" spans="1:26" ht="15.75" customHeight="1">
      <c r="A749" s="297"/>
      <c r="B749" s="297"/>
      <c r="C749" s="297"/>
      <c r="D749" s="297"/>
      <c r="E749" s="297"/>
      <c r="F749" s="297"/>
      <c r="G749" s="297"/>
      <c r="H749" s="297"/>
      <c r="I749" s="297"/>
      <c r="J749" s="297"/>
      <c r="K749" s="297"/>
      <c r="L749" s="297"/>
      <c r="M749" s="297"/>
      <c r="N749" s="297"/>
      <c r="O749" s="297"/>
      <c r="P749" s="297"/>
      <c r="Q749" s="297"/>
      <c r="R749" s="297"/>
      <c r="S749" s="297"/>
      <c r="T749" s="297"/>
      <c r="U749" s="297"/>
      <c r="V749" s="297"/>
      <c r="W749" s="297"/>
      <c r="X749" s="297"/>
      <c r="Y749" s="297"/>
      <c r="Z749" s="297"/>
    </row>
    <row r="750" spans="1:26" ht="15.75" customHeight="1">
      <c r="A750" s="297"/>
      <c r="B750" s="297"/>
      <c r="C750" s="297"/>
      <c r="D750" s="297"/>
      <c r="E750" s="297"/>
      <c r="F750" s="297"/>
      <c r="G750" s="297"/>
      <c r="H750" s="297"/>
      <c r="I750" s="297"/>
      <c r="J750" s="297"/>
      <c r="K750" s="297"/>
      <c r="L750" s="297"/>
      <c r="M750" s="297"/>
      <c r="N750" s="297"/>
      <c r="O750" s="297"/>
      <c r="P750" s="297"/>
      <c r="Q750" s="297"/>
      <c r="R750" s="297"/>
      <c r="S750" s="297"/>
      <c r="T750" s="297"/>
      <c r="U750" s="297"/>
      <c r="V750" s="297"/>
      <c r="W750" s="297"/>
      <c r="X750" s="297"/>
      <c r="Y750" s="297"/>
      <c r="Z750" s="297"/>
    </row>
    <row r="751" spans="1:26" ht="15.75" customHeight="1">
      <c r="A751" s="297"/>
      <c r="B751" s="297"/>
      <c r="C751" s="297"/>
      <c r="D751" s="297"/>
      <c r="E751" s="297"/>
      <c r="F751" s="297"/>
      <c r="G751" s="297"/>
      <c r="H751" s="297"/>
      <c r="I751" s="297"/>
      <c r="J751" s="297"/>
      <c r="K751" s="297"/>
      <c r="L751" s="297"/>
      <c r="M751" s="297"/>
      <c r="N751" s="297"/>
      <c r="O751" s="297"/>
      <c r="P751" s="297"/>
      <c r="Q751" s="297"/>
      <c r="R751" s="297"/>
      <c r="S751" s="297"/>
      <c r="T751" s="297"/>
      <c r="U751" s="297"/>
      <c r="V751" s="297"/>
      <c r="W751" s="297"/>
      <c r="X751" s="297"/>
      <c r="Y751" s="297"/>
      <c r="Z751" s="297"/>
    </row>
    <row r="752" spans="1:26" ht="15.75" customHeight="1">
      <c r="A752" s="297"/>
      <c r="B752" s="297"/>
      <c r="C752" s="297"/>
      <c r="D752" s="297"/>
      <c r="E752" s="297"/>
      <c r="F752" s="297"/>
      <c r="G752" s="297"/>
      <c r="H752" s="297"/>
      <c r="I752" s="297"/>
      <c r="J752" s="297"/>
      <c r="K752" s="297"/>
      <c r="L752" s="297"/>
      <c r="M752" s="297"/>
      <c r="N752" s="297"/>
      <c r="O752" s="297"/>
      <c r="P752" s="297"/>
      <c r="Q752" s="297"/>
      <c r="R752" s="297"/>
      <c r="S752" s="297"/>
      <c r="T752" s="297"/>
      <c r="U752" s="297"/>
      <c r="V752" s="297"/>
      <c r="W752" s="297"/>
      <c r="X752" s="297"/>
      <c r="Y752" s="297"/>
      <c r="Z752" s="297"/>
    </row>
    <row r="753" spans="1:26" ht="15.75" customHeight="1">
      <c r="A753" s="297"/>
      <c r="B753" s="297"/>
      <c r="C753" s="297"/>
      <c r="D753" s="297"/>
      <c r="E753" s="297"/>
      <c r="F753" s="297"/>
      <c r="G753" s="297"/>
      <c r="H753" s="297"/>
      <c r="I753" s="297"/>
      <c r="J753" s="297"/>
      <c r="K753" s="297"/>
      <c r="L753" s="297"/>
      <c r="M753" s="297"/>
      <c r="N753" s="297"/>
      <c r="O753" s="297"/>
      <c r="P753" s="297"/>
      <c r="Q753" s="297"/>
      <c r="R753" s="297"/>
      <c r="S753" s="297"/>
      <c r="T753" s="297"/>
      <c r="U753" s="297"/>
      <c r="V753" s="297"/>
      <c r="W753" s="297"/>
      <c r="X753" s="297"/>
      <c r="Y753" s="297"/>
      <c r="Z753" s="297"/>
    </row>
    <row r="754" spans="1:26" ht="15.75" customHeight="1">
      <c r="A754" s="297"/>
      <c r="B754" s="297"/>
      <c r="C754" s="297"/>
      <c r="D754" s="297"/>
      <c r="E754" s="297"/>
      <c r="F754" s="297"/>
      <c r="G754" s="297"/>
      <c r="H754" s="297"/>
      <c r="I754" s="297"/>
      <c r="J754" s="297"/>
      <c r="K754" s="297"/>
      <c r="L754" s="297"/>
      <c r="M754" s="297"/>
      <c r="N754" s="297"/>
      <c r="O754" s="297"/>
      <c r="P754" s="297"/>
      <c r="Q754" s="297"/>
      <c r="R754" s="297"/>
      <c r="S754" s="297"/>
      <c r="T754" s="297"/>
      <c r="U754" s="297"/>
      <c r="V754" s="297"/>
      <c r="W754" s="297"/>
      <c r="X754" s="297"/>
      <c r="Y754" s="297"/>
      <c r="Z754" s="297"/>
    </row>
    <row r="755" spans="1:26" ht="15.75" customHeight="1">
      <c r="A755" s="297"/>
      <c r="B755" s="297"/>
      <c r="C755" s="297"/>
      <c r="D755" s="297"/>
      <c r="E755" s="297"/>
      <c r="F755" s="297"/>
      <c r="G755" s="297"/>
      <c r="H755" s="297"/>
      <c r="I755" s="297"/>
      <c r="J755" s="297"/>
      <c r="K755" s="297"/>
      <c r="L755" s="297"/>
      <c r="M755" s="297"/>
      <c r="N755" s="297"/>
      <c r="O755" s="297"/>
      <c r="P755" s="297"/>
      <c r="Q755" s="297"/>
      <c r="R755" s="297"/>
      <c r="S755" s="297"/>
      <c r="T755" s="297"/>
      <c r="U755" s="297"/>
      <c r="V755" s="297"/>
      <c r="W755" s="297"/>
      <c r="X755" s="297"/>
      <c r="Y755" s="297"/>
      <c r="Z755" s="297"/>
    </row>
    <row r="756" spans="1:26" ht="15.75" customHeight="1">
      <c r="A756" s="297"/>
      <c r="B756" s="297"/>
      <c r="C756" s="297"/>
      <c r="D756" s="297"/>
      <c r="E756" s="297"/>
      <c r="F756" s="297"/>
      <c r="G756" s="297"/>
      <c r="H756" s="297"/>
      <c r="I756" s="297"/>
      <c r="J756" s="297"/>
      <c r="K756" s="297"/>
      <c r="L756" s="297"/>
      <c r="M756" s="297"/>
      <c r="N756" s="297"/>
      <c r="O756" s="297"/>
      <c r="P756" s="297"/>
      <c r="Q756" s="297"/>
      <c r="R756" s="297"/>
      <c r="S756" s="297"/>
      <c r="T756" s="297"/>
      <c r="U756" s="297"/>
      <c r="V756" s="297"/>
      <c r="W756" s="297"/>
      <c r="X756" s="297"/>
      <c r="Y756" s="297"/>
      <c r="Z756" s="297"/>
    </row>
    <row r="757" spans="1:26" ht="15.75" customHeight="1">
      <c r="A757" s="297"/>
      <c r="B757" s="297"/>
      <c r="C757" s="297"/>
      <c r="D757" s="297"/>
      <c r="E757" s="297"/>
      <c r="F757" s="297"/>
      <c r="G757" s="297"/>
      <c r="H757" s="297"/>
      <c r="I757" s="297"/>
      <c r="J757" s="297"/>
      <c r="K757" s="297"/>
      <c r="L757" s="297"/>
      <c r="M757" s="297"/>
      <c r="N757" s="297"/>
      <c r="O757" s="297"/>
      <c r="P757" s="297"/>
      <c r="Q757" s="297"/>
      <c r="R757" s="297"/>
      <c r="S757" s="297"/>
      <c r="T757" s="297"/>
      <c r="U757" s="297"/>
      <c r="V757" s="297"/>
      <c r="W757" s="297"/>
      <c r="X757" s="297"/>
      <c r="Y757" s="297"/>
      <c r="Z757" s="297"/>
    </row>
    <row r="758" spans="1:26" ht="15.75" customHeight="1">
      <c r="A758" s="297"/>
      <c r="B758" s="297"/>
      <c r="C758" s="297"/>
      <c r="D758" s="297"/>
      <c r="E758" s="297"/>
      <c r="F758" s="297"/>
      <c r="G758" s="297"/>
      <c r="H758" s="297"/>
      <c r="I758" s="297"/>
      <c r="J758" s="297"/>
      <c r="K758" s="297"/>
      <c r="L758" s="297"/>
      <c r="M758" s="297"/>
      <c r="N758" s="297"/>
      <c r="O758" s="297"/>
      <c r="P758" s="297"/>
      <c r="Q758" s="297"/>
      <c r="R758" s="297"/>
      <c r="S758" s="297"/>
      <c r="T758" s="297"/>
      <c r="U758" s="297"/>
      <c r="V758" s="297"/>
      <c r="W758" s="297"/>
      <c r="X758" s="297"/>
      <c r="Y758" s="297"/>
      <c r="Z758" s="297"/>
    </row>
    <row r="759" spans="1:26" ht="15.75" customHeight="1">
      <c r="A759" s="297"/>
      <c r="B759" s="297"/>
      <c r="C759" s="297"/>
      <c r="D759" s="297"/>
      <c r="E759" s="297"/>
      <c r="F759" s="297"/>
      <c r="G759" s="297"/>
      <c r="H759" s="297"/>
      <c r="I759" s="297"/>
      <c r="J759" s="297"/>
      <c r="K759" s="297"/>
      <c r="L759" s="297"/>
      <c r="M759" s="297"/>
      <c r="N759" s="297"/>
      <c r="O759" s="297"/>
      <c r="P759" s="297"/>
      <c r="Q759" s="297"/>
      <c r="R759" s="297"/>
      <c r="S759" s="297"/>
      <c r="T759" s="297"/>
      <c r="U759" s="297"/>
      <c r="V759" s="297"/>
      <c r="W759" s="297"/>
      <c r="X759" s="297"/>
      <c r="Y759" s="297"/>
      <c r="Z759" s="297"/>
    </row>
    <row r="760" spans="1:26" ht="15.75" customHeight="1">
      <c r="A760" s="297"/>
      <c r="B760" s="297"/>
      <c r="C760" s="297"/>
      <c r="D760" s="297"/>
      <c r="E760" s="297"/>
      <c r="F760" s="297"/>
      <c r="G760" s="297"/>
      <c r="H760" s="297"/>
      <c r="I760" s="297"/>
      <c r="J760" s="297"/>
      <c r="K760" s="297"/>
      <c r="L760" s="297"/>
      <c r="M760" s="297"/>
      <c r="N760" s="297"/>
      <c r="O760" s="297"/>
      <c r="P760" s="297"/>
      <c r="Q760" s="297"/>
      <c r="R760" s="297"/>
      <c r="S760" s="297"/>
      <c r="T760" s="297"/>
      <c r="U760" s="297"/>
      <c r="V760" s="297"/>
      <c r="W760" s="297"/>
      <c r="X760" s="297"/>
      <c r="Y760" s="297"/>
      <c r="Z760" s="297"/>
    </row>
    <row r="761" spans="1:26" ht="15.75" customHeight="1">
      <c r="A761" s="297"/>
      <c r="B761" s="297"/>
      <c r="C761" s="297"/>
      <c r="D761" s="297"/>
      <c r="E761" s="297"/>
      <c r="F761" s="297"/>
      <c r="G761" s="297"/>
      <c r="H761" s="297"/>
      <c r="I761" s="297"/>
      <c r="J761" s="297"/>
      <c r="K761" s="297"/>
      <c r="L761" s="297"/>
      <c r="M761" s="297"/>
      <c r="N761" s="297"/>
      <c r="O761" s="297"/>
      <c r="P761" s="297"/>
      <c r="Q761" s="297"/>
      <c r="R761" s="297"/>
      <c r="S761" s="297"/>
      <c r="T761" s="297"/>
      <c r="U761" s="297"/>
      <c r="V761" s="297"/>
      <c r="W761" s="297"/>
      <c r="X761" s="297"/>
      <c r="Y761" s="297"/>
      <c r="Z761" s="297"/>
    </row>
    <row r="762" spans="1:26" ht="15.75" customHeight="1">
      <c r="A762" s="297"/>
      <c r="B762" s="297"/>
      <c r="C762" s="297"/>
      <c r="D762" s="297"/>
      <c r="E762" s="297"/>
      <c r="F762" s="297"/>
      <c r="G762" s="297"/>
      <c r="H762" s="297"/>
      <c r="I762" s="297"/>
      <c r="J762" s="297"/>
      <c r="K762" s="297"/>
      <c r="L762" s="297"/>
      <c r="M762" s="297"/>
      <c r="N762" s="297"/>
      <c r="O762" s="297"/>
      <c r="P762" s="297"/>
      <c r="Q762" s="297"/>
      <c r="R762" s="297"/>
      <c r="S762" s="297"/>
      <c r="T762" s="297"/>
      <c r="U762" s="297"/>
      <c r="V762" s="297"/>
      <c r="W762" s="297"/>
      <c r="X762" s="297"/>
      <c r="Y762" s="297"/>
      <c r="Z762" s="297"/>
    </row>
    <row r="763" spans="1:26" ht="15.75" customHeight="1">
      <c r="A763" s="297"/>
      <c r="B763" s="297"/>
      <c r="C763" s="297"/>
      <c r="D763" s="297"/>
      <c r="E763" s="297"/>
      <c r="F763" s="297"/>
      <c r="G763" s="297"/>
      <c r="H763" s="297"/>
      <c r="I763" s="297"/>
      <c r="J763" s="297"/>
      <c r="K763" s="297"/>
      <c r="L763" s="297"/>
      <c r="M763" s="297"/>
      <c r="N763" s="297"/>
      <c r="O763" s="297"/>
      <c r="P763" s="297"/>
      <c r="Q763" s="297"/>
      <c r="R763" s="297"/>
      <c r="S763" s="297"/>
      <c r="T763" s="297"/>
      <c r="U763" s="297"/>
      <c r="V763" s="297"/>
      <c r="W763" s="297"/>
      <c r="X763" s="297"/>
      <c r="Y763" s="297"/>
      <c r="Z763" s="297"/>
    </row>
    <row r="764" spans="1:26" ht="15.75" customHeight="1">
      <c r="A764" s="297"/>
      <c r="B764" s="297"/>
      <c r="C764" s="297"/>
      <c r="D764" s="297"/>
      <c r="E764" s="297"/>
      <c r="F764" s="297"/>
      <c r="G764" s="297"/>
      <c r="H764" s="297"/>
      <c r="I764" s="297"/>
      <c r="J764" s="297"/>
      <c r="K764" s="297"/>
      <c r="L764" s="297"/>
      <c r="M764" s="297"/>
      <c r="N764" s="297"/>
      <c r="O764" s="297"/>
      <c r="P764" s="297"/>
      <c r="Q764" s="297"/>
      <c r="R764" s="297"/>
      <c r="S764" s="297"/>
      <c r="T764" s="297"/>
      <c r="U764" s="297"/>
      <c r="V764" s="297"/>
      <c r="W764" s="297"/>
      <c r="X764" s="297"/>
      <c r="Y764" s="297"/>
      <c r="Z764" s="297"/>
    </row>
    <row r="765" spans="1:26" ht="15.75" customHeight="1">
      <c r="A765" s="297"/>
      <c r="B765" s="297"/>
      <c r="C765" s="297"/>
      <c r="D765" s="297"/>
      <c r="E765" s="297"/>
      <c r="F765" s="297"/>
      <c r="G765" s="297"/>
      <c r="H765" s="297"/>
      <c r="I765" s="297"/>
      <c r="J765" s="297"/>
      <c r="K765" s="297"/>
      <c r="L765" s="297"/>
      <c r="M765" s="297"/>
      <c r="N765" s="297"/>
      <c r="O765" s="297"/>
      <c r="P765" s="297"/>
      <c r="Q765" s="297"/>
      <c r="R765" s="297"/>
      <c r="S765" s="297"/>
      <c r="T765" s="297"/>
      <c r="U765" s="297"/>
      <c r="V765" s="297"/>
      <c r="W765" s="297"/>
      <c r="X765" s="297"/>
      <c r="Y765" s="297"/>
      <c r="Z765" s="297"/>
    </row>
    <row r="766" spans="1:26" ht="15.75" customHeight="1">
      <c r="A766" s="297"/>
      <c r="B766" s="297"/>
      <c r="C766" s="297"/>
      <c r="D766" s="297"/>
      <c r="E766" s="297"/>
      <c r="F766" s="297"/>
      <c r="G766" s="297"/>
      <c r="H766" s="297"/>
      <c r="I766" s="297"/>
      <c r="J766" s="297"/>
      <c r="K766" s="297"/>
      <c r="L766" s="297"/>
      <c r="M766" s="297"/>
      <c r="N766" s="297"/>
      <c r="O766" s="297"/>
      <c r="P766" s="297"/>
      <c r="Q766" s="297"/>
      <c r="R766" s="297"/>
      <c r="S766" s="297"/>
      <c r="T766" s="297"/>
      <c r="U766" s="297"/>
      <c r="V766" s="297"/>
      <c r="W766" s="297"/>
      <c r="X766" s="297"/>
      <c r="Y766" s="297"/>
      <c r="Z766" s="297"/>
    </row>
    <row r="767" spans="1:26" ht="15.75" customHeight="1">
      <c r="A767" s="297"/>
      <c r="B767" s="297"/>
      <c r="C767" s="297"/>
      <c r="D767" s="297"/>
      <c r="E767" s="297"/>
      <c r="F767" s="297"/>
      <c r="G767" s="297"/>
      <c r="H767" s="297"/>
      <c r="I767" s="297"/>
      <c r="J767" s="297"/>
      <c r="K767" s="297"/>
      <c r="L767" s="297"/>
      <c r="M767" s="297"/>
      <c r="N767" s="297"/>
      <c r="O767" s="297"/>
      <c r="P767" s="297"/>
      <c r="Q767" s="297"/>
      <c r="R767" s="297"/>
      <c r="S767" s="297"/>
      <c r="T767" s="297"/>
      <c r="U767" s="297"/>
      <c r="V767" s="297"/>
      <c r="W767" s="297"/>
      <c r="X767" s="297"/>
      <c r="Y767" s="297"/>
      <c r="Z767" s="297"/>
    </row>
    <row r="768" spans="1:26" ht="15.75" customHeight="1">
      <c r="A768" s="297"/>
      <c r="B768" s="297"/>
      <c r="C768" s="297"/>
      <c r="D768" s="297"/>
      <c r="E768" s="297"/>
      <c r="F768" s="297"/>
      <c r="G768" s="297"/>
      <c r="H768" s="297"/>
      <c r="I768" s="297"/>
      <c r="J768" s="297"/>
      <c r="K768" s="297"/>
      <c r="L768" s="297"/>
      <c r="M768" s="297"/>
      <c r="N768" s="297"/>
      <c r="O768" s="297"/>
      <c r="P768" s="297"/>
      <c r="Q768" s="297"/>
      <c r="R768" s="297"/>
      <c r="S768" s="297"/>
      <c r="T768" s="297"/>
      <c r="U768" s="297"/>
      <c r="V768" s="297"/>
      <c r="W768" s="297"/>
      <c r="X768" s="297"/>
      <c r="Y768" s="297"/>
      <c r="Z768" s="297"/>
    </row>
    <row r="769" spans="1:26" ht="15.75" customHeight="1">
      <c r="A769" s="297"/>
      <c r="B769" s="297"/>
      <c r="C769" s="297"/>
      <c r="D769" s="297"/>
      <c r="E769" s="297"/>
      <c r="F769" s="297"/>
      <c r="G769" s="297"/>
      <c r="H769" s="297"/>
      <c r="I769" s="297"/>
      <c r="J769" s="297"/>
      <c r="K769" s="297"/>
      <c r="L769" s="297"/>
      <c r="M769" s="297"/>
      <c r="N769" s="297"/>
      <c r="O769" s="297"/>
      <c r="P769" s="297"/>
      <c r="Q769" s="297"/>
      <c r="R769" s="297"/>
      <c r="S769" s="297"/>
      <c r="T769" s="297"/>
      <c r="U769" s="297"/>
      <c r="V769" s="297"/>
      <c r="W769" s="297"/>
      <c r="X769" s="297"/>
      <c r="Y769" s="297"/>
      <c r="Z769" s="297"/>
    </row>
    <row r="770" spans="1:26" ht="15.75" customHeight="1">
      <c r="A770" s="297"/>
      <c r="B770" s="297"/>
      <c r="C770" s="297"/>
      <c r="D770" s="297"/>
      <c r="E770" s="297"/>
      <c r="F770" s="297"/>
      <c r="G770" s="297"/>
      <c r="H770" s="297"/>
      <c r="I770" s="297"/>
      <c r="J770" s="297"/>
      <c r="K770" s="297"/>
      <c r="L770" s="297"/>
      <c r="M770" s="297"/>
      <c r="N770" s="297"/>
      <c r="O770" s="297"/>
      <c r="P770" s="297"/>
      <c r="Q770" s="297"/>
      <c r="R770" s="297"/>
      <c r="S770" s="297"/>
      <c r="T770" s="297"/>
      <c r="U770" s="297"/>
      <c r="V770" s="297"/>
      <c r="W770" s="297"/>
      <c r="X770" s="297"/>
      <c r="Y770" s="297"/>
      <c r="Z770" s="297"/>
    </row>
    <row r="771" spans="1:26" ht="15.75" customHeight="1">
      <c r="A771" s="297"/>
      <c r="B771" s="297"/>
      <c r="C771" s="297"/>
      <c r="D771" s="297"/>
      <c r="E771" s="297"/>
      <c r="F771" s="297"/>
      <c r="G771" s="297"/>
      <c r="H771" s="297"/>
      <c r="I771" s="297"/>
      <c r="J771" s="297"/>
      <c r="K771" s="297"/>
      <c r="L771" s="297"/>
      <c r="M771" s="297"/>
      <c r="N771" s="297"/>
      <c r="O771" s="297"/>
      <c r="P771" s="297"/>
      <c r="Q771" s="297"/>
      <c r="R771" s="297"/>
      <c r="S771" s="297"/>
      <c r="T771" s="297"/>
      <c r="U771" s="297"/>
      <c r="V771" s="297"/>
      <c r="W771" s="297"/>
      <c r="X771" s="297"/>
      <c r="Y771" s="297"/>
      <c r="Z771" s="297"/>
    </row>
    <row r="772" spans="1:26" ht="15.75" customHeight="1">
      <c r="A772" s="297"/>
      <c r="B772" s="297"/>
      <c r="C772" s="297"/>
      <c r="D772" s="297"/>
      <c r="E772" s="297"/>
      <c r="F772" s="297"/>
      <c r="G772" s="297"/>
      <c r="H772" s="297"/>
      <c r="I772" s="297"/>
      <c r="J772" s="297"/>
      <c r="K772" s="297"/>
      <c r="L772" s="297"/>
      <c r="M772" s="297"/>
      <c r="N772" s="297"/>
      <c r="O772" s="297"/>
      <c r="P772" s="297"/>
      <c r="Q772" s="297"/>
      <c r="R772" s="297"/>
      <c r="S772" s="297"/>
      <c r="T772" s="297"/>
      <c r="U772" s="297"/>
      <c r="V772" s="297"/>
      <c r="W772" s="297"/>
      <c r="X772" s="297"/>
      <c r="Y772" s="297"/>
      <c r="Z772" s="297"/>
    </row>
    <row r="773" spans="1:26" ht="15.75" customHeight="1">
      <c r="A773" s="297"/>
      <c r="B773" s="297"/>
      <c r="C773" s="297"/>
      <c r="D773" s="297"/>
      <c r="E773" s="297"/>
      <c r="F773" s="297"/>
      <c r="G773" s="297"/>
      <c r="H773" s="297"/>
      <c r="I773" s="297"/>
      <c r="J773" s="297"/>
      <c r="K773" s="297"/>
      <c r="L773" s="297"/>
      <c r="M773" s="297"/>
      <c r="N773" s="297"/>
      <c r="O773" s="297"/>
      <c r="P773" s="297"/>
      <c r="Q773" s="297"/>
      <c r="R773" s="297"/>
      <c r="S773" s="297"/>
      <c r="T773" s="297"/>
      <c r="U773" s="297"/>
      <c r="V773" s="297"/>
      <c r="W773" s="297"/>
      <c r="X773" s="297"/>
      <c r="Y773" s="297"/>
      <c r="Z773" s="297"/>
    </row>
    <row r="774" spans="1:26" ht="15.75" customHeight="1">
      <c r="A774" s="297"/>
      <c r="B774" s="297"/>
      <c r="C774" s="297"/>
      <c r="D774" s="297"/>
      <c r="E774" s="297"/>
      <c r="F774" s="297"/>
      <c r="G774" s="297"/>
      <c r="H774" s="297"/>
      <c r="I774" s="297"/>
      <c r="J774" s="297"/>
      <c r="K774" s="297"/>
      <c r="L774" s="297"/>
      <c r="M774" s="297"/>
      <c r="N774" s="297"/>
      <c r="O774" s="297"/>
      <c r="P774" s="297"/>
      <c r="Q774" s="297"/>
      <c r="R774" s="297"/>
      <c r="S774" s="297"/>
      <c r="T774" s="297"/>
      <c r="U774" s="297"/>
      <c r="V774" s="297"/>
      <c r="W774" s="297"/>
      <c r="X774" s="297"/>
      <c r="Y774" s="297"/>
      <c r="Z774" s="297"/>
    </row>
    <row r="775" spans="1:26" ht="15.75" customHeight="1">
      <c r="A775" s="297"/>
      <c r="B775" s="297"/>
      <c r="C775" s="297"/>
      <c r="D775" s="297"/>
      <c r="E775" s="297"/>
      <c r="F775" s="297"/>
      <c r="G775" s="297"/>
      <c r="H775" s="297"/>
      <c r="I775" s="297"/>
      <c r="J775" s="297"/>
      <c r="K775" s="297"/>
      <c r="L775" s="297"/>
      <c r="M775" s="297"/>
      <c r="N775" s="297"/>
      <c r="O775" s="297"/>
      <c r="P775" s="297"/>
      <c r="Q775" s="297"/>
      <c r="R775" s="297"/>
      <c r="S775" s="297"/>
      <c r="T775" s="297"/>
      <c r="U775" s="297"/>
      <c r="V775" s="297"/>
      <c r="W775" s="297"/>
      <c r="X775" s="297"/>
      <c r="Y775" s="297"/>
      <c r="Z775" s="297"/>
    </row>
    <row r="776" spans="1:26" ht="15.75" customHeight="1">
      <c r="A776" s="297"/>
      <c r="B776" s="297"/>
      <c r="C776" s="297"/>
      <c r="D776" s="297"/>
      <c r="E776" s="297"/>
      <c r="F776" s="297"/>
      <c r="G776" s="297"/>
      <c r="H776" s="297"/>
      <c r="I776" s="297"/>
      <c r="J776" s="297"/>
      <c r="K776" s="297"/>
      <c r="L776" s="297"/>
      <c r="M776" s="297"/>
      <c r="N776" s="297"/>
      <c r="O776" s="297"/>
      <c r="P776" s="297"/>
      <c r="Q776" s="297"/>
      <c r="R776" s="297"/>
      <c r="S776" s="297"/>
      <c r="T776" s="297"/>
      <c r="U776" s="297"/>
      <c r="V776" s="297"/>
      <c r="W776" s="297"/>
      <c r="X776" s="297"/>
      <c r="Y776" s="297"/>
      <c r="Z776" s="297"/>
    </row>
    <row r="777" spans="1:26" ht="15.75" customHeight="1">
      <c r="A777" s="297"/>
      <c r="B777" s="297"/>
      <c r="C777" s="297"/>
      <c r="D777" s="297"/>
      <c r="E777" s="297"/>
      <c r="F777" s="297"/>
      <c r="G777" s="297"/>
      <c r="H777" s="297"/>
      <c r="I777" s="297"/>
      <c r="J777" s="297"/>
      <c r="K777" s="297"/>
      <c r="L777" s="297"/>
      <c r="M777" s="297"/>
      <c r="N777" s="297"/>
      <c r="O777" s="297"/>
      <c r="P777" s="297"/>
      <c r="Q777" s="297"/>
      <c r="R777" s="297"/>
      <c r="S777" s="297"/>
      <c r="T777" s="297"/>
      <c r="U777" s="297"/>
      <c r="V777" s="297"/>
      <c r="W777" s="297"/>
      <c r="X777" s="297"/>
      <c r="Y777" s="297"/>
      <c r="Z777" s="297"/>
    </row>
    <row r="778" spans="1:26" ht="15.75" customHeight="1">
      <c r="A778" s="297"/>
      <c r="B778" s="297"/>
      <c r="C778" s="297"/>
      <c r="D778" s="297"/>
      <c r="E778" s="297"/>
      <c r="F778" s="297"/>
      <c r="G778" s="297"/>
      <c r="H778" s="297"/>
      <c r="I778" s="297"/>
      <c r="J778" s="297"/>
      <c r="K778" s="297"/>
      <c r="L778" s="297"/>
      <c r="M778" s="297"/>
      <c r="N778" s="297"/>
      <c r="O778" s="297"/>
      <c r="P778" s="297"/>
      <c r="Q778" s="297"/>
      <c r="R778" s="297"/>
      <c r="S778" s="297"/>
      <c r="T778" s="297"/>
      <c r="U778" s="297"/>
      <c r="V778" s="297"/>
      <c r="W778" s="297"/>
      <c r="X778" s="297"/>
      <c r="Y778" s="297"/>
      <c r="Z778" s="297"/>
    </row>
    <row r="779" spans="1:26" ht="15.75" customHeight="1">
      <c r="A779" s="297"/>
      <c r="B779" s="297"/>
      <c r="C779" s="297"/>
      <c r="D779" s="297"/>
      <c r="E779" s="297"/>
      <c r="F779" s="297"/>
      <c r="G779" s="297"/>
      <c r="H779" s="297"/>
      <c r="I779" s="297"/>
      <c r="J779" s="297"/>
      <c r="K779" s="297"/>
      <c r="L779" s="297"/>
      <c r="M779" s="297"/>
      <c r="N779" s="297"/>
      <c r="O779" s="297"/>
      <c r="P779" s="297"/>
      <c r="Q779" s="297"/>
      <c r="R779" s="297"/>
      <c r="S779" s="297"/>
      <c r="T779" s="297"/>
      <c r="U779" s="297"/>
      <c r="V779" s="297"/>
      <c r="W779" s="297"/>
      <c r="X779" s="297"/>
      <c r="Y779" s="297"/>
      <c r="Z779" s="297"/>
    </row>
    <row r="780" spans="1:26" ht="15.75" customHeight="1">
      <c r="A780" s="297"/>
      <c r="B780" s="297"/>
      <c r="C780" s="297"/>
      <c r="D780" s="297"/>
      <c r="E780" s="297"/>
      <c r="F780" s="297"/>
      <c r="G780" s="297"/>
      <c r="H780" s="297"/>
      <c r="I780" s="297"/>
      <c r="J780" s="297"/>
      <c r="K780" s="297"/>
      <c r="L780" s="297"/>
      <c r="M780" s="297"/>
      <c r="N780" s="297"/>
      <c r="O780" s="297"/>
      <c r="P780" s="297"/>
      <c r="Q780" s="297"/>
      <c r="R780" s="297"/>
      <c r="S780" s="297"/>
      <c r="T780" s="297"/>
      <c r="U780" s="297"/>
      <c r="V780" s="297"/>
      <c r="W780" s="297"/>
      <c r="X780" s="297"/>
      <c r="Y780" s="297"/>
      <c r="Z780" s="297"/>
    </row>
    <row r="781" spans="1:26" ht="15.75" customHeight="1">
      <c r="A781" s="297"/>
      <c r="B781" s="297"/>
      <c r="C781" s="297"/>
      <c r="D781" s="297"/>
      <c r="E781" s="297"/>
      <c r="F781" s="297"/>
      <c r="G781" s="297"/>
      <c r="H781" s="297"/>
      <c r="I781" s="297"/>
      <c r="J781" s="297"/>
      <c r="K781" s="297"/>
      <c r="L781" s="297"/>
      <c r="M781" s="297"/>
      <c r="N781" s="297"/>
      <c r="O781" s="297"/>
      <c r="P781" s="297"/>
      <c r="Q781" s="297"/>
      <c r="R781" s="297"/>
      <c r="S781" s="297"/>
      <c r="T781" s="297"/>
      <c r="U781" s="297"/>
      <c r="V781" s="297"/>
      <c r="W781" s="297"/>
      <c r="X781" s="297"/>
      <c r="Y781" s="297"/>
      <c r="Z781" s="297"/>
    </row>
    <row r="782" spans="1:26" ht="15.75" customHeight="1">
      <c r="A782" s="297"/>
      <c r="B782" s="297"/>
      <c r="C782" s="297"/>
      <c r="D782" s="297"/>
      <c r="E782" s="297"/>
      <c r="F782" s="297"/>
      <c r="G782" s="297"/>
      <c r="H782" s="297"/>
      <c r="I782" s="297"/>
      <c r="J782" s="297"/>
      <c r="K782" s="297"/>
      <c r="L782" s="297"/>
      <c r="M782" s="297"/>
      <c r="N782" s="297"/>
      <c r="O782" s="297"/>
      <c r="P782" s="297"/>
      <c r="Q782" s="297"/>
      <c r="R782" s="297"/>
      <c r="S782" s="297"/>
      <c r="T782" s="297"/>
      <c r="U782" s="297"/>
      <c r="V782" s="297"/>
      <c r="W782" s="297"/>
      <c r="X782" s="297"/>
      <c r="Y782" s="297"/>
      <c r="Z782" s="297"/>
    </row>
    <row r="783" spans="1:26" ht="15.75" customHeight="1">
      <c r="A783" s="297"/>
      <c r="B783" s="297"/>
      <c r="C783" s="297"/>
      <c r="D783" s="297"/>
      <c r="E783" s="297"/>
      <c r="F783" s="297"/>
      <c r="G783" s="297"/>
      <c r="H783" s="297"/>
      <c r="I783" s="297"/>
      <c r="J783" s="297"/>
      <c r="K783" s="297"/>
      <c r="L783" s="297"/>
      <c r="M783" s="297"/>
      <c r="N783" s="297"/>
      <c r="O783" s="297"/>
      <c r="P783" s="297"/>
      <c r="Q783" s="297"/>
      <c r="R783" s="297"/>
      <c r="S783" s="297"/>
      <c r="T783" s="297"/>
      <c r="U783" s="297"/>
      <c r="V783" s="297"/>
      <c r="W783" s="297"/>
      <c r="X783" s="297"/>
      <c r="Y783" s="297"/>
      <c r="Z783" s="297"/>
    </row>
    <row r="784" spans="1:26" ht="15.75" customHeight="1">
      <c r="A784" s="297"/>
      <c r="B784" s="297"/>
      <c r="C784" s="297"/>
      <c r="D784" s="297"/>
      <c r="E784" s="297"/>
      <c r="F784" s="297"/>
      <c r="G784" s="297"/>
      <c r="H784" s="297"/>
      <c r="I784" s="297"/>
      <c r="J784" s="297"/>
      <c r="K784" s="297"/>
      <c r="L784" s="297"/>
      <c r="M784" s="297"/>
      <c r="N784" s="297"/>
      <c r="O784" s="297"/>
      <c r="P784" s="297"/>
      <c r="Q784" s="297"/>
      <c r="R784" s="297"/>
      <c r="S784" s="297"/>
      <c r="T784" s="297"/>
      <c r="U784" s="297"/>
      <c r="V784" s="297"/>
      <c r="W784" s="297"/>
      <c r="X784" s="297"/>
      <c r="Y784" s="297"/>
      <c r="Z784" s="297"/>
    </row>
    <row r="785" spans="1:26" ht="15.75" customHeight="1">
      <c r="A785" s="297"/>
      <c r="B785" s="297"/>
      <c r="C785" s="297"/>
      <c r="D785" s="297"/>
      <c r="E785" s="297"/>
      <c r="F785" s="297"/>
      <c r="G785" s="297"/>
      <c r="H785" s="297"/>
      <c r="I785" s="297"/>
      <c r="J785" s="297"/>
      <c r="K785" s="297"/>
      <c r="L785" s="297"/>
      <c r="M785" s="297"/>
      <c r="N785" s="297"/>
      <c r="O785" s="297"/>
      <c r="P785" s="297"/>
      <c r="Q785" s="297"/>
      <c r="R785" s="297"/>
      <c r="S785" s="297"/>
      <c r="T785" s="297"/>
      <c r="U785" s="297"/>
      <c r="V785" s="297"/>
      <c r="W785" s="297"/>
      <c r="X785" s="297"/>
      <c r="Y785" s="297"/>
      <c r="Z785" s="297"/>
    </row>
    <row r="786" spans="1:26" ht="15.75" customHeight="1">
      <c r="A786" s="297"/>
      <c r="B786" s="297"/>
      <c r="C786" s="297"/>
      <c r="D786" s="297"/>
      <c r="E786" s="297"/>
      <c r="F786" s="297"/>
      <c r="G786" s="297"/>
      <c r="H786" s="297"/>
      <c r="I786" s="297"/>
      <c r="J786" s="297"/>
      <c r="K786" s="297"/>
      <c r="L786" s="297"/>
      <c r="M786" s="297"/>
      <c r="N786" s="297"/>
      <c r="O786" s="297"/>
      <c r="P786" s="297"/>
      <c r="Q786" s="297"/>
      <c r="R786" s="297"/>
      <c r="S786" s="297"/>
      <c r="T786" s="297"/>
      <c r="U786" s="297"/>
      <c r="V786" s="297"/>
      <c r="W786" s="297"/>
      <c r="X786" s="297"/>
      <c r="Y786" s="297"/>
      <c r="Z786" s="297"/>
    </row>
    <row r="787" spans="1:26" ht="15.75" customHeight="1">
      <c r="A787" s="297"/>
      <c r="B787" s="297"/>
      <c r="C787" s="297"/>
      <c r="D787" s="297"/>
      <c r="E787" s="297"/>
      <c r="F787" s="297"/>
      <c r="G787" s="297"/>
      <c r="H787" s="297"/>
      <c r="I787" s="297"/>
      <c r="J787" s="297"/>
      <c r="K787" s="297"/>
      <c r="L787" s="297"/>
      <c r="M787" s="297"/>
      <c r="N787" s="297"/>
      <c r="O787" s="297"/>
      <c r="P787" s="297"/>
      <c r="Q787" s="297"/>
      <c r="R787" s="297"/>
      <c r="S787" s="297"/>
      <c r="T787" s="297"/>
      <c r="U787" s="297"/>
      <c r="V787" s="297"/>
      <c r="W787" s="297"/>
      <c r="X787" s="297"/>
      <c r="Y787" s="297"/>
      <c r="Z787" s="297"/>
    </row>
    <row r="788" spans="1:26" ht="15.75" customHeight="1">
      <c r="A788" s="297"/>
      <c r="B788" s="297"/>
      <c r="C788" s="297"/>
      <c r="D788" s="297"/>
      <c r="E788" s="297"/>
      <c r="F788" s="297"/>
      <c r="G788" s="297"/>
      <c r="H788" s="297"/>
      <c r="I788" s="297"/>
      <c r="J788" s="297"/>
      <c r="K788" s="297"/>
      <c r="L788" s="297"/>
      <c r="M788" s="297"/>
      <c r="N788" s="297"/>
      <c r="O788" s="297"/>
      <c r="P788" s="297"/>
      <c r="Q788" s="297"/>
      <c r="R788" s="297"/>
      <c r="S788" s="297"/>
      <c r="T788" s="297"/>
      <c r="U788" s="297"/>
      <c r="V788" s="297"/>
      <c r="W788" s="297"/>
      <c r="X788" s="297"/>
      <c r="Y788" s="297"/>
      <c r="Z788" s="297"/>
    </row>
    <row r="789" spans="1:26" ht="15.75" customHeight="1">
      <c r="A789" s="297"/>
      <c r="B789" s="297"/>
      <c r="C789" s="297"/>
      <c r="D789" s="297"/>
      <c r="E789" s="297"/>
      <c r="F789" s="297"/>
      <c r="G789" s="297"/>
      <c r="H789" s="297"/>
      <c r="I789" s="297"/>
      <c r="J789" s="297"/>
      <c r="K789" s="297"/>
      <c r="L789" s="297"/>
      <c r="M789" s="297"/>
      <c r="N789" s="297"/>
      <c r="O789" s="297"/>
      <c r="P789" s="297"/>
      <c r="Q789" s="297"/>
      <c r="R789" s="297"/>
      <c r="S789" s="297"/>
      <c r="T789" s="297"/>
      <c r="U789" s="297"/>
      <c r="V789" s="297"/>
      <c r="W789" s="297"/>
      <c r="X789" s="297"/>
      <c r="Y789" s="297"/>
      <c r="Z789" s="297"/>
    </row>
    <row r="790" spans="1:26" ht="15.75" customHeight="1">
      <c r="A790" s="297"/>
      <c r="B790" s="297"/>
      <c r="C790" s="297"/>
      <c r="D790" s="297"/>
      <c r="E790" s="297"/>
      <c r="F790" s="297"/>
      <c r="G790" s="297"/>
      <c r="H790" s="297"/>
      <c r="I790" s="297"/>
      <c r="J790" s="297"/>
      <c r="K790" s="297"/>
      <c r="L790" s="297"/>
      <c r="M790" s="297"/>
      <c r="N790" s="297"/>
      <c r="O790" s="297"/>
      <c r="P790" s="297"/>
      <c r="Q790" s="297"/>
      <c r="R790" s="297"/>
      <c r="S790" s="297"/>
      <c r="T790" s="297"/>
      <c r="U790" s="297"/>
      <c r="V790" s="297"/>
      <c r="W790" s="297"/>
      <c r="X790" s="297"/>
      <c r="Y790" s="297"/>
      <c r="Z790" s="297"/>
    </row>
    <row r="791" spans="1:26" ht="15.75" customHeight="1">
      <c r="A791" s="297"/>
      <c r="B791" s="297"/>
      <c r="C791" s="297"/>
      <c r="D791" s="297"/>
      <c r="E791" s="297"/>
      <c r="F791" s="297"/>
      <c r="G791" s="297"/>
      <c r="H791" s="297"/>
      <c r="I791" s="297"/>
      <c r="J791" s="297"/>
      <c r="K791" s="297"/>
      <c r="L791" s="297"/>
      <c r="M791" s="297"/>
      <c r="N791" s="297"/>
      <c r="O791" s="297"/>
      <c r="P791" s="297"/>
      <c r="Q791" s="297"/>
      <c r="R791" s="297"/>
      <c r="S791" s="297"/>
      <c r="T791" s="297"/>
      <c r="U791" s="297"/>
      <c r="V791" s="297"/>
      <c r="W791" s="297"/>
      <c r="X791" s="297"/>
      <c r="Y791" s="297"/>
      <c r="Z791" s="297"/>
    </row>
    <row r="792" spans="1:26" ht="15.75" customHeight="1">
      <c r="A792" s="297"/>
      <c r="B792" s="297"/>
      <c r="C792" s="297"/>
      <c r="D792" s="297"/>
      <c r="E792" s="297"/>
      <c r="F792" s="297"/>
      <c r="G792" s="297"/>
      <c r="H792" s="297"/>
      <c r="I792" s="297"/>
      <c r="J792" s="297"/>
      <c r="K792" s="297"/>
      <c r="L792" s="297"/>
      <c r="M792" s="297"/>
      <c r="N792" s="297"/>
      <c r="O792" s="297"/>
      <c r="P792" s="297"/>
      <c r="Q792" s="297"/>
      <c r="R792" s="297"/>
      <c r="S792" s="297"/>
      <c r="T792" s="297"/>
      <c r="U792" s="297"/>
      <c r="V792" s="297"/>
      <c r="W792" s="297"/>
      <c r="X792" s="297"/>
      <c r="Y792" s="297"/>
      <c r="Z792" s="297"/>
    </row>
    <row r="793" spans="1:26" ht="15.75" customHeight="1">
      <c r="A793" s="297"/>
      <c r="B793" s="297"/>
      <c r="C793" s="297"/>
      <c r="D793" s="297"/>
      <c r="E793" s="297"/>
      <c r="F793" s="297"/>
      <c r="G793" s="297"/>
      <c r="H793" s="297"/>
      <c r="I793" s="297"/>
      <c r="J793" s="297"/>
      <c r="K793" s="297"/>
      <c r="L793" s="297"/>
      <c r="M793" s="297"/>
      <c r="N793" s="297"/>
      <c r="O793" s="297"/>
      <c r="P793" s="297"/>
      <c r="Q793" s="297"/>
      <c r="R793" s="297"/>
      <c r="S793" s="297"/>
      <c r="T793" s="297"/>
      <c r="U793" s="297"/>
      <c r="V793" s="297"/>
      <c r="W793" s="297"/>
      <c r="X793" s="297"/>
      <c r="Y793" s="297"/>
      <c r="Z793" s="297"/>
    </row>
    <row r="794" spans="1:26" ht="15.75" customHeight="1">
      <c r="A794" s="297"/>
      <c r="B794" s="297"/>
      <c r="C794" s="297"/>
      <c r="D794" s="297"/>
      <c r="E794" s="297"/>
      <c r="F794" s="297"/>
      <c r="G794" s="297"/>
      <c r="H794" s="297"/>
      <c r="I794" s="297"/>
      <c r="J794" s="297"/>
      <c r="K794" s="297"/>
      <c r="L794" s="297"/>
      <c r="M794" s="297"/>
      <c r="N794" s="297"/>
      <c r="O794" s="297"/>
      <c r="P794" s="297"/>
      <c r="Q794" s="297"/>
      <c r="R794" s="297"/>
      <c r="S794" s="297"/>
      <c r="T794" s="297"/>
      <c r="U794" s="297"/>
      <c r="V794" s="297"/>
      <c r="W794" s="297"/>
      <c r="X794" s="297"/>
      <c r="Y794" s="297"/>
      <c r="Z794" s="297"/>
    </row>
    <row r="795" spans="1:26" ht="15.75" customHeight="1">
      <c r="A795" s="297"/>
      <c r="B795" s="297"/>
      <c r="C795" s="297"/>
      <c r="D795" s="297"/>
      <c r="E795" s="297"/>
      <c r="F795" s="297"/>
      <c r="G795" s="297"/>
      <c r="H795" s="297"/>
      <c r="I795" s="297"/>
      <c r="J795" s="297"/>
      <c r="K795" s="297"/>
      <c r="L795" s="297"/>
      <c r="M795" s="297"/>
      <c r="N795" s="297"/>
      <c r="O795" s="297"/>
      <c r="P795" s="297"/>
      <c r="Q795" s="297"/>
      <c r="R795" s="297"/>
      <c r="S795" s="297"/>
      <c r="T795" s="297"/>
      <c r="U795" s="297"/>
      <c r="V795" s="297"/>
      <c r="W795" s="297"/>
      <c r="X795" s="297"/>
      <c r="Y795" s="297"/>
      <c r="Z795" s="297"/>
    </row>
    <row r="796" spans="1:26" ht="15.75" customHeight="1">
      <c r="A796" s="297"/>
      <c r="B796" s="297"/>
      <c r="C796" s="297"/>
      <c r="D796" s="297"/>
      <c r="E796" s="297"/>
      <c r="F796" s="297"/>
      <c r="G796" s="297"/>
      <c r="H796" s="297"/>
      <c r="I796" s="297"/>
      <c r="J796" s="297"/>
      <c r="K796" s="297"/>
      <c r="L796" s="297"/>
      <c r="M796" s="297"/>
      <c r="N796" s="297"/>
      <c r="O796" s="297"/>
      <c r="P796" s="297"/>
      <c r="Q796" s="297"/>
      <c r="R796" s="297"/>
      <c r="S796" s="297"/>
      <c r="T796" s="297"/>
      <c r="U796" s="297"/>
      <c r="V796" s="297"/>
      <c r="W796" s="297"/>
      <c r="X796" s="297"/>
      <c r="Y796" s="297"/>
      <c r="Z796" s="297"/>
    </row>
    <row r="797" spans="1:26" ht="15.75" customHeight="1">
      <c r="A797" s="297"/>
      <c r="B797" s="297"/>
      <c r="C797" s="297"/>
      <c r="D797" s="297"/>
      <c r="E797" s="297"/>
      <c r="F797" s="297"/>
      <c r="G797" s="297"/>
      <c r="H797" s="297"/>
      <c r="I797" s="297"/>
      <c r="J797" s="297"/>
      <c r="K797" s="297"/>
      <c r="L797" s="297"/>
      <c r="M797" s="297"/>
      <c r="N797" s="297"/>
      <c r="O797" s="297"/>
      <c r="P797" s="297"/>
      <c r="Q797" s="297"/>
      <c r="R797" s="297"/>
      <c r="S797" s="297"/>
      <c r="T797" s="297"/>
      <c r="U797" s="297"/>
      <c r="V797" s="297"/>
      <c r="W797" s="297"/>
      <c r="X797" s="297"/>
      <c r="Y797" s="297"/>
      <c r="Z797" s="297"/>
    </row>
    <row r="798" spans="1:26" ht="15.75" customHeight="1">
      <c r="A798" s="297"/>
      <c r="B798" s="297"/>
      <c r="C798" s="297"/>
      <c r="D798" s="297"/>
      <c r="E798" s="297"/>
      <c r="F798" s="297"/>
      <c r="G798" s="297"/>
      <c r="H798" s="297"/>
      <c r="I798" s="297"/>
      <c r="J798" s="297"/>
      <c r="K798" s="297"/>
      <c r="L798" s="297"/>
      <c r="M798" s="297"/>
      <c r="N798" s="297"/>
      <c r="O798" s="297"/>
      <c r="P798" s="297"/>
      <c r="Q798" s="297"/>
      <c r="R798" s="297"/>
      <c r="S798" s="297"/>
      <c r="T798" s="297"/>
      <c r="U798" s="297"/>
      <c r="V798" s="297"/>
      <c r="W798" s="297"/>
      <c r="X798" s="297"/>
      <c r="Y798" s="297"/>
      <c r="Z798" s="297"/>
    </row>
    <row r="799" spans="1:26" ht="15.75" customHeight="1">
      <c r="A799" s="297"/>
      <c r="B799" s="297"/>
      <c r="C799" s="297"/>
      <c r="D799" s="297"/>
      <c r="E799" s="297"/>
      <c r="F799" s="297"/>
      <c r="G799" s="297"/>
      <c r="H799" s="297"/>
      <c r="I799" s="297"/>
      <c r="J799" s="297"/>
      <c r="K799" s="297"/>
      <c r="L799" s="297"/>
      <c r="M799" s="297"/>
      <c r="N799" s="297"/>
      <c r="O799" s="297"/>
      <c r="P799" s="297"/>
      <c r="Q799" s="297"/>
      <c r="R799" s="297"/>
      <c r="S799" s="297"/>
      <c r="T799" s="297"/>
      <c r="U799" s="297"/>
      <c r="V799" s="297"/>
      <c r="W799" s="297"/>
      <c r="X799" s="297"/>
      <c r="Y799" s="297"/>
      <c r="Z799" s="297"/>
    </row>
    <row r="800" spans="1:26" ht="15.75" customHeight="1">
      <c r="A800" s="297"/>
      <c r="B800" s="297"/>
      <c r="C800" s="297"/>
      <c r="D800" s="297"/>
      <c r="E800" s="297"/>
      <c r="F800" s="297"/>
      <c r="G800" s="297"/>
      <c r="H800" s="297"/>
      <c r="I800" s="297"/>
      <c r="J800" s="297"/>
      <c r="K800" s="297"/>
      <c r="L800" s="297"/>
      <c r="M800" s="297"/>
      <c r="N800" s="297"/>
      <c r="O800" s="297"/>
      <c r="P800" s="297"/>
      <c r="Q800" s="297"/>
      <c r="R800" s="297"/>
      <c r="S800" s="297"/>
      <c r="T800" s="297"/>
      <c r="U800" s="297"/>
      <c r="V800" s="297"/>
      <c r="W800" s="297"/>
      <c r="X800" s="297"/>
      <c r="Y800" s="297"/>
      <c r="Z800" s="297"/>
    </row>
    <row r="801" spans="1:26" ht="15.75" customHeight="1">
      <c r="A801" s="297"/>
      <c r="B801" s="297"/>
      <c r="C801" s="297"/>
      <c r="D801" s="297"/>
      <c r="E801" s="297"/>
      <c r="F801" s="297"/>
      <c r="G801" s="297"/>
      <c r="H801" s="297"/>
      <c r="I801" s="297"/>
      <c r="J801" s="297"/>
      <c r="K801" s="297"/>
      <c r="L801" s="297"/>
      <c r="M801" s="297"/>
      <c r="N801" s="297"/>
      <c r="O801" s="297"/>
      <c r="P801" s="297"/>
      <c r="Q801" s="297"/>
      <c r="R801" s="297"/>
      <c r="S801" s="297"/>
      <c r="T801" s="297"/>
      <c r="U801" s="297"/>
      <c r="V801" s="297"/>
      <c r="W801" s="297"/>
      <c r="X801" s="297"/>
      <c r="Y801" s="297"/>
      <c r="Z801" s="297"/>
    </row>
    <row r="802" spans="1:26" ht="15.75" customHeight="1">
      <c r="A802" s="297"/>
      <c r="B802" s="297"/>
      <c r="C802" s="297"/>
      <c r="D802" s="297"/>
      <c r="E802" s="297"/>
      <c r="F802" s="297"/>
      <c r="G802" s="297"/>
      <c r="H802" s="297"/>
      <c r="I802" s="297"/>
      <c r="J802" s="297"/>
      <c r="K802" s="297"/>
      <c r="L802" s="297"/>
      <c r="M802" s="297"/>
      <c r="N802" s="297"/>
      <c r="O802" s="297"/>
      <c r="P802" s="297"/>
      <c r="Q802" s="297"/>
      <c r="R802" s="297"/>
      <c r="S802" s="297"/>
      <c r="T802" s="297"/>
      <c r="U802" s="297"/>
      <c r="V802" s="297"/>
      <c r="W802" s="297"/>
      <c r="X802" s="297"/>
      <c r="Y802" s="297"/>
      <c r="Z802" s="297"/>
    </row>
    <row r="803" spans="1:26" ht="15.75" customHeight="1">
      <c r="A803" s="297"/>
      <c r="B803" s="297"/>
      <c r="C803" s="297"/>
      <c r="D803" s="297"/>
      <c r="E803" s="297"/>
      <c r="F803" s="297"/>
      <c r="G803" s="297"/>
      <c r="H803" s="297"/>
      <c r="I803" s="297"/>
      <c r="J803" s="297"/>
      <c r="K803" s="297"/>
      <c r="L803" s="297"/>
      <c r="M803" s="297"/>
      <c r="N803" s="297"/>
      <c r="O803" s="297"/>
      <c r="P803" s="297"/>
      <c r="Q803" s="297"/>
      <c r="R803" s="297"/>
      <c r="S803" s="297"/>
      <c r="T803" s="297"/>
      <c r="U803" s="297"/>
      <c r="V803" s="297"/>
      <c r="W803" s="297"/>
      <c r="X803" s="297"/>
      <c r="Y803" s="297"/>
      <c r="Z803" s="297"/>
    </row>
    <row r="804" spans="1:26" ht="15.75" customHeight="1">
      <c r="A804" s="297"/>
      <c r="B804" s="297"/>
      <c r="C804" s="297"/>
      <c r="D804" s="297"/>
      <c r="E804" s="297"/>
      <c r="F804" s="297"/>
      <c r="G804" s="297"/>
      <c r="H804" s="297"/>
      <c r="I804" s="297"/>
      <c r="J804" s="297"/>
      <c r="K804" s="297"/>
      <c r="L804" s="297"/>
      <c r="M804" s="297"/>
      <c r="N804" s="297"/>
      <c r="O804" s="297"/>
      <c r="P804" s="297"/>
      <c r="Q804" s="297"/>
      <c r="R804" s="297"/>
      <c r="S804" s="297"/>
      <c r="T804" s="297"/>
      <c r="U804" s="297"/>
      <c r="V804" s="297"/>
      <c r="W804" s="297"/>
      <c r="X804" s="297"/>
      <c r="Y804" s="297"/>
      <c r="Z804" s="297"/>
    </row>
    <row r="805" spans="1:26" ht="15.75" customHeight="1">
      <c r="A805" s="297"/>
      <c r="B805" s="297"/>
      <c r="C805" s="297"/>
      <c r="D805" s="297"/>
      <c r="E805" s="297"/>
      <c r="F805" s="297"/>
      <c r="G805" s="297"/>
      <c r="H805" s="297"/>
      <c r="I805" s="297"/>
      <c r="J805" s="297"/>
      <c r="K805" s="297"/>
      <c r="L805" s="297"/>
      <c r="M805" s="297"/>
      <c r="N805" s="297"/>
      <c r="O805" s="297"/>
      <c r="P805" s="297"/>
      <c r="Q805" s="297"/>
      <c r="R805" s="297"/>
      <c r="S805" s="297"/>
      <c r="T805" s="297"/>
      <c r="U805" s="297"/>
      <c r="V805" s="297"/>
      <c r="W805" s="297"/>
      <c r="X805" s="297"/>
      <c r="Y805" s="297"/>
      <c r="Z805" s="297"/>
    </row>
    <row r="806" spans="1:26" ht="15.75" customHeight="1">
      <c r="A806" s="297"/>
      <c r="B806" s="297"/>
      <c r="C806" s="297"/>
      <c r="D806" s="297"/>
      <c r="E806" s="297"/>
      <c r="F806" s="297"/>
      <c r="G806" s="297"/>
      <c r="H806" s="297"/>
      <c r="I806" s="297"/>
      <c r="J806" s="297"/>
      <c r="K806" s="297"/>
      <c r="L806" s="297"/>
      <c r="M806" s="297"/>
      <c r="N806" s="297"/>
      <c r="O806" s="297"/>
      <c r="P806" s="297"/>
      <c r="Q806" s="297"/>
      <c r="R806" s="297"/>
      <c r="S806" s="297"/>
      <c r="T806" s="297"/>
      <c r="U806" s="297"/>
      <c r="V806" s="297"/>
      <c r="W806" s="297"/>
      <c r="X806" s="297"/>
      <c r="Y806" s="297"/>
      <c r="Z806" s="297"/>
    </row>
    <row r="807" spans="1:26" ht="15.75" customHeight="1">
      <c r="A807" s="297"/>
      <c r="B807" s="297"/>
      <c r="C807" s="297"/>
      <c r="D807" s="297"/>
      <c r="E807" s="297"/>
      <c r="F807" s="297"/>
      <c r="G807" s="297"/>
      <c r="H807" s="297"/>
      <c r="I807" s="297"/>
      <c r="J807" s="297"/>
      <c r="K807" s="297"/>
      <c r="L807" s="297"/>
      <c r="M807" s="297"/>
      <c r="N807" s="297"/>
      <c r="O807" s="297"/>
      <c r="P807" s="297"/>
      <c r="Q807" s="297"/>
      <c r="R807" s="297"/>
      <c r="S807" s="297"/>
      <c r="T807" s="297"/>
      <c r="U807" s="297"/>
      <c r="V807" s="297"/>
      <c r="W807" s="297"/>
      <c r="X807" s="297"/>
      <c r="Y807" s="297"/>
      <c r="Z807" s="297"/>
    </row>
    <row r="808" spans="1:26" ht="15.75" customHeight="1">
      <c r="A808" s="297"/>
      <c r="B808" s="297"/>
      <c r="C808" s="297"/>
      <c r="D808" s="297"/>
      <c r="E808" s="297"/>
      <c r="F808" s="297"/>
      <c r="G808" s="297"/>
      <c r="H808" s="297"/>
      <c r="I808" s="297"/>
      <c r="J808" s="297"/>
      <c r="K808" s="297"/>
      <c r="L808" s="297"/>
      <c r="M808" s="297"/>
      <c r="N808" s="297"/>
      <c r="O808" s="297"/>
      <c r="P808" s="297"/>
      <c r="Q808" s="297"/>
      <c r="R808" s="297"/>
      <c r="S808" s="297"/>
      <c r="T808" s="297"/>
      <c r="U808" s="297"/>
      <c r="V808" s="297"/>
      <c r="W808" s="297"/>
      <c r="X808" s="297"/>
      <c r="Y808" s="297"/>
      <c r="Z808" s="297"/>
    </row>
    <row r="809" spans="1:26" ht="15.75" customHeight="1">
      <c r="A809" s="297"/>
      <c r="B809" s="297"/>
      <c r="C809" s="297"/>
      <c r="D809" s="297"/>
      <c r="E809" s="297"/>
      <c r="F809" s="297"/>
      <c r="G809" s="297"/>
      <c r="H809" s="297"/>
      <c r="I809" s="297"/>
      <c r="J809" s="297"/>
      <c r="K809" s="297"/>
      <c r="L809" s="297"/>
      <c r="M809" s="297"/>
      <c r="N809" s="297"/>
      <c r="O809" s="297"/>
      <c r="P809" s="297"/>
      <c r="Q809" s="297"/>
      <c r="R809" s="297"/>
      <c r="S809" s="297"/>
      <c r="T809" s="297"/>
      <c r="U809" s="297"/>
      <c r="V809" s="297"/>
      <c r="W809" s="297"/>
      <c r="X809" s="297"/>
      <c r="Y809" s="297"/>
      <c r="Z809" s="297"/>
    </row>
    <row r="810" spans="1:26" ht="15.75" customHeight="1">
      <c r="A810" s="297"/>
      <c r="B810" s="297"/>
      <c r="C810" s="297"/>
      <c r="D810" s="297"/>
      <c r="E810" s="297"/>
      <c r="F810" s="297"/>
      <c r="G810" s="297"/>
      <c r="H810" s="297"/>
      <c r="I810" s="297"/>
      <c r="J810" s="297"/>
      <c r="K810" s="297"/>
      <c r="L810" s="297"/>
      <c r="M810" s="297"/>
      <c r="N810" s="297"/>
      <c r="O810" s="297"/>
      <c r="P810" s="297"/>
      <c r="Q810" s="297"/>
      <c r="R810" s="297"/>
      <c r="S810" s="297"/>
      <c r="T810" s="297"/>
      <c r="U810" s="297"/>
      <c r="V810" s="297"/>
      <c r="W810" s="297"/>
      <c r="X810" s="297"/>
      <c r="Y810" s="297"/>
      <c r="Z810" s="297"/>
    </row>
    <row r="811" spans="1:26" ht="15.75" customHeight="1">
      <c r="A811" s="297"/>
      <c r="B811" s="297"/>
      <c r="C811" s="297"/>
      <c r="D811" s="297"/>
      <c r="E811" s="297"/>
      <c r="F811" s="297"/>
      <c r="G811" s="297"/>
      <c r="H811" s="297"/>
      <c r="I811" s="297"/>
      <c r="J811" s="297"/>
      <c r="K811" s="297"/>
      <c r="L811" s="297"/>
      <c r="M811" s="297"/>
      <c r="N811" s="297"/>
      <c r="O811" s="297"/>
      <c r="P811" s="297"/>
      <c r="Q811" s="297"/>
      <c r="R811" s="297"/>
      <c r="S811" s="297"/>
      <c r="T811" s="297"/>
      <c r="U811" s="297"/>
      <c r="V811" s="297"/>
      <c r="W811" s="297"/>
      <c r="X811" s="297"/>
      <c r="Y811" s="297"/>
      <c r="Z811" s="297"/>
    </row>
    <row r="812" spans="1:26" ht="15.75" customHeight="1">
      <c r="A812" s="297"/>
      <c r="B812" s="297"/>
      <c r="C812" s="297"/>
      <c r="D812" s="297"/>
      <c r="E812" s="297"/>
      <c r="F812" s="297"/>
      <c r="G812" s="297"/>
      <c r="H812" s="297"/>
      <c r="I812" s="297"/>
      <c r="J812" s="297"/>
      <c r="K812" s="297"/>
      <c r="L812" s="297"/>
      <c r="M812" s="297"/>
      <c r="N812" s="297"/>
      <c r="O812" s="297"/>
      <c r="P812" s="297"/>
      <c r="Q812" s="297"/>
      <c r="R812" s="297"/>
      <c r="S812" s="297"/>
      <c r="T812" s="297"/>
      <c r="U812" s="297"/>
      <c r="V812" s="297"/>
      <c r="W812" s="297"/>
      <c r="X812" s="297"/>
      <c r="Y812" s="297"/>
      <c r="Z812" s="297"/>
    </row>
    <row r="813" spans="1:26" ht="15.75" customHeight="1">
      <c r="A813" s="297"/>
      <c r="B813" s="297"/>
      <c r="C813" s="297"/>
      <c r="D813" s="297"/>
      <c r="E813" s="297"/>
      <c r="F813" s="297"/>
      <c r="G813" s="297"/>
      <c r="H813" s="297"/>
      <c r="I813" s="297"/>
      <c r="J813" s="297"/>
      <c r="K813" s="297"/>
      <c r="L813" s="297"/>
      <c r="M813" s="297"/>
      <c r="N813" s="297"/>
      <c r="O813" s="297"/>
      <c r="P813" s="297"/>
      <c r="Q813" s="297"/>
      <c r="R813" s="297"/>
      <c r="S813" s="297"/>
      <c r="T813" s="297"/>
      <c r="U813" s="297"/>
      <c r="V813" s="297"/>
      <c r="W813" s="297"/>
      <c r="X813" s="297"/>
      <c r="Y813" s="297"/>
      <c r="Z813" s="297"/>
    </row>
    <row r="814" spans="1:26" ht="15.75" customHeight="1">
      <c r="A814" s="297"/>
      <c r="B814" s="297"/>
      <c r="C814" s="297"/>
      <c r="D814" s="297"/>
      <c r="E814" s="297"/>
      <c r="F814" s="297"/>
      <c r="G814" s="297"/>
      <c r="H814" s="297"/>
      <c r="I814" s="297"/>
      <c r="J814" s="297"/>
      <c r="K814" s="297"/>
      <c r="L814" s="297"/>
      <c r="M814" s="297"/>
      <c r="N814" s="297"/>
      <c r="O814" s="297"/>
      <c r="P814" s="297"/>
      <c r="Q814" s="297"/>
      <c r="R814" s="297"/>
      <c r="S814" s="297"/>
      <c r="T814" s="297"/>
      <c r="U814" s="297"/>
      <c r="V814" s="297"/>
      <c r="W814" s="297"/>
      <c r="X814" s="297"/>
      <c r="Y814" s="297"/>
      <c r="Z814" s="297"/>
    </row>
    <row r="815" spans="1:26" ht="15.75" customHeight="1">
      <c r="A815" s="297"/>
      <c r="B815" s="297"/>
      <c r="C815" s="297"/>
      <c r="D815" s="297"/>
      <c r="E815" s="297"/>
      <c r="F815" s="297"/>
      <c r="G815" s="297"/>
      <c r="H815" s="297"/>
      <c r="I815" s="297"/>
      <c r="J815" s="297"/>
      <c r="K815" s="297"/>
      <c r="L815" s="297"/>
      <c r="M815" s="297"/>
      <c r="N815" s="297"/>
      <c r="O815" s="297"/>
      <c r="P815" s="297"/>
      <c r="Q815" s="297"/>
      <c r="R815" s="297"/>
      <c r="S815" s="297"/>
      <c r="T815" s="297"/>
      <c r="U815" s="297"/>
      <c r="V815" s="297"/>
      <c r="W815" s="297"/>
      <c r="X815" s="297"/>
      <c r="Y815" s="297"/>
      <c r="Z815" s="297"/>
    </row>
    <row r="816" spans="1:26" ht="15.75" customHeight="1">
      <c r="A816" s="297"/>
      <c r="B816" s="297"/>
      <c r="C816" s="297"/>
      <c r="D816" s="297"/>
      <c r="E816" s="297"/>
      <c r="F816" s="297"/>
      <c r="G816" s="297"/>
      <c r="H816" s="297"/>
      <c r="I816" s="297"/>
      <c r="J816" s="297"/>
      <c r="K816" s="297"/>
      <c r="L816" s="297"/>
      <c r="M816" s="297"/>
      <c r="N816" s="297"/>
      <c r="O816" s="297"/>
      <c r="P816" s="297"/>
      <c r="Q816" s="297"/>
      <c r="R816" s="297"/>
      <c r="S816" s="297"/>
      <c r="T816" s="297"/>
      <c r="U816" s="297"/>
      <c r="V816" s="297"/>
      <c r="W816" s="297"/>
      <c r="X816" s="297"/>
      <c r="Y816" s="297"/>
      <c r="Z816" s="297"/>
    </row>
    <row r="817" spans="1:26" ht="15.75" customHeight="1">
      <c r="A817" s="297"/>
      <c r="B817" s="297"/>
      <c r="C817" s="297"/>
      <c r="D817" s="297"/>
      <c r="E817" s="297"/>
      <c r="F817" s="297"/>
      <c r="G817" s="297"/>
      <c r="H817" s="297"/>
      <c r="I817" s="297"/>
      <c r="J817" s="297"/>
      <c r="K817" s="297"/>
      <c r="L817" s="297"/>
      <c r="M817" s="297"/>
      <c r="N817" s="297"/>
      <c r="O817" s="297"/>
      <c r="P817" s="297"/>
      <c r="Q817" s="297"/>
      <c r="R817" s="297"/>
      <c r="S817" s="297"/>
      <c r="T817" s="297"/>
      <c r="U817" s="297"/>
      <c r="V817" s="297"/>
      <c r="W817" s="297"/>
      <c r="X817" s="297"/>
      <c r="Y817" s="297"/>
      <c r="Z817" s="297"/>
    </row>
    <row r="818" spans="1:26" ht="15.75" customHeight="1">
      <c r="A818" s="297"/>
      <c r="B818" s="297"/>
      <c r="C818" s="297"/>
      <c r="D818" s="297"/>
      <c r="E818" s="297"/>
      <c r="F818" s="297"/>
      <c r="G818" s="297"/>
      <c r="H818" s="297"/>
      <c r="I818" s="297"/>
      <c r="J818" s="297"/>
      <c r="K818" s="297"/>
      <c r="L818" s="297"/>
      <c r="M818" s="297"/>
      <c r="N818" s="297"/>
      <c r="O818" s="297"/>
      <c r="P818" s="297"/>
      <c r="Q818" s="297"/>
      <c r="R818" s="297"/>
      <c r="S818" s="297"/>
      <c r="T818" s="297"/>
      <c r="U818" s="297"/>
      <c r="V818" s="297"/>
      <c r="W818" s="297"/>
      <c r="X818" s="297"/>
      <c r="Y818" s="297"/>
      <c r="Z818" s="297"/>
    </row>
    <row r="819" spans="1:26" ht="15.75" customHeight="1">
      <c r="A819" s="297"/>
      <c r="B819" s="297"/>
      <c r="C819" s="297"/>
      <c r="D819" s="297"/>
      <c r="E819" s="297"/>
      <c r="F819" s="297"/>
      <c r="G819" s="297"/>
      <c r="H819" s="297"/>
      <c r="I819" s="297"/>
      <c r="J819" s="297"/>
      <c r="K819" s="297"/>
      <c r="L819" s="297"/>
      <c r="M819" s="297"/>
      <c r="N819" s="297"/>
      <c r="O819" s="297"/>
      <c r="P819" s="297"/>
      <c r="Q819" s="297"/>
      <c r="R819" s="297"/>
      <c r="S819" s="297"/>
      <c r="T819" s="297"/>
      <c r="U819" s="297"/>
      <c r="V819" s="297"/>
      <c r="W819" s="297"/>
      <c r="X819" s="297"/>
      <c r="Y819" s="297"/>
      <c r="Z819" s="297"/>
    </row>
    <row r="820" spans="1:26" ht="15.75" customHeight="1">
      <c r="A820" s="297"/>
      <c r="B820" s="297"/>
      <c r="C820" s="297"/>
      <c r="D820" s="297"/>
      <c r="E820" s="297"/>
      <c r="F820" s="297"/>
      <c r="G820" s="297"/>
      <c r="H820" s="297"/>
      <c r="I820" s="297"/>
      <c r="J820" s="297"/>
      <c r="K820" s="297"/>
      <c r="L820" s="297"/>
      <c r="M820" s="297"/>
      <c r="N820" s="297"/>
      <c r="O820" s="297"/>
      <c r="P820" s="297"/>
      <c r="Q820" s="297"/>
      <c r="R820" s="297"/>
      <c r="S820" s="297"/>
      <c r="T820" s="297"/>
      <c r="U820" s="297"/>
      <c r="V820" s="297"/>
      <c r="W820" s="297"/>
      <c r="X820" s="297"/>
      <c r="Y820" s="297"/>
      <c r="Z820" s="297"/>
    </row>
    <row r="821" spans="1:26" ht="15.75" customHeight="1">
      <c r="A821" s="297"/>
      <c r="B821" s="297"/>
      <c r="C821" s="297"/>
      <c r="D821" s="297"/>
      <c r="E821" s="297"/>
      <c r="F821" s="297"/>
      <c r="G821" s="297"/>
      <c r="H821" s="297"/>
      <c r="I821" s="297"/>
      <c r="J821" s="297"/>
      <c r="K821" s="297"/>
      <c r="L821" s="297"/>
      <c r="M821" s="297"/>
      <c r="N821" s="297"/>
      <c r="O821" s="297"/>
      <c r="P821" s="297"/>
      <c r="Q821" s="297"/>
      <c r="R821" s="297"/>
      <c r="S821" s="297"/>
      <c r="T821" s="297"/>
      <c r="U821" s="297"/>
      <c r="V821" s="297"/>
      <c r="W821" s="297"/>
      <c r="X821" s="297"/>
      <c r="Y821" s="297"/>
      <c r="Z821" s="297"/>
    </row>
    <row r="822" spans="1:26" ht="15.75" customHeight="1">
      <c r="A822" s="297"/>
      <c r="B822" s="297"/>
      <c r="C822" s="297"/>
      <c r="D822" s="297"/>
      <c r="E822" s="297"/>
      <c r="F822" s="297"/>
      <c r="G822" s="297"/>
      <c r="H822" s="297"/>
      <c r="I822" s="297"/>
      <c r="J822" s="297"/>
      <c r="K822" s="297"/>
      <c r="L822" s="297"/>
      <c r="M822" s="297"/>
      <c r="N822" s="297"/>
      <c r="O822" s="297"/>
      <c r="P822" s="297"/>
      <c r="Q822" s="297"/>
      <c r="R822" s="297"/>
      <c r="S822" s="297"/>
      <c r="T822" s="297"/>
      <c r="U822" s="297"/>
      <c r="V822" s="297"/>
      <c r="W822" s="297"/>
      <c r="X822" s="297"/>
      <c r="Y822" s="297"/>
      <c r="Z822" s="297"/>
    </row>
    <row r="823" spans="1:26" ht="15.75" customHeight="1">
      <c r="A823" s="297"/>
      <c r="B823" s="297"/>
      <c r="C823" s="297"/>
      <c r="D823" s="297"/>
      <c r="E823" s="297"/>
      <c r="F823" s="297"/>
      <c r="G823" s="297"/>
      <c r="H823" s="297"/>
      <c r="I823" s="297"/>
      <c r="J823" s="297"/>
      <c r="K823" s="297"/>
      <c r="L823" s="297"/>
      <c r="M823" s="297"/>
      <c r="N823" s="297"/>
      <c r="O823" s="297"/>
      <c r="P823" s="297"/>
      <c r="Q823" s="297"/>
      <c r="R823" s="297"/>
      <c r="S823" s="297"/>
      <c r="T823" s="297"/>
      <c r="U823" s="297"/>
      <c r="V823" s="297"/>
      <c r="W823" s="297"/>
      <c r="X823" s="297"/>
      <c r="Y823" s="297"/>
      <c r="Z823" s="297"/>
    </row>
    <row r="824" spans="1:26" ht="15.75" customHeight="1">
      <c r="A824" s="297"/>
      <c r="B824" s="297"/>
      <c r="C824" s="297"/>
      <c r="D824" s="297"/>
      <c r="E824" s="297"/>
      <c r="F824" s="297"/>
      <c r="G824" s="297"/>
      <c r="H824" s="297"/>
      <c r="I824" s="297"/>
      <c r="J824" s="297"/>
      <c r="K824" s="297"/>
      <c r="L824" s="297"/>
      <c r="M824" s="297"/>
      <c r="N824" s="297"/>
      <c r="O824" s="297"/>
      <c r="P824" s="297"/>
      <c r="Q824" s="297"/>
      <c r="R824" s="297"/>
      <c r="S824" s="297"/>
      <c r="T824" s="297"/>
      <c r="U824" s="297"/>
      <c r="V824" s="297"/>
      <c r="W824" s="297"/>
      <c r="X824" s="297"/>
      <c r="Y824" s="297"/>
      <c r="Z824" s="297"/>
    </row>
    <row r="825" spans="1:26" ht="15.75" customHeight="1">
      <c r="A825" s="297"/>
      <c r="B825" s="297"/>
      <c r="C825" s="297"/>
      <c r="D825" s="297"/>
      <c r="E825" s="297"/>
      <c r="F825" s="297"/>
      <c r="G825" s="297"/>
      <c r="H825" s="297"/>
      <c r="I825" s="297"/>
      <c r="J825" s="297"/>
      <c r="K825" s="297"/>
      <c r="L825" s="297"/>
      <c r="M825" s="297"/>
      <c r="N825" s="297"/>
      <c r="O825" s="297"/>
      <c r="P825" s="297"/>
      <c r="Q825" s="297"/>
      <c r="R825" s="297"/>
      <c r="S825" s="297"/>
      <c r="T825" s="297"/>
      <c r="U825" s="297"/>
      <c r="V825" s="297"/>
      <c r="W825" s="297"/>
      <c r="X825" s="297"/>
      <c r="Y825" s="297"/>
      <c r="Z825" s="297"/>
    </row>
    <row r="826" spans="1:26" ht="15.75" customHeight="1">
      <c r="A826" s="297"/>
      <c r="B826" s="297"/>
      <c r="C826" s="297"/>
      <c r="D826" s="297"/>
      <c r="E826" s="297"/>
      <c r="F826" s="297"/>
      <c r="G826" s="297"/>
      <c r="H826" s="297"/>
      <c r="I826" s="297"/>
      <c r="J826" s="297"/>
      <c r="K826" s="297"/>
      <c r="L826" s="297"/>
      <c r="M826" s="297"/>
      <c r="N826" s="297"/>
      <c r="O826" s="297"/>
      <c r="P826" s="297"/>
      <c r="Q826" s="297"/>
      <c r="R826" s="297"/>
      <c r="S826" s="297"/>
      <c r="T826" s="297"/>
      <c r="U826" s="297"/>
      <c r="V826" s="297"/>
      <c r="W826" s="297"/>
      <c r="X826" s="297"/>
      <c r="Y826" s="297"/>
      <c r="Z826" s="297"/>
    </row>
    <row r="827" spans="1:26" ht="15.75" customHeight="1">
      <c r="A827" s="297"/>
      <c r="B827" s="297"/>
      <c r="C827" s="297"/>
      <c r="D827" s="297"/>
      <c r="E827" s="297"/>
      <c r="F827" s="297"/>
      <c r="G827" s="297"/>
      <c r="H827" s="297"/>
      <c r="I827" s="297"/>
      <c r="J827" s="297"/>
      <c r="K827" s="297"/>
      <c r="L827" s="297"/>
      <c r="M827" s="297"/>
      <c r="N827" s="297"/>
      <c r="O827" s="297"/>
      <c r="P827" s="297"/>
      <c r="Q827" s="297"/>
      <c r="R827" s="297"/>
      <c r="S827" s="297"/>
      <c r="T827" s="297"/>
      <c r="U827" s="297"/>
      <c r="V827" s="297"/>
      <c r="W827" s="297"/>
      <c r="X827" s="297"/>
      <c r="Y827" s="297"/>
      <c r="Z827" s="297"/>
    </row>
    <row r="828" spans="1:26" ht="15.75" customHeight="1">
      <c r="A828" s="297"/>
      <c r="B828" s="297"/>
      <c r="C828" s="297"/>
      <c r="D828" s="297"/>
      <c r="E828" s="297"/>
      <c r="F828" s="297"/>
      <c r="G828" s="297"/>
      <c r="H828" s="297"/>
      <c r="I828" s="297"/>
      <c r="J828" s="297"/>
      <c r="K828" s="297"/>
      <c r="L828" s="297"/>
      <c r="M828" s="297"/>
      <c r="N828" s="297"/>
      <c r="O828" s="297"/>
      <c r="P828" s="297"/>
      <c r="Q828" s="297"/>
      <c r="R828" s="297"/>
      <c r="S828" s="297"/>
      <c r="T828" s="297"/>
      <c r="U828" s="297"/>
      <c r="V828" s="297"/>
      <c r="W828" s="297"/>
      <c r="X828" s="297"/>
      <c r="Y828" s="297"/>
      <c r="Z828" s="297"/>
    </row>
    <row r="829" spans="1:26" ht="15.75" customHeight="1">
      <c r="A829" s="297"/>
      <c r="B829" s="297"/>
      <c r="C829" s="297"/>
      <c r="D829" s="297"/>
      <c r="E829" s="297"/>
      <c r="F829" s="297"/>
      <c r="G829" s="297"/>
      <c r="H829" s="297"/>
      <c r="I829" s="297"/>
      <c r="J829" s="297"/>
      <c r="K829" s="297"/>
      <c r="L829" s="297"/>
      <c r="M829" s="297"/>
      <c r="N829" s="297"/>
      <c r="O829" s="297"/>
      <c r="P829" s="297"/>
      <c r="Q829" s="297"/>
      <c r="R829" s="297"/>
      <c r="S829" s="297"/>
      <c r="T829" s="297"/>
      <c r="U829" s="297"/>
      <c r="V829" s="297"/>
      <c r="W829" s="297"/>
      <c r="X829" s="297"/>
      <c r="Y829" s="297"/>
      <c r="Z829" s="297"/>
    </row>
    <row r="830" spans="1:26" ht="15.75" customHeight="1">
      <c r="A830" s="297"/>
      <c r="B830" s="297"/>
      <c r="C830" s="297"/>
      <c r="D830" s="297"/>
      <c r="E830" s="297"/>
      <c r="F830" s="297"/>
      <c r="G830" s="297"/>
      <c r="H830" s="297"/>
      <c r="I830" s="297"/>
      <c r="J830" s="297"/>
      <c r="K830" s="297"/>
      <c r="L830" s="297"/>
      <c r="M830" s="297"/>
      <c r="N830" s="297"/>
      <c r="O830" s="297"/>
      <c r="P830" s="297"/>
      <c r="Q830" s="297"/>
      <c r="R830" s="297"/>
      <c r="S830" s="297"/>
      <c r="T830" s="297"/>
      <c r="U830" s="297"/>
      <c r="V830" s="297"/>
      <c r="W830" s="297"/>
      <c r="X830" s="297"/>
      <c r="Y830" s="297"/>
      <c r="Z830" s="297"/>
    </row>
    <row r="831" spans="1:26" ht="15.75" customHeight="1">
      <c r="A831" s="297"/>
      <c r="B831" s="297"/>
      <c r="C831" s="297"/>
      <c r="D831" s="297"/>
      <c r="E831" s="297"/>
      <c r="F831" s="297"/>
      <c r="G831" s="297"/>
      <c r="H831" s="297"/>
      <c r="I831" s="297"/>
      <c r="J831" s="297"/>
      <c r="K831" s="297"/>
      <c r="L831" s="297"/>
      <c r="M831" s="297"/>
      <c r="N831" s="297"/>
      <c r="O831" s="297"/>
      <c r="P831" s="297"/>
      <c r="Q831" s="297"/>
      <c r="R831" s="297"/>
      <c r="S831" s="297"/>
      <c r="T831" s="297"/>
      <c r="U831" s="297"/>
      <c r="V831" s="297"/>
      <c r="W831" s="297"/>
      <c r="X831" s="297"/>
      <c r="Y831" s="297"/>
      <c r="Z831" s="297"/>
    </row>
    <row r="832" spans="1:26" ht="15.75" customHeight="1">
      <c r="A832" s="297"/>
      <c r="B832" s="297"/>
      <c r="C832" s="297"/>
      <c r="D832" s="297"/>
      <c r="E832" s="297"/>
      <c r="F832" s="297"/>
      <c r="G832" s="297"/>
      <c r="H832" s="297"/>
      <c r="I832" s="297"/>
      <c r="J832" s="297"/>
      <c r="K832" s="297"/>
      <c r="L832" s="297"/>
      <c r="M832" s="297"/>
      <c r="N832" s="297"/>
      <c r="O832" s="297"/>
      <c r="P832" s="297"/>
      <c r="Q832" s="297"/>
      <c r="R832" s="297"/>
      <c r="S832" s="297"/>
      <c r="T832" s="297"/>
      <c r="U832" s="297"/>
      <c r="V832" s="297"/>
      <c r="W832" s="297"/>
      <c r="X832" s="297"/>
      <c r="Y832" s="297"/>
      <c r="Z832" s="297"/>
    </row>
    <row r="833" spans="1:26" ht="15.75" customHeight="1">
      <c r="A833" s="297"/>
      <c r="B833" s="297"/>
      <c r="C833" s="297"/>
      <c r="D833" s="297"/>
      <c r="E833" s="297"/>
      <c r="F833" s="297"/>
      <c r="G833" s="297"/>
      <c r="H833" s="297"/>
      <c r="I833" s="297"/>
      <c r="J833" s="297"/>
      <c r="K833" s="297"/>
      <c r="L833" s="297"/>
      <c r="M833" s="297"/>
      <c r="N833" s="297"/>
      <c r="O833" s="297"/>
      <c r="P833" s="297"/>
      <c r="Q833" s="297"/>
      <c r="R833" s="297"/>
      <c r="S833" s="297"/>
      <c r="T833" s="297"/>
      <c r="U833" s="297"/>
      <c r="V833" s="297"/>
      <c r="W833" s="297"/>
      <c r="X833" s="297"/>
      <c r="Y833" s="297"/>
      <c r="Z833" s="297"/>
    </row>
    <row r="834" spans="1:26" ht="15.75" customHeight="1">
      <c r="A834" s="297"/>
      <c r="B834" s="297"/>
      <c r="C834" s="297"/>
      <c r="D834" s="297"/>
      <c r="E834" s="297"/>
      <c r="F834" s="297"/>
      <c r="G834" s="297"/>
      <c r="H834" s="297"/>
      <c r="I834" s="297"/>
      <c r="J834" s="297"/>
      <c r="K834" s="297"/>
      <c r="L834" s="297"/>
      <c r="M834" s="297"/>
      <c r="N834" s="297"/>
      <c r="O834" s="297"/>
      <c r="P834" s="297"/>
      <c r="Q834" s="297"/>
      <c r="R834" s="297"/>
      <c r="S834" s="297"/>
      <c r="T834" s="297"/>
      <c r="U834" s="297"/>
      <c r="V834" s="297"/>
      <c r="W834" s="297"/>
      <c r="X834" s="297"/>
      <c r="Y834" s="297"/>
      <c r="Z834" s="297"/>
    </row>
    <row r="835" spans="1:26" ht="15.75" customHeight="1">
      <c r="A835" s="297"/>
      <c r="B835" s="297"/>
      <c r="C835" s="297"/>
      <c r="D835" s="297"/>
      <c r="E835" s="297"/>
      <c r="F835" s="297"/>
      <c r="G835" s="297"/>
      <c r="H835" s="297"/>
      <c r="I835" s="297"/>
      <c r="J835" s="297"/>
      <c r="K835" s="297"/>
      <c r="L835" s="297"/>
      <c r="M835" s="297"/>
      <c r="N835" s="297"/>
      <c r="O835" s="297"/>
      <c r="P835" s="297"/>
      <c r="Q835" s="297"/>
      <c r="R835" s="297"/>
      <c r="S835" s="297"/>
      <c r="T835" s="297"/>
      <c r="U835" s="297"/>
      <c r="V835" s="297"/>
      <c r="W835" s="297"/>
      <c r="X835" s="297"/>
      <c r="Y835" s="297"/>
      <c r="Z835" s="297"/>
    </row>
    <row r="836" spans="1:26" ht="15.75" customHeight="1">
      <c r="A836" s="297"/>
      <c r="B836" s="297"/>
      <c r="C836" s="297"/>
      <c r="D836" s="297"/>
      <c r="E836" s="297"/>
      <c r="F836" s="297"/>
      <c r="G836" s="297"/>
      <c r="H836" s="297"/>
      <c r="I836" s="297"/>
      <c r="J836" s="297"/>
      <c r="K836" s="297"/>
      <c r="L836" s="297"/>
      <c r="M836" s="297"/>
      <c r="N836" s="297"/>
      <c r="O836" s="297"/>
      <c r="P836" s="297"/>
      <c r="Q836" s="297"/>
      <c r="R836" s="297"/>
      <c r="S836" s="297"/>
      <c r="T836" s="297"/>
      <c r="U836" s="297"/>
      <c r="V836" s="297"/>
      <c r="W836" s="297"/>
      <c r="X836" s="297"/>
      <c r="Y836" s="297"/>
      <c r="Z836" s="297"/>
    </row>
    <row r="837" spans="1:26" ht="15.75" customHeight="1">
      <c r="A837" s="297"/>
      <c r="B837" s="297"/>
      <c r="C837" s="297"/>
      <c r="D837" s="297"/>
      <c r="E837" s="297"/>
      <c r="F837" s="297"/>
      <c r="G837" s="297"/>
      <c r="H837" s="297"/>
      <c r="I837" s="297"/>
      <c r="J837" s="297"/>
      <c r="K837" s="297"/>
      <c r="L837" s="297"/>
      <c r="M837" s="297"/>
      <c r="N837" s="297"/>
      <c r="O837" s="297"/>
      <c r="P837" s="297"/>
      <c r="Q837" s="297"/>
      <c r="R837" s="297"/>
      <c r="S837" s="297"/>
      <c r="T837" s="297"/>
      <c r="U837" s="297"/>
      <c r="V837" s="297"/>
      <c r="W837" s="297"/>
      <c r="X837" s="297"/>
      <c r="Y837" s="297"/>
      <c r="Z837" s="297"/>
    </row>
    <row r="838" spans="1:26" ht="15.75" customHeight="1">
      <c r="A838" s="297"/>
      <c r="B838" s="297"/>
      <c r="C838" s="297"/>
      <c r="D838" s="297"/>
      <c r="E838" s="297"/>
      <c r="F838" s="297"/>
      <c r="G838" s="297"/>
      <c r="H838" s="297"/>
      <c r="I838" s="297"/>
      <c r="J838" s="297"/>
      <c r="K838" s="297"/>
      <c r="L838" s="297"/>
      <c r="M838" s="297"/>
      <c r="N838" s="297"/>
      <c r="O838" s="297"/>
      <c r="P838" s="297"/>
      <c r="Q838" s="297"/>
      <c r="R838" s="297"/>
      <c r="S838" s="297"/>
      <c r="T838" s="297"/>
      <c r="U838" s="297"/>
      <c r="V838" s="297"/>
      <c r="W838" s="297"/>
      <c r="X838" s="297"/>
      <c r="Y838" s="297"/>
      <c r="Z838" s="297"/>
    </row>
    <row r="839" spans="1:26" ht="15.75" customHeight="1">
      <c r="A839" s="297"/>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row>
    <row r="840" spans="1:26" ht="15.75" customHeight="1">
      <c r="A840" s="297"/>
      <c r="B840" s="297"/>
      <c r="C840" s="297"/>
      <c r="D840" s="297"/>
      <c r="E840" s="297"/>
      <c r="F840" s="297"/>
      <c r="G840" s="297"/>
      <c r="H840" s="297"/>
      <c r="I840" s="297"/>
      <c r="J840" s="297"/>
      <c r="K840" s="297"/>
      <c r="L840" s="297"/>
      <c r="M840" s="297"/>
      <c r="N840" s="297"/>
      <c r="O840" s="297"/>
      <c r="P840" s="297"/>
      <c r="Q840" s="297"/>
      <c r="R840" s="297"/>
      <c r="S840" s="297"/>
      <c r="T840" s="297"/>
      <c r="U840" s="297"/>
      <c r="V840" s="297"/>
      <c r="W840" s="297"/>
      <c r="X840" s="297"/>
      <c r="Y840" s="297"/>
      <c r="Z840" s="297"/>
    </row>
    <row r="841" spans="1:26" ht="15.75" customHeight="1">
      <c r="A841" s="297"/>
      <c r="B841" s="297"/>
      <c r="C841" s="297"/>
      <c r="D841" s="297"/>
      <c r="E841" s="297"/>
      <c r="F841" s="297"/>
      <c r="G841" s="297"/>
      <c r="H841" s="297"/>
      <c r="I841" s="297"/>
      <c r="J841" s="297"/>
      <c r="K841" s="297"/>
      <c r="L841" s="297"/>
      <c r="M841" s="297"/>
      <c r="N841" s="297"/>
      <c r="O841" s="297"/>
      <c r="P841" s="297"/>
      <c r="Q841" s="297"/>
      <c r="R841" s="297"/>
      <c r="S841" s="297"/>
      <c r="T841" s="297"/>
      <c r="U841" s="297"/>
      <c r="V841" s="297"/>
      <c r="W841" s="297"/>
      <c r="X841" s="297"/>
      <c r="Y841" s="297"/>
      <c r="Z841" s="297"/>
    </row>
    <row r="842" spans="1:26" ht="15.75" customHeight="1">
      <c r="A842" s="297"/>
      <c r="B842" s="297"/>
      <c r="C842" s="297"/>
      <c r="D842" s="297"/>
      <c r="E842" s="297"/>
      <c r="F842" s="297"/>
      <c r="G842" s="297"/>
      <c r="H842" s="297"/>
      <c r="I842" s="297"/>
      <c r="J842" s="297"/>
      <c r="K842" s="297"/>
      <c r="L842" s="297"/>
      <c r="M842" s="297"/>
      <c r="N842" s="297"/>
      <c r="O842" s="297"/>
      <c r="P842" s="297"/>
      <c r="Q842" s="297"/>
      <c r="R842" s="297"/>
      <c r="S842" s="297"/>
      <c r="T842" s="297"/>
      <c r="U842" s="297"/>
      <c r="V842" s="297"/>
      <c r="W842" s="297"/>
      <c r="X842" s="297"/>
      <c r="Y842" s="297"/>
      <c r="Z842" s="297"/>
    </row>
    <row r="843" spans="1:26" ht="15.75" customHeight="1">
      <c r="A843" s="297"/>
      <c r="B843" s="297"/>
      <c r="C843" s="297"/>
      <c r="D843" s="297"/>
      <c r="E843" s="297"/>
      <c r="F843" s="297"/>
      <c r="G843" s="297"/>
      <c r="H843" s="297"/>
      <c r="I843" s="297"/>
      <c r="J843" s="297"/>
      <c r="K843" s="297"/>
      <c r="L843" s="297"/>
      <c r="M843" s="297"/>
      <c r="N843" s="297"/>
      <c r="O843" s="297"/>
      <c r="P843" s="297"/>
      <c r="Q843" s="297"/>
      <c r="R843" s="297"/>
      <c r="S843" s="297"/>
      <c r="T843" s="297"/>
      <c r="U843" s="297"/>
      <c r="V843" s="297"/>
      <c r="W843" s="297"/>
      <c r="X843" s="297"/>
      <c r="Y843" s="297"/>
      <c r="Z843" s="297"/>
    </row>
    <row r="844" spans="1:26" ht="15.75" customHeight="1">
      <c r="A844" s="297"/>
      <c r="B844" s="297"/>
      <c r="C844" s="297"/>
      <c r="D844" s="297"/>
      <c r="E844" s="297"/>
      <c r="F844" s="297"/>
      <c r="G844" s="297"/>
      <c r="H844" s="297"/>
      <c r="I844" s="297"/>
      <c r="J844" s="297"/>
      <c r="K844" s="297"/>
      <c r="L844" s="297"/>
      <c r="M844" s="297"/>
      <c r="N844" s="297"/>
      <c r="O844" s="297"/>
      <c r="P844" s="297"/>
      <c r="Q844" s="297"/>
      <c r="R844" s="297"/>
      <c r="S844" s="297"/>
      <c r="T844" s="297"/>
      <c r="U844" s="297"/>
      <c r="V844" s="297"/>
      <c r="W844" s="297"/>
      <c r="X844" s="297"/>
      <c r="Y844" s="297"/>
      <c r="Z844" s="297"/>
    </row>
    <row r="845" spans="1:26" ht="15.75" customHeight="1">
      <c r="A845" s="297"/>
      <c r="B845" s="297"/>
      <c r="C845" s="297"/>
      <c r="D845" s="297"/>
      <c r="E845" s="297"/>
      <c r="F845" s="297"/>
      <c r="G845" s="297"/>
      <c r="H845" s="297"/>
      <c r="I845" s="297"/>
      <c r="J845" s="297"/>
      <c r="K845" s="297"/>
      <c r="L845" s="297"/>
      <c r="M845" s="297"/>
      <c r="N845" s="297"/>
      <c r="O845" s="297"/>
      <c r="P845" s="297"/>
      <c r="Q845" s="297"/>
      <c r="R845" s="297"/>
      <c r="S845" s="297"/>
      <c r="T845" s="297"/>
      <c r="U845" s="297"/>
      <c r="V845" s="297"/>
      <c r="W845" s="297"/>
      <c r="X845" s="297"/>
      <c r="Y845" s="297"/>
      <c r="Z845" s="297"/>
    </row>
    <row r="846" spans="1:26" ht="15.75" customHeight="1">
      <c r="A846" s="297"/>
      <c r="B846" s="297"/>
      <c r="C846" s="297"/>
      <c r="D846" s="297"/>
      <c r="E846" s="297"/>
      <c r="F846" s="297"/>
      <c r="G846" s="297"/>
      <c r="H846" s="297"/>
      <c r="I846" s="297"/>
      <c r="J846" s="297"/>
      <c r="K846" s="297"/>
      <c r="L846" s="297"/>
      <c r="M846" s="297"/>
      <c r="N846" s="297"/>
      <c r="O846" s="297"/>
      <c r="P846" s="297"/>
      <c r="Q846" s="297"/>
      <c r="R846" s="297"/>
      <c r="S846" s="297"/>
      <c r="T846" s="297"/>
      <c r="U846" s="297"/>
      <c r="V846" s="297"/>
      <c r="W846" s="297"/>
      <c r="X846" s="297"/>
      <c r="Y846" s="297"/>
      <c r="Z846" s="297"/>
    </row>
    <row r="847" spans="1:26" ht="15.75" customHeight="1">
      <c r="A847" s="297"/>
      <c r="B847" s="297"/>
      <c r="C847" s="297"/>
      <c r="D847" s="297"/>
      <c r="E847" s="297"/>
      <c r="F847" s="297"/>
      <c r="G847" s="297"/>
      <c r="H847" s="297"/>
      <c r="I847" s="297"/>
      <c r="J847" s="297"/>
      <c r="K847" s="297"/>
      <c r="L847" s="297"/>
      <c r="M847" s="297"/>
      <c r="N847" s="297"/>
      <c r="O847" s="297"/>
      <c r="P847" s="297"/>
      <c r="Q847" s="297"/>
      <c r="R847" s="297"/>
      <c r="S847" s="297"/>
      <c r="T847" s="297"/>
      <c r="U847" s="297"/>
      <c r="V847" s="297"/>
      <c r="W847" s="297"/>
      <c r="X847" s="297"/>
      <c r="Y847" s="297"/>
      <c r="Z847" s="297"/>
    </row>
    <row r="848" spans="1:26" ht="15.75" customHeight="1">
      <c r="A848" s="297"/>
      <c r="B848" s="297"/>
      <c r="C848" s="297"/>
      <c r="D848" s="297"/>
      <c r="E848" s="297"/>
      <c r="F848" s="297"/>
      <c r="G848" s="297"/>
      <c r="H848" s="297"/>
      <c r="I848" s="297"/>
      <c r="J848" s="297"/>
      <c r="K848" s="297"/>
      <c r="L848" s="297"/>
      <c r="M848" s="297"/>
      <c r="N848" s="297"/>
      <c r="O848" s="297"/>
      <c r="P848" s="297"/>
      <c r="Q848" s="297"/>
      <c r="R848" s="297"/>
      <c r="S848" s="297"/>
      <c r="T848" s="297"/>
      <c r="U848" s="297"/>
      <c r="V848" s="297"/>
      <c r="W848" s="297"/>
      <c r="X848" s="297"/>
      <c r="Y848" s="297"/>
      <c r="Z848" s="297"/>
    </row>
    <row r="849" spans="1:26" ht="15.75" customHeight="1">
      <c r="A849" s="297"/>
      <c r="B849" s="297"/>
      <c r="C849" s="297"/>
      <c r="D849" s="297"/>
      <c r="E849" s="297"/>
      <c r="F849" s="297"/>
      <c r="G849" s="297"/>
      <c r="H849" s="297"/>
      <c r="I849" s="297"/>
      <c r="J849" s="297"/>
      <c r="K849" s="297"/>
      <c r="L849" s="297"/>
      <c r="M849" s="297"/>
      <c r="N849" s="297"/>
      <c r="O849" s="297"/>
      <c r="P849" s="297"/>
      <c r="Q849" s="297"/>
      <c r="R849" s="297"/>
      <c r="S849" s="297"/>
      <c r="T849" s="297"/>
      <c r="U849" s="297"/>
      <c r="V849" s="297"/>
      <c r="W849" s="297"/>
      <c r="X849" s="297"/>
      <c r="Y849" s="297"/>
      <c r="Z849" s="297"/>
    </row>
    <row r="850" spans="1:26" ht="15.75" customHeight="1">
      <c r="A850" s="297"/>
      <c r="B850" s="297"/>
      <c r="C850" s="297"/>
      <c r="D850" s="297"/>
      <c r="E850" s="297"/>
      <c r="F850" s="297"/>
      <c r="G850" s="297"/>
      <c r="H850" s="297"/>
      <c r="I850" s="297"/>
      <c r="J850" s="297"/>
      <c r="K850" s="297"/>
      <c r="L850" s="297"/>
      <c r="M850" s="297"/>
      <c r="N850" s="297"/>
      <c r="O850" s="297"/>
      <c r="P850" s="297"/>
      <c r="Q850" s="297"/>
      <c r="R850" s="297"/>
      <c r="S850" s="297"/>
      <c r="T850" s="297"/>
      <c r="U850" s="297"/>
      <c r="V850" s="297"/>
      <c r="W850" s="297"/>
      <c r="X850" s="297"/>
      <c r="Y850" s="297"/>
      <c r="Z850" s="297"/>
    </row>
    <row r="851" spans="1:26" ht="15.75" customHeight="1">
      <c r="A851" s="297"/>
      <c r="B851" s="297"/>
      <c r="C851" s="297"/>
      <c r="D851" s="297"/>
      <c r="E851" s="297"/>
      <c r="F851" s="297"/>
      <c r="G851" s="297"/>
      <c r="H851" s="297"/>
      <c r="I851" s="297"/>
      <c r="J851" s="297"/>
      <c r="K851" s="297"/>
      <c r="L851" s="297"/>
      <c r="M851" s="297"/>
      <c r="N851" s="297"/>
      <c r="O851" s="297"/>
      <c r="P851" s="297"/>
      <c r="Q851" s="297"/>
      <c r="R851" s="297"/>
      <c r="S851" s="297"/>
      <c r="T851" s="297"/>
      <c r="U851" s="297"/>
      <c r="V851" s="297"/>
      <c r="W851" s="297"/>
      <c r="X851" s="297"/>
      <c r="Y851" s="297"/>
      <c r="Z851" s="297"/>
    </row>
    <row r="852" spans="1:26" ht="15.75" customHeight="1">
      <c r="A852" s="297"/>
      <c r="B852" s="297"/>
      <c r="C852" s="297"/>
      <c r="D852" s="297"/>
      <c r="E852" s="297"/>
      <c r="F852" s="297"/>
      <c r="G852" s="297"/>
      <c r="H852" s="297"/>
      <c r="I852" s="297"/>
      <c r="J852" s="297"/>
      <c r="K852" s="297"/>
      <c r="L852" s="297"/>
      <c r="M852" s="297"/>
      <c r="N852" s="297"/>
      <c r="O852" s="297"/>
      <c r="P852" s="297"/>
      <c r="Q852" s="297"/>
      <c r="R852" s="297"/>
      <c r="S852" s="297"/>
      <c r="T852" s="297"/>
      <c r="U852" s="297"/>
      <c r="V852" s="297"/>
      <c r="W852" s="297"/>
      <c r="X852" s="297"/>
      <c r="Y852" s="297"/>
      <c r="Z852" s="297"/>
    </row>
    <row r="853" spans="1:26" ht="15.75" customHeight="1">
      <c r="A853" s="297"/>
      <c r="B853" s="297"/>
      <c r="C853" s="297"/>
      <c r="D853" s="297"/>
      <c r="E853" s="297"/>
      <c r="F853" s="297"/>
      <c r="G853" s="297"/>
      <c r="H853" s="297"/>
      <c r="I853" s="297"/>
      <c r="J853" s="297"/>
      <c r="K853" s="297"/>
      <c r="L853" s="297"/>
      <c r="M853" s="297"/>
      <c r="N853" s="297"/>
      <c r="O853" s="297"/>
      <c r="P853" s="297"/>
      <c r="Q853" s="297"/>
      <c r="R853" s="297"/>
      <c r="S853" s="297"/>
      <c r="T853" s="297"/>
      <c r="U853" s="297"/>
      <c r="V853" s="297"/>
      <c r="W853" s="297"/>
      <c r="X853" s="297"/>
      <c r="Y853" s="297"/>
      <c r="Z853" s="297"/>
    </row>
    <row r="854" spans="1:26" ht="15.75" customHeight="1">
      <c r="A854" s="297"/>
      <c r="B854" s="297"/>
      <c r="C854" s="297"/>
      <c r="D854" s="297"/>
      <c r="E854" s="297"/>
      <c r="F854" s="297"/>
      <c r="G854" s="297"/>
      <c r="H854" s="297"/>
      <c r="I854" s="297"/>
      <c r="J854" s="297"/>
      <c r="K854" s="297"/>
      <c r="L854" s="297"/>
      <c r="M854" s="297"/>
      <c r="N854" s="297"/>
      <c r="O854" s="297"/>
      <c r="P854" s="297"/>
      <c r="Q854" s="297"/>
      <c r="R854" s="297"/>
      <c r="S854" s="297"/>
      <c r="T854" s="297"/>
      <c r="U854" s="297"/>
      <c r="V854" s="297"/>
      <c r="W854" s="297"/>
      <c r="X854" s="297"/>
      <c r="Y854" s="297"/>
      <c r="Z854" s="297"/>
    </row>
    <row r="855" spans="1:26" ht="15.75" customHeight="1">
      <c r="A855" s="297"/>
      <c r="B855" s="297"/>
      <c r="C855" s="297"/>
      <c r="D855" s="297"/>
      <c r="E855" s="297"/>
      <c r="F855" s="297"/>
      <c r="G855" s="297"/>
      <c r="H855" s="297"/>
      <c r="I855" s="297"/>
      <c r="J855" s="297"/>
      <c r="K855" s="297"/>
      <c r="L855" s="297"/>
      <c r="M855" s="297"/>
      <c r="N855" s="297"/>
      <c r="O855" s="297"/>
      <c r="P855" s="297"/>
      <c r="Q855" s="297"/>
      <c r="R855" s="297"/>
      <c r="S855" s="297"/>
      <c r="T855" s="297"/>
      <c r="U855" s="297"/>
      <c r="V855" s="297"/>
      <c r="W855" s="297"/>
      <c r="X855" s="297"/>
      <c r="Y855" s="297"/>
      <c r="Z855" s="297"/>
    </row>
    <row r="856" spans="1:26" ht="15.75" customHeight="1">
      <c r="A856" s="297"/>
      <c r="B856" s="297"/>
      <c r="C856" s="297"/>
      <c r="D856" s="297"/>
      <c r="E856" s="297"/>
      <c r="F856" s="297"/>
      <c r="G856" s="297"/>
      <c r="H856" s="297"/>
      <c r="I856" s="297"/>
      <c r="J856" s="297"/>
      <c r="K856" s="297"/>
      <c r="L856" s="297"/>
      <c r="M856" s="297"/>
      <c r="N856" s="297"/>
      <c r="O856" s="297"/>
      <c r="P856" s="297"/>
      <c r="Q856" s="297"/>
      <c r="R856" s="297"/>
      <c r="S856" s="297"/>
      <c r="T856" s="297"/>
      <c r="U856" s="297"/>
      <c r="V856" s="297"/>
      <c r="W856" s="297"/>
      <c r="X856" s="297"/>
      <c r="Y856" s="297"/>
      <c r="Z856" s="297"/>
    </row>
    <row r="857" spans="1:26" ht="15.75" customHeight="1">
      <c r="A857" s="297"/>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row>
    <row r="858" spans="1:26" ht="15.75" customHeight="1">
      <c r="A858" s="297"/>
      <c r="B858" s="297"/>
      <c r="C858" s="297"/>
      <c r="D858" s="297"/>
      <c r="E858" s="297"/>
      <c r="F858" s="297"/>
      <c r="G858" s="297"/>
      <c r="H858" s="297"/>
      <c r="I858" s="297"/>
      <c r="J858" s="297"/>
      <c r="K858" s="297"/>
      <c r="L858" s="297"/>
      <c r="M858" s="297"/>
      <c r="N858" s="297"/>
      <c r="O858" s="297"/>
      <c r="P858" s="297"/>
      <c r="Q858" s="297"/>
      <c r="R858" s="297"/>
      <c r="S858" s="297"/>
      <c r="T858" s="297"/>
      <c r="U858" s="297"/>
      <c r="V858" s="297"/>
      <c r="W858" s="297"/>
      <c r="X858" s="297"/>
      <c r="Y858" s="297"/>
      <c r="Z858" s="297"/>
    </row>
    <row r="859" spans="1:26" ht="15.75" customHeight="1">
      <c r="A859" s="297"/>
      <c r="B859" s="297"/>
      <c r="C859" s="297"/>
      <c r="D859" s="297"/>
      <c r="E859" s="297"/>
      <c r="F859" s="297"/>
      <c r="G859" s="297"/>
      <c r="H859" s="297"/>
      <c r="I859" s="297"/>
      <c r="J859" s="297"/>
      <c r="K859" s="297"/>
      <c r="L859" s="297"/>
      <c r="M859" s="297"/>
      <c r="N859" s="297"/>
      <c r="O859" s="297"/>
      <c r="P859" s="297"/>
      <c r="Q859" s="297"/>
      <c r="R859" s="297"/>
      <c r="S859" s="297"/>
      <c r="T859" s="297"/>
      <c r="U859" s="297"/>
      <c r="V859" s="297"/>
      <c r="W859" s="297"/>
      <c r="X859" s="297"/>
      <c r="Y859" s="297"/>
      <c r="Z859" s="297"/>
    </row>
    <row r="860" spans="1:26" ht="15.75" customHeight="1">
      <c r="A860" s="297"/>
      <c r="B860" s="297"/>
      <c r="C860" s="297"/>
      <c r="D860" s="297"/>
      <c r="E860" s="297"/>
      <c r="F860" s="297"/>
      <c r="G860" s="297"/>
      <c r="H860" s="297"/>
      <c r="I860" s="297"/>
      <c r="J860" s="297"/>
      <c r="K860" s="297"/>
      <c r="L860" s="297"/>
      <c r="M860" s="297"/>
      <c r="N860" s="297"/>
      <c r="O860" s="297"/>
      <c r="P860" s="297"/>
      <c r="Q860" s="297"/>
      <c r="R860" s="297"/>
      <c r="S860" s="297"/>
      <c r="T860" s="297"/>
      <c r="U860" s="297"/>
      <c r="V860" s="297"/>
      <c r="W860" s="297"/>
      <c r="X860" s="297"/>
      <c r="Y860" s="297"/>
      <c r="Z860" s="297"/>
    </row>
    <row r="861" spans="1:26" ht="15.75" customHeight="1">
      <c r="A861" s="297"/>
      <c r="B861" s="297"/>
      <c r="C861" s="297"/>
      <c r="D861" s="297"/>
      <c r="E861" s="297"/>
      <c r="F861" s="297"/>
      <c r="G861" s="297"/>
      <c r="H861" s="297"/>
      <c r="I861" s="297"/>
      <c r="J861" s="297"/>
      <c r="K861" s="297"/>
      <c r="L861" s="297"/>
      <c r="M861" s="297"/>
      <c r="N861" s="297"/>
      <c r="O861" s="297"/>
      <c r="P861" s="297"/>
      <c r="Q861" s="297"/>
      <c r="R861" s="297"/>
      <c r="S861" s="297"/>
      <c r="T861" s="297"/>
      <c r="U861" s="297"/>
      <c r="V861" s="297"/>
      <c r="W861" s="297"/>
      <c r="X861" s="297"/>
      <c r="Y861" s="297"/>
      <c r="Z861" s="297"/>
    </row>
    <row r="862" spans="1:26" ht="15.75" customHeight="1">
      <c r="A862" s="297"/>
      <c r="B862" s="297"/>
      <c r="C862" s="297"/>
      <c r="D862" s="297"/>
      <c r="E862" s="297"/>
      <c r="F862" s="297"/>
      <c r="G862" s="297"/>
      <c r="H862" s="297"/>
      <c r="I862" s="297"/>
      <c r="J862" s="297"/>
      <c r="K862" s="297"/>
      <c r="L862" s="297"/>
      <c r="M862" s="297"/>
      <c r="N862" s="297"/>
      <c r="O862" s="297"/>
      <c r="P862" s="297"/>
      <c r="Q862" s="297"/>
      <c r="R862" s="297"/>
      <c r="S862" s="297"/>
      <c r="T862" s="297"/>
      <c r="U862" s="297"/>
      <c r="V862" s="297"/>
      <c r="W862" s="297"/>
      <c r="X862" s="297"/>
      <c r="Y862" s="297"/>
      <c r="Z862" s="297"/>
    </row>
    <row r="863" spans="1:26" ht="15.75" customHeight="1">
      <c r="A863" s="297"/>
      <c r="B863" s="297"/>
      <c r="C863" s="297"/>
      <c r="D863" s="297"/>
      <c r="E863" s="297"/>
      <c r="F863" s="297"/>
      <c r="G863" s="297"/>
      <c r="H863" s="297"/>
      <c r="I863" s="297"/>
      <c r="J863" s="297"/>
      <c r="K863" s="297"/>
      <c r="L863" s="297"/>
      <c r="M863" s="297"/>
      <c r="N863" s="297"/>
      <c r="O863" s="297"/>
      <c r="P863" s="297"/>
      <c r="Q863" s="297"/>
      <c r="R863" s="297"/>
      <c r="S863" s="297"/>
      <c r="T863" s="297"/>
      <c r="U863" s="297"/>
      <c r="V863" s="297"/>
      <c r="W863" s="297"/>
      <c r="X863" s="297"/>
      <c r="Y863" s="297"/>
      <c r="Z863" s="297"/>
    </row>
    <row r="864" spans="1:26" ht="15.75" customHeight="1">
      <c r="A864" s="297"/>
      <c r="B864" s="297"/>
      <c r="C864" s="297"/>
      <c r="D864" s="297"/>
      <c r="E864" s="297"/>
      <c r="F864" s="297"/>
      <c r="G864" s="297"/>
      <c r="H864" s="297"/>
      <c r="I864" s="297"/>
      <c r="J864" s="297"/>
      <c r="K864" s="297"/>
      <c r="L864" s="297"/>
      <c r="M864" s="297"/>
      <c r="N864" s="297"/>
      <c r="O864" s="297"/>
      <c r="P864" s="297"/>
      <c r="Q864" s="297"/>
      <c r="R864" s="297"/>
      <c r="S864" s="297"/>
      <c r="T864" s="297"/>
      <c r="U864" s="297"/>
      <c r="V864" s="297"/>
      <c r="W864" s="297"/>
      <c r="X864" s="297"/>
      <c r="Y864" s="297"/>
      <c r="Z864" s="297"/>
    </row>
    <row r="865" spans="1:26" ht="15.75" customHeight="1">
      <c r="A865" s="297"/>
      <c r="B865" s="297"/>
      <c r="C865" s="297"/>
      <c r="D865" s="297"/>
      <c r="E865" s="297"/>
      <c r="F865" s="297"/>
      <c r="G865" s="297"/>
      <c r="H865" s="297"/>
      <c r="I865" s="297"/>
      <c r="J865" s="297"/>
      <c r="K865" s="297"/>
      <c r="L865" s="297"/>
      <c r="M865" s="297"/>
      <c r="N865" s="297"/>
      <c r="O865" s="297"/>
      <c r="P865" s="297"/>
      <c r="Q865" s="297"/>
      <c r="R865" s="297"/>
      <c r="S865" s="297"/>
      <c r="T865" s="297"/>
      <c r="U865" s="297"/>
      <c r="V865" s="297"/>
      <c r="W865" s="297"/>
      <c r="X865" s="297"/>
      <c r="Y865" s="297"/>
      <c r="Z865" s="297"/>
    </row>
    <row r="866" spans="1:26" ht="15.75" customHeight="1">
      <c r="A866" s="297"/>
      <c r="B866" s="297"/>
      <c r="C866" s="297"/>
      <c r="D866" s="297"/>
      <c r="E866" s="297"/>
      <c r="F866" s="297"/>
      <c r="G866" s="297"/>
      <c r="H866" s="297"/>
      <c r="I866" s="297"/>
      <c r="J866" s="297"/>
      <c r="K866" s="297"/>
      <c r="L866" s="297"/>
      <c r="M866" s="297"/>
      <c r="N866" s="297"/>
      <c r="O866" s="297"/>
      <c r="P866" s="297"/>
      <c r="Q866" s="297"/>
      <c r="R866" s="297"/>
      <c r="S866" s="297"/>
      <c r="T866" s="297"/>
      <c r="U866" s="297"/>
      <c r="V866" s="297"/>
      <c r="W866" s="297"/>
      <c r="X866" s="297"/>
      <c r="Y866" s="297"/>
      <c r="Z866" s="297"/>
    </row>
    <row r="867" spans="1:26" ht="15.75" customHeight="1">
      <c r="A867" s="297"/>
      <c r="B867" s="297"/>
      <c r="C867" s="297"/>
      <c r="D867" s="297"/>
      <c r="E867" s="297"/>
      <c r="F867" s="297"/>
      <c r="G867" s="297"/>
      <c r="H867" s="297"/>
      <c r="I867" s="297"/>
      <c r="J867" s="297"/>
      <c r="K867" s="297"/>
      <c r="L867" s="297"/>
      <c r="M867" s="297"/>
      <c r="N867" s="297"/>
      <c r="O867" s="297"/>
      <c r="P867" s="297"/>
      <c r="Q867" s="297"/>
      <c r="R867" s="297"/>
      <c r="S867" s="297"/>
      <c r="T867" s="297"/>
      <c r="U867" s="297"/>
      <c r="V867" s="297"/>
      <c r="W867" s="297"/>
      <c r="X867" s="297"/>
      <c r="Y867" s="297"/>
      <c r="Z867" s="297"/>
    </row>
    <row r="868" spans="1:26" ht="15.75" customHeight="1">
      <c r="A868" s="297"/>
      <c r="B868" s="297"/>
      <c r="C868" s="297"/>
      <c r="D868" s="297"/>
      <c r="E868" s="297"/>
      <c r="F868" s="297"/>
      <c r="G868" s="297"/>
      <c r="H868" s="297"/>
      <c r="I868" s="297"/>
      <c r="J868" s="297"/>
      <c r="K868" s="297"/>
      <c r="L868" s="297"/>
      <c r="M868" s="297"/>
      <c r="N868" s="297"/>
      <c r="O868" s="297"/>
      <c r="P868" s="297"/>
      <c r="Q868" s="297"/>
      <c r="R868" s="297"/>
      <c r="S868" s="297"/>
      <c r="T868" s="297"/>
      <c r="U868" s="297"/>
      <c r="V868" s="297"/>
      <c r="W868" s="297"/>
      <c r="X868" s="297"/>
      <c r="Y868" s="297"/>
      <c r="Z868" s="297"/>
    </row>
    <row r="869" spans="1:26" ht="15.75" customHeight="1">
      <c r="A869" s="297"/>
      <c r="B869" s="297"/>
      <c r="C869" s="297"/>
      <c r="D869" s="297"/>
      <c r="E869" s="297"/>
      <c r="F869" s="297"/>
      <c r="G869" s="297"/>
      <c r="H869" s="297"/>
      <c r="I869" s="297"/>
      <c r="J869" s="297"/>
      <c r="K869" s="297"/>
      <c r="L869" s="297"/>
      <c r="M869" s="297"/>
      <c r="N869" s="297"/>
      <c r="O869" s="297"/>
      <c r="P869" s="297"/>
      <c r="Q869" s="297"/>
      <c r="R869" s="297"/>
      <c r="S869" s="297"/>
      <c r="T869" s="297"/>
      <c r="U869" s="297"/>
      <c r="V869" s="297"/>
      <c r="W869" s="297"/>
      <c r="X869" s="297"/>
      <c r="Y869" s="297"/>
      <c r="Z869" s="297"/>
    </row>
    <row r="870" spans="1:26" ht="15.75" customHeight="1">
      <c r="A870" s="297"/>
      <c r="B870" s="297"/>
      <c r="C870" s="297"/>
      <c r="D870" s="297"/>
      <c r="E870" s="297"/>
      <c r="F870" s="297"/>
      <c r="G870" s="297"/>
      <c r="H870" s="297"/>
      <c r="I870" s="297"/>
      <c r="J870" s="297"/>
      <c r="K870" s="297"/>
      <c r="L870" s="297"/>
      <c r="M870" s="297"/>
      <c r="N870" s="297"/>
      <c r="O870" s="297"/>
      <c r="P870" s="297"/>
      <c r="Q870" s="297"/>
      <c r="R870" s="297"/>
      <c r="S870" s="297"/>
      <c r="T870" s="297"/>
      <c r="U870" s="297"/>
      <c r="V870" s="297"/>
      <c r="W870" s="297"/>
      <c r="X870" s="297"/>
      <c r="Y870" s="297"/>
      <c r="Z870" s="297"/>
    </row>
    <row r="871" spans="1:26" ht="15.75" customHeight="1">
      <c r="A871" s="297"/>
      <c r="B871" s="297"/>
      <c r="C871" s="297"/>
      <c r="D871" s="297"/>
      <c r="E871" s="297"/>
      <c r="F871" s="297"/>
      <c r="G871" s="297"/>
      <c r="H871" s="297"/>
      <c r="I871" s="297"/>
      <c r="J871" s="297"/>
      <c r="K871" s="297"/>
      <c r="L871" s="297"/>
      <c r="M871" s="297"/>
      <c r="N871" s="297"/>
      <c r="O871" s="297"/>
      <c r="P871" s="297"/>
      <c r="Q871" s="297"/>
      <c r="R871" s="297"/>
      <c r="S871" s="297"/>
      <c r="T871" s="297"/>
      <c r="U871" s="297"/>
      <c r="V871" s="297"/>
      <c r="W871" s="297"/>
      <c r="X871" s="297"/>
      <c r="Y871" s="297"/>
      <c r="Z871" s="297"/>
    </row>
    <row r="872" spans="1:26" ht="15.75" customHeight="1">
      <c r="A872" s="297"/>
      <c r="B872" s="297"/>
      <c r="C872" s="297"/>
      <c r="D872" s="297"/>
      <c r="E872" s="297"/>
      <c r="F872" s="297"/>
      <c r="G872" s="297"/>
      <c r="H872" s="297"/>
      <c r="I872" s="297"/>
      <c r="J872" s="297"/>
      <c r="K872" s="297"/>
      <c r="L872" s="297"/>
      <c r="M872" s="297"/>
      <c r="N872" s="297"/>
      <c r="O872" s="297"/>
      <c r="P872" s="297"/>
      <c r="Q872" s="297"/>
      <c r="R872" s="297"/>
      <c r="S872" s="297"/>
      <c r="T872" s="297"/>
      <c r="U872" s="297"/>
      <c r="V872" s="297"/>
      <c r="W872" s="297"/>
      <c r="X872" s="297"/>
      <c r="Y872" s="297"/>
      <c r="Z872" s="297"/>
    </row>
    <row r="873" spans="1:26" ht="15.75" customHeight="1">
      <c r="A873" s="297"/>
      <c r="B873" s="297"/>
      <c r="C873" s="297"/>
      <c r="D873" s="297"/>
      <c r="E873" s="297"/>
      <c r="F873" s="297"/>
      <c r="G873" s="297"/>
      <c r="H873" s="297"/>
      <c r="I873" s="297"/>
      <c r="J873" s="297"/>
      <c r="K873" s="297"/>
      <c r="L873" s="297"/>
      <c r="M873" s="297"/>
      <c r="N873" s="297"/>
      <c r="O873" s="297"/>
      <c r="P873" s="297"/>
      <c r="Q873" s="297"/>
      <c r="R873" s="297"/>
      <c r="S873" s="297"/>
      <c r="T873" s="297"/>
      <c r="U873" s="297"/>
      <c r="V873" s="297"/>
      <c r="W873" s="297"/>
      <c r="X873" s="297"/>
      <c r="Y873" s="297"/>
      <c r="Z873" s="297"/>
    </row>
    <row r="874" spans="1:26" ht="15.75" customHeight="1">
      <c r="A874" s="297"/>
      <c r="B874" s="297"/>
      <c r="C874" s="297"/>
      <c r="D874" s="297"/>
      <c r="E874" s="297"/>
      <c r="F874" s="297"/>
      <c r="G874" s="297"/>
      <c r="H874" s="297"/>
      <c r="I874" s="297"/>
      <c r="J874" s="297"/>
      <c r="K874" s="297"/>
      <c r="L874" s="297"/>
      <c r="M874" s="297"/>
      <c r="N874" s="297"/>
      <c r="O874" s="297"/>
      <c r="P874" s="297"/>
      <c r="Q874" s="297"/>
      <c r="R874" s="297"/>
      <c r="S874" s="297"/>
      <c r="T874" s="297"/>
      <c r="U874" s="297"/>
      <c r="V874" s="297"/>
      <c r="W874" s="297"/>
      <c r="X874" s="297"/>
      <c r="Y874" s="297"/>
      <c r="Z874" s="297"/>
    </row>
    <row r="875" spans="1:26" ht="15.75" customHeight="1">
      <c r="A875" s="297"/>
      <c r="B875" s="297"/>
      <c r="C875" s="297"/>
      <c r="D875" s="297"/>
      <c r="E875" s="297"/>
      <c r="F875" s="297"/>
      <c r="G875" s="297"/>
      <c r="H875" s="297"/>
      <c r="I875" s="297"/>
      <c r="J875" s="297"/>
      <c r="K875" s="297"/>
      <c r="L875" s="297"/>
      <c r="M875" s="297"/>
      <c r="N875" s="297"/>
      <c r="O875" s="297"/>
      <c r="P875" s="297"/>
      <c r="Q875" s="297"/>
      <c r="R875" s="297"/>
      <c r="S875" s="297"/>
      <c r="T875" s="297"/>
      <c r="U875" s="297"/>
      <c r="V875" s="297"/>
      <c r="W875" s="297"/>
      <c r="X875" s="297"/>
      <c r="Y875" s="297"/>
      <c r="Z875" s="297"/>
    </row>
    <row r="876" spans="1:26" ht="15.75" customHeight="1">
      <c r="A876" s="297"/>
      <c r="B876" s="297"/>
      <c r="C876" s="297"/>
      <c r="D876" s="297"/>
      <c r="E876" s="297"/>
      <c r="F876" s="297"/>
      <c r="G876" s="297"/>
      <c r="H876" s="297"/>
      <c r="I876" s="297"/>
      <c r="J876" s="297"/>
      <c r="K876" s="297"/>
      <c r="L876" s="297"/>
      <c r="M876" s="297"/>
      <c r="N876" s="297"/>
      <c r="O876" s="297"/>
      <c r="P876" s="297"/>
      <c r="Q876" s="297"/>
      <c r="R876" s="297"/>
      <c r="S876" s="297"/>
      <c r="T876" s="297"/>
      <c r="U876" s="297"/>
      <c r="V876" s="297"/>
      <c r="W876" s="297"/>
      <c r="X876" s="297"/>
      <c r="Y876" s="297"/>
      <c r="Z876" s="297"/>
    </row>
    <row r="877" spans="1:26" ht="15.75" customHeight="1">
      <c r="A877" s="297"/>
      <c r="B877" s="297"/>
      <c r="C877" s="297"/>
      <c r="D877" s="297"/>
      <c r="E877" s="297"/>
      <c r="F877" s="297"/>
      <c r="G877" s="297"/>
      <c r="H877" s="297"/>
      <c r="I877" s="297"/>
      <c r="J877" s="297"/>
      <c r="K877" s="297"/>
      <c r="L877" s="297"/>
      <c r="M877" s="297"/>
      <c r="N877" s="297"/>
      <c r="O877" s="297"/>
      <c r="P877" s="297"/>
      <c r="Q877" s="297"/>
      <c r="R877" s="297"/>
      <c r="S877" s="297"/>
      <c r="T877" s="297"/>
      <c r="U877" s="297"/>
      <c r="V877" s="297"/>
      <c r="W877" s="297"/>
      <c r="X877" s="297"/>
      <c r="Y877" s="297"/>
      <c r="Z877" s="297"/>
    </row>
    <row r="878" spans="1:26" ht="15.75" customHeight="1">
      <c r="A878" s="297"/>
      <c r="B878" s="297"/>
      <c r="C878" s="297"/>
      <c r="D878" s="297"/>
      <c r="E878" s="297"/>
      <c r="F878" s="297"/>
      <c r="G878" s="297"/>
      <c r="H878" s="297"/>
      <c r="I878" s="297"/>
      <c r="J878" s="297"/>
      <c r="K878" s="297"/>
      <c r="L878" s="297"/>
      <c r="M878" s="297"/>
      <c r="N878" s="297"/>
      <c r="O878" s="297"/>
      <c r="P878" s="297"/>
      <c r="Q878" s="297"/>
      <c r="R878" s="297"/>
      <c r="S878" s="297"/>
      <c r="T878" s="297"/>
      <c r="U878" s="297"/>
      <c r="V878" s="297"/>
      <c r="W878" s="297"/>
      <c r="X878" s="297"/>
      <c r="Y878" s="297"/>
      <c r="Z878" s="297"/>
    </row>
    <row r="879" spans="1:26" ht="15.75" customHeight="1">
      <c r="A879" s="297"/>
      <c r="B879" s="297"/>
      <c r="C879" s="297"/>
      <c r="D879" s="297"/>
      <c r="E879" s="297"/>
      <c r="F879" s="297"/>
      <c r="G879" s="297"/>
      <c r="H879" s="297"/>
      <c r="I879" s="297"/>
      <c r="J879" s="297"/>
      <c r="K879" s="297"/>
      <c r="L879" s="297"/>
      <c r="M879" s="297"/>
      <c r="N879" s="297"/>
      <c r="O879" s="297"/>
      <c r="P879" s="297"/>
      <c r="Q879" s="297"/>
      <c r="R879" s="297"/>
      <c r="S879" s="297"/>
      <c r="T879" s="297"/>
      <c r="U879" s="297"/>
      <c r="V879" s="297"/>
      <c r="W879" s="297"/>
      <c r="X879" s="297"/>
      <c r="Y879" s="297"/>
      <c r="Z879" s="297"/>
    </row>
    <row r="880" spans="1:26" ht="15.75" customHeight="1">
      <c r="A880" s="297"/>
      <c r="B880" s="297"/>
      <c r="C880" s="297"/>
      <c r="D880" s="297"/>
      <c r="E880" s="297"/>
      <c r="F880" s="297"/>
      <c r="G880" s="297"/>
      <c r="H880" s="297"/>
      <c r="I880" s="297"/>
      <c r="J880" s="297"/>
      <c r="K880" s="297"/>
      <c r="L880" s="297"/>
      <c r="M880" s="297"/>
      <c r="N880" s="297"/>
      <c r="O880" s="297"/>
      <c r="P880" s="297"/>
      <c r="Q880" s="297"/>
      <c r="R880" s="297"/>
      <c r="S880" s="297"/>
      <c r="T880" s="297"/>
      <c r="U880" s="297"/>
      <c r="V880" s="297"/>
      <c r="W880" s="297"/>
      <c r="X880" s="297"/>
      <c r="Y880" s="297"/>
      <c r="Z880" s="297"/>
    </row>
    <row r="881" spans="1:26" ht="15.75" customHeight="1">
      <c r="A881" s="297"/>
      <c r="B881" s="297"/>
      <c r="C881" s="297"/>
      <c r="D881" s="297"/>
      <c r="E881" s="297"/>
      <c r="F881" s="297"/>
      <c r="G881" s="297"/>
      <c r="H881" s="297"/>
      <c r="I881" s="297"/>
      <c r="J881" s="297"/>
      <c r="K881" s="297"/>
      <c r="L881" s="297"/>
      <c r="M881" s="297"/>
      <c r="N881" s="297"/>
      <c r="O881" s="297"/>
      <c r="P881" s="297"/>
      <c r="Q881" s="297"/>
      <c r="R881" s="297"/>
      <c r="S881" s="297"/>
      <c r="T881" s="297"/>
      <c r="U881" s="297"/>
      <c r="V881" s="297"/>
      <c r="W881" s="297"/>
      <c r="X881" s="297"/>
      <c r="Y881" s="297"/>
      <c r="Z881" s="297"/>
    </row>
    <row r="882" spans="1:26" ht="15.75" customHeight="1">
      <c r="A882" s="297"/>
      <c r="B882" s="297"/>
      <c r="C882" s="297"/>
      <c r="D882" s="297"/>
      <c r="E882" s="297"/>
      <c r="F882" s="297"/>
      <c r="G882" s="297"/>
      <c r="H882" s="297"/>
      <c r="I882" s="297"/>
      <c r="J882" s="297"/>
      <c r="K882" s="297"/>
      <c r="L882" s="297"/>
      <c r="M882" s="297"/>
      <c r="N882" s="297"/>
      <c r="O882" s="297"/>
      <c r="P882" s="297"/>
      <c r="Q882" s="297"/>
      <c r="R882" s="297"/>
      <c r="S882" s="297"/>
      <c r="T882" s="297"/>
      <c r="U882" s="297"/>
      <c r="V882" s="297"/>
      <c r="W882" s="297"/>
      <c r="X882" s="297"/>
      <c r="Y882" s="297"/>
      <c r="Z882" s="297"/>
    </row>
    <row r="883" spans="1:26" ht="15.75" customHeight="1">
      <c r="A883" s="297"/>
      <c r="B883" s="297"/>
      <c r="C883" s="297"/>
      <c r="D883" s="297"/>
      <c r="E883" s="297"/>
      <c r="F883" s="297"/>
      <c r="G883" s="297"/>
      <c r="H883" s="297"/>
      <c r="I883" s="297"/>
      <c r="J883" s="297"/>
      <c r="K883" s="297"/>
      <c r="L883" s="297"/>
      <c r="M883" s="297"/>
      <c r="N883" s="297"/>
      <c r="O883" s="297"/>
      <c r="P883" s="297"/>
      <c r="Q883" s="297"/>
      <c r="R883" s="297"/>
      <c r="S883" s="297"/>
      <c r="T883" s="297"/>
      <c r="U883" s="297"/>
      <c r="V883" s="297"/>
      <c r="W883" s="297"/>
      <c r="X883" s="297"/>
      <c r="Y883" s="297"/>
      <c r="Z883" s="297"/>
    </row>
    <row r="884" spans="1:26" ht="15.75" customHeight="1">
      <c r="A884" s="297"/>
      <c r="B884" s="297"/>
      <c r="C884" s="297"/>
      <c r="D884" s="297"/>
      <c r="E884" s="297"/>
      <c r="F884" s="297"/>
      <c r="G884" s="297"/>
      <c r="H884" s="297"/>
      <c r="I884" s="297"/>
      <c r="J884" s="297"/>
      <c r="K884" s="297"/>
      <c r="L884" s="297"/>
      <c r="M884" s="297"/>
      <c r="N884" s="297"/>
      <c r="O884" s="297"/>
      <c r="P884" s="297"/>
      <c r="Q884" s="297"/>
      <c r="R884" s="297"/>
      <c r="S884" s="297"/>
      <c r="T884" s="297"/>
      <c r="U884" s="297"/>
      <c r="V884" s="297"/>
      <c r="W884" s="297"/>
      <c r="X884" s="297"/>
      <c r="Y884" s="297"/>
      <c r="Z884" s="297"/>
    </row>
    <row r="885" spans="1:26" ht="15.75" customHeight="1">
      <c r="A885" s="297"/>
      <c r="B885" s="297"/>
      <c r="C885" s="297"/>
      <c r="D885" s="297"/>
      <c r="E885" s="297"/>
      <c r="F885" s="297"/>
      <c r="G885" s="297"/>
      <c r="H885" s="297"/>
      <c r="I885" s="297"/>
      <c r="J885" s="297"/>
      <c r="K885" s="297"/>
      <c r="L885" s="297"/>
      <c r="M885" s="297"/>
      <c r="N885" s="297"/>
      <c r="O885" s="297"/>
      <c r="P885" s="297"/>
      <c r="Q885" s="297"/>
      <c r="R885" s="297"/>
      <c r="S885" s="297"/>
      <c r="T885" s="297"/>
      <c r="U885" s="297"/>
      <c r="V885" s="297"/>
      <c r="W885" s="297"/>
      <c r="X885" s="297"/>
      <c r="Y885" s="297"/>
      <c r="Z885" s="297"/>
    </row>
    <row r="886" spans="1:26" ht="15.75" customHeight="1">
      <c r="A886" s="297"/>
      <c r="B886" s="297"/>
      <c r="C886" s="297"/>
      <c r="D886" s="297"/>
      <c r="E886" s="297"/>
      <c r="F886" s="297"/>
      <c r="G886" s="297"/>
      <c r="H886" s="297"/>
      <c r="I886" s="297"/>
      <c r="J886" s="297"/>
      <c r="K886" s="297"/>
      <c r="L886" s="297"/>
      <c r="M886" s="297"/>
      <c r="N886" s="297"/>
      <c r="O886" s="297"/>
      <c r="P886" s="297"/>
      <c r="Q886" s="297"/>
      <c r="R886" s="297"/>
      <c r="S886" s="297"/>
      <c r="T886" s="297"/>
      <c r="U886" s="297"/>
      <c r="V886" s="297"/>
      <c r="W886" s="297"/>
      <c r="X886" s="297"/>
      <c r="Y886" s="297"/>
      <c r="Z886" s="297"/>
    </row>
    <row r="887" spans="1:26" ht="15.75" customHeight="1">
      <c r="A887" s="297"/>
      <c r="B887" s="297"/>
      <c r="C887" s="297"/>
      <c r="D887" s="297"/>
      <c r="E887" s="297"/>
      <c r="F887" s="297"/>
      <c r="G887" s="297"/>
      <c r="H887" s="297"/>
      <c r="I887" s="297"/>
      <c r="J887" s="297"/>
      <c r="K887" s="297"/>
      <c r="L887" s="297"/>
      <c r="M887" s="297"/>
      <c r="N887" s="297"/>
      <c r="O887" s="297"/>
      <c r="P887" s="297"/>
      <c r="Q887" s="297"/>
      <c r="R887" s="297"/>
      <c r="S887" s="297"/>
      <c r="T887" s="297"/>
      <c r="U887" s="297"/>
      <c r="V887" s="297"/>
      <c r="W887" s="297"/>
      <c r="X887" s="297"/>
      <c r="Y887" s="297"/>
      <c r="Z887" s="297"/>
    </row>
    <row r="888" spans="1:26" ht="15.75" customHeight="1">
      <c r="A888" s="297"/>
      <c r="B888" s="297"/>
      <c r="C888" s="297"/>
      <c r="D888" s="297"/>
      <c r="E888" s="297"/>
      <c r="F888" s="297"/>
      <c r="G888" s="297"/>
      <c r="H888" s="297"/>
      <c r="I888" s="297"/>
      <c r="J888" s="297"/>
      <c r="K888" s="297"/>
      <c r="L888" s="297"/>
      <c r="M888" s="297"/>
      <c r="N888" s="297"/>
      <c r="O888" s="297"/>
      <c r="P888" s="297"/>
      <c r="Q888" s="297"/>
      <c r="R888" s="297"/>
      <c r="S888" s="297"/>
      <c r="T888" s="297"/>
      <c r="U888" s="297"/>
      <c r="V888" s="297"/>
      <c r="W888" s="297"/>
      <c r="X888" s="297"/>
      <c r="Y888" s="297"/>
      <c r="Z888" s="297"/>
    </row>
    <row r="889" spans="1:26" ht="15.75" customHeight="1">
      <c r="A889" s="297"/>
      <c r="B889" s="297"/>
      <c r="C889" s="297"/>
      <c r="D889" s="297"/>
      <c r="E889" s="297"/>
      <c r="F889" s="297"/>
      <c r="G889" s="297"/>
      <c r="H889" s="297"/>
      <c r="I889" s="297"/>
      <c r="J889" s="297"/>
      <c r="K889" s="297"/>
      <c r="L889" s="297"/>
      <c r="M889" s="297"/>
      <c r="N889" s="297"/>
      <c r="O889" s="297"/>
      <c r="P889" s="297"/>
      <c r="Q889" s="297"/>
      <c r="R889" s="297"/>
      <c r="S889" s="297"/>
      <c r="T889" s="297"/>
      <c r="U889" s="297"/>
      <c r="V889" s="297"/>
      <c r="W889" s="297"/>
      <c r="X889" s="297"/>
      <c r="Y889" s="297"/>
      <c r="Z889" s="297"/>
    </row>
    <row r="890" spans="1:26" ht="15.75" customHeight="1">
      <c r="A890" s="297"/>
      <c r="B890" s="297"/>
      <c r="C890" s="297"/>
      <c r="D890" s="297"/>
      <c r="E890" s="297"/>
      <c r="F890" s="297"/>
      <c r="G890" s="297"/>
      <c r="H890" s="297"/>
      <c r="I890" s="297"/>
      <c r="J890" s="297"/>
      <c r="K890" s="297"/>
      <c r="L890" s="297"/>
      <c r="M890" s="297"/>
      <c r="N890" s="297"/>
      <c r="O890" s="297"/>
      <c r="P890" s="297"/>
      <c r="Q890" s="297"/>
      <c r="R890" s="297"/>
      <c r="S890" s="297"/>
      <c r="T890" s="297"/>
      <c r="U890" s="297"/>
      <c r="V890" s="297"/>
      <c r="W890" s="297"/>
      <c r="X890" s="297"/>
      <c r="Y890" s="297"/>
      <c r="Z890" s="297"/>
    </row>
    <row r="891" spans="1:26" ht="15.75" customHeight="1">
      <c r="A891" s="297"/>
      <c r="B891" s="297"/>
      <c r="C891" s="297"/>
      <c r="D891" s="297"/>
      <c r="E891" s="297"/>
      <c r="F891" s="297"/>
      <c r="G891" s="297"/>
      <c r="H891" s="297"/>
      <c r="I891" s="297"/>
      <c r="J891" s="297"/>
      <c r="K891" s="297"/>
      <c r="L891" s="297"/>
      <c r="M891" s="297"/>
      <c r="N891" s="297"/>
      <c r="O891" s="297"/>
      <c r="P891" s="297"/>
      <c r="Q891" s="297"/>
      <c r="R891" s="297"/>
      <c r="S891" s="297"/>
      <c r="T891" s="297"/>
      <c r="U891" s="297"/>
      <c r="V891" s="297"/>
      <c r="W891" s="297"/>
      <c r="X891" s="297"/>
      <c r="Y891" s="297"/>
      <c r="Z891" s="297"/>
    </row>
    <row r="892" spans="1:26" ht="15.75" customHeight="1">
      <c r="A892" s="297"/>
      <c r="B892" s="297"/>
      <c r="C892" s="297"/>
      <c r="D892" s="297"/>
      <c r="E892" s="297"/>
      <c r="F892" s="297"/>
      <c r="G892" s="297"/>
      <c r="H892" s="297"/>
      <c r="I892" s="297"/>
      <c r="J892" s="297"/>
      <c r="K892" s="297"/>
      <c r="L892" s="297"/>
      <c r="M892" s="297"/>
      <c r="N892" s="297"/>
      <c r="O892" s="297"/>
      <c r="P892" s="297"/>
      <c r="Q892" s="297"/>
      <c r="R892" s="297"/>
      <c r="S892" s="297"/>
      <c r="T892" s="297"/>
      <c r="U892" s="297"/>
      <c r="V892" s="297"/>
      <c r="W892" s="297"/>
      <c r="X892" s="297"/>
      <c r="Y892" s="297"/>
      <c r="Z892" s="297"/>
    </row>
    <row r="893" spans="1:26" ht="15.75" customHeight="1">
      <c r="A893" s="297"/>
      <c r="B893" s="297"/>
      <c r="C893" s="297"/>
      <c r="D893" s="297"/>
      <c r="E893" s="297"/>
      <c r="F893" s="297"/>
      <c r="G893" s="297"/>
      <c r="H893" s="297"/>
      <c r="I893" s="297"/>
      <c r="J893" s="297"/>
      <c r="K893" s="297"/>
      <c r="L893" s="297"/>
      <c r="M893" s="297"/>
      <c r="N893" s="297"/>
      <c r="O893" s="297"/>
      <c r="P893" s="297"/>
      <c r="Q893" s="297"/>
      <c r="R893" s="297"/>
      <c r="S893" s="297"/>
      <c r="T893" s="297"/>
      <c r="U893" s="297"/>
      <c r="V893" s="297"/>
      <c r="W893" s="297"/>
      <c r="X893" s="297"/>
      <c r="Y893" s="297"/>
      <c r="Z893" s="297"/>
    </row>
    <row r="894" spans="1:26" ht="15.75" customHeight="1">
      <c r="A894" s="297"/>
      <c r="B894" s="297"/>
      <c r="C894" s="297"/>
      <c r="D894" s="297"/>
      <c r="E894" s="297"/>
      <c r="F894" s="297"/>
      <c r="G894" s="297"/>
      <c r="H894" s="297"/>
      <c r="I894" s="297"/>
      <c r="J894" s="297"/>
      <c r="K894" s="297"/>
      <c r="L894" s="297"/>
      <c r="M894" s="297"/>
      <c r="N894" s="297"/>
      <c r="O894" s="297"/>
      <c r="P894" s="297"/>
      <c r="Q894" s="297"/>
      <c r="R894" s="297"/>
      <c r="S894" s="297"/>
      <c r="T894" s="297"/>
      <c r="U894" s="297"/>
      <c r="V894" s="297"/>
      <c r="W894" s="297"/>
      <c r="X894" s="297"/>
      <c r="Y894" s="297"/>
      <c r="Z894" s="297"/>
    </row>
    <row r="895" spans="1:26" ht="15.75" customHeight="1">
      <c r="A895" s="297"/>
      <c r="B895" s="297"/>
      <c r="C895" s="297"/>
      <c r="D895" s="297"/>
      <c r="E895" s="297"/>
      <c r="F895" s="297"/>
      <c r="G895" s="297"/>
      <c r="H895" s="297"/>
      <c r="I895" s="297"/>
      <c r="J895" s="297"/>
      <c r="K895" s="297"/>
      <c r="L895" s="297"/>
      <c r="M895" s="297"/>
      <c r="N895" s="297"/>
      <c r="O895" s="297"/>
      <c r="P895" s="297"/>
      <c r="Q895" s="297"/>
      <c r="R895" s="297"/>
      <c r="S895" s="297"/>
      <c r="T895" s="297"/>
      <c r="U895" s="297"/>
      <c r="V895" s="297"/>
      <c r="W895" s="297"/>
      <c r="X895" s="297"/>
      <c r="Y895" s="297"/>
      <c r="Z895" s="297"/>
    </row>
    <row r="896" spans="1:26" ht="15.75" customHeight="1">
      <c r="A896" s="297"/>
      <c r="B896" s="297"/>
      <c r="C896" s="297"/>
      <c r="D896" s="297"/>
      <c r="E896" s="297"/>
      <c r="F896" s="297"/>
      <c r="G896" s="297"/>
      <c r="H896" s="297"/>
      <c r="I896" s="297"/>
      <c r="J896" s="297"/>
      <c r="K896" s="297"/>
      <c r="L896" s="297"/>
      <c r="M896" s="297"/>
      <c r="N896" s="297"/>
      <c r="O896" s="297"/>
      <c r="P896" s="297"/>
      <c r="Q896" s="297"/>
      <c r="R896" s="297"/>
      <c r="S896" s="297"/>
      <c r="T896" s="297"/>
      <c r="U896" s="297"/>
      <c r="V896" s="297"/>
      <c r="W896" s="297"/>
      <c r="X896" s="297"/>
      <c r="Y896" s="297"/>
      <c r="Z896" s="297"/>
    </row>
    <row r="897" spans="1:26" ht="15.75" customHeight="1">
      <c r="A897" s="297"/>
      <c r="B897" s="297"/>
      <c r="C897" s="297"/>
      <c r="D897" s="297"/>
      <c r="E897" s="297"/>
      <c r="F897" s="297"/>
      <c r="G897" s="297"/>
      <c r="H897" s="297"/>
      <c r="I897" s="297"/>
      <c r="J897" s="297"/>
      <c r="K897" s="297"/>
      <c r="L897" s="297"/>
      <c r="M897" s="297"/>
      <c r="N897" s="297"/>
      <c r="O897" s="297"/>
      <c r="P897" s="297"/>
      <c r="Q897" s="297"/>
      <c r="R897" s="297"/>
      <c r="S897" s="297"/>
      <c r="T897" s="297"/>
      <c r="U897" s="297"/>
      <c r="V897" s="297"/>
      <c r="W897" s="297"/>
      <c r="X897" s="297"/>
      <c r="Y897" s="297"/>
      <c r="Z897" s="297"/>
    </row>
    <row r="898" spans="1:26" ht="15.75" customHeight="1">
      <c r="A898" s="297"/>
      <c r="B898" s="297"/>
      <c r="C898" s="297"/>
      <c r="D898" s="297"/>
      <c r="E898" s="297"/>
      <c r="F898" s="297"/>
      <c r="G898" s="297"/>
      <c r="H898" s="297"/>
      <c r="I898" s="297"/>
      <c r="J898" s="297"/>
      <c r="K898" s="297"/>
      <c r="L898" s="297"/>
      <c r="M898" s="297"/>
      <c r="N898" s="297"/>
      <c r="O898" s="297"/>
      <c r="P898" s="297"/>
      <c r="Q898" s="297"/>
      <c r="R898" s="297"/>
      <c r="S898" s="297"/>
      <c r="T898" s="297"/>
      <c r="U898" s="297"/>
      <c r="V898" s="297"/>
      <c r="W898" s="297"/>
      <c r="X898" s="297"/>
      <c r="Y898" s="297"/>
      <c r="Z898" s="297"/>
    </row>
    <row r="899" spans="1:26" ht="15.75" customHeight="1">
      <c r="A899" s="297"/>
      <c r="B899" s="297"/>
      <c r="C899" s="297"/>
      <c r="D899" s="297"/>
      <c r="E899" s="297"/>
      <c r="F899" s="297"/>
      <c r="G899" s="297"/>
      <c r="H899" s="297"/>
      <c r="I899" s="297"/>
      <c r="J899" s="297"/>
      <c r="K899" s="297"/>
      <c r="L899" s="297"/>
      <c r="M899" s="297"/>
      <c r="N899" s="297"/>
      <c r="O899" s="297"/>
      <c r="P899" s="297"/>
      <c r="Q899" s="297"/>
      <c r="R899" s="297"/>
      <c r="S899" s="297"/>
      <c r="T899" s="297"/>
      <c r="U899" s="297"/>
      <c r="V899" s="297"/>
      <c r="W899" s="297"/>
      <c r="X899" s="297"/>
      <c r="Y899" s="297"/>
      <c r="Z899" s="297"/>
    </row>
    <row r="900" spans="1:26" ht="15.75" customHeight="1">
      <c r="A900" s="297"/>
      <c r="B900" s="297"/>
      <c r="C900" s="297"/>
      <c r="D900" s="297"/>
      <c r="E900" s="297"/>
      <c r="F900" s="297"/>
      <c r="G900" s="297"/>
      <c r="H900" s="297"/>
      <c r="I900" s="297"/>
      <c r="J900" s="297"/>
      <c r="K900" s="297"/>
      <c r="L900" s="297"/>
      <c r="M900" s="297"/>
      <c r="N900" s="297"/>
      <c r="O900" s="297"/>
      <c r="P900" s="297"/>
      <c r="Q900" s="297"/>
      <c r="R900" s="297"/>
      <c r="S900" s="297"/>
      <c r="T900" s="297"/>
      <c r="U900" s="297"/>
      <c r="V900" s="297"/>
      <c r="W900" s="297"/>
      <c r="X900" s="297"/>
      <c r="Y900" s="297"/>
      <c r="Z900" s="297"/>
    </row>
    <row r="901" spans="1:26" ht="15.75" customHeight="1">
      <c r="A901" s="297"/>
      <c r="B901" s="297"/>
      <c r="C901" s="297"/>
      <c r="D901" s="297"/>
      <c r="E901" s="297"/>
      <c r="F901" s="297"/>
      <c r="G901" s="297"/>
      <c r="H901" s="297"/>
      <c r="I901" s="297"/>
      <c r="J901" s="297"/>
      <c r="K901" s="297"/>
      <c r="L901" s="297"/>
      <c r="M901" s="297"/>
      <c r="N901" s="297"/>
      <c r="O901" s="297"/>
      <c r="P901" s="297"/>
      <c r="Q901" s="297"/>
      <c r="R901" s="297"/>
      <c r="S901" s="297"/>
      <c r="T901" s="297"/>
      <c r="U901" s="297"/>
      <c r="V901" s="297"/>
      <c r="W901" s="297"/>
      <c r="X901" s="297"/>
      <c r="Y901" s="297"/>
      <c r="Z901" s="297"/>
    </row>
    <row r="902" spans="1:26" ht="15.75" customHeight="1">
      <c r="A902" s="297"/>
      <c r="B902" s="297"/>
      <c r="C902" s="297"/>
      <c r="D902" s="297"/>
      <c r="E902" s="297"/>
      <c r="F902" s="297"/>
      <c r="G902" s="297"/>
      <c r="H902" s="297"/>
      <c r="I902" s="297"/>
      <c r="J902" s="297"/>
      <c r="K902" s="297"/>
      <c r="L902" s="297"/>
      <c r="M902" s="297"/>
      <c r="N902" s="297"/>
      <c r="O902" s="297"/>
      <c r="P902" s="297"/>
      <c r="Q902" s="297"/>
      <c r="R902" s="297"/>
      <c r="S902" s="297"/>
      <c r="T902" s="297"/>
      <c r="U902" s="297"/>
      <c r="V902" s="297"/>
      <c r="W902" s="297"/>
      <c r="X902" s="297"/>
      <c r="Y902" s="297"/>
      <c r="Z902" s="297"/>
    </row>
    <row r="903" spans="1:26" ht="15.75" customHeight="1">
      <c r="A903" s="297"/>
      <c r="B903" s="297"/>
      <c r="C903" s="297"/>
      <c r="D903" s="297"/>
      <c r="E903" s="297"/>
      <c r="F903" s="297"/>
      <c r="G903" s="297"/>
      <c r="H903" s="297"/>
      <c r="I903" s="297"/>
      <c r="J903" s="297"/>
      <c r="K903" s="297"/>
      <c r="L903" s="297"/>
      <c r="M903" s="297"/>
      <c r="N903" s="297"/>
      <c r="O903" s="297"/>
      <c r="P903" s="297"/>
      <c r="Q903" s="297"/>
      <c r="R903" s="297"/>
      <c r="S903" s="297"/>
      <c r="T903" s="297"/>
      <c r="U903" s="297"/>
      <c r="V903" s="297"/>
      <c r="W903" s="297"/>
      <c r="X903" s="297"/>
      <c r="Y903" s="297"/>
      <c r="Z903" s="297"/>
    </row>
    <row r="904" spans="1:26" ht="15.75" customHeight="1">
      <c r="A904" s="297"/>
      <c r="B904" s="297"/>
      <c r="C904" s="297"/>
      <c r="D904" s="297"/>
      <c r="E904" s="297"/>
      <c r="F904" s="297"/>
      <c r="G904" s="297"/>
      <c r="H904" s="297"/>
      <c r="I904" s="297"/>
      <c r="J904" s="297"/>
      <c r="K904" s="297"/>
      <c r="L904" s="297"/>
      <c r="M904" s="297"/>
      <c r="N904" s="297"/>
      <c r="O904" s="297"/>
      <c r="P904" s="297"/>
      <c r="Q904" s="297"/>
      <c r="R904" s="297"/>
      <c r="S904" s="297"/>
      <c r="T904" s="297"/>
      <c r="U904" s="297"/>
      <c r="V904" s="297"/>
      <c r="W904" s="297"/>
      <c r="X904" s="297"/>
      <c r="Y904" s="297"/>
      <c r="Z904" s="297"/>
    </row>
    <row r="905" spans="1:26" ht="15.75" customHeight="1">
      <c r="A905" s="297"/>
      <c r="B905" s="297"/>
      <c r="C905" s="297"/>
      <c r="D905" s="297"/>
      <c r="E905" s="297"/>
      <c r="F905" s="297"/>
      <c r="G905" s="297"/>
      <c r="H905" s="297"/>
      <c r="I905" s="297"/>
      <c r="J905" s="297"/>
      <c r="K905" s="297"/>
      <c r="L905" s="297"/>
      <c r="M905" s="297"/>
      <c r="N905" s="297"/>
      <c r="O905" s="297"/>
      <c r="P905" s="297"/>
      <c r="Q905" s="297"/>
      <c r="R905" s="297"/>
      <c r="S905" s="297"/>
      <c r="T905" s="297"/>
      <c r="U905" s="297"/>
      <c r="V905" s="297"/>
      <c r="W905" s="297"/>
      <c r="X905" s="297"/>
      <c r="Y905" s="297"/>
      <c r="Z905" s="297"/>
    </row>
    <row r="906" spans="1:26" ht="15.75" customHeight="1">
      <c r="A906" s="297"/>
      <c r="B906" s="297"/>
      <c r="C906" s="297"/>
      <c r="D906" s="297"/>
      <c r="E906" s="297"/>
      <c r="F906" s="297"/>
      <c r="G906" s="297"/>
      <c r="H906" s="297"/>
      <c r="I906" s="297"/>
      <c r="J906" s="297"/>
      <c r="K906" s="297"/>
      <c r="L906" s="297"/>
      <c r="M906" s="297"/>
      <c r="N906" s="297"/>
      <c r="O906" s="297"/>
      <c r="P906" s="297"/>
      <c r="Q906" s="297"/>
      <c r="R906" s="297"/>
      <c r="S906" s="297"/>
      <c r="T906" s="297"/>
      <c r="U906" s="297"/>
      <c r="V906" s="297"/>
      <c r="W906" s="297"/>
      <c r="X906" s="297"/>
      <c r="Y906" s="297"/>
      <c r="Z906" s="297"/>
    </row>
    <row r="907" spans="1:26" ht="15.75" customHeight="1">
      <c r="A907" s="297"/>
      <c r="B907" s="297"/>
      <c r="C907" s="297"/>
      <c r="D907" s="297"/>
      <c r="E907" s="297"/>
      <c r="F907" s="297"/>
      <c r="G907" s="297"/>
      <c r="H907" s="297"/>
      <c r="I907" s="297"/>
      <c r="J907" s="297"/>
      <c r="K907" s="297"/>
      <c r="L907" s="297"/>
      <c r="M907" s="297"/>
      <c r="N907" s="297"/>
      <c r="O907" s="297"/>
      <c r="P907" s="297"/>
      <c r="Q907" s="297"/>
      <c r="R907" s="297"/>
      <c r="S907" s="297"/>
      <c r="T907" s="297"/>
      <c r="U907" s="297"/>
      <c r="V907" s="297"/>
      <c r="W907" s="297"/>
      <c r="X907" s="297"/>
      <c r="Y907" s="297"/>
      <c r="Z907" s="297"/>
    </row>
    <row r="908" spans="1:26" ht="15.75" customHeight="1">
      <c r="A908" s="297"/>
      <c r="B908" s="297"/>
      <c r="C908" s="297"/>
      <c r="D908" s="297"/>
      <c r="E908" s="297"/>
      <c r="F908" s="297"/>
      <c r="G908" s="297"/>
      <c r="H908" s="297"/>
      <c r="I908" s="297"/>
      <c r="J908" s="297"/>
      <c r="K908" s="297"/>
      <c r="L908" s="297"/>
      <c r="M908" s="297"/>
      <c r="N908" s="297"/>
      <c r="O908" s="297"/>
      <c r="P908" s="297"/>
      <c r="Q908" s="297"/>
      <c r="R908" s="297"/>
      <c r="S908" s="297"/>
      <c r="T908" s="297"/>
      <c r="U908" s="297"/>
      <c r="V908" s="297"/>
      <c r="W908" s="297"/>
      <c r="X908" s="297"/>
      <c r="Y908" s="297"/>
      <c r="Z908" s="297"/>
    </row>
    <row r="909" spans="1:26" ht="15.75" customHeight="1">
      <c r="A909" s="297"/>
      <c r="B909" s="297"/>
      <c r="C909" s="297"/>
      <c r="D909" s="297"/>
      <c r="E909" s="297"/>
      <c r="F909" s="297"/>
      <c r="G909" s="297"/>
      <c r="H909" s="297"/>
      <c r="I909" s="297"/>
      <c r="J909" s="297"/>
      <c r="K909" s="297"/>
      <c r="L909" s="297"/>
      <c r="M909" s="297"/>
      <c r="N909" s="297"/>
      <c r="O909" s="297"/>
      <c r="P909" s="297"/>
      <c r="Q909" s="297"/>
      <c r="R909" s="297"/>
      <c r="S909" s="297"/>
      <c r="T909" s="297"/>
      <c r="U909" s="297"/>
      <c r="V909" s="297"/>
      <c r="W909" s="297"/>
      <c r="X909" s="297"/>
      <c r="Y909" s="297"/>
      <c r="Z909" s="297"/>
    </row>
    <row r="910" spans="1:26" ht="15.75" customHeight="1">
      <c r="A910" s="297"/>
      <c r="B910" s="297"/>
      <c r="C910" s="297"/>
      <c r="D910" s="297"/>
      <c r="E910" s="297"/>
      <c r="F910" s="297"/>
      <c r="G910" s="297"/>
      <c r="H910" s="297"/>
      <c r="I910" s="297"/>
      <c r="J910" s="297"/>
      <c r="K910" s="297"/>
      <c r="L910" s="297"/>
      <c r="M910" s="297"/>
      <c r="N910" s="297"/>
      <c r="O910" s="297"/>
      <c r="P910" s="297"/>
      <c r="Q910" s="297"/>
      <c r="R910" s="297"/>
      <c r="S910" s="297"/>
      <c r="T910" s="297"/>
      <c r="U910" s="297"/>
      <c r="V910" s="297"/>
      <c r="W910" s="297"/>
      <c r="X910" s="297"/>
      <c r="Y910" s="297"/>
      <c r="Z910" s="297"/>
    </row>
    <row r="911" spans="1:26" ht="15.75" customHeight="1">
      <c r="A911" s="297"/>
      <c r="B911" s="297"/>
      <c r="C911" s="297"/>
      <c r="D911" s="297"/>
      <c r="E911" s="297"/>
      <c r="F911" s="297"/>
      <c r="G911" s="297"/>
      <c r="H911" s="297"/>
      <c r="I911" s="297"/>
      <c r="J911" s="297"/>
      <c r="K911" s="297"/>
      <c r="L911" s="297"/>
      <c r="M911" s="297"/>
      <c r="N911" s="297"/>
      <c r="O911" s="297"/>
      <c r="P911" s="297"/>
      <c r="Q911" s="297"/>
      <c r="R911" s="297"/>
      <c r="S911" s="297"/>
      <c r="T911" s="297"/>
      <c r="U911" s="297"/>
      <c r="V911" s="297"/>
      <c r="W911" s="297"/>
      <c r="X911" s="297"/>
      <c r="Y911" s="297"/>
      <c r="Z911" s="297"/>
    </row>
    <row r="912" spans="1:26" ht="15.75" customHeight="1">
      <c r="A912" s="297"/>
      <c r="B912" s="297"/>
      <c r="C912" s="297"/>
      <c r="D912" s="297"/>
      <c r="E912" s="297"/>
      <c r="F912" s="297"/>
      <c r="G912" s="297"/>
      <c r="H912" s="297"/>
      <c r="I912" s="297"/>
      <c r="J912" s="297"/>
      <c r="K912" s="297"/>
      <c r="L912" s="297"/>
      <c r="M912" s="297"/>
      <c r="N912" s="297"/>
      <c r="O912" s="297"/>
      <c r="P912" s="297"/>
      <c r="Q912" s="297"/>
      <c r="R912" s="297"/>
      <c r="S912" s="297"/>
      <c r="T912" s="297"/>
      <c r="U912" s="297"/>
      <c r="V912" s="297"/>
      <c r="W912" s="297"/>
      <c r="X912" s="297"/>
      <c r="Y912" s="297"/>
      <c r="Z912" s="297"/>
    </row>
    <row r="913" spans="1:26" ht="15.75" customHeight="1">
      <c r="A913" s="297"/>
      <c r="B913" s="297"/>
      <c r="C913" s="297"/>
      <c r="D913" s="297"/>
      <c r="E913" s="297"/>
      <c r="F913" s="297"/>
      <c r="G913" s="297"/>
      <c r="H913" s="297"/>
      <c r="I913" s="297"/>
      <c r="J913" s="297"/>
      <c r="K913" s="297"/>
      <c r="L913" s="297"/>
      <c r="M913" s="297"/>
      <c r="N913" s="297"/>
      <c r="O913" s="297"/>
      <c r="P913" s="297"/>
      <c r="Q913" s="297"/>
      <c r="R913" s="297"/>
      <c r="S913" s="297"/>
      <c r="T913" s="297"/>
      <c r="U913" s="297"/>
      <c r="V913" s="297"/>
      <c r="W913" s="297"/>
      <c r="X913" s="297"/>
      <c r="Y913" s="297"/>
      <c r="Z913" s="297"/>
    </row>
    <row r="914" spans="1:26" ht="15.75" customHeight="1">
      <c r="A914" s="297"/>
      <c r="B914" s="297"/>
      <c r="C914" s="297"/>
      <c r="D914" s="297"/>
      <c r="E914" s="297"/>
      <c r="F914" s="297"/>
      <c r="G914" s="297"/>
      <c r="H914" s="297"/>
      <c r="I914" s="297"/>
      <c r="J914" s="297"/>
      <c r="K914" s="297"/>
      <c r="L914" s="297"/>
      <c r="M914" s="297"/>
      <c r="N914" s="297"/>
      <c r="O914" s="297"/>
      <c r="P914" s="297"/>
      <c r="Q914" s="297"/>
      <c r="R914" s="297"/>
      <c r="S914" s="297"/>
      <c r="T914" s="297"/>
      <c r="U914" s="297"/>
      <c r="V914" s="297"/>
      <c r="W914" s="297"/>
      <c r="X914" s="297"/>
      <c r="Y914" s="297"/>
      <c r="Z914" s="297"/>
    </row>
    <row r="915" spans="1:26" ht="15.75" customHeight="1">
      <c r="A915" s="297"/>
      <c r="B915" s="297"/>
      <c r="C915" s="297"/>
      <c r="D915" s="297"/>
      <c r="E915" s="297"/>
      <c r="F915" s="297"/>
      <c r="G915" s="297"/>
      <c r="H915" s="297"/>
      <c r="I915" s="297"/>
      <c r="J915" s="297"/>
      <c r="K915" s="297"/>
      <c r="L915" s="297"/>
      <c r="M915" s="297"/>
      <c r="N915" s="297"/>
      <c r="O915" s="297"/>
      <c r="P915" s="297"/>
      <c r="Q915" s="297"/>
      <c r="R915" s="297"/>
      <c r="S915" s="297"/>
      <c r="T915" s="297"/>
      <c r="U915" s="297"/>
      <c r="V915" s="297"/>
      <c r="W915" s="297"/>
      <c r="X915" s="297"/>
      <c r="Y915" s="297"/>
      <c r="Z915" s="297"/>
    </row>
    <row r="916" spans="1:26" ht="15.75" customHeight="1">
      <c r="A916" s="297"/>
      <c r="B916" s="297"/>
      <c r="C916" s="297"/>
      <c r="D916" s="297"/>
      <c r="E916" s="297"/>
      <c r="F916" s="297"/>
      <c r="G916" s="297"/>
      <c r="H916" s="297"/>
      <c r="I916" s="297"/>
      <c r="J916" s="297"/>
      <c r="K916" s="297"/>
      <c r="L916" s="297"/>
      <c r="M916" s="297"/>
      <c r="N916" s="297"/>
      <c r="O916" s="297"/>
      <c r="P916" s="297"/>
      <c r="Q916" s="297"/>
      <c r="R916" s="297"/>
      <c r="S916" s="297"/>
      <c r="T916" s="297"/>
      <c r="U916" s="297"/>
      <c r="V916" s="297"/>
      <c r="W916" s="297"/>
      <c r="X916" s="297"/>
      <c r="Y916" s="297"/>
      <c r="Z916" s="297"/>
    </row>
    <row r="917" spans="1:26" ht="15.75" customHeight="1">
      <c r="A917" s="297"/>
      <c r="B917" s="297"/>
      <c r="C917" s="297"/>
      <c r="D917" s="297"/>
      <c r="E917" s="297"/>
      <c r="F917" s="297"/>
      <c r="G917" s="297"/>
      <c r="H917" s="297"/>
      <c r="I917" s="297"/>
      <c r="J917" s="297"/>
      <c r="K917" s="297"/>
      <c r="L917" s="297"/>
      <c r="M917" s="297"/>
      <c r="N917" s="297"/>
      <c r="O917" s="297"/>
      <c r="P917" s="297"/>
      <c r="Q917" s="297"/>
      <c r="R917" s="297"/>
      <c r="S917" s="297"/>
      <c r="T917" s="297"/>
      <c r="U917" s="297"/>
      <c r="V917" s="297"/>
      <c r="W917" s="297"/>
      <c r="X917" s="297"/>
      <c r="Y917" s="297"/>
      <c r="Z917" s="297"/>
    </row>
    <row r="918" spans="1:26" ht="15.75" customHeight="1">
      <c r="A918" s="297"/>
      <c r="B918" s="297"/>
      <c r="C918" s="297"/>
      <c r="D918" s="297"/>
      <c r="E918" s="297"/>
      <c r="F918" s="297"/>
      <c r="G918" s="297"/>
      <c r="H918" s="297"/>
      <c r="I918" s="297"/>
      <c r="J918" s="297"/>
      <c r="K918" s="297"/>
      <c r="L918" s="297"/>
      <c r="M918" s="297"/>
      <c r="N918" s="297"/>
      <c r="O918" s="297"/>
      <c r="P918" s="297"/>
      <c r="Q918" s="297"/>
      <c r="R918" s="297"/>
      <c r="S918" s="297"/>
      <c r="T918" s="297"/>
      <c r="U918" s="297"/>
      <c r="V918" s="297"/>
      <c r="W918" s="297"/>
      <c r="X918" s="297"/>
      <c r="Y918" s="297"/>
      <c r="Z918" s="297"/>
    </row>
    <row r="919" spans="1:26" ht="15.75" customHeight="1">
      <c r="A919" s="297"/>
      <c r="B919" s="297"/>
      <c r="C919" s="297"/>
      <c r="D919" s="297"/>
      <c r="E919" s="297"/>
      <c r="F919" s="297"/>
      <c r="G919" s="297"/>
      <c r="H919" s="297"/>
      <c r="I919" s="297"/>
      <c r="J919" s="297"/>
      <c r="K919" s="297"/>
      <c r="L919" s="297"/>
      <c r="M919" s="297"/>
      <c r="N919" s="297"/>
      <c r="O919" s="297"/>
      <c r="P919" s="297"/>
      <c r="Q919" s="297"/>
      <c r="R919" s="297"/>
      <c r="S919" s="297"/>
      <c r="T919" s="297"/>
      <c r="U919" s="297"/>
      <c r="V919" s="297"/>
      <c r="W919" s="297"/>
      <c r="X919" s="297"/>
      <c r="Y919" s="297"/>
      <c r="Z919" s="297"/>
    </row>
    <row r="920" spans="1:26" ht="15.75" customHeight="1">
      <c r="A920" s="297"/>
      <c r="B920" s="297"/>
      <c r="C920" s="297"/>
      <c r="D920" s="297"/>
      <c r="E920" s="297"/>
      <c r="F920" s="297"/>
      <c r="G920" s="297"/>
      <c r="H920" s="297"/>
      <c r="I920" s="297"/>
      <c r="J920" s="297"/>
      <c r="K920" s="297"/>
      <c r="L920" s="297"/>
      <c r="M920" s="297"/>
      <c r="N920" s="297"/>
      <c r="O920" s="297"/>
      <c r="P920" s="297"/>
      <c r="Q920" s="297"/>
      <c r="R920" s="297"/>
      <c r="S920" s="297"/>
      <c r="T920" s="297"/>
      <c r="U920" s="297"/>
      <c r="V920" s="297"/>
      <c r="W920" s="297"/>
      <c r="X920" s="297"/>
      <c r="Y920" s="297"/>
      <c r="Z920" s="297"/>
    </row>
    <row r="921" spans="1:26" ht="15.75" customHeight="1">
      <c r="A921" s="297"/>
      <c r="B921" s="297"/>
      <c r="C921" s="297"/>
      <c r="D921" s="297"/>
      <c r="E921" s="297"/>
      <c r="F921" s="297"/>
      <c r="G921" s="297"/>
      <c r="H921" s="297"/>
      <c r="I921" s="297"/>
      <c r="J921" s="297"/>
      <c r="K921" s="297"/>
      <c r="L921" s="297"/>
      <c r="M921" s="297"/>
      <c r="N921" s="297"/>
      <c r="O921" s="297"/>
      <c r="P921" s="297"/>
      <c r="Q921" s="297"/>
      <c r="R921" s="297"/>
      <c r="S921" s="297"/>
      <c r="T921" s="297"/>
      <c r="U921" s="297"/>
      <c r="V921" s="297"/>
      <c r="W921" s="297"/>
      <c r="X921" s="297"/>
      <c r="Y921" s="297"/>
      <c r="Z921" s="297"/>
    </row>
    <row r="922" spans="1:26" ht="15.75" customHeight="1">
      <c r="A922" s="297"/>
      <c r="B922" s="297"/>
      <c r="C922" s="297"/>
      <c r="D922" s="297"/>
      <c r="E922" s="297"/>
      <c r="F922" s="297"/>
      <c r="G922" s="297"/>
      <c r="H922" s="297"/>
      <c r="I922" s="297"/>
      <c r="J922" s="297"/>
      <c r="K922" s="297"/>
      <c r="L922" s="297"/>
      <c r="M922" s="297"/>
      <c r="N922" s="297"/>
      <c r="O922" s="297"/>
      <c r="P922" s="297"/>
      <c r="Q922" s="297"/>
      <c r="R922" s="297"/>
      <c r="S922" s="297"/>
      <c r="T922" s="297"/>
      <c r="U922" s="297"/>
      <c r="V922" s="297"/>
      <c r="W922" s="297"/>
      <c r="X922" s="297"/>
      <c r="Y922" s="297"/>
      <c r="Z922" s="297"/>
    </row>
    <row r="923" spans="1:26" ht="15.75" customHeight="1">
      <c r="A923" s="297"/>
      <c r="B923" s="297"/>
      <c r="C923" s="297"/>
      <c r="D923" s="297"/>
      <c r="E923" s="297"/>
      <c r="F923" s="297"/>
      <c r="G923" s="297"/>
      <c r="H923" s="297"/>
      <c r="I923" s="297"/>
      <c r="J923" s="297"/>
      <c r="K923" s="297"/>
      <c r="L923" s="297"/>
      <c r="M923" s="297"/>
      <c r="N923" s="297"/>
      <c r="O923" s="297"/>
      <c r="P923" s="297"/>
      <c r="Q923" s="297"/>
      <c r="R923" s="297"/>
      <c r="S923" s="297"/>
      <c r="T923" s="297"/>
      <c r="U923" s="297"/>
      <c r="V923" s="297"/>
      <c r="W923" s="297"/>
      <c r="X923" s="297"/>
      <c r="Y923" s="297"/>
      <c r="Z923" s="297"/>
    </row>
    <row r="924" spans="1:26" ht="15.75" customHeight="1">
      <c r="A924" s="297"/>
      <c r="B924" s="297"/>
      <c r="C924" s="297"/>
      <c r="D924" s="297"/>
      <c r="E924" s="297"/>
      <c r="F924" s="297"/>
      <c r="G924" s="297"/>
      <c r="H924" s="297"/>
      <c r="I924" s="297"/>
      <c r="J924" s="297"/>
      <c r="K924" s="297"/>
      <c r="L924" s="297"/>
      <c r="M924" s="297"/>
      <c r="N924" s="297"/>
      <c r="O924" s="297"/>
      <c r="P924" s="297"/>
      <c r="Q924" s="297"/>
      <c r="R924" s="297"/>
      <c r="S924" s="297"/>
      <c r="T924" s="297"/>
      <c r="U924" s="297"/>
      <c r="V924" s="297"/>
      <c r="W924" s="297"/>
      <c r="X924" s="297"/>
      <c r="Y924" s="297"/>
      <c r="Z924" s="297"/>
    </row>
    <row r="925" spans="1:26" ht="15.75" customHeight="1">
      <c r="A925" s="297"/>
      <c r="B925" s="297"/>
      <c r="C925" s="297"/>
      <c r="D925" s="297"/>
      <c r="E925" s="297"/>
      <c r="F925" s="297"/>
      <c r="G925" s="297"/>
      <c r="H925" s="297"/>
      <c r="I925" s="297"/>
      <c r="J925" s="297"/>
      <c r="K925" s="297"/>
      <c r="L925" s="297"/>
      <c r="M925" s="297"/>
      <c r="N925" s="297"/>
      <c r="O925" s="297"/>
      <c r="P925" s="297"/>
      <c r="Q925" s="297"/>
      <c r="R925" s="297"/>
      <c r="S925" s="297"/>
      <c r="T925" s="297"/>
      <c r="U925" s="297"/>
      <c r="V925" s="297"/>
      <c r="W925" s="297"/>
      <c r="X925" s="297"/>
      <c r="Y925" s="297"/>
      <c r="Z925" s="297"/>
    </row>
    <row r="926" spans="1:26" ht="15.75" customHeight="1">
      <c r="A926" s="297"/>
      <c r="B926" s="297"/>
      <c r="C926" s="297"/>
      <c r="D926" s="297"/>
      <c r="E926" s="297"/>
      <c r="F926" s="297"/>
      <c r="G926" s="297"/>
      <c r="H926" s="297"/>
      <c r="I926" s="297"/>
      <c r="J926" s="297"/>
      <c r="K926" s="297"/>
      <c r="L926" s="297"/>
      <c r="M926" s="297"/>
      <c r="N926" s="297"/>
      <c r="O926" s="297"/>
      <c r="P926" s="297"/>
      <c r="Q926" s="297"/>
      <c r="R926" s="297"/>
      <c r="S926" s="297"/>
      <c r="T926" s="297"/>
      <c r="U926" s="297"/>
      <c r="V926" s="297"/>
      <c r="W926" s="297"/>
      <c r="X926" s="297"/>
      <c r="Y926" s="297"/>
      <c r="Z926" s="297"/>
    </row>
    <row r="927" spans="1:26" ht="15.75" customHeight="1">
      <c r="A927" s="297"/>
      <c r="B927" s="297"/>
      <c r="C927" s="297"/>
      <c r="D927" s="297"/>
      <c r="E927" s="297"/>
      <c r="F927" s="297"/>
      <c r="G927" s="297"/>
      <c r="H927" s="297"/>
      <c r="I927" s="297"/>
      <c r="J927" s="297"/>
      <c r="K927" s="297"/>
      <c r="L927" s="297"/>
      <c r="M927" s="297"/>
      <c r="N927" s="297"/>
      <c r="O927" s="297"/>
      <c r="P927" s="297"/>
      <c r="Q927" s="297"/>
      <c r="R927" s="297"/>
      <c r="S927" s="297"/>
      <c r="T927" s="297"/>
      <c r="U927" s="297"/>
      <c r="V927" s="297"/>
      <c r="W927" s="297"/>
      <c r="X927" s="297"/>
      <c r="Y927" s="297"/>
      <c r="Z927" s="297"/>
    </row>
    <row r="928" spans="1:26" ht="15.75" customHeight="1">
      <c r="A928" s="297"/>
      <c r="B928" s="297"/>
      <c r="C928" s="297"/>
      <c r="D928" s="297"/>
      <c r="E928" s="297"/>
      <c r="F928" s="297"/>
      <c r="G928" s="297"/>
      <c r="H928" s="297"/>
      <c r="I928" s="297"/>
      <c r="J928" s="297"/>
      <c r="K928" s="297"/>
      <c r="L928" s="297"/>
      <c r="M928" s="297"/>
      <c r="N928" s="297"/>
      <c r="O928" s="297"/>
      <c r="P928" s="297"/>
      <c r="Q928" s="297"/>
      <c r="R928" s="297"/>
      <c r="S928" s="297"/>
      <c r="T928" s="297"/>
      <c r="U928" s="297"/>
      <c r="V928" s="297"/>
      <c r="W928" s="297"/>
      <c r="X928" s="297"/>
      <c r="Y928" s="297"/>
      <c r="Z928" s="297"/>
    </row>
    <row r="929" spans="1:26" ht="15.75" customHeight="1">
      <c r="A929" s="297"/>
      <c r="B929" s="297"/>
      <c r="C929" s="297"/>
      <c r="D929" s="297"/>
      <c r="E929" s="297"/>
      <c r="F929" s="297"/>
      <c r="G929" s="297"/>
      <c r="H929" s="297"/>
      <c r="I929" s="297"/>
      <c r="J929" s="297"/>
      <c r="K929" s="297"/>
      <c r="L929" s="297"/>
      <c r="M929" s="297"/>
      <c r="N929" s="297"/>
      <c r="O929" s="297"/>
      <c r="P929" s="297"/>
      <c r="Q929" s="297"/>
      <c r="R929" s="297"/>
      <c r="S929" s="297"/>
      <c r="T929" s="297"/>
      <c r="U929" s="297"/>
      <c r="V929" s="297"/>
      <c r="W929" s="297"/>
      <c r="X929" s="297"/>
      <c r="Y929" s="297"/>
      <c r="Z929" s="297"/>
    </row>
    <row r="930" spans="1:26" ht="15.75" customHeight="1">
      <c r="A930" s="297"/>
      <c r="B930" s="297"/>
      <c r="C930" s="297"/>
      <c r="D930" s="297"/>
      <c r="E930" s="297"/>
      <c r="F930" s="297"/>
      <c r="G930" s="297"/>
      <c r="H930" s="297"/>
      <c r="I930" s="297"/>
      <c r="J930" s="297"/>
      <c r="K930" s="297"/>
      <c r="L930" s="297"/>
      <c r="M930" s="297"/>
      <c r="N930" s="297"/>
      <c r="O930" s="297"/>
      <c r="P930" s="297"/>
      <c r="Q930" s="297"/>
      <c r="R930" s="297"/>
      <c r="S930" s="297"/>
      <c r="T930" s="297"/>
      <c r="U930" s="297"/>
      <c r="V930" s="297"/>
      <c r="W930" s="297"/>
      <c r="X930" s="297"/>
      <c r="Y930" s="297"/>
      <c r="Z930" s="297"/>
    </row>
    <row r="931" spans="1:26" ht="15.75" customHeight="1">
      <c r="A931" s="297"/>
      <c r="B931" s="297"/>
      <c r="C931" s="297"/>
      <c r="D931" s="297"/>
      <c r="E931" s="297"/>
      <c r="F931" s="297"/>
      <c r="G931" s="297"/>
      <c r="H931" s="297"/>
      <c r="I931" s="297"/>
      <c r="J931" s="297"/>
      <c r="K931" s="297"/>
      <c r="L931" s="297"/>
      <c r="M931" s="297"/>
      <c r="N931" s="297"/>
      <c r="O931" s="297"/>
      <c r="P931" s="297"/>
      <c r="Q931" s="297"/>
      <c r="R931" s="297"/>
      <c r="S931" s="297"/>
      <c r="T931" s="297"/>
      <c r="U931" s="297"/>
      <c r="V931" s="297"/>
      <c r="W931" s="297"/>
      <c r="X931" s="297"/>
      <c r="Y931" s="297"/>
      <c r="Z931" s="297"/>
    </row>
    <row r="932" spans="1:26" ht="15.75" customHeight="1">
      <c r="A932" s="297"/>
      <c r="B932" s="297"/>
      <c r="C932" s="297"/>
      <c r="D932" s="297"/>
      <c r="E932" s="297"/>
      <c r="F932" s="297"/>
      <c r="G932" s="297"/>
      <c r="H932" s="297"/>
      <c r="I932" s="297"/>
      <c r="J932" s="297"/>
      <c r="K932" s="297"/>
      <c r="L932" s="297"/>
      <c r="M932" s="297"/>
      <c r="N932" s="297"/>
      <c r="O932" s="297"/>
      <c r="P932" s="297"/>
      <c r="Q932" s="297"/>
      <c r="R932" s="297"/>
      <c r="S932" s="297"/>
      <c r="T932" s="297"/>
      <c r="U932" s="297"/>
      <c r="V932" s="297"/>
      <c r="W932" s="297"/>
      <c r="X932" s="297"/>
      <c r="Y932" s="297"/>
      <c r="Z932" s="297"/>
    </row>
    <row r="933" spans="1:26" ht="15.75" customHeight="1">
      <c r="A933" s="297"/>
      <c r="B933" s="297"/>
      <c r="C933" s="297"/>
      <c r="D933" s="297"/>
      <c r="E933" s="297"/>
      <c r="F933" s="297"/>
      <c r="G933" s="297"/>
      <c r="H933" s="297"/>
      <c r="I933" s="297"/>
      <c r="J933" s="297"/>
      <c r="K933" s="297"/>
      <c r="L933" s="297"/>
      <c r="M933" s="297"/>
      <c r="N933" s="297"/>
      <c r="O933" s="297"/>
      <c r="P933" s="297"/>
      <c r="Q933" s="297"/>
      <c r="R933" s="297"/>
      <c r="S933" s="297"/>
      <c r="T933" s="297"/>
      <c r="U933" s="297"/>
      <c r="V933" s="297"/>
      <c r="W933" s="297"/>
      <c r="X933" s="297"/>
      <c r="Y933" s="297"/>
      <c r="Z933" s="297"/>
    </row>
    <row r="934" spans="1:26" ht="15.75" customHeight="1">
      <c r="A934" s="297"/>
      <c r="B934" s="297"/>
      <c r="C934" s="297"/>
      <c r="D934" s="297"/>
      <c r="E934" s="297"/>
      <c r="F934" s="297"/>
      <c r="G934" s="297"/>
      <c r="H934" s="297"/>
      <c r="I934" s="297"/>
      <c r="J934" s="297"/>
      <c r="K934" s="297"/>
      <c r="L934" s="297"/>
      <c r="M934" s="297"/>
      <c r="N934" s="297"/>
      <c r="O934" s="297"/>
      <c r="P934" s="297"/>
      <c r="Q934" s="297"/>
      <c r="R934" s="297"/>
      <c r="S934" s="297"/>
      <c r="T934" s="297"/>
      <c r="U934" s="297"/>
      <c r="V934" s="297"/>
      <c r="W934" s="297"/>
      <c r="X934" s="297"/>
      <c r="Y934" s="297"/>
      <c r="Z934" s="297"/>
    </row>
    <row r="935" spans="1:26" ht="15.75" customHeight="1">
      <c r="A935" s="297"/>
      <c r="B935" s="297"/>
      <c r="C935" s="297"/>
      <c r="D935" s="297"/>
      <c r="E935" s="297"/>
      <c r="F935" s="297"/>
      <c r="G935" s="297"/>
      <c r="H935" s="297"/>
      <c r="I935" s="297"/>
      <c r="J935" s="297"/>
      <c r="K935" s="297"/>
      <c r="L935" s="297"/>
      <c r="M935" s="297"/>
      <c r="N935" s="297"/>
      <c r="O935" s="297"/>
      <c r="P935" s="297"/>
      <c r="Q935" s="297"/>
      <c r="R935" s="297"/>
      <c r="S935" s="297"/>
      <c r="T935" s="297"/>
      <c r="U935" s="297"/>
      <c r="V935" s="297"/>
      <c r="W935" s="297"/>
      <c r="X935" s="297"/>
      <c r="Y935" s="297"/>
      <c r="Z935" s="297"/>
    </row>
    <row r="936" spans="1:26" ht="15.75" customHeight="1">
      <c r="A936" s="297"/>
      <c r="B936" s="297"/>
      <c r="C936" s="297"/>
      <c r="D936" s="297"/>
      <c r="E936" s="297"/>
      <c r="F936" s="297"/>
      <c r="G936" s="297"/>
      <c r="H936" s="297"/>
      <c r="I936" s="297"/>
      <c r="J936" s="297"/>
      <c r="K936" s="297"/>
      <c r="L936" s="297"/>
      <c r="M936" s="297"/>
      <c r="N936" s="297"/>
      <c r="O936" s="297"/>
      <c r="P936" s="297"/>
      <c r="Q936" s="297"/>
      <c r="R936" s="297"/>
      <c r="S936" s="297"/>
      <c r="T936" s="297"/>
      <c r="U936" s="297"/>
      <c r="V936" s="297"/>
      <c r="W936" s="297"/>
      <c r="X936" s="297"/>
      <c r="Y936" s="297"/>
      <c r="Z936" s="297"/>
    </row>
    <row r="937" spans="1:26" ht="15.75" customHeight="1">
      <c r="A937" s="297"/>
      <c r="B937" s="297"/>
      <c r="C937" s="297"/>
      <c r="D937" s="297"/>
      <c r="E937" s="297"/>
      <c r="F937" s="297"/>
      <c r="G937" s="297"/>
      <c r="H937" s="297"/>
      <c r="I937" s="297"/>
      <c r="J937" s="297"/>
      <c r="K937" s="297"/>
      <c r="L937" s="297"/>
      <c r="M937" s="297"/>
      <c r="N937" s="297"/>
      <c r="O937" s="297"/>
      <c r="P937" s="297"/>
      <c r="Q937" s="297"/>
      <c r="R937" s="297"/>
      <c r="S937" s="297"/>
      <c r="T937" s="297"/>
      <c r="U937" s="297"/>
      <c r="V937" s="297"/>
      <c r="W937" s="297"/>
      <c r="X937" s="297"/>
      <c r="Y937" s="297"/>
      <c r="Z937" s="297"/>
    </row>
    <row r="938" spans="1:26" ht="15.75" customHeight="1">
      <c r="A938" s="297"/>
      <c r="B938" s="297"/>
      <c r="C938" s="297"/>
      <c r="D938" s="297"/>
      <c r="E938" s="297"/>
      <c r="F938" s="297"/>
      <c r="G938" s="297"/>
      <c r="H938" s="297"/>
      <c r="I938" s="297"/>
      <c r="J938" s="297"/>
      <c r="K938" s="297"/>
      <c r="L938" s="297"/>
      <c r="M938" s="297"/>
      <c r="N938" s="297"/>
      <c r="O938" s="297"/>
      <c r="P938" s="297"/>
      <c r="Q938" s="297"/>
      <c r="R938" s="297"/>
      <c r="S938" s="297"/>
      <c r="T938" s="297"/>
      <c r="U938" s="297"/>
      <c r="V938" s="297"/>
      <c r="W938" s="297"/>
      <c r="X938" s="297"/>
      <c r="Y938" s="297"/>
      <c r="Z938" s="297"/>
    </row>
    <row r="939" spans="1:26" ht="15.75" customHeight="1">
      <c r="A939" s="297"/>
      <c r="B939" s="297"/>
      <c r="C939" s="297"/>
      <c r="D939" s="297"/>
      <c r="E939" s="297"/>
      <c r="F939" s="297"/>
      <c r="G939" s="297"/>
      <c r="H939" s="297"/>
      <c r="I939" s="297"/>
      <c r="J939" s="297"/>
      <c r="K939" s="297"/>
      <c r="L939" s="297"/>
      <c r="M939" s="297"/>
      <c r="N939" s="297"/>
      <c r="O939" s="297"/>
      <c r="P939" s="297"/>
      <c r="Q939" s="297"/>
      <c r="R939" s="297"/>
      <c r="S939" s="297"/>
      <c r="T939" s="297"/>
      <c r="U939" s="297"/>
      <c r="V939" s="297"/>
      <c r="W939" s="297"/>
      <c r="X939" s="297"/>
      <c r="Y939" s="297"/>
      <c r="Z939" s="297"/>
    </row>
    <row r="940" spans="1:26" ht="15.75" customHeight="1">
      <c r="A940" s="297"/>
      <c r="B940" s="297"/>
      <c r="C940" s="297"/>
      <c r="D940" s="297"/>
      <c r="E940" s="297"/>
      <c r="F940" s="297"/>
      <c r="G940" s="297"/>
      <c r="H940" s="297"/>
      <c r="I940" s="297"/>
      <c r="J940" s="297"/>
      <c r="K940" s="297"/>
      <c r="L940" s="297"/>
      <c r="M940" s="297"/>
      <c r="N940" s="297"/>
      <c r="O940" s="297"/>
      <c r="P940" s="297"/>
      <c r="Q940" s="297"/>
      <c r="R940" s="297"/>
      <c r="S940" s="297"/>
      <c r="T940" s="297"/>
      <c r="U940" s="297"/>
      <c r="V940" s="297"/>
      <c r="W940" s="297"/>
      <c r="X940" s="297"/>
      <c r="Y940" s="297"/>
      <c r="Z940" s="297"/>
    </row>
    <row r="941" spans="1:26" ht="15.75" customHeight="1">
      <c r="A941" s="297"/>
      <c r="B941" s="297"/>
      <c r="C941" s="297"/>
      <c r="D941" s="297"/>
      <c r="E941" s="297"/>
      <c r="F941" s="297"/>
      <c r="G941" s="297"/>
      <c r="H941" s="297"/>
      <c r="I941" s="297"/>
      <c r="J941" s="297"/>
      <c r="K941" s="297"/>
      <c r="L941" s="297"/>
      <c r="M941" s="297"/>
      <c r="N941" s="297"/>
      <c r="O941" s="297"/>
      <c r="P941" s="297"/>
      <c r="Q941" s="297"/>
      <c r="R941" s="297"/>
      <c r="S941" s="297"/>
      <c r="T941" s="297"/>
      <c r="U941" s="297"/>
      <c r="V941" s="297"/>
      <c r="W941" s="297"/>
      <c r="X941" s="297"/>
      <c r="Y941" s="297"/>
      <c r="Z941" s="297"/>
    </row>
    <row r="942" spans="1:26" ht="15.75" customHeight="1">
      <c r="A942" s="297"/>
      <c r="B942" s="297"/>
      <c r="C942" s="297"/>
      <c r="D942" s="297"/>
      <c r="E942" s="297"/>
      <c r="F942" s="297"/>
      <c r="G942" s="297"/>
      <c r="H942" s="297"/>
      <c r="I942" s="297"/>
      <c r="J942" s="297"/>
      <c r="K942" s="297"/>
      <c r="L942" s="297"/>
      <c r="M942" s="297"/>
      <c r="N942" s="297"/>
      <c r="O942" s="297"/>
      <c r="P942" s="297"/>
      <c r="Q942" s="297"/>
      <c r="R942" s="297"/>
      <c r="S942" s="297"/>
      <c r="T942" s="297"/>
      <c r="U942" s="297"/>
      <c r="V942" s="297"/>
      <c r="W942" s="297"/>
      <c r="X942" s="297"/>
      <c r="Y942" s="297"/>
      <c r="Z942" s="297"/>
    </row>
    <row r="943" spans="1:26" ht="15.75" customHeight="1">
      <c r="A943" s="297"/>
      <c r="B943" s="297"/>
      <c r="C943" s="297"/>
      <c r="D943" s="297"/>
      <c r="E943" s="297"/>
      <c r="F943" s="297"/>
      <c r="G943" s="297"/>
      <c r="H943" s="297"/>
      <c r="I943" s="297"/>
      <c r="J943" s="297"/>
      <c r="K943" s="297"/>
      <c r="L943" s="297"/>
      <c r="M943" s="297"/>
      <c r="N943" s="297"/>
      <c r="O943" s="297"/>
      <c r="P943" s="297"/>
      <c r="Q943" s="297"/>
      <c r="R943" s="297"/>
      <c r="S943" s="297"/>
      <c r="T943" s="297"/>
      <c r="U943" s="297"/>
      <c r="V943" s="297"/>
      <c r="W943" s="297"/>
      <c r="X943" s="297"/>
      <c r="Y943" s="297"/>
      <c r="Z943" s="297"/>
    </row>
    <row r="944" spans="1:26" ht="15.75" customHeight="1">
      <c r="A944" s="297"/>
      <c r="B944" s="297"/>
      <c r="C944" s="297"/>
      <c r="D944" s="297"/>
      <c r="E944" s="297"/>
      <c r="F944" s="297"/>
      <c r="G944" s="297"/>
      <c r="H944" s="297"/>
      <c r="I944" s="297"/>
      <c r="J944" s="297"/>
      <c r="K944" s="297"/>
      <c r="L944" s="297"/>
      <c r="M944" s="297"/>
      <c r="N944" s="297"/>
      <c r="O944" s="297"/>
      <c r="P944" s="297"/>
      <c r="Q944" s="297"/>
      <c r="R944" s="297"/>
      <c r="S944" s="297"/>
      <c r="T944" s="297"/>
      <c r="U944" s="297"/>
      <c r="V944" s="297"/>
      <c r="W944" s="297"/>
      <c r="X944" s="297"/>
      <c r="Y944" s="297"/>
      <c r="Z944" s="297"/>
    </row>
    <row r="945" spans="1:26" ht="15.75" customHeight="1">
      <c r="A945" s="297"/>
      <c r="B945" s="297"/>
      <c r="C945" s="297"/>
      <c r="D945" s="297"/>
      <c r="E945" s="297"/>
      <c r="F945" s="297"/>
      <c r="G945" s="297"/>
      <c r="H945" s="297"/>
      <c r="I945" s="297"/>
      <c r="J945" s="297"/>
      <c r="K945" s="297"/>
      <c r="L945" s="297"/>
      <c r="M945" s="297"/>
      <c r="N945" s="297"/>
      <c r="O945" s="297"/>
      <c r="P945" s="297"/>
      <c r="Q945" s="297"/>
      <c r="R945" s="297"/>
      <c r="S945" s="297"/>
      <c r="T945" s="297"/>
      <c r="U945" s="297"/>
      <c r="V945" s="297"/>
      <c r="W945" s="297"/>
      <c r="X945" s="297"/>
      <c r="Y945" s="297"/>
      <c r="Z945" s="297"/>
    </row>
    <row r="946" spans="1:26" ht="15.75" customHeight="1">
      <c r="A946" s="297"/>
      <c r="B946" s="297"/>
      <c r="C946" s="297"/>
      <c r="D946" s="297"/>
      <c r="E946" s="297"/>
      <c r="F946" s="297"/>
      <c r="G946" s="297"/>
      <c r="H946" s="297"/>
      <c r="I946" s="297"/>
      <c r="J946" s="297"/>
      <c r="K946" s="297"/>
      <c r="L946" s="297"/>
      <c r="M946" s="297"/>
      <c r="N946" s="297"/>
      <c r="O946" s="297"/>
      <c r="P946" s="297"/>
      <c r="Q946" s="297"/>
      <c r="R946" s="297"/>
      <c r="S946" s="297"/>
      <c r="T946" s="297"/>
      <c r="U946" s="297"/>
      <c r="V946" s="297"/>
      <c r="W946" s="297"/>
      <c r="X946" s="297"/>
      <c r="Y946" s="297"/>
      <c r="Z946" s="297"/>
    </row>
    <row r="947" spans="1:26" ht="15.75" customHeight="1">
      <c r="A947" s="297"/>
      <c r="B947" s="297"/>
      <c r="C947" s="297"/>
      <c r="D947" s="297"/>
      <c r="E947" s="297"/>
      <c r="F947" s="297"/>
      <c r="G947" s="297"/>
      <c r="H947" s="297"/>
      <c r="I947" s="297"/>
      <c r="J947" s="297"/>
      <c r="K947" s="297"/>
      <c r="L947" s="297"/>
      <c r="M947" s="297"/>
      <c r="N947" s="297"/>
      <c r="O947" s="297"/>
      <c r="P947" s="297"/>
      <c r="Q947" s="297"/>
      <c r="R947" s="297"/>
      <c r="S947" s="297"/>
      <c r="T947" s="297"/>
      <c r="U947" s="297"/>
      <c r="V947" s="297"/>
      <c r="W947" s="297"/>
      <c r="X947" s="297"/>
      <c r="Y947" s="297"/>
      <c r="Z947" s="297"/>
    </row>
    <row r="948" spans="1:26" ht="15.75" customHeight="1">
      <c r="A948" s="297"/>
      <c r="B948" s="297"/>
      <c r="C948" s="297"/>
      <c r="D948" s="297"/>
      <c r="E948" s="297"/>
      <c r="F948" s="297"/>
      <c r="G948" s="297"/>
      <c r="H948" s="297"/>
      <c r="I948" s="297"/>
      <c r="J948" s="297"/>
      <c r="K948" s="297"/>
      <c r="L948" s="297"/>
      <c r="M948" s="297"/>
      <c r="N948" s="297"/>
      <c r="O948" s="297"/>
      <c r="P948" s="297"/>
      <c r="Q948" s="297"/>
      <c r="R948" s="297"/>
      <c r="S948" s="297"/>
      <c r="T948" s="297"/>
      <c r="U948" s="297"/>
      <c r="V948" s="297"/>
      <c r="W948" s="297"/>
      <c r="X948" s="297"/>
      <c r="Y948" s="297"/>
      <c r="Z948" s="297"/>
    </row>
    <row r="949" spans="1:26" ht="15.75" customHeight="1">
      <c r="A949" s="297"/>
      <c r="B949" s="297"/>
      <c r="C949" s="297"/>
      <c r="D949" s="297"/>
      <c r="E949" s="297"/>
      <c r="F949" s="297"/>
      <c r="G949" s="297"/>
      <c r="H949" s="297"/>
      <c r="I949" s="297"/>
      <c r="J949" s="297"/>
      <c r="K949" s="297"/>
      <c r="L949" s="297"/>
      <c r="M949" s="297"/>
      <c r="N949" s="297"/>
      <c r="O949" s="297"/>
      <c r="P949" s="297"/>
      <c r="Q949" s="297"/>
      <c r="R949" s="297"/>
      <c r="S949" s="297"/>
      <c r="T949" s="297"/>
      <c r="U949" s="297"/>
      <c r="V949" s="297"/>
      <c r="W949" s="297"/>
      <c r="X949" s="297"/>
      <c r="Y949" s="297"/>
      <c r="Z949" s="297"/>
    </row>
    <row r="950" spans="1:26" ht="15.75" customHeight="1">
      <c r="A950" s="297"/>
      <c r="B950" s="297"/>
      <c r="C950" s="297"/>
      <c r="D950" s="297"/>
      <c r="E950" s="297"/>
      <c r="F950" s="297"/>
      <c r="G950" s="297"/>
      <c r="H950" s="297"/>
      <c r="I950" s="297"/>
      <c r="J950" s="297"/>
      <c r="K950" s="297"/>
      <c r="L950" s="297"/>
      <c r="M950" s="297"/>
      <c r="N950" s="297"/>
      <c r="O950" s="297"/>
      <c r="P950" s="297"/>
      <c r="Q950" s="297"/>
      <c r="R950" s="297"/>
      <c r="S950" s="297"/>
      <c r="T950" s="297"/>
      <c r="U950" s="297"/>
      <c r="V950" s="297"/>
      <c r="W950" s="297"/>
      <c r="X950" s="297"/>
      <c r="Y950" s="297"/>
      <c r="Z950" s="297"/>
    </row>
    <row r="951" spans="1:26" ht="15.75" customHeight="1">
      <c r="A951" s="297"/>
      <c r="B951" s="297"/>
      <c r="C951" s="297"/>
      <c r="D951" s="297"/>
      <c r="E951" s="297"/>
      <c r="F951" s="297"/>
      <c r="G951" s="297"/>
      <c r="H951" s="297"/>
      <c r="I951" s="297"/>
      <c r="J951" s="297"/>
      <c r="K951" s="297"/>
      <c r="L951" s="297"/>
      <c r="M951" s="297"/>
      <c r="N951" s="297"/>
      <c r="O951" s="297"/>
      <c r="P951" s="297"/>
      <c r="Q951" s="297"/>
      <c r="R951" s="297"/>
      <c r="S951" s="297"/>
      <c r="T951" s="297"/>
      <c r="U951" s="297"/>
      <c r="V951" s="297"/>
      <c r="W951" s="297"/>
      <c r="X951" s="297"/>
      <c r="Y951" s="297"/>
      <c r="Z951" s="297"/>
    </row>
    <row r="952" spans="1:26" ht="15.75" customHeight="1">
      <c r="A952" s="297"/>
      <c r="B952" s="297"/>
      <c r="C952" s="297"/>
      <c r="D952" s="297"/>
      <c r="E952" s="297"/>
      <c r="F952" s="297"/>
      <c r="G952" s="297"/>
      <c r="H952" s="297"/>
      <c r="I952" s="297"/>
      <c r="J952" s="297"/>
      <c r="K952" s="297"/>
      <c r="L952" s="297"/>
      <c r="M952" s="297"/>
      <c r="N952" s="297"/>
      <c r="O952" s="297"/>
      <c r="P952" s="297"/>
      <c r="Q952" s="297"/>
      <c r="R952" s="297"/>
      <c r="S952" s="297"/>
      <c r="T952" s="297"/>
      <c r="U952" s="297"/>
      <c r="V952" s="297"/>
      <c r="W952" s="297"/>
      <c r="X952" s="297"/>
      <c r="Y952" s="297"/>
      <c r="Z952" s="297"/>
    </row>
    <row r="953" spans="1:26" ht="15.75" customHeight="1">
      <c r="A953" s="297"/>
      <c r="B953" s="297"/>
      <c r="C953" s="297"/>
      <c r="D953" s="297"/>
      <c r="E953" s="297"/>
      <c r="F953" s="297"/>
      <c r="G953" s="297"/>
      <c r="H953" s="297"/>
      <c r="I953" s="297"/>
      <c r="J953" s="297"/>
      <c r="K953" s="297"/>
      <c r="L953" s="297"/>
      <c r="M953" s="297"/>
      <c r="N953" s="297"/>
      <c r="O953" s="297"/>
      <c r="P953" s="297"/>
      <c r="Q953" s="297"/>
      <c r="R953" s="297"/>
      <c r="S953" s="297"/>
      <c r="T953" s="297"/>
      <c r="U953" s="297"/>
      <c r="V953" s="297"/>
      <c r="W953" s="297"/>
      <c r="X953" s="297"/>
      <c r="Y953" s="297"/>
      <c r="Z953" s="297"/>
    </row>
    <row r="954" spans="1:26" ht="15.75" customHeight="1">
      <c r="A954" s="297"/>
      <c r="B954" s="297"/>
      <c r="C954" s="297"/>
      <c r="D954" s="297"/>
      <c r="E954" s="297"/>
      <c r="F954" s="297"/>
      <c r="G954" s="297"/>
      <c r="H954" s="297"/>
      <c r="I954" s="297"/>
      <c r="J954" s="297"/>
      <c r="K954" s="297"/>
      <c r="L954" s="297"/>
      <c r="M954" s="297"/>
      <c r="N954" s="297"/>
      <c r="O954" s="297"/>
      <c r="P954" s="297"/>
      <c r="Q954" s="297"/>
      <c r="R954" s="297"/>
      <c r="S954" s="297"/>
      <c r="T954" s="297"/>
      <c r="U954" s="297"/>
      <c r="V954" s="297"/>
      <c r="W954" s="297"/>
      <c r="X954" s="297"/>
      <c r="Y954" s="297"/>
      <c r="Z954" s="297"/>
    </row>
    <row r="955" spans="1:26" ht="15.75" customHeight="1">
      <c r="A955" s="297"/>
      <c r="B955" s="297"/>
      <c r="C955" s="297"/>
      <c r="D955" s="297"/>
      <c r="E955" s="297"/>
      <c r="F955" s="297"/>
      <c r="G955" s="297"/>
      <c r="H955" s="297"/>
      <c r="I955" s="297"/>
      <c r="J955" s="297"/>
      <c r="K955" s="297"/>
      <c r="L955" s="297"/>
      <c r="M955" s="297"/>
      <c r="N955" s="297"/>
      <c r="O955" s="297"/>
      <c r="P955" s="297"/>
      <c r="Q955" s="297"/>
      <c r="R955" s="297"/>
      <c r="S955" s="297"/>
      <c r="T955" s="297"/>
      <c r="U955" s="297"/>
      <c r="V955" s="297"/>
      <c r="W955" s="297"/>
      <c r="X955" s="297"/>
      <c r="Y955" s="297"/>
      <c r="Z955" s="297"/>
    </row>
    <row r="956" spans="1:26" ht="15.75" customHeight="1">
      <c r="A956" s="297"/>
      <c r="B956" s="297"/>
      <c r="C956" s="297"/>
      <c r="D956" s="297"/>
      <c r="E956" s="297"/>
      <c r="F956" s="297"/>
      <c r="G956" s="297"/>
      <c r="H956" s="297"/>
      <c r="I956" s="297"/>
      <c r="J956" s="297"/>
      <c r="K956" s="297"/>
      <c r="L956" s="297"/>
      <c r="M956" s="297"/>
      <c r="N956" s="297"/>
      <c r="O956" s="297"/>
      <c r="P956" s="297"/>
      <c r="Q956" s="297"/>
      <c r="R956" s="297"/>
      <c r="S956" s="297"/>
      <c r="T956" s="297"/>
      <c r="U956" s="297"/>
      <c r="V956" s="297"/>
      <c r="W956" s="297"/>
      <c r="X956" s="297"/>
      <c r="Y956" s="297"/>
      <c r="Z956" s="297"/>
    </row>
    <row r="957" spans="1:26" ht="15.75" customHeight="1">
      <c r="A957" s="297"/>
      <c r="B957" s="297"/>
      <c r="C957" s="297"/>
      <c r="D957" s="297"/>
      <c r="E957" s="297"/>
      <c r="F957" s="297"/>
      <c r="G957" s="297"/>
      <c r="H957" s="297"/>
      <c r="I957" s="297"/>
      <c r="J957" s="297"/>
      <c r="K957" s="297"/>
      <c r="L957" s="297"/>
      <c r="M957" s="297"/>
      <c r="N957" s="297"/>
      <c r="O957" s="297"/>
      <c r="P957" s="297"/>
      <c r="Q957" s="297"/>
      <c r="R957" s="297"/>
      <c r="S957" s="297"/>
      <c r="T957" s="297"/>
      <c r="U957" s="297"/>
      <c r="V957" s="297"/>
      <c r="W957" s="297"/>
      <c r="X957" s="297"/>
      <c r="Y957" s="297"/>
      <c r="Z957" s="297"/>
    </row>
    <row r="958" spans="1:26" ht="15.75" customHeight="1">
      <c r="A958" s="297"/>
      <c r="B958" s="297"/>
      <c r="C958" s="297"/>
      <c r="D958" s="297"/>
      <c r="E958" s="297"/>
      <c r="F958" s="297"/>
      <c r="G958" s="297"/>
      <c r="H958" s="297"/>
      <c r="I958" s="297"/>
      <c r="J958" s="297"/>
      <c r="K958" s="297"/>
      <c r="L958" s="297"/>
      <c r="M958" s="297"/>
      <c r="N958" s="297"/>
      <c r="O958" s="297"/>
      <c r="P958" s="297"/>
      <c r="Q958" s="297"/>
      <c r="R958" s="297"/>
      <c r="S958" s="297"/>
      <c r="T958" s="297"/>
      <c r="U958" s="297"/>
      <c r="V958" s="297"/>
      <c r="W958" s="297"/>
      <c r="X958" s="297"/>
      <c r="Y958" s="297"/>
      <c r="Z958" s="297"/>
    </row>
    <row r="959" spans="1:26" ht="15.75" customHeight="1">
      <c r="A959" s="297"/>
      <c r="B959" s="297"/>
      <c r="C959" s="297"/>
      <c r="D959" s="297"/>
      <c r="E959" s="297"/>
      <c r="F959" s="297"/>
      <c r="G959" s="297"/>
      <c r="H959" s="297"/>
      <c r="I959" s="297"/>
      <c r="J959" s="297"/>
      <c r="K959" s="297"/>
      <c r="L959" s="297"/>
      <c r="M959" s="297"/>
      <c r="N959" s="297"/>
      <c r="O959" s="297"/>
      <c r="P959" s="297"/>
      <c r="Q959" s="297"/>
      <c r="R959" s="297"/>
      <c r="S959" s="297"/>
      <c r="T959" s="297"/>
      <c r="U959" s="297"/>
      <c r="V959" s="297"/>
      <c r="W959" s="297"/>
      <c r="X959" s="297"/>
      <c r="Y959" s="297"/>
      <c r="Z959" s="297"/>
    </row>
    <row r="960" spans="1:26" ht="15.75" customHeight="1">
      <c r="A960" s="297"/>
      <c r="B960" s="297"/>
      <c r="C960" s="297"/>
      <c r="D960" s="297"/>
      <c r="E960" s="297"/>
      <c r="F960" s="297"/>
      <c r="G960" s="297"/>
      <c r="H960" s="297"/>
      <c r="I960" s="297"/>
      <c r="J960" s="297"/>
      <c r="K960" s="297"/>
      <c r="L960" s="297"/>
      <c r="M960" s="297"/>
      <c r="N960" s="297"/>
      <c r="O960" s="297"/>
      <c r="P960" s="297"/>
      <c r="Q960" s="297"/>
      <c r="R960" s="297"/>
      <c r="S960" s="297"/>
      <c r="T960" s="297"/>
      <c r="U960" s="297"/>
      <c r="V960" s="297"/>
      <c r="W960" s="297"/>
      <c r="X960" s="297"/>
      <c r="Y960" s="297"/>
      <c r="Z960" s="297"/>
    </row>
    <row r="961" spans="1:26" ht="15.75" customHeight="1">
      <c r="A961" s="297"/>
      <c r="B961" s="297"/>
      <c r="C961" s="297"/>
      <c r="D961" s="297"/>
      <c r="E961" s="297"/>
      <c r="F961" s="297"/>
      <c r="G961" s="297"/>
      <c r="H961" s="297"/>
      <c r="I961" s="297"/>
      <c r="J961" s="297"/>
      <c r="K961" s="297"/>
      <c r="L961" s="297"/>
      <c r="M961" s="297"/>
      <c r="N961" s="297"/>
      <c r="O961" s="297"/>
      <c r="P961" s="297"/>
      <c r="Q961" s="297"/>
      <c r="R961" s="297"/>
      <c r="S961" s="297"/>
      <c r="T961" s="297"/>
      <c r="U961" s="297"/>
      <c r="V961" s="297"/>
      <c r="W961" s="297"/>
      <c r="X961" s="297"/>
      <c r="Y961" s="297"/>
      <c r="Z961" s="297"/>
    </row>
    <row r="962" spans="1:26" ht="15.75" customHeight="1">
      <c r="A962" s="297"/>
      <c r="B962" s="297"/>
      <c r="C962" s="297"/>
      <c r="D962" s="297"/>
      <c r="E962" s="297"/>
      <c r="F962" s="297"/>
      <c r="G962" s="297"/>
      <c r="H962" s="297"/>
      <c r="I962" s="297"/>
      <c r="J962" s="297"/>
      <c r="K962" s="297"/>
      <c r="L962" s="297"/>
      <c r="M962" s="297"/>
      <c r="N962" s="297"/>
      <c r="O962" s="297"/>
      <c r="P962" s="297"/>
      <c r="Q962" s="297"/>
      <c r="R962" s="297"/>
      <c r="S962" s="297"/>
      <c r="T962" s="297"/>
      <c r="U962" s="297"/>
      <c r="V962" s="297"/>
      <c r="W962" s="297"/>
      <c r="X962" s="297"/>
      <c r="Y962" s="297"/>
      <c r="Z962" s="297"/>
    </row>
    <row r="963" spans="1:26" ht="15.75" customHeight="1">
      <c r="A963" s="297"/>
      <c r="B963" s="297"/>
      <c r="C963" s="297"/>
      <c r="D963" s="297"/>
      <c r="E963" s="297"/>
      <c r="F963" s="297"/>
      <c r="G963" s="297"/>
      <c r="H963" s="297"/>
      <c r="I963" s="297"/>
      <c r="J963" s="297"/>
      <c r="K963" s="297"/>
      <c r="L963" s="297"/>
      <c r="M963" s="297"/>
      <c r="N963" s="297"/>
      <c r="O963" s="297"/>
      <c r="P963" s="297"/>
      <c r="Q963" s="297"/>
      <c r="R963" s="297"/>
      <c r="S963" s="297"/>
      <c r="T963" s="297"/>
      <c r="U963" s="297"/>
      <c r="V963" s="297"/>
      <c r="W963" s="297"/>
      <c r="X963" s="297"/>
      <c r="Y963" s="297"/>
      <c r="Z963" s="297"/>
    </row>
    <row r="964" spans="1:26" ht="15.75" customHeight="1">
      <c r="A964" s="297"/>
      <c r="B964" s="297"/>
      <c r="C964" s="297"/>
      <c r="D964" s="297"/>
      <c r="E964" s="297"/>
      <c r="F964" s="297"/>
      <c r="G964" s="297"/>
      <c r="H964" s="297"/>
      <c r="I964" s="297"/>
      <c r="J964" s="297"/>
      <c r="K964" s="297"/>
      <c r="L964" s="297"/>
      <c r="M964" s="297"/>
      <c r="N964" s="297"/>
      <c r="O964" s="297"/>
      <c r="P964" s="297"/>
      <c r="Q964" s="297"/>
      <c r="R964" s="297"/>
      <c r="S964" s="297"/>
      <c r="T964" s="297"/>
      <c r="U964" s="297"/>
      <c r="V964" s="297"/>
      <c r="W964" s="297"/>
      <c r="X964" s="297"/>
      <c r="Y964" s="297"/>
      <c r="Z964" s="297"/>
    </row>
    <row r="965" spans="1:26" ht="15.75" customHeight="1">
      <c r="A965" s="297"/>
      <c r="B965" s="297"/>
      <c r="C965" s="297"/>
      <c r="D965" s="297"/>
      <c r="E965" s="297"/>
      <c r="F965" s="297"/>
      <c r="G965" s="297"/>
      <c r="H965" s="297"/>
      <c r="I965" s="297"/>
      <c r="J965" s="297"/>
      <c r="K965" s="297"/>
      <c r="L965" s="297"/>
      <c r="M965" s="297"/>
      <c r="N965" s="297"/>
      <c r="O965" s="297"/>
      <c r="P965" s="297"/>
      <c r="Q965" s="297"/>
      <c r="R965" s="297"/>
      <c r="S965" s="297"/>
      <c r="T965" s="297"/>
      <c r="U965" s="297"/>
      <c r="V965" s="297"/>
      <c r="W965" s="297"/>
      <c r="X965" s="297"/>
      <c r="Y965" s="297"/>
      <c r="Z965" s="297"/>
    </row>
    <row r="966" spans="1:26" ht="15.75" customHeight="1">
      <c r="A966" s="297"/>
      <c r="B966" s="297"/>
      <c r="C966" s="297"/>
      <c r="D966" s="297"/>
      <c r="E966" s="297"/>
      <c r="F966" s="297"/>
      <c r="G966" s="297"/>
      <c r="H966" s="297"/>
      <c r="I966" s="297"/>
      <c r="J966" s="297"/>
      <c r="K966" s="297"/>
      <c r="L966" s="297"/>
      <c r="M966" s="297"/>
      <c r="N966" s="297"/>
      <c r="O966" s="297"/>
      <c r="P966" s="297"/>
      <c r="Q966" s="297"/>
      <c r="R966" s="297"/>
      <c r="S966" s="297"/>
      <c r="T966" s="297"/>
      <c r="U966" s="297"/>
      <c r="V966" s="297"/>
      <c r="W966" s="297"/>
      <c r="X966" s="297"/>
      <c r="Y966" s="297"/>
      <c r="Z966" s="297"/>
    </row>
    <row r="967" spans="1:26" ht="15.75" customHeight="1">
      <c r="A967" s="297"/>
      <c r="B967" s="297"/>
      <c r="C967" s="297"/>
      <c r="D967" s="297"/>
      <c r="E967" s="297"/>
      <c r="F967" s="297"/>
      <c r="G967" s="297"/>
      <c r="H967" s="297"/>
      <c r="I967" s="297"/>
      <c r="J967" s="297"/>
      <c r="K967" s="297"/>
      <c r="L967" s="297"/>
      <c r="M967" s="297"/>
      <c r="N967" s="297"/>
      <c r="O967" s="297"/>
      <c r="P967" s="297"/>
      <c r="Q967" s="297"/>
      <c r="R967" s="297"/>
      <c r="S967" s="297"/>
      <c r="T967" s="297"/>
      <c r="U967" s="297"/>
      <c r="V967" s="297"/>
      <c r="W967" s="297"/>
      <c r="X967" s="297"/>
      <c r="Y967" s="297"/>
      <c r="Z967" s="297"/>
    </row>
    <row r="968" spans="1:26" ht="15.75" customHeight="1">
      <c r="A968" s="297"/>
      <c r="B968" s="297"/>
      <c r="C968" s="297"/>
      <c r="D968" s="297"/>
      <c r="E968" s="297"/>
      <c r="F968" s="297"/>
      <c r="G968" s="297"/>
      <c r="H968" s="297"/>
      <c r="I968" s="297"/>
      <c r="J968" s="297"/>
      <c r="K968" s="297"/>
      <c r="L968" s="297"/>
      <c r="M968" s="297"/>
      <c r="N968" s="297"/>
      <c r="O968" s="297"/>
      <c r="P968" s="297"/>
      <c r="Q968" s="297"/>
      <c r="R968" s="297"/>
      <c r="S968" s="297"/>
      <c r="T968" s="297"/>
      <c r="U968" s="297"/>
      <c r="V968" s="297"/>
      <c r="W968" s="297"/>
      <c r="X968" s="297"/>
      <c r="Y968" s="297"/>
      <c r="Z968" s="297"/>
    </row>
    <row r="969" spans="1:26" ht="15.75" customHeight="1">
      <c r="A969" s="297"/>
      <c r="B969" s="297"/>
      <c r="C969" s="297"/>
      <c r="D969" s="297"/>
      <c r="E969" s="297"/>
      <c r="F969" s="297"/>
      <c r="G969" s="297"/>
      <c r="H969" s="297"/>
      <c r="I969" s="297"/>
      <c r="J969" s="297"/>
      <c r="K969" s="297"/>
      <c r="L969" s="297"/>
      <c r="M969" s="297"/>
      <c r="N969" s="297"/>
      <c r="O969" s="297"/>
      <c r="P969" s="297"/>
      <c r="Q969" s="297"/>
      <c r="R969" s="297"/>
      <c r="S969" s="297"/>
      <c r="T969" s="297"/>
      <c r="U969" s="297"/>
      <c r="V969" s="297"/>
      <c r="W969" s="297"/>
      <c r="X969" s="297"/>
      <c r="Y969" s="297"/>
      <c r="Z969" s="297"/>
    </row>
    <row r="970" spans="1:26" ht="15.75" customHeight="1">
      <c r="A970" s="297"/>
      <c r="B970" s="297"/>
      <c r="C970" s="297"/>
      <c r="D970" s="297"/>
      <c r="E970" s="297"/>
      <c r="F970" s="297"/>
      <c r="G970" s="297"/>
      <c r="H970" s="297"/>
      <c r="I970" s="297"/>
      <c r="J970" s="297"/>
      <c r="K970" s="297"/>
      <c r="L970" s="297"/>
      <c r="M970" s="297"/>
      <c r="N970" s="297"/>
      <c r="O970" s="297"/>
      <c r="P970" s="297"/>
      <c r="Q970" s="297"/>
      <c r="R970" s="297"/>
      <c r="S970" s="297"/>
      <c r="T970" s="297"/>
      <c r="U970" s="297"/>
      <c r="V970" s="297"/>
      <c r="W970" s="297"/>
      <c r="X970" s="297"/>
      <c r="Y970" s="297"/>
      <c r="Z970" s="297"/>
    </row>
    <row r="971" spans="1:26" ht="15.75" customHeight="1">
      <c r="A971" s="297"/>
      <c r="B971" s="297"/>
      <c r="C971" s="297"/>
      <c r="D971" s="297"/>
      <c r="E971" s="297"/>
      <c r="F971" s="297"/>
      <c r="G971" s="297"/>
      <c r="H971" s="297"/>
      <c r="I971" s="297"/>
      <c r="J971" s="297"/>
      <c r="K971" s="297"/>
      <c r="L971" s="297"/>
      <c r="M971" s="297"/>
      <c r="N971" s="297"/>
      <c r="O971" s="297"/>
      <c r="P971" s="297"/>
      <c r="Q971" s="297"/>
      <c r="R971" s="297"/>
      <c r="S971" s="297"/>
      <c r="T971" s="297"/>
      <c r="U971" s="297"/>
      <c r="V971" s="297"/>
      <c r="W971" s="297"/>
      <c r="X971" s="297"/>
      <c r="Y971" s="297"/>
      <c r="Z971" s="297"/>
    </row>
    <row r="972" spans="1:26" ht="15.75" customHeight="1">
      <c r="A972" s="297"/>
      <c r="B972" s="297"/>
      <c r="C972" s="297"/>
      <c r="D972" s="297"/>
      <c r="E972" s="297"/>
      <c r="F972" s="297"/>
      <c r="G972" s="297"/>
      <c r="H972" s="297"/>
      <c r="I972" s="297"/>
      <c r="J972" s="297"/>
      <c r="K972" s="297"/>
      <c r="L972" s="297"/>
      <c r="M972" s="297"/>
      <c r="N972" s="297"/>
      <c r="O972" s="297"/>
      <c r="P972" s="297"/>
      <c r="Q972" s="297"/>
      <c r="R972" s="297"/>
      <c r="S972" s="297"/>
      <c r="T972" s="297"/>
      <c r="U972" s="297"/>
      <c r="V972" s="297"/>
      <c r="W972" s="297"/>
      <c r="X972" s="297"/>
      <c r="Y972" s="297"/>
      <c r="Z972" s="297"/>
    </row>
    <row r="973" spans="1:26" ht="15.75" customHeight="1">
      <c r="A973" s="297"/>
      <c r="B973" s="297"/>
      <c r="C973" s="297"/>
      <c r="D973" s="297"/>
      <c r="E973" s="297"/>
      <c r="F973" s="297"/>
      <c r="G973" s="297"/>
      <c r="H973" s="297"/>
      <c r="I973" s="297"/>
      <c r="J973" s="297"/>
      <c r="K973" s="297"/>
      <c r="L973" s="297"/>
      <c r="M973" s="297"/>
      <c r="N973" s="297"/>
      <c r="O973" s="297"/>
      <c r="P973" s="297"/>
      <c r="Q973" s="297"/>
      <c r="R973" s="297"/>
      <c r="S973" s="297"/>
      <c r="T973" s="297"/>
      <c r="U973" s="297"/>
      <c r="V973" s="297"/>
      <c r="W973" s="297"/>
      <c r="X973" s="297"/>
      <c r="Y973" s="297"/>
      <c r="Z973" s="297"/>
    </row>
    <row r="974" spans="1:26" ht="15.75" customHeight="1">
      <c r="A974" s="297"/>
      <c r="B974" s="297"/>
      <c r="C974" s="297"/>
      <c r="D974" s="297"/>
      <c r="E974" s="297"/>
      <c r="F974" s="297"/>
      <c r="G974" s="297"/>
      <c r="H974" s="297"/>
      <c r="I974" s="297"/>
      <c r="J974" s="297"/>
      <c r="K974" s="297"/>
      <c r="L974" s="297"/>
      <c r="M974" s="297"/>
      <c r="N974" s="297"/>
      <c r="O974" s="297"/>
      <c r="P974" s="297"/>
      <c r="Q974" s="297"/>
      <c r="R974" s="297"/>
      <c r="S974" s="297"/>
      <c r="T974" s="297"/>
      <c r="U974" s="297"/>
      <c r="V974" s="297"/>
      <c r="W974" s="297"/>
      <c r="X974" s="297"/>
      <c r="Y974" s="297"/>
      <c r="Z974" s="297"/>
    </row>
    <row r="975" spans="1:26" ht="15.75" customHeight="1">
      <c r="A975" s="297"/>
      <c r="B975" s="297"/>
      <c r="C975" s="297"/>
      <c r="D975" s="297"/>
      <c r="E975" s="297"/>
      <c r="F975" s="297"/>
      <c r="G975" s="297"/>
      <c r="H975" s="297"/>
      <c r="I975" s="297"/>
      <c r="J975" s="297"/>
      <c r="K975" s="297"/>
      <c r="L975" s="297"/>
      <c r="M975" s="297"/>
      <c r="N975" s="297"/>
      <c r="O975" s="297"/>
      <c r="P975" s="297"/>
      <c r="Q975" s="297"/>
      <c r="R975" s="297"/>
      <c r="S975" s="297"/>
      <c r="T975" s="297"/>
      <c r="U975" s="297"/>
      <c r="V975" s="297"/>
      <c r="W975" s="297"/>
      <c r="X975" s="297"/>
      <c r="Y975" s="297"/>
      <c r="Z975" s="297"/>
    </row>
    <row r="976" spans="1:26" ht="15.75" customHeight="1">
      <c r="A976" s="297"/>
      <c r="B976" s="297"/>
      <c r="C976" s="297"/>
      <c r="D976" s="297"/>
      <c r="E976" s="297"/>
      <c r="F976" s="297"/>
      <c r="G976" s="297"/>
      <c r="H976" s="297"/>
      <c r="I976" s="297"/>
      <c r="J976" s="297"/>
      <c r="K976" s="297"/>
      <c r="L976" s="297"/>
      <c r="M976" s="297"/>
      <c r="N976" s="297"/>
      <c r="O976" s="297"/>
      <c r="P976" s="297"/>
      <c r="Q976" s="297"/>
      <c r="R976" s="297"/>
      <c r="S976" s="297"/>
      <c r="T976" s="297"/>
      <c r="U976" s="297"/>
      <c r="V976" s="297"/>
      <c r="W976" s="297"/>
      <c r="X976" s="297"/>
      <c r="Y976" s="297"/>
      <c r="Z976" s="297"/>
    </row>
    <row r="977" spans="1:26" ht="15.75" customHeight="1">
      <c r="A977" s="297"/>
      <c r="B977" s="297"/>
      <c r="C977" s="297"/>
      <c r="D977" s="297"/>
      <c r="E977" s="297"/>
      <c r="F977" s="297"/>
      <c r="G977" s="297"/>
      <c r="H977" s="297"/>
      <c r="I977" s="297"/>
      <c r="J977" s="297"/>
      <c r="K977" s="297"/>
      <c r="L977" s="297"/>
      <c r="M977" s="297"/>
      <c r="N977" s="297"/>
      <c r="O977" s="297"/>
      <c r="P977" s="297"/>
      <c r="Q977" s="297"/>
      <c r="R977" s="297"/>
      <c r="S977" s="297"/>
      <c r="T977" s="297"/>
      <c r="U977" s="297"/>
      <c r="V977" s="297"/>
      <c r="W977" s="297"/>
      <c r="X977" s="297"/>
      <c r="Y977" s="297"/>
      <c r="Z977" s="297"/>
    </row>
    <row r="978" spans="1:26" ht="15.75" customHeight="1">
      <c r="A978" s="297"/>
      <c r="B978" s="297"/>
      <c r="C978" s="297"/>
      <c r="D978" s="297"/>
      <c r="E978" s="297"/>
      <c r="F978" s="297"/>
      <c r="G978" s="297"/>
      <c r="H978" s="297"/>
      <c r="I978" s="297"/>
      <c r="J978" s="297"/>
      <c r="K978" s="297"/>
      <c r="L978" s="297"/>
      <c r="M978" s="297"/>
      <c r="N978" s="297"/>
      <c r="O978" s="297"/>
      <c r="P978" s="297"/>
      <c r="Q978" s="297"/>
      <c r="R978" s="297"/>
      <c r="S978" s="297"/>
      <c r="T978" s="297"/>
      <c r="U978" s="297"/>
      <c r="V978" s="297"/>
      <c r="W978" s="297"/>
      <c r="X978" s="297"/>
      <c r="Y978" s="297"/>
      <c r="Z978" s="297"/>
    </row>
    <row r="979" spans="1:26" ht="15.75" customHeight="1">
      <c r="A979" s="297"/>
      <c r="B979" s="297"/>
      <c r="C979" s="297"/>
      <c r="D979" s="297"/>
      <c r="E979" s="297"/>
      <c r="F979" s="297"/>
      <c r="G979" s="297"/>
      <c r="H979" s="297"/>
      <c r="I979" s="297"/>
      <c r="J979" s="297"/>
      <c r="K979" s="297"/>
      <c r="L979" s="297"/>
      <c r="M979" s="297"/>
      <c r="N979" s="297"/>
      <c r="O979" s="297"/>
      <c r="P979" s="297"/>
      <c r="Q979" s="297"/>
      <c r="R979" s="297"/>
      <c r="S979" s="297"/>
      <c r="T979" s="297"/>
      <c r="U979" s="297"/>
      <c r="V979" s="297"/>
      <c r="W979" s="297"/>
      <c r="X979" s="297"/>
      <c r="Y979" s="297"/>
      <c r="Z979" s="297"/>
    </row>
    <row r="980" spans="1:26" ht="15.75" customHeight="1">
      <c r="A980" s="297"/>
      <c r="B980" s="297"/>
      <c r="C980" s="297"/>
      <c r="D980" s="297"/>
      <c r="E980" s="297"/>
      <c r="F980" s="297"/>
      <c r="G980" s="297"/>
      <c r="H980" s="297"/>
      <c r="I980" s="297"/>
      <c r="J980" s="297"/>
      <c r="K980" s="297"/>
      <c r="L980" s="297"/>
      <c r="M980" s="297"/>
      <c r="N980" s="297"/>
      <c r="O980" s="297"/>
      <c r="P980" s="297"/>
      <c r="Q980" s="297"/>
      <c r="R980" s="297"/>
      <c r="S980" s="297"/>
      <c r="T980" s="297"/>
      <c r="U980" s="297"/>
      <c r="V980" s="297"/>
      <c r="W980" s="297"/>
      <c r="X980" s="297"/>
      <c r="Y980" s="297"/>
      <c r="Z980" s="297"/>
    </row>
    <row r="981" spans="1:26" ht="15.75" customHeight="1">
      <c r="A981" s="297"/>
      <c r="B981" s="297"/>
      <c r="C981" s="297"/>
      <c r="D981" s="297"/>
      <c r="E981" s="297"/>
      <c r="F981" s="297"/>
      <c r="G981" s="297"/>
      <c r="H981" s="297"/>
      <c r="I981" s="297"/>
      <c r="J981" s="297"/>
      <c r="K981" s="297"/>
      <c r="L981" s="297"/>
      <c r="M981" s="297"/>
      <c r="N981" s="297"/>
      <c r="O981" s="297"/>
      <c r="P981" s="297"/>
      <c r="Q981" s="297"/>
      <c r="R981" s="297"/>
      <c r="S981" s="297"/>
      <c r="T981" s="297"/>
      <c r="U981" s="297"/>
      <c r="V981" s="297"/>
      <c r="W981" s="297"/>
      <c r="X981" s="297"/>
      <c r="Y981" s="297"/>
      <c r="Z981" s="297"/>
    </row>
    <row r="982" spans="1:26" ht="15.75" customHeight="1">
      <c r="A982" s="297"/>
      <c r="B982" s="297"/>
      <c r="C982" s="297"/>
      <c r="D982" s="297"/>
      <c r="E982" s="297"/>
      <c r="F982" s="297"/>
      <c r="G982" s="297"/>
      <c r="H982" s="297"/>
      <c r="I982" s="297"/>
      <c r="J982" s="297"/>
      <c r="K982" s="297"/>
      <c r="L982" s="297"/>
      <c r="M982" s="297"/>
      <c r="N982" s="297"/>
      <c r="O982" s="297"/>
      <c r="P982" s="297"/>
      <c r="Q982" s="297"/>
      <c r="R982" s="297"/>
      <c r="S982" s="297"/>
      <c r="T982" s="297"/>
      <c r="U982" s="297"/>
      <c r="V982" s="297"/>
      <c r="W982" s="297"/>
      <c r="X982" s="297"/>
      <c r="Y982" s="297"/>
      <c r="Z982" s="297"/>
    </row>
    <row r="983" spans="1:26" ht="15.75" customHeight="1">
      <c r="A983" s="297"/>
      <c r="B983" s="297"/>
      <c r="C983" s="297"/>
      <c r="D983" s="297"/>
      <c r="E983" s="297"/>
      <c r="F983" s="297"/>
      <c r="G983" s="297"/>
      <c r="H983" s="297"/>
      <c r="I983" s="297"/>
      <c r="J983" s="297"/>
      <c r="K983" s="297"/>
      <c r="L983" s="297"/>
      <c r="M983" s="297"/>
      <c r="N983" s="297"/>
      <c r="O983" s="297"/>
      <c r="P983" s="297"/>
      <c r="Q983" s="297"/>
      <c r="R983" s="297"/>
      <c r="S983" s="297"/>
      <c r="T983" s="297"/>
      <c r="U983" s="297"/>
      <c r="V983" s="297"/>
      <c r="W983" s="297"/>
      <c r="X983" s="297"/>
      <c r="Y983" s="297"/>
      <c r="Z983" s="297"/>
    </row>
    <row r="984" spans="1:26" ht="15.75" customHeight="1">
      <c r="A984" s="297"/>
      <c r="B984" s="297"/>
      <c r="C984" s="297"/>
      <c r="D984" s="297"/>
      <c r="E984" s="297"/>
      <c r="F984" s="297"/>
      <c r="G984" s="297"/>
      <c r="H984" s="297"/>
      <c r="I984" s="297"/>
      <c r="J984" s="297"/>
      <c r="K984" s="297"/>
      <c r="L984" s="297"/>
      <c r="M984" s="297"/>
      <c r="N984" s="297"/>
      <c r="O984" s="297"/>
      <c r="P984" s="297"/>
      <c r="Q984" s="297"/>
      <c r="R984" s="297"/>
      <c r="S984" s="297"/>
      <c r="T984" s="297"/>
      <c r="U984" s="297"/>
      <c r="V984" s="297"/>
      <c r="W984" s="297"/>
      <c r="X984" s="297"/>
      <c r="Y984" s="297"/>
      <c r="Z984" s="297"/>
    </row>
    <row r="985" spans="1:26" ht="15.75" customHeight="1">
      <c r="A985" s="297"/>
      <c r="B985" s="297"/>
      <c r="C985" s="297"/>
      <c r="D985" s="297"/>
      <c r="E985" s="297"/>
      <c r="F985" s="297"/>
      <c r="G985" s="297"/>
      <c r="H985" s="297"/>
      <c r="I985" s="297"/>
      <c r="J985" s="297"/>
      <c r="K985" s="297"/>
      <c r="L985" s="297"/>
      <c r="M985" s="297"/>
      <c r="N985" s="297"/>
      <c r="O985" s="297"/>
      <c r="P985" s="297"/>
      <c r="Q985" s="297"/>
      <c r="R985" s="297"/>
      <c r="S985" s="297"/>
      <c r="T985" s="297"/>
      <c r="U985" s="297"/>
      <c r="V985" s="297"/>
      <c r="W985" s="297"/>
      <c r="X985" s="297"/>
      <c r="Y985" s="297"/>
      <c r="Z985" s="297"/>
    </row>
    <row r="986" spans="1:26" ht="15.75" customHeight="1">
      <c r="A986" s="297"/>
      <c r="B986" s="297"/>
      <c r="C986" s="297"/>
      <c r="D986" s="297"/>
      <c r="E986" s="297"/>
      <c r="F986" s="297"/>
      <c r="G986" s="297"/>
      <c r="H986" s="297"/>
      <c r="I986" s="297"/>
      <c r="J986" s="297"/>
      <c r="K986" s="297"/>
      <c r="L986" s="297"/>
      <c r="M986" s="297"/>
      <c r="N986" s="297"/>
      <c r="O986" s="297"/>
      <c r="P986" s="297"/>
      <c r="Q986" s="297"/>
      <c r="R986" s="297"/>
      <c r="S986" s="297"/>
      <c r="T986" s="297"/>
      <c r="U986" s="297"/>
      <c r="V986" s="297"/>
      <c r="W986" s="297"/>
      <c r="X986" s="297"/>
      <c r="Y986" s="297"/>
      <c r="Z986" s="297"/>
    </row>
    <row r="987" spans="1:26" ht="15.75" customHeight="1">
      <c r="A987" s="297"/>
      <c r="B987" s="297"/>
      <c r="C987" s="297"/>
      <c r="D987" s="297"/>
      <c r="E987" s="297"/>
      <c r="F987" s="297"/>
      <c r="G987" s="297"/>
      <c r="H987" s="297"/>
      <c r="I987" s="297"/>
      <c r="J987" s="297"/>
      <c r="K987" s="297"/>
      <c r="L987" s="297"/>
      <c r="M987" s="297"/>
      <c r="N987" s="297"/>
      <c r="O987" s="297"/>
      <c r="P987" s="297"/>
      <c r="Q987" s="297"/>
      <c r="R987" s="297"/>
      <c r="S987" s="297"/>
      <c r="T987" s="297"/>
      <c r="U987" s="297"/>
      <c r="V987" s="297"/>
      <c r="W987" s="297"/>
      <c r="X987" s="297"/>
      <c r="Y987" s="297"/>
      <c r="Z987" s="297"/>
    </row>
    <row r="988" spans="1:26" ht="15.75" customHeight="1">
      <c r="A988" s="297"/>
      <c r="B988" s="297"/>
      <c r="C988" s="297"/>
      <c r="D988" s="297"/>
      <c r="E988" s="297"/>
      <c r="F988" s="297"/>
      <c r="G988" s="297"/>
      <c r="H988" s="297"/>
      <c r="I988" s="297"/>
      <c r="J988" s="297"/>
      <c r="K988" s="297"/>
      <c r="L988" s="297"/>
      <c r="M988" s="297"/>
      <c r="N988" s="297"/>
      <c r="O988" s="297"/>
      <c r="P988" s="297"/>
      <c r="Q988" s="297"/>
      <c r="R988" s="297"/>
      <c r="S988" s="297"/>
      <c r="T988" s="297"/>
      <c r="U988" s="297"/>
      <c r="V988" s="297"/>
      <c r="W988" s="297"/>
      <c r="X988" s="297"/>
      <c r="Y988" s="297"/>
      <c r="Z988" s="297"/>
    </row>
    <row r="989" spans="1:26" ht="15.75" customHeight="1">
      <c r="A989" s="297"/>
      <c r="B989" s="297"/>
      <c r="C989" s="297"/>
      <c r="D989" s="297"/>
      <c r="E989" s="297"/>
      <c r="F989" s="297"/>
      <c r="G989" s="297"/>
      <c r="H989" s="297"/>
      <c r="I989" s="297"/>
      <c r="J989" s="297"/>
      <c r="K989" s="297"/>
      <c r="L989" s="297"/>
      <c r="M989" s="297"/>
      <c r="N989" s="297"/>
      <c r="O989" s="297"/>
      <c r="P989" s="297"/>
      <c r="Q989" s="297"/>
      <c r="R989" s="297"/>
      <c r="S989" s="297"/>
      <c r="T989" s="297"/>
      <c r="U989" s="297"/>
      <c r="V989" s="297"/>
      <c r="W989" s="297"/>
      <c r="X989" s="297"/>
      <c r="Y989" s="297"/>
      <c r="Z989" s="297"/>
    </row>
    <row r="990" spans="1:26" ht="15.75" customHeight="1">
      <c r="A990" s="297"/>
      <c r="B990" s="297"/>
      <c r="C990" s="297"/>
      <c r="D990" s="297"/>
      <c r="E990" s="297"/>
      <c r="F990" s="297"/>
      <c r="G990" s="297"/>
      <c r="H990" s="297"/>
      <c r="I990" s="297"/>
      <c r="J990" s="297"/>
      <c r="K990" s="297"/>
      <c r="L990" s="297"/>
      <c r="M990" s="297"/>
      <c r="N990" s="297"/>
      <c r="O990" s="297"/>
      <c r="P990" s="297"/>
      <c r="Q990" s="297"/>
      <c r="R990" s="297"/>
      <c r="S990" s="297"/>
      <c r="T990" s="297"/>
      <c r="U990" s="297"/>
      <c r="V990" s="297"/>
      <c r="W990" s="297"/>
      <c r="X990" s="297"/>
      <c r="Y990" s="297"/>
      <c r="Z990" s="297"/>
    </row>
    <row r="991" spans="1:26" ht="15.75" customHeight="1">
      <c r="A991" s="297"/>
      <c r="B991" s="297"/>
      <c r="C991" s="297"/>
      <c r="D991" s="297"/>
      <c r="E991" s="297"/>
      <c r="F991" s="297"/>
      <c r="G991" s="297"/>
      <c r="H991" s="297"/>
      <c r="I991" s="297"/>
      <c r="J991" s="297"/>
      <c r="K991" s="297"/>
      <c r="L991" s="297"/>
      <c r="M991" s="297"/>
      <c r="N991" s="297"/>
      <c r="O991" s="297"/>
      <c r="P991" s="297"/>
      <c r="Q991" s="297"/>
      <c r="R991" s="297"/>
      <c r="S991" s="297"/>
      <c r="T991" s="297"/>
      <c r="U991" s="297"/>
      <c r="V991" s="297"/>
      <c r="W991" s="297"/>
      <c r="X991" s="297"/>
      <c r="Y991" s="297"/>
      <c r="Z991" s="297"/>
    </row>
    <row r="992" spans="1:26" ht="15.75" customHeight="1">
      <c r="A992" s="297"/>
      <c r="B992" s="297"/>
      <c r="C992" s="297"/>
      <c r="D992" s="297"/>
      <c r="E992" s="297"/>
      <c r="F992" s="297"/>
      <c r="G992" s="297"/>
      <c r="H992" s="297"/>
      <c r="I992" s="297"/>
      <c r="J992" s="297"/>
      <c r="K992" s="297"/>
      <c r="L992" s="297"/>
      <c r="M992" s="297"/>
      <c r="N992" s="297"/>
      <c r="O992" s="297"/>
      <c r="P992" s="297"/>
      <c r="Q992" s="297"/>
      <c r="R992" s="297"/>
      <c r="S992" s="297"/>
      <c r="T992" s="297"/>
      <c r="U992" s="297"/>
      <c r="V992" s="297"/>
      <c r="W992" s="297"/>
      <c r="X992" s="297"/>
      <c r="Y992" s="297"/>
      <c r="Z992" s="297"/>
    </row>
    <row r="993" spans="1:26" ht="15.75" customHeight="1">
      <c r="A993" s="297"/>
      <c r="B993" s="297"/>
      <c r="C993" s="297"/>
      <c r="D993" s="297"/>
      <c r="E993" s="297"/>
      <c r="F993" s="297"/>
      <c r="G993" s="297"/>
      <c r="H993" s="297"/>
      <c r="I993" s="297"/>
      <c r="J993" s="297"/>
      <c r="K993" s="297"/>
      <c r="L993" s="297"/>
      <c r="M993" s="297"/>
      <c r="N993" s="297"/>
      <c r="O993" s="297"/>
      <c r="P993" s="297"/>
      <c r="Q993" s="297"/>
      <c r="R993" s="297"/>
      <c r="S993" s="297"/>
      <c r="T993" s="297"/>
      <c r="U993" s="297"/>
      <c r="V993" s="297"/>
      <c r="W993" s="297"/>
      <c r="X993" s="297"/>
      <c r="Y993" s="297"/>
      <c r="Z993" s="297"/>
    </row>
    <row r="994" spans="1:26" ht="15.75" customHeight="1">
      <c r="A994" s="297"/>
      <c r="B994" s="297"/>
      <c r="C994" s="297"/>
      <c r="D994" s="297"/>
      <c r="E994" s="297"/>
      <c r="F994" s="297"/>
      <c r="G994" s="297"/>
      <c r="H994" s="297"/>
      <c r="I994" s="297"/>
      <c r="J994" s="297"/>
      <c r="K994" s="297"/>
      <c r="L994" s="297"/>
      <c r="M994" s="297"/>
      <c r="N994" s="297"/>
      <c r="O994" s="297"/>
      <c r="P994" s="297"/>
      <c r="Q994" s="297"/>
      <c r="R994" s="297"/>
      <c r="S994" s="297"/>
      <c r="T994" s="297"/>
      <c r="U994" s="297"/>
      <c r="V994" s="297"/>
      <c r="W994" s="297"/>
      <c r="X994" s="297"/>
      <c r="Y994" s="297"/>
      <c r="Z994" s="297"/>
    </row>
    <row r="995" spans="1:26" ht="15.75" customHeight="1">
      <c r="A995" s="297"/>
      <c r="B995" s="297"/>
      <c r="C995" s="297"/>
      <c r="D995" s="297"/>
      <c r="E995" s="297"/>
      <c r="F995" s="297"/>
      <c r="G995" s="297"/>
      <c r="H995" s="297"/>
      <c r="I995" s="297"/>
      <c r="J995" s="297"/>
      <c r="K995" s="297"/>
      <c r="L995" s="297"/>
      <c r="M995" s="297"/>
      <c r="N995" s="297"/>
      <c r="O995" s="297"/>
      <c r="P995" s="297"/>
      <c r="Q995" s="297"/>
      <c r="R995" s="297"/>
      <c r="S995" s="297"/>
      <c r="T995" s="297"/>
      <c r="U995" s="297"/>
      <c r="V995" s="297"/>
      <c r="W995" s="297"/>
      <c r="X995" s="297"/>
      <c r="Y995" s="297"/>
      <c r="Z995" s="297"/>
    </row>
    <row r="996" spans="1:26" ht="15.75" customHeight="1">
      <c r="A996" s="297"/>
      <c r="B996" s="297"/>
      <c r="C996" s="297"/>
      <c r="D996" s="297"/>
      <c r="E996" s="297"/>
      <c r="F996" s="297"/>
      <c r="G996" s="297"/>
      <c r="H996" s="297"/>
      <c r="I996" s="297"/>
      <c r="J996" s="297"/>
      <c r="K996" s="297"/>
      <c r="L996" s="297"/>
      <c r="M996" s="297"/>
      <c r="N996" s="297"/>
      <c r="O996" s="297"/>
      <c r="P996" s="297"/>
      <c r="Q996" s="297"/>
      <c r="R996" s="297"/>
      <c r="S996" s="297"/>
      <c r="T996" s="297"/>
      <c r="U996" s="297"/>
      <c r="V996" s="297"/>
      <c r="W996" s="297"/>
      <c r="X996" s="297"/>
      <c r="Y996" s="297"/>
      <c r="Z996" s="297"/>
    </row>
    <row r="997" spans="1:26" ht="15.75" customHeight="1">
      <c r="A997" s="297"/>
      <c r="B997" s="297"/>
      <c r="C997" s="297"/>
      <c r="D997" s="297"/>
      <c r="E997" s="297"/>
      <c r="F997" s="297"/>
      <c r="G997" s="297"/>
      <c r="H997" s="297"/>
      <c r="I997" s="297"/>
      <c r="J997" s="297"/>
      <c r="K997" s="297"/>
      <c r="L997" s="297"/>
      <c r="M997" s="297"/>
      <c r="N997" s="297"/>
      <c r="O997" s="297"/>
      <c r="P997" s="297"/>
      <c r="Q997" s="297"/>
      <c r="R997" s="297"/>
      <c r="S997" s="297"/>
      <c r="T997" s="297"/>
      <c r="U997" s="297"/>
      <c r="V997" s="297"/>
      <c r="W997" s="297"/>
      <c r="X997" s="297"/>
      <c r="Y997" s="297"/>
      <c r="Z997" s="297"/>
    </row>
    <row r="998" spans="1:26" ht="15.75" customHeight="1">
      <c r="A998" s="297"/>
      <c r="B998" s="297"/>
      <c r="C998" s="297"/>
      <c r="D998" s="297"/>
      <c r="E998" s="297"/>
      <c r="F998" s="297"/>
      <c r="G998" s="297"/>
      <c r="H998" s="297"/>
      <c r="I998" s="297"/>
      <c r="J998" s="297"/>
      <c r="K998" s="297"/>
      <c r="L998" s="297"/>
      <c r="M998" s="297"/>
      <c r="N998" s="297"/>
      <c r="O998" s="297"/>
      <c r="P998" s="297"/>
      <c r="Q998" s="297"/>
      <c r="R998" s="297"/>
      <c r="S998" s="297"/>
      <c r="T998" s="297"/>
      <c r="U998" s="297"/>
      <c r="V998" s="297"/>
      <c r="W998" s="297"/>
      <c r="X998" s="297"/>
      <c r="Y998" s="297"/>
      <c r="Z998" s="297"/>
    </row>
    <row r="999" spans="1:26" ht="15.75" customHeight="1">
      <c r="A999" s="297"/>
      <c r="B999" s="297"/>
      <c r="C999" s="297"/>
      <c r="D999" s="297"/>
      <c r="E999" s="297"/>
      <c r="F999" s="297"/>
      <c r="G999" s="297"/>
      <c r="H999" s="297"/>
      <c r="I999" s="297"/>
      <c r="J999" s="297"/>
      <c r="K999" s="297"/>
      <c r="L999" s="297"/>
      <c r="M999" s="297"/>
      <c r="N999" s="297"/>
      <c r="O999" s="297"/>
      <c r="P999" s="297"/>
      <c r="Q999" s="297"/>
      <c r="R999" s="297"/>
      <c r="S999" s="297"/>
      <c r="T999" s="297"/>
      <c r="U999" s="297"/>
      <c r="V999" s="297"/>
      <c r="W999" s="297"/>
      <c r="X999" s="297"/>
      <c r="Y999" s="297"/>
      <c r="Z999" s="297"/>
    </row>
    <row r="1000" spans="1:26" ht="15.75" customHeight="1">
      <c r="A1000" s="297"/>
      <c r="B1000" s="297"/>
      <c r="C1000" s="297"/>
      <c r="D1000" s="297"/>
      <c r="E1000" s="297"/>
      <c r="F1000" s="297"/>
      <c r="G1000" s="297"/>
      <c r="H1000" s="297"/>
      <c r="I1000" s="297"/>
      <c r="J1000" s="297"/>
      <c r="K1000" s="297"/>
      <c r="L1000" s="297"/>
      <c r="M1000" s="297"/>
      <c r="N1000" s="297"/>
      <c r="O1000" s="297"/>
      <c r="P1000" s="297"/>
      <c r="Q1000" s="297"/>
      <c r="R1000" s="297"/>
      <c r="S1000" s="297"/>
      <c r="T1000" s="297"/>
      <c r="U1000" s="297"/>
      <c r="V1000" s="297"/>
      <c r="W1000" s="297"/>
      <c r="X1000" s="297"/>
      <c r="Y1000" s="297"/>
      <c r="Z1000" s="297"/>
    </row>
  </sheetData>
  <autoFilter ref="A1:P75"/>
  <mergeCells count="2">
    <mergeCell ref="J1:M1"/>
    <mergeCell ref="N1:P1"/>
  </mergeCells>
  <hyperlinks>
    <hyperlink ref="O3" r:id="rId1"/>
    <hyperlink ref="O8" r:id="rId2"/>
    <hyperlink ref="O16" r:id="rId3"/>
    <hyperlink ref="O31" r:id="rId4"/>
    <hyperlink ref="N32" r:id="rId5"/>
    <hyperlink ref="O32" r:id="rId6"/>
    <hyperlink ref="O38" r:id="rId7"/>
    <hyperlink ref="N40" r:id="rId8"/>
    <hyperlink ref="O40" r:id="rId9"/>
    <hyperlink ref="N44" r:id="rId10"/>
    <hyperlink ref="O44" r:id="rId11"/>
    <hyperlink ref="O50" r:id="rId12"/>
    <hyperlink ref="O57" r:id="rId13"/>
  </hyperlink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59765625" defaultRowHeight="15" customHeight="1"/>
  <cols>
    <col min="1" max="1" width="5.3984375" customWidth="1"/>
    <col min="2" max="2" width="13.8984375" customWidth="1"/>
    <col min="3" max="3" width="16.5" customWidth="1"/>
    <col min="4" max="4" width="6.59765625" customWidth="1"/>
    <col min="5" max="5" width="34.5" customWidth="1"/>
    <col min="6" max="6" width="6.09765625" customWidth="1"/>
    <col min="7" max="7" width="31.59765625" hidden="1" customWidth="1"/>
    <col min="8" max="8" width="13.69921875" hidden="1" customWidth="1"/>
    <col min="9" max="9" width="13.3984375" hidden="1" customWidth="1"/>
    <col min="10" max="10" width="36.8984375" hidden="1" customWidth="1"/>
    <col min="11" max="11" width="7.3984375" hidden="1" customWidth="1"/>
    <col min="12" max="12" width="53.09765625" hidden="1" customWidth="1"/>
    <col min="13" max="13" width="8.19921875" hidden="1" customWidth="1"/>
    <col min="14" max="15" width="53.09765625" customWidth="1"/>
    <col min="16" max="16" width="10.69921875" customWidth="1"/>
    <col min="17" max="17" width="74.09765625" customWidth="1"/>
    <col min="18" max="26" width="9.3984375" customWidth="1"/>
  </cols>
  <sheetData>
    <row r="1" spans="1:26" ht="16.5" customHeight="1">
      <c r="A1" s="807" t="s">
        <v>2288</v>
      </c>
      <c r="B1" s="809" t="s">
        <v>1</v>
      </c>
      <c r="C1" s="809" t="s">
        <v>2</v>
      </c>
      <c r="D1" s="809" t="s">
        <v>3</v>
      </c>
      <c r="E1" s="809" t="s">
        <v>3</v>
      </c>
      <c r="F1" s="809" t="s">
        <v>4</v>
      </c>
      <c r="G1" s="809" t="s">
        <v>4</v>
      </c>
      <c r="H1" s="801" t="s">
        <v>2668</v>
      </c>
      <c r="I1" s="803" t="s">
        <v>2669</v>
      </c>
      <c r="J1" s="805" t="s">
        <v>2670</v>
      </c>
      <c r="K1" s="794"/>
      <c r="L1" s="794"/>
      <c r="M1" s="806"/>
      <c r="N1" s="805" t="s">
        <v>2926</v>
      </c>
      <c r="O1" s="794"/>
      <c r="P1" s="795"/>
      <c r="Q1" s="276"/>
      <c r="R1" s="276"/>
      <c r="S1" s="276"/>
      <c r="T1" s="276"/>
      <c r="U1" s="276"/>
      <c r="V1" s="276"/>
      <c r="W1" s="276"/>
      <c r="X1" s="276"/>
      <c r="Y1" s="276"/>
      <c r="Z1" s="276"/>
    </row>
    <row r="2" spans="1:26" ht="144.75" customHeight="1">
      <c r="A2" s="822"/>
      <c r="B2" s="790"/>
      <c r="C2" s="790"/>
      <c r="D2" s="790"/>
      <c r="E2" s="790"/>
      <c r="F2" s="790"/>
      <c r="G2" s="790"/>
      <c r="H2" s="790"/>
      <c r="I2" s="824"/>
      <c r="J2" s="298" t="s">
        <v>2275</v>
      </c>
      <c r="K2" s="299" t="s">
        <v>2276</v>
      </c>
      <c r="L2" s="300" t="s">
        <v>2277</v>
      </c>
      <c r="M2" s="301" t="s">
        <v>2276</v>
      </c>
      <c r="N2" s="298" t="s">
        <v>2291</v>
      </c>
      <c r="O2" s="300" t="s">
        <v>2292</v>
      </c>
      <c r="P2" s="302" t="s">
        <v>2276</v>
      </c>
      <c r="Q2" s="265"/>
      <c r="R2" s="265"/>
      <c r="S2" s="265"/>
      <c r="T2" s="265"/>
      <c r="U2" s="265"/>
      <c r="V2" s="265"/>
      <c r="W2" s="265"/>
      <c r="X2" s="265"/>
      <c r="Y2" s="265"/>
      <c r="Z2" s="265"/>
    </row>
    <row r="3" spans="1:26" ht="99.75" customHeight="1">
      <c r="A3" s="314" t="s">
        <v>9</v>
      </c>
      <c r="B3" s="269" t="s">
        <v>10</v>
      </c>
      <c r="C3" s="269" t="s">
        <v>196</v>
      </c>
      <c r="D3" s="268" t="s">
        <v>197</v>
      </c>
      <c r="E3" s="270" t="s">
        <v>198</v>
      </c>
      <c r="F3" s="268" t="s">
        <v>309</v>
      </c>
      <c r="G3" s="270" t="s">
        <v>310</v>
      </c>
      <c r="H3" s="315" t="s">
        <v>322</v>
      </c>
      <c r="I3" s="316"/>
      <c r="J3" s="317" t="s">
        <v>323</v>
      </c>
      <c r="K3" s="362">
        <v>2000000</v>
      </c>
      <c r="L3" s="270" t="s">
        <v>324</v>
      </c>
      <c r="M3" s="363">
        <v>3000000</v>
      </c>
      <c r="N3" s="705" t="s">
        <v>3682</v>
      </c>
      <c r="O3" s="659" t="s">
        <v>3683</v>
      </c>
      <c r="P3" s="465"/>
      <c r="Q3" s="313"/>
      <c r="R3" s="276"/>
      <c r="S3" s="276"/>
      <c r="T3" s="276"/>
      <c r="U3" s="276"/>
      <c r="V3" s="276"/>
      <c r="W3" s="276"/>
      <c r="X3" s="276"/>
      <c r="Y3" s="276"/>
      <c r="Z3" s="276"/>
    </row>
    <row r="4" spans="1:26" ht="99.75" customHeight="1">
      <c r="A4" s="314" t="s">
        <v>9</v>
      </c>
      <c r="B4" s="269" t="s">
        <v>10</v>
      </c>
      <c r="C4" s="269" t="s">
        <v>196</v>
      </c>
      <c r="D4" s="268" t="s">
        <v>197</v>
      </c>
      <c r="E4" s="270" t="s">
        <v>198</v>
      </c>
      <c r="F4" s="268" t="s">
        <v>349</v>
      </c>
      <c r="G4" s="270" t="s">
        <v>350</v>
      </c>
      <c r="H4" s="315" t="s">
        <v>322</v>
      </c>
      <c r="I4" s="316"/>
      <c r="J4" s="317" t="s">
        <v>356</v>
      </c>
      <c r="K4" s="362">
        <v>2000000</v>
      </c>
      <c r="L4" s="270" t="s">
        <v>357</v>
      </c>
      <c r="M4" s="363">
        <v>4000000</v>
      </c>
      <c r="N4" s="233" t="s">
        <v>3684</v>
      </c>
      <c r="O4" s="270"/>
      <c r="P4" s="465"/>
      <c r="Q4" s="313"/>
      <c r="R4" s="265"/>
      <c r="S4" s="265"/>
      <c r="T4" s="265"/>
      <c r="U4" s="265"/>
      <c r="V4" s="265"/>
      <c r="W4" s="265"/>
      <c r="X4" s="265"/>
      <c r="Y4" s="265"/>
      <c r="Z4" s="265"/>
    </row>
    <row r="5" spans="1:26" ht="99.75" customHeight="1">
      <c r="A5" s="268" t="s">
        <v>9</v>
      </c>
      <c r="B5" s="269" t="s">
        <v>10</v>
      </c>
      <c r="C5" s="269" t="s">
        <v>196</v>
      </c>
      <c r="D5" s="268" t="s">
        <v>197</v>
      </c>
      <c r="E5" s="270" t="s">
        <v>198</v>
      </c>
      <c r="F5" s="268" t="s">
        <v>374</v>
      </c>
      <c r="G5" s="270" t="s">
        <v>375</v>
      </c>
      <c r="H5" s="315" t="s">
        <v>322</v>
      </c>
      <c r="I5" s="315"/>
      <c r="J5" s="270" t="s">
        <v>378</v>
      </c>
      <c r="K5" s="453">
        <v>0</v>
      </c>
      <c r="L5" s="270" t="s">
        <v>378</v>
      </c>
      <c r="M5" s="454">
        <v>0</v>
      </c>
      <c r="N5" s="706" t="s">
        <v>3684</v>
      </c>
      <c r="O5" s="270"/>
      <c r="P5" s="465"/>
      <c r="Q5" s="313"/>
      <c r="R5" s="265"/>
      <c r="S5" s="265"/>
      <c r="T5" s="265"/>
      <c r="U5" s="265"/>
      <c r="V5" s="265"/>
      <c r="W5" s="265"/>
      <c r="X5" s="265"/>
      <c r="Y5" s="265"/>
      <c r="Z5" s="265"/>
    </row>
    <row r="6" spans="1:26" ht="99.75" customHeight="1">
      <c r="A6" s="314" t="s">
        <v>9</v>
      </c>
      <c r="B6" s="269" t="s">
        <v>10</v>
      </c>
      <c r="C6" s="269" t="s">
        <v>196</v>
      </c>
      <c r="D6" s="268" t="s">
        <v>197</v>
      </c>
      <c r="E6" s="270" t="s">
        <v>198</v>
      </c>
      <c r="F6" s="268" t="s">
        <v>386</v>
      </c>
      <c r="G6" s="270" t="s">
        <v>387</v>
      </c>
      <c r="H6" s="315" t="s">
        <v>322</v>
      </c>
      <c r="I6" s="316"/>
      <c r="J6" s="317"/>
      <c r="K6" s="362">
        <v>0</v>
      </c>
      <c r="L6" s="270" t="s">
        <v>392</v>
      </c>
      <c r="M6" s="363">
        <v>3000000</v>
      </c>
      <c r="N6" s="233" t="s">
        <v>3685</v>
      </c>
      <c r="O6" s="270"/>
      <c r="P6" s="465"/>
      <c r="Q6" s="313"/>
      <c r="R6" s="282"/>
      <c r="S6" s="282"/>
      <c r="T6" s="282"/>
      <c r="U6" s="282"/>
      <c r="V6" s="282"/>
      <c r="W6" s="282"/>
      <c r="X6" s="282"/>
      <c r="Y6" s="282"/>
      <c r="Z6" s="282"/>
    </row>
    <row r="7" spans="1:26" ht="99.75" customHeight="1">
      <c r="A7" s="314" t="s">
        <v>9</v>
      </c>
      <c r="B7" s="269" t="s">
        <v>10</v>
      </c>
      <c r="C7" s="269" t="s">
        <v>196</v>
      </c>
      <c r="D7" s="268" t="s">
        <v>197</v>
      </c>
      <c r="E7" s="270" t="s">
        <v>198</v>
      </c>
      <c r="F7" s="268" t="s">
        <v>403</v>
      </c>
      <c r="G7" s="270" t="s">
        <v>404</v>
      </c>
      <c r="H7" s="315" t="s">
        <v>322</v>
      </c>
      <c r="I7" s="316"/>
      <c r="J7" s="317" t="s">
        <v>408</v>
      </c>
      <c r="K7" s="362">
        <v>0</v>
      </c>
      <c r="L7" s="270" t="s">
        <v>408</v>
      </c>
      <c r="M7" s="363">
        <v>0</v>
      </c>
      <c r="N7" s="707" t="s">
        <v>3684</v>
      </c>
      <c r="O7" s="270"/>
      <c r="P7" s="465"/>
      <c r="Q7" s="313"/>
      <c r="R7" s="282"/>
      <c r="S7" s="282"/>
      <c r="T7" s="282"/>
      <c r="U7" s="282"/>
      <c r="V7" s="282"/>
      <c r="W7" s="282"/>
      <c r="X7" s="282"/>
      <c r="Y7" s="282"/>
      <c r="Z7" s="282"/>
    </row>
    <row r="8" spans="1:26" ht="99.75" customHeight="1">
      <c r="A8" s="314" t="s">
        <v>9</v>
      </c>
      <c r="B8" s="269" t="s">
        <v>10</v>
      </c>
      <c r="C8" s="269" t="s">
        <v>196</v>
      </c>
      <c r="D8" s="268" t="s">
        <v>442</v>
      </c>
      <c r="E8" s="270" t="s">
        <v>443</v>
      </c>
      <c r="F8" s="268" t="s">
        <v>444</v>
      </c>
      <c r="G8" s="270" t="s">
        <v>445</v>
      </c>
      <c r="H8" s="315" t="s">
        <v>322</v>
      </c>
      <c r="I8" s="316"/>
      <c r="J8" s="317" t="s">
        <v>453</v>
      </c>
      <c r="K8" s="362">
        <v>2000000</v>
      </c>
      <c r="L8" s="270" t="s">
        <v>453</v>
      </c>
      <c r="M8" s="363">
        <v>4000000</v>
      </c>
      <c r="N8" s="705" t="s">
        <v>3686</v>
      </c>
      <c r="O8" s="232" t="s">
        <v>3687</v>
      </c>
      <c r="P8" s="465"/>
      <c r="Q8" s="313"/>
      <c r="R8" s="282"/>
      <c r="S8" s="282"/>
      <c r="T8" s="282"/>
      <c r="U8" s="282"/>
      <c r="V8" s="282"/>
      <c r="W8" s="282"/>
      <c r="X8" s="282"/>
      <c r="Y8" s="282"/>
      <c r="Z8" s="282"/>
    </row>
    <row r="9" spans="1:26" ht="99.75" customHeight="1">
      <c r="A9" s="314" t="s">
        <v>9</v>
      </c>
      <c r="B9" s="269" t="s">
        <v>10</v>
      </c>
      <c r="C9" s="269" t="s">
        <v>196</v>
      </c>
      <c r="D9" s="268" t="s">
        <v>442</v>
      </c>
      <c r="E9" s="270" t="s">
        <v>443</v>
      </c>
      <c r="F9" s="268" t="s">
        <v>478</v>
      </c>
      <c r="G9" s="270" t="s">
        <v>479</v>
      </c>
      <c r="H9" s="315" t="s">
        <v>322</v>
      </c>
      <c r="I9" s="316"/>
      <c r="J9" s="317" t="s">
        <v>408</v>
      </c>
      <c r="K9" s="362">
        <v>0</v>
      </c>
      <c r="L9" s="270" t="s">
        <v>408</v>
      </c>
      <c r="M9" s="363">
        <v>0</v>
      </c>
      <c r="N9" s="708" t="s">
        <v>3684</v>
      </c>
      <c r="O9" s="270"/>
      <c r="P9" s="465"/>
      <c r="Q9" s="313"/>
      <c r="R9" s="282"/>
      <c r="S9" s="282"/>
      <c r="T9" s="282"/>
      <c r="U9" s="282"/>
      <c r="V9" s="282"/>
      <c r="W9" s="282"/>
      <c r="X9" s="282"/>
      <c r="Y9" s="282"/>
      <c r="Z9" s="282"/>
    </row>
    <row r="10" spans="1:26" ht="99.75" customHeight="1">
      <c r="A10" s="314" t="s">
        <v>9</v>
      </c>
      <c r="B10" s="269" t="s">
        <v>10</v>
      </c>
      <c r="C10" s="269" t="s">
        <v>196</v>
      </c>
      <c r="D10" s="268" t="s">
        <v>442</v>
      </c>
      <c r="E10" s="270" t="s">
        <v>443</v>
      </c>
      <c r="F10" s="268" t="s">
        <v>495</v>
      </c>
      <c r="G10" s="270" t="s">
        <v>496</v>
      </c>
      <c r="H10" s="315" t="s">
        <v>322</v>
      </c>
      <c r="I10" s="316"/>
      <c r="J10" s="317" t="s">
        <v>504</v>
      </c>
      <c r="K10" s="362">
        <v>5000000</v>
      </c>
      <c r="L10" s="270" t="s">
        <v>505</v>
      </c>
      <c r="M10" s="363">
        <v>7000000</v>
      </c>
      <c r="N10" s="705" t="s">
        <v>3688</v>
      </c>
      <c r="O10" s="232" t="s">
        <v>3687</v>
      </c>
      <c r="P10" s="465"/>
      <c r="Q10" s="313"/>
      <c r="R10" s="282"/>
      <c r="S10" s="282"/>
      <c r="T10" s="282"/>
      <c r="U10" s="282"/>
      <c r="V10" s="282"/>
      <c r="W10" s="282"/>
      <c r="X10" s="282"/>
      <c r="Y10" s="282"/>
      <c r="Z10" s="282"/>
    </row>
    <row r="11" spans="1:26" ht="99.75" customHeight="1">
      <c r="A11" s="314" t="s">
        <v>9</v>
      </c>
      <c r="B11" s="269" t="s">
        <v>10</v>
      </c>
      <c r="C11" s="269" t="s">
        <v>196</v>
      </c>
      <c r="D11" s="268" t="s">
        <v>519</v>
      </c>
      <c r="E11" s="270" t="s">
        <v>520</v>
      </c>
      <c r="F11" s="268" t="s">
        <v>521</v>
      </c>
      <c r="G11" s="270" t="s">
        <v>522</v>
      </c>
      <c r="H11" s="315" t="s">
        <v>322</v>
      </c>
      <c r="I11" s="316"/>
      <c r="J11" s="317" t="s">
        <v>528</v>
      </c>
      <c r="K11" s="362">
        <v>3000000</v>
      </c>
      <c r="L11" s="270" t="s">
        <v>529</v>
      </c>
      <c r="M11" s="363">
        <v>5000000</v>
      </c>
      <c r="N11" s="705" t="s">
        <v>3689</v>
      </c>
      <c r="O11" s="270"/>
      <c r="P11" s="465"/>
      <c r="Q11" s="313"/>
      <c r="R11" s="282"/>
      <c r="S11" s="282"/>
      <c r="T11" s="282"/>
      <c r="U11" s="282"/>
      <c r="V11" s="282"/>
      <c r="W11" s="282"/>
      <c r="X11" s="282"/>
      <c r="Y11" s="282"/>
      <c r="Z11" s="282"/>
    </row>
    <row r="12" spans="1:26" ht="99.75" customHeight="1">
      <c r="A12" s="314" t="s">
        <v>9</v>
      </c>
      <c r="B12" s="269" t="s">
        <v>10</v>
      </c>
      <c r="C12" s="269" t="s">
        <v>196</v>
      </c>
      <c r="D12" s="268" t="s">
        <v>519</v>
      </c>
      <c r="E12" s="270" t="s">
        <v>520</v>
      </c>
      <c r="F12" s="268" t="s">
        <v>584</v>
      </c>
      <c r="G12" s="270" t="s">
        <v>585</v>
      </c>
      <c r="H12" s="315" t="s">
        <v>322</v>
      </c>
      <c r="I12" s="316"/>
      <c r="J12" s="317" t="s">
        <v>596</v>
      </c>
      <c r="K12" s="362">
        <v>3000000</v>
      </c>
      <c r="L12" s="270" t="s">
        <v>597</v>
      </c>
      <c r="M12" s="363">
        <v>5000000</v>
      </c>
      <c r="N12" s="705" t="s">
        <v>3690</v>
      </c>
      <c r="O12" s="232" t="s">
        <v>3691</v>
      </c>
      <c r="P12" s="465"/>
      <c r="Q12" s="313"/>
      <c r="R12" s="282"/>
      <c r="S12" s="282"/>
      <c r="T12" s="282"/>
      <c r="U12" s="282"/>
      <c r="V12" s="282"/>
      <c r="W12" s="282"/>
      <c r="X12" s="282"/>
      <c r="Y12" s="282"/>
      <c r="Z12" s="282"/>
    </row>
    <row r="13" spans="1:26" ht="99.75" customHeight="1">
      <c r="A13" s="314" t="s">
        <v>9</v>
      </c>
      <c r="B13" s="269" t="s">
        <v>10</v>
      </c>
      <c r="C13" s="269" t="s">
        <v>196</v>
      </c>
      <c r="D13" s="268" t="s">
        <v>611</v>
      </c>
      <c r="E13" s="270" t="s">
        <v>612</v>
      </c>
      <c r="F13" s="268" t="s">
        <v>743</v>
      </c>
      <c r="G13" s="270" t="s">
        <v>744</v>
      </c>
      <c r="H13" s="315" t="s">
        <v>322</v>
      </c>
      <c r="I13" s="316"/>
      <c r="J13" s="317" t="s">
        <v>749</v>
      </c>
      <c r="K13" s="362">
        <v>2000000</v>
      </c>
      <c r="L13" s="270" t="s">
        <v>749</v>
      </c>
      <c r="M13" s="363">
        <v>3000000</v>
      </c>
      <c r="N13" s="709" t="s">
        <v>3692</v>
      </c>
      <c r="O13" s="232" t="s">
        <v>3693</v>
      </c>
      <c r="P13" s="465"/>
      <c r="Q13" s="313"/>
      <c r="R13" s="282"/>
      <c r="S13" s="282"/>
      <c r="T13" s="282"/>
      <c r="U13" s="282"/>
      <c r="V13" s="282"/>
      <c r="W13" s="282"/>
      <c r="X13" s="282"/>
      <c r="Y13" s="282"/>
      <c r="Z13" s="282"/>
    </row>
    <row r="14" spans="1:26" ht="99.75" customHeight="1">
      <c r="A14" s="314" t="s">
        <v>9</v>
      </c>
      <c r="B14" s="269" t="s">
        <v>10</v>
      </c>
      <c r="C14" s="269" t="s">
        <v>196</v>
      </c>
      <c r="D14" s="268" t="s">
        <v>611</v>
      </c>
      <c r="E14" s="270" t="s">
        <v>612</v>
      </c>
      <c r="F14" s="268" t="s">
        <v>766</v>
      </c>
      <c r="G14" s="270" t="s">
        <v>767</v>
      </c>
      <c r="H14" s="315" t="s">
        <v>322</v>
      </c>
      <c r="I14" s="316"/>
      <c r="J14" s="317" t="s">
        <v>773</v>
      </c>
      <c r="K14" s="362">
        <v>2000000</v>
      </c>
      <c r="L14" s="270" t="s">
        <v>774</v>
      </c>
      <c r="M14" s="363">
        <v>3000000</v>
      </c>
      <c r="N14" s="705" t="s">
        <v>3694</v>
      </c>
      <c r="O14" s="232" t="s">
        <v>3695</v>
      </c>
      <c r="P14" s="465"/>
      <c r="Q14" s="313"/>
      <c r="R14" s="282"/>
      <c r="S14" s="282"/>
      <c r="T14" s="282"/>
      <c r="U14" s="282"/>
      <c r="V14" s="282"/>
      <c r="W14" s="282"/>
      <c r="X14" s="282"/>
      <c r="Y14" s="282"/>
      <c r="Z14" s="282"/>
    </row>
    <row r="15" spans="1:26" ht="99.75" customHeight="1">
      <c r="A15" s="314" t="s">
        <v>9</v>
      </c>
      <c r="B15" s="269" t="s">
        <v>10</v>
      </c>
      <c r="C15" s="269" t="s">
        <v>196</v>
      </c>
      <c r="D15" s="268" t="s">
        <v>611</v>
      </c>
      <c r="E15" s="270" t="s">
        <v>612</v>
      </c>
      <c r="F15" s="268" t="s">
        <v>789</v>
      </c>
      <c r="G15" s="270" t="s">
        <v>790</v>
      </c>
      <c r="H15" s="315" t="s">
        <v>322</v>
      </c>
      <c r="I15" s="316"/>
      <c r="J15" s="317" t="s">
        <v>797</v>
      </c>
      <c r="K15" s="362">
        <v>2000000</v>
      </c>
      <c r="L15" s="270" t="s">
        <v>797</v>
      </c>
      <c r="M15" s="363">
        <v>3000000</v>
      </c>
      <c r="N15" s="705" t="s">
        <v>3694</v>
      </c>
      <c r="O15" s="232" t="s">
        <v>3695</v>
      </c>
      <c r="P15" s="465"/>
      <c r="Q15" s="313"/>
      <c r="R15" s="282"/>
      <c r="S15" s="282"/>
      <c r="T15" s="282"/>
      <c r="U15" s="282"/>
      <c r="V15" s="282"/>
      <c r="W15" s="282"/>
      <c r="X15" s="282"/>
      <c r="Y15" s="282"/>
      <c r="Z15" s="282"/>
    </row>
    <row r="16" spans="1:26" ht="99.75" customHeight="1">
      <c r="A16" s="314" t="s">
        <v>9</v>
      </c>
      <c r="B16" s="269" t="s">
        <v>10</v>
      </c>
      <c r="C16" s="269" t="s">
        <v>11</v>
      </c>
      <c r="D16" s="268" t="s">
        <v>12</v>
      </c>
      <c r="E16" s="270" t="s">
        <v>13</v>
      </c>
      <c r="F16" s="268" t="s">
        <v>71</v>
      </c>
      <c r="G16" s="270" t="s">
        <v>72</v>
      </c>
      <c r="H16" s="315"/>
      <c r="I16" s="316" t="s">
        <v>80</v>
      </c>
      <c r="J16" s="317" t="s">
        <v>81</v>
      </c>
      <c r="K16" s="362">
        <v>500000</v>
      </c>
      <c r="L16" s="270" t="s">
        <v>82</v>
      </c>
      <c r="M16" s="363">
        <v>600000</v>
      </c>
      <c r="N16" s="233" t="s">
        <v>3696</v>
      </c>
      <c r="O16" s="270"/>
      <c r="P16" s="465"/>
      <c r="Q16" s="313"/>
      <c r="R16" s="282"/>
      <c r="S16" s="282"/>
      <c r="T16" s="282"/>
      <c r="U16" s="282"/>
      <c r="V16" s="282"/>
      <c r="W16" s="282"/>
      <c r="X16" s="282"/>
      <c r="Y16" s="282"/>
      <c r="Z16" s="282"/>
    </row>
    <row r="17" spans="1:26" ht="99.75" customHeight="1">
      <c r="A17" s="314" t="s">
        <v>9</v>
      </c>
      <c r="B17" s="269" t="s">
        <v>10</v>
      </c>
      <c r="C17" s="269" t="s">
        <v>11</v>
      </c>
      <c r="D17" s="268" t="s">
        <v>104</v>
      </c>
      <c r="E17" s="270" t="s">
        <v>105</v>
      </c>
      <c r="F17" s="268" t="s">
        <v>115</v>
      </c>
      <c r="G17" s="270" t="s">
        <v>116</v>
      </c>
      <c r="H17" s="315"/>
      <c r="I17" s="316" t="s">
        <v>80</v>
      </c>
      <c r="J17" s="317" t="s">
        <v>132</v>
      </c>
      <c r="K17" s="362">
        <v>2000000</v>
      </c>
      <c r="L17" s="270" t="s">
        <v>3697</v>
      </c>
      <c r="M17" s="363">
        <v>3000000</v>
      </c>
      <c r="N17" s="233" t="s">
        <v>3698</v>
      </c>
      <c r="O17" s="232" t="s">
        <v>3699</v>
      </c>
      <c r="P17" s="465"/>
      <c r="Q17" s="313"/>
      <c r="R17" s="282"/>
      <c r="S17" s="282"/>
      <c r="T17" s="282"/>
      <c r="U17" s="282"/>
      <c r="V17" s="282"/>
      <c r="W17" s="282"/>
      <c r="X17" s="282"/>
      <c r="Y17" s="282"/>
      <c r="Z17" s="282"/>
    </row>
    <row r="18" spans="1:26" ht="99.75" customHeight="1">
      <c r="A18" s="314" t="s">
        <v>9</v>
      </c>
      <c r="B18" s="269" t="s">
        <v>10</v>
      </c>
      <c r="C18" s="269" t="s">
        <v>11</v>
      </c>
      <c r="D18" s="268" t="s">
        <v>104</v>
      </c>
      <c r="E18" s="270" t="s">
        <v>105</v>
      </c>
      <c r="F18" s="268" t="s">
        <v>145</v>
      </c>
      <c r="G18" s="270" t="s">
        <v>146</v>
      </c>
      <c r="H18" s="315"/>
      <c r="I18" s="316" t="s">
        <v>80</v>
      </c>
      <c r="J18" s="317" t="s">
        <v>159</v>
      </c>
      <c r="K18" s="362">
        <v>2000000</v>
      </c>
      <c r="L18" s="270" t="s">
        <v>160</v>
      </c>
      <c r="M18" s="363">
        <v>3000000</v>
      </c>
      <c r="N18" s="706" t="s">
        <v>3698</v>
      </c>
      <c r="O18" s="232" t="s">
        <v>3699</v>
      </c>
      <c r="P18" s="465"/>
      <c r="Q18" s="313"/>
      <c r="R18" s="282"/>
      <c r="S18" s="282"/>
      <c r="T18" s="282"/>
      <c r="U18" s="282"/>
      <c r="V18" s="282"/>
      <c r="W18" s="282"/>
      <c r="X18" s="282"/>
      <c r="Y18" s="282"/>
      <c r="Z18" s="282"/>
    </row>
    <row r="19" spans="1:26" ht="99.75" customHeight="1">
      <c r="A19" s="314" t="s">
        <v>9</v>
      </c>
      <c r="B19" s="269" t="s">
        <v>10</v>
      </c>
      <c r="C19" s="269" t="s">
        <v>196</v>
      </c>
      <c r="D19" s="268" t="s">
        <v>197</v>
      </c>
      <c r="E19" s="270" t="s">
        <v>198</v>
      </c>
      <c r="F19" s="268" t="s">
        <v>199</v>
      </c>
      <c r="G19" s="270" t="s">
        <v>200</v>
      </c>
      <c r="H19" s="315"/>
      <c r="I19" s="316" t="s">
        <v>80</v>
      </c>
      <c r="J19" s="317" t="s">
        <v>3700</v>
      </c>
      <c r="K19" s="362">
        <v>2000000</v>
      </c>
      <c r="L19" s="270" t="s">
        <v>220</v>
      </c>
      <c r="M19" s="363">
        <v>3000000</v>
      </c>
      <c r="N19" s="233" t="s">
        <v>3701</v>
      </c>
      <c r="O19" s="270"/>
      <c r="P19" s="465"/>
      <c r="Q19" s="313"/>
      <c r="R19" s="282"/>
      <c r="S19" s="282"/>
      <c r="T19" s="282"/>
      <c r="U19" s="282"/>
      <c r="V19" s="282"/>
      <c r="W19" s="282"/>
      <c r="X19" s="282"/>
      <c r="Y19" s="282"/>
      <c r="Z19" s="282"/>
    </row>
    <row r="20" spans="1:26" ht="99.75" customHeight="1">
      <c r="A20" s="314" t="s">
        <v>9</v>
      </c>
      <c r="B20" s="269" t="s">
        <v>10</v>
      </c>
      <c r="C20" s="269" t="s">
        <v>196</v>
      </c>
      <c r="D20" s="268" t="s">
        <v>519</v>
      </c>
      <c r="E20" s="270" t="s">
        <v>520</v>
      </c>
      <c r="F20" s="268" t="s">
        <v>543</v>
      </c>
      <c r="G20" s="270" t="s">
        <v>544</v>
      </c>
      <c r="H20" s="315"/>
      <c r="I20" s="316" t="s">
        <v>80</v>
      </c>
      <c r="J20" s="317" t="s">
        <v>552</v>
      </c>
      <c r="K20" s="362">
        <v>3000000</v>
      </c>
      <c r="L20" s="270" t="s">
        <v>553</v>
      </c>
      <c r="M20" s="363">
        <v>5000000</v>
      </c>
      <c r="N20" s="710" t="s">
        <v>3694</v>
      </c>
      <c r="O20" s="270"/>
      <c r="P20" s="465"/>
      <c r="Q20" s="313"/>
      <c r="R20" s="282"/>
      <c r="S20" s="282"/>
      <c r="T20" s="282"/>
      <c r="U20" s="282"/>
      <c r="V20" s="282"/>
      <c r="W20" s="282"/>
      <c r="X20" s="282"/>
      <c r="Y20" s="282"/>
      <c r="Z20" s="282"/>
    </row>
    <row r="21" spans="1:26" ht="99.75" customHeight="1">
      <c r="A21" s="314" t="s">
        <v>9</v>
      </c>
      <c r="B21" s="269" t="s">
        <v>10</v>
      </c>
      <c r="C21" s="269" t="s">
        <v>196</v>
      </c>
      <c r="D21" s="268" t="s">
        <v>519</v>
      </c>
      <c r="E21" s="270" t="s">
        <v>520</v>
      </c>
      <c r="F21" s="268" t="s">
        <v>561</v>
      </c>
      <c r="G21" s="270" t="s">
        <v>562</v>
      </c>
      <c r="H21" s="315"/>
      <c r="I21" s="316" t="s">
        <v>80</v>
      </c>
      <c r="J21" s="317" t="s">
        <v>577</v>
      </c>
      <c r="K21" s="362">
        <v>3000000</v>
      </c>
      <c r="L21" s="270" t="s">
        <v>578</v>
      </c>
      <c r="M21" s="363">
        <v>5000000</v>
      </c>
      <c r="N21" s="233" t="s">
        <v>3702</v>
      </c>
      <c r="O21" s="270"/>
      <c r="P21" s="465"/>
      <c r="Q21" s="313"/>
      <c r="R21" s="282"/>
      <c r="S21" s="282"/>
      <c r="T21" s="282"/>
      <c r="U21" s="282"/>
      <c r="V21" s="282"/>
      <c r="W21" s="282"/>
      <c r="X21" s="282"/>
      <c r="Y21" s="282"/>
      <c r="Z21" s="282"/>
    </row>
    <row r="22" spans="1:26" ht="99.75" customHeight="1">
      <c r="A22" s="314" t="s">
        <v>9</v>
      </c>
      <c r="B22" s="269" t="s">
        <v>10</v>
      </c>
      <c r="C22" s="269" t="s">
        <v>196</v>
      </c>
      <c r="D22" s="268" t="s">
        <v>611</v>
      </c>
      <c r="E22" s="270" t="s">
        <v>612</v>
      </c>
      <c r="F22" s="268" t="s">
        <v>613</v>
      </c>
      <c r="G22" s="270" t="s">
        <v>614</v>
      </c>
      <c r="H22" s="315"/>
      <c r="I22" s="316" t="s">
        <v>80</v>
      </c>
      <c r="J22" s="317" t="s">
        <v>625</v>
      </c>
      <c r="K22" s="362">
        <v>3000000</v>
      </c>
      <c r="L22" s="270" t="s">
        <v>625</v>
      </c>
      <c r="M22" s="363">
        <v>5000000</v>
      </c>
      <c r="N22" s="711" t="s">
        <v>3702</v>
      </c>
      <c r="O22" s="270"/>
      <c r="P22" s="465"/>
      <c r="Q22" s="313"/>
      <c r="R22" s="282"/>
      <c r="S22" s="282"/>
      <c r="T22" s="282"/>
      <c r="U22" s="282"/>
      <c r="V22" s="282"/>
      <c r="W22" s="282"/>
      <c r="X22" s="282"/>
      <c r="Y22" s="282"/>
      <c r="Z22" s="282"/>
    </row>
    <row r="23" spans="1:26" ht="99.75" customHeight="1">
      <c r="A23" s="314" t="s">
        <v>9</v>
      </c>
      <c r="B23" s="269" t="s">
        <v>10</v>
      </c>
      <c r="C23" s="269" t="s">
        <v>196</v>
      </c>
      <c r="D23" s="268" t="s">
        <v>611</v>
      </c>
      <c r="E23" s="270" t="s">
        <v>612</v>
      </c>
      <c r="F23" s="268" t="s">
        <v>644</v>
      </c>
      <c r="G23" s="270" t="s">
        <v>645</v>
      </c>
      <c r="H23" s="315"/>
      <c r="I23" s="316" t="s">
        <v>80</v>
      </c>
      <c r="J23" s="317" t="s">
        <v>655</v>
      </c>
      <c r="K23" s="362">
        <v>3000000</v>
      </c>
      <c r="L23" s="270" t="s">
        <v>655</v>
      </c>
      <c r="M23" s="363">
        <v>5000000</v>
      </c>
      <c r="N23" s="709" t="s">
        <v>3692</v>
      </c>
      <c r="O23" s="270"/>
      <c r="P23" s="465"/>
      <c r="Q23" s="313"/>
      <c r="R23" s="282"/>
      <c r="S23" s="282"/>
      <c r="T23" s="282"/>
      <c r="U23" s="282"/>
      <c r="V23" s="282"/>
      <c r="W23" s="282"/>
      <c r="X23" s="282"/>
      <c r="Y23" s="282"/>
      <c r="Z23" s="282"/>
    </row>
    <row r="24" spans="1:26" ht="99.75" customHeight="1">
      <c r="A24" s="314" t="s">
        <v>9</v>
      </c>
      <c r="B24" s="269" t="s">
        <v>10</v>
      </c>
      <c r="C24" s="269" t="s">
        <v>196</v>
      </c>
      <c r="D24" s="268" t="s">
        <v>611</v>
      </c>
      <c r="E24" s="270" t="s">
        <v>612</v>
      </c>
      <c r="F24" s="268" t="s">
        <v>665</v>
      </c>
      <c r="G24" s="270" t="s">
        <v>666</v>
      </c>
      <c r="H24" s="315"/>
      <c r="I24" s="316" t="s">
        <v>80</v>
      </c>
      <c r="J24" s="317" t="s">
        <v>679</v>
      </c>
      <c r="K24" s="362">
        <v>2000000</v>
      </c>
      <c r="L24" s="270" t="s">
        <v>679</v>
      </c>
      <c r="M24" s="363">
        <v>4000000</v>
      </c>
      <c r="N24" s="709" t="s">
        <v>3692</v>
      </c>
      <c r="O24" s="270"/>
      <c r="P24" s="465"/>
      <c r="Q24" s="313"/>
      <c r="R24" s="282"/>
      <c r="S24" s="282"/>
      <c r="T24" s="282"/>
      <c r="U24" s="282"/>
      <c r="V24" s="282"/>
      <c r="W24" s="282"/>
      <c r="X24" s="282"/>
      <c r="Y24" s="282"/>
      <c r="Z24" s="282"/>
    </row>
    <row r="25" spans="1:26" ht="99.75" customHeight="1">
      <c r="A25" s="314" t="s">
        <v>9</v>
      </c>
      <c r="B25" s="269" t="s">
        <v>10</v>
      </c>
      <c r="C25" s="269" t="s">
        <v>196</v>
      </c>
      <c r="D25" s="268" t="s">
        <v>611</v>
      </c>
      <c r="E25" s="270" t="s">
        <v>612</v>
      </c>
      <c r="F25" s="268" t="s">
        <v>690</v>
      </c>
      <c r="G25" s="270" t="s">
        <v>691</v>
      </c>
      <c r="H25" s="315"/>
      <c r="I25" s="316" t="s">
        <v>80</v>
      </c>
      <c r="J25" s="317" t="s">
        <v>710</v>
      </c>
      <c r="K25" s="362">
        <v>2000000</v>
      </c>
      <c r="L25" s="270" t="s">
        <v>710</v>
      </c>
      <c r="M25" s="363">
        <v>4000000</v>
      </c>
      <c r="N25" s="709" t="s">
        <v>3692</v>
      </c>
      <c r="O25" s="270"/>
      <c r="P25" s="465"/>
      <c r="Q25" s="313"/>
      <c r="R25" s="282"/>
      <c r="S25" s="282"/>
      <c r="T25" s="282"/>
      <c r="U25" s="282"/>
      <c r="V25" s="282"/>
      <c r="W25" s="282"/>
      <c r="X25" s="282"/>
      <c r="Y25" s="282"/>
      <c r="Z25" s="282"/>
    </row>
    <row r="26" spans="1:26" ht="99.75" customHeight="1">
      <c r="A26" s="314" t="s">
        <v>9</v>
      </c>
      <c r="B26" s="269" t="s">
        <v>10</v>
      </c>
      <c r="C26" s="269" t="s">
        <v>196</v>
      </c>
      <c r="D26" s="268" t="s">
        <v>611</v>
      </c>
      <c r="E26" s="270" t="s">
        <v>612</v>
      </c>
      <c r="F26" s="268" t="s">
        <v>721</v>
      </c>
      <c r="G26" s="270" t="s">
        <v>722</v>
      </c>
      <c r="H26" s="315"/>
      <c r="I26" s="316" t="s">
        <v>80</v>
      </c>
      <c r="J26" s="317" t="s">
        <v>732</v>
      </c>
      <c r="K26" s="362">
        <v>2000000</v>
      </c>
      <c r="L26" s="270" t="s">
        <v>732</v>
      </c>
      <c r="M26" s="363">
        <v>4000000</v>
      </c>
      <c r="N26" s="709" t="s">
        <v>3692</v>
      </c>
      <c r="O26" s="270"/>
      <c r="P26" s="465"/>
      <c r="Q26" s="313"/>
      <c r="R26" s="282"/>
      <c r="S26" s="282"/>
      <c r="T26" s="282"/>
      <c r="U26" s="282"/>
      <c r="V26" s="282"/>
      <c r="W26" s="282"/>
      <c r="X26" s="282"/>
      <c r="Y26" s="282"/>
      <c r="Z26" s="282"/>
    </row>
    <row r="27" spans="1:26" ht="99.75" customHeight="1">
      <c r="A27" s="314" t="s">
        <v>9</v>
      </c>
      <c r="B27" s="269" t="s">
        <v>10</v>
      </c>
      <c r="C27" s="269" t="s">
        <v>196</v>
      </c>
      <c r="D27" s="268" t="s">
        <v>611</v>
      </c>
      <c r="E27" s="270" t="s">
        <v>612</v>
      </c>
      <c r="F27" s="268" t="s">
        <v>813</v>
      </c>
      <c r="G27" s="270" t="s">
        <v>814</v>
      </c>
      <c r="H27" s="315"/>
      <c r="I27" s="316" t="s">
        <v>80</v>
      </c>
      <c r="J27" s="317" t="s">
        <v>831</v>
      </c>
      <c r="K27" s="362">
        <v>2000000</v>
      </c>
      <c r="L27" s="270" t="s">
        <v>831</v>
      </c>
      <c r="M27" s="363">
        <v>3000000</v>
      </c>
      <c r="N27" s="711" t="s">
        <v>3703</v>
      </c>
      <c r="O27" s="270"/>
      <c r="P27" s="465"/>
      <c r="Q27" s="313"/>
      <c r="R27" s="282"/>
      <c r="S27" s="282"/>
      <c r="T27" s="282"/>
      <c r="U27" s="282"/>
      <c r="V27" s="282"/>
      <c r="W27" s="282"/>
      <c r="X27" s="282"/>
      <c r="Y27" s="282"/>
      <c r="Z27" s="282"/>
    </row>
    <row r="28" spans="1:26" ht="99.75" customHeight="1">
      <c r="A28" s="314" t="s">
        <v>9</v>
      </c>
      <c r="B28" s="269" t="s">
        <v>10</v>
      </c>
      <c r="C28" s="269" t="s">
        <v>196</v>
      </c>
      <c r="D28" s="268" t="s">
        <v>611</v>
      </c>
      <c r="E28" s="270" t="s">
        <v>612</v>
      </c>
      <c r="F28" s="268" t="s">
        <v>843</v>
      </c>
      <c r="G28" s="270" t="s">
        <v>844</v>
      </c>
      <c r="H28" s="315"/>
      <c r="I28" s="316" t="s">
        <v>80</v>
      </c>
      <c r="J28" s="317" t="s">
        <v>857</v>
      </c>
      <c r="K28" s="362">
        <v>2000000</v>
      </c>
      <c r="L28" s="270" t="s">
        <v>857</v>
      </c>
      <c r="M28" s="363">
        <v>3000000</v>
      </c>
      <c r="N28" s="709" t="s">
        <v>3692</v>
      </c>
      <c r="O28" s="270"/>
      <c r="P28" s="465"/>
      <c r="Q28" s="313"/>
      <c r="R28" s="282"/>
      <c r="S28" s="282"/>
      <c r="T28" s="282"/>
      <c r="U28" s="282"/>
      <c r="V28" s="282"/>
      <c r="W28" s="282"/>
      <c r="X28" s="282"/>
      <c r="Y28" s="282"/>
      <c r="Z28" s="282"/>
    </row>
    <row r="29" spans="1:26" ht="99.75" customHeight="1">
      <c r="A29" s="314" t="s">
        <v>935</v>
      </c>
      <c r="B29" s="269" t="s">
        <v>936</v>
      </c>
      <c r="C29" s="269" t="s">
        <v>937</v>
      </c>
      <c r="D29" s="268" t="s">
        <v>938</v>
      </c>
      <c r="E29" s="270" t="s">
        <v>939</v>
      </c>
      <c r="F29" s="268" t="s">
        <v>958</v>
      </c>
      <c r="G29" s="270" t="s">
        <v>959</v>
      </c>
      <c r="H29" s="315" t="s">
        <v>322</v>
      </c>
      <c r="I29" s="316"/>
      <c r="J29" s="317" t="s">
        <v>963</v>
      </c>
      <c r="K29" s="362">
        <v>0</v>
      </c>
      <c r="L29" s="269"/>
      <c r="M29" s="363">
        <v>0</v>
      </c>
      <c r="N29" s="705" t="s">
        <v>3704</v>
      </c>
      <c r="O29" s="270"/>
      <c r="P29" s="465"/>
      <c r="Q29" s="313"/>
      <c r="R29" s="282"/>
      <c r="S29" s="282"/>
      <c r="T29" s="282"/>
      <c r="U29" s="282"/>
      <c r="V29" s="282"/>
      <c r="W29" s="282"/>
      <c r="X29" s="282"/>
      <c r="Y29" s="282"/>
      <c r="Z29" s="282"/>
    </row>
    <row r="30" spans="1:26" ht="99.75" customHeight="1">
      <c r="A30" s="314" t="s">
        <v>935</v>
      </c>
      <c r="B30" s="269" t="s">
        <v>936</v>
      </c>
      <c r="C30" s="269" t="s">
        <v>937</v>
      </c>
      <c r="D30" s="268" t="s">
        <v>938</v>
      </c>
      <c r="E30" s="270" t="s">
        <v>939</v>
      </c>
      <c r="F30" s="268" t="s">
        <v>972</v>
      </c>
      <c r="G30" s="270" t="s">
        <v>973</v>
      </c>
      <c r="H30" s="315" t="s">
        <v>322</v>
      </c>
      <c r="I30" s="316"/>
      <c r="J30" s="317" t="s">
        <v>976</v>
      </c>
      <c r="K30" s="362">
        <v>3000000</v>
      </c>
      <c r="L30" s="270" t="s">
        <v>976</v>
      </c>
      <c r="M30" s="363">
        <v>4000000</v>
      </c>
      <c r="N30" s="705" t="s">
        <v>3705</v>
      </c>
      <c r="O30" s="270"/>
      <c r="P30" s="465"/>
      <c r="Q30" s="313"/>
      <c r="R30" s="282"/>
      <c r="S30" s="282"/>
      <c r="T30" s="282"/>
      <c r="U30" s="282"/>
      <c r="V30" s="282"/>
      <c r="W30" s="282"/>
      <c r="X30" s="282"/>
      <c r="Y30" s="282"/>
      <c r="Z30" s="282"/>
    </row>
    <row r="31" spans="1:26" ht="99.75" customHeight="1">
      <c r="A31" s="314" t="s">
        <v>935</v>
      </c>
      <c r="B31" s="269" t="s">
        <v>936</v>
      </c>
      <c r="C31" s="269" t="s">
        <v>937</v>
      </c>
      <c r="D31" s="268" t="s">
        <v>938</v>
      </c>
      <c r="E31" s="270" t="s">
        <v>939</v>
      </c>
      <c r="F31" s="268" t="s">
        <v>992</v>
      </c>
      <c r="G31" s="270" t="s">
        <v>993</v>
      </c>
      <c r="H31" s="315" t="s">
        <v>322</v>
      </c>
      <c r="I31" s="316"/>
      <c r="J31" s="317" t="s">
        <v>997</v>
      </c>
      <c r="K31" s="362">
        <v>2000000</v>
      </c>
      <c r="L31" s="270" t="s">
        <v>998</v>
      </c>
      <c r="M31" s="363">
        <v>3000000</v>
      </c>
      <c r="N31" s="705" t="s">
        <v>3705</v>
      </c>
      <c r="O31" s="270"/>
      <c r="P31" s="465"/>
      <c r="Q31" s="313"/>
      <c r="R31" s="282"/>
      <c r="S31" s="282"/>
      <c r="T31" s="282"/>
      <c r="U31" s="282"/>
      <c r="V31" s="282"/>
      <c r="W31" s="282"/>
      <c r="X31" s="282"/>
      <c r="Y31" s="282"/>
      <c r="Z31" s="282"/>
    </row>
    <row r="32" spans="1:26" ht="99.75" customHeight="1">
      <c r="A32" s="314" t="s">
        <v>935</v>
      </c>
      <c r="B32" s="269" t="s">
        <v>936</v>
      </c>
      <c r="C32" s="269" t="s">
        <v>937</v>
      </c>
      <c r="D32" s="268" t="s">
        <v>938</v>
      </c>
      <c r="E32" s="270" t="s">
        <v>939</v>
      </c>
      <c r="F32" s="268" t="s">
        <v>1007</v>
      </c>
      <c r="G32" s="270" t="s">
        <v>1008</v>
      </c>
      <c r="H32" s="315" t="s">
        <v>322</v>
      </c>
      <c r="I32" s="316"/>
      <c r="J32" s="317" t="s">
        <v>1011</v>
      </c>
      <c r="K32" s="362">
        <v>2000000</v>
      </c>
      <c r="L32" s="270" t="s">
        <v>1012</v>
      </c>
      <c r="M32" s="363">
        <v>3000000</v>
      </c>
      <c r="N32" s="705" t="s">
        <v>3705</v>
      </c>
      <c r="O32" s="712"/>
      <c r="P32" s="465"/>
      <c r="Q32" s="313"/>
      <c r="R32" s="282"/>
      <c r="S32" s="282"/>
      <c r="T32" s="282"/>
      <c r="U32" s="282"/>
      <c r="V32" s="282"/>
      <c r="W32" s="282"/>
      <c r="X32" s="282"/>
      <c r="Y32" s="282"/>
      <c r="Z32" s="282"/>
    </row>
    <row r="33" spans="1:26" ht="99.75" customHeight="1">
      <c r="A33" s="314" t="s">
        <v>935</v>
      </c>
      <c r="B33" s="269" t="s">
        <v>936</v>
      </c>
      <c r="C33" s="269" t="s">
        <v>937</v>
      </c>
      <c r="D33" s="268" t="s">
        <v>938</v>
      </c>
      <c r="E33" s="270" t="s">
        <v>939</v>
      </c>
      <c r="F33" s="268" t="s">
        <v>1025</v>
      </c>
      <c r="G33" s="270" t="s">
        <v>1026</v>
      </c>
      <c r="H33" s="315" t="s">
        <v>322</v>
      </c>
      <c r="I33" s="316"/>
      <c r="J33" s="317" t="s">
        <v>1035</v>
      </c>
      <c r="K33" s="362">
        <v>2000000</v>
      </c>
      <c r="L33" s="270" t="s">
        <v>1036</v>
      </c>
      <c r="M33" s="363">
        <v>3000000</v>
      </c>
      <c r="N33" s="705" t="s">
        <v>3706</v>
      </c>
      <c r="O33" s="713" t="s">
        <v>3707</v>
      </c>
      <c r="P33" s="465"/>
      <c r="Q33" s="313"/>
      <c r="R33" s="282"/>
      <c r="S33" s="282"/>
      <c r="T33" s="282"/>
      <c r="U33" s="282"/>
      <c r="V33" s="282"/>
      <c r="W33" s="282"/>
      <c r="X33" s="282"/>
      <c r="Y33" s="282"/>
      <c r="Z33" s="282"/>
    </row>
    <row r="34" spans="1:26" ht="99.75" customHeight="1">
      <c r="A34" s="314" t="s">
        <v>935</v>
      </c>
      <c r="B34" s="269" t="s">
        <v>936</v>
      </c>
      <c r="C34" s="269" t="s">
        <v>937</v>
      </c>
      <c r="D34" s="268" t="s">
        <v>1044</v>
      </c>
      <c r="E34" s="270" t="s">
        <v>1045</v>
      </c>
      <c r="F34" s="268" t="s">
        <v>1046</v>
      </c>
      <c r="G34" s="270" t="s">
        <v>1047</v>
      </c>
      <c r="H34" s="315" t="s">
        <v>322</v>
      </c>
      <c r="I34" s="316"/>
      <c r="J34" s="317" t="s">
        <v>1051</v>
      </c>
      <c r="K34" s="362">
        <v>2000000</v>
      </c>
      <c r="L34" s="270" t="s">
        <v>1052</v>
      </c>
      <c r="M34" s="363">
        <v>3000000</v>
      </c>
      <c r="N34" s="705" t="s">
        <v>3705</v>
      </c>
      <c r="O34" s="270"/>
      <c r="P34" s="465"/>
      <c r="Q34" s="313"/>
      <c r="R34" s="282"/>
      <c r="S34" s="282"/>
      <c r="T34" s="282"/>
      <c r="U34" s="282"/>
      <c r="V34" s="282"/>
      <c r="W34" s="282"/>
      <c r="X34" s="282"/>
      <c r="Y34" s="282"/>
      <c r="Z34" s="282"/>
    </row>
    <row r="35" spans="1:26" ht="99.75" customHeight="1">
      <c r="A35" s="314" t="s">
        <v>935</v>
      </c>
      <c r="B35" s="269" t="s">
        <v>936</v>
      </c>
      <c r="C35" s="269" t="s">
        <v>937</v>
      </c>
      <c r="D35" s="268" t="s">
        <v>1044</v>
      </c>
      <c r="E35" s="270" t="s">
        <v>1045</v>
      </c>
      <c r="F35" s="268" t="s">
        <v>1059</v>
      </c>
      <c r="G35" s="270" t="s">
        <v>1060</v>
      </c>
      <c r="H35" s="315" t="s">
        <v>322</v>
      </c>
      <c r="I35" s="316"/>
      <c r="J35" s="317" t="s">
        <v>1062</v>
      </c>
      <c r="K35" s="362">
        <v>2000000</v>
      </c>
      <c r="L35" s="270" t="s">
        <v>1063</v>
      </c>
      <c r="M35" s="363">
        <v>3000000</v>
      </c>
      <c r="N35" s="705" t="s">
        <v>3705</v>
      </c>
      <c r="O35" s="270"/>
      <c r="P35" s="465"/>
      <c r="Q35" s="313"/>
      <c r="R35" s="282"/>
      <c r="S35" s="282"/>
      <c r="T35" s="282"/>
      <c r="U35" s="282"/>
      <c r="V35" s="282"/>
      <c r="W35" s="282"/>
      <c r="X35" s="282"/>
      <c r="Y35" s="282"/>
      <c r="Z35" s="282"/>
    </row>
    <row r="36" spans="1:26" ht="99.75" customHeight="1">
      <c r="A36" s="314" t="s">
        <v>935</v>
      </c>
      <c r="B36" s="269" t="s">
        <v>936</v>
      </c>
      <c r="C36" s="269" t="s">
        <v>937</v>
      </c>
      <c r="D36" s="268" t="s">
        <v>1044</v>
      </c>
      <c r="E36" s="270" t="s">
        <v>1045</v>
      </c>
      <c r="F36" s="268" t="s">
        <v>1073</v>
      </c>
      <c r="G36" s="270" t="s">
        <v>1074</v>
      </c>
      <c r="H36" s="315" t="s">
        <v>322</v>
      </c>
      <c r="I36" s="316"/>
      <c r="J36" s="317" t="s">
        <v>1078</v>
      </c>
      <c r="K36" s="362">
        <v>2000000</v>
      </c>
      <c r="L36" s="270" t="s">
        <v>1079</v>
      </c>
      <c r="M36" s="363">
        <v>3000000</v>
      </c>
      <c r="N36" s="705" t="s">
        <v>3705</v>
      </c>
      <c r="O36" s="270"/>
      <c r="P36" s="465"/>
      <c r="Q36" s="313"/>
      <c r="R36" s="282"/>
      <c r="S36" s="282"/>
      <c r="T36" s="282"/>
      <c r="U36" s="282"/>
      <c r="V36" s="282"/>
      <c r="W36" s="282"/>
      <c r="X36" s="282"/>
      <c r="Y36" s="282"/>
      <c r="Z36" s="282"/>
    </row>
    <row r="37" spans="1:26" ht="99.75" customHeight="1">
      <c r="A37" s="314" t="s">
        <v>935</v>
      </c>
      <c r="B37" s="269" t="s">
        <v>936</v>
      </c>
      <c r="C37" s="269" t="s">
        <v>937</v>
      </c>
      <c r="D37" s="268" t="s">
        <v>1044</v>
      </c>
      <c r="E37" s="270" t="s">
        <v>1045</v>
      </c>
      <c r="F37" s="268" t="s">
        <v>1089</v>
      </c>
      <c r="G37" s="270" t="s">
        <v>1090</v>
      </c>
      <c r="H37" s="315" t="s">
        <v>322</v>
      </c>
      <c r="I37" s="316"/>
      <c r="J37" s="368" t="s">
        <v>1070</v>
      </c>
      <c r="K37" s="362">
        <v>2000000</v>
      </c>
      <c r="L37" s="269" t="s">
        <v>1070</v>
      </c>
      <c r="M37" s="363">
        <v>3000000</v>
      </c>
      <c r="N37" s="705" t="s">
        <v>3708</v>
      </c>
      <c r="O37" s="232" t="s">
        <v>3709</v>
      </c>
      <c r="P37" s="465"/>
      <c r="Q37" s="313"/>
      <c r="R37" s="282"/>
      <c r="S37" s="282"/>
      <c r="T37" s="282"/>
      <c r="U37" s="282"/>
      <c r="V37" s="282"/>
      <c r="W37" s="282"/>
      <c r="X37" s="282"/>
      <c r="Y37" s="282"/>
      <c r="Z37" s="282"/>
    </row>
    <row r="38" spans="1:26" ht="99.75" customHeight="1">
      <c r="A38" s="314" t="s">
        <v>935</v>
      </c>
      <c r="B38" s="269" t="s">
        <v>936</v>
      </c>
      <c r="C38" s="269" t="s">
        <v>937</v>
      </c>
      <c r="D38" s="268" t="s">
        <v>1106</v>
      </c>
      <c r="E38" s="270" t="s">
        <v>1107</v>
      </c>
      <c r="F38" s="268" t="s">
        <v>1126</v>
      </c>
      <c r="G38" s="270" t="s">
        <v>1127</v>
      </c>
      <c r="H38" s="315" t="s">
        <v>322</v>
      </c>
      <c r="I38" s="316"/>
      <c r="J38" s="317" t="s">
        <v>1129</v>
      </c>
      <c r="K38" s="362">
        <v>2000000</v>
      </c>
      <c r="L38" s="270" t="s">
        <v>1130</v>
      </c>
      <c r="M38" s="363">
        <v>3000000</v>
      </c>
      <c r="N38" s="705" t="s">
        <v>3705</v>
      </c>
      <c r="O38" s="270"/>
      <c r="P38" s="465"/>
      <c r="Q38" s="313"/>
      <c r="R38" s="282"/>
      <c r="S38" s="282"/>
      <c r="T38" s="282"/>
      <c r="U38" s="282"/>
      <c r="V38" s="282"/>
      <c r="W38" s="282"/>
      <c r="X38" s="282"/>
      <c r="Y38" s="282"/>
      <c r="Z38" s="282"/>
    </row>
    <row r="39" spans="1:26" ht="99.75" customHeight="1">
      <c r="A39" s="314" t="s">
        <v>935</v>
      </c>
      <c r="B39" s="269" t="s">
        <v>936</v>
      </c>
      <c r="C39" s="269" t="s">
        <v>937</v>
      </c>
      <c r="D39" s="268" t="s">
        <v>1142</v>
      </c>
      <c r="E39" s="270" t="s">
        <v>1143</v>
      </c>
      <c r="F39" s="268" t="s">
        <v>1144</v>
      </c>
      <c r="G39" s="270" t="s">
        <v>1145</v>
      </c>
      <c r="H39" s="315" t="s">
        <v>322</v>
      </c>
      <c r="I39" s="316"/>
      <c r="J39" s="317" t="s">
        <v>1147</v>
      </c>
      <c r="K39" s="362">
        <v>2000000</v>
      </c>
      <c r="L39" s="269" t="s">
        <v>1148</v>
      </c>
      <c r="M39" s="363">
        <v>3000000</v>
      </c>
      <c r="N39" s="705" t="s">
        <v>3705</v>
      </c>
      <c r="O39" s="270"/>
      <c r="P39" s="465"/>
      <c r="Q39" s="313"/>
      <c r="R39" s="282"/>
      <c r="S39" s="282"/>
      <c r="T39" s="282"/>
      <c r="U39" s="282"/>
      <c r="V39" s="282"/>
      <c r="W39" s="282"/>
      <c r="X39" s="282"/>
      <c r="Y39" s="282"/>
      <c r="Z39" s="282"/>
    </row>
    <row r="40" spans="1:26" ht="99.75" customHeight="1">
      <c r="A40" s="314" t="s">
        <v>935</v>
      </c>
      <c r="B40" s="269" t="s">
        <v>936</v>
      </c>
      <c r="C40" s="269" t="s">
        <v>937</v>
      </c>
      <c r="D40" s="268" t="s">
        <v>1142</v>
      </c>
      <c r="E40" s="270" t="s">
        <v>1143</v>
      </c>
      <c r="F40" s="268" t="s">
        <v>1157</v>
      </c>
      <c r="G40" s="270" t="s">
        <v>1158</v>
      </c>
      <c r="H40" s="315" t="s">
        <v>322</v>
      </c>
      <c r="I40" s="316"/>
      <c r="J40" s="317" t="s">
        <v>1160</v>
      </c>
      <c r="K40" s="362">
        <v>2000000</v>
      </c>
      <c r="L40" s="270" t="s">
        <v>1160</v>
      </c>
      <c r="M40" s="363">
        <v>3000000</v>
      </c>
      <c r="N40" s="705" t="s">
        <v>3710</v>
      </c>
      <c r="O40" s="270"/>
      <c r="P40" s="465"/>
      <c r="Q40" s="313"/>
      <c r="R40" s="282"/>
      <c r="S40" s="282"/>
      <c r="T40" s="282"/>
      <c r="U40" s="282"/>
      <c r="V40" s="282"/>
      <c r="W40" s="282"/>
      <c r="X40" s="282"/>
      <c r="Y40" s="282"/>
      <c r="Z40" s="282"/>
    </row>
    <row r="41" spans="1:26" ht="99.75" customHeight="1">
      <c r="A41" s="314" t="s">
        <v>935</v>
      </c>
      <c r="B41" s="269" t="s">
        <v>936</v>
      </c>
      <c r="C41" s="269" t="s">
        <v>937</v>
      </c>
      <c r="D41" s="268" t="s">
        <v>1142</v>
      </c>
      <c r="E41" s="270" t="s">
        <v>1143</v>
      </c>
      <c r="F41" s="268" t="s">
        <v>1175</v>
      </c>
      <c r="G41" s="270" t="s">
        <v>1176</v>
      </c>
      <c r="H41" s="315" t="s">
        <v>322</v>
      </c>
      <c r="I41" s="316"/>
      <c r="J41" s="317" t="s">
        <v>1178</v>
      </c>
      <c r="K41" s="362">
        <v>2000000</v>
      </c>
      <c r="L41" s="270" t="s">
        <v>1179</v>
      </c>
      <c r="M41" s="363">
        <v>4000000</v>
      </c>
      <c r="N41" s="705" t="s">
        <v>3711</v>
      </c>
      <c r="O41" s="270"/>
      <c r="P41" s="465"/>
      <c r="Q41" s="313"/>
      <c r="R41" s="282"/>
      <c r="S41" s="282"/>
      <c r="T41" s="282"/>
      <c r="U41" s="282"/>
      <c r="V41" s="282"/>
      <c r="W41" s="282"/>
      <c r="X41" s="282"/>
      <c r="Y41" s="282"/>
      <c r="Z41" s="282"/>
    </row>
    <row r="42" spans="1:26" ht="99.75" customHeight="1">
      <c r="A42" s="314" t="s">
        <v>935</v>
      </c>
      <c r="B42" s="269" t="s">
        <v>936</v>
      </c>
      <c r="C42" s="269" t="s">
        <v>937</v>
      </c>
      <c r="D42" s="268" t="s">
        <v>1185</v>
      </c>
      <c r="E42" s="270" t="s">
        <v>1186</v>
      </c>
      <c r="F42" s="268" t="s">
        <v>1187</v>
      </c>
      <c r="G42" s="270" t="s">
        <v>1188</v>
      </c>
      <c r="H42" s="315" t="s">
        <v>322</v>
      </c>
      <c r="I42" s="316"/>
      <c r="J42" s="317" t="s">
        <v>1190</v>
      </c>
      <c r="K42" s="362">
        <v>3000000</v>
      </c>
      <c r="L42" s="269" t="s">
        <v>1191</v>
      </c>
      <c r="M42" s="363">
        <v>5000000</v>
      </c>
      <c r="N42" s="705" t="s">
        <v>3705</v>
      </c>
      <c r="O42" s="270"/>
      <c r="P42" s="465"/>
      <c r="Q42" s="313"/>
      <c r="R42" s="282"/>
      <c r="S42" s="282"/>
      <c r="T42" s="282"/>
      <c r="U42" s="282"/>
      <c r="V42" s="282"/>
      <c r="W42" s="282"/>
      <c r="X42" s="282"/>
      <c r="Y42" s="282"/>
      <c r="Z42" s="282"/>
    </row>
    <row r="43" spans="1:26" ht="99.75" customHeight="1">
      <c r="A43" s="314" t="s">
        <v>935</v>
      </c>
      <c r="B43" s="269" t="s">
        <v>936</v>
      </c>
      <c r="C43" s="269" t="s">
        <v>937</v>
      </c>
      <c r="D43" s="268" t="s">
        <v>1185</v>
      </c>
      <c r="E43" s="270" t="s">
        <v>1186</v>
      </c>
      <c r="F43" s="268" t="s">
        <v>1198</v>
      </c>
      <c r="G43" s="270" t="s">
        <v>1199</v>
      </c>
      <c r="H43" s="315" t="s">
        <v>322</v>
      </c>
      <c r="I43" s="316"/>
      <c r="J43" s="317" t="s">
        <v>1201</v>
      </c>
      <c r="K43" s="362">
        <v>2000000</v>
      </c>
      <c r="L43" s="270" t="s">
        <v>1202</v>
      </c>
      <c r="M43" s="363">
        <v>3000000</v>
      </c>
      <c r="N43" s="705" t="s">
        <v>3705</v>
      </c>
      <c r="O43" s="270"/>
      <c r="P43" s="465"/>
      <c r="Q43" s="313"/>
      <c r="R43" s="282"/>
      <c r="S43" s="282"/>
      <c r="T43" s="282"/>
      <c r="U43" s="282"/>
      <c r="V43" s="282"/>
      <c r="W43" s="282"/>
      <c r="X43" s="282"/>
      <c r="Y43" s="282"/>
      <c r="Z43" s="282"/>
    </row>
    <row r="44" spans="1:26" ht="99.75" customHeight="1">
      <c r="A44" s="314" t="s">
        <v>935</v>
      </c>
      <c r="B44" s="269" t="s">
        <v>936</v>
      </c>
      <c r="C44" s="269" t="s">
        <v>937</v>
      </c>
      <c r="D44" s="268" t="s">
        <v>1213</v>
      </c>
      <c r="E44" s="270" t="s">
        <v>1214</v>
      </c>
      <c r="F44" s="268" t="s">
        <v>1215</v>
      </c>
      <c r="G44" s="270" t="s">
        <v>1216</v>
      </c>
      <c r="H44" s="315" t="s">
        <v>322</v>
      </c>
      <c r="I44" s="316"/>
      <c r="J44" s="317" t="s">
        <v>1219</v>
      </c>
      <c r="K44" s="362">
        <v>2000000</v>
      </c>
      <c r="L44" s="270" t="s">
        <v>1220</v>
      </c>
      <c r="M44" s="363">
        <v>3000000</v>
      </c>
      <c r="N44" s="711" t="s">
        <v>3712</v>
      </c>
      <c r="O44" s="270"/>
      <c r="P44" s="465"/>
      <c r="Q44" s="313"/>
      <c r="R44" s="282"/>
      <c r="S44" s="282"/>
      <c r="T44" s="282"/>
      <c r="U44" s="282"/>
      <c r="V44" s="282"/>
      <c r="W44" s="282"/>
      <c r="X44" s="282"/>
      <c r="Y44" s="282"/>
      <c r="Z44" s="282"/>
    </row>
    <row r="45" spans="1:26" ht="99.75" customHeight="1">
      <c r="A45" s="314" t="s">
        <v>935</v>
      </c>
      <c r="B45" s="269" t="s">
        <v>936</v>
      </c>
      <c r="C45" s="269" t="s">
        <v>937</v>
      </c>
      <c r="D45" s="268" t="s">
        <v>1213</v>
      </c>
      <c r="E45" s="270" t="s">
        <v>1214</v>
      </c>
      <c r="F45" s="268" t="s">
        <v>1238</v>
      </c>
      <c r="G45" s="270" t="s">
        <v>1239</v>
      </c>
      <c r="H45" s="315" t="s">
        <v>322</v>
      </c>
      <c r="I45" s="316"/>
      <c r="J45" s="317" t="s">
        <v>1241</v>
      </c>
      <c r="K45" s="362">
        <v>2000000</v>
      </c>
      <c r="L45" s="270" t="s">
        <v>1241</v>
      </c>
      <c r="M45" s="363">
        <v>3000000</v>
      </c>
      <c r="N45" s="705" t="s">
        <v>3713</v>
      </c>
      <c r="O45" s="270"/>
      <c r="P45" s="465"/>
      <c r="Q45" s="313"/>
      <c r="R45" s="282"/>
      <c r="S45" s="282"/>
      <c r="T45" s="282"/>
      <c r="U45" s="282"/>
      <c r="V45" s="282"/>
      <c r="W45" s="282"/>
      <c r="X45" s="282"/>
      <c r="Y45" s="282"/>
      <c r="Z45" s="282"/>
    </row>
    <row r="46" spans="1:26" ht="99.75" customHeight="1">
      <c r="A46" s="314" t="s">
        <v>935</v>
      </c>
      <c r="B46" s="269" t="s">
        <v>936</v>
      </c>
      <c r="C46" s="269" t="s">
        <v>937</v>
      </c>
      <c r="D46" s="268" t="s">
        <v>1268</v>
      </c>
      <c r="E46" s="270" t="s">
        <v>1269</v>
      </c>
      <c r="F46" s="268" t="s">
        <v>1270</v>
      </c>
      <c r="G46" s="270" t="s">
        <v>1271</v>
      </c>
      <c r="H46" s="315" t="s">
        <v>322</v>
      </c>
      <c r="I46" s="316"/>
      <c r="J46" s="317" t="s">
        <v>1273</v>
      </c>
      <c r="K46" s="362">
        <v>0</v>
      </c>
      <c r="L46" s="270"/>
      <c r="M46" s="363">
        <v>0</v>
      </c>
      <c r="N46" s="705" t="s">
        <v>3714</v>
      </c>
      <c r="O46" s="232" t="s">
        <v>3691</v>
      </c>
      <c r="P46" s="465"/>
      <c r="Q46" s="313"/>
      <c r="R46" s="282"/>
      <c r="S46" s="282"/>
      <c r="T46" s="282"/>
      <c r="U46" s="282"/>
      <c r="V46" s="282"/>
      <c r="W46" s="282"/>
      <c r="X46" s="282"/>
      <c r="Y46" s="282"/>
      <c r="Z46" s="282"/>
    </row>
    <row r="47" spans="1:26" ht="99.75" customHeight="1">
      <c r="A47" s="314" t="s">
        <v>935</v>
      </c>
      <c r="B47" s="269" t="s">
        <v>936</v>
      </c>
      <c r="C47" s="269" t="s">
        <v>937</v>
      </c>
      <c r="D47" s="268" t="s">
        <v>1268</v>
      </c>
      <c r="E47" s="270" t="s">
        <v>1269</v>
      </c>
      <c r="F47" s="268" t="s">
        <v>1275</v>
      </c>
      <c r="G47" s="270" t="s">
        <v>1276</v>
      </c>
      <c r="H47" s="315" t="s">
        <v>322</v>
      </c>
      <c r="I47" s="316"/>
      <c r="J47" s="317" t="s">
        <v>1279</v>
      </c>
      <c r="K47" s="362">
        <v>2000000</v>
      </c>
      <c r="L47" s="270" t="s">
        <v>1280</v>
      </c>
      <c r="M47" s="363">
        <v>3000000</v>
      </c>
      <c r="N47" s="705" t="s">
        <v>3715</v>
      </c>
      <c r="O47" s="270"/>
      <c r="P47" s="465"/>
      <c r="Q47" s="313"/>
      <c r="R47" s="282"/>
      <c r="S47" s="282"/>
      <c r="T47" s="282"/>
      <c r="U47" s="282"/>
      <c r="V47" s="282"/>
      <c r="W47" s="282"/>
      <c r="X47" s="282"/>
      <c r="Y47" s="282"/>
      <c r="Z47" s="282"/>
    </row>
    <row r="48" spans="1:26" ht="99.75" customHeight="1">
      <c r="A48" s="314" t="s">
        <v>935</v>
      </c>
      <c r="B48" s="269" t="s">
        <v>936</v>
      </c>
      <c r="C48" s="269" t="s">
        <v>937</v>
      </c>
      <c r="D48" s="268" t="s">
        <v>1268</v>
      </c>
      <c r="E48" s="270" t="s">
        <v>1269</v>
      </c>
      <c r="F48" s="268" t="s">
        <v>1304</v>
      </c>
      <c r="G48" s="270" t="s">
        <v>1305</v>
      </c>
      <c r="H48" s="315" t="s">
        <v>322</v>
      </c>
      <c r="I48" s="316"/>
      <c r="J48" s="317" t="s">
        <v>1308</v>
      </c>
      <c r="K48" s="362">
        <v>2000000</v>
      </c>
      <c r="L48" s="270" t="s">
        <v>1308</v>
      </c>
      <c r="M48" s="363">
        <v>3000000</v>
      </c>
      <c r="N48" s="705" t="s">
        <v>3716</v>
      </c>
      <c r="O48" s="232" t="s">
        <v>3717</v>
      </c>
      <c r="P48" s="465"/>
      <c r="Q48" s="313"/>
      <c r="R48" s="282"/>
      <c r="S48" s="282"/>
      <c r="T48" s="282"/>
      <c r="U48" s="282"/>
      <c r="V48" s="282"/>
      <c r="W48" s="282"/>
      <c r="X48" s="282"/>
      <c r="Y48" s="282"/>
      <c r="Z48" s="282"/>
    </row>
    <row r="49" spans="1:26" ht="99.75" customHeight="1">
      <c r="A49" s="314" t="s">
        <v>935</v>
      </c>
      <c r="B49" s="269" t="s">
        <v>936</v>
      </c>
      <c r="C49" s="269" t="s">
        <v>937</v>
      </c>
      <c r="D49" s="268" t="s">
        <v>1268</v>
      </c>
      <c r="E49" s="270" t="s">
        <v>1269</v>
      </c>
      <c r="F49" s="268" t="s">
        <v>1310</v>
      </c>
      <c r="G49" s="270" t="s">
        <v>1311</v>
      </c>
      <c r="H49" s="315" t="s">
        <v>322</v>
      </c>
      <c r="I49" s="316"/>
      <c r="J49" s="317" t="s">
        <v>1314</v>
      </c>
      <c r="K49" s="362">
        <v>2000000</v>
      </c>
      <c r="L49" s="270" t="s">
        <v>1315</v>
      </c>
      <c r="M49" s="363">
        <v>3000000</v>
      </c>
      <c r="N49" s="705" t="s">
        <v>3705</v>
      </c>
      <c r="O49" s="270"/>
      <c r="P49" s="465"/>
      <c r="Q49" s="313"/>
      <c r="R49" s="282"/>
      <c r="S49" s="282"/>
      <c r="T49" s="282"/>
      <c r="U49" s="282"/>
      <c r="V49" s="282"/>
      <c r="W49" s="282"/>
      <c r="X49" s="282"/>
      <c r="Y49" s="282"/>
      <c r="Z49" s="282"/>
    </row>
    <row r="50" spans="1:26" ht="99.75" customHeight="1">
      <c r="A50" s="314" t="s">
        <v>935</v>
      </c>
      <c r="B50" s="269" t="s">
        <v>936</v>
      </c>
      <c r="C50" s="269" t="s">
        <v>937</v>
      </c>
      <c r="D50" s="268" t="s">
        <v>1343</v>
      </c>
      <c r="E50" s="270" t="s">
        <v>1344</v>
      </c>
      <c r="F50" s="268" t="s">
        <v>1345</v>
      </c>
      <c r="G50" s="270" t="s">
        <v>1346</v>
      </c>
      <c r="H50" s="315" t="s">
        <v>322</v>
      </c>
      <c r="I50" s="316"/>
      <c r="J50" s="317" t="s">
        <v>1348</v>
      </c>
      <c r="K50" s="362">
        <v>300000</v>
      </c>
      <c r="L50" s="270" t="s">
        <v>1349</v>
      </c>
      <c r="M50" s="363">
        <v>500000</v>
      </c>
      <c r="N50" s="705" t="s">
        <v>3705</v>
      </c>
      <c r="O50" s="270"/>
      <c r="P50" s="465"/>
      <c r="Q50" s="313"/>
      <c r="R50" s="282"/>
      <c r="S50" s="282"/>
      <c r="T50" s="282"/>
      <c r="U50" s="282"/>
      <c r="V50" s="282"/>
      <c r="W50" s="282"/>
      <c r="X50" s="282"/>
      <c r="Y50" s="282"/>
      <c r="Z50" s="282"/>
    </row>
    <row r="51" spans="1:26" ht="99.75" customHeight="1">
      <c r="A51" s="314" t="s">
        <v>935</v>
      </c>
      <c r="B51" s="269" t="s">
        <v>936</v>
      </c>
      <c r="C51" s="269" t="s">
        <v>937</v>
      </c>
      <c r="D51" s="268" t="s">
        <v>938</v>
      </c>
      <c r="E51" s="270" t="s">
        <v>939</v>
      </c>
      <c r="F51" s="268" t="s">
        <v>940</v>
      </c>
      <c r="G51" s="270" t="s">
        <v>941</v>
      </c>
      <c r="H51" s="315"/>
      <c r="I51" s="316" t="s">
        <v>80</v>
      </c>
      <c r="J51" s="317" t="s">
        <v>950</v>
      </c>
      <c r="K51" s="362">
        <v>2000000</v>
      </c>
      <c r="L51" s="270" t="s">
        <v>950</v>
      </c>
      <c r="M51" s="363">
        <v>3000000</v>
      </c>
      <c r="N51" s="705" t="s">
        <v>3718</v>
      </c>
      <c r="O51" s="270"/>
      <c r="P51" s="465"/>
      <c r="Q51" s="313"/>
      <c r="R51" s="282"/>
      <c r="S51" s="282"/>
      <c r="T51" s="282"/>
      <c r="U51" s="282"/>
      <c r="V51" s="282"/>
      <c r="W51" s="282"/>
      <c r="X51" s="282"/>
      <c r="Y51" s="282"/>
      <c r="Z51" s="282"/>
    </row>
    <row r="52" spans="1:26" ht="99.75" customHeight="1">
      <c r="A52" s="314" t="s">
        <v>1378</v>
      </c>
      <c r="B52" s="269" t="s">
        <v>1379</v>
      </c>
      <c r="C52" s="269" t="s">
        <v>1380</v>
      </c>
      <c r="D52" s="268" t="s">
        <v>1381</v>
      </c>
      <c r="E52" s="270" t="s">
        <v>1382</v>
      </c>
      <c r="F52" s="268" t="s">
        <v>1418</v>
      </c>
      <c r="G52" s="270" t="s">
        <v>1419</v>
      </c>
      <c r="H52" s="498" t="s">
        <v>2600</v>
      </c>
      <c r="I52" s="316"/>
      <c r="J52" s="317" t="s">
        <v>1421</v>
      </c>
      <c r="K52" s="362">
        <v>3000000</v>
      </c>
      <c r="L52" s="270" t="s">
        <v>1422</v>
      </c>
      <c r="M52" s="363">
        <v>5000000</v>
      </c>
      <c r="N52" s="705" t="s">
        <v>3719</v>
      </c>
      <c r="O52" s="270"/>
      <c r="P52" s="465"/>
      <c r="Q52" s="313"/>
      <c r="R52" s="282"/>
      <c r="S52" s="282"/>
      <c r="T52" s="282"/>
      <c r="U52" s="282"/>
      <c r="V52" s="282"/>
      <c r="W52" s="282"/>
      <c r="X52" s="282"/>
      <c r="Y52" s="282"/>
      <c r="Z52" s="282"/>
    </row>
    <row r="53" spans="1:26" ht="99.75" customHeight="1">
      <c r="A53" s="314" t="s">
        <v>1378</v>
      </c>
      <c r="B53" s="269" t="s">
        <v>1379</v>
      </c>
      <c r="C53" s="269" t="s">
        <v>1380</v>
      </c>
      <c r="D53" s="268" t="s">
        <v>1381</v>
      </c>
      <c r="E53" s="270" t="s">
        <v>1382</v>
      </c>
      <c r="F53" s="268" t="s">
        <v>1447</v>
      </c>
      <c r="G53" s="270" t="s">
        <v>1448</v>
      </c>
      <c r="H53" s="498" t="s">
        <v>2600</v>
      </c>
      <c r="I53" s="316"/>
      <c r="J53" s="317" t="s">
        <v>1451</v>
      </c>
      <c r="K53" s="362">
        <v>20000000</v>
      </c>
      <c r="L53" s="270" t="s">
        <v>1452</v>
      </c>
      <c r="M53" s="363">
        <v>20000000</v>
      </c>
      <c r="N53" s="705" t="s">
        <v>3719</v>
      </c>
      <c r="O53" s="270"/>
      <c r="P53" s="465"/>
      <c r="Q53" s="313"/>
      <c r="R53" s="282"/>
      <c r="S53" s="282"/>
      <c r="T53" s="282"/>
      <c r="U53" s="282"/>
      <c r="V53" s="282"/>
      <c r="W53" s="282"/>
      <c r="X53" s="282"/>
      <c r="Y53" s="282"/>
      <c r="Z53" s="282"/>
    </row>
    <row r="54" spans="1:26" ht="99.75" customHeight="1">
      <c r="A54" s="314" t="s">
        <v>1378</v>
      </c>
      <c r="B54" s="269" t="s">
        <v>1379</v>
      </c>
      <c r="C54" s="269" t="s">
        <v>1380</v>
      </c>
      <c r="D54" s="268" t="s">
        <v>1381</v>
      </c>
      <c r="E54" s="270" t="s">
        <v>1382</v>
      </c>
      <c r="F54" s="268" t="s">
        <v>1472</v>
      </c>
      <c r="G54" s="270" t="s">
        <v>1473</v>
      </c>
      <c r="H54" s="498" t="s">
        <v>2600</v>
      </c>
      <c r="I54" s="316"/>
      <c r="J54" s="317" t="s">
        <v>1476</v>
      </c>
      <c r="K54" s="362">
        <v>3000000</v>
      </c>
      <c r="L54" s="270" t="s">
        <v>1476</v>
      </c>
      <c r="M54" s="363">
        <v>5000000</v>
      </c>
      <c r="N54" s="705" t="s">
        <v>3720</v>
      </c>
      <c r="O54" s="232" t="s">
        <v>3721</v>
      </c>
      <c r="P54" s="465"/>
      <c r="Q54" s="313"/>
      <c r="R54" s="282"/>
      <c r="S54" s="282"/>
      <c r="T54" s="282"/>
      <c r="U54" s="282"/>
      <c r="V54" s="282"/>
      <c r="W54" s="282"/>
      <c r="X54" s="282"/>
      <c r="Y54" s="282"/>
      <c r="Z54" s="282"/>
    </row>
    <row r="55" spans="1:26" ht="99.75" customHeight="1">
      <c r="A55" s="314" t="s">
        <v>1378</v>
      </c>
      <c r="B55" s="269" t="s">
        <v>1379</v>
      </c>
      <c r="C55" s="269" t="s">
        <v>1380</v>
      </c>
      <c r="D55" s="268" t="s">
        <v>1381</v>
      </c>
      <c r="E55" s="270" t="s">
        <v>1382</v>
      </c>
      <c r="F55" s="268" t="s">
        <v>1507</v>
      </c>
      <c r="G55" s="270" t="s">
        <v>1508</v>
      </c>
      <c r="H55" s="498" t="s">
        <v>2600</v>
      </c>
      <c r="I55" s="316"/>
      <c r="J55" s="317" t="s">
        <v>1509</v>
      </c>
      <c r="K55" s="362">
        <v>3000000</v>
      </c>
      <c r="L55" s="270" t="s">
        <v>1510</v>
      </c>
      <c r="M55" s="363">
        <v>4000000</v>
      </c>
      <c r="N55" s="705" t="s">
        <v>3722</v>
      </c>
      <c r="O55" s="232" t="s">
        <v>3723</v>
      </c>
      <c r="P55" s="465"/>
      <c r="Q55" s="313"/>
      <c r="R55" s="282"/>
      <c r="S55" s="282"/>
      <c r="T55" s="282"/>
      <c r="U55" s="282"/>
      <c r="V55" s="282"/>
      <c r="W55" s="282"/>
      <c r="X55" s="282"/>
      <c r="Y55" s="282"/>
      <c r="Z55" s="282"/>
    </row>
    <row r="56" spans="1:26" ht="99.75" customHeight="1">
      <c r="A56" s="314" t="s">
        <v>1378</v>
      </c>
      <c r="B56" s="269" t="s">
        <v>1379</v>
      </c>
      <c r="C56" s="269" t="s">
        <v>1380</v>
      </c>
      <c r="D56" s="268" t="s">
        <v>1381</v>
      </c>
      <c r="E56" s="270" t="s">
        <v>1382</v>
      </c>
      <c r="F56" s="268" t="s">
        <v>1531</v>
      </c>
      <c r="G56" s="270" t="s">
        <v>1532</v>
      </c>
      <c r="H56" s="498" t="s">
        <v>2600</v>
      </c>
      <c r="I56" s="316"/>
      <c r="J56" s="317" t="s">
        <v>1533</v>
      </c>
      <c r="K56" s="362">
        <v>3000000</v>
      </c>
      <c r="L56" s="270" t="s">
        <v>1534</v>
      </c>
      <c r="M56" s="363">
        <v>4000000</v>
      </c>
      <c r="N56" s="705" t="s">
        <v>3724</v>
      </c>
      <c r="O56" s="232" t="s">
        <v>3721</v>
      </c>
      <c r="P56" s="465"/>
      <c r="Q56" s="313"/>
      <c r="R56" s="282"/>
      <c r="S56" s="282"/>
      <c r="T56" s="282"/>
      <c r="U56" s="282"/>
      <c r="V56" s="282"/>
      <c r="W56" s="282"/>
      <c r="X56" s="282"/>
      <c r="Y56" s="282"/>
      <c r="Z56" s="282"/>
    </row>
    <row r="57" spans="1:26" ht="99.75" customHeight="1">
      <c r="A57" s="314" t="s">
        <v>1378</v>
      </c>
      <c r="B57" s="269" t="s">
        <v>1379</v>
      </c>
      <c r="C57" s="269" t="s">
        <v>1380</v>
      </c>
      <c r="D57" s="268" t="s">
        <v>1381</v>
      </c>
      <c r="E57" s="270" t="s">
        <v>1382</v>
      </c>
      <c r="F57" s="268" t="s">
        <v>1544</v>
      </c>
      <c r="G57" s="270" t="s">
        <v>1545</v>
      </c>
      <c r="H57" s="498" t="s">
        <v>2600</v>
      </c>
      <c r="I57" s="316"/>
      <c r="J57" s="317" t="s">
        <v>1546</v>
      </c>
      <c r="K57" s="362">
        <v>3000000</v>
      </c>
      <c r="L57" s="270" t="s">
        <v>1547</v>
      </c>
      <c r="M57" s="363">
        <v>4000000</v>
      </c>
      <c r="N57" s="705" t="s">
        <v>3725</v>
      </c>
      <c r="O57" s="232" t="s">
        <v>3721</v>
      </c>
      <c r="P57" s="465"/>
      <c r="Q57" s="313"/>
      <c r="R57" s="282"/>
      <c r="S57" s="282"/>
      <c r="T57" s="282"/>
      <c r="U57" s="282"/>
      <c r="V57" s="282"/>
      <c r="W57" s="282"/>
      <c r="X57" s="282"/>
      <c r="Y57" s="282"/>
      <c r="Z57" s="282"/>
    </row>
    <row r="58" spans="1:26" ht="99.75" customHeight="1">
      <c r="A58" s="314" t="s">
        <v>1378</v>
      </c>
      <c r="B58" s="269" t="s">
        <v>1379</v>
      </c>
      <c r="C58" s="269" t="s">
        <v>1380</v>
      </c>
      <c r="D58" s="268" t="s">
        <v>1381</v>
      </c>
      <c r="E58" s="270" t="s">
        <v>1382</v>
      </c>
      <c r="F58" s="268" t="s">
        <v>1594</v>
      </c>
      <c r="G58" s="270" t="s">
        <v>1595</v>
      </c>
      <c r="H58" s="498" t="s">
        <v>2600</v>
      </c>
      <c r="I58" s="316"/>
      <c r="J58" s="317" t="s">
        <v>1597</v>
      </c>
      <c r="K58" s="362">
        <v>3000000</v>
      </c>
      <c r="L58" s="270" t="s">
        <v>1598</v>
      </c>
      <c r="M58" s="363">
        <v>4000000</v>
      </c>
      <c r="N58" s="705" t="s">
        <v>3726</v>
      </c>
      <c r="O58" s="270"/>
      <c r="P58" s="465"/>
      <c r="Q58" s="313"/>
      <c r="R58" s="282"/>
      <c r="S58" s="282"/>
      <c r="T58" s="282"/>
      <c r="U58" s="282"/>
      <c r="V58" s="282"/>
      <c r="W58" s="282"/>
      <c r="X58" s="282"/>
      <c r="Y58" s="282"/>
      <c r="Z58" s="282"/>
    </row>
    <row r="59" spans="1:26" ht="99.75" customHeight="1">
      <c r="A59" s="314" t="s">
        <v>1378</v>
      </c>
      <c r="B59" s="269" t="s">
        <v>1379</v>
      </c>
      <c r="C59" s="269" t="s">
        <v>1380</v>
      </c>
      <c r="D59" s="268" t="s">
        <v>1381</v>
      </c>
      <c r="E59" s="270" t="s">
        <v>1382</v>
      </c>
      <c r="F59" s="268" t="s">
        <v>1609</v>
      </c>
      <c r="G59" s="270" t="s">
        <v>1610</v>
      </c>
      <c r="H59" s="498" t="s">
        <v>2600</v>
      </c>
      <c r="I59" s="316"/>
      <c r="J59" s="317" t="s">
        <v>1615</v>
      </c>
      <c r="K59" s="362">
        <v>3000000</v>
      </c>
      <c r="L59" s="270" t="s">
        <v>1615</v>
      </c>
      <c r="M59" s="363">
        <v>4000000</v>
      </c>
      <c r="N59" s="705" t="s">
        <v>3727</v>
      </c>
      <c r="O59" s="436"/>
      <c r="P59" s="465"/>
      <c r="Q59" s="313"/>
      <c r="R59" s="282"/>
      <c r="S59" s="282"/>
      <c r="T59" s="282"/>
      <c r="U59" s="282"/>
      <c r="V59" s="282"/>
      <c r="W59" s="282"/>
      <c r="X59" s="282"/>
      <c r="Y59" s="282"/>
      <c r="Z59" s="282"/>
    </row>
    <row r="60" spans="1:26" ht="99.75" customHeight="1">
      <c r="A60" s="314" t="s">
        <v>1378</v>
      </c>
      <c r="B60" s="269" t="s">
        <v>1379</v>
      </c>
      <c r="C60" s="269" t="s">
        <v>1380</v>
      </c>
      <c r="D60" s="268" t="s">
        <v>1381</v>
      </c>
      <c r="E60" s="270" t="s">
        <v>1382</v>
      </c>
      <c r="F60" s="268" t="s">
        <v>1633</v>
      </c>
      <c r="G60" s="270" t="s">
        <v>1634</v>
      </c>
      <c r="H60" s="498" t="s">
        <v>2600</v>
      </c>
      <c r="I60" s="316"/>
      <c r="J60" s="317" t="s">
        <v>1641</v>
      </c>
      <c r="K60" s="362">
        <v>300000</v>
      </c>
      <c r="L60" s="270" t="s">
        <v>1641</v>
      </c>
      <c r="M60" s="363">
        <v>500000</v>
      </c>
      <c r="N60" s="705" t="s">
        <v>3728</v>
      </c>
      <c r="O60" s="270"/>
      <c r="P60" s="465"/>
      <c r="Q60" s="313"/>
      <c r="R60" s="282"/>
      <c r="S60" s="282"/>
      <c r="T60" s="282"/>
      <c r="U60" s="282"/>
      <c r="V60" s="282"/>
      <c r="W60" s="282"/>
      <c r="X60" s="282"/>
      <c r="Y60" s="282"/>
      <c r="Z60" s="282"/>
    </row>
    <row r="61" spans="1:26" ht="99.75" customHeight="1">
      <c r="A61" s="314" t="s">
        <v>1378</v>
      </c>
      <c r="B61" s="269" t="s">
        <v>1379</v>
      </c>
      <c r="C61" s="269" t="s">
        <v>1688</v>
      </c>
      <c r="D61" s="268" t="s">
        <v>1689</v>
      </c>
      <c r="E61" s="270" t="s">
        <v>1690</v>
      </c>
      <c r="F61" s="268" t="s">
        <v>1691</v>
      </c>
      <c r="G61" s="270" t="s">
        <v>1692</v>
      </c>
      <c r="H61" s="498" t="s">
        <v>2600</v>
      </c>
      <c r="I61" s="316"/>
      <c r="J61" s="317" t="s">
        <v>1694</v>
      </c>
      <c r="K61" s="362">
        <v>3000000</v>
      </c>
      <c r="L61" s="270" t="s">
        <v>1695</v>
      </c>
      <c r="M61" s="363">
        <v>4000000</v>
      </c>
      <c r="N61" s="711" t="s">
        <v>3729</v>
      </c>
      <c r="O61" s="270"/>
      <c r="P61" s="465"/>
      <c r="Q61" s="313"/>
      <c r="R61" s="282"/>
      <c r="S61" s="282"/>
      <c r="T61" s="282"/>
      <c r="U61" s="282"/>
      <c r="V61" s="282"/>
      <c r="W61" s="282"/>
      <c r="X61" s="282"/>
      <c r="Y61" s="282"/>
      <c r="Z61" s="282"/>
    </row>
    <row r="62" spans="1:26" ht="99.75" customHeight="1">
      <c r="A62" s="314" t="s">
        <v>1378</v>
      </c>
      <c r="B62" s="269" t="s">
        <v>1379</v>
      </c>
      <c r="C62" s="269" t="s">
        <v>1380</v>
      </c>
      <c r="D62" s="268" t="s">
        <v>1381</v>
      </c>
      <c r="E62" s="270" t="s">
        <v>1382</v>
      </c>
      <c r="F62" s="268" t="s">
        <v>1395</v>
      </c>
      <c r="G62" s="270" t="s">
        <v>1396</v>
      </c>
      <c r="H62" s="315"/>
      <c r="I62" s="498" t="s">
        <v>2597</v>
      </c>
      <c r="J62" s="317" t="s">
        <v>1402</v>
      </c>
      <c r="K62" s="362">
        <v>400000</v>
      </c>
      <c r="L62" s="270" t="s">
        <v>1402</v>
      </c>
      <c r="M62" s="363">
        <v>600000</v>
      </c>
      <c r="N62" s="711" t="s">
        <v>3730</v>
      </c>
      <c r="O62" s="270"/>
      <c r="P62" s="465"/>
      <c r="Q62" s="313"/>
      <c r="R62" s="282"/>
      <c r="S62" s="282"/>
      <c r="T62" s="282"/>
      <c r="U62" s="282"/>
      <c r="V62" s="282"/>
      <c r="W62" s="282"/>
      <c r="X62" s="282"/>
      <c r="Y62" s="282"/>
      <c r="Z62" s="282"/>
    </row>
    <row r="63" spans="1:26" ht="99.75" customHeight="1">
      <c r="A63" s="314" t="s">
        <v>1378</v>
      </c>
      <c r="B63" s="269" t="s">
        <v>1379</v>
      </c>
      <c r="C63" s="269" t="s">
        <v>1380</v>
      </c>
      <c r="D63" s="268" t="s">
        <v>1381</v>
      </c>
      <c r="E63" s="270" t="s">
        <v>1382</v>
      </c>
      <c r="F63" s="268" t="s">
        <v>1406</v>
      </c>
      <c r="G63" s="270" t="s">
        <v>1407</v>
      </c>
      <c r="H63" s="315"/>
      <c r="I63" s="498" t="s">
        <v>2597</v>
      </c>
      <c r="J63" s="317" t="s">
        <v>1414</v>
      </c>
      <c r="K63" s="362">
        <v>300000</v>
      </c>
      <c r="L63" s="270" t="s">
        <v>1414</v>
      </c>
      <c r="M63" s="363">
        <v>500000</v>
      </c>
      <c r="N63" s="714" t="s">
        <v>3730</v>
      </c>
      <c r="O63" s="270"/>
      <c r="P63" s="465"/>
      <c r="Q63" s="313"/>
      <c r="R63" s="282"/>
      <c r="S63" s="282"/>
      <c r="T63" s="282"/>
      <c r="U63" s="282"/>
      <c r="V63" s="282"/>
      <c r="W63" s="282"/>
      <c r="X63" s="282"/>
      <c r="Y63" s="282"/>
      <c r="Z63" s="282"/>
    </row>
    <row r="64" spans="1:26" ht="99.75" customHeight="1">
      <c r="A64" s="314" t="s">
        <v>1378</v>
      </c>
      <c r="B64" s="269" t="s">
        <v>1379</v>
      </c>
      <c r="C64" s="269" t="s">
        <v>1380</v>
      </c>
      <c r="D64" s="268" t="s">
        <v>1381</v>
      </c>
      <c r="E64" s="270" t="s">
        <v>1382</v>
      </c>
      <c r="F64" s="268" t="s">
        <v>1489</v>
      </c>
      <c r="G64" s="270" t="s">
        <v>1490</v>
      </c>
      <c r="H64" s="315"/>
      <c r="I64" s="498" t="s">
        <v>2597</v>
      </c>
      <c r="J64" s="317" t="s">
        <v>1497</v>
      </c>
      <c r="K64" s="362">
        <v>3000000</v>
      </c>
      <c r="L64" s="270" t="s">
        <v>1498</v>
      </c>
      <c r="M64" s="363">
        <v>4000000</v>
      </c>
      <c r="N64" s="714" t="s">
        <v>3730</v>
      </c>
      <c r="O64" s="270"/>
      <c r="P64" s="465"/>
      <c r="Q64" s="313"/>
      <c r="R64" s="282"/>
      <c r="S64" s="282"/>
      <c r="T64" s="282"/>
      <c r="U64" s="282"/>
      <c r="V64" s="282"/>
      <c r="W64" s="282"/>
      <c r="X64" s="282"/>
      <c r="Y64" s="282"/>
      <c r="Z64" s="282"/>
    </row>
    <row r="65" spans="1:26" ht="99.75" customHeight="1">
      <c r="A65" s="314" t="s">
        <v>1378</v>
      </c>
      <c r="B65" s="269" t="s">
        <v>1379</v>
      </c>
      <c r="C65" s="269" t="s">
        <v>1380</v>
      </c>
      <c r="D65" s="268" t="s">
        <v>1381</v>
      </c>
      <c r="E65" s="270" t="s">
        <v>1382</v>
      </c>
      <c r="F65" s="268" t="s">
        <v>1571</v>
      </c>
      <c r="G65" s="270" t="s">
        <v>1572</v>
      </c>
      <c r="H65" s="315"/>
      <c r="I65" s="498" t="s">
        <v>2597</v>
      </c>
      <c r="J65" s="317" t="s">
        <v>1578</v>
      </c>
      <c r="K65" s="362">
        <v>3000000</v>
      </c>
      <c r="L65" s="270" t="s">
        <v>1578</v>
      </c>
      <c r="M65" s="363">
        <v>4000000</v>
      </c>
      <c r="N65" s="714" t="s">
        <v>3730</v>
      </c>
      <c r="O65" s="270"/>
      <c r="P65" s="465"/>
      <c r="Q65" s="313"/>
      <c r="R65" s="282"/>
      <c r="S65" s="282"/>
      <c r="T65" s="282"/>
      <c r="U65" s="282"/>
      <c r="V65" s="282"/>
      <c r="W65" s="282"/>
      <c r="X65" s="282"/>
      <c r="Y65" s="282"/>
      <c r="Z65" s="282"/>
    </row>
    <row r="66" spans="1:26" ht="99.75" customHeight="1">
      <c r="A66" s="314" t="s">
        <v>1378</v>
      </c>
      <c r="B66" s="269" t="s">
        <v>1379</v>
      </c>
      <c r="C66" s="269" t="s">
        <v>1380</v>
      </c>
      <c r="D66" s="268" t="s">
        <v>1381</v>
      </c>
      <c r="E66" s="270" t="s">
        <v>1382</v>
      </c>
      <c r="F66" s="268" t="s">
        <v>1586</v>
      </c>
      <c r="G66" s="270" t="s">
        <v>1587</v>
      </c>
      <c r="H66" s="315"/>
      <c r="I66" s="498" t="s">
        <v>2597</v>
      </c>
      <c r="J66" s="317" t="s">
        <v>1592</v>
      </c>
      <c r="K66" s="362">
        <v>200000</v>
      </c>
      <c r="L66" s="270" t="s">
        <v>1592</v>
      </c>
      <c r="M66" s="363">
        <v>400000</v>
      </c>
      <c r="N66" s="714" t="s">
        <v>3730</v>
      </c>
      <c r="O66" s="270"/>
      <c r="P66" s="465"/>
      <c r="Q66" s="313"/>
      <c r="R66" s="282"/>
      <c r="S66" s="282"/>
      <c r="T66" s="282"/>
      <c r="U66" s="282"/>
      <c r="V66" s="282"/>
      <c r="W66" s="282"/>
      <c r="X66" s="282"/>
      <c r="Y66" s="282"/>
      <c r="Z66" s="282"/>
    </row>
    <row r="67" spans="1:26" ht="99.75" customHeight="1">
      <c r="A67" s="314" t="s">
        <v>1731</v>
      </c>
      <c r="B67" s="269" t="s">
        <v>1732</v>
      </c>
      <c r="C67" s="269" t="s">
        <v>1733</v>
      </c>
      <c r="D67" s="268" t="s">
        <v>1734</v>
      </c>
      <c r="E67" s="270" t="s">
        <v>1735</v>
      </c>
      <c r="F67" s="268" t="s">
        <v>1770</v>
      </c>
      <c r="G67" s="270" t="s">
        <v>1771</v>
      </c>
      <c r="H67" s="315" t="s">
        <v>322</v>
      </c>
      <c r="I67" s="316"/>
      <c r="J67" s="317" t="s">
        <v>1787</v>
      </c>
      <c r="K67" s="362">
        <v>3000000</v>
      </c>
      <c r="L67" s="270" t="s">
        <v>1788</v>
      </c>
      <c r="M67" s="363">
        <v>4000000</v>
      </c>
      <c r="N67" s="705" t="s">
        <v>3731</v>
      </c>
      <c r="O67" s="232" t="s">
        <v>3732</v>
      </c>
      <c r="P67" s="465"/>
      <c r="Q67" s="313"/>
      <c r="R67" s="282"/>
      <c r="S67" s="282"/>
      <c r="T67" s="282"/>
      <c r="U67" s="282"/>
      <c r="V67" s="282"/>
      <c r="W67" s="282"/>
      <c r="X67" s="282"/>
      <c r="Y67" s="282"/>
      <c r="Z67" s="282"/>
    </row>
    <row r="68" spans="1:26" ht="99.75" customHeight="1">
      <c r="A68" s="314" t="s">
        <v>1731</v>
      </c>
      <c r="B68" s="269" t="s">
        <v>1732</v>
      </c>
      <c r="C68" s="269" t="s">
        <v>1733</v>
      </c>
      <c r="D68" s="268" t="s">
        <v>1734</v>
      </c>
      <c r="E68" s="270" t="s">
        <v>1735</v>
      </c>
      <c r="F68" s="268" t="s">
        <v>1799</v>
      </c>
      <c r="G68" s="270" t="s">
        <v>1800</v>
      </c>
      <c r="H68" s="315" t="s">
        <v>322</v>
      </c>
      <c r="I68" s="316"/>
      <c r="J68" s="317" t="s">
        <v>1810</v>
      </c>
      <c r="K68" s="362">
        <v>3000000</v>
      </c>
      <c r="L68" s="270" t="s">
        <v>1810</v>
      </c>
      <c r="M68" s="363">
        <v>4000000</v>
      </c>
      <c r="N68" s="711" t="s">
        <v>3729</v>
      </c>
      <c r="O68" s="270"/>
      <c r="P68" s="465"/>
      <c r="Q68" s="313"/>
      <c r="R68" s="282"/>
      <c r="S68" s="282"/>
      <c r="T68" s="282"/>
      <c r="U68" s="282"/>
      <c r="V68" s="282"/>
      <c r="W68" s="282"/>
      <c r="X68" s="282"/>
      <c r="Y68" s="282"/>
      <c r="Z68" s="282"/>
    </row>
    <row r="69" spans="1:26" ht="99.75" customHeight="1">
      <c r="A69" s="314" t="s">
        <v>1731</v>
      </c>
      <c r="B69" s="269" t="s">
        <v>1732</v>
      </c>
      <c r="C69" s="269" t="s">
        <v>1733</v>
      </c>
      <c r="D69" s="268" t="s">
        <v>1813</v>
      </c>
      <c r="E69" s="270" t="s">
        <v>1814</v>
      </c>
      <c r="F69" s="268" t="s">
        <v>1830</v>
      </c>
      <c r="G69" s="270" t="s">
        <v>1831</v>
      </c>
      <c r="H69" s="315" t="s">
        <v>322</v>
      </c>
      <c r="I69" s="316"/>
      <c r="J69" s="317" t="s">
        <v>1839</v>
      </c>
      <c r="K69" s="362">
        <v>3000000</v>
      </c>
      <c r="L69" s="270" t="s">
        <v>1836</v>
      </c>
      <c r="M69" s="363">
        <v>4000000</v>
      </c>
      <c r="N69" s="711" t="s">
        <v>3733</v>
      </c>
      <c r="O69" s="270"/>
      <c r="P69" s="465"/>
      <c r="Q69" s="313"/>
      <c r="R69" s="282"/>
      <c r="S69" s="282"/>
      <c r="T69" s="282"/>
      <c r="U69" s="282"/>
      <c r="V69" s="282"/>
      <c r="W69" s="282"/>
      <c r="X69" s="282"/>
      <c r="Y69" s="282"/>
      <c r="Z69" s="282"/>
    </row>
    <row r="70" spans="1:26" ht="99.75" customHeight="1">
      <c r="A70" s="314" t="s">
        <v>1731</v>
      </c>
      <c r="B70" s="269" t="s">
        <v>1732</v>
      </c>
      <c r="C70" s="269" t="s">
        <v>1733</v>
      </c>
      <c r="D70" s="268" t="s">
        <v>1845</v>
      </c>
      <c r="E70" s="270" t="s">
        <v>1846</v>
      </c>
      <c r="F70" s="268" t="s">
        <v>1847</v>
      </c>
      <c r="G70" s="270" t="s">
        <v>1848</v>
      </c>
      <c r="H70" s="315" t="s">
        <v>322</v>
      </c>
      <c r="I70" s="316"/>
      <c r="J70" s="317" t="s">
        <v>1865</v>
      </c>
      <c r="K70" s="362">
        <v>3000000</v>
      </c>
      <c r="L70" s="270" t="s">
        <v>1864</v>
      </c>
      <c r="M70" s="363">
        <v>4000000</v>
      </c>
      <c r="N70" s="233" t="s">
        <v>3734</v>
      </c>
      <c r="O70" s="270"/>
      <c r="P70" s="465"/>
      <c r="Q70" s="313"/>
      <c r="R70" s="282"/>
      <c r="S70" s="282"/>
      <c r="T70" s="282"/>
      <c r="U70" s="282"/>
      <c r="V70" s="282"/>
      <c r="W70" s="282"/>
      <c r="X70" s="282"/>
      <c r="Y70" s="282"/>
      <c r="Z70" s="282"/>
    </row>
    <row r="71" spans="1:26" ht="99.75" customHeight="1">
      <c r="A71" s="314" t="s">
        <v>1731</v>
      </c>
      <c r="B71" s="269" t="s">
        <v>1732</v>
      </c>
      <c r="C71" s="269" t="s">
        <v>1733</v>
      </c>
      <c r="D71" s="268" t="s">
        <v>1845</v>
      </c>
      <c r="E71" s="270" t="s">
        <v>1846</v>
      </c>
      <c r="F71" s="268" t="s">
        <v>1869</v>
      </c>
      <c r="G71" s="270" t="s">
        <v>1870</v>
      </c>
      <c r="H71" s="315" t="s">
        <v>322</v>
      </c>
      <c r="I71" s="316"/>
      <c r="J71" s="317" t="s">
        <v>1874</v>
      </c>
      <c r="K71" s="362">
        <v>3000000</v>
      </c>
      <c r="L71" s="270" t="s">
        <v>1875</v>
      </c>
      <c r="M71" s="363">
        <v>4000000</v>
      </c>
      <c r="N71" s="233" t="s">
        <v>3735</v>
      </c>
      <c r="O71" s="270"/>
      <c r="P71" s="465"/>
      <c r="Q71" s="313"/>
      <c r="R71" s="282"/>
      <c r="S71" s="282"/>
      <c r="T71" s="282"/>
      <c r="U71" s="282"/>
      <c r="V71" s="282"/>
      <c r="W71" s="282"/>
      <c r="X71" s="282"/>
      <c r="Y71" s="282"/>
      <c r="Z71" s="282"/>
    </row>
    <row r="72" spans="1:26" ht="99.75" customHeight="1">
      <c r="A72" s="314" t="s">
        <v>1731</v>
      </c>
      <c r="B72" s="269" t="s">
        <v>1732</v>
      </c>
      <c r="C72" s="269" t="s">
        <v>1733</v>
      </c>
      <c r="D72" s="268" t="s">
        <v>1845</v>
      </c>
      <c r="E72" s="270" t="s">
        <v>1846</v>
      </c>
      <c r="F72" s="268" t="s">
        <v>1888</v>
      </c>
      <c r="G72" s="270" t="s">
        <v>1889</v>
      </c>
      <c r="H72" s="315" t="s">
        <v>322</v>
      </c>
      <c r="I72" s="316"/>
      <c r="J72" s="317" t="s">
        <v>1893</v>
      </c>
      <c r="K72" s="362">
        <v>3000000</v>
      </c>
      <c r="L72" s="270" t="s">
        <v>1894</v>
      </c>
      <c r="M72" s="363">
        <v>4000000</v>
      </c>
      <c r="N72" s="233" t="s">
        <v>3735</v>
      </c>
      <c r="O72" s="270"/>
      <c r="P72" s="465"/>
      <c r="Q72" s="313"/>
      <c r="R72" s="282"/>
      <c r="S72" s="282"/>
      <c r="T72" s="282"/>
      <c r="U72" s="282"/>
      <c r="V72" s="282"/>
      <c r="W72" s="282"/>
      <c r="X72" s="282"/>
      <c r="Y72" s="282"/>
      <c r="Z72" s="282"/>
    </row>
    <row r="73" spans="1:26" ht="99.75" customHeight="1">
      <c r="A73" s="314" t="s">
        <v>1990</v>
      </c>
      <c r="B73" s="269" t="s">
        <v>1991</v>
      </c>
      <c r="C73" s="269" t="s">
        <v>1992</v>
      </c>
      <c r="D73" s="268" t="s">
        <v>1993</v>
      </c>
      <c r="E73" s="270" t="s">
        <v>1994</v>
      </c>
      <c r="F73" s="268" t="s">
        <v>1995</v>
      </c>
      <c r="G73" s="270" t="s">
        <v>1996</v>
      </c>
      <c r="H73" s="315" t="s">
        <v>322</v>
      </c>
      <c r="I73" s="316"/>
      <c r="J73" s="317" t="s">
        <v>2011</v>
      </c>
      <c r="K73" s="362">
        <v>3000000</v>
      </c>
      <c r="L73" s="270" t="s">
        <v>2012</v>
      </c>
      <c r="M73" s="363">
        <v>5000000</v>
      </c>
      <c r="N73" s="711" t="s">
        <v>3736</v>
      </c>
      <c r="O73" s="270"/>
      <c r="P73" s="465"/>
      <c r="Q73" s="313"/>
      <c r="R73" s="282"/>
      <c r="S73" s="282"/>
      <c r="T73" s="282"/>
      <c r="U73" s="282"/>
      <c r="V73" s="282"/>
      <c r="W73" s="282"/>
      <c r="X73" s="282"/>
      <c r="Y73" s="282"/>
      <c r="Z73" s="282"/>
    </row>
    <row r="74" spans="1:26" ht="99.75" customHeight="1">
      <c r="A74" s="314" t="s">
        <v>2042</v>
      </c>
      <c r="B74" s="269" t="s">
        <v>2043</v>
      </c>
      <c r="C74" s="269" t="s">
        <v>2044</v>
      </c>
      <c r="D74" s="268" t="s">
        <v>2045</v>
      </c>
      <c r="E74" s="270" t="s">
        <v>2046</v>
      </c>
      <c r="F74" s="268" t="s">
        <v>2047</v>
      </c>
      <c r="G74" s="270" t="s">
        <v>2048</v>
      </c>
      <c r="H74" s="315" t="s">
        <v>322</v>
      </c>
      <c r="I74" s="316"/>
      <c r="J74" s="317" t="s">
        <v>2064</v>
      </c>
      <c r="K74" s="362">
        <v>3000000</v>
      </c>
      <c r="L74" s="270" t="s">
        <v>2065</v>
      </c>
      <c r="M74" s="363">
        <v>4000000</v>
      </c>
      <c r="N74" s="711" t="s">
        <v>3735</v>
      </c>
      <c r="O74" s="270"/>
      <c r="P74" s="465"/>
      <c r="Q74" s="313"/>
      <c r="R74" s="282"/>
      <c r="S74" s="282"/>
      <c r="T74" s="282"/>
      <c r="U74" s="282"/>
      <c r="V74" s="282"/>
      <c r="W74" s="282"/>
      <c r="X74" s="282"/>
      <c r="Y74" s="282"/>
      <c r="Z74" s="282"/>
    </row>
    <row r="75" spans="1:26" ht="99.75" customHeight="1">
      <c r="A75" s="314" t="s">
        <v>2042</v>
      </c>
      <c r="B75" s="269" t="s">
        <v>2043</v>
      </c>
      <c r="C75" s="269" t="s">
        <v>2044</v>
      </c>
      <c r="D75" s="268" t="s">
        <v>2070</v>
      </c>
      <c r="E75" s="270" t="s">
        <v>2071</v>
      </c>
      <c r="F75" s="268" t="s">
        <v>2072</v>
      </c>
      <c r="G75" s="270" t="s">
        <v>2073</v>
      </c>
      <c r="H75" s="315" t="s">
        <v>322</v>
      </c>
      <c r="I75" s="316"/>
      <c r="J75" s="317" t="s">
        <v>2079</v>
      </c>
      <c r="K75" s="362">
        <v>3000000</v>
      </c>
      <c r="L75" s="270" t="s">
        <v>2082</v>
      </c>
      <c r="M75" s="363">
        <v>4000000</v>
      </c>
      <c r="N75" s="711" t="s">
        <v>3737</v>
      </c>
      <c r="O75" s="270"/>
      <c r="P75" s="465"/>
      <c r="Q75" s="313"/>
      <c r="R75" s="282"/>
      <c r="S75" s="282"/>
      <c r="T75" s="282"/>
      <c r="U75" s="282"/>
      <c r="V75" s="282"/>
      <c r="W75" s="282"/>
      <c r="X75" s="282"/>
      <c r="Y75" s="282"/>
      <c r="Z75" s="282"/>
    </row>
    <row r="76" spans="1:26" ht="99.75" customHeight="1">
      <c r="A76" s="314" t="s">
        <v>2042</v>
      </c>
      <c r="B76" s="269" t="s">
        <v>2043</v>
      </c>
      <c r="C76" s="269" t="s">
        <v>2085</v>
      </c>
      <c r="D76" s="268" t="s">
        <v>2086</v>
      </c>
      <c r="E76" s="270" t="s">
        <v>2087</v>
      </c>
      <c r="F76" s="268" t="s">
        <v>2088</v>
      </c>
      <c r="G76" s="270" t="s">
        <v>2089</v>
      </c>
      <c r="H76" s="315" t="s">
        <v>322</v>
      </c>
      <c r="I76" s="316"/>
      <c r="J76" s="317" t="s">
        <v>2099</v>
      </c>
      <c r="K76" s="362">
        <v>3000000</v>
      </c>
      <c r="L76" s="270" t="s">
        <v>2100</v>
      </c>
      <c r="M76" s="363">
        <v>4000000</v>
      </c>
      <c r="N76" s="711" t="s">
        <v>3738</v>
      </c>
      <c r="O76" s="270"/>
      <c r="P76" s="465"/>
      <c r="Q76" s="313"/>
      <c r="R76" s="282"/>
      <c r="S76" s="282"/>
      <c r="T76" s="282"/>
      <c r="U76" s="282"/>
      <c r="V76" s="282"/>
      <c r="W76" s="282"/>
      <c r="X76" s="282"/>
      <c r="Y76" s="282"/>
      <c r="Z76" s="282"/>
    </row>
    <row r="77" spans="1:26" ht="99.75" customHeight="1">
      <c r="A77" s="314" t="s">
        <v>2042</v>
      </c>
      <c r="B77" s="269" t="s">
        <v>2043</v>
      </c>
      <c r="C77" s="269" t="s">
        <v>2085</v>
      </c>
      <c r="D77" s="268" t="s">
        <v>2086</v>
      </c>
      <c r="E77" s="270" t="s">
        <v>2087</v>
      </c>
      <c r="F77" s="268" t="s">
        <v>2104</v>
      </c>
      <c r="G77" s="270" t="s">
        <v>2105</v>
      </c>
      <c r="H77" s="315" t="s">
        <v>322</v>
      </c>
      <c r="I77" s="316"/>
      <c r="J77" s="317" t="s">
        <v>2113</v>
      </c>
      <c r="K77" s="362">
        <v>3000000</v>
      </c>
      <c r="L77" s="270" t="s">
        <v>2114</v>
      </c>
      <c r="M77" s="363">
        <v>4000000</v>
      </c>
      <c r="N77" s="711" t="s">
        <v>3739</v>
      </c>
      <c r="O77" s="270"/>
      <c r="P77" s="465"/>
      <c r="Q77" s="313"/>
      <c r="R77" s="282"/>
      <c r="S77" s="282"/>
      <c r="T77" s="282"/>
      <c r="U77" s="282"/>
      <c r="V77" s="282"/>
      <c r="W77" s="282"/>
      <c r="X77" s="282"/>
      <c r="Y77" s="282"/>
      <c r="Z77" s="282"/>
    </row>
    <row r="78" spans="1:26" ht="99.75" customHeight="1">
      <c r="A78" s="314" t="s">
        <v>2127</v>
      </c>
      <c r="B78" s="269" t="s">
        <v>2128</v>
      </c>
      <c r="C78" s="269" t="s">
        <v>2136</v>
      </c>
      <c r="D78" s="268" t="s">
        <v>2137</v>
      </c>
      <c r="E78" s="270" t="s">
        <v>2138</v>
      </c>
      <c r="F78" s="268" t="s">
        <v>2139</v>
      </c>
      <c r="G78" s="270" t="s">
        <v>2140</v>
      </c>
      <c r="H78" s="315" t="s">
        <v>322</v>
      </c>
      <c r="I78" s="316"/>
      <c r="J78" s="317" t="s">
        <v>2143</v>
      </c>
      <c r="K78" s="362">
        <v>3000000</v>
      </c>
      <c r="L78" s="270" t="s">
        <v>2144</v>
      </c>
      <c r="M78" s="363">
        <v>4000000</v>
      </c>
      <c r="N78" s="705" t="s">
        <v>3740</v>
      </c>
      <c r="O78" s="232" t="s">
        <v>3741</v>
      </c>
      <c r="P78" s="465"/>
      <c r="Q78" s="313"/>
      <c r="R78" s="282"/>
      <c r="S78" s="282"/>
      <c r="T78" s="282"/>
      <c r="U78" s="282"/>
      <c r="V78" s="282"/>
      <c r="W78" s="282"/>
      <c r="X78" s="282"/>
      <c r="Y78" s="282"/>
      <c r="Z78" s="282"/>
    </row>
    <row r="79" spans="1:26" ht="99.75" customHeight="1">
      <c r="A79" s="314" t="s">
        <v>2127</v>
      </c>
      <c r="B79" s="269" t="s">
        <v>2128</v>
      </c>
      <c r="C79" s="269" t="s">
        <v>2136</v>
      </c>
      <c r="D79" s="268" t="s">
        <v>2150</v>
      </c>
      <c r="E79" s="270" t="s">
        <v>2151</v>
      </c>
      <c r="F79" s="268" t="s">
        <v>2152</v>
      </c>
      <c r="G79" s="270" t="s">
        <v>2153</v>
      </c>
      <c r="H79" s="315" t="s">
        <v>322</v>
      </c>
      <c r="I79" s="316"/>
      <c r="J79" s="317" t="s">
        <v>2172</v>
      </c>
      <c r="K79" s="362">
        <v>3000000</v>
      </c>
      <c r="L79" s="270" t="s">
        <v>2173</v>
      </c>
      <c r="M79" s="363">
        <v>4000000</v>
      </c>
      <c r="N79" s="711" t="s">
        <v>3739</v>
      </c>
      <c r="O79" s="270"/>
      <c r="P79" s="465"/>
      <c r="Q79" s="313"/>
      <c r="R79" s="282"/>
      <c r="S79" s="282"/>
      <c r="T79" s="282"/>
      <c r="U79" s="282"/>
      <c r="V79" s="282"/>
      <c r="W79" s="282"/>
      <c r="X79" s="282"/>
      <c r="Y79" s="282"/>
      <c r="Z79" s="282"/>
    </row>
    <row r="80" spans="1:26" ht="99.75" customHeight="1">
      <c r="A80" s="314" t="s">
        <v>2200</v>
      </c>
      <c r="B80" s="269" t="s">
        <v>2201</v>
      </c>
      <c r="C80" s="269" t="s">
        <v>2230</v>
      </c>
      <c r="D80" s="268" t="s">
        <v>2203</v>
      </c>
      <c r="E80" s="270" t="s">
        <v>2204</v>
      </c>
      <c r="F80" s="268" t="s">
        <v>2231</v>
      </c>
      <c r="G80" s="270" t="s">
        <v>2232</v>
      </c>
      <c r="H80" s="315" t="s">
        <v>322</v>
      </c>
      <c r="I80" s="316"/>
      <c r="J80" s="317" t="s">
        <v>2235</v>
      </c>
      <c r="K80" s="437">
        <v>3000000</v>
      </c>
      <c r="L80" s="270" t="s">
        <v>2236</v>
      </c>
      <c r="M80" s="363">
        <v>4000000</v>
      </c>
      <c r="N80" s="705" t="s">
        <v>3742</v>
      </c>
      <c r="O80" s="270"/>
      <c r="P80" s="465"/>
      <c r="Q80" s="313"/>
      <c r="R80" s="282"/>
      <c r="S80" s="282"/>
      <c r="T80" s="282"/>
      <c r="U80" s="282"/>
      <c r="V80" s="282"/>
      <c r="W80" s="282"/>
      <c r="X80" s="282"/>
      <c r="Y80" s="282"/>
      <c r="Z80" s="282"/>
    </row>
    <row r="81" spans="1:26" ht="99.75" customHeight="1">
      <c r="A81" s="314" t="s">
        <v>2200</v>
      </c>
      <c r="B81" s="269" t="s">
        <v>2201</v>
      </c>
      <c r="C81" s="269" t="s">
        <v>2230</v>
      </c>
      <c r="D81" s="268" t="s">
        <v>2203</v>
      </c>
      <c r="E81" s="270" t="s">
        <v>2204</v>
      </c>
      <c r="F81" s="268" t="s">
        <v>2265</v>
      </c>
      <c r="G81" s="270" t="s">
        <v>2266</v>
      </c>
      <c r="H81" s="315" t="s">
        <v>322</v>
      </c>
      <c r="I81" s="316"/>
      <c r="J81" s="317" t="s">
        <v>2271</v>
      </c>
      <c r="K81" s="362">
        <v>3000000</v>
      </c>
      <c r="L81" s="270" t="s">
        <v>2272</v>
      </c>
      <c r="M81" s="363">
        <v>5000000</v>
      </c>
      <c r="N81" s="705" t="s">
        <v>3743</v>
      </c>
      <c r="O81" s="270"/>
      <c r="P81" s="465"/>
      <c r="Q81" s="313"/>
      <c r="R81" s="282"/>
      <c r="S81" s="282"/>
      <c r="T81" s="282"/>
      <c r="U81" s="282"/>
      <c r="V81" s="282"/>
      <c r="W81" s="282"/>
      <c r="X81" s="282"/>
      <c r="Y81" s="282"/>
      <c r="Z81" s="282"/>
    </row>
    <row r="82" spans="1:26" ht="99.75" customHeight="1">
      <c r="A82" s="321" t="s">
        <v>2200</v>
      </c>
      <c r="B82" s="322" t="s">
        <v>2201</v>
      </c>
      <c r="C82" s="322" t="s">
        <v>2202</v>
      </c>
      <c r="D82" s="323" t="s">
        <v>2203</v>
      </c>
      <c r="E82" s="324" t="s">
        <v>2204</v>
      </c>
      <c r="F82" s="323" t="s">
        <v>2211</v>
      </c>
      <c r="G82" s="324" t="s">
        <v>2212</v>
      </c>
      <c r="H82" s="325"/>
      <c r="I82" s="326" t="s">
        <v>80</v>
      </c>
      <c r="J82" s="327" t="s">
        <v>2224</v>
      </c>
      <c r="K82" s="439">
        <v>2000000</v>
      </c>
      <c r="L82" s="324" t="s">
        <v>2225</v>
      </c>
      <c r="M82" s="380">
        <v>3000000</v>
      </c>
      <c r="N82" s="705" t="s">
        <v>3744</v>
      </c>
      <c r="O82" s="324"/>
      <c r="P82" s="466"/>
      <c r="Q82" s="313"/>
      <c r="R82" s="282"/>
      <c r="S82" s="282"/>
      <c r="T82" s="282"/>
      <c r="U82" s="282"/>
      <c r="V82" s="282"/>
      <c r="W82" s="282"/>
      <c r="X82" s="282"/>
      <c r="Y82" s="282"/>
      <c r="Z82" s="282"/>
    </row>
    <row r="83" spans="1:26" ht="15.75" customHeight="1">
      <c r="A83" s="456"/>
      <c r="B83" s="456"/>
      <c r="C83" s="456"/>
      <c r="D83" s="456"/>
      <c r="E83" s="456"/>
      <c r="F83" s="456"/>
      <c r="G83" s="456"/>
      <c r="H83" s="457"/>
      <c r="I83" s="457"/>
      <c r="J83" s="456"/>
      <c r="K83" s="456"/>
      <c r="L83" s="456"/>
      <c r="M83" s="654"/>
      <c r="N83" s="456"/>
      <c r="O83" s="456"/>
      <c r="P83" s="456"/>
      <c r="Q83" s="276"/>
      <c r="R83" s="282"/>
      <c r="S83" s="282"/>
      <c r="T83" s="282"/>
      <c r="U83" s="282"/>
      <c r="V83" s="282"/>
      <c r="W83" s="282"/>
      <c r="X83" s="282"/>
      <c r="Y83" s="282"/>
      <c r="Z83" s="282"/>
    </row>
    <row r="84" spans="1:26" ht="15.75" customHeight="1">
      <c r="A84" s="456"/>
      <c r="B84" s="456"/>
      <c r="C84" s="456"/>
      <c r="D84" s="456"/>
      <c r="E84" s="456"/>
      <c r="F84" s="456"/>
      <c r="G84" s="456"/>
      <c r="H84" s="457"/>
      <c r="I84" s="457"/>
      <c r="J84" s="265"/>
      <c r="K84" s="458"/>
      <c r="L84" s="265"/>
      <c r="M84" s="458"/>
      <c r="N84" s="265"/>
      <c r="O84" s="265"/>
      <c r="P84" s="265"/>
      <c r="Q84" s="265"/>
      <c r="R84" s="282"/>
      <c r="S84" s="282"/>
      <c r="T84" s="282"/>
      <c r="U84" s="282"/>
      <c r="V84" s="282"/>
      <c r="W84" s="282"/>
      <c r="X84" s="282"/>
      <c r="Y84" s="282"/>
      <c r="Z84" s="282"/>
    </row>
    <row r="85" spans="1:26" ht="15.75" customHeight="1">
      <c r="A85" s="282"/>
      <c r="B85" s="282"/>
      <c r="C85" s="282"/>
      <c r="D85" s="282"/>
      <c r="E85" s="282"/>
      <c r="F85" s="282"/>
      <c r="G85" s="282"/>
      <c r="H85" s="282"/>
      <c r="I85" s="282"/>
      <c r="J85" s="282"/>
      <c r="K85" s="282"/>
      <c r="L85" s="282"/>
      <c r="M85" s="282"/>
      <c r="N85" s="282"/>
      <c r="O85" s="282"/>
      <c r="P85" s="282"/>
      <c r="Q85" s="282"/>
      <c r="R85" s="282"/>
      <c r="S85" s="282"/>
      <c r="T85" s="282"/>
      <c r="U85" s="282"/>
      <c r="V85" s="282"/>
      <c r="W85" s="282"/>
      <c r="X85" s="282"/>
      <c r="Y85" s="282"/>
      <c r="Z85" s="282"/>
    </row>
    <row r="86" spans="1:26" ht="15.75" customHeight="1">
      <c r="A86" s="282"/>
      <c r="B86" s="282"/>
      <c r="C86" s="282"/>
      <c r="D86" s="282"/>
      <c r="E86" s="282"/>
      <c r="F86" s="282"/>
      <c r="G86" s="282"/>
      <c r="H86" s="282"/>
      <c r="I86" s="282"/>
      <c r="J86" s="282"/>
      <c r="K86" s="282"/>
      <c r="L86" s="282"/>
      <c r="M86" s="282"/>
      <c r="N86" s="282"/>
      <c r="O86" s="282"/>
      <c r="P86" s="282"/>
      <c r="Q86" s="282"/>
      <c r="R86" s="282"/>
      <c r="S86" s="282"/>
      <c r="T86" s="282"/>
      <c r="U86" s="282"/>
      <c r="V86" s="282"/>
      <c r="W86" s="282"/>
      <c r="X86" s="282"/>
      <c r="Y86" s="282"/>
      <c r="Z86" s="282"/>
    </row>
    <row r="87" spans="1:26" ht="15.75" customHeight="1">
      <c r="A87" s="282"/>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row>
    <row r="88" spans="1:26" ht="15.75" customHeight="1">
      <c r="A88" s="282"/>
      <c r="B88" s="282"/>
      <c r="C88" s="282"/>
      <c r="D88" s="282"/>
      <c r="E88" s="282"/>
      <c r="F88" s="282"/>
      <c r="G88" s="282"/>
      <c r="H88" s="282"/>
      <c r="I88" s="282"/>
      <c r="J88" s="282"/>
      <c r="K88" s="282"/>
      <c r="L88" s="282"/>
      <c r="M88" s="282"/>
      <c r="N88" s="282"/>
      <c r="O88" s="282"/>
      <c r="P88" s="282"/>
      <c r="Q88" s="282"/>
      <c r="R88" s="282"/>
      <c r="S88" s="282"/>
      <c r="T88" s="282"/>
      <c r="U88" s="282"/>
      <c r="V88" s="282"/>
      <c r="W88" s="282"/>
      <c r="X88" s="282"/>
      <c r="Y88" s="282"/>
      <c r="Z88" s="282"/>
    </row>
    <row r="89" spans="1:26" ht="15.75" customHeight="1">
      <c r="A89" s="282"/>
      <c r="B89" s="282"/>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row>
    <row r="90" spans="1:26" ht="15.75" customHeight="1">
      <c r="A90" s="282"/>
      <c r="B90" s="282"/>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row>
    <row r="91" spans="1:26" ht="15.75" customHeight="1">
      <c r="A91" s="282"/>
      <c r="B91" s="282"/>
      <c r="C91" s="282"/>
      <c r="D91" s="282"/>
      <c r="E91" s="282"/>
      <c r="F91" s="282"/>
      <c r="G91" s="282"/>
      <c r="H91" s="282"/>
      <c r="I91" s="282"/>
      <c r="J91" s="282"/>
      <c r="K91" s="282"/>
      <c r="L91" s="282"/>
      <c r="M91" s="282"/>
      <c r="N91" s="282"/>
      <c r="O91" s="282"/>
      <c r="P91" s="282"/>
      <c r="Q91" s="282"/>
      <c r="R91" s="282"/>
      <c r="S91" s="282"/>
      <c r="T91" s="282"/>
      <c r="U91" s="282"/>
      <c r="V91" s="282"/>
      <c r="W91" s="282"/>
      <c r="X91" s="282"/>
      <c r="Y91" s="282"/>
      <c r="Z91" s="282"/>
    </row>
    <row r="92" spans="1:26" ht="15.75" customHeight="1">
      <c r="A92" s="282"/>
      <c r="B92" s="282"/>
      <c r="C92" s="282"/>
      <c r="D92" s="282"/>
      <c r="E92" s="282"/>
      <c r="F92" s="282"/>
      <c r="G92" s="282"/>
      <c r="H92" s="282"/>
      <c r="I92" s="282"/>
      <c r="J92" s="282"/>
      <c r="K92" s="282"/>
      <c r="L92" s="282"/>
      <c r="M92" s="282"/>
      <c r="N92" s="282"/>
      <c r="O92" s="282"/>
      <c r="P92" s="282"/>
      <c r="Q92" s="282"/>
      <c r="R92" s="282"/>
      <c r="S92" s="282"/>
      <c r="T92" s="282"/>
      <c r="U92" s="282"/>
      <c r="V92" s="282"/>
      <c r="W92" s="282"/>
      <c r="X92" s="282"/>
      <c r="Y92" s="282"/>
      <c r="Z92" s="282"/>
    </row>
    <row r="93" spans="1:26" ht="15.75" customHeight="1">
      <c r="A93" s="282"/>
      <c r="B93" s="282"/>
      <c r="C93" s="282"/>
      <c r="D93" s="282"/>
      <c r="E93" s="282"/>
      <c r="F93" s="282"/>
      <c r="G93" s="282"/>
      <c r="H93" s="282"/>
      <c r="I93" s="282"/>
      <c r="J93" s="282"/>
      <c r="K93" s="282"/>
      <c r="L93" s="282"/>
      <c r="M93" s="282"/>
      <c r="N93" s="282"/>
      <c r="O93" s="282"/>
      <c r="P93" s="282"/>
      <c r="Q93" s="282"/>
      <c r="R93" s="282"/>
      <c r="S93" s="282"/>
      <c r="T93" s="282"/>
      <c r="U93" s="282"/>
      <c r="V93" s="282"/>
      <c r="W93" s="282"/>
      <c r="X93" s="282"/>
      <c r="Y93" s="282"/>
      <c r="Z93" s="282"/>
    </row>
    <row r="94" spans="1:26" ht="15.75" customHeight="1">
      <c r="A94" s="282"/>
      <c r="B94" s="282"/>
      <c r="C94" s="282"/>
      <c r="D94" s="282"/>
      <c r="E94" s="282"/>
      <c r="F94" s="282"/>
      <c r="G94" s="282"/>
      <c r="H94" s="282"/>
      <c r="I94" s="282"/>
      <c r="J94" s="282"/>
      <c r="K94" s="282"/>
      <c r="L94" s="282"/>
      <c r="M94" s="282"/>
      <c r="N94" s="282"/>
      <c r="O94" s="282"/>
      <c r="P94" s="282"/>
      <c r="Q94" s="282"/>
      <c r="R94" s="282"/>
      <c r="S94" s="282"/>
      <c r="T94" s="282"/>
      <c r="U94" s="282"/>
      <c r="V94" s="282"/>
      <c r="W94" s="282"/>
      <c r="X94" s="282"/>
      <c r="Y94" s="282"/>
      <c r="Z94" s="282"/>
    </row>
    <row r="95" spans="1:26" ht="15.75" customHeight="1">
      <c r="A95" s="282"/>
      <c r="B95" s="282"/>
      <c r="C95" s="282"/>
      <c r="D95" s="282"/>
      <c r="E95" s="282"/>
      <c r="F95" s="282"/>
      <c r="G95" s="282"/>
      <c r="H95" s="282"/>
      <c r="I95" s="282"/>
      <c r="J95" s="282"/>
      <c r="K95" s="282"/>
      <c r="L95" s="282"/>
      <c r="M95" s="282"/>
      <c r="N95" s="282"/>
      <c r="O95" s="282"/>
      <c r="P95" s="282"/>
      <c r="Q95" s="282"/>
      <c r="R95" s="282"/>
      <c r="S95" s="282"/>
      <c r="T95" s="282"/>
      <c r="U95" s="282"/>
      <c r="V95" s="282"/>
      <c r="W95" s="282"/>
      <c r="X95" s="282"/>
      <c r="Y95" s="282"/>
      <c r="Z95" s="282"/>
    </row>
    <row r="96" spans="1:26" ht="15.75" customHeight="1">
      <c r="A96" s="282"/>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row>
    <row r="97" spans="1:26" ht="15.75" customHeight="1">
      <c r="A97" s="282"/>
      <c r="B97" s="282"/>
      <c r="C97" s="282"/>
      <c r="D97" s="282"/>
      <c r="E97" s="282"/>
      <c r="F97" s="282"/>
      <c r="G97" s="282"/>
      <c r="H97" s="282"/>
      <c r="I97" s="282"/>
      <c r="J97" s="282"/>
      <c r="K97" s="282"/>
      <c r="L97" s="282"/>
      <c r="M97" s="282"/>
      <c r="N97" s="282"/>
      <c r="O97" s="282"/>
      <c r="P97" s="282"/>
      <c r="Q97" s="282"/>
      <c r="R97" s="282"/>
      <c r="S97" s="282"/>
      <c r="T97" s="282"/>
      <c r="U97" s="282"/>
      <c r="V97" s="282"/>
      <c r="W97" s="282"/>
      <c r="X97" s="282"/>
      <c r="Y97" s="282"/>
      <c r="Z97" s="282"/>
    </row>
    <row r="98" spans="1:26" ht="15.75" customHeight="1">
      <c r="A98" s="282"/>
      <c r="B98" s="282"/>
      <c r="C98" s="282"/>
      <c r="D98" s="282"/>
      <c r="E98" s="282"/>
      <c r="F98" s="282"/>
      <c r="G98" s="282"/>
      <c r="H98" s="282"/>
      <c r="I98" s="282"/>
      <c r="J98" s="282"/>
      <c r="K98" s="282"/>
      <c r="L98" s="282"/>
      <c r="M98" s="282"/>
      <c r="N98" s="282"/>
      <c r="O98" s="282"/>
      <c r="P98" s="282"/>
      <c r="Q98" s="282"/>
      <c r="R98" s="282"/>
      <c r="S98" s="282"/>
      <c r="T98" s="282"/>
      <c r="U98" s="282"/>
      <c r="V98" s="282"/>
      <c r="W98" s="282"/>
      <c r="X98" s="282"/>
      <c r="Y98" s="282"/>
      <c r="Z98" s="282"/>
    </row>
    <row r="99" spans="1:26" ht="15.75" customHeight="1">
      <c r="A99" s="282"/>
      <c r="B99" s="282"/>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row>
    <row r="100" spans="1:26" ht="15.75" customHeight="1">
      <c r="A100" s="282"/>
      <c r="B100" s="282"/>
      <c r="C100" s="282"/>
      <c r="D100" s="282"/>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2"/>
    </row>
    <row r="101" spans="1:26" ht="15.75" customHeight="1">
      <c r="A101" s="282"/>
      <c r="B101" s="282"/>
      <c r="C101" s="282"/>
      <c r="D101" s="282"/>
      <c r="E101" s="282"/>
      <c r="F101" s="282"/>
      <c r="G101" s="282"/>
      <c r="H101" s="282"/>
      <c r="I101" s="282"/>
      <c r="J101" s="282"/>
      <c r="K101" s="282"/>
      <c r="L101" s="282"/>
      <c r="M101" s="282"/>
      <c r="N101" s="282"/>
      <c r="O101" s="282"/>
      <c r="P101" s="282"/>
      <c r="Q101" s="282"/>
      <c r="R101" s="282"/>
      <c r="S101" s="282"/>
      <c r="T101" s="282"/>
      <c r="U101" s="282"/>
      <c r="V101" s="282"/>
      <c r="W101" s="282"/>
      <c r="X101" s="282"/>
      <c r="Y101" s="282"/>
      <c r="Z101" s="282"/>
    </row>
    <row r="102" spans="1:26" ht="15.75" customHeight="1">
      <c r="A102" s="282"/>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row>
    <row r="103" spans="1:26" ht="15.75" customHeight="1">
      <c r="A103" s="282"/>
      <c r="B103" s="282"/>
      <c r="C103" s="282"/>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2"/>
    </row>
    <row r="104" spans="1:26" ht="15.75" customHeight="1">
      <c r="A104" s="282"/>
      <c r="B104" s="282"/>
      <c r="C104" s="282"/>
      <c r="D104" s="282"/>
      <c r="E104" s="282"/>
      <c r="F104" s="282"/>
      <c r="G104" s="282"/>
      <c r="H104" s="282"/>
      <c r="I104" s="282"/>
      <c r="J104" s="282"/>
      <c r="K104" s="282"/>
      <c r="L104" s="282"/>
      <c r="M104" s="282"/>
      <c r="N104" s="282"/>
      <c r="O104" s="282"/>
      <c r="P104" s="282"/>
      <c r="Q104" s="282"/>
      <c r="R104" s="282"/>
      <c r="S104" s="282"/>
      <c r="T104" s="282"/>
      <c r="U104" s="282"/>
      <c r="V104" s="282"/>
      <c r="W104" s="282"/>
      <c r="X104" s="282"/>
      <c r="Y104" s="282"/>
      <c r="Z104" s="282"/>
    </row>
    <row r="105" spans="1:26" ht="15.75" customHeight="1">
      <c r="A105" s="282"/>
      <c r="B105" s="282"/>
      <c r="C105" s="282"/>
      <c r="D105" s="282"/>
      <c r="E105" s="282"/>
      <c r="F105" s="282"/>
      <c r="G105" s="282"/>
      <c r="H105" s="282"/>
      <c r="I105" s="282"/>
      <c r="J105" s="282"/>
      <c r="K105" s="282"/>
      <c r="L105" s="282"/>
      <c r="M105" s="282"/>
      <c r="N105" s="282"/>
      <c r="O105" s="282"/>
      <c r="P105" s="282"/>
      <c r="Q105" s="282"/>
      <c r="R105" s="282"/>
      <c r="S105" s="282"/>
      <c r="T105" s="282"/>
      <c r="U105" s="282"/>
      <c r="V105" s="282"/>
      <c r="W105" s="282"/>
      <c r="X105" s="282"/>
      <c r="Y105" s="282"/>
      <c r="Z105" s="282"/>
    </row>
    <row r="106" spans="1:26" ht="15.75" customHeight="1">
      <c r="A106" s="282"/>
      <c r="B106" s="282"/>
      <c r="C106" s="282"/>
      <c r="D106" s="282"/>
      <c r="E106" s="282"/>
      <c r="F106" s="282"/>
      <c r="G106" s="282"/>
      <c r="H106" s="282"/>
      <c r="I106" s="282"/>
      <c r="J106" s="282"/>
      <c r="K106" s="282"/>
      <c r="L106" s="282"/>
      <c r="M106" s="282"/>
      <c r="N106" s="282"/>
      <c r="O106" s="282"/>
      <c r="P106" s="282"/>
      <c r="Q106" s="282"/>
      <c r="R106" s="282"/>
      <c r="S106" s="282"/>
      <c r="T106" s="282"/>
      <c r="U106" s="282"/>
      <c r="V106" s="282"/>
      <c r="W106" s="282"/>
      <c r="X106" s="282"/>
      <c r="Y106" s="282"/>
      <c r="Z106" s="282"/>
    </row>
    <row r="107" spans="1:26" ht="15.75" customHeight="1">
      <c r="A107" s="282"/>
      <c r="B107" s="282"/>
      <c r="C107" s="282"/>
      <c r="D107" s="282"/>
      <c r="E107" s="282"/>
      <c r="F107" s="282"/>
      <c r="G107" s="282"/>
      <c r="H107" s="282"/>
      <c r="I107" s="282"/>
      <c r="J107" s="282"/>
      <c r="K107" s="282"/>
      <c r="L107" s="282"/>
      <c r="M107" s="282"/>
      <c r="N107" s="282"/>
      <c r="O107" s="282"/>
      <c r="P107" s="282"/>
      <c r="Q107" s="282"/>
      <c r="R107" s="282"/>
      <c r="S107" s="282"/>
      <c r="T107" s="282"/>
      <c r="U107" s="282"/>
      <c r="V107" s="282"/>
      <c r="W107" s="282"/>
      <c r="X107" s="282"/>
      <c r="Y107" s="282"/>
      <c r="Z107" s="282"/>
    </row>
    <row r="108" spans="1:26" ht="15.75" customHeight="1">
      <c r="A108" s="282"/>
      <c r="B108" s="282"/>
      <c r="C108" s="282"/>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2"/>
    </row>
    <row r="109" spans="1:26" ht="15.75" customHeight="1">
      <c r="A109" s="282"/>
      <c r="B109" s="282"/>
      <c r="C109" s="282"/>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2"/>
    </row>
    <row r="110" spans="1:26" ht="15.75" customHeight="1">
      <c r="A110" s="282"/>
      <c r="B110" s="282"/>
      <c r="C110" s="282"/>
      <c r="D110" s="282"/>
      <c r="E110" s="282"/>
      <c r="F110" s="282"/>
      <c r="G110" s="282"/>
      <c r="H110" s="282"/>
      <c r="I110" s="282"/>
      <c r="J110" s="282"/>
      <c r="K110" s="282"/>
      <c r="L110" s="282"/>
      <c r="M110" s="282"/>
      <c r="N110" s="282"/>
      <c r="O110" s="282"/>
      <c r="P110" s="282"/>
      <c r="Q110" s="282"/>
      <c r="R110" s="282"/>
      <c r="S110" s="282"/>
      <c r="T110" s="282"/>
      <c r="U110" s="282"/>
      <c r="V110" s="282"/>
      <c r="W110" s="282"/>
      <c r="X110" s="282"/>
      <c r="Y110" s="282"/>
      <c r="Z110" s="282"/>
    </row>
    <row r="111" spans="1:26" ht="15.75" customHeight="1">
      <c r="A111" s="282"/>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row>
    <row r="112" spans="1:26" ht="15.75" customHeight="1">
      <c r="A112" s="282"/>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row>
    <row r="113" spans="1:26" ht="15.75" customHeight="1">
      <c r="A113" s="282"/>
      <c r="B113" s="282"/>
      <c r="C113" s="282"/>
      <c r="D113" s="282"/>
      <c r="E113" s="282"/>
      <c r="F113" s="282"/>
      <c r="G113" s="282"/>
      <c r="H113" s="282"/>
      <c r="I113" s="282"/>
      <c r="J113" s="282"/>
      <c r="K113" s="282"/>
      <c r="L113" s="282"/>
      <c r="M113" s="282"/>
      <c r="N113" s="282"/>
      <c r="O113" s="282"/>
      <c r="P113" s="282"/>
      <c r="Q113" s="282"/>
      <c r="R113" s="282"/>
      <c r="S113" s="282"/>
      <c r="T113" s="282"/>
      <c r="U113" s="282"/>
      <c r="V113" s="282"/>
      <c r="W113" s="282"/>
      <c r="X113" s="282"/>
      <c r="Y113" s="282"/>
      <c r="Z113" s="282"/>
    </row>
    <row r="114" spans="1:26" ht="15.75" customHeight="1">
      <c r="A114" s="282"/>
      <c r="B114" s="282"/>
      <c r="C114" s="282"/>
      <c r="D114" s="282"/>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2"/>
    </row>
    <row r="115" spans="1:26" ht="15.75" customHeight="1">
      <c r="A115" s="282"/>
      <c r="B115" s="282"/>
      <c r="C115" s="282"/>
      <c r="D115" s="282"/>
      <c r="E115" s="282"/>
      <c r="F115" s="282"/>
      <c r="G115" s="282"/>
      <c r="H115" s="282"/>
      <c r="I115" s="282"/>
      <c r="J115" s="282"/>
      <c r="K115" s="282"/>
      <c r="L115" s="282"/>
      <c r="M115" s="282"/>
      <c r="N115" s="282"/>
      <c r="O115" s="282"/>
      <c r="P115" s="282"/>
      <c r="Q115" s="282"/>
      <c r="R115" s="282"/>
      <c r="S115" s="282"/>
      <c r="T115" s="282"/>
      <c r="U115" s="282"/>
      <c r="V115" s="282"/>
      <c r="W115" s="282"/>
      <c r="X115" s="282"/>
      <c r="Y115" s="282"/>
      <c r="Z115" s="282"/>
    </row>
    <row r="116" spans="1:26" ht="15.75" customHeight="1">
      <c r="A116" s="282"/>
      <c r="B116" s="282"/>
      <c r="C116" s="282"/>
      <c r="D116" s="282"/>
      <c r="E116" s="282"/>
      <c r="F116" s="282"/>
      <c r="G116" s="282"/>
      <c r="H116" s="282"/>
      <c r="I116" s="282"/>
      <c r="J116" s="282"/>
      <c r="K116" s="282"/>
      <c r="L116" s="282"/>
      <c r="M116" s="282"/>
      <c r="N116" s="282"/>
      <c r="O116" s="282"/>
      <c r="P116" s="282"/>
      <c r="Q116" s="282"/>
      <c r="R116" s="282"/>
      <c r="S116" s="282"/>
      <c r="T116" s="282"/>
      <c r="U116" s="282"/>
      <c r="V116" s="282"/>
      <c r="W116" s="282"/>
      <c r="X116" s="282"/>
      <c r="Y116" s="282"/>
      <c r="Z116" s="282"/>
    </row>
    <row r="117" spans="1:26" ht="15.75" customHeight="1">
      <c r="A117" s="282"/>
      <c r="B117" s="282"/>
      <c r="C117" s="282"/>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row>
    <row r="118" spans="1:26" ht="15.75" customHeight="1">
      <c r="A118" s="282"/>
      <c r="B118" s="282"/>
      <c r="C118" s="282"/>
      <c r="D118" s="282"/>
      <c r="E118" s="282"/>
      <c r="F118" s="282"/>
      <c r="G118" s="282"/>
      <c r="H118" s="282"/>
      <c r="I118" s="282"/>
      <c r="J118" s="282"/>
      <c r="K118" s="282"/>
      <c r="L118" s="282"/>
      <c r="M118" s="282"/>
      <c r="N118" s="282"/>
      <c r="O118" s="282"/>
      <c r="P118" s="282"/>
      <c r="Q118" s="282"/>
      <c r="R118" s="282"/>
      <c r="S118" s="282"/>
      <c r="T118" s="282"/>
      <c r="U118" s="282"/>
      <c r="V118" s="282"/>
      <c r="W118" s="282"/>
      <c r="X118" s="282"/>
      <c r="Y118" s="282"/>
      <c r="Z118" s="282"/>
    </row>
    <row r="119" spans="1:26" ht="15.75" customHeight="1">
      <c r="A119" s="282"/>
      <c r="B119" s="282"/>
      <c r="C119" s="282"/>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row>
    <row r="120" spans="1:26" ht="15.75" customHeight="1">
      <c r="A120" s="282"/>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row>
    <row r="121" spans="1:26" ht="15.75" customHeight="1">
      <c r="A121" s="282"/>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row>
    <row r="122" spans="1:26" ht="15.75" customHeight="1">
      <c r="A122" s="282"/>
      <c r="B122" s="282"/>
      <c r="C122" s="282"/>
      <c r="D122" s="282"/>
      <c r="E122" s="282"/>
      <c r="F122" s="282"/>
      <c r="G122" s="282"/>
      <c r="H122" s="282"/>
      <c r="I122" s="282"/>
      <c r="J122" s="282"/>
      <c r="K122" s="282"/>
      <c r="L122" s="282"/>
      <c r="M122" s="282"/>
      <c r="N122" s="282"/>
      <c r="O122" s="282"/>
      <c r="P122" s="282"/>
      <c r="Q122" s="282"/>
      <c r="R122" s="282"/>
      <c r="S122" s="282"/>
      <c r="T122" s="282"/>
      <c r="U122" s="282"/>
      <c r="V122" s="282"/>
      <c r="W122" s="282"/>
      <c r="X122" s="282"/>
      <c r="Y122" s="282"/>
      <c r="Z122" s="282"/>
    </row>
    <row r="123" spans="1:26" ht="15.75" customHeight="1">
      <c r="A123" s="282"/>
      <c r="B123" s="282"/>
      <c r="C123" s="282"/>
      <c r="D123" s="282"/>
      <c r="E123" s="282"/>
      <c r="F123" s="282"/>
      <c r="G123" s="282"/>
      <c r="H123" s="282"/>
      <c r="I123" s="282"/>
      <c r="J123" s="282"/>
      <c r="K123" s="282"/>
      <c r="L123" s="282"/>
      <c r="M123" s="282"/>
      <c r="N123" s="282"/>
      <c r="O123" s="282"/>
      <c r="P123" s="282"/>
      <c r="Q123" s="282"/>
      <c r="R123" s="282"/>
      <c r="S123" s="282"/>
      <c r="T123" s="282"/>
      <c r="U123" s="282"/>
      <c r="V123" s="282"/>
      <c r="W123" s="282"/>
      <c r="X123" s="282"/>
      <c r="Y123" s="282"/>
      <c r="Z123" s="282"/>
    </row>
    <row r="124" spans="1:26" ht="15.75" customHeight="1">
      <c r="A124" s="282"/>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row>
    <row r="125" spans="1:26" ht="15.75" customHeight="1">
      <c r="A125" s="282"/>
      <c r="B125" s="282"/>
      <c r="C125" s="282"/>
      <c r="D125" s="282"/>
      <c r="E125" s="282"/>
      <c r="F125" s="282"/>
      <c r="G125" s="282"/>
      <c r="H125" s="282"/>
      <c r="I125" s="282"/>
      <c r="J125" s="282"/>
      <c r="K125" s="282"/>
      <c r="L125" s="282"/>
      <c r="M125" s="282"/>
      <c r="N125" s="282"/>
      <c r="O125" s="282"/>
      <c r="P125" s="282"/>
      <c r="Q125" s="282"/>
      <c r="R125" s="282"/>
      <c r="S125" s="282"/>
      <c r="T125" s="282"/>
      <c r="U125" s="282"/>
      <c r="V125" s="282"/>
      <c r="W125" s="282"/>
      <c r="X125" s="282"/>
      <c r="Y125" s="282"/>
      <c r="Z125" s="282"/>
    </row>
    <row r="126" spans="1:26" ht="15.75" customHeight="1">
      <c r="A126" s="282"/>
      <c r="B126" s="282"/>
      <c r="C126" s="282"/>
      <c r="D126" s="282"/>
      <c r="E126" s="282"/>
      <c r="F126" s="282"/>
      <c r="G126" s="282"/>
      <c r="H126" s="282"/>
      <c r="I126" s="282"/>
      <c r="J126" s="282"/>
      <c r="K126" s="282"/>
      <c r="L126" s="282"/>
      <c r="M126" s="282"/>
      <c r="N126" s="282"/>
      <c r="O126" s="282"/>
      <c r="P126" s="282"/>
      <c r="Q126" s="282"/>
      <c r="R126" s="282"/>
      <c r="S126" s="282"/>
      <c r="T126" s="282"/>
      <c r="U126" s="282"/>
      <c r="V126" s="282"/>
      <c r="W126" s="282"/>
      <c r="X126" s="282"/>
      <c r="Y126" s="282"/>
      <c r="Z126" s="282"/>
    </row>
    <row r="127" spans="1:26" ht="15.75" customHeight="1">
      <c r="A127" s="282"/>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row>
    <row r="128" spans="1:26" ht="15.75" customHeight="1">
      <c r="A128" s="282"/>
      <c r="B128" s="282"/>
      <c r="C128" s="282"/>
      <c r="D128" s="282"/>
      <c r="E128" s="282"/>
      <c r="F128" s="282"/>
      <c r="G128" s="282"/>
      <c r="H128" s="282"/>
      <c r="I128" s="282"/>
      <c r="J128" s="282"/>
      <c r="K128" s="282"/>
      <c r="L128" s="282"/>
      <c r="M128" s="282"/>
      <c r="N128" s="282"/>
      <c r="O128" s="282"/>
      <c r="P128" s="282"/>
      <c r="Q128" s="282"/>
      <c r="R128" s="282"/>
      <c r="S128" s="282"/>
      <c r="T128" s="282"/>
      <c r="U128" s="282"/>
      <c r="V128" s="282"/>
      <c r="W128" s="282"/>
      <c r="X128" s="282"/>
      <c r="Y128" s="282"/>
      <c r="Z128" s="282"/>
    </row>
    <row r="129" spans="1:26" ht="15.75" customHeight="1">
      <c r="A129" s="282"/>
      <c r="B129" s="282"/>
      <c r="C129" s="282"/>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row>
    <row r="130" spans="1:26" ht="15.75" customHeight="1">
      <c r="A130" s="282"/>
      <c r="B130" s="282"/>
      <c r="C130" s="282"/>
      <c r="D130" s="282"/>
      <c r="E130" s="282"/>
      <c r="F130" s="282"/>
      <c r="G130" s="282"/>
      <c r="H130" s="282"/>
      <c r="I130" s="282"/>
      <c r="J130" s="282"/>
      <c r="K130" s="282"/>
      <c r="L130" s="282"/>
      <c r="M130" s="282"/>
      <c r="N130" s="282"/>
      <c r="O130" s="282"/>
      <c r="P130" s="282"/>
      <c r="Q130" s="282"/>
      <c r="R130" s="282"/>
      <c r="S130" s="282"/>
      <c r="T130" s="282"/>
      <c r="U130" s="282"/>
      <c r="V130" s="282"/>
      <c r="W130" s="282"/>
      <c r="X130" s="282"/>
      <c r="Y130" s="282"/>
      <c r="Z130" s="282"/>
    </row>
    <row r="131" spans="1:26" ht="15.75" customHeight="1">
      <c r="A131" s="282"/>
      <c r="B131" s="282"/>
      <c r="C131" s="282"/>
      <c r="D131" s="282"/>
      <c r="E131" s="282"/>
      <c r="F131" s="282"/>
      <c r="G131" s="282"/>
      <c r="H131" s="282"/>
      <c r="I131" s="282"/>
      <c r="J131" s="282"/>
      <c r="K131" s="282"/>
      <c r="L131" s="282"/>
      <c r="M131" s="282"/>
      <c r="N131" s="282"/>
      <c r="O131" s="282"/>
      <c r="P131" s="282"/>
      <c r="Q131" s="282"/>
      <c r="R131" s="282"/>
      <c r="S131" s="282"/>
      <c r="T131" s="282"/>
      <c r="U131" s="282"/>
      <c r="V131" s="282"/>
      <c r="W131" s="282"/>
      <c r="X131" s="282"/>
      <c r="Y131" s="282"/>
      <c r="Z131" s="282"/>
    </row>
    <row r="132" spans="1:26" ht="15.75" customHeight="1">
      <c r="A132" s="282"/>
      <c r="B132" s="282"/>
      <c r="C132" s="282"/>
      <c r="D132" s="282"/>
      <c r="E132" s="282"/>
      <c r="F132" s="282"/>
      <c r="G132" s="282"/>
      <c r="H132" s="282"/>
      <c r="I132" s="282"/>
      <c r="J132" s="282"/>
      <c r="K132" s="282"/>
      <c r="L132" s="282"/>
      <c r="M132" s="282"/>
      <c r="N132" s="282"/>
      <c r="O132" s="282"/>
      <c r="P132" s="282"/>
      <c r="Q132" s="282"/>
      <c r="R132" s="282"/>
      <c r="S132" s="282"/>
      <c r="T132" s="282"/>
      <c r="U132" s="282"/>
      <c r="V132" s="282"/>
      <c r="W132" s="282"/>
      <c r="X132" s="282"/>
      <c r="Y132" s="282"/>
      <c r="Z132" s="282"/>
    </row>
    <row r="133" spans="1:26" ht="15.75" customHeight="1">
      <c r="A133" s="282"/>
      <c r="B133" s="282"/>
      <c r="C133" s="282"/>
      <c r="D133" s="282"/>
      <c r="E133" s="282"/>
      <c r="F133" s="282"/>
      <c r="G133" s="282"/>
      <c r="H133" s="282"/>
      <c r="I133" s="282"/>
      <c r="J133" s="282"/>
      <c r="K133" s="282"/>
      <c r="L133" s="282"/>
      <c r="M133" s="282"/>
      <c r="N133" s="282"/>
      <c r="O133" s="282"/>
      <c r="P133" s="282"/>
      <c r="Q133" s="282"/>
      <c r="R133" s="282"/>
      <c r="S133" s="282"/>
      <c r="T133" s="282"/>
      <c r="U133" s="282"/>
      <c r="V133" s="282"/>
      <c r="W133" s="282"/>
      <c r="X133" s="282"/>
      <c r="Y133" s="282"/>
      <c r="Z133" s="282"/>
    </row>
    <row r="134" spans="1:26" ht="15.75" customHeight="1">
      <c r="A134" s="282"/>
      <c r="B134" s="282"/>
      <c r="C134" s="282"/>
      <c r="D134" s="282"/>
      <c r="E134" s="282"/>
      <c r="F134" s="282"/>
      <c r="G134" s="282"/>
      <c r="H134" s="282"/>
      <c r="I134" s="282"/>
      <c r="J134" s="282"/>
      <c r="K134" s="282"/>
      <c r="L134" s="282"/>
      <c r="M134" s="282"/>
      <c r="N134" s="282"/>
      <c r="O134" s="282"/>
      <c r="P134" s="282"/>
      <c r="Q134" s="282"/>
      <c r="R134" s="282"/>
      <c r="S134" s="282"/>
      <c r="T134" s="282"/>
      <c r="U134" s="282"/>
      <c r="V134" s="282"/>
      <c r="W134" s="282"/>
      <c r="X134" s="282"/>
      <c r="Y134" s="282"/>
      <c r="Z134" s="282"/>
    </row>
    <row r="135" spans="1:26" ht="15.75" customHeight="1">
      <c r="A135" s="282"/>
      <c r="B135" s="28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row>
    <row r="136" spans="1:26" ht="15.75" customHeight="1">
      <c r="A136" s="282"/>
      <c r="B136" s="282"/>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row>
    <row r="137" spans="1:26" ht="15.75" customHeight="1">
      <c r="A137" s="282"/>
      <c r="B137" s="282"/>
      <c r="C137" s="282"/>
      <c r="D137" s="282"/>
      <c r="E137" s="282"/>
      <c r="F137" s="282"/>
      <c r="G137" s="282"/>
      <c r="H137" s="282"/>
      <c r="I137" s="282"/>
      <c r="J137" s="282"/>
      <c r="K137" s="282"/>
      <c r="L137" s="282"/>
      <c r="M137" s="282"/>
      <c r="N137" s="282"/>
      <c r="O137" s="282"/>
      <c r="P137" s="282"/>
      <c r="Q137" s="282"/>
      <c r="R137" s="282"/>
      <c r="S137" s="282"/>
      <c r="T137" s="282"/>
      <c r="U137" s="282"/>
      <c r="V137" s="282"/>
      <c r="W137" s="282"/>
      <c r="X137" s="282"/>
      <c r="Y137" s="282"/>
      <c r="Z137" s="282"/>
    </row>
    <row r="138" spans="1:26" ht="15.75" customHeight="1">
      <c r="A138" s="282"/>
      <c r="B138" s="282"/>
      <c r="C138" s="282"/>
      <c r="D138" s="282"/>
      <c r="E138" s="282"/>
      <c r="F138" s="282"/>
      <c r="G138" s="282"/>
      <c r="H138" s="282"/>
      <c r="I138" s="282"/>
      <c r="J138" s="282"/>
      <c r="K138" s="282"/>
      <c r="L138" s="282"/>
      <c r="M138" s="282"/>
      <c r="N138" s="282"/>
      <c r="O138" s="282"/>
      <c r="P138" s="282"/>
      <c r="Q138" s="282"/>
      <c r="R138" s="282"/>
      <c r="S138" s="282"/>
      <c r="T138" s="282"/>
      <c r="U138" s="282"/>
      <c r="V138" s="282"/>
      <c r="W138" s="282"/>
      <c r="X138" s="282"/>
      <c r="Y138" s="282"/>
      <c r="Z138" s="282"/>
    </row>
    <row r="139" spans="1:26" ht="15.75" customHeight="1">
      <c r="A139" s="282"/>
      <c r="B139" s="282"/>
      <c r="C139" s="282"/>
      <c r="D139" s="282"/>
      <c r="E139" s="282"/>
      <c r="F139" s="282"/>
      <c r="G139" s="282"/>
      <c r="H139" s="282"/>
      <c r="I139" s="282"/>
      <c r="J139" s="282"/>
      <c r="K139" s="282"/>
      <c r="L139" s="282"/>
      <c r="M139" s="282"/>
      <c r="N139" s="282"/>
      <c r="O139" s="282"/>
      <c r="P139" s="282"/>
      <c r="Q139" s="282"/>
      <c r="R139" s="282"/>
      <c r="S139" s="282"/>
      <c r="T139" s="282"/>
      <c r="U139" s="282"/>
      <c r="V139" s="282"/>
      <c r="W139" s="282"/>
      <c r="X139" s="282"/>
      <c r="Y139" s="282"/>
      <c r="Z139" s="282"/>
    </row>
    <row r="140" spans="1:26" ht="15.75" customHeight="1">
      <c r="A140" s="282"/>
      <c r="B140" s="282"/>
      <c r="C140" s="282"/>
      <c r="D140" s="282"/>
      <c r="E140" s="282"/>
      <c r="F140" s="282"/>
      <c r="G140" s="282"/>
      <c r="H140" s="282"/>
      <c r="I140" s="282"/>
      <c r="J140" s="282"/>
      <c r="K140" s="282"/>
      <c r="L140" s="282"/>
      <c r="M140" s="282"/>
      <c r="N140" s="282"/>
      <c r="O140" s="282"/>
      <c r="P140" s="282"/>
      <c r="Q140" s="282"/>
      <c r="R140" s="282"/>
      <c r="S140" s="282"/>
      <c r="T140" s="282"/>
      <c r="U140" s="282"/>
      <c r="V140" s="282"/>
      <c r="W140" s="282"/>
      <c r="X140" s="282"/>
      <c r="Y140" s="282"/>
      <c r="Z140" s="282"/>
    </row>
    <row r="141" spans="1:26" ht="15.75" customHeight="1">
      <c r="A141" s="282"/>
      <c r="B141" s="282"/>
      <c r="C141" s="282"/>
      <c r="D141" s="282"/>
      <c r="E141" s="282"/>
      <c r="F141" s="282"/>
      <c r="G141" s="282"/>
      <c r="H141" s="282"/>
      <c r="I141" s="282"/>
      <c r="J141" s="282"/>
      <c r="K141" s="282"/>
      <c r="L141" s="282"/>
      <c r="M141" s="282"/>
      <c r="N141" s="282"/>
      <c r="O141" s="282"/>
      <c r="P141" s="282"/>
      <c r="Q141" s="282"/>
      <c r="R141" s="282"/>
      <c r="S141" s="282"/>
      <c r="T141" s="282"/>
      <c r="U141" s="282"/>
      <c r="V141" s="282"/>
      <c r="W141" s="282"/>
      <c r="X141" s="282"/>
      <c r="Y141" s="282"/>
      <c r="Z141" s="282"/>
    </row>
    <row r="142" spans="1:26" ht="15.75" customHeight="1">
      <c r="A142" s="282"/>
      <c r="B142" s="282"/>
      <c r="C142" s="282"/>
      <c r="D142" s="282"/>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row>
    <row r="143" spans="1:26" ht="15.75" customHeight="1">
      <c r="A143" s="282"/>
      <c r="B143" s="282"/>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row>
    <row r="144" spans="1:26" ht="15.75" customHeight="1">
      <c r="A144" s="282"/>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row>
    <row r="145" spans="1:26" ht="15.75" customHeight="1">
      <c r="A145" s="282"/>
      <c r="B145" s="282"/>
      <c r="C145" s="282"/>
      <c r="D145" s="282"/>
      <c r="E145" s="282"/>
      <c r="F145" s="282"/>
      <c r="G145" s="282"/>
      <c r="H145" s="282"/>
      <c r="I145" s="282"/>
      <c r="J145" s="282"/>
      <c r="K145" s="282"/>
      <c r="L145" s="282"/>
      <c r="M145" s="282"/>
      <c r="N145" s="282"/>
      <c r="O145" s="282"/>
      <c r="P145" s="282"/>
      <c r="Q145" s="282"/>
      <c r="R145" s="282"/>
      <c r="S145" s="282"/>
      <c r="T145" s="282"/>
      <c r="U145" s="282"/>
      <c r="V145" s="282"/>
      <c r="W145" s="282"/>
      <c r="X145" s="282"/>
      <c r="Y145" s="282"/>
      <c r="Z145" s="282"/>
    </row>
    <row r="146" spans="1:26" ht="15.75" customHeight="1">
      <c r="A146" s="282"/>
      <c r="B146" s="282"/>
      <c r="C146" s="282"/>
      <c r="D146" s="282"/>
      <c r="E146" s="282"/>
      <c r="F146" s="282"/>
      <c r="G146" s="282"/>
      <c r="H146" s="282"/>
      <c r="I146" s="282"/>
      <c r="J146" s="282"/>
      <c r="K146" s="282"/>
      <c r="L146" s="282"/>
      <c r="M146" s="282"/>
      <c r="N146" s="282"/>
      <c r="O146" s="282"/>
      <c r="P146" s="282"/>
      <c r="Q146" s="282"/>
      <c r="R146" s="282"/>
      <c r="S146" s="282"/>
      <c r="T146" s="282"/>
      <c r="U146" s="282"/>
      <c r="V146" s="282"/>
      <c r="W146" s="282"/>
      <c r="X146" s="282"/>
      <c r="Y146" s="282"/>
      <c r="Z146" s="282"/>
    </row>
    <row r="147" spans="1:26" ht="15.75" customHeight="1">
      <c r="A147" s="282"/>
      <c r="B147" s="282"/>
      <c r="C147" s="282"/>
      <c r="D147" s="282"/>
      <c r="E147" s="282"/>
      <c r="F147" s="282"/>
      <c r="G147" s="282"/>
      <c r="H147" s="282"/>
      <c r="I147" s="282"/>
      <c r="J147" s="282"/>
      <c r="K147" s="282"/>
      <c r="L147" s="282"/>
      <c r="M147" s="282"/>
      <c r="N147" s="282"/>
      <c r="O147" s="282"/>
      <c r="P147" s="282"/>
      <c r="Q147" s="282"/>
      <c r="R147" s="282"/>
      <c r="S147" s="282"/>
      <c r="T147" s="282"/>
      <c r="U147" s="282"/>
      <c r="V147" s="282"/>
      <c r="W147" s="282"/>
      <c r="X147" s="282"/>
      <c r="Y147" s="282"/>
      <c r="Z147" s="282"/>
    </row>
    <row r="148" spans="1:26" ht="15.75" customHeight="1">
      <c r="A148" s="282"/>
      <c r="B148" s="282"/>
      <c r="C148" s="282"/>
      <c r="D148" s="282"/>
      <c r="E148" s="282"/>
      <c r="F148" s="282"/>
      <c r="G148" s="282"/>
      <c r="H148" s="282"/>
      <c r="I148" s="282"/>
      <c r="J148" s="282"/>
      <c r="K148" s="282"/>
      <c r="L148" s="282"/>
      <c r="M148" s="282"/>
      <c r="N148" s="282"/>
      <c r="O148" s="282"/>
      <c r="P148" s="282"/>
      <c r="Q148" s="282"/>
      <c r="R148" s="282"/>
      <c r="S148" s="282"/>
      <c r="T148" s="282"/>
      <c r="U148" s="282"/>
      <c r="V148" s="282"/>
      <c r="W148" s="282"/>
      <c r="X148" s="282"/>
      <c r="Y148" s="282"/>
      <c r="Z148" s="282"/>
    </row>
    <row r="149" spans="1:26" ht="15.75" customHeight="1">
      <c r="A149" s="282"/>
      <c r="B149" s="282"/>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row>
    <row r="150" spans="1:26" ht="15.75" customHeight="1">
      <c r="A150" s="282"/>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row>
    <row r="151" spans="1:26" ht="15.75" customHeight="1">
      <c r="A151" s="282"/>
      <c r="B151" s="282"/>
      <c r="C151" s="282"/>
      <c r="D151" s="282"/>
      <c r="E151" s="282"/>
      <c r="F151" s="282"/>
      <c r="G151" s="282"/>
      <c r="H151" s="282"/>
      <c r="I151" s="282"/>
      <c r="J151" s="282"/>
      <c r="K151" s="282"/>
      <c r="L151" s="282"/>
      <c r="M151" s="282"/>
      <c r="N151" s="282"/>
      <c r="O151" s="282"/>
      <c r="P151" s="282"/>
      <c r="Q151" s="282"/>
      <c r="R151" s="282"/>
      <c r="S151" s="282"/>
      <c r="T151" s="282"/>
      <c r="U151" s="282"/>
      <c r="V151" s="282"/>
      <c r="W151" s="282"/>
      <c r="X151" s="282"/>
      <c r="Y151" s="282"/>
      <c r="Z151" s="282"/>
    </row>
    <row r="152" spans="1:26" ht="15.75" customHeight="1">
      <c r="A152" s="282"/>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row>
    <row r="153" spans="1:26" ht="15.75" customHeight="1">
      <c r="A153" s="282"/>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row>
    <row r="154" spans="1:26" ht="15.75" customHeight="1">
      <c r="A154" s="282"/>
      <c r="B154" s="282"/>
      <c r="C154" s="282"/>
      <c r="D154" s="282"/>
      <c r="E154" s="282"/>
      <c r="F154" s="282"/>
      <c r="G154" s="282"/>
      <c r="H154" s="282"/>
      <c r="I154" s="282"/>
      <c r="J154" s="282"/>
      <c r="K154" s="282"/>
      <c r="L154" s="282"/>
      <c r="M154" s="282"/>
      <c r="N154" s="282"/>
      <c r="O154" s="282"/>
      <c r="P154" s="282"/>
      <c r="Q154" s="282"/>
      <c r="R154" s="282"/>
      <c r="S154" s="282"/>
      <c r="T154" s="282"/>
      <c r="U154" s="282"/>
      <c r="V154" s="282"/>
      <c r="W154" s="282"/>
      <c r="X154" s="282"/>
      <c r="Y154" s="282"/>
      <c r="Z154" s="282"/>
    </row>
    <row r="155" spans="1:26" ht="15.75" customHeight="1">
      <c r="A155" s="282"/>
      <c r="B155" s="282"/>
      <c r="C155" s="282"/>
      <c r="D155" s="282"/>
      <c r="E155" s="282"/>
      <c r="F155" s="282"/>
      <c r="G155" s="282"/>
      <c r="H155" s="282"/>
      <c r="I155" s="282"/>
      <c r="J155" s="282"/>
      <c r="K155" s="282"/>
      <c r="L155" s="282"/>
      <c r="M155" s="282"/>
      <c r="N155" s="282"/>
      <c r="O155" s="282"/>
      <c r="P155" s="282"/>
      <c r="Q155" s="282"/>
      <c r="R155" s="282"/>
      <c r="S155" s="282"/>
      <c r="T155" s="282"/>
      <c r="U155" s="282"/>
      <c r="V155" s="282"/>
      <c r="W155" s="282"/>
      <c r="X155" s="282"/>
      <c r="Y155" s="282"/>
      <c r="Z155" s="282"/>
    </row>
    <row r="156" spans="1:26" ht="15.75" customHeight="1">
      <c r="A156" s="282"/>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row>
    <row r="157" spans="1:26" ht="15.75" customHeight="1">
      <c r="A157" s="282"/>
      <c r="B157" s="282"/>
      <c r="C157" s="282"/>
      <c r="D157" s="282"/>
      <c r="E157" s="282"/>
      <c r="F157" s="282"/>
      <c r="G157" s="282"/>
      <c r="H157" s="282"/>
      <c r="I157" s="282"/>
      <c r="J157" s="282"/>
      <c r="K157" s="282"/>
      <c r="L157" s="282"/>
      <c r="M157" s="282"/>
      <c r="N157" s="282"/>
      <c r="O157" s="282"/>
      <c r="P157" s="282"/>
      <c r="Q157" s="282"/>
      <c r="R157" s="282"/>
      <c r="S157" s="282"/>
      <c r="T157" s="282"/>
      <c r="U157" s="282"/>
      <c r="V157" s="282"/>
      <c r="W157" s="282"/>
      <c r="X157" s="282"/>
      <c r="Y157" s="282"/>
      <c r="Z157" s="282"/>
    </row>
    <row r="158" spans="1:26" ht="15.75" customHeight="1">
      <c r="A158" s="282"/>
      <c r="B158" s="282"/>
      <c r="C158" s="282"/>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row>
    <row r="159" spans="1:26" ht="15.75" customHeight="1">
      <c r="A159" s="282"/>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row>
    <row r="160" spans="1:26" ht="15.75" customHeight="1">
      <c r="A160" s="282"/>
      <c r="B160" s="282"/>
      <c r="C160" s="282"/>
      <c r="D160" s="282"/>
      <c r="E160" s="282"/>
      <c r="F160" s="282"/>
      <c r="G160" s="282"/>
      <c r="H160" s="282"/>
      <c r="I160" s="282"/>
      <c r="J160" s="282"/>
      <c r="K160" s="282"/>
      <c r="L160" s="282"/>
      <c r="M160" s="282"/>
      <c r="N160" s="282"/>
      <c r="O160" s="282"/>
      <c r="P160" s="282"/>
      <c r="Q160" s="282"/>
      <c r="R160" s="282"/>
      <c r="S160" s="282"/>
      <c r="T160" s="282"/>
      <c r="U160" s="282"/>
      <c r="V160" s="282"/>
      <c r="W160" s="282"/>
      <c r="X160" s="282"/>
      <c r="Y160" s="282"/>
      <c r="Z160" s="282"/>
    </row>
    <row r="161" spans="1:26" ht="15.75" customHeight="1">
      <c r="A161" s="282"/>
      <c r="B161" s="282"/>
      <c r="C161" s="282"/>
      <c r="D161" s="282"/>
      <c r="E161" s="282"/>
      <c r="F161" s="282"/>
      <c r="G161" s="282"/>
      <c r="H161" s="282"/>
      <c r="I161" s="282"/>
      <c r="J161" s="282"/>
      <c r="K161" s="282"/>
      <c r="L161" s="282"/>
      <c r="M161" s="282"/>
      <c r="N161" s="282"/>
      <c r="O161" s="282"/>
      <c r="P161" s="282"/>
      <c r="Q161" s="282"/>
      <c r="R161" s="282"/>
      <c r="S161" s="282"/>
      <c r="T161" s="282"/>
      <c r="U161" s="282"/>
      <c r="V161" s="282"/>
      <c r="W161" s="282"/>
      <c r="X161" s="282"/>
      <c r="Y161" s="282"/>
      <c r="Z161" s="282"/>
    </row>
    <row r="162" spans="1:26" ht="15.75" customHeight="1">
      <c r="A162" s="282"/>
      <c r="B162" s="282"/>
      <c r="C162" s="282"/>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row>
    <row r="163" spans="1:26" ht="15.75" customHeight="1">
      <c r="A163" s="282"/>
      <c r="B163" s="282"/>
      <c r="C163" s="282"/>
      <c r="D163" s="282"/>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row>
    <row r="164" spans="1:26" ht="15.75" customHeight="1">
      <c r="A164" s="282"/>
      <c r="B164" s="282"/>
      <c r="C164" s="282"/>
      <c r="D164" s="282"/>
      <c r="E164" s="282"/>
      <c r="F164" s="282"/>
      <c r="G164" s="282"/>
      <c r="H164" s="282"/>
      <c r="I164" s="282"/>
      <c r="J164" s="282"/>
      <c r="K164" s="282"/>
      <c r="L164" s="282"/>
      <c r="M164" s="282"/>
      <c r="N164" s="282"/>
      <c r="O164" s="282"/>
      <c r="P164" s="282"/>
      <c r="Q164" s="282"/>
      <c r="R164" s="282"/>
      <c r="S164" s="282"/>
      <c r="T164" s="282"/>
      <c r="U164" s="282"/>
      <c r="V164" s="282"/>
      <c r="W164" s="282"/>
      <c r="X164" s="282"/>
      <c r="Y164" s="282"/>
      <c r="Z164" s="282"/>
    </row>
    <row r="165" spans="1:26" ht="15.75" customHeight="1">
      <c r="A165" s="282"/>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row>
    <row r="166" spans="1:26" ht="15.75" customHeight="1">
      <c r="A166" s="282"/>
      <c r="B166" s="282"/>
      <c r="C166" s="282"/>
      <c r="D166" s="282"/>
      <c r="E166" s="282"/>
      <c r="F166" s="282"/>
      <c r="G166" s="282"/>
      <c r="H166" s="282"/>
      <c r="I166" s="282"/>
      <c r="J166" s="282"/>
      <c r="K166" s="282"/>
      <c r="L166" s="282"/>
      <c r="M166" s="282"/>
      <c r="N166" s="282"/>
      <c r="O166" s="282"/>
      <c r="P166" s="282"/>
      <c r="Q166" s="282"/>
      <c r="R166" s="282"/>
      <c r="S166" s="282"/>
      <c r="T166" s="282"/>
      <c r="U166" s="282"/>
      <c r="V166" s="282"/>
      <c r="W166" s="282"/>
      <c r="X166" s="282"/>
      <c r="Y166" s="282"/>
      <c r="Z166" s="282"/>
    </row>
    <row r="167" spans="1:26" ht="15.75" customHeight="1">
      <c r="A167" s="282"/>
      <c r="B167" s="282"/>
      <c r="C167" s="282"/>
      <c r="D167" s="282"/>
      <c r="E167" s="282"/>
      <c r="F167" s="282"/>
      <c r="G167" s="282"/>
      <c r="H167" s="282"/>
      <c r="I167" s="282"/>
      <c r="J167" s="282"/>
      <c r="K167" s="282"/>
      <c r="L167" s="282"/>
      <c r="M167" s="282"/>
      <c r="N167" s="282"/>
      <c r="O167" s="282"/>
      <c r="P167" s="282"/>
      <c r="Q167" s="282"/>
      <c r="R167" s="282"/>
      <c r="S167" s="282"/>
      <c r="T167" s="282"/>
      <c r="U167" s="282"/>
      <c r="V167" s="282"/>
      <c r="W167" s="282"/>
      <c r="X167" s="282"/>
      <c r="Y167" s="282"/>
      <c r="Z167" s="282"/>
    </row>
    <row r="168" spans="1:26" ht="15.75" customHeight="1">
      <c r="A168" s="282"/>
      <c r="B168" s="282"/>
      <c r="C168" s="282"/>
      <c r="D168" s="282"/>
      <c r="E168" s="282"/>
      <c r="F168" s="282"/>
      <c r="G168" s="282"/>
      <c r="H168" s="282"/>
      <c r="I168" s="282"/>
      <c r="J168" s="282"/>
      <c r="K168" s="282"/>
      <c r="L168" s="282"/>
      <c r="M168" s="282"/>
      <c r="N168" s="282"/>
      <c r="O168" s="282"/>
      <c r="P168" s="282"/>
      <c r="Q168" s="282"/>
      <c r="R168" s="282"/>
      <c r="S168" s="282"/>
      <c r="T168" s="282"/>
      <c r="U168" s="282"/>
      <c r="V168" s="282"/>
      <c r="W168" s="282"/>
      <c r="X168" s="282"/>
      <c r="Y168" s="282"/>
      <c r="Z168" s="282"/>
    </row>
    <row r="169" spans="1:26" ht="15.75" customHeight="1">
      <c r="A169" s="282"/>
      <c r="B169" s="282"/>
      <c r="C169" s="282"/>
      <c r="D169" s="282"/>
      <c r="E169" s="282"/>
      <c r="F169" s="282"/>
      <c r="G169" s="282"/>
      <c r="H169" s="282"/>
      <c r="I169" s="282"/>
      <c r="J169" s="282"/>
      <c r="K169" s="282"/>
      <c r="L169" s="282"/>
      <c r="M169" s="282"/>
      <c r="N169" s="282"/>
      <c r="O169" s="282"/>
      <c r="P169" s="282"/>
      <c r="Q169" s="282"/>
      <c r="R169" s="282"/>
      <c r="S169" s="282"/>
      <c r="T169" s="282"/>
      <c r="U169" s="282"/>
      <c r="V169" s="282"/>
      <c r="W169" s="282"/>
      <c r="X169" s="282"/>
      <c r="Y169" s="282"/>
      <c r="Z169" s="282"/>
    </row>
    <row r="170" spans="1:26" ht="15.75" customHeight="1">
      <c r="A170" s="282"/>
      <c r="B170" s="282"/>
      <c r="C170" s="282"/>
      <c r="D170" s="282"/>
      <c r="E170" s="282"/>
      <c r="F170" s="282"/>
      <c r="G170" s="282"/>
      <c r="H170" s="282"/>
      <c r="I170" s="282"/>
      <c r="J170" s="282"/>
      <c r="K170" s="282"/>
      <c r="L170" s="282"/>
      <c r="M170" s="282"/>
      <c r="N170" s="282"/>
      <c r="O170" s="282"/>
      <c r="P170" s="282"/>
      <c r="Q170" s="282"/>
      <c r="R170" s="282"/>
      <c r="S170" s="282"/>
      <c r="T170" s="282"/>
      <c r="U170" s="282"/>
      <c r="V170" s="282"/>
      <c r="W170" s="282"/>
      <c r="X170" s="282"/>
      <c r="Y170" s="282"/>
      <c r="Z170" s="282"/>
    </row>
    <row r="171" spans="1:26" ht="15.75" customHeight="1">
      <c r="A171" s="282"/>
      <c r="B171" s="282"/>
      <c r="C171" s="282"/>
      <c r="D171" s="282"/>
      <c r="E171" s="282"/>
      <c r="F171" s="282"/>
      <c r="G171" s="282"/>
      <c r="H171" s="282"/>
      <c r="I171" s="282"/>
      <c r="J171" s="282"/>
      <c r="K171" s="282"/>
      <c r="L171" s="282"/>
      <c r="M171" s="282"/>
      <c r="N171" s="282"/>
      <c r="O171" s="282"/>
      <c r="P171" s="282"/>
      <c r="Q171" s="282"/>
      <c r="R171" s="282"/>
      <c r="S171" s="282"/>
      <c r="T171" s="282"/>
      <c r="U171" s="282"/>
      <c r="V171" s="282"/>
      <c r="W171" s="282"/>
      <c r="X171" s="282"/>
      <c r="Y171" s="282"/>
      <c r="Z171" s="282"/>
    </row>
    <row r="172" spans="1:26" ht="15.75" customHeight="1">
      <c r="A172" s="282"/>
      <c r="B172" s="282"/>
      <c r="C172" s="282"/>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row>
    <row r="173" spans="1:26" ht="15.75" customHeight="1">
      <c r="A173" s="282"/>
      <c r="B173" s="282"/>
      <c r="C173" s="282"/>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row>
    <row r="174" spans="1:26" ht="15.75" customHeight="1">
      <c r="A174" s="282"/>
      <c r="B174" s="282"/>
      <c r="C174" s="282"/>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row>
    <row r="175" spans="1:26" ht="15.75" customHeight="1">
      <c r="A175" s="282"/>
      <c r="B175" s="282"/>
      <c r="C175" s="282"/>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row>
    <row r="176" spans="1:26" ht="15.75" customHeight="1">
      <c r="A176" s="282"/>
      <c r="B176" s="282"/>
      <c r="C176" s="282"/>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row>
    <row r="177" spans="1:26" ht="15.75" customHeight="1">
      <c r="A177" s="282"/>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row>
    <row r="178" spans="1:26" ht="15.75" customHeight="1">
      <c r="A178" s="282"/>
      <c r="B178" s="282"/>
      <c r="C178" s="282"/>
      <c r="D178" s="282"/>
      <c r="E178" s="282"/>
      <c r="F178" s="282"/>
      <c r="G178" s="282"/>
      <c r="H178" s="282"/>
      <c r="I178" s="282"/>
      <c r="J178" s="282"/>
      <c r="K178" s="282"/>
      <c r="L178" s="282"/>
      <c r="M178" s="282"/>
      <c r="N178" s="282"/>
      <c r="O178" s="282"/>
      <c r="P178" s="282"/>
      <c r="Q178" s="282"/>
      <c r="R178" s="282"/>
      <c r="S178" s="282"/>
      <c r="T178" s="282"/>
      <c r="U178" s="282"/>
      <c r="V178" s="282"/>
      <c r="W178" s="282"/>
      <c r="X178" s="282"/>
      <c r="Y178" s="282"/>
      <c r="Z178" s="282"/>
    </row>
    <row r="179" spans="1:26" ht="15.75" customHeight="1">
      <c r="A179" s="282"/>
      <c r="B179" s="282"/>
      <c r="C179" s="282"/>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row>
    <row r="180" spans="1:26" ht="15.75" customHeight="1">
      <c r="A180" s="282"/>
      <c r="B180" s="282"/>
      <c r="C180" s="282"/>
      <c r="D180" s="282"/>
      <c r="E180" s="282"/>
      <c r="F180" s="282"/>
      <c r="G180" s="282"/>
      <c r="H180" s="282"/>
      <c r="I180" s="282"/>
      <c r="J180" s="282"/>
      <c r="K180" s="282"/>
      <c r="L180" s="282"/>
      <c r="M180" s="282"/>
      <c r="N180" s="282"/>
      <c r="O180" s="282"/>
      <c r="P180" s="282"/>
      <c r="Q180" s="282"/>
      <c r="R180" s="282"/>
      <c r="S180" s="282"/>
      <c r="T180" s="282"/>
      <c r="U180" s="282"/>
      <c r="V180" s="282"/>
      <c r="W180" s="282"/>
      <c r="X180" s="282"/>
      <c r="Y180" s="282"/>
      <c r="Z180" s="282"/>
    </row>
    <row r="181" spans="1:26" ht="15.75" customHeight="1">
      <c r="A181" s="282"/>
      <c r="B181" s="282"/>
      <c r="C181" s="282"/>
      <c r="D181" s="282"/>
      <c r="E181" s="282"/>
      <c r="F181" s="282"/>
      <c r="G181" s="282"/>
      <c r="H181" s="282"/>
      <c r="I181" s="282"/>
      <c r="J181" s="282"/>
      <c r="K181" s="282"/>
      <c r="L181" s="282"/>
      <c r="M181" s="282"/>
      <c r="N181" s="282"/>
      <c r="O181" s="282"/>
      <c r="P181" s="282"/>
      <c r="Q181" s="282"/>
      <c r="R181" s="282"/>
      <c r="S181" s="282"/>
      <c r="T181" s="282"/>
      <c r="U181" s="282"/>
      <c r="V181" s="282"/>
      <c r="W181" s="282"/>
      <c r="X181" s="282"/>
      <c r="Y181" s="282"/>
      <c r="Z181" s="282"/>
    </row>
    <row r="182" spans="1:26" ht="15.75" customHeight="1">
      <c r="A182" s="282"/>
      <c r="B182" s="282"/>
      <c r="C182" s="282"/>
      <c r="D182" s="282"/>
      <c r="E182" s="282"/>
      <c r="F182" s="282"/>
      <c r="G182" s="282"/>
      <c r="H182" s="282"/>
      <c r="I182" s="282"/>
      <c r="J182" s="282"/>
      <c r="K182" s="282"/>
      <c r="L182" s="282"/>
      <c r="M182" s="282"/>
      <c r="N182" s="282"/>
      <c r="O182" s="282"/>
      <c r="P182" s="282"/>
      <c r="Q182" s="282"/>
      <c r="R182" s="282"/>
      <c r="S182" s="282"/>
      <c r="T182" s="282"/>
      <c r="U182" s="282"/>
      <c r="V182" s="282"/>
      <c r="W182" s="282"/>
      <c r="X182" s="282"/>
      <c r="Y182" s="282"/>
      <c r="Z182" s="282"/>
    </row>
    <row r="183" spans="1:26" ht="15.75" customHeight="1">
      <c r="A183" s="282"/>
      <c r="B183" s="282"/>
      <c r="C183" s="282"/>
      <c r="D183" s="282"/>
      <c r="E183" s="282"/>
      <c r="F183" s="282"/>
      <c r="G183" s="282"/>
      <c r="H183" s="282"/>
      <c r="I183" s="282"/>
      <c r="J183" s="282"/>
      <c r="K183" s="282"/>
      <c r="L183" s="282"/>
      <c r="M183" s="282"/>
      <c r="N183" s="282"/>
      <c r="O183" s="282"/>
      <c r="P183" s="282"/>
      <c r="Q183" s="282"/>
      <c r="R183" s="282"/>
      <c r="S183" s="282"/>
      <c r="T183" s="282"/>
      <c r="U183" s="282"/>
      <c r="V183" s="282"/>
      <c r="W183" s="282"/>
      <c r="X183" s="282"/>
      <c r="Y183" s="282"/>
      <c r="Z183" s="282"/>
    </row>
    <row r="184" spans="1:26" ht="15.75" customHeight="1">
      <c r="A184" s="282"/>
      <c r="B184" s="282"/>
      <c r="C184" s="282"/>
      <c r="D184" s="282"/>
      <c r="E184" s="282"/>
      <c r="F184" s="282"/>
      <c r="G184" s="282"/>
      <c r="H184" s="282"/>
      <c r="I184" s="282"/>
      <c r="J184" s="282"/>
      <c r="K184" s="282"/>
      <c r="L184" s="282"/>
      <c r="M184" s="282"/>
      <c r="N184" s="282"/>
      <c r="O184" s="282"/>
      <c r="P184" s="282"/>
      <c r="Q184" s="282"/>
      <c r="R184" s="282"/>
      <c r="S184" s="282"/>
      <c r="T184" s="282"/>
      <c r="U184" s="282"/>
      <c r="V184" s="282"/>
      <c r="W184" s="282"/>
      <c r="X184" s="282"/>
      <c r="Y184" s="282"/>
      <c r="Z184" s="282"/>
    </row>
    <row r="185" spans="1:26" ht="15.75" customHeight="1">
      <c r="A185" s="282"/>
      <c r="B185" s="282"/>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row>
    <row r="186" spans="1:26" ht="15.75" customHeight="1">
      <c r="A186" s="282"/>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row>
    <row r="187" spans="1:26" ht="15.75" customHeight="1">
      <c r="A187" s="282"/>
      <c r="B187" s="282"/>
      <c r="C187" s="282"/>
      <c r="D187" s="282"/>
      <c r="E187" s="282"/>
      <c r="F187" s="282"/>
      <c r="G187" s="282"/>
      <c r="H187" s="282"/>
      <c r="I187" s="282"/>
      <c r="J187" s="282"/>
      <c r="K187" s="282"/>
      <c r="L187" s="282"/>
      <c r="M187" s="282"/>
      <c r="N187" s="282"/>
      <c r="O187" s="282"/>
      <c r="P187" s="282"/>
      <c r="Q187" s="282"/>
      <c r="R187" s="282"/>
      <c r="S187" s="282"/>
      <c r="T187" s="282"/>
      <c r="U187" s="282"/>
      <c r="V187" s="282"/>
      <c r="W187" s="282"/>
      <c r="X187" s="282"/>
      <c r="Y187" s="282"/>
      <c r="Z187" s="282"/>
    </row>
    <row r="188" spans="1:26" ht="15.75" customHeight="1">
      <c r="A188" s="282"/>
      <c r="B188" s="282"/>
      <c r="C188" s="282"/>
      <c r="D188" s="282"/>
      <c r="E188" s="282"/>
      <c r="F188" s="282"/>
      <c r="G188" s="282"/>
      <c r="H188" s="282"/>
      <c r="I188" s="282"/>
      <c r="J188" s="282"/>
      <c r="K188" s="282"/>
      <c r="L188" s="282"/>
      <c r="M188" s="282"/>
      <c r="N188" s="282"/>
      <c r="O188" s="282"/>
      <c r="P188" s="282"/>
      <c r="Q188" s="282"/>
      <c r="R188" s="282"/>
      <c r="S188" s="282"/>
      <c r="T188" s="282"/>
      <c r="U188" s="282"/>
      <c r="V188" s="282"/>
      <c r="W188" s="282"/>
      <c r="X188" s="282"/>
      <c r="Y188" s="282"/>
      <c r="Z188" s="282"/>
    </row>
    <row r="189" spans="1:26" ht="15.75" customHeight="1">
      <c r="A189" s="282"/>
      <c r="B189" s="282"/>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row>
    <row r="190" spans="1:26" ht="15.75" customHeight="1">
      <c r="A190" s="282"/>
      <c r="B190" s="282"/>
      <c r="C190" s="282"/>
      <c r="D190" s="282"/>
      <c r="E190" s="282"/>
      <c r="F190" s="282"/>
      <c r="G190" s="282"/>
      <c r="H190" s="282"/>
      <c r="I190" s="282"/>
      <c r="J190" s="282"/>
      <c r="K190" s="282"/>
      <c r="L190" s="282"/>
      <c r="M190" s="282"/>
      <c r="N190" s="282"/>
      <c r="O190" s="282"/>
      <c r="P190" s="282"/>
      <c r="Q190" s="282"/>
      <c r="R190" s="282"/>
      <c r="S190" s="282"/>
      <c r="T190" s="282"/>
      <c r="U190" s="282"/>
      <c r="V190" s="282"/>
      <c r="W190" s="282"/>
      <c r="X190" s="282"/>
      <c r="Y190" s="282"/>
      <c r="Z190" s="282"/>
    </row>
    <row r="191" spans="1:26" ht="15.75" customHeight="1">
      <c r="A191" s="282"/>
      <c r="B191" s="282"/>
      <c r="C191" s="282"/>
      <c r="D191" s="282"/>
      <c r="E191" s="282"/>
      <c r="F191" s="282"/>
      <c r="G191" s="282"/>
      <c r="H191" s="282"/>
      <c r="I191" s="282"/>
      <c r="J191" s="282"/>
      <c r="K191" s="282"/>
      <c r="L191" s="282"/>
      <c r="M191" s="282"/>
      <c r="N191" s="282"/>
      <c r="O191" s="282"/>
      <c r="P191" s="282"/>
      <c r="Q191" s="282"/>
      <c r="R191" s="282"/>
      <c r="S191" s="282"/>
      <c r="T191" s="282"/>
      <c r="U191" s="282"/>
      <c r="V191" s="282"/>
      <c r="W191" s="282"/>
      <c r="X191" s="282"/>
      <c r="Y191" s="282"/>
      <c r="Z191" s="282"/>
    </row>
    <row r="192" spans="1:26" ht="15.75" customHeight="1">
      <c r="A192" s="282"/>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row>
    <row r="193" spans="1:26" ht="15.75" customHeight="1">
      <c r="A193" s="282"/>
      <c r="B193" s="282"/>
      <c r="C193" s="282"/>
      <c r="D193" s="282"/>
      <c r="E193" s="282"/>
      <c r="F193" s="282"/>
      <c r="G193" s="282"/>
      <c r="H193" s="282"/>
      <c r="I193" s="282"/>
      <c r="J193" s="282"/>
      <c r="K193" s="282"/>
      <c r="L193" s="282"/>
      <c r="M193" s="282"/>
      <c r="N193" s="282"/>
      <c r="O193" s="282"/>
      <c r="P193" s="282"/>
      <c r="Q193" s="282"/>
      <c r="R193" s="282"/>
      <c r="S193" s="282"/>
      <c r="T193" s="282"/>
      <c r="U193" s="282"/>
      <c r="V193" s="282"/>
      <c r="W193" s="282"/>
      <c r="X193" s="282"/>
      <c r="Y193" s="282"/>
      <c r="Z193" s="282"/>
    </row>
    <row r="194" spans="1:26" ht="15.75" customHeight="1">
      <c r="A194" s="282"/>
      <c r="B194" s="282"/>
      <c r="C194" s="282"/>
      <c r="D194" s="282"/>
      <c r="E194" s="282"/>
      <c r="F194" s="282"/>
      <c r="G194" s="282"/>
      <c r="H194" s="282"/>
      <c r="I194" s="282"/>
      <c r="J194" s="282"/>
      <c r="K194" s="282"/>
      <c r="L194" s="282"/>
      <c r="M194" s="282"/>
      <c r="N194" s="282"/>
      <c r="O194" s="282"/>
      <c r="P194" s="282"/>
      <c r="Q194" s="282"/>
      <c r="R194" s="282"/>
      <c r="S194" s="282"/>
      <c r="T194" s="282"/>
      <c r="U194" s="282"/>
      <c r="V194" s="282"/>
      <c r="W194" s="282"/>
      <c r="X194" s="282"/>
      <c r="Y194" s="282"/>
      <c r="Z194" s="282"/>
    </row>
    <row r="195" spans="1:26" ht="15.75" customHeight="1">
      <c r="A195" s="282"/>
      <c r="B195" s="282"/>
      <c r="C195" s="282"/>
      <c r="D195" s="282"/>
      <c r="E195" s="282"/>
      <c r="F195" s="282"/>
      <c r="G195" s="282"/>
      <c r="H195" s="282"/>
      <c r="I195" s="282"/>
      <c r="J195" s="282"/>
      <c r="K195" s="282"/>
      <c r="L195" s="282"/>
      <c r="M195" s="282"/>
      <c r="N195" s="282"/>
      <c r="O195" s="282"/>
      <c r="P195" s="282"/>
      <c r="Q195" s="282"/>
      <c r="R195" s="282"/>
      <c r="S195" s="282"/>
      <c r="T195" s="282"/>
      <c r="U195" s="282"/>
      <c r="V195" s="282"/>
      <c r="W195" s="282"/>
      <c r="X195" s="282"/>
      <c r="Y195" s="282"/>
      <c r="Z195" s="282"/>
    </row>
    <row r="196" spans="1:26" ht="15.75" customHeight="1">
      <c r="A196" s="282"/>
      <c r="B196" s="282"/>
      <c r="C196" s="282"/>
      <c r="D196" s="282"/>
      <c r="E196" s="282"/>
      <c r="F196" s="282"/>
      <c r="G196" s="282"/>
      <c r="H196" s="282"/>
      <c r="I196" s="282"/>
      <c r="J196" s="282"/>
      <c r="K196" s="282"/>
      <c r="L196" s="282"/>
      <c r="M196" s="282"/>
      <c r="N196" s="282"/>
      <c r="O196" s="282"/>
      <c r="P196" s="282"/>
      <c r="Q196" s="282"/>
      <c r="R196" s="282"/>
      <c r="S196" s="282"/>
      <c r="T196" s="282"/>
      <c r="U196" s="282"/>
      <c r="V196" s="282"/>
      <c r="W196" s="282"/>
      <c r="X196" s="282"/>
      <c r="Y196" s="282"/>
      <c r="Z196" s="282"/>
    </row>
    <row r="197" spans="1:26" ht="15.75" customHeight="1">
      <c r="A197" s="282"/>
      <c r="B197" s="282"/>
      <c r="C197" s="282"/>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row>
    <row r="198" spans="1:26" ht="15.75" customHeight="1">
      <c r="A198" s="282"/>
      <c r="B198" s="282"/>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row>
    <row r="199" spans="1:26" ht="15.75" customHeight="1">
      <c r="A199" s="282"/>
      <c r="B199" s="282"/>
      <c r="C199" s="282"/>
      <c r="D199" s="282"/>
      <c r="E199" s="282"/>
      <c r="F199" s="282"/>
      <c r="G199" s="282"/>
      <c r="H199" s="282"/>
      <c r="I199" s="282"/>
      <c r="J199" s="282"/>
      <c r="K199" s="282"/>
      <c r="L199" s="282"/>
      <c r="M199" s="282"/>
      <c r="N199" s="282"/>
      <c r="O199" s="282"/>
      <c r="P199" s="282"/>
      <c r="Q199" s="282"/>
      <c r="R199" s="282"/>
      <c r="S199" s="282"/>
      <c r="T199" s="282"/>
      <c r="U199" s="282"/>
      <c r="V199" s="282"/>
      <c r="W199" s="282"/>
      <c r="X199" s="282"/>
      <c r="Y199" s="282"/>
      <c r="Z199" s="282"/>
    </row>
    <row r="200" spans="1:26" ht="15.75" customHeight="1">
      <c r="A200" s="282"/>
      <c r="B200" s="282"/>
      <c r="C200" s="282"/>
      <c r="D200" s="282"/>
      <c r="E200" s="282"/>
      <c r="F200" s="282"/>
      <c r="G200" s="282"/>
      <c r="H200" s="282"/>
      <c r="I200" s="282"/>
      <c r="J200" s="282"/>
      <c r="K200" s="282"/>
      <c r="L200" s="282"/>
      <c r="M200" s="282"/>
      <c r="N200" s="282"/>
      <c r="O200" s="282"/>
      <c r="P200" s="282"/>
      <c r="Q200" s="282"/>
      <c r="R200" s="282"/>
      <c r="S200" s="282"/>
      <c r="T200" s="282"/>
      <c r="U200" s="282"/>
      <c r="V200" s="282"/>
      <c r="W200" s="282"/>
      <c r="X200" s="282"/>
      <c r="Y200" s="282"/>
      <c r="Z200" s="282"/>
    </row>
    <row r="201" spans="1:26" ht="15.75" customHeight="1">
      <c r="A201" s="282"/>
      <c r="B201" s="282"/>
      <c r="C201" s="282"/>
      <c r="D201" s="282"/>
      <c r="E201" s="282"/>
      <c r="F201" s="282"/>
      <c r="G201" s="282"/>
      <c r="H201" s="282"/>
      <c r="I201" s="282"/>
      <c r="J201" s="282"/>
      <c r="K201" s="282"/>
      <c r="L201" s="282"/>
      <c r="M201" s="282"/>
      <c r="N201" s="282"/>
      <c r="O201" s="282"/>
      <c r="P201" s="282"/>
      <c r="Q201" s="282"/>
      <c r="R201" s="282"/>
      <c r="S201" s="282"/>
      <c r="T201" s="282"/>
      <c r="U201" s="282"/>
      <c r="V201" s="282"/>
      <c r="W201" s="282"/>
      <c r="X201" s="282"/>
      <c r="Y201" s="282"/>
      <c r="Z201" s="282"/>
    </row>
    <row r="202" spans="1:26" ht="15.75" customHeight="1">
      <c r="A202" s="282"/>
      <c r="B202" s="282"/>
      <c r="C202" s="282"/>
      <c r="D202" s="282"/>
      <c r="E202" s="282"/>
      <c r="F202" s="282"/>
      <c r="G202" s="282"/>
      <c r="H202" s="282"/>
      <c r="I202" s="282"/>
      <c r="J202" s="282"/>
      <c r="K202" s="282"/>
      <c r="L202" s="282"/>
      <c r="M202" s="282"/>
      <c r="N202" s="282"/>
      <c r="O202" s="282"/>
      <c r="P202" s="282"/>
      <c r="Q202" s="282"/>
      <c r="R202" s="282"/>
      <c r="S202" s="282"/>
      <c r="T202" s="282"/>
      <c r="U202" s="282"/>
      <c r="V202" s="282"/>
      <c r="W202" s="282"/>
      <c r="X202" s="282"/>
      <c r="Y202" s="282"/>
      <c r="Z202" s="282"/>
    </row>
    <row r="203" spans="1:26" ht="15.75" customHeight="1">
      <c r="A203" s="282"/>
      <c r="B203" s="282"/>
      <c r="C203" s="282"/>
      <c r="D203" s="282"/>
      <c r="E203" s="282"/>
      <c r="F203" s="282"/>
      <c r="G203" s="282"/>
      <c r="H203" s="282"/>
      <c r="I203" s="282"/>
      <c r="J203" s="282"/>
      <c r="K203" s="282"/>
      <c r="L203" s="282"/>
      <c r="M203" s="282"/>
      <c r="N203" s="282"/>
      <c r="O203" s="282"/>
      <c r="P203" s="282"/>
      <c r="Q203" s="282"/>
      <c r="R203" s="282"/>
      <c r="S203" s="282"/>
      <c r="T203" s="282"/>
      <c r="U203" s="282"/>
      <c r="V203" s="282"/>
      <c r="W203" s="282"/>
      <c r="X203" s="282"/>
      <c r="Y203" s="282"/>
      <c r="Z203" s="282"/>
    </row>
    <row r="204" spans="1:26" ht="15.75" customHeight="1">
      <c r="A204" s="282"/>
      <c r="B204" s="282"/>
      <c r="C204" s="282"/>
      <c r="D204" s="282"/>
      <c r="E204" s="282"/>
      <c r="F204" s="282"/>
      <c r="G204" s="282"/>
      <c r="H204" s="282"/>
      <c r="I204" s="282"/>
      <c r="J204" s="282"/>
      <c r="K204" s="282"/>
      <c r="L204" s="282"/>
      <c r="M204" s="282"/>
      <c r="N204" s="282"/>
      <c r="O204" s="282"/>
      <c r="P204" s="282"/>
      <c r="Q204" s="282"/>
      <c r="R204" s="282"/>
      <c r="S204" s="282"/>
      <c r="T204" s="282"/>
      <c r="U204" s="282"/>
      <c r="V204" s="282"/>
      <c r="W204" s="282"/>
      <c r="X204" s="282"/>
      <c r="Y204" s="282"/>
      <c r="Z204" s="282"/>
    </row>
    <row r="205" spans="1:26" ht="15.75" customHeight="1">
      <c r="A205" s="282"/>
      <c r="B205" s="282"/>
      <c r="C205" s="282"/>
      <c r="D205" s="282"/>
      <c r="E205" s="282"/>
      <c r="F205" s="282"/>
      <c r="G205" s="282"/>
      <c r="H205" s="282"/>
      <c r="I205" s="282"/>
      <c r="J205" s="282"/>
      <c r="K205" s="282"/>
      <c r="L205" s="282"/>
      <c r="M205" s="282"/>
      <c r="N205" s="282"/>
      <c r="O205" s="282"/>
      <c r="P205" s="282"/>
      <c r="Q205" s="282"/>
      <c r="R205" s="282"/>
      <c r="S205" s="282"/>
      <c r="T205" s="282"/>
      <c r="U205" s="282"/>
      <c r="V205" s="282"/>
      <c r="W205" s="282"/>
      <c r="X205" s="282"/>
      <c r="Y205" s="282"/>
      <c r="Z205" s="282"/>
    </row>
    <row r="206" spans="1:26" ht="15.75" customHeight="1">
      <c r="A206" s="282"/>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row>
    <row r="207" spans="1:26" ht="15.75" customHeight="1">
      <c r="A207" s="282"/>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row>
    <row r="208" spans="1:26" ht="15.75" customHeight="1">
      <c r="A208" s="282"/>
      <c r="B208" s="282"/>
      <c r="C208" s="282"/>
      <c r="D208" s="282"/>
      <c r="E208" s="282"/>
      <c r="F208" s="282"/>
      <c r="G208" s="282"/>
      <c r="H208" s="282"/>
      <c r="I208" s="282"/>
      <c r="J208" s="282"/>
      <c r="K208" s="282"/>
      <c r="L208" s="282"/>
      <c r="M208" s="282"/>
      <c r="N208" s="282"/>
      <c r="O208" s="282"/>
      <c r="P208" s="282"/>
      <c r="Q208" s="282"/>
      <c r="R208" s="282"/>
      <c r="S208" s="282"/>
      <c r="T208" s="282"/>
      <c r="U208" s="282"/>
      <c r="V208" s="282"/>
      <c r="W208" s="282"/>
      <c r="X208" s="282"/>
      <c r="Y208" s="282"/>
      <c r="Z208" s="282"/>
    </row>
    <row r="209" spans="1:26" ht="15.75" customHeight="1">
      <c r="A209" s="282"/>
      <c r="B209" s="282"/>
      <c r="C209" s="282"/>
      <c r="D209" s="282"/>
      <c r="E209" s="282"/>
      <c r="F209" s="282"/>
      <c r="G209" s="282"/>
      <c r="H209" s="282"/>
      <c r="I209" s="282"/>
      <c r="J209" s="282"/>
      <c r="K209" s="282"/>
      <c r="L209" s="282"/>
      <c r="M209" s="282"/>
      <c r="N209" s="282"/>
      <c r="O209" s="282"/>
      <c r="P209" s="282"/>
      <c r="Q209" s="282"/>
      <c r="R209" s="282"/>
      <c r="S209" s="282"/>
      <c r="T209" s="282"/>
      <c r="U209" s="282"/>
      <c r="V209" s="282"/>
      <c r="W209" s="282"/>
      <c r="X209" s="282"/>
      <c r="Y209" s="282"/>
      <c r="Z209" s="282"/>
    </row>
    <row r="210" spans="1:26" ht="15.75" customHeight="1">
      <c r="A210" s="282"/>
      <c r="B210" s="282"/>
      <c r="C210" s="282"/>
      <c r="D210" s="282"/>
      <c r="E210" s="282"/>
      <c r="F210" s="282"/>
      <c r="G210" s="282"/>
      <c r="H210" s="282"/>
      <c r="I210" s="282"/>
      <c r="J210" s="282"/>
      <c r="K210" s="282"/>
      <c r="L210" s="282"/>
      <c r="M210" s="282"/>
      <c r="N210" s="282"/>
      <c r="O210" s="282"/>
      <c r="P210" s="282"/>
      <c r="Q210" s="282"/>
      <c r="R210" s="282"/>
      <c r="S210" s="282"/>
      <c r="T210" s="282"/>
      <c r="U210" s="282"/>
      <c r="V210" s="282"/>
      <c r="W210" s="282"/>
      <c r="X210" s="282"/>
      <c r="Y210" s="282"/>
      <c r="Z210" s="282"/>
    </row>
    <row r="211" spans="1:26" ht="15.75" customHeight="1">
      <c r="A211" s="282"/>
      <c r="B211" s="282"/>
      <c r="C211" s="282"/>
      <c r="D211" s="282"/>
      <c r="E211" s="282"/>
      <c r="F211" s="282"/>
      <c r="G211" s="282"/>
      <c r="H211" s="282"/>
      <c r="I211" s="282"/>
      <c r="J211" s="282"/>
      <c r="K211" s="282"/>
      <c r="L211" s="282"/>
      <c r="M211" s="282"/>
      <c r="N211" s="282"/>
      <c r="O211" s="282"/>
      <c r="P211" s="282"/>
      <c r="Q211" s="282"/>
      <c r="R211" s="282"/>
      <c r="S211" s="282"/>
      <c r="T211" s="282"/>
      <c r="U211" s="282"/>
      <c r="V211" s="282"/>
      <c r="W211" s="282"/>
      <c r="X211" s="282"/>
      <c r="Y211" s="282"/>
      <c r="Z211" s="282"/>
    </row>
    <row r="212" spans="1:26" ht="15.75" customHeight="1">
      <c r="A212" s="282"/>
      <c r="B212" s="282"/>
      <c r="C212" s="282"/>
      <c r="D212" s="282"/>
      <c r="E212" s="282"/>
      <c r="F212" s="282"/>
      <c r="G212" s="282"/>
      <c r="H212" s="282"/>
      <c r="I212" s="282"/>
      <c r="J212" s="282"/>
      <c r="K212" s="282"/>
      <c r="L212" s="282"/>
      <c r="M212" s="282"/>
      <c r="N212" s="282"/>
      <c r="O212" s="282"/>
      <c r="P212" s="282"/>
      <c r="Q212" s="282"/>
      <c r="R212" s="282"/>
      <c r="S212" s="282"/>
      <c r="T212" s="282"/>
      <c r="U212" s="282"/>
      <c r="V212" s="282"/>
      <c r="W212" s="282"/>
      <c r="X212" s="282"/>
      <c r="Y212" s="282"/>
      <c r="Z212" s="282"/>
    </row>
    <row r="213" spans="1:26" ht="15.75" customHeight="1">
      <c r="A213" s="282"/>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row>
    <row r="214" spans="1:26" ht="15.75" customHeight="1">
      <c r="A214" s="282"/>
      <c r="B214" s="282"/>
      <c r="C214" s="282"/>
      <c r="D214" s="282"/>
      <c r="E214" s="282"/>
      <c r="F214" s="282"/>
      <c r="G214" s="282"/>
      <c r="H214" s="282"/>
      <c r="I214" s="282"/>
      <c r="J214" s="282"/>
      <c r="K214" s="282"/>
      <c r="L214" s="282"/>
      <c r="M214" s="282"/>
      <c r="N214" s="282"/>
      <c r="O214" s="282"/>
      <c r="P214" s="282"/>
      <c r="Q214" s="282"/>
      <c r="R214" s="282"/>
      <c r="S214" s="282"/>
      <c r="T214" s="282"/>
      <c r="U214" s="282"/>
      <c r="V214" s="282"/>
      <c r="W214" s="282"/>
      <c r="X214" s="282"/>
      <c r="Y214" s="282"/>
      <c r="Z214" s="282"/>
    </row>
    <row r="215" spans="1:26" ht="15.75" customHeight="1">
      <c r="A215" s="282"/>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row>
    <row r="216" spans="1:26" ht="15.75" customHeight="1">
      <c r="A216" s="282"/>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row>
    <row r="217" spans="1:26" ht="15.75" customHeight="1">
      <c r="A217" s="282"/>
      <c r="B217" s="282"/>
      <c r="C217" s="282"/>
      <c r="D217" s="282"/>
      <c r="E217" s="282"/>
      <c r="F217" s="282"/>
      <c r="G217" s="282"/>
      <c r="H217" s="282"/>
      <c r="I217" s="282"/>
      <c r="J217" s="282"/>
      <c r="K217" s="282"/>
      <c r="L217" s="282"/>
      <c r="M217" s="282"/>
      <c r="N217" s="282"/>
      <c r="O217" s="282"/>
      <c r="P217" s="282"/>
      <c r="Q217" s="282"/>
      <c r="R217" s="282"/>
      <c r="S217" s="282"/>
      <c r="T217" s="282"/>
      <c r="U217" s="282"/>
      <c r="V217" s="282"/>
      <c r="W217" s="282"/>
      <c r="X217" s="282"/>
      <c r="Y217" s="282"/>
      <c r="Z217" s="282"/>
    </row>
    <row r="218" spans="1:26" ht="15.75" customHeight="1">
      <c r="A218" s="282"/>
      <c r="B218" s="282"/>
      <c r="C218" s="282"/>
      <c r="D218" s="282"/>
      <c r="E218" s="282"/>
      <c r="F218" s="282"/>
      <c r="G218" s="282"/>
      <c r="H218" s="282"/>
      <c r="I218" s="282"/>
      <c r="J218" s="282"/>
      <c r="K218" s="282"/>
      <c r="L218" s="282"/>
      <c r="M218" s="282"/>
      <c r="N218" s="282"/>
      <c r="O218" s="282"/>
      <c r="P218" s="282"/>
      <c r="Q218" s="282"/>
      <c r="R218" s="282"/>
      <c r="S218" s="282"/>
      <c r="T218" s="282"/>
      <c r="U218" s="282"/>
      <c r="V218" s="282"/>
      <c r="W218" s="282"/>
      <c r="X218" s="282"/>
      <c r="Y218" s="282"/>
      <c r="Z218" s="282"/>
    </row>
    <row r="219" spans="1:26" ht="15.75" customHeight="1">
      <c r="A219" s="282"/>
      <c r="B219" s="282"/>
      <c r="C219" s="282"/>
      <c r="D219" s="282"/>
      <c r="E219" s="282"/>
      <c r="F219" s="282"/>
      <c r="G219" s="282"/>
      <c r="H219" s="282"/>
      <c r="I219" s="282"/>
      <c r="J219" s="282"/>
      <c r="K219" s="282"/>
      <c r="L219" s="282"/>
      <c r="M219" s="282"/>
      <c r="N219" s="282"/>
      <c r="O219" s="282"/>
      <c r="P219" s="282"/>
      <c r="Q219" s="282"/>
      <c r="R219" s="282"/>
      <c r="S219" s="282"/>
      <c r="T219" s="282"/>
      <c r="U219" s="282"/>
      <c r="V219" s="282"/>
      <c r="W219" s="282"/>
      <c r="X219" s="282"/>
      <c r="Y219" s="282"/>
      <c r="Z219" s="282"/>
    </row>
    <row r="220" spans="1:26" ht="15.75" customHeight="1">
      <c r="A220" s="282"/>
      <c r="B220" s="282"/>
      <c r="C220" s="282"/>
      <c r="D220" s="282"/>
      <c r="E220" s="282"/>
      <c r="F220" s="282"/>
      <c r="G220" s="282"/>
      <c r="H220" s="282"/>
      <c r="I220" s="282"/>
      <c r="J220" s="282"/>
      <c r="K220" s="282"/>
      <c r="L220" s="282"/>
      <c r="M220" s="282"/>
      <c r="N220" s="282"/>
      <c r="O220" s="282"/>
      <c r="P220" s="282"/>
      <c r="Q220" s="282"/>
      <c r="R220" s="282"/>
      <c r="S220" s="282"/>
      <c r="T220" s="282"/>
      <c r="U220" s="282"/>
      <c r="V220" s="282"/>
      <c r="W220" s="282"/>
      <c r="X220" s="282"/>
      <c r="Y220" s="282"/>
      <c r="Z220" s="282"/>
    </row>
    <row r="221" spans="1:26" ht="15.75" customHeight="1">
      <c r="A221" s="282"/>
      <c r="B221" s="282"/>
      <c r="C221" s="282"/>
      <c r="D221" s="282"/>
      <c r="E221" s="282"/>
      <c r="F221" s="282"/>
      <c r="G221" s="282"/>
      <c r="H221" s="282"/>
      <c r="I221" s="282"/>
      <c r="J221" s="282"/>
      <c r="K221" s="282"/>
      <c r="L221" s="282"/>
      <c r="M221" s="282"/>
      <c r="N221" s="282"/>
      <c r="O221" s="282"/>
      <c r="P221" s="282"/>
      <c r="Q221" s="282"/>
      <c r="R221" s="282"/>
      <c r="S221" s="282"/>
      <c r="T221" s="282"/>
      <c r="U221" s="282"/>
      <c r="V221" s="282"/>
      <c r="W221" s="282"/>
      <c r="X221" s="282"/>
      <c r="Y221" s="282"/>
      <c r="Z221" s="282"/>
    </row>
    <row r="222" spans="1:26" ht="15.75" customHeight="1">
      <c r="A222" s="282"/>
      <c r="B222" s="282"/>
      <c r="C222" s="282"/>
      <c r="D222" s="282"/>
      <c r="E222" s="282"/>
      <c r="F222" s="282"/>
      <c r="G222" s="282"/>
      <c r="H222" s="282"/>
      <c r="I222" s="282"/>
      <c r="J222" s="282"/>
      <c r="K222" s="282"/>
      <c r="L222" s="282"/>
      <c r="M222" s="282"/>
      <c r="N222" s="282"/>
      <c r="O222" s="282"/>
      <c r="P222" s="282"/>
      <c r="Q222" s="282"/>
      <c r="R222" s="282"/>
      <c r="S222" s="282"/>
      <c r="T222" s="282"/>
      <c r="U222" s="282"/>
      <c r="V222" s="282"/>
      <c r="W222" s="282"/>
      <c r="X222" s="282"/>
      <c r="Y222" s="282"/>
      <c r="Z222" s="282"/>
    </row>
    <row r="223" spans="1:26" ht="15.75" customHeight="1">
      <c r="A223" s="282"/>
      <c r="B223" s="282"/>
      <c r="C223" s="282"/>
      <c r="D223" s="282"/>
      <c r="E223" s="282"/>
      <c r="F223" s="282"/>
      <c r="G223" s="282"/>
      <c r="H223" s="282"/>
      <c r="I223" s="282"/>
      <c r="J223" s="282"/>
      <c r="K223" s="282"/>
      <c r="L223" s="282"/>
      <c r="M223" s="282"/>
      <c r="N223" s="282"/>
      <c r="O223" s="282"/>
      <c r="P223" s="282"/>
      <c r="Q223" s="282"/>
      <c r="R223" s="282"/>
      <c r="S223" s="282"/>
      <c r="T223" s="282"/>
      <c r="U223" s="282"/>
      <c r="V223" s="282"/>
      <c r="W223" s="282"/>
      <c r="X223" s="282"/>
      <c r="Y223" s="282"/>
      <c r="Z223" s="282"/>
    </row>
    <row r="224" spans="1:26" ht="15.75" customHeight="1">
      <c r="A224" s="282"/>
      <c r="B224" s="282"/>
      <c r="C224" s="282"/>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row>
    <row r="225" spans="1:26" ht="15.75" customHeight="1">
      <c r="A225" s="282"/>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row>
    <row r="226" spans="1:26" ht="15.75" customHeight="1">
      <c r="A226" s="282"/>
      <c r="B226" s="282"/>
      <c r="C226" s="282"/>
      <c r="D226" s="282"/>
      <c r="E226" s="282"/>
      <c r="F226" s="282"/>
      <c r="G226" s="282"/>
      <c r="H226" s="282"/>
      <c r="I226" s="282"/>
      <c r="J226" s="282"/>
      <c r="K226" s="282"/>
      <c r="L226" s="282"/>
      <c r="M226" s="282"/>
      <c r="N226" s="282"/>
      <c r="O226" s="282"/>
      <c r="P226" s="282"/>
      <c r="Q226" s="282"/>
      <c r="R226" s="282"/>
      <c r="S226" s="282"/>
      <c r="T226" s="282"/>
      <c r="U226" s="282"/>
      <c r="V226" s="282"/>
      <c r="W226" s="282"/>
      <c r="X226" s="282"/>
      <c r="Y226" s="282"/>
      <c r="Z226" s="282"/>
    </row>
    <row r="227" spans="1:26" ht="15.75" customHeight="1">
      <c r="A227" s="282"/>
      <c r="B227" s="282"/>
      <c r="C227" s="282"/>
      <c r="D227" s="282"/>
      <c r="E227" s="282"/>
      <c r="F227" s="282"/>
      <c r="G227" s="282"/>
      <c r="H227" s="282"/>
      <c r="I227" s="282"/>
      <c r="J227" s="282"/>
      <c r="K227" s="282"/>
      <c r="L227" s="282"/>
      <c r="M227" s="282"/>
      <c r="N227" s="282"/>
      <c r="O227" s="282"/>
      <c r="P227" s="282"/>
      <c r="Q227" s="282"/>
      <c r="R227" s="282"/>
      <c r="S227" s="282"/>
      <c r="T227" s="282"/>
      <c r="U227" s="282"/>
      <c r="V227" s="282"/>
      <c r="W227" s="282"/>
      <c r="X227" s="282"/>
      <c r="Y227" s="282"/>
      <c r="Z227" s="282"/>
    </row>
    <row r="228" spans="1:26" ht="15.75" customHeight="1">
      <c r="A228" s="282"/>
      <c r="B228" s="282"/>
      <c r="C228" s="282"/>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row>
    <row r="229" spans="1:26" ht="15.75" customHeight="1">
      <c r="A229" s="282"/>
      <c r="B229" s="282"/>
      <c r="C229" s="282"/>
      <c r="D229" s="282"/>
      <c r="E229" s="282"/>
      <c r="F229" s="282"/>
      <c r="G229" s="282"/>
      <c r="H229" s="282"/>
      <c r="I229" s="282"/>
      <c r="J229" s="282"/>
      <c r="K229" s="282"/>
      <c r="L229" s="282"/>
      <c r="M229" s="282"/>
      <c r="N229" s="282"/>
      <c r="O229" s="282"/>
      <c r="P229" s="282"/>
      <c r="Q229" s="282"/>
      <c r="R229" s="282"/>
      <c r="S229" s="282"/>
      <c r="T229" s="282"/>
      <c r="U229" s="282"/>
      <c r="V229" s="282"/>
      <c r="W229" s="282"/>
      <c r="X229" s="282"/>
      <c r="Y229" s="282"/>
      <c r="Z229" s="282"/>
    </row>
    <row r="230" spans="1:26" ht="15.75" customHeight="1">
      <c r="A230" s="282"/>
      <c r="B230" s="282"/>
      <c r="C230" s="282"/>
      <c r="D230" s="282"/>
      <c r="E230" s="282"/>
      <c r="F230" s="282"/>
      <c r="G230" s="282"/>
      <c r="H230" s="282"/>
      <c r="I230" s="282"/>
      <c r="J230" s="282"/>
      <c r="K230" s="282"/>
      <c r="L230" s="282"/>
      <c r="M230" s="282"/>
      <c r="N230" s="282"/>
      <c r="O230" s="282"/>
      <c r="P230" s="282"/>
      <c r="Q230" s="282"/>
      <c r="R230" s="282"/>
      <c r="S230" s="282"/>
      <c r="T230" s="282"/>
      <c r="U230" s="282"/>
      <c r="V230" s="282"/>
      <c r="W230" s="282"/>
      <c r="X230" s="282"/>
      <c r="Y230" s="282"/>
      <c r="Z230" s="282"/>
    </row>
    <row r="231" spans="1:26" ht="15.75" customHeight="1">
      <c r="A231" s="282"/>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row>
    <row r="232" spans="1:26" ht="15.75" customHeight="1">
      <c r="A232" s="282"/>
      <c r="B232" s="282"/>
      <c r="C232" s="282"/>
      <c r="D232" s="282"/>
      <c r="E232" s="282"/>
      <c r="F232" s="282"/>
      <c r="G232" s="282"/>
      <c r="H232" s="282"/>
      <c r="I232" s="282"/>
      <c r="J232" s="282"/>
      <c r="K232" s="282"/>
      <c r="L232" s="282"/>
      <c r="M232" s="282"/>
      <c r="N232" s="282"/>
      <c r="O232" s="282"/>
      <c r="P232" s="282"/>
      <c r="Q232" s="282"/>
      <c r="R232" s="282"/>
      <c r="S232" s="282"/>
      <c r="T232" s="282"/>
      <c r="U232" s="282"/>
      <c r="V232" s="282"/>
      <c r="W232" s="282"/>
      <c r="X232" s="282"/>
      <c r="Y232" s="282"/>
      <c r="Z232" s="282"/>
    </row>
    <row r="233" spans="1:26" ht="15.75" customHeight="1">
      <c r="A233" s="282"/>
      <c r="B233" s="282"/>
      <c r="C233" s="282"/>
      <c r="D233" s="282"/>
      <c r="E233" s="282"/>
      <c r="F233" s="282"/>
      <c r="G233" s="282"/>
      <c r="H233" s="282"/>
      <c r="I233" s="282"/>
      <c r="J233" s="282"/>
      <c r="K233" s="282"/>
      <c r="L233" s="282"/>
      <c r="M233" s="282"/>
      <c r="N233" s="282"/>
      <c r="O233" s="282"/>
      <c r="P233" s="282"/>
      <c r="Q233" s="282"/>
      <c r="R233" s="282"/>
      <c r="S233" s="282"/>
      <c r="T233" s="282"/>
      <c r="U233" s="282"/>
      <c r="V233" s="282"/>
      <c r="W233" s="282"/>
      <c r="X233" s="282"/>
      <c r="Y233" s="282"/>
      <c r="Z233" s="282"/>
    </row>
    <row r="234" spans="1:26" ht="15.75" customHeight="1">
      <c r="A234" s="282"/>
      <c r="B234" s="282"/>
      <c r="C234" s="282"/>
      <c r="D234" s="282"/>
      <c r="E234" s="282"/>
      <c r="F234" s="282"/>
      <c r="G234" s="282"/>
      <c r="H234" s="282"/>
      <c r="I234" s="282"/>
      <c r="J234" s="282"/>
      <c r="K234" s="282"/>
      <c r="L234" s="282"/>
      <c r="M234" s="282"/>
      <c r="N234" s="282"/>
      <c r="O234" s="282"/>
      <c r="P234" s="282"/>
      <c r="Q234" s="282"/>
      <c r="R234" s="282"/>
      <c r="S234" s="282"/>
      <c r="T234" s="282"/>
      <c r="U234" s="282"/>
      <c r="V234" s="282"/>
      <c r="W234" s="282"/>
      <c r="X234" s="282"/>
      <c r="Y234" s="282"/>
      <c r="Z234" s="282"/>
    </row>
    <row r="235" spans="1:26" ht="15.75" customHeight="1">
      <c r="A235" s="282"/>
      <c r="B235" s="282"/>
      <c r="C235" s="282"/>
      <c r="D235" s="282"/>
      <c r="E235" s="282"/>
      <c r="F235" s="282"/>
      <c r="G235" s="282"/>
      <c r="H235" s="282"/>
      <c r="I235" s="282"/>
      <c r="J235" s="282"/>
      <c r="K235" s="282"/>
      <c r="L235" s="282"/>
      <c r="M235" s="282"/>
      <c r="N235" s="282"/>
      <c r="O235" s="282"/>
      <c r="P235" s="282"/>
      <c r="Q235" s="282"/>
      <c r="R235" s="282"/>
      <c r="S235" s="282"/>
      <c r="T235" s="282"/>
      <c r="U235" s="282"/>
      <c r="V235" s="282"/>
      <c r="W235" s="282"/>
      <c r="X235" s="282"/>
      <c r="Y235" s="282"/>
      <c r="Z235" s="282"/>
    </row>
    <row r="236" spans="1:26" ht="15.75" customHeight="1">
      <c r="A236" s="282"/>
      <c r="B236" s="282"/>
      <c r="C236" s="282"/>
      <c r="D236" s="282"/>
      <c r="E236" s="282"/>
      <c r="F236" s="282"/>
      <c r="G236" s="282"/>
      <c r="H236" s="282"/>
      <c r="I236" s="282"/>
      <c r="J236" s="282"/>
      <c r="K236" s="282"/>
      <c r="L236" s="282"/>
      <c r="M236" s="282"/>
      <c r="N236" s="282"/>
      <c r="O236" s="282"/>
      <c r="P236" s="282"/>
      <c r="Q236" s="282"/>
      <c r="R236" s="282"/>
      <c r="S236" s="282"/>
      <c r="T236" s="282"/>
      <c r="U236" s="282"/>
      <c r="V236" s="282"/>
      <c r="W236" s="282"/>
      <c r="X236" s="282"/>
      <c r="Y236" s="282"/>
      <c r="Z236" s="282"/>
    </row>
    <row r="237" spans="1:26" ht="15.75" customHeight="1">
      <c r="A237" s="282"/>
      <c r="B237" s="282"/>
      <c r="C237" s="282"/>
      <c r="D237" s="282"/>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row>
    <row r="238" spans="1:26" ht="15.75" customHeight="1">
      <c r="A238" s="282"/>
      <c r="B238" s="282"/>
      <c r="C238" s="282"/>
      <c r="D238" s="282"/>
      <c r="E238" s="282"/>
      <c r="F238" s="282"/>
      <c r="G238" s="282"/>
      <c r="H238" s="282"/>
      <c r="I238" s="282"/>
      <c r="J238" s="282"/>
      <c r="K238" s="282"/>
      <c r="L238" s="282"/>
      <c r="M238" s="282"/>
      <c r="N238" s="282"/>
      <c r="O238" s="282"/>
      <c r="P238" s="282"/>
      <c r="Q238" s="282"/>
      <c r="R238" s="282"/>
      <c r="S238" s="282"/>
      <c r="T238" s="282"/>
      <c r="U238" s="282"/>
      <c r="V238" s="282"/>
      <c r="W238" s="282"/>
      <c r="X238" s="282"/>
      <c r="Y238" s="282"/>
      <c r="Z238" s="282"/>
    </row>
    <row r="239" spans="1:26" ht="15.75" customHeight="1">
      <c r="A239" s="282"/>
      <c r="B239" s="282"/>
      <c r="C239" s="282"/>
      <c r="D239" s="282"/>
      <c r="E239" s="282"/>
      <c r="F239" s="282"/>
      <c r="G239" s="282"/>
      <c r="H239" s="282"/>
      <c r="I239" s="282"/>
      <c r="J239" s="282"/>
      <c r="K239" s="282"/>
      <c r="L239" s="282"/>
      <c r="M239" s="282"/>
      <c r="N239" s="282"/>
      <c r="O239" s="282"/>
      <c r="P239" s="282"/>
      <c r="Q239" s="282"/>
      <c r="R239" s="282"/>
      <c r="S239" s="282"/>
      <c r="T239" s="282"/>
      <c r="U239" s="282"/>
      <c r="V239" s="282"/>
      <c r="W239" s="282"/>
      <c r="X239" s="282"/>
      <c r="Y239" s="282"/>
      <c r="Z239" s="282"/>
    </row>
    <row r="240" spans="1:26" ht="15.75" customHeight="1">
      <c r="A240" s="282"/>
      <c r="B240" s="282"/>
      <c r="C240" s="282"/>
      <c r="D240" s="282"/>
      <c r="E240" s="282"/>
      <c r="F240" s="282"/>
      <c r="G240" s="282"/>
      <c r="H240" s="282"/>
      <c r="I240" s="282"/>
      <c r="J240" s="282"/>
      <c r="K240" s="282"/>
      <c r="L240" s="282"/>
      <c r="M240" s="282"/>
      <c r="N240" s="282"/>
      <c r="O240" s="282"/>
      <c r="P240" s="282"/>
      <c r="Q240" s="282"/>
      <c r="R240" s="282"/>
      <c r="S240" s="282"/>
      <c r="T240" s="282"/>
      <c r="U240" s="282"/>
      <c r="V240" s="282"/>
      <c r="W240" s="282"/>
      <c r="X240" s="282"/>
      <c r="Y240" s="282"/>
      <c r="Z240" s="282"/>
    </row>
    <row r="241" spans="1:26" ht="15.75" customHeight="1">
      <c r="A241" s="282"/>
      <c r="B241" s="282"/>
      <c r="C241" s="282"/>
      <c r="D241" s="282"/>
      <c r="E241" s="282"/>
      <c r="F241" s="282"/>
      <c r="G241" s="282"/>
      <c r="H241" s="282"/>
      <c r="I241" s="282"/>
      <c r="J241" s="282"/>
      <c r="K241" s="282"/>
      <c r="L241" s="282"/>
      <c r="M241" s="282"/>
      <c r="N241" s="282"/>
      <c r="O241" s="282"/>
      <c r="P241" s="282"/>
      <c r="Q241" s="282"/>
      <c r="R241" s="282"/>
      <c r="S241" s="282"/>
      <c r="T241" s="282"/>
      <c r="U241" s="282"/>
      <c r="V241" s="282"/>
      <c r="W241" s="282"/>
      <c r="X241" s="282"/>
      <c r="Y241" s="282"/>
      <c r="Z241" s="282"/>
    </row>
    <row r="242" spans="1:26" ht="15.75" customHeight="1">
      <c r="A242" s="282"/>
      <c r="B242" s="282"/>
      <c r="C242" s="282"/>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2"/>
    </row>
    <row r="243" spans="1:26" ht="15.75" customHeight="1">
      <c r="A243" s="282"/>
      <c r="B243" s="282"/>
      <c r="C243" s="282"/>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row>
    <row r="244" spans="1:26" ht="15.75" customHeight="1">
      <c r="A244" s="282"/>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row>
    <row r="245" spans="1:26" ht="15.75" customHeight="1">
      <c r="A245" s="282"/>
      <c r="B245" s="282"/>
      <c r="C245" s="282"/>
      <c r="D245" s="282"/>
      <c r="E245" s="282"/>
      <c r="F245" s="282"/>
      <c r="G245" s="282"/>
      <c r="H245" s="282"/>
      <c r="I245" s="282"/>
      <c r="J245" s="282"/>
      <c r="K245" s="282"/>
      <c r="L245" s="282"/>
      <c r="M245" s="282"/>
      <c r="N245" s="282"/>
      <c r="O245" s="282"/>
      <c r="P245" s="282"/>
      <c r="Q245" s="282"/>
      <c r="R245" s="282"/>
      <c r="S245" s="282"/>
      <c r="T245" s="282"/>
      <c r="U245" s="282"/>
      <c r="V245" s="282"/>
      <c r="W245" s="282"/>
      <c r="X245" s="282"/>
      <c r="Y245" s="282"/>
      <c r="Z245" s="282"/>
    </row>
    <row r="246" spans="1:26" ht="15.75" customHeight="1">
      <c r="A246" s="282"/>
      <c r="B246" s="282"/>
      <c r="C246" s="282"/>
      <c r="D246" s="282"/>
      <c r="E246" s="282"/>
      <c r="F246" s="282"/>
      <c r="G246" s="282"/>
      <c r="H246" s="282"/>
      <c r="I246" s="282"/>
      <c r="J246" s="282"/>
      <c r="K246" s="282"/>
      <c r="L246" s="282"/>
      <c r="M246" s="282"/>
      <c r="N246" s="282"/>
      <c r="O246" s="282"/>
      <c r="P246" s="282"/>
      <c r="Q246" s="282"/>
      <c r="R246" s="282"/>
      <c r="S246" s="282"/>
      <c r="T246" s="282"/>
      <c r="U246" s="282"/>
      <c r="V246" s="282"/>
      <c r="W246" s="282"/>
      <c r="X246" s="282"/>
      <c r="Y246" s="282"/>
      <c r="Z246" s="282"/>
    </row>
    <row r="247" spans="1:26" ht="15.75" customHeight="1">
      <c r="A247" s="282"/>
      <c r="B247" s="282"/>
      <c r="C247" s="282"/>
      <c r="D247" s="282"/>
      <c r="E247" s="282"/>
      <c r="F247" s="282"/>
      <c r="G247" s="282"/>
      <c r="H247" s="282"/>
      <c r="I247" s="282"/>
      <c r="J247" s="282"/>
      <c r="K247" s="282"/>
      <c r="L247" s="282"/>
      <c r="M247" s="282"/>
      <c r="N247" s="282"/>
      <c r="O247" s="282"/>
      <c r="P247" s="282"/>
      <c r="Q247" s="282"/>
      <c r="R247" s="282"/>
      <c r="S247" s="282"/>
      <c r="T247" s="282"/>
      <c r="U247" s="282"/>
      <c r="V247" s="282"/>
      <c r="W247" s="282"/>
      <c r="X247" s="282"/>
      <c r="Y247" s="282"/>
      <c r="Z247" s="282"/>
    </row>
    <row r="248" spans="1:26" ht="15.75" customHeight="1">
      <c r="A248" s="282"/>
      <c r="B248" s="282"/>
      <c r="C248" s="282"/>
      <c r="D248" s="282"/>
      <c r="E248" s="282"/>
      <c r="F248" s="282"/>
      <c r="G248" s="282"/>
      <c r="H248" s="282"/>
      <c r="I248" s="282"/>
      <c r="J248" s="282"/>
      <c r="K248" s="282"/>
      <c r="L248" s="282"/>
      <c r="M248" s="282"/>
      <c r="N248" s="282"/>
      <c r="O248" s="282"/>
      <c r="P248" s="282"/>
      <c r="Q248" s="282"/>
      <c r="R248" s="282"/>
      <c r="S248" s="282"/>
      <c r="T248" s="282"/>
      <c r="U248" s="282"/>
      <c r="V248" s="282"/>
      <c r="W248" s="282"/>
      <c r="X248" s="282"/>
      <c r="Y248" s="282"/>
      <c r="Z248" s="282"/>
    </row>
    <row r="249" spans="1:26" ht="15.75" customHeight="1">
      <c r="A249" s="282"/>
      <c r="B249" s="282"/>
      <c r="C249" s="282"/>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2"/>
    </row>
    <row r="250" spans="1:26" ht="15.75" customHeight="1">
      <c r="A250" s="282"/>
      <c r="B250" s="282"/>
      <c r="C250" s="282"/>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row>
    <row r="251" spans="1:26" ht="15.75" customHeight="1">
      <c r="A251" s="282"/>
      <c r="B251" s="282"/>
      <c r="C251" s="282"/>
      <c r="D251" s="282"/>
      <c r="E251" s="282"/>
      <c r="F251" s="282"/>
      <c r="G251" s="282"/>
      <c r="H251" s="282"/>
      <c r="I251" s="282"/>
      <c r="J251" s="282"/>
      <c r="K251" s="282"/>
      <c r="L251" s="282"/>
      <c r="M251" s="282"/>
      <c r="N251" s="282"/>
      <c r="O251" s="282"/>
      <c r="P251" s="282"/>
      <c r="Q251" s="282"/>
      <c r="R251" s="282"/>
      <c r="S251" s="282"/>
      <c r="T251" s="282"/>
      <c r="U251" s="282"/>
      <c r="V251" s="282"/>
      <c r="W251" s="282"/>
      <c r="X251" s="282"/>
      <c r="Y251" s="282"/>
      <c r="Z251" s="282"/>
    </row>
    <row r="252" spans="1:26" ht="15.75" customHeight="1">
      <c r="A252" s="282"/>
      <c r="B252" s="282"/>
      <c r="C252" s="282"/>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row>
    <row r="253" spans="1:26" ht="15.75" customHeight="1">
      <c r="A253" s="282"/>
      <c r="B253" s="282"/>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row>
    <row r="254" spans="1:26" ht="15.75" customHeight="1">
      <c r="A254" s="282"/>
      <c r="B254" s="282"/>
      <c r="C254" s="282"/>
      <c r="D254" s="282"/>
      <c r="E254" s="282"/>
      <c r="F254" s="282"/>
      <c r="G254" s="282"/>
      <c r="H254" s="282"/>
      <c r="I254" s="282"/>
      <c r="J254" s="282"/>
      <c r="K254" s="282"/>
      <c r="L254" s="282"/>
      <c r="M254" s="282"/>
      <c r="N254" s="282"/>
      <c r="O254" s="282"/>
      <c r="P254" s="282"/>
      <c r="Q254" s="282"/>
      <c r="R254" s="282"/>
      <c r="S254" s="282"/>
      <c r="T254" s="282"/>
      <c r="U254" s="282"/>
      <c r="V254" s="282"/>
      <c r="W254" s="282"/>
      <c r="X254" s="282"/>
      <c r="Y254" s="282"/>
      <c r="Z254" s="282"/>
    </row>
    <row r="255" spans="1:26" ht="15.75" customHeight="1">
      <c r="A255" s="282"/>
      <c r="B255" s="282"/>
      <c r="C255" s="282"/>
      <c r="D255" s="282"/>
      <c r="E255" s="282"/>
      <c r="F255" s="282"/>
      <c r="G255" s="282"/>
      <c r="H255" s="282"/>
      <c r="I255" s="282"/>
      <c r="J255" s="282"/>
      <c r="K255" s="282"/>
      <c r="L255" s="282"/>
      <c r="M255" s="282"/>
      <c r="N255" s="282"/>
      <c r="O255" s="282"/>
      <c r="P255" s="282"/>
      <c r="Q255" s="282"/>
      <c r="R255" s="282"/>
      <c r="S255" s="282"/>
      <c r="T255" s="282"/>
      <c r="U255" s="282"/>
      <c r="V255" s="282"/>
      <c r="W255" s="282"/>
      <c r="X255" s="282"/>
      <c r="Y255" s="282"/>
      <c r="Z255" s="282"/>
    </row>
    <row r="256" spans="1:26" ht="15.75" customHeight="1">
      <c r="A256" s="282"/>
      <c r="B256" s="282"/>
      <c r="C256" s="282"/>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row>
    <row r="257" spans="1:26" ht="15.75" customHeight="1">
      <c r="A257" s="282"/>
      <c r="B257" s="282"/>
      <c r="C257" s="282"/>
      <c r="D257" s="282"/>
      <c r="E257" s="282"/>
      <c r="F257" s="282"/>
      <c r="G257" s="282"/>
      <c r="H257" s="282"/>
      <c r="I257" s="282"/>
      <c r="J257" s="282"/>
      <c r="K257" s="282"/>
      <c r="L257" s="282"/>
      <c r="M257" s="282"/>
      <c r="N257" s="282"/>
      <c r="O257" s="282"/>
      <c r="P257" s="282"/>
      <c r="Q257" s="282"/>
      <c r="R257" s="282"/>
      <c r="S257" s="282"/>
      <c r="T257" s="282"/>
      <c r="U257" s="282"/>
      <c r="V257" s="282"/>
      <c r="W257" s="282"/>
      <c r="X257" s="282"/>
      <c r="Y257" s="282"/>
      <c r="Z257" s="282"/>
    </row>
    <row r="258" spans="1:26" ht="15.75" customHeight="1">
      <c r="A258" s="282"/>
      <c r="B258" s="282"/>
      <c r="C258" s="282"/>
      <c r="D258" s="282"/>
      <c r="E258" s="282"/>
      <c r="F258" s="282"/>
      <c r="G258" s="282"/>
      <c r="H258" s="282"/>
      <c r="I258" s="282"/>
      <c r="J258" s="282"/>
      <c r="K258" s="282"/>
      <c r="L258" s="282"/>
      <c r="M258" s="282"/>
      <c r="N258" s="282"/>
      <c r="O258" s="282"/>
      <c r="P258" s="282"/>
      <c r="Q258" s="282"/>
      <c r="R258" s="282"/>
      <c r="S258" s="282"/>
      <c r="T258" s="282"/>
      <c r="U258" s="282"/>
      <c r="V258" s="282"/>
      <c r="W258" s="282"/>
      <c r="X258" s="282"/>
      <c r="Y258" s="282"/>
      <c r="Z258" s="282"/>
    </row>
    <row r="259" spans="1:26" ht="15.75" customHeight="1">
      <c r="A259" s="282"/>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row>
    <row r="260" spans="1:26" ht="15.75" customHeight="1">
      <c r="A260" s="282"/>
      <c r="B260" s="282"/>
      <c r="C260" s="282"/>
      <c r="D260" s="282"/>
      <c r="E260" s="282"/>
      <c r="F260" s="282"/>
      <c r="G260" s="282"/>
      <c r="H260" s="282"/>
      <c r="I260" s="282"/>
      <c r="J260" s="282"/>
      <c r="K260" s="282"/>
      <c r="L260" s="282"/>
      <c r="M260" s="282"/>
      <c r="N260" s="282"/>
      <c r="O260" s="282"/>
      <c r="P260" s="282"/>
      <c r="Q260" s="282"/>
      <c r="R260" s="282"/>
      <c r="S260" s="282"/>
      <c r="T260" s="282"/>
      <c r="U260" s="282"/>
      <c r="V260" s="282"/>
      <c r="W260" s="282"/>
      <c r="X260" s="282"/>
      <c r="Y260" s="282"/>
      <c r="Z260" s="282"/>
    </row>
    <row r="261" spans="1:26" ht="15.75" customHeight="1">
      <c r="A261" s="282"/>
      <c r="B261" s="282"/>
      <c r="C261" s="282"/>
      <c r="D261" s="282"/>
      <c r="E261" s="282"/>
      <c r="F261" s="282"/>
      <c r="G261" s="282"/>
      <c r="H261" s="282"/>
      <c r="I261" s="282"/>
      <c r="J261" s="282"/>
      <c r="K261" s="282"/>
      <c r="L261" s="282"/>
      <c r="M261" s="282"/>
      <c r="N261" s="282"/>
      <c r="O261" s="282"/>
      <c r="P261" s="282"/>
      <c r="Q261" s="282"/>
      <c r="R261" s="282"/>
      <c r="S261" s="282"/>
      <c r="T261" s="282"/>
      <c r="U261" s="282"/>
      <c r="V261" s="282"/>
      <c r="W261" s="282"/>
      <c r="X261" s="282"/>
      <c r="Y261" s="282"/>
      <c r="Z261" s="282"/>
    </row>
    <row r="262" spans="1:26" ht="15.75" customHeight="1">
      <c r="A262" s="282"/>
      <c r="B262" s="282"/>
      <c r="C262" s="282"/>
      <c r="D262" s="282"/>
      <c r="E262" s="282"/>
      <c r="F262" s="282"/>
      <c r="G262" s="282"/>
      <c r="H262" s="282"/>
      <c r="I262" s="282"/>
      <c r="J262" s="282"/>
      <c r="K262" s="282"/>
      <c r="L262" s="282"/>
      <c r="M262" s="282"/>
      <c r="N262" s="282"/>
      <c r="O262" s="282"/>
      <c r="P262" s="282"/>
      <c r="Q262" s="282"/>
      <c r="R262" s="282"/>
      <c r="S262" s="282"/>
      <c r="T262" s="282"/>
      <c r="U262" s="282"/>
      <c r="V262" s="282"/>
      <c r="W262" s="282"/>
      <c r="X262" s="282"/>
      <c r="Y262" s="282"/>
      <c r="Z262" s="282"/>
    </row>
    <row r="263" spans="1:26" ht="15.75" customHeight="1">
      <c r="A263" s="282"/>
      <c r="B263" s="282"/>
      <c r="C263" s="282"/>
      <c r="D263" s="282"/>
      <c r="E263" s="282"/>
      <c r="F263" s="282"/>
      <c r="G263" s="282"/>
      <c r="H263" s="282"/>
      <c r="I263" s="282"/>
      <c r="J263" s="282"/>
      <c r="K263" s="282"/>
      <c r="L263" s="282"/>
      <c r="M263" s="282"/>
      <c r="N263" s="282"/>
      <c r="O263" s="282"/>
      <c r="P263" s="282"/>
      <c r="Q263" s="282"/>
      <c r="R263" s="282"/>
      <c r="S263" s="282"/>
      <c r="T263" s="282"/>
      <c r="U263" s="282"/>
      <c r="V263" s="282"/>
      <c r="W263" s="282"/>
      <c r="X263" s="282"/>
      <c r="Y263" s="282"/>
      <c r="Z263" s="282"/>
    </row>
    <row r="264" spans="1:26" ht="15.75" customHeight="1">
      <c r="A264" s="282"/>
      <c r="B264" s="282"/>
      <c r="C264" s="282"/>
      <c r="D264" s="282"/>
      <c r="E264" s="282"/>
      <c r="F264" s="282"/>
      <c r="G264" s="282"/>
      <c r="H264" s="282"/>
      <c r="I264" s="282"/>
      <c r="J264" s="282"/>
      <c r="K264" s="282"/>
      <c r="L264" s="282"/>
      <c r="M264" s="282"/>
      <c r="N264" s="282"/>
      <c r="O264" s="282"/>
      <c r="P264" s="282"/>
      <c r="Q264" s="282"/>
      <c r="R264" s="282"/>
      <c r="S264" s="282"/>
      <c r="T264" s="282"/>
      <c r="U264" s="282"/>
      <c r="V264" s="282"/>
      <c r="W264" s="282"/>
      <c r="X264" s="282"/>
      <c r="Y264" s="282"/>
      <c r="Z264" s="282"/>
    </row>
    <row r="265" spans="1:26" ht="15.75" customHeight="1">
      <c r="A265" s="282"/>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row>
    <row r="266" spans="1:26" ht="15.75" customHeight="1">
      <c r="A266" s="282"/>
      <c r="B266" s="282"/>
      <c r="C266" s="282"/>
      <c r="D266" s="282"/>
      <c r="E266" s="282"/>
      <c r="F266" s="282"/>
      <c r="G266" s="282"/>
      <c r="H266" s="282"/>
      <c r="I266" s="282"/>
      <c r="J266" s="282"/>
      <c r="K266" s="282"/>
      <c r="L266" s="282"/>
      <c r="M266" s="282"/>
      <c r="N266" s="282"/>
      <c r="O266" s="282"/>
      <c r="P266" s="282"/>
      <c r="Q266" s="282"/>
      <c r="R266" s="282"/>
      <c r="S266" s="282"/>
      <c r="T266" s="282"/>
      <c r="U266" s="282"/>
      <c r="V266" s="282"/>
      <c r="W266" s="282"/>
      <c r="X266" s="282"/>
      <c r="Y266" s="282"/>
      <c r="Z266" s="282"/>
    </row>
    <row r="267" spans="1:26" ht="15.75" customHeight="1">
      <c r="A267" s="282"/>
      <c r="B267" s="282"/>
      <c r="C267" s="282"/>
      <c r="D267" s="282"/>
      <c r="E267" s="282"/>
      <c r="F267" s="282"/>
      <c r="G267" s="282"/>
      <c r="H267" s="282"/>
      <c r="I267" s="282"/>
      <c r="J267" s="282"/>
      <c r="K267" s="282"/>
      <c r="L267" s="282"/>
      <c r="M267" s="282"/>
      <c r="N267" s="282"/>
      <c r="O267" s="282"/>
      <c r="P267" s="282"/>
      <c r="Q267" s="282"/>
      <c r="R267" s="282"/>
      <c r="S267" s="282"/>
      <c r="T267" s="282"/>
      <c r="U267" s="282"/>
      <c r="V267" s="282"/>
      <c r="W267" s="282"/>
      <c r="X267" s="282"/>
      <c r="Y267" s="282"/>
      <c r="Z267" s="282"/>
    </row>
    <row r="268" spans="1:26" ht="15.75" customHeight="1">
      <c r="A268" s="282"/>
      <c r="B268" s="282"/>
      <c r="C268" s="282"/>
      <c r="D268" s="282"/>
      <c r="E268" s="282"/>
      <c r="F268" s="282"/>
      <c r="G268" s="282"/>
      <c r="H268" s="282"/>
      <c r="I268" s="282"/>
      <c r="J268" s="282"/>
      <c r="K268" s="282"/>
      <c r="L268" s="282"/>
      <c r="M268" s="282"/>
      <c r="N268" s="282"/>
      <c r="O268" s="282"/>
      <c r="P268" s="282"/>
      <c r="Q268" s="282"/>
      <c r="R268" s="282"/>
      <c r="S268" s="282"/>
      <c r="T268" s="282"/>
      <c r="U268" s="282"/>
      <c r="V268" s="282"/>
      <c r="W268" s="282"/>
      <c r="X268" s="282"/>
      <c r="Y268" s="282"/>
      <c r="Z268" s="282"/>
    </row>
    <row r="269" spans="1:26" ht="15.75" customHeight="1">
      <c r="A269" s="282"/>
      <c r="B269" s="282"/>
      <c r="C269" s="282"/>
      <c r="D269" s="282"/>
      <c r="E269" s="282"/>
      <c r="F269" s="282"/>
      <c r="G269" s="282"/>
      <c r="H269" s="282"/>
      <c r="I269" s="282"/>
      <c r="J269" s="282"/>
      <c r="K269" s="282"/>
      <c r="L269" s="282"/>
      <c r="M269" s="282"/>
      <c r="N269" s="282"/>
      <c r="O269" s="282"/>
      <c r="P269" s="282"/>
      <c r="Q269" s="282"/>
      <c r="R269" s="282"/>
      <c r="S269" s="282"/>
      <c r="T269" s="282"/>
      <c r="U269" s="282"/>
      <c r="V269" s="282"/>
      <c r="W269" s="282"/>
      <c r="X269" s="282"/>
      <c r="Y269" s="282"/>
      <c r="Z269" s="282"/>
    </row>
    <row r="270" spans="1:26" ht="15.75" customHeight="1">
      <c r="A270" s="282"/>
      <c r="B270" s="282"/>
      <c r="C270" s="282"/>
      <c r="D270" s="282"/>
      <c r="E270" s="282"/>
      <c r="F270" s="282"/>
      <c r="G270" s="282"/>
      <c r="H270" s="282"/>
      <c r="I270" s="282"/>
      <c r="J270" s="282"/>
      <c r="K270" s="282"/>
      <c r="L270" s="282"/>
      <c r="M270" s="282"/>
      <c r="N270" s="282"/>
      <c r="O270" s="282"/>
      <c r="P270" s="282"/>
      <c r="Q270" s="282"/>
      <c r="R270" s="282"/>
      <c r="S270" s="282"/>
      <c r="T270" s="282"/>
      <c r="U270" s="282"/>
      <c r="V270" s="282"/>
      <c r="W270" s="282"/>
      <c r="X270" s="282"/>
      <c r="Y270" s="282"/>
      <c r="Z270" s="282"/>
    </row>
    <row r="271" spans="1:26" ht="15.75" customHeight="1">
      <c r="A271" s="282"/>
      <c r="B271" s="282"/>
      <c r="C271" s="282"/>
      <c r="D271" s="282"/>
      <c r="E271" s="282"/>
      <c r="F271" s="282"/>
      <c r="G271" s="282"/>
      <c r="H271" s="282"/>
      <c r="I271" s="282"/>
      <c r="J271" s="282"/>
      <c r="K271" s="282"/>
      <c r="L271" s="282"/>
      <c r="M271" s="282"/>
      <c r="N271" s="282"/>
      <c r="O271" s="282"/>
      <c r="P271" s="282"/>
      <c r="Q271" s="282"/>
      <c r="R271" s="282"/>
      <c r="S271" s="282"/>
      <c r="T271" s="282"/>
      <c r="U271" s="282"/>
      <c r="V271" s="282"/>
      <c r="W271" s="282"/>
      <c r="X271" s="282"/>
      <c r="Y271" s="282"/>
      <c r="Z271" s="282"/>
    </row>
    <row r="272" spans="1:26" ht="15.75" customHeight="1">
      <c r="A272" s="282"/>
      <c r="B272" s="282"/>
      <c r="C272" s="282"/>
      <c r="D272" s="282"/>
      <c r="E272" s="282"/>
      <c r="F272" s="282"/>
      <c r="G272" s="282"/>
      <c r="H272" s="282"/>
      <c r="I272" s="282"/>
      <c r="J272" s="282"/>
      <c r="K272" s="282"/>
      <c r="L272" s="282"/>
      <c r="M272" s="282"/>
      <c r="N272" s="282"/>
      <c r="O272" s="282"/>
      <c r="P272" s="282"/>
      <c r="Q272" s="282"/>
      <c r="R272" s="282"/>
      <c r="S272" s="282"/>
      <c r="T272" s="282"/>
      <c r="U272" s="282"/>
      <c r="V272" s="282"/>
      <c r="W272" s="282"/>
      <c r="X272" s="282"/>
      <c r="Y272" s="282"/>
      <c r="Z272" s="282"/>
    </row>
    <row r="273" spans="1:26" ht="15.75" customHeight="1">
      <c r="A273" s="282"/>
      <c r="B273" s="282"/>
      <c r="C273" s="282"/>
      <c r="D273" s="282"/>
      <c r="E273" s="282"/>
      <c r="F273" s="282"/>
      <c r="G273" s="282"/>
      <c r="H273" s="282"/>
      <c r="I273" s="282"/>
      <c r="J273" s="282"/>
      <c r="K273" s="282"/>
      <c r="L273" s="282"/>
      <c r="M273" s="282"/>
      <c r="N273" s="282"/>
      <c r="O273" s="282"/>
      <c r="P273" s="282"/>
      <c r="Q273" s="282"/>
      <c r="R273" s="282"/>
      <c r="S273" s="282"/>
      <c r="T273" s="282"/>
      <c r="U273" s="282"/>
      <c r="V273" s="282"/>
      <c r="W273" s="282"/>
      <c r="X273" s="282"/>
      <c r="Y273" s="282"/>
      <c r="Z273" s="282"/>
    </row>
    <row r="274" spans="1:26" ht="15.75" customHeight="1">
      <c r="A274" s="282"/>
      <c r="B274" s="282"/>
      <c r="C274" s="282"/>
      <c r="D274" s="282"/>
      <c r="E274" s="282"/>
      <c r="F274" s="282"/>
      <c r="G274" s="282"/>
      <c r="H274" s="282"/>
      <c r="I274" s="282"/>
      <c r="J274" s="282"/>
      <c r="K274" s="282"/>
      <c r="L274" s="282"/>
      <c r="M274" s="282"/>
      <c r="N274" s="282"/>
      <c r="O274" s="282"/>
      <c r="P274" s="282"/>
      <c r="Q274" s="282"/>
      <c r="R274" s="282"/>
      <c r="S274" s="282"/>
      <c r="T274" s="282"/>
      <c r="U274" s="282"/>
      <c r="V274" s="282"/>
      <c r="W274" s="282"/>
      <c r="X274" s="282"/>
      <c r="Y274" s="282"/>
      <c r="Z274" s="282"/>
    </row>
    <row r="275" spans="1:26" ht="15.75" customHeight="1">
      <c r="A275" s="282"/>
      <c r="B275" s="282"/>
      <c r="C275" s="282"/>
      <c r="D275" s="282"/>
      <c r="E275" s="282"/>
      <c r="F275" s="282"/>
      <c r="G275" s="282"/>
      <c r="H275" s="282"/>
      <c r="I275" s="282"/>
      <c r="J275" s="282"/>
      <c r="K275" s="282"/>
      <c r="L275" s="282"/>
      <c r="M275" s="282"/>
      <c r="N275" s="282"/>
      <c r="O275" s="282"/>
      <c r="P275" s="282"/>
      <c r="Q275" s="282"/>
      <c r="R275" s="282"/>
      <c r="S275" s="282"/>
      <c r="T275" s="282"/>
      <c r="U275" s="282"/>
      <c r="V275" s="282"/>
      <c r="W275" s="282"/>
      <c r="X275" s="282"/>
      <c r="Y275" s="282"/>
      <c r="Z275" s="282"/>
    </row>
    <row r="276" spans="1:26" ht="15.75" customHeight="1">
      <c r="A276" s="282"/>
      <c r="B276" s="282"/>
      <c r="C276" s="282"/>
      <c r="D276" s="282"/>
      <c r="E276" s="282"/>
      <c r="F276" s="282"/>
      <c r="G276" s="282"/>
      <c r="H276" s="282"/>
      <c r="I276" s="282"/>
      <c r="J276" s="282"/>
      <c r="K276" s="282"/>
      <c r="L276" s="282"/>
      <c r="M276" s="282"/>
      <c r="N276" s="282"/>
      <c r="O276" s="282"/>
      <c r="P276" s="282"/>
      <c r="Q276" s="282"/>
      <c r="R276" s="282"/>
      <c r="S276" s="282"/>
      <c r="T276" s="282"/>
      <c r="U276" s="282"/>
      <c r="V276" s="282"/>
      <c r="W276" s="282"/>
      <c r="X276" s="282"/>
      <c r="Y276" s="282"/>
      <c r="Z276" s="282"/>
    </row>
    <row r="277" spans="1:26" ht="15.75" customHeight="1">
      <c r="A277" s="282"/>
      <c r="B277" s="282"/>
      <c r="C277" s="282"/>
      <c r="D277" s="282"/>
      <c r="E277" s="282"/>
      <c r="F277" s="282"/>
      <c r="G277" s="282"/>
      <c r="H277" s="282"/>
      <c r="I277" s="282"/>
      <c r="J277" s="282"/>
      <c r="K277" s="282"/>
      <c r="L277" s="282"/>
      <c r="M277" s="282"/>
      <c r="N277" s="282"/>
      <c r="O277" s="282"/>
      <c r="P277" s="282"/>
      <c r="Q277" s="282"/>
      <c r="R277" s="282"/>
      <c r="S277" s="282"/>
      <c r="T277" s="282"/>
      <c r="U277" s="282"/>
      <c r="V277" s="282"/>
      <c r="W277" s="282"/>
      <c r="X277" s="282"/>
      <c r="Y277" s="282"/>
      <c r="Z277" s="282"/>
    </row>
    <row r="278" spans="1:26" ht="15.75" customHeight="1">
      <c r="A278" s="282"/>
      <c r="B278" s="282"/>
      <c r="C278" s="282"/>
      <c r="D278" s="282"/>
      <c r="E278" s="282"/>
      <c r="F278" s="282"/>
      <c r="G278" s="282"/>
      <c r="H278" s="282"/>
      <c r="I278" s="282"/>
      <c r="J278" s="282"/>
      <c r="K278" s="282"/>
      <c r="L278" s="282"/>
      <c r="M278" s="282"/>
      <c r="N278" s="282"/>
      <c r="O278" s="282"/>
      <c r="P278" s="282"/>
      <c r="Q278" s="282"/>
      <c r="R278" s="282"/>
      <c r="S278" s="282"/>
      <c r="T278" s="282"/>
      <c r="U278" s="282"/>
      <c r="V278" s="282"/>
      <c r="W278" s="282"/>
      <c r="X278" s="282"/>
      <c r="Y278" s="282"/>
      <c r="Z278" s="282"/>
    </row>
    <row r="279" spans="1:26" ht="15.75" customHeight="1">
      <c r="A279" s="282"/>
      <c r="B279" s="282"/>
      <c r="C279" s="282"/>
      <c r="D279" s="282"/>
      <c r="E279" s="282"/>
      <c r="F279" s="282"/>
      <c r="G279" s="282"/>
      <c r="H279" s="282"/>
      <c r="I279" s="282"/>
      <c r="J279" s="282"/>
      <c r="K279" s="282"/>
      <c r="L279" s="282"/>
      <c r="M279" s="282"/>
      <c r="N279" s="282"/>
      <c r="O279" s="282"/>
      <c r="P279" s="282"/>
      <c r="Q279" s="282"/>
      <c r="R279" s="282"/>
      <c r="S279" s="282"/>
      <c r="T279" s="282"/>
      <c r="U279" s="282"/>
      <c r="V279" s="282"/>
      <c r="W279" s="282"/>
      <c r="X279" s="282"/>
      <c r="Y279" s="282"/>
      <c r="Z279" s="282"/>
    </row>
    <row r="280" spans="1:26" ht="15.75" customHeight="1">
      <c r="A280" s="282"/>
      <c r="B280" s="282"/>
      <c r="C280" s="282"/>
      <c r="D280" s="282"/>
      <c r="E280" s="282"/>
      <c r="F280" s="282"/>
      <c r="G280" s="282"/>
      <c r="H280" s="282"/>
      <c r="I280" s="282"/>
      <c r="J280" s="282"/>
      <c r="K280" s="282"/>
      <c r="L280" s="282"/>
      <c r="M280" s="282"/>
      <c r="N280" s="282"/>
      <c r="O280" s="282"/>
      <c r="P280" s="282"/>
      <c r="Q280" s="282"/>
      <c r="R280" s="282"/>
      <c r="S280" s="282"/>
      <c r="T280" s="282"/>
      <c r="U280" s="282"/>
      <c r="V280" s="282"/>
      <c r="W280" s="282"/>
      <c r="X280" s="282"/>
      <c r="Y280" s="282"/>
      <c r="Z280" s="282"/>
    </row>
    <row r="281" spans="1:26" ht="15.75" customHeight="1">
      <c r="A281" s="282"/>
      <c r="B281" s="282"/>
      <c r="C281" s="282"/>
      <c r="D281" s="282"/>
      <c r="E281" s="282"/>
      <c r="F281" s="282"/>
      <c r="G281" s="282"/>
      <c r="H281" s="282"/>
      <c r="I281" s="282"/>
      <c r="J281" s="282"/>
      <c r="K281" s="282"/>
      <c r="L281" s="282"/>
      <c r="M281" s="282"/>
      <c r="N281" s="282"/>
      <c r="O281" s="282"/>
      <c r="P281" s="282"/>
      <c r="Q281" s="282"/>
      <c r="R281" s="282"/>
      <c r="S281" s="282"/>
      <c r="T281" s="282"/>
      <c r="U281" s="282"/>
      <c r="V281" s="282"/>
      <c r="W281" s="282"/>
      <c r="X281" s="282"/>
      <c r="Y281" s="282"/>
      <c r="Z281" s="282"/>
    </row>
    <row r="282" spans="1:26" ht="15.75" customHeight="1">
      <c r="A282" s="282"/>
      <c r="B282" s="282"/>
      <c r="C282" s="282"/>
      <c r="D282" s="282"/>
      <c r="E282" s="282"/>
      <c r="F282" s="282"/>
      <c r="G282" s="282"/>
      <c r="H282" s="282"/>
      <c r="I282" s="282"/>
      <c r="J282" s="282"/>
      <c r="K282" s="282"/>
      <c r="L282" s="282"/>
      <c r="M282" s="282"/>
      <c r="N282" s="282"/>
      <c r="O282" s="282"/>
      <c r="P282" s="282"/>
      <c r="Q282" s="282"/>
      <c r="R282" s="282"/>
      <c r="S282" s="282"/>
      <c r="T282" s="282"/>
      <c r="U282" s="282"/>
      <c r="V282" s="282"/>
      <c r="W282" s="282"/>
      <c r="X282" s="282"/>
      <c r="Y282" s="282"/>
      <c r="Z282" s="282"/>
    </row>
    <row r="283" spans="1:26" ht="15.75" customHeight="1">
      <c r="A283" s="297"/>
      <c r="B283" s="297"/>
      <c r="C283" s="297"/>
      <c r="D283" s="297"/>
      <c r="E283" s="297"/>
      <c r="F283" s="297"/>
      <c r="G283" s="297"/>
      <c r="H283" s="297"/>
      <c r="I283" s="297"/>
      <c r="J283" s="297"/>
      <c r="K283" s="297"/>
      <c r="L283" s="297"/>
      <c r="M283" s="297"/>
      <c r="N283" s="297"/>
      <c r="O283" s="297"/>
      <c r="P283" s="297"/>
      <c r="Q283" s="297"/>
      <c r="R283" s="297"/>
      <c r="S283" s="297"/>
      <c r="T283" s="297"/>
      <c r="U283" s="297"/>
      <c r="V283" s="297"/>
      <c r="W283" s="297"/>
      <c r="X283" s="297"/>
      <c r="Y283" s="297"/>
      <c r="Z283" s="297"/>
    </row>
    <row r="284" spans="1:26" ht="15.75" customHeight="1">
      <c r="A284" s="297"/>
      <c r="B284" s="297"/>
      <c r="C284" s="297"/>
      <c r="D284" s="297"/>
      <c r="E284" s="297"/>
      <c r="F284" s="297"/>
      <c r="G284" s="297"/>
      <c r="H284" s="297"/>
      <c r="I284" s="297"/>
      <c r="J284" s="297"/>
      <c r="K284" s="297"/>
      <c r="L284" s="297"/>
      <c r="M284" s="297"/>
      <c r="N284" s="297"/>
      <c r="O284" s="297"/>
      <c r="P284" s="297"/>
      <c r="Q284" s="297"/>
      <c r="R284" s="297"/>
      <c r="S284" s="297"/>
      <c r="T284" s="297"/>
      <c r="U284" s="297"/>
      <c r="V284" s="297"/>
      <c r="W284" s="297"/>
      <c r="X284" s="297"/>
      <c r="Y284" s="297"/>
      <c r="Z284" s="297"/>
    </row>
    <row r="285" spans="1:26" ht="15.75" customHeight="1">
      <c r="A285" s="297"/>
      <c r="B285" s="297"/>
      <c r="C285" s="297"/>
      <c r="D285" s="297"/>
      <c r="E285" s="297"/>
      <c r="F285" s="297"/>
      <c r="G285" s="297"/>
      <c r="H285" s="297"/>
      <c r="I285" s="297"/>
      <c r="J285" s="297"/>
      <c r="K285" s="297"/>
      <c r="L285" s="297"/>
      <c r="M285" s="297"/>
      <c r="N285" s="297"/>
      <c r="O285" s="297"/>
      <c r="P285" s="297"/>
      <c r="Q285" s="297"/>
      <c r="R285" s="297"/>
      <c r="S285" s="297"/>
      <c r="T285" s="297"/>
      <c r="U285" s="297"/>
      <c r="V285" s="297"/>
      <c r="W285" s="297"/>
      <c r="X285" s="297"/>
      <c r="Y285" s="297"/>
      <c r="Z285" s="297"/>
    </row>
    <row r="286" spans="1:26" ht="15.75" customHeight="1">
      <c r="A286" s="297"/>
      <c r="B286" s="297"/>
      <c r="C286" s="297"/>
      <c r="D286" s="297"/>
      <c r="E286" s="297"/>
      <c r="F286" s="297"/>
      <c r="G286" s="297"/>
      <c r="H286" s="297"/>
      <c r="I286" s="297"/>
      <c r="J286" s="297"/>
      <c r="K286" s="297"/>
      <c r="L286" s="297"/>
      <c r="M286" s="297"/>
      <c r="N286" s="297"/>
      <c r="O286" s="297"/>
      <c r="P286" s="297"/>
      <c r="Q286" s="297"/>
      <c r="R286" s="297"/>
      <c r="S286" s="297"/>
      <c r="T286" s="297"/>
      <c r="U286" s="297"/>
      <c r="V286" s="297"/>
      <c r="W286" s="297"/>
      <c r="X286" s="297"/>
      <c r="Y286" s="297"/>
      <c r="Z286" s="297"/>
    </row>
    <row r="287" spans="1:26" ht="15.75" customHeight="1">
      <c r="A287" s="297"/>
      <c r="B287" s="297"/>
      <c r="C287" s="297"/>
      <c r="D287" s="297"/>
      <c r="E287" s="297"/>
      <c r="F287" s="297"/>
      <c r="G287" s="297"/>
      <c r="H287" s="297"/>
      <c r="I287" s="297"/>
      <c r="J287" s="297"/>
      <c r="K287" s="297"/>
      <c r="L287" s="297"/>
      <c r="M287" s="297"/>
      <c r="N287" s="297"/>
      <c r="O287" s="297"/>
      <c r="P287" s="297"/>
      <c r="Q287" s="297"/>
      <c r="R287" s="297"/>
      <c r="S287" s="297"/>
      <c r="T287" s="297"/>
      <c r="U287" s="297"/>
      <c r="V287" s="297"/>
      <c r="W287" s="297"/>
      <c r="X287" s="297"/>
      <c r="Y287" s="297"/>
      <c r="Z287" s="297"/>
    </row>
    <row r="288" spans="1:26" ht="15.75" customHeight="1">
      <c r="A288" s="297"/>
      <c r="B288" s="297"/>
      <c r="C288" s="297"/>
      <c r="D288" s="297"/>
      <c r="E288" s="297"/>
      <c r="F288" s="297"/>
      <c r="G288" s="297"/>
      <c r="H288" s="297"/>
      <c r="I288" s="297"/>
      <c r="J288" s="297"/>
      <c r="K288" s="297"/>
      <c r="L288" s="297"/>
      <c r="M288" s="297"/>
      <c r="N288" s="297"/>
      <c r="O288" s="297"/>
      <c r="P288" s="297"/>
      <c r="Q288" s="297"/>
      <c r="R288" s="297"/>
      <c r="S288" s="297"/>
      <c r="T288" s="297"/>
      <c r="U288" s="297"/>
      <c r="V288" s="297"/>
      <c r="W288" s="297"/>
      <c r="X288" s="297"/>
      <c r="Y288" s="297"/>
      <c r="Z288" s="297"/>
    </row>
    <row r="289" spans="1:26" ht="15.75" customHeight="1">
      <c r="A289" s="297"/>
      <c r="B289" s="297"/>
      <c r="C289" s="297"/>
      <c r="D289" s="297"/>
      <c r="E289" s="297"/>
      <c r="F289" s="297"/>
      <c r="G289" s="297"/>
      <c r="H289" s="297"/>
      <c r="I289" s="297"/>
      <c r="J289" s="297"/>
      <c r="K289" s="297"/>
      <c r="L289" s="297"/>
      <c r="M289" s="297"/>
      <c r="N289" s="297"/>
      <c r="O289" s="297"/>
      <c r="P289" s="297"/>
      <c r="Q289" s="297"/>
      <c r="R289" s="297"/>
      <c r="S289" s="297"/>
      <c r="T289" s="297"/>
      <c r="U289" s="297"/>
      <c r="V289" s="297"/>
      <c r="W289" s="297"/>
      <c r="X289" s="297"/>
      <c r="Y289" s="297"/>
      <c r="Z289" s="297"/>
    </row>
    <row r="290" spans="1:26" ht="15.75" customHeight="1">
      <c r="A290" s="297"/>
      <c r="B290" s="297"/>
      <c r="C290" s="297"/>
      <c r="D290" s="297"/>
      <c r="E290" s="297"/>
      <c r="F290" s="297"/>
      <c r="G290" s="297"/>
      <c r="H290" s="297"/>
      <c r="I290" s="297"/>
      <c r="J290" s="297"/>
      <c r="K290" s="297"/>
      <c r="L290" s="297"/>
      <c r="M290" s="297"/>
      <c r="N290" s="297"/>
      <c r="O290" s="297"/>
      <c r="P290" s="297"/>
      <c r="Q290" s="297"/>
      <c r="R290" s="297"/>
      <c r="S290" s="297"/>
      <c r="T290" s="297"/>
      <c r="U290" s="297"/>
      <c r="V290" s="297"/>
      <c r="W290" s="297"/>
      <c r="X290" s="297"/>
      <c r="Y290" s="297"/>
      <c r="Z290" s="297"/>
    </row>
    <row r="291" spans="1:26" ht="15.75" customHeight="1">
      <c r="A291" s="297"/>
      <c r="B291" s="297"/>
      <c r="C291" s="297"/>
      <c r="D291" s="297"/>
      <c r="E291" s="297"/>
      <c r="F291" s="297"/>
      <c r="G291" s="297"/>
      <c r="H291" s="297"/>
      <c r="I291" s="297"/>
      <c r="J291" s="297"/>
      <c r="K291" s="297"/>
      <c r="L291" s="297"/>
      <c r="M291" s="297"/>
      <c r="N291" s="297"/>
      <c r="O291" s="297"/>
      <c r="P291" s="297"/>
      <c r="Q291" s="297"/>
      <c r="R291" s="297"/>
      <c r="S291" s="297"/>
      <c r="T291" s="297"/>
      <c r="U291" s="297"/>
      <c r="V291" s="297"/>
      <c r="W291" s="297"/>
      <c r="X291" s="297"/>
      <c r="Y291" s="297"/>
      <c r="Z291" s="297"/>
    </row>
    <row r="292" spans="1:26" ht="15.75" customHeight="1">
      <c r="A292" s="297"/>
      <c r="B292" s="297"/>
      <c r="C292" s="297"/>
      <c r="D292" s="297"/>
      <c r="E292" s="297"/>
      <c r="F292" s="297"/>
      <c r="G292" s="297"/>
      <c r="H292" s="297"/>
      <c r="I292" s="297"/>
      <c r="J292" s="297"/>
      <c r="K292" s="297"/>
      <c r="L292" s="297"/>
      <c r="M292" s="297"/>
      <c r="N292" s="297"/>
      <c r="O292" s="297"/>
      <c r="P292" s="297"/>
      <c r="Q292" s="297"/>
      <c r="R292" s="297"/>
      <c r="S292" s="297"/>
      <c r="T292" s="297"/>
      <c r="U292" s="297"/>
      <c r="V292" s="297"/>
      <c r="W292" s="297"/>
      <c r="X292" s="297"/>
      <c r="Y292" s="297"/>
      <c r="Z292" s="297"/>
    </row>
    <row r="293" spans="1:26" ht="15.75" customHeight="1">
      <c r="A293" s="297"/>
      <c r="B293" s="297"/>
      <c r="C293" s="297"/>
      <c r="D293" s="297"/>
      <c r="E293" s="297"/>
      <c r="F293" s="297"/>
      <c r="G293" s="297"/>
      <c r="H293" s="297"/>
      <c r="I293" s="297"/>
      <c r="J293" s="297"/>
      <c r="K293" s="297"/>
      <c r="L293" s="297"/>
      <c r="M293" s="297"/>
      <c r="N293" s="297"/>
      <c r="O293" s="297"/>
      <c r="P293" s="297"/>
      <c r="Q293" s="297"/>
      <c r="R293" s="297"/>
      <c r="S293" s="297"/>
      <c r="T293" s="297"/>
      <c r="U293" s="297"/>
      <c r="V293" s="297"/>
      <c r="W293" s="297"/>
      <c r="X293" s="297"/>
      <c r="Y293" s="297"/>
      <c r="Z293" s="297"/>
    </row>
    <row r="294" spans="1:26" ht="15.75" customHeight="1">
      <c r="A294" s="297"/>
      <c r="B294" s="297"/>
      <c r="C294" s="297"/>
      <c r="D294" s="297"/>
      <c r="E294" s="297"/>
      <c r="F294" s="297"/>
      <c r="G294" s="297"/>
      <c r="H294" s="297"/>
      <c r="I294" s="297"/>
      <c r="J294" s="297"/>
      <c r="K294" s="297"/>
      <c r="L294" s="297"/>
      <c r="M294" s="297"/>
      <c r="N294" s="297"/>
      <c r="O294" s="297"/>
      <c r="P294" s="297"/>
      <c r="Q294" s="297"/>
      <c r="R294" s="297"/>
      <c r="S294" s="297"/>
      <c r="T294" s="297"/>
      <c r="U294" s="297"/>
      <c r="V294" s="297"/>
      <c r="W294" s="297"/>
      <c r="X294" s="297"/>
      <c r="Y294" s="297"/>
      <c r="Z294" s="297"/>
    </row>
    <row r="295" spans="1:26" ht="15.75" customHeight="1">
      <c r="A295" s="297"/>
      <c r="B295" s="297"/>
      <c r="C295" s="297"/>
      <c r="D295" s="297"/>
      <c r="E295" s="297"/>
      <c r="F295" s="297"/>
      <c r="G295" s="297"/>
      <c r="H295" s="297"/>
      <c r="I295" s="297"/>
      <c r="J295" s="297"/>
      <c r="K295" s="297"/>
      <c r="L295" s="297"/>
      <c r="M295" s="297"/>
      <c r="N295" s="297"/>
      <c r="O295" s="297"/>
      <c r="P295" s="297"/>
      <c r="Q295" s="297"/>
      <c r="R295" s="297"/>
      <c r="S295" s="297"/>
      <c r="T295" s="297"/>
      <c r="U295" s="297"/>
      <c r="V295" s="297"/>
      <c r="W295" s="297"/>
      <c r="X295" s="297"/>
      <c r="Y295" s="297"/>
      <c r="Z295" s="297"/>
    </row>
    <row r="296" spans="1:26" ht="15.75" customHeight="1">
      <c r="A296" s="297"/>
      <c r="B296" s="297"/>
      <c r="C296" s="297"/>
      <c r="D296" s="297"/>
      <c r="E296" s="297"/>
      <c r="F296" s="297"/>
      <c r="G296" s="297"/>
      <c r="H296" s="297"/>
      <c r="I296" s="297"/>
      <c r="J296" s="297"/>
      <c r="K296" s="297"/>
      <c r="L296" s="297"/>
      <c r="M296" s="297"/>
      <c r="N296" s="297"/>
      <c r="O296" s="297"/>
      <c r="P296" s="297"/>
      <c r="Q296" s="297"/>
      <c r="R296" s="297"/>
      <c r="S296" s="297"/>
      <c r="T296" s="297"/>
      <c r="U296" s="297"/>
      <c r="V296" s="297"/>
      <c r="W296" s="297"/>
      <c r="X296" s="297"/>
      <c r="Y296" s="297"/>
      <c r="Z296" s="297"/>
    </row>
    <row r="297" spans="1:26" ht="15.75" customHeight="1">
      <c r="A297" s="297"/>
      <c r="B297" s="297"/>
      <c r="C297" s="297"/>
      <c r="D297" s="297"/>
      <c r="E297" s="297"/>
      <c r="F297" s="297"/>
      <c r="G297" s="297"/>
      <c r="H297" s="297"/>
      <c r="I297" s="297"/>
      <c r="J297" s="297"/>
      <c r="K297" s="297"/>
      <c r="L297" s="297"/>
      <c r="M297" s="297"/>
      <c r="N297" s="297"/>
      <c r="O297" s="297"/>
      <c r="P297" s="297"/>
      <c r="Q297" s="297"/>
      <c r="R297" s="297"/>
      <c r="S297" s="297"/>
      <c r="T297" s="297"/>
      <c r="U297" s="297"/>
      <c r="V297" s="297"/>
      <c r="W297" s="297"/>
      <c r="X297" s="297"/>
      <c r="Y297" s="297"/>
      <c r="Z297" s="297"/>
    </row>
    <row r="298" spans="1:26" ht="15.75" customHeight="1">
      <c r="A298" s="297"/>
      <c r="B298" s="297"/>
      <c r="C298" s="297"/>
      <c r="D298" s="297"/>
      <c r="E298" s="297"/>
      <c r="F298" s="297"/>
      <c r="G298" s="297"/>
      <c r="H298" s="297"/>
      <c r="I298" s="297"/>
      <c r="J298" s="297"/>
      <c r="K298" s="297"/>
      <c r="L298" s="297"/>
      <c r="M298" s="297"/>
      <c r="N298" s="297"/>
      <c r="O298" s="297"/>
      <c r="P298" s="297"/>
      <c r="Q298" s="297"/>
      <c r="R298" s="297"/>
      <c r="S298" s="297"/>
      <c r="T298" s="297"/>
      <c r="U298" s="297"/>
      <c r="V298" s="297"/>
      <c r="W298" s="297"/>
      <c r="X298" s="297"/>
      <c r="Y298" s="297"/>
      <c r="Z298" s="297"/>
    </row>
    <row r="299" spans="1:26" ht="15.75" customHeight="1">
      <c r="A299" s="297"/>
      <c r="B299" s="297"/>
      <c r="C299" s="297"/>
      <c r="D299" s="297"/>
      <c r="E299" s="297"/>
      <c r="F299" s="297"/>
      <c r="G299" s="297"/>
      <c r="H299" s="297"/>
      <c r="I299" s="297"/>
      <c r="J299" s="297"/>
      <c r="K299" s="297"/>
      <c r="L299" s="297"/>
      <c r="M299" s="297"/>
      <c r="N299" s="297"/>
      <c r="O299" s="297"/>
      <c r="P299" s="297"/>
      <c r="Q299" s="297"/>
      <c r="R299" s="297"/>
      <c r="S299" s="297"/>
      <c r="T299" s="297"/>
      <c r="U299" s="297"/>
      <c r="V299" s="297"/>
      <c r="W299" s="297"/>
      <c r="X299" s="297"/>
      <c r="Y299" s="297"/>
      <c r="Z299" s="297"/>
    </row>
    <row r="300" spans="1:26" ht="15.75" customHeight="1">
      <c r="A300" s="297"/>
      <c r="B300" s="297"/>
      <c r="C300" s="297"/>
      <c r="D300" s="297"/>
      <c r="E300" s="297"/>
      <c r="F300" s="297"/>
      <c r="G300" s="297"/>
      <c r="H300" s="297"/>
      <c r="I300" s="297"/>
      <c r="J300" s="297"/>
      <c r="K300" s="297"/>
      <c r="L300" s="297"/>
      <c r="M300" s="297"/>
      <c r="N300" s="297"/>
      <c r="O300" s="297"/>
      <c r="P300" s="297"/>
      <c r="Q300" s="297"/>
      <c r="R300" s="297"/>
      <c r="S300" s="297"/>
      <c r="T300" s="297"/>
      <c r="U300" s="297"/>
      <c r="V300" s="297"/>
      <c r="W300" s="297"/>
      <c r="X300" s="297"/>
      <c r="Y300" s="297"/>
      <c r="Z300" s="297"/>
    </row>
    <row r="301" spans="1:26" ht="15.75" customHeight="1">
      <c r="A301" s="297"/>
      <c r="B301" s="297"/>
      <c r="C301" s="297"/>
      <c r="D301" s="297"/>
      <c r="E301" s="297"/>
      <c r="F301" s="297"/>
      <c r="G301" s="297"/>
      <c r="H301" s="297"/>
      <c r="I301" s="297"/>
      <c r="J301" s="297"/>
      <c r="K301" s="297"/>
      <c r="L301" s="297"/>
      <c r="M301" s="297"/>
      <c r="N301" s="297"/>
      <c r="O301" s="297"/>
      <c r="P301" s="297"/>
      <c r="Q301" s="297"/>
      <c r="R301" s="297"/>
      <c r="S301" s="297"/>
      <c r="T301" s="297"/>
      <c r="U301" s="297"/>
      <c r="V301" s="297"/>
      <c r="W301" s="297"/>
      <c r="X301" s="297"/>
      <c r="Y301" s="297"/>
      <c r="Z301" s="297"/>
    </row>
    <row r="302" spans="1:26" ht="15.75" customHeight="1">
      <c r="A302" s="297"/>
      <c r="B302" s="297"/>
      <c r="C302" s="297"/>
      <c r="D302" s="297"/>
      <c r="E302" s="297"/>
      <c r="F302" s="297"/>
      <c r="G302" s="297"/>
      <c r="H302" s="297"/>
      <c r="I302" s="297"/>
      <c r="J302" s="297"/>
      <c r="K302" s="297"/>
      <c r="L302" s="297"/>
      <c r="M302" s="297"/>
      <c r="N302" s="297"/>
      <c r="O302" s="297"/>
      <c r="P302" s="297"/>
      <c r="Q302" s="297"/>
      <c r="R302" s="297"/>
      <c r="S302" s="297"/>
      <c r="T302" s="297"/>
      <c r="U302" s="297"/>
      <c r="V302" s="297"/>
      <c r="W302" s="297"/>
      <c r="X302" s="297"/>
      <c r="Y302" s="297"/>
      <c r="Z302" s="297"/>
    </row>
    <row r="303" spans="1:26" ht="15.75" customHeight="1">
      <c r="A303" s="297"/>
      <c r="B303" s="297"/>
      <c r="C303" s="297"/>
      <c r="D303" s="297"/>
      <c r="E303" s="297"/>
      <c r="F303" s="297"/>
      <c r="G303" s="297"/>
      <c r="H303" s="297"/>
      <c r="I303" s="297"/>
      <c r="J303" s="297"/>
      <c r="K303" s="297"/>
      <c r="L303" s="297"/>
      <c r="M303" s="297"/>
      <c r="N303" s="297"/>
      <c r="O303" s="297"/>
      <c r="P303" s="297"/>
      <c r="Q303" s="297"/>
      <c r="R303" s="297"/>
      <c r="S303" s="297"/>
      <c r="T303" s="297"/>
      <c r="U303" s="297"/>
      <c r="V303" s="297"/>
      <c r="W303" s="297"/>
      <c r="X303" s="297"/>
      <c r="Y303" s="297"/>
      <c r="Z303" s="297"/>
    </row>
    <row r="304" spans="1:26" ht="15.75" customHeight="1">
      <c r="A304" s="297"/>
      <c r="B304" s="297"/>
      <c r="C304" s="297"/>
      <c r="D304" s="297"/>
      <c r="E304" s="297"/>
      <c r="F304" s="297"/>
      <c r="G304" s="297"/>
      <c r="H304" s="297"/>
      <c r="I304" s="297"/>
      <c r="J304" s="297"/>
      <c r="K304" s="297"/>
      <c r="L304" s="297"/>
      <c r="M304" s="297"/>
      <c r="N304" s="297"/>
      <c r="O304" s="297"/>
      <c r="P304" s="297"/>
      <c r="Q304" s="297"/>
      <c r="R304" s="297"/>
      <c r="S304" s="297"/>
      <c r="T304" s="297"/>
      <c r="U304" s="297"/>
      <c r="V304" s="297"/>
      <c r="W304" s="297"/>
      <c r="X304" s="297"/>
      <c r="Y304" s="297"/>
      <c r="Z304" s="297"/>
    </row>
    <row r="305" spans="1:26" ht="15.75" customHeight="1">
      <c r="A305" s="297"/>
      <c r="B305" s="297"/>
      <c r="C305" s="297"/>
      <c r="D305" s="297"/>
      <c r="E305" s="297"/>
      <c r="F305" s="297"/>
      <c r="G305" s="297"/>
      <c r="H305" s="297"/>
      <c r="I305" s="297"/>
      <c r="J305" s="297"/>
      <c r="K305" s="297"/>
      <c r="L305" s="297"/>
      <c r="M305" s="297"/>
      <c r="N305" s="297"/>
      <c r="O305" s="297"/>
      <c r="P305" s="297"/>
      <c r="Q305" s="297"/>
      <c r="R305" s="297"/>
      <c r="S305" s="297"/>
      <c r="T305" s="297"/>
      <c r="U305" s="297"/>
      <c r="V305" s="297"/>
      <c r="W305" s="297"/>
      <c r="X305" s="297"/>
      <c r="Y305" s="297"/>
      <c r="Z305" s="297"/>
    </row>
    <row r="306" spans="1:26" ht="15.75" customHeight="1">
      <c r="A306" s="297"/>
      <c r="B306" s="297"/>
      <c r="C306" s="297"/>
      <c r="D306" s="297"/>
      <c r="E306" s="297"/>
      <c r="F306" s="297"/>
      <c r="G306" s="297"/>
      <c r="H306" s="297"/>
      <c r="I306" s="297"/>
      <c r="J306" s="297"/>
      <c r="K306" s="297"/>
      <c r="L306" s="297"/>
      <c r="M306" s="297"/>
      <c r="N306" s="297"/>
      <c r="O306" s="297"/>
      <c r="P306" s="297"/>
      <c r="Q306" s="297"/>
      <c r="R306" s="297"/>
      <c r="S306" s="297"/>
      <c r="T306" s="297"/>
      <c r="U306" s="297"/>
      <c r="V306" s="297"/>
      <c r="W306" s="297"/>
      <c r="X306" s="297"/>
      <c r="Y306" s="297"/>
      <c r="Z306" s="297"/>
    </row>
    <row r="307" spans="1:26" ht="15.75" customHeight="1">
      <c r="A307" s="297"/>
      <c r="B307" s="297"/>
      <c r="C307" s="297"/>
      <c r="D307" s="297"/>
      <c r="E307" s="297"/>
      <c r="F307" s="297"/>
      <c r="G307" s="297"/>
      <c r="H307" s="297"/>
      <c r="I307" s="297"/>
      <c r="J307" s="297"/>
      <c r="K307" s="297"/>
      <c r="L307" s="297"/>
      <c r="M307" s="297"/>
      <c r="N307" s="297"/>
      <c r="O307" s="297"/>
      <c r="P307" s="297"/>
      <c r="Q307" s="297"/>
      <c r="R307" s="297"/>
      <c r="S307" s="297"/>
      <c r="T307" s="297"/>
      <c r="U307" s="297"/>
      <c r="V307" s="297"/>
      <c r="W307" s="297"/>
      <c r="X307" s="297"/>
      <c r="Y307" s="297"/>
      <c r="Z307" s="297"/>
    </row>
    <row r="308" spans="1:26" ht="15.75" customHeight="1">
      <c r="A308" s="297"/>
      <c r="B308" s="297"/>
      <c r="C308" s="297"/>
      <c r="D308" s="297"/>
      <c r="E308" s="297"/>
      <c r="F308" s="297"/>
      <c r="G308" s="297"/>
      <c r="H308" s="297"/>
      <c r="I308" s="297"/>
      <c r="J308" s="297"/>
      <c r="K308" s="297"/>
      <c r="L308" s="297"/>
      <c r="M308" s="297"/>
      <c r="N308" s="297"/>
      <c r="O308" s="297"/>
      <c r="P308" s="297"/>
      <c r="Q308" s="297"/>
      <c r="R308" s="297"/>
      <c r="S308" s="297"/>
      <c r="T308" s="297"/>
      <c r="U308" s="297"/>
      <c r="V308" s="297"/>
      <c r="W308" s="297"/>
      <c r="X308" s="297"/>
      <c r="Y308" s="297"/>
      <c r="Z308" s="297"/>
    </row>
    <row r="309" spans="1:26" ht="15.75" customHeight="1">
      <c r="A309" s="297"/>
      <c r="B309" s="297"/>
      <c r="C309" s="297"/>
      <c r="D309" s="297"/>
      <c r="E309" s="297"/>
      <c r="F309" s="297"/>
      <c r="G309" s="297"/>
      <c r="H309" s="297"/>
      <c r="I309" s="297"/>
      <c r="J309" s="297"/>
      <c r="K309" s="297"/>
      <c r="L309" s="297"/>
      <c r="M309" s="297"/>
      <c r="N309" s="297"/>
      <c r="O309" s="297"/>
      <c r="P309" s="297"/>
      <c r="Q309" s="297"/>
      <c r="R309" s="297"/>
      <c r="S309" s="297"/>
      <c r="T309" s="297"/>
      <c r="U309" s="297"/>
      <c r="V309" s="297"/>
      <c r="W309" s="297"/>
      <c r="X309" s="297"/>
      <c r="Y309" s="297"/>
      <c r="Z309" s="297"/>
    </row>
    <row r="310" spans="1:26" ht="15.75" customHeight="1">
      <c r="A310" s="297"/>
      <c r="B310" s="297"/>
      <c r="C310" s="297"/>
      <c r="D310" s="297"/>
      <c r="E310" s="297"/>
      <c r="F310" s="297"/>
      <c r="G310" s="297"/>
      <c r="H310" s="297"/>
      <c r="I310" s="297"/>
      <c r="J310" s="297"/>
      <c r="K310" s="297"/>
      <c r="L310" s="297"/>
      <c r="M310" s="297"/>
      <c r="N310" s="297"/>
      <c r="O310" s="297"/>
      <c r="P310" s="297"/>
      <c r="Q310" s="297"/>
      <c r="R310" s="297"/>
      <c r="S310" s="297"/>
      <c r="T310" s="297"/>
      <c r="U310" s="297"/>
      <c r="V310" s="297"/>
      <c r="W310" s="297"/>
      <c r="X310" s="297"/>
      <c r="Y310" s="297"/>
      <c r="Z310" s="297"/>
    </row>
    <row r="311" spans="1:26" ht="15.75" customHeight="1">
      <c r="A311" s="297"/>
      <c r="B311" s="297"/>
      <c r="C311" s="297"/>
      <c r="D311" s="297"/>
      <c r="E311" s="297"/>
      <c r="F311" s="297"/>
      <c r="G311" s="297"/>
      <c r="H311" s="297"/>
      <c r="I311" s="297"/>
      <c r="J311" s="297"/>
      <c r="K311" s="297"/>
      <c r="L311" s="297"/>
      <c r="M311" s="297"/>
      <c r="N311" s="297"/>
      <c r="O311" s="297"/>
      <c r="P311" s="297"/>
      <c r="Q311" s="297"/>
      <c r="R311" s="297"/>
      <c r="S311" s="297"/>
      <c r="T311" s="297"/>
      <c r="U311" s="297"/>
      <c r="V311" s="297"/>
      <c r="W311" s="297"/>
      <c r="X311" s="297"/>
      <c r="Y311" s="297"/>
      <c r="Z311" s="297"/>
    </row>
    <row r="312" spans="1:26" ht="15.75" customHeight="1">
      <c r="A312" s="297"/>
      <c r="B312" s="297"/>
      <c r="C312" s="297"/>
      <c r="D312" s="297"/>
      <c r="E312" s="297"/>
      <c r="F312" s="297"/>
      <c r="G312" s="297"/>
      <c r="H312" s="297"/>
      <c r="I312" s="297"/>
      <c r="J312" s="297"/>
      <c r="K312" s="297"/>
      <c r="L312" s="297"/>
      <c r="M312" s="297"/>
      <c r="N312" s="297"/>
      <c r="O312" s="297"/>
      <c r="P312" s="297"/>
      <c r="Q312" s="297"/>
      <c r="R312" s="297"/>
      <c r="S312" s="297"/>
      <c r="T312" s="297"/>
      <c r="U312" s="297"/>
      <c r="V312" s="297"/>
      <c r="W312" s="297"/>
      <c r="X312" s="297"/>
      <c r="Y312" s="297"/>
      <c r="Z312" s="297"/>
    </row>
    <row r="313" spans="1:26" ht="15.75" customHeight="1">
      <c r="A313" s="297"/>
      <c r="B313" s="297"/>
      <c r="C313" s="297"/>
      <c r="D313" s="297"/>
      <c r="E313" s="297"/>
      <c r="F313" s="297"/>
      <c r="G313" s="297"/>
      <c r="H313" s="297"/>
      <c r="I313" s="297"/>
      <c r="J313" s="297"/>
      <c r="K313" s="297"/>
      <c r="L313" s="297"/>
      <c r="M313" s="297"/>
      <c r="N313" s="297"/>
      <c r="O313" s="297"/>
      <c r="P313" s="297"/>
      <c r="Q313" s="297"/>
      <c r="R313" s="297"/>
      <c r="S313" s="297"/>
      <c r="T313" s="297"/>
      <c r="U313" s="297"/>
      <c r="V313" s="297"/>
      <c r="W313" s="297"/>
      <c r="X313" s="297"/>
      <c r="Y313" s="297"/>
      <c r="Z313" s="297"/>
    </row>
    <row r="314" spans="1:26" ht="15.75" customHeight="1">
      <c r="A314" s="297"/>
      <c r="B314" s="297"/>
      <c r="C314" s="297"/>
      <c r="D314" s="297"/>
      <c r="E314" s="297"/>
      <c r="F314" s="297"/>
      <c r="G314" s="297"/>
      <c r="H314" s="297"/>
      <c r="I314" s="297"/>
      <c r="J314" s="297"/>
      <c r="K314" s="297"/>
      <c r="L314" s="297"/>
      <c r="M314" s="297"/>
      <c r="N314" s="297"/>
      <c r="O314" s="297"/>
      <c r="P314" s="297"/>
      <c r="Q314" s="297"/>
      <c r="R314" s="297"/>
      <c r="S314" s="297"/>
      <c r="T314" s="297"/>
      <c r="U314" s="297"/>
      <c r="V314" s="297"/>
      <c r="W314" s="297"/>
      <c r="X314" s="297"/>
      <c r="Y314" s="297"/>
      <c r="Z314" s="297"/>
    </row>
    <row r="315" spans="1:26" ht="15.75" customHeight="1">
      <c r="A315" s="297"/>
      <c r="B315" s="297"/>
      <c r="C315" s="297"/>
      <c r="D315" s="297"/>
      <c r="E315" s="297"/>
      <c r="F315" s="297"/>
      <c r="G315" s="297"/>
      <c r="H315" s="297"/>
      <c r="I315" s="297"/>
      <c r="J315" s="297"/>
      <c r="K315" s="297"/>
      <c r="L315" s="297"/>
      <c r="M315" s="297"/>
      <c r="N315" s="297"/>
      <c r="O315" s="297"/>
      <c r="P315" s="297"/>
      <c r="Q315" s="297"/>
      <c r="R315" s="297"/>
      <c r="S315" s="297"/>
      <c r="T315" s="297"/>
      <c r="U315" s="297"/>
      <c r="V315" s="297"/>
      <c r="W315" s="297"/>
      <c r="X315" s="297"/>
      <c r="Y315" s="297"/>
      <c r="Z315" s="297"/>
    </row>
    <row r="316" spans="1:26" ht="15.75" customHeight="1">
      <c r="A316" s="297"/>
      <c r="B316" s="297"/>
      <c r="C316" s="297"/>
      <c r="D316" s="297"/>
      <c r="E316" s="297"/>
      <c r="F316" s="297"/>
      <c r="G316" s="297"/>
      <c r="H316" s="297"/>
      <c r="I316" s="297"/>
      <c r="J316" s="297"/>
      <c r="K316" s="297"/>
      <c r="L316" s="297"/>
      <c r="M316" s="297"/>
      <c r="N316" s="297"/>
      <c r="O316" s="297"/>
      <c r="P316" s="297"/>
      <c r="Q316" s="297"/>
      <c r="R316" s="297"/>
      <c r="S316" s="297"/>
      <c r="T316" s="297"/>
      <c r="U316" s="297"/>
      <c r="V316" s="297"/>
      <c r="W316" s="297"/>
      <c r="X316" s="297"/>
      <c r="Y316" s="297"/>
      <c r="Z316" s="297"/>
    </row>
    <row r="317" spans="1:26" ht="15.75" customHeight="1">
      <c r="A317" s="297"/>
      <c r="B317" s="297"/>
      <c r="C317" s="297"/>
      <c r="D317" s="297"/>
      <c r="E317" s="297"/>
      <c r="F317" s="297"/>
      <c r="G317" s="297"/>
      <c r="H317" s="297"/>
      <c r="I317" s="297"/>
      <c r="J317" s="297"/>
      <c r="K317" s="297"/>
      <c r="L317" s="297"/>
      <c r="M317" s="297"/>
      <c r="N317" s="297"/>
      <c r="O317" s="297"/>
      <c r="P317" s="297"/>
      <c r="Q317" s="297"/>
      <c r="R317" s="297"/>
      <c r="S317" s="297"/>
      <c r="T317" s="297"/>
      <c r="U317" s="297"/>
      <c r="V317" s="297"/>
      <c r="W317" s="297"/>
      <c r="X317" s="297"/>
      <c r="Y317" s="297"/>
      <c r="Z317" s="297"/>
    </row>
    <row r="318" spans="1:26" ht="15.75" customHeight="1">
      <c r="A318" s="297"/>
      <c r="B318" s="297"/>
      <c r="C318" s="297"/>
      <c r="D318" s="297"/>
      <c r="E318" s="297"/>
      <c r="F318" s="297"/>
      <c r="G318" s="297"/>
      <c r="H318" s="297"/>
      <c r="I318" s="297"/>
      <c r="J318" s="297"/>
      <c r="K318" s="297"/>
      <c r="L318" s="297"/>
      <c r="M318" s="297"/>
      <c r="N318" s="297"/>
      <c r="O318" s="297"/>
      <c r="P318" s="297"/>
      <c r="Q318" s="297"/>
      <c r="R318" s="297"/>
      <c r="S318" s="297"/>
      <c r="T318" s="297"/>
      <c r="U318" s="297"/>
      <c r="V318" s="297"/>
      <c r="W318" s="297"/>
      <c r="X318" s="297"/>
      <c r="Y318" s="297"/>
      <c r="Z318" s="297"/>
    </row>
    <row r="319" spans="1:26" ht="15.75" customHeight="1">
      <c r="A319" s="297"/>
      <c r="B319" s="297"/>
      <c r="C319" s="297"/>
      <c r="D319" s="297"/>
      <c r="E319" s="297"/>
      <c r="F319" s="297"/>
      <c r="G319" s="297"/>
      <c r="H319" s="297"/>
      <c r="I319" s="297"/>
      <c r="J319" s="297"/>
      <c r="K319" s="297"/>
      <c r="L319" s="297"/>
      <c r="M319" s="297"/>
      <c r="N319" s="297"/>
      <c r="O319" s="297"/>
      <c r="P319" s="297"/>
      <c r="Q319" s="297"/>
      <c r="R319" s="297"/>
      <c r="S319" s="297"/>
      <c r="T319" s="297"/>
      <c r="U319" s="297"/>
      <c r="V319" s="297"/>
      <c r="W319" s="297"/>
      <c r="X319" s="297"/>
      <c r="Y319" s="297"/>
      <c r="Z319" s="297"/>
    </row>
    <row r="320" spans="1:26" ht="15.75" customHeight="1">
      <c r="A320" s="297"/>
      <c r="B320" s="297"/>
      <c r="C320" s="297"/>
      <c r="D320" s="297"/>
      <c r="E320" s="297"/>
      <c r="F320" s="297"/>
      <c r="G320" s="297"/>
      <c r="H320" s="297"/>
      <c r="I320" s="297"/>
      <c r="J320" s="297"/>
      <c r="K320" s="297"/>
      <c r="L320" s="297"/>
      <c r="M320" s="297"/>
      <c r="N320" s="297"/>
      <c r="O320" s="297"/>
      <c r="P320" s="297"/>
      <c r="Q320" s="297"/>
      <c r="R320" s="297"/>
      <c r="S320" s="297"/>
      <c r="T320" s="297"/>
      <c r="U320" s="297"/>
      <c r="V320" s="297"/>
      <c r="W320" s="297"/>
      <c r="X320" s="297"/>
      <c r="Y320" s="297"/>
      <c r="Z320" s="297"/>
    </row>
    <row r="321" spans="1:26" ht="15.75" customHeight="1">
      <c r="A321" s="297"/>
      <c r="B321" s="297"/>
      <c r="C321" s="297"/>
      <c r="D321" s="297"/>
      <c r="E321" s="297"/>
      <c r="F321" s="297"/>
      <c r="G321" s="297"/>
      <c r="H321" s="297"/>
      <c r="I321" s="297"/>
      <c r="J321" s="297"/>
      <c r="K321" s="297"/>
      <c r="L321" s="297"/>
      <c r="M321" s="297"/>
      <c r="N321" s="297"/>
      <c r="O321" s="297"/>
      <c r="P321" s="297"/>
      <c r="Q321" s="297"/>
      <c r="R321" s="297"/>
      <c r="S321" s="297"/>
      <c r="T321" s="297"/>
      <c r="U321" s="297"/>
      <c r="V321" s="297"/>
      <c r="W321" s="297"/>
      <c r="X321" s="297"/>
      <c r="Y321" s="297"/>
      <c r="Z321" s="297"/>
    </row>
    <row r="322" spans="1:26" ht="15.75" customHeight="1">
      <c r="A322" s="297"/>
      <c r="B322" s="297"/>
      <c r="C322" s="297"/>
      <c r="D322" s="297"/>
      <c r="E322" s="297"/>
      <c r="F322" s="297"/>
      <c r="G322" s="297"/>
      <c r="H322" s="297"/>
      <c r="I322" s="297"/>
      <c r="J322" s="297"/>
      <c r="K322" s="297"/>
      <c r="L322" s="297"/>
      <c r="M322" s="297"/>
      <c r="N322" s="297"/>
      <c r="O322" s="297"/>
      <c r="P322" s="297"/>
      <c r="Q322" s="297"/>
      <c r="R322" s="297"/>
      <c r="S322" s="297"/>
      <c r="T322" s="297"/>
      <c r="U322" s="297"/>
      <c r="V322" s="297"/>
      <c r="W322" s="297"/>
      <c r="X322" s="297"/>
      <c r="Y322" s="297"/>
      <c r="Z322" s="297"/>
    </row>
    <row r="323" spans="1:26" ht="15.75" customHeight="1">
      <c r="A323" s="297"/>
      <c r="B323" s="297"/>
      <c r="C323" s="297"/>
      <c r="D323" s="297"/>
      <c r="E323" s="297"/>
      <c r="F323" s="297"/>
      <c r="G323" s="297"/>
      <c r="H323" s="297"/>
      <c r="I323" s="297"/>
      <c r="J323" s="297"/>
      <c r="K323" s="297"/>
      <c r="L323" s="297"/>
      <c r="M323" s="297"/>
      <c r="N323" s="297"/>
      <c r="O323" s="297"/>
      <c r="P323" s="297"/>
      <c r="Q323" s="297"/>
      <c r="R323" s="297"/>
      <c r="S323" s="297"/>
      <c r="T323" s="297"/>
      <c r="U323" s="297"/>
      <c r="V323" s="297"/>
      <c r="W323" s="297"/>
      <c r="X323" s="297"/>
      <c r="Y323" s="297"/>
      <c r="Z323" s="297"/>
    </row>
    <row r="324" spans="1:26" ht="15.75" customHeight="1">
      <c r="A324" s="297"/>
      <c r="B324" s="297"/>
      <c r="C324" s="297"/>
      <c r="D324" s="297"/>
      <c r="E324" s="297"/>
      <c r="F324" s="297"/>
      <c r="G324" s="297"/>
      <c r="H324" s="297"/>
      <c r="I324" s="297"/>
      <c r="J324" s="297"/>
      <c r="K324" s="297"/>
      <c r="L324" s="297"/>
      <c r="M324" s="297"/>
      <c r="N324" s="297"/>
      <c r="O324" s="297"/>
      <c r="P324" s="297"/>
      <c r="Q324" s="297"/>
      <c r="R324" s="297"/>
      <c r="S324" s="297"/>
      <c r="T324" s="297"/>
      <c r="U324" s="297"/>
      <c r="V324" s="297"/>
      <c r="W324" s="297"/>
      <c r="X324" s="297"/>
      <c r="Y324" s="297"/>
      <c r="Z324" s="297"/>
    </row>
    <row r="325" spans="1:26" ht="15.75" customHeight="1">
      <c r="A325" s="297"/>
      <c r="B325" s="297"/>
      <c r="C325" s="297"/>
      <c r="D325" s="297"/>
      <c r="E325" s="297"/>
      <c r="F325" s="297"/>
      <c r="G325" s="297"/>
      <c r="H325" s="297"/>
      <c r="I325" s="297"/>
      <c r="J325" s="297"/>
      <c r="K325" s="297"/>
      <c r="L325" s="297"/>
      <c r="M325" s="297"/>
      <c r="N325" s="297"/>
      <c r="O325" s="297"/>
      <c r="P325" s="297"/>
      <c r="Q325" s="297"/>
      <c r="R325" s="297"/>
      <c r="S325" s="297"/>
      <c r="T325" s="297"/>
      <c r="U325" s="297"/>
      <c r="V325" s="297"/>
      <c r="W325" s="297"/>
      <c r="X325" s="297"/>
      <c r="Y325" s="297"/>
      <c r="Z325" s="297"/>
    </row>
    <row r="326" spans="1:26" ht="15.75" customHeight="1">
      <c r="A326" s="297"/>
      <c r="B326" s="297"/>
      <c r="C326" s="297"/>
      <c r="D326" s="297"/>
      <c r="E326" s="297"/>
      <c r="F326" s="297"/>
      <c r="G326" s="297"/>
      <c r="H326" s="297"/>
      <c r="I326" s="297"/>
      <c r="J326" s="297"/>
      <c r="K326" s="297"/>
      <c r="L326" s="297"/>
      <c r="M326" s="297"/>
      <c r="N326" s="297"/>
      <c r="O326" s="297"/>
      <c r="P326" s="297"/>
      <c r="Q326" s="297"/>
      <c r="R326" s="297"/>
      <c r="S326" s="297"/>
      <c r="T326" s="297"/>
      <c r="U326" s="297"/>
      <c r="V326" s="297"/>
      <c r="W326" s="297"/>
      <c r="X326" s="297"/>
      <c r="Y326" s="297"/>
      <c r="Z326" s="297"/>
    </row>
    <row r="327" spans="1:26" ht="15.75" customHeight="1">
      <c r="A327" s="297"/>
      <c r="B327" s="297"/>
      <c r="C327" s="297"/>
      <c r="D327" s="297"/>
      <c r="E327" s="297"/>
      <c r="F327" s="297"/>
      <c r="G327" s="297"/>
      <c r="H327" s="297"/>
      <c r="I327" s="297"/>
      <c r="J327" s="297"/>
      <c r="K327" s="297"/>
      <c r="L327" s="297"/>
      <c r="M327" s="297"/>
      <c r="N327" s="297"/>
      <c r="O327" s="297"/>
      <c r="P327" s="297"/>
      <c r="Q327" s="297"/>
      <c r="R327" s="297"/>
      <c r="S327" s="297"/>
      <c r="T327" s="297"/>
      <c r="U327" s="297"/>
      <c r="V327" s="297"/>
      <c r="W327" s="297"/>
      <c r="X327" s="297"/>
      <c r="Y327" s="297"/>
      <c r="Z327" s="297"/>
    </row>
    <row r="328" spans="1:26" ht="15.75" customHeight="1">
      <c r="A328" s="297"/>
      <c r="B328" s="297"/>
      <c r="C328" s="297"/>
      <c r="D328" s="297"/>
      <c r="E328" s="297"/>
      <c r="F328" s="297"/>
      <c r="G328" s="297"/>
      <c r="H328" s="297"/>
      <c r="I328" s="297"/>
      <c r="J328" s="297"/>
      <c r="K328" s="297"/>
      <c r="L328" s="297"/>
      <c r="M328" s="297"/>
      <c r="N328" s="297"/>
      <c r="O328" s="297"/>
      <c r="P328" s="297"/>
      <c r="Q328" s="297"/>
      <c r="R328" s="297"/>
      <c r="S328" s="297"/>
      <c r="T328" s="297"/>
      <c r="U328" s="297"/>
      <c r="V328" s="297"/>
      <c r="W328" s="297"/>
      <c r="X328" s="297"/>
      <c r="Y328" s="297"/>
      <c r="Z328" s="297"/>
    </row>
    <row r="329" spans="1:26" ht="15.75" customHeight="1">
      <c r="A329" s="297"/>
      <c r="B329" s="297"/>
      <c r="C329" s="297"/>
      <c r="D329" s="297"/>
      <c r="E329" s="297"/>
      <c r="F329" s="297"/>
      <c r="G329" s="297"/>
      <c r="H329" s="297"/>
      <c r="I329" s="297"/>
      <c r="J329" s="297"/>
      <c r="K329" s="297"/>
      <c r="L329" s="297"/>
      <c r="M329" s="297"/>
      <c r="N329" s="297"/>
      <c r="O329" s="297"/>
      <c r="P329" s="297"/>
      <c r="Q329" s="297"/>
      <c r="R329" s="297"/>
      <c r="S329" s="297"/>
      <c r="T329" s="297"/>
      <c r="U329" s="297"/>
      <c r="V329" s="297"/>
      <c r="W329" s="297"/>
      <c r="X329" s="297"/>
      <c r="Y329" s="297"/>
      <c r="Z329" s="297"/>
    </row>
    <row r="330" spans="1:26" ht="15.75" customHeight="1">
      <c r="A330" s="297"/>
      <c r="B330" s="297"/>
      <c r="C330" s="297"/>
      <c r="D330" s="297"/>
      <c r="E330" s="297"/>
      <c r="F330" s="297"/>
      <c r="G330" s="297"/>
      <c r="H330" s="297"/>
      <c r="I330" s="297"/>
      <c r="J330" s="297"/>
      <c r="K330" s="297"/>
      <c r="L330" s="297"/>
      <c r="M330" s="297"/>
      <c r="N330" s="297"/>
      <c r="O330" s="297"/>
      <c r="P330" s="297"/>
      <c r="Q330" s="297"/>
      <c r="R330" s="297"/>
      <c r="S330" s="297"/>
      <c r="T330" s="297"/>
      <c r="U330" s="297"/>
      <c r="V330" s="297"/>
      <c r="W330" s="297"/>
      <c r="X330" s="297"/>
      <c r="Y330" s="297"/>
      <c r="Z330" s="297"/>
    </row>
    <row r="331" spans="1:26" ht="15.75" customHeight="1">
      <c r="A331" s="297"/>
      <c r="B331" s="297"/>
      <c r="C331" s="297"/>
      <c r="D331" s="297"/>
      <c r="E331" s="297"/>
      <c r="F331" s="297"/>
      <c r="G331" s="297"/>
      <c r="H331" s="297"/>
      <c r="I331" s="297"/>
      <c r="J331" s="297"/>
      <c r="K331" s="297"/>
      <c r="L331" s="297"/>
      <c r="M331" s="297"/>
      <c r="N331" s="297"/>
      <c r="O331" s="297"/>
      <c r="P331" s="297"/>
      <c r="Q331" s="297"/>
      <c r="R331" s="297"/>
      <c r="S331" s="297"/>
      <c r="T331" s="297"/>
      <c r="U331" s="297"/>
      <c r="V331" s="297"/>
      <c r="W331" s="297"/>
      <c r="X331" s="297"/>
      <c r="Y331" s="297"/>
      <c r="Z331" s="297"/>
    </row>
    <row r="332" spans="1:26" ht="15.75" customHeight="1">
      <c r="A332" s="297"/>
      <c r="B332" s="297"/>
      <c r="C332" s="297"/>
      <c r="D332" s="297"/>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row>
    <row r="333" spans="1:26" ht="15.75" customHeight="1">
      <c r="A333" s="297"/>
      <c r="B333" s="297"/>
      <c r="C333" s="297"/>
      <c r="D333" s="297"/>
      <c r="E333" s="297"/>
      <c r="F333" s="297"/>
      <c r="G333" s="297"/>
      <c r="H333" s="297"/>
      <c r="I333" s="297"/>
      <c r="J333" s="297"/>
      <c r="K333" s="297"/>
      <c r="L333" s="297"/>
      <c r="M333" s="297"/>
      <c r="N333" s="297"/>
      <c r="O333" s="297"/>
      <c r="P333" s="297"/>
      <c r="Q333" s="297"/>
      <c r="R333" s="297"/>
      <c r="S333" s="297"/>
      <c r="T333" s="297"/>
      <c r="U333" s="297"/>
      <c r="V333" s="297"/>
      <c r="W333" s="297"/>
      <c r="X333" s="297"/>
      <c r="Y333" s="297"/>
      <c r="Z333" s="297"/>
    </row>
    <row r="334" spans="1:26" ht="15.75" customHeight="1">
      <c r="A334" s="297"/>
      <c r="B334" s="297"/>
      <c r="C334" s="297"/>
      <c r="D334" s="297"/>
      <c r="E334" s="297"/>
      <c r="F334" s="297"/>
      <c r="G334" s="297"/>
      <c r="H334" s="297"/>
      <c r="I334" s="297"/>
      <c r="J334" s="297"/>
      <c r="K334" s="297"/>
      <c r="L334" s="297"/>
      <c r="M334" s="297"/>
      <c r="N334" s="297"/>
      <c r="O334" s="297"/>
      <c r="P334" s="297"/>
      <c r="Q334" s="297"/>
      <c r="R334" s="297"/>
      <c r="S334" s="297"/>
      <c r="T334" s="297"/>
      <c r="U334" s="297"/>
      <c r="V334" s="297"/>
      <c r="W334" s="297"/>
      <c r="X334" s="297"/>
      <c r="Y334" s="297"/>
      <c r="Z334" s="297"/>
    </row>
    <row r="335" spans="1:26" ht="15.75" customHeight="1">
      <c r="A335" s="297"/>
      <c r="B335" s="297"/>
      <c r="C335" s="297"/>
      <c r="D335" s="297"/>
      <c r="E335" s="297"/>
      <c r="F335" s="297"/>
      <c r="G335" s="297"/>
      <c r="H335" s="297"/>
      <c r="I335" s="297"/>
      <c r="J335" s="297"/>
      <c r="K335" s="297"/>
      <c r="L335" s="297"/>
      <c r="M335" s="297"/>
      <c r="N335" s="297"/>
      <c r="O335" s="297"/>
      <c r="P335" s="297"/>
      <c r="Q335" s="297"/>
      <c r="R335" s="297"/>
      <c r="S335" s="297"/>
      <c r="T335" s="297"/>
      <c r="U335" s="297"/>
      <c r="V335" s="297"/>
      <c r="W335" s="297"/>
      <c r="X335" s="297"/>
      <c r="Y335" s="297"/>
      <c r="Z335" s="297"/>
    </row>
    <row r="336" spans="1:26" ht="15.75" customHeight="1">
      <c r="A336" s="297"/>
      <c r="B336" s="297"/>
      <c r="C336" s="297"/>
      <c r="D336" s="297"/>
      <c r="E336" s="297"/>
      <c r="F336" s="297"/>
      <c r="G336" s="297"/>
      <c r="H336" s="297"/>
      <c r="I336" s="297"/>
      <c r="J336" s="297"/>
      <c r="K336" s="297"/>
      <c r="L336" s="297"/>
      <c r="M336" s="297"/>
      <c r="N336" s="297"/>
      <c r="O336" s="297"/>
      <c r="P336" s="297"/>
      <c r="Q336" s="297"/>
      <c r="R336" s="297"/>
      <c r="S336" s="297"/>
      <c r="T336" s="297"/>
      <c r="U336" s="297"/>
      <c r="V336" s="297"/>
      <c r="W336" s="297"/>
      <c r="X336" s="297"/>
      <c r="Y336" s="297"/>
      <c r="Z336" s="297"/>
    </row>
    <row r="337" spans="1:26" ht="15.75" customHeight="1">
      <c r="A337" s="297"/>
      <c r="B337" s="297"/>
      <c r="C337" s="297"/>
      <c r="D337" s="297"/>
      <c r="E337" s="297"/>
      <c r="F337" s="297"/>
      <c r="G337" s="297"/>
      <c r="H337" s="297"/>
      <c r="I337" s="297"/>
      <c r="J337" s="297"/>
      <c r="K337" s="297"/>
      <c r="L337" s="297"/>
      <c r="M337" s="297"/>
      <c r="N337" s="297"/>
      <c r="O337" s="297"/>
      <c r="P337" s="297"/>
      <c r="Q337" s="297"/>
      <c r="R337" s="297"/>
      <c r="S337" s="297"/>
      <c r="T337" s="297"/>
      <c r="U337" s="297"/>
      <c r="V337" s="297"/>
      <c r="W337" s="297"/>
      <c r="X337" s="297"/>
      <c r="Y337" s="297"/>
      <c r="Z337" s="297"/>
    </row>
    <row r="338" spans="1:26" ht="15.75" customHeight="1">
      <c r="A338" s="297"/>
      <c r="B338" s="297"/>
      <c r="C338" s="297"/>
      <c r="D338" s="297"/>
      <c r="E338" s="297"/>
      <c r="F338" s="297"/>
      <c r="G338" s="297"/>
      <c r="H338" s="297"/>
      <c r="I338" s="297"/>
      <c r="J338" s="297"/>
      <c r="K338" s="297"/>
      <c r="L338" s="297"/>
      <c r="M338" s="297"/>
      <c r="N338" s="297"/>
      <c r="O338" s="297"/>
      <c r="P338" s="297"/>
      <c r="Q338" s="297"/>
      <c r="R338" s="297"/>
      <c r="S338" s="297"/>
      <c r="T338" s="297"/>
      <c r="U338" s="297"/>
      <c r="V338" s="297"/>
      <c r="W338" s="297"/>
      <c r="X338" s="297"/>
      <c r="Y338" s="297"/>
      <c r="Z338" s="297"/>
    </row>
    <row r="339" spans="1:26" ht="15.75" customHeight="1">
      <c r="A339" s="297"/>
      <c r="B339" s="297"/>
      <c r="C339" s="297"/>
      <c r="D339" s="297"/>
      <c r="E339" s="297"/>
      <c r="F339" s="297"/>
      <c r="G339" s="297"/>
      <c r="H339" s="297"/>
      <c r="I339" s="297"/>
      <c r="J339" s="297"/>
      <c r="K339" s="297"/>
      <c r="L339" s="297"/>
      <c r="M339" s="297"/>
      <c r="N339" s="297"/>
      <c r="O339" s="297"/>
      <c r="P339" s="297"/>
      <c r="Q339" s="297"/>
      <c r="R339" s="297"/>
      <c r="S339" s="297"/>
      <c r="T339" s="297"/>
      <c r="U339" s="297"/>
      <c r="V339" s="297"/>
      <c r="W339" s="297"/>
      <c r="X339" s="297"/>
      <c r="Y339" s="297"/>
      <c r="Z339" s="297"/>
    </row>
    <row r="340" spans="1:26" ht="15.75" customHeight="1">
      <c r="A340" s="297"/>
      <c r="B340" s="297"/>
      <c r="C340" s="297"/>
      <c r="D340" s="297"/>
      <c r="E340" s="297"/>
      <c r="F340" s="297"/>
      <c r="G340" s="297"/>
      <c r="H340" s="297"/>
      <c r="I340" s="297"/>
      <c r="J340" s="297"/>
      <c r="K340" s="297"/>
      <c r="L340" s="297"/>
      <c r="M340" s="297"/>
      <c r="N340" s="297"/>
      <c r="O340" s="297"/>
      <c r="P340" s="297"/>
      <c r="Q340" s="297"/>
      <c r="R340" s="297"/>
      <c r="S340" s="297"/>
      <c r="T340" s="297"/>
      <c r="U340" s="297"/>
      <c r="V340" s="297"/>
      <c r="W340" s="297"/>
      <c r="X340" s="297"/>
      <c r="Y340" s="297"/>
      <c r="Z340" s="297"/>
    </row>
    <row r="341" spans="1:26" ht="15.75" customHeight="1">
      <c r="A341" s="297"/>
      <c r="B341" s="297"/>
      <c r="C341" s="297"/>
      <c r="D341" s="297"/>
      <c r="E341" s="297"/>
      <c r="F341" s="297"/>
      <c r="G341" s="297"/>
      <c r="H341" s="297"/>
      <c r="I341" s="297"/>
      <c r="J341" s="297"/>
      <c r="K341" s="297"/>
      <c r="L341" s="297"/>
      <c r="M341" s="297"/>
      <c r="N341" s="297"/>
      <c r="O341" s="297"/>
      <c r="P341" s="297"/>
      <c r="Q341" s="297"/>
      <c r="R341" s="297"/>
      <c r="S341" s="297"/>
      <c r="T341" s="297"/>
      <c r="U341" s="297"/>
      <c r="V341" s="297"/>
      <c r="W341" s="297"/>
      <c r="X341" s="297"/>
      <c r="Y341" s="297"/>
      <c r="Z341" s="297"/>
    </row>
    <row r="342" spans="1:26" ht="15.75" customHeight="1">
      <c r="A342" s="297"/>
      <c r="B342" s="297"/>
      <c r="C342" s="297"/>
      <c r="D342" s="297"/>
      <c r="E342" s="297"/>
      <c r="F342" s="297"/>
      <c r="G342" s="297"/>
      <c r="H342" s="297"/>
      <c r="I342" s="297"/>
      <c r="J342" s="297"/>
      <c r="K342" s="297"/>
      <c r="L342" s="297"/>
      <c r="M342" s="297"/>
      <c r="N342" s="297"/>
      <c r="O342" s="297"/>
      <c r="P342" s="297"/>
      <c r="Q342" s="297"/>
      <c r="R342" s="297"/>
      <c r="S342" s="297"/>
      <c r="T342" s="297"/>
      <c r="U342" s="297"/>
      <c r="V342" s="297"/>
      <c r="W342" s="297"/>
      <c r="X342" s="297"/>
      <c r="Y342" s="297"/>
      <c r="Z342" s="297"/>
    </row>
    <row r="343" spans="1:26" ht="15.75" customHeight="1">
      <c r="A343" s="297"/>
      <c r="B343" s="297"/>
      <c r="C343" s="297"/>
      <c r="D343" s="297"/>
      <c r="E343" s="297"/>
      <c r="F343" s="297"/>
      <c r="G343" s="297"/>
      <c r="H343" s="297"/>
      <c r="I343" s="297"/>
      <c r="J343" s="297"/>
      <c r="K343" s="297"/>
      <c r="L343" s="297"/>
      <c r="M343" s="297"/>
      <c r="N343" s="297"/>
      <c r="O343" s="297"/>
      <c r="P343" s="297"/>
      <c r="Q343" s="297"/>
      <c r="R343" s="297"/>
      <c r="S343" s="297"/>
      <c r="T343" s="297"/>
      <c r="U343" s="297"/>
      <c r="V343" s="297"/>
      <c r="W343" s="297"/>
      <c r="X343" s="297"/>
      <c r="Y343" s="297"/>
      <c r="Z343" s="297"/>
    </row>
    <row r="344" spans="1:26" ht="15.75" customHeight="1">
      <c r="A344" s="297"/>
      <c r="B344" s="297"/>
      <c r="C344" s="297"/>
      <c r="D344" s="297"/>
      <c r="E344" s="297"/>
      <c r="F344" s="297"/>
      <c r="G344" s="297"/>
      <c r="H344" s="297"/>
      <c r="I344" s="297"/>
      <c r="J344" s="297"/>
      <c r="K344" s="297"/>
      <c r="L344" s="297"/>
      <c r="M344" s="297"/>
      <c r="N344" s="297"/>
      <c r="O344" s="297"/>
      <c r="P344" s="297"/>
      <c r="Q344" s="297"/>
      <c r="R344" s="297"/>
      <c r="S344" s="297"/>
      <c r="T344" s="297"/>
      <c r="U344" s="297"/>
      <c r="V344" s="297"/>
      <c r="W344" s="297"/>
      <c r="X344" s="297"/>
      <c r="Y344" s="297"/>
      <c r="Z344" s="297"/>
    </row>
    <row r="345" spans="1:26" ht="15.75" customHeight="1">
      <c r="A345" s="297"/>
      <c r="B345" s="297"/>
      <c r="C345" s="297"/>
      <c r="D345" s="297"/>
      <c r="E345" s="297"/>
      <c r="F345" s="297"/>
      <c r="G345" s="297"/>
      <c r="H345" s="297"/>
      <c r="I345" s="297"/>
      <c r="J345" s="297"/>
      <c r="K345" s="297"/>
      <c r="L345" s="297"/>
      <c r="M345" s="297"/>
      <c r="N345" s="297"/>
      <c r="O345" s="297"/>
      <c r="P345" s="297"/>
      <c r="Q345" s="297"/>
      <c r="R345" s="297"/>
      <c r="S345" s="297"/>
      <c r="T345" s="297"/>
      <c r="U345" s="297"/>
      <c r="V345" s="297"/>
      <c r="W345" s="297"/>
      <c r="X345" s="297"/>
      <c r="Y345" s="297"/>
      <c r="Z345" s="297"/>
    </row>
    <row r="346" spans="1:26" ht="15.75" customHeight="1">
      <c r="A346" s="297"/>
      <c r="B346" s="297"/>
      <c r="C346" s="297"/>
      <c r="D346" s="297"/>
      <c r="E346" s="297"/>
      <c r="F346" s="297"/>
      <c r="G346" s="297"/>
      <c r="H346" s="297"/>
      <c r="I346" s="297"/>
      <c r="J346" s="297"/>
      <c r="K346" s="297"/>
      <c r="L346" s="297"/>
      <c r="M346" s="297"/>
      <c r="N346" s="297"/>
      <c r="O346" s="297"/>
      <c r="P346" s="297"/>
      <c r="Q346" s="297"/>
      <c r="R346" s="297"/>
      <c r="S346" s="297"/>
      <c r="T346" s="297"/>
      <c r="U346" s="297"/>
      <c r="V346" s="297"/>
      <c r="W346" s="297"/>
      <c r="X346" s="297"/>
      <c r="Y346" s="297"/>
      <c r="Z346" s="297"/>
    </row>
    <row r="347" spans="1:26" ht="15.75" customHeight="1">
      <c r="A347" s="297"/>
      <c r="B347" s="297"/>
      <c r="C347" s="297"/>
      <c r="D347" s="297"/>
      <c r="E347" s="297"/>
      <c r="F347" s="297"/>
      <c r="G347" s="297"/>
      <c r="H347" s="297"/>
      <c r="I347" s="297"/>
      <c r="J347" s="297"/>
      <c r="K347" s="297"/>
      <c r="L347" s="297"/>
      <c r="M347" s="297"/>
      <c r="N347" s="297"/>
      <c r="O347" s="297"/>
      <c r="P347" s="297"/>
      <c r="Q347" s="297"/>
      <c r="R347" s="297"/>
      <c r="S347" s="297"/>
      <c r="T347" s="297"/>
      <c r="U347" s="297"/>
      <c r="V347" s="297"/>
      <c r="W347" s="297"/>
      <c r="X347" s="297"/>
      <c r="Y347" s="297"/>
      <c r="Z347" s="297"/>
    </row>
    <row r="348" spans="1:26" ht="15.75" customHeight="1">
      <c r="A348" s="297"/>
      <c r="B348" s="297"/>
      <c r="C348" s="297"/>
      <c r="D348" s="297"/>
      <c r="E348" s="297"/>
      <c r="F348" s="297"/>
      <c r="G348" s="297"/>
      <c r="H348" s="297"/>
      <c r="I348" s="297"/>
      <c r="J348" s="297"/>
      <c r="K348" s="297"/>
      <c r="L348" s="297"/>
      <c r="M348" s="297"/>
      <c r="N348" s="297"/>
      <c r="O348" s="297"/>
      <c r="P348" s="297"/>
      <c r="Q348" s="297"/>
      <c r="R348" s="297"/>
      <c r="S348" s="297"/>
      <c r="T348" s="297"/>
      <c r="U348" s="297"/>
      <c r="V348" s="297"/>
      <c r="W348" s="297"/>
      <c r="X348" s="297"/>
      <c r="Y348" s="297"/>
      <c r="Z348" s="297"/>
    </row>
    <row r="349" spans="1:26" ht="15.75" customHeight="1">
      <c r="A349" s="297"/>
      <c r="B349" s="297"/>
      <c r="C349" s="297"/>
      <c r="D349" s="297"/>
      <c r="E349" s="297"/>
      <c r="F349" s="297"/>
      <c r="G349" s="297"/>
      <c r="H349" s="297"/>
      <c r="I349" s="297"/>
      <c r="J349" s="297"/>
      <c r="K349" s="297"/>
      <c r="L349" s="297"/>
      <c r="M349" s="297"/>
      <c r="N349" s="297"/>
      <c r="O349" s="297"/>
      <c r="P349" s="297"/>
      <c r="Q349" s="297"/>
      <c r="R349" s="297"/>
      <c r="S349" s="297"/>
      <c r="T349" s="297"/>
      <c r="U349" s="297"/>
      <c r="V349" s="297"/>
      <c r="W349" s="297"/>
      <c r="X349" s="297"/>
      <c r="Y349" s="297"/>
      <c r="Z349" s="297"/>
    </row>
    <row r="350" spans="1:26" ht="15.75" customHeight="1">
      <c r="A350" s="297"/>
      <c r="B350" s="297"/>
      <c r="C350" s="297"/>
      <c r="D350" s="297"/>
      <c r="E350" s="297"/>
      <c r="F350" s="297"/>
      <c r="G350" s="297"/>
      <c r="H350" s="297"/>
      <c r="I350" s="297"/>
      <c r="J350" s="297"/>
      <c r="K350" s="297"/>
      <c r="L350" s="297"/>
      <c r="M350" s="297"/>
      <c r="N350" s="297"/>
      <c r="O350" s="297"/>
      <c r="P350" s="297"/>
      <c r="Q350" s="297"/>
      <c r="R350" s="297"/>
      <c r="S350" s="297"/>
      <c r="T350" s="297"/>
      <c r="U350" s="297"/>
      <c r="V350" s="297"/>
      <c r="W350" s="297"/>
      <c r="X350" s="297"/>
      <c r="Y350" s="297"/>
      <c r="Z350" s="297"/>
    </row>
    <row r="351" spans="1:26" ht="15.75" customHeight="1">
      <c r="A351" s="297"/>
      <c r="B351" s="297"/>
      <c r="C351" s="297"/>
      <c r="D351" s="297"/>
      <c r="E351" s="297"/>
      <c r="F351" s="297"/>
      <c r="G351" s="297"/>
      <c r="H351" s="297"/>
      <c r="I351" s="297"/>
      <c r="J351" s="297"/>
      <c r="K351" s="297"/>
      <c r="L351" s="297"/>
      <c r="M351" s="297"/>
      <c r="N351" s="297"/>
      <c r="O351" s="297"/>
      <c r="P351" s="297"/>
      <c r="Q351" s="297"/>
      <c r="R351" s="297"/>
      <c r="S351" s="297"/>
      <c r="T351" s="297"/>
      <c r="U351" s="297"/>
      <c r="V351" s="297"/>
      <c r="W351" s="297"/>
      <c r="X351" s="297"/>
      <c r="Y351" s="297"/>
      <c r="Z351" s="297"/>
    </row>
    <row r="352" spans="1:26" ht="15.75" customHeight="1">
      <c r="A352" s="297"/>
      <c r="B352" s="297"/>
      <c r="C352" s="297"/>
      <c r="D352" s="297"/>
      <c r="E352" s="297"/>
      <c r="F352" s="297"/>
      <c r="G352" s="297"/>
      <c r="H352" s="297"/>
      <c r="I352" s="297"/>
      <c r="J352" s="297"/>
      <c r="K352" s="297"/>
      <c r="L352" s="297"/>
      <c r="M352" s="297"/>
      <c r="N352" s="297"/>
      <c r="O352" s="297"/>
      <c r="P352" s="297"/>
      <c r="Q352" s="297"/>
      <c r="R352" s="297"/>
      <c r="S352" s="297"/>
      <c r="T352" s="297"/>
      <c r="U352" s="297"/>
      <c r="V352" s="297"/>
      <c r="W352" s="297"/>
      <c r="X352" s="297"/>
      <c r="Y352" s="297"/>
      <c r="Z352" s="297"/>
    </row>
    <row r="353" spans="1:26" ht="15.75" customHeight="1">
      <c r="A353" s="297"/>
      <c r="B353" s="297"/>
      <c r="C353" s="297"/>
      <c r="D353" s="297"/>
      <c r="E353" s="297"/>
      <c r="F353" s="297"/>
      <c r="G353" s="297"/>
      <c r="H353" s="297"/>
      <c r="I353" s="297"/>
      <c r="J353" s="297"/>
      <c r="K353" s="297"/>
      <c r="L353" s="297"/>
      <c r="M353" s="297"/>
      <c r="N353" s="297"/>
      <c r="O353" s="297"/>
      <c r="P353" s="297"/>
      <c r="Q353" s="297"/>
      <c r="R353" s="297"/>
      <c r="S353" s="297"/>
      <c r="T353" s="297"/>
      <c r="U353" s="297"/>
      <c r="V353" s="297"/>
      <c r="W353" s="297"/>
      <c r="X353" s="297"/>
      <c r="Y353" s="297"/>
      <c r="Z353" s="297"/>
    </row>
    <row r="354" spans="1:26" ht="15.75" customHeight="1">
      <c r="A354" s="297"/>
      <c r="B354" s="297"/>
      <c r="C354" s="297"/>
      <c r="D354" s="297"/>
      <c r="E354" s="297"/>
      <c r="F354" s="297"/>
      <c r="G354" s="297"/>
      <c r="H354" s="297"/>
      <c r="I354" s="297"/>
      <c r="J354" s="297"/>
      <c r="K354" s="297"/>
      <c r="L354" s="297"/>
      <c r="M354" s="297"/>
      <c r="N354" s="297"/>
      <c r="O354" s="297"/>
      <c r="P354" s="297"/>
      <c r="Q354" s="297"/>
      <c r="R354" s="297"/>
      <c r="S354" s="297"/>
      <c r="T354" s="297"/>
      <c r="U354" s="297"/>
      <c r="V354" s="297"/>
      <c r="W354" s="297"/>
      <c r="X354" s="297"/>
      <c r="Y354" s="297"/>
      <c r="Z354" s="297"/>
    </row>
    <row r="355" spans="1:26" ht="15.75" customHeight="1">
      <c r="A355" s="297"/>
      <c r="B355" s="297"/>
      <c r="C355" s="297"/>
      <c r="D355" s="297"/>
      <c r="E355" s="297"/>
      <c r="F355" s="297"/>
      <c r="G355" s="297"/>
      <c r="H355" s="297"/>
      <c r="I355" s="297"/>
      <c r="J355" s="297"/>
      <c r="K355" s="297"/>
      <c r="L355" s="297"/>
      <c r="M355" s="297"/>
      <c r="N355" s="297"/>
      <c r="O355" s="297"/>
      <c r="P355" s="297"/>
      <c r="Q355" s="297"/>
      <c r="R355" s="297"/>
      <c r="S355" s="297"/>
      <c r="T355" s="297"/>
      <c r="U355" s="297"/>
      <c r="V355" s="297"/>
      <c r="W355" s="297"/>
      <c r="X355" s="297"/>
      <c r="Y355" s="297"/>
      <c r="Z355" s="297"/>
    </row>
    <row r="356" spans="1:26" ht="15.75" customHeight="1">
      <c r="A356" s="297"/>
      <c r="B356" s="297"/>
      <c r="C356" s="297"/>
      <c r="D356" s="297"/>
      <c r="E356" s="297"/>
      <c r="F356" s="297"/>
      <c r="G356" s="297"/>
      <c r="H356" s="297"/>
      <c r="I356" s="297"/>
      <c r="J356" s="297"/>
      <c r="K356" s="297"/>
      <c r="L356" s="297"/>
      <c r="M356" s="297"/>
      <c r="N356" s="297"/>
      <c r="O356" s="297"/>
      <c r="P356" s="297"/>
      <c r="Q356" s="297"/>
      <c r="R356" s="297"/>
      <c r="S356" s="297"/>
      <c r="T356" s="297"/>
      <c r="U356" s="297"/>
      <c r="V356" s="297"/>
      <c r="W356" s="297"/>
      <c r="X356" s="297"/>
      <c r="Y356" s="297"/>
      <c r="Z356" s="297"/>
    </row>
    <row r="357" spans="1:26" ht="15.75" customHeight="1">
      <c r="A357" s="297"/>
      <c r="B357" s="297"/>
      <c r="C357" s="297"/>
      <c r="D357" s="297"/>
      <c r="E357" s="297"/>
      <c r="F357" s="297"/>
      <c r="G357" s="297"/>
      <c r="H357" s="297"/>
      <c r="I357" s="297"/>
      <c r="J357" s="297"/>
      <c r="K357" s="297"/>
      <c r="L357" s="297"/>
      <c r="M357" s="297"/>
      <c r="N357" s="297"/>
      <c r="O357" s="297"/>
      <c r="P357" s="297"/>
      <c r="Q357" s="297"/>
      <c r="R357" s="297"/>
      <c r="S357" s="297"/>
      <c r="T357" s="297"/>
      <c r="U357" s="297"/>
      <c r="V357" s="297"/>
      <c r="W357" s="297"/>
      <c r="X357" s="297"/>
      <c r="Y357" s="297"/>
      <c r="Z357" s="297"/>
    </row>
    <row r="358" spans="1:26" ht="15.75" customHeight="1">
      <c r="A358" s="297"/>
      <c r="B358" s="297"/>
      <c r="C358" s="297"/>
      <c r="D358" s="297"/>
      <c r="E358" s="297"/>
      <c r="F358" s="297"/>
      <c r="G358" s="297"/>
      <c r="H358" s="297"/>
      <c r="I358" s="297"/>
      <c r="J358" s="297"/>
      <c r="K358" s="297"/>
      <c r="L358" s="297"/>
      <c r="M358" s="297"/>
      <c r="N358" s="297"/>
      <c r="O358" s="297"/>
      <c r="P358" s="297"/>
      <c r="Q358" s="297"/>
      <c r="R358" s="297"/>
      <c r="S358" s="297"/>
      <c r="T358" s="297"/>
      <c r="U358" s="297"/>
      <c r="V358" s="297"/>
      <c r="W358" s="297"/>
      <c r="X358" s="297"/>
      <c r="Y358" s="297"/>
      <c r="Z358" s="297"/>
    </row>
    <row r="359" spans="1:26" ht="15.75" customHeight="1">
      <c r="A359" s="297"/>
      <c r="B359" s="297"/>
      <c r="C359" s="297"/>
      <c r="D359" s="297"/>
      <c r="E359" s="297"/>
      <c r="F359" s="297"/>
      <c r="G359" s="297"/>
      <c r="H359" s="297"/>
      <c r="I359" s="297"/>
      <c r="J359" s="297"/>
      <c r="K359" s="297"/>
      <c r="L359" s="297"/>
      <c r="M359" s="297"/>
      <c r="N359" s="297"/>
      <c r="O359" s="297"/>
      <c r="P359" s="297"/>
      <c r="Q359" s="297"/>
      <c r="R359" s="297"/>
      <c r="S359" s="297"/>
      <c r="T359" s="297"/>
      <c r="U359" s="297"/>
      <c r="V359" s="297"/>
      <c r="W359" s="297"/>
      <c r="X359" s="297"/>
      <c r="Y359" s="297"/>
      <c r="Z359" s="297"/>
    </row>
    <row r="360" spans="1:26" ht="15.75" customHeight="1">
      <c r="A360" s="297"/>
      <c r="B360" s="297"/>
      <c r="C360" s="297"/>
      <c r="D360" s="297"/>
      <c r="E360" s="297"/>
      <c r="F360" s="297"/>
      <c r="G360" s="297"/>
      <c r="H360" s="297"/>
      <c r="I360" s="297"/>
      <c r="J360" s="297"/>
      <c r="K360" s="297"/>
      <c r="L360" s="297"/>
      <c r="M360" s="297"/>
      <c r="N360" s="297"/>
      <c r="O360" s="297"/>
      <c r="P360" s="297"/>
      <c r="Q360" s="297"/>
      <c r="R360" s="297"/>
      <c r="S360" s="297"/>
      <c r="T360" s="297"/>
      <c r="U360" s="297"/>
      <c r="V360" s="297"/>
      <c r="W360" s="297"/>
      <c r="X360" s="297"/>
      <c r="Y360" s="297"/>
      <c r="Z360" s="297"/>
    </row>
    <row r="361" spans="1:26" ht="15.75" customHeight="1">
      <c r="A361" s="297"/>
      <c r="B361" s="297"/>
      <c r="C361" s="297"/>
      <c r="D361" s="297"/>
      <c r="E361" s="297"/>
      <c r="F361" s="297"/>
      <c r="G361" s="297"/>
      <c r="H361" s="297"/>
      <c r="I361" s="297"/>
      <c r="J361" s="297"/>
      <c r="K361" s="297"/>
      <c r="L361" s="297"/>
      <c r="M361" s="297"/>
      <c r="N361" s="297"/>
      <c r="O361" s="297"/>
      <c r="P361" s="297"/>
      <c r="Q361" s="297"/>
      <c r="R361" s="297"/>
      <c r="S361" s="297"/>
      <c r="T361" s="297"/>
      <c r="U361" s="297"/>
      <c r="V361" s="297"/>
      <c r="W361" s="297"/>
      <c r="X361" s="297"/>
      <c r="Y361" s="297"/>
      <c r="Z361" s="297"/>
    </row>
    <row r="362" spans="1:26" ht="15.75" customHeight="1">
      <c r="A362" s="297"/>
      <c r="B362" s="297"/>
      <c r="C362" s="297"/>
      <c r="D362" s="297"/>
      <c r="E362" s="297"/>
      <c r="F362" s="297"/>
      <c r="G362" s="297"/>
      <c r="H362" s="297"/>
      <c r="I362" s="297"/>
      <c r="J362" s="297"/>
      <c r="K362" s="297"/>
      <c r="L362" s="297"/>
      <c r="M362" s="297"/>
      <c r="N362" s="297"/>
      <c r="O362" s="297"/>
      <c r="P362" s="297"/>
      <c r="Q362" s="297"/>
      <c r="R362" s="297"/>
      <c r="S362" s="297"/>
      <c r="T362" s="297"/>
      <c r="U362" s="297"/>
      <c r="V362" s="297"/>
      <c r="W362" s="297"/>
      <c r="X362" s="297"/>
      <c r="Y362" s="297"/>
      <c r="Z362" s="297"/>
    </row>
    <row r="363" spans="1:26" ht="15.75" customHeight="1">
      <c r="A363" s="297"/>
      <c r="B363" s="297"/>
      <c r="C363" s="297"/>
      <c r="D363" s="297"/>
      <c r="E363" s="297"/>
      <c r="F363" s="297"/>
      <c r="G363" s="297"/>
      <c r="H363" s="297"/>
      <c r="I363" s="297"/>
      <c r="J363" s="297"/>
      <c r="K363" s="297"/>
      <c r="L363" s="297"/>
      <c r="M363" s="297"/>
      <c r="N363" s="297"/>
      <c r="O363" s="297"/>
      <c r="P363" s="297"/>
      <c r="Q363" s="297"/>
      <c r="R363" s="297"/>
      <c r="S363" s="297"/>
      <c r="T363" s="297"/>
      <c r="U363" s="297"/>
      <c r="V363" s="297"/>
      <c r="W363" s="297"/>
      <c r="X363" s="297"/>
      <c r="Y363" s="297"/>
      <c r="Z363" s="297"/>
    </row>
    <row r="364" spans="1:26" ht="15.75" customHeight="1">
      <c r="A364" s="297"/>
      <c r="B364" s="297"/>
      <c r="C364" s="297"/>
      <c r="D364" s="297"/>
      <c r="E364" s="297"/>
      <c r="F364" s="297"/>
      <c r="G364" s="297"/>
      <c r="H364" s="297"/>
      <c r="I364" s="297"/>
      <c r="J364" s="297"/>
      <c r="K364" s="297"/>
      <c r="L364" s="297"/>
      <c r="M364" s="297"/>
      <c r="N364" s="297"/>
      <c r="O364" s="297"/>
      <c r="P364" s="297"/>
      <c r="Q364" s="297"/>
      <c r="R364" s="297"/>
      <c r="S364" s="297"/>
      <c r="T364" s="297"/>
      <c r="U364" s="297"/>
      <c r="V364" s="297"/>
      <c r="W364" s="297"/>
      <c r="X364" s="297"/>
      <c r="Y364" s="297"/>
      <c r="Z364" s="297"/>
    </row>
    <row r="365" spans="1:26" ht="15.75" customHeight="1">
      <c r="A365" s="297"/>
      <c r="B365" s="297"/>
      <c r="C365" s="297"/>
      <c r="D365" s="297"/>
      <c r="E365" s="297"/>
      <c r="F365" s="297"/>
      <c r="G365" s="297"/>
      <c r="H365" s="297"/>
      <c r="I365" s="297"/>
      <c r="J365" s="297"/>
      <c r="K365" s="297"/>
      <c r="L365" s="297"/>
      <c r="M365" s="297"/>
      <c r="N365" s="297"/>
      <c r="O365" s="297"/>
      <c r="P365" s="297"/>
      <c r="Q365" s="297"/>
      <c r="R365" s="297"/>
      <c r="S365" s="297"/>
      <c r="T365" s="297"/>
      <c r="U365" s="297"/>
      <c r="V365" s="297"/>
      <c r="W365" s="297"/>
      <c r="X365" s="297"/>
      <c r="Y365" s="297"/>
      <c r="Z365" s="297"/>
    </row>
    <row r="366" spans="1:26" ht="15.75" customHeight="1">
      <c r="A366" s="297"/>
      <c r="B366" s="297"/>
      <c r="C366" s="297"/>
      <c r="D366" s="297"/>
      <c r="E366" s="297"/>
      <c r="F366" s="297"/>
      <c r="G366" s="297"/>
      <c r="H366" s="297"/>
      <c r="I366" s="297"/>
      <c r="J366" s="297"/>
      <c r="K366" s="297"/>
      <c r="L366" s="297"/>
      <c r="M366" s="297"/>
      <c r="N366" s="297"/>
      <c r="O366" s="297"/>
      <c r="P366" s="297"/>
      <c r="Q366" s="297"/>
      <c r="R366" s="297"/>
      <c r="S366" s="297"/>
      <c r="T366" s="297"/>
      <c r="U366" s="297"/>
      <c r="V366" s="297"/>
      <c r="W366" s="297"/>
      <c r="X366" s="297"/>
      <c r="Y366" s="297"/>
      <c r="Z366" s="297"/>
    </row>
    <row r="367" spans="1:26" ht="15.75" customHeight="1">
      <c r="A367" s="297"/>
      <c r="B367" s="297"/>
      <c r="C367" s="297"/>
      <c r="D367" s="297"/>
      <c r="E367" s="297"/>
      <c r="F367" s="297"/>
      <c r="G367" s="297"/>
      <c r="H367" s="297"/>
      <c r="I367" s="297"/>
      <c r="J367" s="297"/>
      <c r="K367" s="297"/>
      <c r="L367" s="297"/>
      <c r="M367" s="297"/>
      <c r="N367" s="297"/>
      <c r="O367" s="297"/>
      <c r="P367" s="297"/>
      <c r="Q367" s="297"/>
      <c r="R367" s="297"/>
      <c r="S367" s="297"/>
      <c r="T367" s="297"/>
      <c r="U367" s="297"/>
      <c r="V367" s="297"/>
      <c r="W367" s="297"/>
      <c r="X367" s="297"/>
      <c r="Y367" s="297"/>
      <c r="Z367" s="297"/>
    </row>
    <row r="368" spans="1:26" ht="15.75" customHeight="1">
      <c r="A368" s="297"/>
      <c r="B368" s="297"/>
      <c r="C368" s="297"/>
      <c r="D368" s="297"/>
      <c r="E368" s="297"/>
      <c r="F368" s="297"/>
      <c r="G368" s="297"/>
      <c r="H368" s="297"/>
      <c r="I368" s="297"/>
      <c r="J368" s="297"/>
      <c r="K368" s="297"/>
      <c r="L368" s="297"/>
      <c r="M368" s="297"/>
      <c r="N368" s="297"/>
      <c r="O368" s="297"/>
      <c r="P368" s="297"/>
      <c r="Q368" s="297"/>
      <c r="R368" s="297"/>
      <c r="S368" s="297"/>
      <c r="T368" s="297"/>
      <c r="U368" s="297"/>
      <c r="V368" s="297"/>
      <c r="W368" s="297"/>
      <c r="X368" s="297"/>
      <c r="Y368" s="297"/>
      <c r="Z368" s="297"/>
    </row>
    <row r="369" spans="1:26" ht="15.75" customHeight="1">
      <c r="A369" s="297"/>
      <c r="B369" s="297"/>
      <c r="C369" s="297"/>
      <c r="D369" s="297"/>
      <c r="E369" s="297"/>
      <c r="F369" s="297"/>
      <c r="G369" s="297"/>
      <c r="H369" s="297"/>
      <c r="I369" s="297"/>
      <c r="J369" s="297"/>
      <c r="K369" s="297"/>
      <c r="L369" s="297"/>
      <c r="M369" s="297"/>
      <c r="N369" s="297"/>
      <c r="O369" s="297"/>
      <c r="P369" s="297"/>
      <c r="Q369" s="297"/>
      <c r="R369" s="297"/>
      <c r="S369" s="297"/>
      <c r="T369" s="297"/>
      <c r="U369" s="297"/>
      <c r="V369" s="297"/>
      <c r="W369" s="297"/>
      <c r="X369" s="297"/>
      <c r="Y369" s="297"/>
      <c r="Z369" s="297"/>
    </row>
    <row r="370" spans="1:26" ht="15.75" customHeight="1">
      <c r="A370" s="297"/>
      <c r="B370" s="297"/>
      <c r="C370" s="297"/>
      <c r="D370" s="297"/>
      <c r="E370" s="297"/>
      <c r="F370" s="297"/>
      <c r="G370" s="297"/>
      <c r="H370" s="297"/>
      <c r="I370" s="297"/>
      <c r="J370" s="297"/>
      <c r="K370" s="297"/>
      <c r="L370" s="297"/>
      <c r="M370" s="297"/>
      <c r="N370" s="297"/>
      <c r="O370" s="297"/>
      <c r="P370" s="297"/>
      <c r="Q370" s="297"/>
      <c r="R370" s="297"/>
      <c r="S370" s="297"/>
      <c r="T370" s="297"/>
      <c r="U370" s="297"/>
      <c r="V370" s="297"/>
      <c r="W370" s="297"/>
      <c r="X370" s="297"/>
      <c r="Y370" s="297"/>
      <c r="Z370" s="297"/>
    </row>
    <row r="371" spans="1:26" ht="15.75" customHeight="1">
      <c r="A371" s="297"/>
      <c r="B371" s="297"/>
      <c r="C371" s="297"/>
      <c r="D371" s="297"/>
      <c r="E371" s="297"/>
      <c r="F371" s="297"/>
      <c r="G371" s="297"/>
      <c r="H371" s="297"/>
      <c r="I371" s="297"/>
      <c r="J371" s="297"/>
      <c r="K371" s="297"/>
      <c r="L371" s="297"/>
      <c r="M371" s="297"/>
      <c r="N371" s="297"/>
      <c r="O371" s="297"/>
      <c r="P371" s="297"/>
      <c r="Q371" s="297"/>
      <c r="R371" s="297"/>
      <c r="S371" s="297"/>
      <c r="T371" s="297"/>
      <c r="U371" s="297"/>
      <c r="V371" s="297"/>
      <c r="W371" s="297"/>
      <c r="X371" s="297"/>
      <c r="Y371" s="297"/>
      <c r="Z371" s="297"/>
    </row>
    <row r="372" spans="1:26" ht="15.75" customHeight="1">
      <c r="A372" s="297"/>
      <c r="B372" s="297"/>
      <c r="C372" s="297"/>
      <c r="D372" s="297"/>
      <c r="E372" s="297"/>
      <c r="F372" s="297"/>
      <c r="G372" s="297"/>
      <c r="H372" s="297"/>
      <c r="I372" s="297"/>
      <c r="J372" s="297"/>
      <c r="K372" s="297"/>
      <c r="L372" s="297"/>
      <c r="M372" s="297"/>
      <c r="N372" s="297"/>
      <c r="O372" s="297"/>
      <c r="P372" s="297"/>
      <c r="Q372" s="297"/>
      <c r="R372" s="297"/>
      <c r="S372" s="297"/>
      <c r="T372" s="297"/>
      <c r="U372" s="297"/>
      <c r="V372" s="297"/>
      <c r="W372" s="297"/>
      <c r="X372" s="297"/>
      <c r="Y372" s="297"/>
      <c r="Z372" s="297"/>
    </row>
    <row r="373" spans="1:26" ht="15.75" customHeight="1">
      <c r="A373" s="297"/>
      <c r="B373" s="297"/>
      <c r="C373" s="297"/>
      <c r="D373" s="297"/>
      <c r="E373" s="297"/>
      <c r="F373" s="297"/>
      <c r="G373" s="297"/>
      <c r="H373" s="297"/>
      <c r="I373" s="297"/>
      <c r="J373" s="297"/>
      <c r="K373" s="297"/>
      <c r="L373" s="297"/>
      <c r="M373" s="297"/>
      <c r="N373" s="297"/>
      <c r="O373" s="297"/>
      <c r="P373" s="297"/>
      <c r="Q373" s="297"/>
      <c r="R373" s="297"/>
      <c r="S373" s="297"/>
      <c r="T373" s="297"/>
      <c r="U373" s="297"/>
      <c r="V373" s="297"/>
      <c r="W373" s="297"/>
      <c r="X373" s="297"/>
      <c r="Y373" s="297"/>
      <c r="Z373" s="297"/>
    </row>
    <row r="374" spans="1:26" ht="15.75" customHeight="1">
      <c r="A374" s="297"/>
      <c r="B374" s="297"/>
      <c r="C374" s="297"/>
      <c r="D374" s="297"/>
      <c r="E374" s="297"/>
      <c r="F374" s="297"/>
      <c r="G374" s="297"/>
      <c r="H374" s="297"/>
      <c r="I374" s="297"/>
      <c r="J374" s="297"/>
      <c r="K374" s="297"/>
      <c r="L374" s="297"/>
      <c r="M374" s="297"/>
      <c r="N374" s="297"/>
      <c r="O374" s="297"/>
      <c r="P374" s="297"/>
      <c r="Q374" s="297"/>
      <c r="R374" s="297"/>
      <c r="S374" s="297"/>
      <c r="T374" s="297"/>
      <c r="U374" s="297"/>
      <c r="V374" s="297"/>
      <c r="W374" s="297"/>
      <c r="X374" s="297"/>
      <c r="Y374" s="297"/>
      <c r="Z374" s="297"/>
    </row>
    <row r="375" spans="1:26" ht="15.75" customHeight="1">
      <c r="A375" s="297"/>
      <c r="B375" s="297"/>
      <c r="C375" s="297"/>
      <c r="D375" s="297"/>
      <c r="E375" s="297"/>
      <c r="F375" s="297"/>
      <c r="G375" s="297"/>
      <c r="H375" s="297"/>
      <c r="I375" s="297"/>
      <c r="J375" s="297"/>
      <c r="K375" s="297"/>
      <c r="L375" s="297"/>
      <c r="M375" s="297"/>
      <c r="N375" s="297"/>
      <c r="O375" s="297"/>
      <c r="P375" s="297"/>
      <c r="Q375" s="297"/>
      <c r="R375" s="297"/>
      <c r="S375" s="297"/>
      <c r="T375" s="297"/>
      <c r="U375" s="297"/>
      <c r="V375" s="297"/>
      <c r="W375" s="297"/>
      <c r="X375" s="297"/>
      <c r="Y375" s="297"/>
      <c r="Z375" s="297"/>
    </row>
    <row r="376" spans="1:26" ht="15.75" customHeight="1">
      <c r="A376" s="297"/>
      <c r="B376" s="297"/>
      <c r="C376" s="297"/>
      <c r="D376" s="297"/>
      <c r="E376" s="297"/>
      <c r="F376" s="297"/>
      <c r="G376" s="297"/>
      <c r="H376" s="297"/>
      <c r="I376" s="297"/>
      <c r="J376" s="297"/>
      <c r="K376" s="297"/>
      <c r="L376" s="297"/>
      <c r="M376" s="297"/>
      <c r="N376" s="297"/>
      <c r="O376" s="297"/>
      <c r="P376" s="297"/>
      <c r="Q376" s="297"/>
      <c r="R376" s="297"/>
      <c r="S376" s="297"/>
      <c r="T376" s="297"/>
      <c r="U376" s="297"/>
      <c r="V376" s="297"/>
      <c r="W376" s="297"/>
      <c r="X376" s="297"/>
      <c r="Y376" s="297"/>
      <c r="Z376" s="297"/>
    </row>
    <row r="377" spans="1:26" ht="15.75" customHeight="1">
      <c r="A377" s="297"/>
      <c r="B377" s="297"/>
      <c r="C377" s="297"/>
      <c r="D377" s="297"/>
      <c r="E377" s="297"/>
      <c r="F377" s="297"/>
      <c r="G377" s="297"/>
      <c r="H377" s="297"/>
      <c r="I377" s="297"/>
      <c r="J377" s="297"/>
      <c r="K377" s="297"/>
      <c r="L377" s="297"/>
      <c r="M377" s="297"/>
      <c r="N377" s="297"/>
      <c r="O377" s="297"/>
      <c r="P377" s="297"/>
      <c r="Q377" s="297"/>
      <c r="R377" s="297"/>
      <c r="S377" s="297"/>
      <c r="T377" s="297"/>
      <c r="U377" s="297"/>
      <c r="V377" s="297"/>
      <c r="W377" s="297"/>
      <c r="X377" s="297"/>
      <c r="Y377" s="297"/>
      <c r="Z377" s="297"/>
    </row>
    <row r="378" spans="1:26" ht="15.75" customHeight="1">
      <c r="A378" s="297"/>
      <c r="B378" s="297"/>
      <c r="C378" s="297"/>
      <c r="D378" s="297"/>
      <c r="E378" s="297"/>
      <c r="F378" s="297"/>
      <c r="G378" s="297"/>
      <c r="H378" s="297"/>
      <c r="I378" s="297"/>
      <c r="J378" s="297"/>
      <c r="K378" s="297"/>
      <c r="L378" s="297"/>
      <c r="M378" s="297"/>
      <c r="N378" s="297"/>
      <c r="O378" s="297"/>
      <c r="P378" s="297"/>
      <c r="Q378" s="297"/>
      <c r="R378" s="297"/>
      <c r="S378" s="297"/>
      <c r="T378" s="297"/>
      <c r="U378" s="297"/>
      <c r="V378" s="297"/>
      <c r="W378" s="297"/>
      <c r="X378" s="297"/>
      <c r="Y378" s="297"/>
      <c r="Z378" s="297"/>
    </row>
    <row r="379" spans="1:26" ht="15.75" customHeight="1">
      <c r="A379" s="297"/>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row>
    <row r="380" spans="1:26" ht="15.75" customHeight="1">
      <c r="A380" s="297"/>
      <c r="B380" s="297"/>
      <c r="C380" s="297"/>
      <c r="D380" s="297"/>
      <c r="E380" s="297"/>
      <c r="F380" s="297"/>
      <c r="G380" s="297"/>
      <c r="H380" s="297"/>
      <c r="I380" s="297"/>
      <c r="J380" s="297"/>
      <c r="K380" s="297"/>
      <c r="L380" s="297"/>
      <c r="M380" s="297"/>
      <c r="N380" s="297"/>
      <c r="O380" s="297"/>
      <c r="P380" s="297"/>
      <c r="Q380" s="297"/>
      <c r="R380" s="297"/>
      <c r="S380" s="297"/>
      <c r="T380" s="297"/>
      <c r="U380" s="297"/>
      <c r="V380" s="297"/>
      <c r="W380" s="297"/>
      <c r="X380" s="297"/>
      <c r="Y380" s="297"/>
      <c r="Z380" s="297"/>
    </row>
    <row r="381" spans="1:26" ht="15.75" customHeight="1">
      <c r="A381" s="297"/>
      <c r="B381" s="297"/>
      <c r="C381" s="297"/>
      <c r="D381" s="297"/>
      <c r="E381" s="297"/>
      <c r="F381" s="297"/>
      <c r="G381" s="297"/>
      <c r="H381" s="297"/>
      <c r="I381" s="297"/>
      <c r="J381" s="297"/>
      <c r="K381" s="297"/>
      <c r="L381" s="297"/>
      <c r="M381" s="297"/>
      <c r="N381" s="297"/>
      <c r="O381" s="297"/>
      <c r="P381" s="297"/>
      <c r="Q381" s="297"/>
      <c r="R381" s="297"/>
      <c r="S381" s="297"/>
      <c r="T381" s="297"/>
      <c r="U381" s="297"/>
      <c r="V381" s="297"/>
      <c r="W381" s="297"/>
      <c r="X381" s="297"/>
      <c r="Y381" s="297"/>
      <c r="Z381" s="297"/>
    </row>
    <row r="382" spans="1:26" ht="15.75" customHeight="1">
      <c r="A382" s="297"/>
      <c r="B382" s="297"/>
      <c r="C382" s="297"/>
      <c r="D382" s="297"/>
      <c r="E382" s="297"/>
      <c r="F382" s="297"/>
      <c r="G382" s="297"/>
      <c r="H382" s="297"/>
      <c r="I382" s="297"/>
      <c r="J382" s="297"/>
      <c r="K382" s="297"/>
      <c r="L382" s="297"/>
      <c r="M382" s="297"/>
      <c r="N382" s="297"/>
      <c r="O382" s="297"/>
      <c r="P382" s="297"/>
      <c r="Q382" s="297"/>
      <c r="R382" s="297"/>
      <c r="S382" s="297"/>
      <c r="T382" s="297"/>
      <c r="U382" s="297"/>
      <c r="V382" s="297"/>
      <c r="W382" s="297"/>
      <c r="X382" s="297"/>
      <c r="Y382" s="297"/>
      <c r="Z382" s="297"/>
    </row>
    <row r="383" spans="1:26" ht="15.75" customHeight="1">
      <c r="A383" s="297"/>
      <c r="B383" s="297"/>
      <c r="C383" s="297"/>
      <c r="D383" s="297"/>
      <c r="E383" s="297"/>
      <c r="F383" s="297"/>
      <c r="G383" s="297"/>
      <c r="H383" s="297"/>
      <c r="I383" s="297"/>
      <c r="J383" s="297"/>
      <c r="K383" s="297"/>
      <c r="L383" s="297"/>
      <c r="M383" s="297"/>
      <c r="N383" s="297"/>
      <c r="O383" s="297"/>
      <c r="P383" s="297"/>
      <c r="Q383" s="297"/>
      <c r="R383" s="297"/>
      <c r="S383" s="297"/>
      <c r="T383" s="297"/>
      <c r="U383" s="297"/>
      <c r="V383" s="297"/>
      <c r="W383" s="297"/>
      <c r="X383" s="297"/>
      <c r="Y383" s="297"/>
      <c r="Z383" s="297"/>
    </row>
    <row r="384" spans="1:26" ht="15.75" customHeight="1">
      <c r="A384" s="297"/>
      <c r="B384" s="297"/>
      <c r="C384" s="297"/>
      <c r="D384" s="297"/>
      <c r="E384" s="297"/>
      <c r="F384" s="297"/>
      <c r="G384" s="297"/>
      <c r="H384" s="297"/>
      <c r="I384" s="297"/>
      <c r="J384" s="297"/>
      <c r="K384" s="297"/>
      <c r="L384" s="297"/>
      <c r="M384" s="297"/>
      <c r="N384" s="297"/>
      <c r="O384" s="297"/>
      <c r="P384" s="297"/>
      <c r="Q384" s="297"/>
      <c r="R384" s="297"/>
      <c r="S384" s="297"/>
      <c r="T384" s="297"/>
      <c r="U384" s="297"/>
      <c r="V384" s="297"/>
      <c r="W384" s="297"/>
      <c r="X384" s="297"/>
      <c r="Y384" s="297"/>
      <c r="Z384" s="297"/>
    </row>
    <row r="385" spans="1:26" ht="15.75" customHeight="1">
      <c r="A385" s="297"/>
      <c r="B385" s="297"/>
      <c r="C385" s="297"/>
      <c r="D385" s="297"/>
      <c r="E385" s="297"/>
      <c r="F385" s="297"/>
      <c r="G385" s="297"/>
      <c r="H385" s="297"/>
      <c r="I385" s="297"/>
      <c r="J385" s="297"/>
      <c r="K385" s="297"/>
      <c r="L385" s="297"/>
      <c r="M385" s="297"/>
      <c r="N385" s="297"/>
      <c r="O385" s="297"/>
      <c r="P385" s="297"/>
      <c r="Q385" s="297"/>
      <c r="R385" s="297"/>
      <c r="S385" s="297"/>
      <c r="T385" s="297"/>
      <c r="U385" s="297"/>
      <c r="V385" s="297"/>
      <c r="W385" s="297"/>
      <c r="X385" s="297"/>
      <c r="Y385" s="297"/>
      <c r="Z385" s="297"/>
    </row>
    <row r="386" spans="1:26" ht="15.75" customHeight="1">
      <c r="A386" s="297"/>
      <c r="B386" s="297"/>
      <c r="C386" s="297"/>
      <c r="D386" s="297"/>
      <c r="E386" s="297"/>
      <c r="F386" s="297"/>
      <c r="G386" s="297"/>
      <c r="H386" s="297"/>
      <c r="I386" s="297"/>
      <c r="J386" s="297"/>
      <c r="K386" s="297"/>
      <c r="L386" s="297"/>
      <c r="M386" s="297"/>
      <c r="N386" s="297"/>
      <c r="O386" s="297"/>
      <c r="P386" s="297"/>
      <c r="Q386" s="297"/>
      <c r="R386" s="297"/>
      <c r="S386" s="297"/>
      <c r="T386" s="297"/>
      <c r="U386" s="297"/>
      <c r="V386" s="297"/>
      <c r="W386" s="297"/>
      <c r="X386" s="297"/>
      <c r="Y386" s="297"/>
      <c r="Z386" s="297"/>
    </row>
    <row r="387" spans="1:26" ht="15.75" customHeight="1">
      <c r="A387" s="297"/>
      <c r="B387" s="297"/>
      <c r="C387" s="297"/>
      <c r="D387" s="297"/>
      <c r="E387" s="297"/>
      <c r="F387" s="297"/>
      <c r="G387" s="297"/>
      <c r="H387" s="297"/>
      <c r="I387" s="297"/>
      <c r="J387" s="297"/>
      <c r="K387" s="297"/>
      <c r="L387" s="297"/>
      <c r="M387" s="297"/>
      <c r="N387" s="297"/>
      <c r="O387" s="297"/>
      <c r="P387" s="297"/>
      <c r="Q387" s="297"/>
      <c r="R387" s="297"/>
      <c r="S387" s="297"/>
      <c r="T387" s="297"/>
      <c r="U387" s="297"/>
      <c r="V387" s="297"/>
      <c r="W387" s="297"/>
      <c r="X387" s="297"/>
      <c r="Y387" s="297"/>
      <c r="Z387" s="297"/>
    </row>
    <row r="388" spans="1:26" ht="15.75" customHeight="1">
      <c r="A388" s="297"/>
      <c r="B388" s="297"/>
      <c r="C388" s="297"/>
      <c r="D388" s="297"/>
      <c r="E388" s="297"/>
      <c r="F388" s="297"/>
      <c r="G388" s="297"/>
      <c r="H388" s="297"/>
      <c r="I388" s="297"/>
      <c r="J388" s="297"/>
      <c r="K388" s="297"/>
      <c r="L388" s="297"/>
      <c r="M388" s="297"/>
      <c r="N388" s="297"/>
      <c r="O388" s="297"/>
      <c r="P388" s="297"/>
      <c r="Q388" s="297"/>
      <c r="R388" s="297"/>
      <c r="S388" s="297"/>
      <c r="T388" s="297"/>
      <c r="U388" s="297"/>
      <c r="V388" s="297"/>
      <c r="W388" s="297"/>
      <c r="X388" s="297"/>
      <c r="Y388" s="297"/>
      <c r="Z388" s="297"/>
    </row>
    <row r="389" spans="1:26" ht="15.75" customHeight="1">
      <c r="A389" s="297"/>
      <c r="B389" s="297"/>
      <c r="C389" s="297"/>
      <c r="D389" s="297"/>
      <c r="E389" s="297"/>
      <c r="F389" s="297"/>
      <c r="G389" s="297"/>
      <c r="H389" s="297"/>
      <c r="I389" s="297"/>
      <c r="J389" s="297"/>
      <c r="K389" s="297"/>
      <c r="L389" s="297"/>
      <c r="M389" s="297"/>
      <c r="N389" s="297"/>
      <c r="O389" s="297"/>
      <c r="P389" s="297"/>
      <c r="Q389" s="297"/>
      <c r="R389" s="297"/>
      <c r="S389" s="297"/>
      <c r="T389" s="297"/>
      <c r="U389" s="297"/>
      <c r="V389" s="297"/>
      <c r="W389" s="297"/>
      <c r="X389" s="297"/>
      <c r="Y389" s="297"/>
      <c r="Z389" s="297"/>
    </row>
    <row r="390" spans="1:26" ht="15.75" customHeight="1">
      <c r="A390" s="297"/>
      <c r="B390" s="297"/>
      <c r="C390" s="297"/>
      <c r="D390" s="297"/>
      <c r="E390" s="297"/>
      <c r="F390" s="297"/>
      <c r="G390" s="297"/>
      <c r="H390" s="297"/>
      <c r="I390" s="297"/>
      <c r="J390" s="297"/>
      <c r="K390" s="297"/>
      <c r="L390" s="297"/>
      <c r="M390" s="297"/>
      <c r="N390" s="297"/>
      <c r="O390" s="297"/>
      <c r="P390" s="297"/>
      <c r="Q390" s="297"/>
      <c r="R390" s="297"/>
      <c r="S390" s="297"/>
      <c r="T390" s="297"/>
      <c r="U390" s="297"/>
      <c r="V390" s="297"/>
      <c r="W390" s="297"/>
      <c r="X390" s="297"/>
      <c r="Y390" s="297"/>
      <c r="Z390" s="297"/>
    </row>
    <row r="391" spans="1:26" ht="15.75" customHeight="1">
      <c r="A391" s="297"/>
      <c r="B391" s="297"/>
      <c r="C391" s="297"/>
      <c r="D391" s="297"/>
      <c r="E391" s="297"/>
      <c r="F391" s="297"/>
      <c r="G391" s="297"/>
      <c r="H391" s="297"/>
      <c r="I391" s="297"/>
      <c r="J391" s="297"/>
      <c r="K391" s="297"/>
      <c r="L391" s="297"/>
      <c r="M391" s="297"/>
      <c r="N391" s="297"/>
      <c r="O391" s="297"/>
      <c r="P391" s="297"/>
      <c r="Q391" s="297"/>
      <c r="R391" s="297"/>
      <c r="S391" s="297"/>
      <c r="T391" s="297"/>
      <c r="U391" s="297"/>
      <c r="V391" s="297"/>
      <c r="W391" s="297"/>
      <c r="X391" s="297"/>
      <c r="Y391" s="297"/>
      <c r="Z391" s="297"/>
    </row>
    <row r="392" spans="1:26" ht="15.75" customHeight="1">
      <c r="A392" s="297"/>
      <c r="B392" s="297"/>
      <c r="C392" s="297"/>
      <c r="D392" s="297"/>
      <c r="E392" s="297"/>
      <c r="F392" s="297"/>
      <c r="G392" s="297"/>
      <c r="H392" s="297"/>
      <c r="I392" s="297"/>
      <c r="J392" s="297"/>
      <c r="K392" s="297"/>
      <c r="L392" s="297"/>
      <c r="M392" s="297"/>
      <c r="N392" s="297"/>
      <c r="O392" s="297"/>
      <c r="P392" s="297"/>
      <c r="Q392" s="297"/>
      <c r="R392" s="297"/>
      <c r="S392" s="297"/>
      <c r="T392" s="297"/>
      <c r="U392" s="297"/>
      <c r="V392" s="297"/>
      <c r="W392" s="297"/>
      <c r="X392" s="297"/>
      <c r="Y392" s="297"/>
      <c r="Z392" s="297"/>
    </row>
    <row r="393" spans="1:26" ht="15.75" customHeight="1">
      <c r="A393" s="297"/>
      <c r="B393" s="297"/>
      <c r="C393" s="297"/>
      <c r="D393" s="297"/>
      <c r="E393" s="297"/>
      <c r="F393" s="297"/>
      <c r="G393" s="297"/>
      <c r="H393" s="297"/>
      <c r="I393" s="297"/>
      <c r="J393" s="297"/>
      <c r="K393" s="297"/>
      <c r="L393" s="297"/>
      <c r="M393" s="297"/>
      <c r="N393" s="297"/>
      <c r="O393" s="297"/>
      <c r="P393" s="297"/>
      <c r="Q393" s="297"/>
      <c r="R393" s="297"/>
      <c r="S393" s="297"/>
      <c r="T393" s="297"/>
      <c r="U393" s="297"/>
      <c r="V393" s="297"/>
      <c r="W393" s="297"/>
      <c r="X393" s="297"/>
      <c r="Y393" s="297"/>
      <c r="Z393" s="297"/>
    </row>
    <row r="394" spans="1:26" ht="15.75" customHeight="1">
      <c r="A394" s="297"/>
      <c r="B394" s="297"/>
      <c r="C394" s="297"/>
      <c r="D394" s="297"/>
      <c r="E394" s="297"/>
      <c r="F394" s="297"/>
      <c r="G394" s="297"/>
      <c r="H394" s="297"/>
      <c r="I394" s="297"/>
      <c r="J394" s="297"/>
      <c r="K394" s="297"/>
      <c r="L394" s="297"/>
      <c r="M394" s="297"/>
      <c r="N394" s="297"/>
      <c r="O394" s="297"/>
      <c r="P394" s="297"/>
      <c r="Q394" s="297"/>
      <c r="R394" s="297"/>
      <c r="S394" s="297"/>
      <c r="T394" s="297"/>
      <c r="U394" s="297"/>
      <c r="V394" s="297"/>
      <c r="W394" s="297"/>
      <c r="X394" s="297"/>
      <c r="Y394" s="297"/>
      <c r="Z394" s="297"/>
    </row>
    <row r="395" spans="1:26" ht="15.75" customHeight="1">
      <c r="A395" s="297"/>
      <c r="B395" s="297"/>
      <c r="C395" s="297"/>
      <c r="D395" s="297"/>
      <c r="E395" s="297"/>
      <c r="F395" s="297"/>
      <c r="G395" s="297"/>
      <c r="H395" s="297"/>
      <c r="I395" s="297"/>
      <c r="J395" s="297"/>
      <c r="K395" s="297"/>
      <c r="L395" s="297"/>
      <c r="M395" s="297"/>
      <c r="N395" s="297"/>
      <c r="O395" s="297"/>
      <c r="P395" s="297"/>
      <c r="Q395" s="297"/>
      <c r="R395" s="297"/>
      <c r="S395" s="297"/>
      <c r="T395" s="297"/>
      <c r="U395" s="297"/>
      <c r="V395" s="297"/>
      <c r="W395" s="297"/>
      <c r="X395" s="297"/>
      <c r="Y395" s="297"/>
      <c r="Z395" s="297"/>
    </row>
    <row r="396" spans="1:26" ht="15.75" customHeight="1">
      <c r="A396" s="297"/>
      <c r="B396" s="297"/>
      <c r="C396" s="297"/>
      <c r="D396" s="297"/>
      <c r="E396" s="297"/>
      <c r="F396" s="297"/>
      <c r="G396" s="297"/>
      <c r="H396" s="297"/>
      <c r="I396" s="297"/>
      <c r="J396" s="297"/>
      <c r="K396" s="297"/>
      <c r="L396" s="297"/>
      <c r="M396" s="297"/>
      <c r="N396" s="297"/>
      <c r="O396" s="297"/>
      <c r="P396" s="297"/>
      <c r="Q396" s="297"/>
      <c r="R396" s="297"/>
      <c r="S396" s="297"/>
      <c r="T396" s="297"/>
      <c r="U396" s="297"/>
      <c r="V396" s="297"/>
      <c r="W396" s="297"/>
      <c r="X396" s="297"/>
      <c r="Y396" s="297"/>
      <c r="Z396" s="297"/>
    </row>
    <row r="397" spans="1:26" ht="15.75" customHeight="1">
      <c r="A397" s="297"/>
      <c r="B397" s="297"/>
      <c r="C397" s="297"/>
      <c r="D397" s="297"/>
      <c r="E397" s="297"/>
      <c r="F397" s="297"/>
      <c r="G397" s="297"/>
      <c r="H397" s="297"/>
      <c r="I397" s="297"/>
      <c r="J397" s="297"/>
      <c r="K397" s="297"/>
      <c r="L397" s="297"/>
      <c r="M397" s="297"/>
      <c r="N397" s="297"/>
      <c r="O397" s="297"/>
      <c r="P397" s="297"/>
      <c r="Q397" s="297"/>
      <c r="R397" s="297"/>
      <c r="S397" s="297"/>
      <c r="T397" s="297"/>
      <c r="U397" s="297"/>
      <c r="V397" s="297"/>
      <c r="W397" s="297"/>
      <c r="X397" s="297"/>
      <c r="Y397" s="297"/>
      <c r="Z397" s="297"/>
    </row>
    <row r="398" spans="1:26" ht="15.75" customHeight="1">
      <c r="A398" s="297"/>
      <c r="B398" s="297"/>
      <c r="C398" s="297"/>
      <c r="D398" s="297"/>
      <c r="E398" s="297"/>
      <c r="F398" s="297"/>
      <c r="G398" s="297"/>
      <c r="H398" s="297"/>
      <c r="I398" s="297"/>
      <c r="J398" s="297"/>
      <c r="K398" s="297"/>
      <c r="L398" s="297"/>
      <c r="M398" s="297"/>
      <c r="N398" s="297"/>
      <c r="O398" s="297"/>
      <c r="P398" s="297"/>
      <c r="Q398" s="297"/>
      <c r="R398" s="297"/>
      <c r="S398" s="297"/>
      <c r="T398" s="297"/>
      <c r="U398" s="297"/>
      <c r="V398" s="297"/>
      <c r="W398" s="297"/>
      <c r="X398" s="297"/>
      <c r="Y398" s="297"/>
      <c r="Z398" s="297"/>
    </row>
    <row r="399" spans="1:26" ht="15.75" customHeight="1">
      <c r="A399" s="297"/>
      <c r="B399" s="297"/>
      <c r="C399" s="297"/>
      <c r="D399" s="297"/>
      <c r="E399" s="297"/>
      <c r="F399" s="297"/>
      <c r="G399" s="297"/>
      <c r="H399" s="297"/>
      <c r="I399" s="297"/>
      <c r="J399" s="297"/>
      <c r="K399" s="297"/>
      <c r="L399" s="297"/>
      <c r="M399" s="297"/>
      <c r="N399" s="297"/>
      <c r="O399" s="297"/>
      <c r="P399" s="297"/>
      <c r="Q399" s="297"/>
      <c r="R399" s="297"/>
      <c r="S399" s="297"/>
      <c r="T399" s="297"/>
      <c r="U399" s="297"/>
      <c r="V399" s="297"/>
      <c r="W399" s="297"/>
      <c r="X399" s="297"/>
      <c r="Y399" s="297"/>
      <c r="Z399" s="297"/>
    </row>
    <row r="400" spans="1:26" ht="15.75" customHeight="1">
      <c r="A400" s="297"/>
      <c r="B400" s="297"/>
      <c r="C400" s="297"/>
      <c r="D400" s="297"/>
      <c r="E400" s="297"/>
      <c r="F400" s="297"/>
      <c r="G400" s="297"/>
      <c r="H400" s="297"/>
      <c r="I400" s="297"/>
      <c r="J400" s="297"/>
      <c r="K400" s="297"/>
      <c r="L400" s="297"/>
      <c r="M400" s="297"/>
      <c r="N400" s="297"/>
      <c r="O400" s="297"/>
      <c r="P400" s="297"/>
      <c r="Q400" s="297"/>
      <c r="R400" s="297"/>
      <c r="S400" s="297"/>
      <c r="T400" s="297"/>
      <c r="U400" s="297"/>
      <c r="V400" s="297"/>
      <c r="W400" s="297"/>
      <c r="X400" s="297"/>
      <c r="Y400" s="297"/>
      <c r="Z400" s="297"/>
    </row>
    <row r="401" spans="1:26" ht="15.75" customHeight="1">
      <c r="A401" s="297"/>
      <c r="B401" s="297"/>
      <c r="C401" s="297"/>
      <c r="D401" s="297"/>
      <c r="E401" s="297"/>
      <c r="F401" s="297"/>
      <c r="G401" s="297"/>
      <c r="H401" s="297"/>
      <c r="I401" s="297"/>
      <c r="J401" s="297"/>
      <c r="K401" s="297"/>
      <c r="L401" s="297"/>
      <c r="M401" s="297"/>
      <c r="N401" s="297"/>
      <c r="O401" s="297"/>
      <c r="P401" s="297"/>
      <c r="Q401" s="297"/>
      <c r="R401" s="297"/>
      <c r="S401" s="297"/>
      <c r="T401" s="297"/>
      <c r="U401" s="297"/>
      <c r="V401" s="297"/>
      <c r="W401" s="297"/>
      <c r="X401" s="297"/>
      <c r="Y401" s="297"/>
      <c r="Z401" s="297"/>
    </row>
    <row r="402" spans="1:26" ht="15.75" customHeight="1">
      <c r="A402" s="297"/>
      <c r="B402" s="297"/>
      <c r="C402" s="297"/>
      <c r="D402" s="297"/>
      <c r="E402" s="297"/>
      <c r="F402" s="297"/>
      <c r="G402" s="297"/>
      <c r="H402" s="297"/>
      <c r="I402" s="297"/>
      <c r="J402" s="297"/>
      <c r="K402" s="297"/>
      <c r="L402" s="297"/>
      <c r="M402" s="297"/>
      <c r="N402" s="297"/>
      <c r="O402" s="297"/>
      <c r="P402" s="297"/>
      <c r="Q402" s="297"/>
      <c r="R402" s="297"/>
      <c r="S402" s="297"/>
      <c r="T402" s="297"/>
      <c r="U402" s="297"/>
      <c r="V402" s="297"/>
      <c r="W402" s="297"/>
      <c r="X402" s="297"/>
      <c r="Y402" s="297"/>
      <c r="Z402" s="297"/>
    </row>
    <row r="403" spans="1:26" ht="15.75" customHeight="1">
      <c r="A403" s="297"/>
      <c r="B403" s="297"/>
      <c r="C403" s="297"/>
      <c r="D403" s="297"/>
      <c r="E403" s="297"/>
      <c r="F403" s="297"/>
      <c r="G403" s="297"/>
      <c r="H403" s="297"/>
      <c r="I403" s="297"/>
      <c r="J403" s="297"/>
      <c r="K403" s="297"/>
      <c r="L403" s="297"/>
      <c r="M403" s="297"/>
      <c r="N403" s="297"/>
      <c r="O403" s="297"/>
      <c r="P403" s="297"/>
      <c r="Q403" s="297"/>
      <c r="R403" s="297"/>
      <c r="S403" s="297"/>
      <c r="T403" s="297"/>
      <c r="U403" s="297"/>
      <c r="V403" s="297"/>
      <c r="W403" s="297"/>
      <c r="X403" s="297"/>
      <c r="Y403" s="297"/>
      <c r="Z403" s="297"/>
    </row>
    <row r="404" spans="1:26" ht="15.75" customHeight="1">
      <c r="A404" s="297"/>
      <c r="B404" s="297"/>
      <c r="C404" s="297"/>
      <c r="D404" s="297"/>
      <c r="E404" s="297"/>
      <c r="F404" s="297"/>
      <c r="G404" s="297"/>
      <c r="H404" s="297"/>
      <c r="I404" s="297"/>
      <c r="J404" s="297"/>
      <c r="K404" s="297"/>
      <c r="L404" s="297"/>
      <c r="M404" s="297"/>
      <c r="N404" s="297"/>
      <c r="O404" s="297"/>
      <c r="P404" s="297"/>
      <c r="Q404" s="297"/>
      <c r="R404" s="297"/>
      <c r="S404" s="297"/>
      <c r="T404" s="297"/>
      <c r="U404" s="297"/>
      <c r="V404" s="297"/>
      <c r="W404" s="297"/>
      <c r="X404" s="297"/>
      <c r="Y404" s="297"/>
      <c r="Z404" s="297"/>
    </row>
    <row r="405" spans="1:26" ht="15.75" customHeight="1">
      <c r="A405" s="297"/>
      <c r="B405" s="297"/>
      <c r="C405" s="297"/>
      <c r="D405" s="297"/>
      <c r="E405" s="297"/>
      <c r="F405" s="297"/>
      <c r="G405" s="297"/>
      <c r="H405" s="297"/>
      <c r="I405" s="297"/>
      <c r="J405" s="297"/>
      <c r="K405" s="297"/>
      <c r="L405" s="297"/>
      <c r="M405" s="297"/>
      <c r="N405" s="297"/>
      <c r="O405" s="297"/>
      <c r="P405" s="297"/>
      <c r="Q405" s="297"/>
      <c r="R405" s="297"/>
      <c r="S405" s="297"/>
      <c r="T405" s="297"/>
      <c r="U405" s="297"/>
      <c r="V405" s="297"/>
      <c r="W405" s="297"/>
      <c r="X405" s="297"/>
      <c r="Y405" s="297"/>
      <c r="Z405" s="297"/>
    </row>
    <row r="406" spans="1:26" ht="15.75" customHeight="1">
      <c r="A406" s="297"/>
      <c r="B406" s="297"/>
      <c r="C406" s="297"/>
      <c r="D406" s="297"/>
      <c r="E406" s="297"/>
      <c r="F406" s="297"/>
      <c r="G406" s="297"/>
      <c r="H406" s="297"/>
      <c r="I406" s="297"/>
      <c r="J406" s="297"/>
      <c r="K406" s="297"/>
      <c r="L406" s="297"/>
      <c r="M406" s="297"/>
      <c r="N406" s="297"/>
      <c r="O406" s="297"/>
      <c r="P406" s="297"/>
      <c r="Q406" s="297"/>
      <c r="R406" s="297"/>
      <c r="S406" s="297"/>
      <c r="T406" s="297"/>
      <c r="U406" s="297"/>
      <c r="V406" s="297"/>
      <c r="W406" s="297"/>
      <c r="X406" s="297"/>
      <c r="Y406" s="297"/>
      <c r="Z406" s="297"/>
    </row>
    <row r="407" spans="1:26" ht="15.75" customHeight="1">
      <c r="A407" s="297"/>
      <c r="B407" s="297"/>
      <c r="C407" s="297"/>
      <c r="D407" s="297"/>
      <c r="E407" s="297"/>
      <c r="F407" s="297"/>
      <c r="G407" s="297"/>
      <c r="H407" s="297"/>
      <c r="I407" s="297"/>
      <c r="J407" s="297"/>
      <c r="K407" s="297"/>
      <c r="L407" s="297"/>
      <c r="M407" s="297"/>
      <c r="N407" s="297"/>
      <c r="O407" s="297"/>
      <c r="P407" s="297"/>
      <c r="Q407" s="297"/>
      <c r="R407" s="297"/>
      <c r="S407" s="297"/>
      <c r="T407" s="297"/>
      <c r="U407" s="297"/>
      <c r="V407" s="297"/>
      <c r="W407" s="297"/>
      <c r="X407" s="297"/>
      <c r="Y407" s="297"/>
      <c r="Z407" s="297"/>
    </row>
    <row r="408" spans="1:26" ht="15.75" customHeight="1">
      <c r="A408" s="297"/>
      <c r="B408" s="297"/>
      <c r="C408" s="297"/>
      <c r="D408" s="297"/>
      <c r="E408" s="297"/>
      <c r="F408" s="297"/>
      <c r="G408" s="297"/>
      <c r="H408" s="297"/>
      <c r="I408" s="297"/>
      <c r="J408" s="297"/>
      <c r="K408" s="297"/>
      <c r="L408" s="297"/>
      <c r="M408" s="297"/>
      <c r="N408" s="297"/>
      <c r="O408" s="297"/>
      <c r="P408" s="297"/>
      <c r="Q408" s="297"/>
      <c r="R408" s="297"/>
      <c r="S408" s="297"/>
      <c r="T408" s="297"/>
      <c r="U408" s="297"/>
      <c r="V408" s="297"/>
      <c r="W408" s="297"/>
      <c r="X408" s="297"/>
      <c r="Y408" s="297"/>
      <c r="Z408" s="297"/>
    </row>
    <row r="409" spans="1:26" ht="15.75" customHeight="1">
      <c r="A409" s="297"/>
      <c r="B409" s="297"/>
      <c r="C409" s="297"/>
      <c r="D409" s="297"/>
      <c r="E409" s="297"/>
      <c r="F409" s="297"/>
      <c r="G409" s="297"/>
      <c r="H409" s="297"/>
      <c r="I409" s="297"/>
      <c r="J409" s="297"/>
      <c r="K409" s="297"/>
      <c r="L409" s="297"/>
      <c r="M409" s="297"/>
      <c r="N409" s="297"/>
      <c r="O409" s="297"/>
      <c r="P409" s="297"/>
      <c r="Q409" s="297"/>
      <c r="R409" s="297"/>
      <c r="S409" s="297"/>
      <c r="T409" s="297"/>
      <c r="U409" s="297"/>
      <c r="V409" s="297"/>
      <c r="W409" s="297"/>
      <c r="X409" s="297"/>
      <c r="Y409" s="297"/>
      <c r="Z409" s="297"/>
    </row>
    <row r="410" spans="1:26" ht="15.75" customHeight="1">
      <c r="A410" s="297"/>
      <c r="B410" s="297"/>
      <c r="C410" s="297"/>
      <c r="D410" s="297"/>
      <c r="E410" s="297"/>
      <c r="F410" s="297"/>
      <c r="G410" s="297"/>
      <c r="H410" s="297"/>
      <c r="I410" s="297"/>
      <c r="J410" s="297"/>
      <c r="K410" s="297"/>
      <c r="L410" s="297"/>
      <c r="M410" s="297"/>
      <c r="N410" s="297"/>
      <c r="O410" s="297"/>
      <c r="P410" s="297"/>
      <c r="Q410" s="297"/>
      <c r="R410" s="297"/>
      <c r="S410" s="297"/>
      <c r="T410" s="297"/>
      <c r="U410" s="297"/>
      <c r="V410" s="297"/>
      <c r="W410" s="297"/>
      <c r="X410" s="297"/>
      <c r="Y410" s="297"/>
      <c r="Z410" s="297"/>
    </row>
    <row r="411" spans="1:26" ht="15.75" customHeight="1">
      <c r="A411" s="297"/>
      <c r="B411" s="297"/>
      <c r="C411" s="297"/>
      <c r="D411" s="297"/>
      <c r="E411" s="297"/>
      <c r="F411" s="297"/>
      <c r="G411" s="297"/>
      <c r="H411" s="297"/>
      <c r="I411" s="297"/>
      <c r="J411" s="297"/>
      <c r="K411" s="297"/>
      <c r="L411" s="297"/>
      <c r="M411" s="297"/>
      <c r="N411" s="297"/>
      <c r="O411" s="297"/>
      <c r="P411" s="297"/>
      <c r="Q411" s="297"/>
      <c r="R411" s="297"/>
      <c r="S411" s="297"/>
      <c r="T411" s="297"/>
      <c r="U411" s="297"/>
      <c r="V411" s="297"/>
      <c r="W411" s="297"/>
      <c r="X411" s="297"/>
      <c r="Y411" s="297"/>
      <c r="Z411" s="297"/>
    </row>
    <row r="412" spans="1:26" ht="15.75" customHeight="1">
      <c r="A412" s="297"/>
      <c r="B412" s="297"/>
      <c r="C412" s="297"/>
      <c r="D412" s="297"/>
      <c r="E412" s="297"/>
      <c r="F412" s="297"/>
      <c r="G412" s="297"/>
      <c r="H412" s="297"/>
      <c r="I412" s="297"/>
      <c r="J412" s="297"/>
      <c r="K412" s="297"/>
      <c r="L412" s="297"/>
      <c r="M412" s="297"/>
      <c r="N412" s="297"/>
      <c r="O412" s="297"/>
      <c r="P412" s="297"/>
      <c r="Q412" s="297"/>
      <c r="R412" s="297"/>
      <c r="S412" s="297"/>
      <c r="T412" s="297"/>
      <c r="U412" s="297"/>
      <c r="V412" s="297"/>
      <c r="W412" s="297"/>
      <c r="X412" s="297"/>
      <c r="Y412" s="297"/>
      <c r="Z412" s="297"/>
    </row>
    <row r="413" spans="1:26" ht="15.75" customHeight="1">
      <c r="A413" s="297"/>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row>
    <row r="414" spans="1:26" ht="15.75" customHeight="1">
      <c r="A414" s="297"/>
      <c r="B414" s="297"/>
      <c r="C414" s="297"/>
      <c r="D414" s="297"/>
      <c r="E414" s="297"/>
      <c r="F414" s="297"/>
      <c r="G414" s="297"/>
      <c r="H414" s="297"/>
      <c r="I414" s="297"/>
      <c r="J414" s="297"/>
      <c r="K414" s="297"/>
      <c r="L414" s="297"/>
      <c r="M414" s="297"/>
      <c r="N414" s="297"/>
      <c r="O414" s="297"/>
      <c r="P414" s="297"/>
      <c r="Q414" s="297"/>
      <c r="R414" s="297"/>
      <c r="S414" s="297"/>
      <c r="T414" s="297"/>
      <c r="U414" s="297"/>
      <c r="V414" s="297"/>
      <c r="W414" s="297"/>
      <c r="X414" s="297"/>
      <c r="Y414" s="297"/>
      <c r="Z414" s="297"/>
    </row>
    <row r="415" spans="1:26" ht="15.75" customHeight="1">
      <c r="A415" s="297"/>
      <c r="B415" s="297"/>
      <c r="C415" s="297"/>
      <c r="D415" s="297"/>
      <c r="E415" s="297"/>
      <c r="F415" s="297"/>
      <c r="G415" s="297"/>
      <c r="H415" s="297"/>
      <c r="I415" s="297"/>
      <c r="J415" s="297"/>
      <c r="K415" s="297"/>
      <c r="L415" s="297"/>
      <c r="M415" s="297"/>
      <c r="N415" s="297"/>
      <c r="O415" s="297"/>
      <c r="P415" s="297"/>
      <c r="Q415" s="297"/>
      <c r="R415" s="297"/>
      <c r="S415" s="297"/>
      <c r="T415" s="297"/>
      <c r="U415" s="297"/>
      <c r="V415" s="297"/>
      <c r="W415" s="297"/>
      <c r="X415" s="297"/>
      <c r="Y415" s="297"/>
      <c r="Z415" s="297"/>
    </row>
    <row r="416" spans="1:26" ht="15.75" customHeight="1">
      <c r="A416" s="297"/>
      <c r="B416" s="297"/>
      <c r="C416" s="297"/>
      <c r="D416" s="297"/>
      <c r="E416" s="297"/>
      <c r="F416" s="297"/>
      <c r="G416" s="297"/>
      <c r="H416" s="297"/>
      <c r="I416" s="297"/>
      <c r="J416" s="297"/>
      <c r="K416" s="297"/>
      <c r="L416" s="297"/>
      <c r="M416" s="297"/>
      <c r="N416" s="297"/>
      <c r="O416" s="297"/>
      <c r="P416" s="297"/>
      <c r="Q416" s="297"/>
      <c r="R416" s="297"/>
      <c r="S416" s="297"/>
      <c r="T416" s="297"/>
      <c r="U416" s="297"/>
      <c r="V416" s="297"/>
      <c r="W416" s="297"/>
      <c r="X416" s="297"/>
      <c r="Y416" s="297"/>
      <c r="Z416" s="297"/>
    </row>
    <row r="417" spans="1:26" ht="15.75" customHeight="1">
      <c r="A417" s="297"/>
      <c r="B417" s="297"/>
      <c r="C417" s="297"/>
      <c r="D417" s="297"/>
      <c r="E417" s="297"/>
      <c r="F417" s="297"/>
      <c r="G417" s="297"/>
      <c r="H417" s="297"/>
      <c r="I417" s="297"/>
      <c r="J417" s="297"/>
      <c r="K417" s="297"/>
      <c r="L417" s="297"/>
      <c r="M417" s="297"/>
      <c r="N417" s="297"/>
      <c r="O417" s="297"/>
      <c r="P417" s="297"/>
      <c r="Q417" s="297"/>
      <c r="R417" s="297"/>
      <c r="S417" s="297"/>
      <c r="T417" s="297"/>
      <c r="U417" s="297"/>
      <c r="V417" s="297"/>
      <c r="W417" s="297"/>
      <c r="X417" s="297"/>
      <c r="Y417" s="297"/>
      <c r="Z417" s="297"/>
    </row>
    <row r="418" spans="1:26" ht="15.75" customHeight="1">
      <c r="A418" s="297"/>
      <c r="B418" s="297"/>
      <c r="C418" s="297"/>
      <c r="D418" s="297"/>
      <c r="E418" s="297"/>
      <c r="F418" s="297"/>
      <c r="G418" s="297"/>
      <c r="H418" s="297"/>
      <c r="I418" s="297"/>
      <c r="J418" s="297"/>
      <c r="K418" s="297"/>
      <c r="L418" s="297"/>
      <c r="M418" s="297"/>
      <c r="N418" s="297"/>
      <c r="O418" s="297"/>
      <c r="P418" s="297"/>
      <c r="Q418" s="297"/>
      <c r="R418" s="297"/>
      <c r="S418" s="297"/>
      <c r="T418" s="297"/>
      <c r="U418" s="297"/>
      <c r="V418" s="297"/>
      <c r="W418" s="297"/>
      <c r="X418" s="297"/>
      <c r="Y418" s="297"/>
      <c r="Z418" s="297"/>
    </row>
    <row r="419" spans="1:26" ht="15.75" customHeight="1">
      <c r="A419" s="297"/>
      <c r="B419" s="297"/>
      <c r="C419" s="297"/>
      <c r="D419" s="297"/>
      <c r="E419" s="297"/>
      <c r="F419" s="297"/>
      <c r="G419" s="297"/>
      <c r="H419" s="297"/>
      <c r="I419" s="297"/>
      <c r="J419" s="297"/>
      <c r="K419" s="297"/>
      <c r="L419" s="297"/>
      <c r="M419" s="297"/>
      <c r="N419" s="297"/>
      <c r="O419" s="297"/>
      <c r="P419" s="297"/>
      <c r="Q419" s="297"/>
      <c r="R419" s="297"/>
      <c r="S419" s="297"/>
      <c r="T419" s="297"/>
      <c r="U419" s="297"/>
      <c r="V419" s="297"/>
      <c r="W419" s="297"/>
      <c r="X419" s="297"/>
      <c r="Y419" s="297"/>
      <c r="Z419" s="297"/>
    </row>
    <row r="420" spans="1:26" ht="15.75" customHeight="1">
      <c r="A420" s="297"/>
      <c r="B420" s="297"/>
      <c r="C420" s="297"/>
      <c r="D420" s="297"/>
      <c r="E420" s="297"/>
      <c r="F420" s="297"/>
      <c r="G420" s="297"/>
      <c r="H420" s="297"/>
      <c r="I420" s="297"/>
      <c r="J420" s="297"/>
      <c r="K420" s="297"/>
      <c r="L420" s="297"/>
      <c r="M420" s="297"/>
      <c r="N420" s="297"/>
      <c r="O420" s="297"/>
      <c r="P420" s="297"/>
      <c r="Q420" s="297"/>
      <c r="R420" s="297"/>
      <c r="S420" s="297"/>
      <c r="T420" s="297"/>
      <c r="U420" s="297"/>
      <c r="V420" s="297"/>
      <c r="W420" s="297"/>
      <c r="X420" s="297"/>
      <c r="Y420" s="297"/>
      <c r="Z420" s="297"/>
    </row>
    <row r="421" spans="1:26" ht="15.75" customHeight="1">
      <c r="A421" s="297"/>
      <c r="B421" s="297"/>
      <c r="C421" s="297"/>
      <c r="D421" s="297"/>
      <c r="E421" s="297"/>
      <c r="F421" s="297"/>
      <c r="G421" s="297"/>
      <c r="H421" s="297"/>
      <c r="I421" s="297"/>
      <c r="J421" s="297"/>
      <c r="K421" s="297"/>
      <c r="L421" s="297"/>
      <c r="M421" s="297"/>
      <c r="N421" s="297"/>
      <c r="O421" s="297"/>
      <c r="P421" s="297"/>
      <c r="Q421" s="297"/>
      <c r="R421" s="297"/>
      <c r="S421" s="297"/>
      <c r="T421" s="297"/>
      <c r="U421" s="297"/>
      <c r="V421" s="297"/>
      <c r="W421" s="297"/>
      <c r="X421" s="297"/>
      <c r="Y421" s="297"/>
      <c r="Z421" s="297"/>
    </row>
    <row r="422" spans="1:26" ht="15.75" customHeight="1">
      <c r="A422" s="297"/>
      <c r="B422" s="297"/>
      <c r="C422" s="297"/>
      <c r="D422" s="297"/>
      <c r="E422" s="297"/>
      <c r="F422" s="297"/>
      <c r="G422" s="297"/>
      <c r="H422" s="297"/>
      <c r="I422" s="297"/>
      <c r="J422" s="297"/>
      <c r="K422" s="297"/>
      <c r="L422" s="297"/>
      <c r="M422" s="297"/>
      <c r="N422" s="297"/>
      <c r="O422" s="297"/>
      <c r="P422" s="297"/>
      <c r="Q422" s="297"/>
      <c r="R422" s="297"/>
      <c r="S422" s="297"/>
      <c r="T422" s="297"/>
      <c r="U422" s="297"/>
      <c r="V422" s="297"/>
      <c r="W422" s="297"/>
      <c r="X422" s="297"/>
      <c r="Y422" s="297"/>
      <c r="Z422" s="297"/>
    </row>
    <row r="423" spans="1:26" ht="15.75" customHeight="1">
      <c r="A423" s="297"/>
      <c r="B423" s="297"/>
      <c r="C423" s="297"/>
      <c r="D423" s="297"/>
      <c r="E423" s="297"/>
      <c r="F423" s="297"/>
      <c r="G423" s="297"/>
      <c r="H423" s="297"/>
      <c r="I423" s="297"/>
      <c r="J423" s="297"/>
      <c r="K423" s="297"/>
      <c r="L423" s="297"/>
      <c r="M423" s="297"/>
      <c r="N423" s="297"/>
      <c r="O423" s="297"/>
      <c r="P423" s="297"/>
      <c r="Q423" s="297"/>
      <c r="R423" s="297"/>
      <c r="S423" s="297"/>
      <c r="T423" s="297"/>
      <c r="U423" s="297"/>
      <c r="V423" s="297"/>
      <c r="W423" s="297"/>
      <c r="X423" s="297"/>
      <c r="Y423" s="297"/>
      <c r="Z423" s="297"/>
    </row>
    <row r="424" spans="1:26" ht="15.75" customHeight="1">
      <c r="A424" s="297"/>
      <c r="B424" s="297"/>
      <c r="C424" s="297"/>
      <c r="D424" s="297"/>
      <c r="E424" s="297"/>
      <c r="F424" s="297"/>
      <c r="G424" s="297"/>
      <c r="H424" s="297"/>
      <c r="I424" s="297"/>
      <c r="J424" s="297"/>
      <c r="K424" s="297"/>
      <c r="L424" s="297"/>
      <c r="M424" s="297"/>
      <c r="N424" s="297"/>
      <c r="O424" s="297"/>
      <c r="P424" s="297"/>
      <c r="Q424" s="297"/>
      <c r="R424" s="297"/>
      <c r="S424" s="297"/>
      <c r="T424" s="297"/>
      <c r="U424" s="297"/>
      <c r="V424" s="297"/>
      <c r="W424" s="297"/>
      <c r="X424" s="297"/>
      <c r="Y424" s="297"/>
      <c r="Z424" s="297"/>
    </row>
    <row r="425" spans="1:26" ht="15.75" customHeight="1">
      <c r="A425" s="297"/>
      <c r="B425" s="297"/>
      <c r="C425" s="297"/>
      <c r="D425" s="297"/>
      <c r="E425" s="297"/>
      <c r="F425" s="297"/>
      <c r="G425" s="297"/>
      <c r="H425" s="297"/>
      <c r="I425" s="297"/>
      <c r="J425" s="297"/>
      <c r="K425" s="297"/>
      <c r="L425" s="297"/>
      <c r="M425" s="297"/>
      <c r="N425" s="297"/>
      <c r="O425" s="297"/>
      <c r="P425" s="297"/>
      <c r="Q425" s="297"/>
      <c r="R425" s="297"/>
      <c r="S425" s="297"/>
      <c r="T425" s="297"/>
      <c r="U425" s="297"/>
      <c r="V425" s="297"/>
      <c r="W425" s="297"/>
      <c r="X425" s="297"/>
      <c r="Y425" s="297"/>
      <c r="Z425" s="297"/>
    </row>
    <row r="426" spans="1:26" ht="15.75" customHeight="1">
      <c r="A426" s="297"/>
      <c r="B426" s="297"/>
      <c r="C426" s="297"/>
      <c r="D426" s="297"/>
      <c r="E426" s="297"/>
      <c r="F426" s="297"/>
      <c r="G426" s="297"/>
      <c r="H426" s="297"/>
      <c r="I426" s="297"/>
      <c r="J426" s="297"/>
      <c r="K426" s="297"/>
      <c r="L426" s="297"/>
      <c r="M426" s="297"/>
      <c r="N426" s="297"/>
      <c r="O426" s="297"/>
      <c r="P426" s="297"/>
      <c r="Q426" s="297"/>
      <c r="R426" s="297"/>
      <c r="S426" s="297"/>
      <c r="T426" s="297"/>
      <c r="U426" s="297"/>
      <c r="V426" s="297"/>
      <c r="W426" s="297"/>
      <c r="X426" s="297"/>
      <c r="Y426" s="297"/>
      <c r="Z426" s="297"/>
    </row>
    <row r="427" spans="1:26" ht="15.75" customHeight="1">
      <c r="A427" s="297"/>
      <c r="B427" s="297"/>
      <c r="C427" s="297"/>
      <c r="D427" s="297"/>
      <c r="E427" s="297"/>
      <c r="F427" s="297"/>
      <c r="G427" s="297"/>
      <c r="H427" s="297"/>
      <c r="I427" s="297"/>
      <c r="J427" s="297"/>
      <c r="K427" s="297"/>
      <c r="L427" s="297"/>
      <c r="M427" s="297"/>
      <c r="N427" s="297"/>
      <c r="O427" s="297"/>
      <c r="P427" s="297"/>
      <c r="Q427" s="297"/>
      <c r="R427" s="297"/>
      <c r="S427" s="297"/>
      <c r="T427" s="297"/>
      <c r="U427" s="297"/>
      <c r="V427" s="297"/>
      <c r="W427" s="297"/>
      <c r="X427" s="297"/>
      <c r="Y427" s="297"/>
      <c r="Z427" s="297"/>
    </row>
    <row r="428" spans="1:26" ht="15.75" customHeight="1">
      <c r="A428" s="297"/>
      <c r="B428" s="297"/>
      <c r="C428" s="297"/>
      <c r="D428" s="297"/>
      <c r="E428" s="297"/>
      <c r="F428" s="297"/>
      <c r="G428" s="297"/>
      <c r="H428" s="297"/>
      <c r="I428" s="297"/>
      <c r="J428" s="297"/>
      <c r="K428" s="297"/>
      <c r="L428" s="297"/>
      <c r="M428" s="297"/>
      <c r="N428" s="297"/>
      <c r="O428" s="297"/>
      <c r="P428" s="297"/>
      <c r="Q428" s="297"/>
      <c r="R428" s="297"/>
      <c r="S428" s="297"/>
      <c r="T428" s="297"/>
      <c r="U428" s="297"/>
      <c r="V428" s="297"/>
      <c r="W428" s="297"/>
      <c r="X428" s="297"/>
      <c r="Y428" s="297"/>
      <c r="Z428" s="297"/>
    </row>
    <row r="429" spans="1:26" ht="15.75" customHeight="1">
      <c r="A429" s="297"/>
      <c r="B429" s="297"/>
      <c r="C429" s="297"/>
      <c r="D429" s="297"/>
      <c r="E429" s="297"/>
      <c r="F429" s="297"/>
      <c r="G429" s="297"/>
      <c r="H429" s="297"/>
      <c r="I429" s="297"/>
      <c r="J429" s="297"/>
      <c r="K429" s="297"/>
      <c r="L429" s="297"/>
      <c r="M429" s="297"/>
      <c r="N429" s="297"/>
      <c r="O429" s="297"/>
      <c r="P429" s="297"/>
      <c r="Q429" s="297"/>
      <c r="R429" s="297"/>
      <c r="S429" s="297"/>
      <c r="T429" s="297"/>
      <c r="U429" s="297"/>
      <c r="V429" s="297"/>
      <c r="W429" s="297"/>
      <c r="X429" s="297"/>
      <c r="Y429" s="297"/>
      <c r="Z429" s="297"/>
    </row>
    <row r="430" spans="1:26" ht="15.75" customHeight="1">
      <c r="A430" s="297"/>
      <c r="B430" s="297"/>
      <c r="C430" s="297"/>
      <c r="D430" s="297"/>
      <c r="E430" s="297"/>
      <c r="F430" s="297"/>
      <c r="G430" s="297"/>
      <c r="H430" s="297"/>
      <c r="I430" s="297"/>
      <c r="J430" s="297"/>
      <c r="K430" s="297"/>
      <c r="L430" s="297"/>
      <c r="M430" s="297"/>
      <c r="N430" s="297"/>
      <c r="O430" s="297"/>
      <c r="P430" s="297"/>
      <c r="Q430" s="297"/>
      <c r="R430" s="297"/>
      <c r="S430" s="297"/>
      <c r="T430" s="297"/>
      <c r="U430" s="297"/>
      <c r="V430" s="297"/>
      <c r="W430" s="297"/>
      <c r="X430" s="297"/>
      <c r="Y430" s="297"/>
      <c r="Z430" s="297"/>
    </row>
    <row r="431" spans="1:26" ht="15.75" customHeight="1">
      <c r="A431" s="297"/>
      <c r="B431" s="297"/>
      <c r="C431" s="297"/>
      <c r="D431" s="297"/>
      <c r="E431" s="297"/>
      <c r="F431" s="297"/>
      <c r="G431" s="297"/>
      <c r="H431" s="297"/>
      <c r="I431" s="297"/>
      <c r="J431" s="297"/>
      <c r="K431" s="297"/>
      <c r="L431" s="297"/>
      <c r="M431" s="297"/>
      <c r="N431" s="297"/>
      <c r="O431" s="297"/>
      <c r="P431" s="297"/>
      <c r="Q431" s="297"/>
      <c r="R431" s="297"/>
      <c r="S431" s="297"/>
      <c r="T431" s="297"/>
      <c r="U431" s="297"/>
      <c r="V431" s="297"/>
      <c r="W431" s="297"/>
      <c r="X431" s="297"/>
      <c r="Y431" s="297"/>
      <c r="Z431" s="297"/>
    </row>
    <row r="432" spans="1:26" ht="15.75" customHeight="1">
      <c r="A432" s="297"/>
      <c r="B432" s="297"/>
      <c r="C432" s="297"/>
      <c r="D432" s="297"/>
      <c r="E432" s="297"/>
      <c r="F432" s="297"/>
      <c r="G432" s="297"/>
      <c r="H432" s="297"/>
      <c r="I432" s="297"/>
      <c r="J432" s="297"/>
      <c r="K432" s="297"/>
      <c r="L432" s="297"/>
      <c r="M432" s="297"/>
      <c r="N432" s="297"/>
      <c r="O432" s="297"/>
      <c r="P432" s="297"/>
      <c r="Q432" s="297"/>
      <c r="R432" s="297"/>
      <c r="S432" s="297"/>
      <c r="T432" s="297"/>
      <c r="U432" s="297"/>
      <c r="V432" s="297"/>
      <c r="W432" s="297"/>
      <c r="X432" s="297"/>
      <c r="Y432" s="297"/>
      <c r="Z432" s="297"/>
    </row>
    <row r="433" spans="1:26" ht="15.75" customHeight="1">
      <c r="A433" s="297"/>
      <c r="B433" s="297"/>
      <c r="C433" s="297"/>
      <c r="D433" s="297"/>
      <c r="E433" s="297"/>
      <c r="F433" s="297"/>
      <c r="G433" s="297"/>
      <c r="H433" s="297"/>
      <c r="I433" s="297"/>
      <c r="J433" s="297"/>
      <c r="K433" s="297"/>
      <c r="L433" s="297"/>
      <c r="M433" s="297"/>
      <c r="N433" s="297"/>
      <c r="O433" s="297"/>
      <c r="P433" s="297"/>
      <c r="Q433" s="297"/>
      <c r="R433" s="297"/>
      <c r="S433" s="297"/>
      <c r="T433" s="297"/>
      <c r="U433" s="297"/>
      <c r="V433" s="297"/>
      <c r="W433" s="297"/>
      <c r="X433" s="297"/>
      <c r="Y433" s="297"/>
      <c r="Z433" s="297"/>
    </row>
    <row r="434" spans="1:26" ht="15.75" customHeight="1">
      <c r="A434" s="297"/>
      <c r="B434" s="297"/>
      <c r="C434" s="297"/>
      <c r="D434" s="297"/>
      <c r="E434" s="297"/>
      <c r="F434" s="297"/>
      <c r="G434" s="297"/>
      <c r="H434" s="297"/>
      <c r="I434" s="297"/>
      <c r="J434" s="297"/>
      <c r="K434" s="297"/>
      <c r="L434" s="297"/>
      <c r="M434" s="297"/>
      <c r="N434" s="297"/>
      <c r="O434" s="297"/>
      <c r="P434" s="297"/>
      <c r="Q434" s="297"/>
      <c r="R434" s="297"/>
      <c r="S434" s="297"/>
      <c r="T434" s="297"/>
      <c r="U434" s="297"/>
      <c r="V434" s="297"/>
      <c r="W434" s="297"/>
      <c r="X434" s="297"/>
      <c r="Y434" s="297"/>
      <c r="Z434" s="297"/>
    </row>
    <row r="435" spans="1:26" ht="15.75" customHeight="1">
      <c r="A435" s="297"/>
      <c r="B435" s="297"/>
      <c r="C435" s="297"/>
      <c r="D435" s="297"/>
      <c r="E435" s="297"/>
      <c r="F435" s="297"/>
      <c r="G435" s="297"/>
      <c r="H435" s="297"/>
      <c r="I435" s="297"/>
      <c r="J435" s="297"/>
      <c r="K435" s="297"/>
      <c r="L435" s="297"/>
      <c r="M435" s="297"/>
      <c r="N435" s="297"/>
      <c r="O435" s="297"/>
      <c r="P435" s="297"/>
      <c r="Q435" s="297"/>
      <c r="R435" s="297"/>
      <c r="S435" s="297"/>
      <c r="T435" s="297"/>
      <c r="U435" s="297"/>
      <c r="V435" s="297"/>
      <c r="W435" s="297"/>
      <c r="X435" s="297"/>
      <c r="Y435" s="297"/>
      <c r="Z435" s="297"/>
    </row>
    <row r="436" spans="1:26" ht="15.75" customHeight="1">
      <c r="A436" s="297"/>
      <c r="B436" s="297"/>
      <c r="C436" s="297"/>
      <c r="D436" s="297"/>
      <c r="E436" s="297"/>
      <c r="F436" s="297"/>
      <c r="G436" s="297"/>
      <c r="H436" s="297"/>
      <c r="I436" s="297"/>
      <c r="J436" s="297"/>
      <c r="K436" s="297"/>
      <c r="L436" s="297"/>
      <c r="M436" s="297"/>
      <c r="N436" s="297"/>
      <c r="O436" s="297"/>
      <c r="P436" s="297"/>
      <c r="Q436" s="297"/>
      <c r="R436" s="297"/>
      <c r="S436" s="297"/>
      <c r="T436" s="297"/>
      <c r="U436" s="297"/>
      <c r="V436" s="297"/>
      <c r="W436" s="297"/>
      <c r="X436" s="297"/>
      <c r="Y436" s="297"/>
      <c r="Z436" s="297"/>
    </row>
    <row r="437" spans="1:26" ht="15.75" customHeight="1">
      <c r="A437" s="297"/>
      <c r="B437" s="297"/>
      <c r="C437" s="297"/>
      <c r="D437" s="297"/>
      <c r="E437" s="297"/>
      <c r="F437" s="297"/>
      <c r="G437" s="297"/>
      <c r="H437" s="297"/>
      <c r="I437" s="297"/>
      <c r="J437" s="297"/>
      <c r="K437" s="297"/>
      <c r="L437" s="297"/>
      <c r="M437" s="297"/>
      <c r="N437" s="297"/>
      <c r="O437" s="297"/>
      <c r="P437" s="297"/>
      <c r="Q437" s="297"/>
      <c r="R437" s="297"/>
      <c r="S437" s="297"/>
      <c r="T437" s="297"/>
      <c r="U437" s="297"/>
      <c r="V437" s="297"/>
      <c r="W437" s="297"/>
      <c r="X437" s="297"/>
      <c r="Y437" s="297"/>
      <c r="Z437" s="297"/>
    </row>
    <row r="438" spans="1:26" ht="15.75" customHeight="1">
      <c r="A438" s="297"/>
      <c r="B438" s="297"/>
      <c r="C438" s="297"/>
      <c r="D438" s="297"/>
      <c r="E438" s="297"/>
      <c r="F438" s="297"/>
      <c r="G438" s="297"/>
      <c r="H438" s="297"/>
      <c r="I438" s="297"/>
      <c r="J438" s="297"/>
      <c r="K438" s="297"/>
      <c r="L438" s="297"/>
      <c r="M438" s="297"/>
      <c r="N438" s="297"/>
      <c r="O438" s="297"/>
      <c r="P438" s="297"/>
      <c r="Q438" s="297"/>
      <c r="R438" s="297"/>
      <c r="S438" s="297"/>
      <c r="T438" s="297"/>
      <c r="U438" s="297"/>
      <c r="V438" s="297"/>
      <c r="W438" s="297"/>
      <c r="X438" s="297"/>
      <c r="Y438" s="297"/>
      <c r="Z438" s="297"/>
    </row>
    <row r="439" spans="1:26" ht="15.75" customHeight="1">
      <c r="A439" s="297"/>
      <c r="B439" s="297"/>
      <c r="C439" s="297"/>
      <c r="D439" s="297"/>
      <c r="E439" s="297"/>
      <c r="F439" s="297"/>
      <c r="G439" s="297"/>
      <c r="H439" s="297"/>
      <c r="I439" s="297"/>
      <c r="J439" s="297"/>
      <c r="K439" s="297"/>
      <c r="L439" s="297"/>
      <c r="M439" s="297"/>
      <c r="N439" s="297"/>
      <c r="O439" s="297"/>
      <c r="P439" s="297"/>
      <c r="Q439" s="297"/>
      <c r="R439" s="297"/>
      <c r="S439" s="297"/>
      <c r="T439" s="297"/>
      <c r="U439" s="297"/>
      <c r="V439" s="297"/>
      <c r="W439" s="297"/>
      <c r="X439" s="297"/>
      <c r="Y439" s="297"/>
      <c r="Z439" s="297"/>
    </row>
    <row r="440" spans="1:26" ht="15.75" customHeight="1">
      <c r="A440" s="297"/>
      <c r="B440" s="297"/>
      <c r="C440" s="297"/>
      <c r="D440" s="297"/>
      <c r="E440" s="297"/>
      <c r="F440" s="297"/>
      <c r="G440" s="297"/>
      <c r="H440" s="297"/>
      <c r="I440" s="297"/>
      <c r="J440" s="297"/>
      <c r="K440" s="297"/>
      <c r="L440" s="297"/>
      <c r="M440" s="297"/>
      <c r="N440" s="297"/>
      <c r="O440" s="297"/>
      <c r="P440" s="297"/>
      <c r="Q440" s="297"/>
      <c r="R440" s="297"/>
      <c r="S440" s="297"/>
      <c r="T440" s="297"/>
      <c r="U440" s="297"/>
      <c r="V440" s="297"/>
      <c r="W440" s="297"/>
      <c r="X440" s="297"/>
      <c r="Y440" s="297"/>
      <c r="Z440" s="297"/>
    </row>
    <row r="441" spans="1:26" ht="15.75" customHeight="1">
      <c r="A441" s="297"/>
      <c r="B441" s="297"/>
      <c r="C441" s="297"/>
      <c r="D441" s="297"/>
      <c r="E441" s="297"/>
      <c r="F441" s="297"/>
      <c r="G441" s="297"/>
      <c r="H441" s="297"/>
      <c r="I441" s="297"/>
      <c r="J441" s="297"/>
      <c r="K441" s="297"/>
      <c r="L441" s="297"/>
      <c r="M441" s="297"/>
      <c r="N441" s="297"/>
      <c r="O441" s="297"/>
      <c r="P441" s="297"/>
      <c r="Q441" s="297"/>
      <c r="R441" s="297"/>
      <c r="S441" s="297"/>
      <c r="T441" s="297"/>
      <c r="U441" s="297"/>
      <c r="V441" s="297"/>
      <c r="W441" s="297"/>
      <c r="X441" s="297"/>
      <c r="Y441" s="297"/>
      <c r="Z441" s="297"/>
    </row>
    <row r="442" spans="1:26" ht="15.75" customHeight="1">
      <c r="A442" s="297"/>
      <c r="B442" s="297"/>
      <c r="C442" s="297"/>
      <c r="D442" s="297"/>
      <c r="E442" s="297"/>
      <c r="F442" s="297"/>
      <c r="G442" s="297"/>
      <c r="H442" s="297"/>
      <c r="I442" s="297"/>
      <c r="J442" s="297"/>
      <c r="K442" s="297"/>
      <c r="L442" s="297"/>
      <c r="M442" s="297"/>
      <c r="N442" s="297"/>
      <c r="O442" s="297"/>
      <c r="P442" s="297"/>
      <c r="Q442" s="297"/>
      <c r="R442" s="297"/>
      <c r="S442" s="297"/>
      <c r="T442" s="297"/>
      <c r="U442" s="297"/>
      <c r="V442" s="297"/>
      <c r="W442" s="297"/>
      <c r="X442" s="297"/>
      <c r="Y442" s="297"/>
      <c r="Z442" s="297"/>
    </row>
    <row r="443" spans="1:26" ht="15.75" customHeight="1">
      <c r="A443" s="297"/>
      <c r="B443" s="297"/>
      <c r="C443" s="297"/>
      <c r="D443" s="297"/>
      <c r="E443" s="297"/>
      <c r="F443" s="297"/>
      <c r="G443" s="297"/>
      <c r="H443" s="297"/>
      <c r="I443" s="297"/>
      <c r="J443" s="297"/>
      <c r="K443" s="297"/>
      <c r="L443" s="297"/>
      <c r="M443" s="297"/>
      <c r="N443" s="297"/>
      <c r="O443" s="297"/>
      <c r="P443" s="297"/>
      <c r="Q443" s="297"/>
      <c r="R443" s="297"/>
      <c r="S443" s="297"/>
      <c r="T443" s="297"/>
      <c r="U443" s="297"/>
      <c r="V443" s="297"/>
      <c r="W443" s="297"/>
      <c r="X443" s="297"/>
      <c r="Y443" s="297"/>
      <c r="Z443" s="297"/>
    </row>
    <row r="444" spans="1:26" ht="15.75" customHeight="1">
      <c r="A444" s="297"/>
      <c r="B444" s="297"/>
      <c r="C444" s="297"/>
      <c r="D444" s="297"/>
      <c r="E444" s="297"/>
      <c r="F444" s="297"/>
      <c r="G444" s="297"/>
      <c r="H444" s="297"/>
      <c r="I444" s="297"/>
      <c r="J444" s="297"/>
      <c r="K444" s="297"/>
      <c r="L444" s="297"/>
      <c r="M444" s="297"/>
      <c r="N444" s="297"/>
      <c r="O444" s="297"/>
      <c r="P444" s="297"/>
      <c r="Q444" s="297"/>
      <c r="R444" s="297"/>
      <c r="S444" s="297"/>
      <c r="T444" s="297"/>
      <c r="U444" s="297"/>
      <c r="V444" s="297"/>
      <c r="W444" s="297"/>
      <c r="X444" s="297"/>
      <c r="Y444" s="297"/>
      <c r="Z444" s="297"/>
    </row>
    <row r="445" spans="1:26" ht="15.75" customHeight="1">
      <c r="A445" s="297"/>
      <c r="B445" s="297"/>
      <c r="C445" s="297"/>
      <c r="D445" s="297"/>
      <c r="E445" s="297"/>
      <c r="F445" s="297"/>
      <c r="G445" s="297"/>
      <c r="H445" s="297"/>
      <c r="I445" s="297"/>
      <c r="J445" s="297"/>
      <c r="K445" s="297"/>
      <c r="L445" s="297"/>
      <c r="M445" s="297"/>
      <c r="N445" s="297"/>
      <c r="O445" s="297"/>
      <c r="P445" s="297"/>
      <c r="Q445" s="297"/>
      <c r="R445" s="297"/>
      <c r="S445" s="297"/>
      <c r="T445" s="297"/>
      <c r="U445" s="297"/>
      <c r="V445" s="297"/>
      <c r="W445" s="297"/>
      <c r="X445" s="297"/>
      <c r="Y445" s="297"/>
      <c r="Z445" s="297"/>
    </row>
    <row r="446" spans="1:26" ht="15.75" customHeight="1">
      <c r="A446" s="297"/>
      <c r="B446" s="297"/>
      <c r="C446" s="297"/>
      <c r="D446" s="297"/>
      <c r="E446" s="297"/>
      <c r="F446" s="297"/>
      <c r="G446" s="297"/>
      <c r="H446" s="297"/>
      <c r="I446" s="297"/>
      <c r="J446" s="297"/>
      <c r="K446" s="297"/>
      <c r="L446" s="297"/>
      <c r="M446" s="297"/>
      <c r="N446" s="297"/>
      <c r="O446" s="297"/>
      <c r="P446" s="297"/>
      <c r="Q446" s="297"/>
      <c r="R446" s="297"/>
      <c r="S446" s="297"/>
      <c r="T446" s="297"/>
      <c r="U446" s="297"/>
      <c r="V446" s="297"/>
      <c r="W446" s="297"/>
      <c r="X446" s="297"/>
      <c r="Y446" s="297"/>
      <c r="Z446" s="297"/>
    </row>
    <row r="447" spans="1:26" ht="15.75" customHeight="1">
      <c r="A447" s="297"/>
      <c r="B447" s="297"/>
      <c r="C447" s="297"/>
      <c r="D447" s="297"/>
      <c r="E447" s="297"/>
      <c r="F447" s="297"/>
      <c r="G447" s="297"/>
      <c r="H447" s="297"/>
      <c r="I447" s="297"/>
      <c r="J447" s="297"/>
      <c r="K447" s="297"/>
      <c r="L447" s="297"/>
      <c r="M447" s="297"/>
      <c r="N447" s="297"/>
      <c r="O447" s="297"/>
      <c r="P447" s="297"/>
      <c r="Q447" s="297"/>
      <c r="R447" s="297"/>
      <c r="S447" s="297"/>
      <c r="T447" s="297"/>
      <c r="U447" s="297"/>
      <c r="V447" s="297"/>
      <c r="W447" s="297"/>
      <c r="X447" s="297"/>
      <c r="Y447" s="297"/>
      <c r="Z447" s="297"/>
    </row>
    <row r="448" spans="1:26" ht="15.75" customHeight="1">
      <c r="A448" s="297"/>
      <c r="B448" s="297"/>
      <c r="C448" s="297"/>
      <c r="D448" s="297"/>
      <c r="E448" s="297"/>
      <c r="F448" s="297"/>
      <c r="G448" s="297"/>
      <c r="H448" s="297"/>
      <c r="I448" s="297"/>
      <c r="J448" s="297"/>
      <c r="K448" s="297"/>
      <c r="L448" s="297"/>
      <c r="M448" s="297"/>
      <c r="N448" s="297"/>
      <c r="O448" s="297"/>
      <c r="P448" s="297"/>
      <c r="Q448" s="297"/>
      <c r="R448" s="297"/>
      <c r="S448" s="297"/>
      <c r="T448" s="297"/>
      <c r="U448" s="297"/>
      <c r="V448" s="297"/>
      <c r="W448" s="297"/>
      <c r="X448" s="297"/>
      <c r="Y448" s="297"/>
      <c r="Z448" s="297"/>
    </row>
    <row r="449" spans="1:26" ht="15.75" customHeight="1">
      <c r="A449" s="297"/>
      <c r="B449" s="297"/>
      <c r="C449" s="297"/>
      <c r="D449" s="297"/>
      <c r="E449" s="297"/>
      <c r="F449" s="297"/>
      <c r="G449" s="297"/>
      <c r="H449" s="297"/>
      <c r="I449" s="297"/>
      <c r="J449" s="297"/>
      <c r="K449" s="297"/>
      <c r="L449" s="297"/>
      <c r="M449" s="297"/>
      <c r="N449" s="297"/>
      <c r="O449" s="297"/>
      <c r="P449" s="297"/>
      <c r="Q449" s="297"/>
      <c r="R449" s="297"/>
      <c r="S449" s="297"/>
      <c r="T449" s="297"/>
      <c r="U449" s="297"/>
      <c r="V449" s="297"/>
      <c r="W449" s="297"/>
      <c r="X449" s="297"/>
      <c r="Y449" s="297"/>
      <c r="Z449" s="297"/>
    </row>
    <row r="450" spans="1:26" ht="15.75" customHeight="1">
      <c r="A450" s="297"/>
      <c r="B450" s="297"/>
      <c r="C450" s="297"/>
      <c r="D450" s="297"/>
      <c r="E450" s="297"/>
      <c r="F450" s="297"/>
      <c r="G450" s="297"/>
      <c r="H450" s="297"/>
      <c r="I450" s="297"/>
      <c r="J450" s="297"/>
      <c r="K450" s="297"/>
      <c r="L450" s="297"/>
      <c r="M450" s="297"/>
      <c r="N450" s="297"/>
      <c r="O450" s="297"/>
      <c r="P450" s="297"/>
      <c r="Q450" s="297"/>
      <c r="R450" s="297"/>
      <c r="S450" s="297"/>
      <c r="T450" s="297"/>
      <c r="U450" s="297"/>
      <c r="V450" s="297"/>
      <c r="W450" s="297"/>
      <c r="X450" s="297"/>
      <c r="Y450" s="297"/>
      <c r="Z450" s="297"/>
    </row>
    <row r="451" spans="1:26" ht="15.75" customHeight="1">
      <c r="A451" s="297"/>
      <c r="B451" s="297"/>
      <c r="C451" s="297"/>
      <c r="D451" s="297"/>
      <c r="E451" s="297"/>
      <c r="F451" s="297"/>
      <c r="G451" s="297"/>
      <c r="H451" s="297"/>
      <c r="I451" s="297"/>
      <c r="J451" s="297"/>
      <c r="K451" s="297"/>
      <c r="L451" s="297"/>
      <c r="M451" s="297"/>
      <c r="N451" s="297"/>
      <c r="O451" s="297"/>
      <c r="P451" s="297"/>
      <c r="Q451" s="297"/>
      <c r="R451" s="297"/>
      <c r="S451" s="297"/>
      <c r="T451" s="297"/>
      <c r="U451" s="297"/>
      <c r="V451" s="297"/>
      <c r="W451" s="297"/>
      <c r="X451" s="297"/>
      <c r="Y451" s="297"/>
      <c r="Z451" s="297"/>
    </row>
    <row r="452" spans="1:26" ht="15.75" customHeight="1">
      <c r="A452" s="297"/>
      <c r="B452" s="297"/>
      <c r="C452" s="297"/>
      <c r="D452" s="297"/>
      <c r="E452" s="297"/>
      <c r="F452" s="297"/>
      <c r="G452" s="297"/>
      <c r="H452" s="297"/>
      <c r="I452" s="297"/>
      <c r="J452" s="297"/>
      <c r="K452" s="297"/>
      <c r="L452" s="297"/>
      <c r="M452" s="297"/>
      <c r="N452" s="297"/>
      <c r="O452" s="297"/>
      <c r="P452" s="297"/>
      <c r="Q452" s="297"/>
      <c r="R452" s="297"/>
      <c r="S452" s="297"/>
      <c r="T452" s="297"/>
      <c r="U452" s="297"/>
      <c r="V452" s="297"/>
      <c r="W452" s="297"/>
      <c r="X452" s="297"/>
      <c r="Y452" s="297"/>
      <c r="Z452" s="297"/>
    </row>
    <row r="453" spans="1:26" ht="15.75" customHeight="1">
      <c r="A453" s="297"/>
      <c r="B453" s="297"/>
      <c r="C453" s="297"/>
      <c r="D453" s="297"/>
      <c r="E453" s="297"/>
      <c r="F453" s="297"/>
      <c r="G453" s="297"/>
      <c r="H453" s="297"/>
      <c r="I453" s="297"/>
      <c r="J453" s="297"/>
      <c r="K453" s="297"/>
      <c r="L453" s="297"/>
      <c r="M453" s="297"/>
      <c r="N453" s="297"/>
      <c r="O453" s="297"/>
      <c r="P453" s="297"/>
      <c r="Q453" s="297"/>
      <c r="R453" s="297"/>
      <c r="S453" s="297"/>
      <c r="T453" s="297"/>
      <c r="U453" s="297"/>
      <c r="V453" s="297"/>
      <c r="W453" s="297"/>
      <c r="X453" s="297"/>
      <c r="Y453" s="297"/>
      <c r="Z453" s="297"/>
    </row>
    <row r="454" spans="1:26" ht="15.75" customHeight="1">
      <c r="A454" s="297"/>
      <c r="B454" s="297"/>
      <c r="C454" s="297"/>
      <c r="D454" s="297"/>
      <c r="E454" s="297"/>
      <c r="F454" s="297"/>
      <c r="G454" s="297"/>
      <c r="H454" s="297"/>
      <c r="I454" s="297"/>
      <c r="J454" s="297"/>
      <c r="K454" s="297"/>
      <c r="L454" s="297"/>
      <c r="M454" s="297"/>
      <c r="N454" s="297"/>
      <c r="O454" s="297"/>
      <c r="P454" s="297"/>
      <c r="Q454" s="297"/>
      <c r="R454" s="297"/>
      <c r="S454" s="297"/>
      <c r="T454" s="297"/>
      <c r="U454" s="297"/>
      <c r="V454" s="297"/>
      <c r="W454" s="297"/>
      <c r="X454" s="297"/>
      <c r="Y454" s="297"/>
      <c r="Z454" s="297"/>
    </row>
    <row r="455" spans="1:26" ht="15.75" customHeight="1">
      <c r="A455" s="297"/>
      <c r="B455" s="297"/>
      <c r="C455" s="297"/>
      <c r="D455" s="297"/>
      <c r="E455" s="297"/>
      <c r="F455" s="297"/>
      <c r="G455" s="297"/>
      <c r="H455" s="297"/>
      <c r="I455" s="297"/>
      <c r="J455" s="297"/>
      <c r="K455" s="297"/>
      <c r="L455" s="297"/>
      <c r="M455" s="297"/>
      <c r="N455" s="297"/>
      <c r="O455" s="297"/>
      <c r="P455" s="297"/>
      <c r="Q455" s="297"/>
      <c r="R455" s="297"/>
      <c r="S455" s="297"/>
      <c r="T455" s="297"/>
      <c r="U455" s="297"/>
      <c r="V455" s="297"/>
      <c r="W455" s="297"/>
      <c r="X455" s="297"/>
      <c r="Y455" s="297"/>
      <c r="Z455" s="297"/>
    </row>
    <row r="456" spans="1:26" ht="15.75" customHeight="1">
      <c r="A456" s="297"/>
      <c r="B456" s="297"/>
      <c r="C456" s="297"/>
      <c r="D456" s="297"/>
      <c r="E456" s="297"/>
      <c r="F456" s="297"/>
      <c r="G456" s="297"/>
      <c r="H456" s="297"/>
      <c r="I456" s="297"/>
      <c r="J456" s="297"/>
      <c r="K456" s="297"/>
      <c r="L456" s="297"/>
      <c r="M456" s="297"/>
      <c r="N456" s="297"/>
      <c r="O456" s="297"/>
      <c r="P456" s="297"/>
      <c r="Q456" s="297"/>
      <c r="R456" s="297"/>
      <c r="S456" s="297"/>
      <c r="T456" s="297"/>
      <c r="U456" s="297"/>
      <c r="V456" s="297"/>
      <c r="W456" s="297"/>
      <c r="X456" s="297"/>
      <c r="Y456" s="297"/>
      <c r="Z456" s="297"/>
    </row>
    <row r="457" spans="1:26" ht="15.75" customHeight="1">
      <c r="A457" s="297"/>
      <c r="B457" s="297"/>
      <c r="C457" s="297"/>
      <c r="D457" s="297"/>
      <c r="E457" s="297"/>
      <c r="F457" s="297"/>
      <c r="G457" s="297"/>
      <c r="H457" s="297"/>
      <c r="I457" s="297"/>
      <c r="J457" s="297"/>
      <c r="K457" s="297"/>
      <c r="L457" s="297"/>
      <c r="M457" s="297"/>
      <c r="N457" s="297"/>
      <c r="O457" s="297"/>
      <c r="P457" s="297"/>
      <c r="Q457" s="297"/>
      <c r="R457" s="297"/>
      <c r="S457" s="297"/>
      <c r="T457" s="297"/>
      <c r="U457" s="297"/>
      <c r="V457" s="297"/>
      <c r="W457" s="297"/>
      <c r="X457" s="297"/>
      <c r="Y457" s="297"/>
      <c r="Z457" s="297"/>
    </row>
    <row r="458" spans="1:26" ht="15.75" customHeight="1">
      <c r="A458" s="297"/>
      <c r="B458" s="297"/>
      <c r="C458" s="297"/>
      <c r="D458" s="297"/>
      <c r="E458" s="297"/>
      <c r="F458" s="297"/>
      <c r="G458" s="297"/>
      <c r="H458" s="297"/>
      <c r="I458" s="297"/>
      <c r="J458" s="297"/>
      <c r="K458" s="297"/>
      <c r="L458" s="297"/>
      <c r="M458" s="297"/>
      <c r="N458" s="297"/>
      <c r="O458" s="297"/>
      <c r="P458" s="297"/>
      <c r="Q458" s="297"/>
      <c r="R458" s="297"/>
      <c r="S458" s="297"/>
      <c r="T458" s="297"/>
      <c r="U458" s="297"/>
      <c r="V458" s="297"/>
      <c r="W458" s="297"/>
      <c r="X458" s="297"/>
      <c r="Y458" s="297"/>
      <c r="Z458" s="297"/>
    </row>
    <row r="459" spans="1:26" ht="15.75" customHeight="1">
      <c r="A459" s="297"/>
      <c r="B459" s="297"/>
      <c r="C459" s="297"/>
      <c r="D459" s="297"/>
      <c r="E459" s="297"/>
      <c r="F459" s="297"/>
      <c r="G459" s="297"/>
      <c r="H459" s="297"/>
      <c r="I459" s="297"/>
      <c r="J459" s="297"/>
      <c r="K459" s="297"/>
      <c r="L459" s="297"/>
      <c r="M459" s="297"/>
      <c r="N459" s="297"/>
      <c r="O459" s="297"/>
      <c r="P459" s="297"/>
      <c r="Q459" s="297"/>
      <c r="R459" s="297"/>
      <c r="S459" s="297"/>
      <c r="T459" s="297"/>
      <c r="U459" s="297"/>
      <c r="V459" s="297"/>
      <c r="W459" s="297"/>
      <c r="X459" s="297"/>
      <c r="Y459" s="297"/>
      <c r="Z459" s="297"/>
    </row>
    <row r="460" spans="1:26" ht="15.75" customHeight="1">
      <c r="A460" s="297"/>
      <c r="B460" s="297"/>
      <c r="C460" s="297"/>
      <c r="D460" s="297"/>
      <c r="E460" s="297"/>
      <c r="F460" s="297"/>
      <c r="G460" s="297"/>
      <c r="H460" s="297"/>
      <c r="I460" s="297"/>
      <c r="J460" s="297"/>
      <c r="K460" s="297"/>
      <c r="L460" s="297"/>
      <c r="M460" s="297"/>
      <c r="N460" s="297"/>
      <c r="O460" s="297"/>
      <c r="P460" s="297"/>
      <c r="Q460" s="297"/>
      <c r="R460" s="297"/>
      <c r="S460" s="297"/>
      <c r="T460" s="297"/>
      <c r="U460" s="297"/>
      <c r="V460" s="297"/>
      <c r="W460" s="297"/>
      <c r="X460" s="297"/>
      <c r="Y460" s="297"/>
      <c r="Z460" s="297"/>
    </row>
    <row r="461" spans="1:26" ht="15.75" customHeight="1">
      <c r="A461" s="297"/>
      <c r="B461" s="297"/>
      <c r="C461" s="297"/>
      <c r="D461" s="297"/>
      <c r="E461" s="297"/>
      <c r="F461" s="297"/>
      <c r="G461" s="297"/>
      <c r="H461" s="297"/>
      <c r="I461" s="297"/>
      <c r="J461" s="297"/>
      <c r="K461" s="297"/>
      <c r="L461" s="297"/>
      <c r="M461" s="297"/>
      <c r="N461" s="297"/>
      <c r="O461" s="297"/>
      <c r="P461" s="297"/>
      <c r="Q461" s="297"/>
      <c r="R461" s="297"/>
      <c r="S461" s="297"/>
      <c r="T461" s="297"/>
      <c r="U461" s="297"/>
      <c r="V461" s="297"/>
      <c r="W461" s="297"/>
      <c r="X461" s="297"/>
      <c r="Y461" s="297"/>
      <c r="Z461" s="297"/>
    </row>
    <row r="462" spans="1:26" ht="15.75" customHeight="1">
      <c r="A462" s="297"/>
      <c r="B462" s="297"/>
      <c r="C462" s="297"/>
      <c r="D462" s="297"/>
      <c r="E462" s="297"/>
      <c r="F462" s="297"/>
      <c r="G462" s="297"/>
      <c r="H462" s="297"/>
      <c r="I462" s="297"/>
      <c r="J462" s="297"/>
      <c r="K462" s="297"/>
      <c r="L462" s="297"/>
      <c r="M462" s="297"/>
      <c r="N462" s="297"/>
      <c r="O462" s="297"/>
      <c r="P462" s="297"/>
      <c r="Q462" s="297"/>
      <c r="R462" s="297"/>
      <c r="S462" s="297"/>
      <c r="T462" s="297"/>
      <c r="U462" s="297"/>
      <c r="V462" s="297"/>
      <c r="W462" s="297"/>
      <c r="X462" s="297"/>
      <c r="Y462" s="297"/>
      <c r="Z462" s="297"/>
    </row>
    <row r="463" spans="1:26" ht="15.75" customHeight="1">
      <c r="A463" s="297"/>
      <c r="B463" s="297"/>
      <c r="C463" s="297"/>
      <c r="D463" s="297"/>
      <c r="E463" s="297"/>
      <c r="F463" s="297"/>
      <c r="G463" s="297"/>
      <c r="H463" s="297"/>
      <c r="I463" s="297"/>
      <c r="J463" s="297"/>
      <c r="K463" s="297"/>
      <c r="L463" s="297"/>
      <c r="M463" s="297"/>
      <c r="N463" s="297"/>
      <c r="O463" s="297"/>
      <c r="P463" s="297"/>
      <c r="Q463" s="297"/>
      <c r="R463" s="297"/>
      <c r="S463" s="297"/>
      <c r="T463" s="297"/>
      <c r="U463" s="297"/>
      <c r="V463" s="297"/>
      <c r="W463" s="297"/>
      <c r="X463" s="297"/>
      <c r="Y463" s="297"/>
      <c r="Z463" s="297"/>
    </row>
    <row r="464" spans="1:26" ht="15.75" customHeight="1">
      <c r="A464" s="297"/>
      <c r="B464" s="297"/>
      <c r="C464" s="297"/>
      <c r="D464" s="297"/>
      <c r="E464" s="297"/>
      <c r="F464" s="297"/>
      <c r="G464" s="297"/>
      <c r="H464" s="297"/>
      <c r="I464" s="297"/>
      <c r="J464" s="297"/>
      <c r="K464" s="297"/>
      <c r="L464" s="297"/>
      <c r="M464" s="297"/>
      <c r="N464" s="297"/>
      <c r="O464" s="297"/>
      <c r="P464" s="297"/>
      <c r="Q464" s="297"/>
      <c r="R464" s="297"/>
      <c r="S464" s="297"/>
      <c r="T464" s="297"/>
      <c r="U464" s="297"/>
      <c r="V464" s="297"/>
      <c r="W464" s="297"/>
      <c r="X464" s="297"/>
      <c r="Y464" s="297"/>
      <c r="Z464" s="297"/>
    </row>
    <row r="465" spans="1:26" ht="15.75" customHeight="1">
      <c r="A465" s="297"/>
      <c r="B465" s="297"/>
      <c r="C465" s="297"/>
      <c r="D465" s="297"/>
      <c r="E465" s="297"/>
      <c r="F465" s="297"/>
      <c r="G465" s="297"/>
      <c r="H465" s="297"/>
      <c r="I465" s="297"/>
      <c r="J465" s="297"/>
      <c r="K465" s="297"/>
      <c r="L465" s="297"/>
      <c r="M465" s="297"/>
      <c r="N465" s="297"/>
      <c r="O465" s="297"/>
      <c r="P465" s="297"/>
      <c r="Q465" s="297"/>
      <c r="R465" s="297"/>
      <c r="S465" s="297"/>
      <c r="T465" s="297"/>
      <c r="U465" s="297"/>
      <c r="V465" s="297"/>
      <c r="W465" s="297"/>
      <c r="X465" s="297"/>
      <c r="Y465" s="297"/>
      <c r="Z465" s="297"/>
    </row>
    <row r="466" spans="1:26" ht="15.75" customHeight="1">
      <c r="A466" s="297"/>
      <c r="B466" s="297"/>
      <c r="C466" s="297"/>
      <c r="D466" s="297"/>
      <c r="E466" s="297"/>
      <c r="F466" s="297"/>
      <c r="G466" s="297"/>
      <c r="H466" s="297"/>
      <c r="I466" s="297"/>
      <c r="J466" s="297"/>
      <c r="K466" s="297"/>
      <c r="L466" s="297"/>
      <c r="M466" s="297"/>
      <c r="N466" s="297"/>
      <c r="O466" s="297"/>
      <c r="P466" s="297"/>
      <c r="Q466" s="297"/>
      <c r="R466" s="297"/>
      <c r="S466" s="297"/>
      <c r="T466" s="297"/>
      <c r="U466" s="297"/>
      <c r="V466" s="297"/>
      <c r="W466" s="297"/>
      <c r="X466" s="297"/>
      <c r="Y466" s="297"/>
      <c r="Z466" s="297"/>
    </row>
    <row r="467" spans="1:26" ht="15.75" customHeight="1">
      <c r="A467" s="297"/>
      <c r="B467" s="297"/>
      <c r="C467" s="297"/>
      <c r="D467" s="297"/>
      <c r="E467" s="297"/>
      <c r="F467" s="297"/>
      <c r="G467" s="297"/>
      <c r="H467" s="297"/>
      <c r="I467" s="297"/>
      <c r="J467" s="297"/>
      <c r="K467" s="297"/>
      <c r="L467" s="297"/>
      <c r="M467" s="297"/>
      <c r="N467" s="297"/>
      <c r="O467" s="297"/>
      <c r="P467" s="297"/>
      <c r="Q467" s="297"/>
      <c r="R467" s="297"/>
      <c r="S467" s="297"/>
      <c r="T467" s="297"/>
      <c r="U467" s="297"/>
      <c r="V467" s="297"/>
      <c r="W467" s="297"/>
      <c r="X467" s="297"/>
      <c r="Y467" s="297"/>
      <c r="Z467" s="297"/>
    </row>
    <row r="468" spans="1:26" ht="15.75" customHeight="1">
      <c r="A468" s="297"/>
      <c r="B468" s="297"/>
      <c r="C468" s="297"/>
      <c r="D468" s="297"/>
      <c r="E468" s="297"/>
      <c r="F468" s="297"/>
      <c r="G468" s="297"/>
      <c r="H468" s="297"/>
      <c r="I468" s="297"/>
      <c r="J468" s="297"/>
      <c r="K468" s="297"/>
      <c r="L468" s="297"/>
      <c r="M468" s="297"/>
      <c r="N468" s="297"/>
      <c r="O468" s="297"/>
      <c r="P468" s="297"/>
      <c r="Q468" s="297"/>
      <c r="R468" s="297"/>
      <c r="S468" s="297"/>
      <c r="T468" s="297"/>
      <c r="U468" s="297"/>
      <c r="V468" s="297"/>
      <c r="W468" s="297"/>
      <c r="X468" s="297"/>
      <c r="Y468" s="297"/>
      <c r="Z468" s="297"/>
    </row>
    <row r="469" spans="1:26" ht="15.75" customHeight="1">
      <c r="A469" s="297"/>
      <c r="B469" s="297"/>
      <c r="C469" s="297"/>
      <c r="D469" s="297"/>
      <c r="E469" s="297"/>
      <c r="F469" s="297"/>
      <c r="G469" s="297"/>
      <c r="H469" s="297"/>
      <c r="I469" s="297"/>
      <c r="J469" s="297"/>
      <c r="K469" s="297"/>
      <c r="L469" s="297"/>
      <c r="M469" s="297"/>
      <c r="N469" s="297"/>
      <c r="O469" s="297"/>
      <c r="P469" s="297"/>
      <c r="Q469" s="297"/>
      <c r="R469" s="297"/>
      <c r="S469" s="297"/>
      <c r="T469" s="297"/>
      <c r="U469" s="297"/>
      <c r="V469" s="297"/>
      <c r="W469" s="297"/>
      <c r="X469" s="297"/>
      <c r="Y469" s="297"/>
      <c r="Z469" s="297"/>
    </row>
    <row r="470" spans="1:26" ht="15.75" customHeight="1">
      <c r="A470" s="297"/>
      <c r="B470" s="297"/>
      <c r="C470" s="297"/>
      <c r="D470" s="297"/>
      <c r="E470" s="297"/>
      <c r="F470" s="297"/>
      <c r="G470" s="297"/>
      <c r="H470" s="297"/>
      <c r="I470" s="297"/>
      <c r="J470" s="297"/>
      <c r="K470" s="297"/>
      <c r="L470" s="297"/>
      <c r="M470" s="297"/>
      <c r="N470" s="297"/>
      <c r="O470" s="297"/>
      <c r="P470" s="297"/>
      <c r="Q470" s="297"/>
      <c r="R470" s="297"/>
      <c r="S470" s="297"/>
      <c r="T470" s="297"/>
      <c r="U470" s="297"/>
      <c r="V470" s="297"/>
      <c r="W470" s="297"/>
      <c r="X470" s="297"/>
      <c r="Y470" s="297"/>
      <c r="Z470" s="297"/>
    </row>
    <row r="471" spans="1:26" ht="15.75" customHeight="1">
      <c r="A471" s="297"/>
      <c r="B471" s="297"/>
      <c r="C471" s="297"/>
      <c r="D471" s="297"/>
      <c r="E471" s="297"/>
      <c r="F471" s="297"/>
      <c r="G471" s="297"/>
      <c r="H471" s="297"/>
      <c r="I471" s="297"/>
      <c r="J471" s="297"/>
      <c r="K471" s="297"/>
      <c r="L471" s="297"/>
      <c r="M471" s="297"/>
      <c r="N471" s="297"/>
      <c r="O471" s="297"/>
      <c r="P471" s="297"/>
      <c r="Q471" s="297"/>
      <c r="R471" s="297"/>
      <c r="S471" s="297"/>
      <c r="T471" s="297"/>
      <c r="U471" s="297"/>
      <c r="V471" s="297"/>
      <c r="W471" s="297"/>
      <c r="X471" s="297"/>
      <c r="Y471" s="297"/>
      <c r="Z471" s="297"/>
    </row>
    <row r="472" spans="1:26" ht="15.75" customHeight="1">
      <c r="A472" s="297"/>
      <c r="B472" s="297"/>
      <c r="C472" s="297"/>
      <c r="D472" s="297"/>
      <c r="E472" s="297"/>
      <c r="F472" s="297"/>
      <c r="G472" s="297"/>
      <c r="H472" s="297"/>
      <c r="I472" s="297"/>
      <c r="J472" s="297"/>
      <c r="K472" s="297"/>
      <c r="L472" s="297"/>
      <c r="M472" s="297"/>
      <c r="N472" s="297"/>
      <c r="O472" s="297"/>
      <c r="P472" s="297"/>
      <c r="Q472" s="297"/>
      <c r="R472" s="297"/>
      <c r="S472" s="297"/>
      <c r="T472" s="297"/>
      <c r="U472" s="297"/>
      <c r="V472" s="297"/>
      <c r="W472" s="297"/>
      <c r="X472" s="297"/>
      <c r="Y472" s="297"/>
      <c r="Z472" s="297"/>
    </row>
    <row r="473" spans="1:26" ht="15.75" customHeight="1">
      <c r="A473" s="297"/>
      <c r="B473" s="297"/>
      <c r="C473" s="297"/>
      <c r="D473" s="297"/>
      <c r="E473" s="297"/>
      <c r="F473" s="297"/>
      <c r="G473" s="297"/>
      <c r="H473" s="297"/>
      <c r="I473" s="297"/>
      <c r="J473" s="297"/>
      <c r="K473" s="297"/>
      <c r="L473" s="297"/>
      <c r="M473" s="297"/>
      <c r="N473" s="297"/>
      <c r="O473" s="297"/>
      <c r="P473" s="297"/>
      <c r="Q473" s="297"/>
      <c r="R473" s="297"/>
      <c r="S473" s="297"/>
      <c r="T473" s="297"/>
      <c r="U473" s="297"/>
      <c r="V473" s="297"/>
      <c r="W473" s="297"/>
      <c r="X473" s="297"/>
      <c r="Y473" s="297"/>
      <c r="Z473" s="297"/>
    </row>
    <row r="474" spans="1:26" ht="15.75" customHeight="1">
      <c r="A474" s="297"/>
      <c r="B474" s="297"/>
      <c r="C474" s="297"/>
      <c r="D474" s="297"/>
      <c r="E474" s="297"/>
      <c r="F474" s="297"/>
      <c r="G474" s="297"/>
      <c r="H474" s="297"/>
      <c r="I474" s="297"/>
      <c r="J474" s="297"/>
      <c r="K474" s="297"/>
      <c r="L474" s="297"/>
      <c r="M474" s="297"/>
      <c r="N474" s="297"/>
      <c r="O474" s="297"/>
      <c r="P474" s="297"/>
      <c r="Q474" s="297"/>
      <c r="R474" s="297"/>
      <c r="S474" s="297"/>
      <c r="T474" s="297"/>
      <c r="U474" s="297"/>
      <c r="V474" s="297"/>
      <c r="W474" s="297"/>
      <c r="X474" s="297"/>
      <c r="Y474" s="297"/>
      <c r="Z474" s="297"/>
    </row>
    <row r="475" spans="1:26" ht="15.75" customHeight="1">
      <c r="A475" s="297"/>
      <c r="B475" s="297"/>
      <c r="C475" s="297"/>
      <c r="D475" s="297"/>
      <c r="E475" s="297"/>
      <c r="F475" s="297"/>
      <c r="G475" s="297"/>
      <c r="H475" s="297"/>
      <c r="I475" s="297"/>
      <c r="J475" s="297"/>
      <c r="K475" s="297"/>
      <c r="L475" s="297"/>
      <c r="M475" s="297"/>
      <c r="N475" s="297"/>
      <c r="O475" s="297"/>
      <c r="P475" s="297"/>
      <c r="Q475" s="297"/>
      <c r="R475" s="297"/>
      <c r="S475" s="297"/>
      <c r="T475" s="297"/>
      <c r="U475" s="297"/>
      <c r="V475" s="297"/>
      <c r="W475" s="297"/>
      <c r="X475" s="297"/>
      <c r="Y475" s="297"/>
      <c r="Z475" s="297"/>
    </row>
    <row r="476" spans="1:26" ht="15.75" customHeight="1">
      <c r="A476" s="297"/>
      <c r="B476" s="297"/>
      <c r="C476" s="297"/>
      <c r="D476" s="297"/>
      <c r="E476" s="297"/>
      <c r="F476" s="297"/>
      <c r="G476" s="297"/>
      <c r="H476" s="297"/>
      <c r="I476" s="297"/>
      <c r="J476" s="297"/>
      <c r="K476" s="297"/>
      <c r="L476" s="297"/>
      <c r="M476" s="297"/>
      <c r="N476" s="297"/>
      <c r="O476" s="297"/>
      <c r="P476" s="297"/>
      <c r="Q476" s="297"/>
      <c r="R476" s="297"/>
      <c r="S476" s="297"/>
      <c r="T476" s="297"/>
      <c r="U476" s="297"/>
      <c r="V476" s="297"/>
      <c r="W476" s="297"/>
      <c r="X476" s="297"/>
      <c r="Y476" s="297"/>
      <c r="Z476" s="297"/>
    </row>
    <row r="477" spans="1:26" ht="15.75" customHeight="1">
      <c r="A477" s="297"/>
      <c r="B477" s="297"/>
      <c r="C477" s="297"/>
      <c r="D477" s="297"/>
      <c r="E477" s="297"/>
      <c r="F477" s="297"/>
      <c r="G477" s="297"/>
      <c r="H477" s="297"/>
      <c r="I477" s="297"/>
      <c r="J477" s="297"/>
      <c r="K477" s="297"/>
      <c r="L477" s="297"/>
      <c r="M477" s="297"/>
      <c r="N477" s="297"/>
      <c r="O477" s="297"/>
      <c r="P477" s="297"/>
      <c r="Q477" s="297"/>
      <c r="R477" s="297"/>
      <c r="S477" s="297"/>
      <c r="T477" s="297"/>
      <c r="U477" s="297"/>
      <c r="V477" s="297"/>
      <c r="W477" s="297"/>
      <c r="X477" s="297"/>
      <c r="Y477" s="297"/>
      <c r="Z477" s="297"/>
    </row>
    <row r="478" spans="1:26" ht="15.75" customHeight="1">
      <c r="A478" s="297"/>
      <c r="B478" s="297"/>
      <c r="C478" s="297"/>
      <c r="D478" s="297"/>
      <c r="E478" s="297"/>
      <c r="F478" s="297"/>
      <c r="G478" s="297"/>
      <c r="H478" s="297"/>
      <c r="I478" s="297"/>
      <c r="J478" s="297"/>
      <c r="K478" s="297"/>
      <c r="L478" s="297"/>
      <c r="M478" s="297"/>
      <c r="N478" s="297"/>
      <c r="O478" s="297"/>
      <c r="P478" s="297"/>
      <c r="Q478" s="297"/>
      <c r="R478" s="297"/>
      <c r="S478" s="297"/>
      <c r="T478" s="297"/>
      <c r="U478" s="297"/>
      <c r="V478" s="297"/>
      <c r="W478" s="297"/>
      <c r="X478" s="297"/>
      <c r="Y478" s="297"/>
      <c r="Z478" s="297"/>
    </row>
    <row r="479" spans="1:26" ht="15.75" customHeight="1">
      <c r="A479" s="297"/>
      <c r="B479" s="297"/>
      <c r="C479" s="297"/>
      <c r="D479" s="297"/>
      <c r="E479" s="297"/>
      <c r="F479" s="297"/>
      <c r="G479" s="297"/>
      <c r="H479" s="297"/>
      <c r="I479" s="297"/>
      <c r="J479" s="297"/>
      <c r="K479" s="297"/>
      <c r="L479" s="297"/>
      <c r="M479" s="297"/>
      <c r="N479" s="297"/>
      <c r="O479" s="297"/>
      <c r="P479" s="297"/>
      <c r="Q479" s="297"/>
      <c r="R479" s="297"/>
      <c r="S479" s="297"/>
      <c r="T479" s="297"/>
      <c r="U479" s="297"/>
      <c r="V479" s="297"/>
      <c r="W479" s="297"/>
      <c r="X479" s="297"/>
      <c r="Y479" s="297"/>
      <c r="Z479" s="297"/>
    </row>
    <row r="480" spans="1:26" ht="15.75" customHeight="1">
      <c r="A480" s="297"/>
      <c r="B480" s="297"/>
      <c r="C480" s="297"/>
      <c r="D480" s="297"/>
      <c r="E480" s="297"/>
      <c r="F480" s="297"/>
      <c r="G480" s="297"/>
      <c r="H480" s="297"/>
      <c r="I480" s="297"/>
      <c r="J480" s="297"/>
      <c r="K480" s="297"/>
      <c r="L480" s="297"/>
      <c r="M480" s="297"/>
      <c r="N480" s="297"/>
      <c r="O480" s="297"/>
      <c r="P480" s="297"/>
      <c r="Q480" s="297"/>
      <c r="R480" s="297"/>
      <c r="S480" s="297"/>
      <c r="T480" s="297"/>
      <c r="U480" s="297"/>
      <c r="V480" s="297"/>
      <c r="W480" s="297"/>
      <c r="X480" s="297"/>
      <c r="Y480" s="297"/>
      <c r="Z480" s="297"/>
    </row>
    <row r="481" spans="1:26" ht="15.75" customHeight="1">
      <c r="A481" s="297"/>
      <c r="B481" s="297"/>
      <c r="C481" s="297"/>
      <c r="D481" s="297"/>
      <c r="E481" s="297"/>
      <c r="F481" s="297"/>
      <c r="G481" s="297"/>
      <c r="H481" s="297"/>
      <c r="I481" s="297"/>
      <c r="J481" s="297"/>
      <c r="K481" s="297"/>
      <c r="L481" s="297"/>
      <c r="M481" s="297"/>
      <c r="N481" s="297"/>
      <c r="O481" s="297"/>
      <c r="P481" s="297"/>
      <c r="Q481" s="297"/>
      <c r="R481" s="297"/>
      <c r="S481" s="297"/>
      <c r="T481" s="297"/>
      <c r="U481" s="297"/>
      <c r="V481" s="297"/>
      <c r="W481" s="297"/>
      <c r="X481" s="297"/>
      <c r="Y481" s="297"/>
      <c r="Z481" s="297"/>
    </row>
    <row r="482" spans="1:26" ht="15.75" customHeight="1">
      <c r="A482" s="297"/>
      <c r="B482" s="297"/>
      <c r="C482" s="297"/>
      <c r="D482" s="297"/>
      <c r="E482" s="297"/>
      <c r="F482" s="297"/>
      <c r="G482" s="297"/>
      <c r="H482" s="297"/>
      <c r="I482" s="297"/>
      <c r="J482" s="297"/>
      <c r="K482" s="297"/>
      <c r="L482" s="297"/>
      <c r="M482" s="297"/>
      <c r="N482" s="297"/>
      <c r="O482" s="297"/>
      <c r="P482" s="297"/>
      <c r="Q482" s="297"/>
      <c r="R482" s="297"/>
      <c r="S482" s="297"/>
      <c r="T482" s="297"/>
      <c r="U482" s="297"/>
      <c r="V482" s="297"/>
      <c r="W482" s="297"/>
      <c r="X482" s="297"/>
      <c r="Y482" s="297"/>
      <c r="Z482" s="297"/>
    </row>
    <row r="483" spans="1:26" ht="15.75" customHeight="1">
      <c r="A483" s="297"/>
      <c r="B483" s="297"/>
      <c r="C483" s="297"/>
      <c r="D483" s="297"/>
      <c r="E483" s="297"/>
      <c r="F483" s="297"/>
      <c r="G483" s="297"/>
      <c r="H483" s="297"/>
      <c r="I483" s="297"/>
      <c r="J483" s="297"/>
      <c r="K483" s="297"/>
      <c r="L483" s="297"/>
      <c r="M483" s="297"/>
      <c r="N483" s="297"/>
      <c r="O483" s="297"/>
      <c r="P483" s="297"/>
      <c r="Q483" s="297"/>
      <c r="R483" s="297"/>
      <c r="S483" s="297"/>
      <c r="T483" s="297"/>
      <c r="U483" s="297"/>
      <c r="V483" s="297"/>
      <c r="W483" s="297"/>
      <c r="X483" s="297"/>
      <c r="Y483" s="297"/>
      <c r="Z483" s="297"/>
    </row>
    <row r="484" spans="1:26" ht="15.75" customHeight="1">
      <c r="A484" s="297"/>
      <c r="B484" s="297"/>
      <c r="C484" s="297"/>
      <c r="D484" s="297"/>
      <c r="E484" s="297"/>
      <c r="F484" s="297"/>
      <c r="G484" s="297"/>
      <c r="H484" s="297"/>
      <c r="I484" s="297"/>
      <c r="J484" s="297"/>
      <c r="K484" s="297"/>
      <c r="L484" s="297"/>
      <c r="M484" s="297"/>
      <c r="N484" s="297"/>
      <c r="O484" s="297"/>
      <c r="P484" s="297"/>
      <c r="Q484" s="297"/>
      <c r="R484" s="297"/>
      <c r="S484" s="297"/>
      <c r="T484" s="297"/>
      <c r="U484" s="297"/>
      <c r="V484" s="297"/>
      <c r="W484" s="297"/>
      <c r="X484" s="297"/>
      <c r="Y484" s="297"/>
      <c r="Z484" s="297"/>
    </row>
    <row r="485" spans="1:26" ht="15.75" customHeight="1">
      <c r="A485" s="297"/>
      <c r="B485" s="297"/>
      <c r="C485" s="297"/>
      <c r="D485" s="297"/>
      <c r="E485" s="297"/>
      <c r="F485" s="297"/>
      <c r="G485" s="297"/>
      <c r="H485" s="297"/>
      <c r="I485" s="297"/>
      <c r="J485" s="297"/>
      <c r="K485" s="297"/>
      <c r="L485" s="297"/>
      <c r="M485" s="297"/>
      <c r="N485" s="297"/>
      <c r="O485" s="297"/>
      <c r="P485" s="297"/>
      <c r="Q485" s="297"/>
      <c r="R485" s="297"/>
      <c r="S485" s="297"/>
      <c r="T485" s="297"/>
      <c r="U485" s="297"/>
      <c r="V485" s="297"/>
      <c r="W485" s="297"/>
      <c r="X485" s="297"/>
      <c r="Y485" s="297"/>
      <c r="Z485" s="297"/>
    </row>
    <row r="486" spans="1:26" ht="15.75" customHeight="1">
      <c r="A486" s="297"/>
      <c r="B486" s="297"/>
      <c r="C486" s="297"/>
      <c r="D486" s="297"/>
      <c r="E486" s="297"/>
      <c r="F486" s="297"/>
      <c r="G486" s="297"/>
      <c r="H486" s="297"/>
      <c r="I486" s="297"/>
      <c r="J486" s="297"/>
      <c r="K486" s="297"/>
      <c r="L486" s="297"/>
      <c r="M486" s="297"/>
      <c r="N486" s="297"/>
      <c r="O486" s="297"/>
      <c r="P486" s="297"/>
      <c r="Q486" s="297"/>
      <c r="R486" s="297"/>
      <c r="S486" s="297"/>
      <c r="T486" s="297"/>
      <c r="U486" s="297"/>
      <c r="V486" s="297"/>
      <c r="W486" s="297"/>
      <c r="X486" s="297"/>
      <c r="Y486" s="297"/>
      <c r="Z486" s="297"/>
    </row>
    <row r="487" spans="1:26" ht="15.75" customHeight="1">
      <c r="A487" s="297"/>
      <c r="B487" s="297"/>
      <c r="C487" s="297"/>
      <c r="D487" s="297"/>
      <c r="E487" s="297"/>
      <c r="F487" s="297"/>
      <c r="G487" s="297"/>
      <c r="H487" s="297"/>
      <c r="I487" s="297"/>
      <c r="J487" s="297"/>
      <c r="K487" s="297"/>
      <c r="L487" s="297"/>
      <c r="M487" s="297"/>
      <c r="N487" s="297"/>
      <c r="O487" s="297"/>
      <c r="P487" s="297"/>
      <c r="Q487" s="297"/>
      <c r="R487" s="297"/>
      <c r="S487" s="297"/>
      <c r="T487" s="297"/>
      <c r="U487" s="297"/>
      <c r="V487" s="297"/>
      <c r="W487" s="297"/>
      <c r="X487" s="297"/>
      <c r="Y487" s="297"/>
      <c r="Z487" s="297"/>
    </row>
    <row r="488" spans="1:26" ht="15.75" customHeight="1">
      <c r="A488" s="297"/>
      <c r="B488" s="297"/>
      <c r="C488" s="297"/>
      <c r="D488" s="297"/>
      <c r="E488" s="297"/>
      <c r="F488" s="297"/>
      <c r="G488" s="297"/>
      <c r="H488" s="297"/>
      <c r="I488" s="297"/>
      <c r="J488" s="297"/>
      <c r="K488" s="297"/>
      <c r="L488" s="297"/>
      <c r="M488" s="297"/>
      <c r="N488" s="297"/>
      <c r="O488" s="297"/>
      <c r="P488" s="297"/>
      <c r="Q488" s="297"/>
      <c r="R488" s="297"/>
      <c r="S488" s="297"/>
      <c r="T488" s="297"/>
      <c r="U488" s="297"/>
      <c r="V488" s="297"/>
      <c r="W488" s="297"/>
      <c r="X488" s="297"/>
      <c r="Y488" s="297"/>
      <c r="Z488" s="297"/>
    </row>
    <row r="489" spans="1:26" ht="15.75" customHeight="1">
      <c r="A489" s="297"/>
      <c r="B489" s="297"/>
      <c r="C489" s="297"/>
      <c r="D489" s="297"/>
      <c r="E489" s="297"/>
      <c r="F489" s="297"/>
      <c r="G489" s="297"/>
      <c r="H489" s="297"/>
      <c r="I489" s="297"/>
      <c r="J489" s="297"/>
      <c r="K489" s="297"/>
      <c r="L489" s="297"/>
      <c r="M489" s="297"/>
      <c r="N489" s="297"/>
      <c r="O489" s="297"/>
      <c r="P489" s="297"/>
      <c r="Q489" s="297"/>
      <c r="R489" s="297"/>
      <c r="S489" s="297"/>
      <c r="T489" s="297"/>
      <c r="U489" s="297"/>
      <c r="V489" s="297"/>
      <c r="W489" s="297"/>
      <c r="X489" s="297"/>
      <c r="Y489" s="297"/>
      <c r="Z489" s="297"/>
    </row>
    <row r="490" spans="1:26" ht="15.75" customHeight="1">
      <c r="A490" s="297"/>
      <c r="B490" s="297"/>
      <c r="C490" s="297"/>
      <c r="D490" s="297"/>
      <c r="E490" s="297"/>
      <c r="F490" s="297"/>
      <c r="G490" s="297"/>
      <c r="H490" s="297"/>
      <c r="I490" s="297"/>
      <c r="J490" s="297"/>
      <c r="K490" s="297"/>
      <c r="L490" s="297"/>
      <c r="M490" s="297"/>
      <c r="N490" s="297"/>
      <c r="O490" s="297"/>
      <c r="P490" s="297"/>
      <c r="Q490" s="297"/>
      <c r="R490" s="297"/>
      <c r="S490" s="297"/>
      <c r="T490" s="297"/>
      <c r="U490" s="297"/>
      <c r="V490" s="297"/>
      <c r="W490" s="297"/>
      <c r="X490" s="297"/>
      <c r="Y490" s="297"/>
      <c r="Z490" s="297"/>
    </row>
    <row r="491" spans="1:26" ht="15.75" customHeight="1">
      <c r="A491" s="297"/>
      <c r="B491" s="297"/>
      <c r="C491" s="297"/>
      <c r="D491" s="297"/>
      <c r="E491" s="297"/>
      <c r="F491" s="297"/>
      <c r="G491" s="297"/>
      <c r="H491" s="297"/>
      <c r="I491" s="297"/>
      <c r="J491" s="297"/>
      <c r="K491" s="297"/>
      <c r="L491" s="297"/>
      <c r="M491" s="297"/>
      <c r="N491" s="297"/>
      <c r="O491" s="297"/>
      <c r="P491" s="297"/>
      <c r="Q491" s="297"/>
      <c r="R491" s="297"/>
      <c r="S491" s="297"/>
      <c r="T491" s="297"/>
      <c r="U491" s="297"/>
      <c r="V491" s="297"/>
      <c r="W491" s="297"/>
      <c r="X491" s="297"/>
      <c r="Y491" s="297"/>
      <c r="Z491" s="297"/>
    </row>
    <row r="492" spans="1:26" ht="15.75" customHeight="1">
      <c r="A492" s="297"/>
      <c r="B492" s="297"/>
      <c r="C492" s="297"/>
      <c r="D492" s="297"/>
      <c r="E492" s="297"/>
      <c r="F492" s="297"/>
      <c r="G492" s="297"/>
      <c r="H492" s="297"/>
      <c r="I492" s="297"/>
      <c r="J492" s="297"/>
      <c r="K492" s="297"/>
      <c r="L492" s="297"/>
      <c r="M492" s="297"/>
      <c r="N492" s="297"/>
      <c r="O492" s="297"/>
      <c r="P492" s="297"/>
      <c r="Q492" s="297"/>
      <c r="R492" s="297"/>
      <c r="S492" s="297"/>
      <c r="T492" s="297"/>
      <c r="U492" s="297"/>
      <c r="V492" s="297"/>
      <c r="W492" s="297"/>
      <c r="X492" s="297"/>
      <c r="Y492" s="297"/>
      <c r="Z492" s="297"/>
    </row>
    <row r="493" spans="1:26" ht="15.75" customHeight="1">
      <c r="A493" s="297"/>
      <c r="B493" s="297"/>
      <c r="C493" s="297"/>
      <c r="D493" s="297"/>
      <c r="E493" s="297"/>
      <c r="F493" s="297"/>
      <c r="G493" s="297"/>
      <c r="H493" s="297"/>
      <c r="I493" s="297"/>
      <c r="J493" s="297"/>
      <c r="K493" s="297"/>
      <c r="L493" s="297"/>
      <c r="M493" s="297"/>
      <c r="N493" s="297"/>
      <c r="O493" s="297"/>
      <c r="P493" s="297"/>
      <c r="Q493" s="297"/>
      <c r="R493" s="297"/>
      <c r="S493" s="297"/>
      <c r="T493" s="297"/>
      <c r="U493" s="297"/>
      <c r="V493" s="297"/>
      <c r="W493" s="297"/>
      <c r="X493" s="297"/>
      <c r="Y493" s="297"/>
      <c r="Z493" s="297"/>
    </row>
    <row r="494" spans="1:26" ht="15.75" customHeight="1">
      <c r="A494" s="297"/>
      <c r="B494" s="297"/>
      <c r="C494" s="297"/>
      <c r="D494" s="297"/>
      <c r="E494" s="297"/>
      <c r="F494" s="297"/>
      <c r="G494" s="297"/>
      <c r="H494" s="297"/>
      <c r="I494" s="297"/>
      <c r="J494" s="297"/>
      <c r="K494" s="297"/>
      <c r="L494" s="297"/>
      <c r="M494" s="297"/>
      <c r="N494" s="297"/>
      <c r="O494" s="297"/>
      <c r="P494" s="297"/>
      <c r="Q494" s="297"/>
      <c r="R494" s="297"/>
      <c r="S494" s="297"/>
      <c r="T494" s="297"/>
      <c r="U494" s="297"/>
      <c r="V494" s="297"/>
      <c r="W494" s="297"/>
      <c r="X494" s="297"/>
      <c r="Y494" s="297"/>
      <c r="Z494" s="297"/>
    </row>
    <row r="495" spans="1:26" ht="15.75" customHeight="1">
      <c r="A495" s="297"/>
      <c r="B495" s="297"/>
      <c r="C495" s="297"/>
      <c r="D495" s="297"/>
      <c r="E495" s="297"/>
      <c r="F495" s="297"/>
      <c r="G495" s="297"/>
      <c r="H495" s="297"/>
      <c r="I495" s="297"/>
      <c r="J495" s="297"/>
      <c r="K495" s="297"/>
      <c r="L495" s="297"/>
      <c r="M495" s="297"/>
      <c r="N495" s="297"/>
      <c r="O495" s="297"/>
      <c r="P495" s="297"/>
      <c r="Q495" s="297"/>
      <c r="R495" s="297"/>
      <c r="S495" s="297"/>
      <c r="T495" s="297"/>
      <c r="U495" s="297"/>
      <c r="V495" s="297"/>
      <c r="W495" s="297"/>
      <c r="X495" s="297"/>
      <c r="Y495" s="297"/>
      <c r="Z495" s="297"/>
    </row>
    <row r="496" spans="1:26" ht="15.75" customHeight="1">
      <c r="A496" s="297"/>
      <c r="B496" s="297"/>
      <c r="C496" s="297"/>
      <c r="D496" s="297"/>
      <c r="E496" s="297"/>
      <c r="F496" s="297"/>
      <c r="G496" s="297"/>
      <c r="H496" s="297"/>
      <c r="I496" s="297"/>
      <c r="J496" s="297"/>
      <c r="K496" s="297"/>
      <c r="L496" s="297"/>
      <c r="M496" s="297"/>
      <c r="N496" s="297"/>
      <c r="O496" s="297"/>
      <c r="P496" s="297"/>
      <c r="Q496" s="297"/>
      <c r="R496" s="297"/>
      <c r="S496" s="297"/>
      <c r="T496" s="297"/>
      <c r="U496" s="297"/>
      <c r="V496" s="297"/>
      <c r="W496" s="297"/>
      <c r="X496" s="297"/>
      <c r="Y496" s="297"/>
      <c r="Z496" s="297"/>
    </row>
    <row r="497" spans="1:26" ht="15.75" customHeight="1">
      <c r="A497" s="297"/>
      <c r="B497" s="297"/>
      <c r="C497" s="297"/>
      <c r="D497" s="297"/>
      <c r="E497" s="297"/>
      <c r="F497" s="297"/>
      <c r="G497" s="297"/>
      <c r="H497" s="297"/>
      <c r="I497" s="297"/>
      <c r="J497" s="297"/>
      <c r="K497" s="297"/>
      <c r="L497" s="297"/>
      <c r="M497" s="297"/>
      <c r="N497" s="297"/>
      <c r="O497" s="297"/>
      <c r="P497" s="297"/>
      <c r="Q497" s="297"/>
      <c r="R497" s="297"/>
      <c r="S497" s="297"/>
      <c r="T497" s="297"/>
      <c r="U497" s="297"/>
      <c r="V497" s="297"/>
      <c r="W497" s="297"/>
      <c r="X497" s="297"/>
      <c r="Y497" s="297"/>
      <c r="Z497" s="297"/>
    </row>
    <row r="498" spans="1:26" ht="15.75" customHeight="1">
      <c r="A498" s="297"/>
      <c r="B498" s="297"/>
      <c r="C498" s="297"/>
      <c r="D498" s="297"/>
      <c r="E498" s="297"/>
      <c r="F498" s="297"/>
      <c r="G498" s="297"/>
      <c r="H498" s="297"/>
      <c r="I498" s="297"/>
      <c r="J498" s="297"/>
      <c r="K498" s="297"/>
      <c r="L498" s="297"/>
      <c r="M498" s="297"/>
      <c r="N498" s="297"/>
      <c r="O498" s="297"/>
      <c r="P498" s="297"/>
      <c r="Q498" s="297"/>
      <c r="R498" s="297"/>
      <c r="S498" s="297"/>
      <c r="T498" s="297"/>
      <c r="U498" s="297"/>
      <c r="V498" s="297"/>
      <c r="W498" s="297"/>
      <c r="X498" s="297"/>
      <c r="Y498" s="297"/>
      <c r="Z498" s="297"/>
    </row>
    <row r="499" spans="1:26" ht="15.75" customHeight="1">
      <c r="A499" s="297"/>
      <c r="B499" s="297"/>
      <c r="C499" s="297"/>
      <c r="D499" s="297"/>
      <c r="E499" s="297"/>
      <c r="F499" s="297"/>
      <c r="G499" s="297"/>
      <c r="H499" s="297"/>
      <c r="I499" s="297"/>
      <c r="J499" s="297"/>
      <c r="K499" s="297"/>
      <c r="L499" s="297"/>
      <c r="M499" s="297"/>
      <c r="N499" s="297"/>
      <c r="O499" s="297"/>
      <c r="P499" s="297"/>
      <c r="Q499" s="297"/>
      <c r="R499" s="297"/>
      <c r="S499" s="297"/>
      <c r="T499" s="297"/>
      <c r="U499" s="297"/>
      <c r="V499" s="297"/>
      <c r="W499" s="297"/>
      <c r="X499" s="297"/>
      <c r="Y499" s="297"/>
      <c r="Z499" s="297"/>
    </row>
    <row r="500" spans="1:26" ht="15.75" customHeight="1">
      <c r="A500" s="297"/>
      <c r="B500" s="297"/>
      <c r="C500" s="297"/>
      <c r="D500" s="297"/>
      <c r="E500" s="297"/>
      <c r="F500" s="297"/>
      <c r="G500" s="297"/>
      <c r="H500" s="297"/>
      <c r="I500" s="297"/>
      <c r="J500" s="297"/>
      <c r="K500" s="297"/>
      <c r="L500" s="297"/>
      <c r="M500" s="297"/>
      <c r="N500" s="297"/>
      <c r="O500" s="297"/>
      <c r="P500" s="297"/>
      <c r="Q500" s="297"/>
      <c r="R500" s="297"/>
      <c r="S500" s="297"/>
      <c r="T500" s="297"/>
      <c r="U500" s="297"/>
      <c r="V500" s="297"/>
      <c r="W500" s="297"/>
      <c r="X500" s="297"/>
      <c r="Y500" s="297"/>
      <c r="Z500" s="297"/>
    </row>
    <row r="501" spans="1:26" ht="15.75" customHeight="1">
      <c r="A501" s="297"/>
      <c r="B501" s="297"/>
      <c r="C501" s="297"/>
      <c r="D501" s="297"/>
      <c r="E501" s="297"/>
      <c r="F501" s="297"/>
      <c r="G501" s="297"/>
      <c r="H501" s="297"/>
      <c r="I501" s="297"/>
      <c r="J501" s="297"/>
      <c r="K501" s="297"/>
      <c r="L501" s="297"/>
      <c r="M501" s="297"/>
      <c r="N501" s="297"/>
      <c r="O501" s="297"/>
      <c r="P501" s="297"/>
      <c r="Q501" s="297"/>
      <c r="R501" s="297"/>
      <c r="S501" s="297"/>
      <c r="T501" s="297"/>
      <c r="U501" s="297"/>
      <c r="V501" s="297"/>
      <c r="W501" s="297"/>
      <c r="X501" s="297"/>
      <c r="Y501" s="297"/>
      <c r="Z501" s="297"/>
    </row>
    <row r="502" spans="1:26" ht="15.75" customHeight="1">
      <c r="A502" s="297"/>
      <c r="B502" s="297"/>
      <c r="C502" s="297"/>
      <c r="D502" s="297"/>
      <c r="E502" s="297"/>
      <c r="F502" s="297"/>
      <c r="G502" s="297"/>
      <c r="H502" s="297"/>
      <c r="I502" s="297"/>
      <c r="J502" s="297"/>
      <c r="K502" s="297"/>
      <c r="L502" s="297"/>
      <c r="M502" s="297"/>
      <c r="N502" s="297"/>
      <c r="O502" s="297"/>
      <c r="P502" s="297"/>
      <c r="Q502" s="297"/>
      <c r="R502" s="297"/>
      <c r="S502" s="297"/>
      <c r="T502" s="297"/>
      <c r="U502" s="297"/>
      <c r="V502" s="297"/>
      <c r="W502" s="297"/>
      <c r="X502" s="297"/>
      <c r="Y502" s="297"/>
      <c r="Z502" s="297"/>
    </row>
    <row r="503" spans="1:26" ht="15.75" customHeight="1">
      <c r="A503" s="297"/>
      <c r="B503" s="297"/>
      <c r="C503" s="297"/>
      <c r="D503" s="297"/>
      <c r="E503" s="297"/>
      <c r="F503" s="297"/>
      <c r="G503" s="297"/>
      <c r="H503" s="297"/>
      <c r="I503" s="297"/>
      <c r="J503" s="297"/>
      <c r="K503" s="297"/>
      <c r="L503" s="297"/>
      <c r="M503" s="297"/>
      <c r="N503" s="297"/>
      <c r="O503" s="297"/>
      <c r="P503" s="297"/>
      <c r="Q503" s="297"/>
      <c r="R503" s="297"/>
      <c r="S503" s="297"/>
      <c r="T503" s="297"/>
      <c r="U503" s="297"/>
      <c r="V503" s="297"/>
      <c r="W503" s="297"/>
      <c r="X503" s="297"/>
      <c r="Y503" s="297"/>
      <c r="Z503" s="297"/>
    </row>
    <row r="504" spans="1:26" ht="15.75" customHeight="1">
      <c r="A504" s="297"/>
      <c r="B504" s="297"/>
      <c r="C504" s="297"/>
      <c r="D504" s="297"/>
      <c r="E504" s="297"/>
      <c r="F504" s="297"/>
      <c r="G504" s="297"/>
      <c r="H504" s="297"/>
      <c r="I504" s="297"/>
      <c r="J504" s="297"/>
      <c r="K504" s="297"/>
      <c r="L504" s="297"/>
      <c r="M504" s="297"/>
      <c r="N504" s="297"/>
      <c r="O504" s="297"/>
      <c r="P504" s="297"/>
      <c r="Q504" s="297"/>
      <c r="R504" s="297"/>
      <c r="S504" s="297"/>
      <c r="T504" s="297"/>
      <c r="U504" s="297"/>
      <c r="V504" s="297"/>
      <c r="W504" s="297"/>
      <c r="X504" s="297"/>
      <c r="Y504" s="297"/>
      <c r="Z504" s="297"/>
    </row>
    <row r="505" spans="1:26" ht="15.75" customHeight="1">
      <c r="A505" s="297"/>
      <c r="B505" s="297"/>
      <c r="C505" s="297"/>
      <c r="D505" s="297"/>
      <c r="E505" s="297"/>
      <c r="F505" s="297"/>
      <c r="G505" s="297"/>
      <c r="H505" s="297"/>
      <c r="I505" s="297"/>
      <c r="J505" s="297"/>
      <c r="K505" s="297"/>
      <c r="L505" s="297"/>
      <c r="M505" s="297"/>
      <c r="N505" s="297"/>
      <c r="O505" s="297"/>
      <c r="P505" s="297"/>
      <c r="Q505" s="297"/>
      <c r="R505" s="297"/>
      <c r="S505" s="297"/>
      <c r="T505" s="297"/>
      <c r="U505" s="297"/>
      <c r="V505" s="297"/>
      <c r="W505" s="297"/>
      <c r="X505" s="297"/>
      <c r="Y505" s="297"/>
      <c r="Z505" s="297"/>
    </row>
    <row r="506" spans="1:26" ht="15.75" customHeight="1">
      <c r="A506" s="297"/>
      <c r="B506" s="297"/>
      <c r="C506" s="297"/>
      <c r="D506" s="297"/>
      <c r="E506" s="297"/>
      <c r="F506" s="297"/>
      <c r="G506" s="297"/>
      <c r="H506" s="297"/>
      <c r="I506" s="297"/>
      <c r="J506" s="297"/>
      <c r="K506" s="297"/>
      <c r="L506" s="297"/>
      <c r="M506" s="297"/>
      <c r="N506" s="297"/>
      <c r="O506" s="297"/>
      <c r="P506" s="297"/>
      <c r="Q506" s="297"/>
      <c r="R506" s="297"/>
      <c r="S506" s="297"/>
      <c r="T506" s="297"/>
      <c r="U506" s="297"/>
      <c r="V506" s="297"/>
      <c r="W506" s="297"/>
      <c r="X506" s="297"/>
      <c r="Y506" s="297"/>
      <c r="Z506" s="297"/>
    </row>
    <row r="507" spans="1:26" ht="15.75" customHeight="1">
      <c r="A507" s="297"/>
      <c r="B507" s="297"/>
      <c r="C507" s="297"/>
      <c r="D507" s="297"/>
      <c r="E507" s="297"/>
      <c r="F507" s="297"/>
      <c r="G507" s="297"/>
      <c r="H507" s="297"/>
      <c r="I507" s="297"/>
      <c r="J507" s="297"/>
      <c r="K507" s="297"/>
      <c r="L507" s="297"/>
      <c r="M507" s="297"/>
      <c r="N507" s="297"/>
      <c r="O507" s="297"/>
      <c r="P507" s="297"/>
      <c r="Q507" s="297"/>
      <c r="R507" s="297"/>
      <c r="S507" s="297"/>
      <c r="T507" s="297"/>
      <c r="U507" s="297"/>
      <c r="V507" s="297"/>
      <c r="W507" s="297"/>
      <c r="X507" s="297"/>
      <c r="Y507" s="297"/>
      <c r="Z507" s="297"/>
    </row>
    <row r="508" spans="1:26" ht="15.75" customHeight="1">
      <c r="A508" s="297"/>
      <c r="B508" s="297"/>
      <c r="C508" s="297"/>
      <c r="D508" s="297"/>
      <c r="E508" s="297"/>
      <c r="F508" s="297"/>
      <c r="G508" s="297"/>
      <c r="H508" s="297"/>
      <c r="I508" s="297"/>
      <c r="J508" s="297"/>
      <c r="K508" s="297"/>
      <c r="L508" s="297"/>
      <c r="M508" s="297"/>
      <c r="N508" s="297"/>
      <c r="O508" s="297"/>
      <c r="P508" s="297"/>
      <c r="Q508" s="297"/>
      <c r="R508" s="297"/>
      <c r="S508" s="297"/>
      <c r="T508" s="297"/>
      <c r="U508" s="297"/>
      <c r="V508" s="297"/>
      <c r="W508" s="297"/>
      <c r="X508" s="297"/>
      <c r="Y508" s="297"/>
      <c r="Z508" s="297"/>
    </row>
    <row r="509" spans="1:26" ht="15.75" customHeight="1">
      <c r="A509" s="297"/>
      <c r="B509" s="297"/>
      <c r="C509" s="297"/>
      <c r="D509" s="297"/>
      <c r="E509" s="297"/>
      <c r="F509" s="297"/>
      <c r="G509" s="297"/>
      <c r="H509" s="297"/>
      <c r="I509" s="297"/>
      <c r="J509" s="297"/>
      <c r="K509" s="297"/>
      <c r="L509" s="297"/>
      <c r="M509" s="297"/>
      <c r="N509" s="297"/>
      <c r="O509" s="297"/>
      <c r="P509" s="297"/>
      <c r="Q509" s="297"/>
      <c r="R509" s="297"/>
      <c r="S509" s="297"/>
      <c r="T509" s="297"/>
      <c r="U509" s="297"/>
      <c r="V509" s="297"/>
      <c r="W509" s="297"/>
      <c r="X509" s="297"/>
      <c r="Y509" s="297"/>
      <c r="Z509" s="297"/>
    </row>
    <row r="510" spans="1:26" ht="15.75" customHeight="1">
      <c r="A510" s="297"/>
      <c r="B510" s="297"/>
      <c r="C510" s="297"/>
      <c r="D510" s="297"/>
      <c r="E510" s="297"/>
      <c r="F510" s="297"/>
      <c r="G510" s="297"/>
      <c r="H510" s="297"/>
      <c r="I510" s="297"/>
      <c r="J510" s="297"/>
      <c r="K510" s="297"/>
      <c r="L510" s="297"/>
      <c r="M510" s="297"/>
      <c r="N510" s="297"/>
      <c r="O510" s="297"/>
      <c r="P510" s="297"/>
      <c r="Q510" s="297"/>
      <c r="R510" s="297"/>
      <c r="S510" s="297"/>
      <c r="T510" s="297"/>
      <c r="U510" s="297"/>
      <c r="V510" s="297"/>
      <c r="W510" s="297"/>
      <c r="X510" s="297"/>
      <c r="Y510" s="297"/>
      <c r="Z510" s="297"/>
    </row>
    <row r="511" spans="1:26" ht="15.75" customHeight="1">
      <c r="A511" s="297"/>
      <c r="B511" s="297"/>
      <c r="C511" s="297"/>
      <c r="D511" s="297"/>
      <c r="E511" s="297"/>
      <c r="F511" s="297"/>
      <c r="G511" s="297"/>
      <c r="H511" s="297"/>
      <c r="I511" s="297"/>
      <c r="J511" s="297"/>
      <c r="K511" s="297"/>
      <c r="L511" s="297"/>
      <c r="M511" s="297"/>
      <c r="N511" s="297"/>
      <c r="O511" s="297"/>
      <c r="P511" s="297"/>
      <c r="Q511" s="297"/>
      <c r="R511" s="297"/>
      <c r="S511" s="297"/>
      <c r="T511" s="297"/>
      <c r="U511" s="297"/>
      <c r="V511" s="297"/>
      <c r="W511" s="297"/>
      <c r="X511" s="297"/>
      <c r="Y511" s="297"/>
      <c r="Z511" s="297"/>
    </row>
    <row r="512" spans="1:26" ht="15.75" customHeight="1">
      <c r="A512" s="297"/>
      <c r="B512" s="297"/>
      <c r="C512" s="297"/>
      <c r="D512" s="297"/>
      <c r="E512" s="297"/>
      <c r="F512" s="297"/>
      <c r="G512" s="297"/>
      <c r="H512" s="297"/>
      <c r="I512" s="297"/>
      <c r="J512" s="297"/>
      <c r="K512" s="297"/>
      <c r="L512" s="297"/>
      <c r="M512" s="297"/>
      <c r="N512" s="297"/>
      <c r="O512" s="297"/>
      <c r="P512" s="297"/>
      <c r="Q512" s="297"/>
      <c r="R512" s="297"/>
      <c r="S512" s="297"/>
      <c r="T512" s="297"/>
      <c r="U512" s="297"/>
      <c r="V512" s="297"/>
      <c r="W512" s="297"/>
      <c r="X512" s="297"/>
      <c r="Y512" s="297"/>
      <c r="Z512" s="297"/>
    </row>
    <row r="513" spans="1:26" ht="15.75" customHeight="1">
      <c r="A513" s="297"/>
      <c r="B513" s="297"/>
      <c r="C513" s="297"/>
      <c r="D513" s="297"/>
      <c r="E513" s="297"/>
      <c r="F513" s="297"/>
      <c r="G513" s="297"/>
      <c r="H513" s="297"/>
      <c r="I513" s="297"/>
      <c r="J513" s="297"/>
      <c r="K513" s="297"/>
      <c r="L513" s="297"/>
      <c r="M513" s="297"/>
      <c r="N513" s="297"/>
      <c r="O513" s="297"/>
      <c r="P513" s="297"/>
      <c r="Q513" s="297"/>
      <c r="R513" s="297"/>
      <c r="S513" s="297"/>
      <c r="T513" s="297"/>
      <c r="U513" s="297"/>
      <c r="V513" s="297"/>
      <c r="W513" s="297"/>
      <c r="X513" s="297"/>
      <c r="Y513" s="297"/>
      <c r="Z513" s="297"/>
    </row>
    <row r="514" spans="1:26" ht="15.75" customHeight="1">
      <c r="A514" s="297"/>
      <c r="B514" s="297"/>
      <c r="C514" s="297"/>
      <c r="D514" s="297"/>
      <c r="E514" s="297"/>
      <c r="F514" s="297"/>
      <c r="G514" s="297"/>
      <c r="H514" s="297"/>
      <c r="I514" s="297"/>
      <c r="J514" s="297"/>
      <c r="K514" s="297"/>
      <c r="L514" s="297"/>
      <c r="M514" s="297"/>
      <c r="N514" s="297"/>
      <c r="O514" s="297"/>
      <c r="P514" s="297"/>
      <c r="Q514" s="297"/>
      <c r="R514" s="297"/>
      <c r="S514" s="297"/>
      <c r="T514" s="297"/>
      <c r="U514" s="297"/>
      <c r="V514" s="297"/>
      <c r="W514" s="297"/>
      <c r="X514" s="297"/>
      <c r="Y514" s="297"/>
      <c r="Z514" s="297"/>
    </row>
    <row r="515" spans="1:26" ht="15.75" customHeight="1">
      <c r="A515" s="297"/>
      <c r="B515" s="297"/>
      <c r="C515" s="297"/>
      <c r="D515" s="297"/>
      <c r="E515" s="297"/>
      <c r="F515" s="297"/>
      <c r="G515" s="297"/>
      <c r="H515" s="297"/>
      <c r="I515" s="297"/>
      <c r="J515" s="297"/>
      <c r="K515" s="297"/>
      <c r="L515" s="297"/>
      <c r="M515" s="297"/>
      <c r="N515" s="297"/>
      <c r="O515" s="297"/>
      <c r="P515" s="297"/>
      <c r="Q515" s="297"/>
      <c r="R515" s="297"/>
      <c r="S515" s="297"/>
      <c r="T515" s="297"/>
      <c r="U515" s="297"/>
      <c r="V515" s="297"/>
      <c r="W515" s="297"/>
      <c r="X515" s="297"/>
      <c r="Y515" s="297"/>
      <c r="Z515" s="297"/>
    </row>
    <row r="516" spans="1:26" ht="15.75" customHeight="1">
      <c r="A516" s="297"/>
      <c r="B516" s="297"/>
      <c r="C516" s="297"/>
      <c r="D516" s="297"/>
      <c r="E516" s="297"/>
      <c r="F516" s="297"/>
      <c r="G516" s="297"/>
      <c r="H516" s="297"/>
      <c r="I516" s="297"/>
      <c r="J516" s="297"/>
      <c r="K516" s="297"/>
      <c r="L516" s="297"/>
      <c r="M516" s="297"/>
      <c r="N516" s="297"/>
      <c r="O516" s="297"/>
      <c r="P516" s="297"/>
      <c r="Q516" s="297"/>
      <c r="R516" s="297"/>
      <c r="S516" s="297"/>
      <c r="T516" s="297"/>
      <c r="U516" s="297"/>
      <c r="V516" s="297"/>
      <c r="W516" s="297"/>
      <c r="X516" s="297"/>
      <c r="Y516" s="297"/>
      <c r="Z516" s="297"/>
    </row>
    <row r="517" spans="1:26" ht="15.75" customHeight="1">
      <c r="A517" s="297"/>
      <c r="B517" s="297"/>
      <c r="C517" s="297"/>
      <c r="D517" s="297"/>
      <c r="E517" s="297"/>
      <c r="F517" s="297"/>
      <c r="G517" s="297"/>
      <c r="H517" s="297"/>
      <c r="I517" s="297"/>
      <c r="J517" s="297"/>
      <c r="K517" s="297"/>
      <c r="L517" s="297"/>
      <c r="M517" s="297"/>
      <c r="N517" s="297"/>
      <c r="O517" s="297"/>
      <c r="P517" s="297"/>
      <c r="Q517" s="297"/>
      <c r="R517" s="297"/>
      <c r="S517" s="297"/>
      <c r="T517" s="297"/>
      <c r="U517" s="297"/>
      <c r="V517" s="297"/>
      <c r="W517" s="297"/>
      <c r="X517" s="297"/>
      <c r="Y517" s="297"/>
      <c r="Z517" s="297"/>
    </row>
    <row r="518" spans="1:26" ht="15.75" customHeight="1">
      <c r="A518" s="297"/>
      <c r="B518" s="297"/>
      <c r="C518" s="297"/>
      <c r="D518" s="297"/>
      <c r="E518" s="297"/>
      <c r="F518" s="297"/>
      <c r="G518" s="297"/>
      <c r="H518" s="297"/>
      <c r="I518" s="297"/>
      <c r="J518" s="297"/>
      <c r="K518" s="297"/>
      <c r="L518" s="297"/>
      <c r="M518" s="297"/>
      <c r="N518" s="297"/>
      <c r="O518" s="297"/>
      <c r="P518" s="297"/>
      <c r="Q518" s="297"/>
      <c r="R518" s="297"/>
      <c r="S518" s="297"/>
      <c r="T518" s="297"/>
      <c r="U518" s="297"/>
      <c r="V518" s="297"/>
      <c r="W518" s="297"/>
      <c r="X518" s="297"/>
      <c r="Y518" s="297"/>
      <c r="Z518" s="297"/>
    </row>
    <row r="519" spans="1:26" ht="15.75" customHeight="1">
      <c r="A519" s="297"/>
      <c r="B519" s="297"/>
      <c r="C519" s="297"/>
      <c r="D519" s="297"/>
      <c r="E519" s="297"/>
      <c r="F519" s="297"/>
      <c r="G519" s="297"/>
      <c r="H519" s="297"/>
      <c r="I519" s="297"/>
      <c r="J519" s="297"/>
      <c r="K519" s="297"/>
      <c r="L519" s="297"/>
      <c r="M519" s="297"/>
      <c r="N519" s="297"/>
      <c r="O519" s="297"/>
      <c r="P519" s="297"/>
      <c r="Q519" s="297"/>
      <c r="R519" s="297"/>
      <c r="S519" s="297"/>
      <c r="T519" s="297"/>
      <c r="U519" s="297"/>
      <c r="V519" s="297"/>
      <c r="W519" s="297"/>
      <c r="X519" s="297"/>
      <c r="Y519" s="297"/>
      <c r="Z519" s="297"/>
    </row>
    <row r="520" spans="1:26" ht="15.75" customHeight="1">
      <c r="A520" s="297"/>
      <c r="B520" s="297"/>
      <c r="C520" s="297"/>
      <c r="D520" s="297"/>
      <c r="E520" s="297"/>
      <c r="F520" s="297"/>
      <c r="G520" s="297"/>
      <c r="H520" s="297"/>
      <c r="I520" s="297"/>
      <c r="J520" s="297"/>
      <c r="K520" s="297"/>
      <c r="L520" s="297"/>
      <c r="M520" s="297"/>
      <c r="N520" s="297"/>
      <c r="O520" s="297"/>
      <c r="P520" s="297"/>
      <c r="Q520" s="297"/>
      <c r="R520" s="297"/>
      <c r="S520" s="297"/>
      <c r="T520" s="297"/>
      <c r="U520" s="297"/>
      <c r="V520" s="297"/>
      <c r="W520" s="297"/>
      <c r="X520" s="297"/>
      <c r="Y520" s="297"/>
      <c r="Z520" s="297"/>
    </row>
    <row r="521" spans="1:26" ht="15.75" customHeight="1">
      <c r="A521" s="297"/>
      <c r="B521" s="297"/>
      <c r="C521" s="297"/>
      <c r="D521" s="297"/>
      <c r="E521" s="297"/>
      <c r="F521" s="297"/>
      <c r="G521" s="297"/>
      <c r="H521" s="297"/>
      <c r="I521" s="297"/>
      <c r="J521" s="297"/>
      <c r="K521" s="297"/>
      <c r="L521" s="297"/>
      <c r="M521" s="297"/>
      <c r="N521" s="297"/>
      <c r="O521" s="297"/>
      <c r="P521" s="297"/>
      <c r="Q521" s="297"/>
      <c r="R521" s="297"/>
      <c r="S521" s="297"/>
      <c r="T521" s="297"/>
      <c r="U521" s="297"/>
      <c r="V521" s="297"/>
      <c r="W521" s="297"/>
      <c r="X521" s="297"/>
      <c r="Y521" s="297"/>
      <c r="Z521" s="297"/>
    </row>
    <row r="522" spans="1:26" ht="15.75" customHeight="1">
      <c r="A522" s="297"/>
      <c r="B522" s="297"/>
      <c r="C522" s="297"/>
      <c r="D522" s="297"/>
      <c r="E522" s="297"/>
      <c r="F522" s="297"/>
      <c r="G522" s="297"/>
      <c r="H522" s="297"/>
      <c r="I522" s="297"/>
      <c r="J522" s="297"/>
      <c r="K522" s="297"/>
      <c r="L522" s="297"/>
      <c r="M522" s="297"/>
      <c r="N522" s="297"/>
      <c r="O522" s="297"/>
      <c r="P522" s="297"/>
      <c r="Q522" s="297"/>
      <c r="R522" s="297"/>
      <c r="S522" s="297"/>
      <c r="T522" s="297"/>
      <c r="U522" s="297"/>
      <c r="V522" s="297"/>
      <c r="W522" s="297"/>
      <c r="X522" s="297"/>
      <c r="Y522" s="297"/>
      <c r="Z522" s="297"/>
    </row>
    <row r="523" spans="1:26" ht="15.75" customHeight="1">
      <c r="A523" s="297"/>
      <c r="B523" s="297"/>
      <c r="C523" s="297"/>
      <c r="D523" s="297"/>
      <c r="E523" s="297"/>
      <c r="F523" s="297"/>
      <c r="G523" s="297"/>
      <c r="H523" s="297"/>
      <c r="I523" s="297"/>
      <c r="J523" s="297"/>
      <c r="K523" s="297"/>
      <c r="L523" s="297"/>
      <c r="M523" s="297"/>
      <c r="N523" s="297"/>
      <c r="O523" s="297"/>
      <c r="P523" s="297"/>
      <c r="Q523" s="297"/>
      <c r="R523" s="297"/>
      <c r="S523" s="297"/>
      <c r="T523" s="297"/>
      <c r="U523" s="297"/>
      <c r="V523" s="297"/>
      <c r="W523" s="297"/>
      <c r="X523" s="297"/>
      <c r="Y523" s="297"/>
      <c r="Z523" s="297"/>
    </row>
    <row r="524" spans="1:26" ht="15.75" customHeight="1">
      <c r="A524" s="297"/>
      <c r="B524" s="297"/>
      <c r="C524" s="297"/>
      <c r="D524" s="297"/>
      <c r="E524" s="297"/>
      <c r="F524" s="297"/>
      <c r="G524" s="297"/>
      <c r="H524" s="297"/>
      <c r="I524" s="297"/>
      <c r="J524" s="297"/>
      <c r="K524" s="297"/>
      <c r="L524" s="297"/>
      <c r="M524" s="297"/>
      <c r="N524" s="297"/>
      <c r="O524" s="297"/>
      <c r="P524" s="297"/>
      <c r="Q524" s="297"/>
      <c r="R524" s="297"/>
      <c r="S524" s="297"/>
      <c r="T524" s="297"/>
      <c r="U524" s="297"/>
      <c r="V524" s="297"/>
      <c r="W524" s="297"/>
      <c r="X524" s="297"/>
      <c r="Y524" s="297"/>
      <c r="Z524" s="297"/>
    </row>
    <row r="525" spans="1:26" ht="15.75" customHeight="1">
      <c r="A525" s="297"/>
      <c r="B525" s="297"/>
      <c r="C525" s="297"/>
      <c r="D525" s="297"/>
      <c r="E525" s="297"/>
      <c r="F525" s="297"/>
      <c r="G525" s="297"/>
      <c r="H525" s="297"/>
      <c r="I525" s="297"/>
      <c r="J525" s="297"/>
      <c r="K525" s="297"/>
      <c r="L525" s="297"/>
      <c r="M525" s="297"/>
      <c r="N525" s="297"/>
      <c r="O525" s="297"/>
      <c r="P525" s="297"/>
      <c r="Q525" s="297"/>
      <c r="R525" s="297"/>
      <c r="S525" s="297"/>
      <c r="T525" s="297"/>
      <c r="U525" s="297"/>
      <c r="V525" s="297"/>
      <c r="W525" s="297"/>
      <c r="X525" s="297"/>
      <c r="Y525" s="297"/>
      <c r="Z525" s="297"/>
    </row>
    <row r="526" spans="1:26" ht="15.75" customHeight="1">
      <c r="A526" s="297"/>
      <c r="B526" s="297"/>
      <c r="C526" s="297"/>
      <c r="D526" s="297"/>
      <c r="E526" s="297"/>
      <c r="F526" s="297"/>
      <c r="G526" s="297"/>
      <c r="H526" s="297"/>
      <c r="I526" s="297"/>
      <c r="J526" s="297"/>
      <c r="K526" s="297"/>
      <c r="L526" s="297"/>
      <c r="M526" s="297"/>
      <c r="N526" s="297"/>
      <c r="O526" s="297"/>
      <c r="P526" s="297"/>
      <c r="Q526" s="297"/>
      <c r="R526" s="297"/>
      <c r="S526" s="297"/>
      <c r="T526" s="297"/>
      <c r="U526" s="297"/>
      <c r="V526" s="297"/>
      <c r="W526" s="297"/>
      <c r="X526" s="297"/>
      <c r="Y526" s="297"/>
      <c r="Z526" s="297"/>
    </row>
    <row r="527" spans="1:26" ht="15.75" customHeight="1">
      <c r="A527" s="297"/>
      <c r="B527" s="297"/>
      <c r="C527" s="297"/>
      <c r="D527" s="297"/>
      <c r="E527" s="297"/>
      <c r="F527" s="297"/>
      <c r="G527" s="297"/>
      <c r="H527" s="297"/>
      <c r="I527" s="297"/>
      <c r="J527" s="297"/>
      <c r="K527" s="297"/>
      <c r="L527" s="297"/>
      <c r="M527" s="297"/>
      <c r="N527" s="297"/>
      <c r="O527" s="297"/>
      <c r="P527" s="297"/>
      <c r="Q527" s="297"/>
      <c r="R527" s="297"/>
      <c r="S527" s="297"/>
      <c r="T527" s="297"/>
      <c r="U527" s="297"/>
      <c r="V527" s="297"/>
      <c r="W527" s="297"/>
      <c r="X527" s="297"/>
      <c r="Y527" s="297"/>
      <c r="Z527" s="297"/>
    </row>
    <row r="528" spans="1:26" ht="15.75" customHeight="1">
      <c r="A528" s="297"/>
      <c r="B528" s="297"/>
      <c r="C528" s="297"/>
      <c r="D528" s="297"/>
      <c r="E528" s="297"/>
      <c r="F528" s="297"/>
      <c r="G528" s="297"/>
      <c r="H528" s="297"/>
      <c r="I528" s="297"/>
      <c r="J528" s="297"/>
      <c r="K528" s="297"/>
      <c r="L528" s="297"/>
      <c r="M528" s="297"/>
      <c r="N528" s="297"/>
      <c r="O528" s="297"/>
      <c r="P528" s="297"/>
      <c r="Q528" s="297"/>
      <c r="R528" s="297"/>
      <c r="S528" s="297"/>
      <c r="T528" s="297"/>
      <c r="U528" s="297"/>
      <c r="V528" s="297"/>
      <c r="W528" s="297"/>
      <c r="X528" s="297"/>
      <c r="Y528" s="297"/>
      <c r="Z528" s="297"/>
    </row>
    <row r="529" spans="1:26" ht="15.75" customHeight="1">
      <c r="A529" s="297"/>
      <c r="B529" s="297"/>
      <c r="C529" s="297"/>
      <c r="D529" s="297"/>
      <c r="E529" s="297"/>
      <c r="F529" s="297"/>
      <c r="G529" s="297"/>
      <c r="H529" s="297"/>
      <c r="I529" s="297"/>
      <c r="J529" s="297"/>
      <c r="K529" s="297"/>
      <c r="L529" s="297"/>
      <c r="M529" s="297"/>
      <c r="N529" s="297"/>
      <c r="O529" s="297"/>
      <c r="P529" s="297"/>
      <c r="Q529" s="297"/>
      <c r="R529" s="297"/>
      <c r="S529" s="297"/>
      <c r="T529" s="297"/>
      <c r="U529" s="297"/>
      <c r="V529" s="297"/>
      <c r="W529" s="297"/>
      <c r="X529" s="297"/>
      <c r="Y529" s="297"/>
      <c r="Z529" s="297"/>
    </row>
    <row r="530" spans="1:26" ht="15.75" customHeight="1">
      <c r="A530" s="297"/>
      <c r="B530" s="297"/>
      <c r="C530" s="297"/>
      <c r="D530" s="297"/>
      <c r="E530" s="297"/>
      <c r="F530" s="297"/>
      <c r="G530" s="297"/>
      <c r="H530" s="297"/>
      <c r="I530" s="297"/>
      <c r="J530" s="297"/>
      <c r="K530" s="297"/>
      <c r="L530" s="297"/>
      <c r="M530" s="297"/>
      <c r="N530" s="297"/>
      <c r="O530" s="297"/>
      <c r="P530" s="297"/>
      <c r="Q530" s="297"/>
      <c r="R530" s="297"/>
      <c r="S530" s="297"/>
      <c r="T530" s="297"/>
      <c r="U530" s="297"/>
      <c r="V530" s="297"/>
      <c r="W530" s="297"/>
      <c r="X530" s="297"/>
      <c r="Y530" s="297"/>
      <c r="Z530" s="297"/>
    </row>
    <row r="531" spans="1:26" ht="15.75" customHeight="1">
      <c r="A531" s="297"/>
      <c r="B531" s="297"/>
      <c r="C531" s="297"/>
      <c r="D531" s="297"/>
      <c r="E531" s="297"/>
      <c r="F531" s="297"/>
      <c r="G531" s="297"/>
      <c r="H531" s="297"/>
      <c r="I531" s="297"/>
      <c r="J531" s="297"/>
      <c r="K531" s="297"/>
      <c r="L531" s="297"/>
      <c r="M531" s="297"/>
      <c r="N531" s="297"/>
      <c r="O531" s="297"/>
      <c r="P531" s="297"/>
      <c r="Q531" s="297"/>
      <c r="R531" s="297"/>
      <c r="S531" s="297"/>
      <c r="T531" s="297"/>
      <c r="U531" s="297"/>
      <c r="V531" s="297"/>
      <c r="W531" s="297"/>
      <c r="X531" s="297"/>
      <c r="Y531" s="297"/>
      <c r="Z531" s="297"/>
    </row>
    <row r="532" spans="1:26" ht="15.75" customHeight="1">
      <c r="A532" s="297"/>
      <c r="B532" s="297"/>
      <c r="C532" s="297"/>
      <c r="D532" s="297"/>
      <c r="E532" s="297"/>
      <c r="F532" s="297"/>
      <c r="G532" s="297"/>
      <c r="H532" s="297"/>
      <c r="I532" s="297"/>
      <c r="J532" s="297"/>
      <c r="K532" s="297"/>
      <c r="L532" s="297"/>
      <c r="M532" s="297"/>
      <c r="N532" s="297"/>
      <c r="O532" s="297"/>
      <c r="P532" s="297"/>
      <c r="Q532" s="297"/>
      <c r="R532" s="297"/>
      <c r="S532" s="297"/>
      <c r="T532" s="297"/>
      <c r="U532" s="297"/>
      <c r="V532" s="297"/>
      <c r="W532" s="297"/>
      <c r="X532" s="297"/>
      <c r="Y532" s="297"/>
      <c r="Z532" s="297"/>
    </row>
    <row r="533" spans="1:26" ht="15.75" customHeight="1">
      <c r="A533" s="297"/>
      <c r="B533" s="297"/>
      <c r="C533" s="297"/>
      <c r="D533" s="297"/>
      <c r="E533" s="297"/>
      <c r="F533" s="297"/>
      <c r="G533" s="297"/>
      <c r="H533" s="297"/>
      <c r="I533" s="297"/>
      <c r="J533" s="297"/>
      <c r="K533" s="297"/>
      <c r="L533" s="297"/>
      <c r="M533" s="297"/>
      <c r="N533" s="297"/>
      <c r="O533" s="297"/>
      <c r="P533" s="297"/>
      <c r="Q533" s="297"/>
      <c r="R533" s="297"/>
      <c r="S533" s="297"/>
      <c r="T533" s="297"/>
      <c r="U533" s="297"/>
      <c r="V533" s="297"/>
      <c r="W533" s="297"/>
      <c r="X533" s="297"/>
      <c r="Y533" s="297"/>
      <c r="Z533" s="297"/>
    </row>
    <row r="534" spans="1:26" ht="15.75" customHeight="1">
      <c r="A534" s="297"/>
      <c r="B534" s="297"/>
      <c r="C534" s="297"/>
      <c r="D534" s="297"/>
      <c r="E534" s="297"/>
      <c r="F534" s="297"/>
      <c r="G534" s="297"/>
      <c r="H534" s="297"/>
      <c r="I534" s="297"/>
      <c r="J534" s="297"/>
      <c r="K534" s="297"/>
      <c r="L534" s="297"/>
      <c r="M534" s="297"/>
      <c r="N534" s="297"/>
      <c r="O534" s="297"/>
      <c r="P534" s="297"/>
      <c r="Q534" s="297"/>
      <c r="R534" s="297"/>
      <c r="S534" s="297"/>
      <c r="T534" s="297"/>
      <c r="U534" s="297"/>
      <c r="V534" s="297"/>
      <c r="W534" s="297"/>
      <c r="X534" s="297"/>
      <c r="Y534" s="297"/>
      <c r="Z534" s="297"/>
    </row>
    <row r="535" spans="1:26" ht="15.75" customHeight="1">
      <c r="A535" s="297"/>
      <c r="B535" s="297"/>
      <c r="C535" s="297"/>
      <c r="D535" s="297"/>
      <c r="E535" s="297"/>
      <c r="F535" s="297"/>
      <c r="G535" s="297"/>
      <c r="H535" s="297"/>
      <c r="I535" s="297"/>
      <c r="J535" s="297"/>
      <c r="K535" s="297"/>
      <c r="L535" s="297"/>
      <c r="M535" s="297"/>
      <c r="N535" s="297"/>
      <c r="O535" s="297"/>
      <c r="P535" s="297"/>
      <c r="Q535" s="297"/>
      <c r="R535" s="297"/>
      <c r="S535" s="297"/>
      <c r="T535" s="297"/>
      <c r="U535" s="297"/>
      <c r="V535" s="297"/>
      <c r="W535" s="297"/>
      <c r="X535" s="297"/>
      <c r="Y535" s="297"/>
      <c r="Z535" s="297"/>
    </row>
    <row r="536" spans="1:26" ht="15.75" customHeight="1">
      <c r="A536" s="297"/>
      <c r="B536" s="297"/>
      <c r="C536" s="297"/>
      <c r="D536" s="297"/>
      <c r="E536" s="297"/>
      <c r="F536" s="297"/>
      <c r="G536" s="297"/>
      <c r="H536" s="297"/>
      <c r="I536" s="297"/>
      <c r="J536" s="297"/>
      <c r="K536" s="297"/>
      <c r="L536" s="297"/>
      <c r="M536" s="297"/>
      <c r="N536" s="297"/>
      <c r="O536" s="297"/>
      <c r="P536" s="297"/>
      <c r="Q536" s="297"/>
      <c r="R536" s="297"/>
      <c r="S536" s="297"/>
      <c r="T536" s="297"/>
      <c r="U536" s="297"/>
      <c r="V536" s="297"/>
      <c r="W536" s="297"/>
      <c r="X536" s="297"/>
      <c r="Y536" s="297"/>
      <c r="Z536" s="297"/>
    </row>
    <row r="537" spans="1:26" ht="15.75" customHeight="1">
      <c r="A537" s="297"/>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row>
    <row r="538" spans="1:26" ht="15.75" customHeight="1">
      <c r="A538" s="297"/>
      <c r="B538" s="297"/>
      <c r="C538" s="297"/>
      <c r="D538" s="297"/>
      <c r="E538" s="297"/>
      <c r="F538" s="297"/>
      <c r="G538" s="297"/>
      <c r="H538" s="297"/>
      <c r="I538" s="297"/>
      <c r="J538" s="297"/>
      <c r="K538" s="297"/>
      <c r="L538" s="297"/>
      <c r="M538" s="297"/>
      <c r="N538" s="297"/>
      <c r="O538" s="297"/>
      <c r="P538" s="297"/>
      <c r="Q538" s="297"/>
      <c r="R538" s="297"/>
      <c r="S538" s="297"/>
      <c r="T538" s="297"/>
      <c r="U538" s="297"/>
      <c r="V538" s="297"/>
      <c r="W538" s="297"/>
      <c r="X538" s="297"/>
      <c r="Y538" s="297"/>
      <c r="Z538" s="297"/>
    </row>
    <row r="539" spans="1:26" ht="15.75" customHeight="1">
      <c r="A539" s="297"/>
      <c r="B539" s="297"/>
      <c r="C539" s="297"/>
      <c r="D539" s="297"/>
      <c r="E539" s="297"/>
      <c r="F539" s="297"/>
      <c r="G539" s="297"/>
      <c r="H539" s="297"/>
      <c r="I539" s="297"/>
      <c r="J539" s="297"/>
      <c r="K539" s="297"/>
      <c r="L539" s="297"/>
      <c r="M539" s="297"/>
      <c r="N539" s="297"/>
      <c r="O539" s="297"/>
      <c r="P539" s="297"/>
      <c r="Q539" s="297"/>
      <c r="R539" s="297"/>
      <c r="S539" s="297"/>
      <c r="T539" s="297"/>
      <c r="U539" s="297"/>
      <c r="V539" s="297"/>
      <c r="W539" s="297"/>
      <c r="X539" s="297"/>
      <c r="Y539" s="297"/>
      <c r="Z539" s="297"/>
    </row>
    <row r="540" spans="1:26" ht="15.75" customHeight="1">
      <c r="A540" s="297"/>
      <c r="B540" s="297"/>
      <c r="C540" s="297"/>
      <c r="D540" s="297"/>
      <c r="E540" s="297"/>
      <c r="F540" s="297"/>
      <c r="G540" s="297"/>
      <c r="H540" s="297"/>
      <c r="I540" s="297"/>
      <c r="J540" s="297"/>
      <c r="K540" s="297"/>
      <c r="L540" s="297"/>
      <c r="M540" s="297"/>
      <c r="N540" s="297"/>
      <c r="O540" s="297"/>
      <c r="P540" s="297"/>
      <c r="Q540" s="297"/>
      <c r="R540" s="297"/>
      <c r="S540" s="297"/>
      <c r="T540" s="297"/>
      <c r="U540" s="297"/>
      <c r="V540" s="297"/>
      <c r="W540" s="297"/>
      <c r="X540" s="297"/>
      <c r="Y540" s="297"/>
      <c r="Z540" s="297"/>
    </row>
    <row r="541" spans="1:26" ht="15.75" customHeight="1">
      <c r="A541" s="297"/>
      <c r="B541" s="297"/>
      <c r="C541" s="297"/>
      <c r="D541" s="297"/>
      <c r="E541" s="297"/>
      <c r="F541" s="297"/>
      <c r="G541" s="297"/>
      <c r="H541" s="297"/>
      <c r="I541" s="297"/>
      <c r="J541" s="297"/>
      <c r="K541" s="297"/>
      <c r="L541" s="297"/>
      <c r="M541" s="297"/>
      <c r="N541" s="297"/>
      <c r="O541" s="297"/>
      <c r="P541" s="297"/>
      <c r="Q541" s="297"/>
      <c r="R541" s="297"/>
      <c r="S541" s="297"/>
      <c r="T541" s="297"/>
      <c r="U541" s="297"/>
      <c r="V541" s="297"/>
      <c r="W541" s="297"/>
      <c r="X541" s="297"/>
      <c r="Y541" s="297"/>
      <c r="Z541" s="297"/>
    </row>
    <row r="542" spans="1:26" ht="15.75" customHeight="1">
      <c r="A542" s="297"/>
      <c r="B542" s="297"/>
      <c r="C542" s="297"/>
      <c r="D542" s="297"/>
      <c r="E542" s="297"/>
      <c r="F542" s="297"/>
      <c r="G542" s="297"/>
      <c r="H542" s="297"/>
      <c r="I542" s="297"/>
      <c r="J542" s="297"/>
      <c r="K542" s="297"/>
      <c r="L542" s="297"/>
      <c r="M542" s="297"/>
      <c r="N542" s="297"/>
      <c r="O542" s="297"/>
      <c r="P542" s="297"/>
      <c r="Q542" s="297"/>
      <c r="R542" s="297"/>
      <c r="S542" s="297"/>
      <c r="T542" s="297"/>
      <c r="U542" s="297"/>
      <c r="V542" s="297"/>
      <c r="W542" s="297"/>
      <c r="X542" s="297"/>
      <c r="Y542" s="297"/>
      <c r="Z542" s="297"/>
    </row>
    <row r="543" spans="1:26" ht="15.75" customHeight="1">
      <c r="A543" s="297"/>
      <c r="B543" s="297"/>
      <c r="C543" s="297"/>
      <c r="D543" s="297"/>
      <c r="E543" s="297"/>
      <c r="F543" s="297"/>
      <c r="G543" s="297"/>
      <c r="H543" s="297"/>
      <c r="I543" s="297"/>
      <c r="J543" s="297"/>
      <c r="K543" s="297"/>
      <c r="L543" s="297"/>
      <c r="M543" s="297"/>
      <c r="N543" s="297"/>
      <c r="O543" s="297"/>
      <c r="P543" s="297"/>
      <c r="Q543" s="297"/>
      <c r="R543" s="297"/>
      <c r="S543" s="297"/>
      <c r="T543" s="297"/>
      <c r="U543" s="297"/>
      <c r="V543" s="297"/>
      <c r="W543" s="297"/>
      <c r="X543" s="297"/>
      <c r="Y543" s="297"/>
      <c r="Z543" s="297"/>
    </row>
    <row r="544" spans="1:26" ht="15.75" customHeight="1">
      <c r="A544" s="297"/>
      <c r="B544" s="297"/>
      <c r="C544" s="297"/>
      <c r="D544" s="297"/>
      <c r="E544" s="297"/>
      <c r="F544" s="297"/>
      <c r="G544" s="297"/>
      <c r="H544" s="297"/>
      <c r="I544" s="297"/>
      <c r="J544" s="297"/>
      <c r="K544" s="297"/>
      <c r="L544" s="297"/>
      <c r="M544" s="297"/>
      <c r="N544" s="297"/>
      <c r="O544" s="297"/>
      <c r="P544" s="297"/>
      <c r="Q544" s="297"/>
      <c r="R544" s="297"/>
      <c r="S544" s="297"/>
      <c r="T544" s="297"/>
      <c r="U544" s="297"/>
      <c r="V544" s="297"/>
      <c r="W544" s="297"/>
      <c r="X544" s="297"/>
      <c r="Y544" s="297"/>
      <c r="Z544" s="297"/>
    </row>
    <row r="545" spans="1:26" ht="15.75" customHeight="1">
      <c r="A545" s="297"/>
      <c r="B545" s="297"/>
      <c r="C545" s="297"/>
      <c r="D545" s="297"/>
      <c r="E545" s="297"/>
      <c r="F545" s="297"/>
      <c r="G545" s="297"/>
      <c r="H545" s="297"/>
      <c r="I545" s="297"/>
      <c r="J545" s="297"/>
      <c r="K545" s="297"/>
      <c r="L545" s="297"/>
      <c r="M545" s="297"/>
      <c r="N545" s="297"/>
      <c r="O545" s="297"/>
      <c r="P545" s="297"/>
      <c r="Q545" s="297"/>
      <c r="R545" s="297"/>
      <c r="S545" s="297"/>
      <c r="T545" s="297"/>
      <c r="U545" s="297"/>
      <c r="V545" s="297"/>
      <c r="W545" s="297"/>
      <c r="X545" s="297"/>
      <c r="Y545" s="297"/>
      <c r="Z545" s="297"/>
    </row>
    <row r="546" spans="1:26" ht="15.75" customHeight="1">
      <c r="A546" s="297"/>
      <c r="B546" s="297"/>
      <c r="C546" s="297"/>
      <c r="D546" s="297"/>
      <c r="E546" s="297"/>
      <c r="F546" s="297"/>
      <c r="G546" s="297"/>
      <c r="H546" s="297"/>
      <c r="I546" s="297"/>
      <c r="J546" s="297"/>
      <c r="K546" s="297"/>
      <c r="L546" s="297"/>
      <c r="M546" s="297"/>
      <c r="N546" s="297"/>
      <c r="O546" s="297"/>
      <c r="P546" s="297"/>
      <c r="Q546" s="297"/>
      <c r="R546" s="297"/>
      <c r="S546" s="297"/>
      <c r="T546" s="297"/>
      <c r="U546" s="297"/>
      <c r="V546" s="297"/>
      <c r="W546" s="297"/>
      <c r="X546" s="297"/>
      <c r="Y546" s="297"/>
      <c r="Z546" s="297"/>
    </row>
    <row r="547" spans="1:26" ht="15.75" customHeight="1">
      <c r="A547" s="297"/>
      <c r="B547" s="297"/>
      <c r="C547" s="297"/>
      <c r="D547" s="297"/>
      <c r="E547" s="297"/>
      <c r="F547" s="297"/>
      <c r="G547" s="297"/>
      <c r="H547" s="297"/>
      <c r="I547" s="297"/>
      <c r="J547" s="297"/>
      <c r="K547" s="297"/>
      <c r="L547" s="297"/>
      <c r="M547" s="297"/>
      <c r="N547" s="297"/>
      <c r="O547" s="297"/>
      <c r="P547" s="297"/>
      <c r="Q547" s="297"/>
      <c r="R547" s="297"/>
      <c r="S547" s="297"/>
      <c r="T547" s="297"/>
      <c r="U547" s="297"/>
      <c r="V547" s="297"/>
      <c r="W547" s="297"/>
      <c r="X547" s="297"/>
      <c r="Y547" s="297"/>
      <c r="Z547" s="297"/>
    </row>
    <row r="548" spans="1:26" ht="15.75" customHeight="1">
      <c r="A548" s="297"/>
      <c r="B548" s="297"/>
      <c r="C548" s="297"/>
      <c r="D548" s="297"/>
      <c r="E548" s="297"/>
      <c r="F548" s="297"/>
      <c r="G548" s="297"/>
      <c r="H548" s="297"/>
      <c r="I548" s="297"/>
      <c r="J548" s="297"/>
      <c r="K548" s="297"/>
      <c r="L548" s="297"/>
      <c r="M548" s="297"/>
      <c r="N548" s="297"/>
      <c r="O548" s="297"/>
      <c r="P548" s="297"/>
      <c r="Q548" s="297"/>
      <c r="R548" s="297"/>
      <c r="S548" s="297"/>
      <c r="T548" s="297"/>
      <c r="U548" s="297"/>
      <c r="V548" s="297"/>
      <c r="W548" s="297"/>
      <c r="X548" s="297"/>
      <c r="Y548" s="297"/>
      <c r="Z548" s="297"/>
    </row>
    <row r="549" spans="1:26" ht="15.75" customHeight="1">
      <c r="A549" s="297"/>
      <c r="B549" s="297"/>
      <c r="C549" s="297"/>
      <c r="D549" s="297"/>
      <c r="E549" s="297"/>
      <c r="F549" s="297"/>
      <c r="G549" s="297"/>
      <c r="H549" s="297"/>
      <c r="I549" s="297"/>
      <c r="J549" s="297"/>
      <c r="K549" s="297"/>
      <c r="L549" s="297"/>
      <c r="M549" s="297"/>
      <c r="N549" s="297"/>
      <c r="O549" s="297"/>
      <c r="P549" s="297"/>
      <c r="Q549" s="297"/>
      <c r="R549" s="297"/>
      <c r="S549" s="297"/>
      <c r="T549" s="297"/>
      <c r="U549" s="297"/>
      <c r="V549" s="297"/>
      <c r="W549" s="297"/>
      <c r="X549" s="297"/>
      <c r="Y549" s="297"/>
      <c r="Z549" s="297"/>
    </row>
    <row r="550" spans="1:26" ht="15.75" customHeight="1">
      <c r="A550" s="297"/>
      <c r="B550" s="297"/>
      <c r="C550" s="297"/>
      <c r="D550" s="297"/>
      <c r="E550" s="297"/>
      <c r="F550" s="297"/>
      <c r="G550" s="297"/>
      <c r="H550" s="297"/>
      <c r="I550" s="297"/>
      <c r="J550" s="297"/>
      <c r="K550" s="297"/>
      <c r="L550" s="297"/>
      <c r="M550" s="297"/>
      <c r="N550" s="297"/>
      <c r="O550" s="297"/>
      <c r="P550" s="297"/>
      <c r="Q550" s="297"/>
      <c r="R550" s="297"/>
      <c r="S550" s="297"/>
      <c r="T550" s="297"/>
      <c r="U550" s="297"/>
      <c r="V550" s="297"/>
      <c r="W550" s="297"/>
      <c r="X550" s="297"/>
      <c r="Y550" s="297"/>
      <c r="Z550" s="297"/>
    </row>
    <row r="551" spans="1:26" ht="15.75" customHeight="1">
      <c r="A551" s="297"/>
      <c r="B551" s="297"/>
      <c r="C551" s="297"/>
      <c r="D551" s="297"/>
      <c r="E551" s="297"/>
      <c r="F551" s="297"/>
      <c r="G551" s="297"/>
      <c r="H551" s="297"/>
      <c r="I551" s="297"/>
      <c r="J551" s="297"/>
      <c r="K551" s="297"/>
      <c r="L551" s="297"/>
      <c r="M551" s="297"/>
      <c r="N551" s="297"/>
      <c r="O551" s="297"/>
      <c r="P551" s="297"/>
      <c r="Q551" s="297"/>
      <c r="R551" s="297"/>
      <c r="S551" s="297"/>
      <c r="T551" s="297"/>
      <c r="U551" s="297"/>
      <c r="V551" s="297"/>
      <c r="W551" s="297"/>
      <c r="X551" s="297"/>
      <c r="Y551" s="297"/>
      <c r="Z551" s="297"/>
    </row>
    <row r="552" spans="1:26" ht="15.75" customHeight="1">
      <c r="A552" s="297"/>
      <c r="B552" s="297"/>
      <c r="C552" s="297"/>
      <c r="D552" s="297"/>
      <c r="E552" s="297"/>
      <c r="F552" s="297"/>
      <c r="G552" s="297"/>
      <c r="H552" s="297"/>
      <c r="I552" s="297"/>
      <c r="J552" s="297"/>
      <c r="K552" s="297"/>
      <c r="L552" s="297"/>
      <c r="M552" s="297"/>
      <c r="N552" s="297"/>
      <c r="O552" s="297"/>
      <c r="P552" s="297"/>
      <c r="Q552" s="297"/>
      <c r="R552" s="297"/>
      <c r="S552" s="297"/>
      <c r="T552" s="297"/>
      <c r="U552" s="297"/>
      <c r="V552" s="297"/>
      <c r="W552" s="297"/>
      <c r="X552" s="297"/>
      <c r="Y552" s="297"/>
      <c r="Z552" s="297"/>
    </row>
    <row r="553" spans="1:26" ht="15.75" customHeight="1">
      <c r="A553" s="297"/>
      <c r="B553" s="297"/>
      <c r="C553" s="297"/>
      <c r="D553" s="297"/>
      <c r="E553" s="297"/>
      <c r="F553" s="297"/>
      <c r="G553" s="297"/>
      <c r="H553" s="297"/>
      <c r="I553" s="297"/>
      <c r="J553" s="297"/>
      <c r="K553" s="297"/>
      <c r="L553" s="297"/>
      <c r="M553" s="297"/>
      <c r="N553" s="297"/>
      <c r="O553" s="297"/>
      <c r="P553" s="297"/>
      <c r="Q553" s="297"/>
      <c r="R553" s="297"/>
      <c r="S553" s="297"/>
      <c r="T553" s="297"/>
      <c r="U553" s="297"/>
      <c r="V553" s="297"/>
      <c r="W553" s="297"/>
      <c r="X553" s="297"/>
      <c r="Y553" s="297"/>
      <c r="Z553" s="297"/>
    </row>
    <row r="554" spans="1:26" ht="15.75" customHeight="1">
      <c r="A554" s="297"/>
      <c r="B554" s="297"/>
      <c r="C554" s="297"/>
      <c r="D554" s="297"/>
      <c r="E554" s="297"/>
      <c r="F554" s="297"/>
      <c r="G554" s="297"/>
      <c r="H554" s="297"/>
      <c r="I554" s="297"/>
      <c r="J554" s="297"/>
      <c r="K554" s="297"/>
      <c r="L554" s="297"/>
      <c r="M554" s="297"/>
      <c r="N554" s="297"/>
      <c r="O554" s="297"/>
      <c r="P554" s="297"/>
      <c r="Q554" s="297"/>
      <c r="R554" s="297"/>
      <c r="S554" s="297"/>
      <c r="T554" s="297"/>
      <c r="U554" s="297"/>
      <c r="V554" s="297"/>
      <c r="W554" s="297"/>
      <c r="X554" s="297"/>
      <c r="Y554" s="297"/>
      <c r="Z554" s="297"/>
    </row>
    <row r="555" spans="1:26" ht="15.75" customHeight="1">
      <c r="A555" s="297"/>
      <c r="B555" s="297"/>
      <c r="C555" s="297"/>
      <c r="D555" s="297"/>
      <c r="E555" s="297"/>
      <c r="F555" s="297"/>
      <c r="G555" s="297"/>
      <c r="H555" s="297"/>
      <c r="I555" s="297"/>
      <c r="J555" s="297"/>
      <c r="K555" s="297"/>
      <c r="L555" s="297"/>
      <c r="M555" s="297"/>
      <c r="N555" s="297"/>
      <c r="O555" s="297"/>
      <c r="P555" s="297"/>
      <c r="Q555" s="297"/>
      <c r="R555" s="297"/>
      <c r="S555" s="297"/>
      <c r="T555" s="297"/>
      <c r="U555" s="297"/>
      <c r="V555" s="297"/>
      <c r="W555" s="297"/>
      <c r="X555" s="297"/>
      <c r="Y555" s="297"/>
      <c r="Z555" s="297"/>
    </row>
    <row r="556" spans="1:26" ht="15.75" customHeight="1">
      <c r="A556" s="297"/>
      <c r="B556" s="297"/>
      <c r="C556" s="297"/>
      <c r="D556" s="297"/>
      <c r="E556" s="297"/>
      <c r="F556" s="297"/>
      <c r="G556" s="297"/>
      <c r="H556" s="297"/>
      <c r="I556" s="297"/>
      <c r="J556" s="297"/>
      <c r="K556" s="297"/>
      <c r="L556" s="297"/>
      <c r="M556" s="297"/>
      <c r="N556" s="297"/>
      <c r="O556" s="297"/>
      <c r="P556" s="297"/>
      <c r="Q556" s="297"/>
      <c r="R556" s="297"/>
      <c r="S556" s="297"/>
      <c r="T556" s="297"/>
      <c r="U556" s="297"/>
      <c r="V556" s="297"/>
      <c r="W556" s="297"/>
      <c r="X556" s="297"/>
      <c r="Y556" s="297"/>
      <c r="Z556" s="297"/>
    </row>
    <row r="557" spans="1:26" ht="15.75" customHeight="1">
      <c r="A557" s="297"/>
      <c r="B557" s="297"/>
      <c r="C557" s="297"/>
      <c r="D557" s="297"/>
      <c r="E557" s="297"/>
      <c r="F557" s="297"/>
      <c r="G557" s="297"/>
      <c r="H557" s="297"/>
      <c r="I557" s="297"/>
      <c r="J557" s="297"/>
      <c r="K557" s="297"/>
      <c r="L557" s="297"/>
      <c r="M557" s="297"/>
      <c r="N557" s="297"/>
      <c r="O557" s="297"/>
      <c r="P557" s="297"/>
      <c r="Q557" s="297"/>
      <c r="R557" s="297"/>
      <c r="S557" s="297"/>
      <c r="T557" s="297"/>
      <c r="U557" s="297"/>
      <c r="V557" s="297"/>
      <c r="W557" s="297"/>
      <c r="X557" s="297"/>
      <c r="Y557" s="297"/>
      <c r="Z557" s="297"/>
    </row>
    <row r="558" spans="1:26" ht="15.75" customHeight="1">
      <c r="A558" s="297"/>
      <c r="B558" s="297"/>
      <c r="C558" s="297"/>
      <c r="D558" s="297"/>
      <c r="E558" s="297"/>
      <c r="F558" s="297"/>
      <c r="G558" s="297"/>
      <c r="H558" s="297"/>
      <c r="I558" s="297"/>
      <c r="J558" s="297"/>
      <c r="K558" s="297"/>
      <c r="L558" s="297"/>
      <c r="M558" s="297"/>
      <c r="N558" s="297"/>
      <c r="O558" s="297"/>
      <c r="P558" s="297"/>
      <c r="Q558" s="297"/>
      <c r="R558" s="297"/>
      <c r="S558" s="297"/>
      <c r="T558" s="297"/>
      <c r="U558" s="297"/>
      <c r="V558" s="297"/>
      <c r="W558" s="297"/>
      <c r="X558" s="297"/>
      <c r="Y558" s="297"/>
      <c r="Z558" s="297"/>
    </row>
    <row r="559" spans="1:26" ht="15.75" customHeight="1">
      <c r="A559" s="297"/>
      <c r="B559" s="297"/>
      <c r="C559" s="297"/>
      <c r="D559" s="297"/>
      <c r="E559" s="297"/>
      <c r="F559" s="297"/>
      <c r="G559" s="297"/>
      <c r="H559" s="297"/>
      <c r="I559" s="297"/>
      <c r="J559" s="297"/>
      <c r="K559" s="297"/>
      <c r="L559" s="297"/>
      <c r="M559" s="297"/>
      <c r="N559" s="297"/>
      <c r="O559" s="297"/>
      <c r="P559" s="297"/>
      <c r="Q559" s="297"/>
      <c r="R559" s="297"/>
      <c r="S559" s="297"/>
      <c r="T559" s="297"/>
      <c r="U559" s="297"/>
      <c r="V559" s="297"/>
      <c r="W559" s="297"/>
      <c r="X559" s="297"/>
      <c r="Y559" s="297"/>
      <c r="Z559" s="297"/>
    </row>
    <row r="560" spans="1:26" ht="15.75" customHeight="1">
      <c r="A560" s="297"/>
      <c r="B560" s="297"/>
      <c r="C560" s="297"/>
      <c r="D560" s="297"/>
      <c r="E560" s="297"/>
      <c r="F560" s="297"/>
      <c r="G560" s="297"/>
      <c r="H560" s="297"/>
      <c r="I560" s="297"/>
      <c r="J560" s="297"/>
      <c r="K560" s="297"/>
      <c r="L560" s="297"/>
      <c r="M560" s="297"/>
      <c r="N560" s="297"/>
      <c r="O560" s="297"/>
      <c r="P560" s="297"/>
      <c r="Q560" s="297"/>
      <c r="R560" s="297"/>
      <c r="S560" s="297"/>
      <c r="T560" s="297"/>
      <c r="U560" s="297"/>
      <c r="V560" s="297"/>
      <c r="W560" s="297"/>
      <c r="X560" s="297"/>
      <c r="Y560" s="297"/>
      <c r="Z560" s="297"/>
    </row>
    <row r="561" spans="1:26" ht="15.75" customHeight="1">
      <c r="A561" s="297"/>
      <c r="B561" s="297"/>
      <c r="C561" s="297"/>
      <c r="D561" s="297"/>
      <c r="E561" s="297"/>
      <c r="F561" s="297"/>
      <c r="G561" s="297"/>
      <c r="H561" s="297"/>
      <c r="I561" s="297"/>
      <c r="J561" s="297"/>
      <c r="K561" s="297"/>
      <c r="L561" s="297"/>
      <c r="M561" s="297"/>
      <c r="N561" s="297"/>
      <c r="O561" s="297"/>
      <c r="P561" s="297"/>
      <c r="Q561" s="297"/>
      <c r="R561" s="297"/>
      <c r="S561" s="297"/>
      <c r="T561" s="297"/>
      <c r="U561" s="297"/>
      <c r="V561" s="297"/>
      <c r="W561" s="297"/>
      <c r="X561" s="297"/>
      <c r="Y561" s="297"/>
      <c r="Z561" s="297"/>
    </row>
    <row r="562" spans="1:26" ht="15.75" customHeight="1">
      <c r="A562" s="297"/>
      <c r="B562" s="297"/>
      <c r="C562" s="297"/>
      <c r="D562" s="297"/>
      <c r="E562" s="297"/>
      <c r="F562" s="297"/>
      <c r="G562" s="297"/>
      <c r="H562" s="297"/>
      <c r="I562" s="297"/>
      <c r="J562" s="297"/>
      <c r="K562" s="297"/>
      <c r="L562" s="297"/>
      <c r="M562" s="297"/>
      <c r="N562" s="297"/>
      <c r="O562" s="297"/>
      <c r="P562" s="297"/>
      <c r="Q562" s="297"/>
      <c r="R562" s="297"/>
      <c r="S562" s="297"/>
      <c r="T562" s="297"/>
      <c r="U562" s="297"/>
      <c r="V562" s="297"/>
      <c r="W562" s="297"/>
      <c r="X562" s="297"/>
      <c r="Y562" s="297"/>
      <c r="Z562" s="297"/>
    </row>
    <row r="563" spans="1:26" ht="15.75" customHeight="1">
      <c r="A563" s="297"/>
      <c r="B563" s="297"/>
      <c r="C563" s="297"/>
      <c r="D563" s="297"/>
      <c r="E563" s="297"/>
      <c r="F563" s="297"/>
      <c r="G563" s="297"/>
      <c r="H563" s="297"/>
      <c r="I563" s="297"/>
      <c r="J563" s="297"/>
      <c r="K563" s="297"/>
      <c r="L563" s="297"/>
      <c r="M563" s="297"/>
      <c r="N563" s="297"/>
      <c r="O563" s="297"/>
      <c r="P563" s="297"/>
      <c r="Q563" s="297"/>
      <c r="R563" s="297"/>
      <c r="S563" s="297"/>
      <c r="T563" s="297"/>
      <c r="U563" s="297"/>
      <c r="V563" s="297"/>
      <c r="W563" s="297"/>
      <c r="X563" s="297"/>
      <c r="Y563" s="297"/>
      <c r="Z563" s="297"/>
    </row>
    <row r="564" spans="1:26" ht="15.75" customHeight="1">
      <c r="A564" s="297"/>
      <c r="B564" s="297"/>
      <c r="C564" s="297"/>
      <c r="D564" s="297"/>
      <c r="E564" s="297"/>
      <c r="F564" s="297"/>
      <c r="G564" s="297"/>
      <c r="H564" s="297"/>
      <c r="I564" s="297"/>
      <c r="J564" s="297"/>
      <c r="K564" s="297"/>
      <c r="L564" s="297"/>
      <c r="M564" s="297"/>
      <c r="N564" s="297"/>
      <c r="O564" s="297"/>
      <c r="P564" s="297"/>
      <c r="Q564" s="297"/>
      <c r="R564" s="297"/>
      <c r="S564" s="297"/>
      <c r="T564" s="297"/>
      <c r="U564" s="297"/>
      <c r="V564" s="297"/>
      <c r="W564" s="297"/>
      <c r="X564" s="297"/>
      <c r="Y564" s="297"/>
      <c r="Z564" s="297"/>
    </row>
    <row r="565" spans="1:26" ht="15.75" customHeight="1">
      <c r="A565" s="297"/>
      <c r="B565" s="297"/>
      <c r="C565" s="297"/>
      <c r="D565" s="297"/>
      <c r="E565" s="297"/>
      <c r="F565" s="297"/>
      <c r="G565" s="297"/>
      <c r="H565" s="297"/>
      <c r="I565" s="297"/>
      <c r="J565" s="297"/>
      <c r="K565" s="297"/>
      <c r="L565" s="297"/>
      <c r="M565" s="297"/>
      <c r="N565" s="297"/>
      <c r="O565" s="297"/>
      <c r="P565" s="297"/>
      <c r="Q565" s="297"/>
      <c r="R565" s="297"/>
      <c r="S565" s="297"/>
      <c r="T565" s="297"/>
      <c r="U565" s="297"/>
      <c r="V565" s="297"/>
      <c r="W565" s="297"/>
      <c r="X565" s="297"/>
      <c r="Y565" s="297"/>
      <c r="Z565" s="297"/>
    </row>
    <row r="566" spans="1:26" ht="15.75" customHeight="1">
      <c r="A566" s="297"/>
      <c r="B566" s="297"/>
      <c r="C566" s="297"/>
      <c r="D566" s="297"/>
      <c r="E566" s="297"/>
      <c r="F566" s="297"/>
      <c r="G566" s="297"/>
      <c r="H566" s="297"/>
      <c r="I566" s="297"/>
      <c r="J566" s="297"/>
      <c r="K566" s="297"/>
      <c r="L566" s="297"/>
      <c r="M566" s="297"/>
      <c r="N566" s="297"/>
      <c r="O566" s="297"/>
      <c r="P566" s="297"/>
      <c r="Q566" s="297"/>
      <c r="R566" s="297"/>
      <c r="S566" s="297"/>
      <c r="T566" s="297"/>
      <c r="U566" s="297"/>
      <c r="V566" s="297"/>
      <c r="W566" s="297"/>
      <c r="X566" s="297"/>
      <c r="Y566" s="297"/>
      <c r="Z566" s="297"/>
    </row>
    <row r="567" spans="1:26" ht="15.75" customHeight="1">
      <c r="A567" s="297"/>
      <c r="B567" s="297"/>
      <c r="C567" s="297"/>
      <c r="D567" s="297"/>
      <c r="E567" s="297"/>
      <c r="F567" s="297"/>
      <c r="G567" s="297"/>
      <c r="H567" s="297"/>
      <c r="I567" s="297"/>
      <c r="J567" s="297"/>
      <c r="K567" s="297"/>
      <c r="L567" s="297"/>
      <c r="M567" s="297"/>
      <c r="N567" s="297"/>
      <c r="O567" s="297"/>
      <c r="P567" s="297"/>
      <c r="Q567" s="297"/>
      <c r="R567" s="297"/>
      <c r="S567" s="297"/>
      <c r="T567" s="297"/>
      <c r="U567" s="297"/>
      <c r="V567" s="297"/>
      <c r="W567" s="297"/>
      <c r="X567" s="297"/>
      <c r="Y567" s="297"/>
      <c r="Z567" s="297"/>
    </row>
    <row r="568" spans="1:26" ht="15.75" customHeight="1">
      <c r="A568" s="297"/>
      <c r="B568" s="297"/>
      <c r="C568" s="297"/>
      <c r="D568" s="297"/>
      <c r="E568" s="297"/>
      <c r="F568" s="297"/>
      <c r="G568" s="297"/>
      <c r="H568" s="297"/>
      <c r="I568" s="297"/>
      <c r="J568" s="297"/>
      <c r="K568" s="297"/>
      <c r="L568" s="297"/>
      <c r="M568" s="297"/>
      <c r="N568" s="297"/>
      <c r="O568" s="297"/>
      <c r="P568" s="297"/>
      <c r="Q568" s="297"/>
      <c r="R568" s="297"/>
      <c r="S568" s="297"/>
      <c r="T568" s="297"/>
      <c r="U568" s="297"/>
      <c r="V568" s="297"/>
      <c r="W568" s="297"/>
      <c r="X568" s="297"/>
      <c r="Y568" s="297"/>
      <c r="Z568" s="297"/>
    </row>
    <row r="569" spans="1:26" ht="15.75" customHeight="1">
      <c r="A569" s="297"/>
      <c r="B569" s="297"/>
      <c r="C569" s="297"/>
      <c r="D569" s="297"/>
      <c r="E569" s="297"/>
      <c r="F569" s="297"/>
      <c r="G569" s="297"/>
      <c r="H569" s="297"/>
      <c r="I569" s="297"/>
      <c r="J569" s="297"/>
      <c r="K569" s="297"/>
      <c r="L569" s="297"/>
      <c r="M569" s="297"/>
      <c r="N569" s="297"/>
      <c r="O569" s="297"/>
      <c r="P569" s="297"/>
      <c r="Q569" s="297"/>
      <c r="R569" s="297"/>
      <c r="S569" s="297"/>
      <c r="T569" s="297"/>
      <c r="U569" s="297"/>
      <c r="V569" s="297"/>
      <c r="W569" s="297"/>
      <c r="X569" s="297"/>
      <c r="Y569" s="297"/>
      <c r="Z569" s="297"/>
    </row>
    <row r="570" spans="1:26" ht="15.75" customHeight="1">
      <c r="A570" s="297"/>
      <c r="B570" s="297"/>
      <c r="C570" s="297"/>
      <c r="D570" s="297"/>
      <c r="E570" s="297"/>
      <c r="F570" s="297"/>
      <c r="G570" s="297"/>
      <c r="H570" s="297"/>
      <c r="I570" s="297"/>
      <c r="J570" s="297"/>
      <c r="K570" s="297"/>
      <c r="L570" s="297"/>
      <c r="M570" s="297"/>
      <c r="N570" s="297"/>
      <c r="O570" s="297"/>
      <c r="P570" s="297"/>
      <c r="Q570" s="297"/>
      <c r="R570" s="297"/>
      <c r="S570" s="297"/>
      <c r="T570" s="297"/>
      <c r="U570" s="297"/>
      <c r="V570" s="297"/>
      <c r="W570" s="297"/>
      <c r="X570" s="297"/>
      <c r="Y570" s="297"/>
      <c r="Z570" s="297"/>
    </row>
    <row r="571" spans="1:26" ht="15.75" customHeight="1">
      <c r="A571" s="297"/>
      <c r="B571" s="297"/>
      <c r="C571" s="297"/>
      <c r="D571" s="297"/>
      <c r="E571" s="297"/>
      <c r="F571" s="297"/>
      <c r="G571" s="297"/>
      <c r="H571" s="297"/>
      <c r="I571" s="297"/>
      <c r="J571" s="297"/>
      <c r="K571" s="297"/>
      <c r="L571" s="297"/>
      <c r="M571" s="297"/>
      <c r="N571" s="297"/>
      <c r="O571" s="297"/>
      <c r="P571" s="297"/>
      <c r="Q571" s="297"/>
      <c r="R571" s="297"/>
      <c r="S571" s="297"/>
      <c r="T571" s="297"/>
      <c r="U571" s="297"/>
      <c r="V571" s="297"/>
      <c r="W571" s="297"/>
      <c r="X571" s="297"/>
      <c r="Y571" s="297"/>
      <c r="Z571" s="297"/>
    </row>
    <row r="572" spans="1:26" ht="15.75" customHeight="1">
      <c r="A572" s="297"/>
      <c r="B572" s="297"/>
      <c r="C572" s="297"/>
      <c r="D572" s="297"/>
      <c r="E572" s="297"/>
      <c r="F572" s="297"/>
      <c r="G572" s="297"/>
      <c r="H572" s="297"/>
      <c r="I572" s="297"/>
      <c r="J572" s="297"/>
      <c r="K572" s="297"/>
      <c r="L572" s="297"/>
      <c r="M572" s="297"/>
      <c r="N572" s="297"/>
      <c r="O572" s="297"/>
      <c r="P572" s="297"/>
      <c r="Q572" s="297"/>
      <c r="R572" s="297"/>
      <c r="S572" s="297"/>
      <c r="T572" s="297"/>
      <c r="U572" s="297"/>
      <c r="V572" s="297"/>
      <c r="W572" s="297"/>
      <c r="X572" s="297"/>
      <c r="Y572" s="297"/>
      <c r="Z572" s="297"/>
    </row>
    <row r="573" spans="1:26" ht="15.75" customHeight="1">
      <c r="A573" s="297"/>
      <c r="B573" s="297"/>
      <c r="C573" s="297"/>
      <c r="D573" s="297"/>
      <c r="E573" s="297"/>
      <c r="F573" s="297"/>
      <c r="G573" s="297"/>
      <c r="H573" s="297"/>
      <c r="I573" s="297"/>
      <c r="J573" s="297"/>
      <c r="K573" s="297"/>
      <c r="L573" s="297"/>
      <c r="M573" s="297"/>
      <c r="N573" s="297"/>
      <c r="O573" s="297"/>
      <c r="P573" s="297"/>
      <c r="Q573" s="297"/>
      <c r="R573" s="297"/>
      <c r="S573" s="297"/>
      <c r="T573" s="297"/>
      <c r="U573" s="297"/>
      <c r="V573" s="297"/>
      <c r="W573" s="297"/>
      <c r="X573" s="297"/>
      <c r="Y573" s="297"/>
      <c r="Z573" s="297"/>
    </row>
    <row r="574" spans="1:26" ht="15.75" customHeight="1">
      <c r="A574" s="297"/>
      <c r="B574" s="297"/>
      <c r="C574" s="297"/>
      <c r="D574" s="297"/>
      <c r="E574" s="297"/>
      <c r="F574" s="297"/>
      <c r="G574" s="297"/>
      <c r="H574" s="297"/>
      <c r="I574" s="297"/>
      <c r="J574" s="297"/>
      <c r="K574" s="297"/>
      <c r="L574" s="297"/>
      <c r="M574" s="297"/>
      <c r="N574" s="297"/>
      <c r="O574" s="297"/>
      <c r="P574" s="297"/>
      <c r="Q574" s="297"/>
      <c r="R574" s="297"/>
      <c r="S574" s="297"/>
      <c r="T574" s="297"/>
      <c r="U574" s="297"/>
      <c r="V574" s="297"/>
      <c r="W574" s="297"/>
      <c r="X574" s="297"/>
      <c r="Y574" s="297"/>
      <c r="Z574" s="297"/>
    </row>
    <row r="575" spans="1:26" ht="15.75" customHeight="1">
      <c r="A575" s="297"/>
      <c r="B575" s="297"/>
      <c r="C575" s="297"/>
      <c r="D575" s="297"/>
      <c r="E575" s="297"/>
      <c r="F575" s="297"/>
      <c r="G575" s="297"/>
      <c r="H575" s="297"/>
      <c r="I575" s="297"/>
      <c r="J575" s="297"/>
      <c r="K575" s="297"/>
      <c r="L575" s="297"/>
      <c r="M575" s="297"/>
      <c r="N575" s="297"/>
      <c r="O575" s="297"/>
      <c r="P575" s="297"/>
      <c r="Q575" s="297"/>
      <c r="R575" s="297"/>
      <c r="S575" s="297"/>
      <c r="T575" s="297"/>
      <c r="U575" s="297"/>
      <c r="V575" s="297"/>
      <c r="W575" s="297"/>
      <c r="X575" s="297"/>
      <c r="Y575" s="297"/>
      <c r="Z575" s="297"/>
    </row>
    <row r="576" spans="1:26" ht="15.75" customHeight="1">
      <c r="A576" s="297"/>
      <c r="B576" s="297"/>
      <c r="C576" s="297"/>
      <c r="D576" s="297"/>
      <c r="E576" s="297"/>
      <c r="F576" s="297"/>
      <c r="G576" s="297"/>
      <c r="H576" s="297"/>
      <c r="I576" s="297"/>
      <c r="J576" s="297"/>
      <c r="K576" s="297"/>
      <c r="L576" s="297"/>
      <c r="M576" s="297"/>
      <c r="N576" s="297"/>
      <c r="O576" s="297"/>
      <c r="P576" s="297"/>
      <c r="Q576" s="297"/>
      <c r="R576" s="297"/>
      <c r="S576" s="297"/>
      <c r="T576" s="297"/>
      <c r="U576" s="297"/>
      <c r="V576" s="297"/>
      <c r="W576" s="297"/>
      <c r="X576" s="297"/>
      <c r="Y576" s="297"/>
      <c r="Z576" s="297"/>
    </row>
    <row r="577" spans="1:26" ht="15.75" customHeight="1">
      <c r="A577" s="297"/>
      <c r="B577" s="297"/>
      <c r="C577" s="297"/>
      <c r="D577" s="297"/>
      <c r="E577" s="297"/>
      <c r="F577" s="297"/>
      <c r="G577" s="297"/>
      <c r="H577" s="297"/>
      <c r="I577" s="297"/>
      <c r="J577" s="297"/>
      <c r="K577" s="297"/>
      <c r="L577" s="297"/>
      <c r="M577" s="297"/>
      <c r="N577" s="297"/>
      <c r="O577" s="297"/>
      <c r="P577" s="297"/>
      <c r="Q577" s="297"/>
      <c r="R577" s="297"/>
      <c r="S577" s="297"/>
      <c r="T577" s="297"/>
      <c r="U577" s="297"/>
      <c r="V577" s="297"/>
      <c r="W577" s="297"/>
      <c r="X577" s="297"/>
      <c r="Y577" s="297"/>
      <c r="Z577" s="297"/>
    </row>
    <row r="578" spans="1:26" ht="15.75" customHeight="1">
      <c r="A578" s="297"/>
      <c r="B578" s="297"/>
      <c r="C578" s="297"/>
      <c r="D578" s="297"/>
      <c r="E578" s="297"/>
      <c r="F578" s="297"/>
      <c r="G578" s="297"/>
      <c r="H578" s="297"/>
      <c r="I578" s="297"/>
      <c r="J578" s="297"/>
      <c r="K578" s="297"/>
      <c r="L578" s="297"/>
      <c r="M578" s="297"/>
      <c r="N578" s="297"/>
      <c r="O578" s="297"/>
      <c r="P578" s="297"/>
      <c r="Q578" s="297"/>
      <c r="R578" s="297"/>
      <c r="S578" s="297"/>
      <c r="T578" s="297"/>
      <c r="U578" s="297"/>
      <c r="V578" s="297"/>
      <c r="W578" s="297"/>
      <c r="X578" s="297"/>
      <c r="Y578" s="297"/>
      <c r="Z578" s="297"/>
    </row>
    <row r="579" spans="1:26" ht="15.75" customHeight="1">
      <c r="A579" s="297"/>
      <c r="B579" s="297"/>
      <c r="C579" s="297"/>
      <c r="D579" s="297"/>
      <c r="E579" s="297"/>
      <c r="F579" s="297"/>
      <c r="G579" s="297"/>
      <c r="H579" s="297"/>
      <c r="I579" s="297"/>
      <c r="J579" s="297"/>
      <c r="K579" s="297"/>
      <c r="L579" s="297"/>
      <c r="M579" s="297"/>
      <c r="N579" s="297"/>
      <c r="O579" s="297"/>
      <c r="P579" s="297"/>
      <c r="Q579" s="297"/>
      <c r="R579" s="297"/>
      <c r="S579" s="297"/>
      <c r="T579" s="297"/>
      <c r="U579" s="297"/>
      <c r="V579" s="297"/>
      <c r="W579" s="297"/>
      <c r="X579" s="297"/>
      <c r="Y579" s="297"/>
      <c r="Z579" s="297"/>
    </row>
    <row r="580" spans="1:26" ht="15.75" customHeight="1">
      <c r="A580" s="297"/>
      <c r="B580" s="297"/>
      <c r="C580" s="297"/>
      <c r="D580" s="297"/>
      <c r="E580" s="297"/>
      <c r="F580" s="297"/>
      <c r="G580" s="297"/>
      <c r="H580" s="297"/>
      <c r="I580" s="297"/>
      <c r="J580" s="297"/>
      <c r="K580" s="297"/>
      <c r="L580" s="297"/>
      <c r="M580" s="297"/>
      <c r="N580" s="297"/>
      <c r="O580" s="297"/>
      <c r="P580" s="297"/>
      <c r="Q580" s="297"/>
      <c r="R580" s="297"/>
      <c r="S580" s="297"/>
      <c r="T580" s="297"/>
      <c r="U580" s="297"/>
      <c r="V580" s="297"/>
      <c r="W580" s="297"/>
      <c r="X580" s="297"/>
      <c r="Y580" s="297"/>
      <c r="Z580" s="297"/>
    </row>
    <row r="581" spans="1:26" ht="15.75" customHeight="1">
      <c r="A581" s="297"/>
      <c r="B581" s="297"/>
      <c r="C581" s="297"/>
      <c r="D581" s="297"/>
      <c r="E581" s="297"/>
      <c r="F581" s="297"/>
      <c r="G581" s="297"/>
      <c r="H581" s="297"/>
      <c r="I581" s="297"/>
      <c r="J581" s="297"/>
      <c r="K581" s="297"/>
      <c r="L581" s="297"/>
      <c r="M581" s="297"/>
      <c r="N581" s="297"/>
      <c r="O581" s="297"/>
      <c r="P581" s="297"/>
      <c r="Q581" s="297"/>
      <c r="R581" s="297"/>
      <c r="S581" s="297"/>
      <c r="T581" s="297"/>
      <c r="U581" s="297"/>
      <c r="V581" s="297"/>
      <c r="W581" s="297"/>
      <c r="X581" s="297"/>
      <c r="Y581" s="297"/>
      <c r="Z581" s="297"/>
    </row>
    <row r="582" spans="1:26" ht="15.75" customHeight="1">
      <c r="A582" s="297"/>
      <c r="B582" s="297"/>
      <c r="C582" s="297"/>
      <c r="D582" s="297"/>
      <c r="E582" s="297"/>
      <c r="F582" s="297"/>
      <c r="G582" s="297"/>
      <c r="H582" s="297"/>
      <c r="I582" s="297"/>
      <c r="J582" s="297"/>
      <c r="K582" s="297"/>
      <c r="L582" s="297"/>
      <c r="M582" s="297"/>
      <c r="N582" s="297"/>
      <c r="O582" s="297"/>
      <c r="P582" s="297"/>
      <c r="Q582" s="297"/>
      <c r="R582" s="297"/>
      <c r="S582" s="297"/>
      <c r="T582" s="297"/>
      <c r="U582" s="297"/>
      <c r="V582" s="297"/>
      <c r="W582" s="297"/>
      <c r="X582" s="297"/>
      <c r="Y582" s="297"/>
      <c r="Z582" s="297"/>
    </row>
    <row r="583" spans="1:26" ht="15.75" customHeight="1">
      <c r="A583" s="297"/>
      <c r="B583" s="297"/>
      <c r="C583" s="297"/>
      <c r="D583" s="297"/>
      <c r="E583" s="297"/>
      <c r="F583" s="297"/>
      <c r="G583" s="297"/>
      <c r="H583" s="297"/>
      <c r="I583" s="297"/>
      <c r="J583" s="297"/>
      <c r="K583" s="297"/>
      <c r="L583" s="297"/>
      <c r="M583" s="297"/>
      <c r="N583" s="297"/>
      <c r="O583" s="297"/>
      <c r="P583" s="297"/>
      <c r="Q583" s="297"/>
      <c r="R583" s="297"/>
      <c r="S583" s="297"/>
      <c r="T583" s="297"/>
      <c r="U583" s="297"/>
      <c r="V583" s="297"/>
      <c r="W583" s="297"/>
      <c r="X583" s="297"/>
      <c r="Y583" s="297"/>
      <c r="Z583" s="297"/>
    </row>
    <row r="584" spans="1:26" ht="15.75" customHeight="1">
      <c r="A584" s="297"/>
      <c r="B584" s="297"/>
      <c r="C584" s="297"/>
      <c r="D584" s="297"/>
      <c r="E584" s="297"/>
      <c r="F584" s="297"/>
      <c r="G584" s="297"/>
      <c r="H584" s="297"/>
      <c r="I584" s="297"/>
      <c r="J584" s="297"/>
      <c r="K584" s="297"/>
      <c r="L584" s="297"/>
      <c r="M584" s="297"/>
      <c r="N584" s="297"/>
      <c r="O584" s="297"/>
      <c r="P584" s="297"/>
      <c r="Q584" s="297"/>
      <c r="R584" s="297"/>
      <c r="S584" s="297"/>
      <c r="T584" s="297"/>
      <c r="U584" s="297"/>
      <c r="V584" s="297"/>
      <c r="W584" s="297"/>
      <c r="X584" s="297"/>
      <c r="Y584" s="297"/>
      <c r="Z584" s="297"/>
    </row>
    <row r="585" spans="1:26" ht="15.75" customHeight="1">
      <c r="A585" s="297"/>
      <c r="B585" s="297"/>
      <c r="C585" s="297"/>
      <c r="D585" s="297"/>
      <c r="E585" s="297"/>
      <c r="F585" s="297"/>
      <c r="G585" s="297"/>
      <c r="H585" s="297"/>
      <c r="I585" s="297"/>
      <c r="J585" s="297"/>
      <c r="K585" s="297"/>
      <c r="L585" s="297"/>
      <c r="M585" s="297"/>
      <c r="N585" s="297"/>
      <c r="O585" s="297"/>
      <c r="P585" s="297"/>
      <c r="Q585" s="297"/>
      <c r="R585" s="297"/>
      <c r="S585" s="297"/>
      <c r="T585" s="297"/>
      <c r="U585" s="297"/>
      <c r="V585" s="297"/>
      <c r="W585" s="297"/>
      <c r="X585" s="297"/>
      <c r="Y585" s="297"/>
      <c r="Z585" s="297"/>
    </row>
    <row r="586" spans="1:26" ht="15.75" customHeight="1">
      <c r="A586" s="297"/>
      <c r="B586" s="297"/>
      <c r="C586" s="297"/>
      <c r="D586" s="297"/>
      <c r="E586" s="297"/>
      <c r="F586" s="297"/>
      <c r="G586" s="297"/>
      <c r="H586" s="297"/>
      <c r="I586" s="297"/>
      <c r="J586" s="297"/>
      <c r="K586" s="297"/>
      <c r="L586" s="297"/>
      <c r="M586" s="297"/>
      <c r="N586" s="297"/>
      <c r="O586" s="297"/>
      <c r="P586" s="297"/>
      <c r="Q586" s="297"/>
      <c r="R586" s="297"/>
      <c r="S586" s="297"/>
      <c r="T586" s="297"/>
      <c r="U586" s="297"/>
      <c r="V586" s="297"/>
      <c r="W586" s="297"/>
      <c r="X586" s="297"/>
      <c r="Y586" s="297"/>
      <c r="Z586" s="297"/>
    </row>
    <row r="587" spans="1:26" ht="15.75" customHeight="1">
      <c r="A587" s="297"/>
      <c r="B587" s="297"/>
      <c r="C587" s="297"/>
      <c r="D587" s="297"/>
      <c r="E587" s="297"/>
      <c r="F587" s="297"/>
      <c r="G587" s="297"/>
      <c r="H587" s="297"/>
      <c r="I587" s="297"/>
      <c r="J587" s="297"/>
      <c r="K587" s="297"/>
      <c r="L587" s="297"/>
      <c r="M587" s="297"/>
      <c r="N587" s="297"/>
      <c r="O587" s="297"/>
      <c r="P587" s="297"/>
      <c r="Q587" s="297"/>
      <c r="R587" s="297"/>
      <c r="S587" s="297"/>
      <c r="T587" s="297"/>
      <c r="U587" s="297"/>
      <c r="V587" s="297"/>
      <c r="W587" s="297"/>
      <c r="X587" s="297"/>
      <c r="Y587" s="297"/>
      <c r="Z587" s="297"/>
    </row>
    <row r="588" spans="1:26" ht="15.75" customHeight="1">
      <c r="A588" s="297"/>
      <c r="B588" s="297"/>
      <c r="C588" s="297"/>
      <c r="D588" s="297"/>
      <c r="E588" s="297"/>
      <c r="F588" s="297"/>
      <c r="G588" s="297"/>
      <c r="H588" s="297"/>
      <c r="I588" s="297"/>
      <c r="J588" s="297"/>
      <c r="K588" s="297"/>
      <c r="L588" s="297"/>
      <c r="M588" s="297"/>
      <c r="N588" s="297"/>
      <c r="O588" s="297"/>
      <c r="P588" s="297"/>
      <c r="Q588" s="297"/>
      <c r="R588" s="297"/>
      <c r="S588" s="297"/>
      <c r="T588" s="297"/>
      <c r="U588" s="297"/>
      <c r="V588" s="297"/>
      <c r="W588" s="297"/>
      <c r="X588" s="297"/>
      <c r="Y588" s="297"/>
      <c r="Z588" s="297"/>
    </row>
    <row r="589" spans="1:26" ht="15.75" customHeight="1">
      <c r="A589" s="297"/>
      <c r="B589" s="297"/>
      <c r="C589" s="297"/>
      <c r="D589" s="297"/>
      <c r="E589" s="297"/>
      <c r="F589" s="297"/>
      <c r="G589" s="297"/>
      <c r="H589" s="297"/>
      <c r="I589" s="297"/>
      <c r="J589" s="297"/>
      <c r="K589" s="297"/>
      <c r="L589" s="297"/>
      <c r="M589" s="297"/>
      <c r="N589" s="297"/>
      <c r="O589" s="297"/>
      <c r="P589" s="297"/>
      <c r="Q589" s="297"/>
      <c r="R589" s="297"/>
      <c r="S589" s="297"/>
      <c r="T589" s="297"/>
      <c r="U589" s="297"/>
      <c r="V589" s="297"/>
      <c r="W589" s="297"/>
      <c r="X589" s="297"/>
      <c r="Y589" s="297"/>
      <c r="Z589" s="297"/>
    </row>
    <row r="590" spans="1:26" ht="15.75" customHeight="1">
      <c r="A590" s="297"/>
      <c r="B590" s="297"/>
      <c r="C590" s="297"/>
      <c r="D590" s="297"/>
      <c r="E590" s="297"/>
      <c r="F590" s="297"/>
      <c r="G590" s="297"/>
      <c r="H590" s="297"/>
      <c r="I590" s="297"/>
      <c r="J590" s="297"/>
      <c r="K590" s="297"/>
      <c r="L590" s="297"/>
      <c r="M590" s="297"/>
      <c r="N590" s="297"/>
      <c r="O590" s="297"/>
      <c r="P590" s="297"/>
      <c r="Q590" s="297"/>
      <c r="R590" s="297"/>
      <c r="S590" s="297"/>
      <c r="T590" s="297"/>
      <c r="U590" s="297"/>
      <c r="V590" s="297"/>
      <c r="W590" s="297"/>
      <c r="X590" s="297"/>
      <c r="Y590" s="297"/>
      <c r="Z590" s="297"/>
    </row>
    <row r="591" spans="1:26" ht="15.75" customHeight="1">
      <c r="A591" s="297"/>
      <c r="B591" s="297"/>
      <c r="C591" s="297"/>
      <c r="D591" s="297"/>
      <c r="E591" s="297"/>
      <c r="F591" s="297"/>
      <c r="G591" s="297"/>
      <c r="H591" s="297"/>
      <c r="I591" s="297"/>
      <c r="J591" s="297"/>
      <c r="K591" s="297"/>
      <c r="L591" s="297"/>
      <c r="M591" s="297"/>
      <c r="N591" s="297"/>
      <c r="O591" s="297"/>
      <c r="P591" s="297"/>
      <c r="Q591" s="297"/>
      <c r="R591" s="297"/>
      <c r="S591" s="297"/>
      <c r="T591" s="297"/>
      <c r="U591" s="297"/>
      <c r="V591" s="297"/>
      <c r="W591" s="297"/>
      <c r="X591" s="297"/>
      <c r="Y591" s="297"/>
      <c r="Z591" s="297"/>
    </row>
    <row r="592" spans="1:26" ht="15.75" customHeight="1">
      <c r="A592" s="297"/>
      <c r="B592" s="297"/>
      <c r="C592" s="297"/>
      <c r="D592" s="297"/>
      <c r="E592" s="297"/>
      <c r="F592" s="297"/>
      <c r="G592" s="297"/>
      <c r="H592" s="297"/>
      <c r="I592" s="297"/>
      <c r="J592" s="297"/>
      <c r="K592" s="297"/>
      <c r="L592" s="297"/>
      <c r="M592" s="297"/>
      <c r="N592" s="297"/>
      <c r="O592" s="297"/>
      <c r="P592" s="297"/>
      <c r="Q592" s="297"/>
      <c r="R592" s="297"/>
      <c r="S592" s="297"/>
      <c r="T592" s="297"/>
      <c r="U592" s="297"/>
      <c r="V592" s="297"/>
      <c r="W592" s="297"/>
      <c r="X592" s="297"/>
      <c r="Y592" s="297"/>
      <c r="Z592" s="297"/>
    </row>
    <row r="593" spans="1:26" ht="15.75" customHeight="1">
      <c r="A593" s="297"/>
      <c r="B593" s="297"/>
      <c r="C593" s="297"/>
      <c r="D593" s="297"/>
      <c r="E593" s="297"/>
      <c r="F593" s="297"/>
      <c r="G593" s="297"/>
      <c r="H593" s="297"/>
      <c r="I593" s="297"/>
      <c r="J593" s="297"/>
      <c r="K593" s="297"/>
      <c r="L593" s="297"/>
      <c r="M593" s="297"/>
      <c r="N593" s="297"/>
      <c r="O593" s="297"/>
      <c r="P593" s="297"/>
      <c r="Q593" s="297"/>
      <c r="R593" s="297"/>
      <c r="S593" s="297"/>
      <c r="T593" s="297"/>
      <c r="U593" s="297"/>
      <c r="V593" s="297"/>
      <c r="W593" s="297"/>
      <c r="X593" s="297"/>
      <c r="Y593" s="297"/>
      <c r="Z593" s="297"/>
    </row>
    <row r="594" spans="1:26" ht="15.75" customHeight="1">
      <c r="A594" s="297"/>
      <c r="B594" s="297"/>
      <c r="C594" s="297"/>
      <c r="D594" s="297"/>
      <c r="E594" s="297"/>
      <c r="F594" s="297"/>
      <c r="G594" s="297"/>
      <c r="H594" s="297"/>
      <c r="I594" s="297"/>
      <c r="J594" s="297"/>
      <c r="K594" s="297"/>
      <c r="L594" s="297"/>
      <c r="M594" s="297"/>
      <c r="N594" s="297"/>
      <c r="O594" s="297"/>
      <c r="P594" s="297"/>
      <c r="Q594" s="297"/>
      <c r="R594" s="297"/>
      <c r="S594" s="297"/>
      <c r="T594" s="297"/>
      <c r="U594" s="297"/>
      <c r="V594" s="297"/>
      <c r="W594" s="297"/>
      <c r="X594" s="297"/>
      <c r="Y594" s="297"/>
      <c r="Z594" s="297"/>
    </row>
    <row r="595" spans="1:26" ht="15.75" customHeight="1">
      <c r="A595" s="297"/>
      <c r="B595" s="297"/>
      <c r="C595" s="297"/>
      <c r="D595" s="297"/>
      <c r="E595" s="297"/>
      <c r="F595" s="297"/>
      <c r="G595" s="297"/>
      <c r="H595" s="297"/>
      <c r="I595" s="297"/>
      <c r="J595" s="297"/>
      <c r="K595" s="297"/>
      <c r="L595" s="297"/>
      <c r="M595" s="297"/>
      <c r="N595" s="297"/>
      <c r="O595" s="297"/>
      <c r="P595" s="297"/>
      <c r="Q595" s="297"/>
      <c r="R595" s="297"/>
      <c r="S595" s="297"/>
      <c r="T595" s="297"/>
      <c r="U595" s="297"/>
      <c r="V595" s="297"/>
      <c r="W595" s="297"/>
      <c r="X595" s="297"/>
      <c r="Y595" s="297"/>
      <c r="Z595" s="297"/>
    </row>
    <row r="596" spans="1:26" ht="15.75" customHeight="1">
      <c r="A596" s="297"/>
      <c r="B596" s="297"/>
      <c r="C596" s="297"/>
      <c r="D596" s="297"/>
      <c r="E596" s="297"/>
      <c r="F596" s="297"/>
      <c r="G596" s="297"/>
      <c r="H596" s="297"/>
      <c r="I596" s="297"/>
      <c r="J596" s="297"/>
      <c r="K596" s="297"/>
      <c r="L596" s="297"/>
      <c r="M596" s="297"/>
      <c r="N596" s="297"/>
      <c r="O596" s="297"/>
      <c r="P596" s="297"/>
      <c r="Q596" s="297"/>
      <c r="R596" s="297"/>
      <c r="S596" s="297"/>
      <c r="T596" s="297"/>
      <c r="U596" s="297"/>
      <c r="V596" s="297"/>
      <c r="W596" s="297"/>
      <c r="X596" s="297"/>
      <c r="Y596" s="297"/>
      <c r="Z596" s="297"/>
    </row>
    <row r="597" spans="1:26" ht="15.75" customHeight="1">
      <c r="A597" s="297"/>
      <c r="B597" s="297"/>
      <c r="C597" s="297"/>
      <c r="D597" s="297"/>
      <c r="E597" s="297"/>
      <c r="F597" s="297"/>
      <c r="G597" s="297"/>
      <c r="H597" s="297"/>
      <c r="I597" s="297"/>
      <c r="J597" s="297"/>
      <c r="K597" s="297"/>
      <c r="L597" s="297"/>
      <c r="M597" s="297"/>
      <c r="N597" s="297"/>
      <c r="O597" s="297"/>
      <c r="P597" s="297"/>
      <c r="Q597" s="297"/>
      <c r="R597" s="297"/>
      <c r="S597" s="297"/>
      <c r="T597" s="297"/>
      <c r="U597" s="297"/>
      <c r="V597" s="297"/>
      <c r="W597" s="297"/>
      <c r="X597" s="297"/>
      <c r="Y597" s="297"/>
      <c r="Z597" s="297"/>
    </row>
    <row r="598" spans="1:26" ht="15.75" customHeight="1">
      <c r="A598" s="297"/>
      <c r="B598" s="297"/>
      <c r="C598" s="297"/>
      <c r="D598" s="297"/>
      <c r="E598" s="297"/>
      <c r="F598" s="297"/>
      <c r="G598" s="297"/>
      <c r="H598" s="297"/>
      <c r="I598" s="297"/>
      <c r="J598" s="297"/>
      <c r="K598" s="297"/>
      <c r="L598" s="297"/>
      <c r="M598" s="297"/>
      <c r="N598" s="297"/>
      <c r="O598" s="297"/>
      <c r="P598" s="297"/>
      <c r="Q598" s="297"/>
      <c r="R598" s="297"/>
      <c r="S598" s="297"/>
      <c r="T598" s="297"/>
      <c r="U598" s="297"/>
      <c r="V598" s="297"/>
      <c r="W598" s="297"/>
      <c r="X598" s="297"/>
      <c r="Y598" s="297"/>
      <c r="Z598" s="297"/>
    </row>
    <row r="599" spans="1:26" ht="15.75" customHeight="1">
      <c r="A599" s="297"/>
      <c r="B599" s="297"/>
      <c r="C599" s="297"/>
      <c r="D599" s="297"/>
      <c r="E599" s="297"/>
      <c r="F599" s="297"/>
      <c r="G599" s="297"/>
      <c r="H599" s="297"/>
      <c r="I599" s="297"/>
      <c r="J599" s="297"/>
      <c r="K599" s="297"/>
      <c r="L599" s="297"/>
      <c r="M599" s="297"/>
      <c r="N599" s="297"/>
      <c r="O599" s="297"/>
      <c r="P599" s="297"/>
      <c r="Q599" s="297"/>
      <c r="R599" s="297"/>
      <c r="S599" s="297"/>
      <c r="T599" s="297"/>
      <c r="U599" s="297"/>
      <c r="V599" s="297"/>
      <c r="W599" s="297"/>
      <c r="X599" s="297"/>
      <c r="Y599" s="297"/>
      <c r="Z599" s="297"/>
    </row>
    <row r="600" spans="1:26" ht="15.75" customHeight="1">
      <c r="A600" s="297"/>
      <c r="B600" s="297"/>
      <c r="C600" s="297"/>
      <c r="D600" s="297"/>
      <c r="E600" s="297"/>
      <c r="F600" s="297"/>
      <c r="G600" s="297"/>
      <c r="H600" s="297"/>
      <c r="I600" s="297"/>
      <c r="J600" s="297"/>
      <c r="K600" s="297"/>
      <c r="L600" s="297"/>
      <c r="M600" s="297"/>
      <c r="N600" s="297"/>
      <c r="O600" s="297"/>
      <c r="P600" s="297"/>
      <c r="Q600" s="297"/>
      <c r="R600" s="297"/>
      <c r="S600" s="297"/>
      <c r="T600" s="297"/>
      <c r="U600" s="297"/>
      <c r="V600" s="297"/>
      <c r="W600" s="297"/>
      <c r="X600" s="297"/>
      <c r="Y600" s="297"/>
      <c r="Z600" s="297"/>
    </row>
    <row r="601" spans="1:26" ht="15.75" customHeight="1">
      <c r="A601" s="297"/>
      <c r="B601" s="297"/>
      <c r="C601" s="297"/>
      <c r="D601" s="297"/>
      <c r="E601" s="297"/>
      <c r="F601" s="297"/>
      <c r="G601" s="297"/>
      <c r="H601" s="297"/>
      <c r="I601" s="297"/>
      <c r="J601" s="297"/>
      <c r="K601" s="297"/>
      <c r="L601" s="297"/>
      <c r="M601" s="297"/>
      <c r="N601" s="297"/>
      <c r="O601" s="297"/>
      <c r="P601" s="297"/>
      <c r="Q601" s="297"/>
      <c r="R601" s="297"/>
      <c r="S601" s="297"/>
      <c r="T601" s="297"/>
      <c r="U601" s="297"/>
      <c r="V601" s="297"/>
      <c r="W601" s="297"/>
      <c r="X601" s="297"/>
      <c r="Y601" s="297"/>
      <c r="Z601" s="297"/>
    </row>
    <row r="602" spans="1:26" ht="15.75" customHeight="1">
      <c r="A602" s="297"/>
      <c r="B602" s="297"/>
      <c r="C602" s="297"/>
      <c r="D602" s="297"/>
      <c r="E602" s="297"/>
      <c r="F602" s="297"/>
      <c r="G602" s="297"/>
      <c r="H602" s="297"/>
      <c r="I602" s="297"/>
      <c r="J602" s="297"/>
      <c r="K602" s="297"/>
      <c r="L602" s="297"/>
      <c r="M602" s="297"/>
      <c r="N602" s="297"/>
      <c r="O602" s="297"/>
      <c r="P602" s="297"/>
      <c r="Q602" s="297"/>
      <c r="R602" s="297"/>
      <c r="S602" s="297"/>
      <c r="T602" s="297"/>
      <c r="U602" s="297"/>
      <c r="V602" s="297"/>
      <c r="W602" s="297"/>
      <c r="X602" s="297"/>
      <c r="Y602" s="297"/>
      <c r="Z602" s="297"/>
    </row>
    <row r="603" spans="1:26" ht="15.75" customHeight="1">
      <c r="A603" s="297"/>
      <c r="B603" s="297"/>
      <c r="C603" s="297"/>
      <c r="D603" s="297"/>
      <c r="E603" s="297"/>
      <c r="F603" s="297"/>
      <c r="G603" s="297"/>
      <c r="H603" s="297"/>
      <c r="I603" s="297"/>
      <c r="J603" s="297"/>
      <c r="K603" s="297"/>
      <c r="L603" s="297"/>
      <c r="M603" s="297"/>
      <c r="N603" s="297"/>
      <c r="O603" s="297"/>
      <c r="P603" s="297"/>
      <c r="Q603" s="297"/>
      <c r="R603" s="297"/>
      <c r="S603" s="297"/>
      <c r="T603" s="297"/>
      <c r="U603" s="297"/>
      <c r="V603" s="297"/>
      <c r="W603" s="297"/>
      <c r="X603" s="297"/>
      <c r="Y603" s="297"/>
      <c r="Z603" s="297"/>
    </row>
    <row r="604" spans="1:26" ht="15.75" customHeight="1">
      <c r="A604" s="297"/>
      <c r="B604" s="297"/>
      <c r="C604" s="297"/>
      <c r="D604" s="297"/>
      <c r="E604" s="297"/>
      <c r="F604" s="297"/>
      <c r="G604" s="297"/>
      <c r="H604" s="297"/>
      <c r="I604" s="297"/>
      <c r="J604" s="297"/>
      <c r="K604" s="297"/>
      <c r="L604" s="297"/>
      <c r="M604" s="297"/>
      <c r="N604" s="297"/>
      <c r="O604" s="297"/>
      <c r="P604" s="297"/>
      <c r="Q604" s="297"/>
      <c r="R604" s="297"/>
      <c r="S604" s="297"/>
      <c r="T604" s="297"/>
      <c r="U604" s="297"/>
      <c r="V604" s="297"/>
      <c r="W604" s="297"/>
      <c r="X604" s="297"/>
      <c r="Y604" s="297"/>
      <c r="Z604" s="297"/>
    </row>
    <row r="605" spans="1:26" ht="15.75" customHeight="1">
      <c r="A605" s="297"/>
      <c r="B605" s="297"/>
      <c r="C605" s="297"/>
      <c r="D605" s="297"/>
      <c r="E605" s="297"/>
      <c r="F605" s="297"/>
      <c r="G605" s="297"/>
      <c r="H605" s="297"/>
      <c r="I605" s="297"/>
      <c r="J605" s="297"/>
      <c r="K605" s="297"/>
      <c r="L605" s="297"/>
      <c r="M605" s="297"/>
      <c r="N605" s="297"/>
      <c r="O605" s="297"/>
      <c r="P605" s="297"/>
      <c r="Q605" s="297"/>
      <c r="R605" s="297"/>
      <c r="S605" s="297"/>
      <c r="T605" s="297"/>
      <c r="U605" s="297"/>
      <c r="V605" s="297"/>
      <c r="W605" s="297"/>
      <c r="X605" s="297"/>
      <c r="Y605" s="297"/>
      <c r="Z605" s="297"/>
    </row>
    <row r="606" spans="1:26" ht="15.75" customHeight="1">
      <c r="A606" s="297"/>
      <c r="B606" s="297"/>
      <c r="C606" s="297"/>
      <c r="D606" s="297"/>
      <c r="E606" s="297"/>
      <c r="F606" s="297"/>
      <c r="G606" s="297"/>
      <c r="H606" s="297"/>
      <c r="I606" s="297"/>
      <c r="J606" s="297"/>
      <c r="K606" s="297"/>
      <c r="L606" s="297"/>
      <c r="M606" s="297"/>
      <c r="N606" s="297"/>
      <c r="O606" s="297"/>
      <c r="P606" s="297"/>
      <c r="Q606" s="297"/>
      <c r="R606" s="297"/>
      <c r="S606" s="297"/>
      <c r="T606" s="297"/>
      <c r="U606" s="297"/>
      <c r="V606" s="297"/>
      <c r="W606" s="297"/>
      <c r="X606" s="297"/>
      <c r="Y606" s="297"/>
      <c r="Z606" s="297"/>
    </row>
    <row r="607" spans="1:26" ht="15.75" customHeight="1">
      <c r="A607" s="297"/>
      <c r="B607" s="297"/>
      <c r="C607" s="297"/>
      <c r="D607" s="297"/>
      <c r="E607" s="297"/>
      <c r="F607" s="297"/>
      <c r="G607" s="297"/>
      <c r="H607" s="297"/>
      <c r="I607" s="297"/>
      <c r="J607" s="297"/>
      <c r="K607" s="297"/>
      <c r="L607" s="297"/>
      <c r="M607" s="297"/>
      <c r="N607" s="297"/>
      <c r="O607" s="297"/>
      <c r="P607" s="297"/>
      <c r="Q607" s="297"/>
      <c r="R607" s="297"/>
      <c r="S607" s="297"/>
      <c r="T607" s="297"/>
      <c r="U607" s="297"/>
      <c r="V607" s="297"/>
      <c r="W607" s="297"/>
      <c r="X607" s="297"/>
      <c r="Y607" s="297"/>
      <c r="Z607" s="297"/>
    </row>
    <row r="608" spans="1:26" ht="15.75" customHeight="1">
      <c r="A608" s="297"/>
      <c r="B608" s="297"/>
      <c r="C608" s="297"/>
      <c r="D608" s="297"/>
      <c r="E608" s="297"/>
      <c r="F608" s="297"/>
      <c r="G608" s="297"/>
      <c r="H608" s="297"/>
      <c r="I608" s="297"/>
      <c r="J608" s="297"/>
      <c r="K608" s="297"/>
      <c r="L608" s="297"/>
      <c r="M608" s="297"/>
      <c r="N608" s="297"/>
      <c r="O608" s="297"/>
      <c r="P608" s="297"/>
      <c r="Q608" s="297"/>
      <c r="R608" s="297"/>
      <c r="S608" s="297"/>
      <c r="T608" s="297"/>
      <c r="U608" s="297"/>
      <c r="V608" s="297"/>
      <c r="W608" s="297"/>
      <c r="X608" s="297"/>
      <c r="Y608" s="297"/>
      <c r="Z608" s="297"/>
    </row>
    <row r="609" spans="1:26" ht="15.75" customHeight="1">
      <c r="A609" s="297"/>
      <c r="B609" s="297"/>
      <c r="C609" s="297"/>
      <c r="D609" s="297"/>
      <c r="E609" s="297"/>
      <c r="F609" s="297"/>
      <c r="G609" s="297"/>
      <c r="H609" s="297"/>
      <c r="I609" s="297"/>
      <c r="J609" s="297"/>
      <c r="K609" s="297"/>
      <c r="L609" s="297"/>
      <c r="M609" s="297"/>
      <c r="N609" s="297"/>
      <c r="O609" s="297"/>
      <c r="P609" s="297"/>
      <c r="Q609" s="297"/>
      <c r="R609" s="297"/>
      <c r="S609" s="297"/>
      <c r="T609" s="297"/>
      <c r="U609" s="297"/>
      <c r="V609" s="297"/>
      <c r="W609" s="297"/>
      <c r="X609" s="297"/>
      <c r="Y609" s="297"/>
      <c r="Z609" s="297"/>
    </row>
    <row r="610" spans="1:26" ht="15.75" customHeight="1">
      <c r="A610" s="297"/>
      <c r="B610" s="297"/>
      <c r="C610" s="297"/>
      <c r="D610" s="297"/>
      <c r="E610" s="297"/>
      <c r="F610" s="297"/>
      <c r="G610" s="297"/>
      <c r="H610" s="297"/>
      <c r="I610" s="297"/>
      <c r="J610" s="297"/>
      <c r="K610" s="297"/>
      <c r="L610" s="297"/>
      <c r="M610" s="297"/>
      <c r="N610" s="297"/>
      <c r="O610" s="297"/>
      <c r="P610" s="297"/>
      <c r="Q610" s="297"/>
      <c r="R610" s="297"/>
      <c r="S610" s="297"/>
      <c r="T610" s="297"/>
      <c r="U610" s="297"/>
      <c r="V610" s="297"/>
      <c r="W610" s="297"/>
      <c r="X610" s="297"/>
      <c r="Y610" s="297"/>
      <c r="Z610" s="297"/>
    </row>
    <row r="611" spans="1:26" ht="15.75" customHeight="1">
      <c r="A611" s="297"/>
      <c r="B611" s="297"/>
      <c r="C611" s="297"/>
      <c r="D611" s="297"/>
      <c r="E611" s="297"/>
      <c r="F611" s="297"/>
      <c r="G611" s="297"/>
      <c r="H611" s="297"/>
      <c r="I611" s="297"/>
      <c r="J611" s="297"/>
      <c r="K611" s="297"/>
      <c r="L611" s="297"/>
      <c r="M611" s="297"/>
      <c r="N611" s="297"/>
      <c r="O611" s="297"/>
      <c r="P611" s="297"/>
      <c r="Q611" s="297"/>
      <c r="R611" s="297"/>
      <c r="S611" s="297"/>
      <c r="T611" s="297"/>
      <c r="U611" s="297"/>
      <c r="V611" s="297"/>
      <c r="W611" s="297"/>
      <c r="X611" s="297"/>
      <c r="Y611" s="297"/>
      <c r="Z611" s="297"/>
    </row>
    <row r="612" spans="1:26" ht="15.75" customHeight="1">
      <c r="A612" s="297"/>
      <c r="B612" s="297"/>
      <c r="C612" s="297"/>
      <c r="D612" s="297"/>
      <c r="E612" s="297"/>
      <c r="F612" s="297"/>
      <c r="G612" s="297"/>
      <c r="H612" s="297"/>
      <c r="I612" s="297"/>
      <c r="J612" s="297"/>
      <c r="K612" s="297"/>
      <c r="L612" s="297"/>
      <c r="M612" s="297"/>
      <c r="N612" s="297"/>
      <c r="O612" s="297"/>
      <c r="P612" s="297"/>
      <c r="Q612" s="297"/>
      <c r="R612" s="297"/>
      <c r="S612" s="297"/>
      <c r="T612" s="297"/>
      <c r="U612" s="297"/>
      <c r="V612" s="297"/>
      <c r="W612" s="297"/>
      <c r="X612" s="297"/>
      <c r="Y612" s="297"/>
      <c r="Z612" s="297"/>
    </row>
    <row r="613" spans="1:26" ht="15.75" customHeight="1">
      <c r="A613" s="297"/>
      <c r="B613" s="297"/>
      <c r="C613" s="297"/>
      <c r="D613" s="297"/>
      <c r="E613" s="297"/>
      <c r="F613" s="297"/>
      <c r="G613" s="297"/>
      <c r="H613" s="297"/>
      <c r="I613" s="297"/>
      <c r="J613" s="297"/>
      <c r="K613" s="297"/>
      <c r="L613" s="297"/>
      <c r="M613" s="297"/>
      <c r="N613" s="297"/>
      <c r="O613" s="297"/>
      <c r="P613" s="297"/>
      <c r="Q613" s="297"/>
      <c r="R613" s="297"/>
      <c r="S613" s="297"/>
      <c r="T613" s="297"/>
      <c r="U613" s="297"/>
      <c r="V613" s="297"/>
      <c r="W613" s="297"/>
      <c r="X613" s="297"/>
      <c r="Y613" s="297"/>
      <c r="Z613" s="297"/>
    </row>
    <row r="614" spans="1:26" ht="15.75" customHeight="1">
      <c r="A614" s="297"/>
      <c r="B614" s="297"/>
      <c r="C614" s="297"/>
      <c r="D614" s="297"/>
      <c r="E614" s="297"/>
      <c r="F614" s="297"/>
      <c r="G614" s="297"/>
      <c r="H614" s="297"/>
      <c r="I614" s="297"/>
      <c r="J614" s="297"/>
      <c r="K614" s="297"/>
      <c r="L614" s="297"/>
      <c r="M614" s="297"/>
      <c r="N614" s="297"/>
      <c r="O614" s="297"/>
      <c r="P614" s="297"/>
      <c r="Q614" s="297"/>
      <c r="R614" s="297"/>
      <c r="S614" s="297"/>
      <c r="T614" s="297"/>
      <c r="U614" s="297"/>
      <c r="V614" s="297"/>
      <c r="W614" s="297"/>
      <c r="X614" s="297"/>
      <c r="Y614" s="297"/>
      <c r="Z614" s="297"/>
    </row>
    <row r="615" spans="1:26" ht="15.75" customHeight="1">
      <c r="A615" s="297"/>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row>
    <row r="616" spans="1:26" ht="15.75" customHeight="1">
      <c r="A616" s="297"/>
      <c r="B616" s="297"/>
      <c r="C616" s="297"/>
      <c r="D616" s="297"/>
      <c r="E616" s="297"/>
      <c r="F616" s="297"/>
      <c r="G616" s="297"/>
      <c r="H616" s="297"/>
      <c r="I616" s="297"/>
      <c r="J616" s="297"/>
      <c r="K616" s="297"/>
      <c r="L616" s="297"/>
      <c r="M616" s="297"/>
      <c r="N616" s="297"/>
      <c r="O616" s="297"/>
      <c r="P616" s="297"/>
      <c r="Q616" s="297"/>
      <c r="R616" s="297"/>
      <c r="S616" s="297"/>
      <c r="T616" s="297"/>
      <c r="U616" s="297"/>
      <c r="V616" s="297"/>
      <c r="W616" s="297"/>
      <c r="X616" s="297"/>
      <c r="Y616" s="297"/>
      <c r="Z616" s="297"/>
    </row>
    <row r="617" spans="1:26" ht="15.75" customHeight="1">
      <c r="A617" s="297"/>
      <c r="B617" s="297"/>
      <c r="C617" s="297"/>
      <c r="D617" s="297"/>
      <c r="E617" s="297"/>
      <c r="F617" s="297"/>
      <c r="G617" s="297"/>
      <c r="H617" s="297"/>
      <c r="I617" s="297"/>
      <c r="J617" s="297"/>
      <c r="K617" s="297"/>
      <c r="L617" s="297"/>
      <c r="M617" s="297"/>
      <c r="N617" s="297"/>
      <c r="O617" s="297"/>
      <c r="P617" s="297"/>
      <c r="Q617" s="297"/>
      <c r="R617" s="297"/>
      <c r="S617" s="297"/>
      <c r="T617" s="297"/>
      <c r="U617" s="297"/>
      <c r="V617" s="297"/>
      <c r="W617" s="297"/>
      <c r="X617" s="297"/>
      <c r="Y617" s="297"/>
      <c r="Z617" s="297"/>
    </row>
    <row r="618" spans="1:26" ht="15.75" customHeight="1">
      <c r="A618" s="297"/>
      <c r="B618" s="297"/>
      <c r="C618" s="297"/>
      <c r="D618" s="297"/>
      <c r="E618" s="297"/>
      <c r="F618" s="297"/>
      <c r="G618" s="297"/>
      <c r="H618" s="297"/>
      <c r="I618" s="297"/>
      <c r="J618" s="297"/>
      <c r="K618" s="297"/>
      <c r="L618" s="297"/>
      <c r="M618" s="297"/>
      <c r="N618" s="297"/>
      <c r="O618" s="297"/>
      <c r="P618" s="297"/>
      <c r="Q618" s="297"/>
      <c r="R618" s="297"/>
      <c r="S618" s="297"/>
      <c r="T618" s="297"/>
      <c r="U618" s="297"/>
      <c r="V618" s="297"/>
      <c r="W618" s="297"/>
      <c r="X618" s="297"/>
      <c r="Y618" s="297"/>
      <c r="Z618" s="297"/>
    </row>
    <row r="619" spans="1:26" ht="15.75" customHeight="1">
      <c r="A619" s="297"/>
      <c r="B619" s="297"/>
      <c r="C619" s="297"/>
      <c r="D619" s="297"/>
      <c r="E619" s="297"/>
      <c r="F619" s="297"/>
      <c r="G619" s="297"/>
      <c r="H619" s="297"/>
      <c r="I619" s="297"/>
      <c r="J619" s="297"/>
      <c r="K619" s="297"/>
      <c r="L619" s="297"/>
      <c r="M619" s="297"/>
      <c r="N619" s="297"/>
      <c r="O619" s="297"/>
      <c r="P619" s="297"/>
      <c r="Q619" s="297"/>
      <c r="R619" s="297"/>
      <c r="S619" s="297"/>
      <c r="T619" s="297"/>
      <c r="U619" s="297"/>
      <c r="V619" s="297"/>
      <c r="W619" s="297"/>
      <c r="X619" s="297"/>
      <c r="Y619" s="297"/>
      <c r="Z619" s="297"/>
    </row>
    <row r="620" spans="1:26" ht="15.75" customHeight="1">
      <c r="A620" s="297"/>
      <c r="B620" s="297"/>
      <c r="C620" s="297"/>
      <c r="D620" s="297"/>
      <c r="E620" s="297"/>
      <c r="F620" s="297"/>
      <c r="G620" s="297"/>
      <c r="H620" s="297"/>
      <c r="I620" s="297"/>
      <c r="J620" s="297"/>
      <c r="K620" s="297"/>
      <c r="L620" s="297"/>
      <c r="M620" s="297"/>
      <c r="N620" s="297"/>
      <c r="O620" s="297"/>
      <c r="P620" s="297"/>
      <c r="Q620" s="297"/>
      <c r="R620" s="297"/>
      <c r="S620" s="297"/>
      <c r="T620" s="297"/>
      <c r="U620" s="297"/>
      <c r="V620" s="297"/>
      <c r="W620" s="297"/>
      <c r="X620" s="297"/>
      <c r="Y620" s="297"/>
      <c r="Z620" s="297"/>
    </row>
    <row r="621" spans="1:26" ht="15.75" customHeight="1">
      <c r="A621" s="297"/>
      <c r="B621" s="297"/>
      <c r="C621" s="297"/>
      <c r="D621" s="297"/>
      <c r="E621" s="297"/>
      <c r="F621" s="297"/>
      <c r="G621" s="297"/>
      <c r="H621" s="297"/>
      <c r="I621" s="297"/>
      <c r="J621" s="297"/>
      <c r="K621" s="297"/>
      <c r="L621" s="297"/>
      <c r="M621" s="297"/>
      <c r="N621" s="297"/>
      <c r="O621" s="297"/>
      <c r="P621" s="297"/>
      <c r="Q621" s="297"/>
      <c r="R621" s="297"/>
      <c r="S621" s="297"/>
      <c r="T621" s="297"/>
      <c r="U621" s="297"/>
      <c r="V621" s="297"/>
      <c r="W621" s="297"/>
      <c r="X621" s="297"/>
      <c r="Y621" s="297"/>
      <c r="Z621" s="297"/>
    </row>
    <row r="622" spans="1:26" ht="15.75" customHeight="1">
      <c r="A622" s="297"/>
      <c r="B622" s="297"/>
      <c r="C622" s="297"/>
      <c r="D622" s="297"/>
      <c r="E622" s="297"/>
      <c r="F622" s="297"/>
      <c r="G622" s="297"/>
      <c r="H622" s="297"/>
      <c r="I622" s="297"/>
      <c r="J622" s="297"/>
      <c r="K622" s="297"/>
      <c r="L622" s="297"/>
      <c r="M622" s="297"/>
      <c r="N622" s="297"/>
      <c r="O622" s="297"/>
      <c r="P622" s="297"/>
      <c r="Q622" s="297"/>
      <c r="R622" s="297"/>
      <c r="S622" s="297"/>
      <c r="T622" s="297"/>
      <c r="U622" s="297"/>
      <c r="V622" s="297"/>
      <c r="W622" s="297"/>
      <c r="X622" s="297"/>
      <c r="Y622" s="297"/>
      <c r="Z622" s="297"/>
    </row>
    <row r="623" spans="1:26" ht="15.75" customHeight="1">
      <c r="A623" s="297"/>
      <c r="B623" s="297"/>
      <c r="C623" s="297"/>
      <c r="D623" s="297"/>
      <c r="E623" s="297"/>
      <c r="F623" s="297"/>
      <c r="G623" s="297"/>
      <c r="H623" s="297"/>
      <c r="I623" s="297"/>
      <c r="J623" s="297"/>
      <c r="K623" s="297"/>
      <c r="L623" s="297"/>
      <c r="M623" s="297"/>
      <c r="N623" s="297"/>
      <c r="O623" s="297"/>
      <c r="P623" s="297"/>
      <c r="Q623" s="297"/>
      <c r="R623" s="297"/>
      <c r="S623" s="297"/>
      <c r="T623" s="297"/>
      <c r="U623" s="297"/>
      <c r="V623" s="297"/>
      <c r="W623" s="297"/>
      <c r="X623" s="297"/>
      <c r="Y623" s="297"/>
      <c r="Z623" s="297"/>
    </row>
    <row r="624" spans="1:26" ht="15.75" customHeight="1">
      <c r="A624" s="297"/>
      <c r="B624" s="297"/>
      <c r="C624" s="297"/>
      <c r="D624" s="297"/>
      <c r="E624" s="297"/>
      <c r="F624" s="297"/>
      <c r="G624" s="297"/>
      <c r="H624" s="297"/>
      <c r="I624" s="297"/>
      <c r="J624" s="297"/>
      <c r="K624" s="297"/>
      <c r="L624" s="297"/>
      <c r="M624" s="297"/>
      <c r="N624" s="297"/>
      <c r="O624" s="297"/>
      <c r="P624" s="297"/>
      <c r="Q624" s="297"/>
      <c r="R624" s="297"/>
      <c r="S624" s="297"/>
      <c r="T624" s="297"/>
      <c r="U624" s="297"/>
      <c r="V624" s="297"/>
      <c r="W624" s="297"/>
      <c r="X624" s="297"/>
      <c r="Y624" s="297"/>
      <c r="Z624" s="297"/>
    </row>
    <row r="625" spans="1:26" ht="15.75" customHeight="1">
      <c r="A625" s="297"/>
      <c r="B625" s="297"/>
      <c r="C625" s="297"/>
      <c r="D625" s="297"/>
      <c r="E625" s="297"/>
      <c r="F625" s="297"/>
      <c r="G625" s="297"/>
      <c r="H625" s="297"/>
      <c r="I625" s="297"/>
      <c r="J625" s="297"/>
      <c r="K625" s="297"/>
      <c r="L625" s="297"/>
      <c r="M625" s="297"/>
      <c r="N625" s="297"/>
      <c r="O625" s="297"/>
      <c r="P625" s="297"/>
      <c r="Q625" s="297"/>
      <c r="R625" s="297"/>
      <c r="S625" s="297"/>
      <c r="T625" s="297"/>
      <c r="U625" s="297"/>
      <c r="V625" s="297"/>
      <c r="W625" s="297"/>
      <c r="X625" s="297"/>
      <c r="Y625" s="297"/>
      <c r="Z625" s="297"/>
    </row>
    <row r="626" spans="1:26" ht="15.75" customHeight="1">
      <c r="A626" s="297"/>
      <c r="B626" s="297"/>
      <c r="C626" s="297"/>
      <c r="D626" s="297"/>
      <c r="E626" s="297"/>
      <c r="F626" s="297"/>
      <c r="G626" s="297"/>
      <c r="H626" s="297"/>
      <c r="I626" s="297"/>
      <c r="J626" s="297"/>
      <c r="K626" s="297"/>
      <c r="L626" s="297"/>
      <c r="M626" s="297"/>
      <c r="N626" s="297"/>
      <c r="O626" s="297"/>
      <c r="P626" s="297"/>
      <c r="Q626" s="297"/>
      <c r="R626" s="297"/>
      <c r="S626" s="297"/>
      <c r="T626" s="297"/>
      <c r="U626" s="297"/>
      <c r="V626" s="297"/>
      <c r="W626" s="297"/>
      <c r="X626" s="297"/>
      <c r="Y626" s="297"/>
      <c r="Z626" s="297"/>
    </row>
    <row r="627" spans="1:26" ht="15.75" customHeight="1">
      <c r="A627" s="297"/>
      <c r="B627" s="297"/>
      <c r="C627" s="297"/>
      <c r="D627" s="297"/>
      <c r="E627" s="297"/>
      <c r="F627" s="297"/>
      <c r="G627" s="297"/>
      <c r="H627" s="297"/>
      <c r="I627" s="297"/>
      <c r="J627" s="297"/>
      <c r="K627" s="297"/>
      <c r="L627" s="297"/>
      <c r="M627" s="297"/>
      <c r="N627" s="297"/>
      <c r="O627" s="297"/>
      <c r="P627" s="297"/>
      <c r="Q627" s="297"/>
      <c r="R627" s="297"/>
      <c r="S627" s="297"/>
      <c r="T627" s="297"/>
      <c r="U627" s="297"/>
      <c r="V627" s="297"/>
      <c r="W627" s="297"/>
      <c r="X627" s="297"/>
      <c r="Y627" s="297"/>
      <c r="Z627" s="297"/>
    </row>
    <row r="628" spans="1:26" ht="15.75" customHeight="1">
      <c r="A628" s="297"/>
      <c r="B628" s="297"/>
      <c r="C628" s="297"/>
      <c r="D628" s="297"/>
      <c r="E628" s="297"/>
      <c r="F628" s="297"/>
      <c r="G628" s="297"/>
      <c r="H628" s="297"/>
      <c r="I628" s="297"/>
      <c r="J628" s="297"/>
      <c r="K628" s="297"/>
      <c r="L628" s="297"/>
      <c r="M628" s="297"/>
      <c r="N628" s="297"/>
      <c r="O628" s="297"/>
      <c r="P628" s="297"/>
      <c r="Q628" s="297"/>
      <c r="R628" s="297"/>
      <c r="S628" s="297"/>
      <c r="T628" s="297"/>
      <c r="U628" s="297"/>
      <c r="V628" s="297"/>
      <c r="W628" s="297"/>
      <c r="X628" s="297"/>
      <c r="Y628" s="297"/>
      <c r="Z628" s="297"/>
    </row>
    <row r="629" spans="1:26" ht="15.75" customHeight="1">
      <c r="A629" s="297"/>
      <c r="B629" s="297"/>
      <c r="C629" s="297"/>
      <c r="D629" s="297"/>
      <c r="E629" s="297"/>
      <c r="F629" s="297"/>
      <c r="G629" s="297"/>
      <c r="H629" s="297"/>
      <c r="I629" s="297"/>
      <c r="J629" s="297"/>
      <c r="K629" s="297"/>
      <c r="L629" s="297"/>
      <c r="M629" s="297"/>
      <c r="N629" s="297"/>
      <c r="O629" s="297"/>
      <c r="P629" s="297"/>
      <c r="Q629" s="297"/>
      <c r="R629" s="297"/>
      <c r="S629" s="297"/>
      <c r="T629" s="297"/>
      <c r="U629" s="297"/>
      <c r="V629" s="297"/>
      <c r="W629" s="297"/>
      <c r="X629" s="297"/>
      <c r="Y629" s="297"/>
      <c r="Z629" s="297"/>
    </row>
    <row r="630" spans="1:26" ht="15.75" customHeight="1">
      <c r="A630" s="297"/>
      <c r="B630" s="297"/>
      <c r="C630" s="297"/>
      <c r="D630" s="297"/>
      <c r="E630" s="297"/>
      <c r="F630" s="297"/>
      <c r="G630" s="297"/>
      <c r="H630" s="297"/>
      <c r="I630" s="297"/>
      <c r="J630" s="297"/>
      <c r="K630" s="297"/>
      <c r="L630" s="297"/>
      <c r="M630" s="297"/>
      <c r="N630" s="297"/>
      <c r="O630" s="297"/>
      <c r="P630" s="297"/>
      <c r="Q630" s="297"/>
      <c r="R630" s="297"/>
      <c r="S630" s="297"/>
      <c r="T630" s="297"/>
      <c r="U630" s="297"/>
      <c r="V630" s="297"/>
      <c r="W630" s="297"/>
      <c r="X630" s="297"/>
      <c r="Y630" s="297"/>
      <c r="Z630" s="297"/>
    </row>
    <row r="631" spans="1:26" ht="15.75" customHeight="1">
      <c r="A631" s="297"/>
      <c r="B631" s="297"/>
      <c r="C631" s="297"/>
      <c r="D631" s="297"/>
      <c r="E631" s="297"/>
      <c r="F631" s="297"/>
      <c r="G631" s="297"/>
      <c r="H631" s="297"/>
      <c r="I631" s="297"/>
      <c r="J631" s="297"/>
      <c r="K631" s="297"/>
      <c r="L631" s="297"/>
      <c r="M631" s="297"/>
      <c r="N631" s="297"/>
      <c r="O631" s="297"/>
      <c r="P631" s="297"/>
      <c r="Q631" s="297"/>
      <c r="R631" s="297"/>
      <c r="S631" s="297"/>
      <c r="T631" s="297"/>
      <c r="U631" s="297"/>
      <c r="V631" s="297"/>
      <c r="W631" s="297"/>
      <c r="X631" s="297"/>
      <c r="Y631" s="297"/>
      <c r="Z631" s="297"/>
    </row>
    <row r="632" spans="1:26" ht="15.75" customHeight="1">
      <c r="A632" s="297"/>
      <c r="B632" s="297"/>
      <c r="C632" s="297"/>
      <c r="D632" s="297"/>
      <c r="E632" s="297"/>
      <c r="F632" s="297"/>
      <c r="G632" s="297"/>
      <c r="H632" s="297"/>
      <c r="I632" s="297"/>
      <c r="J632" s="297"/>
      <c r="K632" s="297"/>
      <c r="L632" s="297"/>
      <c r="M632" s="297"/>
      <c r="N632" s="297"/>
      <c r="O632" s="297"/>
      <c r="P632" s="297"/>
      <c r="Q632" s="297"/>
      <c r="R632" s="297"/>
      <c r="S632" s="297"/>
      <c r="T632" s="297"/>
      <c r="U632" s="297"/>
      <c r="V632" s="297"/>
      <c r="W632" s="297"/>
      <c r="X632" s="297"/>
      <c r="Y632" s="297"/>
      <c r="Z632" s="297"/>
    </row>
    <row r="633" spans="1:26" ht="15.75" customHeight="1">
      <c r="A633" s="297"/>
      <c r="B633" s="297"/>
      <c r="C633" s="297"/>
      <c r="D633" s="297"/>
      <c r="E633" s="297"/>
      <c r="F633" s="297"/>
      <c r="G633" s="297"/>
      <c r="H633" s="297"/>
      <c r="I633" s="297"/>
      <c r="J633" s="297"/>
      <c r="K633" s="297"/>
      <c r="L633" s="297"/>
      <c r="M633" s="297"/>
      <c r="N633" s="297"/>
      <c r="O633" s="297"/>
      <c r="P633" s="297"/>
      <c r="Q633" s="297"/>
      <c r="R633" s="297"/>
      <c r="S633" s="297"/>
      <c r="T633" s="297"/>
      <c r="U633" s="297"/>
      <c r="V633" s="297"/>
      <c r="W633" s="297"/>
      <c r="X633" s="297"/>
      <c r="Y633" s="297"/>
      <c r="Z633" s="297"/>
    </row>
    <row r="634" spans="1:26" ht="15.75" customHeight="1">
      <c r="A634" s="297"/>
      <c r="B634" s="297"/>
      <c r="C634" s="297"/>
      <c r="D634" s="297"/>
      <c r="E634" s="297"/>
      <c r="F634" s="297"/>
      <c r="G634" s="297"/>
      <c r="H634" s="297"/>
      <c r="I634" s="297"/>
      <c r="J634" s="297"/>
      <c r="K634" s="297"/>
      <c r="L634" s="297"/>
      <c r="M634" s="297"/>
      <c r="N634" s="297"/>
      <c r="O634" s="297"/>
      <c r="P634" s="297"/>
      <c r="Q634" s="297"/>
      <c r="R634" s="297"/>
      <c r="S634" s="297"/>
      <c r="T634" s="297"/>
      <c r="U634" s="297"/>
      <c r="V634" s="297"/>
      <c r="W634" s="297"/>
      <c r="X634" s="297"/>
      <c r="Y634" s="297"/>
      <c r="Z634" s="297"/>
    </row>
    <row r="635" spans="1:26" ht="15.75" customHeight="1">
      <c r="A635" s="297"/>
      <c r="B635" s="297"/>
      <c r="C635" s="297"/>
      <c r="D635" s="297"/>
      <c r="E635" s="297"/>
      <c r="F635" s="297"/>
      <c r="G635" s="297"/>
      <c r="H635" s="297"/>
      <c r="I635" s="297"/>
      <c r="J635" s="297"/>
      <c r="K635" s="297"/>
      <c r="L635" s="297"/>
      <c r="M635" s="297"/>
      <c r="N635" s="297"/>
      <c r="O635" s="297"/>
      <c r="P635" s="297"/>
      <c r="Q635" s="297"/>
      <c r="R635" s="297"/>
      <c r="S635" s="297"/>
      <c r="T635" s="297"/>
      <c r="U635" s="297"/>
      <c r="V635" s="297"/>
      <c r="W635" s="297"/>
      <c r="X635" s="297"/>
      <c r="Y635" s="297"/>
      <c r="Z635" s="297"/>
    </row>
    <row r="636" spans="1:26" ht="15.75" customHeight="1">
      <c r="A636" s="297"/>
      <c r="B636" s="297"/>
      <c r="C636" s="297"/>
      <c r="D636" s="297"/>
      <c r="E636" s="297"/>
      <c r="F636" s="297"/>
      <c r="G636" s="297"/>
      <c r="H636" s="297"/>
      <c r="I636" s="297"/>
      <c r="J636" s="297"/>
      <c r="K636" s="297"/>
      <c r="L636" s="297"/>
      <c r="M636" s="297"/>
      <c r="N636" s="297"/>
      <c r="O636" s="297"/>
      <c r="P636" s="297"/>
      <c r="Q636" s="297"/>
      <c r="R636" s="297"/>
      <c r="S636" s="297"/>
      <c r="T636" s="297"/>
      <c r="U636" s="297"/>
      <c r="V636" s="297"/>
      <c r="W636" s="297"/>
      <c r="X636" s="297"/>
      <c r="Y636" s="297"/>
      <c r="Z636" s="297"/>
    </row>
    <row r="637" spans="1:26" ht="15.75" customHeight="1">
      <c r="A637" s="297"/>
      <c r="B637" s="297"/>
      <c r="C637" s="297"/>
      <c r="D637" s="297"/>
      <c r="E637" s="297"/>
      <c r="F637" s="297"/>
      <c r="G637" s="297"/>
      <c r="H637" s="297"/>
      <c r="I637" s="297"/>
      <c r="J637" s="297"/>
      <c r="K637" s="297"/>
      <c r="L637" s="297"/>
      <c r="M637" s="297"/>
      <c r="N637" s="297"/>
      <c r="O637" s="297"/>
      <c r="P637" s="297"/>
      <c r="Q637" s="297"/>
      <c r="R637" s="297"/>
      <c r="S637" s="297"/>
      <c r="T637" s="297"/>
      <c r="U637" s="297"/>
      <c r="V637" s="297"/>
      <c r="W637" s="297"/>
      <c r="X637" s="297"/>
      <c r="Y637" s="297"/>
      <c r="Z637" s="297"/>
    </row>
    <row r="638" spans="1:26" ht="15.75" customHeight="1">
      <c r="A638" s="297"/>
      <c r="B638" s="297"/>
      <c r="C638" s="297"/>
      <c r="D638" s="297"/>
      <c r="E638" s="297"/>
      <c r="F638" s="297"/>
      <c r="G638" s="297"/>
      <c r="H638" s="297"/>
      <c r="I638" s="297"/>
      <c r="J638" s="297"/>
      <c r="K638" s="297"/>
      <c r="L638" s="297"/>
      <c r="M638" s="297"/>
      <c r="N638" s="297"/>
      <c r="O638" s="297"/>
      <c r="P638" s="297"/>
      <c r="Q638" s="297"/>
      <c r="R638" s="297"/>
      <c r="S638" s="297"/>
      <c r="T638" s="297"/>
      <c r="U638" s="297"/>
      <c r="V638" s="297"/>
      <c r="W638" s="297"/>
      <c r="X638" s="297"/>
      <c r="Y638" s="297"/>
      <c r="Z638" s="297"/>
    </row>
    <row r="639" spans="1:26" ht="15.75" customHeight="1">
      <c r="A639" s="297"/>
      <c r="B639" s="297"/>
      <c r="C639" s="297"/>
      <c r="D639" s="297"/>
      <c r="E639" s="297"/>
      <c r="F639" s="297"/>
      <c r="G639" s="297"/>
      <c r="H639" s="297"/>
      <c r="I639" s="297"/>
      <c r="J639" s="297"/>
      <c r="K639" s="297"/>
      <c r="L639" s="297"/>
      <c r="M639" s="297"/>
      <c r="N639" s="297"/>
      <c r="O639" s="297"/>
      <c r="P639" s="297"/>
      <c r="Q639" s="297"/>
      <c r="R639" s="297"/>
      <c r="S639" s="297"/>
      <c r="T639" s="297"/>
      <c r="U639" s="297"/>
      <c r="V639" s="297"/>
      <c r="W639" s="297"/>
      <c r="X639" s="297"/>
      <c r="Y639" s="297"/>
      <c r="Z639" s="297"/>
    </row>
    <row r="640" spans="1:26" ht="15.75" customHeight="1">
      <c r="A640" s="297"/>
      <c r="B640" s="297"/>
      <c r="C640" s="297"/>
      <c r="D640" s="297"/>
      <c r="E640" s="297"/>
      <c r="F640" s="297"/>
      <c r="G640" s="297"/>
      <c r="H640" s="297"/>
      <c r="I640" s="297"/>
      <c r="J640" s="297"/>
      <c r="K640" s="297"/>
      <c r="L640" s="297"/>
      <c r="M640" s="297"/>
      <c r="N640" s="297"/>
      <c r="O640" s="297"/>
      <c r="P640" s="297"/>
      <c r="Q640" s="297"/>
      <c r="R640" s="297"/>
      <c r="S640" s="297"/>
      <c r="T640" s="297"/>
      <c r="U640" s="297"/>
      <c r="V640" s="297"/>
      <c r="W640" s="297"/>
      <c r="X640" s="297"/>
      <c r="Y640" s="297"/>
      <c r="Z640" s="297"/>
    </row>
    <row r="641" spans="1:26" ht="15.75" customHeight="1">
      <c r="A641" s="297"/>
      <c r="B641" s="297"/>
      <c r="C641" s="297"/>
      <c r="D641" s="297"/>
      <c r="E641" s="297"/>
      <c r="F641" s="297"/>
      <c r="G641" s="297"/>
      <c r="H641" s="297"/>
      <c r="I641" s="297"/>
      <c r="J641" s="297"/>
      <c r="K641" s="297"/>
      <c r="L641" s="297"/>
      <c r="M641" s="297"/>
      <c r="N641" s="297"/>
      <c r="O641" s="297"/>
      <c r="P641" s="297"/>
      <c r="Q641" s="297"/>
      <c r="R641" s="297"/>
      <c r="S641" s="297"/>
      <c r="T641" s="297"/>
      <c r="U641" s="297"/>
      <c r="V641" s="297"/>
      <c r="W641" s="297"/>
      <c r="X641" s="297"/>
      <c r="Y641" s="297"/>
      <c r="Z641" s="297"/>
    </row>
    <row r="642" spans="1:26" ht="15.75" customHeight="1">
      <c r="A642" s="297"/>
      <c r="B642" s="297"/>
      <c r="C642" s="297"/>
      <c r="D642" s="297"/>
      <c r="E642" s="297"/>
      <c r="F642" s="297"/>
      <c r="G642" s="297"/>
      <c r="H642" s="297"/>
      <c r="I642" s="297"/>
      <c r="J642" s="297"/>
      <c r="K642" s="297"/>
      <c r="L642" s="297"/>
      <c r="M642" s="297"/>
      <c r="N642" s="297"/>
      <c r="O642" s="297"/>
      <c r="P642" s="297"/>
      <c r="Q642" s="297"/>
      <c r="R642" s="297"/>
      <c r="S642" s="297"/>
      <c r="T642" s="297"/>
      <c r="U642" s="297"/>
      <c r="V642" s="297"/>
      <c r="W642" s="297"/>
      <c r="X642" s="297"/>
      <c r="Y642" s="297"/>
      <c r="Z642" s="297"/>
    </row>
    <row r="643" spans="1:26" ht="15.75" customHeight="1">
      <c r="A643" s="297"/>
      <c r="B643" s="297"/>
      <c r="C643" s="297"/>
      <c r="D643" s="297"/>
      <c r="E643" s="297"/>
      <c r="F643" s="297"/>
      <c r="G643" s="297"/>
      <c r="H643" s="297"/>
      <c r="I643" s="297"/>
      <c r="J643" s="297"/>
      <c r="K643" s="297"/>
      <c r="L643" s="297"/>
      <c r="M643" s="297"/>
      <c r="N643" s="297"/>
      <c r="O643" s="297"/>
      <c r="P643" s="297"/>
      <c r="Q643" s="297"/>
      <c r="R643" s="297"/>
      <c r="S643" s="297"/>
      <c r="T643" s="297"/>
      <c r="U643" s="297"/>
      <c r="V643" s="297"/>
      <c r="W643" s="297"/>
      <c r="X643" s="297"/>
      <c r="Y643" s="297"/>
      <c r="Z643" s="297"/>
    </row>
    <row r="644" spans="1:26" ht="15.75" customHeight="1">
      <c r="A644" s="297"/>
      <c r="B644" s="297"/>
      <c r="C644" s="297"/>
      <c r="D644" s="297"/>
      <c r="E644" s="297"/>
      <c r="F644" s="297"/>
      <c r="G644" s="297"/>
      <c r="H644" s="297"/>
      <c r="I644" s="297"/>
      <c r="J644" s="297"/>
      <c r="K644" s="297"/>
      <c r="L644" s="297"/>
      <c r="M644" s="297"/>
      <c r="N644" s="297"/>
      <c r="O644" s="297"/>
      <c r="P644" s="297"/>
      <c r="Q644" s="297"/>
      <c r="R644" s="297"/>
      <c r="S644" s="297"/>
      <c r="T644" s="297"/>
      <c r="U644" s="297"/>
      <c r="V644" s="297"/>
      <c r="W644" s="297"/>
      <c r="X644" s="297"/>
      <c r="Y644" s="297"/>
      <c r="Z644" s="297"/>
    </row>
    <row r="645" spans="1:26" ht="15.75" customHeight="1">
      <c r="A645" s="297"/>
      <c r="B645" s="297"/>
      <c r="C645" s="297"/>
      <c r="D645" s="297"/>
      <c r="E645" s="297"/>
      <c r="F645" s="297"/>
      <c r="G645" s="297"/>
      <c r="H645" s="297"/>
      <c r="I645" s="297"/>
      <c r="J645" s="297"/>
      <c r="K645" s="297"/>
      <c r="L645" s="297"/>
      <c r="M645" s="297"/>
      <c r="N645" s="297"/>
      <c r="O645" s="297"/>
      <c r="P645" s="297"/>
      <c r="Q645" s="297"/>
      <c r="R645" s="297"/>
      <c r="S645" s="297"/>
      <c r="T645" s="297"/>
      <c r="U645" s="297"/>
      <c r="V645" s="297"/>
      <c r="W645" s="297"/>
      <c r="X645" s="297"/>
      <c r="Y645" s="297"/>
      <c r="Z645" s="297"/>
    </row>
    <row r="646" spans="1:26" ht="15.75" customHeight="1">
      <c r="A646" s="297"/>
      <c r="B646" s="297"/>
      <c r="C646" s="297"/>
      <c r="D646" s="297"/>
      <c r="E646" s="297"/>
      <c r="F646" s="297"/>
      <c r="G646" s="297"/>
      <c r="H646" s="297"/>
      <c r="I646" s="297"/>
      <c r="J646" s="297"/>
      <c r="K646" s="297"/>
      <c r="L646" s="297"/>
      <c r="M646" s="297"/>
      <c r="N646" s="297"/>
      <c r="O646" s="297"/>
      <c r="P646" s="297"/>
      <c r="Q646" s="297"/>
      <c r="R646" s="297"/>
      <c r="S646" s="297"/>
      <c r="T646" s="297"/>
      <c r="U646" s="297"/>
      <c r="V646" s="297"/>
      <c r="W646" s="297"/>
      <c r="X646" s="297"/>
      <c r="Y646" s="297"/>
      <c r="Z646" s="297"/>
    </row>
    <row r="647" spans="1:26" ht="15.75" customHeight="1">
      <c r="A647" s="297"/>
      <c r="B647" s="297"/>
      <c r="C647" s="297"/>
      <c r="D647" s="297"/>
      <c r="E647" s="297"/>
      <c r="F647" s="297"/>
      <c r="G647" s="297"/>
      <c r="H647" s="297"/>
      <c r="I647" s="297"/>
      <c r="J647" s="297"/>
      <c r="K647" s="297"/>
      <c r="L647" s="297"/>
      <c r="M647" s="297"/>
      <c r="N647" s="297"/>
      <c r="O647" s="297"/>
      <c r="P647" s="297"/>
      <c r="Q647" s="297"/>
      <c r="R647" s="297"/>
      <c r="S647" s="297"/>
      <c r="T647" s="297"/>
      <c r="U647" s="297"/>
      <c r="V647" s="297"/>
      <c r="W647" s="297"/>
      <c r="X647" s="297"/>
      <c r="Y647" s="297"/>
      <c r="Z647" s="297"/>
    </row>
    <row r="648" spans="1:26" ht="15.75" customHeight="1">
      <c r="A648" s="297"/>
      <c r="B648" s="297"/>
      <c r="C648" s="297"/>
      <c r="D648" s="297"/>
      <c r="E648" s="297"/>
      <c r="F648" s="297"/>
      <c r="G648" s="297"/>
      <c r="H648" s="297"/>
      <c r="I648" s="297"/>
      <c r="J648" s="297"/>
      <c r="K648" s="297"/>
      <c r="L648" s="297"/>
      <c r="M648" s="297"/>
      <c r="N648" s="297"/>
      <c r="O648" s="297"/>
      <c r="P648" s="297"/>
      <c r="Q648" s="297"/>
      <c r="R648" s="297"/>
      <c r="S648" s="297"/>
      <c r="T648" s="297"/>
      <c r="U648" s="297"/>
      <c r="V648" s="297"/>
      <c r="W648" s="297"/>
      <c r="X648" s="297"/>
      <c r="Y648" s="297"/>
      <c r="Z648" s="297"/>
    </row>
    <row r="649" spans="1:26" ht="15.75" customHeight="1">
      <c r="A649" s="297"/>
      <c r="B649" s="297"/>
      <c r="C649" s="297"/>
      <c r="D649" s="297"/>
      <c r="E649" s="297"/>
      <c r="F649" s="297"/>
      <c r="G649" s="297"/>
      <c r="H649" s="297"/>
      <c r="I649" s="297"/>
      <c r="J649" s="297"/>
      <c r="K649" s="297"/>
      <c r="L649" s="297"/>
      <c r="M649" s="297"/>
      <c r="N649" s="297"/>
      <c r="O649" s="297"/>
      <c r="P649" s="297"/>
      <c r="Q649" s="297"/>
      <c r="R649" s="297"/>
      <c r="S649" s="297"/>
      <c r="T649" s="297"/>
      <c r="U649" s="297"/>
      <c r="V649" s="297"/>
      <c r="W649" s="297"/>
      <c r="X649" s="297"/>
      <c r="Y649" s="297"/>
      <c r="Z649" s="297"/>
    </row>
    <row r="650" spans="1:26" ht="15.75" customHeight="1">
      <c r="A650" s="297"/>
      <c r="B650" s="297"/>
      <c r="C650" s="297"/>
      <c r="D650" s="297"/>
      <c r="E650" s="297"/>
      <c r="F650" s="297"/>
      <c r="G650" s="297"/>
      <c r="H650" s="297"/>
      <c r="I650" s="297"/>
      <c r="J650" s="297"/>
      <c r="K650" s="297"/>
      <c r="L650" s="297"/>
      <c r="M650" s="297"/>
      <c r="N650" s="297"/>
      <c r="O650" s="297"/>
      <c r="P650" s="297"/>
      <c r="Q650" s="297"/>
      <c r="R650" s="297"/>
      <c r="S650" s="297"/>
      <c r="T650" s="297"/>
      <c r="U650" s="297"/>
      <c r="V650" s="297"/>
      <c r="W650" s="297"/>
      <c r="X650" s="297"/>
      <c r="Y650" s="297"/>
      <c r="Z650" s="297"/>
    </row>
    <row r="651" spans="1:26" ht="15.75" customHeight="1">
      <c r="A651" s="297"/>
      <c r="B651" s="297"/>
      <c r="C651" s="297"/>
      <c r="D651" s="297"/>
      <c r="E651" s="297"/>
      <c r="F651" s="297"/>
      <c r="G651" s="297"/>
      <c r="H651" s="297"/>
      <c r="I651" s="297"/>
      <c r="J651" s="297"/>
      <c r="K651" s="297"/>
      <c r="L651" s="297"/>
      <c r="M651" s="297"/>
      <c r="N651" s="297"/>
      <c r="O651" s="297"/>
      <c r="P651" s="297"/>
      <c r="Q651" s="297"/>
      <c r="R651" s="297"/>
      <c r="S651" s="297"/>
      <c r="T651" s="297"/>
      <c r="U651" s="297"/>
      <c r="V651" s="297"/>
      <c r="W651" s="297"/>
      <c r="X651" s="297"/>
      <c r="Y651" s="297"/>
      <c r="Z651" s="297"/>
    </row>
    <row r="652" spans="1:26" ht="15.75" customHeight="1">
      <c r="A652" s="297"/>
      <c r="B652" s="297"/>
      <c r="C652" s="297"/>
      <c r="D652" s="297"/>
      <c r="E652" s="297"/>
      <c r="F652" s="297"/>
      <c r="G652" s="297"/>
      <c r="H652" s="297"/>
      <c r="I652" s="297"/>
      <c r="J652" s="297"/>
      <c r="K652" s="297"/>
      <c r="L652" s="297"/>
      <c r="M652" s="297"/>
      <c r="N652" s="297"/>
      <c r="O652" s="297"/>
      <c r="P652" s="297"/>
      <c r="Q652" s="297"/>
      <c r="R652" s="297"/>
      <c r="S652" s="297"/>
      <c r="T652" s="297"/>
      <c r="U652" s="297"/>
      <c r="V652" s="297"/>
      <c r="W652" s="297"/>
      <c r="X652" s="297"/>
      <c r="Y652" s="297"/>
      <c r="Z652" s="297"/>
    </row>
    <row r="653" spans="1:26" ht="15.75" customHeight="1">
      <c r="A653" s="297"/>
      <c r="B653" s="297"/>
      <c r="C653" s="297"/>
      <c r="D653" s="297"/>
      <c r="E653" s="297"/>
      <c r="F653" s="297"/>
      <c r="G653" s="297"/>
      <c r="H653" s="297"/>
      <c r="I653" s="297"/>
      <c r="J653" s="297"/>
      <c r="K653" s="297"/>
      <c r="L653" s="297"/>
      <c r="M653" s="297"/>
      <c r="N653" s="297"/>
      <c r="O653" s="297"/>
      <c r="P653" s="297"/>
      <c r="Q653" s="297"/>
      <c r="R653" s="297"/>
      <c r="S653" s="297"/>
      <c r="T653" s="297"/>
      <c r="U653" s="297"/>
      <c r="V653" s="297"/>
      <c r="W653" s="297"/>
      <c r="X653" s="297"/>
      <c r="Y653" s="297"/>
      <c r="Z653" s="297"/>
    </row>
    <row r="654" spans="1:26" ht="15.75" customHeight="1">
      <c r="A654" s="297"/>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row>
    <row r="655" spans="1:26" ht="15.75" customHeight="1">
      <c r="A655" s="297"/>
      <c r="B655" s="297"/>
      <c r="C655" s="297"/>
      <c r="D655" s="297"/>
      <c r="E655" s="297"/>
      <c r="F655" s="297"/>
      <c r="G655" s="297"/>
      <c r="H655" s="297"/>
      <c r="I655" s="297"/>
      <c r="J655" s="297"/>
      <c r="K655" s="297"/>
      <c r="L655" s="297"/>
      <c r="M655" s="297"/>
      <c r="N655" s="297"/>
      <c r="O655" s="297"/>
      <c r="P655" s="297"/>
      <c r="Q655" s="297"/>
      <c r="R655" s="297"/>
      <c r="S655" s="297"/>
      <c r="T655" s="297"/>
      <c r="U655" s="297"/>
      <c r="V655" s="297"/>
      <c r="W655" s="297"/>
      <c r="X655" s="297"/>
      <c r="Y655" s="297"/>
      <c r="Z655" s="297"/>
    </row>
    <row r="656" spans="1:26" ht="15.75" customHeight="1">
      <c r="A656" s="297"/>
      <c r="B656" s="297"/>
      <c r="C656" s="297"/>
      <c r="D656" s="297"/>
      <c r="E656" s="297"/>
      <c r="F656" s="297"/>
      <c r="G656" s="297"/>
      <c r="H656" s="297"/>
      <c r="I656" s="297"/>
      <c r="J656" s="297"/>
      <c r="K656" s="297"/>
      <c r="L656" s="297"/>
      <c r="M656" s="297"/>
      <c r="N656" s="297"/>
      <c r="O656" s="297"/>
      <c r="P656" s="297"/>
      <c r="Q656" s="297"/>
      <c r="R656" s="297"/>
      <c r="S656" s="297"/>
      <c r="T656" s="297"/>
      <c r="U656" s="297"/>
      <c r="V656" s="297"/>
      <c r="W656" s="297"/>
      <c r="X656" s="297"/>
      <c r="Y656" s="297"/>
      <c r="Z656" s="297"/>
    </row>
    <row r="657" spans="1:26" ht="15.75" customHeight="1">
      <c r="A657" s="297"/>
      <c r="B657" s="297"/>
      <c r="C657" s="297"/>
      <c r="D657" s="297"/>
      <c r="E657" s="297"/>
      <c r="F657" s="297"/>
      <c r="G657" s="297"/>
      <c r="H657" s="297"/>
      <c r="I657" s="297"/>
      <c r="J657" s="297"/>
      <c r="K657" s="297"/>
      <c r="L657" s="297"/>
      <c r="M657" s="297"/>
      <c r="N657" s="297"/>
      <c r="O657" s="297"/>
      <c r="P657" s="297"/>
      <c r="Q657" s="297"/>
      <c r="R657" s="297"/>
      <c r="S657" s="297"/>
      <c r="T657" s="297"/>
      <c r="U657" s="297"/>
      <c r="V657" s="297"/>
      <c r="W657" s="297"/>
      <c r="X657" s="297"/>
      <c r="Y657" s="297"/>
      <c r="Z657" s="297"/>
    </row>
    <row r="658" spans="1:26" ht="15.75" customHeight="1">
      <c r="A658" s="297"/>
      <c r="B658" s="297"/>
      <c r="C658" s="297"/>
      <c r="D658" s="297"/>
      <c r="E658" s="297"/>
      <c r="F658" s="297"/>
      <c r="G658" s="297"/>
      <c r="H658" s="297"/>
      <c r="I658" s="297"/>
      <c r="J658" s="297"/>
      <c r="K658" s="297"/>
      <c r="L658" s="297"/>
      <c r="M658" s="297"/>
      <c r="N658" s="297"/>
      <c r="O658" s="297"/>
      <c r="P658" s="297"/>
      <c r="Q658" s="297"/>
      <c r="R658" s="297"/>
      <c r="S658" s="297"/>
      <c r="T658" s="297"/>
      <c r="U658" s="297"/>
      <c r="V658" s="297"/>
      <c r="W658" s="297"/>
      <c r="X658" s="297"/>
      <c r="Y658" s="297"/>
      <c r="Z658" s="297"/>
    </row>
    <row r="659" spans="1:26" ht="15.75" customHeight="1">
      <c r="A659" s="297"/>
      <c r="B659" s="297"/>
      <c r="C659" s="297"/>
      <c r="D659" s="297"/>
      <c r="E659" s="297"/>
      <c r="F659" s="297"/>
      <c r="G659" s="297"/>
      <c r="H659" s="297"/>
      <c r="I659" s="297"/>
      <c r="J659" s="297"/>
      <c r="K659" s="297"/>
      <c r="L659" s="297"/>
      <c r="M659" s="297"/>
      <c r="N659" s="297"/>
      <c r="O659" s="297"/>
      <c r="P659" s="297"/>
      <c r="Q659" s="297"/>
      <c r="R659" s="297"/>
      <c r="S659" s="297"/>
      <c r="T659" s="297"/>
      <c r="U659" s="297"/>
      <c r="V659" s="297"/>
      <c r="W659" s="297"/>
      <c r="X659" s="297"/>
      <c r="Y659" s="297"/>
      <c r="Z659" s="297"/>
    </row>
    <row r="660" spans="1:26" ht="15.75" customHeight="1">
      <c r="A660" s="297"/>
      <c r="B660" s="297"/>
      <c r="C660" s="297"/>
      <c r="D660" s="297"/>
      <c r="E660" s="297"/>
      <c r="F660" s="297"/>
      <c r="G660" s="297"/>
      <c r="H660" s="297"/>
      <c r="I660" s="297"/>
      <c r="J660" s="297"/>
      <c r="K660" s="297"/>
      <c r="L660" s="297"/>
      <c r="M660" s="297"/>
      <c r="N660" s="297"/>
      <c r="O660" s="297"/>
      <c r="P660" s="297"/>
      <c r="Q660" s="297"/>
      <c r="R660" s="297"/>
      <c r="S660" s="297"/>
      <c r="T660" s="297"/>
      <c r="U660" s="297"/>
      <c r="V660" s="297"/>
      <c r="W660" s="297"/>
      <c r="X660" s="297"/>
      <c r="Y660" s="297"/>
      <c r="Z660" s="297"/>
    </row>
    <row r="661" spans="1:26" ht="15.75" customHeight="1">
      <c r="A661" s="297"/>
      <c r="B661" s="297"/>
      <c r="C661" s="297"/>
      <c r="D661" s="297"/>
      <c r="E661" s="297"/>
      <c r="F661" s="297"/>
      <c r="G661" s="297"/>
      <c r="H661" s="297"/>
      <c r="I661" s="297"/>
      <c r="J661" s="297"/>
      <c r="K661" s="297"/>
      <c r="L661" s="297"/>
      <c r="M661" s="297"/>
      <c r="N661" s="297"/>
      <c r="O661" s="297"/>
      <c r="P661" s="297"/>
      <c r="Q661" s="297"/>
      <c r="R661" s="297"/>
      <c r="S661" s="297"/>
      <c r="T661" s="297"/>
      <c r="U661" s="297"/>
      <c r="V661" s="297"/>
      <c r="W661" s="297"/>
      <c r="X661" s="297"/>
      <c r="Y661" s="297"/>
      <c r="Z661" s="297"/>
    </row>
    <row r="662" spans="1:26" ht="15.75" customHeight="1">
      <c r="A662" s="297"/>
      <c r="B662" s="297"/>
      <c r="C662" s="297"/>
      <c r="D662" s="297"/>
      <c r="E662" s="297"/>
      <c r="F662" s="297"/>
      <c r="G662" s="297"/>
      <c r="H662" s="297"/>
      <c r="I662" s="297"/>
      <c r="J662" s="297"/>
      <c r="K662" s="297"/>
      <c r="L662" s="297"/>
      <c r="M662" s="297"/>
      <c r="N662" s="297"/>
      <c r="O662" s="297"/>
      <c r="P662" s="297"/>
      <c r="Q662" s="297"/>
      <c r="R662" s="297"/>
      <c r="S662" s="297"/>
      <c r="T662" s="297"/>
      <c r="U662" s="297"/>
      <c r="V662" s="297"/>
      <c r="W662" s="297"/>
      <c r="X662" s="297"/>
      <c r="Y662" s="297"/>
      <c r="Z662" s="297"/>
    </row>
    <row r="663" spans="1:26" ht="15.75" customHeight="1">
      <c r="A663" s="297"/>
      <c r="B663" s="297"/>
      <c r="C663" s="297"/>
      <c r="D663" s="297"/>
      <c r="E663" s="297"/>
      <c r="F663" s="297"/>
      <c r="G663" s="297"/>
      <c r="H663" s="297"/>
      <c r="I663" s="297"/>
      <c r="J663" s="297"/>
      <c r="K663" s="297"/>
      <c r="L663" s="297"/>
      <c r="M663" s="297"/>
      <c r="N663" s="297"/>
      <c r="O663" s="297"/>
      <c r="P663" s="297"/>
      <c r="Q663" s="297"/>
      <c r="R663" s="297"/>
      <c r="S663" s="297"/>
      <c r="T663" s="297"/>
      <c r="U663" s="297"/>
      <c r="V663" s="297"/>
      <c r="W663" s="297"/>
      <c r="X663" s="297"/>
      <c r="Y663" s="297"/>
      <c r="Z663" s="297"/>
    </row>
    <row r="664" spans="1:26" ht="15.75" customHeight="1">
      <c r="A664" s="297"/>
      <c r="B664" s="297"/>
      <c r="C664" s="297"/>
      <c r="D664" s="297"/>
      <c r="E664" s="297"/>
      <c r="F664" s="297"/>
      <c r="G664" s="297"/>
      <c r="H664" s="297"/>
      <c r="I664" s="297"/>
      <c r="J664" s="297"/>
      <c r="K664" s="297"/>
      <c r="L664" s="297"/>
      <c r="M664" s="297"/>
      <c r="N664" s="297"/>
      <c r="O664" s="297"/>
      <c r="P664" s="297"/>
      <c r="Q664" s="297"/>
      <c r="R664" s="297"/>
      <c r="S664" s="297"/>
      <c r="T664" s="297"/>
      <c r="U664" s="297"/>
      <c r="V664" s="297"/>
      <c r="W664" s="297"/>
      <c r="X664" s="297"/>
      <c r="Y664" s="297"/>
      <c r="Z664" s="297"/>
    </row>
    <row r="665" spans="1:26" ht="15.75" customHeight="1">
      <c r="A665" s="297"/>
      <c r="B665" s="297"/>
      <c r="C665" s="297"/>
      <c r="D665" s="297"/>
      <c r="E665" s="297"/>
      <c r="F665" s="297"/>
      <c r="G665" s="297"/>
      <c r="H665" s="297"/>
      <c r="I665" s="297"/>
      <c r="J665" s="297"/>
      <c r="K665" s="297"/>
      <c r="L665" s="297"/>
      <c r="M665" s="297"/>
      <c r="N665" s="297"/>
      <c r="O665" s="297"/>
      <c r="P665" s="297"/>
      <c r="Q665" s="297"/>
      <c r="R665" s="297"/>
      <c r="S665" s="297"/>
      <c r="T665" s="297"/>
      <c r="U665" s="297"/>
      <c r="V665" s="297"/>
      <c r="W665" s="297"/>
      <c r="X665" s="297"/>
      <c r="Y665" s="297"/>
      <c r="Z665" s="297"/>
    </row>
    <row r="666" spans="1:26" ht="15.75" customHeight="1">
      <c r="A666" s="297"/>
      <c r="B666" s="297"/>
      <c r="C666" s="297"/>
      <c r="D666" s="297"/>
      <c r="E666" s="297"/>
      <c r="F666" s="297"/>
      <c r="G666" s="297"/>
      <c r="H666" s="297"/>
      <c r="I666" s="297"/>
      <c r="J666" s="297"/>
      <c r="K666" s="297"/>
      <c r="L666" s="297"/>
      <c r="M666" s="297"/>
      <c r="N666" s="297"/>
      <c r="O666" s="297"/>
      <c r="P666" s="297"/>
      <c r="Q666" s="297"/>
      <c r="R666" s="297"/>
      <c r="S666" s="297"/>
      <c r="T666" s="297"/>
      <c r="U666" s="297"/>
      <c r="V666" s="297"/>
      <c r="W666" s="297"/>
      <c r="X666" s="297"/>
      <c r="Y666" s="297"/>
      <c r="Z666" s="297"/>
    </row>
    <row r="667" spans="1:26" ht="15.75" customHeight="1">
      <c r="A667" s="297"/>
      <c r="B667" s="297"/>
      <c r="C667" s="297"/>
      <c r="D667" s="297"/>
      <c r="E667" s="297"/>
      <c r="F667" s="297"/>
      <c r="G667" s="297"/>
      <c r="H667" s="297"/>
      <c r="I667" s="297"/>
      <c r="J667" s="297"/>
      <c r="K667" s="297"/>
      <c r="L667" s="297"/>
      <c r="M667" s="297"/>
      <c r="N667" s="297"/>
      <c r="O667" s="297"/>
      <c r="P667" s="297"/>
      <c r="Q667" s="297"/>
      <c r="R667" s="297"/>
      <c r="S667" s="297"/>
      <c r="T667" s="297"/>
      <c r="U667" s="297"/>
      <c r="V667" s="297"/>
      <c r="W667" s="297"/>
      <c r="X667" s="297"/>
      <c r="Y667" s="297"/>
      <c r="Z667" s="297"/>
    </row>
    <row r="668" spans="1:26" ht="15.75" customHeight="1">
      <c r="A668" s="297"/>
      <c r="B668" s="297"/>
      <c r="C668" s="297"/>
      <c r="D668" s="297"/>
      <c r="E668" s="297"/>
      <c r="F668" s="297"/>
      <c r="G668" s="297"/>
      <c r="H668" s="297"/>
      <c r="I668" s="297"/>
      <c r="J668" s="297"/>
      <c r="K668" s="297"/>
      <c r="L668" s="297"/>
      <c r="M668" s="297"/>
      <c r="N668" s="297"/>
      <c r="O668" s="297"/>
      <c r="P668" s="297"/>
      <c r="Q668" s="297"/>
      <c r="R668" s="297"/>
      <c r="S668" s="297"/>
      <c r="T668" s="297"/>
      <c r="U668" s="297"/>
      <c r="V668" s="297"/>
      <c r="W668" s="297"/>
      <c r="X668" s="297"/>
      <c r="Y668" s="297"/>
      <c r="Z668" s="297"/>
    </row>
    <row r="669" spans="1:26" ht="15.75" customHeight="1">
      <c r="A669" s="297"/>
      <c r="B669" s="297"/>
      <c r="C669" s="297"/>
      <c r="D669" s="297"/>
      <c r="E669" s="297"/>
      <c r="F669" s="297"/>
      <c r="G669" s="297"/>
      <c r="H669" s="297"/>
      <c r="I669" s="297"/>
      <c r="J669" s="297"/>
      <c r="K669" s="297"/>
      <c r="L669" s="297"/>
      <c r="M669" s="297"/>
      <c r="N669" s="297"/>
      <c r="O669" s="297"/>
      <c r="P669" s="297"/>
      <c r="Q669" s="297"/>
      <c r="R669" s="297"/>
      <c r="S669" s="297"/>
      <c r="T669" s="297"/>
      <c r="U669" s="297"/>
      <c r="V669" s="297"/>
      <c r="W669" s="297"/>
      <c r="X669" s="297"/>
      <c r="Y669" s="297"/>
      <c r="Z669" s="297"/>
    </row>
    <row r="670" spans="1:26" ht="15.75" customHeight="1">
      <c r="A670" s="297"/>
      <c r="B670" s="297"/>
      <c r="C670" s="297"/>
      <c r="D670" s="297"/>
      <c r="E670" s="297"/>
      <c r="F670" s="297"/>
      <c r="G670" s="297"/>
      <c r="H670" s="297"/>
      <c r="I670" s="297"/>
      <c r="J670" s="297"/>
      <c r="K670" s="297"/>
      <c r="L670" s="297"/>
      <c r="M670" s="297"/>
      <c r="N670" s="297"/>
      <c r="O670" s="297"/>
      <c r="P670" s="297"/>
      <c r="Q670" s="297"/>
      <c r="R670" s="297"/>
      <c r="S670" s="297"/>
      <c r="T670" s="297"/>
      <c r="U670" s="297"/>
      <c r="V670" s="297"/>
      <c r="W670" s="297"/>
      <c r="X670" s="297"/>
      <c r="Y670" s="297"/>
      <c r="Z670" s="297"/>
    </row>
    <row r="671" spans="1:26" ht="15.75" customHeight="1">
      <c r="A671" s="297"/>
      <c r="B671" s="297"/>
      <c r="C671" s="297"/>
      <c r="D671" s="297"/>
      <c r="E671" s="297"/>
      <c r="F671" s="297"/>
      <c r="G671" s="297"/>
      <c r="H671" s="297"/>
      <c r="I671" s="297"/>
      <c r="J671" s="297"/>
      <c r="K671" s="297"/>
      <c r="L671" s="297"/>
      <c r="M671" s="297"/>
      <c r="N671" s="297"/>
      <c r="O671" s="297"/>
      <c r="P671" s="297"/>
      <c r="Q671" s="297"/>
      <c r="R671" s="297"/>
      <c r="S671" s="297"/>
      <c r="T671" s="297"/>
      <c r="U671" s="297"/>
      <c r="V671" s="297"/>
      <c r="W671" s="297"/>
      <c r="X671" s="297"/>
      <c r="Y671" s="297"/>
      <c r="Z671" s="297"/>
    </row>
    <row r="672" spans="1:26" ht="15.75" customHeight="1">
      <c r="A672" s="297"/>
      <c r="B672" s="297"/>
      <c r="C672" s="297"/>
      <c r="D672" s="297"/>
      <c r="E672" s="297"/>
      <c r="F672" s="297"/>
      <c r="G672" s="297"/>
      <c r="H672" s="297"/>
      <c r="I672" s="297"/>
      <c r="J672" s="297"/>
      <c r="K672" s="297"/>
      <c r="L672" s="297"/>
      <c r="M672" s="297"/>
      <c r="N672" s="297"/>
      <c r="O672" s="297"/>
      <c r="P672" s="297"/>
      <c r="Q672" s="297"/>
      <c r="R672" s="297"/>
      <c r="S672" s="297"/>
      <c r="T672" s="297"/>
      <c r="U672" s="297"/>
      <c r="V672" s="297"/>
      <c r="W672" s="297"/>
      <c r="X672" s="297"/>
      <c r="Y672" s="297"/>
      <c r="Z672" s="297"/>
    </row>
    <row r="673" spans="1:26" ht="15.75" customHeight="1">
      <c r="A673" s="297"/>
      <c r="B673" s="297"/>
      <c r="C673" s="297"/>
      <c r="D673" s="297"/>
      <c r="E673" s="297"/>
      <c r="F673" s="297"/>
      <c r="G673" s="297"/>
      <c r="H673" s="297"/>
      <c r="I673" s="297"/>
      <c r="J673" s="297"/>
      <c r="K673" s="297"/>
      <c r="L673" s="297"/>
      <c r="M673" s="297"/>
      <c r="N673" s="297"/>
      <c r="O673" s="297"/>
      <c r="P673" s="297"/>
      <c r="Q673" s="297"/>
      <c r="R673" s="297"/>
      <c r="S673" s="297"/>
      <c r="T673" s="297"/>
      <c r="U673" s="297"/>
      <c r="V673" s="297"/>
      <c r="W673" s="297"/>
      <c r="X673" s="297"/>
      <c r="Y673" s="297"/>
      <c r="Z673" s="297"/>
    </row>
    <row r="674" spans="1:26" ht="15.75" customHeight="1">
      <c r="A674" s="297"/>
      <c r="B674" s="297"/>
      <c r="C674" s="297"/>
      <c r="D674" s="297"/>
      <c r="E674" s="297"/>
      <c r="F674" s="297"/>
      <c r="G674" s="297"/>
      <c r="H674" s="297"/>
      <c r="I674" s="297"/>
      <c r="J674" s="297"/>
      <c r="K674" s="297"/>
      <c r="L674" s="297"/>
      <c r="M674" s="297"/>
      <c r="N674" s="297"/>
      <c r="O674" s="297"/>
      <c r="P674" s="297"/>
      <c r="Q674" s="297"/>
      <c r="R674" s="297"/>
      <c r="S674" s="297"/>
      <c r="T674" s="297"/>
      <c r="U674" s="297"/>
      <c r="V674" s="297"/>
      <c r="W674" s="297"/>
      <c r="X674" s="297"/>
      <c r="Y674" s="297"/>
      <c r="Z674" s="297"/>
    </row>
    <row r="675" spans="1:26" ht="15.75" customHeight="1">
      <c r="A675" s="297"/>
      <c r="B675" s="297"/>
      <c r="C675" s="297"/>
      <c r="D675" s="297"/>
      <c r="E675" s="297"/>
      <c r="F675" s="297"/>
      <c r="G675" s="297"/>
      <c r="H675" s="297"/>
      <c r="I675" s="297"/>
      <c r="J675" s="297"/>
      <c r="K675" s="297"/>
      <c r="L675" s="297"/>
      <c r="M675" s="297"/>
      <c r="N675" s="297"/>
      <c r="O675" s="297"/>
      <c r="P675" s="297"/>
      <c r="Q675" s="297"/>
      <c r="R675" s="297"/>
      <c r="S675" s="297"/>
      <c r="T675" s="297"/>
      <c r="U675" s="297"/>
      <c r="V675" s="297"/>
      <c r="W675" s="297"/>
      <c r="X675" s="297"/>
      <c r="Y675" s="297"/>
      <c r="Z675" s="297"/>
    </row>
    <row r="676" spans="1:26" ht="15.75" customHeight="1">
      <c r="A676" s="297"/>
      <c r="B676" s="297"/>
      <c r="C676" s="297"/>
      <c r="D676" s="297"/>
      <c r="E676" s="297"/>
      <c r="F676" s="297"/>
      <c r="G676" s="297"/>
      <c r="H676" s="297"/>
      <c r="I676" s="297"/>
      <c r="J676" s="297"/>
      <c r="K676" s="297"/>
      <c r="L676" s="297"/>
      <c r="M676" s="297"/>
      <c r="N676" s="297"/>
      <c r="O676" s="297"/>
      <c r="P676" s="297"/>
      <c r="Q676" s="297"/>
      <c r="R676" s="297"/>
      <c r="S676" s="297"/>
      <c r="T676" s="297"/>
      <c r="U676" s="297"/>
      <c r="V676" s="297"/>
      <c r="W676" s="297"/>
      <c r="X676" s="297"/>
      <c r="Y676" s="297"/>
      <c r="Z676" s="297"/>
    </row>
    <row r="677" spans="1:26" ht="15.75" customHeight="1">
      <c r="A677" s="297"/>
      <c r="B677" s="297"/>
      <c r="C677" s="297"/>
      <c r="D677" s="297"/>
      <c r="E677" s="297"/>
      <c r="F677" s="297"/>
      <c r="G677" s="297"/>
      <c r="H677" s="297"/>
      <c r="I677" s="297"/>
      <c r="J677" s="297"/>
      <c r="K677" s="297"/>
      <c r="L677" s="297"/>
      <c r="M677" s="297"/>
      <c r="N677" s="297"/>
      <c r="O677" s="297"/>
      <c r="P677" s="297"/>
      <c r="Q677" s="297"/>
      <c r="R677" s="297"/>
      <c r="S677" s="297"/>
      <c r="T677" s="297"/>
      <c r="U677" s="297"/>
      <c r="V677" s="297"/>
      <c r="W677" s="297"/>
      <c r="X677" s="297"/>
      <c r="Y677" s="297"/>
      <c r="Z677" s="297"/>
    </row>
    <row r="678" spans="1:26" ht="15.75" customHeight="1">
      <c r="A678" s="297"/>
      <c r="B678" s="297"/>
      <c r="C678" s="297"/>
      <c r="D678" s="297"/>
      <c r="E678" s="297"/>
      <c r="F678" s="297"/>
      <c r="G678" s="297"/>
      <c r="H678" s="297"/>
      <c r="I678" s="297"/>
      <c r="J678" s="297"/>
      <c r="K678" s="297"/>
      <c r="L678" s="297"/>
      <c r="M678" s="297"/>
      <c r="N678" s="297"/>
      <c r="O678" s="297"/>
      <c r="P678" s="297"/>
      <c r="Q678" s="297"/>
      <c r="R678" s="297"/>
      <c r="S678" s="297"/>
      <c r="T678" s="297"/>
      <c r="U678" s="297"/>
      <c r="V678" s="297"/>
      <c r="W678" s="297"/>
      <c r="X678" s="297"/>
      <c r="Y678" s="297"/>
      <c r="Z678" s="297"/>
    </row>
    <row r="679" spans="1:26" ht="15.75" customHeight="1">
      <c r="A679" s="297"/>
      <c r="B679" s="297"/>
      <c r="C679" s="297"/>
      <c r="D679" s="297"/>
      <c r="E679" s="297"/>
      <c r="F679" s="297"/>
      <c r="G679" s="297"/>
      <c r="H679" s="297"/>
      <c r="I679" s="297"/>
      <c r="J679" s="297"/>
      <c r="K679" s="297"/>
      <c r="L679" s="297"/>
      <c r="M679" s="297"/>
      <c r="N679" s="297"/>
      <c r="O679" s="297"/>
      <c r="P679" s="297"/>
      <c r="Q679" s="297"/>
      <c r="R679" s="297"/>
      <c r="S679" s="297"/>
      <c r="T679" s="297"/>
      <c r="U679" s="297"/>
      <c r="V679" s="297"/>
      <c r="W679" s="297"/>
      <c r="X679" s="297"/>
      <c r="Y679" s="297"/>
      <c r="Z679" s="297"/>
    </row>
    <row r="680" spans="1:26" ht="15.75" customHeight="1">
      <c r="A680" s="297"/>
      <c r="B680" s="297"/>
      <c r="C680" s="297"/>
      <c r="D680" s="297"/>
      <c r="E680" s="297"/>
      <c r="F680" s="297"/>
      <c r="G680" s="297"/>
      <c r="H680" s="297"/>
      <c r="I680" s="297"/>
      <c r="J680" s="297"/>
      <c r="K680" s="297"/>
      <c r="L680" s="297"/>
      <c r="M680" s="297"/>
      <c r="N680" s="297"/>
      <c r="O680" s="297"/>
      <c r="P680" s="297"/>
      <c r="Q680" s="297"/>
      <c r="R680" s="297"/>
      <c r="S680" s="297"/>
      <c r="T680" s="297"/>
      <c r="U680" s="297"/>
      <c r="V680" s="297"/>
      <c r="W680" s="297"/>
      <c r="X680" s="297"/>
      <c r="Y680" s="297"/>
      <c r="Z680" s="297"/>
    </row>
    <row r="681" spans="1:26" ht="15.75" customHeight="1">
      <c r="A681" s="297"/>
      <c r="B681" s="297"/>
      <c r="C681" s="297"/>
      <c r="D681" s="297"/>
      <c r="E681" s="297"/>
      <c r="F681" s="297"/>
      <c r="G681" s="297"/>
      <c r="H681" s="297"/>
      <c r="I681" s="297"/>
      <c r="J681" s="297"/>
      <c r="K681" s="297"/>
      <c r="L681" s="297"/>
      <c r="M681" s="297"/>
      <c r="N681" s="297"/>
      <c r="O681" s="297"/>
      <c r="P681" s="297"/>
      <c r="Q681" s="297"/>
      <c r="R681" s="297"/>
      <c r="S681" s="297"/>
      <c r="T681" s="297"/>
      <c r="U681" s="297"/>
      <c r="V681" s="297"/>
      <c r="W681" s="297"/>
      <c r="X681" s="297"/>
      <c r="Y681" s="297"/>
      <c r="Z681" s="297"/>
    </row>
    <row r="682" spans="1:26" ht="15.75" customHeight="1">
      <c r="A682" s="297"/>
      <c r="B682" s="297"/>
      <c r="C682" s="297"/>
      <c r="D682" s="297"/>
      <c r="E682" s="297"/>
      <c r="F682" s="297"/>
      <c r="G682" s="297"/>
      <c r="H682" s="297"/>
      <c r="I682" s="297"/>
      <c r="J682" s="297"/>
      <c r="K682" s="297"/>
      <c r="L682" s="297"/>
      <c r="M682" s="297"/>
      <c r="N682" s="297"/>
      <c r="O682" s="297"/>
      <c r="P682" s="297"/>
      <c r="Q682" s="297"/>
      <c r="R682" s="297"/>
      <c r="S682" s="297"/>
      <c r="T682" s="297"/>
      <c r="U682" s="297"/>
      <c r="V682" s="297"/>
      <c r="W682" s="297"/>
      <c r="X682" s="297"/>
      <c r="Y682" s="297"/>
      <c r="Z682" s="297"/>
    </row>
    <row r="683" spans="1:26" ht="15.75" customHeight="1">
      <c r="A683" s="297"/>
      <c r="B683" s="297"/>
      <c r="C683" s="297"/>
      <c r="D683" s="297"/>
      <c r="E683" s="297"/>
      <c r="F683" s="297"/>
      <c r="G683" s="297"/>
      <c r="H683" s="297"/>
      <c r="I683" s="297"/>
      <c r="J683" s="297"/>
      <c r="K683" s="297"/>
      <c r="L683" s="297"/>
      <c r="M683" s="297"/>
      <c r="N683" s="297"/>
      <c r="O683" s="297"/>
      <c r="P683" s="297"/>
      <c r="Q683" s="297"/>
      <c r="R683" s="297"/>
      <c r="S683" s="297"/>
      <c r="T683" s="297"/>
      <c r="U683" s="297"/>
      <c r="V683" s="297"/>
      <c r="W683" s="297"/>
      <c r="X683" s="297"/>
      <c r="Y683" s="297"/>
      <c r="Z683" s="297"/>
    </row>
    <row r="684" spans="1:26" ht="15.75" customHeight="1">
      <c r="A684" s="297"/>
      <c r="B684" s="297"/>
      <c r="C684" s="297"/>
      <c r="D684" s="297"/>
      <c r="E684" s="297"/>
      <c r="F684" s="297"/>
      <c r="G684" s="297"/>
      <c r="H684" s="297"/>
      <c r="I684" s="297"/>
      <c r="J684" s="297"/>
      <c r="K684" s="297"/>
      <c r="L684" s="297"/>
      <c r="M684" s="297"/>
      <c r="N684" s="297"/>
      <c r="O684" s="297"/>
      <c r="P684" s="297"/>
      <c r="Q684" s="297"/>
      <c r="R684" s="297"/>
      <c r="S684" s="297"/>
      <c r="T684" s="297"/>
      <c r="U684" s="297"/>
      <c r="V684" s="297"/>
      <c r="W684" s="297"/>
      <c r="X684" s="297"/>
      <c r="Y684" s="297"/>
      <c r="Z684" s="297"/>
    </row>
    <row r="685" spans="1:26" ht="15.75" customHeight="1">
      <c r="A685" s="297"/>
      <c r="B685" s="297"/>
      <c r="C685" s="297"/>
      <c r="D685" s="297"/>
      <c r="E685" s="297"/>
      <c r="F685" s="297"/>
      <c r="G685" s="297"/>
      <c r="H685" s="297"/>
      <c r="I685" s="297"/>
      <c r="J685" s="297"/>
      <c r="K685" s="297"/>
      <c r="L685" s="297"/>
      <c r="M685" s="297"/>
      <c r="N685" s="297"/>
      <c r="O685" s="297"/>
      <c r="P685" s="297"/>
      <c r="Q685" s="297"/>
      <c r="R685" s="297"/>
      <c r="S685" s="297"/>
      <c r="T685" s="297"/>
      <c r="U685" s="297"/>
      <c r="V685" s="297"/>
      <c r="W685" s="297"/>
      <c r="X685" s="297"/>
      <c r="Y685" s="297"/>
      <c r="Z685" s="297"/>
    </row>
    <row r="686" spans="1:26" ht="15.75" customHeight="1">
      <c r="A686" s="297"/>
      <c r="B686" s="297"/>
      <c r="C686" s="297"/>
      <c r="D686" s="297"/>
      <c r="E686" s="297"/>
      <c r="F686" s="297"/>
      <c r="G686" s="297"/>
      <c r="H686" s="297"/>
      <c r="I686" s="297"/>
      <c r="J686" s="297"/>
      <c r="K686" s="297"/>
      <c r="L686" s="297"/>
      <c r="M686" s="297"/>
      <c r="N686" s="297"/>
      <c r="O686" s="297"/>
      <c r="P686" s="297"/>
      <c r="Q686" s="297"/>
      <c r="R686" s="297"/>
      <c r="S686" s="297"/>
      <c r="T686" s="297"/>
      <c r="U686" s="297"/>
      <c r="V686" s="297"/>
      <c r="W686" s="297"/>
      <c r="X686" s="297"/>
      <c r="Y686" s="297"/>
      <c r="Z686" s="297"/>
    </row>
    <row r="687" spans="1:26" ht="15.75" customHeight="1">
      <c r="A687" s="297"/>
      <c r="B687" s="297"/>
      <c r="C687" s="297"/>
      <c r="D687" s="297"/>
      <c r="E687" s="297"/>
      <c r="F687" s="297"/>
      <c r="G687" s="297"/>
      <c r="H687" s="297"/>
      <c r="I687" s="297"/>
      <c r="J687" s="297"/>
      <c r="K687" s="297"/>
      <c r="L687" s="297"/>
      <c r="M687" s="297"/>
      <c r="N687" s="297"/>
      <c r="O687" s="297"/>
      <c r="P687" s="297"/>
      <c r="Q687" s="297"/>
      <c r="R687" s="297"/>
      <c r="S687" s="297"/>
      <c r="T687" s="297"/>
      <c r="U687" s="297"/>
      <c r="V687" s="297"/>
      <c r="W687" s="297"/>
      <c r="X687" s="297"/>
      <c r="Y687" s="297"/>
      <c r="Z687" s="297"/>
    </row>
    <row r="688" spans="1:26" ht="15.75" customHeight="1">
      <c r="A688" s="297"/>
      <c r="B688" s="297"/>
      <c r="C688" s="297"/>
      <c r="D688" s="297"/>
      <c r="E688" s="297"/>
      <c r="F688" s="297"/>
      <c r="G688" s="297"/>
      <c r="H688" s="297"/>
      <c r="I688" s="297"/>
      <c r="J688" s="297"/>
      <c r="K688" s="297"/>
      <c r="L688" s="297"/>
      <c r="M688" s="297"/>
      <c r="N688" s="297"/>
      <c r="O688" s="297"/>
      <c r="P688" s="297"/>
      <c r="Q688" s="297"/>
      <c r="R688" s="297"/>
      <c r="S688" s="297"/>
      <c r="T688" s="297"/>
      <c r="U688" s="297"/>
      <c r="V688" s="297"/>
      <c r="W688" s="297"/>
      <c r="X688" s="297"/>
      <c r="Y688" s="297"/>
      <c r="Z688" s="297"/>
    </row>
    <row r="689" spans="1:26" ht="15.75" customHeight="1">
      <c r="A689" s="297"/>
      <c r="B689" s="297"/>
      <c r="C689" s="297"/>
      <c r="D689" s="297"/>
      <c r="E689" s="297"/>
      <c r="F689" s="297"/>
      <c r="G689" s="297"/>
      <c r="H689" s="297"/>
      <c r="I689" s="297"/>
      <c r="J689" s="297"/>
      <c r="K689" s="297"/>
      <c r="L689" s="297"/>
      <c r="M689" s="297"/>
      <c r="N689" s="297"/>
      <c r="O689" s="297"/>
      <c r="P689" s="297"/>
      <c r="Q689" s="297"/>
      <c r="R689" s="297"/>
      <c r="S689" s="297"/>
      <c r="T689" s="297"/>
      <c r="U689" s="297"/>
      <c r="V689" s="297"/>
      <c r="W689" s="297"/>
      <c r="X689" s="297"/>
      <c r="Y689" s="297"/>
      <c r="Z689" s="297"/>
    </row>
    <row r="690" spans="1:26" ht="15.75" customHeight="1">
      <c r="A690" s="297"/>
      <c r="B690" s="297"/>
      <c r="C690" s="297"/>
      <c r="D690" s="297"/>
      <c r="E690" s="297"/>
      <c r="F690" s="297"/>
      <c r="G690" s="297"/>
      <c r="H690" s="297"/>
      <c r="I690" s="297"/>
      <c r="J690" s="297"/>
      <c r="K690" s="297"/>
      <c r="L690" s="297"/>
      <c r="M690" s="297"/>
      <c r="N690" s="297"/>
      <c r="O690" s="297"/>
      <c r="P690" s="297"/>
      <c r="Q690" s="297"/>
      <c r="R690" s="297"/>
      <c r="S690" s="297"/>
      <c r="T690" s="297"/>
      <c r="U690" s="297"/>
      <c r="V690" s="297"/>
      <c r="W690" s="297"/>
      <c r="X690" s="297"/>
      <c r="Y690" s="297"/>
      <c r="Z690" s="297"/>
    </row>
    <row r="691" spans="1:26" ht="15.75" customHeight="1">
      <c r="A691" s="297"/>
      <c r="B691" s="297"/>
      <c r="C691" s="297"/>
      <c r="D691" s="297"/>
      <c r="E691" s="297"/>
      <c r="F691" s="297"/>
      <c r="G691" s="297"/>
      <c r="H691" s="297"/>
      <c r="I691" s="297"/>
      <c r="J691" s="297"/>
      <c r="K691" s="297"/>
      <c r="L691" s="297"/>
      <c r="M691" s="297"/>
      <c r="N691" s="297"/>
      <c r="O691" s="297"/>
      <c r="P691" s="297"/>
      <c r="Q691" s="297"/>
      <c r="R691" s="297"/>
      <c r="S691" s="297"/>
      <c r="T691" s="297"/>
      <c r="U691" s="297"/>
      <c r="V691" s="297"/>
      <c r="W691" s="297"/>
      <c r="X691" s="297"/>
      <c r="Y691" s="297"/>
      <c r="Z691" s="297"/>
    </row>
    <row r="692" spans="1:26" ht="15.75" customHeight="1">
      <c r="A692" s="297"/>
      <c r="B692" s="297"/>
      <c r="C692" s="297"/>
      <c r="D692" s="297"/>
      <c r="E692" s="297"/>
      <c r="F692" s="297"/>
      <c r="G692" s="297"/>
      <c r="H692" s="297"/>
      <c r="I692" s="297"/>
      <c r="J692" s="297"/>
      <c r="K692" s="297"/>
      <c r="L692" s="297"/>
      <c r="M692" s="297"/>
      <c r="N692" s="297"/>
      <c r="O692" s="297"/>
      <c r="P692" s="297"/>
      <c r="Q692" s="297"/>
      <c r="R692" s="297"/>
      <c r="S692" s="297"/>
      <c r="T692" s="297"/>
      <c r="U692" s="297"/>
      <c r="V692" s="297"/>
      <c r="W692" s="297"/>
      <c r="X692" s="297"/>
      <c r="Y692" s="297"/>
      <c r="Z692" s="297"/>
    </row>
    <row r="693" spans="1:26" ht="15.75" customHeight="1">
      <c r="A693" s="297"/>
      <c r="B693" s="297"/>
      <c r="C693" s="297"/>
      <c r="D693" s="297"/>
      <c r="E693" s="297"/>
      <c r="F693" s="297"/>
      <c r="G693" s="297"/>
      <c r="H693" s="297"/>
      <c r="I693" s="297"/>
      <c r="J693" s="297"/>
      <c r="K693" s="297"/>
      <c r="L693" s="297"/>
      <c r="M693" s="297"/>
      <c r="N693" s="297"/>
      <c r="O693" s="297"/>
      <c r="P693" s="297"/>
      <c r="Q693" s="297"/>
      <c r="R693" s="297"/>
      <c r="S693" s="297"/>
      <c r="T693" s="297"/>
      <c r="U693" s="297"/>
      <c r="V693" s="297"/>
      <c r="W693" s="297"/>
      <c r="X693" s="297"/>
      <c r="Y693" s="297"/>
      <c r="Z693" s="297"/>
    </row>
    <row r="694" spans="1:26" ht="15.75" customHeight="1">
      <c r="A694" s="297"/>
      <c r="B694" s="297"/>
      <c r="C694" s="297"/>
      <c r="D694" s="297"/>
      <c r="E694" s="297"/>
      <c r="F694" s="297"/>
      <c r="G694" s="297"/>
      <c r="H694" s="297"/>
      <c r="I694" s="297"/>
      <c r="J694" s="297"/>
      <c r="K694" s="297"/>
      <c r="L694" s="297"/>
      <c r="M694" s="297"/>
      <c r="N694" s="297"/>
      <c r="O694" s="297"/>
      <c r="P694" s="297"/>
      <c r="Q694" s="297"/>
      <c r="R694" s="297"/>
      <c r="S694" s="297"/>
      <c r="T694" s="297"/>
      <c r="U694" s="297"/>
      <c r="V694" s="297"/>
      <c r="W694" s="297"/>
      <c r="X694" s="297"/>
      <c r="Y694" s="297"/>
      <c r="Z694" s="297"/>
    </row>
    <row r="695" spans="1:26" ht="15.75" customHeight="1">
      <c r="A695" s="297"/>
      <c r="B695" s="297"/>
      <c r="C695" s="297"/>
      <c r="D695" s="297"/>
      <c r="E695" s="297"/>
      <c r="F695" s="297"/>
      <c r="G695" s="297"/>
      <c r="H695" s="297"/>
      <c r="I695" s="297"/>
      <c r="J695" s="297"/>
      <c r="K695" s="297"/>
      <c r="L695" s="297"/>
      <c r="M695" s="297"/>
      <c r="N695" s="297"/>
      <c r="O695" s="297"/>
      <c r="P695" s="297"/>
      <c r="Q695" s="297"/>
      <c r="R695" s="297"/>
      <c r="S695" s="297"/>
      <c r="T695" s="297"/>
      <c r="U695" s="297"/>
      <c r="V695" s="297"/>
      <c r="W695" s="297"/>
      <c r="X695" s="297"/>
      <c r="Y695" s="297"/>
      <c r="Z695" s="297"/>
    </row>
    <row r="696" spans="1:26" ht="15.75" customHeight="1">
      <c r="A696" s="297"/>
      <c r="B696" s="297"/>
      <c r="C696" s="297"/>
      <c r="D696" s="297"/>
      <c r="E696" s="297"/>
      <c r="F696" s="297"/>
      <c r="G696" s="297"/>
      <c r="H696" s="297"/>
      <c r="I696" s="297"/>
      <c r="J696" s="297"/>
      <c r="K696" s="297"/>
      <c r="L696" s="297"/>
      <c r="M696" s="297"/>
      <c r="N696" s="297"/>
      <c r="O696" s="297"/>
      <c r="P696" s="297"/>
      <c r="Q696" s="297"/>
      <c r="R696" s="297"/>
      <c r="S696" s="297"/>
      <c r="T696" s="297"/>
      <c r="U696" s="297"/>
      <c r="V696" s="297"/>
      <c r="W696" s="297"/>
      <c r="X696" s="297"/>
      <c r="Y696" s="297"/>
      <c r="Z696" s="297"/>
    </row>
    <row r="697" spans="1:26" ht="15.75" customHeight="1">
      <c r="A697" s="297"/>
      <c r="B697" s="297"/>
      <c r="C697" s="297"/>
      <c r="D697" s="297"/>
      <c r="E697" s="297"/>
      <c r="F697" s="297"/>
      <c r="G697" s="297"/>
      <c r="H697" s="297"/>
      <c r="I697" s="297"/>
      <c r="J697" s="297"/>
      <c r="K697" s="297"/>
      <c r="L697" s="297"/>
      <c r="M697" s="297"/>
      <c r="N697" s="297"/>
      <c r="O697" s="297"/>
      <c r="P697" s="297"/>
      <c r="Q697" s="297"/>
      <c r="R697" s="297"/>
      <c r="S697" s="297"/>
      <c r="T697" s="297"/>
      <c r="U697" s="297"/>
      <c r="V697" s="297"/>
      <c r="W697" s="297"/>
      <c r="X697" s="297"/>
      <c r="Y697" s="297"/>
      <c r="Z697" s="297"/>
    </row>
    <row r="698" spans="1:26" ht="15.75" customHeight="1">
      <c r="A698" s="297"/>
      <c r="B698" s="297"/>
      <c r="C698" s="297"/>
      <c r="D698" s="297"/>
      <c r="E698" s="297"/>
      <c r="F698" s="297"/>
      <c r="G698" s="297"/>
      <c r="H698" s="297"/>
      <c r="I698" s="297"/>
      <c r="J698" s="297"/>
      <c r="K698" s="297"/>
      <c r="L698" s="297"/>
      <c r="M698" s="297"/>
      <c r="N698" s="297"/>
      <c r="O698" s="297"/>
      <c r="P698" s="297"/>
      <c r="Q698" s="297"/>
      <c r="R698" s="297"/>
      <c r="S698" s="297"/>
      <c r="T698" s="297"/>
      <c r="U698" s="297"/>
      <c r="V698" s="297"/>
      <c r="W698" s="297"/>
      <c r="X698" s="297"/>
      <c r="Y698" s="297"/>
      <c r="Z698" s="297"/>
    </row>
    <row r="699" spans="1:26" ht="15.75" customHeight="1">
      <c r="A699" s="297"/>
      <c r="B699" s="297"/>
      <c r="C699" s="297"/>
      <c r="D699" s="297"/>
      <c r="E699" s="297"/>
      <c r="F699" s="297"/>
      <c r="G699" s="297"/>
      <c r="H699" s="297"/>
      <c r="I699" s="297"/>
      <c r="J699" s="297"/>
      <c r="K699" s="297"/>
      <c r="L699" s="297"/>
      <c r="M699" s="297"/>
      <c r="N699" s="297"/>
      <c r="O699" s="297"/>
      <c r="P699" s="297"/>
      <c r="Q699" s="297"/>
      <c r="R699" s="297"/>
      <c r="S699" s="297"/>
      <c r="T699" s="297"/>
      <c r="U699" s="297"/>
      <c r="V699" s="297"/>
      <c r="W699" s="297"/>
      <c r="X699" s="297"/>
      <c r="Y699" s="297"/>
      <c r="Z699" s="297"/>
    </row>
    <row r="700" spans="1:26" ht="15.75" customHeight="1">
      <c r="A700" s="297"/>
      <c r="B700" s="297"/>
      <c r="C700" s="297"/>
      <c r="D700" s="297"/>
      <c r="E700" s="297"/>
      <c r="F700" s="297"/>
      <c r="G700" s="297"/>
      <c r="H700" s="297"/>
      <c r="I700" s="297"/>
      <c r="J700" s="297"/>
      <c r="K700" s="297"/>
      <c r="L700" s="297"/>
      <c r="M700" s="297"/>
      <c r="N700" s="297"/>
      <c r="O700" s="297"/>
      <c r="P700" s="297"/>
      <c r="Q700" s="297"/>
      <c r="R700" s="297"/>
      <c r="S700" s="297"/>
      <c r="T700" s="297"/>
      <c r="U700" s="297"/>
      <c r="V700" s="297"/>
      <c r="W700" s="297"/>
      <c r="X700" s="297"/>
      <c r="Y700" s="297"/>
      <c r="Z700" s="297"/>
    </row>
    <row r="701" spans="1:26" ht="15.75" customHeight="1">
      <c r="A701" s="297"/>
      <c r="B701" s="297"/>
      <c r="C701" s="297"/>
      <c r="D701" s="297"/>
      <c r="E701" s="297"/>
      <c r="F701" s="297"/>
      <c r="G701" s="297"/>
      <c r="H701" s="297"/>
      <c r="I701" s="297"/>
      <c r="J701" s="297"/>
      <c r="K701" s="297"/>
      <c r="L701" s="297"/>
      <c r="M701" s="297"/>
      <c r="N701" s="297"/>
      <c r="O701" s="297"/>
      <c r="P701" s="297"/>
      <c r="Q701" s="297"/>
      <c r="R701" s="297"/>
      <c r="S701" s="297"/>
      <c r="T701" s="297"/>
      <c r="U701" s="297"/>
      <c r="V701" s="297"/>
      <c r="W701" s="297"/>
      <c r="X701" s="297"/>
      <c r="Y701" s="297"/>
      <c r="Z701" s="297"/>
    </row>
    <row r="702" spans="1:26" ht="15.75" customHeight="1">
      <c r="A702" s="297"/>
      <c r="B702" s="297"/>
      <c r="C702" s="297"/>
      <c r="D702" s="297"/>
      <c r="E702" s="297"/>
      <c r="F702" s="297"/>
      <c r="G702" s="297"/>
      <c r="H702" s="297"/>
      <c r="I702" s="297"/>
      <c r="J702" s="297"/>
      <c r="K702" s="297"/>
      <c r="L702" s="297"/>
      <c r="M702" s="297"/>
      <c r="N702" s="297"/>
      <c r="O702" s="297"/>
      <c r="P702" s="297"/>
      <c r="Q702" s="297"/>
      <c r="R702" s="297"/>
      <c r="S702" s="297"/>
      <c r="T702" s="297"/>
      <c r="U702" s="297"/>
      <c r="V702" s="297"/>
      <c r="W702" s="297"/>
      <c r="X702" s="297"/>
      <c r="Y702" s="297"/>
      <c r="Z702" s="297"/>
    </row>
    <row r="703" spans="1:26" ht="15.75" customHeight="1">
      <c r="A703" s="297"/>
      <c r="B703" s="297"/>
      <c r="C703" s="297"/>
      <c r="D703" s="297"/>
      <c r="E703" s="297"/>
      <c r="F703" s="297"/>
      <c r="G703" s="297"/>
      <c r="H703" s="297"/>
      <c r="I703" s="297"/>
      <c r="J703" s="297"/>
      <c r="K703" s="297"/>
      <c r="L703" s="297"/>
      <c r="M703" s="297"/>
      <c r="N703" s="297"/>
      <c r="O703" s="297"/>
      <c r="P703" s="297"/>
      <c r="Q703" s="297"/>
      <c r="R703" s="297"/>
      <c r="S703" s="297"/>
      <c r="T703" s="297"/>
      <c r="U703" s="297"/>
      <c r="V703" s="297"/>
      <c r="W703" s="297"/>
      <c r="X703" s="297"/>
      <c r="Y703" s="297"/>
      <c r="Z703" s="297"/>
    </row>
    <row r="704" spans="1:26" ht="15.75" customHeight="1">
      <c r="A704" s="297"/>
      <c r="B704" s="297"/>
      <c r="C704" s="297"/>
      <c r="D704" s="297"/>
      <c r="E704" s="297"/>
      <c r="F704" s="297"/>
      <c r="G704" s="297"/>
      <c r="H704" s="297"/>
      <c r="I704" s="297"/>
      <c r="J704" s="297"/>
      <c r="K704" s="297"/>
      <c r="L704" s="297"/>
      <c r="M704" s="297"/>
      <c r="N704" s="297"/>
      <c r="O704" s="297"/>
      <c r="P704" s="297"/>
      <c r="Q704" s="297"/>
      <c r="R704" s="297"/>
      <c r="S704" s="297"/>
      <c r="T704" s="297"/>
      <c r="U704" s="297"/>
      <c r="V704" s="297"/>
      <c r="W704" s="297"/>
      <c r="X704" s="297"/>
      <c r="Y704" s="297"/>
      <c r="Z704" s="297"/>
    </row>
    <row r="705" spans="1:26" ht="15.75" customHeight="1">
      <c r="A705" s="297"/>
      <c r="B705" s="297"/>
      <c r="C705" s="297"/>
      <c r="D705" s="297"/>
      <c r="E705" s="297"/>
      <c r="F705" s="297"/>
      <c r="G705" s="297"/>
      <c r="H705" s="297"/>
      <c r="I705" s="297"/>
      <c r="J705" s="297"/>
      <c r="K705" s="297"/>
      <c r="L705" s="297"/>
      <c r="M705" s="297"/>
      <c r="N705" s="297"/>
      <c r="O705" s="297"/>
      <c r="P705" s="297"/>
      <c r="Q705" s="297"/>
      <c r="R705" s="297"/>
      <c r="S705" s="297"/>
      <c r="T705" s="297"/>
      <c r="U705" s="297"/>
      <c r="V705" s="297"/>
      <c r="W705" s="297"/>
      <c r="X705" s="297"/>
      <c r="Y705" s="297"/>
      <c r="Z705" s="297"/>
    </row>
    <row r="706" spans="1:26" ht="15.75" customHeight="1">
      <c r="A706" s="297"/>
      <c r="B706" s="297"/>
      <c r="C706" s="297"/>
      <c r="D706" s="297"/>
      <c r="E706" s="297"/>
      <c r="F706" s="297"/>
      <c r="G706" s="297"/>
      <c r="H706" s="297"/>
      <c r="I706" s="297"/>
      <c r="J706" s="297"/>
      <c r="K706" s="297"/>
      <c r="L706" s="297"/>
      <c r="M706" s="297"/>
      <c r="N706" s="297"/>
      <c r="O706" s="297"/>
      <c r="P706" s="297"/>
      <c r="Q706" s="297"/>
      <c r="R706" s="297"/>
      <c r="S706" s="297"/>
      <c r="T706" s="297"/>
      <c r="U706" s="297"/>
      <c r="V706" s="297"/>
      <c r="W706" s="297"/>
      <c r="X706" s="297"/>
      <c r="Y706" s="297"/>
      <c r="Z706" s="297"/>
    </row>
    <row r="707" spans="1:26" ht="15.75" customHeight="1">
      <c r="A707" s="297"/>
      <c r="B707" s="297"/>
      <c r="C707" s="297"/>
      <c r="D707" s="297"/>
      <c r="E707" s="297"/>
      <c r="F707" s="297"/>
      <c r="G707" s="297"/>
      <c r="H707" s="297"/>
      <c r="I707" s="297"/>
      <c r="J707" s="297"/>
      <c r="K707" s="297"/>
      <c r="L707" s="297"/>
      <c r="M707" s="297"/>
      <c r="N707" s="297"/>
      <c r="O707" s="297"/>
      <c r="P707" s="297"/>
      <c r="Q707" s="297"/>
      <c r="R707" s="297"/>
      <c r="S707" s="297"/>
      <c r="T707" s="297"/>
      <c r="U707" s="297"/>
      <c r="V707" s="297"/>
      <c r="W707" s="297"/>
      <c r="X707" s="297"/>
      <c r="Y707" s="297"/>
      <c r="Z707" s="297"/>
    </row>
    <row r="708" spans="1:26" ht="15.75" customHeight="1">
      <c r="A708" s="297"/>
      <c r="B708" s="297"/>
      <c r="C708" s="297"/>
      <c r="D708" s="297"/>
      <c r="E708" s="297"/>
      <c r="F708" s="297"/>
      <c r="G708" s="297"/>
      <c r="H708" s="297"/>
      <c r="I708" s="297"/>
      <c r="J708" s="297"/>
      <c r="K708" s="297"/>
      <c r="L708" s="297"/>
      <c r="M708" s="297"/>
      <c r="N708" s="297"/>
      <c r="O708" s="297"/>
      <c r="P708" s="297"/>
      <c r="Q708" s="297"/>
      <c r="R708" s="297"/>
      <c r="S708" s="297"/>
      <c r="T708" s="297"/>
      <c r="U708" s="297"/>
      <c r="V708" s="297"/>
      <c r="W708" s="297"/>
      <c r="X708" s="297"/>
      <c r="Y708" s="297"/>
      <c r="Z708" s="297"/>
    </row>
    <row r="709" spans="1:26" ht="15.75" customHeight="1">
      <c r="A709" s="297"/>
      <c r="B709" s="297"/>
      <c r="C709" s="297"/>
      <c r="D709" s="297"/>
      <c r="E709" s="297"/>
      <c r="F709" s="297"/>
      <c r="G709" s="297"/>
      <c r="H709" s="297"/>
      <c r="I709" s="297"/>
      <c r="J709" s="297"/>
      <c r="K709" s="297"/>
      <c r="L709" s="297"/>
      <c r="M709" s="297"/>
      <c r="N709" s="297"/>
      <c r="O709" s="297"/>
      <c r="P709" s="297"/>
      <c r="Q709" s="297"/>
      <c r="R709" s="297"/>
      <c r="S709" s="297"/>
      <c r="T709" s="297"/>
      <c r="U709" s="297"/>
      <c r="V709" s="297"/>
      <c r="W709" s="297"/>
      <c r="X709" s="297"/>
      <c r="Y709" s="297"/>
      <c r="Z709" s="297"/>
    </row>
    <row r="710" spans="1:26" ht="15.75" customHeight="1">
      <c r="A710" s="297"/>
      <c r="B710" s="297"/>
      <c r="C710" s="297"/>
      <c r="D710" s="297"/>
      <c r="E710" s="297"/>
      <c r="F710" s="297"/>
      <c r="G710" s="297"/>
      <c r="H710" s="297"/>
      <c r="I710" s="297"/>
      <c r="J710" s="297"/>
      <c r="K710" s="297"/>
      <c r="L710" s="297"/>
      <c r="M710" s="297"/>
      <c r="N710" s="297"/>
      <c r="O710" s="297"/>
      <c r="P710" s="297"/>
      <c r="Q710" s="297"/>
      <c r="R710" s="297"/>
      <c r="S710" s="297"/>
      <c r="T710" s="297"/>
      <c r="U710" s="297"/>
      <c r="V710" s="297"/>
      <c r="W710" s="297"/>
      <c r="X710" s="297"/>
      <c r="Y710" s="297"/>
      <c r="Z710" s="297"/>
    </row>
    <row r="711" spans="1:26" ht="15.75" customHeight="1">
      <c r="A711" s="297"/>
      <c r="B711" s="297"/>
      <c r="C711" s="297"/>
      <c r="D711" s="297"/>
      <c r="E711" s="297"/>
      <c r="F711" s="297"/>
      <c r="G711" s="297"/>
      <c r="H711" s="297"/>
      <c r="I711" s="297"/>
      <c r="J711" s="297"/>
      <c r="K711" s="297"/>
      <c r="L711" s="297"/>
      <c r="M711" s="297"/>
      <c r="N711" s="297"/>
      <c r="O711" s="297"/>
      <c r="P711" s="297"/>
      <c r="Q711" s="297"/>
      <c r="R711" s="297"/>
      <c r="S711" s="297"/>
      <c r="T711" s="297"/>
      <c r="U711" s="297"/>
      <c r="V711" s="297"/>
      <c r="W711" s="297"/>
      <c r="X711" s="297"/>
      <c r="Y711" s="297"/>
      <c r="Z711" s="297"/>
    </row>
    <row r="712" spans="1:26" ht="15.75" customHeight="1">
      <c r="A712" s="297"/>
      <c r="B712" s="297"/>
      <c r="C712" s="297"/>
      <c r="D712" s="297"/>
      <c r="E712" s="297"/>
      <c r="F712" s="297"/>
      <c r="G712" s="297"/>
      <c r="H712" s="297"/>
      <c r="I712" s="297"/>
      <c r="J712" s="297"/>
      <c r="K712" s="297"/>
      <c r="L712" s="297"/>
      <c r="M712" s="297"/>
      <c r="N712" s="297"/>
      <c r="O712" s="297"/>
      <c r="P712" s="297"/>
      <c r="Q712" s="297"/>
      <c r="R712" s="297"/>
      <c r="S712" s="297"/>
      <c r="T712" s="297"/>
      <c r="U712" s="297"/>
      <c r="V712" s="297"/>
      <c r="W712" s="297"/>
      <c r="X712" s="297"/>
      <c r="Y712" s="297"/>
      <c r="Z712" s="297"/>
    </row>
    <row r="713" spans="1:26" ht="15.75" customHeight="1">
      <c r="A713" s="297"/>
      <c r="B713" s="297"/>
      <c r="C713" s="297"/>
      <c r="D713" s="297"/>
      <c r="E713" s="297"/>
      <c r="F713" s="297"/>
      <c r="G713" s="297"/>
      <c r="H713" s="297"/>
      <c r="I713" s="297"/>
      <c r="J713" s="297"/>
      <c r="K713" s="297"/>
      <c r="L713" s="297"/>
      <c r="M713" s="297"/>
      <c r="N713" s="297"/>
      <c r="O713" s="297"/>
      <c r="P713" s="297"/>
      <c r="Q713" s="297"/>
      <c r="R713" s="297"/>
      <c r="S713" s="297"/>
      <c r="T713" s="297"/>
      <c r="U713" s="297"/>
      <c r="V713" s="297"/>
      <c r="W713" s="297"/>
      <c r="X713" s="297"/>
      <c r="Y713" s="297"/>
      <c r="Z713" s="297"/>
    </row>
    <row r="714" spans="1:26" ht="15.75" customHeight="1">
      <c r="A714" s="297"/>
      <c r="B714" s="297"/>
      <c r="C714" s="297"/>
      <c r="D714" s="297"/>
      <c r="E714" s="297"/>
      <c r="F714" s="297"/>
      <c r="G714" s="297"/>
      <c r="H714" s="297"/>
      <c r="I714" s="297"/>
      <c r="J714" s="297"/>
      <c r="K714" s="297"/>
      <c r="L714" s="297"/>
      <c r="M714" s="297"/>
      <c r="N714" s="297"/>
      <c r="O714" s="297"/>
      <c r="P714" s="297"/>
      <c r="Q714" s="297"/>
      <c r="R714" s="297"/>
      <c r="S714" s="297"/>
      <c r="T714" s="297"/>
      <c r="U714" s="297"/>
      <c r="V714" s="297"/>
      <c r="W714" s="297"/>
      <c r="X714" s="297"/>
      <c r="Y714" s="297"/>
      <c r="Z714" s="297"/>
    </row>
    <row r="715" spans="1:26" ht="15.75" customHeight="1">
      <c r="A715" s="297"/>
      <c r="B715" s="297"/>
      <c r="C715" s="297"/>
      <c r="D715" s="297"/>
      <c r="E715" s="297"/>
      <c r="F715" s="297"/>
      <c r="G715" s="297"/>
      <c r="H715" s="297"/>
      <c r="I715" s="297"/>
      <c r="J715" s="297"/>
      <c r="K715" s="297"/>
      <c r="L715" s="297"/>
      <c r="M715" s="297"/>
      <c r="N715" s="297"/>
      <c r="O715" s="297"/>
      <c r="P715" s="297"/>
      <c r="Q715" s="297"/>
      <c r="R715" s="297"/>
      <c r="S715" s="297"/>
      <c r="T715" s="297"/>
      <c r="U715" s="297"/>
      <c r="V715" s="297"/>
      <c r="W715" s="297"/>
      <c r="X715" s="297"/>
      <c r="Y715" s="297"/>
      <c r="Z715" s="297"/>
    </row>
    <row r="716" spans="1:26" ht="15.75" customHeight="1">
      <c r="A716" s="297"/>
      <c r="B716" s="297"/>
      <c r="C716" s="297"/>
      <c r="D716" s="297"/>
      <c r="E716" s="297"/>
      <c r="F716" s="297"/>
      <c r="G716" s="297"/>
      <c r="H716" s="297"/>
      <c r="I716" s="297"/>
      <c r="J716" s="297"/>
      <c r="K716" s="297"/>
      <c r="L716" s="297"/>
      <c r="M716" s="297"/>
      <c r="N716" s="297"/>
      <c r="O716" s="297"/>
      <c r="P716" s="297"/>
      <c r="Q716" s="297"/>
      <c r="R716" s="297"/>
      <c r="S716" s="297"/>
      <c r="T716" s="297"/>
      <c r="U716" s="297"/>
      <c r="V716" s="297"/>
      <c r="W716" s="297"/>
      <c r="X716" s="297"/>
      <c r="Y716" s="297"/>
      <c r="Z716" s="297"/>
    </row>
    <row r="717" spans="1:26" ht="15.75" customHeight="1">
      <c r="A717" s="297"/>
      <c r="B717" s="297"/>
      <c r="C717" s="297"/>
      <c r="D717" s="297"/>
      <c r="E717" s="297"/>
      <c r="F717" s="297"/>
      <c r="G717" s="297"/>
      <c r="H717" s="297"/>
      <c r="I717" s="297"/>
      <c r="J717" s="297"/>
      <c r="K717" s="297"/>
      <c r="L717" s="297"/>
      <c r="M717" s="297"/>
      <c r="N717" s="297"/>
      <c r="O717" s="297"/>
      <c r="P717" s="297"/>
      <c r="Q717" s="297"/>
      <c r="R717" s="297"/>
      <c r="S717" s="297"/>
      <c r="T717" s="297"/>
      <c r="U717" s="297"/>
      <c r="V717" s="297"/>
      <c r="W717" s="297"/>
      <c r="X717" s="297"/>
      <c r="Y717" s="297"/>
      <c r="Z717" s="297"/>
    </row>
    <row r="718" spans="1:26" ht="15.75" customHeight="1">
      <c r="A718" s="297"/>
      <c r="B718" s="297"/>
      <c r="C718" s="297"/>
      <c r="D718" s="297"/>
      <c r="E718" s="297"/>
      <c r="F718" s="297"/>
      <c r="G718" s="297"/>
      <c r="H718" s="297"/>
      <c r="I718" s="297"/>
      <c r="J718" s="297"/>
      <c r="K718" s="297"/>
      <c r="L718" s="297"/>
      <c r="M718" s="297"/>
      <c r="N718" s="297"/>
      <c r="O718" s="297"/>
      <c r="P718" s="297"/>
      <c r="Q718" s="297"/>
      <c r="R718" s="297"/>
      <c r="S718" s="297"/>
      <c r="T718" s="297"/>
      <c r="U718" s="297"/>
      <c r="V718" s="297"/>
      <c r="W718" s="297"/>
      <c r="X718" s="297"/>
      <c r="Y718" s="297"/>
      <c r="Z718" s="297"/>
    </row>
    <row r="719" spans="1:26" ht="15.75" customHeight="1">
      <c r="A719" s="297"/>
      <c r="B719" s="297"/>
      <c r="C719" s="297"/>
      <c r="D719" s="297"/>
      <c r="E719" s="297"/>
      <c r="F719" s="297"/>
      <c r="G719" s="297"/>
      <c r="H719" s="297"/>
      <c r="I719" s="297"/>
      <c r="J719" s="297"/>
      <c r="K719" s="297"/>
      <c r="L719" s="297"/>
      <c r="M719" s="297"/>
      <c r="N719" s="297"/>
      <c r="O719" s="297"/>
      <c r="P719" s="297"/>
      <c r="Q719" s="297"/>
      <c r="R719" s="297"/>
      <c r="S719" s="297"/>
      <c r="T719" s="297"/>
      <c r="U719" s="297"/>
      <c r="V719" s="297"/>
      <c r="W719" s="297"/>
      <c r="X719" s="297"/>
      <c r="Y719" s="297"/>
      <c r="Z719" s="297"/>
    </row>
    <row r="720" spans="1:26" ht="15.75" customHeight="1">
      <c r="A720" s="297"/>
      <c r="B720" s="297"/>
      <c r="C720" s="297"/>
      <c r="D720" s="297"/>
      <c r="E720" s="297"/>
      <c r="F720" s="297"/>
      <c r="G720" s="297"/>
      <c r="H720" s="297"/>
      <c r="I720" s="297"/>
      <c r="J720" s="297"/>
      <c r="K720" s="297"/>
      <c r="L720" s="297"/>
      <c r="M720" s="297"/>
      <c r="N720" s="297"/>
      <c r="O720" s="297"/>
      <c r="P720" s="297"/>
      <c r="Q720" s="297"/>
      <c r="R720" s="297"/>
      <c r="S720" s="297"/>
      <c r="T720" s="297"/>
      <c r="U720" s="297"/>
      <c r="V720" s="297"/>
      <c r="W720" s="297"/>
      <c r="X720" s="297"/>
      <c r="Y720" s="297"/>
      <c r="Z720" s="297"/>
    </row>
    <row r="721" spans="1:26" ht="15.75" customHeight="1">
      <c r="A721" s="297"/>
      <c r="B721" s="297"/>
      <c r="C721" s="297"/>
      <c r="D721" s="297"/>
      <c r="E721" s="297"/>
      <c r="F721" s="297"/>
      <c r="G721" s="297"/>
      <c r="H721" s="297"/>
      <c r="I721" s="297"/>
      <c r="J721" s="297"/>
      <c r="K721" s="297"/>
      <c r="L721" s="297"/>
      <c r="M721" s="297"/>
      <c r="N721" s="297"/>
      <c r="O721" s="297"/>
      <c r="P721" s="297"/>
      <c r="Q721" s="297"/>
      <c r="R721" s="297"/>
      <c r="S721" s="297"/>
      <c r="T721" s="297"/>
      <c r="U721" s="297"/>
      <c r="V721" s="297"/>
      <c r="W721" s="297"/>
      <c r="X721" s="297"/>
      <c r="Y721" s="297"/>
      <c r="Z721" s="297"/>
    </row>
    <row r="722" spans="1:26" ht="15.75" customHeight="1">
      <c r="A722" s="297"/>
      <c r="B722" s="297"/>
      <c r="C722" s="297"/>
      <c r="D722" s="297"/>
      <c r="E722" s="297"/>
      <c r="F722" s="297"/>
      <c r="G722" s="297"/>
      <c r="H722" s="297"/>
      <c r="I722" s="297"/>
      <c r="J722" s="297"/>
      <c r="K722" s="297"/>
      <c r="L722" s="297"/>
      <c r="M722" s="297"/>
      <c r="N722" s="297"/>
      <c r="O722" s="297"/>
      <c r="P722" s="297"/>
      <c r="Q722" s="297"/>
      <c r="R722" s="297"/>
      <c r="S722" s="297"/>
      <c r="T722" s="297"/>
      <c r="U722" s="297"/>
      <c r="V722" s="297"/>
      <c r="W722" s="297"/>
      <c r="X722" s="297"/>
      <c r="Y722" s="297"/>
      <c r="Z722" s="297"/>
    </row>
    <row r="723" spans="1:26" ht="15.75" customHeight="1">
      <c r="A723" s="297"/>
      <c r="B723" s="297"/>
      <c r="C723" s="297"/>
      <c r="D723" s="297"/>
      <c r="E723" s="297"/>
      <c r="F723" s="297"/>
      <c r="G723" s="297"/>
      <c r="H723" s="297"/>
      <c r="I723" s="297"/>
      <c r="J723" s="297"/>
      <c r="K723" s="297"/>
      <c r="L723" s="297"/>
      <c r="M723" s="297"/>
      <c r="N723" s="297"/>
      <c r="O723" s="297"/>
      <c r="P723" s="297"/>
      <c r="Q723" s="297"/>
      <c r="R723" s="297"/>
      <c r="S723" s="297"/>
      <c r="T723" s="297"/>
      <c r="U723" s="297"/>
      <c r="V723" s="297"/>
      <c r="W723" s="297"/>
      <c r="X723" s="297"/>
      <c r="Y723" s="297"/>
      <c r="Z723" s="297"/>
    </row>
    <row r="724" spans="1:26" ht="15.75" customHeight="1">
      <c r="A724" s="297"/>
      <c r="B724" s="297"/>
      <c r="C724" s="297"/>
      <c r="D724" s="297"/>
      <c r="E724" s="297"/>
      <c r="F724" s="297"/>
      <c r="G724" s="297"/>
      <c r="H724" s="297"/>
      <c r="I724" s="297"/>
      <c r="J724" s="297"/>
      <c r="K724" s="297"/>
      <c r="L724" s="297"/>
      <c r="M724" s="297"/>
      <c r="N724" s="297"/>
      <c r="O724" s="297"/>
      <c r="P724" s="297"/>
      <c r="Q724" s="297"/>
      <c r="R724" s="297"/>
      <c r="S724" s="297"/>
      <c r="T724" s="297"/>
      <c r="U724" s="297"/>
      <c r="V724" s="297"/>
      <c r="W724" s="297"/>
      <c r="X724" s="297"/>
      <c r="Y724" s="297"/>
      <c r="Z724" s="297"/>
    </row>
    <row r="725" spans="1:26" ht="15.75" customHeight="1">
      <c r="A725" s="297"/>
      <c r="B725" s="297"/>
      <c r="C725" s="297"/>
      <c r="D725" s="297"/>
      <c r="E725" s="297"/>
      <c r="F725" s="297"/>
      <c r="G725" s="297"/>
      <c r="H725" s="297"/>
      <c r="I725" s="297"/>
      <c r="J725" s="297"/>
      <c r="K725" s="297"/>
      <c r="L725" s="297"/>
      <c r="M725" s="297"/>
      <c r="N725" s="297"/>
      <c r="O725" s="297"/>
      <c r="P725" s="297"/>
      <c r="Q725" s="297"/>
      <c r="R725" s="297"/>
      <c r="S725" s="297"/>
      <c r="T725" s="297"/>
      <c r="U725" s="297"/>
      <c r="V725" s="297"/>
      <c r="W725" s="297"/>
      <c r="X725" s="297"/>
      <c r="Y725" s="297"/>
      <c r="Z725" s="297"/>
    </row>
    <row r="726" spans="1:26" ht="15.75" customHeight="1">
      <c r="A726" s="297"/>
      <c r="B726" s="297"/>
      <c r="C726" s="297"/>
      <c r="D726" s="297"/>
      <c r="E726" s="297"/>
      <c r="F726" s="297"/>
      <c r="G726" s="297"/>
      <c r="H726" s="297"/>
      <c r="I726" s="297"/>
      <c r="J726" s="297"/>
      <c r="K726" s="297"/>
      <c r="L726" s="297"/>
      <c r="M726" s="297"/>
      <c r="N726" s="297"/>
      <c r="O726" s="297"/>
      <c r="P726" s="297"/>
      <c r="Q726" s="297"/>
      <c r="R726" s="297"/>
      <c r="S726" s="297"/>
      <c r="T726" s="297"/>
      <c r="U726" s="297"/>
      <c r="V726" s="297"/>
      <c r="W726" s="297"/>
      <c r="X726" s="297"/>
      <c r="Y726" s="297"/>
      <c r="Z726" s="297"/>
    </row>
    <row r="727" spans="1:26" ht="15.75" customHeight="1">
      <c r="A727" s="297"/>
      <c r="B727" s="297"/>
      <c r="C727" s="297"/>
      <c r="D727" s="297"/>
      <c r="E727" s="297"/>
      <c r="F727" s="297"/>
      <c r="G727" s="297"/>
      <c r="H727" s="297"/>
      <c r="I727" s="297"/>
      <c r="J727" s="297"/>
      <c r="K727" s="297"/>
      <c r="L727" s="297"/>
      <c r="M727" s="297"/>
      <c r="N727" s="297"/>
      <c r="O727" s="297"/>
      <c r="P727" s="297"/>
      <c r="Q727" s="297"/>
      <c r="R727" s="297"/>
      <c r="S727" s="297"/>
      <c r="T727" s="297"/>
      <c r="U727" s="297"/>
      <c r="V727" s="297"/>
      <c r="W727" s="297"/>
      <c r="X727" s="297"/>
      <c r="Y727" s="297"/>
      <c r="Z727" s="297"/>
    </row>
    <row r="728" spans="1:26" ht="15.75" customHeight="1">
      <c r="A728" s="297"/>
      <c r="B728" s="297"/>
      <c r="C728" s="297"/>
      <c r="D728" s="297"/>
      <c r="E728" s="297"/>
      <c r="F728" s="297"/>
      <c r="G728" s="297"/>
      <c r="H728" s="297"/>
      <c r="I728" s="297"/>
      <c r="J728" s="297"/>
      <c r="K728" s="297"/>
      <c r="L728" s="297"/>
      <c r="M728" s="297"/>
      <c r="N728" s="297"/>
      <c r="O728" s="297"/>
      <c r="P728" s="297"/>
      <c r="Q728" s="297"/>
      <c r="R728" s="297"/>
      <c r="S728" s="297"/>
      <c r="T728" s="297"/>
      <c r="U728" s="297"/>
      <c r="V728" s="297"/>
      <c r="W728" s="297"/>
      <c r="X728" s="297"/>
      <c r="Y728" s="297"/>
      <c r="Z728" s="297"/>
    </row>
    <row r="729" spans="1:26" ht="15.75" customHeight="1">
      <c r="A729" s="297"/>
      <c r="B729" s="297"/>
      <c r="C729" s="297"/>
      <c r="D729" s="297"/>
      <c r="E729" s="297"/>
      <c r="F729" s="297"/>
      <c r="G729" s="297"/>
      <c r="H729" s="297"/>
      <c r="I729" s="297"/>
      <c r="J729" s="297"/>
      <c r="K729" s="297"/>
      <c r="L729" s="297"/>
      <c r="M729" s="297"/>
      <c r="N729" s="297"/>
      <c r="O729" s="297"/>
      <c r="P729" s="297"/>
      <c r="Q729" s="297"/>
      <c r="R729" s="297"/>
      <c r="S729" s="297"/>
      <c r="T729" s="297"/>
      <c r="U729" s="297"/>
      <c r="V729" s="297"/>
      <c r="W729" s="297"/>
      <c r="X729" s="297"/>
      <c r="Y729" s="297"/>
      <c r="Z729" s="297"/>
    </row>
    <row r="730" spans="1:26" ht="15.75" customHeight="1">
      <c r="A730" s="297"/>
      <c r="B730" s="297"/>
      <c r="C730" s="297"/>
      <c r="D730" s="297"/>
      <c r="E730" s="297"/>
      <c r="F730" s="297"/>
      <c r="G730" s="297"/>
      <c r="H730" s="297"/>
      <c r="I730" s="297"/>
      <c r="J730" s="297"/>
      <c r="K730" s="297"/>
      <c r="L730" s="297"/>
      <c r="M730" s="297"/>
      <c r="N730" s="297"/>
      <c r="O730" s="297"/>
      <c r="P730" s="297"/>
      <c r="Q730" s="297"/>
      <c r="R730" s="297"/>
      <c r="S730" s="297"/>
      <c r="T730" s="297"/>
      <c r="U730" s="297"/>
      <c r="V730" s="297"/>
      <c r="W730" s="297"/>
      <c r="X730" s="297"/>
      <c r="Y730" s="297"/>
      <c r="Z730" s="297"/>
    </row>
    <row r="731" spans="1:26" ht="15.75" customHeight="1">
      <c r="A731" s="297"/>
      <c r="B731" s="297"/>
      <c r="C731" s="297"/>
      <c r="D731" s="297"/>
      <c r="E731" s="297"/>
      <c r="F731" s="297"/>
      <c r="G731" s="297"/>
      <c r="H731" s="297"/>
      <c r="I731" s="297"/>
      <c r="J731" s="297"/>
      <c r="K731" s="297"/>
      <c r="L731" s="297"/>
      <c r="M731" s="297"/>
      <c r="N731" s="297"/>
      <c r="O731" s="297"/>
      <c r="P731" s="297"/>
      <c r="Q731" s="297"/>
      <c r="R731" s="297"/>
      <c r="S731" s="297"/>
      <c r="T731" s="297"/>
      <c r="U731" s="297"/>
      <c r="V731" s="297"/>
      <c r="W731" s="297"/>
      <c r="X731" s="297"/>
      <c r="Y731" s="297"/>
      <c r="Z731" s="297"/>
    </row>
    <row r="732" spans="1:26" ht="15.75" customHeight="1">
      <c r="A732" s="297"/>
      <c r="B732" s="297"/>
      <c r="C732" s="297"/>
      <c r="D732" s="297"/>
      <c r="E732" s="297"/>
      <c r="F732" s="297"/>
      <c r="G732" s="297"/>
      <c r="H732" s="297"/>
      <c r="I732" s="297"/>
      <c r="J732" s="297"/>
      <c r="K732" s="297"/>
      <c r="L732" s="297"/>
      <c r="M732" s="297"/>
      <c r="N732" s="297"/>
      <c r="O732" s="297"/>
      <c r="P732" s="297"/>
      <c r="Q732" s="297"/>
      <c r="R732" s="297"/>
      <c r="S732" s="297"/>
      <c r="T732" s="297"/>
      <c r="U732" s="297"/>
      <c r="V732" s="297"/>
      <c r="W732" s="297"/>
      <c r="X732" s="297"/>
      <c r="Y732" s="297"/>
      <c r="Z732" s="297"/>
    </row>
    <row r="733" spans="1:26" ht="15.75" customHeight="1">
      <c r="A733" s="297"/>
      <c r="B733" s="297"/>
      <c r="C733" s="297"/>
      <c r="D733" s="297"/>
      <c r="E733" s="297"/>
      <c r="F733" s="297"/>
      <c r="G733" s="297"/>
      <c r="H733" s="297"/>
      <c r="I733" s="297"/>
      <c r="J733" s="297"/>
      <c r="K733" s="297"/>
      <c r="L733" s="297"/>
      <c r="M733" s="297"/>
      <c r="N733" s="297"/>
      <c r="O733" s="297"/>
      <c r="P733" s="297"/>
      <c r="Q733" s="297"/>
      <c r="R733" s="297"/>
      <c r="S733" s="297"/>
      <c r="T733" s="297"/>
      <c r="U733" s="297"/>
      <c r="V733" s="297"/>
      <c r="W733" s="297"/>
      <c r="X733" s="297"/>
      <c r="Y733" s="297"/>
      <c r="Z733" s="297"/>
    </row>
    <row r="734" spans="1:26" ht="15.75" customHeight="1">
      <c r="A734" s="297"/>
      <c r="B734" s="297"/>
      <c r="C734" s="297"/>
      <c r="D734" s="297"/>
      <c r="E734" s="297"/>
      <c r="F734" s="297"/>
      <c r="G734" s="297"/>
      <c r="H734" s="297"/>
      <c r="I734" s="297"/>
      <c r="J734" s="297"/>
      <c r="K734" s="297"/>
      <c r="L734" s="297"/>
      <c r="M734" s="297"/>
      <c r="N734" s="297"/>
      <c r="O734" s="297"/>
      <c r="P734" s="297"/>
      <c r="Q734" s="297"/>
      <c r="R734" s="297"/>
      <c r="S734" s="297"/>
      <c r="T734" s="297"/>
      <c r="U734" s="297"/>
      <c r="V734" s="297"/>
      <c r="W734" s="297"/>
      <c r="X734" s="297"/>
      <c r="Y734" s="297"/>
      <c r="Z734" s="297"/>
    </row>
    <row r="735" spans="1:26" ht="15.75" customHeight="1">
      <c r="A735" s="297"/>
      <c r="B735" s="297"/>
      <c r="C735" s="297"/>
      <c r="D735" s="297"/>
      <c r="E735" s="297"/>
      <c r="F735" s="297"/>
      <c r="G735" s="297"/>
      <c r="H735" s="297"/>
      <c r="I735" s="297"/>
      <c r="J735" s="297"/>
      <c r="K735" s="297"/>
      <c r="L735" s="297"/>
      <c r="M735" s="297"/>
      <c r="N735" s="297"/>
      <c r="O735" s="297"/>
      <c r="P735" s="297"/>
      <c r="Q735" s="297"/>
      <c r="R735" s="297"/>
      <c r="S735" s="297"/>
      <c r="T735" s="297"/>
      <c r="U735" s="297"/>
      <c r="V735" s="297"/>
      <c r="W735" s="297"/>
      <c r="X735" s="297"/>
      <c r="Y735" s="297"/>
      <c r="Z735" s="297"/>
    </row>
    <row r="736" spans="1:26" ht="15.75" customHeight="1">
      <c r="A736" s="297"/>
      <c r="B736" s="297"/>
      <c r="C736" s="297"/>
      <c r="D736" s="297"/>
      <c r="E736" s="297"/>
      <c r="F736" s="297"/>
      <c r="G736" s="297"/>
      <c r="H736" s="297"/>
      <c r="I736" s="297"/>
      <c r="J736" s="297"/>
      <c r="K736" s="297"/>
      <c r="L736" s="297"/>
      <c r="M736" s="297"/>
      <c r="N736" s="297"/>
      <c r="O736" s="297"/>
      <c r="P736" s="297"/>
      <c r="Q736" s="297"/>
      <c r="R736" s="297"/>
      <c r="S736" s="297"/>
      <c r="T736" s="297"/>
      <c r="U736" s="297"/>
      <c r="V736" s="297"/>
      <c r="W736" s="297"/>
      <c r="X736" s="297"/>
      <c r="Y736" s="297"/>
      <c r="Z736" s="297"/>
    </row>
    <row r="737" spans="1:26" ht="15.75" customHeight="1">
      <c r="A737" s="297"/>
      <c r="B737" s="297"/>
      <c r="C737" s="297"/>
      <c r="D737" s="297"/>
      <c r="E737" s="297"/>
      <c r="F737" s="297"/>
      <c r="G737" s="297"/>
      <c r="H737" s="297"/>
      <c r="I737" s="297"/>
      <c r="J737" s="297"/>
      <c r="K737" s="297"/>
      <c r="L737" s="297"/>
      <c r="M737" s="297"/>
      <c r="N737" s="297"/>
      <c r="O737" s="297"/>
      <c r="P737" s="297"/>
      <c r="Q737" s="297"/>
      <c r="R737" s="297"/>
      <c r="S737" s="297"/>
      <c r="T737" s="297"/>
      <c r="U737" s="297"/>
      <c r="V737" s="297"/>
      <c r="W737" s="297"/>
      <c r="X737" s="297"/>
      <c r="Y737" s="297"/>
      <c r="Z737" s="297"/>
    </row>
    <row r="738" spans="1:26" ht="15.75" customHeight="1">
      <c r="A738" s="297"/>
      <c r="B738" s="297"/>
      <c r="C738" s="297"/>
      <c r="D738" s="297"/>
      <c r="E738" s="297"/>
      <c r="F738" s="297"/>
      <c r="G738" s="297"/>
      <c r="H738" s="297"/>
      <c r="I738" s="297"/>
      <c r="J738" s="297"/>
      <c r="K738" s="297"/>
      <c r="L738" s="297"/>
      <c r="M738" s="297"/>
      <c r="N738" s="297"/>
      <c r="O738" s="297"/>
      <c r="P738" s="297"/>
      <c r="Q738" s="297"/>
      <c r="R738" s="297"/>
      <c r="S738" s="297"/>
      <c r="T738" s="297"/>
      <c r="U738" s="297"/>
      <c r="V738" s="297"/>
      <c r="W738" s="297"/>
      <c r="X738" s="297"/>
      <c r="Y738" s="297"/>
      <c r="Z738" s="297"/>
    </row>
    <row r="739" spans="1:26" ht="15.75" customHeight="1">
      <c r="A739" s="297"/>
      <c r="B739" s="297"/>
      <c r="C739" s="297"/>
      <c r="D739" s="297"/>
      <c r="E739" s="297"/>
      <c r="F739" s="297"/>
      <c r="G739" s="297"/>
      <c r="H739" s="297"/>
      <c r="I739" s="297"/>
      <c r="J739" s="297"/>
      <c r="K739" s="297"/>
      <c r="L739" s="297"/>
      <c r="M739" s="297"/>
      <c r="N739" s="297"/>
      <c r="O739" s="297"/>
      <c r="P739" s="297"/>
      <c r="Q739" s="297"/>
      <c r="R739" s="297"/>
      <c r="S739" s="297"/>
      <c r="T739" s="297"/>
      <c r="U739" s="297"/>
      <c r="V739" s="297"/>
      <c r="W739" s="297"/>
      <c r="X739" s="297"/>
      <c r="Y739" s="297"/>
      <c r="Z739" s="297"/>
    </row>
    <row r="740" spans="1:26" ht="15.75" customHeight="1">
      <c r="A740" s="297"/>
      <c r="B740" s="297"/>
      <c r="C740" s="297"/>
      <c r="D740" s="297"/>
      <c r="E740" s="297"/>
      <c r="F740" s="297"/>
      <c r="G740" s="297"/>
      <c r="H740" s="297"/>
      <c r="I740" s="297"/>
      <c r="J740" s="297"/>
      <c r="K740" s="297"/>
      <c r="L740" s="297"/>
      <c r="M740" s="297"/>
      <c r="N740" s="297"/>
      <c r="O740" s="297"/>
      <c r="P740" s="297"/>
      <c r="Q740" s="297"/>
      <c r="R740" s="297"/>
      <c r="S740" s="297"/>
      <c r="T740" s="297"/>
      <c r="U740" s="297"/>
      <c r="V740" s="297"/>
      <c r="W740" s="297"/>
      <c r="X740" s="297"/>
      <c r="Y740" s="297"/>
      <c r="Z740" s="297"/>
    </row>
    <row r="741" spans="1:26" ht="15.75" customHeight="1">
      <c r="A741" s="297"/>
      <c r="B741" s="297"/>
      <c r="C741" s="297"/>
      <c r="D741" s="297"/>
      <c r="E741" s="297"/>
      <c r="F741" s="297"/>
      <c r="G741" s="297"/>
      <c r="H741" s="297"/>
      <c r="I741" s="297"/>
      <c r="J741" s="297"/>
      <c r="K741" s="297"/>
      <c r="L741" s="297"/>
      <c r="M741" s="297"/>
      <c r="N741" s="297"/>
      <c r="O741" s="297"/>
      <c r="P741" s="297"/>
      <c r="Q741" s="297"/>
      <c r="R741" s="297"/>
      <c r="S741" s="297"/>
      <c r="T741" s="297"/>
      <c r="U741" s="297"/>
      <c r="V741" s="297"/>
      <c r="W741" s="297"/>
      <c r="X741" s="297"/>
      <c r="Y741" s="297"/>
      <c r="Z741" s="297"/>
    </row>
    <row r="742" spans="1:26" ht="15.75" customHeight="1">
      <c r="A742" s="297"/>
      <c r="B742" s="297"/>
      <c r="C742" s="297"/>
      <c r="D742" s="297"/>
      <c r="E742" s="297"/>
      <c r="F742" s="297"/>
      <c r="G742" s="297"/>
      <c r="H742" s="297"/>
      <c r="I742" s="297"/>
      <c r="J742" s="297"/>
      <c r="K742" s="297"/>
      <c r="L742" s="297"/>
      <c r="M742" s="297"/>
      <c r="N742" s="297"/>
      <c r="O742" s="297"/>
      <c r="P742" s="297"/>
      <c r="Q742" s="297"/>
      <c r="R742" s="297"/>
      <c r="S742" s="297"/>
      <c r="T742" s="297"/>
      <c r="U742" s="297"/>
      <c r="V742" s="297"/>
      <c r="W742" s="297"/>
      <c r="X742" s="297"/>
      <c r="Y742" s="297"/>
      <c r="Z742" s="297"/>
    </row>
    <row r="743" spans="1:26" ht="15.75" customHeight="1">
      <c r="A743" s="297"/>
      <c r="B743" s="297"/>
      <c r="C743" s="297"/>
      <c r="D743" s="297"/>
      <c r="E743" s="297"/>
      <c r="F743" s="297"/>
      <c r="G743" s="297"/>
      <c r="H743" s="297"/>
      <c r="I743" s="297"/>
      <c r="J743" s="297"/>
      <c r="K743" s="297"/>
      <c r="L743" s="297"/>
      <c r="M743" s="297"/>
      <c r="N743" s="297"/>
      <c r="O743" s="297"/>
      <c r="P743" s="297"/>
      <c r="Q743" s="297"/>
      <c r="R743" s="297"/>
      <c r="S743" s="297"/>
      <c r="T743" s="297"/>
      <c r="U743" s="297"/>
      <c r="V743" s="297"/>
      <c r="W743" s="297"/>
      <c r="X743" s="297"/>
      <c r="Y743" s="297"/>
      <c r="Z743" s="297"/>
    </row>
    <row r="744" spans="1:26" ht="15.75" customHeight="1">
      <c r="A744" s="297"/>
      <c r="B744" s="297"/>
      <c r="C744" s="297"/>
      <c r="D744" s="297"/>
      <c r="E744" s="297"/>
      <c r="F744" s="297"/>
      <c r="G744" s="297"/>
      <c r="H744" s="297"/>
      <c r="I744" s="297"/>
      <c r="J744" s="297"/>
      <c r="K744" s="297"/>
      <c r="L744" s="297"/>
      <c r="M744" s="297"/>
      <c r="N744" s="297"/>
      <c r="O744" s="297"/>
      <c r="P744" s="297"/>
      <c r="Q744" s="297"/>
      <c r="R744" s="297"/>
      <c r="S744" s="297"/>
      <c r="T744" s="297"/>
      <c r="U744" s="297"/>
      <c r="V744" s="297"/>
      <c r="W744" s="297"/>
      <c r="X744" s="297"/>
      <c r="Y744" s="297"/>
      <c r="Z744" s="297"/>
    </row>
    <row r="745" spans="1:26" ht="15.75" customHeight="1">
      <c r="A745" s="297"/>
      <c r="B745" s="297"/>
      <c r="C745" s="297"/>
      <c r="D745" s="297"/>
      <c r="E745" s="297"/>
      <c r="F745" s="297"/>
      <c r="G745" s="297"/>
      <c r="H745" s="297"/>
      <c r="I745" s="297"/>
      <c r="J745" s="297"/>
      <c r="K745" s="297"/>
      <c r="L745" s="297"/>
      <c r="M745" s="297"/>
      <c r="N745" s="297"/>
      <c r="O745" s="297"/>
      <c r="P745" s="297"/>
      <c r="Q745" s="297"/>
      <c r="R745" s="297"/>
      <c r="S745" s="297"/>
      <c r="T745" s="297"/>
      <c r="U745" s="297"/>
      <c r="V745" s="297"/>
      <c r="W745" s="297"/>
      <c r="X745" s="297"/>
      <c r="Y745" s="297"/>
      <c r="Z745" s="297"/>
    </row>
    <row r="746" spans="1:26" ht="15.75" customHeight="1">
      <c r="A746" s="297"/>
      <c r="B746" s="297"/>
      <c r="C746" s="297"/>
      <c r="D746" s="297"/>
      <c r="E746" s="297"/>
      <c r="F746" s="297"/>
      <c r="G746" s="297"/>
      <c r="H746" s="297"/>
      <c r="I746" s="297"/>
      <c r="J746" s="297"/>
      <c r="K746" s="297"/>
      <c r="L746" s="297"/>
      <c r="M746" s="297"/>
      <c r="N746" s="297"/>
      <c r="O746" s="297"/>
      <c r="P746" s="297"/>
      <c r="Q746" s="297"/>
      <c r="R746" s="297"/>
      <c r="S746" s="297"/>
      <c r="T746" s="297"/>
      <c r="U746" s="297"/>
      <c r="V746" s="297"/>
      <c r="W746" s="297"/>
      <c r="X746" s="297"/>
      <c r="Y746" s="297"/>
      <c r="Z746" s="297"/>
    </row>
    <row r="747" spans="1:26" ht="15.75" customHeight="1">
      <c r="A747" s="297"/>
      <c r="B747" s="297"/>
      <c r="C747" s="297"/>
      <c r="D747" s="297"/>
      <c r="E747" s="297"/>
      <c r="F747" s="297"/>
      <c r="G747" s="297"/>
      <c r="H747" s="297"/>
      <c r="I747" s="297"/>
      <c r="J747" s="297"/>
      <c r="K747" s="297"/>
      <c r="L747" s="297"/>
      <c r="M747" s="297"/>
      <c r="N747" s="297"/>
      <c r="O747" s="297"/>
      <c r="P747" s="297"/>
      <c r="Q747" s="297"/>
      <c r="R747" s="297"/>
      <c r="S747" s="297"/>
      <c r="T747" s="297"/>
      <c r="U747" s="297"/>
      <c r="V747" s="297"/>
      <c r="W747" s="297"/>
      <c r="X747" s="297"/>
      <c r="Y747" s="297"/>
      <c r="Z747" s="297"/>
    </row>
    <row r="748" spans="1:26" ht="15.75" customHeight="1">
      <c r="A748" s="297"/>
      <c r="B748" s="297"/>
      <c r="C748" s="297"/>
      <c r="D748" s="297"/>
      <c r="E748" s="297"/>
      <c r="F748" s="297"/>
      <c r="G748" s="297"/>
      <c r="H748" s="297"/>
      <c r="I748" s="297"/>
      <c r="J748" s="297"/>
      <c r="K748" s="297"/>
      <c r="L748" s="297"/>
      <c r="M748" s="297"/>
      <c r="N748" s="297"/>
      <c r="O748" s="297"/>
      <c r="P748" s="297"/>
      <c r="Q748" s="297"/>
      <c r="R748" s="297"/>
      <c r="S748" s="297"/>
      <c r="T748" s="297"/>
      <c r="U748" s="297"/>
      <c r="V748" s="297"/>
      <c r="W748" s="297"/>
      <c r="X748" s="297"/>
      <c r="Y748" s="297"/>
      <c r="Z748" s="297"/>
    </row>
    <row r="749" spans="1:26" ht="15.75" customHeight="1">
      <c r="A749" s="297"/>
      <c r="B749" s="297"/>
      <c r="C749" s="297"/>
      <c r="D749" s="297"/>
      <c r="E749" s="297"/>
      <c r="F749" s="297"/>
      <c r="G749" s="297"/>
      <c r="H749" s="297"/>
      <c r="I749" s="297"/>
      <c r="J749" s="297"/>
      <c r="K749" s="297"/>
      <c r="L749" s="297"/>
      <c r="M749" s="297"/>
      <c r="N749" s="297"/>
      <c r="O749" s="297"/>
      <c r="P749" s="297"/>
      <c r="Q749" s="297"/>
      <c r="R749" s="297"/>
      <c r="S749" s="297"/>
      <c r="T749" s="297"/>
      <c r="U749" s="297"/>
      <c r="V749" s="297"/>
      <c r="W749" s="297"/>
      <c r="X749" s="297"/>
      <c r="Y749" s="297"/>
      <c r="Z749" s="297"/>
    </row>
    <row r="750" spans="1:26" ht="15.75" customHeight="1">
      <c r="A750" s="297"/>
      <c r="B750" s="297"/>
      <c r="C750" s="297"/>
      <c r="D750" s="297"/>
      <c r="E750" s="297"/>
      <c r="F750" s="297"/>
      <c r="G750" s="297"/>
      <c r="H750" s="297"/>
      <c r="I750" s="297"/>
      <c r="J750" s="297"/>
      <c r="K750" s="297"/>
      <c r="L750" s="297"/>
      <c r="M750" s="297"/>
      <c r="N750" s="297"/>
      <c r="O750" s="297"/>
      <c r="P750" s="297"/>
      <c r="Q750" s="297"/>
      <c r="R750" s="297"/>
      <c r="S750" s="297"/>
      <c r="T750" s="297"/>
      <c r="U750" s="297"/>
      <c r="V750" s="297"/>
      <c r="W750" s="297"/>
      <c r="X750" s="297"/>
      <c r="Y750" s="297"/>
      <c r="Z750" s="297"/>
    </row>
    <row r="751" spans="1:26" ht="15.75" customHeight="1">
      <c r="A751" s="297"/>
      <c r="B751" s="297"/>
      <c r="C751" s="297"/>
      <c r="D751" s="297"/>
      <c r="E751" s="297"/>
      <c r="F751" s="297"/>
      <c r="G751" s="297"/>
      <c r="H751" s="297"/>
      <c r="I751" s="297"/>
      <c r="J751" s="297"/>
      <c r="K751" s="297"/>
      <c r="L751" s="297"/>
      <c r="M751" s="297"/>
      <c r="N751" s="297"/>
      <c r="O751" s="297"/>
      <c r="P751" s="297"/>
      <c r="Q751" s="297"/>
      <c r="R751" s="297"/>
      <c r="S751" s="297"/>
      <c r="T751" s="297"/>
      <c r="U751" s="297"/>
      <c r="V751" s="297"/>
      <c r="W751" s="297"/>
      <c r="X751" s="297"/>
      <c r="Y751" s="297"/>
      <c r="Z751" s="297"/>
    </row>
    <row r="752" spans="1:26" ht="15.75" customHeight="1">
      <c r="A752" s="297"/>
      <c r="B752" s="297"/>
      <c r="C752" s="297"/>
      <c r="D752" s="297"/>
      <c r="E752" s="297"/>
      <c r="F752" s="297"/>
      <c r="G752" s="297"/>
      <c r="H752" s="297"/>
      <c r="I752" s="297"/>
      <c r="J752" s="297"/>
      <c r="K752" s="297"/>
      <c r="L752" s="297"/>
      <c r="M752" s="297"/>
      <c r="N752" s="297"/>
      <c r="O752" s="297"/>
      <c r="P752" s="297"/>
      <c r="Q752" s="297"/>
      <c r="R752" s="297"/>
      <c r="S752" s="297"/>
      <c r="T752" s="297"/>
      <c r="U752" s="297"/>
      <c r="V752" s="297"/>
      <c r="W752" s="297"/>
      <c r="X752" s="297"/>
      <c r="Y752" s="297"/>
      <c r="Z752" s="297"/>
    </row>
    <row r="753" spans="1:26" ht="15.75" customHeight="1">
      <c r="A753" s="297"/>
      <c r="B753" s="297"/>
      <c r="C753" s="297"/>
      <c r="D753" s="297"/>
      <c r="E753" s="297"/>
      <c r="F753" s="297"/>
      <c r="G753" s="297"/>
      <c r="H753" s="297"/>
      <c r="I753" s="297"/>
      <c r="J753" s="297"/>
      <c r="K753" s="297"/>
      <c r="L753" s="297"/>
      <c r="M753" s="297"/>
      <c r="N753" s="297"/>
      <c r="O753" s="297"/>
      <c r="P753" s="297"/>
      <c r="Q753" s="297"/>
      <c r="R753" s="297"/>
      <c r="S753" s="297"/>
      <c r="T753" s="297"/>
      <c r="U753" s="297"/>
      <c r="V753" s="297"/>
      <c r="W753" s="297"/>
      <c r="X753" s="297"/>
      <c r="Y753" s="297"/>
      <c r="Z753" s="297"/>
    </row>
    <row r="754" spans="1:26" ht="15.75" customHeight="1">
      <c r="A754" s="297"/>
      <c r="B754" s="297"/>
      <c r="C754" s="297"/>
      <c r="D754" s="297"/>
      <c r="E754" s="297"/>
      <c r="F754" s="297"/>
      <c r="G754" s="297"/>
      <c r="H754" s="297"/>
      <c r="I754" s="297"/>
      <c r="J754" s="297"/>
      <c r="K754" s="297"/>
      <c r="L754" s="297"/>
      <c r="M754" s="297"/>
      <c r="N754" s="297"/>
      <c r="O754" s="297"/>
      <c r="P754" s="297"/>
      <c r="Q754" s="297"/>
      <c r="R754" s="297"/>
      <c r="S754" s="297"/>
      <c r="T754" s="297"/>
      <c r="U754" s="297"/>
      <c r="V754" s="297"/>
      <c r="W754" s="297"/>
      <c r="X754" s="297"/>
      <c r="Y754" s="297"/>
      <c r="Z754" s="297"/>
    </row>
    <row r="755" spans="1:26" ht="15.75" customHeight="1">
      <c r="A755" s="297"/>
      <c r="B755" s="297"/>
      <c r="C755" s="297"/>
      <c r="D755" s="297"/>
      <c r="E755" s="297"/>
      <c r="F755" s="297"/>
      <c r="G755" s="297"/>
      <c r="H755" s="297"/>
      <c r="I755" s="297"/>
      <c r="J755" s="297"/>
      <c r="K755" s="297"/>
      <c r="L755" s="297"/>
      <c r="M755" s="297"/>
      <c r="N755" s="297"/>
      <c r="O755" s="297"/>
      <c r="P755" s="297"/>
      <c r="Q755" s="297"/>
      <c r="R755" s="297"/>
      <c r="S755" s="297"/>
      <c r="T755" s="297"/>
      <c r="U755" s="297"/>
      <c r="V755" s="297"/>
      <c r="W755" s="297"/>
      <c r="X755" s="297"/>
      <c r="Y755" s="297"/>
      <c r="Z755" s="297"/>
    </row>
    <row r="756" spans="1:26" ht="15.75" customHeight="1">
      <c r="A756" s="297"/>
      <c r="B756" s="297"/>
      <c r="C756" s="297"/>
      <c r="D756" s="297"/>
      <c r="E756" s="297"/>
      <c r="F756" s="297"/>
      <c r="G756" s="297"/>
      <c r="H756" s="297"/>
      <c r="I756" s="297"/>
      <c r="J756" s="297"/>
      <c r="K756" s="297"/>
      <c r="L756" s="297"/>
      <c r="M756" s="297"/>
      <c r="N756" s="297"/>
      <c r="O756" s="297"/>
      <c r="P756" s="297"/>
      <c r="Q756" s="297"/>
      <c r="R756" s="297"/>
      <c r="S756" s="297"/>
      <c r="T756" s="297"/>
      <c r="U756" s="297"/>
      <c r="V756" s="297"/>
      <c r="W756" s="297"/>
      <c r="X756" s="297"/>
      <c r="Y756" s="297"/>
      <c r="Z756" s="297"/>
    </row>
    <row r="757" spans="1:26" ht="15.75" customHeight="1">
      <c r="A757" s="297"/>
      <c r="B757" s="297"/>
      <c r="C757" s="297"/>
      <c r="D757" s="297"/>
      <c r="E757" s="297"/>
      <c r="F757" s="297"/>
      <c r="G757" s="297"/>
      <c r="H757" s="297"/>
      <c r="I757" s="297"/>
      <c r="J757" s="297"/>
      <c r="K757" s="297"/>
      <c r="L757" s="297"/>
      <c r="M757" s="297"/>
      <c r="N757" s="297"/>
      <c r="O757" s="297"/>
      <c r="P757" s="297"/>
      <c r="Q757" s="297"/>
      <c r="R757" s="297"/>
      <c r="S757" s="297"/>
      <c r="T757" s="297"/>
      <c r="U757" s="297"/>
      <c r="V757" s="297"/>
      <c r="W757" s="297"/>
      <c r="X757" s="297"/>
      <c r="Y757" s="297"/>
      <c r="Z757" s="297"/>
    </row>
    <row r="758" spans="1:26" ht="15.75" customHeight="1">
      <c r="A758" s="297"/>
      <c r="B758" s="297"/>
      <c r="C758" s="297"/>
      <c r="D758" s="297"/>
      <c r="E758" s="297"/>
      <c r="F758" s="297"/>
      <c r="G758" s="297"/>
      <c r="H758" s="297"/>
      <c r="I758" s="297"/>
      <c r="J758" s="297"/>
      <c r="K758" s="297"/>
      <c r="L758" s="297"/>
      <c r="M758" s="297"/>
      <c r="N758" s="297"/>
      <c r="O758" s="297"/>
      <c r="P758" s="297"/>
      <c r="Q758" s="297"/>
      <c r="R758" s="297"/>
      <c r="S758" s="297"/>
      <c r="T758" s="297"/>
      <c r="U758" s="297"/>
      <c r="V758" s="297"/>
      <c r="W758" s="297"/>
      <c r="X758" s="297"/>
      <c r="Y758" s="297"/>
      <c r="Z758" s="297"/>
    </row>
    <row r="759" spans="1:26" ht="15.75" customHeight="1">
      <c r="A759" s="297"/>
      <c r="B759" s="297"/>
      <c r="C759" s="297"/>
      <c r="D759" s="297"/>
      <c r="E759" s="297"/>
      <c r="F759" s="297"/>
      <c r="G759" s="297"/>
      <c r="H759" s="297"/>
      <c r="I759" s="297"/>
      <c r="J759" s="297"/>
      <c r="K759" s="297"/>
      <c r="L759" s="297"/>
      <c r="M759" s="297"/>
      <c r="N759" s="297"/>
      <c r="O759" s="297"/>
      <c r="P759" s="297"/>
      <c r="Q759" s="297"/>
      <c r="R759" s="297"/>
      <c r="S759" s="297"/>
      <c r="T759" s="297"/>
      <c r="U759" s="297"/>
      <c r="V759" s="297"/>
      <c r="W759" s="297"/>
      <c r="X759" s="297"/>
      <c r="Y759" s="297"/>
      <c r="Z759" s="297"/>
    </row>
    <row r="760" spans="1:26" ht="15.75" customHeight="1">
      <c r="A760" s="297"/>
      <c r="B760" s="297"/>
      <c r="C760" s="297"/>
      <c r="D760" s="297"/>
      <c r="E760" s="297"/>
      <c r="F760" s="297"/>
      <c r="G760" s="297"/>
      <c r="H760" s="297"/>
      <c r="I760" s="297"/>
      <c r="J760" s="297"/>
      <c r="K760" s="297"/>
      <c r="L760" s="297"/>
      <c r="M760" s="297"/>
      <c r="N760" s="297"/>
      <c r="O760" s="297"/>
      <c r="P760" s="297"/>
      <c r="Q760" s="297"/>
      <c r="R760" s="297"/>
      <c r="S760" s="297"/>
      <c r="T760" s="297"/>
      <c r="U760" s="297"/>
      <c r="V760" s="297"/>
      <c r="W760" s="297"/>
      <c r="X760" s="297"/>
      <c r="Y760" s="297"/>
      <c r="Z760" s="297"/>
    </row>
    <row r="761" spans="1:26" ht="15.75" customHeight="1">
      <c r="A761" s="297"/>
      <c r="B761" s="297"/>
      <c r="C761" s="297"/>
      <c r="D761" s="297"/>
      <c r="E761" s="297"/>
      <c r="F761" s="297"/>
      <c r="G761" s="297"/>
      <c r="H761" s="297"/>
      <c r="I761" s="297"/>
      <c r="J761" s="297"/>
      <c r="K761" s="297"/>
      <c r="L761" s="297"/>
      <c r="M761" s="297"/>
      <c r="N761" s="297"/>
      <c r="O761" s="297"/>
      <c r="P761" s="297"/>
      <c r="Q761" s="297"/>
      <c r="R761" s="297"/>
      <c r="S761" s="297"/>
      <c r="T761" s="297"/>
      <c r="U761" s="297"/>
      <c r="V761" s="297"/>
      <c r="W761" s="297"/>
      <c r="X761" s="297"/>
      <c r="Y761" s="297"/>
      <c r="Z761" s="297"/>
    </row>
    <row r="762" spans="1:26" ht="15.75" customHeight="1">
      <c r="A762" s="297"/>
      <c r="B762" s="297"/>
      <c r="C762" s="297"/>
      <c r="D762" s="297"/>
      <c r="E762" s="297"/>
      <c r="F762" s="297"/>
      <c r="G762" s="297"/>
      <c r="H762" s="297"/>
      <c r="I762" s="297"/>
      <c r="J762" s="297"/>
      <c r="K762" s="297"/>
      <c r="L762" s="297"/>
      <c r="M762" s="297"/>
      <c r="N762" s="297"/>
      <c r="O762" s="297"/>
      <c r="P762" s="297"/>
      <c r="Q762" s="297"/>
      <c r="R762" s="297"/>
      <c r="S762" s="297"/>
      <c r="T762" s="297"/>
      <c r="U762" s="297"/>
      <c r="V762" s="297"/>
      <c r="W762" s="297"/>
      <c r="X762" s="297"/>
      <c r="Y762" s="297"/>
      <c r="Z762" s="297"/>
    </row>
    <row r="763" spans="1:26" ht="15.75" customHeight="1">
      <c r="A763" s="297"/>
      <c r="B763" s="297"/>
      <c r="C763" s="297"/>
      <c r="D763" s="297"/>
      <c r="E763" s="297"/>
      <c r="F763" s="297"/>
      <c r="G763" s="297"/>
      <c r="H763" s="297"/>
      <c r="I763" s="297"/>
      <c r="J763" s="297"/>
      <c r="K763" s="297"/>
      <c r="L763" s="297"/>
      <c r="M763" s="297"/>
      <c r="N763" s="297"/>
      <c r="O763" s="297"/>
      <c r="P763" s="297"/>
      <c r="Q763" s="297"/>
      <c r="R763" s="297"/>
      <c r="S763" s="297"/>
      <c r="T763" s="297"/>
      <c r="U763" s="297"/>
      <c r="V763" s="297"/>
      <c r="W763" s="297"/>
      <c r="X763" s="297"/>
      <c r="Y763" s="297"/>
      <c r="Z763" s="297"/>
    </row>
    <row r="764" spans="1:26" ht="15.75" customHeight="1">
      <c r="A764" s="297"/>
      <c r="B764" s="297"/>
      <c r="C764" s="297"/>
      <c r="D764" s="297"/>
      <c r="E764" s="297"/>
      <c r="F764" s="297"/>
      <c r="G764" s="297"/>
      <c r="H764" s="297"/>
      <c r="I764" s="297"/>
      <c r="J764" s="297"/>
      <c r="K764" s="297"/>
      <c r="L764" s="297"/>
      <c r="M764" s="297"/>
      <c r="N764" s="297"/>
      <c r="O764" s="297"/>
      <c r="P764" s="297"/>
      <c r="Q764" s="297"/>
      <c r="R764" s="297"/>
      <c r="S764" s="297"/>
      <c r="T764" s="297"/>
      <c r="U764" s="297"/>
      <c r="V764" s="297"/>
      <c r="W764" s="297"/>
      <c r="X764" s="297"/>
      <c r="Y764" s="297"/>
      <c r="Z764" s="297"/>
    </row>
    <row r="765" spans="1:26" ht="15.75" customHeight="1">
      <c r="A765" s="297"/>
      <c r="B765" s="297"/>
      <c r="C765" s="297"/>
      <c r="D765" s="297"/>
      <c r="E765" s="297"/>
      <c r="F765" s="297"/>
      <c r="G765" s="297"/>
      <c r="H765" s="297"/>
      <c r="I765" s="297"/>
      <c r="J765" s="297"/>
      <c r="K765" s="297"/>
      <c r="L765" s="297"/>
      <c r="M765" s="297"/>
      <c r="N765" s="297"/>
      <c r="O765" s="297"/>
      <c r="P765" s="297"/>
      <c r="Q765" s="297"/>
      <c r="R765" s="297"/>
      <c r="S765" s="297"/>
      <c r="T765" s="297"/>
      <c r="U765" s="297"/>
      <c r="V765" s="297"/>
      <c r="W765" s="297"/>
      <c r="X765" s="297"/>
      <c r="Y765" s="297"/>
      <c r="Z765" s="297"/>
    </row>
    <row r="766" spans="1:26" ht="15.75" customHeight="1">
      <c r="A766" s="297"/>
      <c r="B766" s="297"/>
      <c r="C766" s="297"/>
      <c r="D766" s="297"/>
      <c r="E766" s="297"/>
      <c r="F766" s="297"/>
      <c r="G766" s="297"/>
      <c r="H766" s="297"/>
      <c r="I766" s="297"/>
      <c r="J766" s="297"/>
      <c r="K766" s="297"/>
      <c r="L766" s="297"/>
      <c r="M766" s="297"/>
      <c r="N766" s="297"/>
      <c r="O766" s="297"/>
      <c r="P766" s="297"/>
      <c r="Q766" s="297"/>
      <c r="R766" s="297"/>
      <c r="S766" s="297"/>
      <c r="T766" s="297"/>
      <c r="U766" s="297"/>
      <c r="V766" s="297"/>
      <c r="W766" s="297"/>
      <c r="X766" s="297"/>
      <c r="Y766" s="297"/>
      <c r="Z766" s="297"/>
    </row>
    <row r="767" spans="1:26" ht="15.75" customHeight="1">
      <c r="A767" s="297"/>
      <c r="B767" s="297"/>
      <c r="C767" s="297"/>
      <c r="D767" s="297"/>
      <c r="E767" s="297"/>
      <c r="F767" s="297"/>
      <c r="G767" s="297"/>
      <c r="H767" s="297"/>
      <c r="I767" s="297"/>
      <c r="J767" s="297"/>
      <c r="K767" s="297"/>
      <c r="L767" s="297"/>
      <c r="M767" s="297"/>
      <c r="N767" s="297"/>
      <c r="O767" s="297"/>
      <c r="P767" s="297"/>
      <c r="Q767" s="297"/>
      <c r="R767" s="297"/>
      <c r="S767" s="297"/>
      <c r="T767" s="297"/>
      <c r="U767" s="297"/>
      <c r="V767" s="297"/>
      <c r="W767" s="297"/>
      <c r="X767" s="297"/>
      <c r="Y767" s="297"/>
      <c r="Z767" s="297"/>
    </row>
    <row r="768" spans="1:26" ht="15.75" customHeight="1">
      <c r="A768" s="297"/>
      <c r="B768" s="297"/>
      <c r="C768" s="297"/>
      <c r="D768" s="297"/>
      <c r="E768" s="297"/>
      <c r="F768" s="297"/>
      <c r="G768" s="297"/>
      <c r="H768" s="297"/>
      <c r="I768" s="297"/>
      <c r="J768" s="297"/>
      <c r="K768" s="297"/>
      <c r="L768" s="297"/>
      <c r="M768" s="297"/>
      <c r="N768" s="297"/>
      <c r="O768" s="297"/>
      <c r="P768" s="297"/>
      <c r="Q768" s="297"/>
      <c r="R768" s="297"/>
      <c r="S768" s="297"/>
      <c r="T768" s="297"/>
      <c r="U768" s="297"/>
      <c r="V768" s="297"/>
      <c r="W768" s="297"/>
      <c r="X768" s="297"/>
      <c r="Y768" s="297"/>
      <c r="Z768" s="297"/>
    </row>
    <row r="769" spans="1:26" ht="15.75" customHeight="1">
      <c r="A769" s="297"/>
      <c r="B769" s="297"/>
      <c r="C769" s="297"/>
      <c r="D769" s="297"/>
      <c r="E769" s="297"/>
      <c r="F769" s="297"/>
      <c r="G769" s="297"/>
      <c r="H769" s="297"/>
      <c r="I769" s="297"/>
      <c r="J769" s="297"/>
      <c r="K769" s="297"/>
      <c r="L769" s="297"/>
      <c r="M769" s="297"/>
      <c r="N769" s="297"/>
      <c r="O769" s="297"/>
      <c r="P769" s="297"/>
      <c r="Q769" s="297"/>
      <c r="R769" s="297"/>
      <c r="S769" s="297"/>
      <c r="T769" s="297"/>
      <c r="U769" s="297"/>
      <c r="V769" s="297"/>
      <c r="W769" s="297"/>
      <c r="X769" s="297"/>
      <c r="Y769" s="297"/>
      <c r="Z769" s="297"/>
    </row>
    <row r="770" spans="1:26" ht="15.75" customHeight="1">
      <c r="A770" s="297"/>
      <c r="B770" s="297"/>
      <c r="C770" s="297"/>
      <c r="D770" s="297"/>
      <c r="E770" s="297"/>
      <c r="F770" s="297"/>
      <c r="G770" s="297"/>
      <c r="H770" s="297"/>
      <c r="I770" s="297"/>
      <c r="J770" s="297"/>
      <c r="K770" s="297"/>
      <c r="L770" s="297"/>
      <c r="M770" s="297"/>
      <c r="N770" s="297"/>
      <c r="O770" s="297"/>
      <c r="P770" s="297"/>
      <c r="Q770" s="297"/>
      <c r="R770" s="297"/>
      <c r="S770" s="297"/>
      <c r="T770" s="297"/>
      <c r="U770" s="297"/>
      <c r="V770" s="297"/>
      <c r="W770" s="297"/>
      <c r="X770" s="297"/>
      <c r="Y770" s="297"/>
      <c r="Z770" s="297"/>
    </row>
    <row r="771" spans="1:26" ht="15.75" customHeight="1">
      <c r="A771" s="297"/>
      <c r="B771" s="297"/>
      <c r="C771" s="297"/>
      <c r="D771" s="297"/>
      <c r="E771" s="297"/>
      <c r="F771" s="297"/>
      <c r="G771" s="297"/>
      <c r="H771" s="297"/>
      <c r="I771" s="297"/>
      <c r="J771" s="297"/>
      <c r="K771" s="297"/>
      <c r="L771" s="297"/>
      <c r="M771" s="297"/>
      <c r="N771" s="297"/>
      <c r="O771" s="297"/>
      <c r="P771" s="297"/>
      <c r="Q771" s="297"/>
      <c r="R771" s="297"/>
      <c r="S771" s="297"/>
      <c r="T771" s="297"/>
      <c r="U771" s="297"/>
      <c r="V771" s="297"/>
      <c r="W771" s="297"/>
      <c r="X771" s="297"/>
      <c r="Y771" s="297"/>
      <c r="Z771" s="297"/>
    </row>
    <row r="772" spans="1:26" ht="15.75" customHeight="1">
      <c r="A772" s="297"/>
      <c r="B772" s="297"/>
      <c r="C772" s="297"/>
      <c r="D772" s="297"/>
      <c r="E772" s="297"/>
      <c r="F772" s="297"/>
      <c r="G772" s="297"/>
      <c r="H772" s="297"/>
      <c r="I772" s="297"/>
      <c r="J772" s="297"/>
      <c r="K772" s="297"/>
      <c r="L772" s="297"/>
      <c r="M772" s="297"/>
      <c r="N772" s="297"/>
      <c r="O772" s="297"/>
      <c r="P772" s="297"/>
      <c r="Q772" s="297"/>
      <c r="R772" s="297"/>
      <c r="S772" s="297"/>
      <c r="T772" s="297"/>
      <c r="U772" s="297"/>
      <c r="V772" s="297"/>
      <c r="W772" s="297"/>
      <c r="X772" s="297"/>
      <c r="Y772" s="297"/>
      <c r="Z772" s="297"/>
    </row>
    <row r="773" spans="1:26" ht="15.75" customHeight="1">
      <c r="A773" s="297"/>
      <c r="B773" s="297"/>
      <c r="C773" s="297"/>
      <c r="D773" s="297"/>
      <c r="E773" s="297"/>
      <c r="F773" s="297"/>
      <c r="G773" s="297"/>
      <c r="H773" s="297"/>
      <c r="I773" s="297"/>
      <c r="J773" s="297"/>
      <c r="K773" s="297"/>
      <c r="L773" s="297"/>
      <c r="M773" s="297"/>
      <c r="N773" s="297"/>
      <c r="O773" s="297"/>
      <c r="P773" s="297"/>
      <c r="Q773" s="297"/>
      <c r="R773" s="297"/>
      <c r="S773" s="297"/>
      <c r="T773" s="297"/>
      <c r="U773" s="297"/>
      <c r="V773" s="297"/>
      <c r="W773" s="297"/>
      <c r="X773" s="297"/>
      <c r="Y773" s="297"/>
      <c r="Z773" s="297"/>
    </row>
    <row r="774" spans="1:26" ht="15.75" customHeight="1">
      <c r="A774" s="297"/>
      <c r="B774" s="297"/>
      <c r="C774" s="297"/>
      <c r="D774" s="297"/>
      <c r="E774" s="297"/>
      <c r="F774" s="297"/>
      <c r="G774" s="297"/>
      <c r="H774" s="297"/>
      <c r="I774" s="297"/>
      <c r="J774" s="297"/>
      <c r="K774" s="297"/>
      <c r="L774" s="297"/>
      <c r="M774" s="297"/>
      <c r="N774" s="297"/>
      <c r="O774" s="297"/>
      <c r="P774" s="297"/>
      <c r="Q774" s="297"/>
      <c r="R774" s="297"/>
      <c r="S774" s="297"/>
      <c r="T774" s="297"/>
      <c r="U774" s="297"/>
      <c r="V774" s="297"/>
      <c r="W774" s="297"/>
      <c r="X774" s="297"/>
      <c r="Y774" s="297"/>
      <c r="Z774" s="297"/>
    </row>
    <row r="775" spans="1:26" ht="15.75" customHeight="1">
      <c r="A775" s="297"/>
      <c r="B775" s="297"/>
      <c r="C775" s="297"/>
      <c r="D775" s="297"/>
      <c r="E775" s="297"/>
      <c r="F775" s="297"/>
      <c r="G775" s="297"/>
      <c r="H775" s="297"/>
      <c r="I775" s="297"/>
      <c r="J775" s="297"/>
      <c r="K775" s="297"/>
      <c r="L775" s="297"/>
      <c r="M775" s="297"/>
      <c r="N775" s="297"/>
      <c r="O775" s="297"/>
      <c r="P775" s="297"/>
      <c r="Q775" s="297"/>
      <c r="R775" s="297"/>
      <c r="S775" s="297"/>
      <c r="T775" s="297"/>
      <c r="U775" s="297"/>
      <c r="V775" s="297"/>
      <c r="W775" s="297"/>
      <c r="X775" s="297"/>
      <c r="Y775" s="297"/>
      <c r="Z775" s="297"/>
    </row>
    <row r="776" spans="1:26" ht="15.75" customHeight="1">
      <c r="A776" s="297"/>
      <c r="B776" s="297"/>
      <c r="C776" s="297"/>
      <c r="D776" s="297"/>
      <c r="E776" s="297"/>
      <c r="F776" s="297"/>
      <c r="G776" s="297"/>
      <c r="H776" s="297"/>
      <c r="I776" s="297"/>
      <c r="J776" s="297"/>
      <c r="K776" s="297"/>
      <c r="L776" s="297"/>
      <c r="M776" s="297"/>
      <c r="N776" s="297"/>
      <c r="O776" s="297"/>
      <c r="P776" s="297"/>
      <c r="Q776" s="297"/>
      <c r="R776" s="297"/>
      <c r="S776" s="297"/>
      <c r="T776" s="297"/>
      <c r="U776" s="297"/>
      <c r="V776" s="297"/>
      <c r="W776" s="297"/>
      <c r="X776" s="297"/>
      <c r="Y776" s="297"/>
      <c r="Z776" s="297"/>
    </row>
    <row r="777" spans="1:26" ht="15.75" customHeight="1">
      <c r="A777" s="297"/>
      <c r="B777" s="297"/>
      <c r="C777" s="297"/>
      <c r="D777" s="297"/>
      <c r="E777" s="297"/>
      <c r="F777" s="297"/>
      <c r="G777" s="297"/>
      <c r="H777" s="297"/>
      <c r="I777" s="297"/>
      <c r="J777" s="297"/>
      <c r="K777" s="297"/>
      <c r="L777" s="297"/>
      <c r="M777" s="297"/>
      <c r="N777" s="297"/>
      <c r="O777" s="297"/>
      <c r="P777" s="297"/>
      <c r="Q777" s="297"/>
      <c r="R777" s="297"/>
      <c r="S777" s="297"/>
      <c r="T777" s="297"/>
      <c r="U777" s="297"/>
      <c r="V777" s="297"/>
      <c r="W777" s="297"/>
      <c r="X777" s="297"/>
      <c r="Y777" s="297"/>
      <c r="Z777" s="297"/>
    </row>
    <row r="778" spans="1:26" ht="15.75" customHeight="1">
      <c r="A778" s="297"/>
      <c r="B778" s="297"/>
      <c r="C778" s="297"/>
      <c r="D778" s="297"/>
      <c r="E778" s="297"/>
      <c r="F778" s="297"/>
      <c r="G778" s="297"/>
      <c r="H778" s="297"/>
      <c r="I778" s="297"/>
      <c r="J778" s="297"/>
      <c r="K778" s="297"/>
      <c r="L778" s="297"/>
      <c r="M778" s="297"/>
      <c r="N778" s="297"/>
      <c r="O778" s="297"/>
      <c r="P778" s="297"/>
      <c r="Q778" s="297"/>
      <c r="R778" s="297"/>
      <c r="S778" s="297"/>
      <c r="T778" s="297"/>
      <c r="U778" s="297"/>
      <c r="V778" s="297"/>
      <c r="W778" s="297"/>
      <c r="X778" s="297"/>
      <c r="Y778" s="297"/>
      <c r="Z778" s="297"/>
    </row>
    <row r="779" spans="1:26" ht="15.75" customHeight="1">
      <c r="A779" s="297"/>
      <c r="B779" s="297"/>
      <c r="C779" s="297"/>
      <c r="D779" s="297"/>
      <c r="E779" s="297"/>
      <c r="F779" s="297"/>
      <c r="G779" s="297"/>
      <c r="H779" s="297"/>
      <c r="I779" s="297"/>
      <c r="J779" s="297"/>
      <c r="K779" s="297"/>
      <c r="L779" s="297"/>
      <c r="M779" s="297"/>
      <c r="N779" s="297"/>
      <c r="O779" s="297"/>
      <c r="P779" s="297"/>
      <c r="Q779" s="297"/>
      <c r="R779" s="297"/>
      <c r="S779" s="297"/>
      <c r="T779" s="297"/>
      <c r="U779" s="297"/>
      <c r="V779" s="297"/>
      <c r="W779" s="297"/>
      <c r="X779" s="297"/>
      <c r="Y779" s="297"/>
      <c r="Z779" s="297"/>
    </row>
    <row r="780" spans="1:26" ht="15.75" customHeight="1">
      <c r="A780" s="297"/>
      <c r="B780" s="297"/>
      <c r="C780" s="297"/>
      <c r="D780" s="297"/>
      <c r="E780" s="297"/>
      <c r="F780" s="297"/>
      <c r="G780" s="297"/>
      <c r="H780" s="297"/>
      <c r="I780" s="297"/>
      <c r="J780" s="297"/>
      <c r="K780" s="297"/>
      <c r="L780" s="297"/>
      <c r="M780" s="297"/>
      <c r="N780" s="297"/>
      <c r="O780" s="297"/>
      <c r="P780" s="297"/>
      <c r="Q780" s="297"/>
      <c r="R780" s="297"/>
      <c r="S780" s="297"/>
      <c r="T780" s="297"/>
      <c r="U780" s="297"/>
      <c r="V780" s="297"/>
      <c r="W780" s="297"/>
      <c r="X780" s="297"/>
      <c r="Y780" s="297"/>
      <c r="Z780" s="297"/>
    </row>
    <row r="781" spans="1:26" ht="15.75" customHeight="1">
      <c r="A781" s="297"/>
      <c r="B781" s="297"/>
      <c r="C781" s="297"/>
      <c r="D781" s="297"/>
      <c r="E781" s="297"/>
      <c r="F781" s="297"/>
      <c r="G781" s="297"/>
      <c r="H781" s="297"/>
      <c r="I781" s="297"/>
      <c r="J781" s="297"/>
      <c r="K781" s="297"/>
      <c r="L781" s="297"/>
      <c r="M781" s="297"/>
      <c r="N781" s="297"/>
      <c r="O781" s="297"/>
      <c r="P781" s="297"/>
      <c r="Q781" s="297"/>
      <c r="R781" s="297"/>
      <c r="S781" s="297"/>
      <c r="T781" s="297"/>
      <c r="U781" s="297"/>
      <c r="V781" s="297"/>
      <c r="W781" s="297"/>
      <c r="X781" s="297"/>
      <c r="Y781" s="297"/>
      <c r="Z781" s="297"/>
    </row>
    <row r="782" spans="1:26" ht="15.75" customHeight="1">
      <c r="A782" s="297"/>
      <c r="B782" s="297"/>
      <c r="C782" s="297"/>
      <c r="D782" s="297"/>
      <c r="E782" s="297"/>
      <c r="F782" s="297"/>
      <c r="G782" s="297"/>
      <c r="H782" s="297"/>
      <c r="I782" s="297"/>
      <c r="J782" s="297"/>
      <c r="K782" s="297"/>
      <c r="L782" s="297"/>
      <c r="M782" s="297"/>
      <c r="N782" s="297"/>
      <c r="O782" s="297"/>
      <c r="P782" s="297"/>
      <c r="Q782" s="297"/>
      <c r="R782" s="297"/>
      <c r="S782" s="297"/>
      <c r="T782" s="297"/>
      <c r="U782" s="297"/>
      <c r="V782" s="297"/>
      <c r="W782" s="297"/>
      <c r="X782" s="297"/>
      <c r="Y782" s="297"/>
      <c r="Z782" s="297"/>
    </row>
    <row r="783" spans="1:26" ht="15.75" customHeight="1">
      <c r="A783" s="297"/>
      <c r="B783" s="297"/>
      <c r="C783" s="297"/>
      <c r="D783" s="297"/>
      <c r="E783" s="297"/>
      <c r="F783" s="297"/>
      <c r="G783" s="297"/>
      <c r="H783" s="297"/>
      <c r="I783" s="297"/>
      <c r="J783" s="297"/>
      <c r="K783" s="297"/>
      <c r="L783" s="297"/>
      <c r="M783" s="297"/>
      <c r="N783" s="297"/>
      <c r="O783" s="297"/>
      <c r="P783" s="297"/>
      <c r="Q783" s="297"/>
      <c r="R783" s="297"/>
      <c r="S783" s="297"/>
      <c r="T783" s="297"/>
      <c r="U783" s="297"/>
      <c r="V783" s="297"/>
      <c r="W783" s="297"/>
      <c r="X783" s="297"/>
      <c r="Y783" s="297"/>
      <c r="Z783" s="297"/>
    </row>
    <row r="784" spans="1:26" ht="15.75" customHeight="1">
      <c r="A784" s="297"/>
      <c r="B784" s="297"/>
      <c r="C784" s="297"/>
      <c r="D784" s="297"/>
      <c r="E784" s="297"/>
      <c r="F784" s="297"/>
      <c r="G784" s="297"/>
      <c r="H784" s="297"/>
      <c r="I784" s="297"/>
      <c r="J784" s="297"/>
      <c r="K784" s="297"/>
      <c r="L784" s="297"/>
      <c r="M784" s="297"/>
      <c r="N784" s="297"/>
      <c r="O784" s="297"/>
      <c r="P784" s="297"/>
      <c r="Q784" s="297"/>
      <c r="R784" s="297"/>
      <c r="S784" s="297"/>
      <c r="T784" s="297"/>
      <c r="U784" s="297"/>
      <c r="V784" s="297"/>
      <c r="W784" s="297"/>
      <c r="X784" s="297"/>
      <c r="Y784" s="297"/>
      <c r="Z784" s="297"/>
    </row>
    <row r="785" spans="1:26" ht="15.75" customHeight="1">
      <c r="A785" s="297"/>
      <c r="B785" s="297"/>
      <c r="C785" s="297"/>
      <c r="D785" s="297"/>
      <c r="E785" s="297"/>
      <c r="F785" s="297"/>
      <c r="G785" s="297"/>
      <c r="H785" s="297"/>
      <c r="I785" s="297"/>
      <c r="J785" s="297"/>
      <c r="K785" s="297"/>
      <c r="L785" s="297"/>
      <c r="M785" s="297"/>
      <c r="N785" s="297"/>
      <c r="O785" s="297"/>
      <c r="P785" s="297"/>
      <c r="Q785" s="297"/>
      <c r="R785" s="297"/>
      <c r="S785" s="297"/>
      <c r="T785" s="297"/>
      <c r="U785" s="297"/>
      <c r="V785" s="297"/>
      <c r="W785" s="297"/>
      <c r="X785" s="297"/>
      <c r="Y785" s="297"/>
      <c r="Z785" s="297"/>
    </row>
    <row r="786" spans="1:26" ht="15.75" customHeight="1">
      <c r="A786" s="297"/>
      <c r="B786" s="297"/>
      <c r="C786" s="297"/>
      <c r="D786" s="297"/>
      <c r="E786" s="297"/>
      <c r="F786" s="297"/>
      <c r="G786" s="297"/>
      <c r="H786" s="297"/>
      <c r="I786" s="297"/>
      <c r="J786" s="297"/>
      <c r="K786" s="297"/>
      <c r="L786" s="297"/>
      <c r="M786" s="297"/>
      <c r="N786" s="297"/>
      <c r="O786" s="297"/>
      <c r="P786" s="297"/>
      <c r="Q786" s="297"/>
      <c r="R786" s="297"/>
      <c r="S786" s="297"/>
      <c r="T786" s="297"/>
      <c r="U786" s="297"/>
      <c r="V786" s="297"/>
      <c r="W786" s="297"/>
      <c r="X786" s="297"/>
      <c r="Y786" s="297"/>
      <c r="Z786" s="297"/>
    </row>
    <row r="787" spans="1:26" ht="15.75" customHeight="1">
      <c r="A787" s="297"/>
      <c r="B787" s="297"/>
      <c r="C787" s="297"/>
      <c r="D787" s="297"/>
      <c r="E787" s="297"/>
      <c r="F787" s="297"/>
      <c r="G787" s="297"/>
      <c r="H787" s="297"/>
      <c r="I787" s="297"/>
      <c r="J787" s="297"/>
      <c r="K787" s="297"/>
      <c r="L787" s="297"/>
      <c r="M787" s="297"/>
      <c r="N787" s="297"/>
      <c r="O787" s="297"/>
      <c r="P787" s="297"/>
      <c r="Q787" s="297"/>
      <c r="R787" s="297"/>
      <c r="S787" s="297"/>
      <c r="T787" s="297"/>
      <c r="U787" s="297"/>
      <c r="V787" s="297"/>
      <c r="W787" s="297"/>
      <c r="X787" s="297"/>
      <c r="Y787" s="297"/>
      <c r="Z787" s="297"/>
    </row>
    <row r="788" spans="1:26" ht="15.75" customHeight="1">
      <c r="A788" s="297"/>
      <c r="B788" s="297"/>
      <c r="C788" s="297"/>
      <c r="D788" s="297"/>
      <c r="E788" s="297"/>
      <c r="F788" s="297"/>
      <c r="G788" s="297"/>
      <c r="H788" s="297"/>
      <c r="I788" s="297"/>
      <c r="J788" s="297"/>
      <c r="K788" s="297"/>
      <c r="L788" s="297"/>
      <c r="M788" s="297"/>
      <c r="N788" s="297"/>
      <c r="O788" s="297"/>
      <c r="P788" s="297"/>
      <c r="Q788" s="297"/>
      <c r="R788" s="297"/>
      <c r="S788" s="297"/>
      <c r="T788" s="297"/>
      <c r="U788" s="297"/>
      <c r="V788" s="297"/>
      <c r="W788" s="297"/>
      <c r="X788" s="297"/>
      <c r="Y788" s="297"/>
      <c r="Z788" s="297"/>
    </row>
    <row r="789" spans="1:26" ht="15.75" customHeight="1">
      <c r="A789" s="297"/>
      <c r="B789" s="297"/>
      <c r="C789" s="297"/>
      <c r="D789" s="297"/>
      <c r="E789" s="297"/>
      <c r="F789" s="297"/>
      <c r="G789" s="297"/>
      <c r="H789" s="297"/>
      <c r="I789" s="297"/>
      <c r="J789" s="297"/>
      <c r="K789" s="297"/>
      <c r="L789" s="297"/>
      <c r="M789" s="297"/>
      <c r="N789" s="297"/>
      <c r="O789" s="297"/>
      <c r="P789" s="297"/>
      <c r="Q789" s="297"/>
      <c r="R789" s="297"/>
      <c r="S789" s="297"/>
      <c r="T789" s="297"/>
      <c r="U789" s="297"/>
      <c r="V789" s="297"/>
      <c r="W789" s="297"/>
      <c r="X789" s="297"/>
      <c r="Y789" s="297"/>
      <c r="Z789" s="297"/>
    </row>
    <row r="790" spans="1:26" ht="15.75" customHeight="1">
      <c r="A790" s="297"/>
      <c r="B790" s="297"/>
      <c r="C790" s="297"/>
      <c r="D790" s="297"/>
      <c r="E790" s="297"/>
      <c r="F790" s="297"/>
      <c r="G790" s="297"/>
      <c r="H790" s="297"/>
      <c r="I790" s="297"/>
      <c r="J790" s="297"/>
      <c r="K790" s="297"/>
      <c r="L790" s="297"/>
      <c r="M790" s="297"/>
      <c r="N790" s="297"/>
      <c r="O790" s="297"/>
      <c r="P790" s="297"/>
      <c r="Q790" s="297"/>
      <c r="R790" s="297"/>
      <c r="S790" s="297"/>
      <c r="T790" s="297"/>
      <c r="U790" s="297"/>
      <c r="V790" s="297"/>
      <c r="W790" s="297"/>
      <c r="X790" s="297"/>
      <c r="Y790" s="297"/>
      <c r="Z790" s="297"/>
    </row>
    <row r="791" spans="1:26" ht="15.75" customHeight="1">
      <c r="A791" s="297"/>
      <c r="B791" s="297"/>
      <c r="C791" s="297"/>
      <c r="D791" s="297"/>
      <c r="E791" s="297"/>
      <c r="F791" s="297"/>
      <c r="G791" s="297"/>
      <c r="H791" s="297"/>
      <c r="I791" s="297"/>
      <c r="J791" s="297"/>
      <c r="K791" s="297"/>
      <c r="L791" s="297"/>
      <c r="M791" s="297"/>
      <c r="N791" s="297"/>
      <c r="O791" s="297"/>
      <c r="P791" s="297"/>
      <c r="Q791" s="297"/>
      <c r="R791" s="297"/>
      <c r="S791" s="297"/>
      <c r="T791" s="297"/>
      <c r="U791" s="297"/>
      <c r="V791" s="297"/>
      <c r="W791" s="297"/>
      <c r="X791" s="297"/>
      <c r="Y791" s="297"/>
      <c r="Z791" s="297"/>
    </row>
    <row r="792" spans="1:26" ht="15.75" customHeight="1">
      <c r="A792" s="297"/>
      <c r="B792" s="297"/>
      <c r="C792" s="297"/>
      <c r="D792" s="297"/>
      <c r="E792" s="297"/>
      <c r="F792" s="297"/>
      <c r="G792" s="297"/>
      <c r="H792" s="297"/>
      <c r="I792" s="297"/>
      <c r="J792" s="297"/>
      <c r="K792" s="297"/>
      <c r="L792" s="297"/>
      <c r="M792" s="297"/>
      <c r="N792" s="297"/>
      <c r="O792" s="297"/>
      <c r="P792" s="297"/>
      <c r="Q792" s="297"/>
      <c r="R792" s="297"/>
      <c r="S792" s="297"/>
      <c r="T792" s="297"/>
      <c r="U792" s="297"/>
      <c r="V792" s="297"/>
      <c r="W792" s="297"/>
      <c r="X792" s="297"/>
      <c r="Y792" s="297"/>
      <c r="Z792" s="297"/>
    </row>
    <row r="793" spans="1:26" ht="15.75" customHeight="1">
      <c r="A793" s="297"/>
      <c r="B793" s="297"/>
      <c r="C793" s="297"/>
      <c r="D793" s="297"/>
      <c r="E793" s="297"/>
      <c r="F793" s="297"/>
      <c r="G793" s="297"/>
      <c r="H793" s="297"/>
      <c r="I793" s="297"/>
      <c r="J793" s="297"/>
      <c r="K793" s="297"/>
      <c r="L793" s="297"/>
      <c r="M793" s="297"/>
      <c r="N793" s="297"/>
      <c r="O793" s="297"/>
      <c r="P793" s="297"/>
      <c r="Q793" s="297"/>
      <c r="R793" s="297"/>
      <c r="S793" s="297"/>
      <c r="T793" s="297"/>
      <c r="U793" s="297"/>
      <c r="V793" s="297"/>
      <c r="W793" s="297"/>
      <c r="X793" s="297"/>
      <c r="Y793" s="297"/>
      <c r="Z793" s="297"/>
    </row>
    <row r="794" spans="1:26" ht="15.75" customHeight="1">
      <c r="A794" s="297"/>
      <c r="B794" s="297"/>
      <c r="C794" s="297"/>
      <c r="D794" s="297"/>
      <c r="E794" s="297"/>
      <c r="F794" s="297"/>
      <c r="G794" s="297"/>
      <c r="H794" s="297"/>
      <c r="I794" s="297"/>
      <c r="J794" s="297"/>
      <c r="K794" s="297"/>
      <c r="L794" s="297"/>
      <c r="M794" s="297"/>
      <c r="N794" s="297"/>
      <c r="O794" s="297"/>
      <c r="P794" s="297"/>
      <c r="Q794" s="297"/>
      <c r="R794" s="297"/>
      <c r="S794" s="297"/>
      <c r="T794" s="297"/>
      <c r="U794" s="297"/>
      <c r="V794" s="297"/>
      <c r="W794" s="297"/>
      <c r="X794" s="297"/>
      <c r="Y794" s="297"/>
      <c r="Z794" s="297"/>
    </row>
    <row r="795" spans="1:26" ht="15.75" customHeight="1">
      <c r="A795" s="297"/>
      <c r="B795" s="297"/>
      <c r="C795" s="297"/>
      <c r="D795" s="297"/>
      <c r="E795" s="297"/>
      <c r="F795" s="297"/>
      <c r="G795" s="297"/>
      <c r="H795" s="297"/>
      <c r="I795" s="297"/>
      <c r="J795" s="297"/>
      <c r="K795" s="297"/>
      <c r="L795" s="297"/>
      <c r="M795" s="297"/>
      <c r="N795" s="297"/>
      <c r="O795" s="297"/>
      <c r="P795" s="297"/>
      <c r="Q795" s="297"/>
      <c r="R795" s="297"/>
      <c r="S795" s="297"/>
      <c r="T795" s="297"/>
      <c r="U795" s="297"/>
      <c r="V795" s="297"/>
      <c r="W795" s="297"/>
      <c r="X795" s="297"/>
      <c r="Y795" s="297"/>
      <c r="Z795" s="297"/>
    </row>
    <row r="796" spans="1:26" ht="15.75" customHeight="1">
      <c r="A796" s="297"/>
      <c r="B796" s="297"/>
      <c r="C796" s="297"/>
      <c r="D796" s="297"/>
      <c r="E796" s="297"/>
      <c r="F796" s="297"/>
      <c r="G796" s="297"/>
      <c r="H796" s="297"/>
      <c r="I796" s="297"/>
      <c r="J796" s="297"/>
      <c r="K796" s="297"/>
      <c r="L796" s="297"/>
      <c r="M796" s="297"/>
      <c r="N796" s="297"/>
      <c r="O796" s="297"/>
      <c r="P796" s="297"/>
      <c r="Q796" s="297"/>
      <c r="R796" s="297"/>
      <c r="S796" s="297"/>
      <c r="T796" s="297"/>
      <c r="U796" s="297"/>
      <c r="V796" s="297"/>
      <c r="W796" s="297"/>
      <c r="X796" s="297"/>
      <c r="Y796" s="297"/>
      <c r="Z796" s="297"/>
    </row>
    <row r="797" spans="1:26" ht="15.75" customHeight="1">
      <c r="A797" s="297"/>
      <c r="B797" s="297"/>
      <c r="C797" s="297"/>
      <c r="D797" s="297"/>
      <c r="E797" s="297"/>
      <c r="F797" s="297"/>
      <c r="G797" s="297"/>
      <c r="H797" s="297"/>
      <c r="I797" s="297"/>
      <c r="J797" s="297"/>
      <c r="K797" s="297"/>
      <c r="L797" s="297"/>
      <c r="M797" s="297"/>
      <c r="N797" s="297"/>
      <c r="O797" s="297"/>
      <c r="P797" s="297"/>
      <c r="Q797" s="297"/>
      <c r="R797" s="297"/>
      <c r="S797" s="297"/>
      <c r="T797" s="297"/>
      <c r="U797" s="297"/>
      <c r="V797" s="297"/>
      <c r="W797" s="297"/>
      <c r="X797" s="297"/>
      <c r="Y797" s="297"/>
      <c r="Z797" s="297"/>
    </row>
    <row r="798" spans="1:26" ht="15.75" customHeight="1">
      <c r="A798" s="297"/>
      <c r="B798" s="297"/>
      <c r="C798" s="297"/>
      <c r="D798" s="297"/>
      <c r="E798" s="297"/>
      <c r="F798" s="297"/>
      <c r="G798" s="297"/>
      <c r="H798" s="297"/>
      <c r="I798" s="297"/>
      <c r="J798" s="297"/>
      <c r="K798" s="297"/>
      <c r="L798" s="297"/>
      <c r="M798" s="297"/>
      <c r="N798" s="297"/>
      <c r="O798" s="297"/>
      <c r="P798" s="297"/>
      <c r="Q798" s="297"/>
      <c r="R798" s="297"/>
      <c r="S798" s="297"/>
      <c r="T798" s="297"/>
      <c r="U798" s="297"/>
      <c r="V798" s="297"/>
      <c r="W798" s="297"/>
      <c r="X798" s="297"/>
      <c r="Y798" s="297"/>
      <c r="Z798" s="297"/>
    </row>
    <row r="799" spans="1:26" ht="15.75" customHeight="1">
      <c r="A799" s="297"/>
      <c r="B799" s="297"/>
      <c r="C799" s="297"/>
      <c r="D799" s="297"/>
      <c r="E799" s="297"/>
      <c r="F799" s="297"/>
      <c r="G799" s="297"/>
      <c r="H799" s="297"/>
      <c r="I799" s="297"/>
      <c r="J799" s="297"/>
      <c r="K799" s="297"/>
      <c r="L799" s="297"/>
      <c r="M799" s="297"/>
      <c r="N799" s="297"/>
      <c r="O799" s="297"/>
      <c r="P799" s="297"/>
      <c r="Q799" s="297"/>
      <c r="R799" s="297"/>
      <c r="S799" s="297"/>
      <c r="T799" s="297"/>
      <c r="U799" s="297"/>
      <c r="V799" s="297"/>
      <c r="W799" s="297"/>
      <c r="X799" s="297"/>
      <c r="Y799" s="297"/>
      <c r="Z799" s="297"/>
    </row>
    <row r="800" spans="1:26" ht="15.75" customHeight="1">
      <c r="A800" s="297"/>
      <c r="B800" s="297"/>
      <c r="C800" s="297"/>
      <c r="D800" s="297"/>
      <c r="E800" s="297"/>
      <c r="F800" s="297"/>
      <c r="G800" s="297"/>
      <c r="H800" s="297"/>
      <c r="I800" s="297"/>
      <c r="J800" s="297"/>
      <c r="K800" s="297"/>
      <c r="L800" s="297"/>
      <c r="M800" s="297"/>
      <c r="N800" s="297"/>
      <c r="O800" s="297"/>
      <c r="P800" s="297"/>
      <c r="Q800" s="297"/>
      <c r="R800" s="297"/>
      <c r="S800" s="297"/>
      <c r="T800" s="297"/>
      <c r="U800" s="297"/>
      <c r="V800" s="297"/>
      <c r="W800" s="297"/>
      <c r="X800" s="297"/>
      <c r="Y800" s="297"/>
      <c r="Z800" s="297"/>
    </row>
    <row r="801" spans="1:26" ht="15.75" customHeight="1">
      <c r="A801" s="297"/>
      <c r="B801" s="297"/>
      <c r="C801" s="297"/>
      <c r="D801" s="297"/>
      <c r="E801" s="297"/>
      <c r="F801" s="297"/>
      <c r="G801" s="297"/>
      <c r="H801" s="297"/>
      <c r="I801" s="297"/>
      <c r="J801" s="297"/>
      <c r="K801" s="297"/>
      <c r="L801" s="297"/>
      <c r="M801" s="297"/>
      <c r="N801" s="297"/>
      <c r="O801" s="297"/>
      <c r="P801" s="297"/>
      <c r="Q801" s="297"/>
      <c r="R801" s="297"/>
      <c r="S801" s="297"/>
      <c r="T801" s="297"/>
      <c r="U801" s="297"/>
      <c r="V801" s="297"/>
      <c r="W801" s="297"/>
      <c r="X801" s="297"/>
      <c r="Y801" s="297"/>
      <c r="Z801" s="297"/>
    </row>
    <row r="802" spans="1:26" ht="15.75" customHeight="1">
      <c r="A802" s="297"/>
      <c r="B802" s="297"/>
      <c r="C802" s="297"/>
      <c r="D802" s="297"/>
      <c r="E802" s="297"/>
      <c r="F802" s="297"/>
      <c r="G802" s="297"/>
      <c r="H802" s="297"/>
      <c r="I802" s="297"/>
      <c r="J802" s="297"/>
      <c r="K802" s="297"/>
      <c r="L802" s="297"/>
      <c r="M802" s="297"/>
      <c r="N802" s="297"/>
      <c r="O802" s="297"/>
      <c r="P802" s="297"/>
      <c r="Q802" s="297"/>
      <c r="R802" s="297"/>
      <c r="S802" s="297"/>
      <c r="T802" s="297"/>
      <c r="U802" s="297"/>
      <c r="V802" s="297"/>
      <c r="W802" s="297"/>
      <c r="X802" s="297"/>
      <c r="Y802" s="297"/>
      <c r="Z802" s="297"/>
    </row>
    <row r="803" spans="1:26" ht="15.75" customHeight="1">
      <c r="A803" s="297"/>
      <c r="B803" s="297"/>
      <c r="C803" s="297"/>
      <c r="D803" s="297"/>
      <c r="E803" s="297"/>
      <c r="F803" s="297"/>
      <c r="G803" s="297"/>
      <c r="H803" s="297"/>
      <c r="I803" s="297"/>
      <c r="J803" s="297"/>
      <c r="K803" s="297"/>
      <c r="L803" s="297"/>
      <c r="M803" s="297"/>
      <c r="N803" s="297"/>
      <c r="O803" s="297"/>
      <c r="P803" s="297"/>
      <c r="Q803" s="297"/>
      <c r="R803" s="297"/>
      <c r="S803" s="297"/>
      <c r="T803" s="297"/>
      <c r="U803" s="297"/>
      <c r="V803" s="297"/>
      <c r="W803" s="297"/>
      <c r="X803" s="297"/>
      <c r="Y803" s="297"/>
      <c r="Z803" s="297"/>
    </row>
    <row r="804" spans="1:26" ht="15.75" customHeight="1">
      <c r="A804" s="297"/>
      <c r="B804" s="297"/>
      <c r="C804" s="297"/>
      <c r="D804" s="297"/>
      <c r="E804" s="297"/>
      <c r="F804" s="297"/>
      <c r="G804" s="297"/>
      <c r="H804" s="297"/>
      <c r="I804" s="297"/>
      <c r="J804" s="297"/>
      <c r="K804" s="297"/>
      <c r="L804" s="297"/>
      <c r="M804" s="297"/>
      <c r="N804" s="297"/>
      <c r="O804" s="297"/>
      <c r="P804" s="297"/>
      <c r="Q804" s="297"/>
      <c r="R804" s="297"/>
      <c r="S804" s="297"/>
      <c r="T804" s="297"/>
      <c r="U804" s="297"/>
      <c r="V804" s="297"/>
      <c r="W804" s="297"/>
      <c r="X804" s="297"/>
      <c r="Y804" s="297"/>
      <c r="Z804" s="297"/>
    </row>
    <row r="805" spans="1:26" ht="15.75" customHeight="1">
      <c r="A805" s="297"/>
      <c r="B805" s="297"/>
      <c r="C805" s="297"/>
      <c r="D805" s="297"/>
      <c r="E805" s="297"/>
      <c r="F805" s="297"/>
      <c r="G805" s="297"/>
      <c r="H805" s="297"/>
      <c r="I805" s="297"/>
      <c r="J805" s="297"/>
      <c r="K805" s="297"/>
      <c r="L805" s="297"/>
      <c r="M805" s="297"/>
      <c r="N805" s="297"/>
      <c r="O805" s="297"/>
      <c r="P805" s="297"/>
      <c r="Q805" s="297"/>
      <c r="R805" s="297"/>
      <c r="S805" s="297"/>
      <c r="T805" s="297"/>
      <c r="U805" s="297"/>
      <c r="V805" s="297"/>
      <c r="W805" s="297"/>
      <c r="X805" s="297"/>
      <c r="Y805" s="297"/>
      <c r="Z805" s="297"/>
    </row>
    <row r="806" spans="1:26" ht="15.75" customHeight="1">
      <c r="A806" s="297"/>
      <c r="B806" s="297"/>
      <c r="C806" s="297"/>
      <c r="D806" s="297"/>
      <c r="E806" s="297"/>
      <c r="F806" s="297"/>
      <c r="G806" s="297"/>
      <c r="H806" s="297"/>
      <c r="I806" s="297"/>
      <c r="J806" s="297"/>
      <c r="K806" s="297"/>
      <c r="L806" s="297"/>
      <c r="M806" s="297"/>
      <c r="N806" s="297"/>
      <c r="O806" s="297"/>
      <c r="P806" s="297"/>
      <c r="Q806" s="297"/>
      <c r="R806" s="297"/>
      <c r="S806" s="297"/>
      <c r="T806" s="297"/>
      <c r="U806" s="297"/>
      <c r="V806" s="297"/>
      <c r="W806" s="297"/>
      <c r="X806" s="297"/>
      <c r="Y806" s="297"/>
      <c r="Z806" s="297"/>
    </row>
    <row r="807" spans="1:26" ht="15.75" customHeight="1">
      <c r="A807" s="297"/>
      <c r="B807" s="297"/>
      <c r="C807" s="297"/>
      <c r="D807" s="297"/>
      <c r="E807" s="297"/>
      <c r="F807" s="297"/>
      <c r="G807" s="297"/>
      <c r="H807" s="297"/>
      <c r="I807" s="297"/>
      <c r="J807" s="297"/>
      <c r="K807" s="297"/>
      <c r="L807" s="297"/>
      <c r="M807" s="297"/>
      <c r="N807" s="297"/>
      <c r="O807" s="297"/>
      <c r="P807" s="297"/>
      <c r="Q807" s="297"/>
      <c r="R807" s="297"/>
      <c r="S807" s="297"/>
      <c r="T807" s="297"/>
      <c r="U807" s="297"/>
      <c r="V807" s="297"/>
      <c r="W807" s="297"/>
      <c r="X807" s="297"/>
      <c r="Y807" s="297"/>
      <c r="Z807" s="297"/>
    </row>
    <row r="808" spans="1:26" ht="15.75" customHeight="1">
      <c r="A808" s="297"/>
      <c r="B808" s="297"/>
      <c r="C808" s="297"/>
      <c r="D808" s="297"/>
      <c r="E808" s="297"/>
      <c r="F808" s="297"/>
      <c r="G808" s="297"/>
      <c r="H808" s="297"/>
      <c r="I808" s="297"/>
      <c r="J808" s="297"/>
      <c r="K808" s="297"/>
      <c r="L808" s="297"/>
      <c r="M808" s="297"/>
      <c r="N808" s="297"/>
      <c r="O808" s="297"/>
      <c r="P808" s="297"/>
      <c r="Q808" s="297"/>
      <c r="R808" s="297"/>
      <c r="S808" s="297"/>
      <c r="T808" s="297"/>
      <c r="U808" s="297"/>
      <c r="V808" s="297"/>
      <c r="W808" s="297"/>
      <c r="X808" s="297"/>
      <c r="Y808" s="297"/>
      <c r="Z808" s="297"/>
    </row>
    <row r="809" spans="1:26" ht="15.75" customHeight="1">
      <c r="A809" s="297"/>
      <c r="B809" s="297"/>
      <c r="C809" s="297"/>
      <c r="D809" s="297"/>
      <c r="E809" s="297"/>
      <c r="F809" s="297"/>
      <c r="G809" s="297"/>
      <c r="H809" s="297"/>
      <c r="I809" s="297"/>
      <c r="J809" s="297"/>
      <c r="K809" s="297"/>
      <c r="L809" s="297"/>
      <c r="M809" s="297"/>
      <c r="N809" s="297"/>
      <c r="O809" s="297"/>
      <c r="P809" s="297"/>
      <c r="Q809" s="297"/>
      <c r="R809" s="297"/>
      <c r="S809" s="297"/>
      <c r="T809" s="297"/>
      <c r="U809" s="297"/>
      <c r="V809" s="297"/>
      <c r="W809" s="297"/>
      <c r="X809" s="297"/>
      <c r="Y809" s="297"/>
      <c r="Z809" s="297"/>
    </row>
    <row r="810" spans="1:26" ht="15.75" customHeight="1">
      <c r="A810" s="297"/>
      <c r="B810" s="297"/>
      <c r="C810" s="297"/>
      <c r="D810" s="297"/>
      <c r="E810" s="297"/>
      <c r="F810" s="297"/>
      <c r="G810" s="297"/>
      <c r="H810" s="297"/>
      <c r="I810" s="297"/>
      <c r="J810" s="297"/>
      <c r="K810" s="297"/>
      <c r="L810" s="297"/>
      <c r="M810" s="297"/>
      <c r="N810" s="297"/>
      <c r="O810" s="297"/>
      <c r="P810" s="297"/>
      <c r="Q810" s="297"/>
      <c r="R810" s="297"/>
      <c r="S810" s="297"/>
      <c r="T810" s="297"/>
      <c r="U810" s="297"/>
      <c r="V810" s="297"/>
      <c r="W810" s="297"/>
      <c r="X810" s="297"/>
      <c r="Y810" s="297"/>
      <c r="Z810" s="297"/>
    </row>
    <row r="811" spans="1:26" ht="15.75" customHeight="1">
      <c r="A811" s="297"/>
      <c r="B811" s="297"/>
      <c r="C811" s="297"/>
      <c r="D811" s="297"/>
      <c r="E811" s="297"/>
      <c r="F811" s="297"/>
      <c r="G811" s="297"/>
      <c r="H811" s="297"/>
      <c r="I811" s="297"/>
      <c r="J811" s="297"/>
      <c r="K811" s="297"/>
      <c r="L811" s="297"/>
      <c r="M811" s="297"/>
      <c r="N811" s="297"/>
      <c r="O811" s="297"/>
      <c r="P811" s="297"/>
      <c r="Q811" s="297"/>
      <c r="R811" s="297"/>
      <c r="S811" s="297"/>
      <c r="T811" s="297"/>
      <c r="U811" s="297"/>
      <c r="V811" s="297"/>
      <c r="W811" s="297"/>
      <c r="X811" s="297"/>
      <c r="Y811" s="297"/>
      <c r="Z811" s="297"/>
    </row>
    <row r="812" spans="1:26" ht="15.75" customHeight="1">
      <c r="A812" s="297"/>
      <c r="B812" s="297"/>
      <c r="C812" s="297"/>
      <c r="D812" s="297"/>
      <c r="E812" s="297"/>
      <c r="F812" s="297"/>
      <c r="G812" s="297"/>
      <c r="H812" s="297"/>
      <c r="I812" s="297"/>
      <c r="J812" s="297"/>
      <c r="K812" s="297"/>
      <c r="L812" s="297"/>
      <c r="M812" s="297"/>
      <c r="N812" s="297"/>
      <c r="O812" s="297"/>
      <c r="P812" s="297"/>
      <c r="Q812" s="297"/>
      <c r="R812" s="297"/>
      <c r="S812" s="297"/>
      <c r="T812" s="297"/>
      <c r="U812" s="297"/>
      <c r="V812" s="297"/>
      <c r="W812" s="297"/>
      <c r="X812" s="297"/>
      <c r="Y812" s="297"/>
      <c r="Z812" s="297"/>
    </row>
    <row r="813" spans="1:26" ht="15.75" customHeight="1">
      <c r="A813" s="297"/>
      <c r="B813" s="297"/>
      <c r="C813" s="297"/>
      <c r="D813" s="297"/>
      <c r="E813" s="297"/>
      <c r="F813" s="297"/>
      <c r="G813" s="297"/>
      <c r="H813" s="297"/>
      <c r="I813" s="297"/>
      <c r="J813" s="297"/>
      <c r="K813" s="297"/>
      <c r="L813" s="297"/>
      <c r="M813" s="297"/>
      <c r="N813" s="297"/>
      <c r="O813" s="297"/>
      <c r="P813" s="297"/>
      <c r="Q813" s="297"/>
      <c r="R813" s="297"/>
      <c r="S813" s="297"/>
      <c r="T813" s="297"/>
      <c r="U813" s="297"/>
      <c r="V813" s="297"/>
      <c r="W813" s="297"/>
      <c r="X813" s="297"/>
      <c r="Y813" s="297"/>
      <c r="Z813" s="297"/>
    </row>
    <row r="814" spans="1:26" ht="15.75" customHeight="1">
      <c r="A814" s="297"/>
      <c r="B814" s="297"/>
      <c r="C814" s="297"/>
      <c r="D814" s="297"/>
      <c r="E814" s="297"/>
      <c r="F814" s="297"/>
      <c r="G814" s="297"/>
      <c r="H814" s="297"/>
      <c r="I814" s="297"/>
      <c r="J814" s="297"/>
      <c r="K814" s="297"/>
      <c r="L814" s="297"/>
      <c r="M814" s="297"/>
      <c r="N814" s="297"/>
      <c r="O814" s="297"/>
      <c r="P814" s="297"/>
      <c r="Q814" s="297"/>
      <c r="R814" s="297"/>
      <c r="S814" s="297"/>
      <c r="T814" s="297"/>
      <c r="U814" s="297"/>
      <c r="V814" s="297"/>
      <c r="W814" s="297"/>
      <c r="X814" s="297"/>
      <c r="Y814" s="297"/>
      <c r="Z814" s="297"/>
    </row>
    <row r="815" spans="1:26" ht="15.75" customHeight="1">
      <c r="A815" s="297"/>
      <c r="B815" s="297"/>
      <c r="C815" s="297"/>
      <c r="D815" s="297"/>
      <c r="E815" s="297"/>
      <c r="F815" s="297"/>
      <c r="G815" s="297"/>
      <c r="H815" s="297"/>
      <c r="I815" s="297"/>
      <c r="J815" s="297"/>
      <c r="K815" s="297"/>
      <c r="L815" s="297"/>
      <c r="M815" s="297"/>
      <c r="N815" s="297"/>
      <c r="O815" s="297"/>
      <c r="P815" s="297"/>
      <c r="Q815" s="297"/>
      <c r="R815" s="297"/>
      <c r="S815" s="297"/>
      <c r="T815" s="297"/>
      <c r="U815" s="297"/>
      <c r="V815" s="297"/>
      <c r="W815" s="297"/>
      <c r="X815" s="297"/>
      <c r="Y815" s="297"/>
      <c r="Z815" s="297"/>
    </row>
    <row r="816" spans="1:26" ht="15.75" customHeight="1">
      <c r="A816" s="297"/>
      <c r="B816" s="297"/>
      <c r="C816" s="297"/>
      <c r="D816" s="297"/>
      <c r="E816" s="297"/>
      <c r="F816" s="297"/>
      <c r="G816" s="297"/>
      <c r="H816" s="297"/>
      <c r="I816" s="297"/>
      <c r="J816" s="297"/>
      <c r="K816" s="297"/>
      <c r="L816" s="297"/>
      <c r="M816" s="297"/>
      <c r="N816" s="297"/>
      <c r="O816" s="297"/>
      <c r="P816" s="297"/>
      <c r="Q816" s="297"/>
      <c r="R816" s="297"/>
      <c r="S816" s="297"/>
      <c r="T816" s="297"/>
      <c r="U816" s="297"/>
      <c r="V816" s="297"/>
      <c r="W816" s="297"/>
      <c r="X816" s="297"/>
      <c r="Y816" s="297"/>
      <c r="Z816" s="297"/>
    </row>
    <row r="817" spans="1:26" ht="15.75" customHeight="1">
      <c r="A817" s="297"/>
      <c r="B817" s="297"/>
      <c r="C817" s="297"/>
      <c r="D817" s="297"/>
      <c r="E817" s="297"/>
      <c r="F817" s="297"/>
      <c r="G817" s="297"/>
      <c r="H817" s="297"/>
      <c r="I817" s="297"/>
      <c r="J817" s="297"/>
      <c r="K817" s="297"/>
      <c r="L817" s="297"/>
      <c r="M817" s="297"/>
      <c r="N817" s="297"/>
      <c r="O817" s="297"/>
      <c r="P817" s="297"/>
      <c r="Q817" s="297"/>
      <c r="R817" s="297"/>
      <c r="S817" s="297"/>
      <c r="T817" s="297"/>
      <c r="U817" s="297"/>
      <c r="V817" s="297"/>
      <c r="W817" s="297"/>
      <c r="X817" s="297"/>
      <c r="Y817" s="297"/>
      <c r="Z817" s="297"/>
    </row>
    <row r="818" spans="1:26" ht="15.75" customHeight="1">
      <c r="A818" s="297"/>
      <c r="B818" s="297"/>
      <c r="C818" s="297"/>
      <c r="D818" s="297"/>
      <c r="E818" s="297"/>
      <c r="F818" s="297"/>
      <c r="G818" s="297"/>
      <c r="H818" s="297"/>
      <c r="I818" s="297"/>
      <c r="J818" s="297"/>
      <c r="K818" s="297"/>
      <c r="L818" s="297"/>
      <c r="M818" s="297"/>
      <c r="N818" s="297"/>
      <c r="O818" s="297"/>
      <c r="P818" s="297"/>
      <c r="Q818" s="297"/>
      <c r="R818" s="297"/>
      <c r="S818" s="297"/>
      <c r="T818" s="297"/>
      <c r="U818" s="297"/>
      <c r="V818" s="297"/>
      <c r="W818" s="297"/>
      <c r="X818" s="297"/>
      <c r="Y818" s="297"/>
      <c r="Z818" s="297"/>
    </row>
    <row r="819" spans="1:26" ht="15.75" customHeight="1">
      <c r="A819" s="297"/>
      <c r="B819" s="297"/>
      <c r="C819" s="297"/>
      <c r="D819" s="297"/>
      <c r="E819" s="297"/>
      <c r="F819" s="297"/>
      <c r="G819" s="297"/>
      <c r="H819" s="297"/>
      <c r="I819" s="297"/>
      <c r="J819" s="297"/>
      <c r="K819" s="297"/>
      <c r="L819" s="297"/>
      <c r="M819" s="297"/>
      <c r="N819" s="297"/>
      <c r="O819" s="297"/>
      <c r="P819" s="297"/>
      <c r="Q819" s="297"/>
      <c r="R819" s="297"/>
      <c r="S819" s="297"/>
      <c r="T819" s="297"/>
      <c r="U819" s="297"/>
      <c r="V819" s="297"/>
      <c r="W819" s="297"/>
      <c r="X819" s="297"/>
      <c r="Y819" s="297"/>
      <c r="Z819" s="297"/>
    </row>
    <row r="820" spans="1:26" ht="15.75" customHeight="1">
      <c r="A820" s="297"/>
      <c r="B820" s="297"/>
      <c r="C820" s="297"/>
      <c r="D820" s="297"/>
      <c r="E820" s="297"/>
      <c r="F820" s="297"/>
      <c r="G820" s="297"/>
      <c r="H820" s="297"/>
      <c r="I820" s="297"/>
      <c r="J820" s="297"/>
      <c r="K820" s="297"/>
      <c r="L820" s="297"/>
      <c r="M820" s="297"/>
      <c r="N820" s="297"/>
      <c r="O820" s="297"/>
      <c r="P820" s="297"/>
      <c r="Q820" s="297"/>
      <c r="R820" s="297"/>
      <c r="S820" s="297"/>
      <c r="T820" s="297"/>
      <c r="U820" s="297"/>
      <c r="V820" s="297"/>
      <c r="W820" s="297"/>
      <c r="X820" s="297"/>
      <c r="Y820" s="297"/>
      <c r="Z820" s="297"/>
    </row>
    <row r="821" spans="1:26" ht="15.75" customHeight="1">
      <c r="A821" s="297"/>
      <c r="B821" s="297"/>
      <c r="C821" s="297"/>
      <c r="D821" s="297"/>
      <c r="E821" s="297"/>
      <c r="F821" s="297"/>
      <c r="G821" s="297"/>
      <c r="H821" s="297"/>
      <c r="I821" s="297"/>
      <c r="J821" s="297"/>
      <c r="K821" s="297"/>
      <c r="L821" s="297"/>
      <c r="M821" s="297"/>
      <c r="N821" s="297"/>
      <c r="O821" s="297"/>
      <c r="P821" s="297"/>
      <c r="Q821" s="297"/>
      <c r="R821" s="297"/>
      <c r="S821" s="297"/>
      <c r="T821" s="297"/>
      <c r="U821" s="297"/>
      <c r="V821" s="297"/>
      <c r="W821" s="297"/>
      <c r="X821" s="297"/>
      <c r="Y821" s="297"/>
      <c r="Z821" s="297"/>
    </row>
    <row r="822" spans="1:26" ht="15.75" customHeight="1">
      <c r="A822" s="297"/>
      <c r="B822" s="297"/>
      <c r="C822" s="297"/>
      <c r="D822" s="297"/>
      <c r="E822" s="297"/>
      <c r="F822" s="297"/>
      <c r="G822" s="297"/>
      <c r="H822" s="297"/>
      <c r="I822" s="297"/>
      <c r="J822" s="297"/>
      <c r="K822" s="297"/>
      <c r="L822" s="297"/>
      <c r="M822" s="297"/>
      <c r="N822" s="297"/>
      <c r="O822" s="297"/>
      <c r="P822" s="297"/>
      <c r="Q822" s="297"/>
      <c r="R822" s="297"/>
      <c r="S822" s="297"/>
      <c r="T822" s="297"/>
      <c r="U822" s="297"/>
      <c r="V822" s="297"/>
      <c r="W822" s="297"/>
      <c r="X822" s="297"/>
      <c r="Y822" s="297"/>
      <c r="Z822" s="297"/>
    </row>
    <row r="823" spans="1:26" ht="15.75" customHeight="1">
      <c r="A823" s="297"/>
      <c r="B823" s="297"/>
      <c r="C823" s="297"/>
      <c r="D823" s="297"/>
      <c r="E823" s="297"/>
      <c r="F823" s="297"/>
      <c r="G823" s="297"/>
      <c r="H823" s="297"/>
      <c r="I823" s="297"/>
      <c r="J823" s="297"/>
      <c r="K823" s="297"/>
      <c r="L823" s="297"/>
      <c r="M823" s="297"/>
      <c r="N823" s="297"/>
      <c r="O823" s="297"/>
      <c r="P823" s="297"/>
      <c r="Q823" s="297"/>
      <c r="R823" s="297"/>
      <c r="S823" s="297"/>
      <c r="T823" s="297"/>
      <c r="U823" s="297"/>
      <c r="V823" s="297"/>
      <c r="W823" s="297"/>
      <c r="X823" s="297"/>
      <c r="Y823" s="297"/>
      <c r="Z823" s="297"/>
    </row>
    <row r="824" spans="1:26" ht="15.75" customHeight="1">
      <c r="A824" s="297"/>
      <c r="B824" s="297"/>
      <c r="C824" s="297"/>
      <c r="D824" s="297"/>
      <c r="E824" s="297"/>
      <c r="F824" s="297"/>
      <c r="G824" s="297"/>
      <c r="H824" s="297"/>
      <c r="I824" s="297"/>
      <c r="J824" s="297"/>
      <c r="K824" s="297"/>
      <c r="L824" s="297"/>
      <c r="M824" s="297"/>
      <c r="N824" s="297"/>
      <c r="O824" s="297"/>
      <c r="P824" s="297"/>
      <c r="Q824" s="297"/>
      <c r="R824" s="297"/>
      <c r="S824" s="297"/>
      <c r="T824" s="297"/>
      <c r="U824" s="297"/>
      <c r="V824" s="297"/>
      <c r="W824" s="297"/>
      <c r="X824" s="297"/>
      <c r="Y824" s="297"/>
      <c r="Z824" s="297"/>
    </row>
    <row r="825" spans="1:26" ht="15.75" customHeight="1">
      <c r="A825" s="297"/>
      <c r="B825" s="297"/>
      <c r="C825" s="297"/>
      <c r="D825" s="297"/>
      <c r="E825" s="297"/>
      <c r="F825" s="297"/>
      <c r="G825" s="297"/>
      <c r="H825" s="297"/>
      <c r="I825" s="297"/>
      <c r="J825" s="297"/>
      <c r="K825" s="297"/>
      <c r="L825" s="297"/>
      <c r="M825" s="297"/>
      <c r="N825" s="297"/>
      <c r="O825" s="297"/>
      <c r="P825" s="297"/>
      <c r="Q825" s="297"/>
      <c r="R825" s="297"/>
      <c r="S825" s="297"/>
      <c r="T825" s="297"/>
      <c r="U825" s="297"/>
      <c r="V825" s="297"/>
      <c r="W825" s="297"/>
      <c r="X825" s="297"/>
      <c r="Y825" s="297"/>
      <c r="Z825" s="297"/>
    </row>
    <row r="826" spans="1:26" ht="15.75" customHeight="1">
      <c r="A826" s="297"/>
      <c r="B826" s="297"/>
      <c r="C826" s="297"/>
      <c r="D826" s="297"/>
      <c r="E826" s="297"/>
      <c r="F826" s="297"/>
      <c r="G826" s="297"/>
      <c r="H826" s="297"/>
      <c r="I826" s="297"/>
      <c r="J826" s="297"/>
      <c r="K826" s="297"/>
      <c r="L826" s="297"/>
      <c r="M826" s="297"/>
      <c r="N826" s="297"/>
      <c r="O826" s="297"/>
      <c r="P826" s="297"/>
      <c r="Q826" s="297"/>
      <c r="R826" s="297"/>
      <c r="S826" s="297"/>
      <c r="T826" s="297"/>
      <c r="U826" s="297"/>
      <c r="V826" s="297"/>
      <c r="W826" s="297"/>
      <c r="X826" s="297"/>
      <c r="Y826" s="297"/>
      <c r="Z826" s="297"/>
    </row>
    <row r="827" spans="1:26" ht="15.75" customHeight="1">
      <c r="A827" s="297"/>
      <c r="B827" s="297"/>
      <c r="C827" s="297"/>
      <c r="D827" s="297"/>
      <c r="E827" s="297"/>
      <c r="F827" s="297"/>
      <c r="G827" s="297"/>
      <c r="H827" s="297"/>
      <c r="I827" s="297"/>
      <c r="J827" s="297"/>
      <c r="K827" s="297"/>
      <c r="L827" s="297"/>
      <c r="M827" s="297"/>
      <c r="N827" s="297"/>
      <c r="O827" s="297"/>
      <c r="P827" s="297"/>
      <c r="Q827" s="297"/>
      <c r="R827" s="297"/>
      <c r="S827" s="297"/>
      <c r="T827" s="297"/>
      <c r="U827" s="297"/>
      <c r="V827" s="297"/>
      <c r="W827" s="297"/>
      <c r="X827" s="297"/>
      <c r="Y827" s="297"/>
      <c r="Z827" s="297"/>
    </row>
    <row r="828" spans="1:26" ht="15.75" customHeight="1">
      <c r="A828" s="297"/>
      <c r="B828" s="297"/>
      <c r="C828" s="297"/>
      <c r="D828" s="297"/>
      <c r="E828" s="297"/>
      <c r="F828" s="297"/>
      <c r="G828" s="297"/>
      <c r="H828" s="297"/>
      <c r="I828" s="297"/>
      <c r="J828" s="297"/>
      <c r="K828" s="297"/>
      <c r="L828" s="297"/>
      <c r="M828" s="297"/>
      <c r="N828" s="297"/>
      <c r="O828" s="297"/>
      <c r="P828" s="297"/>
      <c r="Q828" s="297"/>
      <c r="R828" s="297"/>
      <c r="S828" s="297"/>
      <c r="T828" s="297"/>
      <c r="U828" s="297"/>
      <c r="V828" s="297"/>
      <c r="W828" s="297"/>
      <c r="X828" s="297"/>
      <c r="Y828" s="297"/>
      <c r="Z828" s="297"/>
    </row>
    <row r="829" spans="1:26" ht="15.75" customHeight="1">
      <c r="A829" s="297"/>
      <c r="B829" s="297"/>
      <c r="C829" s="297"/>
      <c r="D829" s="297"/>
      <c r="E829" s="297"/>
      <c r="F829" s="297"/>
      <c r="G829" s="297"/>
      <c r="H829" s="297"/>
      <c r="I829" s="297"/>
      <c r="J829" s="297"/>
      <c r="K829" s="297"/>
      <c r="L829" s="297"/>
      <c r="M829" s="297"/>
      <c r="N829" s="297"/>
      <c r="O829" s="297"/>
      <c r="P829" s="297"/>
      <c r="Q829" s="297"/>
      <c r="R829" s="297"/>
      <c r="S829" s="297"/>
      <c r="T829" s="297"/>
      <c r="U829" s="297"/>
      <c r="V829" s="297"/>
      <c r="W829" s="297"/>
      <c r="X829" s="297"/>
      <c r="Y829" s="297"/>
      <c r="Z829" s="297"/>
    </row>
    <row r="830" spans="1:26" ht="15.75" customHeight="1">
      <c r="A830" s="297"/>
      <c r="B830" s="297"/>
      <c r="C830" s="297"/>
      <c r="D830" s="297"/>
      <c r="E830" s="297"/>
      <c r="F830" s="297"/>
      <c r="G830" s="297"/>
      <c r="H830" s="297"/>
      <c r="I830" s="297"/>
      <c r="J830" s="297"/>
      <c r="K830" s="297"/>
      <c r="L830" s="297"/>
      <c r="M830" s="297"/>
      <c r="N830" s="297"/>
      <c r="O830" s="297"/>
      <c r="P830" s="297"/>
      <c r="Q830" s="297"/>
      <c r="R830" s="297"/>
      <c r="S830" s="297"/>
      <c r="T830" s="297"/>
      <c r="U830" s="297"/>
      <c r="V830" s="297"/>
      <c r="W830" s="297"/>
      <c r="X830" s="297"/>
      <c r="Y830" s="297"/>
      <c r="Z830" s="297"/>
    </row>
    <row r="831" spans="1:26" ht="15.75" customHeight="1">
      <c r="A831" s="297"/>
      <c r="B831" s="297"/>
      <c r="C831" s="297"/>
      <c r="D831" s="297"/>
      <c r="E831" s="297"/>
      <c r="F831" s="297"/>
      <c r="G831" s="297"/>
      <c r="H831" s="297"/>
      <c r="I831" s="297"/>
      <c r="J831" s="297"/>
      <c r="K831" s="297"/>
      <c r="L831" s="297"/>
      <c r="M831" s="297"/>
      <c r="N831" s="297"/>
      <c r="O831" s="297"/>
      <c r="P831" s="297"/>
      <c r="Q831" s="297"/>
      <c r="R831" s="297"/>
      <c r="S831" s="297"/>
      <c r="T831" s="297"/>
      <c r="U831" s="297"/>
      <c r="V831" s="297"/>
      <c r="W831" s="297"/>
      <c r="X831" s="297"/>
      <c r="Y831" s="297"/>
      <c r="Z831" s="297"/>
    </row>
    <row r="832" spans="1:26" ht="15.75" customHeight="1">
      <c r="A832" s="297"/>
      <c r="B832" s="297"/>
      <c r="C832" s="297"/>
      <c r="D832" s="297"/>
      <c r="E832" s="297"/>
      <c r="F832" s="297"/>
      <c r="G832" s="297"/>
      <c r="H832" s="297"/>
      <c r="I832" s="297"/>
      <c r="J832" s="297"/>
      <c r="K832" s="297"/>
      <c r="L832" s="297"/>
      <c r="M832" s="297"/>
      <c r="N832" s="297"/>
      <c r="O832" s="297"/>
      <c r="P832" s="297"/>
      <c r="Q832" s="297"/>
      <c r="R832" s="297"/>
      <c r="S832" s="297"/>
      <c r="T832" s="297"/>
      <c r="U832" s="297"/>
      <c r="V832" s="297"/>
      <c r="W832" s="297"/>
      <c r="X832" s="297"/>
      <c r="Y832" s="297"/>
      <c r="Z832" s="297"/>
    </row>
    <row r="833" spans="1:26" ht="15.75" customHeight="1">
      <c r="A833" s="297"/>
      <c r="B833" s="297"/>
      <c r="C833" s="297"/>
      <c r="D833" s="297"/>
      <c r="E833" s="297"/>
      <c r="F833" s="297"/>
      <c r="G833" s="297"/>
      <c r="H833" s="297"/>
      <c r="I833" s="297"/>
      <c r="J833" s="297"/>
      <c r="K833" s="297"/>
      <c r="L833" s="297"/>
      <c r="M833" s="297"/>
      <c r="N833" s="297"/>
      <c r="O833" s="297"/>
      <c r="P833" s="297"/>
      <c r="Q833" s="297"/>
      <c r="R833" s="297"/>
      <c r="S833" s="297"/>
      <c r="T833" s="297"/>
      <c r="U833" s="297"/>
      <c r="V833" s="297"/>
      <c r="W833" s="297"/>
      <c r="X833" s="297"/>
      <c r="Y833" s="297"/>
      <c r="Z833" s="297"/>
    </row>
    <row r="834" spans="1:26" ht="15.75" customHeight="1">
      <c r="A834" s="297"/>
      <c r="B834" s="297"/>
      <c r="C834" s="297"/>
      <c r="D834" s="297"/>
      <c r="E834" s="297"/>
      <c r="F834" s="297"/>
      <c r="G834" s="297"/>
      <c r="H834" s="297"/>
      <c r="I834" s="297"/>
      <c r="J834" s="297"/>
      <c r="K834" s="297"/>
      <c r="L834" s="297"/>
      <c r="M834" s="297"/>
      <c r="N834" s="297"/>
      <c r="O834" s="297"/>
      <c r="P834" s="297"/>
      <c r="Q834" s="297"/>
      <c r="R834" s="297"/>
      <c r="S834" s="297"/>
      <c r="T834" s="297"/>
      <c r="U834" s="297"/>
      <c r="V834" s="297"/>
      <c r="W834" s="297"/>
      <c r="X834" s="297"/>
      <c r="Y834" s="297"/>
      <c r="Z834" s="297"/>
    </row>
    <row r="835" spans="1:26" ht="15.75" customHeight="1">
      <c r="A835" s="297"/>
      <c r="B835" s="297"/>
      <c r="C835" s="297"/>
      <c r="D835" s="297"/>
      <c r="E835" s="297"/>
      <c r="F835" s="297"/>
      <c r="G835" s="297"/>
      <c r="H835" s="297"/>
      <c r="I835" s="297"/>
      <c r="J835" s="297"/>
      <c r="K835" s="297"/>
      <c r="L835" s="297"/>
      <c r="M835" s="297"/>
      <c r="N835" s="297"/>
      <c r="O835" s="297"/>
      <c r="P835" s="297"/>
      <c r="Q835" s="297"/>
      <c r="R835" s="297"/>
      <c r="S835" s="297"/>
      <c r="T835" s="297"/>
      <c r="U835" s="297"/>
      <c r="V835" s="297"/>
      <c r="W835" s="297"/>
      <c r="X835" s="297"/>
      <c r="Y835" s="297"/>
      <c r="Z835" s="297"/>
    </row>
    <row r="836" spans="1:26" ht="15.75" customHeight="1">
      <c r="A836" s="297"/>
      <c r="B836" s="297"/>
      <c r="C836" s="297"/>
      <c r="D836" s="297"/>
      <c r="E836" s="297"/>
      <c r="F836" s="297"/>
      <c r="G836" s="297"/>
      <c r="H836" s="297"/>
      <c r="I836" s="297"/>
      <c r="J836" s="297"/>
      <c r="K836" s="297"/>
      <c r="L836" s="297"/>
      <c r="M836" s="297"/>
      <c r="N836" s="297"/>
      <c r="O836" s="297"/>
      <c r="P836" s="297"/>
      <c r="Q836" s="297"/>
      <c r="R836" s="297"/>
      <c r="S836" s="297"/>
      <c r="T836" s="297"/>
      <c r="U836" s="297"/>
      <c r="V836" s="297"/>
      <c r="W836" s="297"/>
      <c r="X836" s="297"/>
      <c r="Y836" s="297"/>
      <c r="Z836" s="297"/>
    </row>
    <row r="837" spans="1:26" ht="15.75" customHeight="1">
      <c r="A837" s="297"/>
      <c r="B837" s="297"/>
      <c r="C837" s="297"/>
      <c r="D837" s="297"/>
      <c r="E837" s="297"/>
      <c r="F837" s="297"/>
      <c r="G837" s="297"/>
      <c r="H837" s="297"/>
      <c r="I837" s="297"/>
      <c r="J837" s="297"/>
      <c r="K837" s="297"/>
      <c r="L837" s="297"/>
      <c r="M837" s="297"/>
      <c r="N837" s="297"/>
      <c r="O837" s="297"/>
      <c r="P837" s="297"/>
      <c r="Q837" s="297"/>
      <c r="R837" s="297"/>
      <c r="S837" s="297"/>
      <c r="T837" s="297"/>
      <c r="U837" s="297"/>
      <c r="V837" s="297"/>
      <c r="W837" s="297"/>
      <c r="X837" s="297"/>
      <c r="Y837" s="297"/>
      <c r="Z837" s="297"/>
    </row>
    <row r="838" spans="1:26" ht="15.75" customHeight="1">
      <c r="A838" s="297"/>
      <c r="B838" s="297"/>
      <c r="C838" s="297"/>
      <c r="D838" s="297"/>
      <c r="E838" s="297"/>
      <c r="F838" s="297"/>
      <c r="G838" s="297"/>
      <c r="H838" s="297"/>
      <c r="I838" s="297"/>
      <c r="J838" s="297"/>
      <c r="K838" s="297"/>
      <c r="L838" s="297"/>
      <c r="M838" s="297"/>
      <c r="N838" s="297"/>
      <c r="O838" s="297"/>
      <c r="P838" s="297"/>
      <c r="Q838" s="297"/>
      <c r="R838" s="297"/>
      <c r="S838" s="297"/>
      <c r="T838" s="297"/>
      <c r="U838" s="297"/>
      <c r="V838" s="297"/>
      <c r="W838" s="297"/>
      <c r="X838" s="297"/>
      <c r="Y838" s="297"/>
      <c r="Z838" s="297"/>
    </row>
    <row r="839" spans="1:26" ht="15.75" customHeight="1">
      <c r="A839" s="297"/>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row>
    <row r="840" spans="1:26" ht="15.75" customHeight="1">
      <c r="A840" s="297"/>
      <c r="B840" s="297"/>
      <c r="C840" s="297"/>
      <c r="D840" s="297"/>
      <c r="E840" s="297"/>
      <c r="F840" s="297"/>
      <c r="G840" s="297"/>
      <c r="H840" s="297"/>
      <c r="I840" s="297"/>
      <c r="J840" s="297"/>
      <c r="K840" s="297"/>
      <c r="L840" s="297"/>
      <c r="M840" s="297"/>
      <c r="N840" s="297"/>
      <c r="O840" s="297"/>
      <c r="P840" s="297"/>
      <c r="Q840" s="297"/>
      <c r="R840" s="297"/>
      <c r="S840" s="297"/>
      <c r="T840" s="297"/>
      <c r="U840" s="297"/>
      <c r="V840" s="297"/>
      <c r="W840" s="297"/>
      <c r="X840" s="297"/>
      <c r="Y840" s="297"/>
      <c r="Z840" s="297"/>
    </row>
    <row r="841" spans="1:26" ht="15.75" customHeight="1">
      <c r="A841" s="297"/>
      <c r="B841" s="297"/>
      <c r="C841" s="297"/>
      <c r="D841" s="297"/>
      <c r="E841" s="297"/>
      <c r="F841" s="297"/>
      <c r="G841" s="297"/>
      <c r="H841" s="297"/>
      <c r="I841" s="297"/>
      <c r="J841" s="297"/>
      <c r="K841" s="297"/>
      <c r="L841" s="297"/>
      <c r="M841" s="297"/>
      <c r="N841" s="297"/>
      <c r="O841" s="297"/>
      <c r="P841" s="297"/>
      <c r="Q841" s="297"/>
      <c r="R841" s="297"/>
      <c r="S841" s="297"/>
      <c r="T841" s="297"/>
      <c r="U841" s="297"/>
      <c r="V841" s="297"/>
      <c r="W841" s="297"/>
      <c r="X841" s="297"/>
      <c r="Y841" s="297"/>
      <c r="Z841" s="297"/>
    </row>
    <row r="842" spans="1:26" ht="15.75" customHeight="1">
      <c r="A842" s="297"/>
      <c r="B842" s="297"/>
      <c r="C842" s="297"/>
      <c r="D842" s="297"/>
      <c r="E842" s="297"/>
      <c r="F842" s="297"/>
      <c r="G842" s="297"/>
      <c r="H842" s="297"/>
      <c r="I842" s="297"/>
      <c r="J842" s="297"/>
      <c r="K842" s="297"/>
      <c r="L842" s="297"/>
      <c r="M842" s="297"/>
      <c r="N842" s="297"/>
      <c r="O842" s="297"/>
      <c r="P842" s="297"/>
      <c r="Q842" s="297"/>
      <c r="R842" s="297"/>
      <c r="S842" s="297"/>
      <c r="T842" s="297"/>
      <c r="U842" s="297"/>
      <c r="V842" s="297"/>
      <c r="W842" s="297"/>
      <c r="X842" s="297"/>
      <c r="Y842" s="297"/>
      <c r="Z842" s="297"/>
    </row>
    <row r="843" spans="1:26" ht="15.75" customHeight="1">
      <c r="A843" s="297"/>
      <c r="B843" s="297"/>
      <c r="C843" s="297"/>
      <c r="D843" s="297"/>
      <c r="E843" s="297"/>
      <c r="F843" s="297"/>
      <c r="G843" s="297"/>
      <c r="H843" s="297"/>
      <c r="I843" s="297"/>
      <c r="J843" s="297"/>
      <c r="K843" s="297"/>
      <c r="L843" s="297"/>
      <c r="M843" s="297"/>
      <c r="N843" s="297"/>
      <c r="O843" s="297"/>
      <c r="P843" s="297"/>
      <c r="Q843" s="297"/>
      <c r="R843" s="297"/>
      <c r="S843" s="297"/>
      <c r="T843" s="297"/>
      <c r="U843" s="297"/>
      <c r="V843" s="297"/>
      <c r="W843" s="297"/>
      <c r="X843" s="297"/>
      <c r="Y843" s="297"/>
      <c r="Z843" s="297"/>
    </row>
    <row r="844" spans="1:26" ht="15.75" customHeight="1">
      <c r="A844" s="297"/>
      <c r="B844" s="297"/>
      <c r="C844" s="297"/>
      <c r="D844" s="297"/>
      <c r="E844" s="297"/>
      <c r="F844" s="297"/>
      <c r="G844" s="297"/>
      <c r="H844" s="297"/>
      <c r="I844" s="297"/>
      <c r="J844" s="297"/>
      <c r="K844" s="297"/>
      <c r="L844" s="297"/>
      <c r="M844" s="297"/>
      <c r="N844" s="297"/>
      <c r="O844" s="297"/>
      <c r="P844" s="297"/>
      <c r="Q844" s="297"/>
      <c r="R844" s="297"/>
      <c r="S844" s="297"/>
      <c r="T844" s="297"/>
      <c r="U844" s="297"/>
      <c r="V844" s="297"/>
      <c r="W844" s="297"/>
      <c r="X844" s="297"/>
      <c r="Y844" s="297"/>
      <c r="Z844" s="297"/>
    </row>
    <row r="845" spans="1:26" ht="15.75" customHeight="1">
      <c r="A845" s="297"/>
      <c r="B845" s="297"/>
      <c r="C845" s="297"/>
      <c r="D845" s="297"/>
      <c r="E845" s="297"/>
      <c r="F845" s="297"/>
      <c r="G845" s="297"/>
      <c r="H845" s="297"/>
      <c r="I845" s="297"/>
      <c r="J845" s="297"/>
      <c r="K845" s="297"/>
      <c r="L845" s="297"/>
      <c r="M845" s="297"/>
      <c r="N845" s="297"/>
      <c r="O845" s="297"/>
      <c r="P845" s="297"/>
      <c r="Q845" s="297"/>
      <c r="R845" s="297"/>
      <c r="S845" s="297"/>
      <c r="T845" s="297"/>
      <c r="U845" s="297"/>
      <c r="V845" s="297"/>
      <c r="W845" s="297"/>
      <c r="X845" s="297"/>
      <c r="Y845" s="297"/>
      <c r="Z845" s="297"/>
    </row>
    <row r="846" spans="1:26" ht="15.75" customHeight="1">
      <c r="A846" s="297"/>
      <c r="B846" s="297"/>
      <c r="C846" s="297"/>
      <c r="D846" s="297"/>
      <c r="E846" s="297"/>
      <c r="F846" s="297"/>
      <c r="G846" s="297"/>
      <c r="H846" s="297"/>
      <c r="I846" s="297"/>
      <c r="J846" s="297"/>
      <c r="K846" s="297"/>
      <c r="L846" s="297"/>
      <c r="M846" s="297"/>
      <c r="N846" s="297"/>
      <c r="O846" s="297"/>
      <c r="P846" s="297"/>
      <c r="Q846" s="297"/>
      <c r="R846" s="297"/>
      <c r="S846" s="297"/>
      <c r="T846" s="297"/>
      <c r="U846" s="297"/>
      <c r="V846" s="297"/>
      <c r="W846" s="297"/>
      <c r="X846" s="297"/>
      <c r="Y846" s="297"/>
      <c r="Z846" s="297"/>
    </row>
    <row r="847" spans="1:26" ht="15.75" customHeight="1">
      <c r="A847" s="297"/>
      <c r="B847" s="297"/>
      <c r="C847" s="297"/>
      <c r="D847" s="297"/>
      <c r="E847" s="297"/>
      <c r="F847" s="297"/>
      <c r="G847" s="297"/>
      <c r="H847" s="297"/>
      <c r="I847" s="297"/>
      <c r="J847" s="297"/>
      <c r="K847" s="297"/>
      <c r="L847" s="297"/>
      <c r="M847" s="297"/>
      <c r="N847" s="297"/>
      <c r="O847" s="297"/>
      <c r="P847" s="297"/>
      <c r="Q847" s="297"/>
      <c r="R847" s="297"/>
      <c r="S847" s="297"/>
      <c r="T847" s="297"/>
      <c r="U847" s="297"/>
      <c r="V847" s="297"/>
      <c r="W847" s="297"/>
      <c r="X847" s="297"/>
      <c r="Y847" s="297"/>
      <c r="Z847" s="297"/>
    </row>
    <row r="848" spans="1:26" ht="15.75" customHeight="1">
      <c r="A848" s="297"/>
      <c r="B848" s="297"/>
      <c r="C848" s="297"/>
      <c r="D848" s="297"/>
      <c r="E848" s="297"/>
      <c r="F848" s="297"/>
      <c r="G848" s="297"/>
      <c r="H848" s="297"/>
      <c r="I848" s="297"/>
      <c r="J848" s="297"/>
      <c r="K848" s="297"/>
      <c r="L848" s="297"/>
      <c r="M848" s="297"/>
      <c r="N848" s="297"/>
      <c r="O848" s="297"/>
      <c r="P848" s="297"/>
      <c r="Q848" s="297"/>
      <c r="R848" s="297"/>
      <c r="S848" s="297"/>
      <c r="T848" s="297"/>
      <c r="U848" s="297"/>
      <c r="V848" s="297"/>
      <c r="W848" s="297"/>
      <c r="X848" s="297"/>
      <c r="Y848" s="297"/>
      <c r="Z848" s="297"/>
    </row>
    <row r="849" spans="1:26" ht="15.75" customHeight="1">
      <c r="A849" s="297"/>
      <c r="B849" s="297"/>
      <c r="C849" s="297"/>
      <c r="D849" s="297"/>
      <c r="E849" s="297"/>
      <c r="F849" s="297"/>
      <c r="G849" s="297"/>
      <c r="H849" s="297"/>
      <c r="I849" s="297"/>
      <c r="J849" s="297"/>
      <c r="K849" s="297"/>
      <c r="L849" s="297"/>
      <c r="M849" s="297"/>
      <c r="N849" s="297"/>
      <c r="O849" s="297"/>
      <c r="P849" s="297"/>
      <c r="Q849" s="297"/>
      <c r="R849" s="297"/>
      <c r="S849" s="297"/>
      <c r="T849" s="297"/>
      <c r="U849" s="297"/>
      <c r="V849" s="297"/>
      <c r="W849" s="297"/>
      <c r="X849" s="297"/>
      <c r="Y849" s="297"/>
      <c r="Z849" s="297"/>
    </row>
    <row r="850" spans="1:26" ht="15.75" customHeight="1">
      <c r="A850" s="297"/>
      <c r="B850" s="297"/>
      <c r="C850" s="297"/>
      <c r="D850" s="297"/>
      <c r="E850" s="297"/>
      <c r="F850" s="297"/>
      <c r="G850" s="297"/>
      <c r="H850" s="297"/>
      <c r="I850" s="297"/>
      <c r="J850" s="297"/>
      <c r="K850" s="297"/>
      <c r="L850" s="297"/>
      <c r="M850" s="297"/>
      <c r="N850" s="297"/>
      <c r="O850" s="297"/>
      <c r="P850" s="297"/>
      <c r="Q850" s="297"/>
      <c r="R850" s="297"/>
      <c r="S850" s="297"/>
      <c r="T850" s="297"/>
      <c r="U850" s="297"/>
      <c r="V850" s="297"/>
      <c r="W850" s="297"/>
      <c r="X850" s="297"/>
      <c r="Y850" s="297"/>
      <c r="Z850" s="297"/>
    </row>
    <row r="851" spans="1:26" ht="15.75" customHeight="1">
      <c r="A851" s="297"/>
      <c r="B851" s="297"/>
      <c r="C851" s="297"/>
      <c r="D851" s="297"/>
      <c r="E851" s="297"/>
      <c r="F851" s="297"/>
      <c r="G851" s="297"/>
      <c r="H851" s="297"/>
      <c r="I851" s="297"/>
      <c r="J851" s="297"/>
      <c r="K851" s="297"/>
      <c r="L851" s="297"/>
      <c r="M851" s="297"/>
      <c r="N851" s="297"/>
      <c r="O851" s="297"/>
      <c r="P851" s="297"/>
      <c r="Q851" s="297"/>
      <c r="R851" s="297"/>
      <c r="S851" s="297"/>
      <c r="T851" s="297"/>
      <c r="U851" s="297"/>
      <c r="V851" s="297"/>
      <c r="W851" s="297"/>
      <c r="X851" s="297"/>
      <c r="Y851" s="297"/>
      <c r="Z851" s="297"/>
    </row>
    <row r="852" spans="1:26" ht="15.75" customHeight="1">
      <c r="A852" s="297"/>
      <c r="B852" s="297"/>
      <c r="C852" s="297"/>
      <c r="D852" s="297"/>
      <c r="E852" s="297"/>
      <c r="F852" s="297"/>
      <c r="G852" s="297"/>
      <c r="H852" s="297"/>
      <c r="I852" s="297"/>
      <c r="J852" s="297"/>
      <c r="K852" s="297"/>
      <c r="L852" s="297"/>
      <c r="M852" s="297"/>
      <c r="N852" s="297"/>
      <c r="O852" s="297"/>
      <c r="P852" s="297"/>
      <c r="Q852" s="297"/>
      <c r="R852" s="297"/>
      <c r="S852" s="297"/>
      <c r="T852" s="297"/>
      <c r="U852" s="297"/>
      <c r="V852" s="297"/>
      <c r="W852" s="297"/>
      <c r="X852" s="297"/>
      <c r="Y852" s="297"/>
      <c r="Z852" s="297"/>
    </row>
    <row r="853" spans="1:26" ht="15.75" customHeight="1">
      <c r="A853" s="297"/>
      <c r="B853" s="297"/>
      <c r="C853" s="297"/>
      <c r="D853" s="297"/>
      <c r="E853" s="297"/>
      <c r="F853" s="297"/>
      <c r="G853" s="297"/>
      <c r="H853" s="297"/>
      <c r="I853" s="297"/>
      <c r="J853" s="297"/>
      <c r="K853" s="297"/>
      <c r="L853" s="297"/>
      <c r="M853" s="297"/>
      <c r="N853" s="297"/>
      <c r="O853" s="297"/>
      <c r="P853" s="297"/>
      <c r="Q853" s="297"/>
      <c r="R853" s="297"/>
      <c r="S853" s="297"/>
      <c r="T853" s="297"/>
      <c r="U853" s="297"/>
      <c r="V853" s="297"/>
      <c r="W853" s="297"/>
      <c r="X853" s="297"/>
      <c r="Y853" s="297"/>
      <c r="Z853" s="297"/>
    </row>
    <row r="854" spans="1:26" ht="15.75" customHeight="1">
      <c r="A854" s="297"/>
      <c r="B854" s="297"/>
      <c r="C854" s="297"/>
      <c r="D854" s="297"/>
      <c r="E854" s="297"/>
      <c r="F854" s="297"/>
      <c r="G854" s="297"/>
      <c r="H854" s="297"/>
      <c r="I854" s="297"/>
      <c r="J854" s="297"/>
      <c r="K854" s="297"/>
      <c r="L854" s="297"/>
      <c r="M854" s="297"/>
      <c r="N854" s="297"/>
      <c r="O854" s="297"/>
      <c r="P854" s="297"/>
      <c r="Q854" s="297"/>
      <c r="R854" s="297"/>
      <c r="S854" s="297"/>
      <c r="T854" s="297"/>
      <c r="U854" s="297"/>
      <c r="V854" s="297"/>
      <c r="W854" s="297"/>
      <c r="X854" s="297"/>
      <c r="Y854" s="297"/>
      <c r="Z854" s="297"/>
    </row>
    <row r="855" spans="1:26" ht="15.75" customHeight="1">
      <c r="A855" s="297"/>
      <c r="B855" s="297"/>
      <c r="C855" s="297"/>
      <c r="D855" s="297"/>
      <c r="E855" s="297"/>
      <c r="F855" s="297"/>
      <c r="G855" s="297"/>
      <c r="H855" s="297"/>
      <c r="I855" s="297"/>
      <c r="J855" s="297"/>
      <c r="K855" s="297"/>
      <c r="L855" s="297"/>
      <c r="M855" s="297"/>
      <c r="N855" s="297"/>
      <c r="O855" s="297"/>
      <c r="P855" s="297"/>
      <c r="Q855" s="297"/>
      <c r="R855" s="297"/>
      <c r="S855" s="297"/>
      <c r="T855" s="297"/>
      <c r="U855" s="297"/>
      <c r="V855" s="297"/>
      <c r="W855" s="297"/>
      <c r="X855" s="297"/>
      <c r="Y855" s="297"/>
      <c r="Z855" s="297"/>
    </row>
    <row r="856" spans="1:26" ht="15.75" customHeight="1">
      <c r="A856" s="297"/>
      <c r="B856" s="297"/>
      <c r="C856" s="297"/>
      <c r="D856" s="297"/>
      <c r="E856" s="297"/>
      <c r="F856" s="297"/>
      <c r="G856" s="297"/>
      <c r="H856" s="297"/>
      <c r="I856" s="297"/>
      <c r="J856" s="297"/>
      <c r="K856" s="297"/>
      <c r="L856" s="297"/>
      <c r="M856" s="297"/>
      <c r="N856" s="297"/>
      <c r="O856" s="297"/>
      <c r="P856" s="297"/>
      <c r="Q856" s="297"/>
      <c r="R856" s="297"/>
      <c r="S856" s="297"/>
      <c r="T856" s="297"/>
      <c r="U856" s="297"/>
      <c r="V856" s="297"/>
      <c r="W856" s="297"/>
      <c r="X856" s="297"/>
      <c r="Y856" s="297"/>
      <c r="Z856" s="297"/>
    </row>
    <row r="857" spans="1:26" ht="15.75" customHeight="1">
      <c r="A857" s="297"/>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row>
    <row r="858" spans="1:26" ht="15.75" customHeight="1">
      <c r="A858" s="297"/>
      <c r="B858" s="297"/>
      <c r="C858" s="297"/>
      <c r="D858" s="297"/>
      <c r="E858" s="297"/>
      <c r="F858" s="297"/>
      <c r="G858" s="297"/>
      <c r="H858" s="297"/>
      <c r="I858" s="297"/>
      <c r="J858" s="297"/>
      <c r="K858" s="297"/>
      <c r="L858" s="297"/>
      <c r="M858" s="297"/>
      <c r="N858" s="297"/>
      <c r="O858" s="297"/>
      <c r="P858" s="297"/>
      <c r="Q858" s="297"/>
      <c r="R858" s="297"/>
      <c r="S858" s="297"/>
      <c r="T858" s="297"/>
      <c r="U858" s="297"/>
      <c r="V858" s="297"/>
      <c r="W858" s="297"/>
      <c r="X858" s="297"/>
      <c r="Y858" s="297"/>
      <c r="Z858" s="297"/>
    </row>
    <row r="859" spans="1:26" ht="15.75" customHeight="1">
      <c r="A859" s="297"/>
      <c r="B859" s="297"/>
      <c r="C859" s="297"/>
      <c r="D859" s="297"/>
      <c r="E859" s="297"/>
      <c r="F859" s="297"/>
      <c r="G859" s="297"/>
      <c r="H859" s="297"/>
      <c r="I859" s="297"/>
      <c r="J859" s="297"/>
      <c r="K859" s="297"/>
      <c r="L859" s="297"/>
      <c r="M859" s="297"/>
      <c r="N859" s="297"/>
      <c r="O859" s="297"/>
      <c r="P859" s="297"/>
      <c r="Q859" s="297"/>
      <c r="R859" s="297"/>
      <c r="S859" s="297"/>
      <c r="T859" s="297"/>
      <c r="U859" s="297"/>
      <c r="V859" s="297"/>
      <c r="W859" s="297"/>
      <c r="X859" s="297"/>
      <c r="Y859" s="297"/>
      <c r="Z859" s="297"/>
    </row>
    <row r="860" spans="1:26" ht="15.75" customHeight="1">
      <c r="A860" s="297"/>
      <c r="B860" s="297"/>
      <c r="C860" s="297"/>
      <c r="D860" s="297"/>
      <c r="E860" s="297"/>
      <c r="F860" s="297"/>
      <c r="G860" s="297"/>
      <c r="H860" s="297"/>
      <c r="I860" s="297"/>
      <c r="J860" s="297"/>
      <c r="K860" s="297"/>
      <c r="L860" s="297"/>
      <c r="M860" s="297"/>
      <c r="N860" s="297"/>
      <c r="O860" s="297"/>
      <c r="P860" s="297"/>
      <c r="Q860" s="297"/>
      <c r="R860" s="297"/>
      <c r="S860" s="297"/>
      <c r="T860" s="297"/>
      <c r="U860" s="297"/>
      <c r="V860" s="297"/>
      <c r="W860" s="297"/>
      <c r="X860" s="297"/>
      <c r="Y860" s="297"/>
      <c r="Z860" s="297"/>
    </row>
    <row r="861" spans="1:26" ht="15.75" customHeight="1">
      <c r="A861" s="297"/>
      <c r="B861" s="297"/>
      <c r="C861" s="297"/>
      <c r="D861" s="297"/>
      <c r="E861" s="297"/>
      <c r="F861" s="297"/>
      <c r="G861" s="297"/>
      <c r="H861" s="297"/>
      <c r="I861" s="297"/>
      <c r="J861" s="297"/>
      <c r="K861" s="297"/>
      <c r="L861" s="297"/>
      <c r="M861" s="297"/>
      <c r="N861" s="297"/>
      <c r="O861" s="297"/>
      <c r="P861" s="297"/>
      <c r="Q861" s="297"/>
      <c r="R861" s="297"/>
      <c r="S861" s="297"/>
      <c r="T861" s="297"/>
      <c r="U861" s="297"/>
      <c r="V861" s="297"/>
      <c r="W861" s="297"/>
      <c r="X861" s="297"/>
      <c r="Y861" s="297"/>
      <c r="Z861" s="297"/>
    </row>
    <row r="862" spans="1:26" ht="15.75" customHeight="1">
      <c r="A862" s="297"/>
      <c r="B862" s="297"/>
      <c r="C862" s="297"/>
      <c r="D862" s="297"/>
      <c r="E862" s="297"/>
      <c r="F862" s="297"/>
      <c r="G862" s="297"/>
      <c r="H862" s="297"/>
      <c r="I862" s="297"/>
      <c r="J862" s="297"/>
      <c r="K862" s="297"/>
      <c r="L862" s="297"/>
      <c r="M862" s="297"/>
      <c r="N862" s="297"/>
      <c r="O862" s="297"/>
      <c r="P862" s="297"/>
      <c r="Q862" s="297"/>
      <c r="R862" s="297"/>
      <c r="S862" s="297"/>
      <c r="T862" s="297"/>
      <c r="U862" s="297"/>
      <c r="V862" s="297"/>
      <c r="W862" s="297"/>
      <c r="X862" s="297"/>
      <c r="Y862" s="297"/>
      <c r="Z862" s="297"/>
    </row>
    <row r="863" spans="1:26" ht="15.75" customHeight="1">
      <c r="A863" s="297"/>
      <c r="B863" s="297"/>
      <c r="C863" s="297"/>
      <c r="D863" s="297"/>
      <c r="E863" s="297"/>
      <c r="F863" s="297"/>
      <c r="G863" s="297"/>
      <c r="H863" s="297"/>
      <c r="I863" s="297"/>
      <c r="J863" s="297"/>
      <c r="K863" s="297"/>
      <c r="L863" s="297"/>
      <c r="M863" s="297"/>
      <c r="N863" s="297"/>
      <c r="O863" s="297"/>
      <c r="P863" s="297"/>
      <c r="Q863" s="297"/>
      <c r="R863" s="297"/>
      <c r="S863" s="297"/>
      <c r="T863" s="297"/>
      <c r="U863" s="297"/>
      <c r="V863" s="297"/>
      <c r="W863" s="297"/>
      <c r="X863" s="297"/>
      <c r="Y863" s="297"/>
      <c r="Z863" s="297"/>
    </row>
    <row r="864" spans="1:26" ht="15.75" customHeight="1">
      <c r="A864" s="297"/>
      <c r="B864" s="297"/>
      <c r="C864" s="297"/>
      <c r="D864" s="297"/>
      <c r="E864" s="297"/>
      <c r="F864" s="297"/>
      <c r="G864" s="297"/>
      <c r="H864" s="297"/>
      <c r="I864" s="297"/>
      <c r="J864" s="297"/>
      <c r="K864" s="297"/>
      <c r="L864" s="297"/>
      <c r="M864" s="297"/>
      <c r="N864" s="297"/>
      <c r="O864" s="297"/>
      <c r="P864" s="297"/>
      <c r="Q864" s="297"/>
      <c r="R864" s="297"/>
      <c r="S864" s="297"/>
      <c r="T864" s="297"/>
      <c r="U864" s="297"/>
      <c r="V864" s="297"/>
      <c r="W864" s="297"/>
      <c r="X864" s="297"/>
      <c r="Y864" s="297"/>
      <c r="Z864" s="297"/>
    </row>
    <row r="865" spans="1:26" ht="15.75" customHeight="1">
      <c r="A865" s="297"/>
      <c r="B865" s="297"/>
      <c r="C865" s="297"/>
      <c r="D865" s="297"/>
      <c r="E865" s="297"/>
      <c r="F865" s="297"/>
      <c r="G865" s="297"/>
      <c r="H865" s="297"/>
      <c r="I865" s="297"/>
      <c r="J865" s="297"/>
      <c r="K865" s="297"/>
      <c r="L865" s="297"/>
      <c r="M865" s="297"/>
      <c r="N865" s="297"/>
      <c r="O865" s="297"/>
      <c r="P865" s="297"/>
      <c r="Q865" s="297"/>
      <c r="R865" s="297"/>
      <c r="S865" s="297"/>
      <c r="T865" s="297"/>
      <c r="U865" s="297"/>
      <c r="V865" s="297"/>
      <c r="W865" s="297"/>
      <c r="X865" s="297"/>
      <c r="Y865" s="297"/>
      <c r="Z865" s="297"/>
    </row>
    <row r="866" spans="1:26" ht="15.75" customHeight="1">
      <c r="A866" s="297"/>
      <c r="B866" s="297"/>
      <c r="C866" s="297"/>
      <c r="D866" s="297"/>
      <c r="E866" s="297"/>
      <c r="F866" s="297"/>
      <c r="G866" s="297"/>
      <c r="H866" s="297"/>
      <c r="I866" s="297"/>
      <c r="J866" s="297"/>
      <c r="K866" s="297"/>
      <c r="L866" s="297"/>
      <c r="M866" s="297"/>
      <c r="N866" s="297"/>
      <c r="O866" s="297"/>
      <c r="P866" s="297"/>
      <c r="Q866" s="297"/>
      <c r="R866" s="297"/>
      <c r="S866" s="297"/>
      <c r="T866" s="297"/>
      <c r="U866" s="297"/>
      <c r="V866" s="297"/>
      <c r="W866" s="297"/>
      <c r="X866" s="297"/>
      <c r="Y866" s="297"/>
      <c r="Z866" s="297"/>
    </row>
    <row r="867" spans="1:26" ht="15.75" customHeight="1">
      <c r="A867" s="297"/>
      <c r="B867" s="297"/>
      <c r="C867" s="297"/>
      <c r="D867" s="297"/>
      <c r="E867" s="297"/>
      <c r="F867" s="297"/>
      <c r="G867" s="297"/>
      <c r="H867" s="297"/>
      <c r="I867" s="297"/>
      <c r="J867" s="297"/>
      <c r="K867" s="297"/>
      <c r="L867" s="297"/>
      <c r="M867" s="297"/>
      <c r="N867" s="297"/>
      <c r="O867" s="297"/>
      <c r="P867" s="297"/>
      <c r="Q867" s="297"/>
      <c r="R867" s="297"/>
      <c r="S867" s="297"/>
      <c r="T867" s="297"/>
      <c r="U867" s="297"/>
      <c r="V867" s="297"/>
      <c r="W867" s="297"/>
      <c r="X867" s="297"/>
      <c r="Y867" s="297"/>
      <c r="Z867" s="297"/>
    </row>
    <row r="868" spans="1:26" ht="15.75" customHeight="1">
      <c r="A868" s="297"/>
      <c r="B868" s="297"/>
      <c r="C868" s="297"/>
      <c r="D868" s="297"/>
      <c r="E868" s="297"/>
      <c r="F868" s="297"/>
      <c r="G868" s="297"/>
      <c r="H868" s="297"/>
      <c r="I868" s="297"/>
      <c r="J868" s="297"/>
      <c r="K868" s="297"/>
      <c r="L868" s="297"/>
      <c r="M868" s="297"/>
      <c r="N868" s="297"/>
      <c r="O868" s="297"/>
      <c r="P868" s="297"/>
      <c r="Q868" s="297"/>
      <c r="R868" s="297"/>
      <c r="S868" s="297"/>
      <c r="T868" s="297"/>
      <c r="U868" s="297"/>
      <c r="V868" s="297"/>
      <c r="W868" s="297"/>
      <c r="X868" s="297"/>
      <c r="Y868" s="297"/>
      <c r="Z868" s="297"/>
    </row>
    <row r="869" spans="1:26" ht="15.75" customHeight="1">
      <c r="A869" s="297"/>
      <c r="B869" s="297"/>
      <c r="C869" s="297"/>
      <c r="D869" s="297"/>
      <c r="E869" s="297"/>
      <c r="F869" s="297"/>
      <c r="G869" s="297"/>
      <c r="H869" s="297"/>
      <c r="I869" s="297"/>
      <c r="J869" s="297"/>
      <c r="K869" s="297"/>
      <c r="L869" s="297"/>
      <c r="M869" s="297"/>
      <c r="N869" s="297"/>
      <c r="O869" s="297"/>
      <c r="P869" s="297"/>
      <c r="Q869" s="297"/>
      <c r="R869" s="297"/>
      <c r="S869" s="297"/>
      <c r="T869" s="297"/>
      <c r="U869" s="297"/>
      <c r="V869" s="297"/>
      <c r="W869" s="297"/>
      <c r="X869" s="297"/>
      <c r="Y869" s="297"/>
      <c r="Z869" s="297"/>
    </row>
    <row r="870" spans="1:26" ht="15.75" customHeight="1">
      <c r="A870" s="297"/>
      <c r="B870" s="297"/>
      <c r="C870" s="297"/>
      <c r="D870" s="297"/>
      <c r="E870" s="297"/>
      <c r="F870" s="297"/>
      <c r="G870" s="297"/>
      <c r="H870" s="297"/>
      <c r="I870" s="297"/>
      <c r="J870" s="297"/>
      <c r="K870" s="297"/>
      <c r="L870" s="297"/>
      <c r="M870" s="297"/>
      <c r="N870" s="297"/>
      <c r="O870" s="297"/>
      <c r="P870" s="297"/>
      <c r="Q870" s="297"/>
      <c r="R870" s="297"/>
      <c r="S870" s="297"/>
      <c r="T870" s="297"/>
      <c r="U870" s="297"/>
      <c r="V870" s="297"/>
      <c r="W870" s="297"/>
      <c r="X870" s="297"/>
      <c r="Y870" s="297"/>
      <c r="Z870" s="297"/>
    </row>
    <row r="871" spans="1:26" ht="15.75" customHeight="1">
      <c r="A871" s="297"/>
      <c r="B871" s="297"/>
      <c r="C871" s="297"/>
      <c r="D871" s="297"/>
      <c r="E871" s="297"/>
      <c r="F871" s="297"/>
      <c r="G871" s="297"/>
      <c r="H871" s="297"/>
      <c r="I871" s="297"/>
      <c r="J871" s="297"/>
      <c r="K871" s="297"/>
      <c r="L871" s="297"/>
      <c r="M871" s="297"/>
      <c r="N871" s="297"/>
      <c r="O871" s="297"/>
      <c r="P871" s="297"/>
      <c r="Q871" s="297"/>
      <c r="R871" s="297"/>
      <c r="S871" s="297"/>
      <c r="T871" s="297"/>
      <c r="U871" s="297"/>
      <c r="V871" s="297"/>
      <c r="W871" s="297"/>
      <c r="X871" s="297"/>
      <c r="Y871" s="297"/>
      <c r="Z871" s="297"/>
    </row>
    <row r="872" spans="1:26" ht="15.75" customHeight="1">
      <c r="A872" s="297"/>
      <c r="B872" s="297"/>
      <c r="C872" s="297"/>
      <c r="D872" s="297"/>
      <c r="E872" s="297"/>
      <c r="F872" s="297"/>
      <c r="G872" s="297"/>
      <c r="H872" s="297"/>
      <c r="I872" s="297"/>
      <c r="J872" s="297"/>
      <c r="K872" s="297"/>
      <c r="L872" s="297"/>
      <c r="M872" s="297"/>
      <c r="N872" s="297"/>
      <c r="O872" s="297"/>
      <c r="P872" s="297"/>
      <c r="Q872" s="297"/>
      <c r="R872" s="297"/>
      <c r="S872" s="297"/>
      <c r="T872" s="297"/>
      <c r="U872" s="297"/>
      <c r="V872" s="297"/>
      <c r="W872" s="297"/>
      <c r="X872" s="297"/>
      <c r="Y872" s="297"/>
      <c r="Z872" s="297"/>
    </row>
    <row r="873" spans="1:26" ht="15.75" customHeight="1">
      <c r="A873" s="297"/>
      <c r="B873" s="297"/>
      <c r="C873" s="297"/>
      <c r="D873" s="297"/>
      <c r="E873" s="297"/>
      <c r="F873" s="297"/>
      <c r="G873" s="297"/>
      <c r="H873" s="297"/>
      <c r="I873" s="297"/>
      <c r="J873" s="297"/>
      <c r="K873" s="297"/>
      <c r="L873" s="297"/>
      <c r="M873" s="297"/>
      <c r="N873" s="297"/>
      <c r="O873" s="297"/>
      <c r="P873" s="297"/>
      <c r="Q873" s="297"/>
      <c r="R873" s="297"/>
      <c r="S873" s="297"/>
      <c r="T873" s="297"/>
      <c r="U873" s="297"/>
      <c r="V873" s="297"/>
      <c r="W873" s="297"/>
      <c r="X873" s="297"/>
      <c r="Y873" s="297"/>
      <c r="Z873" s="297"/>
    </row>
    <row r="874" spans="1:26" ht="15.75" customHeight="1">
      <c r="A874" s="297"/>
      <c r="B874" s="297"/>
      <c r="C874" s="297"/>
      <c r="D874" s="297"/>
      <c r="E874" s="297"/>
      <c r="F874" s="297"/>
      <c r="G874" s="297"/>
      <c r="H874" s="297"/>
      <c r="I874" s="297"/>
      <c r="J874" s="297"/>
      <c r="K874" s="297"/>
      <c r="L874" s="297"/>
      <c r="M874" s="297"/>
      <c r="N874" s="297"/>
      <c r="O874" s="297"/>
      <c r="P874" s="297"/>
      <c r="Q874" s="297"/>
      <c r="R874" s="297"/>
      <c r="S874" s="297"/>
      <c r="T874" s="297"/>
      <c r="U874" s="297"/>
      <c r="V874" s="297"/>
      <c r="W874" s="297"/>
      <c r="X874" s="297"/>
      <c r="Y874" s="297"/>
      <c r="Z874" s="297"/>
    </row>
    <row r="875" spans="1:26" ht="15.75" customHeight="1">
      <c r="A875" s="297"/>
      <c r="B875" s="297"/>
      <c r="C875" s="297"/>
      <c r="D875" s="297"/>
      <c r="E875" s="297"/>
      <c r="F875" s="297"/>
      <c r="G875" s="297"/>
      <c r="H875" s="297"/>
      <c r="I875" s="297"/>
      <c r="J875" s="297"/>
      <c r="K875" s="297"/>
      <c r="L875" s="297"/>
      <c r="M875" s="297"/>
      <c r="N875" s="297"/>
      <c r="O875" s="297"/>
      <c r="P875" s="297"/>
      <c r="Q875" s="297"/>
      <c r="R875" s="297"/>
      <c r="S875" s="297"/>
      <c r="T875" s="297"/>
      <c r="U875" s="297"/>
      <c r="V875" s="297"/>
      <c r="W875" s="297"/>
      <c r="X875" s="297"/>
      <c r="Y875" s="297"/>
      <c r="Z875" s="297"/>
    </row>
    <row r="876" spans="1:26" ht="15.75" customHeight="1">
      <c r="A876" s="297"/>
      <c r="B876" s="297"/>
      <c r="C876" s="297"/>
      <c r="D876" s="297"/>
      <c r="E876" s="297"/>
      <c r="F876" s="297"/>
      <c r="G876" s="297"/>
      <c r="H876" s="297"/>
      <c r="I876" s="297"/>
      <c r="J876" s="297"/>
      <c r="K876" s="297"/>
      <c r="L876" s="297"/>
      <c r="M876" s="297"/>
      <c r="N876" s="297"/>
      <c r="O876" s="297"/>
      <c r="P876" s="297"/>
      <c r="Q876" s="297"/>
      <c r="R876" s="297"/>
      <c r="S876" s="297"/>
      <c r="T876" s="297"/>
      <c r="U876" s="297"/>
      <c r="V876" s="297"/>
      <c r="W876" s="297"/>
      <c r="X876" s="297"/>
      <c r="Y876" s="297"/>
      <c r="Z876" s="297"/>
    </row>
    <row r="877" spans="1:26" ht="15.75" customHeight="1">
      <c r="A877" s="297"/>
      <c r="B877" s="297"/>
      <c r="C877" s="297"/>
      <c r="D877" s="297"/>
      <c r="E877" s="297"/>
      <c r="F877" s="297"/>
      <c r="G877" s="297"/>
      <c r="H877" s="297"/>
      <c r="I877" s="297"/>
      <c r="J877" s="297"/>
      <c r="K877" s="297"/>
      <c r="L877" s="297"/>
      <c r="M877" s="297"/>
      <c r="N877" s="297"/>
      <c r="O877" s="297"/>
      <c r="P877" s="297"/>
      <c r="Q877" s="297"/>
      <c r="R877" s="297"/>
      <c r="S877" s="297"/>
      <c r="T877" s="297"/>
      <c r="U877" s="297"/>
      <c r="V877" s="297"/>
      <c r="W877" s="297"/>
      <c r="X877" s="297"/>
      <c r="Y877" s="297"/>
      <c r="Z877" s="297"/>
    </row>
    <row r="878" spans="1:26" ht="15.75" customHeight="1">
      <c r="A878" s="297"/>
      <c r="B878" s="297"/>
      <c r="C878" s="297"/>
      <c r="D878" s="297"/>
      <c r="E878" s="297"/>
      <c r="F878" s="297"/>
      <c r="G878" s="297"/>
      <c r="H878" s="297"/>
      <c r="I878" s="297"/>
      <c r="J878" s="297"/>
      <c r="K878" s="297"/>
      <c r="L878" s="297"/>
      <c r="M878" s="297"/>
      <c r="N878" s="297"/>
      <c r="O878" s="297"/>
      <c r="P878" s="297"/>
      <c r="Q878" s="297"/>
      <c r="R878" s="297"/>
      <c r="S878" s="297"/>
      <c r="T878" s="297"/>
      <c r="U878" s="297"/>
      <c r="V878" s="297"/>
      <c r="W878" s="297"/>
      <c r="X878" s="297"/>
      <c r="Y878" s="297"/>
      <c r="Z878" s="297"/>
    </row>
    <row r="879" spans="1:26" ht="15.75" customHeight="1">
      <c r="A879" s="297"/>
      <c r="B879" s="297"/>
      <c r="C879" s="297"/>
      <c r="D879" s="297"/>
      <c r="E879" s="297"/>
      <c r="F879" s="297"/>
      <c r="G879" s="297"/>
      <c r="H879" s="297"/>
      <c r="I879" s="297"/>
      <c r="J879" s="297"/>
      <c r="K879" s="297"/>
      <c r="L879" s="297"/>
      <c r="M879" s="297"/>
      <c r="N879" s="297"/>
      <c r="O879" s="297"/>
      <c r="P879" s="297"/>
      <c r="Q879" s="297"/>
      <c r="R879" s="297"/>
      <c r="S879" s="297"/>
      <c r="T879" s="297"/>
      <c r="U879" s="297"/>
      <c r="V879" s="297"/>
      <c r="W879" s="297"/>
      <c r="X879" s="297"/>
      <c r="Y879" s="297"/>
      <c r="Z879" s="297"/>
    </row>
    <row r="880" spans="1:26" ht="15.75" customHeight="1">
      <c r="A880" s="297"/>
      <c r="B880" s="297"/>
      <c r="C880" s="297"/>
      <c r="D880" s="297"/>
      <c r="E880" s="297"/>
      <c r="F880" s="297"/>
      <c r="G880" s="297"/>
      <c r="H880" s="297"/>
      <c r="I880" s="297"/>
      <c r="J880" s="297"/>
      <c r="K880" s="297"/>
      <c r="L880" s="297"/>
      <c r="M880" s="297"/>
      <c r="N880" s="297"/>
      <c r="O880" s="297"/>
      <c r="P880" s="297"/>
      <c r="Q880" s="297"/>
      <c r="R880" s="297"/>
      <c r="S880" s="297"/>
      <c r="T880" s="297"/>
      <c r="U880" s="297"/>
      <c r="V880" s="297"/>
      <c r="W880" s="297"/>
      <c r="X880" s="297"/>
      <c r="Y880" s="297"/>
      <c r="Z880" s="297"/>
    </row>
    <row r="881" spans="1:26" ht="15.75" customHeight="1">
      <c r="A881" s="297"/>
      <c r="B881" s="297"/>
      <c r="C881" s="297"/>
      <c r="D881" s="297"/>
      <c r="E881" s="297"/>
      <c r="F881" s="297"/>
      <c r="G881" s="297"/>
      <c r="H881" s="297"/>
      <c r="I881" s="297"/>
      <c r="J881" s="297"/>
      <c r="K881" s="297"/>
      <c r="L881" s="297"/>
      <c r="M881" s="297"/>
      <c r="N881" s="297"/>
      <c r="O881" s="297"/>
      <c r="P881" s="297"/>
      <c r="Q881" s="297"/>
      <c r="R881" s="297"/>
      <c r="S881" s="297"/>
      <c r="T881" s="297"/>
      <c r="U881" s="297"/>
      <c r="V881" s="297"/>
      <c r="W881" s="297"/>
      <c r="X881" s="297"/>
      <c r="Y881" s="297"/>
      <c r="Z881" s="297"/>
    </row>
    <row r="882" spans="1:26" ht="15.75" customHeight="1">
      <c r="A882" s="297"/>
      <c r="B882" s="297"/>
      <c r="C882" s="297"/>
      <c r="D882" s="297"/>
      <c r="E882" s="297"/>
      <c r="F882" s="297"/>
      <c r="G882" s="297"/>
      <c r="H882" s="297"/>
      <c r="I882" s="297"/>
      <c r="J882" s="297"/>
      <c r="K882" s="297"/>
      <c r="L882" s="297"/>
      <c r="M882" s="297"/>
      <c r="N882" s="297"/>
      <c r="O882" s="297"/>
      <c r="P882" s="297"/>
      <c r="Q882" s="297"/>
      <c r="R882" s="297"/>
      <c r="S882" s="297"/>
      <c r="T882" s="297"/>
      <c r="U882" s="297"/>
      <c r="V882" s="297"/>
      <c r="W882" s="297"/>
      <c r="X882" s="297"/>
      <c r="Y882" s="297"/>
      <c r="Z882" s="297"/>
    </row>
    <row r="883" spans="1:26" ht="15.75" customHeight="1">
      <c r="A883" s="297"/>
      <c r="B883" s="297"/>
      <c r="C883" s="297"/>
      <c r="D883" s="297"/>
      <c r="E883" s="297"/>
      <c r="F883" s="297"/>
      <c r="G883" s="297"/>
      <c r="H883" s="297"/>
      <c r="I883" s="297"/>
      <c r="J883" s="297"/>
      <c r="K883" s="297"/>
      <c r="L883" s="297"/>
      <c r="M883" s="297"/>
      <c r="N883" s="297"/>
      <c r="O883" s="297"/>
      <c r="P883" s="297"/>
      <c r="Q883" s="297"/>
      <c r="R883" s="297"/>
      <c r="S883" s="297"/>
      <c r="T883" s="297"/>
      <c r="U883" s="297"/>
      <c r="V883" s="297"/>
      <c r="W883" s="297"/>
      <c r="X883" s="297"/>
      <c r="Y883" s="297"/>
      <c r="Z883" s="297"/>
    </row>
    <row r="884" spans="1:26" ht="15.75" customHeight="1">
      <c r="A884" s="297"/>
      <c r="B884" s="297"/>
      <c r="C884" s="297"/>
      <c r="D884" s="297"/>
      <c r="E884" s="297"/>
      <c r="F884" s="297"/>
      <c r="G884" s="297"/>
      <c r="H884" s="297"/>
      <c r="I884" s="297"/>
      <c r="J884" s="297"/>
      <c r="K884" s="297"/>
      <c r="L884" s="297"/>
      <c r="M884" s="297"/>
      <c r="N884" s="297"/>
      <c r="O884" s="297"/>
      <c r="P884" s="297"/>
      <c r="Q884" s="297"/>
      <c r="R884" s="297"/>
      <c r="S884" s="297"/>
      <c r="T884" s="297"/>
      <c r="U884" s="297"/>
      <c r="V884" s="297"/>
      <c r="W884" s="297"/>
      <c r="X884" s="297"/>
      <c r="Y884" s="297"/>
      <c r="Z884" s="297"/>
    </row>
    <row r="885" spans="1:26" ht="15.75" customHeight="1">
      <c r="A885" s="297"/>
      <c r="B885" s="297"/>
      <c r="C885" s="297"/>
      <c r="D885" s="297"/>
      <c r="E885" s="297"/>
      <c r="F885" s="297"/>
      <c r="G885" s="297"/>
      <c r="H885" s="297"/>
      <c r="I885" s="297"/>
      <c r="J885" s="297"/>
      <c r="K885" s="297"/>
      <c r="L885" s="297"/>
      <c r="M885" s="297"/>
      <c r="N885" s="297"/>
      <c r="O885" s="297"/>
      <c r="P885" s="297"/>
      <c r="Q885" s="297"/>
      <c r="R885" s="297"/>
      <c r="S885" s="297"/>
      <c r="T885" s="297"/>
      <c r="U885" s="297"/>
      <c r="V885" s="297"/>
      <c r="W885" s="297"/>
      <c r="X885" s="297"/>
      <c r="Y885" s="297"/>
      <c r="Z885" s="297"/>
    </row>
    <row r="886" spans="1:26" ht="15.75" customHeight="1">
      <c r="A886" s="297"/>
      <c r="B886" s="297"/>
      <c r="C886" s="297"/>
      <c r="D886" s="297"/>
      <c r="E886" s="297"/>
      <c r="F886" s="297"/>
      <c r="G886" s="297"/>
      <c r="H886" s="297"/>
      <c r="I886" s="297"/>
      <c r="J886" s="297"/>
      <c r="K886" s="297"/>
      <c r="L886" s="297"/>
      <c r="M886" s="297"/>
      <c r="N886" s="297"/>
      <c r="O886" s="297"/>
      <c r="P886" s="297"/>
      <c r="Q886" s="297"/>
      <c r="R886" s="297"/>
      <c r="S886" s="297"/>
      <c r="T886" s="297"/>
      <c r="U886" s="297"/>
      <c r="V886" s="297"/>
      <c r="W886" s="297"/>
      <c r="X886" s="297"/>
      <c r="Y886" s="297"/>
      <c r="Z886" s="297"/>
    </row>
    <row r="887" spans="1:26" ht="15.75" customHeight="1">
      <c r="A887" s="297"/>
      <c r="B887" s="297"/>
      <c r="C887" s="297"/>
      <c r="D887" s="297"/>
      <c r="E887" s="297"/>
      <c r="F887" s="297"/>
      <c r="G887" s="297"/>
      <c r="H887" s="297"/>
      <c r="I887" s="297"/>
      <c r="J887" s="297"/>
      <c r="K887" s="297"/>
      <c r="L887" s="297"/>
      <c r="M887" s="297"/>
      <c r="N887" s="297"/>
      <c r="O887" s="297"/>
      <c r="P887" s="297"/>
      <c r="Q887" s="297"/>
      <c r="R887" s="297"/>
      <c r="S887" s="297"/>
      <c r="T887" s="297"/>
      <c r="U887" s="297"/>
      <c r="V887" s="297"/>
      <c r="W887" s="297"/>
      <c r="X887" s="297"/>
      <c r="Y887" s="297"/>
      <c r="Z887" s="297"/>
    </row>
    <row r="888" spans="1:26" ht="15.75" customHeight="1">
      <c r="A888" s="297"/>
      <c r="B888" s="297"/>
      <c r="C888" s="297"/>
      <c r="D888" s="297"/>
      <c r="E888" s="297"/>
      <c r="F888" s="297"/>
      <c r="G888" s="297"/>
      <c r="H888" s="297"/>
      <c r="I888" s="297"/>
      <c r="J888" s="297"/>
      <c r="K888" s="297"/>
      <c r="L888" s="297"/>
      <c r="M888" s="297"/>
      <c r="N888" s="297"/>
      <c r="O888" s="297"/>
      <c r="P888" s="297"/>
      <c r="Q888" s="297"/>
      <c r="R888" s="297"/>
      <c r="S888" s="297"/>
      <c r="T888" s="297"/>
      <c r="U888" s="297"/>
      <c r="V888" s="297"/>
      <c r="W888" s="297"/>
      <c r="X888" s="297"/>
      <c r="Y888" s="297"/>
      <c r="Z888" s="297"/>
    </row>
    <row r="889" spans="1:26" ht="15.75" customHeight="1">
      <c r="A889" s="297"/>
      <c r="B889" s="297"/>
      <c r="C889" s="297"/>
      <c r="D889" s="297"/>
      <c r="E889" s="297"/>
      <c r="F889" s="297"/>
      <c r="G889" s="297"/>
      <c r="H889" s="297"/>
      <c r="I889" s="297"/>
      <c r="J889" s="297"/>
      <c r="K889" s="297"/>
      <c r="L889" s="297"/>
      <c r="M889" s="297"/>
      <c r="N889" s="297"/>
      <c r="O889" s="297"/>
      <c r="P889" s="297"/>
      <c r="Q889" s="297"/>
      <c r="R889" s="297"/>
      <c r="S889" s="297"/>
      <c r="T889" s="297"/>
      <c r="U889" s="297"/>
      <c r="V889" s="297"/>
      <c r="W889" s="297"/>
      <c r="X889" s="297"/>
      <c r="Y889" s="297"/>
      <c r="Z889" s="297"/>
    </row>
    <row r="890" spans="1:26" ht="15.75" customHeight="1">
      <c r="A890" s="297"/>
      <c r="B890" s="297"/>
      <c r="C890" s="297"/>
      <c r="D890" s="297"/>
      <c r="E890" s="297"/>
      <c r="F890" s="297"/>
      <c r="G890" s="297"/>
      <c r="H890" s="297"/>
      <c r="I890" s="297"/>
      <c r="J890" s="297"/>
      <c r="K890" s="297"/>
      <c r="L890" s="297"/>
      <c r="M890" s="297"/>
      <c r="N890" s="297"/>
      <c r="O890" s="297"/>
      <c r="P890" s="297"/>
      <c r="Q890" s="297"/>
      <c r="R890" s="297"/>
      <c r="S890" s="297"/>
      <c r="T890" s="297"/>
      <c r="U890" s="297"/>
      <c r="V890" s="297"/>
      <c r="W890" s="297"/>
      <c r="X890" s="297"/>
      <c r="Y890" s="297"/>
      <c r="Z890" s="297"/>
    </row>
    <row r="891" spans="1:26" ht="15.75" customHeight="1">
      <c r="A891" s="297"/>
      <c r="B891" s="297"/>
      <c r="C891" s="297"/>
      <c r="D891" s="297"/>
      <c r="E891" s="297"/>
      <c r="F891" s="297"/>
      <c r="G891" s="297"/>
      <c r="H891" s="297"/>
      <c r="I891" s="297"/>
      <c r="J891" s="297"/>
      <c r="K891" s="297"/>
      <c r="L891" s="297"/>
      <c r="M891" s="297"/>
      <c r="N891" s="297"/>
      <c r="O891" s="297"/>
      <c r="P891" s="297"/>
      <c r="Q891" s="297"/>
      <c r="R891" s="297"/>
      <c r="S891" s="297"/>
      <c r="T891" s="297"/>
      <c r="U891" s="297"/>
      <c r="V891" s="297"/>
      <c r="W891" s="297"/>
      <c r="X891" s="297"/>
      <c r="Y891" s="297"/>
      <c r="Z891" s="297"/>
    </row>
    <row r="892" spans="1:26" ht="15.75" customHeight="1">
      <c r="A892" s="297"/>
      <c r="B892" s="297"/>
      <c r="C892" s="297"/>
      <c r="D892" s="297"/>
      <c r="E892" s="297"/>
      <c r="F892" s="297"/>
      <c r="G892" s="297"/>
      <c r="H892" s="297"/>
      <c r="I892" s="297"/>
      <c r="J892" s="297"/>
      <c r="K892" s="297"/>
      <c r="L892" s="297"/>
      <c r="M892" s="297"/>
      <c r="N892" s="297"/>
      <c r="O892" s="297"/>
      <c r="P892" s="297"/>
      <c r="Q892" s="297"/>
      <c r="R892" s="297"/>
      <c r="S892" s="297"/>
      <c r="T892" s="297"/>
      <c r="U892" s="297"/>
      <c r="V892" s="297"/>
      <c r="W892" s="297"/>
      <c r="X892" s="297"/>
      <c r="Y892" s="297"/>
      <c r="Z892" s="297"/>
    </row>
    <row r="893" spans="1:26" ht="15.75" customHeight="1">
      <c r="A893" s="297"/>
      <c r="B893" s="297"/>
      <c r="C893" s="297"/>
      <c r="D893" s="297"/>
      <c r="E893" s="297"/>
      <c r="F893" s="297"/>
      <c r="G893" s="297"/>
      <c r="H893" s="297"/>
      <c r="I893" s="297"/>
      <c r="J893" s="297"/>
      <c r="K893" s="297"/>
      <c r="L893" s="297"/>
      <c r="M893" s="297"/>
      <c r="N893" s="297"/>
      <c r="O893" s="297"/>
      <c r="P893" s="297"/>
      <c r="Q893" s="297"/>
      <c r="R893" s="297"/>
      <c r="S893" s="297"/>
      <c r="T893" s="297"/>
      <c r="U893" s="297"/>
      <c r="V893" s="297"/>
      <c r="W893" s="297"/>
      <c r="X893" s="297"/>
      <c r="Y893" s="297"/>
      <c r="Z893" s="297"/>
    </row>
    <row r="894" spans="1:26" ht="15.75" customHeight="1">
      <c r="A894" s="297"/>
      <c r="B894" s="297"/>
      <c r="C894" s="297"/>
      <c r="D894" s="297"/>
      <c r="E894" s="297"/>
      <c r="F894" s="297"/>
      <c r="G894" s="297"/>
      <c r="H894" s="297"/>
      <c r="I894" s="297"/>
      <c r="J894" s="297"/>
      <c r="K894" s="297"/>
      <c r="L894" s="297"/>
      <c r="M894" s="297"/>
      <c r="N894" s="297"/>
      <c r="O894" s="297"/>
      <c r="P894" s="297"/>
      <c r="Q894" s="297"/>
      <c r="R894" s="297"/>
      <c r="S894" s="297"/>
      <c r="T894" s="297"/>
      <c r="U894" s="297"/>
      <c r="V894" s="297"/>
      <c r="W894" s="297"/>
      <c r="X894" s="297"/>
      <c r="Y894" s="297"/>
      <c r="Z894" s="297"/>
    </row>
    <row r="895" spans="1:26" ht="15.75" customHeight="1">
      <c r="A895" s="297"/>
      <c r="B895" s="297"/>
      <c r="C895" s="297"/>
      <c r="D895" s="297"/>
      <c r="E895" s="297"/>
      <c r="F895" s="297"/>
      <c r="G895" s="297"/>
      <c r="H895" s="297"/>
      <c r="I895" s="297"/>
      <c r="J895" s="297"/>
      <c r="K895" s="297"/>
      <c r="L895" s="297"/>
      <c r="M895" s="297"/>
      <c r="N895" s="297"/>
      <c r="O895" s="297"/>
      <c r="P895" s="297"/>
      <c r="Q895" s="297"/>
      <c r="R895" s="297"/>
      <c r="S895" s="297"/>
      <c r="T895" s="297"/>
      <c r="U895" s="297"/>
      <c r="V895" s="297"/>
      <c r="W895" s="297"/>
      <c r="X895" s="297"/>
      <c r="Y895" s="297"/>
      <c r="Z895" s="297"/>
    </row>
    <row r="896" spans="1:26" ht="15.75" customHeight="1">
      <c r="A896" s="297"/>
      <c r="B896" s="297"/>
      <c r="C896" s="297"/>
      <c r="D896" s="297"/>
      <c r="E896" s="297"/>
      <c r="F896" s="297"/>
      <c r="G896" s="297"/>
      <c r="H896" s="297"/>
      <c r="I896" s="297"/>
      <c r="J896" s="297"/>
      <c r="K896" s="297"/>
      <c r="L896" s="297"/>
      <c r="M896" s="297"/>
      <c r="N896" s="297"/>
      <c r="O896" s="297"/>
      <c r="P896" s="297"/>
      <c r="Q896" s="297"/>
      <c r="R896" s="297"/>
      <c r="S896" s="297"/>
      <c r="T896" s="297"/>
      <c r="U896" s="297"/>
      <c r="V896" s="297"/>
      <c r="W896" s="297"/>
      <c r="X896" s="297"/>
      <c r="Y896" s="297"/>
      <c r="Z896" s="297"/>
    </row>
    <row r="897" spans="1:26" ht="15.75" customHeight="1">
      <c r="A897" s="297"/>
      <c r="B897" s="297"/>
      <c r="C897" s="297"/>
      <c r="D897" s="297"/>
      <c r="E897" s="297"/>
      <c r="F897" s="297"/>
      <c r="G897" s="297"/>
      <c r="H897" s="297"/>
      <c r="I897" s="297"/>
      <c r="J897" s="297"/>
      <c r="K897" s="297"/>
      <c r="L897" s="297"/>
      <c r="M897" s="297"/>
      <c r="N897" s="297"/>
      <c r="O897" s="297"/>
      <c r="P897" s="297"/>
      <c r="Q897" s="297"/>
      <c r="R897" s="297"/>
      <c r="S897" s="297"/>
      <c r="T897" s="297"/>
      <c r="U897" s="297"/>
      <c r="V897" s="297"/>
      <c r="W897" s="297"/>
      <c r="X897" s="297"/>
      <c r="Y897" s="297"/>
      <c r="Z897" s="297"/>
    </row>
    <row r="898" spans="1:26" ht="15.75" customHeight="1">
      <c r="A898" s="297"/>
      <c r="B898" s="297"/>
      <c r="C898" s="297"/>
      <c r="D898" s="297"/>
      <c r="E898" s="297"/>
      <c r="F898" s="297"/>
      <c r="G898" s="297"/>
      <c r="H898" s="297"/>
      <c r="I898" s="297"/>
      <c r="J898" s="297"/>
      <c r="K898" s="297"/>
      <c r="L898" s="297"/>
      <c r="M898" s="297"/>
      <c r="N898" s="297"/>
      <c r="O898" s="297"/>
      <c r="P898" s="297"/>
      <c r="Q898" s="297"/>
      <c r="R898" s="297"/>
      <c r="S898" s="297"/>
      <c r="T898" s="297"/>
      <c r="U898" s="297"/>
      <c r="V898" s="297"/>
      <c r="W898" s="297"/>
      <c r="X898" s="297"/>
      <c r="Y898" s="297"/>
      <c r="Z898" s="297"/>
    </row>
    <row r="899" spans="1:26" ht="15.75" customHeight="1">
      <c r="A899" s="297"/>
      <c r="B899" s="297"/>
      <c r="C899" s="297"/>
      <c r="D899" s="297"/>
      <c r="E899" s="297"/>
      <c r="F899" s="297"/>
      <c r="G899" s="297"/>
      <c r="H899" s="297"/>
      <c r="I899" s="297"/>
      <c r="J899" s="297"/>
      <c r="K899" s="297"/>
      <c r="L899" s="297"/>
      <c r="M899" s="297"/>
      <c r="N899" s="297"/>
      <c r="O899" s="297"/>
      <c r="P899" s="297"/>
      <c r="Q899" s="297"/>
      <c r="R899" s="297"/>
      <c r="S899" s="297"/>
      <c r="T899" s="297"/>
      <c r="U899" s="297"/>
      <c r="V899" s="297"/>
      <c r="W899" s="297"/>
      <c r="X899" s="297"/>
      <c r="Y899" s="297"/>
      <c r="Z899" s="297"/>
    </row>
    <row r="900" spans="1:26" ht="15.75" customHeight="1">
      <c r="A900" s="297"/>
      <c r="B900" s="297"/>
      <c r="C900" s="297"/>
      <c r="D900" s="297"/>
      <c r="E900" s="297"/>
      <c r="F900" s="297"/>
      <c r="G900" s="297"/>
      <c r="H900" s="297"/>
      <c r="I900" s="297"/>
      <c r="J900" s="297"/>
      <c r="K900" s="297"/>
      <c r="L900" s="297"/>
      <c r="M900" s="297"/>
      <c r="N900" s="297"/>
      <c r="O900" s="297"/>
      <c r="P900" s="297"/>
      <c r="Q900" s="297"/>
      <c r="R900" s="297"/>
      <c r="S900" s="297"/>
      <c r="T900" s="297"/>
      <c r="U900" s="297"/>
      <c r="V900" s="297"/>
      <c r="W900" s="297"/>
      <c r="X900" s="297"/>
      <c r="Y900" s="297"/>
      <c r="Z900" s="297"/>
    </row>
    <row r="901" spans="1:26" ht="15.75" customHeight="1">
      <c r="A901" s="297"/>
      <c r="B901" s="297"/>
      <c r="C901" s="297"/>
      <c r="D901" s="297"/>
      <c r="E901" s="297"/>
      <c r="F901" s="297"/>
      <c r="G901" s="297"/>
      <c r="H901" s="297"/>
      <c r="I901" s="297"/>
      <c r="J901" s="297"/>
      <c r="K901" s="297"/>
      <c r="L901" s="297"/>
      <c r="M901" s="297"/>
      <c r="N901" s="297"/>
      <c r="O901" s="297"/>
      <c r="P901" s="297"/>
      <c r="Q901" s="297"/>
      <c r="R901" s="297"/>
      <c r="S901" s="297"/>
      <c r="T901" s="297"/>
      <c r="U901" s="297"/>
      <c r="V901" s="297"/>
      <c r="W901" s="297"/>
      <c r="X901" s="297"/>
      <c r="Y901" s="297"/>
      <c r="Z901" s="297"/>
    </row>
    <row r="902" spans="1:26" ht="15.75" customHeight="1">
      <c r="A902" s="297"/>
      <c r="B902" s="297"/>
      <c r="C902" s="297"/>
      <c r="D902" s="297"/>
      <c r="E902" s="297"/>
      <c r="F902" s="297"/>
      <c r="G902" s="297"/>
      <c r="H902" s="297"/>
      <c r="I902" s="297"/>
      <c r="J902" s="297"/>
      <c r="K902" s="297"/>
      <c r="L902" s="297"/>
      <c r="M902" s="297"/>
      <c r="N902" s="297"/>
      <c r="O902" s="297"/>
      <c r="P902" s="297"/>
      <c r="Q902" s="297"/>
      <c r="R902" s="297"/>
      <c r="S902" s="297"/>
      <c r="T902" s="297"/>
      <c r="U902" s="297"/>
      <c r="V902" s="297"/>
      <c r="W902" s="297"/>
      <c r="X902" s="297"/>
      <c r="Y902" s="297"/>
      <c r="Z902" s="297"/>
    </row>
    <row r="903" spans="1:26" ht="15.75" customHeight="1">
      <c r="A903" s="297"/>
      <c r="B903" s="297"/>
      <c r="C903" s="297"/>
      <c r="D903" s="297"/>
      <c r="E903" s="297"/>
      <c r="F903" s="297"/>
      <c r="G903" s="297"/>
      <c r="H903" s="297"/>
      <c r="I903" s="297"/>
      <c r="J903" s="297"/>
      <c r="K903" s="297"/>
      <c r="L903" s="297"/>
      <c r="M903" s="297"/>
      <c r="N903" s="297"/>
      <c r="O903" s="297"/>
      <c r="P903" s="297"/>
      <c r="Q903" s="297"/>
      <c r="R903" s="297"/>
      <c r="S903" s="297"/>
      <c r="T903" s="297"/>
      <c r="U903" s="297"/>
      <c r="V903" s="297"/>
      <c r="W903" s="297"/>
      <c r="X903" s="297"/>
      <c r="Y903" s="297"/>
      <c r="Z903" s="297"/>
    </row>
    <row r="904" spans="1:26" ht="15.75" customHeight="1">
      <c r="A904" s="297"/>
      <c r="B904" s="297"/>
      <c r="C904" s="297"/>
      <c r="D904" s="297"/>
      <c r="E904" s="297"/>
      <c r="F904" s="297"/>
      <c r="G904" s="297"/>
      <c r="H904" s="297"/>
      <c r="I904" s="297"/>
      <c r="J904" s="297"/>
      <c r="K904" s="297"/>
      <c r="L904" s="297"/>
      <c r="M904" s="297"/>
      <c r="N904" s="297"/>
      <c r="O904" s="297"/>
      <c r="P904" s="297"/>
      <c r="Q904" s="297"/>
      <c r="R904" s="297"/>
      <c r="S904" s="297"/>
      <c r="T904" s="297"/>
      <c r="U904" s="297"/>
      <c r="V904" s="297"/>
      <c r="W904" s="297"/>
      <c r="X904" s="297"/>
      <c r="Y904" s="297"/>
      <c r="Z904" s="297"/>
    </row>
    <row r="905" spans="1:26" ht="15.75" customHeight="1">
      <c r="A905" s="297"/>
      <c r="B905" s="297"/>
      <c r="C905" s="297"/>
      <c r="D905" s="297"/>
      <c r="E905" s="297"/>
      <c r="F905" s="297"/>
      <c r="G905" s="297"/>
      <c r="H905" s="297"/>
      <c r="I905" s="297"/>
      <c r="J905" s="297"/>
      <c r="K905" s="297"/>
      <c r="L905" s="297"/>
      <c r="M905" s="297"/>
      <c r="N905" s="297"/>
      <c r="O905" s="297"/>
      <c r="P905" s="297"/>
      <c r="Q905" s="297"/>
      <c r="R905" s="297"/>
      <c r="S905" s="297"/>
      <c r="T905" s="297"/>
      <c r="U905" s="297"/>
      <c r="V905" s="297"/>
      <c r="W905" s="297"/>
      <c r="X905" s="297"/>
      <c r="Y905" s="297"/>
      <c r="Z905" s="297"/>
    </row>
    <row r="906" spans="1:26" ht="15.75" customHeight="1">
      <c r="A906" s="297"/>
      <c r="B906" s="297"/>
      <c r="C906" s="297"/>
      <c r="D906" s="297"/>
      <c r="E906" s="297"/>
      <c r="F906" s="297"/>
      <c r="G906" s="297"/>
      <c r="H906" s="297"/>
      <c r="I906" s="297"/>
      <c r="J906" s="297"/>
      <c r="K906" s="297"/>
      <c r="L906" s="297"/>
      <c r="M906" s="297"/>
      <c r="N906" s="297"/>
      <c r="O906" s="297"/>
      <c r="P906" s="297"/>
      <c r="Q906" s="297"/>
      <c r="R906" s="297"/>
      <c r="S906" s="297"/>
      <c r="T906" s="297"/>
      <c r="U906" s="297"/>
      <c r="V906" s="297"/>
      <c r="W906" s="297"/>
      <c r="X906" s="297"/>
      <c r="Y906" s="297"/>
      <c r="Z906" s="297"/>
    </row>
    <row r="907" spans="1:26" ht="15.75" customHeight="1">
      <c r="A907" s="297"/>
      <c r="B907" s="297"/>
      <c r="C907" s="297"/>
      <c r="D907" s="297"/>
      <c r="E907" s="297"/>
      <c r="F907" s="297"/>
      <c r="G907" s="297"/>
      <c r="H907" s="297"/>
      <c r="I907" s="297"/>
      <c r="J907" s="297"/>
      <c r="K907" s="297"/>
      <c r="L907" s="297"/>
      <c r="M907" s="297"/>
      <c r="N907" s="297"/>
      <c r="O907" s="297"/>
      <c r="P907" s="297"/>
      <c r="Q907" s="297"/>
      <c r="R907" s="297"/>
      <c r="S907" s="297"/>
      <c r="T907" s="297"/>
      <c r="U907" s="297"/>
      <c r="V907" s="297"/>
      <c r="W907" s="297"/>
      <c r="X907" s="297"/>
      <c r="Y907" s="297"/>
      <c r="Z907" s="297"/>
    </row>
    <row r="908" spans="1:26" ht="15.75" customHeight="1">
      <c r="A908" s="297"/>
      <c r="B908" s="297"/>
      <c r="C908" s="297"/>
      <c r="D908" s="297"/>
      <c r="E908" s="297"/>
      <c r="F908" s="297"/>
      <c r="G908" s="297"/>
      <c r="H908" s="297"/>
      <c r="I908" s="297"/>
      <c r="J908" s="297"/>
      <c r="K908" s="297"/>
      <c r="L908" s="297"/>
      <c r="M908" s="297"/>
      <c r="N908" s="297"/>
      <c r="O908" s="297"/>
      <c r="P908" s="297"/>
      <c r="Q908" s="297"/>
      <c r="R908" s="297"/>
      <c r="S908" s="297"/>
      <c r="T908" s="297"/>
      <c r="U908" s="297"/>
      <c r="V908" s="297"/>
      <c r="W908" s="297"/>
      <c r="X908" s="297"/>
      <c r="Y908" s="297"/>
      <c r="Z908" s="297"/>
    </row>
    <row r="909" spans="1:26" ht="15.75" customHeight="1">
      <c r="A909" s="297"/>
      <c r="B909" s="297"/>
      <c r="C909" s="297"/>
      <c r="D909" s="297"/>
      <c r="E909" s="297"/>
      <c r="F909" s="297"/>
      <c r="G909" s="297"/>
      <c r="H909" s="297"/>
      <c r="I909" s="297"/>
      <c r="J909" s="297"/>
      <c r="K909" s="297"/>
      <c r="L909" s="297"/>
      <c r="M909" s="297"/>
      <c r="N909" s="297"/>
      <c r="O909" s="297"/>
      <c r="P909" s="297"/>
      <c r="Q909" s="297"/>
      <c r="R909" s="297"/>
      <c r="S909" s="297"/>
      <c r="T909" s="297"/>
      <c r="U909" s="297"/>
      <c r="V909" s="297"/>
      <c r="W909" s="297"/>
      <c r="X909" s="297"/>
      <c r="Y909" s="297"/>
      <c r="Z909" s="297"/>
    </row>
    <row r="910" spans="1:26" ht="15.75" customHeight="1">
      <c r="A910" s="297"/>
      <c r="B910" s="297"/>
      <c r="C910" s="297"/>
      <c r="D910" s="297"/>
      <c r="E910" s="297"/>
      <c r="F910" s="297"/>
      <c r="G910" s="297"/>
      <c r="H910" s="297"/>
      <c r="I910" s="297"/>
      <c r="J910" s="297"/>
      <c r="K910" s="297"/>
      <c r="L910" s="297"/>
      <c r="M910" s="297"/>
      <c r="N910" s="297"/>
      <c r="O910" s="297"/>
      <c r="P910" s="297"/>
      <c r="Q910" s="297"/>
      <c r="R910" s="297"/>
      <c r="S910" s="297"/>
      <c r="T910" s="297"/>
      <c r="U910" s="297"/>
      <c r="V910" s="297"/>
      <c r="W910" s="297"/>
      <c r="X910" s="297"/>
      <c r="Y910" s="297"/>
      <c r="Z910" s="297"/>
    </row>
    <row r="911" spans="1:26" ht="15.75" customHeight="1">
      <c r="A911" s="297"/>
      <c r="B911" s="297"/>
      <c r="C911" s="297"/>
      <c r="D911" s="297"/>
      <c r="E911" s="297"/>
      <c r="F911" s="297"/>
      <c r="G911" s="297"/>
      <c r="H911" s="297"/>
      <c r="I911" s="297"/>
      <c r="J911" s="297"/>
      <c r="K911" s="297"/>
      <c r="L911" s="297"/>
      <c r="M911" s="297"/>
      <c r="N911" s="297"/>
      <c r="O911" s="297"/>
      <c r="P911" s="297"/>
      <c r="Q911" s="297"/>
      <c r="R911" s="297"/>
      <c r="S911" s="297"/>
      <c r="T911" s="297"/>
      <c r="U911" s="297"/>
      <c r="V911" s="297"/>
      <c r="W911" s="297"/>
      <c r="X911" s="297"/>
      <c r="Y911" s="297"/>
      <c r="Z911" s="297"/>
    </row>
    <row r="912" spans="1:26" ht="15.75" customHeight="1">
      <c r="A912" s="297"/>
      <c r="B912" s="297"/>
      <c r="C912" s="297"/>
      <c r="D912" s="297"/>
      <c r="E912" s="297"/>
      <c r="F912" s="297"/>
      <c r="G912" s="297"/>
      <c r="H912" s="297"/>
      <c r="I912" s="297"/>
      <c r="J912" s="297"/>
      <c r="K912" s="297"/>
      <c r="L912" s="297"/>
      <c r="M912" s="297"/>
      <c r="N912" s="297"/>
      <c r="O912" s="297"/>
      <c r="P912" s="297"/>
      <c r="Q912" s="297"/>
      <c r="R912" s="297"/>
      <c r="S912" s="297"/>
      <c r="T912" s="297"/>
      <c r="U912" s="297"/>
      <c r="V912" s="297"/>
      <c r="W912" s="297"/>
      <c r="X912" s="297"/>
      <c r="Y912" s="297"/>
      <c r="Z912" s="297"/>
    </row>
    <row r="913" spans="1:26" ht="15.75" customHeight="1">
      <c r="A913" s="297"/>
      <c r="B913" s="297"/>
      <c r="C913" s="297"/>
      <c r="D913" s="297"/>
      <c r="E913" s="297"/>
      <c r="F913" s="297"/>
      <c r="G913" s="297"/>
      <c r="H913" s="297"/>
      <c r="I913" s="297"/>
      <c r="J913" s="297"/>
      <c r="K913" s="297"/>
      <c r="L913" s="297"/>
      <c r="M913" s="297"/>
      <c r="N913" s="297"/>
      <c r="O913" s="297"/>
      <c r="P913" s="297"/>
      <c r="Q913" s="297"/>
      <c r="R913" s="297"/>
      <c r="S913" s="297"/>
      <c r="T913" s="297"/>
      <c r="U913" s="297"/>
      <c r="V913" s="297"/>
      <c r="W913" s="297"/>
      <c r="X913" s="297"/>
      <c r="Y913" s="297"/>
      <c r="Z913" s="297"/>
    </row>
    <row r="914" spans="1:26" ht="15.75" customHeight="1">
      <c r="A914" s="297"/>
      <c r="B914" s="297"/>
      <c r="C914" s="297"/>
      <c r="D914" s="297"/>
      <c r="E914" s="297"/>
      <c r="F914" s="297"/>
      <c r="G914" s="297"/>
      <c r="H914" s="297"/>
      <c r="I914" s="297"/>
      <c r="J914" s="297"/>
      <c r="K914" s="297"/>
      <c r="L914" s="297"/>
      <c r="M914" s="297"/>
      <c r="N914" s="297"/>
      <c r="O914" s="297"/>
      <c r="P914" s="297"/>
      <c r="Q914" s="297"/>
      <c r="R914" s="297"/>
      <c r="S914" s="297"/>
      <c r="T914" s="297"/>
      <c r="U914" s="297"/>
      <c r="V914" s="297"/>
      <c r="W914" s="297"/>
      <c r="X914" s="297"/>
      <c r="Y914" s="297"/>
      <c r="Z914" s="297"/>
    </row>
    <row r="915" spans="1:26" ht="15.75" customHeight="1">
      <c r="A915" s="297"/>
      <c r="B915" s="297"/>
      <c r="C915" s="297"/>
      <c r="D915" s="297"/>
      <c r="E915" s="297"/>
      <c r="F915" s="297"/>
      <c r="G915" s="297"/>
      <c r="H915" s="297"/>
      <c r="I915" s="297"/>
      <c r="J915" s="297"/>
      <c r="K915" s="297"/>
      <c r="L915" s="297"/>
      <c r="M915" s="297"/>
      <c r="N915" s="297"/>
      <c r="O915" s="297"/>
      <c r="P915" s="297"/>
      <c r="Q915" s="297"/>
      <c r="R915" s="297"/>
      <c r="S915" s="297"/>
      <c r="T915" s="297"/>
      <c r="U915" s="297"/>
      <c r="V915" s="297"/>
      <c r="W915" s="297"/>
      <c r="X915" s="297"/>
      <c r="Y915" s="297"/>
      <c r="Z915" s="297"/>
    </row>
    <row r="916" spans="1:26" ht="15.75" customHeight="1">
      <c r="A916" s="297"/>
      <c r="B916" s="297"/>
      <c r="C916" s="297"/>
      <c r="D916" s="297"/>
      <c r="E916" s="297"/>
      <c r="F916" s="297"/>
      <c r="G916" s="297"/>
      <c r="H916" s="297"/>
      <c r="I916" s="297"/>
      <c r="J916" s="297"/>
      <c r="K916" s="297"/>
      <c r="L916" s="297"/>
      <c r="M916" s="297"/>
      <c r="N916" s="297"/>
      <c r="O916" s="297"/>
      <c r="P916" s="297"/>
      <c r="Q916" s="297"/>
      <c r="R916" s="297"/>
      <c r="S916" s="297"/>
      <c r="T916" s="297"/>
      <c r="U916" s="297"/>
      <c r="V916" s="297"/>
      <c r="W916" s="297"/>
      <c r="X916" s="297"/>
      <c r="Y916" s="297"/>
      <c r="Z916" s="297"/>
    </row>
    <row r="917" spans="1:26" ht="15.75" customHeight="1">
      <c r="A917" s="297"/>
      <c r="B917" s="297"/>
      <c r="C917" s="297"/>
      <c r="D917" s="297"/>
      <c r="E917" s="297"/>
      <c r="F917" s="297"/>
      <c r="G917" s="297"/>
      <c r="H917" s="297"/>
      <c r="I917" s="297"/>
      <c r="J917" s="297"/>
      <c r="K917" s="297"/>
      <c r="L917" s="297"/>
      <c r="M917" s="297"/>
      <c r="N917" s="297"/>
      <c r="O917" s="297"/>
      <c r="P917" s="297"/>
      <c r="Q917" s="297"/>
      <c r="R917" s="297"/>
      <c r="S917" s="297"/>
      <c r="T917" s="297"/>
      <c r="U917" s="297"/>
      <c r="V917" s="297"/>
      <c r="W917" s="297"/>
      <c r="X917" s="297"/>
      <c r="Y917" s="297"/>
      <c r="Z917" s="297"/>
    </row>
    <row r="918" spans="1:26" ht="15.75" customHeight="1">
      <c r="A918" s="297"/>
      <c r="B918" s="297"/>
      <c r="C918" s="297"/>
      <c r="D918" s="297"/>
      <c r="E918" s="297"/>
      <c r="F918" s="297"/>
      <c r="G918" s="297"/>
      <c r="H918" s="297"/>
      <c r="I918" s="297"/>
      <c r="J918" s="297"/>
      <c r="K918" s="297"/>
      <c r="L918" s="297"/>
      <c r="M918" s="297"/>
      <c r="N918" s="297"/>
      <c r="O918" s="297"/>
      <c r="P918" s="297"/>
      <c r="Q918" s="297"/>
      <c r="R918" s="297"/>
      <c r="S918" s="297"/>
      <c r="T918" s="297"/>
      <c r="U918" s="297"/>
      <c r="V918" s="297"/>
      <c r="W918" s="297"/>
      <c r="X918" s="297"/>
      <c r="Y918" s="297"/>
      <c r="Z918" s="297"/>
    </row>
    <row r="919" spans="1:26" ht="15.75" customHeight="1">
      <c r="A919" s="297"/>
      <c r="B919" s="297"/>
      <c r="C919" s="297"/>
      <c r="D919" s="297"/>
      <c r="E919" s="297"/>
      <c r="F919" s="297"/>
      <c r="G919" s="297"/>
      <c r="H919" s="297"/>
      <c r="I919" s="297"/>
      <c r="J919" s="297"/>
      <c r="K919" s="297"/>
      <c r="L919" s="297"/>
      <c r="M919" s="297"/>
      <c r="N919" s="297"/>
      <c r="O919" s="297"/>
      <c r="P919" s="297"/>
      <c r="Q919" s="297"/>
      <c r="R919" s="297"/>
      <c r="S919" s="297"/>
      <c r="T919" s="297"/>
      <c r="U919" s="297"/>
      <c r="V919" s="297"/>
      <c r="W919" s="297"/>
      <c r="X919" s="297"/>
      <c r="Y919" s="297"/>
      <c r="Z919" s="297"/>
    </row>
    <row r="920" spans="1:26" ht="15.75" customHeight="1">
      <c r="A920" s="297"/>
      <c r="B920" s="297"/>
      <c r="C920" s="297"/>
      <c r="D920" s="297"/>
      <c r="E920" s="297"/>
      <c r="F920" s="297"/>
      <c r="G920" s="297"/>
      <c r="H920" s="297"/>
      <c r="I920" s="297"/>
      <c r="J920" s="297"/>
      <c r="K920" s="297"/>
      <c r="L920" s="297"/>
      <c r="M920" s="297"/>
      <c r="N920" s="297"/>
      <c r="O920" s="297"/>
      <c r="P920" s="297"/>
      <c r="Q920" s="297"/>
      <c r="R920" s="297"/>
      <c r="S920" s="297"/>
      <c r="T920" s="297"/>
      <c r="U920" s="297"/>
      <c r="V920" s="297"/>
      <c r="W920" s="297"/>
      <c r="X920" s="297"/>
      <c r="Y920" s="297"/>
      <c r="Z920" s="297"/>
    </row>
    <row r="921" spans="1:26" ht="15.75" customHeight="1">
      <c r="A921" s="297"/>
      <c r="B921" s="297"/>
      <c r="C921" s="297"/>
      <c r="D921" s="297"/>
      <c r="E921" s="297"/>
      <c r="F921" s="297"/>
      <c r="G921" s="297"/>
      <c r="H921" s="297"/>
      <c r="I921" s="297"/>
      <c r="J921" s="297"/>
      <c r="K921" s="297"/>
      <c r="L921" s="297"/>
      <c r="M921" s="297"/>
      <c r="N921" s="297"/>
      <c r="O921" s="297"/>
      <c r="P921" s="297"/>
      <c r="Q921" s="297"/>
      <c r="R921" s="297"/>
      <c r="S921" s="297"/>
      <c r="T921" s="297"/>
      <c r="U921" s="297"/>
      <c r="V921" s="297"/>
      <c r="W921" s="297"/>
      <c r="X921" s="297"/>
      <c r="Y921" s="297"/>
      <c r="Z921" s="297"/>
    </row>
    <row r="922" spans="1:26" ht="15.75" customHeight="1">
      <c r="A922" s="297"/>
      <c r="B922" s="297"/>
      <c r="C922" s="297"/>
      <c r="D922" s="297"/>
      <c r="E922" s="297"/>
      <c r="F922" s="297"/>
      <c r="G922" s="297"/>
      <c r="H922" s="297"/>
      <c r="I922" s="297"/>
      <c r="J922" s="297"/>
      <c r="K922" s="297"/>
      <c r="L922" s="297"/>
      <c r="M922" s="297"/>
      <c r="N922" s="297"/>
      <c r="O922" s="297"/>
      <c r="P922" s="297"/>
      <c r="Q922" s="297"/>
      <c r="R922" s="297"/>
      <c r="S922" s="297"/>
      <c r="T922" s="297"/>
      <c r="U922" s="297"/>
      <c r="V922" s="297"/>
      <c r="W922" s="297"/>
      <c r="X922" s="297"/>
      <c r="Y922" s="297"/>
      <c r="Z922" s="297"/>
    </row>
    <row r="923" spans="1:26" ht="15.75" customHeight="1">
      <c r="A923" s="297"/>
      <c r="B923" s="297"/>
      <c r="C923" s="297"/>
      <c r="D923" s="297"/>
      <c r="E923" s="297"/>
      <c r="F923" s="297"/>
      <c r="G923" s="297"/>
      <c r="H923" s="297"/>
      <c r="I923" s="297"/>
      <c r="J923" s="297"/>
      <c r="K923" s="297"/>
      <c r="L923" s="297"/>
      <c r="M923" s="297"/>
      <c r="N923" s="297"/>
      <c r="O923" s="297"/>
      <c r="P923" s="297"/>
      <c r="Q923" s="297"/>
      <c r="R923" s="297"/>
      <c r="S923" s="297"/>
      <c r="T923" s="297"/>
      <c r="U923" s="297"/>
      <c r="V923" s="297"/>
      <c r="W923" s="297"/>
      <c r="X923" s="297"/>
      <c r="Y923" s="297"/>
      <c r="Z923" s="297"/>
    </row>
    <row r="924" spans="1:26" ht="15.75" customHeight="1">
      <c r="A924" s="297"/>
      <c r="B924" s="297"/>
      <c r="C924" s="297"/>
      <c r="D924" s="297"/>
      <c r="E924" s="297"/>
      <c r="F924" s="297"/>
      <c r="G924" s="297"/>
      <c r="H924" s="297"/>
      <c r="I924" s="297"/>
      <c r="J924" s="297"/>
      <c r="K924" s="297"/>
      <c r="L924" s="297"/>
      <c r="M924" s="297"/>
      <c r="N924" s="297"/>
      <c r="O924" s="297"/>
      <c r="P924" s="297"/>
      <c r="Q924" s="297"/>
      <c r="R924" s="297"/>
      <c r="S924" s="297"/>
      <c r="T924" s="297"/>
      <c r="U924" s="297"/>
      <c r="V924" s="297"/>
      <c r="W924" s="297"/>
      <c r="X924" s="297"/>
      <c r="Y924" s="297"/>
      <c r="Z924" s="297"/>
    </row>
    <row r="925" spans="1:26" ht="15.75" customHeight="1">
      <c r="A925" s="297"/>
      <c r="B925" s="297"/>
      <c r="C925" s="297"/>
      <c r="D925" s="297"/>
      <c r="E925" s="297"/>
      <c r="F925" s="297"/>
      <c r="G925" s="297"/>
      <c r="H925" s="297"/>
      <c r="I925" s="297"/>
      <c r="J925" s="297"/>
      <c r="K925" s="297"/>
      <c r="L925" s="297"/>
      <c r="M925" s="297"/>
      <c r="N925" s="297"/>
      <c r="O925" s="297"/>
      <c r="P925" s="297"/>
      <c r="Q925" s="297"/>
      <c r="R925" s="297"/>
      <c r="S925" s="297"/>
      <c r="T925" s="297"/>
      <c r="U925" s="297"/>
      <c r="V925" s="297"/>
      <c r="W925" s="297"/>
      <c r="X925" s="297"/>
      <c r="Y925" s="297"/>
      <c r="Z925" s="297"/>
    </row>
    <row r="926" spans="1:26" ht="15.75" customHeight="1">
      <c r="A926" s="297"/>
      <c r="B926" s="297"/>
      <c r="C926" s="297"/>
      <c r="D926" s="297"/>
      <c r="E926" s="297"/>
      <c r="F926" s="297"/>
      <c r="G926" s="297"/>
      <c r="H926" s="297"/>
      <c r="I926" s="297"/>
      <c r="J926" s="297"/>
      <c r="K926" s="297"/>
      <c r="L926" s="297"/>
      <c r="M926" s="297"/>
      <c r="N926" s="297"/>
      <c r="O926" s="297"/>
      <c r="P926" s="297"/>
      <c r="Q926" s="297"/>
      <c r="R926" s="297"/>
      <c r="S926" s="297"/>
      <c r="T926" s="297"/>
      <c r="U926" s="297"/>
      <c r="V926" s="297"/>
      <c r="W926" s="297"/>
      <c r="X926" s="297"/>
      <c r="Y926" s="297"/>
      <c r="Z926" s="297"/>
    </row>
    <row r="927" spans="1:26" ht="15.75" customHeight="1">
      <c r="A927" s="297"/>
      <c r="B927" s="297"/>
      <c r="C927" s="297"/>
      <c r="D927" s="297"/>
      <c r="E927" s="297"/>
      <c r="F927" s="297"/>
      <c r="G927" s="297"/>
      <c r="H927" s="297"/>
      <c r="I927" s="297"/>
      <c r="J927" s="297"/>
      <c r="K927" s="297"/>
      <c r="L927" s="297"/>
      <c r="M927" s="297"/>
      <c r="N927" s="297"/>
      <c r="O927" s="297"/>
      <c r="P927" s="297"/>
      <c r="Q927" s="297"/>
      <c r="R927" s="297"/>
      <c r="S927" s="297"/>
      <c r="T927" s="297"/>
      <c r="U927" s="297"/>
      <c r="V927" s="297"/>
      <c r="W927" s="297"/>
      <c r="X927" s="297"/>
      <c r="Y927" s="297"/>
      <c r="Z927" s="297"/>
    </row>
    <row r="928" spans="1:26" ht="15.75" customHeight="1">
      <c r="A928" s="297"/>
      <c r="B928" s="297"/>
      <c r="C928" s="297"/>
      <c r="D928" s="297"/>
      <c r="E928" s="297"/>
      <c r="F928" s="297"/>
      <c r="G928" s="297"/>
      <c r="H928" s="297"/>
      <c r="I928" s="297"/>
      <c r="J928" s="297"/>
      <c r="K928" s="297"/>
      <c r="L928" s="297"/>
      <c r="M928" s="297"/>
      <c r="N928" s="297"/>
      <c r="O928" s="297"/>
      <c r="P928" s="297"/>
      <c r="Q928" s="297"/>
      <c r="R928" s="297"/>
      <c r="S928" s="297"/>
      <c r="T928" s="297"/>
      <c r="U928" s="297"/>
      <c r="V928" s="297"/>
      <c r="W928" s="297"/>
      <c r="X928" s="297"/>
      <c r="Y928" s="297"/>
      <c r="Z928" s="297"/>
    </row>
    <row r="929" spans="1:26" ht="15.75" customHeight="1">
      <c r="A929" s="297"/>
      <c r="B929" s="297"/>
      <c r="C929" s="297"/>
      <c r="D929" s="297"/>
      <c r="E929" s="297"/>
      <c r="F929" s="297"/>
      <c r="G929" s="297"/>
      <c r="H929" s="297"/>
      <c r="I929" s="297"/>
      <c r="J929" s="297"/>
      <c r="K929" s="297"/>
      <c r="L929" s="297"/>
      <c r="M929" s="297"/>
      <c r="N929" s="297"/>
      <c r="O929" s="297"/>
      <c r="P929" s="297"/>
      <c r="Q929" s="297"/>
      <c r="R929" s="297"/>
      <c r="S929" s="297"/>
      <c r="T929" s="297"/>
      <c r="U929" s="297"/>
      <c r="V929" s="297"/>
      <c r="W929" s="297"/>
      <c r="X929" s="297"/>
      <c r="Y929" s="297"/>
      <c r="Z929" s="297"/>
    </row>
    <row r="930" spans="1:26" ht="15.75" customHeight="1">
      <c r="A930" s="297"/>
      <c r="B930" s="297"/>
      <c r="C930" s="297"/>
      <c r="D930" s="297"/>
      <c r="E930" s="297"/>
      <c r="F930" s="297"/>
      <c r="G930" s="297"/>
      <c r="H930" s="297"/>
      <c r="I930" s="297"/>
      <c r="J930" s="297"/>
      <c r="K930" s="297"/>
      <c r="L930" s="297"/>
      <c r="M930" s="297"/>
      <c r="N930" s="297"/>
      <c r="O930" s="297"/>
      <c r="P930" s="297"/>
      <c r="Q930" s="297"/>
      <c r="R930" s="297"/>
      <c r="S930" s="297"/>
      <c r="T930" s="297"/>
      <c r="U930" s="297"/>
      <c r="V930" s="297"/>
      <c r="W930" s="297"/>
      <c r="X930" s="297"/>
      <c r="Y930" s="297"/>
      <c r="Z930" s="297"/>
    </row>
    <row r="931" spans="1:26" ht="15.75" customHeight="1">
      <c r="A931" s="297"/>
      <c r="B931" s="297"/>
      <c r="C931" s="297"/>
      <c r="D931" s="297"/>
      <c r="E931" s="297"/>
      <c r="F931" s="297"/>
      <c r="G931" s="297"/>
      <c r="H931" s="297"/>
      <c r="I931" s="297"/>
      <c r="J931" s="297"/>
      <c r="K931" s="297"/>
      <c r="L931" s="297"/>
      <c r="M931" s="297"/>
      <c r="N931" s="297"/>
      <c r="O931" s="297"/>
      <c r="P931" s="297"/>
      <c r="Q931" s="297"/>
      <c r="R931" s="297"/>
      <c r="S931" s="297"/>
      <c r="T931" s="297"/>
      <c r="U931" s="297"/>
      <c r="V931" s="297"/>
      <c r="W931" s="297"/>
      <c r="X931" s="297"/>
      <c r="Y931" s="297"/>
      <c r="Z931" s="297"/>
    </row>
    <row r="932" spans="1:26" ht="15.75" customHeight="1">
      <c r="A932" s="297"/>
      <c r="B932" s="297"/>
      <c r="C932" s="297"/>
      <c r="D932" s="297"/>
      <c r="E932" s="297"/>
      <c r="F932" s="297"/>
      <c r="G932" s="297"/>
      <c r="H932" s="297"/>
      <c r="I932" s="297"/>
      <c r="J932" s="297"/>
      <c r="K932" s="297"/>
      <c r="L932" s="297"/>
      <c r="M932" s="297"/>
      <c r="N932" s="297"/>
      <c r="O932" s="297"/>
      <c r="P932" s="297"/>
      <c r="Q932" s="297"/>
      <c r="R932" s="297"/>
      <c r="S932" s="297"/>
      <c r="T932" s="297"/>
      <c r="U932" s="297"/>
      <c r="V932" s="297"/>
      <c r="W932" s="297"/>
      <c r="X932" s="297"/>
      <c r="Y932" s="297"/>
      <c r="Z932" s="297"/>
    </row>
    <row r="933" spans="1:26" ht="15.75" customHeight="1">
      <c r="A933" s="297"/>
      <c r="B933" s="297"/>
      <c r="C933" s="297"/>
      <c r="D933" s="297"/>
      <c r="E933" s="297"/>
      <c r="F933" s="297"/>
      <c r="G933" s="297"/>
      <c r="H933" s="297"/>
      <c r="I933" s="297"/>
      <c r="J933" s="297"/>
      <c r="K933" s="297"/>
      <c r="L933" s="297"/>
      <c r="M933" s="297"/>
      <c r="N933" s="297"/>
      <c r="O933" s="297"/>
      <c r="P933" s="297"/>
      <c r="Q933" s="297"/>
      <c r="R933" s="297"/>
      <c r="S933" s="297"/>
      <c r="T933" s="297"/>
      <c r="U933" s="297"/>
      <c r="V933" s="297"/>
      <c r="W933" s="297"/>
      <c r="X933" s="297"/>
      <c r="Y933" s="297"/>
      <c r="Z933" s="297"/>
    </row>
    <row r="934" spans="1:26" ht="15.75" customHeight="1">
      <c r="A934" s="297"/>
      <c r="B934" s="297"/>
      <c r="C934" s="297"/>
      <c r="D934" s="297"/>
      <c r="E934" s="297"/>
      <c r="F934" s="297"/>
      <c r="G934" s="297"/>
      <c r="H934" s="297"/>
      <c r="I934" s="297"/>
      <c r="J934" s="297"/>
      <c r="K934" s="297"/>
      <c r="L934" s="297"/>
      <c r="M934" s="297"/>
      <c r="N934" s="297"/>
      <c r="O934" s="297"/>
      <c r="P934" s="297"/>
      <c r="Q934" s="297"/>
      <c r="R934" s="297"/>
      <c r="S934" s="297"/>
      <c r="T934" s="297"/>
      <c r="U934" s="297"/>
      <c r="V934" s="297"/>
      <c r="W934" s="297"/>
      <c r="X934" s="297"/>
      <c r="Y934" s="297"/>
      <c r="Z934" s="297"/>
    </row>
    <row r="935" spans="1:26" ht="15.75" customHeight="1">
      <c r="A935" s="297"/>
      <c r="B935" s="297"/>
      <c r="C935" s="297"/>
      <c r="D935" s="297"/>
      <c r="E935" s="297"/>
      <c r="F935" s="297"/>
      <c r="G935" s="297"/>
      <c r="H935" s="297"/>
      <c r="I935" s="297"/>
      <c r="J935" s="297"/>
      <c r="K935" s="297"/>
      <c r="L935" s="297"/>
      <c r="M935" s="297"/>
      <c r="N935" s="297"/>
      <c r="O935" s="297"/>
      <c r="P935" s="297"/>
      <c r="Q935" s="297"/>
      <c r="R935" s="297"/>
      <c r="S935" s="297"/>
      <c r="T935" s="297"/>
      <c r="U935" s="297"/>
      <c r="V935" s="297"/>
      <c r="W935" s="297"/>
      <c r="X935" s="297"/>
      <c r="Y935" s="297"/>
      <c r="Z935" s="297"/>
    </row>
    <row r="936" spans="1:26" ht="15.75" customHeight="1">
      <c r="A936" s="297"/>
      <c r="B936" s="297"/>
      <c r="C936" s="297"/>
      <c r="D936" s="297"/>
      <c r="E936" s="297"/>
      <c r="F936" s="297"/>
      <c r="G936" s="297"/>
      <c r="H936" s="297"/>
      <c r="I936" s="297"/>
      <c r="J936" s="297"/>
      <c r="K936" s="297"/>
      <c r="L936" s="297"/>
      <c r="M936" s="297"/>
      <c r="N936" s="297"/>
      <c r="O936" s="297"/>
      <c r="P936" s="297"/>
      <c r="Q936" s="297"/>
      <c r="R936" s="297"/>
      <c r="S936" s="297"/>
      <c r="T936" s="297"/>
      <c r="U936" s="297"/>
      <c r="V936" s="297"/>
      <c r="W936" s="297"/>
      <c r="X936" s="297"/>
      <c r="Y936" s="297"/>
      <c r="Z936" s="297"/>
    </row>
    <row r="937" spans="1:26" ht="15.75" customHeight="1">
      <c r="A937" s="297"/>
      <c r="B937" s="297"/>
      <c r="C937" s="297"/>
      <c r="D937" s="297"/>
      <c r="E937" s="297"/>
      <c r="F937" s="297"/>
      <c r="G937" s="297"/>
      <c r="H937" s="297"/>
      <c r="I937" s="297"/>
      <c r="J937" s="297"/>
      <c r="K937" s="297"/>
      <c r="L937" s="297"/>
      <c r="M937" s="297"/>
      <c r="N937" s="297"/>
      <c r="O937" s="297"/>
      <c r="P937" s="297"/>
      <c r="Q937" s="297"/>
      <c r="R937" s="297"/>
      <c r="S937" s="297"/>
      <c r="T937" s="297"/>
      <c r="U937" s="297"/>
      <c r="V937" s="297"/>
      <c r="W937" s="297"/>
      <c r="X937" s="297"/>
      <c r="Y937" s="297"/>
      <c r="Z937" s="297"/>
    </row>
    <row r="938" spans="1:26" ht="15.75" customHeight="1">
      <c r="A938" s="297"/>
      <c r="B938" s="297"/>
      <c r="C938" s="297"/>
      <c r="D938" s="297"/>
      <c r="E938" s="297"/>
      <c r="F938" s="297"/>
      <c r="G938" s="297"/>
      <c r="H938" s="297"/>
      <c r="I938" s="297"/>
      <c r="J938" s="297"/>
      <c r="K938" s="297"/>
      <c r="L938" s="297"/>
      <c r="M938" s="297"/>
      <c r="N938" s="297"/>
      <c r="O938" s="297"/>
      <c r="P938" s="297"/>
      <c r="Q938" s="297"/>
      <c r="R938" s="297"/>
      <c r="S938" s="297"/>
      <c r="T938" s="297"/>
      <c r="U938" s="297"/>
      <c r="V938" s="297"/>
      <c r="W938" s="297"/>
      <c r="X938" s="297"/>
      <c r="Y938" s="297"/>
      <c r="Z938" s="297"/>
    </row>
    <row r="939" spans="1:26" ht="15.75" customHeight="1">
      <c r="A939" s="297"/>
      <c r="B939" s="297"/>
      <c r="C939" s="297"/>
      <c r="D939" s="297"/>
      <c r="E939" s="297"/>
      <c r="F939" s="297"/>
      <c r="G939" s="297"/>
      <c r="H939" s="297"/>
      <c r="I939" s="297"/>
      <c r="J939" s="297"/>
      <c r="K939" s="297"/>
      <c r="L939" s="297"/>
      <c r="M939" s="297"/>
      <c r="N939" s="297"/>
      <c r="O939" s="297"/>
      <c r="P939" s="297"/>
      <c r="Q939" s="297"/>
      <c r="R939" s="297"/>
      <c r="S939" s="297"/>
      <c r="T939" s="297"/>
      <c r="U939" s="297"/>
      <c r="V939" s="297"/>
      <c r="W939" s="297"/>
      <c r="X939" s="297"/>
      <c r="Y939" s="297"/>
      <c r="Z939" s="297"/>
    </row>
    <row r="940" spans="1:26" ht="15.75" customHeight="1">
      <c r="A940" s="297"/>
      <c r="B940" s="297"/>
      <c r="C940" s="297"/>
      <c r="D940" s="297"/>
      <c r="E940" s="297"/>
      <c r="F940" s="297"/>
      <c r="G940" s="297"/>
      <c r="H940" s="297"/>
      <c r="I940" s="297"/>
      <c r="J940" s="297"/>
      <c r="K940" s="297"/>
      <c r="L940" s="297"/>
      <c r="M940" s="297"/>
      <c r="N940" s="297"/>
      <c r="O940" s="297"/>
      <c r="P940" s="297"/>
      <c r="Q940" s="297"/>
      <c r="R940" s="297"/>
      <c r="S940" s="297"/>
      <c r="T940" s="297"/>
      <c r="U940" s="297"/>
      <c r="V940" s="297"/>
      <c r="W940" s="297"/>
      <c r="X940" s="297"/>
      <c r="Y940" s="297"/>
      <c r="Z940" s="297"/>
    </row>
    <row r="941" spans="1:26" ht="15.75" customHeight="1">
      <c r="A941" s="297"/>
      <c r="B941" s="297"/>
      <c r="C941" s="297"/>
      <c r="D941" s="297"/>
      <c r="E941" s="297"/>
      <c r="F941" s="297"/>
      <c r="G941" s="297"/>
      <c r="H941" s="297"/>
      <c r="I941" s="297"/>
      <c r="J941" s="297"/>
      <c r="K941" s="297"/>
      <c r="L941" s="297"/>
      <c r="M941" s="297"/>
      <c r="N941" s="297"/>
      <c r="O941" s="297"/>
      <c r="P941" s="297"/>
      <c r="Q941" s="297"/>
      <c r="R941" s="297"/>
      <c r="S941" s="297"/>
      <c r="T941" s="297"/>
      <c r="U941" s="297"/>
      <c r="V941" s="297"/>
      <c r="W941" s="297"/>
      <c r="X941" s="297"/>
      <c r="Y941" s="297"/>
      <c r="Z941" s="297"/>
    </row>
    <row r="942" spans="1:26" ht="15.75" customHeight="1">
      <c r="A942" s="297"/>
      <c r="B942" s="297"/>
      <c r="C942" s="297"/>
      <c r="D942" s="297"/>
      <c r="E942" s="297"/>
      <c r="F942" s="297"/>
      <c r="G942" s="297"/>
      <c r="H942" s="297"/>
      <c r="I942" s="297"/>
      <c r="J942" s="297"/>
      <c r="K942" s="297"/>
      <c r="L942" s="297"/>
      <c r="M942" s="297"/>
      <c r="N942" s="297"/>
      <c r="O942" s="297"/>
      <c r="P942" s="297"/>
      <c r="Q942" s="297"/>
      <c r="R942" s="297"/>
      <c r="S942" s="297"/>
      <c r="T942" s="297"/>
      <c r="U942" s="297"/>
      <c r="V942" s="297"/>
      <c r="W942" s="297"/>
      <c r="X942" s="297"/>
      <c r="Y942" s="297"/>
      <c r="Z942" s="297"/>
    </row>
    <row r="943" spans="1:26" ht="15.75" customHeight="1">
      <c r="A943" s="297"/>
      <c r="B943" s="297"/>
      <c r="C943" s="297"/>
      <c r="D943" s="297"/>
      <c r="E943" s="297"/>
      <c r="F943" s="297"/>
      <c r="G943" s="297"/>
      <c r="H943" s="297"/>
      <c r="I943" s="297"/>
      <c r="J943" s="297"/>
      <c r="K943" s="297"/>
      <c r="L943" s="297"/>
      <c r="M943" s="297"/>
      <c r="N943" s="297"/>
      <c r="O943" s="297"/>
      <c r="P943" s="297"/>
      <c r="Q943" s="297"/>
      <c r="R943" s="297"/>
      <c r="S943" s="297"/>
      <c r="T943" s="297"/>
      <c r="U943" s="297"/>
      <c r="V943" s="297"/>
      <c r="W943" s="297"/>
      <c r="X943" s="297"/>
      <c r="Y943" s="297"/>
      <c r="Z943" s="297"/>
    </row>
    <row r="944" spans="1:26" ht="15.75" customHeight="1">
      <c r="A944" s="297"/>
      <c r="B944" s="297"/>
      <c r="C944" s="297"/>
      <c r="D944" s="297"/>
      <c r="E944" s="297"/>
      <c r="F944" s="297"/>
      <c r="G944" s="297"/>
      <c r="H944" s="297"/>
      <c r="I944" s="297"/>
      <c r="J944" s="297"/>
      <c r="K944" s="297"/>
      <c r="L944" s="297"/>
      <c r="M944" s="297"/>
      <c r="N944" s="297"/>
      <c r="O944" s="297"/>
      <c r="P944" s="297"/>
      <c r="Q944" s="297"/>
      <c r="R944" s="297"/>
      <c r="S944" s="297"/>
      <c r="T944" s="297"/>
      <c r="U944" s="297"/>
      <c r="V944" s="297"/>
      <c r="W944" s="297"/>
      <c r="X944" s="297"/>
      <c r="Y944" s="297"/>
      <c r="Z944" s="297"/>
    </row>
    <row r="945" spans="1:26" ht="15.75" customHeight="1">
      <c r="A945" s="297"/>
      <c r="B945" s="297"/>
      <c r="C945" s="297"/>
      <c r="D945" s="297"/>
      <c r="E945" s="297"/>
      <c r="F945" s="297"/>
      <c r="G945" s="297"/>
      <c r="H945" s="297"/>
      <c r="I945" s="297"/>
      <c r="J945" s="297"/>
      <c r="K945" s="297"/>
      <c r="L945" s="297"/>
      <c r="M945" s="297"/>
      <c r="N945" s="297"/>
      <c r="O945" s="297"/>
      <c r="P945" s="297"/>
      <c r="Q945" s="297"/>
      <c r="R945" s="297"/>
      <c r="S945" s="297"/>
      <c r="T945" s="297"/>
      <c r="U945" s="297"/>
      <c r="V945" s="297"/>
      <c r="W945" s="297"/>
      <c r="X945" s="297"/>
      <c r="Y945" s="297"/>
      <c r="Z945" s="297"/>
    </row>
    <row r="946" spans="1:26" ht="15.75" customHeight="1">
      <c r="A946" s="297"/>
      <c r="B946" s="297"/>
      <c r="C946" s="297"/>
      <c r="D946" s="297"/>
      <c r="E946" s="297"/>
      <c r="F946" s="297"/>
      <c r="G946" s="297"/>
      <c r="H946" s="297"/>
      <c r="I946" s="297"/>
      <c r="J946" s="297"/>
      <c r="K946" s="297"/>
      <c r="L946" s="297"/>
      <c r="M946" s="297"/>
      <c r="N946" s="297"/>
      <c r="O946" s="297"/>
      <c r="P946" s="297"/>
      <c r="Q946" s="297"/>
      <c r="R946" s="297"/>
      <c r="S946" s="297"/>
      <c r="T946" s="297"/>
      <c r="U946" s="297"/>
      <c r="V946" s="297"/>
      <c r="W946" s="297"/>
      <c r="X946" s="297"/>
      <c r="Y946" s="297"/>
      <c r="Z946" s="297"/>
    </row>
    <row r="947" spans="1:26" ht="15.75" customHeight="1">
      <c r="A947" s="297"/>
      <c r="B947" s="297"/>
      <c r="C947" s="297"/>
      <c r="D947" s="297"/>
      <c r="E947" s="297"/>
      <c r="F947" s="297"/>
      <c r="G947" s="297"/>
      <c r="H947" s="297"/>
      <c r="I947" s="297"/>
      <c r="J947" s="297"/>
      <c r="K947" s="297"/>
      <c r="L947" s="297"/>
      <c r="M947" s="297"/>
      <c r="N947" s="297"/>
      <c r="O947" s="297"/>
      <c r="P947" s="297"/>
      <c r="Q947" s="297"/>
      <c r="R947" s="297"/>
      <c r="S947" s="297"/>
      <c r="T947" s="297"/>
      <c r="U947" s="297"/>
      <c r="V947" s="297"/>
      <c r="W947" s="297"/>
      <c r="X947" s="297"/>
      <c r="Y947" s="297"/>
      <c r="Z947" s="297"/>
    </row>
    <row r="948" spans="1:26" ht="15.75" customHeight="1">
      <c r="A948" s="297"/>
      <c r="B948" s="297"/>
      <c r="C948" s="297"/>
      <c r="D948" s="297"/>
      <c r="E948" s="297"/>
      <c r="F948" s="297"/>
      <c r="G948" s="297"/>
      <c r="H948" s="297"/>
      <c r="I948" s="297"/>
      <c r="J948" s="297"/>
      <c r="K948" s="297"/>
      <c r="L948" s="297"/>
      <c r="M948" s="297"/>
      <c r="N948" s="297"/>
      <c r="O948" s="297"/>
      <c r="P948" s="297"/>
      <c r="Q948" s="297"/>
      <c r="R948" s="297"/>
      <c r="S948" s="297"/>
      <c r="T948" s="297"/>
      <c r="U948" s="297"/>
      <c r="V948" s="297"/>
      <c r="W948" s="297"/>
      <c r="X948" s="297"/>
      <c r="Y948" s="297"/>
      <c r="Z948" s="297"/>
    </row>
    <row r="949" spans="1:26" ht="15.75" customHeight="1">
      <c r="A949" s="297"/>
      <c r="B949" s="297"/>
      <c r="C949" s="297"/>
      <c r="D949" s="297"/>
      <c r="E949" s="297"/>
      <c r="F949" s="297"/>
      <c r="G949" s="297"/>
      <c r="H949" s="297"/>
      <c r="I949" s="297"/>
      <c r="J949" s="297"/>
      <c r="K949" s="297"/>
      <c r="L949" s="297"/>
      <c r="M949" s="297"/>
      <c r="N949" s="297"/>
      <c r="O949" s="297"/>
      <c r="P949" s="297"/>
      <c r="Q949" s="297"/>
      <c r="R949" s="297"/>
      <c r="S949" s="297"/>
      <c r="T949" s="297"/>
      <c r="U949" s="297"/>
      <c r="V949" s="297"/>
      <c r="W949" s="297"/>
      <c r="X949" s="297"/>
      <c r="Y949" s="297"/>
      <c r="Z949" s="297"/>
    </row>
    <row r="950" spans="1:26" ht="15.75" customHeight="1">
      <c r="A950" s="297"/>
      <c r="B950" s="297"/>
      <c r="C950" s="297"/>
      <c r="D950" s="297"/>
      <c r="E950" s="297"/>
      <c r="F950" s="297"/>
      <c r="G950" s="297"/>
      <c r="H950" s="297"/>
      <c r="I950" s="297"/>
      <c r="J950" s="297"/>
      <c r="K950" s="297"/>
      <c r="L950" s="297"/>
      <c r="M950" s="297"/>
      <c r="N950" s="297"/>
      <c r="O950" s="297"/>
      <c r="P950" s="297"/>
      <c r="Q950" s="297"/>
      <c r="R950" s="297"/>
      <c r="S950" s="297"/>
      <c r="T950" s="297"/>
      <c r="U950" s="297"/>
      <c r="V950" s="297"/>
      <c r="W950" s="297"/>
      <c r="X950" s="297"/>
      <c r="Y950" s="297"/>
      <c r="Z950" s="297"/>
    </row>
    <row r="951" spans="1:26" ht="15.75" customHeight="1">
      <c r="A951" s="297"/>
      <c r="B951" s="297"/>
      <c r="C951" s="297"/>
      <c r="D951" s="297"/>
      <c r="E951" s="297"/>
      <c r="F951" s="297"/>
      <c r="G951" s="297"/>
      <c r="H951" s="297"/>
      <c r="I951" s="297"/>
      <c r="J951" s="297"/>
      <c r="K951" s="297"/>
      <c r="L951" s="297"/>
      <c r="M951" s="297"/>
      <c r="N951" s="297"/>
      <c r="O951" s="297"/>
      <c r="P951" s="297"/>
      <c r="Q951" s="297"/>
      <c r="R951" s="297"/>
      <c r="S951" s="297"/>
      <c r="T951" s="297"/>
      <c r="U951" s="297"/>
      <c r="V951" s="297"/>
      <c r="W951" s="297"/>
      <c r="X951" s="297"/>
      <c r="Y951" s="297"/>
      <c r="Z951" s="297"/>
    </row>
    <row r="952" spans="1:26" ht="15.75" customHeight="1">
      <c r="A952" s="297"/>
      <c r="B952" s="297"/>
      <c r="C952" s="297"/>
      <c r="D952" s="297"/>
      <c r="E952" s="297"/>
      <c r="F952" s="297"/>
      <c r="G952" s="297"/>
      <c r="H952" s="297"/>
      <c r="I952" s="297"/>
      <c r="J952" s="297"/>
      <c r="K952" s="297"/>
      <c r="L952" s="297"/>
      <c r="M952" s="297"/>
      <c r="N952" s="297"/>
      <c r="O952" s="297"/>
      <c r="P952" s="297"/>
      <c r="Q952" s="297"/>
      <c r="R952" s="297"/>
      <c r="S952" s="297"/>
      <c r="T952" s="297"/>
      <c r="U952" s="297"/>
      <c r="V952" s="297"/>
      <c r="W952" s="297"/>
      <c r="X952" s="297"/>
      <c r="Y952" s="297"/>
      <c r="Z952" s="297"/>
    </row>
    <row r="953" spans="1:26" ht="15.75" customHeight="1">
      <c r="A953" s="297"/>
      <c r="B953" s="297"/>
      <c r="C953" s="297"/>
      <c r="D953" s="297"/>
      <c r="E953" s="297"/>
      <c r="F953" s="297"/>
      <c r="G953" s="297"/>
      <c r="H953" s="297"/>
      <c r="I953" s="297"/>
      <c r="J953" s="297"/>
      <c r="K953" s="297"/>
      <c r="L953" s="297"/>
      <c r="M953" s="297"/>
      <c r="N953" s="297"/>
      <c r="O953" s="297"/>
      <c r="P953" s="297"/>
      <c r="Q953" s="297"/>
      <c r="R953" s="297"/>
      <c r="S953" s="297"/>
      <c r="T953" s="297"/>
      <c r="U953" s="297"/>
      <c r="V953" s="297"/>
      <c r="W953" s="297"/>
      <c r="X953" s="297"/>
      <c r="Y953" s="297"/>
      <c r="Z953" s="297"/>
    </row>
    <row r="954" spans="1:26" ht="15.75" customHeight="1">
      <c r="A954" s="297"/>
      <c r="B954" s="297"/>
      <c r="C954" s="297"/>
      <c r="D954" s="297"/>
      <c r="E954" s="297"/>
      <c r="F954" s="297"/>
      <c r="G954" s="297"/>
      <c r="H954" s="297"/>
      <c r="I954" s="297"/>
      <c r="J954" s="297"/>
      <c r="K954" s="297"/>
      <c r="L954" s="297"/>
      <c r="M954" s="297"/>
      <c r="N954" s="297"/>
      <c r="O954" s="297"/>
      <c r="P954" s="297"/>
      <c r="Q954" s="297"/>
      <c r="R954" s="297"/>
      <c r="S954" s="297"/>
      <c r="T954" s="297"/>
      <c r="U954" s="297"/>
      <c r="V954" s="297"/>
      <c r="W954" s="297"/>
      <c r="X954" s="297"/>
      <c r="Y954" s="297"/>
      <c r="Z954" s="297"/>
    </row>
    <row r="955" spans="1:26" ht="15.75" customHeight="1">
      <c r="A955" s="297"/>
      <c r="B955" s="297"/>
      <c r="C955" s="297"/>
      <c r="D955" s="297"/>
      <c r="E955" s="297"/>
      <c r="F955" s="297"/>
      <c r="G955" s="297"/>
      <c r="H955" s="297"/>
      <c r="I955" s="297"/>
      <c r="J955" s="297"/>
      <c r="K955" s="297"/>
      <c r="L955" s="297"/>
      <c r="M955" s="297"/>
      <c r="N955" s="297"/>
      <c r="O955" s="297"/>
      <c r="P955" s="297"/>
      <c r="Q955" s="297"/>
      <c r="R955" s="297"/>
      <c r="S955" s="297"/>
      <c r="T955" s="297"/>
      <c r="U955" s="297"/>
      <c r="V955" s="297"/>
      <c r="W955" s="297"/>
      <c r="X955" s="297"/>
      <c r="Y955" s="297"/>
      <c r="Z955" s="297"/>
    </row>
    <row r="956" spans="1:26" ht="15.75" customHeight="1">
      <c r="A956" s="297"/>
      <c r="B956" s="297"/>
      <c r="C956" s="297"/>
      <c r="D956" s="297"/>
      <c r="E956" s="297"/>
      <c r="F956" s="297"/>
      <c r="G956" s="297"/>
      <c r="H956" s="297"/>
      <c r="I956" s="297"/>
      <c r="J956" s="297"/>
      <c r="K956" s="297"/>
      <c r="L956" s="297"/>
      <c r="M956" s="297"/>
      <c r="N956" s="297"/>
      <c r="O956" s="297"/>
      <c r="P956" s="297"/>
      <c r="Q956" s="297"/>
      <c r="R956" s="297"/>
      <c r="S956" s="297"/>
      <c r="T956" s="297"/>
      <c r="U956" s="297"/>
      <c r="V956" s="297"/>
      <c r="W956" s="297"/>
      <c r="X956" s="297"/>
      <c r="Y956" s="297"/>
      <c r="Z956" s="297"/>
    </row>
    <row r="957" spans="1:26" ht="15.75" customHeight="1">
      <c r="A957" s="297"/>
      <c r="B957" s="297"/>
      <c r="C957" s="297"/>
      <c r="D957" s="297"/>
      <c r="E957" s="297"/>
      <c r="F957" s="297"/>
      <c r="G957" s="297"/>
      <c r="H957" s="297"/>
      <c r="I957" s="297"/>
      <c r="J957" s="297"/>
      <c r="K957" s="297"/>
      <c r="L957" s="297"/>
      <c r="M957" s="297"/>
      <c r="N957" s="297"/>
      <c r="O957" s="297"/>
      <c r="P957" s="297"/>
      <c r="Q957" s="297"/>
      <c r="R957" s="297"/>
      <c r="S957" s="297"/>
      <c r="T957" s="297"/>
      <c r="U957" s="297"/>
      <c r="V957" s="297"/>
      <c r="W957" s="297"/>
      <c r="X957" s="297"/>
      <c r="Y957" s="297"/>
      <c r="Z957" s="297"/>
    </row>
    <row r="958" spans="1:26" ht="15.75" customHeight="1">
      <c r="A958" s="297"/>
      <c r="B958" s="297"/>
      <c r="C958" s="297"/>
      <c r="D958" s="297"/>
      <c r="E958" s="297"/>
      <c r="F958" s="297"/>
      <c r="G958" s="297"/>
      <c r="H958" s="297"/>
      <c r="I958" s="297"/>
      <c r="J958" s="297"/>
      <c r="K958" s="297"/>
      <c r="L958" s="297"/>
      <c r="M958" s="297"/>
      <c r="N958" s="297"/>
      <c r="O958" s="297"/>
      <c r="P958" s="297"/>
      <c r="Q958" s="297"/>
      <c r="R958" s="297"/>
      <c r="S958" s="297"/>
      <c r="T958" s="297"/>
      <c r="U958" s="297"/>
      <c r="V958" s="297"/>
      <c r="W958" s="297"/>
      <c r="X958" s="297"/>
      <c r="Y958" s="297"/>
      <c r="Z958" s="297"/>
    </row>
    <row r="959" spans="1:26" ht="15.75" customHeight="1">
      <c r="A959" s="297"/>
      <c r="B959" s="297"/>
      <c r="C959" s="297"/>
      <c r="D959" s="297"/>
      <c r="E959" s="297"/>
      <c r="F959" s="297"/>
      <c r="G959" s="297"/>
      <c r="H959" s="297"/>
      <c r="I959" s="297"/>
      <c r="J959" s="297"/>
      <c r="K959" s="297"/>
      <c r="L959" s="297"/>
      <c r="M959" s="297"/>
      <c r="N959" s="297"/>
      <c r="O959" s="297"/>
      <c r="P959" s="297"/>
      <c r="Q959" s="297"/>
      <c r="R959" s="297"/>
      <c r="S959" s="297"/>
      <c r="T959" s="297"/>
      <c r="U959" s="297"/>
      <c r="V959" s="297"/>
      <c r="W959" s="297"/>
      <c r="X959" s="297"/>
      <c r="Y959" s="297"/>
      <c r="Z959" s="297"/>
    </row>
    <row r="960" spans="1:26" ht="15.75" customHeight="1">
      <c r="A960" s="297"/>
      <c r="B960" s="297"/>
      <c r="C960" s="297"/>
      <c r="D960" s="297"/>
      <c r="E960" s="297"/>
      <c r="F960" s="297"/>
      <c r="G960" s="297"/>
      <c r="H960" s="297"/>
      <c r="I960" s="297"/>
      <c r="J960" s="297"/>
      <c r="K960" s="297"/>
      <c r="L960" s="297"/>
      <c r="M960" s="297"/>
      <c r="N960" s="297"/>
      <c r="O960" s="297"/>
      <c r="P960" s="297"/>
      <c r="Q960" s="297"/>
      <c r="R960" s="297"/>
      <c r="S960" s="297"/>
      <c r="T960" s="297"/>
      <c r="U960" s="297"/>
      <c r="V960" s="297"/>
      <c r="W960" s="297"/>
      <c r="X960" s="297"/>
      <c r="Y960" s="297"/>
      <c r="Z960" s="297"/>
    </row>
    <row r="961" spans="1:26" ht="15.75" customHeight="1">
      <c r="A961" s="297"/>
      <c r="B961" s="297"/>
      <c r="C961" s="297"/>
      <c r="D961" s="297"/>
      <c r="E961" s="297"/>
      <c r="F961" s="297"/>
      <c r="G961" s="297"/>
      <c r="H961" s="297"/>
      <c r="I961" s="297"/>
      <c r="J961" s="297"/>
      <c r="K961" s="297"/>
      <c r="L961" s="297"/>
      <c r="M961" s="297"/>
      <c r="N961" s="297"/>
      <c r="O961" s="297"/>
      <c r="P961" s="297"/>
      <c r="Q961" s="297"/>
      <c r="R961" s="297"/>
      <c r="S961" s="297"/>
      <c r="T961" s="297"/>
      <c r="U961" s="297"/>
      <c r="V961" s="297"/>
      <c r="W961" s="297"/>
      <c r="X961" s="297"/>
      <c r="Y961" s="297"/>
      <c r="Z961" s="297"/>
    </row>
    <row r="962" spans="1:26" ht="15.75" customHeight="1">
      <c r="A962" s="297"/>
      <c r="B962" s="297"/>
      <c r="C962" s="297"/>
      <c r="D962" s="297"/>
      <c r="E962" s="297"/>
      <c r="F962" s="297"/>
      <c r="G962" s="297"/>
      <c r="H962" s="297"/>
      <c r="I962" s="297"/>
      <c r="J962" s="297"/>
      <c r="K962" s="297"/>
      <c r="L962" s="297"/>
      <c r="M962" s="297"/>
      <c r="N962" s="297"/>
      <c r="O962" s="297"/>
      <c r="P962" s="297"/>
      <c r="Q962" s="297"/>
      <c r="R962" s="297"/>
      <c r="S962" s="297"/>
      <c r="T962" s="297"/>
      <c r="U962" s="297"/>
      <c r="V962" s="297"/>
      <c r="W962" s="297"/>
      <c r="X962" s="297"/>
      <c r="Y962" s="297"/>
      <c r="Z962" s="297"/>
    </row>
    <row r="963" spans="1:26" ht="15.75" customHeight="1">
      <c r="A963" s="297"/>
      <c r="B963" s="297"/>
      <c r="C963" s="297"/>
      <c r="D963" s="297"/>
      <c r="E963" s="297"/>
      <c r="F963" s="297"/>
      <c r="G963" s="297"/>
      <c r="H963" s="297"/>
      <c r="I963" s="297"/>
      <c r="J963" s="297"/>
      <c r="K963" s="297"/>
      <c r="L963" s="297"/>
      <c r="M963" s="297"/>
      <c r="N963" s="297"/>
      <c r="O963" s="297"/>
      <c r="P963" s="297"/>
      <c r="Q963" s="297"/>
      <c r="R963" s="297"/>
      <c r="S963" s="297"/>
      <c r="T963" s="297"/>
      <c r="U963" s="297"/>
      <c r="V963" s="297"/>
      <c r="W963" s="297"/>
      <c r="X963" s="297"/>
      <c r="Y963" s="297"/>
      <c r="Z963" s="297"/>
    </row>
    <row r="964" spans="1:26" ht="15.75" customHeight="1">
      <c r="A964" s="297"/>
      <c r="B964" s="297"/>
      <c r="C964" s="297"/>
      <c r="D964" s="297"/>
      <c r="E964" s="297"/>
      <c r="F964" s="297"/>
      <c r="G964" s="297"/>
      <c r="H964" s="297"/>
      <c r="I964" s="297"/>
      <c r="J964" s="297"/>
      <c r="K964" s="297"/>
      <c r="L964" s="297"/>
      <c r="M964" s="297"/>
      <c r="N964" s="297"/>
      <c r="O964" s="297"/>
      <c r="P964" s="297"/>
      <c r="Q964" s="297"/>
      <c r="R964" s="297"/>
      <c r="S964" s="297"/>
      <c r="T964" s="297"/>
      <c r="U964" s="297"/>
      <c r="V964" s="297"/>
      <c r="W964" s="297"/>
      <c r="X964" s="297"/>
      <c r="Y964" s="297"/>
      <c r="Z964" s="297"/>
    </row>
    <row r="965" spans="1:26" ht="15.75" customHeight="1">
      <c r="A965" s="297"/>
      <c r="B965" s="297"/>
      <c r="C965" s="297"/>
      <c r="D965" s="297"/>
      <c r="E965" s="297"/>
      <c r="F965" s="297"/>
      <c r="G965" s="297"/>
      <c r="H965" s="297"/>
      <c r="I965" s="297"/>
      <c r="J965" s="297"/>
      <c r="K965" s="297"/>
      <c r="L965" s="297"/>
      <c r="M965" s="297"/>
      <c r="N965" s="297"/>
      <c r="O965" s="297"/>
      <c r="P965" s="297"/>
      <c r="Q965" s="297"/>
      <c r="R965" s="297"/>
      <c r="S965" s="297"/>
      <c r="T965" s="297"/>
      <c r="U965" s="297"/>
      <c r="V965" s="297"/>
      <c r="W965" s="297"/>
      <c r="X965" s="297"/>
      <c r="Y965" s="297"/>
      <c r="Z965" s="297"/>
    </row>
    <row r="966" spans="1:26" ht="15.75" customHeight="1">
      <c r="A966" s="297"/>
      <c r="B966" s="297"/>
      <c r="C966" s="297"/>
      <c r="D966" s="297"/>
      <c r="E966" s="297"/>
      <c r="F966" s="297"/>
      <c r="G966" s="297"/>
      <c r="H966" s="297"/>
      <c r="I966" s="297"/>
      <c r="J966" s="297"/>
      <c r="K966" s="297"/>
      <c r="L966" s="297"/>
      <c r="M966" s="297"/>
      <c r="N966" s="297"/>
      <c r="O966" s="297"/>
      <c r="P966" s="297"/>
      <c r="Q966" s="297"/>
      <c r="R966" s="297"/>
      <c r="S966" s="297"/>
      <c r="T966" s="297"/>
      <c r="U966" s="297"/>
      <c r="V966" s="297"/>
      <c r="W966" s="297"/>
      <c r="X966" s="297"/>
      <c r="Y966" s="297"/>
      <c r="Z966" s="297"/>
    </row>
    <row r="967" spans="1:26" ht="15.75" customHeight="1">
      <c r="A967" s="297"/>
      <c r="B967" s="297"/>
      <c r="C967" s="297"/>
      <c r="D967" s="297"/>
      <c r="E967" s="297"/>
      <c r="F967" s="297"/>
      <c r="G967" s="297"/>
      <c r="H967" s="297"/>
      <c r="I967" s="297"/>
      <c r="J967" s="297"/>
      <c r="K967" s="297"/>
      <c r="L967" s="297"/>
      <c r="M967" s="297"/>
      <c r="N967" s="297"/>
      <c r="O967" s="297"/>
      <c r="P967" s="297"/>
      <c r="Q967" s="297"/>
      <c r="R967" s="297"/>
      <c r="S967" s="297"/>
      <c r="T967" s="297"/>
      <c r="U967" s="297"/>
      <c r="V967" s="297"/>
      <c r="W967" s="297"/>
      <c r="X967" s="297"/>
      <c r="Y967" s="297"/>
      <c r="Z967" s="297"/>
    </row>
    <row r="968" spans="1:26" ht="15.75" customHeight="1">
      <c r="A968" s="297"/>
      <c r="B968" s="297"/>
      <c r="C968" s="297"/>
      <c r="D968" s="297"/>
      <c r="E968" s="297"/>
      <c r="F968" s="297"/>
      <c r="G968" s="297"/>
      <c r="H968" s="297"/>
      <c r="I968" s="297"/>
      <c r="J968" s="297"/>
      <c r="K968" s="297"/>
      <c r="L968" s="297"/>
      <c r="M968" s="297"/>
      <c r="N968" s="297"/>
      <c r="O968" s="297"/>
      <c r="P968" s="297"/>
      <c r="Q968" s="297"/>
      <c r="R968" s="297"/>
      <c r="S968" s="297"/>
      <c r="T968" s="297"/>
      <c r="U968" s="297"/>
      <c r="V968" s="297"/>
      <c r="W968" s="297"/>
      <c r="X968" s="297"/>
      <c r="Y968" s="297"/>
      <c r="Z968" s="297"/>
    </row>
    <row r="969" spans="1:26" ht="15.75" customHeight="1">
      <c r="A969" s="297"/>
      <c r="B969" s="297"/>
      <c r="C969" s="297"/>
      <c r="D969" s="297"/>
      <c r="E969" s="297"/>
      <c r="F969" s="297"/>
      <c r="G969" s="297"/>
      <c r="H969" s="297"/>
      <c r="I969" s="297"/>
      <c r="J969" s="297"/>
      <c r="K969" s="297"/>
      <c r="L969" s="297"/>
      <c r="M969" s="297"/>
      <c r="N969" s="297"/>
      <c r="O969" s="297"/>
      <c r="P969" s="297"/>
      <c r="Q969" s="297"/>
      <c r="R969" s="297"/>
      <c r="S969" s="297"/>
      <c r="T969" s="297"/>
      <c r="U969" s="297"/>
      <c r="V969" s="297"/>
      <c r="W969" s="297"/>
      <c r="X969" s="297"/>
      <c r="Y969" s="297"/>
      <c r="Z969" s="297"/>
    </row>
    <row r="970" spans="1:26" ht="15.75" customHeight="1">
      <c r="A970" s="297"/>
      <c r="B970" s="297"/>
      <c r="C970" s="297"/>
      <c r="D970" s="297"/>
      <c r="E970" s="297"/>
      <c r="F970" s="297"/>
      <c r="G970" s="297"/>
      <c r="H970" s="297"/>
      <c r="I970" s="297"/>
      <c r="J970" s="297"/>
      <c r="K970" s="297"/>
      <c r="L970" s="297"/>
      <c r="M970" s="297"/>
      <c r="N970" s="297"/>
      <c r="O970" s="297"/>
      <c r="P970" s="297"/>
      <c r="Q970" s="297"/>
      <c r="R970" s="297"/>
      <c r="S970" s="297"/>
      <c r="T970" s="297"/>
      <c r="U970" s="297"/>
      <c r="V970" s="297"/>
      <c r="W970" s="297"/>
      <c r="X970" s="297"/>
      <c r="Y970" s="297"/>
      <c r="Z970" s="297"/>
    </row>
    <row r="971" spans="1:26" ht="15.75" customHeight="1">
      <c r="A971" s="297"/>
      <c r="B971" s="297"/>
      <c r="C971" s="297"/>
      <c r="D971" s="297"/>
      <c r="E971" s="297"/>
      <c r="F971" s="297"/>
      <c r="G971" s="297"/>
      <c r="H971" s="297"/>
      <c r="I971" s="297"/>
      <c r="J971" s="297"/>
      <c r="K971" s="297"/>
      <c r="L971" s="297"/>
      <c r="M971" s="297"/>
      <c r="N971" s="297"/>
      <c r="O971" s="297"/>
      <c r="P971" s="297"/>
      <c r="Q971" s="297"/>
      <c r="R971" s="297"/>
      <c r="S971" s="297"/>
      <c r="T971" s="297"/>
      <c r="U971" s="297"/>
      <c r="V971" s="297"/>
      <c r="W971" s="297"/>
      <c r="X971" s="297"/>
      <c r="Y971" s="297"/>
      <c r="Z971" s="297"/>
    </row>
    <row r="972" spans="1:26" ht="15.75" customHeight="1">
      <c r="A972" s="297"/>
      <c r="B972" s="297"/>
      <c r="C972" s="297"/>
      <c r="D972" s="297"/>
      <c r="E972" s="297"/>
      <c r="F972" s="297"/>
      <c r="G972" s="297"/>
      <c r="H972" s="297"/>
      <c r="I972" s="297"/>
      <c r="J972" s="297"/>
      <c r="K972" s="297"/>
      <c r="L972" s="297"/>
      <c r="M972" s="297"/>
      <c r="N972" s="297"/>
      <c r="O972" s="297"/>
      <c r="P972" s="297"/>
      <c r="Q972" s="297"/>
      <c r="R972" s="297"/>
      <c r="S972" s="297"/>
      <c r="T972" s="297"/>
      <c r="U972" s="297"/>
      <c r="V972" s="297"/>
      <c r="W972" s="297"/>
      <c r="X972" s="297"/>
      <c r="Y972" s="297"/>
      <c r="Z972" s="297"/>
    </row>
    <row r="973" spans="1:26" ht="15.75" customHeight="1">
      <c r="A973" s="297"/>
      <c r="B973" s="297"/>
      <c r="C973" s="297"/>
      <c r="D973" s="297"/>
      <c r="E973" s="297"/>
      <c r="F973" s="297"/>
      <c r="G973" s="297"/>
      <c r="H973" s="297"/>
      <c r="I973" s="297"/>
      <c r="J973" s="297"/>
      <c r="K973" s="297"/>
      <c r="L973" s="297"/>
      <c r="M973" s="297"/>
      <c r="N973" s="297"/>
      <c r="O973" s="297"/>
      <c r="P973" s="297"/>
      <c r="Q973" s="297"/>
      <c r="R973" s="297"/>
      <c r="S973" s="297"/>
      <c r="T973" s="297"/>
      <c r="U973" s="297"/>
      <c r="V973" s="297"/>
      <c r="W973" s="297"/>
      <c r="X973" s="297"/>
      <c r="Y973" s="297"/>
      <c r="Z973" s="297"/>
    </row>
    <row r="974" spans="1:26" ht="15.75" customHeight="1">
      <c r="A974" s="297"/>
      <c r="B974" s="297"/>
      <c r="C974" s="297"/>
      <c r="D974" s="297"/>
      <c r="E974" s="297"/>
      <c r="F974" s="297"/>
      <c r="G974" s="297"/>
      <c r="H974" s="297"/>
      <c r="I974" s="297"/>
      <c r="J974" s="297"/>
      <c r="K974" s="297"/>
      <c r="L974" s="297"/>
      <c r="M974" s="297"/>
      <c r="N974" s="297"/>
      <c r="O974" s="297"/>
      <c r="P974" s="297"/>
      <c r="Q974" s="297"/>
      <c r="R974" s="297"/>
      <c r="S974" s="297"/>
      <c r="T974" s="297"/>
      <c r="U974" s="297"/>
      <c r="V974" s="297"/>
      <c r="W974" s="297"/>
      <c r="X974" s="297"/>
      <c r="Y974" s="297"/>
      <c r="Z974" s="297"/>
    </row>
    <row r="975" spans="1:26" ht="15.75" customHeight="1">
      <c r="A975" s="297"/>
      <c r="B975" s="297"/>
      <c r="C975" s="297"/>
      <c r="D975" s="297"/>
      <c r="E975" s="297"/>
      <c r="F975" s="297"/>
      <c r="G975" s="297"/>
      <c r="H975" s="297"/>
      <c r="I975" s="297"/>
      <c r="J975" s="297"/>
      <c r="K975" s="297"/>
      <c r="L975" s="297"/>
      <c r="M975" s="297"/>
      <c r="N975" s="297"/>
      <c r="O975" s="297"/>
      <c r="P975" s="297"/>
      <c r="Q975" s="297"/>
      <c r="R975" s="297"/>
      <c r="S975" s="297"/>
      <c r="T975" s="297"/>
      <c r="U975" s="297"/>
      <c r="V975" s="297"/>
      <c r="W975" s="297"/>
      <c r="X975" s="297"/>
      <c r="Y975" s="297"/>
      <c r="Z975" s="297"/>
    </row>
    <row r="976" spans="1:26" ht="15.75" customHeight="1">
      <c r="A976" s="297"/>
      <c r="B976" s="297"/>
      <c r="C976" s="297"/>
      <c r="D976" s="297"/>
      <c r="E976" s="297"/>
      <c r="F976" s="297"/>
      <c r="G976" s="297"/>
      <c r="H976" s="297"/>
      <c r="I976" s="297"/>
      <c r="J976" s="297"/>
      <c r="K976" s="297"/>
      <c r="L976" s="297"/>
      <c r="M976" s="297"/>
      <c r="N976" s="297"/>
      <c r="O976" s="297"/>
      <c r="P976" s="297"/>
      <c r="Q976" s="297"/>
      <c r="R976" s="297"/>
      <c r="S976" s="297"/>
      <c r="T976" s="297"/>
      <c r="U976" s="297"/>
      <c r="V976" s="297"/>
      <c r="W976" s="297"/>
      <c r="X976" s="297"/>
      <c r="Y976" s="297"/>
      <c r="Z976" s="297"/>
    </row>
    <row r="977" spans="1:26" ht="15.75" customHeight="1">
      <c r="A977" s="297"/>
      <c r="B977" s="297"/>
      <c r="C977" s="297"/>
      <c r="D977" s="297"/>
      <c r="E977" s="297"/>
      <c r="F977" s="297"/>
      <c r="G977" s="297"/>
      <c r="H977" s="297"/>
      <c r="I977" s="297"/>
      <c r="J977" s="297"/>
      <c r="K977" s="297"/>
      <c r="L977" s="297"/>
      <c r="M977" s="297"/>
      <c r="N977" s="297"/>
      <c r="O977" s="297"/>
      <c r="P977" s="297"/>
      <c r="Q977" s="297"/>
      <c r="R977" s="297"/>
      <c r="S977" s="297"/>
      <c r="T977" s="297"/>
      <c r="U977" s="297"/>
      <c r="V977" s="297"/>
      <c r="W977" s="297"/>
      <c r="X977" s="297"/>
      <c r="Y977" s="297"/>
      <c r="Z977" s="297"/>
    </row>
    <row r="978" spans="1:26" ht="15.75" customHeight="1">
      <c r="A978" s="297"/>
      <c r="B978" s="297"/>
      <c r="C978" s="297"/>
      <c r="D978" s="297"/>
      <c r="E978" s="297"/>
      <c r="F978" s="297"/>
      <c r="G978" s="297"/>
      <c r="H978" s="297"/>
      <c r="I978" s="297"/>
      <c r="J978" s="297"/>
      <c r="K978" s="297"/>
      <c r="L978" s="297"/>
      <c r="M978" s="297"/>
      <c r="N978" s="297"/>
      <c r="O978" s="297"/>
      <c r="P978" s="297"/>
      <c r="Q978" s="297"/>
      <c r="R978" s="297"/>
      <c r="S978" s="297"/>
      <c r="T978" s="297"/>
      <c r="U978" s="297"/>
      <c r="V978" s="297"/>
      <c r="W978" s="297"/>
      <c r="X978" s="297"/>
      <c r="Y978" s="297"/>
      <c r="Z978" s="297"/>
    </row>
    <row r="979" spans="1:26" ht="15.75" customHeight="1">
      <c r="A979" s="297"/>
      <c r="B979" s="297"/>
      <c r="C979" s="297"/>
      <c r="D979" s="297"/>
      <c r="E979" s="297"/>
      <c r="F979" s="297"/>
      <c r="G979" s="297"/>
      <c r="H979" s="297"/>
      <c r="I979" s="297"/>
      <c r="J979" s="297"/>
      <c r="K979" s="297"/>
      <c r="L979" s="297"/>
      <c r="M979" s="297"/>
      <c r="N979" s="297"/>
      <c r="O979" s="297"/>
      <c r="P979" s="297"/>
      <c r="Q979" s="297"/>
      <c r="R979" s="297"/>
      <c r="S979" s="297"/>
      <c r="T979" s="297"/>
      <c r="U979" s="297"/>
      <c r="V979" s="297"/>
      <c r="W979" s="297"/>
      <c r="X979" s="297"/>
      <c r="Y979" s="297"/>
      <c r="Z979" s="297"/>
    </row>
    <row r="980" spans="1:26" ht="15.75" customHeight="1">
      <c r="A980" s="297"/>
      <c r="B980" s="297"/>
      <c r="C980" s="297"/>
      <c r="D980" s="297"/>
      <c r="E980" s="297"/>
      <c r="F980" s="297"/>
      <c r="G980" s="297"/>
      <c r="H980" s="297"/>
      <c r="I980" s="297"/>
      <c r="J980" s="297"/>
      <c r="K980" s="297"/>
      <c r="L980" s="297"/>
      <c r="M980" s="297"/>
      <c r="N980" s="297"/>
      <c r="O980" s="297"/>
      <c r="P980" s="297"/>
      <c r="Q980" s="297"/>
      <c r="R980" s="297"/>
      <c r="S980" s="297"/>
      <c r="T980" s="297"/>
      <c r="U980" s="297"/>
      <c r="V980" s="297"/>
      <c r="W980" s="297"/>
      <c r="X980" s="297"/>
      <c r="Y980" s="297"/>
      <c r="Z980" s="297"/>
    </row>
    <row r="981" spans="1:26" ht="15.75" customHeight="1">
      <c r="A981" s="297"/>
      <c r="B981" s="297"/>
      <c r="C981" s="297"/>
      <c r="D981" s="297"/>
      <c r="E981" s="297"/>
      <c r="F981" s="297"/>
      <c r="G981" s="297"/>
      <c r="H981" s="297"/>
      <c r="I981" s="297"/>
      <c r="J981" s="297"/>
      <c r="K981" s="297"/>
      <c r="L981" s="297"/>
      <c r="M981" s="297"/>
      <c r="N981" s="297"/>
      <c r="O981" s="297"/>
      <c r="P981" s="297"/>
      <c r="Q981" s="297"/>
      <c r="R981" s="297"/>
      <c r="S981" s="297"/>
      <c r="T981" s="297"/>
      <c r="U981" s="297"/>
      <c r="V981" s="297"/>
      <c r="W981" s="297"/>
      <c r="X981" s="297"/>
      <c r="Y981" s="297"/>
      <c r="Z981" s="297"/>
    </row>
    <row r="982" spans="1:26" ht="15.75" customHeight="1">
      <c r="A982" s="297"/>
      <c r="B982" s="297"/>
      <c r="C982" s="297"/>
      <c r="D982" s="297"/>
      <c r="E982" s="297"/>
      <c r="F982" s="297"/>
      <c r="G982" s="297"/>
      <c r="H982" s="297"/>
      <c r="I982" s="297"/>
      <c r="J982" s="297"/>
      <c r="K982" s="297"/>
      <c r="L982" s="297"/>
      <c r="M982" s="297"/>
      <c r="N982" s="297"/>
      <c r="O982" s="297"/>
      <c r="P982" s="297"/>
      <c r="Q982" s="297"/>
      <c r="R982" s="297"/>
      <c r="S982" s="297"/>
      <c r="T982" s="297"/>
      <c r="U982" s="297"/>
      <c r="V982" s="297"/>
      <c r="W982" s="297"/>
      <c r="X982" s="297"/>
      <c r="Y982" s="297"/>
      <c r="Z982" s="297"/>
    </row>
    <row r="983" spans="1:26" ht="15.75" customHeight="1">
      <c r="A983" s="297"/>
      <c r="B983" s="297"/>
      <c r="C983" s="297"/>
      <c r="D983" s="297"/>
      <c r="E983" s="297"/>
      <c r="F983" s="297"/>
      <c r="G983" s="297"/>
      <c r="H983" s="297"/>
      <c r="I983" s="297"/>
      <c r="J983" s="297"/>
      <c r="K983" s="297"/>
      <c r="L983" s="297"/>
      <c r="M983" s="297"/>
      <c r="N983" s="297"/>
      <c r="O983" s="297"/>
      <c r="P983" s="297"/>
      <c r="Q983" s="297"/>
      <c r="R983" s="297"/>
      <c r="S983" s="297"/>
      <c r="T983" s="297"/>
      <c r="U983" s="297"/>
      <c r="V983" s="297"/>
      <c r="W983" s="297"/>
      <c r="X983" s="297"/>
      <c r="Y983" s="297"/>
      <c r="Z983" s="297"/>
    </row>
    <row r="984" spans="1:26" ht="15.75" customHeight="1">
      <c r="A984" s="297"/>
      <c r="B984" s="297"/>
      <c r="C984" s="297"/>
      <c r="D984" s="297"/>
      <c r="E984" s="297"/>
      <c r="F984" s="297"/>
      <c r="G984" s="297"/>
      <c r="H984" s="297"/>
      <c r="I984" s="297"/>
      <c r="J984" s="297"/>
      <c r="K984" s="297"/>
      <c r="L984" s="297"/>
      <c r="M984" s="297"/>
      <c r="N984" s="297"/>
      <c r="O984" s="297"/>
      <c r="P984" s="297"/>
      <c r="Q984" s="297"/>
      <c r="R984" s="297"/>
      <c r="S984" s="297"/>
      <c r="T984" s="297"/>
      <c r="U984" s="297"/>
      <c r="V984" s="297"/>
      <c r="W984" s="297"/>
      <c r="X984" s="297"/>
      <c r="Y984" s="297"/>
      <c r="Z984" s="297"/>
    </row>
    <row r="985" spans="1:26" ht="15.75" customHeight="1">
      <c r="A985" s="297"/>
      <c r="B985" s="297"/>
      <c r="C985" s="297"/>
      <c r="D985" s="297"/>
      <c r="E985" s="297"/>
      <c r="F985" s="297"/>
      <c r="G985" s="297"/>
      <c r="H985" s="297"/>
      <c r="I985" s="297"/>
      <c r="J985" s="297"/>
      <c r="K985" s="297"/>
      <c r="L985" s="297"/>
      <c r="M985" s="297"/>
      <c r="N985" s="297"/>
      <c r="O985" s="297"/>
      <c r="P985" s="297"/>
      <c r="Q985" s="297"/>
      <c r="R985" s="297"/>
      <c r="S985" s="297"/>
      <c r="T985" s="297"/>
      <c r="U985" s="297"/>
      <c r="V985" s="297"/>
      <c r="W985" s="297"/>
      <c r="X985" s="297"/>
      <c r="Y985" s="297"/>
      <c r="Z985" s="297"/>
    </row>
    <row r="986" spans="1:26" ht="15.75" customHeight="1">
      <c r="A986" s="297"/>
      <c r="B986" s="297"/>
      <c r="C986" s="297"/>
      <c r="D986" s="297"/>
      <c r="E986" s="297"/>
      <c r="F986" s="297"/>
      <c r="G986" s="297"/>
      <c r="H986" s="297"/>
      <c r="I986" s="297"/>
      <c r="J986" s="297"/>
      <c r="K986" s="297"/>
      <c r="L986" s="297"/>
      <c r="M986" s="297"/>
      <c r="N986" s="297"/>
      <c r="O986" s="297"/>
      <c r="P986" s="297"/>
      <c r="Q986" s="297"/>
      <c r="R986" s="297"/>
      <c r="S986" s="297"/>
      <c r="T986" s="297"/>
      <c r="U986" s="297"/>
      <c r="V986" s="297"/>
      <c r="W986" s="297"/>
      <c r="X986" s="297"/>
      <c r="Y986" s="297"/>
      <c r="Z986" s="297"/>
    </row>
    <row r="987" spans="1:26" ht="15.75" customHeight="1">
      <c r="A987" s="297"/>
      <c r="B987" s="297"/>
      <c r="C987" s="297"/>
      <c r="D987" s="297"/>
      <c r="E987" s="297"/>
      <c r="F987" s="297"/>
      <c r="G987" s="297"/>
      <c r="H987" s="297"/>
      <c r="I987" s="297"/>
      <c r="J987" s="297"/>
      <c r="K987" s="297"/>
      <c r="L987" s="297"/>
      <c r="M987" s="297"/>
      <c r="N987" s="297"/>
      <c r="O987" s="297"/>
      <c r="P987" s="297"/>
      <c r="Q987" s="297"/>
      <c r="R987" s="297"/>
      <c r="S987" s="297"/>
      <c r="T987" s="297"/>
      <c r="U987" s="297"/>
      <c r="V987" s="297"/>
      <c r="W987" s="297"/>
      <c r="X987" s="297"/>
      <c r="Y987" s="297"/>
      <c r="Z987" s="297"/>
    </row>
    <row r="988" spans="1:26" ht="15.75" customHeight="1">
      <c r="A988" s="297"/>
      <c r="B988" s="297"/>
      <c r="C988" s="297"/>
      <c r="D988" s="297"/>
      <c r="E988" s="297"/>
      <c r="F988" s="297"/>
      <c r="G988" s="297"/>
      <c r="H988" s="297"/>
      <c r="I988" s="297"/>
      <c r="J988" s="297"/>
      <c r="K988" s="297"/>
      <c r="L988" s="297"/>
      <c r="M988" s="297"/>
      <c r="N988" s="297"/>
      <c r="O988" s="297"/>
      <c r="P988" s="297"/>
      <c r="Q988" s="297"/>
      <c r="R988" s="297"/>
      <c r="S988" s="297"/>
      <c r="T988" s="297"/>
      <c r="U988" s="297"/>
      <c r="V988" s="297"/>
      <c r="W988" s="297"/>
      <c r="X988" s="297"/>
      <c r="Y988" s="297"/>
      <c r="Z988" s="297"/>
    </row>
    <row r="989" spans="1:26" ht="15.75" customHeight="1">
      <c r="A989" s="297"/>
      <c r="B989" s="297"/>
      <c r="C989" s="297"/>
      <c r="D989" s="297"/>
      <c r="E989" s="297"/>
      <c r="F989" s="297"/>
      <c r="G989" s="297"/>
      <c r="H989" s="297"/>
      <c r="I989" s="297"/>
      <c r="J989" s="297"/>
      <c r="K989" s="297"/>
      <c r="L989" s="297"/>
      <c r="M989" s="297"/>
      <c r="N989" s="297"/>
      <c r="O989" s="297"/>
      <c r="P989" s="297"/>
      <c r="Q989" s="297"/>
      <c r="R989" s="297"/>
      <c r="S989" s="297"/>
      <c r="T989" s="297"/>
      <c r="U989" s="297"/>
      <c r="V989" s="297"/>
      <c r="W989" s="297"/>
      <c r="X989" s="297"/>
      <c r="Y989" s="297"/>
      <c r="Z989" s="297"/>
    </row>
    <row r="990" spans="1:26" ht="15.75" customHeight="1">
      <c r="A990" s="297"/>
      <c r="B990" s="297"/>
      <c r="C990" s="297"/>
      <c r="D990" s="297"/>
      <c r="E990" s="297"/>
      <c r="F990" s="297"/>
      <c r="G990" s="297"/>
      <c r="H990" s="297"/>
      <c r="I990" s="297"/>
      <c r="J990" s="297"/>
      <c r="K990" s="297"/>
      <c r="L990" s="297"/>
      <c r="M990" s="297"/>
      <c r="N990" s="297"/>
      <c r="O990" s="297"/>
      <c r="P990" s="297"/>
      <c r="Q990" s="297"/>
      <c r="R990" s="297"/>
      <c r="S990" s="297"/>
      <c r="T990" s="297"/>
      <c r="U990" s="297"/>
      <c r="V990" s="297"/>
      <c r="W990" s="297"/>
      <c r="X990" s="297"/>
      <c r="Y990" s="297"/>
      <c r="Z990" s="297"/>
    </row>
    <row r="991" spans="1:26" ht="15.75" customHeight="1">
      <c r="A991" s="297"/>
      <c r="B991" s="297"/>
      <c r="C991" s="297"/>
      <c r="D991" s="297"/>
      <c r="E991" s="297"/>
      <c r="F991" s="297"/>
      <c r="G991" s="297"/>
      <c r="H991" s="297"/>
      <c r="I991" s="297"/>
      <c r="J991" s="297"/>
      <c r="K991" s="297"/>
      <c r="L991" s="297"/>
      <c r="M991" s="297"/>
      <c r="N991" s="297"/>
      <c r="O991" s="297"/>
      <c r="P991" s="297"/>
      <c r="Q991" s="297"/>
      <c r="R991" s="297"/>
      <c r="S991" s="297"/>
      <c r="T991" s="297"/>
      <c r="U991" s="297"/>
      <c r="V991" s="297"/>
      <c r="W991" s="297"/>
      <c r="X991" s="297"/>
      <c r="Y991" s="297"/>
      <c r="Z991" s="297"/>
    </row>
    <row r="992" spans="1:26" ht="15.75" customHeight="1">
      <c r="A992" s="297"/>
      <c r="B992" s="297"/>
      <c r="C992" s="297"/>
      <c r="D992" s="297"/>
      <c r="E992" s="297"/>
      <c r="F992" s="297"/>
      <c r="G992" s="297"/>
      <c r="H992" s="297"/>
      <c r="I992" s="297"/>
      <c r="J992" s="297"/>
      <c r="K992" s="297"/>
      <c r="L992" s="297"/>
      <c r="M992" s="297"/>
      <c r="N992" s="297"/>
      <c r="O992" s="297"/>
      <c r="P992" s="297"/>
      <c r="Q992" s="297"/>
      <c r="R992" s="297"/>
      <c r="S992" s="297"/>
      <c r="T992" s="297"/>
      <c r="U992" s="297"/>
      <c r="V992" s="297"/>
      <c r="W992" s="297"/>
      <c r="X992" s="297"/>
      <c r="Y992" s="297"/>
      <c r="Z992" s="297"/>
    </row>
    <row r="993" spans="1:26" ht="15.75" customHeight="1">
      <c r="A993" s="297"/>
      <c r="B993" s="297"/>
      <c r="C993" s="297"/>
      <c r="D993" s="297"/>
      <c r="E993" s="297"/>
      <c r="F993" s="297"/>
      <c r="G993" s="297"/>
      <c r="H993" s="297"/>
      <c r="I993" s="297"/>
      <c r="J993" s="297"/>
      <c r="K993" s="297"/>
      <c r="L993" s="297"/>
      <c r="M993" s="297"/>
      <c r="N993" s="297"/>
      <c r="O993" s="297"/>
      <c r="P993" s="297"/>
      <c r="Q993" s="297"/>
      <c r="R993" s="297"/>
      <c r="S993" s="297"/>
      <c r="T993" s="297"/>
      <c r="U993" s="297"/>
      <c r="V993" s="297"/>
      <c r="W993" s="297"/>
      <c r="X993" s="297"/>
      <c r="Y993" s="297"/>
      <c r="Z993" s="297"/>
    </row>
    <row r="994" spans="1:26" ht="15.75" customHeight="1">
      <c r="A994" s="297"/>
      <c r="B994" s="297"/>
      <c r="C994" s="297"/>
      <c r="D994" s="297"/>
      <c r="E994" s="297"/>
      <c r="F994" s="297"/>
      <c r="G994" s="297"/>
      <c r="H994" s="297"/>
      <c r="I994" s="297"/>
      <c r="J994" s="297"/>
      <c r="K994" s="297"/>
      <c r="L994" s="297"/>
      <c r="M994" s="297"/>
      <c r="N994" s="297"/>
      <c r="O994" s="297"/>
      <c r="P994" s="297"/>
      <c r="Q994" s="297"/>
      <c r="R994" s="297"/>
      <c r="S994" s="297"/>
      <c r="T994" s="297"/>
      <c r="U994" s="297"/>
      <c r="V994" s="297"/>
      <c r="W994" s="297"/>
      <c r="X994" s="297"/>
      <c r="Y994" s="297"/>
      <c r="Z994" s="297"/>
    </row>
    <row r="995" spans="1:26" ht="15.75" customHeight="1">
      <c r="A995" s="297"/>
      <c r="B995" s="297"/>
      <c r="C995" s="297"/>
      <c r="D995" s="297"/>
      <c r="E995" s="297"/>
      <c r="F995" s="297"/>
      <c r="G995" s="297"/>
      <c r="H995" s="297"/>
      <c r="I995" s="297"/>
      <c r="J995" s="297"/>
      <c r="K995" s="297"/>
      <c r="L995" s="297"/>
      <c r="M995" s="297"/>
      <c r="N995" s="297"/>
      <c r="O995" s="297"/>
      <c r="P995" s="297"/>
      <c r="Q995" s="297"/>
      <c r="R995" s="297"/>
      <c r="S995" s="297"/>
      <c r="T995" s="297"/>
      <c r="U995" s="297"/>
      <c r="V995" s="297"/>
      <c r="W995" s="297"/>
      <c r="X995" s="297"/>
      <c r="Y995" s="297"/>
      <c r="Z995" s="297"/>
    </row>
    <row r="996" spans="1:26" ht="15.75" customHeight="1">
      <c r="A996" s="297"/>
      <c r="B996" s="297"/>
      <c r="C996" s="297"/>
      <c r="D996" s="297"/>
      <c r="E996" s="297"/>
      <c r="F996" s="297"/>
      <c r="G996" s="297"/>
      <c r="H996" s="297"/>
      <c r="I996" s="297"/>
      <c r="J996" s="297"/>
      <c r="K996" s="297"/>
      <c r="L996" s="297"/>
      <c r="M996" s="297"/>
      <c r="N996" s="297"/>
      <c r="O996" s="297"/>
      <c r="P996" s="297"/>
      <c r="Q996" s="297"/>
      <c r="R996" s="297"/>
      <c r="S996" s="297"/>
      <c r="T996" s="297"/>
      <c r="U996" s="297"/>
      <c r="V996" s="297"/>
      <c r="W996" s="297"/>
      <c r="X996" s="297"/>
      <c r="Y996" s="297"/>
      <c r="Z996" s="297"/>
    </row>
    <row r="997" spans="1:26" ht="15.75" customHeight="1">
      <c r="A997" s="297"/>
      <c r="B997" s="297"/>
      <c r="C997" s="297"/>
      <c r="D997" s="297"/>
      <c r="E997" s="297"/>
      <c r="F997" s="297"/>
      <c r="G997" s="297"/>
      <c r="H997" s="297"/>
      <c r="I997" s="297"/>
      <c r="J997" s="297"/>
      <c r="K997" s="297"/>
      <c r="L997" s="297"/>
      <c r="M997" s="297"/>
      <c r="N997" s="297"/>
      <c r="O997" s="297"/>
      <c r="P997" s="297"/>
      <c r="Q997" s="297"/>
      <c r="R997" s="297"/>
      <c r="S997" s="297"/>
      <c r="T997" s="297"/>
      <c r="U997" s="297"/>
      <c r="V997" s="297"/>
      <c r="W997" s="297"/>
      <c r="X997" s="297"/>
      <c r="Y997" s="297"/>
      <c r="Z997" s="297"/>
    </row>
    <row r="998" spans="1:26" ht="15.75" customHeight="1">
      <c r="A998" s="297"/>
      <c r="B998" s="297"/>
      <c r="C998" s="297"/>
      <c r="D998" s="297"/>
      <c r="E998" s="297"/>
      <c r="F998" s="297"/>
      <c r="G998" s="297"/>
      <c r="H998" s="297"/>
      <c r="I998" s="297"/>
      <c r="J998" s="297"/>
      <c r="K998" s="297"/>
      <c r="L998" s="297"/>
      <c r="M998" s="297"/>
      <c r="N998" s="297"/>
      <c r="O998" s="297"/>
      <c r="P998" s="297"/>
      <c r="Q998" s="297"/>
      <c r="R998" s="297"/>
      <c r="S998" s="297"/>
      <c r="T998" s="297"/>
      <c r="U998" s="297"/>
      <c r="V998" s="297"/>
      <c r="W998" s="297"/>
      <c r="X998" s="297"/>
      <c r="Y998" s="297"/>
      <c r="Z998" s="297"/>
    </row>
    <row r="999" spans="1:26" ht="15.75" customHeight="1">
      <c r="A999" s="297"/>
      <c r="B999" s="297"/>
      <c r="C999" s="297"/>
      <c r="D999" s="297"/>
      <c r="E999" s="297"/>
      <c r="F999" s="297"/>
      <c r="G999" s="297"/>
      <c r="H999" s="297"/>
      <c r="I999" s="297"/>
      <c r="J999" s="297"/>
      <c r="K999" s="297"/>
      <c r="L999" s="297"/>
      <c r="M999" s="297"/>
      <c r="N999" s="297"/>
      <c r="O999" s="297"/>
      <c r="P999" s="297"/>
      <c r="Q999" s="297"/>
      <c r="R999" s="297"/>
      <c r="S999" s="297"/>
      <c r="T999" s="297"/>
      <c r="U999" s="297"/>
      <c r="V999" s="297"/>
      <c r="W999" s="297"/>
      <c r="X999" s="297"/>
      <c r="Y999" s="297"/>
      <c r="Z999" s="297"/>
    </row>
    <row r="1000" spans="1:26" ht="15.75" customHeight="1">
      <c r="A1000" s="297"/>
      <c r="B1000" s="297"/>
      <c r="C1000" s="297"/>
      <c r="D1000" s="297"/>
      <c r="E1000" s="297"/>
      <c r="F1000" s="297"/>
      <c r="G1000" s="297"/>
      <c r="H1000" s="297"/>
      <c r="I1000" s="297"/>
      <c r="J1000" s="297"/>
      <c r="K1000" s="297"/>
      <c r="L1000" s="297"/>
      <c r="M1000" s="297"/>
      <c r="N1000" s="297"/>
      <c r="O1000" s="297"/>
      <c r="P1000" s="297"/>
      <c r="Q1000" s="297"/>
      <c r="R1000" s="297"/>
      <c r="S1000" s="297"/>
      <c r="T1000" s="297"/>
      <c r="U1000" s="297"/>
      <c r="V1000" s="297"/>
      <c r="W1000" s="297"/>
      <c r="X1000" s="297"/>
      <c r="Y1000" s="297"/>
      <c r="Z1000" s="297"/>
    </row>
  </sheetData>
  <mergeCells count="11">
    <mergeCell ref="H1:H2"/>
    <mergeCell ref="I1:I2"/>
    <mergeCell ref="J1:M1"/>
    <mergeCell ref="N1:P1"/>
    <mergeCell ref="A1:A2"/>
    <mergeCell ref="B1:B2"/>
    <mergeCell ref="C1:C2"/>
    <mergeCell ref="D1:D2"/>
    <mergeCell ref="E1:E2"/>
    <mergeCell ref="F1:F2"/>
    <mergeCell ref="G1:G2"/>
  </mergeCells>
  <pageMargins left="0.7" right="0.7" top="0.75" bottom="0.75" header="0" footer="0"/>
  <pageSetup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59765625" defaultRowHeight="15" customHeight="1"/>
  <cols>
    <col min="1" max="1" width="7.3984375" customWidth="1"/>
    <col min="2" max="2" width="13.8984375" customWidth="1"/>
    <col min="3" max="3" width="16.5" customWidth="1"/>
    <col min="4" max="4" width="6.59765625" customWidth="1"/>
    <col min="5" max="5" width="34.5" customWidth="1"/>
    <col min="6" max="6" width="6.09765625" customWidth="1"/>
    <col min="7" max="7" width="31.59765625" customWidth="1"/>
    <col min="8" max="8" width="13.69921875" customWidth="1"/>
    <col min="9" max="9" width="13.3984375" customWidth="1"/>
    <col min="10" max="10" width="26" customWidth="1"/>
    <col min="11" max="11" width="7.3984375" customWidth="1"/>
    <col min="12" max="12" width="53.09765625" customWidth="1"/>
    <col min="13" max="13" width="8.19921875" customWidth="1"/>
    <col min="14" max="15" width="53.09765625" customWidth="1"/>
    <col min="16" max="16" width="13.59765625" customWidth="1"/>
    <col min="17" max="26" width="9.3984375" customWidth="1"/>
  </cols>
  <sheetData>
    <row r="1" spans="1:26" ht="16.5" customHeight="1">
      <c r="A1" s="381" t="s">
        <v>2288</v>
      </c>
      <c r="B1" s="360" t="s">
        <v>1</v>
      </c>
      <c r="C1" s="360" t="s">
        <v>2</v>
      </c>
      <c r="D1" s="360" t="s">
        <v>3</v>
      </c>
      <c r="E1" s="360" t="s">
        <v>3</v>
      </c>
      <c r="F1" s="360" t="s">
        <v>4</v>
      </c>
      <c r="G1" s="360" t="s">
        <v>4</v>
      </c>
      <c r="H1" s="382" t="s">
        <v>2668</v>
      </c>
      <c r="I1" s="467" t="s">
        <v>2669</v>
      </c>
      <c r="J1" s="805" t="s">
        <v>2670</v>
      </c>
      <c r="K1" s="794"/>
      <c r="L1" s="794"/>
      <c r="M1" s="806"/>
      <c r="N1" s="805" t="s">
        <v>2926</v>
      </c>
      <c r="O1" s="794"/>
      <c r="P1" s="795"/>
      <c r="Q1" s="276"/>
      <c r="R1" s="276"/>
      <c r="S1" s="276"/>
      <c r="T1" s="276"/>
      <c r="U1" s="276"/>
      <c r="V1" s="276"/>
      <c r="W1" s="276"/>
      <c r="X1" s="276"/>
      <c r="Y1" s="276"/>
      <c r="Z1" s="276"/>
    </row>
    <row r="2" spans="1:26" ht="108" customHeight="1">
      <c r="A2" s="386"/>
      <c r="B2" s="361"/>
      <c r="C2" s="361"/>
      <c r="D2" s="361"/>
      <c r="E2" s="361"/>
      <c r="F2" s="361"/>
      <c r="G2" s="361"/>
      <c r="H2" s="361"/>
      <c r="I2" s="715"/>
      <c r="J2" s="298" t="s">
        <v>2275</v>
      </c>
      <c r="K2" s="299" t="s">
        <v>2276</v>
      </c>
      <c r="L2" s="300" t="s">
        <v>2277</v>
      </c>
      <c r="M2" s="301" t="s">
        <v>2276</v>
      </c>
      <c r="N2" s="298" t="s">
        <v>2291</v>
      </c>
      <c r="O2" s="300" t="s">
        <v>2292</v>
      </c>
      <c r="P2" s="302" t="s">
        <v>2276</v>
      </c>
      <c r="Q2" s="265"/>
      <c r="R2" s="265"/>
      <c r="S2" s="265"/>
      <c r="T2" s="265"/>
      <c r="U2" s="265"/>
      <c r="V2" s="265"/>
      <c r="W2" s="265"/>
      <c r="X2" s="265"/>
      <c r="Y2" s="265"/>
      <c r="Z2" s="265"/>
    </row>
    <row r="3" spans="1:26" ht="99.75" customHeight="1">
      <c r="A3" s="303" t="s">
        <v>9</v>
      </c>
      <c r="B3" s="304" t="s">
        <v>10</v>
      </c>
      <c r="C3" s="304" t="s">
        <v>196</v>
      </c>
      <c r="D3" s="305" t="s">
        <v>197</v>
      </c>
      <c r="E3" s="306" t="s">
        <v>198</v>
      </c>
      <c r="F3" s="305" t="s">
        <v>309</v>
      </c>
      <c r="G3" s="306" t="s">
        <v>310</v>
      </c>
      <c r="H3" s="307" t="s">
        <v>328</v>
      </c>
      <c r="I3" s="308"/>
      <c r="J3" s="309" t="s">
        <v>329</v>
      </c>
      <c r="K3" s="716">
        <v>2000000</v>
      </c>
      <c r="L3" s="306" t="s">
        <v>330</v>
      </c>
      <c r="M3" s="717">
        <v>2000000</v>
      </c>
      <c r="N3" s="233" t="s">
        <v>3745</v>
      </c>
      <c r="O3" s="232" t="s">
        <v>3746</v>
      </c>
      <c r="P3" s="562">
        <v>320000000</v>
      </c>
      <c r="Q3" s="282"/>
      <c r="R3" s="282"/>
      <c r="S3" s="282"/>
      <c r="T3" s="282"/>
      <c r="U3" s="282"/>
      <c r="V3" s="282"/>
      <c r="W3" s="282"/>
      <c r="X3" s="282"/>
      <c r="Y3" s="282"/>
      <c r="Z3" s="282"/>
    </row>
    <row r="4" spans="1:26" ht="99.75" customHeight="1">
      <c r="A4" s="314" t="s">
        <v>9</v>
      </c>
      <c r="B4" s="269" t="s">
        <v>10</v>
      </c>
      <c r="C4" s="269" t="s">
        <v>196</v>
      </c>
      <c r="D4" s="268" t="s">
        <v>197</v>
      </c>
      <c r="E4" s="270" t="s">
        <v>198</v>
      </c>
      <c r="F4" s="268" t="s">
        <v>349</v>
      </c>
      <c r="G4" s="270" t="s">
        <v>350</v>
      </c>
      <c r="H4" s="315" t="s">
        <v>328</v>
      </c>
      <c r="I4" s="316"/>
      <c r="J4" s="317" t="s">
        <v>358</v>
      </c>
      <c r="K4" s="718">
        <v>2000000</v>
      </c>
      <c r="L4" s="336" t="s">
        <v>359</v>
      </c>
      <c r="M4" s="718">
        <v>2000000</v>
      </c>
      <c r="N4" s="417" t="s">
        <v>3747</v>
      </c>
      <c r="O4" s="232" t="s">
        <v>3748</v>
      </c>
      <c r="P4" s="562">
        <v>0</v>
      </c>
      <c r="Q4" s="282"/>
      <c r="R4" s="282"/>
      <c r="S4" s="282"/>
      <c r="T4" s="282"/>
      <c r="U4" s="282"/>
      <c r="V4" s="282"/>
      <c r="W4" s="282"/>
      <c r="X4" s="282"/>
      <c r="Y4" s="282"/>
      <c r="Z4" s="282"/>
    </row>
    <row r="5" spans="1:26" ht="99.75" customHeight="1">
      <c r="A5" s="314" t="s">
        <v>9</v>
      </c>
      <c r="B5" s="269" t="s">
        <v>10</v>
      </c>
      <c r="C5" s="269" t="s">
        <v>196</v>
      </c>
      <c r="D5" s="268" t="s">
        <v>197</v>
      </c>
      <c r="E5" s="270" t="s">
        <v>198</v>
      </c>
      <c r="F5" s="268" t="s">
        <v>374</v>
      </c>
      <c r="G5" s="270" t="s">
        <v>375</v>
      </c>
      <c r="H5" s="315" t="s">
        <v>328</v>
      </c>
      <c r="I5" s="316"/>
      <c r="J5" s="407" t="s">
        <v>380</v>
      </c>
      <c r="K5" s="362">
        <v>3000000</v>
      </c>
      <c r="L5" s="398" t="s">
        <v>381</v>
      </c>
      <c r="M5" s="624">
        <v>5000000</v>
      </c>
      <c r="N5" s="719" t="s">
        <v>3749</v>
      </c>
      <c r="O5" s="270"/>
      <c r="P5" s="465"/>
      <c r="Q5" s="265"/>
      <c r="R5" s="265"/>
      <c r="S5" s="265"/>
      <c r="T5" s="265"/>
      <c r="U5" s="265"/>
      <c r="V5" s="265"/>
      <c r="W5" s="265"/>
      <c r="X5" s="265"/>
      <c r="Y5" s="265"/>
      <c r="Z5" s="265"/>
    </row>
    <row r="6" spans="1:26" ht="99.75" customHeight="1">
      <c r="A6" s="314" t="s">
        <v>9</v>
      </c>
      <c r="B6" s="269" t="s">
        <v>10</v>
      </c>
      <c r="C6" s="269" t="s">
        <v>196</v>
      </c>
      <c r="D6" s="268" t="s">
        <v>197</v>
      </c>
      <c r="E6" s="270" t="s">
        <v>198</v>
      </c>
      <c r="F6" s="268" t="s">
        <v>403</v>
      </c>
      <c r="G6" s="270" t="s">
        <v>404</v>
      </c>
      <c r="H6" s="315" t="s">
        <v>328</v>
      </c>
      <c r="I6" s="316"/>
      <c r="J6" s="407" t="s">
        <v>410</v>
      </c>
      <c r="K6" s="362">
        <v>3000000</v>
      </c>
      <c r="L6" s="398" t="s">
        <v>411</v>
      </c>
      <c r="M6" s="363">
        <v>5000000</v>
      </c>
      <c r="N6" s="719" t="s">
        <v>3750</v>
      </c>
      <c r="O6" s="720" t="s">
        <v>3751</v>
      </c>
      <c r="P6" s="465"/>
      <c r="Q6" s="313"/>
      <c r="R6" s="313"/>
      <c r="S6" s="313"/>
      <c r="T6" s="313"/>
      <c r="U6" s="313"/>
      <c r="V6" s="313"/>
      <c r="W6" s="313"/>
      <c r="X6" s="313"/>
      <c r="Y6" s="313"/>
      <c r="Z6" s="313"/>
    </row>
    <row r="7" spans="1:26" ht="99.75" customHeight="1">
      <c r="A7" s="314" t="s">
        <v>9</v>
      </c>
      <c r="B7" s="269" t="s">
        <v>10</v>
      </c>
      <c r="C7" s="269" t="s">
        <v>196</v>
      </c>
      <c r="D7" s="268" t="s">
        <v>611</v>
      </c>
      <c r="E7" s="270" t="s">
        <v>612</v>
      </c>
      <c r="F7" s="268" t="s">
        <v>766</v>
      </c>
      <c r="G7" s="270" t="s">
        <v>767</v>
      </c>
      <c r="H7" s="315" t="s">
        <v>86</v>
      </c>
      <c r="I7" s="316"/>
      <c r="J7" s="407" t="s">
        <v>775</v>
      </c>
      <c r="K7" s="362">
        <v>3000000</v>
      </c>
      <c r="L7" s="398" t="s">
        <v>776</v>
      </c>
      <c r="M7" s="363">
        <v>3000000</v>
      </c>
      <c r="N7" s="233" t="s">
        <v>3752</v>
      </c>
      <c r="O7" s="270"/>
      <c r="P7" s="465"/>
      <c r="Q7" s="282"/>
      <c r="R7" s="282"/>
      <c r="S7" s="282"/>
      <c r="T7" s="282"/>
      <c r="U7" s="282"/>
      <c r="V7" s="282"/>
      <c r="W7" s="282"/>
      <c r="X7" s="282"/>
      <c r="Y7" s="282"/>
      <c r="Z7" s="282"/>
    </row>
    <row r="8" spans="1:26" ht="99.75" customHeight="1">
      <c r="A8" s="314" t="s">
        <v>9</v>
      </c>
      <c r="B8" s="269" t="s">
        <v>10</v>
      </c>
      <c r="C8" s="269" t="s">
        <v>196</v>
      </c>
      <c r="D8" s="268" t="s">
        <v>519</v>
      </c>
      <c r="E8" s="270" t="s">
        <v>520</v>
      </c>
      <c r="F8" s="268" t="s">
        <v>584</v>
      </c>
      <c r="G8" s="270" t="s">
        <v>585</v>
      </c>
      <c r="H8" s="315" t="s">
        <v>328</v>
      </c>
      <c r="I8" s="316"/>
      <c r="J8" s="721" t="s">
        <v>598</v>
      </c>
      <c r="K8" s="722">
        <v>3000000</v>
      </c>
      <c r="L8" s="723" t="s">
        <v>599</v>
      </c>
      <c r="M8" s="408">
        <v>10000000</v>
      </c>
      <c r="N8" s="317"/>
      <c r="O8" s="270"/>
      <c r="P8" s="465"/>
      <c r="Q8" s="282"/>
      <c r="R8" s="282"/>
      <c r="S8" s="282"/>
      <c r="T8" s="282"/>
      <c r="U8" s="282"/>
      <c r="V8" s="282"/>
      <c r="W8" s="282"/>
      <c r="X8" s="282"/>
      <c r="Y8" s="282"/>
      <c r="Z8" s="282"/>
    </row>
    <row r="9" spans="1:26" ht="99.75" customHeight="1">
      <c r="A9" s="314" t="s">
        <v>9</v>
      </c>
      <c r="B9" s="269" t="s">
        <v>10</v>
      </c>
      <c r="C9" s="269" t="s">
        <v>196</v>
      </c>
      <c r="D9" s="268" t="s">
        <v>611</v>
      </c>
      <c r="E9" s="270" t="s">
        <v>612</v>
      </c>
      <c r="F9" s="268" t="s">
        <v>743</v>
      </c>
      <c r="G9" s="270" t="s">
        <v>744</v>
      </c>
      <c r="H9" s="315" t="s">
        <v>86</v>
      </c>
      <c r="I9" s="316"/>
      <c r="J9" s="407" t="s">
        <v>750</v>
      </c>
      <c r="K9" s="362">
        <v>3000000</v>
      </c>
      <c r="L9" s="398" t="s">
        <v>751</v>
      </c>
      <c r="M9" s="363">
        <v>3000000</v>
      </c>
      <c r="N9" s="719" t="s">
        <v>3753</v>
      </c>
      <c r="O9" s="232" t="s">
        <v>3754</v>
      </c>
      <c r="P9" s="562">
        <v>0</v>
      </c>
      <c r="Q9" s="282"/>
      <c r="R9" s="282"/>
      <c r="S9" s="282"/>
      <c r="T9" s="282"/>
      <c r="U9" s="282"/>
      <c r="V9" s="282"/>
      <c r="W9" s="282"/>
      <c r="X9" s="282"/>
      <c r="Y9" s="282"/>
      <c r="Z9" s="282"/>
    </row>
    <row r="10" spans="1:26" ht="99.75" customHeight="1">
      <c r="A10" s="314" t="s">
        <v>9</v>
      </c>
      <c r="B10" s="269" t="s">
        <v>10</v>
      </c>
      <c r="C10" s="269" t="s">
        <v>196</v>
      </c>
      <c r="D10" s="268" t="s">
        <v>442</v>
      </c>
      <c r="E10" s="270" t="s">
        <v>443</v>
      </c>
      <c r="F10" s="268" t="s">
        <v>495</v>
      </c>
      <c r="G10" s="270" t="s">
        <v>496</v>
      </c>
      <c r="H10" s="315" t="s">
        <v>86</v>
      </c>
      <c r="I10" s="316"/>
      <c r="J10" s="317" t="s">
        <v>506</v>
      </c>
      <c r="K10" s="718">
        <v>6000000</v>
      </c>
      <c r="L10" s="270" t="s">
        <v>507</v>
      </c>
      <c r="M10" s="724">
        <v>6000000</v>
      </c>
      <c r="N10" s="317"/>
      <c r="O10" s="270"/>
      <c r="P10" s="465"/>
      <c r="Q10" s="282"/>
      <c r="R10" s="282"/>
      <c r="S10" s="282"/>
      <c r="T10" s="282"/>
      <c r="U10" s="282"/>
      <c r="V10" s="282"/>
      <c r="W10" s="282"/>
      <c r="X10" s="282"/>
      <c r="Y10" s="282"/>
      <c r="Z10" s="282"/>
    </row>
    <row r="11" spans="1:26" ht="99.75" customHeight="1">
      <c r="A11" s="314" t="s">
        <v>9</v>
      </c>
      <c r="B11" s="269" t="s">
        <v>10</v>
      </c>
      <c r="C11" s="269" t="s">
        <v>196</v>
      </c>
      <c r="D11" s="268" t="s">
        <v>519</v>
      </c>
      <c r="E11" s="270" t="s">
        <v>520</v>
      </c>
      <c r="F11" s="268" t="s">
        <v>521</v>
      </c>
      <c r="G11" s="270" t="s">
        <v>522</v>
      </c>
      <c r="H11" s="315" t="s">
        <v>328</v>
      </c>
      <c r="I11" s="316"/>
      <c r="J11" s="317" t="s">
        <v>532</v>
      </c>
      <c r="K11" s="362">
        <v>6000000</v>
      </c>
      <c r="L11" s="270" t="s">
        <v>533</v>
      </c>
      <c r="M11" s="363">
        <v>6000000</v>
      </c>
      <c r="N11" s="233" t="s">
        <v>3755</v>
      </c>
      <c r="O11" s="232" t="s">
        <v>3756</v>
      </c>
      <c r="P11" s="465"/>
      <c r="Q11" s="282"/>
      <c r="R11" s="282"/>
      <c r="S11" s="282"/>
      <c r="T11" s="282"/>
      <c r="U11" s="282"/>
      <c r="V11" s="282"/>
      <c r="W11" s="282"/>
      <c r="X11" s="282"/>
      <c r="Y11" s="282"/>
      <c r="Z11" s="282"/>
    </row>
    <row r="12" spans="1:26" ht="99.75" customHeight="1">
      <c r="A12" s="314" t="s">
        <v>9</v>
      </c>
      <c r="B12" s="269" t="s">
        <v>10</v>
      </c>
      <c r="C12" s="269" t="s">
        <v>196</v>
      </c>
      <c r="D12" s="268" t="s">
        <v>442</v>
      </c>
      <c r="E12" s="270" t="s">
        <v>443</v>
      </c>
      <c r="F12" s="268" t="s">
        <v>478</v>
      </c>
      <c r="G12" s="270" t="s">
        <v>479</v>
      </c>
      <c r="H12" s="315" t="s">
        <v>328</v>
      </c>
      <c r="I12" s="316"/>
      <c r="J12" s="317" t="s">
        <v>483</v>
      </c>
      <c r="K12" s="718">
        <v>50000000</v>
      </c>
      <c r="L12" s="270" t="s">
        <v>484</v>
      </c>
      <c r="M12" s="724">
        <v>50000000</v>
      </c>
      <c r="N12" s="317"/>
      <c r="O12" s="270"/>
      <c r="P12" s="465"/>
      <c r="Q12" s="282"/>
      <c r="R12" s="282"/>
      <c r="S12" s="282"/>
      <c r="T12" s="282"/>
      <c r="U12" s="282"/>
      <c r="V12" s="282"/>
      <c r="W12" s="282"/>
      <c r="X12" s="282"/>
      <c r="Y12" s="282"/>
      <c r="Z12" s="282"/>
    </row>
    <row r="13" spans="1:26" ht="99.75" customHeight="1">
      <c r="A13" s="314" t="s">
        <v>9</v>
      </c>
      <c r="B13" s="269" t="s">
        <v>10</v>
      </c>
      <c r="C13" s="269" t="s">
        <v>196</v>
      </c>
      <c r="D13" s="268" t="s">
        <v>442</v>
      </c>
      <c r="E13" s="270" t="s">
        <v>443</v>
      </c>
      <c r="F13" s="268" t="s">
        <v>444</v>
      </c>
      <c r="G13" s="270" t="s">
        <v>445</v>
      </c>
      <c r="H13" s="315" t="s">
        <v>328</v>
      </c>
      <c r="I13" s="316"/>
      <c r="J13" s="407" t="s">
        <v>454</v>
      </c>
      <c r="K13" s="362">
        <v>3000000</v>
      </c>
      <c r="L13" s="398" t="s">
        <v>455</v>
      </c>
      <c r="M13" s="363">
        <v>5000000</v>
      </c>
      <c r="N13" s="407"/>
      <c r="O13" s="270"/>
      <c r="P13" s="465"/>
      <c r="Q13" s="282"/>
      <c r="R13" s="282"/>
      <c r="S13" s="282"/>
      <c r="T13" s="282"/>
      <c r="U13" s="282"/>
      <c r="V13" s="282"/>
      <c r="W13" s="282"/>
      <c r="X13" s="282"/>
      <c r="Y13" s="282"/>
      <c r="Z13" s="282"/>
    </row>
    <row r="14" spans="1:26" ht="99.75" customHeight="1">
      <c r="A14" s="314" t="s">
        <v>9</v>
      </c>
      <c r="B14" s="269" t="s">
        <v>10</v>
      </c>
      <c r="C14" s="269" t="s">
        <v>196</v>
      </c>
      <c r="D14" s="268" t="s">
        <v>611</v>
      </c>
      <c r="E14" s="270" t="s">
        <v>612</v>
      </c>
      <c r="F14" s="268" t="s">
        <v>789</v>
      </c>
      <c r="G14" s="270" t="s">
        <v>790</v>
      </c>
      <c r="H14" s="315" t="s">
        <v>86</v>
      </c>
      <c r="I14" s="316"/>
      <c r="J14" s="407" t="s">
        <v>798</v>
      </c>
      <c r="K14" s="362">
        <v>3000000</v>
      </c>
      <c r="L14" s="398" t="s">
        <v>799</v>
      </c>
      <c r="M14" s="363">
        <v>3000000</v>
      </c>
      <c r="N14" s="407"/>
      <c r="O14" s="270"/>
      <c r="P14" s="465"/>
      <c r="Q14" s="282"/>
      <c r="R14" s="282"/>
      <c r="S14" s="282"/>
      <c r="T14" s="282"/>
      <c r="U14" s="282"/>
      <c r="V14" s="282"/>
      <c r="W14" s="282"/>
      <c r="X14" s="282"/>
      <c r="Y14" s="282"/>
      <c r="Z14" s="282"/>
    </row>
    <row r="15" spans="1:26" ht="99.75" customHeight="1">
      <c r="A15" s="314" t="s">
        <v>9</v>
      </c>
      <c r="B15" s="269" t="s">
        <v>10</v>
      </c>
      <c r="C15" s="269" t="s">
        <v>196</v>
      </c>
      <c r="D15" s="268" t="s">
        <v>197</v>
      </c>
      <c r="E15" s="270" t="s">
        <v>198</v>
      </c>
      <c r="F15" s="268" t="s">
        <v>386</v>
      </c>
      <c r="G15" s="270" t="s">
        <v>387</v>
      </c>
      <c r="H15" s="315" t="s">
        <v>328</v>
      </c>
      <c r="I15" s="316"/>
      <c r="J15" s="317" t="s">
        <v>393</v>
      </c>
      <c r="K15" s="362">
        <v>3000000</v>
      </c>
      <c r="L15" s="398" t="s">
        <v>394</v>
      </c>
      <c r="M15" s="363">
        <v>10000000</v>
      </c>
      <c r="N15" s="719" t="s">
        <v>3757</v>
      </c>
      <c r="O15" s="270"/>
      <c r="P15" s="465"/>
      <c r="Q15" s="282"/>
      <c r="R15" s="282"/>
      <c r="S15" s="282"/>
      <c r="T15" s="282"/>
      <c r="U15" s="282"/>
      <c r="V15" s="282"/>
      <c r="W15" s="282"/>
      <c r="X15" s="282"/>
      <c r="Y15" s="282"/>
      <c r="Z15" s="282"/>
    </row>
    <row r="16" spans="1:26" ht="99.75" customHeight="1">
      <c r="A16" s="314" t="s">
        <v>9</v>
      </c>
      <c r="B16" s="269" t="s">
        <v>10</v>
      </c>
      <c r="C16" s="269" t="s">
        <v>196</v>
      </c>
      <c r="D16" s="268" t="s">
        <v>519</v>
      </c>
      <c r="E16" s="270" t="s">
        <v>520</v>
      </c>
      <c r="F16" s="268" t="s">
        <v>543</v>
      </c>
      <c r="G16" s="270" t="s">
        <v>544</v>
      </c>
      <c r="H16" s="315"/>
      <c r="I16" s="316" t="s">
        <v>86</v>
      </c>
      <c r="J16" s="407" t="s">
        <v>556</v>
      </c>
      <c r="K16" s="362">
        <v>3000000</v>
      </c>
      <c r="L16" s="398" t="s">
        <v>557</v>
      </c>
      <c r="M16" s="363">
        <v>3000000</v>
      </c>
      <c r="N16" s="719" t="s">
        <v>3758</v>
      </c>
      <c r="O16" s="270"/>
      <c r="P16" s="465"/>
      <c r="Q16" s="282"/>
      <c r="R16" s="282"/>
      <c r="S16" s="282"/>
      <c r="T16" s="282"/>
      <c r="U16" s="282"/>
      <c r="V16" s="282"/>
      <c r="W16" s="282"/>
      <c r="X16" s="282"/>
      <c r="Y16" s="282"/>
      <c r="Z16" s="282"/>
    </row>
    <row r="17" spans="1:26" ht="99.75" customHeight="1">
      <c r="A17" s="314" t="s">
        <v>9</v>
      </c>
      <c r="B17" s="269" t="s">
        <v>10</v>
      </c>
      <c r="C17" s="269" t="s">
        <v>11</v>
      </c>
      <c r="D17" s="268" t="s">
        <v>12</v>
      </c>
      <c r="E17" s="270" t="s">
        <v>13</v>
      </c>
      <c r="F17" s="268" t="s">
        <v>71</v>
      </c>
      <c r="G17" s="270" t="s">
        <v>72</v>
      </c>
      <c r="H17" s="315"/>
      <c r="I17" s="316" t="s">
        <v>86</v>
      </c>
      <c r="J17" s="407" t="s">
        <v>87</v>
      </c>
      <c r="K17" s="362">
        <v>2000000</v>
      </c>
      <c r="L17" s="398" t="s">
        <v>88</v>
      </c>
      <c r="M17" s="363">
        <v>2000000</v>
      </c>
      <c r="N17" s="407"/>
      <c r="O17" s="270"/>
      <c r="P17" s="465"/>
      <c r="Q17" s="282"/>
      <c r="R17" s="282"/>
      <c r="S17" s="282"/>
      <c r="T17" s="282"/>
      <c r="U17" s="282"/>
      <c r="V17" s="282"/>
      <c r="W17" s="282"/>
      <c r="X17" s="282"/>
      <c r="Y17" s="282"/>
      <c r="Z17" s="282"/>
    </row>
    <row r="18" spans="1:26" ht="99.75" customHeight="1">
      <c r="A18" s="314" t="s">
        <v>9</v>
      </c>
      <c r="B18" s="269" t="s">
        <v>10</v>
      </c>
      <c r="C18" s="269" t="s">
        <v>196</v>
      </c>
      <c r="D18" s="268" t="s">
        <v>197</v>
      </c>
      <c r="E18" s="270" t="s">
        <v>198</v>
      </c>
      <c r="F18" s="268" t="s">
        <v>199</v>
      </c>
      <c r="G18" s="270" t="s">
        <v>200</v>
      </c>
      <c r="H18" s="315"/>
      <c r="I18" s="316" t="s">
        <v>86</v>
      </c>
      <c r="J18" s="407" t="s">
        <v>221</v>
      </c>
      <c r="K18" s="362">
        <v>2000000</v>
      </c>
      <c r="L18" s="398" t="s">
        <v>222</v>
      </c>
      <c r="M18" s="363">
        <v>2000000</v>
      </c>
      <c r="N18" s="317"/>
      <c r="O18" s="725"/>
      <c r="P18" s="465"/>
      <c r="Q18" s="282"/>
      <c r="R18" s="282"/>
      <c r="S18" s="282"/>
      <c r="T18" s="282"/>
      <c r="U18" s="282"/>
      <c r="V18" s="282"/>
      <c r="W18" s="282"/>
      <c r="X18" s="282"/>
      <c r="Y18" s="282"/>
      <c r="Z18" s="282"/>
    </row>
    <row r="19" spans="1:26" ht="99.75" customHeight="1">
      <c r="A19" s="314" t="s">
        <v>9</v>
      </c>
      <c r="B19" s="269" t="s">
        <v>10</v>
      </c>
      <c r="C19" s="269" t="s">
        <v>196</v>
      </c>
      <c r="D19" s="268" t="s">
        <v>611</v>
      </c>
      <c r="E19" s="270" t="s">
        <v>612</v>
      </c>
      <c r="F19" s="268" t="s">
        <v>721</v>
      </c>
      <c r="G19" s="270" t="s">
        <v>722</v>
      </c>
      <c r="H19" s="315"/>
      <c r="I19" s="316" t="s">
        <v>86</v>
      </c>
      <c r="J19" s="407" t="s">
        <v>733</v>
      </c>
      <c r="K19" s="362">
        <v>3000000</v>
      </c>
      <c r="L19" s="398" t="s">
        <v>734</v>
      </c>
      <c r="M19" s="363">
        <v>3000000</v>
      </c>
      <c r="N19" s="719" t="s">
        <v>3759</v>
      </c>
      <c r="O19" s="232" t="s">
        <v>3760</v>
      </c>
      <c r="P19" s="562">
        <v>0</v>
      </c>
      <c r="Q19" s="282"/>
      <c r="R19" s="282"/>
      <c r="S19" s="282"/>
      <c r="T19" s="282"/>
      <c r="U19" s="282"/>
      <c r="V19" s="282"/>
      <c r="W19" s="282"/>
      <c r="X19" s="282"/>
      <c r="Y19" s="282"/>
      <c r="Z19" s="282"/>
    </row>
    <row r="20" spans="1:26" ht="99.75" customHeight="1">
      <c r="A20" s="314" t="s">
        <v>9</v>
      </c>
      <c r="B20" s="269" t="s">
        <v>10</v>
      </c>
      <c r="C20" s="269" t="s">
        <v>196</v>
      </c>
      <c r="D20" s="268" t="s">
        <v>519</v>
      </c>
      <c r="E20" s="270" t="s">
        <v>520</v>
      </c>
      <c r="F20" s="268" t="s">
        <v>561</v>
      </c>
      <c r="G20" s="270" t="s">
        <v>562</v>
      </c>
      <c r="H20" s="315"/>
      <c r="I20" s="316" t="s">
        <v>86</v>
      </c>
      <c r="J20" s="407" t="s">
        <v>580</v>
      </c>
      <c r="K20" s="362">
        <v>3000000</v>
      </c>
      <c r="L20" s="398" t="s">
        <v>581</v>
      </c>
      <c r="M20" s="363">
        <v>3000000</v>
      </c>
      <c r="N20" s="233" t="s">
        <v>3761</v>
      </c>
      <c r="O20" s="232" t="s">
        <v>3760</v>
      </c>
      <c r="P20" s="562">
        <v>0</v>
      </c>
      <c r="Q20" s="282"/>
      <c r="R20" s="282"/>
      <c r="S20" s="282"/>
      <c r="T20" s="282"/>
      <c r="U20" s="282"/>
      <c r="V20" s="282"/>
      <c r="W20" s="282"/>
      <c r="X20" s="282"/>
      <c r="Y20" s="282"/>
      <c r="Z20" s="282"/>
    </row>
    <row r="21" spans="1:26" ht="99.75" customHeight="1">
      <c r="A21" s="314" t="s">
        <v>9</v>
      </c>
      <c r="B21" s="269" t="s">
        <v>10</v>
      </c>
      <c r="C21" s="269" t="s">
        <v>196</v>
      </c>
      <c r="D21" s="268" t="s">
        <v>611</v>
      </c>
      <c r="E21" s="270" t="s">
        <v>612</v>
      </c>
      <c r="F21" s="268" t="s">
        <v>843</v>
      </c>
      <c r="G21" s="270" t="s">
        <v>844</v>
      </c>
      <c r="H21" s="315"/>
      <c r="I21" s="316" t="s">
        <v>328</v>
      </c>
      <c r="J21" s="407" t="s">
        <v>858</v>
      </c>
      <c r="K21" s="362">
        <v>3000000</v>
      </c>
      <c r="L21" s="398" t="s">
        <v>859</v>
      </c>
      <c r="M21" s="363">
        <v>3000000</v>
      </c>
      <c r="N21" s="233" t="s">
        <v>3759</v>
      </c>
      <c r="O21" s="232" t="s">
        <v>3760</v>
      </c>
      <c r="P21" s="562">
        <v>0</v>
      </c>
      <c r="Q21" s="282"/>
      <c r="R21" s="282"/>
      <c r="S21" s="282"/>
      <c r="T21" s="282"/>
      <c r="U21" s="282"/>
      <c r="V21" s="282"/>
      <c r="W21" s="282"/>
      <c r="X21" s="282"/>
      <c r="Y21" s="282"/>
      <c r="Z21" s="282"/>
    </row>
    <row r="22" spans="1:26" ht="99.75" customHeight="1">
      <c r="A22" s="314" t="s">
        <v>9</v>
      </c>
      <c r="B22" s="269" t="s">
        <v>10</v>
      </c>
      <c r="C22" s="269" t="s">
        <v>196</v>
      </c>
      <c r="D22" s="268" t="s">
        <v>611</v>
      </c>
      <c r="E22" s="270" t="s">
        <v>612</v>
      </c>
      <c r="F22" s="268" t="s">
        <v>813</v>
      </c>
      <c r="G22" s="270" t="s">
        <v>814</v>
      </c>
      <c r="H22" s="315"/>
      <c r="I22" s="316" t="s">
        <v>86</v>
      </c>
      <c r="J22" s="407" t="s">
        <v>832</v>
      </c>
      <c r="K22" s="362">
        <v>3000000</v>
      </c>
      <c r="L22" s="398" t="s">
        <v>833</v>
      </c>
      <c r="M22" s="363">
        <v>3000000</v>
      </c>
      <c r="N22" s="233" t="s">
        <v>3759</v>
      </c>
      <c r="O22" s="232" t="s">
        <v>3760</v>
      </c>
      <c r="P22" s="562">
        <v>0</v>
      </c>
      <c r="Q22" s="282"/>
      <c r="R22" s="282"/>
      <c r="S22" s="282"/>
      <c r="T22" s="282"/>
      <c r="U22" s="282"/>
      <c r="V22" s="282"/>
      <c r="W22" s="282"/>
      <c r="X22" s="282"/>
      <c r="Y22" s="282"/>
      <c r="Z22" s="282"/>
    </row>
    <row r="23" spans="1:26" ht="99.75" customHeight="1">
      <c r="A23" s="314" t="s">
        <v>9</v>
      </c>
      <c r="B23" s="269" t="s">
        <v>10</v>
      </c>
      <c r="C23" s="269" t="s">
        <v>196</v>
      </c>
      <c r="D23" s="268" t="s">
        <v>611</v>
      </c>
      <c r="E23" s="270" t="s">
        <v>612</v>
      </c>
      <c r="F23" s="268" t="s">
        <v>690</v>
      </c>
      <c r="G23" s="270" t="s">
        <v>691</v>
      </c>
      <c r="H23" s="315"/>
      <c r="I23" s="316" t="s">
        <v>86</v>
      </c>
      <c r="J23" s="407" t="s">
        <v>711</v>
      </c>
      <c r="K23" s="362">
        <v>3000000</v>
      </c>
      <c r="L23" s="398" t="s">
        <v>712</v>
      </c>
      <c r="M23" s="363">
        <v>3000000</v>
      </c>
      <c r="N23" s="233" t="s">
        <v>3759</v>
      </c>
      <c r="O23" s="232" t="s">
        <v>3760</v>
      </c>
      <c r="P23" s="562">
        <v>0</v>
      </c>
      <c r="Q23" s="282"/>
      <c r="R23" s="282"/>
      <c r="S23" s="282"/>
      <c r="T23" s="282"/>
      <c r="U23" s="282"/>
      <c r="V23" s="282"/>
      <c r="W23" s="282"/>
      <c r="X23" s="282"/>
      <c r="Y23" s="282"/>
      <c r="Z23" s="282"/>
    </row>
    <row r="24" spans="1:26" ht="99.75" customHeight="1">
      <c r="A24" s="314" t="s">
        <v>9</v>
      </c>
      <c r="B24" s="269" t="s">
        <v>10</v>
      </c>
      <c r="C24" s="269" t="s">
        <v>196</v>
      </c>
      <c r="D24" s="268" t="s">
        <v>611</v>
      </c>
      <c r="E24" s="270" t="s">
        <v>612</v>
      </c>
      <c r="F24" s="268" t="s">
        <v>665</v>
      </c>
      <c r="G24" s="270" t="s">
        <v>666</v>
      </c>
      <c r="H24" s="315"/>
      <c r="I24" s="316" t="s">
        <v>86</v>
      </c>
      <c r="J24" s="407" t="s">
        <v>680</v>
      </c>
      <c r="K24" s="362">
        <v>3000000</v>
      </c>
      <c r="L24" s="398" t="s">
        <v>681</v>
      </c>
      <c r="M24" s="363">
        <v>3000000</v>
      </c>
      <c r="N24" s="233" t="s">
        <v>3762</v>
      </c>
      <c r="O24" s="232" t="s">
        <v>3760</v>
      </c>
      <c r="P24" s="562">
        <v>0</v>
      </c>
      <c r="Q24" s="282"/>
      <c r="R24" s="282"/>
      <c r="S24" s="282"/>
      <c r="T24" s="282"/>
      <c r="U24" s="282"/>
      <c r="V24" s="282"/>
      <c r="W24" s="282"/>
      <c r="X24" s="282"/>
      <c r="Y24" s="282"/>
      <c r="Z24" s="282"/>
    </row>
    <row r="25" spans="1:26" ht="99.75" customHeight="1">
      <c r="A25" s="314" t="s">
        <v>9</v>
      </c>
      <c r="B25" s="269" t="s">
        <v>10</v>
      </c>
      <c r="C25" s="269" t="s">
        <v>196</v>
      </c>
      <c r="D25" s="268" t="s">
        <v>611</v>
      </c>
      <c r="E25" s="270" t="s">
        <v>612</v>
      </c>
      <c r="F25" s="268" t="s">
        <v>644</v>
      </c>
      <c r="G25" s="270" t="s">
        <v>645</v>
      </c>
      <c r="H25" s="315"/>
      <c r="I25" s="316" t="s">
        <v>86</v>
      </c>
      <c r="J25" s="317" t="s">
        <v>656</v>
      </c>
      <c r="K25" s="362">
        <v>3000000</v>
      </c>
      <c r="L25" s="270" t="s">
        <v>657</v>
      </c>
      <c r="M25" s="363">
        <v>3000000</v>
      </c>
      <c r="N25" s="233" t="s">
        <v>3763</v>
      </c>
      <c r="O25" s="232" t="s">
        <v>3760</v>
      </c>
      <c r="P25" s="562">
        <v>0</v>
      </c>
      <c r="Q25" s="282"/>
      <c r="R25" s="282"/>
      <c r="S25" s="282"/>
      <c r="T25" s="282"/>
      <c r="U25" s="282"/>
      <c r="V25" s="282"/>
      <c r="W25" s="282"/>
      <c r="X25" s="282"/>
      <c r="Y25" s="282"/>
      <c r="Z25" s="282"/>
    </row>
    <row r="26" spans="1:26" ht="99.75" customHeight="1">
      <c r="A26" s="314" t="s">
        <v>9</v>
      </c>
      <c r="B26" s="269" t="s">
        <v>10</v>
      </c>
      <c r="C26" s="269" t="s">
        <v>196</v>
      </c>
      <c r="D26" s="268" t="s">
        <v>611</v>
      </c>
      <c r="E26" s="270" t="s">
        <v>612</v>
      </c>
      <c r="F26" s="268" t="s">
        <v>613</v>
      </c>
      <c r="G26" s="270" t="s">
        <v>614</v>
      </c>
      <c r="H26" s="315"/>
      <c r="I26" s="316" t="s">
        <v>86</v>
      </c>
      <c r="J26" s="317" t="s">
        <v>626</v>
      </c>
      <c r="K26" s="362">
        <v>3000000</v>
      </c>
      <c r="L26" s="270" t="s">
        <v>627</v>
      </c>
      <c r="M26" s="363">
        <v>3000000</v>
      </c>
      <c r="N26" s="233" t="s">
        <v>3759</v>
      </c>
      <c r="O26" s="232" t="s">
        <v>3760</v>
      </c>
      <c r="P26" s="562">
        <v>0</v>
      </c>
      <c r="Q26" s="282"/>
      <c r="R26" s="282"/>
      <c r="S26" s="282"/>
      <c r="T26" s="282"/>
      <c r="U26" s="282"/>
      <c r="V26" s="282"/>
      <c r="W26" s="282"/>
      <c r="X26" s="282"/>
      <c r="Y26" s="282"/>
      <c r="Z26" s="282"/>
    </row>
    <row r="27" spans="1:26" ht="99.75" customHeight="1">
      <c r="A27" s="314" t="s">
        <v>935</v>
      </c>
      <c r="B27" s="269" t="s">
        <v>936</v>
      </c>
      <c r="C27" s="269" t="s">
        <v>937</v>
      </c>
      <c r="D27" s="268" t="s">
        <v>938</v>
      </c>
      <c r="E27" s="270" t="s">
        <v>939</v>
      </c>
      <c r="F27" s="268" t="s">
        <v>958</v>
      </c>
      <c r="G27" s="270" t="s">
        <v>959</v>
      </c>
      <c r="H27" s="315" t="s">
        <v>86</v>
      </c>
      <c r="I27" s="316"/>
      <c r="J27" s="317" t="s">
        <v>3764</v>
      </c>
      <c r="K27" s="362">
        <v>3000000</v>
      </c>
      <c r="L27" s="270" t="s">
        <v>3765</v>
      </c>
      <c r="M27" s="363">
        <v>3000000</v>
      </c>
      <c r="N27" s="233" t="s">
        <v>3766</v>
      </c>
      <c r="O27" s="232" t="s">
        <v>3767</v>
      </c>
      <c r="P27" s="465"/>
      <c r="Q27" s="282"/>
      <c r="R27" s="282"/>
      <c r="S27" s="282"/>
      <c r="T27" s="282"/>
      <c r="U27" s="282"/>
      <c r="V27" s="282"/>
      <c r="W27" s="282"/>
      <c r="X27" s="282"/>
      <c r="Y27" s="282"/>
      <c r="Z27" s="282"/>
    </row>
    <row r="28" spans="1:26" ht="99.75" customHeight="1">
      <c r="A28" s="314" t="s">
        <v>935</v>
      </c>
      <c r="B28" s="269" t="s">
        <v>936</v>
      </c>
      <c r="C28" s="269" t="s">
        <v>937</v>
      </c>
      <c r="D28" s="268" t="s">
        <v>938</v>
      </c>
      <c r="E28" s="270" t="s">
        <v>939</v>
      </c>
      <c r="F28" s="268" t="s">
        <v>972</v>
      </c>
      <c r="G28" s="270" t="s">
        <v>973</v>
      </c>
      <c r="H28" s="315" t="s">
        <v>86</v>
      </c>
      <c r="I28" s="316"/>
      <c r="J28" s="317" t="s">
        <v>3768</v>
      </c>
      <c r="K28" s="362">
        <v>10000000</v>
      </c>
      <c r="L28" s="270" t="s">
        <v>3769</v>
      </c>
      <c r="M28" s="363">
        <v>12000000</v>
      </c>
      <c r="N28" s="233" t="s">
        <v>3770</v>
      </c>
      <c r="O28" s="232" t="s">
        <v>3771</v>
      </c>
      <c r="P28" s="562">
        <v>279994592</v>
      </c>
      <c r="Q28" s="282"/>
      <c r="R28" s="282"/>
      <c r="S28" s="282"/>
      <c r="T28" s="282"/>
      <c r="U28" s="282"/>
      <c r="V28" s="282"/>
      <c r="W28" s="282"/>
      <c r="X28" s="282"/>
      <c r="Y28" s="282"/>
      <c r="Z28" s="282"/>
    </row>
    <row r="29" spans="1:26" ht="99.75" customHeight="1">
      <c r="A29" s="314" t="s">
        <v>935</v>
      </c>
      <c r="B29" s="269" t="s">
        <v>936</v>
      </c>
      <c r="C29" s="269" t="s">
        <v>937</v>
      </c>
      <c r="D29" s="268" t="s">
        <v>938</v>
      </c>
      <c r="E29" s="270" t="s">
        <v>939</v>
      </c>
      <c r="F29" s="268" t="s">
        <v>992</v>
      </c>
      <c r="G29" s="270" t="s">
        <v>993</v>
      </c>
      <c r="H29" s="315" t="s">
        <v>86</v>
      </c>
      <c r="I29" s="316"/>
      <c r="J29" s="317" t="s">
        <v>3772</v>
      </c>
      <c r="K29" s="362">
        <v>10000000</v>
      </c>
      <c r="L29" s="270" t="s">
        <v>1001</v>
      </c>
      <c r="M29" s="363">
        <v>5000000</v>
      </c>
      <c r="N29" s="233" t="s">
        <v>3773</v>
      </c>
      <c r="O29" s="232" t="s">
        <v>3774</v>
      </c>
      <c r="P29" s="562">
        <v>0</v>
      </c>
      <c r="Q29" s="282"/>
      <c r="R29" s="282"/>
      <c r="S29" s="282"/>
      <c r="T29" s="282"/>
      <c r="U29" s="282"/>
      <c r="V29" s="282"/>
      <c r="W29" s="282"/>
      <c r="X29" s="282"/>
      <c r="Y29" s="282"/>
      <c r="Z29" s="282"/>
    </row>
    <row r="30" spans="1:26" ht="99.75" customHeight="1">
      <c r="A30" s="314" t="s">
        <v>935</v>
      </c>
      <c r="B30" s="269" t="s">
        <v>936</v>
      </c>
      <c r="C30" s="269" t="s">
        <v>937</v>
      </c>
      <c r="D30" s="268" t="s">
        <v>938</v>
      </c>
      <c r="E30" s="270" t="s">
        <v>939</v>
      </c>
      <c r="F30" s="268" t="s">
        <v>1007</v>
      </c>
      <c r="G30" s="270" t="s">
        <v>1008</v>
      </c>
      <c r="H30" s="315" t="s">
        <v>86</v>
      </c>
      <c r="I30" s="316"/>
      <c r="J30" s="317" t="s">
        <v>3775</v>
      </c>
      <c r="K30" s="362">
        <v>3000000</v>
      </c>
      <c r="L30" s="270" t="s">
        <v>3776</v>
      </c>
      <c r="M30" s="363">
        <v>10000000</v>
      </c>
      <c r="N30" s="233" t="s">
        <v>3777</v>
      </c>
      <c r="O30" s="232" t="s">
        <v>3778</v>
      </c>
      <c r="P30" s="562">
        <v>10934783</v>
      </c>
      <c r="Q30" s="282"/>
      <c r="R30" s="282"/>
      <c r="S30" s="282"/>
      <c r="T30" s="282"/>
      <c r="U30" s="282"/>
      <c r="V30" s="282"/>
      <c r="W30" s="282"/>
      <c r="X30" s="282"/>
      <c r="Y30" s="282"/>
      <c r="Z30" s="282"/>
    </row>
    <row r="31" spans="1:26" ht="99.75" customHeight="1">
      <c r="A31" s="314" t="s">
        <v>935</v>
      </c>
      <c r="B31" s="269" t="s">
        <v>936</v>
      </c>
      <c r="C31" s="269" t="s">
        <v>937</v>
      </c>
      <c r="D31" s="268" t="s">
        <v>938</v>
      </c>
      <c r="E31" s="270" t="s">
        <v>939</v>
      </c>
      <c r="F31" s="268" t="s">
        <v>1025</v>
      </c>
      <c r="G31" s="270" t="s">
        <v>1026</v>
      </c>
      <c r="H31" s="315" t="s">
        <v>86</v>
      </c>
      <c r="I31" s="316"/>
      <c r="J31" s="317" t="s">
        <v>3779</v>
      </c>
      <c r="K31" s="362">
        <v>3000000</v>
      </c>
      <c r="L31" s="270" t="s">
        <v>3780</v>
      </c>
      <c r="M31" s="363">
        <v>10000000</v>
      </c>
      <c r="N31" s="233" t="s">
        <v>3777</v>
      </c>
      <c r="O31" s="232" t="s">
        <v>3778</v>
      </c>
      <c r="P31" s="562">
        <v>10934783</v>
      </c>
      <c r="Q31" s="282"/>
      <c r="R31" s="282"/>
      <c r="S31" s="282"/>
      <c r="T31" s="282"/>
      <c r="U31" s="282"/>
      <c r="V31" s="282"/>
      <c r="W31" s="282"/>
      <c r="X31" s="282"/>
      <c r="Y31" s="282"/>
      <c r="Z31" s="282"/>
    </row>
    <row r="32" spans="1:26" ht="99.75" customHeight="1">
      <c r="A32" s="314" t="s">
        <v>935</v>
      </c>
      <c r="B32" s="269" t="s">
        <v>936</v>
      </c>
      <c r="C32" s="269" t="s">
        <v>937</v>
      </c>
      <c r="D32" s="268" t="s">
        <v>1044</v>
      </c>
      <c r="E32" s="270" t="s">
        <v>1045</v>
      </c>
      <c r="F32" s="268" t="s">
        <v>1046</v>
      </c>
      <c r="G32" s="270" t="s">
        <v>1047</v>
      </c>
      <c r="H32" s="315" t="s">
        <v>86</v>
      </c>
      <c r="I32" s="316"/>
      <c r="J32" s="317" t="s">
        <v>1054</v>
      </c>
      <c r="K32" s="362">
        <v>3000000</v>
      </c>
      <c r="L32" s="232" t="s">
        <v>3781</v>
      </c>
      <c r="M32" s="363">
        <v>5000000</v>
      </c>
      <c r="N32" s="233" t="s">
        <v>3782</v>
      </c>
      <c r="O32" s="232" t="s">
        <v>3774</v>
      </c>
      <c r="P32" s="562">
        <v>0</v>
      </c>
      <c r="Q32" s="282"/>
      <c r="R32" s="282"/>
      <c r="S32" s="282"/>
      <c r="T32" s="282"/>
      <c r="U32" s="282"/>
      <c r="V32" s="282"/>
      <c r="W32" s="282"/>
      <c r="X32" s="282"/>
      <c r="Y32" s="282"/>
      <c r="Z32" s="282"/>
    </row>
    <row r="33" spans="1:26" ht="99.75" customHeight="1">
      <c r="A33" s="314" t="s">
        <v>935</v>
      </c>
      <c r="B33" s="269" t="s">
        <v>936</v>
      </c>
      <c r="C33" s="269" t="s">
        <v>937</v>
      </c>
      <c r="D33" s="268" t="s">
        <v>1044</v>
      </c>
      <c r="E33" s="270" t="s">
        <v>1045</v>
      </c>
      <c r="F33" s="268" t="s">
        <v>1059</v>
      </c>
      <c r="G33" s="270" t="s">
        <v>1060</v>
      </c>
      <c r="H33" s="315" t="s">
        <v>86</v>
      </c>
      <c r="I33" s="316"/>
      <c r="J33" s="317" t="s">
        <v>3783</v>
      </c>
      <c r="K33" s="362">
        <v>5000000</v>
      </c>
      <c r="L33" s="270" t="s">
        <v>1065</v>
      </c>
      <c r="M33" s="363">
        <v>5000000</v>
      </c>
      <c r="N33" s="233" t="s">
        <v>3784</v>
      </c>
      <c r="O33" s="726" t="s">
        <v>3778</v>
      </c>
      <c r="P33" s="562">
        <v>23805600</v>
      </c>
      <c r="Q33" s="282"/>
      <c r="R33" s="282"/>
      <c r="S33" s="282"/>
      <c r="T33" s="282"/>
      <c r="U33" s="282"/>
      <c r="V33" s="282"/>
      <c r="W33" s="282"/>
      <c r="X33" s="282"/>
      <c r="Y33" s="282"/>
      <c r="Z33" s="282"/>
    </row>
    <row r="34" spans="1:26" ht="99.75" customHeight="1">
      <c r="A34" s="314" t="s">
        <v>935</v>
      </c>
      <c r="B34" s="269" t="s">
        <v>936</v>
      </c>
      <c r="C34" s="269" t="s">
        <v>937</v>
      </c>
      <c r="D34" s="268" t="s">
        <v>1044</v>
      </c>
      <c r="E34" s="270" t="s">
        <v>1045</v>
      </c>
      <c r="F34" s="268" t="s">
        <v>1073</v>
      </c>
      <c r="G34" s="270" t="s">
        <v>1074</v>
      </c>
      <c r="H34" s="315" t="s">
        <v>86</v>
      </c>
      <c r="I34" s="316"/>
      <c r="J34" s="317" t="s">
        <v>1082</v>
      </c>
      <c r="K34" s="362">
        <v>3000000</v>
      </c>
      <c r="L34" s="270" t="s">
        <v>3785</v>
      </c>
      <c r="M34" s="363">
        <v>4000000</v>
      </c>
      <c r="N34" s="233" t="s">
        <v>3786</v>
      </c>
      <c r="O34" s="232" t="s">
        <v>3787</v>
      </c>
      <c r="P34" s="562">
        <v>0</v>
      </c>
      <c r="Q34" s="282"/>
      <c r="R34" s="282"/>
      <c r="S34" s="282"/>
      <c r="T34" s="282"/>
      <c r="U34" s="282"/>
      <c r="V34" s="282"/>
      <c r="W34" s="282"/>
      <c r="X34" s="282"/>
      <c r="Y34" s="282"/>
      <c r="Z34" s="282"/>
    </row>
    <row r="35" spans="1:26" ht="99.75" customHeight="1">
      <c r="A35" s="314" t="s">
        <v>935</v>
      </c>
      <c r="B35" s="269" t="s">
        <v>936</v>
      </c>
      <c r="C35" s="269" t="s">
        <v>937</v>
      </c>
      <c r="D35" s="268" t="s">
        <v>1044</v>
      </c>
      <c r="E35" s="270" t="s">
        <v>1045</v>
      </c>
      <c r="F35" s="268" t="s">
        <v>1089</v>
      </c>
      <c r="G35" s="270" t="s">
        <v>1090</v>
      </c>
      <c r="H35" s="315" t="s">
        <v>86</v>
      </c>
      <c r="I35" s="316"/>
      <c r="J35" s="317" t="s">
        <v>3788</v>
      </c>
      <c r="K35" s="362">
        <v>5000000</v>
      </c>
      <c r="L35" s="270" t="s">
        <v>3789</v>
      </c>
      <c r="M35" s="363">
        <v>5000000</v>
      </c>
      <c r="N35" s="233" t="s">
        <v>3790</v>
      </c>
      <c r="O35" s="232" t="s">
        <v>3791</v>
      </c>
      <c r="P35" s="465"/>
      <c r="Q35" s="282"/>
      <c r="R35" s="282"/>
      <c r="S35" s="282"/>
      <c r="T35" s="282"/>
      <c r="U35" s="282"/>
      <c r="V35" s="282"/>
      <c r="W35" s="282"/>
      <c r="X35" s="282"/>
      <c r="Y35" s="282"/>
      <c r="Z35" s="282"/>
    </row>
    <row r="36" spans="1:26" ht="99.75" customHeight="1">
      <c r="A36" s="314" t="s">
        <v>935</v>
      </c>
      <c r="B36" s="269" t="s">
        <v>936</v>
      </c>
      <c r="C36" s="269" t="s">
        <v>937</v>
      </c>
      <c r="D36" s="268" t="s">
        <v>1106</v>
      </c>
      <c r="E36" s="270" t="s">
        <v>1107</v>
      </c>
      <c r="F36" s="268" t="s">
        <v>1126</v>
      </c>
      <c r="G36" s="270" t="s">
        <v>1127</v>
      </c>
      <c r="H36" s="315" t="s">
        <v>86</v>
      </c>
      <c r="I36" s="316"/>
      <c r="J36" s="317" t="s">
        <v>1134</v>
      </c>
      <c r="K36" s="362">
        <v>5000000</v>
      </c>
      <c r="L36" s="270" t="s">
        <v>3792</v>
      </c>
      <c r="M36" s="363">
        <v>5000000</v>
      </c>
      <c r="N36" s="317"/>
      <c r="O36" s="270"/>
      <c r="P36" s="465"/>
      <c r="Q36" s="282"/>
      <c r="R36" s="282"/>
      <c r="S36" s="282"/>
      <c r="T36" s="282"/>
      <c r="U36" s="282"/>
      <c r="V36" s="282"/>
      <c r="W36" s="282"/>
      <c r="X36" s="282"/>
      <c r="Y36" s="282"/>
      <c r="Z36" s="282"/>
    </row>
    <row r="37" spans="1:26" ht="99.75" customHeight="1">
      <c r="A37" s="314" t="s">
        <v>935</v>
      </c>
      <c r="B37" s="269" t="s">
        <v>936</v>
      </c>
      <c r="C37" s="269" t="s">
        <v>937</v>
      </c>
      <c r="D37" s="268" t="s">
        <v>1142</v>
      </c>
      <c r="E37" s="270" t="s">
        <v>1143</v>
      </c>
      <c r="F37" s="268" t="s">
        <v>1144</v>
      </c>
      <c r="G37" s="270" t="s">
        <v>1145</v>
      </c>
      <c r="H37" s="315" t="s">
        <v>86</v>
      </c>
      <c r="I37" s="316"/>
      <c r="J37" s="317" t="s">
        <v>3793</v>
      </c>
      <c r="K37" s="362">
        <v>3000000</v>
      </c>
      <c r="L37" s="232" t="s">
        <v>3794</v>
      </c>
      <c r="M37" s="363">
        <v>3000000</v>
      </c>
      <c r="N37" s="233" t="s">
        <v>3795</v>
      </c>
      <c r="O37" s="270"/>
      <c r="P37" s="465"/>
      <c r="Q37" s="282"/>
      <c r="R37" s="282"/>
      <c r="S37" s="282"/>
      <c r="T37" s="282"/>
      <c r="U37" s="282"/>
      <c r="V37" s="282"/>
      <c r="W37" s="282"/>
      <c r="X37" s="282"/>
      <c r="Y37" s="282"/>
      <c r="Z37" s="282"/>
    </row>
    <row r="38" spans="1:26" ht="99.75" customHeight="1">
      <c r="A38" s="314" t="s">
        <v>935</v>
      </c>
      <c r="B38" s="269" t="s">
        <v>936</v>
      </c>
      <c r="C38" s="269" t="s">
        <v>937</v>
      </c>
      <c r="D38" s="268" t="s">
        <v>1142</v>
      </c>
      <c r="E38" s="270" t="s">
        <v>1143</v>
      </c>
      <c r="F38" s="268" t="s">
        <v>1157</v>
      </c>
      <c r="G38" s="270" t="s">
        <v>1158</v>
      </c>
      <c r="H38" s="315" t="s">
        <v>328</v>
      </c>
      <c r="I38" s="316"/>
      <c r="J38" s="317" t="s">
        <v>1161</v>
      </c>
      <c r="K38" s="362">
        <v>3000000</v>
      </c>
      <c r="L38" s="270" t="s">
        <v>1162</v>
      </c>
      <c r="M38" s="363">
        <v>3000000</v>
      </c>
      <c r="N38" s="233" t="s">
        <v>3796</v>
      </c>
      <c r="O38" s="270"/>
      <c r="P38" s="465"/>
      <c r="Q38" s="282"/>
      <c r="R38" s="282"/>
      <c r="S38" s="282"/>
      <c r="T38" s="282"/>
      <c r="U38" s="282"/>
      <c r="V38" s="282"/>
      <c r="W38" s="282"/>
      <c r="X38" s="282"/>
      <c r="Y38" s="282"/>
      <c r="Z38" s="282"/>
    </row>
    <row r="39" spans="1:26" ht="99.75" customHeight="1">
      <c r="A39" s="314" t="s">
        <v>935</v>
      </c>
      <c r="B39" s="269" t="s">
        <v>936</v>
      </c>
      <c r="C39" s="269" t="s">
        <v>937</v>
      </c>
      <c r="D39" s="268" t="s">
        <v>1142</v>
      </c>
      <c r="E39" s="270" t="s">
        <v>1143</v>
      </c>
      <c r="F39" s="268" t="s">
        <v>1175</v>
      </c>
      <c r="G39" s="270" t="s">
        <v>1176</v>
      </c>
      <c r="H39" s="315" t="s">
        <v>86</v>
      </c>
      <c r="I39" s="316"/>
      <c r="J39" s="317" t="s">
        <v>1180</v>
      </c>
      <c r="K39" s="362">
        <v>3000000</v>
      </c>
      <c r="L39" s="270" t="s">
        <v>1180</v>
      </c>
      <c r="M39" s="363">
        <v>3000000</v>
      </c>
      <c r="N39" s="233" t="s">
        <v>3797</v>
      </c>
      <c r="O39" s="727" t="s">
        <v>3798</v>
      </c>
      <c r="P39" s="465"/>
      <c r="Q39" s="282"/>
      <c r="R39" s="282"/>
      <c r="S39" s="282"/>
      <c r="T39" s="282"/>
      <c r="U39" s="282"/>
      <c r="V39" s="282"/>
      <c r="W39" s="282"/>
      <c r="X39" s="282"/>
      <c r="Y39" s="282"/>
      <c r="Z39" s="282"/>
    </row>
    <row r="40" spans="1:26" ht="99.75" customHeight="1">
      <c r="A40" s="314" t="s">
        <v>935</v>
      </c>
      <c r="B40" s="269" t="s">
        <v>936</v>
      </c>
      <c r="C40" s="269" t="s">
        <v>937</v>
      </c>
      <c r="D40" s="268" t="s">
        <v>1185</v>
      </c>
      <c r="E40" s="270" t="s">
        <v>1186</v>
      </c>
      <c r="F40" s="268" t="s">
        <v>1187</v>
      </c>
      <c r="G40" s="270" t="s">
        <v>1188</v>
      </c>
      <c r="H40" s="315" t="s">
        <v>328</v>
      </c>
      <c r="I40" s="316"/>
      <c r="J40" s="317" t="s">
        <v>3799</v>
      </c>
      <c r="K40" s="362">
        <v>5000000</v>
      </c>
      <c r="L40" s="270" t="s">
        <v>3800</v>
      </c>
      <c r="M40" s="363">
        <v>3000000</v>
      </c>
      <c r="N40" s="233" t="s">
        <v>3801</v>
      </c>
      <c r="O40" s="270"/>
      <c r="P40" s="465"/>
      <c r="Q40" s="282"/>
      <c r="R40" s="282"/>
      <c r="S40" s="282"/>
      <c r="T40" s="282"/>
      <c r="U40" s="282"/>
      <c r="V40" s="282"/>
      <c r="W40" s="282"/>
      <c r="X40" s="282"/>
      <c r="Y40" s="282"/>
      <c r="Z40" s="282"/>
    </row>
    <row r="41" spans="1:26" ht="99.75" customHeight="1">
      <c r="A41" s="314" t="s">
        <v>935</v>
      </c>
      <c r="B41" s="269" t="s">
        <v>936</v>
      </c>
      <c r="C41" s="269" t="s">
        <v>937</v>
      </c>
      <c r="D41" s="268" t="s">
        <v>1185</v>
      </c>
      <c r="E41" s="270" t="s">
        <v>1186</v>
      </c>
      <c r="F41" s="268" t="s">
        <v>1198</v>
      </c>
      <c r="G41" s="270" t="s">
        <v>1199</v>
      </c>
      <c r="H41" s="315" t="s">
        <v>328</v>
      </c>
      <c r="I41" s="316"/>
      <c r="J41" s="317" t="s">
        <v>3802</v>
      </c>
      <c r="K41" s="362">
        <v>5000000</v>
      </c>
      <c r="L41" s="270" t="s">
        <v>3803</v>
      </c>
      <c r="M41" s="363">
        <v>5000000</v>
      </c>
      <c r="N41" s="728" t="s">
        <v>3784</v>
      </c>
      <c r="O41" s="232" t="s">
        <v>3804</v>
      </c>
      <c r="P41" s="562">
        <v>23805600</v>
      </c>
      <c r="Q41" s="282"/>
      <c r="R41" s="282"/>
      <c r="S41" s="282"/>
      <c r="T41" s="282"/>
      <c r="U41" s="282"/>
      <c r="V41" s="282"/>
      <c r="W41" s="282"/>
      <c r="X41" s="282"/>
      <c r="Y41" s="282"/>
      <c r="Z41" s="282"/>
    </row>
    <row r="42" spans="1:26" ht="99.75" customHeight="1">
      <c r="A42" s="314" t="s">
        <v>935</v>
      </c>
      <c r="B42" s="269" t="s">
        <v>936</v>
      </c>
      <c r="C42" s="269" t="s">
        <v>937</v>
      </c>
      <c r="D42" s="268" t="s">
        <v>1213</v>
      </c>
      <c r="E42" s="270" t="s">
        <v>1214</v>
      </c>
      <c r="F42" s="268" t="s">
        <v>1215</v>
      </c>
      <c r="G42" s="270" t="s">
        <v>1216</v>
      </c>
      <c r="H42" s="315" t="s">
        <v>328</v>
      </c>
      <c r="I42" s="316"/>
      <c r="J42" s="317" t="s">
        <v>3805</v>
      </c>
      <c r="K42" s="362">
        <v>10000000</v>
      </c>
      <c r="L42" s="270" t="s">
        <v>1223</v>
      </c>
      <c r="M42" s="363">
        <v>10000000</v>
      </c>
      <c r="N42" s="233" t="s">
        <v>3777</v>
      </c>
      <c r="O42" s="232" t="s">
        <v>3778</v>
      </c>
      <c r="P42" s="562">
        <v>10934783</v>
      </c>
      <c r="Q42" s="282"/>
      <c r="R42" s="282"/>
      <c r="S42" s="282"/>
      <c r="T42" s="282"/>
      <c r="U42" s="282"/>
      <c r="V42" s="282"/>
      <c r="W42" s="282"/>
      <c r="X42" s="282"/>
      <c r="Y42" s="282"/>
      <c r="Z42" s="282"/>
    </row>
    <row r="43" spans="1:26" ht="99.75" customHeight="1">
      <c r="A43" s="314" t="s">
        <v>935</v>
      </c>
      <c r="B43" s="269" t="s">
        <v>936</v>
      </c>
      <c r="C43" s="269" t="s">
        <v>937</v>
      </c>
      <c r="D43" s="268" t="s">
        <v>1213</v>
      </c>
      <c r="E43" s="270" t="s">
        <v>1214</v>
      </c>
      <c r="F43" s="268" t="s">
        <v>1238</v>
      </c>
      <c r="G43" s="270" t="s">
        <v>1239</v>
      </c>
      <c r="H43" s="315" t="s">
        <v>328</v>
      </c>
      <c r="I43" s="316"/>
      <c r="J43" s="317" t="s">
        <v>1242</v>
      </c>
      <c r="K43" s="362">
        <v>3000000</v>
      </c>
      <c r="L43" s="270" t="s">
        <v>1243</v>
      </c>
      <c r="M43" s="363">
        <v>4000000</v>
      </c>
      <c r="N43" s="233" t="s">
        <v>3806</v>
      </c>
      <c r="O43" s="232" t="s">
        <v>3807</v>
      </c>
      <c r="P43" s="562">
        <v>14923087</v>
      </c>
      <c r="Q43" s="282"/>
      <c r="R43" s="282"/>
      <c r="S43" s="282"/>
      <c r="T43" s="282"/>
      <c r="U43" s="282"/>
      <c r="V43" s="282"/>
      <c r="W43" s="282"/>
      <c r="X43" s="282"/>
      <c r="Y43" s="282"/>
      <c r="Z43" s="282"/>
    </row>
    <row r="44" spans="1:26" ht="99.75" customHeight="1">
      <c r="A44" s="314" t="s">
        <v>935</v>
      </c>
      <c r="B44" s="269" t="s">
        <v>936</v>
      </c>
      <c r="C44" s="269" t="s">
        <v>937</v>
      </c>
      <c r="D44" s="268" t="s">
        <v>1268</v>
      </c>
      <c r="E44" s="270" t="s">
        <v>1269</v>
      </c>
      <c r="F44" s="268" t="s">
        <v>1270</v>
      </c>
      <c r="G44" s="270" t="s">
        <v>1271</v>
      </c>
      <c r="H44" s="315" t="s">
        <v>328</v>
      </c>
      <c r="I44" s="316"/>
      <c r="J44" s="317" t="s">
        <v>1274</v>
      </c>
      <c r="K44" s="362">
        <v>3000000</v>
      </c>
      <c r="L44" s="270" t="s">
        <v>1274</v>
      </c>
      <c r="M44" s="363">
        <v>3000000</v>
      </c>
      <c r="N44" s="317"/>
      <c r="O44" s="270"/>
      <c r="P44" s="465"/>
      <c r="Q44" s="282"/>
      <c r="R44" s="282"/>
      <c r="S44" s="282"/>
      <c r="T44" s="282"/>
      <c r="U44" s="282"/>
      <c r="V44" s="282"/>
      <c r="W44" s="282"/>
      <c r="X44" s="282"/>
      <c r="Y44" s="282"/>
      <c r="Z44" s="282"/>
    </row>
    <row r="45" spans="1:26" ht="99.75" customHeight="1">
      <c r="A45" s="314" t="s">
        <v>935</v>
      </c>
      <c r="B45" s="269" t="s">
        <v>936</v>
      </c>
      <c r="C45" s="269" t="s">
        <v>937</v>
      </c>
      <c r="D45" s="268" t="s">
        <v>1268</v>
      </c>
      <c r="E45" s="270" t="s">
        <v>1269</v>
      </c>
      <c r="F45" s="268" t="s">
        <v>1275</v>
      </c>
      <c r="G45" s="270" t="s">
        <v>1276</v>
      </c>
      <c r="H45" s="315" t="s">
        <v>328</v>
      </c>
      <c r="I45" s="316"/>
      <c r="J45" s="317" t="s">
        <v>1282</v>
      </c>
      <c r="K45" s="362">
        <v>3000000</v>
      </c>
      <c r="L45" s="270" t="s">
        <v>1283</v>
      </c>
      <c r="M45" s="363">
        <v>30000000</v>
      </c>
      <c r="N45" s="233" t="s">
        <v>3808</v>
      </c>
      <c r="O45" s="232" t="s">
        <v>3809</v>
      </c>
      <c r="P45" s="562">
        <v>22886720</v>
      </c>
      <c r="Q45" s="282"/>
      <c r="R45" s="282"/>
      <c r="S45" s="282"/>
      <c r="T45" s="282"/>
      <c r="U45" s="282"/>
      <c r="V45" s="282"/>
      <c r="W45" s="282"/>
      <c r="X45" s="282"/>
      <c r="Y45" s="282"/>
      <c r="Z45" s="282"/>
    </row>
    <row r="46" spans="1:26" ht="99.75" customHeight="1">
      <c r="A46" s="314" t="s">
        <v>935</v>
      </c>
      <c r="B46" s="269" t="s">
        <v>936</v>
      </c>
      <c r="C46" s="269" t="s">
        <v>937</v>
      </c>
      <c r="D46" s="268" t="s">
        <v>1268</v>
      </c>
      <c r="E46" s="270" t="s">
        <v>1269</v>
      </c>
      <c r="F46" s="268" t="s">
        <v>1288</v>
      </c>
      <c r="G46" s="270" t="s">
        <v>1289</v>
      </c>
      <c r="H46" s="315" t="s">
        <v>86</v>
      </c>
      <c r="I46" s="316"/>
      <c r="J46" s="317" t="s">
        <v>1290</v>
      </c>
      <c r="K46" s="362">
        <v>3000000</v>
      </c>
      <c r="L46" s="270" t="s">
        <v>1290</v>
      </c>
      <c r="M46" s="363">
        <v>3000000</v>
      </c>
      <c r="N46" s="317"/>
      <c r="O46" s="270"/>
      <c r="P46" s="465"/>
      <c r="Q46" s="282"/>
      <c r="R46" s="282"/>
      <c r="S46" s="282"/>
      <c r="T46" s="282"/>
      <c r="U46" s="282"/>
      <c r="V46" s="282"/>
      <c r="W46" s="282"/>
      <c r="X46" s="282"/>
      <c r="Y46" s="282"/>
      <c r="Z46" s="282"/>
    </row>
    <row r="47" spans="1:26" ht="99.75" customHeight="1">
      <c r="A47" s="314" t="s">
        <v>935</v>
      </c>
      <c r="B47" s="269" t="s">
        <v>936</v>
      </c>
      <c r="C47" s="269" t="s">
        <v>937</v>
      </c>
      <c r="D47" s="268" t="s">
        <v>1268</v>
      </c>
      <c r="E47" s="270" t="s">
        <v>1269</v>
      </c>
      <c r="F47" s="268" t="s">
        <v>1291</v>
      </c>
      <c r="G47" s="270" t="s">
        <v>1292</v>
      </c>
      <c r="H47" s="315" t="s">
        <v>328</v>
      </c>
      <c r="I47" s="316"/>
      <c r="J47" s="317" t="s">
        <v>1297</v>
      </c>
      <c r="K47" s="362">
        <v>3000000</v>
      </c>
      <c r="L47" s="270" t="s">
        <v>1297</v>
      </c>
      <c r="M47" s="363">
        <v>3000000</v>
      </c>
      <c r="N47" s="317"/>
      <c r="O47" s="270"/>
      <c r="P47" s="465"/>
      <c r="Q47" s="282"/>
      <c r="R47" s="282"/>
      <c r="S47" s="282"/>
      <c r="T47" s="282"/>
      <c r="U47" s="282"/>
      <c r="V47" s="282"/>
      <c r="W47" s="282"/>
      <c r="X47" s="282"/>
      <c r="Y47" s="282"/>
      <c r="Z47" s="282"/>
    </row>
    <row r="48" spans="1:26" ht="99.75" customHeight="1">
      <c r="A48" s="314" t="s">
        <v>935</v>
      </c>
      <c r="B48" s="269" t="s">
        <v>936</v>
      </c>
      <c r="C48" s="269" t="s">
        <v>937</v>
      </c>
      <c r="D48" s="268" t="s">
        <v>1268</v>
      </c>
      <c r="E48" s="270" t="s">
        <v>1269</v>
      </c>
      <c r="F48" s="268" t="s">
        <v>1304</v>
      </c>
      <c r="G48" s="270" t="s">
        <v>1305</v>
      </c>
      <c r="H48" s="315" t="s">
        <v>86</v>
      </c>
      <c r="I48" s="316"/>
      <c r="J48" s="317" t="s">
        <v>1309</v>
      </c>
      <c r="K48" s="362">
        <v>3000000</v>
      </c>
      <c r="L48" s="270" t="s">
        <v>1309</v>
      </c>
      <c r="M48" s="363">
        <v>3000000</v>
      </c>
      <c r="N48" s="233" t="s">
        <v>3810</v>
      </c>
      <c r="O48" s="232" t="s">
        <v>3811</v>
      </c>
      <c r="P48" s="562">
        <v>6000000</v>
      </c>
      <c r="Q48" s="282"/>
      <c r="R48" s="282"/>
      <c r="S48" s="282"/>
      <c r="T48" s="282"/>
      <c r="U48" s="282"/>
      <c r="V48" s="282"/>
      <c r="W48" s="282"/>
      <c r="X48" s="282"/>
      <c r="Y48" s="282"/>
      <c r="Z48" s="282"/>
    </row>
    <row r="49" spans="1:26" ht="99.75" customHeight="1">
      <c r="A49" s="314" t="s">
        <v>935</v>
      </c>
      <c r="B49" s="269" t="s">
        <v>936</v>
      </c>
      <c r="C49" s="269" t="s">
        <v>937</v>
      </c>
      <c r="D49" s="268" t="s">
        <v>1268</v>
      </c>
      <c r="E49" s="270" t="s">
        <v>1269</v>
      </c>
      <c r="F49" s="268" t="s">
        <v>1310</v>
      </c>
      <c r="G49" s="270" t="s">
        <v>1311</v>
      </c>
      <c r="H49" s="315" t="s">
        <v>328</v>
      </c>
      <c r="I49" s="316"/>
      <c r="J49" s="317" t="s">
        <v>1318</v>
      </c>
      <c r="K49" s="362">
        <v>10000000</v>
      </c>
      <c r="L49" s="270" t="s">
        <v>1319</v>
      </c>
      <c r="M49" s="363">
        <v>8000000</v>
      </c>
      <c r="N49" s="233" t="s">
        <v>3812</v>
      </c>
      <c r="O49" s="232" t="s">
        <v>3813</v>
      </c>
      <c r="P49" s="465"/>
      <c r="Q49" s="282"/>
      <c r="R49" s="282"/>
      <c r="S49" s="282"/>
      <c r="T49" s="282"/>
      <c r="U49" s="282"/>
      <c r="V49" s="282"/>
      <c r="W49" s="282"/>
      <c r="X49" s="282"/>
      <c r="Y49" s="282"/>
      <c r="Z49" s="282"/>
    </row>
    <row r="50" spans="1:26" ht="99.75" customHeight="1">
      <c r="A50" s="314" t="s">
        <v>935</v>
      </c>
      <c r="B50" s="269" t="s">
        <v>936</v>
      </c>
      <c r="C50" s="269" t="s">
        <v>937</v>
      </c>
      <c r="D50" s="268" t="s">
        <v>1343</v>
      </c>
      <c r="E50" s="270" t="s">
        <v>1344</v>
      </c>
      <c r="F50" s="268" t="s">
        <v>1345</v>
      </c>
      <c r="G50" s="270" t="s">
        <v>1346</v>
      </c>
      <c r="H50" s="315" t="s">
        <v>328</v>
      </c>
      <c r="I50" s="316"/>
      <c r="J50" s="317" t="s">
        <v>1348</v>
      </c>
      <c r="K50" s="362">
        <v>3000000</v>
      </c>
      <c r="L50" s="270" t="s">
        <v>1349</v>
      </c>
      <c r="M50" s="363">
        <v>5000000</v>
      </c>
      <c r="N50" s="233" t="s">
        <v>3777</v>
      </c>
      <c r="O50" s="232" t="s">
        <v>3778</v>
      </c>
      <c r="P50" s="562">
        <v>10934783</v>
      </c>
      <c r="Q50" s="282"/>
      <c r="R50" s="282"/>
      <c r="S50" s="282"/>
      <c r="T50" s="282"/>
      <c r="U50" s="282"/>
      <c r="V50" s="282"/>
      <c r="W50" s="282"/>
      <c r="X50" s="282"/>
      <c r="Y50" s="282"/>
      <c r="Z50" s="282"/>
    </row>
    <row r="51" spans="1:26" ht="99.75" customHeight="1">
      <c r="A51" s="314" t="s">
        <v>935</v>
      </c>
      <c r="B51" s="269" t="s">
        <v>936</v>
      </c>
      <c r="C51" s="269" t="s">
        <v>937</v>
      </c>
      <c r="D51" s="268" t="s">
        <v>938</v>
      </c>
      <c r="E51" s="270" t="s">
        <v>939</v>
      </c>
      <c r="F51" s="268" t="s">
        <v>940</v>
      </c>
      <c r="G51" s="270" t="s">
        <v>941</v>
      </c>
      <c r="H51" s="315"/>
      <c r="I51" s="316" t="s">
        <v>86</v>
      </c>
      <c r="J51" s="407" t="s">
        <v>3814</v>
      </c>
      <c r="K51" s="362">
        <v>3000000</v>
      </c>
      <c r="L51" s="398" t="s">
        <v>3815</v>
      </c>
      <c r="M51" s="363">
        <v>4000000</v>
      </c>
      <c r="N51" s="317"/>
      <c r="O51" s="270"/>
      <c r="P51" s="465"/>
      <c r="Q51" s="282"/>
      <c r="R51" s="282"/>
      <c r="S51" s="282"/>
      <c r="T51" s="282"/>
      <c r="U51" s="282"/>
      <c r="V51" s="282"/>
      <c r="W51" s="282"/>
      <c r="X51" s="282"/>
      <c r="Y51" s="282"/>
      <c r="Z51" s="282"/>
    </row>
    <row r="52" spans="1:26" ht="99.75" customHeight="1">
      <c r="A52" s="314" t="s">
        <v>1378</v>
      </c>
      <c r="B52" s="269" t="s">
        <v>1379</v>
      </c>
      <c r="C52" s="269" t="s">
        <v>1380</v>
      </c>
      <c r="D52" s="268" t="s">
        <v>1381</v>
      </c>
      <c r="E52" s="270" t="s">
        <v>1382</v>
      </c>
      <c r="F52" s="268" t="s">
        <v>1418</v>
      </c>
      <c r="G52" s="270" t="s">
        <v>1419</v>
      </c>
      <c r="H52" s="315" t="s">
        <v>328</v>
      </c>
      <c r="I52" s="316"/>
      <c r="J52" s="317" t="s">
        <v>1424</v>
      </c>
      <c r="K52" s="362">
        <v>3000000</v>
      </c>
      <c r="L52" s="270" t="s">
        <v>1425</v>
      </c>
      <c r="M52" s="363"/>
      <c r="N52" s="233" t="s">
        <v>3816</v>
      </c>
      <c r="O52" s="232" t="s">
        <v>3817</v>
      </c>
      <c r="P52" s="465"/>
      <c r="Q52" s="282"/>
      <c r="R52" s="282"/>
      <c r="S52" s="282"/>
      <c r="T52" s="282"/>
      <c r="U52" s="282"/>
      <c r="V52" s="282"/>
      <c r="W52" s="282"/>
      <c r="X52" s="282"/>
      <c r="Y52" s="282"/>
      <c r="Z52" s="282"/>
    </row>
    <row r="53" spans="1:26" ht="99.75" customHeight="1">
      <c r="A53" s="314" t="s">
        <v>1378</v>
      </c>
      <c r="B53" s="269" t="s">
        <v>1379</v>
      </c>
      <c r="C53" s="269" t="s">
        <v>1380</v>
      </c>
      <c r="D53" s="268" t="s">
        <v>1381</v>
      </c>
      <c r="E53" s="270" t="s">
        <v>1382</v>
      </c>
      <c r="F53" s="268" t="s">
        <v>1447</v>
      </c>
      <c r="G53" s="270" t="s">
        <v>1448</v>
      </c>
      <c r="H53" s="315" t="s">
        <v>328</v>
      </c>
      <c r="I53" s="316"/>
      <c r="J53" s="317" t="s">
        <v>1454</v>
      </c>
      <c r="K53" s="362">
        <v>20000000</v>
      </c>
      <c r="L53" s="270" t="s">
        <v>1455</v>
      </c>
      <c r="M53" s="363"/>
      <c r="N53" s="233" t="s">
        <v>3818</v>
      </c>
      <c r="O53" s="232" t="s">
        <v>3819</v>
      </c>
      <c r="P53" s="562">
        <v>0</v>
      </c>
      <c r="Q53" s="282"/>
      <c r="R53" s="282"/>
      <c r="S53" s="282"/>
      <c r="T53" s="282"/>
      <c r="U53" s="282"/>
      <c r="V53" s="282"/>
      <c r="W53" s="282"/>
      <c r="X53" s="282"/>
      <c r="Y53" s="282"/>
      <c r="Z53" s="282"/>
    </row>
    <row r="54" spans="1:26" ht="99.75" customHeight="1">
      <c r="A54" s="314" t="s">
        <v>1378</v>
      </c>
      <c r="B54" s="269" t="s">
        <v>1379</v>
      </c>
      <c r="C54" s="269" t="s">
        <v>1380</v>
      </c>
      <c r="D54" s="268" t="s">
        <v>1381</v>
      </c>
      <c r="E54" s="270" t="s">
        <v>1382</v>
      </c>
      <c r="F54" s="268" t="s">
        <v>1472</v>
      </c>
      <c r="G54" s="270" t="s">
        <v>1473</v>
      </c>
      <c r="H54" s="315" t="s">
        <v>328</v>
      </c>
      <c r="I54" s="316"/>
      <c r="J54" s="317" t="s">
        <v>1478</v>
      </c>
      <c r="K54" s="362">
        <v>4000000</v>
      </c>
      <c r="L54" s="270" t="s">
        <v>1479</v>
      </c>
      <c r="M54" s="363">
        <v>5000000</v>
      </c>
      <c r="N54" s="233" t="s">
        <v>3820</v>
      </c>
      <c r="O54" s="232" t="s">
        <v>3821</v>
      </c>
      <c r="P54" s="562">
        <v>23151500</v>
      </c>
      <c r="Q54" s="282"/>
      <c r="R54" s="282"/>
      <c r="S54" s="282"/>
      <c r="T54" s="282"/>
      <c r="U54" s="282"/>
      <c r="V54" s="282"/>
      <c r="W54" s="282"/>
      <c r="X54" s="282"/>
      <c r="Y54" s="282"/>
      <c r="Z54" s="282"/>
    </row>
    <row r="55" spans="1:26" ht="99.75" customHeight="1">
      <c r="A55" s="314" t="s">
        <v>1378</v>
      </c>
      <c r="B55" s="269" t="s">
        <v>1379</v>
      </c>
      <c r="C55" s="269" t="s">
        <v>1380</v>
      </c>
      <c r="D55" s="268" t="s">
        <v>1381</v>
      </c>
      <c r="E55" s="270" t="s">
        <v>1382</v>
      </c>
      <c r="F55" s="268" t="s">
        <v>1507</v>
      </c>
      <c r="G55" s="270" t="s">
        <v>1508</v>
      </c>
      <c r="H55" s="315" t="s">
        <v>328</v>
      </c>
      <c r="I55" s="316"/>
      <c r="J55" s="317" t="s">
        <v>1513</v>
      </c>
      <c r="K55" s="362">
        <v>5000000</v>
      </c>
      <c r="L55" s="270" t="s">
        <v>1514</v>
      </c>
      <c r="M55" s="363">
        <v>5000000</v>
      </c>
      <c r="N55" s="233" t="s">
        <v>3777</v>
      </c>
      <c r="O55" s="232" t="s">
        <v>3778</v>
      </c>
      <c r="P55" s="562">
        <v>10934783</v>
      </c>
      <c r="Q55" s="282"/>
      <c r="R55" s="282"/>
      <c r="S55" s="282"/>
      <c r="T55" s="282"/>
      <c r="U55" s="282"/>
      <c r="V55" s="282"/>
      <c r="W55" s="282"/>
      <c r="X55" s="282"/>
      <c r="Y55" s="282"/>
      <c r="Z55" s="282"/>
    </row>
    <row r="56" spans="1:26" ht="99.75" customHeight="1">
      <c r="A56" s="314" t="s">
        <v>1378</v>
      </c>
      <c r="B56" s="269" t="s">
        <v>1379</v>
      </c>
      <c r="C56" s="269" t="s">
        <v>1380</v>
      </c>
      <c r="D56" s="268" t="s">
        <v>1381</v>
      </c>
      <c r="E56" s="270" t="s">
        <v>1382</v>
      </c>
      <c r="F56" s="268" t="s">
        <v>1531</v>
      </c>
      <c r="G56" s="270" t="s">
        <v>1532</v>
      </c>
      <c r="H56" s="315" t="s">
        <v>328</v>
      </c>
      <c r="I56" s="316"/>
      <c r="J56" s="317" t="s">
        <v>1537</v>
      </c>
      <c r="K56" s="362">
        <v>5000000</v>
      </c>
      <c r="L56" s="270" t="s">
        <v>1538</v>
      </c>
      <c r="M56" s="363">
        <v>5000000</v>
      </c>
      <c r="N56" s="233" t="s">
        <v>3822</v>
      </c>
      <c r="O56" s="232" t="s">
        <v>3823</v>
      </c>
      <c r="P56" s="465"/>
      <c r="Q56" s="282"/>
      <c r="R56" s="282"/>
      <c r="S56" s="282"/>
      <c r="T56" s="282"/>
      <c r="U56" s="282"/>
      <c r="V56" s="282"/>
      <c r="W56" s="282"/>
      <c r="X56" s="282"/>
      <c r="Y56" s="282"/>
      <c r="Z56" s="282"/>
    </row>
    <row r="57" spans="1:26" ht="99.75" customHeight="1">
      <c r="A57" s="314" t="s">
        <v>1378</v>
      </c>
      <c r="B57" s="269" t="s">
        <v>1379</v>
      </c>
      <c r="C57" s="269" t="s">
        <v>1380</v>
      </c>
      <c r="D57" s="268" t="s">
        <v>1381</v>
      </c>
      <c r="E57" s="270" t="s">
        <v>1382</v>
      </c>
      <c r="F57" s="268" t="s">
        <v>1544</v>
      </c>
      <c r="G57" s="270" t="s">
        <v>1545</v>
      </c>
      <c r="H57" s="315" t="s">
        <v>328</v>
      </c>
      <c r="I57" s="316"/>
      <c r="J57" s="317" t="s">
        <v>1551</v>
      </c>
      <c r="K57" s="362">
        <v>5000000</v>
      </c>
      <c r="L57" s="270" t="s">
        <v>1552</v>
      </c>
      <c r="M57" s="363">
        <v>5000000</v>
      </c>
      <c r="N57" s="317"/>
      <c r="O57" s="270"/>
      <c r="P57" s="465"/>
      <c r="Q57" s="282"/>
      <c r="R57" s="282"/>
      <c r="S57" s="282"/>
      <c r="T57" s="282"/>
      <c r="U57" s="282"/>
      <c r="V57" s="282"/>
      <c r="W57" s="282"/>
      <c r="X57" s="282"/>
      <c r="Y57" s="282"/>
      <c r="Z57" s="282"/>
    </row>
    <row r="58" spans="1:26" ht="99.75" customHeight="1">
      <c r="A58" s="314" t="s">
        <v>1378</v>
      </c>
      <c r="B58" s="269" t="s">
        <v>1379</v>
      </c>
      <c r="C58" s="269" t="s">
        <v>1380</v>
      </c>
      <c r="D58" s="268" t="s">
        <v>1381</v>
      </c>
      <c r="E58" s="270" t="s">
        <v>1382</v>
      </c>
      <c r="F58" s="268" t="s">
        <v>1594</v>
      </c>
      <c r="G58" s="270" t="s">
        <v>1595</v>
      </c>
      <c r="H58" s="315" t="s">
        <v>328</v>
      </c>
      <c r="I58" s="316"/>
      <c r="J58" s="317" t="s">
        <v>1599</v>
      </c>
      <c r="K58" s="362">
        <v>6000000</v>
      </c>
      <c r="L58" s="270" t="s">
        <v>1600</v>
      </c>
      <c r="M58" s="363">
        <v>6000000</v>
      </c>
      <c r="N58" s="317"/>
      <c r="O58" s="270"/>
      <c r="P58" s="465"/>
      <c r="Q58" s="282"/>
      <c r="R58" s="282"/>
      <c r="S58" s="282"/>
      <c r="T58" s="282"/>
      <c r="U58" s="282"/>
      <c r="V58" s="282"/>
      <c r="W58" s="282"/>
      <c r="X58" s="282"/>
      <c r="Y58" s="282"/>
      <c r="Z58" s="282"/>
    </row>
    <row r="59" spans="1:26" ht="99.75" customHeight="1">
      <c r="A59" s="314" t="s">
        <v>1378</v>
      </c>
      <c r="B59" s="269" t="s">
        <v>1379</v>
      </c>
      <c r="C59" s="269" t="s">
        <v>1380</v>
      </c>
      <c r="D59" s="268" t="s">
        <v>1381</v>
      </c>
      <c r="E59" s="270" t="s">
        <v>1382</v>
      </c>
      <c r="F59" s="268" t="s">
        <v>1609</v>
      </c>
      <c r="G59" s="270" t="s">
        <v>1610</v>
      </c>
      <c r="H59" s="315" t="s">
        <v>328</v>
      </c>
      <c r="I59" s="316"/>
      <c r="J59" s="317" t="s">
        <v>1616</v>
      </c>
      <c r="K59" s="362">
        <v>5000000</v>
      </c>
      <c r="L59" s="270" t="s">
        <v>1616</v>
      </c>
      <c r="M59" s="363">
        <v>5000000</v>
      </c>
      <c r="N59" s="317"/>
      <c r="O59" s="729"/>
      <c r="P59" s="465"/>
      <c r="Q59" s="282"/>
      <c r="R59" s="282"/>
      <c r="S59" s="282"/>
      <c r="T59" s="282"/>
      <c r="U59" s="282"/>
      <c r="V59" s="282"/>
      <c r="W59" s="282"/>
      <c r="X59" s="282"/>
      <c r="Y59" s="282"/>
      <c r="Z59" s="282"/>
    </row>
    <row r="60" spans="1:26" ht="99.75" customHeight="1">
      <c r="A60" s="314" t="s">
        <v>1378</v>
      </c>
      <c r="B60" s="269" t="s">
        <v>1379</v>
      </c>
      <c r="C60" s="269" t="s">
        <v>1380</v>
      </c>
      <c r="D60" s="268" t="s">
        <v>1381</v>
      </c>
      <c r="E60" s="270" t="s">
        <v>1382</v>
      </c>
      <c r="F60" s="268" t="s">
        <v>1633</v>
      </c>
      <c r="G60" s="270" t="s">
        <v>1634</v>
      </c>
      <c r="H60" s="315" t="s">
        <v>328</v>
      </c>
      <c r="I60" s="316"/>
      <c r="J60" s="317" t="s">
        <v>1642</v>
      </c>
      <c r="K60" s="362">
        <v>5000000</v>
      </c>
      <c r="L60" s="270" t="s">
        <v>1642</v>
      </c>
      <c r="M60" s="363">
        <v>5000000</v>
      </c>
      <c r="N60" s="317"/>
      <c r="O60" s="270"/>
      <c r="P60" s="465"/>
      <c r="Q60" s="282"/>
      <c r="R60" s="282"/>
      <c r="S60" s="282"/>
      <c r="T60" s="282"/>
      <c r="U60" s="282"/>
      <c r="V60" s="282"/>
      <c r="W60" s="282"/>
      <c r="X60" s="282"/>
      <c r="Y60" s="282"/>
      <c r="Z60" s="282"/>
    </row>
    <row r="61" spans="1:26" ht="99.75" customHeight="1">
      <c r="A61" s="314" t="s">
        <v>1378</v>
      </c>
      <c r="B61" s="269" t="s">
        <v>1379</v>
      </c>
      <c r="C61" s="269" t="s">
        <v>1380</v>
      </c>
      <c r="D61" s="268" t="s">
        <v>1381</v>
      </c>
      <c r="E61" s="270" t="s">
        <v>1382</v>
      </c>
      <c r="F61" s="268" t="s">
        <v>1651</v>
      </c>
      <c r="G61" s="270" t="s">
        <v>1652</v>
      </c>
      <c r="H61" s="315" t="s">
        <v>328</v>
      </c>
      <c r="I61" s="316"/>
      <c r="J61" s="317" t="s">
        <v>1654</v>
      </c>
      <c r="K61" s="362">
        <v>5000000</v>
      </c>
      <c r="L61" s="270" t="s">
        <v>1655</v>
      </c>
      <c r="M61" s="363">
        <v>5000000</v>
      </c>
      <c r="N61" s="317"/>
      <c r="O61" s="270"/>
      <c r="P61" s="465"/>
      <c r="Q61" s="282"/>
      <c r="R61" s="282"/>
      <c r="S61" s="282"/>
      <c r="T61" s="282"/>
      <c r="U61" s="282"/>
      <c r="V61" s="282"/>
      <c r="W61" s="282"/>
      <c r="X61" s="282"/>
      <c r="Y61" s="282"/>
      <c r="Z61" s="282"/>
    </row>
    <row r="62" spans="1:26" ht="99.75" customHeight="1">
      <c r="A62" s="314" t="s">
        <v>1378</v>
      </c>
      <c r="B62" s="269" t="s">
        <v>1379</v>
      </c>
      <c r="C62" s="269" t="s">
        <v>1688</v>
      </c>
      <c r="D62" s="268" t="s">
        <v>1689</v>
      </c>
      <c r="E62" s="270" t="s">
        <v>1690</v>
      </c>
      <c r="F62" s="268" t="s">
        <v>1691</v>
      </c>
      <c r="G62" s="270" t="s">
        <v>1692</v>
      </c>
      <c r="H62" s="315" t="s">
        <v>328</v>
      </c>
      <c r="I62" s="316"/>
      <c r="J62" s="317" t="s">
        <v>1697</v>
      </c>
      <c r="K62" s="362">
        <v>10000000</v>
      </c>
      <c r="L62" s="270" t="s">
        <v>1697</v>
      </c>
      <c r="M62" s="363">
        <v>10000000</v>
      </c>
      <c r="N62" s="317"/>
      <c r="O62" s="270"/>
      <c r="P62" s="465"/>
      <c r="Q62" s="282"/>
      <c r="R62" s="282"/>
      <c r="S62" s="282"/>
      <c r="T62" s="282"/>
      <c r="U62" s="282"/>
      <c r="V62" s="282"/>
      <c r="W62" s="282"/>
      <c r="X62" s="282"/>
      <c r="Y62" s="282"/>
      <c r="Z62" s="282"/>
    </row>
    <row r="63" spans="1:26" ht="99.75" customHeight="1">
      <c r="A63" s="314" t="s">
        <v>1378</v>
      </c>
      <c r="B63" s="269" t="s">
        <v>1379</v>
      </c>
      <c r="C63" s="269" t="s">
        <v>1380</v>
      </c>
      <c r="D63" s="268" t="s">
        <v>1381</v>
      </c>
      <c r="E63" s="270" t="s">
        <v>1382</v>
      </c>
      <c r="F63" s="268" t="s">
        <v>1395</v>
      </c>
      <c r="G63" s="270" t="s">
        <v>1396</v>
      </c>
      <c r="H63" s="315"/>
      <c r="I63" s="316" t="s">
        <v>86</v>
      </c>
      <c r="J63" s="317" t="s">
        <v>1403</v>
      </c>
      <c r="K63" s="362">
        <v>2000000</v>
      </c>
      <c r="L63" s="270" t="s">
        <v>1404</v>
      </c>
      <c r="M63" s="363">
        <v>3000000</v>
      </c>
      <c r="N63" s="317"/>
      <c r="O63" s="270"/>
      <c r="P63" s="465"/>
      <c r="Q63" s="282"/>
      <c r="R63" s="282"/>
      <c r="S63" s="282"/>
      <c r="T63" s="282"/>
      <c r="U63" s="282"/>
      <c r="V63" s="282"/>
      <c r="W63" s="282"/>
      <c r="X63" s="282"/>
      <c r="Y63" s="282"/>
      <c r="Z63" s="282"/>
    </row>
    <row r="64" spans="1:26" ht="99.75" customHeight="1">
      <c r="A64" s="314" t="s">
        <v>1378</v>
      </c>
      <c r="B64" s="269" t="s">
        <v>1379</v>
      </c>
      <c r="C64" s="269" t="s">
        <v>1380</v>
      </c>
      <c r="D64" s="268" t="s">
        <v>1381</v>
      </c>
      <c r="E64" s="270" t="s">
        <v>1382</v>
      </c>
      <c r="F64" s="268" t="s">
        <v>1406</v>
      </c>
      <c r="G64" s="270" t="s">
        <v>1407</v>
      </c>
      <c r="H64" s="315"/>
      <c r="I64" s="316" t="s">
        <v>86</v>
      </c>
      <c r="J64" s="317" t="s">
        <v>1415</v>
      </c>
      <c r="K64" s="362">
        <v>3000000</v>
      </c>
      <c r="L64" s="270" t="s">
        <v>1415</v>
      </c>
      <c r="M64" s="363">
        <v>3000000</v>
      </c>
      <c r="N64" s="317"/>
      <c r="O64" s="270"/>
      <c r="P64" s="465"/>
      <c r="Q64" s="282"/>
      <c r="R64" s="282"/>
      <c r="S64" s="282"/>
      <c r="T64" s="282"/>
      <c r="U64" s="282"/>
      <c r="V64" s="282"/>
      <c r="W64" s="282"/>
      <c r="X64" s="282"/>
      <c r="Y64" s="282"/>
      <c r="Z64" s="282"/>
    </row>
    <row r="65" spans="1:26" ht="99.75" customHeight="1">
      <c r="A65" s="314" t="s">
        <v>1378</v>
      </c>
      <c r="B65" s="269" t="s">
        <v>1379</v>
      </c>
      <c r="C65" s="269" t="s">
        <v>1380</v>
      </c>
      <c r="D65" s="268" t="s">
        <v>1381</v>
      </c>
      <c r="E65" s="270" t="s">
        <v>1382</v>
      </c>
      <c r="F65" s="268" t="s">
        <v>1489</v>
      </c>
      <c r="G65" s="270" t="s">
        <v>1490</v>
      </c>
      <c r="H65" s="315"/>
      <c r="I65" s="316" t="s">
        <v>86</v>
      </c>
      <c r="J65" s="317" t="s">
        <v>1499</v>
      </c>
      <c r="K65" s="362">
        <v>5000000</v>
      </c>
      <c r="L65" s="270" t="s">
        <v>1500</v>
      </c>
      <c r="M65" s="363">
        <v>10000000</v>
      </c>
      <c r="N65" s="317"/>
      <c r="O65" s="270"/>
      <c r="P65" s="465"/>
      <c r="Q65" s="282"/>
      <c r="R65" s="282"/>
      <c r="S65" s="282"/>
      <c r="T65" s="282"/>
      <c r="U65" s="282"/>
      <c r="V65" s="282"/>
      <c r="W65" s="282"/>
      <c r="X65" s="282"/>
      <c r="Y65" s="282"/>
      <c r="Z65" s="282"/>
    </row>
    <row r="66" spans="1:26" ht="99.75" customHeight="1">
      <c r="A66" s="314" t="s">
        <v>1378</v>
      </c>
      <c r="B66" s="269" t="s">
        <v>1379</v>
      </c>
      <c r="C66" s="269" t="s">
        <v>1380</v>
      </c>
      <c r="D66" s="268" t="s">
        <v>1381</v>
      </c>
      <c r="E66" s="270" t="s">
        <v>1382</v>
      </c>
      <c r="F66" s="268" t="s">
        <v>1571</v>
      </c>
      <c r="G66" s="270" t="s">
        <v>1572</v>
      </c>
      <c r="H66" s="315"/>
      <c r="I66" s="316" t="s">
        <v>86</v>
      </c>
      <c r="J66" s="317" t="s">
        <v>1579</v>
      </c>
      <c r="K66" s="362">
        <v>5000000</v>
      </c>
      <c r="L66" s="270" t="s">
        <v>1578</v>
      </c>
      <c r="M66" s="363">
        <v>5000000</v>
      </c>
      <c r="N66" s="317"/>
      <c r="O66" s="270"/>
      <c r="P66" s="465"/>
      <c r="Q66" s="282"/>
      <c r="R66" s="282"/>
      <c r="S66" s="282"/>
      <c r="T66" s="282"/>
      <c r="U66" s="282"/>
      <c r="V66" s="282"/>
      <c r="W66" s="282"/>
      <c r="X66" s="282"/>
      <c r="Y66" s="282"/>
      <c r="Z66" s="282"/>
    </row>
    <row r="67" spans="1:26" ht="99.75" customHeight="1">
      <c r="A67" s="314" t="s">
        <v>1378</v>
      </c>
      <c r="B67" s="269" t="s">
        <v>1379</v>
      </c>
      <c r="C67" s="269" t="s">
        <v>1380</v>
      </c>
      <c r="D67" s="268" t="s">
        <v>1381</v>
      </c>
      <c r="E67" s="270" t="s">
        <v>1382</v>
      </c>
      <c r="F67" s="268" t="s">
        <v>1586</v>
      </c>
      <c r="G67" s="270" t="s">
        <v>1587</v>
      </c>
      <c r="H67" s="315"/>
      <c r="I67" s="316" t="s">
        <v>86</v>
      </c>
      <c r="J67" s="317" t="s">
        <v>1593</v>
      </c>
      <c r="K67" s="362">
        <v>5000000</v>
      </c>
      <c r="L67" s="270" t="s">
        <v>1593</v>
      </c>
      <c r="M67" s="363">
        <v>5000000</v>
      </c>
      <c r="N67" s="317"/>
      <c r="O67" s="270"/>
      <c r="P67" s="465"/>
      <c r="Q67" s="282"/>
      <c r="R67" s="282"/>
      <c r="S67" s="282"/>
      <c r="T67" s="282"/>
      <c r="U67" s="282"/>
      <c r="V67" s="282"/>
      <c r="W67" s="282"/>
      <c r="X67" s="282"/>
      <c r="Y67" s="282"/>
      <c r="Z67" s="282"/>
    </row>
    <row r="68" spans="1:26" ht="99.75" customHeight="1">
      <c r="A68" s="314" t="s">
        <v>1731</v>
      </c>
      <c r="B68" s="269" t="s">
        <v>1732</v>
      </c>
      <c r="C68" s="269" t="s">
        <v>1733</v>
      </c>
      <c r="D68" s="268" t="s">
        <v>1734</v>
      </c>
      <c r="E68" s="270" t="s">
        <v>1735</v>
      </c>
      <c r="F68" s="268" t="s">
        <v>1770</v>
      </c>
      <c r="G68" s="270" t="s">
        <v>1771</v>
      </c>
      <c r="H68" s="315" t="s">
        <v>328</v>
      </c>
      <c r="I68" s="316"/>
      <c r="J68" s="317" t="s">
        <v>1783</v>
      </c>
      <c r="K68" s="362">
        <v>3000000</v>
      </c>
      <c r="L68" s="270" t="s">
        <v>1784</v>
      </c>
      <c r="M68" s="363">
        <v>3000000</v>
      </c>
      <c r="N68" s="317"/>
      <c r="O68" s="270"/>
      <c r="P68" s="465"/>
      <c r="Q68" s="282"/>
      <c r="R68" s="282"/>
      <c r="S68" s="282"/>
      <c r="T68" s="282"/>
      <c r="U68" s="282"/>
      <c r="V68" s="282"/>
      <c r="W68" s="282"/>
      <c r="X68" s="282"/>
      <c r="Y68" s="282"/>
      <c r="Z68" s="282"/>
    </row>
    <row r="69" spans="1:26" ht="99.75" customHeight="1">
      <c r="A69" s="314" t="s">
        <v>1731</v>
      </c>
      <c r="B69" s="269" t="s">
        <v>1732</v>
      </c>
      <c r="C69" s="269" t="s">
        <v>1733</v>
      </c>
      <c r="D69" s="268" t="s">
        <v>1734</v>
      </c>
      <c r="E69" s="270" t="s">
        <v>1735</v>
      </c>
      <c r="F69" s="268" t="s">
        <v>1799</v>
      </c>
      <c r="G69" s="270" t="s">
        <v>1800</v>
      </c>
      <c r="H69" s="315" t="s">
        <v>328</v>
      </c>
      <c r="I69" s="316"/>
      <c r="J69" s="317" t="s">
        <v>1807</v>
      </c>
      <c r="K69" s="362">
        <v>3000000</v>
      </c>
      <c r="L69" s="270" t="s">
        <v>1808</v>
      </c>
      <c r="M69" s="363">
        <v>3000000</v>
      </c>
      <c r="N69" s="317"/>
      <c r="O69" s="270"/>
      <c r="P69" s="465"/>
      <c r="Q69" s="282"/>
      <c r="R69" s="282"/>
      <c r="S69" s="282"/>
      <c r="T69" s="282"/>
      <c r="U69" s="282"/>
      <c r="V69" s="282"/>
      <c r="W69" s="282"/>
      <c r="X69" s="282"/>
      <c r="Y69" s="282"/>
      <c r="Z69" s="282"/>
    </row>
    <row r="70" spans="1:26" ht="99.75" customHeight="1">
      <c r="A70" s="317" t="s">
        <v>1731</v>
      </c>
      <c r="B70" s="270" t="s">
        <v>1732</v>
      </c>
      <c r="C70" s="270" t="s">
        <v>1733</v>
      </c>
      <c r="D70" s="270" t="s">
        <v>1813</v>
      </c>
      <c r="E70" s="270" t="s">
        <v>1814</v>
      </c>
      <c r="F70" s="270" t="s">
        <v>1830</v>
      </c>
      <c r="G70" s="270" t="s">
        <v>1831</v>
      </c>
      <c r="H70" s="315" t="s">
        <v>328</v>
      </c>
      <c r="I70" s="316"/>
      <c r="J70" s="317" t="s">
        <v>1837</v>
      </c>
      <c r="K70" s="362">
        <v>3000000</v>
      </c>
      <c r="L70" s="270" t="s">
        <v>1838</v>
      </c>
      <c r="M70" s="363">
        <v>3000000</v>
      </c>
      <c r="N70" s="317"/>
      <c r="O70" s="270"/>
      <c r="P70" s="465"/>
      <c r="Q70" s="282"/>
      <c r="R70" s="282"/>
      <c r="S70" s="282"/>
      <c r="T70" s="282"/>
      <c r="U70" s="282"/>
      <c r="V70" s="282"/>
      <c r="W70" s="282"/>
      <c r="X70" s="282"/>
      <c r="Y70" s="282"/>
      <c r="Z70" s="282"/>
    </row>
    <row r="71" spans="1:26" ht="99.75" customHeight="1">
      <c r="A71" s="314" t="s">
        <v>1731</v>
      </c>
      <c r="B71" s="269" t="s">
        <v>1732</v>
      </c>
      <c r="C71" s="269" t="s">
        <v>1733</v>
      </c>
      <c r="D71" s="268" t="s">
        <v>1845</v>
      </c>
      <c r="E71" s="270" t="s">
        <v>1846</v>
      </c>
      <c r="F71" s="268" t="s">
        <v>1847</v>
      </c>
      <c r="G71" s="270" t="s">
        <v>1848</v>
      </c>
      <c r="H71" s="315" t="s">
        <v>328</v>
      </c>
      <c r="I71" s="316"/>
      <c r="J71" s="317" t="s">
        <v>1866</v>
      </c>
      <c r="K71" s="362">
        <v>3000000</v>
      </c>
      <c r="L71" s="270" t="s">
        <v>1867</v>
      </c>
      <c r="M71" s="363">
        <v>3000000</v>
      </c>
      <c r="N71" s="233" t="s">
        <v>3824</v>
      </c>
      <c r="O71" s="232" t="s">
        <v>3825</v>
      </c>
      <c r="P71" s="465"/>
      <c r="Q71" s="282"/>
      <c r="R71" s="282"/>
      <c r="S71" s="282"/>
      <c r="T71" s="282"/>
      <c r="U71" s="282"/>
      <c r="V71" s="282"/>
      <c r="W71" s="282"/>
      <c r="X71" s="282"/>
      <c r="Y71" s="282"/>
      <c r="Z71" s="282"/>
    </row>
    <row r="72" spans="1:26" ht="99.75" customHeight="1">
      <c r="A72" s="314" t="s">
        <v>1731</v>
      </c>
      <c r="B72" s="269" t="s">
        <v>1732</v>
      </c>
      <c r="C72" s="269" t="s">
        <v>1733</v>
      </c>
      <c r="D72" s="268" t="s">
        <v>1845</v>
      </c>
      <c r="E72" s="270" t="s">
        <v>1846</v>
      </c>
      <c r="F72" s="268" t="s">
        <v>1869</v>
      </c>
      <c r="G72" s="270" t="s">
        <v>1870</v>
      </c>
      <c r="H72" s="315" t="s">
        <v>328</v>
      </c>
      <c r="I72" s="316"/>
      <c r="J72" s="317" t="s">
        <v>1877</v>
      </c>
      <c r="K72" s="362">
        <v>3000000</v>
      </c>
      <c r="L72" s="270" t="s">
        <v>1878</v>
      </c>
      <c r="M72" s="363">
        <v>3000000</v>
      </c>
      <c r="N72" s="317"/>
      <c r="O72" s="270"/>
      <c r="P72" s="465"/>
      <c r="Q72" s="282"/>
      <c r="R72" s="282"/>
      <c r="S72" s="282"/>
      <c r="T72" s="282"/>
      <c r="U72" s="282"/>
      <c r="V72" s="282"/>
      <c r="W72" s="282"/>
      <c r="X72" s="282"/>
      <c r="Y72" s="282"/>
      <c r="Z72" s="282"/>
    </row>
    <row r="73" spans="1:26" ht="99.75" customHeight="1">
      <c r="A73" s="314" t="s">
        <v>1731</v>
      </c>
      <c r="B73" s="269" t="s">
        <v>1732</v>
      </c>
      <c r="C73" s="269" t="s">
        <v>1733</v>
      </c>
      <c r="D73" s="268" t="s">
        <v>1845</v>
      </c>
      <c r="E73" s="270" t="s">
        <v>1846</v>
      </c>
      <c r="F73" s="268" t="s">
        <v>1888</v>
      </c>
      <c r="G73" s="270" t="s">
        <v>1889</v>
      </c>
      <c r="H73" s="315" t="s">
        <v>1897</v>
      </c>
      <c r="I73" s="316"/>
      <c r="J73" s="317" t="s">
        <v>1898</v>
      </c>
      <c r="K73" s="362">
        <v>3000000</v>
      </c>
      <c r="L73" s="270" t="s">
        <v>1899</v>
      </c>
      <c r="M73" s="363">
        <v>3000000</v>
      </c>
      <c r="N73" s="233" t="s">
        <v>3826</v>
      </c>
      <c r="O73" s="232" t="s">
        <v>3827</v>
      </c>
      <c r="P73" s="562">
        <v>0</v>
      </c>
      <c r="Q73" s="282"/>
      <c r="R73" s="282"/>
      <c r="S73" s="282"/>
      <c r="T73" s="282"/>
      <c r="U73" s="282"/>
      <c r="V73" s="282"/>
      <c r="W73" s="282"/>
      <c r="X73" s="282"/>
      <c r="Y73" s="282"/>
      <c r="Z73" s="282"/>
    </row>
    <row r="74" spans="1:26" ht="99.75" customHeight="1">
      <c r="A74" s="314" t="s">
        <v>1990</v>
      </c>
      <c r="B74" s="269" t="s">
        <v>1991</v>
      </c>
      <c r="C74" s="269" t="s">
        <v>1992</v>
      </c>
      <c r="D74" s="268" t="s">
        <v>1993</v>
      </c>
      <c r="E74" s="270" t="s">
        <v>1994</v>
      </c>
      <c r="F74" s="268" t="s">
        <v>1995</v>
      </c>
      <c r="G74" s="270" t="s">
        <v>1996</v>
      </c>
      <c r="H74" s="315" t="s">
        <v>1897</v>
      </c>
      <c r="I74" s="316"/>
      <c r="J74" s="317" t="s">
        <v>2009</v>
      </c>
      <c r="K74" s="362">
        <v>3000000</v>
      </c>
      <c r="L74" s="270" t="s">
        <v>2010</v>
      </c>
      <c r="M74" s="363">
        <v>3000000</v>
      </c>
      <c r="N74" s="317"/>
      <c r="O74" s="270"/>
      <c r="P74" s="465"/>
      <c r="Q74" s="282"/>
      <c r="R74" s="282"/>
      <c r="S74" s="282"/>
      <c r="T74" s="282"/>
      <c r="U74" s="282"/>
      <c r="V74" s="282"/>
      <c r="W74" s="282"/>
      <c r="X74" s="282"/>
      <c r="Y74" s="282"/>
      <c r="Z74" s="282"/>
    </row>
    <row r="75" spans="1:26" ht="99.75" customHeight="1">
      <c r="A75" s="314" t="s">
        <v>2042</v>
      </c>
      <c r="B75" s="269" t="s">
        <v>2043</v>
      </c>
      <c r="C75" s="269" t="s">
        <v>2044</v>
      </c>
      <c r="D75" s="268" t="s">
        <v>2045</v>
      </c>
      <c r="E75" s="270" t="s">
        <v>2046</v>
      </c>
      <c r="F75" s="268" t="s">
        <v>2047</v>
      </c>
      <c r="G75" s="270" t="s">
        <v>2048</v>
      </c>
      <c r="H75" s="315" t="s">
        <v>1897</v>
      </c>
      <c r="I75" s="316"/>
      <c r="J75" s="317" t="s">
        <v>2067</v>
      </c>
      <c r="K75" s="362">
        <v>3000000</v>
      </c>
      <c r="L75" s="270" t="s">
        <v>2068</v>
      </c>
      <c r="M75" s="363">
        <v>3000000</v>
      </c>
      <c r="N75" s="317"/>
      <c r="O75" s="270"/>
      <c r="P75" s="465"/>
      <c r="Q75" s="282"/>
      <c r="R75" s="282"/>
      <c r="S75" s="282"/>
      <c r="T75" s="282"/>
      <c r="U75" s="282"/>
      <c r="V75" s="282"/>
      <c r="W75" s="282"/>
      <c r="X75" s="282"/>
      <c r="Y75" s="282"/>
      <c r="Z75" s="282"/>
    </row>
    <row r="76" spans="1:26" ht="99.75" customHeight="1">
      <c r="A76" s="314" t="s">
        <v>2042</v>
      </c>
      <c r="B76" s="269" t="s">
        <v>2043</v>
      </c>
      <c r="C76" s="269" t="s">
        <v>2044</v>
      </c>
      <c r="D76" s="268" t="s">
        <v>2070</v>
      </c>
      <c r="E76" s="270" t="s">
        <v>2071</v>
      </c>
      <c r="F76" s="268" t="s">
        <v>2072</v>
      </c>
      <c r="G76" s="270" t="s">
        <v>2073</v>
      </c>
      <c r="H76" s="315" t="s">
        <v>1897</v>
      </c>
      <c r="I76" s="316"/>
      <c r="J76" s="317" t="s">
        <v>2083</v>
      </c>
      <c r="K76" s="362">
        <v>3000000</v>
      </c>
      <c r="L76" s="270" t="s">
        <v>2084</v>
      </c>
      <c r="M76" s="363">
        <v>3000000</v>
      </c>
      <c r="N76" s="317"/>
      <c r="O76" s="270"/>
      <c r="P76" s="465"/>
      <c r="Q76" s="282"/>
      <c r="R76" s="282"/>
      <c r="S76" s="282"/>
      <c r="T76" s="282"/>
      <c r="U76" s="282"/>
      <c r="V76" s="282"/>
      <c r="W76" s="282"/>
      <c r="X76" s="282"/>
      <c r="Y76" s="282"/>
      <c r="Z76" s="282"/>
    </row>
    <row r="77" spans="1:26" ht="99.75" customHeight="1">
      <c r="A77" s="314" t="s">
        <v>2042</v>
      </c>
      <c r="B77" s="269" t="s">
        <v>2043</v>
      </c>
      <c r="C77" s="269" t="s">
        <v>2085</v>
      </c>
      <c r="D77" s="268" t="s">
        <v>2086</v>
      </c>
      <c r="E77" s="270" t="s">
        <v>2087</v>
      </c>
      <c r="F77" s="268" t="s">
        <v>2088</v>
      </c>
      <c r="G77" s="270" t="s">
        <v>2089</v>
      </c>
      <c r="H77" s="315" t="s">
        <v>1897</v>
      </c>
      <c r="I77" s="316"/>
      <c r="J77" s="317" t="s">
        <v>2102</v>
      </c>
      <c r="K77" s="362">
        <v>3000000</v>
      </c>
      <c r="L77" s="270" t="s">
        <v>2103</v>
      </c>
      <c r="M77" s="363">
        <v>3000000</v>
      </c>
      <c r="N77" s="317"/>
      <c r="O77" s="729"/>
      <c r="P77" s="465"/>
      <c r="Q77" s="282"/>
      <c r="R77" s="282"/>
      <c r="S77" s="282"/>
      <c r="T77" s="282"/>
      <c r="U77" s="282"/>
      <c r="V77" s="282"/>
      <c r="W77" s="282"/>
      <c r="X77" s="282"/>
      <c r="Y77" s="282"/>
      <c r="Z77" s="282"/>
    </row>
    <row r="78" spans="1:26" ht="99.75" customHeight="1">
      <c r="A78" s="314" t="s">
        <v>2042</v>
      </c>
      <c r="B78" s="269" t="s">
        <v>2043</v>
      </c>
      <c r="C78" s="269" t="s">
        <v>2085</v>
      </c>
      <c r="D78" s="268" t="s">
        <v>2086</v>
      </c>
      <c r="E78" s="270" t="s">
        <v>2087</v>
      </c>
      <c r="F78" s="268" t="s">
        <v>2104</v>
      </c>
      <c r="G78" s="270" t="s">
        <v>2105</v>
      </c>
      <c r="H78" s="315" t="s">
        <v>328</v>
      </c>
      <c r="I78" s="316"/>
      <c r="J78" s="317" t="s">
        <v>2116</v>
      </c>
      <c r="K78" s="362">
        <v>3000000</v>
      </c>
      <c r="L78" s="270" t="s">
        <v>2117</v>
      </c>
      <c r="M78" s="363">
        <v>3000000</v>
      </c>
      <c r="N78" s="317"/>
      <c r="O78" s="270"/>
      <c r="P78" s="465"/>
      <c r="Q78" s="282"/>
      <c r="R78" s="282"/>
      <c r="S78" s="282"/>
      <c r="T78" s="282"/>
      <c r="U78" s="282"/>
      <c r="V78" s="282"/>
      <c r="W78" s="282"/>
      <c r="X78" s="282"/>
      <c r="Y78" s="282"/>
      <c r="Z78" s="282"/>
    </row>
    <row r="79" spans="1:26" ht="99.75" customHeight="1">
      <c r="A79" s="314" t="s">
        <v>2127</v>
      </c>
      <c r="B79" s="269" t="s">
        <v>2128</v>
      </c>
      <c r="C79" s="269" t="s">
        <v>2136</v>
      </c>
      <c r="D79" s="268" t="s">
        <v>2137</v>
      </c>
      <c r="E79" s="270" t="s">
        <v>2138</v>
      </c>
      <c r="F79" s="268" t="s">
        <v>2139</v>
      </c>
      <c r="G79" s="270" t="s">
        <v>2140</v>
      </c>
      <c r="H79" s="315" t="s">
        <v>328</v>
      </c>
      <c r="I79" s="316"/>
      <c r="J79" s="317" t="s">
        <v>2146</v>
      </c>
      <c r="K79" s="362">
        <v>2000000</v>
      </c>
      <c r="L79" s="270" t="s">
        <v>2147</v>
      </c>
      <c r="M79" s="363">
        <v>3000000</v>
      </c>
      <c r="N79" s="317"/>
      <c r="O79" s="270"/>
      <c r="P79" s="465"/>
      <c r="Q79" s="282"/>
      <c r="R79" s="282"/>
      <c r="S79" s="282"/>
      <c r="T79" s="282"/>
      <c r="U79" s="282"/>
      <c r="V79" s="282"/>
      <c r="W79" s="282"/>
      <c r="X79" s="282"/>
      <c r="Y79" s="282"/>
      <c r="Z79" s="282"/>
    </row>
    <row r="80" spans="1:26" ht="99.75" customHeight="1">
      <c r="A80" s="314" t="s">
        <v>2127</v>
      </c>
      <c r="B80" s="269" t="s">
        <v>2128</v>
      </c>
      <c r="C80" s="269" t="s">
        <v>2136</v>
      </c>
      <c r="D80" s="268" t="s">
        <v>2150</v>
      </c>
      <c r="E80" s="270" t="s">
        <v>2151</v>
      </c>
      <c r="F80" s="268" t="s">
        <v>2152</v>
      </c>
      <c r="G80" s="270" t="s">
        <v>2153</v>
      </c>
      <c r="H80" s="315" t="s">
        <v>328</v>
      </c>
      <c r="I80" s="316"/>
      <c r="J80" s="407" t="s">
        <v>2175</v>
      </c>
      <c r="K80" s="362">
        <v>2000000</v>
      </c>
      <c r="L80" s="398" t="s">
        <v>2176</v>
      </c>
      <c r="M80" s="363">
        <v>3000000</v>
      </c>
      <c r="N80" s="317"/>
      <c r="O80" s="725"/>
      <c r="P80" s="465"/>
      <c r="Q80" s="282"/>
      <c r="R80" s="282"/>
      <c r="S80" s="282"/>
      <c r="T80" s="282"/>
      <c r="U80" s="282"/>
      <c r="V80" s="282"/>
      <c r="W80" s="282"/>
      <c r="X80" s="282"/>
      <c r="Y80" s="282"/>
      <c r="Z80" s="282"/>
    </row>
    <row r="81" spans="1:26" ht="99.75" customHeight="1">
      <c r="A81" s="314" t="s">
        <v>2200</v>
      </c>
      <c r="B81" s="269" t="s">
        <v>2201</v>
      </c>
      <c r="C81" s="269" t="s">
        <v>2230</v>
      </c>
      <c r="D81" s="268" t="s">
        <v>2203</v>
      </c>
      <c r="E81" s="270" t="s">
        <v>2204</v>
      </c>
      <c r="F81" s="268" t="s">
        <v>2231</v>
      </c>
      <c r="G81" s="270" t="s">
        <v>2232</v>
      </c>
      <c r="H81" s="315" t="s">
        <v>328</v>
      </c>
      <c r="I81" s="316"/>
      <c r="J81" s="317" t="s">
        <v>2238</v>
      </c>
      <c r="K81" s="437">
        <v>3000000</v>
      </c>
      <c r="L81" s="270" t="s">
        <v>2239</v>
      </c>
      <c r="M81" s="363">
        <v>5000000</v>
      </c>
      <c r="N81" s="317"/>
      <c r="O81" s="270"/>
      <c r="P81" s="465"/>
      <c r="Q81" s="282"/>
      <c r="R81" s="282"/>
      <c r="S81" s="282"/>
      <c r="T81" s="282"/>
      <c r="U81" s="282"/>
      <c r="V81" s="282"/>
      <c r="W81" s="282"/>
      <c r="X81" s="282"/>
      <c r="Y81" s="282"/>
      <c r="Z81" s="282"/>
    </row>
    <row r="82" spans="1:26" ht="99.75" customHeight="1">
      <c r="A82" s="321" t="s">
        <v>2200</v>
      </c>
      <c r="B82" s="322" t="s">
        <v>2201</v>
      </c>
      <c r="C82" s="322" t="s">
        <v>2230</v>
      </c>
      <c r="D82" s="323" t="s">
        <v>2203</v>
      </c>
      <c r="E82" s="324" t="s">
        <v>2204</v>
      </c>
      <c r="F82" s="323" t="s">
        <v>2265</v>
      </c>
      <c r="G82" s="324" t="s">
        <v>2266</v>
      </c>
      <c r="H82" s="325" t="s">
        <v>328</v>
      </c>
      <c r="I82" s="326"/>
      <c r="J82" s="327" t="s">
        <v>2273</v>
      </c>
      <c r="K82" s="439">
        <v>2000000</v>
      </c>
      <c r="L82" s="324" t="s">
        <v>2274</v>
      </c>
      <c r="M82" s="380">
        <v>3000000</v>
      </c>
      <c r="N82" s="327"/>
      <c r="O82" s="324"/>
      <c r="P82" s="466"/>
      <c r="Q82" s="282"/>
      <c r="R82" s="282"/>
      <c r="S82" s="282"/>
      <c r="T82" s="282"/>
      <c r="U82" s="282"/>
      <c r="V82" s="282"/>
      <c r="W82" s="282"/>
      <c r="X82" s="282"/>
      <c r="Y82" s="282"/>
      <c r="Z82" s="282"/>
    </row>
    <row r="83" spans="1:26" ht="15.75" customHeight="1">
      <c r="A83" s="456"/>
      <c r="B83" s="456"/>
      <c r="C83" s="456"/>
      <c r="D83" s="456"/>
      <c r="E83" s="456"/>
      <c r="F83" s="456"/>
      <c r="G83" s="456"/>
      <c r="H83" s="457"/>
      <c r="I83" s="457"/>
      <c r="J83" s="456"/>
      <c r="K83" s="456"/>
      <c r="L83" s="456"/>
      <c r="M83" s="654"/>
      <c r="N83" s="456"/>
      <c r="O83" s="456"/>
      <c r="P83" s="456"/>
      <c r="Q83" s="282"/>
      <c r="R83" s="282"/>
      <c r="S83" s="282"/>
      <c r="T83" s="282"/>
      <c r="U83" s="282"/>
      <c r="V83" s="282"/>
      <c r="W83" s="282"/>
      <c r="X83" s="282"/>
      <c r="Y83" s="282"/>
      <c r="Z83" s="282"/>
    </row>
    <row r="84" spans="1:26" ht="15.75" customHeight="1">
      <c r="A84" s="456"/>
      <c r="B84" s="456"/>
      <c r="C84" s="456"/>
      <c r="D84" s="456"/>
      <c r="E84" s="456"/>
      <c r="F84" s="456"/>
      <c r="G84" s="456"/>
      <c r="H84" s="457"/>
      <c r="I84" s="457"/>
      <c r="J84" s="265"/>
      <c r="K84" s="458"/>
      <c r="L84" s="265"/>
      <c r="M84" s="458"/>
      <c r="N84" s="265"/>
      <c r="O84" s="265"/>
      <c r="P84" s="265"/>
      <c r="Q84" s="282"/>
      <c r="R84" s="282"/>
      <c r="S84" s="282"/>
      <c r="T84" s="282"/>
      <c r="U84" s="282"/>
      <c r="V84" s="282"/>
      <c r="W84" s="282"/>
      <c r="X84" s="282"/>
      <c r="Y84" s="282"/>
      <c r="Z84" s="282"/>
    </row>
    <row r="85" spans="1:26" ht="15.75" customHeight="1">
      <c r="A85" s="282"/>
      <c r="B85" s="282"/>
      <c r="C85" s="282"/>
      <c r="D85" s="282"/>
      <c r="E85" s="282"/>
      <c r="F85" s="282"/>
      <c r="G85" s="282"/>
      <c r="H85" s="282"/>
      <c r="I85" s="282"/>
      <c r="J85" s="282"/>
      <c r="K85" s="282"/>
      <c r="L85" s="282"/>
      <c r="M85" s="282"/>
      <c r="N85" s="282"/>
      <c r="O85" s="282"/>
      <c r="P85" s="282"/>
      <c r="Q85" s="282"/>
      <c r="R85" s="282"/>
      <c r="S85" s="282"/>
      <c r="T85" s="282"/>
      <c r="U85" s="282"/>
      <c r="V85" s="282"/>
      <c r="W85" s="282"/>
      <c r="X85" s="282"/>
      <c r="Y85" s="282"/>
      <c r="Z85" s="282"/>
    </row>
    <row r="86" spans="1:26" ht="15.75" customHeight="1">
      <c r="A86" s="282"/>
      <c r="B86" s="282"/>
      <c r="C86" s="282"/>
      <c r="D86" s="282"/>
      <c r="E86" s="282"/>
      <c r="F86" s="282"/>
      <c r="G86" s="282"/>
      <c r="H86" s="282"/>
      <c r="I86" s="282"/>
      <c r="J86" s="282"/>
      <c r="K86" s="282"/>
      <c r="L86" s="282"/>
      <c r="M86" s="282"/>
      <c r="N86" s="282"/>
      <c r="O86" s="282"/>
      <c r="P86" s="282"/>
      <c r="Q86" s="282"/>
      <c r="R86" s="282"/>
      <c r="S86" s="282"/>
      <c r="T86" s="282"/>
      <c r="U86" s="282"/>
      <c r="V86" s="282"/>
      <c r="W86" s="282"/>
      <c r="X86" s="282"/>
      <c r="Y86" s="282"/>
      <c r="Z86" s="282"/>
    </row>
    <row r="87" spans="1:26" ht="15.75" customHeight="1">
      <c r="A87" s="282"/>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row>
    <row r="88" spans="1:26" ht="15.75" customHeight="1">
      <c r="A88" s="282"/>
      <c r="B88" s="282"/>
      <c r="C88" s="282"/>
      <c r="D88" s="282"/>
      <c r="E88" s="282"/>
      <c r="F88" s="282"/>
      <c r="G88" s="282"/>
      <c r="H88" s="282"/>
      <c r="I88" s="282"/>
      <c r="J88" s="282"/>
      <c r="K88" s="282"/>
      <c r="L88" s="282"/>
      <c r="M88" s="282"/>
      <c r="N88" s="282"/>
      <c r="O88" s="282"/>
      <c r="P88" s="282"/>
      <c r="Q88" s="282"/>
      <c r="R88" s="282"/>
      <c r="S88" s="282"/>
      <c r="T88" s="282"/>
      <c r="U88" s="282"/>
      <c r="V88" s="282"/>
      <c r="W88" s="282"/>
      <c r="X88" s="282"/>
      <c r="Y88" s="282"/>
      <c r="Z88" s="282"/>
    </row>
    <row r="89" spans="1:26" ht="15.75" customHeight="1">
      <c r="A89" s="282"/>
      <c r="B89" s="282"/>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row>
    <row r="90" spans="1:26" ht="15.75" customHeight="1">
      <c r="A90" s="282"/>
      <c r="B90" s="282"/>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row>
    <row r="91" spans="1:26" ht="15.75" customHeight="1">
      <c r="A91" s="282"/>
      <c r="B91" s="282"/>
      <c r="C91" s="282"/>
      <c r="D91" s="282"/>
      <c r="E91" s="282"/>
      <c r="F91" s="282"/>
      <c r="G91" s="282"/>
      <c r="H91" s="282"/>
      <c r="I91" s="282"/>
      <c r="J91" s="282"/>
      <c r="K91" s="282"/>
      <c r="L91" s="282"/>
      <c r="M91" s="282"/>
      <c r="N91" s="282"/>
      <c r="O91" s="282"/>
      <c r="P91" s="282"/>
      <c r="Q91" s="282"/>
      <c r="R91" s="282"/>
      <c r="S91" s="282"/>
      <c r="T91" s="282"/>
      <c r="U91" s="282"/>
      <c r="V91" s="282"/>
      <c r="W91" s="282"/>
      <c r="X91" s="282"/>
      <c r="Y91" s="282"/>
      <c r="Z91" s="282"/>
    </row>
    <row r="92" spans="1:26" ht="15.75" customHeight="1">
      <c r="A92" s="282"/>
      <c r="B92" s="282"/>
      <c r="C92" s="282"/>
      <c r="D92" s="282"/>
      <c r="E92" s="282"/>
      <c r="F92" s="282"/>
      <c r="G92" s="282"/>
      <c r="H92" s="282"/>
      <c r="I92" s="282"/>
      <c r="J92" s="282"/>
      <c r="K92" s="282"/>
      <c r="L92" s="282"/>
      <c r="M92" s="282"/>
      <c r="N92" s="282"/>
      <c r="O92" s="282"/>
      <c r="P92" s="282"/>
      <c r="Q92" s="282"/>
      <c r="R92" s="282"/>
      <c r="S92" s="282"/>
      <c r="T92" s="282"/>
      <c r="U92" s="282"/>
      <c r="V92" s="282"/>
      <c r="W92" s="282"/>
      <c r="X92" s="282"/>
      <c r="Y92" s="282"/>
      <c r="Z92" s="282"/>
    </row>
    <row r="93" spans="1:26" ht="15.75" customHeight="1">
      <c r="A93" s="282"/>
      <c r="B93" s="282"/>
      <c r="C93" s="282"/>
      <c r="D93" s="282"/>
      <c r="E93" s="282"/>
      <c r="F93" s="282"/>
      <c r="G93" s="282"/>
      <c r="H93" s="282"/>
      <c r="I93" s="282"/>
      <c r="J93" s="282"/>
      <c r="K93" s="282"/>
      <c r="L93" s="282"/>
      <c r="M93" s="282"/>
      <c r="N93" s="282"/>
      <c r="O93" s="282"/>
      <c r="P93" s="282"/>
      <c r="Q93" s="282"/>
      <c r="R93" s="282"/>
      <c r="S93" s="282"/>
      <c r="T93" s="282"/>
      <c r="U93" s="282"/>
      <c r="V93" s="282"/>
      <c r="W93" s="282"/>
      <c r="X93" s="282"/>
      <c r="Y93" s="282"/>
      <c r="Z93" s="282"/>
    </row>
    <row r="94" spans="1:26" ht="15.75" customHeight="1">
      <c r="A94" s="282"/>
      <c r="B94" s="282"/>
      <c r="C94" s="282"/>
      <c r="D94" s="282"/>
      <c r="E94" s="282"/>
      <c r="F94" s="282"/>
      <c r="G94" s="282"/>
      <c r="H94" s="282"/>
      <c r="I94" s="282"/>
      <c r="J94" s="282"/>
      <c r="K94" s="282"/>
      <c r="L94" s="282"/>
      <c r="M94" s="282"/>
      <c r="N94" s="282"/>
      <c r="O94" s="282"/>
      <c r="P94" s="282"/>
      <c r="Q94" s="282"/>
      <c r="R94" s="282"/>
      <c r="S94" s="282"/>
      <c r="T94" s="282"/>
      <c r="U94" s="282"/>
      <c r="V94" s="282"/>
      <c r="W94" s="282"/>
      <c r="X94" s="282"/>
      <c r="Y94" s="282"/>
      <c r="Z94" s="282"/>
    </row>
    <row r="95" spans="1:26" ht="15.75" customHeight="1">
      <c r="A95" s="282"/>
      <c r="B95" s="282"/>
      <c r="C95" s="282"/>
      <c r="D95" s="282"/>
      <c r="E95" s="282"/>
      <c r="F95" s="282"/>
      <c r="G95" s="282"/>
      <c r="H95" s="282"/>
      <c r="I95" s="282"/>
      <c r="J95" s="282"/>
      <c r="K95" s="282"/>
      <c r="L95" s="282"/>
      <c r="M95" s="282"/>
      <c r="N95" s="282"/>
      <c r="O95" s="282"/>
      <c r="P95" s="282"/>
      <c r="Q95" s="282"/>
      <c r="R95" s="282"/>
      <c r="S95" s="282"/>
      <c r="T95" s="282"/>
      <c r="U95" s="282"/>
      <c r="V95" s="282"/>
      <c r="W95" s="282"/>
      <c r="X95" s="282"/>
      <c r="Y95" s="282"/>
      <c r="Z95" s="282"/>
    </row>
    <row r="96" spans="1:26" ht="15.75" customHeight="1">
      <c r="A96" s="282"/>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row>
    <row r="97" spans="1:26" ht="15.75" customHeight="1">
      <c r="A97" s="282"/>
      <c r="B97" s="282"/>
      <c r="C97" s="282"/>
      <c r="D97" s="282"/>
      <c r="E97" s="282"/>
      <c r="F97" s="282"/>
      <c r="G97" s="282"/>
      <c r="H97" s="282"/>
      <c r="I97" s="282"/>
      <c r="J97" s="282"/>
      <c r="K97" s="282"/>
      <c r="L97" s="282"/>
      <c r="M97" s="282"/>
      <c r="N97" s="282"/>
      <c r="O97" s="282"/>
      <c r="P97" s="282"/>
      <c r="Q97" s="282"/>
      <c r="R97" s="282"/>
      <c r="S97" s="282"/>
      <c r="T97" s="282"/>
      <c r="U97" s="282"/>
      <c r="V97" s="282"/>
      <c r="W97" s="282"/>
      <c r="X97" s="282"/>
      <c r="Y97" s="282"/>
      <c r="Z97" s="282"/>
    </row>
    <row r="98" spans="1:26" ht="15.75" customHeight="1">
      <c r="A98" s="282"/>
      <c r="B98" s="282"/>
      <c r="C98" s="282"/>
      <c r="D98" s="282"/>
      <c r="E98" s="282"/>
      <c r="F98" s="282"/>
      <c r="G98" s="282"/>
      <c r="H98" s="282"/>
      <c r="I98" s="282"/>
      <c r="J98" s="282"/>
      <c r="K98" s="282"/>
      <c r="L98" s="282"/>
      <c r="M98" s="282"/>
      <c r="N98" s="282"/>
      <c r="O98" s="282"/>
      <c r="P98" s="282"/>
      <c r="Q98" s="282"/>
      <c r="R98" s="282"/>
      <c r="S98" s="282"/>
      <c r="T98" s="282"/>
      <c r="U98" s="282"/>
      <c r="V98" s="282"/>
      <c r="W98" s="282"/>
      <c r="X98" s="282"/>
      <c r="Y98" s="282"/>
      <c r="Z98" s="282"/>
    </row>
    <row r="99" spans="1:26" ht="15.75" customHeight="1">
      <c r="A99" s="282"/>
      <c r="B99" s="282"/>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row>
    <row r="100" spans="1:26" ht="15.75" customHeight="1">
      <c r="A100" s="282"/>
      <c r="B100" s="282"/>
      <c r="C100" s="282"/>
      <c r="D100" s="282"/>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2"/>
    </row>
    <row r="101" spans="1:26" ht="15.75" customHeight="1">
      <c r="A101" s="282"/>
      <c r="B101" s="282"/>
      <c r="C101" s="282"/>
      <c r="D101" s="282"/>
      <c r="E101" s="282"/>
      <c r="F101" s="282"/>
      <c r="G101" s="282"/>
      <c r="H101" s="282"/>
      <c r="I101" s="282"/>
      <c r="J101" s="282"/>
      <c r="K101" s="282"/>
      <c r="L101" s="282"/>
      <c r="M101" s="282"/>
      <c r="N101" s="282"/>
      <c r="O101" s="282"/>
      <c r="P101" s="282"/>
      <c r="Q101" s="282"/>
      <c r="R101" s="282"/>
      <c r="S101" s="282"/>
      <c r="T101" s="282"/>
      <c r="U101" s="282"/>
      <c r="V101" s="282"/>
      <c r="W101" s="282"/>
      <c r="X101" s="282"/>
      <c r="Y101" s="282"/>
      <c r="Z101" s="282"/>
    </row>
    <row r="102" spans="1:26" ht="15.75" customHeight="1">
      <c r="A102" s="282"/>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row>
    <row r="103" spans="1:26" ht="15.75" customHeight="1">
      <c r="A103" s="282"/>
      <c r="B103" s="282"/>
      <c r="C103" s="282"/>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2"/>
    </row>
    <row r="104" spans="1:26" ht="15.75" customHeight="1">
      <c r="A104" s="282"/>
      <c r="B104" s="282"/>
      <c r="C104" s="282"/>
      <c r="D104" s="282"/>
      <c r="E104" s="282"/>
      <c r="F104" s="282"/>
      <c r="G104" s="282"/>
      <c r="H104" s="282"/>
      <c r="I104" s="282"/>
      <c r="J104" s="282"/>
      <c r="K104" s="282"/>
      <c r="L104" s="282"/>
      <c r="M104" s="282"/>
      <c r="N104" s="282"/>
      <c r="O104" s="282"/>
      <c r="P104" s="282"/>
      <c r="Q104" s="282"/>
      <c r="R104" s="282"/>
      <c r="S104" s="282"/>
      <c r="T104" s="282"/>
      <c r="U104" s="282"/>
      <c r="V104" s="282"/>
      <c r="W104" s="282"/>
      <c r="X104" s="282"/>
      <c r="Y104" s="282"/>
      <c r="Z104" s="282"/>
    </row>
    <row r="105" spans="1:26" ht="15.75" customHeight="1">
      <c r="A105" s="282"/>
      <c r="B105" s="282"/>
      <c r="C105" s="282"/>
      <c r="D105" s="282"/>
      <c r="E105" s="282"/>
      <c r="F105" s="282"/>
      <c r="G105" s="282"/>
      <c r="H105" s="282"/>
      <c r="I105" s="282"/>
      <c r="J105" s="282"/>
      <c r="K105" s="282"/>
      <c r="L105" s="282"/>
      <c r="M105" s="282"/>
      <c r="N105" s="282"/>
      <c r="O105" s="282"/>
      <c r="P105" s="282"/>
      <c r="Q105" s="282"/>
      <c r="R105" s="282"/>
      <c r="S105" s="282"/>
      <c r="T105" s="282"/>
      <c r="U105" s="282"/>
      <c r="V105" s="282"/>
      <c r="W105" s="282"/>
      <c r="X105" s="282"/>
      <c r="Y105" s="282"/>
      <c r="Z105" s="282"/>
    </row>
    <row r="106" spans="1:26" ht="15.75" customHeight="1">
      <c r="A106" s="282"/>
      <c r="B106" s="282"/>
      <c r="C106" s="282"/>
      <c r="D106" s="282"/>
      <c r="E106" s="282"/>
      <c r="F106" s="282"/>
      <c r="G106" s="282"/>
      <c r="H106" s="282"/>
      <c r="I106" s="282"/>
      <c r="J106" s="282"/>
      <c r="K106" s="282"/>
      <c r="L106" s="282"/>
      <c r="M106" s="282"/>
      <c r="N106" s="282"/>
      <c r="O106" s="282"/>
      <c r="P106" s="282"/>
      <c r="Q106" s="282"/>
      <c r="R106" s="282"/>
      <c r="S106" s="282"/>
      <c r="T106" s="282"/>
      <c r="U106" s="282"/>
      <c r="V106" s="282"/>
      <c r="W106" s="282"/>
      <c r="X106" s="282"/>
      <c r="Y106" s="282"/>
      <c r="Z106" s="282"/>
    </row>
    <row r="107" spans="1:26" ht="15.75" customHeight="1">
      <c r="A107" s="282"/>
      <c r="B107" s="282"/>
      <c r="C107" s="282"/>
      <c r="D107" s="282"/>
      <c r="E107" s="282"/>
      <c r="F107" s="282"/>
      <c r="G107" s="282"/>
      <c r="H107" s="282"/>
      <c r="I107" s="282"/>
      <c r="J107" s="282"/>
      <c r="K107" s="282"/>
      <c r="L107" s="282"/>
      <c r="M107" s="282"/>
      <c r="N107" s="282"/>
      <c r="O107" s="282"/>
      <c r="P107" s="282"/>
      <c r="Q107" s="282"/>
      <c r="R107" s="282"/>
      <c r="S107" s="282"/>
      <c r="T107" s="282"/>
      <c r="U107" s="282"/>
      <c r="V107" s="282"/>
      <c r="W107" s="282"/>
      <c r="X107" s="282"/>
      <c r="Y107" s="282"/>
      <c r="Z107" s="282"/>
    </row>
    <row r="108" spans="1:26" ht="15.75" customHeight="1">
      <c r="A108" s="282"/>
      <c r="B108" s="282"/>
      <c r="C108" s="282"/>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2"/>
    </row>
    <row r="109" spans="1:26" ht="15.75" customHeight="1">
      <c r="A109" s="282"/>
      <c r="B109" s="282"/>
      <c r="C109" s="282"/>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2"/>
    </row>
    <row r="110" spans="1:26" ht="15.75" customHeight="1">
      <c r="A110" s="282"/>
      <c r="B110" s="282"/>
      <c r="C110" s="282"/>
      <c r="D110" s="282"/>
      <c r="E110" s="282"/>
      <c r="F110" s="282"/>
      <c r="G110" s="282"/>
      <c r="H110" s="282"/>
      <c r="I110" s="282"/>
      <c r="J110" s="282"/>
      <c r="K110" s="282"/>
      <c r="L110" s="282"/>
      <c r="M110" s="282"/>
      <c r="N110" s="282"/>
      <c r="O110" s="282"/>
      <c r="P110" s="282"/>
      <c r="Q110" s="282"/>
      <c r="R110" s="282"/>
      <c r="S110" s="282"/>
      <c r="T110" s="282"/>
      <c r="U110" s="282"/>
      <c r="V110" s="282"/>
      <c r="W110" s="282"/>
      <c r="X110" s="282"/>
      <c r="Y110" s="282"/>
      <c r="Z110" s="282"/>
    </row>
    <row r="111" spans="1:26" ht="15.75" customHeight="1">
      <c r="A111" s="282"/>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row>
    <row r="112" spans="1:26" ht="15.75" customHeight="1">
      <c r="A112" s="282"/>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row>
    <row r="113" spans="1:26" ht="15.75" customHeight="1">
      <c r="A113" s="282"/>
      <c r="B113" s="282"/>
      <c r="C113" s="282"/>
      <c r="D113" s="282"/>
      <c r="E113" s="282"/>
      <c r="F113" s="282"/>
      <c r="G113" s="282"/>
      <c r="H113" s="282"/>
      <c r="I113" s="282"/>
      <c r="J113" s="282"/>
      <c r="K113" s="282"/>
      <c r="L113" s="282"/>
      <c r="M113" s="282"/>
      <c r="N113" s="282"/>
      <c r="O113" s="282"/>
      <c r="P113" s="282"/>
      <c r="Q113" s="282"/>
      <c r="R113" s="282"/>
      <c r="S113" s="282"/>
      <c r="T113" s="282"/>
      <c r="U113" s="282"/>
      <c r="V113" s="282"/>
      <c r="W113" s="282"/>
      <c r="X113" s="282"/>
      <c r="Y113" s="282"/>
      <c r="Z113" s="282"/>
    </row>
    <row r="114" spans="1:26" ht="15.75" customHeight="1">
      <c r="A114" s="282"/>
      <c r="B114" s="282"/>
      <c r="C114" s="282"/>
      <c r="D114" s="282"/>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2"/>
    </row>
    <row r="115" spans="1:26" ht="15.75" customHeight="1">
      <c r="A115" s="282"/>
      <c r="B115" s="282"/>
      <c r="C115" s="282"/>
      <c r="D115" s="282"/>
      <c r="E115" s="282"/>
      <c r="F115" s="282"/>
      <c r="G115" s="282"/>
      <c r="H115" s="282"/>
      <c r="I115" s="282"/>
      <c r="J115" s="282"/>
      <c r="K115" s="282"/>
      <c r="L115" s="282"/>
      <c r="M115" s="282"/>
      <c r="N115" s="282"/>
      <c r="O115" s="282"/>
      <c r="P115" s="282"/>
      <c r="Q115" s="282"/>
      <c r="R115" s="282"/>
      <c r="S115" s="282"/>
      <c r="T115" s="282"/>
      <c r="U115" s="282"/>
      <c r="V115" s="282"/>
      <c r="W115" s="282"/>
      <c r="X115" s="282"/>
      <c r="Y115" s="282"/>
      <c r="Z115" s="282"/>
    </row>
    <row r="116" spans="1:26" ht="15.75" customHeight="1">
      <c r="A116" s="282"/>
      <c r="B116" s="282"/>
      <c r="C116" s="282"/>
      <c r="D116" s="282"/>
      <c r="E116" s="282"/>
      <c r="F116" s="282"/>
      <c r="G116" s="282"/>
      <c r="H116" s="282"/>
      <c r="I116" s="282"/>
      <c r="J116" s="282"/>
      <c r="K116" s="282"/>
      <c r="L116" s="282"/>
      <c r="M116" s="282"/>
      <c r="N116" s="282"/>
      <c r="O116" s="282"/>
      <c r="P116" s="282"/>
      <c r="Q116" s="282"/>
      <c r="R116" s="282"/>
      <c r="S116" s="282"/>
      <c r="T116" s="282"/>
      <c r="U116" s="282"/>
      <c r="V116" s="282"/>
      <c r="W116" s="282"/>
      <c r="X116" s="282"/>
      <c r="Y116" s="282"/>
      <c r="Z116" s="282"/>
    </row>
    <row r="117" spans="1:26" ht="15.75" customHeight="1">
      <c r="A117" s="282"/>
      <c r="B117" s="282"/>
      <c r="C117" s="282"/>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row>
    <row r="118" spans="1:26" ht="15.75" customHeight="1">
      <c r="A118" s="282"/>
      <c r="B118" s="282"/>
      <c r="C118" s="282"/>
      <c r="D118" s="282"/>
      <c r="E118" s="282"/>
      <c r="F118" s="282"/>
      <c r="G118" s="282"/>
      <c r="H118" s="282"/>
      <c r="I118" s="282"/>
      <c r="J118" s="282"/>
      <c r="K118" s="282"/>
      <c r="L118" s="282"/>
      <c r="M118" s="282"/>
      <c r="N118" s="282"/>
      <c r="O118" s="282"/>
      <c r="P118" s="282"/>
      <c r="Q118" s="282"/>
      <c r="R118" s="282"/>
      <c r="S118" s="282"/>
      <c r="T118" s="282"/>
      <c r="U118" s="282"/>
      <c r="V118" s="282"/>
      <c r="W118" s="282"/>
      <c r="X118" s="282"/>
      <c r="Y118" s="282"/>
      <c r="Z118" s="282"/>
    </row>
    <row r="119" spans="1:26" ht="15.75" customHeight="1">
      <c r="A119" s="282"/>
      <c r="B119" s="282"/>
      <c r="C119" s="282"/>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row>
    <row r="120" spans="1:26" ht="15.75" customHeight="1">
      <c r="A120" s="282"/>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row>
    <row r="121" spans="1:26" ht="15.75" customHeight="1">
      <c r="A121" s="282"/>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row>
    <row r="122" spans="1:26" ht="15.75" customHeight="1">
      <c r="A122" s="282"/>
      <c r="B122" s="282"/>
      <c r="C122" s="282"/>
      <c r="D122" s="282"/>
      <c r="E122" s="282"/>
      <c r="F122" s="282"/>
      <c r="G122" s="282"/>
      <c r="H122" s="282"/>
      <c r="I122" s="282"/>
      <c r="J122" s="282"/>
      <c r="K122" s="282"/>
      <c r="L122" s="282"/>
      <c r="M122" s="282"/>
      <c r="N122" s="282"/>
      <c r="O122" s="282"/>
      <c r="P122" s="282"/>
      <c r="Q122" s="282"/>
      <c r="R122" s="282"/>
      <c r="S122" s="282"/>
      <c r="T122" s="282"/>
      <c r="U122" s="282"/>
      <c r="V122" s="282"/>
      <c r="W122" s="282"/>
      <c r="X122" s="282"/>
      <c r="Y122" s="282"/>
      <c r="Z122" s="282"/>
    </row>
    <row r="123" spans="1:26" ht="15.75" customHeight="1">
      <c r="A123" s="282"/>
      <c r="B123" s="282"/>
      <c r="C123" s="282"/>
      <c r="D123" s="282"/>
      <c r="E123" s="282"/>
      <c r="F123" s="282"/>
      <c r="G123" s="282"/>
      <c r="H123" s="282"/>
      <c r="I123" s="282"/>
      <c r="J123" s="282"/>
      <c r="K123" s="282"/>
      <c r="L123" s="282"/>
      <c r="M123" s="282"/>
      <c r="N123" s="282"/>
      <c r="O123" s="282"/>
      <c r="P123" s="282"/>
      <c r="Q123" s="282"/>
      <c r="R123" s="282"/>
      <c r="S123" s="282"/>
      <c r="T123" s="282"/>
      <c r="U123" s="282"/>
      <c r="V123" s="282"/>
      <c r="W123" s="282"/>
      <c r="X123" s="282"/>
      <c r="Y123" s="282"/>
      <c r="Z123" s="282"/>
    </row>
    <row r="124" spans="1:26" ht="15.75" customHeight="1">
      <c r="A124" s="282"/>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row>
    <row r="125" spans="1:26" ht="15.75" customHeight="1">
      <c r="A125" s="282"/>
      <c r="B125" s="282"/>
      <c r="C125" s="282"/>
      <c r="D125" s="282"/>
      <c r="E125" s="282"/>
      <c r="F125" s="282"/>
      <c r="G125" s="282"/>
      <c r="H125" s="282"/>
      <c r="I125" s="282"/>
      <c r="J125" s="282"/>
      <c r="K125" s="282"/>
      <c r="L125" s="282"/>
      <c r="M125" s="282"/>
      <c r="N125" s="282"/>
      <c r="O125" s="282"/>
      <c r="P125" s="282"/>
      <c r="Q125" s="282"/>
      <c r="R125" s="282"/>
      <c r="S125" s="282"/>
      <c r="T125" s="282"/>
      <c r="U125" s="282"/>
      <c r="V125" s="282"/>
      <c r="W125" s="282"/>
      <c r="X125" s="282"/>
      <c r="Y125" s="282"/>
      <c r="Z125" s="282"/>
    </row>
    <row r="126" spans="1:26" ht="15.75" customHeight="1">
      <c r="A126" s="282"/>
      <c r="B126" s="282"/>
      <c r="C126" s="282"/>
      <c r="D126" s="282"/>
      <c r="E126" s="282"/>
      <c r="F126" s="282"/>
      <c r="G126" s="282"/>
      <c r="H126" s="282"/>
      <c r="I126" s="282"/>
      <c r="J126" s="282"/>
      <c r="K126" s="282"/>
      <c r="L126" s="282"/>
      <c r="M126" s="282"/>
      <c r="N126" s="282"/>
      <c r="O126" s="282"/>
      <c r="P126" s="282"/>
      <c r="Q126" s="282"/>
      <c r="R126" s="282"/>
      <c r="S126" s="282"/>
      <c r="T126" s="282"/>
      <c r="U126" s="282"/>
      <c r="V126" s="282"/>
      <c r="W126" s="282"/>
      <c r="X126" s="282"/>
      <c r="Y126" s="282"/>
      <c r="Z126" s="282"/>
    </row>
    <row r="127" spans="1:26" ht="15.75" customHeight="1">
      <c r="A127" s="282"/>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row>
    <row r="128" spans="1:26" ht="15.75" customHeight="1">
      <c r="A128" s="282"/>
      <c r="B128" s="282"/>
      <c r="C128" s="282"/>
      <c r="D128" s="282"/>
      <c r="E128" s="282"/>
      <c r="F128" s="282"/>
      <c r="G128" s="282"/>
      <c r="H128" s="282"/>
      <c r="I128" s="282"/>
      <c r="J128" s="282"/>
      <c r="K128" s="282"/>
      <c r="L128" s="282"/>
      <c r="M128" s="282"/>
      <c r="N128" s="282"/>
      <c r="O128" s="282"/>
      <c r="P128" s="282"/>
      <c r="Q128" s="282"/>
      <c r="R128" s="282"/>
      <c r="S128" s="282"/>
      <c r="T128" s="282"/>
      <c r="U128" s="282"/>
      <c r="V128" s="282"/>
      <c r="W128" s="282"/>
      <c r="X128" s="282"/>
      <c r="Y128" s="282"/>
      <c r="Z128" s="282"/>
    </row>
    <row r="129" spans="1:26" ht="15.75" customHeight="1">
      <c r="A129" s="282"/>
      <c r="B129" s="282"/>
      <c r="C129" s="282"/>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row>
    <row r="130" spans="1:26" ht="15.75" customHeight="1">
      <c r="A130" s="282"/>
      <c r="B130" s="282"/>
      <c r="C130" s="282"/>
      <c r="D130" s="282"/>
      <c r="E130" s="282"/>
      <c r="F130" s="282"/>
      <c r="G130" s="282"/>
      <c r="H130" s="282"/>
      <c r="I130" s="282"/>
      <c r="J130" s="282"/>
      <c r="K130" s="282"/>
      <c r="L130" s="282"/>
      <c r="M130" s="282"/>
      <c r="N130" s="282"/>
      <c r="O130" s="282"/>
      <c r="P130" s="282"/>
      <c r="Q130" s="282"/>
      <c r="R130" s="282"/>
      <c r="S130" s="282"/>
      <c r="T130" s="282"/>
      <c r="U130" s="282"/>
      <c r="V130" s="282"/>
      <c r="W130" s="282"/>
      <c r="X130" s="282"/>
      <c r="Y130" s="282"/>
      <c r="Z130" s="282"/>
    </row>
    <row r="131" spans="1:26" ht="15.75" customHeight="1">
      <c r="A131" s="282"/>
      <c r="B131" s="282"/>
      <c r="C131" s="282"/>
      <c r="D131" s="282"/>
      <c r="E131" s="282"/>
      <c r="F131" s="282"/>
      <c r="G131" s="282"/>
      <c r="H131" s="282"/>
      <c r="I131" s="282"/>
      <c r="J131" s="282"/>
      <c r="K131" s="282"/>
      <c r="L131" s="282"/>
      <c r="M131" s="282"/>
      <c r="N131" s="282"/>
      <c r="O131" s="282"/>
      <c r="P131" s="282"/>
      <c r="Q131" s="282"/>
      <c r="R131" s="282"/>
      <c r="S131" s="282"/>
      <c r="T131" s="282"/>
      <c r="U131" s="282"/>
      <c r="V131" s="282"/>
      <c r="W131" s="282"/>
      <c r="X131" s="282"/>
      <c r="Y131" s="282"/>
      <c r="Z131" s="282"/>
    </row>
    <row r="132" spans="1:26" ht="15.75" customHeight="1">
      <c r="A132" s="282"/>
      <c r="B132" s="282"/>
      <c r="C132" s="282"/>
      <c r="D132" s="282"/>
      <c r="E132" s="282"/>
      <c r="F132" s="282"/>
      <c r="G132" s="282"/>
      <c r="H132" s="282"/>
      <c r="I132" s="282"/>
      <c r="J132" s="282"/>
      <c r="K132" s="282"/>
      <c r="L132" s="282"/>
      <c r="M132" s="282"/>
      <c r="N132" s="282"/>
      <c r="O132" s="282"/>
      <c r="P132" s="282"/>
      <c r="Q132" s="282"/>
      <c r="R132" s="282"/>
      <c r="S132" s="282"/>
      <c r="T132" s="282"/>
      <c r="U132" s="282"/>
      <c r="V132" s="282"/>
      <c r="W132" s="282"/>
      <c r="X132" s="282"/>
      <c r="Y132" s="282"/>
      <c r="Z132" s="282"/>
    </row>
    <row r="133" spans="1:26" ht="15.75" customHeight="1">
      <c r="A133" s="282"/>
      <c r="B133" s="282"/>
      <c r="C133" s="282"/>
      <c r="D133" s="282"/>
      <c r="E133" s="282"/>
      <c r="F133" s="282"/>
      <c r="G133" s="282"/>
      <c r="H133" s="282"/>
      <c r="I133" s="282"/>
      <c r="J133" s="282"/>
      <c r="K133" s="282"/>
      <c r="L133" s="282"/>
      <c r="M133" s="282"/>
      <c r="N133" s="282"/>
      <c r="O133" s="282"/>
      <c r="P133" s="282"/>
      <c r="Q133" s="282"/>
      <c r="R133" s="282"/>
      <c r="S133" s="282"/>
      <c r="T133" s="282"/>
      <c r="U133" s="282"/>
      <c r="V133" s="282"/>
      <c r="W133" s="282"/>
      <c r="X133" s="282"/>
      <c r="Y133" s="282"/>
      <c r="Z133" s="282"/>
    </row>
    <row r="134" spans="1:26" ht="15.75" customHeight="1">
      <c r="A134" s="282"/>
      <c r="B134" s="282"/>
      <c r="C134" s="282"/>
      <c r="D134" s="282"/>
      <c r="E134" s="282"/>
      <c r="F134" s="282"/>
      <c r="G134" s="282"/>
      <c r="H134" s="282"/>
      <c r="I134" s="282"/>
      <c r="J134" s="282"/>
      <c r="K134" s="282"/>
      <c r="L134" s="282"/>
      <c r="M134" s="282"/>
      <c r="N134" s="282"/>
      <c r="O134" s="282"/>
      <c r="P134" s="282"/>
      <c r="Q134" s="282"/>
      <c r="R134" s="282"/>
      <c r="S134" s="282"/>
      <c r="T134" s="282"/>
      <c r="U134" s="282"/>
      <c r="V134" s="282"/>
      <c r="W134" s="282"/>
      <c r="X134" s="282"/>
      <c r="Y134" s="282"/>
      <c r="Z134" s="282"/>
    </row>
    <row r="135" spans="1:26" ht="15.75" customHeight="1">
      <c r="A135" s="282"/>
      <c r="B135" s="28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row>
    <row r="136" spans="1:26" ht="15.75" customHeight="1">
      <c r="A136" s="282"/>
      <c r="B136" s="282"/>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row>
    <row r="137" spans="1:26" ht="15.75" customHeight="1">
      <c r="A137" s="282"/>
      <c r="B137" s="282"/>
      <c r="C137" s="282"/>
      <c r="D137" s="282"/>
      <c r="E137" s="282"/>
      <c r="F137" s="282"/>
      <c r="G137" s="282"/>
      <c r="H137" s="282"/>
      <c r="I137" s="282"/>
      <c r="J137" s="282"/>
      <c r="K137" s="282"/>
      <c r="L137" s="282"/>
      <c r="M137" s="282"/>
      <c r="N137" s="282"/>
      <c r="O137" s="282"/>
      <c r="P137" s="282"/>
      <c r="Q137" s="282"/>
      <c r="R137" s="282"/>
      <c r="S137" s="282"/>
      <c r="T137" s="282"/>
      <c r="U137" s="282"/>
      <c r="V137" s="282"/>
      <c r="W137" s="282"/>
      <c r="X137" s="282"/>
      <c r="Y137" s="282"/>
      <c r="Z137" s="282"/>
    </row>
    <row r="138" spans="1:26" ht="15.75" customHeight="1">
      <c r="A138" s="282"/>
      <c r="B138" s="282"/>
      <c r="C138" s="282"/>
      <c r="D138" s="282"/>
      <c r="E138" s="282"/>
      <c r="F138" s="282"/>
      <c r="G138" s="282"/>
      <c r="H138" s="282"/>
      <c r="I138" s="282"/>
      <c r="J138" s="282"/>
      <c r="K138" s="282"/>
      <c r="L138" s="282"/>
      <c r="M138" s="282"/>
      <c r="N138" s="282"/>
      <c r="O138" s="282"/>
      <c r="P138" s="282"/>
      <c r="Q138" s="282"/>
      <c r="R138" s="282"/>
      <c r="S138" s="282"/>
      <c r="T138" s="282"/>
      <c r="U138" s="282"/>
      <c r="V138" s="282"/>
      <c r="W138" s="282"/>
      <c r="X138" s="282"/>
      <c r="Y138" s="282"/>
      <c r="Z138" s="282"/>
    </row>
    <row r="139" spans="1:26" ht="15.75" customHeight="1">
      <c r="A139" s="282"/>
      <c r="B139" s="282"/>
      <c r="C139" s="282"/>
      <c r="D139" s="282"/>
      <c r="E139" s="282"/>
      <c r="F139" s="282"/>
      <c r="G139" s="282"/>
      <c r="H139" s="282"/>
      <c r="I139" s="282"/>
      <c r="J139" s="282"/>
      <c r="K139" s="282"/>
      <c r="L139" s="282"/>
      <c r="M139" s="282"/>
      <c r="N139" s="282"/>
      <c r="O139" s="282"/>
      <c r="P139" s="282"/>
      <c r="Q139" s="282"/>
      <c r="R139" s="282"/>
      <c r="S139" s="282"/>
      <c r="T139" s="282"/>
      <c r="U139" s="282"/>
      <c r="V139" s="282"/>
      <c r="W139" s="282"/>
      <c r="X139" s="282"/>
      <c r="Y139" s="282"/>
      <c r="Z139" s="282"/>
    </row>
    <row r="140" spans="1:26" ht="15.75" customHeight="1">
      <c r="A140" s="282"/>
      <c r="B140" s="282"/>
      <c r="C140" s="282"/>
      <c r="D140" s="282"/>
      <c r="E140" s="282"/>
      <c r="F140" s="282"/>
      <c r="G140" s="282"/>
      <c r="H140" s="282"/>
      <c r="I140" s="282"/>
      <c r="J140" s="282"/>
      <c r="K140" s="282"/>
      <c r="L140" s="282"/>
      <c r="M140" s="282"/>
      <c r="N140" s="282"/>
      <c r="O140" s="282"/>
      <c r="P140" s="282"/>
      <c r="Q140" s="282"/>
      <c r="R140" s="282"/>
      <c r="S140" s="282"/>
      <c r="T140" s="282"/>
      <c r="U140" s="282"/>
      <c r="V140" s="282"/>
      <c r="W140" s="282"/>
      <c r="X140" s="282"/>
      <c r="Y140" s="282"/>
      <c r="Z140" s="282"/>
    </row>
    <row r="141" spans="1:26" ht="15.75" customHeight="1">
      <c r="A141" s="282"/>
      <c r="B141" s="282"/>
      <c r="C141" s="282"/>
      <c r="D141" s="282"/>
      <c r="E141" s="282"/>
      <c r="F141" s="282"/>
      <c r="G141" s="282"/>
      <c r="H141" s="282"/>
      <c r="I141" s="282"/>
      <c r="J141" s="282"/>
      <c r="K141" s="282"/>
      <c r="L141" s="282"/>
      <c r="M141" s="282"/>
      <c r="N141" s="282"/>
      <c r="O141" s="282"/>
      <c r="P141" s="282"/>
      <c r="Q141" s="282"/>
      <c r="R141" s="282"/>
      <c r="S141" s="282"/>
      <c r="T141" s="282"/>
      <c r="U141" s="282"/>
      <c r="V141" s="282"/>
      <c r="W141" s="282"/>
      <c r="X141" s="282"/>
      <c r="Y141" s="282"/>
      <c r="Z141" s="282"/>
    </row>
    <row r="142" spans="1:26" ht="15.75" customHeight="1">
      <c r="A142" s="282"/>
      <c r="B142" s="282"/>
      <c r="C142" s="282"/>
      <c r="D142" s="282"/>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row>
    <row r="143" spans="1:26" ht="15.75" customHeight="1">
      <c r="A143" s="282"/>
      <c r="B143" s="282"/>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row>
    <row r="144" spans="1:26" ht="15.75" customHeight="1">
      <c r="A144" s="282"/>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row>
    <row r="145" spans="1:26" ht="15.75" customHeight="1">
      <c r="A145" s="282"/>
      <c r="B145" s="282"/>
      <c r="C145" s="282"/>
      <c r="D145" s="282"/>
      <c r="E145" s="282"/>
      <c r="F145" s="282"/>
      <c r="G145" s="282"/>
      <c r="H145" s="282"/>
      <c r="I145" s="282"/>
      <c r="J145" s="282"/>
      <c r="K145" s="282"/>
      <c r="L145" s="282"/>
      <c r="M145" s="282"/>
      <c r="N145" s="282"/>
      <c r="O145" s="282"/>
      <c r="P145" s="282"/>
      <c r="Q145" s="282"/>
      <c r="R145" s="282"/>
      <c r="S145" s="282"/>
      <c r="T145" s="282"/>
      <c r="U145" s="282"/>
      <c r="V145" s="282"/>
      <c r="W145" s="282"/>
      <c r="X145" s="282"/>
      <c r="Y145" s="282"/>
      <c r="Z145" s="282"/>
    </row>
    <row r="146" spans="1:26" ht="15.75" customHeight="1">
      <c r="A146" s="282"/>
      <c r="B146" s="282"/>
      <c r="C146" s="282"/>
      <c r="D146" s="282"/>
      <c r="E146" s="282"/>
      <c r="F146" s="282"/>
      <c r="G146" s="282"/>
      <c r="H146" s="282"/>
      <c r="I146" s="282"/>
      <c r="J146" s="282"/>
      <c r="K146" s="282"/>
      <c r="L146" s="282"/>
      <c r="M146" s="282"/>
      <c r="N146" s="282"/>
      <c r="O146" s="282"/>
      <c r="P146" s="282"/>
      <c r="Q146" s="282"/>
      <c r="R146" s="282"/>
      <c r="S146" s="282"/>
      <c r="T146" s="282"/>
      <c r="U146" s="282"/>
      <c r="V146" s="282"/>
      <c r="W146" s="282"/>
      <c r="X146" s="282"/>
      <c r="Y146" s="282"/>
      <c r="Z146" s="282"/>
    </row>
    <row r="147" spans="1:26" ht="15.75" customHeight="1">
      <c r="A147" s="282"/>
      <c r="B147" s="282"/>
      <c r="C147" s="282"/>
      <c r="D147" s="282"/>
      <c r="E147" s="282"/>
      <c r="F147" s="282"/>
      <c r="G147" s="282"/>
      <c r="H147" s="282"/>
      <c r="I147" s="282"/>
      <c r="J147" s="282"/>
      <c r="K147" s="282"/>
      <c r="L147" s="282"/>
      <c r="M147" s="282"/>
      <c r="N147" s="282"/>
      <c r="O147" s="282"/>
      <c r="P147" s="282"/>
      <c r="Q147" s="282"/>
      <c r="R147" s="282"/>
      <c r="S147" s="282"/>
      <c r="T147" s="282"/>
      <c r="U147" s="282"/>
      <c r="V147" s="282"/>
      <c r="W147" s="282"/>
      <c r="X147" s="282"/>
      <c r="Y147" s="282"/>
      <c r="Z147" s="282"/>
    </row>
    <row r="148" spans="1:26" ht="15.75" customHeight="1">
      <c r="A148" s="282"/>
      <c r="B148" s="282"/>
      <c r="C148" s="282"/>
      <c r="D148" s="282"/>
      <c r="E148" s="282"/>
      <c r="F148" s="282"/>
      <c r="G148" s="282"/>
      <c r="H148" s="282"/>
      <c r="I148" s="282"/>
      <c r="J148" s="282"/>
      <c r="K148" s="282"/>
      <c r="L148" s="282"/>
      <c r="M148" s="282"/>
      <c r="N148" s="282"/>
      <c r="O148" s="282"/>
      <c r="P148" s="282"/>
      <c r="Q148" s="282"/>
      <c r="R148" s="282"/>
      <c r="S148" s="282"/>
      <c r="T148" s="282"/>
      <c r="U148" s="282"/>
      <c r="V148" s="282"/>
      <c r="W148" s="282"/>
      <c r="X148" s="282"/>
      <c r="Y148" s="282"/>
      <c r="Z148" s="282"/>
    </row>
    <row r="149" spans="1:26" ht="15.75" customHeight="1">
      <c r="A149" s="282"/>
      <c r="B149" s="282"/>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row>
    <row r="150" spans="1:26" ht="15.75" customHeight="1">
      <c r="A150" s="282"/>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row>
    <row r="151" spans="1:26" ht="15.75" customHeight="1">
      <c r="A151" s="282"/>
      <c r="B151" s="282"/>
      <c r="C151" s="282"/>
      <c r="D151" s="282"/>
      <c r="E151" s="282"/>
      <c r="F151" s="282"/>
      <c r="G151" s="282"/>
      <c r="H151" s="282"/>
      <c r="I151" s="282"/>
      <c r="J151" s="282"/>
      <c r="K151" s="282"/>
      <c r="L151" s="282"/>
      <c r="M151" s="282"/>
      <c r="N151" s="282"/>
      <c r="O151" s="282"/>
      <c r="P151" s="282"/>
      <c r="Q151" s="282"/>
      <c r="R151" s="282"/>
      <c r="S151" s="282"/>
      <c r="T151" s="282"/>
      <c r="U151" s="282"/>
      <c r="V151" s="282"/>
      <c r="W151" s="282"/>
      <c r="X151" s="282"/>
      <c r="Y151" s="282"/>
      <c r="Z151" s="282"/>
    </row>
    <row r="152" spans="1:26" ht="15.75" customHeight="1">
      <c r="A152" s="282"/>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row>
    <row r="153" spans="1:26" ht="15.75" customHeight="1">
      <c r="A153" s="282"/>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row>
    <row r="154" spans="1:26" ht="15.75" customHeight="1">
      <c r="A154" s="282"/>
      <c r="B154" s="282"/>
      <c r="C154" s="282"/>
      <c r="D154" s="282"/>
      <c r="E154" s="282"/>
      <c r="F154" s="282"/>
      <c r="G154" s="282"/>
      <c r="H154" s="282"/>
      <c r="I154" s="282"/>
      <c r="J154" s="282"/>
      <c r="K154" s="282"/>
      <c r="L154" s="282"/>
      <c r="M154" s="282"/>
      <c r="N154" s="282"/>
      <c r="O154" s="282"/>
      <c r="P154" s="282"/>
      <c r="Q154" s="282"/>
      <c r="R154" s="282"/>
      <c r="S154" s="282"/>
      <c r="T154" s="282"/>
      <c r="U154" s="282"/>
      <c r="V154" s="282"/>
      <c r="W154" s="282"/>
      <c r="X154" s="282"/>
      <c r="Y154" s="282"/>
      <c r="Z154" s="282"/>
    </row>
    <row r="155" spans="1:26" ht="15.75" customHeight="1">
      <c r="A155" s="282"/>
      <c r="B155" s="282"/>
      <c r="C155" s="282"/>
      <c r="D155" s="282"/>
      <c r="E155" s="282"/>
      <c r="F155" s="282"/>
      <c r="G155" s="282"/>
      <c r="H155" s="282"/>
      <c r="I155" s="282"/>
      <c r="J155" s="282"/>
      <c r="K155" s="282"/>
      <c r="L155" s="282"/>
      <c r="M155" s="282"/>
      <c r="N155" s="282"/>
      <c r="O155" s="282"/>
      <c r="P155" s="282"/>
      <c r="Q155" s="282"/>
      <c r="R155" s="282"/>
      <c r="S155" s="282"/>
      <c r="T155" s="282"/>
      <c r="U155" s="282"/>
      <c r="V155" s="282"/>
      <c r="W155" s="282"/>
      <c r="X155" s="282"/>
      <c r="Y155" s="282"/>
      <c r="Z155" s="282"/>
    </row>
    <row r="156" spans="1:26" ht="15.75" customHeight="1">
      <c r="A156" s="282"/>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row>
    <row r="157" spans="1:26" ht="15.75" customHeight="1">
      <c r="A157" s="282"/>
      <c r="B157" s="282"/>
      <c r="C157" s="282"/>
      <c r="D157" s="282"/>
      <c r="E157" s="282"/>
      <c r="F157" s="282"/>
      <c r="G157" s="282"/>
      <c r="H157" s="282"/>
      <c r="I157" s="282"/>
      <c r="J157" s="282"/>
      <c r="K157" s="282"/>
      <c r="L157" s="282"/>
      <c r="M157" s="282"/>
      <c r="N157" s="282"/>
      <c r="O157" s="282"/>
      <c r="P157" s="282"/>
      <c r="Q157" s="282"/>
      <c r="R157" s="282"/>
      <c r="S157" s="282"/>
      <c r="T157" s="282"/>
      <c r="U157" s="282"/>
      <c r="V157" s="282"/>
      <c r="W157" s="282"/>
      <c r="X157" s="282"/>
      <c r="Y157" s="282"/>
      <c r="Z157" s="282"/>
    </row>
    <row r="158" spans="1:26" ht="15.75" customHeight="1">
      <c r="A158" s="282"/>
      <c r="B158" s="282"/>
      <c r="C158" s="282"/>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row>
    <row r="159" spans="1:26" ht="15.75" customHeight="1">
      <c r="A159" s="282"/>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row>
    <row r="160" spans="1:26" ht="15.75" customHeight="1">
      <c r="A160" s="282"/>
      <c r="B160" s="282"/>
      <c r="C160" s="282"/>
      <c r="D160" s="282"/>
      <c r="E160" s="282"/>
      <c r="F160" s="282"/>
      <c r="G160" s="282"/>
      <c r="H160" s="282"/>
      <c r="I160" s="282"/>
      <c r="J160" s="282"/>
      <c r="K160" s="282"/>
      <c r="L160" s="282"/>
      <c r="M160" s="282"/>
      <c r="N160" s="282"/>
      <c r="O160" s="282"/>
      <c r="P160" s="282"/>
      <c r="Q160" s="282"/>
      <c r="R160" s="282"/>
      <c r="S160" s="282"/>
      <c r="T160" s="282"/>
      <c r="U160" s="282"/>
      <c r="V160" s="282"/>
      <c r="W160" s="282"/>
      <c r="X160" s="282"/>
      <c r="Y160" s="282"/>
      <c r="Z160" s="282"/>
    </row>
    <row r="161" spans="1:26" ht="15.75" customHeight="1">
      <c r="A161" s="282"/>
      <c r="B161" s="282"/>
      <c r="C161" s="282"/>
      <c r="D161" s="282"/>
      <c r="E161" s="282"/>
      <c r="F161" s="282"/>
      <c r="G161" s="282"/>
      <c r="H161" s="282"/>
      <c r="I161" s="282"/>
      <c r="J161" s="282"/>
      <c r="K161" s="282"/>
      <c r="L161" s="282"/>
      <c r="M161" s="282"/>
      <c r="N161" s="282"/>
      <c r="O161" s="282"/>
      <c r="P161" s="282"/>
      <c r="Q161" s="282"/>
      <c r="R161" s="282"/>
      <c r="S161" s="282"/>
      <c r="T161" s="282"/>
      <c r="U161" s="282"/>
      <c r="V161" s="282"/>
      <c r="W161" s="282"/>
      <c r="X161" s="282"/>
      <c r="Y161" s="282"/>
      <c r="Z161" s="282"/>
    </row>
    <row r="162" spans="1:26" ht="15.75" customHeight="1">
      <c r="A162" s="282"/>
      <c r="B162" s="282"/>
      <c r="C162" s="282"/>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row>
    <row r="163" spans="1:26" ht="15.75" customHeight="1">
      <c r="A163" s="282"/>
      <c r="B163" s="282"/>
      <c r="C163" s="282"/>
      <c r="D163" s="282"/>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row>
    <row r="164" spans="1:26" ht="15.75" customHeight="1">
      <c r="A164" s="282"/>
      <c r="B164" s="282"/>
      <c r="C164" s="282"/>
      <c r="D164" s="282"/>
      <c r="E164" s="282"/>
      <c r="F164" s="282"/>
      <c r="G164" s="282"/>
      <c r="H164" s="282"/>
      <c r="I164" s="282"/>
      <c r="J164" s="282"/>
      <c r="K164" s="282"/>
      <c r="L164" s="282"/>
      <c r="M164" s="282"/>
      <c r="N164" s="282"/>
      <c r="O164" s="282"/>
      <c r="P164" s="282"/>
      <c r="Q164" s="282"/>
      <c r="R164" s="282"/>
      <c r="S164" s="282"/>
      <c r="T164" s="282"/>
      <c r="U164" s="282"/>
      <c r="V164" s="282"/>
      <c r="W164" s="282"/>
      <c r="X164" s="282"/>
      <c r="Y164" s="282"/>
      <c r="Z164" s="282"/>
    </row>
    <row r="165" spans="1:26" ht="15.75" customHeight="1">
      <c r="A165" s="282"/>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row>
    <row r="166" spans="1:26" ht="15.75" customHeight="1">
      <c r="A166" s="282"/>
      <c r="B166" s="282"/>
      <c r="C166" s="282"/>
      <c r="D166" s="282"/>
      <c r="E166" s="282"/>
      <c r="F166" s="282"/>
      <c r="G166" s="282"/>
      <c r="H166" s="282"/>
      <c r="I166" s="282"/>
      <c r="J166" s="282"/>
      <c r="K166" s="282"/>
      <c r="L166" s="282"/>
      <c r="M166" s="282"/>
      <c r="N166" s="282"/>
      <c r="O166" s="282"/>
      <c r="P166" s="282"/>
      <c r="Q166" s="282"/>
      <c r="R166" s="282"/>
      <c r="S166" s="282"/>
      <c r="T166" s="282"/>
      <c r="U166" s="282"/>
      <c r="V166" s="282"/>
      <c r="W166" s="282"/>
      <c r="X166" s="282"/>
      <c r="Y166" s="282"/>
      <c r="Z166" s="282"/>
    </row>
    <row r="167" spans="1:26" ht="15.75" customHeight="1">
      <c r="A167" s="282"/>
      <c r="B167" s="282"/>
      <c r="C167" s="282"/>
      <c r="D167" s="282"/>
      <c r="E167" s="282"/>
      <c r="F167" s="282"/>
      <c r="G167" s="282"/>
      <c r="H167" s="282"/>
      <c r="I167" s="282"/>
      <c r="J167" s="282"/>
      <c r="K167" s="282"/>
      <c r="L167" s="282"/>
      <c r="M167" s="282"/>
      <c r="N167" s="282"/>
      <c r="O167" s="282"/>
      <c r="P167" s="282"/>
      <c r="Q167" s="282"/>
      <c r="R167" s="282"/>
      <c r="S167" s="282"/>
      <c r="T167" s="282"/>
      <c r="U167" s="282"/>
      <c r="V167" s="282"/>
      <c r="W167" s="282"/>
      <c r="X167" s="282"/>
      <c r="Y167" s="282"/>
      <c r="Z167" s="282"/>
    </row>
    <row r="168" spans="1:26" ht="15.75" customHeight="1">
      <c r="A168" s="282"/>
      <c r="B168" s="282"/>
      <c r="C168" s="282"/>
      <c r="D168" s="282"/>
      <c r="E168" s="282"/>
      <c r="F168" s="282"/>
      <c r="G168" s="282"/>
      <c r="H168" s="282"/>
      <c r="I168" s="282"/>
      <c r="J168" s="282"/>
      <c r="K168" s="282"/>
      <c r="L168" s="282"/>
      <c r="M168" s="282"/>
      <c r="N168" s="282"/>
      <c r="O168" s="282"/>
      <c r="P168" s="282"/>
      <c r="Q168" s="282"/>
      <c r="R168" s="282"/>
      <c r="S168" s="282"/>
      <c r="T168" s="282"/>
      <c r="U168" s="282"/>
      <c r="V168" s="282"/>
      <c r="W168" s="282"/>
      <c r="X168" s="282"/>
      <c r="Y168" s="282"/>
      <c r="Z168" s="282"/>
    </row>
    <row r="169" spans="1:26" ht="15.75" customHeight="1">
      <c r="A169" s="282"/>
      <c r="B169" s="282"/>
      <c r="C169" s="282"/>
      <c r="D169" s="282"/>
      <c r="E169" s="282"/>
      <c r="F169" s="282"/>
      <c r="G169" s="282"/>
      <c r="H169" s="282"/>
      <c r="I169" s="282"/>
      <c r="J169" s="282"/>
      <c r="K169" s="282"/>
      <c r="L169" s="282"/>
      <c r="M169" s="282"/>
      <c r="N169" s="282"/>
      <c r="O169" s="282"/>
      <c r="P169" s="282"/>
      <c r="Q169" s="282"/>
      <c r="R169" s="282"/>
      <c r="S169" s="282"/>
      <c r="T169" s="282"/>
      <c r="U169" s="282"/>
      <c r="V169" s="282"/>
      <c r="W169" s="282"/>
      <c r="X169" s="282"/>
      <c r="Y169" s="282"/>
      <c r="Z169" s="282"/>
    </row>
    <row r="170" spans="1:26" ht="15.75" customHeight="1">
      <c r="A170" s="282"/>
      <c r="B170" s="282"/>
      <c r="C170" s="282"/>
      <c r="D170" s="282"/>
      <c r="E170" s="282"/>
      <c r="F170" s="282"/>
      <c r="G170" s="282"/>
      <c r="H170" s="282"/>
      <c r="I170" s="282"/>
      <c r="J170" s="282"/>
      <c r="K170" s="282"/>
      <c r="L170" s="282"/>
      <c r="M170" s="282"/>
      <c r="N170" s="282"/>
      <c r="O170" s="282"/>
      <c r="P170" s="282"/>
      <c r="Q170" s="282"/>
      <c r="R170" s="282"/>
      <c r="S170" s="282"/>
      <c r="T170" s="282"/>
      <c r="U170" s="282"/>
      <c r="V170" s="282"/>
      <c r="W170" s="282"/>
      <c r="X170" s="282"/>
      <c r="Y170" s="282"/>
      <c r="Z170" s="282"/>
    </row>
    <row r="171" spans="1:26" ht="15.75" customHeight="1">
      <c r="A171" s="282"/>
      <c r="B171" s="282"/>
      <c r="C171" s="282"/>
      <c r="D171" s="282"/>
      <c r="E171" s="282"/>
      <c r="F171" s="282"/>
      <c r="G171" s="282"/>
      <c r="H171" s="282"/>
      <c r="I171" s="282"/>
      <c r="J171" s="282"/>
      <c r="K171" s="282"/>
      <c r="L171" s="282"/>
      <c r="M171" s="282"/>
      <c r="N171" s="282"/>
      <c r="O171" s="282"/>
      <c r="P171" s="282"/>
      <c r="Q171" s="282"/>
      <c r="R171" s="282"/>
      <c r="S171" s="282"/>
      <c r="T171" s="282"/>
      <c r="U171" s="282"/>
      <c r="V171" s="282"/>
      <c r="W171" s="282"/>
      <c r="X171" s="282"/>
      <c r="Y171" s="282"/>
      <c r="Z171" s="282"/>
    </row>
    <row r="172" spans="1:26" ht="15.75" customHeight="1">
      <c r="A172" s="282"/>
      <c r="B172" s="282"/>
      <c r="C172" s="282"/>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row>
    <row r="173" spans="1:26" ht="15.75" customHeight="1">
      <c r="A173" s="282"/>
      <c r="B173" s="282"/>
      <c r="C173" s="282"/>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row>
    <row r="174" spans="1:26" ht="15.75" customHeight="1">
      <c r="A174" s="282"/>
      <c r="B174" s="282"/>
      <c r="C174" s="282"/>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row>
    <row r="175" spans="1:26" ht="15.75" customHeight="1">
      <c r="A175" s="282"/>
      <c r="B175" s="282"/>
      <c r="C175" s="282"/>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row>
    <row r="176" spans="1:26" ht="15.75" customHeight="1">
      <c r="A176" s="282"/>
      <c r="B176" s="282"/>
      <c r="C176" s="282"/>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row>
    <row r="177" spans="1:26" ht="15.75" customHeight="1">
      <c r="A177" s="282"/>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row>
    <row r="178" spans="1:26" ht="15.75" customHeight="1">
      <c r="A178" s="282"/>
      <c r="B178" s="282"/>
      <c r="C178" s="282"/>
      <c r="D178" s="282"/>
      <c r="E178" s="282"/>
      <c r="F178" s="282"/>
      <c r="G178" s="282"/>
      <c r="H178" s="282"/>
      <c r="I178" s="282"/>
      <c r="J178" s="282"/>
      <c r="K178" s="282"/>
      <c r="L178" s="282"/>
      <c r="M178" s="282"/>
      <c r="N178" s="282"/>
      <c r="O178" s="282"/>
      <c r="P178" s="282"/>
      <c r="Q178" s="282"/>
      <c r="R178" s="282"/>
      <c r="S178" s="282"/>
      <c r="T178" s="282"/>
      <c r="U178" s="282"/>
      <c r="V178" s="282"/>
      <c r="W178" s="282"/>
      <c r="X178" s="282"/>
      <c r="Y178" s="282"/>
      <c r="Z178" s="282"/>
    </row>
    <row r="179" spans="1:26" ht="15.75" customHeight="1">
      <c r="A179" s="282"/>
      <c r="B179" s="282"/>
      <c r="C179" s="282"/>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row>
    <row r="180" spans="1:26" ht="15.75" customHeight="1">
      <c r="A180" s="282"/>
      <c r="B180" s="282"/>
      <c r="C180" s="282"/>
      <c r="D180" s="282"/>
      <c r="E180" s="282"/>
      <c r="F180" s="282"/>
      <c r="G180" s="282"/>
      <c r="H180" s="282"/>
      <c r="I180" s="282"/>
      <c r="J180" s="282"/>
      <c r="K180" s="282"/>
      <c r="L180" s="282"/>
      <c r="M180" s="282"/>
      <c r="N180" s="282"/>
      <c r="O180" s="282"/>
      <c r="P180" s="282"/>
      <c r="Q180" s="282"/>
      <c r="R180" s="282"/>
      <c r="S180" s="282"/>
      <c r="T180" s="282"/>
      <c r="U180" s="282"/>
      <c r="V180" s="282"/>
      <c r="W180" s="282"/>
      <c r="X180" s="282"/>
      <c r="Y180" s="282"/>
      <c r="Z180" s="282"/>
    </row>
    <row r="181" spans="1:26" ht="15.75" customHeight="1">
      <c r="A181" s="282"/>
      <c r="B181" s="282"/>
      <c r="C181" s="282"/>
      <c r="D181" s="282"/>
      <c r="E181" s="282"/>
      <c r="F181" s="282"/>
      <c r="G181" s="282"/>
      <c r="H181" s="282"/>
      <c r="I181" s="282"/>
      <c r="J181" s="282"/>
      <c r="K181" s="282"/>
      <c r="L181" s="282"/>
      <c r="M181" s="282"/>
      <c r="N181" s="282"/>
      <c r="O181" s="282"/>
      <c r="P181" s="282"/>
      <c r="Q181" s="282"/>
      <c r="R181" s="282"/>
      <c r="S181" s="282"/>
      <c r="T181" s="282"/>
      <c r="U181" s="282"/>
      <c r="V181" s="282"/>
      <c r="W181" s="282"/>
      <c r="X181" s="282"/>
      <c r="Y181" s="282"/>
      <c r="Z181" s="282"/>
    </row>
    <row r="182" spans="1:26" ht="15.75" customHeight="1">
      <c r="A182" s="282"/>
      <c r="B182" s="282"/>
      <c r="C182" s="282"/>
      <c r="D182" s="282"/>
      <c r="E182" s="282"/>
      <c r="F182" s="282"/>
      <c r="G182" s="282"/>
      <c r="H182" s="282"/>
      <c r="I182" s="282"/>
      <c r="J182" s="282"/>
      <c r="K182" s="282"/>
      <c r="L182" s="282"/>
      <c r="M182" s="282"/>
      <c r="N182" s="282"/>
      <c r="O182" s="282"/>
      <c r="P182" s="282"/>
      <c r="Q182" s="282"/>
      <c r="R182" s="282"/>
      <c r="S182" s="282"/>
      <c r="T182" s="282"/>
      <c r="U182" s="282"/>
      <c r="V182" s="282"/>
      <c r="W182" s="282"/>
      <c r="X182" s="282"/>
      <c r="Y182" s="282"/>
      <c r="Z182" s="282"/>
    </row>
    <row r="183" spans="1:26" ht="15.75" customHeight="1">
      <c r="A183" s="282"/>
      <c r="B183" s="282"/>
      <c r="C183" s="282"/>
      <c r="D183" s="282"/>
      <c r="E183" s="282"/>
      <c r="F183" s="282"/>
      <c r="G183" s="282"/>
      <c r="H183" s="282"/>
      <c r="I183" s="282"/>
      <c r="J183" s="282"/>
      <c r="K183" s="282"/>
      <c r="L183" s="282"/>
      <c r="M183" s="282"/>
      <c r="N183" s="282"/>
      <c r="O183" s="282"/>
      <c r="P183" s="282"/>
      <c r="Q183" s="282"/>
      <c r="R183" s="282"/>
      <c r="S183" s="282"/>
      <c r="T183" s="282"/>
      <c r="U183" s="282"/>
      <c r="V183" s="282"/>
      <c r="W183" s="282"/>
      <c r="X183" s="282"/>
      <c r="Y183" s="282"/>
      <c r="Z183" s="282"/>
    </row>
    <row r="184" spans="1:26" ht="15.75" customHeight="1">
      <c r="A184" s="282"/>
      <c r="B184" s="282"/>
      <c r="C184" s="282"/>
      <c r="D184" s="282"/>
      <c r="E184" s="282"/>
      <c r="F184" s="282"/>
      <c r="G184" s="282"/>
      <c r="H184" s="282"/>
      <c r="I184" s="282"/>
      <c r="J184" s="282"/>
      <c r="K184" s="282"/>
      <c r="L184" s="282"/>
      <c r="M184" s="282"/>
      <c r="N184" s="282"/>
      <c r="O184" s="282"/>
      <c r="P184" s="282"/>
      <c r="Q184" s="282"/>
      <c r="R184" s="282"/>
      <c r="S184" s="282"/>
      <c r="T184" s="282"/>
      <c r="U184" s="282"/>
      <c r="V184" s="282"/>
      <c r="W184" s="282"/>
      <c r="X184" s="282"/>
      <c r="Y184" s="282"/>
      <c r="Z184" s="282"/>
    </row>
    <row r="185" spans="1:26" ht="15.75" customHeight="1">
      <c r="A185" s="282"/>
      <c r="B185" s="282"/>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row>
    <row r="186" spans="1:26" ht="15.75" customHeight="1">
      <c r="A186" s="282"/>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row>
    <row r="187" spans="1:26" ht="15.75" customHeight="1">
      <c r="A187" s="282"/>
      <c r="B187" s="282"/>
      <c r="C187" s="282"/>
      <c r="D187" s="282"/>
      <c r="E187" s="282"/>
      <c r="F187" s="282"/>
      <c r="G187" s="282"/>
      <c r="H187" s="282"/>
      <c r="I187" s="282"/>
      <c r="J187" s="282"/>
      <c r="K187" s="282"/>
      <c r="L187" s="282"/>
      <c r="M187" s="282"/>
      <c r="N187" s="282"/>
      <c r="O187" s="282"/>
      <c r="P187" s="282"/>
      <c r="Q187" s="282"/>
      <c r="R187" s="282"/>
      <c r="S187" s="282"/>
      <c r="T187" s="282"/>
      <c r="U187" s="282"/>
      <c r="V187" s="282"/>
      <c r="W187" s="282"/>
      <c r="X187" s="282"/>
      <c r="Y187" s="282"/>
      <c r="Z187" s="282"/>
    </row>
    <row r="188" spans="1:26" ht="15.75" customHeight="1">
      <c r="A188" s="282"/>
      <c r="B188" s="282"/>
      <c r="C188" s="282"/>
      <c r="D188" s="282"/>
      <c r="E188" s="282"/>
      <c r="F188" s="282"/>
      <c r="G188" s="282"/>
      <c r="H188" s="282"/>
      <c r="I188" s="282"/>
      <c r="J188" s="282"/>
      <c r="K188" s="282"/>
      <c r="L188" s="282"/>
      <c r="M188" s="282"/>
      <c r="N188" s="282"/>
      <c r="O188" s="282"/>
      <c r="P188" s="282"/>
      <c r="Q188" s="282"/>
      <c r="R188" s="282"/>
      <c r="S188" s="282"/>
      <c r="T188" s="282"/>
      <c r="U188" s="282"/>
      <c r="V188" s="282"/>
      <c r="W188" s="282"/>
      <c r="X188" s="282"/>
      <c r="Y188" s="282"/>
      <c r="Z188" s="282"/>
    </row>
    <row r="189" spans="1:26" ht="15.75" customHeight="1">
      <c r="A189" s="282"/>
      <c r="B189" s="282"/>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row>
    <row r="190" spans="1:26" ht="15.75" customHeight="1">
      <c r="A190" s="282"/>
      <c r="B190" s="282"/>
      <c r="C190" s="282"/>
      <c r="D190" s="282"/>
      <c r="E190" s="282"/>
      <c r="F190" s="282"/>
      <c r="G190" s="282"/>
      <c r="H190" s="282"/>
      <c r="I190" s="282"/>
      <c r="J190" s="282"/>
      <c r="K190" s="282"/>
      <c r="L190" s="282"/>
      <c r="M190" s="282"/>
      <c r="N190" s="282"/>
      <c r="O190" s="282"/>
      <c r="P190" s="282"/>
      <c r="Q190" s="282"/>
      <c r="R190" s="282"/>
      <c r="S190" s="282"/>
      <c r="T190" s="282"/>
      <c r="U190" s="282"/>
      <c r="V190" s="282"/>
      <c r="W190" s="282"/>
      <c r="X190" s="282"/>
      <c r="Y190" s="282"/>
      <c r="Z190" s="282"/>
    </row>
    <row r="191" spans="1:26" ht="15.75" customHeight="1">
      <c r="A191" s="282"/>
      <c r="B191" s="282"/>
      <c r="C191" s="282"/>
      <c r="D191" s="282"/>
      <c r="E191" s="282"/>
      <c r="F191" s="282"/>
      <c r="G191" s="282"/>
      <c r="H191" s="282"/>
      <c r="I191" s="282"/>
      <c r="J191" s="282"/>
      <c r="K191" s="282"/>
      <c r="L191" s="282"/>
      <c r="M191" s="282"/>
      <c r="N191" s="282"/>
      <c r="O191" s="282"/>
      <c r="P191" s="282"/>
      <c r="Q191" s="282"/>
      <c r="R191" s="282"/>
      <c r="S191" s="282"/>
      <c r="T191" s="282"/>
      <c r="U191" s="282"/>
      <c r="V191" s="282"/>
      <c r="W191" s="282"/>
      <c r="X191" s="282"/>
      <c r="Y191" s="282"/>
      <c r="Z191" s="282"/>
    </row>
    <row r="192" spans="1:26" ht="15.75" customHeight="1">
      <c r="A192" s="282"/>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row>
    <row r="193" spans="1:26" ht="15.75" customHeight="1">
      <c r="A193" s="282"/>
      <c r="B193" s="282"/>
      <c r="C193" s="282"/>
      <c r="D193" s="282"/>
      <c r="E193" s="282"/>
      <c r="F193" s="282"/>
      <c r="G193" s="282"/>
      <c r="H193" s="282"/>
      <c r="I193" s="282"/>
      <c r="J193" s="282"/>
      <c r="K193" s="282"/>
      <c r="L193" s="282"/>
      <c r="M193" s="282"/>
      <c r="N193" s="282"/>
      <c r="O193" s="282"/>
      <c r="P193" s="282"/>
      <c r="Q193" s="282"/>
      <c r="R193" s="282"/>
      <c r="S193" s="282"/>
      <c r="T193" s="282"/>
      <c r="U193" s="282"/>
      <c r="V193" s="282"/>
      <c r="W193" s="282"/>
      <c r="X193" s="282"/>
      <c r="Y193" s="282"/>
      <c r="Z193" s="282"/>
    </row>
    <row r="194" spans="1:26" ht="15.75" customHeight="1">
      <c r="A194" s="282"/>
      <c r="B194" s="282"/>
      <c r="C194" s="282"/>
      <c r="D194" s="282"/>
      <c r="E194" s="282"/>
      <c r="F194" s="282"/>
      <c r="G194" s="282"/>
      <c r="H194" s="282"/>
      <c r="I194" s="282"/>
      <c r="J194" s="282"/>
      <c r="K194" s="282"/>
      <c r="L194" s="282"/>
      <c r="M194" s="282"/>
      <c r="N194" s="282"/>
      <c r="O194" s="282"/>
      <c r="P194" s="282"/>
      <c r="Q194" s="282"/>
      <c r="R194" s="282"/>
      <c r="S194" s="282"/>
      <c r="T194" s="282"/>
      <c r="U194" s="282"/>
      <c r="V194" s="282"/>
      <c r="W194" s="282"/>
      <c r="X194" s="282"/>
      <c r="Y194" s="282"/>
      <c r="Z194" s="282"/>
    </row>
    <row r="195" spans="1:26" ht="15.75" customHeight="1">
      <c r="A195" s="282"/>
      <c r="B195" s="282"/>
      <c r="C195" s="282"/>
      <c r="D195" s="282"/>
      <c r="E195" s="282"/>
      <c r="F195" s="282"/>
      <c r="G195" s="282"/>
      <c r="H195" s="282"/>
      <c r="I195" s="282"/>
      <c r="J195" s="282"/>
      <c r="K195" s="282"/>
      <c r="L195" s="282"/>
      <c r="M195" s="282"/>
      <c r="N195" s="282"/>
      <c r="O195" s="282"/>
      <c r="P195" s="282"/>
      <c r="Q195" s="282"/>
      <c r="R195" s="282"/>
      <c r="S195" s="282"/>
      <c r="T195" s="282"/>
      <c r="U195" s="282"/>
      <c r="V195" s="282"/>
      <c r="W195" s="282"/>
      <c r="X195" s="282"/>
      <c r="Y195" s="282"/>
      <c r="Z195" s="282"/>
    </row>
    <row r="196" spans="1:26" ht="15.75" customHeight="1">
      <c r="A196" s="282"/>
      <c r="B196" s="282"/>
      <c r="C196" s="282"/>
      <c r="D196" s="282"/>
      <c r="E196" s="282"/>
      <c r="F196" s="282"/>
      <c r="G196" s="282"/>
      <c r="H196" s="282"/>
      <c r="I196" s="282"/>
      <c r="J196" s="282"/>
      <c r="K196" s="282"/>
      <c r="L196" s="282"/>
      <c r="M196" s="282"/>
      <c r="N196" s="282"/>
      <c r="O196" s="282"/>
      <c r="P196" s="282"/>
      <c r="Q196" s="282"/>
      <c r="R196" s="282"/>
      <c r="S196" s="282"/>
      <c r="T196" s="282"/>
      <c r="U196" s="282"/>
      <c r="V196" s="282"/>
      <c r="W196" s="282"/>
      <c r="X196" s="282"/>
      <c r="Y196" s="282"/>
      <c r="Z196" s="282"/>
    </row>
    <row r="197" spans="1:26" ht="15.75" customHeight="1">
      <c r="A197" s="282"/>
      <c r="B197" s="282"/>
      <c r="C197" s="282"/>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row>
    <row r="198" spans="1:26" ht="15.75" customHeight="1">
      <c r="A198" s="282"/>
      <c r="B198" s="282"/>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row>
    <row r="199" spans="1:26" ht="15.75" customHeight="1">
      <c r="A199" s="282"/>
      <c r="B199" s="282"/>
      <c r="C199" s="282"/>
      <c r="D199" s="282"/>
      <c r="E199" s="282"/>
      <c r="F199" s="282"/>
      <c r="G199" s="282"/>
      <c r="H199" s="282"/>
      <c r="I199" s="282"/>
      <c r="J199" s="282"/>
      <c r="K199" s="282"/>
      <c r="L199" s="282"/>
      <c r="M199" s="282"/>
      <c r="N199" s="282"/>
      <c r="O199" s="282"/>
      <c r="P199" s="282"/>
      <c r="Q199" s="282"/>
      <c r="R199" s="282"/>
      <c r="S199" s="282"/>
      <c r="T199" s="282"/>
      <c r="U199" s="282"/>
      <c r="V199" s="282"/>
      <c r="W199" s="282"/>
      <c r="X199" s="282"/>
      <c r="Y199" s="282"/>
      <c r="Z199" s="282"/>
    </row>
    <row r="200" spans="1:26" ht="15.75" customHeight="1">
      <c r="A200" s="282"/>
      <c r="B200" s="282"/>
      <c r="C200" s="282"/>
      <c r="D200" s="282"/>
      <c r="E200" s="282"/>
      <c r="F200" s="282"/>
      <c r="G200" s="282"/>
      <c r="H200" s="282"/>
      <c r="I200" s="282"/>
      <c r="J200" s="282"/>
      <c r="K200" s="282"/>
      <c r="L200" s="282"/>
      <c r="M200" s="282"/>
      <c r="N200" s="282"/>
      <c r="O200" s="282"/>
      <c r="P200" s="282"/>
      <c r="Q200" s="282"/>
      <c r="R200" s="282"/>
      <c r="S200" s="282"/>
      <c r="T200" s="282"/>
      <c r="U200" s="282"/>
      <c r="V200" s="282"/>
      <c r="W200" s="282"/>
      <c r="X200" s="282"/>
      <c r="Y200" s="282"/>
      <c r="Z200" s="282"/>
    </row>
    <row r="201" spans="1:26" ht="15.75" customHeight="1">
      <c r="A201" s="282"/>
      <c r="B201" s="282"/>
      <c r="C201" s="282"/>
      <c r="D201" s="282"/>
      <c r="E201" s="282"/>
      <c r="F201" s="282"/>
      <c r="G201" s="282"/>
      <c r="H201" s="282"/>
      <c r="I201" s="282"/>
      <c r="J201" s="282"/>
      <c r="K201" s="282"/>
      <c r="L201" s="282"/>
      <c r="M201" s="282"/>
      <c r="N201" s="282"/>
      <c r="O201" s="282"/>
      <c r="P201" s="282"/>
      <c r="Q201" s="282"/>
      <c r="R201" s="282"/>
      <c r="S201" s="282"/>
      <c r="T201" s="282"/>
      <c r="U201" s="282"/>
      <c r="V201" s="282"/>
      <c r="W201" s="282"/>
      <c r="X201" s="282"/>
      <c r="Y201" s="282"/>
      <c r="Z201" s="282"/>
    </row>
    <row r="202" spans="1:26" ht="15.75" customHeight="1">
      <c r="A202" s="282"/>
      <c r="B202" s="282"/>
      <c r="C202" s="282"/>
      <c r="D202" s="282"/>
      <c r="E202" s="282"/>
      <c r="F202" s="282"/>
      <c r="G202" s="282"/>
      <c r="H202" s="282"/>
      <c r="I202" s="282"/>
      <c r="J202" s="282"/>
      <c r="K202" s="282"/>
      <c r="L202" s="282"/>
      <c r="M202" s="282"/>
      <c r="N202" s="282"/>
      <c r="O202" s="282"/>
      <c r="P202" s="282"/>
      <c r="Q202" s="282"/>
      <c r="R202" s="282"/>
      <c r="S202" s="282"/>
      <c r="T202" s="282"/>
      <c r="U202" s="282"/>
      <c r="V202" s="282"/>
      <c r="W202" s="282"/>
      <c r="X202" s="282"/>
      <c r="Y202" s="282"/>
      <c r="Z202" s="282"/>
    </row>
    <row r="203" spans="1:26" ht="15.75" customHeight="1">
      <c r="A203" s="282"/>
      <c r="B203" s="282"/>
      <c r="C203" s="282"/>
      <c r="D203" s="282"/>
      <c r="E203" s="282"/>
      <c r="F203" s="282"/>
      <c r="G203" s="282"/>
      <c r="H203" s="282"/>
      <c r="I203" s="282"/>
      <c r="J203" s="282"/>
      <c r="K203" s="282"/>
      <c r="L203" s="282"/>
      <c r="M203" s="282"/>
      <c r="N203" s="282"/>
      <c r="O203" s="282"/>
      <c r="P203" s="282"/>
      <c r="Q203" s="282"/>
      <c r="R203" s="282"/>
      <c r="S203" s="282"/>
      <c r="T203" s="282"/>
      <c r="U203" s="282"/>
      <c r="V203" s="282"/>
      <c r="W203" s="282"/>
      <c r="X203" s="282"/>
      <c r="Y203" s="282"/>
      <c r="Z203" s="282"/>
    </row>
    <row r="204" spans="1:26" ht="15.75" customHeight="1">
      <c r="A204" s="282"/>
      <c r="B204" s="282"/>
      <c r="C204" s="282"/>
      <c r="D204" s="282"/>
      <c r="E204" s="282"/>
      <c r="F204" s="282"/>
      <c r="G204" s="282"/>
      <c r="H204" s="282"/>
      <c r="I204" s="282"/>
      <c r="J204" s="282"/>
      <c r="K204" s="282"/>
      <c r="L204" s="282"/>
      <c r="M204" s="282"/>
      <c r="N204" s="282"/>
      <c r="O204" s="282"/>
      <c r="P204" s="282"/>
      <c r="Q204" s="282"/>
      <c r="R204" s="282"/>
      <c r="S204" s="282"/>
      <c r="T204" s="282"/>
      <c r="U204" s="282"/>
      <c r="V204" s="282"/>
      <c r="W204" s="282"/>
      <c r="X204" s="282"/>
      <c r="Y204" s="282"/>
      <c r="Z204" s="282"/>
    </row>
    <row r="205" spans="1:26" ht="15.75" customHeight="1">
      <c r="A205" s="282"/>
      <c r="B205" s="282"/>
      <c r="C205" s="282"/>
      <c r="D205" s="282"/>
      <c r="E205" s="282"/>
      <c r="F205" s="282"/>
      <c r="G205" s="282"/>
      <c r="H205" s="282"/>
      <c r="I205" s="282"/>
      <c r="J205" s="282"/>
      <c r="K205" s="282"/>
      <c r="L205" s="282"/>
      <c r="M205" s="282"/>
      <c r="N205" s="282"/>
      <c r="O205" s="282"/>
      <c r="P205" s="282"/>
      <c r="Q205" s="282"/>
      <c r="R205" s="282"/>
      <c r="S205" s="282"/>
      <c r="T205" s="282"/>
      <c r="U205" s="282"/>
      <c r="V205" s="282"/>
      <c r="W205" s="282"/>
      <c r="X205" s="282"/>
      <c r="Y205" s="282"/>
      <c r="Z205" s="282"/>
    </row>
    <row r="206" spans="1:26" ht="15.75" customHeight="1">
      <c r="A206" s="282"/>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row>
    <row r="207" spans="1:26" ht="15.75" customHeight="1">
      <c r="A207" s="282"/>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row>
    <row r="208" spans="1:26" ht="15.75" customHeight="1">
      <c r="A208" s="282"/>
      <c r="B208" s="282"/>
      <c r="C208" s="282"/>
      <c r="D208" s="282"/>
      <c r="E208" s="282"/>
      <c r="F208" s="282"/>
      <c r="G208" s="282"/>
      <c r="H208" s="282"/>
      <c r="I208" s="282"/>
      <c r="J208" s="282"/>
      <c r="K208" s="282"/>
      <c r="L208" s="282"/>
      <c r="M208" s="282"/>
      <c r="N208" s="282"/>
      <c r="O208" s="282"/>
      <c r="P208" s="282"/>
      <c r="Q208" s="282"/>
      <c r="R208" s="282"/>
      <c r="S208" s="282"/>
      <c r="T208" s="282"/>
      <c r="U208" s="282"/>
      <c r="V208" s="282"/>
      <c r="W208" s="282"/>
      <c r="X208" s="282"/>
      <c r="Y208" s="282"/>
      <c r="Z208" s="282"/>
    </row>
    <row r="209" spans="1:26" ht="15.75" customHeight="1">
      <c r="A209" s="282"/>
      <c r="B209" s="282"/>
      <c r="C209" s="282"/>
      <c r="D209" s="282"/>
      <c r="E209" s="282"/>
      <c r="F209" s="282"/>
      <c r="G209" s="282"/>
      <c r="H209" s="282"/>
      <c r="I209" s="282"/>
      <c r="J209" s="282"/>
      <c r="K209" s="282"/>
      <c r="L209" s="282"/>
      <c r="M209" s="282"/>
      <c r="N209" s="282"/>
      <c r="O209" s="282"/>
      <c r="P209" s="282"/>
      <c r="Q209" s="282"/>
      <c r="R209" s="282"/>
      <c r="S209" s="282"/>
      <c r="T209" s="282"/>
      <c r="U209" s="282"/>
      <c r="V209" s="282"/>
      <c r="W209" s="282"/>
      <c r="X209" s="282"/>
      <c r="Y209" s="282"/>
      <c r="Z209" s="282"/>
    </row>
    <row r="210" spans="1:26" ht="15.75" customHeight="1">
      <c r="A210" s="282"/>
      <c r="B210" s="282"/>
      <c r="C210" s="282"/>
      <c r="D210" s="282"/>
      <c r="E210" s="282"/>
      <c r="F210" s="282"/>
      <c r="G210" s="282"/>
      <c r="H210" s="282"/>
      <c r="I210" s="282"/>
      <c r="J210" s="282"/>
      <c r="K210" s="282"/>
      <c r="L210" s="282"/>
      <c r="M210" s="282"/>
      <c r="N210" s="282"/>
      <c r="O210" s="282"/>
      <c r="P210" s="282"/>
      <c r="Q210" s="282"/>
      <c r="R210" s="282"/>
      <c r="S210" s="282"/>
      <c r="T210" s="282"/>
      <c r="U210" s="282"/>
      <c r="V210" s="282"/>
      <c r="W210" s="282"/>
      <c r="X210" s="282"/>
      <c r="Y210" s="282"/>
      <c r="Z210" s="282"/>
    </row>
    <row r="211" spans="1:26" ht="15.75" customHeight="1">
      <c r="A211" s="282"/>
      <c r="B211" s="282"/>
      <c r="C211" s="282"/>
      <c r="D211" s="282"/>
      <c r="E211" s="282"/>
      <c r="F211" s="282"/>
      <c r="G211" s="282"/>
      <c r="H211" s="282"/>
      <c r="I211" s="282"/>
      <c r="J211" s="282"/>
      <c r="K211" s="282"/>
      <c r="L211" s="282"/>
      <c r="M211" s="282"/>
      <c r="N211" s="282"/>
      <c r="O211" s="282"/>
      <c r="P211" s="282"/>
      <c r="Q211" s="282"/>
      <c r="R211" s="282"/>
      <c r="S211" s="282"/>
      <c r="T211" s="282"/>
      <c r="U211" s="282"/>
      <c r="V211" s="282"/>
      <c r="W211" s="282"/>
      <c r="X211" s="282"/>
      <c r="Y211" s="282"/>
      <c r="Z211" s="282"/>
    </row>
    <row r="212" spans="1:26" ht="15.75" customHeight="1">
      <c r="A212" s="282"/>
      <c r="B212" s="282"/>
      <c r="C212" s="282"/>
      <c r="D212" s="282"/>
      <c r="E212" s="282"/>
      <c r="F212" s="282"/>
      <c r="G212" s="282"/>
      <c r="H212" s="282"/>
      <c r="I212" s="282"/>
      <c r="J212" s="282"/>
      <c r="K212" s="282"/>
      <c r="L212" s="282"/>
      <c r="M212" s="282"/>
      <c r="N212" s="282"/>
      <c r="O212" s="282"/>
      <c r="P212" s="282"/>
      <c r="Q212" s="282"/>
      <c r="R212" s="282"/>
      <c r="S212" s="282"/>
      <c r="T212" s="282"/>
      <c r="U212" s="282"/>
      <c r="V212" s="282"/>
      <c r="W212" s="282"/>
      <c r="X212" s="282"/>
      <c r="Y212" s="282"/>
      <c r="Z212" s="282"/>
    </row>
    <row r="213" spans="1:26" ht="15.75" customHeight="1">
      <c r="A213" s="282"/>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row>
    <row r="214" spans="1:26" ht="15.75" customHeight="1">
      <c r="A214" s="282"/>
      <c r="B214" s="282"/>
      <c r="C214" s="282"/>
      <c r="D214" s="282"/>
      <c r="E214" s="282"/>
      <c r="F214" s="282"/>
      <c r="G214" s="282"/>
      <c r="H214" s="282"/>
      <c r="I214" s="282"/>
      <c r="J214" s="282"/>
      <c r="K214" s="282"/>
      <c r="L214" s="282"/>
      <c r="M214" s="282"/>
      <c r="N214" s="282"/>
      <c r="O214" s="282"/>
      <c r="P214" s="282"/>
      <c r="Q214" s="282"/>
      <c r="R214" s="282"/>
      <c r="S214" s="282"/>
      <c r="T214" s="282"/>
      <c r="U214" s="282"/>
      <c r="V214" s="282"/>
      <c r="W214" s="282"/>
      <c r="X214" s="282"/>
      <c r="Y214" s="282"/>
      <c r="Z214" s="282"/>
    </row>
    <row r="215" spans="1:26" ht="15.75" customHeight="1">
      <c r="A215" s="282"/>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row>
    <row r="216" spans="1:26" ht="15.75" customHeight="1">
      <c r="A216" s="282"/>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row>
    <row r="217" spans="1:26" ht="15.75" customHeight="1">
      <c r="A217" s="282"/>
      <c r="B217" s="282"/>
      <c r="C217" s="282"/>
      <c r="D217" s="282"/>
      <c r="E217" s="282"/>
      <c r="F217" s="282"/>
      <c r="G217" s="282"/>
      <c r="H217" s="282"/>
      <c r="I217" s="282"/>
      <c r="J217" s="282"/>
      <c r="K217" s="282"/>
      <c r="L217" s="282"/>
      <c r="M217" s="282"/>
      <c r="N217" s="282"/>
      <c r="O217" s="282"/>
      <c r="P217" s="282"/>
      <c r="Q217" s="282"/>
      <c r="R217" s="282"/>
      <c r="S217" s="282"/>
      <c r="T217" s="282"/>
      <c r="U217" s="282"/>
      <c r="V217" s="282"/>
      <c r="W217" s="282"/>
      <c r="X217" s="282"/>
      <c r="Y217" s="282"/>
      <c r="Z217" s="282"/>
    </row>
    <row r="218" spans="1:26" ht="15.75" customHeight="1">
      <c r="A218" s="282"/>
      <c r="B218" s="282"/>
      <c r="C218" s="282"/>
      <c r="D218" s="282"/>
      <c r="E218" s="282"/>
      <c r="F218" s="282"/>
      <c r="G218" s="282"/>
      <c r="H218" s="282"/>
      <c r="I218" s="282"/>
      <c r="J218" s="282"/>
      <c r="K218" s="282"/>
      <c r="L218" s="282"/>
      <c r="M218" s="282"/>
      <c r="N218" s="282"/>
      <c r="O218" s="282"/>
      <c r="P218" s="282"/>
      <c r="Q218" s="282"/>
      <c r="R218" s="282"/>
      <c r="S218" s="282"/>
      <c r="T218" s="282"/>
      <c r="U218" s="282"/>
      <c r="V218" s="282"/>
      <c r="W218" s="282"/>
      <c r="X218" s="282"/>
      <c r="Y218" s="282"/>
      <c r="Z218" s="282"/>
    </row>
    <row r="219" spans="1:26" ht="15.75" customHeight="1">
      <c r="A219" s="282"/>
      <c r="B219" s="282"/>
      <c r="C219" s="282"/>
      <c r="D219" s="282"/>
      <c r="E219" s="282"/>
      <c r="F219" s="282"/>
      <c r="G219" s="282"/>
      <c r="H219" s="282"/>
      <c r="I219" s="282"/>
      <c r="J219" s="282"/>
      <c r="K219" s="282"/>
      <c r="L219" s="282"/>
      <c r="M219" s="282"/>
      <c r="N219" s="282"/>
      <c r="O219" s="282"/>
      <c r="P219" s="282"/>
      <c r="Q219" s="282"/>
      <c r="R219" s="282"/>
      <c r="S219" s="282"/>
      <c r="T219" s="282"/>
      <c r="U219" s="282"/>
      <c r="V219" s="282"/>
      <c r="W219" s="282"/>
      <c r="X219" s="282"/>
      <c r="Y219" s="282"/>
      <c r="Z219" s="282"/>
    </row>
    <row r="220" spans="1:26" ht="15.75" customHeight="1">
      <c r="A220" s="282"/>
      <c r="B220" s="282"/>
      <c r="C220" s="282"/>
      <c r="D220" s="282"/>
      <c r="E220" s="282"/>
      <c r="F220" s="282"/>
      <c r="G220" s="282"/>
      <c r="H220" s="282"/>
      <c r="I220" s="282"/>
      <c r="J220" s="282"/>
      <c r="K220" s="282"/>
      <c r="L220" s="282"/>
      <c r="M220" s="282"/>
      <c r="N220" s="282"/>
      <c r="O220" s="282"/>
      <c r="P220" s="282"/>
      <c r="Q220" s="282"/>
      <c r="R220" s="282"/>
      <c r="S220" s="282"/>
      <c r="T220" s="282"/>
      <c r="U220" s="282"/>
      <c r="V220" s="282"/>
      <c r="W220" s="282"/>
      <c r="X220" s="282"/>
      <c r="Y220" s="282"/>
      <c r="Z220" s="282"/>
    </row>
    <row r="221" spans="1:26" ht="15.75" customHeight="1">
      <c r="A221" s="282"/>
      <c r="B221" s="282"/>
      <c r="C221" s="282"/>
      <c r="D221" s="282"/>
      <c r="E221" s="282"/>
      <c r="F221" s="282"/>
      <c r="G221" s="282"/>
      <c r="H221" s="282"/>
      <c r="I221" s="282"/>
      <c r="J221" s="282"/>
      <c r="K221" s="282"/>
      <c r="L221" s="282"/>
      <c r="M221" s="282"/>
      <c r="N221" s="282"/>
      <c r="O221" s="282"/>
      <c r="P221" s="282"/>
      <c r="Q221" s="282"/>
      <c r="R221" s="282"/>
      <c r="S221" s="282"/>
      <c r="T221" s="282"/>
      <c r="U221" s="282"/>
      <c r="V221" s="282"/>
      <c r="W221" s="282"/>
      <c r="X221" s="282"/>
      <c r="Y221" s="282"/>
      <c r="Z221" s="282"/>
    </row>
    <row r="222" spans="1:26" ht="15.75" customHeight="1">
      <c r="A222" s="282"/>
      <c r="B222" s="282"/>
      <c r="C222" s="282"/>
      <c r="D222" s="282"/>
      <c r="E222" s="282"/>
      <c r="F222" s="282"/>
      <c r="G222" s="282"/>
      <c r="H222" s="282"/>
      <c r="I222" s="282"/>
      <c r="J222" s="282"/>
      <c r="K222" s="282"/>
      <c r="L222" s="282"/>
      <c r="M222" s="282"/>
      <c r="N222" s="282"/>
      <c r="O222" s="282"/>
      <c r="P222" s="282"/>
      <c r="Q222" s="282"/>
      <c r="R222" s="282"/>
      <c r="S222" s="282"/>
      <c r="T222" s="282"/>
      <c r="U222" s="282"/>
      <c r="V222" s="282"/>
      <c r="W222" s="282"/>
      <c r="X222" s="282"/>
      <c r="Y222" s="282"/>
      <c r="Z222" s="282"/>
    </row>
    <row r="223" spans="1:26" ht="15.75" customHeight="1">
      <c r="A223" s="282"/>
      <c r="B223" s="282"/>
      <c r="C223" s="282"/>
      <c r="D223" s="282"/>
      <c r="E223" s="282"/>
      <c r="F223" s="282"/>
      <c r="G223" s="282"/>
      <c r="H223" s="282"/>
      <c r="I223" s="282"/>
      <c r="J223" s="282"/>
      <c r="K223" s="282"/>
      <c r="L223" s="282"/>
      <c r="M223" s="282"/>
      <c r="N223" s="282"/>
      <c r="O223" s="282"/>
      <c r="P223" s="282"/>
      <c r="Q223" s="282"/>
      <c r="R223" s="282"/>
      <c r="S223" s="282"/>
      <c r="T223" s="282"/>
      <c r="U223" s="282"/>
      <c r="V223" s="282"/>
      <c r="W223" s="282"/>
      <c r="X223" s="282"/>
      <c r="Y223" s="282"/>
      <c r="Z223" s="282"/>
    </row>
    <row r="224" spans="1:26" ht="15.75" customHeight="1">
      <c r="A224" s="282"/>
      <c r="B224" s="282"/>
      <c r="C224" s="282"/>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row>
    <row r="225" spans="1:26" ht="15.75" customHeight="1">
      <c r="A225" s="282"/>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row>
    <row r="226" spans="1:26" ht="15.75" customHeight="1">
      <c r="A226" s="282"/>
      <c r="B226" s="282"/>
      <c r="C226" s="282"/>
      <c r="D226" s="282"/>
      <c r="E226" s="282"/>
      <c r="F226" s="282"/>
      <c r="G226" s="282"/>
      <c r="H226" s="282"/>
      <c r="I226" s="282"/>
      <c r="J226" s="282"/>
      <c r="K226" s="282"/>
      <c r="L226" s="282"/>
      <c r="M226" s="282"/>
      <c r="N226" s="282"/>
      <c r="O226" s="282"/>
      <c r="P226" s="282"/>
      <c r="Q226" s="282"/>
      <c r="R226" s="282"/>
      <c r="S226" s="282"/>
      <c r="T226" s="282"/>
      <c r="U226" s="282"/>
      <c r="V226" s="282"/>
      <c r="W226" s="282"/>
      <c r="X226" s="282"/>
      <c r="Y226" s="282"/>
      <c r="Z226" s="282"/>
    </row>
    <row r="227" spans="1:26" ht="15.75" customHeight="1">
      <c r="A227" s="282"/>
      <c r="B227" s="282"/>
      <c r="C227" s="282"/>
      <c r="D227" s="282"/>
      <c r="E227" s="282"/>
      <c r="F227" s="282"/>
      <c r="G227" s="282"/>
      <c r="H227" s="282"/>
      <c r="I227" s="282"/>
      <c r="J227" s="282"/>
      <c r="K227" s="282"/>
      <c r="L227" s="282"/>
      <c r="M227" s="282"/>
      <c r="N227" s="282"/>
      <c r="O227" s="282"/>
      <c r="P227" s="282"/>
      <c r="Q227" s="282"/>
      <c r="R227" s="282"/>
      <c r="S227" s="282"/>
      <c r="T227" s="282"/>
      <c r="U227" s="282"/>
      <c r="V227" s="282"/>
      <c r="W227" s="282"/>
      <c r="X227" s="282"/>
      <c r="Y227" s="282"/>
      <c r="Z227" s="282"/>
    </row>
    <row r="228" spans="1:26" ht="15.75" customHeight="1">
      <c r="A228" s="282"/>
      <c r="B228" s="282"/>
      <c r="C228" s="282"/>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row>
    <row r="229" spans="1:26" ht="15.75" customHeight="1">
      <c r="A229" s="282"/>
      <c r="B229" s="282"/>
      <c r="C229" s="282"/>
      <c r="D229" s="282"/>
      <c r="E229" s="282"/>
      <c r="F229" s="282"/>
      <c r="G229" s="282"/>
      <c r="H229" s="282"/>
      <c r="I229" s="282"/>
      <c r="J229" s="282"/>
      <c r="K229" s="282"/>
      <c r="L229" s="282"/>
      <c r="M229" s="282"/>
      <c r="N229" s="282"/>
      <c r="O229" s="282"/>
      <c r="P229" s="282"/>
      <c r="Q229" s="282"/>
      <c r="R229" s="282"/>
      <c r="S229" s="282"/>
      <c r="T229" s="282"/>
      <c r="U229" s="282"/>
      <c r="V229" s="282"/>
      <c r="W229" s="282"/>
      <c r="X229" s="282"/>
      <c r="Y229" s="282"/>
      <c r="Z229" s="282"/>
    </row>
    <row r="230" spans="1:26" ht="15.75" customHeight="1">
      <c r="A230" s="282"/>
      <c r="B230" s="282"/>
      <c r="C230" s="282"/>
      <c r="D230" s="282"/>
      <c r="E230" s="282"/>
      <c r="F230" s="282"/>
      <c r="G230" s="282"/>
      <c r="H230" s="282"/>
      <c r="I230" s="282"/>
      <c r="J230" s="282"/>
      <c r="K230" s="282"/>
      <c r="L230" s="282"/>
      <c r="M230" s="282"/>
      <c r="N230" s="282"/>
      <c r="O230" s="282"/>
      <c r="P230" s="282"/>
      <c r="Q230" s="282"/>
      <c r="R230" s="282"/>
      <c r="S230" s="282"/>
      <c r="T230" s="282"/>
      <c r="U230" s="282"/>
      <c r="V230" s="282"/>
      <c r="W230" s="282"/>
      <c r="X230" s="282"/>
      <c r="Y230" s="282"/>
      <c r="Z230" s="282"/>
    </row>
    <row r="231" spans="1:26" ht="15.75" customHeight="1">
      <c r="A231" s="282"/>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row>
    <row r="232" spans="1:26" ht="15.75" customHeight="1">
      <c r="A232" s="282"/>
      <c r="B232" s="282"/>
      <c r="C232" s="282"/>
      <c r="D232" s="282"/>
      <c r="E232" s="282"/>
      <c r="F232" s="282"/>
      <c r="G232" s="282"/>
      <c r="H232" s="282"/>
      <c r="I232" s="282"/>
      <c r="J232" s="282"/>
      <c r="K232" s="282"/>
      <c r="L232" s="282"/>
      <c r="M232" s="282"/>
      <c r="N232" s="282"/>
      <c r="O232" s="282"/>
      <c r="P232" s="282"/>
      <c r="Q232" s="282"/>
      <c r="R232" s="282"/>
      <c r="S232" s="282"/>
      <c r="T232" s="282"/>
      <c r="U232" s="282"/>
      <c r="V232" s="282"/>
      <c r="W232" s="282"/>
      <c r="X232" s="282"/>
      <c r="Y232" s="282"/>
      <c r="Z232" s="282"/>
    </row>
    <row r="233" spans="1:26" ht="15.75" customHeight="1">
      <c r="A233" s="282"/>
      <c r="B233" s="282"/>
      <c r="C233" s="282"/>
      <c r="D233" s="282"/>
      <c r="E233" s="282"/>
      <c r="F233" s="282"/>
      <c r="G233" s="282"/>
      <c r="H233" s="282"/>
      <c r="I233" s="282"/>
      <c r="J233" s="282"/>
      <c r="K233" s="282"/>
      <c r="L233" s="282"/>
      <c r="M233" s="282"/>
      <c r="N233" s="282"/>
      <c r="O233" s="282"/>
      <c r="P233" s="282"/>
      <c r="Q233" s="282"/>
      <c r="R233" s="282"/>
      <c r="S233" s="282"/>
      <c r="T233" s="282"/>
      <c r="U233" s="282"/>
      <c r="V233" s="282"/>
      <c r="W233" s="282"/>
      <c r="X233" s="282"/>
      <c r="Y233" s="282"/>
      <c r="Z233" s="282"/>
    </row>
    <row r="234" spans="1:26" ht="15.75" customHeight="1">
      <c r="A234" s="282"/>
      <c r="B234" s="282"/>
      <c r="C234" s="282"/>
      <c r="D234" s="282"/>
      <c r="E234" s="282"/>
      <c r="F234" s="282"/>
      <c r="G234" s="282"/>
      <c r="H234" s="282"/>
      <c r="I234" s="282"/>
      <c r="J234" s="282"/>
      <c r="K234" s="282"/>
      <c r="L234" s="282"/>
      <c r="M234" s="282"/>
      <c r="N234" s="282"/>
      <c r="O234" s="282"/>
      <c r="P234" s="282"/>
      <c r="Q234" s="282"/>
      <c r="R234" s="282"/>
      <c r="S234" s="282"/>
      <c r="T234" s="282"/>
      <c r="U234" s="282"/>
      <c r="V234" s="282"/>
      <c r="W234" s="282"/>
      <c r="X234" s="282"/>
      <c r="Y234" s="282"/>
      <c r="Z234" s="282"/>
    </row>
    <row r="235" spans="1:26" ht="15.75" customHeight="1">
      <c r="A235" s="282"/>
      <c r="B235" s="282"/>
      <c r="C235" s="282"/>
      <c r="D235" s="282"/>
      <c r="E235" s="282"/>
      <c r="F235" s="282"/>
      <c r="G235" s="282"/>
      <c r="H235" s="282"/>
      <c r="I235" s="282"/>
      <c r="J235" s="282"/>
      <c r="K235" s="282"/>
      <c r="L235" s="282"/>
      <c r="M235" s="282"/>
      <c r="N235" s="282"/>
      <c r="O235" s="282"/>
      <c r="P235" s="282"/>
      <c r="Q235" s="282"/>
      <c r="R235" s="282"/>
      <c r="S235" s="282"/>
      <c r="T235" s="282"/>
      <c r="U235" s="282"/>
      <c r="V235" s="282"/>
      <c r="W235" s="282"/>
      <c r="X235" s="282"/>
      <c r="Y235" s="282"/>
      <c r="Z235" s="282"/>
    </row>
    <row r="236" spans="1:26" ht="15.75" customHeight="1">
      <c r="A236" s="282"/>
      <c r="B236" s="282"/>
      <c r="C236" s="282"/>
      <c r="D236" s="282"/>
      <c r="E236" s="282"/>
      <c r="F236" s="282"/>
      <c r="G236" s="282"/>
      <c r="H236" s="282"/>
      <c r="I236" s="282"/>
      <c r="J236" s="282"/>
      <c r="K236" s="282"/>
      <c r="L236" s="282"/>
      <c r="M236" s="282"/>
      <c r="N236" s="282"/>
      <c r="O236" s="282"/>
      <c r="P236" s="282"/>
      <c r="Q236" s="282"/>
      <c r="R236" s="282"/>
      <c r="S236" s="282"/>
      <c r="T236" s="282"/>
      <c r="U236" s="282"/>
      <c r="V236" s="282"/>
      <c r="W236" s="282"/>
      <c r="X236" s="282"/>
      <c r="Y236" s="282"/>
      <c r="Z236" s="282"/>
    </row>
    <row r="237" spans="1:26" ht="15.75" customHeight="1">
      <c r="A237" s="282"/>
      <c r="B237" s="282"/>
      <c r="C237" s="282"/>
      <c r="D237" s="282"/>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row>
    <row r="238" spans="1:26" ht="15.75" customHeight="1">
      <c r="A238" s="282"/>
      <c r="B238" s="282"/>
      <c r="C238" s="282"/>
      <c r="D238" s="282"/>
      <c r="E238" s="282"/>
      <c r="F238" s="282"/>
      <c r="G238" s="282"/>
      <c r="H238" s="282"/>
      <c r="I238" s="282"/>
      <c r="J238" s="282"/>
      <c r="K238" s="282"/>
      <c r="L238" s="282"/>
      <c r="M238" s="282"/>
      <c r="N238" s="282"/>
      <c r="O238" s="282"/>
      <c r="P238" s="282"/>
      <c r="Q238" s="282"/>
      <c r="R238" s="282"/>
      <c r="S238" s="282"/>
      <c r="T238" s="282"/>
      <c r="U238" s="282"/>
      <c r="V238" s="282"/>
      <c r="W238" s="282"/>
      <c r="X238" s="282"/>
      <c r="Y238" s="282"/>
      <c r="Z238" s="282"/>
    </row>
    <row r="239" spans="1:26" ht="15.75" customHeight="1">
      <c r="A239" s="282"/>
      <c r="B239" s="282"/>
      <c r="C239" s="282"/>
      <c r="D239" s="282"/>
      <c r="E239" s="282"/>
      <c r="F239" s="282"/>
      <c r="G239" s="282"/>
      <c r="H239" s="282"/>
      <c r="I239" s="282"/>
      <c r="J239" s="282"/>
      <c r="K239" s="282"/>
      <c r="L239" s="282"/>
      <c r="M239" s="282"/>
      <c r="N239" s="282"/>
      <c r="O239" s="282"/>
      <c r="P239" s="282"/>
      <c r="Q239" s="282"/>
      <c r="R239" s="282"/>
      <c r="S239" s="282"/>
      <c r="T239" s="282"/>
      <c r="U239" s="282"/>
      <c r="V239" s="282"/>
      <c r="W239" s="282"/>
      <c r="X239" s="282"/>
      <c r="Y239" s="282"/>
      <c r="Z239" s="282"/>
    </row>
    <row r="240" spans="1:26" ht="15.75" customHeight="1">
      <c r="A240" s="282"/>
      <c r="B240" s="282"/>
      <c r="C240" s="282"/>
      <c r="D240" s="282"/>
      <c r="E240" s="282"/>
      <c r="F240" s="282"/>
      <c r="G240" s="282"/>
      <c r="H240" s="282"/>
      <c r="I240" s="282"/>
      <c r="J240" s="282"/>
      <c r="K240" s="282"/>
      <c r="L240" s="282"/>
      <c r="M240" s="282"/>
      <c r="N240" s="282"/>
      <c r="O240" s="282"/>
      <c r="P240" s="282"/>
      <c r="Q240" s="282"/>
      <c r="R240" s="282"/>
      <c r="S240" s="282"/>
      <c r="T240" s="282"/>
      <c r="U240" s="282"/>
      <c r="V240" s="282"/>
      <c r="W240" s="282"/>
      <c r="X240" s="282"/>
      <c r="Y240" s="282"/>
      <c r="Z240" s="282"/>
    </row>
    <row r="241" spans="1:26" ht="15.75" customHeight="1">
      <c r="A241" s="282"/>
      <c r="B241" s="282"/>
      <c r="C241" s="282"/>
      <c r="D241" s="282"/>
      <c r="E241" s="282"/>
      <c r="F241" s="282"/>
      <c r="G241" s="282"/>
      <c r="H241" s="282"/>
      <c r="I241" s="282"/>
      <c r="J241" s="282"/>
      <c r="K241" s="282"/>
      <c r="L241" s="282"/>
      <c r="M241" s="282"/>
      <c r="N241" s="282"/>
      <c r="O241" s="282"/>
      <c r="P241" s="282"/>
      <c r="Q241" s="282"/>
      <c r="R241" s="282"/>
      <c r="S241" s="282"/>
      <c r="T241" s="282"/>
      <c r="U241" s="282"/>
      <c r="V241" s="282"/>
      <c r="W241" s="282"/>
      <c r="X241" s="282"/>
      <c r="Y241" s="282"/>
      <c r="Z241" s="282"/>
    </row>
    <row r="242" spans="1:26" ht="15.75" customHeight="1">
      <c r="A242" s="282"/>
      <c r="B242" s="282"/>
      <c r="C242" s="282"/>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2"/>
    </row>
    <row r="243" spans="1:26" ht="15.75" customHeight="1">
      <c r="A243" s="282"/>
      <c r="B243" s="282"/>
      <c r="C243" s="282"/>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row>
    <row r="244" spans="1:26" ht="15.75" customHeight="1">
      <c r="A244" s="282"/>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row>
    <row r="245" spans="1:26" ht="15.75" customHeight="1">
      <c r="A245" s="282"/>
      <c r="B245" s="282"/>
      <c r="C245" s="282"/>
      <c r="D245" s="282"/>
      <c r="E245" s="282"/>
      <c r="F245" s="282"/>
      <c r="G245" s="282"/>
      <c r="H245" s="282"/>
      <c r="I245" s="282"/>
      <c r="J245" s="282"/>
      <c r="K245" s="282"/>
      <c r="L245" s="282"/>
      <c r="M245" s="282"/>
      <c r="N245" s="282"/>
      <c r="O245" s="282"/>
      <c r="P245" s="282"/>
      <c r="Q245" s="282"/>
      <c r="R245" s="282"/>
      <c r="S245" s="282"/>
      <c r="T245" s="282"/>
      <c r="U245" s="282"/>
      <c r="V245" s="282"/>
      <c r="W245" s="282"/>
      <c r="X245" s="282"/>
      <c r="Y245" s="282"/>
      <c r="Z245" s="282"/>
    </row>
    <row r="246" spans="1:26" ht="15.75" customHeight="1">
      <c r="A246" s="282"/>
      <c r="B246" s="282"/>
      <c r="C246" s="282"/>
      <c r="D246" s="282"/>
      <c r="E246" s="282"/>
      <c r="F246" s="282"/>
      <c r="G246" s="282"/>
      <c r="H246" s="282"/>
      <c r="I246" s="282"/>
      <c r="J246" s="282"/>
      <c r="K246" s="282"/>
      <c r="L246" s="282"/>
      <c r="M246" s="282"/>
      <c r="N246" s="282"/>
      <c r="O246" s="282"/>
      <c r="P246" s="282"/>
      <c r="Q246" s="282"/>
      <c r="R246" s="282"/>
      <c r="S246" s="282"/>
      <c r="T246" s="282"/>
      <c r="U246" s="282"/>
      <c r="V246" s="282"/>
      <c r="W246" s="282"/>
      <c r="X246" s="282"/>
      <c r="Y246" s="282"/>
      <c r="Z246" s="282"/>
    </row>
    <row r="247" spans="1:26" ht="15.75" customHeight="1">
      <c r="A247" s="282"/>
      <c r="B247" s="282"/>
      <c r="C247" s="282"/>
      <c r="D247" s="282"/>
      <c r="E247" s="282"/>
      <c r="F247" s="282"/>
      <c r="G247" s="282"/>
      <c r="H247" s="282"/>
      <c r="I247" s="282"/>
      <c r="J247" s="282"/>
      <c r="K247" s="282"/>
      <c r="L247" s="282"/>
      <c r="M247" s="282"/>
      <c r="N247" s="282"/>
      <c r="O247" s="282"/>
      <c r="P247" s="282"/>
      <c r="Q247" s="282"/>
      <c r="R247" s="282"/>
      <c r="S247" s="282"/>
      <c r="T247" s="282"/>
      <c r="U247" s="282"/>
      <c r="V247" s="282"/>
      <c r="W247" s="282"/>
      <c r="X247" s="282"/>
      <c r="Y247" s="282"/>
      <c r="Z247" s="282"/>
    </row>
    <row r="248" spans="1:26" ht="15.75" customHeight="1">
      <c r="A248" s="282"/>
      <c r="B248" s="282"/>
      <c r="C248" s="282"/>
      <c r="D248" s="282"/>
      <c r="E248" s="282"/>
      <c r="F248" s="282"/>
      <c r="G248" s="282"/>
      <c r="H248" s="282"/>
      <c r="I248" s="282"/>
      <c r="J248" s="282"/>
      <c r="K248" s="282"/>
      <c r="L248" s="282"/>
      <c r="M248" s="282"/>
      <c r="N248" s="282"/>
      <c r="O248" s="282"/>
      <c r="P248" s="282"/>
      <c r="Q248" s="282"/>
      <c r="R248" s="282"/>
      <c r="S248" s="282"/>
      <c r="T248" s="282"/>
      <c r="U248" s="282"/>
      <c r="V248" s="282"/>
      <c r="W248" s="282"/>
      <c r="X248" s="282"/>
      <c r="Y248" s="282"/>
      <c r="Z248" s="282"/>
    </row>
    <row r="249" spans="1:26" ht="15.75" customHeight="1">
      <c r="A249" s="282"/>
      <c r="B249" s="282"/>
      <c r="C249" s="282"/>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2"/>
    </row>
    <row r="250" spans="1:26" ht="15.75" customHeight="1">
      <c r="A250" s="282"/>
      <c r="B250" s="282"/>
      <c r="C250" s="282"/>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row>
    <row r="251" spans="1:26" ht="15.75" customHeight="1">
      <c r="A251" s="282"/>
      <c r="B251" s="282"/>
      <c r="C251" s="282"/>
      <c r="D251" s="282"/>
      <c r="E251" s="282"/>
      <c r="F251" s="282"/>
      <c r="G251" s="282"/>
      <c r="H251" s="282"/>
      <c r="I251" s="282"/>
      <c r="J251" s="282"/>
      <c r="K251" s="282"/>
      <c r="L251" s="282"/>
      <c r="M251" s="282"/>
      <c r="N251" s="282"/>
      <c r="O251" s="282"/>
      <c r="P251" s="282"/>
      <c r="Q251" s="282"/>
      <c r="R251" s="282"/>
      <c r="S251" s="282"/>
      <c r="T251" s="282"/>
      <c r="U251" s="282"/>
      <c r="V251" s="282"/>
      <c r="W251" s="282"/>
      <c r="X251" s="282"/>
      <c r="Y251" s="282"/>
      <c r="Z251" s="282"/>
    </row>
    <row r="252" spans="1:26" ht="15.75" customHeight="1">
      <c r="A252" s="282"/>
      <c r="B252" s="282"/>
      <c r="C252" s="282"/>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row>
    <row r="253" spans="1:26" ht="15.75" customHeight="1">
      <c r="A253" s="282"/>
      <c r="B253" s="282"/>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row>
    <row r="254" spans="1:26" ht="15.75" customHeight="1">
      <c r="A254" s="282"/>
      <c r="B254" s="282"/>
      <c r="C254" s="282"/>
      <c r="D254" s="282"/>
      <c r="E254" s="282"/>
      <c r="F254" s="282"/>
      <c r="G254" s="282"/>
      <c r="H254" s="282"/>
      <c r="I254" s="282"/>
      <c r="J254" s="282"/>
      <c r="K254" s="282"/>
      <c r="L254" s="282"/>
      <c r="M254" s="282"/>
      <c r="N254" s="282"/>
      <c r="O254" s="282"/>
      <c r="P254" s="282"/>
      <c r="Q254" s="282"/>
      <c r="R254" s="282"/>
      <c r="S254" s="282"/>
      <c r="T254" s="282"/>
      <c r="U254" s="282"/>
      <c r="V254" s="282"/>
      <c r="W254" s="282"/>
      <c r="X254" s="282"/>
      <c r="Y254" s="282"/>
      <c r="Z254" s="282"/>
    </row>
    <row r="255" spans="1:26" ht="15.75" customHeight="1">
      <c r="A255" s="282"/>
      <c r="B255" s="282"/>
      <c r="C255" s="282"/>
      <c r="D255" s="282"/>
      <c r="E255" s="282"/>
      <c r="F255" s="282"/>
      <c r="G255" s="282"/>
      <c r="H255" s="282"/>
      <c r="I255" s="282"/>
      <c r="J255" s="282"/>
      <c r="K255" s="282"/>
      <c r="L255" s="282"/>
      <c r="M255" s="282"/>
      <c r="N255" s="282"/>
      <c r="O255" s="282"/>
      <c r="P255" s="282"/>
      <c r="Q255" s="282"/>
      <c r="R255" s="282"/>
      <c r="S255" s="282"/>
      <c r="T255" s="282"/>
      <c r="U255" s="282"/>
      <c r="V255" s="282"/>
      <c r="W255" s="282"/>
      <c r="X255" s="282"/>
      <c r="Y255" s="282"/>
      <c r="Z255" s="282"/>
    </row>
    <row r="256" spans="1:26" ht="15.75" customHeight="1">
      <c r="A256" s="282"/>
      <c r="B256" s="282"/>
      <c r="C256" s="282"/>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row>
    <row r="257" spans="1:26" ht="15.75" customHeight="1">
      <c r="A257" s="282"/>
      <c r="B257" s="282"/>
      <c r="C257" s="282"/>
      <c r="D257" s="282"/>
      <c r="E257" s="282"/>
      <c r="F257" s="282"/>
      <c r="G257" s="282"/>
      <c r="H257" s="282"/>
      <c r="I257" s="282"/>
      <c r="J257" s="282"/>
      <c r="K257" s="282"/>
      <c r="L257" s="282"/>
      <c r="M257" s="282"/>
      <c r="N257" s="282"/>
      <c r="O257" s="282"/>
      <c r="P257" s="282"/>
      <c r="Q257" s="282"/>
      <c r="R257" s="282"/>
      <c r="S257" s="282"/>
      <c r="T257" s="282"/>
      <c r="U257" s="282"/>
      <c r="V257" s="282"/>
      <c r="W257" s="282"/>
      <c r="X257" s="282"/>
      <c r="Y257" s="282"/>
      <c r="Z257" s="282"/>
    </row>
    <row r="258" spans="1:26" ht="15.75" customHeight="1">
      <c r="A258" s="282"/>
      <c r="B258" s="282"/>
      <c r="C258" s="282"/>
      <c r="D258" s="282"/>
      <c r="E258" s="282"/>
      <c r="F258" s="282"/>
      <c r="G258" s="282"/>
      <c r="H258" s="282"/>
      <c r="I258" s="282"/>
      <c r="J258" s="282"/>
      <c r="K258" s="282"/>
      <c r="L258" s="282"/>
      <c r="M258" s="282"/>
      <c r="N258" s="282"/>
      <c r="O258" s="282"/>
      <c r="P258" s="282"/>
      <c r="Q258" s="282"/>
      <c r="R258" s="282"/>
      <c r="S258" s="282"/>
      <c r="T258" s="282"/>
      <c r="U258" s="282"/>
      <c r="V258" s="282"/>
      <c r="W258" s="282"/>
      <c r="X258" s="282"/>
      <c r="Y258" s="282"/>
      <c r="Z258" s="282"/>
    </row>
    <row r="259" spans="1:26" ht="15.75" customHeight="1">
      <c r="A259" s="282"/>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row>
    <row r="260" spans="1:26" ht="15.75" customHeight="1">
      <c r="A260" s="282"/>
      <c r="B260" s="282"/>
      <c r="C260" s="282"/>
      <c r="D260" s="282"/>
      <c r="E260" s="282"/>
      <c r="F260" s="282"/>
      <c r="G260" s="282"/>
      <c r="H260" s="282"/>
      <c r="I260" s="282"/>
      <c r="J260" s="282"/>
      <c r="K260" s="282"/>
      <c r="L260" s="282"/>
      <c r="M260" s="282"/>
      <c r="N260" s="282"/>
      <c r="O260" s="282"/>
      <c r="P260" s="282"/>
      <c r="Q260" s="282"/>
      <c r="R260" s="282"/>
      <c r="S260" s="282"/>
      <c r="T260" s="282"/>
      <c r="U260" s="282"/>
      <c r="V260" s="282"/>
      <c r="W260" s="282"/>
      <c r="X260" s="282"/>
      <c r="Y260" s="282"/>
      <c r="Z260" s="282"/>
    </row>
    <row r="261" spans="1:26" ht="15.75" customHeight="1">
      <c r="A261" s="282"/>
      <c r="B261" s="282"/>
      <c r="C261" s="282"/>
      <c r="D261" s="282"/>
      <c r="E261" s="282"/>
      <c r="F261" s="282"/>
      <c r="G261" s="282"/>
      <c r="H261" s="282"/>
      <c r="I261" s="282"/>
      <c r="J261" s="282"/>
      <c r="K261" s="282"/>
      <c r="L261" s="282"/>
      <c r="M261" s="282"/>
      <c r="N261" s="282"/>
      <c r="O261" s="282"/>
      <c r="P261" s="282"/>
      <c r="Q261" s="282"/>
      <c r="R261" s="282"/>
      <c r="S261" s="282"/>
      <c r="T261" s="282"/>
      <c r="U261" s="282"/>
      <c r="V261" s="282"/>
      <c r="W261" s="282"/>
      <c r="X261" s="282"/>
      <c r="Y261" s="282"/>
      <c r="Z261" s="282"/>
    </row>
    <row r="262" spans="1:26" ht="15.75" customHeight="1">
      <c r="A262" s="282"/>
      <c r="B262" s="282"/>
      <c r="C262" s="282"/>
      <c r="D262" s="282"/>
      <c r="E262" s="282"/>
      <c r="F262" s="282"/>
      <c r="G262" s="282"/>
      <c r="H262" s="282"/>
      <c r="I262" s="282"/>
      <c r="J262" s="282"/>
      <c r="K262" s="282"/>
      <c r="L262" s="282"/>
      <c r="M262" s="282"/>
      <c r="N262" s="282"/>
      <c r="O262" s="282"/>
      <c r="P262" s="282"/>
      <c r="Q262" s="282"/>
      <c r="R262" s="282"/>
      <c r="S262" s="282"/>
      <c r="T262" s="282"/>
      <c r="U262" s="282"/>
      <c r="V262" s="282"/>
      <c r="W262" s="282"/>
      <c r="X262" s="282"/>
      <c r="Y262" s="282"/>
      <c r="Z262" s="282"/>
    </row>
    <row r="263" spans="1:26" ht="15.75" customHeight="1">
      <c r="A263" s="282"/>
      <c r="B263" s="282"/>
      <c r="C263" s="282"/>
      <c r="D263" s="282"/>
      <c r="E263" s="282"/>
      <c r="F263" s="282"/>
      <c r="G263" s="282"/>
      <c r="H263" s="282"/>
      <c r="I263" s="282"/>
      <c r="J263" s="282"/>
      <c r="K263" s="282"/>
      <c r="L263" s="282"/>
      <c r="M263" s="282"/>
      <c r="N263" s="282"/>
      <c r="O263" s="282"/>
      <c r="P263" s="282"/>
      <c r="Q263" s="282"/>
      <c r="R263" s="282"/>
      <c r="S263" s="282"/>
      <c r="T263" s="282"/>
      <c r="U263" s="282"/>
      <c r="V263" s="282"/>
      <c r="W263" s="282"/>
      <c r="X263" s="282"/>
      <c r="Y263" s="282"/>
      <c r="Z263" s="282"/>
    </row>
    <row r="264" spans="1:26" ht="15.75" customHeight="1">
      <c r="A264" s="282"/>
      <c r="B264" s="282"/>
      <c r="C264" s="282"/>
      <c r="D264" s="282"/>
      <c r="E264" s="282"/>
      <c r="F264" s="282"/>
      <c r="G264" s="282"/>
      <c r="H264" s="282"/>
      <c r="I264" s="282"/>
      <c r="J264" s="282"/>
      <c r="K264" s="282"/>
      <c r="L264" s="282"/>
      <c r="M264" s="282"/>
      <c r="N264" s="282"/>
      <c r="O264" s="282"/>
      <c r="P264" s="282"/>
      <c r="Q264" s="282"/>
      <c r="R264" s="282"/>
      <c r="S264" s="282"/>
      <c r="T264" s="282"/>
      <c r="U264" s="282"/>
      <c r="V264" s="282"/>
      <c r="W264" s="282"/>
      <c r="X264" s="282"/>
      <c r="Y264" s="282"/>
      <c r="Z264" s="282"/>
    </row>
    <row r="265" spans="1:26" ht="15.75" customHeight="1">
      <c r="A265" s="282"/>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row>
    <row r="266" spans="1:26" ht="15.75" customHeight="1">
      <c r="A266" s="282"/>
      <c r="B266" s="282"/>
      <c r="C266" s="282"/>
      <c r="D266" s="282"/>
      <c r="E266" s="282"/>
      <c r="F266" s="282"/>
      <c r="G266" s="282"/>
      <c r="H266" s="282"/>
      <c r="I266" s="282"/>
      <c r="J266" s="282"/>
      <c r="K266" s="282"/>
      <c r="L266" s="282"/>
      <c r="M266" s="282"/>
      <c r="N266" s="282"/>
      <c r="O266" s="282"/>
      <c r="P266" s="282"/>
      <c r="Q266" s="282"/>
      <c r="R266" s="282"/>
      <c r="S266" s="282"/>
      <c r="T266" s="282"/>
      <c r="U266" s="282"/>
      <c r="V266" s="282"/>
      <c r="W266" s="282"/>
      <c r="X266" s="282"/>
      <c r="Y266" s="282"/>
      <c r="Z266" s="282"/>
    </row>
    <row r="267" spans="1:26" ht="15.75" customHeight="1">
      <c r="A267" s="282"/>
      <c r="B267" s="282"/>
      <c r="C267" s="282"/>
      <c r="D267" s="282"/>
      <c r="E267" s="282"/>
      <c r="F267" s="282"/>
      <c r="G267" s="282"/>
      <c r="H267" s="282"/>
      <c r="I267" s="282"/>
      <c r="J267" s="282"/>
      <c r="K267" s="282"/>
      <c r="L267" s="282"/>
      <c r="M267" s="282"/>
      <c r="N267" s="282"/>
      <c r="O267" s="282"/>
      <c r="P267" s="282"/>
      <c r="Q267" s="282"/>
      <c r="R267" s="282"/>
      <c r="S267" s="282"/>
      <c r="T267" s="282"/>
      <c r="U267" s="282"/>
      <c r="V267" s="282"/>
      <c r="W267" s="282"/>
      <c r="X267" s="282"/>
      <c r="Y267" s="282"/>
      <c r="Z267" s="282"/>
    </row>
    <row r="268" spans="1:26" ht="15.75" customHeight="1">
      <c r="A268" s="282"/>
      <c r="B268" s="282"/>
      <c r="C268" s="282"/>
      <c r="D268" s="282"/>
      <c r="E268" s="282"/>
      <c r="F268" s="282"/>
      <c r="G268" s="282"/>
      <c r="H268" s="282"/>
      <c r="I268" s="282"/>
      <c r="J268" s="282"/>
      <c r="K268" s="282"/>
      <c r="L268" s="282"/>
      <c r="M268" s="282"/>
      <c r="N268" s="282"/>
      <c r="O268" s="282"/>
      <c r="P268" s="282"/>
      <c r="Q268" s="282"/>
      <c r="R268" s="282"/>
      <c r="S268" s="282"/>
      <c r="T268" s="282"/>
      <c r="U268" s="282"/>
      <c r="V268" s="282"/>
      <c r="W268" s="282"/>
      <c r="X268" s="282"/>
      <c r="Y268" s="282"/>
      <c r="Z268" s="282"/>
    </row>
    <row r="269" spans="1:26" ht="15.75" customHeight="1">
      <c r="A269" s="282"/>
      <c r="B269" s="282"/>
      <c r="C269" s="282"/>
      <c r="D269" s="282"/>
      <c r="E269" s="282"/>
      <c r="F269" s="282"/>
      <c r="G269" s="282"/>
      <c r="H269" s="282"/>
      <c r="I269" s="282"/>
      <c r="J269" s="282"/>
      <c r="K269" s="282"/>
      <c r="L269" s="282"/>
      <c r="M269" s="282"/>
      <c r="N269" s="282"/>
      <c r="O269" s="282"/>
      <c r="P269" s="282"/>
      <c r="Q269" s="282"/>
      <c r="R269" s="282"/>
      <c r="S269" s="282"/>
      <c r="T269" s="282"/>
      <c r="U269" s="282"/>
      <c r="V269" s="282"/>
      <c r="W269" s="282"/>
      <c r="X269" s="282"/>
      <c r="Y269" s="282"/>
      <c r="Z269" s="282"/>
    </row>
    <row r="270" spans="1:26" ht="15.75" customHeight="1">
      <c r="A270" s="282"/>
      <c r="B270" s="282"/>
      <c r="C270" s="282"/>
      <c r="D270" s="282"/>
      <c r="E270" s="282"/>
      <c r="F270" s="282"/>
      <c r="G270" s="282"/>
      <c r="H270" s="282"/>
      <c r="I270" s="282"/>
      <c r="J270" s="282"/>
      <c r="K270" s="282"/>
      <c r="L270" s="282"/>
      <c r="M270" s="282"/>
      <c r="N270" s="282"/>
      <c r="O270" s="282"/>
      <c r="P270" s="282"/>
      <c r="Q270" s="282"/>
      <c r="R270" s="282"/>
      <c r="S270" s="282"/>
      <c r="T270" s="282"/>
      <c r="U270" s="282"/>
      <c r="V270" s="282"/>
      <c r="W270" s="282"/>
      <c r="X270" s="282"/>
      <c r="Y270" s="282"/>
      <c r="Z270" s="282"/>
    </row>
    <row r="271" spans="1:26" ht="15.75" customHeight="1">
      <c r="A271" s="282"/>
      <c r="B271" s="282"/>
      <c r="C271" s="282"/>
      <c r="D271" s="282"/>
      <c r="E271" s="282"/>
      <c r="F271" s="282"/>
      <c r="G271" s="282"/>
      <c r="H271" s="282"/>
      <c r="I271" s="282"/>
      <c r="J271" s="282"/>
      <c r="K271" s="282"/>
      <c r="L271" s="282"/>
      <c r="M271" s="282"/>
      <c r="N271" s="282"/>
      <c r="O271" s="282"/>
      <c r="P271" s="282"/>
      <c r="Q271" s="282"/>
      <c r="R271" s="282"/>
      <c r="S271" s="282"/>
      <c r="T271" s="282"/>
      <c r="U271" s="282"/>
      <c r="V271" s="282"/>
      <c r="W271" s="282"/>
      <c r="X271" s="282"/>
      <c r="Y271" s="282"/>
      <c r="Z271" s="282"/>
    </row>
    <row r="272" spans="1:26" ht="15.75" customHeight="1">
      <c r="A272" s="282"/>
      <c r="B272" s="282"/>
      <c r="C272" s="282"/>
      <c r="D272" s="282"/>
      <c r="E272" s="282"/>
      <c r="F272" s="282"/>
      <c r="G272" s="282"/>
      <c r="H272" s="282"/>
      <c r="I272" s="282"/>
      <c r="J272" s="282"/>
      <c r="K272" s="282"/>
      <c r="L272" s="282"/>
      <c r="M272" s="282"/>
      <c r="N272" s="282"/>
      <c r="O272" s="282"/>
      <c r="P272" s="282"/>
      <c r="Q272" s="282"/>
      <c r="R272" s="282"/>
      <c r="S272" s="282"/>
      <c r="T272" s="282"/>
      <c r="U272" s="282"/>
      <c r="V272" s="282"/>
      <c r="W272" s="282"/>
      <c r="X272" s="282"/>
      <c r="Y272" s="282"/>
      <c r="Z272" s="282"/>
    </row>
    <row r="273" spans="1:26" ht="15.75" customHeight="1">
      <c r="A273" s="282"/>
      <c r="B273" s="282"/>
      <c r="C273" s="282"/>
      <c r="D273" s="282"/>
      <c r="E273" s="282"/>
      <c r="F273" s="282"/>
      <c r="G273" s="282"/>
      <c r="H273" s="282"/>
      <c r="I273" s="282"/>
      <c r="J273" s="282"/>
      <c r="K273" s="282"/>
      <c r="L273" s="282"/>
      <c r="M273" s="282"/>
      <c r="N273" s="282"/>
      <c r="O273" s="282"/>
      <c r="P273" s="282"/>
      <c r="Q273" s="282"/>
      <c r="R273" s="282"/>
      <c r="S273" s="282"/>
      <c r="T273" s="282"/>
      <c r="U273" s="282"/>
      <c r="V273" s="282"/>
      <c r="W273" s="282"/>
      <c r="X273" s="282"/>
      <c r="Y273" s="282"/>
      <c r="Z273" s="282"/>
    </row>
    <row r="274" spans="1:26" ht="15.75" customHeight="1">
      <c r="A274" s="282"/>
      <c r="B274" s="282"/>
      <c r="C274" s="282"/>
      <c r="D274" s="282"/>
      <c r="E274" s="282"/>
      <c r="F274" s="282"/>
      <c r="G274" s="282"/>
      <c r="H274" s="282"/>
      <c r="I274" s="282"/>
      <c r="J274" s="282"/>
      <c r="K274" s="282"/>
      <c r="L274" s="282"/>
      <c r="M274" s="282"/>
      <c r="N274" s="282"/>
      <c r="O274" s="282"/>
      <c r="P274" s="282"/>
      <c r="Q274" s="282"/>
      <c r="R274" s="282"/>
      <c r="S274" s="282"/>
      <c r="T274" s="282"/>
      <c r="U274" s="282"/>
      <c r="V274" s="282"/>
      <c r="W274" s="282"/>
      <c r="X274" s="282"/>
      <c r="Y274" s="282"/>
      <c r="Z274" s="282"/>
    </row>
    <row r="275" spans="1:26" ht="15.75" customHeight="1">
      <c r="A275" s="282"/>
      <c r="B275" s="282"/>
      <c r="C275" s="282"/>
      <c r="D275" s="282"/>
      <c r="E275" s="282"/>
      <c r="F275" s="282"/>
      <c r="G275" s="282"/>
      <c r="H275" s="282"/>
      <c r="I275" s="282"/>
      <c r="J275" s="282"/>
      <c r="K275" s="282"/>
      <c r="L275" s="282"/>
      <c r="M275" s="282"/>
      <c r="N275" s="282"/>
      <c r="O275" s="282"/>
      <c r="P275" s="282"/>
      <c r="Q275" s="282"/>
      <c r="R275" s="282"/>
      <c r="S275" s="282"/>
      <c r="T275" s="282"/>
      <c r="U275" s="282"/>
      <c r="V275" s="282"/>
      <c r="W275" s="282"/>
      <c r="X275" s="282"/>
      <c r="Y275" s="282"/>
      <c r="Z275" s="282"/>
    </row>
    <row r="276" spans="1:26" ht="15.75" customHeight="1">
      <c r="A276" s="282"/>
      <c r="B276" s="282"/>
      <c r="C276" s="282"/>
      <c r="D276" s="282"/>
      <c r="E276" s="282"/>
      <c r="F276" s="282"/>
      <c r="G276" s="282"/>
      <c r="H276" s="282"/>
      <c r="I276" s="282"/>
      <c r="J276" s="282"/>
      <c r="K276" s="282"/>
      <c r="L276" s="282"/>
      <c r="M276" s="282"/>
      <c r="N276" s="282"/>
      <c r="O276" s="282"/>
      <c r="P276" s="282"/>
      <c r="Q276" s="282"/>
      <c r="R276" s="282"/>
      <c r="S276" s="282"/>
      <c r="T276" s="282"/>
      <c r="U276" s="282"/>
      <c r="V276" s="282"/>
      <c r="W276" s="282"/>
      <c r="X276" s="282"/>
      <c r="Y276" s="282"/>
      <c r="Z276" s="282"/>
    </row>
    <row r="277" spans="1:26" ht="15.75" customHeight="1">
      <c r="A277" s="282"/>
      <c r="B277" s="282"/>
      <c r="C277" s="282"/>
      <c r="D277" s="282"/>
      <c r="E277" s="282"/>
      <c r="F277" s="282"/>
      <c r="G277" s="282"/>
      <c r="H277" s="282"/>
      <c r="I277" s="282"/>
      <c r="J277" s="282"/>
      <c r="K277" s="282"/>
      <c r="L277" s="282"/>
      <c r="M277" s="282"/>
      <c r="N277" s="282"/>
      <c r="O277" s="282"/>
      <c r="P277" s="282"/>
      <c r="Q277" s="282"/>
      <c r="R277" s="282"/>
      <c r="S277" s="282"/>
      <c r="T277" s="282"/>
      <c r="U277" s="282"/>
      <c r="V277" s="282"/>
      <c r="W277" s="282"/>
      <c r="X277" s="282"/>
      <c r="Y277" s="282"/>
      <c r="Z277" s="282"/>
    </row>
    <row r="278" spans="1:26" ht="15.75" customHeight="1">
      <c r="A278" s="282"/>
      <c r="B278" s="282"/>
      <c r="C278" s="282"/>
      <c r="D278" s="282"/>
      <c r="E278" s="282"/>
      <c r="F278" s="282"/>
      <c r="G278" s="282"/>
      <c r="H278" s="282"/>
      <c r="I278" s="282"/>
      <c r="J278" s="282"/>
      <c r="K278" s="282"/>
      <c r="L278" s="282"/>
      <c r="M278" s="282"/>
      <c r="N278" s="282"/>
      <c r="O278" s="282"/>
      <c r="P278" s="282"/>
      <c r="Q278" s="282"/>
      <c r="R278" s="282"/>
      <c r="S278" s="282"/>
      <c r="T278" s="282"/>
      <c r="U278" s="282"/>
      <c r="V278" s="282"/>
      <c r="W278" s="282"/>
      <c r="X278" s="282"/>
      <c r="Y278" s="282"/>
      <c r="Z278" s="282"/>
    </row>
    <row r="279" spans="1:26" ht="15.75" customHeight="1">
      <c r="A279" s="282"/>
      <c r="B279" s="282"/>
      <c r="C279" s="282"/>
      <c r="D279" s="282"/>
      <c r="E279" s="282"/>
      <c r="F279" s="282"/>
      <c r="G279" s="282"/>
      <c r="H279" s="282"/>
      <c r="I279" s="282"/>
      <c r="J279" s="282"/>
      <c r="K279" s="282"/>
      <c r="L279" s="282"/>
      <c r="M279" s="282"/>
      <c r="N279" s="282"/>
      <c r="O279" s="282"/>
      <c r="P279" s="282"/>
      <c r="Q279" s="282"/>
      <c r="R279" s="282"/>
      <c r="S279" s="282"/>
      <c r="T279" s="282"/>
      <c r="U279" s="282"/>
      <c r="V279" s="282"/>
      <c r="W279" s="282"/>
      <c r="X279" s="282"/>
      <c r="Y279" s="282"/>
      <c r="Z279" s="282"/>
    </row>
    <row r="280" spans="1:26" ht="15.75" customHeight="1">
      <c r="A280" s="282"/>
      <c r="B280" s="282"/>
      <c r="C280" s="282"/>
      <c r="D280" s="282"/>
      <c r="E280" s="282"/>
      <c r="F280" s="282"/>
      <c r="G280" s="282"/>
      <c r="H280" s="282"/>
      <c r="I280" s="282"/>
      <c r="J280" s="282"/>
      <c r="K280" s="282"/>
      <c r="L280" s="282"/>
      <c r="M280" s="282"/>
      <c r="N280" s="282"/>
      <c r="O280" s="282"/>
      <c r="P280" s="282"/>
      <c r="Q280" s="282"/>
      <c r="R280" s="282"/>
      <c r="S280" s="282"/>
      <c r="T280" s="282"/>
      <c r="U280" s="282"/>
      <c r="V280" s="282"/>
      <c r="W280" s="282"/>
      <c r="X280" s="282"/>
      <c r="Y280" s="282"/>
      <c r="Z280" s="282"/>
    </row>
    <row r="281" spans="1:26" ht="15.75" customHeight="1">
      <c r="A281" s="282"/>
      <c r="B281" s="282"/>
      <c r="C281" s="282"/>
      <c r="D281" s="282"/>
      <c r="E281" s="282"/>
      <c r="F281" s="282"/>
      <c r="G281" s="282"/>
      <c r="H281" s="282"/>
      <c r="I281" s="282"/>
      <c r="J281" s="282"/>
      <c r="K281" s="282"/>
      <c r="L281" s="282"/>
      <c r="M281" s="282"/>
      <c r="N281" s="282"/>
      <c r="O281" s="282"/>
      <c r="P281" s="282"/>
      <c r="Q281" s="282"/>
      <c r="R281" s="282"/>
      <c r="S281" s="282"/>
      <c r="T281" s="282"/>
      <c r="U281" s="282"/>
      <c r="V281" s="282"/>
      <c r="W281" s="282"/>
      <c r="X281" s="282"/>
      <c r="Y281" s="282"/>
      <c r="Z281" s="282"/>
    </row>
    <row r="282" spans="1:26" ht="15.75" customHeight="1">
      <c r="A282" s="282"/>
      <c r="B282" s="282"/>
      <c r="C282" s="282"/>
      <c r="D282" s="282"/>
      <c r="E282" s="282"/>
      <c r="F282" s="282"/>
      <c r="G282" s="282"/>
      <c r="H282" s="282"/>
      <c r="I282" s="282"/>
      <c r="J282" s="282"/>
      <c r="K282" s="282"/>
      <c r="L282" s="282"/>
      <c r="M282" s="282"/>
      <c r="N282" s="282"/>
      <c r="O282" s="282"/>
      <c r="P282" s="282"/>
      <c r="Q282" s="282"/>
      <c r="R282" s="282"/>
      <c r="S282" s="282"/>
      <c r="T282" s="282"/>
      <c r="U282" s="282"/>
      <c r="V282" s="282"/>
      <c r="W282" s="282"/>
      <c r="X282" s="282"/>
      <c r="Y282" s="282"/>
      <c r="Z282" s="282"/>
    </row>
    <row r="283" spans="1:26" ht="15.75" customHeight="1">
      <c r="A283" s="297"/>
      <c r="B283" s="297"/>
      <c r="C283" s="297"/>
      <c r="D283" s="297"/>
      <c r="E283" s="297"/>
      <c r="F283" s="297"/>
      <c r="G283" s="297"/>
      <c r="H283" s="297"/>
      <c r="I283" s="297"/>
      <c r="J283" s="297"/>
      <c r="K283" s="297"/>
      <c r="L283" s="297"/>
      <c r="M283" s="297"/>
      <c r="N283" s="297"/>
      <c r="O283" s="297"/>
      <c r="P283" s="297"/>
      <c r="Q283" s="297"/>
      <c r="R283" s="297"/>
      <c r="S283" s="297"/>
      <c r="T283" s="297"/>
      <c r="U283" s="297"/>
      <c r="V283" s="297"/>
      <c r="W283" s="297"/>
      <c r="X283" s="297"/>
      <c r="Y283" s="297"/>
      <c r="Z283" s="297"/>
    </row>
    <row r="284" spans="1:26" ht="15.75" customHeight="1">
      <c r="A284" s="297"/>
      <c r="B284" s="297"/>
      <c r="C284" s="297"/>
      <c r="D284" s="297"/>
      <c r="E284" s="297"/>
      <c r="F284" s="297"/>
      <c r="G284" s="297"/>
      <c r="H284" s="297"/>
      <c r="I284" s="297"/>
      <c r="J284" s="297"/>
      <c r="K284" s="297"/>
      <c r="L284" s="297"/>
      <c r="M284" s="297"/>
      <c r="N284" s="297"/>
      <c r="O284" s="297"/>
      <c r="P284" s="297"/>
      <c r="Q284" s="297"/>
      <c r="R284" s="297"/>
      <c r="S284" s="297"/>
      <c r="T284" s="297"/>
      <c r="U284" s="297"/>
      <c r="V284" s="297"/>
      <c r="W284" s="297"/>
      <c r="X284" s="297"/>
      <c r="Y284" s="297"/>
      <c r="Z284" s="297"/>
    </row>
    <row r="285" spans="1:26" ht="15.75" customHeight="1">
      <c r="A285" s="297"/>
      <c r="B285" s="297"/>
      <c r="C285" s="297"/>
      <c r="D285" s="297"/>
      <c r="E285" s="297"/>
      <c r="F285" s="297"/>
      <c r="G285" s="297"/>
      <c r="H285" s="297"/>
      <c r="I285" s="297"/>
      <c r="J285" s="297"/>
      <c r="K285" s="297"/>
      <c r="L285" s="297"/>
      <c r="M285" s="297"/>
      <c r="N285" s="297"/>
      <c r="O285" s="297"/>
      <c r="P285" s="297"/>
      <c r="Q285" s="297"/>
      <c r="R285" s="297"/>
      <c r="S285" s="297"/>
      <c r="T285" s="297"/>
      <c r="U285" s="297"/>
      <c r="V285" s="297"/>
      <c r="W285" s="297"/>
      <c r="X285" s="297"/>
      <c r="Y285" s="297"/>
      <c r="Z285" s="297"/>
    </row>
    <row r="286" spans="1:26" ht="15.75" customHeight="1">
      <c r="A286" s="297"/>
      <c r="B286" s="297"/>
      <c r="C286" s="297"/>
      <c r="D286" s="297"/>
      <c r="E286" s="297"/>
      <c r="F286" s="297"/>
      <c r="G286" s="297"/>
      <c r="H286" s="297"/>
      <c r="I286" s="297"/>
      <c r="J286" s="297"/>
      <c r="K286" s="297"/>
      <c r="L286" s="297"/>
      <c r="M286" s="297"/>
      <c r="N286" s="297"/>
      <c r="O286" s="297"/>
      <c r="P286" s="297"/>
      <c r="Q286" s="297"/>
      <c r="R286" s="297"/>
      <c r="S286" s="297"/>
      <c r="T286" s="297"/>
      <c r="U286" s="297"/>
      <c r="V286" s="297"/>
      <c r="W286" s="297"/>
      <c r="X286" s="297"/>
      <c r="Y286" s="297"/>
      <c r="Z286" s="297"/>
    </row>
    <row r="287" spans="1:26" ht="15.75" customHeight="1">
      <c r="A287" s="297"/>
      <c r="B287" s="297"/>
      <c r="C287" s="297"/>
      <c r="D287" s="297"/>
      <c r="E287" s="297"/>
      <c r="F287" s="297"/>
      <c r="G287" s="297"/>
      <c r="H287" s="297"/>
      <c r="I287" s="297"/>
      <c r="J287" s="297"/>
      <c r="K287" s="297"/>
      <c r="L287" s="297"/>
      <c r="M287" s="297"/>
      <c r="N287" s="297"/>
      <c r="O287" s="297"/>
      <c r="P287" s="297"/>
      <c r="Q287" s="297"/>
      <c r="R287" s="297"/>
      <c r="S287" s="297"/>
      <c r="T287" s="297"/>
      <c r="U287" s="297"/>
      <c r="V287" s="297"/>
      <c r="W287" s="297"/>
      <c r="X287" s="297"/>
      <c r="Y287" s="297"/>
      <c r="Z287" s="297"/>
    </row>
    <row r="288" spans="1:26" ht="15.75" customHeight="1">
      <c r="A288" s="297"/>
      <c r="B288" s="297"/>
      <c r="C288" s="297"/>
      <c r="D288" s="297"/>
      <c r="E288" s="297"/>
      <c r="F288" s="297"/>
      <c r="G288" s="297"/>
      <c r="H288" s="297"/>
      <c r="I288" s="297"/>
      <c r="J288" s="297"/>
      <c r="K288" s="297"/>
      <c r="L288" s="297"/>
      <c r="M288" s="297"/>
      <c r="N288" s="297"/>
      <c r="O288" s="297"/>
      <c r="P288" s="297"/>
      <c r="Q288" s="297"/>
      <c r="R288" s="297"/>
      <c r="S288" s="297"/>
      <c r="T288" s="297"/>
      <c r="U288" s="297"/>
      <c r="V288" s="297"/>
      <c r="W288" s="297"/>
      <c r="X288" s="297"/>
      <c r="Y288" s="297"/>
      <c r="Z288" s="297"/>
    </row>
    <row r="289" spans="1:26" ht="15.75" customHeight="1">
      <c r="A289" s="297"/>
      <c r="B289" s="297"/>
      <c r="C289" s="297"/>
      <c r="D289" s="297"/>
      <c r="E289" s="297"/>
      <c r="F289" s="297"/>
      <c r="G289" s="297"/>
      <c r="H289" s="297"/>
      <c r="I289" s="297"/>
      <c r="J289" s="297"/>
      <c r="K289" s="297"/>
      <c r="L289" s="297"/>
      <c r="M289" s="297"/>
      <c r="N289" s="297"/>
      <c r="O289" s="297"/>
      <c r="P289" s="297"/>
      <c r="Q289" s="297"/>
      <c r="R289" s="297"/>
      <c r="S289" s="297"/>
      <c r="T289" s="297"/>
      <c r="U289" s="297"/>
      <c r="V289" s="297"/>
      <c r="W289" s="297"/>
      <c r="X289" s="297"/>
      <c r="Y289" s="297"/>
      <c r="Z289" s="297"/>
    </row>
    <row r="290" spans="1:26" ht="15.75" customHeight="1">
      <c r="A290" s="297"/>
      <c r="B290" s="297"/>
      <c r="C290" s="297"/>
      <c r="D290" s="297"/>
      <c r="E290" s="297"/>
      <c r="F290" s="297"/>
      <c r="G290" s="297"/>
      <c r="H290" s="297"/>
      <c r="I290" s="297"/>
      <c r="J290" s="297"/>
      <c r="K290" s="297"/>
      <c r="L290" s="297"/>
      <c r="M290" s="297"/>
      <c r="N290" s="297"/>
      <c r="O290" s="297"/>
      <c r="P290" s="297"/>
      <c r="Q290" s="297"/>
      <c r="R290" s="297"/>
      <c r="S290" s="297"/>
      <c r="T290" s="297"/>
      <c r="U290" s="297"/>
      <c r="V290" s="297"/>
      <c r="W290" s="297"/>
      <c r="X290" s="297"/>
      <c r="Y290" s="297"/>
      <c r="Z290" s="297"/>
    </row>
    <row r="291" spans="1:26" ht="15.75" customHeight="1">
      <c r="A291" s="297"/>
      <c r="B291" s="297"/>
      <c r="C291" s="297"/>
      <c r="D291" s="297"/>
      <c r="E291" s="297"/>
      <c r="F291" s="297"/>
      <c r="G291" s="297"/>
      <c r="H291" s="297"/>
      <c r="I291" s="297"/>
      <c r="J291" s="297"/>
      <c r="K291" s="297"/>
      <c r="L291" s="297"/>
      <c r="M291" s="297"/>
      <c r="N291" s="297"/>
      <c r="O291" s="297"/>
      <c r="P291" s="297"/>
      <c r="Q291" s="297"/>
      <c r="R291" s="297"/>
      <c r="S291" s="297"/>
      <c r="T291" s="297"/>
      <c r="U291" s="297"/>
      <c r="V291" s="297"/>
      <c r="W291" s="297"/>
      <c r="X291" s="297"/>
      <c r="Y291" s="297"/>
      <c r="Z291" s="297"/>
    </row>
    <row r="292" spans="1:26" ht="15.75" customHeight="1">
      <c r="A292" s="297"/>
      <c r="B292" s="297"/>
      <c r="C292" s="297"/>
      <c r="D292" s="297"/>
      <c r="E292" s="297"/>
      <c r="F292" s="297"/>
      <c r="G292" s="297"/>
      <c r="H292" s="297"/>
      <c r="I292" s="297"/>
      <c r="J292" s="297"/>
      <c r="K292" s="297"/>
      <c r="L292" s="297"/>
      <c r="M292" s="297"/>
      <c r="N292" s="297"/>
      <c r="O292" s="297"/>
      <c r="P292" s="297"/>
      <c r="Q292" s="297"/>
      <c r="R292" s="297"/>
      <c r="S292" s="297"/>
      <c r="T292" s="297"/>
      <c r="U292" s="297"/>
      <c r="V292" s="297"/>
      <c r="W292" s="297"/>
      <c r="X292" s="297"/>
      <c r="Y292" s="297"/>
      <c r="Z292" s="297"/>
    </row>
    <row r="293" spans="1:26" ht="15.75" customHeight="1">
      <c r="A293" s="297"/>
      <c r="B293" s="297"/>
      <c r="C293" s="297"/>
      <c r="D293" s="297"/>
      <c r="E293" s="297"/>
      <c r="F293" s="297"/>
      <c r="G293" s="297"/>
      <c r="H293" s="297"/>
      <c r="I293" s="297"/>
      <c r="J293" s="297"/>
      <c r="K293" s="297"/>
      <c r="L293" s="297"/>
      <c r="M293" s="297"/>
      <c r="N293" s="297"/>
      <c r="O293" s="297"/>
      <c r="P293" s="297"/>
      <c r="Q293" s="297"/>
      <c r="R293" s="297"/>
      <c r="S293" s="297"/>
      <c r="T293" s="297"/>
      <c r="U293" s="297"/>
      <c r="V293" s="297"/>
      <c r="W293" s="297"/>
      <c r="X293" s="297"/>
      <c r="Y293" s="297"/>
      <c r="Z293" s="297"/>
    </row>
    <row r="294" spans="1:26" ht="15.75" customHeight="1">
      <c r="A294" s="297"/>
      <c r="B294" s="297"/>
      <c r="C294" s="297"/>
      <c r="D294" s="297"/>
      <c r="E294" s="297"/>
      <c r="F294" s="297"/>
      <c r="G294" s="297"/>
      <c r="H294" s="297"/>
      <c r="I294" s="297"/>
      <c r="J294" s="297"/>
      <c r="K294" s="297"/>
      <c r="L294" s="297"/>
      <c r="M294" s="297"/>
      <c r="N294" s="297"/>
      <c r="O294" s="297"/>
      <c r="P294" s="297"/>
      <c r="Q294" s="297"/>
      <c r="R294" s="297"/>
      <c r="S294" s="297"/>
      <c r="T294" s="297"/>
      <c r="U294" s="297"/>
      <c r="V294" s="297"/>
      <c r="W294" s="297"/>
      <c r="X294" s="297"/>
      <c r="Y294" s="297"/>
      <c r="Z294" s="297"/>
    </row>
    <row r="295" spans="1:26" ht="15.75" customHeight="1">
      <c r="A295" s="297"/>
      <c r="B295" s="297"/>
      <c r="C295" s="297"/>
      <c r="D295" s="297"/>
      <c r="E295" s="297"/>
      <c r="F295" s="297"/>
      <c r="G295" s="297"/>
      <c r="H295" s="297"/>
      <c r="I295" s="297"/>
      <c r="J295" s="297"/>
      <c r="K295" s="297"/>
      <c r="L295" s="297"/>
      <c r="M295" s="297"/>
      <c r="N295" s="297"/>
      <c r="O295" s="297"/>
      <c r="P295" s="297"/>
      <c r="Q295" s="297"/>
      <c r="R295" s="297"/>
      <c r="S295" s="297"/>
      <c r="T295" s="297"/>
      <c r="U295" s="297"/>
      <c r="V295" s="297"/>
      <c r="W295" s="297"/>
      <c r="X295" s="297"/>
      <c r="Y295" s="297"/>
      <c r="Z295" s="297"/>
    </row>
    <row r="296" spans="1:26" ht="15.75" customHeight="1">
      <c r="A296" s="297"/>
      <c r="B296" s="297"/>
      <c r="C296" s="297"/>
      <c r="D296" s="297"/>
      <c r="E296" s="297"/>
      <c r="F296" s="297"/>
      <c r="G296" s="297"/>
      <c r="H296" s="297"/>
      <c r="I296" s="297"/>
      <c r="J296" s="297"/>
      <c r="K296" s="297"/>
      <c r="L296" s="297"/>
      <c r="M296" s="297"/>
      <c r="N296" s="297"/>
      <c r="O296" s="297"/>
      <c r="P296" s="297"/>
      <c r="Q296" s="297"/>
      <c r="R296" s="297"/>
      <c r="S296" s="297"/>
      <c r="T296" s="297"/>
      <c r="U296" s="297"/>
      <c r="V296" s="297"/>
      <c r="W296" s="297"/>
      <c r="X296" s="297"/>
      <c r="Y296" s="297"/>
      <c r="Z296" s="297"/>
    </row>
    <row r="297" spans="1:26" ht="15.75" customHeight="1">
      <c r="A297" s="297"/>
      <c r="B297" s="297"/>
      <c r="C297" s="297"/>
      <c r="D297" s="297"/>
      <c r="E297" s="297"/>
      <c r="F297" s="297"/>
      <c r="G297" s="297"/>
      <c r="H297" s="297"/>
      <c r="I297" s="297"/>
      <c r="J297" s="297"/>
      <c r="K297" s="297"/>
      <c r="L297" s="297"/>
      <c r="M297" s="297"/>
      <c r="N297" s="297"/>
      <c r="O297" s="297"/>
      <c r="P297" s="297"/>
      <c r="Q297" s="297"/>
      <c r="R297" s="297"/>
      <c r="S297" s="297"/>
      <c r="T297" s="297"/>
      <c r="U297" s="297"/>
      <c r="V297" s="297"/>
      <c r="W297" s="297"/>
      <c r="X297" s="297"/>
      <c r="Y297" s="297"/>
      <c r="Z297" s="297"/>
    </row>
    <row r="298" spans="1:26" ht="15.75" customHeight="1">
      <c r="A298" s="297"/>
      <c r="B298" s="297"/>
      <c r="C298" s="297"/>
      <c r="D298" s="297"/>
      <c r="E298" s="297"/>
      <c r="F298" s="297"/>
      <c r="G298" s="297"/>
      <c r="H298" s="297"/>
      <c r="I298" s="297"/>
      <c r="J298" s="297"/>
      <c r="K298" s="297"/>
      <c r="L298" s="297"/>
      <c r="M298" s="297"/>
      <c r="N298" s="297"/>
      <c r="O298" s="297"/>
      <c r="P298" s="297"/>
      <c r="Q298" s="297"/>
      <c r="R298" s="297"/>
      <c r="S298" s="297"/>
      <c r="T298" s="297"/>
      <c r="U298" s="297"/>
      <c r="V298" s="297"/>
      <c r="W298" s="297"/>
      <c r="X298" s="297"/>
      <c r="Y298" s="297"/>
      <c r="Z298" s="297"/>
    </row>
    <row r="299" spans="1:26" ht="15.75" customHeight="1">
      <c r="A299" s="297"/>
      <c r="B299" s="297"/>
      <c r="C299" s="297"/>
      <c r="D299" s="297"/>
      <c r="E299" s="297"/>
      <c r="F299" s="297"/>
      <c r="G299" s="297"/>
      <c r="H299" s="297"/>
      <c r="I299" s="297"/>
      <c r="J299" s="297"/>
      <c r="K299" s="297"/>
      <c r="L299" s="297"/>
      <c r="M299" s="297"/>
      <c r="N299" s="297"/>
      <c r="O299" s="297"/>
      <c r="P299" s="297"/>
      <c r="Q299" s="297"/>
      <c r="R299" s="297"/>
      <c r="S299" s="297"/>
      <c r="T299" s="297"/>
      <c r="U299" s="297"/>
      <c r="V299" s="297"/>
      <c r="W299" s="297"/>
      <c r="X299" s="297"/>
      <c r="Y299" s="297"/>
      <c r="Z299" s="297"/>
    </row>
    <row r="300" spans="1:26" ht="15.75" customHeight="1">
      <c r="A300" s="297"/>
      <c r="B300" s="297"/>
      <c r="C300" s="297"/>
      <c r="D300" s="297"/>
      <c r="E300" s="297"/>
      <c r="F300" s="297"/>
      <c r="G300" s="297"/>
      <c r="H300" s="297"/>
      <c r="I300" s="297"/>
      <c r="J300" s="297"/>
      <c r="K300" s="297"/>
      <c r="L300" s="297"/>
      <c r="M300" s="297"/>
      <c r="N300" s="297"/>
      <c r="O300" s="297"/>
      <c r="P300" s="297"/>
      <c r="Q300" s="297"/>
      <c r="R300" s="297"/>
      <c r="S300" s="297"/>
      <c r="T300" s="297"/>
      <c r="U300" s="297"/>
      <c r="V300" s="297"/>
      <c r="W300" s="297"/>
      <c r="X300" s="297"/>
      <c r="Y300" s="297"/>
      <c r="Z300" s="297"/>
    </row>
    <row r="301" spans="1:26" ht="15.75" customHeight="1">
      <c r="A301" s="297"/>
      <c r="B301" s="297"/>
      <c r="C301" s="297"/>
      <c r="D301" s="297"/>
      <c r="E301" s="297"/>
      <c r="F301" s="297"/>
      <c r="G301" s="297"/>
      <c r="H301" s="297"/>
      <c r="I301" s="297"/>
      <c r="J301" s="297"/>
      <c r="K301" s="297"/>
      <c r="L301" s="297"/>
      <c r="M301" s="297"/>
      <c r="N301" s="297"/>
      <c r="O301" s="297"/>
      <c r="P301" s="297"/>
      <c r="Q301" s="297"/>
      <c r="R301" s="297"/>
      <c r="S301" s="297"/>
      <c r="T301" s="297"/>
      <c r="U301" s="297"/>
      <c r="V301" s="297"/>
      <c r="W301" s="297"/>
      <c r="X301" s="297"/>
      <c r="Y301" s="297"/>
      <c r="Z301" s="297"/>
    </row>
    <row r="302" spans="1:26" ht="15.75" customHeight="1">
      <c r="A302" s="297"/>
      <c r="B302" s="297"/>
      <c r="C302" s="297"/>
      <c r="D302" s="297"/>
      <c r="E302" s="297"/>
      <c r="F302" s="297"/>
      <c r="G302" s="297"/>
      <c r="H302" s="297"/>
      <c r="I302" s="297"/>
      <c r="J302" s="297"/>
      <c r="K302" s="297"/>
      <c r="L302" s="297"/>
      <c r="M302" s="297"/>
      <c r="N302" s="297"/>
      <c r="O302" s="297"/>
      <c r="P302" s="297"/>
      <c r="Q302" s="297"/>
      <c r="R302" s="297"/>
      <c r="S302" s="297"/>
      <c r="T302" s="297"/>
      <c r="U302" s="297"/>
      <c r="V302" s="297"/>
      <c r="W302" s="297"/>
      <c r="X302" s="297"/>
      <c r="Y302" s="297"/>
      <c r="Z302" s="297"/>
    </row>
    <row r="303" spans="1:26" ht="15.75" customHeight="1">
      <c r="A303" s="297"/>
      <c r="B303" s="297"/>
      <c r="C303" s="297"/>
      <c r="D303" s="297"/>
      <c r="E303" s="297"/>
      <c r="F303" s="297"/>
      <c r="G303" s="297"/>
      <c r="H303" s="297"/>
      <c r="I303" s="297"/>
      <c r="J303" s="297"/>
      <c r="K303" s="297"/>
      <c r="L303" s="297"/>
      <c r="M303" s="297"/>
      <c r="N303" s="297"/>
      <c r="O303" s="297"/>
      <c r="P303" s="297"/>
      <c r="Q303" s="297"/>
      <c r="R303" s="297"/>
      <c r="S303" s="297"/>
      <c r="T303" s="297"/>
      <c r="U303" s="297"/>
      <c r="V303" s="297"/>
      <c r="W303" s="297"/>
      <c r="X303" s="297"/>
      <c r="Y303" s="297"/>
      <c r="Z303" s="297"/>
    </row>
    <row r="304" spans="1:26" ht="15.75" customHeight="1">
      <c r="A304" s="297"/>
      <c r="B304" s="297"/>
      <c r="C304" s="297"/>
      <c r="D304" s="297"/>
      <c r="E304" s="297"/>
      <c r="F304" s="297"/>
      <c r="G304" s="297"/>
      <c r="H304" s="297"/>
      <c r="I304" s="297"/>
      <c r="J304" s="297"/>
      <c r="K304" s="297"/>
      <c r="L304" s="297"/>
      <c r="M304" s="297"/>
      <c r="N304" s="297"/>
      <c r="O304" s="297"/>
      <c r="P304" s="297"/>
      <c r="Q304" s="297"/>
      <c r="R304" s="297"/>
      <c r="S304" s="297"/>
      <c r="T304" s="297"/>
      <c r="U304" s="297"/>
      <c r="V304" s="297"/>
      <c r="W304" s="297"/>
      <c r="X304" s="297"/>
      <c r="Y304" s="297"/>
      <c r="Z304" s="297"/>
    </row>
    <row r="305" spans="1:26" ht="15.75" customHeight="1">
      <c r="A305" s="297"/>
      <c r="B305" s="297"/>
      <c r="C305" s="297"/>
      <c r="D305" s="297"/>
      <c r="E305" s="297"/>
      <c r="F305" s="297"/>
      <c r="G305" s="297"/>
      <c r="H305" s="297"/>
      <c r="I305" s="297"/>
      <c r="J305" s="297"/>
      <c r="K305" s="297"/>
      <c r="L305" s="297"/>
      <c r="M305" s="297"/>
      <c r="N305" s="297"/>
      <c r="O305" s="297"/>
      <c r="P305" s="297"/>
      <c r="Q305" s="297"/>
      <c r="R305" s="297"/>
      <c r="S305" s="297"/>
      <c r="T305" s="297"/>
      <c r="U305" s="297"/>
      <c r="V305" s="297"/>
      <c r="W305" s="297"/>
      <c r="X305" s="297"/>
      <c r="Y305" s="297"/>
      <c r="Z305" s="297"/>
    </row>
    <row r="306" spans="1:26" ht="15.75" customHeight="1">
      <c r="A306" s="297"/>
      <c r="B306" s="297"/>
      <c r="C306" s="297"/>
      <c r="D306" s="297"/>
      <c r="E306" s="297"/>
      <c r="F306" s="297"/>
      <c r="G306" s="297"/>
      <c r="H306" s="297"/>
      <c r="I306" s="297"/>
      <c r="J306" s="297"/>
      <c r="K306" s="297"/>
      <c r="L306" s="297"/>
      <c r="M306" s="297"/>
      <c r="N306" s="297"/>
      <c r="O306" s="297"/>
      <c r="P306" s="297"/>
      <c r="Q306" s="297"/>
      <c r="R306" s="297"/>
      <c r="S306" s="297"/>
      <c r="T306" s="297"/>
      <c r="U306" s="297"/>
      <c r="V306" s="297"/>
      <c r="W306" s="297"/>
      <c r="X306" s="297"/>
      <c r="Y306" s="297"/>
      <c r="Z306" s="297"/>
    </row>
    <row r="307" spans="1:26" ht="15.75" customHeight="1">
      <c r="A307" s="297"/>
      <c r="B307" s="297"/>
      <c r="C307" s="297"/>
      <c r="D307" s="297"/>
      <c r="E307" s="297"/>
      <c r="F307" s="297"/>
      <c r="G307" s="297"/>
      <c r="H307" s="297"/>
      <c r="I307" s="297"/>
      <c r="J307" s="297"/>
      <c r="K307" s="297"/>
      <c r="L307" s="297"/>
      <c r="M307" s="297"/>
      <c r="N307" s="297"/>
      <c r="O307" s="297"/>
      <c r="P307" s="297"/>
      <c r="Q307" s="297"/>
      <c r="R307" s="297"/>
      <c r="S307" s="297"/>
      <c r="T307" s="297"/>
      <c r="U307" s="297"/>
      <c r="V307" s="297"/>
      <c r="W307" s="297"/>
      <c r="X307" s="297"/>
      <c r="Y307" s="297"/>
      <c r="Z307" s="297"/>
    </row>
    <row r="308" spans="1:26" ht="15.75" customHeight="1">
      <c r="A308" s="297"/>
      <c r="B308" s="297"/>
      <c r="C308" s="297"/>
      <c r="D308" s="297"/>
      <c r="E308" s="297"/>
      <c r="F308" s="297"/>
      <c r="G308" s="297"/>
      <c r="H308" s="297"/>
      <c r="I308" s="297"/>
      <c r="J308" s="297"/>
      <c r="K308" s="297"/>
      <c r="L308" s="297"/>
      <c r="M308" s="297"/>
      <c r="N308" s="297"/>
      <c r="O308" s="297"/>
      <c r="P308" s="297"/>
      <c r="Q308" s="297"/>
      <c r="R308" s="297"/>
      <c r="S308" s="297"/>
      <c r="T308" s="297"/>
      <c r="U308" s="297"/>
      <c r="V308" s="297"/>
      <c r="W308" s="297"/>
      <c r="X308" s="297"/>
      <c r="Y308" s="297"/>
      <c r="Z308" s="297"/>
    </row>
    <row r="309" spans="1:26" ht="15.75" customHeight="1">
      <c r="A309" s="297"/>
      <c r="B309" s="297"/>
      <c r="C309" s="297"/>
      <c r="D309" s="297"/>
      <c r="E309" s="297"/>
      <c r="F309" s="297"/>
      <c r="G309" s="297"/>
      <c r="H309" s="297"/>
      <c r="I309" s="297"/>
      <c r="J309" s="297"/>
      <c r="K309" s="297"/>
      <c r="L309" s="297"/>
      <c r="M309" s="297"/>
      <c r="N309" s="297"/>
      <c r="O309" s="297"/>
      <c r="P309" s="297"/>
      <c r="Q309" s="297"/>
      <c r="R309" s="297"/>
      <c r="S309" s="297"/>
      <c r="T309" s="297"/>
      <c r="U309" s="297"/>
      <c r="V309" s="297"/>
      <c r="W309" s="297"/>
      <c r="X309" s="297"/>
      <c r="Y309" s="297"/>
      <c r="Z309" s="297"/>
    </row>
    <row r="310" spans="1:26" ht="15.75" customHeight="1">
      <c r="A310" s="297"/>
      <c r="B310" s="297"/>
      <c r="C310" s="297"/>
      <c r="D310" s="297"/>
      <c r="E310" s="297"/>
      <c r="F310" s="297"/>
      <c r="G310" s="297"/>
      <c r="H310" s="297"/>
      <c r="I310" s="297"/>
      <c r="J310" s="297"/>
      <c r="K310" s="297"/>
      <c r="L310" s="297"/>
      <c r="M310" s="297"/>
      <c r="N310" s="297"/>
      <c r="O310" s="297"/>
      <c r="P310" s="297"/>
      <c r="Q310" s="297"/>
      <c r="R310" s="297"/>
      <c r="S310" s="297"/>
      <c r="T310" s="297"/>
      <c r="U310" s="297"/>
      <c r="V310" s="297"/>
      <c r="W310" s="297"/>
      <c r="X310" s="297"/>
      <c r="Y310" s="297"/>
      <c r="Z310" s="297"/>
    </row>
    <row r="311" spans="1:26" ht="15.75" customHeight="1">
      <c r="A311" s="297"/>
      <c r="B311" s="297"/>
      <c r="C311" s="297"/>
      <c r="D311" s="297"/>
      <c r="E311" s="297"/>
      <c r="F311" s="297"/>
      <c r="G311" s="297"/>
      <c r="H311" s="297"/>
      <c r="I311" s="297"/>
      <c r="J311" s="297"/>
      <c r="K311" s="297"/>
      <c r="L311" s="297"/>
      <c r="M311" s="297"/>
      <c r="N311" s="297"/>
      <c r="O311" s="297"/>
      <c r="P311" s="297"/>
      <c r="Q311" s="297"/>
      <c r="R311" s="297"/>
      <c r="S311" s="297"/>
      <c r="T311" s="297"/>
      <c r="U311" s="297"/>
      <c r="V311" s="297"/>
      <c r="W311" s="297"/>
      <c r="X311" s="297"/>
      <c r="Y311" s="297"/>
      <c r="Z311" s="297"/>
    </row>
    <row r="312" spans="1:26" ht="15.75" customHeight="1">
      <c r="A312" s="297"/>
      <c r="B312" s="297"/>
      <c r="C312" s="297"/>
      <c r="D312" s="297"/>
      <c r="E312" s="297"/>
      <c r="F312" s="297"/>
      <c r="G312" s="297"/>
      <c r="H312" s="297"/>
      <c r="I312" s="297"/>
      <c r="J312" s="297"/>
      <c r="K312" s="297"/>
      <c r="L312" s="297"/>
      <c r="M312" s="297"/>
      <c r="N312" s="297"/>
      <c r="O312" s="297"/>
      <c r="P312" s="297"/>
      <c r="Q312" s="297"/>
      <c r="R312" s="297"/>
      <c r="S312" s="297"/>
      <c r="T312" s="297"/>
      <c r="U312" s="297"/>
      <c r="V312" s="297"/>
      <c r="W312" s="297"/>
      <c r="X312" s="297"/>
      <c r="Y312" s="297"/>
      <c r="Z312" s="297"/>
    </row>
    <row r="313" spans="1:26" ht="15.75" customHeight="1">
      <c r="A313" s="297"/>
      <c r="B313" s="297"/>
      <c r="C313" s="297"/>
      <c r="D313" s="297"/>
      <c r="E313" s="297"/>
      <c r="F313" s="297"/>
      <c r="G313" s="297"/>
      <c r="H313" s="297"/>
      <c r="I313" s="297"/>
      <c r="J313" s="297"/>
      <c r="K313" s="297"/>
      <c r="L313" s="297"/>
      <c r="M313" s="297"/>
      <c r="N313" s="297"/>
      <c r="O313" s="297"/>
      <c r="P313" s="297"/>
      <c r="Q313" s="297"/>
      <c r="R313" s="297"/>
      <c r="S313" s="297"/>
      <c r="T313" s="297"/>
      <c r="U313" s="297"/>
      <c r="V313" s="297"/>
      <c r="W313" s="297"/>
      <c r="X313" s="297"/>
      <c r="Y313" s="297"/>
      <c r="Z313" s="297"/>
    </row>
    <row r="314" spans="1:26" ht="15.75" customHeight="1">
      <c r="A314" s="297"/>
      <c r="B314" s="297"/>
      <c r="C314" s="297"/>
      <c r="D314" s="297"/>
      <c r="E314" s="297"/>
      <c r="F314" s="297"/>
      <c r="G314" s="297"/>
      <c r="H314" s="297"/>
      <c r="I314" s="297"/>
      <c r="J314" s="297"/>
      <c r="K314" s="297"/>
      <c r="L314" s="297"/>
      <c r="M314" s="297"/>
      <c r="N314" s="297"/>
      <c r="O314" s="297"/>
      <c r="P314" s="297"/>
      <c r="Q314" s="297"/>
      <c r="R314" s="297"/>
      <c r="S314" s="297"/>
      <c r="T314" s="297"/>
      <c r="U314" s="297"/>
      <c r="V314" s="297"/>
      <c r="W314" s="297"/>
      <c r="X314" s="297"/>
      <c r="Y314" s="297"/>
      <c r="Z314" s="297"/>
    </row>
    <row r="315" spans="1:26" ht="15.75" customHeight="1">
      <c r="A315" s="297"/>
      <c r="B315" s="297"/>
      <c r="C315" s="297"/>
      <c r="D315" s="297"/>
      <c r="E315" s="297"/>
      <c r="F315" s="297"/>
      <c r="G315" s="297"/>
      <c r="H315" s="297"/>
      <c r="I315" s="297"/>
      <c r="J315" s="297"/>
      <c r="K315" s="297"/>
      <c r="L315" s="297"/>
      <c r="M315" s="297"/>
      <c r="N315" s="297"/>
      <c r="O315" s="297"/>
      <c r="P315" s="297"/>
      <c r="Q315" s="297"/>
      <c r="R315" s="297"/>
      <c r="S315" s="297"/>
      <c r="T315" s="297"/>
      <c r="U315" s="297"/>
      <c r="V315" s="297"/>
      <c r="W315" s="297"/>
      <c r="X315" s="297"/>
      <c r="Y315" s="297"/>
      <c r="Z315" s="297"/>
    </row>
    <row r="316" spans="1:26" ht="15.75" customHeight="1">
      <c r="A316" s="297"/>
      <c r="B316" s="297"/>
      <c r="C316" s="297"/>
      <c r="D316" s="297"/>
      <c r="E316" s="297"/>
      <c r="F316" s="297"/>
      <c r="G316" s="297"/>
      <c r="H316" s="297"/>
      <c r="I316" s="297"/>
      <c r="J316" s="297"/>
      <c r="K316" s="297"/>
      <c r="L316" s="297"/>
      <c r="M316" s="297"/>
      <c r="N316" s="297"/>
      <c r="O316" s="297"/>
      <c r="P316" s="297"/>
      <c r="Q316" s="297"/>
      <c r="R316" s="297"/>
      <c r="S316" s="297"/>
      <c r="T316" s="297"/>
      <c r="U316" s="297"/>
      <c r="V316" s="297"/>
      <c r="W316" s="297"/>
      <c r="X316" s="297"/>
      <c r="Y316" s="297"/>
      <c r="Z316" s="297"/>
    </row>
    <row r="317" spans="1:26" ht="15.75" customHeight="1">
      <c r="A317" s="297"/>
      <c r="B317" s="297"/>
      <c r="C317" s="297"/>
      <c r="D317" s="297"/>
      <c r="E317" s="297"/>
      <c r="F317" s="297"/>
      <c r="G317" s="297"/>
      <c r="H317" s="297"/>
      <c r="I317" s="297"/>
      <c r="J317" s="297"/>
      <c r="K317" s="297"/>
      <c r="L317" s="297"/>
      <c r="M317" s="297"/>
      <c r="N317" s="297"/>
      <c r="O317" s="297"/>
      <c r="P317" s="297"/>
      <c r="Q317" s="297"/>
      <c r="R317" s="297"/>
      <c r="S317" s="297"/>
      <c r="T317" s="297"/>
      <c r="U317" s="297"/>
      <c r="V317" s="297"/>
      <c r="W317" s="297"/>
      <c r="X317" s="297"/>
      <c r="Y317" s="297"/>
      <c r="Z317" s="297"/>
    </row>
    <row r="318" spans="1:26" ht="15.75" customHeight="1">
      <c r="A318" s="297"/>
      <c r="B318" s="297"/>
      <c r="C318" s="297"/>
      <c r="D318" s="297"/>
      <c r="E318" s="297"/>
      <c r="F318" s="297"/>
      <c r="G318" s="297"/>
      <c r="H318" s="297"/>
      <c r="I318" s="297"/>
      <c r="J318" s="297"/>
      <c r="K318" s="297"/>
      <c r="L318" s="297"/>
      <c r="M318" s="297"/>
      <c r="N318" s="297"/>
      <c r="O318" s="297"/>
      <c r="P318" s="297"/>
      <c r="Q318" s="297"/>
      <c r="R318" s="297"/>
      <c r="S318" s="297"/>
      <c r="T318" s="297"/>
      <c r="U318" s="297"/>
      <c r="V318" s="297"/>
      <c r="W318" s="297"/>
      <c r="X318" s="297"/>
      <c r="Y318" s="297"/>
      <c r="Z318" s="297"/>
    </row>
    <row r="319" spans="1:26" ht="15.75" customHeight="1">
      <c r="A319" s="297"/>
      <c r="B319" s="297"/>
      <c r="C319" s="297"/>
      <c r="D319" s="297"/>
      <c r="E319" s="297"/>
      <c r="F319" s="297"/>
      <c r="G319" s="297"/>
      <c r="H319" s="297"/>
      <c r="I319" s="297"/>
      <c r="J319" s="297"/>
      <c r="K319" s="297"/>
      <c r="L319" s="297"/>
      <c r="M319" s="297"/>
      <c r="N319" s="297"/>
      <c r="O319" s="297"/>
      <c r="P319" s="297"/>
      <c r="Q319" s="297"/>
      <c r="R319" s="297"/>
      <c r="S319" s="297"/>
      <c r="T319" s="297"/>
      <c r="U319" s="297"/>
      <c r="V319" s="297"/>
      <c r="W319" s="297"/>
      <c r="X319" s="297"/>
      <c r="Y319" s="297"/>
      <c r="Z319" s="297"/>
    </row>
    <row r="320" spans="1:26" ht="15.75" customHeight="1">
      <c r="A320" s="297"/>
      <c r="B320" s="297"/>
      <c r="C320" s="297"/>
      <c r="D320" s="297"/>
      <c r="E320" s="297"/>
      <c r="F320" s="297"/>
      <c r="G320" s="297"/>
      <c r="H320" s="297"/>
      <c r="I320" s="297"/>
      <c r="J320" s="297"/>
      <c r="K320" s="297"/>
      <c r="L320" s="297"/>
      <c r="M320" s="297"/>
      <c r="N320" s="297"/>
      <c r="O320" s="297"/>
      <c r="P320" s="297"/>
      <c r="Q320" s="297"/>
      <c r="R320" s="297"/>
      <c r="S320" s="297"/>
      <c r="T320" s="297"/>
      <c r="U320" s="297"/>
      <c r="V320" s="297"/>
      <c r="W320" s="297"/>
      <c r="X320" s="297"/>
      <c r="Y320" s="297"/>
      <c r="Z320" s="297"/>
    </row>
    <row r="321" spans="1:26" ht="15.75" customHeight="1">
      <c r="A321" s="297"/>
      <c r="B321" s="297"/>
      <c r="C321" s="297"/>
      <c r="D321" s="297"/>
      <c r="E321" s="297"/>
      <c r="F321" s="297"/>
      <c r="G321" s="297"/>
      <c r="H321" s="297"/>
      <c r="I321" s="297"/>
      <c r="J321" s="297"/>
      <c r="K321" s="297"/>
      <c r="L321" s="297"/>
      <c r="M321" s="297"/>
      <c r="N321" s="297"/>
      <c r="O321" s="297"/>
      <c r="P321" s="297"/>
      <c r="Q321" s="297"/>
      <c r="R321" s="297"/>
      <c r="S321" s="297"/>
      <c r="T321" s="297"/>
      <c r="U321" s="297"/>
      <c r="V321" s="297"/>
      <c r="W321" s="297"/>
      <c r="X321" s="297"/>
      <c r="Y321" s="297"/>
      <c r="Z321" s="297"/>
    </row>
    <row r="322" spans="1:26" ht="15.75" customHeight="1">
      <c r="A322" s="297"/>
      <c r="B322" s="297"/>
      <c r="C322" s="297"/>
      <c r="D322" s="297"/>
      <c r="E322" s="297"/>
      <c r="F322" s="297"/>
      <c r="G322" s="297"/>
      <c r="H322" s="297"/>
      <c r="I322" s="297"/>
      <c r="J322" s="297"/>
      <c r="K322" s="297"/>
      <c r="L322" s="297"/>
      <c r="M322" s="297"/>
      <c r="N322" s="297"/>
      <c r="O322" s="297"/>
      <c r="P322" s="297"/>
      <c r="Q322" s="297"/>
      <c r="R322" s="297"/>
      <c r="S322" s="297"/>
      <c r="T322" s="297"/>
      <c r="U322" s="297"/>
      <c r="V322" s="297"/>
      <c r="W322" s="297"/>
      <c r="X322" s="297"/>
      <c r="Y322" s="297"/>
      <c r="Z322" s="297"/>
    </row>
    <row r="323" spans="1:26" ht="15.75" customHeight="1">
      <c r="A323" s="297"/>
      <c r="B323" s="297"/>
      <c r="C323" s="297"/>
      <c r="D323" s="297"/>
      <c r="E323" s="297"/>
      <c r="F323" s="297"/>
      <c r="G323" s="297"/>
      <c r="H323" s="297"/>
      <c r="I323" s="297"/>
      <c r="J323" s="297"/>
      <c r="K323" s="297"/>
      <c r="L323" s="297"/>
      <c r="M323" s="297"/>
      <c r="N323" s="297"/>
      <c r="O323" s="297"/>
      <c r="P323" s="297"/>
      <c r="Q323" s="297"/>
      <c r="R323" s="297"/>
      <c r="S323" s="297"/>
      <c r="T323" s="297"/>
      <c r="U323" s="297"/>
      <c r="V323" s="297"/>
      <c r="W323" s="297"/>
      <c r="X323" s="297"/>
      <c r="Y323" s="297"/>
      <c r="Z323" s="297"/>
    </row>
    <row r="324" spans="1:26" ht="15.75" customHeight="1">
      <c r="A324" s="297"/>
      <c r="B324" s="297"/>
      <c r="C324" s="297"/>
      <c r="D324" s="297"/>
      <c r="E324" s="297"/>
      <c r="F324" s="297"/>
      <c r="G324" s="297"/>
      <c r="H324" s="297"/>
      <c r="I324" s="297"/>
      <c r="J324" s="297"/>
      <c r="K324" s="297"/>
      <c r="L324" s="297"/>
      <c r="M324" s="297"/>
      <c r="N324" s="297"/>
      <c r="O324" s="297"/>
      <c r="P324" s="297"/>
      <c r="Q324" s="297"/>
      <c r="R324" s="297"/>
      <c r="S324" s="297"/>
      <c r="T324" s="297"/>
      <c r="U324" s="297"/>
      <c r="V324" s="297"/>
      <c r="W324" s="297"/>
      <c r="X324" s="297"/>
      <c r="Y324" s="297"/>
      <c r="Z324" s="297"/>
    </row>
    <row r="325" spans="1:26" ht="15.75" customHeight="1">
      <c r="A325" s="297"/>
      <c r="B325" s="297"/>
      <c r="C325" s="297"/>
      <c r="D325" s="297"/>
      <c r="E325" s="297"/>
      <c r="F325" s="297"/>
      <c r="G325" s="297"/>
      <c r="H325" s="297"/>
      <c r="I325" s="297"/>
      <c r="J325" s="297"/>
      <c r="K325" s="297"/>
      <c r="L325" s="297"/>
      <c r="M325" s="297"/>
      <c r="N325" s="297"/>
      <c r="O325" s="297"/>
      <c r="P325" s="297"/>
      <c r="Q325" s="297"/>
      <c r="R325" s="297"/>
      <c r="S325" s="297"/>
      <c r="T325" s="297"/>
      <c r="U325" s="297"/>
      <c r="V325" s="297"/>
      <c r="W325" s="297"/>
      <c r="X325" s="297"/>
      <c r="Y325" s="297"/>
      <c r="Z325" s="297"/>
    </row>
    <row r="326" spans="1:26" ht="15.75" customHeight="1">
      <c r="A326" s="297"/>
      <c r="B326" s="297"/>
      <c r="C326" s="297"/>
      <c r="D326" s="297"/>
      <c r="E326" s="297"/>
      <c r="F326" s="297"/>
      <c r="G326" s="297"/>
      <c r="H326" s="297"/>
      <c r="I326" s="297"/>
      <c r="J326" s="297"/>
      <c r="K326" s="297"/>
      <c r="L326" s="297"/>
      <c r="M326" s="297"/>
      <c r="N326" s="297"/>
      <c r="O326" s="297"/>
      <c r="P326" s="297"/>
      <c r="Q326" s="297"/>
      <c r="R326" s="297"/>
      <c r="S326" s="297"/>
      <c r="T326" s="297"/>
      <c r="U326" s="297"/>
      <c r="V326" s="297"/>
      <c r="W326" s="297"/>
      <c r="X326" s="297"/>
      <c r="Y326" s="297"/>
      <c r="Z326" s="297"/>
    </row>
    <row r="327" spans="1:26" ht="15.75" customHeight="1">
      <c r="A327" s="297"/>
      <c r="B327" s="297"/>
      <c r="C327" s="297"/>
      <c r="D327" s="297"/>
      <c r="E327" s="297"/>
      <c r="F327" s="297"/>
      <c r="G327" s="297"/>
      <c r="H327" s="297"/>
      <c r="I327" s="297"/>
      <c r="J327" s="297"/>
      <c r="K327" s="297"/>
      <c r="L327" s="297"/>
      <c r="M327" s="297"/>
      <c r="N327" s="297"/>
      <c r="O327" s="297"/>
      <c r="P327" s="297"/>
      <c r="Q327" s="297"/>
      <c r="R327" s="297"/>
      <c r="S327" s="297"/>
      <c r="T327" s="297"/>
      <c r="U327" s="297"/>
      <c r="V327" s="297"/>
      <c r="W327" s="297"/>
      <c r="X327" s="297"/>
      <c r="Y327" s="297"/>
      <c r="Z327" s="297"/>
    </row>
    <row r="328" spans="1:26" ht="15.75" customHeight="1">
      <c r="A328" s="297"/>
      <c r="B328" s="297"/>
      <c r="C328" s="297"/>
      <c r="D328" s="297"/>
      <c r="E328" s="297"/>
      <c r="F328" s="297"/>
      <c r="G328" s="297"/>
      <c r="H328" s="297"/>
      <c r="I328" s="297"/>
      <c r="J328" s="297"/>
      <c r="K328" s="297"/>
      <c r="L328" s="297"/>
      <c r="M328" s="297"/>
      <c r="N328" s="297"/>
      <c r="O328" s="297"/>
      <c r="P328" s="297"/>
      <c r="Q328" s="297"/>
      <c r="R328" s="297"/>
      <c r="S328" s="297"/>
      <c r="T328" s="297"/>
      <c r="U328" s="297"/>
      <c r="V328" s="297"/>
      <c r="W328" s="297"/>
      <c r="X328" s="297"/>
      <c r="Y328" s="297"/>
      <c r="Z328" s="297"/>
    </row>
    <row r="329" spans="1:26" ht="15.75" customHeight="1">
      <c r="A329" s="297"/>
      <c r="B329" s="297"/>
      <c r="C329" s="297"/>
      <c r="D329" s="297"/>
      <c r="E329" s="297"/>
      <c r="F329" s="297"/>
      <c r="G329" s="297"/>
      <c r="H329" s="297"/>
      <c r="I329" s="297"/>
      <c r="J329" s="297"/>
      <c r="K329" s="297"/>
      <c r="L329" s="297"/>
      <c r="M329" s="297"/>
      <c r="N329" s="297"/>
      <c r="O329" s="297"/>
      <c r="P329" s="297"/>
      <c r="Q329" s="297"/>
      <c r="R329" s="297"/>
      <c r="S329" s="297"/>
      <c r="T329" s="297"/>
      <c r="U329" s="297"/>
      <c r="V329" s="297"/>
      <c r="W329" s="297"/>
      <c r="X329" s="297"/>
      <c r="Y329" s="297"/>
      <c r="Z329" s="297"/>
    </row>
    <row r="330" spans="1:26" ht="15.75" customHeight="1">
      <c r="A330" s="297"/>
      <c r="B330" s="297"/>
      <c r="C330" s="297"/>
      <c r="D330" s="297"/>
      <c r="E330" s="297"/>
      <c r="F330" s="297"/>
      <c r="G330" s="297"/>
      <c r="H330" s="297"/>
      <c r="I330" s="297"/>
      <c r="J330" s="297"/>
      <c r="K330" s="297"/>
      <c r="L330" s="297"/>
      <c r="M330" s="297"/>
      <c r="N330" s="297"/>
      <c r="O330" s="297"/>
      <c r="P330" s="297"/>
      <c r="Q330" s="297"/>
      <c r="R330" s="297"/>
      <c r="S330" s="297"/>
      <c r="T330" s="297"/>
      <c r="U330" s="297"/>
      <c r="V330" s="297"/>
      <c r="W330" s="297"/>
      <c r="X330" s="297"/>
      <c r="Y330" s="297"/>
      <c r="Z330" s="297"/>
    </row>
    <row r="331" spans="1:26" ht="15.75" customHeight="1">
      <c r="A331" s="297"/>
      <c r="B331" s="297"/>
      <c r="C331" s="297"/>
      <c r="D331" s="297"/>
      <c r="E331" s="297"/>
      <c r="F331" s="297"/>
      <c r="G331" s="297"/>
      <c r="H331" s="297"/>
      <c r="I331" s="297"/>
      <c r="J331" s="297"/>
      <c r="K331" s="297"/>
      <c r="L331" s="297"/>
      <c r="M331" s="297"/>
      <c r="N331" s="297"/>
      <c r="O331" s="297"/>
      <c r="P331" s="297"/>
      <c r="Q331" s="297"/>
      <c r="R331" s="297"/>
      <c r="S331" s="297"/>
      <c r="T331" s="297"/>
      <c r="U331" s="297"/>
      <c r="V331" s="297"/>
      <c r="W331" s="297"/>
      <c r="X331" s="297"/>
      <c r="Y331" s="297"/>
      <c r="Z331" s="297"/>
    </row>
    <row r="332" spans="1:26" ht="15.75" customHeight="1">
      <c r="A332" s="297"/>
      <c r="B332" s="297"/>
      <c r="C332" s="297"/>
      <c r="D332" s="297"/>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row>
    <row r="333" spans="1:26" ht="15.75" customHeight="1">
      <c r="A333" s="297"/>
      <c r="B333" s="297"/>
      <c r="C333" s="297"/>
      <c r="D333" s="297"/>
      <c r="E333" s="297"/>
      <c r="F333" s="297"/>
      <c r="G333" s="297"/>
      <c r="H333" s="297"/>
      <c r="I333" s="297"/>
      <c r="J333" s="297"/>
      <c r="K333" s="297"/>
      <c r="L333" s="297"/>
      <c r="M333" s="297"/>
      <c r="N333" s="297"/>
      <c r="O333" s="297"/>
      <c r="P333" s="297"/>
      <c r="Q333" s="297"/>
      <c r="R333" s="297"/>
      <c r="S333" s="297"/>
      <c r="T333" s="297"/>
      <c r="U333" s="297"/>
      <c r="V333" s="297"/>
      <c r="W333" s="297"/>
      <c r="X333" s="297"/>
      <c r="Y333" s="297"/>
      <c r="Z333" s="297"/>
    </row>
    <row r="334" spans="1:26" ht="15.75" customHeight="1">
      <c r="A334" s="297"/>
      <c r="B334" s="297"/>
      <c r="C334" s="297"/>
      <c r="D334" s="297"/>
      <c r="E334" s="297"/>
      <c r="F334" s="297"/>
      <c r="G334" s="297"/>
      <c r="H334" s="297"/>
      <c r="I334" s="297"/>
      <c r="J334" s="297"/>
      <c r="K334" s="297"/>
      <c r="L334" s="297"/>
      <c r="M334" s="297"/>
      <c r="N334" s="297"/>
      <c r="O334" s="297"/>
      <c r="P334" s="297"/>
      <c r="Q334" s="297"/>
      <c r="R334" s="297"/>
      <c r="S334" s="297"/>
      <c r="T334" s="297"/>
      <c r="U334" s="297"/>
      <c r="V334" s="297"/>
      <c r="W334" s="297"/>
      <c r="X334" s="297"/>
      <c r="Y334" s="297"/>
      <c r="Z334" s="297"/>
    </row>
    <row r="335" spans="1:26" ht="15.75" customHeight="1">
      <c r="A335" s="297"/>
      <c r="B335" s="297"/>
      <c r="C335" s="297"/>
      <c r="D335" s="297"/>
      <c r="E335" s="297"/>
      <c r="F335" s="297"/>
      <c r="G335" s="297"/>
      <c r="H335" s="297"/>
      <c r="I335" s="297"/>
      <c r="J335" s="297"/>
      <c r="K335" s="297"/>
      <c r="L335" s="297"/>
      <c r="M335" s="297"/>
      <c r="N335" s="297"/>
      <c r="O335" s="297"/>
      <c r="P335" s="297"/>
      <c r="Q335" s="297"/>
      <c r="R335" s="297"/>
      <c r="S335" s="297"/>
      <c r="T335" s="297"/>
      <c r="U335" s="297"/>
      <c r="V335" s="297"/>
      <c r="W335" s="297"/>
      <c r="X335" s="297"/>
      <c r="Y335" s="297"/>
      <c r="Z335" s="297"/>
    </row>
    <row r="336" spans="1:26" ht="15.75" customHeight="1">
      <c r="A336" s="297"/>
      <c r="B336" s="297"/>
      <c r="C336" s="297"/>
      <c r="D336" s="297"/>
      <c r="E336" s="297"/>
      <c r="F336" s="297"/>
      <c r="G336" s="297"/>
      <c r="H336" s="297"/>
      <c r="I336" s="297"/>
      <c r="J336" s="297"/>
      <c r="K336" s="297"/>
      <c r="L336" s="297"/>
      <c r="M336" s="297"/>
      <c r="N336" s="297"/>
      <c r="O336" s="297"/>
      <c r="P336" s="297"/>
      <c r="Q336" s="297"/>
      <c r="R336" s="297"/>
      <c r="S336" s="297"/>
      <c r="T336" s="297"/>
      <c r="U336" s="297"/>
      <c r="V336" s="297"/>
      <c r="W336" s="297"/>
      <c r="X336" s="297"/>
      <c r="Y336" s="297"/>
      <c r="Z336" s="297"/>
    </row>
    <row r="337" spans="1:26" ht="15.75" customHeight="1">
      <c r="A337" s="297"/>
      <c r="B337" s="297"/>
      <c r="C337" s="297"/>
      <c r="D337" s="297"/>
      <c r="E337" s="297"/>
      <c r="F337" s="297"/>
      <c r="G337" s="297"/>
      <c r="H337" s="297"/>
      <c r="I337" s="297"/>
      <c r="J337" s="297"/>
      <c r="K337" s="297"/>
      <c r="L337" s="297"/>
      <c r="M337" s="297"/>
      <c r="N337" s="297"/>
      <c r="O337" s="297"/>
      <c r="P337" s="297"/>
      <c r="Q337" s="297"/>
      <c r="R337" s="297"/>
      <c r="S337" s="297"/>
      <c r="T337" s="297"/>
      <c r="U337" s="297"/>
      <c r="V337" s="297"/>
      <c r="W337" s="297"/>
      <c r="X337" s="297"/>
      <c r="Y337" s="297"/>
      <c r="Z337" s="297"/>
    </row>
    <row r="338" spans="1:26" ht="15.75" customHeight="1">
      <c r="A338" s="297"/>
      <c r="B338" s="297"/>
      <c r="C338" s="297"/>
      <c r="D338" s="297"/>
      <c r="E338" s="297"/>
      <c r="F338" s="297"/>
      <c r="G338" s="297"/>
      <c r="H338" s="297"/>
      <c r="I338" s="297"/>
      <c r="J338" s="297"/>
      <c r="K338" s="297"/>
      <c r="L338" s="297"/>
      <c r="M338" s="297"/>
      <c r="N338" s="297"/>
      <c r="O338" s="297"/>
      <c r="P338" s="297"/>
      <c r="Q338" s="297"/>
      <c r="R338" s="297"/>
      <c r="S338" s="297"/>
      <c r="T338" s="297"/>
      <c r="U338" s="297"/>
      <c r="V338" s="297"/>
      <c r="W338" s="297"/>
      <c r="X338" s="297"/>
      <c r="Y338" s="297"/>
      <c r="Z338" s="297"/>
    </row>
    <row r="339" spans="1:26" ht="15.75" customHeight="1">
      <c r="A339" s="297"/>
      <c r="B339" s="297"/>
      <c r="C339" s="297"/>
      <c r="D339" s="297"/>
      <c r="E339" s="297"/>
      <c r="F339" s="297"/>
      <c r="G339" s="297"/>
      <c r="H339" s="297"/>
      <c r="I339" s="297"/>
      <c r="J339" s="297"/>
      <c r="K339" s="297"/>
      <c r="L339" s="297"/>
      <c r="M339" s="297"/>
      <c r="N339" s="297"/>
      <c r="O339" s="297"/>
      <c r="P339" s="297"/>
      <c r="Q339" s="297"/>
      <c r="R339" s="297"/>
      <c r="S339" s="297"/>
      <c r="T339" s="297"/>
      <c r="U339" s="297"/>
      <c r="V339" s="297"/>
      <c r="W339" s="297"/>
      <c r="X339" s="297"/>
      <c r="Y339" s="297"/>
      <c r="Z339" s="297"/>
    </row>
    <row r="340" spans="1:26" ht="15.75" customHeight="1">
      <c r="A340" s="297"/>
      <c r="B340" s="297"/>
      <c r="C340" s="297"/>
      <c r="D340" s="297"/>
      <c r="E340" s="297"/>
      <c r="F340" s="297"/>
      <c r="G340" s="297"/>
      <c r="H340" s="297"/>
      <c r="I340" s="297"/>
      <c r="J340" s="297"/>
      <c r="K340" s="297"/>
      <c r="L340" s="297"/>
      <c r="M340" s="297"/>
      <c r="N340" s="297"/>
      <c r="O340" s="297"/>
      <c r="P340" s="297"/>
      <c r="Q340" s="297"/>
      <c r="R340" s="297"/>
      <c r="S340" s="297"/>
      <c r="T340" s="297"/>
      <c r="U340" s="297"/>
      <c r="V340" s="297"/>
      <c r="W340" s="297"/>
      <c r="X340" s="297"/>
      <c r="Y340" s="297"/>
      <c r="Z340" s="297"/>
    </row>
    <row r="341" spans="1:26" ht="15.75" customHeight="1">
      <c r="A341" s="297"/>
      <c r="B341" s="297"/>
      <c r="C341" s="297"/>
      <c r="D341" s="297"/>
      <c r="E341" s="297"/>
      <c r="F341" s="297"/>
      <c r="G341" s="297"/>
      <c r="H341" s="297"/>
      <c r="I341" s="297"/>
      <c r="J341" s="297"/>
      <c r="K341" s="297"/>
      <c r="L341" s="297"/>
      <c r="M341" s="297"/>
      <c r="N341" s="297"/>
      <c r="O341" s="297"/>
      <c r="P341" s="297"/>
      <c r="Q341" s="297"/>
      <c r="R341" s="297"/>
      <c r="S341" s="297"/>
      <c r="T341" s="297"/>
      <c r="U341" s="297"/>
      <c r="V341" s="297"/>
      <c r="W341" s="297"/>
      <c r="X341" s="297"/>
      <c r="Y341" s="297"/>
      <c r="Z341" s="297"/>
    </row>
    <row r="342" spans="1:26" ht="15.75" customHeight="1">
      <c r="A342" s="297"/>
      <c r="B342" s="297"/>
      <c r="C342" s="297"/>
      <c r="D342" s="297"/>
      <c r="E342" s="297"/>
      <c r="F342" s="297"/>
      <c r="G342" s="297"/>
      <c r="H342" s="297"/>
      <c r="I342" s="297"/>
      <c r="J342" s="297"/>
      <c r="K342" s="297"/>
      <c r="L342" s="297"/>
      <c r="M342" s="297"/>
      <c r="N342" s="297"/>
      <c r="O342" s="297"/>
      <c r="P342" s="297"/>
      <c r="Q342" s="297"/>
      <c r="R342" s="297"/>
      <c r="S342" s="297"/>
      <c r="T342" s="297"/>
      <c r="U342" s="297"/>
      <c r="V342" s="297"/>
      <c r="W342" s="297"/>
      <c r="X342" s="297"/>
      <c r="Y342" s="297"/>
      <c r="Z342" s="297"/>
    </row>
    <row r="343" spans="1:26" ht="15.75" customHeight="1">
      <c r="A343" s="297"/>
      <c r="B343" s="297"/>
      <c r="C343" s="297"/>
      <c r="D343" s="297"/>
      <c r="E343" s="297"/>
      <c r="F343" s="297"/>
      <c r="G343" s="297"/>
      <c r="H343" s="297"/>
      <c r="I343" s="297"/>
      <c r="J343" s="297"/>
      <c r="K343" s="297"/>
      <c r="L343" s="297"/>
      <c r="M343" s="297"/>
      <c r="N343" s="297"/>
      <c r="O343" s="297"/>
      <c r="P343" s="297"/>
      <c r="Q343" s="297"/>
      <c r="R343" s="297"/>
      <c r="S343" s="297"/>
      <c r="T343" s="297"/>
      <c r="U343" s="297"/>
      <c r="V343" s="297"/>
      <c r="W343" s="297"/>
      <c r="X343" s="297"/>
      <c r="Y343" s="297"/>
      <c r="Z343" s="297"/>
    </row>
    <row r="344" spans="1:26" ht="15.75" customHeight="1">
      <c r="A344" s="297"/>
      <c r="B344" s="297"/>
      <c r="C344" s="297"/>
      <c r="D344" s="297"/>
      <c r="E344" s="297"/>
      <c r="F344" s="297"/>
      <c r="G344" s="297"/>
      <c r="H344" s="297"/>
      <c r="I344" s="297"/>
      <c r="J344" s="297"/>
      <c r="K344" s="297"/>
      <c r="L344" s="297"/>
      <c r="M344" s="297"/>
      <c r="N344" s="297"/>
      <c r="O344" s="297"/>
      <c r="P344" s="297"/>
      <c r="Q344" s="297"/>
      <c r="R344" s="297"/>
      <c r="S344" s="297"/>
      <c r="T344" s="297"/>
      <c r="U344" s="297"/>
      <c r="V344" s="297"/>
      <c r="W344" s="297"/>
      <c r="X344" s="297"/>
      <c r="Y344" s="297"/>
      <c r="Z344" s="297"/>
    </row>
    <row r="345" spans="1:26" ht="15.75" customHeight="1">
      <c r="A345" s="297"/>
      <c r="B345" s="297"/>
      <c r="C345" s="297"/>
      <c r="D345" s="297"/>
      <c r="E345" s="297"/>
      <c r="F345" s="297"/>
      <c r="G345" s="297"/>
      <c r="H345" s="297"/>
      <c r="I345" s="297"/>
      <c r="J345" s="297"/>
      <c r="K345" s="297"/>
      <c r="L345" s="297"/>
      <c r="M345" s="297"/>
      <c r="N345" s="297"/>
      <c r="O345" s="297"/>
      <c r="P345" s="297"/>
      <c r="Q345" s="297"/>
      <c r="R345" s="297"/>
      <c r="S345" s="297"/>
      <c r="T345" s="297"/>
      <c r="U345" s="297"/>
      <c r="V345" s="297"/>
      <c r="W345" s="297"/>
      <c r="X345" s="297"/>
      <c r="Y345" s="297"/>
      <c r="Z345" s="297"/>
    </row>
    <row r="346" spans="1:26" ht="15.75" customHeight="1">
      <c r="A346" s="297"/>
      <c r="B346" s="297"/>
      <c r="C346" s="297"/>
      <c r="D346" s="297"/>
      <c r="E346" s="297"/>
      <c r="F346" s="297"/>
      <c r="G346" s="297"/>
      <c r="H346" s="297"/>
      <c r="I346" s="297"/>
      <c r="J346" s="297"/>
      <c r="K346" s="297"/>
      <c r="L346" s="297"/>
      <c r="M346" s="297"/>
      <c r="N346" s="297"/>
      <c r="O346" s="297"/>
      <c r="P346" s="297"/>
      <c r="Q346" s="297"/>
      <c r="R346" s="297"/>
      <c r="S346" s="297"/>
      <c r="T346" s="297"/>
      <c r="U346" s="297"/>
      <c r="V346" s="297"/>
      <c r="W346" s="297"/>
      <c r="X346" s="297"/>
      <c r="Y346" s="297"/>
      <c r="Z346" s="297"/>
    </row>
    <row r="347" spans="1:26" ht="15.75" customHeight="1">
      <c r="A347" s="297"/>
      <c r="B347" s="297"/>
      <c r="C347" s="297"/>
      <c r="D347" s="297"/>
      <c r="E347" s="297"/>
      <c r="F347" s="297"/>
      <c r="G347" s="297"/>
      <c r="H347" s="297"/>
      <c r="I347" s="297"/>
      <c r="J347" s="297"/>
      <c r="K347" s="297"/>
      <c r="L347" s="297"/>
      <c r="M347" s="297"/>
      <c r="N347" s="297"/>
      <c r="O347" s="297"/>
      <c r="P347" s="297"/>
      <c r="Q347" s="297"/>
      <c r="R347" s="297"/>
      <c r="S347" s="297"/>
      <c r="T347" s="297"/>
      <c r="U347" s="297"/>
      <c r="V347" s="297"/>
      <c r="W347" s="297"/>
      <c r="X347" s="297"/>
      <c r="Y347" s="297"/>
      <c r="Z347" s="297"/>
    </row>
    <row r="348" spans="1:26" ht="15.75" customHeight="1">
      <c r="A348" s="297"/>
      <c r="B348" s="297"/>
      <c r="C348" s="297"/>
      <c r="D348" s="297"/>
      <c r="E348" s="297"/>
      <c r="F348" s="297"/>
      <c r="G348" s="297"/>
      <c r="H348" s="297"/>
      <c r="I348" s="297"/>
      <c r="J348" s="297"/>
      <c r="K348" s="297"/>
      <c r="L348" s="297"/>
      <c r="M348" s="297"/>
      <c r="N348" s="297"/>
      <c r="O348" s="297"/>
      <c r="P348" s="297"/>
      <c r="Q348" s="297"/>
      <c r="R348" s="297"/>
      <c r="S348" s="297"/>
      <c r="T348" s="297"/>
      <c r="U348" s="297"/>
      <c r="V348" s="297"/>
      <c r="W348" s="297"/>
      <c r="X348" s="297"/>
      <c r="Y348" s="297"/>
      <c r="Z348" s="297"/>
    </row>
    <row r="349" spans="1:26" ht="15.75" customHeight="1">
      <c r="A349" s="297"/>
      <c r="B349" s="297"/>
      <c r="C349" s="297"/>
      <c r="D349" s="297"/>
      <c r="E349" s="297"/>
      <c r="F349" s="297"/>
      <c r="G349" s="297"/>
      <c r="H349" s="297"/>
      <c r="I349" s="297"/>
      <c r="J349" s="297"/>
      <c r="K349" s="297"/>
      <c r="L349" s="297"/>
      <c r="M349" s="297"/>
      <c r="N349" s="297"/>
      <c r="O349" s="297"/>
      <c r="P349" s="297"/>
      <c r="Q349" s="297"/>
      <c r="R349" s="297"/>
      <c r="S349" s="297"/>
      <c r="T349" s="297"/>
      <c r="U349" s="297"/>
      <c r="V349" s="297"/>
      <c r="W349" s="297"/>
      <c r="X349" s="297"/>
      <c r="Y349" s="297"/>
      <c r="Z349" s="297"/>
    </row>
    <row r="350" spans="1:26" ht="15.75" customHeight="1">
      <c r="A350" s="297"/>
      <c r="B350" s="297"/>
      <c r="C350" s="297"/>
      <c r="D350" s="297"/>
      <c r="E350" s="297"/>
      <c r="F350" s="297"/>
      <c r="G350" s="297"/>
      <c r="H350" s="297"/>
      <c r="I350" s="297"/>
      <c r="J350" s="297"/>
      <c r="K350" s="297"/>
      <c r="L350" s="297"/>
      <c r="M350" s="297"/>
      <c r="N350" s="297"/>
      <c r="O350" s="297"/>
      <c r="P350" s="297"/>
      <c r="Q350" s="297"/>
      <c r="R350" s="297"/>
      <c r="S350" s="297"/>
      <c r="T350" s="297"/>
      <c r="U350" s="297"/>
      <c r="V350" s="297"/>
      <c r="W350" s="297"/>
      <c r="X350" s="297"/>
      <c r="Y350" s="297"/>
      <c r="Z350" s="297"/>
    </row>
    <row r="351" spans="1:26" ht="15.75" customHeight="1">
      <c r="A351" s="297"/>
      <c r="B351" s="297"/>
      <c r="C351" s="297"/>
      <c r="D351" s="297"/>
      <c r="E351" s="297"/>
      <c r="F351" s="297"/>
      <c r="G351" s="297"/>
      <c r="H351" s="297"/>
      <c r="I351" s="297"/>
      <c r="J351" s="297"/>
      <c r="K351" s="297"/>
      <c r="L351" s="297"/>
      <c r="M351" s="297"/>
      <c r="N351" s="297"/>
      <c r="O351" s="297"/>
      <c r="P351" s="297"/>
      <c r="Q351" s="297"/>
      <c r="R351" s="297"/>
      <c r="S351" s="297"/>
      <c r="T351" s="297"/>
      <c r="U351" s="297"/>
      <c r="V351" s="297"/>
      <c r="W351" s="297"/>
      <c r="X351" s="297"/>
      <c r="Y351" s="297"/>
      <c r="Z351" s="297"/>
    </row>
    <row r="352" spans="1:26" ht="15.75" customHeight="1">
      <c r="A352" s="297"/>
      <c r="B352" s="297"/>
      <c r="C352" s="297"/>
      <c r="D352" s="297"/>
      <c r="E352" s="297"/>
      <c r="F352" s="297"/>
      <c r="G352" s="297"/>
      <c r="H352" s="297"/>
      <c r="I352" s="297"/>
      <c r="J352" s="297"/>
      <c r="K352" s="297"/>
      <c r="L352" s="297"/>
      <c r="M352" s="297"/>
      <c r="N352" s="297"/>
      <c r="O352" s="297"/>
      <c r="P352" s="297"/>
      <c r="Q352" s="297"/>
      <c r="R352" s="297"/>
      <c r="S352" s="297"/>
      <c r="T352" s="297"/>
      <c r="U352" s="297"/>
      <c r="V352" s="297"/>
      <c r="W352" s="297"/>
      <c r="X352" s="297"/>
      <c r="Y352" s="297"/>
      <c r="Z352" s="297"/>
    </row>
    <row r="353" spans="1:26" ht="15.75" customHeight="1">
      <c r="A353" s="297"/>
      <c r="B353" s="297"/>
      <c r="C353" s="297"/>
      <c r="D353" s="297"/>
      <c r="E353" s="297"/>
      <c r="F353" s="297"/>
      <c r="G353" s="297"/>
      <c r="H353" s="297"/>
      <c r="I353" s="297"/>
      <c r="J353" s="297"/>
      <c r="K353" s="297"/>
      <c r="L353" s="297"/>
      <c r="M353" s="297"/>
      <c r="N353" s="297"/>
      <c r="O353" s="297"/>
      <c r="P353" s="297"/>
      <c r="Q353" s="297"/>
      <c r="R353" s="297"/>
      <c r="S353" s="297"/>
      <c r="T353" s="297"/>
      <c r="U353" s="297"/>
      <c r="V353" s="297"/>
      <c r="W353" s="297"/>
      <c r="X353" s="297"/>
      <c r="Y353" s="297"/>
      <c r="Z353" s="297"/>
    </row>
    <row r="354" spans="1:26" ht="15.75" customHeight="1">
      <c r="A354" s="297"/>
      <c r="B354" s="297"/>
      <c r="C354" s="297"/>
      <c r="D354" s="297"/>
      <c r="E354" s="297"/>
      <c r="F354" s="297"/>
      <c r="G354" s="297"/>
      <c r="H354" s="297"/>
      <c r="I354" s="297"/>
      <c r="J354" s="297"/>
      <c r="K354" s="297"/>
      <c r="L354" s="297"/>
      <c r="M354" s="297"/>
      <c r="N354" s="297"/>
      <c r="O354" s="297"/>
      <c r="P354" s="297"/>
      <c r="Q354" s="297"/>
      <c r="R354" s="297"/>
      <c r="S354" s="297"/>
      <c r="T354" s="297"/>
      <c r="U354" s="297"/>
      <c r="V354" s="297"/>
      <c r="W354" s="297"/>
      <c r="X354" s="297"/>
      <c r="Y354" s="297"/>
      <c r="Z354" s="297"/>
    </row>
    <row r="355" spans="1:26" ht="15.75" customHeight="1">
      <c r="A355" s="297"/>
      <c r="B355" s="297"/>
      <c r="C355" s="297"/>
      <c r="D355" s="297"/>
      <c r="E355" s="297"/>
      <c r="F355" s="297"/>
      <c r="G355" s="297"/>
      <c r="H355" s="297"/>
      <c r="I355" s="297"/>
      <c r="J355" s="297"/>
      <c r="K355" s="297"/>
      <c r="L355" s="297"/>
      <c r="M355" s="297"/>
      <c r="N355" s="297"/>
      <c r="O355" s="297"/>
      <c r="P355" s="297"/>
      <c r="Q355" s="297"/>
      <c r="R355" s="297"/>
      <c r="S355" s="297"/>
      <c r="T355" s="297"/>
      <c r="U355" s="297"/>
      <c r="V355" s="297"/>
      <c r="W355" s="297"/>
      <c r="X355" s="297"/>
      <c r="Y355" s="297"/>
      <c r="Z355" s="297"/>
    </row>
    <row r="356" spans="1:26" ht="15.75" customHeight="1">
      <c r="A356" s="297"/>
      <c r="B356" s="297"/>
      <c r="C356" s="297"/>
      <c r="D356" s="297"/>
      <c r="E356" s="297"/>
      <c r="F356" s="297"/>
      <c r="G356" s="297"/>
      <c r="H356" s="297"/>
      <c r="I356" s="297"/>
      <c r="J356" s="297"/>
      <c r="K356" s="297"/>
      <c r="L356" s="297"/>
      <c r="M356" s="297"/>
      <c r="N356" s="297"/>
      <c r="O356" s="297"/>
      <c r="P356" s="297"/>
      <c r="Q356" s="297"/>
      <c r="R356" s="297"/>
      <c r="S356" s="297"/>
      <c r="T356" s="297"/>
      <c r="U356" s="297"/>
      <c r="V356" s="297"/>
      <c r="W356" s="297"/>
      <c r="X356" s="297"/>
      <c r="Y356" s="297"/>
      <c r="Z356" s="297"/>
    </row>
    <row r="357" spans="1:26" ht="15.75" customHeight="1">
      <c r="A357" s="297"/>
      <c r="B357" s="297"/>
      <c r="C357" s="297"/>
      <c r="D357" s="297"/>
      <c r="E357" s="297"/>
      <c r="F357" s="297"/>
      <c r="G357" s="297"/>
      <c r="H357" s="297"/>
      <c r="I357" s="297"/>
      <c r="J357" s="297"/>
      <c r="K357" s="297"/>
      <c r="L357" s="297"/>
      <c r="M357" s="297"/>
      <c r="N357" s="297"/>
      <c r="O357" s="297"/>
      <c r="P357" s="297"/>
      <c r="Q357" s="297"/>
      <c r="R357" s="297"/>
      <c r="S357" s="297"/>
      <c r="T357" s="297"/>
      <c r="U357" s="297"/>
      <c r="V357" s="297"/>
      <c r="W357" s="297"/>
      <c r="X357" s="297"/>
      <c r="Y357" s="297"/>
      <c r="Z357" s="297"/>
    </row>
    <row r="358" spans="1:26" ht="15.75" customHeight="1">
      <c r="A358" s="297"/>
      <c r="B358" s="297"/>
      <c r="C358" s="297"/>
      <c r="D358" s="297"/>
      <c r="E358" s="297"/>
      <c r="F358" s="297"/>
      <c r="G358" s="297"/>
      <c r="H358" s="297"/>
      <c r="I358" s="297"/>
      <c r="J358" s="297"/>
      <c r="K358" s="297"/>
      <c r="L358" s="297"/>
      <c r="M358" s="297"/>
      <c r="N358" s="297"/>
      <c r="O358" s="297"/>
      <c r="P358" s="297"/>
      <c r="Q358" s="297"/>
      <c r="R358" s="297"/>
      <c r="S358" s="297"/>
      <c r="T358" s="297"/>
      <c r="U358" s="297"/>
      <c r="V358" s="297"/>
      <c r="W358" s="297"/>
      <c r="X358" s="297"/>
      <c r="Y358" s="297"/>
      <c r="Z358" s="297"/>
    </row>
    <row r="359" spans="1:26" ht="15.75" customHeight="1">
      <c r="A359" s="297"/>
      <c r="B359" s="297"/>
      <c r="C359" s="297"/>
      <c r="D359" s="297"/>
      <c r="E359" s="297"/>
      <c r="F359" s="297"/>
      <c r="G359" s="297"/>
      <c r="H359" s="297"/>
      <c r="I359" s="297"/>
      <c r="J359" s="297"/>
      <c r="K359" s="297"/>
      <c r="L359" s="297"/>
      <c r="M359" s="297"/>
      <c r="N359" s="297"/>
      <c r="O359" s="297"/>
      <c r="P359" s="297"/>
      <c r="Q359" s="297"/>
      <c r="R359" s="297"/>
      <c r="S359" s="297"/>
      <c r="T359" s="297"/>
      <c r="U359" s="297"/>
      <c r="V359" s="297"/>
      <c r="W359" s="297"/>
      <c r="X359" s="297"/>
      <c r="Y359" s="297"/>
      <c r="Z359" s="297"/>
    </row>
    <row r="360" spans="1:26" ht="15.75" customHeight="1">
      <c r="A360" s="297"/>
      <c r="B360" s="297"/>
      <c r="C360" s="297"/>
      <c r="D360" s="297"/>
      <c r="E360" s="297"/>
      <c r="F360" s="297"/>
      <c r="G360" s="297"/>
      <c r="H360" s="297"/>
      <c r="I360" s="297"/>
      <c r="J360" s="297"/>
      <c r="K360" s="297"/>
      <c r="L360" s="297"/>
      <c r="M360" s="297"/>
      <c r="N360" s="297"/>
      <c r="O360" s="297"/>
      <c r="P360" s="297"/>
      <c r="Q360" s="297"/>
      <c r="R360" s="297"/>
      <c r="S360" s="297"/>
      <c r="T360" s="297"/>
      <c r="U360" s="297"/>
      <c r="V360" s="297"/>
      <c r="W360" s="297"/>
      <c r="X360" s="297"/>
      <c r="Y360" s="297"/>
      <c r="Z360" s="297"/>
    </row>
    <row r="361" spans="1:26" ht="15.75" customHeight="1">
      <c r="A361" s="297"/>
      <c r="B361" s="297"/>
      <c r="C361" s="297"/>
      <c r="D361" s="297"/>
      <c r="E361" s="297"/>
      <c r="F361" s="297"/>
      <c r="G361" s="297"/>
      <c r="H361" s="297"/>
      <c r="I361" s="297"/>
      <c r="J361" s="297"/>
      <c r="K361" s="297"/>
      <c r="L361" s="297"/>
      <c r="M361" s="297"/>
      <c r="N361" s="297"/>
      <c r="O361" s="297"/>
      <c r="P361" s="297"/>
      <c r="Q361" s="297"/>
      <c r="R361" s="297"/>
      <c r="S361" s="297"/>
      <c r="T361" s="297"/>
      <c r="U361" s="297"/>
      <c r="V361" s="297"/>
      <c r="W361" s="297"/>
      <c r="X361" s="297"/>
      <c r="Y361" s="297"/>
      <c r="Z361" s="297"/>
    </row>
    <row r="362" spans="1:26" ht="15.75" customHeight="1">
      <c r="A362" s="297"/>
      <c r="B362" s="297"/>
      <c r="C362" s="297"/>
      <c r="D362" s="297"/>
      <c r="E362" s="297"/>
      <c r="F362" s="297"/>
      <c r="G362" s="297"/>
      <c r="H362" s="297"/>
      <c r="I362" s="297"/>
      <c r="J362" s="297"/>
      <c r="K362" s="297"/>
      <c r="L362" s="297"/>
      <c r="M362" s="297"/>
      <c r="N362" s="297"/>
      <c r="O362" s="297"/>
      <c r="P362" s="297"/>
      <c r="Q362" s="297"/>
      <c r="R362" s="297"/>
      <c r="S362" s="297"/>
      <c r="T362" s="297"/>
      <c r="U362" s="297"/>
      <c r="V362" s="297"/>
      <c r="W362" s="297"/>
      <c r="X362" s="297"/>
      <c r="Y362" s="297"/>
      <c r="Z362" s="297"/>
    </row>
    <row r="363" spans="1:26" ht="15.75" customHeight="1">
      <c r="A363" s="297"/>
      <c r="B363" s="297"/>
      <c r="C363" s="297"/>
      <c r="D363" s="297"/>
      <c r="E363" s="297"/>
      <c r="F363" s="297"/>
      <c r="G363" s="297"/>
      <c r="H363" s="297"/>
      <c r="I363" s="297"/>
      <c r="J363" s="297"/>
      <c r="K363" s="297"/>
      <c r="L363" s="297"/>
      <c r="M363" s="297"/>
      <c r="N363" s="297"/>
      <c r="O363" s="297"/>
      <c r="P363" s="297"/>
      <c r="Q363" s="297"/>
      <c r="R363" s="297"/>
      <c r="S363" s="297"/>
      <c r="T363" s="297"/>
      <c r="U363" s="297"/>
      <c r="V363" s="297"/>
      <c r="W363" s="297"/>
      <c r="X363" s="297"/>
      <c r="Y363" s="297"/>
      <c r="Z363" s="297"/>
    </row>
    <row r="364" spans="1:26" ht="15.75" customHeight="1">
      <c r="A364" s="297"/>
      <c r="B364" s="297"/>
      <c r="C364" s="297"/>
      <c r="D364" s="297"/>
      <c r="E364" s="297"/>
      <c r="F364" s="297"/>
      <c r="G364" s="297"/>
      <c r="H364" s="297"/>
      <c r="I364" s="297"/>
      <c r="J364" s="297"/>
      <c r="K364" s="297"/>
      <c r="L364" s="297"/>
      <c r="M364" s="297"/>
      <c r="N364" s="297"/>
      <c r="O364" s="297"/>
      <c r="P364" s="297"/>
      <c r="Q364" s="297"/>
      <c r="R364" s="297"/>
      <c r="S364" s="297"/>
      <c r="T364" s="297"/>
      <c r="U364" s="297"/>
      <c r="V364" s="297"/>
      <c r="W364" s="297"/>
      <c r="X364" s="297"/>
      <c r="Y364" s="297"/>
      <c r="Z364" s="297"/>
    </row>
    <row r="365" spans="1:26" ht="15.75" customHeight="1">
      <c r="A365" s="297"/>
      <c r="B365" s="297"/>
      <c r="C365" s="297"/>
      <c r="D365" s="297"/>
      <c r="E365" s="297"/>
      <c r="F365" s="297"/>
      <c r="G365" s="297"/>
      <c r="H365" s="297"/>
      <c r="I365" s="297"/>
      <c r="J365" s="297"/>
      <c r="K365" s="297"/>
      <c r="L365" s="297"/>
      <c r="M365" s="297"/>
      <c r="N365" s="297"/>
      <c r="O365" s="297"/>
      <c r="P365" s="297"/>
      <c r="Q365" s="297"/>
      <c r="R365" s="297"/>
      <c r="S365" s="297"/>
      <c r="T365" s="297"/>
      <c r="U365" s="297"/>
      <c r="V365" s="297"/>
      <c r="W365" s="297"/>
      <c r="X365" s="297"/>
      <c r="Y365" s="297"/>
      <c r="Z365" s="297"/>
    </row>
    <row r="366" spans="1:26" ht="15.75" customHeight="1">
      <c r="A366" s="297"/>
      <c r="B366" s="297"/>
      <c r="C366" s="297"/>
      <c r="D366" s="297"/>
      <c r="E366" s="297"/>
      <c r="F366" s="297"/>
      <c r="G366" s="297"/>
      <c r="H366" s="297"/>
      <c r="I366" s="297"/>
      <c r="J366" s="297"/>
      <c r="K366" s="297"/>
      <c r="L366" s="297"/>
      <c r="M366" s="297"/>
      <c r="N366" s="297"/>
      <c r="O366" s="297"/>
      <c r="P366" s="297"/>
      <c r="Q366" s="297"/>
      <c r="R366" s="297"/>
      <c r="S366" s="297"/>
      <c r="T366" s="297"/>
      <c r="U366" s="297"/>
      <c r="V366" s="297"/>
      <c r="W366" s="297"/>
      <c r="X366" s="297"/>
      <c r="Y366" s="297"/>
      <c r="Z366" s="297"/>
    </row>
    <row r="367" spans="1:26" ht="15.75" customHeight="1">
      <c r="A367" s="297"/>
      <c r="B367" s="297"/>
      <c r="C367" s="297"/>
      <c r="D367" s="297"/>
      <c r="E367" s="297"/>
      <c r="F367" s="297"/>
      <c r="G367" s="297"/>
      <c r="H367" s="297"/>
      <c r="I367" s="297"/>
      <c r="J367" s="297"/>
      <c r="K367" s="297"/>
      <c r="L367" s="297"/>
      <c r="M367" s="297"/>
      <c r="N367" s="297"/>
      <c r="O367" s="297"/>
      <c r="P367" s="297"/>
      <c r="Q367" s="297"/>
      <c r="R367" s="297"/>
      <c r="S367" s="297"/>
      <c r="T367" s="297"/>
      <c r="U367" s="297"/>
      <c r="V367" s="297"/>
      <c r="W367" s="297"/>
      <c r="X367" s="297"/>
      <c r="Y367" s="297"/>
      <c r="Z367" s="297"/>
    </row>
    <row r="368" spans="1:26" ht="15.75" customHeight="1">
      <c r="A368" s="297"/>
      <c r="B368" s="297"/>
      <c r="C368" s="297"/>
      <c r="D368" s="297"/>
      <c r="E368" s="297"/>
      <c r="F368" s="297"/>
      <c r="G368" s="297"/>
      <c r="H368" s="297"/>
      <c r="I368" s="297"/>
      <c r="J368" s="297"/>
      <c r="K368" s="297"/>
      <c r="L368" s="297"/>
      <c r="M368" s="297"/>
      <c r="N368" s="297"/>
      <c r="O368" s="297"/>
      <c r="P368" s="297"/>
      <c r="Q368" s="297"/>
      <c r="R368" s="297"/>
      <c r="S368" s="297"/>
      <c r="T368" s="297"/>
      <c r="U368" s="297"/>
      <c r="V368" s="297"/>
      <c r="W368" s="297"/>
      <c r="X368" s="297"/>
      <c r="Y368" s="297"/>
      <c r="Z368" s="297"/>
    </row>
    <row r="369" spans="1:26" ht="15.75" customHeight="1">
      <c r="A369" s="297"/>
      <c r="B369" s="297"/>
      <c r="C369" s="297"/>
      <c r="D369" s="297"/>
      <c r="E369" s="297"/>
      <c r="F369" s="297"/>
      <c r="G369" s="297"/>
      <c r="H369" s="297"/>
      <c r="I369" s="297"/>
      <c r="J369" s="297"/>
      <c r="K369" s="297"/>
      <c r="L369" s="297"/>
      <c r="M369" s="297"/>
      <c r="N369" s="297"/>
      <c r="O369" s="297"/>
      <c r="P369" s="297"/>
      <c r="Q369" s="297"/>
      <c r="R369" s="297"/>
      <c r="S369" s="297"/>
      <c r="T369" s="297"/>
      <c r="U369" s="297"/>
      <c r="V369" s="297"/>
      <c r="W369" s="297"/>
      <c r="X369" s="297"/>
      <c r="Y369" s="297"/>
      <c r="Z369" s="297"/>
    </row>
    <row r="370" spans="1:26" ht="15.75" customHeight="1">
      <c r="A370" s="297"/>
      <c r="B370" s="297"/>
      <c r="C370" s="297"/>
      <c r="D370" s="297"/>
      <c r="E370" s="297"/>
      <c r="F370" s="297"/>
      <c r="G370" s="297"/>
      <c r="H370" s="297"/>
      <c r="I370" s="297"/>
      <c r="J370" s="297"/>
      <c r="K370" s="297"/>
      <c r="L370" s="297"/>
      <c r="M370" s="297"/>
      <c r="N370" s="297"/>
      <c r="O370" s="297"/>
      <c r="P370" s="297"/>
      <c r="Q370" s="297"/>
      <c r="R370" s="297"/>
      <c r="S370" s="297"/>
      <c r="T370" s="297"/>
      <c r="U370" s="297"/>
      <c r="V370" s="297"/>
      <c r="W370" s="297"/>
      <c r="X370" s="297"/>
      <c r="Y370" s="297"/>
      <c r="Z370" s="297"/>
    </row>
    <row r="371" spans="1:26" ht="15.75" customHeight="1">
      <c r="A371" s="297"/>
      <c r="B371" s="297"/>
      <c r="C371" s="297"/>
      <c r="D371" s="297"/>
      <c r="E371" s="297"/>
      <c r="F371" s="297"/>
      <c r="G371" s="297"/>
      <c r="H371" s="297"/>
      <c r="I371" s="297"/>
      <c r="J371" s="297"/>
      <c r="K371" s="297"/>
      <c r="L371" s="297"/>
      <c r="M371" s="297"/>
      <c r="N371" s="297"/>
      <c r="O371" s="297"/>
      <c r="P371" s="297"/>
      <c r="Q371" s="297"/>
      <c r="R371" s="297"/>
      <c r="S371" s="297"/>
      <c r="T371" s="297"/>
      <c r="U371" s="297"/>
      <c r="V371" s="297"/>
      <c r="W371" s="297"/>
      <c r="X371" s="297"/>
      <c r="Y371" s="297"/>
      <c r="Z371" s="297"/>
    </row>
    <row r="372" spans="1:26" ht="15.75" customHeight="1">
      <c r="A372" s="297"/>
      <c r="B372" s="297"/>
      <c r="C372" s="297"/>
      <c r="D372" s="297"/>
      <c r="E372" s="297"/>
      <c r="F372" s="297"/>
      <c r="G372" s="297"/>
      <c r="H372" s="297"/>
      <c r="I372" s="297"/>
      <c r="J372" s="297"/>
      <c r="K372" s="297"/>
      <c r="L372" s="297"/>
      <c r="M372" s="297"/>
      <c r="N372" s="297"/>
      <c r="O372" s="297"/>
      <c r="P372" s="297"/>
      <c r="Q372" s="297"/>
      <c r="R372" s="297"/>
      <c r="S372" s="297"/>
      <c r="T372" s="297"/>
      <c r="U372" s="297"/>
      <c r="V372" s="297"/>
      <c r="W372" s="297"/>
      <c r="X372" s="297"/>
      <c r="Y372" s="297"/>
      <c r="Z372" s="297"/>
    </row>
    <row r="373" spans="1:26" ht="15.75" customHeight="1">
      <c r="A373" s="297"/>
      <c r="B373" s="297"/>
      <c r="C373" s="297"/>
      <c r="D373" s="297"/>
      <c r="E373" s="297"/>
      <c r="F373" s="297"/>
      <c r="G373" s="297"/>
      <c r="H373" s="297"/>
      <c r="I373" s="297"/>
      <c r="J373" s="297"/>
      <c r="K373" s="297"/>
      <c r="L373" s="297"/>
      <c r="M373" s="297"/>
      <c r="N373" s="297"/>
      <c r="O373" s="297"/>
      <c r="P373" s="297"/>
      <c r="Q373" s="297"/>
      <c r="R373" s="297"/>
      <c r="S373" s="297"/>
      <c r="T373" s="297"/>
      <c r="U373" s="297"/>
      <c r="V373" s="297"/>
      <c r="W373" s="297"/>
      <c r="X373" s="297"/>
      <c r="Y373" s="297"/>
      <c r="Z373" s="297"/>
    </row>
    <row r="374" spans="1:26" ht="15.75" customHeight="1">
      <c r="A374" s="297"/>
      <c r="B374" s="297"/>
      <c r="C374" s="297"/>
      <c r="D374" s="297"/>
      <c r="E374" s="297"/>
      <c r="F374" s="297"/>
      <c r="G374" s="297"/>
      <c r="H374" s="297"/>
      <c r="I374" s="297"/>
      <c r="J374" s="297"/>
      <c r="K374" s="297"/>
      <c r="L374" s="297"/>
      <c r="M374" s="297"/>
      <c r="N374" s="297"/>
      <c r="O374" s="297"/>
      <c r="P374" s="297"/>
      <c r="Q374" s="297"/>
      <c r="R374" s="297"/>
      <c r="S374" s="297"/>
      <c r="T374" s="297"/>
      <c r="U374" s="297"/>
      <c r="V374" s="297"/>
      <c r="W374" s="297"/>
      <c r="X374" s="297"/>
      <c r="Y374" s="297"/>
      <c r="Z374" s="297"/>
    </row>
    <row r="375" spans="1:26" ht="15.75" customHeight="1">
      <c r="A375" s="297"/>
      <c r="B375" s="297"/>
      <c r="C375" s="297"/>
      <c r="D375" s="297"/>
      <c r="E375" s="297"/>
      <c r="F375" s="297"/>
      <c r="G375" s="297"/>
      <c r="H375" s="297"/>
      <c r="I375" s="297"/>
      <c r="J375" s="297"/>
      <c r="K375" s="297"/>
      <c r="L375" s="297"/>
      <c r="M375" s="297"/>
      <c r="N375" s="297"/>
      <c r="O375" s="297"/>
      <c r="P375" s="297"/>
      <c r="Q375" s="297"/>
      <c r="R375" s="297"/>
      <c r="S375" s="297"/>
      <c r="T375" s="297"/>
      <c r="U375" s="297"/>
      <c r="V375" s="297"/>
      <c r="W375" s="297"/>
      <c r="X375" s="297"/>
      <c r="Y375" s="297"/>
      <c r="Z375" s="297"/>
    </row>
    <row r="376" spans="1:26" ht="15.75" customHeight="1">
      <c r="A376" s="297"/>
      <c r="B376" s="297"/>
      <c r="C376" s="297"/>
      <c r="D376" s="297"/>
      <c r="E376" s="297"/>
      <c r="F376" s="297"/>
      <c r="G376" s="297"/>
      <c r="H376" s="297"/>
      <c r="I376" s="297"/>
      <c r="J376" s="297"/>
      <c r="K376" s="297"/>
      <c r="L376" s="297"/>
      <c r="M376" s="297"/>
      <c r="N376" s="297"/>
      <c r="O376" s="297"/>
      <c r="P376" s="297"/>
      <c r="Q376" s="297"/>
      <c r="R376" s="297"/>
      <c r="S376" s="297"/>
      <c r="T376" s="297"/>
      <c r="U376" s="297"/>
      <c r="V376" s="297"/>
      <c r="W376" s="297"/>
      <c r="X376" s="297"/>
      <c r="Y376" s="297"/>
      <c r="Z376" s="297"/>
    </row>
    <row r="377" spans="1:26" ht="15.75" customHeight="1">
      <c r="A377" s="297"/>
      <c r="B377" s="297"/>
      <c r="C377" s="297"/>
      <c r="D377" s="297"/>
      <c r="E377" s="297"/>
      <c r="F377" s="297"/>
      <c r="G377" s="297"/>
      <c r="H377" s="297"/>
      <c r="I377" s="297"/>
      <c r="J377" s="297"/>
      <c r="K377" s="297"/>
      <c r="L377" s="297"/>
      <c r="M377" s="297"/>
      <c r="N377" s="297"/>
      <c r="O377" s="297"/>
      <c r="P377" s="297"/>
      <c r="Q377" s="297"/>
      <c r="R377" s="297"/>
      <c r="S377" s="297"/>
      <c r="T377" s="297"/>
      <c r="U377" s="297"/>
      <c r="V377" s="297"/>
      <c r="W377" s="297"/>
      <c r="X377" s="297"/>
      <c r="Y377" s="297"/>
      <c r="Z377" s="297"/>
    </row>
    <row r="378" spans="1:26" ht="15.75" customHeight="1">
      <c r="A378" s="297"/>
      <c r="B378" s="297"/>
      <c r="C378" s="297"/>
      <c r="D378" s="297"/>
      <c r="E378" s="297"/>
      <c r="F378" s="297"/>
      <c r="G378" s="297"/>
      <c r="H378" s="297"/>
      <c r="I378" s="297"/>
      <c r="J378" s="297"/>
      <c r="K378" s="297"/>
      <c r="L378" s="297"/>
      <c r="M378" s="297"/>
      <c r="N378" s="297"/>
      <c r="O378" s="297"/>
      <c r="P378" s="297"/>
      <c r="Q378" s="297"/>
      <c r="R378" s="297"/>
      <c r="S378" s="297"/>
      <c r="T378" s="297"/>
      <c r="U378" s="297"/>
      <c r="V378" s="297"/>
      <c r="W378" s="297"/>
      <c r="X378" s="297"/>
      <c r="Y378" s="297"/>
      <c r="Z378" s="297"/>
    </row>
    <row r="379" spans="1:26" ht="15.75" customHeight="1">
      <c r="A379" s="297"/>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row>
    <row r="380" spans="1:26" ht="15.75" customHeight="1">
      <c r="A380" s="297"/>
      <c r="B380" s="297"/>
      <c r="C380" s="297"/>
      <c r="D380" s="297"/>
      <c r="E380" s="297"/>
      <c r="F380" s="297"/>
      <c r="G380" s="297"/>
      <c r="H380" s="297"/>
      <c r="I380" s="297"/>
      <c r="J380" s="297"/>
      <c r="K380" s="297"/>
      <c r="L380" s="297"/>
      <c r="M380" s="297"/>
      <c r="N380" s="297"/>
      <c r="O380" s="297"/>
      <c r="P380" s="297"/>
      <c r="Q380" s="297"/>
      <c r="R380" s="297"/>
      <c r="S380" s="297"/>
      <c r="T380" s="297"/>
      <c r="U380" s="297"/>
      <c r="V380" s="297"/>
      <c r="W380" s="297"/>
      <c r="X380" s="297"/>
      <c r="Y380" s="297"/>
      <c r="Z380" s="297"/>
    </row>
    <row r="381" spans="1:26" ht="15.75" customHeight="1">
      <c r="A381" s="297"/>
      <c r="B381" s="297"/>
      <c r="C381" s="297"/>
      <c r="D381" s="297"/>
      <c r="E381" s="297"/>
      <c r="F381" s="297"/>
      <c r="G381" s="297"/>
      <c r="H381" s="297"/>
      <c r="I381" s="297"/>
      <c r="J381" s="297"/>
      <c r="K381" s="297"/>
      <c r="L381" s="297"/>
      <c r="M381" s="297"/>
      <c r="N381" s="297"/>
      <c r="O381" s="297"/>
      <c r="P381" s="297"/>
      <c r="Q381" s="297"/>
      <c r="R381" s="297"/>
      <c r="S381" s="297"/>
      <c r="T381" s="297"/>
      <c r="U381" s="297"/>
      <c r="V381" s="297"/>
      <c r="W381" s="297"/>
      <c r="X381" s="297"/>
      <c r="Y381" s="297"/>
      <c r="Z381" s="297"/>
    </row>
    <row r="382" spans="1:26" ht="15.75" customHeight="1">
      <c r="A382" s="297"/>
      <c r="B382" s="297"/>
      <c r="C382" s="297"/>
      <c r="D382" s="297"/>
      <c r="E382" s="297"/>
      <c r="F382" s="297"/>
      <c r="G382" s="297"/>
      <c r="H382" s="297"/>
      <c r="I382" s="297"/>
      <c r="J382" s="297"/>
      <c r="K382" s="297"/>
      <c r="L382" s="297"/>
      <c r="M382" s="297"/>
      <c r="N382" s="297"/>
      <c r="O382" s="297"/>
      <c r="P382" s="297"/>
      <c r="Q382" s="297"/>
      <c r="R382" s="297"/>
      <c r="S382" s="297"/>
      <c r="T382" s="297"/>
      <c r="U382" s="297"/>
      <c r="V382" s="297"/>
      <c r="W382" s="297"/>
      <c r="X382" s="297"/>
      <c r="Y382" s="297"/>
      <c r="Z382" s="297"/>
    </row>
    <row r="383" spans="1:26" ht="15.75" customHeight="1">
      <c r="A383" s="297"/>
      <c r="B383" s="297"/>
      <c r="C383" s="297"/>
      <c r="D383" s="297"/>
      <c r="E383" s="297"/>
      <c r="F383" s="297"/>
      <c r="G383" s="297"/>
      <c r="H383" s="297"/>
      <c r="I383" s="297"/>
      <c r="J383" s="297"/>
      <c r="K383" s="297"/>
      <c r="L383" s="297"/>
      <c r="M383" s="297"/>
      <c r="N383" s="297"/>
      <c r="O383" s="297"/>
      <c r="P383" s="297"/>
      <c r="Q383" s="297"/>
      <c r="R383" s="297"/>
      <c r="S383" s="297"/>
      <c r="T383" s="297"/>
      <c r="U383" s="297"/>
      <c r="V383" s="297"/>
      <c r="W383" s="297"/>
      <c r="X383" s="297"/>
      <c r="Y383" s="297"/>
      <c r="Z383" s="297"/>
    </row>
    <row r="384" spans="1:26" ht="15.75" customHeight="1">
      <c r="A384" s="297"/>
      <c r="B384" s="297"/>
      <c r="C384" s="297"/>
      <c r="D384" s="297"/>
      <c r="E384" s="297"/>
      <c r="F384" s="297"/>
      <c r="G384" s="297"/>
      <c r="H384" s="297"/>
      <c r="I384" s="297"/>
      <c r="J384" s="297"/>
      <c r="K384" s="297"/>
      <c r="L384" s="297"/>
      <c r="M384" s="297"/>
      <c r="N384" s="297"/>
      <c r="O384" s="297"/>
      <c r="P384" s="297"/>
      <c r="Q384" s="297"/>
      <c r="R384" s="297"/>
      <c r="S384" s="297"/>
      <c r="T384" s="297"/>
      <c r="U384" s="297"/>
      <c r="V384" s="297"/>
      <c r="W384" s="297"/>
      <c r="X384" s="297"/>
      <c r="Y384" s="297"/>
      <c r="Z384" s="297"/>
    </row>
    <row r="385" spans="1:26" ht="15.75" customHeight="1">
      <c r="A385" s="297"/>
      <c r="B385" s="297"/>
      <c r="C385" s="297"/>
      <c r="D385" s="297"/>
      <c r="E385" s="297"/>
      <c r="F385" s="297"/>
      <c r="G385" s="297"/>
      <c r="H385" s="297"/>
      <c r="I385" s="297"/>
      <c r="J385" s="297"/>
      <c r="K385" s="297"/>
      <c r="L385" s="297"/>
      <c r="M385" s="297"/>
      <c r="N385" s="297"/>
      <c r="O385" s="297"/>
      <c r="P385" s="297"/>
      <c r="Q385" s="297"/>
      <c r="R385" s="297"/>
      <c r="S385" s="297"/>
      <c r="T385" s="297"/>
      <c r="U385" s="297"/>
      <c r="V385" s="297"/>
      <c r="W385" s="297"/>
      <c r="X385" s="297"/>
      <c r="Y385" s="297"/>
      <c r="Z385" s="297"/>
    </row>
    <row r="386" spans="1:26" ht="15.75" customHeight="1">
      <c r="A386" s="297"/>
      <c r="B386" s="297"/>
      <c r="C386" s="297"/>
      <c r="D386" s="297"/>
      <c r="E386" s="297"/>
      <c r="F386" s="297"/>
      <c r="G386" s="297"/>
      <c r="H386" s="297"/>
      <c r="I386" s="297"/>
      <c r="J386" s="297"/>
      <c r="K386" s="297"/>
      <c r="L386" s="297"/>
      <c r="M386" s="297"/>
      <c r="N386" s="297"/>
      <c r="O386" s="297"/>
      <c r="P386" s="297"/>
      <c r="Q386" s="297"/>
      <c r="R386" s="297"/>
      <c r="S386" s="297"/>
      <c r="T386" s="297"/>
      <c r="U386" s="297"/>
      <c r="V386" s="297"/>
      <c r="W386" s="297"/>
      <c r="X386" s="297"/>
      <c r="Y386" s="297"/>
      <c r="Z386" s="297"/>
    </row>
    <row r="387" spans="1:26" ht="15.75" customHeight="1">
      <c r="A387" s="297"/>
      <c r="B387" s="297"/>
      <c r="C387" s="297"/>
      <c r="D387" s="297"/>
      <c r="E387" s="297"/>
      <c r="F387" s="297"/>
      <c r="G387" s="297"/>
      <c r="H387" s="297"/>
      <c r="I387" s="297"/>
      <c r="J387" s="297"/>
      <c r="K387" s="297"/>
      <c r="L387" s="297"/>
      <c r="M387" s="297"/>
      <c r="N387" s="297"/>
      <c r="O387" s="297"/>
      <c r="P387" s="297"/>
      <c r="Q387" s="297"/>
      <c r="R387" s="297"/>
      <c r="S387" s="297"/>
      <c r="T387" s="297"/>
      <c r="U387" s="297"/>
      <c r="V387" s="297"/>
      <c r="W387" s="297"/>
      <c r="X387" s="297"/>
      <c r="Y387" s="297"/>
      <c r="Z387" s="297"/>
    </row>
    <row r="388" spans="1:26" ht="15.75" customHeight="1">
      <c r="A388" s="297"/>
      <c r="B388" s="297"/>
      <c r="C388" s="297"/>
      <c r="D388" s="297"/>
      <c r="E388" s="297"/>
      <c r="F388" s="297"/>
      <c r="G388" s="297"/>
      <c r="H388" s="297"/>
      <c r="I388" s="297"/>
      <c r="J388" s="297"/>
      <c r="K388" s="297"/>
      <c r="L388" s="297"/>
      <c r="M388" s="297"/>
      <c r="N388" s="297"/>
      <c r="O388" s="297"/>
      <c r="P388" s="297"/>
      <c r="Q388" s="297"/>
      <c r="R388" s="297"/>
      <c r="S388" s="297"/>
      <c r="T388" s="297"/>
      <c r="U388" s="297"/>
      <c r="V388" s="297"/>
      <c r="W388" s="297"/>
      <c r="X388" s="297"/>
      <c r="Y388" s="297"/>
      <c r="Z388" s="297"/>
    </row>
    <row r="389" spans="1:26" ht="15.75" customHeight="1">
      <c r="A389" s="297"/>
      <c r="B389" s="297"/>
      <c r="C389" s="297"/>
      <c r="D389" s="297"/>
      <c r="E389" s="297"/>
      <c r="F389" s="297"/>
      <c r="G389" s="297"/>
      <c r="H389" s="297"/>
      <c r="I389" s="297"/>
      <c r="J389" s="297"/>
      <c r="K389" s="297"/>
      <c r="L389" s="297"/>
      <c r="M389" s="297"/>
      <c r="N389" s="297"/>
      <c r="O389" s="297"/>
      <c r="P389" s="297"/>
      <c r="Q389" s="297"/>
      <c r="R389" s="297"/>
      <c r="S389" s="297"/>
      <c r="T389" s="297"/>
      <c r="U389" s="297"/>
      <c r="V389" s="297"/>
      <c r="W389" s="297"/>
      <c r="X389" s="297"/>
      <c r="Y389" s="297"/>
      <c r="Z389" s="297"/>
    </row>
    <row r="390" spans="1:26" ht="15.75" customHeight="1">
      <c r="A390" s="297"/>
      <c r="B390" s="297"/>
      <c r="C390" s="297"/>
      <c r="D390" s="297"/>
      <c r="E390" s="297"/>
      <c r="F390" s="297"/>
      <c r="G390" s="297"/>
      <c r="H390" s="297"/>
      <c r="I390" s="297"/>
      <c r="J390" s="297"/>
      <c r="K390" s="297"/>
      <c r="L390" s="297"/>
      <c r="M390" s="297"/>
      <c r="N390" s="297"/>
      <c r="O390" s="297"/>
      <c r="P390" s="297"/>
      <c r="Q390" s="297"/>
      <c r="R390" s="297"/>
      <c r="S390" s="297"/>
      <c r="T390" s="297"/>
      <c r="U390" s="297"/>
      <c r="V390" s="297"/>
      <c r="W390" s="297"/>
      <c r="X390" s="297"/>
      <c r="Y390" s="297"/>
      <c r="Z390" s="297"/>
    </row>
    <row r="391" spans="1:26" ht="15.75" customHeight="1">
      <c r="A391" s="297"/>
      <c r="B391" s="297"/>
      <c r="C391" s="297"/>
      <c r="D391" s="297"/>
      <c r="E391" s="297"/>
      <c r="F391" s="297"/>
      <c r="G391" s="297"/>
      <c r="H391" s="297"/>
      <c r="I391" s="297"/>
      <c r="J391" s="297"/>
      <c r="K391" s="297"/>
      <c r="L391" s="297"/>
      <c r="M391" s="297"/>
      <c r="N391" s="297"/>
      <c r="O391" s="297"/>
      <c r="P391" s="297"/>
      <c r="Q391" s="297"/>
      <c r="R391" s="297"/>
      <c r="S391" s="297"/>
      <c r="T391" s="297"/>
      <c r="U391" s="297"/>
      <c r="V391" s="297"/>
      <c r="W391" s="297"/>
      <c r="X391" s="297"/>
      <c r="Y391" s="297"/>
      <c r="Z391" s="297"/>
    </row>
    <row r="392" spans="1:26" ht="15.75" customHeight="1">
      <c r="A392" s="297"/>
      <c r="B392" s="297"/>
      <c r="C392" s="297"/>
      <c r="D392" s="297"/>
      <c r="E392" s="297"/>
      <c r="F392" s="297"/>
      <c r="G392" s="297"/>
      <c r="H392" s="297"/>
      <c r="I392" s="297"/>
      <c r="J392" s="297"/>
      <c r="K392" s="297"/>
      <c r="L392" s="297"/>
      <c r="M392" s="297"/>
      <c r="N392" s="297"/>
      <c r="O392" s="297"/>
      <c r="P392" s="297"/>
      <c r="Q392" s="297"/>
      <c r="R392" s="297"/>
      <c r="S392" s="297"/>
      <c r="T392" s="297"/>
      <c r="U392" s="297"/>
      <c r="V392" s="297"/>
      <c r="W392" s="297"/>
      <c r="X392" s="297"/>
      <c r="Y392" s="297"/>
      <c r="Z392" s="297"/>
    </row>
    <row r="393" spans="1:26" ht="15.75" customHeight="1">
      <c r="A393" s="297"/>
      <c r="B393" s="297"/>
      <c r="C393" s="297"/>
      <c r="D393" s="297"/>
      <c r="E393" s="297"/>
      <c r="F393" s="297"/>
      <c r="G393" s="297"/>
      <c r="H393" s="297"/>
      <c r="I393" s="297"/>
      <c r="J393" s="297"/>
      <c r="K393" s="297"/>
      <c r="L393" s="297"/>
      <c r="M393" s="297"/>
      <c r="N393" s="297"/>
      <c r="O393" s="297"/>
      <c r="P393" s="297"/>
      <c r="Q393" s="297"/>
      <c r="R393" s="297"/>
      <c r="S393" s="297"/>
      <c r="T393" s="297"/>
      <c r="U393" s="297"/>
      <c r="V393" s="297"/>
      <c r="W393" s="297"/>
      <c r="X393" s="297"/>
      <c r="Y393" s="297"/>
      <c r="Z393" s="297"/>
    </row>
    <row r="394" spans="1:26" ht="15.75" customHeight="1">
      <c r="A394" s="297"/>
      <c r="B394" s="297"/>
      <c r="C394" s="297"/>
      <c r="D394" s="297"/>
      <c r="E394" s="297"/>
      <c r="F394" s="297"/>
      <c r="G394" s="297"/>
      <c r="H394" s="297"/>
      <c r="I394" s="297"/>
      <c r="J394" s="297"/>
      <c r="K394" s="297"/>
      <c r="L394" s="297"/>
      <c r="M394" s="297"/>
      <c r="N394" s="297"/>
      <c r="O394" s="297"/>
      <c r="P394" s="297"/>
      <c r="Q394" s="297"/>
      <c r="R394" s="297"/>
      <c r="S394" s="297"/>
      <c r="T394" s="297"/>
      <c r="U394" s="297"/>
      <c r="V394" s="297"/>
      <c r="W394" s="297"/>
      <c r="X394" s="297"/>
      <c r="Y394" s="297"/>
      <c r="Z394" s="297"/>
    </row>
    <row r="395" spans="1:26" ht="15.75" customHeight="1">
      <c r="A395" s="297"/>
      <c r="B395" s="297"/>
      <c r="C395" s="297"/>
      <c r="D395" s="297"/>
      <c r="E395" s="297"/>
      <c r="F395" s="297"/>
      <c r="G395" s="297"/>
      <c r="H395" s="297"/>
      <c r="I395" s="297"/>
      <c r="J395" s="297"/>
      <c r="K395" s="297"/>
      <c r="L395" s="297"/>
      <c r="M395" s="297"/>
      <c r="N395" s="297"/>
      <c r="O395" s="297"/>
      <c r="P395" s="297"/>
      <c r="Q395" s="297"/>
      <c r="R395" s="297"/>
      <c r="S395" s="297"/>
      <c r="T395" s="297"/>
      <c r="U395" s="297"/>
      <c r="V395" s="297"/>
      <c r="W395" s="297"/>
      <c r="X395" s="297"/>
      <c r="Y395" s="297"/>
      <c r="Z395" s="297"/>
    </row>
    <row r="396" spans="1:26" ht="15.75" customHeight="1">
      <c r="A396" s="297"/>
      <c r="B396" s="297"/>
      <c r="C396" s="297"/>
      <c r="D396" s="297"/>
      <c r="E396" s="297"/>
      <c r="F396" s="297"/>
      <c r="G396" s="297"/>
      <c r="H396" s="297"/>
      <c r="I396" s="297"/>
      <c r="J396" s="297"/>
      <c r="K396" s="297"/>
      <c r="L396" s="297"/>
      <c r="M396" s="297"/>
      <c r="N396" s="297"/>
      <c r="O396" s="297"/>
      <c r="P396" s="297"/>
      <c r="Q396" s="297"/>
      <c r="R396" s="297"/>
      <c r="S396" s="297"/>
      <c r="T396" s="297"/>
      <c r="U396" s="297"/>
      <c r="V396" s="297"/>
      <c r="W396" s="297"/>
      <c r="X396" s="297"/>
      <c r="Y396" s="297"/>
      <c r="Z396" s="297"/>
    </row>
    <row r="397" spans="1:26" ht="15.75" customHeight="1">
      <c r="A397" s="297"/>
      <c r="B397" s="297"/>
      <c r="C397" s="297"/>
      <c r="D397" s="297"/>
      <c r="E397" s="297"/>
      <c r="F397" s="297"/>
      <c r="G397" s="297"/>
      <c r="H397" s="297"/>
      <c r="I397" s="297"/>
      <c r="J397" s="297"/>
      <c r="K397" s="297"/>
      <c r="L397" s="297"/>
      <c r="M397" s="297"/>
      <c r="N397" s="297"/>
      <c r="O397" s="297"/>
      <c r="P397" s="297"/>
      <c r="Q397" s="297"/>
      <c r="R397" s="297"/>
      <c r="S397" s="297"/>
      <c r="T397" s="297"/>
      <c r="U397" s="297"/>
      <c r="V397" s="297"/>
      <c r="W397" s="297"/>
      <c r="X397" s="297"/>
      <c r="Y397" s="297"/>
      <c r="Z397" s="297"/>
    </row>
    <row r="398" spans="1:26" ht="15.75" customHeight="1">
      <c r="A398" s="297"/>
      <c r="B398" s="297"/>
      <c r="C398" s="297"/>
      <c r="D398" s="297"/>
      <c r="E398" s="297"/>
      <c r="F398" s="297"/>
      <c r="G398" s="297"/>
      <c r="H398" s="297"/>
      <c r="I398" s="297"/>
      <c r="J398" s="297"/>
      <c r="K398" s="297"/>
      <c r="L398" s="297"/>
      <c r="M398" s="297"/>
      <c r="N398" s="297"/>
      <c r="O398" s="297"/>
      <c r="P398" s="297"/>
      <c r="Q398" s="297"/>
      <c r="R398" s="297"/>
      <c r="S398" s="297"/>
      <c r="T398" s="297"/>
      <c r="U398" s="297"/>
      <c r="V398" s="297"/>
      <c r="W398" s="297"/>
      <c r="X398" s="297"/>
      <c r="Y398" s="297"/>
      <c r="Z398" s="297"/>
    </row>
    <row r="399" spans="1:26" ht="15.75" customHeight="1">
      <c r="A399" s="297"/>
      <c r="B399" s="297"/>
      <c r="C399" s="297"/>
      <c r="D399" s="297"/>
      <c r="E399" s="297"/>
      <c r="F399" s="297"/>
      <c r="G399" s="297"/>
      <c r="H399" s="297"/>
      <c r="I399" s="297"/>
      <c r="J399" s="297"/>
      <c r="K399" s="297"/>
      <c r="L399" s="297"/>
      <c r="M399" s="297"/>
      <c r="N399" s="297"/>
      <c r="O399" s="297"/>
      <c r="P399" s="297"/>
      <c r="Q399" s="297"/>
      <c r="R399" s="297"/>
      <c r="S399" s="297"/>
      <c r="T399" s="297"/>
      <c r="U399" s="297"/>
      <c r="V399" s="297"/>
      <c r="W399" s="297"/>
      <c r="X399" s="297"/>
      <c r="Y399" s="297"/>
      <c r="Z399" s="297"/>
    </row>
    <row r="400" spans="1:26" ht="15.75" customHeight="1">
      <c r="A400" s="297"/>
      <c r="B400" s="297"/>
      <c r="C400" s="297"/>
      <c r="D400" s="297"/>
      <c r="E400" s="297"/>
      <c r="F400" s="297"/>
      <c r="G400" s="297"/>
      <c r="H400" s="297"/>
      <c r="I400" s="297"/>
      <c r="J400" s="297"/>
      <c r="K400" s="297"/>
      <c r="L400" s="297"/>
      <c r="M400" s="297"/>
      <c r="N400" s="297"/>
      <c r="O400" s="297"/>
      <c r="P400" s="297"/>
      <c r="Q400" s="297"/>
      <c r="R400" s="297"/>
      <c r="S400" s="297"/>
      <c r="T400" s="297"/>
      <c r="U400" s="297"/>
      <c r="V400" s="297"/>
      <c r="W400" s="297"/>
      <c r="X400" s="297"/>
      <c r="Y400" s="297"/>
      <c r="Z400" s="297"/>
    </row>
    <row r="401" spans="1:26" ht="15.75" customHeight="1">
      <c r="A401" s="297"/>
      <c r="B401" s="297"/>
      <c r="C401" s="297"/>
      <c r="D401" s="297"/>
      <c r="E401" s="297"/>
      <c r="F401" s="297"/>
      <c r="G401" s="297"/>
      <c r="H401" s="297"/>
      <c r="I401" s="297"/>
      <c r="J401" s="297"/>
      <c r="K401" s="297"/>
      <c r="L401" s="297"/>
      <c r="M401" s="297"/>
      <c r="N401" s="297"/>
      <c r="O401" s="297"/>
      <c r="P401" s="297"/>
      <c r="Q401" s="297"/>
      <c r="R401" s="297"/>
      <c r="S401" s="297"/>
      <c r="T401" s="297"/>
      <c r="U401" s="297"/>
      <c r="V401" s="297"/>
      <c r="W401" s="297"/>
      <c r="X401" s="297"/>
      <c r="Y401" s="297"/>
      <c r="Z401" s="297"/>
    </row>
    <row r="402" spans="1:26" ht="15.75" customHeight="1">
      <c r="A402" s="297"/>
      <c r="B402" s="297"/>
      <c r="C402" s="297"/>
      <c r="D402" s="297"/>
      <c r="E402" s="297"/>
      <c r="F402" s="297"/>
      <c r="G402" s="297"/>
      <c r="H402" s="297"/>
      <c r="I402" s="297"/>
      <c r="J402" s="297"/>
      <c r="K402" s="297"/>
      <c r="L402" s="297"/>
      <c r="M402" s="297"/>
      <c r="N402" s="297"/>
      <c r="O402" s="297"/>
      <c r="P402" s="297"/>
      <c r="Q402" s="297"/>
      <c r="R402" s="297"/>
      <c r="S402" s="297"/>
      <c r="T402" s="297"/>
      <c r="U402" s="297"/>
      <c r="V402" s="297"/>
      <c r="W402" s="297"/>
      <c r="X402" s="297"/>
      <c r="Y402" s="297"/>
      <c r="Z402" s="297"/>
    </row>
    <row r="403" spans="1:26" ht="15.75" customHeight="1">
      <c r="A403" s="297"/>
      <c r="B403" s="297"/>
      <c r="C403" s="297"/>
      <c r="D403" s="297"/>
      <c r="E403" s="297"/>
      <c r="F403" s="297"/>
      <c r="G403" s="297"/>
      <c r="H403" s="297"/>
      <c r="I403" s="297"/>
      <c r="J403" s="297"/>
      <c r="K403" s="297"/>
      <c r="L403" s="297"/>
      <c r="M403" s="297"/>
      <c r="N403" s="297"/>
      <c r="O403" s="297"/>
      <c r="P403" s="297"/>
      <c r="Q403" s="297"/>
      <c r="R403" s="297"/>
      <c r="S403" s="297"/>
      <c r="T403" s="297"/>
      <c r="U403" s="297"/>
      <c r="V403" s="297"/>
      <c r="W403" s="297"/>
      <c r="X403" s="297"/>
      <c r="Y403" s="297"/>
      <c r="Z403" s="297"/>
    </row>
    <row r="404" spans="1:26" ht="15.75" customHeight="1">
      <c r="A404" s="297"/>
      <c r="B404" s="297"/>
      <c r="C404" s="297"/>
      <c r="D404" s="297"/>
      <c r="E404" s="297"/>
      <c r="F404" s="297"/>
      <c r="G404" s="297"/>
      <c r="H404" s="297"/>
      <c r="I404" s="297"/>
      <c r="J404" s="297"/>
      <c r="K404" s="297"/>
      <c r="L404" s="297"/>
      <c r="M404" s="297"/>
      <c r="N404" s="297"/>
      <c r="O404" s="297"/>
      <c r="P404" s="297"/>
      <c r="Q404" s="297"/>
      <c r="R404" s="297"/>
      <c r="S404" s="297"/>
      <c r="T404" s="297"/>
      <c r="U404" s="297"/>
      <c r="V404" s="297"/>
      <c r="W404" s="297"/>
      <c r="X404" s="297"/>
      <c r="Y404" s="297"/>
      <c r="Z404" s="297"/>
    </row>
    <row r="405" spans="1:26" ht="15.75" customHeight="1">
      <c r="A405" s="297"/>
      <c r="B405" s="297"/>
      <c r="C405" s="297"/>
      <c r="D405" s="297"/>
      <c r="E405" s="297"/>
      <c r="F405" s="297"/>
      <c r="G405" s="297"/>
      <c r="H405" s="297"/>
      <c r="I405" s="297"/>
      <c r="J405" s="297"/>
      <c r="K405" s="297"/>
      <c r="L405" s="297"/>
      <c r="M405" s="297"/>
      <c r="N405" s="297"/>
      <c r="O405" s="297"/>
      <c r="P405" s="297"/>
      <c r="Q405" s="297"/>
      <c r="R405" s="297"/>
      <c r="S405" s="297"/>
      <c r="T405" s="297"/>
      <c r="U405" s="297"/>
      <c r="V405" s="297"/>
      <c r="W405" s="297"/>
      <c r="X405" s="297"/>
      <c r="Y405" s="297"/>
      <c r="Z405" s="297"/>
    </row>
    <row r="406" spans="1:26" ht="15.75" customHeight="1">
      <c r="A406" s="297"/>
      <c r="B406" s="297"/>
      <c r="C406" s="297"/>
      <c r="D406" s="297"/>
      <c r="E406" s="297"/>
      <c r="F406" s="297"/>
      <c r="G406" s="297"/>
      <c r="H406" s="297"/>
      <c r="I406" s="297"/>
      <c r="J406" s="297"/>
      <c r="K406" s="297"/>
      <c r="L406" s="297"/>
      <c r="M406" s="297"/>
      <c r="N406" s="297"/>
      <c r="O406" s="297"/>
      <c r="P406" s="297"/>
      <c r="Q406" s="297"/>
      <c r="R406" s="297"/>
      <c r="S406" s="297"/>
      <c r="T406" s="297"/>
      <c r="U406" s="297"/>
      <c r="V406" s="297"/>
      <c r="W406" s="297"/>
      <c r="X406" s="297"/>
      <c r="Y406" s="297"/>
      <c r="Z406" s="297"/>
    </row>
    <row r="407" spans="1:26" ht="15.75" customHeight="1">
      <c r="A407" s="297"/>
      <c r="B407" s="297"/>
      <c r="C407" s="297"/>
      <c r="D407" s="297"/>
      <c r="E407" s="297"/>
      <c r="F407" s="297"/>
      <c r="G407" s="297"/>
      <c r="H407" s="297"/>
      <c r="I407" s="297"/>
      <c r="J407" s="297"/>
      <c r="K407" s="297"/>
      <c r="L407" s="297"/>
      <c r="M407" s="297"/>
      <c r="N407" s="297"/>
      <c r="O407" s="297"/>
      <c r="P407" s="297"/>
      <c r="Q407" s="297"/>
      <c r="R407" s="297"/>
      <c r="S407" s="297"/>
      <c r="T407" s="297"/>
      <c r="U407" s="297"/>
      <c r="V407" s="297"/>
      <c r="W407" s="297"/>
      <c r="X407" s="297"/>
      <c r="Y407" s="297"/>
      <c r="Z407" s="297"/>
    </row>
    <row r="408" spans="1:26" ht="15.75" customHeight="1">
      <c r="A408" s="297"/>
      <c r="B408" s="297"/>
      <c r="C408" s="297"/>
      <c r="D408" s="297"/>
      <c r="E408" s="297"/>
      <c r="F408" s="297"/>
      <c r="G408" s="297"/>
      <c r="H408" s="297"/>
      <c r="I408" s="297"/>
      <c r="J408" s="297"/>
      <c r="K408" s="297"/>
      <c r="L408" s="297"/>
      <c r="M408" s="297"/>
      <c r="N408" s="297"/>
      <c r="O408" s="297"/>
      <c r="P408" s="297"/>
      <c r="Q408" s="297"/>
      <c r="R408" s="297"/>
      <c r="S408" s="297"/>
      <c r="T408" s="297"/>
      <c r="U408" s="297"/>
      <c r="V408" s="297"/>
      <c r="W408" s="297"/>
      <c r="X408" s="297"/>
      <c r="Y408" s="297"/>
      <c r="Z408" s="297"/>
    </row>
    <row r="409" spans="1:26" ht="15.75" customHeight="1">
      <c r="A409" s="297"/>
      <c r="B409" s="297"/>
      <c r="C409" s="297"/>
      <c r="D409" s="297"/>
      <c r="E409" s="297"/>
      <c r="F409" s="297"/>
      <c r="G409" s="297"/>
      <c r="H409" s="297"/>
      <c r="I409" s="297"/>
      <c r="J409" s="297"/>
      <c r="K409" s="297"/>
      <c r="L409" s="297"/>
      <c r="M409" s="297"/>
      <c r="N409" s="297"/>
      <c r="O409" s="297"/>
      <c r="P409" s="297"/>
      <c r="Q409" s="297"/>
      <c r="R409" s="297"/>
      <c r="S409" s="297"/>
      <c r="T409" s="297"/>
      <c r="U409" s="297"/>
      <c r="V409" s="297"/>
      <c r="W409" s="297"/>
      <c r="X409" s="297"/>
      <c r="Y409" s="297"/>
      <c r="Z409" s="297"/>
    </row>
    <row r="410" spans="1:26" ht="15.75" customHeight="1">
      <c r="A410" s="297"/>
      <c r="B410" s="297"/>
      <c r="C410" s="297"/>
      <c r="D410" s="297"/>
      <c r="E410" s="297"/>
      <c r="F410" s="297"/>
      <c r="G410" s="297"/>
      <c r="H410" s="297"/>
      <c r="I410" s="297"/>
      <c r="J410" s="297"/>
      <c r="K410" s="297"/>
      <c r="L410" s="297"/>
      <c r="M410" s="297"/>
      <c r="N410" s="297"/>
      <c r="O410" s="297"/>
      <c r="P410" s="297"/>
      <c r="Q410" s="297"/>
      <c r="R410" s="297"/>
      <c r="S410" s="297"/>
      <c r="T410" s="297"/>
      <c r="U410" s="297"/>
      <c r="V410" s="297"/>
      <c r="W410" s="297"/>
      <c r="X410" s="297"/>
      <c r="Y410" s="297"/>
      <c r="Z410" s="297"/>
    </row>
    <row r="411" spans="1:26" ht="15.75" customHeight="1">
      <c r="A411" s="297"/>
      <c r="B411" s="297"/>
      <c r="C411" s="297"/>
      <c r="D411" s="297"/>
      <c r="E411" s="297"/>
      <c r="F411" s="297"/>
      <c r="G411" s="297"/>
      <c r="H411" s="297"/>
      <c r="I411" s="297"/>
      <c r="J411" s="297"/>
      <c r="K411" s="297"/>
      <c r="L411" s="297"/>
      <c r="M411" s="297"/>
      <c r="N411" s="297"/>
      <c r="O411" s="297"/>
      <c r="P411" s="297"/>
      <c r="Q411" s="297"/>
      <c r="R411" s="297"/>
      <c r="S411" s="297"/>
      <c r="T411" s="297"/>
      <c r="U411" s="297"/>
      <c r="V411" s="297"/>
      <c r="W411" s="297"/>
      <c r="X411" s="297"/>
      <c r="Y411" s="297"/>
      <c r="Z411" s="297"/>
    </row>
    <row r="412" spans="1:26" ht="15.75" customHeight="1">
      <c r="A412" s="297"/>
      <c r="B412" s="297"/>
      <c r="C412" s="297"/>
      <c r="D412" s="297"/>
      <c r="E412" s="297"/>
      <c r="F412" s="297"/>
      <c r="G412" s="297"/>
      <c r="H412" s="297"/>
      <c r="I412" s="297"/>
      <c r="J412" s="297"/>
      <c r="K412" s="297"/>
      <c r="L412" s="297"/>
      <c r="M412" s="297"/>
      <c r="N412" s="297"/>
      <c r="O412" s="297"/>
      <c r="P412" s="297"/>
      <c r="Q412" s="297"/>
      <c r="R412" s="297"/>
      <c r="S412" s="297"/>
      <c r="T412" s="297"/>
      <c r="U412" s="297"/>
      <c r="V412" s="297"/>
      <c r="W412" s="297"/>
      <c r="X412" s="297"/>
      <c r="Y412" s="297"/>
      <c r="Z412" s="297"/>
    </row>
    <row r="413" spans="1:26" ht="15.75" customHeight="1">
      <c r="A413" s="297"/>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row>
    <row r="414" spans="1:26" ht="15.75" customHeight="1">
      <c r="A414" s="297"/>
      <c r="B414" s="297"/>
      <c r="C414" s="297"/>
      <c r="D414" s="297"/>
      <c r="E414" s="297"/>
      <c r="F414" s="297"/>
      <c r="G414" s="297"/>
      <c r="H414" s="297"/>
      <c r="I414" s="297"/>
      <c r="J414" s="297"/>
      <c r="K414" s="297"/>
      <c r="L414" s="297"/>
      <c r="M414" s="297"/>
      <c r="N414" s="297"/>
      <c r="O414" s="297"/>
      <c r="P414" s="297"/>
      <c r="Q414" s="297"/>
      <c r="R414" s="297"/>
      <c r="S414" s="297"/>
      <c r="T414" s="297"/>
      <c r="U414" s="297"/>
      <c r="V414" s="297"/>
      <c r="W414" s="297"/>
      <c r="X414" s="297"/>
      <c r="Y414" s="297"/>
      <c r="Z414" s="297"/>
    </row>
    <row r="415" spans="1:26" ht="15.75" customHeight="1">
      <c r="A415" s="297"/>
      <c r="B415" s="297"/>
      <c r="C415" s="297"/>
      <c r="D415" s="297"/>
      <c r="E415" s="297"/>
      <c r="F415" s="297"/>
      <c r="G415" s="297"/>
      <c r="H415" s="297"/>
      <c r="I415" s="297"/>
      <c r="J415" s="297"/>
      <c r="K415" s="297"/>
      <c r="L415" s="297"/>
      <c r="M415" s="297"/>
      <c r="N415" s="297"/>
      <c r="O415" s="297"/>
      <c r="P415" s="297"/>
      <c r="Q415" s="297"/>
      <c r="R415" s="297"/>
      <c r="S415" s="297"/>
      <c r="T415" s="297"/>
      <c r="U415" s="297"/>
      <c r="V415" s="297"/>
      <c r="W415" s="297"/>
      <c r="X415" s="297"/>
      <c r="Y415" s="297"/>
      <c r="Z415" s="297"/>
    </row>
    <row r="416" spans="1:26" ht="15.75" customHeight="1">
      <c r="A416" s="297"/>
      <c r="B416" s="297"/>
      <c r="C416" s="297"/>
      <c r="D416" s="297"/>
      <c r="E416" s="297"/>
      <c r="F416" s="297"/>
      <c r="G416" s="297"/>
      <c r="H416" s="297"/>
      <c r="I416" s="297"/>
      <c r="J416" s="297"/>
      <c r="K416" s="297"/>
      <c r="L416" s="297"/>
      <c r="M416" s="297"/>
      <c r="N416" s="297"/>
      <c r="O416" s="297"/>
      <c r="P416" s="297"/>
      <c r="Q416" s="297"/>
      <c r="R416" s="297"/>
      <c r="S416" s="297"/>
      <c r="T416" s="297"/>
      <c r="U416" s="297"/>
      <c r="V416" s="297"/>
      <c r="W416" s="297"/>
      <c r="X416" s="297"/>
      <c r="Y416" s="297"/>
      <c r="Z416" s="297"/>
    </row>
    <row r="417" spans="1:26" ht="15.75" customHeight="1">
      <c r="A417" s="297"/>
      <c r="B417" s="297"/>
      <c r="C417" s="297"/>
      <c r="D417" s="297"/>
      <c r="E417" s="297"/>
      <c r="F417" s="297"/>
      <c r="G417" s="297"/>
      <c r="H417" s="297"/>
      <c r="I417" s="297"/>
      <c r="J417" s="297"/>
      <c r="K417" s="297"/>
      <c r="L417" s="297"/>
      <c r="M417" s="297"/>
      <c r="N417" s="297"/>
      <c r="O417" s="297"/>
      <c r="P417" s="297"/>
      <c r="Q417" s="297"/>
      <c r="R417" s="297"/>
      <c r="S417" s="297"/>
      <c r="T417" s="297"/>
      <c r="U417" s="297"/>
      <c r="V417" s="297"/>
      <c r="W417" s="297"/>
      <c r="X417" s="297"/>
      <c r="Y417" s="297"/>
      <c r="Z417" s="297"/>
    </row>
    <row r="418" spans="1:26" ht="15.75" customHeight="1">
      <c r="A418" s="297"/>
      <c r="B418" s="297"/>
      <c r="C418" s="297"/>
      <c r="D418" s="297"/>
      <c r="E418" s="297"/>
      <c r="F418" s="297"/>
      <c r="G418" s="297"/>
      <c r="H418" s="297"/>
      <c r="I418" s="297"/>
      <c r="J418" s="297"/>
      <c r="K418" s="297"/>
      <c r="L418" s="297"/>
      <c r="M418" s="297"/>
      <c r="N418" s="297"/>
      <c r="O418" s="297"/>
      <c r="P418" s="297"/>
      <c r="Q418" s="297"/>
      <c r="R418" s="297"/>
      <c r="S418" s="297"/>
      <c r="T418" s="297"/>
      <c r="U418" s="297"/>
      <c r="V418" s="297"/>
      <c r="W418" s="297"/>
      <c r="X418" s="297"/>
      <c r="Y418" s="297"/>
      <c r="Z418" s="297"/>
    </row>
    <row r="419" spans="1:26" ht="15.75" customHeight="1">
      <c r="A419" s="297"/>
      <c r="B419" s="297"/>
      <c r="C419" s="297"/>
      <c r="D419" s="297"/>
      <c r="E419" s="297"/>
      <c r="F419" s="297"/>
      <c r="G419" s="297"/>
      <c r="H419" s="297"/>
      <c r="I419" s="297"/>
      <c r="J419" s="297"/>
      <c r="K419" s="297"/>
      <c r="L419" s="297"/>
      <c r="M419" s="297"/>
      <c r="N419" s="297"/>
      <c r="O419" s="297"/>
      <c r="P419" s="297"/>
      <c r="Q419" s="297"/>
      <c r="R419" s="297"/>
      <c r="S419" s="297"/>
      <c r="T419" s="297"/>
      <c r="U419" s="297"/>
      <c r="V419" s="297"/>
      <c r="W419" s="297"/>
      <c r="X419" s="297"/>
      <c r="Y419" s="297"/>
      <c r="Z419" s="297"/>
    </row>
    <row r="420" spans="1:26" ht="15.75" customHeight="1">
      <c r="A420" s="297"/>
      <c r="B420" s="297"/>
      <c r="C420" s="297"/>
      <c r="D420" s="297"/>
      <c r="E420" s="297"/>
      <c r="F420" s="297"/>
      <c r="G420" s="297"/>
      <c r="H420" s="297"/>
      <c r="I420" s="297"/>
      <c r="J420" s="297"/>
      <c r="K420" s="297"/>
      <c r="L420" s="297"/>
      <c r="M420" s="297"/>
      <c r="N420" s="297"/>
      <c r="O420" s="297"/>
      <c r="P420" s="297"/>
      <c r="Q420" s="297"/>
      <c r="R420" s="297"/>
      <c r="S420" s="297"/>
      <c r="T420" s="297"/>
      <c r="U420" s="297"/>
      <c r="V420" s="297"/>
      <c r="W420" s="297"/>
      <c r="X420" s="297"/>
      <c r="Y420" s="297"/>
      <c r="Z420" s="297"/>
    </row>
    <row r="421" spans="1:26" ht="15.75" customHeight="1">
      <c r="A421" s="297"/>
      <c r="B421" s="297"/>
      <c r="C421" s="297"/>
      <c r="D421" s="297"/>
      <c r="E421" s="297"/>
      <c r="F421" s="297"/>
      <c r="G421" s="297"/>
      <c r="H421" s="297"/>
      <c r="I421" s="297"/>
      <c r="J421" s="297"/>
      <c r="K421" s="297"/>
      <c r="L421" s="297"/>
      <c r="M421" s="297"/>
      <c r="N421" s="297"/>
      <c r="O421" s="297"/>
      <c r="P421" s="297"/>
      <c r="Q421" s="297"/>
      <c r="R421" s="297"/>
      <c r="S421" s="297"/>
      <c r="T421" s="297"/>
      <c r="U421" s="297"/>
      <c r="V421" s="297"/>
      <c r="W421" s="297"/>
      <c r="X421" s="297"/>
      <c r="Y421" s="297"/>
      <c r="Z421" s="297"/>
    </row>
    <row r="422" spans="1:26" ht="15.75" customHeight="1">
      <c r="A422" s="297"/>
      <c r="B422" s="297"/>
      <c r="C422" s="297"/>
      <c r="D422" s="297"/>
      <c r="E422" s="297"/>
      <c r="F422" s="297"/>
      <c r="G422" s="297"/>
      <c r="H422" s="297"/>
      <c r="I422" s="297"/>
      <c r="J422" s="297"/>
      <c r="K422" s="297"/>
      <c r="L422" s="297"/>
      <c r="M422" s="297"/>
      <c r="N422" s="297"/>
      <c r="O422" s="297"/>
      <c r="P422" s="297"/>
      <c r="Q422" s="297"/>
      <c r="R422" s="297"/>
      <c r="S422" s="297"/>
      <c r="T422" s="297"/>
      <c r="U422" s="297"/>
      <c r="V422" s="297"/>
      <c r="W422" s="297"/>
      <c r="X422" s="297"/>
      <c r="Y422" s="297"/>
      <c r="Z422" s="297"/>
    </row>
    <row r="423" spans="1:26" ht="15.75" customHeight="1">
      <c r="A423" s="297"/>
      <c r="B423" s="297"/>
      <c r="C423" s="297"/>
      <c r="D423" s="297"/>
      <c r="E423" s="297"/>
      <c r="F423" s="297"/>
      <c r="G423" s="297"/>
      <c r="H423" s="297"/>
      <c r="I423" s="297"/>
      <c r="J423" s="297"/>
      <c r="K423" s="297"/>
      <c r="L423" s="297"/>
      <c r="M423" s="297"/>
      <c r="N423" s="297"/>
      <c r="O423" s="297"/>
      <c r="P423" s="297"/>
      <c r="Q423" s="297"/>
      <c r="R423" s="297"/>
      <c r="S423" s="297"/>
      <c r="T423" s="297"/>
      <c r="U423" s="297"/>
      <c r="V423" s="297"/>
      <c r="W423" s="297"/>
      <c r="X423" s="297"/>
      <c r="Y423" s="297"/>
      <c r="Z423" s="297"/>
    </row>
    <row r="424" spans="1:26" ht="15.75" customHeight="1">
      <c r="A424" s="297"/>
      <c r="B424" s="297"/>
      <c r="C424" s="297"/>
      <c r="D424" s="297"/>
      <c r="E424" s="297"/>
      <c r="F424" s="297"/>
      <c r="G424" s="297"/>
      <c r="H424" s="297"/>
      <c r="I424" s="297"/>
      <c r="J424" s="297"/>
      <c r="K424" s="297"/>
      <c r="L424" s="297"/>
      <c r="M424" s="297"/>
      <c r="N424" s="297"/>
      <c r="O424" s="297"/>
      <c r="P424" s="297"/>
      <c r="Q424" s="297"/>
      <c r="R424" s="297"/>
      <c r="S424" s="297"/>
      <c r="T424" s="297"/>
      <c r="U424" s="297"/>
      <c r="V424" s="297"/>
      <c r="W424" s="297"/>
      <c r="X424" s="297"/>
      <c r="Y424" s="297"/>
      <c r="Z424" s="297"/>
    </row>
    <row r="425" spans="1:26" ht="15.75" customHeight="1">
      <c r="A425" s="297"/>
      <c r="B425" s="297"/>
      <c r="C425" s="297"/>
      <c r="D425" s="297"/>
      <c r="E425" s="297"/>
      <c r="F425" s="297"/>
      <c r="G425" s="297"/>
      <c r="H425" s="297"/>
      <c r="I425" s="297"/>
      <c r="J425" s="297"/>
      <c r="K425" s="297"/>
      <c r="L425" s="297"/>
      <c r="M425" s="297"/>
      <c r="N425" s="297"/>
      <c r="O425" s="297"/>
      <c r="P425" s="297"/>
      <c r="Q425" s="297"/>
      <c r="R425" s="297"/>
      <c r="S425" s="297"/>
      <c r="T425" s="297"/>
      <c r="U425" s="297"/>
      <c r="V425" s="297"/>
      <c r="W425" s="297"/>
      <c r="X425" s="297"/>
      <c r="Y425" s="297"/>
      <c r="Z425" s="297"/>
    </row>
    <row r="426" spans="1:26" ht="15.75" customHeight="1">
      <c r="A426" s="297"/>
      <c r="B426" s="297"/>
      <c r="C426" s="297"/>
      <c r="D426" s="297"/>
      <c r="E426" s="297"/>
      <c r="F426" s="297"/>
      <c r="G426" s="297"/>
      <c r="H426" s="297"/>
      <c r="I426" s="297"/>
      <c r="J426" s="297"/>
      <c r="K426" s="297"/>
      <c r="L426" s="297"/>
      <c r="M426" s="297"/>
      <c r="N426" s="297"/>
      <c r="O426" s="297"/>
      <c r="P426" s="297"/>
      <c r="Q426" s="297"/>
      <c r="R426" s="297"/>
      <c r="S426" s="297"/>
      <c r="T426" s="297"/>
      <c r="U426" s="297"/>
      <c r="V426" s="297"/>
      <c r="W426" s="297"/>
      <c r="X426" s="297"/>
      <c r="Y426" s="297"/>
      <c r="Z426" s="297"/>
    </row>
    <row r="427" spans="1:26" ht="15.75" customHeight="1">
      <c r="A427" s="297"/>
      <c r="B427" s="297"/>
      <c r="C427" s="297"/>
      <c r="D427" s="297"/>
      <c r="E427" s="297"/>
      <c r="F427" s="297"/>
      <c r="G427" s="297"/>
      <c r="H427" s="297"/>
      <c r="I427" s="297"/>
      <c r="J427" s="297"/>
      <c r="K427" s="297"/>
      <c r="L427" s="297"/>
      <c r="M427" s="297"/>
      <c r="N427" s="297"/>
      <c r="O427" s="297"/>
      <c r="P427" s="297"/>
      <c r="Q427" s="297"/>
      <c r="R427" s="297"/>
      <c r="S427" s="297"/>
      <c r="T427" s="297"/>
      <c r="U427" s="297"/>
      <c r="V427" s="297"/>
      <c r="W427" s="297"/>
      <c r="X427" s="297"/>
      <c r="Y427" s="297"/>
      <c r="Z427" s="297"/>
    </row>
    <row r="428" spans="1:26" ht="15.75" customHeight="1">
      <c r="A428" s="297"/>
      <c r="B428" s="297"/>
      <c r="C428" s="297"/>
      <c r="D428" s="297"/>
      <c r="E428" s="297"/>
      <c r="F428" s="297"/>
      <c r="G428" s="297"/>
      <c r="H428" s="297"/>
      <c r="I428" s="297"/>
      <c r="J428" s="297"/>
      <c r="K428" s="297"/>
      <c r="L428" s="297"/>
      <c r="M428" s="297"/>
      <c r="N428" s="297"/>
      <c r="O428" s="297"/>
      <c r="P428" s="297"/>
      <c r="Q428" s="297"/>
      <c r="R428" s="297"/>
      <c r="S428" s="297"/>
      <c r="T428" s="297"/>
      <c r="U428" s="297"/>
      <c r="V428" s="297"/>
      <c r="W428" s="297"/>
      <c r="X428" s="297"/>
      <c r="Y428" s="297"/>
      <c r="Z428" s="297"/>
    </row>
    <row r="429" spans="1:26" ht="15.75" customHeight="1">
      <c r="A429" s="297"/>
      <c r="B429" s="297"/>
      <c r="C429" s="297"/>
      <c r="D429" s="297"/>
      <c r="E429" s="297"/>
      <c r="F429" s="297"/>
      <c r="G429" s="297"/>
      <c r="H429" s="297"/>
      <c r="I429" s="297"/>
      <c r="J429" s="297"/>
      <c r="K429" s="297"/>
      <c r="L429" s="297"/>
      <c r="M429" s="297"/>
      <c r="N429" s="297"/>
      <c r="O429" s="297"/>
      <c r="P429" s="297"/>
      <c r="Q429" s="297"/>
      <c r="R429" s="297"/>
      <c r="S429" s="297"/>
      <c r="T429" s="297"/>
      <c r="U429" s="297"/>
      <c r="V429" s="297"/>
      <c r="W429" s="297"/>
      <c r="X429" s="297"/>
      <c r="Y429" s="297"/>
      <c r="Z429" s="297"/>
    </row>
    <row r="430" spans="1:26" ht="15.75" customHeight="1">
      <c r="A430" s="297"/>
      <c r="B430" s="297"/>
      <c r="C430" s="297"/>
      <c r="D430" s="297"/>
      <c r="E430" s="297"/>
      <c r="F430" s="297"/>
      <c r="G430" s="297"/>
      <c r="H430" s="297"/>
      <c r="I430" s="297"/>
      <c r="J430" s="297"/>
      <c r="K430" s="297"/>
      <c r="L430" s="297"/>
      <c r="M430" s="297"/>
      <c r="N430" s="297"/>
      <c r="O430" s="297"/>
      <c r="P430" s="297"/>
      <c r="Q430" s="297"/>
      <c r="R430" s="297"/>
      <c r="S430" s="297"/>
      <c r="T430" s="297"/>
      <c r="U430" s="297"/>
      <c r="V430" s="297"/>
      <c r="W430" s="297"/>
      <c r="X430" s="297"/>
      <c r="Y430" s="297"/>
      <c r="Z430" s="297"/>
    </row>
    <row r="431" spans="1:26" ht="15.75" customHeight="1">
      <c r="A431" s="297"/>
      <c r="B431" s="297"/>
      <c r="C431" s="297"/>
      <c r="D431" s="297"/>
      <c r="E431" s="297"/>
      <c r="F431" s="297"/>
      <c r="G431" s="297"/>
      <c r="H431" s="297"/>
      <c r="I431" s="297"/>
      <c r="J431" s="297"/>
      <c r="K431" s="297"/>
      <c r="L431" s="297"/>
      <c r="M431" s="297"/>
      <c r="N431" s="297"/>
      <c r="O431" s="297"/>
      <c r="P431" s="297"/>
      <c r="Q431" s="297"/>
      <c r="R431" s="297"/>
      <c r="S431" s="297"/>
      <c r="T431" s="297"/>
      <c r="U431" s="297"/>
      <c r="V431" s="297"/>
      <c r="W431" s="297"/>
      <c r="X431" s="297"/>
      <c r="Y431" s="297"/>
      <c r="Z431" s="297"/>
    </row>
    <row r="432" spans="1:26" ht="15.75" customHeight="1">
      <c r="A432" s="297"/>
      <c r="B432" s="297"/>
      <c r="C432" s="297"/>
      <c r="D432" s="297"/>
      <c r="E432" s="297"/>
      <c r="F432" s="297"/>
      <c r="G432" s="297"/>
      <c r="H432" s="297"/>
      <c r="I432" s="297"/>
      <c r="J432" s="297"/>
      <c r="K432" s="297"/>
      <c r="L432" s="297"/>
      <c r="M432" s="297"/>
      <c r="N432" s="297"/>
      <c r="O432" s="297"/>
      <c r="P432" s="297"/>
      <c r="Q432" s="297"/>
      <c r="R432" s="297"/>
      <c r="S432" s="297"/>
      <c r="T432" s="297"/>
      <c r="U432" s="297"/>
      <c r="V432" s="297"/>
      <c r="W432" s="297"/>
      <c r="X432" s="297"/>
      <c r="Y432" s="297"/>
      <c r="Z432" s="297"/>
    </row>
    <row r="433" spans="1:26" ht="15.75" customHeight="1">
      <c r="A433" s="297"/>
      <c r="B433" s="297"/>
      <c r="C433" s="297"/>
      <c r="D433" s="297"/>
      <c r="E433" s="297"/>
      <c r="F433" s="297"/>
      <c r="G433" s="297"/>
      <c r="H433" s="297"/>
      <c r="I433" s="297"/>
      <c r="J433" s="297"/>
      <c r="K433" s="297"/>
      <c r="L433" s="297"/>
      <c r="M433" s="297"/>
      <c r="N433" s="297"/>
      <c r="O433" s="297"/>
      <c r="P433" s="297"/>
      <c r="Q433" s="297"/>
      <c r="R433" s="297"/>
      <c r="S433" s="297"/>
      <c r="T433" s="297"/>
      <c r="U433" s="297"/>
      <c r="V433" s="297"/>
      <c r="W433" s="297"/>
      <c r="X433" s="297"/>
      <c r="Y433" s="297"/>
      <c r="Z433" s="297"/>
    </row>
    <row r="434" spans="1:26" ht="15.75" customHeight="1">
      <c r="A434" s="297"/>
      <c r="B434" s="297"/>
      <c r="C434" s="297"/>
      <c r="D434" s="297"/>
      <c r="E434" s="297"/>
      <c r="F434" s="297"/>
      <c r="G434" s="297"/>
      <c r="H434" s="297"/>
      <c r="I434" s="297"/>
      <c r="J434" s="297"/>
      <c r="K434" s="297"/>
      <c r="L434" s="297"/>
      <c r="M434" s="297"/>
      <c r="N434" s="297"/>
      <c r="O434" s="297"/>
      <c r="P434" s="297"/>
      <c r="Q434" s="297"/>
      <c r="R434" s="297"/>
      <c r="S434" s="297"/>
      <c r="T434" s="297"/>
      <c r="U434" s="297"/>
      <c r="V434" s="297"/>
      <c r="W434" s="297"/>
      <c r="X434" s="297"/>
      <c r="Y434" s="297"/>
      <c r="Z434" s="297"/>
    </row>
    <row r="435" spans="1:26" ht="15.75" customHeight="1">
      <c r="A435" s="297"/>
      <c r="B435" s="297"/>
      <c r="C435" s="297"/>
      <c r="D435" s="297"/>
      <c r="E435" s="297"/>
      <c r="F435" s="297"/>
      <c r="G435" s="297"/>
      <c r="H435" s="297"/>
      <c r="I435" s="297"/>
      <c r="J435" s="297"/>
      <c r="K435" s="297"/>
      <c r="L435" s="297"/>
      <c r="M435" s="297"/>
      <c r="N435" s="297"/>
      <c r="O435" s="297"/>
      <c r="P435" s="297"/>
      <c r="Q435" s="297"/>
      <c r="R435" s="297"/>
      <c r="S435" s="297"/>
      <c r="T435" s="297"/>
      <c r="U435" s="297"/>
      <c r="V435" s="297"/>
      <c r="W435" s="297"/>
      <c r="X435" s="297"/>
      <c r="Y435" s="297"/>
      <c r="Z435" s="297"/>
    </row>
    <row r="436" spans="1:26" ht="15.75" customHeight="1">
      <c r="A436" s="297"/>
      <c r="B436" s="297"/>
      <c r="C436" s="297"/>
      <c r="D436" s="297"/>
      <c r="E436" s="297"/>
      <c r="F436" s="297"/>
      <c r="G436" s="297"/>
      <c r="H436" s="297"/>
      <c r="I436" s="297"/>
      <c r="J436" s="297"/>
      <c r="K436" s="297"/>
      <c r="L436" s="297"/>
      <c r="M436" s="297"/>
      <c r="N436" s="297"/>
      <c r="O436" s="297"/>
      <c r="P436" s="297"/>
      <c r="Q436" s="297"/>
      <c r="R436" s="297"/>
      <c r="S436" s="297"/>
      <c r="T436" s="297"/>
      <c r="U436" s="297"/>
      <c r="V436" s="297"/>
      <c r="W436" s="297"/>
      <c r="X436" s="297"/>
      <c r="Y436" s="297"/>
      <c r="Z436" s="297"/>
    </row>
    <row r="437" spans="1:26" ht="15.75" customHeight="1">
      <c r="A437" s="297"/>
      <c r="B437" s="297"/>
      <c r="C437" s="297"/>
      <c r="D437" s="297"/>
      <c r="E437" s="297"/>
      <c r="F437" s="297"/>
      <c r="G437" s="297"/>
      <c r="H437" s="297"/>
      <c r="I437" s="297"/>
      <c r="J437" s="297"/>
      <c r="K437" s="297"/>
      <c r="L437" s="297"/>
      <c r="M437" s="297"/>
      <c r="N437" s="297"/>
      <c r="O437" s="297"/>
      <c r="P437" s="297"/>
      <c r="Q437" s="297"/>
      <c r="R437" s="297"/>
      <c r="S437" s="297"/>
      <c r="T437" s="297"/>
      <c r="U437" s="297"/>
      <c r="V437" s="297"/>
      <c r="W437" s="297"/>
      <c r="X437" s="297"/>
      <c r="Y437" s="297"/>
      <c r="Z437" s="297"/>
    </row>
    <row r="438" spans="1:26" ht="15.75" customHeight="1">
      <c r="A438" s="297"/>
      <c r="B438" s="297"/>
      <c r="C438" s="297"/>
      <c r="D438" s="297"/>
      <c r="E438" s="297"/>
      <c r="F438" s="297"/>
      <c r="G438" s="297"/>
      <c r="H438" s="297"/>
      <c r="I438" s="297"/>
      <c r="J438" s="297"/>
      <c r="K438" s="297"/>
      <c r="L438" s="297"/>
      <c r="M438" s="297"/>
      <c r="N438" s="297"/>
      <c r="O438" s="297"/>
      <c r="P438" s="297"/>
      <c r="Q438" s="297"/>
      <c r="R438" s="297"/>
      <c r="S438" s="297"/>
      <c r="T438" s="297"/>
      <c r="U438" s="297"/>
      <c r="V438" s="297"/>
      <c r="W438" s="297"/>
      <c r="X438" s="297"/>
      <c r="Y438" s="297"/>
      <c r="Z438" s="297"/>
    </row>
    <row r="439" spans="1:26" ht="15.75" customHeight="1">
      <c r="A439" s="297"/>
      <c r="B439" s="297"/>
      <c r="C439" s="297"/>
      <c r="D439" s="297"/>
      <c r="E439" s="297"/>
      <c r="F439" s="297"/>
      <c r="G439" s="297"/>
      <c r="H439" s="297"/>
      <c r="I439" s="297"/>
      <c r="J439" s="297"/>
      <c r="K439" s="297"/>
      <c r="L439" s="297"/>
      <c r="M439" s="297"/>
      <c r="N439" s="297"/>
      <c r="O439" s="297"/>
      <c r="P439" s="297"/>
      <c r="Q439" s="297"/>
      <c r="R439" s="297"/>
      <c r="S439" s="297"/>
      <c r="T439" s="297"/>
      <c r="U439" s="297"/>
      <c r="V439" s="297"/>
      <c r="W439" s="297"/>
      <c r="X439" s="297"/>
      <c r="Y439" s="297"/>
      <c r="Z439" s="297"/>
    </row>
    <row r="440" spans="1:26" ht="15.75" customHeight="1">
      <c r="A440" s="297"/>
      <c r="B440" s="297"/>
      <c r="C440" s="297"/>
      <c r="D440" s="297"/>
      <c r="E440" s="297"/>
      <c r="F440" s="297"/>
      <c r="G440" s="297"/>
      <c r="H440" s="297"/>
      <c r="I440" s="297"/>
      <c r="J440" s="297"/>
      <c r="K440" s="297"/>
      <c r="L440" s="297"/>
      <c r="M440" s="297"/>
      <c r="N440" s="297"/>
      <c r="O440" s="297"/>
      <c r="P440" s="297"/>
      <c r="Q440" s="297"/>
      <c r="R440" s="297"/>
      <c r="S440" s="297"/>
      <c r="T440" s="297"/>
      <c r="U440" s="297"/>
      <c r="V440" s="297"/>
      <c r="W440" s="297"/>
      <c r="X440" s="297"/>
      <c r="Y440" s="297"/>
      <c r="Z440" s="297"/>
    </row>
    <row r="441" spans="1:26" ht="15.75" customHeight="1">
      <c r="A441" s="297"/>
      <c r="B441" s="297"/>
      <c r="C441" s="297"/>
      <c r="D441" s="297"/>
      <c r="E441" s="297"/>
      <c r="F441" s="297"/>
      <c r="G441" s="297"/>
      <c r="H441" s="297"/>
      <c r="I441" s="297"/>
      <c r="J441" s="297"/>
      <c r="K441" s="297"/>
      <c r="L441" s="297"/>
      <c r="M441" s="297"/>
      <c r="N441" s="297"/>
      <c r="O441" s="297"/>
      <c r="P441" s="297"/>
      <c r="Q441" s="297"/>
      <c r="R441" s="297"/>
      <c r="S441" s="297"/>
      <c r="T441" s="297"/>
      <c r="U441" s="297"/>
      <c r="V441" s="297"/>
      <c r="W441" s="297"/>
      <c r="X441" s="297"/>
      <c r="Y441" s="297"/>
      <c r="Z441" s="297"/>
    </row>
    <row r="442" spans="1:26" ht="15.75" customHeight="1">
      <c r="A442" s="297"/>
      <c r="B442" s="297"/>
      <c r="C442" s="297"/>
      <c r="D442" s="297"/>
      <c r="E442" s="297"/>
      <c r="F442" s="297"/>
      <c r="G442" s="297"/>
      <c r="H442" s="297"/>
      <c r="I442" s="297"/>
      <c r="J442" s="297"/>
      <c r="K442" s="297"/>
      <c r="L442" s="297"/>
      <c r="M442" s="297"/>
      <c r="N442" s="297"/>
      <c r="O442" s="297"/>
      <c r="P442" s="297"/>
      <c r="Q442" s="297"/>
      <c r="R442" s="297"/>
      <c r="S442" s="297"/>
      <c r="T442" s="297"/>
      <c r="U442" s="297"/>
      <c r="V442" s="297"/>
      <c r="W442" s="297"/>
      <c r="X442" s="297"/>
      <c r="Y442" s="297"/>
      <c r="Z442" s="297"/>
    </row>
    <row r="443" spans="1:26" ht="15.75" customHeight="1">
      <c r="A443" s="297"/>
      <c r="B443" s="297"/>
      <c r="C443" s="297"/>
      <c r="D443" s="297"/>
      <c r="E443" s="297"/>
      <c r="F443" s="297"/>
      <c r="G443" s="297"/>
      <c r="H443" s="297"/>
      <c r="I443" s="297"/>
      <c r="J443" s="297"/>
      <c r="K443" s="297"/>
      <c r="L443" s="297"/>
      <c r="M443" s="297"/>
      <c r="N443" s="297"/>
      <c r="O443" s="297"/>
      <c r="P443" s="297"/>
      <c r="Q443" s="297"/>
      <c r="R443" s="297"/>
      <c r="S443" s="297"/>
      <c r="T443" s="297"/>
      <c r="U443" s="297"/>
      <c r="V443" s="297"/>
      <c r="W443" s="297"/>
      <c r="X443" s="297"/>
      <c r="Y443" s="297"/>
      <c r="Z443" s="297"/>
    </row>
    <row r="444" spans="1:26" ht="15.75" customHeight="1">
      <c r="A444" s="297"/>
      <c r="B444" s="297"/>
      <c r="C444" s="297"/>
      <c r="D444" s="297"/>
      <c r="E444" s="297"/>
      <c r="F444" s="297"/>
      <c r="G444" s="297"/>
      <c r="H444" s="297"/>
      <c r="I444" s="297"/>
      <c r="J444" s="297"/>
      <c r="K444" s="297"/>
      <c r="L444" s="297"/>
      <c r="M444" s="297"/>
      <c r="N444" s="297"/>
      <c r="O444" s="297"/>
      <c r="P444" s="297"/>
      <c r="Q444" s="297"/>
      <c r="R444" s="297"/>
      <c r="S444" s="297"/>
      <c r="T444" s="297"/>
      <c r="U444" s="297"/>
      <c r="V444" s="297"/>
      <c r="W444" s="297"/>
      <c r="X444" s="297"/>
      <c r="Y444" s="297"/>
      <c r="Z444" s="297"/>
    </row>
    <row r="445" spans="1:26" ht="15.75" customHeight="1">
      <c r="A445" s="297"/>
      <c r="B445" s="297"/>
      <c r="C445" s="297"/>
      <c r="D445" s="297"/>
      <c r="E445" s="297"/>
      <c r="F445" s="297"/>
      <c r="G445" s="297"/>
      <c r="H445" s="297"/>
      <c r="I445" s="297"/>
      <c r="J445" s="297"/>
      <c r="K445" s="297"/>
      <c r="L445" s="297"/>
      <c r="M445" s="297"/>
      <c r="N445" s="297"/>
      <c r="O445" s="297"/>
      <c r="P445" s="297"/>
      <c r="Q445" s="297"/>
      <c r="R445" s="297"/>
      <c r="S445" s="297"/>
      <c r="T445" s="297"/>
      <c r="U445" s="297"/>
      <c r="V445" s="297"/>
      <c r="W445" s="297"/>
      <c r="X445" s="297"/>
      <c r="Y445" s="297"/>
      <c r="Z445" s="297"/>
    </row>
    <row r="446" spans="1:26" ht="15.75" customHeight="1">
      <c r="A446" s="297"/>
      <c r="B446" s="297"/>
      <c r="C446" s="297"/>
      <c r="D446" s="297"/>
      <c r="E446" s="297"/>
      <c r="F446" s="297"/>
      <c r="G446" s="297"/>
      <c r="H446" s="297"/>
      <c r="I446" s="297"/>
      <c r="J446" s="297"/>
      <c r="K446" s="297"/>
      <c r="L446" s="297"/>
      <c r="M446" s="297"/>
      <c r="N446" s="297"/>
      <c r="O446" s="297"/>
      <c r="P446" s="297"/>
      <c r="Q446" s="297"/>
      <c r="R446" s="297"/>
      <c r="S446" s="297"/>
      <c r="T446" s="297"/>
      <c r="U446" s="297"/>
      <c r="V446" s="297"/>
      <c r="W446" s="297"/>
      <c r="X446" s="297"/>
      <c r="Y446" s="297"/>
      <c r="Z446" s="297"/>
    </row>
    <row r="447" spans="1:26" ht="15.75" customHeight="1">
      <c r="A447" s="297"/>
      <c r="B447" s="297"/>
      <c r="C447" s="297"/>
      <c r="D447" s="297"/>
      <c r="E447" s="297"/>
      <c r="F447" s="297"/>
      <c r="G447" s="297"/>
      <c r="H447" s="297"/>
      <c r="I447" s="297"/>
      <c r="J447" s="297"/>
      <c r="K447" s="297"/>
      <c r="L447" s="297"/>
      <c r="M447" s="297"/>
      <c r="N447" s="297"/>
      <c r="O447" s="297"/>
      <c r="P447" s="297"/>
      <c r="Q447" s="297"/>
      <c r="R447" s="297"/>
      <c r="S447" s="297"/>
      <c r="T447" s="297"/>
      <c r="U447" s="297"/>
      <c r="V447" s="297"/>
      <c r="W447" s="297"/>
      <c r="X447" s="297"/>
      <c r="Y447" s="297"/>
      <c r="Z447" s="297"/>
    </row>
    <row r="448" spans="1:26" ht="15.75" customHeight="1">
      <c r="A448" s="297"/>
      <c r="B448" s="297"/>
      <c r="C448" s="297"/>
      <c r="D448" s="297"/>
      <c r="E448" s="297"/>
      <c r="F448" s="297"/>
      <c r="G448" s="297"/>
      <c r="H448" s="297"/>
      <c r="I448" s="297"/>
      <c r="J448" s="297"/>
      <c r="K448" s="297"/>
      <c r="L448" s="297"/>
      <c r="M448" s="297"/>
      <c r="N448" s="297"/>
      <c r="O448" s="297"/>
      <c r="P448" s="297"/>
      <c r="Q448" s="297"/>
      <c r="R448" s="297"/>
      <c r="S448" s="297"/>
      <c r="T448" s="297"/>
      <c r="U448" s="297"/>
      <c r="V448" s="297"/>
      <c r="W448" s="297"/>
      <c r="X448" s="297"/>
      <c r="Y448" s="297"/>
      <c r="Z448" s="297"/>
    </row>
    <row r="449" spans="1:26" ht="15.75" customHeight="1">
      <c r="A449" s="297"/>
      <c r="B449" s="297"/>
      <c r="C449" s="297"/>
      <c r="D449" s="297"/>
      <c r="E449" s="297"/>
      <c r="F449" s="297"/>
      <c r="G449" s="297"/>
      <c r="H449" s="297"/>
      <c r="I449" s="297"/>
      <c r="J449" s="297"/>
      <c r="K449" s="297"/>
      <c r="L449" s="297"/>
      <c r="M449" s="297"/>
      <c r="N449" s="297"/>
      <c r="O449" s="297"/>
      <c r="P449" s="297"/>
      <c r="Q449" s="297"/>
      <c r="R449" s="297"/>
      <c r="S449" s="297"/>
      <c r="T449" s="297"/>
      <c r="U449" s="297"/>
      <c r="V449" s="297"/>
      <c r="W449" s="297"/>
      <c r="X449" s="297"/>
      <c r="Y449" s="297"/>
      <c r="Z449" s="297"/>
    </row>
    <row r="450" spans="1:26" ht="15.75" customHeight="1">
      <c r="A450" s="297"/>
      <c r="B450" s="297"/>
      <c r="C450" s="297"/>
      <c r="D450" s="297"/>
      <c r="E450" s="297"/>
      <c r="F450" s="297"/>
      <c r="G450" s="297"/>
      <c r="H450" s="297"/>
      <c r="I450" s="297"/>
      <c r="J450" s="297"/>
      <c r="K450" s="297"/>
      <c r="L450" s="297"/>
      <c r="M450" s="297"/>
      <c r="N450" s="297"/>
      <c r="O450" s="297"/>
      <c r="P450" s="297"/>
      <c r="Q450" s="297"/>
      <c r="R450" s="297"/>
      <c r="S450" s="297"/>
      <c r="T450" s="297"/>
      <c r="U450" s="297"/>
      <c r="V450" s="297"/>
      <c r="W450" s="297"/>
      <c r="X450" s="297"/>
      <c r="Y450" s="297"/>
      <c r="Z450" s="297"/>
    </row>
    <row r="451" spans="1:26" ht="15.75" customHeight="1">
      <c r="A451" s="297"/>
      <c r="B451" s="297"/>
      <c r="C451" s="297"/>
      <c r="D451" s="297"/>
      <c r="E451" s="297"/>
      <c r="F451" s="297"/>
      <c r="G451" s="297"/>
      <c r="H451" s="297"/>
      <c r="I451" s="297"/>
      <c r="J451" s="297"/>
      <c r="K451" s="297"/>
      <c r="L451" s="297"/>
      <c r="M451" s="297"/>
      <c r="N451" s="297"/>
      <c r="O451" s="297"/>
      <c r="P451" s="297"/>
      <c r="Q451" s="297"/>
      <c r="R451" s="297"/>
      <c r="S451" s="297"/>
      <c r="T451" s="297"/>
      <c r="U451" s="297"/>
      <c r="V451" s="297"/>
      <c r="W451" s="297"/>
      <c r="X451" s="297"/>
      <c r="Y451" s="297"/>
      <c r="Z451" s="297"/>
    </row>
    <row r="452" spans="1:26" ht="15.75" customHeight="1">
      <c r="A452" s="297"/>
      <c r="B452" s="297"/>
      <c r="C452" s="297"/>
      <c r="D452" s="297"/>
      <c r="E452" s="297"/>
      <c r="F452" s="297"/>
      <c r="G452" s="297"/>
      <c r="H452" s="297"/>
      <c r="I452" s="297"/>
      <c r="J452" s="297"/>
      <c r="K452" s="297"/>
      <c r="L452" s="297"/>
      <c r="M452" s="297"/>
      <c r="N452" s="297"/>
      <c r="O452" s="297"/>
      <c r="P452" s="297"/>
      <c r="Q452" s="297"/>
      <c r="R452" s="297"/>
      <c r="S452" s="297"/>
      <c r="T452" s="297"/>
      <c r="U452" s="297"/>
      <c r="V452" s="297"/>
      <c r="W452" s="297"/>
      <c r="X452" s="297"/>
      <c r="Y452" s="297"/>
      <c r="Z452" s="297"/>
    </row>
    <row r="453" spans="1:26" ht="15.75" customHeight="1">
      <c r="A453" s="297"/>
      <c r="B453" s="297"/>
      <c r="C453" s="297"/>
      <c r="D453" s="297"/>
      <c r="E453" s="297"/>
      <c r="F453" s="297"/>
      <c r="G453" s="297"/>
      <c r="H453" s="297"/>
      <c r="I453" s="297"/>
      <c r="J453" s="297"/>
      <c r="K453" s="297"/>
      <c r="L453" s="297"/>
      <c r="M453" s="297"/>
      <c r="N453" s="297"/>
      <c r="O453" s="297"/>
      <c r="P453" s="297"/>
      <c r="Q453" s="297"/>
      <c r="R453" s="297"/>
      <c r="S453" s="297"/>
      <c r="T453" s="297"/>
      <c r="U453" s="297"/>
      <c r="V453" s="297"/>
      <c r="W453" s="297"/>
      <c r="X453" s="297"/>
      <c r="Y453" s="297"/>
      <c r="Z453" s="297"/>
    </row>
    <row r="454" spans="1:26" ht="15.75" customHeight="1">
      <c r="A454" s="297"/>
      <c r="B454" s="297"/>
      <c r="C454" s="297"/>
      <c r="D454" s="297"/>
      <c r="E454" s="297"/>
      <c r="F454" s="297"/>
      <c r="G454" s="297"/>
      <c r="H454" s="297"/>
      <c r="I454" s="297"/>
      <c r="J454" s="297"/>
      <c r="K454" s="297"/>
      <c r="L454" s="297"/>
      <c r="M454" s="297"/>
      <c r="N454" s="297"/>
      <c r="O454" s="297"/>
      <c r="P454" s="297"/>
      <c r="Q454" s="297"/>
      <c r="R454" s="297"/>
      <c r="S454" s="297"/>
      <c r="T454" s="297"/>
      <c r="U454" s="297"/>
      <c r="V454" s="297"/>
      <c r="W454" s="297"/>
      <c r="X454" s="297"/>
      <c r="Y454" s="297"/>
      <c r="Z454" s="297"/>
    </row>
    <row r="455" spans="1:26" ht="15.75" customHeight="1">
      <c r="A455" s="297"/>
      <c r="B455" s="297"/>
      <c r="C455" s="297"/>
      <c r="D455" s="297"/>
      <c r="E455" s="297"/>
      <c r="F455" s="297"/>
      <c r="G455" s="297"/>
      <c r="H455" s="297"/>
      <c r="I455" s="297"/>
      <c r="J455" s="297"/>
      <c r="K455" s="297"/>
      <c r="L455" s="297"/>
      <c r="M455" s="297"/>
      <c r="N455" s="297"/>
      <c r="O455" s="297"/>
      <c r="P455" s="297"/>
      <c r="Q455" s="297"/>
      <c r="R455" s="297"/>
      <c r="S455" s="297"/>
      <c r="T455" s="297"/>
      <c r="U455" s="297"/>
      <c r="V455" s="297"/>
      <c r="W455" s="297"/>
      <c r="X455" s="297"/>
      <c r="Y455" s="297"/>
      <c r="Z455" s="297"/>
    </row>
    <row r="456" spans="1:26" ht="15.75" customHeight="1">
      <c r="A456" s="297"/>
      <c r="B456" s="297"/>
      <c r="C456" s="297"/>
      <c r="D456" s="297"/>
      <c r="E456" s="297"/>
      <c r="F456" s="297"/>
      <c r="G456" s="297"/>
      <c r="H456" s="297"/>
      <c r="I456" s="297"/>
      <c r="J456" s="297"/>
      <c r="K456" s="297"/>
      <c r="L456" s="297"/>
      <c r="M456" s="297"/>
      <c r="N456" s="297"/>
      <c r="O456" s="297"/>
      <c r="P456" s="297"/>
      <c r="Q456" s="297"/>
      <c r="R456" s="297"/>
      <c r="S456" s="297"/>
      <c r="T456" s="297"/>
      <c r="U456" s="297"/>
      <c r="V456" s="297"/>
      <c r="W456" s="297"/>
      <c r="X456" s="297"/>
      <c r="Y456" s="297"/>
      <c r="Z456" s="297"/>
    </row>
    <row r="457" spans="1:26" ht="15.75" customHeight="1">
      <c r="A457" s="297"/>
      <c r="B457" s="297"/>
      <c r="C457" s="297"/>
      <c r="D457" s="297"/>
      <c r="E457" s="297"/>
      <c r="F457" s="297"/>
      <c r="G457" s="297"/>
      <c r="H457" s="297"/>
      <c r="I457" s="297"/>
      <c r="J457" s="297"/>
      <c r="K457" s="297"/>
      <c r="L457" s="297"/>
      <c r="M457" s="297"/>
      <c r="N457" s="297"/>
      <c r="O457" s="297"/>
      <c r="P457" s="297"/>
      <c r="Q457" s="297"/>
      <c r="R457" s="297"/>
      <c r="S457" s="297"/>
      <c r="T457" s="297"/>
      <c r="U457" s="297"/>
      <c r="V457" s="297"/>
      <c r="W457" s="297"/>
      <c r="X457" s="297"/>
      <c r="Y457" s="297"/>
      <c r="Z457" s="297"/>
    </row>
    <row r="458" spans="1:26" ht="15.75" customHeight="1">
      <c r="A458" s="297"/>
      <c r="B458" s="297"/>
      <c r="C458" s="297"/>
      <c r="D458" s="297"/>
      <c r="E458" s="297"/>
      <c r="F458" s="297"/>
      <c r="G458" s="297"/>
      <c r="H458" s="297"/>
      <c r="I458" s="297"/>
      <c r="J458" s="297"/>
      <c r="K458" s="297"/>
      <c r="L458" s="297"/>
      <c r="M458" s="297"/>
      <c r="N458" s="297"/>
      <c r="O458" s="297"/>
      <c r="P458" s="297"/>
      <c r="Q458" s="297"/>
      <c r="R458" s="297"/>
      <c r="S458" s="297"/>
      <c r="T458" s="297"/>
      <c r="U458" s="297"/>
      <c r="V458" s="297"/>
      <c r="W458" s="297"/>
      <c r="X458" s="297"/>
      <c r="Y458" s="297"/>
      <c r="Z458" s="297"/>
    </row>
    <row r="459" spans="1:26" ht="15.75" customHeight="1">
      <c r="A459" s="297"/>
      <c r="B459" s="297"/>
      <c r="C459" s="297"/>
      <c r="D459" s="297"/>
      <c r="E459" s="297"/>
      <c r="F459" s="297"/>
      <c r="G459" s="297"/>
      <c r="H459" s="297"/>
      <c r="I459" s="297"/>
      <c r="J459" s="297"/>
      <c r="K459" s="297"/>
      <c r="L459" s="297"/>
      <c r="M459" s="297"/>
      <c r="N459" s="297"/>
      <c r="O459" s="297"/>
      <c r="P459" s="297"/>
      <c r="Q459" s="297"/>
      <c r="R459" s="297"/>
      <c r="S459" s="297"/>
      <c r="T459" s="297"/>
      <c r="U459" s="297"/>
      <c r="V459" s="297"/>
      <c r="W459" s="297"/>
      <c r="X459" s="297"/>
      <c r="Y459" s="297"/>
      <c r="Z459" s="297"/>
    </row>
    <row r="460" spans="1:26" ht="15.75" customHeight="1">
      <c r="A460" s="297"/>
      <c r="B460" s="297"/>
      <c r="C460" s="297"/>
      <c r="D460" s="297"/>
      <c r="E460" s="297"/>
      <c r="F460" s="297"/>
      <c r="G460" s="297"/>
      <c r="H460" s="297"/>
      <c r="I460" s="297"/>
      <c r="J460" s="297"/>
      <c r="K460" s="297"/>
      <c r="L460" s="297"/>
      <c r="M460" s="297"/>
      <c r="N460" s="297"/>
      <c r="O460" s="297"/>
      <c r="P460" s="297"/>
      <c r="Q460" s="297"/>
      <c r="R460" s="297"/>
      <c r="S460" s="297"/>
      <c r="T460" s="297"/>
      <c r="U460" s="297"/>
      <c r="V460" s="297"/>
      <c r="W460" s="297"/>
      <c r="X460" s="297"/>
      <c r="Y460" s="297"/>
      <c r="Z460" s="297"/>
    </row>
    <row r="461" spans="1:26" ht="15.75" customHeight="1">
      <c r="A461" s="297"/>
      <c r="B461" s="297"/>
      <c r="C461" s="297"/>
      <c r="D461" s="297"/>
      <c r="E461" s="297"/>
      <c r="F461" s="297"/>
      <c r="G461" s="297"/>
      <c r="H461" s="297"/>
      <c r="I461" s="297"/>
      <c r="J461" s="297"/>
      <c r="K461" s="297"/>
      <c r="L461" s="297"/>
      <c r="M461" s="297"/>
      <c r="N461" s="297"/>
      <c r="O461" s="297"/>
      <c r="P461" s="297"/>
      <c r="Q461" s="297"/>
      <c r="R461" s="297"/>
      <c r="S461" s="297"/>
      <c r="T461" s="297"/>
      <c r="U461" s="297"/>
      <c r="V461" s="297"/>
      <c r="W461" s="297"/>
      <c r="X461" s="297"/>
      <c r="Y461" s="297"/>
      <c r="Z461" s="297"/>
    </row>
    <row r="462" spans="1:26" ht="15.75" customHeight="1">
      <c r="A462" s="297"/>
      <c r="B462" s="297"/>
      <c r="C462" s="297"/>
      <c r="D462" s="297"/>
      <c r="E462" s="297"/>
      <c r="F462" s="297"/>
      <c r="G462" s="297"/>
      <c r="H462" s="297"/>
      <c r="I462" s="297"/>
      <c r="J462" s="297"/>
      <c r="K462" s="297"/>
      <c r="L462" s="297"/>
      <c r="M462" s="297"/>
      <c r="N462" s="297"/>
      <c r="O462" s="297"/>
      <c r="P462" s="297"/>
      <c r="Q462" s="297"/>
      <c r="R462" s="297"/>
      <c r="S462" s="297"/>
      <c r="T462" s="297"/>
      <c r="U462" s="297"/>
      <c r="V462" s="297"/>
      <c r="W462" s="297"/>
      <c r="X462" s="297"/>
      <c r="Y462" s="297"/>
      <c r="Z462" s="297"/>
    </row>
    <row r="463" spans="1:26" ht="15.75" customHeight="1">
      <c r="A463" s="297"/>
      <c r="B463" s="297"/>
      <c r="C463" s="297"/>
      <c r="D463" s="297"/>
      <c r="E463" s="297"/>
      <c r="F463" s="297"/>
      <c r="G463" s="297"/>
      <c r="H463" s="297"/>
      <c r="I463" s="297"/>
      <c r="J463" s="297"/>
      <c r="K463" s="297"/>
      <c r="L463" s="297"/>
      <c r="M463" s="297"/>
      <c r="N463" s="297"/>
      <c r="O463" s="297"/>
      <c r="P463" s="297"/>
      <c r="Q463" s="297"/>
      <c r="R463" s="297"/>
      <c r="S463" s="297"/>
      <c r="T463" s="297"/>
      <c r="U463" s="297"/>
      <c r="V463" s="297"/>
      <c r="W463" s="297"/>
      <c r="X463" s="297"/>
      <c r="Y463" s="297"/>
      <c r="Z463" s="297"/>
    </row>
    <row r="464" spans="1:26" ht="15.75" customHeight="1">
      <c r="A464" s="297"/>
      <c r="B464" s="297"/>
      <c r="C464" s="297"/>
      <c r="D464" s="297"/>
      <c r="E464" s="297"/>
      <c r="F464" s="297"/>
      <c r="G464" s="297"/>
      <c r="H464" s="297"/>
      <c r="I464" s="297"/>
      <c r="J464" s="297"/>
      <c r="K464" s="297"/>
      <c r="L464" s="297"/>
      <c r="M464" s="297"/>
      <c r="N464" s="297"/>
      <c r="O464" s="297"/>
      <c r="P464" s="297"/>
      <c r="Q464" s="297"/>
      <c r="R464" s="297"/>
      <c r="S464" s="297"/>
      <c r="T464" s="297"/>
      <c r="U464" s="297"/>
      <c r="V464" s="297"/>
      <c r="W464" s="297"/>
      <c r="X464" s="297"/>
      <c r="Y464" s="297"/>
      <c r="Z464" s="297"/>
    </row>
    <row r="465" spans="1:26" ht="15.75" customHeight="1">
      <c r="A465" s="297"/>
      <c r="B465" s="297"/>
      <c r="C465" s="297"/>
      <c r="D465" s="297"/>
      <c r="E465" s="297"/>
      <c r="F465" s="297"/>
      <c r="G465" s="297"/>
      <c r="H465" s="297"/>
      <c r="I465" s="297"/>
      <c r="J465" s="297"/>
      <c r="K465" s="297"/>
      <c r="L465" s="297"/>
      <c r="M465" s="297"/>
      <c r="N465" s="297"/>
      <c r="O465" s="297"/>
      <c r="P465" s="297"/>
      <c r="Q465" s="297"/>
      <c r="R465" s="297"/>
      <c r="S465" s="297"/>
      <c r="T465" s="297"/>
      <c r="U465" s="297"/>
      <c r="V465" s="297"/>
      <c r="W465" s="297"/>
      <c r="X465" s="297"/>
      <c r="Y465" s="297"/>
      <c r="Z465" s="297"/>
    </row>
    <row r="466" spans="1:26" ht="15.75" customHeight="1">
      <c r="A466" s="297"/>
      <c r="B466" s="297"/>
      <c r="C466" s="297"/>
      <c r="D466" s="297"/>
      <c r="E466" s="297"/>
      <c r="F466" s="297"/>
      <c r="G466" s="297"/>
      <c r="H466" s="297"/>
      <c r="I466" s="297"/>
      <c r="J466" s="297"/>
      <c r="K466" s="297"/>
      <c r="L466" s="297"/>
      <c r="M466" s="297"/>
      <c r="N466" s="297"/>
      <c r="O466" s="297"/>
      <c r="P466" s="297"/>
      <c r="Q466" s="297"/>
      <c r="R466" s="297"/>
      <c r="S466" s="297"/>
      <c r="T466" s="297"/>
      <c r="U466" s="297"/>
      <c r="V466" s="297"/>
      <c r="W466" s="297"/>
      <c r="X466" s="297"/>
      <c r="Y466" s="297"/>
      <c r="Z466" s="297"/>
    </row>
    <row r="467" spans="1:26" ht="15.75" customHeight="1">
      <c r="A467" s="297"/>
      <c r="B467" s="297"/>
      <c r="C467" s="297"/>
      <c r="D467" s="297"/>
      <c r="E467" s="297"/>
      <c r="F467" s="297"/>
      <c r="G467" s="297"/>
      <c r="H467" s="297"/>
      <c r="I467" s="297"/>
      <c r="J467" s="297"/>
      <c r="K467" s="297"/>
      <c r="L467" s="297"/>
      <c r="M467" s="297"/>
      <c r="N467" s="297"/>
      <c r="O467" s="297"/>
      <c r="P467" s="297"/>
      <c r="Q467" s="297"/>
      <c r="R467" s="297"/>
      <c r="S467" s="297"/>
      <c r="T467" s="297"/>
      <c r="U467" s="297"/>
      <c r="V467" s="297"/>
      <c r="W467" s="297"/>
      <c r="X467" s="297"/>
      <c r="Y467" s="297"/>
      <c r="Z467" s="297"/>
    </row>
    <row r="468" spans="1:26" ht="15.75" customHeight="1">
      <c r="A468" s="297"/>
      <c r="B468" s="297"/>
      <c r="C468" s="297"/>
      <c r="D468" s="297"/>
      <c r="E468" s="297"/>
      <c r="F468" s="297"/>
      <c r="G468" s="297"/>
      <c r="H468" s="297"/>
      <c r="I468" s="297"/>
      <c r="J468" s="297"/>
      <c r="K468" s="297"/>
      <c r="L468" s="297"/>
      <c r="M468" s="297"/>
      <c r="N468" s="297"/>
      <c r="O468" s="297"/>
      <c r="P468" s="297"/>
      <c r="Q468" s="297"/>
      <c r="R468" s="297"/>
      <c r="S468" s="297"/>
      <c r="T468" s="297"/>
      <c r="U468" s="297"/>
      <c r="V468" s="297"/>
      <c r="W468" s="297"/>
      <c r="X468" s="297"/>
      <c r="Y468" s="297"/>
      <c r="Z468" s="297"/>
    </row>
    <row r="469" spans="1:26" ht="15.75" customHeight="1">
      <c r="A469" s="297"/>
      <c r="B469" s="297"/>
      <c r="C469" s="297"/>
      <c r="D469" s="297"/>
      <c r="E469" s="297"/>
      <c r="F469" s="297"/>
      <c r="G469" s="297"/>
      <c r="H469" s="297"/>
      <c r="I469" s="297"/>
      <c r="J469" s="297"/>
      <c r="K469" s="297"/>
      <c r="L469" s="297"/>
      <c r="M469" s="297"/>
      <c r="N469" s="297"/>
      <c r="O469" s="297"/>
      <c r="P469" s="297"/>
      <c r="Q469" s="297"/>
      <c r="R469" s="297"/>
      <c r="S469" s="297"/>
      <c r="T469" s="297"/>
      <c r="U469" s="297"/>
      <c r="V469" s="297"/>
      <c r="W469" s="297"/>
      <c r="X469" s="297"/>
      <c r="Y469" s="297"/>
      <c r="Z469" s="297"/>
    </row>
    <row r="470" spans="1:26" ht="15.75" customHeight="1">
      <c r="A470" s="297"/>
      <c r="B470" s="297"/>
      <c r="C470" s="297"/>
      <c r="D470" s="297"/>
      <c r="E470" s="297"/>
      <c r="F470" s="297"/>
      <c r="G470" s="297"/>
      <c r="H470" s="297"/>
      <c r="I470" s="297"/>
      <c r="J470" s="297"/>
      <c r="K470" s="297"/>
      <c r="L470" s="297"/>
      <c r="M470" s="297"/>
      <c r="N470" s="297"/>
      <c r="O470" s="297"/>
      <c r="P470" s="297"/>
      <c r="Q470" s="297"/>
      <c r="R470" s="297"/>
      <c r="S470" s="297"/>
      <c r="T470" s="297"/>
      <c r="U470" s="297"/>
      <c r="V470" s="297"/>
      <c r="W470" s="297"/>
      <c r="X470" s="297"/>
      <c r="Y470" s="297"/>
      <c r="Z470" s="297"/>
    </row>
    <row r="471" spans="1:26" ht="15.75" customHeight="1">
      <c r="A471" s="297"/>
      <c r="B471" s="297"/>
      <c r="C471" s="297"/>
      <c r="D471" s="297"/>
      <c r="E471" s="297"/>
      <c r="F471" s="297"/>
      <c r="G471" s="297"/>
      <c r="H471" s="297"/>
      <c r="I471" s="297"/>
      <c r="J471" s="297"/>
      <c r="K471" s="297"/>
      <c r="L471" s="297"/>
      <c r="M471" s="297"/>
      <c r="N471" s="297"/>
      <c r="O471" s="297"/>
      <c r="P471" s="297"/>
      <c r="Q471" s="297"/>
      <c r="R471" s="297"/>
      <c r="S471" s="297"/>
      <c r="T471" s="297"/>
      <c r="U471" s="297"/>
      <c r="V471" s="297"/>
      <c r="W471" s="297"/>
      <c r="X471" s="297"/>
      <c r="Y471" s="297"/>
      <c r="Z471" s="297"/>
    </row>
    <row r="472" spans="1:26" ht="15.75" customHeight="1">
      <c r="A472" s="297"/>
      <c r="B472" s="297"/>
      <c r="C472" s="297"/>
      <c r="D472" s="297"/>
      <c r="E472" s="297"/>
      <c r="F472" s="297"/>
      <c r="G472" s="297"/>
      <c r="H472" s="297"/>
      <c r="I472" s="297"/>
      <c r="J472" s="297"/>
      <c r="K472" s="297"/>
      <c r="L472" s="297"/>
      <c r="M472" s="297"/>
      <c r="N472" s="297"/>
      <c r="O472" s="297"/>
      <c r="P472" s="297"/>
      <c r="Q472" s="297"/>
      <c r="R472" s="297"/>
      <c r="S472" s="297"/>
      <c r="T472" s="297"/>
      <c r="U472" s="297"/>
      <c r="V472" s="297"/>
      <c r="W472" s="297"/>
      <c r="X472" s="297"/>
      <c r="Y472" s="297"/>
      <c r="Z472" s="297"/>
    </row>
    <row r="473" spans="1:26" ht="15.75" customHeight="1">
      <c r="A473" s="297"/>
      <c r="B473" s="297"/>
      <c r="C473" s="297"/>
      <c r="D473" s="297"/>
      <c r="E473" s="297"/>
      <c r="F473" s="297"/>
      <c r="G473" s="297"/>
      <c r="H473" s="297"/>
      <c r="I473" s="297"/>
      <c r="J473" s="297"/>
      <c r="K473" s="297"/>
      <c r="L473" s="297"/>
      <c r="M473" s="297"/>
      <c r="N473" s="297"/>
      <c r="O473" s="297"/>
      <c r="P473" s="297"/>
      <c r="Q473" s="297"/>
      <c r="R473" s="297"/>
      <c r="S473" s="297"/>
      <c r="T473" s="297"/>
      <c r="U473" s="297"/>
      <c r="V473" s="297"/>
      <c r="W473" s="297"/>
      <c r="X473" s="297"/>
      <c r="Y473" s="297"/>
      <c r="Z473" s="297"/>
    </row>
    <row r="474" spans="1:26" ht="15.75" customHeight="1">
      <c r="A474" s="297"/>
      <c r="B474" s="297"/>
      <c r="C474" s="297"/>
      <c r="D474" s="297"/>
      <c r="E474" s="297"/>
      <c r="F474" s="297"/>
      <c r="G474" s="297"/>
      <c r="H474" s="297"/>
      <c r="I474" s="297"/>
      <c r="J474" s="297"/>
      <c r="K474" s="297"/>
      <c r="L474" s="297"/>
      <c r="M474" s="297"/>
      <c r="N474" s="297"/>
      <c r="O474" s="297"/>
      <c r="P474" s="297"/>
      <c r="Q474" s="297"/>
      <c r="R474" s="297"/>
      <c r="S474" s="297"/>
      <c r="T474" s="297"/>
      <c r="U474" s="297"/>
      <c r="V474" s="297"/>
      <c r="W474" s="297"/>
      <c r="X474" s="297"/>
      <c r="Y474" s="297"/>
      <c r="Z474" s="297"/>
    </row>
    <row r="475" spans="1:26" ht="15.75" customHeight="1">
      <c r="A475" s="297"/>
      <c r="B475" s="297"/>
      <c r="C475" s="297"/>
      <c r="D475" s="297"/>
      <c r="E475" s="297"/>
      <c r="F475" s="297"/>
      <c r="G475" s="297"/>
      <c r="H475" s="297"/>
      <c r="I475" s="297"/>
      <c r="J475" s="297"/>
      <c r="K475" s="297"/>
      <c r="L475" s="297"/>
      <c r="M475" s="297"/>
      <c r="N475" s="297"/>
      <c r="O475" s="297"/>
      <c r="P475" s="297"/>
      <c r="Q475" s="297"/>
      <c r="R475" s="297"/>
      <c r="S475" s="297"/>
      <c r="T475" s="297"/>
      <c r="U475" s="297"/>
      <c r="V475" s="297"/>
      <c r="W475" s="297"/>
      <c r="X475" s="297"/>
      <c r="Y475" s="297"/>
      <c r="Z475" s="297"/>
    </row>
    <row r="476" spans="1:26" ht="15.75" customHeight="1">
      <c r="A476" s="297"/>
      <c r="B476" s="297"/>
      <c r="C476" s="297"/>
      <c r="D476" s="297"/>
      <c r="E476" s="297"/>
      <c r="F476" s="297"/>
      <c r="G476" s="297"/>
      <c r="H476" s="297"/>
      <c r="I476" s="297"/>
      <c r="J476" s="297"/>
      <c r="K476" s="297"/>
      <c r="L476" s="297"/>
      <c r="M476" s="297"/>
      <c r="N476" s="297"/>
      <c r="O476" s="297"/>
      <c r="P476" s="297"/>
      <c r="Q476" s="297"/>
      <c r="R476" s="297"/>
      <c r="S476" s="297"/>
      <c r="T476" s="297"/>
      <c r="U476" s="297"/>
      <c r="V476" s="297"/>
      <c r="W476" s="297"/>
      <c r="X476" s="297"/>
      <c r="Y476" s="297"/>
      <c r="Z476" s="297"/>
    </row>
    <row r="477" spans="1:26" ht="15.75" customHeight="1">
      <c r="A477" s="297"/>
      <c r="B477" s="297"/>
      <c r="C477" s="297"/>
      <c r="D477" s="297"/>
      <c r="E477" s="297"/>
      <c r="F477" s="297"/>
      <c r="G477" s="297"/>
      <c r="H477" s="297"/>
      <c r="I477" s="297"/>
      <c r="J477" s="297"/>
      <c r="K477" s="297"/>
      <c r="L477" s="297"/>
      <c r="M477" s="297"/>
      <c r="N477" s="297"/>
      <c r="O477" s="297"/>
      <c r="P477" s="297"/>
      <c r="Q477" s="297"/>
      <c r="R477" s="297"/>
      <c r="S477" s="297"/>
      <c r="T477" s="297"/>
      <c r="U477" s="297"/>
      <c r="V477" s="297"/>
      <c r="W477" s="297"/>
      <c r="X477" s="297"/>
      <c r="Y477" s="297"/>
      <c r="Z477" s="297"/>
    </row>
    <row r="478" spans="1:26" ht="15.75" customHeight="1">
      <c r="A478" s="297"/>
      <c r="B478" s="297"/>
      <c r="C478" s="297"/>
      <c r="D478" s="297"/>
      <c r="E478" s="297"/>
      <c r="F478" s="297"/>
      <c r="G478" s="297"/>
      <c r="H478" s="297"/>
      <c r="I478" s="297"/>
      <c r="J478" s="297"/>
      <c r="K478" s="297"/>
      <c r="L478" s="297"/>
      <c r="M478" s="297"/>
      <c r="N478" s="297"/>
      <c r="O478" s="297"/>
      <c r="P478" s="297"/>
      <c r="Q478" s="297"/>
      <c r="R478" s="297"/>
      <c r="S478" s="297"/>
      <c r="T478" s="297"/>
      <c r="U478" s="297"/>
      <c r="V478" s="297"/>
      <c r="W478" s="297"/>
      <c r="X478" s="297"/>
      <c r="Y478" s="297"/>
      <c r="Z478" s="297"/>
    </row>
    <row r="479" spans="1:26" ht="15.75" customHeight="1">
      <c r="A479" s="297"/>
      <c r="B479" s="297"/>
      <c r="C479" s="297"/>
      <c r="D479" s="297"/>
      <c r="E479" s="297"/>
      <c r="F479" s="297"/>
      <c r="G479" s="297"/>
      <c r="H479" s="297"/>
      <c r="I479" s="297"/>
      <c r="J479" s="297"/>
      <c r="K479" s="297"/>
      <c r="L479" s="297"/>
      <c r="M479" s="297"/>
      <c r="N479" s="297"/>
      <c r="O479" s="297"/>
      <c r="P479" s="297"/>
      <c r="Q479" s="297"/>
      <c r="R479" s="297"/>
      <c r="S479" s="297"/>
      <c r="T479" s="297"/>
      <c r="U479" s="297"/>
      <c r="V479" s="297"/>
      <c r="W479" s="297"/>
      <c r="X479" s="297"/>
      <c r="Y479" s="297"/>
      <c r="Z479" s="297"/>
    </row>
    <row r="480" spans="1:26" ht="15.75" customHeight="1">
      <c r="A480" s="297"/>
      <c r="B480" s="297"/>
      <c r="C480" s="297"/>
      <c r="D480" s="297"/>
      <c r="E480" s="297"/>
      <c r="F480" s="297"/>
      <c r="G480" s="297"/>
      <c r="H480" s="297"/>
      <c r="I480" s="297"/>
      <c r="J480" s="297"/>
      <c r="K480" s="297"/>
      <c r="L480" s="297"/>
      <c r="M480" s="297"/>
      <c r="N480" s="297"/>
      <c r="O480" s="297"/>
      <c r="P480" s="297"/>
      <c r="Q480" s="297"/>
      <c r="R480" s="297"/>
      <c r="S480" s="297"/>
      <c r="T480" s="297"/>
      <c r="U480" s="297"/>
      <c r="V480" s="297"/>
      <c r="W480" s="297"/>
      <c r="X480" s="297"/>
      <c r="Y480" s="297"/>
      <c r="Z480" s="297"/>
    </row>
    <row r="481" spans="1:26" ht="15.75" customHeight="1">
      <c r="A481" s="297"/>
      <c r="B481" s="297"/>
      <c r="C481" s="297"/>
      <c r="D481" s="297"/>
      <c r="E481" s="297"/>
      <c r="F481" s="297"/>
      <c r="G481" s="297"/>
      <c r="H481" s="297"/>
      <c r="I481" s="297"/>
      <c r="J481" s="297"/>
      <c r="K481" s="297"/>
      <c r="L481" s="297"/>
      <c r="M481" s="297"/>
      <c r="N481" s="297"/>
      <c r="O481" s="297"/>
      <c r="P481" s="297"/>
      <c r="Q481" s="297"/>
      <c r="R481" s="297"/>
      <c r="S481" s="297"/>
      <c r="T481" s="297"/>
      <c r="U481" s="297"/>
      <c r="V481" s="297"/>
      <c r="W481" s="297"/>
      <c r="X481" s="297"/>
      <c r="Y481" s="297"/>
      <c r="Z481" s="297"/>
    </row>
    <row r="482" spans="1:26" ht="15.75" customHeight="1">
      <c r="A482" s="297"/>
      <c r="B482" s="297"/>
      <c r="C482" s="297"/>
      <c r="D482" s="297"/>
      <c r="E482" s="297"/>
      <c r="F482" s="297"/>
      <c r="G482" s="297"/>
      <c r="H482" s="297"/>
      <c r="I482" s="297"/>
      <c r="J482" s="297"/>
      <c r="K482" s="297"/>
      <c r="L482" s="297"/>
      <c r="M482" s="297"/>
      <c r="N482" s="297"/>
      <c r="O482" s="297"/>
      <c r="P482" s="297"/>
      <c r="Q482" s="297"/>
      <c r="R482" s="297"/>
      <c r="S482" s="297"/>
      <c r="T482" s="297"/>
      <c r="U482" s="297"/>
      <c r="V482" s="297"/>
      <c r="W482" s="297"/>
      <c r="X482" s="297"/>
      <c r="Y482" s="297"/>
      <c r="Z482" s="297"/>
    </row>
    <row r="483" spans="1:26" ht="15.75" customHeight="1">
      <c r="A483" s="297"/>
      <c r="B483" s="297"/>
      <c r="C483" s="297"/>
      <c r="D483" s="297"/>
      <c r="E483" s="297"/>
      <c r="F483" s="297"/>
      <c r="G483" s="297"/>
      <c r="H483" s="297"/>
      <c r="I483" s="297"/>
      <c r="J483" s="297"/>
      <c r="K483" s="297"/>
      <c r="L483" s="297"/>
      <c r="M483" s="297"/>
      <c r="N483" s="297"/>
      <c r="O483" s="297"/>
      <c r="P483" s="297"/>
      <c r="Q483" s="297"/>
      <c r="R483" s="297"/>
      <c r="S483" s="297"/>
      <c r="T483" s="297"/>
      <c r="U483" s="297"/>
      <c r="V483" s="297"/>
      <c r="W483" s="297"/>
      <c r="X483" s="297"/>
      <c r="Y483" s="297"/>
      <c r="Z483" s="297"/>
    </row>
    <row r="484" spans="1:26" ht="15.75" customHeight="1">
      <c r="A484" s="297"/>
      <c r="B484" s="297"/>
      <c r="C484" s="297"/>
      <c r="D484" s="297"/>
      <c r="E484" s="297"/>
      <c r="F484" s="297"/>
      <c r="G484" s="297"/>
      <c r="H484" s="297"/>
      <c r="I484" s="297"/>
      <c r="J484" s="297"/>
      <c r="K484" s="297"/>
      <c r="L484" s="297"/>
      <c r="M484" s="297"/>
      <c r="N484" s="297"/>
      <c r="O484" s="297"/>
      <c r="P484" s="297"/>
      <c r="Q484" s="297"/>
      <c r="R484" s="297"/>
      <c r="S484" s="297"/>
      <c r="T484" s="297"/>
      <c r="U484" s="297"/>
      <c r="V484" s="297"/>
      <c r="W484" s="297"/>
      <c r="X484" s="297"/>
      <c r="Y484" s="297"/>
      <c r="Z484" s="297"/>
    </row>
    <row r="485" spans="1:26" ht="15.75" customHeight="1">
      <c r="A485" s="297"/>
      <c r="B485" s="297"/>
      <c r="C485" s="297"/>
      <c r="D485" s="297"/>
      <c r="E485" s="297"/>
      <c r="F485" s="297"/>
      <c r="G485" s="297"/>
      <c r="H485" s="297"/>
      <c r="I485" s="297"/>
      <c r="J485" s="297"/>
      <c r="K485" s="297"/>
      <c r="L485" s="297"/>
      <c r="M485" s="297"/>
      <c r="N485" s="297"/>
      <c r="O485" s="297"/>
      <c r="P485" s="297"/>
      <c r="Q485" s="297"/>
      <c r="R485" s="297"/>
      <c r="S485" s="297"/>
      <c r="T485" s="297"/>
      <c r="U485" s="297"/>
      <c r="V485" s="297"/>
      <c r="W485" s="297"/>
      <c r="X485" s="297"/>
      <c r="Y485" s="297"/>
      <c r="Z485" s="297"/>
    </row>
    <row r="486" spans="1:26" ht="15.75" customHeight="1">
      <c r="A486" s="297"/>
      <c r="B486" s="297"/>
      <c r="C486" s="297"/>
      <c r="D486" s="297"/>
      <c r="E486" s="297"/>
      <c r="F486" s="297"/>
      <c r="G486" s="297"/>
      <c r="H486" s="297"/>
      <c r="I486" s="297"/>
      <c r="J486" s="297"/>
      <c r="K486" s="297"/>
      <c r="L486" s="297"/>
      <c r="M486" s="297"/>
      <c r="N486" s="297"/>
      <c r="O486" s="297"/>
      <c r="P486" s="297"/>
      <c r="Q486" s="297"/>
      <c r="R486" s="297"/>
      <c r="S486" s="297"/>
      <c r="T486" s="297"/>
      <c r="U486" s="297"/>
      <c r="V486" s="297"/>
      <c r="W486" s="297"/>
      <c r="X486" s="297"/>
      <c r="Y486" s="297"/>
      <c r="Z486" s="297"/>
    </row>
    <row r="487" spans="1:26" ht="15.75" customHeight="1">
      <c r="A487" s="297"/>
      <c r="B487" s="297"/>
      <c r="C487" s="297"/>
      <c r="D487" s="297"/>
      <c r="E487" s="297"/>
      <c r="F487" s="297"/>
      <c r="G487" s="297"/>
      <c r="H487" s="297"/>
      <c r="I487" s="297"/>
      <c r="J487" s="297"/>
      <c r="K487" s="297"/>
      <c r="L487" s="297"/>
      <c r="M487" s="297"/>
      <c r="N487" s="297"/>
      <c r="O487" s="297"/>
      <c r="P487" s="297"/>
      <c r="Q487" s="297"/>
      <c r="R487" s="297"/>
      <c r="S487" s="297"/>
      <c r="T487" s="297"/>
      <c r="U487" s="297"/>
      <c r="V487" s="297"/>
      <c r="W487" s="297"/>
      <c r="X487" s="297"/>
      <c r="Y487" s="297"/>
      <c r="Z487" s="297"/>
    </row>
    <row r="488" spans="1:26" ht="15.75" customHeight="1">
      <c r="A488" s="297"/>
      <c r="B488" s="297"/>
      <c r="C488" s="297"/>
      <c r="D488" s="297"/>
      <c r="E488" s="297"/>
      <c r="F488" s="297"/>
      <c r="G488" s="297"/>
      <c r="H488" s="297"/>
      <c r="I488" s="297"/>
      <c r="J488" s="297"/>
      <c r="K488" s="297"/>
      <c r="L488" s="297"/>
      <c r="M488" s="297"/>
      <c r="N488" s="297"/>
      <c r="O488" s="297"/>
      <c r="P488" s="297"/>
      <c r="Q488" s="297"/>
      <c r="R488" s="297"/>
      <c r="S488" s="297"/>
      <c r="T488" s="297"/>
      <c r="U488" s="297"/>
      <c r="V488" s="297"/>
      <c r="W488" s="297"/>
      <c r="X488" s="297"/>
      <c r="Y488" s="297"/>
      <c r="Z488" s="297"/>
    </row>
    <row r="489" spans="1:26" ht="15.75" customHeight="1">
      <c r="A489" s="297"/>
      <c r="B489" s="297"/>
      <c r="C489" s="297"/>
      <c r="D489" s="297"/>
      <c r="E489" s="297"/>
      <c r="F489" s="297"/>
      <c r="G489" s="297"/>
      <c r="H489" s="297"/>
      <c r="I489" s="297"/>
      <c r="J489" s="297"/>
      <c r="K489" s="297"/>
      <c r="L489" s="297"/>
      <c r="M489" s="297"/>
      <c r="N489" s="297"/>
      <c r="O489" s="297"/>
      <c r="P489" s="297"/>
      <c r="Q489" s="297"/>
      <c r="R489" s="297"/>
      <c r="S489" s="297"/>
      <c r="T489" s="297"/>
      <c r="U489" s="297"/>
      <c r="V489" s="297"/>
      <c r="W489" s="297"/>
      <c r="X489" s="297"/>
      <c r="Y489" s="297"/>
      <c r="Z489" s="297"/>
    </row>
    <row r="490" spans="1:26" ht="15.75" customHeight="1">
      <c r="A490" s="297"/>
      <c r="B490" s="297"/>
      <c r="C490" s="297"/>
      <c r="D490" s="297"/>
      <c r="E490" s="297"/>
      <c r="F490" s="297"/>
      <c r="G490" s="297"/>
      <c r="H490" s="297"/>
      <c r="I490" s="297"/>
      <c r="J490" s="297"/>
      <c r="K490" s="297"/>
      <c r="L490" s="297"/>
      <c r="M490" s="297"/>
      <c r="N490" s="297"/>
      <c r="O490" s="297"/>
      <c r="P490" s="297"/>
      <c r="Q490" s="297"/>
      <c r="R490" s="297"/>
      <c r="S490" s="297"/>
      <c r="T490" s="297"/>
      <c r="U490" s="297"/>
      <c r="V490" s="297"/>
      <c r="W490" s="297"/>
      <c r="X490" s="297"/>
      <c r="Y490" s="297"/>
      <c r="Z490" s="297"/>
    </row>
    <row r="491" spans="1:26" ht="15.75" customHeight="1">
      <c r="A491" s="297"/>
      <c r="B491" s="297"/>
      <c r="C491" s="297"/>
      <c r="D491" s="297"/>
      <c r="E491" s="297"/>
      <c r="F491" s="297"/>
      <c r="G491" s="297"/>
      <c r="H491" s="297"/>
      <c r="I491" s="297"/>
      <c r="J491" s="297"/>
      <c r="K491" s="297"/>
      <c r="L491" s="297"/>
      <c r="M491" s="297"/>
      <c r="N491" s="297"/>
      <c r="O491" s="297"/>
      <c r="P491" s="297"/>
      <c r="Q491" s="297"/>
      <c r="R491" s="297"/>
      <c r="S491" s="297"/>
      <c r="T491" s="297"/>
      <c r="U491" s="297"/>
      <c r="V491" s="297"/>
      <c r="W491" s="297"/>
      <c r="X491" s="297"/>
      <c r="Y491" s="297"/>
      <c r="Z491" s="297"/>
    </row>
    <row r="492" spans="1:26" ht="15.75" customHeight="1">
      <c r="A492" s="297"/>
      <c r="B492" s="297"/>
      <c r="C492" s="297"/>
      <c r="D492" s="297"/>
      <c r="E492" s="297"/>
      <c r="F492" s="297"/>
      <c r="G492" s="297"/>
      <c r="H492" s="297"/>
      <c r="I492" s="297"/>
      <c r="J492" s="297"/>
      <c r="K492" s="297"/>
      <c r="L492" s="297"/>
      <c r="M492" s="297"/>
      <c r="N492" s="297"/>
      <c r="O492" s="297"/>
      <c r="P492" s="297"/>
      <c r="Q492" s="297"/>
      <c r="R492" s="297"/>
      <c r="S492" s="297"/>
      <c r="T492" s="297"/>
      <c r="U492" s="297"/>
      <c r="V492" s="297"/>
      <c r="W492" s="297"/>
      <c r="X492" s="297"/>
      <c r="Y492" s="297"/>
      <c r="Z492" s="297"/>
    </row>
    <row r="493" spans="1:26" ht="15.75" customHeight="1">
      <c r="A493" s="297"/>
      <c r="B493" s="297"/>
      <c r="C493" s="297"/>
      <c r="D493" s="297"/>
      <c r="E493" s="297"/>
      <c r="F493" s="297"/>
      <c r="G493" s="297"/>
      <c r="H493" s="297"/>
      <c r="I493" s="297"/>
      <c r="J493" s="297"/>
      <c r="K493" s="297"/>
      <c r="L493" s="297"/>
      <c r="M493" s="297"/>
      <c r="N493" s="297"/>
      <c r="O493" s="297"/>
      <c r="P493" s="297"/>
      <c r="Q493" s="297"/>
      <c r="R493" s="297"/>
      <c r="S493" s="297"/>
      <c r="T493" s="297"/>
      <c r="U493" s="297"/>
      <c r="V493" s="297"/>
      <c r="W493" s="297"/>
      <c r="X493" s="297"/>
      <c r="Y493" s="297"/>
      <c r="Z493" s="297"/>
    </row>
    <row r="494" spans="1:26" ht="15.75" customHeight="1">
      <c r="A494" s="297"/>
      <c r="B494" s="297"/>
      <c r="C494" s="297"/>
      <c r="D494" s="297"/>
      <c r="E494" s="297"/>
      <c r="F494" s="297"/>
      <c r="G494" s="297"/>
      <c r="H494" s="297"/>
      <c r="I494" s="297"/>
      <c r="J494" s="297"/>
      <c r="K494" s="297"/>
      <c r="L494" s="297"/>
      <c r="M494" s="297"/>
      <c r="N494" s="297"/>
      <c r="O494" s="297"/>
      <c r="P494" s="297"/>
      <c r="Q494" s="297"/>
      <c r="R494" s="297"/>
      <c r="S494" s="297"/>
      <c r="T494" s="297"/>
      <c r="U494" s="297"/>
      <c r="V494" s="297"/>
      <c r="W494" s="297"/>
      <c r="X494" s="297"/>
      <c r="Y494" s="297"/>
      <c r="Z494" s="297"/>
    </row>
    <row r="495" spans="1:26" ht="15.75" customHeight="1">
      <c r="A495" s="297"/>
      <c r="B495" s="297"/>
      <c r="C495" s="297"/>
      <c r="D495" s="297"/>
      <c r="E495" s="297"/>
      <c r="F495" s="297"/>
      <c r="G495" s="297"/>
      <c r="H495" s="297"/>
      <c r="I495" s="297"/>
      <c r="J495" s="297"/>
      <c r="K495" s="297"/>
      <c r="L495" s="297"/>
      <c r="M495" s="297"/>
      <c r="N495" s="297"/>
      <c r="O495" s="297"/>
      <c r="P495" s="297"/>
      <c r="Q495" s="297"/>
      <c r="R495" s="297"/>
      <c r="S495" s="297"/>
      <c r="T495" s="297"/>
      <c r="U495" s="297"/>
      <c r="V495" s="297"/>
      <c r="W495" s="297"/>
      <c r="X495" s="297"/>
      <c r="Y495" s="297"/>
      <c r="Z495" s="297"/>
    </row>
    <row r="496" spans="1:26" ht="15.75" customHeight="1">
      <c r="A496" s="297"/>
      <c r="B496" s="297"/>
      <c r="C496" s="297"/>
      <c r="D496" s="297"/>
      <c r="E496" s="297"/>
      <c r="F496" s="297"/>
      <c r="G496" s="297"/>
      <c r="H496" s="297"/>
      <c r="I496" s="297"/>
      <c r="J496" s="297"/>
      <c r="K496" s="297"/>
      <c r="L496" s="297"/>
      <c r="M496" s="297"/>
      <c r="N496" s="297"/>
      <c r="O496" s="297"/>
      <c r="P496" s="297"/>
      <c r="Q496" s="297"/>
      <c r="R496" s="297"/>
      <c r="S496" s="297"/>
      <c r="T496" s="297"/>
      <c r="U496" s="297"/>
      <c r="V496" s="297"/>
      <c r="W496" s="297"/>
      <c r="X496" s="297"/>
      <c r="Y496" s="297"/>
      <c r="Z496" s="297"/>
    </row>
    <row r="497" spans="1:26" ht="15.75" customHeight="1">
      <c r="A497" s="297"/>
      <c r="B497" s="297"/>
      <c r="C497" s="297"/>
      <c r="D497" s="297"/>
      <c r="E497" s="297"/>
      <c r="F497" s="297"/>
      <c r="G497" s="297"/>
      <c r="H497" s="297"/>
      <c r="I497" s="297"/>
      <c r="J497" s="297"/>
      <c r="K497" s="297"/>
      <c r="L497" s="297"/>
      <c r="M497" s="297"/>
      <c r="N497" s="297"/>
      <c r="O497" s="297"/>
      <c r="P497" s="297"/>
      <c r="Q497" s="297"/>
      <c r="R497" s="297"/>
      <c r="S497" s="297"/>
      <c r="T497" s="297"/>
      <c r="U497" s="297"/>
      <c r="V497" s="297"/>
      <c r="W497" s="297"/>
      <c r="X497" s="297"/>
      <c r="Y497" s="297"/>
      <c r="Z497" s="297"/>
    </row>
    <row r="498" spans="1:26" ht="15.75" customHeight="1">
      <c r="A498" s="297"/>
      <c r="B498" s="297"/>
      <c r="C498" s="297"/>
      <c r="D498" s="297"/>
      <c r="E498" s="297"/>
      <c r="F498" s="297"/>
      <c r="G498" s="297"/>
      <c r="H498" s="297"/>
      <c r="I498" s="297"/>
      <c r="J498" s="297"/>
      <c r="K498" s="297"/>
      <c r="L498" s="297"/>
      <c r="M498" s="297"/>
      <c r="N498" s="297"/>
      <c r="O498" s="297"/>
      <c r="P498" s="297"/>
      <c r="Q498" s="297"/>
      <c r="R498" s="297"/>
      <c r="S498" s="297"/>
      <c r="T498" s="297"/>
      <c r="U498" s="297"/>
      <c r="V498" s="297"/>
      <c r="W498" s="297"/>
      <c r="X498" s="297"/>
      <c r="Y498" s="297"/>
      <c r="Z498" s="297"/>
    </row>
    <row r="499" spans="1:26" ht="15.75" customHeight="1">
      <c r="A499" s="297"/>
      <c r="B499" s="297"/>
      <c r="C499" s="297"/>
      <c r="D499" s="297"/>
      <c r="E499" s="297"/>
      <c r="F499" s="297"/>
      <c r="G499" s="297"/>
      <c r="H499" s="297"/>
      <c r="I499" s="297"/>
      <c r="J499" s="297"/>
      <c r="K499" s="297"/>
      <c r="L499" s="297"/>
      <c r="M499" s="297"/>
      <c r="N499" s="297"/>
      <c r="O499" s="297"/>
      <c r="P499" s="297"/>
      <c r="Q499" s="297"/>
      <c r="R499" s="297"/>
      <c r="S499" s="297"/>
      <c r="T499" s="297"/>
      <c r="U499" s="297"/>
      <c r="V499" s="297"/>
      <c r="W499" s="297"/>
      <c r="X499" s="297"/>
      <c r="Y499" s="297"/>
      <c r="Z499" s="297"/>
    </row>
    <row r="500" spans="1:26" ht="15.75" customHeight="1">
      <c r="A500" s="297"/>
      <c r="B500" s="297"/>
      <c r="C500" s="297"/>
      <c r="D500" s="297"/>
      <c r="E500" s="297"/>
      <c r="F500" s="297"/>
      <c r="G500" s="297"/>
      <c r="H500" s="297"/>
      <c r="I500" s="297"/>
      <c r="J500" s="297"/>
      <c r="K500" s="297"/>
      <c r="L500" s="297"/>
      <c r="M500" s="297"/>
      <c r="N500" s="297"/>
      <c r="O500" s="297"/>
      <c r="P500" s="297"/>
      <c r="Q500" s="297"/>
      <c r="R500" s="297"/>
      <c r="S500" s="297"/>
      <c r="T500" s="297"/>
      <c r="U500" s="297"/>
      <c r="V500" s="297"/>
      <c r="W500" s="297"/>
      <c r="X500" s="297"/>
      <c r="Y500" s="297"/>
      <c r="Z500" s="297"/>
    </row>
    <row r="501" spans="1:26" ht="15.75" customHeight="1">
      <c r="A501" s="297"/>
      <c r="B501" s="297"/>
      <c r="C501" s="297"/>
      <c r="D501" s="297"/>
      <c r="E501" s="297"/>
      <c r="F501" s="297"/>
      <c r="G501" s="297"/>
      <c r="H501" s="297"/>
      <c r="I501" s="297"/>
      <c r="J501" s="297"/>
      <c r="K501" s="297"/>
      <c r="L501" s="297"/>
      <c r="M501" s="297"/>
      <c r="N501" s="297"/>
      <c r="O501" s="297"/>
      <c r="P501" s="297"/>
      <c r="Q501" s="297"/>
      <c r="R501" s="297"/>
      <c r="S501" s="297"/>
      <c r="T501" s="297"/>
      <c r="U501" s="297"/>
      <c r="V501" s="297"/>
      <c r="W501" s="297"/>
      <c r="X501" s="297"/>
      <c r="Y501" s="297"/>
      <c r="Z501" s="297"/>
    </row>
    <row r="502" spans="1:26" ht="15.75" customHeight="1">
      <c r="A502" s="297"/>
      <c r="B502" s="297"/>
      <c r="C502" s="297"/>
      <c r="D502" s="297"/>
      <c r="E502" s="297"/>
      <c r="F502" s="297"/>
      <c r="G502" s="297"/>
      <c r="H502" s="297"/>
      <c r="I502" s="297"/>
      <c r="J502" s="297"/>
      <c r="K502" s="297"/>
      <c r="L502" s="297"/>
      <c r="M502" s="297"/>
      <c r="N502" s="297"/>
      <c r="O502" s="297"/>
      <c r="P502" s="297"/>
      <c r="Q502" s="297"/>
      <c r="R502" s="297"/>
      <c r="S502" s="297"/>
      <c r="T502" s="297"/>
      <c r="U502" s="297"/>
      <c r="V502" s="297"/>
      <c r="W502" s="297"/>
      <c r="X502" s="297"/>
      <c r="Y502" s="297"/>
      <c r="Z502" s="297"/>
    </row>
    <row r="503" spans="1:26" ht="15.75" customHeight="1">
      <c r="A503" s="297"/>
      <c r="B503" s="297"/>
      <c r="C503" s="297"/>
      <c r="D503" s="297"/>
      <c r="E503" s="297"/>
      <c r="F503" s="297"/>
      <c r="G503" s="297"/>
      <c r="H503" s="297"/>
      <c r="I503" s="297"/>
      <c r="J503" s="297"/>
      <c r="K503" s="297"/>
      <c r="L503" s="297"/>
      <c r="M503" s="297"/>
      <c r="N503" s="297"/>
      <c r="O503" s="297"/>
      <c r="P503" s="297"/>
      <c r="Q503" s="297"/>
      <c r="R503" s="297"/>
      <c r="S503" s="297"/>
      <c r="T503" s="297"/>
      <c r="U503" s="297"/>
      <c r="V503" s="297"/>
      <c r="W503" s="297"/>
      <c r="X503" s="297"/>
      <c r="Y503" s="297"/>
      <c r="Z503" s="297"/>
    </row>
    <row r="504" spans="1:26" ht="15.75" customHeight="1">
      <c r="A504" s="297"/>
      <c r="B504" s="297"/>
      <c r="C504" s="297"/>
      <c r="D504" s="297"/>
      <c r="E504" s="297"/>
      <c r="F504" s="297"/>
      <c r="G504" s="297"/>
      <c r="H504" s="297"/>
      <c r="I504" s="297"/>
      <c r="J504" s="297"/>
      <c r="K504" s="297"/>
      <c r="L504" s="297"/>
      <c r="M504" s="297"/>
      <c r="N504" s="297"/>
      <c r="O504" s="297"/>
      <c r="P504" s="297"/>
      <c r="Q504" s="297"/>
      <c r="R504" s="297"/>
      <c r="S504" s="297"/>
      <c r="T504" s="297"/>
      <c r="U504" s="297"/>
      <c r="V504" s="297"/>
      <c r="W504" s="297"/>
      <c r="X504" s="297"/>
      <c r="Y504" s="297"/>
      <c r="Z504" s="297"/>
    </row>
    <row r="505" spans="1:26" ht="15.75" customHeight="1">
      <c r="A505" s="297"/>
      <c r="B505" s="297"/>
      <c r="C505" s="297"/>
      <c r="D505" s="297"/>
      <c r="E505" s="297"/>
      <c r="F505" s="297"/>
      <c r="G505" s="297"/>
      <c r="H505" s="297"/>
      <c r="I505" s="297"/>
      <c r="J505" s="297"/>
      <c r="K505" s="297"/>
      <c r="L505" s="297"/>
      <c r="M505" s="297"/>
      <c r="N505" s="297"/>
      <c r="O505" s="297"/>
      <c r="P505" s="297"/>
      <c r="Q505" s="297"/>
      <c r="R505" s="297"/>
      <c r="S505" s="297"/>
      <c r="T505" s="297"/>
      <c r="U505" s="297"/>
      <c r="V505" s="297"/>
      <c r="W505" s="297"/>
      <c r="X505" s="297"/>
      <c r="Y505" s="297"/>
      <c r="Z505" s="297"/>
    </row>
    <row r="506" spans="1:26" ht="15.75" customHeight="1">
      <c r="A506" s="297"/>
      <c r="B506" s="297"/>
      <c r="C506" s="297"/>
      <c r="D506" s="297"/>
      <c r="E506" s="297"/>
      <c r="F506" s="297"/>
      <c r="G506" s="297"/>
      <c r="H506" s="297"/>
      <c r="I506" s="297"/>
      <c r="J506" s="297"/>
      <c r="K506" s="297"/>
      <c r="L506" s="297"/>
      <c r="M506" s="297"/>
      <c r="N506" s="297"/>
      <c r="O506" s="297"/>
      <c r="P506" s="297"/>
      <c r="Q506" s="297"/>
      <c r="R506" s="297"/>
      <c r="S506" s="297"/>
      <c r="T506" s="297"/>
      <c r="U506" s="297"/>
      <c r="V506" s="297"/>
      <c r="W506" s="297"/>
      <c r="X506" s="297"/>
      <c r="Y506" s="297"/>
      <c r="Z506" s="297"/>
    </row>
    <row r="507" spans="1:26" ht="15.75" customHeight="1">
      <c r="A507" s="297"/>
      <c r="B507" s="297"/>
      <c r="C507" s="297"/>
      <c r="D507" s="297"/>
      <c r="E507" s="297"/>
      <c r="F507" s="297"/>
      <c r="G507" s="297"/>
      <c r="H507" s="297"/>
      <c r="I507" s="297"/>
      <c r="J507" s="297"/>
      <c r="K507" s="297"/>
      <c r="L507" s="297"/>
      <c r="M507" s="297"/>
      <c r="N507" s="297"/>
      <c r="O507" s="297"/>
      <c r="P507" s="297"/>
      <c r="Q507" s="297"/>
      <c r="R507" s="297"/>
      <c r="S507" s="297"/>
      <c r="T507" s="297"/>
      <c r="U507" s="297"/>
      <c r="V507" s="297"/>
      <c r="W507" s="297"/>
      <c r="X507" s="297"/>
      <c r="Y507" s="297"/>
      <c r="Z507" s="297"/>
    </row>
    <row r="508" spans="1:26" ht="15.75" customHeight="1">
      <c r="A508" s="297"/>
      <c r="B508" s="297"/>
      <c r="C508" s="297"/>
      <c r="D508" s="297"/>
      <c r="E508" s="297"/>
      <c r="F508" s="297"/>
      <c r="G508" s="297"/>
      <c r="H508" s="297"/>
      <c r="I508" s="297"/>
      <c r="J508" s="297"/>
      <c r="K508" s="297"/>
      <c r="L508" s="297"/>
      <c r="M508" s="297"/>
      <c r="N508" s="297"/>
      <c r="O508" s="297"/>
      <c r="P508" s="297"/>
      <c r="Q508" s="297"/>
      <c r="R508" s="297"/>
      <c r="S508" s="297"/>
      <c r="T508" s="297"/>
      <c r="U508" s="297"/>
      <c r="V508" s="297"/>
      <c r="W508" s="297"/>
      <c r="X508" s="297"/>
      <c r="Y508" s="297"/>
      <c r="Z508" s="297"/>
    </row>
    <row r="509" spans="1:26" ht="15.75" customHeight="1">
      <c r="A509" s="297"/>
      <c r="B509" s="297"/>
      <c r="C509" s="297"/>
      <c r="D509" s="297"/>
      <c r="E509" s="297"/>
      <c r="F509" s="297"/>
      <c r="G509" s="297"/>
      <c r="H509" s="297"/>
      <c r="I509" s="297"/>
      <c r="J509" s="297"/>
      <c r="K509" s="297"/>
      <c r="L509" s="297"/>
      <c r="M509" s="297"/>
      <c r="N509" s="297"/>
      <c r="O509" s="297"/>
      <c r="P509" s="297"/>
      <c r="Q509" s="297"/>
      <c r="R509" s="297"/>
      <c r="S509" s="297"/>
      <c r="T509" s="297"/>
      <c r="U509" s="297"/>
      <c r="V509" s="297"/>
      <c r="W509" s="297"/>
      <c r="X509" s="297"/>
      <c r="Y509" s="297"/>
      <c r="Z509" s="297"/>
    </row>
    <row r="510" spans="1:26" ht="15.75" customHeight="1">
      <c r="A510" s="297"/>
      <c r="B510" s="297"/>
      <c r="C510" s="297"/>
      <c r="D510" s="297"/>
      <c r="E510" s="297"/>
      <c r="F510" s="297"/>
      <c r="G510" s="297"/>
      <c r="H510" s="297"/>
      <c r="I510" s="297"/>
      <c r="J510" s="297"/>
      <c r="K510" s="297"/>
      <c r="L510" s="297"/>
      <c r="M510" s="297"/>
      <c r="N510" s="297"/>
      <c r="O510" s="297"/>
      <c r="P510" s="297"/>
      <c r="Q510" s="297"/>
      <c r="R510" s="297"/>
      <c r="S510" s="297"/>
      <c r="T510" s="297"/>
      <c r="U510" s="297"/>
      <c r="V510" s="297"/>
      <c r="W510" s="297"/>
      <c r="X510" s="297"/>
      <c r="Y510" s="297"/>
      <c r="Z510" s="297"/>
    </row>
    <row r="511" spans="1:26" ht="15.75" customHeight="1">
      <c r="A511" s="297"/>
      <c r="B511" s="297"/>
      <c r="C511" s="297"/>
      <c r="D511" s="297"/>
      <c r="E511" s="297"/>
      <c r="F511" s="297"/>
      <c r="G511" s="297"/>
      <c r="H511" s="297"/>
      <c r="I511" s="297"/>
      <c r="J511" s="297"/>
      <c r="K511" s="297"/>
      <c r="L511" s="297"/>
      <c r="M511" s="297"/>
      <c r="N511" s="297"/>
      <c r="O511" s="297"/>
      <c r="P511" s="297"/>
      <c r="Q511" s="297"/>
      <c r="R511" s="297"/>
      <c r="S511" s="297"/>
      <c r="T511" s="297"/>
      <c r="U511" s="297"/>
      <c r="V511" s="297"/>
      <c r="W511" s="297"/>
      <c r="X511" s="297"/>
      <c r="Y511" s="297"/>
      <c r="Z511" s="297"/>
    </row>
    <row r="512" spans="1:26" ht="15.75" customHeight="1">
      <c r="A512" s="297"/>
      <c r="B512" s="297"/>
      <c r="C512" s="297"/>
      <c r="D512" s="297"/>
      <c r="E512" s="297"/>
      <c r="F512" s="297"/>
      <c r="G512" s="297"/>
      <c r="H512" s="297"/>
      <c r="I512" s="297"/>
      <c r="J512" s="297"/>
      <c r="K512" s="297"/>
      <c r="L512" s="297"/>
      <c r="M512" s="297"/>
      <c r="N512" s="297"/>
      <c r="O512" s="297"/>
      <c r="P512" s="297"/>
      <c r="Q512" s="297"/>
      <c r="R512" s="297"/>
      <c r="S512" s="297"/>
      <c r="T512" s="297"/>
      <c r="U512" s="297"/>
      <c r="V512" s="297"/>
      <c r="W512" s="297"/>
      <c r="X512" s="297"/>
      <c r="Y512" s="297"/>
      <c r="Z512" s="297"/>
    </row>
    <row r="513" spans="1:26" ht="15.75" customHeight="1">
      <c r="A513" s="297"/>
      <c r="B513" s="297"/>
      <c r="C513" s="297"/>
      <c r="D513" s="297"/>
      <c r="E513" s="297"/>
      <c r="F513" s="297"/>
      <c r="G513" s="297"/>
      <c r="H513" s="297"/>
      <c r="I513" s="297"/>
      <c r="J513" s="297"/>
      <c r="K513" s="297"/>
      <c r="L513" s="297"/>
      <c r="M513" s="297"/>
      <c r="N513" s="297"/>
      <c r="O513" s="297"/>
      <c r="P513" s="297"/>
      <c r="Q513" s="297"/>
      <c r="R513" s="297"/>
      <c r="S513" s="297"/>
      <c r="T513" s="297"/>
      <c r="U513" s="297"/>
      <c r="V513" s="297"/>
      <c r="W513" s="297"/>
      <c r="X513" s="297"/>
      <c r="Y513" s="297"/>
      <c r="Z513" s="297"/>
    </row>
    <row r="514" spans="1:26" ht="15.75" customHeight="1">
      <c r="A514" s="297"/>
      <c r="B514" s="297"/>
      <c r="C514" s="297"/>
      <c r="D514" s="297"/>
      <c r="E514" s="297"/>
      <c r="F514" s="297"/>
      <c r="G514" s="297"/>
      <c r="H514" s="297"/>
      <c r="I514" s="297"/>
      <c r="J514" s="297"/>
      <c r="K514" s="297"/>
      <c r="L514" s="297"/>
      <c r="M514" s="297"/>
      <c r="N514" s="297"/>
      <c r="O514" s="297"/>
      <c r="P514" s="297"/>
      <c r="Q514" s="297"/>
      <c r="R514" s="297"/>
      <c r="S514" s="297"/>
      <c r="T514" s="297"/>
      <c r="U514" s="297"/>
      <c r="V514" s="297"/>
      <c r="W514" s="297"/>
      <c r="X514" s="297"/>
      <c r="Y514" s="297"/>
      <c r="Z514" s="297"/>
    </row>
    <row r="515" spans="1:26" ht="15.75" customHeight="1">
      <c r="A515" s="297"/>
      <c r="B515" s="297"/>
      <c r="C515" s="297"/>
      <c r="D515" s="297"/>
      <c r="E515" s="297"/>
      <c r="F515" s="297"/>
      <c r="G515" s="297"/>
      <c r="H515" s="297"/>
      <c r="I515" s="297"/>
      <c r="J515" s="297"/>
      <c r="K515" s="297"/>
      <c r="L515" s="297"/>
      <c r="M515" s="297"/>
      <c r="N515" s="297"/>
      <c r="O515" s="297"/>
      <c r="P515" s="297"/>
      <c r="Q515" s="297"/>
      <c r="R515" s="297"/>
      <c r="S515" s="297"/>
      <c r="T515" s="297"/>
      <c r="U515" s="297"/>
      <c r="V515" s="297"/>
      <c r="W515" s="297"/>
      <c r="X515" s="297"/>
      <c r="Y515" s="297"/>
      <c r="Z515" s="297"/>
    </row>
    <row r="516" spans="1:26" ht="15.75" customHeight="1">
      <c r="A516" s="297"/>
      <c r="B516" s="297"/>
      <c r="C516" s="297"/>
      <c r="D516" s="297"/>
      <c r="E516" s="297"/>
      <c r="F516" s="297"/>
      <c r="G516" s="297"/>
      <c r="H516" s="297"/>
      <c r="I516" s="297"/>
      <c r="J516" s="297"/>
      <c r="K516" s="297"/>
      <c r="L516" s="297"/>
      <c r="M516" s="297"/>
      <c r="N516" s="297"/>
      <c r="O516" s="297"/>
      <c r="P516" s="297"/>
      <c r="Q516" s="297"/>
      <c r="R516" s="297"/>
      <c r="S516" s="297"/>
      <c r="T516" s="297"/>
      <c r="U516" s="297"/>
      <c r="V516" s="297"/>
      <c r="W516" s="297"/>
      <c r="X516" s="297"/>
      <c r="Y516" s="297"/>
      <c r="Z516" s="297"/>
    </row>
    <row r="517" spans="1:26" ht="15.75" customHeight="1">
      <c r="A517" s="297"/>
      <c r="B517" s="297"/>
      <c r="C517" s="297"/>
      <c r="D517" s="297"/>
      <c r="E517" s="297"/>
      <c r="F517" s="297"/>
      <c r="G517" s="297"/>
      <c r="H517" s="297"/>
      <c r="I517" s="297"/>
      <c r="J517" s="297"/>
      <c r="K517" s="297"/>
      <c r="L517" s="297"/>
      <c r="M517" s="297"/>
      <c r="N517" s="297"/>
      <c r="O517" s="297"/>
      <c r="P517" s="297"/>
      <c r="Q517" s="297"/>
      <c r="R517" s="297"/>
      <c r="S517" s="297"/>
      <c r="T517" s="297"/>
      <c r="U517" s="297"/>
      <c r="V517" s="297"/>
      <c r="W517" s="297"/>
      <c r="X517" s="297"/>
      <c r="Y517" s="297"/>
      <c r="Z517" s="297"/>
    </row>
    <row r="518" spans="1:26" ht="15.75" customHeight="1">
      <c r="A518" s="297"/>
      <c r="B518" s="297"/>
      <c r="C518" s="297"/>
      <c r="D518" s="297"/>
      <c r="E518" s="297"/>
      <c r="F518" s="297"/>
      <c r="G518" s="297"/>
      <c r="H518" s="297"/>
      <c r="I518" s="297"/>
      <c r="J518" s="297"/>
      <c r="K518" s="297"/>
      <c r="L518" s="297"/>
      <c r="M518" s="297"/>
      <c r="N518" s="297"/>
      <c r="O518" s="297"/>
      <c r="P518" s="297"/>
      <c r="Q518" s="297"/>
      <c r="R518" s="297"/>
      <c r="S518" s="297"/>
      <c r="T518" s="297"/>
      <c r="U518" s="297"/>
      <c r="V518" s="297"/>
      <c r="W518" s="297"/>
      <c r="X518" s="297"/>
      <c r="Y518" s="297"/>
      <c r="Z518" s="297"/>
    </row>
    <row r="519" spans="1:26" ht="15.75" customHeight="1">
      <c r="A519" s="297"/>
      <c r="B519" s="297"/>
      <c r="C519" s="297"/>
      <c r="D519" s="297"/>
      <c r="E519" s="297"/>
      <c r="F519" s="297"/>
      <c r="G519" s="297"/>
      <c r="H519" s="297"/>
      <c r="I519" s="297"/>
      <c r="J519" s="297"/>
      <c r="K519" s="297"/>
      <c r="L519" s="297"/>
      <c r="M519" s="297"/>
      <c r="N519" s="297"/>
      <c r="O519" s="297"/>
      <c r="P519" s="297"/>
      <c r="Q519" s="297"/>
      <c r="R519" s="297"/>
      <c r="S519" s="297"/>
      <c r="T519" s="297"/>
      <c r="U519" s="297"/>
      <c r="V519" s="297"/>
      <c r="W519" s="297"/>
      <c r="X519" s="297"/>
      <c r="Y519" s="297"/>
      <c r="Z519" s="297"/>
    </row>
    <row r="520" spans="1:26" ht="15.75" customHeight="1">
      <c r="A520" s="297"/>
      <c r="B520" s="297"/>
      <c r="C520" s="297"/>
      <c r="D520" s="297"/>
      <c r="E520" s="297"/>
      <c r="F520" s="297"/>
      <c r="G520" s="297"/>
      <c r="H520" s="297"/>
      <c r="I520" s="297"/>
      <c r="J520" s="297"/>
      <c r="K520" s="297"/>
      <c r="L520" s="297"/>
      <c r="M520" s="297"/>
      <c r="N520" s="297"/>
      <c r="O520" s="297"/>
      <c r="P520" s="297"/>
      <c r="Q520" s="297"/>
      <c r="R520" s="297"/>
      <c r="S520" s="297"/>
      <c r="T520" s="297"/>
      <c r="U520" s="297"/>
      <c r="V520" s="297"/>
      <c r="W520" s="297"/>
      <c r="X520" s="297"/>
      <c r="Y520" s="297"/>
      <c r="Z520" s="297"/>
    </row>
    <row r="521" spans="1:26" ht="15.75" customHeight="1">
      <c r="A521" s="297"/>
      <c r="B521" s="297"/>
      <c r="C521" s="297"/>
      <c r="D521" s="297"/>
      <c r="E521" s="297"/>
      <c r="F521" s="297"/>
      <c r="G521" s="297"/>
      <c r="H521" s="297"/>
      <c r="I521" s="297"/>
      <c r="J521" s="297"/>
      <c r="K521" s="297"/>
      <c r="L521" s="297"/>
      <c r="M521" s="297"/>
      <c r="N521" s="297"/>
      <c r="O521" s="297"/>
      <c r="P521" s="297"/>
      <c r="Q521" s="297"/>
      <c r="R521" s="297"/>
      <c r="S521" s="297"/>
      <c r="T521" s="297"/>
      <c r="U521" s="297"/>
      <c r="V521" s="297"/>
      <c r="W521" s="297"/>
      <c r="X521" s="297"/>
      <c r="Y521" s="297"/>
      <c r="Z521" s="297"/>
    </row>
    <row r="522" spans="1:26" ht="15.75" customHeight="1">
      <c r="A522" s="297"/>
      <c r="B522" s="297"/>
      <c r="C522" s="297"/>
      <c r="D522" s="297"/>
      <c r="E522" s="297"/>
      <c r="F522" s="297"/>
      <c r="G522" s="297"/>
      <c r="H522" s="297"/>
      <c r="I522" s="297"/>
      <c r="J522" s="297"/>
      <c r="K522" s="297"/>
      <c r="L522" s="297"/>
      <c r="M522" s="297"/>
      <c r="N522" s="297"/>
      <c r="O522" s="297"/>
      <c r="P522" s="297"/>
      <c r="Q522" s="297"/>
      <c r="R522" s="297"/>
      <c r="S522" s="297"/>
      <c r="T522" s="297"/>
      <c r="U522" s="297"/>
      <c r="V522" s="297"/>
      <c r="W522" s="297"/>
      <c r="X522" s="297"/>
      <c r="Y522" s="297"/>
      <c r="Z522" s="297"/>
    </row>
    <row r="523" spans="1:26" ht="15.75" customHeight="1">
      <c r="A523" s="297"/>
      <c r="B523" s="297"/>
      <c r="C523" s="297"/>
      <c r="D523" s="297"/>
      <c r="E523" s="297"/>
      <c r="F523" s="297"/>
      <c r="G523" s="297"/>
      <c r="H523" s="297"/>
      <c r="I523" s="297"/>
      <c r="J523" s="297"/>
      <c r="K523" s="297"/>
      <c r="L523" s="297"/>
      <c r="M523" s="297"/>
      <c r="N523" s="297"/>
      <c r="O523" s="297"/>
      <c r="P523" s="297"/>
      <c r="Q523" s="297"/>
      <c r="R523" s="297"/>
      <c r="S523" s="297"/>
      <c r="T523" s="297"/>
      <c r="U523" s="297"/>
      <c r="V523" s="297"/>
      <c r="W523" s="297"/>
      <c r="X523" s="297"/>
      <c r="Y523" s="297"/>
      <c r="Z523" s="297"/>
    </row>
    <row r="524" spans="1:26" ht="15.75" customHeight="1">
      <c r="A524" s="297"/>
      <c r="B524" s="297"/>
      <c r="C524" s="297"/>
      <c r="D524" s="297"/>
      <c r="E524" s="297"/>
      <c r="F524" s="297"/>
      <c r="G524" s="297"/>
      <c r="H524" s="297"/>
      <c r="I524" s="297"/>
      <c r="J524" s="297"/>
      <c r="K524" s="297"/>
      <c r="L524" s="297"/>
      <c r="M524" s="297"/>
      <c r="N524" s="297"/>
      <c r="O524" s="297"/>
      <c r="P524" s="297"/>
      <c r="Q524" s="297"/>
      <c r="R524" s="297"/>
      <c r="S524" s="297"/>
      <c r="T524" s="297"/>
      <c r="U524" s="297"/>
      <c r="V524" s="297"/>
      <c r="W524" s="297"/>
      <c r="X524" s="297"/>
      <c r="Y524" s="297"/>
      <c r="Z524" s="297"/>
    </row>
    <row r="525" spans="1:26" ht="15.75" customHeight="1">
      <c r="A525" s="297"/>
      <c r="B525" s="297"/>
      <c r="C525" s="297"/>
      <c r="D525" s="297"/>
      <c r="E525" s="297"/>
      <c r="F525" s="297"/>
      <c r="G525" s="297"/>
      <c r="H525" s="297"/>
      <c r="I525" s="297"/>
      <c r="J525" s="297"/>
      <c r="K525" s="297"/>
      <c r="L525" s="297"/>
      <c r="M525" s="297"/>
      <c r="N525" s="297"/>
      <c r="O525" s="297"/>
      <c r="P525" s="297"/>
      <c r="Q525" s="297"/>
      <c r="R525" s="297"/>
      <c r="S525" s="297"/>
      <c r="T525" s="297"/>
      <c r="U525" s="297"/>
      <c r="V525" s="297"/>
      <c r="W525" s="297"/>
      <c r="X525" s="297"/>
      <c r="Y525" s="297"/>
      <c r="Z525" s="297"/>
    </row>
    <row r="526" spans="1:26" ht="15.75" customHeight="1">
      <c r="A526" s="297"/>
      <c r="B526" s="297"/>
      <c r="C526" s="297"/>
      <c r="D526" s="297"/>
      <c r="E526" s="297"/>
      <c r="F526" s="297"/>
      <c r="G526" s="297"/>
      <c r="H526" s="297"/>
      <c r="I526" s="297"/>
      <c r="J526" s="297"/>
      <c r="K526" s="297"/>
      <c r="L526" s="297"/>
      <c r="M526" s="297"/>
      <c r="N526" s="297"/>
      <c r="O526" s="297"/>
      <c r="P526" s="297"/>
      <c r="Q526" s="297"/>
      <c r="R526" s="297"/>
      <c r="S526" s="297"/>
      <c r="T526" s="297"/>
      <c r="U526" s="297"/>
      <c r="V526" s="297"/>
      <c r="W526" s="297"/>
      <c r="X526" s="297"/>
      <c r="Y526" s="297"/>
      <c r="Z526" s="297"/>
    </row>
    <row r="527" spans="1:26" ht="15.75" customHeight="1">
      <c r="A527" s="297"/>
      <c r="B527" s="297"/>
      <c r="C527" s="297"/>
      <c r="D527" s="297"/>
      <c r="E527" s="297"/>
      <c r="F527" s="297"/>
      <c r="G527" s="297"/>
      <c r="H527" s="297"/>
      <c r="I527" s="297"/>
      <c r="J527" s="297"/>
      <c r="K527" s="297"/>
      <c r="L527" s="297"/>
      <c r="M527" s="297"/>
      <c r="N527" s="297"/>
      <c r="O527" s="297"/>
      <c r="P527" s="297"/>
      <c r="Q527" s="297"/>
      <c r="R527" s="297"/>
      <c r="S527" s="297"/>
      <c r="T527" s="297"/>
      <c r="U527" s="297"/>
      <c r="V527" s="297"/>
      <c r="W527" s="297"/>
      <c r="X527" s="297"/>
      <c r="Y527" s="297"/>
      <c r="Z527" s="297"/>
    </row>
    <row r="528" spans="1:26" ht="15.75" customHeight="1">
      <c r="A528" s="297"/>
      <c r="B528" s="297"/>
      <c r="C528" s="297"/>
      <c r="D528" s="297"/>
      <c r="E528" s="297"/>
      <c r="F528" s="297"/>
      <c r="G528" s="297"/>
      <c r="H528" s="297"/>
      <c r="I528" s="297"/>
      <c r="J528" s="297"/>
      <c r="K528" s="297"/>
      <c r="L528" s="297"/>
      <c r="M528" s="297"/>
      <c r="N528" s="297"/>
      <c r="O528" s="297"/>
      <c r="P528" s="297"/>
      <c r="Q528" s="297"/>
      <c r="R528" s="297"/>
      <c r="S528" s="297"/>
      <c r="T528" s="297"/>
      <c r="U528" s="297"/>
      <c r="V528" s="297"/>
      <c r="W528" s="297"/>
      <c r="X528" s="297"/>
      <c r="Y528" s="297"/>
      <c r="Z528" s="297"/>
    </row>
    <row r="529" spans="1:26" ht="15.75" customHeight="1">
      <c r="A529" s="297"/>
      <c r="B529" s="297"/>
      <c r="C529" s="297"/>
      <c r="D529" s="297"/>
      <c r="E529" s="297"/>
      <c r="F529" s="297"/>
      <c r="G529" s="297"/>
      <c r="H529" s="297"/>
      <c r="I529" s="297"/>
      <c r="J529" s="297"/>
      <c r="K529" s="297"/>
      <c r="L529" s="297"/>
      <c r="M529" s="297"/>
      <c r="N529" s="297"/>
      <c r="O529" s="297"/>
      <c r="P529" s="297"/>
      <c r="Q529" s="297"/>
      <c r="R529" s="297"/>
      <c r="S529" s="297"/>
      <c r="T529" s="297"/>
      <c r="U529" s="297"/>
      <c r="V529" s="297"/>
      <c r="W529" s="297"/>
      <c r="X529" s="297"/>
      <c r="Y529" s="297"/>
      <c r="Z529" s="297"/>
    </row>
    <row r="530" spans="1:26" ht="15.75" customHeight="1">
      <c r="A530" s="297"/>
      <c r="B530" s="297"/>
      <c r="C530" s="297"/>
      <c r="D530" s="297"/>
      <c r="E530" s="297"/>
      <c r="F530" s="297"/>
      <c r="G530" s="297"/>
      <c r="H530" s="297"/>
      <c r="I530" s="297"/>
      <c r="J530" s="297"/>
      <c r="K530" s="297"/>
      <c r="L530" s="297"/>
      <c r="M530" s="297"/>
      <c r="N530" s="297"/>
      <c r="O530" s="297"/>
      <c r="P530" s="297"/>
      <c r="Q530" s="297"/>
      <c r="R530" s="297"/>
      <c r="S530" s="297"/>
      <c r="T530" s="297"/>
      <c r="U530" s="297"/>
      <c r="V530" s="297"/>
      <c r="W530" s="297"/>
      <c r="X530" s="297"/>
      <c r="Y530" s="297"/>
      <c r="Z530" s="297"/>
    </row>
    <row r="531" spans="1:26" ht="15.75" customHeight="1">
      <c r="A531" s="297"/>
      <c r="B531" s="297"/>
      <c r="C531" s="297"/>
      <c r="D531" s="297"/>
      <c r="E531" s="297"/>
      <c r="F531" s="297"/>
      <c r="G531" s="297"/>
      <c r="H531" s="297"/>
      <c r="I531" s="297"/>
      <c r="J531" s="297"/>
      <c r="K531" s="297"/>
      <c r="L531" s="297"/>
      <c r="M531" s="297"/>
      <c r="N531" s="297"/>
      <c r="O531" s="297"/>
      <c r="P531" s="297"/>
      <c r="Q531" s="297"/>
      <c r="R531" s="297"/>
      <c r="S531" s="297"/>
      <c r="T531" s="297"/>
      <c r="U531" s="297"/>
      <c r="V531" s="297"/>
      <c r="W531" s="297"/>
      <c r="X531" s="297"/>
      <c r="Y531" s="297"/>
      <c r="Z531" s="297"/>
    </row>
    <row r="532" spans="1:26" ht="15.75" customHeight="1">
      <c r="A532" s="297"/>
      <c r="B532" s="297"/>
      <c r="C532" s="297"/>
      <c r="D532" s="297"/>
      <c r="E532" s="297"/>
      <c r="F532" s="297"/>
      <c r="G532" s="297"/>
      <c r="H532" s="297"/>
      <c r="I532" s="297"/>
      <c r="J532" s="297"/>
      <c r="K532" s="297"/>
      <c r="L532" s="297"/>
      <c r="M532" s="297"/>
      <c r="N532" s="297"/>
      <c r="O532" s="297"/>
      <c r="P532" s="297"/>
      <c r="Q532" s="297"/>
      <c r="R532" s="297"/>
      <c r="S532" s="297"/>
      <c r="T532" s="297"/>
      <c r="U532" s="297"/>
      <c r="V532" s="297"/>
      <c r="W532" s="297"/>
      <c r="X532" s="297"/>
      <c r="Y532" s="297"/>
      <c r="Z532" s="297"/>
    </row>
    <row r="533" spans="1:26" ht="15.75" customHeight="1">
      <c r="A533" s="297"/>
      <c r="B533" s="297"/>
      <c r="C533" s="297"/>
      <c r="D533" s="297"/>
      <c r="E533" s="297"/>
      <c r="F533" s="297"/>
      <c r="G533" s="297"/>
      <c r="H533" s="297"/>
      <c r="I533" s="297"/>
      <c r="J533" s="297"/>
      <c r="K533" s="297"/>
      <c r="L533" s="297"/>
      <c r="M533" s="297"/>
      <c r="N533" s="297"/>
      <c r="O533" s="297"/>
      <c r="P533" s="297"/>
      <c r="Q533" s="297"/>
      <c r="R533" s="297"/>
      <c r="S533" s="297"/>
      <c r="T533" s="297"/>
      <c r="U533" s="297"/>
      <c r="V533" s="297"/>
      <c r="W533" s="297"/>
      <c r="X533" s="297"/>
      <c r="Y533" s="297"/>
      <c r="Z533" s="297"/>
    </row>
    <row r="534" spans="1:26" ht="15.75" customHeight="1">
      <c r="A534" s="297"/>
      <c r="B534" s="297"/>
      <c r="C534" s="297"/>
      <c r="D534" s="297"/>
      <c r="E534" s="297"/>
      <c r="F534" s="297"/>
      <c r="G534" s="297"/>
      <c r="H534" s="297"/>
      <c r="I534" s="297"/>
      <c r="J534" s="297"/>
      <c r="K534" s="297"/>
      <c r="L534" s="297"/>
      <c r="M534" s="297"/>
      <c r="N534" s="297"/>
      <c r="O534" s="297"/>
      <c r="P534" s="297"/>
      <c r="Q534" s="297"/>
      <c r="R534" s="297"/>
      <c r="S534" s="297"/>
      <c r="T534" s="297"/>
      <c r="U534" s="297"/>
      <c r="V534" s="297"/>
      <c r="W534" s="297"/>
      <c r="X534" s="297"/>
      <c r="Y534" s="297"/>
      <c r="Z534" s="297"/>
    </row>
    <row r="535" spans="1:26" ht="15.75" customHeight="1">
      <c r="A535" s="297"/>
      <c r="B535" s="297"/>
      <c r="C535" s="297"/>
      <c r="D535" s="297"/>
      <c r="E535" s="297"/>
      <c r="F535" s="297"/>
      <c r="G535" s="297"/>
      <c r="H535" s="297"/>
      <c r="I535" s="297"/>
      <c r="J535" s="297"/>
      <c r="K535" s="297"/>
      <c r="L535" s="297"/>
      <c r="M535" s="297"/>
      <c r="N535" s="297"/>
      <c r="O535" s="297"/>
      <c r="P535" s="297"/>
      <c r="Q535" s="297"/>
      <c r="R535" s="297"/>
      <c r="S535" s="297"/>
      <c r="T535" s="297"/>
      <c r="U535" s="297"/>
      <c r="V535" s="297"/>
      <c r="W535" s="297"/>
      <c r="X535" s="297"/>
      <c r="Y535" s="297"/>
      <c r="Z535" s="297"/>
    </row>
    <row r="536" spans="1:26" ht="15.75" customHeight="1">
      <c r="A536" s="297"/>
      <c r="B536" s="297"/>
      <c r="C536" s="297"/>
      <c r="D536" s="297"/>
      <c r="E536" s="297"/>
      <c r="F536" s="297"/>
      <c r="G536" s="297"/>
      <c r="H536" s="297"/>
      <c r="I536" s="297"/>
      <c r="J536" s="297"/>
      <c r="K536" s="297"/>
      <c r="L536" s="297"/>
      <c r="M536" s="297"/>
      <c r="N536" s="297"/>
      <c r="O536" s="297"/>
      <c r="P536" s="297"/>
      <c r="Q536" s="297"/>
      <c r="R536" s="297"/>
      <c r="S536" s="297"/>
      <c r="T536" s="297"/>
      <c r="U536" s="297"/>
      <c r="V536" s="297"/>
      <c r="W536" s="297"/>
      <c r="X536" s="297"/>
      <c r="Y536" s="297"/>
      <c r="Z536" s="297"/>
    </row>
    <row r="537" spans="1:26" ht="15.75" customHeight="1">
      <c r="A537" s="297"/>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row>
    <row r="538" spans="1:26" ht="15.75" customHeight="1">
      <c r="A538" s="297"/>
      <c r="B538" s="297"/>
      <c r="C538" s="297"/>
      <c r="D538" s="297"/>
      <c r="E538" s="297"/>
      <c r="F538" s="297"/>
      <c r="G538" s="297"/>
      <c r="H538" s="297"/>
      <c r="I538" s="297"/>
      <c r="J538" s="297"/>
      <c r="K538" s="297"/>
      <c r="L538" s="297"/>
      <c r="M538" s="297"/>
      <c r="N538" s="297"/>
      <c r="O538" s="297"/>
      <c r="P538" s="297"/>
      <c r="Q538" s="297"/>
      <c r="R538" s="297"/>
      <c r="S538" s="297"/>
      <c r="T538" s="297"/>
      <c r="U538" s="297"/>
      <c r="V538" s="297"/>
      <c r="W538" s="297"/>
      <c r="X538" s="297"/>
      <c r="Y538" s="297"/>
      <c r="Z538" s="297"/>
    </row>
    <row r="539" spans="1:26" ht="15.75" customHeight="1">
      <c r="A539" s="297"/>
      <c r="B539" s="297"/>
      <c r="C539" s="297"/>
      <c r="D539" s="297"/>
      <c r="E539" s="297"/>
      <c r="F539" s="297"/>
      <c r="G539" s="297"/>
      <c r="H539" s="297"/>
      <c r="I539" s="297"/>
      <c r="J539" s="297"/>
      <c r="K539" s="297"/>
      <c r="L539" s="297"/>
      <c r="M539" s="297"/>
      <c r="N539" s="297"/>
      <c r="O539" s="297"/>
      <c r="P539" s="297"/>
      <c r="Q539" s="297"/>
      <c r="R539" s="297"/>
      <c r="S539" s="297"/>
      <c r="T539" s="297"/>
      <c r="U539" s="297"/>
      <c r="V539" s="297"/>
      <c r="W539" s="297"/>
      <c r="X539" s="297"/>
      <c r="Y539" s="297"/>
      <c r="Z539" s="297"/>
    </row>
    <row r="540" spans="1:26" ht="15.75" customHeight="1">
      <c r="A540" s="297"/>
      <c r="B540" s="297"/>
      <c r="C540" s="297"/>
      <c r="D540" s="297"/>
      <c r="E540" s="297"/>
      <c r="F540" s="297"/>
      <c r="G540" s="297"/>
      <c r="H540" s="297"/>
      <c r="I540" s="297"/>
      <c r="J540" s="297"/>
      <c r="K540" s="297"/>
      <c r="L540" s="297"/>
      <c r="M540" s="297"/>
      <c r="N540" s="297"/>
      <c r="O540" s="297"/>
      <c r="P540" s="297"/>
      <c r="Q540" s="297"/>
      <c r="R540" s="297"/>
      <c r="S540" s="297"/>
      <c r="T540" s="297"/>
      <c r="U540" s="297"/>
      <c r="V540" s="297"/>
      <c r="W540" s="297"/>
      <c r="X540" s="297"/>
      <c r="Y540" s="297"/>
      <c r="Z540" s="297"/>
    </row>
    <row r="541" spans="1:26" ht="15.75" customHeight="1">
      <c r="A541" s="297"/>
      <c r="B541" s="297"/>
      <c r="C541" s="297"/>
      <c r="D541" s="297"/>
      <c r="E541" s="297"/>
      <c r="F541" s="297"/>
      <c r="G541" s="297"/>
      <c r="H541" s="297"/>
      <c r="I541" s="297"/>
      <c r="J541" s="297"/>
      <c r="K541" s="297"/>
      <c r="L541" s="297"/>
      <c r="M541" s="297"/>
      <c r="N541" s="297"/>
      <c r="O541" s="297"/>
      <c r="P541" s="297"/>
      <c r="Q541" s="297"/>
      <c r="R541" s="297"/>
      <c r="S541" s="297"/>
      <c r="T541" s="297"/>
      <c r="U541" s="297"/>
      <c r="V541" s="297"/>
      <c r="W541" s="297"/>
      <c r="X541" s="297"/>
      <c r="Y541" s="297"/>
      <c r="Z541" s="297"/>
    </row>
    <row r="542" spans="1:26" ht="15.75" customHeight="1">
      <c r="A542" s="297"/>
      <c r="B542" s="297"/>
      <c r="C542" s="297"/>
      <c r="D542" s="297"/>
      <c r="E542" s="297"/>
      <c r="F542" s="297"/>
      <c r="G542" s="297"/>
      <c r="H542" s="297"/>
      <c r="I542" s="297"/>
      <c r="J542" s="297"/>
      <c r="K542" s="297"/>
      <c r="L542" s="297"/>
      <c r="M542" s="297"/>
      <c r="N542" s="297"/>
      <c r="O542" s="297"/>
      <c r="P542" s="297"/>
      <c r="Q542" s="297"/>
      <c r="R542" s="297"/>
      <c r="S542" s="297"/>
      <c r="T542" s="297"/>
      <c r="U542" s="297"/>
      <c r="V542" s="297"/>
      <c r="W542" s="297"/>
      <c r="X542" s="297"/>
      <c r="Y542" s="297"/>
      <c r="Z542" s="297"/>
    </row>
    <row r="543" spans="1:26" ht="15.75" customHeight="1">
      <c r="A543" s="297"/>
      <c r="B543" s="297"/>
      <c r="C543" s="297"/>
      <c r="D543" s="297"/>
      <c r="E543" s="297"/>
      <c r="F543" s="297"/>
      <c r="G543" s="297"/>
      <c r="H543" s="297"/>
      <c r="I543" s="297"/>
      <c r="J543" s="297"/>
      <c r="K543" s="297"/>
      <c r="L543" s="297"/>
      <c r="M543" s="297"/>
      <c r="N543" s="297"/>
      <c r="O543" s="297"/>
      <c r="P543" s="297"/>
      <c r="Q543" s="297"/>
      <c r="R543" s="297"/>
      <c r="S543" s="297"/>
      <c r="T543" s="297"/>
      <c r="U543" s="297"/>
      <c r="V543" s="297"/>
      <c r="W543" s="297"/>
      <c r="X543" s="297"/>
      <c r="Y543" s="297"/>
      <c r="Z543" s="297"/>
    </row>
    <row r="544" spans="1:26" ht="15.75" customHeight="1">
      <c r="A544" s="297"/>
      <c r="B544" s="297"/>
      <c r="C544" s="297"/>
      <c r="D544" s="297"/>
      <c r="E544" s="297"/>
      <c r="F544" s="297"/>
      <c r="G544" s="297"/>
      <c r="H544" s="297"/>
      <c r="I544" s="297"/>
      <c r="J544" s="297"/>
      <c r="K544" s="297"/>
      <c r="L544" s="297"/>
      <c r="M544" s="297"/>
      <c r="N544" s="297"/>
      <c r="O544" s="297"/>
      <c r="P544" s="297"/>
      <c r="Q544" s="297"/>
      <c r="R544" s="297"/>
      <c r="S544" s="297"/>
      <c r="T544" s="297"/>
      <c r="U544" s="297"/>
      <c r="V544" s="297"/>
      <c r="W544" s="297"/>
      <c r="X544" s="297"/>
      <c r="Y544" s="297"/>
      <c r="Z544" s="297"/>
    </row>
    <row r="545" spans="1:26" ht="15.75" customHeight="1">
      <c r="A545" s="297"/>
      <c r="B545" s="297"/>
      <c r="C545" s="297"/>
      <c r="D545" s="297"/>
      <c r="E545" s="297"/>
      <c r="F545" s="297"/>
      <c r="G545" s="297"/>
      <c r="H545" s="297"/>
      <c r="I545" s="297"/>
      <c r="J545" s="297"/>
      <c r="K545" s="297"/>
      <c r="L545" s="297"/>
      <c r="M545" s="297"/>
      <c r="N545" s="297"/>
      <c r="O545" s="297"/>
      <c r="P545" s="297"/>
      <c r="Q545" s="297"/>
      <c r="R545" s="297"/>
      <c r="S545" s="297"/>
      <c r="T545" s="297"/>
      <c r="U545" s="297"/>
      <c r="V545" s="297"/>
      <c r="W545" s="297"/>
      <c r="X545" s="297"/>
      <c r="Y545" s="297"/>
      <c r="Z545" s="297"/>
    </row>
    <row r="546" spans="1:26" ht="15.75" customHeight="1">
      <c r="A546" s="297"/>
      <c r="B546" s="297"/>
      <c r="C546" s="297"/>
      <c r="D546" s="297"/>
      <c r="E546" s="297"/>
      <c r="F546" s="297"/>
      <c r="G546" s="297"/>
      <c r="H546" s="297"/>
      <c r="I546" s="297"/>
      <c r="J546" s="297"/>
      <c r="K546" s="297"/>
      <c r="L546" s="297"/>
      <c r="M546" s="297"/>
      <c r="N546" s="297"/>
      <c r="O546" s="297"/>
      <c r="P546" s="297"/>
      <c r="Q546" s="297"/>
      <c r="R546" s="297"/>
      <c r="S546" s="297"/>
      <c r="T546" s="297"/>
      <c r="U546" s="297"/>
      <c r="V546" s="297"/>
      <c r="W546" s="297"/>
      <c r="X546" s="297"/>
      <c r="Y546" s="297"/>
      <c r="Z546" s="297"/>
    </row>
    <row r="547" spans="1:26" ht="15.75" customHeight="1">
      <c r="A547" s="297"/>
      <c r="B547" s="297"/>
      <c r="C547" s="297"/>
      <c r="D547" s="297"/>
      <c r="E547" s="297"/>
      <c r="F547" s="297"/>
      <c r="G547" s="297"/>
      <c r="H547" s="297"/>
      <c r="I547" s="297"/>
      <c r="J547" s="297"/>
      <c r="K547" s="297"/>
      <c r="L547" s="297"/>
      <c r="M547" s="297"/>
      <c r="N547" s="297"/>
      <c r="O547" s="297"/>
      <c r="P547" s="297"/>
      <c r="Q547" s="297"/>
      <c r="R547" s="297"/>
      <c r="S547" s="297"/>
      <c r="T547" s="297"/>
      <c r="U547" s="297"/>
      <c r="V547" s="297"/>
      <c r="W547" s="297"/>
      <c r="X547" s="297"/>
      <c r="Y547" s="297"/>
      <c r="Z547" s="297"/>
    </row>
    <row r="548" spans="1:26" ht="15.75" customHeight="1">
      <c r="A548" s="297"/>
      <c r="B548" s="297"/>
      <c r="C548" s="297"/>
      <c r="D548" s="297"/>
      <c r="E548" s="297"/>
      <c r="F548" s="297"/>
      <c r="G548" s="297"/>
      <c r="H548" s="297"/>
      <c r="I548" s="297"/>
      <c r="J548" s="297"/>
      <c r="K548" s="297"/>
      <c r="L548" s="297"/>
      <c r="M548" s="297"/>
      <c r="N548" s="297"/>
      <c r="O548" s="297"/>
      <c r="P548" s="297"/>
      <c r="Q548" s="297"/>
      <c r="R548" s="297"/>
      <c r="S548" s="297"/>
      <c r="T548" s="297"/>
      <c r="U548" s="297"/>
      <c r="V548" s="297"/>
      <c r="W548" s="297"/>
      <c r="X548" s="297"/>
      <c r="Y548" s="297"/>
      <c r="Z548" s="297"/>
    </row>
    <row r="549" spans="1:26" ht="15.75" customHeight="1">
      <c r="A549" s="297"/>
      <c r="B549" s="297"/>
      <c r="C549" s="297"/>
      <c r="D549" s="297"/>
      <c r="E549" s="297"/>
      <c r="F549" s="297"/>
      <c r="G549" s="297"/>
      <c r="H549" s="297"/>
      <c r="I549" s="297"/>
      <c r="J549" s="297"/>
      <c r="K549" s="297"/>
      <c r="L549" s="297"/>
      <c r="M549" s="297"/>
      <c r="N549" s="297"/>
      <c r="O549" s="297"/>
      <c r="P549" s="297"/>
      <c r="Q549" s="297"/>
      <c r="R549" s="297"/>
      <c r="S549" s="297"/>
      <c r="T549" s="297"/>
      <c r="U549" s="297"/>
      <c r="V549" s="297"/>
      <c r="W549" s="297"/>
      <c r="X549" s="297"/>
      <c r="Y549" s="297"/>
      <c r="Z549" s="297"/>
    </row>
    <row r="550" spans="1:26" ht="15.75" customHeight="1">
      <c r="A550" s="297"/>
      <c r="B550" s="297"/>
      <c r="C550" s="297"/>
      <c r="D550" s="297"/>
      <c r="E550" s="297"/>
      <c r="F550" s="297"/>
      <c r="G550" s="297"/>
      <c r="H550" s="297"/>
      <c r="I550" s="297"/>
      <c r="J550" s="297"/>
      <c r="K550" s="297"/>
      <c r="L550" s="297"/>
      <c r="M550" s="297"/>
      <c r="N550" s="297"/>
      <c r="O550" s="297"/>
      <c r="P550" s="297"/>
      <c r="Q550" s="297"/>
      <c r="R550" s="297"/>
      <c r="S550" s="297"/>
      <c r="T550" s="297"/>
      <c r="U550" s="297"/>
      <c r="V550" s="297"/>
      <c r="W550" s="297"/>
      <c r="X550" s="297"/>
      <c r="Y550" s="297"/>
      <c r="Z550" s="297"/>
    </row>
    <row r="551" spans="1:26" ht="15.75" customHeight="1">
      <c r="A551" s="297"/>
      <c r="B551" s="297"/>
      <c r="C551" s="297"/>
      <c r="D551" s="297"/>
      <c r="E551" s="297"/>
      <c r="F551" s="297"/>
      <c r="G551" s="297"/>
      <c r="H551" s="297"/>
      <c r="I551" s="297"/>
      <c r="J551" s="297"/>
      <c r="K551" s="297"/>
      <c r="L551" s="297"/>
      <c r="M551" s="297"/>
      <c r="N551" s="297"/>
      <c r="O551" s="297"/>
      <c r="P551" s="297"/>
      <c r="Q551" s="297"/>
      <c r="R551" s="297"/>
      <c r="S551" s="297"/>
      <c r="T551" s="297"/>
      <c r="U551" s="297"/>
      <c r="V551" s="297"/>
      <c r="W551" s="297"/>
      <c r="X551" s="297"/>
      <c r="Y551" s="297"/>
      <c r="Z551" s="297"/>
    </row>
    <row r="552" spans="1:26" ht="15.75" customHeight="1">
      <c r="A552" s="297"/>
      <c r="B552" s="297"/>
      <c r="C552" s="297"/>
      <c r="D552" s="297"/>
      <c r="E552" s="297"/>
      <c r="F552" s="297"/>
      <c r="G552" s="297"/>
      <c r="H552" s="297"/>
      <c r="I552" s="297"/>
      <c r="J552" s="297"/>
      <c r="K552" s="297"/>
      <c r="L552" s="297"/>
      <c r="M552" s="297"/>
      <c r="N552" s="297"/>
      <c r="O552" s="297"/>
      <c r="P552" s="297"/>
      <c r="Q552" s="297"/>
      <c r="R552" s="297"/>
      <c r="S552" s="297"/>
      <c r="T552" s="297"/>
      <c r="U552" s="297"/>
      <c r="V552" s="297"/>
      <c r="W552" s="297"/>
      <c r="X552" s="297"/>
      <c r="Y552" s="297"/>
      <c r="Z552" s="297"/>
    </row>
    <row r="553" spans="1:26" ht="15.75" customHeight="1">
      <c r="A553" s="297"/>
      <c r="B553" s="297"/>
      <c r="C553" s="297"/>
      <c r="D553" s="297"/>
      <c r="E553" s="297"/>
      <c r="F553" s="297"/>
      <c r="G553" s="297"/>
      <c r="H553" s="297"/>
      <c r="I553" s="297"/>
      <c r="J553" s="297"/>
      <c r="K553" s="297"/>
      <c r="L553" s="297"/>
      <c r="M553" s="297"/>
      <c r="N553" s="297"/>
      <c r="O553" s="297"/>
      <c r="P553" s="297"/>
      <c r="Q553" s="297"/>
      <c r="R553" s="297"/>
      <c r="S553" s="297"/>
      <c r="T553" s="297"/>
      <c r="U553" s="297"/>
      <c r="V553" s="297"/>
      <c r="W553" s="297"/>
      <c r="X553" s="297"/>
      <c r="Y553" s="297"/>
      <c r="Z553" s="297"/>
    </row>
    <row r="554" spans="1:26" ht="15.75" customHeight="1">
      <c r="A554" s="297"/>
      <c r="B554" s="297"/>
      <c r="C554" s="297"/>
      <c r="D554" s="297"/>
      <c r="E554" s="297"/>
      <c r="F554" s="297"/>
      <c r="G554" s="297"/>
      <c r="H554" s="297"/>
      <c r="I554" s="297"/>
      <c r="J554" s="297"/>
      <c r="K554" s="297"/>
      <c r="L554" s="297"/>
      <c r="M554" s="297"/>
      <c r="N554" s="297"/>
      <c r="O554" s="297"/>
      <c r="P554" s="297"/>
      <c r="Q554" s="297"/>
      <c r="R554" s="297"/>
      <c r="S554" s="297"/>
      <c r="T554" s="297"/>
      <c r="U554" s="297"/>
      <c r="V554" s="297"/>
      <c r="W554" s="297"/>
      <c r="X554" s="297"/>
      <c r="Y554" s="297"/>
      <c r="Z554" s="297"/>
    </row>
    <row r="555" spans="1:26" ht="15.75" customHeight="1">
      <c r="A555" s="297"/>
      <c r="B555" s="297"/>
      <c r="C555" s="297"/>
      <c r="D555" s="297"/>
      <c r="E555" s="297"/>
      <c r="F555" s="297"/>
      <c r="G555" s="297"/>
      <c r="H555" s="297"/>
      <c r="I555" s="297"/>
      <c r="J555" s="297"/>
      <c r="K555" s="297"/>
      <c r="L555" s="297"/>
      <c r="M555" s="297"/>
      <c r="N555" s="297"/>
      <c r="O555" s="297"/>
      <c r="P555" s="297"/>
      <c r="Q555" s="297"/>
      <c r="R555" s="297"/>
      <c r="S555" s="297"/>
      <c r="T555" s="297"/>
      <c r="U555" s="297"/>
      <c r="V555" s="297"/>
      <c r="W555" s="297"/>
      <c r="X555" s="297"/>
      <c r="Y555" s="297"/>
      <c r="Z555" s="297"/>
    </row>
    <row r="556" spans="1:26" ht="15.75" customHeight="1">
      <c r="A556" s="297"/>
      <c r="B556" s="297"/>
      <c r="C556" s="297"/>
      <c r="D556" s="297"/>
      <c r="E556" s="297"/>
      <c r="F556" s="297"/>
      <c r="G556" s="297"/>
      <c r="H556" s="297"/>
      <c r="I556" s="297"/>
      <c r="J556" s="297"/>
      <c r="K556" s="297"/>
      <c r="L556" s="297"/>
      <c r="M556" s="297"/>
      <c r="N556" s="297"/>
      <c r="O556" s="297"/>
      <c r="P556" s="297"/>
      <c r="Q556" s="297"/>
      <c r="R556" s="297"/>
      <c r="S556" s="297"/>
      <c r="T556" s="297"/>
      <c r="U556" s="297"/>
      <c r="V556" s="297"/>
      <c r="W556" s="297"/>
      <c r="X556" s="297"/>
      <c r="Y556" s="297"/>
      <c r="Z556" s="297"/>
    </row>
    <row r="557" spans="1:26" ht="15.75" customHeight="1">
      <c r="A557" s="297"/>
      <c r="B557" s="297"/>
      <c r="C557" s="297"/>
      <c r="D557" s="297"/>
      <c r="E557" s="297"/>
      <c r="F557" s="297"/>
      <c r="G557" s="297"/>
      <c r="H557" s="297"/>
      <c r="I557" s="297"/>
      <c r="J557" s="297"/>
      <c r="K557" s="297"/>
      <c r="L557" s="297"/>
      <c r="M557" s="297"/>
      <c r="N557" s="297"/>
      <c r="O557" s="297"/>
      <c r="P557" s="297"/>
      <c r="Q557" s="297"/>
      <c r="R557" s="297"/>
      <c r="S557" s="297"/>
      <c r="T557" s="297"/>
      <c r="U557" s="297"/>
      <c r="V557" s="297"/>
      <c r="W557" s="297"/>
      <c r="X557" s="297"/>
      <c r="Y557" s="297"/>
      <c r="Z557" s="297"/>
    </row>
    <row r="558" spans="1:26" ht="15.75" customHeight="1">
      <c r="A558" s="297"/>
      <c r="B558" s="297"/>
      <c r="C558" s="297"/>
      <c r="D558" s="297"/>
      <c r="E558" s="297"/>
      <c r="F558" s="297"/>
      <c r="G558" s="297"/>
      <c r="H558" s="297"/>
      <c r="I558" s="297"/>
      <c r="J558" s="297"/>
      <c r="K558" s="297"/>
      <c r="L558" s="297"/>
      <c r="M558" s="297"/>
      <c r="N558" s="297"/>
      <c r="O558" s="297"/>
      <c r="P558" s="297"/>
      <c r="Q558" s="297"/>
      <c r="R558" s="297"/>
      <c r="S558" s="297"/>
      <c r="T558" s="297"/>
      <c r="U558" s="297"/>
      <c r="V558" s="297"/>
      <c r="W558" s="297"/>
      <c r="X558" s="297"/>
      <c r="Y558" s="297"/>
      <c r="Z558" s="297"/>
    </row>
    <row r="559" spans="1:26" ht="15.75" customHeight="1">
      <c r="A559" s="297"/>
      <c r="B559" s="297"/>
      <c r="C559" s="297"/>
      <c r="D559" s="297"/>
      <c r="E559" s="297"/>
      <c r="F559" s="297"/>
      <c r="G559" s="297"/>
      <c r="H559" s="297"/>
      <c r="I559" s="297"/>
      <c r="J559" s="297"/>
      <c r="K559" s="297"/>
      <c r="L559" s="297"/>
      <c r="M559" s="297"/>
      <c r="N559" s="297"/>
      <c r="O559" s="297"/>
      <c r="P559" s="297"/>
      <c r="Q559" s="297"/>
      <c r="R559" s="297"/>
      <c r="S559" s="297"/>
      <c r="T559" s="297"/>
      <c r="U559" s="297"/>
      <c r="V559" s="297"/>
      <c r="W559" s="297"/>
      <c r="X559" s="297"/>
      <c r="Y559" s="297"/>
      <c r="Z559" s="297"/>
    </row>
    <row r="560" spans="1:26" ht="15.75" customHeight="1">
      <c r="A560" s="297"/>
      <c r="B560" s="297"/>
      <c r="C560" s="297"/>
      <c r="D560" s="297"/>
      <c r="E560" s="297"/>
      <c r="F560" s="297"/>
      <c r="G560" s="297"/>
      <c r="H560" s="297"/>
      <c r="I560" s="297"/>
      <c r="J560" s="297"/>
      <c r="K560" s="297"/>
      <c r="L560" s="297"/>
      <c r="M560" s="297"/>
      <c r="N560" s="297"/>
      <c r="O560" s="297"/>
      <c r="P560" s="297"/>
      <c r="Q560" s="297"/>
      <c r="R560" s="297"/>
      <c r="S560" s="297"/>
      <c r="T560" s="297"/>
      <c r="U560" s="297"/>
      <c r="V560" s="297"/>
      <c r="W560" s="297"/>
      <c r="X560" s="297"/>
      <c r="Y560" s="297"/>
      <c r="Z560" s="297"/>
    </row>
    <row r="561" spans="1:26" ht="15.75" customHeight="1">
      <c r="A561" s="297"/>
      <c r="B561" s="297"/>
      <c r="C561" s="297"/>
      <c r="D561" s="297"/>
      <c r="E561" s="297"/>
      <c r="F561" s="297"/>
      <c r="G561" s="297"/>
      <c r="H561" s="297"/>
      <c r="I561" s="297"/>
      <c r="J561" s="297"/>
      <c r="K561" s="297"/>
      <c r="L561" s="297"/>
      <c r="M561" s="297"/>
      <c r="N561" s="297"/>
      <c r="O561" s="297"/>
      <c r="P561" s="297"/>
      <c r="Q561" s="297"/>
      <c r="R561" s="297"/>
      <c r="S561" s="297"/>
      <c r="T561" s="297"/>
      <c r="U561" s="297"/>
      <c r="V561" s="297"/>
      <c r="W561" s="297"/>
      <c r="X561" s="297"/>
      <c r="Y561" s="297"/>
      <c r="Z561" s="297"/>
    </row>
    <row r="562" spans="1:26" ht="15.75" customHeight="1">
      <c r="A562" s="297"/>
      <c r="B562" s="297"/>
      <c r="C562" s="297"/>
      <c r="D562" s="297"/>
      <c r="E562" s="297"/>
      <c r="F562" s="297"/>
      <c r="G562" s="297"/>
      <c r="H562" s="297"/>
      <c r="I562" s="297"/>
      <c r="J562" s="297"/>
      <c r="K562" s="297"/>
      <c r="L562" s="297"/>
      <c r="M562" s="297"/>
      <c r="N562" s="297"/>
      <c r="O562" s="297"/>
      <c r="P562" s="297"/>
      <c r="Q562" s="297"/>
      <c r="R562" s="297"/>
      <c r="S562" s="297"/>
      <c r="T562" s="297"/>
      <c r="U562" s="297"/>
      <c r="V562" s="297"/>
      <c r="W562" s="297"/>
      <c r="X562" s="297"/>
      <c r="Y562" s="297"/>
      <c r="Z562" s="297"/>
    </row>
    <row r="563" spans="1:26" ht="15.75" customHeight="1">
      <c r="A563" s="297"/>
      <c r="B563" s="297"/>
      <c r="C563" s="297"/>
      <c r="D563" s="297"/>
      <c r="E563" s="297"/>
      <c r="F563" s="297"/>
      <c r="G563" s="297"/>
      <c r="H563" s="297"/>
      <c r="I563" s="297"/>
      <c r="J563" s="297"/>
      <c r="K563" s="297"/>
      <c r="L563" s="297"/>
      <c r="M563" s="297"/>
      <c r="N563" s="297"/>
      <c r="O563" s="297"/>
      <c r="P563" s="297"/>
      <c r="Q563" s="297"/>
      <c r="R563" s="297"/>
      <c r="S563" s="297"/>
      <c r="T563" s="297"/>
      <c r="U563" s="297"/>
      <c r="V563" s="297"/>
      <c r="W563" s="297"/>
      <c r="X563" s="297"/>
      <c r="Y563" s="297"/>
      <c r="Z563" s="297"/>
    </row>
    <row r="564" spans="1:26" ht="15.75" customHeight="1">
      <c r="A564" s="297"/>
      <c r="B564" s="297"/>
      <c r="C564" s="297"/>
      <c r="D564" s="297"/>
      <c r="E564" s="297"/>
      <c r="F564" s="297"/>
      <c r="G564" s="297"/>
      <c r="H564" s="297"/>
      <c r="I564" s="297"/>
      <c r="J564" s="297"/>
      <c r="K564" s="297"/>
      <c r="L564" s="297"/>
      <c r="M564" s="297"/>
      <c r="N564" s="297"/>
      <c r="O564" s="297"/>
      <c r="P564" s="297"/>
      <c r="Q564" s="297"/>
      <c r="R564" s="297"/>
      <c r="S564" s="297"/>
      <c r="T564" s="297"/>
      <c r="U564" s="297"/>
      <c r="V564" s="297"/>
      <c r="W564" s="297"/>
      <c r="X564" s="297"/>
      <c r="Y564" s="297"/>
      <c r="Z564" s="297"/>
    </row>
    <row r="565" spans="1:26" ht="15.75" customHeight="1">
      <c r="A565" s="297"/>
      <c r="B565" s="297"/>
      <c r="C565" s="297"/>
      <c r="D565" s="297"/>
      <c r="E565" s="297"/>
      <c r="F565" s="297"/>
      <c r="G565" s="297"/>
      <c r="H565" s="297"/>
      <c r="I565" s="297"/>
      <c r="J565" s="297"/>
      <c r="K565" s="297"/>
      <c r="L565" s="297"/>
      <c r="M565" s="297"/>
      <c r="N565" s="297"/>
      <c r="O565" s="297"/>
      <c r="P565" s="297"/>
      <c r="Q565" s="297"/>
      <c r="R565" s="297"/>
      <c r="S565" s="297"/>
      <c r="T565" s="297"/>
      <c r="U565" s="297"/>
      <c r="V565" s="297"/>
      <c r="W565" s="297"/>
      <c r="X565" s="297"/>
      <c r="Y565" s="297"/>
      <c r="Z565" s="297"/>
    </row>
    <row r="566" spans="1:26" ht="15.75" customHeight="1">
      <c r="A566" s="297"/>
      <c r="B566" s="297"/>
      <c r="C566" s="297"/>
      <c r="D566" s="297"/>
      <c r="E566" s="297"/>
      <c r="F566" s="297"/>
      <c r="G566" s="297"/>
      <c r="H566" s="297"/>
      <c r="I566" s="297"/>
      <c r="J566" s="297"/>
      <c r="K566" s="297"/>
      <c r="L566" s="297"/>
      <c r="M566" s="297"/>
      <c r="N566" s="297"/>
      <c r="O566" s="297"/>
      <c r="P566" s="297"/>
      <c r="Q566" s="297"/>
      <c r="R566" s="297"/>
      <c r="S566" s="297"/>
      <c r="T566" s="297"/>
      <c r="U566" s="297"/>
      <c r="V566" s="297"/>
      <c r="W566" s="297"/>
      <c r="X566" s="297"/>
      <c r="Y566" s="297"/>
      <c r="Z566" s="297"/>
    </row>
    <row r="567" spans="1:26" ht="15.75" customHeight="1">
      <c r="A567" s="297"/>
      <c r="B567" s="297"/>
      <c r="C567" s="297"/>
      <c r="D567" s="297"/>
      <c r="E567" s="297"/>
      <c r="F567" s="297"/>
      <c r="G567" s="297"/>
      <c r="H567" s="297"/>
      <c r="I567" s="297"/>
      <c r="J567" s="297"/>
      <c r="K567" s="297"/>
      <c r="L567" s="297"/>
      <c r="M567" s="297"/>
      <c r="N567" s="297"/>
      <c r="O567" s="297"/>
      <c r="P567" s="297"/>
      <c r="Q567" s="297"/>
      <c r="R567" s="297"/>
      <c r="S567" s="297"/>
      <c r="T567" s="297"/>
      <c r="U567" s="297"/>
      <c r="V567" s="297"/>
      <c r="W567" s="297"/>
      <c r="X567" s="297"/>
      <c r="Y567" s="297"/>
      <c r="Z567" s="297"/>
    </row>
    <row r="568" spans="1:26" ht="15.75" customHeight="1">
      <c r="A568" s="297"/>
      <c r="B568" s="297"/>
      <c r="C568" s="297"/>
      <c r="D568" s="297"/>
      <c r="E568" s="297"/>
      <c r="F568" s="297"/>
      <c r="G568" s="297"/>
      <c r="H568" s="297"/>
      <c r="I568" s="297"/>
      <c r="J568" s="297"/>
      <c r="K568" s="297"/>
      <c r="L568" s="297"/>
      <c r="M568" s="297"/>
      <c r="N568" s="297"/>
      <c r="O568" s="297"/>
      <c r="P568" s="297"/>
      <c r="Q568" s="297"/>
      <c r="R568" s="297"/>
      <c r="S568" s="297"/>
      <c r="T568" s="297"/>
      <c r="U568" s="297"/>
      <c r="V568" s="297"/>
      <c r="W568" s="297"/>
      <c r="X568" s="297"/>
      <c r="Y568" s="297"/>
      <c r="Z568" s="297"/>
    </row>
    <row r="569" spans="1:26" ht="15.75" customHeight="1">
      <c r="A569" s="297"/>
      <c r="B569" s="297"/>
      <c r="C569" s="297"/>
      <c r="D569" s="297"/>
      <c r="E569" s="297"/>
      <c r="F569" s="297"/>
      <c r="G569" s="297"/>
      <c r="H569" s="297"/>
      <c r="I569" s="297"/>
      <c r="J569" s="297"/>
      <c r="K569" s="297"/>
      <c r="L569" s="297"/>
      <c r="M569" s="297"/>
      <c r="N569" s="297"/>
      <c r="O569" s="297"/>
      <c r="P569" s="297"/>
      <c r="Q569" s="297"/>
      <c r="R569" s="297"/>
      <c r="S569" s="297"/>
      <c r="T569" s="297"/>
      <c r="U569" s="297"/>
      <c r="V569" s="297"/>
      <c r="W569" s="297"/>
      <c r="X569" s="297"/>
      <c r="Y569" s="297"/>
      <c r="Z569" s="297"/>
    </row>
    <row r="570" spans="1:26" ht="15.75" customHeight="1">
      <c r="A570" s="297"/>
      <c r="B570" s="297"/>
      <c r="C570" s="297"/>
      <c r="D570" s="297"/>
      <c r="E570" s="297"/>
      <c r="F570" s="297"/>
      <c r="G570" s="297"/>
      <c r="H570" s="297"/>
      <c r="I570" s="297"/>
      <c r="J570" s="297"/>
      <c r="K570" s="297"/>
      <c r="L570" s="297"/>
      <c r="M570" s="297"/>
      <c r="N570" s="297"/>
      <c r="O570" s="297"/>
      <c r="P570" s="297"/>
      <c r="Q570" s="297"/>
      <c r="R570" s="297"/>
      <c r="S570" s="297"/>
      <c r="T570" s="297"/>
      <c r="U570" s="297"/>
      <c r="V570" s="297"/>
      <c r="W570" s="297"/>
      <c r="X570" s="297"/>
      <c r="Y570" s="297"/>
      <c r="Z570" s="297"/>
    </row>
    <row r="571" spans="1:26" ht="15.75" customHeight="1">
      <c r="A571" s="297"/>
      <c r="B571" s="297"/>
      <c r="C571" s="297"/>
      <c r="D571" s="297"/>
      <c r="E571" s="297"/>
      <c r="F571" s="297"/>
      <c r="G571" s="297"/>
      <c r="H571" s="297"/>
      <c r="I571" s="297"/>
      <c r="J571" s="297"/>
      <c r="K571" s="297"/>
      <c r="L571" s="297"/>
      <c r="M571" s="297"/>
      <c r="N571" s="297"/>
      <c r="O571" s="297"/>
      <c r="P571" s="297"/>
      <c r="Q571" s="297"/>
      <c r="R571" s="297"/>
      <c r="S571" s="297"/>
      <c r="T571" s="297"/>
      <c r="U571" s="297"/>
      <c r="V571" s="297"/>
      <c r="W571" s="297"/>
      <c r="X571" s="297"/>
      <c r="Y571" s="297"/>
      <c r="Z571" s="297"/>
    </row>
    <row r="572" spans="1:26" ht="15.75" customHeight="1">
      <c r="A572" s="297"/>
      <c r="B572" s="297"/>
      <c r="C572" s="297"/>
      <c r="D572" s="297"/>
      <c r="E572" s="297"/>
      <c r="F572" s="297"/>
      <c r="G572" s="297"/>
      <c r="H572" s="297"/>
      <c r="I572" s="297"/>
      <c r="J572" s="297"/>
      <c r="K572" s="297"/>
      <c r="L572" s="297"/>
      <c r="M572" s="297"/>
      <c r="N572" s="297"/>
      <c r="O572" s="297"/>
      <c r="P572" s="297"/>
      <c r="Q572" s="297"/>
      <c r="R572" s="297"/>
      <c r="S572" s="297"/>
      <c r="T572" s="297"/>
      <c r="U572" s="297"/>
      <c r="V572" s="297"/>
      <c r="W572" s="297"/>
      <c r="X572" s="297"/>
      <c r="Y572" s="297"/>
      <c r="Z572" s="297"/>
    </row>
    <row r="573" spans="1:26" ht="15.75" customHeight="1">
      <c r="A573" s="297"/>
      <c r="B573" s="297"/>
      <c r="C573" s="297"/>
      <c r="D573" s="297"/>
      <c r="E573" s="297"/>
      <c r="F573" s="297"/>
      <c r="G573" s="297"/>
      <c r="H573" s="297"/>
      <c r="I573" s="297"/>
      <c r="J573" s="297"/>
      <c r="K573" s="297"/>
      <c r="L573" s="297"/>
      <c r="M573" s="297"/>
      <c r="N573" s="297"/>
      <c r="O573" s="297"/>
      <c r="P573" s="297"/>
      <c r="Q573" s="297"/>
      <c r="R573" s="297"/>
      <c r="S573" s="297"/>
      <c r="T573" s="297"/>
      <c r="U573" s="297"/>
      <c r="V573" s="297"/>
      <c r="W573" s="297"/>
      <c r="X573" s="297"/>
      <c r="Y573" s="297"/>
      <c r="Z573" s="297"/>
    </row>
    <row r="574" spans="1:26" ht="15.75" customHeight="1">
      <c r="A574" s="297"/>
      <c r="B574" s="297"/>
      <c r="C574" s="297"/>
      <c r="D574" s="297"/>
      <c r="E574" s="297"/>
      <c r="F574" s="297"/>
      <c r="G574" s="297"/>
      <c r="H574" s="297"/>
      <c r="I574" s="297"/>
      <c r="J574" s="297"/>
      <c r="K574" s="297"/>
      <c r="L574" s="297"/>
      <c r="M574" s="297"/>
      <c r="N574" s="297"/>
      <c r="O574" s="297"/>
      <c r="P574" s="297"/>
      <c r="Q574" s="297"/>
      <c r="R574" s="297"/>
      <c r="S574" s="297"/>
      <c r="T574" s="297"/>
      <c r="U574" s="297"/>
      <c r="V574" s="297"/>
      <c r="W574" s="297"/>
      <c r="X574" s="297"/>
      <c r="Y574" s="297"/>
      <c r="Z574" s="297"/>
    </row>
    <row r="575" spans="1:26" ht="15.75" customHeight="1">
      <c r="A575" s="297"/>
      <c r="B575" s="297"/>
      <c r="C575" s="297"/>
      <c r="D575" s="297"/>
      <c r="E575" s="297"/>
      <c r="F575" s="297"/>
      <c r="G575" s="297"/>
      <c r="H575" s="297"/>
      <c r="I575" s="297"/>
      <c r="J575" s="297"/>
      <c r="K575" s="297"/>
      <c r="L575" s="297"/>
      <c r="M575" s="297"/>
      <c r="N575" s="297"/>
      <c r="O575" s="297"/>
      <c r="P575" s="297"/>
      <c r="Q575" s="297"/>
      <c r="R575" s="297"/>
      <c r="S575" s="297"/>
      <c r="T575" s="297"/>
      <c r="U575" s="297"/>
      <c r="V575" s="297"/>
      <c r="W575" s="297"/>
      <c r="X575" s="297"/>
      <c r="Y575" s="297"/>
      <c r="Z575" s="297"/>
    </row>
    <row r="576" spans="1:26" ht="15.75" customHeight="1">
      <c r="A576" s="297"/>
      <c r="B576" s="297"/>
      <c r="C576" s="297"/>
      <c r="D576" s="297"/>
      <c r="E576" s="297"/>
      <c r="F576" s="297"/>
      <c r="G576" s="297"/>
      <c r="H576" s="297"/>
      <c r="I576" s="297"/>
      <c r="J576" s="297"/>
      <c r="K576" s="297"/>
      <c r="L576" s="297"/>
      <c r="M576" s="297"/>
      <c r="N576" s="297"/>
      <c r="O576" s="297"/>
      <c r="P576" s="297"/>
      <c r="Q576" s="297"/>
      <c r="R576" s="297"/>
      <c r="S576" s="297"/>
      <c r="T576" s="297"/>
      <c r="U576" s="297"/>
      <c r="V576" s="297"/>
      <c r="W576" s="297"/>
      <c r="X576" s="297"/>
      <c r="Y576" s="297"/>
      <c r="Z576" s="297"/>
    </row>
    <row r="577" spans="1:26" ht="15.75" customHeight="1">
      <c r="A577" s="297"/>
      <c r="B577" s="297"/>
      <c r="C577" s="297"/>
      <c r="D577" s="297"/>
      <c r="E577" s="297"/>
      <c r="F577" s="297"/>
      <c r="G577" s="297"/>
      <c r="H577" s="297"/>
      <c r="I577" s="297"/>
      <c r="J577" s="297"/>
      <c r="K577" s="297"/>
      <c r="L577" s="297"/>
      <c r="M577" s="297"/>
      <c r="N577" s="297"/>
      <c r="O577" s="297"/>
      <c r="P577" s="297"/>
      <c r="Q577" s="297"/>
      <c r="R577" s="297"/>
      <c r="S577" s="297"/>
      <c r="T577" s="297"/>
      <c r="U577" s="297"/>
      <c r="V577" s="297"/>
      <c r="W577" s="297"/>
      <c r="X577" s="297"/>
      <c r="Y577" s="297"/>
      <c r="Z577" s="297"/>
    </row>
    <row r="578" spans="1:26" ht="15.75" customHeight="1">
      <c r="A578" s="297"/>
      <c r="B578" s="297"/>
      <c r="C578" s="297"/>
      <c r="D578" s="297"/>
      <c r="E578" s="297"/>
      <c r="F578" s="297"/>
      <c r="G578" s="297"/>
      <c r="H578" s="297"/>
      <c r="I578" s="297"/>
      <c r="J578" s="297"/>
      <c r="K578" s="297"/>
      <c r="L578" s="297"/>
      <c r="M578" s="297"/>
      <c r="N578" s="297"/>
      <c r="O578" s="297"/>
      <c r="P578" s="297"/>
      <c r="Q578" s="297"/>
      <c r="R578" s="297"/>
      <c r="S578" s="297"/>
      <c r="T578" s="297"/>
      <c r="U578" s="297"/>
      <c r="V578" s="297"/>
      <c r="W578" s="297"/>
      <c r="X578" s="297"/>
      <c r="Y578" s="297"/>
      <c r="Z578" s="297"/>
    </row>
    <row r="579" spans="1:26" ht="15.75" customHeight="1">
      <c r="A579" s="297"/>
      <c r="B579" s="297"/>
      <c r="C579" s="297"/>
      <c r="D579" s="297"/>
      <c r="E579" s="297"/>
      <c r="F579" s="297"/>
      <c r="G579" s="297"/>
      <c r="H579" s="297"/>
      <c r="I579" s="297"/>
      <c r="J579" s="297"/>
      <c r="K579" s="297"/>
      <c r="L579" s="297"/>
      <c r="M579" s="297"/>
      <c r="N579" s="297"/>
      <c r="O579" s="297"/>
      <c r="P579" s="297"/>
      <c r="Q579" s="297"/>
      <c r="R579" s="297"/>
      <c r="S579" s="297"/>
      <c r="T579" s="297"/>
      <c r="U579" s="297"/>
      <c r="V579" s="297"/>
      <c r="W579" s="297"/>
      <c r="X579" s="297"/>
      <c r="Y579" s="297"/>
      <c r="Z579" s="297"/>
    </row>
    <row r="580" spans="1:26" ht="15.75" customHeight="1">
      <c r="A580" s="297"/>
      <c r="B580" s="297"/>
      <c r="C580" s="297"/>
      <c r="D580" s="297"/>
      <c r="E580" s="297"/>
      <c r="F580" s="297"/>
      <c r="G580" s="297"/>
      <c r="H580" s="297"/>
      <c r="I580" s="297"/>
      <c r="J580" s="297"/>
      <c r="K580" s="297"/>
      <c r="L580" s="297"/>
      <c r="M580" s="297"/>
      <c r="N580" s="297"/>
      <c r="O580" s="297"/>
      <c r="P580" s="297"/>
      <c r="Q580" s="297"/>
      <c r="R580" s="297"/>
      <c r="S580" s="297"/>
      <c r="T580" s="297"/>
      <c r="U580" s="297"/>
      <c r="V580" s="297"/>
      <c r="W580" s="297"/>
      <c r="X580" s="297"/>
      <c r="Y580" s="297"/>
      <c r="Z580" s="297"/>
    </row>
    <row r="581" spans="1:26" ht="15.75" customHeight="1">
      <c r="A581" s="297"/>
      <c r="B581" s="297"/>
      <c r="C581" s="297"/>
      <c r="D581" s="297"/>
      <c r="E581" s="297"/>
      <c r="F581" s="297"/>
      <c r="G581" s="297"/>
      <c r="H581" s="297"/>
      <c r="I581" s="297"/>
      <c r="J581" s="297"/>
      <c r="K581" s="297"/>
      <c r="L581" s="297"/>
      <c r="M581" s="297"/>
      <c r="N581" s="297"/>
      <c r="O581" s="297"/>
      <c r="P581" s="297"/>
      <c r="Q581" s="297"/>
      <c r="R581" s="297"/>
      <c r="S581" s="297"/>
      <c r="T581" s="297"/>
      <c r="U581" s="297"/>
      <c r="V581" s="297"/>
      <c r="W581" s="297"/>
      <c r="X581" s="297"/>
      <c r="Y581" s="297"/>
      <c r="Z581" s="297"/>
    </row>
    <row r="582" spans="1:26" ht="15.75" customHeight="1">
      <c r="A582" s="297"/>
      <c r="B582" s="297"/>
      <c r="C582" s="297"/>
      <c r="D582" s="297"/>
      <c r="E582" s="297"/>
      <c r="F582" s="297"/>
      <c r="G582" s="297"/>
      <c r="H582" s="297"/>
      <c r="I582" s="297"/>
      <c r="J582" s="297"/>
      <c r="K582" s="297"/>
      <c r="L582" s="297"/>
      <c r="M582" s="297"/>
      <c r="N582" s="297"/>
      <c r="O582" s="297"/>
      <c r="P582" s="297"/>
      <c r="Q582" s="297"/>
      <c r="R582" s="297"/>
      <c r="S582" s="297"/>
      <c r="T582" s="297"/>
      <c r="U582" s="297"/>
      <c r="V582" s="297"/>
      <c r="W582" s="297"/>
      <c r="X582" s="297"/>
      <c r="Y582" s="297"/>
      <c r="Z582" s="297"/>
    </row>
    <row r="583" spans="1:26" ht="15.75" customHeight="1">
      <c r="A583" s="297"/>
      <c r="B583" s="297"/>
      <c r="C583" s="297"/>
      <c r="D583" s="297"/>
      <c r="E583" s="297"/>
      <c r="F583" s="297"/>
      <c r="G583" s="297"/>
      <c r="H583" s="297"/>
      <c r="I583" s="297"/>
      <c r="J583" s="297"/>
      <c r="K583" s="297"/>
      <c r="L583" s="297"/>
      <c r="M583" s="297"/>
      <c r="N583" s="297"/>
      <c r="O583" s="297"/>
      <c r="P583" s="297"/>
      <c r="Q583" s="297"/>
      <c r="R583" s="297"/>
      <c r="S583" s="297"/>
      <c r="T583" s="297"/>
      <c r="U583" s="297"/>
      <c r="V583" s="297"/>
      <c r="W583" s="297"/>
      <c r="X583" s="297"/>
      <c r="Y583" s="297"/>
      <c r="Z583" s="297"/>
    </row>
    <row r="584" spans="1:26" ht="15.75" customHeight="1">
      <c r="A584" s="297"/>
      <c r="B584" s="297"/>
      <c r="C584" s="297"/>
      <c r="D584" s="297"/>
      <c r="E584" s="297"/>
      <c r="F584" s="297"/>
      <c r="G584" s="297"/>
      <c r="H584" s="297"/>
      <c r="I584" s="297"/>
      <c r="J584" s="297"/>
      <c r="K584" s="297"/>
      <c r="L584" s="297"/>
      <c r="M584" s="297"/>
      <c r="N584" s="297"/>
      <c r="O584" s="297"/>
      <c r="P584" s="297"/>
      <c r="Q584" s="297"/>
      <c r="R584" s="297"/>
      <c r="S584" s="297"/>
      <c r="T584" s="297"/>
      <c r="U584" s="297"/>
      <c r="V584" s="297"/>
      <c r="W584" s="297"/>
      <c r="X584" s="297"/>
      <c r="Y584" s="297"/>
      <c r="Z584" s="297"/>
    </row>
    <row r="585" spans="1:26" ht="15.75" customHeight="1">
      <c r="A585" s="297"/>
      <c r="B585" s="297"/>
      <c r="C585" s="297"/>
      <c r="D585" s="297"/>
      <c r="E585" s="297"/>
      <c r="F585" s="297"/>
      <c r="G585" s="297"/>
      <c r="H585" s="297"/>
      <c r="I585" s="297"/>
      <c r="J585" s="297"/>
      <c r="K585" s="297"/>
      <c r="L585" s="297"/>
      <c r="M585" s="297"/>
      <c r="N585" s="297"/>
      <c r="O585" s="297"/>
      <c r="P585" s="297"/>
      <c r="Q585" s="297"/>
      <c r="R585" s="297"/>
      <c r="S585" s="297"/>
      <c r="T585" s="297"/>
      <c r="U585" s="297"/>
      <c r="V585" s="297"/>
      <c r="W585" s="297"/>
      <c r="X585" s="297"/>
      <c r="Y585" s="297"/>
      <c r="Z585" s="297"/>
    </row>
    <row r="586" spans="1:26" ht="15.75" customHeight="1">
      <c r="A586" s="297"/>
      <c r="B586" s="297"/>
      <c r="C586" s="297"/>
      <c r="D586" s="297"/>
      <c r="E586" s="297"/>
      <c r="F586" s="297"/>
      <c r="G586" s="297"/>
      <c r="H586" s="297"/>
      <c r="I586" s="297"/>
      <c r="J586" s="297"/>
      <c r="K586" s="297"/>
      <c r="L586" s="297"/>
      <c r="M586" s="297"/>
      <c r="N586" s="297"/>
      <c r="O586" s="297"/>
      <c r="P586" s="297"/>
      <c r="Q586" s="297"/>
      <c r="R586" s="297"/>
      <c r="S586" s="297"/>
      <c r="T586" s="297"/>
      <c r="U586" s="297"/>
      <c r="V586" s="297"/>
      <c r="W586" s="297"/>
      <c r="X586" s="297"/>
      <c r="Y586" s="297"/>
      <c r="Z586" s="297"/>
    </row>
    <row r="587" spans="1:26" ht="15.75" customHeight="1">
      <c r="A587" s="297"/>
      <c r="B587" s="297"/>
      <c r="C587" s="297"/>
      <c r="D587" s="297"/>
      <c r="E587" s="297"/>
      <c r="F587" s="297"/>
      <c r="G587" s="297"/>
      <c r="H587" s="297"/>
      <c r="I587" s="297"/>
      <c r="J587" s="297"/>
      <c r="K587" s="297"/>
      <c r="L587" s="297"/>
      <c r="M587" s="297"/>
      <c r="N587" s="297"/>
      <c r="O587" s="297"/>
      <c r="P587" s="297"/>
      <c r="Q587" s="297"/>
      <c r="R587" s="297"/>
      <c r="S587" s="297"/>
      <c r="T587" s="297"/>
      <c r="U587" s="297"/>
      <c r="V587" s="297"/>
      <c r="W587" s="297"/>
      <c r="X587" s="297"/>
      <c r="Y587" s="297"/>
      <c r="Z587" s="297"/>
    </row>
    <row r="588" spans="1:26" ht="15.75" customHeight="1">
      <c r="A588" s="297"/>
      <c r="B588" s="297"/>
      <c r="C588" s="297"/>
      <c r="D588" s="297"/>
      <c r="E588" s="297"/>
      <c r="F588" s="297"/>
      <c r="G588" s="297"/>
      <c r="H588" s="297"/>
      <c r="I588" s="297"/>
      <c r="J588" s="297"/>
      <c r="K588" s="297"/>
      <c r="L588" s="297"/>
      <c r="M588" s="297"/>
      <c r="N588" s="297"/>
      <c r="O588" s="297"/>
      <c r="P588" s="297"/>
      <c r="Q588" s="297"/>
      <c r="R588" s="297"/>
      <c r="S588" s="297"/>
      <c r="T588" s="297"/>
      <c r="U588" s="297"/>
      <c r="V588" s="297"/>
      <c r="W588" s="297"/>
      <c r="X588" s="297"/>
      <c r="Y588" s="297"/>
      <c r="Z588" s="297"/>
    </row>
    <row r="589" spans="1:26" ht="15.75" customHeight="1">
      <c r="A589" s="297"/>
      <c r="B589" s="297"/>
      <c r="C589" s="297"/>
      <c r="D589" s="297"/>
      <c r="E589" s="297"/>
      <c r="F589" s="297"/>
      <c r="G589" s="297"/>
      <c r="H589" s="297"/>
      <c r="I589" s="297"/>
      <c r="J589" s="297"/>
      <c r="K589" s="297"/>
      <c r="L589" s="297"/>
      <c r="M589" s="297"/>
      <c r="N589" s="297"/>
      <c r="O589" s="297"/>
      <c r="P589" s="297"/>
      <c r="Q589" s="297"/>
      <c r="R589" s="297"/>
      <c r="S589" s="297"/>
      <c r="T589" s="297"/>
      <c r="U589" s="297"/>
      <c r="V589" s="297"/>
      <c r="W589" s="297"/>
      <c r="X589" s="297"/>
      <c r="Y589" s="297"/>
      <c r="Z589" s="297"/>
    </row>
    <row r="590" spans="1:26" ht="15.75" customHeight="1">
      <c r="A590" s="297"/>
      <c r="B590" s="297"/>
      <c r="C590" s="297"/>
      <c r="D590" s="297"/>
      <c r="E590" s="297"/>
      <c r="F590" s="297"/>
      <c r="G590" s="297"/>
      <c r="H590" s="297"/>
      <c r="I590" s="297"/>
      <c r="J590" s="297"/>
      <c r="K590" s="297"/>
      <c r="L590" s="297"/>
      <c r="M590" s="297"/>
      <c r="N590" s="297"/>
      <c r="O590" s="297"/>
      <c r="P590" s="297"/>
      <c r="Q590" s="297"/>
      <c r="R590" s="297"/>
      <c r="S590" s="297"/>
      <c r="T590" s="297"/>
      <c r="U590" s="297"/>
      <c r="V590" s="297"/>
      <c r="W590" s="297"/>
      <c r="X590" s="297"/>
      <c r="Y590" s="297"/>
      <c r="Z590" s="297"/>
    </row>
    <row r="591" spans="1:26" ht="15.75" customHeight="1">
      <c r="A591" s="297"/>
      <c r="B591" s="297"/>
      <c r="C591" s="297"/>
      <c r="D591" s="297"/>
      <c r="E591" s="297"/>
      <c r="F591" s="297"/>
      <c r="G591" s="297"/>
      <c r="H591" s="297"/>
      <c r="I591" s="297"/>
      <c r="J591" s="297"/>
      <c r="K591" s="297"/>
      <c r="L591" s="297"/>
      <c r="M591" s="297"/>
      <c r="N591" s="297"/>
      <c r="O591" s="297"/>
      <c r="P591" s="297"/>
      <c r="Q591" s="297"/>
      <c r="R591" s="297"/>
      <c r="S591" s="297"/>
      <c r="T591" s="297"/>
      <c r="U591" s="297"/>
      <c r="V591" s="297"/>
      <c r="W591" s="297"/>
      <c r="X591" s="297"/>
      <c r="Y591" s="297"/>
      <c r="Z591" s="297"/>
    </row>
    <row r="592" spans="1:26" ht="15.75" customHeight="1">
      <c r="A592" s="297"/>
      <c r="B592" s="297"/>
      <c r="C592" s="297"/>
      <c r="D592" s="297"/>
      <c r="E592" s="297"/>
      <c r="F592" s="297"/>
      <c r="G592" s="297"/>
      <c r="H592" s="297"/>
      <c r="I592" s="297"/>
      <c r="J592" s="297"/>
      <c r="K592" s="297"/>
      <c r="L592" s="297"/>
      <c r="M592" s="297"/>
      <c r="N592" s="297"/>
      <c r="O592" s="297"/>
      <c r="P592" s="297"/>
      <c r="Q592" s="297"/>
      <c r="R592" s="297"/>
      <c r="S592" s="297"/>
      <c r="T592" s="297"/>
      <c r="U592" s="297"/>
      <c r="V592" s="297"/>
      <c r="W592" s="297"/>
      <c r="X592" s="297"/>
      <c r="Y592" s="297"/>
      <c r="Z592" s="297"/>
    </row>
    <row r="593" spans="1:26" ht="15.75" customHeight="1">
      <c r="A593" s="297"/>
      <c r="B593" s="297"/>
      <c r="C593" s="297"/>
      <c r="D593" s="297"/>
      <c r="E593" s="297"/>
      <c r="F593" s="297"/>
      <c r="G593" s="297"/>
      <c r="H593" s="297"/>
      <c r="I593" s="297"/>
      <c r="J593" s="297"/>
      <c r="K593" s="297"/>
      <c r="L593" s="297"/>
      <c r="M593" s="297"/>
      <c r="N593" s="297"/>
      <c r="O593" s="297"/>
      <c r="P593" s="297"/>
      <c r="Q593" s="297"/>
      <c r="R593" s="297"/>
      <c r="S593" s="297"/>
      <c r="T593" s="297"/>
      <c r="U593" s="297"/>
      <c r="V593" s="297"/>
      <c r="W593" s="297"/>
      <c r="X593" s="297"/>
      <c r="Y593" s="297"/>
      <c r="Z593" s="297"/>
    </row>
    <row r="594" spans="1:26" ht="15.75" customHeight="1">
      <c r="A594" s="297"/>
      <c r="B594" s="297"/>
      <c r="C594" s="297"/>
      <c r="D594" s="297"/>
      <c r="E594" s="297"/>
      <c r="F594" s="297"/>
      <c r="G594" s="297"/>
      <c r="H594" s="297"/>
      <c r="I594" s="297"/>
      <c r="J594" s="297"/>
      <c r="K594" s="297"/>
      <c r="L594" s="297"/>
      <c r="M594" s="297"/>
      <c r="N594" s="297"/>
      <c r="O594" s="297"/>
      <c r="P594" s="297"/>
      <c r="Q594" s="297"/>
      <c r="R594" s="297"/>
      <c r="S594" s="297"/>
      <c r="T594" s="297"/>
      <c r="U594" s="297"/>
      <c r="V594" s="297"/>
      <c r="W594" s="297"/>
      <c r="X594" s="297"/>
      <c r="Y594" s="297"/>
      <c r="Z594" s="297"/>
    </row>
    <row r="595" spans="1:26" ht="15.75" customHeight="1">
      <c r="A595" s="297"/>
      <c r="B595" s="297"/>
      <c r="C595" s="297"/>
      <c r="D595" s="297"/>
      <c r="E595" s="297"/>
      <c r="F595" s="297"/>
      <c r="G595" s="297"/>
      <c r="H595" s="297"/>
      <c r="I595" s="297"/>
      <c r="J595" s="297"/>
      <c r="K595" s="297"/>
      <c r="L595" s="297"/>
      <c r="M595" s="297"/>
      <c r="N595" s="297"/>
      <c r="O595" s="297"/>
      <c r="P595" s="297"/>
      <c r="Q595" s="297"/>
      <c r="R595" s="297"/>
      <c r="S595" s="297"/>
      <c r="T595" s="297"/>
      <c r="U595" s="297"/>
      <c r="V595" s="297"/>
      <c r="W595" s="297"/>
      <c r="X595" s="297"/>
      <c r="Y595" s="297"/>
      <c r="Z595" s="297"/>
    </row>
    <row r="596" spans="1:26" ht="15.75" customHeight="1">
      <c r="A596" s="297"/>
      <c r="B596" s="297"/>
      <c r="C596" s="297"/>
      <c r="D596" s="297"/>
      <c r="E596" s="297"/>
      <c r="F596" s="297"/>
      <c r="G596" s="297"/>
      <c r="H596" s="297"/>
      <c r="I596" s="297"/>
      <c r="J596" s="297"/>
      <c r="K596" s="297"/>
      <c r="L596" s="297"/>
      <c r="M596" s="297"/>
      <c r="N596" s="297"/>
      <c r="O596" s="297"/>
      <c r="P596" s="297"/>
      <c r="Q596" s="297"/>
      <c r="R596" s="297"/>
      <c r="S596" s="297"/>
      <c r="T596" s="297"/>
      <c r="U596" s="297"/>
      <c r="V596" s="297"/>
      <c r="W596" s="297"/>
      <c r="X596" s="297"/>
      <c r="Y596" s="297"/>
      <c r="Z596" s="297"/>
    </row>
    <row r="597" spans="1:26" ht="15.75" customHeight="1">
      <c r="A597" s="297"/>
      <c r="B597" s="297"/>
      <c r="C597" s="297"/>
      <c r="D597" s="297"/>
      <c r="E597" s="297"/>
      <c r="F597" s="297"/>
      <c r="G597" s="297"/>
      <c r="H597" s="297"/>
      <c r="I597" s="297"/>
      <c r="J597" s="297"/>
      <c r="K597" s="297"/>
      <c r="L597" s="297"/>
      <c r="M597" s="297"/>
      <c r="N597" s="297"/>
      <c r="O597" s="297"/>
      <c r="P597" s="297"/>
      <c r="Q597" s="297"/>
      <c r="R597" s="297"/>
      <c r="S597" s="297"/>
      <c r="T597" s="297"/>
      <c r="U597" s="297"/>
      <c r="V597" s="297"/>
      <c r="W597" s="297"/>
      <c r="X597" s="297"/>
      <c r="Y597" s="297"/>
      <c r="Z597" s="297"/>
    </row>
    <row r="598" spans="1:26" ht="15.75" customHeight="1">
      <c r="A598" s="297"/>
      <c r="B598" s="297"/>
      <c r="C598" s="297"/>
      <c r="D598" s="297"/>
      <c r="E598" s="297"/>
      <c r="F598" s="297"/>
      <c r="G598" s="297"/>
      <c r="H598" s="297"/>
      <c r="I598" s="297"/>
      <c r="J598" s="297"/>
      <c r="K598" s="297"/>
      <c r="L598" s="297"/>
      <c r="M598" s="297"/>
      <c r="N598" s="297"/>
      <c r="O598" s="297"/>
      <c r="P598" s="297"/>
      <c r="Q598" s="297"/>
      <c r="R598" s="297"/>
      <c r="S598" s="297"/>
      <c r="T598" s="297"/>
      <c r="U598" s="297"/>
      <c r="V598" s="297"/>
      <c r="W598" s="297"/>
      <c r="X598" s="297"/>
      <c r="Y598" s="297"/>
      <c r="Z598" s="297"/>
    </row>
    <row r="599" spans="1:26" ht="15.75" customHeight="1">
      <c r="A599" s="297"/>
      <c r="B599" s="297"/>
      <c r="C599" s="297"/>
      <c r="D599" s="297"/>
      <c r="E599" s="297"/>
      <c r="F599" s="297"/>
      <c r="G599" s="297"/>
      <c r="H599" s="297"/>
      <c r="I599" s="297"/>
      <c r="J599" s="297"/>
      <c r="K599" s="297"/>
      <c r="L599" s="297"/>
      <c r="M599" s="297"/>
      <c r="N599" s="297"/>
      <c r="O599" s="297"/>
      <c r="P599" s="297"/>
      <c r="Q599" s="297"/>
      <c r="R599" s="297"/>
      <c r="S599" s="297"/>
      <c r="T599" s="297"/>
      <c r="U599" s="297"/>
      <c r="V599" s="297"/>
      <c r="W599" s="297"/>
      <c r="X599" s="297"/>
      <c r="Y599" s="297"/>
      <c r="Z599" s="297"/>
    </row>
    <row r="600" spans="1:26" ht="15.75" customHeight="1">
      <c r="A600" s="297"/>
      <c r="B600" s="297"/>
      <c r="C600" s="297"/>
      <c r="D600" s="297"/>
      <c r="E600" s="297"/>
      <c r="F600" s="297"/>
      <c r="G600" s="297"/>
      <c r="H600" s="297"/>
      <c r="I600" s="297"/>
      <c r="J600" s="297"/>
      <c r="K600" s="297"/>
      <c r="L600" s="297"/>
      <c r="M600" s="297"/>
      <c r="N600" s="297"/>
      <c r="O600" s="297"/>
      <c r="P600" s="297"/>
      <c r="Q600" s="297"/>
      <c r="R600" s="297"/>
      <c r="S600" s="297"/>
      <c r="T600" s="297"/>
      <c r="U600" s="297"/>
      <c r="V600" s="297"/>
      <c r="W600" s="297"/>
      <c r="X600" s="297"/>
      <c r="Y600" s="297"/>
      <c r="Z600" s="297"/>
    </row>
    <row r="601" spans="1:26" ht="15.75" customHeight="1">
      <c r="A601" s="297"/>
      <c r="B601" s="297"/>
      <c r="C601" s="297"/>
      <c r="D601" s="297"/>
      <c r="E601" s="297"/>
      <c r="F601" s="297"/>
      <c r="G601" s="297"/>
      <c r="H601" s="297"/>
      <c r="I601" s="297"/>
      <c r="J601" s="297"/>
      <c r="K601" s="297"/>
      <c r="L601" s="297"/>
      <c r="M601" s="297"/>
      <c r="N601" s="297"/>
      <c r="O601" s="297"/>
      <c r="P601" s="297"/>
      <c r="Q601" s="297"/>
      <c r="R601" s="297"/>
      <c r="S601" s="297"/>
      <c r="T601" s="297"/>
      <c r="U601" s="297"/>
      <c r="V601" s="297"/>
      <c r="W601" s="297"/>
      <c r="X601" s="297"/>
      <c r="Y601" s="297"/>
      <c r="Z601" s="297"/>
    </row>
    <row r="602" spans="1:26" ht="15.75" customHeight="1">
      <c r="A602" s="297"/>
      <c r="B602" s="297"/>
      <c r="C602" s="297"/>
      <c r="D602" s="297"/>
      <c r="E602" s="297"/>
      <c r="F602" s="297"/>
      <c r="G602" s="297"/>
      <c r="H602" s="297"/>
      <c r="I602" s="297"/>
      <c r="J602" s="297"/>
      <c r="K602" s="297"/>
      <c r="L602" s="297"/>
      <c r="M602" s="297"/>
      <c r="N602" s="297"/>
      <c r="O602" s="297"/>
      <c r="P602" s="297"/>
      <c r="Q602" s="297"/>
      <c r="R602" s="297"/>
      <c r="S602" s="297"/>
      <c r="T602" s="297"/>
      <c r="U602" s="297"/>
      <c r="V602" s="297"/>
      <c r="W602" s="297"/>
      <c r="X602" s="297"/>
      <c r="Y602" s="297"/>
      <c r="Z602" s="297"/>
    </row>
    <row r="603" spans="1:26" ht="15.75" customHeight="1">
      <c r="A603" s="297"/>
      <c r="B603" s="297"/>
      <c r="C603" s="297"/>
      <c r="D603" s="297"/>
      <c r="E603" s="297"/>
      <c r="F603" s="297"/>
      <c r="G603" s="297"/>
      <c r="H603" s="297"/>
      <c r="I603" s="297"/>
      <c r="J603" s="297"/>
      <c r="K603" s="297"/>
      <c r="L603" s="297"/>
      <c r="M603" s="297"/>
      <c r="N603" s="297"/>
      <c r="O603" s="297"/>
      <c r="P603" s="297"/>
      <c r="Q603" s="297"/>
      <c r="R603" s="297"/>
      <c r="S603" s="297"/>
      <c r="T603" s="297"/>
      <c r="U603" s="297"/>
      <c r="V603" s="297"/>
      <c r="W603" s="297"/>
      <c r="X603" s="297"/>
      <c r="Y603" s="297"/>
      <c r="Z603" s="297"/>
    </row>
    <row r="604" spans="1:26" ht="15.75" customHeight="1">
      <c r="A604" s="297"/>
      <c r="B604" s="297"/>
      <c r="C604" s="297"/>
      <c r="D604" s="297"/>
      <c r="E604" s="297"/>
      <c r="F604" s="297"/>
      <c r="G604" s="297"/>
      <c r="H604" s="297"/>
      <c r="I604" s="297"/>
      <c r="J604" s="297"/>
      <c r="K604" s="297"/>
      <c r="L604" s="297"/>
      <c r="M604" s="297"/>
      <c r="N604" s="297"/>
      <c r="O604" s="297"/>
      <c r="P604" s="297"/>
      <c r="Q604" s="297"/>
      <c r="R604" s="297"/>
      <c r="S604" s="297"/>
      <c r="T604" s="297"/>
      <c r="U604" s="297"/>
      <c r="V604" s="297"/>
      <c r="W604" s="297"/>
      <c r="X604" s="297"/>
      <c r="Y604" s="297"/>
      <c r="Z604" s="297"/>
    </row>
    <row r="605" spans="1:26" ht="15.75" customHeight="1">
      <c r="A605" s="297"/>
      <c r="B605" s="297"/>
      <c r="C605" s="297"/>
      <c r="D605" s="297"/>
      <c r="E605" s="297"/>
      <c r="F605" s="297"/>
      <c r="G605" s="297"/>
      <c r="H605" s="297"/>
      <c r="I605" s="297"/>
      <c r="J605" s="297"/>
      <c r="K605" s="297"/>
      <c r="L605" s="297"/>
      <c r="M605" s="297"/>
      <c r="N605" s="297"/>
      <c r="O605" s="297"/>
      <c r="P605" s="297"/>
      <c r="Q605" s="297"/>
      <c r="R605" s="297"/>
      <c r="S605" s="297"/>
      <c r="T605" s="297"/>
      <c r="U605" s="297"/>
      <c r="V605" s="297"/>
      <c r="W605" s="297"/>
      <c r="X605" s="297"/>
      <c r="Y605" s="297"/>
      <c r="Z605" s="297"/>
    </row>
    <row r="606" spans="1:26" ht="15.75" customHeight="1">
      <c r="A606" s="297"/>
      <c r="B606" s="297"/>
      <c r="C606" s="297"/>
      <c r="D606" s="297"/>
      <c r="E606" s="297"/>
      <c r="F606" s="297"/>
      <c r="G606" s="297"/>
      <c r="H606" s="297"/>
      <c r="I606" s="297"/>
      <c r="J606" s="297"/>
      <c r="K606" s="297"/>
      <c r="L606" s="297"/>
      <c r="M606" s="297"/>
      <c r="N606" s="297"/>
      <c r="O606" s="297"/>
      <c r="P606" s="297"/>
      <c r="Q606" s="297"/>
      <c r="R606" s="297"/>
      <c r="S606" s="297"/>
      <c r="T606" s="297"/>
      <c r="U606" s="297"/>
      <c r="V606" s="297"/>
      <c r="W606" s="297"/>
      <c r="X606" s="297"/>
      <c r="Y606" s="297"/>
      <c r="Z606" s="297"/>
    </row>
    <row r="607" spans="1:26" ht="15.75" customHeight="1">
      <c r="A607" s="297"/>
      <c r="B607" s="297"/>
      <c r="C607" s="297"/>
      <c r="D607" s="297"/>
      <c r="E607" s="297"/>
      <c r="F607" s="297"/>
      <c r="G607" s="297"/>
      <c r="H607" s="297"/>
      <c r="I607" s="297"/>
      <c r="J607" s="297"/>
      <c r="K607" s="297"/>
      <c r="L607" s="297"/>
      <c r="M607" s="297"/>
      <c r="N607" s="297"/>
      <c r="O607" s="297"/>
      <c r="P607" s="297"/>
      <c r="Q607" s="297"/>
      <c r="R607" s="297"/>
      <c r="S607" s="297"/>
      <c r="T607" s="297"/>
      <c r="U607" s="297"/>
      <c r="V607" s="297"/>
      <c r="W607" s="297"/>
      <c r="X607" s="297"/>
      <c r="Y607" s="297"/>
      <c r="Z607" s="297"/>
    </row>
    <row r="608" spans="1:26" ht="15.75" customHeight="1">
      <c r="A608" s="297"/>
      <c r="B608" s="297"/>
      <c r="C608" s="297"/>
      <c r="D608" s="297"/>
      <c r="E608" s="297"/>
      <c r="F608" s="297"/>
      <c r="G608" s="297"/>
      <c r="H608" s="297"/>
      <c r="I608" s="297"/>
      <c r="J608" s="297"/>
      <c r="K608" s="297"/>
      <c r="L608" s="297"/>
      <c r="M608" s="297"/>
      <c r="N608" s="297"/>
      <c r="O608" s="297"/>
      <c r="P608" s="297"/>
      <c r="Q608" s="297"/>
      <c r="R608" s="297"/>
      <c r="S608" s="297"/>
      <c r="T608" s="297"/>
      <c r="U608" s="297"/>
      <c r="V608" s="297"/>
      <c r="W608" s="297"/>
      <c r="X608" s="297"/>
      <c r="Y608" s="297"/>
      <c r="Z608" s="297"/>
    </row>
    <row r="609" spans="1:26" ht="15.75" customHeight="1">
      <c r="A609" s="297"/>
      <c r="B609" s="297"/>
      <c r="C609" s="297"/>
      <c r="D609" s="297"/>
      <c r="E609" s="297"/>
      <c r="F609" s="297"/>
      <c r="G609" s="297"/>
      <c r="H609" s="297"/>
      <c r="I609" s="297"/>
      <c r="J609" s="297"/>
      <c r="K609" s="297"/>
      <c r="L609" s="297"/>
      <c r="M609" s="297"/>
      <c r="N609" s="297"/>
      <c r="O609" s="297"/>
      <c r="P609" s="297"/>
      <c r="Q609" s="297"/>
      <c r="R609" s="297"/>
      <c r="S609" s="297"/>
      <c r="T609" s="297"/>
      <c r="U609" s="297"/>
      <c r="V609" s="297"/>
      <c r="W609" s="297"/>
      <c r="X609" s="297"/>
      <c r="Y609" s="297"/>
      <c r="Z609" s="297"/>
    </row>
    <row r="610" spans="1:26" ht="15.75" customHeight="1">
      <c r="A610" s="297"/>
      <c r="B610" s="297"/>
      <c r="C610" s="297"/>
      <c r="D610" s="297"/>
      <c r="E610" s="297"/>
      <c r="F610" s="297"/>
      <c r="G610" s="297"/>
      <c r="H610" s="297"/>
      <c r="I610" s="297"/>
      <c r="J610" s="297"/>
      <c r="K610" s="297"/>
      <c r="L610" s="297"/>
      <c r="M610" s="297"/>
      <c r="N610" s="297"/>
      <c r="O610" s="297"/>
      <c r="P610" s="297"/>
      <c r="Q610" s="297"/>
      <c r="R610" s="297"/>
      <c r="S610" s="297"/>
      <c r="T610" s="297"/>
      <c r="U610" s="297"/>
      <c r="V610" s="297"/>
      <c r="W610" s="297"/>
      <c r="X610" s="297"/>
      <c r="Y610" s="297"/>
      <c r="Z610" s="297"/>
    </row>
    <row r="611" spans="1:26" ht="15.75" customHeight="1">
      <c r="A611" s="297"/>
      <c r="B611" s="297"/>
      <c r="C611" s="297"/>
      <c r="D611" s="297"/>
      <c r="E611" s="297"/>
      <c r="F611" s="297"/>
      <c r="G611" s="297"/>
      <c r="H611" s="297"/>
      <c r="I611" s="297"/>
      <c r="J611" s="297"/>
      <c r="K611" s="297"/>
      <c r="L611" s="297"/>
      <c r="M611" s="297"/>
      <c r="N611" s="297"/>
      <c r="O611" s="297"/>
      <c r="P611" s="297"/>
      <c r="Q611" s="297"/>
      <c r="R611" s="297"/>
      <c r="S611" s="297"/>
      <c r="T611" s="297"/>
      <c r="U611" s="297"/>
      <c r="V611" s="297"/>
      <c r="W611" s="297"/>
      <c r="X611" s="297"/>
      <c r="Y611" s="297"/>
      <c r="Z611" s="297"/>
    </row>
    <row r="612" spans="1:26" ht="15.75" customHeight="1">
      <c r="A612" s="297"/>
      <c r="B612" s="297"/>
      <c r="C612" s="297"/>
      <c r="D612" s="297"/>
      <c r="E612" s="297"/>
      <c r="F612" s="297"/>
      <c r="G612" s="297"/>
      <c r="H612" s="297"/>
      <c r="I612" s="297"/>
      <c r="J612" s="297"/>
      <c r="K612" s="297"/>
      <c r="L612" s="297"/>
      <c r="M612" s="297"/>
      <c r="N612" s="297"/>
      <c r="O612" s="297"/>
      <c r="P612" s="297"/>
      <c r="Q612" s="297"/>
      <c r="R612" s="297"/>
      <c r="S612" s="297"/>
      <c r="T612" s="297"/>
      <c r="U612" s="297"/>
      <c r="V612" s="297"/>
      <c r="W612" s="297"/>
      <c r="X612" s="297"/>
      <c r="Y612" s="297"/>
      <c r="Z612" s="297"/>
    </row>
    <row r="613" spans="1:26" ht="15.75" customHeight="1">
      <c r="A613" s="297"/>
      <c r="B613" s="297"/>
      <c r="C613" s="297"/>
      <c r="D613" s="297"/>
      <c r="E613" s="297"/>
      <c r="F613" s="297"/>
      <c r="G613" s="297"/>
      <c r="H613" s="297"/>
      <c r="I613" s="297"/>
      <c r="J613" s="297"/>
      <c r="K613" s="297"/>
      <c r="L613" s="297"/>
      <c r="M613" s="297"/>
      <c r="N613" s="297"/>
      <c r="O613" s="297"/>
      <c r="P613" s="297"/>
      <c r="Q613" s="297"/>
      <c r="R613" s="297"/>
      <c r="S613" s="297"/>
      <c r="T613" s="297"/>
      <c r="U613" s="297"/>
      <c r="V613" s="297"/>
      <c r="W613" s="297"/>
      <c r="X613" s="297"/>
      <c r="Y613" s="297"/>
      <c r="Z613" s="297"/>
    </row>
    <row r="614" spans="1:26" ht="15.75" customHeight="1">
      <c r="A614" s="297"/>
      <c r="B614" s="297"/>
      <c r="C614" s="297"/>
      <c r="D614" s="297"/>
      <c r="E614" s="297"/>
      <c r="F614" s="297"/>
      <c r="G614" s="297"/>
      <c r="H614" s="297"/>
      <c r="I614" s="297"/>
      <c r="J614" s="297"/>
      <c r="K614" s="297"/>
      <c r="L614" s="297"/>
      <c r="M614" s="297"/>
      <c r="N614" s="297"/>
      <c r="O614" s="297"/>
      <c r="P614" s="297"/>
      <c r="Q614" s="297"/>
      <c r="R614" s="297"/>
      <c r="S614" s="297"/>
      <c r="T614" s="297"/>
      <c r="U614" s="297"/>
      <c r="V614" s="297"/>
      <c r="W614" s="297"/>
      <c r="X614" s="297"/>
      <c r="Y614" s="297"/>
      <c r="Z614" s="297"/>
    </row>
    <row r="615" spans="1:26" ht="15.75" customHeight="1">
      <c r="A615" s="297"/>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row>
    <row r="616" spans="1:26" ht="15.75" customHeight="1">
      <c r="A616" s="297"/>
      <c r="B616" s="297"/>
      <c r="C616" s="297"/>
      <c r="D616" s="297"/>
      <c r="E616" s="297"/>
      <c r="F616" s="297"/>
      <c r="G616" s="297"/>
      <c r="H616" s="297"/>
      <c r="I616" s="297"/>
      <c r="J616" s="297"/>
      <c r="K616" s="297"/>
      <c r="L616" s="297"/>
      <c r="M616" s="297"/>
      <c r="N616" s="297"/>
      <c r="O616" s="297"/>
      <c r="P616" s="297"/>
      <c r="Q616" s="297"/>
      <c r="R616" s="297"/>
      <c r="S616" s="297"/>
      <c r="T616" s="297"/>
      <c r="U616" s="297"/>
      <c r="V616" s="297"/>
      <c r="W616" s="297"/>
      <c r="X616" s="297"/>
      <c r="Y616" s="297"/>
      <c r="Z616" s="297"/>
    </row>
    <row r="617" spans="1:26" ht="15.75" customHeight="1">
      <c r="A617" s="297"/>
      <c r="B617" s="297"/>
      <c r="C617" s="297"/>
      <c r="D617" s="297"/>
      <c r="E617" s="297"/>
      <c r="F617" s="297"/>
      <c r="G617" s="297"/>
      <c r="H617" s="297"/>
      <c r="I617" s="297"/>
      <c r="J617" s="297"/>
      <c r="K617" s="297"/>
      <c r="L617" s="297"/>
      <c r="M617" s="297"/>
      <c r="N617" s="297"/>
      <c r="O617" s="297"/>
      <c r="P617" s="297"/>
      <c r="Q617" s="297"/>
      <c r="R617" s="297"/>
      <c r="S617" s="297"/>
      <c r="T617" s="297"/>
      <c r="U617" s="297"/>
      <c r="V617" s="297"/>
      <c r="W617" s="297"/>
      <c r="X617" s="297"/>
      <c r="Y617" s="297"/>
      <c r="Z617" s="297"/>
    </row>
    <row r="618" spans="1:26" ht="15.75" customHeight="1">
      <c r="A618" s="297"/>
      <c r="B618" s="297"/>
      <c r="C618" s="297"/>
      <c r="D618" s="297"/>
      <c r="E618" s="297"/>
      <c r="F618" s="297"/>
      <c r="G618" s="297"/>
      <c r="H618" s="297"/>
      <c r="I618" s="297"/>
      <c r="J618" s="297"/>
      <c r="K618" s="297"/>
      <c r="L618" s="297"/>
      <c r="M618" s="297"/>
      <c r="N618" s="297"/>
      <c r="O618" s="297"/>
      <c r="P618" s="297"/>
      <c r="Q618" s="297"/>
      <c r="R618" s="297"/>
      <c r="S618" s="297"/>
      <c r="T618" s="297"/>
      <c r="U618" s="297"/>
      <c r="V618" s="297"/>
      <c r="W618" s="297"/>
      <c r="X618" s="297"/>
      <c r="Y618" s="297"/>
      <c r="Z618" s="297"/>
    </row>
    <row r="619" spans="1:26" ht="15.75" customHeight="1">
      <c r="A619" s="297"/>
      <c r="B619" s="297"/>
      <c r="C619" s="297"/>
      <c r="D619" s="297"/>
      <c r="E619" s="297"/>
      <c r="F619" s="297"/>
      <c r="G619" s="297"/>
      <c r="H619" s="297"/>
      <c r="I619" s="297"/>
      <c r="J619" s="297"/>
      <c r="K619" s="297"/>
      <c r="L619" s="297"/>
      <c r="M619" s="297"/>
      <c r="N619" s="297"/>
      <c r="O619" s="297"/>
      <c r="P619" s="297"/>
      <c r="Q619" s="297"/>
      <c r="R619" s="297"/>
      <c r="S619" s="297"/>
      <c r="T619" s="297"/>
      <c r="U619" s="297"/>
      <c r="V619" s="297"/>
      <c r="W619" s="297"/>
      <c r="X619" s="297"/>
      <c r="Y619" s="297"/>
      <c r="Z619" s="297"/>
    </row>
    <row r="620" spans="1:26" ht="15.75" customHeight="1">
      <c r="A620" s="297"/>
      <c r="B620" s="297"/>
      <c r="C620" s="297"/>
      <c r="D620" s="297"/>
      <c r="E620" s="297"/>
      <c r="F620" s="297"/>
      <c r="G620" s="297"/>
      <c r="H620" s="297"/>
      <c r="I620" s="297"/>
      <c r="J620" s="297"/>
      <c r="K620" s="297"/>
      <c r="L620" s="297"/>
      <c r="M620" s="297"/>
      <c r="N620" s="297"/>
      <c r="O620" s="297"/>
      <c r="P620" s="297"/>
      <c r="Q620" s="297"/>
      <c r="R620" s="297"/>
      <c r="S620" s="297"/>
      <c r="T620" s="297"/>
      <c r="U620" s="297"/>
      <c r="V620" s="297"/>
      <c r="W620" s="297"/>
      <c r="X620" s="297"/>
      <c r="Y620" s="297"/>
      <c r="Z620" s="297"/>
    </row>
    <row r="621" spans="1:26" ht="15.75" customHeight="1">
      <c r="A621" s="297"/>
      <c r="B621" s="297"/>
      <c r="C621" s="297"/>
      <c r="D621" s="297"/>
      <c r="E621" s="297"/>
      <c r="F621" s="297"/>
      <c r="G621" s="297"/>
      <c r="H621" s="297"/>
      <c r="I621" s="297"/>
      <c r="J621" s="297"/>
      <c r="K621" s="297"/>
      <c r="L621" s="297"/>
      <c r="M621" s="297"/>
      <c r="N621" s="297"/>
      <c r="O621" s="297"/>
      <c r="P621" s="297"/>
      <c r="Q621" s="297"/>
      <c r="R621" s="297"/>
      <c r="S621" s="297"/>
      <c r="T621" s="297"/>
      <c r="U621" s="297"/>
      <c r="V621" s="297"/>
      <c r="W621" s="297"/>
      <c r="X621" s="297"/>
      <c r="Y621" s="297"/>
      <c r="Z621" s="297"/>
    </row>
    <row r="622" spans="1:26" ht="15.75" customHeight="1">
      <c r="A622" s="297"/>
      <c r="B622" s="297"/>
      <c r="C622" s="297"/>
      <c r="D622" s="297"/>
      <c r="E622" s="297"/>
      <c r="F622" s="297"/>
      <c r="G622" s="297"/>
      <c r="H622" s="297"/>
      <c r="I622" s="297"/>
      <c r="J622" s="297"/>
      <c r="K622" s="297"/>
      <c r="L622" s="297"/>
      <c r="M622" s="297"/>
      <c r="N622" s="297"/>
      <c r="O622" s="297"/>
      <c r="P622" s="297"/>
      <c r="Q622" s="297"/>
      <c r="R622" s="297"/>
      <c r="S622" s="297"/>
      <c r="T622" s="297"/>
      <c r="U622" s="297"/>
      <c r="V622" s="297"/>
      <c r="W622" s="297"/>
      <c r="X622" s="297"/>
      <c r="Y622" s="297"/>
      <c r="Z622" s="297"/>
    </row>
    <row r="623" spans="1:26" ht="15.75" customHeight="1">
      <c r="A623" s="297"/>
      <c r="B623" s="297"/>
      <c r="C623" s="297"/>
      <c r="D623" s="297"/>
      <c r="E623" s="297"/>
      <c r="F623" s="297"/>
      <c r="G623" s="297"/>
      <c r="H623" s="297"/>
      <c r="I623" s="297"/>
      <c r="J623" s="297"/>
      <c r="K623" s="297"/>
      <c r="L623" s="297"/>
      <c r="M623" s="297"/>
      <c r="N623" s="297"/>
      <c r="O623" s="297"/>
      <c r="P623" s="297"/>
      <c r="Q623" s="297"/>
      <c r="R623" s="297"/>
      <c r="S623" s="297"/>
      <c r="T623" s="297"/>
      <c r="U623" s="297"/>
      <c r="V623" s="297"/>
      <c r="W623" s="297"/>
      <c r="X623" s="297"/>
      <c r="Y623" s="297"/>
      <c r="Z623" s="297"/>
    </row>
    <row r="624" spans="1:26" ht="15.75" customHeight="1">
      <c r="A624" s="297"/>
      <c r="B624" s="297"/>
      <c r="C624" s="297"/>
      <c r="D624" s="297"/>
      <c r="E624" s="297"/>
      <c r="F624" s="297"/>
      <c r="G624" s="297"/>
      <c r="H624" s="297"/>
      <c r="I624" s="297"/>
      <c r="J624" s="297"/>
      <c r="K624" s="297"/>
      <c r="L624" s="297"/>
      <c r="M624" s="297"/>
      <c r="N624" s="297"/>
      <c r="O624" s="297"/>
      <c r="P624" s="297"/>
      <c r="Q624" s="297"/>
      <c r="R624" s="297"/>
      <c r="S624" s="297"/>
      <c r="T624" s="297"/>
      <c r="U624" s="297"/>
      <c r="V624" s="297"/>
      <c r="W624" s="297"/>
      <c r="X624" s="297"/>
      <c r="Y624" s="297"/>
      <c r="Z624" s="297"/>
    </row>
    <row r="625" spans="1:26" ht="15.75" customHeight="1">
      <c r="A625" s="297"/>
      <c r="B625" s="297"/>
      <c r="C625" s="297"/>
      <c r="D625" s="297"/>
      <c r="E625" s="297"/>
      <c r="F625" s="297"/>
      <c r="G625" s="297"/>
      <c r="H625" s="297"/>
      <c r="I625" s="297"/>
      <c r="J625" s="297"/>
      <c r="K625" s="297"/>
      <c r="L625" s="297"/>
      <c r="M625" s="297"/>
      <c r="N625" s="297"/>
      <c r="O625" s="297"/>
      <c r="P625" s="297"/>
      <c r="Q625" s="297"/>
      <c r="R625" s="297"/>
      <c r="S625" s="297"/>
      <c r="T625" s="297"/>
      <c r="U625" s="297"/>
      <c r="V625" s="297"/>
      <c r="W625" s="297"/>
      <c r="X625" s="297"/>
      <c r="Y625" s="297"/>
      <c r="Z625" s="297"/>
    </row>
    <row r="626" spans="1:26" ht="15.75" customHeight="1">
      <c r="A626" s="297"/>
      <c r="B626" s="297"/>
      <c r="C626" s="297"/>
      <c r="D626" s="297"/>
      <c r="E626" s="297"/>
      <c r="F626" s="297"/>
      <c r="G626" s="297"/>
      <c r="H626" s="297"/>
      <c r="I626" s="297"/>
      <c r="J626" s="297"/>
      <c r="K626" s="297"/>
      <c r="L626" s="297"/>
      <c r="M626" s="297"/>
      <c r="N626" s="297"/>
      <c r="O626" s="297"/>
      <c r="P626" s="297"/>
      <c r="Q626" s="297"/>
      <c r="R626" s="297"/>
      <c r="S626" s="297"/>
      <c r="T626" s="297"/>
      <c r="U626" s="297"/>
      <c r="V626" s="297"/>
      <c r="W626" s="297"/>
      <c r="X626" s="297"/>
      <c r="Y626" s="297"/>
      <c r="Z626" s="297"/>
    </row>
    <row r="627" spans="1:26" ht="15.75" customHeight="1">
      <c r="A627" s="297"/>
      <c r="B627" s="297"/>
      <c r="C627" s="297"/>
      <c r="D627" s="297"/>
      <c r="E627" s="297"/>
      <c r="F627" s="297"/>
      <c r="G627" s="297"/>
      <c r="H627" s="297"/>
      <c r="I627" s="297"/>
      <c r="J627" s="297"/>
      <c r="K627" s="297"/>
      <c r="L627" s="297"/>
      <c r="M627" s="297"/>
      <c r="N627" s="297"/>
      <c r="O627" s="297"/>
      <c r="P627" s="297"/>
      <c r="Q627" s="297"/>
      <c r="R627" s="297"/>
      <c r="S627" s="297"/>
      <c r="T627" s="297"/>
      <c r="U627" s="297"/>
      <c r="V627" s="297"/>
      <c r="W627" s="297"/>
      <c r="X627" s="297"/>
      <c r="Y627" s="297"/>
      <c r="Z627" s="297"/>
    </row>
    <row r="628" spans="1:26" ht="15.75" customHeight="1">
      <c r="A628" s="297"/>
      <c r="B628" s="297"/>
      <c r="C628" s="297"/>
      <c r="D628" s="297"/>
      <c r="E628" s="297"/>
      <c r="F628" s="297"/>
      <c r="G628" s="297"/>
      <c r="H628" s="297"/>
      <c r="I628" s="297"/>
      <c r="J628" s="297"/>
      <c r="K628" s="297"/>
      <c r="L628" s="297"/>
      <c r="M628" s="297"/>
      <c r="N628" s="297"/>
      <c r="O628" s="297"/>
      <c r="P628" s="297"/>
      <c r="Q628" s="297"/>
      <c r="R628" s="297"/>
      <c r="S628" s="297"/>
      <c r="T628" s="297"/>
      <c r="U628" s="297"/>
      <c r="V628" s="297"/>
      <c r="W628" s="297"/>
      <c r="X628" s="297"/>
      <c r="Y628" s="297"/>
      <c r="Z628" s="297"/>
    </row>
    <row r="629" spans="1:26" ht="15.75" customHeight="1">
      <c r="A629" s="297"/>
      <c r="B629" s="297"/>
      <c r="C629" s="297"/>
      <c r="D629" s="297"/>
      <c r="E629" s="297"/>
      <c r="F629" s="297"/>
      <c r="G629" s="297"/>
      <c r="H629" s="297"/>
      <c r="I629" s="297"/>
      <c r="J629" s="297"/>
      <c r="K629" s="297"/>
      <c r="L629" s="297"/>
      <c r="M629" s="297"/>
      <c r="N629" s="297"/>
      <c r="O629" s="297"/>
      <c r="P629" s="297"/>
      <c r="Q629" s="297"/>
      <c r="R629" s="297"/>
      <c r="S629" s="297"/>
      <c r="T629" s="297"/>
      <c r="U629" s="297"/>
      <c r="V629" s="297"/>
      <c r="W629" s="297"/>
      <c r="X629" s="297"/>
      <c r="Y629" s="297"/>
      <c r="Z629" s="297"/>
    </row>
    <row r="630" spans="1:26" ht="15.75" customHeight="1">
      <c r="A630" s="297"/>
      <c r="B630" s="297"/>
      <c r="C630" s="297"/>
      <c r="D630" s="297"/>
      <c r="E630" s="297"/>
      <c r="F630" s="297"/>
      <c r="G630" s="297"/>
      <c r="H630" s="297"/>
      <c r="I630" s="297"/>
      <c r="J630" s="297"/>
      <c r="K630" s="297"/>
      <c r="L630" s="297"/>
      <c r="M630" s="297"/>
      <c r="N630" s="297"/>
      <c r="O630" s="297"/>
      <c r="P630" s="297"/>
      <c r="Q630" s="297"/>
      <c r="R630" s="297"/>
      <c r="S630" s="297"/>
      <c r="T630" s="297"/>
      <c r="U630" s="297"/>
      <c r="V630" s="297"/>
      <c r="W630" s="297"/>
      <c r="X630" s="297"/>
      <c r="Y630" s="297"/>
      <c r="Z630" s="297"/>
    </row>
    <row r="631" spans="1:26" ht="15.75" customHeight="1">
      <c r="A631" s="297"/>
      <c r="B631" s="297"/>
      <c r="C631" s="297"/>
      <c r="D631" s="297"/>
      <c r="E631" s="297"/>
      <c r="F631" s="297"/>
      <c r="G631" s="297"/>
      <c r="H631" s="297"/>
      <c r="I631" s="297"/>
      <c r="J631" s="297"/>
      <c r="K631" s="297"/>
      <c r="L631" s="297"/>
      <c r="M631" s="297"/>
      <c r="N631" s="297"/>
      <c r="O631" s="297"/>
      <c r="P631" s="297"/>
      <c r="Q631" s="297"/>
      <c r="R631" s="297"/>
      <c r="S631" s="297"/>
      <c r="T631" s="297"/>
      <c r="U631" s="297"/>
      <c r="V631" s="297"/>
      <c r="W631" s="297"/>
      <c r="X631" s="297"/>
      <c r="Y631" s="297"/>
      <c r="Z631" s="297"/>
    </row>
    <row r="632" spans="1:26" ht="15.75" customHeight="1">
      <c r="A632" s="297"/>
      <c r="B632" s="297"/>
      <c r="C632" s="297"/>
      <c r="D632" s="297"/>
      <c r="E632" s="297"/>
      <c r="F632" s="297"/>
      <c r="G632" s="297"/>
      <c r="H632" s="297"/>
      <c r="I632" s="297"/>
      <c r="J632" s="297"/>
      <c r="K632" s="297"/>
      <c r="L632" s="297"/>
      <c r="M632" s="297"/>
      <c r="N632" s="297"/>
      <c r="O632" s="297"/>
      <c r="P632" s="297"/>
      <c r="Q632" s="297"/>
      <c r="R632" s="297"/>
      <c r="S632" s="297"/>
      <c r="T632" s="297"/>
      <c r="U632" s="297"/>
      <c r="V632" s="297"/>
      <c r="W632" s="297"/>
      <c r="X632" s="297"/>
      <c r="Y632" s="297"/>
      <c r="Z632" s="297"/>
    </row>
    <row r="633" spans="1:26" ht="15.75" customHeight="1">
      <c r="A633" s="297"/>
      <c r="B633" s="297"/>
      <c r="C633" s="297"/>
      <c r="D633" s="297"/>
      <c r="E633" s="297"/>
      <c r="F633" s="297"/>
      <c r="G633" s="297"/>
      <c r="H633" s="297"/>
      <c r="I633" s="297"/>
      <c r="J633" s="297"/>
      <c r="K633" s="297"/>
      <c r="L633" s="297"/>
      <c r="M633" s="297"/>
      <c r="N633" s="297"/>
      <c r="O633" s="297"/>
      <c r="P633" s="297"/>
      <c r="Q633" s="297"/>
      <c r="R633" s="297"/>
      <c r="S633" s="297"/>
      <c r="T633" s="297"/>
      <c r="U633" s="297"/>
      <c r="V633" s="297"/>
      <c r="W633" s="297"/>
      <c r="X633" s="297"/>
      <c r="Y633" s="297"/>
      <c r="Z633" s="297"/>
    </row>
    <row r="634" spans="1:26" ht="15.75" customHeight="1">
      <c r="A634" s="297"/>
      <c r="B634" s="297"/>
      <c r="C634" s="297"/>
      <c r="D634" s="297"/>
      <c r="E634" s="297"/>
      <c r="F634" s="297"/>
      <c r="G634" s="297"/>
      <c r="H634" s="297"/>
      <c r="I634" s="297"/>
      <c r="J634" s="297"/>
      <c r="K634" s="297"/>
      <c r="L634" s="297"/>
      <c r="M634" s="297"/>
      <c r="N634" s="297"/>
      <c r="O634" s="297"/>
      <c r="P634" s="297"/>
      <c r="Q634" s="297"/>
      <c r="R634" s="297"/>
      <c r="S634" s="297"/>
      <c r="T634" s="297"/>
      <c r="U634" s="297"/>
      <c r="V634" s="297"/>
      <c r="W634" s="297"/>
      <c r="X634" s="297"/>
      <c r="Y634" s="297"/>
      <c r="Z634" s="297"/>
    </row>
    <row r="635" spans="1:26" ht="15.75" customHeight="1">
      <c r="A635" s="297"/>
      <c r="B635" s="297"/>
      <c r="C635" s="297"/>
      <c r="D635" s="297"/>
      <c r="E635" s="297"/>
      <c r="F635" s="297"/>
      <c r="G635" s="297"/>
      <c r="H635" s="297"/>
      <c r="I635" s="297"/>
      <c r="J635" s="297"/>
      <c r="K635" s="297"/>
      <c r="L635" s="297"/>
      <c r="M635" s="297"/>
      <c r="N635" s="297"/>
      <c r="O635" s="297"/>
      <c r="P635" s="297"/>
      <c r="Q635" s="297"/>
      <c r="R635" s="297"/>
      <c r="S635" s="297"/>
      <c r="T635" s="297"/>
      <c r="U635" s="297"/>
      <c r="V635" s="297"/>
      <c r="W635" s="297"/>
      <c r="X635" s="297"/>
      <c r="Y635" s="297"/>
      <c r="Z635" s="297"/>
    </row>
    <row r="636" spans="1:26" ht="15.75" customHeight="1">
      <c r="A636" s="297"/>
      <c r="B636" s="297"/>
      <c r="C636" s="297"/>
      <c r="D636" s="297"/>
      <c r="E636" s="297"/>
      <c r="F636" s="297"/>
      <c r="G636" s="297"/>
      <c r="H636" s="297"/>
      <c r="I636" s="297"/>
      <c r="J636" s="297"/>
      <c r="K636" s="297"/>
      <c r="L636" s="297"/>
      <c r="M636" s="297"/>
      <c r="N636" s="297"/>
      <c r="O636" s="297"/>
      <c r="P636" s="297"/>
      <c r="Q636" s="297"/>
      <c r="R636" s="297"/>
      <c r="S636" s="297"/>
      <c r="T636" s="297"/>
      <c r="U636" s="297"/>
      <c r="V636" s="297"/>
      <c r="W636" s="297"/>
      <c r="X636" s="297"/>
      <c r="Y636" s="297"/>
      <c r="Z636" s="297"/>
    </row>
    <row r="637" spans="1:26" ht="15.75" customHeight="1">
      <c r="A637" s="297"/>
      <c r="B637" s="297"/>
      <c r="C637" s="297"/>
      <c r="D637" s="297"/>
      <c r="E637" s="297"/>
      <c r="F637" s="297"/>
      <c r="G637" s="297"/>
      <c r="H637" s="297"/>
      <c r="I637" s="297"/>
      <c r="J637" s="297"/>
      <c r="K637" s="297"/>
      <c r="L637" s="297"/>
      <c r="M637" s="297"/>
      <c r="N637" s="297"/>
      <c r="O637" s="297"/>
      <c r="P637" s="297"/>
      <c r="Q637" s="297"/>
      <c r="R637" s="297"/>
      <c r="S637" s="297"/>
      <c r="T637" s="297"/>
      <c r="U637" s="297"/>
      <c r="V637" s="297"/>
      <c r="W637" s="297"/>
      <c r="X637" s="297"/>
      <c r="Y637" s="297"/>
      <c r="Z637" s="297"/>
    </row>
    <row r="638" spans="1:26" ht="15.75" customHeight="1">
      <c r="A638" s="297"/>
      <c r="B638" s="297"/>
      <c r="C638" s="297"/>
      <c r="D638" s="297"/>
      <c r="E638" s="297"/>
      <c r="F638" s="297"/>
      <c r="G638" s="297"/>
      <c r="H638" s="297"/>
      <c r="I638" s="297"/>
      <c r="J638" s="297"/>
      <c r="K638" s="297"/>
      <c r="L638" s="297"/>
      <c r="M638" s="297"/>
      <c r="N638" s="297"/>
      <c r="O638" s="297"/>
      <c r="P638" s="297"/>
      <c r="Q638" s="297"/>
      <c r="R638" s="297"/>
      <c r="S638" s="297"/>
      <c r="T638" s="297"/>
      <c r="U638" s="297"/>
      <c r="V638" s="297"/>
      <c r="W638" s="297"/>
      <c r="X638" s="297"/>
      <c r="Y638" s="297"/>
      <c r="Z638" s="297"/>
    </row>
    <row r="639" spans="1:26" ht="15.75" customHeight="1">
      <c r="A639" s="297"/>
      <c r="B639" s="297"/>
      <c r="C639" s="297"/>
      <c r="D639" s="297"/>
      <c r="E639" s="297"/>
      <c r="F639" s="297"/>
      <c r="G639" s="297"/>
      <c r="H639" s="297"/>
      <c r="I639" s="297"/>
      <c r="J639" s="297"/>
      <c r="K639" s="297"/>
      <c r="L639" s="297"/>
      <c r="M639" s="297"/>
      <c r="N639" s="297"/>
      <c r="O639" s="297"/>
      <c r="P639" s="297"/>
      <c r="Q639" s="297"/>
      <c r="R639" s="297"/>
      <c r="S639" s="297"/>
      <c r="T639" s="297"/>
      <c r="U639" s="297"/>
      <c r="V639" s="297"/>
      <c r="W639" s="297"/>
      <c r="X639" s="297"/>
      <c r="Y639" s="297"/>
      <c r="Z639" s="297"/>
    </row>
    <row r="640" spans="1:26" ht="15.75" customHeight="1">
      <c r="A640" s="297"/>
      <c r="B640" s="297"/>
      <c r="C640" s="297"/>
      <c r="D640" s="297"/>
      <c r="E640" s="297"/>
      <c r="F640" s="297"/>
      <c r="G640" s="297"/>
      <c r="H640" s="297"/>
      <c r="I640" s="297"/>
      <c r="J640" s="297"/>
      <c r="K640" s="297"/>
      <c r="L640" s="297"/>
      <c r="M640" s="297"/>
      <c r="N640" s="297"/>
      <c r="O640" s="297"/>
      <c r="P640" s="297"/>
      <c r="Q640" s="297"/>
      <c r="R640" s="297"/>
      <c r="S640" s="297"/>
      <c r="T640" s="297"/>
      <c r="U640" s="297"/>
      <c r="V640" s="297"/>
      <c r="W640" s="297"/>
      <c r="X640" s="297"/>
      <c r="Y640" s="297"/>
      <c r="Z640" s="297"/>
    </row>
    <row r="641" spans="1:26" ht="15.75" customHeight="1">
      <c r="A641" s="297"/>
      <c r="B641" s="297"/>
      <c r="C641" s="297"/>
      <c r="D641" s="297"/>
      <c r="E641" s="297"/>
      <c r="F641" s="297"/>
      <c r="G641" s="297"/>
      <c r="H641" s="297"/>
      <c r="I641" s="297"/>
      <c r="J641" s="297"/>
      <c r="K641" s="297"/>
      <c r="L641" s="297"/>
      <c r="M641" s="297"/>
      <c r="N641" s="297"/>
      <c r="O641" s="297"/>
      <c r="P641" s="297"/>
      <c r="Q641" s="297"/>
      <c r="R641" s="297"/>
      <c r="S641" s="297"/>
      <c r="T641" s="297"/>
      <c r="U641" s="297"/>
      <c r="V641" s="297"/>
      <c r="W641" s="297"/>
      <c r="X641" s="297"/>
      <c r="Y641" s="297"/>
      <c r="Z641" s="297"/>
    </row>
    <row r="642" spans="1:26" ht="15.75" customHeight="1">
      <c r="A642" s="297"/>
      <c r="B642" s="297"/>
      <c r="C642" s="297"/>
      <c r="D642" s="297"/>
      <c r="E642" s="297"/>
      <c r="F642" s="297"/>
      <c r="G642" s="297"/>
      <c r="H642" s="297"/>
      <c r="I642" s="297"/>
      <c r="J642" s="297"/>
      <c r="K642" s="297"/>
      <c r="L642" s="297"/>
      <c r="M642" s="297"/>
      <c r="N642" s="297"/>
      <c r="O642" s="297"/>
      <c r="P642" s="297"/>
      <c r="Q642" s="297"/>
      <c r="R642" s="297"/>
      <c r="S642" s="297"/>
      <c r="T642" s="297"/>
      <c r="U642" s="297"/>
      <c r="V642" s="297"/>
      <c r="W642" s="297"/>
      <c r="X642" s="297"/>
      <c r="Y642" s="297"/>
      <c r="Z642" s="297"/>
    </row>
    <row r="643" spans="1:26" ht="15.75" customHeight="1">
      <c r="A643" s="297"/>
      <c r="B643" s="297"/>
      <c r="C643" s="297"/>
      <c r="D643" s="297"/>
      <c r="E643" s="297"/>
      <c r="F643" s="297"/>
      <c r="G643" s="297"/>
      <c r="H643" s="297"/>
      <c r="I643" s="297"/>
      <c r="J643" s="297"/>
      <c r="K643" s="297"/>
      <c r="L643" s="297"/>
      <c r="M643" s="297"/>
      <c r="N643" s="297"/>
      <c r="O643" s="297"/>
      <c r="P643" s="297"/>
      <c r="Q643" s="297"/>
      <c r="R643" s="297"/>
      <c r="S643" s="297"/>
      <c r="T643" s="297"/>
      <c r="U643" s="297"/>
      <c r="V643" s="297"/>
      <c r="W643" s="297"/>
      <c r="X643" s="297"/>
      <c r="Y643" s="297"/>
      <c r="Z643" s="297"/>
    </row>
    <row r="644" spans="1:26" ht="15.75" customHeight="1">
      <c r="A644" s="297"/>
      <c r="B644" s="297"/>
      <c r="C644" s="297"/>
      <c r="D644" s="297"/>
      <c r="E644" s="297"/>
      <c r="F644" s="297"/>
      <c r="G644" s="297"/>
      <c r="H644" s="297"/>
      <c r="I644" s="297"/>
      <c r="J644" s="297"/>
      <c r="K644" s="297"/>
      <c r="L644" s="297"/>
      <c r="M644" s="297"/>
      <c r="N644" s="297"/>
      <c r="O644" s="297"/>
      <c r="P644" s="297"/>
      <c r="Q644" s="297"/>
      <c r="R644" s="297"/>
      <c r="S644" s="297"/>
      <c r="T644" s="297"/>
      <c r="U644" s="297"/>
      <c r="V644" s="297"/>
      <c r="W644" s="297"/>
      <c r="X644" s="297"/>
      <c r="Y644" s="297"/>
      <c r="Z644" s="297"/>
    </row>
    <row r="645" spans="1:26" ht="15.75" customHeight="1">
      <c r="A645" s="297"/>
      <c r="B645" s="297"/>
      <c r="C645" s="297"/>
      <c r="D645" s="297"/>
      <c r="E645" s="297"/>
      <c r="F645" s="297"/>
      <c r="G645" s="297"/>
      <c r="H645" s="297"/>
      <c r="I645" s="297"/>
      <c r="J645" s="297"/>
      <c r="K645" s="297"/>
      <c r="L645" s="297"/>
      <c r="M645" s="297"/>
      <c r="N645" s="297"/>
      <c r="O645" s="297"/>
      <c r="P645" s="297"/>
      <c r="Q645" s="297"/>
      <c r="R645" s="297"/>
      <c r="S645" s="297"/>
      <c r="T645" s="297"/>
      <c r="U645" s="297"/>
      <c r="V645" s="297"/>
      <c r="W645" s="297"/>
      <c r="X645" s="297"/>
      <c r="Y645" s="297"/>
      <c r="Z645" s="297"/>
    </row>
    <row r="646" spans="1:26" ht="15.75" customHeight="1">
      <c r="A646" s="297"/>
      <c r="B646" s="297"/>
      <c r="C646" s="297"/>
      <c r="D646" s="297"/>
      <c r="E646" s="297"/>
      <c r="F646" s="297"/>
      <c r="G646" s="297"/>
      <c r="H646" s="297"/>
      <c r="I646" s="297"/>
      <c r="J646" s="297"/>
      <c r="K646" s="297"/>
      <c r="L646" s="297"/>
      <c r="M646" s="297"/>
      <c r="N646" s="297"/>
      <c r="O646" s="297"/>
      <c r="P646" s="297"/>
      <c r="Q646" s="297"/>
      <c r="R646" s="297"/>
      <c r="S646" s="297"/>
      <c r="T646" s="297"/>
      <c r="U646" s="297"/>
      <c r="V646" s="297"/>
      <c r="W646" s="297"/>
      <c r="X646" s="297"/>
      <c r="Y646" s="297"/>
      <c r="Z646" s="297"/>
    </row>
    <row r="647" spans="1:26" ht="15.75" customHeight="1">
      <c r="A647" s="297"/>
      <c r="B647" s="297"/>
      <c r="C647" s="297"/>
      <c r="D647" s="297"/>
      <c r="E647" s="297"/>
      <c r="F647" s="297"/>
      <c r="G647" s="297"/>
      <c r="H647" s="297"/>
      <c r="I647" s="297"/>
      <c r="J647" s="297"/>
      <c r="K647" s="297"/>
      <c r="L647" s="297"/>
      <c r="M647" s="297"/>
      <c r="N647" s="297"/>
      <c r="O647" s="297"/>
      <c r="P647" s="297"/>
      <c r="Q647" s="297"/>
      <c r="R647" s="297"/>
      <c r="S647" s="297"/>
      <c r="T647" s="297"/>
      <c r="U647" s="297"/>
      <c r="V647" s="297"/>
      <c r="W647" s="297"/>
      <c r="X647" s="297"/>
      <c r="Y647" s="297"/>
      <c r="Z647" s="297"/>
    </row>
    <row r="648" spans="1:26" ht="15.75" customHeight="1">
      <c r="A648" s="297"/>
      <c r="B648" s="297"/>
      <c r="C648" s="297"/>
      <c r="D648" s="297"/>
      <c r="E648" s="297"/>
      <c r="F648" s="297"/>
      <c r="G648" s="297"/>
      <c r="H648" s="297"/>
      <c r="I648" s="297"/>
      <c r="J648" s="297"/>
      <c r="K648" s="297"/>
      <c r="L648" s="297"/>
      <c r="M648" s="297"/>
      <c r="N648" s="297"/>
      <c r="O648" s="297"/>
      <c r="P648" s="297"/>
      <c r="Q648" s="297"/>
      <c r="R648" s="297"/>
      <c r="S648" s="297"/>
      <c r="T648" s="297"/>
      <c r="U648" s="297"/>
      <c r="V648" s="297"/>
      <c r="W648" s="297"/>
      <c r="X648" s="297"/>
      <c r="Y648" s="297"/>
      <c r="Z648" s="297"/>
    </row>
    <row r="649" spans="1:26" ht="15.75" customHeight="1">
      <c r="A649" s="297"/>
      <c r="B649" s="297"/>
      <c r="C649" s="297"/>
      <c r="D649" s="297"/>
      <c r="E649" s="297"/>
      <c r="F649" s="297"/>
      <c r="G649" s="297"/>
      <c r="H649" s="297"/>
      <c r="I649" s="297"/>
      <c r="J649" s="297"/>
      <c r="K649" s="297"/>
      <c r="L649" s="297"/>
      <c r="M649" s="297"/>
      <c r="N649" s="297"/>
      <c r="O649" s="297"/>
      <c r="P649" s="297"/>
      <c r="Q649" s="297"/>
      <c r="R649" s="297"/>
      <c r="S649" s="297"/>
      <c r="T649" s="297"/>
      <c r="U649" s="297"/>
      <c r="V649" s="297"/>
      <c r="W649" s="297"/>
      <c r="X649" s="297"/>
      <c r="Y649" s="297"/>
      <c r="Z649" s="297"/>
    </row>
    <row r="650" spans="1:26" ht="15.75" customHeight="1">
      <c r="A650" s="297"/>
      <c r="B650" s="297"/>
      <c r="C650" s="297"/>
      <c r="D650" s="297"/>
      <c r="E650" s="297"/>
      <c r="F650" s="297"/>
      <c r="G650" s="297"/>
      <c r="H650" s="297"/>
      <c r="I650" s="297"/>
      <c r="J650" s="297"/>
      <c r="K650" s="297"/>
      <c r="L650" s="297"/>
      <c r="M650" s="297"/>
      <c r="N650" s="297"/>
      <c r="O650" s="297"/>
      <c r="P650" s="297"/>
      <c r="Q650" s="297"/>
      <c r="R650" s="297"/>
      <c r="S650" s="297"/>
      <c r="T650" s="297"/>
      <c r="U650" s="297"/>
      <c r="V650" s="297"/>
      <c r="W650" s="297"/>
      <c r="X650" s="297"/>
      <c r="Y650" s="297"/>
      <c r="Z650" s="297"/>
    </row>
    <row r="651" spans="1:26" ht="15.75" customHeight="1">
      <c r="A651" s="297"/>
      <c r="B651" s="297"/>
      <c r="C651" s="297"/>
      <c r="D651" s="297"/>
      <c r="E651" s="297"/>
      <c r="F651" s="297"/>
      <c r="G651" s="297"/>
      <c r="H651" s="297"/>
      <c r="I651" s="297"/>
      <c r="J651" s="297"/>
      <c r="K651" s="297"/>
      <c r="L651" s="297"/>
      <c r="M651" s="297"/>
      <c r="N651" s="297"/>
      <c r="O651" s="297"/>
      <c r="P651" s="297"/>
      <c r="Q651" s="297"/>
      <c r="R651" s="297"/>
      <c r="S651" s="297"/>
      <c r="T651" s="297"/>
      <c r="U651" s="297"/>
      <c r="V651" s="297"/>
      <c r="W651" s="297"/>
      <c r="X651" s="297"/>
      <c r="Y651" s="297"/>
      <c r="Z651" s="297"/>
    </row>
    <row r="652" spans="1:26" ht="15.75" customHeight="1">
      <c r="A652" s="297"/>
      <c r="B652" s="297"/>
      <c r="C652" s="297"/>
      <c r="D652" s="297"/>
      <c r="E652" s="297"/>
      <c r="F652" s="297"/>
      <c r="G652" s="297"/>
      <c r="H652" s="297"/>
      <c r="I652" s="297"/>
      <c r="J652" s="297"/>
      <c r="K652" s="297"/>
      <c r="L652" s="297"/>
      <c r="M652" s="297"/>
      <c r="N652" s="297"/>
      <c r="O652" s="297"/>
      <c r="P652" s="297"/>
      <c r="Q652" s="297"/>
      <c r="R652" s="297"/>
      <c r="S652" s="297"/>
      <c r="T652" s="297"/>
      <c r="U652" s="297"/>
      <c r="V652" s="297"/>
      <c r="W652" s="297"/>
      <c r="X652" s="297"/>
      <c r="Y652" s="297"/>
      <c r="Z652" s="297"/>
    </row>
    <row r="653" spans="1:26" ht="15.75" customHeight="1">
      <c r="A653" s="297"/>
      <c r="B653" s="297"/>
      <c r="C653" s="297"/>
      <c r="D653" s="297"/>
      <c r="E653" s="297"/>
      <c r="F653" s="297"/>
      <c r="G653" s="297"/>
      <c r="H653" s="297"/>
      <c r="I653" s="297"/>
      <c r="J653" s="297"/>
      <c r="K653" s="297"/>
      <c r="L653" s="297"/>
      <c r="M653" s="297"/>
      <c r="N653" s="297"/>
      <c r="O653" s="297"/>
      <c r="P653" s="297"/>
      <c r="Q653" s="297"/>
      <c r="R653" s="297"/>
      <c r="S653" s="297"/>
      <c r="T653" s="297"/>
      <c r="U653" s="297"/>
      <c r="V653" s="297"/>
      <c r="W653" s="297"/>
      <c r="X653" s="297"/>
      <c r="Y653" s="297"/>
      <c r="Z653" s="297"/>
    </row>
    <row r="654" spans="1:26" ht="15.75" customHeight="1">
      <c r="A654" s="297"/>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row>
    <row r="655" spans="1:26" ht="15.75" customHeight="1">
      <c r="A655" s="297"/>
      <c r="B655" s="297"/>
      <c r="C655" s="297"/>
      <c r="D655" s="297"/>
      <c r="E655" s="297"/>
      <c r="F655" s="297"/>
      <c r="G655" s="297"/>
      <c r="H655" s="297"/>
      <c r="I655" s="297"/>
      <c r="J655" s="297"/>
      <c r="K655" s="297"/>
      <c r="L655" s="297"/>
      <c r="M655" s="297"/>
      <c r="N655" s="297"/>
      <c r="O655" s="297"/>
      <c r="P655" s="297"/>
      <c r="Q655" s="297"/>
      <c r="R655" s="297"/>
      <c r="S655" s="297"/>
      <c r="T655" s="297"/>
      <c r="U655" s="297"/>
      <c r="V655" s="297"/>
      <c r="W655" s="297"/>
      <c r="X655" s="297"/>
      <c r="Y655" s="297"/>
      <c r="Z655" s="297"/>
    </row>
    <row r="656" spans="1:26" ht="15.75" customHeight="1">
      <c r="A656" s="297"/>
      <c r="B656" s="297"/>
      <c r="C656" s="297"/>
      <c r="D656" s="297"/>
      <c r="E656" s="297"/>
      <c r="F656" s="297"/>
      <c r="G656" s="297"/>
      <c r="H656" s="297"/>
      <c r="I656" s="297"/>
      <c r="J656" s="297"/>
      <c r="K656" s="297"/>
      <c r="L656" s="297"/>
      <c r="M656" s="297"/>
      <c r="N656" s="297"/>
      <c r="O656" s="297"/>
      <c r="P656" s="297"/>
      <c r="Q656" s="297"/>
      <c r="R656" s="297"/>
      <c r="S656" s="297"/>
      <c r="T656" s="297"/>
      <c r="U656" s="297"/>
      <c r="V656" s="297"/>
      <c r="W656" s="297"/>
      <c r="X656" s="297"/>
      <c r="Y656" s="297"/>
      <c r="Z656" s="297"/>
    </row>
    <row r="657" spans="1:26" ht="15.75" customHeight="1">
      <c r="A657" s="297"/>
      <c r="B657" s="297"/>
      <c r="C657" s="297"/>
      <c r="D657" s="297"/>
      <c r="E657" s="297"/>
      <c r="F657" s="297"/>
      <c r="G657" s="297"/>
      <c r="H657" s="297"/>
      <c r="I657" s="297"/>
      <c r="J657" s="297"/>
      <c r="K657" s="297"/>
      <c r="L657" s="297"/>
      <c r="M657" s="297"/>
      <c r="N657" s="297"/>
      <c r="O657" s="297"/>
      <c r="P657" s="297"/>
      <c r="Q657" s="297"/>
      <c r="R657" s="297"/>
      <c r="S657" s="297"/>
      <c r="T657" s="297"/>
      <c r="U657" s="297"/>
      <c r="V657" s="297"/>
      <c r="W657" s="297"/>
      <c r="X657" s="297"/>
      <c r="Y657" s="297"/>
      <c r="Z657" s="297"/>
    </row>
    <row r="658" spans="1:26" ht="15.75" customHeight="1">
      <c r="A658" s="297"/>
      <c r="B658" s="297"/>
      <c r="C658" s="297"/>
      <c r="D658" s="297"/>
      <c r="E658" s="297"/>
      <c r="F658" s="297"/>
      <c r="G658" s="297"/>
      <c r="H658" s="297"/>
      <c r="I658" s="297"/>
      <c r="J658" s="297"/>
      <c r="K658" s="297"/>
      <c r="L658" s="297"/>
      <c r="M658" s="297"/>
      <c r="N658" s="297"/>
      <c r="O658" s="297"/>
      <c r="P658" s="297"/>
      <c r="Q658" s="297"/>
      <c r="R658" s="297"/>
      <c r="S658" s="297"/>
      <c r="T658" s="297"/>
      <c r="U658" s="297"/>
      <c r="V658" s="297"/>
      <c r="W658" s="297"/>
      <c r="X658" s="297"/>
      <c r="Y658" s="297"/>
      <c r="Z658" s="297"/>
    </row>
    <row r="659" spans="1:26" ht="15.75" customHeight="1">
      <c r="A659" s="297"/>
      <c r="B659" s="297"/>
      <c r="C659" s="297"/>
      <c r="D659" s="297"/>
      <c r="E659" s="297"/>
      <c r="F659" s="297"/>
      <c r="G659" s="297"/>
      <c r="H659" s="297"/>
      <c r="I659" s="297"/>
      <c r="J659" s="297"/>
      <c r="K659" s="297"/>
      <c r="L659" s="297"/>
      <c r="M659" s="297"/>
      <c r="N659" s="297"/>
      <c r="O659" s="297"/>
      <c r="P659" s="297"/>
      <c r="Q659" s="297"/>
      <c r="R659" s="297"/>
      <c r="S659" s="297"/>
      <c r="T659" s="297"/>
      <c r="U659" s="297"/>
      <c r="V659" s="297"/>
      <c r="W659" s="297"/>
      <c r="X659" s="297"/>
      <c r="Y659" s="297"/>
      <c r="Z659" s="297"/>
    </row>
    <row r="660" spans="1:26" ht="15.75" customHeight="1">
      <c r="A660" s="297"/>
      <c r="B660" s="297"/>
      <c r="C660" s="297"/>
      <c r="D660" s="297"/>
      <c r="E660" s="297"/>
      <c r="F660" s="297"/>
      <c r="G660" s="297"/>
      <c r="H660" s="297"/>
      <c r="I660" s="297"/>
      <c r="J660" s="297"/>
      <c r="K660" s="297"/>
      <c r="L660" s="297"/>
      <c r="M660" s="297"/>
      <c r="N660" s="297"/>
      <c r="O660" s="297"/>
      <c r="P660" s="297"/>
      <c r="Q660" s="297"/>
      <c r="R660" s="297"/>
      <c r="S660" s="297"/>
      <c r="T660" s="297"/>
      <c r="U660" s="297"/>
      <c r="V660" s="297"/>
      <c r="W660" s="297"/>
      <c r="X660" s="297"/>
      <c r="Y660" s="297"/>
      <c r="Z660" s="297"/>
    </row>
    <row r="661" spans="1:26" ht="15.75" customHeight="1">
      <c r="A661" s="297"/>
      <c r="B661" s="297"/>
      <c r="C661" s="297"/>
      <c r="D661" s="297"/>
      <c r="E661" s="297"/>
      <c r="F661" s="297"/>
      <c r="G661" s="297"/>
      <c r="H661" s="297"/>
      <c r="I661" s="297"/>
      <c r="J661" s="297"/>
      <c r="K661" s="297"/>
      <c r="L661" s="297"/>
      <c r="M661" s="297"/>
      <c r="N661" s="297"/>
      <c r="O661" s="297"/>
      <c r="P661" s="297"/>
      <c r="Q661" s="297"/>
      <c r="R661" s="297"/>
      <c r="S661" s="297"/>
      <c r="T661" s="297"/>
      <c r="U661" s="297"/>
      <c r="V661" s="297"/>
      <c r="W661" s="297"/>
      <c r="X661" s="297"/>
      <c r="Y661" s="297"/>
      <c r="Z661" s="297"/>
    </row>
    <row r="662" spans="1:26" ht="15.75" customHeight="1">
      <c r="A662" s="297"/>
      <c r="B662" s="297"/>
      <c r="C662" s="297"/>
      <c r="D662" s="297"/>
      <c r="E662" s="297"/>
      <c r="F662" s="297"/>
      <c r="G662" s="297"/>
      <c r="H662" s="297"/>
      <c r="I662" s="297"/>
      <c r="J662" s="297"/>
      <c r="K662" s="297"/>
      <c r="L662" s="297"/>
      <c r="M662" s="297"/>
      <c r="N662" s="297"/>
      <c r="O662" s="297"/>
      <c r="P662" s="297"/>
      <c r="Q662" s="297"/>
      <c r="R662" s="297"/>
      <c r="S662" s="297"/>
      <c r="T662" s="297"/>
      <c r="U662" s="297"/>
      <c r="V662" s="297"/>
      <c r="W662" s="297"/>
      <c r="X662" s="297"/>
      <c r="Y662" s="297"/>
      <c r="Z662" s="297"/>
    </row>
    <row r="663" spans="1:26" ht="15.75" customHeight="1">
      <c r="A663" s="297"/>
      <c r="B663" s="297"/>
      <c r="C663" s="297"/>
      <c r="D663" s="297"/>
      <c r="E663" s="297"/>
      <c r="F663" s="297"/>
      <c r="G663" s="297"/>
      <c r="H663" s="297"/>
      <c r="I663" s="297"/>
      <c r="J663" s="297"/>
      <c r="K663" s="297"/>
      <c r="L663" s="297"/>
      <c r="M663" s="297"/>
      <c r="N663" s="297"/>
      <c r="O663" s="297"/>
      <c r="P663" s="297"/>
      <c r="Q663" s="297"/>
      <c r="R663" s="297"/>
      <c r="S663" s="297"/>
      <c r="T663" s="297"/>
      <c r="U663" s="297"/>
      <c r="V663" s="297"/>
      <c r="W663" s="297"/>
      <c r="X663" s="297"/>
      <c r="Y663" s="297"/>
      <c r="Z663" s="297"/>
    </row>
    <row r="664" spans="1:26" ht="15.75" customHeight="1">
      <c r="A664" s="297"/>
      <c r="B664" s="297"/>
      <c r="C664" s="297"/>
      <c r="D664" s="297"/>
      <c r="E664" s="297"/>
      <c r="F664" s="297"/>
      <c r="G664" s="297"/>
      <c r="H664" s="297"/>
      <c r="I664" s="297"/>
      <c r="J664" s="297"/>
      <c r="K664" s="297"/>
      <c r="L664" s="297"/>
      <c r="M664" s="297"/>
      <c r="N664" s="297"/>
      <c r="O664" s="297"/>
      <c r="P664" s="297"/>
      <c r="Q664" s="297"/>
      <c r="R664" s="297"/>
      <c r="S664" s="297"/>
      <c r="T664" s="297"/>
      <c r="U664" s="297"/>
      <c r="V664" s="297"/>
      <c r="W664" s="297"/>
      <c r="X664" s="297"/>
      <c r="Y664" s="297"/>
      <c r="Z664" s="297"/>
    </row>
    <row r="665" spans="1:26" ht="15.75" customHeight="1">
      <c r="A665" s="297"/>
      <c r="B665" s="297"/>
      <c r="C665" s="297"/>
      <c r="D665" s="297"/>
      <c r="E665" s="297"/>
      <c r="F665" s="297"/>
      <c r="G665" s="297"/>
      <c r="H665" s="297"/>
      <c r="I665" s="297"/>
      <c r="J665" s="297"/>
      <c r="K665" s="297"/>
      <c r="L665" s="297"/>
      <c r="M665" s="297"/>
      <c r="N665" s="297"/>
      <c r="O665" s="297"/>
      <c r="P665" s="297"/>
      <c r="Q665" s="297"/>
      <c r="R665" s="297"/>
      <c r="S665" s="297"/>
      <c r="T665" s="297"/>
      <c r="U665" s="297"/>
      <c r="V665" s="297"/>
      <c r="W665" s="297"/>
      <c r="X665" s="297"/>
      <c r="Y665" s="297"/>
      <c r="Z665" s="297"/>
    </row>
    <row r="666" spans="1:26" ht="15.75" customHeight="1">
      <c r="A666" s="297"/>
      <c r="B666" s="297"/>
      <c r="C666" s="297"/>
      <c r="D666" s="297"/>
      <c r="E666" s="297"/>
      <c r="F666" s="297"/>
      <c r="G666" s="297"/>
      <c r="H666" s="297"/>
      <c r="I666" s="297"/>
      <c r="J666" s="297"/>
      <c r="K666" s="297"/>
      <c r="L666" s="297"/>
      <c r="M666" s="297"/>
      <c r="N666" s="297"/>
      <c r="O666" s="297"/>
      <c r="P666" s="297"/>
      <c r="Q666" s="297"/>
      <c r="R666" s="297"/>
      <c r="S666" s="297"/>
      <c r="T666" s="297"/>
      <c r="U666" s="297"/>
      <c r="V666" s="297"/>
      <c r="W666" s="297"/>
      <c r="X666" s="297"/>
      <c r="Y666" s="297"/>
      <c r="Z666" s="297"/>
    </row>
    <row r="667" spans="1:26" ht="15.75" customHeight="1">
      <c r="A667" s="297"/>
      <c r="B667" s="297"/>
      <c r="C667" s="297"/>
      <c r="D667" s="297"/>
      <c r="E667" s="297"/>
      <c r="F667" s="297"/>
      <c r="G667" s="297"/>
      <c r="H667" s="297"/>
      <c r="I667" s="297"/>
      <c r="J667" s="297"/>
      <c r="K667" s="297"/>
      <c r="L667" s="297"/>
      <c r="M667" s="297"/>
      <c r="N667" s="297"/>
      <c r="O667" s="297"/>
      <c r="P667" s="297"/>
      <c r="Q667" s="297"/>
      <c r="R667" s="297"/>
      <c r="S667" s="297"/>
      <c r="T667" s="297"/>
      <c r="U667" s="297"/>
      <c r="V667" s="297"/>
      <c r="W667" s="297"/>
      <c r="X667" s="297"/>
      <c r="Y667" s="297"/>
      <c r="Z667" s="297"/>
    </row>
    <row r="668" spans="1:26" ht="15.75" customHeight="1">
      <c r="A668" s="297"/>
      <c r="B668" s="297"/>
      <c r="C668" s="297"/>
      <c r="D668" s="297"/>
      <c r="E668" s="297"/>
      <c r="F668" s="297"/>
      <c r="G668" s="297"/>
      <c r="H668" s="297"/>
      <c r="I668" s="297"/>
      <c r="J668" s="297"/>
      <c r="K668" s="297"/>
      <c r="L668" s="297"/>
      <c r="M668" s="297"/>
      <c r="N668" s="297"/>
      <c r="O668" s="297"/>
      <c r="P668" s="297"/>
      <c r="Q668" s="297"/>
      <c r="R668" s="297"/>
      <c r="S668" s="297"/>
      <c r="T668" s="297"/>
      <c r="U668" s="297"/>
      <c r="V668" s="297"/>
      <c r="W668" s="297"/>
      <c r="X668" s="297"/>
      <c r="Y668" s="297"/>
      <c r="Z668" s="297"/>
    </row>
    <row r="669" spans="1:26" ht="15.75" customHeight="1">
      <c r="A669" s="297"/>
      <c r="B669" s="297"/>
      <c r="C669" s="297"/>
      <c r="D669" s="297"/>
      <c r="E669" s="297"/>
      <c r="F669" s="297"/>
      <c r="G669" s="297"/>
      <c r="H669" s="297"/>
      <c r="I669" s="297"/>
      <c r="J669" s="297"/>
      <c r="K669" s="297"/>
      <c r="L669" s="297"/>
      <c r="M669" s="297"/>
      <c r="N669" s="297"/>
      <c r="O669" s="297"/>
      <c r="P669" s="297"/>
      <c r="Q669" s="297"/>
      <c r="R669" s="297"/>
      <c r="S669" s="297"/>
      <c r="T669" s="297"/>
      <c r="U669" s="297"/>
      <c r="V669" s="297"/>
      <c r="W669" s="297"/>
      <c r="X669" s="297"/>
      <c r="Y669" s="297"/>
      <c r="Z669" s="297"/>
    </row>
    <row r="670" spans="1:26" ht="15.75" customHeight="1">
      <c r="A670" s="297"/>
      <c r="B670" s="297"/>
      <c r="C670" s="297"/>
      <c r="D670" s="297"/>
      <c r="E670" s="297"/>
      <c r="F670" s="297"/>
      <c r="G670" s="297"/>
      <c r="H670" s="297"/>
      <c r="I670" s="297"/>
      <c r="J670" s="297"/>
      <c r="K670" s="297"/>
      <c r="L670" s="297"/>
      <c r="M670" s="297"/>
      <c r="N670" s="297"/>
      <c r="O670" s="297"/>
      <c r="P670" s="297"/>
      <c r="Q670" s="297"/>
      <c r="R670" s="297"/>
      <c r="S670" s="297"/>
      <c r="T670" s="297"/>
      <c r="U670" s="297"/>
      <c r="V670" s="297"/>
      <c r="W670" s="297"/>
      <c r="X670" s="297"/>
      <c r="Y670" s="297"/>
      <c r="Z670" s="297"/>
    </row>
    <row r="671" spans="1:26" ht="15.75" customHeight="1">
      <c r="A671" s="297"/>
      <c r="B671" s="297"/>
      <c r="C671" s="297"/>
      <c r="D671" s="297"/>
      <c r="E671" s="297"/>
      <c r="F671" s="297"/>
      <c r="G671" s="297"/>
      <c r="H671" s="297"/>
      <c r="I671" s="297"/>
      <c r="J671" s="297"/>
      <c r="K671" s="297"/>
      <c r="L671" s="297"/>
      <c r="M671" s="297"/>
      <c r="N671" s="297"/>
      <c r="O671" s="297"/>
      <c r="P671" s="297"/>
      <c r="Q671" s="297"/>
      <c r="R671" s="297"/>
      <c r="S671" s="297"/>
      <c r="T671" s="297"/>
      <c r="U671" s="297"/>
      <c r="V671" s="297"/>
      <c r="W671" s="297"/>
      <c r="X671" s="297"/>
      <c r="Y671" s="297"/>
      <c r="Z671" s="297"/>
    </row>
    <row r="672" spans="1:26" ht="15.75" customHeight="1">
      <c r="A672" s="297"/>
      <c r="B672" s="297"/>
      <c r="C672" s="297"/>
      <c r="D672" s="297"/>
      <c r="E672" s="297"/>
      <c r="F672" s="297"/>
      <c r="G672" s="297"/>
      <c r="H672" s="297"/>
      <c r="I672" s="297"/>
      <c r="J672" s="297"/>
      <c r="K672" s="297"/>
      <c r="L672" s="297"/>
      <c r="M672" s="297"/>
      <c r="N672" s="297"/>
      <c r="O672" s="297"/>
      <c r="P672" s="297"/>
      <c r="Q672" s="297"/>
      <c r="R672" s="297"/>
      <c r="S672" s="297"/>
      <c r="T672" s="297"/>
      <c r="U672" s="297"/>
      <c r="V672" s="297"/>
      <c r="W672" s="297"/>
      <c r="X672" s="297"/>
      <c r="Y672" s="297"/>
      <c r="Z672" s="297"/>
    </row>
    <row r="673" spans="1:26" ht="15.75" customHeight="1">
      <c r="A673" s="297"/>
      <c r="B673" s="297"/>
      <c r="C673" s="297"/>
      <c r="D673" s="297"/>
      <c r="E673" s="297"/>
      <c r="F673" s="297"/>
      <c r="G673" s="297"/>
      <c r="H673" s="297"/>
      <c r="I673" s="297"/>
      <c r="J673" s="297"/>
      <c r="K673" s="297"/>
      <c r="L673" s="297"/>
      <c r="M673" s="297"/>
      <c r="N673" s="297"/>
      <c r="O673" s="297"/>
      <c r="P673" s="297"/>
      <c r="Q673" s="297"/>
      <c r="R673" s="297"/>
      <c r="S673" s="297"/>
      <c r="T673" s="297"/>
      <c r="U673" s="297"/>
      <c r="V673" s="297"/>
      <c r="W673" s="297"/>
      <c r="X673" s="297"/>
      <c r="Y673" s="297"/>
      <c r="Z673" s="297"/>
    </row>
    <row r="674" spans="1:26" ht="15.75" customHeight="1">
      <c r="A674" s="297"/>
      <c r="B674" s="297"/>
      <c r="C674" s="297"/>
      <c r="D674" s="297"/>
      <c r="E674" s="297"/>
      <c r="F674" s="297"/>
      <c r="G674" s="297"/>
      <c r="H674" s="297"/>
      <c r="I674" s="297"/>
      <c r="J674" s="297"/>
      <c r="K674" s="297"/>
      <c r="L674" s="297"/>
      <c r="M674" s="297"/>
      <c r="N674" s="297"/>
      <c r="O674" s="297"/>
      <c r="P674" s="297"/>
      <c r="Q674" s="297"/>
      <c r="R674" s="297"/>
      <c r="S674" s="297"/>
      <c r="T674" s="297"/>
      <c r="U674" s="297"/>
      <c r="V674" s="297"/>
      <c r="W674" s="297"/>
      <c r="X674" s="297"/>
      <c r="Y674" s="297"/>
      <c r="Z674" s="297"/>
    </row>
    <row r="675" spans="1:26" ht="15.75" customHeight="1">
      <c r="A675" s="297"/>
      <c r="B675" s="297"/>
      <c r="C675" s="297"/>
      <c r="D675" s="297"/>
      <c r="E675" s="297"/>
      <c r="F675" s="297"/>
      <c r="G675" s="297"/>
      <c r="H675" s="297"/>
      <c r="I675" s="297"/>
      <c r="J675" s="297"/>
      <c r="K675" s="297"/>
      <c r="L675" s="297"/>
      <c r="M675" s="297"/>
      <c r="N675" s="297"/>
      <c r="O675" s="297"/>
      <c r="P675" s="297"/>
      <c r="Q675" s="297"/>
      <c r="R675" s="297"/>
      <c r="S675" s="297"/>
      <c r="T675" s="297"/>
      <c r="U675" s="297"/>
      <c r="V675" s="297"/>
      <c r="W675" s="297"/>
      <c r="X675" s="297"/>
      <c r="Y675" s="297"/>
      <c r="Z675" s="297"/>
    </row>
    <row r="676" spans="1:26" ht="15.75" customHeight="1">
      <c r="A676" s="297"/>
      <c r="B676" s="297"/>
      <c r="C676" s="297"/>
      <c r="D676" s="297"/>
      <c r="E676" s="297"/>
      <c r="F676" s="297"/>
      <c r="G676" s="297"/>
      <c r="H676" s="297"/>
      <c r="I676" s="297"/>
      <c r="J676" s="297"/>
      <c r="K676" s="297"/>
      <c r="L676" s="297"/>
      <c r="M676" s="297"/>
      <c r="N676" s="297"/>
      <c r="O676" s="297"/>
      <c r="P676" s="297"/>
      <c r="Q676" s="297"/>
      <c r="R676" s="297"/>
      <c r="S676" s="297"/>
      <c r="T676" s="297"/>
      <c r="U676" s="297"/>
      <c r="V676" s="297"/>
      <c r="W676" s="297"/>
      <c r="X676" s="297"/>
      <c r="Y676" s="297"/>
      <c r="Z676" s="297"/>
    </row>
    <row r="677" spans="1:26" ht="15.75" customHeight="1">
      <c r="A677" s="297"/>
      <c r="B677" s="297"/>
      <c r="C677" s="297"/>
      <c r="D677" s="297"/>
      <c r="E677" s="297"/>
      <c r="F677" s="297"/>
      <c r="G677" s="297"/>
      <c r="H677" s="297"/>
      <c r="I677" s="297"/>
      <c r="J677" s="297"/>
      <c r="K677" s="297"/>
      <c r="L677" s="297"/>
      <c r="M677" s="297"/>
      <c r="N677" s="297"/>
      <c r="O677" s="297"/>
      <c r="P677" s="297"/>
      <c r="Q677" s="297"/>
      <c r="R677" s="297"/>
      <c r="S677" s="297"/>
      <c r="T677" s="297"/>
      <c r="U677" s="297"/>
      <c r="V677" s="297"/>
      <c r="W677" s="297"/>
      <c r="X677" s="297"/>
      <c r="Y677" s="297"/>
      <c r="Z677" s="297"/>
    </row>
    <row r="678" spans="1:26" ht="15.75" customHeight="1">
      <c r="A678" s="297"/>
      <c r="B678" s="297"/>
      <c r="C678" s="297"/>
      <c r="D678" s="297"/>
      <c r="E678" s="297"/>
      <c r="F678" s="297"/>
      <c r="G678" s="297"/>
      <c r="H678" s="297"/>
      <c r="I678" s="297"/>
      <c r="J678" s="297"/>
      <c r="K678" s="297"/>
      <c r="L678" s="297"/>
      <c r="M678" s="297"/>
      <c r="N678" s="297"/>
      <c r="O678" s="297"/>
      <c r="P678" s="297"/>
      <c r="Q678" s="297"/>
      <c r="R678" s="297"/>
      <c r="S678" s="297"/>
      <c r="T678" s="297"/>
      <c r="U678" s="297"/>
      <c r="V678" s="297"/>
      <c r="W678" s="297"/>
      <c r="X678" s="297"/>
      <c r="Y678" s="297"/>
      <c r="Z678" s="297"/>
    </row>
    <row r="679" spans="1:26" ht="15.75" customHeight="1">
      <c r="A679" s="297"/>
      <c r="B679" s="297"/>
      <c r="C679" s="297"/>
      <c r="D679" s="297"/>
      <c r="E679" s="297"/>
      <c r="F679" s="297"/>
      <c r="G679" s="297"/>
      <c r="H679" s="297"/>
      <c r="I679" s="297"/>
      <c r="J679" s="297"/>
      <c r="K679" s="297"/>
      <c r="L679" s="297"/>
      <c r="M679" s="297"/>
      <c r="N679" s="297"/>
      <c r="O679" s="297"/>
      <c r="P679" s="297"/>
      <c r="Q679" s="297"/>
      <c r="R679" s="297"/>
      <c r="S679" s="297"/>
      <c r="T679" s="297"/>
      <c r="U679" s="297"/>
      <c r="V679" s="297"/>
      <c r="W679" s="297"/>
      <c r="X679" s="297"/>
      <c r="Y679" s="297"/>
      <c r="Z679" s="297"/>
    </row>
    <row r="680" spans="1:26" ht="15.75" customHeight="1">
      <c r="A680" s="297"/>
      <c r="B680" s="297"/>
      <c r="C680" s="297"/>
      <c r="D680" s="297"/>
      <c r="E680" s="297"/>
      <c r="F680" s="297"/>
      <c r="G680" s="297"/>
      <c r="H680" s="297"/>
      <c r="I680" s="297"/>
      <c r="J680" s="297"/>
      <c r="K680" s="297"/>
      <c r="L680" s="297"/>
      <c r="M680" s="297"/>
      <c r="N680" s="297"/>
      <c r="O680" s="297"/>
      <c r="P680" s="297"/>
      <c r="Q680" s="297"/>
      <c r="R680" s="297"/>
      <c r="S680" s="297"/>
      <c r="T680" s="297"/>
      <c r="U680" s="297"/>
      <c r="V680" s="297"/>
      <c r="W680" s="297"/>
      <c r="X680" s="297"/>
      <c r="Y680" s="297"/>
      <c r="Z680" s="297"/>
    </row>
    <row r="681" spans="1:26" ht="15.75" customHeight="1">
      <c r="A681" s="297"/>
      <c r="B681" s="297"/>
      <c r="C681" s="297"/>
      <c r="D681" s="297"/>
      <c r="E681" s="297"/>
      <c r="F681" s="297"/>
      <c r="G681" s="297"/>
      <c r="H681" s="297"/>
      <c r="I681" s="297"/>
      <c r="J681" s="297"/>
      <c r="K681" s="297"/>
      <c r="L681" s="297"/>
      <c r="M681" s="297"/>
      <c r="N681" s="297"/>
      <c r="O681" s="297"/>
      <c r="P681" s="297"/>
      <c r="Q681" s="297"/>
      <c r="R681" s="297"/>
      <c r="S681" s="297"/>
      <c r="T681" s="297"/>
      <c r="U681" s="297"/>
      <c r="V681" s="297"/>
      <c r="W681" s="297"/>
      <c r="X681" s="297"/>
      <c r="Y681" s="297"/>
      <c r="Z681" s="297"/>
    </row>
    <row r="682" spans="1:26" ht="15.75" customHeight="1">
      <c r="A682" s="297"/>
      <c r="B682" s="297"/>
      <c r="C682" s="297"/>
      <c r="D682" s="297"/>
      <c r="E682" s="297"/>
      <c r="F682" s="297"/>
      <c r="G682" s="297"/>
      <c r="H682" s="297"/>
      <c r="I682" s="297"/>
      <c r="J682" s="297"/>
      <c r="K682" s="297"/>
      <c r="L682" s="297"/>
      <c r="M682" s="297"/>
      <c r="N682" s="297"/>
      <c r="O682" s="297"/>
      <c r="P682" s="297"/>
      <c r="Q682" s="297"/>
      <c r="R682" s="297"/>
      <c r="S682" s="297"/>
      <c r="T682" s="297"/>
      <c r="U682" s="297"/>
      <c r="V682" s="297"/>
      <c r="W682" s="297"/>
      <c r="X682" s="297"/>
      <c r="Y682" s="297"/>
      <c r="Z682" s="297"/>
    </row>
    <row r="683" spans="1:26" ht="15.75" customHeight="1">
      <c r="A683" s="297"/>
      <c r="B683" s="297"/>
      <c r="C683" s="297"/>
      <c r="D683" s="297"/>
      <c r="E683" s="297"/>
      <c r="F683" s="297"/>
      <c r="G683" s="297"/>
      <c r="H683" s="297"/>
      <c r="I683" s="297"/>
      <c r="J683" s="297"/>
      <c r="K683" s="297"/>
      <c r="L683" s="297"/>
      <c r="M683" s="297"/>
      <c r="N683" s="297"/>
      <c r="O683" s="297"/>
      <c r="P683" s="297"/>
      <c r="Q683" s="297"/>
      <c r="R683" s="297"/>
      <c r="S683" s="297"/>
      <c r="T683" s="297"/>
      <c r="U683" s="297"/>
      <c r="V683" s="297"/>
      <c r="W683" s="297"/>
      <c r="X683" s="297"/>
      <c r="Y683" s="297"/>
      <c r="Z683" s="297"/>
    </row>
    <row r="684" spans="1:26" ht="15.75" customHeight="1">
      <c r="A684" s="297"/>
      <c r="B684" s="297"/>
      <c r="C684" s="297"/>
      <c r="D684" s="297"/>
      <c r="E684" s="297"/>
      <c r="F684" s="297"/>
      <c r="G684" s="297"/>
      <c r="H684" s="297"/>
      <c r="I684" s="297"/>
      <c r="J684" s="297"/>
      <c r="K684" s="297"/>
      <c r="L684" s="297"/>
      <c r="M684" s="297"/>
      <c r="N684" s="297"/>
      <c r="O684" s="297"/>
      <c r="P684" s="297"/>
      <c r="Q684" s="297"/>
      <c r="R684" s="297"/>
      <c r="S684" s="297"/>
      <c r="T684" s="297"/>
      <c r="U684" s="297"/>
      <c r="V684" s="297"/>
      <c r="W684" s="297"/>
      <c r="X684" s="297"/>
      <c r="Y684" s="297"/>
      <c r="Z684" s="297"/>
    </row>
    <row r="685" spans="1:26" ht="15.75" customHeight="1">
      <c r="A685" s="297"/>
      <c r="B685" s="297"/>
      <c r="C685" s="297"/>
      <c r="D685" s="297"/>
      <c r="E685" s="297"/>
      <c r="F685" s="297"/>
      <c r="G685" s="297"/>
      <c r="H685" s="297"/>
      <c r="I685" s="297"/>
      <c r="J685" s="297"/>
      <c r="K685" s="297"/>
      <c r="L685" s="297"/>
      <c r="M685" s="297"/>
      <c r="N685" s="297"/>
      <c r="O685" s="297"/>
      <c r="P685" s="297"/>
      <c r="Q685" s="297"/>
      <c r="R685" s="297"/>
      <c r="S685" s="297"/>
      <c r="T685" s="297"/>
      <c r="U685" s="297"/>
      <c r="V685" s="297"/>
      <c r="W685" s="297"/>
      <c r="X685" s="297"/>
      <c r="Y685" s="297"/>
      <c r="Z685" s="297"/>
    </row>
    <row r="686" spans="1:26" ht="15.75" customHeight="1">
      <c r="A686" s="297"/>
      <c r="B686" s="297"/>
      <c r="C686" s="297"/>
      <c r="D686" s="297"/>
      <c r="E686" s="297"/>
      <c r="F686" s="297"/>
      <c r="G686" s="297"/>
      <c r="H686" s="297"/>
      <c r="I686" s="297"/>
      <c r="J686" s="297"/>
      <c r="K686" s="297"/>
      <c r="L686" s="297"/>
      <c r="M686" s="297"/>
      <c r="N686" s="297"/>
      <c r="O686" s="297"/>
      <c r="P686" s="297"/>
      <c r="Q686" s="297"/>
      <c r="R686" s="297"/>
      <c r="S686" s="297"/>
      <c r="T686" s="297"/>
      <c r="U686" s="297"/>
      <c r="V686" s="297"/>
      <c r="W686" s="297"/>
      <c r="X686" s="297"/>
      <c r="Y686" s="297"/>
      <c r="Z686" s="297"/>
    </row>
    <row r="687" spans="1:26" ht="15.75" customHeight="1">
      <c r="A687" s="297"/>
      <c r="B687" s="297"/>
      <c r="C687" s="297"/>
      <c r="D687" s="297"/>
      <c r="E687" s="297"/>
      <c r="F687" s="297"/>
      <c r="G687" s="297"/>
      <c r="H687" s="297"/>
      <c r="I687" s="297"/>
      <c r="J687" s="297"/>
      <c r="K687" s="297"/>
      <c r="L687" s="297"/>
      <c r="M687" s="297"/>
      <c r="N687" s="297"/>
      <c r="O687" s="297"/>
      <c r="P687" s="297"/>
      <c r="Q687" s="297"/>
      <c r="R687" s="297"/>
      <c r="S687" s="297"/>
      <c r="T687" s="297"/>
      <c r="U687" s="297"/>
      <c r="V687" s="297"/>
      <c r="W687" s="297"/>
      <c r="X687" s="297"/>
      <c r="Y687" s="297"/>
      <c r="Z687" s="297"/>
    </row>
    <row r="688" spans="1:26" ht="15.75" customHeight="1">
      <c r="A688" s="297"/>
      <c r="B688" s="297"/>
      <c r="C688" s="297"/>
      <c r="D688" s="297"/>
      <c r="E688" s="297"/>
      <c r="F688" s="297"/>
      <c r="G688" s="297"/>
      <c r="H688" s="297"/>
      <c r="I688" s="297"/>
      <c r="J688" s="297"/>
      <c r="K688" s="297"/>
      <c r="L688" s="297"/>
      <c r="M688" s="297"/>
      <c r="N688" s="297"/>
      <c r="O688" s="297"/>
      <c r="P688" s="297"/>
      <c r="Q688" s="297"/>
      <c r="R688" s="297"/>
      <c r="S688" s="297"/>
      <c r="T688" s="297"/>
      <c r="U688" s="297"/>
      <c r="V688" s="297"/>
      <c r="W688" s="297"/>
      <c r="X688" s="297"/>
      <c r="Y688" s="297"/>
      <c r="Z688" s="297"/>
    </row>
    <row r="689" spans="1:26" ht="15.75" customHeight="1">
      <c r="A689" s="297"/>
      <c r="B689" s="297"/>
      <c r="C689" s="297"/>
      <c r="D689" s="297"/>
      <c r="E689" s="297"/>
      <c r="F689" s="297"/>
      <c r="G689" s="297"/>
      <c r="H689" s="297"/>
      <c r="I689" s="297"/>
      <c r="J689" s="297"/>
      <c r="K689" s="297"/>
      <c r="L689" s="297"/>
      <c r="M689" s="297"/>
      <c r="N689" s="297"/>
      <c r="O689" s="297"/>
      <c r="P689" s="297"/>
      <c r="Q689" s="297"/>
      <c r="R689" s="297"/>
      <c r="S689" s="297"/>
      <c r="T689" s="297"/>
      <c r="U689" s="297"/>
      <c r="V689" s="297"/>
      <c r="W689" s="297"/>
      <c r="X689" s="297"/>
      <c r="Y689" s="297"/>
      <c r="Z689" s="297"/>
    </row>
    <row r="690" spans="1:26" ht="15.75" customHeight="1">
      <c r="A690" s="297"/>
      <c r="B690" s="297"/>
      <c r="C690" s="297"/>
      <c r="D690" s="297"/>
      <c r="E690" s="297"/>
      <c r="F690" s="297"/>
      <c r="G690" s="297"/>
      <c r="H690" s="297"/>
      <c r="I690" s="297"/>
      <c r="J690" s="297"/>
      <c r="K690" s="297"/>
      <c r="L690" s="297"/>
      <c r="M690" s="297"/>
      <c r="N690" s="297"/>
      <c r="O690" s="297"/>
      <c r="P690" s="297"/>
      <c r="Q690" s="297"/>
      <c r="R690" s="297"/>
      <c r="S690" s="297"/>
      <c r="T690" s="297"/>
      <c r="U690" s="297"/>
      <c r="V690" s="297"/>
      <c r="W690" s="297"/>
      <c r="X690" s="297"/>
      <c r="Y690" s="297"/>
      <c r="Z690" s="297"/>
    </row>
    <row r="691" spans="1:26" ht="15.75" customHeight="1">
      <c r="A691" s="297"/>
      <c r="B691" s="297"/>
      <c r="C691" s="297"/>
      <c r="D691" s="297"/>
      <c r="E691" s="297"/>
      <c r="F691" s="297"/>
      <c r="G691" s="297"/>
      <c r="H691" s="297"/>
      <c r="I691" s="297"/>
      <c r="J691" s="297"/>
      <c r="K691" s="297"/>
      <c r="L691" s="297"/>
      <c r="M691" s="297"/>
      <c r="N691" s="297"/>
      <c r="O691" s="297"/>
      <c r="P691" s="297"/>
      <c r="Q691" s="297"/>
      <c r="R691" s="297"/>
      <c r="S691" s="297"/>
      <c r="T691" s="297"/>
      <c r="U691" s="297"/>
      <c r="V691" s="297"/>
      <c r="W691" s="297"/>
      <c r="X691" s="297"/>
      <c r="Y691" s="297"/>
      <c r="Z691" s="297"/>
    </row>
    <row r="692" spans="1:26" ht="15.75" customHeight="1">
      <c r="A692" s="297"/>
      <c r="B692" s="297"/>
      <c r="C692" s="297"/>
      <c r="D692" s="297"/>
      <c r="E692" s="297"/>
      <c r="F692" s="297"/>
      <c r="G692" s="297"/>
      <c r="H692" s="297"/>
      <c r="I692" s="297"/>
      <c r="J692" s="297"/>
      <c r="K692" s="297"/>
      <c r="L692" s="297"/>
      <c r="M692" s="297"/>
      <c r="N692" s="297"/>
      <c r="O692" s="297"/>
      <c r="P692" s="297"/>
      <c r="Q692" s="297"/>
      <c r="R692" s="297"/>
      <c r="S692" s="297"/>
      <c r="T692" s="297"/>
      <c r="U692" s="297"/>
      <c r="V692" s="297"/>
      <c r="W692" s="297"/>
      <c r="X692" s="297"/>
      <c r="Y692" s="297"/>
      <c r="Z692" s="297"/>
    </row>
    <row r="693" spans="1:26" ht="15.75" customHeight="1">
      <c r="A693" s="297"/>
      <c r="B693" s="297"/>
      <c r="C693" s="297"/>
      <c r="D693" s="297"/>
      <c r="E693" s="297"/>
      <c r="F693" s="297"/>
      <c r="G693" s="297"/>
      <c r="H693" s="297"/>
      <c r="I693" s="297"/>
      <c r="J693" s="297"/>
      <c r="K693" s="297"/>
      <c r="L693" s="297"/>
      <c r="M693" s="297"/>
      <c r="N693" s="297"/>
      <c r="O693" s="297"/>
      <c r="P693" s="297"/>
      <c r="Q693" s="297"/>
      <c r="R693" s="297"/>
      <c r="S693" s="297"/>
      <c r="T693" s="297"/>
      <c r="U693" s="297"/>
      <c r="V693" s="297"/>
      <c r="W693" s="297"/>
      <c r="X693" s="297"/>
      <c r="Y693" s="297"/>
      <c r="Z693" s="297"/>
    </row>
    <row r="694" spans="1:26" ht="15.75" customHeight="1">
      <c r="A694" s="297"/>
      <c r="B694" s="297"/>
      <c r="C694" s="297"/>
      <c r="D694" s="297"/>
      <c r="E694" s="297"/>
      <c r="F694" s="297"/>
      <c r="G694" s="297"/>
      <c r="H694" s="297"/>
      <c r="I694" s="297"/>
      <c r="J694" s="297"/>
      <c r="K694" s="297"/>
      <c r="L694" s="297"/>
      <c r="M694" s="297"/>
      <c r="N694" s="297"/>
      <c r="O694" s="297"/>
      <c r="P694" s="297"/>
      <c r="Q694" s="297"/>
      <c r="R694" s="297"/>
      <c r="S694" s="297"/>
      <c r="T694" s="297"/>
      <c r="U694" s="297"/>
      <c r="V694" s="297"/>
      <c r="W694" s="297"/>
      <c r="X694" s="297"/>
      <c r="Y694" s="297"/>
      <c r="Z694" s="297"/>
    </row>
    <row r="695" spans="1:26" ht="15.75" customHeight="1">
      <c r="A695" s="297"/>
      <c r="B695" s="297"/>
      <c r="C695" s="297"/>
      <c r="D695" s="297"/>
      <c r="E695" s="297"/>
      <c r="F695" s="297"/>
      <c r="G695" s="297"/>
      <c r="H695" s="297"/>
      <c r="I695" s="297"/>
      <c r="J695" s="297"/>
      <c r="K695" s="297"/>
      <c r="L695" s="297"/>
      <c r="M695" s="297"/>
      <c r="N695" s="297"/>
      <c r="O695" s="297"/>
      <c r="P695" s="297"/>
      <c r="Q695" s="297"/>
      <c r="R695" s="297"/>
      <c r="S695" s="297"/>
      <c r="T695" s="297"/>
      <c r="U695" s="297"/>
      <c r="V695" s="297"/>
      <c r="W695" s="297"/>
      <c r="X695" s="297"/>
      <c r="Y695" s="297"/>
      <c r="Z695" s="297"/>
    </row>
    <row r="696" spans="1:26" ht="15.75" customHeight="1">
      <c r="A696" s="297"/>
      <c r="B696" s="297"/>
      <c r="C696" s="297"/>
      <c r="D696" s="297"/>
      <c r="E696" s="297"/>
      <c r="F696" s="297"/>
      <c r="G696" s="297"/>
      <c r="H696" s="297"/>
      <c r="I696" s="297"/>
      <c r="J696" s="297"/>
      <c r="K696" s="297"/>
      <c r="L696" s="297"/>
      <c r="M696" s="297"/>
      <c r="N696" s="297"/>
      <c r="O696" s="297"/>
      <c r="P696" s="297"/>
      <c r="Q696" s="297"/>
      <c r="R696" s="297"/>
      <c r="S696" s="297"/>
      <c r="T696" s="297"/>
      <c r="U696" s="297"/>
      <c r="V696" s="297"/>
      <c r="W696" s="297"/>
      <c r="X696" s="297"/>
      <c r="Y696" s="297"/>
      <c r="Z696" s="297"/>
    </row>
    <row r="697" spans="1:26" ht="15.75" customHeight="1">
      <c r="A697" s="297"/>
      <c r="B697" s="297"/>
      <c r="C697" s="297"/>
      <c r="D697" s="297"/>
      <c r="E697" s="297"/>
      <c r="F697" s="297"/>
      <c r="G697" s="297"/>
      <c r="H697" s="297"/>
      <c r="I697" s="297"/>
      <c r="J697" s="297"/>
      <c r="K697" s="297"/>
      <c r="L697" s="297"/>
      <c r="M697" s="297"/>
      <c r="N697" s="297"/>
      <c r="O697" s="297"/>
      <c r="P697" s="297"/>
      <c r="Q697" s="297"/>
      <c r="R697" s="297"/>
      <c r="S697" s="297"/>
      <c r="T697" s="297"/>
      <c r="U697" s="297"/>
      <c r="V697" s="297"/>
      <c r="W697" s="297"/>
      <c r="X697" s="297"/>
      <c r="Y697" s="297"/>
      <c r="Z697" s="297"/>
    </row>
    <row r="698" spans="1:26" ht="15.75" customHeight="1">
      <c r="A698" s="297"/>
      <c r="B698" s="297"/>
      <c r="C698" s="297"/>
      <c r="D698" s="297"/>
      <c r="E698" s="297"/>
      <c r="F698" s="297"/>
      <c r="G698" s="297"/>
      <c r="H698" s="297"/>
      <c r="I698" s="297"/>
      <c r="J698" s="297"/>
      <c r="K698" s="297"/>
      <c r="L698" s="297"/>
      <c r="M698" s="297"/>
      <c r="N698" s="297"/>
      <c r="O698" s="297"/>
      <c r="P698" s="297"/>
      <c r="Q698" s="297"/>
      <c r="R698" s="297"/>
      <c r="S698" s="297"/>
      <c r="T698" s="297"/>
      <c r="U698" s="297"/>
      <c r="V698" s="297"/>
      <c r="W698" s="297"/>
      <c r="X698" s="297"/>
      <c r="Y698" s="297"/>
      <c r="Z698" s="297"/>
    </row>
    <row r="699" spans="1:26" ht="15.75" customHeight="1">
      <c r="A699" s="297"/>
      <c r="B699" s="297"/>
      <c r="C699" s="297"/>
      <c r="D699" s="297"/>
      <c r="E699" s="297"/>
      <c r="F699" s="297"/>
      <c r="G699" s="297"/>
      <c r="H699" s="297"/>
      <c r="I699" s="297"/>
      <c r="J699" s="297"/>
      <c r="K699" s="297"/>
      <c r="L699" s="297"/>
      <c r="M699" s="297"/>
      <c r="N699" s="297"/>
      <c r="O699" s="297"/>
      <c r="P699" s="297"/>
      <c r="Q699" s="297"/>
      <c r="R699" s="297"/>
      <c r="S699" s="297"/>
      <c r="T699" s="297"/>
      <c r="U699" s="297"/>
      <c r="V699" s="297"/>
      <c r="W699" s="297"/>
      <c r="X699" s="297"/>
      <c r="Y699" s="297"/>
      <c r="Z699" s="297"/>
    </row>
    <row r="700" spans="1:26" ht="15.75" customHeight="1">
      <c r="A700" s="297"/>
      <c r="B700" s="297"/>
      <c r="C700" s="297"/>
      <c r="D700" s="297"/>
      <c r="E700" s="297"/>
      <c r="F700" s="297"/>
      <c r="G700" s="297"/>
      <c r="H700" s="297"/>
      <c r="I700" s="297"/>
      <c r="J700" s="297"/>
      <c r="K700" s="297"/>
      <c r="L700" s="297"/>
      <c r="M700" s="297"/>
      <c r="N700" s="297"/>
      <c r="O700" s="297"/>
      <c r="P700" s="297"/>
      <c r="Q700" s="297"/>
      <c r="R700" s="297"/>
      <c r="S700" s="297"/>
      <c r="T700" s="297"/>
      <c r="U700" s="297"/>
      <c r="V700" s="297"/>
      <c r="W700" s="297"/>
      <c r="X700" s="297"/>
      <c r="Y700" s="297"/>
      <c r="Z700" s="297"/>
    </row>
    <row r="701" spans="1:26" ht="15.75" customHeight="1">
      <c r="A701" s="297"/>
      <c r="B701" s="297"/>
      <c r="C701" s="297"/>
      <c r="D701" s="297"/>
      <c r="E701" s="297"/>
      <c r="F701" s="297"/>
      <c r="G701" s="297"/>
      <c r="H701" s="297"/>
      <c r="I701" s="297"/>
      <c r="J701" s="297"/>
      <c r="K701" s="297"/>
      <c r="L701" s="297"/>
      <c r="M701" s="297"/>
      <c r="N701" s="297"/>
      <c r="O701" s="297"/>
      <c r="P701" s="297"/>
      <c r="Q701" s="297"/>
      <c r="R701" s="297"/>
      <c r="S701" s="297"/>
      <c r="T701" s="297"/>
      <c r="U701" s="297"/>
      <c r="V701" s="297"/>
      <c r="W701" s="297"/>
      <c r="X701" s="297"/>
      <c r="Y701" s="297"/>
      <c r="Z701" s="297"/>
    </row>
    <row r="702" spans="1:26" ht="15.75" customHeight="1">
      <c r="A702" s="297"/>
      <c r="B702" s="297"/>
      <c r="C702" s="297"/>
      <c r="D702" s="297"/>
      <c r="E702" s="297"/>
      <c r="F702" s="297"/>
      <c r="G702" s="297"/>
      <c r="H702" s="297"/>
      <c r="I702" s="297"/>
      <c r="J702" s="297"/>
      <c r="K702" s="297"/>
      <c r="L702" s="297"/>
      <c r="M702" s="297"/>
      <c r="N702" s="297"/>
      <c r="O702" s="297"/>
      <c r="P702" s="297"/>
      <c r="Q702" s="297"/>
      <c r="R702" s="297"/>
      <c r="S702" s="297"/>
      <c r="T702" s="297"/>
      <c r="U702" s="297"/>
      <c r="V702" s="297"/>
      <c r="W702" s="297"/>
      <c r="X702" s="297"/>
      <c r="Y702" s="297"/>
      <c r="Z702" s="297"/>
    </row>
    <row r="703" spans="1:26" ht="15.75" customHeight="1">
      <c r="A703" s="297"/>
      <c r="B703" s="297"/>
      <c r="C703" s="297"/>
      <c r="D703" s="297"/>
      <c r="E703" s="297"/>
      <c r="F703" s="297"/>
      <c r="G703" s="297"/>
      <c r="H703" s="297"/>
      <c r="I703" s="297"/>
      <c r="J703" s="297"/>
      <c r="K703" s="297"/>
      <c r="L703" s="297"/>
      <c r="M703" s="297"/>
      <c r="N703" s="297"/>
      <c r="O703" s="297"/>
      <c r="P703" s="297"/>
      <c r="Q703" s="297"/>
      <c r="R703" s="297"/>
      <c r="S703" s="297"/>
      <c r="T703" s="297"/>
      <c r="U703" s="297"/>
      <c r="V703" s="297"/>
      <c r="W703" s="297"/>
      <c r="X703" s="297"/>
      <c r="Y703" s="297"/>
      <c r="Z703" s="297"/>
    </row>
    <row r="704" spans="1:26" ht="15.75" customHeight="1">
      <c r="A704" s="297"/>
      <c r="B704" s="297"/>
      <c r="C704" s="297"/>
      <c r="D704" s="297"/>
      <c r="E704" s="297"/>
      <c r="F704" s="297"/>
      <c r="G704" s="297"/>
      <c r="H704" s="297"/>
      <c r="I704" s="297"/>
      <c r="J704" s="297"/>
      <c r="K704" s="297"/>
      <c r="L704" s="297"/>
      <c r="M704" s="297"/>
      <c r="N704" s="297"/>
      <c r="O704" s="297"/>
      <c r="P704" s="297"/>
      <c r="Q704" s="297"/>
      <c r="R704" s="297"/>
      <c r="S704" s="297"/>
      <c r="T704" s="297"/>
      <c r="U704" s="297"/>
      <c r="V704" s="297"/>
      <c r="W704" s="297"/>
      <c r="X704" s="297"/>
      <c r="Y704" s="297"/>
      <c r="Z704" s="297"/>
    </row>
    <row r="705" spans="1:26" ht="15.75" customHeight="1">
      <c r="A705" s="297"/>
      <c r="B705" s="297"/>
      <c r="C705" s="297"/>
      <c r="D705" s="297"/>
      <c r="E705" s="297"/>
      <c r="F705" s="297"/>
      <c r="G705" s="297"/>
      <c r="H705" s="297"/>
      <c r="I705" s="297"/>
      <c r="J705" s="297"/>
      <c r="K705" s="297"/>
      <c r="L705" s="297"/>
      <c r="M705" s="297"/>
      <c r="N705" s="297"/>
      <c r="O705" s="297"/>
      <c r="P705" s="297"/>
      <c r="Q705" s="297"/>
      <c r="R705" s="297"/>
      <c r="S705" s="297"/>
      <c r="T705" s="297"/>
      <c r="U705" s="297"/>
      <c r="V705" s="297"/>
      <c r="W705" s="297"/>
      <c r="X705" s="297"/>
      <c r="Y705" s="297"/>
      <c r="Z705" s="297"/>
    </row>
    <row r="706" spans="1:26" ht="15.75" customHeight="1">
      <c r="A706" s="297"/>
      <c r="B706" s="297"/>
      <c r="C706" s="297"/>
      <c r="D706" s="297"/>
      <c r="E706" s="297"/>
      <c r="F706" s="297"/>
      <c r="G706" s="297"/>
      <c r="H706" s="297"/>
      <c r="I706" s="297"/>
      <c r="J706" s="297"/>
      <c r="K706" s="297"/>
      <c r="L706" s="297"/>
      <c r="M706" s="297"/>
      <c r="N706" s="297"/>
      <c r="O706" s="297"/>
      <c r="P706" s="297"/>
      <c r="Q706" s="297"/>
      <c r="R706" s="297"/>
      <c r="S706" s="297"/>
      <c r="T706" s="297"/>
      <c r="U706" s="297"/>
      <c r="V706" s="297"/>
      <c r="W706" s="297"/>
      <c r="X706" s="297"/>
      <c r="Y706" s="297"/>
      <c r="Z706" s="297"/>
    </row>
    <row r="707" spans="1:26" ht="15.75" customHeight="1">
      <c r="A707" s="297"/>
      <c r="B707" s="297"/>
      <c r="C707" s="297"/>
      <c r="D707" s="297"/>
      <c r="E707" s="297"/>
      <c r="F707" s="297"/>
      <c r="G707" s="297"/>
      <c r="H707" s="297"/>
      <c r="I707" s="297"/>
      <c r="J707" s="297"/>
      <c r="K707" s="297"/>
      <c r="L707" s="297"/>
      <c r="M707" s="297"/>
      <c r="N707" s="297"/>
      <c r="O707" s="297"/>
      <c r="P707" s="297"/>
      <c r="Q707" s="297"/>
      <c r="R707" s="297"/>
      <c r="S707" s="297"/>
      <c r="T707" s="297"/>
      <c r="U707" s="297"/>
      <c r="V707" s="297"/>
      <c r="W707" s="297"/>
      <c r="X707" s="297"/>
      <c r="Y707" s="297"/>
      <c r="Z707" s="297"/>
    </row>
    <row r="708" spans="1:26" ht="15.75" customHeight="1">
      <c r="A708" s="297"/>
      <c r="B708" s="297"/>
      <c r="C708" s="297"/>
      <c r="D708" s="297"/>
      <c r="E708" s="297"/>
      <c r="F708" s="297"/>
      <c r="G708" s="297"/>
      <c r="H708" s="297"/>
      <c r="I708" s="297"/>
      <c r="J708" s="297"/>
      <c r="K708" s="297"/>
      <c r="L708" s="297"/>
      <c r="M708" s="297"/>
      <c r="N708" s="297"/>
      <c r="O708" s="297"/>
      <c r="P708" s="297"/>
      <c r="Q708" s="297"/>
      <c r="R708" s="297"/>
      <c r="S708" s="297"/>
      <c r="T708" s="297"/>
      <c r="U708" s="297"/>
      <c r="V708" s="297"/>
      <c r="W708" s="297"/>
      <c r="X708" s="297"/>
      <c r="Y708" s="297"/>
      <c r="Z708" s="297"/>
    </row>
    <row r="709" spans="1:26" ht="15.75" customHeight="1">
      <c r="A709" s="297"/>
      <c r="B709" s="297"/>
      <c r="C709" s="297"/>
      <c r="D709" s="297"/>
      <c r="E709" s="297"/>
      <c r="F709" s="297"/>
      <c r="G709" s="297"/>
      <c r="H709" s="297"/>
      <c r="I709" s="297"/>
      <c r="J709" s="297"/>
      <c r="K709" s="297"/>
      <c r="L709" s="297"/>
      <c r="M709" s="297"/>
      <c r="N709" s="297"/>
      <c r="O709" s="297"/>
      <c r="P709" s="297"/>
      <c r="Q709" s="297"/>
      <c r="R709" s="297"/>
      <c r="S709" s="297"/>
      <c r="T709" s="297"/>
      <c r="U709" s="297"/>
      <c r="V709" s="297"/>
      <c r="W709" s="297"/>
      <c r="X709" s="297"/>
      <c r="Y709" s="297"/>
      <c r="Z709" s="297"/>
    </row>
    <row r="710" spans="1:26" ht="15.75" customHeight="1">
      <c r="A710" s="297"/>
      <c r="B710" s="297"/>
      <c r="C710" s="297"/>
      <c r="D710" s="297"/>
      <c r="E710" s="297"/>
      <c r="F710" s="297"/>
      <c r="G710" s="297"/>
      <c r="H710" s="297"/>
      <c r="I710" s="297"/>
      <c r="J710" s="297"/>
      <c r="K710" s="297"/>
      <c r="L710" s="297"/>
      <c r="M710" s="297"/>
      <c r="N710" s="297"/>
      <c r="O710" s="297"/>
      <c r="P710" s="297"/>
      <c r="Q710" s="297"/>
      <c r="R710" s="297"/>
      <c r="S710" s="297"/>
      <c r="T710" s="297"/>
      <c r="U710" s="297"/>
      <c r="V710" s="297"/>
      <c r="W710" s="297"/>
      <c r="X710" s="297"/>
      <c r="Y710" s="297"/>
      <c r="Z710" s="297"/>
    </row>
    <row r="711" spans="1:26" ht="15.75" customHeight="1">
      <c r="A711" s="297"/>
      <c r="B711" s="297"/>
      <c r="C711" s="297"/>
      <c r="D711" s="297"/>
      <c r="E711" s="297"/>
      <c r="F711" s="297"/>
      <c r="G711" s="297"/>
      <c r="H711" s="297"/>
      <c r="I711" s="297"/>
      <c r="J711" s="297"/>
      <c r="K711" s="297"/>
      <c r="L711" s="297"/>
      <c r="M711" s="297"/>
      <c r="N711" s="297"/>
      <c r="O711" s="297"/>
      <c r="P711" s="297"/>
      <c r="Q711" s="297"/>
      <c r="R711" s="297"/>
      <c r="S711" s="297"/>
      <c r="T711" s="297"/>
      <c r="U711" s="297"/>
      <c r="V711" s="297"/>
      <c r="W711" s="297"/>
      <c r="X711" s="297"/>
      <c r="Y711" s="297"/>
      <c r="Z711" s="297"/>
    </row>
    <row r="712" spans="1:26" ht="15.75" customHeight="1">
      <c r="A712" s="297"/>
      <c r="B712" s="297"/>
      <c r="C712" s="297"/>
      <c r="D712" s="297"/>
      <c r="E712" s="297"/>
      <c r="F712" s="297"/>
      <c r="G712" s="297"/>
      <c r="H712" s="297"/>
      <c r="I712" s="297"/>
      <c r="J712" s="297"/>
      <c r="K712" s="297"/>
      <c r="L712" s="297"/>
      <c r="M712" s="297"/>
      <c r="N712" s="297"/>
      <c r="O712" s="297"/>
      <c r="P712" s="297"/>
      <c r="Q712" s="297"/>
      <c r="R712" s="297"/>
      <c r="S712" s="297"/>
      <c r="T712" s="297"/>
      <c r="U712" s="297"/>
      <c r="V712" s="297"/>
      <c r="W712" s="297"/>
      <c r="X712" s="297"/>
      <c r="Y712" s="297"/>
      <c r="Z712" s="297"/>
    </row>
    <row r="713" spans="1:26" ht="15.75" customHeight="1">
      <c r="A713" s="297"/>
      <c r="B713" s="297"/>
      <c r="C713" s="297"/>
      <c r="D713" s="297"/>
      <c r="E713" s="297"/>
      <c r="F713" s="297"/>
      <c r="G713" s="297"/>
      <c r="H713" s="297"/>
      <c r="I713" s="297"/>
      <c r="J713" s="297"/>
      <c r="K713" s="297"/>
      <c r="L713" s="297"/>
      <c r="M713" s="297"/>
      <c r="N713" s="297"/>
      <c r="O713" s="297"/>
      <c r="P713" s="297"/>
      <c r="Q713" s="297"/>
      <c r="R713" s="297"/>
      <c r="S713" s="297"/>
      <c r="T713" s="297"/>
      <c r="U713" s="297"/>
      <c r="V713" s="297"/>
      <c r="W713" s="297"/>
      <c r="X713" s="297"/>
      <c r="Y713" s="297"/>
      <c r="Z713" s="297"/>
    </row>
    <row r="714" spans="1:26" ht="15.75" customHeight="1">
      <c r="A714" s="297"/>
      <c r="B714" s="297"/>
      <c r="C714" s="297"/>
      <c r="D714" s="297"/>
      <c r="E714" s="297"/>
      <c r="F714" s="297"/>
      <c r="G714" s="297"/>
      <c r="H714" s="297"/>
      <c r="I714" s="297"/>
      <c r="J714" s="297"/>
      <c r="K714" s="297"/>
      <c r="L714" s="297"/>
      <c r="M714" s="297"/>
      <c r="N714" s="297"/>
      <c r="O714" s="297"/>
      <c r="P714" s="297"/>
      <c r="Q714" s="297"/>
      <c r="R714" s="297"/>
      <c r="S714" s="297"/>
      <c r="T714" s="297"/>
      <c r="U714" s="297"/>
      <c r="V714" s="297"/>
      <c r="W714" s="297"/>
      <c r="X714" s="297"/>
      <c r="Y714" s="297"/>
      <c r="Z714" s="297"/>
    </row>
    <row r="715" spans="1:26" ht="15.75" customHeight="1">
      <c r="A715" s="297"/>
      <c r="B715" s="297"/>
      <c r="C715" s="297"/>
      <c r="D715" s="297"/>
      <c r="E715" s="297"/>
      <c r="F715" s="297"/>
      <c r="G715" s="297"/>
      <c r="H715" s="297"/>
      <c r="I715" s="297"/>
      <c r="J715" s="297"/>
      <c r="K715" s="297"/>
      <c r="L715" s="297"/>
      <c r="M715" s="297"/>
      <c r="N715" s="297"/>
      <c r="O715" s="297"/>
      <c r="P715" s="297"/>
      <c r="Q715" s="297"/>
      <c r="R715" s="297"/>
      <c r="S715" s="297"/>
      <c r="T715" s="297"/>
      <c r="U715" s="297"/>
      <c r="V715" s="297"/>
      <c r="W715" s="297"/>
      <c r="X715" s="297"/>
      <c r="Y715" s="297"/>
      <c r="Z715" s="297"/>
    </row>
    <row r="716" spans="1:26" ht="15.75" customHeight="1">
      <c r="A716" s="297"/>
      <c r="B716" s="297"/>
      <c r="C716" s="297"/>
      <c r="D716" s="297"/>
      <c r="E716" s="297"/>
      <c r="F716" s="297"/>
      <c r="G716" s="297"/>
      <c r="H716" s="297"/>
      <c r="I716" s="297"/>
      <c r="J716" s="297"/>
      <c r="K716" s="297"/>
      <c r="L716" s="297"/>
      <c r="M716" s="297"/>
      <c r="N716" s="297"/>
      <c r="O716" s="297"/>
      <c r="P716" s="297"/>
      <c r="Q716" s="297"/>
      <c r="R716" s="297"/>
      <c r="S716" s="297"/>
      <c r="T716" s="297"/>
      <c r="U716" s="297"/>
      <c r="V716" s="297"/>
      <c r="W716" s="297"/>
      <c r="X716" s="297"/>
      <c r="Y716" s="297"/>
      <c r="Z716" s="297"/>
    </row>
    <row r="717" spans="1:26" ht="15.75" customHeight="1">
      <c r="A717" s="297"/>
      <c r="B717" s="297"/>
      <c r="C717" s="297"/>
      <c r="D717" s="297"/>
      <c r="E717" s="297"/>
      <c r="F717" s="297"/>
      <c r="G717" s="297"/>
      <c r="H717" s="297"/>
      <c r="I717" s="297"/>
      <c r="J717" s="297"/>
      <c r="K717" s="297"/>
      <c r="L717" s="297"/>
      <c r="M717" s="297"/>
      <c r="N717" s="297"/>
      <c r="O717" s="297"/>
      <c r="P717" s="297"/>
      <c r="Q717" s="297"/>
      <c r="R717" s="297"/>
      <c r="S717" s="297"/>
      <c r="T717" s="297"/>
      <c r="U717" s="297"/>
      <c r="V717" s="297"/>
      <c r="W717" s="297"/>
      <c r="X717" s="297"/>
      <c r="Y717" s="297"/>
      <c r="Z717" s="297"/>
    </row>
    <row r="718" spans="1:26" ht="15.75" customHeight="1">
      <c r="A718" s="297"/>
      <c r="B718" s="297"/>
      <c r="C718" s="297"/>
      <c r="D718" s="297"/>
      <c r="E718" s="297"/>
      <c r="F718" s="297"/>
      <c r="G718" s="297"/>
      <c r="H718" s="297"/>
      <c r="I718" s="297"/>
      <c r="J718" s="297"/>
      <c r="K718" s="297"/>
      <c r="L718" s="297"/>
      <c r="M718" s="297"/>
      <c r="N718" s="297"/>
      <c r="O718" s="297"/>
      <c r="P718" s="297"/>
      <c r="Q718" s="297"/>
      <c r="R718" s="297"/>
      <c r="S718" s="297"/>
      <c r="T718" s="297"/>
      <c r="U718" s="297"/>
      <c r="V718" s="297"/>
      <c r="W718" s="297"/>
      <c r="X718" s="297"/>
      <c r="Y718" s="297"/>
      <c r="Z718" s="297"/>
    </row>
    <row r="719" spans="1:26" ht="15.75" customHeight="1">
      <c r="A719" s="297"/>
      <c r="B719" s="297"/>
      <c r="C719" s="297"/>
      <c r="D719" s="297"/>
      <c r="E719" s="297"/>
      <c r="F719" s="297"/>
      <c r="G719" s="297"/>
      <c r="H719" s="297"/>
      <c r="I719" s="297"/>
      <c r="J719" s="297"/>
      <c r="K719" s="297"/>
      <c r="L719" s="297"/>
      <c r="M719" s="297"/>
      <c r="N719" s="297"/>
      <c r="O719" s="297"/>
      <c r="P719" s="297"/>
      <c r="Q719" s="297"/>
      <c r="R719" s="297"/>
      <c r="S719" s="297"/>
      <c r="T719" s="297"/>
      <c r="U719" s="297"/>
      <c r="V719" s="297"/>
      <c r="W719" s="297"/>
      <c r="X719" s="297"/>
      <c r="Y719" s="297"/>
      <c r="Z719" s="297"/>
    </row>
    <row r="720" spans="1:26" ht="15.75" customHeight="1">
      <c r="A720" s="297"/>
      <c r="B720" s="297"/>
      <c r="C720" s="297"/>
      <c r="D720" s="297"/>
      <c r="E720" s="297"/>
      <c r="F720" s="297"/>
      <c r="G720" s="297"/>
      <c r="H720" s="297"/>
      <c r="I720" s="297"/>
      <c r="J720" s="297"/>
      <c r="K720" s="297"/>
      <c r="L720" s="297"/>
      <c r="M720" s="297"/>
      <c r="N720" s="297"/>
      <c r="O720" s="297"/>
      <c r="P720" s="297"/>
      <c r="Q720" s="297"/>
      <c r="R720" s="297"/>
      <c r="S720" s="297"/>
      <c r="T720" s="297"/>
      <c r="U720" s="297"/>
      <c r="V720" s="297"/>
      <c r="W720" s="297"/>
      <c r="X720" s="297"/>
      <c r="Y720" s="297"/>
      <c r="Z720" s="297"/>
    </row>
    <row r="721" spans="1:26" ht="15.75" customHeight="1">
      <c r="A721" s="297"/>
      <c r="B721" s="297"/>
      <c r="C721" s="297"/>
      <c r="D721" s="297"/>
      <c r="E721" s="297"/>
      <c r="F721" s="297"/>
      <c r="G721" s="297"/>
      <c r="H721" s="297"/>
      <c r="I721" s="297"/>
      <c r="J721" s="297"/>
      <c r="K721" s="297"/>
      <c r="L721" s="297"/>
      <c r="M721" s="297"/>
      <c r="N721" s="297"/>
      <c r="O721" s="297"/>
      <c r="P721" s="297"/>
      <c r="Q721" s="297"/>
      <c r="R721" s="297"/>
      <c r="S721" s="297"/>
      <c r="T721" s="297"/>
      <c r="U721" s="297"/>
      <c r="V721" s="297"/>
      <c r="W721" s="297"/>
      <c r="X721" s="297"/>
      <c r="Y721" s="297"/>
      <c r="Z721" s="297"/>
    </row>
    <row r="722" spans="1:26" ht="15.75" customHeight="1">
      <c r="A722" s="297"/>
      <c r="B722" s="297"/>
      <c r="C722" s="297"/>
      <c r="D722" s="297"/>
      <c r="E722" s="297"/>
      <c r="F722" s="297"/>
      <c r="G722" s="297"/>
      <c r="H722" s="297"/>
      <c r="I722" s="297"/>
      <c r="J722" s="297"/>
      <c r="K722" s="297"/>
      <c r="L722" s="297"/>
      <c r="M722" s="297"/>
      <c r="N722" s="297"/>
      <c r="O722" s="297"/>
      <c r="P722" s="297"/>
      <c r="Q722" s="297"/>
      <c r="R722" s="297"/>
      <c r="S722" s="297"/>
      <c r="T722" s="297"/>
      <c r="U722" s="297"/>
      <c r="V722" s="297"/>
      <c r="W722" s="297"/>
      <c r="X722" s="297"/>
      <c r="Y722" s="297"/>
      <c r="Z722" s="297"/>
    </row>
    <row r="723" spans="1:26" ht="15.75" customHeight="1">
      <c r="A723" s="297"/>
      <c r="B723" s="297"/>
      <c r="C723" s="297"/>
      <c r="D723" s="297"/>
      <c r="E723" s="297"/>
      <c r="F723" s="297"/>
      <c r="G723" s="297"/>
      <c r="H723" s="297"/>
      <c r="I723" s="297"/>
      <c r="J723" s="297"/>
      <c r="K723" s="297"/>
      <c r="L723" s="297"/>
      <c r="M723" s="297"/>
      <c r="N723" s="297"/>
      <c r="O723" s="297"/>
      <c r="P723" s="297"/>
      <c r="Q723" s="297"/>
      <c r="R723" s="297"/>
      <c r="S723" s="297"/>
      <c r="T723" s="297"/>
      <c r="U723" s="297"/>
      <c r="V723" s="297"/>
      <c r="W723" s="297"/>
      <c r="X723" s="297"/>
      <c r="Y723" s="297"/>
      <c r="Z723" s="297"/>
    </row>
    <row r="724" spans="1:26" ht="15.75" customHeight="1">
      <c r="A724" s="297"/>
      <c r="B724" s="297"/>
      <c r="C724" s="297"/>
      <c r="D724" s="297"/>
      <c r="E724" s="297"/>
      <c r="F724" s="297"/>
      <c r="G724" s="297"/>
      <c r="H724" s="297"/>
      <c r="I724" s="297"/>
      <c r="J724" s="297"/>
      <c r="K724" s="297"/>
      <c r="L724" s="297"/>
      <c r="M724" s="297"/>
      <c r="N724" s="297"/>
      <c r="O724" s="297"/>
      <c r="P724" s="297"/>
      <c r="Q724" s="297"/>
      <c r="R724" s="297"/>
      <c r="S724" s="297"/>
      <c r="T724" s="297"/>
      <c r="U724" s="297"/>
      <c r="V724" s="297"/>
      <c r="W724" s="297"/>
      <c r="X724" s="297"/>
      <c r="Y724" s="297"/>
      <c r="Z724" s="297"/>
    </row>
    <row r="725" spans="1:26" ht="15.75" customHeight="1">
      <c r="A725" s="297"/>
      <c r="B725" s="297"/>
      <c r="C725" s="297"/>
      <c r="D725" s="297"/>
      <c r="E725" s="297"/>
      <c r="F725" s="297"/>
      <c r="G725" s="297"/>
      <c r="H725" s="297"/>
      <c r="I725" s="297"/>
      <c r="J725" s="297"/>
      <c r="K725" s="297"/>
      <c r="L725" s="297"/>
      <c r="M725" s="297"/>
      <c r="N725" s="297"/>
      <c r="O725" s="297"/>
      <c r="P725" s="297"/>
      <c r="Q725" s="297"/>
      <c r="R725" s="297"/>
      <c r="S725" s="297"/>
      <c r="T725" s="297"/>
      <c r="U725" s="297"/>
      <c r="V725" s="297"/>
      <c r="W725" s="297"/>
      <c r="X725" s="297"/>
      <c r="Y725" s="297"/>
      <c r="Z725" s="297"/>
    </row>
    <row r="726" spans="1:26" ht="15.75" customHeight="1">
      <c r="A726" s="297"/>
      <c r="B726" s="297"/>
      <c r="C726" s="297"/>
      <c r="D726" s="297"/>
      <c r="E726" s="297"/>
      <c r="F726" s="297"/>
      <c r="G726" s="297"/>
      <c r="H726" s="297"/>
      <c r="I726" s="297"/>
      <c r="J726" s="297"/>
      <c r="K726" s="297"/>
      <c r="L726" s="297"/>
      <c r="M726" s="297"/>
      <c r="N726" s="297"/>
      <c r="O726" s="297"/>
      <c r="P726" s="297"/>
      <c r="Q726" s="297"/>
      <c r="R726" s="297"/>
      <c r="S726" s="297"/>
      <c r="T726" s="297"/>
      <c r="U726" s="297"/>
      <c r="V726" s="297"/>
      <c r="W726" s="297"/>
      <c r="X726" s="297"/>
      <c r="Y726" s="297"/>
      <c r="Z726" s="297"/>
    </row>
    <row r="727" spans="1:26" ht="15.75" customHeight="1">
      <c r="A727" s="297"/>
      <c r="B727" s="297"/>
      <c r="C727" s="297"/>
      <c r="D727" s="297"/>
      <c r="E727" s="297"/>
      <c r="F727" s="297"/>
      <c r="G727" s="297"/>
      <c r="H727" s="297"/>
      <c r="I727" s="297"/>
      <c r="J727" s="297"/>
      <c r="K727" s="297"/>
      <c r="L727" s="297"/>
      <c r="M727" s="297"/>
      <c r="N727" s="297"/>
      <c r="O727" s="297"/>
      <c r="P727" s="297"/>
      <c r="Q727" s="297"/>
      <c r="R727" s="297"/>
      <c r="S727" s="297"/>
      <c r="T727" s="297"/>
      <c r="U727" s="297"/>
      <c r="V727" s="297"/>
      <c r="W727" s="297"/>
      <c r="X727" s="297"/>
      <c r="Y727" s="297"/>
      <c r="Z727" s="297"/>
    </row>
    <row r="728" spans="1:26" ht="15.75" customHeight="1">
      <c r="A728" s="297"/>
      <c r="B728" s="297"/>
      <c r="C728" s="297"/>
      <c r="D728" s="297"/>
      <c r="E728" s="297"/>
      <c r="F728" s="297"/>
      <c r="G728" s="297"/>
      <c r="H728" s="297"/>
      <c r="I728" s="297"/>
      <c r="J728" s="297"/>
      <c r="K728" s="297"/>
      <c r="L728" s="297"/>
      <c r="M728" s="297"/>
      <c r="N728" s="297"/>
      <c r="O728" s="297"/>
      <c r="P728" s="297"/>
      <c r="Q728" s="297"/>
      <c r="R728" s="297"/>
      <c r="S728" s="297"/>
      <c r="T728" s="297"/>
      <c r="U728" s="297"/>
      <c r="V728" s="297"/>
      <c r="W728" s="297"/>
      <c r="X728" s="297"/>
      <c r="Y728" s="297"/>
      <c r="Z728" s="297"/>
    </row>
    <row r="729" spans="1:26" ht="15.75" customHeight="1">
      <c r="A729" s="297"/>
      <c r="B729" s="297"/>
      <c r="C729" s="297"/>
      <c r="D729" s="297"/>
      <c r="E729" s="297"/>
      <c r="F729" s="297"/>
      <c r="G729" s="297"/>
      <c r="H729" s="297"/>
      <c r="I729" s="297"/>
      <c r="J729" s="297"/>
      <c r="K729" s="297"/>
      <c r="L729" s="297"/>
      <c r="M729" s="297"/>
      <c r="N729" s="297"/>
      <c r="O729" s="297"/>
      <c r="P729" s="297"/>
      <c r="Q729" s="297"/>
      <c r="R729" s="297"/>
      <c r="S729" s="297"/>
      <c r="T729" s="297"/>
      <c r="U729" s="297"/>
      <c r="V729" s="297"/>
      <c r="W729" s="297"/>
      <c r="X729" s="297"/>
      <c r="Y729" s="297"/>
      <c r="Z729" s="297"/>
    </row>
    <row r="730" spans="1:26" ht="15.75" customHeight="1">
      <c r="A730" s="297"/>
      <c r="B730" s="297"/>
      <c r="C730" s="297"/>
      <c r="D730" s="297"/>
      <c r="E730" s="297"/>
      <c r="F730" s="297"/>
      <c r="G730" s="297"/>
      <c r="H730" s="297"/>
      <c r="I730" s="297"/>
      <c r="J730" s="297"/>
      <c r="K730" s="297"/>
      <c r="L730" s="297"/>
      <c r="M730" s="297"/>
      <c r="N730" s="297"/>
      <c r="O730" s="297"/>
      <c r="P730" s="297"/>
      <c r="Q730" s="297"/>
      <c r="R730" s="297"/>
      <c r="S730" s="297"/>
      <c r="T730" s="297"/>
      <c r="U730" s="297"/>
      <c r="V730" s="297"/>
      <c r="W730" s="297"/>
      <c r="X730" s="297"/>
      <c r="Y730" s="297"/>
      <c r="Z730" s="297"/>
    </row>
    <row r="731" spans="1:26" ht="15.75" customHeight="1">
      <c r="A731" s="297"/>
      <c r="B731" s="297"/>
      <c r="C731" s="297"/>
      <c r="D731" s="297"/>
      <c r="E731" s="297"/>
      <c r="F731" s="297"/>
      <c r="G731" s="297"/>
      <c r="H731" s="297"/>
      <c r="I731" s="297"/>
      <c r="J731" s="297"/>
      <c r="K731" s="297"/>
      <c r="L731" s="297"/>
      <c r="M731" s="297"/>
      <c r="N731" s="297"/>
      <c r="O731" s="297"/>
      <c r="P731" s="297"/>
      <c r="Q731" s="297"/>
      <c r="R731" s="297"/>
      <c r="S731" s="297"/>
      <c r="T731" s="297"/>
      <c r="U731" s="297"/>
      <c r="V731" s="297"/>
      <c r="W731" s="297"/>
      <c r="X731" s="297"/>
      <c r="Y731" s="297"/>
      <c r="Z731" s="297"/>
    </row>
    <row r="732" spans="1:26" ht="15.75" customHeight="1">
      <c r="A732" s="297"/>
      <c r="B732" s="297"/>
      <c r="C732" s="297"/>
      <c r="D732" s="297"/>
      <c r="E732" s="297"/>
      <c r="F732" s="297"/>
      <c r="G732" s="297"/>
      <c r="H732" s="297"/>
      <c r="I732" s="297"/>
      <c r="J732" s="297"/>
      <c r="K732" s="297"/>
      <c r="L732" s="297"/>
      <c r="M732" s="297"/>
      <c r="N732" s="297"/>
      <c r="O732" s="297"/>
      <c r="P732" s="297"/>
      <c r="Q732" s="297"/>
      <c r="R732" s="297"/>
      <c r="S732" s="297"/>
      <c r="T732" s="297"/>
      <c r="U732" s="297"/>
      <c r="V732" s="297"/>
      <c r="W732" s="297"/>
      <c r="X732" s="297"/>
      <c r="Y732" s="297"/>
      <c r="Z732" s="297"/>
    </row>
    <row r="733" spans="1:26" ht="15.75" customHeight="1">
      <c r="A733" s="297"/>
      <c r="B733" s="297"/>
      <c r="C733" s="297"/>
      <c r="D733" s="297"/>
      <c r="E733" s="297"/>
      <c r="F733" s="297"/>
      <c r="G733" s="297"/>
      <c r="H733" s="297"/>
      <c r="I733" s="297"/>
      <c r="J733" s="297"/>
      <c r="K733" s="297"/>
      <c r="L733" s="297"/>
      <c r="M733" s="297"/>
      <c r="N733" s="297"/>
      <c r="O733" s="297"/>
      <c r="P733" s="297"/>
      <c r="Q733" s="297"/>
      <c r="R733" s="297"/>
      <c r="S733" s="297"/>
      <c r="T733" s="297"/>
      <c r="U733" s="297"/>
      <c r="V733" s="297"/>
      <c r="W733" s="297"/>
      <c r="X733" s="297"/>
      <c r="Y733" s="297"/>
      <c r="Z733" s="297"/>
    </row>
    <row r="734" spans="1:26" ht="15.75" customHeight="1">
      <c r="A734" s="297"/>
      <c r="B734" s="297"/>
      <c r="C734" s="297"/>
      <c r="D734" s="297"/>
      <c r="E734" s="297"/>
      <c r="F734" s="297"/>
      <c r="G734" s="297"/>
      <c r="H734" s="297"/>
      <c r="I734" s="297"/>
      <c r="J734" s="297"/>
      <c r="K734" s="297"/>
      <c r="L734" s="297"/>
      <c r="M734" s="297"/>
      <c r="N734" s="297"/>
      <c r="O734" s="297"/>
      <c r="P734" s="297"/>
      <c r="Q734" s="297"/>
      <c r="R734" s="297"/>
      <c r="S734" s="297"/>
      <c r="T734" s="297"/>
      <c r="U734" s="297"/>
      <c r="V734" s="297"/>
      <c r="W734" s="297"/>
      <c r="X734" s="297"/>
      <c r="Y734" s="297"/>
      <c r="Z734" s="297"/>
    </row>
    <row r="735" spans="1:26" ht="15.75" customHeight="1">
      <c r="A735" s="297"/>
      <c r="B735" s="297"/>
      <c r="C735" s="297"/>
      <c r="D735" s="297"/>
      <c r="E735" s="297"/>
      <c r="F735" s="297"/>
      <c r="G735" s="297"/>
      <c r="H735" s="297"/>
      <c r="I735" s="297"/>
      <c r="J735" s="297"/>
      <c r="K735" s="297"/>
      <c r="L735" s="297"/>
      <c r="M735" s="297"/>
      <c r="N735" s="297"/>
      <c r="O735" s="297"/>
      <c r="P735" s="297"/>
      <c r="Q735" s="297"/>
      <c r="R735" s="297"/>
      <c r="S735" s="297"/>
      <c r="T735" s="297"/>
      <c r="U735" s="297"/>
      <c r="V735" s="297"/>
      <c r="W735" s="297"/>
      <c r="X735" s="297"/>
      <c r="Y735" s="297"/>
      <c r="Z735" s="297"/>
    </row>
    <row r="736" spans="1:26" ht="15.75" customHeight="1">
      <c r="A736" s="297"/>
      <c r="B736" s="297"/>
      <c r="C736" s="297"/>
      <c r="D736" s="297"/>
      <c r="E736" s="297"/>
      <c r="F736" s="297"/>
      <c r="G736" s="297"/>
      <c r="H736" s="297"/>
      <c r="I736" s="297"/>
      <c r="J736" s="297"/>
      <c r="K736" s="297"/>
      <c r="L736" s="297"/>
      <c r="M736" s="297"/>
      <c r="N736" s="297"/>
      <c r="O736" s="297"/>
      <c r="P736" s="297"/>
      <c r="Q736" s="297"/>
      <c r="R736" s="297"/>
      <c r="S736" s="297"/>
      <c r="T736" s="297"/>
      <c r="U736" s="297"/>
      <c r="V736" s="297"/>
      <c r="W736" s="297"/>
      <c r="X736" s="297"/>
      <c r="Y736" s="297"/>
      <c r="Z736" s="297"/>
    </row>
    <row r="737" spans="1:26" ht="15.75" customHeight="1">
      <c r="A737" s="297"/>
      <c r="B737" s="297"/>
      <c r="C737" s="297"/>
      <c r="D737" s="297"/>
      <c r="E737" s="297"/>
      <c r="F737" s="297"/>
      <c r="G737" s="297"/>
      <c r="H737" s="297"/>
      <c r="I737" s="297"/>
      <c r="J737" s="297"/>
      <c r="K737" s="297"/>
      <c r="L737" s="297"/>
      <c r="M737" s="297"/>
      <c r="N737" s="297"/>
      <c r="O737" s="297"/>
      <c r="P737" s="297"/>
      <c r="Q737" s="297"/>
      <c r="R737" s="297"/>
      <c r="S737" s="297"/>
      <c r="T737" s="297"/>
      <c r="U737" s="297"/>
      <c r="V737" s="297"/>
      <c r="W737" s="297"/>
      <c r="X737" s="297"/>
      <c r="Y737" s="297"/>
      <c r="Z737" s="297"/>
    </row>
    <row r="738" spans="1:26" ht="15.75" customHeight="1">
      <c r="A738" s="297"/>
      <c r="B738" s="297"/>
      <c r="C738" s="297"/>
      <c r="D738" s="297"/>
      <c r="E738" s="297"/>
      <c r="F738" s="297"/>
      <c r="G738" s="297"/>
      <c r="H738" s="297"/>
      <c r="I738" s="297"/>
      <c r="J738" s="297"/>
      <c r="K738" s="297"/>
      <c r="L738" s="297"/>
      <c r="M738" s="297"/>
      <c r="N738" s="297"/>
      <c r="O738" s="297"/>
      <c r="P738" s="297"/>
      <c r="Q738" s="297"/>
      <c r="R738" s="297"/>
      <c r="S738" s="297"/>
      <c r="T738" s="297"/>
      <c r="U738" s="297"/>
      <c r="V738" s="297"/>
      <c r="W738" s="297"/>
      <c r="X738" s="297"/>
      <c r="Y738" s="297"/>
      <c r="Z738" s="297"/>
    </row>
    <row r="739" spans="1:26" ht="15.75" customHeight="1">
      <c r="A739" s="297"/>
      <c r="B739" s="297"/>
      <c r="C739" s="297"/>
      <c r="D739" s="297"/>
      <c r="E739" s="297"/>
      <c r="F739" s="297"/>
      <c r="G739" s="297"/>
      <c r="H739" s="297"/>
      <c r="I739" s="297"/>
      <c r="J739" s="297"/>
      <c r="K739" s="297"/>
      <c r="L739" s="297"/>
      <c r="M739" s="297"/>
      <c r="N739" s="297"/>
      <c r="O739" s="297"/>
      <c r="P739" s="297"/>
      <c r="Q739" s="297"/>
      <c r="R739" s="297"/>
      <c r="S739" s="297"/>
      <c r="T739" s="297"/>
      <c r="U739" s="297"/>
      <c r="V739" s="297"/>
      <c r="W739" s="297"/>
      <c r="X739" s="297"/>
      <c r="Y739" s="297"/>
      <c r="Z739" s="297"/>
    </row>
    <row r="740" spans="1:26" ht="15.75" customHeight="1">
      <c r="A740" s="297"/>
      <c r="B740" s="297"/>
      <c r="C740" s="297"/>
      <c r="D740" s="297"/>
      <c r="E740" s="297"/>
      <c r="F740" s="297"/>
      <c r="G740" s="297"/>
      <c r="H740" s="297"/>
      <c r="I740" s="297"/>
      <c r="J740" s="297"/>
      <c r="K740" s="297"/>
      <c r="L740" s="297"/>
      <c r="M740" s="297"/>
      <c r="N740" s="297"/>
      <c r="O740" s="297"/>
      <c r="P740" s="297"/>
      <c r="Q740" s="297"/>
      <c r="R740" s="297"/>
      <c r="S740" s="297"/>
      <c r="T740" s="297"/>
      <c r="U740" s="297"/>
      <c r="V740" s="297"/>
      <c r="W740" s="297"/>
      <c r="X740" s="297"/>
      <c r="Y740" s="297"/>
      <c r="Z740" s="297"/>
    </row>
    <row r="741" spans="1:26" ht="15.75" customHeight="1">
      <c r="A741" s="297"/>
      <c r="B741" s="297"/>
      <c r="C741" s="297"/>
      <c r="D741" s="297"/>
      <c r="E741" s="297"/>
      <c r="F741" s="297"/>
      <c r="G741" s="297"/>
      <c r="H741" s="297"/>
      <c r="I741" s="297"/>
      <c r="J741" s="297"/>
      <c r="K741" s="297"/>
      <c r="L741" s="297"/>
      <c r="M741" s="297"/>
      <c r="N741" s="297"/>
      <c r="O741" s="297"/>
      <c r="P741" s="297"/>
      <c r="Q741" s="297"/>
      <c r="R741" s="297"/>
      <c r="S741" s="297"/>
      <c r="T741" s="297"/>
      <c r="U741" s="297"/>
      <c r="V741" s="297"/>
      <c r="W741" s="297"/>
      <c r="X741" s="297"/>
      <c r="Y741" s="297"/>
      <c r="Z741" s="297"/>
    </row>
    <row r="742" spans="1:26" ht="15.75" customHeight="1">
      <c r="A742" s="297"/>
      <c r="B742" s="297"/>
      <c r="C742" s="297"/>
      <c r="D742" s="297"/>
      <c r="E742" s="297"/>
      <c r="F742" s="297"/>
      <c r="G742" s="297"/>
      <c r="H742" s="297"/>
      <c r="I742" s="297"/>
      <c r="J742" s="297"/>
      <c r="K742" s="297"/>
      <c r="L742" s="297"/>
      <c r="M742" s="297"/>
      <c r="N742" s="297"/>
      <c r="O742" s="297"/>
      <c r="P742" s="297"/>
      <c r="Q742" s="297"/>
      <c r="R742" s="297"/>
      <c r="S742" s="297"/>
      <c r="T742" s="297"/>
      <c r="U742" s="297"/>
      <c r="V742" s="297"/>
      <c r="W742" s="297"/>
      <c r="X742" s="297"/>
      <c r="Y742" s="297"/>
      <c r="Z742" s="297"/>
    </row>
    <row r="743" spans="1:26" ht="15.75" customHeight="1">
      <c r="A743" s="297"/>
      <c r="B743" s="297"/>
      <c r="C743" s="297"/>
      <c r="D743" s="297"/>
      <c r="E743" s="297"/>
      <c r="F743" s="297"/>
      <c r="G743" s="297"/>
      <c r="H743" s="297"/>
      <c r="I743" s="297"/>
      <c r="J743" s="297"/>
      <c r="K743" s="297"/>
      <c r="L743" s="297"/>
      <c r="M743" s="297"/>
      <c r="N743" s="297"/>
      <c r="O743" s="297"/>
      <c r="P743" s="297"/>
      <c r="Q743" s="297"/>
      <c r="R743" s="297"/>
      <c r="S743" s="297"/>
      <c r="T743" s="297"/>
      <c r="U743" s="297"/>
      <c r="V743" s="297"/>
      <c r="W743" s="297"/>
      <c r="X743" s="297"/>
      <c r="Y743" s="297"/>
      <c r="Z743" s="297"/>
    </row>
    <row r="744" spans="1:26" ht="15.75" customHeight="1">
      <c r="A744" s="297"/>
      <c r="B744" s="297"/>
      <c r="C744" s="297"/>
      <c r="D744" s="297"/>
      <c r="E744" s="297"/>
      <c r="F744" s="297"/>
      <c r="G744" s="297"/>
      <c r="H744" s="297"/>
      <c r="I744" s="297"/>
      <c r="J744" s="297"/>
      <c r="K744" s="297"/>
      <c r="L744" s="297"/>
      <c r="M744" s="297"/>
      <c r="N744" s="297"/>
      <c r="O744" s="297"/>
      <c r="P744" s="297"/>
      <c r="Q744" s="297"/>
      <c r="R744" s="297"/>
      <c r="S744" s="297"/>
      <c r="T744" s="297"/>
      <c r="U744" s="297"/>
      <c r="V744" s="297"/>
      <c r="W744" s="297"/>
      <c r="X744" s="297"/>
      <c r="Y744" s="297"/>
      <c r="Z744" s="297"/>
    </row>
    <row r="745" spans="1:26" ht="15.75" customHeight="1">
      <c r="A745" s="297"/>
      <c r="B745" s="297"/>
      <c r="C745" s="297"/>
      <c r="D745" s="297"/>
      <c r="E745" s="297"/>
      <c r="F745" s="297"/>
      <c r="G745" s="297"/>
      <c r="H745" s="297"/>
      <c r="I745" s="297"/>
      <c r="J745" s="297"/>
      <c r="K745" s="297"/>
      <c r="L745" s="297"/>
      <c r="M745" s="297"/>
      <c r="N745" s="297"/>
      <c r="O745" s="297"/>
      <c r="P745" s="297"/>
      <c r="Q745" s="297"/>
      <c r="R745" s="297"/>
      <c r="S745" s="297"/>
      <c r="T745" s="297"/>
      <c r="U745" s="297"/>
      <c r="V745" s="297"/>
      <c r="W745" s="297"/>
      <c r="X745" s="297"/>
      <c r="Y745" s="297"/>
      <c r="Z745" s="297"/>
    </row>
    <row r="746" spans="1:26" ht="15.75" customHeight="1">
      <c r="A746" s="297"/>
      <c r="B746" s="297"/>
      <c r="C746" s="297"/>
      <c r="D746" s="297"/>
      <c r="E746" s="297"/>
      <c r="F746" s="297"/>
      <c r="G746" s="297"/>
      <c r="H746" s="297"/>
      <c r="I746" s="297"/>
      <c r="J746" s="297"/>
      <c r="K746" s="297"/>
      <c r="L746" s="297"/>
      <c r="M746" s="297"/>
      <c r="N746" s="297"/>
      <c r="O746" s="297"/>
      <c r="P746" s="297"/>
      <c r="Q746" s="297"/>
      <c r="R746" s="297"/>
      <c r="S746" s="297"/>
      <c r="T746" s="297"/>
      <c r="U746" s="297"/>
      <c r="V746" s="297"/>
      <c r="W746" s="297"/>
      <c r="X746" s="297"/>
      <c r="Y746" s="297"/>
      <c r="Z746" s="297"/>
    </row>
    <row r="747" spans="1:26" ht="15.75" customHeight="1">
      <c r="A747" s="297"/>
      <c r="B747" s="297"/>
      <c r="C747" s="297"/>
      <c r="D747" s="297"/>
      <c r="E747" s="297"/>
      <c r="F747" s="297"/>
      <c r="G747" s="297"/>
      <c r="H747" s="297"/>
      <c r="I747" s="297"/>
      <c r="J747" s="297"/>
      <c r="K747" s="297"/>
      <c r="L747" s="297"/>
      <c r="M747" s="297"/>
      <c r="N747" s="297"/>
      <c r="O747" s="297"/>
      <c r="P747" s="297"/>
      <c r="Q747" s="297"/>
      <c r="R747" s="297"/>
      <c r="S747" s="297"/>
      <c r="T747" s="297"/>
      <c r="U747" s="297"/>
      <c r="V747" s="297"/>
      <c r="W747" s="297"/>
      <c r="X747" s="297"/>
      <c r="Y747" s="297"/>
      <c r="Z747" s="297"/>
    </row>
    <row r="748" spans="1:26" ht="15.75" customHeight="1">
      <c r="A748" s="297"/>
      <c r="B748" s="297"/>
      <c r="C748" s="297"/>
      <c r="D748" s="297"/>
      <c r="E748" s="297"/>
      <c r="F748" s="297"/>
      <c r="G748" s="297"/>
      <c r="H748" s="297"/>
      <c r="I748" s="297"/>
      <c r="J748" s="297"/>
      <c r="K748" s="297"/>
      <c r="L748" s="297"/>
      <c r="M748" s="297"/>
      <c r="N748" s="297"/>
      <c r="O748" s="297"/>
      <c r="P748" s="297"/>
      <c r="Q748" s="297"/>
      <c r="R748" s="297"/>
      <c r="S748" s="297"/>
      <c r="T748" s="297"/>
      <c r="U748" s="297"/>
      <c r="V748" s="297"/>
      <c r="W748" s="297"/>
      <c r="X748" s="297"/>
      <c r="Y748" s="297"/>
      <c r="Z748" s="297"/>
    </row>
    <row r="749" spans="1:26" ht="15.75" customHeight="1">
      <c r="A749" s="297"/>
      <c r="B749" s="297"/>
      <c r="C749" s="297"/>
      <c r="D749" s="297"/>
      <c r="E749" s="297"/>
      <c r="F749" s="297"/>
      <c r="G749" s="297"/>
      <c r="H749" s="297"/>
      <c r="I749" s="297"/>
      <c r="J749" s="297"/>
      <c r="K749" s="297"/>
      <c r="L749" s="297"/>
      <c r="M749" s="297"/>
      <c r="N749" s="297"/>
      <c r="O749" s="297"/>
      <c r="P749" s="297"/>
      <c r="Q749" s="297"/>
      <c r="R749" s="297"/>
      <c r="S749" s="297"/>
      <c r="T749" s="297"/>
      <c r="U749" s="297"/>
      <c r="V749" s="297"/>
      <c r="W749" s="297"/>
      <c r="X749" s="297"/>
      <c r="Y749" s="297"/>
      <c r="Z749" s="297"/>
    </row>
    <row r="750" spans="1:26" ht="15.75" customHeight="1">
      <c r="A750" s="297"/>
      <c r="B750" s="297"/>
      <c r="C750" s="297"/>
      <c r="D750" s="297"/>
      <c r="E750" s="297"/>
      <c r="F750" s="297"/>
      <c r="G750" s="297"/>
      <c r="H750" s="297"/>
      <c r="I750" s="297"/>
      <c r="J750" s="297"/>
      <c r="K750" s="297"/>
      <c r="L750" s="297"/>
      <c r="M750" s="297"/>
      <c r="N750" s="297"/>
      <c r="O750" s="297"/>
      <c r="P750" s="297"/>
      <c r="Q750" s="297"/>
      <c r="R750" s="297"/>
      <c r="S750" s="297"/>
      <c r="T750" s="297"/>
      <c r="U750" s="297"/>
      <c r="V750" s="297"/>
      <c r="W750" s="297"/>
      <c r="X750" s="297"/>
      <c r="Y750" s="297"/>
      <c r="Z750" s="297"/>
    </row>
    <row r="751" spans="1:26" ht="15.75" customHeight="1">
      <c r="A751" s="297"/>
      <c r="B751" s="297"/>
      <c r="C751" s="297"/>
      <c r="D751" s="297"/>
      <c r="E751" s="297"/>
      <c r="F751" s="297"/>
      <c r="G751" s="297"/>
      <c r="H751" s="297"/>
      <c r="I751" s="297"/>
      <c r="J751" s="297"/>
      <c r="K751" s="297"/>
      <c r="L751" s="297"/>
      <c r="M751" s="297"/>
      <c r="N751" s="297"/>
      <c r="O751" s="297"/>
      <c r="P751" s="297"/>
      <c r="Q751" s="297"/>
      <c r="R751" s="297"/>
      <c r="S751" s="297"/>
      <c r="T751" s="297"/>
      <c r="U751" s="297"/>
      <c r="V751" s="297"/>
      <c r="W751" s="297"/>
      <c r="X751" s="297"/>
      <c r="Y751" s="297"/>
      <c r="Z751" s="297"/>
    </row>
    <row r="752" spans="1:26" ht="15.75" customHeight="1">
      <c r="A752" s="297"/>
      <c r="B752" s="297"/>
      <c r="C752" s="297"/>
      <c r="D752" s="297"/>
      <c r="E752" s="297"/>
      <c r="F752" s="297"/>
      <c r="G752" s="297"/>
      <c r="H752" s="297"/>
      <c r="I752" s="297"/>
      <c r="J752" s="297"/>
      <c r="K752" s="297"/>
      <c r="L752" s="297"/>
      <c r="M752" s="297"/>
      <c r="N752" s="297"/>
      <c r="O752" s="297"/>
      <c r="P752" s="297"/>
      <c r="Q752" s="297"/>
      <c r="R752" s="297"/>
      <c r="S752" s="297"/>
      <c r="T752" s="297"/>
      <c r="U752" s="297"/>
      <c r="V752" s="297"/>
      <c r="W752" s="297"/>
      <c r="X752" s="297"/>
      <c r="Y752" s="297"/>
      <c r="Z752" s="297"/>
    </row>
    <row r="753" spans="1:26" ht="15.75" customHeight="1">
      <c r="A753" s="297"/>
      <c r="B753" s="297"/>
      <c r="C753" s="297"/>
      <c r="D753" s="297"/>
      <c r="E753" s="297"/>
      <c r="F753" s="297"/>
      <c r="G753" s="297"/>
      <c r="H753" s="297"/>
      <c r="I753" s="297"/>
      <c r="J753" s="297"/>
      <c r="K753" s="297"/>
      <c r="L753" s="297"/>
      <c r="M753" s="297"/>
      <c r="N753" s="297"/>
      <c r="O753" s="297"/>
      <c r="P753" s="297"/>
      <c r="Q753" s="297"/>
      <c r="R753" s="297"/>
      <c r="S753" s="297"/>
      <c r="T753" s="297"/>
      <c r="U753" s="297"/>
      <c r="V753" s="297"/>
      <c r="W753" s="297"/>
      <c r="X753" s="297"/>
      <c r="Y753" s="297"/>
      <c r="Z753" s="297"/>
    </row>
    <row r="754" spans="1:26" ht="15.75" customHeight="1">
      <c r="A754" s="297"/>
      <c r="B754" s="297"/>
      <c r="C754" s="297"/>
      <c r="D754" s="297"/>
      <c r="E754" s="297"/>
      <c r="F754" s="297"/>
      <c r="G754" s="297"/>
      <c r="H754" s="297"/>
      <c r="I754" s="297"/>
      <c r="J754" s="297"/>
      <c r="K754" s="297"/>
      <c r="L754" s="297"/>
      <c r="M754" s="297"/>
      <c r="N754" s="297"/>
      <c r="O754" s="297"/>
      <c r="P754" s="297"/>
      <c r="Q754" s="297"/>
      <c r="R754" s="297"/>
      <c r="S754" s="297"/>
      <c r="T754" s="297"/>
      <c r="U754" s="297"/>
      <c r="V754" s="297"/>
      <c r="W754" s="297"/>
      <c r="X754" s="297"/>
      <c r="Y754" s="297"/>
      <c r="Z754" s="297"/>
    </row>
    <row r="755" spans="1:26" ht="15.75" customHeight="1">
      <c r="A755" s="297"/>
      <c r="B755" s="297"/>
      <c r="C755" s="297"/>
      <c r="D755" s="297"/>
      <c r="E755" s="297"/>
      <c r="F755" s="297"/>
      <c r="G755" s="297"/>
      <c r="H755" s="297"/>
      <c r="I755" s="297"/>
      <c r="J755" s="297"/>
      <c r="K755" s="297"/>
      <c r="L755" s="297"/>
      <c r="M755" s="297"/>
      <c r="N755" s="297"/>
      <c r="O755" s="297"/>
      <c r="P755" s="297"/>
      <c r="Q755" s="297"/>
      <c r="R755" s="297"/>
      <c r="S755" s="297"/>
      <c r="T755" s="297"/>
      <c r="U755" s="297"/>
      <c r="V755" s="297"/>
      <c r="W755" s="297"/>
      <c r="X755" s="297"/>
      <c r="Y755" s="297"/>
      <c r="Z755" s="297"/>
    </row>
    <row r="756" spans="1:26" ht="15.75" customHeight="1">
      <c r="A756" s="297"/>
      <c r="B756" s="297"/>
      <c r="C756" s="297"/>
      <c r="D756" s="297"/>
      <c r="E756" s="297"/>
      <c r="F756" s="297"/>
      <c r="G756" s="297"/>
      <c r="H756" s="297"/>
      <c r="I756" s="297"/>
      <c r="J756" s="297"/>
      <c r="K756" s="297"/>
      <c r="L756" s="297"/>
      <c r="M756" s="297"/>
      <c r="N756" s="297"/>
      <c r="O756" s="297"/>
      <c r="P756" s="297"/>
      <c r="Q756" s="297"/>
      <c r="R756" s="297"/>
      <c r="S756" s="297"/>
      <c r="T756" s="297"/>
      <c r="U756" s="297"/>
      <c r="V756" s="297"/>
      <c r="W756" s="297"/>
      <c r="X756" s="297"/>
      <c r="Y756" s="297"/>
      <c r="Z756" s="297"/>
    </row>
    <row r="757" spans="1:26" ht="15.75" customHeight="1">
      <c r="A757" s="297"/>
      <c r="B757" s="297"/>
      <c r="C757" s="297"/>
      <c r="D757" s="297"/>
      <c r="E757" s="297"/>
      <c r="F757" s="297"/>
      <c r="G757" s="297"/>
      <c r="H757" s="297"/>
      <c r="I757" s="297"/>
      <c r="J757" s="297"/>
      <c r="K757" s="297"/>
      <c r="L757" s="297"/>
      <c r="M757" s="297"/>
      <c r="N757" s="297"/>
      <c r="O757" s="297"/>
      <c r="P757" s="297"/>
      <c r="Q757" s="297"/>
      <c r="R757" s="297"/>
      <c r="S757" s="297"/>
      <c r="T757" s="297"/>
      <c r="U757" s="297"/>
      <c r="V757" s="297"/>
      <c r="W757" s="297"/>
      <c r="X757" s="297"/>
      <c r="Y757" s="297"/>
      <c r="Z757" s="297"/>
    </row>
    <row r="758" spans="1:26" ht="15.75" customHeight="1">
      <c r="A758" s="297"/>
      <c r="B758" s="297"/>
      <c r="C758" s="297"/>
      <c r="D758" s="297"/>
      <c r="E758" s="297"/>
      <c r="F758" s="297"/>
      <c r="G758" s="297"/>
      <c r="H758" s="297"/>
      <c r="I758" s="297"/>
      <c r="J758" s="297"/>
      <c r="K758" s="297"/>
      <c r="L758" s="297"/>
      <c r="M758" s="297"/>
      <c r="N758" s="297"/>
      <c r="O758" s="297"/>
      <c r="P758" s="297"/>
      <c r="Q758" s="297"/>
      <c r="R758" s="297"/>
      <c r="S758" s="297"/>
      <c r="T758" s="297"/>
      <c r="U758" s="297"/>
      <c r="V758" s="297"/>
      <c r="W758" s="297"/>
      <c r="X758" s="297"/>
      <c r="Y758" s="297"/>
      <c r="Z758" s="297"/>
    </row>
    <row r="759" spans="1:26" ht="15.75" customHeight="1">
      <c r="A759" s="297"/>
      <c r="B759" s="297"/>
      <c r="C759" s="297"/>
      <c r="D759" s="297"/>
      <c r="E759" s="297"/>
      <c r="F759" s="297"/>
      <c r="G759" s="297"/>
      <c r="H759" s="297"/>
      <c r="I759" s="297"/>
      <c r="J759" s="297"/>
      <c r="K759" s="297"/>
      <c r="L759" s="297"/>
      <c r="M759" s="297"/>
      <c r="N759" s="297"/>
      <c r="O759" s="297"/>
      <c r="P759" s="297"/>
      <c r="Q759" s="297"/>
      <c r="R759" s="297"/>
      <c r="S759" s="297"/>
      <c r="T759" s="297"/>
      <c r="U759" s="297"/>
      <c r="V759" s="297"/>
      <c r="W759" s="297"/>
      <c r="X759" s="297"/>
      <c r="Y759" s="297"/>
      <c r="Z759" s="297"/>
    </row>
    <row r="760" spans="1:26" ht="15.75" customHeight="1">
      <c r="A760" s="297"/>
      <c r="B760" s="297"/>
      <c r="C760" s="297"/>
      <c r="D760" s="297"/>
      <c r="E760" s="297"/>
      <c r="F760" s="297"/>
      <c r="G760" s="297"/>
      <c r="H760" s="297"/>
      <c r="I760" s="297"/>
      <c r="J760" s="297"/>
      <c r="K760" s="297"/>
      <c r="L760" s="297"/>
      <c r="M760" s="297"/>
      <c r="N760" s="297"/>
      <c r="O760" s="297"/>
      <c r="P760" s="297"/>
      <c r="Q760" s="297"/>
      <c r="R760" s="297"/>
      <c r="S760" s="297"/>
      <c r="T760" s="297"/>
      <c r="U760" s="297"/>
      <c r="V760" s="297"/>
      <c r="W760" s="297"/>
      <c r="X760" s="297"/>
      <c r="Y760" s="297"/>
      <c r="Z760" s="297"/>
    </row>
    <row r="761" spans="1:26" ht="15.75" customHeight="1">
      <c r="A761" s="297"/>
      <c r="B761" s="297"/>
      <c r="C761" s="297"/>
      <c r="D761" s="297"/>
      <c r="E761" s="297"/>
      <c r="F761" s="297"/>
      <c r="G761" s="297"/>
      <c r="H761" s="297"/>
      <c r="I761" s="297"/>
      <c r="J761" s="297"/>
      <c r="K761" s="297"/>
      <c r="L761" s="297"/>
      <c r="M761" s="297"/>
      <c r="N761" s="297"/>
      <c r="O761" s="297"/>
      <c r="P761" s="297"/>
      <c r="Q761" s="297"/>
      <c r="R761" s="297"/>
      <c r="S761" s="297"/>
      <c r="T761" s="297"/>
      <c r="U761" s="297"/>
      <c r="V761" s="297"/>
      <c r="W761" s="297"/>
      <c r="X761" s="297"/>
      <c r="Y761" s="297"/>
      <c r="Z761" s="297"/>
    </row>
    <row r="762" spans="1:26" ht="15.75" customHeight="1">
      <c r="A762" s="297"/>
      <c r="B762" s="297"/>
      <c r="C762" s="297"/>
      <c r="D762" s="297"/>
      <c r="E762" s="297"/>
      <c r="F762" s="297"/>
      <c r="G762" s="297"/>
      <c r="H762" s="297"/>
      <c r="I762" s="297"/>
      <c r="J762" s="297"/>
      <c r="K762" s="297"/>
      <c r="L762" s="297"/>
      <c r="M762" s="297"/>
      <c r="N762" s="297"/>
      <c r="O762" s="297"/>
      <c r="P762" s="297"/>
      <c r="Q762" s="297"/>
      <c r="R762" s="297"/>
      <c r="S762" s="297"/>
      <c r="T762" s="297"/>
      <c r="U762" s="297"/>
      <c r="V762" s="297"/>
      <c r="W762" s="297"/>
      <c r="X762" s="297"/>
      <c r="Y762" s="297"/>
      <c r="Z762" s="297"/>
    </row>
    <row r="763" spans="1:26" ht="15.75" customHeight="1">
      <c r="A763" s="297"/>
      <c r="B763" s="297"/>
      <c r="C763" s="297"/>
      <c r="D763" s="297"/>
      <c r="E763" s="297"/>
      <c r="F763" s="297"/>
      <c r="G763" s="297"/>
      <c r="H763" s="297"/>
      <c r="I763" s="297"/>
      <c r="J763" s="297"/>
      <c r="K763" s="297"/>
      <c r="L763" s="297"/>
      <c r="M763" s="297"/>
      <c r="N763" s="297"/>
      <c r="O763" s="297"/>
      <c r="P763" s="297"/>
      <c r="Q763" s="297"/>
      <c r="R763" s="297"/>
      <c r="S763" s="297"/>
      <c r="T763" s="297"/>
      <c r="U763" s="297"/>
      <c r="V763" s="297"/>
      <c r="W763" s="297"/>
      <c r="X763" s="297"/>
      <c r="Y763" s="297"/>
      <c r="Z763" s="297"/>
    </row>
    <row r="764" spans="1:26" ht="15.75" customHeight="1">
      <c r="A764" s="297"/>
      <c r="B764" s="297"/>
      <c r="C764" s="297"/>
      <c r="D764" s="297"/>
      <c r="E764" s="297"/>
      <c r="F764" s="297"/>
      <c r="G764" s="297"/>
      <c r="H764" s="297"/>
      <c r="I764" s="297"/>
      <c r="J764" s="297"/>
      <c r="K764" s="297"/>
      <c r="L764" s="297"/>
      <c r="M764" s="297"/>
      <c r="N764" s="297"/>
      <c r="O764" s="297"/>
      <c r="P764" s="297"/>
      <c r="Q764" s="297"/>
      <c r="R764" s="297"/>
      <c r="S764" s="297"/>
      <c r="T764" s="297"/>
      <c r="U764" s="297"/>
      <c r="V764" s="297"/>
      <c r="W764" s="297"/>
      <c r="X764" s="297"/>
      <c r="Y764" s="297"/>
      <c r="Z764" s="297"/>
    </row>
    <row r="765" spans="1:26" ht="15.75" customHeight="1">
      <c r="A765" s="297"/>
      <c r="B765" s="297"/>
      <c r="C765" s="297"/>
      <c r="D765" s="297"/>
      <c r="E765" s="297"/>
      <c r="F765" s="297"/>
      <c r="G765" s="297"/>
      <c r="H765" s="297"/>
      <c r="I765" s="297"/>
      <c r="J765" s="297"/>
      <c r="K765" s="297"/>
      <c r="L765" s="297"/>
      <c r="M765" s="297"/>
      <c r="N765" s="297"/>
      <c r="O765" s="297"/>
      <c r="P765" s="297"/>
      <c r="Q765" s="297"/>
      <c r="R765" s="297"/>
      <c r="S765" s="297"/>
      <c r="T765" s="297"/>
      <c r="U765" s="297"/>
      <c r="V765" s="297"/>
      <c r="W765" s="297"/>
      <c r="X765" s="297"/>
      <c r="Y765" s="297"/>
      <c r="Z765" s="297"/>
    </row>
    <row r="766" spans="1:26" ht="15.75" customHeight="1">
      <c r="A766" s="297"/>
      <c r="B766" s="297"/>
      <c r="C766" s="297"/>
      <c r="D766" s="297"/>
      <c r="E766" s="297"/>
      <c r="F766" s="297"/>
      <c r="G766" s="297"/>
      <c r="H766" s="297"/>
      <c r="I766" s="297"/>
      <c r="J766" s="297"/>
      <c r="K766" s="297"/>
      <c r="L766" s="297"/>
      <c r="M766" s="297"/>
      <c r="N766" s="297"/>
      <c r="O766" s="297"/>
      <c r="P766" s="297"/>
      <c r="Q766" s="297"/>
      <c r="R766" s="297"/>
      <c r="S766" s="297"/>
      <c r="T766" s="297"/>
      <c r="U766" s="297"/>
      <c r="V766" s="297"/>
      <c r="W766" s="297"/>
      <c r="X766" s="297"/>
      <c r="Y766" s="297"/>
      <c r="Z766" s="297"/>
    </row>
    <row r="767" spans="1:26" ht="15.75" customHeight="1">
      <c r="A767" s="297"/>
      <c r="B767" s="297"/>
      <c r="C767" s="297"/>
      <c r="D767" s="297"/>
      <c r="E767" s="297"/>
      <c r="F767" s="297"/>
      <c r="G767" s="297"/>
      <c r="H767" s="297"/>
      <c r="I767" s="297"/>
      <c r="J767" s="297"/>
      <c r="K767" s="297"/>
      <c r="L767" s="297"/>
      <c r="M767" s="297"/>
      <c r="N767" s="297"/>
      <c r="O767" s="297"/>
      <c r="P767" s="297"/>
      <c r="Q767" s="297"/>
      <c r="R767" s="297"/>
      <c r="S767" s="297"/>
      <c r="T767" s="297"/>
      <c r="U767" s="297"/>
      <c r="V767" s="297"/>
      <c r="W767" s="297"/>
      <c r="X767" s="297"/>
      <c r="Y767" s="297"/>
      <c r="Z767" s="297"/>
    </row>
    <row r="768" spans="1:26" ht="15.75" customHeight="1">
      <c r="A768" s="297"/>
      <c r="B768" s="297"/>
      <c r="C768" s="297"/>
      <c r="D768" s="297"/>
      <c r="E768" s="297"/>
      <c r="F768" s="297"/>
      <c r="G768" s="297"/>
      <c r="H768" s="297"/>
      <c r="I768" s="297"/>
      <c r="J768" s="297"/>
      <c r="K768" s="297"/>
      <c r="L768" s="297"/>
      <c r="M768" s="297"/>
      <c r="N768" s="297"/>
      <c r="O768" s="297"/>
      <c r="P768" s="297"/>
      <c r="Q768" s="297"/>
      <c r="R768" s="297"/>
      <c r="S768" s="297"/>
      <c r="T768" s="297"/>
      <c r="U768" s="297"/>
      <c r="V768" s="297"/>
      <c r="W768" s="297"/>
      <c r="X768" s="297"/>
      <c r="Y768" s="297"/>
      <c r="Z768" s="297"/>
    </row>
    <row r="769" spans="1:26" ht="15.75" customHeight="1">
      <c r="A769" s="297"/>
      <c r="B769" s="297"/>
      <c r="C769" s="297"/>
      <c r="D769" s="297"/>
      <c r="E769" s="297"/>
      <c r="F769" s="297"/>
      <c r="G769" s="297"/>
      <c r="H769" s="297"/>
      <c r="I769" s="297"/>
      <c r="J769" s="297"/>
      <c r="K769" s="297"/>
      <c r="L769" s="297"/>
      <c r="M769" s="297"/>
      <c r="N769" s="297"/>
      <c r="O769" s="297"/>
      <c r="P769" s="297"/>
      <c r="Q769" s="297"/>
      <c r="R769" s="297"/>
      <c r="S769" s="297"/>
      <c r="T769" s="297"/>
      <c r="U769" s="297"/>
      <c r="V769" s="297"/>
      <c r="W769" s="297"/>
      <c r="X769" s="297"/>
      <c r="Y769" s="297"/>
      <c r="Z769" s="297"/>
    </row>
    <row r="770" spans="1:26" ht="15.75" customHeight="1">
      <c r="A770" s="297"/>
      <c r="B770" s="297"/>
      <c r="C770" s="297"/>
      <c r="D770" s="297"/>
      <c r="E770" s="297"/>
      <c r="F770" s="297"/>
      <c r="G770" s="297"/>
      <c r="H770" s="297"/>
      <c r="I770" s="297"/>
      <c r="J770" s="297"/>
      <c r="K770" s="297"/>
      <c r="L770" s="297"/>
      <c r="M770" s="297"/>
      <c r="N770" s="297"/>
      <c r="O770" s="297"/>
      <c r="P770" s="297"/>
      <c r="Q770" s="297"/>
      <c r="R770" s="297"/>
      <c r="S770" s="297"/>
      <c r="T770" s="297"/>
      <c r="U770" s="297"/>
      <c r="V770" s="297"/>
      <c r="W770" s="297"/>
      <c r="X770" s="297"/>
      <c r="Y770" s="297"/>
      <c r="Z770" s="297"/>
    </row>
    <row r="771" spans="1:26" ht="15.75" customHeight="1">
      <c r="A771" s="297"/>
      <c r="B771" s="297"/>
      <c r="C771" s="297"/>
      <c r="D771" s="297"/>
      <c r="E771" s="297"/>
      <c r="F771" s="297"/>
      <c r="G771" s="297"/>
      <c r="H771" s="297"/>
      <c r="I771" s="297"/>
      <c r="J771" s="297"/>
      <c r="K771" s="297"/>
      <c r="L771" s="297"/>
      <c r="M771" s="297"/>
      <c r="N771" s="297"/>
      <c r="O771" s="297"/>
      <c r="P771" s="297"/>
      <c r="Q771" s="297"/>
      <c r="R771" s="297"/>
      <c r="S771" s="297"/>
      <c r="T771" s="297"/>
      <c r="U771" s="297"/>
      <c r="V771" s="297"/>
      <c r="W771" s="297"/>
      <c r="X771" s="297"/>
      <c r="Y771" s="297"/>
      <c r="Z771" s="297"/>
    </row>
    <row r="772" spans="1:26" ht="15.75" customHeight="1">
      <c r="A772" s="297"/>
      <c r="B772" s="297"/>
      <c r="C772" s="297"/>
      <c r="D772" s="297"/>
      <c r="E772" s="297"/>
      <c r="F772" s="297"/>
      <c r="G772" s="297"/>
      <c r="H772" s="297"/>
      <c r="I772" s="297"/>
      <c r="J772" s="297"/>
      <c r="K772" s="297"/>
      <c r="L772" s="297"/>
      <c r="M772" s="297"/>
      <c r="N772" s="297"/>
      <c r="O772" s="297"/>
      <c r="P772" s="297"/>
      <c r="Q772" s="297"/>
      <c r="R772" s="297"/>
      <c r="S772" s="297"/>
      <c r="T772" s="297"/>
      <c r="U772" s="297"/>
      <c r="V772" s="297"/>
      <c r="W772" s="297"/>
      <c r="X772" s="297"/>
      <c r="Y772" s="297"/>
      <c r="Z772" s="297"/>
    </row>
    <row r="773" spans="1:26" ht="15.75" customHeight="1">
      <c r="A773" s="297"/>
      <c r="B773" s="297"/>
      <c r="C773" s="297"/>
      <c r="D773" s="297"/>
      <c r="E773" s="297"/>
      <c r="F773" s="297"/>
      <c r="G773" s="297"/>
      <c r="H773" s="297"/>
      <c r="I773" s="297"/>
      <c r="J773" s="297"/>
      <c r="K773" s="297"/>
      <c r="L773" s="297"/>
      <c r="M773" s="297"/>
      <c r="N773" s="297"/>
      <c r="O773" s="297"/>
      <c r="P773" s="297"/>
      <c r="Q773" s="297"/>
      <c r="R773" s="297"/>
      <c r="S773" s="297"/>
      <c r="T773" s="297"/>
      <c r="U773" s="297"/>
      <c r="V773" s="297"/>
      <c r="W773" s="297"/>
      <c r="X773" s="297"/>
      <c r="Y773" s="297"/>
      <c r="Z773" s="297"/>
    </row>
    <row r="774" spans="1:26" ht="15.75" customHeight="1">
      <c r="A774" s="297"/>
      <c r="B774" s="297"/>
      <c r="C774" s="297"/>
      <c r="D774" s="297"/>
      <c r="E774" s="297"/>
      <c r="F774" s="297"/>
      <c r="G774" s="297"/>
      <c r="H774" s="297"/>
      <c r="I774" s="297"/>
      <c r="J774" s="297"/>
      <c r="K774" s="297"/>
      <c r="L774" s="297"/>
      <c r="M774" s="297"/>
      <c r="N774" s="297"/>
      <c r="O774" s="297"/>
      <c r="P774" s="297"/>
      <c r="Q774" s="297"/>
      <c r="R774" s="297"/>
      <c r="S774" s="297"/>
      <c r="T774" s="297"/>
      <c r="U774" s="297"/>
      <c r="V774" s="297"/>
      <c r="W774" s="297"/>
      <c r="X774" s="297"/>
      <c r="Y774" s="297"/>
      <c r="Z774" s="297"/>
    </row>
    <row r="775" spans="1:26" ht="15.75" customHeight="1">
      <c r="A775" s="297"/>
      <c r="B775" s="297"/>
      <c r="C775" s="297"/>
      <c r="D775" s="297"/>
      <c r="E775" s="297"/>
      <c r="F775" s="297"/>
      <c r="G775" s="297"/>
      <c r="H775" s="297"/>
      <c r="I775" s="297"/>
      <c r="J775" s="297"/>
      <c r="K775" s="297"/>
      <c r="L775" s="297"/>
      <c r="M775" s="297"/>
      <c r="N775" s="297"/>
      <c r="O775" s="297"/>
      <c r="P775" s="297"/>
      <c r="Q775" s="297"/>
      <c r="R775" s="297"/>
      <c r="S775" s="297"/>
      <c r="T775" s="297"/>
      <c r="U775" s="297"/>
      <c r="V775" s="297"/>
      <c r="W775" s="297"/>
      <c r="X775" s="297"/>
      <c r="Y775" s="297"/>
      <c r="Z775" s="297"/>
    </row>
    <row r="776" spans="1:26" ht="15.75" customHeight="1">
      <c r="A776" s="297"/>
      <c r="B776" s="297"/>
      <c r="C776" s="297"/>
      <c r="D776" s="297"/>
      <c r="E776" s="297"/>
      <c r="F776" s="297"/>
      <c r="G776" s="297"/>
      <c r="H776" s="297"/>
      <c r="I776" s="297"/>
      <c r="J776" s="297"/>
      <c r="K776" s="297"/>
      <c r="L776" s="297"/>
      <c r="M776" s="297"/>
      <c r="N776" s="297"/>
      <c r="O776" s="297"/>
      <c r="P776" s="297"/>
      <c r="Q776" s="297"/>
      <c r="R776" s="297"/>
      <c r="S776" s="297"/>
      <c r="T776" s="297"/>
      <c r="U776" s="297"/>
      <c r="V776" s="297"/>
      <c r="W776" s="297"/>
      <c r="X776" s="297"/>
      <c r="Y776" s="297"/>
      <c r="Z776" s="297"/>
    </row>
    <row r="777" spans="1:26" ht="15.75" customHeight="1">
      <c r="A777" s="297"/>
      <c r="B777" s="297"/>
      <c r="C777" s="297"/>
      <c r="D777" s="297"/>
      <c r="E777" s="297"/>
      <c r="F777" s="297"/>
      <c r="G777" s="297"/>
      <c r="H777" s="297"/>
      <c r="I777" s="297"/>
      <c r="J777" s="297"/>
      <c r="K777" s="297"/>
      <c r="L777" s="297"/>
      <c r="M777" s="297"/>
      <c r="N777" s="297"/>
      <c r="O777" s="297"/>
      <c r="P777" s="297"/>
      <c r="Q777" s="297"/>
      <c r="R777" s="297"/>
      <c r="S777" s="297"/>
      <c r="T777" s="297"/>
      <c r="U777" s="297"/>
      <c r="V777" s="297"/>
      <c r="W777" s="297"/>
      <c r="X777" s="297"/>
      <c r="Y777" s="297"/>
      <c r="Z777" s="297"/>
    </row>
    <row r="778" spans="1:26" ht="15.75" customHeight="1">
      <c r="A778" s="297"/>
      <c r="B778" s="297"/>
      <c r="C778" s="297"/>
      <c r="D778" s="297"/>
      <c r="E778" s="297"/>
      <c r="F778" s="297"/>
      <c r="G778" s="297"/>
      <c r="H778" s="297"/>
      <c r="I778" s="297"/>
      <c r="J778" s="297"/>
      <c r="K778" s="297"/>
      <c r="L778" s="297"/>
      <c r="M778" s="297"/>
      <c r="N778" s="297"/>
      <c r="O778" s="297"/>
      <c r="P778" s="297"/>
      <c r="Q778" s="297"/>
      <c r="R778" s="297"/>
      <c r="S778" s="297"/>
      <c r="T778" s="297"/>
      <c r="U778" s="297"/>
      <c r="V778" s="297"/>
      <c r="W778" s="297"/>
      <c r="X778" s="297"/>
      <c r="Y778" s="297"/>
      <c r="Z778" s="297"/>
    </row>
    <row r="779" spans="1:26" ht="15.75" customHeight="1">
      <c r="A779" s="297"/>
      <c r="B779" s="297"/>
      <c r="C779" s="297"/>
      <c r="D779" s="297"/>
      <c r="E779" s="297"/>
      <c r="F779" s="297"/>
      <c r="G779" s="297"/>
      <c r="H779" s="297"/>
      <c r="I779" s="297"/>
      <c r="J779" s="297"/>
      <c r="K779" s="297"/>
      <c r="L779" s="297"/>
      <c r="M779" s="297"/>
      <c r="N779" s="297"/>
      <c r="O779" s="297"/>
      <c r="P779" s="297"/>
      <c r="Q779" s="297"/>
      <c r="R779" s="297"/>
      <c r="S779" s="297"/>
      <c r="T779" s="297"/>
      <c r="U779" s="297"/>
      <c r="V779" s="297"/>
      <c r="W779" s="297"/>
      <c r="X779" s="297"/>
      <c r="Y779" s="297"/>
      <c r="Z779" s="297"/>
    </row>
    <row r="780" spans="1:26" ht="15.75" customHeight="1">
      <c r="A780" s="297"/>
      <c r="B780" s="297"/>
      <c r="C780" s="297"/>
      <c r="D780" s="297"/>
      <c r="E780" s="297"/>
      <c r="F780" s="297"/>
      <c r="G780" s="297"/>
      <c r="H780" s="297"/>
      <c r="I780" s="297"/>
      <c r="J780" s="297"/>
      <c r="K780" s="297"/>
      <c r="L780" s="297"/>
      <c r="M780" s="297"/>
      <c r="N780" s="297"/>
      <c r="O780" s="297"/>
      <c r="P780" s="297"/>
      <c r="Q780" s="297"/>
      <c r="R780" s="297"/>
      <c r="S780" s="297"/>
      <c r="T780" s="297"/>
      <c r="U780" s="297"/>
      <c r="V780" s="297"/>
      <c r="W780" s="297"/>
      <c r="X780" s="297"/>
      <c r="Y780" s="297"/>
      <c r="Z780" s="297"/>
    </row>
    <row r="781" spans="1:26" ht="15.75" customHeight="1">
      <c r="A781" s="297"/>
      <c r="B781" s="297"/>
      <c r="C781" s="297"/>
      <c r="D781" s="297"/>
      <c r="E781" s="297"/>
      <c r="F781" s="297"/>
      <c r="G781" s="297"/>
      <c r="H781" s="297"/>
      <c r="I781" s="297"/>
      <c r="J781" s="297"/>
      <c r="K781" s="297"/>
      <c r="L781" s="297"/>
      <c r="M781" s="297"/>
      <c r="N781" s="297"/>
      <c r="O781" s="297"/>
      <c r="P781" s="297"/>
      <c r="Q781" s="297"/>
      <c r="R781" s="297"/>
      <c r="S781" s="297"/>
      <c r="T781" s="297"/>
      <c r="U781" s="297"/>
      <c r="V781" s="297"/>
      <c r="W781" s="297"/>
      <c r="X781" s="297"/>
      <c r="Y781" s="297"/>
      <c r="Z781" s="297"/>
    </row>
    <row r="782" spans="1:26" ht="15.75" customHeight="1">
      <c r="A782" s="297"/>
      <c r="B782" s="297"/>
      <c r="C782" s="297"/>
      <c r="D782" s="297"/>
      <c r="E782" s="297"/>
      <c r="F782" s="297"/>
      <c r="G782" s="297"/>
      <c r="H782" s="297"/>
      <c r="I782" s="297"/>
      <c r="J782" s="297"/>
      <c r="K782" s="297"/>
      <c r="L782" s="297"/>
      <c r="M782" s="297"/>
      <c r="N782" s="297"/>
      <c r="O782" s="297"/>
      <c r="P782" s="297"/>
      <c r="Q782" s="297"/>
      <c r="R782" s="297"/>
      <c r="S782" s="297"/>
      <c r="T782" s="297"/>
      <c r="U782" s="297"/>
      <c r="V782" s="297"/>
      <c r="W782" s="297"/>
      <c r="X782" s="297"/>
      <c r="Y782" s="297"/>
      <c r="Z782" s="297"/>
    </row>
    <row r="783" spans="1:26" ht="15.75" customHeight="1">
      <c r="A783" s="297"/>
      <c r="B783" s="297"/>
      <c r="C783" s="297"/>
      <c r="D783" s="297"/>
      <c r="E783" s="297"/>
      <c r="F783" s="297"/>
      <c r="G783" s="297"/>
      <c r="H783" s="297"/>
      <c r="I783" s="297"/>
      <c r="J783" s="297"/>
      <c r="K783" s="297"/>
      <c r="L783" s="297"/>
      <c r="M783" s="297"/>
      <c r="N783" s="297"/>
      <c r="O783" s="297"/>
      <c r="P783" s="297"/>
      <c r="Q783" s="297"/>
      <c r="R783" s="297"/>
      <c r="S783" s="297"/>
      <c r="T783" s="297"/>
      <c r="U783" s="297"/>
      <c r="V783" s="297"/>
      <c r="W783" s="297"/>
      <c r="X783" s="297"/>
      <c r="Y783" s="297"/>
      <c r="Z783" s="297"/>
    </row>
    <row r="784" spans="1:26" ht="15.75" customHeight="1">
      <c r="A784" s="297"/>
      <c r="B784" s="297"/>
      <c r="C784" s="297"/>
      <c r="D784" s="297"/>
      <c r="E784" s="297"/>
      <c r="F784" s="297"/>
      <c r="G784" s="297"/>
      <c r="H784" s="297"/>
      <c r="I784" s="297"/>
      <c r="J784" s="297"/>
      <c r="K784" s="297"/>
      <c r="L784" s="297"/>
      <c r="M784" s="297"/>
      <c r="N784" s="297"/>
      <c r="O784" s="297"/>
      <c r="P784" s="297"/>
      <c r="Q784" s="297"/>
      <c r="R784" s="297"/>
      <c r="S784" s="297"/>
      <c r="T784" s="297"/>
      <c r="U784" s="297"/>
      <c r="V784" s="297"/>
      <c r="W784" s="297"/>
      <c r="X784" s="297"/>
      <c r="Y784" s="297"/>
      <c r="Z784" s="297"/>
    </row>
    <row r="785" spans="1:26" ht="15.75" customHeight="1">
      <c r="A785" s="297"/>
      <c r="B785" s="297"/>
      <c r="C785" s="297"/>
      <c r="D785" s="297"/>
      <c r="E785" s="297"/>
      <c r="F785" s="297"/>
      <c r="G785" s="297"/>
      <c r="H785" s="297"/>
      <c r="I785" s="297"/>
      <c r="J785" s="297"/>
      <c r="K785" s="297"/>
      <c r="L785" s="297"/>
      <c r="M785" s="297"/>
      <c r="N785" s="297"/>
      <c r="O785" s="297"/>
      <c r="P785" s="297"/>
      <c r="Q785" s="297"/>
      <c r="R785" s="297"/>
      <c r="S785" s="297"/>
      <c r="T785" s="297"/>
      <c r="U785" s="297"/>
      <c r="V785" s="297"/>
      <c r="W785" s="297"/>
      <c r="X785" s="297"/>
      <c r="Y785" s="297"/>
      <c r="Z785" s="297"/>
    </row>
    <row r="786" spans="1:26" ht="15.75" customHeight="1">
      <c r="A786" s="297"/>
      <c r="B786" s="297"/>
      <c r="C786" s="297"/>
      <c r="D786" s="297"/>
      <c r="E786" s="297"/>
      <c r="F786" s="297"/>
      <c r="G786" s="297"/>
      <c r="H786" s="297"/>
      <c r="I786" s="297"/>
      <c r="J786" s="297"/>
      <c r="K786" s="297"/>
      <c r="L786" s="297"/>
      <c r="M786" s="297"/>
      <c r="N786" s="297"/>
      <c r="O786" s="297"/>
      <c r="P786" s="297"/>
      <c r="Q786" s="297"/>
      <c r="R786" s="297"/>
      <c r="S786" s="297"/>
      <c r="T786" s="297"/>
      <c r="U786" s="297"/>
      <c r="V786" s="297"/>
      <c r="W786" s="297"/>
      <c r="X786" s="297"/>
      <c r="Y786" s="297"/>
      <c r="Z786" s="297"/>
    </row>
    <row r="787" spans="1:26" ht="15.75" customHeight="1">
      <c r="A787" s="297"/>
      <c r="B787" s="297"/>
      <c r="C787" s="297"/>
      <c r="D787" s="297"/>
      <c r="E787" s="297"/>
      <c r="F787" s="297"/>
      <c r="G787" s="297"/>
      <c r="H787" s="297"/>
      <c r="I787" s="297"/>
      <c r="J787" s="297"/>
      <c r="K787" s="297"/>
      <c r="L787" s="297"/>
      <c r="M787" s="297"/>
      <c r="N787" s="297"/>
      <c r="O787" s="297"/>
      <c r="P787" s="297"/>
      <c r="Q787" s="297"/>
      <c r="R787" s="297"/>
      <c r="S787" s="297"/>
      <c r="T787" s="297"/>
      <c r="U787" s="297"/>
      <c r="V787" s="297"/>
      <c r="W787" s="297"/>
      <c r="X787" s="297"/>
      <c r="Y787" s="297"/>
      <c r="Z787" s="297"/>
    </row>
    <row r="788" spans="1:26" ht="15.75" customHeight="1">
      <c r="A788" s="297"/>
      <c r="B788" s="297"/>
      <c r="C788" s="297"/>
      <c r="D788" s="297"/>
      <c r="E788" s="297"/>
      <c r="F788" s="297"/>
      <c r="G788" s="297"/>
      <c r="H788" s="297"/>
      <c r="I788" s="297"/>
      <c r="J788" s="297"/>
      <c r="K788" s="297"/>
      <c r="L788" s="297"/>
      <c r="M788" s="297"/>
      <c r="N788" s="297"/>
      <c r="O788" s="297"/>
      <c r="P788" s="297"/>
      <c r="Q788" s="297"/>
      <c r="R788" s="297"/>
      <c r="S788" s="297"/>
      <c r="T788" s="297"/>
      <c r="U788" s="297"/>
      <c r="V788" s="297"/>
      <c r="W788" s="297"/>
      <c r="X788" s="297"/>
      <c r="Y788" s="297"/>
      <c r="Z788" s="297"/>
    </row>
    <row r="789" spans="1:26" ht="15.75" customHeight="1">
      <c r="A789" s="297"/>
      <c r="B789" s="297"/>
      <c r="C789" s="297"/>
      <c r="D789" s="297"/>
      <c r="E789" s="297"/>
      <c r="F789" s="297"/>
      <c r="G789" s="297"/>
      <c r="H789" s="297"/>
      <c r="I789" s="297"/>
      <c r="J789" s="297"/>
      <c r="K789" s="297"/>
      <c r="L789" s="297"/>
      <c r="M789" s="297"/>
      <c r="N789" s="297"/>
      <c r="O789" s="297"/>
      <c r="P789" s="297"/>
      <c r="Q789" s="297"/>
      <c r="R789" s="297"/>
      <c r="S789" s="297"/>
      <c r="T789" s="297"/>
      <c r="U789" s="297"/>
      <c r="V789" s="297"/>
      <c r="W789" s="297"/>
      <c r="X789" s="297"/>
      <c r="Y789" s="297"/>
      <c r="Z789" s="297"/>
    </row>
    <row r="790" spans="1:26" ht="15.75" customHeight="1">
      <c r="A790" s="297"/>
      <c r="B790" s="297"/>
      <c r="C790" s="297"/>
      <c r="D790" s="297"/>
      <c r="E790" s="297"/>
      <c r="F790" s="297"/>
      <c r="G790" s="297"/>
      <c r="H790" s="297"/>
      <c r="I790" s="297"/>
      <c r="J790" s="297"/>
      <c r="K790" s="297"/>
      <c r="L790" s="297"/>
      <c r="M790" s="297"/>
      <c r="N790" s="297"/>
      <c r="O790" s="297"/>
      <c r="P790" s="297"/>
      <c r="Q790" s="297"/>
      <c r="R790" s="297"/>
      <c r="S790" s="297"/>
      <c r="T790" s="297"/>
      <c r="U790" s="297"/>
      <c r="V790" s="297"/>
      <c r="W790" s="297"/>
      <c r="X790" s="297"/>
      <c r="Y790" s="297"/>
      <c r="Z790" s="297"/>
    </row>
    <row r="791" spans="1:26" ht="15.75" customHeight="1">
      <c r="A791" s="297"/>
      <c r="B791" s="297"/>
      <c r="C791" s="297"/>
      <c r="D791" s="297"/>
      <c r="E791" s="297"/>
      <c r="F791" s="297"/>
      <c r="G791" s="297"/>
      <c r="H791" s="297"/>
      <c r="I791" s="297"/>
      <c r="J791" s="297"/>
      <c r="K791" s="297"/>
      <c r="L791" s="297"/>
      <c r="M791" s="297"/>
      <c r="N791" s="297"/>
      <c r="O791" s="297"/>
      <c r="P791" s="297"/>
      <c r="Q791" s="297"/>
      <c r="R791" s="297"/>
      <c r="S791" s="297"/>
      <c r="T791" s="297"/>
      <c r="U791" s="297"/>
      <c r="V791" s="297"/>
      <c r="W791" s="297"/>
      <c r="X791" s="297"/>
      <c r="Y791" s="297"/>
      <c r="Z791" s="297"/>
    </row>
    <row r="792" spans="1:26" ht="15.75" customHeight="1">
      <c r="A792" s="297"/>
      <c r="B792" s="297"/>
      <c r="C792" s="297"/>
      <c r="D792" s="297"/>
      <c r="E792" s="297"/>
      <c r="F792" s="297"/>
      <c r="G792" s="297"/>
      <c r="H792" s="297"/>
      <c r="I792" s="297"/>
      <c r="J792" s="297"/>
      <c r="K792" s="297"/>
      <c r="L792" s="297"/>
      <c r="M792" s="297"/>
      <c r="N792" s="297"/>
      <c r="O792" s="297"/>
      <c r="P792" s="297"/>
      <c r="Q792" s="297"/>
      <c r="R792" s="297"/>
      <c r="S792" s="297"/>
      <c r="T792" s="297"/>
      <c r="U792" s="297"/>
      <c r="V792" s="297"/>
      <c r="W792" s="297"/>
      <c r="X792" s="297"/>
      <c r="Y792" s="297"/>
      <c r="Z792" s="297"/>
    </row>
    <row r="793" spans="1:26" ht="15.75" customHeight="1">
      <c r="A793" s="297"/>
      <c r="B793" s="297"/>
      <c r="C793" s="297"/>
      <c r="D793" s="297"/>
      <c r="E793" s="297"/>
      <c r="F793" s="297"/>
      <c r="G793" s="297"/>
      <c r="H793" s="297"/>
      <c r="I793" s="297"/>
      <c r="J793" s="297"/>
      <c r="K793" s="297"/>
      <c r="L793" s="297"/>
      <c r="M793" s="297"/>
      <c r="N793" s="297"/>
      <c r="O793" s="297"/>
      <c r="P793" s="297"/>
      <c r="Q793" s="297"/>
      <c r="R793" s="297"/>
      <c r="S793" s="297"/>
      <c r="T793" s="297"/>
      <c r="U793" s="297"/>
      <c r="V793" s="297"/>
      <c r="W793" s="297"/>
      <c r="X793" s="297"/>
      <c r="Y793" s="297"/>
      <c r="Z793" s="297"/>
    </row>
    <row r="794" spans="1:26" ht="15.75" customHeight="1">
      <c r="A794" s="297"/>
      <c r="B794" s="297"/>
      <c r="C794" s="297"/>
      <c r="D794" s="297"/>
      <c r="E794" s="297"/>
      <c r="F794" s="297"/>
      <c r="G794" s="297"/>
      <c r="H794" s="297"/>
      <c r="I794" s="297"/>
      <c r="J794" s="297"/>
      <c r="K794" s="297"/>
      <c r="L794" s="297"/>
      <c r="M794" s="297"/>
      <c r="N794" s="297"/>
      <c r="O794" s="297"/>
      <c r="P794" s="297"/>
      <c r="Q794" s="297"/>
      <c r="R794" s="297"/>
      <c r="S794" s="297"/>
      <c r="T794" s="297"/>
      <c r="U794" s="297"/>
      <c r="V794" s="297"/>
      <c r="W794" s="297"/>
      <c r="X794" s="297"/>
      <c r="Y794" s="297"/>
      <c r="Z794" s="297"/>
    </row>
    <row r="795" spans="1:26" ht="15.75" customHeight="1">
      <c r="A795" s="297"/>
      <c r="B795" s="297"/>
      <c r="C795" s="297"/>
      <c r="D795" s="297"/>
      <c r="E795" s="297"/>
      <c r="F795" s="297"/>
      <c r="G795" s="297"/>
      <c r="H795" s="297"/>
      <c r="I795" s="297"/>
      <c r="J795" s="297"/>
      <c r="K795" s="297"/>
      <c r="L795" s="297"/>
      <c r="M795" s="297"/>
      <c r="N795" s="297"/>
      <c r="O795" s="297"/>
      <c r="P795" s="297"/>
      <c r="Q795" s="297"/>
      <c r="R795" s="297"/>
      <c r="S795" s="297"/>
      <c r="T795" s="297"/>
      <c r="U795" s="297"/>
      <c r="V795" s="297"/>
      <c r="W795" s="297"/>
      <c r="X795" s="297"/>
      <c r="Y795" s="297"/>
      <c r="Z795" s="297"/>
    </row>
    <row r="796" spans="1:26" ht="15.75" customHeight="1">
      <c r="A796" s="297"/>
      <c r="B796" s="297"/>
      <c r="C796" s="297"/>
      <c r="D796" s="297"/>
      <c r="E796" s="297"/>
      <c r="F796" s="297"/>
      <c r="G796" s="297"/>
      <c r="H796" s="297"/>
      <c r="I796" s="297"/>
      <c r="J796" s="297"/>
      <c r="K796" s="297"/>
      <c r="L796" s="297"/>
      <c r="M796" s="297"/>
      <c r="N796" s="297"/>
      <c r="O796" s="297"/>
      <c r="P796" s="297"/>
      <c r="Q796" s="297"/>
      <c r="R796" s="297"/>
      <c r="S796" s="297"/>
      <c r="T796" s="297"/>
      <c r="U796" s="297"/>
      <c r="V796" s="297"/>
      <c r="W796" s="297"/>
      <c r="X796" s="297"/>
      <c r="Y796" s="297"/>
      <c r="Z796" s="297"/>
    </row>
    <row r="797" spans="1:26" ht="15.75" customHeight="1">
      <c r="A797" s="297"/>
      <c r="B797" s="297"/>
      <c r="C797" s="297"/>
      <c r="D797" s="297"/>
      <c r="E797" s="297"/>
      <c r="F797" s="297"/>
      <c r="G797" s="297"/>
      <c r="H797" s="297"/>
      <c r="I797" s="297"/>
      <c r="J797" s="297"/>
      <c r="K797" s="297"/>
      <c r="L797" s="297"/>
      <c r="M797" s="297"/>
      <c r="N797" s="297"/>
      <c r="O797" s="297"/>
      <c r="P797" s="297"/>
      <c r="Q797" s="297"/>
      <c r="R797" s="297"/>
      <c r="S797" s="297"/>
      <c r="T797" s="297"/>
      <c r="U797" s="297"/>
      <c r="V797" s="297"/>
      <c r="W797" s="297"/>
      <c r="X797" s="297"/>
      <c r="Y797" s="297"/>
      <c r="Z797" s="297"/>
    </row>
    <row r="798" spans="1:26" ht="15.75" customHeight="1">
      <c r="A798" s="297"/>
      <c r="B798" s="297"/>
      <c r="C798" s="297"/>
      <c r="D798" s="297"/>
      <c r="E798" s="297"/>
      <c r="F798" s="297"/>
      <c r="G798" s="297"/>
      <c r="H798" s="297"/>
      <c r="I798" s="297"/>
      <c r="J798" s="297"/>
      <c r="K798" s="297"/>
      <c r="L798" s="297"/>
      <c r="M798" s="297"/>
      <c r="N798" s="297"/>
      <c r="O798" s="297"/>
      <c r="P798" s="297"/>
      <c r="Q798" s="297"/>
      <c r="R798" s="297"/>
      <c r="S798" s="297"/>
      <c r="T798" s="297"/>
      <c r="U798" s="297"/>
      <c r="V798" s="297"/>
      <c r="W798" s="297"/>
      <c r="X798" s="297"/>
      <c r="Y798" s="297"/>
      <c r="Z798" s="297"/>
    </row>
    <row r="799" spans="1:26" ht="15.75" customHeight="1">
      <c r="A799" s="297"/>
      <c r="B799" s="297"/>
      <c r="C799" s="297"/>
      <c r="D799" s="297"/>
      <c r="E799" s="297"/>
      <c r="F799" s="297"/>
      <c r="G799" s="297"/>
      <c r="H799" s="297"/>
      <c r="I799" s="297"/>
      <c r="J799" s="297"/>
      <c r="K799" s="297"/>
      <c r="L799" s="297"/>
      <c r="M799" s="297"/>
      <c r="N799" s="297"/>
      <c r="O799" s="297"/>
      <c r="P799" s="297"/>
      <c r="Q799" s="297"/>
      <c r="R799" s="297"/>
      <c r="S799" s="297"/>
      <c r="T799" s="297"/>
      <c r="U799" s="297"/>
      <c r="V799" s="297"/>
      <c r="W799" s="297"/>
      <c r="X799" s="297"/>
      <c r="Y799" s="297"/>
      <c r="Z799" s="297"/>
    </row>
    <row r="800" spans="1:26" ht="15.75" customHeight="1">
      <c r="A800" s="297"/>
      <c r="B800" s="297"/>
      <c r="C800" s="297"/>
      <c r="D800" s="297"/>
      <c r="E800" s="297"/>
      <c r="F800" s="297"/>
      <c r="G800" s="297"/>
      <c r="H800" s="297"/>
      <c r="I800" s="297"/>
      <c r="J800" s="297"/>
      <c r="K800" s="297"/>
      <c r="L800" s="297"/>
      <c r="M800" s="297"/>
      <c r="N800" s="297"/>
      <c r="O800" s="297"/>
      <c r="P800" s="297"/>
      <c r="Q800" s="297"/>
      <c r="R800" s="297"/>
      <c r="S800" s="297"/>
      <c r="T800" s="297"/>
      <c r="U800" s="297"/>
      <c r="V800" s="297"/>
      <c r="W800" s="297"/>
      <c r="X800" s="297"/>
      <c r="Y800" s="297"/>
      <c r="Z800" s="297"/>
    </row>
    <row r="801" spans="1:26" ht="15.75" customHeight="1">
      <c r="A801" s="297"/>
      <c r="B801" s="297"/>
      <c r="C801" s="297"/>
      <c r="D801" s="297"/>
      <c r="E801" s="297"/>
      <c r="F801" s="297"/>
      <c r="G801" s="297"/>
      <c r="H801" s="297"/>
      <c r="I801" s="297"/>
      <c r="J801" s="297"/>
      <c r="K801" s="297"/>
      <c r="L801" s="297"/>
      <c r="M801" s="297"/>
      <c r="N801" s="297"/>
      <c r="O801" s="297"/>
      <c r="P801" s="297"/>
      <c r="Q801" s="297"/>
      <c r="R801" s="297"/>
      <c r="S801" s="297"/>
      <c r="T801" s="297"/>
      <c r="U801" s="297"/>
      <c r="V801" s="297"/>
      <c r="W801" s="297"/>
      <c r="X801" s="297"/>
      <c r="Y801" s="297"/>
      <c r="Z801" s="297"/>
    </row>
    <row r="802" spans="1:26" ht="15.75" customHeight="1">
      <c r="A802" s="297"/>
      <c r="B802" s="297"/>
      <c r="C802" s="297"/>
      <c r="D802" s="297"/>
      <c r="E802" s="297"/>
      <c r="F802" s="297"/>
      <c r="G802" s="297"/>
      <c r="H802" s="297"/>
      <c r="I802" s="297"/>
      <c r="J802" s="297"/>
      <c r="K802" s="297"/>
      <c r="L802" s="297"/>
      <c r="M802" s="297"/>
      <c r="N802" s="297"/>
      <c r="O802" s="297"/>
      <c r="P802" s="297"/>
      <c r="Q802" s="297"/>
      <c r="R802" s="297"/>
      <c r="S802" s="297"/>
      <c r="T802" s="297"/>
      <c r="U802" s="297"/>
      <c r="V802" s="297"/>
      <c r="W802" s="297"/>
      <c r="X802" s="297"/>
      <c r="Y802" s="297"/>
      <c r="Z802" s="297"/>
    </row>
    <row r="803" spans="1:26" ht="15.75" customHeight="1">
      <c r="A803" s="297"/>
      <c r="B803" s="297"/>
      <c r="C803" s="297"/>
      <c r="D803" s="297"/>
      <c r="E803" s="297"/>
      <c r="F803" s="297"/>
      <c r="G803" s="297"/>
      <c r="H803" s="297"/>
      <c r="I803" s="297"/>
      <c r="J803" s="297"/>
      <c r="K803" s="297"/>
      <c r="L803" s="297"/>
      <c r="M803" s="297"/>
      <c r="N803" s="297"/>
      <c r="O803" s="297"/>
      <c r="P803" s="297"/>
      <c r="Q803" s="297"/>
      <c r="R803" s="297"/>
      <c r="S803" s="297"/>
      <c r="T803" s="297"/>
      <c r="U803" s="297"/>
      <c r="V803" s="297"/>
      <c r="W803" s="297"/>
      <c r="X803" s="297"/>
      <c r="Y803" s="297"/>
      <c r="Z803" s="297"/>
    </row>
    <row r="804" spans="1:26" ht="15.75" customHeight="1">
      <c r="A804" s="297"/>
      <c r="B804" s="297"/>
      <c r="C804" s="297"/>
      <c r="D804" s="297"/>
      <c r="E804" s="297"/>
      <c r="F804" s="297"/>
      <c r="G804" s="297"/>
      <c r="H804" s="297"/>
      <c r="I804" s="297"/>
      <c r="J804" s="297"/>
      <c r="K804" s="297"/>
      <c r="L804" s="297"/>
      <c r="M804" s="297"/>
      <c r="N804" s="297"/>
      <c r="O804" s="297"/>
      <c r="P804" s="297"/>
      <c r="Q804" s="297"/>
      <c r="R804" s="297"/>
      <c r="S804" s="297"/>
      <c r="T804" s="297"/>
      <c r="U804" s="297"/>
      <c r="V804" s="297"/>
      <c r="W804" s="297"/>
      <c r="X804" s="297"/>
      <c r="Y804" s="297"/>
      <c r="Z804" s="297"/>
    </row>
    <row r="805" spans="1:26" ht="15.75" customHeight="1">
      <c r="A805" s="297"/>
      <c r="B805" s="297"/>
      <c r="C805" s="297"/>
      <c r="D805" s="297"/>
      <c r="E805" s="297"/>
      <c r="F805" s="297"/>
      <c r="G805" s="297"/>
      <c r="H805" s="297"/>
      <c r="I805" s="297"/>
      <c r="J805" s="297"/>
      <c r="K805" s="297"/>
      <c r="L805" s="297"/>
      <c r="M805" s="297"/>
      <c r="N805" s="297"/>
      <c r="O805" s="297"/>
      <c r="P805" s="297"/>
      <c r="Q805" s="297"/>
      <c r="R805" s="297"/>
      <c r="S805" s="297"/>
      <c r="T805" s="297"/>
      <c r="U805" s="297"/>
      <c r="V805" s="297"/>
      <c r="W805" s="297"/>
      <c r="X805" s="297"/>
      <c r="Y805" s="297"/>
      <c r="Z805" s="297"/>
    </row>
    <row r="806" spans="1:26" ht="15.75" customHeight="1">
      <c r="A806" s="297"/>
      <c r="B806" s="297"/>
      <c r="C806" s="297"/>
      <c r="D806" s="297"/>
      <c r="E806" s="297"/>
      <c r="F806" s="297"/>
      <c r="G806" s="297"/>
      <c r="H806" s="297"/>
      <c r="I806" s="297"/>
      <c r="J806" s="297"/>
      <c r="K806" s="297"/>
      <c r="L806" s="297"/>
      <c r="M806" s="297"/>
      <c r="N806" s="297"/>
      <c r="O806" s="297"/>
      <c r="P806" s="297"/>
      <c r="Q806" s="297"/>
      <c r="R806" s="297"/>
      <c r="S806" s="297"/>
      <c r="T806" s="297"/>
      <c r="U806" s="297"/>
      <c r="V806" s="297"/>
      <c r="W806" s="297"/>
      <c r="X806" s="297"/>
      <c r="Y806" s="297"/>
      <c r="Z806" s="297"/>
    </row>
    <row r="807" spans="1:26" ht="15.75" customHeight="1">
      <c r="A807" s="297"/>
      <c r="B807" s="297"/>
      <c r="C807" s="297"/>
      <c r="D807" s="297"/>
      <c r="E807" s="297"/>
      <c r="F807" s="297"/>
      <c r="G807" s="297"/>
      <c r="H807" s="297"/>
      <c r="I807" s="297"/>
      <c r="J807" s="297"/>
      <c r="K807" s="297"/>
      <c r="L807" s="297"/>
      <c r="M807" s="297"/>
      <c r="N807" s="297"/>
      <c r="O807" s="297"/>
      <c r="P807" s="297"/>
      <c r="Q807" s="297"/>
      <c r="R807" s="297"/>
      <c r="S807" s="297"/>
      <c r="T807" s="297"/>
      <c r="U807" s="297"/>
      <c r="V807" s="297"/>
      <c r="W807" s="297"/>
      <c r="X807" s="297"/>
      <c r="Y807" s="297"/>
      <c r="Z807" s="297"/>
    </row>
    <row r="808" spans="1:26" ht="15.75" customHeight="1">
      <c r="A808" s="297"/>
      <c r="B808" s="297"/>
      <c r="C808" s="297"/>
      <c r="D808" s="297"/>
      <c r="E808" s="297"/>
      <c r="F808" s="297"/>
      <c r="G808" s="297"/>
      <c r="H808" s="297"/>
      <c r="I808" s="297"/>
      <c r="J808" s="297"/>
      <c r="K808" s="297"/>
      <c r="L808" s="297"/>
      <c r="M808" s="297"/>
      <c r="N808" s="297"/>
      <c r="O808" s="297"/>
      <c r="P808" s="297"/>
      <c r="Q808" s="297"/>
      <c r="R808" s="297"/>
      <c r="S808" s="297"/>
      <c r="T808" s="297"/>
      <c r="U808" s="297"/>
      <c r="V808" s="297"/>
      <c r="W808" s="297"/>
      <c r="X808" s="297"/>
      <c r="Y808" s="297"/>
      <c r="Z808" s="297"/>
    </row>
    <row r="809" spans="1:26" ht="15.75" customHeight="1">
      <c r="A809" s="297"/>
      <c r="B809" s="297"/>
      <c r="C809" s="297"/>
      <c r="D809" s="297"/>
      <c r="E809" s="297"/>
      <c r="F809" s="297"/>
      <c r="G809" s="297"/>
      <c r="H809" s="297"/>
      <c r="I809" s="297"/>
      <c r="J809" s="297"/>
      <c r="K809" s="297"/>
      <c r="L809" s="297"/>
      <c r="M809" s="297"/>
      <c r="N809" s="297"/>
      <c r="O809" s="297"/>
      <c r="P809" s="297"/>
      <c r="Q809" s="297"/>
      <c r="R809" s="297"/>
      <c r="S809" s="297"/>
      <c r="T809" s="297"/>
      <c r="U809" s="297"/>
      <c r="V809" s="297"/>
      <c r="W809" s="297"/>
      <c r="X809" s="297"/>
      <c r="Y809" s="297"/>
      <c r="Z809" s="297"/>
    </row>
    <row r="810" spans="1:26" ht="15.75" customHeight="1">
      <c r="A810" s="297"/>
      <c r="B810" s="297"/>
      <c r="C810" s="297"/>
      <c r="D810" s="297"/>
      <c r="E810" s="297"/>
      <c r="F810" s="297"/>
      <c r="G810" s="297"/>
      <c r="H810" s="297"/>
      <c r="I810" s="297"/>
      <c r="J810" s="297"/>
      <c r="K810" s="297"/>
      <c r="L810" s="297"/>
      <c r="M810" s="297"/>
      <c r="N810" s="297"/>
      <c r="O810" s="297"/>
      <c r="P810" s="297"/>
      <c r="Q810" s="297"/>
      <c r="R810" s="297"/>
      <c r="S810" s="297"/>
      <c r="T810" s="297"/>
      <c r="U810" s="297"/>
      <c r="V810" s="297"/>
      <c r="W810" s="297"/>
      <c r="X810" s="297"/>
      <c r="Y810" s="297"/>
      <c r="Z810" s="297"/>
    </row>
    <row r="811" spans="1:26" ht="15.75" customHeight="1">
      <c r="A811" s="297"/>
      <c r="B811" s="297"/>
      <c r="C811" s="297"/>
      <c r="D811" s="297"/>
      <c r="E811" s="297"/>
      <c r="F811" s="297"/>
      <c r="G811" s="297"/>
      <c r="H811" s="297"/>
      <c r="I811" s="297"/>
      <c r="J811" s="297"/>
      <c r="K811" s="297"/>
      <c r="L811" s="297"/>
      <c r="M811" s="297"/>
      <c r="N811" s="297"/>
      <c r="O811" s="297"/>
      <c r="P811" s="297"/>
      <c r="Q811" s="297"/>
      <c r="R811" s="297"/>
      <c r="S811" s="297"/>
      <c r="T811" s="297"/>
      <c r="U811" s="297"/>
      <c r="V811" s="297"/>
      <c r="W811" s="297"/>
      <c r="X811" s="297"/>
      <c r="Y811" s="297"/>
      <c r="Z811" s="297"/>
    </row>
    <row r="812" spans="1:26" ht="15.75" customHeight="1">
      <c r="A812" s="297"/>
      <c r="B812" s="297"/>
      <c r="C812" s="297"/>
      <c r="D812" s="297"/>
      <c r="E812" s="297"/>
      <c r="F812" s="297"/>
      <c r="G812" s="297"/>
      <c r="H812" s="297"/>
      <c r="I812" s="297"/>
      <c r="J812" s="297"/>
      <c r="K812" s="297"/>
      <c r="L812" s="297"/>
      <c r="M812" s="297"/>
      <c r="N812" s="297"/>
      <c r="O812" s="297"/>
      <c r="P812" s="297"/>
      <c r="Q812" s="297"/>
      <c r="R812" s="297"/>
      <c r="S812" s="297"/>
      <c r="T812" s="297"/>
      <c r="U812" s="297"/>
      <c r="V812" s="297"/>
      <c r="W812" s="297"/>
      <c r="X812" s="297"/>
      <c r="Y812" s="297"/>
      <c r="Z812" s="297"/>
    </row>
    <row r="813" spans="1:26" ht="15.75" customHeight="1">
      <c r="A813" s="297"/>
      <c r="B813" s="297"/>
      <c r="C813" s="297"/>
      <c r="D813" s="297"/>
      <c r="E813" s="297"/>
      <c r="F813" s="297"/>
      <c r="G813" s="297"/>
      <c r="H813" s="297"/>
      <c r="I813" s="297"/>
      <c r="J813" s="297"/>
      <c r="K813" s="297"/>
      <c r="L813" s="297"/>
      <c r="M813" s="297"/>
      <c r="N813" s="297"/>
      <c r="O813" s="297"/>
      <c r="P813" s="297"/>
      <c r="Q813" s="297"/>
      <c r="R813" s="297"/>
      <c r="S813" s="297"/>
      <c r="T813" s="297"/>
      <c r="U813" s="297"/>
      <c r="V813" s="297"/>
      <c r="W813" s="297"/>
      <c r="X813" s="297"/>
      <c r="Y813" s="297"/>
      <c r="Z813" s="297"/>
    </row>
    <row r="814" spans="1:26" ht="15.75" customHeight="1">
      <c r="A814" s="297"/>
      <c r="B814" s="297"/>
      <c r="C814" s="297"/>
      <c r="D814" s="297"/>
      <c r="E814" s="297"/>
      <c r="F814" s="297"/>
      <c r="G814" s="297"/>
      <c r="H814" s="297"/>
      <c r="I814" s="297"/>
      <c r="J814" s="297"/>
      <c r="K814" s="297"/>
      <c r="L814" s="297"/>
      <c r="M814" s="297"/>
      <c r="N814" s="297"/>
      <c r="O814" s="297"/>
      <c r="P814" s="297"/>
      <c r="Q814" s="297"/>
      <c r="R814" s="297"/>
      <c r="S814" s="297"/>
      <c r="T814" s="297"/>
      <c r="U814" s="297"/>
      <c r="V814" s="297"/>
      <c r="W814" s="297"/>
      <c r="X814" s="297"/>
      <c r="Y814" s="297"/>
      <c r="Z814" s="297"/>
    </row>
    <row r="815" spans="1:26" ht="15.75" customHeight="1">
      <c r="A815" s="297"/>
      <c r="B815" s="297"/>
      <c r="C815" s="297"/>
      <c r="D815" s="297"/>
      <c r="E815" s="297"/>
      <c r="F815" s="297"/>
      <c r="G815" s="297"/>
      <c r="H815" s="297"/>
      <c r="I815" s="297"/>
      <c r="J815" s="297"/>
      <c r="K815" s="297"/>
      <c r="L815" s="297"/>
      <c r="M815" s="297"/>
      <c r="N815" s="297"/>
      <c r="O815" s="297"/>
      <c r="P815" s="297"/>
      <c r="Q815" s="297"/>
      <c r="R815" s="297"/>
      <c r="S815" s="297"/>
      <c r="T815" s="297"/>
      <c r="U815" s="297"/>
      <c r="V815" s="297"/>
      <c r="W815" s="297"/>
      <c r="X815" s="297"/>
      <c r="Y815" s="297"/>
      <c r="Z815" s="297"/>
    </row>
    <row r="816" spans="1:26" ht="15.75" customHeight="1">
      <c r="A816" s="297"/>
      <c r="B816" s="297"/>
      <c r="C816" s="297"/>
      <c r="D816" s="297"/>
      <c r="E816" s="297"/>
      <c r="F816" s="297"/>
      <c r="G816" s="297"/>
      <c r="H816" s="297"/>
      <c r="I816" s="297"/>
      <c r="J816" s="297"/>
      <c r="K816" s="297"/>
      <c r="L816" s="297"/>
      <c r="M816" s="297"/>
      <c r="N816" s="297"/>
      <c r="O816" s="297"/>
      <c r="P816" s="297"/>
      <c r="Q816" s="297"/>
      <c r="R816" s="297"/>
      <c r="S816" s="297"/>
      <c r="T816" s="297"/>
      <c r="U816" s="297"/>
      <c r="V816" s="297"/>
      <c r="W816" s="297"/>
      <c r="X816" s="297"/>
      <c r="Y816" s="297"/>
      <c r="Z816" s="297"/>
    </row>
    <row r="817" spans="1:26" ht="15.75" customHeight="1">
      <c r="A817" s="297"/>
      <c r="B817" s="297"/>
      <c r="C817" s="297"/>
      <c r="D817" s="297"/>
      <c r="E817" s="297"/>
      <c r="F817" s="297"/>
      <c r="G817" s="297"/>
      <c r="H817" s="297"/>
      <c r="I817" s="297"/>
      <c r="J817" s="297"/>
      <c r="K817" s="297"/>
      <c r="L817" s="297"/>
      <c r="M817" s="297"/>
      <c r="N817" s="297"/>
      <c r="O817" s="297"/>
      <c r="P817" s="297"/>
      <c r="Q817" s="297"/>
      <c r="R817" s="297"/>
      <c r="S817" s="297"/>
      <c r="T817" s="297"/>
      <c r="U817" s="297"/>
      <c r="V817" s="297"/>
      <c r="W817" s="297"/>
      <c r="X817" s="297"/>
      <c r="Y817" s="297"/>
      <c r="Z817" s="297"/>
    </row>
    <row r="818" spans="1:26" ht="15.75" customHeight="1">
      <c r="A818" s="297"/>
      <c r="B818" s="297"/>
      <c r="C818" s="297"/>
      <c r="D818" s="297"/>
      <c r="E818" s="297"/>
      <c r="F818" s="297"/>
      <c r="G818" s="297"/>
      <c r="H818" s="297"/>
      <c r="I818" s="297"/>
      <c r="J818" s="297"/>
      <c r="K818" s="297"/>
      <c r="L818" s="297"/>
      <c r="M818" s="297"/>
      <c r="N818" s="297"/>
      <c r="O818" s="297"/>
      <c r="P818" s="297"/>
      <c r="Q818" s="297"/>
      <c r="R818" s="297"/>
      <c r="S818" s="297"/>
      <c r="T818" s="297"/>
      <c r="U818" s="297"/>
      <c r="V818" s="297"/>
      <c r="W818" s="297"/>
      <c r="X818" s="297"/>
      <c r="Y818" s="297"/>
      <c r="Z818" s="297"/>
    </row>
    <row r="819" spans="1:26" ht="15.75" customHeight="1">
      <c r="A819" s="297"/>
      <c r="B819" s="297"/>
      <c r="C819" s="297"/>
      <c r="D819" s="297"/>
      <c r="E819" s="297"/>
      <c r="F819" s="297"/>
      <c r="G819" s="297"/>
      <c r="H819" s="297"/>
      <c r="I819" s="297"/>
      <c r="J819" s="297"/>
      <c r="K819" s="297"/>
      <c r="L819" s="297"/>
      <c r="M819" s="297"/>
      <c r="N819" s="297"/>
      <c r="O819" s="297"/>
      <c r="P819" s="297"/>
      <c r="Q819" s="297"/>
      <c r="R819" s="297"/>
      <c r="S819" s="297"/>
      <c r="T819" s="297"/>
      <c r="U819" s="297"/>
      <c r="V819" s="297"/>
      <c r="W819" s="297"/>
      <c r="X819" s="297"/>
      <c r="Y819" s="297"/>
      <c r="Z819" s="297"/>
    </row>
    <row r="820" spans="1:26" ht="15.75" customHeight="1">
      <c r="A820" s="297"/>
      <c r="B820" s="297"/>
      <c r="C820" s="297"/>
      <c r="D820" s="297"/>
      <c r="E820" s="297"/>
      <c r="F820" s="297"/>
      <c r="G820" s="297"/>
      <c r="H820" s="297"/>
      <c r="I820" s="297"/>
      <c r="J820" s="297"/>
      <c r="K820" s="297"/>
      <c r="L820" s="297"/>
      <c r="M820" s="297"/>
      <c r="N820" s="297"/>
      <c r="O820" s="297"/>
      <c r="P820" s="297"/>
      <c r="Q820" s="297"/>
      <c r="R820" s="297"/>
      <c r="S820" s="297"/>
      <c r="T820" s="297"/>
      <c r="U820" s="297"/>
      <c r="V820" s="297"/>
      <c r="W820" s="297"/>
      <c r="X820" s="297"/>
      <c r="Y820" s="297"/>
      <c r="Z820" s="297"/>
    </row>
    <row r="821" spans="1:26" ht="15.75" customHeight="1">
      <c r="A821" s="297"/>
      <c r="B821" s="297"/>
      <c r="C821" s="297"/>
      <c r="D821" s="297"/>
      <c r="E821" s="297"/>
      <c r="F821" s="297"/>
      <c r="G821" s="297"/>
      <c r="H821" s="297"/>
      <c r="I821" s="297"/>
      <c r="J821" s="297"/>
      <c r="K821" s="297"/>
      <c r="L821" s="297"/>
      <c r="M821" s="297"/>
      <c r="N821" s="297"/>
      <c r="O821" s="297"/>
      <c r="P821" s="297"/>
      <c r="Q821" s="297"/>
      <c r="R821" s="297"/>
      <c r="S821" s="297"/>
      <c r="T821" s="297"/>
      <c r="U821" s="297"/>
      <c r="V821" s="297"/>
      <c r="W821" s="297"/>
      <c r="X821" s="297"/>
      <c r="Y821" s="297"/>
      <c r="Z821" s="297"/>
    </row>
    <row r="822" spans="1:26" ht="15.75" customHeight="1">
      <c r="A822" s="297"/>
      <c r="B822" s="297"/>
      <c r="C822" s="297"/>
      <c r="D822" s="297"/>
      <c r="E822" s="297"/>
      <c r="F822" s="297"/>
      <c r="G822" s="297"/>
      <c r="H822" s="297"/>
      <c r="I822" s="297"/>
      <c r="J822" s="297"/>
      <c r="K822" s="297"/>
      <c r="L822" s="297"/>
      <c r="M822" s="297"/>
      <c r="N822" s="297"/>
      <c r="O822" s="297"/>
      <c r="P822" s="297"/>
      <c r="Q822" s="297"/>
      <c r="R822" s="297"/>
      <c r="S822" s="297"/>
      <c r="T822" s="297"/>
      <c r="U822" s="297"/>
      <c r="V822" s="297"/>
      <c r="W822" s="297"/>
      <c r="X822" s="297"/>
      <c r="Y822" s="297"/>
      <c r="Z822" s="297"/>
    </row>
    <row r="823" spans="1:26" ht="15.75" customHeight="1">
      <c r="A823" s="297"/>
      <c r="B823" s="297"/>
      <c r="C823" s="297"/>
      <c r="D823" s="297"/>
      <c r="E823" s="297"/>
      <c r="F823" s="297"/>
      <c r="G823" s="297"/>
      <c r="H823" s="297"/>
      <c r="I823" s="297"/>
      <c r="J823" s="297"/>
      <c r="K823" s="297"/>
      <c r="L823" s="297"/>
      <c r="M823" s="297"/>
      <c r="N823" s="297"/>
      <c r="O823" s="297"/>
      <c r="P823" s="297"/>
      <c r="Q823" s="297"/>
      <c r="R823" s="297"/>
      <c r="S823" s="297"/>
      <c r="T823" s="297"/>
      <c r="U823" s="297"/>
      <c r="V823" s="297"/>
      <c r="W823" s="297"/>
      <c r="X823" s="297"/>
      <c r="Y823" s="297"/>
      <c r="Z823" s="297"/>
    </row>
    <row r="824" spans="1:26" ht="15.75" customHeight="1">
      <c r="A824" s="297"/>
      <c r="B824" s="297"/>
      <c r="C824" s="297"/>
      <c r="D824" s="297"/>
      <c r="E824" s="297"/>
      <c r="F824" s="297"/>
      <c r="G824" s="297"/>
      <c r="H824" s="297"/>
      <c r="I824" s="297"/>
      <c r="J824" s="297"/>
      <c r="K824" s="297"/>
      <c r="L824" s="297"/>
      <c r="M824" s="297"/>
      <c r="N824" s="297"/>
      <c r="O824" s="297"/>
      <c r="P824" s="297"/>
      <c r="Q824" s="297"/>
      <c r="R824" s="297"/>
      <c r="S824" s="297"/>
      <c r="T824" s="297"/>
      <c r="U824" s="297"/>
      <c r="V824" s="297"/>
      <c r="W824" s="297"/>
      <c r="X824" s="297"/>
      <c r="Y824" s="297"/>
      <c r="Z824" s="297"/>
    </row>
    <row r="825" spans="1:26" ht="15.75" customHeight="1">
      <c r="A825" s="297"/>
      <c r="B825" s="297"/>
      <c r="C825" s="297"/>
      <c r="D825" s="297"/>
      <c r="E825" s="297"/>
      <c r="F825" s="297"/>
      <c r="G825" s="297"/>
      <c r="H825" s="297"/>
      <c r="I825" s="297"/>
      <c r="J825" s="297"/>
      <c r="K825" s="297"/>
      <c r="L825" s="297"/>
      <c r="M825" s="297"/>
      <c r="N825" s="297"/>
      <c r="O825" s="297"/>
      <c r="P825" s="297"/>
      <c r="Q825" s="297"/>
      <c r="R825" s="297"/>
      <c r="S825" s="297"/>
      <c r="T825" s="297"/>
      <c r="U825" s="297"/>
      <c r="V825" s="297"/>
      <c r="W825" s="297"/>
      <c r="X825" s="297"/>
      <c r="Y825" s="297"/>
      <c r="Z825" s="297"/>
    </row>
    <row r="826" spans="1:26" ht="15.75" customHeight="1">
      <c r="A826" s="297"/>
      <c r="B826" s="297"/>
      <c r="C826" s="297"/>
      <c r="D826" s="297"/>
      <c r="E826" s="297"/>
      <c r="F826" s="297"/>
      <c r="G826" s="297"/>
      <c r="H826" s="297"/>
      <c r="I826" s="297"/>
      <c r="J826" s="297"/>
      <c r="K826" s="297"/>
      <c r="L826" s="297"/>
      <c r="M826" s="297"/>
      <c r="N826" s="297"/>
      <c r="O826" s="297"/>
      <c r="P826" s="297"/>
      <c r="Q826" s="297"/>
      <c r="R826" s="297"/>
      <c r="S826" s="297"/>
      <c r="T826" s="297"/>
      <c r="U826" s="297"/>
      <c r="V826" s="297"/>
      <c r="W826" s="297"/>
      <c r="X826" s="297"/>
      <c r="Y826" s="297"/>
      <c r="Z826" s="297"/>
    </row>
    <row r="827" spans="1:26" ht="15.75" customHeight="1">
      <c r="A827" s="297"/>
      <c r="B827" s="297"/>
      <c r="C827" s="297"/>
      <c r="D827" s="297"/>
      <c r="E827" s="297"/>
      <c r="F827" s="297"/>
      <c r="G827" s="297"/>
      <c r="H827" s="297"/>
      <c r="I827" s="297"/>
      <c r="J827" s="297"/>
      <c r="K827" s="297"/>
      <c r="L827" s="297"/>
      <c r="M827" s="297"/>
      <c r="N827" s="297"/>
      <c r="O827" s="297"/>
      <c r="P827" s="297"/>
      <c r="Q827" s="297"/>
      <c r="R827" s="297"/>
      <c r="S827" s="297"/>
      <c r="T827" s="297"/>
      <c r="U827" s="297"/>
      <c r="V827" s="297"/>
      <c r="W827" s="297"/>
      <c r="X827" s="297"/>
      <c r="Y827" s="297"/>
      <c r="Z827" s="297"/>
    </row>
    <row r="828" spans="1:26" ht="15.75" customHeight="1">
      <c r="A828" s="297"/>
      <c r="B828" s="297"/>
      <c r="C828" s="297"/>
      <c r="D828" s="297"/>
      <c r="E828" s="297"/>
      <c r="F828" s="297"/>
      <c r="G828" s="297"/>
      <c r="H828" s="297"/>
      <c r="I828" s="297"/>
      <c r="J828" s="297"/>
      <c r="K828" s="297"/>
      <c r="L828" s="297"/>
      <c r="M828" s="297"/>
      <c r="N828" s="297"/>
      <c r="O828" s="297"/>
      <c r="P828" s="297"/>
      <c r="Q828" s="297"/>
      <c r="R828" s="297"/>
      <c r="S828" s="297"/>
      <c r="T828" s="297"/>
      <c r="U828" s="297"/>
      <c r="V828" s="297"/>
      <c r="W828" s="297"/>
      <c r="X828" s="297"/>
      <c r="Y828" s="297"/>
      <c r="Z828" s="297"/>
    </row>
    <row r="829" spans="1:26" ht="15.75" customHeight="1">
      <c r="A829" s="297"/>
      <c r="B829" s="297"/>
      <c r="C829" s="297"/>
      <c r="D829" s="297"/>
      <c r="E829" s="297"/>
      <c r="F829" s="297"/>
      <c r="G829" s="297"/>
      <c r="H829" s="297"/>
      <c r="I829" s="297"/>
      <c r="J829" s="297"/>
      <c r="K829" s="297"/>
      <c r="L829" s="297"/>
      <c r="M829" s="297"/>
      <c r="N829" s="297"/>
      <c r="O829" s="297"/>
      <c r="P829" s="297"/>
      <c r="Q829" s="297"/>
      <c r="R829" s="297"/>
      <c r="S829" s="297"/>
      <c r="T829" s="297"/>
      <c r="U829" s="297"/>
      <c r="V829" s="297"/>
      <c r="W829" s="297"/>
      <c r="X829" s="297"/>
      <c r="Y829" s="297"/>
      <c r="Z829" s="297"/>
    </row>
    <row r="830" spans="1:26" ht="15.75" customHeight="1">
      <c r="A830" s="297"/>
      <c r="B830" s="297"/>
      <c r="C830" s="297"/>
      <c r="D830" s="297"/>
      <c r="E830" s="297"/>
      <c r="F830" s="297"/>
      <c r="G830" s="297"/>
      <c r="H830" s="297"/>
      <c r="I830" s="297"/>
      <c r="J830" s="297"/>
      <c r="K830" s="297"/>
      <c r="L830" s="297"/>
      <c r="M830" s="297"/>
      <c r="N830" s="297"/>
      <c r="O830" s="297"/>
      <c r="P830" s="297"/>
      <c r="Q830" s="297"/>
      <c r="R830" s="297"/>
      <c r="S830" s="297"/>
      <c r="T830" s="297"/>
      <c r="U830" s="297"/>
      <c r="V830" s="297"/>
      <c r="W830" s="297"/>
      <c r="X830" s="297"/>
      <c r="Y830" s="297"/>
      <c r="Z830" s="297"/>
    </row>
    <row r="831" spans="1:26" ht="15.75" customHeight="1">
      <c r="A831" s="297"/>
      <c r="B831" s="297"/>
      <c r="C831" s="297"/>
      <c r="D831" s="297"/>
      <c r="E831" s="297"/>
      <c r="F831" s="297"/>
      <c r="G831" s="297"/>
      <c r="H831" s="297"/>
      <c r="I831" s="297"/>
      <c r="J831" s="297"/>
      <c r="K831" s="297"/>
      <c r="L831" s="297"/>
      <c r="M831" s="297"/>
      <c r="N831" s="297"/>
      <c r="O831" s="297"/>
      <c r="P831" s="297"/>
      <c r="Q831" s="297"/>
      <c r="R831" s="297"/>
      <c r="S831" s="297"/>
      <c r="T831" s="297"/>
      <c r="U831" s="297"/>
      <c r="V831" s="297"/>
      <c r="W831" s="297"/>
      <c r="X831" s="297"/>
      <c r="Y831" s="297"/>
      <c r="Z831" s="297"/>
    </row>
    <row r="832" spans="1:26" ht="15.75" customHeight="1">
      <c r="A832" s="297"/>
      <c r="B832" s="297"/>
      <c r="C832" s="297"/>
      <c r="D832" s="297"/>
      <c r="E832" s="297"/>
      <c r="F832" s="297"/>
      <c r="G832" s="297"/>
      <c r="H832" s="297"/>
      <c r="I832" s="297"/>
      <c r="J832" s="297"/>
      <c r="K832" s="297"/>
      <c r="L832" s="297"/>
      <c r="M832" s="297"/>
      <c r="N832" s="297"/>
      <c r="O832" s="297"/>
      <c r="P832" s="297"/>
      <c r="Q832" s="297"/>
      <c r="R832" s="297"/>
      <c r="S832" s="297"/>
      <c r="T832" s="297"/>
      <c r="U832" s="297"/>
      <c r="V832" s="297"/>
      <c r="W832" s="297"/>
      <c r="X832" s="297"/>
      <c r="Y832" s="297"/>
      <c r="Z832" s="297"/>
    </row>
    <row r="833" spans="1:26" ht="15.75" customHeight="1">
      <c r="A833" s="297"/>
      <c r="B833" s="297"/>
      <c r="C833" s="297"/>
      <c r="D833" s="297"/>
      <c r="E833" s="297"/>
      <c r="F833" s="297"/>
      <c r="G833" s="297"/>
      <c r="H833" s="297"/>
      <c r="I833" s="297"/>
      <c r="J833" s="297"/>
      <c r="K833" s="297"/>
      <c r="L833" s="297"/>
      <c r="M833" s="297"/>
      <c r="N833" s="297"/>
      <c r="O833" s="297"/>
      <c r="P833" s="297"/>
      <c r="Q833" s="297"/>
      <c r="R833" s="297"/>
      <c r="S833" s="297"/>
      <c r="T833" s="297"/>
      <c r="U833" s="297"/>
      <c r="V833" s="297"/>
      <c r="W833" s="297"/>
      <c r="X833" s="297"/>
      <c r="Y833" s="297"/>
      <c r="Z833" s="297"/>
    </row>
    <row r="834" spans="1:26" ht="15.75" customHeight="1">
      <c r="A834" s="297"/>
      <c r="B834" s="297"/>
      <c r="C834" s="297"/>
      <c r="D834" s="297"/>
      <c r="E834" s="297"/>
      <c r="F834" s="297"/>
      <c r="G834" s="297"/>
      <c r="H834" s="297"/>
      <c r="I834" s="297"/>
      <c r="J834" s="297"/>
      <c r="K834" s="297"/>
      <c r="L834" s="297"/>
      <c r="M834" s="297"/>
      <c r="N834" s="297"/>
      <c r="O834" s="297"/>
      <c r="P834" s="297"/>
      <c r="Q834" s="297"/>
      <c r="R834" s="297"/>
      <c r="S834" s="297"/>
      <c r="T834" s="297"/>
      <c r="U834" s="297"/>
      <c r="V834" s="297"/>
      <c r="W834" s="297"/>
      <c r="X834" s="297"/>
      <c r="Y834" s="297"/>
      <c r="Z834" s="297"/>
    </row>
    <row r="835" spans="1:26" ht="15.75" customHeight="1">
      <c r="A835" s="297"/>
      <c r="B835" s="297"/>
      <c r="C835" s="297"/>
      <c r="D835" s="297"/>
      <c r="E835" s="297"/>
      <c r="F835" s="297"/>
      <c r="G835" s="297"/>
      <c r="H835" s="297"/>
      <c r="I835" s="297"/>
      <c r="J835" s="297"/>
      <c r="K835" s="297"/>
      <c r="L835" s="297"/>
      <c r="M835" s="297"/>
      <c r="N835" s="297"/>
      <c r="O835" s="297"/>
      <c r="P835" s="297"/>
      <c r="Q835" s="297"/>
      <c r="R835" s="297"/>
      <c r="S835" s="297"/>
      <c r="T835" s="297"/>
      <c r="U835" s="297"/>
      <c r="V835" s="297"/>
      <c r="W835" s="297"/>
      <c r="X835" s="297"/>
      <c r="Y835" s="297"/>
      <c r="Z835" s="297"/>
    </row>
    <row r="836" spans="1:26" ht="15.75" customHeight="1">
      <c r="A836" s="297"/>
      <c r="B836" s="297"/>
      <c r="C836" s="297"/>
      <c r="D836" s="297"/>
      <c r="E836" s="297"/>
      <c r="F836" s="297"/>
      <c r="G836" s="297"/>
      <c r="H836" s="297"/>
      <c r="I836" s="297"/>
      <c r="J836" s="297"/>
      <c r="K836" s="297"/>
      <c r="L836" s="297"/>
      <c r="M836" s="297"/>
      <c r="N836" s="297"/>
      <c r="O836" s="297"/>
      <c r="P836" s="297"/>
      <c r="Q836" s="297"/>
      <c r="R836" s="297"/>
      <c r="S836" s="297"/>
      <c r="T836" s="297"/>
      <c r="U836" s="297"/>
      <c r="V836" s="297"/>
      <c r="W836" s="297"/>
      <c r="X836" s="297"/>
      <c r="Y836" s="297"/>
      <c r="Z836" s="297"/>
    </row>
    <row r="837" spans="1:26" ht="15.75" customHeight="1">
      <c r="A837" s="297"/>
      <c r="B837" s="297"/>
      <c r="C837" s="297"/>
      <c r="D837" s="297"/>
      <c r="E837" s="297"/>
      <c r="F837" s="297"/>
      <c r="G837" s="297"/>
      <c r="H837" s="297"/>
      <c r="I837" s="297"/>
      <c r="J837" s="297"/>
      <c r="K837" s="297"/>
      <c r="L837" s="297"/>
      <c r="M837" s="297"/>
      <c r="N837" s="297"/>
      <c r="O837" s="297"/>
      <c r="P837" s="297"/>
      <c r="Q837" s="297"/>
      <c r="R837" s="297"/>
      <c r="S837" s="297"/>
      <c r="T837" s="297"/>
      <c r="U837" s="297"/>
      <c r="V837" s="297"/>
      <c r="W837" s="297"/>
      <c r="X837" s="297"/>
      <c r="Y837" s="297"/>
      <c r="Z837" s="297"/>
    </row>
    <row r="838" spans="1:26" ht="15.75" customHeight="1">
      <c r="A838" s="297"/>
      <c r="B838" s="297"/>
      <c r="C838" s="297"/>
      <c r="D838" s="297"/>
      <c r="E838" s="297"/>
      <c r="F838" s="297"/>
      <c r="G838" s="297"/>
      <c r="H838" s="297"/>
      <c r="I838" s="297"/>
      <c r="J838" s="297"/>
      <c r="K838" s="297"/>
      <c r="L838" s="297"/>
      <c r="M838" s="297"/>
      <c r="N838" s="297"/>
      <c r="O838" s="297"/>
      <c r="P838" s="297"/>
      <c r="Q838" s="297"/>
      <c r="R838" s="297"/>
      <c r="S838" s="297"/>
      <c r="T838" s="297"/>
      <c r="U838" s="297"/>
      <c r="V838" s="297"/>
      <c r="W838" s="297"/>
      <c r="X838" s="297"/>
      <c r="Y838" s="297"/>
      <c r="Z838" s="297"/>
    </row>
    <row r="839" spans="1:26" ht="15.75" customHeight="1">
      <c r="A839" s="297"/>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row>
    <row r="840" spans="1:26" ht="15.75" customHeight="1">
      <c r="A840" s="297"/>
      <c r="B840" s="297"/>
      <c r="C840" s="297"/>
      <c r="D840" s="297"/>
      <c r="E840" s="297"/>
      <c r="F840" s="297"/>
      <c r="G840" s="297"/>
      <c r="H840" s="297"/>
      <c r="I840" s="297"/>
      <c r="J840" s="297"/>
      <c r="K840" s="297"/>
      <c r="L840" s="297"/>
      <c r="M840" s="297"/>
      <c r="N840" s="297"/>
      <c r="O840" s="297"/>
      <c r="P840" s="297"/>
      <c r="Q840" s="297"/>
      <c r="R840" s="297"/>
      <c r="S840" s="297"/>
      <c r="T840" s="297"/>
      <c r="U840" s="297"/>
      <c r="V840" s="297"/>
      <c r="W840" s="297"/>
      <c r="X840" s="297"/>
      <c r="Y840" s="297"/>
      <c r="Z840" s="297"/>
    </row>
    <row r="841" spans="1:26" ht="15.75" customHeight="1">
      <c r="A841" s="297"/>
      <c r="B841" s="297"/>
      <c r="C841" s="297"/>
      <c r="D841" s="297"/>
      <c r="E841" s="297"/>
      <c r="F841" s="297"/>
      <c r="G841" s="297"/>
      <c r="H841" s="297"/>
      <c r="I841" s="297"/>
      <c r="J841" s="297"/>
      <c r="K841" s="297"/>
      <c r="L841" s="297"/>
      <c r="M841" s="297"/>
      <c r="N841" s="297"/>
      <c r="O841" s="297"/>
      <c r="P841" s="297"/>
      <c r="Q841" s="297"/>
      <c r="R841" s="297"/>
      <c r="S841" s="297"/>
      <c r="T841" s="297"/>
      <c r="U841" s="297"/>
      <c r="V841" s="297"/>
      <c r="W841" s="297"/>
      <c r="X841" s="297"/>
      <c r="Y841" s="297"/>
      <c r="Z841" s="297"/>
    </row>
    <row r="842" spans="1:26" ht="15.75" customHeight="1">
      <c r="A842" s="297"/>
      <c r="B842" s="297"/>
      <c r="C842" s="297"/>
      <c r="D842" s="297"/>
      <c r="E842" s="297"/>
      <c r="F842" s="297"/>
      <c r="G842" s="297"/>
      <c r="H842" s="297"/>
      <c r="I842" s="297"/>
      <c r="J842" s="297"/>
      <c r="K842" s="297"/>
      <c r="L842" s="297"/>
      <c r="M842" s="297"/>
      <c r="N842" s="297"/>
      <c r="O842" s="297"/>
      <c r="P842" s="297"/>
      <c r="Q842" s="297"/>
      <c r="R842" s="297"/>
      <c r="S842" s="297"/>
      <c r="T842" s="297"/>
      <c r="U842" s="297"/>
      <c r="V842" s="297"/>
      <c r="W842" s="297"/>
      <c r="X842" s="297"/>
      <c r="Y842" s="297"/>
      <c r="Z842" s="297"/>
    </row>
    <row r="843" spans="1:26" ht="15.75" customHeight="1">
      <c r="A843" s="297"/>
      <c r="B843" s="297"/>
      <c r="C843" s="297"/>
      <c r="D843" s="297"/>
      <c r="E843" s="297"/>
      <c r="F843" s="297"/>
      <c r="G843" s="297"/>
      <c r="H843" s="297"/>
      <c r="I843" s="297"/>
      <c r="J843" s="297"/>
      <c r="K843" s="297"/>
      <c r="L843" s="297"/>
      <c r="M843" s="297"/>
      <c r="N843" s="297"/>
      <c r="O843" s="297"/>
      <c r="P843" s="297"/>
      <c r="Q843" s="297"/>
      <c r="R843" s="297"/>
      <c r="S843" s="297"/>
      <c r="T843" s="297"/>
      <c r="U843" s="297"/>
      <c r="V843" s="297"/>
      <c r="W843" s="297"/>
      <c r="X843" s="297"/>
      <c r="Y843" s="297"/>
      <c r="Z843" s="297"/>
    </row>
    <row r="844" spans="1:26" ht="15.75" customHeight="1">
      <c r="A844" s="297"/>
      <c r="B844" s="297"/>
      <c r="C844" s="297"/>
      <c r="D844" s="297"/>
      <c r="E844" s="297"/>
      <c r="F844" s="297"/>
      <c r="G844" s="297"/>
      <c r="H844" s="297"/>
      <c r="I844" s="297"/>
      <c r="J844" s="297"/>
      <c r="K844" s="297"/>
      <c r="L844" s="297"/>
      <c r="M844" s="297"/>
      <c r="N844" s="297"/>
      <c r="O844" s="297"/>
      <c r="P844" s="297"/>
      <c r="Q844" s="297"/>
      <c r="R844" s="297"/>
      <c r="S844" s="297"/>
      <c r="T844" s="297"/>
      <c r="U844" s="297"/>
      <c r="V844" s="297"/>
      <c r="W844" s="297"/>
      <c r="X844" s="297"/>
      <c r="Y844" s="297"/>
      <c r="Z844" s="297"/>
    </row>
    <row r="845" spans="1:26" ht="15.75" customHeight="1">
      <c r="A845" s="297"/>
      <c r="B845" s="297"/>
      <c r="C845" s="297"/>
      <c r="D845" s="297"/>
      <c r="E845" s="297"/>
      <c r="F845" s="297"/>
      <c r="G845" s="297"/>
      <c r="H845" s="297"/>
      <c r="I845" s="297"/>
      <c r="J845" s="297"/>
      <c r="K845" s="297"/>
      <c r="L845" s="297"/>
      <c r="M845" s="297"/>
      <c r="N845" s="297"/>
      <c r="O845" s="297"/>
      <c r="P845" s="297"/>
      <c r="Q845" s="297"/>
      <c r="R845" s="297"/>
      <c r="S845" s="297"/>
      <c r="T845" s="297"/>
      <c r="U845" s="297"/>
      <c r="V845" s="297"/>
      <c r="W845" s="297"/>
      <c r="X845" s="297"/>
      <c r="Y845" s="297"/>
      <c r="Z845" s="297"/>
    </row>
    <row r="846" spans="1:26" ht="15.75" customHeight="1">
      <c r="A846" s="297"/>
      <c r="B846" s="297"/>
      <c r="C846" s="297"/>
      <c r="D846" s="297"/>
      <c r="E846" s="297"/>
      <c r="F846" s="297"/>
      <c r="G846" s="297"/>
      <c r="H846" s="297"/>
      <c r="I846" s="297"/>
      <c r="J846" s="297"/>
      <c r="K846" s="297"/>
      <c r="L846" s="297"/>
      <c r="M846" s="297"/>
      <c r="N846" s="297"/>
      <c r="O846" s="297"/>
      <c r="P846" s="297"/>
      <c r="Q846" s="297"/>
      <c r="R846" s="297"/>
      <c r="S846" s="297"/>
      <c r="T846" s="297"/>
      <c r="U846" s="297"/>
      <c r="V846" s="297"/>
      <c r="W846" s="297"/>
      <c r="X846" s="297"/>
      <c r="Y846" s="297"/>
      <c r="Z846" s="297"/>
    </row>
    <row r="847" spans="1:26" ht="15.75" customHeight="1">
      <c r="A847" s="297"/>
      <c r="B847" s="297"/>
      <c r="C847" s="297"/>
      <c r="D847" s="297"/>
      <c r="E847" s="297"/>
      <c r="F847" s="297"/>
      <c r="G847" s="297"/>
      <c r="H847" s="297"/>
      <c r="I847" s="297"/>
      <c r="J847" s="297"/>
      <c r="K847" s="297"/>
      <c r="L847" s="297"/>
      <c r="M847" s="297"/>
      <c r="N847" s="297"/>
      <c r="O847" s="297"/>
      <c r="P847" s="297"/>
      <c r="Q847" s="297"/>
      <c r="R847" s="297"/>
      <c r="S847" s="297"/>
      <c r="T847" s="297"/>
      <c r="U847" s="297"/>
      <c r="V847" s="297"/>
      <c r="W847" s="297"/>
      <c r="X847" s="297"/>
      <c r="Y847" s="297"/>
      <c r="Z847" s="297"/>
    </row>
    <row r="848" spans="1:26" ht="15.75" customHeight="1">
      <c r="A848" s="297"/>
      <c r="B848" s="297"/>
      <c r="C848" s="297"/>
      <c r="D848" s="297"/>
      <c r="E848" s="297"/>
      <c r="F848" s="297"/>
      <c r="G848" s="297"/>
      <c r="H848" s="297"/>
      <c r="I848" s="297"/>
      <c r="J848" s="297"/>
      <c r="K848" s="297"/>
      <c r="L848" s="297"/>
      <c r="M848" s="297"/>
      <c r="N848" s="297"/>
      <c r="O848" s="297"/>
      <c r="P848" s="297"/>
      <c r="Q848" s="297"/>
      <c r="R848" s="297"/>
      <c r="S848" s="297"/>
      <c r="T848" s="297"/>
      <c r="U848" s="297"/>
      <c r="V848" s="297"/>
      <c r="W848" s="297"/>
      <c r="X848" s="297"/>
      <c r="Y848" s="297"/>
      <c r="Z848" s="297"/>
    </row>
    <row r="849" spans="1:26" ht="15.75" customHeight="1">
      <c r="A849" s="297"/>
      <c r="B849" s="297"/>
      <c r="C849" s="297"/>
      <c r="D849" s="297"/>
      <c r="E849" s="297"/>
      <c r="F849" s="297"/>
      <c r="G849" s="297"/>
      <c r="H849" s="297"/>
      <c r="I849" s="297"/>
      <c r="J849" s="297"/>
      <c r="K849" s="297"/>
      <c r="L849" s="297"/>
      <c r="M849" s="297"/>
      <c r="N849" s="297"/>
      <c r="O849" s="297"/>
      <c r="P849" s="297"/>
      <c r="Q849" s="297"/>
      <c r="R849" s="297"/>
      <c r="S849" s="297"/>
      <c r="T849" s="297"/>
      <c r="U849" s="297"/>
      <c r="V849" s="297"/>
      <c r="W849" s="297"/>
      <c r="X849" s="297"/>
      <c r="Y849" s="297"/>
      <c r="Z849" s="297"/>
    </row>
    <row r="850" spans="1:26" ht="15.75" customHeight="1">
      <c r="A850" s="297"/>
      <c r="B850" s="297"/>
      <c r="C850" s="297"/>
      <c r="D850" s="297"/>
      <c r="E850" s="297"/>
      <c r="F850" s="297"/>
      <c r="G850" s="297"/>
      <c r="H850" s="297"/>
      <c r="I850" s="297"/>
      <c r="J850" s="297"/>
      <c r="K850" s="297"/>
      <c r="L850" s="297"/>
      <c r="M850" s="297"/>
      <c r="N850" s="297"/>
      <c r="O850" s="297"/>
      <c r="P850" s="297"/>
      <c r="Q850" s="297"/>
      <c r="R850" s="297"/>
      <c r="S850" s="297"/>
      <c r="T850" s="297"/>
      <c r="U850" s="297"/>
      <c r="V850" s="297"/>
      <c r="W850" s="297"/>
      <c r="X850" s="297"/>
      <c r="Y850" s="297"/>
      <c r="Z850" s="297"/>
    </row>
    <row r="851" spans="1:26" ht="15.75" customHeight="1">
      <c r="A851" s="297"/>
      <c r="B851" s="297"/>
      <c r="C851" s="297"/>
      <c r="D851" s="297"/>
      <c r="E851" s="297"/>
      <c r="F851" s="297"/>
      <c r="G851" s="297"/>
      <c r="H851" s="297"/>
      <c r="I851" s="297"/>
      <c r="J851" s="297"/>
      <c r="K851" s="297"/>
      <c r="L851" s="297"/>
      <c r="M851" s="297"/>
      <c r="N851" s="297"/>
      <c r="O851" s="297"/>
      <c r="P851" s="297"/>
      <c r="Q851" s="297"/>
      <c r="R851" s="297"/>
      <c r="S851" s="297"/>
      <c r="T851" s="297"/>
      <c r="U851" s="297"/>
      <c r="V851" s="297"/>
      <c r="W851" s="297"/>
      <c r="X851" s="297"/>
      <c r="Y851" s="297"/>
      <c r="Z851" s="297"/>
    </row>
    <row r="852" spans="1:26" ht="15.75" customHeight="1">
      <c r="A852" s="297"/>
      <c r="B852" s="297"/>
      <c r="C852" s="297"/>
      <c r="D852" s="297"/>
      <c r="E852" s="297"/>
      <c r="F852" s="297"/>
      <c r="G852" s="297"/>
      <c r="H852" s="297"/>
      <c r="I852" s="297"/>
      <c r="J852" s="297"/>
      <c r="K852" s="297"/>
      <c r="L852" s="297"/>
      <c r="M852" s="297"/>
      <c r="N852" s="297"/>
      <c r="O852" s="297"/>
      <c r="P852" s="297"/>
      <c r="Q852" s="297"/>
      <c r="R852" s="297"/>
      <c r="S852" s="297"/>
      <c r="T852" s="297"/>
      <c r="U852" s="297"/>
      <c r="V852" s="297"/>
      <c r="W852" s="297"/>
      <c r="X852" s="297"/>
      <c r="Y852" s="297"/>
      <c r="Z852" s="297"/>
    </row>
    <row r="853" spans="1:26" ht="15.75" customHeight="1">
      <c r="A853" s="297"/>
      <c r="B853" s="297"/>
      <c r="C853" s="297"/>
      <c r="D853" s="297"/>
      <c r="E853" s="297"/>
      <c r="F853" s="297"/>
      <c r="G853" s="297"/>
      <c r="H853" s="297"/>
      <c r="I853" s="297"/>
      <c r="J853" s="297"/>
      <c r="K853" s="297"/>
      <c r="L853" s="297"/>
      <c r="M853" s="297"/>
      <c r="N853" s="297"/>
      <c r="O853" s="297"/>
      <c r="P853" s="297"/>
      <c r="Q853" s="297"/>
      <c r="R853" s="297"/>
      <c r="S853" s="297"/>
      <c r="T853" s="297"/>
      <c r="U853" s="297"/>
      <c r="V853" s="297"/>
      <c r="W853" s="297"/>
      <c r="X853" s="297"/>
      <c r="Y853" s="297"/>
      <c r="Z853" s="297"/>
    </row>
    <row r="854" spans="1:26" ht="15.75" customHeight="1">
      <c r="A854" s="297"/>
      <c r="B854" s="297"/>
      <c r="C854" s="297"/>
      <c r="D854" s="297"/>
      <c r="E854" s="297"/>
      <c r="F854" s="297"/>
      <c r="G854" s="297"/>
      <c r="H854" s="297"/>
      <c r="I854" s="297"/>
      <c r="J854" s="297"/>
      <c r="K854" s="297"/>
      <c r="L854" s="297"/>
      <c r="M854" s="297"/>
      <c r="N854" s="297"/>
      <c r="O854" s="297"/>
      <c r="P854" s="297"/>
      <c r="Q854" s="297"/>
      <c r="R854" s="297"/>
      <c r="S854" s="297"/>
      <c r="T854" s="297"/>
      <c r="U854" s="297"/>
      <c r="V854" s="297"/>
      <c r="W854" s="297"/>
      <c r="X854" s="297"/>
      <c r="Y854" s="297"/>
      <c r="Z854" s="297"/>
    </row>
    <row r="855" spans="1:26" ht="15.75" customHeight="1">
      <c r="A855" s="297"/>
      <c r="B855" s="297"/>
      <c r="C855" s="297"/>
      <c r="D855" s="297"/>
      <c r="E855" s="297"/>
      <c r="F855" s="297"/>
      <c r="G855" s="297"/>
      <c r="H855" s="297"/>
      <c r="I855" s="297"/>
      <c r="J855" s="297"/>
      <c r="K855" s="297"/>
      <c r="L855" s="297"/>
      <c r="M855" s="297"/>
      <c r="N855" s="297"/>
      <c r="O855" s="297"/>
      <c r="P855" s="297"/>
      <c r="Q855" s="297"/>
      <c r="R855" s="297"/>
      <c r="S855" s="297"/>
      <c r="T855" s="297"/>
      <c r="U855" s="297"/>
      <c r="V855" s="297"/>
      <c r="W855" s="297"/>
      <c r="X855" s="297"/>
      <c r="Y855" s="297"/>
      <c r="Z855" s="297"/>
    </row>
    <row r="856" spans="1:26" ht="15.75" customHeight="1">
      <c r="A856" s="297"/>
      <c r="B856" s="297"/>
      <c r="C856" s="297"/>
      <c r="D856" s="297"/>
      <c r="E856" s="297"/>
      <c r="F856" s="297"/>
      <c r="G856" s="297"/>
      <c r="H856" s="297"/>
      <c r="I856" s="297"/>
      <c r="J856" s="297"/>
      <c r="K856" s="297"/>
      <c r="L856" s="297"/>
      <c r="M856" s="297"/>
      <c r="N856" s="297"/>
      <c r="O856" s="297"/>
      <c r="P856" s="297"/>
      <c r="Q856" s="297"/>
      <c r="R856" s="297"/>
      <c r="S856" s="297"/>
      <c r="T856" s="297"/>
      <c r="U856" s="297"/>
      <c r="V856" s="297"/>
      <c r="W856" s="297"/>
      <c r="X856" s="297"/>
      <c r="Y856" s="297"/>
      <c r="Z856" s="297"/>
    </row>
    <row r="857" spans="1:26" ht="15.75" customHeight="1">
      <c r="A857" s="297"/>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row>
    <row r="858" spans="1:26" ht="15.75" customHeight="1">
      <c r="A858" s="297"/>
      <c r="B858" s="297"/>
      <c r="C858" s="297"/>
      <c r="D858" s="297"/>
      <c r="E858" s="297"/>
      <c r="F858" s="297"/>
      <c r="G858" s="297"/>
      <c r="H858" s="297"/>
      <c r="I858" s="297"/>
      <c r="J858" s="297"/>
      <c r="K858" s="297"/>
      <c r="L858" s="297"/>
      <c r="M858" s="297"/>
      <c r="N858" s="297"/>
      <c r="O858" s="297"/>
      <c r="P858" s="297"/>
      <c r="Q858" s="297"/>
      <c r="R858" s="297"/>
      <c r="S858" s="297"/>
      <c r="T858" s="297"/>
      <c r="U858" s="297"/>
      <c r="V858" s="297"/>
      <c r="W858" s="297"/>
      <c r="X858" s="297"/>
      <c r="Y858" s="297"/>
      <c r="Z858" s="297"/>
    </row>
    <row r="859" spans="1:26" ht="15.75" customHeight="1">
      <c r="A859" s="297"/>
      <c r="B859" s="297"/>
      <c r="C859" s="297"/>
      <c r="D859" s="297"/>
      <c r="E859" s="297"/>
      <c r="F859" s="297"/>
      <c r="G859" s="297"/>
      <c r="H859" s="297"/>
      <c r="I859" s="297"/>
      <c r="J859" s="297"/>
      <c r="K859" s="297"/>
      <c r="L859" s="297"/>
      <c r="M859" s="297"/>
      <c r="N859" s="297"/>
      <c r="O859" s="297"/>
      <c r="P859" s="297"/>
      <c r="Q859" s="297"/>
      <c r="R859" s="297"/>
      <c r="S859" s="297"/>
      <c r="T859" s="297"/>
      <c r="U859" s="297"/>
      <c r="V859" s="297"/>
      <c r="W859" s="297"/>
      <c r="X859" s="297"/>
      <c r="Y859" s="297"/>
      <c r="Z859" s="297"/>
    </row>
    <row r="860" spans="1:26" ht="15.75" customHeight="1">
      <c r="A860" s="297"/>
      <c r="B860" s="297"/>
      <c r="C860" s="297"/>
      <c r="D860" s="297"/>
      <c r="E860" s="297"/>
      <c r="F860" s="297"/>
      <c r="G860" s="297"/>
      <c r="H860" s="297"/>
      <c r="I860" s="297"/>
      <c r="J860" s="297"/>
      <c r="K860" s="297"/>
      <c r="L860" s="297"/>
      <c r="M860" s="297"/>
      <c r="N860" s="297"/>
      <c r="O860" s="297"/>
      <c r="P860" s="297"/>
      <c r="Q860" s="297"/>
      <c r="R860" s="297"/>
      <c r="S860" s="297"/>
      <c r="T860" s="297"/>
      <c r="U860" s="297"/>
      <c r="V860" s="297"/>
      <c r="W860" s="297"/>
      <c r="X860" s="297"/>
      <c r="Y860" s="297"/>
      <c r="Z860" s="297"/>
    </row>
    <row r="861" spans="1:26" ht="15.75" customHeight="1">
      <c r="A861" s="297"/>
      <c r="B861" s="297"/>
      <c r="C861" s="297"/>
      <c r="D861" s="297"/>
      <c r="E861" s="297"/>
      <c r="F861" s="297"/>
      <c r="G861" s="297"/>
      <c r="H861" s="297"/>
      <c r="I861" s="297"/>
      <c r="J861" s="297"/>
      <c r="K861" s="297"/>
      <c r="L861" s="297"/>
      <c r="M861" s="297"/>
      <c r="N861" s="297"/>
      <c r="O861" s="297"/>
      <c r="P861" s="297"/>
      <c r="Q861" s="297"/>
      <c r="R861" s="297"/>
      <c r="S861" s="297"/>
      <c r="T861" s="297"/>
      <c r="U861" s="297"/>
      <c r="V861" s="297"/>
      <c r="W861" s="297"/>
      <c r="X861" s="297"/>
      <c r="Y861" s="297"/>
      <c r="Z861" s="297"/>
    </row>
    <row r="862" spans="1:26" ht="15.75" customHeight="1">
      <c r="A862" s="297"/>
      <c r="B862" s="297"/>
      <c r="C862" s="297"/>
      <c r="D862" s="297"/>
      <c r="E862" s="297"/>
      <c r="F862" s="297"/>
      <c r="G862" s="297"/>
      <c r="H862" s="297"/>
      <c r="I862" s="297"/>
      <c r="J862" s="297"/>
      <c r="K862" s="297"/>
      <c r="L862" s="297"/>
      <c r="M862" s="297"/>
      <c r="N862" s="297"/>
      <c r="O862" s="297"/>
      <c r="P862" s="297"/>
      <c r="Q862" s="297"/>
      <c r="R862" s="297"/>
      <c r="S862" s="297"/>
      <c r="T862" s="297"/>
      <c r="U862" s="297"/>
      <c r="V862" s="297"/>
      <c r="W862" s="297"/>
      <c r="X862" s="297"/>
      <c r="Y862" s="297"/>
      <c r="Z862" s="297"/>
    </row>
    <row r="863" spans="1:26" ht="15.75" customHeight="1">
      <c r="A863" s="297"/>
      <c r="B863" s="297"/>
      <c r="C863" s="297"/>
      <c r="D863" s="297"/>
      <c r="E863" s="297"/>
      <c r="F863" s="297"/>
      <c r="G863" s="297"/>
      <c r="H863" s="297"/>
      <c r="I863" s="297"/>
      <c r="J863" s="297"/>
      <c r="K863" s="297"/>
      <c r="L863" s="297"/>
      <c r="M863" s="297"/>
      <c r="N863" s="297"/>
      <c r="O863" s="297"/>
      <c r="P863" s="297"/>
      <c r="Q863" s="297"/>
      <c r="R863" s="297"/>
      <c r="S863" s="297"/>
      <c r="T863" s="297"/>
      <c r="U863" s="297"/>
      <c r="V863" s="297"/>
      <c r="W863" s="297"/>
      <c r="X863" s="297"/>
      <c r="Y863" s="297"/>
      <c r="Z863" s="297"/>
    </row>
    <row r="864" spans="1:26" ht="15.75" customHeight="1">
      <c r="A864" s="297"/>
      <c r="B864" s="297"/>
      <c r="C864" s="297"/>
      <c r="D864" s="297"/>
      <c r="E864" s="297"/>
      <c r="F864" s="297"/>
      <c r="G864" s="297"/>
      <c r="H864" s="297"/>
      <c r="I864" s="297"/>
      <c r="J864" s="297"/>
      <c r="K864" s="297"/>
      <c r="L864" s="297"/>
      <c r="M864" s="297"/>
      <c r="N864" s="297"/>
      <c r="O864" s="297"/>
      <c r="P864" s="297"/>
      <c r="Q864" s="297"/>
      <c r="R864" s="297"/>
      <c r="S864" s="297"/>
      <c r="T864" s="297"/>
      <c r="U864" s="297"/>
      <c r="V864" s="297"/>
      <c r="W864" s="297"/>
      <c r="X864" s="297"/>
      <c r="Y864" s="297"/>
      <c r="Z864" s="297"/>
    </row>
    <row r="865" spans="1:26" ht="15.75" customHeight="1">
      <c r="A865" s="297"/>
      <c r="B865" s="297"/>
      <c r="C865" s="297"/>
      <c r="D865" s="297"/>
      <c r="E865" s="297"/>
      <c r="F865" s="297"/>
      <c r="G865" s="297"/>
      <c r="H865" s="297"/>
      <c r="I865" s="297"/>
      <c r="J865" s="297"/>
      <c r="K865" s="297"/>
      <c r="L865" s="297"/>
      <c r="M865" s="297"/>
      <c r="N865" s="297"/>
      <c r="O865" s="297"/>
      <c r="P865" s="297"/>
      <c r="Q865" s="297"/>
      <c r="R865" s="297"/>
      <c r="S865" s="297"/>
      <c r="T865" s="297"/>
      <c r="U865" s="297"/>
      <c r="V865" s="297"/>
      <c r="W865" s="297"/>
      <c r="X865" s="297"/>
      <c r="Y865" s="297"/>
      <c r="Z865" s="297"/>
    </row>
    <row r="866" spans="1:26" ht="15.75" customHeight="1">
      <c r="A866" s="297"/>
      <c r="B866" s="297"/>
      <c r="C866" s="297"/>
      <c r="D866" s="297"/>
      <c r="E866" s="297"/>
      <c r="F866" s="297"/>
      <c r="G866" s="297"/>
      <c r="H866" s="297"/>
      <c r="I866" s="297"/>
      <c r="J866" s="297"/>
      <c r="K866" s="297"/>
      <c r="L866" s="297"/>
      <c r="M866" s="297"/>
      <c r="N866" s="297"/>
      <c r="O866" s="297"/>
      <c r="P866" s="297"/>
      <c r="Q866" s="297"/>
      <c r="R866" s="297"/>
      <c r="S866" s="297"/>
      <c r="T866" s="297"/>
      <c r="U866" s="297"/>
      <c r="V866" s="297"/>
      <c r="W866" s="297"/>
      <c r="X866" s="297"/>
      <c r="Y866" s="297"/>
      <c r="Z866" s="297"/>
    </row>
    <row r="867" spans="1:26" ht="15.75" customHeight="1">
      <c r="A867" s="297"/>
      <c r="B867" s="297"/>
      <c r="C867" s="297"/>
      <c r="D867" s="297"/>
      <c r="E867" s="297"/>
      <c r="F867" s="297"/>
      <c r="G867" s="297"/>
      <c r="H867" s="297"/>
      <c r="I867" s="297"/>
      <c r="J867" s="297"/>
      <c r="K867" s="297"/>
      <c r="L867" s="297"/>
      <c r="M867" s="297"/>
      <c r="N867" s="297"/>
      <c r="O867" s="297"/>
      <c r="P867" s="297"/>
      <c r="Q867" s="297"/>
      <c r="R867" s="297"/>
      <c r="S867" s="297"/>
      <c r="T867" s="297"/>
      <c r="U867" s="297"/>
      <c r="V867" s="297"/>
      <c r="W867" s="297"/>
      <c r="X867" s="297"/>
      <c r="Y867" s="297"/>
      <c r="Z867" s="297"/>
    </row>
    <row r="868" spans="1:26" ht="15.75" customHeight="1">
      <c r="A868" s="297"/>
      <c r="B868" s="297"/>
      <c r="C868" s="297"/>
      <c r="D868" s="297"/>
      <c r="E868" s="297"/>
      <c r="F868" s="297"/>
      <c r="G868" s="297"/>
      <c r="H868" s="297"/>
      <c r="I868" s="297"/>
      <c r="J868" s="297"/>
      <c r="K868" s="297"/>
      <c r="L868" s="297"/>
      <c r="M868" s="297"/>
      <c r="N868" s="297"/>
      <c r="O868" s="297"/>
      <c r="P868" s="297"/>
      <c r="Q868" s="297"/>
      <c r="R868" s="297"/>
      <c r="S868" s="297"/>
      <c r="T868" s="297"/>
      <c r="U868" s="297"/>
      <c r="V868" s="297"/>
      <c r="W868" s="297"/>
      <c r="X868" s="297"/>
      <c r="Y868" s="297"/>
      <c r="Z868" s="297"/>
    </row>
    <row r="869" spans="1:26" ht="15.75" customHeight="1">
      <c r="A869" s="297"/>
      <c r="B869" s="297"/>
      <c r="C869" s="297"/>
      <c r="D869" s="297"/>
      <c r="E869" s="297"/>
      <c r="F869" s="297"/>
      <c r="G869" s="297"/>
      <c r="H869" s="297"/>
      <c r="I869" s="297"/>
      <c r="J869" s="297"/>
      <c r="K869" s="297"/>
      <c r="L869" s="297"/>
      <c r="M869" s="297"/>
      <c r="N869" s="297"/>
      <c r="O869" s="297"/>
      <c r="P869" s="297"/>
      <c r="Q869" s="297"/>
      <c r="R869" s="297"/>
      <c r="S869" s="297"/>
      <c r="T869" s="297"/>
      <c r="U869" s="297"/>
      <c r="V869" s="297"/>
      <c r="W869" s="297"/>
      <c r="X869" s="297"/>
      <c r="Y869" s="297"/>
      <c r="Z869" s="297"/>
    </row>
    <row r="870" spans="1:26" ht="15.75" customHeight="1">
      <c r="A870" s="297"/>
      <c r="B870" s="297"/>
      <c r="C870" s="297"/>
      <c r="D870" s="297"/>
      <c r="E870" s="297"/>
      <c r="F870" s="297"/>
      <c r="G870" s="297"/>
      <c r="H870" s="297"/>
      <c r="I870" s="297"/>
      <c r="J870" s="297"/>
      <c r="K870" s="297"/>
      <c r="L870" s="297"/>
      <c r="M870" s="297"/>
      <c r="N870" s="297"/>
      <c r="O870" s="297"/>
      <c r="P870" s="297"/>
      <c r="Q870" s="297"/>
      <c r="R870" s="297"/>
      <c r="S870" s="297"/>
      <c r="T870" s="297"/>
      <c r="U870" s="297"/>
      <c r="V870" s="297"/>
      <c r="W870" s="297"/>
      <c r="X870" s="297"/>
      <c r="Y870" s="297"/>
      <c r="Z870" s="297"/>
    </row>
    <row r="871" spans="1:26" ht="15.75" customHeight="1">
      <c r="A871" s="297"/>
      <c r="B871" s="297"/>
      <c r="C871" s="297"/>
      <c r="D871" s="297"/>
      <c r="E871" s="297"/>
      <c r="F871" s="297"/>
      <c r="G871" s="297"/>
      <c r="H871" s="297"/>
      <c r="I871" s="297"/>
      <c r="J871" s="297"/>
      <c r="K871" s="297"/>
      <c r="L871" s="297"/>
      <c r="M871" s="297"/>
      <c r="N871" s="297"/>
      <c r="O871" s="297"/>
      <c r="P871" s="297"/>
      <c r="Q871" s="297"/>
      <c r="R871" s="297"/>
      <c r="S871" s="297"/>
      <c r="T871" s="297"/>
      <c r="U871" s="297"/>
      <c r="V871" s="297"/>
      <c r="W871" s="297"/>
      <c r="X871" s="297"/>
      <c r="Y871" s="297"/>
      <c r="Z871" s="297"/>
    </row>
    <row r="872" spans="1:26" ht="15.75" customHeight="1">
      <c r="A872" s="297"/>
      <c r="B872" s="297"/>
      <c r="C872" s="297"/>
      <c r="D872" s="297"/>
      <c r="E872" s="297"/>
      <c r="F872" s="297"/>
      <c r="G872" s="297"/>
      <c r="H872" s="297"/>
      <c r="I872" s="297"/>
      <c r="J872" s="297"/>
      <c r="K872" s="297"/>
      <c r="L872" s="297"/>
      <c r="M872" s="297"/>
      <c r="N872" s="297"/>
      <c r="O872" s="297"/>
      <c r="P872" s="297"/>
      <c r="Q872" s="297"/>
      <c r="R872" s="297"/>
      <c r="S872" s="297"/>
      <c r="T872" s="297"/>
      <c r="U872" s="297"/>
      <c r="V872" s="297"/>
      <c r="W872" s="297"/>
      <c r="X872" s="297"/>
      <c r="Y872" s="297"/>
      <c r="Z872" s="297"/>
    </row>
    <row r="873" spans="1:26" ht="15.75" customHeight="1">
      <c r="A873" s="297"/>
      <c r="B873" s="297"/>
      <c r="C873" s="297"/>
      <c r="D873" s="297"/>
      <c r="E873" s="297"/>
      <c r="F873" s="297"/>
      <c r="G873" s="297"/>
      <c r="H873" s="297"/>
      <c r="I873" s="297"/>
      <c r="J873" s="297"/>
      <c r="K873" s="297"/>
      <c r="L873" s="297"/>
      <c r="M873" s="297"/>
      <c r="N873" s="297"/>
      <c r="O873" s="297"/>
      <c r="P873" s="297"/>
      <c r="Q873" s="297"/>
      <c r="R873" s="297"/>
      <c r="S873" s="297"/>
      <c r="T873" s="297"/>
      <c r="U873" s="297"/>
      <c r="V873" s="297"/>
      <c r="W873" s="297"/>
      <c r="X873" s="297"/>
      <c r="Y873" s="297"/>
      <c r="Z873" s="297"/>
    </row>
    <row r="874" spans="1:26" ht="15.75" customHeight="1">
      <c r="A874" s="297"/>
      <c r="B874" s="297"/>
      <c r="C874" s="297"/>
      <c r="D874" s="297"/>
      <c r="E874" s="297"/>
      <c r="F874" s="297"/>
      <c r="G874" s="297"/>
      <c r="H874" s="297"/>
      <c r="I874" s="297"/>
      <c r="J874" s="297"/>
      <c r="K874" s="297"/>
      <c r="L874" s="297"/>
      <c r="M874" s="297"/>
      <c r="N874" s="297"/>
      <c r="O874" s="297"/>
      <c r="P874" s="297"/>
      <c r="Q874" s="297"/>
      <c r="R874" s="297"/>
      <c r="S874" s="297"/>
      <c r="T874" s="297"/>
      <c r="U874" s="297"/>
      <c r="V874" s="297"/>
      <c r="W874" s="297"/>
      <c r="X874" s="297"/>
      <c r="Y874" s="297"/>
      <c r="Z874" s="297"/>
    </row>
    <row r="875" spans="1:26" ht="15.75" customHeight="1">
      <c r="A875" s="297"/>
      <c r="B875" s="297"/>
      <c r="C875" s="297"/>
      <c r="D875" s="297"/>
      <c r="E875" s="297"/>
      <c r="F875" s="297"/>
      <c r="G875" s="297"/>
      <c r="H875" s="297"/>
      <c r="I875" s="297"/>
      <c r="J875" s="297"/>
      <c r="K875" s="297"/>
      <c r="L875" s="297"/>
      <c r="M875" s="297"/>
      <c r="N875" s="297"/>
      <c r="O875" s="297"/>
      <c r="P875" s="297"/>
      <c r="Q875" s="297"/>
      <c r="R875" s="297"/>
      <c r="S875" s="297"/>
      <c r="T875" s="297"/>
      <c r="U875" s="297"/>
      <c r="V875" s="297"/>
      <c r="W875" s="297"/>
      <c r="X875" s="297"/>
      <c r="Y875" s="297"/>
      <c r="Z875" s="297"/>
    </row>
    <row r="876" spans="1:26" ht="15.75" customHeight="1">
      <c r="A876" s="297"/>
      <c r="B876" s="297"/>
      <c r="C876" s="297"/>
      <c r="D876" s="297"/>
      <c r="E876" s="297"/>
      <c r="F876" s="297"/>
      <c r="G876" s="297"/>
      <c r="H876" s="297"/>
      <c r="I876" s="297"/>
      <c r="J876" s="297"/>
      <c r="K876" s="297"/>
      <c r="L876" s="297"/>
      <c r="M876" s="297"/>
      <c r="N876" s="297"/>
      <c r="O876" s="297"/>
      <c r="P876" s="297"/>
      <c r="Q876" s="297"/>
      <c r="R876" s="297"/>
      <c r="S876" s="297"/>
      <c r="T876" s="297"/>
      <c r="U876" s="297"/>
      <c r="V876" s="297"/>
      <c r="W876" s="297"/>
      <c r="X876" s="297"/>
      <c r="Y876" s="297"/>
      <c r="Z876" s="297"/>
    </row>
    <row r="877" spans="1:26" ht="15.75" customHeight="1">
      <c r="A877" s="297"/>
      <c r="B877" s="297"/>
      <c r="C877" s="297"/>
      <c r="D877" s="297"/>
      <c r="E877" s="297"/>
      <c r="F877" s="297"/>
      <c r="G877" s="297"/>
      <c r="H877" s="297"/>
      <c r="I877" s="297"/>
      <c r="J877" s="297"/>
      <c r="K877" s="297"/>
      <c r="L877" s="297"/>
      <c r="M877" s="297"/>
      <c r="N877" s="297"/>
      <c r="O877" s="297"/>
      <c r="P877" s="297"/>
      <c r="Q877" s="297"/>
      <c r="R877" s="297"/>
      <c r="S877" s="297"/>
      <c r="T877" s="297"/>
      <c r="U877" s="297"/>
      <c r="V877" s="297"/>
      <c r="W877" s="297"/>
      <c r="X877" s="297"/>
      <c r="Y877" s="297"/>
      <c r="Z877" s="297"/>
    </row>
    <row r="878" spans="1:26" ht="15.75" customHeight="1">
      <c r="A878" s="297"/>
      <c r="B878" s="297"/>
      <c r="C878" s="297"/>
      <c r="D878" s="297"/>
      <c r="E878" s="297"/>
      <c r="F878" s="297"/>
      <c r="G878" s="297"/>
      <c r="H878" s="297"/>
      <c r="I878" s="297"/>
      <c r="J878" s="297"/>
      <c r="K878" s="297"/>
      <c r="L878" s="297"/>
      <c r="M878" s="297"/>
      <c r="N878" s="297"/>
      <c r="O878" s="297"/>
      <c r="P878" s="297"/>
      <c r="Q878" s="297"/>
      <c r="R878" s="297"/>
      <c r="S878" s="297"/>
      <c r="T878" s="297"/>
      <c r="U878" s="297"/>
      <c r="V878" s="297"/>
      <c r="W878" s="297"/>
      <c r="X878" s="297"/>
      <c r="Y878" s="297"/>
      <c r="Z878" s="297"/>
    </row>
    <row r="879" spans="1:26" ht="15.75" customHeight="1">
      <c r="A879" s="297"/>
      <c r="B879" s="297"/>
      <c r="C879" s="297"/>
      <c r="D879" s="297"/>
      <c r="E879" s="297"/>
      <c r="F879" s="297"/>
      <c r="G879" s="297"/>
      <c r="H879" s="297"/>
      <c r="I879" s="297"/>
      <c r="J879" s="297"/>
      <c r="K879" s="297"/>
      <c r="L879" s="297"/>
      <c r="M879" s="297"/>
      <c r="N879" s="297"/>
      <c r="O879" s="297"/>
      <c r="P879" s="297"/>
      <c r="Q879" s="297"/>
      <c r="R879" s="297"/>
      <c r="S879" s="297"/>
      <c r="T879" s="297"/>
      <c r="U879" s="297"/>
      <c r="V879" s="297"/>
      <c r="W879" s="297"/>
      <c r="X879" s="297"/>
      <c r="Y879" s="297"/>
      <c r="Z879" s="297"/>
    </row>
    <row r="880" spans="1:26" ht="15.75" customHeight="1">
      <c r="A880" s="297"/>
      <c r="B880" s="297"/>
      <c r="C880" s="297"/>
      <c r="D880" s="297"/>
      <c r="E880" s="297"/>
      <c r="F880" s="297"/>
      <c r="G880" s="297"/>
      <c r="H880" s="297"/>
      <c r="I880" s="297"/>
      <c r="J880" s="297"/>
      <c r="K880" s="297"/>
      <c r="L880" s="297"/>
      <c r="M880" s="297"/>
      <c r="N880" s="297"/>
      <c r="O880" s="297"/>
      <c r="P880" s="297"/>
      <c r="Q880" s="297"/>
      <c r="R880" s="297"/>
      <c r="S880" s="297"/>
      <c r="T880" s="297"/>
      <c r="U880" s="297"/>
      <c r="V880" s="297"/>
      <c r="W880" s="297"/>
      <c r="X880" s="297"/>
      <c r="Y880" s="297"/>
      <c r="Z880" s="297"/>
    </row>
    <row r="881" spans="1:26" ht="15.75" customHeight="1">
      <c r="A881" s="297"/>
      <c r="B881" s="297"/>
      <c r="C881" s="297"/>
      <c r="D881" s="297"/>
      <c r="E881" s="297"/>
      <c r="F881" s="297"/>
      <c r="G881" s="297"/>
      <c r="H881" s="297"/>
      <c r="I881" s="297"/>
      <c r="J881" s="297"/>
      <c r="K881" s="297"/>
      <c r="L881" s="297"/>
      <c r="M881" s="297"/>
      <c r="N881" s="297"/>
      <c r="O881" s="297"/>
      <c r="P881" s="297"/>
      <c r="Q881" s="297"/>
      <c r="R881" s="297"/>
      <c r="S881" s="297"/>
      <c r="T881" s="297"/>
      <c r="U881" s="297"/>
      <c r="V881" s="297"/>
      <c r="W881" s="297"/>
      <c r="X881" s="297"/>
      <c r="Y881" s="297"/>
      <c r="Z881" s="297"/>
    </row>
    <row r="882" spans="1:26" ht="15.75" customHeight="1">
      <c r="A882" s="297"/>
      <c r="B882" s="297"/>
      <c r="C882" s="297"/>
      <c r="D882" s="297"/>
      <c r="E882" s="297"/>
      <c r="F882" s="297"/>
      <c r="G882" s="297"/>
      <c r="H882" s="297"/>
      <c r="I882" s="297"/>
      <c r="J882" s="297"/>
      <c r="K882" s="297"/>
      <c r="L882" s="297"/>
      <c r="M882" s="297"/>
      <c r="N882" s="297"/>
      <c r="O882" s="297"/>
      <c r="P882" s="297"/>
      <c r="Q882" s="297"/>
      <c r="R882" s="297"/>
      <c r="S882" s="297"/>
      <c r="T882" s="297"/>
      <c r="U882" s="297"/>
      <c r="V882" s="297"/>
      <c r="W882" s="297"/>
      <c r="X882" s="297"/>
      <c r="Y882" s="297"/>
      <c r="Z882" s="297"/>
    </row>
    <row r="883" spans="1:26" ht="15.75" customHeight="1">
      <c r="A883" s="297"/>
      <c r="B883" s="297"/>
      <c r="C883" s="297"/>
      <c r="D883" s="297"/>
      <c r="E883" s="297"/>
      <c r="F883" s="297"/>
      <c r="G883" s="297"/>
      <c r="H883" s="297"/>
      <c r="I883" s="297"/>
      <c r="J883" s="297"/>
      <c r="K883" s="297"/>
      <c r="L883" s="297"/>
      <c r="M883" s="297"/>
      <c r="N883" s="297"/>
      <c r="O883" s="297"/>
      <c r="P883" s="297"/>
      <c r="Q883" s="297"/>
      <c r="R883" s="297"/>
      <c r="S883" s="297"/>
      <c r="T883" s="297"/>
      <c r="U883" s="297"/>
      <c r="V883" s="297"/>
      <c r="W883" s="297"/>
      <c r="X883" s="297"/>
      <c r="Y883" s="297"/>
      <c r="Z883" s="297"/>
    </row>
    <row r="884" spans="1:26" ht="15.75" customHeight="1">
      <c r="A884" s="297"/>
      <c r="B884" s="297"/>
      <c r="C884" s="297"/>
      <c r="D884" s="297"/>
      <c r="E884" s="297"/>
      <c r="F884" s="297"/>
      <c r="G884" s="297"/>
      <c r="H884" s="297"/>
      <c r="I884" s="297"/>
      <c r="J884" s="297"/>
      <c r="K884" s="297"/>
      <c r="L884" s="297"/>
      <c r="M884" s="297"/>
      <c r="N884" s="297"/>
      <c r="O884" s="297"/>
      <c r="P884" s="297"/>
      <c r="Q884" s="297"/>
      <c r="R884" s="297"/>
      <c r="S884" s="297"/>
      <c r="T884" s="297"/>
      <c r="U884" s="297"/>
      <c r="V884" s="297"/>
      <c r="W884" s="297"/>
      <c r="X884" s="297"/>
      <c r="Y884" s="297"/>
      <c r="Z884" s="297"/>
    </row>
    <row r="885" spans="1:26" ht="15.75" customHeight="1">
      <c r="A885" s="297"/>
      <c r="B885" s="297"/>
      <c r="C885" s="297"/>
      <c r="D885" s="297"/>
      <c r="E885" s="297"/>
      <c r="F885" s="297"/>
      <c r="G885" s="297"/>
      <c r="H885" s="297"/>
      <c r="I885" s="297"/>
      <c r="J885" s="297"/>
      <c r="K885" s="297"/>
      <c r="L885" s="297"/>
      <c r="M885" s="297"/>
      <c r="N885" s="297"/>
      <c r="O885" s="297"/>
      <c r="P885" s="297"/>
      <c r="Q885" s="297"/>
      <c r="R885" s="297"/>
      <c r="S885" s="297"/>
      <c r="T885" s="297"/>
      <c r="U885" s="297"/>
      <c r="V885" s="297"/>
      <c r="W885" s="297"/>
      <c r="X885" s="297"/>
      <c r="Y885" s="297"/>
      <c r="Z885" s="297"/>
    </row>
    <row r="886" spans="1:26" ht="15.75" customHeight="1">
      <c r="A886" s="297"/>
      <c r="B886" s="297"/>
      <c r="C886" s="297"/>
      <c r="D886" s="297"/>
      <c r="E886" s="297"/>
      <c r="F886" s="297"/>
      <c r="G886" s="297"/>
      <c r="H886" s="297"/>
      <c r="I886" s="297"/>
      <c r="J886" s="297"/>
      <c r="K886" s="297"/>
      <c r="L886" s="297"/>
      <c r="M886" s="297"/>
      <c r="N886" s="297"/>
      <c r="O886" s="297"/>
      <c r="P886" s="297"/>
      <c r="Q886" s="297"/>
      <c r="R886" s="297"/>
      <c r="S886" s="297"/>
      <c r="T886" s="297"/>
      <c r="U886" s="297"/>
      <c r="V886" s="297"/>
      <c r="W886" s="297"/>
      <c r="X886" s="297"/>
      <c r="Y886" s="297"/>
      <c r="Z886" s="297"/>
    </row>
    <row r="887" spans="1:26" ht="15.75" customHeight="1">
      <c r="A887" s="297"/>
      <c r="B887" s="297"/>
      <c r="C887" s="297"/>
      <c r="D887" s="297"/>
      <c r="E887" s="297"/>
      <c r="F887" s="297"/>
      <c r="G887" s="297"/>
      <c r="H887" s="297"/>
      <c r="I887" s="297"/>
      <c r="J887" s="297"/>
      <c r="K887" s="297"/>
      <c r="L887" s="297"/>
      <c r="M887" s="297"/>
      <c r="N887" s="297"/>
      <c r="O887" s="297"/>
      <c r="P887" s="297"/>
      <c r="Q887" s="297"/>
      <c r="R887" s="297"/>
      <c r="S887" s="297"/>
      <c r="T887" s="297"/>
      <c r="U887" s="297"/>
      <c r="V887" s="297"/>
      <c r="W887" s="297"/>
      <c r="X887" s="297"/>
      <c r="Y887" s="297"/>
      <c r="Z887" s="297"/>
    </row>
    <row r="888" spans="1:26" ht="15.75" customHeight="1">
      <c r="A888" s="297"/>
      <c r="B888" s="297"/>
      <c r="C888" s="297"/>
      <c r="D888" s="297"/>
      <c r="E888" s="297"/>
      <c r="F888" s="297"/>
      <c r="G888" s="297"/>
      <c r="H888" s="297"/>
      <c r="I888" s="297"/>
      <c r="J888" s="297"/>
      <c r="K888" s="297"/>
      <c r="L888" s="297"/>
      <c r="M888" s="297"/>
      <c r="N888" s="297"/>
      <c r="O888" s="297"/>
      <c r="P888" s="297"/>
      <c r="Q888" s="297"/>
      <c r="R888" s="297"/>
      <c r="S888" s="297"/>
      <c r="T888" s="297"/>
      <c r="U888" s="297"/>
      <c r="V888" s="297"/>
      <c r="W888" s="297"/>
      <c r="X888" s="297"/>
      <c r="Y888" s="297"/>
      <c r="Z888" s="297"/>
    </row>
    <row r="889" spans="1:26" ht="15.75" customHeight="1">
      <c r="A889" s="297"/>
      <c r="B889" s="297"/>
      <c r="C889" s="297"/>
      <c r="D889" s="297"/>
      <c r="E889" s="297"/>
      <c r="F889" s="297"/>
      <c r="G889" s="297"/>
      <c r="H889" s="297"/>
      <c r="I889" s="297"/>
      <c r="J889" s="297"/>
      <c r="K889" s="297"/>
      <c r="L889" s="297"/>
      <c r="M889" s="297"/>
      <c r="N889" s="297"/>
      <c r="O889" s="297"/>
      <c r="P889" s="297"/>
      <c r="Q889" s="297"/>
      <c r="R889" s="297"/>
      <c r="S889" s="297"/>
      <c r="T889" s="297"/>
      <c r="U889" s="297"/>
      <c r="V889" s="297"/>
      <c r="W889" s="297"/>
      <c r="X889" s="297"/>
      <c r="Y889" s="297"/>
      <c r="Z889" s="297"/>
    </row>
    <row r="890" spans="1:26" ht="15.75" customHeight="1">
      <c r="A890" s="297"/>
      <c r="B890" s="297"/>
      <c r="C890" s="297"/>
      <c r="D890" s="297"/>
      <c r="E890" s="297"/>
      <c r="F890" s="297"/>
      <c r="G890" s="297"/>
      <c r="H890" s="297"/>
      <c r="I890" s="297"/>
      <c r="J890" s="297"/>
      <c r="K890" s="297"/>
      <c r="L890" s="297"/>
      <c r="M890" s="297"/>
      <c r="N890" s="297"/>
      <c r="O890" s="297"/>
      <c r="P890" s="297"/>
      <c r="Q890" s="297"/>
      <c r="R890" s="297"/>
      <c r="S890" s="297"/>
      <c r="T890" s="297"/>
      <c r="U890" s="297"/>
      <c r="V890" s="297"/>
      <c r="W890" s="297"/>
      <c r="X890" s="297"/>
      <c r="Y890" s="297"/>
      <c r="Z890" s="297"/>
    </row>
    <row r="891" spans="1:26" ht="15.75" customHeight="1">
      <c r="A891" s="297"/>
      <c r="B891" s="297"/>
      <c r="C891" s="297"/>
      <c r="D891" s="297"/>
      <c r="E891" s="297"/>
      <c r="F891" s="297"/>
      <c r="G891" s="297"/>
      <c r="H891" s="297"/>
      <c r="I891" s="297"/>
      <c r="J891" s="297"/>
      <c r="K891" s="297"/>
      <c r="L891" s="297"/>
      <c r="M891" s="297"/>
      <c r="N891" s="297"/>
      <c r="O891" s="297"/>
      <c r="P891" s="297"/>
      <c r="Q891" s="297"/>
      <c r="R891" s="297"/>
      <c r="S891" s="297"/>
      <c r="T891" s="297"/>
      <c r="U891" s="297"/>
      <c r="V891" s="297"/>
      <c r="W891" s="297"/>
      <c r="X891" s="297"/>
      <c r="Y891" s="297"/>
      <c r="Z891" s="297"/>
    </row>
    <row r="892" spans="1:26" ht="15.75" customHeight="1">
      <c r="A892" s="297"/>
      <c r="B892" s="297"/>
      <c r="C892" s="297"/>
      <c r="D892" s="297"/>
      <c r="E892" s="297"/>
      <c r="F892" s="297"/>
      <c r="G892" s="297"/>
      <c r="H892" s="297"/>
      <c r="I892" s="297"/>
      <c r="J892" s="297"/>
      <c r="K892" s="297"/>
      <c r="L892" s="297"/>
      <c r="M892" s="297"/>
      <c r="N892" s="297"/>
      <c r="O892" s="297"/>
      <c r="P892" s="297"/>
      <c r="Q892" s="297"/>
      <c r="R892" s="297"/>
      <c r="S892" s="297"/>
      <c r="T892" s="297"/>
      <c r="U892" s="297"/>
      <c r="V892" s="297"/>
      <c r="W892" s="297"/>
      <c r="X892" s="297"/>
      <c r="Y892" s="297"/>
      <c r="Z892" s="297"/>
    </row>
    <row r="893" spans="1:26" ht="15.75" customHeight="1">
      <c r="A893" s="297"/>
      <c r="B893" s="297"/>
      <c r="C893" s="297"/>
      <c r="D893" s="297"/>
      <c r="E893" s="297"/>
      <c r="F893" s="297"/>
      <c r="G893" s="297"/>
      <c r="H893" s="297"/>
      <c r="I893" s="297"/>
      <c r="J893" s="297"/>
      <c r="K893" s="297"/>
      <c r="L893" s="297"/>
      <c r="M893" s="297"/>
      <c r="N893" s="297"/>
      <c r="O893" s="297"/>
      <c r="P893" s="297"/>
      <c r="Q893" s="297"/>
      <c r="R893" s="297"/>
      <c r="S893" s="297"/>
      <c r="T893" s="297"/>
      <c r="U893" s="297"/>
      <c r="V893" s="297"/>
      <c r="W893" s="297"/>
      <c r="X893" s="297"/>
      <c r="Y893" s="297"/>
      <c r="Z893" s="297"/>
    </row>
    <row r="894" spans="1:26" ht="15.75" customHeight="1">
      <c r="A894" s="297"/>
      <c r="B894" s="297"/>
      <c r="C894" s="297"/>
      <c r="D894" s="297"/>
      <c r="E894" s="297"/>
      <c r="F894" s="297"/>
      <c r="G894" s="297"/>
      <c r="H894" s="297"/>
      <c r="I894" s="297"/>
      <c r="J894" s="297"/>
      <c r="K894" s="297"/>
      <c r="L894" s="297"/>
      <c r="M894" s="297"/>
      <c r="N894" s="297"/>
      <c r="O894" s="297"/>
      <c r="P894" s="297"/>
      <c r="Q894" s="297"/>
      <c r="R894" s="297"/>
      <c r="S894" s="297"/>
      <c r="T894" s="297"/>
      <c r="U894" s="297"/>
      <c r="V894" s="297"/>
      <c r="W894" s="297"/>
      <c r="X894" s="297"/>
      <c r="Y894" s="297"/>
      <c r="Z894" s="297"/>
    </row>
    <row r="895" spans="1:26" ht="15.75" customHeight="1">
      <c r="A895" s="297"/>
      <c r="B895" s="297"/>
      <c r="C895" s="297"/>
      <c r="D895" s="297"/>
      <c r="E895" s="297"/>
      <c r="F895" s="297"/>
      <c r="G895" s="297"/>
      <c r="H895" s="297"/>
      <c r="I895" s="297"/>
      <c r="J895" s="297"/>
      <c r="K895" s="297"/>
      <c r="L895" s="297"/>
      <c r="M895" s="297"/>
      <c r="N895" s="297"/>
      <c r="O895" s="297"/>
      <c r="P895" s="297"/>
      <c r="Q895" s="297"/>
      <c r="R895" s="297"/>
      <c r="S895" s="297"/>
      <c r="T895" s="297"/>
      <c r="U895" s="297"/>
      <c r="V895" s="297"/>
      <c r="W895" s="297"/>
      <c r="X895" s="297"/>
      <c r="Y895" s="297"/>
      <c r="Z895" s="297"/>
    </row>
    <row r="896" spans="1:26" ht="15.75" customHeight="1">
      <c r="A896" s="297"/>
      <c r="B896" s="297"/>
      <c r="C896" s="297"/>
      <c r="D896" s="297"/>
      <c r="E896" s="297"/>
      <c r="F896" s="297"/>
      <c r="G896" s="297"/>
      <c r="H896" s="297"/>
      <c r="I896" s="297"/>
      <c r="J896" s="297"/>
      <c r="K896" s="297"/>
      <c r="L896" s="297"/>
      <c r="M896" s="297"/>
      <c r="N896" s="297"/>
      <c r="O896" s="297"/>
      <c r="P896" s="297"/>
      <c r="Q896" s="297"/>
      <c r="R896" s="297"/>
      <c r="S896" s="297"/>
      <c r="T896" s="297"/>
      <c r="U896" s="297"/>
      <c r="V896" s="297"/>
      <c r="W896" s="297"/>
      <c r="X896" s="297"/>
      <c r="Y896" s="297"/>
      <c r="Z896" s="297"/>
    </row>
    <row r="897" spans="1:26" ht="15.75" customHeight="1">
      <c r="A897" s="297"/>
      <c r="B897" s="297"/>
      <c r="C897" s="297"/>
      <c r="D897" s="297"/>
      <c r="E897" s="297"/>
      <c r="F897" s="297"/>
      <c r="G897" s="297"/>
      <c r="H897" s="297"/>
      <c r="I897" s="297"/>
      <c r="J897" s="297"/>
      <c r="K897" s="297"/>
      <c r="L897" s="297"/>
      <c r="M897" s="297"/>
      <c r="N897" s="297"/>
      <c r="O897" s="297"/>
      <c r="P897" s="297"/>
      <c r="Q897" s="297"/>
      <c r="R897" s="297"/>
      <c r="S897" s="297"/>
      <c r="T897" s="297"/>
      <c r="U897" s="297"/>
      <c r="V897" s="297"/>
      <c r="W897" s="297"/>
      <c r="X897" s="297"/>
      <c r="Y897" s="297"/>
      <c r="Z897" s="297"/>
    </row>
    <row r="898" spans="1:26" ht="15.75" customHeight="1">
      <c r="A898" s="297"/>
      <c r="B898" s="297"/>
      <c r="C898" s="297"/>
      <c r="D898" s="297"/>
      <c r="E898" s="297"/>
      <c r="F898" s="297"/>
      <c r="G898" s="297"/>
      <c r="H898" s="297"/>
      <c r="I898" s="297"/>
      <c r="J898" s="297"/>
      <c r="K898" s="297"/>
      <c r="L898" s="297"/>
      <c r="M898" s="297"/>
      <c r="N898" s="297"/>
      <c r="O898" s="297"/>
      <c r="P898" s="297"/>
      <c r="Q898" s="297"/>
      <c r="R898" s="297"/>
      <c r="S898" s="297"/>
      <c r="T898" s="297"/>
      <c r="U898" s="297"/>
      <c r="V898" s="297"/>
      <c r="W898" s="297"/>
      <c r="X898" s="297"/>
      <c r="Y898" s="297"/>
      <c r="Z898" s="297"/>
    </row>
    <row r="899" spans="1:26" ht="15.75" customHeight="1">
      <c r="A899" s="297"/>
      <c r="B899" s="297"/>
      <c r="C899" s="297"/>
      <c r="D899" s="297"/>
      <c r="E899" s="297"/>
      <c r="F899" s="297"/>
      <c r="G899" s="297"/>
      <c r="H899" s="297"/>
      <c r="I899" s="297"/>
      <c r="J899" s="297"/>
      <c r="K899" s="297"/>
      <c r="L899" s="297"/>
      <c r="M899" s="297"/>
      <c r="N899" s="297"/>
      <c r="O899" s="297"/>
      <c r="P899" s="297"/>
      <c r="Q899" s="297"/>
      <c r="R899" s="297"/>
      <c r="S899" s="297"/>
      <c r="T899" s="297"/>
      <c r="U899" s="297"/>
      <c r="V899" s="297"/>
      <c r="W899" s="297"/>
      <c r="X899" s="297"/>
      <c r="Y899" s="297"/>
      <c r="Z899" s="297"/>
    </row>
    <row r="900" spans="1:26" ht="15.75" customHeight="1">
      <c r="A900" s="297"/>
      <c r="B900" s="297"/>
      <c r="C900" s="297"/>
      <c r="D900" s="297"/>
      <c r="E900" s="297"/>
      <c r="F900" s="297"/>
      <c r="G900" s="297"/>
      <c r="H900" s="297"/>
      <c r="I900" s="297"/>
      <c r="J900" s="297"/>
      <c r="K900" s="297"/>
      <c r="L900" s="297"/>
      <c r="M900" s="297"/>
      <c r="N900" s="297"/>
      <c r="O900" s="297"/>
      <c r="P900" s="297"/>
      <c r="Q900" s="297"/>
      <c r="R900" s="297"/>
      <c r="S900" s="297"/>
      <c r="T900" s="297"/>
      <c r="U900" s="297"/>
      <c r="V900" s="297"/>
      <c r="W900" s="297"/>
      <c r="X900" s="297"/>
      <c r="Y900" s="297"/>
      <c r="Z900" s="297"/>
    </row>
    <row r="901" spans="1:26" ht="15.75" customHeight="1">
      <c r="A901" s="297"/>
      <c r="B901" s="297"/>
      <c r="C901" s="297"/>
      <c r="D901" s="297"/>
      <c r="E901" s="297"/>
      <c r="F901" s="297"/>
      <c r="G901" s="297"/>
      <c r="H901" s="297"/>
      <c r="I901" s="297"/>
      <c r="J901" s="297"/>
      <c r="K901" s="297"/>
      <c r="L901" s="297"/>
      <c r="M901" s="297"/>
      <c r="N901" s="297"/>
      <c r="O901" s="297"/>
      <c r="P901" s="297"/>
      <c r="Q901" s="297"/>
      <c r="R901" s="297"/>
      <c r="S901" s="297"/>
      <c r="T901" s="297"/>
      <c r="U901" s="297"/>
      <c r="V901" s="297"/>
      <c r="W901" s="297"/>
      <c r="X901" s="297"/>
      <c r="Y901" s="297"/>
      <c r="Z901" s="297"/>
    </row>
    <row r="902" spans="1:26" ht="15.75" customHeight="1">
      <c r="A902" s="297"/>
      <c r="B902" s="297"/>
      <c r="C902" s="297"/>
      <c r="D902" s="297"/>
      <c r="E902" s="297"/>
      <c r="F902" s="297"/>
      <c r="G902" s="297"/>
      <c r="H902" s="297"/>
      <c r="I902" s="297"/>
      <c r="J902" s="297"/>
      <c r="K902" s="297"/>
      <c r="L902" s="297"/>
      <c r="M902" s="297"/>
      <c r="N902" s="297"/>
      <c r="O902" s="297"/>
      <c r="P902" s="297"/>
      <c r="Q902" s="297"/>
      <c r="R902" s="297"/>
      <c r="S902" s="297"/>
      <c r="T902" s="297"/>
      <c r="U902" s="297"/>
      <c r="V902" s="297"/>
      <c r="W902" s="297"/>
      <c r="X902" s="297"/>
      <c r="Y902" s="297"/>
      <c r="Z902" s="297"/>
    </row>
    <row r="903" spans="1:26" ht="15.75" customHeight="1">
      <c r="A903" s="297"/>
      <c r="B903" s="297"/>
      <c r="C903" s="297"/>
      <c r="D903" s="297"/>
      <c r="E903" s="297"/>
      <c r="F903" s="297"/>
      <c r="G903" s="297"/>
      <c r="H903" s="297"/>
      <c r="I903" s="297"/>
      <c r="J903" s="297"/>
      <c r="K903" s="297"/>
      <c r="L903" s="297"/>
      <c r="M903" s="297"/>
      <c r="N903" s="297"/>
      <c r="O903" s="297"/>
      <c r="P903" s="297"/>
      <c r="Q903" s="297"/>
      <c r="R903" s="297"/>
      <c r="S903" s="297"/>
      <c r="T903" s="297"/>
      <c r="U903" s="297"/>
      <c r="V903" s="297"/>
      <c r="W903" s="297"/>
      <c r="X903" s="297"/>
      <c r="Y903" s="297"/>
      <c r="Z903" s="297"/>
    </row>
    <row r="904" spans="1:26" ht="15.75" customHeight="1">
      <c r="A904" s="297"/>
      <c r="B904" s="297"/>
      <c r="C904" s="297"/>
      <c r="D904" s="297"/>
      <c r="E904" s="297"/>
      <c r="F904" s="297"/>
      <c r="G904" s="297"/>
      <c r="H904" s="297"/>
      <c r="I904" s="297"/>
      <c r="J904" s="297"/>
      <c r="K904" s="297"/>
      <c r="L904" s="297"/>
      <c r="M904" s="297"/>
      <c r="N904" s="297"/>
      <c r="O904" s="297"/>
      <c r="P904" s="297"/>
      <c r="Q904" s="297"/>
      <c r="R904" s="297"/>
      <c r="S904" s="297"/>
      <c r="T904" s="297"/>
      <c r="U904" s="297"/>
      <c r="V904" s="297"/>
      <c r="W904" s="297"/>
      <c r="X904" s="297"/>
      <c r="Y904" s="297"/>
      <c r="Z904" s="297"/>
    </row>
    <row r="905" spans="1:26" ht="15.75" customHeight="1">
      <c r="A905" s="297"/>
      <c r="B905" s="297"/>
      <c r="C905" s="297"/>
      <c r="D905" s="297"/>
      <c r="E905" s="297"/>
      <c r="F905" s="297"/>
      <c r="G905" s="297"/>
      <c r="H905" s="297"/>
      <c r="I905" s="297"/>
      <c r="J905" s="297"/>
      <c r="K905" s="297"/>
      <c r="L905" s="297"/>
      <c r="M905" s="297"/>
      <c r="N905" s="297"/>
      <c r="O905" s="297"/>
      <c r="P905" s="297"/>
      <c r="Q905" s="297"/>
      <c r="R905" s="297"/>
      <c r="S905" s="297"/>
      <c r="T905" s="297"/>
      <c r="U905" s="297"/>
      <c r="V905" s="297"/>
      <c r="W905" s="297"/>
      <c r="X905" s="297"/>
      <c r="Y905" s="297"/>
      <c r="Z905" s="297"/>
    </row>
    <row r="906" spans="1:26" ht="15.75" customHeight="1">
      <c r="A906" s="297"/>
      <c r="B906" s="297"/>
      <c r="C906" s="297"/>
      <c r="D906" s="297"/>
      <c r="E906" s="297"/>
      <c r="F906" s="297"/>
      <c r="G906" s="297"/>
      <c r="H906" s="297"/>
      <c r="I906" s="297"/>
      <c r="J906" s="297"/>
      <c r="K906" s="297"/>
      <c r="L906" s="297"/>
      <c r="M906" s="297"/>
      <c r="N906" s="297"/>
      <c r="O906" s="297"/>
      <c r="P906" s="297"/>
      <c r="Q906" s="297"/>
      <c r="R906" s="297"/>
      <c r="S906" s="297"/>
      <c r="T906" s="297"/>
      <c r="U906" s="297"/>
      <c r="V906" s="297"/>
      <c r="W906" s="297"/>
      <c r="X906" s="297"/>
      <c r="Y906" s="297"/>
      <c r="Z906" s="297"/>
    </row>
    <row r="907" spans="1:26" ht="15.75" customHeight="1">
      <c r="A907" s="297"/>
      <c r="B907" s="297"/>
      <c r="C907" s="297"/>
      <c r="D907" s="297"/>
      <c r="E907" s="297"/>
      <c r="F907" s="297"/>
      <c r="G907" s="297"/>
      <c r="H907" s="297"/>
      <c r="I907" s="297"/>
      <c r="J907" s="297"/>
      <c r="K907" s="297"/>
      <c r="L907" s="297"/>
      <c r="M907" s="297"/>
      <c r="N907" s="297"/>
      <c r="O907" s="297"/>
      <c r="P907" s="297"/>
      <c r="Q907" s="297"/>
      <c r="R907" s="297"/>
      <c r="S907" s="297"/>
      <c r="T907" s="297"/>
      <c r="U907" s="297"/>
      <c r="V907" s="297"/>
      <c r="W907" s="297"/>
      <c r="X907" s="297"/>
      <c r="Y907" s="297"/>
      <c r="Z907" s="297"/>
    </row>
    <row r="908" spans="1:26" ht="15.75" customHeight="1">
      <c r="A908" s="297"/>
      <c r="B908" s="297"/>
      <c r="C908" s="297"/>
      <c r="D908" s="297"/>
      <c r="E908" s="297"/>
      <c r="F908" s="297"/>
      <c r="G908" s="297"/>
      <c r="H908" s="297"/>
      <c r="I908" s="297"/>
      <c r="J908" s="297"/>
      <c r="K908" s="297"/>
      <c r="L908" s="297"/>
      <c r="M908" s="297"/>
      <c r="N908" s="297"/>
      <c r="O908" s="297"/>
      <c r="P908" s="297"/>
      <c r="Q908" s="297"/>
      <c r="R908" s="297"/>
      <c r="S908" s="297"/>
      <c r="T908" s="297"/>
      <c r="U908" s="297"/>
      <c r="V908" s="297"/>
      <c r="W908" s="297"/>
      <c r="X908" s="297"/>
      <c r="Y908" s="297"/>
      <c r="Z908" s="297"/>
    </row>
    <row r="909" spans="1:26" ht="15.75" customHeight="1">
      <c r="A909" s="297"/>
      <c r="B909" s="297"/>
      <c r="C909" s="297"/>
      <c r="D909" s="297"/>
      <c r="E909" s="297"/>
      <c r="F909" s="297"/>
      <c r="G909" s="297"/>
      <c r="H909" s="297"/>
      <c r="I909" s="297"/>
      <c r="J909" s="297"/>
      <c r="K909" s="297"/>
      <c r="L909" s="297"/>
      <c r="M909" s="297"/>
      <c r="N909" s="297"/>
      <c r="O909" s="297"/>
      <c r="P909" s="297"/>
      <c r="Q909" s="297"/>
      <c r="R909" s="297"/>
      <c r="S909" s="297"/>
      <c r="T909" s="297"/>
      <c r="U909" s="297"/>
      <c r="V909" s="297"/>
      <c r="W909" s="297"/>
      <c r="X909" s="297"/>
      <c r="Y909" s="297"/>
      <c r="Z909" s="297"/>
    </row>
    <row r="910" spans="1:26" ht="15.75" customHeight="1">
      <c r="A910" s="297"/>
      <c r="B910" s="297"/>
      <c r="C910" s="297"/>
      <c r="D910" s="297"/>
      <c r="E910" s="297"/>
      <c r="F910" s="297"/>
      <c r="G910" s="297"/>
      <c r="H910" s="297"/>
      <c r="I910" s="297"/>
      <c r="J910" s="297"/>
      <c r="K910" s="297"/>
      <c r="L910" s="297"/>
      <c r="M910" s="297"/>
      <c r="N910" s="297"/>
      <c r="O910" s="297"/>
      <c r="P910" s="297"/>
      <c r="Q910" s="297"/>
      <c r="R910" s="297"/>
      <c r="S910" s="297"/>
      <c r="T910" s="297"/>
      <c r="U910" s="297"/>
      <c r="V910" s="297"/>
      <c r="W910" s="297"/>
      <c r="X910" s="297"/>
      <c r="Y910" s="297"/>
      <c r="Z910" s="297"/>
    </row>
    <row r="911" spans="1:26" ht="15.75" customHeight="1">
      <c r="A911" s="297"/>
      <c r="B911" s="297"/>
      <c r="C911" s="297"/>
      <c r="D911" s="297"/>
      <c r="E911" s="297"/>
      <c r="F911" s="297"/>
      <c r="G911" s="297"/>
      <c r="H911" s="297"/>
      <c r="I911" s="297"/>
      <c r="J911" s="297"/>
      <c r="K911" s="297"/>
      <c r="L911" s="297"/>
      <c r="M911" s="297"/>
      <c r="N911" s="297"/>
      <c r="O911" s="297"/>
      <c r="P911" s="297"/>
      <c r="Q911" s="297"/>
      <c r="R911" s="297"/>
      <c r="S911" s="297"/>
      <c r="T911" s="297"/>
      <c r="U911" s="297"/>
      <c r="V911" s="297"/>
      <c r="W911" s="297"/>
      <c r="X911" s="297"/>
      <c r="Y911" s="297"/>
      <c r="Z911" s="297"/>
    </row>
    <row r="912" spans="1:26" ht="15.75" customHeight="1">
      <c r="A912" s="297"/>
      <c r="B912" s="297"/>
      <c r="C912" s="297"/>
      <c r="D912" s="297"/>
      <c r="E912" s="297"/>
      <c r="F912" s="297"/>
      <c r="G912" s="297"/>
      <c r="H912" s="297"/>
      <c r="I912" s="297"/>
      <c r="J912" s="297"/>
      <c r="K912" s="297"/>
      <c r="L912" s="297"/>
      <c r="M912" s="297"/>
      <c r="N912" s="297"/>
      <c r="O912" s="297"/>
      <c r="P912" s="297"/>
      <c r="Q912" s="297"/>
      <c r="R912" s="297"/>
      <c r="S912" s="297"/>
      <c r="T912" s="297"/>
      <c r="U912" s="297"/>
      <c r="V912" s="297"/>
      <c r="W912" s="297"/>
      <c r="X912" s="297"/>
      <c r="Y912" s="297"/>
      <c r="Z912" s="297"/>
    </row>
    <row r="913" spans="1:26" ht="15.75" customHeight="1">
      <c r="A913" s="297"/>
      <c r="B913" s="297"/>
      <c r="C913" s="297"/>
      <c r="D913" s="297"/>
      <c r="E913" s="297"/>
      <c r="F913" s="297"/>
      <c r="G913" s="297"/>
      <c r="H913" s="297"/>
      <c r="I913" s="297"/>
      <c r="J913" s="297"/>
      <c r="K913" s="297"/>
      <c r="L913" s="297"/>
      <c r="M913" s="297"/>
      <c r="N913" s="297"/>
      <c r="O913" s="297"/>
      <c r="P913" s="297"/>
      <c r="Q913" s="297"/>
      <c r="R913" s="297"/>
      <c r="S913" s="297"/>
      <c r="T913" s="297"/>
      <c r="U913" s="297"/>
      <c r="V913" s="297"/>
      <c r="W913" s="297"/>
      <c r="X913" s="297"/>
      <c r="Y913" s="297"/>
      <c r="Z913" s="297"/>
    </row>
    <row r="914" spans="1:26" ht="15.75" customHeight="1">
      <c r="A914" s="297"/>
      <c r="B914" s="297"/>
      <c r="C914" s="297"/>
      <c r="D914" s="297"/>
      <c r="E914" s="297"/>
      <c r="F914" s="297"/>
      <c r="G914" s="297"/>
      <c r="H914" s="297"/>
      <c r="I914" s="297"/>
      <c r="J914" s="297"/>
      <c r="K914" s="297"/>
      <c r="L914" s="297"/>
      <c r="M914" s="297"/>
      <c r="N914" s="297"/>
      <c r="O914" s="297"/>
      <c r="P914" s="297"/>
      <c r="Q914" s="297"/>
      <c r="R914" s="297"/>
      <c r="S914" s="297"/>
      <c r="T914" s="297"/>
      <c r="U914" s="297"/>
      <c r="V914" s="297"/>
      <c r="W914" s="297"/>
      <c r="X914" s="297"/>
      <c r="Y914" s="297"/>
      <c r="Z914" s="297"/>
    </row>
    <row r="915" spans="1:26" ht="15.75" customHeight="1">
      <c r="A915" s="297"/>
      <c r="B915" s="297"/>
      <c r="C915" s="297"/>
      <c r="D915" s="297"/>
      <c r="E915" s="297"/>
      <c r="F915" s="297"/>
      <c r="G915" s="297"/>
      <c r="H915" s="297"/>
      <c r="I915" s="297"/>
      <c r="J915" s="297"/>
      <c r="K915" s="297"/>
      <c r="L915" s="297"/>
      <c r="M915" s="297"/>
      <c r="N915" s="297"/>
      <c r="O915" s="297"/>
      <c r="P915" s="297"/>
      <c r="Q915" s="297"/>
      <c r="R915" s="297"/>
      <c r="S915" s="297"/>
      <c r="T915" s="297"/>
      <c r="U915" s="297"/>
      <c r="V915" s="297"/>
      <c r="W915" s="297"/>
      <c r="X915" s="297"/>
      <c r="Y915" s="297"/>
      <c r="Z915" s="297"/>
    </row>
    <row r="916" spans="1:26" ht="15.75" customHeight="1">
      <c r="A916" s="297"/>
      <c r="B916" s="297"/>
      <c r="C916" s="297"/>
      <c r="D916" s="297"/>
      <c r="E916" s="297"/>
      <c r="F916" s="297"/>
      <c r="G916" s="297"/>
      <c r="H916" s="297"/>
      <c r="I916" s="297"/>
      <c r="J916" s="297"/>
      <c r="K916" s="297"/>
      <c r="L916" s="297"/>
      <c r="M916" s="297"/>
      <c r="N916" s="297"/>
      <c r="O916" s="297"/>
      <c r="P916" s="297"/>
      <c r="Q916" s="297"/>
      <c r="R916" s="297"/>
      <c r="S916" s="297"/>
      <c r="T916" s="297"/>
      <c r="U916" s="297"/>
      <c r="V916" s="297"/>
      <c r="W916" s="297"/>
      <c r="X916" s="297"/>
      <c r="Y916" s="297"/>
      <c r="Z916" s="297"/>
    </row>
    <row r="917" spans="1:26" ht="15.75" customHeight="1">
      <c r="A917" s="297"/>
      <c r="B917" s="297"/>
      <c r="C917" s="297"/>
      <c r="D917" s="297"/>
      <c r="E917" s="297"/>
      <c r="F917" s="297"/>
      <c r="G917" s="297"/>
      <c r="H917" s="297"/>
      <c r="I917" s="297"/>
      <c r="J917" s="297"/>
      <c r="K917" s="297"/>
      <c r="L917" s="297"/>
      <c r="M917" s="297"/>
      <c r="N917" s="297"/>
      <c r="O917" s="297"/>
      <c r="P917" s="297"/>
      <c r="Q917" s="297"/>
      <c r="R917" s="297"/>
      <c r="S917" s="297"/>
      <c r="T917" s="297"/>
      <c r="U917" s="297"/>
      <c r="V917" s="297"/>
      <c r="W917" s="297"/>
      <c r="X917" s="297"/>
      <c r="Y917" s="297"/>
      <c r="Z917" s="297"/>
    </row>
    <row r="918" spans="1:26" ht="15.75" customHeight="1">
      <c r="A918" s="297"/>
      <c r="B918" s="297"/>
      <c r="C918" s="297"/>
      <c r="D918" s="297"/>
      <c r="E918" s="297"/>
      <c r="F918" s="297"/>
      <c r="G918" s="297"/>
      <c r="H918" s="297"/>
      <c r="I918" s="297"/>
      <c r="J918" s="297"/>
      <c r="K918" s="297"/>
      <c r="L918" s="297"/>
      <c r="M918" s="297"/>
      <c r="N918" s="297"/>
      <c r="O918" s="297"/>
      <c r="P918" s="297"/>
      <c r="Q918" s="297"/>
      <c r="R918" s="297"/>
      <c r="S918" s="297"/>
      <c r="T918" s="297"/>
      <c r="U918" s="297"/>
      <c r="V918" s="297"/>
      <c r="W918" s="297"/>
      <c r="X918" s="297"/>
      <c r="Y918" s="297"/>
      <c r="Z918" s="297"/>
    </row>
    <row r="919" spans="1:26" ht="15.75" customHeight="1">
      <c r="A919" s="297"/>
      <c r="B919" s="297"/>
      <c r="C919" s="297"/>
      <c r="D919" s="297"/>
      <c r="E919" s="297"/>
      <c r="F919" s="297"/>
      <c r="G919" s="297"/>
      <c r="H919" s="297"/>
      <c r="I919" s="297"/>
      <c r="J919" s="297"/>
      <c r="K919" s="297"/>
      <c r="L919" s="297"/>
      <c r="M919" s="297"/>
      <c r="N919" s="297"/>
      <c r="O919" s="297"/>
      <c r="P919" s="297"/>
      <c r="Q919" s="297"/>
      <c r="R919" s="297"/>
      <c r="S919" s="297"/>
      <c r="T919" s="297"/>
      <c r="U919" s="297"/>
      <c r="V919" s="297"/>
      <c r="W919" s="297"/>
      <c r="X919" s="297"/>
      <c r="Y919" s="297"/>
      <c r="Z919" s="297"/>
    </row>
    <row r="920" spans="1:26" ht="15.75" customHeight="1">
      <c r="A920" s="297"/>
      <c r="B920" s="297"/>
      <c r="C920" s="297"/>
      <c r="D920" s="297"/>
      <c r="E920" s="297"/>
      <c r="F920" s="297"/>
      <c r="G920" s="297"/>
      <c r="H920" s="297"/>
      <c r="I920" s="297"/>
      <c r="J920" s="297"/>
      <c r="K920" s="297"/>
      <c r="L920" s="297"/>
      <c r="M920" s="297"/>
      <c r="N920" s="297"/>
      <c r="O920" s="297"/>
      <c r="P920" s="297"/>
      <c r="Q920" s="297"/>
      <c r="R920" s="297"/>
      <c r="S920" s="297"/>
      <c r="T920" s="297"/>
      <c r="U920" s="297"/>
      <c r="V920" s="297"/>
      <c r="W920" s="297"/>
      <c r="X920" s="297"/>
      <c r="Y920" s="297"/>
      <c r="Z920" s="297"/>
    </row>
    <row r="921" spans="1:26" ht="15.75" customHeight="1">
      <c r="A921" s="297"/>
      <c r="B921" s="297"/>
      <c r="C921" s="297"/>
      <c r="D921" s="297"/>
      <c r="E921" s="297"/>
      <c r="F921" s="297"/>
      <c r="G921" s="297"/>
      <c r="H921" s="297"/>
      <c r="I921" s="297"/>
      <c r="J921" s="297"/>
      <c r="K921" s="297"/>
      <c r="L921" s="297"/>
      <c r="M921" s="297"/>
      <c r="N921" s="297"/>
      <c r="O921" s="297"/>
      <c r="P921" s="297"/>
      <c r="Q921" s="297"/>
      <c r="R921" s="297"/>
      <c r="S921" s="297"/>
      <c r="T921" s="297"/>
      <c r="U921" s="297"/>
      <c r="V921" s="297"/>
      <c r="W921" s="297"/>
      <c r="X921" s="297"/>
      <c r="Y921" s="297"/>
      <c r="Z921" s="297"/>
    </row>
    <row r="922" spans="1:26" ht="15.75" customHeight="1">
      <c r="A922" s="297"/>
      <c r="B922" s="297"/>
      <c r="C922" s="297"/>
      <c r="D922" s="297"/>
      <c r="E922" s="297"/>
      <c r="F922" s="297"/>
      <c r="G922" s="297"/>
      <c r="H922" s="297"/>
      <c r="I922" s="297"/>
      <c r="J922" s="297"/>
      <c r="K922" s="297"/>
      <c r="L922" s="297"/>
      <c r="M922" s="297"/>
      <c r="N922" s="297"/>
      <c r="O922" s="297"/>
      <c r="P922" s="297"/>
      <c r="Q922" s="297"/>
      <c r="R922" s="297"/>
      <c r="S922" s="297"/>
      <c r="T922" s="297"/>
      <c r="U922" s="297"/>
      <c r="V922" s="297"/>
      <c r="W922" s="297"/>
      <c r="X922" s="297"/>
      <c r="Y922" s="297"/>
      <c r="Z922" s="297"/>
    </row>
    <row r="923" spans="1:26" ht="15.75" customHeight="1">
      <c r="A923" s="297"/>
      <c r="B923" s="297"/>
      <c r="C923" s="297"/>
      <c r="D923" s="297"/>
      <c r="E923" s="297"/>
      <c r="F923" s="297"/>
      <c r="G923" s="297"/>
      <c r="H923" s="297"/>
      <c r="I923" s="297"/>
      <c r="J923" s="297"/>
      <c r="K923" s="297"/>
      <c r="L923" s="297"/>
      <c r="M923" s="297"/>
      <c r="N923" s="297"/>
      <c r="O923" s="297"/>
      <c r="P923" s="297"/>
      <c r="Q923" s="297"/>
      <c r="R923" s="297"/>
      <c r="S923" s="297"/>
      <c r="T923" s="297"/>
      <c r="U923" s="297"/>
      <c r="V923" s="297"/>
      <c r="W923" s="297"/>
      <c r="X923" s="297"/>
      <c r="Y923" s="297"/>
      <c r="Z923" s="297"/>
    </row>
    <row r="924" spans="1:26" ht="15.75" customHeight="1">
      <c r="A924" s="297"/>
      <c r="B924" s="297"/>
      <c r="C924" s="297"/>
      <c r="D924" s="297"/>
      <c r="E924" s="297"/>
      <c r="F924" s="297"/>
      <c r="G924" s="297"/>
      <c r="H924" s="297"/>
      <c r="I924" s="297"/>
      <c r="J924" s="297"/>
      <c r="K924" s="297"/>
      <c r="L924" s="297"/>
      <c r="M924" s="297"/>
      <c r="N924" s="297"/>
      <c r="O924" s="297"/>
      <c r="P924" s="297"/>
      <c r="Q924" s="297"/>
      <c r="R924" s="297"/>
      <c r="S924" s="297"/>
      <c r="T924" s="297"/>
      <c r="U924" s="297"/>
      <c r="V924" s="297"/>
      <c r="W924" s="297"/>
      <c r="X924" s="297"/>
      <c r="Y924" s="297"/>
      <c r="Z924" s="297"/>
    </row>
    <row r="925" spans="1:26" ht="15.75" customHeight="1">
      <c r="A925" s="297"/>
      <c r="B925" s="297"/>
      <c r="C925" s="297"/>
      <c r="D925" s="297"/>
      <c r="E925" s="297"/>
      <c r="F925" s="297"/>
      <c r="G925" s="297"/>
      <c r="H925" s="297"/>
      <c r="I925" s="297"/>
      <c r="J925" s="297"/>
      <c r="K925" s="297"/>
      <c r="L925" s="297"/>
      <c r="M925" s="297"/>
      <c r="N925" s="297"/>
      <c r="O925" s="297"/>
      <c r="P925" s="297"/>
      <c r="Q925" s="297"/>
      <c r="R925" s="297"/>
      <c r="S925" s="297"/>
      <c r="T925" s="297"/>
      <c r="U925" s="297"/>
      <c r="V925" s="297"/>
      <c r="W925" s="297"/>
      <c r="X925" s="297"/>
      <c r="Y925" s="297"/>
      <c r="Z925" s="297"/>
    </row>
    <row r="926" spans="1:26" ht="15.75" customHeight="1">
      <c r="A926" s="297"/>
      <c r="B926" s="297"/>
      <c r="C926" s="297"/>
      <c r="D926" s="297"/>
      <c r="E926" s="297"/>
      <c r="F926" s="297"/>
      <c r="G926" s="297"/>
      <c r="H926" s="297"/>
      <c r="I926" s="297"/>
      <c r="J926" s="297"/>
      <c r="K926" s="297"/>
      <c r="L926" s="297"/>
      <c r="M926" s="297"/>
      <c r="N926" s="297"/>
      <c r="O926" s="297"/>
      <c r="P926" s="297"/>
      <c r="Q926" s="297"/>
      <c r="R926" s="297"/>
      <c r="S926" s="297"/>
      <c r="T926" s="297"/>
      <c r="U926" s="297"/>
      <c r="V926" s="297"/>
      <c r="W926" s="297"/>
      <c r="X926" s="297"/>
      <c r="Y926" s="297"/>
      <c r="Z926" s="297"/>
    </row>
    <row r="927" spans="1:26" ht="15.75" customHeight="1">
      <c r="A927" s="297"/>
      <c r="B927" s="297"/>
      <c r="C927" s="297"/>
      <c r="D927" s="297"/>
      <c r="E927" s="297"/>
      <c r="F927" s="297"/>
      <c r="G927" s="297"/>
      <c r="H927" s="297"/>
      <c r="I927" s="297"/>
      <c r="J927" s="297"/>
      <c r="K927" s="297"/>
      <c r="L927" s="297"/>
      <c r="M927" s="297"/>
      <c r="N927" s="297"/>
      <c r="O927" s="297"/>
      <c r="P927" s="297"/>
      <c r="Q927" s="297"/>
      <c r="R927" s="297"/>
      <c r="S927" s="297"/>
      <c r="T927" s="297"/>
      <c r="U927" s="297"/>
      <c r="V927" s="297"/>
      <c r="W927" s="297"/>
      <c r="X927" s="297"/>
      <c r="Y927" s="297"/>
      <c r="Z927" s="297"/>
    </row>
    <row r="928" spans="1:26" ht="15.75" customHeight="1">
      <c r="A928" s="297"/>
      <c r="B928" s="297"/>
      <c r="C928" s="297"/>
      <c r="D928" s="297"/>
      <c r="E928" s="297"/>
      <c r="F928" s="297"/>
      <c r="G928" s="297"/>
      <c r="H928" s="297"/>
      <c r="I928" s="297"/>
      <c r="J928" s="297"/>
      <c r="K928" s="297"/>
      <c r="L928" s="297"/>
      <c r="M928" s="297"/>
      <c r="N928" s="297"/>
      <c r="O928" s="297"/>
      <c r="P928" s="297"/>
      <c r="Q928" s="297"/>
      <c r="R928" s="297"/>
      <c r="S928" s="297"/>
      <c r="T928" s="297"/>
      <c r="U928" s="297"/>
      <c r="V928" s="297"/>
      <c r="W928" s="297"/>
      <c r="X928" s="297"/>
      <c r="Y928" s="297"/>
      <c r="Z928" s="297"/>
    </row>
    <row r="929" spans="1:26" ht="15.75" customHeight="1">
      <c r="A929" s="297"/>
      <c r="B929" s="297"/>
      <c r="C929" s="297"/>
      <c r="D929" s="297"/>
      <c r="E929" s="297"/>
      <c r="F929" s="297"/>
      <c r="G929" s="297"/>
      <c r="H929" s="297"/>
      <c r="I929" s="297"/>
      <c r="J929" s="297"/>
      <c r="K929" s="297"/>
      <c r="L929" s="297"/>
      <c r="M929" s="297"/>
      <c r="N929" s="297"/>
      <c r="O929" s="297"/>
      <c r="P929" s="297"/>
      <c r="Q929" s="297"/>
      <c r="R929" s="297"/>
      <c r="S929" s="297"/>
      <c r="T929" s="297"/>
      <c r="U929" s="297"/>
      <c r="V929" s="297"/>
      <c r="W929" s="297"/>
      <c r="X929" s="297"/>
      <c r="Y929" s="297"/>
      <c r="Z929" s="297"/>
    </row>
    <row r="930" spans="1:26" ht="15.75" customHeight="1">
      <c r="A930" s="297"/>
      <c r="B930" s="297"/>
      <c r="C930" s="297"/>
      <c r="D930" s="297"/>
      <c r="E930" s="297"/>
      <c r="F930" s="297"/>
      <c r="G930" s="297"/>
      <c r="H930" s="297"/>
      <c r="I930" s="297"/>
      <c r="J930" s="297"/>
      <c r="K930" s="297"/>
      <c r="L930" s="297"/>
      <c r="M930" s="297"/>
      <c r="N930" s="297"/>
      <c r="O930" s="297"/>
      <c r="P930" s="297"/>
      <c r="Q930" s="297"/>
      <c r="R930" s="297"/>
      <c r="S930" s="297"/>
      <c r="T930" s="297"/>
      <c r="U930" s="297"/>
      <c r="V930" s="297"/>
      <c r="W930" s="297"/>
      <c r="X930" s="297"/>
      <c r="Y930" s="297"/>
      <c r="Z930" s="297"/>
    </row>
    <row r="931" spans="1:26" ht="15.75" customHeight="1">
      <c r="A931" s="297"/>
      <c r="B931" s="297"/>
      <c r="C931" s="297"/>
      <c r="D931" s="297"/>
      <c r="E931" s="297"/>
      <c r="F931" s="297"/>
      <c r="G931" s="297"/>
      <c r="H931" s="297"/>
      <c r="I931" s="297"/>
      <c r="J931" s="297"/>
      <c r="K931" s="297"/>
      <c r="L931" s="297"/>
      <c r="M931" s="297"/>
      <c r="N931" s="297"/>
      <c r="O931" s="297"/>
      <c r="P931" s="297"/>
      <c r="Q931" s="297"/>
      <c r="R931" s="297"/>
      <c r="S931" s="297"/>
      <c r="T931" s="297"/>
      <c r="U931" s="297"/>
      <c r="V931" s="297"/>
      <c r="W931" s="297"/>
      <c r="X931" s="297"/>
      <c r="Y931" s="297"/>
      <c r="Z931" s="297"/>
    </row>
    <row r="932" spans="1:26" ht="15.75" customHeight="1">
      <c r="A932" s="297"/>
      <c r="B932" s="297"/>
      <c r="C932" s="297"/>
      <c r="D932" s="297"/>
      <c r="E932" s="297"/>
      <c r="F932" s="297"/>
      <c r="G932" s="297"/>
      <c r="H932" s="297"/>
      <c r="I932" s="297"/>
      <c r="J932" s="297"/>
      <c r="K932" s="297"/>
      <c r="L932" s="297"/>
      <c r="M932" s="297"/>
      <c r="N932" s="297"/>
      <c r="O932" s="297"/>
      <c r="P932" s="297"/>
      <c r="Q932" s="297"/>
      <c r="R932" s="297"/>
      <c r="S932" s="297"/>
      <c r="T932" s="297"/>
      <c r="U932" s="297"/>
      <c r="V932" s="297"/>
      <c r="W932" s="297"/>
      <c r="X932" s="297"/>
      <c r="Y932" s="297"/>
      <c r="Z932" s="297"/>
    </row>
    <row r="933" spans="1:26" ht="15.75" customHeight="1">
      <c r="A933" s="297"/>
      <c r="B933" s="297"/>
      <c r="C933" s="297"/>
      <c r="D933" s="297"/>
      <c r="E933" s="297"/>
      <c r="F933" s="297"/>
      <c r="G933" s="297"/>
      <c r="H933" s="297"/>
      <c r="I933" s="297"/>
      <c r="J933" s="297"/>
      <c r="K933" s="297"/>
      <c r="L933" s="297"/>
      <c r="M933" s="297"/>
      <c r="N933" s="297"/>
      <c r="O933" s="297"/>
      <c r="P933" s="297"/>
      <c r="Q933" s="297"/>
      <c r="R933" s="297"/>
      <c r="S933" s="297"/>
      <c r="T933" s="297"/>
      <c r="U933" s="297"/>
      <c r="V933" s="297"/>
      <c r="W933" s="297"/>
      <c r="X933" s="297"/>
      <c r="Y933" s="297"/>
      <c r="Z933" s="297"/>
    </row>
    <row r="934" spans="1:26" ht="15.75" customHeight="1">
      <c r="A934" s="297"/>
      <c r="B934" s="297"/>
      <c r="C934" s="297"/>
      <c r="D934" s="297"/>
      <c r="E934" s="297"/>
      <c r="F934" s="297"/>
      <c r="G934" s="297"/>
      <c r="H934" s="297"/>
      <c r="I934" s="297"/>
      <c r="J934" s="297"/>
      <c r="K934" s="297"/>
      <c r="L934" s="297"/>
      <c r="M934" s="297"/>
      <c r="N934" s="297"/>
      <c r="O934" s="297"/>
      <c r="P934" s="297"/>
      <c r="Q934" s="297"/>
      <c r="R934" s="297"/>
      <c r="S934" s="297"/>
      <c r="T934" s="297"/>
      <c r="U934" s="297"/>
      <c r="V934" s="297"/>
      <c r="W934" s="297"/>
      <c r="X934" s="297"/>
      <c r="Y934" s="297"/>
      <c r="Z934" s="297"/>
    </row>
    <row r="935" spans="1:26" ht="15.75" customHeight="1">
      <c r="A935" s="297"/>
      <c r="B935" s="297"/>
      <c r="C935" s="297"/>
      <c r="D935" s="297"/>
      <c r="E935" s="297"/>
      <c r="F935" s="297"/>
      <c r="G935" s="297"/>
      <c r="H935" s="297"/>
      <c r="I935" s="297"/>
      <c r="J935" s="297"/>
      <c r="K935" s="297"/>
      <c r="L935" s="297"/>
      <c r="M935" s="297"/>
      <c r="N935" s="297"/>
      <c r="O935" s="297"/>
      <c r="P935" s="297"/>
      <c r="Q935" s="297"/>
      <c r="R935" s="297"/>
      <c r="S935" s="297"/>
      <c r="T935" s="297"/>
      <c r="U935" s="297"/>
      <c r="V935" s="297"/>
      <c r="W935" s="297"/>
      <c r="X935" s="297"/>
      <c r="Y935" s="297"/>
      <c r="Z935" s="297"/>
    </row>
    <row r="936" spans="1:26" ht="15.75" customHeight="1">
      <c r="A936" s="297"/>
      <c r="B936" s="297"/>
      <c r="C936" s="297"/>
      <c r="D936" s="297"/>
      <c r="E936" s="297"/>
      <c r="F936" s="297"/>
      <c r="G936" s="297"/>
      <c r="H936" s="297"/>
      <c r="I936" s="297"/>
      <c r="J936" s="297"/>
      <c r="K936" s="297"/>
      <c r="L936" s="297"/>
      <c r="M936" s="297"/>
      <c r="N936" s="297"/>
      <c r="O936" s="297"/>
      <c r="P936" s="297"/>
      <c r="Q936" s="297"/>
      <c r="R936" s="297"/>
      <c r="S936" s="297"/>
      <c r="T936" s="297"/>
      <c r="U936" s="297"/>
      <c r="V936" s="297"/>
      <c r="W936" s="297"/>
      <c r="X936" s="297"/>
      <c r="Y936" s="297"/>
      <c r="Z936" s="297"/>
    </row>
    <row r="937" spans="1:26" ht="15.75" customHeight="1">
      <c r="A937" s="297"/>
      <c r="B937" s="297"/>
      <c r="C937" s="297"/>
      <c r="D937" s="297"/>
      <c r="E937" s="297"/>
      <c r="F937" s="297"/>
      <c r="G937" s="297"/>
      <c r="H937" s="297"/>
      <c r="I937" s="297"/>
      <c r="J937" s="297"/>
      <c r="K937" s="297"/>
      <c r="L937" s="297"/>
      <c r="M937" s="297"/>
      <c r="N937" s="297"/>
      <c r="O937" s="297"/>
      <c r="P937" s="297"/>
      <c r="Q937" s="297"/>
      <c r="R937" s="297"/>
      <c r="S937" s="297"/>
      <c r="T937" s="297"/>
      <c r="U937" s="297"/>
      <c r="V937" s="297"/>
      <c r="W937" s="297"/>
      <c r="X937" s="297"/>
      <c r="Y937" s="297"/>
      <c r="Z937" s="297"/>
    </row>
    <row r="938" spans="1:26" ht="15.75" customHeight="1">
      <c r="A938" s="297"/>
      <c r="B938" s="297"/>
      <c r="C938" s="297"/>
      <c r="D938" s="297"/>
      <c r="E938" s="297"/>
      <c r="F938" s="297"/>
      <c r="G938" s="297"/>
      <c r="H938" s="297"/>
      <c r="I938" s="297"/>
      <c r="J938" s="297"/>
      <c r="K938" s="297"/>
      <c r="L938" s="297"/>
      <c r="M938" s="297"/>
      <c r="N938" s="297"/>
      <c r="O938" s="297"/>
      <c r="P938" s="297"/>
      <c r="Q938" s="297"/>
      <c r="R938" s="297"/>
      <c r="S938" s="297"/>
      <c r="T938" s="297"/>
      <c r="U938" s="297"/>
      <c r="V938" s="297"/>
      <c r="W938" s="297"/>
      <c r="X938" s="297"/>
      <c r="Y938" s="297"/>
      <c r="Z938" s="297"/>
    </row>
    <row r="939" spans="1:26" ht="15.75" customHeight="1">
      <c r="A939" s="297"/>
      <c r="B939" s="297"/>
      <c r="C939" s="297"/>
      <c r="D939" s="297"/>
      <c r="E939" s="297"/>
      <c r="F939" s="297"/>
      <c r="G939" s="297"/>
      <c r="H939" s="297"/>
      <c r="I939" s="297"/>
      <c r="J939" s="297"/>
      <c r="K939" s="297"/>
      <c r="L939" s="297"/>
      <c r="M939" s="297"/>
      <c r="N939" s="297"/>
      <c r="O939" s="297"/>
      <c r="P939" s="297"/>
      <c r="Q939" s="297"/>
      <c r="R939" s="297"/>
      <c r="S939" s="297"/>
      <c r="T939" s="297"/>
      <c r="U939" s="297"/>
      <c r="V939" s="297"/>
      <c r="W939" s="297"/>
      <c r="X939" s="297"/>
      <c r="Y939" s="297"/>
      <c r="Z939" s="297"/>
    </row>
    <row r="940" spans="1:26" ht="15.75" customHeight="1">
      <c r="A940" s="297"/>
      <c r="B940" s="297"/>
      <c r="C940" s="297"/>
      <c r="D940" s="297"/>
      <c r="E940" s="297"/>
      <c r="F940" s="297"/>
      <c r="G940" s="297"/>
      <c r="H940" s="297"/>
      <c r="I940" s="297"/>
      <c r="J940" s="297"/>
      <c r="K940" s="297"/>
      <c r="L940" s="297"/>
      <c r="M940" s="297"/>
      <c r="N940" s="297"/>
      <c r="O940" s="297"/>
      <c r="P940" s="297"/>
      <c r="Q940" s="297"/>
      <c r="R940" s="297"/>
      <c r="S940" s="297"/>
      <c r="T940" s="297"/>
      <c r="U940" s="297"/>
      <c r="V940" s="297"/>
      <c r="W940" s="297"/>
      <c r="X940" s="297"/>
      <c r="Y940" s="297"/>
      <c r="Z940" s="297"/>
    </row>
    <row r="941" spans="1:26" ht="15.75" customHeight="1">
      <c r="A941" s="297"/>
      <c r="B941" s="297"/>
      <c r="C941" s="297"/>
      <c r="D941" s="297"/>
      <c r="E941" s="297"/>
      <c r="F941" s="297"/>
      <c r="G941" s="297"/>
      <c r="H941" s="297"/>
      <c r="I941" s="297"/>
      <c r="J941" s="297"/>
      <c r="K941" s="297"/>
      <c r="L941" s="297"/>
      <c r="M941" s="297"/>
      <c r="N941" s="297"/>
      <c r="O941" s="297"/>
      <c r="P941" s="297"/>
      <c r="Q941" s="297"/>
      <c r="R941" s="297"/>
      <c r="S941" s="297"/>
      <c r="T941" s="297"/>
      <c r="U941" s="297"/>
      <c r="V941" s="297"/>
      <c r="W941" s="297"/>
      <c r="X941" s="297"/>
      <c r="Y941" s="297"/>
      <c r="Z941" s="297"/>
    </row>
    <row r="942" spans="1:26" ht="15.75" customHeight="1">
      <c r="A942" s="297"/>
      <c r="B942" s="297"/>
      <c r="C942" s="297"/>
      <c r="D942" s="297"/>
      <c r="E942" s="297"/>
      <c r="F942" s="297"/>
      <c r="G942" s="297"/>
      <c r="H942" s="297"/>
      <c r="I942" s="297"/>
      <c r="J942" s="297"/>
      <c r="K942" s="297"/>
      <c r="L942" s="297"/>
      <c r="M942" s="297"/>
      <c r="N942" s="297"/>
      <c r="O942" s="297"/>
      <c r="P942" s="297"/>
      <c r="Q942" s="297"/>
      <c r="R942" s="297"/>
      <c r="S942" s="297"/>
      <c r="T942" s="297"/>
      <c r="U942" s="297"/>
      <c r="V942" s="297"/>
      <c r="W942" s="297"/>
      <c r="X942" s="297"/>
      <c r="Y942" s="297"/>
      <c r="Z942" s="297"/>
    </row>
    <row r="943" spans="1:26" ht="15.75" customHeight="1">
      <c r="A943" s="297"/>
      <c r="B943" s="297"/>
      <c r="C943" s="297"/>
      <c r="D943" s="297"/>
      <c r="E943" s="297"/>
      <c r="F943" s="297"/>
      <c r="G943" s="297"/>
      <c r="H943" s="297"/>
      <c r="I943" s="297"/>
      <c r="J943" s="297"/>
      <c r="K943" s="297"/>
      <c r="L943" s="297"/>
      <c r="M943" s="297"/>
      <c r="N943" s="297"/>
      <c r="O943" s="297"/>
      <c r="P943" s="297"/>
      <c r="Q943" s="297"/>
      <c r="R943" s="297"/>
      <c r="S943" s="297"/>
      <c r="T943" s="297"/>
      <c r="U943" s="297"/>
      <c r="V943" s="297"/>
      <c r="W943" s="297"/>
      <c r="X943" s="297"/>
      <c r="Y943" s="297"/>
      <c r="Z943" s="297"/>
    </row>
    <row r="944" spans="1:26" ht="15.75" customHeight="1">
      <c r="A944" s="297"/>
      <c r="B944" s="297"/>
      <c r="C944" s="297"/>
      <c r="D944" s="297"/>
      <c r="E944" s="297"/>
      <c r="F944" s="297"/>
      <c r="G944" s="297"/>
      <c r="H944" s="297"/>
      <c r="I944" s="297"/>
      <c r="J944" s="297"/>
      <c r="K944" s="297"/>
      <c r="L944" s="297"/>
      <c r="M944" s="297"/>
      <c r="N944" s="297"/>
      <c r="O944" s="297"/>
      <c r="P944" s="297"/>
      <c r="Q944" s="297"/>
      <c r="R944" s="297"/>
      <c r="S944" s="297"/>
      <c r="T944" s="297"/>
      <c r="U944" s="297"/>
      <c r="V944" s="297"/>
      <c r="W944" s="297"/>
      <c r="X944" s="297"/>
      <c r="Y944" s="297"/>
      <c r="Z944" s="297"/>
    </row>
    <row r="945" spans="1:26" ht="15.75" customHeight="1">
      <c r="A945" s="297"/>
      <c r="B945" s="297"/>
      <c r="C945" s="297"/>
      <c r="D945" s="297"/>
      <c r="E945" s="297"/>
      <c r="F945" s="297"/>
      <c r="G945" s="297"/>
      <c r="H945" s="297"/>
      <c r="I945" s="297"/>
      <c r="J945" s="297"/>
      <c r="K945" s="297"/>
      <c r="L945" s="297"/>
      <c r="M945" s="297"/>
      <c r="N945" s="297"/>
      <c r="O945" s="297"/>
      <c r="P945" s="297"/>
      <c r="Q945" s="297"/>
      <c r="R945" s="297"/>
      <c r="S945" s="297"/>
      <c r="T945" s="297"/>
      <c r="U945" s="297"/>
      <c r="V945" s="297"/>
      <c r="W945" s="297"/>
      <c r="X945" s="297"/>
      <c r="Y945" s="297"/>
      <c r="Z945" s="297"/>
    </row>
    <row r="946" spans="1:26" ht="15.75" customHeight="1">
      <c r="A946" s="297"/>
      <c r="B946" s="297"/>
      <c r="C946" s="297"/>
      <c r="D946" s="297"/>
      <c r="E946" s="297"/>
      <c r="F946" s="297"/>
      <c r="G946" s="297"/>
      <c r="H946" s="297"/>
      <c r="I946" s="297"/>
      <c r="J946" s="297"/>
      <c r="K946" s="297"/>
      <c r="L946" s="297"/>
      <c r="M946" s="297"/>
      <c r="N946" s="297"/>
      <c r="O946" s="297"/>
      <c r="P946" s="297"/>
      <c r="Q946" s="297"/>
      <c r="R946" s="297"/>
      <c r="S946" s="297"/>
      <c r="T946" s="297"/>
      <c r="U946" s="297"/>
      <c r="V946" s="297"/>
      <c r="W946" s="297"/>
      <c r="X946" s="297"/>
      <c r="Y946" s="297"/>
      <c r="Z946" s="297"/>
    </row>
    <row r="947" spans="1:26" ht="15.75" customHeight="1">
      <c r="A947" s="297"/>
      <c r="B947" s="297"/>
      <c r="C947" s="297"/>
      <c r="D947" s="297"/>
      <c r="E947" s="297"/>
      <c r="F947" s="297"/>
      <c r="G947" s="297"/>
      <c r="H947" s="297"/>
      <c r="I947" s="297"/>
      <c r="J947" s="297"/>
      <c r="K947" s="297"/>
      <c r="L947" s="297"/>
      <c r="M947" s="297"/>
      <c r="N947" s="297"/>
      <c r="O947" s="297"/>
      <c r="P947" s="297"/>
      <c r="Q947" s="297"/>
      <c r="R947" s="297"/>
      <c r="S947" s="297"/>
      <c r="T947" s="297"/>
      <c r="U947" s="297"/>
      <c r="V947" s="297"/>
      <c r="W947" s="297"/>
      <c r="X947" s="297"/>
      <c r="Y947" s="297"/>
      <c r="Z947" s="297"/>
    </row>
    <row r="948" spans="1:26" ht="15.75" customHeight="1">
      <c r="A948" s="297"/>
      <c r="B948" s="297"/>
      <c r="C948" s="297"/>
      <c r="D948" s="297"/>
      <c r="E948" s="297"/>
      <c r="F948" s="297"/>
      <c r="G948" s="297"/>
      <c r="H948" s="297"/>
      <c r="I948" s="297"/>
      <c r="J948" s="297"/>
      <c r="K948" s="297"/>
      <c r="L948" s="297"/>
      <c r="M948" s="297"/>
      <c r="N948" s="297"/>
      <c r="O948" s="297"/>
      <c r="P948" s="297"/>
      <c r="Q948" s="297"/>
      <c r="R948" s="297"/>
      <c r="S948" s="297"/>
      <c r="T948" s="297"/>
      <c r="U948" s="297"/>
      <c r="V948" s="297"/>
      <c r="W948" s="297"/>
      <c r="X948" s="297"/>
      <c r="Y948" s="297"/>
      <c r="Z948" s="297"/>
    </row>
    <row r="949" spans="1:26" ht="15.75" customHeight="1">
      <c r="A949" s="297"/>
      <c r="B949" s="297"/>
      <c r="C949" s="297"/>
      <c r="D949" s="297"/>
      <c r="E949" s="297"/>
      <c r="F949" s="297"/>
      <c r="G949" s="297"/>
      <c r="H949" s="297"/>
      <c r="I949" s="297"/>
      <c r="J949" s="297"/>
      <c r="K949" s="297"/>
      <c r="L949" s="297"/>
      <c r="M949" s="297"/>
      <c r="N949" s="297"/>
      <c r="O949" s="297"/>
      <c r="P949" s="297"/>
      <c r="Q949" s="297"/>
      <c r="R949" s="297"/>
      <c r="S949" s="297"/>
      <c r="T949" s="297"/>
      <c r="U949" s="297"/>
      <c r="V949" s="297"/>
      <c r="W949" s="297"/>
      <c r="X949" s="297"/>
      <c r="Y949" s="297"/>
      <c r="Z949" s="297"/>
    </row>
    <row r="950" spans="1:26" ht="15.75" customHeight="1">
      <c r="A950" s="297"/>
      <c r="B950" s="297"/>
      <c r="C950" s="297"/>
      <c r="D950" s="297"/>
      <c r="E950" s="297"/>
      <c r="F950" s="297"/>
      <c r="G950" s="297"/>
      <c r="H950" s="297"/>
      <c r="I950" s="297"/>
      <c r="J950" s="297"/>
      <c r="K950" s="297"/>
      <c r="L950" s="297"/>
      <c r="M950" s="297"/>
      <c r="N950" s="297"/>
      <c r="O950" s="297"/>
      <c r="P950" s="297"/>
      <c r="Q950" s="297"/>
      <c r="R950" s="297"/>
      <c r="S950" s="297"/>
      <c r="T950" s="297"/>
      <c r="U950" s="297"/>
      <c r="V950" s="297"/>
      <c r="W950" s="297"/>
      <c r="X950" s="297"/>
      <c r="Y950" s="297"/>
      <c r="Z950" s="297"/>
    </row>
    <row r="951" spans="1:26" ht="15.75" customHeight="1">
      <c r="A951" s="297"/>
      <c r="B951" s="297"/>
      <c r="C951" s="297"/>
      <c r="D951" s="297"/>
      <c r="E951" s="297"/>
      <c r="F951" s="297"/>
      <c r="G951" s="297"/>
      <c r="H951" s="297"/>
      <c r="I951" s="297"/>
      <c r="J951" s="297"/>
      <c r="K951" s="297"/>
      <c r="L951" s="297"/>
      <c r="M951" s="297"/>
      <c r="N951" s="297"/>
      <c r="O951" s="297"/>
      <c r="P951" s="297"/>
      <c r="Q951" s="297"/>
      <c r="R951" s="297"/>
      <c r="S951" s="297"/>
      <c r="T951" s="297"/>
      <c r="U951" s="297"/>
      <c r="V951" s="297"/>
      <c r="W951" s="297"/>
      <c r="X951" s="297"/>
      <c r="Y951" s="297"/>
      <c r="Z951" s="297"/>
    </row>
    <row r="952" spans="1:26" ht="15.75" customHeight="1">
      <c r="A952" s="297"/>
      <c r="B952" s="297"/>
      <c r="C952" s="297"/>
      <c r="D952" s="297"/>
      <c r="E952" s="297"/>
      <c r="F952" s="297"/>
      <c r="G952" s="297"/>
      <c r="H952" s="297"/>
      <c r="I952" s="297"/>
      <c r="J952" s="297"/>
      <c r="K952" s="297"/>
      <c r="L952" s="297"/>
      <c r="M952" s="297"/>
      <c r="N952" s="297"/>
      <c r="O952" s="297"/>
      <c r="P952" s="297"/>
      <c r="Q952" s="297"/>
      <c r="R952" s="297"/>
      <c r="S952" s="297"/>
      <c r="T952" s="297"/>
      <c r="U952" s="297"/>
      <c r="V952" s="297"/>
      <c r="W952" s="297"/>
      <c r="X952" s="297"/>
      <c r="Y952" s="297"/>
      <c r="Z952" s="297"/>
    </row>
    <row r="953" spans="1:26" ht="15.75" customHeight="1">
      <c r="A953" s="297"/>
      <c r="B953" s="297"/>
      <c r="C953" s="297"/>
      <c r="D953" s="297"/>
      <c r="E953" s="297"/>
      <c r="F953" s="297"/>
      <c r="G953" s="297"/>
      <c r="H953" s="297"/>
      <c r="I953" s="297"/>
      <c r="J953" s="297"/>
      <c r="K953" s="297"/>
      <c r="L953" s="297"/>
      <c r="M953" s="297"/>
      <c r="N953" s="297"/>
      <c r="O953" s="297"/>
      <c r="P953" s="297"/>
      <c r="Q953" s="297"/>
      <c r="R953" s="297"/>
      <c r="S953" s="297"/>
      <c r="T953" s="297"/>
      <c r="U953" s="297"/>
      <c r="V953" s="297"/>
      <c r="W953" s="297"/>
      <c r="X953" s="297"/>
      <c r="Y953" s="297"/>
      <c r="Z953" s="297"/>
    </row>
    <row r="954" spans="1:26" ht="15.75" customHeight="1">
      <c r="A954" s="297"/>
      <c r="B954" s="297"/>
      <c r="C954" s="297"/>
      <c r="D954" s="297"/>
      <c r="E954" s="297"/>
      <c r="F954" s="297"/>
      <c r="G954" s="297"/>
      <c r="H954" s="297"/>
      <c r="I954" s="297"/>
      <c r="J954" s="297"/>
      <c r="K954" s="297"/>
      <c r="L954" s="297"/>
      <c r="M954" s="297"/>
      <c r="N954" s="297"/>
      <c r="O954" s="297"/>
      <c r="P954" s="297"/>
      <c r="Q954" s="297"/>
      <c r="R954" s="297"/>
      <c r="S954" s="297"/>
      <c r="T954" s="297"/>
      <c r="U954" s="297"/>
      <c r="V954" s="297"/>
      <c r="W954" s="297"/>
      <c r="X954" s="297"/>
      <c r="Y954" s="297"/>
      <c r="Z954" s="297"/>
    </row>
    <row r="955" spans="1:26" ht="15.75" customHeight="1">
      <c r="A955" s="297"/>
      <c r="B955" s="297"/>
      <c r="C955" s="297"/>
      <c r="D955" s="297"/>
      <c r="E955" s="297"/>
      <c r="F955" s="297"/>
      <c r="G955" s="297"/>
      <c r="H955" s="297"/>
      <c r="I955" s="297"/>
      <c r="J955" s="297"/>
      <c r="K955" s="297"/>
      <c r="L955" s="297"/>
      <c r="M955" s="297"/>
      <c r="N955" s="297"/>
      <c r="O955" s="297"/>
      <c r="P955" s="297"/>
      <c r="Q955" s="297"/>
      <c r="R955" s="297"/>
      <c r="S955" s="297"/>
      <c r="T955" s="297"/>
      <c r="U955" s="297"/>
      <c r="V955" s="297"/>
      <c r="W955" s="297"/>
      <c r="X955" s="297"/>
      <c r="Y955" s="297"/>
      <c r="Z955" s="297"/>
    </row>
    <row r="956" spans="1:26" ht="15.75" customHeight="1">
      <c r="A956" s="297"/>
      <c r="B956" s="297"/>
      <c r="C956" s="297"/>
      <c r="D956" s="297"/>
      <c r="E956" s="297"/>
      <c r="F956" s="297"/>
      <c r="G956" s="297"/>
      <c r="H956" s="297"/>
      <c r="I956" s="297"/>
      <c r="J956" s="297"/>
      <c r="K956" s="297"/>
      <c r="L956" s="297"/>
      <c r="M956" s="297"/>
      <c r="N956" s="297"/>
      <c r="O956" s="297"/>
      <c r="P956" s="297"/>
      <c r="Q956" s="297"/>
      <c r="R956" s="297"/>
      <c r="S956" s="297"/>
      <c r="T956" s="297"/>
      <c r="U956" s="297"/>
      <c r="V956" s="297"/>
      <c r="W956" s="297"/>
      <c r="X956" s="297"/>
      <c r="Y956" s="297"/>
      <c r="Z956" s="297"/>
    </row>
    <row r="957" spans="1:26" ht="15.75" customHeight="1">
      <c r="A957" s="297"/>
      <c r="B957" s="297"/>
      <c r="C957" s="297"/>
      <c r="D957" s="297"/>
      <c r="E957" s="297"/>
      <c r="F957" s="297"/>
      <c r="G957" s="297"/>
      <c r="H957" s="297"/>
      <c r="I957" s="297"/>
      <c r="J957" s="297"/>
      <c r="K957" s="297"/>
      <c r="L957" s="297"/>
      <c r="M957" s="297"/>
      <c r="N957" s="297"/>
      <c r="O957" s="297"/>
      <c r="P957" s="297"/>
      <c r="Q957" s="297"/>
      <c r="R957" s="297"/>
      <c r="S957" s="297"/>
      <c r="T957" s="297"/>
      <c r="U957" s="297"/>
      <c r="V957" s="297"/>
      <c r="W957" s="297"/>
      <c r="X957" s="297"/>
      <c r="Y957" s="297"/>
      <c r="Z957" s="297"/>
    </row>
    <row r="958" spans="1:26" ht="15.75" customHeight="1">
      <c r="A958" s="297"/>
      <c r="B958" s="297"/>
      <c r="C958" s="297"/>
      <c r="D958" s="297"/>
      <c r="E958" s="297"/>
      <c r="F958" s="297"/>
      <c r="G958" s="297"/>
      <c r="H958" s="297"/>
      <c r="I958" s="297"/>
      <c r="J958" s="297"/>
      <c r="K958" s="297"/>
      <c r="L958" s="297"/>
      <c r="M958" s="297"/>
      <c r="N958" s="297"/>
      <c r="O958" s="297"/>
      <c r="P958" s="297"/>
      <c r="Q958" s="297"/>
      <c r="R958" s="297"/>
      <c r="S958" s="297"/>
      <c r="T958" s="297"/>
      <c r="U958" s="297"/>
      <c r="V958" s="297"/>
      <c r="W958" s="297"/>
      <c r="X958" s="297"/>
      <c r="Y958" s="297"/>
      <c r="Z958" s="297"/>
    </row>
    <row r="959" spans="1:26" ht="15.75" customHeight="1">
      <c r="A959" s="297"/>
      <c r="B959" s="297"/>
      <c r="C959" s="297"/>
      <c r="D959" s="297"/>
      <c r="E959" s="297"/>
      <c r="F959" s="297"/>
      <c r="G959" s="297"/>
      <c r="H959" s="297"/>
      <c r="I959" s="297"/>
      <c r="J959" s="297"/>
      <c r="K959" s="297"/>
      <c r="L959" s="297"/>
      <c r="M959" s="297"/>
      <c r="N959" s="297"/>
      <c r="O959" s="297"/>
      <c r="P959" s="297"/>
      <c r="Q959" s="297"/>
      <c r="R959" s="297"/>
      <c r="S959" s="297"/>
      <c r="T959" s="297"/>
      <c r="U959" s="297"/>
      <c r="V959" s="297"/>
      <c r="W959" s="297"/>
      <c r="X959" s="297"/>
      <c r="Y959" s="297"/>
      <c r="Z959" s="297"/>
    </row>
    <row r="960" spans="1:26" ht="15.75" customHeight="1">
      <c r="A960" s="297"/>
      <c r="B960" s="297"/>
      <c r="C960" s="297"/>
      <c r="D960" s="297"/>
      <c r="E960" s="297"/>
      <c r="F960" s="297"/>
      <c r="G960" s="297"/>
      <c r="H960" s="297"/>
      <c r="I960" s="297"/>
      <c r="J960" s="297"/>
      <c r="K960" s="297"/>
      <c r="L960" s="297"/>
      <c r="M960" s="297"/>
      <c r="N960" s="297"/>
      <c r="O960" s="297"/>
      <c r="P960" s="297"/>
      <c r="Q960" s="297"/>
      <c r="R960" s="297"/>
      <c r="S960" s="297"/>
      <c r="T960" s="297"/>
      <c r="U960" s="297"/>
      <c r="V960" s="297"/>
      <c r="W960" s="297"/>
      <c r="X960" s="297"/>
      <c r="Y960" s="297"/>
      <c r="Z960" s="297"/>
    </row>
    <row r="961" spans="1:26" ht="15.75" customHeight="1">
      <c r="A961" s="297"/>
      <c r="B961" s="297"/>
      <c r="C961" s="297"/>
      <c r="D961" s="297"/>
      <c r="E961" s="297"/>
      <c r="F961" s="297"/>
      <c r="G961" s="297"/>
      <c r="H961" s="297"/>
      <c r="I961" s="297"/>
      <c r="J961" s="297"/>
      <c r="K961" s="297"/>
      <c r="L961" s="297"/>
      <c r="M961" s="297"/>
      <c r="N961" s="297"/>
      <c r="O961" s="297"/>
      <c r="P961" s="297"/>
      <c r="Q961" s="297"/>
      <c r="R961" s="297"/>
      <c r="S961" s="297"/>
      <c r="T961" s="297"/>
      <c r="U961" s="297"/>
      <c r="V961" s="297"/>
      <c r="W961" s="297"/>
      <c r="X961" s="297"/>
      <c r="Y961" s="297"/>
      <c r="Z961" s="297"/>
    </row>
    <row r="962" spans="1:26" ht="15.75" customHeight="1">
      <c r="A962" s="297"/>
      <c r="B962" s="297"/>
      <c r="C962" s="297"/>
      <c r="D962" s="297"/>
      <c r="E962" s="297"/>
      <c r="F962" s="297"/>
      <c r="G962" s="297"/>
      <c r="H962" s="297"/>
      <c r="I962" s="297"/>
      <c r="J962" s="297"/>
      <c r="K962" s="297"/>
      <c r="L962" s="297"/>
      <c r="M962" s="297"/>
      <c r="N962" s="297"/>
      <c r="O962" s="297"/>
      <c r="P962" s="297"/>
      <c r="Q962" s="297"/>
      <c r="R962" s="297"/>
      <c r="S962" s="297"/>
      <c r="T962" s="297"/>
      <c r="U962" s="297"/>
      <c r="V962" s="297"/>
      <c r="W962" s="297"/>
      <c r="X962" s="297"/>
      <c r="Y962" s="297"/>
      <c r="Z962" s="297"/>
    </row>
    <row r="963" spans="1:26" ht="15.75" customHeight="1">
      <c r="A963" s="297"/>
      <c r="B963" s="297"/>
      <c r="C963" s="297"/>
      <c r="D963" s="297"/>
      <c r="E963" s="297"/>
      <c r="F963" s="297"/>
      <c r="G963" s="297"/>
      <c r="H963" s="297"/>
      <c r="I963" s="297"/>
      <c r="J963" s="297"/>
      <c r="K963" s="297"/>
      <c r="L963" s="297"/>
      <c r="M963" s="297"/>
      <c r="N963" s="297"/>
      <c r="O963" s="297"/>
      <c r="P963" s="297"/>
      <c r="Q963" s="297"/>
      <c r="R963" s="297"/>
      <c r="S963" s="297"/>
      <c r="T963" s="297"/>
      <c r="U963" s="297"/>
      <c r="V963" s="297"/>
      <c r="W963" s="297"/>
      <c r="X963" s="297"/>
      <c r="Y963" s="297"/>
      <c r="Z963" s="297"/>
    </row>
    <row r="964" spans="1:26" ht="15.75" customHeight="1">
      <c r="A964" s="297"/>
      <c r="B964" s="297"/>
      <c r="C964" s="297"/>
      <c r="D964" s="297"/>
      <c r="E964" s="297"/>
      <c r="F964" s="297"/>
      <c r="G964" s="297"/>
      <c r="H964" s="297"/>
      <c r="I964" s="297"/>
      <c r="J964" s="297"/>
      <c r="K964" s="297"/>
      <c r="L964" s="297"/>
      <c r="M964" s="297"/>
      <c r="N964" s="297"/>
      <c r="O964" s="297"/>
      <c r="P964" s="297"/>
      <c r="Q964" s="297"/>
      <c r="R964" s="297"/>
      <c r="S964" s="297"/>
      <c r="T964" s="297"/>
      <c r="U964" s="297"/>
      <c r="V964" s="297"/>
      <c r="W964" s="297"/>
      <c r="X964" s="297"/>
      <c r="Y964" s="297"/>
      <c r="Z964" s="297"/>
    </row>
    <row r="965" spans="1:26" ht="15.75" customHeight="1">
      <c r="A965" s="297"/>
      <c r="B965" s="297"/>
      <c r="C965" s="297"/>
      <c r="D965" s="297"/>
      <c r="E965" s="297"/>
      <c r="F965" s="297"/>
      <c r="G965" s="297"/>
      <c r="H965" s="297"/>
      <c r="I965" s="297"/>
      <c r="J965" s="297"/>
      <c r="K965" s="297"/>
      <c r="L965" s="297"/>
      <c r="M965" s="297"/>
      <c r="N965" s="297"/>
      <c r="O965" s="297"/>
      <c r="P965" s="297"/>
      <c r="Q965" s="297"/>
      <c r="R965" s="297"/>
      <c r="S965" s="297"/>
      <c r="T965" s="297"/>
      <c r="U965" s="297"/>
      <c r="V965" s="297"/>
      <c r="W965" s="297"/>
      <c r="X965" s="297"/>
      <c r="Y965" s="297"/>
      <c r="Z965" s="297"/>
    </row>
    <row r="966" spans="1:26" ht="15.75" customHeight="1">
      <c r="A966" s="297"/>
      <c r="B966" s="297"/>
      <c r="C966" s="297"/>
      <c r="D966" s="297"/>
      <c r="E966" s="297"/>
      <c r="F966" s="297"/>
      <c r="G966" s="297"/>
      <c r="H966" s="297"/>
      <c r="I966" s="297"/>
      <c r="J966" s="297"/>
      <c r="K966" s="297"/>
      <c r="L966" s="297"/>
      <c r="M966" s="297"/>
      <c r="N966" s="297"/>
      <c r="O966" s="297"/>
      <c r="P966" s="297"/>
      <c r="Q966" s="297"/>
      <c r="R966" s="297"/>
      <c r="S966" s="297"/>
      <c r="T966" s="297"/>
      <c r="U966" s="297"/>
      <c r="V966" s="297"/>
      <c r="W966" s="297"/>
      <c r="X966" s="297"/>
      <c r="Y966" s="297"/>
      <c r="Z966" s="297"/>
    </row>
    <row r="967" spans="1:26" ht="15.75" customHeight="1">
      <c r="A967" s="297"/>
      <c r="B967" s="297"/>
      <c r="C967" s="297"/>
      <c r="D967" s="297"/>
      <c r="E967" s="297"/>
      <c r="F967" s="297"/>
      <c r="G967" s="297"/>
      <c r="H967" s="297"/>
      <c r="I967" s="297"/>
      <c r="J967" s="297"/>
      <c r="K967" s="297"/>
      <c r="L967" s="297"/>
      <c r="M967" s="297"/>
      <c r="N967" s="297"/>
      <c r="O967" s="297"/>
      <c r="P967" s="297"/>
      <c r="Q967" s="297"/>
      <c r="R967" s="297"/>
      <c r="S967" s="297"/>
      <c r="T967" s="297"/>
      <c r="U967" s="297"/>
      <c r="V967" s="297"/>
      <c r="W967" s="297"/>
      <c r="X967" s="297"/>
      <c r="Y967" s="297"/>
      <c r="Z967" s="297"/>
    </row>
    <row r="968" spans="1:26" ht="15.75" customHeight="1">
      <c r="A968" s="297"/>
      <c r="B968" s="297"/>
      <c r="C968" s="297"/>
      <c r="D968" s="297"/>
      <c r="E968" s="297"/>
      <c r="F968" s="297"/>
      <c r="G968" s="297"/>
      <c r="H968" s="297"/>
      <c r="I968" s="297"/>
      <c r="J968" s="297"/>
      <c r="K968" s="297"/>
      <c r="L968" s="297"/>
      <c r="M968" s="297"/>
      <c r="N968" s="297"/>
      <c r="O968" s="297"/>
      <c r="P968" s="297"/>
      <c r="Q968" s="297"/>
      <c r="R968" s="297"/>
      <c r="S968" s="297"/>
      <c r="T968" s="297"/>
      <c r="U968" s="297"/>
      <c r="V968" s="297"/>
      <c r="W968" s="297"/>
      <c r="X968" s="297"/>
      <c r="Y968" s="297"/>
      <c r="Z968" s="297"/>
    </row>
    <row r="969" spans="1:26" ht="15.75" customHeight="1">
      <c r="A969" s="297"/>
      <c r="B969" s="297"/>
      <c r="C969" s="297"/>
      <c r="D969" s="297"/>
      <c r="E969" s="297"/>
      <c r="F969" s="297"/>
      <c r="G969" s="297"/>
      <c r="H969" s="297"/>
      <c r="I969" s="297"/>
      <c r="J969" s="297"/>
      <c r="K969" s="297"/>
      <c r="L969" s="297"/>
      <c r="M969" s="297"/>
      <c r="N969" s="297"/>
      <c r="O969" s="297"/>
      <c r="P969" s="297"/>
      <c r="Q969" s="297"/>
      <c r="R969" s="297"/>
      <c r="S969" s="297"/>
      <c r="T969" s="297"/>
      <c r="U969" s="297"/>
      <c r="V969" s="297"/>
      <c r="W969" s="297"/>
      <c r="X969" s="297"/>
      <c r="Y969" s="297"/>
      <c r="Z969" s="297"/>
    </row>
    <row r="970" spans="1:26" ht="15.75" customHeight="1">
      <c r="A970" s="297"/>
      <c r="B970" s="297"/>
      <c r="C970" s="297"/>
      <c r="D970" s="297"/>
      <c r="E970" s="297"/>
      <c r="F970" s="297"/>
      <c r="G970" s="297"/>
      <c r="H970" s="297"/>
      <c r="I970" s="297"/>
      <c r="J970" s="297"/>
      <c r="K970" s="297"/>
      <c r="L970" s="297"/>
      <c r="M970" s="297"/>
      <c r="N970" s="297"/>
      <c r="O970" s="297"/>
      <c r="P970" s="297"/>
      <c r="Q970" s="297"/>
      <c r="R970" s="297"/>
      <c r="S970" s="297"/>
      <c r="T970" s="297"/>
      <c r="U970" s="297"/>
      <c r="V970" s="297"/>
      <c r="W970" s="297"/>
      <c r="X970" s="297"/>
      <c r="Y970" s="297"/>
      <c r="Z970" s="297"/>
    </row>
    <row r="971" spans="1:26" ht="15.75" customHeight="1">
      <c r="A971" s="297"/>
      <c r="B971" s="297"/>
      <c r="C971" s="297"/>
      <c r="D971" s="297"/>
      <c r="E971" s="297"/>
      <c r="F971" s="297"/>
      <c r="G971" s="297"/>
      <c r="H971" s="297"/>
      <c r="I971" s="297"/>
      <c r="J971" s="297"/>
      <c r="K971" s="297"/>
      <c r="L971" s="297"/>
      <c r="M971" s="297"/>
      <c r="N971" s="297"/>
      <c r="O971" s="297"/>
      <c r="P971" s="297"/>
      <c r="Q971" s="297"/>
      <c r="R971" s="297"/>
      <c r="S971" s="297"/>
      <c r="T971" s="297"/>
      <c r="U971" s="297"/>
      <c r="V971" s="297"/>
      <c r="W971" s="297"/>
      <c r="X971" s="297"/>
      <c r="Y971" s="297"/>
      <c r="Z971" s="297"/>
    </row>
    <row r="972" spans="1:26" ht="15.75" customHeight="1">
      <c r="A972" s="297"/>
      <c r="B972" s="297"/>
      <c r="C972" s="297"/>
      <c r="D972" s="297"/>
      <c r="E972" s="297"/>
      <c r="F972" s="297"/>
      <c r="G972" s="297"/>
      <c r="H972" s="297"/>
      <c r="I972" s="297"/>
      <c r="J972" s="297"/>
      <c r="K972" s="297"/>
      <c r="L972" s="297"/>
      <c r="M972" s="297"/>
      <c r="N972" s="297"/>
      <c r="O972" s="297"/>
      <c r="P972" s="297"/>
      <c r="Q972" s="297"/>
      <c r="R972" s="297"/>
      <c r="S972" s="297"/>
      <c r="T972" s="297"/>
      <c r="U972" s="297"/>
      <c r="V972" s="297"/>
      <c r="W972" s="297"/>
      <c r="X972" s="297"/>
      <c r="Y972" s="297"/>
      <c r="Z972" s="297"/>
    </row>
    <row r="973" spans="1:26" ht="15.75" customHeight="1">
      <c r="A973" s="297"/>
      <c r="B973" s="297"/>
      <c r="C973" s="297"/>
      <c r="D973" s="297"/>
      <c r="E973" s="297"/>
      <c r="F973" s="297"/>
      <c r="G973" s="297"/>
      <c r="H973" s="297"/>
      <c r="I973" s="297"/>
      <c r="J973" s="297"/>
      <c r="K973" s="297"/>
      <c r="L973" s="297"/>
      <c r="M973" s="297"/>
      <c r="N973" s="297"/>
      <c r="O973" s="297"/>
      <c r="P973" s="297"/>
      <c r="Q973" s="297"/>
      <c r="R973" s="297"/>
      <c r="S973" s="297"/>
      <c r="T973" s="297"/>
      <c r="U973" s="297"/>
      <c r="V973" s="297"/>
      <c r="W973" s="297"/>
      <c r="X973" s="297"/>
      <c r="Y973" s="297"/>
      <c r="Z973" s="297"/>
    </row>
    <row r="974" spans="1:26" ht="15.75" customHeight="1">
      <c r="A974" s="297"/>
      <c r="B974" s="297"/>
      <c r="C974" s="297"/>
      <c r="D974" s="297"/>
      <c r="E974" s="297"/>
      <c r="F974" s="297"/>
      <c r="G974" s="297"/>
      <c r="H974" s="297"/>
      <c r="I974" s="297"/>
      <c r="J974" s="297"/>
      <c r="K974" s="297"/>
      <c r="L974" s="297"/>
      <c r="M974" s="297"/>
      <c r="N974" s="297"/>
      <c r="O974" s="297"/>
      <c r="P974" s="297"/>
      <c r="Q974" s="297"/>
      <c r="R974" s="297"/>
      <c r="S974" s="297"/>
      <c r="T974" s="297"/>
      <c r="U974" s="297"/>
      <c r="V974" s="297"/>
      <c r="W974" s="297"/>
      <c r="X974" s="297"/>
      <c r="Y974" s="297"/>
      <c r="Z974" s="297"/>
    </row>
    <row r="975" spans="1:26" ht="15.75" customHeight="1">
      <c r="A975" s="297"/>
      <c r="B975" s="297"/>
      <c r="C975" s="297"/>
      <c r="D975" s="297"/>
      <c r="E975" s="297"/>
      <c r="F975" s="297"/>
      <c r="G975" s="297"/>
      <c r="H975" s="297"/>
      <c r="I975" s="297"/>
      <c r="J975" s="297"/>
      <c r="K975" s="297"/>
      <c r="L975" s="297"/>
      <c r="M975" s="297"/>
      <c r="N975" s="297"/>
      <c r="O975" s="297"/>
      <c r="P975" s="297"/>
      <c r="Q975" s="297"/>
      <c r="R975" s="297"/>
      <c r="S975" s="297"/>
      <c r="T975" s="297"/>
      <c r="U975" s="297"/>
      <c r="V975" s="297"/>
      <c r="W975" s="297"/>
      <c r="X975" s="297"/>
      <c r="Y975" s="297"/>
      <c r="Z975" s="297"/>
    </row>
    <row r="976" spans="1:26" ht="15.75" customHeight="1">
      <c r="A976" s="297"/>
      <c r="B976" s="297"/>
      <c r="C976" s="297"/>
      <c r="D976" s="297"/>
      <c r="E976" s="297"/>
      <c r="F976" s="297"/>
      <c r="G976" s="297"/>
      <c r="H976" s="297"/>
      <c r="I976" s="297"/>
      <c r="J976" s="297"/>
      <c r="K976" s="297"/>
      <c r="L976" s="297"/>
      <c r="M976" s="297"/>
      <c r="N976" s="297"/>
      <c r="O976" s="297"/>
      <c r="P976" s="297"/>
      <c r="Q976" s="297"/>
      <c r="R976" s="297"/>
      <c r="S976" s="297"/>
      <c r="T976" s="297"/>
      <c r="U976" s="297"/>
      <c r="V976" s="297"/>
      <c r="W976" s="297"/>
      <c r="X976" s="297"/>
      <c r="Y976" s="297"/>
      <c r="Z976" s="297"/>
    </row>
    <row r="977" spans="1:26" ht="15.75" customHeight="1">
      <c r="A977" s="297"/>
      <c r="B977" s="297"/>
      <c r="C977" s="297"/>
      <c r="D977" s="297"/>
      <c r="E977" s="297"/>
      <c r="F977" s="297"/>
      <c r="G977" s="297"/>
      <c r="H977" s="297"/>
      <c r="I977" s="297"/>
      <c r="J977" s="297"/>
      <c r="K977" s="297"/>
      <c r="L977" s="297"/>
      <c r="M977" s="297"/>
      <c r="N977" s="297"/>
      <c r="O977" s="297"/>
      <c r="P977" s="297"/>
      <c r="Q977" s="297"/>
      <c r="R977" s="297"/>
      <c r="S977" s="297"/>
      <c r="T977" s="297"/>
      <c r="U977" s="297"/>
      <c r="V977" s="297"/>
      <c r="W977" s="297"/>
      <c r="X977" s="297"/>
      <c r="Y977" s="297"/>
      <c r="Z977" s="297"/>
    </row>
    <row r="978" spans="1:26" ht="15.75" customHeight="1">
      <c r="A978" s="297"/>
      <c r="B978" s="297"/>
      <c r="C978" s="297"/>
      <c r="D978" s="297"/>
      <c r="E978" s="297"/>
      <c r="F978" s="297"/>
      <c r="G978" s="297"/>
      <c r="H978" s="297"/>
      <c r="I978" s="297"/>
      <c r="J978" s="297"/>
      <c r="K978" s="297"/>
      <c r="L978" s="297"/>
      <c r="M978" s="297"/>
      <c r="N978" s="297"/>
      <c r="O978" s="297"/>
      <c r="P978" s="297"/>
      <c r="Q978" s="297"/>
      <c r="R978" s="297"/>
      <c r="S978" s="297"/>
      <c r="T978" s="297"/>
      <c r="U978" s="297"/>
      <c r="V978" s="297"/>
      <c r="W978" s="297"/>
      <c r="X978" s="297"/>
      <c r="Y978" s="297"/>
      <c r="Z978" s="297"/>
    </row>
    <row r="979" spans="1:26" ht="15.75" customHeight="1">
      <c r="A979" s="297"/>
      <c r="B979" s="297"/>
      <c r="C979" s="297"/>
      <c r="D979" s="297"/>
      <c r="E979" s="297"/>
      <c r="F979" s="297"/>
      <c r="G979" s="297"/>
      <c r="H979" s="297"/>
      <c r="I979" s="297"/>
      <c r="J979" s="297"/>
      <c r="K979" s="297"/>
      <c r="L979" s="297"/>
      <c r="M979" s="297"/>
      <c r="N979" s="297"/>
      <c r="O979" s="297"/>
      <c r="P979" s="297"/>
      <c r="Q979" s="297"/>
      <c r="R979" s="297"/>
      <c r="S979" s="297"/>
      <c r="T979" s="297"/>
      <c r="U979" s="297"/>
      <c r="V979" s="297"/>
      <c r="W979" s="297"/>
      <c r="X979" s="297"/>
      <c r="Y979" s="297"/>
      <c r="Z979" s="297"/>
    </row>
    <row r="980" spans="1:26" ht="15.75" customHeight="1">
      <c r="A980" s="297"/>
      <c r="B980" s="297"/>
      <c r="C980" s="297"/>
      <c r="D980" s="297"/>
      <c r="E980" s="297"/>
      <c r="F980" s="297"/>
      <c r="G980" s="297"/>
      <c r="H980" s="297"/>
      <c r="I980" s="297"/>
      <c r="J980" s="297"/>
      <c r="K980" s="297"/>
      <c r="L980" s="297"/>
      <c r="M980" s="297"/>
      <c r="N980" s="297"/>
      <c r="O980" s="297"/>
      <c r="P980" s="297"/>
      <c r="Q980" s="297"/>
      <c r="R980" s="297"/>
      <c r="S980" s="297"/>
      <c r="T980" s="297"/>
      <c r="U980" s="297"/>
      <c r="V980" s="297"/>
      <c r="W980" s="297"/>
      <c r="X980" s="297"/>
      <c r="Y980" s="297"/>
      <c r="Z980" s="297"/>
    </row>
    <row r="981" spans="1:26" ht="15.75" customHeight="1">
      <c r="A981" s="297"/>
      <c r="B981" s="297"/>
      <c r="C981" s="297"/>
      <c r="D981" s="297"/>
      <c r="E981" s="297"/>
      <c r="F981" s="297"/>
      <c r="G981" s="297"/>
      <c r="H981" s="297"/>
      <c r="I981" s="297"/>
      <c r="J981" s="297"/>
      <c r="K981" s="297"/>
      <c r="L981" s="297"/>
      <c r="M981" s="297"/>
      <c r="N981" s="297"/>
      <c r="O981" s="297"/>
      <c r="P981" s="297"/>
      <c r="Q981" s="297"/>
      <c r="R981" s="297"/>
      <c r="S981" s="297"/>
      <c r="T981" s="297"/>
      <c r="U981" s="297"/>
      <c r="V981" s="297"/>
      <c r="W981" s="297"/>
      <c r="X981" s="297"/>
      <c r="Y981" s="297"/>
      <c r="Z981" s="297"/>
    </row>
    <row r="982" spans="1:26" ht="15.75" customHeight="1">
      <c r="A982" s="297"/>
      <c r="B982" s="297"/>
      <c r="C982" s="297"/>
      <c r="D982" s="297"/>
      <c r="E982" s="297"/>
      <c r="F982" s="297"/>
      <c r="G982" s="297"/>
      <c r="H982" s="297"/>
      <c r="I982" s="297"/>
      <c r="J982" s="297"/>
      <c r="K982" s="297"/>
      <c r="L982" s="297"/>
      <c r="M982" s="297"/>
      <c r="N982" s="297"/>
      <c r="O982" s="297"/>
      <c r="P982" s="297"/>
      <c r="Q982" s="297"/>
      <c r="R982" s="297"/>
      <c r="S982" s="297"/>
      <c r="T982" s="297"/>
      <c r="U982" s="297"/>
      <c r="V982" s="297"/>
      <c r="W982" s="297"/>
      <c r="X982" s="297"/>
      <c r="Y982" s="297"/>
      <c r="Z982" s="297"/>
    </row>
    <row r="983" spans="1:26" ht="15.75" customHeight="1">
      <c r="A983" s="297"/>
      <c r="B983" s="297"/>
      <c r="C983" s="297"/>
      <c r="D983" s="297"/>
      <c r="E983" s="297"/>
      <c r="F983" s="297"/>
      <c r="G983" s="297"/>
      <c r="H983" s="297"/>
      <c r="I983" s="297"/>
      <c r="J983" s="297"/>
      <c r="K983" s="297"/>
      <c r="L983" s="297"/>
      <c r="M983" s="297"/>
      <c r="N983" s="297"/>
      <c r="O983" s="297"/>
      <c r="P983" s="297"/>
      <c r="Q983" s="297"/>
      <c r="R983" s="297"/>
      <c r="S983" s="297"/>
      <c r="T983" s="297"/>
      <c r="U983" s="297"/>
      <c r="V983" s="297"/>
      <c r="W983" s="297"/>
      <c r="X983" s="297"/>
      <c r="Y983" s="297"/>
      <c r="Z983" s="297"/>
    </row>
    <row r="984" spans="1:26" ht="15.75" customHeight="1">
      <c r="A984" s="297"/>
      <c r="B984" s="297"/>
      <c r="C984" s="297"/>
      <c r="D984" s="297"/>
      <c r="E984" s="297"/>
      <c r="F984" s="297"/>
      <c r="G984" s="297"/>
      <c r="H984" s="297"/>
      <c r="I984" s="297"/>
      <c r="J984" s="297"/>
      <c r="K984" s="297"/>
      <c r="L984" s="297"/>
      <c r="M984" s="297"/>
      <c r="N984" s="297"/>
      <c r="O984" s="297"/>
      <c r="P984" s="297"/>
      <c r="Q984" s="297"/>
      <c r="R984" s="297"/>
      <c r="S984" s="297"/>
      <c r="T984" s="297"/>
      <c r="U984" s="297"/>
      <c r="V984" s="297"/>
      <c r="W984" s="297"/>
      <c r="X984" s="297"/>
      <c r="Y984" s="297"/>
      <c r="Z984" s="297"/>
    </row>
    <row r="985" spans="1:26" ht="15.75" customHeight="1">
      <c r="A985" s="297"/>
      <c r="B985" s="297"/>
      <c r="C985" s="297"/>
      <c r="D985" s="297"/>
      <c r="E985" s="297"/>
      <c r="F985" s="297"/>
      <c r="G985" s="297"/>
      <c r="H985" s="297"/>
      <c r="I985" s="297"/>
      <c r="J985" s="297"/>
      <c r="K985" s="297"/>
      <c r="L985" s="297"/>
      <c r="M985" s="297"/>
      <c r="N985" s="297"/>
      <c r="O985" s="297"/>
      <c r="P985" s="297"/>
      <c r="Q985" s="297"/>
      <c r="R985" s="297"/>
      <c r="S985" s="297"/>
      <c r="T985" s="297"/>
      <c r="U985" s="297"/>
      <c r="V985" s="297"/>
      <c r="W985" s="297"/>
      <c r="X985" s="297"/>
      <c r="Y985" s="297"/>
      <c r="Z985" s="297"/>
    </row>
    <row r="986" spans="1:26" ht="15.75" customHeight="1">
      <c r="A986" s="297"/>
      <c r="B986" s="297"/>
      <c r="C986" s="297"/>
      <c r="D986" s="297"/>
      <c r="E986" s="297"/>
      <c r="F986" s="297"/>
      <c r="G986" s="297"/>
      <c r="H986" s="297"/>
      <c r="I986" s="297"/>
      <c r="J986" s="297"/>
      <c r="K986" s="297"/>
      <c r="L986" s="297"/>
      <c r="M986" s="297"/>
      <c r="N986" s="297"/>
      <c r="O986" s="297"/>
      <c r="P986" s="297"/>
      <c r="Q986" s="297"/>
      <c r="R986" s="297"/>
      <c r="S986" s="297"/>
      <c r="T986" s="297"/>
      <c r="U986" s="297"/>
      <c r="V986" s="297"/>
      <c r="W986" s="297"/>
      <c r="X986" s="297"/>
      <c r="Y986" s="297"/>
      <c r="Z986" s="297"/>
    </row>
    <row r="987" spans="1:26" ht="15.75" customHeight="1">
      <c r="A987" s="297"/>
      <c r="B987" s="297"/>
      <c r="C987" s="297"/>
      <c r="D987" s="297"/>
      <c r="E987" s="297"/>
      <c r="F987" s="297"/>
      <c r="G987" s="297"/>
      <c r="H987" s="297"/>
      <c r="I987" s="297"/>
      <c r="J987" s="297"/>
      <c r="K987" s="297"/>
      <c r="L987" s="297"/>
      <c r="M987" s="297"/>
      <c r="N987" s="297"/>
      <c r="O987" s="297"/>
      <c r="P987" s="297"/>
      <c r="Q987" s="297"/>
      <c r="R987" s="297"/>
      <c r="S987" s="297"/>
      <c r="T987" s="297"/>
      <c r="U987" s="297"/>
      <c r="V987" s="297"/>
      <c r="W987" s="297"/>
      <c r="X987" s="297"/>
      <c r="Y987" s="297"/>
      <c r="Z987" s="297"/>
    </row>
    <row r="988" spans="1:26" ht="15.75" customHeight="1">
      <c r="A988" s="297"/>
      <c r="B988" s="297"/>
      <c r="C988" s="297"/>
      <c r="D988" s="297"/>
      <c r="E988" s="297"/>
      <c r="F988" s="297"/>
      <c r="G988" s="297"/>
      <c r="H988" s="297"/>
      <c r="I988" s="297"/>
      <c r="J988" s="297"/>
      <c r="K988" s="297"/>
      <c r="L988" s="297"/>
      <c r="M988" s="297"/>
      <c r="N988" s="297"/>
      <c r="O988" s="297"/>
      <c r="P988" s="297"/>
      <c r="Q988" s="297"/>
      <c r="R988" s="297"/>
      <c r="S988" s="297"/>
      <c r="T988" s="297"/>
      <c r="U988" s="297"/>
      <c r="V988" s="297"/>
      <c r="W988" s="297"/>
      <c r="X988" s="297"/>
      <c r="Y988" s="297"/>
      <c r="Z988" s="297"/>
    </row>
    <row r="989" spans="1:26" ht="15.75" customHeight="1">
      <c r="A989" s="297"/>
      <c r="B989" s="297"/>
      <c r="C989" s="297"/>
      <c r="D989" s="297"/>
      <c r="E989" s="297"/>
      <c r="F989" s="297"/>
      <c r="G989" s="297"/>
      <c r="H989" s="297"/>
      <c r="I989" s="297"/>
      <c r="J989" s="297"/>
      <c r="K989" s="297"/>
      <c r="L989" s="297"/>
      <c r="M989" s="297"/>
      <c r="N989" s="297"/>
      <c r="O989" s="297"/>
      <c r="P989" s="297"/>
      <c r="Q989" s="297"/>
      <c r="R989" s="297"/>
      <c r="S989" s="297"/>
      <c r="T989" s="297"/>
      <c r="U989" s="297"/>
      <c r="V989" s="297"/>
      <c r="W989" s="297"/>
      <c r="X989" s="297"/>
      <c r="Y989" s="297"/>
      <c r="Z989" s="297"/>
    </row>
    <row r="990" spans="1:26" ht="15.75" customHeight="1">
      <c r="A990" s="297"/>
      <c r="B990" s="297"/>
      <c r="C990" s="297"/>
      <c r="D990" s="297"/>
      <c r="E990" s="297"/>
      <c r="F990" s="297"/>
      <c r="G990" s="297"/>
      <c r="H990" s="297"/>
      <c r="I990" s="297"/>
      <c r="J990" s="297"/>
      <c r="K990" s="297"/>
      <c r="L990" s="297"/>
      <c r="M990" s="297"/>
      <c r="N990" s="297"/>
      <c r="O990" s="297"/>
      <c r="P990" s="297"/>
      <c r="Q990" s="297"/>
      <c r="R990" s="297"/>
      <c r="S990" s="297"/>
      <c r="T990" s="297"/>
      <c r="U990" s="297"/>
      <c r="V990" s="297"/>
      <c r="W990" s="297"/>
      <c r="X990" s="297"/>
      <c r="Y990" s="297"/>
      <c r="Z990" s="297"/>
    </row>
    <row r="991" spans="1:26" ht="15.75" customHeight="1">
      <c r="A991" s="297"/>
      <c r="B991" s="297"/>
      <c r="C991" s="297"/>
      <c r="D991" s="297"/>
      <c r="E991" s="297"/>
      <c r="F991" s="297"/>
      <c r="G991" s="297"/>
      <c r="H991" s="297"/>
      <c r="I991" s="297"/>
      <c r="J991" s="297"/>
      <c r="K991" s="297"/>
      <c r="L991" s="297"/>
      <c r="M991" s="297"/>
      <c r="N991" s="297"/>
      <c r="O991" s="297"/>
      <c r="P991" s="297"/>
      <c r="Q991" s="297"/>
      <c r="R991" s="297"/>
      <c r="S991" s="297"/>
      <c r="T991" s="297"/>
      <c r="U991" s="297"/>
      <c r="V991" s="297"/>
      <c r="W991" s="297"/>
      <c r="X991" s="297"/>
      <c r="Y991" s="297"/>
      <c r="Z991" s="297"/>
    </row>
    <row r="992" spans="1:26" ht="15.75" customHeight="1">
      <c r="A992" s="297"/>
      <c r="B992" s="297"/>
      <c r="C992" s="297"/>
      <c r="D992" s="297"/>
      <c r="E992" s="297"/>
      <c r="F992" s="297"/>
      <c r="G992" s="297"/>
      <c r="H992" s="297"/>
      <c r="I992" s="297"/>
      <c r="J992" s="297"/>
      <c r="K992" s="297"/>
      <c r="L992" s="297"/>
      <c r="M992" s="297"/>
      <c r="N992" s="297"/>
      <c r="O992" s="297"/>
      <c r="P992" s="297"/>
      <c r="Q992" s="297"/>
      <c r="R992" s="297"/>
      <c r="S992" s="297"/>
      <c r="T992" s="297"/>
      <c r="U992" s="297"/>
      <c r="V992" s="297"/>
      <c r="W992" s="297"/>
      <c r="X992" s="297"/>
      <c r="Y992" s="297"/>
      <c r="Z992" s="297"/>
    </row>
    <row r="993" spans="1:26" ht="15.75" customHeight="1">
      <c r="A993" s="297"/>
      <c r="B993" s="297"/>
      <c r="C993" s="297"/>
      <c r="D993" s="297"/>
      <c r="E993" s="297"/>
      <c r="F993" s="297"/>
      <c r="G993" s="297"/>
      <c r="H993" s="297"/>
      <c r="I993" s="297"/>
      <c r="J993" s="297"/>
      <c r="K993" s="297"/>
      <c r="L993" s="297"/>
      <c r="M993" s="297"/>
      <c r="N993" s="297"/>
      <c r="O993" s="297"/>
      <c r="P993" s="297"/>
      <c r="Q993" s="297"/>
      <c r="R993" s="297"/>
      <c r="S993" s="297"/>
      <c r="T993" s="297"/>
      <c r="U993" s="297"/>
      <c r="V993" s="297"/>
      <c r="W993" s="297"/>
      <c r="X993" s="297"/>
      <c r="Y993" s="297"/>
      <c r="Z993" s="297"/>
    </row>
    <row r="994" spans="1:26" ht="15.75" customHeight="1">
      <c r="A994" s="297"/>
      <c r="B994" s="297"/>
      <c r="C994" s="297"/>
      <c r="D994" s="297"/>
      <c r="E994" s="297"/>
      <c r="F994" s="297"/>
      <c r="G994" s="297"/>
      <c r="H994" s="297"/>
      <c r="I994" s="297"/>
      <c r="J994" s="297"/>
      <c r="K994" s="297"/>
      <c r="L994" s="297"/>
      <c r="M994" s="297"/>
      <c r="N994" s="297"/>
      <c r="O994" s="297"/>
      <c r="P994" s="297"/>
      <c r="Q994" s="297"/>
      <c r="R994" s="297"/>
      <c r="S994" s="297"/>
      <c r="T994" s="297"/>
      <c r="U994" s="297"/>
      <c r="V994" s="297"/>
      <c r="W994" s="297"/>
      <c r="X994" s="297"/>
      <c r="Y994" s="297"/>
      <c r="Z994" s="297"/>
    </row>
    <row r="995" spans="1:26" ht="15.75" customHeight="1">
      <c r="A995" s="297"/>
      <c r="B995" s="297"/>
      <c r="C995" s="297"/>
      <c r="D995" s="297"/>
      <c r="E995" s="297"/>
      <c r="F995" s="297"/>
      <c r="G995" s="297"/>
      <c r="H995" s="297"/>
      <c r="I995" s="297"/>
      <c r="J995" s="297"/>
      <c r="K995" s="297"/>
      <c r="L995" s="297"/>
      <c r="M995" s="297"/>
      <c r="N995" s="297"/>
      <c r="O995" s="297"/>
      <c r="P995" s="297"/>
      <c r="Q995" s="297"/>
      <c r="R995" s="297"/>
      <c r="S995" s="297"/>
      <c r="T995" s="297"/>
      <c r="U995" s="297"/>
      <c r="V995" s="297"/>
      <c r="W995" s="297"/>
      <c r="X995" s="297"/>
      <c r="Y995" s="297"/>
      <c r="Z995" s="297"/>
    </row>
    <row r="996" spans="1:26" ht="15.75" customHeight="1">
      <c r="A996" s="297"/>
      <c r="B996" s="297"/>
      <c r="C996" s="297"/>
      <c r="D996" s="297"/>
      <c r="E996" s="297"/>
      <c r="F996" s="297"/>
      <c r="G996" s="297"/>
      <c r="H996" s="297"/>
      <c r="I996" s="297"/>
      <c r="J996" s="297"/>
      <c r="K996" s="297"/>
      <c r="L996" s="297"/>
      <c r="M996" s="297"/>
      <c r="N996" s="297"/>
      <c r="O996" s="297"/>
      <c r="P996" s="297"/>
      <c r="Q996" s="297"/>
      <c r="R996" s="297"/>
      <c r="S996" s="297"/>
      <c r="T996" s="297"/>
      <c r="U996" s="297"/>
      <c r="V996" s="297"/>
      <c r="W996" s="297"/>
      <c r="X996" s="297"/>
      <c r="Y996" s="297"/>
      <c r="Z996" s="297"/>
    </row>
    <row r="997" spans="1:26" ht="15.75" customHeight="1">
      <c r="A997" s="297"/>
      <c r="B997" s="297"/>
      <c r="C997" s="297"/>
      <c r="D997" s="297"/>
      <c r="E997" s="297"/>
      <c r="F997" s="297"/>
      <c r="G997" s="297"/>
      <c r="H997" s="297"/>
      <c r="I997" s="297"/>
      <c r="J997" s="297"/>
      <c r="K997" s="297"/>
      <c r="L997" s="297"/>
      <c r="M997" s="297"/>
      <c r="N997" s="297"/>
      <c r="O997" s="297"/>
      <c r="P997" s="297"/>
      <c r="Q997" s="297"/>
      <c r="R997" s="297"/>
      <c r="S997" s="297"/>
      <c r="T997" s="297"/>
      <c r="U997" s="297"/>
      <c r="V997" s="297"/>
      <c r="W997" s="297"/>
      <c r="X997" s="297"/>
      <c r="Y997" s="297"/>
      <c r="Z997" s="297"/>
    </row>
    <row r="998" spans="1:26" ht="15.75" customHeight="1">
      <c r="A998" s="297"/>
      <c r="B998" s="297"/>
      <c r="C998" s="297"/>
      <c r="D998" s="297"/>
      <c r="E998" s="297"/>
      <c r="F998" s="297"/>
      <c r="G998" s="297"/>
      <c r="H998" s="297"/>
      <c r="I998" s="297"/>
      <c r="J998" s="297"/>
      <c r="K998" s="297"/>
      <c r="L998" s="297"/>
      <c r="M998" s="297"/>
      <c r="N998" s="297"/>
      <c r="O998" s="297"/>
      <c r="P998" s="297"/>
      <c r="Q998" s="297"/>
      <c r="R998" s="297"/>
      <c r="S998" s="297"/>
      <c r="T998" s="297"/>
      <c r="U998" s="297"/>
      <c r="V998" s="297"/>
      <c r="W998" s="297"/>
      <c r="X998" s="297"/>
      <c r="Y998" s="297"/>
      <c r="Z998" s="297"/>
    </row>
    <row r="999" spans="1:26" ht="15.75" customHeight="1">
      <c r="A999" s="297"/>
      <c r="B999" s="297"/>
      <c r="C999" s="297"/>
      <c r="D999" s="297"/>
      <c r="E999" s="297"/>
      <c r="F999" s="297"/>
      <c r="G999" s="297"/>
      <c r="H999" s="297"/>
      <c r="I999" s="297"/>
      <c r="J999" s="297"/>
      <c r="K999" s="297"/>
      <c r="L999" s="297"/>
      <c r="M999" s="297"/>
      <c r="N999" s="297"/>
      <c r="O999" s="297"/>
      <c r="P999" s="297"/>
      <c r="Q999" s="297"/>
      <c r="R999" s="297"/>
      <c r="S999" s="297"/>
      <c r="T999" s="297"/>
      <c r="U999" s="297"/>
      <c r="V999" s="297"/>
      <c r="W999" s="297"/>
      <c r="X999" s="297"/>
      <c r="Y999" s="297"/>
      <c r="Z999" s="297"/>
    </row>
    <row r="1000" spans="1:26" ht="15.75" customHeight="1">
      <c r="A1000" s="297"/>
      <c r="B1000" s="297"/>
      <c r="C1000" s="297"/>
      <c r="D1000" s="297"/>
      <c r="E1000" s="297"/>
      <c r="F1000" s="297"/>
      <c r="G1000" s="297"/>
      <c r="H1000" s="297"/>
      <c r="I1000" s="297"/>
      <c r="J1000" s="297"/>
      <c r="K1000" s="297"/>
      <c r="L1000" s="297"/>
      <c r="M1000" s="297"/>
      <c r="N1000" s="297"/>
      <c r="O1000" s="297"/>
      <c r="P1000" s="297"/>
      <c r="Q1000" s="297"/>
      <c r="R1000" s="297"/>
      <c r="S1000" s="297"/>
      <c r="T1000" s="297"/>
      <c r="U1000" s="297"/>
      <c r="V1000" s="297"/>
      <c r="W1000" s="297"/>
      <c r="X1000" s="297"/>
      <c r="Y1000" s="297"/>
      <c r="Z1000" s="297"/>
    </row>
  </sheetData>
  <autoFilter ref="A1:P82"/>
  <mergeCells count="2">
    <mergeCell ref="J1:M1"/>
    <mergeCell ref="N1:P1"/>
  </mergeCells>
  <conditionalFormatting sqref="O6">
    <cfRule type="notContainsBlanks" dxfId="1" priority="1">
      <formula>LEN(TRIM(O6))&gt;0</formula>
    </cfRule>
  </conditionalFormatting>
  <conditionalFormatting sqref="O6">
    <cfRule type="notContainsBlanks" dxfId="0" priority="2">
      <formula>LEN(TRIM(O6))&gt;0</formula>
    </cfRule>
  </conditionalFormatting>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99"/>
  <sheetViews>
    <sheetView tabSelected="1" workbookViewId="0">
      <selection activeCell="G1" sqref="G1"/>
    </sheetView>
  </sheetViews>
  <sheetFormatPr baseColWidth="10" defaultColWidth="12.59765625" defaultRowHeight="15" customHeight="1"/>
  <cols>
    <col min="1" max="1" width="4.5" customWidth="1"/>
    <col min="2" max="2" width="5.5" customWidth="1"/>
    <col min="3" max="3" width="7.09765625" customWidth="1"/>
    <col min="4" max="4" width="4.19921875" customWidth="1"/>
    <col min="5" max="5" width="8" customWidth="1"/>
    <col min="6" max="6" width="6" customWidth="1"/>
    <col min="7" max="7" width="28.19921875" style="832" customWidth="1"/>
    <col min="8" max="8" width="9.296875" customWidth="1"/>
    <col min="9" max="9" width="9.19921875" customWidth="1"/>
    <col min="10" max="10" width="14.19921875" customWidth="1"/>
    <col min="11" max="11" width="10.19921875" customWidth="1"/>
    <col min="12" max="12" width="9.59765625" customWidth="1"/>
    <col min="13" max="13" width="8" customWidth="1"/>
    <col min="14" max="14" width="44.09765625" style="840" customWidth="1"/>
    <col min="15" max="15" width="35.8984375" style="840" customWidth="1"/>
    <col min="16" max="16" width="53.09765625" customWidth="1"/>
    <col min="17" max="17" width="22.5" customWidth="1"/>
    <col min="18" max="18" width="53.09765625" customWidth="1"/>
    <col min="19" max="19" width="22.5" customWidth="1"/>
    <col min="20" max="20" width="19.09765625" customWidth="1"/>
    <col min="21" max="21" width="74.09765625" customWidth="1"/>
    <col min="22" max="26" width="38.5" customWidth="1"/>
  </cols>
  <sheetData>
    <row r="1" spans="1:26" ht="60" customHeight="1">
      <c r="A1" s="213" t="s">
        <v>2288</v>
      </c>
      <c r="B1" s="213" t="s">
        <v>1</v>
      </c>
      <c r="C1" s="213" t="s">
        <v>2</v>
      </c>
      <c r="D1" s="213" t="s">
        <v>3</v>
      </c>
      <c r="E1" s="213" t="s">
        <v>3</v>
      </c>
      <c r="F1" s="213" t="s">
        <v>4</v>
      </c>
      <c r="G1" s="849" t="s">
        <v>4</v>
      </c>
      <c r="H1" s="213" t="s">
        <v>2668</v>
      </c>
      <c r="I1" s="213" t="s">
        <v>2669</v>
      </c>
      <c r="J1" s="787" t="s">
        <v>2670</v>
      </c>
      <c r="K1" s="780"/>
      <c r="L1" s="780"/>
      <c r="M1" s="780"/>
      <c r="N1" s="788" t="s">
        <v>2289</v>
      </c>
      <c r="O1" s="780"/>
      <c r="P1" s="781"/>
      <c r="Q1" s="214"/>
      <c r="R1" s="214"/>
      <c r="S1" s="214"/>
      <c r="T1" s="214"/>
      <c r="U1" s="214"/>
      <c r="V1" s="214"/>
      <c r="W1" s="214"/>
      <c r="X1" s="214"/>
      <c r="Y1" s="214"/>
      <c r="Z1" s="214"/>
    </row>
    <row r="2" spans="1:26" ht="78" customHeight="1">
      <c r="A2" s="215"/>
      <c r="B2" s="216"/>
      <c r="C2" s="216"/>
      <c r="D2" s="215"/>
      <c r="E2" s="216"/>
      <c r="F2" s="215"/>
      <c r="G2" s="828"/>
      <c r="H2" s="215"/>
      <c r="I2" s="215"/>
      <c r="J2" s="217" t="s">
        <v>2671</v>
      </c>
      <c r="K2" s="218" t="s">
        <v>2276</v>
      </c>
      <c r="L2" s="217" t="s">
        <v>2672</v>
      </c>
      <c r="M2" s="219" t="s">
        <v>2276</v>
      </c>
      <c r="N2" s="841" t="s">
        <v>2291</v>
      </c>
      <c r="O2" s="848" t="s">
        <v>2673</v>
      </c>
      <c r="P2" s="217" t="s">
        <v>2276</v>
      </c>
      <c r="Q2" s="214"/>
      <c r="R2" s="214"/>
      <c r="S2" s="214"/>
      <c r="T2" s="214"/>
      <c r="U2" s="214"/>
      <c r="V2" s="214"/>
      <c r="W2" s="214"/>
      <c r="X2" s="214"/>
      <c r="Y2" s="214"/>
      <c r="Z2" s="214"/>
    </row>
    <row r="3" spans="1:26" ht="84" customHeight="1">
      <c r="A3" s="216" t="s">
        <v>9</v>
      </c>
      <c r="B3" s="220" t="s">
        <v>2674</v>
      </c>
      <c r="C3" s="220" t="s">
        <v>11</v>
      </c>
      <c r="D3" s="220" t="s">
        <v>12</v>
      </c>
      <c r="E3" s="220" t="s">
        <v>2675</v>
      </c>
      <c r="F3" s="220" t="s">
        <v>14</v>
      </c>
      <c r="G3" s="842" t="s">
        <v>15</v>
      </c>
      <c r="H3" s="221"/>
      <c r="I3" s="221" t="s">
        <v>24</v>
      </c>
      <c r="J3" s="220" t="s">
        <v>2676</v>
      </c>
      <c r="K3" s="222">
        <v>3581926</v>
      </c>
      <c r="L3" s="220" t="s">
        <v>2676</v>
      </c>
      <c r="M3" s="222">
        <v>3101756</v>
      </c>
      <c r="N3" s="833" t="s">
        <v>2303</v>
      </c>
      <c r="O3" s="843"/>
      <c r="P3" s="221"/>
      <c r="Q3" s="223"/>
      <c r="R3" s="223"/>
      <c r="S3" s="224" t="s">
        <v>2677</v>
      </c>
      <c r="T3" s="223"/>
      <c r="U3" s="223"/>
      <c r="V3" s="223"/>
      <c r="W3" s="223"/>
      <c r="X3" s="223"/>
      <c r="Y3" s="223"/>
      <c r="Z3" s="223"/>
    </row>
    <row r="4" spans="1:26" ht="78" customHeight="1">
      <c r="A4" s="216" t="s">
        <v>9</v>
      </c>
      <c r="B4" s="220" t="s">
        <v>2674</v>
      </c>
      <c r="C4" s="220" t="s">
        <v>11</v>
      </c>
      <c r="D4" s="220" t="s">
        <v>12</v>
      </c>
      <c r="E4" s="220" t="s">
        <v>2675</v>
      </c>
      <c r="F4" s="220" t="s">
        <v>38</v>
      </c>
      <c r="G4" s="842" t="s">
        <v>2678</v>
      </c>
      <c r="H4" s="221"/>
      <c r="I4" s="221" t="s">
        <v>24</v>
      </c>
      <c r="J4" s="225" t="s">
        <v>2679</v>
      </c>
      <c r="K4" s="222">
        <v>2693695</v>
      </c>
      <c r="L4" s="226" t="s">
        <v>2680</v>
      </c>
      <c r="M4" s="222">
        <v>6713587</v>
      </c>
      <c r="N4" s="834" t="s">
        <v>2681</v>
      </c>
      <c r="O4" s="843"/>
      <c r="P4" s="221"/>
      <c r="Q4" s="223"/>
      <c r="R4" s="223"/>
      <c r="S4" s="223"/>
      <c r="T4" s="223"/>
      <c r="U4" s="223"/>
      <c r="V4" s="223"/>
      <c r="W4" s="223"/>
      <c r="X4" s="223"/>
      <c r="Y4" s="223"/>
      <c r="Z4" s="223"/>
    </row>
    <row r="5" spans="1:26" ht="81" customHeight="1">
      <c r="A5" s="216" t="s">
        <v>9</v>
      </c>
      <c r="B5" s="220" t="s">
        <v>2674</v>
      </c>
      <c r="C5" s="220" t="s">
        <v>11</v>
      </c>
      <c r="D5" s="220" t="s">
        <v>12</v>
      </c>
      <c r="E5" s="220" t="s">
        <v>2675</v>
      </c>
      <c r="F5" s="220" t="s">
        <v>48</v>
      </c>
      <c r="G5" s="842" t="s">
        <v>49</v>
      </c>
      <c r="H5" s="220" t="s">
        <v>24</v>
      </c>
      <c r="I5" s="220"/>
      <c r="J5" s="220" t="s">
        <v>2682</v>
      </c>
      <c r="K5" s="227">
        <v>228444</v>
      </c>
      <c r="L5" s="220" t="s">
        <v>2683</v>
      </c>
      <c r="M5" s="222">
        <v>4498457</v>
      </c>
      <c r="N5" s="835" t="s">
        <v>2684</v>
      </c>
      <c r="O5" s="843"/>
      <c r="P5" s="217"/>
      <c r="Q5" s="214"/>
      <c r="R5" s="214"/>
      <c r="S5" s="214"/>
      <c r="T5" s="214"/>
      <c r="U5" s="214"/>
      <c r="V5" s="214"/>
      <c r="W5" s="214"/>
      <c r="X5" s="214"/>
      <c r="Y5" s="214"/>
      <c r="Z5" s="214"/>
    </row>
    <row r="6" spans="1:26" ht="60" customHeight="1">
      <c r="A6" s="216" t="s">
        <v>9</v>
      </c>
      <c r="B6" s="220" t="s">
        <v>2674</v>
      </c>
      <c r="C6" s="220" t="s">
        <v>11</v>
      </c>
      <c r="D6" s="220" t="s">
        <v>12</v>
      </c>
      <c r="E6" s="220" t="s">
        <v>2675</v>
      </c>
      <c r="F6" s="220" t="s">
        <v>54</v>
      </c>
      <c r="G6" s="842" t="s">
        <v>2685</v>
      </c>
      <c r="H6" s="220" t="s">
        <v>24</v>
      </c>
      <c r="I6" s="220"/>
      <c r="J6" s="220" t="s">
        <v>2686</v>
      </c>
      <c r="K6" s="227">
        <v>2081605</v>
      </c>
      <c r="L6" s="220" t="s">
        <v>2687</v>
      </c>
      <c r="M6" s="222">
        <v>4163210</v>
      </c>
      <c r="N6" s="835" t="s">
        <v>2688</v>
      </c>
      <c r="O6" s="843" t="s">
        <v>2689</v>
      </c>
      <c r="P6" s="217"/>
      <c r="Q6" s="214"/>
      <c r="R6" s="214"/>
      <c r="S6" s="214"/>
      <c r="T6" s="214"/>
      <c r="U6" s="214"/>
      <c r="V6" s="214"/>
      <c r="W6" s="214"/>
      <c r="X6" s="214"/>
      <c r="Y6" s="214"/>
      <c r="Z6" s="214"/>
    </row>
    <row r="7" spans="1:26" ht="60" customHeight="1">
      <c r="A7" s="216" t="s">
        <v>9</v>
      </c>
      <c r="B7" s="220" t="s">
        <v>2674</v>
      </c>
      <c r="C7" s="220" t="s">
        <v>11</v>
      </c>
      <c r="D7" s="220" t="s">
        <v>12</v>
      </c>
      <c r="E7" s="220" t="s">
        <v>2675</v>
      </c>
      <c r="F7" s="220" t="s">
        <v>65</v>
      </c>
      <c r="G7" s="842" t="s">
        <v>66</v>
      </c>
      <c r="H7" s="221"/>
      <c r="I7" s="221" t="s">
        <v>24</v>
      </c>
      <c r="J7" s="220" t="s">
        <v>69</v>
      </c>
      <c r="K7" s="222">
        <v>2693695</v>
      </c>
      <c r="L7" s="220" t="s">
        <v>2690</v>
      </c>
      <c r="M7" s="222">
        <v>6713587</v>
      </c>
      <c r="N7" s="835" t="s">
        <v>2691</v>
      </c>
      <c r="O7" s="843"/>
      <c r="P7" s="221"/>
      <c r="Q7" s="223"/>
      <c r="R7" s="223"/>
      <c r="S7" s="223"/>
      <c r="T7" s="223"/>
      <c r="U7" s="223"/>
      <c r="V7" s="223"/>
      <c r="W7" s="223"/>
      <c r="X7" s="223"/>
      <c r="Y7" s="223"/>
      <c r="Z7" s="223"/>
    </row>
    <row r="8" spans="1:26" ht="79.5" customHeight="1">
      <c r="A8" s="216" t="s">
        <v>9</v>
      </c>
      <c r="B8" s="220" t="s">
        <v>2674</v>
      </c>
      <c r="C8" s="220" t="s">
        <v>11</v>
      </c>
      <c r="D8" s="220" t="s">
        <v>12</v>
      </c>
      <c r="E8" s="220" t="s">
        <v>2675</v>
      </c>
      <c r="F8" s="220" t="s">
        <v>91</v>
      </c>
      <c r="G8" s="842" t="s">
        <v>92</v>
      </c>
      <c r="H8" s="220" t="s">
        <v>24</v>
      </c>
      <c r="I8" s="220"/>
      <c r="J8" s="220" t="s">
        <v>2692</v>
      </c>
      <c r="K8" s="227">
        <v>3006507</v>
      </c>
      <c r="L8" s="220" t="s">
        <v>2692</v>
      </c>
      <c r="M8" s="222">
        <v>6503468</v>
      </c>
      <c r="N8" s="835" t="s">
        <v>2693</v>
      </c>
      <c r="O8" s="843" t="s">
        <v>2694</v>
      </c>
      <c r="P8" s="220"/>
      <c r="Q8" s="228"/>
      <c r="R8" s="228"/>
      <c r="S8" s="228"/>
      <c r="T8" s="228"/>
      <c r="U8" s="228"/>
      <c r="V8" s="228"/>
      <c r="W8" s="228"/>
      <c r="X8" s="228"/>
      <c r="Y8" s="228"/>
      <c r="Z8" s="228"/>
    </row>
    <row r="9" spans="1:26" ht="75" customHeight="1">
      <c r="A9" s="216" t="s">
        <v>9</v>
      </c>
      <c r="B9" s="220" t="s">
        <v>2674</v>
      </c>
      <c r="C9" s="220" t="s">
        <v>11</v>
      </c>
      <c r="D9" s="220" t="s">
        <v>12</v>
      </c>
      <c r="E9" s="220" t="s">
        <v>2675</v>
      </c>
      <c r="F9" s="220" t="s">
        <v>94</v>
      </c>
      <c r="G9" s="842" t="s">
        <v>2695</v>
      </c>
      <c r="H9" s="220" t="s">
        <v>24</v>
      </c>
      <c r="I9" s="220"/>
      <c r="J9" s="220" t="s">
        <v>2696</v>
      </c>
      <c r="K9" s="227">
        <v>170000000</v>
      </c>
      <c r="L9" s="220"/>
      <c r="M9" s="222"/>
      <c r="N9" s="835" t="s">
        <v>2697</v>
      </c>
      <c r="O9" s="843"/>
      <c r="P9" s="220"/>
      <c r="Q9" s="228"/>
      <c r="R9" s="228"/>
      <c r="S9" s="228"/>
      <c r="T9" s="228"/>
      <c r="U9" s="228"/>
      <c r="V9" s="228"/>
      <c r="W9" s="228"/>
      <c r="X9" s="228"/>
      <c r="Y9" s="228"/>
      <c r="Z9" s="228"/>
    </row>
    <row r="10" spans="1:26" ht="79.5" customHeight="1">
      <c r="A10" s="216" t="s">
        <v>9</v>
      </c>
      <c r="B10" s="220" t="s">
        <v>2674</v>
      </c>
      <c r="C10" s="220" t="s">
        <v>11</v>
      </c>
      <c r="D10" s="220" t="s">
        <v>104</v>
      </c>
      <c r="E10" s="220" t="s">
        <v>105</v>
      </c>
      <c r="F10" s="220" t="s">
        <v>106</v>
      </c>
      <c r="G10" s="842" t="s">
        <v>2698</v>
      </c>
      <c r="H10" s="220" t="s">
        <v>24</v>
      </c>
      <c r="I10" s="220"/>
      <c r="J10" s="220" t="s">
        <v>2699</v>
      </c>
      <c r="K10" s="227">
        <v>3581926</v>
      </c>
      <c r="L10" s="220" t="s">
        <v>2700</v>
      </c>
      <c r="M10" s="222">
        <v>5470372</v>
      </c>
      <c r="N10" s="835" t="s">
        <v>2701</v>
      </c>
      <c r="O10" s="843" t="s">
        <v>2702</v>
      </c>
      <c r="P10" s="220"/>
      <c r="Q10" s="228"/>
      <c r="R10" s="228"/>
      <c r="S10" s="228"/>
      <c r="T10" s="228"/>
      <c r="U10" s="228"/>
      <c r="V10" s="228"/>
      <c r="W10" s="228"/>
      <c r="X10" s="228"/>
      <c r="Y10" s="228"/>
      <c r="Z10" s="228"/>
    </row>
    <row r="11" spans="1:26" ht="111" customHeight="1">
      <c r="A11" s="216" t="s">
        <v>9</v>
      </c>
      <c r="B11" s="220" t="s">
        <v>2674</v>
      </c>
      <c r="C11" s="220" t="s">
        <v>11</v>
      </c>
      <c r="D11" s="220" t="s">
        <v>104</v>
      </c>
      <c r="E11" s="220" t="s">
        <v>105</v>
      </c>
      <c r="F11" s="220" t="s">
        <v>111</v>
      </c>
      <c r="G11" s="842" t="s">
        <v>112</v>
      </c>
      <c r="H11" s="220" t="s">
        <v>24</v>
      </c>
      <c r="I11" s="220"/>
      <c r="J11" s="220" t="s">
        <v>2703</v>
      </c>
      <c r="K11" s="227">
        <v>3581926</v>
      </c>
      <c r="L11" s="220" t="s">
        <v>2704</v>
      </c>
      <c r="M11" s="222">
        <v>5470372</v>
      </c>
      <c r="N11" s="835" t="s">
        <v>2705</v>
      </c>
      <c r="O11" s="843"/>
      <c r="P11" s="220"/>
      <c r="Q11" s="228" t="s">
        <v>2706</v>
      </c>
      <c r="R11" s="228"/>
      <c r="S11" s="228"/>
      <c r="T11" s="228"/>
      <c r="U11" s="228"/>
      <c r="V11" s="228"/>
      <c r="W11" s="228"/>
      <c r="X11" s="228"/>
      <c r="Y11" s="228"/>
      <c r="Z11" s="228"/>
    </row>
    <row r="12" spans="1:26" ht="60" customHeight="1">
      <c r="A12" s="216" t="s">
        <v>9</v>
      </c>
      <c r="B12" s="220" t="s">
        <v>2674</v>
      </c>
      <c r="C12" s="220" t="s">
        <v>11</v>
      </c>
      <c r="D12" s="220" t="s">
        <v>104</v>
      </c>
      <c r="E12" s="220" t="s">
        <v>105</v>
      </c>
      <c r="F12" s="220" t="s">
        <v>115</v>
      </c>
      <c r="G12" s="842" t="s">
        <v>2707</v>
      </c>
      <c r="H12" s="221"/>
      <c r="I12" s="221" t="s">
        <v>24</v>
      </c>
      <c r="J12" s="220" t="s">
        <v>2708</v>
      </c>
      <c r="K12" s="222">
        <v>13581926</v>
      </c>
      <c r="L12" s="220" t="s">
        <v>2708</v>
      </c>
      <c r="M12" s="222">
        <v>15470372</v>
      </c>
      <c r="N12" s="835" t="s">
        <v>2709</v>
      </c>
      <c r="O12" s="843"/>
      <c r="P12" s="221"/>
      <c r="Q12" s="223"/>
      <c r="R12" s="223"/>
      <c r="S12" s="223"/>
      <c r="T12" s="223"/>
      <c r="U12" s="223"/>
      <c r="V12" s="223"/>
      <c r="W12" s="223"/>
      <c r="X12" s="223"/>
      <c r="Y12" s="223"/>
      <c r="Z12" s="223"/>
    </row>
    <row r="13" spans="1:26" ht="79.5" customHeight="1">
      <c r="A13" s="216" t="s">
        <v>9</v>
      </c>
      <c r="B13" s="220" t="s">
        <v>2674</v>
      </c>
      <c r="C13" s="220" t="s">
        <v>11</v>
      </c>
      <c r="D13" s="220" t="s">
        <v>104</v>
      </c>
      <c r="E13" s="220" t="s">
        <v>105</v>
      </c>
      <c r="F13" s="220" t="s">
        <v>145</v>
      </c>
      <c r="G13" s="842" t="s">
        <v>2710</v>
      </c>
      <c r="H13" s="220" t="s">
        <v>24</v>
      </c>
      <c r="I13" s="220"/>
      <c r="J13" s="220" t="s">
        <v>2711</v>
      </c>
      <c r="K13" s="227">
        <v>3296836</v>
      </c>
      <c r="L13" s="220" t="s">
        <v>2711</v>
      </c>
      <c r="M13" s="222">
        <v>35470372</v>
      </c>
      <c r="N13" s="835" t="s">
        <v>2712</v>
      </c>
      <c r="O13" s="843" t="s">
        <v>2713</v>
      </c>
      <c r="P13" s="220"/>
      <c r="Q13" s="228"/>
      <c r="R13" s="228"/>
      <c r="S13" s="228"/>
      <c r="T13" s="228"/>
      <c r="U13" s="228"/>
      <c r="V13" s="228"/>
      <c r="W13" s="228"/>
      <c r="X13" s="228"/>
      <c r="Y13" s="228"/>
      <c r="Z13" s="228"/>
    </row>
    <row r="14" spans="1:26" ht="81.75" customHeight="1">
      <c r="A14" s="216" t="s">
        <v>9</v>
      </c>
      <c r="B14" s="220" t="s">
        <v>2674</v>
      </c>
      <c r="C14" s="220" t="s">
        <v>11</v>
      </c>
      <c r="D14" s="220" t="s">
        <v>104</v>
      </c>
      <c r="E14" s="220" t="s">
        <v>105</v>
      </c>
      <c r="F14" s="220" t="s">
        <v>162</v>
      </c>
      <c r="G14" s="842" t="s">
        <v>2714</v>
      </c>
      <c r="H14" s="221"/>
      <c r="I14" s="221" t="s">
        <v>24</v>
      </c>
      <c r="J14" s="220" t="s">
        <v>2715</v>
      </c>
      <c r="K14" s="222">
        <v>4185936</v>
      </c>
      <c r="L14" s="220" t="s">
        <v>2715</v>
      </c>
      <c r="M14" s="222">
        <v>12855142</v>
      </c>
      <c r="N14" s="835" t="s">
        <v>2716</v>
      </c>
      <c r="O14" s="843"/>
      <c r="P14" s="221"/>
      <c r="Q14" s="223"/>
      <c r="R14" s="223"/>
      <c r="S14" s="223"/>
      <c r="T14" s="223"/>
      <c r="U14" s="223"/>
      <c r="V14" s="223"/>
      <c r="W14" s="223"/>
      <c r="X14" s="223"/>
      <c r="Y14" s="223"/>
      <c r="Z14" s="223"/>
    </row>
    <row r="15" spans="1:26" ht="111" customHeight="1">
      <c r="A15" s="216" t="s">
        <v>9</v>
      </c>
      <c r="B15" s="220" t="s">
        <v>2674</v>
      </c>
      <c r="C15" s="220" t="s">
        <v>11</v>
      </c>
      <c r="D15" s="220" t="s">
        <v>104</v>
      </c>
      <c r="E15" s="220" t="s">
        <v>105</v>
      </c>
      <c r="F15" s="220" t="s">
        <v>176</v>
      </c>
      <c r="G15" s="842" t="s">
        <v>2717</v>
      </c>
      <c r="H15" s="220" t="s">
        <v>24</v>
      </c>
      <c r="I15" s="220"/>
      <c r="J15" s="220" t="s">
        <v>2718</v>
      </c>
      <c r="K15" s="227">
        <v>12969836</v>
      </c>
      <c r="L15" s="220" t="s">
        <v>2718</v>
      </c>
      <c r="M15" s="222">
        <v>14450221</v>
      </c>
      <c r="N15" s="835" t="s">
        <v>2719</v>
      </c>
      <c r="O15" s="843"/>
      <c r="P15" s="220"/>
      <c r="Q15" s="228"/>
      <c r="R15" s="228"/>
      <c r="S15" s="228"/>
      <c r="T15" s="228"/>
      <c r="U15" s="228"/>
      <c r="V15" s="228"/>
      <c r="W15" s="228"/>
      <c r="X15" s="228"/>
      <c r="Y15" s="228"/>
      <c r="Z15" s="228"/>
    </row>
    <row r="16" spans="1:26" ht="77.25" customHeight="1">
      <c r="A16" s="216" t="s">
        <v>9</v>
      </c>
      <c r="B16" s="220" t="s">
        <v>2674</v>
      </c>
      <c r="C16" s="220" t="s">
        <v>196</v>
      </c>
      <c r="D16" s="220" t="s">
        <v>197</v>
      </c>
      <c r="E16" s="220" t="s">
        <v>198</v>
      </c>
      <c r="F16" s="220" t="s">
        <v>199</v>
      </c>
      <c r="G16" s="842" t="s">
        <v>2720</v>
      </c>
      <c r="H16" s="220" t="s">
        <v>24</v>
      </c>
      <c r="I16" s="220"/>
      <c r="J16" s="220" t="s">
        <v>2721</v>
      </c>
      <c r="K16" s="227">
        <v>5011554</v>
      </c>
      <c r="L16" s="220" t="s">
        <v>2722</v>
      </c>
      <c r="M16" s="222">
        <v>2567526</v>
      </c>
      <c r="N16" s="835" t="s">
        <v>2723</v>
      </c>
      <c r="O16" s="839" t="s">
        <v>2724</v>
      </c>
      <c r="P16" s="216"/>
      <c r="Q16" s="228"/>
      <c r="R16" s="228"/>
      <c r="S16" s="228"/>
      <c r="T16" s="228"/>
      <c r="U16" s="228"/>
      <c r="V16" s="228"/>
      <c r="W16" s="228"/>
      <c r="X16" s="228"/>
      <c r="Y16" s="228"/>
      <c r="Z16" s="228"/>
    </row>
    <row r="17" spans="1:26" ht="77.25" customHeight="1">
      <c r="A17" s="216" t="s">
        <v>9</v>
      </c>
      <c r="B17" s="220" t="s">
        <v>2674</v>
      </c>
      <c r="C17" s="220" t="s">
        <v>196</v>
      </c>
      <c r="D17" s="220" t="s">
        <v>197</v>
      </c>
      <c r="E17" s="220" t="s">
        <v>198</v>
      </c>
      <c r="F17" s="220" t="s">
        <v>239</v>
      </c>
      <c r="G17" s="842" t="s">
        <v>240</v>
      </c>
      <c r="H17" s="220" t="s">
        <v>24</v>
      </c>
      <c r="I17" s="220"/>
      <c r="J17" s="220" t="s">
        <v>2725</v>
      </c>
      <c r="K17" s="227">
        <v>4407544</v>
      </c>
      <c r="L17" s="220" t="s">
        <v>2725</v>
      </c>
      <c r="M17" s="222">
        <v>10932290</v>
      </c>
      <c r="N17" s="835" t="s">
        <v>2726</v>
      </c>
      <c r="O17" s="844" t="s">
        <v>2727</v>
      </c>
      <c r="P17" s="220"/>
      <c r="Q17" s="228"/>
      <c r="R17" s="228"/>
      <c r="S17" s="228"/>
      <c r="T17" s="228"/>
      <c r="U17" s="228"/>
      <c r="V17" s="228"/>
      <c r="W17" s="228"/>
      <c r="X17" s="228"/>
      <c r="Y17" s="228"/>
      <c r="Z17" s="228"/>
    </row>
    <row r="18" spans="1:26" ht="60" customHeight="1">
      <c r="A18" s="216" t="s">
        <v>9</v>
      </c>
      <c r="B18" s="220" t="s">
        <v>2674</v>
      </c>
      <c r="C18" s="220" t="s">
        <v>196</v>
      </c>
      <c r="D18" s="220" t="s">
        <v>197</v>
      </c>
      <c r="E18" s="220" t="s">
        <v>198</v>
      </c>
      <c r="F18" s="220" t="s">
        <v>255</v>
      </c>
      <c r="G18" s="842" t="s">
        <v>256</v>
      </c>
      <c r="H18" s="220" t="s">
        <v>24</v>
      </c>
      <c r="I18" s="220"/>
      <c r="J18" s="220" t="s">
        <v>2728</v>
      </c>
      <c r="K18" s="227">
        <v>3215297</v>
      </c>
      <c r="L18" s="220" t="s">
        <v>2728</v>
      </c>
      <c r="M18" s="222">
        <v>8822859</v>
      </c>
      <c r="N18" s="836" t="s">
        <v>2729</v>
      </c>
      <c r="O18" s="845" t="s">
        <v>2730</v>
      </c>
      <c r="P18" s="220"/>
      <c r="Q18" s="228"/>
      <c r="R18" s="228"/>
      <c r="S18" s="228"/>
      <c r="T18" s="228"/>
      <c r="U18" s="228"/>
      <c r="V18" s="228"/>
      <c r="W18" s="228"/>
      <c r="X18" s="228"/>
      <c r="Y18" s="228"/>
      <c r="Z18" s="228"/>
    </row>
    <row r="19" spans="1:26" ht="97.5" customHeight="1">
      <c r="A19" s="216" t="s">
        <v>9</v>
      </c>
      <c r="B19" s="220" t="s">
        <v>2674</v>
      </c>
      <c r="C19" s="220" t="s">
        <v>196</v>
      </c>
      <c r="D19" s="220" t="s">
        <v>197</v>
      </c>
      <c r="E19" s="220" t="s">
        <v>198</v>
      </c>
      <c r="F19" s="220" t="s">
        <v>263</v>
      </c>
      <c r="G19" s="842" t="s">
        <v>264</v>
      </c>
      <c r="H19" s="220" t="s">
        <v>24</v>
      </c>
      <c r="I19" s="220"/>
      <c r="J19" s="220" t="s">
        <v>2731</v>
      </c>
      <c r="K19" s="227">
        <v>30962928</v>
      </c>
      <c r="L19" s="220" t="s">
        <v>2732</v>
      </c>
      <c r="M19" s="222">
        <v>46822899</v>
      </c>
      <c r="N19" s="835" t="s">
        <v>2733</v>
      </c>
      <c r="O19" s="843"/>
      <c r="P19" s="220"/>
      <c r="Q19" s="228"/>
      <c r="R19" s="228"/>
      <c r="S19" s="228"/>
      <c r="T19" s="228"/>
      <c r="U19" s="228"/>
      <c r="V19" s="228"/>
      <c r="W19" s="228"/>
      <c r="X19" s="228"/>
      <c r="Y19" s="228"/>
      <c r="Z19" s="228"/>
    </row>
    <row r="20" spans="1:26" ht="76.5" customHeight="1">
      <c r="A20" s="216" t="s">
        <v>9</v>
      </c>
      <c r="B20" s="220" t="s">
        <v>2674</v>
      </c>
      <c r="C20" s="220" t="s">
        <v>196</v>
      </c>
      <c r="D20" s="220" t="s">
        <v>197</v>
      </c>
      <c r="E20" s="220" t="s">
        <v>198</v>
      </c>
      <c r="F20" s="220" t="s">
        <v>282</v>
      </c>
      <c r="G20" s="842" t="s">
        <v>283</v>
      </c>
      <c r="H20" s="220" t="s">
        <v>24</v>
      </c>
      <c r="I20" s="220"/>
      <c r="J20" s="220" t="s">
        <v>2734</v>
      </c>
      <c r="K20" s="227">
        <v>11389090</v>
      </c>
      <c r="L20" s="220" t="s">
        <v>2734</v>
      </c>
      <c r="M20" s="222">
        <v>15764394</v>
      </c>
      <c r="N20" s="835" t="s">
        <v>2735</v>
      </c>
      <c r="O20" s="843"/>
      <c r="P20" s="220"/>
      <c r="Q20" s="228"/>
      <c r="R20" s="228"/>
      <c r="S20" s="228"/>
      <c r="T20" s="228"/>
      <c r="U20" s="228"/>
      <c r="V20" s="228"/>
      <c r="W20" s="228"/>
      <c r="X20" s="228"/>
      <c r="Y20" s="228"/>
      <c r="Z20" s="228"/>
    </row>
    <row r="21" spans="1:26" ht="60" customHeight="1">
      <c r="A21" s="216" t="s">
        <v>9</v>
      </c>
      <c r="B21" s="220" t="s">
        <v>2674</v>
      </c>
      <c r="C21" s="220" t="s">
        <v>196</v>
      </c>
      <c r="D21" s="220" t="s">
        <v>197</v>
      </c>
      <c r="E21" s="220" t="s">
        <v>198</v>
      </c>
      <c r="F21" s="220" t="s">
        <v>292</v>
      </c>
      <c r="G21" s="842" t="s">
        <v>293</v>
      </c>
      <c r="H21" s="221"/>
      <c r="I21" s="221" t="s">
        <v>24</v>
      </c>
      <c r="J21" s="220" t="s">
        <v>2736</v>
      </c>
      <c r="K21" s="222">
        <v>3215297</v>
      </c>
      <c r="L21" s="220" t="s">
        <v>2737</v>
      </c>
      <c r="M21" s="222">
        <v>6370814</v>
      </c>
      <c r="N21" s="835" t="s">
        <v>2738</v>
      </c>
      <c r="O21" s="846" t="s">
        <v>2316</v>
      </c>
      <c r="P21" s="221"/>
      <c r="Q21" s="223"/>
      <c r="R21" s="223"/>
      <c r="S21" s="223"/>
      <c r="T21" s="223"/>
      <c r="U21" s="223"/>
      <c r="V21" s="223"/>
      <c r="W21" s="223"/>
      <c r="X21" s="223"/>
      <c r="Y21" s="223"/>
      <c r="Z21" s="223"/>
    </row>
    <row r="22" spans="1:26" ht="60" customHeight="1">
      <c r="A22" s="216" t="s">
        <v>9</v>
      </c>
      <c r="B22" s="220" t="s">
        <v>2674</v>
      </c>
      <c r="C22" s="220" t="s">
        <v>196</v>
      </c>
      <c r="D22" s="220" t="s">
        <v>197</v>
      </c>
      <c r="E22" s="220" t="s">
        <v>198</v>
      </c>
      <c r="F22" s="220" t="s">
        <v>309</v>
      </c>
      <c r="G22" s="842" t="s">
        <v>2739</v>
      </c>
      <c r="H22" s="221"/>
      <c r="I22" s="221" t="s">
        <v>24</v>
      </c>
      <c r="J22" s="220" t="s">
        <v>2740</v>
      </c>
      <c r="K22" s="222">
        <v>4750015</v>
      </c>
      <c r="L22" s="220" t="s">
        <v>2740</v>
      </c>
      <c r="M22" s="222">
        <v>19791067</v>
      </c>
      <c r="N22" s="835" t="s">
        <v>2741</v>
      </c>
      <c r="O22" s="843" t="s">
        <v>2742</v>
      </c>
      <c r="P22" s="221"/>
      <c r="Q22" s="223"/>
      <c r="R22" s="223"/>
      <c r="S22" s="223"/>
      <c r="T22" s="223"/>
      <c r="U22" s="223"/>
      <c r="V22" s="223"/>
      <c r="W22" s="223"/>
      <c r="X22" s="223"/>
      <c r="Y22" s="223"/>
      <c r="Z22" s="223"/>
    </row>
    <row r="23" spans="1:26" ht="60" customHeight="1">
      <c r="A23" s="216" t="s">
        <v>9</v>
      </c>
      <c r="B23" s="220" t="s">
        <v>2674</v>
      </c>
      <c r="C23" s="220" t="s">
        <v>196</v>
      </c>
      <c r="D23" s="220" t="s">
        <v>197</v>
      </c>
      <c r="E23" s="220" t="s">
        <v>198</v>
      </c>
      <c r="F23" s="220" t="s">
        <v>363</v>
      </c>
      <c r="G23" s="842" t="s">
        <v>364</v>
      </c>
      <c r="H23" s="220" t="s">
        <v>24</v>
      </c>
      <c r="I23" s="220"/>
      <c r="J23" s="220" t="s">
        <v>2743</v>
      </c>
      <c r="K23" s="227">
        <v>3215351</v>
      </c>
      <c r="L23" s="220" t="s">
        <v>2744</v>
      </c>
      <c r="M23" s="222">
        <v>6676859</v>
      </c>
      <c r="N23" s="836" t="s">
        <v>2745</v>
      </c>
      <c r="O23" s="847" t="s">
        <v>2746</v>
      </c>
      <c r="P23" s="220"/>
      <c r="Q23" s="228"/>
      <c r="R23" s="228"/>
      <c r="S23" s="228"/>
      <c r="T23" s="228"/>
      <c r="U23" s="228"/>
      <c r="V23" s="228"/>
      <c r="W23" s="228"/>
      <c r="X23" s="228"/>
      <c r="Y23" s="228"/>
      <c r="Z23" s="228"/>
    </row>
    <row r="24" spans="1:26" ht="60" customHeight="1">
      <c r="A24" s="216" t="s">
        <v>9</v>
      </c>
      <c r="B24" s="220" t="s">
        <v>2674</v>
      </c>
      <c r="C24" s="220" t="s">
        <v>196</v>
      </c>
      <c r="D24" s="220" t="s">
        <v>197</v>
      </c>
      <c r="E24" s="220" t="s">
        <v>198</v>
      </c>
      <c r="F24" s="220" t="s">
        <v>416</v>
      </c>
      <c r="G24" s="842" t="s">
        <v>2747</v>
      </c>
      <c r="H24" s="220" t="s">
        <v>24</v>
      </c>
      <c r="I24" s="220"/>
      <c r="J24" s="220" t="s">
        <v>2725</v>
      </c>
      <c r="K24" s="227">
        <v>3215297</v>
      </c>
      <c r="L24" s="220" t="s">
        <v>2725</v>
      </c>
      <c r="M24" s="222">
        <v>6676859</v>
      </c>
      <c r="N24" s="835" t="s">
        <v>2748</v>
      </c>
      <c r="O24" s="843" t="s">
        <v>2749</v>
      </c>
      <c r="P24" s="220"/>
      <c r="Q24" s="228"/>
      <c r="R24" s="228"/>
      <c r="S24" s="228"/>
      <c r="T24" s="228"/>
      <c r="U24" s="228"/>
      <c r="V24" s="228"/>
      <c r="W24" s="228"/>
      <c r="X24" s="228"/>
      <c r="Y24" s="228"/>
      <c r="Z24" s="228"/>
    </row>
    <row r="25" spans="1:26" ht="81" customHeight="1">
      <c r="A25" s="216" t="s">
        <v>9</v>
      </c>
      <c r="B25" s="220" t="s">
        <v>2674</v>
      </c>
      <c r="C25" s="220" t="s">
        <v>196</v>
      </c>
      <c r="D25" s="220" t="s">
        <v>422</v>
      </c>
      <c r="E25" s="220" t="s">
        <v>2750</v>
      </c>
      <c r="F25" s="220" t="s">
        <v>424</v>
      </c>
      <c r="G25" s="842" t="s">
        <v>425</v>
      </c>
      <c r="H25" s="220" t="s">
        <v>24</v>
      </c>
      <c r="I25" s="220"/>
      <c r="J25" s="220" t="s">
        <v>2751</v>
      </c>
      <c r="K25" s="227">
        <v>2686238</v>
      </c>
      <c r="L25" s="220" t="s">
        <v>2751</v>
      </c>
      <c r="M25" s="222">
        <v>5674793</v>
      </c>
      <c r="N25" s="834" t="s">
        <v>2752</v>
      </c>
      <c r="O25" s="834" t="s">
        <v>2753</v>
      </c>
      <c r="P25" s="220"/>
      <c r="Q25" s="228"/>
      <c r="R25" s="228"/>
      <c r="S25" s="228"/>
      <c r="T25" s="228"/>
      <c r="U25" s="228"/>
      <c r="V25" s="228"/>
      <c r="W25" s="228"/>
      <c r="X25" s="228"/>
      <c r="Y25" s="228"/>
      <c r="Z25" s="228"/>
    </row>
    <row r="26" spans="1:26" ht="60" customHeight="1">
      <c r="A26" s="216" t="s">
        <v>9</v>
      </c>
      <c r="B26" s="220" t="s">
        <v>2674</v>
      </c>
      <c r="C26" s="220" t="s">
        <v>196</v>
      </c>
      <c r="D26" s="220" t="s">
        <v>422</v>
      </c>
      <c r="E26" s="220" t="s">
        <v>2750</v>
      </c>
      <c r="F26" s="220" t="s">
        <v>431</v>
      </c>
      <c r="G26" s="842" t="s">
        <v>2754</v>
      </c>
      <c r="H26" s="220" t="s">
        <v>24</v>
      </c>
      <c r="I26" s="220"/>
      <c r="J26" s="220" t="s">
        <v>2755</v>
      </c>
      <c r="K26" s="227">
        <v>5025233</v>
      </c>
      <c r="L26" s="220" t="s">
        <v>2755</v>
      </c>
      <c r="M26" s="222" t="s">
        <v>2756</v>
      </c>
      <c r="N26" s="834" t="s">
        <v>2757</v>
      </c>
      <c r="O26" s="834"/>
      <c r="P26" s="220"/>
      <c r="Q26" s="228"/>
      <c r="R26" s="228"/>
      <c r="S26" s="228"/>
      <c r="T26" s="228"/>
      <c r="U26" s="228"/>
      <c r="V26" s="228"/>
      <c r="W26" s="228"/>
      <c r="X26" s="228"/>
      <c r="Y26" s="228"/>
      <c r="Z26" s="228"/>
    </row>
    <row r="27" spans="1:26" ht="60" customHeight="1">
      <c r="A27" s="216" t="s">
        <v>9</v>
      </c>
      <c r="B27" s="220" t="s">
        <v>2674</v>
      </c>
      <c r="C27" s="220" t="s">
        <v>196</v>
      </c>
      <c r="D27" s="220" t="s">
        <v>442</v>
      </c>
      <c r="E27" s="220" t="s">
        <v>443</v>
      </c>
      <c r="F27" s="220" t="s">
        <v>471</v>
      </c>
      <c r="G27" s="842" t="s">
        <v>2758</v>
      </c>
      <c r="H27" s="221"/>
      <c r="I27" s="221" t="s">
        <v>24</v>
      </c>
      <c r="J27" s="220" t="s">
        <v>2759</v>
      </c>
      <c r="K27" s="222">
        <v>5164007</v>
      </c>
      <c r="L27" s="220" t="s">
        <v>2759</v>
      </c>
      <c r="M27" s="222">
        <v>12454273</v>
      </c>
      <c r="N27" s="835" t="s">
        <v>2760</v>
      </c>
      <c r="O27" s="843" t="s">
        <v>2761</v>
      </c>
      <c r="P27" s="221"/>
      <c r="Q27" s="223"/>
      <c r="R27" s="223"/>
      <c r="S27" s="223"/>
      <c r="T27" s="223"/>
      <c r="U27" s="223"/>
      <c r="V27" s="223"/>
      <c r="W27" s="223"/>
      <c r="X27" s="223"/>
      <c r="Y27" s="223"/>
      <c r="Z27" s="223"/>
    </row>
    <row r="28" spans="1:26" ht="82.5" customHeight="1">
      <c r="A28" s="216" t="s">
        <v>9</v>
      </c>
      <c r="B28" s="220" t="s">
        <v>2674</v>
      </c>
      <c r="C28" s="220" t="s">
        <v>196</v>
      </c>
      <c r="D28" s="220" t="s">
        <v>442</v>
      </c>
      <c r="E28" s="220" t="s">
        <v>443</v>
      </c>
      <c r="F28" s="220" t="s">
        <v>478</v>
      </c>
      <c r="G28" s="842" t="s">
        <v>479</v>
      </c>
      <c r="H28" s="221"/>
      <c r="I28" s="221" t="s">
        <v>24</v>
      </c>
      <c r="J28" s="220" t="s">
        <v>2762</v>
      </c>
      <c r="K28" s="222">
        <v>5164007</v>
      </c>
      <c r="L28" s="220" t="s">
        <v>2762</v>
      </c>
      <c r="M28" s="222">
        <v>12454273</v>
      </c>
      <c r="N28" s="835" t="s">
        <v>2763</v>
      </c>
      <c r="O28" s="843"/>
      <c r="P28" s="221"/>
      <c r="Q28" s="223"/>
      <c r="R28" s="223"/>
      <c r="S28" s="223"/>
      <c r="T28" s="223"/>
      <c r="U28" s="223"/>
      <c r="V28" s="223"/>
      <c r="W28" s="223"/>
      <c r="X28" s="223"/>
      <c r="Y28" s="223"/>
      <c r="Z28" s="223"/>
    </row>
    <row r="29" spans="1:26" ht="24.75" customHeight="1">
      <c r="A29" s="216" t="s">
        <v>9</v>
      </c>
      <c r="B29" s="220" t="s">
        <v>2674</v>
      </c>
      <c r="C29" s="220" t="s">
        <v>196</v>
      </c>
      <c r="D29" s="220" t="s">
        <v>442</v>
      </c>
      <c r="E29" s="220" t="s">
        <v>443</v>
      </c>
      <c r="F29" s="220" t="s">
        <v>495</v>
      </c>
      <c r="G29" s="842" t="s">
        <v>496</v>
      </c>
      <c r="H29" s="221"/>
      <c r="I29" s="221" t="s">
        <v>24</v>
      </c>
      <c r="J29" s="220" t="s">
        <v>2764</v>
      </c>
      <c r="K29" s="222">
        <v>5025233</v>
      </c>
      <c r="L29" s="220" t="s">
        <v>2765</v>
      </c>
      <c r="M29" s="222">
        <v>950632</v>
      </c>
      <c r="N29" s="835" t="s">
        <v>2766</v>
      </c>
      <c r="O29" s="843"/>
      <c r="P29" s="221"/>
      <c r="Q29" s="223"/>
      <c r="R29" s="223"/>
      <c r="S29" s="223"/>
      <c r="T29" s="223"/>
      <c r="U29" s="223"/>
      <c r="V29" s="223"/>
      <c r="W29" s="223"/>
      <c r="X29" s="223"/>
      <c r="Y29" s="223"/>
      <c r="Z29" s="223"/>
    </row>
    <row r="30" spans="1:26" ht="45" customHeight="1">
      <c r="A30" s="216" t="s">
        <v>9</v>
      </c>
      <c r="B30" s="220" t="s">
        <v>2674</v>
      </c>
      <c r="C30" s="220" t="s">
        <v>196</v>
      </c>
      <c r="D30" s="220" t="s">
        <v>519</v>
      </c>
      <c r="E30" s="220" t="s">
        <v>520</v>
      </c>
      <c r="F30" s="220" t="s">
        <v>521</v>
      </c>
      <c r="G30" s="842" t="s">
        <v>2767</v>
      </c>
      <c r="H30" s="220" t="s">
        <v>24</v>
      </c>
      <c r="I30" s="220"/>
      <c r="J30" s="220" t="s">
        <v>2768</v>
      </c>
      <c r="K30" s="227">
        <v>3867432</v>
      </c>
      <c r="L30" s="231" t="s">
        <v>2768</v>
      </c>
      <c r="M30" s="222">
        <v>19791067</v>
      </c>
      <c r="N30" s="835" t="s">
        <v>2769</v>
      </c>
      <c r="O30" s="843" t="s">
        <v>2770</v>
      </c>
      <c r="P30" s="220"/>
      <c r="Q30" s="228"/>
      <c r="R30" s="228"/>
      <c r="S30" s="228"/>
      <c r="T30" s="228"/>
      <c r="U30" s="228"/>
      <c r="V30" s="228"/>
      <c r="W30" s="228"/>
      <c r="X30" s="228"/>
      <c r="Y30" s="228"/>
      <c r="Z30" s="228"/>
    </row>
    <row r="31" spans="1:26" ht="60" customHeight="1">
      <c r="A31" s="216" t="s">
        <v>9</v>
      </c>
      <c r="B31" s="220" t="s">
        <v>2674</v>
      </c>
      <c r="C31" s="220" t="s">
        <v>196</v>
      </c>
      <c r="D31" s="220" t="s">
        <v>519</v>
      </c>
      <c r="E31" s="220" t="s">
        <v>520</v>
      </c>
      <c r="F31" s="220" t="s">
        <v>561</v>
      </c>
      <c r="G31" s="842" t="s">
        <v>2771</v>
      </c>
      <c r="H31" s="220" t="s">
        <v>24</v>
      </c>
      <c r="I31" s="220"/>
      <c r="J31" s="220" t="s">
        <v>2772</v>
      </c>
      <c r="K31" s="227">
        <v>2942530</v>
      </c>
      <c r="L31" s="220" t="s">
        <v>2772</v>
      </c>
      <c r="M31" s="222">
        <v>19791067</v>
      </c>
      <c r="N31" s="835" t="s">
        <v>2769</v>
      </c>
      <c r="O31" s="843" t="s">
        <v>2770</v>
      </c>
      <c r="P31" s="220"/>
      <c r="Q31" s="228"/>
      <c r="R31" s="228"/>
      <c r="S31" s="228"/>
      <c r="T31" s="228"/>
      <c r="U31" s="228"/>
      <c r="V31" s="228"/>
      <c r="W31" s="228"/>
      <c r="X31" s="228"/>
      <c r="Y31" s="228"/>
      <c r="Z31" s="228"/>
    </row>
    <row r="32" spans="1:26" ht="60" customHeight="1">
      <c r="A32" s="216" t="s">
        <v>9</v>
      </c>
      <c r="B32" s="220" t="s">
        <v>2674</v>
      </c>
      <c r="C32" s="220" t="s">
        <v>196</v>
      </c>
      <c r="D32" s="220" t="s">
        <v>519</v>
      </c>
      <c r="E32" s="220" t="s">
        <v>520</v>
      </c>
      <c r="F32" s="220" t="s">
        <v>584</v>
      </c>
      <c r="G32" s="842" t="s">
        <v>585</v>
      </c>
      <c r="H32" s="220" t="s">
        <v>24</v>
      </c>
      <c r="I32" s="220"/>
      <c r="J32" s="220" t="s">
        <v>2773</v>
      </c>
      <c r="K32" s="227">
        <v>39836323</v>
      </c>
      <c r="L32" s="220" t="s">
        <v>2774</v>
      </c>
      <c r="M32" s="222">
        <v>74984760</v>
      </c>
      <c r="N32" s="835" t="s">
        <v>2769</v>
      </c>
      <c r="O32" s="843" t="s">
        <v>2770</v>
      </c>
      <c r="P32" s="220"/>
      <c r="Q32" s="228"/>
      <c r="R32" s="228"/>
      <c r="S32" s="228"/>
      <c r="T32" s="228"/>
      <c r="U32" s="228"/>
      <c r="V32" s="228"/>
      <c r="W32" s="228"/>
      <c r="X32" s="228"/>
      <c r="Y32" s="228"/>
      <c r="Z32" s="228"/>
    </row>
    <row r="33" spans="1:26" ht="60" customHeight="1">
      <c r="A33" s="216" t="s">
        <v>9</v>
      </c>
      <c r="B33" s="220" t="s">
        <v>2674</v>
      </c>
      <c r="C33" s="220" t="s">
        <v>196</v>
      </c>
      <c r="D33" s="220" t="s">
        <v>519</v>
      </c>
      <c r="E33" s="220" t="s">
        <v>520</v>
      </c>
      <c r="F33" s="220" t="s">
        <v>608</v>
      </c>
      <c r="G33" s="842" t="s">
        <v>609</v>
      </c>
      <c r="H33" s="220" t="s">
        <v>24</v>
      </c>
      <c r="I33" s="220"/>
      <c r="J33" s="220" t="s">
        <v>2775</v>
      </c>
      <c r="K33" s="227">
        <v>39836323</v>
      </c>
      <c r="L33" s="220" t="s">
        <v>2775</v>
      </c>
      <c r="M33" s="222">
        <v>74984760</v>
      </c>
      <c r="N33" s="835" t="s">
        <v>2776</v>
      </c>
      <c r="O33" s="843" t="s">
        <v>2777</v>
      </c>
      <c r="P33" s="220"/>
      <c r="Q33" s="228"/>
      <c r="R33" s="228"/>
      <c r="S33" s="228"/>
      <c r="T33" s="228"/>
      <c r="U33" s="228"/>
      <c r="V33" s="228"/>
      <c r="W33" s="228"/>
      <c r="X33" s="228"/>
      <c r="Y33" s="228"/>
      <c r="Z33" s="228"/>
    </row>
    <row r="34" spans="1:26" ht="60" customHeight="1">
      <c r="A34" s="216" t="s">
        <v>9</v>
      </c>
      <c r="B34" s="220" t="s">
        <v>2674</v>
      </c>
      <c r="C34" s="220" t="s">
        <v>196</v>
      </c>
      <c r="D34" s="220" t="s">
        <v>611</v>
      </c>
      <c r="E34" s="220" t="s">
        <v>612</v>
      </c>
      <c r="F34" s="220" t="s">
        <v>613</v>
      </c>
      <c r="G34" s="842" t="s">
        <v>2778</v>
      </c>
      <c r="H34" s="220" t="s">
        <v>24</v>
      </c>
      <c r="I34" s="220"/>
      <c r="J34" s="220" t="s">
        <v>2779</v>
      </c>
      <c r="K34" s="227">
        <v>39836323</v>
      </c>
      <c r="L34" s="220" t="s">
        <v>2780</v>
      </c>
      <c r="M34" s="222">
        <v>74984760</v>
      </c>
      <c r="N34" s="829" t="s">
        <v>2781</v>
      </c>
      <c r="O34" s="720" t="s">
        <v>2782</v>
      </c>
      <c r="P34" s="220"/>
      <c r="Q34" s="228"/>
      <c r="R34" s="228"/>
      <c r="S34" s="228"/>
      <c r="T34" s="228"/>
      <c r="U34" s="228"/>
      <c r="V34" s="228"/>
      <c r="W34" s="228"/>
      <c r="X34" s="228"/>
      <c r="Y34" s="228"/>
      <c r="Z34" s="228"/>
    </row>
    <row r="35" spans="1:26" ht="60" customHeight="1">
      <c r="A35" s="216" t="s">
        <v>9</v>
      </c>
      <c r="B35" s="220" t="s">
        <v>2674</v>
      </c>
      <c r="C35" s="220" t="s">
        <v>196</v>
      </c>
      <c r="D35" s="220" t="s">
        <v>611</v>
      </c>
      <c r="E35" s="220" t="s">
        <v>612</v>
      </c>
      <c r="F35" s="220" t="s">
        <v>843</v>
      </c>
      <c r="G35" s="842" t="s">
        <v>2783</v>
      </c>
      <c r="H35" s="220" t="s">
        <v>24</v>
      </c>
      <c r="I35" s="220"/>
      <c r="J35" s="220" t="s">
        <v>2784</v>
      </c>
      <c r="K35" s="227">
        <v>39836323</v>
      </c>
      <c r="L35" s="220" t="s">
        <v>2784</v>
      </c>
      <c r="M35" s="222">
        <v>74984760</v>
      </c>
      <c r="N35" s="719" t="s">
        <v>2785</v>
      </c>
      <c r="O35" s="720" t="s">
        <v>2786</v>
      </c>
      <c r="P35" s="220"/>
      <c r="Q35" s="228"/>
      <c r="R35" s="228"/>
      <c r="S35" s="228"/>
      <c r="T35" s="228"/>
      <c r="U35" s="228"/>
      <c r="V35" s="228"/>
      <c r="W35" s="228"/>
      <c r="X35" s="228"/>
      <c r="Y35" s="228"/>
      <c r="Z35" s="228"/>
    </row>
    <row r="36" spans="1:26" ht="60" customHeight="1">
      <c r="A36" s="216" t="s">
        <v>9</v>
      </c>
      <c r="B36" s="220" t="s">
        <v>2674</v>
      </c>
      <c r="C36" s="220" t="s">
        <v>869</v>
      </c>
      <c r="D36" s="220" t="s">
        <v>870</v>
      </c>
      <c r="E36" s="220" t="s">
        <v>2787</v>
      </c>
      <c r="F36" s="220" t="s">
        <v>872</v>
      </c>
      <c r="G36" s="842" t="s">
        <v>873</v>
      </c>
      <c r="H36" s="220" t="s">
        <v>24</v>
      </c>
      <c r="I36" s="220"/>
      <c r="J36" s="220" t="s">
        <v>2788</v>
      </c>
      <c r="K36" s="227">
        <v>5490472</v>
      </c>
      <c r="L36" s="220" t="s">
        <v>2788</v>
      </c>
      <c r="M36" s="222">
        <v>6108315</v>
      </c>
      <c r="N36" s="836" t="s">
        <v>2789</v>
      </c>
      <c r="O36" s="843"/>
      <c r="P36" s="220"/>
      <c r="Q36" s="228"/>
      <c r="R36" s="228"/>
      <c r="S36" s="228"/>
      <c r="T36" s="228"/>
      <c r="U36" s="228"/>
      <c r="V36" s="228"/>
      <c r="W36" s="228"/>
      <c r="X36" s="228"/>
      <c r="Y36" s="228"/>
      <c r="Z36" s="228"/>
    </row>
    <row r="37" spans="1:26" ht="60" customHeight="1">
      <c r="A37" s="216" t="s">
        <v>9</v>
      </c>
      <c r="B37" s="220" t="s">
        <v>2674</v>
      </c>
      <c r="C37" s="220" t="s">
        <v>869</v>
      </c>
      <c r="D37" s="220" t="s">
        <v>870</v>
      </c>
      <c r="E37" s="220" t="s">
        <v>2787</v>
      </c>
      <c r="F37" s="220" t="s">
        <v>892</v>
      </c>
      <c r="G37" s="842" t="s">
        <v>893</v>
      </c>
      <c r="H37" s="220" t="s">
        <v>24</v>
      </c>
      <c r="I37" s="220"/>
      <c r="J37" s="220" t="s">
        <v>2790</v>
      </c>
      <c r="K37" s="227">
        <v>39836323</v>
      </c>
      <c r="L37" s="220" t="s">
        <v>2790</v>
      </c>
      <c r="M37" s="222">
        <v>74984760</v>
      </c>
      <c r="N37" s="835" t="s">
        <v>2791</v>
      </c>
      <c r="O37" s="843" t="s">
        <v>2777</v>
      </c>
      <c r="P37" s="220"/>
      <c r="Q37" s="228"/>
      <c r="R37" s="228"/>
      <c r="S37" s="228"/>
      <c r="T37" s="228"/>
      <c r="U37" s="228"/>
      <c r="V37" s="228"/>
      <c r="W37" s="228"/>
      <c r="X37" s="228"/>
      <c r="Y37" s="228"/>
      <c r="Z37" s="228"/>
    </row>
    <row r="38" spans="1:26" ht="60" customHeight="1">
      <c r="A38" s="216" t="s">
        <v>9</v>
      </c>
      <c r="B38" s="220" t="s">
        <v>2674</v>
      </c>
      <c r="C38" s="220" t="s">
        <v>869</v>
      </c>
      <c r="D38" s="220" t="s">
        <v>870</v>
      </c>
      <c r="E38" s="220" t="s">
        <v>2787</v>
      </c>
      <c r="F38" s="220" t="s">
        <v>901</v>
      </c>
      <c r="G38" s="842" t="s">
        <v>902</v>
      </c>
      <c r="H38" s="220" t="s">
        <v>24</v>
      </c>
      <c r="I38" s="220"/>
      <c r="J38" s="220" t="s">
        <v>2792</v>
      </c>
      <c r="K38" s="227">
        <v>5490472</v>
      </c>
      <c r="L38" s="220" t="s">
        <v>2793</v>
      </c>
      <c r="M38" s="222">
        <v>11996343</v>
      </c>
      <c r="N38" s="835" t="s">
        <v>2794</v>
      </c>
      <c r="O38" s="843" t="s">
        <v>2795</v>
      </c>
      <c r="P38" s="220"/>
      <c r="Q38" s="228"/>
      <c r="R38" s="228"/>
      <c r="S38" s="228"/>
      <c r="T38" s="228"/>
      <c r="U38" s="228"/>
      <c r="V38" s="228"/>
      <c r="W38" s="228"/>
      <c r="X38" s="228"/>
      <c r="Y38" s="228"/>
      <c r="Z38" s="228"/>
    </row>
    <row r="39" spans="1:26" ht="60" customHeight="1">
      <c r="A39" s="216" t="s">
        <v>9</v>
      </c>
      <c r="B39" s="220" t="s">
        <v>2674</v>
      </c>
      <c r="C39" s="220" t="s">
        <v>869</v>
      </c>
      <c r="D39" s="220" t="s">
        <v>870</v>
      </c>
      <c r="E39" s="220" t="s">
        <v>2787</v>
      </c>
      <c r="F39" s="220" t="s">
        <v>906</v>
      </c>
      <c r="G39" s="842" t="s">
        <v>907</v>
      </c>
      <c r="H39" s="220" t="s">
        <v>24</v>
      </c>
      <c r="I39" s="220"/>
      <c r="J39" s="220" t="s">
        <v>2796</v>
      </c>
      <c r="K39" s="227">
        <v>14836323</v>
      </c>
      <c r="L39" s="220" t="s">
        <v>2796</v>
      </c>
      <c r="M39" s="222">
        <v>2484760</v>
      </c>
      <c r="N39" s="835" t="s">
        <v>2797</v>
      </c>
      <c r="O39" s="843" t="s">
        <v>2798</v>
      </c>
      <c r="P39" s="220"/>
      <c r="Q39" s="228"/>
      <c r="R39" s="228"/>
      <c r="S39" s="228"/>
      <c r="T39" s="228"/>
      <c r="U39" s="228"/>
      <c r="V39" s="228"/>
      <c r="W39" s="228"/>
      <c r="X39" s="228"/>
      <c r="Y39" s="228"/>
      <c r="Z39" s="228"/>
    </row>
    <row r="40" spans="1:26" ht="60" customHeight="1">
      <c r="A40" s="216" t="s">
        <v>9</v>
      </c>
      <c r="B40" s="220" t="s">
        <v>2674</v>
      </c>
      <c r="C40" s="220" t="s">
        <v>869</v>
      </c>
      <c r="D40" s="220" t="s">
        <v>870</v>
      </c>
      <c r="E40" s="220" t="s">
        <v>2787</v>
      </c>
      <c r="F40" s="220" t="s">
        <v>912</v>
      </c>
      <c r="G40" s="842" t="s">
        <v>2799</v>
      </c>
      <c r="H40" s="220" t="s">
        <v>24</v>
      </c>
      <c r="I40" s="220"/>
      <c r="J40" s="220" t="s">
        <v>2800</v>
      </c>
      <c r="K40" s="227">
        <v>6952534</v>
      </c>
      <c r="L40" s="220" t="s">
        <v>2801</v>
      </c>
      <c r="M40" s="222">
        <v>25228309</v>
      </c>
      <c r="N40" s="835" t="s">
        <v>2802</v>
      </c>
      <c r="O40" s="843" t="s">
        <v>0</v>
      </c>
      <c r="P40" s="220"/>
      <c r="Q40" s="228"/>
      <c r="R40" s="228"/>
      <c r="S40" s="228"/>
      <c r="T40" s="228"/>
      <c r="U40" s="228"/>
      <c r="V40" s="228"/>
      <c r="W40" s="228"/>
      <c r="X40" s="228"/>
      <c r="Y40" s="228"/>
      <c r="Z40" s="228"/>
    </row>
    <row r="41" spans="1:26" ht="60" customHeight="1">
      <c r="A41" s="216" t="s">
        <v>9</v>
      </c>
      <c r="B41" s="220" t="s">
        <v>2674</v>
      </c>
      <c r="C41" s="220" t="s">
        <v>869</v>
      </c>
      <c r="D41" s="220" t="s">
        <v>918</v>
      </c>
      <c r="E41" s="220" t="s">
        <v>2803</v>
      </c>
      <c r="F41" s="220" t="s">
        <v>920</v>
      </c>
      <c r="G41" s="842" t="s">
        <v>2804</v>
      </c>
      <c r="H41" s="220" t="s">
        <v>24</v>
      </c>
      <c r="I41" s="220"/>
      <c r="J41" s="220" t="s">
        <v>2805</v>
      </c>
      <c r="K41" s="227">
        <v>6478068</v>
      </c>
      <c r="L41" s="220" t="s">
        <v>2805</v>
      </c>
      <c r="M41" s="222">
        <v>12143985</v>
      </c>
      <c r="N41" s="836" t="s">
        <v>2806</v>
      </c>
      <c r="O41" s="845" t="s">
        <v>2807</v>
      </c>
      <c r="P41" s="220"/>
      <c r="Q41" s="228"/>
      <c r="R41" s="228"/>
      <c r="S41" s="228"/>
      <c r="T41" s="228"/>
      <c r="U41" s="228"/>
      <c r="V41" s="228"/>
      <c r="W41" s="228"/>
      <c r="X41" s="228"/>
      <c r="Y41" s="228"/>
      <c r="Z41" s="228"/>
    </row>
    <row r="42" spans="1:26" ht="50.25" customHeight="1">
      <c r="A42" s="216" t="s">
        <v>9</v>
      </c>
      <c r="B42" s="220" t="s">
        <v>2674</v>
      </c>
      <c r="C42" s="220" t="s">
        <v>869</v>
      </c>
      <c r="D42" s="220" t="s">
        <v>918</v>
      </c>
      <c r="E42" s="220" t="s">
        <v>2803</v>
      </c>
      <c r="F42" s="220" t="s">
        <v>923</v>
      </c>
      <c r="G42" s="842" t="s">
        <v>2808</v>
      </c>
      <c r="H42" s="220" t="s">
        <v>24</v>
      </c>
      <c r="I42" s="220"/>
      <c r="J42" s="220" t="s">
        <v>2809</v>
      </c>
      <c r="K42" s="227">
        <v>3573846</v>
      </c>
      <c r="L42" s="220" t="s">
        <v>2809</v>
      </c>
      <c r="M42" s="222">
        <v>15265767</v>
      </c>
      <c r="N42" s="835" t="s">
        <v>2810</v>
      </c>
      <c r="O42" s="843" t="s">
        <v>2811</v>
      </c>
      <c r="P42" s="220"/>
      <c r="Q42" s="228"/>
      <c r="R42" s="228"/>
      <c r="S42" s="228"/>
      <c r="T42" s="228"/>
      <c r="U42" s="228"/>
      <c r="V42" s="228"/>
      <c r="W42" s="228"/>
      <c r="X42" s="228"/>
      <c r="Y42" s="228"/>
      <c r="Z42" s="228"/>
    </row>
    <row r="43" spans="1:26" ht="60" customHeight="1">
      <c r="A43" s="216" t="s">
        <v>9</v>
      </c>
      <c r="B43" s="220" t="s">
        <v>2674</v>
      </c>
      <c r="C43" s="220" t="s">
        <v>869</v>
      </c>
      <c r="D43" s="220" t="s">
        <v>918</v>
      </c>
      <c r="E43" s="220" t="s">
        <v>2803</v>
      </c>
      <c r="F43" s="220" t="s">
        <v>925</v>
      </c>
      <c r="G43" s="842" t="s">
        <v>926</v>
      </c>
      <c r="H43" s="220" t="s">
        <v>24</v>
      </c>
      <c r="I43" s="220"/>
      <c r="J43" s="220" t="s">
        <v>2812</v>
      </c>
      <c r="K43" s="227">
        <v>16573901</v>
      </c>
      <c r="L43" s="220" t="s">
        <v>2812</v>
      </c>
      <c r="M43" s="222">
        <v>11350443</v>
      </c>
      <c r="N43" s="836" t="s">
        <v>2813</v>
      </c>
      <c r="O43" s="843" t="s">
        <v>2814</v>
      </c>
      <c r="P43" s="220"/>
      <c r="Q43" s="228"/>
      <c r="R43" s="228"/>
      <c r="S43" s="228"/>
      <c r="T43" s="228"/>
      <c r="U43" s="228"/>
      <c r="V43" s="228"/>
      <c r="W43" s="228"/>
      <c r="X43" s="228"/>
      <c r="Y43" s="228"/>
      <c r="Z43" s="228"/>
    </row>
    <row r="44" spans="1:26" ht="60" customHeight="1">
      <c r="A44" s="216" t="s">
        <v>9</v>
      </c>
      <c r="B44" s="220" t="s">
        <v>2674</v>
      </c>
      <c r="C44" s="220" t="s">
        <v>869</v>
      </c>
      <c r="D44" s="220" t="s">
        <v>918</v>
      </c>
      <c r="E44" s="220" t="s">
        <v>2803</v>
      </c>
      <c r="F44" s="220" t="s">
        <v>929</v>
      </c>
      <c r="G44" s="842" t="s">
        <v>930</v>
      </c>
      <c r="H44" s="220" t="s">
        <v>24</v>
      </c>
      <c r="I44" s="220"/>
      <c r="J44" s="220" t="s">
        <v>932</v>
      </c>
      <c r="K44" s="227">
        <v>2734235</v>
      </c>
      <c r="L44" s="220" t="s">
        <v>932</v>
      </c>
      <c r="M44" s="222">
        <v>5729522</v>
      </c>
      <c r="N44" s="835" t="s">
        <v>2815</v>
      </c>
      <c r="O44" s="843" t="s">
        <v>2816</v>
      </c>
      <c r="P44" s="220"/>
      <c r="Q44" s="228"/>
      <c r="R44" s="228"/>
      <c r="S44" s="228"/>
      <c r="T44" s="228"/>
      <c r="U44" s="228"/>
      <c r="V44" s="228"/>
      <c r="W44" s="228"/>
      <c r="X44" s="228"/>
      <c r="Y44" s="228"/>
      <c r="Z44" s="228"/>
    </row>
    <row r="45" spans="1:26" ht="60" customHeight="1">
      <c r="A45" s="216" t="s">
        <v>935</v>
      </c>
      <c r="B45" s="220" t="s">
        <v>2817</v>
      </c>
      <c r="C45" s="220" t="s">
        <v>937</v>
      </c>
      <c r="D45" s="220" t="s">
        <v>938</v>
      </c>
      <c r="E45" s="220" t="s">
        <v>939</v>
      </c>
      <c r="F45" s="220" t="s">
        <v>958</v>
      </c>
      <c r="G45" s="842" t="s">
        <v>959</v>
      </c>
      <c r="H45" s="221"/>
      <c r="I45" s="221" t="s">
        <v>24</v>
      </c>
      <c r="J45" s="220" t="s">
        <v>2818</v>
      </c>
      <c r="K45" s="222">
        <v>2685615</v>
      </c>
      <c r="L45" s="220" t="s">
        <v>970</v>
      </c>
      <c r="M45" s="222">
        <v>5567533</v>
      </c>
      <c r="N45" s="835" t="s">
        <v>2819</v>
      </c>
      <c r="O45" s="843"/>
      <c r="P45" s="221"/>
      <c r="Q45" s="223"/>
      <c r="R45" s="223"/>
      <c r="S45" s="223"/>
      <c r="T45" s="223"/>
      <c r="U45" s="223"/>
      <c r="V45" s="223"/>
      <c r="W45" s="223"/>
      <c r="X45" s="223"/>
      <c r="Y45" s="223"/>
      <c r="Z45" s="223"/>
    </row>
    <row r="46" spans="1:26" ht="60" customHeight="1">
      <c r="A46" s="216" t="s">
        <v>935</v>
      </c>
      <c r="B46" s="220" t="s">
        <v>2817</v>
      </c>
      <c r="C46" s="220" t="s">
        <v>937</v>
      </c>
      <c r="D46" s="220" t="s">
        <v>938</v>
      </c>
      <c r="E46" s="220" t="s">
        <v>939</v>
      </c>
      <c r="F46" s="220" t="s">
        <v>972</v>
      </c>
      <c r="G46" s="842" t="s">
        <v>973</v>
      </c>
      <c r="H46" s="221"/>
      <c r="I46" s="221" t="s">
        <v>24</v>
      </c>
      <c r="J46" s="220" t="s">
        <v>2820</v>
      </c>
      <c r="K46" s="222">
        <v>2685615</v>
      </c>
      <c r="L46" s="220" t="s">
        <v>2820</v>
      </c>
      <c r="M46" s="222">
        <v>5567533</v>
      </c>
      <c r="N46" s="835" t="s">
        <v>2819</v>
      </c>
      <c r="O46" s="843"/>
      <c r="P46" s="221"/>
      <c r="Q46" s="223"/>
      <c r="R46" s="223"/>
      <c r="S46" s="223"/>
      <c r="T46" s="223"/>
      <c r="U46" s="223"/>
      <c r="V46" s="223"/>
      <c r="W46" s="223"/>
      <c r="X46" s="223"/>
      <c r="Y46" s="223"/>
      <c r="Z46" s="223"/>
    </row>
    <row r="47" spans="1:26" ht="60" customHeight="1">
      <c r="A47" s="216" t="s">
        <v>935</v>
      </c>
      <c r="B47" s="220" t="s">
        <v>2817</v>
      </c>
      <c r="C47" s="220" t="s">
        <v>937</v>
      </c>
      <c r="D47" s="220" t="s">
        <v>1326</v>
      </c>
      <c r="E47" s="220" t="s">
        <v>1327</v>
      </c>
      <c r="F47" s="220" t="s">
        <v>1328</v>
      </c>
      <c r="G47" s="842" t="s">
        <v>1329</v>
      </c>
      <c r="H47" s="220" t="s">
        <v>24</v>
      </c>
      <c r="I47" s="220"/>
      <c r="J47" s="220"/>
      <c r="K47" s="227"/>
      <c r="L47" s="220" t="s">
        <v>2821</v>
      </c>
      <c r="M47" s="222">
        <v>5567533</v>
      </c>
      <c r="N47" s="835" t="s">
        <v>2822</v>
      </c>
      <c r="O47" s="843" t="s">
        <v>2823</v>
      </c>
      <c r="P47" s="220"/>
      <c r="Q47" s="228"/>
      <c r="R47" s="228"/>
      <c r="S47" s="228"/>
      <c r="T47" s="228"/>
      <c r="U47" s="228"/>
      <c r="V47" s="228"/>
      <c r="W47" s="228"/>
      <c r="X47" s="228"/>
      <c r="Y47" s="228"/>
      <c r="Z47" s="228"/>
    </row>
    <row r="48" spans="1:26" ht="60" customHeight="1">
      <c r="A48" s="216" t="s">
        <v>935</v>
      </c>
      <c r="B48" s="220" t="s">
        <v>2817</v>
      </c>
      <c r="C48" s="220" t="s">
        <v>937</v>
      </c>
      <c r="D48" s="220" t="s">
        <v>1326</v>
      </c>
      <c r="E48" s="220" t="s">
        <v>1327</v>
      </c>
      <c r="F48" s="220" t="s">
        <v>1335</v>
      </c>
      <c r="G48" s="842" t="s">
        <v>1336</v>
      </c>
      <c r="H48" s="220" t="s">
        <v>24</v>
      </c>
      <c r="I48" s="220"/>
      <c r="J48" s="220" t="s">
        <v>2824</v>
      </c>
      <c r="K48" s="227">
        <v>14900300</v>
      </c>
      <c r="L48" s="220" t="s">
        <v>2824</v>
      </c>
      <c r="M48" s="222">
        <v>23881316</v>
      </c>
      <c r="N48" s="835" t="s">
        <v>2825</v>
      </c>
      <c r="O48" s="843" t="s">
        <v>2826</v>
      </c>
      <c r="P48" s="220"/>
      <c r="Q48" s="228"/>
      <c r="R48" s="228"/>
      <c r="S48" s="228"/>
      <c r="T48" s="228"/>
      <c r="U48" s="228"/>
      <c r="V48" s="228"/>
      <c r="W48" s="228"/>
      <c r="X48" s="228"/>
      <c r="Y48" s="228"/>
      <c r="Z48" s="228"/>
    </row>
    <row r="49" spans="1:26" ht="60" customHeight="1">
      <c r="A49" s="216" t="s">
        <v>935</v>
      </c>
      <c r="B49" s="220" t="s">
        <v>2817</v>
      </c>
      <c r="C49" s="220" t="s">
        <v>937</v>
      </c>
      <c r="D49" s="220" t="s">
        <v>1343</v>
      </c>
      <c r="E49" s="220" t="s">
        <v>1344</v>
      </c>
      <c r="F49" s="220" t="s">
        <v>1354</v>
      </c>
      <c r="G49" s="842" t="s">
        <v>1355</v>
      </c>
      <c r="H49" s="220" t="s">
        <v>24</v>
      </c>
      <c r="I49" s="220"/>
      <c r="J49" s="220" t="s">
        <v>2824</v>
      </c>
      <c r="K49" s="227">
        <v>5490472</v>
      </c>
      <c r="L49" s="220" t="s">
        <v>2824</v>
      </c>
      <c r="M49" s="222">
        <v>11996343</v>
      </c>
      <c r="N49" s="835" t="s">
        <v>2827</v>
      </c>
      <c r="O49" s="843" t="s">
        <v>2828</v>
      </c>
      <c r="P49" s="220"/>
      <c r="Q49" s="228"/>
      <c r="R49" s="228"/>
      <c r="S49" s="228"/>
      <c r="T49" s="228"/>
      <c r="U49" s="228"/>
      <c r="V49" s="228"/>
      <c r="W49" s="228"/>
      <c r="X49" s="228"/>
      <c r="Y49" s="228"/>
      <c r="Z49" s="228"/>
    </row>
    <row r="50" spans="1:26" ht="60" customHeight="1">
      <c r="A50" s="216" t="s">
        <v>935</v>
      </c>
      <c r="B50" s="220" t="s">
        <v>2817</v>
      </c>
      <c r="C50" s="220" t="s">
        <v>937</v>
      </c>
      <c r="D50" s="220" t="s">
        <v>1356</v>
      </c>
      <c r="E50" s="220" t="s">
        <v>1357</v>
      </c>
      <c r="F50" s="220" t="s">
        <v>1358</v>
      </c>
      <c r="G50" s="842" t="s">
        <v>1359</v>
      </c>
      <c r="H50" s="220" t="s">
        <v>24</v>
      </c>
      <c r="I50" s="220"/>
      <c r="J50" s="220" t="s">
        <v>2809</v>
      </c>
      <c r="K50" s="227">
        <v>4239255</v>
      </c>
      <c r="L50" s="220" t="s">
        <v>2809</v>
      </c>
      <c r="M50" s="222">
        <v>9373200</v>
      </c>
      <c r="N50" s="835" t="s">
        <v>2829</v>
      </c>
      <c r="O50" s="843"/>
      <c r="P50" s="220"/>
      <c r="Q50" s="228"/>
      <c r="R50" s="228"/>
      <c r="S50" s="228"/>
      <c r="T50" s="228"/>
      <c r="U50" s="228"/>
      <c r="V50" s="228"/>
      <c r="W50" s="228"/>
      <c r="X50" s="228"/>
      <c r="Y50" s="228"/>
      <c r="Z50" s="228"/>
    </row>
    <row r="51" spans="1:26" ht="60" customHeight="1">
      <c r="A51" s="216" t="s">
        <v>935</v>
      </c>
      <c r="B51" s="220" t="s">
        <v>2817</v>
      </c>
      <c r="C51" s="220" t="s">
        <v>937</v>
      </c>
      <c r="D51" s="220" t="s">
        <v>1356</v>
      </c>
      <c r="E51" s="220" t="s">
        <v>1357</v>
      </c>
      <c r="F51" s="220" t="s">
        <v>1363</v>
      </c>
      <c r="G51" s="842" t="s">
        <v>1364</v>
      </c>
      <c r="H51" s="220" t="s">
        <v>24</v>
      </c>
      <c r="I51" s="220"/>
      <c r="J51" s="220" t="s">
        <v>2809</v>
      </c>
      <c r="K51" s="227">
        <v>2685615</v>
      </c>
      <c r="L51" s="220" t="s">
        <v>2809</v>
      </c>
      <c r="M51" s="222">
        <v>5567533</v>
      </c>
      <c r="N51" s="835" t="s">
        <v>2829</v>
      </c>
      <c r="O51" s="843"/>
      <c r="P51" s="220"/>
      <c r="Q51" s="228"/>
      <c r="R51" s="228"/>
      <c r="S51" s="228"/>
      <c r="T51" s="228"/>
      <c r="U51" s="228"/>
      <c r="V51" s="228"/>
      <c r="W51" s="228"/>
      <c r="X51" s="228"/>
      <c r="Y51" s="228"/>
      <c r="Z51" s="228"/>
    </row>
    <row r="52" spans="1:26" ht="60" customHeight="1">
      <c r="A52" s="216" t="s">
        <v>935</v>
      </c>
      <c r="B52" s="220" t="s">
        <v>2817</v>
      </c>
      <c r="C52" s="220" t="s">
        <v>937</v>
      </c>
      <c r="D52" s="220" t="s">
        <v>1356</v>
      </c>
      <c r="E52" s="220" t="s">
        <v>1357</v>
      </c>
      <c r="F52" s="220" t="s">
        <v>1365</v>
      </c>
      <c r="G52" s="842" t="s">
        <v>1366</v>
      </c>
      <c r="H52" s="220" t="s">
        <v>24</v>
      </c>
      <c r="I52" s="220"/>
      <c r="J52" s="220" t="s">
        <v>2830</v>
      </c>
      <c r="K52" s="227">
        <v>4239255</v>
      </c>
      <c r="L52" s="220" t="s">
        <v>2830</v>
      </c>
      <c r="M52" s="222">
        <v>25001057</v>
      </c>
      <c r="N52" s="835" t="s">
        <v>2831</v>
      </c>
      <c r="O52" s="843" t="s">
        <v>2832</v>
      </c>
      <c r="P52" s="220"/>
      <c r="Q52" s="228"/>
      <c r="R52" s="228"/>
      <c r="S52" s="228"/>
      <c r="T52" s="228"/>
      <c r="U52" s="228"/>
      <c r="V52" s="228"/>
      <c r="W52" s="228"/>
      <c r="X52" s="228"/>
      <c r="Y52" s="228"/>
      <c r="Z52" s="228"/>
    </row>
    <row r="53" spans="1:26" ht="60" customHeight="1">
      <c r="A53" s="216" t="s">
        <v>935</v>
      </c>
      <c r="B53" s="220" t="s">
        <v>2817</v>
      </c>
      <c r="C53" s="220" t="s">
        <v>937</v>
      </c>
      <c r="D53" s="220" t="s">
        <v>1356</v>
      </c>
      <c r="E53" s="220" t="s">
        <v>1357</v>
      </c>
      <c r="F53" s="220" t="s">
        <v>1369</v>
      </c>
      <c r="G53" s="842" t="s">
        <v>1370</v>
      </c>
      <c r="H53" s="220" t="s">
        <v>24</v>
      </c>
      <c r="I53" s="220"/>
      <c r="J53" s="220" t="s">
        <v>2809</v>
      </c>
      <c r="K53" s="227">
        <v>13905615</v>
      </c>
      <c r="L53" s="220" t="s">
        <v>2809</v>
      </c>
      <c r="M53" s="222">
        <v>21195390</v>
      </c>
      <c r="N53" s="835" t="s">
        <v>2829</v>
      </c>
      <c r="O53" s="843"/>
      <c r="P53" s="220"/>
      <c r="Q53" s="228"/>
      <c r="R53" s="228"/>
      <c r="S53" s="228"/>
      <c r="T53" s="228"/>
      <c r="U53" s="228"/>
      <c r="V53" s="228"/>
      <c r="W53" s="228"/>
      <c r="X53" s="228"/>
      <c r="Y53" s="228"/>
      <c r="Z53" s="228"/>
    </row>
    <row r="54" spans="1:26" ht="60" customHeight="1">
      <c r="A54" s="216" t="s">
        <v>935</v>
      </c>
      <c r="B54" s="220" t="s">
        <v>2817</v>
      </c>
      <c r="C54" s="220" t="s">
        <v>937</v>
      </c>
      <c r="D54" s="220" t="s">
        <v>1371</v>
      </c>
      <c r="E54" s="220" t="s">
        <v>2833</v>
      </c>
      <c r="F54" s="220" t="s">
        <v>1376</v>
      </c>
      <c r="G54" s="842" t="s">
        <v>1377</v>
      </c>
      <c r="H54" s="220" t="s">
        <v>24</v>
      </c>
      <c r="I54" s="220"/>
      <c r="J54" s="220" t="s">
        <v>2809</v>
      </c>
      <c r="K54" s="227">
        <v>2685615</v>
      </c>
      <c r="L54" s="220" t="s">
        <v>2809</v>
      </c>
      <c r="M54" s="222">
        <v>5567533</v>
      </c>
      <c r="N54" s="835" t="s">
        <v>2834</v>
      </c>
      <c r="O54" s="843" t="s">
        <v>2835</v>
      </c>
      <c r="P54" s="220"/>
      <c r="Q54" s="228"/>
      <c r="R54" s="228"/>
      <c r="S54" s="228"/>
      <c r="T54" s="228"/>
      <c r="U54" s="228"/>
      <c r="V54" s="228"/>
      <c r="W54" s="228"/>
      <c r="X54" s="228"/>
      <c r="Y54" s="228"/>
      <c r="Z54" s="228"/>
    </row>
    <row r="55" spans="1:26" ht="60" customHeight="1">
      <c r="A55" s="216" t="s">
        <v>1378</v>
      </c>
      <c r="B55" s="220" t="s">
        <v>2836</v>
      </c>
      <c r="C55" s="220" t="s">
        <v>1380</v>
      </c>
      <c r="D55" s="220" t="s">
        <v>1381</v>
      </c>
      <c r="E55" s="220" t="s">
        <v>1382</v>
      </c>
      <c r="F55" s="220" t="s">
        <v>1560</v>
      </c>
      <c r="G55" s="842" t="s">
        <v>2837</v>
      </c>
      <c r="H55" s="220" t="s">
        <v>24</v>
      </c>
      <c r="I55" s="220"/>
      <c r="J55" s="220" t="s">
        <v>2830</v>
      </c>
      <c r="K55" s="227">
        <v>13975398</v>
      </c>
      <c r="L55" s="220" t="s">
        <v>2830</v>
      </c>
      <c r="M55" s="222">
        <v>13134453</v>
      </c>
      <c r="N55" s="835" t="s">
        <v>2838</v>
      </c>
      <c r="O55" s="843" t="s">
        <v>2839</v>
      </c>
      <c r="P55" s="220"/>
      <c r="Q55" s="228"/>
      <c r="R55" s="228"/>
      <c r="S55" s="228"/>
      <c r="T55" s="228"/>
      <c r="U55" s="228"/>
      <c r="V55" s="228"/>
      <c r="W55" s="228"/>
      <c r="X55" s="228"/>
      <c r="Y55" s="228"/>
      <c r="Z55" s="228"/>
    </row>
    <row r="56" spans="1:26" ht="60" customHeight="1">
      <c r="A56" s="216" t="s">
        <v>1378</v>
      </c>
      <c r="B56" s="220" t="s">
        <v>2836</v>
      </c>
      <c r="C56" s="220" t="s">
        <v>1380</v>
      </c>
      <c r="D56" s="220" t="s">
        <v>1381</v>
      </c>
      <c r="E56" s="220" t="s">
        <v>1382</v>
      </c>
      <c r="F56" s="220" t="s">
        <v>1564</v>
      </c>
      <c r="G56" s="842" t="s">
        <v>2840</v>
      </c>
      <c r="H56" s="220" t="s">
        <v>24</v>
      </c>
      <c r="I56" s="220"/>
      <c r="J56" s="220" t="s">
        <v>2830</v>
      </c>
      <c r="K56" s="227">
        <v>13975398</v>
      </c>
      <c r="L56" s="220" t="s">
        <v>2830</v>
      </c>
      <c r="M56" s="222">
        <v>13134473</v>
      </c>
      <c r="N56" s="835" t="s">
        <v>2841</v>
      </c>
      <c r="O56" s="843"/>
      <c r="P56" s="220"/>
      <c r="Q56" s="228"/>
      <c r="R56" s="228"/>
      <c r="S56" s="228"/>
      <c r="T56" s="228"/>
      <c r="U56" s="228"/>
      <c r="V56" s="228"/>
      <c r="W56" s="228"/>
      <c r="X56" s="228"/>
      <c r="Y56" s="228"/>
      <c r="Z56" s="228"/>
    </row>
    <row r="57" spans="1:26" ht="60" customHeight="1">
      <c r="A57" s="216" t="s">
        <v>1378</v>
      </c>
      <c r="B57" s="220" t="s">
        <v>2836</v>
      </c>
      <c r="C57" s="220" t="s">
        <v>1380</v>
      </c>
      <c r="D57" s="220" t="s">
        <v>1381</v>
      </c>
      <c r="E57" s="220" t="s">
        <v>1382</v>
      </c>
      <c r="F57" s="220" t="s">
        <v>1571</v>
      </c>
      <c r="G57" s="842" t="s">
        <v>1572</v>
      </c>
      <c r="H57" s="221"/>
      <c r="I57" s="221" t="s">
        <v>24</v>
      </c>
      <c r="J57" s="220" t="s">
        <v>2830</v>
      </c>
      <c r="K57" s="222">
        <v>13975398</v>
      </c>
      <c r="L57" s="220" t="s">
        <v>2830</v>
      </c>
      <c r="M57" s="222">
        <v>21541038</v>
      </c>
      <c r="N57" s="835" t="s">
        <v>2842</v>
      </c>
      <c r="O57" s="843" t="s">
        <v>2843</v>
      </c>
      <c r="P57" s="221"/>
      <c r="Q57" s="223"/>
      <c r="R57" s="223"/>
      <c r="S57" s="223"/>
      <c r="T57" s="223"/>
      <c r="U57" s="223"/>
      <c r="V57" s="223"/>
      <c r="W57" s="223"/>
      <c r="X57" s="223"/>
      <c r="Y57" s="223"/>
      <c r="Z57" s="223"/>
    </row>
    <row r="58" spans="1:26" ht="60" customHeight="1">
      <c r="A58" s="216" t="s">
        <v>1378</v>
      </c>
      <c r="B58" s="220" t="s">
        <v>2836</v>
      </c>
      <c r="C58" s="220" t="s">
        <v>1380</v>
      </c>
      <c r="D58" s="220" t="s">
        <v>1381</v>
      </c>
      <c r="E58" s="220" t="s">
        <v>1382</v>
      </c>
      <c r="F58" s="220" t="s">
        <v>1586</v>
      </c>
      <c r="G58" s="842" t="s">
        <v>1587</v>
      </c>
      <c r="H58" s="221"/>
      <c r="I58" s="221" t="s">
        <v>24</v>
      </c>
      <c r="J58" s="220" t="s">
        <v>2805</v>
      </c>
      <c r="K58" s="222">
        <v>3012458</v>
      </c>
      <c r="L58" s="220" t="s">
        <v>2805</v>
      </c>
      <c r="M58" s="222">
        <v>6341612</v>
      </c>
      <c r="N58" s="835" t="s">
        <v>2844</v>
      </c>
      <c r="O58" s="843"/>
      <c r="P58" s="221"/>
      <c r="Q58" s="223"/>
      <c r="R58" s="223"/>
      <c r="S58" s="223"/>
      <c r="T58" s="223"/>
      <c r="U58" s="223"/>
      <c r="V58" s="223"/>
      <c r="W58" s="223"/>
      <c r="X58" s="223"/>
      <c r="Y58" s="223"/>
      <c r="Z58" s="223"/>
    </row>
    <row r="59" spans="1:26" ht="60" customHeight="1">
      <c r="A59" s="216" t="s">
        <v>1378</v>
      </c>
      <c r="B59" s="220" t="s">
        <v>2836</v>
      </c>
      <c r="C59" s="220" t="s">
        <v>1380</v>
      </c>
      <c r="D59" s="220" t="s">
        <v>1381</v>
      </c>
      <c r="E59" s="220" t="s">
        <v>1382</v>
      </c>
      <c r="F59" s="220" t="s">
        <v>1617</v>
      </c>
      <c r="G59" s="842" t="s">
        <v>2845</v>
      </c>
      <c r="H59" s="221"/>
      <c r="I59" s="221" t="s">
        <v>24</v>
      </c>
      <c r="J59" s="220" t="s">
        <v>2805</v>
      </c>
      <c r="K59" s="222">
        <v>3012458</v>
      </c>
      <c r="L59" s="220" t="s">
        <v>2805</v>
      </c>
      <c r="M59" s="222">
        <v>6341612</v>
      </c>
      <c r="N59" s="835" t="s">
        <v>2819</v>
      </c>
      <c r="O59" s="843"/>
      <c r="P59" s="221"/>
      <c r="Q59" s="223"/>
      <c r="R59" s="223"/>
      <c r="S59" s="223"/>
      <c r="T59" s="223"/>
      <c r="U59" s="223"/>
      <c r="V59" s="223"/>
      <c r="W59" s="223"/>
      <c r="X59" s="223"/>
      <c r="Y59" s="223"/>
      <c r="Z59" s="223"/>
    </row>
    <row r="60" spans="1:26" ht="60" customHeight="1">
      <c r="A60" s="216" t="s">
        <v>1378</v>
      </c>
      <c r="B60" s="220" t="s">
        <v>2836</v>
      </c>
      <c r="C60" s="220" t="s">
        <v>1688</v>
      </c>
      <c r="D60" s="220" t="s">
        <v>1689</v>
      </c>
      <c r="E60" s="220" t="s">
        <v>1690</v>
      </c>
      <c r="F60" s="220" t="s">
        <v>1691</v>
      </c>
      <c r="G60" s="842" t="s">
        <v>1692</v>
      </c>
      <c r="H60" s="220" t="s">
        <v>24</v>
      </c>
      <c r="I60" s="220"/>
      <c r="J60" s="220" t="s">
        <v>2809</v>
      </c>
      <c r="K60" s="227">
        <v>3006507</v>
      </c>
      <c r="L60" s="220" t="s">
        <v>2809</v>
      </c>
      <c r="M60" s="222">
        <v>6503468</v>
      </c>
      <c r="N60" s="835" t="s">
        <v>2846</v>
      </c>
      <c r="O60" s="843"/>
      <c r="P60" s="220"/>
      <c r="Q60" s="228"/>
      <c r="R60" s="228"/>
      <c r="S60" s="228"/>
      <c r="T60" s="228"/>
      <c r="U60" s="228"/>
      <c r="V60" s="228"/>
      <c r="W60" s="228"/>
      <c r="X60" s="228"/>
      <c r="Y60" s="228"/>
      <c r="Z60" s="228"/>
    </row>
    <row r="61" spans="1:26" ht="60" customHeight="1">
      <c r="A61" s="216" t="s">
        <v>1378</v>
      </c>
      <c r="B61" s="220" t="s">
        <v>2836</v>
      </c>
      <c r="C61" s="220" t="s">
        <v>1688</v>
      </c>
      <c r="D61" s="220" t="s">
        <v>1689</v>
      </c>
      <c r="E61" s="220" t="s">
        <v>1690</v>
      </c>
      <c r="F61" s="220" t="s">
        <v>1716</v>
      </c>
      <c r="G61" s="842" t="s">
        <v>1717</v>
      </c>
      <c r="H61" s="220" t="s">
        <v>24</v>
      </c>
      <c r="I61" s="220"/>
      <c r="J61" s="220" t="s">
        <v>2805</v>
      </c>
      <c r="K61" s="227">
        <v>5659053</v>
      </c>
      <c r="L61" s="220" t="s">
        <v>2805</v>
      </c>
      <c r="M61" s="222">
        <v>13027641</v>
      </c>
      <c r="N61" s="835" t="s">
        <v>2847</v>
      </c>
      <c r="O61" s="843"/>
      <c r="P61" s="220"/>
      <c r="Q61" s="228"/>
      <c r="R61" s="228"/>
      <c r="S61" s="228"/>
      <c r="T61" s="228"/>
      <c r="U61" s="228"/>
      <c r="V61" s="228"/>
      <c r="W61" s="228"/>
      <c r="X61" s="228"/>
      <c r="Y61" s="228"/>
      <c r="Z61" s="228"/>
    </row>
    <row r="62" spans="1:26" ht="60" customHeight="1">
      <c r="A62" s="216" t="s">
        <v>1378</v>
      </c>
      <c r="B62" s="220" t="s">
        <v>2836</v>
      </c>
      <c r="C62" s="220" t="s">
        <v>1688</v>
      </c>
      <c r="D62" s="220" t="s">
        <v>1689</v>
      </c>
      <c r="E62" s="220" t="s">
        <v>1690</v>
      </c>
      <c r="F62" s="220" t="s">
        <v>1719</v>
      </c>
      <c r="G62" s="842" t="s">
        <v>2848</v>
      </c>
      <c r="H62" s="220" t="s">
        <v>24</v>
      </c>
      <c r="I62" s="220"/>
      <c r="J62" s="220" t="s">
        <v>2805</v>
      </c>
      <c r="K62" s="227">
        <v>3012458</v>
      </c>
      <c r="L62" s="220" t="s">
        <v>2805</v>
      </c>
      <c r="M62" s="222">
        <v>6341612</v>
      </c>
      <c r="N62" s="835" t="s">
        <v>2849</v>
      </c>
      <c r="O62" s="843" t="s">
        <v>2850</v>
      </c>
      <c r="P62" s="220"/>
      <c r="Q62" s="228"/>
      <c r="R62" s="228"/>
      <c r="S62" s="228"/>
      <c r="T62" s="228"/>
      <c r="U62" s="228"/>
      <c r="V62" s="228"/>
      <c r="W62" s="228"/>
      <c r="X62" s="228"/>
      <c r="Y62" s="228"/>
      <c r="Z62" s="228"/>
    </row>
    <row r="63" spans="1:26" ht="60" customHeight="1">
      <c r="A63" s="216" t="s">
        <v>1378</v>
      </c>
      <c r="B63" s="220" t="s">
        <v>2836</v>
      </c>
      <c r="C63" s="220" t="s">
        <v>1688</v>
      </c>
      <c r="D63" s="220" t="s">
        <v>1689</v>
      </c>
      <c r="E63" s="220" t="s">
        <v>1690</v>
      </c>
      <c r="F63" s="220" t="s">
        <v>1722</v>
      </c>
      <c r="G63" s="842" t="s">
        <v>2851</v>
      </c>
      <c r="H63" s="220" t="s">
        <v>24</v>
      </c>
      <c r="I63" s="220"/>
      <c r="J63" s="220" t="s">
        <v>2852</v>
      </c>
      <c r="K63" s="227">
        <v>4777348</v>
      </c>
      <c r="L63" s="220" t="s">
        <v>2852</v>
      </c>
      <c r="M63" s="222">
        <v>12181853</v>
      </c>
      <c r="N63" s="835" t="s">
        <v>2853</v>
      </c>
      <c r="O63" s="843" t="s">
        <v>2854</v>
      </c>
      <c r="P63" s="220"/>
      <c r="Q63" s="228"/>
      <c r="R63" s="228"/>
      <c r="S63" s="228"/>
      <c r="T63" s="228"/>
      <c r="U63" s="228"/>
      <c r="V63" s="228"/>
      <c r="W63" s="228"/>
      <c r="X63" s="228"/>
      <c r="Y63" s="228"/>
      <c r="Z63" s="228"/>
    </row>
    <row r="64" spans="1:26" ht="60" customHeight="1">
      <c r="A64" s="216" t="s">
        <v>1378</v>
      </c>
      <c r="B64" s="220" t="s">
        <v>2836</v>
      </c>
      <c r="C64" s="220" t="s">
        <v>1688</v>
      </c>
      <c r="D64" s="220" t="s">
        <v>1689</v>
      </c>
      <c r="E64" s="220" t="s">
        <v>1690</v>
      </c>
      <c r="F64" s="220" t="s">
        <v>1726</v>
      </c>
      <c r="G64" s="842" t="s">
        <v>1727</v>
      </c>
      <c r="H64" s="220" t="s">
        <v>24</v>
      </c>
      <c r="I64" s="220"/>
      <c r="J64" s="220" t="s">
        <v>2855</v>
      </c>
      <c r="K64" s="227">
        <v>2081605</v>
      </c>
      <c r="L64" s="220" t="s">
        <v>2855</v>
      </c>
      <c r="M64" s="222">
        <v>4163210</v>
      </c>
      <c r="N64" s="835" t="s">
        <v>2847</v>
      </c>
      <c r="O64" s="843"/>
      <c r="P64" s="220"/>
      <c r="Q64" s="228"/>
      <c r="R64" s="228"/>
      <c r="S64" s="228"/>
      <c r="T64" s="228"/>
      <c r="U64" s="228"/>
      <c r="V64" s="228"/>
      <c r="W64" s="228"/>
      <c r="X64" s="228"/>
      <c r="Y64" s="228"/>
      <c r="Z64" s="228"/>
    </row>
    <row r="65" spans="1:26" ht="60" customHeight="1">
      <c r="A65" s="216" t="s">
        <v>1378</v>
      </c>
      <c r="B65" s="220" t="s">
        <v>2836</v>
      </c>
      <c r="C65" s="220" t="s">
        <v>1688</v>
      </c>
      <c r="D65" s="220" t="s">
        <v>1689</v>
      </c>
      <c r="E65" s="220" t="s">
        <v>1690</v>
      </c>
      <c r="F65" s="220" t="s">
        <v>1729</v>
      </c>
      <c r="G65" s="842" t="s">
        <v>1730</v>
      </c>
      <c r="H65" s="220" t="s">
        <v>24</v>
      </c>
      <c r="I65" s="220"/>
      <c r="J65" s="220" t="s">
        <v>2805</v>
      </c>
      <c r="K65" s="227">
        <v>2734235</v>
      </c>
      <c r="L65" s="220" t="s">
        <v>2805</v>
      </c>
      <c r="M65" s="222">
        <v>5729522</v>
      </c>
      <c r="N65" s="835" t="s">
        <v>2856</v>
      </c>
      <c r="O65" s="843" t="s">
        <v>2857</v>
      </c>
      <c r="P65" s="220"/>
      <c r="Q65" s="228"/>
      <c r="R65" s="228"/>
      <c r="S65" s="228"/>
      <c r="T65" s="228"/>
      <c r="U65" s="228"/>
      <c r="V65" s="228"/>
      <c r="W65" s="228"/>
      <c r="X65" s="228"/>
      <c r="Y65" s="228"/>
      <c r="Z65" s="228"/>
    </row>
    <row r="66" spans="1:26" ht="60" customHeight="1">
      <c r="A66" s="216" t="s">
        <v>1731</v>
      </c>
      <c r="B66" s="220" t="s">
        <v>2858</v>
      </c>
      <c r="C66" s="220" t="s">
        <v>1733</v>
      </c>
      <c r="D66" s="220" t="s">
        <v>1734</v>
      </c>
      <c r="E66" s="220" t="s">
        <v>2859</v>
      </c>
      <c r="F66" s="220" t="s">
        <v>1736</v>
      </c>
      <c r="G66" s="842" t="s">
        <v>2860</v>
      </c>
      <c r="H66" s="220" t="s">
        <v>24</v>
      </c>
      <c r="I66" s="220"/>
      <c r="J66" s="220" t="s">
        <v>2805</v>
      </c>
      <c r="K66" s="227">
        <v>2734235</v>
      </c>
      <c r="L66" s="220" t="s">
        <v>2805</v>
      </c>
      <c r="M66" s="222">
        <v>5729522</v>
      </c>
      <c r="N66" s="835" t="s">
        <v>2861</v>
      </c>
      <c r="O66" s="843" t="s">
        <v>2862</v>
      </c>
      <c r="P66" s="220"/>
      <c r="Q66" s="228"/>
      <c r="R66" s="228"/>
      <c r="S66" s="228"/>
      <c r="T66" s="228"/>
      <c r="U66" s="228"/>
      <c r="V66" s="228"/>
      <c r="W66" s="228"/>
      <c r="X66" s="228"/>
      <c r="Y66" s="228"/>
      <c r="Z66" s="228"/>
    </row>
    <row r="67" spans="1:26" ht="60" customHeight="1">
      <c r="A67" s="216" t="s">
        <v>1731</v>
      </c>
      <c r="B67" s="220" t="s">
        <v>2858</v>
      </c>
      <c r="C67" s="220" t="s">
        <v>1733</v>
      </c>
      <c r="D67" s="220" t="s">
        <v>1813</v>
      </c>
      <c r="E67" s="220" t="s">
        <v>1814</v>
      </c>
      <c r="F67" s="220" t="s">
        <v>1815</v>
      </c>
      <c r="G67" s="842" t="s">
        <v>1816</v>
      </c>
      <c r="H67" s="220" t="s">
        <v>24</v>
      </c>
      <c r="I67" s="220"/>
      <c r="J67" s="220" t="s">
        <v>2805</v>
      </c>
      <c r="K67" s="227">
        <v>2734235</v>
      </c>
      <c r="L67" s="220" t="s">
        <v>2805</v>
      </c>
      <c r="M67" s="222">
        <v>5729522</v>
      </c>
      <c r="N67" s="835" t="s">
        <v>2863</v>
      </c>
      <c r="O67" s="843"/>
      <c r="P67" s="220"/>
      <c r="Q67" s="228"/>
      <c r="R67" s="228"/>
      <c r="S67" s="228"/>
      <c r="T67" s="228"/>
      <c r="U67" s="228"/>
      <c r="V67" s="228"/>
      <c r="W67" s="228"/>
      <c r="X67" s="228"/>
      <c r="Y67" s="228"/>
      <c r="Z67" s="228"/>
    </row>
    <row r="68" spans="1:26" ht="60" customHeight="1">
      <c r="A68" s="216" t="s">
        <v>1731</v>
      </c>
      <c r="B68" s="220" t="s">
        <v>2858</v>
      </c>
      <c r="C68" s="220" t="s">
        <v>1733</v>
      </c>
      <c r="D68" s="220" t="s">
        <v>1813</v>
      </c>
      <c r="E68" s="220" t="s">
        <v>1814</v>
      </c>
      <c r="F68" s="220" t="s">
        <v>1825</v>
      </c>
      <c r="G68" s="842" t="s">
        <v>1826</v>
      </c>
      <c r="H68" s="220" t="s">
        <v>24</v>
      </c>
      <c r="I68" s="220"/>
      <c r="J68" s="220" t="s">
        <v>2864</v>
      </c>
      <c r="K68" s="227">
        <v>2734235</v>
      </c>
      <c r="L68" s="220" t="s">
        <v>2864</v>
      </c>
      <c r="M68" s="222">
        <v>5729522</v>
      </c>
      <c r="N68" s="835" t="s">
        <v>2863</v>
      </c>
      <c r="O68" s="843"/>
      <c r="P68" s="220"/>
      <c r="Q68" s="228"/>
      <c r="R68" s="228"/>
      <c r="S68" s="228"/>
      <c r="T68" s="228"/>
      <c r="U68" s="228"/>
      <c r="V68" s="228"/>
      <c r="W68" s="228"/>
      <c r="X68" s="228"/>
      <c r="Y68" s="228"/>
      <c r="Z68" s="228"/>
    </row>
    <row r="69" spans="1:26" ht="60" customHeight="1">
      <c r="A69" s="216" t="s">
        <v>1731</v>
      </c>
      <c r="B69" s="220" t="s">
        <v>2858</v>
      </c>
      <c r="C69" s="220" t="s">
        <v>1733</v>
      </c>
      <c r="D69" s="220" t="s">
        <v>1813</v>
      </c>
      <c r="E69" s="220" t="s">
        <v>1814</v>
      </c>
      <c r="F69" s="220" t="s">
        <v>1830</v>
      </c>
      <c r="G69" s="842" t="s">
        <v>1831</v>
      </c>
      <c r="H69" s="221"/>
      <c r="I69" s="221" t="s">
        <v>24</v>
      </c>
      <c r="J69" s="220" t="s">
        <v>2809</v>
      </c>
      <c r="K69" s="222">
        <v>5281525</v>
      </c>
      <c r="L69" s="220" t="s">
        <v>2809</v>
      </c>
      <c r="M69" s="222">
        <v>11472751</v>
      </c>
      <c r="N69" s="835" t="s">
        <v>2865</v>
      </c>
      <c r="O69" s="843"/>
      <c r="P69" s="221"/>
      <c r="Q69" s="223"/>
      <c r="R69" s="223"/>
      <c r="S69" s="223"/>
      <c r="T69" s="223"/>
      <c r="U69" s="223"/>
      <c r="V69" s="223"/>
      <c r="W69" s="223"/>
      <c r="X69" s="223"/>
      <c r="Y69" s="223"/>
      <c r="Z69" s="223"/>
    </row>
    <row r="70" spans="1:26" ht="60" customHeight="1">
      <c r="A70" s="216" t="s">
        <v>1731</v>
      </c>
      <c r="B70" s="220" t="s">
        <v>2858</v>
      </c>
      <c r="C70" s="220" t="s">
        <v>1733</v>
      </c>
      <c r="D70" s="220" t="s">
        <v>1845</v>
      </c>
      <c r="E70" s="220" t="s">
        <v>1846</v>
      </c>
      <c r="F70" s="220" t="s">
        <v>1847</v>
      </c>
      <c r="G70" s="842" t="s">
        <v>1848</v>
      </c>
      <c r="H70" s="220" t="s">
        <v>24</v>
      </c>
      <c r="I70" s="220"/>
      <c r="J70" s="220" t="s">
        <v>2866</v>
      </c>
      <c r="K70" s="227">
        <v>5420600</v>
      </c>
      <c r="L70" s="220" t="s">
        <v>2866</v>
      </c>
      <c r="M70" s="222">
        <v>10029049</v>
      </c>
      <c r="N70" s="835" t="s">
        <v>2867</v>
      </c>
      <c r="O70" s="843" t="s">
        <v>2868</v>
      </c>
      <c r="P70" s="220"/>
      <c r="Q70" s="228"/>
      <c r="R70" s="228"/>
      <c r="S70" s="228"/>
      <c r="T70" s="228"/>
      <c r="U70" s="228"/>
      <c r="V70" s="228"/>
      <c r="W70" s="228"/>
      <c r="X70" s="228"/>
      <c r="Y70" s="228"/>
      <c r="Z70" s="228"/>
    </row>
    <row r="71" spans="1:26" ht="78" customHeight="1">
      <c r="A71" s="216" t="s">
        <v>1731</v>
      </c>
      <c r="B71" s="220" t="s">
        <v>2858</v>
      </c>
      <c r="C71" s="220" t="s">
        <v>1733</v>
      </c>
      <c r="D71" s="220" t="s">
        <v>1845</v>
      </c>
      <c r="E71" s="220" t="s">
        <v>1846</v>
      </c>
      <c r="F71" s="220" t="s">
        <v>1869</v>
      </c>
      <c r="G71" s="842" t="s">
        <v>2869</v>
      </c>
      <c r="H71" s="221"/>
      <c r="I71" s="221" t="s">
        <v>24</v>
      </c>
      <c r="J71" s="220" t="s">
        <v>2864</v>
      </c>
      <c r="K71" s="222">
        <v>2734235</v>
      </c>
      <c r="L71" s="220" t="s">
        <v>2864</v>
      </c>
      <c r="M71" s="222">
        <v>5729522</v>
      </c>
      <c r="N71" s="835" t="s">
        <v>2870</v>
      </c>
      <c r="O71" s="846" t="s">
        <v>2871</v>
      </c>
      <c r="P71" s="221"/>
      <c r="Q71" s="223"/>
      <c r="R71" s="223"/>
      <c r="S71" s="223"/>
      <c r="T71" s="223"/>
      <c r="U71" s="223"/>
      <c r="V71" s="223"/>
      <c r="W71" s="223"/>
      <c r="X71" s="223"/>
      <c r="Y71" s="223"/>
      <c r="Z71" s="223"/>
    </row>
    <row r="72" spans="1:26" ht="60" customHeight="1">
      <c r="A72" s="216" t="s">
        <v>1731</v>
      </c>
      <c r="B72" s="220" t="s">
        <v>2858</v>
      </c>
      <c r="C72" s="220" t="s">
        <v>1733</v>
      </c>
      <c r="D72" s="220" t="s">
        <v>1902</v>
      </c>
      <c r="E72" s="220" t="s">
        <v>1903</v>
      </c>
      <c r="F72" s="220" t="s">
        <v>1904</v>
      </c>
      <c r="G72" s="842" t="s">
        <v>1905</v>
      </c>
      <c r="H72" s="220" t="s">
        <v>24</v>
      </c>
      <c r="I72" s="220"/>
      <c r="J72" s="220" t="s">
        <v>2805</v>
      </c>
      <c r="K72" s="227">
        <v>2734235</v>
      </c>
      <c r="L72" s="220" t="s">
        <v>2805</v>
      </c>
      <c r="M72" s="222">
        <v>5729522</v>
      </c>
      <c r="N72" s="835" t="s">
        <v>2872</v>
      </c>
      <c r="O72" s="843"/>
      <c r="P72" s="220"/>
      <c r="Q72" s="228"/>
      <c r="R72" s="228"/>
      <c r="S72" s="228"/>
      <c r="T72" s="228"/>
      <c r="U72" s="228"/>
      <c r="V72" s="228"/>
      <c r="W72" s="228"/>
      <c r="X72" s="228"/>
      <c r="Y72" s="228"/>
      <c r="Z72" s="228"/>
    </row>
    <row r="73" spans="1:26" ht="60" customHeight="1">
      <c r="A73" s="230" t="s">
        <v>1942</v>
      </c>
      <c r="B73" s="230" t="s">
        <v>1943</v>
      </c>
      <c r="C73" s="230" t="s">
        <v>1944</v>
      </c>
      <c r="D73" s="230" t="s">
        <v>1945</v>
      </c>
      <c r="E73" s="230" t="s">
        <v>1946</v>
      </c>
      <c r="F73" s="234" t="s">
        <v>1947</v>
      </c>
      <c r="G73" s="827" t="s">
        <v>1948</v>
      </c>
      <c r="H73" s="235" t="s">
        <v>24</v>
      </c>
      <c r="I73" s="235"/>
      <c r="J73" s="230" t="s">
        <v>1949</v>
      </c>
      <c r="K73" s="236">
        <v>9572450</v>
      </c>
      <c r="L73" s="230" t="s">
        <v>1950</v>
      </c>
      <c r="M73" s="222">
        <v>18332749</v>
      </c>
      <c r="N73" s="834" t="s">
        <v>2873</v>
      </c>
      <c r="O73" s="843" t="s">
        <v>2874</v>
      </c>
      <c r="P73" s="230"/>
      <c r="Q73" s="230"/>
      <c r="R73" s="230"/>
      <c r="S73" s="230"/>
      <c r="T73" s="230"/>
      <c r="U73" s="230"/>
      <c r="V73" s="230"/>
      <c r="W73" s="230"/>
      <c r="X73" s="230"/>
      <c r="Y73" s="230"/>
      <c r="Z73" s="230"/>
    </row>
    <row r="74" spans="1:26" ht="60" customHeight="1">
      <c r="A74" s="216" t="s">
        <v>1942</v>
      </c>
      <c r="B74" s="220" t="s">
        <v>2875</v>
      </c>
      <c r="C74" s="220" t="s">
        <v>1965</v>
      </c>
      <c r="D74" s="220" t="s">
        <v>1971</v>
      </c>
      <c r="E74" s="220" t="s">
        <v>1972</v>
      </c>
      <c r="F74" s="237" t="s">
        <v>1973</v>
      </c>
      <c r="G74" s="842" t="s">
        <v>1974</v>
      </c>
      <c r="H74" s="220" t="s">
        <v>24</v>
      </c>
      <c r="I74" s="220"/>
      <c r="J74" s="220" t="s">
        <v>2876</v>
      </c>
      <c r="K74" s="227">
        <v>9572450</v>
      </c>
      <c r="L74" s="220" t="s">
        <v>2877</v>
      </c>
      <c r="M74" s="222">
        <v>18332749</v>
      </c>
      <c r="N74" s="835" t="s">
        <v>2878</v>
      </c>
      <c r="O74" s="843" t="s">
        <v>2874</v>
      </c>
      <c r="P74" s="220"/>
      <c r="Q74" s="228"/>
      <c r="R74" s="228"/>
      <c r="S74" s="228"/>
      <c r="T74" s="228"/>
      <c r="U74" s="228"/>
      <c r="V74" s="228"/>
      <c r="W74" s="228"/>
      <c r="X74" s="228"/>
      <c r="Y74" s="228"/>
      <c r="Z74" s="228"/>
    </row>
    <row r="75" spans="1:26" ht="60" customHeight="1">
      <c r="A75" s="230" t="s">
        <v>1942</v>
      </c>
      <c r="B75" s="230" t="s">
        <v>1943</v>
      </c>
      <c r="C75" s="230" t="s">
        <v>1965</v>
      </c>
      <c r="D75" s="230" t="s">
        <v>1981</v>
      </c>
      <c r="E75" s="230" t="s">
        <v>1982</v>
      </c>
      <c r="F75" s="234" t="s">
        <v>1983</v>
      </c>
      <c r="G75" s="827" t="s">
        <v>1984</v>
      </c>
      <c r="H75" s="235" t="s">
        <v>24</v>
      </c>
      <c r="I75" s="235"/>
      <c r="J75" s="230" t="s">
        <v>1988</v>
      </c>
      <c r="K75" s="236">
        <v>114572450</v>
      </c>
      <c r="L75" s="230" t="s">
        <v>1989</v>
      </c>
      <c r="M75" s="222">
        <v>229791067</v>
      </c>
      <c r="N75" s="837" t="s">
        <v>2879</v>
      </c>
      <c r="O75" s="843" t="s">
        <v>2880</v>
      </c>
      <c r="P75" s="230"/>
      <c r="Q75" s="236">
        <v>228588924</v>
      </c>
      <c r="R75" s="230" t="s">
        <v>1989</v>
      </c>
      <c r="S75" s="236">
        <v>342476507</v>
      </c>
      <c r="T75" s="236" t="e">
        <f>SUM(K75+M75+O75+Q75+S75)</f>
        <v>#VALUE!</v>
      </c>
      <c r="U75" s="230"/>
      <c r="V75" s="230"/>
      <c r="W75" s="230"/>
      <c r="X75" s="230"/>
      <c r="Y75" s="230"/>
      <c r="Z75" s="230"/>
    </row>
    <row r="76" spans="1:26" ht="60" customHeight="1">
      <c r="A76" s="216" t="s">
        <v>1990</v>
      </c>
      <c r="B76" s="220" t="s">
        <v>1991</v>
      </c>
      <c r="C76" s="220" t="s">
        <v>1992</v>
      </c>
      <c r="D76" s="220" t="s">
        <v>1993</v>
      </c>
      <c r="E76" s="220" t="s">
        <v>1994</v>
      </c>
      <c r="F76" s="220" t="s">
        <v>1995</v>
      </c>
      <c r="G76" s="842" t="s">
        <v>2881</v>
      </c>
      <c r="H76" s="220" t="s">
        <v>24</v>
      </c>
      <c r="I76" s="220"/>
      <c r="J76" s="220" t="s">
        <v>2809</v>
      </c>
      <c r="K76" s="227">
        <v>3680300</v>
      </c>
      <c r="L76" s="220" t="s">
        <v>2809</v>
      </c>
      <c r="M76" s="222">
        <v>8253459</v>
      </c>
      <c r="N76" s="835" t="s">
        <v>2882</v>
      </c>
      <c r="O76" s="843" t="s">
        <v>2883</v>
      </c>
      <c r="P76" s="220"/>
      <c r="Q76" s="228"/>
      <c r="R76" s="228"/>
      <c r="S76" s="228"/>
      <c r="T76" s="228"/>
      <c r="U76" s="228"/>
      <c r="V76" s="228"/>
      <c r="W76" s="228"/>
      <c r="X76" s="228"/>
      <c r="Y76" s="228"/>
      <c r="Z76" s="228"/>
    </row>
    <row r="77" spans="1:26" ht="60" customHeight="1">
      <c r="A77" s="216" t="s">
        <v>1990</v>
      </c>
      <c r="B77" s="220" t="s">
        <v>1991</v>
      </c>
      <c r="C77" s="220" t="s">
        <v>2884</v>
      </c>
      <c r="D77" s="220" t="s">
        <v>2017</v>
      </c>
      <c r="E77" s="220" t="s">
        <v>2885</v>
      </c>
      <c r="F77" s="220" t="s">
        <v>2022</v>
      </c>
      <c r="G77" s="842" t="s">
        <v>2886</v>
      </c>
      <c r="H77" s="220" t="s">
        <v>24</v>
      </c>
      <c r="I77" s="220"/>
      <c r="J77" s="220" t="s">
        <v>2887</v>
      </c>
      <c r="K77" s="227">
        <v>3581926</v>
      </c>
      <c r="L77" s="220" t="s">
        <v>2887</v>
      </c>
      <c r="M77" s="222">
        <v>11450819</v>
      </c>
      <c r="N77" s="835" t="s">
        <v>2888</v>
      </c>
      <c r="O77" s="843" t="s">
        <v>2889</v>
      </c>
      <c r="P77" s="220"/>
      <c r="Q77" s="228"/>
      <c r="R77" s="228"/>
      <c r="S77" s="228"/>
      <c r="T77" s="228"/>
      <c r="U77" s="228"/>
      <c r="V77" s="228"/>
      <c r="W77" s="228"/>
      <c r="X77" s="228"/>
      <c r="Y77" s="228"/>
      <c r="Z77" s="228"/>
    </row>
    <row r="78" spans="1:26" ht="60" customHeight="1">
      <c r="A78" s="216" t="s">
        <v>2042</v>
      </c>
      <c r="B78" s="220" t="s">
        <v>2043</v>
      </c>
      <c r="C78" s="220" t="s">
        <v>2044</v>
      </c>
      <c r="D78" s="220" t="s">
        <v>2045</v>
      </c>
      <c r="E78" s="220" t="s">
        <v>2046</v>
      </c>
      <c r="F78" s="220" t="s">
        <v>2047</v>
      </c>
      <c r="G78" s="842" t="s">
        <v>2048</v>
      </c>
      <c r="H78" s="220" t="s">
        <v>24</v>
      </c>
      <c r="I78" s="220"/>
      <c r="J78" s="220" t="s">
        <v>2890</v>
      </c>
      <c r="K78" s="227">
        <v>4420600</v>
      </c>
      <c r="L78" s="220" t="s">
        <v>2890</v>
      </c>
      <c r="M78" s="222">
        <v>8029049</v>
      </c>
      <c r="N78" s="835" t="s">
        <v>2891</v>
      </c>
      <c r="O78" s="843"/>
      <c r="P78" s="220"/>
      <c r="Q78" s="228"/>
      <c r="R78" s="228"/>
      <c r="S78" s="228"/>
      <c r="T78" s="228"/>
      <c r="U78" s="228"/>
      <c r="V78" s="228"/>
      <c r="W78" s="228"/>
      <c r="X78" s="228"/>
      <c r="Y78" s="228"/>
      <c r="Z78" s="228"/>
    </row>
    <row r="79" spans="1:26" ht="60" customHeight="1">
      <c r="A79" s="216" t="s">
        <v>2042</v>
      </c>
      <c r="B79" s="220" t="s">
        <v>2043</v>
      </c>
      <c r="C79" s="220" t="s">
        <v>2044</v>
      </c>
      <c r="D79" s="220" t="s">
        <v>2070</v>
      </c>
      <c r="E79" s="220" t="s">
        <v>2892</v>
      </c>
      <c r="F79" s="220" t="s">
        <v>2072</v>
      </c>
      <c r="G79" s="842" t="s">
        <v>2893</v>
      </c>
      <c r="H79" s="220" t="s">
        <v>24</v>
      </c>
      <c r="I79" s="220"/>
      <c r="J79" s="220" t="s">
        <v>2890</v>
      </c>
      <c r="K79" s="227">
        <v>6478068</v>
      </c>
      <c r="L79" s="220" t="s">
        <v>2890</v>
      </c>
      <c r="M79" s="222">
        <v>12143985</v>
      </c>
      <c r="N79" s="835" t="s">
        <v>2891</v>
      </c>
      <c r="O79" s="843"/>
      <c r="P79" s="220"/>
      <c r="Q79" s="228"/>
      <c r="R79" s="228"/>
      <c r="S79" s="228"/>
      <c r="T79" s="228"/>
      <c r="U79" s="228"/>
      <c r="V79" s="228"/>
      <c r="W79" s="228"/>
      <c r="X79" s="228"/>
      <c r="Y79" s="228"/>
      <c r="Z79" s="228"/>
    </row>
    <row r="80" spans="1:26" ht="60" customHeight="1">
      <c r="A80" s="216" t="s">
        <v>2042</v>
      </c>
      <c r="B80" s="220" t="s">
        <v>2043</v>
      </c>
      <c r="C80" s="220" t="s">
        <v>2085</v>
      </c>
      <c r="D80" s="220" t="s">
        <v>2086</v>
      </c>
      <c r="E80" s="220" t="s">
        <v>2087</v>
      </c>
      <c r="F80" s="220" t="s">
        <v>2088</v>
      </c>
      <c r="G80" s="842" t="s">
        <v>2894</v>
      </c>
      <c r="H80" s="220" t="s">
        <v>24</v>
      </c>
      <c r="I80" s="220"/>
      <c r="J80" s="220" t="s">
        <v>2890</v>
      </c>
      <c r="K80" s="227">
        <v>12067399</v>
      </c>
      <c r="L80" s="220" t="s">
        <v>2890</v>
      </c>
      <c r="M80" s="222">
        <v>20527981</v>
      </c>
      <c r="N80" s="835" t="s">
        <v>2891</v>
      </c>
      <c r="O80" s="843"/>
      <c r="P80" s="220"/>
      <c r="Q80" s="228"/>
      <c r="R80" s="228"/>
      <c r="S80" s="228"/>
      <c r="T80" s="228"/>
      <c r="U80" s="228"/>
      <c r="V80" s="228"/>
      <c r="W80" s="228"/>
      <c r="X80" s="228"/>
      <c r="Y80" s="228"/>
      <c r="Z80" s="228"/>
    </row>
    <row r="81" spans="1:26" ht="60" customHeight="1">
      <c r="A81" s="216" t="s">
        <v>2042</v>
      </c>
      <c r="B81" s="220" t="s">
        <v>2043</v>
      </c>
      <c r="C81" s="220" t="s">
        <v>2085</v>
      </c>
      <c r="D81" s="220" t="s">
        <v>2086</v>
      </c>
      <c r="E81" s="220" t="s">
        <v>2087</v>
      </c>
      <c r="F81" s="220" t="s">
        <v>2104</v>
      </c>
      <c r="G81" s="842" t="s">
        <v>2107</v>
      </c>
      <c r="H81" s="220" t="s">
        <v>24</v>
      </c>
      <c r="I81" s="220"/>
      <c r="J81" s="220" t="s">
        <v>2895</v>
      </c>
      <c r="K81" s="227">
        <v>308287205</v>
      </c>
      <c r="L81" s="220" t="s">
        <v>2895</v>
      </c>
      <c r="M81" s="222">
        <v>14138649</v>
      </c>
      <c r="N81" s="835" t="s">
        <v>2891</v>
      </c>
      <c r="O81" s="843"/>
      <c r="P81" s="220"/>
      <c r="Q81" s="228"/>
      <c r="R81" s="228"/>
      <c r="S81" s="228"/>
      <c r="T81" s="228"/>
      <c r="U81" s="228"/>
      <c r="V81" s="228"/>
      <c r="W81" s="228"/>
      <c r="X81" s="228"/>
      <c r="Y81" s="228"/>
      <c r="Z81" s="228"/>
    </row>
    <row r="82" spans="1:26" ht="60" customHeight="1">
      <c r="A82" s="216" t="s">
        <v>2127</v>
      </c>
      <c r="B82" s="220" t="s">
        <v>2128</v>
      </c>
      <c r="C82" s="220" t="s">
        <v>2896</v>
      </c>
      <c r="D82" s="220" t="s">
        <v>2150</v>
      </c>
      <c r="E82" s="220" t="s">
        <v>2151</v>
      </c>
      <c r="F82" s="220" t="s">
        <v>2152</v>
      </c>
      <c r="G82" s="842" t="s">
        <v>2897</v>
      </c>
      <c r="H82" s="220" t="s">
        <v>24</v>
      </c>
      <c r="I82" s="220"/>
      <c r="J82" s="220" t="s">
        <v>2895</v>
      </c>
      <c r="K82" s="227">
        <v>4420600</v>
      </c>
      <c r="L82" s="220" t="s">
        <v>2895</v>
      </c>
      <c r="M82" s="222">
        <v>8029049</v>
      </c>
      <c r="N82" s="835" t="s">
        <v>2891</v>
      </c>
      <c r="O82" s="843"/>
      <c r="P82" s="220"/>
      <c r="Q82" s="228"/>
      <c r="R82" s="228"/>
      <c r="S82" s="228"/>
      <c r="T82" s="228"/>
      <c r="U82" s="228"/>
      <c r="V82" s="228"/>
      <c r="W82" s="228"/>
      <c r="X82" s="228"/>
      <c r="Y82" s="228"/>
      <c r="Z82" s="228"/>
    </row>
    <row r="83" spans="1:26" ht="60" customHeight="1">
      <c r="A83" s="216" t="s">
        <v>2200</v>
      </c>
      <c r="B83" s="220" t="s">
        <v>2898</v>
      </c>
      <c r="C83" s="220" t="s">
        <v>2899</v>
      </c>
      <c r="D83" s="220" t="s">
        <v>2203</v>
      </c>
      <c r="E83" s="220" t="s">
        <v>2204</v>
      </c>
      <c r="F83" s="220" t="s">
        <v>2205</v>
      </c>
      <c r="G83" s="842" t="s">
        <v>2206</v>
      </c>
      <c r="H83" s="220" t="s">
        <v>24</v>
      </c>
      <c r="I83" s="220"/>
      <c r="J83" s="220" t="s">
        <v>2890</v>
      </c>
      <c r="K83" s="227">
        <v>4139073</v>
      </c>
      <c r="L83" s="220" t="s">
        <v>2890</v>
      </c>
      <c r="M83" s="222">
        <v>300297146</v>
      </c>
      <c r="N83" s="835" t="s">
        <v>2900</v>
      </c>
      <c r="O83" s="843"/>
      <c r="P83" s="220"/>
      <c r="Q83" s="228"/>
      <c r="R83" s="228"/>
      <c r="S83" s="228"/>
      <c r="T83" s="228"/>
      <c r="U83" s="228"/>
      <c r="V83" s="228"/>
      <c r="W83" s="228"/>
      <c r="X83" s="228"/>
      <c r="Y83" s="228"/>
      <c r="Z83" s="228"/>
    </row>
    <row r="84" spans="1:26" ht="60" customHeight="1">
      <c r="A84" s="216" t="s">
        <v>2200</v>
      </c>
      <c r="B84" s="220" t="s">
        <v>2898</v>
      </c>
      <c r="C84" s="220" t="s">
        <v>2899</v>
      </c>
      <c r="D84" s="220" t="s">
        <v>2203</v>
      </c>
      <c r="E84" s="220" t="s">
        <v>2204</v>
      </c>
      <c r="F84" s="220" t="s">
        <v>2211</v>
      </c>
      <c r="G84" s="842" t="s">
        <v>2901</v>
      </c>
      <c r="H84" s="220" t="s">
        <v>24</v>
      </c>
      <c r="I84" s="220"/>
      <c r="J84" s="220" t="s">
        <v>2866</v>
      </c>
      <c r="K84" s="227">
        <v>5280895</v>
      </c>
      <c r="L84" s="220" t="s">
        <v>2866</v>
      </c>
      <c r="M84" s="222">
        <v>11472751</v>
      </c>
      <c r="N84" s="835" t="s">
        <v>2902</v>
      </c>
      <c r="O84" s="843" t="s">
        <v>2903</v>
      </c>
      <c r="P84" s="220"/>
      <c r="Q84" s="228"/>
      <c r="R84" s="228"/>
      <c r="S84" s="228"/>
      <c r="T84" s="228"/>
      <c r="U84" s="228"/>
      <c r="V84" s="228"/>
      <c r="W84" s="228"/>
      <c r="X84" s="228"/>
      <c r="Y84" s="228"/>
      <c r="Z84" s="228"/>
    </row>
    <row r="85" spans="1:26" ht="60" customHeight="1">
      <c r="A85" s="216" t="s">
        <v>2200</v>
      </c>
      <c r="B85" s="220" t="s">
        <v>2898</v>
      </c>
      <c r="C85" s="220" t="s">
        <v>2230</v>
      </c>
      <c r="D85" s="220" t="s">
        <v>2203</v>
      </c>
      <c r="E85" s="220" t="s">
        <v>2204</v>
      </c>
      <c r="F85" s="220" t="s">
        <v>2231</v>
      </c>
      <c r="G85" s="842" t="s">
        <v>2904</v>
      </c>
      <c r="H85" s="220" t="s">
        <v>24</v>
      </c>
      <c r="I85" s="220"/>
      <c r="J85" s="220" t="s">
        <v>2905</v>
      </c>
      <c r="K85" s="227">
        <v>19635245</v>
      </c>
      <c r="L85" s="220" t="s">
        <v>2905</v>
      </c>
      <c r="M85" s="222">
        <v>3968877</v>
      </c>
      <c r="N85" s="835" t="s">
        <v>2906</v>
      </c>
      <c r="O85" s="843" t="s">
        <v>2907</v>
      </c>
      <c r="P85" s="220"/>
      <c r="Q85" s="228"/>
      <c r="R85" s="228"/>
      <c r="S85" s="228"/>
      <c r="T85" s="228"/>
      <c r="U85" s="228"/>
      <c r="V85" s="228"/>
      <c r="W85" s="228"/>
      <c r="X85" s="228"/>
      <c r="Y85" s="228"/>
      <c r="Z85" s="228"/>
    </row>
    <row r="86" spans="1:26" ht="60" customHeight="1">
      <c r="A86" s="214"/>
      <c r="B86" s="214"/>
      <c r="C86" s="214"/>
      <c r="D86" s="214"/>
      <c r="E86" s="214"/>
      <c r="F86" s="214"/>
      <c r="G86" s="830"/>
      <c r="H86" s="214"/>
      <c r="I86" s="214"/>
      <c r="J86" s="214"/>
      <c r="K86" s="238"/>
      <c r="L86" s="214"/>
      <c r="M86" s="214"/>
      <c r="N86" s="838"/>
      <c r="O86" s="838"/>
      <c r="P86" s="228"/>
      <c r="Q86" s="228"/>
      <c r="R86" s="228"/>
      <c r="S86" s="228"/>
      <c r="T86" s="228"/>
      <c r="U86" s="228"/>
      <c r="V86" s="228"/>
      <c r="W86" s="228"/>
      <c r="X86" s="228"/>
      <c r="Y86" s="228"/>
      <c r="Z86" s="228"/>
    </row>
    <row r="87" spans="1:26" ht="60" customHeight="1">
      <c r="A87" s="228"/>
      <c r="B87" s="228"/>
      <c r="C87" s="228"/>
      <c r="D87" s="228"/>
      <c r="E87" s="228"/>
      <c r="F87" s="228"/>
      <c r="G87" s="831"/>
      <c r="H87" s="228"/>
      <c r="I87" s="228"/>
      <c r="J87" s="228"/>
      <c r="K87" s="239"/>
      <c r="L87" s="228"/>
      <c r="M87" s="228"/>
      <c r="N87" s="839"/>
      <c r="O87" s="839"/>
      <c r="P87" s="228"/>
      <c r="Q87" s="228"/>
      <c r="R87" s="228"/>
      <c r="S87" s="228"/>
      <c r="T87" s="228"/>
      <c r="U87" s="228"/>
      <c r="V87" s="228"/>
      <c r="W87" s="228"/>
      <c r="X87" s="228"/>
      <c r="Y87" s="228"/>
      <c r="Z87" s="228"/>
    </row>
    <row r="88" spans="1:26" ht="60" customHeight="1">
      <c r="A88" s="228"/>
      <c r="B88" s="228"/>
      <c r="C88" s="228"/>
      <c r="D88" s="228"/>
      <c r="E88" s="228"/>
      <c r="F88" s="228"/>
      <c r="G88" s="831"/>
      <c r="H88" s="228"/>
      <c r="I88" s="228"/>
      <c r="J88" s="228"/>
      <c r="K88" s="239"/>
      <c r="L88" s="228"/>
      <c r="M88" s="228"/>
      <c r="N88" s="839"/>
      <c r="O88" s="839"/>
      <c r="P88" s="228"/>
      <c r="Q88" s="228"/>
      <c r="R88" s="228"/>
      <c r="S88" s="228"/>
      <c r="T88" s="228"/>
      <c r="U88" s="228"/>
      <c r="V88" s="228"/>
      <c r="W88" s="228"/>
      <c r="X88" s="228"/>
      <c r="Y88" s="228"/>
      <c r="Z88" s="228"/>
    </row>
    <row r="89" spans="1:26" ht="60" customHeight="1">
      <c r="A89" s="228"/>
      <c r="B89" s="228"/>
      <c r="C89" s="228"/>
      <c r="D89" s="228"/>
      <c r="E89" s="228"/>
      <c r="F89" s="228"/>
      <c r="G89" s="831"/>
      <c r="H89" s="228"/>
      <c r="I89" s="228"/>
      <c r="J89" s="228"/>
      <c r="K89" s="239"/>
      <c r="L89" s="228"/>
      <c r="M89" s="228"/>
      <c r="N89" s="839"/>
      <c r="O89" s="839"/>
      <c r="P89" s="228"/>
      <c r="Q89" s="228"/>
      <c r="R89" s="228"/>
      <c r="S89" s="228"/>
      <c r="T89" s="228"/>
      <c r="U89" s="228"/>
      <c r="V89" s="228"/>
      <c r="W89" s="228"/>
      <c r="X89" s="228"/>
      <c r="Y89" s="228"/>
      <c r="Z89" s="228"/>
    </row>
    <row r="90" spans="1:26" ht="60" customHeight="1">
      <c r="A90" s="228"/>
      <c r="B90" s="228"/>
      <c r="C90" s="228"/>
      <c r="D90" s="228"/>
      <c r="E90" s="228"/>
      <c r="F90" s="228"/>
      <c r="G90" s="831"/>
      <c r="H90" s="228"/>
      <c r="I90" s="228"/>
      <c r="J90" s="228"/>
      <c r="K90" s="239"/>
      <c r="L90" s="228"/>
      <c r="M90" s="228"/>
      <c r="N90" s="839"/>
      <c r="O90" s="839"/>
      <c r="P90" s="228"/>
      <c r="Q90" s="228"/>
      <c r="R90" s="228"/>
      <c r="S90" s="228"/>
      <c r="T90" s="228"/>
      <c r="U90" s="228"/>
      <c r="V90" s="228"/>
      <c r="W90" s="228"/>
      <c r="X90" s="228"/>
      <c r="Y90" s="228"/>
      <c r="Z90" s="228"/>
    </row>
    <row r="91" spans="1:26" ht="60" customHeight="1">
      <c r="A91" s="228"/>
      <c r="B91" s="228"/>
      <c r="C91" s="228"/>
      <c r="D91" s="228"/>
      <c r="E91" s="228"/>
      <c r="F91" s="228"/>
      <c r="G91" s="831"/>
      <c r="H91" s="228"/>
      <c r="I91" s="228"/>
      <c r="J91" s="228"/>
      <c r="K91" s="239"/>
      <c r="L91" s="228"/>
      <c r="M91" s="228"/>
      <c r="N91" s="839"/>
      <c r="O91" s="839"/>
      <c r="P91" s="228"/>
      <c r="Q91" s="228"/>
      <c r="R91" s="228"/>
      <c r="S91" s="228"/>
      <c r="T91" s="228"/>
      <c r="U91" s="228"/>
      <c r="V91" s="228"/>
      <c r="W91" s="228"/>
      <c r="X91" s="228"/>
      <c r="Y91" s="228"/>
      <c r="Z91" s="228"/>
    </row>
    <row r="92" spans="1:26" ht="60" customHeight="1">
      <c r="A92" s="228"/>
      <c r="B92" s="228"/>
      <c r="C92" s="228"/>
      <c r="D92" s="228"/>
      <c r="E92" s="228"/>
      <c r="F92" s="228"/>
      <c r="G92" s="831"/>
      <c r="H92" s="228"/>
      <c r="I92" s="228"/>
      <c r="J92" s="228"/>
      <c r="K92" s="239"/>
      <c r="L92" s="228"/>
      <c r="M92" s="228"/>
      <c r="N92" s="839"/>
      <c r="O92" s="839"/>
      <c r="P92" s="228"/>
      <c r="Q92" s="228"/>
      <c r="R92" s="228"/>
      <c r="S92" s="228"/>
      <c r="T92" s="228"/>
      <c r="U92" s="228"/>
      <c r="V92" s="228"/>
      <c r="W92" s="228"/>
      <c r="X92" s="228"/>
      <c r="Y92" s="228"/>
      <c r="Z92" s="228"/>
    </row>
    <row r="93" spans="1:26" ht="60" customHeight="1">
      <c r="A93" s="228"/>
      <c r="B93" s="228"/>
      <c r="C93" s="228"/>
      <c r="D93" s="228"/>
      <c r="E93" s="228"/>
      <c r="F93" s="228"/>
      <c r="G93" s="831"/>
      <c r="H93" s="228"/>
      <c r="I93" s="228"/>
      <c r="J93" s="228"/>
      <c r="K93" s="239"/>
      <c r="L93" s="228"/>
      <c r="M93" s="228"/>
      <c r="N93" s="839"/>
      <c r="O93" s="839"/>
      <c r="P93" s="228"/>
      <c r="Q93" s="228"/>
      <c r="R93" s="228"/>
      <c r="S93" s="228"/>
      <c r="T93" s="228"/>
      <c r="U93" s="228"/>
      <c r="V93" s="228"/>
      <c r="W93" s="228"/>
      <c r="X93" s="228"/>
      <c r="Y93" s="228"/>
      <c r="Z93" s="228"/>
    </row>
    <row r="94" spans="1:26" ht="60" customHeight="1">
      <c r="A94" s="228"/>
      <c r="B94" s="228"/>
      <c r="C94" s="228"/>
      <c r="D94" s="228"/>
      <c r="E94" s="228"/>
      <c r="F94" s="228"/>
      <c r="G94" s="831"/>
      <c r="H94" s="228"/>
      <c r="I94" s="228"/>
      <c r="J94" s="228"/>
      <c r="K94" s="239"/>
      <c r="L94" s="228"/>
      <c r="M94" s="228"/>
      <c r="N94" s="839"/>
      <c r="O94" s="839"/>
      <c r="P94" s="228"/>
      <c r="Q94" s="228"/>
      <c r="R94" s="228"/>
      <c r="S94" s="228"/>
      <c r="T94" s="228"/>
      <c r="U94" s="228"/>
      <c r="V94" s="228"/>
      <c r="W94" s="228"/>
      <c r="X94" s="228"/>
      <c r="Y94" s="228"/>
      <c r="Z94" s="228"/>
    </row>
    <row r="95" spans="1:26" ht="60" customHeight="1">
      <c r="A95" s="228"/>
      <c r="B95" s="228"/>
      <c r="C95" s="228"/>
      <c r="D95" s="228"/>
      <c r="E95" s="228"/>
      <c r="F95" s="228"/>
      <c r="G95" s="831"/>
      <c r="H95" s="228"/>
      <c r="I95" s="228"/>
      <c r="J95" s="228"/>
      <c r="K95" s="239"/>
      <c r="L95" s="228"/>
      <c r="M95" s="228"/>
      <c r="N95" s="839"/>
      <c r="O95" s="839"/>
      <c r="P95" s="228"/>
      <c r="Q95" s="228"/>
      <c r="R95" s="228"/>
      <c r="S95" s="228"/>
      <c r="T95" s="228"/>
      <c r="U95" s="228"/>
      <c r="V95" s="228"/>
      <c r="W95" s="228"/>
      <c r="X95" s="228"/>
      <c r="Y95" s="228"/>
      <c r="Z95" s="228"/>
    </row>
    <row r="96" spans="1:26" ht="60" customHeight="1">
      <c r="A96" s="228"/>
      <c r="B96" s="228"/>
      <c r="C96" s="228"/>
      <c r="D96" s="228"/>
      <c r="E96" s="228"/>
      <c r="F96" s="228"/>
      <c r="G96" s="831"/>
      <c r="H96" s="228"/>
      <c r="I96" s="228"/>
      <c r="J96" s="228"/>
      <c r="K96" s="239"/>
      <c r="L96" s="228"/>
      <c r="M96" s="228"/>
      <c r="N96" s="839"/>
      <c r="O96" s="839"/>
      <c r="P96" s="228"/>
      <c r="Q96" s="228"/>
      <c r="R96" s="228"/>
      <c r="S96" s="228"/>
      <c r="T96" s="228"/>
      <c r="U96" s="228"/>
      <c r="V96" s="228"/>
      <c r="W96" s="228"/>
      <c r="X96" s="228"/>
      <c r="Y96" s="228"/>
      <c r="Z96" s="228"/>
    </row>
    <row r="97" spans="1:26" ht="60" customHeight="1">
      <c r="A97" s="228"/>
      <c r="B97" s="228"/>
      <c r="C97" s="228"/>
      <c r="D97" s="228"/>
      <c r="E97" s="228"/>
      <c r="F97" s="228"/>
      <c r="G97" s="831"/>
      <c r="H97" s="228"/>
      <c r="I97" s="228"/>
      <c r="J97" s="228"/>
      <c r="K97" s="239"/>
      <c r="L97" s="228"/>
      <c r="M97" s="228"/>
      <c r="N97" s="839"/>
      <c r="O97" s="839"/>
      <c r="P97" s="228"/>
      <c r="Q97" s="228"/>
      <c r="R97" s="228"/>
      <c r="S97" s="228"/>
      <c r="T97" s="228"/>
      <c r="U97" s="228"/>
      <c r="V97" s="228"/>
      <c r="W97" s="228"/>
      <c r="X97" s="228"/>
      <c r="Y97" s="228"/>
      <c r="Z97" s="228"/>
    </row>
    <row r="98" spans="1:26" ht="60" customHeight="1">
      <c r="A98" s="228"/>
      <c r="B98" s="228"/>
      <c r="C98" s="228"/>
      <c r="D98" s="228"/>
      <c r="E98" s="228"/>
      <c r="F98" s="228"/>
      <c r="G98" s="831"/>
      <c r="H98" s="228"/>
      <c r="I98" s="228"/>
      <c r="J98" s="228"/>
      <c r="K98" s="239"/>
      <c r="L98" s="228"/>
      <c r="M98" s="228"/>
      <c r="N98" s="839"/>
      <c r="O98" s="839"/>
      <c r="P98" s="228"/>
      <c r="Q98" s="228"/>
      <c r="R98" s="228"/>
      <c r="S98" s="228"/>
      <c r="T98" s="228"/>
      <c r="U98" s="228"/>
      <c r="V98" s="228"/>
      <c r="W98" s="228"/>
      <c r="X98" s="228"/>
      <c r="Y98" s="228"/>
      <c r="Z98" s="228"/>
    </row>
    <row r="99" spans="1:26" ht="60" customHeight="1">
      <c r="A99" s="228"/>
      <c r="B99" s="228"/>
      <c r="C99" s="228"/>
      <c r="D99" s="228"/>
      <c r="E99" s="228"/>
      <c r="F99" s="228"/>
      <c r="G99" s="831"/>
      <c r="H99" s="228"/>
      <c r="I99" s="228"/>
      <c r="J99" s="228"/>
      <c r="K99" s="239"/>
      <c r="L99" s="228"/>
      <c r="M99" s="228"/>
      <c r="N99" s="839"/>
      <c r="O99" s="839"/>
      <c r="P99" s="228"/>
      <c r="Q99" s="228"/>
      <c r="R99" s="228"/>
      <c r="S99" s="228"/>
      <c r="T99" s="228"/>
      <c r="U99" s="228"/>
      <c r="V99" s="228"/>
      <c r="W99" s="228"/>
      <c r="X99" s="228"/>
      <c r="Y99" s="228"/>
      <c r="Z99" s="228"/>
    </row>
    <row r="100" spans="1:26" ht="60" customHeight="1">
      <c r="A100" s="228"/>
      <c r="B100" s="228"/>
      <c r="C100" s="228"/>
      <c r="D100" s="228"/>
      <c r="E100" s="228"/>
      <c r="F100" s="228"/>
      <c r="G100" s="831"/>
      <c r="H100" s="228"/>
      <c r="I100" s="228"/>
      <c r="J100" s="228"/>
      <c r="K100" s="239"/>
      <c r="L100" s="228"/>
      <c r="M100" s="228"/>
      <c r="N100" s="839"/>
      <c r="O100" s="839"/>
      <c r="P100" s="228"/>
      <c r="Q100" s="228"/>
      <c r="R100" s="228"/>
      <c r="S100" s="228"/>
      <c r="T100" s="228"/>
      <c r="U100" s="228"/>
      <c r="V100" s="228"/>
      <c r="W100" s="228"/>
      <c r="X100" s="228"/>
      <c r="Y100" s="228"/>
      <c r="Z100" s="228"/>
    </row>
    <row r="101" spans="1:26" ht="60" customHeight="1">
      <c r="A101" s="228"/>
      <c r="B101" s="228"/>
      <c r="C101" s="228"/>
      <c r="D101" s="228"/>
      <c r="E101" s="228"/>
      <c r="F101" s="228"/>
      <c r="G101" s="831"/>
      <c r="H101" s="228"/>
      <c r="I101" s="228"/>
      <c r="J101" s="228"/>
      <c r="K101" s="239"/>
      <c r="L101" s="228"/>
      <c r="M101" s="228"/>
      <c r="N101" s="839"/>
      <c r="O101" s="839"/>
      <c r="P101" s="228"/>
      <c r="Q101" s="228"/>
      <c r="R101" s="228"/>
      <c r="S101" s="228"/>
      <c r="T101" s="228"/>
      <c r="U101" s="228"/>
      <c r="V101" s="228"/>
      <c r="W101" s="228"/>
      <c r="X101" s="228"/>
      <c r="Y101" s="228"/>
      <c r="Z101" s="228"/>
    </row>
    <row r="102" spans="1:26" ht="60" customHeight="1">
      <c r="A102" s="228"/>
      <c r="B102" s="228"/>
      <c r="C102" s="228"/>
      <c r="D102" s="228"/>
      <c r="E102" s="228"/>
      <c r="F102" s="228"/>
      <c r="G102" s="831"/>
      <c r="H102" s="228"/>
      <c r="I102" s="228"/>
      <c r="J102" s="228"/>
      <c r="K102" s="239"/>
      <c r="L102" s="228"/>
      <c r="M102" s="228"/>
      <c r="N102" s="839"/>
      <c r="O102" s="839"/>
      <c r="P102" s="228"/>
      <c r="Q102" s="228"/>
      <c r="R102" s="228"/>
      <c r="S102" s="228"/>
      <c r="T102" s="228"/>
      <c r="U102" s="228"/>
      <c r="V102" s="228"/>
      <c r="W102" s="228"/>
      <c r="X102" s="228"/>
      <c r="Y102" s="228"/>
      <c r="Z102" s="228"/>
    </row>
    <row r="103" spans="1:26" ht="60" customHeight="1">
      <c r="A103" s="228"/>
      <c r="B103" s="228"/>
      <c r="C103" s="228"/>
      <c r="D103" s="228"/>
      <c r="E103" s="228"/>
      <c r="F103" s="228"/>
      <c r="G103" s="831"/>
      <c r="H103" s="228"/>
      <c r="I103" s="228"/>
      <c r="J103" s="228"/>
      <c r="K103" s="239"/>
      <c r="L103" s="228"/>
      <c r="M103" s="228"/>
      <c r="N103" s="839"/>
      <c r="O103" s="839"/>
      <c r="P103" s="228"/>
      <c r="Q103" s="228"/>
      <c r="R103" s="228"/>
      <c r="S103" s="228"/>
      <c r="T103" s="228"/>
      <c r="U103" s="228"/>
      <c r="V103" s="228"/>
      <c r="W103" s="228"/>
      <c r="X103" s="228"/>
      <c r="Y103" s="228"/>
      <c r="Z103" s="228"/>
    </row>
    <row r="104" spans="1:26" ht="60" customHeight="1">
      <c r="A104" s="228"/>
      <c r="B104" s="228"/>
      <c r="C104" s="228"/>
      <c r="D104" s="228"/>
      <c r="E104" s="228"/>
      <c r="F104" s="228"/>
      <c r="G104" s="831"/>
      <c r="H104" s="228"/>
      <c r="I104" s="228"/>
      <c r="J104" s="228"/>
      <c r="K104" s="239"/>
      <c r="L104" s="228"/>
      <c r="M104" s="228"/>
      <c r="N104" s="839"/>
      <c r="O104" s="839"/>
      <c r="P104" s="228"/>
      <c r="Q104" s="228"/>
      <c r="R104" s="228"/>
      <c r="S104" s="228"/>
      <c r="T104" s="228"/>
      <c r="U104" s="228"/>
      <c r="V104" s="228"/>
      <c r="W104" s="228"/>
      <c r="X104" s="228"/>
      <c r="Y104" s="228"/>
      <c r="Z104" s="228"/>
    </row>
    <row r="105" spans="1:26" ht="60" customHeight="1">
      <c r="A105" s="228"/>
      <c r="B105" s="228"/>
      <c r="C105" s="228"/>
      <c r="D105" s="228"/>
      <c r="E105" s="228"/>
      <c r="F105" s="228"/>
      <c r="G105" s="831"/>
      <c r="H105" s="228"/>
      <c r="I105" s="228"/>
      <c r="J105" s="228"/>
      <c r="K105" s="239"/>
      <c r="L105" s="228"/>
      <c r="M105" s="228"/>
      <c r="N105" s="839"/>
      <c r="O105" s="839"/>
      <c r="P105" s="228"/>
      <c r="Q105" s="228"/>
      <c r="R105" s="228"/>
      <c r="S105" s="228"/>
      <c r="T105" s="228"/>
      <c r="U105" s="228"/>
      <c r="V105" s="228"/>
      <c r="W105" s="228"/>
      <c r="X105" s="228"/>
      <c r="Y105" s="228"/>
      <c r="Z105" s="228"/>
    </row>
    <row r="106" spans="1:26" ht="60" customHeight="1">
      <c r="A106" s="228"/>
      <c r="B106" s="228"/>
      <c r="C106" s="228"/>
      <c r="D106" s="228"/>
      <c r="E106" s="228"/>
      <c r="F106" s="228"/>
      <c r="G106" s="831"/>
      <c r="H106" s="228"/>
      <c r="I106" s="228"/>
      <c r="J106" s="228"/>
      <c r="K106" s="239"/>
      <c r="L106" s="228"/>
      <c r="M106" s="228"/>
      <c r="N106" s="839"/>
      <c r="O106" s="839"/>
      <c r="P106" s="228"/>
      <c r="Q106" s="228"/>
      <c r="R106" s="228"/>
      <c r="S106" s="228"/>
      <c r="T106" s="228"/>
      <c r="U106" s="228"/>
      <c r="V106" s="228"/>
      <c r="W106" s="228"/>
      <c r="X106" s="228"/>
      <c r="Y106" s="228"/>
      <c r="Z106" s="228"/>
    </row>
    <row r="107" spans="1:26" ht="60" customHeight="1">
      <c r="A107" s="228"/>
      <c r="B107" s="228"/>
      <c r="C107" s="228"/>
      <c r="D107" s="228"/>
      <c r="E107" s="228"/>
      <c r="F107" s="228"/>
      <c r="G107" s="831"/>
      <c r="H107" s="228"/>
      <c r="I107" s="228"/>
      <c r="J107" s="228"/>
      <c r="K107" s="239"/>
      <c r="L107" s="228"/>
      <c r="M107" s="228"/>
      <c r="N107" s="839"/>
      <c r="O107" s="839"/>
      <c r="P107" s="228"/>
      <c r="Q107" s="228"/>
      <c r="R107" s="228"/>
      <c r="S107" s="228"/>
      <c r="T107" s="228"/>
      <c r="U107" s="228"/>
      <c r="V107" s="228"/>
      <c r="W107" s="228"/>
      <c r="X107" s="228"/>
      <c r="Y107" s="228"/>
      <c r="Z107" s="228"/>
    </row>
    <row r="108" spans="1:26" ht="60" customHeight="1">
      <c r="A108" s="228"/>
      <c r="B108" s="228"/>
      <c r="C108" s="228"/>
      <c r="D108" s="228"/>
      <c r="E108" s="228"/>
      <c r="F108" s="228"/>
      <c r="G108" s="831"/>
      <c r="H108" s="228"/>
      <c r="I108" s="228"/>
      <c r="J108" s="228"/>
      <c r="K108" s="239"/>
      <c r="L108" s="228"/>
      <c r="M108" s="228"/>
      <c r="N108" s="839"/>
      <c r="O108" s="839"/>
      <c r="P108" s="228"/>
      <c r="Q108" s="228"/>
      <c r="R108" s="228"/>
      <c r="S108" s="228"/>
      <c r="T108" s="228"/>
      <c r="U108" s="228"/>
      <c r="V108" s="228"/>
      <c r="W108" s="228"/>
      <c r="X108" s="228"/>
      <c r="Y108" s="228"/>
      <c r="Z108" s="228"/>
    </row>
    <row r="109" spans="1:26" ht="60" customHeight="1">
      <c r="A109" s="228"/>
      <c r="B109" s="228"/>
      <c r="C109" s="228"/>
      <c r="D109" s="228"/>
      <c r="E109" s="228"/>
      <c r="F109" s="228"/>
      <c r="G109" s="831"/>
      <c r="H109" s="228"/>
      <c r="I109" s="228"/>
      <c r="J109" s="228"/>
      <c r="K109" s="239"/>
      <c r="L109" s="228"/>
      <c r="M109" s="228"/>
      <c r="N109" s="839"/>
      <c r="O109" s="839"/>
      <c r="P109" s="228"/>
      <c r="Q109" s="228"/>
      <c r="R109" s="228"/>
      <c r="S109" s="228"/>
      <c r="T109" s="228"/>
      <c r="U109" s="228"/>
      <c r="V109" s="228"/>
      <c r="W109" s="228"/>
      <c r="X109" s="228"/>
      <c r="Y109" s="228"/>
      <c r="Z109" s="228"/>
    </row>
    <row r="110" spans="1:26" ht="60" customHeight="1">
      <c r="A110" s="228"/>
      <c r="B110" s="228"/>
      <c r="C110" s="228"/>
      <c r="D110" s="228"/>
      <c r="E110" s="228"/>
      <c r="F110" s="228"/>
      <c r="G110" s="831"/>
      <c r="H110" s="228"/>
      <c r="I110" s="228"/>
      <c r="J110" s="228"/>
      <c r="K110" s="239"/>
      <c r="L110" s="228"/>
      <c r="M110" s="228"/>
      <c r="N110" s="839"/>
      <c r="O110" s="839"/>
      <c r="P110" s="228"/>
      <c r="Q110" s="228"/>
      <c r="R110" s="228"/>
      <c r="S110" s="228"/>
      <c r="T110" s="228"/>
      <c r="U110" s="228"/>
      <c r="V110" s="228"/>
      <c r="W110" s="228"/>
      <c r="X110" s="228"/>
      <c r="Y110" s="228"/>
      <c r="Z110" s="228"/>
    </row>
    <row r="111" spans="1:26" ht="60" customHeight="1">
      <c r="A111" s="228"/>
      <c r="B111" s="228"/>
      <c r="C111" s="228"/>
      <c r="D111" s="228"/>
      <c r="E111" s="228"/>
      <c r="F111" s="228"/>
      <c r="G111" s="831"/>
      <c r="H111" s="228"/>
      <c r="I111" s="228"/>
      <c r="J111" s="228"/>
      <c r="K111" s="239"/>
      <c r="L111" s="228"/>
      <c r="M111" s="228"/>
      <c r="N111" s="839"/>
      <c r="O111" s="839"/>
      <c r="P111" s="228"/>
      <c r="Q111" s="228"/>
      <c r="R111" s="228"/>
      <c r="S111" s="228"/>
      <c r="T111" s="228"/>
      <c r="U111" s="228"/>
      <c r="V111" s="228"/>
      <c r="W111" s="228"/>
      <c r="X111" s="228"/>
      <c r="Y111" s="228"/>
      <c r="Z111" s="228"/>
    </row>
    <row r="112" spans="1:26" ht="60" customHeight="1">
      <c r="A112" s="228"/>
      <c r="B112" s="228"/>
      <c r="C112" s="228"/>
      <c r="D112" s="228"/>
      <c r="E112" s="228"/>
      <c r="F112" s="228"/>
      <c r="G112" s="831"/>
      <c r="H112" s="228"/>
      <c r="I112" s="228"/>
      <c r="J112" s="228"/>
      <c r="K112" s="239"/>
      <c r="L112" s="228"/>
      <c r="M112" s="228"/>
      <c r="N112" s="839"/>
      <c r="O112" s="839"/>
      <c r="P112" s="228"/>
      <c r="Q112" s="228"/>
      <c r="R112" s="228"/>
      <c r="S112" s="228"/>
      <c r="T112" s="228"/>
      <c r="U112" s="228"/>
      <c r="V112" s="228"/>
      <c r="W112" s="228"/>
      <c r="X112" s="228"/>
      <c r="Y112" s="228"/>
      <c r="Z112" s="228"/>
    </row>
    <row r="113" spans="1:26" ht="60" customHeight="1">
      <c r="A113" s="228"/>
      <c r="B113" s="228"/>
      <c r="C113" s="228"/>
      <c r="D113" s="228"/>
      <c r="E113" s="228"/>
      <c r="F113" s="228"/>
      <c r="G113" s="831"/>
      <c r="H113" s="228"/>
      <c r="I113" s="228"/>
      <c r="J113" s="228"/>
      <c r="K113" s="239"/>
      <c r="L113" s="228"/>
      <c r="M113" s="228"/>
      <c r="N113" s="839"/>
      <c r="O113" s="839"/>
      <c r="P113" s="228"/>
      <c r="Q113" s="228"/>
      <c r="R113" s="228"/>
      <c r="S113" s="228"/>
      <c r="T113" s="228"/>
      <c r="U113" s="228"/>
      <c r="V113" s="228"/>
      <c r="W113" s="228"/>
      <c r="X113" s="228"/>
      <c r="Y113" s="228"/>
      <c r="Z113" s="228"/>
    </row>
    <row r="114" spans="1:26" ht="60" customHeight="1">
      <c r="A114" s="228"/>
      <c r="B114" s="228"/>
      <c r="C114" s="228"/>
      <c r="D114" s="228"/>
      <c r="E114" s="228"/>
      <c r="F114" s="228"/>
      <c r="G114" s="831"/>
      <c r="H114" s="228"/>
      <c r="I114" s="228"/>
      <c r="J114" s="228"/>
      <c r="K114" s="239"/>
      <c r="L114" s="228"/>
      <c r="M114" s="228"/>
      <c r="N114" s="839"/>
      <c r="O114" s="839"/>
      <c r="P114" s="228"/>
      <c r="Q114" s="228"/>
      <c r="R114" s="228"/>
      <c r="S114" s="228"/>
      <c r="T114" s="228"/>
      <c r="U114" s="228"/>
      <c r="V114" s="228"/>
      <c r="W114" s="228"/>
      <c r="X114" s="228"/>
      <c r="Y114" s="228"/>
      <c r="Z114" s="228"/>
    </row>
    <row r="115" spans="1:26" ht="60" customHeight="1">
      <c r="A115" s="228"/>
      <c r="B115" s="228"/>
      <c r="C115" s="228"/>
      <c r="D115" s="228"/>
      <c r="E115" s="228"/>
      <c r="F115" s="228"/>
      <c r="G115" s="831"/>
      <c r="H115" s="228"/>
      <c r="I115" s="228"/>
      <c r="J115" s="228"/>
      <c r="K115" s="239"/>
      <c r="L115" s="228"/>
      <c r="M115" s="228"/>
      <c r="N115" s="839"/>
      <c r="O115" s="839"/>
      <c r="P115" s="228"/>
      <c r="Q115" s="228"/>
      <c r="R115" s="228"/>
      <c r="S115" s="228"/>
      <c r="T115" s="228"/>
      <c r="U115" s="228"/>
      <c r="V115" s="228"/>
      <c r="W115" s="228"/>
      <c r="X115" s="228"/>
      <c r="Y115" s="228"/>
      <c r="Z115" s="228"/>
    </row>
    <row r="116" spans="1:26" ht="60" customHeight="1">
      <c r="A116" s="228"/>
      <c r="B116" s="228"/>
      <c r="C116" s="228"/>
      <c r="D116" s="228"/>
      <c r="E116" s="228"/>
      <c r="F116" s="228"/>
      <c r="G116" s="831"/>
      <c r="H116" s="228"/>
      <c r="I116" s="228"/>
      <c r="J116" s="228"/>
      <c r="K116" s="239"/>
      <c r="L116" s="228"/>
      <c r="M116" s="228"/>
      <c r="N116" s="839"/>
      <c r="O116" s="839"/>
      <c r="P116" s="228"/>
      <c r="Q116" s="228"/>
      <c r="R116" s="228"/>
      <c r="S116" s="228"/>
      <c r="T116" s="228"/>
      <c r="U116" s="228"/>
      <c r="V116" s="228"/>
      <c r="W116" s="228"/>
      <c r="X116" s="228"/>
      <c r="Y116" s="228"/>
      <c r="Z116" s="228"/>
    </row>
    <row r="117" spans="1:26" ht="60" customHeight="1">
      <c r="A117" s="228"/>
      <c r="B117" s="228"/>
      <c r="C117" s="228"/>
      <c r="D117" s="228"/>
      <c r="E117" s="228"/>
      <c r="F117" s="228"/>
      <c r="G117" s="831"/>
      <c r="H117" s="228"/>
      <c r="I117" s="228"/>
      <c r="J117" s="228"/>
      <c r="K117" s="239"/>
      <c r="L117" s="228"/>
      <c r="M117" s="228"/>
      <c r="N117" s="839"/>
      <c r="O117" s="839"/>
      <c r="P117" s="228"/>
      <c r="Q117" s="228"/>
      <c r="R117" s="228"/>
      <c r="S117" s="228"/>
      <c r="T117" s="228"/>
      <c r="U117" s="228"/>
      <c r="V117" s="228"/>
      <c r="W117" s="228"/>
      <c r="X117" s="228"/>
      <c r="Y117" s="228"/>
      <c r="Z117" s="228"/>
    </row>
    <row r="118" spans="1:26" ht="60" customHeight="1">
      <c r="A118" s="228"/>
      <c r="B118" s="228"/>
      <c r="C118" s="228"/>
      <c r="D118" s="228"/>
      <c r="E118" s="228"/>
      <c r="F118" s="228"/>
      <c r="G118" s="831"/>
      <c r="H118" s="228"/>
      <c r="I118" s="228"/>
      <c r="J118" s="228"/>
      <c r="K118" s="239"/>
      <c r="L118" s="228"/>
      <c r="M118" s="228"/>
      <c r="N118" s="839"/>
      <c r="O118" s="839"/>
      <c r="P118" s="228"/>
      <c r="Q118" s="228"/>
      <c r="R118" s="228"/>
      <c r="S118" s="228"/>
      <c r="T118" s="228"/>
      <c r="U118" s="228"/>
      <c r="V118" s="228"/>
      <c r="W118" s="228"/>
      <c r="X118" s="228"/>
      <c r="Y118" s="228"/>
      <c r="Z118" s="228"/>
    </row>
    <row r="119" spans="1:26" ht="60" customHeight="1">
      <c r="A119" s="228"/>
      <c r="B119" s="228"/>
      <c r="C119" s="228"/>
      <c r="D119" s="228"/>
      <c r="E119" s="228"/>
      <c r="F119" s="228"/>
      <c r="G119" s="831"/>
      <c r="H119" s="228"/>
      <c r="I119" s="228"/>
      <c r="J119" s="228"/>
      <c r="K119" s="239"/>
      <c r="L119" s="228"/>
      <c r="M119" s="228"/>
      <c r="N119" s="839"/>
      <c r="O119" s="839"/>
      <c r="P119" s="228"/>
      <c r="Q119" s="228"/>
      <c r="R119" s="228"/>
      <c r="S119" s="228"/>
      <c r="T119" s="228"/>
      <c r="U119" s="228"/>
      <c r="V119" s="228"/>
      <c r="W119" s="228"/>
      <c r="X119" s="228"/>
      <c r="Y119" s="228"/>
      <c r="Z119" s="228"/>
    </row>
    <row r="120" spans="1:26" ht="60" customHeight="1">
      <c r="A120" s="228"/>
      <c r="B120" s="228"/>
      <c r="C120" s="228"/>
      <c r="D120" s="228"/>
      <c r="E120" s="228"/>
      <c r="F120" s="228"/>
      <c r="G120" s="831"/>
      <c r="H120" s="228"/>
      <c r="I120" s="228"/>
      <c r="J120" s="228"/>
      <c r="K120" s="239"/>
      <c r="L120" s="228"/>
      <c r="M120" s="228"/>
      <c r="N120" s="839"/>
      <c r="O120" s="839"/>
      <c r="P120" s="228"/>
      <c r="Q120" s="228"/>
      <c r="R120" s="228"/>
      <c r="S120" s="228"/>
      <c r="T120" s="228"/>
      <c r="U120" s="228"/>
      <c r="V120" s="228"/>
      <c r="W120" s="228"/>
      <c r="X120" s="228"/>
      <c r="Y120" s="228"/>
      <c r="Z120" s="228"/>
    </row>
    <row r="121" spans="1:26" ht="60" customHeight="1">
      <c r="A121" s="228"/>
      <c r="B121" s="228"/>
      <c r="C121" s="228"/>
      <c r="D121" s="228"/>
      <c r="E121" s="228"/>
      <c r="F121" s="228"/>
      <c r="G121" s="831"/>
      <c r="H121" s="228"/>
      <c r="I121" s="228"/>
      <c r="J121" s="228"/>
      <c r="K121" s="239"/>
      <c r="L121" s="228"/>
      <c r="M121" s="228"/>
      <c r="N121" s="839"/>
      <c r="O121" s="839"/>
      <c r="P121" s="228"/>
      <c r="Q121" s="228"/>
      <c r="R121" s="228"/>
      <c r="S121" s="228"/>
      <c r="T121" s="228"/>
      <c r="U121" s="228"/>
      <c r="V121" s="228"/>
      <c r="W121" s="228"/>
      <c r="X121" s="228"/>
      <c r="Y121" s="228"/>
      <c r="Z121" s="228"/>
    </row>
    <row r="122" spans="1:26" ht="60" customHeight="1">
      <c r="A122" s="228"/>
      <c r="B122" s="228"/>
      <c r="C122" s="228"/>
      <c r="D122" s="228"/>
      <c r="E122" s="228"/>
      <c r="F122" s="228"/>
      <c r="G122" s="831"/>
      <c r="H122" s="228"/>
      <c r="I122" s="228"/>
      <c r="J122" s="228"/>
      <c r="K122" s="239"/>
      <c r="L122" s="228"/>
      <c r="M122" s="228"/>
      <c r="N122" s="839"/>
      <c r="O122" s="839"/>
      <c r="P122" s="228"/>
      <c r="Q122" s="228"/>
      <c r="R122" s="228"/>
      <c r="S122" s="228"/>
      <c r="T122" s="228"/>
      <c r="U122" s="228"/>
      <c r="V122" s="228"/>
      <c r="W122" s="228"/>
      <c r="X122" s="228"/>
      <c r="Y122" s="228"/>
      <c r="Z122" s="228"/>
    </row>
    <row r="123" spans="1:26" ht="60" customHeight="1">
      <c r="A123" s="228"/>
      <c r="B123" s="228"/>
      <c r="C123" s="228"/>
      <c r="D123" s="228"/>
      <c r="E123" s="228"/>
      <c r="F123" s="228"/>
      <c r="G123" s="831"/>
      <c r="H123" s="228"/>
      <c r="I123" s="228"/>
      <c r="J123" s="228"/>
      <c r="K123" s="239"/>
      <c r="L123" s="228"/>
      <c r="M123" s="228"/>
      <c r="N123" s="839"/>
      <c r="O123" s="839"/>
      <c r="P123" s="228"/>
      <c r="Q123" s="228"/>
      <c r="R123" s="228"/>
      <c r="S123" s="228"/>
      <c r="T123" s="228"/>
      <c r="U123" s="228"/>
      <c r="V123" s="228"/>
      <c r="W123" s="228"/>
      <c r="X123" s="228"/>
      <c r="Y123" s="228"/>
      <c r="Z123" s="228"/>
    </row>
    <row r="124" spans="1:26" ht="60" customHeight="1">
      <c r="A124" s="228"/>
      <c r="B124" s="228"/>
      <c r="C124" s="228"/>
      <c r="D124" s="228"/>
      <c r="E124" s="228"/>
      <c r="F124" s="228"/>
      <c r="G124" s="831"/>
      <c r="H124" s="228"/>
      <c r="I124" s="228"/>
      <c r="J124" s="228"/>
      <c r="K124" s="239"/>
      <c r="L124" s="228"/>
      <c r="M124" s="228"/>
      <c r="N124" s="839"/>
      <c r="O124" s="839"/>
      <c r="P124" s="228"/>
      <c r="Q124" s="228"/>
      <c r="R124" s="228"/>
      <c r="S124" s="228"/>
      <c r="T124" s="228"/>
      <c r="U124" s="228"/>
      <c r="V124" s="228"/>
      <c r="W124" s="228"/>
      <c r="X124" s="228"/>
      <c r="Y124" s="228"/>
      <c r="Z124" s="228"/>
    </row>
    <row r="125" spans="1:26" ht="60" customHeight="1">
      <c r="A125" s="228"/>
      <c r="B125" s="228"/>
      <c r="C125" s="228"/>
      <c r="D125" s="228"/>
      <c r="E125" s="228"/>
      <c r="F125" s="228"/>
      <c r="G125" s="831"/>
      <c r="H125" s="228"/>
      <c r="I125" s="228"/>
      <c r="J125" s="228"/>
      <c r="K125" s="239"/>
      <c r="L125" s="228"/>
      <c r="M125" s="228"/>
      <c r="N125" s="839"/>
      <c r="O125" s="839"/>
      <c r="P125" s="228"/>
      <c r="Q125" s="228"/>
      <c r="R125" s="228"/>
      <c r="S125" s="228"/>
      <c r="T125" s="228"/>
      <c r="U125" s="228"/>
      <c r="V125" s="228"/>
      <c r="W125" s="228"/>
      <c r="X125" s="228"/>
      <c r="Y125" s="228"/>
      <c r="Z125" s="228"/>
    </row>
    <row r="126" spans="1:26" ht="60" customHeight="1">
      <c r="A126" s="228"/>
      <c r="B126" s="228"/>
      <c r="C126" s="228"/>
      <c r="D126" s="228"/>
      <c r="E126" s="228"/>
      <c r="F126" s="228"/>
      <c r="G126" s="831"/>
      <c r="H126" s="228"/>
      <c r="I126" s="228"/>
      <c r="J126" s="228"/>
      <c r="K126" s="239"/>
      <c r="L126" s="228"/>
      <c r="M126" s="228"/>
      <c r="N126" s="839"/>
      <c r="O126" s="839"/>
      <c r="P126" s="228"/>
      <c r="Q126" s="228"/>
      <c r="R126" s="228"/>
      <c r="S126" s="228"/>
      <c r="T126" s="228"/>
      <c r="U126" s="228"/>
      <c r="V126" s="228"/>
      <c r="W126" s="228"/>
      <c r="X126" s="228"/>
      <c r="Y126" s="228"/>
      <c r="Z126" s="228"/>
    </row>
    <row r="127" spans="1:26" ht="60" customHeight="1">
      <c r="A127" s="228"/>
      <c r="B127" s="228"/>
      <c r="C127" s="228"/>
      <c r="D127" s="228"/>
      <c r="E127" s="228"/>
      <c r="F127" s="228"/>
      <c r="G127" s="831"/>
      <c r="H127" s="228"/>
      <c r="I127" s="228"/>
      <c r="J127" s="228"/>
      <c r="K127" s="239"/>
      <c r="L127" s="228"/>
      <c r="M127" s="228"/>
      <c r="N127" s="839"/>
      <c r="O127" s="839"/>
      <c r="P127" s="228"/>
      <c r="Q127" s="228"/>
      <c r="R127" s="228"/>
      <c r="S127" s="228"/>
      <c r="T127" s="228"/>
      <c r="U127" s="228"/>
      <c r="V127" s="228"/>
      <c r="W127" s="228"/>
      <c r="X127" s="228"/>
      <c r="Y127" s="228"/>
      <c r="Z127" s="228"/>
    </row>
    <row r="128" spans="1:26" ht="60" customHeight="1">
      <c r="A128" s="228"/>
      <c r="B128" s="228"/>
      <c r="C128" s="228"/>
      <c r="D128" s="228"/>
      <c r="E128" s="228"/>
      <c r="F128" s="228"/>
      <c r="G128" s="831"/>
      <c r="H128" s="228"/>
      <c r="I128" s="228"/>
      <c r="J128" s="228"/>
      <c r="K128" s="239"/>
      <c r="L128" s="228"/>
      <c r="M128" s="228"/>
      <c r="N128" s="839"/>
      <c r="O128" s="839"/>
      <c r="P128" s="228"/>
      <c r="Q128" s="228"/>
      <c r="R128" s="228"/>
      <c r="S128" s="228"/>
      <c r="T128" s="228"/>
      <c r="U128" s="228"/>
      <c r="V128" s="228"/>
      <c r="W128" s="228"/>
      <c r="X128" s="228"/>
      <c r="Y128" s="228"/>
      <c r="Z128" s="228"/>
    </row>
    <row r="129" spans="1:26" ht="60" customHeight="1">
      <c r="A129" s="228"/>
      <c r="B129" s="228"/>
      <c r="C129" s="228"/>
      <c r="D129" s="228"/>
      <c r="E129" s="228"/>
      <c r="F129" s="228"/>
      <c r="G129" s="831"/>
      <c r="H129" s="228"/>
      <c r="I129" s="228"/>
      <c r="J129" s="228"/>
      <c r="K129" s="239"/>
      <c r="L129" s="228"/>
      <c r="M129" s="228"/>
      <c r="N129" s="839"/>
      <c r="O129" s="839"/>
      <c r="P129" s="228"/>
      <c r="Q129" s="228"/>
      <c r="R129" s="228"/>
      <c r="S129" s="228"/>
      <c r="T129" s="228"/>
      <c r="U129" s="228"/>
      <c r="V129" s="228"/>
      <c r="W129" s="228"/>
      <c r="X129" s="228"/>
      <c r="Y129" s="228"/>
      <c r="Z129" s="228"/>
    </row>
    <row r="130" spans="1:26" ht="60" customHeight="1">
      <c r="A130" s="228"/>
      <c r="B130" s="228"/>
      <c r="C130" s="228"/>
      <c r="D130" s="228"/>
      <c r="E130" s="228"/>
      <c r="F130" s="228"/>
      <c r="G130" s="831"/>
      <c r="H130" s="228"/>
      <c r="I130" s="228"/>
      <c r="J130" s="228"/>
      <c r="K130" s="239"/>
      <c r="L130" s="228"/>
      <c r="M130" s="228"/>
      <c r="N130" s="839"/>
      <c r="O130" s="839"/>
      <c r="P130" s="228"/>
      <c r="Q130" s="228"/>
      <c r="R130" s="228"/>
      <c r="S130" s="228"/>
      <c r="T130" s="228"/>
      <c r="U130" s="228"/>
      <c r="V130" s="228"/>
      <c r="W130" s="228"/>
      <c r="X130" s="228"/>
      <c r="Y130" s="228"/>
      <c r="Z130" s="228"/>
    </row>
    <row r="131" spans="1:26" ht="60" customHeight="1">
      <c r="A131" s="228"/>
      <c r="B131" s="228"/>
      <c r="C131" s="228"/>
      <c r="D131" s="228"/>
      <c r="E131" s="228"/>
      <c r="F131" s="228"/>
      <c r="G131" s="831"/>
      <c r="H131" s="228"/>
      <c r="I131" s="228"/>
      <c r="J131" s="228"/>
      <c r="K131" s="239"/>
      <c r="L131" s="228"/>
      <c r="M131" s="228"/>
      <c r="N131" s="839"/>
      <c r="O131" s="839"/>
      <c r="P131" s="228"/>
      <c r="Q131" s="228"/>
      <c r="R131" s="228"/>
      <c r="S131" s="228"/>
      <c r="T131" s="228"/>
      <c r="U131" s="228"/>
      <c r="V131" s="228"/>
      <c r="W131" s="228"/>
      <c r="X131" s="228"/>
      <c r="Y131" s="228"/>
      <c r="Z131" s="228"/>
    </row>
    <row r="132" spans="1:26" ht="60" customHeight="1">
      <c r="A132" s="228"/>
      <c r="B132" s="228"/>
      <c r="C132" s="228"/>
      <c r="D132" s="228"/>
      <c r="E132" s="228"/>
      <c r="F132" s="228"/>
      <c r="G132" s="831"/>
      <c r="H132" s="228"/>
      <c r="I132" s="228"/>
      <c r="J132" s="228"/>
      <c r="K132" s="239"/>
      <c r="L132" s="228"/>
      <c r="M132" s="228"/>
      <c r="N132" s="839"/>
      <c r="O132" s="839"/>
      <c r="P132" s="228"/>
      <c r="Q132" s="228"/>
      <c r="R132" s="228"/>
      <c r="S132" s="228"/>
      <c r="T132" s="228"/>
      <c r="U132" s="228"/>
      <c r="V132" s="228"/>
      <c r="W132" s="228"/>
      <c r="X132" s="228"/>
      <c r="Y132" s="228"/>
      <c r="Z132" s="228"/>
    </row>
    <row r="133" spans="1:26" ht="60" customHeight="1">
      <c r="A133" s="228"/>
      <c r="B133" s="228"/>
      <c r="C133" s="228"/>
      <c r="D133" s="228"/>
      <c r="E133" s="228"/>
      <c r="F133" s="228"/>
      <c r="G133" s="831"/>
      <c r="H133" s="228"/>
      <c r="I133" s="228"/>
      <c r="J133" s="228"/>
      <c r="K133" s="239"/>
      <c r="L133" s="228"/>
      <c r="M133" s="228"/>
      <c r="N133" s="839"/>
      <c r="O133" s="839"/>
      <c r="P133" s="228"/>
      <c r="Q133" s="228"/>
      <c r="R133" s="228"/>
      <c r="S133" s="228"/>
      <c r="T133" s="228"/>
      <c r="U133" s="228"/>
      <c r="V133" s="228"/>
      <c r="W133" s="228"/>
      <c r="X133" s="228"/>
      <c r="Y133" s="228"/>
      <c r="Z133" s="228"/>
    </row>
    <row r="134" spans="1:26" ht="60" customHeight="1">
      <c r="A134" s="228"/>
      <c r="B134" s="228"/>
      <c r="C134" s="228"/>
      <c r="D134" s="228"/>
      <c r="E134" s="228"/>
      <c r="F134" s="228"/>
      <c r="G134" s="831"/>
      <c r="H134" s="228"/>
      <c r="I134" s="228"/>
      <c r="J134" s="228"/>
      <c r="K134" s="239"/>
      <c r="L134" s="228"/>
      <c r="M134" s="228"/>
      <c r="N134" s="839"/>
      <c r="O134" s="839"/>
      <c r="P134" s="228"/>
      <c r="Q134" s="228"/>
      <c r="R134" s="228"/>
      <c r="S134" s="228"/>
      <c r="T134" s="228"/>
      <c r="U134" s="228"/>
      <c r="V134" s="228"/>
      <c r="W134" s="228"/>
      <c r="X134" s="228"/>
      <c r="Y134" s="228"/>
      <c r="Z134" s="228"/>
    </row>
    <row r="135" spans="1:26" ht="60" customHeight="1">
      <c r="A135" s="228"/>
      <c r="B135" s="228"/>
      <c r="C135" s="228"/>
      <c r="D135" s="228"/>
      <c r="E135" s="228"/>
      <c r="F135" s="228"/>
      <c r="G135" s="831"/>
      <c r="H135" s="228"/>
      <c r="I135" s="228"/>
      <c r="J135" s="228"/>
      <c r="K135" s="239"/>
      <c r="L135" s="228"/>
      <c r="M135" s="228"/>
      <c r="N135" s="839"/>
      <c r="O135" s="839"/>
      <c r="P135" s="228"/>
      <c r="Q135" s="228"/>
      <c r="R135" s="228"/>
      <c r="S135" s="228"/>
      <c r="T135" s="228"/>
      <c r="U135" s="228"/>
      <c r="V135" s="228"/>
      <c r="W135" s="228"/>
      <c r="X135" s="228"/>
      <c r="Y135" s="228"/>
      <c r="Z135" s="228"/>
    </row>
    <row r="136" spans="1:26" ht="60" customHeight="1">
      <c r="A136" s="228"/>
      <c r="B136" s="228"/>
      <c r="C136" s="228"/>
      <c r="D136" s="228"/>
      <c r="E136" s="228"/>
      <c r="F136" s="228"/>
      <c r="G136" s="831"/>
      <c r="H136" s="228"/>
      <c r="I136" s="228"/>
      <c r="J136" s="228"/>
      <c r="K136" s="239"/>
      <c r="L136" s="228"/>
      <c r="M136" s="228"/>
      <c r="N136" s="839"/>
      <c r="O136" s="839"/>
      <c r="P136" s="228"/>
      <c r="Q136" s="228"/>
      <c r="R136" s="228"/>
      <c r="S136" s="228"/>
      <c r="T136" s="228"/>
      <c r="U136" s="228"/>
      <c r="V136" s="228"/>
      <c r="W136" s="228"/>
      <c r="X136" s="228"/>
      <c r="Y136" s="228"/>
      <c r="Z136" s="228"/>
    </row>
    <row r="137" spans="1:26" ht="60" customHeight="1">
      <c r="A137" s="228"/>
      <c r="B137" s="228"/>
      <c r="C137" s="228"/>
      <c r="D137" s="228"/>
      <c r="E137" s="228"/>
      <c r="F137" s="228"/>
      <c r="G137" s="831"/>
      <c r="H137" s="228"/>
      <c r="I137" s="228"/>
      <c r="J137" s="228"/>
      <c r="K137" s="239"/>
      <c r="L137" s="228"/>
      <c r="M137" s="228"/>
      <c r="N137" s="839"/>
      <c r="O137" s="839"/>
      <c r="P137" s="228"/>
      <c r="Q137" s="228"/>
      <c r="R137" s="228"/>
      <c r="S137" s="228"/>
      <c r="T137" s="228"/>
      <c r="U137" s="228"/>
      <c r="V137" s="228"/>
      <c r="W137" s="228"/>
      <c r="X137" s="228"/>
      <c r="Y137" s="228"/>
      <c r="Z137" s="228"/>
    </row>
    <row r="138" spans="1:26" ht="60" customHeight="1">
      <c r="A138" s="228"/>
      <c r="B138" s="228"/>
      <c r="C138" s="228"/>
      <c r="D138" s="228"/>
      <c r="E138" s="228"/>
      <c r="F138" s="228"/>
      <c r="G138" s="831"/>
      <c r="H138" s="228"/>
      <c r="I138" s="228"/>
      <c r="J138" s="228"/>
      <c r="K138" s="239"/>
      <c r="L138" s="228"/>
      <c r="M138" s="228"/>
      <c r="N138" s="839"/>
      <c r="O138" s="839"/>
      <c r="P138" s="228"/>
      <c r="Q138" s="228"/>
      <c r="R138" s="228"/>
      <c r="S138" s="228"/>
      <c r="T138" s="228"/>
      <c r="U138" s="228"/>
      <c r="V138" s="228"/>
      <c r="W138" s="228"/>
      <c r="X138" s="228"/>
      <c r="Y138" s="228"/>
      <c r="Z138" s="228"/>
    </row>
    <row r="139" spans="1:26" ht="60" customHeight="1">
      <c r="A139" s="228"/>
      <c r="B139" s="228"/>
      <c r="C139" s="228"/>
      <c r="D139" s="228"/>
      <c r="E139" s="228"/>
      <c r="F139" s="228"/>
      <c r="G139" s="831"/>
      <c r="H139" s="228"/>
      <c r="I139" s="228"/>
      <c r="J139" s="228"/>
      <c r="K139" s="239"/>
      <c r="L139" s="228"/>
      <c r="M139" s="228"/>
      <c r="N139" s="839"/>
      <c r="O139" s="839"/>
      <c r="P139" s="228"/>
      <c r="Q139" s="228"/>
      <c r="R139" s="228"/>
      <c r="S139" s="228"/>
      <c r="T139" s="228"/>
      <c r="U139" s="228"/>
      <c r="V139" s="228"/>
      <c r="W139" s="228"/>
      <c r="X139" s="228"/>
      <c r="Y139" s="228"/>
      <c r="Z139" s="228"/>
    </row>
    <row r="140" spans="1:26" ht="60" customHeight="1">
      <c r="A140" s="228"/>
      <c r="B140" s="228"/>
      <c r="C140" s="228"/>
      <c r="D140" s="228"/>
      <c r="E140" s="228"/>
      <c r="F140" s="228"/>
      <c r="G140" s="831"/>
      <c r="H140" s="228"/>
      <c r="I140" s="228"/>
      <c r="J140" s="228"/>
      <c r="K140" s="239"/>
      <c r="L140" s="228"/>
      <c r="M140" s="228"/>
      <c r="N140" s="839"/>
      <c r="O140" s="839"/>
      <c r="P140" s="228"/>
      <c r="Q140" s="228"/>
      <c r="R140" s="228"/>
      <c r="S140" s="228"/>
      <c r="T140" s="228"/>
      <c r="U140" s="228"/>
      <c r="V140" s="228"/>
      <c r="W140" s="228"/>
      <c r="X140" s="228"/>
      <c r="Y140" s="228"/>
      <c r="Z140" s="228"/>
    </row>
    <row r="141" spans="1:26" ht="60" customHeight="1">
      <c r="A141" s="228"/>
      <c r="B141" s="228"/>
      <c r="C141" s="228"/>
      <c r="D141" s="228"/>
      <c r="E141" s="228"/>
      <c r="F141" s="228"/>
      <c r="G141" s="831"/>
      <c r="H141" s="228"/>
      <c r="I141" s="228"/>
      <c r="J141" s="228"/>
      <c r="K141" s="239"/>
      <c r="L141" s="228"/>
      <c r="M141" s="228"/>
      <c r="N141" s="839"/>
      <c r="O141" s="839"/>
      <c r="P141" s="228"/>
      <c r="Q141" s="228"/>
      <c r="R141" s="228"/>
      <c r="S141" s="228"/>
      <c r="T141" s="228"/>
      <c r="U141" s="228"/>
      <c r="V141" s="228"/>
      <c r="W141" s="228"/>
      <c r="X141" s="228"/>
      <c r="Y141" s="228"/>
      <c r="Z141" s="228"/>
    </row>
    <row r="142" spans="1:26" ht="60" customHeight="1">
      <c r="A142" s="228"/>
      <c r="B142" s="228"/>
      <c r="C142" s="228"/>
      <c r="D142" s="228"/>
      <c r="E142" s="228"/>
      <c r="F142" s="228"/>
      <c r="G142" s="831"/>
      <c r="H142" s="228"/>
      <c r="I142" s="228"/>
      <c r="J142" s="228"/>
      <c r="K142" s="239"/>
      <c r="L142" s="228"/>
      <c r="M142" s="228"/>
      <c r="N142" s="839"/>
      <c r="O142" s="839"/>
      <c r="P142" s="228"/>
      <c r="Q142" s="228"/>
      <c r="R142" s="228"/>
      <c r="S142" s="228"/>
      <c r="T142" s="228"/>
      <c r="U142" s="228"/>
      <c r="V142" s="228"/>
      <c r="W142" s="228"/>
      <c r="X142" s="228"/>
      <c r="Y142" s="228"/>
      <c r="Z142" s="228"/>
    </row>
    <row r="143" spans="1:26" ht="60" customHeight="1">
      <c r="A143" s="228"/>
      <c r="B143" s="228"/>
      <c r="C143" s="228"/>
      <c r="D143" s="228"/>
      <c r="E143" s="228"/>
      <c r="F143" s="228"/>
      <c r="G143" s="831"/>
      <c r="H143" s="228"/>
      <c r="I143" s="228"/>
      <c r="J143" s="228"/>
      <c r="K143" s="239"/>
      <c r="L143" s="228"/>
      <c r="M143" s="228"/>
      <c r="N143" s="839"/>
      <c r="O143" s="839"/>
      <c r="P143" s="228"/>
      <c r="Q143" s="228"/>
      <c r="R143" s="228"/>
      <c r="S143" s="228"/>
      <c r="T143" s="228"/>
      <c r="U143" s="228"/>
      <c r="V143" s="228"/>
      <c r="W143" s="228"/>
      <c r="X143" s="228"/>
      <c r="Y143" s="228"/>
      <c r="Z143" s="228"/>
    </row>
    <row r="144" spans="1:26" ht="60" customHeight="1">
      <c r="A144" s="228"/>
      <c r="B144" s="228"/>
      <c r="C144" s="228"/>
      <c r="D144" s="228"/>
      <c r="E144" s="228"/>
      <c r="F144" s="228"/>
      <c r="G144" s="831"/>
      <c r="H144" s="228"/>
      <c r="I144" s="228"/>
      <c r="J144" s="228"/>
      <c r="K144" s="239"/>
      <c r="L144" s="228"/>
      <c r="M144" s="228"/>
      <c r="N144" s="839"/>
      <c r="O144" s="839"/>
      <c r="P144" s="228"/>
      <c r="Q144" s="228"/>
      <c r="R144" s="228"/>
      <c r="S144" s="228"/>
      <c r="T144" s="228"/>
      <c r="U144" s="228"/>
      <c r="V144" s="228"/>
      <c r="W144" s="228"/>
      <c r="X144" s="228"/>
      <c r="Y144" s="228"/>
      <c r="Z144" s="228"/>
    </row>
    <row r="145" spans="1:26" ht="60" customHeight="1">
      <c r="A145" s="228"/>
      <c r="B145" s="228"/>
      <c r="C145" s="228"/>
      <c r="D145" s="228"/>
      <c r="E145" s="228"/>
      <c r="F145" s="228"/>
      <c r="G145" s="831"/>
      <c r="H145" s="228"/>
      <c r="I145" s="228"/>
      <c r="J145" s="228"/>
      <c r="K145" s="239"/>
      <c r="L145" s="228"/>
      <c r="M145" s="228"/>
      <c r="N145" s="839"/>
      <c r="O145" s="839"/>
      <c r="P145" s="228"/>
      <c r="Q145" s="228"/>
      <c r="R145" s="228"/>
      <c r="S145" s="228"/>
      <c r="T145" s="228"/>
      <c r="U145" s="228"/>
      <c r="V145" s="228"/>
      <c r="W145" s="228"/>
      <c r="X145" s="228"/>
      <c r="Y145" s="228"/>
      <c r="Z145" s="228"/>
    </row>
    <row r="146" spans="1:26" ht="60" customHeight="1">
      <c r="A146" s="228"/>
      <c r="B146" s="228"/>
      <c r="C146" s="228"/>
      <c r="D146" s="228"/>
      <c r="E146" s="228"/>
      <c r="F146" s="228"/>
      <c r="G146" s="831"/>
      <c r="H146" s="228"/>
      <c r="I146" s="228"/>
      <c r="J146" s="228"/>
      <c r="K146" s="239"/>
      <c r="L146" s="228"/>
      <c r="M146" s="228"/>
      <c r="N146" s="839"/>
      <c r="O146" s="839"/>
      <c r="P146" s="228"/>
      <c r="Q146" s="228"/>
      <c r="R146" s="228"/>
      <c r="S146" s="228"/>
      <c r="T146" s="228"/>
      <c r="U146" s="228"/>
      <c r="V146" s="228"/>
      <c r="W146" s="228"/>
      <c r="X146" s="228"/>
      <c r="Y146" s="228"/>
      <c r="Z146" s="228"/>
    </row>
    <row r="147" spans="1:26" ht="60" customHeight="1">
      <c r="A147" s="228"/>
      <c r="B147" s="228"/>
      <c r="C147" s="228"/>
      <c r="D147" s="228"/>
      <c r="E147" s="228"/>
      <c r="F147" s="228"/>
      <c r="G147" s="831"/>
      <c r="H147" s="228"/>
      <c r="I147" s="228"/>
      <c r="J147" s="228"/>
      <c r="K147" s="239"/>
      <c r="L147" s="228"/>
      <c r="M147" s="228"/>
      <c r="N147" s="839"/>
      <c r="O147" s="839"/>
      <c r="P147" s="228"/>
      <c r="Q147" s="228"/>
      <c r="R147" s="228"/>
      <c r="S147" s="228"/>
      <c r="T147" s="228"/>
      <c r="U147" s="228"/>
      <c r="V147" s="228"/>
      <c r="W147" s="228"/>
      <c r="X147" s="228"/>
      <c r="Y147" s="228"/>
      <c r="Z147" s="228"/>
    </row>
    <row r="148" spans="1:26" ht="60" customHeight="1">
      <c r="A148" s="228"/>
      <c r="B148" s="228"/>
      <c r="C148" s="228"/>
      <c r="D148" s="228"/>
      <c r="E148" s="228"/>
      <c r="F148" s="228"/>
      <c r="G148" s="831"/>
      <c r="H148" s="228"/>
      <c r="I148" s="228"/>
      <c r="J148" s="228"/>
      <c r="K148" s="239"/>
      <c r="L148" s="228"/>
      <c r="M148" s="228"/>
      <c r="N148" s="839"/>
      <c r="O148" s="839"/>
      <c r="P148" s="228"/>
      <c r="Q148" s="228"/>
      <c r="R148" s="228"/>
      <c r="S148" s="228"/>
      <c r="T148" s="228"/>
      <c r="U148" s="228"/>
      <c r="V148" s="228"/>
      <c r="W148" s="228"/>
      <c r="X148" s="228"/>
      <c r="Y148" s="228"/>
      <c r="Z148" s="228"/>
    </row>
    <row r="149" spans="1:26" ht="60" customHeight="1">
      <c r="A149" s="228"/>
      <c r="B149" s="228"/>
      <c r="C149" s="228"/>
      <c r="D149" s="228"/>
      <c r="E149" s="228"/>
      <c r="F149" s="228"/>
      <c r="G149" s="831"/>
      <c r="H149" s="228"/>
      <c r="I149" s="228"/>
      <c r="J149" s="228"/>
      <c r="K149" s="239"/>
      <c r="L149" s="228"/>
      <c r="M149" s="228"/>
      <c r="N149" s="839"/>
      <c r="O149" s="839"/>
      <c r="P149" s="228"/>
      <c r="Q149" s="228"/>
      <c r="R149" s="228"/>
      <c r="S149" s="228"/>
      <c r="T149" s="228"/>
      <c r="U149" s="228"/>
      <c r="V149" s="228"/>
      <c r="W149" s="228"/>
      <c r="X149" s="228"/>
      <c r="Y149" s="228"/>
      <c r="Z149" s="228"/>
    </row>
    <row r="150" spans="1:26" ht="60" customHeight="1">
      <c r="A150" s="228"/>
      <c r="B150" s="228"/>
      <c r="C150" s="228"/>
      <c r="D150" s="228"/>
      <c r="E150" s="228"/>
      <c r="F150" s="228"/>
      <c r="G150" s="831"/>
      <c r="H150" s="228"/>
      <c r="I150" s="228"/>
      <c r="J150" s="228"/>
      <c r="K150" s="239"/>
      <c r="L150" s="228"/>
      <c r="M150" s="228"/>
      <c r="N150" s="839"/>
      <c r="O150" s="839"/>
      <c r="P150" s="228"/>
      <c r="Q150" s="228"/>
      <c r="R150" s="228"/>
      <c r="S150" s="228"/>
      <c r="T150" s="228"/>
      <c r="U150" s="228"/>
      <c r="V150" s="228"/>
      <c r="W150" s="228"/>
      <c r="X150" s="228"/>
      <c r="Y150" s="228"/>
      <c r="Z150" s="228"/>
    </row>
    <row r="151" spans="1:26" ht="60" customHeight="1">
      <c r="A151" s="228"/>
      <c r="B151" s="228"/>
      <c r="C151" s="228"/>
      <c r="D151" s="228"/>
      <c r="E151" s="228"/>
      <c r="F151" s="228"/>
      <c r="G151" s="831"/>
      <c r="H151" s="228"/>
      <c r="I151" s="228"/>
      <c r="J151" s="228"/>
      <c r="K151" s="239"/>
      <c r="L151" s="228"/>
      <c r="M151" s="228"/>
      <c r="N151" s="839"/>
      <c r="O151" s="839"/>
      <c r="P151" s="228"/>
      <c r="Q151" s="228"/>
      <c r="R151" s="228"/>
      <c r="S151" s="228"/>
      <c r="T151" s="228"/>
      <c r="U151" s="228"/>
      <c r="V151" s="228"/>
      <c r="W151" s="228"/>
      <c r="X151" s="228"/>
      <c r="Y151" s="228"/>
      <c r="Z151" s="228"/>
    </row>
    <row r="152" spans="1:26" ht="60" customHeight="1">
      <c r="A152" s="228"/>
      <c r="B152" s="228"/>
      <c r="C152" s="228"/>
      <c r="D152" s="228"/>
      <c r="E152" s="228"/>
      <c r="F152" s="228"/>
      <c r="G152" s="831"/>
      <c r="H152" s="228"/>
      <c r="I152" s="228"/>
      <c r="J152" s="228"/>
      <c r="K152" s="239"/>
      <c r="L152" s="228"/>
      <c r="M152" s="228"/>
      <c r="N152" s="839"/>
      <c r="O152" s="839"/>
      <c r="P152" s="228"/>
      <c r="Q152" s="228"/>
      <c r="R152" s="228"/>
      <c r="S152" s="228"/>
      <c r="T152" s="228"/>
      <c r="U152" s="228"/>
      <c r="V152" s="228"/>
      <c r="W152" s="228"/>
      <c r="X152" s="228"/>
      <c r="Y152" s="228"/>
      <c r="Z152" s="228"/>
    </row>
    <row r="153" spans="1:26" ht="60" customHeight="1">
      <c r="A153" s="228"/>
      <c r="B153" s="228"/>
      <c r="C153" s="228"/>
      <c r="D153" s="228"/>
      <c r="E153" s="228"/>
      <c r="F153" s="228"/>
      <c r="G153" s="831"/>
      <c r="H153" s="228"/>
      <c r="I153" s="228"/>
      <c r="J153" s="228"/>
      <c r="K153" s="239"/>
      <c r="L153" s="228"/>
      <c r="M153" s="228"/>
      <c r="N153" s="839"/>
      <c r="O153" s="839"/>
      <c r="P153" s="228"/>
      <c r="Q153" s="228"/>
      <c r="R153" s="228"/>
      <c r="S153" s="228"/>
      <c r="T153" s="228"/>
      <c r="U153" s="228"/>
      <c r="V153" s="228"/>
      <c r="W153" s="228"/>
      <c r="X153" s="228"/>
      <c r="Y153" s="228"/>
      <c r="Z153" s="228"/>
    </row>
    <row r="154" spans="1:26" ht="60" customHeight="1">
      <c r="A154" s="228"/>
      <c r="B154" s="228"/>
      <c r="C154" s="228"/>
      <c r="D154" s="228"/>
      <c r="E154" s="228"/>
      <c r="F154" s="228"/>
      <c r="G154" s="831"/>
      <c r="H154" s="228"/>
      <c r="I154" s="228"/>
      <c r="J154" s="228"/>
      <c r="K154" s="239"/>
      <c r="L154" s="228"/>
      <c r="M154" s="228"/>
      <c r="N154" s="839"/>
      <c r="O154" s="839"/>
      <c r="P154" s="228"/>
      <c r="Q154" s="228"/>
      <c r="R154" s="228"/>
      <c r="S154" s="228"/>
      <c r="T154" s="228"/>
      <c r="U154" s="228"/>
      <c r="V154" s="228"/>
      <c r="W154" s="228"/>
      <c r="X154" s="228"/>
      <c r="Y154" s="228"/>
      <c r="Z154" s="228"/>
    </row>
    <row r="155" spans="1:26" ht="60" customHeight="1">
      <c r="A155" s="228"/>
      <c r="B155" s="228"/>
      <c r="C155" s="228"/>
      <c r="D155" s="228"/>
      <c r="E155" s="228"/>
      <c r="F155" s="228"/>
      <c r="G155" s="831"/>
      <c r="H155" s="228"/>
      <c r="I155" s="228"/>
      <c r="J155" s="228"/>
      <c r="K155" s="239"/>
      <c r="L155" s="228"/>
      <c r="M155" s="228"/>
      <c r="N155" s="839"/>
      <c r="O155" s="839"/>
      <c r="P155" s="228"/>
      <c r="Q155" s="228"/>
      <c r="R155" s="228"/>
      <c r="S155" s="228"/>
      <c r="T155" s="228"/>
      <c r="U155" s="228"/>
      <c r="V155" s="228"/>
      <c r="W155" s="228"/>
      <c r="X155" s="228"/>
      <c r="Y155" s="228"/>
      <c r="Z155" s="228"/>
    </row>
    <row r="156" spans="1:26" ht="60" customHeight="1">
      <c r="A156" s="228"/>
      <c r="B156" s="228"/>
      <c r="C156" s="228"/>
      <c r="D156" s="228"/>
      <c r="E156" s="228"/>
      <c r="F156" s="228"/>
      <c r="G156" s="831"/>
      <c r="H156" s="228"/>
      <c r="I156" s="228"/>
      <c r="J156" s="228"/>
      <c r="K156" s="239"/>
      <c r="L156" s="228"/>
      <c r="M156" s="228"/>
      <c r="N156" s="839"/>
      <c r="O156" s="839"/>
      <c r="P156" s="228"/>
      <c r="Q156" s="228"/>
      <c r="R156" s="228"/>
      <c r="S156" s="228"/>
      <c r="T156" s="228"/>
      <c r="U156" s="228"/>
      <c r="V156" s="228"/>
      <c r="W156" s="228"/>
      <c r="X156" s="228"/>
      <c r="Y156" s="228"/>
      <c r="Z156" s="228"/>
    </row>
    <row r="157" spans="1:26" ht="60" customHeight="1">
      <c r="A157" s="228"/>
      <c r="B157" s="228"/>
      <c r="C157" s="228"/>
      <c r="D157" s="228"/>
      <c r="E157" s="228"/>
      <c r="F157" s="228"/>
      <c r="G157" s="831"/>
      <c r="H157" s="228"/>
      <c r="I157" s="228"/>
      <c r="J157" s="228"/>
      <c r="K157" s="239"/>
      <c r="L157" s="228"/>
      <c r="M157" s="228"/>
      <c r="N157" s="839"/>
      <c r="O157" s="839"/>
      <c r="P157" s="228"/>
      <c r="Q157" s="228"/>
      <c r="R157" s="228"/>
      <c r="S157" s="228"/>
      <c r="T157" s="228"/>
      <c r="U157" s="228"/>
      <c r="V157" s="228"/>
      <c r="W157" s="228"/>
      <c r="X157" s="228"/>
      <c r="Y157" s="228"/>
      <c r="Z157" s="228"/>
    </row>
    <row r="158" spans="1:26" ht="60" customHeight="1">
      <c r="A158" s="228"/>
      <c r="B158" s="228"/>
      <c r="C158" s="228"/>
      <c r="D158" s="228"/>
      <c r="E158" s="228"/>
      <c r="F158" s="228"/>
      <c r="G158" s="831"/>
      <c r="H158" s="228"/>
      <c r="I158" s="228"/>
      <c r="J158" s="228"/>
      <c r="K158" s="239"/>
      <c r="L158" s="228"/>
      <c r="M158" s="228"/>
      <c r="N158" s="839"/>
      <c r="O158" s="839"/>
      <c r="P158" s="228"/>
      <c r="Q158" s="228"/>
      <c r="R158" s="228"/>
      <c r="S158" s="228"/>
      <c r="T158" s="228"/>
      <c r="U158" s="228"/>
      <c r="V158" s="228"/>
      <c r="W158" s="228"/>
      <c r="X158" s="228"/>
      <c r="Y158" s="228"/>
      <c r="Z158" s="228"/>
    </row>
    <row r="159" spans="1:26" ht="60" customHeight="1">
      <c r="A159" s="228"/>
      <c r="B159" s="228"/>
      <c r="C159" s="228"/>
      <c r="D159" s="228"/>
      <c r="E159" s="228"/>
      <c r="F159" s="228"/>
      <c r="G159" s="831"/>
      <c r="H159" s="228"/>
      <c r="I159" s="228"/>
      <c r="J159" s="228"/>
      <c r="K159" s="239"/>
      <c r="L159" s="228"/>
      <c r="M159" s="228"/>
      <c r="N159" s="839"/>
      <c r="O159" s="839"/>
      <c r="P159" s="228"/>
      <c r="Q159" s="228"/>
      <c r="R159" s="228"/>
      <c r="S159" s="228"/>
      <c r="T159" s="228"/>
      <c r="U159" s="228"/>
      <c r="V159" s="228"/>
      <c r="W159" s="228"/>
      <c r="X159" s="228"/>
      <c r="Y159" s="228"/>
      <c r="Z159" s="228"/>
    </row>
    <row r="160" spans="1:26" ht="60" customHeight="1">
      <c r="A160" s="228"/>
      <c r="B160" s="228"/>
      <c r="C160" s="228"/>
      <c r="D160" s="228"/>
      <c r="E160" s="228"/>
      <c r="F160" s="228"/>
      <c r="G160" s="831"/>
      <c r="H160" s="228"/>
      <c r="I160" s="228"/>
      <c r="J160" s="228"/>
      <c r="K160" s="239"/>
      <c r="L160" s="228"/>
      <c r="M160" s="228"/>
      <c r="N160" s="839"/>
      <c r="O160" s="839"/>
      <c r="P160" s="228"/>
      <c r="Q160" s="228"/>
      <c r="R160" s="228"/>
      <c r="S160" s="228"/>
      <c r="T160" s="228"/>
      <c r="U160" s="228"/>
      <c r="V160" s="228"/>
      <c r="W160" s="228"/>
      <c r="X160" s="228"/>
      <c r="Y160" s="228"/>
      <c r="Z160" s="228"/>
    </row>
    <row r="161" spans="1:26" ht="60" customHeight="1">
      <c r="A161" s="228"/>
      <c r="B161" s="228"/>
      <c r="C161" s="228"/>
      <c r="D161" s="228"/>
      <c r="E161" s="228"/>
      <c r="F161" s="228"/>
      <c r="G161" s="831"/>
      <c r="H161" s="228"/>
      <c r="I161" s="228"/>
      <c r="J161" s="228"/>
      <c r="K161" s="239"/>
      <c r="L161" s="228"/>
      <c r="M161" s="228"/>
      <c r="N161" s="839"/>
      <c r="O161" s="839"/>
      <c r="P161" s="228"/>
      <c r="Q161" s="228"/>
      <c r="R161" s="228"/>
      <c r="S161" s="228"/>
      <c r="T161" s="228"/>
      <c r="U161" s="228"/>
      <c r="V161" s="228"/>
      <c r="W161" s="228"/>
      <c r="X161" s="228"/>
      <c r="Y161" s="228"/>
      <c r="Z161" s="228"/>
    </row>
    <row r="162" spans="1:26" ht="60" customHeight="1">
      <c r="A162" s="228"/>
      <c r="B162" s="228"/>
      <c r="C162" s="228"/>
      <c r="D162" s="228"/>
      <c r="E162" s="228"/>
      <c r="F162" s="228"/>
      <c r="G162" s="831"/>
      <c r="H162" s="228"/>
      <c r="I162" s="228"/>
      <c r="J162" s="228"/>
      <c r="K162" s="239"/>
      <c r="L162" s="228"/>
      <c r="M162" s="228"/>
      <c r="N162" s="839"/>
      <c r="O162" s="839"/>
      <c r="P162" s="228"/>
      <c r="Q162" s="228"/>
      <c r="R162" s="228"/>
      <c r="S162" s="228"/>
      <c r="T162" s="228"/>
      <c r="U162" s="228"/>
      <c r="V162" s="228"/>
      <c r="W162" s="228"/>
      <c r="X162" s="228"/>
      <c r="Y162" s="228"/>
      <c r="Z162" s="228"/>
    </row>
    <row r="163" spans="1:26" ht="60" customHeight="1">
      <c r="A163" s="228"/>
      <c r="B163" s="228"/>
      <c r="C163" s="228"/>
      <c r="D163" s="228"/>
      <c r="E163" s="228"/>
      <c r="F163" s="228"/>
      <c r="G163" s="831"/>
      <c r="H163" s="228"/>
      <c r="I163" s="228"/>
      <c r="J163" s="228"/>
      <c r="K163" s="239"/>
      <c r="L163" s="228"/>
      <c r="M163" s="228"/>
      <c r="N163" s="839"/>
      <c r="O163" s="839"/>
      <c r="P163" s="228"/>
      <c r="Q163" s="228"/>
      <c r="R163" s="228"/>
      <c r="S163" s="228"/>
      <c r="T163" s="228"/>
      <c r="U163" s="228"/>
      <c r="V163" s="228"/>
      <c r="W163" s="228"/>
      <c r="X163" s="228"/>
      <c r="Y163" s="228"/>
      <c r="Z163" s="228"/>
    </row>
    <row r="164" spans="1:26" ht="60" customHeight="1">
      <c r="A164" s="228"/>
      <c r="B164" s="228"/>
      <c r="C164" s="228"/>
      <c r="D164" s="228"/>
      <c r="E164" s="228"/>
      <c r="F164" s="228"/>
      <c r="G164" s="831"/>
      <c r="H164" s="228"/>
      <c r="I164" s="228"/>
      <c r="J164" s="228"/>
      <c r="K164" s="239"/>
      <c r="L164" s="228"/>
      <c r="M164" s="228"/>
      <c r="N164" s="839"/>
      <c r="O164" s="839"/>
      <c r="P164" s="228"/>
      <c r="Q164" s="228"/>
      <c r="R164" s="228"/>
      <c r="S164" s="228"/>
      <c r="T164" s="228"/>
      <c r="U164" s="228"/>
      <c r="V164" s="228"/>
      <c r="W164" s="228"/>
      <c r="X164" s="228"/>
      <c r="Y164" s="228"/>
      <c r="Z164" s="228"/>
    </row>
    <row r="165" spans="1:26" ht="60" customHeight="1">
      <c r="A165" s="228"/>
      <c r="B165" s="228"/>
      <c r="C165" s="228"/>
      <c r="D165" s="228"/>
      <c r="E165" s="228"/>
      <c r="F165" s="228"/>
      <c r="G165" s="831"/>
      <c r="H165" s="228"/>
      <c r="I165" s="228"/>
      <c r="J165" s="228"/>
      <c r="K165" s="239"/>
      <c r="L165" s="228"/>
      <c r="M165" s="228"/>
      <c r="N165" s="839"/>
      <c r="O165" s="839"/>
      <c r="P165" s="228"/>
      <c r="Q165" s="228"/>
      <c r="R165" s="228"/>
      <c r="S165" s="228"/>
      <c r="T165" s="228"/>
      <c r="U165" s="228"/>
      <c r="V165" s="228"/>
      <c r="W165" s="228"/>
      <c r="X165" s="228"/>
      <c r="Y165" s="228"/>
      <c r="Z165" s="228"/>
    </row>
    <row r="166" spans="1:26" ht="60" customHeight="1">
      <c r="A166" s="228"/>
      <c r="B166" s="228"/>
      <c r="C166" s="228"/>
      <c r="D166" s="228"/>
      <c r="E166" s="228"/>
      <c r="F166" s="228"/>
      <c r="G166" s="831"/>
      <c r="H166" s="228"/>
      <c r="I166" s="228"/>
      <c r="J166" s="228"/>
      <c r="K166" s="239"/>
      <c r="L166" s="228"/>
      <c r="M166" s="228"/>
      <c r="N166" s="839"/>
      <c r="O166" s="839"/>
      <c r="P166" s="228"/>
      <c r="Q166" s="228"/>
      <c r="R166" s="228"/>
      <c r="S166" s="228"/>
      <c r="T166" s="228"/>
      <c r="U166" s="228"/>
      <c r="V166" s="228"/>
      <c r="W166" s="228"/>
      <c r="X166" s="228"/>
      <c r="Y166" s="228"/>
      <c r="Z166" s="228"/>
    </row>
    <row r="167" spans="1:26" ht="60" customHeight="1">
      <c r="A167" s="228"/>
      <c r="B167" s="228"/>
      <c r="C167" s="228"/>
      <c r="D167" s="228"/>
      <c r="E167" s="228"/>
      <c r="F167" s="228"/>
      <c r="G167" s="831"/>
      <c r="H167" s="228"/>
      <c r="I167" s="228"/>
      <c r="J167" s="228"/>
      <c r="K167" s="239"/>
      <c r="L167" s="228"/>
      <c r="M167" s="228"/>
      <c r="N167" s="839"/>
      <c r="O167" s="839"/>
      <c r="P167" s="228"/>
      <c r="Q167" s="228"/>
      <c r="R167" s="228"/>
      <c r="S167" s="228"/>
      <c r="T167" s="228"/>
      <c r="U167" s="228"/>
      <c r="V167" s="228"/>
      <c r="W167" s="228"/>
      <c r="X167" s="228"/>
      <c r="Y167" s="228"/>
      <c r="Z167" s="228"/>
    </row>
    <row r="168" spans="1:26" ht="60" customHeight="1">
      <c r="A168" s="228"/>
      <c r="B168" s="228"/>
      <c r="C168" s="228"/>
      <c r="D168" s="228"/>
      <c r="E168" s="228"/>
      <c r="F168" s="228"/>
      <c r="G168" s="831"/>
      <c r="H168" s="228"/>
      <c r="I168" s="228"/>
      <c r="J168" s="228"/>
      <c r="K168" s="239"/>
      <c r="L168" s="228"/>
      <c r="M168" s="228"/>
      <c r="N168" s="839"/>
      <c r="O168" s="839"/>
      <c r="P168" s="228"/>
      <c r="Q168" s="228"/>
      <c r="R168" s="228"/>
      <c r="S168" s="228"/>
      <c r="T168" s="228"/>
      <c r="U168" s="228"/>
      <c r="V168" s="228"/>
      <c r="W168" s="228"/>
      <c r="X168" s="228"/>
      <c r="Y168" s="228"/>
      <c r="Z168" s="228"/>
    </row>
    <row r="169" spans="1:26" ht="60" customHeight="1">
      <c r="A169" s="228"/>
      <c r="B169" s="228"/>
      <c r="C169" s="228"/>
      <c r="D169" s="228"/>
      <c r="E169" s="228"/>
      <c r="F169" s="228"/>
      <c r="G169" s="831"/>
      <c r="H169" s="228"/>
      <c r="I169" s="228"/>
      <c r="J169" s="228"/>
      <c r="K169" s="239"/>
      <c r="L169" s="228"/>
      <c r="M169" s="228"/>
      <c r="N169" s="839"/>
      <c r="O169" s="839"/>
      <c r="P169" s="228"/>
      <c r="Q169" s="228"/>
      <c r="R169" s="228"/>
      <c r="S169" s="228"/>
      <c r="T169" s="228"/>
      <c r="U169" s="228"/>
      <c r="V169" s="228"/>
      <c r="W169" s="228"/>
      <c r="X169" s="228"/>
      <c r="Y169" s="228"/>
      <c r="Z169" s="228"/>
    </row>
    <row r="170" spans="1:26" ht="60" customHeight="1">
      <c r="A170" s="228"/>
      <c r="B170" s="228"/>
      <c r="C170" s="228"/>
      <c r="D170" s="228"/>
      <c r="E170" s="228"/>
      <c r="F170" s="228"/>
      <c r="G170" s="831"/>
      <c r="H170" s="228"/>
      <c r="I170" s="228"/>
      <c r="J170" s="228"/>
      <c r="K170" s="239"/>
      <c r="L170" s="228"/>
      <c r="M170" s="228"/>
      <c r="N170" s="839"/>
      <c r="O170" s="839"/>
      <c r="P170" s="228"/>
      <c r="Q170" s="228"/>
      <c r="R170" s="228"/>
      <c r="S170" s="228"/>
      <c r="T170" s="228"/>
      <c r="U170" s="228"/>
      <c r="V170" s="228"/>
      <c r="W170" s="228"/>
      <c r="X170" s="228"/>
      <c r="Y170" s="228"/>
      <c r="Z170" s="228"/>
    </row>
    <row r="171" spans="1:26" ht="60" customHeight="1">
      <c r="A171" s="228"/>
      <c r="B171" s="228"/>
      <c r="C171" s="228"/>
      <c r="D171" s="228"/>
      <c r="E171" s="228"/>
      <c r="F171" s="228"/>
      <c r="G171" s="831"/>
      <c r="H171" s="228"/>
      <c r="I171" s="228"/>
      <c r="J171" s="228"/>
      <c r="K171" s="239"/>
      <c r="L171" s="228"/>
      <c r="M171" s="228"/>
      <c r="N171" s="839"/>
      <c r="O171" s="839"/>
      <c r="P171" s="228"/>
      <c r="Q171" s="228"/>
      <c r="R171" s="228"/>
      <c r="S171" s="228"/>
      <c r="T171" s="228"/>
      <c r="U171" s="228"/>
      <c r="V171" s="228"/>
      <c r="W171" s="228"/>
      <c r="X171" s="228"/>
      <c r="Y171" s="228"/>
      <c r="Z171" s="228"/>
    </row>
    <row r="172" spans="1:26" ht="60" customHeight="1">
      <c r="A172" s="228"/>
      <c r="B172" s="228"/>
      <c r="C172" s="228"/>
      <c r="D172" s="228"/>
      <c r="E172" s="228"/>
      <c r="F172" s="228"/>
      <c r="G172" s="831"/>
      <c r="H172" s="228"/>
      <c r="I172" s="228"/>
      <c r="J172" s="228"/>
      <c r="K172" s="239"/>
      <c r="L172" s="228"/>
      <c r="M172" s="228"/>
      <c r="N172" s="839"/>
      <c r="O172" s="839"/>
      <c r="P172" s="228"/>
      <c r="Q172" s="228"/>
      <c r="R172" s="228"/>
      <c r="S172" s="228"/>
      <c r="T172" s="228"/>
      <c r="U172" s="228"/>
      <c r="V172" s="228"/>
      <c r="W172" s="228"/>
      <c r="X172" s="228"/>
      <c r="Y172" s="228"/>
      <c r="Z172" s="228"/>
    </row>
    <row r="173" spans="1:26" ht="60" customHeight="1">
      <c r="A173" s="228"/>
      <c r="B173" s="228"/>
      <c r="C173" s="228"/>
      <c r="D173" s="228"/>
      <c r="E173" s="228"/>
      <c r="F173" s="228"/>
      <c r="G173" s="831"/>
      <c r="H173" s="228"/>
      <c r="I173" s="228"/>
      <c r="J173" s="228"/>
      <c r="K173" s="239"/>
      <c r="L173" s="228"/>
      <c r="M173" s="228"/>
      <c r="N173" s="839"/>
      <c r="O173" s="839"/>
      <c r="P173" s="228"/>
      <c r="Q173" s="228"/>
      <c r="R173" s="228"/>
      <c r="S173" s="228"/>
      <c r="T173" s="228"/>
      <c r="U173" s="228"/>
      <c r="V173" s="228"/>
      <c r="W173" s="228"/>
      <c r="X173" s="228"/>
      <c r="Y173" s="228"/>
      <c r="Z173" s="228"/>
    </row>
    <row r="174" spans="1:26" ht="60" customHeight="1">
      <c r="A174" s="228"/>
      <c r="B174" s="228"/>
      <c r="C174" s="228"/>
      <c r="D174" s="228"/>
      <c r="E174" s="228"/>
      <c r="F174" s="228"/>
      <c r="G174" s="831"/>
      <c r="H174" s="228"/>
      <c r="I174" s="228"/>
      <c r="J174" s="228"/>
      <c r="K174" s="239"/>
      <c r="L174" s="228"/>
      <c r="M174" s="228"/>
      <c r="N174" s="839"/>
      <c r="O174" s="839"/>
      <c r="P174" s="228"/>
      <c r="Q174" s="228"/>
      <c r="R174" s="228"/>
      <c r="S174" s="228"/>
      <c r="T174" s="228"/>
      <c r="U174" s="228"/>
      <c r="V174" s="228"/>
      <c r="W174" s="228"/>
      <c r="X174" s="228"/>
      <c r="Y174" s="228"/>
      <c r="Z174" s="228"/>
    </row>
    <row r="175" spans="1:26" ht="60" customHeight="1">
      <c r="A175" s="228"/>
      <c r="B175" s="228"/>
      <c r="C175" s="228"/>
      <c r="D175" s="228"/>
      <c r="E175" s="228"/>
      <c r="F175" s="228"/>
      <c r="G175" s="831"/>
      <c r="H175" s="228"/>
      <c r="I175" s="228"/>
      <c r="J175" s="228"/>
      <c r="K175" s="239"/>
      <c r="L175" s="228"/>
      <c r="M175" s="228"/>
      <c r="N175" s="839"/>
      <c r="O175" s="839"/>
      <c r="P175" s="228"/>
      <c r="Q175" s="228"/>
      <c r="R175" s="228"/>
      <c r="S175" s="228"/>
      <c r="T175" s="228"/>
      <c r="U175" s="228"/>
      <c r="V175" s="228"/>
      <c r="W175" s="228"/>
      <c r="X175" s="228"/>
      <c r="Y175" s="228"/>
      <c r="Z175" s="228"/>
    </row>
    <row r="176" spans="1:26" ht="60" customHeight="1">
      <c r="A176" s="228"/>
      <c r="B176" s="228"/>
      <c r="C176" s="228"/>
      <c r="D176" s="228"/>
      <c r="E176" s="228"/>
      <c r="F176" s="228"/>
      <c r="G176" s="831"/>
      <c r="H176" s="228"/>
      <c r="I176" s="228"/>
      <c r="J176" s="228"/>
      <c r="K176" s="239"/>
      <c r="L176" s="228"/>
      <c r="M176" s="228"/>
      <c r="N176" s="839"/>
      <c r="O176" s="839"/>
      <c r="P176" s="228"/>
      <c r="Q176" s="228"/>
      <c r="R176" s="228"/>
      <c r="S176" s="228"/>
      <c r="T176" s="228"/>
      <c r="U176" s="228"/>
      <c r="V176" s="228"/>
      <c r="W176" s="228"/>
      <c r="X176" s="228"/>
      <c r="Y176" s="228"/>
      <c r="Z176" s="228"/>
    </row>
    <row r="177" spans="1:26" ht="60" customHeight="1">
      <c r="A177" s="228"/>
      <c r="B177" s="228"/>
      <c r="C177" s="228"/>
      <c r="D177" s="228"/>
      <c r="E177" s="228"/>
      <c r="F177" s="228"/>
      <c r="G177" s="831"/>
      <c r="H177" s="228"/>
      <c r="I177" s="228"/>
      <c r="J177" s="228"/>
      <c r="K177" s="239"/>
      <c r="L177" s="228"/>
      <c r="M177" s="228"/>
      <c r="N177" s="839"/>
      <c r="O177" s="839"/>
      <c r="P177" s="228"/>
      <c r="Q177" s="228"/>
      <c r="R177" s="228"/>
      <c r="S177" s="228"/>
      <c r="T177" s="228"/>
      <c r="U177" s="228"/>
      <c r="V177" s="228"/>
      <c r="W177" s="228"/>
      <c r="X177" s="228"/>
      <c r="Y177" s="228"/>
      <c r="Z177" s="228"/>
    </row>
    <row r="178" spans="1:26" ht="60" customHeight="1">
      <c r="A178" s="228"/>
      <c r="B178" s="228"/>
      <c r="C178" s="228"/>
      <c r="D178" s="228"/>
      <c r="E178" s="228"/>
      <c r="F178" s="228"/>
      <c r="G178" s="831"/>
      <c r="H178" s="228"/>
      <c r="I178" s="228"/>
      <c r="J178" s="228"/>
      <c r="K178" s="239"/>
      <c r="L178" s="228"/>
      <c r="M178" s="228"/>
      <c r="N178" s="839"/>
      <c r="O178" s="839"/>
      <c r="P178" s="228"/>
      <c r="Q178" s="228"/>
      <c r="R178" s="228"/>
      <c r="S178" s="228"/>
      <c r="T178" s="228"/>
      <c r="U178" s="228"/>
      <c r="V178" s="228"/>
      <c r="W178" s="228"/>
      <c r="X178" s="228"/>
      <c r="Y178" s="228"/>
      <c r="Z178" s="228"/>
    </row>
    <row r="179" spans="1:26" ht="60" customHeight="1">
      <c r="A179" s="228"/>
      <c r="B179" s="228"/>
      <c r="C179" s="228"/>
      <c r="D179" s="228"/>
      <c r="E179" s="228"/>
      <c r="F179" s="228"/>
      <c r="G179" s="831"/>
      <c r="H179" s="228"/>
      <c r="I179" s="228"/>
      <c r="J179" s="228"/>
      <c r="K179" s="239"/>
      <c r="L179" s="228"/>
      <c r="M179" s="228"/>
      <c r="N179" s="839"/>
      <c r="O179" s="839"/>
      <c r="P179" s="228"/>
      <c r="Q179" s="228"/>
      <c r="R179" s="228"/>
      <c r="S179" s="228"/>
      <c r="T179" s="228"/>
      <c r="U179" s="228"/>
      <c r="V179" s="228"/>
      <c r="W179" s="228"/>
      <c r="X179" s="228"/>
      <c r="Y179" s="228"/>
      <c r="Z179" s="228"/>
    </row>
    <row r="180" spans="1:26" ht="60" customHeight="1">
      <c r="A180" s="228"/>
      <c r="B180" s="228"/>
      <c r="C180" s="228"/>
      <c r="D180" s="228"/>
      <c r="E180" s="228"/>
      <c r="F180" s="228"/>
      <c r="G180" s="831"/>
      <c r="H180" s="228"/>
      <c r="I180" s="228"/>
      <c r="J180" s="228"/>
      <c r="K180" s="239"/>
      <c r="L180" s="228"/>
      <c r="M180" s="228"/>
      <c r="N180" s="839"/>
      <c r="O180" s="839"/>
      <c r="P180" s="228"/>
      <c r="Q180" s="228"/>
      <c r="R180" s="228"/>
      <c r="S180" s="228"/>
      <c r="T180" s="228"/>
      <c r="U180" s="228"/>
      <c r="V180" s="228"/>
      <c r="W180" s="228"/>
      <c r="X180" s="228"/>
      <c r="Y180" s="228"/>
      <c r="Z180" s="228"/>
    </row>
    <row r="181" spans="1:26" ht="60" customHeight="1">
      <c r="A181" s="228"/>
      <c r="B181" s="228"/>
      <c r="C181" s="228"/>
      <c r="D181" s="228"/>
      <c r="E181" s="228"/>
      <c r="F181" s="228"/>
      <c r="G181" s="831"/>
      <c r="H181" s="228"/>
      <c r="I181" s="228"/>
      <c r="J181" s="228"/>
      <c r="K181" s="239"/>
      <c r="L181" s="228"/>
      <c r="M181" s="228"/>
      <c r="N181" s="839"/>
      <c r="O181" s="839"/>
      <c r="P181" s="228"/>
      <c r="Q181" s="228"/>
      <c r="R181" s="228"/>
      <c r="S181" s="228"/>
      <c r="T181" s="228"/>
      <c r="U181" s="228"/>
      <c r="V181" s="228"/>
      <c r="W181" s="228"/>
      <c r="X181" s="228"/>
      <c r="Y181" s="228"/>
      <c r="Z181" s="228"/>
    </row>
    <row r="182" spans="1:26" ht="60" customHeight="1">
      <c r="A182" s="228"/>
      <c r="B182" s="228"/>
      <c r="C182" s="228"/>
      <c r="D182" s="228"/>
      <c r="E182" s="228"/>
      <c r="F182" s="228"/>
      <c r="G182" s="831"/>
      <c r="H182" s="228"/>
      <c r="I182" s="228"/>
      <c r="J182" s="228"/>
      <c r="K182" s="239"/>
      <c r="L182" s="228"/>
      <c r="M182" s="228"/>
      <c r="N182" s="839"/>
      <c r="O182" s="839"/>
      <c r="P182" s="228"/>
      <c r="Q182" s="228"/>
      <c r="R182" s="228"/>
      <c r="S182" s="228"/>
      <c r="T182" s="228"/>
      <c r="U182" s="228"/>
      <c r="V182" s="228"/>
      <c r="W182" s="228"/>
      <c r="X182" s="228"/>
      <c r="Y182" s="228"/>
      <c r="Z182" s="228"/>
    </row>
    <row r="183" spans="1:26" ht="60" customHeight="1">
      <c r="A183" s="228"/>
      <c r="B183" s="228"/>
      <c r="C183" s="228"/>
      <c r="D183" s="228"/>
      <c r="E183" s="228"/>
      <c r="F183" s="228"/>
      <c r="G183" s="831"/>
      <c r="H183" s="228"/>
      <c r="I183" s="228"/>
      <c r="J183" s="228"/>
      <c r="K183" s="239"/>
      <c r="L183" s="228"/>
      <c r="M183" s="228"/>
      <c r="N183" s="839"/>
      <c r="O183" s="839"/>
      <c r="P183" s="228"/>
      <c r="Q183" s="228"/>
      <c r="R183" s="228"/>
      <c r="S183" s="228"/>
      <c r="T183" s="228"/>
      <c r="U183" s="228"/>
      <c r="V183" s="228"/>
      <c r="W183" s="228"/>
      <c r="X183" s="228"/>
      <c r="Y183" s="228"/>
      <c r="Z183" s="228"/>
    </row>
    <row r="184" spans="1:26" ht="60" customHeight="1">
      <c r="A184" s="228"/>
      <c r="B184" s="228"/>
      <c r="C184" s="228"/>
      <c r="D184" s="228"/>
      <c r="E184" s="228"/>
      <c r="F184" s="228"/>
      <c r="G184" s="831"/>
      <c r="H184" s="228"/>
      <c r="I184" s="228"/>
      <c r="J184" s="228"/>
      <c r="K184" s="239"/>
      <c r="L184" s="228"/>
      <c r="M184" s="228"/>
      <c r="N184" s="839"/>
      <c r="O184" s="839"/>
      <c r="P184" s="228"/>
      <c r="Q184" s="228"/>
      <c r="R184" s="228"/>
      <c r="S184" s="228"/>
      <c r="T184" s="228"/>
      <c r="U184" s="228"/>
      <c r="V184" s="228"/>
      <c r="W184" s="228"/>
      <c r="X184" s="228"/>
      <c r="Y184" s="228"/>
      <c r="Z184" s="228"/>
    </row>
    <row r="185" spans="1:26" ht="60" customHeight="1">
      <c r="A185" s="228"/>
      <c r="B185" s="228"/>
      <c r="C185" s="228"/>
      <c r="D185" s="228"/>
      <c r="E185" s="228"/>
      <c r="F185" s="228"/>
      <c r="G185" s="831"/>
      <c r="H185" s="228"/>
      <c r="I185" s="228"/>
      <c r="J185" s="228"/>
      <c r="K185" s="239"/>
      <c r="L185" s="228"/>
      <c r="M185" s="228"/>
      <c r="N185" s="839"/>
      <c r="O185" s="839"/>
      <c r="P185" s="228"/>
      <c r="Q185" s="228"/>
      <c r="R185" s="228"/>
      <c r="S185" s="228"/>
      <c r="T185" s="228"/>
      <c r="U185" s="228"/>
      <c r="V185" s="228"/>
      <c r="W185" s="228"/>
      <c r="X185" s="228"/>
      <c r="Y185" s="228"/>
      <c r="Z185" s="228"/>
    </row>
    <row r="186" spans="1:26" ht="60" customHeight="1">
      <c r="A186" s="228"/>
      <c r="B186" s="228"/>
      <c r="C186" s="228"/>
      <c r="D186" s="228"/>
      <c r="E186" s="228"/>
      <c r="F186" s="228"/>
      <c r="G186" s="831"/>
      <c r="H186" s="228"/>
      <c r="I186" s="228"/>
      <c r="J186" s="228"/>
      <c r="K186" s="239"/>
      <c r="L186" s="228"/>
      <c r="M186" s="228"/>
      <c r="N186" s="839"/>
      <c r="O186" s="839"/>
      <c r="P186" s="228"/>
      <c r="Q186" s="228"/>
      <c r="R186" s="228"/>
      <c r="S186" s="228"/>
      <c r="T186" s="228"/>
      <c r="U186" s="228"/>
      <c r="V186" s="228"/>
      <c r="W186" s="228"/>
      <c r="X186" s="228"/>
      <c r="Y186" s="228"/>
      <c r="Z186" s="228"/>
    </row>
    <row r="187" spans="1:26" ht="60" customHeight="1">
      <c r="A187" s="228"/>
      <c r="B187" s="228"/>
      <c r="C187" s="228"/>
      <c r="D187" s="228"/>
      <c r="E187" s="228"/>
      <c r="F187" s="228"/>
      <c r="G187" s="831"/>
      <c r="H187" s="228"/>
      <c r="I187" s="228"/>
      <c r="J187" s="228"/>
      <c r="K187" s="239"/>
      <c r="L187" s="228"/>
      <c r="M187" s="228"/>
      <c r="N187" s="839"/>
      <c r="O187" s="839"/>
      <c r="P187" s="228"/>
      <c r="Q187" s="228"/>
      <c r="R187" s="228"/>
      <c r="S187" s="228"/>
      <c r="T187" s="228"/>
      <c r="U187" s="228"/>
      <c r="V187" s="228"/>
      <c r="W187" s="228"/>
      <c r="X187" s="228"/>
      <c r="Y187" s="228"/>
      <c r="Z187" s="228"/>
    </row>
    <row r="188" spans="1:26" ht="60" customHeight="1">
      <c r="A188" s="228"/>
      <c r="B188" s="228"/>
      <c r="C188" s="228"/>
      <c r="D188" s="228"/>
      <c r="E188" s="228"/>
      <c r="F188" s="228"/>
      <c r="G188" s="831"/>
      <c r="H188" s="228"/>
      <c r="I188" s="228"/>
      <c r="J188" s="228"/>
      <c r="K188" s="239"/>
      <c r="L188" s="228"/>
      <c r="M188" s="228"/>
      <c r="N188" s="839"/>
      <c r="O188" s="839"/>
      <c r="P188" s="228"/>
      <c r="Q188" s="228"/>
      <c r="R188" s="228"/>
      <c r="S188" s="228"/>
      <c r="T188" s="228"/>
      <c r="U188" s="228"/>
      <c r="V188" s="228"/>
      <c r="W188" s="228"/>
      <c r="X188" s="228"/>
      <c r="Y188" s="228"/>
      <c r="Z188" s="228"/>
    </row>
    <row r="189" spans="1:26" ht="60" customHeight="1">
      <c r="A189" s="228"/>
      <c r="B189" s="228"/>
      <c r="C189" s="228"/>
      <c r="D189" s="228"/>
      <c r="E189" s="228"/>
      <c r="F189" s="228"/>
      <c r="G189" s="831"/>
      <c r="H189" s="228"/>
      <c r="I189" s="228"/>
      <c r="J189" s="228"/>
      <c r="K189" s="239"/>
      <c r="L189" s="228"/>
      <c r="M189" s="228"/>
      <c r="N189" s="839"/>
      <c r="O189" s="839"/>
      <c r="P189" s="228"/>
      <c r="Q189" s="228"/>
      <c r="R189" s="228"/>
      <c r="S189" s="228"/>
      <c r="T189" s="228"/>
      <c r="U189" s="228"/>
      <c r="V189" s="228"/>
      <c r="W189" s="228"/>
      <c r="X189" s="228"/>
      <c r="Y189" s="228"/>
      <c r="Z189" s="228"/>
    </row>
    <row r="190" spans="1:26" ht="60" customHeight="1">
      <c r="A190" s="228"/>
      <c r="B190" s="228"/>
      <c r="C190" s="228"/>
      <c r="D190" s="228"/>
      <c r="E190" s="228"/>
      <c r="F190" s="228"/>
      <c r="G190" s="831"/>
      <c r="H190" s="228"/>
      <c r="I190" s="228"/>
      <c r="J190" s="228"/>
      <c r="K190" s="239"/>
      <c r="L190" s="228"/>
      <c r="M190" s="228"/>
      <c r="N190" s="839"/>
      <c r="O190" s="839"/>
      <c r="P190" s="228"/>
      <c r="Q190" s="228"/>
      <c r="R190" s="228"/>
      <c r="S190" s="228"/>
      <c r="T190" s="228"/>
      <c r="U190" s="228"/>
      <c r="V190" s="228"/>
      <c r="W190" s="228"/>
      <c r="X190" s="228"/>
      <c r="Y190" s="228"/>
      <c r="Z190" s="228"/>
    </row>
    <row r="191" spans="1:26" ht="60" customHeight="1">
      <c r="A191" s="228"/>
      <c r="B191" s="228"/>
      <c r="C191" s="228"/>
      <c r="D191" s="228"/>
      <c r="E191" s="228"/>
      <c r="F191" s="228"/>
      <c r="G191" s="831"/>
      <c r="H191" s="228"/>
      <c r="I191" s="228"/>
      <c r="J191" s="228"/>
      <c r="K191" s="239"/>
      <c r="L191" s="228"/>
      <c r="M191" s="228"/>
      <c r="N191" s="839"/>
      <c r="O191" s="839"/>
      <c r="P191" s="228"/>
      <c r="Q191" s="228"/>
      <c r="R191" s="228"/>
      <c r="S191" s="228"/>
      <c r="T191" s="228"/>
      <c r="U191" s="228"/>
      <c r="V191" s="228"/>
      <c r="W191" s="228"/>
      <c r="X191" s="228"/>
      <c r="Y191" s="228"/>
      <c r="Z191" s="228"/>
    </row>
    <row r="192" spans="1:26" ht="60" customHeight="1">
      <c r="A192" s="228"/>
      <c r="B192" s="228"/>
      <c r="C192" s="228"/>
      <c r="D192" s="228"/>
      <c r="E192" s="228"/>
      <c r="F192" s="228"/>
      <c r="G192" s="831"/>
      <c r="H192" s="228"/>
      <c r="I192" s="228"/>
      <c r="J192" s="228"/>
      <c r="K192" s="239"/>
      <c r="L192" s="228"/>
      <c r="M192" s="228"/>
      <c r="N192" s="839"/>
      <c r="O192" s="839"/>
      <c r="P192" s="228"/>
      <c r="Q192" s="228"/>
      <c r="R192" s="228"/>
      <c r="S192" s="228"/>
      <c r="T192" s="228"/>
      <c r="U192" s="228"/>
      <c r="V192" s="228"/>
      <c r="W192" s="228"/>
      <c r="X192" s="228"/>
      <c r="Y192" s="228"/>
      <c r="Z192" s="228"/>
    </row>
    <row r="193" spans="1:26" ht="60" customHeight="1">
      <c r="A193" s="228"/>
      <c r="B193" s="228"/>
      <c r="C193" s="228"/>
      <c r="D193" s="228"/>
      <c r="E193" s="228"/>
      <c r="F193" s="228"/>
      <c r="G193" s="831"/>
      <c r="H193" s="228"/>
      <c r="I193" s="228"/>
      <c r="J193" s="228"/>
      <c r="K193" s="239"/>
      <c r="L193" s="228"/>
      <c r="M193" s="228"/>
      <c r="N193" s="839"/>
      <c r="O193" s="839"/>
      <c r="P193" s="228"/>
      <c r="Q193" s="228"/>
      <c r="R193" s="228"/>
      <c r="S193" s="228"/>
      <c r="T193" s="228"/>
      <c r="U193" s="228"/>
      <c r="V193" s="228"/>
      <c r="W193" s="228"/>
      <c r="X193" s="228"/>
      <c r="Y193" s="228"/>
      <c r="Z193" s="228"/>
    </row>
    <row r="194" spans="1:26" ht="60" customHeight="1">
      <c r="A194" s="228"/>
      <c r="B194" s="228"/>
      <c r="C194" s="228"/>
      <c r="D194" s="228"/>
      <c r="E194" s="228"/>
      <c r="F194" s="228"/>
      <c r="G194" s="831"/>
      <c r="H194" s="228"/>
      <c r="I194" s="228"/>
      <c r="J194" s="228"/>
      <c r="K194" s="239"/>
      <c r="L194" s="228"/>
      <c r="M194" s="228"/>
      <c r="N194" s="839"/>
      <c r="O194" s="839"/>
      <c r="P194" s="228"/>
      <c r="Q194" s="228"/>
      <c r="R194" s="228"/>
      <c r="S194" s="228"/>
      <c r="T194" s="228"/>
      <c r="U194" s="228"/>
      <c r="V194" s="228"/>
      <c r="W194" s="228"/>
      <c r="X194" s="228"/>
      <c r="Y194" s="228"/>
      <c r="Z194" s="228"/>
    </row>
    <row r="195" spans="1:26" ht="60" customHeight="1">
      <c r="A195" s="228"/>
      <c r="B195" s="228"/>
      <c r="C195" s="228"/>
      <c r="D195" s="228"/>
      <c r="E195" s="228"/>
      <c r="F195" s="228"/>
      <c r="G195" s="831"/>
      <c r="H195" s="228"/>
      <c r="I195" s="228"/>
      <c r="J195" s="228"/>
      <c r="K195" s="239"/>
      <c r="L195" s="228"/>
      <c r="M195" s="228"/>
      <c r="N195" s="839"/>
      <c r="O195" s="839"/>
      <c r="P195" s="228"/>
      <c r="Q195" s="228"/>
      <c r="R195" s="228"/>
      <c r="S195" s="228"/>
      <c r="T195" s="228"/>
      <c r="U195" s="228"/>
      <c r="V195" s="228"/>
      <c r="W195" s="228"/>
      <c r="X195" s="228"/>
      <c r="Y195" s="228"/>
      <c r="Z195" s="228"/>
    </row>
    <row r="196" spans="1:26" ht="60" customHeight="1">
      <c r="A196" s="228"/>
      <c r="B196" s="228"/>
      <c r="C196" s="228"/>
      <c r="D196" s="228"/>
      <c r="E196" s="228"/>
      <c r="F196" s="228"/>
      <c r="G196" s="831"/>
      <c r="H196" s="228"/>
      <c r="I196" s="228"/>
      <c r="J196" s="228"/>
      <c r="K196" s="239"/>
      <c r="L196" s="228"/>
      <c r="M196" s="228"/>
      <c r="N196" s="839"/>
      <c r="O196" s="839"/>
      <c r="P196" s="228"/>
      <c r="Q196" s="228"/>
      <c r="R196" s="228"/>
      <c r="S196" s="228"/>
      <c r="T196" s="228"/>
      <c r="U196" s="228"/>
      <c r="V196" s="228"/>
      <c r="W196" s="228"/>
      <c r="X196" s="228"/>
      <c r="Y196" s="228"/>
      <c r="Z196" s="228"/>
    </row>
    <row r="197" spans="1:26" ht="60" customHeight="1">
      <c r="A197" s="228"/>
      <c r="B197" s="228"/>
      <c r="C197" s="228"/>
      <c r="D197" s="228"/>
      <c r="E197" s="228"/>
      <c r="F197" s="228"/>
      <c r="G197" s="831"/>
      <c r="H197" s="228"/>
      <c r="I197" s="228"/>
      <c r="J197" s="228"/>
      <c r="K197" s="239"/>
      <c r="L197" s="228"/>
      <c r="M197" s="228"/>
      <c r="N197" s="839"/>
      <c r="O197" s="839"/>
      <c r="P197" s="228"/>
      <c r="Q197" s="228"/>
      <c r="R197" s="228"/>
      <c r="S197" s="228"/>
      <c r="T197" s="228"/>
      <c r="U197" s="228"/>
      <c r="V197" s="228"/>
      <c r="W197" s="228"/>
      <c r="X197" s="228"/>
      <c r="Y197" s="228"/>
      <c r="Z197" s="228"/>
    </row>
    <row r="198" spans="1:26" ht="60" customHeight="1">
      <c r="A198" s="228"/>
      <c r="B198" s="228"/>
      <c r="C198" s="228"/>
      <c r="D198" s="228"/>
      <c r="E198" s="228"/>
      <c r="F198" s="228"/>
      <c r="G198" s="831"/>
      <c r="H198" s="228"/>
      <c r="I198" s="228"/>
      <c r="J198" s="228"/>
      <c r="K198" s="239"/>
      <c r="L198" s="228"/>
      <c r="M198" s="228"/>
      <c r="N198" s="839"/>
      <c r="O198" s="839"/>
      <c r="P198" s="228"/>
      <c r="Q198" s="228"/>
      <c r="R198" s="228"/>
      <c r="S198" s="228"/>
      <c r="T198" s="228"/>
      <c r="U198" s="228"/>
      <c r="V198" s="228"/>
      <c r="W198" s="228"/>
      <c r="X198" s="228"/>
      <c r="Y198" s="228"/>
      <c r="Z198" s="228"/>
    </row>
    <row r="199" spans="1:26" ht="60" customHeight="1">
      <c r="A199" s="228"/>
      <c r="B199" s="228"/>
      <c r="C199" s="228"/>
      <c r="D199" s="228"/>
      <c r="E199" s="228"/>
      <c r="F199" s="228"/>
      <c r="G199" s="831"/>
      <c r="H199" s="228"/>
      <c r="I199" s="228"/>
      <c r="J199" s="228"/>
      <c r="K199" s="239"/>
      <c r="L199" s="228"/>
      <c r="M199" s="228"/>
      <c r="N199" s="839"/>
      <c r="O199" s="839"/>
      <c r="P199" s="228"/>
      <c r="Q199" s="228"/>
      <c r="R199" s="228"/>
      <c r="S199" s="228"/>
      <c r="T199" s="228"/>
      <c r="U199" s="228"/>
      <c r="V199" s="228"/>
      <c r="W199" s="228"/>
      <c r="X199" s="228"/>
      <c r="Y199" s="228"/>
      <c r="Z199" s="228"/>
    </row>
    <row r="200" spans="1:26" ht="60" customHeight="1">
      <c r="A200" s="228"/>
      <c r="B200" s="228"/>
      <c r="C200" s="228"/>
      <c r="D200" s="228"/>
      <c r="E200" s="228"/>
      <c r="F200" s="228"/>
      <c r="G200" s="831"/>
      <c r="H200" s="228"/>
      <c r="I200" s="228"/>
      <c r="J200" s="228"/>
      <c r="K200" s="239"/>
      <c r="L200" s="228"/>
      <c r="M200" s="228"/>
      <c r="N200" s="839"/>
      <c r="O200" s="839"/>
      <c r="P200" s="228"/>
      <c r="Q200" s="228"/>
      <c r="R200" s="228"/>
      <c r="S200" s="228"/>
      <c r="T200" s="228"/>
      <c r="U200" s="228"/>
      <c r="V200" s="228"/>
      <c r="W200" s="228"/>
      <c r="X200" s="228"/>
      <c r="Y200" s="228"/>
      <c r="Z200" s="228"/>
    </row>
    <row r="201" spans="1:26" ht="60" customHeight="1">
      <c r="A201" s="228"/>
      <c r="B201" s="228"/>
      <c r="C201" s="228"/>
      <c r="D201" s="228"/>
      <c r="E201" s="228"/>
      <c r="F201" s="228"/>
      <c r="G201" s="831"/>
      <c r="H201" s="228"/>
      <c r="I201" s="228"/>
      <c r="J201" s="228"/>
      <c r="K201" s="239"/>
      <c r="L201" s="228"/>
      <c r="M201" s="228"/>
      <c r="N201" s="839"/>
      <c r="O201" s="839"/>
      <c r="P201" s="228"/>
      <c r="Q201" s="228"/>
      <c r="R201" s="228"/>
      <c r="S201" s="228"/>
      <c r="T201" s="228"/>
      <c r="U201" s="228"/>
      <c r="V201" s="228"/>
      <c r="W201" s="228"/>
      <c r="X201" s="228"/>
      <c r="Y201" s="228"/>
      <c r="Z201" s="228"/>
    </row>
    <row r="202" spans="1:26" ht="60" customHeight="1">
      <c r="A202" s="228"/>
      <c r="B202" s="228"/>
      <c r="C202" s="228"/>
      <c r="D202" s="228"/>
      <c r="E202" s="228"/>
      <c r="F202" s="228"/>
      <c r="G202" s="831"/>
      <c r="H202" s="228"/>
      <c r="I202" s="228"/>
      <c r="J202" s="228"/>
      <c r="K202" s="239"/>
      <c r="L202" s="228"/>
      <c r="M202" s="228"/>
      <c r="N202" s="839"/>
      <c r="O202" s="839"/>
      <c r="P202" s="228"/>
      <c r="Q202" s="228"/>
      <c r="R202" s="228"/>
      <c r="S202" s="228"/>
      <c r="T202" s="228"/>
      <c r="U202" s="228"/>
      <c r="V202" s="228"/>
      <c r="W202" s="228"/>
      <c r="X202" s="228"/>
      <c r="Y202" s="228"/>
      <c r="Z202" s="228"/>
    </row>
    <row r="203" spans="1:26" ht="60" customHeight="1">
      <c r="A203" s="228"/>
      <c r="B203" s="228"/>
      <c r="C203" s="228"/>
      <c r="D203" s="228"/>
      <c r="E203" s="228"/>
      <c r="F203" s="228"/>
      <c r="G203" s="831"/>
      <c r="H203" s="228"/>
      <c r="I203" s="228"/>
      <c r="J203" s="228"/>
      <c r="K203" s="239"/>
      <c r="L203" s="228"/>
      <c r="M203" s="228"/>
      <c r="N203" s="839"/>
      <c r="O203" s="839"/>
      <c r="P203" s="228"/>
      <c r="Q203" s="228"/>
      <c r="R203" s="228"/>
      <c r="S203" s="228"/>
      <c r="T203" s="228"/>
      <c r="U203" s="228"/>
      <c r="V203" s="228"/>
      <c r="W203" s="228"/>
      <c r="X203" s="228"/>
      <c r="Y203" s="228"/>
      <c r="Z203" s="228"/>
    </row>
    <row r="204" spans="1:26" ht="60" customHeight="1">
      <c r="A204" s="228"/>
      <c r="B204" s="228"/>
      <c r="C204" s="228"/>
      <c r="D204" s="228"/>
      <c r="E204" s="228"/>
      <c r="F204" s="228"/>
      <c r="G204" s="831"/>
      <c r="H204" s="228"/>
      <c r="I204" s="228"/>
      <c r="J204" s="228"/>
      <c r="K204" s="239"/>
      <c r="L204" s="228"/>
      <c r="M204" s="228"/>
      <c r="N204" s="839"/>
      <c r="O204" s="839"/>
      <c r="P204" s="228"/>
      <c r="Q204" s="228"/>
      <c r="R204" s="228"/>
      <c r="S204" s="228"/>
      <c r="T204" s="228"/>
      <c r="U204" s="228"/>
      <c r="V204" s="228"/>
      <c r="W204" s="228"/>
      <c r="X204" s="228"/>
      <c r="Y204" s="228"/>
      <c r="Z204" s="228"/>
    </row>
    <row r="205" spans="1:26" ht="60" customHeight="1">
      <c r="A205" s="228"/>
      <c r="B205" s="228"/>
      <c r="C205" s="228"/>
      <c r="D205" s="228"/>
      <c r="E205" s="228"/>
      <c r="F205" s="228"/>
      <c r="G205" s="831"/>
      <c r="H205" s="228"/>
      <c r="I205" s="228"/>
      <c r="J205" s="228"/>
      <c r="K205" s="239"/>
      <c r="L205" s="228"/>
      <c r="M205" s="228"/>
      <c r="N205" s="839"/>
      <c r="O205" s="839"/>
      <c r="P205" s="228"/>
      <c r="Q205" s="228"/>
      <c r="R205" s="228"/>
      <c r="S205" s="228"/>
      <c r="T205" s="228"/>
      <c r="U205" s="228"/>
      <c r="V205" s="228"/>
      <c r="W205" s="228"/>
      <c r="X205" s="228"/>
      <c r="Y205" s="228"/>
      <c r="Z205" s="228"/>
    </row>
    <row r="206" spans="1:26" ht="60" customHeight="1">
      <c r="A206" s="228"/>
      <c r="B206" s="228"/>
      <c r="C206" s="228"/>
      <c r="D206" s="228"/>
      <c r="E206" s="228"/>
      <c r="F206" s="228"/>
      <c r="G206" s="831"/>
      <c r="H206" s="228"/>
      <c r="I206" s="228"/>
      <c r="J206" s="228"/>
      <c r="K206" s="239"/>
      <c r="L206" s="228"/>
      <c r="M206" s="228"/>
      <c r="N206" s="839"/>
      <c r="O206" s="839"/>
      <c r="P206" s="228"/>
      <c r="Q206" s="228"/>
      <c r="R206" s="228"/>
      <c r="S206" s="228"/>
      <c r="T206" s="228"/>
      <c r="U206" s="228"/>
      <c r="V206" s="228"/>
      <c r="W206" s="228"/>
      <c r="X206" s="228"/>
      <c r="Y206" s="228"/>
      <c r="Z206" s="228"/>
    </row>
    <row r="207" spans="1:26" ht="60" customHeight="1">
      <c r="A207" s="228"/>
      <c r="B207" s="228"/>
      <c r="C207" s="228"/>
      <c r="D207" s="228"/>
      <c r="E207" s="228"/>
      <c r="F207" s="228"/>
      <c r="G207" s="831"/>
      <c r="H207" s="228"/>
      <c r="I207" s="228"/>
      <c r="J207" s="228"/>
      <c r="K207" s="239"/>
      <c r="L207" s="228"/>
      <c r="M207" s="228"/>
      <c r="N207" s="839"/>
      <c r="O207" s="839"/>
      <c r="P207" s="228"/>
      <c r="Q207" s="228"/>
      <c r="R207" s="228"/>
      <c r="S207" s="228"/>
      <c r="T207" s="228"/>
      <c r="U207" s="228"/>
      <c r="V207" s="228"/>
      <c r="W207" s="228"/>
      <c r="X207" s="228"/>
      <c r="Y207" s="228"/>
      <c r="Z207" s="228"/>
    </row>
    <row r="208" spans="1:26" ht="60" customHeight="1">
      <c r="A208" s="228"/>
      <c r="B208" s="228"/>
      <c r="C208" s="228"/>
      <c r="D208" s="228"/>
      <c r="E208" s="228"/>
      <c r="F208" s="228"/>
      <c r="G208" s="831"/>
      <c r="H208" s="228"/>
      <c r="I208" s="228"/>
      <c r="J208" s="228"/>
      <c r="K208" s="239"/>
      <c r="L208" s="228"/>
      <c r="M208" s="228"/>
      <c r="N208" s="839"/>
      <c r="O208" s="839"/>
      <c r="P208" s="228"/>
      <c r="Q208" s="228"/>
      <c r="R208" s="228"/>
      <c r="S208" s="228"/>
      <c r="T208" s="228"/>
      <c r="U208" s="228"/>
      <c r="V208" s="228"/>
      <c r="W208" s="228"/>
      <c r="X208" s="228"/>
      <c r="Y208" s="228"/>
      <c r="Z208" s="228"/>
    </row>
    <row r="209" spans="1:26" ht="60" customHeight="1">
      <c r="A209" s="228"/>
      <c r="B209" s="228"/>
      <c r="C209" s="228"/>
      <c r="D209" s="228"/>
      <c r="E209" s="228"/>
      <c r="F209" s="228"/>
      <c r="G209" s="831"/>
      <c r="H209" s="228"/>
      <c r="I209" s="228"/>
      <c r="J209" s="228"/>
      <c r="K209" s="239"/>
      <c r="L209" s="228"/>
      <c r="M209" s="228"/>
      <c r="N209" s="839"/>
      <c r="O209" s="839"/>
      <c r="P209" s="228"/>
      <c r="Q209" s="228"/>
      <c r="R209" s="228"/>
      <c r="S209" s="228"/>
      <c r="T209" s="228"/>
      <c r="U209" s="228"/>
      <c r="V209" s="228"/>
      <c r="W209" s="228"/>
      <c r="X209" s="228"/>
      <c r="Y209" s="228"/>
      <c r="Z209" s="228"/>
    </row>
    <row r="210" spans="1:26" ht="60" customHeight="1">
      <c r="A210" s="228"/>
      <c r="B210" s="228"/>
      <c r="C210" s="228"/>
      <c r="D210" s="228"/>
      <c r="E210" s="228"/>
      <c r="F210" s="228"/>
      <c r="G210" s="831"/>
      <c r="H210" s="228"/>
      <c r="I210" s="228"/>
      <c r="J210" s="228"/>
      <c r="K210" s="239"/>
      <c r="L210" s="228"/>
      <c r="M210" s="228"/>
      <c r="N210" s="839"/>
      <c r="O210" s="839"/>
      <c r="P210" s="228"/>
      <c r="Q210" s="228"/>
      <c r="R210" s="228"/>
      <c r="S210" s="228"/>
      <c r="T210" s="228"/>
      <c r="U210" s="228"/>
      <c r="V210" s="228"/>
      <c r="W210" s="228"/>
      <c r="X210" s="228"/>
      <c r="Y210" s="228"/>
      <c r="Z210" s="228"/>
    </row>
    <row r="211" spans="1:26" ht="60" customHeight="1">
      <c r="A211" s="228"/>
      <c r="B211" s="228"/>
      <c r="C211" s="228"/>
      <c r="D211" s="228"/>
      <c r="E211" s="228"/>
      <c r="F211" s="228"/>
      <c r="G211" s="831"/>
      <c r="H211" s="228"/>
      <c r="I211" s="228"/>
      <c r="J211" s="228"/>
      <c r="K211" s="239"/>
      <c r="L211" s="228"/>
      <c r="M211" s="228"/>
      <c r="N211" s="839"/>
      <c r="O211" s="839"/>
      <c r="P211" s="228"/>
      <c r="Q211" s="228"/>
      <c r="R211" s="228"/>
      <c r="S211" s="228"/>
      <c r="T211" s="228"/>
      <c r="U211" s="228"/>
      <c r="V211" s="228"/>
      <c r="W211" s="228"/>
      <c r="X211" s="228"/>
      <c r="Y211" s="228"/>
      <c r="Z211" s="228"/>
    </row>
    <row r="212" spans="1:26" ht="60" customHeight="1">
      <c r="A212" s="228"/>
      <c r="B212" s="228"/>
      <c r="C212" s="228"/>
      <c r="D212" s="228"/>
      <c r="E212" s="228"/>
      <c r="F212" s="228"/>
      <c r="G212" s="831"/>
      <c r="H212" s="228"/>
      <c r="I212" s="228"/>
      <c r="J212" s="228"/>
      <c r="K212" s="239"/>
      <c r="L212" s="228"/>
      <c r="M212" s="228"/>
      <c r="N212" s="839"/>
      <c r="O212" s="839"/>
      <c r="P212" s="228"/>
      <c r="Q212" s="228"/>
      <c r="R212" s="228"/>
      <c r="S212" s="228"/>
      <c r="T212" s="228"/>
      <c r="U212" s="228"/>
      <c r="V212" s="228"/>
      <c r="W212" s="228"/>
      <c r="X212" s="228"/>
      <c r="Y212" s="228"/>
      <c r="Z212" s="228"/>
    </row>
    <row r="213" spans="1:26" ht="60" customHeight="1">
      <c r="A213" s="228"/>
      <c r="B213" s="228"/>
      <c r="C213" s="228"/>
      <c r="D213" s="228"/>
      <c r="E213" s="228"/>
      <c r="F213" s="228"/>
      <c r="G213" s="831"/>
      <c r="H213" s="228"/>
      <c r="I213" s="228"/>
      <c r="J213" s="228"/>
      <c r="K213" s="239"/>
      <c r="L213" s="228"/>
      <c r="M213" s="228"/>
      <c r="N213" s="839"/>
      <c r="O213" s="839"/>
      <c r="P213" s="228"/>
      <c r="Q213" s="228"/>
      <c r="R213" s="228"/>
      <c r="S213" s="228"/>
      <c r="T213" s="228"/>
      <c r="U213" s="228"/>
      <c r="V213" s="228"/>
      <c r="W213" s="228"/>
      <c r="X213" s="228"/>
      <c r="Y213" s="228"/>
      <c r="Z213" s="228"/>
    </row>
    <row r="214" spans="1:26" ht="60" customHeight="1">
      <c r="A214" s="228"/>
      <c r="B214" s="228"/>
      <c r="C214" s="228"/>
      <c r="D214" s="228"/>
      <c r="E214" s="228"/>
      <c r="F214" s="228"/>
      <c r="G214" s="831"/>
      <c r="H214" s="228"/>
      <c r="I214" s="228"/>
      <c r="J214" s="228"/>
      <c r="K214" s="239"/>
      <c r="L214" s="228"/>
      <c r="M214" s="228"/>
      <c r="N214" s="839"/>
      <c r="O214" s="839"/>
      <c r="P214" s="228"/>
      <c r="Q214" s="228"/>
      <c r="R214" s="228"/>
      <c r="S214" s="228"/>
      <c r="T214" s="228"/>
      <c r="U214" s="228"/>
      <c r="V214" s="228"/>
      <c r="W214" s="228"/>
      <c r="X214" s="228"/>
      <c r="Y214" s="228"/>
      <c r="Z214" s="228"/>
    </row>
    <row r="215" spans="1:26" ht="60" customHeight="1">
      <c r="A215" s="228"/>
      <c r="B215" s="228"/>
      <c r="C215" s="228"/>
      <c r="D215" s="228"/>
      <c r="E215" s="228"/>
      <c r="F215" s="228"/>
      <c r="G215" s="831"/>
      <c r="H215" s="228"/>
      <c r="I215" s="228"/>
      <c r="J215" s="228"/>
      <c r="K215" s="239"/>
      <c r="L215" s="228"/>
      <c r="M215" s="228"/>
      <c r="N215" s="839"/>
      <c r="O215" s="839"/>
      <c r="P215" s="228"/>
      <c r="Q215" s="228"/>
      <c r="R215" s="228"/>
      <c r="S215" s="228"/>
      <c r="T215" s="228"/>
      <c r="U215" s="228"/>
      <c r="V215" s="228"/>
      <c r="W215" s="228"/>
      <c r="X215" s="228"/>
      <c r="Y215" s="228"/>
      <c r="Z215" s="228"/>
    </row>
    <row r="216" spans="1:26" ht="60" customHeight="1">
      <c r="A216" s="228"/>
      <c r="B216" s="228"/>
      <c r="C216" s="228"/>
      <c r="D216" s="228"/>
      <c r="E216" s="228"/>
      <c r="F216" s="228"/>
      <c r="G216" s="831"/>
      <c r="H216" s="228"/>
      <c r="I216" s="228"/>
      <c r="J216" s="228"/>
      <c r="K216" s="239"/>
      <c r="L216" s="228"/>
      <c r="M216" s="228"/>
      <c r="N216" s="839"/>
      <c r="O216" s="839"/>
      <c r="P216" s="228"/>
      <c r="Q216" s="228"/>
      <c r="R216" s="228"/>
      <c r="S216" s="228"/>
      <c r="T216" s="228"/>
      <c r="U216" s="228"/>
      <c r="V216" s="228"/>
      <c r="W216" s="228"/>
      <c r="X216" s="228"/>
      <c r="Y216" s="228"/>
      <c r="Z216" s="228"/>
    </row>
    <row r="217" spans="1:26" ht="60" customHeight="1">
      <c r="A217" s="228"/>
      <c r="B217" s="228"/>
      <c r="C217" s="228"/>
      <c r="D217" s="228"/>
      <c r="E217" s="228"/>
      <c r="F217" s="228"/>
      <c r="G217" s="831"/>
      <c r="H217" s="228"/>
      <c r="I217" s="228"/>
      <c r="J217" s="228"/>
      <c r="K217" s="239"/>
      <c r="L217" s="228"/>
      <c r="M217" s="228"/>
      <c r="N217" s="839"/>
      <c r="O217" s="839"/>
      <c r="P217" s="228"/>
      <c r="Q217" s="228"/>
      <c r="R217" s="228"/>
      <c r="S217" s="228"/>
      <c r="T217" s="228"/>
      <c r="U217" s="228"/>
      <c r="V217" s="228"/>
      <c r="W217" s="228"/>
      <c r="X217" s="228"/>
      <c r="Y217" s="228"/>
      <c r="Z217" s="228"/>
    </row>
    <row r="218" spans="1:26" ht="60" customHeight="1">
      <c r="A218" s="228"/>
      <c r="B218" s="228"/>
      <c r="C218" s="228"/>
      <c r="D218" s="228"/>
      <c r="E218" s="228"/>
      <c r="F218" s="228"/>
      <c r="G218" s="831"/>
      <c r="H218" s="228"/>
      <c r="I218" s="228"/>
      <c r="J218" s="228"/>
      <c r="K218" s="239"/>
      <c r="L218" s="228"/>
      <c r="M218" s="228"/>
      <c r="N218" s="839"/>
      <c r="O218" s="839"/>
      <c r="P218" s="228"/>
      <c r="Q218" s="228"/>
      <c r="R218" s="228"/>
      <c r="S218" s="228"/>
      <c r="T218" s="228"/>
      <c r="U218" s="228"/>
      <c r="V218" s="228"/>
      <c r="W218" s="228"/>
      <c r="X218" s="228"/>
      <c r="Y218" s="228"/>
      <c r="Z218" s="228"/>
    </row>
    <row r="219" spans="1:26" ht="60" customHeight="1">
      <c r="A219" s="228"/>
      <c r="B219" s="228"/>
      <c r="C219" s="228"/>
      <c r="D219" s="228"/>
      <c r="E219" s="228"/>
      <c r="F219" s="228"/>
      <c r="G219" s="831"/>
      <c r="H219" s="228"/>
      <c r="I219" s="228"/>
      <c r="J219" s="228"/>
      <c r="K219" s="239"/>
      <c r="L219" s="228"/>
      <c r="M219" s="228"/>
      <c r="N219" s="839"/>
      <c r="O219" s="839"/>
      <c r="P219" s="228"/>
      <c r="Q219" s="228"/>
      <c r="R219" s="228"/>
      <c r="S219" s="228"/>
      <c r="T219" s="228"/>
      <c r="U219" s="228"/>
      <c r="V219" s="228"/>
      <c r="W219" s="228"/>
      <c r="X219" s="228"/>
      <c r="Y219" s="228"/>
      <c r="Z219" s="228"/>
    </row>
    <row r="220" spans="1:26" ht="60" customHeight="1">
      <c r="A220" s="228"/>
      <c r="B220" s="228"/>
      <c r="C220" s="228"/>
      <c r="D220" s="228"/>
      <c r="E220" s="228"/>
      <c r="F220" s="228"/>
      <c r="G220" s="831"/>
      <c r="H220" s="228"/>
      <c r="I220" s="228"/>
      <c r="J220" s="228"/>
      <c r="K220" s="239"/>
      <c r="L220" s="228"/>
      <c r="M220" s="228"/>
      <c r="N220" s="839"/>
      <c r="O220" s="839"/>
      <c r="P220" s="228"/>
      <c r="Q220" s="228"/>
      <c r="R220" s="228"/>
      <c r="S220" s="228"/>
      <c r="T220" s="228"/>
      <c r="U220" s="228"/>
      <c r="V220" s="228"/>
      <c r="W220" s="228"/>
      <c r="X220" s="228"/>
      <c r="Y220" s="228"/>
      <c r="Z220" s="228"/>
    </row>
    <row r="221" spans="1:26" ht="60" customHeight="1">
      <c r="A221" s="228"/>
      <c r="B221" s="228"/>
      <c r="C221" s="228"/>
      <c r="D221" s="228"/>
      <c r="E221" s="228"/>
      <c r="F221" s="228"/>
      <c r="G221" s="831"/>
      <c r="H221" s="228"/>
      <c r="I221" s="228"/>
      <c r="J221" s="228"/>
      <c r="K221" s="239"/>
      <c r="L221" s="228"/>
      <c r="M221" s="228"/>
      <c r="N221" s="839"/>
      <c r="O221" s="839"/>
      <c r="P221" s="228"/>
      <c r="Q221" s="228"/>
      <c r="R221" s="228"/>
      <c r="S221" s="228"/>
      <c r="T221" s="228"/>
      <c r="U221" s="228"/>
      <c r="V221" s="228"/>
      <c r="W221" s="228"/>
      <c r="X221" s="228"/>
      <c r="Y221" s="228"/>
      <c r="Z221" s="228"/>
    </row>
    <row r="222" spans="1:26" ht="60" customHeight="1">
      <c r="A222" s="228"/>
      <c r="B222" s="228"/>
      <c r="C222" s="228"/>
      <c r="D222" s="228"/>
      <c r="E222" s="228"/>
      <c r="F222" s="228"/>
      <c r="G222" s="831"/>
      <c r="H222" s="228"/>
      <c r="I222" s="228"/>
      <c r="J222" s="228"/>
      <c r="K222" s="239"/>
      <c r="L222" s="228"/>
      <c r="M222" s="228"/>
      <c r="N222" s="839"/>
      <c r="O222" s="839"/>
      <c r="P222" s="228"/>
      <c r="Q222" s="228"/>
      <c r="R222" s="228"/>
      <c r="S222" s="228"/>
      <c r="T222" s="228"/>
      <c r="U222" s="228"/>
      <c r="V222" s="228"/>
      <c r="W222" s="228"/>
      <c r="X222" s="228"/>
      <c r="Y222" s="228"/>
      <c r="Z222" s="228"/>
    </row>
    <row r="223" spans="1:26" ht="60" customHeight="1">
      <c r="A223" s="228"/>
      <c r="B223" s="228"/>
      <c r="C223" s="228"/>
      <c r="D223" s="228"/>
      <c r="E223" s="228"/>
      <c r="F223" s="228"/>
      <c r="G223" s="831"/>
      <c r="H223" s="228"/>
      <c r="I223" s="228"/>
      <c r="J223" s="228"/>
      <c r="K223" s="239"/>
      <c r="L223" s="228"/>
      <c r="M223" s="228"/>
      <c r="N223" s="839"/>
      <c r="O223" s="839"/>
      <c r="P223" s="228"/>
      <c r="Q223" s="228"/>
      <c r="R223" s="228"/>
      <c r="S223" s="228"/>
      <c r="T223" s="228"/>
      <c r="U223" s="228"/>
      <c r="V223" s="228"/>
      <c r="W223" s="228"/>
      <c r="X223" s="228"/>
      <c r="Y223" s="228"/>
      <c r="Z223" s="228"/>
    </row>
    <row r="224" spans="1:26" ht="60" customHeight="1">
      <c r="A224" s="228"/>
      <c r="B224" s="228"/>
      <c r="C224" s="228"/>
      <c r="D224" s="228"/>
      <c r="E224" s="228"/>
      <c r="F224" s="228"/>
      <c r="G224" s="831"/>
      <c r="H224" s="228"/>
      <c r="I224" s="228"/>
      <c r="J224" s="228"/>
      <c r="K224" s="239"/>
      <c r="L224" s="228"/>
      <c r="M224" s="228"/>
      <c r="N224" s="839"/>
      <c r="O224" s="839"/>
      <c r="P224" s="228"/>
      <c r="Q224" s="228"/>
      <c r="R224" s="228"/>
      <c r="S224" s="228"/>
      <c r="T224" s="228"/>
      <c r="U224" s="228"/>
      <c r="V224" s="228"/>
      <c r="W224" s="228"/>
      <c r="X224" s="228"/>
      <c r="Y224" s="228"/>
      <c r="Z224" s="228"/>
    </row>
    <row r="225" spans="1:26" ht="60" customHeight="1">
      <c r="A225" s="228"/>
      <c r="B225" s="228"/>
      <c r="C225" s="228"/>
      <c r="D225" s="228"/>
      <c r="E225" s="228"/>
      <c r="F225" s="228"/>
      <c r="G225" s="831"/>
      <c r="H225" s="228"/>
      <c r="I225" s="228"/>
      <c r="J225" s="228"/>
      <c r="K225" s="239"/>
      <c r="L225" s="228"/>
      <c r="M225" s="228"/>
      <c r="N225" s="839"/>
      <c r="O225" s="839"/>
      <c r="P225" s="228"/>
      <c r="Q225" s="228"/>
      <c r="R225" s="228"/>
      <c r="S225" s="228"/>
      <c r="T225" s="228"/>
      <c r="U225" s="228"/>
      <c r="V225" s="228"/>
      <c r="W225" s="228"/>
      <c r="X225" s="228"/>
      <c r="Y225" s="228"/>
      <c r="Z225" s="228"/>
    </row>
    <row r="226" spans="1:26" ht="60" customHeight="1">
      <c r="A226" s="228"/>
      <c r="B226" s="228"/>
      <c r="C226" s="228"/>
      <c r="D226" s="228"/>
      <c r="E226" s="228"/>
      <c r="F226" s="228"/>
      <c r="G226" s="831"/>
      <c r="H226" s="228"/>
      <c r="I226" s="228"/>
      <c r="J226" s="228"/>
      <c r="K226" s="239"/>
      <c r="L226" s="228"/>
      <c r="M226" s="228"/>
      <c r="N226" s="839"/>
      <c r="O226" s="839"/>
      <c r="P226" s="228"/>
      <c r="Q226" s="228"/>
      <c r="R226" s="228"/>
      <c r="S226" s="228"/>
      <c r="T226" s="228"/>
      <c r="U226" s="228"/>
      <c r="V226" s="228"/>
      <c r="W226" s="228"/>
      <c r="X226" s="228"/>
      <c r="Y226" s="228"/>
      <c r="Z226" s="228"/>
    </row>
    <row r="227" spans="1:26" ht="60" customHeight="1">
      <c r="A227" s="228"/>
      <c r="B227" s="228"/>
      <c r="C227" s="228"/>
      <c r="D227" s="228"/>
      <c r="E227" s="228"/>
      <c r="F227" s="228"/>
      <c r="G227" s="831"/>
      <c r="H227" s="228"/>
      <c r="I227" s="228"/>
      <c r="J227" s="228"/>
      <c r="K227" s="239"/>
      <c r="L227" s="228"/>
      <c r="M227" s="228"/>
      <c r="N227" s="839"/>
      <c r="O227" s="839"/>
      <c r="P227" s="228"/>
      <c r="Q227" s="228"/>
      <c r="R227" s="228"/>
      <c r="S227" s="228"/>
      <c r="T227" s="228"/>
      <c r="U227" s="228"/>
      <c r="V227" s="228"/>
      <c r="W227" s="228"/>
      <c r="X227" s="228"/>
      <c r="Y227" s="228"/>
      <c r="Z227" s="228"/>
    </row>
    <row r="228" spans="1:26" ht="60" customHeight="1">
      <c r="A228" s="228"/>
      <c r="B228" s="228"/>
      <c r="C228" s="228"/>
      <c r="D228" s="228"/>
      <c r="E228" s="228"/>
      <c r="F228" s="228"/>
      <c r="G228" s="831"/>
      <c r="H228" s="228"/>
      <c r="I228" s="228"/>
      <c r="J228" s="228"/>
      <c r="K228" s="239"/>
      <c r="L228" s="228"/>
      <c r="M228" s="228"/>
      <c r="N228" s="839"/>
      <c r="O228" s="839"/>
      <c r="P228" s="228"/>
      <c r="Q228" s="228"/>
      <c r="R228" s="228"/>
      <c r="S228" s="228"/>
      <c r="T228" s="228"/>
      <c r="U228" s="228"/>
      <c r="V228" s="228"/>
      <c r="W228" s="228"/>
      <c r="X228" s="228"/>
      <c r="Y228" s="228"/>
      <c r="Z228" s="228"/>
    </row>
    <row r="229" spans="1:26" ht="60" customHeight="1">
      <c r="A229" s="228"/>
      <c r="B229" s="228"/>
      <c r="C229" s="228"/>
      <c r="D229" s="228"/>
      <c r="E229" s="228"/>
      <c r="F229" s="228"/>
      <c r="G229" s="831"/>
      <c r="H229" s="228"/>
      <c r="I229" s="228"/>
      <c r="J229" s="228"/>
      <c r="K229" s="239"/>
      <c r="L229" s="228"/>
      <c r="M229" s="228"/>
      <c r="N229" s="839"/>
      <c r="O229" s="839"/>
      <c r="P229" s="228"/>
      <c r="Q229" s="228"/>
      <c r="R229" s="228"/>
      <c r="S229" s="228"/>
      <c r="T229" s="228"/>
      <c r="U229" s="228"/>
      <c r="V229" s="228"/>
      <c r="W229" s="228"/>
      <c r="X229" s="228"/>
      <c r="Y229" s="228"/>
      <c r="Z229" s="228"/>
    </row>
    <row r="230" spans="1:26" ht="60" customHeight="1">
      <c r="A230" s="228"/>
      <c r="B230" s="228"/>
      <c r="C230" s="228"/>
      <c r="D230" s="228"/>
      <c r="E230" s="228"/>
      <c r="F230" s="228"/>
      <c r="G230" s="831"/>
      <c r="H230" s="228"/>
      <c r="I230" s="228"/>
      <c r="J230" s="228"/>
      <c r="K230" s="239"/>
      <c r="L230" s="228"/>
      <c r="M230" s="228"/>
      <c r="N230" s="839"/>
      <c r="O230" s="839"/>
      <c r="P230" s="228"/>
      <c r="Q230" s="228"/>
      <c r="R230" s="228"/>
      <c r="S230" s="228"/>
      <c r="T230" s="228"/>
      <c r="U230" s="228"/>
      <c r="V230" s="228"/>
      <c r="W230" s="228"/>
      <c r="X230" s="228"/>
      <c r="Y230" s="228"/>
      <c r="Z230" s="228"/>
    </row>
    <row r="231" spans="1:26" ht="60" customHeight="1">
      <c r="A231" s="228"/>
      <c r="B231" s="228"/>
      <c r="C231" s="228"/>
      <c r="D231" s="228"/>
      <c r="E231" s="228"/>
      <c r="F231" s="228"/>
      <c r="G231" s="831"/>
      <c r="H231" s="228"/>
      <c r="I231" s="228"/>
      <c r="J231" s="228"/>
      <c r="K231" s="239"/>
      <c r="L231" s="228"/>
      <c r="M231" s="228"/>
      <c r="N231" s="839"/>
      <c r="O231" s="839"/>
      <c r="P231" s="228"/>
      <c r="Q231" s="228"/>
      <c r="R231" s="228"/>
      <c r="S231" s="228"/>
      <c r="T231" s="228"/>
      <c r="U231" s="228"/>
      <c r="V231" s="228"/>
      <c r="W231" s="228"/>
      <c r="X231" s="228"/>
      <c r="Y231" s="228"/>
      <c r="Z231" s="228"/>
    </row>
    <row r="232" spans="1:26" ht="60" customHeight="1">
      <c r="A232" s="228"/>
      <c r="B232" s="228"/>
      <c r="C232" s="228"/>
      <c r="D232" s="228"/>
      <c r="E232" s="228"/>
      <c r="F232" s="228"/>
      <c r="G232" s="831"/>
      <c r="H232" s="228"/>
      <c r="I232" s="228"/>
      <c r="J232" s="228"/>
      <c r="K232" s="239"/>
      <c r="L232" s="228"/>
      <c r="M232" s="228"/>
      <c r="N232" s="839"/>
      <c r="O232" s="839"/>
      <c r="P232" s="228"/>
      <c r="Q232" s="228"/>
      <c r="R232" s="228"/>
      <c r="S232" s="228"/>
      <c r="T232" s="228"/>
      <c r="U232" s="228"/>
      <c r="V232" s="228"/>
      <c r="W232" s="228"/>
      <c r="X232" s="228"/>
      <c r="Y232" s="228"/>
      <c r="Z232" s="228"/>
    </row>
    <row r="233" spans="1:26" ht="60" customHeight="1">
      <c r="A233" s="228"/>
      <c r="B233" s="228"/>
      <c r="C233" s="228"/>
      <c r="D233" s="228"/>
      <c r="E233" s="228"/>
      <c r="F233" s="228"/>
      <c r="G233" s="831"/>
      <c r="H233" s="228"/>
      <c r="I233" s="228"/>
      <c r="J233" s="228"/>
      <c r="K233" s="239"/>
      <c r="L233" s="228"/>
      <c r="M233" s="228"/>
      <c r="N233" s="839"/>
      <c r="O233" s="839"/>
      <c r="P233" s="228"/>
      <c r="Q233" s="228"/>
      <c r="R233" s="228"/>
      <c r="S233" s="228"/>
      <c r="T233" s="228"/>
      <c r="U233" s="228"/>
      <c r="V233" s="228"/>
      <c r="W233" s="228"/>
      <c r="X233" s="228"/>
      <c r="Y233" s="228"/>
      <c r="Z233" s="228"/>
    </row>
    <row r="234" spans="1:26" ht="60" customHeight="1">
      <c r="A234" s="228"/>
      <c r="B234" s="228"/>
      <c r="C234" s="228"/>
      <c r="D234" s="228"/>
      <c r="E234" s="228"/>
      <c r="F234" s="228"/>
      <c r="G234" s="831"/>
      <c r="H234" s="228"/>
      <c r="I234" s="228"/>
      <c r="J234" s="228"/>
      <c r="K234" s="239"/>
      <c r="L234" s="228"/>
      <c r="M234" s="228"/>
      <c r="N234" s="839"/>
      <c r="O234" s="839"/>
      <c r="P234" s="228"/>
      <c r="Q234" s="228"/>
      <c r="R234" s="228"/>
      <c r="S234" s="228"/>
      <c r="T234" s="228"/>
      <c r="U234" s="228"/>
      <c r="V234" s="228"/>
      <c r="W234" s="228"/>
      <c r="X234" s="228"/>
      <c r="Y234" s="228"/>
      <c r="Z234" s="228"/>
    </row>
    <row r="235" spans="1:26" ht="60" customHeight="1">
      <c r="A235" s="228"/>
      <c r="B235" s="228"/>
      <c r="C235" s="228"/>
      <c r="D235" s="228"/>
      <c r="E235" s="228"/>
      <c r="F235" s="228"/>
      <c r="G235" s="831"/>
      <c r="H235" s="228"/>
      <c r="I235" s="228"/>
      <c r="J235" s="228"/>
      <c r="K235" s="239"/>
      <c r="L235" s="228"/>
      <c r="M235" s="228"/>
      <c r="N235" s="839"/>
      <c r="O235" s="839"/>
      <c r="P235" s="228"/>
      <c r="Q235" s="228"/>
      <c r="R235" s="228"/>
      <c r="S235" s="228"/>
      <c r="T235" s="228"/>
      <c r="U235" s="228"/>
      <c r="V235" s="228"/>
      <c r="W235" s="228"/>
      <c r="X235" s="228"/>
      <c r="Y235" s="228"/>
      <c r="Z235" s="228"/>
    </row>
    <row r="236" spans="1:26" ht="60" customHeight="1">
      <c r="A236" s="228"/>
      <c r="B236" s="228"/>
      <c r="C236" s="228"/>
      <c r="D236" s="228"/>
      <c r="E236" s="228"/>
      <c r="F236" s="228"/>
      <c r="G236" s="831"/>
      <c r="H236" s="228"/>
      <c r="I236" s="228"/>
      <c r="J236" s="228"/>
      <c r="K236" s="239"/>
      <c r="L236" s="228"/>
      <c r="M236" s="228"/>
      <c r="N236" s="839"/>
      <c r="O236" s="839"/>
      <c r="P236" s="228"/>
      <c r="Q236" s="228"/>
      <c r="R236" s="228"/>
      <c r="S236" s="228"/>
      <c r="T236" s="228"/>
      <c r="U236" s="228"/>
      <c r="V236" s="228"/>
      <c r="W236" s="228"/>
      <c r="X236" s="228"/>
      <c r="Y236" s="228"/>
      <c r="Z236" s="228"/>
    </row>
    <row r="237" spans="1:26" ht="60" customHeight="1">
      <c r="A237" s="228"/>
      <c r="B237" s="228"/>
      <c r="C237" s="228"/>
      <c r="D237" s="228"/>
      <c r="E237" s="228"/>
      <c r="F237" s="228"/>
      <c r="G237" s="831"/>
      <c r="H237" s="228"/>
      <c r="I237" s="228"/>
      <c r="J237" s="228"/>
      <c r="K237" s="239"/>
      <c r="L237" s="228"/>
      <c r="M237" s="228"/>
      <c r="N237" s="839"/>
      <c r="O237" s="839"/>
      <c r="P237" s="228"/>
      <c r="Q237" s="228"/>
      <c r="R237" s="228"/>
      <c r="S237" s="228"/>
      <c r="T237" s="228"/>
      <c r="U237" s="228"/>
      <c r="V237" s="228"/>
      <c r="W237" s="228"/>
      <c r="X237" s="228"/>
      <c r="Y237" s="228"/>
      <c r="Z237" s="228"/>
    </row>
    <row r="238" spans="1:26" ht="60" customHeight="1">
      <c r="A238" s="228"/>
      <c r="B238" s="228"/>
      <c r="C238" s="228"/>
      <c r="D238" s="228"/>
      <c r="E238" s="228"/>
      <c r="F238" s="228"/>
      <c r="G238" s="831"/>
      <c r="H238" s="228"/>
      <c r="I238" s="228"/>
      <c r="J238" s="228"/>
      <c r="K238" s="239"/>
      <c r="L238" s="228"/>
      <c r="M238" s="228"/>
      <c r="N238" s="839"/>
      <c r="O238" s="839"/>
      <c r="P238" s="228"/>
      <c r="Q238" s="228"/>
      <c r="R238" s="228"/>
      <c r="S238" s="228"/>
      <c r="T238" s="228"/>
      <c r="U238" s="228"/>
      <c r="V238" s="228"/>
      <c r="W238" s="228"/>
      <c r="X238" s="228"/>
      <c r="Y238" s="228"/>
      <c r="Z238" s="228"/>
    </row>
    <row r="239" spans="1:26" ht="60" customHeight="1">
      <c r="A239" s="228"/>
      <c r="B239" s="228"/>
      <c r="C239" s="228"/>
      <c r="D239" s="228"/>
      <c r="E239" s="228"/>
      <c r="F239" s="228"/>
      <c r="G239" s="831"/>
      <c r="H239" s="228"/>
      <c r="I239" s="228"/>
      <c r="J239" s="228"/>
      <c r="K239" s="239"/>
      <c r="L239" s="228"/>
      <c r="M239" s="228"/>
      <c r="N239" s="839"/>
      <c r="O239" s="839"/>
      <c r="P239" s="228"/>
      <c r="Q239" s="228"/>
      <c r="R239" s="228"/>
      <c r="S239" s="228"/>
      <c r="T239" s="228"/>
      <c r="U239" s="228"/>
      <c r="V239" s="228"/>
      <c r="W239" s="228"/>
      <c r="X239" s="228"/>
      <c r="Y239" s="228"/>
      <c r="Z239" s="228"/>
    </row>
    <row r="240" spans="1:26" ht="60" customHeight="1">
      <c r="A240" s="228"/>
      <c r="B240" s="228"/>
      <c r="C240" s="228"/>
      <c r="D240" s="228"/>
      <c r="E240" s="228"/>
      <c r="F240" s="228"/>
      <c r="G240" s="831"/>
      <c r="H240" s="228"/>
      <c r="I240" s="228"/>
      <c r="J240" s="228"/>
      <c r="K240" s="239"/>
      <c r="L240" s="228"/>
      <c r="M240" s="228"/>
      <c r="N240" s="839"/>
      <c r="O240" s="839"/>
      <c r="P240" s="228"/>
      <c r="Q240" s="228"/>
      <c r="R240" s="228"/>
      <c r="S240" s="228"/>
      <c r="T240" s="228"/>
      <c r="U240" s="228"/>
      <c r="V240" s="228"/>
      <c r="W240" s="228"/>
      <c r="X240" s="228"/>
      <c r="Y240" s="228"/>
      <c r="Z240" s="228"/>
    </row>
    <row r="241" spans="1:26" ht="60" customHeight="1">
      <c r="A241" s="228"/>
      <c r="B241" s="228"/>
      <c r="C241" s="228"/>
      <c r="D241" s="228"/>
      <c r="E241" s="228"/>
      <c r="F241" s="228"/>
      <c r="G241" s="831"/>
      <c r="H241" s="228"/>
      <c r="I241" s="228"/>
      <c r="J241" s="228"/>
      <c r="K241" s="239"/>
      <c r="L241" s="228"/>
      <c r="M241" s="228"/>
      <c r="N241" s="839"/>
      <c r="O241" s="839"/>
      <c r="P241" s="228"/>
      <c r="Q241" s="228"/>
      <c r="R241" s="228"/>
      <c r="S241" s="228"/>
      <c r="T241" s="228"/>
      <c r="U241" s="228"/>
      <c r="V241" s="228"/>
      <c r="W241" s="228"/>
      <c r="X241" s="228"/>
      <c r="Y241" s="228"/>
      <c r="Z241" s="228"/>
    </row>
    <row r="242" spans="1:26" ht="60" customHeight="1">
      <c r="A242" s="228"/>
      <c r="B242" s="228"/>
      <c r="C242" s="228"/>
      <c r="D242" s="228"/>
      <c r="E242" s="228"/>
      <c r="F242" s="228"/>
      <c r="G242" s="831"/>
      <c r="H242" s="228"/>
      <c r="I242" s="228"/>
      <c r="J242" s="228"/>
      <c r="K242" s="239"/>
      <c r="L242" s="228"/>
      <c r="M242" s="228"/>
      <c r="N242" s="839"/>
      <c r="O242" s="839"/>
      <c r="P242" s="228"/>
      <c r="Q242" s="228"/>
      <c r="R242" s="228"/>
      <c r="S242" s="228"/>
      <c r="T242" s="228"/>
      <c r="U242" s="228"/>
      <c r="V242" s="228"/>
      <c r="W242" s="228"/>
      <c r="X242" s="228"/>
      <c r="Y242" s="228"/>
      <c r="Z242" s="228"/>
    </row>
    <row r="243" spans="1:26" ht="60" customHeight="1">
      <c r="A243" s="228"/>
      <c r="B243" s="228"/>
      <c r="C243" s="228"/>
      <c r="D243" s="228"/>
      <c r="E243" s="228"/>
      <c r="F243" s="228"/>
      <c r="G243" s="831"/>
      <c r="H243" s="228"/>
      <c r="I243" s="228"/>
      <c r="J243" s="228"/>
      <c r="K243" s="239"/>
      <c r="L243" s="228"/>
      <c r="M243" s="228"/>
      <c r="N243" s="839"/>
      <c r="O243" s="839"/>
      <c r="P243" s="228"/>
      <c r="Q243" s="228"/>
      <c r="R243" s="228"/>
      <c r="S243" s="228"/>
      <c r="T243" s="228"/>
      <c r="U243" s="228"/>
      <c r="V243" s="228"/>
      <c r="W243" s="228"/>
      <c r="X243" s="228"/>
      <c r="Y243" s="228"/>
      <c r="Z243" s="228"/>
    </row>
    <row r="244" spans="1:26" ht="60" customHeight="1">
      <c r="A244" s="228"/>
      <c r="B244" s="228"/>
      <c r="C244" s="228"/>
      <c r="D244" s="228"/>
      <c r="E244" s="228"/>
      <c r="F244" s="228"/>
      <c r="G244" s="831"/>
      <c r="H244" s="228"/>
      <c r="I244" s="228"/>
      <c r="J244" s="228"/>
      <c r="K244" s="239"/>
      <c r="L244" s="228"/>
      <c r="M244" s="228"/>
      <c r="N244" s="839"/>
      <c r="O244" s="839"/>
      <c r="P244" s="228"/>
      <c r="Q244" s="228"/>
      <c r="R244" s="228"/>
      <c r="S244" s="228"/>
      <c r="T244" s="228"/>
      <c r="U244" s="228"/>
      <c r="V244" s="228"/>
      <c r="W244" s="228"/>
      <c r="X244" s="228"/>
      <c r="Y244" s="228"/>
      <c r="Z244" s="228"/>
    </row>
    <row r="245" spans="1:26" ht="60" customHeight="1">
      <c r="A245" s="228"/>
      <c r="B245" s="228"/>
      <c r="C245" s="228"/>
      <c r="D245" s="228"/>
      <c r="E245" s="228"/>
      <c r="F245" s="228"/>
      <c r="G245" s="831"/>
      <c r="H245" s="228"/>
      <c r="I245" s="228"/>
      <c r="J245" s="228"/>
      <c r="K245" s="239"/>
      <c r="L245" s="228"/>
      <c r="M245" s="228"/>
      <c r="N245" s="839"/>
      <c r="O245" s="839"/>
      <c r="P245" s="228"/>
      <c r="Q245" s="228"/>
      <c r="R245" s="228"/>
      <c r="S245" s="228"/>
      <c r="T245" s="228"/>
      <c r="U245" s="228"/>
      <c r="V245" s="228"/>
      <c r="W245" s="228"/>
      <c r="X245" s="228"/>
      <c r="Y245" s="228"/>
      <c r="Z245" s="228"/>
    </row>
    <row r="246" spans="1:26" ht="60" customHeight="1">
      <c r="A246" s="228"/>
      <c r="B246" s="228"/>
      <c r="C246" s="228"/>
      <c r="D246" s="228"/>
      <c r="E246" s="228"/>
      <c r="F246" s="228"/>
      <c r="G246" s="831"/>
      <c r="H246" s="228"/>
      <c r="I246" s="228"/>
      <c r="J246" s="228"/>
      <c r="K246" s="239"/>
      <c r="L246" s="228"/>
      <c r="M246" s="228"/>
      <c r="N246" s="839"/>
      <c r="O246" s="839"/>
      <c r="P246" s="228"/>
      <c r="Q246" s="228"/>
      <c r="R246" s="228"/>
      <c r="S246" s="228"/>
      <c r="T246" s="228"/>
      <c r="U246" s="228"/>
      <c r="V246" s="228"/>
      <c r="W246" s="228"/>
      <c r="X246" s="228"/>
      <c r="Y246" s="228"/>
      <c r="Z246" s="228"/>
    </row>
    <row r="247" spans="1:26" ht="60" customHeight="1">
      <c r="A247" s="228"/>
      <c r="B247" s="228"/>
      <c r="C247" s="228"/>
      <c r="D247" s="228"/>
      <c r="E247" s="228"/>
      <c r="F247" s="228"/>
      <c r="G247" s="831"/>
      <c r="H247" s="228"/>
      <c r="I247" s="228"/>
      <c r="J247" s="228"/>
      <c r="K247" s="239"/>
      <c r="L247" s="228"/>
      <c r="M247" s="228"/>
      <c r="N247" s="839"/>
      <c r="O247" s="839"/>
      <c r="P247" s="228"/>
      <c r="Q247" s="228"/>
      <c r="R247" s="228"/>
      <c r="S247" s="228"/>
      <c r="T247" s="228"/>
      <c r="U247" s="228"/>
      <c r="V247" s="228"/>
      <c r="W247" s="228"/>
      <c r="X247" s="228"/>
      <c r="Y247" s="228"/>
      <c r="Z247" s="228"/>
    </row>
    <row r="248" spans="1:26" ht="60" customHeight="1">
      <c r="A248" s="228"/>
      <c r="B248" s="228"/>
      <c r="C248" s="228"/>
      <c r="D248" s="228"/>
      <c r="E248" s="228"/>
      <c r="F248" s="228"/>
      <c r="G248" s="831"/>
      <c r="H248" s="228"/>
      <c r="I248" s="228"/>
      <c r="J248" s="228"/>
      <c r="K248" s="239"/>
      <c r="L248" s="228"/>
      <c r="M248" s="228"/>
      <c r="N248" s="839"/>
      <c r="O248" s="839"/>
      <c r="P248" s="228"/>
      <c r="Q248" s="228"/>
      <c r="R248" s="228"/>
      <c r="S248" s="228"/>
      <c r="T248" s="228"/>
      <c r="U248" s="228"/>
      <c r="V248" s="228"/>
      <c r="W248" s="228"/>
      <c r="X248" s="228"/>
      <c r="Y248" s="228"/>
      <c r="Z248" s="228"/>
    </row>
    <row r="249" spans="1:26" ht="60" customHeight="1">
      <c r="A249" s="228"/>
      <c r="B249" s="228"/>
      <c r="C249" s="228"/>
      <c r="D249" s="228"/>
      <c r="E249" s="228"/>
      <c r="F249" s="228"/>
      <c r="G249" s="831"/>
      <c r="H249" s="228"/>
      <c r="I249" s="228"/>
      <c r="J249" s="228"/>
      <c r="K249" s="239"/>
      <c r="L249" s="228"/>
      <c r="M249" s="228"/>
      <c r="N249" s="839"/>
      <c r="O249" s="839"/>
      <c r="P249" s="228"/>
      <c r="Q249" s="228"/>
      <c r="R249" s="228"/>
      <c r="S249" s="228"/>
      <c r="T249" s="228"/>
      <c r="U249" s="228"/>
      <c r="V249" s="228"/>
      <c r="W249" s="228"/>
      <c r="X249" s="228"/>
      <c r="Y249" s="228"/>
      <c r="Z249" s="228"/>
    </row>
    <row r="250" spans="1:26" ht="60" customHeight="1">
      <c r="A250" s="228"/>
      <c r="B250" s="228"/>
      <c r="C250" s="228"/>
      <c r="D250" s="228"/>
      <c r="E250" s="228"/>
      <c r="F250" s="228"/>
      <c r="G250" s="831"/>
      <c r="H250" s="228"/>
      <c r="I250" s="228"/>
      <c r="J250" s="228"/>
      <c r="K250" s="239"/>
      <c r="L250" s="228"/>
      <c r="M250" s="229" t="s">
        <v>2908</v>
      </c>
      <c r="N250" s="839"/>
      <c r="O250" s="839"/>
      <c r="P250" s="228"/>
      <c r="Q250" s="228"/>
      <c r="R250" s="228"/>
      <c r="S250" s="228"/>
      <c r="T250" s="228"/>
      <c r="U250" s="228"/>
      <c r="V250" s="228"/>
      <c r="W250" s="228"/>
      <c r="X250" s="228"/>
      <c r="Y250" s="228"/>
      <c r="Z250" s="228"/>
    </row>
    <row r="251" spans="1:26" ht="60" customHeight="1">
      <c r="A251" s="228"/>
      <c r="B251" s="228"/>
      <c r="C251" s="228"/>
      <c r="D251" s="228"/>
      <c r="E251" s="228"/>
      <c r="F251" s="228"/>
      <c r="G251" s="831"/>
      <c r="H251" s="228"/>
      <c r="I251" s="228"/>
      <c r="J251" s="228"/>
      <c r="K251" s="239"/>
      <c r="L251" s="228"/>
      <c r="M251" s="229" t="s">
        <v>2909</v>
      </c>
      <c r="N251" s="839">
        <v>2</v>
      </c>
      <c r="O251" s="839" t="s">
        <v>2910</v>
      </c>
      <c r="P251" s="228"/>
      <c r="Q251" s="228"/>
      <c r="R251" s="228"/>
      <c r="S251" s="228"/>
      <c r="T251" s="228"/>
      <c r="U251" s="228"/>
      <c r="V251" s="228"/>
      <c r="W251" s="228"/>
      <c r="X251" s="228"/>
      <c r="Y251" s="228"/>
      <c r="Z251" s="228"/>
    </row>
    <row r="252" spans="1:26" ht="60" customHeight="1">
      <c r="A252" s="228"/>
      <c r="B252" s="228"/>
      <c r="C252" s="228"/>
      <c r="D252" s="228"/>
      <c r="E252" s="228"/>
      <c r="F252" s="228"/>
      <c r="G252" s="831"/>
      <c r="H252" s="228"/>
      <c r="I252" s="228"/>
      <c r="J252" s="228"/>
      <c r="K252" s="239"/>
      <c r="L252" s="228"/>
      <c r="M252" s="228"/>
      <c r="N252" s="839"/>
      <c r="O252" s="839" t="s">
        <v>2911</v>
      </c>
      <c r="P252" s="228"/>
      <c r="Q252" s="228"/>
      <c r="R252" s="228"/>
      <c r="S252" s="228"/>
      <c r="T252" s="228"/>
      <c r="U252" s="228"/>
      <c r="V252" s="228"/>
      <c r="W252" s="228"/>
      <c r="X252" s="228"/>
      <c r="Y252" s="228"/>
      <c r="Z252" s="228"/>
    </row>
    <row r="253" spans="1:26" ht="60" customHeight="1">
      <c r="A253" s="228"/>
      <c r="B253" s="228"/>
      <c r="C253" s="228"/>
      <c r="D253" s="228"/>
      <c r="E253" s="228"/>
      <c r="F253" s="228"/>
      <c r="G253" s="831"/>
      <c r="H253" s="228"/>
      <c r="I253" s="228"/>
      <c r="J253" s="228"/>
      <c r="K253" s="239"/>
      <c r="L253" s="228"/>
      <c r="M253" s="228"/>
      <c r="N253" s="839"/>
      <c r="O253" s="839" t="s">
        <v>2911</v>
      </c>
      <c r="P253" s="228"/>
      <c r="Q253" s="228"/>
      <c r="R253" s="228"/>
      <c r="S253" s="228"/>
      <c r="T253" s="228"/>
      <c r="U253" s="228"/>
      <c r="V253" s="228"/>
      <c r="W253" s="228"/>
      <c r="X253" s="228"/>
      <c r="Y253" s="228"/>
      <c r="Z253" s="228"/>
    </row>
    <row r="254" spans="1:26" ht="60" customHeight="1">
      <c r="A254" s="228"/>
      <c r="B254" s="228"/>
      <c r="C254" s="228"/>
      <c r="D254" s="228"/>
      <c r="E254" s="228"/>
      <c r="F254" s="228"/>
      <c r="G254" s="831"/>
      <c r="H254" s="228"/>
      <c r="I254" s="228"/>
      <c r="J254" s="228"/>
      <c r="K254" s="239"/>
      <c r="L254" s="228"/>
      <c r="M254" s="228"/>
      <c r="N254" s="839"/>
      <c r="O254" s="839" t="s">
        <v>2911</v>
      </c>
      <c r="P254" s="228"/>
      <c r="Q254" s="228"/>
      <c r="R254" s="228"/>
      <c r="S254" s="228"/>
      <c r="T254" s="228"/>
      <c r="U254" s="228"/>
      <c r="V254" s="228"/>
      <c r="W254" s="228"/>
      <c r="X254" s="228"/>
      <c r="Y254" s="228"/>
      <c r="Z254" s="228"/>
    </row>
    <row r="255" spans="1:26" ht="60" customHeight="1">
      <c r="A255" s="228"/>
      <c r="B255" s="228"/>
      <c r="C255" s="228"/>
      <c r="D255" s="228"/>
      <c r="E255" s="228"/>
      <c r="F255" s="228"/>
      <c r="G255" s="831"/>
      <c r="H255" s="228"/>
      <c r="I255" s="228"/>
      <c r="J255" s="228"/>
      <c r="K255" s="239"/>
      <c r="L255" s="228"/>
      <c r="M255" s="228"/>
      <c r="N255" s="839"/>
      <c r="O255" s="839" t="s">
        <v>2911</v>
      </c>
      <c r="P255" s="228"/>
      <c r="Q255" s="228"/>
      <c r="R255" s="228"/>
      <c r="S255" s="228"/>
      <c r="T255" s="228"/>
      <c r="U255" s="228"/>
      <c r="V255" s="228"/>
      <c r="W255" s="228"/>
      <c r="X255" s="228"/>
      <c r="Y255" s="228"/>
      <c r="Z255" s="228"/>
    </row>
    <row r="256" spans="1:26" ht="60" customHeight="1">
      <c r="A256" s="228"/>
      <c r="B256" s="228"/>
      <c r="C256" s="228"/>
      <c r="D256" s="228"/>
      <c r="E256" s="228"/>
      <c r="F256" s="228"/>
      <c r="G256" s="831"/>
      <c r="H256" s="228"/>
      <c r="I256" s="228"/>
      <c r="J256" s="228"/>
      <c r="K256" s="239"/>
      <c r="L256" s="228"/>
      <c r="M256" s="228"/>
      <c r="N256" s="839"/>
      <c r="O256" s="839" t="s">
        <v>2911</v>
      </c>
      <c r="P256" s="228"/>
      <c r="Q256" s="228"/>
      <c r="R256" s="228"/>
      <c r="S256" s="228"/>
      <c r="T256" s="228"/>
      <c r="U256" s="228"/>
      <c r="V256" s="228"/>
      <c r="W256" s="228"/>
      <c r="X256" s="228"/>
      <c r="Y256" s="228"/>
      <c r="Z256" s="228"/>
    </row>
    <row r="257" spans="1:26" ht="60" customHeight="1">
      <c r="A257" s="228"/>
      <c r="B257" s="228"/>
      <c r="C257" s="228"/>
      <c r="D257" s="228"/>
      <c r="E257" s="228"/>
      <c r="F257" s="228"/>
      <c r="G257" s="831"/>
      <c r="H257" s="228"/>
      <c r="I257" s="228"/>
      <c r="J257" s="228"/>
      <c r="K257" s="239"/>
      <c r="L257" s="228"/>
      <c r="M257" s="228"/>
      <c r="N257" s="839"/>
      <c r="O257" s="839" t="s">
        <v>2911</v>
      </c>
      <c r="P257" s="228"/>
      <c r="Q257" s="228"/>
      <c r="R257" s="228"/>
      <c r="S257" s="228"/>
      <c r="T257" s="228"/>
      <c r="U257" s="228"/>
      <c r="V257" s="228"/>
      <c r="W257" s="228"/>
      <c r="X257" s="228"/>
      <c r="Y257" s="228"/>
      <c r="Z257" s="228"/>
    </row>
    <row r="258" spans="1:26" ht="60" customHeight="1">
      <c r="A258" s="228"/>
      <c r="B258" s="228"/>
      <c r="C258" s="228"/>
      <c r="D258" s="228"/>
      <c r="E258" s="228"/>
      <c r="F258" s="228"/>
      <c r="G258" s="831"/>
      <c r="H258" s="228"/>
      <c r="I258" s="228"/>
      <c r="J258" s="228"/>
      <c r="K258" s="239"/>
      <c r="L258" s="228"/>
      <c r="M258" s="228"/>
      <c r="N258" s="839"/>
      <c r="O258" s="839" t="s">
        <v>2911</v>
      </c>
      <c r="P258" s="228"/>
      <c r="Q258" s="228"/>
      <c r="R258" s="228"/>
      <c r="S258" s="228"/>
      <c r="T258" s="228"/>
      <c r="U258" s="228"/>
      <c r="V258" s="228"/>
      <c r="W258" s="228"/>
      <c r="X258" s="228"/>
      <c r="Y258" s="228"/>
      <c r="Z258" s="228"/>
    </row>
    <row r="259" spans="1:26" ht="60" customHeight="1">
      <c r="A259" s="228"/>
      <c r="B259" s="228"/>
      <c r="C259" s="228"/>
      <c r="D259" s="228"/>
      <c r="E259" s="228"/>
      <c r="F259" s="228"/>
      <c r="G259" s="831"/>
      <c r="H259" s="228"/>
      <c r="I259" s="228"/>
      <c r="J259" s="228"/>
      <c r="K259" s="239"/>
      <c r="L259" s="228"/>
      <c r="M259" s="228"/>
      <c r="N259" s="839"/>
      <c r="O259" s="839" t="s">
        <v>2911</v>
      </c>
      <c r="P259" s="228"/>
      <c r="Q259" s="228"/>
      <c r="R259" s="228"/>
      <c r="S259" s="228"/>
      <c r="T259" s="228"/>
      <c r="U259" s="228"/>
      <c r="V259" s="228"/>
      <c r="W259" s="228"/>
      <c r="X259" s="228"/>
      <c r="Y259" s="228"/>
      <c r="Z259" s="228"/>
    </row>
    <row r="260" spans="1:26" ht="60" customHeight="1">
      <c r="A260" s="228"/>
      <c r="B260" s="228"/>
      <c r="C260" s="228"/>
      <c r="D260" s="228"/>
      <c r="E260" s="228"/>
      <c r="F260" s="228"/>
      <c r="G260" s="831"/>
      <c r="H260" s="228"/>
      <c r="I260" s="228"/>
      <c r="J260" s="228"/>
      <c r="K260" s="239"/>
      <c r="L260" s="228"/>
      <c r="M260" s="228"/>
      <c r="N260" s="839"/>
      <c r="O260" s="839" t="s">
        <v>2911</v>
      </c>
      <c r="P260" s="228"/>
      <c r="Q260" s="228"/>
      <c r="R260" s="228"/>
      <c r="S260" s="228"/>
      <c r="T260" s="228"/>
      <c r="U260" s="228"/>
      <c r="V260" s="228"/>
      <c r="W260" s="228"/>
      <c r="X260" s="228"/>
      <c r="Y260" s="228"/>
      <c r="Z260" s="228"/>
    </row>
    <row r="261" spans="1:26" ht="60" customHeight="1">
      <c r="A261" s="228"/>
      <c r="B261" s="228"/>
      <c r="C261" s="228"/>
      <c r="D261" s="228"/>
      <c r="E261" s="228"/>
      <c r="F261" s="228"/>
      <c r="G261" s="831"/>
      <c r="H261" s="228"/>
      <c r="I261" s="228"/>
      <c r="J261" s="228"/>
      <c r="K261" s="239"/>
      <c r="L261" s="228"/>
      <c r="M261" s="228"/>
      <c r="N261" s="839"/>
      <c r="O261" s="839" t="s">
        <v>2911</v>
      </c>
      <c r="P261" s="228"/>
      <c r="Q261" s="228"/>
      <c r="R261" s="228"/>
      <c r="S261" s="228"/>
      <c r="T261" s="228"/>
      <c r="U261" s="228"/>
      <c r="V261" s="228"/>
      <c r="W261" s="228"/>
      <c r="X261" s="228"/>
      <c r="Y261" s="228"/>
      <c r="Z261" s="228"/>
    </row>
    <row r="262" spans="1:26" ht="60" customHeight="1">
      <c r="A262" s="228"/>
      <c r="B262" s="228"/>
      <c r="C262" s="228"/>
      <c r="D262" s="228"/>
      <c r="E262" s="228"/>
      <c r="F262" s="228"/>
      <c r="G262" s="831"/>
      <c r="H262" s="228"/>
      <c r="I262" s="228"/>
      <c r="J262" s="228"/>
      <c r="K262" s="239"/>
      <c r="L262" s="228"/>
      <c r="M262" s="228"/>
      <c r="N262" s="839"/>
      <c r="O262" s="839" t="s">
        <v>2911</v>
      </c>
      <c r="P262" s="228"/>
      <c r="Q262" s="228"/>
      <c r="R262" s="228"/>
      <c r="S262" s="228"/>
      <c r="T262" s="228"/>
      <c r="U262" s="228"/>
      <c r="V262" s="228"/>
      <c r="W262" s="228"/>
      <c r="X262" s="228"/>
      <c r="Y262" s="228"/>
      <c r="Z262" s="228"/>
    </row>
    <row r="263" spans="1:26" ht="60" customHeight="1">
      <c r="A263" s="228"/>
      <c r="B263" s="228"/>
      <c r="C263" s="228"/>
      <c r="D263" s="228"/>
      <c r="E263" s="228"/>
      <c r="F263" s="228"/>
      <c r="G263" s="831"/>
      <c r="H263" s="228"/>
      <c r="I263" s="228"/>
      <c r="J263" s="228"/>
      <c r="K263" s="239"/>
      <c r="L263" s="228"/>
      <c r="M263" s="228"/>
      <c r="N263" s="839"/>
      <c r="O263" s="839" t="s">
        <v>2911</v>
      </c>
      <c r="P263" s="228"/>
      <c r="Q263" s="228"/>
      <c r="R263" s="228"/>
      <c r="S263" s="228"/>
      <c r="T263" s="228"/>
      <c r="U263" s="228"/>
      <c r="V263" s="228"/>
      <c r="W263" s="228"/>
      <c r="X263" s="228"/>
      <c r="Y263" s="228"/>
      <c r="Z263" s="228"/>
    </row>
    <row r="264" spans="1:26" ht="60" customHeight="1">
      <c r="A264" s="228"/>
      <c r="B264" s="228"/>
      <c r="C264" s="228"/>
      <c r="D264" s="228"/>
      <c r="E264" s="228"/>
      <c r="F264" s="228"/>
      <c r="G264" s="831"/>
      <c r="H264" s="228"/>
      <c r="I264" s="228"/>
      <c r="J264" s="228"/>
      <c r="K264" s="239"/>
      <c r="L264" s="228"/>
      <c r="M264" s="228"/>
      <c r="N264" s="839"/>
      <c r="O264" s="839" t="s">
        <v>2911</v>
      </c>
      <c r="P264" s="228"/>
      <c r="Q264" s="228"/>
      <c r="R264" s="228"/>
      <c r="S264" s="228"/>
      <c r="T264" s="228"/>
      <c r="U264" s="228"/>
      <c r="V264" s="228"/>
      <c r="W264" s="228"/>
      <c r="X264" s="228"/>
      <c r="Y264" s="228"/>
      <c r="Z264" s="228"/>
    </row>
    <row r="265" spans="1:26" ht="60" customHeight="1">
      <c r="A265" s="228"/>
      <c r="B265" s="228"/>
      <c r="C265" s="228"/>
      <c r="D265" s="228"/>
      <c r="E265" s="228"/>
      <c r="F265" s="228"/>
      <c r="G265" s="831"/>
      <c r="H265" s="228"/>
      <c r="I265" s="228"/>
      <c r="J265" s="228"/>
      <c r="K265" s="239"/>
      <c r="L265" s="228"/>
      <c r="M265" s="228"/>
      <c r="N265" s="839"/>
      <c r="O265" s="839" t="s">
        <v>2911</v>
      </c>
      <c r="P265" s="228"/>
      <c r="Q265" s="228"/>
      <c r="R265" s="228"/>
      <c r="S265" s="228"/>
      <c r="T265" s="228"/>
      <c r="U265" s="228"/>
      <c r="V265" s="228"/>
      <c r="W265" s="228"/>
      <c r="X265" s="228"/>
      <c r="Y265" s="228"/>
      <c r="Z265" s="228"/>
    </row>
    <row r="266" spans="1:26" ht="60" customHeight="1">
      <c r="A266" s="228"/>
      <c r="B266" s="228"/>
      <c r="C266" s="228"/>
      <c r="D266" s="228"/>
      <c r="E266" s="228"/>
      <c r="F266" s="228"/>
      <c r="G266" s="831"/>
      <c r="H266" s="228"/>
      <c r="I266" s="228"/>
      <c r="J266" s="228"/>
      <c r="K266" s="239"/>
      <c r="L266" s="228"/>
      <c r="M266" s="228"/>
      <c r="N266" s="839"/>
      <c r="O266" s="839" t="s">
        <v>2911</v>
      </c>
      <c r="P266" s="228"/>
      <c r="Q266" s="228"/>
      <c r="R266" s="228"/>
      <c r="S266" s="228"/>
      <c r="T266" s="228"/>
      <c r="U266" s="228"/>
      <c r="V266" s="228"/>
      <c r="W266" s="228"/>
      <c r="X266" s="228"/>
      <c r="Y266" s="228"/>
      <c r="Z266" s="228"/>
    </row>
    <row r="267" spans="1:26" ht="60" customHeight="1">
      <c r="A267" s="228"/>
      <c r="B267" s="228"/>
      <c r="C267" s="228"/>
      <c r="D267" s="228"/>
      <c r="E267" s="228"/>
      <c r="F267" s="228"/>
      <c r="G267" s="831"/>
      <c r="H267" s="228"/>
      <c r="I267" s="228"/>
      <c r="J267" s="228"/>
      <c r="K267" s="239"/>
      <c r="L267" s="228"/>
      <c r="M267" s="228"/>
      <c r="N267" s="839"/>
      <c r="O267" s="839" t="s">
        <v>2911</v>
      </c>
      <c r="P267" s="228"/>
      <c r="Q267" s="228"/>
      <c r="R267" s="228"/>
      <c r="S267" s="228"/>
      <c r="T267" s="228"/>
      <c r="U267" s="228"/>
      <c r="V267" s="228"/>
      <c r="W267" s="228"/>
      <c r="X267" s="228"/>
      <c r="Y267" s="228"/>
      <c r="Z267" s="228"/>
    </row>
    <row r="268" spans="1:26" ht="60" customHeight="1">
      <c r="A268" s="228"/>
      <c r="B268" s="228"/>
      <c r="C268" s="228"/>
      <c r="D268" s="228"/>
      <c r="E268" s="228"/>
      <c r="F268" s="228"/>
      <c r="G268" s="831"/>
      <c r="H268" s="228"/>
      <c r="I268" s="228"/>
      <c r="J268" s="228"/>
      <c r="K268" s="239"/>
      <c r="L268" s="228"/>
      <c r="M268" s="228"/>
      <c r="N268" s="839"/>
      <c r="O268" s="839" t="s">
        <v>2911</v>
      </c>
      <c r="P268" s="228"/>
      <c r="Q268" s="228"/>
      <c r="R268" s="228"/>
      <c r="S268" s="228"/>
      <c r="T268" s="228"/>
      <c r="U268" s="228"/>
      <c r="V268" s="228"/>
      <c r="W268" s="228"/>
      <c r="X268" s="228"/>
      <c r="Y268" s="228"/>
      <c r="Z268" s="228"/>
    </row>
    <row r="269" spans="1:26" ht="60" customHeight="1">
      <c r="A269" s="228"/>
      <c r="B269" s="228"/>
      <c r="C269" s="228"/>
      <c r="D269" s="228"/>
      <c r="E269" s="228"/>
      <c r="F269" s="228"/>
      <c r="G269" s="831"/>
      <c r="H269" s="228"/>
      <c r="I269" s="228"/>
      <c r="J269" s="228"/>
      <c r="K269" s="239"/>
      <c r="L269" s="228"/>
      <c r="M269" s="228"/>
      <c r="N269" s="839"/>
      <c r="O269" s="839" t="s">
        <v>2911</v>
      </c>
      <c r="P269" s="228"/>
      <c r="Q269" s="228"/>
      <c r="R269" s="228"/>
      <c r="S269" s="228"/>
      <c r="T269" s="228"/>
      <c r="U269" s="228"/>
      <c r="V269" s="228"/>
      <c r="W269" s="228"/>
      <c r="X269" s="228"/>
      <c r="Y269" s="228"/>
      <c r="Z269" s="228"/>
    </row>
    <row r="270" spans="1:26" ht="60" customHeight="1">
      <c r="A270" s="228"/>
      <c r="B270" s="228"/>
      <c r="C270" s="228"/>
      <c r="D270" s="228"/>
      <c r="E270" s="228"/>
      <c r="F270" s="228"/>
      <c r="G270" s="831"/>
      <c r="H270" s="228"/>
      <c r="I270" s="228"/>
      <c r="J270" s="228"/>
      <c r="K270" s="239"/>
      <c r="L270" s="228"/>
      <c r="M270" s="228"/>
      <c r="N270" s="839"/>
      <c r="O270" s="839" t="s">
        <v>2911</v>
      </c>
      <c r="P270" s="228"/>
      <c r="Q270" s="228"/>
      <c r="R270" s="228"/>
      <c r="S270" s="228"/>
      <c r="T270" s="228"/>
      <c r="U270" s="228"/>
      <c r="V270" s="228"/>
      <c r="W270" s="228"/>
      <c r="X270" s="228"/>
      <c r="Y270" s="228"/>
      <c r="Z270" s="228"/>
    </row>
    <row r="271" spans="1:26" ht="60" customHeight="1">
      <c r="A271" s="228"/>
      <c r="B271" s="228"/>
      <c r="C271" s="228"/>
      <c r="D271" s="228"/>
      <c r="E271" s="228"/>
      <c r="F271" s="228"/>
      <c r="G271" s="831"/>
      <c r="H271" s="228"/>
      <c r="I271" s="228"/>
      <c r="J271" s="228"/>
      <c r="K271" s="239"/>
      <c r="L271" s="228"/>
      <c r="M271" s="228"/>
      <c r="N271" s="839"/>
      <c r="O271" s="839" t="s">
        <v>2911</v>
      </c>
      <c r="P271" s="228"/>
      <c r="Q271" s="228"/>
      <c r="R271" s="228"/>
      <c r="S271" s="228"/>
      <c r="T271" s="228"/>
      <c r="U271" s="228"/>
      <c r="V271" s="228"/>
      <c r="W271" s="228"/>
      <c r="X271" s="228"/>
      <c r="Y271" s="228"/>
      <c r="Z271" s="228"/>
    </row>
    <row r="272" spans="1:26" ht="60" customHeight="1">
      <c r="A272" s="228"/>
      <c r="B272" s="228"/>
      <c r="C272" s="228"/>
      <c r="D272" s="228"/>
      <c r="E272" s="228"/>
      <c r="F272" s="228"/>
      <c r="G272" s="831"/>
      <c r="H272" s="228"/>
      <c r="I272" s="228"/>
      <c r="J272" s="228"/>
      <c r="K272" s="239"/>
      <c r="L272" s="228"/>
      <c r="M272" s="228"/>
      <c r="N272" s="839"/>
      <c r="O272" s="839" t="s">
        <v>2911</v>
      </c>
      <c r="P272" s="228"/>
      <c r="Q272" s="228"/>
      <c r="R272" s="228"/>
      <c r="S272" s="228"/>
      <c r="T272" s="228"/>
      <c r="U272" s="228"/>
      <c r="V272" s="228"/>
      <c r="W272" s="228"/>
      <c r="X272" s="228"/>
      <c r="Y272" s="228"/>
      <c r="Z272" s="228"/>
    </row>
    <row r="273" spans="1:26" ht="60" customHeight="1">
      <c r="A273" s="228"/>
      <c r="B273" s="228"/>
      <c r="C273" s="228"/>
      <c r="D273" s="228"/>
      <c r="E273" s="228"/>
      <c r="F273" s="228"/>
      <c r="G273" s="831"/>
      <c r="H273" s="228"/>
      <c r="I273" s="228"/>
      <c r="J273" s="228"/>
      <c r="K273" s="239"/>
      <c r="L273" s="228"/>
      <c r="M273" s="228"/>
      <c r="N273" s="839"/>
      <c r="O273" s="839" t="s">
        <v>2911</v>
      </c>
      <c r="P273" s="228"/>
      <c r="Q273" s="228"/>
      <c r="R273" s="228"/>
      <c r="S273" s="228"/>
      <c r="T273" s="228"/>
      <c r="U273" s="228"/>
      <c r="V273" s="228"/>
      <c r="W273" s="228"/>
      <c r="X273" s="228"/>
      <c r="Y273" s="228"/>
      <c r="Z273" s="228"/>
    </row>
    <row r="274" spans="1:26" ht="60" customHeight="1">
      <c r="A274" s="228"/>
      <c r="B274" s="228"/>
      <c r="C274" s="228"/>
      <c r="D274" s="228"/>
      <c r="E274" s="228"/>
      <c r="F274" s="228"/>
      <c r="G274" s="831"/>
      <c r="H274" s="228"/>
      <c r="I274" s="228"/>
      <c r="J274" s="228"/>
      <c r="K274" s="239"/>
      <c r="L274" s="228"/>
      <c r="M274" s="228"/>
      <c r="N274" s="839"/>
      <c r="O274" s="839" t="s">
        <v>2911</v>
      </c>
      <c r="P274" s="228"/>
      <c r="Q274" s="228"/>
      <c r="R274" s="228"/>
      <c r="S274" s="228"/>
      <c r="T274" s="228"/>
      <c r="U274" s="228"/>
      <c r="V274" s="228"/>
      <c r="W274" s="228"/>
      <c r="X274" s="228"/>
      <c r="Y274" s="228"/>
      <c r="Z274" s="228"/>
    </row>
    <row r="275" spans="1:26" ht="60" customHeight="1">
      <c r="A275" s="228"/>
      <c r="B275" s="228"/>
      <c r="C275" s="228"/>
      <c r="D275" s="228"/>
      <c r="E275" s="228"/>
      <c r="F275" s="228"/>
      <c r="G275" s="831"/>
      <c r="H275" s="228"/>
      <c r="I275" s="228"/>
      <c r="J275" s="228"/>
      <c r="K275" s="239"/>
      <c r="L275" s="228"/>
      <c r="M275" s="228"/>
      <c r="N275" s="839"/>
      <c r="O275" s="839" t="s">
        <v>2911</v>
      </c>
      <c r="P275" s="228"/>
      <c r="Q275" s="228"/>
      <c r="R275" s="228"/>
      <c r="S275" s="228"/>
      <c r="T275" s="228"/>
      <c r="U275" s="228"/>
      <c r="V275" s="228"/>
      <c r="W275" s="228"/>
      <c r="X275" s="228"/>
      <c r="Y275" s="228"/>
      <c r="Z275" s="228"/>
    </row>
    <row r="276" spans="1:26" ht="60" customHeight="1">
      <c r="A276" s="228"/>
      <c r="B276" s="228"/>
      <c r="C276" s="228"/>
      <c r="D276" s="228"/>
      <c r="E276" s="228"/>
      <c r="F276" s="228"/>
      <c r="G276" s="831"/>
      <c r="H276" s="228"/>
      <c r="I276" s="228"/>
      <c r="J276" s="228"/>
      <c r="K276" s="239"/>
      <c r="L276" s="228"/>
      <c r="M276" s="228"/>
      <c r="N276" s="839"/>
      <c r="O276" s="839" t="s">
        <v>2911</v>
      </c>
      <c r="P276" s="228"/>
      <c r="Q276" s="228"/>
      <c r="R276" s="228"/>
      <c r="S276" s="228"/>
      <c r="T276" s="228"/>
      <c r="U276" s="228"/>
      <c r="V276" s="228"/>
      <c r="W276" s="228"/>
      <c r="X276" s="228"/>
      <c r="Y276" s="228"/>
      <c r="Z276" s="228"/>
    </row>
    <row r="277" spans="1:26" ht="60" customHeight="1">
      <c r="A277" s="228"/>
      <c r="B277" s="228"/>
      <c r="C277" s="228"/>
      <c r="D277" s="228"/>
      <c r="E277" s="228"/>
      <c r="F277" s="228"/>
      <c r="G277" s="831"/>
      <c r="H277" s="228"/>
      <c r="I277" s="228"/>
      <c r="J277" s="228"/>
      <c r="K277" s="239"/>
      <c r="L277" s="228"/>
      <c r="M277" s="228"/>
      <c r="N277" s="839"/>
      <c r="O277" s="839" t="s">
        <v>2911</v>
      </c>
      <c r="P277" s="228"/>
      <c r="Q277" s="228"/>
      <c r="R277" s="228"/>
      <c r="S277" s="228"/>
      <c r="T277" s="228"/>
      <c r="U277" s="228"/>
      <c r="V277" s="228"/>
      <c r="W277" s="228"/>
      <c r="X277" s="228"/>
      <c r="Y277" s="228"/>
      <c r="Z277" s="228"/>
    </row>
    <row r="278" spans="1:26" ht="60" customHeight="1">
      <c r="A278" s="228"/>
      <c r="B278" s="228"/>
      <c r="C278" s="228"/>
      <c r="D278" s="228"/>
      <c r="E278" s="228"/>
      <c r="F278" s="228"/>
      <c r="G278" s="831"/>
      <c r="H278" s="228"/>
      <c r="I278" s="228"/>
      <c r="J278" s="228"/>
      <c r="K278" s="239"/>
      <c r="L278" s="228"/>
      <c r="M278" s="228"/>
      <c r="N278" s="839"/>
      <c r="O278" s="839" t="s">
        <v>2911</v>
      </c>
      <c r="P278" s="228"/>
      <c r="Q278" s="228"/>
      <c r="R278" s="228"/>
      <c r="S278" s="228"/>
      <c r="T278" s="228"/>
      <c r="U278" s="228"/>
      <c r="V278" s="228"/>
      <c r="W278" s="228"/>
      <c r="X278" s="228"/>
      <c r="Y278" s="228"/>
      <c r="Z278" s="228"/>
    </row>
    <row r="279" spans="1:26" ht="60" customHeight="1">
      <c r="A279" s="228"/>
      <c r="B279" s="228"/>
      <c r="C279" s="228"/>
      <c r="D279" s="228"/>
      <c r="E279" s="228"/>
      <c r="F279" s="228"/>
      <c r="G279" s="831"/>
      <c r="H279" s="228"/>
      <c r="I279" s="228"/>
      <c r="J279" s="228"/>
      <c r="K279" s="239"/>
      <c r="L279" s="228"/>
      <c r="M279" s="228"/>
      <c r="N279" s="839"/>
      <c r="O279" s="839" t="s">
        <v>2911</v>
      </c>
      <c r="P279" s="228"/>
      <c r="Q279" s="228"/>
      <c r="R279" s="228"/>
      <c r="S279" s="228"/>
      <c r="T279" s="228"/>
      <c r="U279" s="228"/>
      <c r="V279" s="228"/>
      <c r="W279" s="228"/>
      <c r="X279" s="228"/>
      <c r="Y279" s="228"/>
      <c r="Z279" s="228"/>
    </row>
    <row r="280" spans="1:26" ht="60" customHeight="1">
      <c r="A280" s="228"/>
      <c r="B280" s="228"/>
      <c r="C280" s="228"/>
      <c r="D280" s="228"/>
      <c r="E280" s="228"/>
      <c r="F280" s="228"/>
      <c r="G280" s="831"/>
      <c r="H280" s="228"/>
      <c r="I280" s="228"/>
      <c r="J280" s="228"/>
      <c r="K280" s="239"/>
      <c r="L280" s="228"/>
      <c r="M280" s="228"/>
      <c r="N280" s="839"/>
      <c r="O280" s="839" t="s">
        <v>2911</v>
      </c>
      <c r="P280" s="228"/>
      <c r="Q280" s="228"/>
      <c r="R280" s="228"/>
      <c r="S280" s="228"/>
      <c r="T280" s="228"/>
      <c r="U280" s="228"/>
      <c r="V280" s="228"/>
      <c r="W280" s="228"/>
      <c r="X280" s="228"/>
      <c r="Y280" s="228"/>
      <c r="Z280" s="228"/>
    </row>
    <row r="281" spans="1:26" ht="60" customHeight="1">
      <c r="A281" s="228"/>
      <c r="B281" s="228"/>
      <c r="C281" s="228"/>
      <c r="D281" s="228"/>
      <c r="E281" s="228"/>
      <c r="F281" s="228"/>
      <c r="G281" s="831"/>
      <c r="H281" s="228"/>
      <c r="I281" s="228"/>
      <c r="J281" s="228"/>
      <c r="K281" s="239"/>
      <c r="L281" s="228"/>
      <c r="M281" s="228"/>
      <c r="N281" s="839"/>
      <c r="O281" s="839" t="s">
        <v>2911</v>
      </c>
      <c r="P281" s="228"/>
      <c r="Q281" s="228"/>
      <c r="R281" s="228"/>
      <c r="S281" s="228"/>
      <c r="T281" s="228"/>
      <c r="U281" s="228"/>
      <c r="V281" s="228"/>
      <c r="W281" s="228"/>
      <c r="X281" s="228"/>
      <c r="Y281" s="228"/>
      <c r="Z281" s="228"/>
    </row>
    <row r="282" spans="1:26" ht="60" customHeight="1">
      <c r="A282" s="228"/>
      <c r="B282" s="228"/>
      <c r="C282" s="228"/>
      <c r="D282" s="228"/>
      <c r="E282" s="228"/>
      <c r="F282" s="228"/>
      <c r="G282" s="831"/>
      <c r="H282" s="228"/>
      <c r="I282" s="228"/>
      <c r="J282" s="228"/>
      <c r="K282" s="239"/>
      <c r="L282" s="228"/>
      <c r="M282" s="228"/>
      <c r="N282" s="839"/>
      <c r="O282" s="839" t="s">
        <v>2911</v>
      </c>
      <c r="P282" s="228"/>
      <c r="Q282" s="228"/>
      <c r="R282" s="228"/>
      <c r="S282" s="228"/>
      <c r="T282" s="228"/>
      <c r="U282" s="228"/>
      <c r="V282" s="228"/>
      <c r="W282" s="228"/>
      <c r="X282" s="228"/>
      <c r="Y282" s="228"/>
      <c r="Z282" s="228"/>
    </row>
    <row r="283" spans="1:26" ht="60" customHeight="1">
      <c r="A283" s="228"/>
      <c r="B283" s="228"/>
      <c r="C283" s="228"/>
      <c r="D283" s="228"/>
      <c r="E283" s="228"/>
      <c r="F283" s="228"/>
      <c r="G283" s="831"/>
      <c r="H283" s="228"/>
      <c r="I283" s="228"/>
      <c r="J283" s="228"/>
      <c r="K283" s="239"/>
      <c r="L283" s="228"/>
      <c r="M283" s="228"/>
      <c r="N283" s="839"/>
      <c r="O283" s="839" t="s">
        <v>2911</v>
      </c>
      <c r="P283" s="228"/>
      <c r="Q283" s="228"/>
      <c r="R283" s="228"/>
      <c r="S283" s="228"/>
      <c r="T283" s="228"/>
      <c r="U283" s="228"/>
      <c r="V283" s="228"/>
      <c r="W283" s="228"/>
      <c r="X283" s="228"/>
      <c r="Y283" s="228"/>
      <c r="Z283" s="228"/>
    </row>
    <row r="284" spans="1:26" ht="60" customHeight="1">
      <c r="A284" s="228"/>
      <c r="B284" s="228"/>
      <c r="C284" s="228"/>
      <c r="D284" s="228"/>
      <c r="E284" s="228"/>
      <c r="F284" s="228"/>
      <c r="G284" s="831"/>
      <c r="H284" s="228"/>
      <c r="I284" s="228"/>
      <c r="J284" s="228"/>
      <c r="K284" s="239"/>
      <c r="L284" s="228"/>
      <c r="M284" s="228"/>
      <c r="N284" s="839"/>
      <c r="O284" s="839" t="s">
        <v>2911</v>
      </c>
      <c r="P284" s="228"/>
      <c r="Q284" s="228"/>
      <c r="R284" s="228"/>
      <c r="S284" s="228"/>
      <c r="T284" s="228"/>
      <c r="U284" s="228"/>
      <c r="V284" s="228"/>
      <c r="W284" s="228"/>
      <c r="X284" s="228"/>
      <c r="Y284" s="228"/>
      <c r="Z284" s="228"/>
    </row>
    <row r="285" spans="1:26" ht="60" customHeight="1">
      <c r="A285" s="228"/>
      <c r="B285" s="228"/>
      <c r="C285" s="228"/>
      <c r="D285" s="228"/>
      <c r="E285" s="228"/>
      <c r="F285" s="228"/>
      <c r="G285" s="831"/>
      <c r="H285" s="228"/>
      <c r="I285" s="228"/>
      <c r="J285" s="228"/>
      <c r="K285" s="239"/>
      <c r="L285" s="228"/>
      <c r="M285" s="228"/>
      <c r="N285" s="839"/>
      <c r="O285" s="839" t="s">
        <v>2911</v>
      </c>
      <c r="P285" s="228"/>
      <c r="Q285" s="228"/>
      <c r="R285" s="228"/>
      <c r="S285" s="228"/>
      <c r="T285" s="228"/>
      <c r="U285" s="228"/>
      <c r="V285" s="228"/>
      <c r="W285" s="228"/>
      <c r="X285" s="228"/>
      <c r="Y285" s="228"/>
      <c r="Z285" s="228"/>
    </row>
    <row r="286" spans="1:26" ht="60" customHeight="1">
      <c r="A286" s="228"/>
      <c r="B286" s="228"/>
      <c r="C286" s="228"/>
      <c r="D286" s="228"/>
      <c r="E286" s="228"/>
      <c r="F286" s="228"/>
      <c r="G286" s="831"/>
      <c r="H286" s="228"/>
      <c r="I286" s="228"/>
      <c r="J286" s="228"/>
      <c r="K286" s="239"/>
      <c r="L286" s="228"/>
      <c r="M286" s="228"/>
      <c r="N286" s="839"/>
      <c r="O286" s="839" t="s">
        <v>2911</v>
      </c>
      <c r="P286" s="228"/>
      <c r="Q286" s="228"/>
      <c r="R286" s="228"/>
      <c r="S286" s="228"/>
      <c r="T286" s="228"/>
      <c r="U286" s="228"/>
      <c r="V286" s="228"/>
      <c r="W286" s="228"/>
      <c r="X286" s="228"/>
      <c r="Y286" s="228"/>
      <c r="Z286" s="228"/>
    </row>
    <row r="287" spans="1:26" ht="60" customHeight="1">
      <c r="A287" s="228"/>
      <c r="B287" s="228"/>
      <c r="C287" s="228"/>
      <c r="D287" s="228"/>
      <c r="E287" s="228"/>
      <c r="F287" s="228"/>
      <c r="G287" s="831"/>
      <c r="H287" s="228"/>
      <c r="I287" s="228"/>
      <c r="J287" s="228"/>
      <c r="K287" s="239"/>
      <c r="L287" s="228"/>
      <c r="M287" s="228"/>
      <c r="N287" s="839"/>
      <c r="O287" s="839" t="s">
        <v>2911</v>
      </c>
      <c r="P287" s="228"/>
      <c r="Q287" s="228"/>
      <c r="R287" s="228"/>
      <c r="S287" s="228"/>
      <c r="T287" s="228"/>
      <c r="U287" s="228"/>
      <c r="V287" s="228"/>
      <c r="W287" s="228"/>
      <c r="X287" s="228"/>
      <c r="Y287" s="228"/>
      <c r="Z287" s="228"/>
    </row>
    <row r="288" spans="1:26" ht="60" customHeight="1">
      <c r="A288" s="228"/>
      <c r="B288" s="228"/>
      <c r="C288" s="228"/>
      <c r="D288" s="228"/>
      <c r="E288" s="228"/>
      <c r="F288" s="228"/>
      <c r="G288" s="831"/>
      <c r="H288" s="228"/>
      <c r="I288" s="228"/>
      <c r="J288" s="228"/>
      <c r="K288" s="239"/>
      <c r="L288" s="228"/>
      <c r="M288" s="228"/>
      <c r="N288" s="839"/>
      <c r="O288" s="839" t="s">
        <v>2911</v>
      </c>
      <c r="P288" s="228"/>
      <c r="Q288" s="228"/>
      <c r="R288" s="228"/>
      <c r="S288" s="228"/>
      <c r="T288" s="228"/>
      <c r="U288" s="228"/>
      <c r="V288" s="228"/>
      <c r="W288" s="228"/>
      <c r="X288" s="228"/>
      <c r="Y288" s="228"/>
      <c r="Z288" s="228"/>
    </row>
    <row r="289" spans="1:26" ht="60" customHeight="1">
      <c r="A289" s="228"/>
      <c r="B289" s="228"/>
      <c r="C289" s="228"/>
      <c r="D289" s="228"/>
      <c r="E289" s="228"/>
      <c r="F289" s="228"/>
      <c r="G289" s="831"/>
      <c r="H289" s="228"/>
      <c r="I289" s="228"/>
      <c r="J289" s="228"/>
      <c r="K289" s="239"/>
      <c r="L289" s="228"/>
      <c r="M289" s="228"/>
      <c r="N289" s="839"/>
      <c r="O289" s="839" t="s">
        <v>2911</v>
      </c>
      <c r="P289" s="228"/>
      <c r="Q289" s="228"/>
      <c r="R289" s="228"/>
      <c r="S289" s="228"/>
      <c r="T289" s="228"/>
      <c r="U289" s="228"/>
      <c r="V289" s="228"/>
      <c r="W289" s="228"/>
      <c r="X289" s="228"/>
      <c r="Y289" s="228"/>
      <c r="Z289" s="228"/>
    </row>
    <row r="290" spans="1:26" ht="60" customHeight="1">
      <c r="A290" s="228"/>
      <c r="B290" s="228"/>
      <c r="C290" s="228"/>
      <c r="D290" s="228"/>
      <c r="E290" s="228"/>
      <c r="F290" s="228"/>
      <c r="G290" s="831"/>
      <c r="H290" s="228"/>
      <c r="I290" s="228"/>
      <c r="J290" s="228"/>
      <c r="K290" s="239"/>
      <c r="L290" s="228"/>
      <c r="M290" s="228"/>
      <c r="N290" s="839"/>
      <c r="O290" s="839" t="s">
        <v>2911</v>
      </c>
      <c r="P290" s="228"/>
      <c r="Q290" s="228"/>
      <c r="R290" s="228"/>
      <c r="S290" s="228"/>
      <c r="T290" s="228"/>
      <c r="U290" s="228"/>
      <c r="V290" s="228"/>
      <c r="W290" s="228"/>
      <c r="X290" s="228"/>
      <c r="Y290" s="228"/>
      <c r="Z290" s="228"/>
    </row>
    <row r="291" spans="1:26" ht="60" customHeight="1">
      <c r="A291" s="228"/>
      <c r="B291" s="228"/>
      <c r="C291" s="228"/>
      <c r="D291" s="228"/>
      <c r="E291" s="228"/>
      <c r="F291" s="228"/>
      <c r="G291" s="831"/>
      <c r="H291" s="228"/>
      <c r="I291" s="228"/>
      <c r="J291" s="228"/>
      <c r="K291" s="239"/>
      <c r="L291" s="228"/>
      <c r="M291" s="228"/>
      <c r="N291" s="839"/>
      <c r="O291" s="839" t="s">
        <v>2911</v>
      </c>
      <c r="P291" s="228"/>
      <c r="Q291" s="228"/>
      <c r="R291" s="228"/>
      <c r="S291" s="228"/>
      <c r="T291" s="228"/>
      <c r="U291" s="228"/>
      <c r="V291" s="228"/>
      <c r="W291" s="228"/>
      <c r="X291" s="228"/>
      <c r="Y291" s="228"/>
      <c r="Z291" s="228"/>
    </row>
    <row r="292" spans="1:26" ht="60" customHeight="1">
      <c r="A292" s="228"/>
      <c r="B292" s="228"/>
      <c r="C292" s="228"/>
      <c r="D292" s="228"/>
      <c r="E292" s="228"/>
      <c r="F292" s="228"/>
      <c r="G292" s="831"/>
      <c r="H292" s="228"/>
      <c r="I292" s="228"/>
      <c r="J292" s="228"/>
      <c r="K292" s="239"/>
      <c r="L292" s="228"/>
      <c r="M292" s="228"/>
      <c r="N292" s="839"/>
      <c r="O292" s="839" t="s">
        <v>2911</v>
      </c>
      <c r="P292" s="228"/>
      <c r="Q292" s="228"/>
      <c r="R292" s="228"/>
      <c r="S292" s="228"/>
      <c r="T292" s="228"/>
      <c r="U292" s="228"/>
      <c r="V292" s="228"/>
      <c r="W292" s="228"/>
      <c r="X292" s="228"/>
      <c r="Y292" s="228"/>
      <c r="Z292" s="228"/>
    </row>
    <row r="293" spans="1:26" ht="60" customHeight="1">
      <c r="A293" s="228"/>
      <c r="B293" s="228"/>
      <c r="C293" s="228"/>
      <c r="D293" s="228"/>
      <c r="E293" s="228"/>
      <c r="F293" s="228"/>
      <c r="G293" s="831"/>
      <c r="H293" s="228"/>
      <c r="I293" s="228"/>
      <c r="J293" s="228"/>
      <c r="K293" s="239"/>
      <c r="L293" s="228"/>
      <c r="M293" s="228"/>
      <c r="N293" s="839"/>
      <c r="O293" s="839" t="s">
        <v>2911</v>
      </c>
      <c r="P293" s="228"/>
      <c r="Q293" s="228"/>
      <c r="R293" s="228"/>
      <c r="S293" s="228"/>
      <c r="T293" s="228"/>
      <c r="U293" s="228"/>
      <c r="V293" s="228"/>
      <c r="W293" s="228"/>
      <c r="X293" s="228"/>
      <c r="Y293" s="228"/>
      <c r="Z293" s="228"/>
    </row>
    <row r="294" spans="1:26" ht="60" customHeight="1">
      <c r="A294" s="228"/>
      <c r="B294" s="228"/>
      <c r="C294" s="228"/>
      <c r="D294" s="228"/>
      <c r="E294" s="228"/>
      <c r="F294" s="228"/>
      <c r="G294" s="831"/>
      <c r="H294" s="228"/>
      <c r="I294" s="228"/>
      <c r="J294" s="228"/>
      <c r="K294" s="239"/>
      <c r="L294" s="228"/>
      <c r="M294" s="228"/>
      <c r="N294" s="839"/>
      <c r="O294" s="839" t="s">
        <v>2911</v>
      </c>
      <c r="P294" s="228"/>
      <c r="Q294" s="228"/>
      <c r="R294" s="228"/>
      <c r="S294" s="228"/>
      <c r="T294" s="228"/>
      <c r="U294" s="228"/>
      <c r="V294" s="228"/>
      <c r="W294" s="228"/>
      <c r="X294" s="228"/>
      <c r="Y294" s="228"/>
      <c r="Z294" s="228"/>
    </row>
    <row r="295" spans="1:26" ht="60" customHeight="1">
      <c r="A295" s="228"/>
      <c r="B295" s="228"/>
      <c r="C295" s="228"/>
      <c r="D295" s="228"/>
      <c r="E295" s="228"/>
      <c r="F295" s="228"/>
      <c r="G295" s="831"/>
      <c r="H295" s="228"/>
      <c r="I295" s="228"/>
      <c r="J295" s="228"/>
      <c r="K295" s="239"/>
      <c r="L295" s="228"/>
      <c r="M295" s="228"/>
      <c r="N295" s="839"/>
      <c r="O295" s="839" t="s">
        <v>2911</v>
      </c>
      <c r="P295" s="228"/>
      <c r="Q295" s="228"/>
      <c r="R295" s="228"/>
      <c r="S295" s="228"/>
      <c r="T295" s="228"/>
      <c r="U295" s="228"/>
      <c r="V295" s="228"/>
      <c r="W295" s="228"/>
      <c r="X295" s="228"/>
      <c r="Y295" s="228"/>
      <c r="Z295" s="228"/>
    </row>
    <row r="296" spans="1:26" ht="60" customHeight="1">
      <c r="A296" s="228"/>
      <c r="B296" s="228"/>
      <c r="C296" s="228"/>
      <c r="D296" s="228"/>
      <c r="E296" s="228"/>
      <c r="F296" s="228"/>
      <c r="G296" s="831"/>
      <c r="H296" s="228"/>
      <c r="I296" s="228"/>
      <c r="J296" s="228"/>
      <c r="K296" s="239"/>
      <c r="L296" s="228"/>
      <c r="M296" s="228"/>
      <c r="N296" s="839"/>
      <c r="O296" s="839" t="s">
        <v>2911</v>
      </c>
      <c r="P296" s="228"/>
      <c r="Q296" s="228"/>
      <c r="R296" s="228"/>
      <c r="S296" s="228"/>
      <c r="T296" s="228"/>
      <c r="U296" s="228"/>
      <c r="V296" s="228"/>
      <c r="W296" s="228"/>
      <c r="X296" s="228"/>
      <c r="Y296" s="228"/>
      <c r="Z296" s="228"/>
    </row>
    <row r="297" spans="1:26" ht="60" customHeight="1">
      <c r="A297" s="228"/>
      <c r="B297" s="228"/>
      <c r="C297" s="228"/>
      <c r="D297" s="228"/>
      <c r="E297" s="228"/>
      <c r="F297" s="228"/>
      <c r="G297" s="831"/>
      <c r="H297" s="228"/>
      <c r="I297" s="228"/>
      <c r="J297" s="228"/>
      <c r="K297" s="239"/>
      <c r="L297" s="228"/>
      <c r="M297" s="228"/>
      <c r="N297" s="839"/>
      <c r="O297" s="839" t="s">
        <v>2911</v>
      </c>
      <c r="P297" s="228"/>
      <c r="Q297" s="228"/>
      <c r="R297" s="228"/>
      <c r="S297" s="228"/>
      <c r="T297" s="228"/>
      <c r="U297" s="228"/>
      <c r="V297" s="228"/>
      <c r="W297" s="228"/>
      <c r="X297" s="228"/>
      <c r="Y297" s="228"/>
      <c r="Z297" s="228"/>
    </row>
    <row r="298" spans="1:26" ht="60" customHeight="1">
      <c r="A298" s="228"/>
      <c r="B298" s="228"/>
      <c r="C298" s="228"/>
      <c r="D298" s="228"/>
      <c r="E298" s="228"/>
      <c r="F298" s="228"/>
      <c r="G298" s="831"/>
      <c r="H298" s="228"/>
      <c r="I298" s="228"/>
      <c r="J298" s="228"/>
      <c r="K298" s="239"/>
      <c r="L298" s="228"/>
      <c r="M298" s="228"/>
      <c r="N298" s="839"/>
      <c r="O298" s="839" t="s">
        <v>2911</v>
      </c>
      <c r="P298" s="228"/>
      <c r="Q298" s="228"/>
      <c r="R298" s="228"/>
      <c r="S298" s="228"/>
      <c r="T298" s="228"/>
      <c r="U298" s="228"/>
      <c r="V298" s="228"/>
      <c r="W298" s="228"/>
      <c r="X298" s="228"/>
      <c r="Y298" s="228"/>
      <c r="Z298" s="228"/>
    </row>
    <row r="299" spans="1:26" ht="60" customHeight="1">
      <c r="A299" s="228"/>
      <c r="B299" s="228"/>
      <c r="C299" s="228"/>
      <c r="D299" s="228"/>
      <c r="E299" s="228"/>
      <c r="F299" s="228"/>
      <c r="G299" s="831"/>
      <c r="H299" s="228"/>
      <c r="I299" s="228"/>
      <c r="J299" s="228"/>
      <c r="K299" s="239"/>
      <c r="L299" s="228"/>
      <c r="M299" s="228"/>
      <c r="N299" s="839"/>
      <c r="O299" s="839" t="s">
        <v>2911</v>
      </c>
      <c r="P299" s="228"/>
      <c r="Q299" s="228"/>
      <c r="R299" s="228"/>
      <c r="S299" s="228"/>
      <c r="T299" s="228"/>
      <c r="U299" s="228"/>
      <c r="V299" s="228"/>
      <c r="W299" s="228"/>
      <c r="X299" s="228"/>
      <c r="Y299" s="228"/>
      <c r="Z299" s="228"/>
    </row>
    <row r="300" spans="1:26" ht="60" customHeight="1">
      <c r="A300" s="228"/>
      <c r="B300" s="228"/>
      <c r="C300" s="228"/>
      <c r="D300" s="228"/>
      <c r="E300" s="228"/>
      <c r="F300" s="228"/>
      <c r="G300" s="831"/>
      <c r="H300" s="228"/>
      <c r="I300" s="228"/>
      <c r="J300" s="228"/>
      <c r="K300" s="239"/>
      <c r="L300" s="228"/>
      <c r="M300" s="228"/>
      <c r="N300" s="839"/>
      <c r="O300" s="839" t="s">
        <v>2911</v>
      </c>
      <c r="P300" s="228"/>
      <c r="Q300" s="228"/>
      <c r="R300" s="228"/>
      <c r="S300" s="228"/>
      <c r="T300" s="228"/>
      <c r="U300" s="228"/>
      <c r="V300" s="228"/>
      <c r="W300" s="228"/>
      <c r="X300" s="228"/>
      <c r="Y300" s="228"/>
      <c r="Z300" s="228"/>
    </row>
    <row r="301" spans="1:26" ht="60" customHeight="1">
      <c r="A301" s="228"/>
      <c r="B301" s="228"/>
      <c r="C301" s="228"/>
      <c r="D301" s="228"/>
      <c r="E301" s="228"/>
      <c r="F301" s="228"/>
      <c r="G301" s="831"/>
      <c r="H301" s="228"/>
      <c r="I301" s="228"/>
      <c r="J301" s="228"/>
      <c r="K301" s="239"/>
      <c r="L301" s="228"/>
      <c r="M301" s="228"/>
      <c r="N301" s="839"/>
      <c r="O301" s="839" t="s">
        <v>2911</v>
      </c>
      <c r="P301" s="228"/>
      <c r="Q301" s="228"/>
      <c r="R301" s="228"/>
      <c r="S301" s="228"/>
      <c r="T301" s="228"/>
      <c r="U301" s="228"/>
      <c r="V301" s="228"/>
      <c r="W301" s="228"/>
      <c r="X301" s="228"/>
      <c r="Y301" s="228"/>
      <c r="Z301" s="228"/>
    </row>
    <row r="302" spans="1:26" ht="60" customHeight="1">
      <c r="A302" s="228"/>
      <c r="B302" s="228"/>
      <c r="C302" s="228"/>
      <c r="D302" s="228"/>
      <c r="E302" s="228"/>
      <c r="F302" s="228"/>
      <c r="G302" s="831"/>
      <c r="H302" s="228"/>
      <c r="I302" s="228"/>
      <c r="J302" s="228"/>
      <c r="K302" s="239"/>
      <c r="L302" s="228"/>
      <c r="M302" s="228"/>
      <c r="N302" s="839"/>
      <c r="O302" s="839" t="s">
        <v>2911</v>
      </c>
      <c r="P302" s="228"/>
      <c r="Q302" s="228"/>
      <c r="R302" s="228"/>
      <c r="S302" s="228"/>
      <c r="T302" s="228"/>
      <c r="U302" s="228"/>
      <c r="V302" s="228"/>
      <c r="W302" s="228"/>
      <c r="X302" s="228"/>
      <c r="Y302" s="228"/>
      <c r="Z302" s="228"/>
    </row>
    <row r="303" spans="1:26" ht="60" customHeight="1">
      <c r="A303" s="228"/>
      <c r="B303" s="228"/>
      <c r="C303" s="228"/>
      <c r="D303" s="228"/>
      <c r="E303" s="228"/>
      <c r="F303" s="228"/>
      <c r="G303" s="831"/>
      <c r="H303" s="228"/>
      <c r="I303" s="228"/>
      <c r="J303" s="228"/>
      <c r="K303" s="239"/>
      <c r="L303" s="228"/>
      <c r="M303" s="228"/>
      <c r="N303" s="839"/>
      <c r="O303" s="839" t="s">
        <v>2911</v>
      </c>
      <c r="P303" s="228"/>
      <c r="Q303" s="228"/>
      <c r="R303" s="228"/>
      <c r="S303" s="228"/>
      <c r="T303" s="228"/>
      <c r="U303" s="228"/>
      <c r="V303" s="228"/>
      <c r="W303" s="228"/>
      <c r="X303" s="228"/>
      <c r="Y303" s="228"/>
      <c r="Z303" s="228"/>
    </row>
    <row r="304" spans="1:26" ht="60" customHeight="1">
      <c r="A304" s="228"/>
      <c r="B304" s="228"/>
      <c r="C304" s="228"/>
      <c r="D304" s="228"/>
      <c r="E304" s="228"/>
      <c r="F304" s="228"/>
      <c r="G304" s="831"/>
      <c r="H304" s="228"/>
      <c r="I304" s="228"/>
      <c r="J304" s="228"/>
      <c r="K304" s="239"/>
      <c r="L304" s="228"/>
      <c r="M304" s="228"/>
      <c r="N304" s="839"/>
      <c r="O304" s="839" t="s">
        <v>2911</v>
      </c>
      <c r="P304" s="228"/>
      <c r="Q304" s="228"/>
      <c r="R304" s="228"/>
      <c r="S304" s="228"/>
      <c r="T304" s="228"/>
      <c r="U304" s="228"/>
      <c r="V304" s="228"/>
      <c r="W304" s="228"/>
      <c r="X304" s="228"/>
      <c r="Y304" s="228"/>
      <c r="Z304" s="228"/>
    </row>
    <row r="305" spans="1:26" ht="60" customHeight="1">
      <c r="A305" s="228"/>
      <c r="B305" s="228"/>
      <c r="C305" s="228"/>
      <c r="D305" s="228"/>
      <c r="E305" s="228"/>
      <c r="F305" s="228"/>
      <c r="G305" s="831"/>
      <c r="H305" s="228"/>
      <c r="I305" s="228"/>
      <c r="J305" s="228"/>
      <c r="K305" s="239"/>
      <c r="L305" s="228"/>
      <c r="M305" s="228"/>
      <c r="N305" s="839"/>
      <c r="O305" s="839" t="s">
        <v>2911</v>
      </c>
      <c r="P305" s="228"/>
      <c r="Q305" s="228"/>
      <c r="R305" s="228"/>
      <c r="S305" s="228"/>
      <c r="T305" s="228"/>
      <c r="U305" s="228"/>
      <c r="V305" s="228"/>
      <c r="W305" s="228"/>
      <c r="X305" s="228"/>
      <c r="Y305" s="228"/>
      <c r="Z305" s="228"/>
    </row>
    <row r="306" spans="1:26" ht="60" customHeight="1">
      <c r="A306" s="228"/>
      <c r="B306" s="228"/>
      <c r="C306" s="228"/>
      <c r="D306" s="228"/>
      <c r="E306" s="228"/>
      <c r="F306" s="228"/>
      <c r="G306" s="831"/>
      <c r="H306" s="228"/>
      <c r="I306" s="228"/>
      <c r="J306" s="228"/>
      <c r="K306" s="239"/>
      <c r="L306" s="228"/>
      <c r="M306" s="228"/>
      <c r="N306" s="839"/>
      <c r="O306" s="839" t="s">
        <v>2911</v>
      </c>
      <c r="P306" s="228"/>
      <c r="Q306" s="228"/>
      <c r="R306" s="228"/>
      <c r="S306" s="228"/>
      <c r="T306" s="228"/>
      <c r="U306" s="228"/>
      <c r="V306" s="228"/>
      <c r="W306" s="228"/>
      <c r="X306" s="228"/>
      <c r="Y306" s="228"/>
      <c r="Z306" s="228"/>
    </row>
    <row r="307" spans="1:26" ht="60" customHeight="1">
      <c r="A307" s="228"/>
      <c r="B307" s="228"/>
      <c r="C307" s="228"/>
      <c r="D307" s="228"/>
      <c r="E307" s="228"/>
      <c r="F307" s="228"/>
      <c r="G307" s="831"/>
      <c r="H307" s="228"/>
      <c r="I307" s="228"/>
      <c r="J307" s="228"/>
      <c r="K307" s="239"/>
      <c r="L307" s="228"/>
      <c r="M307" s="228"/>
      <c r="N307" s="839"/>
      <c r="O307" s="839" t="s">
        <v>2911</v>
      </c>
      <c r="P307" s="228"/>
      <c r="Q307" s="228"/>
      <c r="R307" s="228"/>
      <c r="S307" s="228"/>
      <c r="T307" s="228"/>
      <c r="U307" s="228"/>
      <c r="V307" s="228"/>
      <c r="W307" s="228"/>
      <c r="X307" s="228"/>
      <c r="Y307" s="228"/>
      <c r="Z307" s="228"/>
    </row>
    <row r="308" spans="1:26" ht="60" customHeight="1">
      <c r="A308" s="228"/>
      <c r="B308" s="228"/>
      <c r="C308" s="228"/>
      <c r="D308" s="228"/>
      <c r="E308" s="228"/>
      <c r="F308" s="228"/>
      <c r="G308" s="831"/>
      <c r="H308" s="228"/>
      <c r="I308" s="228"/>
      <c r="J308" s="228"/>
      <c r="K308" s="239"/>
      <c r="L308" s="228"/>
      <c r="M308" s="228"/>
      <c r="N308" s="839"/>
      <c r="O308" s="839" t="s">
        <v>2911</v>
      </c>
      <c r="P308" s="228"/>
      <c r="Q308" s="228"/>
      <c r="R308" s="228"/>
      <c r="S308" s="228"/>
      <c r="T308" s="228"/>
      <c r="U308" s="228"/>
      <c r="V308" s="228"/>
      <c r="W308" s="228"/>
      <c r="X308" s="228"/>
      <c r="Y308" s="228"/>
      <c r="Z308" s="228"/>
    </row>
    <row r="309" spans="1:26" ht="60" customHeight="1">
      <c r="A309" s="228"/>
      <c r="B309" s="228"/>
      <c r="C309" s="228"/>
      <c r="D309" s="228"/>
      <c r="E309" s="228"/>
      <c r="F309" s="228"/>
      <c r="G309" s="831"/>
      <c r="H309" s="228"/>
      <c r="I309" s="228"/>
      <c r="J309" s="228"/>
      <c r="K309" s="239"/>
      <c r="L309" s="228"/>
      <c r="M309" s="228"/>
      <c r="N309" s="839"/>
      <c r="O309" s="839" t="s">
        <v>2911</v>
      </c>
      <c r="P309" s="228"/>
      <c r="Q309" s="228"/>
      <c r="R309" s="228"/>
      <c r="S309" s="228"/>
      <c r="T309" s="228"/>
      <c r="U309" s="228"/>
      <c r="V309" s="228"/>
      <c r="W309" s="228"/>
      <c r="X309" s="228"/>
      <c r="Y309" s="228"/>
      <c r="Z309" s="228"/>
    </row>
    <row r="310" spans="1:26" ht="60" customHeight="1">
      <c r="A310" s="228"/>
      <c r="B310" s="228"/>
      <c r="C310" s="228"/>
      <c r="D310" s="228"/>
      <c r="E310" s="228"/>
      <c r="F310" s="228"/>
      <c r="G310" s="831"/>
      <c r="H310" s="228"/>
      <c r="I310" s="228"/>
      <c r="J310" s="228"/>
      <c r="K310" s="239"/>
      <c r="L310" s="228"/>
      <c r="M310" s="228"/>
      <c r="N310" s="839"/>
      <c r="O310" s="839" t="s">
        <v>2911</v>
      </c>
      <c r="P310" s="228"/>
      <c r="Q310" s="228"/>
      <c r="R310" s="228"/>
      <c r="S310" s="228"/>
      <c r="T310" s="228"/>
      <c r="U310" s="228"/>
      <c r="V310" s="228"/>
      <c r="W310" s="228"/>
      <c r="X310" s="228"/>
      <c r="Y310" s="228"/>
      <c r="Z310" s="228"/>
    </row>
    <row r="311" spans="1:26" ht="60" customHeight="1">
      <c r="A311" s="228"/>
      <c r="B311" s="228"/>
      <c r="C311" s="228"/>
      <c r="D311" s="228"/>
      <c r="E311" s="228"/>
      <c r="F311" s="228"/>
      <c r="G311" s="831"/>
      <c r="H311" s="228"/>
      <c r="I311" s="228"/>
      <c r="J311" s="228"/>
      <c r="K311" s="239"/>
      <c r="L311" s="228"/>
      <c r="M311" s="228"/>
      <c r="N311" s="839"/>
      <c r="O311" s="839" t="s">
        <v>2911</v>
      </c>
      <c r="P311" s="228"/>
      <c r="Q311" s="228"/>
      <c r="R311" s="228"/>
      <c r="S311" s="228"/>
      <c r="T311" s="228"/>
      <c r="U311" s="228"/>
      <c r="V311" s="228"/>
      <c r="W311" s="228"/>
      <c r="X311" s="228"/>
      <c r="Y311" s="228"/>
      <c r="Z311" s="228"/>
    </row>
    <row r="312" spans="1:26" ht="60" customHeight="1">
      <c r="A312" s="228"/>
      <c r="B312" s="228"/>
      <c r="C312" s="228"/>
      <c r="D312" s="228"/>
      <c r="E312" s="228"/>
      <c r="F312" s="228"/>
      <c r="G312" s="831"/>
      <c r="H312" s="228"/>
      <c r="I312" s="228"/>
      <c r="J312" s="228"/>
      <c r="K312" s="239"/>
      <c r="L312" s="228"/>
      <c r="M312" s="228"/>
      <c r="N312" s="839"/>
      <c r="O312" s="839" t="s">
        <v>2911</v>
      </c>
      <c r="P312" s="228"/>
      <c r="Q312" s="228"/>
      <c r="R312" s="228"/>
      <c r="S312" s="228"/>
      <c r="T312" s="228"/>
      <c r="U312" s="228"/>
      <c r="V312" s="228"/>
      <c r="W312" s="228"/>
      <c r="X312" s="228"/>
      <c r="Y312" s="228"/>
      <c r="Z312" s="228"/>
    </row>
    <row r="313" spans="1:26" ht="60" customHeight="1">
      <c r="A313" s="228"/>
      <c r="B313" s="228"/>
      <c r="C313" s="228"/>
      <c r="D313" s="228"/>
      <c r="E313" s="228"/>
      <c r="F313" s="228"/>
      <c r="G313" s="831"/>
      <c r="H313" s="228"/>
      <c r="I313" s="228"/>
      <c r="J313" s="228"/>
      <c r="K313" s="239"/>
      <c r="L313" s="228"/>
      <c r="M313" s="228"/>
      <c r="N313" s="839"/>
      <c r="O313" s="839" t="s">
        <v>2911</v>
      </c>
      <c r="P313" s="228"/>
      <c r="Q313" s="228"/>
      <c r="R313" s="228"/>
      <c r="S313" s="228"/>
      <c r="T313" s="228"/>
      <c r="U313" s="228"/>
      <c r="V313" s="228"/>
      <c r="W313" s="228"/>
      <c r="X313" s="228"/>
      <c r="Y313" s="228"/>
      <c r="Z313" s="228"/>
    </row>
    <row r="314" spans="1:26" ht="60" customHeight="1">
      <c r="A314" s="228"/>
      <c r="B314" s="228"/>
      <c r="C314" s="228"/>
      <c r="D314" s="228"/>
      <c r="E314" s="228"/>
      <c r="F314" s="228"/>
      <c r="G314" s="831"/>
      <c r="H314" s="228"/>
      <c r="I314" s="228"/>
      <c r="J314" s="228"/>
      <c r="K314" s="239"/>
      <c r="L314" s="228"/>
      <c r="M314" s="228"/>
      <c r="N314" s="839"/>
      <c r="O314" s="839" t="s">
        <v>2911</v>
      </c>
      <c r="P314" s="228"/>
      <c r="Q314" s="228"/>
      <c r="R314" s="228"/>
      <c r="S314" s="228"/>
      <c r="T314" s="228"/>
      <c r="U314" s="228"/>
      <c r="V314" s="228"/>
      <c r="W314" s="228"/>
      <c r="X314" s="228"/>
      <c r="Y314" s="228"/>
      <c r="Z314" s="228"/>
    </row>
    <row r="315" spans="1:26" ht="60" customHeight="1">
      <c r="A315" s="228"/>
      <c r="B315" s="228"/>
      <c r="C315" s="228"/>
      <c r="D315" s="228"/>
      <c r="E315" s="228"/>
      <c r="F315" s="228"/>
      <c r="G315" s="831"/>
      <c r="H315" s="228"/>
      <c r="I315" s="228"/>
      <c r="J315" s="228"/>
      <c r="K315" s="239"/>
      <c r="L315" s="228"/>
      <c r="M315" s="228"/>
      <c r="N315" s="839"/>
      <c r="O315" s="839" t="s">
        <v>2911</v>
      </c>
      <c r="P315" s="228"/>
      <c r="Q315" s="228"/>
      <c r="R315" s="228"/>
      <c r="S315" s="228"/>
      <c r="T315" s="228"/>
      <c r="U315" s="228"/>
      <c r="V315" s="228"/>
      <c r="W315" s="228"/>
      <c r="X315" s="228"/>
      <c r="Y315" s="228"/>
      <c r="Z315" s="228"/>
    </row>
    <row r="316" spans="1:26" ht="60" customHeight="1">
      <c r="A316" s="228"/>
      <c r="B316" s="228"/>
      <c r="C316" s="228"/>
      <c r="D316" s="228"/>
      <c r="E316" s="228"/>
      <c r="F316" s="228"/>
      <c r="G316" s="831"/>
      <c r="H316" s="228"/>
      <c r="I316" s="228"/>
      <c r="J316" s="228"/>
      <c r="K316" s="239"/>
      <c r="L316" s="228"/>
      <c r="M316" s="228"/>
      <c r="N316" s="839"/>
      <c r="O316" s="839" t="s">
        <v>2911</v>
      </c>
      <c r="P316" s="228"/>
      <c r="Q316" s="228"/>
      <c r="R316" s="228"/>
      <c r="S316" s="228"/>
      <c r="T316" s="228"/>
      <c r="U316" s="228"/>
      <c r="V316" s="228"/>
      <c r="W316" s="228"/>
      <c r="X316" s="228"/>
      <c r="Y316" s="228"/>
      <c r="Z316" s="228"/>
    </row>
    <row r="317" spans="1:26" ht="60" customHeight="1">
      <c r="A317" s="228"/>
      <c r="B317" s="228"/>
      <c r="C317" s="228"/>
      <c r="D317" s="228"/>
      <c r="E317" s="228"/>
      <c r="F317" s="228"/>
      <c r="G317" s="831"/>
      <c r="H317" s="228"/>
      <c r="I317" s="228"/>
      <c r="J317" s="228"/>
      <c r="K317" s="239"/>
      <c r="L317" s="228"/>
      <c r="M317" s="228"/>
      <c r="N317" s="839"/>
      <c r="O317" s="839" t="s">
        <v>2911</v>
      </c>
      <c r="P317" s="228"/>
      <c r="Q317" s="228"/>
      <c r="R317" s="228"/>
      <c r="S317" s="228"/>
      <c r="T317" s="228"/>
      <c r="U317" s="228"/>
      <c r="V317" s="228"/>
      <c r="W317" s="228"/>
      <c r="X317" s="228"/>
      <c r="Y317" s="228"/>
      <c r="Z317" s="228"/>
    </row>
    <row r="318" spans="1:26" ht="60" customHeight="1">
      <c r="A318" s="228"/>
      <c r="B318" s="228"/>
      <c r="C318" s="228"/>
      <c r="D318" s="228"/>
      <c r="E318" s="228"/>
      <c r="F318" s="228"/>
      <c r="G318" s="831"/>
      <c r="H318" s="228"/>
      <c r="I318" s="228"/>
      <c r="J318" s="228"/>
      <c r="K318" s="239"/>
      <c r="L318" s="228"/>
      <c r="M318" s="228"/>
      <c r="N318" s="839"/>
      <c r="O318" s="839" t="s">
        <v>2911</v>
      </c>
      <c r="P318" s="228"/>
      <c r="Q318" s="228"/>
      <c r="R318" s="228"/>
      <c r="S318" s="228"/>
      <c r="T318" s="228"/>
      <c r="U318" s="228"/>
      <c r="V318" s="228"/>
      <c r="W318" s="228"/>
      <c r="X318" s="228"/>
      <c r="Y318" s="228"/>
      <c r="Z318" s="228"/>
    </row>
    <row r="319" spans="1:26" ht="60" customHeight="1">
      <c r="A319" s="228"/>
      <c r="B319" s="228"/>
      <c r="C319" s="228"/>
      <c r="D319" s="228"/>
      <c r="E319" s="228"/>
      <c r="F319" s="228"/>
      <c r="G319" s="831"/>
      <c r="H319" s="228"/>
      <c r="I319" s="228"/>
      <c r="J319" s="228"/>
      <c r="K319" s="239"/>
      <c r="L319" s="228"/>
      <c r="M319" s="228"/>
      <c r="N319" s="839"/>
      <c r="O319" s="839" t="s">
        <v>2911</v>
      </c>
      <c r="P319" s="228"/>
      <c r="Q319" s="228"/>
      <c r="R319" s="228"/>
      <c r="S319" s="228"/>
      <c r="T319" s="228"/>
      <c r="U319" s="228"/>
      <c r="V319" s="228"/>
      <c r="W319" s="228"/>
      <c r="X319" s="228"/>
      <c r="Y319" s="228"/>
      <c r="Z319" s="228"/>
    </row>
    <row r="320" spans="1:26" ht="60" customHeight="1">
      <c r="A320" s="228"/>
      <c r="B320" s="228"/>
      <c r="C320" s="228"/>
      <c r="D320" s="228"/>
      <c r="E320" s="228"/>
      <c r="F320" s="228"/>
      <c r="G320" s="831"/>
      <c r="H320" s="228"/>
      <c r="I320" s="228"/>
      <c r="J320" s="228"/>
      <c r="K320" s="239"/>
      <c r="L320" s="228"/>
      <c r="M320" s="228"/>
      <c r="N320" s="839"/>
      <c r="O320" s="839" t="s">
        <v>2911</v>
      </c>
      <c r="P320" s="228"/>
      <c r="Q320" s="228"/>
      <c r="R320" s="228"/>
      <c r="S320" s="228"/>
      <c r="T320" s="228"/>
      <c r="U320" s="228"/>
      <c r="V320" s="228"/>
      <c r="W320" s="228"/>
      <c r="X320" s="228"/>
      <c r="Y320" s="228"/>
      <c r="Z320" s="228"/>
    </row>
    <row r="321" spans="1:26" ht="60" customHeight="1">
      <c r="A321" s="228"/>
      <c r="B321" s="228"/>
      <c r="C321" s="228"/>
      <c r="D321" s="228"/>
      <c r="E321" s="228"/>
      <c r="F321" s="228"/>
      <c r="G321" s="831"/>
      <c r="H321" s="228"/>
      <c r="I321" s="228"/>
      <c r="J321" s="228"/>
      <c r="K321" s="239"/>
      <c r="L321" s="228"/>
      <c r="M321" s="228"/>
      <c r="N321" s="839"/>
      <c r="O321" s="839" t="s">
        <v>2911</v>
      </c>
      <c r="P321" s="228"/>
      <c r="Q321" s="228"/>
      <c r="R321" s="228"/>
      <c r="S321" s="228"/>
      <c r="T321" s="228"/>
      <c r="U321" s="228"/>
      <c r="V321" s="228"/>
      <c r="W321" s="228"/>
      <c r="X321" s="228"/>
      <c r="Y321" s="228"/>
      <c r="Z321" s="228"/>
    </row>
    <row r="322" spans="1:26" ht="60" customHeight="1">
      <c r="A322" s="228"/>
      <c r="B322" s="228"/>
      <c r="C322" s="228"/>
      <c r="D322" s="228"/>
      <c r="E322" s="228"/>
      <c r="F322" s="228"/>
      <c r="G322" s="831"/>
      <c r="H322" s="228"/>
      <c r="I322" s="228"/>
      <c r="J322" s="228"/>
      <c r="K322" s="239"/>
      <c r="L322" s="228"/>
      <c r="M322" s="228"/>
      <c r="N322" s="839"/>
      <c r="O322" s="839" t="s">
        <v>2911</v>
      </c>
      <c r="P322" s="228"/>
      <c r="Q322" s="228"/>
      <c r="R322" s="228"/>
      <c r="S322" s="228"/>
      <c r="T322" s="228"/>
      <c r="U322" s="228"/>
      <c r="V322" s="228"/>
      <c r="W322" s="228"/>
      <c r="X322" s="228"/>
      <c r="Y322" s="228"/>
      <c r="Z322" s="228"/>
    </row>
    <row r="323" spans="1:26" ht="60" customHeight="1">
      <c r="A323" s="228"/>
      <c r="B323" s="228"/>
      <c r="C323" s="228"/>
      <c r="D323" s="228"/>
      <c r="E323" s="228"/>
      <c r="F323" s="228"/>
      <c r="G323" s="831"/>
      <c r="H323" s="228"/>
      <c r="I323" s="228"/>
      <c r="J323" s="228"/>
      <c r="K323" s="239"/>
      <c r="L323" s="228"/>
      <c r="M323" s="228"/>
      <c r="N323" s="839"/>
      <c r="O323" s="839" t="s">
        <v>2911</v>
      </c>
      <c r="P323" s="228"/>
      <c r="Q323" s="228"/>
      <c r="R323" s="228"/>
      <c r="S323" s="228"/>
      <c r="T323" s="228"/>
      <c r="U323" s="228"/>
      <c r="V323" s="228"/>
      <c r="W323" s="228"/>
      <c r="X323" s="228"/>
      <c r="Y323" s="228"/>
      <c r="Z323" s="228"/>
    </row>
    <row r="324" spans="1:26" ht="60" customHeight="1">
      <c r="A324" s="228"/>
      <c r="B324" s="228"/>
      <c r="C324" s="228"/>
      <c r="D324" s="228"/>
      <c r="E324" s="228"/>
      <c r="F324" s="228"/>
      <c r="G324" s="831"/>
      <c r="H324" s="228"/>
      <c r="I324" s="228"/>
      <c r="J324" s="228"/>
      <c r="K324" s="239"/>
      <c r="L324" s="228"/>
      <c r="M324" s="228"/>
      <c r="N324" s="839"/>
      <c r="O324" s="839" t="s">
        <v>2911</v>
      </c>
      <c r="P324" s="228"/>
      <c r="Q324" s="228"/>
      <c r="R324" s="228"/>
      <c r="S324" s="228"/>
      <c r="T324" s="228"/>
      <c r="U324" s="228"/>
      <c r="V324" s="228"/>
      <c r="W324" s="228"/>
      <c r="X324" s="228"/>
      <c r="Y324" s="228"/>
      <c r="Z324" s="228"/>
    </row>
    <row r="325" spans="1:26" ht="60" customHeight="1">
      <c r="A325" s="228"/>
      <c r="B325" s="228"/>
      <c r="C325" s="228"/>
      <c r="D325" s="228"/>
      <c r="E325" s="228"/>
      <c r="F325" s="228"/>
      <c r="G325" s="831"/>
      <c r="H325" s="228"/>
      <c r="I325" s="228"/>
      <c r="J325" s="228"/>
      <c r="K325" s="239"/>
      <c r="L325" s="228"/>
      <c r="M325" s="228"/>
      <c r="N325" s="839"/>
      <c r="O325" s="839" t="s">
        <v>2911</v>
      </c>
      <c r="P325" s="228"/>
      <c r="Q325" s="228"/>
      <c r="R325" s="228"/>
      <c r="S325" s="228"/>
      <c r="T325" s="228"/>
      <c r="U325" s="228"/>
      <c r="V325" s="228"/>
      <c r="W325" s="228"/>
      <c r="X325" s="228"/>
      <c r="Y325" s="228"/>
      <c r="Z325" s="228"/>
    </row>
    <row r="326" spans="1:26" ht="60" customHeight="1">
      <c r="A326" s="228"/>
      <c r="B326" s="228"/>
      <c r="C326" s="228"/>
      <c r="D326" s="228"/>
      <c r="E326" s="228"/>
      <c r="F326" s="228"/>
      <c r="G326" s="831"/>
      <c r="H326" s="228"/>
      <c r="I326" s="228"/>
      <c r="J326" s="228"/>
      <c r="K326" s="239"/>
      <c r="L326" s="228"/>
      <c r="M326" s="228"/>
      <c r="N326" s="839"/>
      <c r="O326" s="839" t="s">
        <v>2911</v>
      </c>
      <c r="P326" s="228"/>
      <c r="Q326" s="228"/>
      <c r="R326" s="228"/>
      <c r="S326" s="228"/>
      <c r="T326" s="228"/>
      <c r="U326" s="228"/>
      <c r="V326" s="228"/>
      <c r="W326" s="228"/>
      <c r="X326" s="228"/>
      <c r="Y326" s="228"/>
      <c r="Z326" s="228"/>
    </row>
    <row r="327" spans="1:26" ht="60" customHeight="1">
      <c r="A327" s="228"/>
      <c r="B327" s="228"/>
      <c r="C327" s="228"/>
      <c r="D327" s="228"/>
      <c r="E327" s="228"/>
      <c r="F327" s="228"/>
      <c r="G327" s="831"/>
      <c r="H327" s="228"/>
      <c r="I327" s="228"/>
      <c r="J327" s="228"/>
      <c r="K327" s="239"/>
      <c r="L327" s="228"/>
      <c r="M327" s="228"/>
      <c r="N327" s="839"/>
      <c r="O327" s="839" t="s">
        <v>2911</v>
      </c>
      <c r="P327" s="228"/>
      <c r="Q327" s="228"/>
      <c r="R327" s="228"/>
      <c r="S327" s="228"/>
      <c r="T327" s="228"/>
      <c r="U327" s="228"/>
      <c r="V327" s="228"/>
      <c r="W327" s="228"/>
      <c r="X327" s="228"/>
      <c r="Y327" s="228"/>
      <c r="Z327" s="228"/>
    </row>
    <row r="328" spans="1:26" ht="60" customHeight="1">
      <c r="A328" s="228"/>
      <c r="B328" s="228"/>
      <c r="C328" s="228"/>
      <c r="D328" s="228"/>
      <c r="E328" s="228"/>
      <c r="F328" s="228"/>
      <c r="G328" s="831"/>
      <c r="H328" s="228"/>
      <c r="I328" s="228"/>
      <c r="J328" s="228"/>
      <c r="K328" s="239"/>
      <c r="L328" s="228"/>
      <c r="M328" s="228"/>
      <c r="N328" s="839"/>
      <c r="O328" s="839" t="s">
        <v>2911</v>
      </c>
      <c r="P328" s="228"/>
      <c r="Q328" s="228"/>
      <c r="R328" s="228"/>
      <c r="S328" s="228"/>
      <c r="T328" s="228"/>
      <c r="U328" s="228"/>
      <c r="V328" s="228"/>
      <c r="W328" s="228"/>
      <c r="X328" s="228"/>
      <c r="Y328" s="228"/>
      <c r="Z328" s="228"/>
    </row>
    <row r="329" spans="1:26" ht="60" customHeight="1">
      <c r="A329" s="228"/>
      <c r="B329" s="228"/>
      <c r="C329" s="228"/>
      <c r="D329" s="228"/>
      <c r="E329" s="228"/>
      <c r="F329" s="228"/>
      <c r="G329" s="831"/>
      <c r="H329" s="228"/>
      <c r="I329" s="228"/>
      <c r="J329" s="228"/>
      <c r="K329" s="239"/>
      <c r="L329" s="228"/>
      <c r="M329" s="228"/>
      <c r="N329" s="839"/>
      <c r="O329" s="839" t="s">
        <v>2911</v>
      </c>
      <c r="P329" s="228"/>
      <c r="Q329" s="228"/>
      <c r="R329" s="228"/>
      <c r="S329" s="228"/>
      <c r="T329" s="228"/>
      <c r="U329" s="228"/>
      <c r="V329" s="228"/>
      <c r="W329" s="228"/>
      <c r="X329" s="228"/>
      <c r="Y329" s="228"/>
      <c r="Z329" s="228"/>
    </row>
    <row r="330" spans="1:26" ht="60" customHeight="1">
      <c r="A330" s="228"/>
      <c r="B330" s="228"/>
      <c r="C330" s="228"/>
      <c r="D330" s="228"/>
      <c r="E330" s="228"/>
      <c r="F330" s="228"/>
      <c r="G330" s="831"/>
      <c r="H330" s="228"/>
      <c r="I330" s="228"/>
      <c r="J330" s="228"/>
      <c r="K330" s="239"/>
      <c r="L330" s="228"/>
      <c r="M330" s="228"/>
      <c r="N330" s="839"/>
      <c r="O330" s="839" t="s">
        <v>2911</v>
      </c>
      <c r="P330" s="228"/>
      <c r="Q330" s="228"/>
      <c r="R330" s="228"/>
      <c r="S330" s="228"/>
      <c r="T330" s="228"/>
      <c r="U330" s="228"/>
      <c r="V330" s="228"/>
      <c r="W330" s="228"/>
      <c r="X330" s="228"/>
      <c r="Y330" s="228"/>
      <c r="Z330" s="228"/>
    </row>
    <row r="331" spans="1:26" ht="60" customHeight="1">
      <c r="A331" s="228"/>
      <c r="B331" s="228"/>
      <c r="C331" s="228"/>
      <c r="D331" s="228"/>
      <c r="E331" s="228"/>
      <c r="F331" s="228"/>
      <c r="G331" s="831"/>
      <c r="H331" s="228"/>
      <c r="I331" s="228"/>
      <c r="J331" s="228"/>
      <c r="K331" s="239"/>
      <c r="L331" s="228"/>
      <c r="M331" s="228"/>
      <c r="N331" s="839"/>
      <c r="O331" s="839" t="s">
        <v>2911</v>
      </c>
      <c r="P331" s="228"/>
      <c r="Q331" s="228"/>
      <c r="R331" s="228"/>
      <c r="S331" s="228"/>
      <c r="T331" s="228"/>
      <c r="U331" s="228"/>
      <c r="V331" s="228"/>
      <c r="W331" s="228"/>
      <c r="X331" s="228"/>
      <c r="Y331" s="228"/>
      <c r="Z331" s="228"/>
    </row>
    <row r="332" spans="1:26" ht="60" customHeight="1">
      <c r="A332" s="228"/>
      <c r="B332" s="228"/>
      <c r="C332" s="228"/>
      <c r="D332" s="228"/>
      <c r="E332" s="228"/>
      <c r="F332" s="228"/>
      <c r="G332" s="831"/>
      <c r="H332" s="228"/>
      <c r="I332" s="228"/>
      <c r="J332" s="228"/>
      <c r="K332" s="239"/>
      <c r="L332" s="228"/>
      <c r="M332" s="228"/>
      <c r="N332" s="839"/>
      <c r="O332" s="839" t="s">
        <v>2911</v>
      </c>
      <c r="P332" s="228"/>
      <c r="Q332" s="228"/>
      <c r="R332" s="228"/>
      <c r="S332" s="228"/>
      <c r="T332" s="228"/>
      <c r="U332" s="228"/>
      <c r="V332" s="228"/>
      <c r="W332" s="228"/>
      <c r="X332" s="228"/>
      <c r="Y332" s="228"/>
      <c r="Z332" s="228"/>
    </row>
    <row r="333" spans="1:26" ht="60" customHeight="1">
      <c r="A333" s="228"/>
      <c r="B333" s="228"/>
      <c r="C333" s="228"/>
      <c r="D333" s="228"/>
      <c r="E333" s="228"/>
      <c r="F333" s="228"/>
      <c r="G333" s="831"/>
      <c r="H333" s="228"/>
      <c r="I333" s="228"/>
      <c r="J333" s="228"/>
      <c r="K333" s="239"/>
      <c r="L333" s="228"/>
      <c r="M333" s="228"/>
      <c r="N333" s="839"/>
      <c r="O333" s="839" t="s">
        <v>2911</v>
      </c>
      <c r="P333" s="228"/>
      <c r="Q333" s="228"/>
      <c r="R333" s="228"/>
      <c r="S333" s="228"/>
      <c r="T333" s="228"/>
      <c r="U333" s="228"/>
      <c r="V333" s="228"/>
      <c r="W333" s="228"/>
      <c r="X333" s="228"/>
      <c r="Y333" s="228"/>
      <c r="Z333" s="228"/>
    </row>
    <row r="334" spans="1:26" ht="60" customHeight="1">
      <c r="A334" s="228"/>
      <c r="B334" s="228"/>
      <c r="C334" s="228"/>
      <c r="D334" s="228"/>
      <c r="E334" s="228"/>
      <c r="F334" s="228"/>
      <c r="G334" s="831"/>
      <c r="H334" s="228"/>
      <c r="I334" s="228"/>
      <c r="J334" s="228"/>
      <c r="K334" s="239"/>
      <c r="L334" s="228"/>
      <c r="M334" s="228"/>
      <c r="N334" s="839"/>
      <c r="O334" s="839" t="s">
        <v>2911</v>
      </c>
      <c r="P334" s="228"/>
      <c r="Q334" s="228"/>
      <c r="R334" s="228"/>
      <c r="S334" s="228"/>
      <c r="T334" s="228"/>
      <c r="U334" s="228"/>
      <c r="V334" s="228"/>
      <c r="W334" s="228"/>
      <c r="X334" s="228"/>
      <c r="Y334" s="228"/>
      <c r="Z334" s="228"/>
    </row>
    <row r="335" spans="1:26" ht="60" customHeight="1">
      <c r="A335" s="228"/>
      <c r="B335" s="228"/>
      <c r="C335" s="228"/>
      <c r="D335" s="228"/>
      <c r="E335" s="228"/>
      <c r="F335" s="228"/>
      <c r="G335" s="831"/>
      <c r="H335" s="228"/>
      <c r="I335" s="228"/>
      <c r="J335" s="228"/>
      <c r="K335" s="239"/>
      <c r="L335" s="228"/>
      <c r="M335" s="228"/>
      <c r="N335" s="839"/>
      <c r="O335" s="839" t="s">
        <v>2911</v>
      </c>
      <c r="P335" s="228"/>
      <c r="Q335" s="228"/>
      <c r="R335" s="228"/>
      <c r="S335" s="228"/>
      <c r="T335" s="228"/>
      <c r="U335" s="228"/>
      <c r="V335" s="228"/>
      <c r="W335" s="228"/>
      <c r="X335" s="228"/>
      <c r="Y335" s="228"/>
      <c r="Z335" s="228"/>
    </row>
    <row r="336" spans="1:26" ht="60" customHeight="1">
      <c r="A336" s="228"/>
      <c r="B336" s="228"/>
      <c r="C336" s="228"/>
      <c r="D336" s="228"/>
      <c r="E336" s="228"/>
      <c r="F336" s="228"/>
      <c r="G336" s="831"/>
      <c r="H336" s="228"/>
      <c r="I336" s="228"/>
      <c r="J336" s="228"/>
      <c r="K336" s="239"/>
      <c r="L336" s="228"/>
      <c r="M336" s="228"/>
      <c r="N336" s="839"/>
      <c r="O336" s="839" t="s">
        <v>2911</v>
      </c>
      <c r="P336" s="228"/>
      <c r="Q336" s="228"/>
      <c r="R336" s="228"/>
      <c r="S336" s="228"/>
      <c r="T336" s="228"/>
      <c r="U336" s="228"/>
      <c r="V336" s="228"/>
      <c r="W336" s="228"/>
      <c r="X336" s="228"/>
      <c r="Y336" s="228"/>
      <c r="Z336" s="228"/>
    </row>
    <row r="337" spans="1:26" ht="60" customHeight="1">
      <c r="A337" s="228"/>
      <c r="B337" s="228"/>
      <c r="C337" s="228"/>
      <c r="D337" s="228"/>
      <c r="E337" s="228"/>
      <c r="F337" s="228"/>
      <c r="G337" s="831"/>
      <c r="H337" s="228"/>
      <c r="I337" s="228"/>
      <c r="J337" s="228"/>
      <c r="K337" s="239"/>
      <c r="L337" s="228"/>
      <c r="M337" s="228"/>
      <c r="N337" s="839"/>
      <c r="O337" s="839" t="s">
        <v>2911</v>
      </c>
      <c r="P337" s="228"/>
      <c r="Q337" s="228"/>
      <c r="R337" s="228"/>
      <c r="S337" s="228"/>
      <c r="T337" s="228"/>
      <c r="U337" s="228"/>
      <c r="V337" s="228"/>
      <c r="W337" s="228"/>
      <c r="X337" s="228"/>
      <c r="Y337" s="228"/>
      <c r="Z337" s="228"/>
    </row>
    <row r="338" spans="1:26" ht="60" customHeight="1">
      <c r="A338" s="228"/>
      <c r="B338" s="228"/>
      <c r="C338" s="228"/>
      <c r="D338" s="228"/>
      <c r="E338" s="228"/>
      <c r="F338" s="228"/>
      <c r="G338" s="831"/>
      <c r="H338" s="228"/>
      <c r="I338" s="228"/>
      <c r="J338" s="228"/>
      <c r="K338" s="239"/>
      <c r="L338" s="228"/>
      <c r="M338" s="228"/>
      <c r="N338" s="839"/>
      <c r="O338" s="839" t="s">
        <v>2911</v>
      </c>
      <c r="P338" s="228"/>
      <c r="Q338" s="228"/>
      <c r="R338" s="228"/>
      <c r="S338" s="228"/>
      <c r="T338" s="228"/>
      <c r="U338" s="228"/>
      <c r="V338" s="228"/>
      <c r="W338" s="228"/>
      <c r="X338" s="228"/>
      <c r="Y338" s="228"/>
      <c r="Z338" s="228"/>
    </row>
    <row r="339" spans="1:26" ht="60" customHeight="1">
      <c r="A339" s="228"/>
      <c r="B339" s="228"/>
      <c r="C339" s="228"/>
      <c r="D339" s="228"/>
      <c r="E339" s="228"/>
      <c r="F339" s="228"/>
      <c r="G339" s="831"/>
      <c r="H339" s="228"/>
      <c r="I339" s="228"/>
      <c r="J339" s="228"/>
      <c r="K339" s="239"/>
      <c r="L339" s="228"/>
      <c r="M339" s="228"/>
      <c r="N339" s="839"/>
      <c r="O339" s="839" t="s">
        <v>2911</v>
      </c>
      <c r="P339" s="228"/>
      <c r="Q339" s="228"/>
      <c r="R339" s="228"/>
      <c r="S339" s="228"/>
      <c r="T339" s="228"/>
      <c r="U339" s="228"/>
      <c r="V339" s="228"/>
      <c r="W339" s="228"/>
      <c r="X339" s="228"/>
      <c r="Y339" s="228"/>
      <c r="Z339" s="228"/>
    </row>
    <row r="340" spans="1:26" ht="60" customHeight="1">
      <c r="A340" s="228"/>
      <c r="B340" s="228"/>
      <c r="C340" s="228"/>
      <c r="D340" s="228"/>
      <c r="E340" s="228"/>
      <c r="F340" s="228"/>
      <c r="G340" s="831"/>
      <c r="H340" s="228"/>
      <c r="I340" s="228"/>
      <c r="J340" s="228"/>
      <c r="K340" s="239"/>
      <c r="L340" s="228"/>
      <c r="M340" s="228"/>
      <c r="N340" s="839"/>
      <c r="O340" s="839" t="s">
        <v>2911</v>
      </c>
      <c r="P340" s="228"/>
      <c r="Q340" s="228"/>
      <c r="R340" s="228"/>
      <c r="S340" s="228"/>
      <c r="T340" s="228"/>
      <c r="U340" s="228"/>
      <c r="V340" s="228"/>
      <c r="W340" s="228"/>
      <c r="X340" s="228"/>
      <c r="Y340" s="228"/>
      <c r="Z340" s="228"/>
    </row>
    <row r="341" spans="1:26" ht="60" customHeight="1">
      <c r="A341" s="228"/>
      <c r="B341" s="228"/>
      <c r="C341" s="228"/>
      <c r="D341" s="228"/>
      <c r="E341" s="228"/>
      <c r="F341" s="228"/>
      <c r="G341" s="831"/>
      <c r="H341" s="228"/>
      <c r="I341" s="228"/>
      <c r="J341" s="228"/>
      <c r="K341" s="239"/>
      <c r="L341" s="228"/>
      <c r="M341" s="228"/>
      <c r="N341" s="839"/>
      <c r="O341" s="839" t="s">
        <v>2911</v>
      </c>
      <c r="P341" s="228"/>
      <c r="Q341" s="228"/>
      <c r="R341" s="228"/>
      <c r="S341" s="228"/>
      <c r="T341" s="228"/>
      <c r="U341" s="228"/>
      <c r="V341" s="228"/>
      <c r="W341" s="228"/>
      <c r="X341" s="228"/>
      <c r="Y341" s="228"/>
      <c r="Z341" s="228"/>
    </row>
    <row r="342" spans="1:26" ht="60" customHeight="1">
      <c r="A342" s="228"/>
      <c r="B342" s="228"/>
      <c r="C342" s="228"/>
      <c r="D342" s="228"/>
      <c r="E342" s="228"/>
      <c r="F342" s="228"/>
      <c r="G342" s="831"/>
      <c r="H342" s="228"/>
      <c r="I342" s="228"/>
      <c r="J342" s="228"/>
      <c r="K342" s="239"/>
      <c r="L342" s="228"/>
      <c r="M342" s="228"/>
      <c r="N342" s="839"/>
      <c r="O342" s="839" t="s">
        <v>2911</v>
      </c>
      <c r="P342" s="228"/>
      <c r="Q342" s="228"/>
      <c r="R342" s="228"/>
      <c r="S342" s="228"/>
      <c r="T342" s="228"/>
      <c r="U342" s="228"/>
      <c r="V342" s="228"/>
      <c r="W342" s="228"/>
      <c r="X342" s="228"/>
      <c r="Y342" s="228"/>
      <c r="Z342" s="228"/>
    </row>
    <row r="343" spans="1:26" ht="60" customHeight="1">
      <c r="A343" s="228"/>
      <c r="B343" s="228"/>
      <c r="C343" s="228"/>
      <c r="D343" s="228"/>
      <c r="E343" s="228"/>
      <c r="F343" s="228"/>
      <c r="G343" s="831"/>
      <c r="H343" s="228"/>
      <c r="I343" s="228"/>
      <c r="J343" s="228"/>
      <c r="K343" s="239"/>
      <c r="L343" s="228"/>
      <c r="M343" s="228"/>
      <c r="N343" s="839"/>
      <c r="O343" s="839" t="s">
        <v>2911</v>
      </c>
      <c r="P343" s="228"/>
      <c r="Q343" s="228"/>
      <c r="R343" s="228"/>
      <c r="S343" s="228"/>
      <c r="T343" s="228"/>
      <c r="U343" s="228"/>
      <c r="V343" s="228"/>
      <c r="W343" s="228"/>
      <c r="X343" s="228"/>
      <c r="Y343" s="228"/>
      <c r="Z343" s="228"/>
    </row>
    <row r="344" spans="1:26" ht="60" customHeight="1">
      <c r="A344" s="228"/>
      <c r="B344" s="228"/>
      <c r="C344" s="228"/>
      <c r="D344" s="228"/>
      <c r="E344" s="228"/>
      <c r="F344" s="228"/>
      <c r="G344" s="831"/>
      <c r="H344" s="228"/>
      <c r="I344" s="228"/>
      <c r="J344" s="228"/>
      <c r="K344" s="239"/>
      <c r="L344" s="228"/>
      <c r="M344" s="228"/>
      <c r="N344" s="839"/>
      <c r="O344" s="839" t="s">
        <v>2911</v>
      </c>
      <c r="P344" s="228"/>
      <c r="Q344" s="228"/>
      <c r="R344" s="228"/>
      <c r="S344" s="228"/>
      <c r="T344" s="228"/>
      <c r="U344" s="228"/>
      <c r="V344" s="228"/>
      <c r="W344" s="228"/>
      <c r="X344" s="228"/>
      <c r="Y344" s="228"/>
      <c r="Z344" s="228"/>
    </row>
    <row r="345" spans="1:26" ht="60" customHeight="1">
      <c r="A345" s="228"/>
      <c r="B345" s="228"/>
      <c r="C345" s="228"/>
      <c r="D345" s="228"/>
      <c r="E345" s="228"/>
      <c r="F345" s="228"/>
      <c r="G345" s="831"/>
      <c r="H345" s="228"/>
      <c r="I345" s="228"/>
      <c r="J345" s="228"/>
      <c r="K345" s="239"/>
      <c r="L345" s="228"/>
      <c r="M345" s="228"/>
      <c r="N345" s="839"/>
      <c r="O345" s="839" t="s">
        <v>2911</v>
      </c>
      <c r="P345" s="228"/>
      <c r="Q345" s="228"/>
      <c r="R345" s="228"/>
      <c r="S345" s="228"/>
      <c r="T345" s="228"/>
      <c r="U345" s="228"/>
      <c r="V345" s="228"/>
      <c r="W345" s="228"/>
      <c r="X345" s="228"/>
      <c r="Y345" s="228"/>
      <c r="Z345" s="228"/>
    </row>
    <row r="346" spans="1:26" ht="60" customHeight="1">
      <c r="A346" s="228"/>
      <c r="B346" s="228"/>
      <c r="C346" s="228"/>
      <c r="D346" s="228"/>
      <c r="E346" s="228"/>
      <c r="F346" s="228"/>
      <c r="G346" s="831"/>
      <c r="H346" s="228"/>
      <c r="I346" s="228"/>
      <c r="J346" s="228"/>
      <c r="K346" s="239"/>
      <c r="L346" s="228"/>
      <c r="M346" s="228"/>
      <c r="N346" s="839"/>
      <c r="O346" s="839" t="s">
        <v>2911</v>
      </c>
      <c r="P346" s="228"/>
      <c r="Q346" s="228"/>
      <c r="R346" s="228"/>
      <c r="S346" s="228"/>
      <c r="T346" s="228"/>
      <c r="U346" s="228"/>
      <c r="V346" s="228"/>
      <c r="W346" s="228"/>
      <c r="X346" s="228"/>
      <c r="Y346" s="228"/>
      <c r="Z346" s="228"/>
    </row>
    <row r="347" spans="1:26" ht="60" customHeight="1">
      <c r="A347" s="228"/>
      <c r="B347" s="228"/>
      <c r="C347" s="228"/>
      <c r="D347" s="228"/>
      <c r="E347" s="228"/>
      <c r="F347" s="228"/>
      <c r="G347" s="831"/>
      <c r="H347" s="228"/>
      <c r="I347" s="228"/>
      <c r="J347" s="228"/>
      <c r="K347" s="239"/>
      <c r="L347" s="228"/>
      <c r="M347" s="228"/>
      <c r="N347" s="839"/>
      <c r="O347" s="839" t="s">
        <v>2911</v>
      </c>
      <c r="P347" s="228"/>
      <c r="Q347" s="228"/>
      <c r="R347" s="228"/>
      <c r="S347" s="228"/>
      <c r="T347" s="228"/>
      <c r="U347" s="228"/>
      <c r="V347" s="228"/>
      <c r="W347" s="228"/>
      <c r="X347" s="228"/>
      <c r="Y347" s="228"/>
      <c r="Z347" s="228"/>
    </row>
    <row r="348" spans="1:26" ht="60" customHeight="1">
      <c r="A348" s="228"/>
      <c r="B348" s="228"/>
      <c r="C348" s="228"/>
      <c r="D348" s="228"/>
      <c r="E348" s="228"/>
      <c r="F348" s="228"/>
      <c r="G348" s="831"/>
      <c r="H348" s="228"/>
      <c r="I348" s="228"/>
      <c r="J348" s="228"/>
      <c r="K348" s="239"/>
      <c r="L348" s="228"/>
      <c r="M348" s="228"/>
      <c r="N348" s="839"/>
      <c r="O348" s="839" t="s">
        <v>2911</v>
      </c>
      <c r="P348" s="228"/>
      <c r="Q348" s="228"/>
      <c r="R348" s="228"/>
      <c r="S348" s="228"/>
      <c r="T348" s="228"/>
      <c r="U348" s="228"/>
      <c r="V348" s="228"/>
      <c r="W348" s="228"/>
      <c r="X348" s="228"/>
      <c r="Y348" s="228"/>
      <c r="Z348" s="228"/>
    </row>
    <row r="349" spans="1:26" ht="60" customHeight="1">
      <c r="A349" s="228"/>
      <c r="B349" s="228"/>
      <c r="C349" s="228"/>
      <c r="D349" s="228"/>
      <c r="E349" s="228"/>
      <c r="F349" s="228"/>
      <c r="G349" s="831"/>
      <c r="H349" s="228"/>
      <c r="I349" s="228"/>
      <c r="J349" s="228"/>
      <c r="K349" s="239"/>
      <c r="L349" s="228"/>
      <c r="M349" s="228"/>
      <c r="N349" s="839"/>
      <c r="O349" s="839" t="s">
        <v>2911</v>
      </c>
      <c r="P349" s="228"/>
      <c r="Q349" s="228"/>
      <c r="R349" s="228"/>
      <c r="S349" s="228"/>
      <c r="T349" s="228"/>
      <c r="U349" s="228"/>
      <c r="V349" s="228"/>
      <c r="W349" s="228"/>
      <c r="X349" s="228"/>
      <c r="Y349" s="228"/>
      <c r="Z349" s="228"/>
    </row>
    <row r="350" spans="1:26" ht="60" customHeight="1">
      <c r="A350" s="228"/>
      <c r="B350" s="228"/>
      <c r="C350" s="228"/>
      <c r="D350" s="228"/>
      <c r="E350" s="228"/>
      <c r="F350" s="228"/>
      <c r="G350" s="831"/>
      <c r="H350" s="228"/>
      <c r="I350" s="228"/>
      <c r="J350" s="228"/>
      <c r="K350" s="239"/>
      <c r="L350" s="228"/>
      <c r="M350" s="228"/>
      <c r="N350" s="839"/>
      <c r="O350" s="839" t="s">
        <v>2911</v>
      </c>
      <c r="P350" s="228"/>
      <c r="Q350" s="228"/>
      <c r="R350" s="228"/>
      <c r="S350" s="228"/>
      <c r="T350" s="228"/>
      <c r="U350" s="228"/>
      <c r="V350" s="228"/>
      <c r="W350" s="228"/>
      <c r="X350" s="228"/>
      <c r="Y350" s="228"/>
      <c r="Z350" s="228"/>
    </row>
    <row r="351" spans="1:26" ht="60" customHeight="1">
      <c r="A351" s="228"/>
      <c r="B351" s="228"/>
      <c r="C351" s="228"/>
      <c r="D351" s="228"/>
      <c r="E351" s="228"/>
      <c r="F351" s="228"/>
      <c r="G351" s="831"/>
      <c r="H351" s="228"/>
      <c r="I351" s="228"/>
      <c r="J351" s="228"/>
      <c r="K351" s="239"/>
      <c r="L351" s="228"/>
      <c r="M351" s="228"/>
      <c r="N351" s="839"/>
      <c r="O351" s="839" t="s">
        <v>2911</v>
      </c>
      <c r="P351" s="228"/>
      <c r="Q351" s="228"/>
      <c r="R351" s="228"/>
      <c r="S351" s="228"/>
      <c r="T351" s="228"/>
      <c r="U351" s="228"/>
      <c r="V351" s="228"/>
      <c r="W351" s="228"/>
      <c r="X351" s="228"/>
      <c r="Y351" s="228"/>
      <c r="Z351" s="228"/>
    </row>
    <row r="352" spans="1:26" ht="60" customHeight="1">
      <c r="A352" s="228"/>
      <c r="B352" s="228"/>
      <c r="C352" s="228"/>
      <c r="D352" s="228"/>
      <c r="E352" s="228"/>
      <c r="F352" s="228"/>
      <c r="G352" s="831"/>
      <c r="H352" s="228"/>
      <c r="I352" s="228"/>
      <c r="J352" s="228"/>
      <c r="K352" s="239"/>
      <c r="L352" s="228"/>
      <c r="M352" s="228"/>
      <c r="N352" s="839"/>
      <c r="O352" s="839" t="s">
        <v>2911</v>
      </c>
      <c r="P352" s="228"/>
      <c r="Q352" s="228"/>
      <c r="R352" s="228"/>
      <c r="S352" s="228"/>
      <c r="T352" s="228"/>
      <c r="U352" s="228"/>
      <c r="V352" s="228"/>
      <c r="W352" s="228"/>
      <c r="X352" s="228"/>
      <c r="Y352" s="228"/>
      <c r="Z352" s="228"/>
    </row>
    <row r="353" spans="1:26" ht="60" customHeight="1">
      <c r="A353" s="228"/>
      <c r="B353" s="228"/>
      <c r="C353" s="228"/>
      <c r="D353" s="228"/>
      <c r="E353" s="228"/>
      <c r="F353" s="228"/>
      <c r="G353" s="831"/>
      <c r="H353" s="228"/>
      <c r="I353" s="228"/>
      <c r="J353" s="228"/>
      <c r="K353" s="239"/>
      <c r="L353" s="228"/>
      <c r="M353" s="228"/>
      <c r="N353" s="839"/>
      <c r="O353" s="839" t="s">
        <v>2911</v>
      </c>
      <c r="P353" s="228"/>
      <c r="Q353" s="228"/>
      <c r="R353" s="228"/>
      <c r="S353" s="228"/>
      <c r="T353" s="228"/>
      <c r="U353" s="228"/>
      <c r="V353" s="228"/>
      <c r="W353" s="228"/>
      <c r="X353" s="228"/>
      <c r="Y353" s="228"/>
      <c r="Z353" s="228"/>
    </row>
    <row r="354" spans="1:26" ht="60" customHeight="1">
      <c r="A354" s="228"/>
      <c r="B354" s="228"/>
      <c r="C354" s="228"/>
      <c r="D354" s="228"/>
      <c r="E354" s="228"/>
      <c r="F354" s="228"/>
      <c r="G354" s="831"/>
      <c r="H354" s="228"/>
      <c r="I354" s="228"/>
      <c r="J354" s="228"/>
      <c r="K354" s="239"/>
      <c r="L354" s="228"/>
      <c r="M354" s="228"/>
      <c r="N354" s="839"/>
      <c r="O354" s="839" t="s">
        <v>2911</v>
      </c>
      <c r="P354" s="228"/>
      <c r="Q354" s="228"/>
      <c r="R354" s="228"/>
      <c r="S354" s="228"/>
      <c r="T354" s="228"/>
      <c r="U354" s="228"/>
      <c r="V354" s="228"/>
      <c r="W354" s="228"/>
      <c r="X354" s="228"/>
      <c r="Y354" s="228"/>
      <c r="Z354" s="228"/>
    </row>
    <row r="355" spans="1:26" ht="60" customHeight="1">
      <c r="A355" s="228"/>
      <c r="B355" s="228"/>
      <c r="C355" s="228"/>
      <c r="D355" s="228"/>
      <c r="E355" s="228"/>
      <c r="F355" s="228"/>
      <c r="G355" s="831"/>
      <c r="H355" s="228"/>
      <c r="I355" s="228"/>
      <c r="J355" s="228"/>
      <c r="K355" s="239"/>
      <c r="L355" s="228"/>
      <c r="M355" s="228"/>
      <c r="N355" s="839"/>
      <c r="O355" s="839" t="s">
        <v>2911</v>
      </c>
      <c r="P355" s="228"/>
      <c r="Q355" s="228"/>
      <c r="R355" s="228"/>
      <c r="S355" s="228"/>
      <c r="T355" s="228"/>
      <c r="U355" s="228"/>
      <c r="V355" s="228"/>
      <c r="W355" s="228"/>
      <c r="X355" s="228"/>
      <c r="Y355" s="228"/>
      <c r="Z355" s="228"/>
    </row>
    <row r="356" spans="1:26" ht="60" customHeight="1">
      <c r="A356" s="228"/>
      <c r="B356" s="228"/>
      <c r="C356" s="228"/>
      <c r="D356" s="228"/>
      <c r="E356" s="228"/>
      <c r="F356" s="228"/>
      <c r="G356" s="831"/>
      <c r="H356" s="228"/>
      <c r="I356" s="228"/>
      <c r="J356" s="228"/>
      <c r="K356" s="239"/>
      <c r="L356" s="228"/>
      <c r="M356" s="228"/>
      <c r="N356" s="839"/>
      <c r="O356" s="839" t="s">
        <v>2911</v>
      </c>
      <c r="P356" s="228"/>
      <c r="Q356" s="228"/>
      <c r="R356" s="228"/>
      <c r="S356" s="228"/>
      <c r="T356" s="228"/>
      <c r="U356" s="228"/>
      <c r="V356" s="228"/>
      <c r="W356" s="228"/>
      <c r="X356" s="228"/>
      <c r="Y356" s="228"/>
      <c r="Z356" s="228"/>
    </row>
    <row r="357" spans="1:26" ht="60" customHeight="1">
      <c r="A357" s="228"/>
      <c r="B357" s="228"/>
      <c r="C357" s="228"/>
      <c r="D357" s="228"/>
      <c r="E357" s="228"/>
      <c r="F357" s="228"/>
      <c r="G357" s="831"/>
      <c r="H357" s="228"/>
      <c r="I357" s="228"/>
      <c r="J357" s="228"/>
      <c r="K357" s="239"/>
      <c r="L357" s="228"/>
      <c r="M357" s="228"/>
      <c r="N357" s="839"/>
      <c r="O357" s="839" t="s">
        <v>2911</v>
      </c>
      <c r="P357" s="228"/>
      <c r="Q357" s="228"/>
      <c r="R357" s="228"/>
      <c r="S357" s="228"/>
      <c r="T357" s="228"/>
      <c r="U357" s="228"/>
      <c r="V357" s="228"/>
      <c r="W357" s="228"/>
      <c r="X357" s="228"/>
      <c r="Y357" s="228"/>
      <c r="Z357" s="228"/>
    </row>
    <row r="358" spans="1:26" ht="60" customHeight="1">
      <c r="A358" s="228"/>
      <c r="B358" s="228"/>
      <c r="C358" s="228"/>
      <c r="D358" s="228"/>
      <c r="E358" s="228"/>
      <c r="F358" s="228"/>
      <c r="G358" s="831"/>
      <c r="H358" s="228"/>
      <c r="I358" s="228"/>
      <c r="J358" s="228"/>
      <c r="K358" s="239"/>
      <c r="L358" s="228"/>
      <c r="M358" s="228"/>
      <c r="N358" s="839"/>
      <c r="O358" s="839" t="s">
        <v>2911</v>
      </c>
      <c r="P358" s="228"/>
      <c r="Q358" s="228"/>
      <c r="R358" s="228"/>
      <c r="S358" s="228"/>
      <c r="T358" s="228"/>
      <c r="U358" s="228"/>
      <c r="V358" s="228"/>
      <c r="W358" s="228"/>
      <c r="X358" s="228"/>
      <c r="Y358" s="228"/>
      <c r="Z358" s="228"/>
    </row>
    <row r="359" spans="1:26" ht="60" customHeight="1">
      <c r="A359" s="228"/>
      <c r="B359" s="228"/>
      <c r="C359" s="228"/>
      <c r="D359" s="228"/>
      <c r="E359" s="228"/>
      <c r="F359" s="228"/>
      <c r="G359" s="831"/>
      <c r="H359" s="228"/>
      <c r="I359" s="228"/>
      <c r="J359" s="228"/>
      <c r="K359" s="239"/>
      <c r="L359" s="228"/>
      <c r="M359" s="228"/>
      <c r="N359" s="839"/>
      <c r="O359" s="839" t="s">
        <v>2911</v>
      </c>
      <c r="P359" s="228"/>
      <c r="Q359" s="228"/>
      <c r="R359" s="228"/>
      <c r="S359" s="228"/>
      <c r="T359" s="228"/>
      <c r="U359" s="228"/>
      <c r="V359" s="228"/>
      <c r="W359" s="228"/>
      <c r="X359" s="228"/>
      <c r="Y359" s="228"/>
      <c r="Z359" s="228"/>
    </row>
    <row r="360" spans="1:26" ht="60" customHeight="1">
      <c r="A360" s="228"/>
      <c r="B360" s="228"/>
      <c r="C360" s="228"/>
      <c r="D360" s="228"/>
      <c r="E360" s="228"/>
      <c r="F360" s="228"/>
      <c r="G360" s="831"/>
      <c r="H360" s="228"/>
      <c r="I360" s="228"/>
      <c r="J360" s="228"/>
      <c r="K360" s="239"/>
      <c r="L360" s="228"/>
      <c r="M360" s="228"/>
      <c r="N360" s="839"/>
      <c r="O360" s="839" t="s">
        <v>2911</v>
      </c>
      <c r="P360" s="228"/>
      <c r="Q360" s="228"/>
      <c r="R360" s="228"/>
      <c r="S360" s="228"/>
      <c r="T360" s="228"/>
      <c r="U360" s="228"/>
      <c r="V360" s="228"/>
      <c r="W360" s="228"/>
      <c r="X360" s="228"/>
      <c r="Y360" s="228"/>
      <c r="Z360" s="228"/>
    </row>
    <row r="361" spans="1:26" ht="60" customHeight="1">
      <c r="A361" s="228"/>
      <c r="B361" s="228"/>
      <c r="C361" s="228"/>
      <c r="D361" s="228"/>
      <c r="E361" s="228"/>
      <c r="F361" s="228"/>
      <c r="G361" s="831"/>
      <c r="H361" s="228"/>
      <c r="I361" s="228"/>
      <c r="J361" s="228"/>
      <c r="K361" s="239"/>
      <c r="L361" s="228"/>
      <c r="M361" s="228"/>
      <c r="N361" s="839"/>
      <c r="O361" s="839" t="s">
        <v>2911</v>
      </c>
      <c r="P361" s="228"/>
      <c r="Q361" s="228"/>
      <c r="R361" s="228"/>
      <c r="S361" s="228"/>
      <c r="T361" s="228"/>
      <c r="U361" s="228"/>
      <c r="V361" s="228"/>
      <c r="W361" s="228"/>
      <c r="X361" s="228"/>
      <c r="Y361" s="228"/>
      <c r="Z361" s="228"/>
    </row>
    <row r="362" spans="1:26" ht="60" customHeight="1">
      <c r="A362" s="228"/>
      <c r="B362" s="228"/>
      <c r="C362" s="228"/>
      <c r="D362" s="228"/>
      <c r="E362" s="228"/>
      <c r="F362" s="228"/>
      <c r="G362" s="831"/>
      <c r="H362" s="228"/>
      <c r="I362" s="228"/>
      <c r="J362" s="228"/>
      <c r="K362" s="239"/>
      <c r="L362" s="228"/>
      <c r="M362" s="228"/>
      <c r="N362" s="839"/>
      <c r="O362" s="839" t="s">
        <v>2911</v>
      </c>
      <c r="P362" s="228"/>
      <c r="Q362" s="228"/>
      <c r="R362" s="228"/>
      <c r="S362" s="228"/>
      <c r="T362" s="228"/>
      <c r="U362" s="228"/>
      <c r="V362" s="228"/>
      <c r="W362" s="228"/>
      <c r="X362" s="228"/>
      <c r="Y362" s="228"/>
      <c r="Z362" s="228"/>
    </row>
    <row r="363" spans="1:26" ht="60" customHeight="1">
      <c r="A363" s="228"/>
      <c r="B363" s="228"/>
      <c r="C363" s="228"/>
      <c r="D363" s="228"/>
      <c r="E363" s="228"/>
      <c r="F363" s="228"/>
      <c r="G363" s="831"/>
      <c r="H363" s="228"/>
      <c r="I363" s="228"/>
      <c r="J363" s="228"/>
      <c r="K363" s="239"/>
      <c r="L363" s="228"/>
      <c r="M363" s="228"/>
      <c r="N363" s="839"/>
      <c r="O363" s="839" t="s">
        <v>2911</v>
      </c>
      <c r="P363" s="228"/>
      <c r="Q363" s="228"/>
      <c r="R363" s="228"/>
      <c r="S363" s="228"/>
      <c r="T363" s="228"/>
      <c r="U363" s="228"/>
      <c r="V363" s="228"/>
      <c r="W363" s="228"/>
      <c r="X363" s="228"/>
      <c r="Y363" s="228"/>
      <c r="Z363" s="228"/>
    </row>
    <row r="364" spans="1:26" ht="60" customHeight="1">
      <c r="A364" s="228"/>
      <c r="B364" s="228"/>
      <c r="C364" s="228"/>
      <c r="D364" s="228"/>
      <c r="E364" s="228"/>
      <c r="F364" s="228"/>
      <c r="G364" s="831"/>
      <c r="H364" s="228"/>
      <c r="I364" s="228"/>
      <c r="J364" s="228"/>
      <c r="K364" s="239"/>
      <c r="L364" s="228"/>
      <c r="M364" s="228"/>
      <c r="N364" s="839"/>
      <c r="O364" s="839" t="s">
        <v>2911</v>
      </c>
      <c r="P364" s="228"/>
      <c r="Q364" s="228"/>
      <c r="R364" s="228"/>
      <c r="S364" s="228"/>
      <c r="T364" s="228"/>
      <c r="U364" s="228"/>
      <c r="V364" s="228"/>
      <c r="W364" s="228"/>
      <c r="X364" s="228"/>
      <c r="Y364" s="228"/>
      <c r="Z364" s="228"/>
    </row>
    <row r="365" spans="1:26" ht="60" customHeight="1">
      <c r="A365" s="228"/>
      <c r="B365" s="228"/>
      <c r="C365" s="228"/>
      <c r="D365" s="228"/>
      <c r="E365" s="228"/>
      <c r="F365" s="228"/>
      <c r="G365" s="831"/>
      <c r="H365" s="228"/>
      <c r="I365" s="228"/>
      <c r="J365" s="228"/>
      <c r="K365" s="239"/>
      <c r="L365" s="228"/>
      <c r="M365" s="228"/>
      <c r="N365" s="839"/>
      <c r="O365" s="839" t="s">
        <v>2911</v>
      </c>
      <c r="P365" s="228"/>
      <c r="Q365" s="228"/>
      <c r="R365" s="228"/>
      <c r="S365" s="228"/>
      <c r="T365" s="228"/>
      <c r="U365" s="228"/>
      <c r="V365" s="228"/>
      <c r="W365" s="228"/>
      <c r="X365" s="228"/>
      <c r="Y365" s="228"/>
      <c r="Z365" s="228"/>
    </row>
    <row r="366" spans="1:26" ht="60" customHeight="1">
      <c r="A366" s="228"/>
      <c r="B366" s="228"/>
      <c r="C366" s="228"/>
      <c r="D366" s="228"/>
      <c r="E366" s="228"/>
      <c r="F366" s="228"/>
      <c r="G366" s="831"/>
      <c r="H366" s="228"/>
      <c r="I366" s="228"/>
      <c r="J366" s="228"/>
      <c r="K366" s="239"/>
      <c r="L366" s="228"/>
      <c r="M366" s="228"/>
      <c r="N366" s="839"/>
      <c r="O366" s="839" t="s">
        <v>2911</v>
      </c>
      <c r="P366" s="228"/>
      <c r="Q366" s="228"/>
      <c r="R366" s="228"/>
      <c r="S366" s="228"/>
      <c r="T366" s="228"/>
      <c r="U366" s="228"/>
      <c r="V366" s="228"/>
      <c r="W366" s="228"/>
      <c r="X366" s="228"/>
      <c r="Y366" s="228"/>
      <c r="Z366" s="228"/>
    </row>
    <row r="367" spans="1:26" ht="60" customHeight="1">
      <c r="A367" s="228"/>
      <c r="B367" s="228"/>
      <c r="C367" s="228"/>
      <c r="D367" s="228"/>
      <c r="E367" s="228"/>
      <c r="F367" s="228"/>
      <c r="G367" s="831"/>
      <c r="H367" s="228"/>
      <c r="I367" s="228"/>
      <c r="J367" s="228"/>
      <c r="K367" s="239"/>
      <c r="L367" s="228"/>
      <c r="M367" s="228"/>
      <c r="N367" s="839"/>
      <c r="O367" s="839" t="s">
        <v>2911</v>
      </c>
      <c r="P367" s="228"/>
      <c r="Q367" s="228"/>
      <c r="R367" s="228"/>
      <c r="S367" s="228"/>
      <c r="T367" s="228"/>
      <c r="U367" s="228"/>
      <c r="V367" s="228"/>
      <c r="W367" s="228"/>
      <c r="X367" s="228"/>
      <c r="Y367" s="228"/>
      <c r="Z367" s="228"/>
    </row>
    <row r="368" spans="1:26" ht="60" customHeight="1">
      <c r="A368" s="228"/>
      <c r="B368" s="228"/>
      <c r="C368" s="228"/>
      <c r="D368" s="228"/>
      <c r="E368" s="228"/>
      <c r="F368" s="228"/>
      <c r="G368" s="831"/>
      <c r="H368" s="228"/>
      <c r="I368" s="228"/>
      <c r="J368" s="228"/>
      <c r="K368" s="239"/>
      <c r="L368" s="228"/>
      <c r="M368" s="228"/>
      <c r="N368" s="839"/>
      <c r="O368" s="839" t="s">
        <v>2911</v>
      </c>
      <c r="P368" s="228"/>
      <c r="Q368" s="228"/>
      <c r="R368" s="228"/>
      <c r="S368" s="228"/>
      <c r="T368" s="228"/>
      <c r="U368" s="228"/>
      <c r="V368" s="228"/>
      <c r="W368" s="228"/>
      <c r="X368" s="228"/>
      <c r="Y368" s="228"/>
      <c r="Z368" s="228"/>
    </row>
    <row r="369" spans="1:26" ht="60" customHeight="1">
      <c r="A369" s="228"/>
      <c r="B369" s="228"/>
      <c r="C369" s="228"/>
      <c r="D369" s="228"/>
      <c r="E369" s="228"/>
      <c r="F369" s="228"/>
      <c r="G369" s="831"/>
      <c r="H369" s="228"/>
      <c r="I369" s="228"/>
      <c r="J369" s="228"/>
      <c r="K369" s="239"/>
      <c r="L369" s="228"/>
      <c r="M369" s="228"/>
      <c r="N369" s="839"/>
      <c r="O369" s="839" t="s">
        <v>2911</v>
      </c>
      <c r="P369" s="228"/>
      <c r="Q369" s="228"/>
      <c r="R369" s="228"/>
      <c r="S369" s="228"/>
      <c r="T369" s="228"/>
      <c r="U369" s="228"/>
      <c r="V369" s="228"/>
      <c r="W369" s="228"/>
      <c r="X369" s="228"/>
      <c r="Y369" s="228"/>
      <c r="Z369" s="228"/>
    </row>
    <row r="370" spans="1:26" ht="60" customHeight="1">
      <c r="A370" s="228"/>
      <c r="B370" s="228"/>
      <c r="C370" s="228"/>
      <c r="D370" s="228"/>
      <c r="E370" s="228"/>
      <c r="F370" s="228"/>
      <c r="G370" s="831"/>
      <c r="H370" s="228"/>
      <c r="I370" s="228"/>
      <c r="J370" s="228"/>
      <c r="K370" s="239"/>
      <c r="L370" s="228"/>
      <c r="M370" s="228"/>
      <c r="N370" s="839"/>
      <c r="O370" s="839" t="s">
        <v>2911</v>
      </c>
      <c r="P370" s="228"/>
      <c r="Q370" s="228"/>
      <c r="R370" s="228"/>
      <c r="S370" s="228"/>
      <c r="T370" s="228"/>
      <c r="U370" s="228"/>
      <c r="V370" s="228"/>
      <c r="W370" s="228"/>
      <c r="X370" s="228"/>
      <c r="Y370" s="228"/>
      <c r="Z370" s="228"/>
    </row>
    <row r="371" spans="1:26" ht="60" customHeight="1">
      <c r="A371" s="228"/>
      <c r="B371" s="228"/>
      <c r="C371" s="228"/>
      <c r="D371" s="228"/>
      <c r="E371" s="228"/>
      <c r="F371" s="228"/>
      <c r="G371" s="831"/>
      <c r="H371" s="228"/>
      <c r="I371" s="228"/>
      <c r="J371" s="228"/>
      <c r="K371" s="239"/>
      <c r="L371" s="228"/>
      <c r="M371" s="228"/>
      <c r="N371" s="839"/>
      <c r="O371" s="839" t="s">
        <v>2911</v>
      </c>
      <c r="P371" s="228"/>
      <c r="Q371" s="228"/>
      <c r="R371" s="228"/>
      <c r="S371" s="228"/>
      <c r="T371" s="228"/>
      <c r="U371" s="228"/>
      <c r="V371" s="228"/>
      <c r="W371" s="228"/>
      <c r="X371" s="228"/>
      <c r="Y371" s="228"/>
      <c r="Z371" s="228"/>
    </row>
    <row r="372" spans="1:26" ht="60" customHeight="1">
      <c r="A372" s="228"/>
      <c r="B372" s="228"/>
      <c r="C372" s="228"/>
      <c r="D372" s="228"/>
      <c r="E372" s="228"/>
      <c r="F372" s="228"/>
      <c r="G372" s="831"/>
      <c r="H372" s="228"/>
      <c r="I372" s="228"/>
      <c r="J372" s="228"/>
      <c r="K372" s="239"/>
      <c r="L372" s="228"/>
      <c r="M372" s="228"/>
      <c r="N372" s="839"/>
      <c r="O372" s="839" t="s">
        <v>2911</v>
      </c>
      <c r="P372" s="228"/>
      <c r="Q372" s="228"/>
      <c r="R372" s="228"/>
      <c r="S372" s="228"/>
      <c r="T372" s="228"/>
      <c r="U372" s="228"/>
      <c r="V372" s="228"/>
      <c r="W372" s="228"/>
      <c r="X372" s="228"/>
      <c r="Y372" s="228"/>
      <c r="Z372" s="228"/>
    </row>
    <row r="373" spans="1:26" ht="60" customHeight="1">
      <c r="A373" s="228"/>
      <c r="B373" s="228"/>
      <c r="C373" s="228"/>
      <c r="D373" s="228"/>
      <c r="E373" s="228"/>
      <c r="F373" s="228"/>
      <c r="G373" s="831"/>
      <c r="H373" s="228"/>
      <c r="I373" s="228"/>
      <c r="J373" s="228"/>
      <c r="K373" s="239"/>
      <c r="L373" s="228"/>
      <c r="M373" s="228"/>
      <c r="N373" s="839"/>
      <c r="O373" s="839" t="s">
        <v>2911</v>
      </c>
      <c r="P373" s="228"/>
      <c r="Q373" s="228"/>
      <c r="R373" s="228"/>
      <c r="S373" s="228"/>
      <c r="T373" s="228"/>
      <c r="U373" s="228"/>
      <c r="V373" s="228"/>
      <c r="W373" s="228"/>
      <c r="X373" s="228"/>
      <c r="Y373" s="228"/>
      <c r="Z373" s="228"/>
    </row>
    <row r="374" spans="1:26" ht="60" customHeight="1">
      <c r="A374" s="228"/>
      <c r="B374" s="228"/>
      <c r="C374" s="228"/>
      <c r="D374" s="228"/>
      <c r="E374" s="228"/>
      <c r="F374" s="228"/>
      <c r="G374" s="831"/>
      <c r="H374" s="228"/>
      <c r="I374" s="228"/>
      <c r="J374" s="228"/>
      <c r="K374" s="239"/>
      <c r="L374" s="228"/>
      <c r="M374" s="228"/>
      <c r="N374" s="839"/>
      <c r="O374" s="839" t="s">
        <v>2911</v>
      </c>
      <c r="P374" s="228"/>
      <c r="Q374" s="228"/>
      <c r="R374" s="228"/>
      <c r="S374" s="228"/>
      <c r="T374" s="228"/>
      <c r="U374" s="228"/>
      <c r="V374" s="228"/>
      <c r="W374" s="228"/>
      <c r="X374" s="228"/>
      <c r="Y374" s="228"/>
      <c r="Z374" s="228"/>
    </row>
    <row r="375" spans="1:26" ht="60" customHeight="1">
      <c r="A375" s="228"/>
      <c r="B375" s="228"/>
      <c r="C375" s="228"/>
      <c r="D375" s="228"/>
      <c r="E375" s="228"/>
      <c r="F375" s="228"/>
      <c r="G375" s="831"/>
      <c r="H375" s="228"/>
      <c r="I375" s="228"/>
      <c r="J375" s="228"/>
      <c r="K375" s="239"/>
      <c r="L375" s="228"/>
      <c r="M375" s="228"/>
      <c r="N375" s="839"/>
      <c r="O375" s="839" t="s">
        <v>2911</v>
      </c>
      <c r="P375" s="228"/>
      <c r="Q375" s="228"/>
      <c r="R375" s="228"/>
      <c r="S375" s="228"/>
      <c r="T375" s="228"/>
      <c r="U375" s="228"/>
      <c r="V375" s="228"/>
      <c r="W375" s="228"/>
      <c r="X375" s="228"/>
      <c r="Y375" s="228"/>
      <c r="Z375" s="228"/>
    </row>
    <row r="376" spans="1:26" ht="60" customHeight="1">
      <c r="A376" s="228"/>
      <c r="B376" s="228"/>
      <c r="C376" s="228"/>
      <c r="D376" s="228"/>
      <c r="E376" s="228"/>
      <c r="F376" s="228"/>
      <c r="G376" s="831"/>
      <c r="H376" s="228"/>
      <c r="I376" s="228"/>
      <c r="J376" s="228"/>
      <c r="K376" s="239"/>
      <c r="L376" s="228"/>
      <c r="M376" s="228"/>
      <c r="N376" s="839"/>
      <c r="O376" s="839" t="s">
        <v>2911</v>
      </c>
      <c r="P376" s="228"/>
      <c r="Q376" s="228"/>
      <c r="R376" s="228"/>
      <c r="S376" s="228"/>
      <c r="T376" s="228"/>
      <c r="U376" s="228"/>
      <c r="V376" s="228"/>
      <c r="W376" s="228"/>
      <c r="X376" s="228"/>
      <c r="Y376" s="228"/>
      <c r="Z376" s="228"/>
    </row>
    <row r="377" spans="1:26" ht="60" customHeight="1">
      <c r="A377" s="228"/>
      <c r="B377" s="228"/>
      <c r="C377" s="228"/>
      <c r="D377" s="228"/>
      <c r="E377" s="228"/>
      <c r="F377" s="228"/>
      <c r="G377" s="831"/>
      <c r="H377" s="228"/>
      <c r="I377" s="228"/>
      <c r="J377" s="228"/>
      <c r="K377" s="239"/>
      <c r="L377" s="228"/>
      <c r="M377" s="228"/>
      <c r="N377" s="839"/>
      <c r="O377" s="839" t="s">
        <v>2911</v>
      </c>
      <c r="P377" s="228"/>
      <c r="Q377" s="228"/>
      <c r="R377" s="228"/>
      <c r="S377" s="228"/>
      <c r="T377" s="228"/>
      <c r="U377" s="228"/>
      <c r="V377" s="228"/>
      <c r="W377" s="228"/>
      <c r="X377" s="228"/>
      <c r="Y377" s="228"/>
      <c r="Z377" s="228"/>
    </row>
    <row r="378" spans="1:26" ht="60" customHeight="1">
      <c r="A378" s="228"/>
      <c r="B378" s="228"/>
      <c r="C378" s="228"/>
      <c r="D378" s="228"/>
      <c r="E378" s="228"/>
      <c r="F378" s="228"/>
      <c r="G378" s="831"/>
      <c r="H378" s="228"/>
      <c r="I378" s="228"/>
      <c r="J378" s="228"/>
      <c r="K378" s="239"/>
      <c r="L378" s="228"/>
      <c r="M378" s="228"/>
      <c r="N378" s="839"/>
      <c r="O378" s="839" t="s">
        <v>2911</v>
      </c>
      <c r="P378" s="228"/>
      <c r="Q378" s="228"/>
      <c r="R378" s="228"/>
      <c r="S378" s="228"/>
      <c r="T378" s="228"/>
      <c r="U378" s="228"/>
      <c r="V378" s="228"/>
      <c r="W378" s="228"/>
      <c r="X378" s="228"/>
      <c r="Y378" s="228"/>
      <c r="Z378" s="228"/>
    </row>
    <row r="379" spans="1:26" ht="60" customHeight="1">
      <c r="A379" s="228"/>
      <c r="B379" s="228"/>
      <c r="C379" s="228"/>
      <c r="D379" s="228"/>
      <c r="E379" s="228"/>
      <c r="F379" s="228"/>
      <c r="G379" s="831"/>
      <c r="H379" s="228"/>
      <c r="I379" s="228"/>
      <c r="J379" s="228"/>
      <c r="K379" s="239"/>
      <c r="L379" s="228"/>
      <c r="M379" s="228"/>
      <c r="N379" s="839"/>
      <c r="O379" s="839" t="s">
        <v>2911</v>
      </c>
      <c r="P379" s="228"/>
      <c r="Q379" s="228"/>
      <c r="R379" s="228"/>
      <c r="S379" s="228"/>
      <c r="T379" s="228"/>
      <c r="U379" s="228"/>
      <c r="V379" s="228"/>
      <c r="W379" s="228"/>
      <c r="X379" s="228"/>
      <c r="Y379" s="228"/>
      <c r="Z379" s="228"/>
    </row>
    <row r="380" spans="1:26" ht="60" customHeight="1">
      <c r="A380" s="228"/>
      <c r="B380" s="228"/>
      <c r="C380" s="228"/>
      <c r="D380" s="228"/>
      <c r="E380" s="228"/>
      <c r="F380" s="228"/>
      <c r="G380" s="831"/>
      <c r="H380" s="228"/>
      <c r="I380" s="228"/>
      <c r="J380" s="228"/>
      <c r="K380" s="239"/>
      <c r="L380" s="228"/>
      <c r="M380" s="228"/>
      <c r="N380" s="839"/>
      <c r="O380" s="839" t="s">
        <v>2911</v>
      </c>
      <c r="P380" s="228"/>
      <c r="Q380" s="228"/>
      <c r="R380" s="228"/>
      <c r="S380" s="228"/>
      <c r="T380" s="228"/>
      <c r="U380" s="228"/>
      <c r="V380" s="228"/>
      <c r="W380" s="228"/>
      <c r="X380" s="228"/>
      <c r="Y380" s="228"/>
      <c r="Z380" s="228"/>
    </row>
    <row r="381" spans="1:26" ht="60" customHeight="1">
      <c r="A381" s="228"/>
      <c r="B381" s="228"/>
      <c r="C381" s="228"/>
      <c r="D381" s="228"/>
      <c r="E381" s="228"/>
      <c r="F381" s="228"/>
      <c r="G381" s="831"/>
      <c r="H381" s="228"/>
      <c r="I381" s="228"/>
      <c r="J381" s="228"/>
      <c r="K381" s="239"/>
      <c r="L381" s="228"/>
      <c r="M381" s="228"/>
      <c r="N381" s="839"/>
      <c r="O381" s="839" t="s">
        <v>2911</v>
      </c>
      <c r="P381" s="228"/>
      <c r="Q381" s="228"/>
      <c r="R381" s="228"/>
      <c r="S381" s="228"/>
      <c r="T381" s="228"/>
      <c r="U381" s="228"/>
      <c r="V381" s="228"/>
      <c r="W381" s="228"/>
      <c r="X381" s="228"/>
      <c r="Y381" s="228"/>
      <c r="Z381" s="228"/>
    </row>
    <row r="382" spans="1:26" ht="60" customHeight="1">
      <c r="A382" s="228"/>
      <c r="B382" s="228"/>
      <c r="C382" s="228"/>
      <c r="D382" s="228"/>
      <c r="E382" s="228"/>
      <c r="F382" s="228"/>
      <c r="G382" s="831"/>
      <c r="H382" s="228"/>
      <c r="I382" s="228"/>
      <c r="J382" s="228"/>
      <c r="K382" s="239"/>
      <c r="L382" s="228"/>
      <c r="M382" s="228"/>
      <c r="N382" s="839"/>
      <c r="O382" s="839" t="s">
        <v>2911</v>
      </c>
      <c r="P382" s="228"/>
      <c r="Q382" s="228"/>
      <c r="R382" s="228"/>
      <c r="S382" s="228"/>
      <c r="T382" s="228"/>
      <c r="U382" s="228"/>
      <c r="V382" s="228"/>
      <c r="W382" s="228"/>
      <c r="X382" s="228"/>
      <c r="Y382" s="228"/>
      <c r="Z382" s="228"/>
    </row>
    <row r="383" spans="1:26" ht="60" customHeight="1">
      <c r="A383" s="228"/>
      <c r="B383" s="228"/>
      <c r="C383" s="228"/>
      <c r="D383" s="228"/>
      <c r="E383" s="228"/>
      <c r="F383" s="228"/>
      <c r="G383" s="831"/>
      <c r="H383" s="228"/>
      <c r="I383" s="228"/>
      <c r="J383" s="228"/>
      <c r="K383" s="239"/>
      <c r="L383" s="228"/>
      <c r="M383" s="228"/>
      <c r="N383" s="839"/>
      <c r="O383" s="839" t="s">
        <v>2911</v>
      </c>
      <c r="P383" s="228"/>
      <c r="Q383" s="228"/>
      <c r="R383" s="228"/>
      <c r="S383" s="228"/>
      <c r="T383" s="228"/>
      <c r="U383" s="228"/>
      <c r="V383" s="228"/>
      <c r="W383" s="228"/>
      <c r="X383" s="228"/>
      <c r="Y383" s="228"/>
      <c r="Z383" s="228"/>
    </row>
    <row r="384" spans="1:26" ht="60" customHeight="1">
      <c r="A384" s="228"/>
      <c r="B384" s="228"/>
      <c r="C384" s="228"/>
      <c r="D384" s="228"/>
      <c r="E384" s="228"/>
      <c r="F384" s="228"/>
      <c r="G384" s="831"/>
      <c r="H384" s="228"/>
      <c r="I384" s="228"/>
      <c r="J384" s="228"/>
      <c r="K384" s="239"/>
      <c r="L384" s="228"/>
      <c r="M384" s="228"/>
      <c r="N384" s="839"/>
      <c r="O384" s="839" t="s">
        <v>2911</v>
      </c>
      <c r="P384" s="228"/>
      <c r="Q384" s="228"/>
      <c r="R384" s="228"/>
      <c r="S384" s="228"/>
      <c r="T384" s="228"/>
      <c r="U384" s="228"/>
      <c r="V384" s="228"/>
      <c r="W384" s="228"/>
      <c r="X384" s="228"/>
      <c r="Y384" s="228"/>
      <c r="Z384" s="228"/>
    </row>
    <row r="385" spans="1:26" ht="60" customHeight="1">
      <c r="A385" s="228"/>
      <c r="B385" s="228"/>
      <c r="C385" s="228"/>
      <c r="D385" s="228"/>
      <c r="E385" s="228"/>
      <c r="F385" s="228"/>
      <c r="G385" s="831"/>
      <c r="H385" s="228"/>
      <c r="I385" s="228"/>
      <c r="J385" s="228"/>
      <c r="K385" s="239"/>
      <c r="L385" s="228"/>
      <c r="M385" s="228"/>
      <c r="N385" s="839"/>
      <c r="O385" s="839" t="s">
        <v>2911</v>
      </c>
      <c r="P385" s="228"/>
      <c r="Q385" s="228"/>
      <c r="R385" s="228"/>
      <c r="S385" s="228"/>
      <c r="T385" s="228"/>
      <c r="U385" s="228"/>
      <c r="V385" s="228"/>
      <c r="W385" s="228"/>
      <c r="X385" s="228"/>
      <c r="Y385" s="228"/>
      <c r="Z385" s="228"/>
    </row>
    <row r="386" spans="1:26" ht="60" customHeight="1">
      <c r="A386" s="228"/>
      <c r="B386" s="228"/>
      <c r="C386" s="228"/>
      <c r="D386" s="228"/>
      <c r="E386" s="228"/>
      <c r="F386" s="228"/>
      <c r="G386" s="831"/>
      <c r="H386" s="228"/>
      <c r="I386" s="228"/>
      <c r="J386" s="228"/>
      <c r="K386" s="239"/>
      <c r="L386" s="228"/>
      <c r="M386" s="228"/>
      <c r="N386" s="839"/>
      <c r="O386" s="839" t="s">
        <v>2911</v>
      </c>
      <c r="P386" s="228"/>
      <c r="Q386" s="228"/>
      <c r="R386" s="228"/>
      <c r="S386" s="228"/>
      <c r="T386" s="228"/>
      <c r="U386" s="228"/>
      <c r="V386" s="228"/>
      <c r="W386" s="228"/>
      <c r="X386" s="228"/>
      <c r="Y386" s="228"/>
      <c r="Z386" s="228"/>
    </row>
    <row r="387" spans="1:26" ht="60" customHeight="1">
      <c r="A387" s="228"/>
      <c r="B387" s="228"/>
      <c r="C387" s="228"/>
      <c r="D387" s="228"/>
      <c r="E387" s="228"/>
      <c r="F387" s="228"/>
      <c r="G387" s="831"/>
      <c r="H387" s="228"/>
      <c r="I387" s="228"/>
      <c r="J387" s="228"/>
      <c r="K387" s="239"/>
      <c r="L387" s="228"/>
      <c r="M387" s="228"/>
      <c r="N387" s="839"/>
      <c r="O387" s="839" t="s">
        <v>2911</v>
      </c>
      <c r="P387" s="228"/>
      <c r="Q387" s="228"/>
      <c r="R387" s="228"/>
      <c r="S387" s="228"/>
      <c r="T387" s="228"/>
      <c r="U387" s="228"/>
      <c r="V387" s="228"/>
      <c r="W387" s="228"/>
      <c r="X387" s="228"/>
      <c r="Y387" s="228"/>
      <c r="Z387" s="228"/>
    </row>
    <row r="388" spans="1:26" ht="60" customHeight="1">
      <c r="A388" s="228"/>
      <c r="B388" s="228"/>
      <c r="C388" s="228"/>
      <c r="D388" s="228"/>
      <c r="E388" s="228"/>
      <c r="F388" s="228"/>
      <c r="G388" s="831"/>
      <c r="H388" s="228"/>
      <c r="I388" s="228"/>
      <c r="J388" s="228"/>
      <c r="K388" s="239"/>
      <c r="L388" s="228"/>
      <c r="M388" s="228"/>
      <c r="N388" s="839"/>
      <c r="O388" s="839" t="s">
        <v>2911</v>
      </c>
      <c r="P388" s="228"/>
      <c r="Q388" s="228"/>
      <c r="R388" s="228"/>
      <c r="S388" s="228"/>
      <c r="T388" s="228"/>
      <c r="U388" s="228"/>
      <c r="V388" s="228"/>
      <c r="W388" s="228"/>
      <c r="X388" s="228"/>
      <c r="Y388" s="228"/>
      <c r="Z388" s="228"/>
    </row>
    <row r="389" spans="1:26" ht="60" customHeight="1">
      <c r="A389" s="228"/>
      <c r="B389" s="228"/>
      <c r="C389" s="228"/>
      <c r="D389" s="228"/>
      <c r="E389" s="228"/>
      <c r="F389" s="228"/>
      <c r="G389" s="831"/>
      <c r="H389" s="228"/>
      <c r="I389" s="228"/>
      <c r="J389" s="228"/>
      <c r="K389" s="239"/>
      <c r="L389" s="228"/>
      <c r="M389" s="228"/>
      <c r="N389" s="839"/>
      <c r="O389" s="839" t="s">
        <v>2911</v>
      </c>
      <c r="P389" s="228"/>
      <c r="Q389" s="228"/>
      <c r="R389" s="228"/>
      <c r="S389" s="228"/>
      <c r="T389" s="228"/>
      <c r="U389" s="228"/>
      <c r="V389" s="228"/>
      <c r="W389" s="228"/>
      <c r="X389" s="228"/>
      <c r="Y389" s="228"/>
      <c r="Z389" s="228"/>
    </row>
    <row r="390" spans="1:26" ht="60" customHeight="1">
      <c r="A390" s="228"/>
      <c r="B390" s="228"/>
      <c r="C390" s="228"/>
      <c r="D390" s="228"/>
      <c r="E390" s="228"/>
      <c r="F390" s="228"/>
      <c r="G390" s="831"/>
      <c r="H390" s="228"/>
      <c r="I390" s="228"/>
      <c r="J390" s="228"/>
      <c r="K390" s="239"/>
      <c r="L390" s="228"/>
      <c r="M390" s="228"/>
      <c r="N390" s="839"/>
      <c r="O390" s="839" t="s">
        <v>2911</v>
      </c>
      <c r="P390" s="228"/>
      <c r="Q390" s="228"/>
      <c r="R390" s="228"/>
      <c r="S390" s="228"/>
      <c r="T390" s="228"/>
      <c r="U390" s="228"/>
      <c r="V390" s="228"/>
      <c r="W390" s="228"/>
      <c r="X390" s="228"/>
      <c r="Y390" s="228"/>
      <c r="Z390" s="228"/>
    </row>
    <row r="391" spans="1:26" ht="60" customHeight="1">
      <c r="A391" s="228"/>
      <c r="B391" s="228"/>
      <c r="C391" s="228"/>
      <c r="D391" s="228"/>
      <c r="E391" s="228"/>
      <c r="F391" s="228"/>
      <c r="G391" s="831"/>
      <c r="H391" s="228"/>
      <c r="I391" s="228"/>
      <c r="J391" s="228"/>
      <c r="K391" s="239"/>
      <c r="L391" s="228"/>
      <c r="M391" s="228"/>
      <c r="N391" s="839"/>
      <c r="O391" s="839" t="s">
        <v>2911</v>
      </c>
      <c r="P391" s="228"/>
      <c r="Q391" s="228"/>
      <c r="R391" s="228"/>
      <c r="S391" s="228"/>
      <c r="T391" s="228"/>
      <c r="U391" s="228"/>
      <c r="V391" s="228"/>
      <c r="W391" s="228"/>
      <c r="X391" s="228"/>
      <c r="Y391" s="228"/>
      <c r="Z391" s="228"/>
    </row>
    <row r="392" spans="1:26" ht="60" customHeight="1">
      <c r="A392" s="228"/>
      <c r="B392" s="228"/>
      <c r="C392" s="228"/>
      <c r="D392" s="228"/>
      <c r="E392" s="228"/>
      <c r="F392" s="228"/>
      <c r="G392" s="831"/>
      <c r="H392" s="228"/>
      <c r="I392" s="228"/>
      <c r="J392" s="228"/>
      <c r="K392" s="239"/>
      <c r="L392" s="228"/>
      <c r="M392" s="228"/>
      <c r="N392" s="839"/>
      <c r="O392" s="839" t="s">
        <v>2911</v>
      </c>
      <c r="P392" s="228"/>
      <c r="Q392" s="228"/>
      <c r="R392" s="228"/>
      <c r="S392" s="228"/>
      <c r="T392" s="228"/>
      <c r="U392" s="228"/>
      <c r="V392" s="228"/>
      <c r="W392" s="228"/>
      <c r="X392" s="228"/>
      <c r="Y392" s="228"/>
      <c r="Z392" s="228"/>
    </row>
    <row r="393" spans="1:26" ht="60" customHeight="1">
      <c r="A393" s="228"/>
      <c r="B393" s="228"/>
      <c r="C393" s="228"/>
      <c r="D393" s="228"/>
      <c r="E393" s="228"/>
      <c r="F393" s="228"/>
      <c r="G393" s="831"/>
      <c r="H393" s="228"/>
      <c r="I393" s="228"/>
      <c r="J393" s="228"/>
      <c r="K393" s="239"/>
      <c r="L393" s="228"/>
      <c r="M393" s="228"/>
      <c r="N393" s="839"/>
      <c r="O393" s="839" t="s">
        <v>2911</v>
      </c>
      <c r="P393" s="228"/>
      <c r="Q393" s="228"/>
      <c r="R393" s="228"/>
      <c r="S393" s="228"/>
      <c r="T393" s="228"/>
      <c r="U393" s="228"/>
      <c r="V393" s="228"/>
      <c r="W393" s="228"/>
      <c r="X393" s="228"/>
      <c r="Y393" s="228"/>
      <c r="Z393" s="228"/>
    </row>
    <row r="394" spans="1:26" ht="60" customHeight="1">
      <c r="A394" s="228"/>
      <c r="B394" s="228"/>
      <c r="C394" s="228"/>
      <c r="D394" s="228"/>
      <c r="E394" s="228"/>
      <c r="F394" s="228"/>
      <c r="G394" s="831"/>
      <c r="H394" s="228"/>
      <c r="I394" s="228"/>
      <c r="J394" s="228"/>
      <c r="K394" s="239"/>
      <c r="L394" s="228"/>
      <c r="M394" s="228"/>
      <c r="N394" s="839"/>
      <c r="O394" s="839" t="s">
        <v>2911</v>
      </c>
      <c r="P394" s="228"/>
      <c r="Q394" s="228"/>
      <c r="R394" s="228"/>
      <c r="S394" s="228"/>
      <c r="T394" s="228"/>
      <c r="U394" s="228"/>
      <c r="V394" s="228"/>
      <c r="W394" s="228"/>
      <c r="X394" s="228"/>
      <c r="Y394" s="228"/>
      <c r="Z394" s="228"/>
    </row>
    <row r="395" spans="1:26" ht="60" customHeight="1">
      <c r="A395" s="228"/>
      <c r="B395" s="228"/>
      <c r="C395" s="228"/>
      <c r="D395" s="228"/>
      <c r="E395" s="228"/>
      <c r="F395" s="228"/>
      <c r="G395" s="831"/>
      <c r="H395" s="228"/>
      <c r="I395" s="228"/>
      <c r="J395" s="228"/>
      <c r="K395" s="239"/>
      <c r="L395" s="228"/>
      <c r="M395" s="228"/>
      <c r="N395" s="839"/>
      <c r="O395" s="839" t="s">
        <v>2911</v>
      </c>
      <c r="P395" s="228"/>
      <c r="Q395" s="228"/>
      <c r="R395" s="228"/>
      <c r="S395" s="228"/>
      <c r="T395" s="228"/>
      <c r="U395" s="228"/>
      <c r="V395" s="228"/>
      <c r="W395" s="228"/>
      <c r="X395" s="228"/>
      <c r="Y395" s="228"/>
      <c r="Z395" s="228"/>
    </row>
    <row r="396" spans="1:26" ht="60" customHeight="1">
      <c r="A396" s="228"/>
      <c r="B396" s="228"/>
      <c r="C396" s="228"/>
      <c r="D396" s="228"/>
      <c r="E396" s="228"/>
      <c r="F396" s="228"/>
      <c r="G396" s="831"/>
      <c r="H396" s="228"/>
      <c r="I396" s="228"/>
      <c r="J396" s="228"/>
      <c r="K396" s="239"/>
      <c r="L396" s="228"/>
      <c r="M396" s="228"/>
      <c r="N396" s="839"/>
      <c r="O396" s="839" t="s">
        <v>2911</v>
      </c>
      <c r="P396" s="228"/>
      <c r="Q396" s="228"/>
      <c r="R396" s="228"/>
      <c r="S396" s="228"/>
      <c r="T396" s="228"/>
      <c r="U396" s="228"/>
      <c r="V396" s="228"/>
      <c r="W396" s="228"/>
      <c r="X396" s="228"/>
      <c r="Y396" s="228"/>
      <c r="Z396" s="228"/>
    </row>
    <row r="397" spans="1:26" ht="60" customHeight="1">
      <c r="A397" s="228"/>
      <c r="B397" s="228"/>
      <c r="C397" s="228"/>
      <c r="D397" s="228"/>
      <c r="E397" s="228"/>
      <c r="F397" s="228"/>
      <c r="G397" s="831"/>
      <c r="H397" s="228"/>
      <c r="I397" s="228"/>
      <c r="J397" s="228"/>
      <c r="K397" s="239"/>
      <c r="L397" s="228"/>
      <c r="M397" s="228"/>
      <c r="N397" s="839"/>
      <c r="O397" s="839" t="s">
        <v>2911</v>
      </c>
      <c r="P397" s="228"/>
      <c r="Q397" s="228"/>
      <c r="R397" s="228"/>
      <c r="S397" s="228"/>
      <c r="T397" s="228"/>
      <c r="U397" s="228"/>
      <c r="V397" s="228"/>
      <c r="W397" s="228"/>
      <c r="X397" s="228"/>
      <c r="Y397" s="228"/>
      <c r="Z397" s="228"/>
    </row>
    <row r="398" spans="1:26" ht="60" customHeight="1">
      <c r="A398" s="228"/>
      <c r="B398" s="228"/>
      <c r="C398" s="228"/>
      <c r="D398" s="228"/>
      <c r="E398" s="228"/>
      <c r="F398" s="228"/>
      <c r="G398" s="831"/>
      <c r="H398" s="228"/>
      <c r="I398" s="228"/>
      <c r="J398" s="228"/>
      <c r="K398" s="239"/>
      <c r="L398" s="228"/>
      <c r="M398" s="228"/>
      <c r="N398" s="839"/>
      <c r="O398" s="839" t="s">
        <v>2911</v>
      </c>
      <c r="P398" s="228"/>
      <c r="Q398" s="228"/>
      <c r="R398" s="228"/>
      <c r="S398" s="228"/>
      <c r="T398" s="228"/>
      <c r="U398" s="228"/>
      <c r="V398" s="228"/>
      <c r="W398" s="228"/>
      <c r="X398" s="228"/>
      <c r="Y398" s="228"/>
      <c r="Z398" s="228"/>
    </row>
    <row r="399" spans="1:26" ht="60" customHeight="1">
      <c r="A399" s="228"/>
      <c r="B399" s="228"/>
      <c r="C399" s="228"/>
      <c r="D399" s="228"/>
      <c r="E399" s="228"/>
      <c r="F399" s="228"/>
      <c r="G399" s="831"/>
      <c r="H399" s="228"/>
      <c r="I399" s="228"/>
      <c r="J399" s="228"/>
      <c r="K399" s="239"/>
      <c r="L399" s="228"/>
      <c r="M399" s="228"/>
      <c r="N399" s="839"/>
      <c r="O399" s="839" t="s">
        <v>2911</v>
      </c>
      <c r="P399" s="228"/>
      <c r="Q399" s="228"/>
      <c r="R399" s="228"/>
      <c r="S399" s="228"/>
      <c r="T399" s="228"/>
      <c r="U399" s="228"/>
      <c r="V399" s="228"/>
      <c r="W399" s="228"/>
      <c r="X399" s="228"/>
      <c r="Y399" s="228"/>
      <c r="Z399" s="228"/>
    </row>
    <row r="400" spans="1:26" ht="60" customHeight="1">
      <c r="A400" s="228"/>
      <c r="B400" s="228"/>
      <c r="C400" s="228"/>
      <c r="D400" s="228"/>
      <c r="E400" s="228"/>
      <c r="F400" s="228"/>
      <c r="G400" s="831"/>
      <c r="H400" s="228"/>
      <c r="I400" s="228"/>
      <c r="J400" s="228"/>
      <c r="K400" s="239"/>
      <c r="L400" s="228"/>
      <c r="M400" s="228"/>
      <c r="N400" s="839"/>
      <c r="O400" s="839" t="s">
        <v>2911</v>
      </c>
      <c r="P400" s="228"/>
      <c r="Q400" s="228"/>
      <c r="R400" s="228"/>
      <c r="S400" s="228"/>
      <c r="T400" s="228"/>
      <c r="U400" s="228"/>
      <c r="V400" s="228"/>
      <c r="W400" s="228"/>
      <c r="X400" s="228"/>
      <c r="Y400" s="228"/>
      <c r="Z400" s="228"/>
    </row>
    <row r="401" spans="1:26" ht="60" customHeight="1">
      <c r="A401" s="228"/>
      <c r="B401" s="228"/>
      <c r="C401" s="228"/>
      <c r="D401" s="228"/>
      <c r="E401" s="228"/>
      <c r="F401" s="228"/>
      <c r="G401" s="831"/>
      <c r="H401" s="228"/>
      <c r="I401" s="228"/>
      <c r="J401" s="228"/>
      <c r="K401" s="239"/>
      <c r="L401" s="228"/>
      <c r="M401" s="228"/>
      <c r="N401" s="839"/>
      <c r="O401" s="839" t="s">
        <v>2911</v>
      </c>
      <c r="P401" s="228"/>
      <c r="Q401" s="228"/>
      <c r="R401" s="228"/>
      <c r="S401" s="228"/>
      <c r="T401" s="228"/>
      <c r="U401" s="228"/>
      <c r="V401" s="228"/>
      <c r="W401" s="228"/>
      <c r="X401" s="228"/>
      <c r="Y401" s="228"/>
      <c r="Z401" s="228"/>
    </row>
    <row r="402" spans="1:26" ht="60" customHeight="1">
      <c r="A402" s="228"/>
      <c r="B402" s="228"/>
      <c r="C402" s="228"/>
      <c r="D402" s="228"/>
      <c r="E402" s="228"/>
      <c r="F402" s="228"/>
      <c r="G402" s="831"/>
      <c r="H402" s="228"/>
      <c r="I402" s="228"/>
      <c r="J402" s="228"/>
      <c r="K402" s="239"/>
      <c r="L402" s="228"/>
      <c r="M402" s="228"/>
      <c r="N402" s="839"/>
      <c r="O402" s="839" t="s">
        <v>2911</v>
      </c>
      <c r="P402" s="228"/>
      <c r="Q402" s="228"/>
      <c r="R402" s="228"/>
      <c r="S402" s="228"/>
      <c r="T402" s="228"/>
      <c r="U402" s="228"/>
      <c r="V402" s="228"/>
      <c r="W402" s="228"/>
      <c r="X402" s="228"/>
      <c r="Y402" s="228"/>
      <c r="Z402" s="228"/>
    </row>
    <row r="403" spans="1:26" ht="60" customHeight="1">
      <c r="A403" s="228"/>
      <c r="B403" s="228"/>
      <c r="C403" s="228"/>
      <c r="D403" s="228"/>
      <c r="E403" s="228"/>
      <c r="F403" s="228"/>
      <c r="G403" s="831"/>
      <c r="H403" s="228"/>
      <c r="I403" s="228"/>
      <c r="J403" s="228"/>
      <c r="K403" s="239"/>
      <c r="L403" s="228"/>
      <c r="M403" s="228"/>
      <c r="N403" s="839"/>
      <c r="O403" s="839" t="s">
        <v>2911</v>
      </c>
      <c r="P403" s="228"/>
      <c r="Q403" s="228"/>
      <c r="R403" s="228"/>
      <c r="S403" s="228"/>
      <c r="T403" s="228"/>
      <c r="U403" s="228"/>
      <c r="V403" s="228"/>
      <c r="W403" s="228"/>
      <c r="X403" s="228"/>
      <c r="Y403" s="228"/>
      <c r="Z403" s="228"/>
    </row>
    <row r="404" spans="1:26" ht="60" customHeight="1">
      <c r="A404" s="228"/>
      <c r="B404" s="228"/>
      <c r="C404" s="228"/>
      <c r="D404" s="228"/>
      <c r="E404" s="228"/>
      <c r="F404" s="228"/>
      <c r="G404" s="831"/>
      <c r="H404" s="228"/>
      <c r="I404" s="228"/>
      <c r="J404" s="228"/>
      <c r="K404" s="239"/>
      <c r="L404" s="228"/>
      <c r="M404" s="228"/>
      <c r="N404" s="839"/>
      <c r="O404" s="839" t="s">
        <v>2911</v>
      </c>
      <c r="P404" s="228"/>
      <c r="Q404" s="228"/>
      <c r="R404" s="228"/>
      <c r="S404" s="228"/>
      <c r="T404" s="228"/>
      <c r="U404" s="228"/>
      <c r="V404" s="228"/>
      <c r="W404" s="228"/>
      <c r="X404" s="228"/>
      <c r="Y404" s="228"/>
      <c r="Z404" s="228"/>
    </row>
    <row r="405" spans="1:26" ht="60" customHeight="1">
      <c r="A405" s="228"/>
      <c r="B405" s="228"/>
      <c r="C405" s="228"/>
      <c r="D405" s="228"/>
      <c r="E405" s="228"/>
      <c r="F405" s="228"/>
      <c r="G405" s="831"/>
      <c r="H405" s="228"/>
      <c r="I405" s="228"/>
      <c r="J405" s="228"/>
      <c r="K405" s="239"/>
      <c r="L405" s="228"/>
      <c r="M405" s="228"/>
      <c r="N405" s="839"/>
      <c r="O405" s="839" t="s">
        <v>2911</v>
      </c>
      <c r="P405" s="228"/>
      <c r="Q405" s="228"/>
      <c r="R405" s="228"/>
      <c r="S405" s="228"/>
      <c r="T405" s="228"/>
      <c r="U405" s="228"/>
      <c r="V405" s="228"/>
      <c r="W405" s="228"/>
      <c r="X405" s="228"/>
      <c r="Y405" s="228"/>
      <c r="Z405" s="228"/>
    </row>
    <row r="406" spans="1:26" ht="60" customHeight="1">
      <c r="A406" s="228"/>
      <c r="B406" s="228"/>
      <c r="C406" s="228"/>
      <c r="D406" s="228"/>
      <c r="E406" s="228"/>
      <c r="F406" s="228"/>
      <c r="G406" s="831"/>
      <c r="H406" s="228"/>
      <c r="I406" s="228"/>
      <c r="J406" s="228"/>
      <c r="K406" s="239"/>
      <c r="L406" s="228"/>
      <c r="M406" s="228"/>
      <c r="N406" s="839"/>
      <c r="O406" s="839" t="s">
        <v>2911</v>
      </c>
      <c r="P406" s="228"/>
      <c r="Q406" s="228"/>
      <c r="R406" s="228"/>
      <c r="S406" s="228"/>
      <c r="T406" s="228"/>
      <c r="U406" s="228"/>
      <c r="V406" s="228"/>
      <c r="W406" s="228"/>
      <c r="X406" s="228"/>
      <c r="Y406" s="228"/>
      <c r="Z406" s="228"/>
    </row>
    <row r="407" spans="1:26" ht="60" customHeight="1">
      <c r="A407" s="228"/>
      <c r="B407" s="228"/>
      <c r="C407" s="228"/>
      <c r="D407" s="228"/>
      <c r="E407" s="228"/>
      <c r="F407" s="228"/>
      <c r="G407" s="831"/>
      <c r="H407" s="228"/>
      <c r="I407" s="228"/>
      <c r="J407" s="228"/>
      <c r="K407" s="239"/>
      <c r="L407" s="228"/>
      <c r="M407" s="228"/>
      <c r="N407" s="839"/>
      <c r="O407" s="839" t="s">
        <v>2911</v>
      </c>
      <c r="P407" s="228"/>
      <c r="Q407" s="228"/>
      <c r="R407" s="228"/>
      <c r="S407" s="228"/>
      <c r="T407" s="228"/>
      <c r="U407" s="228"/>
      <c r="V407" s="228"/>
      <c r="W407" s="228"/>
      <c r="X407" s="228"/>
      <c r="Y407" s="228"/>
      <c r="Z407" s="228"/>
    </row>
    <row r="408" spans="1:26" ht="60" customHeight="1">
      <c r="A408" s="228"/>
      <c r="B408" s="228"/>
      <c r="C408" s="228"/>
      <c r="D408" s="228"/>
      <c r="E408" s="228"/>
      <c r="F408" s="228"/>
      <c r="G408" s="831"/>
      <c r="H408" s="228"/>
      <c r="I408" s="228"/>
      <c r="J408" s="228"/>
      <c r="K408" s="239"/>
      <c r="L408" s="228"/>
      <c r="M408" s="228"/>
      <c r="N408" s="839"/>
      <c r="O408" s="839" t="s">
        <v>2911</v>
      </c>
      <c r="P408" s="228"/>
      <c r="Q408" s="228"/>
      <c r="R408" s="228"/>
      <c r="S408" s="228"/>
      <c r="T408" s="228"/>
      <c r="U408" s="228"/>
      <c r="V408" s="228"/>
      <c r="W408" s="228"/>
      <c r="X408" s="228"/>
      <c r="Y408" s="228"/>
      <c r="Z408" s="228"/>
    </row>
    <row r="409" spans="1:26" ht="60" customHeight="1">
      <c r="A409" s="228"/>
      <c r="B409" s="228"/>
      <c r="C409" s="228"/>
      <c r="D409" s="228"/>
      <c r="E409" s="228"/>
      <c r="F409" s="228"/>
      <c r="G409" s="831"/>
      <c r="H409" s="228"/>
      <c r="I409" s="228"/>
      <c r="J409" s="228"/>
      <c r="K409" s="239"/>
      <c r="L409" s="228"/>
      <c r="M409" s="228"/>
      <c r="N409" s="839"/>
      <c r="O409" s="839" t="s">
        <v>2911</v>
      </c>
      <c r="P409" s="228"/>
      <c r="Q409" s="228"/>
      <c r="R409" s="228"/>
      <c r="S409" s="228"/>
      <c r="T409" s="228"/>
      <c r="U409" s="228"/>
      <c r="V409" s="228"/>
      <c r="W409" s="228"/>
      <c r="X409" s="228"/>
      <c r="Y409" s="228"/>
      <c r="Z409" s="228"/>
    </row>
    <row r="410" spans="1:26" ht="60" customHeight="1">
      <c r="A410" s="228"/>
      <c r="B410" s="228"/>
      <c r="C410" s="228"/>
      <c r="D410" s="228"/>
      <c r="E410" s="228"/>
      <c r="F410" s="228"/>
      <c r="G410" s="831"/>
      <c r="H410" s="228"/>
      <c r="I410" s="228"/>
      <c r="J410" s="228"/>
      <c r="K410" s="239"/>
      <c r="L410" s="228"/>
      <c r="M410" s="228"/>
      <c r="N410" s="839"/>
      <c r="O410" s="839" t="s">
        <v>2911</v>
      </c>
      <c r="P410" s="228"/>
      <c r="Q410" s="228"/>
      <c r="R410" s="228"/>
      <c r="S410" s="228"/>
      <c r="T410" s="228"/>
      <c r="U410" s="228"/>
      <c r="V410" s="228"/>
      <c r="W410" s="228"/>
      <c r="X410" s="228"/>
      <c r="Y410" s="228"/>
      <c r="Z410" s="228"/>
    </row>
    <row r="411" spans="1:26" ht="60" customHeight="1">
      <c r="A411" s="228"/>
      <c r="B411" s="228"/>
      <c r="C411" s="228"/>
      <c r="D411" s="228"/>
      <c r="E411" s="228"/>
      <c r="F411" s="228"/>
      <c r="G411" s="831"/>
      <c r="H411" s="228"/>
      <c r="I411" s="228"/>
      <c r="J411" s="228"/>
      <c r="K411" s="239"/>
      <c r="L411" s="228"/>
      <c r="M411" s="228"/>
      <c r="N411" s="839"/>
      <c r="O411" s="839" t="s">
        <v>2911</v>
      </c>
      <c r="P411" s="228"/>
      <c r="Q411" s="228"/>
      <c r="R411" s="228"/>
      <c r="S411" s="228"/>
      <c r="T411" s="228"/>
      <c r="U411" s="228"/>
      <c r="V411" s="228"/>
      <c r="W411" s="228"/>
      <c r="X411" s="228"/>
      <c r="Y411" s="228"/>
      <c r="Z411" s="228"/>
    </row>
    <row r="412" spans="1:26" ht="60" customHeight="1">
      <c r="A412" s="228"/>
      <c r="B412" s="228"/>
      <c r="C412" s="228"/>
      <c r="D412" s="228"/>
      <c r="E412" s="228"/>
      <c r="F412" s="228"/>
      <c r="G412" s="831"/>
      <c r="H412" s="228"/>
      <c r="I412" s="228"/>
      <c r="J412" s="228"/>
      <c r="K412" s="239"/>
      <c r="L412" s="228"/>
      <c r="M412" s="228"/>
      <c r="N412" s="839"/>
      <c r="O412" s="839" t="s">
        <v>2911</v>
      </c>
      <c r="P412" s="228"/>
      <c r="Q412" s="228"/>
      <c r="R412" s="228"/>
      <c r="S412" s="228"/>
      <c r="T412" s="228"/>
      <c r="U412" s="228"/>
      <c r="V412" s="228"/>
      <c r="W412" s="228"/>
      <c r="X412" s="228"/>
      <c r="Y412" s="228"/>
      <c r="Z412" s="228"/>
    </row>
    <row r="413" spans="1:26" ht="60" customHeight="1">
      <c r="A413" s="228"/>
      <c r="B413" s="228"/>
      <c r="C413" s="228"/>
      <c r="D413" s="228"/>
      <c r="E413" s="228"/>
      <c r="F413" s="228"/>
      <c r="G413" s="831"/>
      <c r="H413" s="228"/>
      <c r="I413" s="228"/>
      <c r="J413" s="228"/>
      <c r="K413" s="239"/>
      <c r="L413" s="228"/>
      <c r="M413" s="228"/>
      <c r="N413" s="839"/>
      <c r="O413" s="839" t="s">
        <v>2911</v>
      </c>
      <c r="P413" s="228"/>
      <c r="Q413" s="228"/>
      <c r="R413" s="228"/>
      <c r="S413" s="228"/>
      <c r="T413" s="228"/>
      <c r="U413" s="228"/>
      <c r="V413" s="228"/>
      <c r="W413" s="228"/>
      <c r="X413" s="228"/>
      <c r="Y413" s="228"/>
      <c r="Z413" s="228"/>
    </row>
    <row r="414" spans="1:26" ht="60" customHeight="1">
      <c r="A414" s="228"/>
      <c r="B414" s="228"/>
      <c r="C414" s="228"/>
      <c r="D414" s="228"/>
      <c r="E414" s="228"/>
      <c r="F414" s="228"/>
      <c r="G414" s="831"/>
      <c r="H414" s="228"/>
      <c r="I414" s="228"/>
      <c r="J414" s="228"/>
      <c r="K414" s="239"/>
      <c r="L414" s="228"/>
      <c r="M414" s="228"/>
      <c r="N414" s="839"/>
      <c r="O414" s="839" t="s">
        <v>2911</v>
      </c>
      <c r="P414" s="228"/>
      <c r="Q414" s="228"/>
      <c r="R414" s="228"/>
      <c r="S414" s="228"/>
      <c r="T414" s="228"/>
      <c r="U414" s="228"/>
      <c r="V414" s="228"/>
      <c r="W414" s="228"/>
      <c r="X414" s="228"/>
      <c r="Y414" s="228"/>
      <c r="Z414" s="228"/>
    </row>
    <row r="415" spans="1:26" ht="60" customHeight="1">
      <c r="A415" s="228"/>
      <c r="B415" s="228"/>
      <c r="C415" s="228"/>
      <c r="D415" s="228"/>
      <c r="E415" s="228"/>
      <c r="F415" s="228"/>
      <c r="G415" s="831"/>
      <c r="H415" s="228"/>
      <c r="I415" s="228"/>
      <c r="J415" s="228"/>
      <c r="K415" s="239"/>
      <c r="L415" s="228"/>
      <c r="M415" s="228"/>
      <c r="N415" s="839"/>
      <c r="O415" s="839" t="s">
        <v>2911</v>
      </c>
      <c r="P415" s="228"/>
      <c r="Q415" s="228"/>
      <c r="R415" s="228"/>
      <c r="S415" s="228"/>
      <c r="T415" s="228"/>
      <c r="U415" s="228"/>
      <c r="V415" s="228"/>
      <c r="W415" s="228"/>
      <c r="X415" s="228"/>
      <c r="Y415" s="228"/>
      <c r="Z415" s="228"/>
    </row>
    <row r="416" spans="1:26" ht="60" customHeight="1">
      <c r="A416" s="228"/>
      <c r="B416" s="228"/>
      <c r="C416" s="228"/>
      <c r="D416" s="228"/>
      <c r="E416" s="228"/>
      <c r="F416" s="228"/>
      <c r="G416" s="831"/>
      <c r="H416" s="228"/>
      <c r="I416" s="228"/>
      <c r="J416" s="228"/>
      <c r="K416" s="239"/>
      <c r="L416" s="228"/>
      <c r="M416" s="228"/>
      <c r="N416" s="839"/>
      <c r="O416" s="839" t="s">
        <v>2911</v>
      </c>
      <c r="P416" s="228"/>
      <c r="Q416" s="228"/>
      <c r="R416" s="228"/>
      <c r="S416" s="228"/>
      <c r="T416" s="228"/>
      <c r="U416" s="228"/>
      <c r="V416" s="228"/>
      <c r="W416" s="228"/>
      <c r="X416" s="228"/>
      <c r="Y416" s="228"/>
      <c r="Z416" s="228"/>
    </row>
    <row r="417" spans="1:26" ht="60" customHeight="1">
      <c r="A417" s="228"/>
      <c r="B417" s="228"/>
      <c r="C417" s="228"/>
      <c r="D417" s="228"/>
      <c r="E417" s="228"/>
      <c r="F417" s="228"/>
      <c r="G417" s="831"/>
      <c r="H417" s="228"/>
      <c r="I417" s="228"/>
      <c r="J417" s="228"/>
      <c r="K417" s="239"/>
      <c r="L417" s="228"/>
      <c r="M417" s="228"/>
      <c r="N417" s="839"/>
      <c r="O417" s="839" t="s">
        <v>2911</v>
      </c>
      <c r="P417" s="228"/>
      <c r="Q417" s="228"/>
      <c r="R417" s="228"/>
      <c r="S417" s="228"/>
      <c r="T417" s="228"/>
      <c r="U417" s="228"/>
      <c r="V417" s="228"/>
      <c r="W417" s="228"/>
      <c r="X417" s="228"/>
      <c r="Y417" s="228"/>
      <c r="Z417" s="228"/>
    </row>
    <row r="418" spans="1:26" ht="60" customHeight="1">
      <c r="A418" s="228"/>
      <c r="B418" s="228"/>
      <c r="C418" s="228"/>
      <c r="D418" s="228"/>
      <c r="E418" s="228"/>
      <c r="F418" s="228"/>
      <c r="G418" s="831"/>
      <c r="H418" s="228"/>
      <c r="I418" s="228"/>
      <c r="J418" s="228"/>
      <c r="K418" s="239"/>
      <c r="L418" s="228"/>
      <c r="M418" s="228"/>
      <c r="N418" s="839"/>
      <c r="O418" s="839" t="s">
        <v>2911</v>
      </c>
      <c r="P418" s="228"/>
      <c r="Q418" s="228"/>
      <c r="R418" s="228"/>
      <c r="S418" s="228"/>
      <c r="T418" s="228"/>
      <c r="U418" s="228"/>
      <c r="V418" s="228"/>
      <c r="W418" s="228"/>
      <c r="X418" s="228"/>
      <c r="Y418" s="228"/>
      <c r="Z418" s="228"/>
    </row>
    <row r="419" spans="1:26" ht="60" customHeight="1">
      <c r="A419" s="228"/>
      <c r="B419" s="228"/>
      <c r="C419" s="228"/>
      <c r="D419" s="228"/>
      <c r="E419" s="228"/>
      <c r="F419" s="228"/>
      <c r="G419" s="831"/>
      <c r="H419" s="228"/>
      <c r="I419" s="228"/>
      <c r="J419" s="228"/>
      <c r="K419" s="239"/>
      <c r="L419" s="228"/>
      <c r="M419" s="228"/>
      <c r="N419" s="839"/>
      <c r="O419" s="839" t="s">
        <v>2911</v>
      </c>
      <c r="P419" s="228"/>
      <c r="Q419" s="228"/>
      <c r="R419" s="228"/>
      <c r="S419" s="228"/>
      <c r="T419" s="228"/>
      <c r="U419" s="228"/>
      <c r="V419" s="228"/>
      <c r="W419" s="228"/>
      <c r="X419" s="228"/>
      <c r="Y419" s="228"/>
      <c r="Z419" s="228"/>
    </row>
    <row r="420" spans="1:26" ht="60" customHeight="1">
      <c r="A420" s="228"/>
      <c r="B420" s="228"/>
      <c r="C420" s="228"/>
      <c r="D420" s="228"/>
      <c r="E420" s="228"/>
      <c r="F420" s="228"/>
      <c r="G420" s="831"/>
      <c r="H420" s="228"/>
      <c r="I420" s="228"/>
      <c r="J420" s="228"/>
      <c r="K420" s="239"/>
      <c r="L420" s="228"/>
      <c r="M420" s="228"/>
      <c r="N420" s="839"/>
      <c r="O420" s="839" t="s">
        <v>2911</v>
      </c>
      <c r="P420" s="228"/>
      <c r="Q420" s="228"/>
      <c r="R420" s="228"/>
      <c r="S420" s="228"/>
      <c r="T420" s="228"/>
      <c r="U420" s="228"/>
      <c r="V420" s="228"/>
      <c r="W420" s="228"/>
      <c r="X420" s="228"/>
      <c r="Y420" s="228"/>
      <c r="Z420" s="228"/>
    </row>
    <row r="421" spans="1:26" ht="60" customHeight="1">
      <c r="A421" s="228"/>
      <c r="B421" s="228"/>
      <c r="C421" s="228"/>
      <c r="D421" s="228"/>
      <c r="E421" s="228"/>
      <c r="F421" s="228"/>
      <c r="G421" s="831"/>
      <c r="H421" s="228"/>
      <c r="I421" s="228"/>
      <c r="J421" s="228"/>
      <c r="K421" s="239"/>
      <c r="L421" s="228"/>
      <c r="M421" s="228"/>
      <c r="N421" s="839"/>
      <c r="O421" s="839" t="s">
        <v>2911</v>
      </c>
      <c r="P421" s="228"/>
      <c r="Q421" s="228"/>
      <c r="R421" s="228"/>
      <c r="S421" s="228"/>
      <c r="T421" s="228"/>
      <c r="U421" s="228"/>
      <c r="V421" s="228"/>
      <c r="W421" s="228"/>
      <c r="X421" s="228"/>
      <c r="Y421" s="228"/>
      <c r="Z421" s="228"/>
    </row>
    <row r="422" spans="1:26" ht="60" customHeight="1">
      <c r="A422" s="228"/>
      <c r="B422" s="228"/>
      <c r="C422" s="228"/>
      <c r="D422" s="228"/>
      <c r="E422" s="228"/>
      <c r="F422" s="228"/>
      <c r="G422" s="831"/>
      <c r="H422" s="228"/>
      <c r="I422" s="228"/>
      <c r="J422" s="228"/>
      <c r="K422" s="239"/>
      <c r="L422" s="228"/>
      <c r="M422" s="228"/>
      <c r="N422" s="839"/>
      <c r="O422" s="839" t="s">
        <v>2911</v>
      </c>
      <c r="P422" s="228"/>
      <c r="Q422" s="228"/>
      <c r="R422" s="228"/>
      <c r="S422" s="228"/>
      <c r="T422" s="228"/>
      <c r="U422" s="228"/>
      <c r="V422" s="228"/>
      <c r="W422" s="228"/>
      <c r="X422" s="228"/>
      <c r="Y422" s="228"/>
      <c r="Z422" s="228"/>
    </row>
    <row r="423" spans="1:26" ht="60" customHeight="1">
      <c r="A423" s="228"/>
      <c r="B423" s="228"/>
      <c r="C423" s="228"/>
      <c r="D423" s="228"/>
      <c r="E423" s="228"/>
      <c r="F423" s="228"/>
      <c r="G423" s="831"/>
      <c r="H423" s="228"/>
      <c r="I423" s="228"/>
      <c r="J423" s="228"/>
      <c r="K423" s="239"/>
      <c r="L423" s="228"/>
      <c r="M423" s="228"/>
      <c r="N423" s="839"/>
      <c r="O423" s="839" t="s">
        <v>2911</v>
      </c>
      <c r="P423" s="228"/>
      <c r="Q423" s="228"/>
      <c r="R423" s="228"/>
      <c r="S423" s="228"/>
      <c r="T423" s="228"/>
      <c r="U423" s="228"/>
      <c r="V423" s="228"/>
      <c r="W423" s="228"/>
      <c r="X423" s="228"/>
      <c r="Y423" s="228"/>
      <c r="Z423" s="228"/>
    </row>
    <row r="424" spans="1:26" ht="60" customHeight="1">
      <c r="A424" s="228"/>
      <c r="B424" s="228"/>
      <c r="C424" s="228"/>
      <c r="D424" s="228"/>
      <c r="E424" s="228"/>
      <c r="F424" s="228"/>
      <c r="G424" s="831"/>
      <c r="H424" s="228"/>
      <c r="I424" s="228"/>
      <c r="J424" s="228"/>
      <c r="K424" s="239"/>
      <c r="L424" s="228"/>
      <c r="M424" s="228"/>
      <c r="N424" s="839"/>
      <c r="O424" s="839" t="s">
        <v>2911</v>
      </c>
      <c r="P424" s="228"/>
      <c r="Q424" s="228"/>
      <c r="R424" s="228"/>
      <c r="S424" s="228"/>
      <c r="T424" s="228"/>
      <c r="U424" s="228"/>
      <c r="V424" s="228"/>
      <c r="W424" s="228"/>
      <c r="X424" s="228"/>
      <c r="Y424" s="228"/>
      <c r="Z424" s="228"/>
    </row>
    <row r="425" spans="1:26" ht="60" customHeight="1">
      <c r="A425" s="228"/>
      <c r="B425" s="228"/>
      <c r="C425" s="228"/>
      <c r="D425" s="228"/>
      <c r="E425" s="228"/>
      <c r="F425" s="228"/>
      <c r="G425" s="831"/>
      <c r="H425" s="228"/>
      <c r="I425" s="228"/>
      <c r="J425" s="228"/>
      <c r="K425" s="239"/>
      <c r="L425" s="228"/>
      <c r="M425" s="228"/>
      <c r="N425" s="839"/>
      <c r="O425" s="839" t="s">
        <v>2911</v>
      </c>
      <c r="P425" s="228"/>
      <c r="Q425" s="228"/>
      <c r="R425" s="228"/>
      <c r="S425" s="228"/>
      <c r="T425" s="228"/>
      <c r="U425" s="228"/>
      <c r="V425" s="228"/>
      <c r="W425" s="228"/>
      <c r="X425" s="228"/>
      <c r="Y425" s="228"/>
      <c r="Z425" s="228"/>
    </row>
    <row r="426" spans="1:26" ht="60" customHeight="1">
      <c r="A426" s="228"/>
      <c r="B426" s="228"/>
      <c r="C426" s="228"/>
      <c r="D426" s="228"/>
      <c r="E426" s="228"/>
      <c r="F426" s="228"/>
      <c r="G426" s="831"/>
      <c r="H426" s="228"/>
      <c r="I426" s="228"/>
      <c r="J426" s="228"/>
      <c r="K426" s="239"/>
      <c r="L426" s="228"/>
      <c r="M426" s="228"/>
      <c r="N426" s="839"/>
      <c r="O426" s="839" t="s">
        <v>2911</v>
      </c>
      <c r="P426" s="228"/>
      <c r="Q426" s="228"/>
      <c r="R426" s="228"/>
      <c r="S426" s="228"/>
      <c r="T426" s="228"/>
      <c r="U426" s="228"/>
      <c r="V426" s="228"/>
      <c r="W426" s="228"/>
      <c r="X426" s="228"/>
      <c r="Y426" s="228"/>
      <c r="Z426" s="228"/>
    </row>
    <row r="427" spans="1:26" ht="60" customHeight="1">
      <c r="A427" s="228"/>
      <c r="B427" s="228"/>
      <c r="C427" s="228"/>
      <c r="D427" s="228"/>
      <c r="E427" s="228"/>
      <c r="F427" s="228"/>
      <c r="G427" s="831"/>
      <c r="H427" s="228"/>
      <c r="I427" s="228"/>
      <c r="J427" s="228"/>
      <c r="K427" s="239"/>
      <c r="L427" s="228"/>
      <c r="M427" s="228"/>
      <c r="N427" s="839"/>
      <c r="O427" s="839" t="s">
        <v>2911</v>
      </c>
      <c r="P427" s="228"/>
      <c r="Q427" s="228"/>
      <c r="R427" s="228"/>
      <c r="S427" s="228"/>
      <c r="T427" s="228"/>
      <c r="U427" s="228"/>
      <c r="V427" s="228"/>
      <c r="W427" s="228"/>
      <c r="X427" s="228"/>
      <c r="Y427" s="228"/>
      <c r="Z427" s="228"/>
    </row>
    <row r="428" spans="1:26" ht="60" customHeight="1">
      <c r="A428" s="228"/>
      <c r="B428" s="228"/>
      <c r="C428" s="228"/>
      <c r="D428" s="228"/>
      <c r="E428" s="228"/>
      <c r="F428" s="228"/>
      <c r="G428" s="831"/>
      <c r="H428" s="228"/>
      <c r="I428" s="228"/>
      <c r="J428" s="228"/>
      <c r="K428" s="239"/>
      <c r="L428" s="228"/>
      <c r="M428" s="228"/>
      <c r="N428" s="839"/>
      <c r="O428" s="839" t="s">
        <v>2911</v>
      </c>
      <c r="P428" s="228"/>
      <c r="Q428" s="228"/>
      <c r="R428" s="228"/>
      <c r="S428" s="228"/>
      <c r="T428" s="228"/>
      <c r="U428" s="228"/>
      <c r="V428" s="228"/>
      <c r="W428" s="228"/>
      <c r="X428" s="228"/>
      <c r="Y428" s="228"/>
      <c r="Z428" s="228"/>
    </row>
    <row r="429" spans="1:26" ht="60" customHeight="1">
      <c r="A429" s="228"/>
      <c r="B429" s="228"/>
      <c r="C429" s="228"/>
      <c r="D429" s="228"/>
      <c r="E429" s="228"/>
      <c r="F429" s="228"/>
      <c r="G429" s="831"/>
      <c r="H429" s="228"/>
      <c r="I429" s="228"/>
      <c r="J429" s="228"/>
      <c r="K429" s="239"/>
      <c r="L429" s="228"/>
      <c r="M429" s="228"/>
      <c r="N429" s="839"/>
      <c r="O429" s="839" t="s">
        <v>2911</v>
      </c>
      <c r="P429" s="228"/>
      <c r="Q429" s="228"/>
      <c r="R429" s="228"/>
      <c r="S429" s="228"/>
      <c r="T429" s="228"/>
      <c r="U429" s="228"/>
      <c r="V429" s="228"/>
      <c r="W429" s="228"/>
      <c r="X429" s="228"/>
      <c r="Y429" s="228"/>
      <c r="Z429" s="228"/>
    </row>
    <row r="430" spans="1:26" ht="60" customHeight="1">
      <c r="A430" s="228"/>
      <c r="B430" s="228"/>
      <c r="C430" s="228"/>
      <c r="D430" s="228"/>
      <c r="E430" s="228"/>
      <c r="F430" s="228"/>
      <c r="G430" s="831"/>
      <c r="H430" s="228"/>
      <c r="I430" s="228"/>
      <c r="J430" s="228"/>
      <c r="K430" s="239"/>
      <c r="L430" s="228"/>
      <c r="M430" s="228"/>
      <c r="N430" s="839"/>
      <c r="O430" s="839" t="s">
        <v>2911</v>
      </c>
      <c r="P430" s="228"/>
      <c r="Q430" s="228"/>
      <c r="R430" s="228"/>
      <c r="S430" s="228"/>
      <c r="T430" s="228"/>
      <c r="U430" s="228"/>
      <c r="V430" s="228"/>
      <c r="W430" s="228"/>
      <c r="X430" s="228"/>
      <c r="Y430" s="228"/>
      <c r="Z430" s="228"/>
    </row>
    <row r="431" spans="1:26" ht="60" customHeight="1">
      <c r="A431" s="228"/>
      <c r="B431" s="228"/>
      <c r="C431" s="228"/>
      <c r="D431" s="228"/>
      <c r="E431" s="228"/>
      <c r="F431" s="228"/>
      <c r="G431" s="831"/>
      <c r="H431" s="228"/>
      <c r="I431" s="228"/>
      <c r="J431" s="228"/>
      <c r="K431" s="239"/>
      <c r="L431" s="228"/>
      <c r="M431" s="228"/>
      <c r="N431" s="839"/>
      <c r="O431" s="839" t="s">
        <v>2911</v>
      </c>
      <c r="P431" s="228"/>
      <c r="Q431" s="228"/>
      <c r="R431" s="228"/>
      <c r="S431" s="228"/>
      <c r="T431" s="228"/>
      <c r="U431" s="228"/>
      <c r="V431" s="228"/>
      <c r="W431" s="228"/>
      <c r="X431" s="228"/>
      <c r="Y431" s="228"/>
      <c r="Z431" s="228"/>
    </row>
    <row r="432" spans="1:26" ht="60" customHeight="1">
      <c r="A432" s="228"/>
      <c r="B432" s="228"/>
      <c r="C432" s="228"/>
      <c r="D432" s="228"/>
      <c r="E432" s="228"/>
      <c r="F432" s="228"/>
      <c r="G432" s="831"/>
      <c r="H432" s="228"/>
      <c r="I432" s="228"/>
      <c r="J432" s="228"/>
      <c r="K432" s="239"/>
      <c r="L432" s="228"/>
      <c r="M432" s="228"/>
      <c r="N432" s="839"/>
      <c r="O432" s="839" t="s">
        <v>2911</v>
      </c>
      <c r="P432" s="228"/>
      <c r="Q432" s="228"/>
      <c r="R432" s="228"/>
      <c r="S432" s="228"/>
      <c r="T432" s="228"/>
      <c r="U432" s="228"/>
      <c r="V432" s="228"/>
      <c r="W432" s="228"/>
      <c r="X432" s="228"/>
      <c r="Y432" s="228"/>
      <c r="Z432" s="228"/>
    </row>
    <row r="433" spans="1:26" ht="60" customHeight="1">
      <c r="A433" s="228"/>
      <c r="B433" s="228"/>
      <c r="C433" s="228"/>
      <c r="D433" s="228"/>
      <c r="E433" s="228"/>
      <c r="F433" s="228"/>
      <c r="G433" s="831"/>
      <c r="H433" s="228"/>
      <c r="I433" s="228"/>
      <c r="J433" s="228"/>
      <c r="K433" s="239"/>
      <c r="L433" s="228"/>
      <c r="M433" s="228"/>
      <c r="N433" s="839"/>
      <c r="O433" s="839" t="s">
        <v>2911</v>
      </c>
      <c r="P433" s="228"/>
      <c r="Q433" s="228"/>
      <c r="R433" s="228"/>
      <c r="S433" s="228"/>
      <c r="T433" s="228"/>
      <c r="U433" s="228"/>
      <c r="V433" s="228"/>
      <c r="W433" s="228"/>
      <c r="X433" s="228"/>
      <c r="Y433" s="228"/>
      <c r="Z433" s="228"/>
    </row>
    <row r="434" spans="1:26" ht="60" customHeight="1">
      <c r="A434" s="228"/>
      <c r="B434" s="228"/>
      <c r="C434" s="228"/>
      <c r="D434" s="228"/>
      <c r="E434" s="228"/>
      <c r="F434" s="228"/>
      <c r="G434" s="831"/>
      <c r="H434" s="228"/>
      <c r="I434" s="228"/>
      <c r="J434" s="228"/>
      <c r="K434" s="239"/>
      <c r="L434" s="228"/>
      <c r="M434" s="228"/>
      <c r="N434" s="839"/>
      <c r="O434" s="839" t="s">
        <v>2911</v>
      </c>
      <c r="P434" s="228"/>
      <c r="Q434" s="228"/>
      <c r="R434" s="228"/>
      <c r="S434" s="228"/>
      <c r="T434" s="228"/>
      <c r="U434" s="228"/>
      <c r="V434" s="228"/>
      <c r="W434" s="228"/>
      <c r="X434" s="228"/>
      <c r="Y434" s="228"/>
      <c r="Z434" s="228"/>
    </row>
    <row r="435" spans="1:26" ht="60" customHeight="1">
      <c r="A435" s="228"/>
      <c r="B435" s="228"/>
      <c r="C435" s="228"/>
      <c r="D435" s="228"/>
      <c r="E435" s="228"/>
      <c r="F435" s="228"/>
      <c r="G435" s="831"/>
      <c r="H435" s="228"/>
      <c r="I435" s="228"/>
      <c r="J435" s="228"/>
      <c r="K435" s="239"/>
      <c r="L435" s="228"/>
      <c r="M435" s="228"/>
      <c r="N435" s="839"/>
      <c r="O435" s="839" t="s">
        <v>2911</v>
      </c>
      <c r="P435" s="228"/>
      <c r="Q435" s="228"/>
      <c r="R435" s="228"/>
      <c r="S435" s="228"/>
      <c r="T435" s="228"/>
      <c r="U435" s="228"/>
      <c r="V435" s="228"/>
      <c r="W435" s="228"/>
      <c r="X435" s="228"/>
      <c r="Y435" s="228"/>
      <c r="Z435" s="228"/>
    </row>
    <row r="436" spans="1:26" ht="60" customHeight="1">
      <c r="A436" s="228"/>
      <c r="B436" s="228"/>
      <c r="C436" s="228"/>
      <c r="D436" s="228"/>
      <c r="E436" s="228"/>
      <c r="F436" s="228"/>
      <c r="G436" s="831"/>
      <c r="H436" s="228"/>
      <c r="I436" s="228"/>
      <c r="J436" s="228"/>
      <c r="K436" s="239"/>
      <c r="L436" s="228"/>
      <c r="M436" s="228"/>
      <c r="N436" s="839"/>
      <c r="O436" s="839" t="s">
        <v>2911</v>
      </c>
      <c r="P436" s="228"/>
      <c r="Q436" s="228"/>
      <c r="R436" s="228"/>
      <c r="S436" s="228"/>
      <c r="T436" s="228"/>
      <c r="U436" s="228"/>
      <c r="V436" s="228"/>
      <c r="W436" s="228"/>
      <c r="X436" s="228"/>
      <c r="Y436" s="228"/>
      <c r="Z436" s="228"/>
    </row>
    <row r="437" spans="1:26" ht="60" customHeight="1">
      <c r="A437" s="228"/>
      <c r="B437" s="228"/>
      <c r="C437" s="228"/>
      <c r="D437" s="228"/>
      <c r="E437" s="228"/>
      <c r="F437" s="228"/>
      <c r="G437" s="831"/>
      <c r="H437" s="228"/>
      <c r="I437" s="228"/>
      <c r="J437" s="228"/>
      <c r="K437" s="239"/>
      <c r="L437" s="228"/>
      <c r="M437" s="228"/>
      <c r="N437" s="839"/>
      <c r="O437" s="839" t="s">
        <v>2911</v>
      </c>
      <c r="P437" s="228"/>
      <c r="Q437" s="228"/>
      <c r="R437" s="228"/>
      <c r="S437" s="228"/>
      <c r="T437" s="228"/>
      <c r="U437" s="228"/>
      <c r="V437" s="228"/>
      <c r="W437" s="228"/>
      <c r="X437" s="228"/>
      <c r="Y437" s="228"/>
      <c r="Z437" s="228"/>
    </row>
    <row r="438" spans="1:26" ht="60" customHeight="1">
      <c r="A438" s="228"/>
      <c r="B438" s="228"/>
      <c r="C438" s="228"/>
      <c r="D438" s="228"/>
      <c r="E438" s="228"/>
      <c r="F438" s="228"/>
      <c r="G438" s="831"/>
      <c r="H438" s="228"/>
      <c r="I438" s="228"/>
      <c r="J438" s="228"/>
      <c r="K438" s="239"/>
      <c r="L438" s="228"/>
      <c r="M438" s="228"/>
      <c r="N438" s="839"/>
      <c r="O438" s="839" t="s">
        <v>2911</v>
      </c>
      <c r="P438" s="228"/>
      <c r="Q438" s="228"/>
      <c r="R438" s="228"/>
      <c r="S438" s="228"/>
      <c r="T438" s="228"/>
      <c r="U438" s="228"/>
      <c r="V438" s="228"/>
      <c r="W438" s="228"/>
      <c r="X438" s="228"/>
      <c r="Y438" s="228"/>
      <c r="Z438" s="228"/>
    </row>
    <row r="439" spans="1:26" ht="60" customHeight="1">
      <c r="A439" s="228"/>
      <c r="B439" s="228"/>
      <c r="C439" s="228"/>
      <c r="D439" s="228"/>
      <c r="E439" s="228"/>
      <c r="F439" s="228"/>
      <c r="G439" s="831"/>
      <c r="H439" s="228"/>
      <c r="I439" s="228"/>
      <c r="J439" s="228"/>
      <c r="K439" s="239"/>
      <c r="L439" s="228"/>
      <c r="M439" s="228"/>
      <c r="N439" s="839"/>
      <c r="O439" s="839" t="s">
        <v>2911</v>
      </c>
      <c r="P439" s="228"/>
      <c r="Q439" s="228"/>
      <c r="R439" s="228"/>
      <c r="S439" s="228"/>
      <c r="T439" s="228"/>
      <c r="U439" s="228"/>
      <c r="V439" s="228"/>
      <c r="W439" s="228"/>
      <c r="X439" s="228"/>
      <c r="Y439" s="228"/>
      <c r="Z439" s="228"/>
    </row>
    <row r="440" spans="1:26" ht="60" customHeight="1">
      <c r="A440" s="228"/>
      <c r="B440" s="228"/>
      <c r="C440" s="228"/>
      <c r="D440" s="228"/>
      <c r="E440" s="228"/>
      <c r="F440" s="228"/>
      <c r="G440" s="831"/>
      <c r="H440" s="228"/>
      <c r="I440" s="228"/>
      <c r="J440" s="228"/>
      <c r="K440" s="239"/>
      <c r="L440" s="228"/>
      <c r="M440" s="228"/>
      <c r="N440" s="839"/>
      <c r="O440" s="839" t="s">
        <v>2911</v>
      </c>
      <c r="P440" s="228"/>
      <c r="Q440" s="228"/>
      <c r="R440" s="228"/>
      <c r="S440" s="228"/>
      <c r="T440" s="228"/>
      <c r="U440" s="228"/>
      <c r="V440" s="228"/>
      <c r="W440" s="228"/>
      <c r="X440" s="228"/>
      <c r="Y440" s="228"/>
      <c r="Z440" s="228"/>
    </row>
    <row r="441" spans="1:26" ht="60" customHeight="1">
      <c r="A441" s="228"/>
      <c r="B441" s="228"/>
      <c r="C441" s="228"/>
      <c r="D441" s="228"/>
      <c r="E441" s="228"/>
      <c r="F441" s="228"/>
      <c r="G441" s="831"/>
      <c r="H441" s="228"/>
      <c r="I441" s="228"/>
      <c r="J441" s="228"/>
      <c r="K441" s="239"/>
      <c r="L441" s="228"/>
      <c r="M441" s="228"/>
      <c r="N441" s="839"/>
      <c r="O441" s="839" t="s">
        <v>2911</v>
      </c>
      <c r="P441" s="228"/>
      <c r="Q441" s="228"/>
      <c r="R441" s="228"/>
      <c r="S441" s="228"/>
      <c r="T441" s="228"/>
      <c r="U441" s="228"/>
      <c r="V441" s="228"/>
      <c r="W441" s="228"/>
      <c r="X441" s="228"/>
      <c r="Y441" s="228"/>
      <c r="Z441" s="228"/>
    </row>
    <row r="442" spans="1:26" ht="60" customHeight="1">
      <c r="A442" s="228"/>
      <c r="B442" s="228"/>
      <c r="C442" s="228"/>
      <c r="D442" s="228"/>
      <c r="E442" s="228"/>
      <c r="F442" s="228"/>
      <c r="G442" s="831"/>
      <c r="H442" s="228"/>
      <c r="I442" s="228"/>
      <c r="J442" s="228"/>
      <c r="K442" s="239"/>
      <c r="L442" s="228"/>
      <c r="M442" s="228"/>
      <c r="N442" s="839"/>
      <c r="O442" s="839" t="s">
        <v>2911</v>
      </c>
      <c r="P442" s="228"/>
      <c r="Q442" s="228"/>
      <c r="R442" s="228"/>
      <c r="S442" s="228"/>
      <c r="T442" s="228"/>
      <c r="U442" s="228"/>
      <c r="V442" s="228"/>
      <c r="W442" s="228"/>
      <c r="X442" s="228"/>
      <c r="Y442" s="228"/>
      <c r="Z442" s="228"/>
    </row>
    <row r="443" spans="1:26" ht="60" customHeight="1">
      <c r="A443" s="228"/>
      <c r="B443" s="228"/>
      <c r="C443" s="228"/>
      <c r="D443" s="228"/>
      <c r="E443" s="228"/>
      <c r="F443" s="228"/>
      <c r="G443" s="831"/>
      <c r="H443" s="228"/>
      <c r="I443" s="228"/>
      <c r="J443" s="228"/>
      <c r="K443" s="239"/>
      <c r="L443" s="228"/>
      <c r="M443" s="228"/>
      <c r="N443" s="839"/>
      <c r="O443" s="839" t="s">
        <v>2911</v>
      </c>
      <c r="P443" s="228"/>
      <c r="Q443" s="228"/>
      <c r="R443" s="228"/>
      <c r="S443" s="228"/>
      <c r="T443" s="228"/>
      <c r="U443" s="228"/>
      <c r="V443" s="228"/>
      <c r="W443" s="228"/>
      <c r="X443" s="228"/>
      <c r="Y443" s="228"/>
      <c r="Z443" s="228"/>
    </row>
    <row r="444" spans="1:26" ht="60" customHeight="1">
      <c r="A444" s="228"/>
      <c r="B444" s="228"/>
      <c r="C444" s="228"/>
      <c r="D444" s="228"/>
      <c r="E444" s="228"/>
      <c r="F444" s="228"/>
      <c r="G444" s="831"/>
      <c r="H444" s="228"/>
      <c r="I444" s="228"/>
      <c r="J444" s="228"/>
      <c r="K444" s="239"/>
      <c r="L444" s="228"/>
      <c r="M444" s="228"/>
      <c r="N444" s="839"/>
      <c r="O444" s="839" t="s">
        <v>2911</v>
      </c>
      <c r="P444" s="228"/>
      <c r="Q444" s="228"/>
      <c r="R444" s="228"/>
      <c r="S444" s="228"/>
      <c r="T444" s="228"/>
      <c r="U444" s="228"/>
      <c r="V444" s="228"/>
      <c r="W444" s="228"/>
      <c r="X444" s="228"/>
      <c r="Y444" s="228"/>
      <c r="Z444" s="228"/>
    </row>
    <row r="445" spans="1:26" ht="60" customHeight="1">
      <c r="A445" s="228"/>
      <c r="B445" s="228"/>
      <c r="C445" s="228"/>
      <c r="D445" s="228"/>
      <c r="E445" s="228"/>
      <c r="F445" s="228"/>
      <c r="G445" s="831"/>
      <c r="H445" s="228"/>
      <c r="I445" s="228"/>
      <c r="J445" s="228"/>
      <c r="K445" s="239"/>
      <c r="L445" s="228"/>
      <c r="M445" s="228"/>
      <c r="N445" s="839"/>
      <c r="O445" s="839" t="s">
        <v>2911</v>
      </c>
      <c r="P445" s="228"/>
      <c r="Q445" s="228"/>
      <c r="R445" s="228"/>
      <c r="S445" s="228"/>
      <c r="T445" s="228"/>
      <c r="U445" s="228"/>
      <c r="V445" s="228"/>
      <c r="W445" s="228"/>
      <c r="X445" s="228"/>
      <c r="Y445" s="228"/>
      <c r="Z445" s="228"/>
    </row>
    <row r="446" spans="1:26" ht="60" customHeight="1">
      <c r="A446" s="228"/>
      <c r="B446" s="228"/>
      <c r="C446" s="228"/>
      <c r="D446" s="228"/>
      <c r="E446" s="228"/>
      <c r="F446" s="228"/>
      <c r="G446" s="831"/>
      <c r="H446" s="228"/>
      <c r="I446" s="228"/>
      <c r="J446" s="228"/>
      <c r="K446" s="239"/>
      <c r="L446" s="228"/>
      <c r="M446" s="228"/>
      <c r="N446" s="839"/>
      <c r="O446" s="839" t="s">
        <v>2911</v>
      </c>
      <c r="P446" s="228"/>
      <c r="Q446" s="228"/>
      <c r="R446" s="228"/>
      <c r="S446" s="228"/>
      <c r="T446" s="228"/>
      <c r="U446" s="228"/>
      <c r="V446" s="228"/>
      <c r="W446" s="228"/>
      <c r="X446" s="228"/>
      <c r="Y446" s="228"/>
      <c r="Z446" s="228"/>
    </row>
    <row r="447" spans="1:26" ht="60" customHeight="1">
      <c r="A447" s="228"/>
      <c r="B447" s="228"/>
      <c r="C447" s="228"/>
      <c r="D447" s="228"/>
      <c r="E447" s="228"/>
      <c r="F447" s="228"/>
      <c r="G447" s="831"/>
      <c r="H447" s="228"/>
      <c r="I447" s="228"/>
      <c r="J447" s="228"/>
      <c r="K447" s="239"/>
      <c r="L447" s="228"/>
      <c r="M447" s="228"/>
      <c r="N447" s="839"/>
      <c r="O447" s="839" t="s">
        <v>2911</v>
      </c>
      <c r="P447" s="228"/>
      <c r="Q447" s="228"/>
      <c r="R447" s="228"/>
      <c r="S447" s="228"/>
      <c r="T447" s="228"/>
      <c r="U447" s="228"/>
      <c r="V447" s="228"/>
      <c r="W447" s="228"/>
      <c r="X447" s="228"/>
      <c r="Y447" s="228"/>
      <c r="Z447" s="228"/>
    </row>
    <row r="448" spans="1:26" ht="60" customHeight="1">
      <c r="A448" s="228"/>
      <c r="B448" s="228"/>
      <c r="C448" s="228"/>
      <c r="D448" s="228"/>
      <c r="E448" s="228"/>
      <c r="F448" s="228"/>
      <c r="G448" s="831"/>
      <c r="H448" s="228"/>
      <c r="I448" s="228"/>
      <c r="J448" s="228"/>
      <c r="K448" s="239"/>
      <c r="L448" s="228"/>
      <c r="M448" s="228"/>
      <c r="N448" s="839"/>
      <c r="O448" s="839" t="s">
        <v>2911</v>
      </c>
      <c r="P448" s="228"/>
      <c r="Q448" s="228"/>
      <c r="R448" s="228"/>
      <c r="S448" s="228"/>
      <c r="T448" s="228"/>
      <c r="U448" s="228"/>
      <c r="V448" s="228"/>
      <c r="W448" s="228"/>
      <c r="X448" s="228"/>
      <c r="Y448" s="228"/>
      <c r="Z448" s="228"/>
    </row>
    <row r="449" spans="1:26" ht="60" customHeight="1">
      <c r="A449" s="228"/>
      <c r="B449" s="228"/>
      <c r="C449" s="228"/>
      <c r="D449" s="228"/>
      <c r="E449" s="228"/>
      <c r="F449" s="228"/>
      <c r="G449" s="831"/>
      <c r="H449" s="228"/>
      <c r="I449" s="228"/>
      <c r="J449" s="228"/>
      <c r="K449" s="239"/>
      <c r="L449" s="228"/>
      <c r="M449" s="228"/>
      <c r="N449" s="839"/>
      <c r="O449" s="839" t="s">
        <v>2911</v>
      </c>
      <c r="P449" s="228"/>
      <c r="Q449" s="228"/>
      <c r="R449" s="228"/>
      <c r="S449" s="228"/>
      <c r="T449" s="228"/>
      <c r="U449" s="228"/>
      <c r="V449" s="228"/>
      <c r="W449" s="228"/>
      <c r="X449" s="228"/>
      <c r="Y449" s="228"/>
      <c r="Z449" s="228"/>
    </row>
    <row r="450" spans="1:26" ht="60" customHeight="1">
      <c r="A450" s="228"/>
      <c r="B450" s="228"/>
      <c r="C450" s="228"/>
      <c r="D450" s="228"/>
      <c r="E450" s="228"/>
      <c r="F450" s="228"/>
      <c r="G450" s="831"/>
      <c r="H450" s="228"/>
      <c r="I450" s="228"/>
      <c r="J450" s="228"/>
      <c r="K450" s="239"/>
      <c r="L450" s="228"/>
      <c r="M450" s="228"/>
      <c r="N450" s="839"/>
      <c r="O450" s="839" t="s">
        <v>2911</v>
      </c>
      <c r="P450" s="228"/>
      <c r="Q450" s="228"/>
      <c r="R450" s="228"/>
      <c r="S450" s="228"/>
      <c r="T450" s="228"/>
      <c r="U450" s="228"/>
      <c r="V450" s="228"/>
      <c r="W450" s="228"/>
      <c r="X450" s="228"/>
      <c r="Y450" s="228"/>
      <c r="Z450" s="228"/>
    </row>
    <row r="451" spans="1:26" ht="60" customHeight="1">
      <c r="A451" s="228"/>
      <c r="B451" s="228"/>
      <c r="C451" s="228"/>
      <c r="D451" s="228"/>
      <c r="E451" s="228"/>
      <c r="F451" s="228"/>
      <c r="G451" s="831"/>
      <c r="H451" s="228"/>
      <c r="I451" s="228"/>
      <c r="J451" s="228"/>
      <c r="K451" s="239"/>
      <c r="L451" s="228"/>
      <c r="M451" s="228"/>
      <c r="N451" s="839"/>
      <c r="O451" s="839" t="s">
        <v>2911</v>
      </c>
      <c r="P451" s="228"/>
      <c r="Q451" s="228"/>
      <c r="R451" s="228"/>
      <c r="S451" s="228"/>
      <c r="T451" s="228"/>
      <c r="U451" s="228"/>
      <c r="V451" s="228"/>
      <c r="W451" s="228"/>
      <c r="X451" s="228"/>
      <c r="Y451" s="228"/>
      <c r="Z451" s="228"/>
    </row>
    <row r="452" spans="1:26" ht="60" customHeight="1">
      <c r="A452" s="228"/>
      <c r="B452" s="228"/>
      <c r="C452" s="228"/>
      <c r="D452" s="228"/>
      <c r="E452" s="228"/>
      <c r="F452" s="228"/>
      <c r="G452" s="831"/>
      <c r="H452" s="228"/>
      <c r="I452" s="228"/>
      <c r="J452" s="228"/>
      <c r="K452" s="239"/>
      <c r="L452" s="228"/>
      <c r="M452" s="228"/>
      <c r="N452" s="839"/>
      <c r="O452" s="839" t="s">
        <v>2911</v>
      </c>
      <c r="P452" s="228"/>
      <c r="Q452" s="228"/>
      <c r="R452" s="228"/>
      <c r="S452" s="228"/>
      <c r="T452" s="228"/>
      <c r="U452" s="228"/>
      <c r="V452" s="228"/>
      <c r="W452" s="228"/>
      <c r="X452" s="228"/>
      <c r="Y452" s="228"/>
      <c r="Z452" s="228"/>
    </row>
    <row r="453" spans="1:26" ht="60" customHeight="1">
      <c r="A453" s="228"/>
      <c r="B453" s="228"/>
      <c r="C453" s="228"/>
      <c r="D453" s="228"/>
      <c r="E453" s="228"/>
      <c r="F453" s="228"/>
      <c r="G453" s="831"/>
      <c r="H453" s="228"/>
      <c r="I453" s="228"/>
      <c r="J453" s="228"/>
      <c r="K453" s="239"/>
      <c r="L453" s="228"/>
      <c r="M453" s="228"/>
      <c r="N453" s="839"/>
      <c r="O453" s="839"/>
      <c r="P453" s="228"/>
      <c r="Q453" s="228"/>
      <c r="R453" s="228"/>
      <c r="S453" s="228"/>
      <c r="T453" s="228"/>
      <c r="U453" s="228"/>
      <c r="V453" s="228"/>
      <c r="W453" s="228"/>
      <c r="X453" s="228"/>
      <c r="Y453" s="228"/>
      <c r="Z453" s="228"/>
    </row>
    <row r="454" spans="1:26" ht="60" customHeight="1">
      <c r="A454" s="228"/>
      <c r="B454" s="228"/>
      <c r="C454" s="228"/>
      <c r="D454" s="228"/>
      <c r="E454" s="228"/>
      <c r="F454" s="228"/>
      <c r="G454" s="831"/>
      <c r="H454" s="228"/>
      <c r="I454" s="228"/>
      <c r="J454" s="228"/>
      <c r="K454" s="239"/>
      <c r="L454" s="228"/>
      <c r="M454" s="228"/>
      <c r="N454" s="839"/>
      <c r="O454" s="839"/>
      <c r="P454" s="228"/>
      <c r="Q454" s="228"/>
      <c r="R454" s="228"/>
      <c r="S454" s="228"/>
      <c r="T454" s="228"/>
      <c r="U454" s="228"/>
      <c r="V454" s="228"/>
      <c r="W454" s="228"/>
      <c r="X454" s="228"/>
      <c r="Y454" s="228"/>
      <c r="Z454" s="228"/>
    </row>
    <row r="455" spans="1:26" ht="60" customHeight="1">
      <c r="A455" s="228"/>
      <c r="B455" s="228"/>
      <c r="C455" s="228"/>
      <c r="D455" s="228"/>
      <c r="E455" s="228"/>
      <c r="F455" s="228"/>
      <c r="G455" s="831"/>
      <c r="H455" s="228"/>
      <c r="I455" s="228"/>
      <c r="J455" s="228"/>
      <c r="K455" s="239"/>
      <c r="L455" s="228"/>
      <c r="M455" s="228"/>
      <c r="N455" s="839"/>
      <c r="O455" s="839"/>
      <c r="P455" s="228"/>
      <c r="Q455" s="228"/>
      <c r="R455" s="228"/>
      <c r="S455" s="228"/>
      <c r="T455" s="228"/>
      <c r="U455" s="228"/>
      <c r="V455" s="228"/>
      <c r="W455" s="228"/>
      <c r="X455" s="228"/>
      <c r="Y455" s="228"/>
      <c r="Z455" s="228"/>
    </row>
    <row r="456" spans="1:26" ht="60" customHeight="1">
      <c r="A456" s="228"/>
      <c r="B456" s="228"/>
      <c r="C456" s="228"/>
      <c r="D456" s="228"/>
      <c r="E456" s="228"/>
      <c r="F456" s="228"/>
      <c r="G456" s="831"/>
      <c r="H456" s="228"/>
      <c r="I456" s="228"/>
      <c r="J456" s="228"/>
      <c r="K456" s="239"/>
      <c r="L456" s="228"/>
      <c r="M456" s="228"/>
      <c r="N456" s="839"/>
      <c r="O456" s="839"/>
      <c r="P456" s="228"/>
      <c r="Q456" s="228"/>
      <c r="R456" s="228"/>
      <c r="S456" s="228"/>
      <c r="T456" s="228"/>
      <c r="U456" s="228"/>
      <c r="V456" s="228"/>
      <c r="W456" s="228"/>
      <c r="X456" s="228"/>
      <c r="Y456" s="228"/>
      <c r="Z456" s="228"/>
    </row>
    <row r="457" spans="1:26" ht="60" customHeight="1">
      <c r="A457" s="228"/>
      <c r="B457" s="228"/>
      <c r="C457" s="228"/>
      <c r="D457" s="228"/>
      <c r="E457" s="228"/>
      <c r="F457" s="228"/>
      <c r="G457" s="831"/>
      <c r="H457" s="228"/>
      <c r="I457" s="228"/>
      <c r="J457" s="228"/>
      <c r="K457" s="239"/>
      <c r="L457" s="228"/>
      <c r="M457" s="228"/>
      <c r="N457" s="839"/>
      <c r="O457" s="839"/>
      <c r="P457" s="228"/>
      <c r="Q457" s="228"/>
      <c r="R457" s="228"/>
      <c r="S457" s="228"/>
      <c r="T457" s="228"/>
      <c r="U457" s="228"/>
      <c r="V457" s="228"/>
      <c r="W457" s="228"/>
      <c r="X457" s="228"/>
      <c r="Y457" s="228"/>
      <c r="Z457" s="228"/>
    </row>
    <row r="458" spans="1:26" ht="60" customHeight="1">
      <c r="A458" s="228"/>
      <c r="B458" s="228"/>
      <c r="C458" s="228"/>
      <c r="D458" s="228"/>
      <c r="E458" s="228"/>
      <c r="F458" s="228"/>
      <c r="G458" s="831"/>
      <c r="H458" s="228"/>
      <c r="I458" s="228"/>
      <c r="J458" s="228"/>
      <c r="K458" s="239"/>
      <c r="L458" s="228"/>
      <c r="M458" s="228"/>
      <c r="N458" s="839"/>
      <c r="O458" s="839"/>
      <c r="P458" s="228"/>
      <c r="Q458" s="228"/>
      <c r="R458" s="228"/>
      <c r="S458" s="228"/>
      <c r="T458" s="228"/>
      <c r="U458" s="228"/>
      <c r="V458" s="228"/>
      <c r="W458" s="228"/>
      <c r="X458" s="228"/>
      <c r="Y458" s="228"/>
      <c r="Z458" s="228"/>
    </row>
    <row r="459" spans="1:26" ht="60" customHeight="1">
      <c r="A459" s="228"/>
      <c r="B459" s="228"/>
      <c r="C459" s="228"/>
      <c r="D459" s="228"/>
      <c r="E459" s="228"/>
      <c r="F459" s="228"/>
      <c r="G459" s="831"/>
      <c r="H459" s="228"/>
      <c r="I459" s="228"/>
      <c r="J459" s="228"/>
      <c r="K459" s="239"/>
      <c r="L459" s="228"/>
      <c r="M459" s="228"/>
      <c r="N459" s="839"/>
      <c r="O459" s="839"/>
      <c r="P459" s="228"/>
      <c r="Q459" s="228"/>
      <c r="R459" s="228"/>
      <c r="S459" s="228"/>
      <c r="T459" s="228"/>
      <c r="U459" s="228"/>
      <c r="V459" s="228"/>
      <c r="W459" s="228"/>
      <c r="X459" s="228"/>
      <c r="Y459" s="228"/>
      <c r="Z459" s="228"/>
    </row>
    <row r="460" spans="1:26" ht="60" customHeight="1">
      <c r="A460" s="228"/>
      <c r="B460" s="228"/>
      <c r="C460" s="228"/>
      <c r="D460" s="228"/>
      <c r="E460" s="228"/>
      <c r="F460" s="228"/>
      <c r="G460" s="831"/>
      <c r="H460" s="228"/>
      <c r="I460" s="228"/>
      <c r="J460" s="228"/>
      <c r="K460" s="239"/>
      <c r="L460" s="228"/>
      <c r="M460" s="228"/>
      <c r="N460" s="839"/>
      <c r="O460" s="839"/>
      <c r="P460" s="228"/>
      <c r="Q460" s="228"/>
      <c r="R460" s="228"/>
      <c r="S460" s="228"/>
      <c r="T460" s="228"/>
      <c r="U460" s="228"/>
      <c r="V460" s="228"/>
      <c r="W460" s="228"/>
      <c r="X460" s="228"/>
      <c r="Y460" s="228"/>
      <c r="Z460" s="228"/>
    </row>
    <row r="461" spans="1:26" ht="60" customHeight="1">
      <c r="A461" s="228"/>
      <c r="B461" s="228"/>
      <c r="C461" s="228"/>
      <c r="D461" s="228"/>
      <c r="E461" s="228"/>
      <c r="F461" s="228"/>
      <c r="G461" s="831"/>
      <c r="H461" s="228"/>
      <c r="I461" s="228"/>
      <c r="J461" s="228"/>
      <c r="K461" s="239"/>
      <c r="L461" s="228"/>
      <c r="M461" s="228"/>
      <c r="N461" s="839"/>
      <c r="O461" s="839"/>
      <c r="P461" s="228"/>
      <c r="Q461" s="228"/>
      <c r="R461" s="228"/>
      <c r="S461" s="228"/>
      <c r="T461" s="228"/>
      <c r="U461" s="228"/>
      <c r="V461" s="228"/>
      <c r="W461" s="228"/>
      <c r="X461" s="228"/>
      <c r="Y461" s="228"/>
      <c r="Z461" s="228"/>
    </row>
    <row r="462" spans="1:26" ht="60" customHeight="1">
      <c r="A462" s="228"/>
      <c r="B462" s="228"/>
      <c r="C462" s="228"/>
      <c r="D462" s="228"/>
      <c r="E462" s="228"/>
      <c r="F462" s="228"/>
      <c r="G462" s="831"/>
      <c r="H462" s="228"/>
      <c r="I462" s="228"/>
      <c r="J462" s="228"/>
      <c r="K462" s="239"/>
      <c r="L462" s="228"/>
      <c r="M462" s="228"/>
      <c r="N462" s="839"/>
      <c r="O462" s="839"/>
      <c r="P462" s="228"/>
      <c r="Q462" s="228"/>
      <c r="R462" s="228"/>
      <c r="S462" s="228"/>
      <c r="T462" s="228"/>
      <c r="U462" s="228"/>
      <c r="V462" s="228"/>
      <c r="W462" s="228"/>
      <c r="X462" s="228"/>
      <c r="Y462" s="228"/>
      <c r="Z462" s="228"/>
    </row>
    <row r="463" spans="1:26" ht="60" customHeight="1">
      <c r="A463" s="228"/>
      <c r="B463" s="228"/>
      <c r="C463" s="228"/>
      <c r="D463" s="228"/>
      <c r="E463" s="228"/>
      <c r="F463" s="228"/>
      <c r="G463" s="831"/>
      <c r="H463" s="228"/>
      <c r="I463" s="228"/>
      <c r="J463" s="228"/>
      <c r="K463" s="239"/>
      <c r="L463" s="228"/>
      <c r="M463" s="228"/>
      <c r="N463" s="839"/>
      <c r="O463" s="839"/>
      <c r="P463" s="228"/>
      <c r="Q463" s="228"/>
      <c r="R463" s="228"/>
      <c r="S463" s="228"/>
      <c r="T463" s="228"/>
      <c r="U463" s="228"/>
      <c r="V463" s="228"/>
      <c r="W463" s="228"/>
      <c r="X463" s="228"/>
      <c r="Y463" s="228"/>
      <c r="Z463" s="228"/>
    </row>
    <row r="464" spans="1:26" ht="60" customHeight="1">
      <c r="A464" s="228"/>
      <c r="B464" s="228"/>
      <c r="C464" s="228"/>
      <c r="D464" s="228"/>
      <c r="E464" s="228"/>
      <c r="F464" s="228"/>
      <c r="G464" s="831"/>
      <c r="H464" s="228"/>
      <c r="I464" s="228"/>
      <c r="J464" s="228"/>
      <c r="K464" s="239"/>
      <c r="L464" s="228"/>
      <c r="M464" s="228"/>
      <c r="N464" s="839"/>
      <c r="O464" s="839"/>
      <c r="P464" s="228"/>
      <c r="Q464" s="228"/>
      <c r="R464" s="228"/>
      <c r="S464" s="228"/>
      <c r="T464" s="228"/>
      <c r="U464" s="228"/>
      <c r="V464" s="228"/>
      <c r="W464" s="228"/>
      <c r="X464" s="228"/>
      <c r="Y464" s="228"/>
      <c r="Z464" s="228"/>
    </row>
    <row r="465" spans="1:26" ht="60" customHeight="1">
      <c r="A465" s="228"/>
      <c r="B465" s="228"/>
      <c r="C465" s="228"/>
      <c r="D465" s="228"/>
      <c r="E465" s="228"/>
      <c r="F465" s="228"/>
      <c r="G465" s="831"/>
      <c r="H465" s="228"/>
      <c r="I465" s="228"/>
      <c r="J465" s="228"/>
      <c r="K465" s="239"/>
      <c r="L465" s="228"/>
      <c r="M465" s="228"/>
      <c r="N465" s="839"/>
      <c r="O465" s="839"/>
      <c r="P465" s="228"/>
      <c r="Q465" s="228"/>
      <c r="R465" s="228"/>
      <c r="S465" s="228"/>
      <c r="T465" s="228"/>
      <c r="U465" s="228"/>
      <c r="V465" s="228"/>
      <c r="W465" s="228"/>
      <c r="X465" s="228"/>
      <c r="Y465" s="228"/>
      <c r="Z465" s="228"/>
    </row>
    <row r="466" spans="1:26" ht="60" customHeight="1">
      <c r="A466" s="228"/>
      <c r="B466" s="228"/>
      <c r="C466" s="228"/>
      <c r="D466" s="228"/>
      <c r="E466" s="228"/>
      <c r="F466" s="228"/>
      <c r="G466" s="831"/>
      <c r="H466" s="228"/>
      <c r="I466" s="228"/>
      <c r="J466" s="228"/>
      <c r="K466" s="239"/>
      <c r="L466" s="228"/>
      <c r="M466" s="228"/>
      <c r="N466" s="839"/>
      <c r="O466" s="839"/>
      <c r="P466" s="228"/>
      <c r="Q466" s="228"/>
      <c r="R466" s="228"/>
      <c r="S466" s="228"/>
      <c r="T466" s="228"/>
      <c r="U466" s="228"/>
      <c r="V466" s="228"/>
      <c r="W466" s="228"/>
      <c r="X466" s="228"/>
      <c r="Y466" s="228"/>
      <c r="Z466" s="228"/>
    </row>
    <row r="467" spans="1:26" ht="60" customHeight="1">
      <c r="A467" s="228"/>
      <c r="B467" s="228"/>
      <c r="C467" s="228"/>
      <c r="D467" s="228"/>
      <c r="E467" s="228"/>
      <c r="F467" s="228"/>
      <c r="G467" s="831"/>
      <c r="H467" s="228"/>
      <c r="I467" s="228"/>
      <c r="J467" s="228"/>
      <c r="K467" s="239"/>
      <c r="L467" s="228"/>
      <c r="M467" s="228"/>
      <c r="N467" s="839"/>
      <c r="O467" s="839"/>
      <c r="P467" s="228"/>
      <c r="Q467" s="228"/>
      <c r="R467" s="228"/>
      <c r="S467" s="228"/>
      <c r="T467" s="228"/>
      <c r="U467" s="228"/>
      <c r="V467" s="228"/>
      <c r="W467" s="228"/>
      <c r="X467" s="228"/>
      <c r="Y467" s="228"/>
      <c r="Z467" s="228"/>
    </row>
    <row r="468" spans="1:26" ht="60" customHeight="1">
      <c r="A468" s="228"/>
      <c r="B468" s="228"/>
      <c r="C468" s="228"/>
      <c r="D468" s="228"/>
      <c r="E468" s="228"/>
      <c r="F468" s="228"/>
      <c r="G468" s="831"/>
      <c r="H468" s="228"/>
      <c r="I468" s="228"/>
      <c r="J468" s="228"/>
      <c r="K468" s="239"/>
      <c r="L468" s="228"/>
      <c r="M468" s="228"/>
      <c r="N468" s="839"/>
      <c r="O468" s="839"/>
      <c r="P468" s="228"/>
      <c r="Q468" s="228"/>
      <c r="R468" s="228"/>
      <c r="S468" s="228"/>
      <c r="T468" s="228"/>
      <c r="U468" s="228"/>
      <c r="V468" s="228"/>
      <c r="W468" s="228"/>
      <c r="X468" s="228"/>
      <c r="Y468" s="228"/>
      <c r="Z468" s="228"/>
    </row>
    <row r="469" spans="1:26" ht="60" customHeight="1">
      <c r="A469" s="228"/>
      <c r="B469" s="228"/>
      <c r="C469" s="228"/>
      <c r="D469" s="228"/>
      <c r="E469" s="228"/>
      <c r="F469" s="228"/>
      <c r="G469" s="831"/>
      <c r="H469" s="228"/>
      <c r="I469" s="228"/>
      <c r="J469" s="228"/>
      <c r="K469" s="239"/>
      <c r="L469" s="228"/>
      <c r="M469" s="228"/>
      <c r="N469" s="839"/>
      <c r="O469" s="839"/>
      <c r="P469" s="228"/>
      <c r="Q469" s="228"/>
      <c r="R469" s="228"/>
      <c r="S469" s="228"/>
      <c r="T469" s="228"/>
      <c r="U469" s="228"/>
      <c r="V469" s="228"/>
      <c r="W469" s="228"/>
      <c r="X469" s="228"/>
      <c r="Y469" s="228"/>
      <c r="Z469" s="228"/>
    </row>
    <row r="470" spans="1:26" ht="60" customHeight="1">
      <c r="A470" s="228"/>
      <c r="B470" s="228"/>
      <c r="C470" s="228"/>
      <c r="D470" s="228"/>
      <c r="E470" s="228"/>
      <c r="F470" s="228"/>
      <c r="G470" s="831"/>
      <c r="H470" s="228"/>
      <c r="I470" s="228"/>
      <c r="J470" s="228"/>
      <c r="K470" s="239"/>
      <c r="L470" s="228"/>
      <c r="M470" s="228"/>
      <c r="N470" s="839"/>
      <c r="O470" s="839"/>
      <c r="P470" s="228"/>
      <c r="Q470" s="228"/>
      <c r="R470" s="228"/>
      <c r="S470" s="228"/>
      <c r="T470" s="228"/>
      <c r="U470" s="228"/>
      <c r="V470" s="228"/>
      <c r="W470" s="228"/>
      <c r="X470" s="228"/>
      <c r="Y470" s="228"/>
      <c r="Z470" s="228"/>
    </row>
    <row r="471" spans="1:26" ht="60" customHeight="1">
      <c r="A471" s="228"/>
      <c r="B471" s="228"/>
      <c r="C471" s="228"/>
      <c r="D471" s="228"/>
      <c r="E471" s="228"/>
      <c r="F471" s="228"/>
      <c r="G471" s="831"/>
      <c r="H471" s="228"/>
      <c r="I471" s="228"/>
      <c r="J471" s="228"/>
      <c r="K471" s="239"/>
      <c r="L471" s="228"/>
      <c r="M471" s="228"/>
      <c r="N471" s="839"/>
      <c r="O471" s="839"/>
      <c r="P471" s="228"/>
      <c r="Q471" s="228"/>
      <c r="R471" s="228"/>
      <c r="S471" s="228"/>
      <c r="T471" s="228"/>
      <c r="U471" s="228"/>
      <c r="V471" s="228"/>
      <c r="W471" s="228"/>
      <c r="X471" s="228"/>
      <c r="Y471" s="228"/>
      <c r="Z471" s="228"/>
    </row>
    <row r="472" spans="1:26" ht="60" customHeight="1">
      <c r="A472" s="228"/>
      <c r="B472" s="228"/>
      <c r="C472" s="228"/>
      <c r="D472" s="228"/>
      <c r="E472" s="228"/>
      <c r="F472" s="228"/>
      <c r="G472" s="831"/>
      <c r="H472" s="228"/>
      <c r="I472" s="228"/>
      <c r="J472" s="228"/>
      <c r="K472" s="239"/>
      <c r="L472" s="228"/>
      <c r="M472" s="228"/>
      <c r="N472" s="839"/>
      <c r="O472" s="839"/>
      <c r="P472" s="228"/>
      <c r="Q472" s="228"/>
      <c r="R472" s="228"/>
      <c r="S472" s="228"/>
      <c r="T472" s="228"/>
      <c r="U472" s="228"/>
      <c r="V472" s="228"/>
      <c r="W472" s="228"/>
      <c r="X472" s="228"/>
      <c r="Y472" s="228"/>
      <c r="Z472" s="228"/>
    </row>
    <row r="473" spans="1:26" ht="60" customHeight="1">
      <c r="A473" s="228"/>
      <c r="B473" s="228"/>
      <c r="C473" s="228"/>
      <c r="D473" s="228"/>
      <c r="E473" s="228"/>
      <c r="F473" s="228"/>
      <c r="G473" s="831"/>
      <c r="H473" s="228"/>
      <c r="I473" s="228"/>
      <c r="J473" s="228"/>
      <c r="K473" s="239"/>
      <c r="L473" s="228"/>
      <c r="M473" s="228"/>
      <c r="N473" s="839"/>
      <c r="O473" s="839"/>
      <c r="P473" s="228"/>
      <c r="Q473" s="228"/>
      <c r="R473" s="228"/>
      <c r="S473" s="228"/>
      <c r="T473" s="228"/>
      <c r="U473" s="228"/>
      <c r="V473" s="228"/>
      <c r="W473" s="228"/>
      <c r="X473" s="228"/>
      <c r="Y473" s="228"/>
      <c r="Z473" s="228"/>
    </row>
    <row r="474" spans="1:26" ht="60" customHeight="1">
      <c r="A474" s="228"/>
      <c r="B474" s="228"/>
      <c r="C474" s="228"/>
      <c r="D474" s="228"/>
      <c r="E474" s="228"/>
      <c r="F474" s="228"/>
      <c r="G474" s="831"/>
      <c r="H474" s="228"/>
      <c r="I474" s="228"/>
      <c r="J474" s="228"/>
      <c r="K474" s="239"/>
      <c r="L474" s="228"/>
      <c r="M474" s="228"/>
      <c r="N474" s="839"/>
      <c r="O474" s="839"/>
      <c r="P474" s="228"/>
      <c r="Q474" s="228"/>
      <c r="R474" s="228"/>
      <c r="S474" s="228"/>
      <c r="T474" s="228"/>
      <c r="U474" s="228"/>
      <c r="V474" s="228"/>
      <c r="W474" s="228"/>
      <c r="X474" s="228"/>
      <c r="Y474" s="228"/>
      <c r="Z474" s="228"/>
    </row>
    <row r="475" spans="1:26" ht="60" customHeight="1">
      <c r="A475" s="228"/>
      <c r="B475" s="228"/>
      <c r="C475" s="228"/>
      <c r="D475" s="228"/>
      <c r="E475" s="228"/>
      <c r="F475" s="228"/>
      <c r="G475" s="831"/>
      <c r="H475" s="228"/>
      <c r="I475" s="228"/>
      <c r="J475" s="228"/>
      <c r="K475" s="239"/>
      <c r="L475" s="228"/>
      <c r="M475" s="228"/>
      <c r="N475" s="839"/>
      <c r="O475" s="839"/>
      <c r="P475" s="228"/>
      <c r="Q475" s="228"/>
      <c r="R475" s="228"/>
      <c r="S475" s="228"/>
      <c r="T475" s="228"/>
      <c r="U475" s="228"/>
      <c r="V475" s="228"/>
      <c r="W475" s="228"/>
      <c r="X475" s="228"/>
      <c r="Y475" s="228"/>
      <c r="Z475" s="228"/>
    </row>
    <row r="476" spans="1:26" ht="60" customHeight="1">
      <c r="A476" s="228"/>
      <c r="B476" s="228"/>
      <c r="C476" s="228"/>
      <c r="D476" s="228"/>
      <c r="E476" s="228"/>
      <c r="F476" s="228"/>
      <c r="G476" s="831"/>
      <c r="H476" s="228"/>
      <c r="I476" s="228"/>
      <c r="J476" s="228"/>
      <c r="K476" s="239"/>
      <c r="L476" s="228"/>
      <c r="M476" s="228"/>
      <c r="N476" s="839"/>
      <c r="O476" s="839"/>
      <c r="P476" s="228"/>
      <c r="Q476" s="228"/>
      <c r="R476" s="228"/>
      <c r="S476" s="228"/>
      <c r="T476" s="228"/>
      <c r="U476" s="228"/>
      <c r="V476" s="228"/>
      <c r="W476" s="228"/>
      <c r="X476" s="228"/>
      <c r="Y476" s="228"/>
      <c r="Z476" s="228"/>
    </row>
    <row r="477" spans="1:26" ht="60" customHeight="1">
      <c r="A477" s="228"/>
      <c r="B477" s="228"/>
      <c r="C477" s="228"/>
      <c r="D477" s="228"/>
      <c r="E477" s="228"/>
      <c r="F477" s="228"/>
      <c r="G477" s="831"/>
      <c r="H477" s="228"/>
      <c r="I477" s="228"/>
      <c r="J477" s="228"/>
      <c r="K477" s="239"/>
      <c r="L477" s="228"/>
      <c r="M477" s="228"/>
      <c r="N477" s="839"/>
      <c r="O477" s="839"/>
      <c r="P477" s="228"/>
      <c r="Q477" s="228"/>
      <c r="R477" s="228"/>
      <c r="S477" s="228"/>
      <c r="T477" s="228"/>
      <c r="U477" s="228"/>
      <c r="V477" s="228"/>
      <c r="W477" s="228"/>
      <c r="X477" s="228"/>
      <c r="Y477" s="228"/>
      <c r="Z477" s="228"/>
    </row>
    <row r="478" spans="1:26" ht="60" customHeight="1">
      <c r="A478" s="228"/>
      <c r="B478" s="228"/>
      <c r="C478" s="228"/>
      <c r="D478" s="228"/>
      <c r="E478" s="228"/>
      <c r="F478" s="228"/>
      <c r="G478" s="831"/>
      <c r="H478" s="228"/>
      <c r="I478" s="228"/>
      <c r="J478" s="228"/>
      <c r="K478" s="239"/>
      <c r="L478" s="228"/>
      <c r="M478" s="228"/>
      <c r="N478" s="839"/>
      <c r="O478" s="839"/>
      <c r="P478" s="228"/>
      <c r="Q478" s="228"/>
      <c r="R478" s="228"/>
      <c r="S478" s="228"/>
      <c r="T478" s="228"/>
      <c r="U478" s="228"/>
      <c r="V478" s="228"/>
      <c r="W478" s="228"/>
      <c r="X478" s="228"/>
      <c r="Y478" s="228"/>
      <c r="Z478" s="228"/>
    </row>
    <row r="479" spans="1:26" ht="60" customHeight="1">
      <c r="A479" s="228"/>
      <c r="B479" s="228"/>
      <c r="C479" s="228"/>
      <c r="D479" s="228"/>
      <c r="E479" s="228"/>
      <c r="F479" s="228"/>
      <c r="G479" s="831"/>
      <c r="H479" s="228"/>
      <c r="I479" s="228"/>
      <c r="J479" s="228"/>
      <c r="K479" s="239"/>
      <c r="L479" s="228"/>
      <c r="M479" s="228"/>
      <c r="N479" s="839"/>
      <c r="O479" s="839"/>
      <c r="P479" s="228"/>
      <c r="Q479" s="228"/>
      <c r="R479" s="228"/>
      <c r="S479" s="228"/>
      <c r="T479" s="228"/>
      <c r="U479" s="228"/>
      <c r="V479" s="228"/>
      <c r="W479" s="228"/>
      <c r="X479" s="228"/>
      <c r="Y479" s="228"/>
      <c r="Z479" s="228"/>
    </row>
    <row r="480" spans="1:26" ht="60" customHeight="1">
      <c r="A480" s="228"/>
      <c r="B480" s="228"/>
      <c r="C480" s="228"/>
      <c r="D480" s="228"/>
      <c r="E480" s="228"/>
      <c r="F480" s="228"/>
      <c r="G480" s="831"/>
      <c r="H480" s="228"/>
      <c r="I480" s="228"/>
      <c r="J480" s="228"/>
      <c r="K480" s="239"/>
      <c r="L480" s="228"/>
      <c r="M480" s="228"/>
      <c r="N480" s="839"/>
      <c r="O480" s="839"/>
      <c r="P480" s="228"/>
      <c r="Q480" s="228"/>
      <c r="R480" s="228"/>
      <c r="S480" s="228"/>
      <c r="T480" s="228"/>
      <c r="U480" s="228"/>
      <c r="V480" s="228"/>
      <c r="W480" s="228"/>
      <c r="X480" s="228"/>
      <c r="Y480" s="228"/>
      <c r="Z480" s="228"/>
    </row>
    <row r="481" spans="1:26" ht="60" customHeight="1">
      <c r="A481" s="228"/>
      <c r="B481" s="228"/>
      <c r="C481" s="228"/>
      <c r="D481" s="228"/>
      <c r="E481" s="228"/>
      <c r="F481" s="228"/>
      <c r="G481" s="831"/>
      <c r="H481" s="228"/>
      <c r="I481" s="228"/>
      <c r="J481" s="228"/>
      <c r="K481" s="239"/>
      <c r="L481" s="228"/>
      <c r="M481" s="228"/>
      <c r="N481" s="839"/>
      <c r="O481" s="839"/>
      <c r="P481" s="228"/>
      <c r="Q481" s="228"/>
      <c r="R481" s="228"/>
      <c r="S481" s="228"/>
      <c r="T481" s="228"/>
      <c r="U481" s="228"/>
      <c r="V481" s="228"/>
      <c r="W481" s="228"/>
      <c r="X481" s="228"/>
      <c r="Y481" s="228"/>
      <c r="Z481" s="228"/>
    </row>
    <row r="482" spans="1:26" ht="60" customHeight="1">
      <c r="A482" s="228"/>
      <c r="B482" s="228"/>
      <c r="C482" s="228"/>
      <c r="D482" s="228"/>
      <c r="E482" s="228"/>
      <c r="F482" s="228"/>
      <c r="G482" s="831"/>
      <c r="H482" s="228"/>
      <c r="I482" s="228"/>
      <c r="J482" s="228"/>
      <c r="K482" s="239"/>
      <c r="L482" s="228"/>
      <c r="M482" s="228"/>
      <c r="N482" s="839"/>
      <c r="O482" s="839"/>
      <c r="P482" s="228"/>
      <c r="Q482" s="228"/>
      <c r="R482" s="228"/>
      <c r="S482" s="228"/>
      <c r="T482" s="228"/>
      <c r="U482" s="228"/>
      <c r="V482" s="228"/>
      <c r="W482" s="228"/>
      <c r="X482" s="228"/>
      <c r="Y482" s="228"/>
      <c r="Z482" s="228"/>
    </row>
    <row r="483" spans="1:26" ht="60" customHeight="1">
      <c r="A483" s="228"/>
      <c r="B483" s="228"/>
      <c r="C483" s="228"/>
      <c r="D483" s="228"/>
      <c r="E483" s="228"/>
      <c r="F483" s="228"/>
      <c r="G483" s="831"/>
      <c r="H483" s="228"/>
      <c r="I483" s="228"/>
      <c r="J483" s="228"/>
      <c r="K483" s="239"/>
      <c r="L483" s="228"/>
      <c r="M483" s="228"/>
      <c r="N483" s="839"/>
      <c r="O483" s="839"/>
      <c r="P483" s="228"/>
      <c r="Q483" s="228"/>
      <c r="R483" s="228"/>
      <c r="S483" s="228"/>
      <c r="T483" s="228"/>
      <c r="U483" s="228"/>
      <c r="V483" s="228"/>
      <c r="W483" s="228"/>
      <c r="X483" s="228"/>
      <c r="Y483" s="228"/>
      <c r="Z483" s="228"/>
    </row>
    <row r="484" spans="1:26" ht="60" customHeight="1">
      <c r="A484" s="228"/>
      <c r="B484" s="228"/>
      <c r="C484" s="228"/>
      <c r="D484" s="228"/>
      <c r="E484" s="228"/>
      <c r="F484" s="228"/>
      <c r="G484" s="831"/>
      <c r="H484" s="228"/>
      <c r="I484" s="228"/>
      <c r="J484" s="228"/>
      <c r="K484" s="239"/>
      <c r="L484" s="228"/>
      <c r="M484" s="228"/>
      <c r="N484" s="839"/>
      <c r="O484" s="839"/>
      <c r="P484" s="228"/>
      <c r="Q484" s="228"/>
      <c r="R484" s="228"/>
      <c r="S484" s="228"/>
      <c r="T484" s="228"/>
      <c r="U484" s="228"/>
      <c r="V484" s="228"/>
      <c r="W484" s="228"/>
      <c r="X484" s="228"/>
      <c r="Y484" s="228"/>
      <c r="Z484" s="228"/>
    </row>
    <row r="485" spans="1:26" ht="60" customHeight="1">
      <c r="A485" s="228"/>
      <c r="B485" s="228"/>
      <c r="C485" s="228"/>
      <c r="D485" s="228"/>
      <c r="E485" s="228"/>
      <c r="F485" s="228"/>
      <c r="G485" s="831"/>
      <c r="H485" s="228"/>
      <c r="I485" s="228"/>
      <c r="J485" s="228"/>
      <c r="K485" s="239"/>
      <c r="L485" s="228"/>
      <c r="M485" s="228"/>
      <c r="N485" s="839"/>
      <c r="O485" s="839"/>
      <c r="P485" s="228"/>
      <c r="Q485" s="228"/>
      <c r="R485" s="228"/>
      <c r="S485" s="228"/>
      <c r="T485" s="228"/>
      <c r="U485" s="228"/>
      <c r="V485" s="228"/>
      <c r="W485" s="228"/>
      <c r="X485" s="228"/>
      <c r="Y485" s="228"/>
      <c r="Z485" s="228"/>
    </row>
    <row r="486" spans="1:26" ht="60" customHeight="1">
      <c r="A486" s="228"/>
      <c r="B486" s="228"/>
      <c r="C486" s="228"/>
      <c r="D486" s="228"/>
      <c r="E486" s="228"/>
      <c r="F486" s="228"/>
      <c r="G486" s="831"/>
      <c r="H486" s="228"/>
      <c r="I486" s="228"/>
      <c r="J486" s="228"/>
      <c r="K486" s="239"/>
      <c r="L486" s="228"/>
      <c r="M486" s="228"/>
      <c r="N486" s="839"/>
      <c r="O486" s="839"/>
      <c r="P486" s="228"/>
      <c r="Q486" s="228"/>
      <c r="R486" s="228"/>
      <c r="S486" s="228"/>
      <c r="T486" s="228"/>
      <c r="U486" s="228"/>
      <c r="V486" s="228"/>
      <c r="W486" s="228"/>
      <c r="X486" s="228"/>
      <c r="Y486" s="228"/>
      <c r="Z486" s="228"/>
    </row>
    <row r="487" spans="1:26" ht="60" customHeight="1">
      <c r="A487" s="228"/>
      <c r="B487" s="228"/>
      <c r="C487" s="228"/>
      <c r="D487" s="228"/>
      <c r="E487" s="228"/>
      <c r="F487" s="228"/>
      <c r="G487" s="831"/>
      <c r="H487" s="228"/>
      <c r="I487" s="228"/>
      <c r="J487" s="228"/>
      <c r="K487" s="239"/>
      <c r="L487" s="228"/>
      <c r="M487" s="228"/>
      <c r="N487" s="839"/>
      <c r="O487" s="839"/>
      <c r="P487" s="228"/>
      <c r="Q487" s="228"/>
      <c r="R487" s="228"/>
      <c r="S487" s="228"/>
      <c r="T487" s="228"/>
      <c r="U487" s="228"/>
      <c r="V487" s="228"/>
      <c r="W487" s="228"/>
      <c r="X487" s="228"/>
      <c r="Y487" s="228"/>
      <c r="Z487" s="228"/>
    </row>
    <row r="488" spans="1:26" ht="60" customHeight="1">
      <c r="A488" s="228"/>
      <c r="B488" s="228"/>
      <c r="C488" s="228"/>
      <c r="D488" s="228"/>
      <c r="E488" s="228"/>
      <c r="F488" s="228"/>
      <c r="G488" s="831"/>
      <c r="H488" s="228"/>
      <c r="I488" s="228"/>
      <c r="J488" s="228"/>
      <c r="K488" s="239"/>
      <c r="L488" s="228"/>
      <c r="M488" s="228"/>
      <c r="N488" s="839"/>
      <c r="O488" s="839"/>
      <c r="P488" s="228"/>
      <c r="Q488" s="228"/>
      <c r="R488" s="228"/>
      <c r="S488" s="228"/>
      <c r="T488" s="228"/>
      <c r="U488" s="228"/>
      <c r="V488" s="228"/>
      <c r="W488" s="228"/>
      <c r="X488" s="228"/>
      <c r="Y488" s="228"/>
      <c r="Z488" s="228"/>
    </row>
    <row r="489" spans="1:26" ht="60" customHeight="1">
      <c r="A489" s="228"/>
      <c r="B489" s="228"/>
      <c r="C489" s="228"/>
      <c r="D489" s="228"/>
      <c r="E489" s="228"/>
      <c r="F489" s="228"/>
      <c r="G489" s="831"/>
      <c r="H489" s="228"/>
      <c r="I489" s="228"/>
      <c r="J489" s="228"/>
      <c r="K489" s="239"/>
      <c r="L489" s="228"/>
      <c r="M489" s="228"/>
      <c r="N489" s="839"/>
      <c r="O489" s="839"/>
      <c r="P489" s="228"/>
      <c r="Q489" s="228"/>
      <c r="R489" s="228"/>
      <c r="S489" s="228"/>
      <c r="T489" s="228"/>
      <c r="U489" s="228"/>
      <c r="V489" s="228"/>
      <c r="W489" s="228"/>
      <c r="X489" s="228"/>
      <c r="Y489" s="228"/>
      <c r="Z489" s="228"/>
    </row>
    <row r="490" spans="1:26" ht="60" customHeight="1">
      <c r="A490" s="228"/>
      <c r="B490" s="228"/>
      <c r="C490" s="228"/>
      <c r="D490" s="228"/>
      <c r="E490" s="228"/>
      <c r="F490" s="228"/>
      <c r="G490" s="831"/>
      <c r="H490" s="228"/>
      <c r="I490" s="228"/>
      <c r="J490" s="228"/>
      <c r="K490" s="239"/>
      <c r="L490" s="228"/>
      <c r="M490" s="228"/>
      <c r="N490" s="839"/>
      <c r="O490" s="839"/>
      <c r="P490" s="228"/>
      <c r="Q490" s="228"/>
      <c r="R490" s="228"/>
      <c r="S490" s="228"/>
      <c r="T490" s="228"/>
      <c r="U490" s="228"/>
      <c r="V490" s="228"/>
      <c r="W490" s="228"/>
      <c r="X490" s="228"/>
      <c r="Y490" s="228"/>
      <c r="Z490" s="228"/>
    </row>
    <row r="491" spans="1:26" ht="60" customHeight="1">
      <c r="A491" s="228"/>
      <c r="B491" s="228"/>
      <c r="C491" s="228"/>
      <c r="D491" s="228"/>
      <c r="E491" s="228"/>
      <c r="F491" s="228"/>
      <c r="G491" s="831"/>
      <c r="H491" s="228"/>
      <c r="I491" s="228"/>
      <c r="J491" s="228"/>
      <c r="K491" s="239"/>
      <c r="L491" s="228"/>
      <c r="M491" s="228"/>
      <c r="N491" s="839"/>
      <c r="O491" s="839"/>
      <c r="P491" s="228"/>
      <c r="Q491" s="228"/>
      <c r="R491" s="228"/>
      <c r="S491" s="228"/>
      <c r="T491" s="228"/>
      <c r="U491" s="228"/>
      <c r="V491" s="228"/>
      <c r="W491" s="228"/>
      <c r="X491" s="228"/>
      <c r="Y491" s="228"/>
      <c r="Z491" s="228"/>
    </row>
    <row r="492" spans="1:26" ht="60" customHeight="1">
      <c r="A492" s="228"/>
      <c r="B492" s="228"/>
      <c r="C492" s="228"/>
      <c r="D492" s="228"/>
      <c r="E492" s="228"/>
      <c r="F492" s="228"/>
      <c r="G492" s="831"/>
      <c r="H492" s="228"/>
      <c r="I492" s="228"/>
      <c r="J492" s="228"/>
      <c r="K492" s="239"/>
      <c r="L492" s="228"/>
      <c r="M492" s="228"/>
      <c r="N492" s="839"/>
      <c r="O492" s="839"/>
      <c r="P492" s="228"/>
      <c r="Q492" s="228"/>
      <c r="R492" s="228"/>
      <c r="S492" s="228"/>
      <c r="T492" s="228"/>
      <c r="U492" s="228"/>
      <c r="V492" s="228"/>
      <c r="W492" s="228"/>
      <c r="X492" s="228"/>
      <c r="Y492" s="228"/>
      <c r="Z492" s="228"/>
    </row>
    <row r="493" spans="1:26" ht="60" customHeight="1">
      <c r="A493" s="228"/>
      <c r="B493" s="228"/>
      <c r="C493" s="228"/>
      <c r="D493" s="228"/>
      <c r="E493" s="228"/>
      <c r="F493" s="228"/>
      <c r="G493" s="831"/>
      <c r="H493" s="228"/>
      <c r="I493" s="228"/>
      <c r="J493" s="228"/>
      <c r="K493" s="239"/>
      <c r="L493" s="228"/>
      <c r="M493" s="228"/>
      <c r="N493" s="839"/>
      <c r="O493" s="839"/>
      <c r="P493" s="228"/>
      <c r="Q493" s="228"/>
      <c r="R493" s="228"/>
      <c r="S493" s="228"/>
      <c r="T493" s="228"/>
      <c r="U493" s="228"/>
      <c r="V493" s="228"/>
      <c r="W493" s="228"/>
      <c r="X493" s="228"/>
      <c r="Y493" s="228"/>
      <c r="Z493" s="228"/>
    </row>
    <row r="494" spans="1:26" ht="60" customHeight="1">
      <c r="A494" s="228"/>
      <c r="B494" s="228"/>
      <c r="C494" s="228"/>
      <c r="D494" s="228"/>
      <c r="E494" s="228"/>
      <c r="F494" s="228"/>
      <c r="G494" s="831"/>
      <c r="H494" s="228"/>
      <c r="I494" s="228"/>
      <c r="J494" s="228"/>
      <c r="K494" s="239"/>
      <c r="L494" s="228"/>
      <c r="M494" s="228"/>
      <c r="N494" s="839"/>
      <c r="O494" s="839"/>
      <c r="P494" s="228"/>
      <c r="Q494" s="228"/>
      <c r="R494" s="228"/>
      <c r="S494" s="228"/>
      <c r="T494" s="228"/>
      <c r="U494" s="228"/>
      <c r="V494" s="228"/>
      <c r="W494" s="228"/>
      <c r="X494" s="228"/>
      <c r="Y494" s="228"/>
      <c r="Z494" s="228"/>
    </row>
    <row r="495" spans="1:26" ht="60" customHeight="1">
      <c r="A495" s="228"/>
      <c r="B495" s="228"/>
      <c r="C495" s="228"/>
      <c r="D495" s="228"/>
      <c r="E495" s="228"/>
      <c r="F495" s="228"/>
      <c r="G495" s="831"/>
      <c r="H495" s="228"/>
      <c r="I495" s="228"/>
      <c r="J495" s="228"/>
      <c r="K495" s="239"/>
      <c r="L495" s="228"/>
      <c r="M495" s="228"/>
      <c r="N495" s="839"/>
      <c r="O495" s="839"/>
      <c r="P495" s="228"/>
      <c r="Q495" s="228"/>
      <c r="R495" s="228"/>
      <c r="S495" s="228"/>
      <c r="T495" s="228"/>
      <c r="U495" s="228"/>
      <c r="V495" s="228"/>
      <c r="W495" s="228"/>
      <c r="X495" s="228"/>
      <c r="Y495" s="228"/>
      <c r="Z495" s="228"/>
    </row>
    <row r="496" spans="1:26" ht="60" customHeight="1">
      <c r="A496" s="228"/>
      <c r="B496" s="228"/>
      <c r="C496" s="228"/>
      <c r="D496" s="228"/>
      <c r="E496" s="228"/>
      <c r="F496" s="228"/>
      <c r="G496" s="831"/>
      <c r="H496" s="228"/>
      <c r="I496" s="228"/>
      <c r="J496" s="228"/>
      <c r="K496" s="239"/>
      <c r="L496" s="228"/>
      <c r="M496" s="228"/>
      <c r="N496" s="839"/>
      <c r="O496" s="839"/>
      <c r="P496" s="228"/>
      <c r="Q496" s="228"/>
      <c r="R496" s="228"/>
      <c r="S496" s="228"/>
      <c r="T496" s="228"/>
      <c r="U496" s="228"/>
      <c r="V496" s="228"/>
      <c r="W496" s="228"/>
      <c r="X496" s="228"/>
      <c r="Y496" s="228"/>
      <c r="Z496" s="228"/>
    </row>
    <row r="497" spans="1:26" ht="60" customHeight="1">
      <c r="A497" s="228"/>
      <c r="B497" s="228"/>
      <c r="C497" s="228"/>
      <c r="D497" s="228"/>
      <c r="E497" s="228"/>
      <c r="F497" s="228"/>
      <c r="G497" s="831"/>
      <c r="H497" s="228"/>
      <c r="I497" s="228"/>
      <c r="J497" s="228"/>
      <c r="K497" s="239"/>
      <c r="L497" s="228"/>
      <c r="M497" s="228"/>
      <c r="N497" s="839"/>
      <c r="O497" s="839"/>
      <c r="P497" s="228"/>
      <c r="Q497" s="228"/>
      <c r="R497" s="228"/>
      <c r="S497" s="228"/>
      <c r="T497" s="228"/>
      <c r="U497" s="228"/>
      <c r="V497" s="228"/>
      <c r="W497" s="228"/>
      <c r="X497" s="228"/>
      <c r="Y497" s="228"/>
      <c r="Z497" s="228"/>
    </row>
    <row r="498" spans="1:26" ht="60" customHeight="1">
      <c r="A498" s="228"/>
      <c r="B498" s="228"/>
      <c r="C498" s="228"/>
      <c r="D498" s="228"/>
      <c r="E498" s="228"/>
      <c r="F498" s="228"/>
      <c r="G498" s="831"/>
      <c r="H498" s="228"/>
      <c r="I498" s="228"/>
      <c r="J498" s="228"/>
      <c r="K498" s="239"/>
      <c r="L498" s="228"/>
      <c r="M498" s="228"/>
      <c r="N498" s="839"/>
      <c r="O498" s="839"/>
      <c r="P498" s="228"/>
      <c r="Q498" s="228"/>
      <c r="R498" s="228"/>
      <c r="S498" s="228"/>
      <c r="T498" s="228"/>
      <c r="U498" s="228"/>
      <c r="V498" s="228"/>
      <c r="W498" s="228"/>
      <c r="X498" s="228"/>
      <c r="Y498" s="228"/>
      <c r="Z498" s="228"/>
    </row>
    <row r="499" spans="1:26" ht="60" customHeight="1">
      <c r="A499" s="228"/>
      <c r="B499" s="228"/>
      <c r="C499" s="228"/>
      <c r="D499" s="228"/>
      <c r="E499" s="228"/>
      <c r="F499" s="228"/>
      <c r="G499" s="831"/>
      <c r="H499" s="228"/>
      <c r="I499" s="228"/>
      <c r="J499" s="228"/>
      <c r="K499" s="239"/>
      <c r="L499" s="228"/>
      <c r="M499" s="228"/>
      <c r="N499" s="839"/>
      <c r="O499" s="839"/>
      <c r="P499" s="228"/>
      <c r="Q499" s="228"/>
      <c r="R499" s="228"/>
      <c r="S499" s="228"/>
      <c r="T499" s="228"/>
      <c r="U499" s="228"/>
      <c r="V499" s="228"/>
      <c r="W499" s="228"/>
      <c r="X499" s="228"/>
      <c r="Y499" s="228"/>
      <c r="Z499" s="228"/>
    </row>
    <row r="500" spans="1:26" ht="60" customHeight="1">
      <c r="A500" s="228"/>
      <c r="B500" s="228"/>
      <c r="C500" s="228"/>
      <c r="D500" s="228"/>
      <c r="E500" s="228"/>
      <c r="F500" s="228"/>
      <c r="G500" s="831"/>
      <c r="H500" s="228"/>
      <c r="I500" s="228"/>
      <c r="J500" s="228"/>
      <c r="K500" s="239"/>
      <c r="L500" s="228"/>
      <c r="M500" s="228"/>
      <c r="N500" s="839"/>
      <c r="O500" s="839"/>
      <c r="P500" s="228"/>
      <c r="Q500" s="228"/>
      <c r="R500" s="228"/>
      <c r="S500" s="228"/>
      <c r="T500" s="228"/>
      <c r="U500" s="228"/>
      <c r="V500" s="228"/>
      <c r="W500" s="228"/>
      <c r="X500" s="228"/>
      <c r="Y500" s="228"/>
      <c r="Z500" s="228"/>
    </row>
    <row r="501" spans="1:26" ht="60" customHeight="1">
      <c r="A501" s="228"/>
      <c r="B501" s="228"/>
      <c r="C501" s="228"/>
      <c r="D501" s="228"/>
      <c r="E501" s="228"/>
      <c r="F501" s="228"/>
      <c r="G501" s="831"/>
      <c r="H501" s="228"/>
      <c r="I501" s="228"/>
      <c r="J501" s="228"/>
      <c r="K501" s="239"/>
      <c r="L501" s="228"/>
      <c r="M501" s="228"/>
      <c r="N501" s="839"/>
      <c r="O501" s="839"/>
      <c r="P501" s="228"/>
      <c r="Q501" s="228"/>
      <c r="R501" s="228"/>
      <c r="S501" s="228"/>
      <c r="T501" s="228"/>
      <c r="U501" s="228"/>
      <c r="V501" s="228"/>
      <c r="W501" s="228"/>
      <c r="X501" s="228"/>
      <c r="Y501" s="228"/>
      <c r="Z501" s="228"/>
    </row>
    <row r="502" spans="1:26" ht="60" customHeight="1">
      <c r="A502" s="228"/>
      <c r="B502" s="228"/>
      <c r="C502" s="228"/>
      <c r="D502" s="228"/>
      <c r="E502" s="228"/>
      <c r="F502" s="228"/>
      <c r="G502" s="831"/>
      <c r="H502" s="228"/>
      <c r="I502" s="228"/>
      <c r="J502" s="228"/>
      <c r="K502" s="239"/>
      <c r="L502" s="228"/>
      <c r="M502" s="228"/>
      <c r="N502" s="839"/>
      <c r="O502" s="839"/>
      <c r="P502" s="228"/>
      <c r="Q502" s="228"/>
      <c r="R502" s="228"/>
      <c r="S502" s="228"/>
      <c r="T502" s="228"/>
      <c r="U502" s="228"/>
      <c r="V502" s="228"/>
      <c r="W502" s="228"/>
      <c r="X502" s="228"/>
      <c r="Y502" s="228"/>
      <c r="Z502" s="228"/>
    </row>
    <row r="503" spans="1:26" ht="60" customHeight="1">
      <c r="A503" s="228"/>
      <c r="B503" s="228"/>
      <c r="C503" s="228"/>
      <c r="D503" s="228"/>
      <c r="E503" s="228"/>
      <c r="F503" s="228"/>
      <c r="G503" s="831"/>
      <c r="H503" s="228"/>
      <c r="I503" s="228"/>
      <c r="J503" s="228"/>
      <c r="K503" s="239"/>
      <c r="L503" s="228"/>
      <c r="M503" s="228"/>
      <c r="N503" s="839"/>
      <c r="O503" s="839"/>
      <c r="P503" s="228"/>
      <c r="Q503" s="228"/>
      <c r="R503" s="228"/>
      <c r="S503" s="228"/>
      <c r="T503" s="228"/>
      <c r="U503" s="228"/>
      <c r="V503" s="228"/>
      <c r="W503" s="228"/>
      <c r="X503" s="228"/>
      <c r="Y503" s="228"/>
      <c r="Z503" s="228"/>
    </row>
    <row r="504" spans="1:26" ht="60" customHeight="1">
      <c r="A504" s="228"/>
      <c r="B504" s="228"/>
      <c r="C504" s="228"/>
      <c r="D504" s="228"/>
      <c r="E504" s="228"/>
      <c r="F504" s="228"/>
      <c r="G504" s="831"/>
      <c r="H504" s="228"/>
      <c r="I504" s="228"/>
      <c r="J504" s="228"/>
      <c r="K504" s="239"/>
      <c r="L504" s="228"/>
      <c r="M504" s="228"/>
      <c r="N504" s="839"/>
      <c r="O504" s="839"/>
      <c r="P504" s="228"/>
      <c r="Q504" s="228"/>
      <c r="R504" s="228"/>
      <c r="S504" s="228"/>
      <c r="T504" s="228"/>
      <c r="U504" s="228"/>
      <c r="V504" s="228"/>
      <c r="W504" s="228"/>
      <c r="X504" s="228"/>
      <c r="Y504" s="228"/>
      <c r="Z504" s="228"/>
    </row>
    <row r="505" spans="1:26" ht="60" customHeight="1">
      <c r="A505" s="228"/>
      <c r="B505" s="228"/>
      <c r="C505" s="228"/>
      <c r="D505" s="228"/>
      <c r="E505" s="228"/>
      <c r="F505" s="228"/>
      <c r="G505" s="831"/>
      <c r="H505" s="228"/>
      <c r="I505" s="228"/>
      <c r="J505" s="228"/>
      <c r="K505" s="239"/>
      <c r="L505" s="228"/>
      <c r="M505" s="228"/>
      <c r="N505" s="839"/>
      <c r="O505" s="839"/>
      <c r="P505" s="228"/>
      <c r="Q505" s="228"/>
      <c r="R505" s="228"/>
      <c r="S505" s="228"/>
      <c r="T505" s="228"/>
      <c r="U505" s="228"/>
      <c r="V505" s="228"/>
      <c r="W505" s="228"/>
      <c r="X505" s="228"/>
      <c r="Y505" s="228"/>
      <c r="Z505" s="228"/>
    </row>
    <row r="506" spans="1:26" ht="60" customHeight="1">
      <c r="A506" s="228"/>
      <c r="B506" s="228"/>
      <c r="C506" s="228"/>
      <c r="D506" s="228"/>
      <c r="E506" s="228"/>
      <c r="F506" s="228"/>
      <c r="G506" s="831"/>
      <c r="H506" s="228"/>
      <c r="I506" s="228"/>
      <c r="J506" s="228"/>
      <c r="K506" s="239"/>
      <c r="L506" s="228"/>
      <c r="M506" s="228"/>
      <c r="N506" s="839"/>
      <c r="O506" s="839"/>
      <c r="P506" s="228"/>
      <c r="Q506" s="228"/>
      <c r="R506" s="228"/>
      <c r="S506" s="228"/>
      <c r="T506" s="228"/>
      <c r="U506" s="228"/>
      <c r="V506" s="228"/>
      <c r="W506" s="228"/>
      <c r="X506" s="228"/>
      <c r="Y506" s="228"/>
      <c r="Z506" s="228"/>
    </row>
    <row r="507" spans="1:26" ht="60" customHeight="1">
      <c r="A507" s="228"/>
      <c r="B507" s="228"/>
      <c r="C507" s="228"/>
      <c r="D507" s="228"/>
      <c r="E507" s="228"/>
      <c r="F507" s="228"/>
      <c r="G507" s="831"/>
      <c r="H507" s="228"/>
      <c r="I507" s="228"/>
      <c r="J507" s="228"/>
      <c r="K507" s="239"/>
      <c r="L507" s="228"/>
      <c r="M507" s="228"/>
      <c r="N507" s="839"/>
      <c r="O507" s="839"/>
      <c r="P507" s="228"/>
      <c r="Q507" s="228"/>
      <c r="R507" s="228"/>
      <c r="S507" s="228"/>
      <c r="T507" s="228"/>
      <c r="U507" s="228"/>
      <c r="V507" s="228"/>
      <c r="W507" s="228"/>
      <c r="X507" s="228"/>
      <c r="Y507" s="228"/>
      <c r="Z507" s="228"/>
    </row>
    <row r="508" spans="1:26" ht="60" customHeight="1">
      <c r="A508" s="228"/>
      <c r="B508" s="228"/>
      <c r="C508" s="228"/>
      <c r="D508" s="228"/>
      <c r="E508" s="228"/>
      <c r="F508" s="228"/>
      <c r="G508" s="831"/>
      <c r="H508" s="228"/>
      <c r="I508" s="228"/>
      <c r="J508" s="228"/>
      <c r="K508" s="239"/>
      <c r="L508" s="228"/>
      <c r="M508" s="228"/>
      <c r="N508" s="839"/>
      <c r="O508" s="839"/>
      <c r="P508" s="228"/>
      <c r="Q508" s="228"/>
      <c r="R508" s="228"/>
      <c r="S508" s="228"/>
      <c r="T508" s="228"/>
      <c r="U508" s="228"/>
      <c r="V508" s="228"/>
      <c r="W508" s="228"/>
      <c r="X508" s="228"/>
      <c r="Y508" s="228"/>
      <c r="Z508" s="228"/>
    </row>
    <row r="509" spans="1:26" ht="60" customHeight="1">
      <c r="A509" s="228"/>
      <c r="B509" s="228"/>
      <c r="C509" s="228"/>
      <c r="D509" s="228"/>
      <c r="E509" s="228"/>
      <c r="F509" s="228"/>
      <c r="G509" s="831"/>
      <c r="H509" s="228"/>
      <c r="I509" s="228"/>
      <c r="J509" s="228"/>
      <c r="K509" s="239"/>
      <c r="L509" s="228"/>
      <c r="M509" s="228"/>
      <c r="N509" s="839"/>
      <c r="O509" s="839"/>
      <c r="P509" s="228"/>
      <c r="Q509" s="228"/>
      <c r="R509" s="228"/>
      <c r="S509" s="228"/>
      <c r="T509" s="228"/>
      <c r="U509" s="228"/>
      <c r="V509" s="228"/>
      <c r="W509" s="228"/>
      <c r="X509" s="228"/>
      <c r="Y509" s="228"/>
      <c r="Z509" s="228"/>
    </row>
    <row r="510" spans="1:26" ht="60" customHeight="1">
      <c r="A510" s="228"/>
      <c r="B510" s="228"/>
      <c r="C510" s="228"/>
      <c r="D510" s="228"/>
      <c r="E510" s="228"/>
      <c r="F510" s="228"/>
      <c r="G510" s="831"/>
      <c r="H510" s="228"/>
      <c r="I510" s="228"/>
      <c r="J510" s="228"/>
      <c r="K510" s="239"/>
      <c r="L510" s="228"/>
      <c r="M510" s="228"/>
      <c r="N510" s="839"/>
      <c r="O510" s="839"/>
      <c r="P510" s="228"/>
      <c r="Q510" s="228"/>
      <c r="R510" s="228"/>
      <c r="S510" s="228"/>
      <c r="T510" s="228"/>
      <c r="U510" s="228"/>
      <c r="V510" s="228"/>
      <c r="W510" s="228"/>
      <c r="X510" s="228"/>
      <c r="Y510" s="228"/>
      <c r="Z510" s="228"/>
    </row>
    <row r="511" spans="1:26" ht="60" customHeight="1">
      <c r="A511" s="228"/>
      <c r="B511" s="228"/>
      <c r="C511" s="228"/>
      <c r="D511" s="228"/>
      <c r="E511" s="228"/>
      <c r="F511" s="228"/>
      <c r="G511" s="831"/>
      <c r="H511" s="228"/>
      <c r="I511" s="228"/>
      <c r="J511" s="228"/>
      <c r="K511" s="239"/>
      <c r="L511" s="228"/>
      <c r="M511" s="228"/>
      <c r="N511" s="839"/>
      <c r="O511" s="839"/>
      <c r="P511" s="228"/>
      <c r="Q511" s="228"/>
      <c r="R511" s="228"/>
      <c r="S511" s="228"/>
      <c r="T511" s="228"/>
      <c r="U511" s="228"/>
      <c r="V511" s="228"/>
      <c r="W511" s="228"/>
      <c r="X511" s="228"/>
      <c r="Y511" s="228"/>
      <c r="Z511" s="228"/>
    </row>
    <row r="512" spans="1:26" ht="60" customHeight="1">
      <c r="A512" s="228"/>
      <c r="B512" s="228"/>
      <c r="C512" s="228"/>
      <c r="D512" s="228"/>
      <c r="E512" s="228"/>
      <c r="F512" s="228"/>
      <c r="G512" s="831"/>
      <c r="H512" s="228"/>
      <c r="I512" s="228"/>
      <c r="J512" s="228"/>
      <c r="K512" s="239"/>
      <c r="L512" s="228"/>
      <c r="M512" s="228"/>
      <c r="N512" s="839"/>
      <c r="O512" s="839"/>
      <c r="P512" s="228"/>
      <c r="Q512" s="228"/>
      <c r="R512" s="228"/>
      <c r="S512" s="228"/>
      <c r="T512" s="228"/>
      <c r="U512" s="228"/>
      <c r="V512" s="228"/>
      <c r="W512" s="228"/>
      <c r="X512" s="228"/>
      <c r="Y512" s="228"/>
      <c r="Z512" s="228"/>
    </row>
    <row r="513" spans="1:26" ht="60" customHeight="1">
      <c r="A513" s="228"/>
      <c r="B513" s="228"/>
      <c r="C513" s="228"/>
      <c r="D513" s="228"/>
      <c r="E513" s="228"/>
      <c r="F513" s="228"/>
      <c r="G513" s="831"/>
      <c r="H513" s="228"/>
      <c r="I513" s="228"/>
      <c r="J513" s="228"/>
      <c r="K513" s="239"/>
      <c r="L513" s="228"/>
      <c r="M513" s="228"/>
      <c r="N513" s="839"/>
      <c r="O513" s="839"/>
      <c r="P513" s="228"/>
      <c r="Q513" s="228"/>
      <c r="R513" s="228"/>
      <c r="S513" s="228"/>
      <c r="T513" s="228"/>
      <c r="U513" s="228"/>
      <c r="V513" s="228"/>
      <c r="W513" s="228"/>
      <c r="X513" s="228"/>
      <c r="Y513" s="228"/>
      <c r="Z513" s="228"/>
    </row>
    <row r="514" spans="1:26" ht="60" customHeight="1">
      <c r="A514" s="228"/>
      <c r="B514" s="228"/>
      <c r="C514" s="228"/>
      <c r="D514" s="228"/>
      <c r="E514" s="228"/>
      <c r="F514" s="228"/>
      <c r="G514" s="831"/>
      <c r="H514" s="228"/>
      <c r="I514" s="228"/>
      <c r="J514" s="228"/>
      <c r="K514" s="239"/>
      <c r="L514" s="228"/>
      <c r="M514" s="228"/>
      <c r="N514" s="839"/>
      <c r="O514" s="839"/>
      <c r="P514" s="228"/>
      <c r="Q514" s="228"/>
      <c r="R514" s="228"/>
      <c r="S514" s="228"/>
      <c r="T514" s="228"/>
      <c r="U514" s="228"/>
      <c r="V514" s="228"/>
      <c r="W514" s="228"/>
      <c r="X514" s="228"/>
      <c r="Y514" s="228"/>
      <c r="Z514" s="228"/>
    </row>
    <row r="515" spans="1:26" ht="60" customHeight="1">
      <c r="A515" s="228"/>
      <c r="B515" s="228"/>
      <c r="C515" s="228"/>
      <c r="D515" s="228"/>
      <c r="E515" s="228"/>
      <c r="F515" s="228"/>
      <c r="G515" s="831"/>
      <c r="H515" s="228"/>
      <c r="I515" s="228"/>
      <c r="J515" s="228"/>
      <c r="K515" s="239"/>
      <c r="L515" s="228"/>
      <c r="M515" s="228"/>
      <c r="N515" s="839"/>
      <c r="O515" s="839"/>
      <c r="P515" s="228"/>
      <c r="Q515" s="228"/>
      <c r="R515" s="228"/>
      <c r="S515" s="228"/>
      <c r="T515" s="228"/>
      <c r="U515" s="228"/>
      <c r="V515" s="228"/>
      <c r="W515" s="228"/>
      <c r="X515" s="228"/>
      <c r="Y515" s="228"/>
      <c r="Z515" s="228"/>
    </row>
    <row r="516" spans="1:26" ht="60" customHeight="1">
      <c r="A516" s="228"/>
      <c r="B516" s="228"/>
      <c r="C516" s="228"/>
      <c r="D516" s="228"/>
      <c r="E516" s="228"/>
      <c r="F516" s="228"/>
      <c r="G516" s="831"/>
      <c r="H516" s="228"/>
      <c r="I516" s="228"/>
      <c r="J516" s="228"/>
      <c r="K516" s="239"/>
      <c r="L516" s="228"/>
      <c r="M516" s="228"/>
      <c r="N516" s="839"/>
      <c r="O516" s="839"/>
      <c r="P516" s="228"/>
      <c r="Q516" s="228"/>
      <c r="R516" s="228"/>
      <c r="S516" s="228"/>
      <c r="T516" s="228"/>
      <c r="U516" s="228"/>
      <c r="V516" s="228"/>
      <c r="W516" s="228"/>
      <c r="X516" s="228"/>
      <c r="Y516" s="228"/>
      <c r="Z516" s="228"/>
    </row>
    <row r="517" spans="1:26" ht="60" customHeight="1">
      <c r="A517" s="228"/>
      <c r="B517" s="228"/>
      <c r="C517" s="228"/>
      <c r="D517" s="228"/>
      <c r="E517" s="228"/>
      <c r="F517" s="228"/>
      <c r="G517" s="831"/>
      <c r="H517" s="228"/>
      <c r="I517" s="228"/>
      <c r="J517" s="228"/>
      <c r="K517" s="239"/>
      <c r="L517" s="228"/>
      <c r="M517" s="228"/>
      <c r="N517" s="839"/>
      <c r="O517" s="839"/>
      <c r="P517" s="228"/>
      <c r="Q517" s="228"/>
      <c r="R517" s="228"/>
      <c r="S517" s="228"/>
      <c r="T517" s="228"/>
      <c r="U517" s="228"/>
      <c r="V517" s="228"/>
      <c r="W517" s="228"/>
      <c r="X517" s="228"/>
      <c r="Y517" s="228"/>
      <c r="Z517" s="228"/>
    </row>
    <row r="518" spans="1:26" ht="60" customHeight="1">
      <c r="A518" s="228"/>
      <c r="B518" s="228"/>
      <c r="C518" s="228"/>
      <c r="D518" s="228"/>
      <c r="E518" s="228"/>
      <c r="F518" s="228"/>
      <c r="G518" s="831"/>
      <c r="H518" s="228"/>
      <c r="I518" s="228"/>
      <c r="J518" s="228"/>
      <c r="K518" s="239"/>
      <c r="L518" s="228"/>
      <c r="M518" s="228"/>
      <c r="N518" s="839"/>
      <c r="O518" s="839"/>
      <c r="P518" s="228"/>
      <c r="Q518" s="228"/>
      <c r="R518" s="228"/>
      <c r="S518" s="228"/>
      <c r="T518" s="228"/>
      <c r="U518" s="228"/>
      <c r="V518" s="228"/>
      <c r="W518" s="228"/>
      <c r="X518" s="228"/>
      <c r="Y518" s="228"/>
      <c r="Z518" s="228"/>
    </row>
    <row r="519" spans="1:26" ht="60" customHeight="1">
      <c r="A519" s="228"/>
      <c r="B519" s="228"/>
      <c r="C519" s="228"/>
      <c r="D519" s="228"/>
      <c r="E519" s="228"/>
      <c r="F519" s="228"/>
      <c r="G519" s="831"/>
      <c r="H519" s="228"/>
      <c r="I519" s="228"/>
      <c r="J519" s="228"/>
      <c r="K519" s="239"/>
      <c r="L519" s="228"/>
      <c r="M519" s="228"/>
      <c r="N519" s="839"/>
      <c r="O519" s="839"/>
      <c r="P519" s="228"/>
      <c r="Q519" s="228"/>
      <c r="R519" s="228"/>
      <c r="S519" s="228"/>
      <c r="T519" s="228"/>
      <c r="U519" s="228"/>
      <c r="V519" s="228"/>
      <c r="W519" s="228"/>
      <c r="X519" s="228"/>
      <c r="Y519" s="228"/>
      <c r="Z519" s="228"/>
    </row>
    <row r="520" spans="1:26" ht="60" customHeight="1">
      <c r="A520" s="228"/>
      <c r="B520" s="228"/>
      <c r="C520" s="228"/>
      <c r="D520" s="228"/>
      <c r="E520" s="228"/>
      <c r="F520" s="228"/>
      <c r="G520" s="831"/>
      <c r="H520" s="228"/>
      <c r="I520" s="228"/>
      <c r="J520" s="228"/>
      <c r="K520" s="239"/>
      <c r="L520" s="228"/>
      <c r="M520" s="228"/>
      <c r="N520" s="839"/>
      <c r="O520" s="839"/>
      <c r="P520" s="228"/>
      <c r="Q520" s="228"/>
      <c r="R520" s="228"/>
      <c r="S520" s="228"/>
      <c r="T520" s="228"/>
      <c r="U520" s="228"/>
      <c r="V520" s="228"/>
      <c r="W520" s="228"/>
      <c r="X520" s="228"/>
      <c r="Y520" s="228"/>
      <c r="Z520" s="228"/>
    </row>
    <row r="521" spans="1:26" ht="60" customHeight="1">
      <c r="A521" s="228"/>
      <c r="B521" s="228"/>
      <c r="C521" s="228"/>
      <c r="D521" s="228"/>
      <c r="E521" s="228"/>
      <c r="F521" s="228"/>
      <c r="G521" s="831"/>
      <c r="H521" s="228"/>
      <c r="I521" s="228"/>
      <c r="J521" s="228"/>
      <c r="K521" s="239"/>
      <c r="L521" s="228"/>
      <c r="M521" s="228"/>
      <c r="N521" s="839"/>
      <c r="O521" s="839"/>
      <c r="P521" s="228"/>
      <c r="Q521" s="228"/>
      <c r="R521" s="228"/>
      <c r="S521" s="228"/>
      <c r="T521" s="228"/>
      <c r="U521" s="228"/>
      <c r="V521" s="228"/>
      <c r="W521" s="228"/>
      <c r="X521" s="228"/>
      <c r="Y521" s="228"/>
      <c r="Z521" s="228"/>
    </row>
    <row r="522" spans="1:26" ht="60" customHeight="1">
      <c r="A522" s="228"/>
      <c r="B522" s="228"/>
      <c r="C522" s="228"/>
      <c r="D522" s="228"/>
      <c r="E522" s="228"/>
      <c r="F522" s="228"/>
      <c r="G522" s="831"/>
      <c r="H522" s="228"/>
      <c r="I522" s="228"/>
      <c r="J522" s="228"/>
      <c r="K522" s="239"/>
      <c r="L522" s="228"/>
      <c r="M522" s="228"/>
      <c r="N522" s="839"/>
      <c r="O522" s="839"/>
      <c r="P522" s="228"/>
      <c r="Q522" s="228"/>
      <c r="R522" s="228"/>
      <c r="S522" s="228"/>
      <c r="T522" s="228"/>
      <c r="U522" s="228"/>
      <c r="V522" s="228"/>
      <c r="W522" s="228"/>
      <c r="X522" s="228"/>
      <c r="Y522" s="228"/>
      <c r="Z522" s="228"/>
    </row>
    <row r="523" spans="1:26" ht="60" customHeight="1">
      <c r="A523" s="228"/>
      <c r="B523" s="228"/>
      <c r="C523" s="228"/>
      <c r="D523" s="228"/>
      <c r="E523" s="228"/>
      <c r="F523" s="228"/>
      <c r="G523" s="831"/>
      <c r="H523" s="228"/>
      <c r="I523" s="228"/>
      <c r="J523" s="228"/>
      <c r="K523" s="239"/>
      <c r="L523" s="228"/>
      <c r="M523" s="228"/>
      <c r="N523" s="839"/>
      <c r="O523" s="839"/>
      <c r="P523" s="228"/>
      <c r="Q523" s="228"/>
      <c r="R523" s="228"/>
      <c r="S523" s="228"/>
      <c r="T523" s="228"/>
      <c r="U523" s="228"/>
      <c r="V523" s="228"/>
      <c r="W523" s="228"/>
      <c r="X523" s="228"/>
      <c r="Y523" s="228"/>
      <c r="Z523" s="228"/>
    </row>
    <row r="524" spans="1:26" ht="60" customHeight="1">
      <c r="A524" s="228"/>
      <c r="B524" s="228"/>
      <c r="C524" s="228"/>
      <c r="D524" s="228"/>
      <c r="E524" s="228"/>
      <c r="F524" s="228"/>
      <c r="G524" s="831"/>
      <c r="H524" s="228"/>
      <c r="I524" s="228"/>
      <c r="J524" s="228"/>
      <c r="K524" s="239"/>
      <c r="L524" s="228"/>
      <c r="M524" s="228"/>
      <c r="N524" s="839"/>
      <c r="O524" s="839"/>
      <c r="P524" s="228"/>
      <c r="Q524" s="228"/>
      <c r="R524" s="228"/>
      <c r="S524" s="228"/>
      <c r="T524" s="228"/>
      <c r="U524" s="228"/>
      <c r="V524" s="228"/>
      <c r="W524" s="228"/>
      <c r="X524" s="228"/>
      <c r="Y524" s="228"/>
      <c r="Z524" s="228"/>
    </row>
    <row r="525" spans="1:26" ht="60" customHeight="1">
      <c r="A525" s="228"/>
      <c r="B525" s="228"/>
      <c r="C525" s="228"/>
      <c r="D525" s="228"/>
      <c r="E525" s="228"/>
      <c r="F525" s="228"/>
      <c r="G525" s="831"/>
      <c r="H525" s="228"/>
      <c r="I525" s="228"/>
      <c r="J525" s="228"/>
      <c r="K525" s="239"/>
      <c r="L525" s="228"/>
      <c r="M525" s="228"/>
      <c r="N525" s="839"/>
      <c r="O525" s="839"/>
      <c r="P525" s="228"/>
      <c r="Q525" s="228"/>
      <c r="R525" s="228"/>
      <c r="S525" s="228"/>
      <c r="T525" s="228"/>
      <c r="U525" s="228"/>
      <c r="V525" s="228"/>
      <c r="W525" s="228"/>
      <c r="X525" s="228"/>
      <c r="Y525" s="228"/>
      <c r="Z525" s="228"/>
    </row>
    <row r="526" spans="1:26" ht="60" customHeight="1">
      <c r="A526" s="228"/>
      <c r="B526" s="228"/>
      <c r="C526" s="228"/>
      <c r="D526" s="228"/>
      <c r="E526" s="228"/>
      <c r="F526" s="228"/>
      <c r="G526" s="831"/>
      <c r="H526" s="228"/>
      <c r="I526" s="228"/>
      <c r="J526" s="228"/>
      <c r="K526" s="239"/>
      <c r="L526" s="228"/>
      <c r="M526" s="228"/>
      <c r="N526" s="839"/>
      <c r="O526" s="839"/>
      <c r="P526" s="228"/>
      <c r="Q526" s="228"/>
      <c r="R526" s="228"/>
      <c r="S526" s="228"/>
      <c r="T526" s="228"/>
      <c r="U526" s="228"/>
      <c r="V526" s="228"/>
      <c r="W526" s="228"/>
      <c r="X526" s="228"/>
      <c r="Y526" s="228"/>
      <c r="Z526" s="228"/>
    </row>
    <row r="527" spans="1:26" ht="60" customHeight="1">
      <c r="A527" s="228"/>
      <c r="B527" s="228"/>
      <c r="C527" s="228"/>
      <c r="D527" s="228"/>
      <c r="E527" s="228"/>
      <c r="F527" s="228"/>
      <c r="G527" s="831"/>
      <c r="H527" s="228"/>
      <c r="I527" s="228"/>
      <c r="J527" s="228"/>
      <c r="K527" s="239"/>
      <c r="L527" s="228"/>
      <c r="M527" s="228"/>
      <c r="N527" s="839"/>
      <c r="O527" s="839"/>
      <c r="P527" s="228"/>
      <c r="Q527" s="228"/>
      <c r="R527" s="228"/>
      <c r="S527" s="228"/>
      <c r="T527" s="228"/>
      <c r="U527" s="228"/>
      <c r="V527" s="228"/>
      <c r="W527" s="228"/>
      <c r="X527" s="228"/>
      <c r="Y527" s="228"/>
      <c r="Z527" s="228"/>
    </row>
    <row r="528" spans="1:26" ht="60" customHeight="1">
      <c r="A528" s="228"/>
      <c r="B528" s="228"/>
      <c r="C528" s="228"/>
      <c r="D528" s="228"/>
      <c r="E528" s="228"/>
      <c r="F528" s="228"/>
      <c r="G528" s="831"/>
      <c r="H528" s="228"/>
      <c r="I528" s="228"/>
      <c r="J528" s="228"/>
      <c r="K528" s="239"/>
      <c r="L528" s="228"/>
      <c r="M528" s="228"/>
      <c r="N528" s="839"/>
      <c r="O528" s="839"/>
      <c r="P528" s="228"/>
      <c r="Q528" s="228"/>
      <c r="R528" s="228"/>
      <c r="S528" s="228"/>
      <c r="T528" s="228"/>
      <c r="U528" s="228"/>
      <c r="V528" s="228"/>
      <c r="W528" s="228"/>
      <c r="X528" s="228"/>
      <c r="Y528" s="228"/>
      <c r="Z528" s="228"/>
    </row>
    <row r="529" spans="1:26" ht="60" customHeight="1">
      <c r="A529" s="228"/>
      <c r="B529" s="228"/>
      <c r="C529" s="228"/>
      <c r="D529" s="228"/>
      <c r="E529" s="228"/>
      <c r="F529" s="228"/>
      <c r="G529" s="831"/>
      <c r="H529" s="228"/>
      <c r="I529" s="228"/>
      <c r="J529" s="228"/>
      <c r="K529" s="239"/>
      <c r="L529" s="228"/>
      <c r="M529" s="228"/>
      <c r="N529" s="839"/>
      <c r="O529" s="839"/>
      <c r="P529" s="228"/>
      <c r="Q529" s="228"/>
      <c r="R529" s="228"/>
      <c r="S529" s="228"/>
      <c r="T529" s="228"/>
      <c r="U529" s="228"/>
      <c r="V529" s="228"/>
      <c r="W529" s="228"/>
      <c r="X529" s="228"/>
      <c r="Y529" s="228"/>
      <c r="Z529" s="228"/>
    </row>
    <row r="530" spans="1:26" ht="60" customHeight="1">
      <c r="A530" s="228"/>
      <c r="B530" s="228"/>
      <c r="C530" s="228"/>
      <c r="D530" s="228"/>
      <c r="E530" s="228"/>
      <c r="F530" s="228"/>
      <c r="G530" s="831"/>
      <c r="H530" s="228"/>
      <c r="I530" s="228"/>
      <c r="J530" s="228"/>
      <c r="K530" s="239"/>
      <c r="L530" s="228"/>
      <c r="M530" s="228"/>
      <c r="N530" s="839"/>
      <c r="O530" s="839"/>
      <c r="P530" s="228"/>
      <c r="Q530" s="228"/>
      <c r="R530" s="228"/>
      <c r="S530" s="228"/>
      <c r="T530" s="228"/>
      <c r="U530" s="228"/>
      <c r="V530" s="228"/>
      <c r="W530" s="228"/>
      <c r="X530" s="228"/>
      <c r="Y530" s="228"/>
      <c r="Z530" s="228"/>
    </row>
    <row r="531" spans="1:26" ht="60" customHeight="1">
      <c r="A531" s="228"/>
      <c r="B531" s="228"/>
      <c r="C531" s="228"/>
      <c r="D531" s="228"/>
      <c r="E531" s="228"/>
      <c r="F531" s="228"/>
      <c r="G531" s="831"/>
      <c r="H531" s="228"/>
      <c r="I531" s="228"/>
      <c r="J531" s="228"/>
      <c r="K531" s="239"/>
      <c r="L531" s="228"/>
      <c r="M531" s="228"/>
      <c r="N531" s="839"/>
      <c r="O531" s="839"/>
      <c r="P531" s="228"/>
      <c r="Q531" s="228"/>
      <c r="R531" s="228"/>
      <c r="S531" s="228"/>
      <c r="T531" s="228"/>
      <c r="U531" s="228"/>
      <c r="V531" s="228"/>
      <c r="W531" s="228"/>
      <c r="X531" s="228"/>
      <c r="Y531" s="228"/>
      <c r="Z531" s="228"/>
    </row>
    <row r="532" spans="1:26" ht="60" customHeight="1">
      <c r="A532" s="228"/>
      <c r="B532" s="228"/>
      <c r="C532" s="228"/>
      <c r="D532" s="228"/>
      <c r="E532" s="228"/>
      <c r="F532" s="228"/>
      <c r="G532" s="831"/>
      <c r="H532" s="228"/>
      <c r="I532" s="228"/>
      <c r="J532" s="228"/>
      <c r="K532" s="239"/>
      <c r="L532" s="228"/>
      <c r="M532" s="228"/>
      <c r="N532" s="839"/>
      <c r="O532" s="839"/>
      <c r="P532" s="228"/>
      <c r="Q532" s="228"/>
      <c r="R532" s="228"/>
      <c r="S532" s="228"/>
      <c r="T532" s="228"/>
      <c r="U532" s="228"/>
      <c r="V532" s="228"/>
      <c r="W532" s="228"/>
      <c r="X532" s="228"/>
      <c r="Y532" s="228"/>
      <c r="Z532" s="228"/>
    </row>
    <row r="533" spans="1:26" ht="60" customHeight="1">
      <c r="A533" s="228"/>
      <c r="B533" s="228"/>
      <c r="C533" s="228"/>
      <c r="D533" s="228"/>
      <c r="E533" s="228"/>
      <c r="F533" s="228"/>
      <c r="G533" s="831"/>
      <c r="H533" s="228"/>
      <c r="I533" s="228"/>
      <c r="J533" s="228"/>
      <c r="K533" s="239"/>
      <c r="L533" s="228"/>
      <c r="M533" s="228"/>
      <c r="N533" s="839"/>
      <c r="O533" s="839"/>
      <c r="P533" s="228"/>
      <c r="Q533" s="228"/>
      <c r="R533" s="228"/>
      <c r="S533" s="228"/>
      <c r="T533" s="228"/>
      <c r="U533" s="228"/>
      <c r="V533" s="228"/>
      <c r="W533" s="228"/>
      <c r="X533" s="228"/>
      <c r="Y533" s="228"/>
      <c r="Z533" s="228"/>
    </row>
    <row r="534" spans="1:26" ht="60" customHeight="1">
      <c r="A534" s="228"/>
      <c r="B534" s="228"/>
      <c r="C534" s="228"/>
      <c r="D534" s="228"/>
      <c r="E534" s="228"/>
      <c r="F534" s="228"/>
      <c r="G534" s="831"/>
      <c r="H534" s="228"/>
      <c r="I534" s="228"/>
      <c r="J534" s="228"/>
      <c r="K534" s="239"/>
      <c r="L534" s="228"/>
      <c r="M534" s="228"/>
      <c r="N534" s="839"/>
      <c r="O534" s="839"/>
      <c r="P534" s="228"/>
      <c r="Q534" s="228"/>
      <c r="R534" s="228"/>
      <c r="S534" s="228"/>
      <c r="T534" s="228"/>
      <c r="U534" s="228"/>
      <c r="V534" s="228"/>
      <c r="W534" s="228"/>
      <c r="X534" s="228"/>
      <c r="Y534" s="228"/>
      <c r="Z534" s="228"/>
    </row>
    <row r="535" spans="1:26" ht="60" customHeight="1">
      <c r="A535" s="228"/>
      <c r="B535" s="228"/>
      <c r="C535" s="228"/>
      <c r="D535" s="228"/>
      <c r="E535" s="228"/>
      <c r="F535" s="228"/>
      <c r="G535" s="831"/>
      <c r="H535" s="228"/>
      <c r="I535" s="228"/>
      <c r="J535" s="228"/>
      <c r="K535" s="239"/>
      <c r="L535" s="228"/>
      <c r="M535" s="228"/>
      <c r="N535" s="839"/>
      <c r="O535" s="839"/>
      <c r="P535" s="228"/>
      <c r="Q535" s="228"/>
      <c r="R535" s="228"/>
      <c r="S535" s="228"/>
      <c r="T535" s="228"/>
      <c r="U535" s="228"/>
      <c r="V535" s="228"/>
      <c r="W535" s="228"/>
      <c r="X535" s="228"/>
      <c r="Y535" s="228"/>
      <c r="Z535" s="228"/>
    </row>
    <row r="536" spans="1:26" ht="60" customHeight="1">
      <c r="A536" s="228"/>
      <c r="B536" s="228"/>
      <c r="C536" s="228"/>
      <c r="D536" s="228"/>
      <c r="E536" s="228"/>
      <c r="F536" s="228"/>
      <c r="G536" s="831"/>
      <c r="H536" s="228"/>
      <c r="I536" s="228"/>
      <c r="J536" s="228"/>
      <c r="K536" s="239"/>
      <c r="L536" s="228"/>
      <c r="M536" s="228"/>
      <c r="N536" s="839"/>
      <c r="O536" s="839"/>
      <c r="P536" s="228"/>
      <c r="Q536" s="228"/>
      <c r="R536" s="228"/>
      <c r="S536" s="228"/>
      <c r="T536" s="228"/>
      <c r="U536" s="228"/>
      <c r="V536" s="228"/>
      <c r="W536" s="228"/>
      <c r="X536" s="228"/>
      <c r="Y536" s="228"/>
      <c r="Z536" s="228"/>
    </row>
    <row r="537" spans="1:26" ht="60" customHeight="1">
      <c r="A537" s="228"/>
      <c r="B537" s="228"/>
      <c r="C537" s="228"/>
      <c r="D537" s="228"/>
      <c r="E537" s="228"/>
      <c r="F537" s="228"/>
      <c r="G537" s="831"/>
      <c r="H537" s="228"/>
      <c r="I537" s="228"/>
      <c r="J537" s="228"/>
      <c r="K537" s="239"/>
      <c r="L537" s="228"/>
      <c r="M537" s="228"/>
      <c r="N537" s="839"/>
      <c r="O537" s="839"/>
      <c r="P537" s="228"/>
      <c r="Q537" s="228"/>
      <c r="R537" s="228"/>
      <c r="S537" s="228"/>
      <c r="T537" s="228"/>
      <c r="U537" s="228"/>
      <c r="V537" s="228"/>
      <c r="W537" s="228"/>
      <c r="X537" s="228"/>
      <c r="Y537" s="228"/>
      <c r="Z537" s="228"/>
    </row>
    <row r="538" spans="1:26" ht="60" customHeight="1">
      <c r="A538" s="228"/>
      <c r="B538" s="228"/>
      <c r="C538" s="228"/>
      <c r="D538" s="228"/>
      <c r="E538" s="228"/>
      <c r="F538" s="228"/>
      <c r="G538" s="831"/>
      <c r="H538" s="228"/>
      <c r="I538" s="228"/>
      <c r="J538" s="228"/>
      <c r="K538" s="239"/>
      <c r="L538" s="228"/>
      <c r="M538" s="228"/>
      <c r="N538" s="839"/>
      <c r="O538" s="839"/>
      <c r="P538" s="228"/>
      <c r="Q538" s="228"/>
      <c r="R538" s="228"/>
      <c r="S538" s="228"/>
      <c r="T538" s="228"/>
      <c r="U538" s="228"/>
      <c r="V538" s="228"/>
      <c r="W538" s="228"/>
      <c r="X538" s="228"/>
      <c r="Y538" s="228"/>
      <c r="Z538" s="228"/>
    </row>
    <row r="539" spans="1:26" ht="60" customHeight="1">
      <c r="A539" s="228"/>
      <c r="B539" s="228"/>
      <c r="C539" s="228"/>
      <c r="D539" s="228"/>
      <c r="E539" s="228"/>
      <c r="F539" s="228"/>
      <c r="G539" s="831"/>
      <c r="H539" s="228"/>
      <c r="I539" s="228"/>
      <c r="J539" s="228"/>
      <c r="K539" s="239"/>
      <c r="L539" s="228"/>
      <c r="M539" s="228"/>
      <c r="N539" s="839"/>
      <c r="O539" s="839"/>
      <c r="P539" s="228"/>
      <c r="Q539" s="228"/>
      <c r="R539" s="228"/>
      <c r="S539" s="228"/>
      <c r="T539" s="228"/>
      <c r="U539" s="228"/>
      <c r="V539" s="228"/>
      <c r="W539" s="228"/>
      <c r="X539" s="228"/>
      <c r="Y539" s="228"/>
      <c r="Z539" s="228"/>
    </row>
    <row r="540" spans="1:26" ht="60" customHeight="1">
      <c r="A540" s="228"/>
      <c r="B540" s="228"/>
      <c r="C540" s="228"/>
      <c r="D540" s="228"/>
      <c r="E540" s="228"/>
      <c r="F540" s="228"/>
      <c r="G540" s="831"/>
      <c r="H540" s="228"/>
      <c r="I540" s="228"/>
      <c r="J540" s="228"/>
      <c r="K540" s="239"/>
      <c r="L540" s="228"/>
      <c r="M540" s="228"/>
      <c r="N540" s="839"/>
      <c r="O540" s="839"/>
      <c r="P540" s="228"/>
      <c r="Q540" s="228"/>
      <c r="R540" s="228"/>
      <c r="S540" s="228"/>
      <c r="T540" s="228"/>
      <c r="U540" s="228"/>
      <c r="V540" s="228"/>
      <c r="W540" s="228"/>
      <c r="X540" s="228"/>
      <c r="Y540" s="228"/>
      <c r="Z540" s="228"/>
    </row>
    <row r="541" spans="1:26" ht="60" customHeight="1">
      <c r="A541" s="228"/>
      <c r="B541" s="228"/>
      <c r="C541" s="228"/>
      <c r="D541" s="228"/>
      <c r="E541" s="228"/>
      <c r="F541" s="228"/>
      <c r="G541" s="831"/>
      <c r="H541" s="228"/>
      <c r="I541" s="228"/>
      <c r="J541" s="228"/>
      <c r="K541" s="239"/>
      <c r="L541" s="228"/>
      <c r="M541" s="228"/>
      <c r="N541" s="839"/>
      <c r="O541" s="839"/>
      <c r="P541" s="228"/>
      <c r="Q541" s="228"/>
      <c r="R541" s="228"/>
      <c r="S541" s="228"/>
      <c r="T541" s="228"/>
      <c r="U541" s="228"/>
      <c r="V541" s="228"/>
      <c r="W541" s="228"/>
      <c r="X541" s="228"/>
      <c r="Y541" s="228"/>
      <c r="Z541" s="228"/>
    </row>
    <row r="542" spans="1:26" ht="60" customHeight="1">
      <c r="A542" s="228"/>
      <c r="B542" s="228"/>
      <c r="C542" s="228"/>
      <c r="D542" s="228"/>
      <c r="E542" s="228"/>
      <c r="F542" s="228"/>
      <c r="G542" s="831"/>
      <c r="H542" s="228"/>
      <c r="I542" s="228"/>
      <c r="J542" s="228"/>
      <c r="K542" s="239"/>
      <c r="L542" s="228"/>
      <c r="M542" s="228"/>
      <c r="N542" s="839"/>
      <c r="O542" s="839"/>
      <c r="P542" s="228"/>
      <c r="Q542" s="228"/>
      <c r="R542" s="228"/>
      <c r="S542" s="228"/>
      <c r="T542" s="228"/>
      <c r="U542" s="228"/>
      <c r="V542" s="228"/>
      <c r="W542" s="228"/>
      <c r="X542" s="228"/>
      <c r="Y542" s="228"/>
      <c r="Z542" s="228"/>
    </row>
    <row r="543" spans="1:26" ht="60" customHeight="1">
      <c r="A543" s="228"/>
      <c r="B543" s="228"/>
      <c r="C543" s="228"/>
      <c r="D543" s="228"/>
      <c r="E543" s="228"/>
      <c r="F543" s="228"/>
      <c r="G543" s="831"/>
      <c r="H543" s="228"/>
      <c r="I543" s="228"/>
      <c r="J543" s="228"/>
      <c r="K543" s="239"/>
      <c r="L543" s="228"/>
      <c r="M543" s="228"/>
      <c r="N543" s="839"/>
      <c r="O543" s="839"/>
      <c r="P543" s="228"/>
      <c r="Q543" s="228"/>
      <c r="R543" s="228"/>
      <c r="S543" s="228"/>
      <c r="T543" s="228"/>
      <c r="U543" s="228"/>
      <c r="V543" s="228"/>
      <c r="W543" s="228"/>
      <c r="X543" s="228"/>
      <c r="Y543" s="228"/>
      <c r="Z543" s="228"/>
    </row>
    <row r="544" spans="1:26" ht="60" customHeight="1">
      <c r="A544" s="228"/>
      <c r="B544" s="228"/>
      <c r="C544" s="228"/>
      <c r="D544" s="228"/>
      <c r="E544" s="228"/>
      <c r="F544" s="228"/>
      <c r="G544" s="831"/>
      <c r="H544" s="228"/>
      <c r="I544" s="228"/>
      <c r="J544" s="228"/>
      <c r="K544" s="239"/>
      <c r="L544" s="228"/>
      <c r="M544" s="228"/>
      <c r="N544" s="839"/>
      <c r="O544" s="839"/>
      <c r="P544" s="228"/>
      <c r="Q544" s="228"/>
      <c r="R544" s="228"/>
      <c r="S544" s="228"/>
      <c r="T544" s="228"/>
      <c r="U544" s="228"/>
      <c r="V544" s="228"/>
      <c r="W544" s="228"/>
      <c r="X544" s="228"/>
      <c r="Y544" s="228"/>
      <c r="Z544" s="228"/>
    </row>
    <row r="545" spans="1:26" ht="60" customHeight="1">
      <c r="A545" s="228"/>
      <c r="B545" s="228"/>
      <c r="C545" s="228"/>
      <c r="D545" s="228"/>
      <c r="E545" s="228"/>
      <c r="F545" s="228"/>
      <c r="G545" s="831"/>
      <c r="H545" s="228"/>
      <c r="I545" s="228"/>
      <c r="J545" s="228"/>
      <c r="K545" s="239"/>
      <c r="L545" s="228"/>
      <c r="M545" s="228"/>
      <c r="N545" s="839"/>
      <c r="O545" s="839"/>
      <c r="P545" s="228"/>
      <c r="Q545" s="228"/>
      <c r="R545" s="228"/>
      <c r="S545" s="228"/>
      <c r="T545" s="228"/>
      <c r="U545" s="228"/>
      <c r="V545" s="228"/>
      <c r="W545" s="228"/>
      <c r="X545" s="228"/>
      <c r="Y545" s="228"/>
      <c r="Z545" s="228"/>
    </row>
    <row r="546" spans="1:26" ht="60" customHeight="1">
      <c r="A546" s="228"/>
      <c r="B546" s="228"/>
      <c r="C546" s="228"/>
      <c r="D546" s="228"/>
      <c r="E546" s="228"/>
      <c r="F546" s="228"/>
      <c r="G546" s="831"/>
      <c r="H546" s="228"/>
      <c r="I546" s="228"/>
      <c r="J546" s="228"/>
      <c r="K546" s="239"/>
      <c r="L546" s="228"/>
      <c r="M546" s="228"/>
      <c r="N546" s="839"/>
      <c r="O546" s="839"/>
      <c r="P546" s="228"/>
      <c r="Q546" s="228"/>
      <c r="R546" s="228"/>
      <c r="S546" s="228"/>
      <c r="T546" s="228"/>
      <c r="U546" s="228"/>
      <c r="V546" s="228"/>
      <c r="W546" s="228"/>
      <c r="X546" s="228"/>
      <c r="Y546" s="228"/>
      <c r="Z546" s="228"/>
    </row>
    <row r="547" spans="1:26" ht="60" customHeight="1">
      <c r="A547" s="228"/>
      <c r="B547" s="228"/>
      <c r="C547" s="228"/>
      <c r="D547" s="228"/>
      <c r="E547" s="228"/>
      <c r="F547" s="228"/>
      <c r="G547" s="831"/>
      <c r="H547" s="228"/>
      <c r="I547" s="228"/>
      <c r="J547" s="228"/>
      <c r="K547" s="239"/>
      <c r="L547" s="228"/>
      <c r="M547" s="228"/>
      <c r="N547" s="839"/>
      <c r="O547" s="839"/>
      <c r="P547" s="228"/>
      <c r="Q547" s="228"/>
      <c r="R547" s="228"/>
      <c r="S547" s="228"/>
      <c r="T547" s="228"/>
      <c r="U547" s="228"/>
      <c r="V547" s="228"/>
      <c r="W547" s="228"/>
      <c r="X547" s="228"/>
      <c r="Y547" s="228"/>
      <c r="Z547" s="228"/>
    </row>
    <row r="548" spans="1:26" ht="60" customHeight="1">
      <c r="A548" s="228"/>
      <c r="B548" s="228"/>
      <c r="C548" s="228"/>
      <c r="D548" s="228"/>
      <c r="E548" s="228"/>
      <c r="F548" s="228"/>
      <c r="G548" s="831"/>
      <c r="H548" s="228"/>
      <c r="I548" s="228"/>
      <c r="J548" s="228"/>
      <c r="K548" s="239"/>
      <c r="L548" s="228"/>
      <c r="M548" s="228"/>
      <c r="N548" s="839"/>
      <c r="O548" s="839"/>
      <c r="P548" s="228"/>
      <c r="Q548" s="228"/>
      <c r="R548" s="228"/>
      <c r="S548" s="228"/>
      <c r="T548" s="228"/>
      <c r="U548" s="228"/>
      <c r="V548" s="228"/>
      <c r="W548" s="228"/>
      <c r="X548" s="228"/>
      <c r="Y548" s="228"/>
      <c r="Z548" s="228"/>
    </row>
    <row r="549" spans="1:26" ht="60" customHeight="1">
      <c r="A549" s="228"/>
      <c r="B549" s="228"/>
      <c r="C549" s="228"/>
      <c r="D549" s="228"/>
      <c r="E549" s="228"/>
      <c r="F549" s="228"/>
      <c r="G549" s="831"/>
      <c r="H549" s="228"/>
      <c r="I549" s="228"/>
      <c r="J549" s="228"/>
      <c r="K549" s="239"/>
      <c r="L549" s="228"/>
      <c r="M549" s="228"/>
      <c r="N549" s="839"/>
      <c r="O549" s="839"/>
      <c r="P549" s="228"/>
      <c r="Q549" s="228"/>
      <c r="R549" s="228"/>
      <c r="S549" s="228"/>
      <c r="T549" s="228"/>
      <c r="U549" s="228"/>
      <c r="V549" s="228"/>
      <c r="W549" s="228"/>
      <c r="X549" s="228"/>
      <c r="Y549" s="228"/>
      <c r="Z549" s="228"/>
    </row>
    <row r="550" spans="1:26" ht="60" customHeight="1">
      <c r="A550" s="228"/>
      <c r="B550" s="228"/>
      <c r="C550" s="228"/>
      <c r="D550" s="228"/>
      <c r="E550" s="228"/>
      <c r="F550" s="228"/>
      <c r="G550" s="831"/>
      <c r="H550" s="228"/>
      <c r="I550" s="228"/>
      <c r="J550" s="228"/>
      <c r="K550" s="239"/>
      <c r="L550" s="228"/>
      <c r="M550" s="228"/>
      <c r="N550" s="839"/>
      <c r="O550" s="839"/>
      <c r="P550" s="228"/>
      <c r="Q550" s="228"/>
      <c r="R550" s="228"/>
      <c r="S550" s="228"/>
      <c r="T550" s="228"/>
      <c r="U550" s="228"/>
      <c r="V550" s="228"/>
      <c r="W550" s="228"/>
      <c r="X550" s="228"/>
      <c r="Y550" s="228"/>
      <c r="Z550" s="228"/>
    </row>
    <row r="551" spans="1:26" ht="60" customHeight="1">
      <c r="A551" s="228"/>
      <c r="B551" s="228"/>
      <c r="C551" s="228"/>
      <c r="D551" s="228"/>
      <c r="E551" s="228"/>
      <c r="F551" s="228"/>
      <c r="G551" s="831"/>
      <c r="H551" s="228"/>
      <c r="I551" s="228"/>
      <c r="J551" s="228"/>
      <c r="K551" s="239"/>
      <c r="L551" s="228"/>
      <c r="M551" s="228"/>
      <c r="N551" s="839"/>
      <c r="O551" s="839"/>
      <c r="P551" s="228"/>
      <c r="Q551" s="228"/>
      <c r="R551" s="228"/>
      <c r="S551" s="228"/>
      <c r="T551" s="228"/>
      <c r="U551" s="228"/>
      <c r="V551" s="228"/>
      <c r="W551" s="228"/>
      <c r="X551" s="228"/>
      <c r="Y551" s="228"/>
      <c r="Z551" s="228"/>
    </row>
    <row r="552" spans="1:26" ht="60" customHeight="1">
      <c r="A552" s="228"/>
      <c r="B552" s="228"/>
      <c r="C552" s="228"/>
      <c r="D552" s="228"/>
      <c r="E552" s="228"/>
      <c r="F552" s="228"/>
      <c r="G552" s="831"/>
      <c r="H552" s="228"/>
      <c r="I552" s="228"/>
      <c r="J552" s="228"/>
      <c r="K552" s="239"/>
      <c r="L552" s="228"/>
      <c r="M552" s="228"/>
      <c r="N552" s="839"/>
      <c r="O552" s="839"/>
      <c r="P552" s="228"/>
      <c r="Q552" s="228"/>
      <c r="R552" s="228"/>
      <c r="S552" s="228"/>
      <c r="T552" s="228"/>
      <c r="U552" s="228"/>
      <c r="V552" s="228"/>
      <c r="W552" s="228"/>
      <c r="X552" s="228"/>
      <c r="Y552" s="228"/>
      <c r="Z552" s="228"/>
    </row>
    <row r="553" spans="1:26" ht="60" customHeight="1">
      <c r="A553" s="228"/>
      <c r="B553" s="228"/>
      <c r="C553" s="228"/>
      <c r="D553" s="228"/>
      <c r="E553" s="228"/>
      <c r="F553" s="228"/>
      <c r="G553" s="831"/>
      <c r="H553" s="228"/>
      <c r="I553" s="228"/>
      <c r="J553" s="228"/>
      <c r="K553" s="239"/>
      <c r="L553" s="228"/>
      <c r="M553" s="228"/>
      <c r="N553" s="839"/>
      <c r="O553" s="839"/>
      <c r="P553" s="228"/>
      <c r="Q553" s="228"/>
      <c r="R553" s="228"/>
      <c r="S553" s="228"/>
      <c r="T553" s="228"/>
      <c r="U553" s="228"/>
      <c r="V553" s="228"/>
      <c r="W553" s="228"/>
      <c r="X553" s="228"/>
      <c r="Y553" s="228"/>
      <c r="Z553" s="228"/>
    </row>
    <row r="554" spans="1:26" ht="60" customHeight="1">
      <c r="A554" s="228"/>
      <c r="B554" s="228"/>
      <c r="C554" s="228"/>
      <c r="D554" s="228"/>
      <c r="E554" s="228"/>
      <c r="F554" s="228"/>
      <c r="G554" s="831"/>
      <c r="H554" s="228"/>
      <c r="I554" s="228"/>
      <c r="J554" s="228"/>
      <c r="K554" s="239"/>
      <c r="L554" s="228"/>
      <c r="M554" s="228"/>
      <c r="N554" s="839"/>
      <c r="O554" s="839"/>
      <c r="P554" s="228"/>
      <c r="Q554" s="228"/>
      <c r="R554" s="228"/>
      <c r="S554" s="228"/>
      <c r="T554" s="228"/>
      <c r="U554" s="228"/>
      <c r="V554" s="228"/>
      <c r="W554" s="228"/>
      <c r="X554" s="228"/>
      <c r="Y554" s="228"/>
      <c r="Z554" s="228"/>
    </row>
    <row r="555" spans="1:26" ht="60" customHeight="1">
      <c r="A555" s="228"/>
      <c r="B555" s="228"/>
      <c r="C555" s="228"/>
      <c r="D555" s="228"/>
      <c r="E555" s="228"/>
      <c r="F555" s="228"/>
      <c r="G555" s="831"/>
      <c r="H555" s="228"/>
      <c r="I555" s="228"/>
      <c r="J555" s="228"/>
      <c r="K555" s="239"/>
      <c r="L555" s="228"/>
      <c r="M555" s="228"/>
      <c r="N555" s="839"/>
      <c r="O555" s="839"/>
      <c r="P555" s="228"/>
      <c r="Q555" s="228"/>
      <c r="R555" s="228"/>
      <c r="S555" s="228"/>
      <c r="T555" s="228"/>
      <c r="U555" s="228"/>
      <c r="V555" s="228"/>
      <c r="W555" s="228"/>
      <c r="X555" s="228"/>
      <c r="Y555" s="228"/>
      <c r="Z555" s="228"/>
    </row>
    <row r="556" spans="1:26" ht="60" customHeight="1">
      <c r="A556" s="228"/>
      <c r="B556" s="228"/>
      <c r="C556" s="228"/>
      <c r="D556" s="228"/>
      <c r="E556" s="228"/>
      <c r="F556" s="228"/>
      <c r="G556" s="831"/>
      <c r="H556" s="228"/>
      <c r="I556" s="228"/>
      <c r="J556" s="228"/>
      <c r="K556" s="239"/>
      <c r="L556" s="228"/>
      <c r="M556" s="228"/>
      <c r="N556" s="839"/>
      <c r="O556" s="839"/>
      <c r="P556" s="228"/>
      <c r="Q556" s="228"/>
      <c r="R556" s="228"/>
      <c r="S556" s="228"/>
      <c r="T556" s="228"/>
      <c r="U556" s="228"/>
      <c r="V556" s="228"/>
      <c r="W556" s="228"/>
      <c r="X556" s="228"/>
      <c r="Y556" s="228"/>
      <c r="Z556" s="228"/>
    </row>
    <row r="557" spans="1:26" ht="60" customHeight="1">
      <c r="A557" s="228"/>
      <c r="B557" s="228"/>
      <c r="C557" s="228"/>
      <c r="D557" s="228"/>
      <c r="E557" s="228"/>
      <c r="F557" s="228"/>
      <c r="G557" s="831"/>
      <c r="H557" s="228"/>
      <c r="I557" s="228"/>
      <c r="J557" s="228"/>
      <c r="K557" s="239"/>
      <c r="L557" s="228"/>
      <c r="M557" s="228"/>
      <c r="N557" s="839"/>
      <c r="O557" s="839"/>
      <c r="P557" s="228"/>
      <c r="Q557" s="228"/>
      <c r="R557" s="228"/>
      <c r="S557" s="228"/>
      <c r="T557" s="228"/>
      <c r="U557" s="228"/>
      <c r="V557" s="228"/>
      <c r="W557" s="228"/>
      <c r="X557" s="228"/>
      <c r="Y557" s="228"/>
      <c r="Z557" s="228"/>
    </row>
    <row r="558" spans="1:26" ht="60" customHeight="1">
      <c r="A558" s="228"/>
      <c r="B558" s="228"/>
      <c r="C558" s="228"/>
      <c r="D558" s="228"/>
      <c r="E558" s="228"/>
      <c r="F558" s="228"/>
      <c r="G558" s="831"/>
      <c r="H558" s="228"/>
      <c r="I558" s="228"/>
      <c r="J558" s="228"/>
      <c r="K558" s="239"/>
      <c r="L558" s="228"/>
      <c r="M558" s="228"/>
      <c r="N558" s="839"/>
      <c r="O558" s="839"/>
      <c r="P558" s="228"/>
      <c r="Q558" s="228"/>
      <c r="R558" s="228"/>
      <c r="S558" s="228"/>
      <c r="T558" s="228"/>
      <c r="U558" s="228"/>
      <c r="V558" s="228"/>
      <c r="W558" s="228"/>
      <c r="X558" s="228"/>
      <c r="Y558" s="228"/>
      <c r="Z558" s="228"/>
    </row>
    <row r="559" spans="1:26" ht="60" customHeight="1">
      <c r="A559" s="228"/>
      <c r="B559" s="228"/>
      <c r="C559" s="228"/>
      <c r="D559" s="228"/>
      <c r="E559" s="228"/>
      <c r="F559" s="228"/>
      <c r="G559" s="831"/>
      <c r="H559" s="228"/>
      <c r="I559" s="228"/>
      <c r="J559" s="228"/>
      <c r="K559" s="239"/>
      <c r="L559" s="228"/>
      <c r="M559" s="228"/>
      <c r="N559" s="839"/>
      <c r="O559" s="839"/>
      <c r="P559" s="228"/>
      <c r="Q559" s="228"/>
      <c r="R559" s="228"/>
      <c r="S559" s="228"/>
      <c r="T559" s="228"/>
      <c r="U559" s="228"/>
      <c r="V559" s="228"/>
      <c r="W559" s="228"/>
      <c r="X559" s="228"/>
      <c r="Y559" s="228"/>
      <c r="Z559" s="228"/>
    </row>
    <row r="560" spans="1:26" ht="60" customHeight="1">
      <c r="A560" s="228"/>
      <c r="B560" s="228"/>
      <c r="C560" s="228"/>
      <c r="D560" s="228"/>
      <c r="E560" s="228"/>
      <c r="F560" s="228"/>
      <c r="G560" s="831"/>
      <c r="H560" s="228"/>
      <c r="I560" s="228"/>
      <c r="J560" s="228"/>
      <c r="K560" s="239"/>
      <c r="L560" s="228"/>
      <c r="M560" s="228"/>
      <c r="N560" s="839"/>
      <c r="O560" s="839"/>
      <c r="P560" s="228"/>
      <c r="Q560" s="228"/>
      <c r="R560" s="228"/>
      <c r="S560" s="228"/>
      <c r="T560" s="228"/>
      <c r="U560" s="228"/>
      <c r="V560" s="228"/>
      <c r="W560" s="228"/>
      <c r="X560" s="228"/>
      <c r="Y560" s="228"/>
      <c r="Z560" s="228"/>
    </row>
    <row r="561" spans="1:26" ht="60" customHeight="1">
      <c r="A561" s="228"/>
      <c r="B561" s="228"/>
      <c r="C561" s="228"/>
      <c r="D561" s="228"/>
      <c r="E561" s="228"/>
      <c r="F561" s="228"/>
      <c r="G561" s="831"/>
      <c r="H561" s="228"/>
      <c r="I561" s="228"/>
      <c r="J561" s="228"/>
      <c r="K561" s="239"/>
      <c r="L561" s="228"/>
      <c r="M561" s="228"/>
      <c r="N561" s="839"/>
      <c r="O561" s="839"/>
      <c r="P561" s="228"/>
      <c r="Q561" s="228"/>
      <c r="R561" s="228"/>
      <c r="S561" s="228"/>
      <c r="T561" s="228"/>
      <c r="U561" s="228"/>
      <c r="V561" s="228"/>
      <c r="W561" s="228"/>
      <c r="X561" s="228"/>
      <c r="Y561" s="228"/>
      <c r="Z561" s="228"/>
    </row>
    <row r="562" spans="1:26" ht="60" customHeight="1">
      <c r="A562" s="228"/>
      <c r="B562" s="228"/>
      <c r="C562" s="228"/>
      <c r="D562" s="228"/>
      <c r="E562" s="228"/>
      <c r="F562" s="228"/>
      <c r="G562" s="831"/>
      <c r="H562" s="228"/>
      <c r="I562" s="228"/>
      <c r="J562" s="228"/>
      <c r="K562" s="239"/>
      <c r="L562" s="228"/>
      <c r="M562" s="228"/>
      <c r="N562" s="839"/>
      <c r="O562" s="839"/>
      <c r="P562" s="228"/>
      <c r="Q562" s="228"/>
      <c r="R562" s="228"/>
      <c r="S562" s="228"/>
      <c r="T562" s="228"/>
      <c r="U562" s="228"/>
      <c r="V562" s="228"/>
      <c r="W562" s="228"/>
      <c r="X562" s="228"/>
      <c r="Y562" s="228"/>
      <c r="Z562" s="228"/>
    </row>
    <row r="563" spans="1:26" ht="60" customHeight="1">
      <c r="A563" s="228"/>
      <c r="B563" s="228"/>
      <c r="C563" s="228"/>
      <c r="D563" s="228"/>
      <c r="E563" s="228"/>
      <c r="F563" s="228"/>
      <c r="G563" s="831"/>
      <c r="H563" s="228"/>
      <c r="I563" s="228"/>
      <c r="J563" s="228"/>
      <c r="K563" s="239"/>
      <c r="L563" s="228"/>
      <c r="M563" s="228"/>
      <c r="N563" s="839"/>
      <c r="O563" s="839"/>
      <c r="P563" s="228"/>
      <c r="Q563" s="228"/>
      <c r="R563" s="228"/>
      <c r="S563" s="228"/>
      <c r="T563" s="228"/>
      <c r="U563" s="228"/>
      <c r="V563" s="228"/>
      <c r="W563" s="228"/>
      <c r="X563" s="228"/>
      <c r="Y563" s="228"/>
      <c r="Z563" s="228"/>
    </row>
    <row r="564" spans="1:26" ht="60" customHeight="1">
      <c r="A564" s="228"/>
      <c r="B564" s="228"/>
      <c r="C564" s="228"/>
      <c r="D564" s="228"/>
      <c r="E564" s="228"/>
      <c r="F564" s="228"/>
      <c r="G564" s="831"/>
      <c r="H564" s="228"/>
      <c r="I564" s="228"/>
      <c r="J564" s="228"/>
      <c r="K564" s="239"/>
      <c r="L564" s="228"/>
      <c r="M564" s="228"/>
      <c r="N564" s="839"/>
      <c r="O564" s="839"/>
      <c r="P564" s="228"/>
      <c r="Q564" s="228"/>
      <c r="R564" s="228"/>
      <c r="S564" s="228"/>
      <c r="T564" s="228"/>
      <c r="U564" s="228"/>
      <c r="V564" s="228"/>
      <c r="W564" s="228"/>
      <c r="X564" s="228"/>
      <c r="Y564" s="228"/>
      <c r="Z564" s="228"/>
    </row>
    <row r="565" spans="1:26" ht="60" customHeight="1">
      <c r="A565" s="228"/>
      <c r="B565" s="228"/>
      <c r="C565" s="228"/>
      <c r="D565" s="228"/>
      <c r="E565" s="228"/>
      <c r="F565" s="228"/>
      <c r="G565" s="831"/>
      <c r="H565" s="228"/>
      <c r="I565" s="228"/>
      <c r="J565" s="228"/>
      <c r="K565" s="239"/>
      <c r="L565" s="228"/>
      <c r="M565" s="228"/>
      <c r="N565" s="839"/>
      <c r="O565" s="839"/>
      <c r="P565" s="228"/>
      <c r="Q565" s="228"/>
      <c r="R565" s="228"/>
      <c r="S565" s="228"/>
      <c r="T565" s="228"/>
      <c r="U565" s="228"/>
      <c r="V565" s="228"/>
      <c r="W565" s="228"/>
      <c r="X565" s="228"/>
      <c r="Y565" s="228"/>
      <c r="Z565" s="228"/>
    </row>
    <row r="566" spans="1:26" ht="60" customHeight="1">
      <c r="A566" s="228"/>
      <c r="B566" s="228"/>
      <c r="C566" s="228"/>
      <c r="D566" s="228"/>
      <c r="E566" s="228"/>
      <c r="F566" s="228"/>
      <c r="G566" s="831"/>
      <c r="H566" s="228"/>
      <c r="I566" s="228"/>
      <c r="J566" s="228"/>
      <c r="K566" s="239"/>
      <c r="L566" s="228"/>
      <c r="M566" s="228"/>
      <c r="N566" s="839"/>
      <c r="O566" s="839"/>
      <c r="P566" s="228"/>
      <c r="Q566" s="228"/>
      <c r="R566" s="228"/>
      <c r="S566" s="228"/>
      <c r="T566" s="228"/>
      <c r="U566" s="228"/>
      <c r="V566" s="228"/>
      <c r="W566" s="228"/>
      <c r="X566" s="228"/>
      <c r="Y566" s="228"/>
      <c r="Z566" s="228"/>
    </row>
    <row r="567" spans="1:26" ht="60" customHeight="1">
      <c r="A567" s="228"/>
      <c r="B567" s="228"/>
      <c r="C567" s="228"/>
      <c r="D567" s="228"/>
      <c r="E567" s="228"/>
      <c r="F567" s="228"/>
      <c r="G567" s="831"/>
      <c r="H567" s="228"/>
      <c r="I567" s="228"/>
      <c r="J567" s="228"/>
      <c r="K567" s="239"/>
      <c r="L567" s="228"/>
      <c r="M567" s="228"/>
      <c r="N567" s="839"/>
      <c r="O567" s="839"/>
      <c r="P567" s="228"/>
      <c r="Q567" s="228"/>
      <c r="R567" s="228"/>
      <c r="S567" s="228"/>
      <c r="T567" s="228"/>
      <c r="U567" s="228"/>
      <c r="V567" s="228"/>
      <c r="W567" s="228"/>
      <c r="X567" s="228"/>
      <c r="Y567" s="228"/>
      <c r="Z567" s="228"/>
    </row>
    <row r="568" spans="1:26" ht="60" customHeight="1">
      <c r="A568" s="228"/>
      <c r="B568" s="228"/>
      <c r="C568" s="228"/>
      <c r="D568" s="228"/>
      <c r="E568" s="228"/>
      <c r="F568" s="228"/>
      <c r="G568" s="831"/>
      <c r="H568" s="228"/>
      <c r="I568" s="228"/>
      <c r="J568" s="228"/>
      <c r="K568" s="239"/>
      <c r="L568" s="228"/>
      <c r="M568" s="228"/>
      <c r="N568" s="839"/>
      <c r="O568" s="839"/>
      <c r="P568" s="228"/>
      <c r="Q568" s="228"/>
      <c r="R568" s="228"/>
      <c r="S568" s="228"/>
      <c r="T568" s="228"/>
      <c r="U568" s="228"/>
      <c r="V568" s="228"/>
      <c r="W568" s="228"/>
      <c r="X568" s="228"/>
      <c r="Y568" s="228"/>
      <c r="Z568" s="228"/>
    </row>
    <row r="569" spans="1:26" ht="60" customHeight="1">
      <c r="A569" s="228"/>
      <c r="B569" s="228"/>
      <c r="C569" s="228"/>
      <c r="D569" s="228"/>
      <c r="E569" s="228"/>
      <c r="F569" s="228"/>
      <c r="G569" s="831"/>
      <c r="H569" s="228"/>
      <c r="I569" s="228"/>
      <c r="J569" s="228"/>
      <c r="K569" s="239"/>
      <c r="L569" s="228"/>
      <c r="M569" s="228"/>
      <c r="N569" s="839"/>
      <c r="O569" s="839"/>
      <c r="P569" s="228"/>
      <c r="Q569" s="228"/>
      <c r="R569" s="228"/>
      <c r="S569" s="228"/>
      <c r="T569" s="228"/>
      <c r="U569" s="228"/>
      <c r="V569" s="228"/>
      <c r="W569" s="228"/>
      <c r="X569" s="228"/>
      <c r="Y569" s="228"/>
      <c r="Z569" s="228"/>
    </row>
    <row r="570" spans="1:26" ht="60" customHeight="1">
      <c r="A570" s="228"/>
      <c r="B570" s="228"/>
      <c r="C570" s="228"/>
      <c r="D570" s="228"/>
      <c r="E570" s="228"/>
      <c r="F570" s="228"/>
      <c r="G570" s="831"/>
      <c r="H570" s="228"/>
      <c r="I570" s="228"/>
      <c r="J570" s="228"/>
      <c r="K570" s="239"/>
      <c r="L570" s="228"/>
      <c r="M570" s="228"/>
      <c r="N570" s="839"/>
      <c r="O570" s="839"/>
      <c r="P570" s="228"/>
      <c r="Q570" s="228"/>
      <c r="R570" s="228"/>
      <c r="S570" s="228"/>
      <c r="T570" s="228"/>
      <c r="U570" s="228"/>
      <c r="V570" s="228"/>
      <c r="W570" s="228"/>
      <c r="X570" s="228"/>
      <c r="Y570" s="228"/>
      <c r="Z570" s="228"/>
    </row>
    <row r="571" spans="1:26" ht="60" customHeight="1">
      <c r="A571" s="228"/>
      <c r="B571" s="228"/>
      <c r="C571" s="228"/>
      <c r="D571" s="228"/>
      <c r="E571" s="228"/>
      <c r="F571" s="228"/>
      <c r="G571" s="831"/>
      <c r="H571" s="228"/>
      <c r="I571" s="228"/>
      <c r="J571" s="228"/>
      <c r="K571" s="239"/>
      <c r="L571" s="228"/>
      <c r="M571" s="228"/>
      <c r="N571" s="839"/>
      <c r="O571" s="839"/>
      <c r="P571" s="228"/>
      <c r="Q571" s="228"/>
      <c r="R571" s="228"/>
      <c r="S571" s="228"/>
      <c r="T571" s="228"/>
      <c r="U571" s="228"/>
      <c r="V571" s="228"/>
      <c r="W571" s="228"/>
      <c r="X571" s="228"/>
      <c r="Y571" s="228"/>
      <c r="Z571" s="228"/>
    </row>
    <row r="572" spans="1:26" ht="60" customHeight="1">
      <c r="A572" s="228"/>
      <c r="B572" s="228"/>
      <c r="C572" s="228"/>
      <c r="D572" s="228"/>
      <c r="E572" s="228"/>
      <c r="F572" s="228"/>
      <c r="G572" s="831"/>
      <c r="H572" s="228"/>
      <c r="I572" s="228"/>
      <c r="J572" s="228"/>
      <c r="K572" s="239"/>
      <c r="L572" s="228"/>
      <c r="M572" s="228"/>
      <c r="N572" s="839"/>
      <c r="O572" s="839"/>
      <c r="P572" s="228"/>
      <c r="Q572" s="228"/>
      <c r="R572" s="228"/>
      <c r="S572" s="228"/>
      <c r="T572" s="228"/>
      <c r="U572" s="228"/>
      <c r="V572" s="228"/>
      <c r="W572" s="228"/>
      <c r="X572" s="228"/>
      <c r="Y572" s="228"/>
      <c r="Z572" s="228"/>
    </row>
    <row r="573" spans="1:26" ht="60" customHeight="1">
      <c r="A573" s="228"/>
      <c r="B573" s="228"/>
      <c r="C573" s="228"/>
      <c r="D573" s="228"/>
      <c r="E573" s="228"/>
      <c r="F573" s="228"/>
      <c r="G573" s="831"/>
      <c r="H573" s="228"/>
      <c r="I573" s="228"/>
      <c r="J573" s="228"/>
      <c r="K573" s="239"/>
      <c r="L573" s="228"/>
      <c r="M573" s="228"/>
      <c r="N573" s="839"/>
      <c r="O573" s="839"/>
      <c r="P573" s="228"/>
      <c r="Q573" s="228"/>
      <c r="R573" s="228"/>
      <c r="S573" s="228"/>
      <c r="T573" s="228"/>
      <c r="U573" s="228"/>
      <c r="V573" s="228"/>
      <c r="W573" s="228"/>
      <c r="X573" s="228"/>
      <c r="Y573" s="228"/>
      <c r="Z573" s="228"/>
    </row>
    <row r="574" spans="1:26" ht="60" customHeight="1">
      <c r="A574" s="228"/>
      <c r="B574" s="228"/>
      <c r="C574" s="228"/>
      <c r="D574" s="228"/>
      <c r="E574" s="228"/>
      <c r="F574" s="228"/>
      <c r="G574" s="831"/>
      <c r="H574" s="228"/>
      <c r="I574" s="228"/>
      <c r="J574" s="228"/>
      <c r="K574" s="239"/>
      <c r="L574" s="228"/>
      <c r="M574" s="228"/>
      <c r="N574" s="839"/>
      <c r="O574" s="839"/>
      <c r="P574" s="228"/>
      <c r="Q574" s="228"/>
      <c r="R574" s="228"/>
      <c r="S574" s="228"/>
      <c r="T574" s="228"/>
      <c r="U574" s="228"/>
      <c r="V574" s="228"/>
      <c r="W574" s="228"/>
      <c r="X574" s="228"/>
      <c r="Y574" s="228"/>
      <c r="Z574" s="228"/>
    </row>
    <row r="575" spans="1:26" ht="60" customHeight="1">
      <c r="A575" s="228"/>
      <c r="B575" s="228"/>
      <c r="C575" s="228"/>
      <c r="D575" s="228"/>
      <c r="E575" s="228"/>
      <c r="F575" s="228"/>
      <c r="G575" s="831"/>
      <c r="H575" s="228"/>
      <c r="I575" s="228"/>
      <c r="J575" s="228"/>
      <c r="K575" s="239"/>
      <c r="L575" s="228"/>
      <c r="M575" s="228"/>
      <c r="N575" s="839"/>
      <c r="O575" s="839"/>
      <c r="P575" s="228"/>
      <c r="Q575" s="228"/>
      <c r="R575" s="228"/>
      <c r="S575" s="228"/>
      <c r="T575" s="228"/>
      <c r="U575" s="228"/>
      <c r="V575" s="228"/>
      <c r="W575" s="228"/>
      <c r="X575" s="228"/>
      <c r="Y575" s="228"/>
      <c r="Z575" s="228"/>
    </row>
    <row r="576" spans="1:26" ht="60" customHeight="1">
      <c r="A576" s="228"/>
      <c r="B576" s="228"/>
      <c r="C576" s="228"/>
      <c r="D576" s="228"/>
      <c r="E576" s="228"/>
      <c r="F576" s="228"/>
      <c r="G576" s="831"/>
      <c r="H576" s="228"/>
      <c r="I576" s="228"/>
      <c r="J576" s="228"/>
      <c r="K576" s="239"/>
      <c r="L576" s="228"/>
      <c r="M576" s="228"/>
      <c r="N576" s="839"/>
      <c r="O576" s="839"/>
      <c r="P576" s="228"/>
      <c r="Q576" s="228"/>
      <c r="R576" s="228"/>
      <c r="S576" s="228"/>
      <c r="T576" s="228"/>
      <c r="U576" s="228"/>
      <c r="V576" s="228"/>
      <c r="W576" s="228"/>
      <c r="X576" s="228"/>
      <c r="Y576" s="228"/>
      <c r="Z576" s="228"/>
    </row>
    <row r="577" spans="1:26" ht="60" customHeight="1">
      <c r="A577" s="228"/>
      <c r="B577" s="228"/>
      <c r="C577" s="228"/>
      <c r="D577" s="228"/>
      <c r="E577" s="228"/>
      <c r="F577" s="228"/>
      <c r="G577" s="831"/>
      <c r="H577" s="228"/>
      <c r="I577" s="228"/>
      <c r="J577" s="228"/>
      <c r="K577" s="239"/>
      <c r="L577" s="228"/>
      <c r="M577" s="228"/>
      <c r="N577" s="839"/>
      <c r="O577" s="839"/>
      <c r="P577" s="228"/>
      <c r="Q577" s="228"/>
      <c r="R577" s="228"/>
      <c r="S577" s="228"/>
      <c r="T577" s="228"/>
      <c r="U577" s="228"/>
      <c r="V577" s="228"/>
      <c r="W577" s="228"/>
      <c r="X577" s="228"/>
      <c r="Y577" s="228"/>
      <c r="Z577" s="228"/>
    </row>
    <row r="578" spans="1:26" ht="60" customHeight="1">
      <c r="A578" s="228"/>
      <c r="B578" s="228"/>
      <c r="C578" s="228"/>
      <c r="D578" s="228"/>
      <c r="E578" s="228"/>
      <c r="F578" s="228"/>
      <c r="G578" s="831"/>
      <c r="H578" s="228"/>
      <c r="I578" s="228"/>
      <c r="J578" s="228"/>
      <c r="K578" s="239"/>
      <c r="L578" s="228"/>
      <c r="M578" s="228"/>
      <c r="N578" s="839"/>
      <c r="O578" s="839"/>
      <c r="P578" s="228"/>
      <c r="Q578" s="228"/>
      <c r="R578" s="228"/>
      <c r="S578" s="228"/>
      <c r="T578" s="228"/>
      <c r="U578" s="228"/>
      <c r="V578" s="228"/>
      <c r="W578" s="228"/>
      <c r="X578" s="228"/>
      <c r="Y578" s="228"/>
      <c r="Z578" s="228"/>
    </row>
    <row r="579" spans="1:26" ht="60" customHeight="1">
      <c r="A579" s="228"/>
      <c r="B579" s="228"/>
      <c r="C579" s="228"/>
      <c r="D579" s="228"/>
      <c r="E579" s="228"/>
      <c r="F579" s="228"/>
      <c r="G579" s="831"/>
      <c r="H579" s="228"/>
      <c r="I579" s="228"/>
      <c r="J579" s="228"/>
      <c r="K579" s="239"/>
      <c r="L579" s="228"/>
      <c r="M579" s="228"/>
      <c r="N579" s="839"/>
      <c r="O579" s="839"/>
      <c r="P579" s="228"/>
      <c r="Q579" s="228"/>
      <c r="R579" s="228"/>
      <c r="S579" s="228"/>
      <c r="T579" s="228"/>
      <c r="U579" s="228"/>
      <c r="V579" s="228"/>
      <c r="W579" s="228"/>
      <c r="X579" s="228"/>
      <c r="Y579" s="228"/>
      <c r="Z579" s="228"/>
    </row>
    <row r="580" spans="1:26" ht="60" customHeight="1">
      <c r="A580" s="228"/>
      <c r="B580" s="228"/>
      <c r="C580" s="228"/>
      <c r="D580" s="228"/>
      <c r="E580" s="228"/>
      <c r="F580" s="228"/>
      <c r="G580" s="831"/>
      <c r="H580" s="228"/>
      <c r="I580" s="228"/>
      <c r="J580" s="228"/>
      <c r="K580" s="239"/>
      <c r="L580" s="228"/>
      <c r="M580" s="228"/>
      <c r="N580" s="839"/>
      <c r="O580" s="839"/>
      <c r="P580" s="228"/>
      <c r="Q580" s="228"/>
      <c r="R580" s="228"/>
      <c r="S580" s="228"/>
      <c r="T580" s="228"/>
      <c r="U580" s="228"/>
      <c r="V580" s="228"/>
      <c r="W580" s="228"/>
      <c r="X580" s="228"/>
      <c r="Y580" s="228"/>
      <c r="Z580" s="228"/>
    </row>
    <row r="581" spans="1:26" ht="60" customHeight="1">
      <c r="A581" s="228"/>
      <c r="B581" s="228"/>
      <c r="C581" s="228"/>
      <c r="D581" s="228"/>
      <c r="E581" s="228"/>
      <c r="F581" s="228"/>
      <c r="G581" s="831"/>
      <c r="H581" s="228"/>
      <c r="I581" s="228"/>
      <c r="J581" s="228"/>
      <c r="K581" s="239"/>
      <c r="L581" s="228"/>
      <c r="M581" s="228"/>
      <c r="N581" s="839"/>
      <c r="O581" s="839"/>
      <c r="P581" s="228"/>
      <c r="Q581" s="228"/>
      <c r="R581" s="228"/>
      <c r="S581" s="228"/>
      <c r="T581" s="228"/>
      <c r="U581" s="228"/>
      <c r="V581" s="228"/>
      <c r="W581" s="228"/>
      <c r="X581" s="228"/>
      <c r="Y581" s="228"/>
      <c r="Z581" s="228"/>
    </row>
    <row r="582" spans="1:26" ht="60" customHeight="1">
      <c r="A582" s="228"/>
      <c r="B582" s="228"/>
      <c r="C582" s="228"/>
      <c r="D582" s="228"/>
      <c r="E582" s="228"/>
      <c r="F582" s="228"/>
      <c r="G582" s="831"/>
      <c r="H582" s="228"/>
      <c r="I582" s="228"/>
      <c r="J582" s="228"/>
      <c r="K582" s="239"/>
      <c r="L582" s="228"/>
      <c r="M582" s="228"/>
      <c r="N582" s="839"/>
      <c r="O582" s="839"/>
      <c r="P582" s="228"/>
      <c r="Q582" s="228"/>
      <c r="R582" s="228"/>
      <c r="S582" s="228"/>
      <c r="T582" s="228"/>
      <c r="U582" s="228"/>
      <c r="V582" s="228"/>
      <c r="W582" s="228"/>
      <c r="X582" s="228"/>
      <c r="Y582" s="228"/>
      <c r="Z582" s="228"/>
    </row>
    <row r="583" spans="1:26" ht="60" customHeight="1">
      <c r="A583" s="228"/>
      <c r="B583" s="228"/>
      <c r="C583" s="228"/>
      <c r="D583" s="228"/>
      <c r="E583" s="228"/>
      <c r="F583" s="228"/>
      <c r="G583" s="831"/>
      <c r="H583" s="228"/>
      <c r="I583" s="228"/>
      <c r="J583" s="228"/>
      <c r="K583" s="239"/>
      <c r="L583" s="228"/>
      <c r="M583" s="228"/>
      <c r="N583" s="839"/>
      <c r="O583" s="839"/>
      <c r="P583" s="228"/>
      <c r="Q583" s="228"/>
      <c r="R583" s="228"/>
      <c r="S583" s="228"/>
      <c r="T583" s="228"/>
      <c r="U583" s="228"/>
      <c r="V583" s="228"/>
      <c r="W583" s="228"/>
      <c r="X583" s="228"/>
      <c r="Y583" s="228"/>
      <c r="Z583" s="228"/>
    </row>
    <row r="584" spans="1:26" ht="60" customHeight="1">
      <c r="A584" s="228"/>
      <c r="B584" s="228"/>
      <c r="C584" s="228"/>
      <c r="D584" s="228"/>
      <c r="E584" s="228"/>
      <c r="F584" s="228"/>
      <c r="G584" s="831"/>
      <c r="H584" s="228"/>
      <c r="I584" s="228"/>
      <c r="J584" s="228"/>
      <c r="K584" s="239"/>
      <c r="L584" s="228"/>
      <c r="M584" s="228"/>
      <c r="N584" s="839"/>
      <c r="O584" s="839"/>
      <c r="P584" s="228"/>
      <c r="Q584" s="228"/>
      <c r="R584" s="228"/>
      <c r="S584" s="228"/>
      <c r="T584" s="228"/>
      <c r="U584" s="228"/>
      <c r="V584" s="228"/>
      <c r="W584" s="228"/>
      <c r="X584" s="228"/>
      <c r="Y584" s="228"/>
      <c r="Z584" s="228"/>
    </row>
    <row r="585" spans="1:26" ht="60" customHeight="1">
      <c r="A585" s="228"/>
      <c r="B585" s="228"/>
      <c r="C585" s="228"/>
      <c r="D585" s="228"/>
      <c r="E585" s="228"/>
      <c r="F585" s="228"/>
      <c r="G585" s="831"/>
      <c r="H585" s="228"/>
      <c r="I585" s="228"/>
      <c r="J585" s="228"/>
      <c r="K585" s="239"/>
      <c r="L585" s="228"/>
      <c r="M585" s="228"/>
      <c r="N585" s="839"/>
      <c r="O585" s="839"/>
      <c r="P585" s="228"/>
      <c r="Q585" s="228"/>
      <c r="R585" s="228"/>
      <c r="S585" s="228"/>
      <c r="T585" s="228"/>
      <c r="U585" s="228"/>
      <c r="V585" s="228"/>
      <c r="W585" s="228"/>
      <c r="X585" s="228"/>
      <c r="Y585" s="228"/>
      <c r="Z585" s="228"/>
    </row>
    <row r="586" spans="1:26" ht="60" customHeight="1">
      <c r="A586" s="228"/>
      <c r="B586" s="228"/>
      <c r="C586" s="228"/>
      <c r="D586" s="228"/>
      <c r="E586" s="228"/>
      <c r="F586" s="228"/>
      <c r="G586" s="831"/>
      <c r="H586" s="228"/>
      <c r="I586" s="228"/>
      <c r="J586" s="228"/>
      <c r="K586" s="239"/>
      <c r="L586" s="228"/>
      <c r="M586" s="228"/>
      <c r="N586" s="839"/>
      <c r="O586" s="839"/>
      <c r="P586" s="228"/>
      <c r="Q586" s="228"/>
      <c r="R586" s="228"/>
      <c r="S586" s="228"/>
      <c r="T586" s="228"/>
      <c r="U586" s="228"/>
      <c r="V586" s="228"/>
      <c r="W586" s="228"/>
      <c r="X586" s="228"/>
      <c r="Y586" s="228"/>
      <c r="Z586" s="228"/>
    </row>
    <row r="587" spans="1:26" ht="60" customHeight="1">
      <c r="A587" s="228"/>
      <c r="B587" s="228"/>
      <c r="C587" s="228"/>
      <c r="D587" s="228"/>
      <c r="E587" s="228"/>
      <c r="F587" s="228"/>
      <c r="G587" s="831"/>
      <c r="H587" s="228"/>
      <c r="I587" s="228"/>
      <c r="J587" s="228"/>
      <c r="K587" s="239"/>
      <c r="L587" s="228"/>
      <c r="M587" s="228"/>
      <c r="N587" s="839"/>
      <c r="O587" s="839"/>
      <c r="P587" s="228"/>
      <c r="Q587" s="228"/>
      <c r="R587" s="228"/>
      <c r="S587" s="228"/>
      <c r="T587" s="228"/>
      <c r="U587" s="228"/>
      <c r="V587" s="228"/>
      <c r="W587" s="228"/>
      <c r="X587" s="228"/>
      <c r="Y587" s="228"/>
      <c r="Z587" s="228"/>
    </row>
    <row r="588" spans="1:26" ht="60" customHeight="1">
      <c r="A588" s="228"/>
      <c r="B588" s="228"/>
      <c r="C588" s="228"/>
      <c r="D588" s="228"/>
      <c r="E588" s="228"/>
      <c r="F588" s="228"/>
      <c r="G588" s="831"/>
      <c r="H588" s="228"/>
      <c r="I588" s="228"/>
      <c r="J588" s="228"/>
      <c r="K588" s="239"/>
      <c r="L588" s="228"/>
      <c r="M588" s="228"/>
      <c r="N588" s="839"/>
      <c r="O588" s="839"/>
      <c r="P588" s="228"/>
      <c r="Q588" s="228"/>
      <c r="R588" s="228"/>
      <c r="S588" s="228"/>
      <c r="T588" s="228"/>
      <c r="U588" s="228"/>
      <c r="V588" s="228"/>
      <c r="W588" s="228"/>
      <c r="X588" s="228"/>
      <c r="Y588" s="228"/>
      <c r="Z588" s="228"/>
    </row>
    <row r="589" spans="1:26" ht="60" customHeight="1">
      <c r="A589" s="228"/>
      <c r="B589" s="228"/>
      <c r="C589" s="228"/>
      <c r="D589" s="228"/>
      <c r="E589" s="228"/>
      <c r="F589" s="228"/>
      <c r="G589" s="831"/>
      <c r="H589" s="228"/>
      <c r="I589" s="228"/>
      <c r="J589" s="228"/>
      <c r="K589" s="239"/>
      <c r="L589" s="228"/>
      <c r="M589" s="228"/>
      <c r="N589" s="839"/>
      <c r="O589" s="839"/>
      <c r="P589" s="228"/>
      <c r="Q589" s="228"/>
      <c r="R589" s="228"/>
      <c r="S589" s="228"/>
      <c r="T589" s="228"/>
      <c r="U589" s="228"/>
      <c r="V589" s="228"/>
      <c r="W589" s="228"/>
      <c r="X589" s="228"/>
      <c r="Y589" s="228"/>
      <c r="Z589" s="228"/>
    </row>
    <row r="590" spans="1:26" ht="60" customHeight="1">
      <c r="A590" s="228"/>
      <c r="B590" s="228"/>
      <c r="C590" s="228"/>
      <c r="D590" s="228"/>
      <c r="E590" s="228"/>
      <c r="F590" s="228"/>
      <c r="G590" s="831"/>
      <c r="H590" s="228"/>
      <c r="I590" s="228"/>
      <c r="J590" s="228"/>
      <c r="K590" s="239"/>
      <c r="L590" s="228"/>
      <c r="M590" s="228"/>
      <c r="N590" s="839"/>
      <c r="O590" s="839"/>
      <c r="P590" s="228"/>
      <c r="Q590" s="228"/>
      <c r="R590" s="228"/>
      <c r="S590" s="228"/>
      <c r="T590" s="228"/>
      <c r="U590" s="228"/>
      <c r="V590" s="228"/>
      <c r="W590" s="228"/>
      <c r="X590" s="228"/>
      <c r="Y590" s="228"/>
      <c r="Z590" s="228"/>
    </row>
    <row r="591" spans="1:26" ht="60" customHeight="1">
      <c r="A591" s="228"/>
      <c r="B591" s="228"/>
      <c r="C591" s="228"/>
      <c r="D591" s="228"/>
      <c r="E591" s="228"/>
      <c r="F591" s="228"/>
      <c r="G591" s="831"/>
      <c r="H591" s="228"/>
      <c r="I591" s="228"/>
      <c r="J591" s="228"/>
      <c r="K591" s="239"/>
      <c r="L591" s="228"/>
      <c r="M591" s="228"/>
      <c r="N591" s="839"/>
      <c r="O591" s="839"/>
      <c r="P591" s="228"/>
      <c r="Q591" s="228"/>
      <c r="R591" s="228"/>
      <c r="S591" s="228"/>
      <c r="T591" s="228"/>
      <c r="U591" s="228"/>
      <c r="V591" s="228"/>
      <c r="W591" s="228"/>
      <c r="X591" s="228"/>
      <c r="Y591" s="228"/>
      <c r="Z591" s="228"/>
    </row>
    <row r="592" spans="1:26" ht="60" customHeight="1">
      <c r="A592" s="228"/>
      <c r="B592" s="228"/>
      <c r="C592" s="228"/>
      <c r="D592" s="228"/>
      <c r="E592" s="228"/>
      <c r="F592" s="228"/>
      <c r="G592" s="831"/>
      <c r="H592" s="228"/>
      <c r="I592" s="228"/>
      <c r="J592" s="228"/>
      <c r="K592" s="239"/>
      <c r="L592" s="228"/>
      <c r="M592" s="228"/>
      <c r="N592" s="839"/>
      <c r="O592" s="839"/>
      <c r="P592" s="228"/>
      <c r="Q592" s="228"/>
      <c r="R592" s="228"/>
      <c r="S592" s="228"/>
      <c r="T592" s="228"/>
      <c r="U592" s="228"/>
      <c r="V592" s="228"/>
      <c r="W592" s="228"/>
      <c r="X592" s="228"/>
      <c r="Y592" s="228"/>
      <c r="Z592" s="228"/>
    </row>
    <row r="593" spans="1:26" ht="60" customHeight="1">
      <c r="A593" s="228"/>
      <c r="B593" s="228"/>
      <c r="C593" s="228"/>
      <c r="D593" s="228"/>
      <c r="E593" s="228"/>
      <c r="F593" s="228"/>
      <c r="G593" s="831"/>
      <c r="H593" s="228"/>
      <c r="I593" s="228"/>
      <c r="J593" s="228"/>
      <c r="K593" s="239"/>
      <c r="L593" s="228"/>
      <c r="M593" s="228"/>
      <c r="N593" s="839"/>
      <c r="O593" s="839"/>
      <c r="P593" s="228"/>
      <c r="Q593" s="228"/>
      <c r="R593" s="228"/>
      <c r="S593" s="228"/>
      <c r="T593" s="228"/>
      <c r="U593" s="228"/>
      <c r="V593" s="228"/>
      <c r="W593" s="228"/>
      <c r="X593" s="228"/>
      <c r="Y593" s="228"/>
      <c r="Z593" s="228"/>
    </row>
    <row r="594" spans="1:26" ht="60" customHeight="1">
      <c r="A594" s="228"/>
      <c r="B594" s="228"/>
      <c r="C594" s="228"/>
      <c r="D594" s="228"/>
      <c r="E594" s="228"/>
      <c r="F594" s="228"/>
      <c r="G594" s="831"/>
      <c r="H594" s="228"/>
      <c r="I594" s="228"/>
      <c r="J594" s="228"/>
      <c r="K594" s="239"/>
      <c r="L594" s="228"/>
      <c r="M594" s="228"/>
      <c r="N594" s="839"/>
      <c r="O594" s="839"/>
      <c r="P594" s="228"/>
      <c r="Q594" s="228"/>
      <c r="R594" s="228"/>
      <c r="S594" s="228"/>
      <c r="T594" s="228"/>
      <c r="U594" s="228"/>
      <c r="V594" s="228"/>
      <c r="W594" s="228"/>
      <c r="X594" s="228"/>
      <c r="Y594" s="228"/>
      <c r="Z594" s="228"/>
    </row>
    <row r="595" spans="1:26" ht="60" customHeight="1">
      <c r="A595" s="228"/>
      <c r="B595" s="228"/>
      <c r="C595" s="228"/>
      <c r="D595" s="228"/>
      <c r="E595" s="228"/>
      <c r="F595" s="228"/>
      <c r="G595" s="831"/>
      <c r="H595" s="228"/>
      <c r="I595" s="228"/>
      <c r="J595" s="228"/>
      <c r="K595" s="239"/>
      <c r="L595" s="228"/>
      <c r="M595" s="228"/>
      <c r="N595" s="839"/>
      <c r="O595" s="839"/>
      <c r="P595" s="228"/>
      <c r="Q595" s="228"/>
      <c r="R595" s="228"/>
      <c r="S595" s="228"/>
      <c r="T595" s="228"/>
      <c r="U595" s="228"/>
      <c r="V595" s="228"/>
      <c r="W595" s="228"/>
      <c r="X595" s="228"/>
      <c r="Y595" s="228"/>
      <c r="Z595" s="228"/>
    </row>
    <row r="596" spans="1:26" ht="60" customHeight="1">
      <c r="A596" s="228"/>
      <c r="B596" s="228"/>
      <c r="C596" s="228"/>
      <c r="D596" s="228"/>
      <c r="E596" s="228"/>
      <c r="F596" s="228"/>
      <c r="G596" s="831"/>
      <c r="H596" s="228"/>
      <c r="I596" s="228"/>
      <c r="J596" s="228"/>
      <c r="K596" s="239"/>
      <c r="L596" s="228"/>
      <c r="M596" s="228"/>
      <c r="N596" s="839"/>
      <c r="O596" s="839"/>
      <c r="P596" s="228"/>
      <c r="Q596" s="228"/>
      <c r="R596" s="228"/>
      <c r="S596" s="228"/>
      <c r="T596" s="228"/>
      <c r="U596" s="228"/>
      <c r="V596" s="228"/>
      <c r="W596" s="228"/>
      <c r="X596" s="228"/>
      <c r="Y596" s="228"/>
      <c r="Z596" s="228"/>
    </row>
    <row r="597" spans="1:26" ht="60" customHeight="1">
      <c r="A597" s="228"/>
      <c r="B597" s="228"/>
      <c r="C597" s="228"/>
      <c r="D597" s="228"/>
      <c r="E597" s="228"/>
      <c r="F597" s="228"/>
      <c r="G597" s="831"/>
      <c r="H597" s="228"/>
      <c r="I597" s="228"/>
      <c r="J597" s="228"/>
      <c r="K597" s="239"/>
      <c r="L597" s="228"/>
      <c r="M597" s="228"/>
      <c r="N597" s="839"/>
      <c r="O597" s="839"/>
      <c r="P597" s="228"/>
      <c r="Q597" s="228"/>
      <c r="R597" s="228"/>
      <c r="S597" s="228"/>
      <c r="T597" s="228"/>
      <c r="U597" s="228"/>
      <c r="V597" s="228"/>
      <c r="W597" s="228"/>
      <c r="X597" s="228"/>
      <c r="Y597" s="228"/>
      <c r="Z597" s="228"/>
    </row>
    <row r="598" spans="1:26" ht="60" customHeight="1">
      <c r="A598" s="228"/>
      <c r="B598" s="228"/>
      <c r="C598" s="228"/>
      <c r="D598" s="228"/>
      <c r="E598" s="228"/>
      <c r="F598" s="228"/>
      <c r="G598" s="831"/>
      <c r="H598" s="228"/>
      <c r="I598" s="228"/>
      <c r="J598" s="228"/>
      <c r="K598" s="239"/>
      <c r="L598" s="228"/>
      <c r="M598" s="228"/>
      <c r="N598" s="839"/>
      <c r="O598" s="839"/>
      <c r="P598" s="228"/>
      <c r="Q598" s="228"/>
      <c r="R598" s="228"/>
      <c r="S598" s="228"/>
      <c r="T598" s="228"/>
      <c r="U598" s="228"/>
      <c r="V598" s="228"/>
      <c r="W598" s="228"/>
      <c r="X598" s="228"/>
      <c r="Y598" s="228"/>
      <c r="Z598" s="228"/>
    </row>
    <row r="599" spans="1:26" ht="60" customHeight="1">
      <c r="A599" s="228"/>
      <c r="B599" s="228"/>
      <c r="C599" s="228"/>
      <c r="D599" s="228"/>
      <c r="E599" s="228"/>
      <c r="F599" s="228"/>
      <c r="G599" s="831"/>
      <c r="H599" s="228"/>
      <c r="I599" s="228"/>
      <c r="J599" s="228"/>
      <c r="K599" s="239"/>
      <c r="L599" s="228"/>
      <c r="M599" s="228"/>
      <c r="N599" s="839"/>
      <c r="O599" s="839"/>
      <c r="P599" s="228"/>
      <c r="Q599" s="228"/>
      <c r="R599" s="228"/>
      <c r="S599" s="228"/>
      <c r="T599" s="228"/>
      <c r="U599" s="228"/>
      <c r="V599" s="228"/>
      <c r="W599" s="228"/>
      <c r="X599" s="228"/>
      <c r="Y599" s="228"/>
      <c r="Z599" s="228"/>
    </row>
    <row r="600" spans="1:26" ht="60" customHeight="1">
      <c r="A600" s="228"/>
      <c r="B600" s="228"/>
      <c r="C600" s="228"/>
      <c r="D600" s="228"/>
      <c r="E600" s="228"/>
      <c r="F600" s="228"/>
      <c r="G600" s="831"/>
      <c r="H600" s="228"/>
      <c r="I600" s="228"/>
      <c r="J600" s="228"/>
      <c r="K600" s="239"/>
      <c r="L600" s="228"/>
      <c r="M600" s="228"/>
      <c r="N600" s="839"/>
      <c r="O600" s="839"/>
      <c r="P600" s="228"/>
      <c r="Q600" s="228"/>
      <c r="R600" s="228"/>
      <c r="S600" s="228"/>
      <c r="T600" s="228"/>
      <c r="U600" s="228"/>
      <c r="V600" s="228"/>
      <c r="W600" s="228"/>
      <c r="X600" s="228"/>
      <c r="Y600" s="228"/>
      <c r="Z600" s="228"/>
    </row>
    <row r="601" spans="1:26" ht="60" customHeight="1">
      <c r="A601" s="228"/>
      <c r="B601" s="228"/>
      <c r="C601" s="228"/>
      <c r="D601" s="228"/>
      <c r="E601" s="228"/>
      <c r="F601" s="228"/>
      <c r="G601" s="831"/>
      <c r="H601" s="228"/>
      <c r="I601" s="228"/>
      <c r="J601" s="228"/>
      <c r="K601" s="239"/>
      <c r="L601" s="228"/>
      <c r="M601" s="228"/>
      <c r="N601" s="839"/>
      <c r="O601" s="839"/>
      <c r="P601" s="228"/>
      <c r="Q601" s="228"/>
      <c r="R601" s="228"/>
      <c r="S601" s="228"/>
      <c r="T601" s="228"/>
      <c r="U601" s="228"/>
      <c r="V601" s="228"/>
      <c r="W601" s="228"/>
      <c r="X601" s="228"/>
      <c r="Y601" s="228"/>
      <c r="Z601" s="228"/>
    </row>
    <row r="602" spans="1:26" ht="60" customHeight="1">
      <c r="A602" s="228"/>
      <c r="B602" s="228"/>
      <c r="C602" s="228"/>
      <c r="D602" s="228"/>
      <c r="E602" s="228"/>
      <c r="F602" s="228"/>
      <c r="G602" s="831"/>
      <c r="H602" s="228"/>
      <c r="I602" s="228"/>
      <c r="J602" s="228"/>
      <c r="K602" s="239"/>
      <c r="L602" s="228"/>
      <c r="M602" s="228"/>
      <c r="N602" s="839"/>
      <c r="O602" s="839"/>
      <c r="P602" s="228"/>
      <c r="Q602" s="228"/>
      <c r="R602" s="228"/>
      <c r="S602" s="228"/>
      <c r="T602" s="228"/>
      <c r="U602" s="228"/>
      <c r="V602" s="228"/>
      <c r="W602" s="228"/>
      <c r="X602" s="228"/>
      <c r="Y602" s="228"/>
      <c r="Z602" s="228"/>
    </row>
    <row r="603" spans="1:26" ht="60" customHeight="1">
      <c r="A603" s="228"/>
      <c r="B603" s="228"/>
      <c r="C603" s="228"/>
      <c r="D603" s="228"/>
      <c r="E603" s="228"/>
      <c r="F603" s="228"/>
      <c r="G603" s="831"/>
      <c r="H603" s="228"/>
      <c r="I603" s="228"/>
      <c r="J603" s="228"/>
      <c r="K603" s="239"/>
      <c r="L603" s="228"/>
      <c r="M603" s="228"/>
      <c r="N603" s="839"/>
      <c r="O603" s="839"/>
      <c r="P603" s="228"/>
      <c r="Q603" s="228"/>
      <c r="R603" s="228"/>
      <c r="S603" s="228"/>
      <c r="T603" s="228"/>
      <c r="U603" s="228"/>
      <c r="V603" s="228"/>
      <c r="W603" s="228"/>
      <c r="X603" s="228"/>
      <c r="Y603" s="228"/>
      <c r="Z603" s="228"/>
    </row>
    <row r="604" spans="1:26" ht="60" customHeight="1">
      <c r="A604" s="228"/>
      <c r="B604" s="228"/>
      <c r="C604" s="228"/>
      <c r="D604" s="228"/>
      <c r="E604" s="228"/>
      <c r="F604" s="228"/>
      <c r="G604" s="831"/>
      <c r="H604" s="228"/>
      <c r="I604" s="228"/>
      <c r="J604" s="228"/>
      <c r="K604" s="239"/>
      <c r="L604" s="228"/>
      <c r="M604" s="228"/>
      <c r="N604" s="839"/>
      <c r="O604" s="839"/>
      <c r="P604" s="228"/>
      <c r="Q604" s="228"/>
      <c r="R604" s="228"/>
      <c r="S604" s="228"/>
      <c r="T604" s="228"/>
      <c r="U604" s="228"/>
      <c r="V604" s="228"/>
      <c r="W604" s="228"/>
      <c r="X604" s="228"/>
      <c r="Y604" s="228"/>
      <c r="Z604" s="228"/>
    </row>
    <row r="605" spans="1:26" ht="60" customHeight="1">
      <c r="A605" s="228"/>
      <c r="B605" s="228"/>
      <c r="C605" s="228"/>
      <c r="D605" s="228"/>
      <c r="E605" s="228"/>
      <c r="F605" s="228"/>
      <c r="G605" s="831"/>
      <c r="H605" s="228"/>
      <c r="I605" s="228"/>
      <c r="J605" s="228"/>
      <c r="K605" s="239"/>
      <c r="L605" s="228"/>
      <c r="M605" s="228"/>
      <c r="N605" s="839"/>
      <c r="O605" s="839"/>
      <c r="P605" s="228"/>
      <c r="Q605" s="228"/>
      <c r="R605" s="228"/>
      <c r="S605" s="228"/>
      <c r="T605" s="228"/>
      <c r="U605" s="228"/>
      <c r="V605" s="228"/>
      <c r="W605" s="228"/>
      <c r="X605" s="228"/>
      <c r="Y605" s="228"/>
      <c r="Z605" s="228"/>
    </row>
    <row r="606" spans="1:26" ht="60" customHeight="1">
      <c r="A606" s="228"/>
      <c r="B606" s="228"/>
      <c r="C606" s="228"/>
      <c r="D606" s="228"/>
      <c r="E606" s="228"/>
      <c r="F606" s="228"/>
      <c r="G606" s="831"/>
      <c r="H606" s="228"/>
      <c r="I606" s="228"/>
      <c r="J606" s="228"/>
      <c r="K606" s="239"/>
      <c r="L606" s="228"/>
      <c r="M606" s="228"/>
      <c r="N606" s="839"/>
      <c r="O606" s="839"/>
      <c r="P606" s="228"/>
      <c r="Q606" s="228"/>
      <c r="R606" s="228"/>
      <c r="S606" s="228"/>
      <c r="T606" s="228"/>
      <c r="U606" s="228"/>
      <c r="V606" s="228"/>
      <c r="W606" s="228"/>
      <c r="X606" s="228"/>
      <c r="Y606" s="228"/>
      <c r="Z606" s="228"/>
    </row>
    <row r="607" spans="1:26" ht="60" customHeight="1">
      <c r="A607" s="228"/>
      <c r="B607" s="228"/>
      <c r="C607" s="228"/>
      <c r="D607" s="228"/>
      <c r="E607" s="228"/>
      <c r="F607" s="228"/>
      <c r="G607" s="831"/>
      <c r="H607" s="228"/>
      <c r="I607" s="228"/>
      <c r="J607" s="228"/>
      <c r="K607" s="239"/>
      <c r="L607" s="228"/>
      <c r="M607" s="228"/>
      <c r="N607" s="839"/>
      <c r="O607" s="839"/>
      <c r="P607" s="228"/>
      <c r="Q607" s="228"/>
      <c r="R607" s="228"/>
      <c r="S607" s="228"/>
      <c r="T607" s="228"/>
      <c r="U607" s="228"/>
      <c r="V607" s="228"/>
      <c r="W607" s="228"/>
      <c r="X607" s="228"/>
      <c r="Y607" s="228"/>
      <c r="Z607" s="228"/>
    </row>
    <row r="608" spans="1:26" ht="60" customHeight="1">
      <c r="A608" s="228"/>
      <c r="B608" s="228"/>
      <c r="C608" s="228"/>
      <c r="D608" s="228"/>
      <c r="E608" s="228"/>
      <c r="F608" s="228"/>
      <c r="G608" s="831"/>
      <c r="H608" s="228"/>
      <c r="I608" s="228"/>
      <c r="J608" s="228"/>
      <c r="K608" s="239"/>
      <c r="L608" s="228"/>
      <c r="M608" s="228"/>
      <c r="N608" s="839"/>
      <c r="O608" s="839"/>
      <c r="P608" s="228"/>
      <c r="Q608" s="228"/>
      <c r="R608" s="228"/>
      <c r="S608" s="228"/>
      <c r="T608" s="228"/>
      <c r="U608" s="228"/>
      <c r="V608" s="228"/>
      <c r="W608" s="228"/>
      <c r="X608" s="228"/>
      <c r="Y608" s="228"/>
      <c r="Z608" s="228"/>
    </row>
    <row r="609" spans="1:26" ht="60" customHeight="1">
      <c r="A609" s="228"/>
      <c r="B609" s="228"/>
      <c r="C609" s="228"/>
      <c r="D609" s="228"/>
      <c r="E609" s="228"/>
      <c r="F609" s="228"/>
      <c r="G609" s="831"/>
      <c r="H609" s="228"/>
      <c r="I609" s="228"/>
      <c r="J609" s="228"/>
      <c r="K609" s="239"/>
      <c r="L609" s="228"/>
      <c r="M609" s="228"/>
      <c r="N609" s="839"/>
      <c r="O609" s="839"/>
      <c r="P609" s="228"/>
      <c r="Q609" s="228"/>
      <c r="R609" s="228"/>
      <c r="S609" s="228"/>
      <c r="T609" s="228"/>
      <c r="U609" s="228"/>
      <c r="V609" s="228"/>
      <c r="W609" s="228"/>
      <c r="X609" s="228"/>
      <c r="Y609" s="228"/>
      <c r="Z609" s="228"/>
    </row>
    <row r="610" spans="1:26" ht="60" customHeight="1">
      <c r="A610" s="228"/>
      <c r="B610" s="228"/>
      <c r="C610" s="228"/>
      <c r="D610" s="228"/>
      <c r="E610" s="228"/>
      <c r="F610" s="228"/>
      <c r="G610" s="831"/>
      <c r="H610" s="228"/>
      <c r="I610" s="228"/>
      <c r="J610" s="228"/>
      <c r="K610" s="239"/>
      <c r="L610" s="228"/>
      <c r="M610" s="228"/>
      <c r="N610" s="839"/>
      <c r="O610" s="839"/>
      <c r="P610" s="228"/>
      <c r="Q610" s="228"/>
      <c r="R610" s="228"/>
      <c r="S610" s="228"/>
      <c r="T610" s="228"/>
      <c r="U610" s="228"/>
      <c r="V610" s="228"/>
      <c r="W610" s="228"/>
      <c r="X610" s="228"/>
      <c r="Y610" s="228"/>
      <c r="Z610" s="228"/>
    </row>
    <row r="611" spans="1:26" ht="60" customHeight="1">
      <c r="A611" s="228"/>
      <c r="B611" s="228"/>
      <c r="C611" s="228"/>
      <c r="D611" s="228"/>
      <c r="E611" s="228"/>
      <c r="F611" s="228"/>
      <c r="G611" s="831"/>
      <c r="H611" s="228"/>
      <c r="I611" s="228"/>
      <c r="J611" s="228"/>
      <c r="K611" s="239"/>
      <c r="L611" s="228"/>
      <c r="M611" s="228"/>
      <c r="N611" s="839"/>
      <c r="O611" s="839"/>
      <c r="P611" s="228"/>
      <c r="Q611" s="228"/>
      <c r="R611" s="228"/>
      <c r="S611" s="228"/>
      <c r="T611" s="228"/>
      <c r="U611" s="228"/>
      <c r="V611" s="228"/>
      <c r="W611" s="228"/>
      <c r="X611" s="228"/>
      <c r="Y611" s="228"/>
      <c r="Z611" s="228"/>
    </row>
    <row r="612" spans="1:26" ht="60" customHeight="1">
      <c r="A612" s="228"/>
      <c r="B612" s="228"/>
      <c r="C612" s="228"/>
      <c r="D612" s="228"/>
      <c r="E612" s="228"/>
      <c r="F612" s="228"/>
      <c r="G612" s="831"/>
      <c r="H612" s="228"/>
      <c r="I612" s="228"/>
      <c r="J612" s="228"/>
      <c r="K612" s="239"/>
      <c r="L612" s="228"/>
      <c r="M612" s="228"/>
      <c r="N612" s="839"/>
      <c r="O612" s="839"/>
      <c r="P612" s="228"/>
      <c r="Q612" s="228"/>
      <c r="R612" s="228"/>
      <c r="S612" s="228"/>
      <c r="T612" s="228"/>
      <c r="U612" s="228"/>
      <c r="V612" s="228"/>
      <c r="W612" s="228"/>
      <c r="X612" s="228"/>
      <c r="Y612" s="228"/>
      <c r="Z612" s="228"/>
    </row>
    <row r="613" spans="1:26" ht="60" customHeight="1">
      <c r="A613" s="228"/>
      <c r="B613" s="228"/>
      <c r="C613" s="228"/>
      <c r="D613" s="228"/>
      <c r="E613" s="228"/>
      <c r="F613" s="228"/>
      <c r="G613" s="831"/>
      <c r="H613" s="228"/>
      <c r="I613" s="228"/>
      <c r="J613" s="228"/>
      <c r="K613" s="239"/>
      <c r="L613" s="228"/>
      <c r="M613" s="228"/>
      <c r="N613" s="839"/>
      <c r="O613" s="839"/>
      <c r="P613" s="228"/>
      <c r="Q613" s="228"/>
      <c r="R613" s="228"/>
      <c r="S613" s="228"/>
      <c r="T613" s="228"/>
      <c r="U613" s="228"/>
      <c r="V613" s="228"/>
      <c r="W613" s="228"/>
      <c r="X613" s="228"/>
      <c r="Y613" s="228"/>
      <c r="Z613" s="228"/>
    </row>
    <row r="614" spans="1:26" ht="60" customHeight="1">
      <c r="A614" s="228"/>
      <c r="B614" s="228"/>
      <c r="C614" s="228"/>
      <c r="D614" s="228"/>
      <c r="E614" s="228"/>
      <c r="F614" s="228"/>
      <c r="G614" s="831"/>
      <c r="H614" s="228"/>
      <c r="I614" s="228"/>
      <c r="J614" s="228"/>
      <c r="K614" s="239"/>
      <c r="L614" s="228"/>
      <c r="M614" s="228"/>
      <c r="N614" s="839"/>
      <c r="O614" s="839"/>
      <c r="P614" s="228"/>
      <c r="Q614" s="228"/>
      <c r="R614" s="228"/>
      <c r="S614" s="228"/>
      <c r="T614" s="228"/>
      <c r="U614" s="228"/>
      <c r="V614" s="228"/>
      <c r="W614" s="228"/>
      <c r="X614" s="228"/>
      <c r="Y614" s="228"/>
      <c r="Z614" s="228"/>
    </row>
    <row r="615" spans="1:26" ht="60" customHeight="1">
      <c r="A615" s="228"/>
      <c r="B615" s="228"/>
      <c r="C615" s="228"/>
      <c r="D615" s="228"/>
      <c r="E615" s="228"/>
      <c r="F615" s="228"/>
      <c r="G615" s="831"/>
      <c r="H615" s="228"/>
      <c r="I615" s="228"/>
      <c r="J615" s="228"/>
      <c r="K615" s="239"/>
      <c r="L615" s="228"/>
      <c r="M615" s="228"/>
      <c r="N615" s="839"/>
      <c r="O615" s="839"/>
      <c r="P615" s="228"/>
      <c r="Q615" s="228"/>
      <c r="R615" s="228"/>
      <c r="S615" s="228"/>
      <c r="T615" s="228"/>
      <c r="U615" s="228"/>
      <c r="V615" s="228"/>
      <c r="W615" s="228"/>
      <c r="X615" s="228"/>
      <c r="Y615" s="228"/>
      <c r="Z615" s="228"/>
    </row>
    <row r="616" spans="1:26" ht="60" customHeight="1">
      <c r="A616" s="228"/>
      <c r="B616" s="228"/>
      <c r="C616" s="228"/>
      <c r="D616" s="228"/>
      <c r="E616" s="228"/>
      <c r="F616" s="228"/>
      <c r="G616" s="831"/>
      <c r="H616" s="228"/>
      <c r="I616" s="228"/>
      <c r="J616" s="228"/>
      <c r="K616" s="239"/>
      <c r="L616" s="228"/>
      <c r="M616" s="228"/>
      <c r="N616" s="839"/>
      <c r="O616" s="839"/>
      <c r="P616" s="228"/>
      <c r="Q616" s="228"/>
      <c r="R616" s="228"/>
      <c r="S616" s="228"/>
      <c r="T616" s="228"/>
      <c r="U616" s="228"/>
      <c r="V616" s="228"/>
      <c r="W616" s="228"/>
      <c r="X616" s="228"/>
      <c r="Y616" s="228"/>
      <c r="Z616" s="228"/>
    </row>
    <row r="617" spans="1:26" ht="60" customHeight="1">
      <c r="A617" s="228"/>
      <c r="B617" s="228"/>
      <c r="C617" s="228"/>
      <c r="D617" s="228"/>
      <c r="E617" s="228"/>
      <c r="F617" s="228"/>
      <c r="G617" s="831"/>
      <c r="H617" s="228"/>
      <c r="I617" s="228"/>
      <c r="J617" s="228"/>
      <c r="K617" s="239"/>
      <c r="L617" s="228"/>
      <c r="M617" s="228"/>
      <c r="N617" s="839"/>
      <c r="O617" s="839"/>
      <c r="P617" s="228"/>
      <c r="Q617" s="228"/>
      <c r="R617" s="228"/>
      <c r="S617" s="228"/>
      <c r="T617" s="228"/>
      <c r="U617" s="228"/>
      <c r="V617" s="228"/>
      <c r="W617" s="228"/>
      <c r="X617" s="228"/>
      <c r="Y617" s="228"/>
      <c r="Z617" s="228"/>
    </row>
    <row r="618" spans="1:26" ht="60" customHeight="1">
      <c r="A618" s="228"/>
      <c r="B618" s="228"/>
      <c r="C618" s="228"/>
      <c r="D618" s="228"/>
      <c r="E618" s="228"/>
      <c r="F618" s="228"/>
      <c r="G618" s="831"/>
      <c r="H618" s="228"/>
      <c r="I618" s="228"/>
      <c r="J618" s="228"/>
      <c r="K618" s="239"/>
      <c r="L618" s="228"/>
      <c r="M618" s="228"/>
      <c r="N618" s="839"/>
      <c r="O618" s="839"/>
      <c r="P618" s="228"/>
      <c r="Q618" s="228"/>
      <c r="R618" s="228"/>
      <c r="S618" s="228"/>
      <c r="T618" s="228"/>
      <c r="U618" s="228"/>
      <c r="V618" s="228"/>
      <c r="W618" s="228"/>
      <c r="X618" s="228"/>
      <c r="Y618" s="228"/>
      <c r="Z618" s="228"/>
    </row>
    <row r="619" spans="1:26" ht="60" customHeight="1">
      <c r="A619" s="228"/>
      <c r="B619" s="228"/>
      <c r="C619" s="228"/>
      <c r="D619" s="228"/>
      <c r="E619" s="228"/>
      <c r="F619" s="228"/>
      <c r="G619" s="831"/>
      <c r="H619" s="228"/>
      <c r="I619" s="228"/>
      <c r="J619" s="228"/>
      <c r="K619" s="239"/>
      <c r="L619" s="228"/>
      <c r="M619" s="228"/>
      <c r="N619" s="839"/>
      <c r="O619" s="839"/>
      <c r="P619" s="228"/>
      <c r="Q619" s="228"/>
      <c r="R619" s="228"/>
      <c r="S619" s="228"/>
      <c r="T619" s="228"/>
      <c r="U619" s="228"/>
      <c r="V619" s="228"/>
      <c r="W619" s="228"/>
      <c r="X619" s="228"/>
      <c r="Y619" s="228"/>
      <c r="Z619" s="228"/>
    </row>
    <row r="620" spans="1:26" ht="60" customHeight="1">
      <c r="A620" s="228"/>
      <c r="B620" s="228"/>
      <c r="C620" s="228"/>
      <c r="D620" s="228"/>
      <c r="E620" s="228"/>
      <c r="F620" s="228"/>
      <c r="G620" s="831"/>
      <c r="H620" s="228"/>
      <c r="I620" s="228"/>
      <c r="J620" s="228"/>
      <c r="K620" s="239"/>
      <c r="L620" s="228"/>
      <c r="M620" s="228"/>
      <c r="N620" s="839"/>
      <c r="O620" s="839"/>
      <c r="P620" s="228"/>
      <c r="Q620" s="228"/>
      <c r="R620" s="228"/>
      <c r="S620" s="228"/>
      <c r="T620" s="228"/>
      <c r="U620" s="228"/>
      <c r="V620" s="228"/>
      <c r="W620" s="228"/>
      <c r="X620" s="228"/>
      <c r="Y620" s="228"/>
      <c r="Z620" s="228"/>
    </row>
    <row r="621" spans="1:26" ht="60" customHeight="1">
      <c r="A621" s="228"/>
      <c r="B621" s="228"/>
      <c r="C621" s="228"/>
      <c r="D621" s="228"/>
      <c r="E621" s="228"/>
      <c r="F621" s="228"/>
      <c r="G621" s="831"/>
      <c r="H621" s="228"/>
      <c r="I621" s="228"/>
      <c r="J621" s="228"/>
      <c r="K621" s="239"/>
      <c r="L621" s="228"/>
      <c r="M621" s="228"/>
      <c r="N621" s="839"/>
      <c r="O621" s="839"/>
      <c r="P621" s="228"/>
      <c r="Q621" s="228"/>
      <c r="R621" s="228"/>
      <c r="S621" s="228"/>
      <c r="T621" s="228"/>
      <c r="U621" s="228"/>
      <c r="V621" s="228"/>
      <c r="W621" s="228"/>
      <c r="X621" s="228"/>
      <c r="Y621" s="228"/>
      <c r="Z621" s="228"/>
    </row>
    <row r="622" spans="1:26" ht="60" customHeight="1">
      <c r="A622" s="228"/>
      <c r="B622" s="228"/>
      <c r="C622" s="228"/>
      <c r="D622" s="228"/>
      <c r="E622" s="228"/>
      <c r="F622" s="228"/>
      <c r="G622" s="831"/>
      <c r="H622" s="228"/>
      <c r="I622" s="228"/>
      <c r="J622" s="228"/>
      <c r="K622" s="239"/>
      <c r="L622" s="228"/>
      <c r="M622" s="228"/>
      <c r="N622" s="839"/>
      <c r="O622" s="839"/>
      <c r="P622" s="228"/>
      <c r="Q622" s="228"/>
      <c r="R622" s="228"/>
      <c r="S622" s="228"/>
      <c r="T622" s="228"/>
      <c r="U622" s="228"/>
      <c r="V622" s="228"/>
      <c r="W622" s="228"/>
      <c r="X622" s="228"/>
      <c r="Y622" s="228"/>
      <c r="Z622" s="228"/>
    </row>
    <row r="623" spans="1:26" ht="60" customHeight="1">
      <c r="A623" s="228"/>
      <c r="B623" s="228"/>
      <c r="C623" s="228"/>
      <c r="D623" s="228"/>
      <c r="E623" s="228"/>
      <c r="F623" s="228"/>
      <c r="G623" s="831"/>
      <c r="H623" s="228"/>
      <c r="I623" s="228"/>
      <c r="J623" s="228"/>
      <c r="K623" s="239"/>
      <c r="L623" s="228"/>
      <c r="M623" s="228"/>
      <c r="N623" s="839"/>
      <c r="O623" s="839"/>
      <c r="P623" s="228"/>
      <c r="Q623" s="228"/>
      <c r="R623" s="228"/>
      <c r="S623" s="228"/>
      <c r="T623" s="228"/>
      <c r="U623" s="228"/>
      <c r="V623" s="228"/>
      <c r="W623" s="228"/>
      <c r="X623" s="228"/>
      <c r="Y623" s="228"/>
      <c r="Z623" s="228"/>
    </row>
    <row r="624" spans="1:26" ht="60" customHeight="1">
      <c r="A624" s="228"/>
      <c r="B624" s="228"/>
      <c r="C624" s="228"/>
      <c r="D624" s="228"/>
      <c r="E624" s="228"/>
      <c r="F624" s="228"/>
      <c r="G624" s="831"/>
      <c r="H624" s="228"/>
      <c r="I624" s="228"/>
      <c r="J624" s="228"/>
      <c r="K624" s="239"/>
      <c r="L624" s="228"/>
      <c r="M624" s="228"/>
      <c r="N624" s="839"/>
      <c r="O624" s="839"/>
      <c r="P624" s="228"/>
      <c r="Q624" s="228"/>
      <c r="R624" s="228"/>
      <c r="S624" s="228"/>
      <c r="T624" s="228"/>
      <c r="U624" s="228"/>
      <c r="V624" s="228"/>
      <c r="W624" s="228"/>
      <c r="X624" s="228"/>
      <c r="Y624" s="228"/>
      <c r="Z624" s="228"/>
    </row>
    <row r="625" spans="1:26" ht="60" customHeight="1">
      <c r="A625" s="228"/>
      <c r="B625" s="228"/>
      <c r="C625" s="228"/>
      <c r="D625" s="228"/>
      <c r="E625" s="228"/>
      <c r="F625" s="228"/>
      <c r="G625" s="831"/>
      <c r="H625" s="228"/>
      <c r="I625" s="228"/>
      <c r="J625" s="228"/>
      <c r="K625" s="239"/>
      <c r="L625" s="228"/>
      <c r="M625" s="228"/>
      <c r="N625" s="839"/>
      <c r="O625" s="839"/>
      <c r="P625" s="228"/>
      <c r="Q625" s="228"/>
      <c r="R625" s="228"/>
      <c r="S625" s="228"/>
      <c r="T625" s="228"/>
      <c r="U625" s="228"/>
      <c r="V625" s="228"/>
      <c r="W625" s="228"/>
      <c r="X625" s="228"/>
      <c r="Y625" s="228"/>
      <c r="Z625" s="228"/>
    </row>
    <row r="626" spans="1:26" ht="60" customHeight="1">
      <c r="A626" s="228"/>
      <c r="B626" s="228"/>
      <c r="C626" s="228"/>
      <c r="D626" s="228"/>
      <c r="E626" s="228"/>
      <c r="F626" s="228"/>
      <c r="G626" s="831"/>
      <c r="H626" s="228"/>
      <c r="I626" s="228"/>
      <c r="J626" s="228"/>
      <c r="K626" s="239"/>
      <c r="L626" s="228"/>
      <c r="M626" s="228"/>
      <c r="N626" s="839"/>
      <c r="O626" s="839"/>
      <c r="P626" s="228"/>
      <c r="Q626" s="228"/>
      <c r="R626" s="228"/>
      <c r="S626" s="228"/>
      <c r="T626" s="228"/>
      <c r="U626" s="228"/>
      <c r="V626" s="228"/>
      <c r="W626" s="228"/>
      <c r="X626" s="228"/>
      <c r="Y626" s="228"/>
      <c r="Z626" s="228"/>
    </row>
    <row r="627" spans="1:26" ht="60" customHeight="1">
      <c r="A627" s="228"/>
      <c r="B627" s="228"/>
      <c r="C627" s="228"/>
      <c r="D627" s="228"/>
      <c r="E627" s="228"/>
      <c r="F627" s="228"/>
      <c r="G627" s="831"/>
      <c r="H627" s="228"/>
      <c r="I627" s="228"/>
      <c r="J627" s="228"/>
      <c r="K627" s="239"/>
      <c r="L627" s="228"/>
      <c r="M627" s="228"/>
      <c r="N627" s="839"/>
      <c r="O627" s="839"/>
      <c r="P627" s="228"/>
      <c r="Q627" s="228"/>
      <c r="R627" s="228"/>
      <c r="S627" s="228"/>
      <c r="T627" s="228"/>
      <c r="U627" s="228"/>
      <c r="V627" s="228"/>
      <c r="W627" s="228"/>
      <c r="X627" s="228"/>
      <c r="Y627" s="228"/>
      <c r="Z627" s="228"/>
    </row>
    <row r="628" spans="1:26" ht="60" customHeight="1">
      <c r="A628" s="228"/>
      <c r="B628" s="228"/>
      <c r="C628" s="228"/>
      <c r="D628" s="228"/>
      <c r="E628" s="228"/>
      <c r="F628" s="228"/>
      <c r="G628" s="831"/>
      <c r="H628" s="228"/>
      <c r="I628" s="228"/>
      <c r="J628" s="228"/>
      <c r="K628" s="239"/>
      <c r="L628" s="228"/>
      <c r="M628" s="228"/>
      <c r="N628" s="839"/>
      <c r="O628" s="839"/>
      <c r="P628" s="228"/>
      <c r="Q628" s="228"/>
      <c r="R628" s="228"/>
      <c r="S628" s="228"/>
      <c r="T628" s="228"/>
      <c r="U628" s="228"/>
      <c r="V628" s="228"/>
      <c r="W628" s="228"/>
      <c r="X628" s="228"/>
      <c r="Y628" s="228"/>
      <c r="Z628" s="228"/>
    </row>
    <row r="629" spans="1:26" ht="60" customHeight="1">
      <c r="A629" s="228"/>
      <c r="B629" s="228"/>
      <c r="C629" s="228"/>
      <c r="D629" s="228"/>
      <c r="E629" s="228"/>
      <c r="F629" s="228"/>
      <c r="G629" s="831"/>
      <c r="H629" s="228"/>
      <c r="I629" s="228"/>
      <c r="J629" s="228"/>
      <c r="K629" s="239"/>
      <c r="L629" s="228"/>
      <c r="M629" s="228"/>
      <c r="N629" s="839"/>
      <c r="O629" s="839"/>
      <c r="P629" s="228"/>
      <c r="Q629" s="228"/>
      <c r="R629" s="228"/>
      <c r="S629" s="228"/>
      <c r="T629" s="228"/>
      <c r="U629" s="228"/>
      <c r="V629" s="228"/>
      <c r="W629" s="228"/>
      <c r="X629" s="228"/>
      <c r="Y629" s="228"/>
      <c r="Z629" s="228"/>
    </row>
    <row r="630" spans="1:26" ht="60" customHeight="1">
      <c r="A630" s="228"/>
      <c r="B630" s="228"/>
      <c r="C630" s="228"/>
      <c r="D630" s="228"/>
      <c r="E630" s="228"/>
      <c r="F630" s="228"/>
      <c r="G630" s="831"/>
      <c r="H630" s="228"/>
      <c r="I630" s="228"/>
      <c r="J630" s="228"/>
      <c r="K630" s="239"/>
      <c r="L630" s="228"/>
      <c r="M630" s="228"/>
      <c r="N630" s="839"/>
      <c r="O630" s="839"/>
      <c r="P630" s="228"/>
      <c r="Q630" s="228"/>
      <c r="R630" s="228"/>
      <c r="S630" s="228"/>
      <c r="T630" s="228"/>
      <c r="U630" s="228"/>
      <c r="V630" s="228"/>
      <c r="W630" s="228"/>
      <c r="X630" s="228"/>
      <c r="Y630" s="228"/>
      <c r="Z630" s="228"/>
    </row>
    <row r="631" spans="1:26" ht="60" customHeight="1">
      <c r="A631" s="228"/>
      <c r="B631" s="228"/>
      <c r="C631" s="228"/>
      <c r="D631" s="228"/>
      <c r="E631" s="228"/>
      <c r="F631" s="228"/>
      <c r="G631" s="831"/>
      <c r="H631" s="228"/>
      <c r="I631" s="228"/>
      <c r="J631" s="228"/>
      <c r="K631" s="239"/>
      <c r="L631" s="228"/>
      <c r="M631" s="228"/>
      <c r="N631" s="839"/>
      <c r="O631" s="839"/>
      <c r="P631" s="228"/>
      <c r="Q631" s="228"/>
      <c r="R631" s="228"/>
      <c r="S631" s="228"/>
      <c r="T631" s="228"/>
      <c r="U631" s="228"/>
      <c r="V631" s="228"/>
      <c r="W631" s="228"/>
      <c r="X631" s="228"/>
      <c r="Y631" s="228"/>
      <c r="Z631" s="228"/>
    </row>
    <row r="632" spans="1:26" ht="60" customHeight="1">
      <c r="A632" s="228"/>
      <c r="B632" s="228"/>
      <c r="C632" s="228"/>
      <c r="D632" s="228"/>
      <c r="E632" s="228"/>
      <c r="F632" s="228"/>
      <c r="G632" s="831"/>
      <c r="H632" s="228"/>
      <c r="I632" s="228"/>
      <c r="J632" s="228"/>
      <c r="K632" s="239"/>
      <c r="L632" s="228"/>
      <c r="M632" s="228"/>
      <c r="N632" s="839"/>
      <c r="O632" s="839"/>
      <c r="P632" s="228"/>
      <c r="Q632" s="228"/>
      <c r="R632" s="228"/>
      <c r="S632" s="228"/>
      <c r="T632" s="228"/>
      <c r="U632" s="228"/>
      <c r="V632" s="228"/>
      <c r="W632" s="228"/>
      <c r="X632" s="228"/>
      <c r="Y632" s="228"/>
      <c r="Z632" s="228"/>
    </row>
    <row r="633" spans="1:26" ht="60" customHeight="1">
      <c r="A633" s="228"/>
      <c r="B633" s="228"/>
      <c r="C633" s="228"/>
      <c r="D633" s="228"/>
      <c r="E633" s="228"/>
      <c r="F633" s="228"/>
      <c r="G633" s="831"/>
      <c r="H633" s="228"/>
      <c r="I633" s="228"/>
      <c r="J633" s="228"/>
      <c r="K633" s="239"/>
      <c r="L633" s="228"/>
      <c r="M633" s="228"/>
      <c r="N633" s="839"/>
      <c r="O633" s="839"/>
      <c r="P633" s="228"/>
      <c r="Q633" s="228"/>
      <c r="R633" s="228"/>
      <c r="S633" s="228"/>
      <c r="T633" s="228"/>
      <c r="U633" s="228"/>
      <c r="V633" s="228"/>
      <c r="W633" s="228"/>
      <c r="X633" s="228"/>
      <c r="Y633" s="228"/>
      <c r="Z633" s="228"/>
    </row>
    <row r="634" spans="1:26" ht="60" customHeight="1">
      <c r="A634" s="228"/>
      <c r="B634" s="228"/>
      <c r="C634" s="228"/>
      <c r="D634" s="228"/>
      <c r="E634" s="228"/>
      <c r="F634" s="228"/>
      <c r="G634" s="831"/>
      <c r="H634" s="228"/>
      <c r="I634" s="228"/>
      <c r="J634" s="228"/>
      <c r="K634" s="239"/>
      <c r="L634" s="228"/>
      <c r="M634" s="228"/>
      <c r="N634" s="839"/>
      <c r="O634" s="839"/>
      <c r="P634" s="228"/>
      <c r="Q634" s="228"/>
      <c r="R634" s="228"/>
      <c r="S634" s="228"/>
      <c r="T634" s="228"/>
      <c r="U634" s="228"/>
      <c r="V634" s="228"/>
      <c r="W634" s="228"/>
      <c r="X634" s="228"/>
      <c r="Y634" s="228"/>
      <c r="Z634" s="228"/>
    </row>
    <row r="635" spans="1:26" ht="60" customHeight="1">
      <c r="A635" s="228"/>
      <c r="B635" s="228"/>
      <c r="C635" s="228"/>
      <c r="D635" s="228"/>
      <c r="E635" s="228"/>
      <c r="F635" s="228"/>
      <c r="G635" s="831"/>
      <c r="H635" s="228"/>
      <c r="I635" s="228"/>
      <c r="J635" s="228"/>
      <c r="K635" s="239"/>
      <c r="L635" s="228"/>
      <c r="M635" s="228"/>
      <c r="N635" s="839"/>
      <c r="O635" s="839"/>
      <c r="P635" s="228"/>
      <c r="Q635" s="228"/>
      <c r="R635" s="228"/>
      <c r="S635" s="228"/>
      <c r="T635" s="228"/>
      <c r="U635" s="228"/>
      <c r="V635" s="228"/>
      <c r="W635" s="228"/>
      <c r="X635" s="228"/>
      <c r="Y635" s="228"/>
      <c r="Z635" s="228"/>
    </row>
    <row r="636" spans="1:26" ht="60" customHeight="1">
      <c r="A636" s="228"/>
      <c r="B636" s="228"/>
      <c r="C636" s="228"/>
      <c r="D636" s="228"/>
      <c r="E636" s="228"/>
      <c r="F636" s="228"/>
      <c r="G636" s="831"/>
      <c r="H636" s="228"/>
      <c r="I636" s="228"/>
      <c r="J636" s="228"/>
      <c r="K636" s="239"/>
      <c r="L636" s="228"/>
      <c r="M636" s="228"/>
      <c r="N636" s="839"/>
      <c r="O636" s="839"/>
      <c r="P636" s="228"/>
      <c r="Q636" s="228"/>
      <c r="R636" s="228"/>
      <c r="S636" s="228"/>
      <c r="T636" s="228"/>
      <c r="U636" s="228"/>
      <c r="V636" s="228"/>
      <c r="W636" s="228"/>
      <c r="X636" s="228"/>
      <c r="Y636" s="228"/>
      <c r="Z636" s="228"/>
    </row>
    <row r="637" spans="1:26" ht="60" customHeight="1">
      <c r="A637" s="228"/>
      <c r="B637" s="228"/>
      <c r="C637" s="228"/>
      <c r="D637" s="228"/>
      <c r="E637" s="228"/>
      <c r="F637" s="228"/>
      <c r="G637" s="831"/>
      <c r="H637" s="228"/>
      <c r="I637" s="228"/>
      <c r="J637" s="228"/>
      <c r="K637" s="239"/>
      <c r="L637" s="228"/>
      <c r="M637" s="228"/>
      <c r="N637" s="839"/>
      <c r="O637" s="839"/>
      <c r="P637" s="228"/>
      <c r="Q637" s="228"/>
      <c r="R637" s="228"/>
      <c r="S637" s="228"/>
      <c r="T637" s="228"/>
      <c r="U637" s="228"/>
      <c r="V637" s="228"/>
      <c r="W637" s="228"/>
      <c r="X637" s="228"/>
      <c r="Y637" s="228"/>
      <c r="Z637" s="228"/>
    </row>
    <row r="638" spans="1:26" ht="60" customHeight="1">
      <c r="A638" s="228"/>
      <c r="B638" s="228"/>
      <c r="C638" s="228"/>
      <c r="D638" s="228"/>
      <c r="E638" s="228"/>
      <c r="F638" s="228"/>
      <c r="G638" s="831"/>
      <c r="H638" s="228"/>
      <c r="I638" s="228"/>
      <c r="J638" s="228"/>
      <c r="K638" s="239"/>
      <c r="L638" s="228"/>
      <c r="M638" s="228"/>
      <c r="N638" s="839"/>
      <c r="O638" s="839"/>
      <c r="P638" s="228"/>
      <c r="Q638" s="228"/>
      <c r="R638" s="228"/>
      <c r="S638" s="228"/>
      <c r="T638" s="228"/>
      <c r="U638" s="228"/>
      <c r="V638" s="228"/>
      <c r="W638" s="228"/>
      <c r="X638" s="228"/>
      <c r="Y638" s="228"/>
      <c r="Z638" s="228"/>
    </row>
    <row r="639" spans="1:26" ht="60" customHeight="1">
      <c r="A639" s="228"/>
      <c r="B639" s="228"/>
      <c r="C639" s="228"/>
      <c r="D639" s="228"/>
      <c r="E639" s="228"/>
      <c r="F639" s="228"/>
      <c r="G639" s="831"/>
      <c r="H639" s="228"/>
      <c r="I639" s="228"/>
      <c r="J639" s="228"/>
      <c r="K639" s="239"/>
      <c r="L639" s="228"/>
      <c r="M639" s="228"/>
      <c r="N639" s="839"/>
      <c r="O639" s="839"/>
      <c r="P639" s="228"/>
      <c r="Q639" s="228"/>
      <c r="R639" s="228"/>
      <c r="S639" s="228"/>
      <c r="T639" s="228"/>
      <c r="U639" s="228"/>
      <c r="V639" s="228"/>
      <c r="W639" s="228"/>
      <c r="X639" s="228"/>
      <c r="Y639" s="228"/>
      <c r="Z639" s="228"/>
    </row>
    <row r="640" spans="1:26" ht="60" customHeight="1">
      <c r="A640" s="228"/>
      <c r="B640" s="228"/>
      <c r="C640" s="228"/>
      <c r="D640" s="228"/>
      <c r="E640" s="228"/>
      <c r="F640" s="228"/>
      <c r="G640" s="831"/>
      <c r="H640" s="228"/>
      <c r="I640" s="228"/>
      <c r="J640" s="228"/>
      <c r="K640" s="239"/>
      <c r="L640" s="228"/>
      <c r="M640" s="228"/>
      <c r="N640" s="839"/>
      <c r="O640" s="839"/>
      <c r="P640" s="228"/>
      <c r="Q640" s="228"/>
      <c r="R640" s="228"/>
      <c r="S640" s="228"/>
      <c r="T640" s="228"/>
      <c r="U640" s="228"/>
      <c r="V640" s="228"/>
      <c r="W640" s="228"/>
      <c r="X640" s="228"/>
      <c r="Y640" s="228"/>
      <c r="Z640" s="228"/>
    </row>
    <row r="641" spans="1:26" ht="60" customHeight="1">
      <c r="A641" s="228"/>
      <c r="B641" s="228"/>
      <c r="C641" s="228"/>
      <c r="D641" s="228"/>
      <c r="E641" s="228"/>
      <c r="F641" s="228"/>
      <c r="G641" s="831"/>
      <c r="H641" s="228"/>
      <c r="I641" s="228"/>
      <c r="J641" s="228"/>
      <c r="K641" s="239"/>
      <c r="L641" s="228"/>
      <c r="M641" s="228"/>
      <c r="N641" s="839"/>
      <c r="O641" s="839"/>
      <c r="P641" s="228"/>
      <c r="Q641" s="228"/>
      <c r="R641" s="228"/>
      <c r="S641" s="228"/>
      <c r="T641" s="228"/>
      <c r="U641" s="228"/>
      <c r="V641" s="228"/>
      <c r="W641" s="228"/>
      <c r="X641" s="228"/>
      <c r="Y641" s="228"/>
      <c r="Z641" s="228"/>
    </row>
    <row r="642" spans="1:26" ht="60" customHeight="1">
      <c r="A642" s="228"/>
      <c r="B642" s="228"/>
      <c r="C642" s="228"/>
      <c r="D642" s="228"/>
      <c r="E642" s="228"/>
      <c r="F642" s="228"/>
      <c r="G642" s="831"/>
      <c r="H642" s="228"/>
      <c r="I642" s="228"/>
      <c r="J642" s="228"/>
      <c r="K642" s="239"/>
      <c r="L642" s="228"/>
      <c r="M642" s="228"/>
      <c r="N642" s="839"/>
      <c r="O642" s="839"/>
      <c r="P642" s="228"/>
      <c r="Q642" s="228"/>
      <c r="R642" s="228"/>
      <c r="S642" s="228"/>
      <c r="T642" s="228"/>
      <c r="U642" s="228"/>
      <c r="V642" s="228"/>
      <c r="W642" s="228"/>
      <c r="X642" s="228"/>
      <c r="Y642" s="228"/>
      <c r="Z642" s="228"/>
    </row>
    <row r="643" spans="1:26" ht="60" customHeight="1">
      <c r="A643" s="228"/>
      <c r="B643" s="228"/>
      <c r="C643" s="228"/>
      <c r="D643" s="228"/>
      <c r="E643" s="228"/>
      <c r="F643" s="228"/>
      <c r="G643" s="831"/>
      <c r="H643" s="228"/>
      <c r="I643" s="228"/>
      <c r="J643" s="228"/>
      <c r="K643" s="239"/>
      <c r="L643" s="228"/>
      <c r="M643" s="228"/>
      <c r="N643" s="839"/>
      <c r="O643" s="839"/>
      <c r="P643" s="228"/>
      <c r="Q643" s="228"/>
      <c r="R643" s="228"/>
      <c r="S643" s="228"/>
      <c r="T643" s="228"/>
      <c r="U643" s="228"/>
      <c r="V643" s="228"/>
      <c r="W643" s="228"/>
      <c r="X643" s="228"/>
      <c r="Y643" s="228"/>
      <c r="Z643" s="228"/>
    </row>
    <row r="644" spans="1:26" ht="60" customHeight="1">
      <c r="A644" s="228"/>
      <c r="B644" s="228"/>
      <c r="C644" s="228"/>
      <c r="D644" s="228"/>
      <c r="E644" s="228"/>
      <c r="F644" s="228"/>
      <c r="G644" s="831"/>
      <c r="H644" s="228"/>
      <c r="I644" s="228"/>
      <c r="J644" s="228"/>
      <c r="K644" s="239"/>
      <c r="L644" s="228"/>
      <c r="M644" s="228"/>
      <c r="N644" s="839"/>
      <c r="O644" s="839"/>
      <c r="P644" s="228"/>
      <c r="Q644" s="228"/>
      <c r="R644" s="228"/>
      <c r="S644" s="228"/>
      <c r="T644" s="228"/>
      <c r="U644" s="228"/>
      <c r="V644" s="228"/>
      <c r="W644" s="228"/>
      <c r="X644" s="228"/>
      <c r="Y644" s="228"/>
      <c r="Z644" s="228"/>
    </row>
    <row r="645" spans="1:26" ht="60" customHeight="1">
      <c r="A645" s="228"/>
      <c r="B645" s="228"/>
      <c r="C645" s="228"/>
      <c r="D645" s="228"/>
      <c r="E645" s="228"/>
      <c r="F645" s="228"/>
      <c r="G645" s="831"/>
      <c r="H645" s="228"/>
      <c r="I645" s="228"/>
      <c r="J645" s="228"/>
      <c r="K645" s="239"/>
      <c r="L645" s="228"/>
      <c r="M645" s="228"/>
      <c r="N645" s="839"/>
      <c r="O645" s="839"/>
      <c r="P645" s="228"/>
      <c r="Q645" s="228"/>
      <c r="R645" s="228"/>
      <c r="S645" s="228"/>
      <c r="T645" s="228"/>
      <c r="U645" s="228"/>
      <c r="V645" s="228"/>
      <c r="W645" s="228"/>
      <c r="X645" s="228"/>
      <c r="Y645" s="228"/>
      <c r="Z645" s="228"/>
    </row>
    <row r="646" spans="1:26" ht="60" customHeight="1">
      <c r="A646" s="228"/>
      <c r="B646" s="228"/>
      <c r="C646" s="228"/>
      <c r="D646" s="228"/>
      <c r="E646" s="228"/>
      <c r="F646" s="228"/>
      <c r="G646" s="831"/>
      <c r="H646" s="228"/>
      <c r="I646" s="228"/>
      <c r="J646" s="228"/>
      <c r="K646" s="239"/>
      <c r="L646" s="228"/>
      <c r="M646" s="228"/>
      <c r="N646" s="839"/>
      <c r="O646" s="839"/>
      <c r="P646" s="228"/>
      <c r="Q646" s="228"/>
      <c r="R646" s="228"/>
      <c r="S646" s="228"/>
      <c r="T646" s="228"/>
      <c r="U646" s="228"/>
      <c r="V646" s="228"/>
      <c r="W646" s="228"/>
      <c r="X646" s="228"/>
      <c r="Y646" s="228"/>
      <c r="Z646" s="228"/>
    </row>
    <row r="647" spans="1:26" ht="60" customHeight="1">
      <c r="A647" s="228"/>
      <c r="B647" s="228"/>
      <c r="C647" s="228"/>
      <c r="D647" s="228"/>
      <c r="E647" s="228"/>
      <c r="F647" s="228"/>
      <c r="G647" s="831"/>
      <c r="H647" s="228"/>
      <c r="I647" s="228"/>
      <c r="J647" s="228"/>
      <c r="K647" s="239"/>
      <c r="L647" s="228"/>
      <c r="M647" s="228"/>
      <c r="N647" s="839"/>
      <c r="O647" s="839"/>
      <c r="P647" s="228"/>
      <c r="Q647" s="228"/>
      <c r="R647" s="228"/>
      <c r="S647" s="228"/>
      <c r="T647" s="228"/>
      <c r="U647" s="228"/>
      <c r="V647" s="228"/>
      <c r="W647" s="228"/>
      <c r="X647" s="228"/>
      <c r="Y647" s="228"/>
      <c r="Z647" s="228"/>
    </row>
    <row r="648" spans="1:26" ht="60" customHeight="1">
      <c r="A648" s="228"/>
      <c r="B648" s="228"/>
      <c r="C648" s="228"/>
      <c r="D648" s="228"/>
      <c r="E648" s="228"/>
      <c r="F648" s="228"/>
      <c r="G648" s="831"/>
      <c r="H648" s="228"/>
      <c r="I648" s="228"/>
      <c r="J648" s="228"/>
      <c r="K648" s="239"/>
      <c r="L648" s="228"/>
      <c r="M648" s="228"/>
      <c r="N648" s="839"/>
      <c r="O648" s="839"/>
      <c r="P648" s="228"/>
      <c r="Q648" s="228"/>
      <c r="R648" s="228"/>
      <c r="S648" s="228"/>
      <c r="T648" s="228"/>
      <c r="U648" s="228"/>
      <c r="V648" s="228"/>
      <c r="W648" s="228"/>
      <c r="X648" s="228"/>
      <c r="Y648" s="228"/>
      <c r="Z648" s="228"/>
    </row>
    <row r="649" spans="1:26" ht="60" customHeight="1">
      <c r="A649" s="228"/>
      <c r="B649" s="228"/>
      <c r="C649" s="228"/>
      <c r="D649" s="228"/>
      <c r="E649" s="228"/>
      <c r="F649" s="228"/>
      <c r="G649" s="831"/>
      <c r="H649" s="228"/>
      <c r="I649" s="228"/>
      <c r="J649" s="228"/>
      <c r="K649" s="239"/>
      <c r="L649" s="228"/>
      <c r="M649" s="228"/>
      <c r="N649" s="839"/>
      <c r="O649" s="839"/>
      <c r="P649" s="228"/>
      <c r="Q649" s="228"/>
      <c r="R649" s="228"/>
      <c r="S649" s="228"/>
      <c r="T649" s="228"/>
      <c r="U649" s="228"/>
      <c r="V649" s="228"/>
      <c r="W649" s="228"/>
      <c r="X649" s="228"/>
      <c r="Y649" s="228"/>
      <c r="Z649" s="228"/>
    </row>
    <row r="650" spans="1:26" ht="60" customHeight="1">
      <c r="A650" s="228"/>
      <c r="B650" s="228"/>
      <c r="C650" s="228"/>
      <c r="D650" s="228"/>
      <c r="E650" s="228"/>
      <c r="F650" s="228"/>
      <c r="G650" s="831"/>
      <c r="H650" s="228"/>
      <c r="I650" s="228"/>
      <c r="J650" s="228"/>
      <c r="K650" s="239"/>
      <c r="L650" s="228"/>
      <c r="M650" s="228"/>
      <c r="N650" s="839"/>
      <c r="O650" s="839"/>
      <c r="P650" s="228"/>
      <c r="Q650" s="228"/>
      <c r="R650" s="228"/>
      <c r="S650" s="228"/>
      <c r="T650" s="228"/>
      <c r="U650" s="228"/>
      <c r="V650" s="228"/>
      <c r="W650" s="228"/>
      <c r="X650" s="228"/>
      <c r="Y650" s="228"/>
      <c r="Z650" s="228"/>
    </row>
    <row r="651" spans="1:26" ht="60" customHeight="1">
      <c r="A651" s="228"/>
      <c r="B651" s="228"/>
      <c r="C651" s="228"/>
      <c r="D651" s="228"/>
      <c r="E651" s="228"/>
      <c r="F651" s="228"/>
      <c r="G651" s="831"/>
      <c r="H651" s="228"/>
      <c r="I651" s="228"/>
      <c r="J651" s="228"/>
      <c r="K651" s="239"/>
      <c r="L651" s="228"/>
      <c r="M651" s="228"/>
      <c r="N651" s="839"/>
      <c r="O651" s="839"/>
      <c r="P651" s="228"/>
      <c r="Q651" s="228"/>
      <c r="R651" s="228"/>
      <c r="S651" s="228"/>
      <c r="T651" s="228"/>
      <c r="U651" s="228"/>
      <c r="V651" s="228"/>
      <c r="W651" s="228"/>
      <c r="X651" s="228"/>
      <c r="Y651" s="228"/>
      <c r="Z651" s="228"/>
    </row>
    <row r="652" spans="1:26" ht="60" customHeight="1">
      <c r="A652" s="228"/>
      <c r="B652" s="228"/>
      <c r="C652" s="228"/>
      <c r="D652" s="228"/>
      <c r="E652" s="228"/>
      <c r="F652" s="228"/>
      <c r="G652" s="831"/>
      <c r="H652" s="228"/>
      <c r="I652" s="228"/>
      <c r="J652" s="228"/>
      <c r="K652" s="239"/>
      <c r="L652" s="228"/>
      <c r="M652" s="228"/>
      <c r="N652" s="839"/>
      <c r="O652" s="839"/>
      <c r="P652" s="228"/>
      <c r="Q652" s="228"/>
      <c r="R652" s="228"/>
      <c r="S652" s="228"/>
      <c r="T652" s="228"/>
      <c r="U652" s="228"/>
      <c r="V652" s="228"/>
      <c r="W652" s="228"/>
      <c r="X652" s="228"/>
      <c r="Y652" s="228"/>
      <c r="Z652" s="228"/>
    </row>
    <row r="653" spans="1:26" ht="60" customHeight="1">
      <c r="A653" s="228"/>
      <c r="B653" s="228"/>
      <c r="C653" s="228"/>
      <c r="D653" s="228"/>
      <c r="E653" s="228"/>
      <c r="F653" s="228"/>
      <c r="G653" s="831"/>
      <c r="H653" s="228"/>
      <c r="I653" s="228"/>
      <c r="J653" s="228"/>
      <c r="K653" s="239"/>
      <c r="L653" s="228"/>
      <c r="M653" s="228"/>
      <c r="N653" s="839"/>
      <c r="O653" s="839"/>
      <c r="P653" s="228"/>
      <c r="Q653" s="228"/>
      <c r="R653" s="228"/>
      <c r="S653" s="228"/>
      <c r="T653" s="228"/>
      <c r="U653" s="228"/>
      <c r="V653" s="228"/>
      <c r="W653" s="228"/>
      <c r="X653" s="228"/>
      <c r="Y653" s="228"/>
      <c r="Z653" s="228"/>
    </row>
    <row r="654" spans="1:26" ht="60" customHeight="1">
      <c r="A654" s="228"/>
      <c r="B654" s="228"/>
      <c r="C654" s="228"/>
      <c r="D654" s="228"/>
      <c r="E654" s="228"/>
      <c r="F654" s="228"/>
      <c r="G654" s="831"/>
      <c r="H654" s="228"/>
      <c r="I654" s="228"/>
      <c r="J654" s="228"/>
      <c r="K654" s="239"/>
      <c r="L654" s="228"/>
      <c r="M654" s="228"/>
      <c r="N654" s="839"/>
      <c r="O654" s="839"/>
      <c r="P654" s="228"/>
      <c r="Q654" s="228"/>
      <c r="R654" s="228"/>
      <c r="S654" s="228"/>
      <c r="T654" s="228"/>
      <c r="U654" s="228"/>
      <c r="V654" s="228"/>
      <c r="W654" s="228"/>
      <c r="X654" s="228"/>
      <c r="Y654" s="228"/>
      <c r="Z654" s="228"/>
    </row>
    <row r="655" spans="1:26" ht="60" customHeight="1">
      <c r="A655" s="228"/>
      <c r="B655" s="228"/>
      <c r="C655" s="228"/>
      <c r="D655" s="228"/>
      <c r="E655" s="228"/>
      <c r="F655" s="228"/>
      <c r="G655" s="831"/>
      <c r="H655" s="228"/>
      <c r="I655" s="228"/>
      <c r="J655" s="228"/>
      <c r="K655" s="239"/>
      <c r="L655" s="228"/>
      <c r="M655" s="228"/>
      <c r="N655" s="839"/>
      <c r="O655" s="839"/>
      <c r="P655" s="228"/>
      <c r="Q655" s="228"/>
      <c r="R655" s="228"/>
      <c r="S655" s="228"/>
      <c r="T655" s="228"/>
      <c r="U655" s="228"/>
      <c r="V655" s="228"/>
      <c r="W655" s="228"/>
      <c r="X655" s="228"/>
      <c r="Y655" s="228"/>
      <c r="Z655" s="228"/>
    </row>
    <row r="656" spans="1:26" ht="60" customHeight="1">
      <c r="A656" s="228"/>
      <c r="B656" s="228"/>
      <c r="C656" s="228"/>
      <c r="D656" s="228"/>
      <c r="E656" s="228"/>
      <c r="F656" s="228"/>
      <c r="G656" s="831"/>
      <c r="H656" s="228"/>
      <c r="I656" s="228"/>
      <c r="J656" s="228"/>
      <c r="K656" s="239"/>
      <c r="L656" s="228"/>
      <c r="M656" s="228"/>
      <c r="N656" s="839"/>
      <c r="O656" s="839"/>
      <c r="P656" s="228"/>
      <c r="Q656" s="228"/>
      <c r="R656" s="228"/>
      <c r="S656" s="228"/>
      <c r="T656" s="228"/>
      <c r="U656" s="228"/>
      <c r="V656" s="228"/>
      <c r="W656" s="228"/>
      <c r="X656" s="228"/>
      <c r="Y656" s="228"/>
      <c r="Z656" s="228"/>
    </row>
    <row r="657" spans="1:26" ht="60" customHeight="1">
      <c r="A657" s="228"/>
      <c r="B657" s="228"/>
      <c r="C657" s="228"/>
      <c r="D657" s="228"/>
      <c r="E657" s="228"/>
      <c r="F657" s="228"/>
      <c r="G657" s="831"/>
      <c r="H657" s="228"/>
      <c r="I657" s="228"/>
      <c r="J657" s="228"/>
      <c r="K657" s="239"/>
      <c r="L657" s="228"/>
      <c r="M657" s="228"/>
      <c r="N657" s="839"/>
      <c r="O657" s="839"/>
      <c r="P657" s="228"/>
      <c r="Q657" s="228"/>
      <c r="R657" s="228"/>
      <c r="S657" s="228"/>
      <c r="T657" s="228"/>
      <c r="U657" s="228"/>
      <c r="V657" s="228"/>
      <c r="W657" s="228"/>
      <c r="X657" s="228"/>
      <c r="Y657" s="228"/>
      <c r="Z657" s="228"/>
    </row>
    <row r="658" spans="1:26" ht="60" customHeight="1">
      <c r="A658" s="228"/>
      <c r="B658" s="228"/>
      <c r="C658" s="228"/>
      <c r="D658" s="228"/>
      <c r="E658" s="228"/>
      <c r="F658" s="228"/>
      <c r="G658" s="831"/>
      <c r="H658" s="228"/>
      <c r="I658" s="228"/>
      <c r="J658" s="228"/>
      <c r="K658" s="239"/>
      <c r="L658" s="228"/>
      <c r="M658" s="228"/>
      <c r="N658" s="839"/>
      <c r="O658" s="839"/>
      <c r="P658" s="228"/>
      <c r="Q658" s="228"/>
      <c r="R658" s="228"/>
      <c r="S658" s="228"/>
      <c r="T658" s="228"/>
      <c r="U658" s="228"/>
      <c r="V658" s="228"/>
      <c r="W658" s="228"/>
      <c r="X658" s="228"/>
      <c r="Y658" s="228"/>
      <c r="Z658" s="228"/>
    </row>
    <row r="659" spans="1:26" ht="60" customHeight="1">
      <c r="A659" s="228"/>
      <c r="B659" s="228"/>
      <c r="C659" s="228"/>
      <c r="D659" s="228"/>
      <c r="E659" s="228"/>
      <c r="F659" s="228"/>
      <c r="G659" s="831"/>
      <c r="H659" s="228"/>
      <c r="I659" s="228"/>
      <c r="J659" s="228"/>
      <c r="K659" s="239"/>
      <c r="L659" s="228"/>
      <c r="M659" s="228"/>
      <c r="N659" s="839"/>
      <c r="O659" s="839"/>
      <c r="P659" s="228"/>
      <c r="Q659" s="228"/>
      <c r="R659" s="228"/>
      <c r="S659" s="228"/>
      <c r="T659" s="228"/>
      <c r="U659" s="228"/>
      <c r="V659" s="228"/>
      <c r="W659" s="228"/>
      <c r="X659" s="228"/>
      <c r="Y659" s="228"/>
      <c r="Z659" s="228"/>
    </row>
    <row r="660" spans="1:26" ht="60" customHeight="1">
      <c r="A660" s="228"/>
      <c r="B660" s="228"/>
      <c r="C660" s="228"/>
      <c r="D660" s="228"/>
      <c r="E660" s="228"/>
      <c r="F660" s="228"/>
      <c r="G660" s="831"/>
      <c r="H660" s="228"/>
      <c r="I660" s="228"/>
      <c r="J660" s="228"/>
      <c r="K660" s="239"/>
      <c r="L660" s="228"/>
      <c r="M660" s="228"/>
      <c r="N660" s="839"/>
      <c r="O660" s="839"/>
      <c r="P660" s="228"/>
      <c r="Q660" s="228"/>
      <c r="R660" s="228"/>
      <c r="S660" s="228"/>
      <c r="T660" s="228"/>
      <c r="U660" s="228"/>
      <c r="V660" s="228"/>
      <c r="W660" s="228"/>
      <c r="X660" s="228"/>
      <c r="Y660" s="228"/>
      <c r="Z660" s="228"/>
    </row>
    <row r="661" spans="1:26" ht="60" customHeight="1">
      <c r="A661" s="228"/>
      <c r="B661" s="228"/>
      <c r="C661" s="228"/>
      <c r="D661" s="228"/>
      <c r="E661" s="228"/>
      <c r="F661" s="228"/>
      <c r="G661" s="831"/>
      <c r="H661" s="228"/>
      <c r="I661" s="228"/>
      <c r="J661" s="228"/>
      <c r="K661" s="239"/>
      <c r="L661" s="228"/>
      <c r="M661" s="228"/>
      <c r="N661" s="839"/>
      <c r="O661" s="839"/>
      <c r="P661" s="228"/>
      <c r="Q661" s="228"/>
      <c r="R661" s="228"/>
      <c r="S661" s="228"/>
      <c r="T661" s="228"/>
      <c r="U661" s="228"/>
      <c r="V661" s="228"/>
      <c r="W661" s="228"/>
      <c r="X661" s="228"/>
      <c r="Y661" s="228"/>
      <c r="Z661" s="228"/>
    </row>
    <row r="662" spans="1:26" ht="60" customHeight="1">
      <c r="A662" s="228"/>
      <c r="B662" s="228"/>
      <c r="C662" s="228"/>
      <c r="D662" s="228"/>
      <c r="E662" s="228"/>
      <c r="F662" s="228"/>
      <c r="G662" s="831"/>
      <c r="H662" s="228"/>
      <c r="I662" s="228"/>
      <c r="J662" s="228"/>
      <c r="K662" s="239"/>
      <c r="L662" s="228"/>
      <c r="M662" s="228"/>
      <c r="N662" s="839"/>
      <c r="O662" s="839"/>
      <c r="P662" s="228"/>
      <c r="Q662" s="228"/>
      <c r="R662" s="228"/>
      <c r="S662" s="228"/>
      <c r="T662" s="228"/>
      <c r="U662" s="228"/>
      <c r="V662" s="228"/>
      <c r="W662" s="228"/>
      <c r="X662" s="228"/>
      <c r="Y662" s="228"/>
      <c r="Z662" s="228"/>
    </row>
    <row r="663" spans="1:26" ht="60" customHeight="1">
      <c r="A663" s="228"/>
      <c r="B663" s="228"/>
      <c r="C663" s="228"/>
      <c r="D663" s="228"/>
      <c r="E663" s="228"/>
      <c r="F663" s="228"/>
      <c r="G663" s="831"/>
      <c r="H663" s="228"/>
      <c r="I663" s="228"/>
      <c r="J663" s="228"/>
      <c r="K663" s="239"/>
      <c r="L663" s="228"/>
      <c r="M663" s="228"/>
      <c r="N663" s="839"/>
      <c r="O663" s="839"/>
      <c r="P663" s="228"/>
      <c r="Q663" s="228"/>
      <c r="R663" s="228"/>
      <c r="S663" s="228"/>
      <c r="T663" s="228"/>
      <c r="U663" s="228"/>
      <c r="V663" s="228"/>
      <c r="W663" s="228"/>
      <c r="X663" s="228"/>
      <c r="Y663" s="228"/>
      <c r="Z663" s="228"/>
    </row>
    <row r="664" spans="1:26" ht="60" customHeight="1">
      <c r="A664" s="228"/>
      <c r="B664" s="228"/>
      <c r="C664" s="228"/>
      <c r="D664" s="228"/>
      <c r="E664" s="228"/>
      <c r="F664" s="228"/>
      <c r="G664" s="831"/>
      <c r="H664" s="228"/>
      <c r="I664" s="228"/>
      <c r="J664" s="228"/>
      <c r="K664" s="239"/>
      <c r="L664" s="228"/>
      <c r="M664" s="228"/>
      <c r="N664" s="839"/>
      <c r="O664" s="839"/>
      <c r="P664" s="228"/>
      <c r="Q664" s="228"/>
      <c r="R664" s="228"/>
      <c r="S664" s="228"/>
      <c r="T664" s="228"/>
      <c r="U664" s="228"/>
      <c r="V664" s="228"/>
      <c r="W664" s="228"/>
      <c r="X664" s="228"/>
      <c r="Y664" s="228"/>
      <c r="Z664" s="228"/>
    </row>
    <row r="665" spans="1:26" ht="60" customHeight="1">
      <c r="A665" s="228"/>
      <c r="B665" s="228"/>
      <c r="C665" s="228"/>
      <c r="D665" s="228"/>
      <c r="E665" s="228"/>
      <c r="F665" s="228"/>
      <c r="G665" s="831"/>
      <c r="H665" s="228"/>
      <c r="I665" s="228"/>
      <c r="J665" s="228"/>
      <c r="K665" s="239"/>
      <c r="L665" s="228"/>
      <c r="M665" s="228"/>
      <c r="N665" s="839"/>
      <c r="O665" s="839"/>
      <c r="P665" s="228"/>
      <c r="Q665" s="228"/>
      <c r="R665" s="228"/>
      <c r="S665" s="228"/>
      <c r="T665" s="228"/>
      <c r="U665" s="228"/>
      <c r="V665" s="228"/>
      <c r="W665" s="228"/>
      <c r="X665" s="228"/>
      <c r="Y665" s="228"/>
      <c r="Z665" s="228"/>
    </row>
    <row r="666" spans="1:26" ht="60" customHeight="1">
      <c r="A666" s="228"/>
      <c r="B666" s="228"/>
      <c r="C666" s="228"/>
      <c r="D666" s="228"/>
      <c r="E666" s="228"/>
      <c r="F666" s="228"/>
      <c r="G666" s="831"/>
      <c r="H666" s="228"/>
      <c r="I666" s="228"/>
      <c r="J666" s="228"/>
      <c r="K666" s="239"/>
      <c r="L666" s="228"/>
      <c r="M666" s="228"/>
      <c r="N666" s="839"/>
      <c r="O666" s="839"/>
      <c r="P666" s="228"/>
      <c r="Q666" s="228"/>
      <c r="R666" s="228"/>
      <c r="S666" s="228"/>
      <c r="T666" s="228"/>
      <c r="U666" s="228"/>
      <c r="V666" s="228"/>
      <c r="W666" s="228"/>
      <c r="X666" s="228"/>
      <c r="Y666" s="228"/>
      <c r="Z666" s="228"/>
    </row>
    <row r="667" spans="1:26" ht="60" customHeight="1">
      <c r="A667" s="228"/>
      <c r="B667" s="228"/>
      <c r="C667" s="228"/>
      <c r="D667" s="228"/>
      <c r="E667" s="228"/>
      <c r="F667" s="228"/>
      <c r="G667" s="831"/>
      <c r="H667" s="228"/>
      <c r="I667" s="228"/>
      <c r="J667" s="228"/>
      <c r="K667" s="239"/>
      <c r="L667" s="228"/>
      <c r="M667" s="228"/>
      <c r="N667" s="839"/>
      <c r="O667" s="839"/>
      <c r="P667" s="228"/>
      <c r="Q667" s="228"/>
      <c r="R667" s="228"/>
      <c r="S667" s="228"/>
      <c r="T667" s="228"/>
      <c r="U667" s="228"/>
      <c r="V667" s="228"/>
      <c r="W667" s="228"/>
      <c r="X667" s="228"/>
      <c r="Y667" s="228"/>
      <c r="Z667" s="228"/>
    </row>
    <row r="668" spans="1:26" ht="60" customHeight="1">
      <c r="A668" s="228"/>
      <c r="B668" s="228"/>
      <c r="C668" s="228"/>
      <c r="D668" s="228"/>
      <c r="E668" s="228"/>
      <c r="F668" s="228"/>
      <c r="G668" s="831"/>
      <c r="H668" s="228"/>
      <c r="I668" s="228"/>
      <c r="J668" s="228"/>
      <c r="K668" s="239"/>
      <c r="L668" s="228"/>
      <c r="M668" s="228"/>
      <c r="N668" s="839"/>
      <c r="O668" s="839"/>
      <c r="P668" s="228"/>
      <c r="Q668" s="228"/>
      <c r="R668" s="228"/>
      <c r="S668" s="228"/>
      <c r="T668" s="228"/>
      <c r="U668" s="228"/>
      <c r="V668" s="228"/>
      <c r="W668" s="228"/>
      <c r="X668" s="228"/>
      <c r="Y668" s="228"/>
      <c r="Z668" s="228"/>
    </row>
    <row r="669" spans="1:26" ht="60" customHeight="1">
      <c r="A669" s="228"/>
      <c r="B669" s="228"/>
      <c r="C669" s="228"/>
      <c r="D669" s="228"/>
      <c r="E669" s="228"/>
      <c r="F669" s="228"/>
      <c r="G669" s="831"/>
      <c r="H669" s="228"/>
      <c r="I669" s="228"/>
      <c r="J669" s="228"/>
      <c r="K669" s="239"/>
      <c r="L669" s="228"/>
      <c r="M669" s="228"/>
      <c r="N669" s="839"/>
      <c r="O669" s="839"/>
      <c r="P669" s="228"/>
      <c r="Q669" s="228"/>
      <c r="R669" s="228"/>
      <c r="S669" s="228"/>
      <c r="T669" s="228"/>
      <c r="U669" s="228"/>
      <c r="V669" s="228"/>
      <c r="W669" s="228"/>
      <c r="X669" s="228"/>
      <c r="Y669" s="228"/>
      <c r="Z669" s="228"/>
    </row>
    <row r="670" spans="1:26" ht="60" customHeight="1">
      <c r="A670" s="228"/>
      <c r="B670" s="228"/>
      <c r="C670" s="228"/>
      <c r="D670" s="228"/>
      <c r="E670" s="228"/>
      <c r="F670" s="228"/>
      <c r="G670" s="831"/>
      <c r="H670" s="228"/>
      <c r="I670" s="228"/>
      <c r="J670" s="228"/>
      <c r="K670" s="239"/>
      <c r="L670" s="228"/>
      <c r="M670" s="228"/>
      <c r="N670" s="839"/>
      <c r="O670" s="839"/>
      <c r="P670" s="228"/>
      <c r="Q670" s="228"/>
      <c r="R670" s="228"/>
      <c r="S670" s="228"/>
      <c r="T670" s="228"/>
      <c r="U670" s="228"/>
      <c r="V670" s="228"/>
      <c r="W670" s="228"/>
      <c r="X670" s="228"/>
      <c r="Y670" s="228"/>
      <c r="Z670" s="228"/>
    </row>
    <row r="671" spans="1:26" ht="60" customHeight="1">
      <c r="A671" s="228"/>
      <c r="B671" s="228"/>
      <c r="C671" s="228"/>
      <c r="D671" s="228"/>
      <c r="E671" s="228"/>
      <c r="F671" s="228"/>
      <c r="G671" s="831"/>
      <c r="H671" s="228"/>
      <c r="I671" s="228"/>
      <c r="J671" s="228"/>
      <c r="K671" s="239"/>
      <c r="L671" s="228"/>
      <c r="M671" s="228"/>
      <c r="N671" s="839"/>
      <c r="O671" s="839"/>
      <c r="P671" s="228"/>
      <c r="Q671" s="228"/>
      <c r="R671" s="228"/>
      <c r="S671" s="228"/>
      <c r="T671" s="228"/>
      <c r="U671" s="228"/>
      <c r="V671" s="228"/>
      <c r="W671" s="228"/>
      <c r="X671" s="228"/>
      <c r="Y671" s="228"/>
      <c r="Z671" s="228"/>
    </row>
    <row r="672" spans="1:26" ht="60" customHeight="1">
      <c r="A672" s="228"/>
      <c r="B672" s="228"/>
      <c r="C672" s="228"/>
      <c r="D672" s="228"/>
      <c r="E672" s="228"/>
      <c r="F672" s="228"/>
      <c r="G672" s="831"/>
      <c r="H672" s="228"/>
      <c r="I672" s="228"/>
      <c r="J672" s="228"/>
      <c r="K672" s="239"/>
      <c r="L672" s="228"/>
      <c r="M672" s="228"/>
      <c r="N672" s="839"/>
      <c r="O672" s="839"/>
      <c r="P672" s="228"/>
      <c r="Q672" s="228"/>
      <c r="R672" s="228"/>
      <c r="S672" s="228"/>
      <c r="T672" s="228"/>
      <c r="U672" s="228"/>
      <c r="V672" s="228"/>
      <c r="W672" s="228"/>
      <c r="X672" s="228"/>
      <c r="Y672" s="228"/>
      <c r="Z672" s="228"/>
    </row>
    <row r="673" spans="1:26" ht="60" customHeight="1">
      <c r="A673" s="228"/>
      <c r="B673" s="228"/>
      <c r="C673" s="228"/>
      <c r="D673" s="228"/>
      <c r="E673" s="228"/>
      <c r="F673" s="228"/>
      <c r="G673" s="831"/>
      <c r="H673" s="228"/>
      <c r="I673" s="228"/>
      <c r="J673" s="228"/>
      <c r="K673" s="239"/>
      <c r="L673" s="228"/>
      <c r="M673" s="228"/>
      <c r="N673" s="839"/>
      <c r="O673" s="839"/>
      <c r="P673" s="228"/>
      <c r="Q673" s="228"/>
      <c r="R673" s="228"/>
      <c r="S673" s="228"/>
      <c r="T673" s="228"/>
      <c r="U673" s="228"/>
      <c r="V673" s="228"/>
      <c r="W673" s="228"/>
      <c r="X673" s="228"/>
      <c r="Y673" s="228"/>
      <c r="Z673" s="228"/>
    </row>
    <row r="674" spans="1:26" ht="60" customHeight="1">
      <c r="A674" s="228"/>
      <c r="B674" s="228"/>
      <c r="C674" s="228"/>
      <c r="D674" s="228"/>
      <c r="E674" s="228"/>
      <c r="F674" s="228"/>
      <c r="G674" s="831"/>
      <c r="H674" s="228"/>
      <c r="I674" s="228"/>
      <c r="J674" s="228"/>
      <c r="K674" s="239"/>
      <c r="L674" s="228"/>
      <c r="M674" s="228"/>
      <c r="N674" s="839"/>
      <c r="O674" s="839"/>
      <c r="P674" s="228"/>
      <c r="Q674" s="228"/>
      <c r="R674" s="228"/>
      <c r="S674" s="228"/>
      <c r="T674" s="228"/>
      <c r="U674" s="228"/>
      <c r="V674" s="228"/>
      <c r="W674" s="228"/>
      <c r="X674" s="228"/>
      <c r="Y674" s="228"/>
      <c r="Z674" s="228"/>
    </row>
    <row r="675" spans="1:26" ht="60" customHeight="1">
      <c r="A675" s="228"/>
      <c r="B675" s="228"/>
      <c r="C675" s="228"/>
      <c r="D675" s="228"/>
      <c r="E675" s="228"/>
      <c r="F675" s="228"/>
      <c r="G675" s="831"/>
      <c r="H675" s="228"/>
      <c r="I675" s="228"/>
      <c r="J675" s="228"/>
      <c r="K675" s="239"/>
      <c r="L675" s="228"/>
      <c r="M675" s="228"/>
      <c r="N675" s="839"/>
      <c r="O675" s="839"/>
      <c r="P675" s="228"/>
      <c r="Q675" s="228"/>
      <c r="R675" s="228"/>
      <c r="S675" s="228"/>
      <c r="T675" s="228"/>
      <c r="U675" s="228"/>
      <c r="V675" s="228"/>
      <c r="W675" s="228"/>
      <c r="X675" s="228"/>
      <c r="Y675" s="228"/>
      <c r="Z675" s="228"/>
    </row>
    <row r="676" spans="1:26" ht="60" customHeight="1">
      <c r="A676" s="228"/>
      <c r="B676" s="228"/>
      <c r="C676" s="228"/>
      <c r="D676" s="228"/>
      <c r="E676" s="228"/>
      <c r="F676" s="228"/>
      <c r="G676" s="831"/>
      <c r="H676" s="228"/>
      <c r="I676" s="228"/>
      <c r="J676" s="228"/>
      <c r="K676" s="239"/>
      <c r="L676" s="228"/>
      <c r="M676" s="228"/>
      <c r="N676" s="839"/>
      <c r="O676" s="839"/>
      <c r="P676" s="228"/>
      <c r="Q676" s="228"/>
      <c r="R676" s="228"/>
      <c r="S676" s="228"/>
      <c r="T676" s="228"/>
      <c r="U676" s="228"/>
      <c r="V676" s="228"/>
      <c r="W676" s="228"/>
      <c r="X676" s="228"/>
      <c r="Y676" s="228"/>
      <c r="Z676" s="228"/>
    </row>
    <row r="677" spans="1:26" ht="60" customHeight="1">
      <c r="A677" s="228"/>
      <c r="B677" s="228"/>
      <c r="C677" s="228"/>
      <c r="D677" s="228"/>
      <c r="E677" s="228"/>
      <c r="F677" s="228"/>
      <c r="G677" s="831"/>
      <c r="H677" s="228"/>
      <c r="I677" s="228"/>
      <c r="J677" s="228"/>
      <c r="K677" s="239"/>
      <c r="L677" s="228"/>
      <c r="M677" s="228"/>
      <c r="N677" s="839"/>
      <c r="O677" s="839"/>
      <c r="P677" s="228"/>
      <c r="Q677" s="228"/>
      <c r="R677" s="228"/>
      <c r="S677" s="228"/>
      <c r="T677" s="228"/>
      <c r="U677" s="228"/>
      <c r="V677" s="228"/>
      <c r="W677" s="228"/>
      <c r="X677" s="228"/>
      <c r="Y677" s="228"/>
      <c r="Z677" s="228"/>
    </row>
    <row r="678" spans="1:26" ht="60" customHeight="1">
      <c r="A678" s="228"/>
      <c r="B678" s="228"/>
      <c r="C678" s="228"/>
      <c r="D678" s="228"/>
      <c r="E678" s="228"/>
      <c r="F678" s="228"/>
      <c r="G678" s="831"/>
      <c r="H678" s="228"/>
      <c r="I678" s="228"/>
      <c r="J678" s="228"/>
      <c r="K678" s="239"/>
      <c r="L678" s="228"/>
      <c r="M678" s="228"/>
      <c r="N678" s="839"/>
      <c r="O678" s="839"/>
      <c r="P678" s="228"/>
      <c r="Q678" s="228"/>
      <c r="R678" s="228"/>
      <c r="S678" s="228"/>
      <c r="T678" s="228"/>
      <c r="U678" s="228"/>
      <c r="V678" s="228"/>
      <c r="W678" s="228"/>
      <c r="X678" s="228"/>
      <c r="Y678" s="228"/>
      <c r="Z678" s="228"/>
    </row>
    <row r="679" spans="1:26" ht="60" customHeight="1">
      <c r="A679" s="228"/>
      <c r="B679" s="228"/>
      <c r="C679" s="228"/>
      <c r="D679" s="228"/>
      <c r="E679" s="228"/>
      <c r="F679" s="228"/>
      <c r="G679" s="831"/>
      <c r="H679" s="228"/>
      <c r="I679" s="228"/>
      <c r="J679" s="228"/>
      <c r="K679" s="239"/>
      <c r="L679" s="228"/>
      <c r="M679" s="228"/>
      <c r="N679" s="839"/>
      <c r="O679" s="839"/>
      <c r="P679" s="228"/>
      <c r="Q679" s="228"/>
      <c r="R679" s="228"/>
      <c r="S679" s="228"/>
      <c r="T679" s="228"/>
      <c r="U679" s="228"/>
      <c r="V679" s="228"/>
      <c r="W679" s="228"/>
      <c r="X679" s="228"/>
      <c r="Y679" s="228"/>
      <c r="Z679" s="228"/>
    </row>
    <row r="680" spans="1:26" ht="60" customHeight="1">
      <c r="A680" s="228"/>
      <c r="B680" s="228"/>
      <c r="C680" s="228"/>
      <c r="D680" s="228"/>
      <c r="E680" s="228"/>
      <c r="F680" s="228"/>
      <c r="G680" s="831"/>
      <c r="H680" s="228"/>
      <c r="I680" s="228"/>
      <c r="J680" s="228"/>
      <c r="K680" s="239"/>
      <c r="L680" s="228"/>
      <c r="M680" s="228"/>
      <c r="N680" s="839"/>
      <c r="O680" s="839"/>
      <c r="P680" s="228"/>
      <c r="Q680" s="228"/>
      <c r="R680" s="228"/>
      <c r="S680" s="228"/>
      <c r="T680" s="228"/>
      <c r="U680" s="228"/>
      <c r="V680" s="228"/>
      <c r="W680" s="228"/>
      <c r="X680" s="228"/>
      <c r="Y680" s="228"/>
      <c r="Z680" s="228"/>
    </row>
    <row r="681" spans="1:26" ht="60" customHeight="1">
      <c r="A681" s="228"/>
      <c r="B681" s="228"/>
      <c r="C681" s="228"/>
      <c r="D681" s="228"/>
      <c r="E681" s="228"/>
      <c r="F681" s="228"/>
      <c r="G681" s="831"/>
      <c r="H681" s="228"/>
      <c r="I681" s="228"/>
      <c r="J681" s="228"/>
      <c r="K681" s="239"/>
      <c r="L681" s="228"/>
      <c r="M681" s="228"/>
      <c r="N681" s="839"/>
      <c r="O681" s="839"/>
      <c r="P681" s="228"/>
      <c r="Q681" s="228"/>
      <c r="R681" s="228"/>
      <c r="S681" s="228"/>
      <c r="T681" s="228"/>
      <c r="U681" s="228"/>
      <c r="V681" s="228"/>
      <c r="W681" s="228"/>
      <c r="X681" s="228"/>
      <c r="Y681" s="228"/>
      <c r="Z681" s="228"/>
    </row>
    <row r="682" spans="1:26" ht="60" customHeight="1">
      <c r="A682" s="228"/>
      <c r="B682" s="228"/>
      <c r="C682" s="228"/>
      <c r="D682" s="228"/>
      <c r="E682" s="228"/>
      <c r="F682" s="228"/>
      <c r="G682" s="831"/>
      <c r="H682" s="228"/>
      <c r="I682" s="228"/>
      <c r="J682" s="228"/>
      <c r="K682" s="239"/>
      <c r="L682" s="228"/>
      <c r="M682" s="228"/>
      <c r="N682" s="839"/>
      <c r="O682" s="839"/>
      <c r="P682" s="228"/>
      <c r="Q682" s="228"/>
      <c r="R682" s="228"/>
      <c r="S682" s="228"/>
      <c r="T682" s="228"/>
      <c r="U682" s="228"/>
      <c r="V682" s="228"/>
      <c r="W682" s="228"/>
      <c r="X682" s="228"/>
      <c r="Y682" s="228"/>
      <c r="Z682" s="228"/>
    </row>
    <row r="683" spans="1:26" ht="60" customHeight="1">
      <c r="A683" s="228"/>
      <c r="B683" s="228"/>
      <c r="C683" s="228"/>
      <c r="D683" s="228"/>
      <c r="E683" s="228"/>
      <c r="F683" s="228"/>
      <c r="G683" s="831"/>
      <c r="H683" s="228"/>
      <c r="I683" s="228"/>
      <c r="J683" s="228"/>
      <c r="K683" s="239"/>
      <c r="L683" s="228"/>
      <c r="M683" s="228"/>
      <c r="N683" s="839"/>
      <c r="O683" s="839"/>
      <c r="P683" s="228"/>
      <c r="Q683" s="228"/>
      <c r="R683" s="228"/>
      <c r="S683" s="228"/>
      <c r="T683" s="228"/>
      <c r="U683" s="228"/>
      <c r="V683" s="228"/>
      <c r="W683" s="228"/>
      <c r="X683" s="228"/>
      <c r="Y683" s="228"/>
      <c r="Z683" s="228"/>
    </row>
    <row r="684" spans="1:26" ht="60" customHeight="1">
      <c r="A684" s="228"/>
      <c r="B684" s="228"/>
      <c r="C684" s="228"/>
      <c r="D684" s="228"/>
      <c r="E684" s="228"/>
      <c r="F684" s="228"/>
      <c r="G684" s="831"/>
      <c r="H684" s="228"/>
      <c r="I684" s="228"/>
      <c r="J684" s="228"/>
      <c r="K684" s="239"/>
      <c r="L684" s="228"/>
      <c r="M684" s="228"/>
      <c r="N684" s="839"/>
      <c r="O684" s="839"/>
      <c r="P684" s="228"/>
      <c r="Q684" s="228"/>
      <c r="R684" s="228"/>
      <c r="S684" s="228"/>
      <c r="T684" s="228"/>
      <c r="U684" s="228"/>
      <c r="V684" s="228"/>
      <c r="W684" s="228"/>
      <c r="X684" s="228"/>
      <c r="Y684" s="228"/>
      <c r="Z684" s="228"/>
    </row>
    <row r="685" spans="1:26" ht="60" customHeight="1">
      <c r="A685" s="228"/>
      <c r="B685" s="228"/>
      <c r="C685" s="228"/>
      <c r="D685" s="228"/>
      <c r="E685" s="228"/>
      <c r="F685" s="228"/>
      <c r="G685" s="831"/>
      <c r="H685" s="228"/>
      <c r="I685" s="228"/>
      <c r="J685" s="228"/>
      <c r="K685" s="239"/>
      <c r="L685" s="228"/>
      <c r="M685" s="228"/>
      <c r="N685" s="839"/>
      <c r="O685" s="839"/>
      <c r="P685" s="228"/>
      <c r="Q685" s="228"/>
      <c r="R685" s="228"/>
      <c r="S685" s="228"/>
      <c r="T685" s="228"/>
      <c r="U685" s="228"/>
      <c r="V685" s="228"/>
      <c r="W685" s="228"/>
      <c r="X685" s="228"/>
      <c r="Y685" s="228"/>
      <c r="Z685" s="228"/>
    </row>
    <row r="686" spans="1:26" ht="60" customHeight="1">
      <c r="A686" s="228"/>
      <c r="B686" s="228"/>
      <c r="C686" s="228"/>
      <c r="D686" s="228"/>
      <c r="E686" s="228"/>
      <c r="F686" s="228"/>
      <c r="G686" s="831"/>
      <c r="H686" s="228"/>
      <c r="I686" s="228"/>
      <c r="J686" s="228"/>
      <c r="K686" s="239"/>
      <c r="L686" s="228"/>
      <c r="M686" s="228"/>
      <c r="N686" s="839"/>
      <c r="O686" s="839"/>
      <c r="P686" s="228"/>
      <c r="Q686" s="228"/>
      <c r="R686" s="228"/>
      <c r="S686" s="228"/>
      <c r="T686" s="228"/>
      <c r="U686" s="228"/>
      <c r="V686" s="228"/>
      <c r="W686" s="228"/>
      <c r="X686" s="228"/>
      <c r="Y686" s="228"/>
      <c r="Z686" s="228"/>
    </row>
    <row r="687" spans="1:26" ht="60" customHeight="1">
      <c r="A687" s="228"/>
      <c r="B687" s="228"/>
      <c r="C687" s="228"/>
      <c r="D687" s="228"/>
      <c r="E687" s="228"/>
      <c r="F687" s="228"/>
      <c r="G687" s="831"/>
      <c r="H687" s="228"/>
      <c r="I687" s="228"/>
      <c r="J687" s="228"/>
      <c r="K687" s="239"/>
      <c r="L687" s="228"/>
      <c r="M687" s="228"/>
      <c r="N687" s="839"/>
      <c r="O687" s="839"/>
      <c r="P687" s="228"/>
      <c r="Q687" s="228"/>
      <c r="R687" s="228"/>
      <c r="S687" s="228"/>
      <c r="T687" s="228"/>
      <c r="U687" s="228"/>
      <c r="V687" s="228"/>
      <c r="W687" s="228"/>
      <c r="X687" s="228"/>
      <c r="Y687" s="228"/>
      <c r="Z687" s="228"/>
    </row>
    <row r="688" spans="1:26" ht="60" customHeight="1">
      <c r="A688" s="228"/>
      <c r="B688" s="228"/>
      <c r="C688" s="228"/>
      <c r="D688" s="228"/>
      <c r="E688" s="228"/>
      <c r="F688" s="228"/>
      <c r="G688" s="831"/>
      <c r="H688" s="228"/>
      <c r="I688" s="228"/>
      <c r="J688" s="228"/>
      <c r="K688" s="239"/>
      <c r="L688" s="228"/>
      <c r="M688" s="228"/>
      <c r="N688" s="839"/>
      <c r="O688" s="839"/>
      <c r="P688" s="228"/>
      <c r="Q688" s="228"/>
      <c r="R688" s="228"/>
      <c r="S688" s="228"/>
      <c r="T688" s="228"/>
      <c r="U688" s="228"/>
      <c r="V688" s="228"/>
      <c r="W688" s="228"/>
      <c r="X688" s="228"/>
      <c r="Y688" s="228"/>
      <c r="Z688" s="228"/>
    </row>
    <row r="689" spans="1:26" ht="60" customHeight="1">
      <c r="A689" s="228"/>
      <c r="B689" s="228"/>
      <c r="C689" s="228"/>
      <c r="D689" s="228"/>
      <c r="E689" s="228"/>
      <c r="F689" s="228"/>
      <c r="G689" s="831"/>
      <c r="H689" s="228"/>
      <c r="I689" s="228"/>
      <c r="J689" s="228"/>
      <c r="K689" s="239"/>
      <c r="L689" s="228"/>
      <c r="M689" s="228"/>
      <c r="N689" s="839"/>
      <c r="O689" s="839"/>
      <c r="P689" s="228"/>
      <c r="Q689" s="228"/>
      <c r="R689" s="228"/>
      <c r="S689" s="228"/>
      <c r="T689" s="228"/>
      <c r="U689" s="228"/>
      <c r="V689" s="228"/>
      <c r="W689" s="228"/>
      <c r="X689" s="228"/>
      <c r="Y689" s="228"/>
      <c r="Z689" s="228"/>
    </row>
    <row r="690" spans="1:26" ht="60" customHeight="1">
      <c r="A690" s="228"/>
      <c r="B690" s="228"/>
      <c r="C690" s="228"/>
      <c r="D690" s="228"/>
      <c r="E690" s="228"/>
      <c r="F690" s="228"/>
      <c r="G690" s="831"/>
      <c r="H690" s="228"/>
      <c r="I690" s="228"/>
      <c r="J690" s="228"/>
      <c r="K690" s="239"/>
      <c r="L690" s="228"/>
      <c r="M690" s="228"/>
      <c r="N690" s="839"/>
      <c r="O690" s="839"/>
      <c r="P690" s="228"/>
      <c r="Q690" s="228"/>
      <c r="R690" s="228"/>
      <c r="S690" s="228"/>
      <c r="T690" s="228"/>
      <c r="U690" s="228"/>
      <c r="V690" s="228"/>
      <c r="W690" s="228"/>
      <c r="X690" s="228"/>
      <c r="Y690" s="228"/>
      <c r="Z690" s="228"/>
    </row>
    <row r="691" spans="1:26" ht="60" customHeight="1">
      <c r="A691" s="228"/>
      <c r="B691" s="228"/>
      <c r="C691" s="228"/>
      <c r="D691" s="228"/>
      <c r="E691" s="228"/>
      <c r="F691" s="228"/>
      <c r="G691" s="831"/>
      <c r="H691" s="228"/>
      <c r="I691" s="228"/>
      <c r="J691" s="228"/>
      <c r="K691" s="239"/>
      <c r="L691" s="228"/>
      <c r="M691" s="228"/>
      <c r="N691" s="839"/>
      <c r="O691" s="839"/>
      <c r="P691" s="228"/>
      <c r="Q691" s="228"/>
      <c r="R691" s="228"/>
      <c r="S691" s="228"/>
      <c r="T691" s="228"/>
      <c r="U691" s="228"/>
      <c r="V691" s="228"/>
      <c r="W691" s="228"/>
      <c r="X691" s="228"/>
      <c r="Y691" s="228"/>
      <c r="Z691" s="228"/>
    </row>
    <row r="692" spans="1:26" ht="60" customHeight="1">
      <c r="A692" s="228"/>
      <c r="B692" s="228"/>
      <c r="C692" s="228"/>
      <c r="D692" s="228"/>
      <c r="E692" s="228"/>
      <c r="F692" s="228"/>
      <c r="G692" s="831"/>
      <c r="H692" s="228"/>
      <c r="I692" s="228"/>
      <c r="J692" s="228"/>
      <c r="K692" s="239"/>
      <c r="L692" s="228"/>
      <c r="M692" s="228"/>
      <c r="N692" s="839"/>
      <c r="O692" s="839"/>
      <c r="P692" s="228"/>
      <c r="Q692" s="228"/>
      <c r="R692" s="228"/>
      <c r="S692" s="228"/>
      <c r="T692" s="228"/>
      <c r="U692" s="228"/>
      <c r="V692" s="228"/>
      <c r="W692" s="228"/>
      <c r="X692" s="228"/>
      <c r="Y692" s="228"/>
      <c r="Z692" s="228"/>
    </row>
    <row r="693" spans="1:26" ht="60" customHeight="1">
      <c r="A693" s="228"/>
      <c r="B693" s="228"/>
      <c r="C693" s="228"/>
      <c r="D693" s="228"/>
      <c r="E693" s="228"/>
      <c r="F693" s="228"/>
      <c r="G693" s="831"/>
      <c r="H693" s="228"/>
      <c r="I693" s="228"/>
      <c r="J693" s="228"/>
      <c r="K693" s="239"/>
      <c r="L693" s="228"/>
      <c r="M693" s="228"/>
      <c r="N693" s="839"/>
      <c r="O693" s="839"/>
      <c r="P693" s="228"/>
      <c r="Q693" s="228"/>
      <c r="R693" s="228"/>
      <c r="S693" s="228"/>
      <c r="T693" s="228"/>
      <c r="U693" s="228"/>
      <c r="V693" s="228"/>
      <c r="W693" s="228"/>
      <c r="X693" s="228"/>
      <c r="Y693" s="228"/>
      <c r="Z693" s="228"/>
    </row>
    <row r="694" spans="1:26" ht="60" customHeight="1">
      <c r="A694" s="228"/>
      <c r="B694" s="228"/>
      <c r="C694" s="228"/>
      <c r="D694" s="228"/>
      <c r="E694" s="228"/>
      <c r="F694" s="228"/>
      <c r="G694" s="831"/>
      <c r="H694" s="228"/>
      <c r="I694" s="228"/>
      <c r="J694" s="228"/>
      <c r="K694" s="239"/>
      <c r="L694" s="228"/>
      <c r="M694" s="228"/>
      <c r="N694" s="839"/>
      <c r="O694" s="839"/>
      <c r="P694" s="228"/>
      <c r="Q694" s="228"/>
      <c r="R694" s="228"/>
      <c r="S694" s="228"/>
      <c r="T694" s="228"/>
      <c r="U694" s="228"/>
      <c r="V694" s="228"/>
      <c r="W694" s="228"/>
      <c r="X694" s="228"/>
      <c r="Y694" s="228"/>
      <c r="Z694" s="228"/>
    </row>
    <row r="695" spans="1:26" ht="60" customHeight="1">
      <c r="A695" s="228"/>
      <c r="B695" s="228"/>
      <c r="C695" s="228"/>
      <c r="D695" s="228"/>
      <c r="E695" s="228"/>
      <c r="F695" s="228"/>
      <c r="G695" s="831"/>
      <c r="H695" s="228"/>
      <c r="I695" s="228"/>
      <c r="J695" s="228"/>
      <c r="K695" s="239"/>
      <c r="L695" s="228"/>
      <c r="M695" s="228"/>
      <c r="N695" s="839"/>
      <c r="O695" s="839"/>
      <c r="P695" s="228"/>
      <c r="Q695" s="228"/>
      <c r="R695" s="228"/>
      <c r="S695" s="228"/>
      <c r="T695" s="228"/>
      <c r="U695" s="228"/>
      <c r="V695" s="228"/>
      <c r="W695" s="228"/>
      <c r="X695" s="228"/>
      <c r="Y695" s="228"/>
      <c r="Z695" s="228"/>
    </row>
    <row r="696" spans="1:26" ht="60" customHeight="1">
      <c r="A696" s="228"/>
      <c r="B696" s="228"/>
      <c r="C696" s="228"/>
      <c r="D696" s="228"/>
      <c r="E696" s="228"/>
      <c r="F696" s="228"/>
      <c r="G696" s="831"/>
      <c r="H696" s="228"/>
      <c r="I696" s="228"/>
      <c r="J696" s="228"/>
      <c r="K696" s="239"/>
      <c r="L696" s="228"/>
      <c r="M696" s="228"/>
      <c r="N696" s="839"/>
      <c r="O696" s="839"/>
      <c r="P696" s="228"/>
      <c r="Q696" s="228"/>
      <c r="R696" s="228"/>
      <c r="S696" s="228"/>
      <c r="T696" s="228"/>
      <c r="U696" s="228"/>
      <c r="V696" s="228"/>
      <c r="W696" s="228"/>
      <c r="X696" s="228"/>
      <c r="Y696" s="228"/>
      <c r="Z696" s="228"/>
    </row>
    <row r="697" spans="1:26" ht="60" customHeight="1">
      <c r="A697" s="228"/>
      <c r="B697" s="228"/>
      <c r="C697" s="228"/>
      <c r="D697" s="228"/>
      <c r="E697" s="228"/>
      <c r="F697" s="228"/>
      <c r="G697" s="831"/>
      <c r="H697" s="228"/>
      <c r="I697" s="228"/>
      <c r="J697" s="228"/>
      <c r="K697" s="239"/>
      <c r="L697" s="228"/>
      <c r="M697" s="228"/>
      <c r="N697" s="839"/>
      <c r="O697" s="839"/>
      <c r="P697" s="228"/>
      <c r="Q697" s="228"/>
      <c r="R697" s="228"/>
      <c r="S697" s="228"/>
      <c r="T697" s="228"/>
      <c r="U697" s="228"/>
      <c r="V697" s="228"/>
      <c r="W697" s="228"/>
      <c r="X697" s="228"/>
      <c r="Y697" s="228"/>
      <c r="Z697" s="228"/>
    </row>
    <row r="698" spans="1:26" ht="60" customHeight="1">
      <c r="A698" s="228"/>
      <c r="B698" s="228"/>
      <c r="C698" s="228"/>
      <c r="D698" s="228"/>
      <c r="E698" s="228"/>
      <c r="F698" s="228"/>
      <c r="G698" s="831"/>
      <c r="H698" s="228"/>
      <c r="I698" s="228"/>
      <c r="J698" s="228"/>
      <c r="K698" s="239"/>
      <c r="L698" s="228"/>
      <c r="M698" s="228"/>
      <c r="N698" s="839"/>
      <c r="O698" s="839"/>
      <c r="P698" s="228"/>
      <c r="Q698" s="228"/>
      <c r="R698" s="228"/>
      <c r="S698" s="228"/>
      <c r="T698" s="228"/>
      <c r="U698" s="228"/>
      <c r="V698" s="228"/>
      <c r="W698" s="228"/>
      <c r="X698" s="228"/>
      <c r="Y698" s="228"/>
      <c r="Z698" s="228"/>
    </row>
    <row r="699" spans="1:26" ht="60" customHeight="1">
      <c r="A699" s="228"/>
      <c r="B699" s="228"/>
      <c r="C699" s="228"/>
      <c r="D699" s="228"/>
      <c r="E699" s="228"/>
      <c r="F699" s="228"/>
      <c r="G699" s="831"/>
      <c r="H699" s="228"/>
      <c r="I699" s="228"/>
      <c r="J699" s="228"/>
      <c r="K699" s="239"/>
      <c r="L699" s="228"/>
      <c r="M699" s="228"/>
      <c r="N699" s="839"/>
      <c r="O699" s="839"/>
      <c r="P699" s="228"/>
      <c r="Q699" s="228"/>
      <c r="R699" s="228"/>
      <c r="S699" s="228"/>
      <c r="T699" s="228"/>
      <c r="U699" s="228"/>
      <c r="V699" s="228"/>
      <c r="W699" s="228"/>
      <c r="X699" s="228"/>
      <c r="Y699" s="228"/>
      <c r="Z699" s="228"/>
    </row>
    <row r="700" spans="1:26" ht="60" customHeight="1">
      <c r="A700" s="228"/>
      <c r="B700" s="228"/>
      <c r="C700" s="228"/>
      <c r="D700" s="228"/>
      <c r="E700" s="228"/>
      <c r="F700" s="228"/>
      <c r="G700" s="831"/>
      <c r="H700" s="228"/>
      <c r="I700" s="228"/>
      <c r="J700" s="228"/>
      <c r="K700" s="239"/>
      <c r="L700" s="228"/>
      <c r="M700" s="228"/>
      <c r="N700" s="839"/>
      <c r="O700" s="839"/>
      <c r="P700" s="228"/>
      <c r="Q700" s="228"/>
      <c r="R700" s="228"/>
      <c r="S700" s="228"/>
      <c r="T700" s="228"/>
      <c r="U700" s="228"/>
      <c r="V700" s="228"/>
      <c r="W700" s="228"/>
      <c r="X700" s="228"/>
      <c r="Y700" s="228"/>
      <c r="Z700" s="228"/>
    </row>
    <row r="701" spans="1:26" ht="60" customHeight="1">
      <c r="A701" s="228"/>
      <c r="B701" s="228"/>
      <c r="C701" s="228"/>
      <c r="D701" s="228"/>
      <c r="E701" s="228"/>
      <c r="F701" s="228"/>
      <c r="G701" s="831"/>
      <c r="H701" s="228"/>
      <c r="I701" s="228"/>
      <c r="J701" s="228"/>
      <c r="K701" s="239"/>
      <c r="L701" s="228"/>
      <c r="M701" s="228"/>
      <c r="N701" s="839"/>
      <c r="O701" s="839"/>
      <c r="P701" s="228"/>
      <c r="Q701" s="228"/>
      <c r="R701" s="228"/>
      <c r="S701" s="228"/>
      <c r="T701" s="228"/>
      <c r="U701" s="228"/>
      <c r="V701" s="228"/>
      <c r="W701" s="228"/>
      <c r="X701" s="228"/>
      <c r="Y701" s="228"/>
      <c r="Z701" s="228"/>
    </row>
    <row r="702" spans="1:26" ht="60" customHeight="1">
      <c r="A702" s="228"/>
      <c r="B702" s="228"/>
      <c r="C702" s="228"/>
      <c r="D702" s="228"/>
      <c r="E702" s="228"/>
      <c r="F702" s="228"/>
      <c r="G702" s="831"/>
      <c r="H702" s="228"/>
      <c r="I702" s="228"/>
      <c r="J702" s="228"/>
      <c r="K702" s="239"/>
      <c r="L702" s="228"/>
      <c r="M702" s="228"/>
      <c r="N702" s="839"/>
      <c r="O702" s="839"/>
      <c r="P702" s="228"/>
      <c r="Q702" s="228"/>
      <c r="R702" s="228"/>
      <c r="S702" s="228"/>
      <c r="T702" s="228"/>
      <c r="U702" s="228"/>
      <c r="V702" s="228"/>
      <c r="W702" s="228"/>
      <c r="X702" s="228"/>
      <c r="Y702" s="228"/>
      <c r="Z702" s="228"/>
    </row>
    <row r="703" spans="1:26" ht="60" customHeight="1">
      <c r="A703" s="228"/>
      <c r="B703" s="228"/>
      <c r="C703" s="228"/>
      <c r="D703" s="228"/>
      <c r="E703" s="228"/>
      <c r="F703" s="228"/>
      <c r="G703" s="831"/>
      <c r="H703" s="228"/>
      <c r="I703" s="228"/>
      <c r="J703" s="228"/>
      <c r="K703" s="239"/>
      <c r="L703" s="228"/>
      <c r="M703" s="228"/>
      <c r="N703" s="839"/>
      <c r="O703" s="839"/>
      <c r="P703" s="228"/>
      <c r="Q703" s="228"/>
      <c r="R703" s="228"/>
      <c r="S703" s="228"/>
      <c r="T703" s="228"/>
      <c r="U703" s="228"/>
      <c r="V703" s="228"/>
      <c r="W703" s="228"/>
      <c r="X703" s="228"/>
      <c r="Y703" s="228"/>
      <c r="Z703" s="228"/>
    </row>
    <row r="704" spans="1:26" ht="60" customHeight="1">
      <c r="A704" s="228"/>
      <c r="B704" s="228"/>
      <c r="C704" s="228"/>
      <c r="D704" s="228"/>
      <c r="E704" s="228"/>
      <c r="F704" s="228"/>
      <c r="G704" s="831"/>
      <c r="H704" s="228"/>
      <c r="I704" s="228"/>
      <c r="J704" s="228"/>
      <c r="K704" s="239"/>
      <c r="L704" s="228"/>
      <c r="M704" s="228"/>
      <c r="N704" s="839"/>
      <c r="O704" s="839"/>
      <c r="P704" s="228"/>
      <c r="Q704" s="228"/>
      <c r="R704" s="228"/>
      <c r="S704" s="228"/>
      <c r="T704" s="228"/>
      <c r="U704" s="228"/>
      <c r="V704" s="228"/>
      <c r="W704" s="228"/>
      <c r="X704" s="228"/>
      <c r="Y704" s="228"/>
      <c r="Z704" s="228"/>
    </row>
    <row r="705" spans="1:26" ht="60" customHeight="1">
      <c r="A705" s="228"/>
      <c r="B705" s="228"/>
      <c r="C705" s="228"/>
      <c r="D705" s="228"/>
      <c r="E705" s="228"/>
      <c r="F705" s="228"/>
      <c r="G705" s="831"/>
      <c r="H705" s="228"/>
      <c r="I705" s="228"/>
      <c r="J705" s="228"/>
      <c r="K705" s="239"/>
      <c r="L705" s="228"/>
      <c r="M705" s="228"/>
      <c r="N705" s="839"/>
      <c r="O705" s="839"/>
      <c r="P705" s="228"/>
      <c r="Q705" s="228"/>
      <c r="R705" s="228"/>
      <c r="S705" s="228"/>
      <c r="T705" s="228"/>
      <c r="U705" s="228"/>
      <c r="V705" s="228"/>
      <c r="W705" s="228"/>
      <c r="X705" s="228"/>
      <c r="Y705" s="228"/>
      <c r="Z705" s="228"/>
    </row>
    <row r="706" spans="1:26" ht="60" customHeight="1">
      <c r="A706" s="228"/>
      <c r="B706" s="228"/>
      <c r="C706" s="228"/>
      <c r="D706" s="228"/>
      <c r="E706" s="228"/>
      <c r="F706" s="228"/>
      <c r="G706" s="831"/>
      <c r="H706" s="228"/>
      <c r="I706" s="228"/>
      <c r="J706" s="228"/>
      <c r="K706" s="239"/>
      <c r="L706" s="228"/>
      <c r="M706" s="228"/>
      <c r="N706" s="839"/>
      <c r="O706" s="839"/>
      <c r="P706" s="228"/>
      <c r="Q706" s="228"/>
      <c r="R706" s="228"/>
      <c r="S706" s="228"/>
      <c r="T706" s="228"/>
      <c r="U706" s="228"/>
      <c r="V706" s="228"/>
      <c r="W706" s="228"/>
      <c r="X706" s="228"/>
      <c r="Y706" s="228"/>
      <c r="Z706" s="228"/>
    </row>
    <row r="707" spans="1:26" ht="60" customHeight="1">
      <c r="A707" s="228"/>
      <c r="B707" s="228"/>
      <c r="C707" s="228"/>
      <c r="D707" s="228"/>
      <c r="E707" s="228"/>
      <c r="F707" s="228"/>
      <c r="G707" s="831"/>
      <c r="H707" s="228"/>
      <c r="I707" s="228"/>
      <c r="J707" s="228"/>
      <c r="K707" s="239"/>
      <c r="L707" s="228"/>
      <c r="M707" s="228"/>
      <c r="N707" s="839"/>
      <c r="O707" s="839"/>
      <c r="P707" s="228"/>
      <c r="Q707" s="228"/>
      <c r="R707" s="228"/>
      <c r="S707" s="228"/>
      <c r="T707" s="228"/>
      <c r="U707" s="228"/>
      <c r="V707" s="228"/>
      <c r="W707" s="228"/>
      <c r="X707" s="228"/>
      <c r="Y707" s="228"/>
      <c r="Z707" s="228"/>
    </row>
    <row r="708" spans="1:26" ht="60" customHeight="1">
      <c r="A708" s="228"/>
      <c r="B708" s="228"/>
      <c r="C708" s="228"/>
      <c r="D708" s="228"/>
      <c r="E708" s="228"/>
      <c r="F708" s="228"/>
      <c r="G708" s="831"/>
      <c r="H708" s="228"/>
      <c r="I708" s="228"/>
      <c r="J708" s="228"/>
      <c r="K708" s="239"/>
      <c r="L708" s="228"/>
      <c r="M708" s="228"/>
      <c r="N708" s="839"/>
      <c r="O708" s="839"/>
      <c r="P708" s="228"/>
      <c r="Q708" s="228"/>
      <c r="R708" s="228"/>
      <c r="S708" s="228"/>
      <c r="T708" s="228"/>
      <c r="U708" s="228"/>
      <c r="V708" s="228"/>
      <c r="W708" s="228"/>
      <c r="X708" s="228"/>
      <c r="Y708" s="228"/>
      <c r="Z708" s="228"/>
    </row>
    <row r="709" spans="1:26" ht="60" customHeight="1">
      <c r="A709" s="228"/>
      <c r="B709" s="228"/>
      <c r="C709" s="228"/>
      <c r="D709" s="228"/>
      <c r="E709" s="228"/>
      <c r="F709" s="228"/>
      <c r="G709" s="831"/>
      <c r="H709" s="228"/>
      <c r="I709" s="228"/>
      <c r="J709" s="228"/>
      <c r="K709" s="239"/>
      <c r="L709" s="228"/>
      <c r="M709" s="228"/>
      <c r="N709" s="839"/>
      <c r="O709" s="839"/>
      <c r="P709" s="228"/>
      <c r="Q709" s="228"/>
      <c r="R709" s="228"/>
      <c r="S709" s="228"/>
      <c r="T709" s="228"/>
      <c r="U709" s="228"/>
      <c r="V709" s="228"/>
      <c r="W709" s="228"/>
      <c r="X709" s="228"/>
      <c r="Y709" s="228"/>
      <c r="Z709" s="228"/>
    </row>
    <row r="710" spans="1:26" ht="60" customHeight="1">
      <c r="A710" s="228"/>
      <c r="B710" s="228"/>
      <c r="C710" s="228"/>
      <c r="D710" s="228"/>
      <c r="E710" s="228"/>
      <c r="F710" s="228"/>
      <c r="G710" s="831"/>
      <c r="H710" s="228"/>
      <c r="I710" s="228"/>
      <c r="J710" s="228"/>
      <c r="K710" s="239"/>
      <c r="L710" s="228"/>
      <c r="M710" s="228"/>
      <c r="N710" s="839"/>
      <c r="O710" s="839"/>
      <c r="P710" s="228"/>
      <c r="Q710" s="228"/>
      <c r="R710" s="228"/>
      <c r="S710" s="228"/>
      <c r="T710" s="228"/>
      <c r="U710" s="228"/>
      <c r="V710" s="228"/>
      <c r="W710" s="228"/>
      <c r="X710" s="228"/>
      <c r="Y710" s="228"/>
      <c r="Z710" s="228"/>
    </row>
    <row r="711" spans="1:26" ht="60" customHeight="1">
      <c r="A711" s="228"/>
      <c r="B711" s="228"/>
      <c r="C711" s="228"/>
      <c r="D711" s="228"/>
      <c r="E711" s="228"/>
      <c r="F711" s="228"/>
      <c r="G711" s="831"/>
      <c r="H711" s="228"/>
      <c r="I711" s="228"/>
      <c r="J711" s="228"/>
      <c r="K711" s="239"/>
      <c r="L711" s="228"/>
      <c r="M711" s="228"/>
      <c r="N711" s="839"/>
      <c r="O711" s="839"/>
      <c r="P711" s="228"/>
      <c r="Q711" s="228"/>
      <c r="R711" s="228"/>
      <c r="S711" s="228"/>
      <c r="T711" s="228"/>
      <c r="U711" s="228"/>
      <c r="V711" s="228"/>
      <c r="W711" s="228"/>
      <c r="X711" s="228"/>
      <c r="Y711" s="228"/>
      <c r="Z711" s="228"/>
    </row>
    <row r="712" spans="1:26" ht="60" customHeight="1">
      <c r="A712" s="228"/>
      <c r="B712" s="228"/>
      <c r="C712" s="228"/>
      <c r="D712" s="228"/>
      <c r="E712" s="228"/>
      <c r="F712" s="228"/>
      <c r="G712" s="831"/>
      <c r="H712" s="228"/>
      <c r="I712" s="228"/>
      <c r="J712" s="228"/>
      <c r="K712" s="239"/>
      <c r="L712" s="228"/>
      <c r="M712" s="228"/>
      <c r="N712" s="839"/>
      <c r="O712" s="839"/>
      <c r="P712" s="228"/>
      <c r="Q712" s="228"/>
      <c r="R712" s="228"/>
      <c r="S712" s="228"/>
      <c r="T712" s="228"/>
      <c r="U712" s="228"/>
      <c r="V712" s="228"/>
      <c r="W712" s="228"/>
      <c r="X712" s="228"/>
      <c r="Y712" s="228"/>
      <c r="Z712" s="228"/>
    </row>
    <row r="713" spans="1:26" ht="60" customHeight="1">
      <c r="A713" s="228"/>
      <c r="B713" s="228"/>
      <c r="C713" s="228"/>
      <c r="D713" s="228"/>
      <c r="E713" s="228"/>
      <c r="F713" s="228"/>
      <c r="G713" s="831"/>
      <c r="H713" s="228"/>
      <c r="I713" s="228"/>
      <c r="J713" s="228"/>
      <c r="K713" s="239"/>
      <c r="L713" s="228"/>
      <c r="M713" s="228"/>
      <c r="N713" s="839"/>
      <c r="O713" s="839"/>
      <c r="P713" s="228"/>
      <c r="Q713" s="228"/>
      <c r="R713" s="228"/>
      <c r="S713" s="228"/>
      <c r="T713" s="228"/>
      <c r="U713" s="228"/>
      <c r="V713" s="228"/>
      <c r="W713" s="228"/>
      <c r="X713" s="228"/>
      <c r="Y713" s="228"/>
      <c r="Z713" s="228"/>
    </row>
    <row r="714" spans="1:26" ht="60" customHeight="1">
      <c r="A714" s="228"/>
      <c r="B714" s="228"/>
      <c r="C714" s="228"/>
      <c r="D714" s="228"/>
      <c r="E714" s="228"/>
      <c r="F714" s="228"/>
      <c r="G714" s="831"/>
      <c r="H714" s="228"/>
      <c r="I714" s="228"/>
      <c r="J714" s="228"/>
      <c r="K714" s="239"/>
      <c r="L714" s="228"/>
      <c r="M714" s="228"/>
      <c r="N714" s="839"/>
      <c r="O714" s="839"/>
      <c r="P714" s="228"/>
      <c r="Q714" s="228"/>
      <c r="R714" s="228"/>
      <c r="S714" s="228"/>
      <c r="T714" s="228"/>
      <c r="U714" s="228"/>
      <c r="V714" s="228"/>
      <c r="W714" s="228"/>
      <c r="X714" s="228"/>
      <c r="Y714" s="228"/>
      <c r="Z714" s="228"/>
    </row>
    <row r="715" spans="1:26" ht="60" customHeight="1">
      <c r="A715" s="228"/>
      <c r="B715" s="228"/>
      <c r="C715" s="228"/>
      <c r="D715" s="228"/>
      <c r="E715" s="228"/>
      <c r="F715" s="228"/>
      <c r="G715" s="831"/>
      <c r="H715" s="228"/>
      <c r="I715" s="228"/>
      <c r="J715" s="228"/>
      <c r="K715" s="239"/>
      <c r="L715" s="228"/>
      <c r="M715" s="228"/>
      <c r="N715" s="839"/>
      <c r="O715" s="839"/>
      <c r="P715" s="228"/>
      <c r="Q715" s="228"/>
      <c r="R715" s="228"/>
      <c r="S715" s="228"/>
      <c r="T715" s="228"/>
      <c r="U715" s="228"/>
      <c r="V715" s="228"/>
      <c r="W715" s="228"/>
      <c r="X715" s="228"/>
      <c r="Y715" s="228"/>
      <c r="Z715" s="228"/>
    </row>
    <row r="716" spans="1:26" ht="60" customHeight="1">
      <c r="A716" s="228"/>
      <c r="B716" s="228"/>
      <c r="C716" s="228"/>
      <c r="D716" s="228"/>
      <c r="E716" s="228"/>
      <c r="F716" s="228"/>
      <c r="G716" s="831"/>
      <c r="H716" s="228"/>
      <c r="I716" s="228"/>
      <c r="J716" s="228"/>
      <c r="K716" s="239"/>
      <c r="L716" s="228"/>
      <c r="M716" s="228"/>
      <c r="N716" s="839"/>
      <c r="O716" s="839"/>
      <c r="P716" s="228"/>
      <c r="Q716" s="228"/>
      <c r="R716" s="228"/>
      <c r="S716" s="228"/>
      <c r="T716" s="228"/>
      <c r="U716" s="228"/>
      <c r="V716" s="228"/>
      <c r="W716" s="228"/>
      <c r="X716" s="228"/>
      <c r="Y716" s="228"/>
      <c r="Z716" s="228"/>
    </row>
    <row r="717" spans="1:26" ht="60" customHeight="1">
      <c r="A717" s="228"/>
      <c r="B717" s="228"/>
      <c r="C717" s="228"/>
      <c r="D717" s="228"/>
      <c r="E717" s="228"/>
      <c r="F717" s="228"/>
      <c r="G717" s="831"/>
      <c r="H717" s="228"/>
      <c r="I717" s="228"/>
      <c r="J717" s="228"/>
      <c r="K717" s="239"/>
      <c r="L717" s="228"/>
      <c r="M717" s="228"/>
      <c r="N717" s="839"/>
      <c r="O717" s="839"/>
      <c r="P717" s="228"/>
      <c r="Q717" s="228"/>
      <c r="R717" s="228"/>
      <c r="S717" s="228"/>
      <c r="T717" s="228"/>
      <c r="U717" s="228"/>
      <c r="V717" s="228"/>
      <c r="W717" s="228"/>
      <c r="X717" s="228"/>
      <c r="Y717" s="228"/>
      <c r="Z717" s="228"/>
    </row>
    <row r="718" spans="1:26" ht="60" customHeight="1">
      <c r="A718" s="228"/>
      <c r="B718" s="228"/>
      <c r="C718" s="228"/>
      <c r="D718" s="228"/>
      <c r="E718" s="228"/>
      <c r="F718" s="228"/>
      <c r="G718" s="831"/>
      <c r="H718" s="228"/>
      <c r="I718" s="228"/>
      <c r="J718" s="228"/>
      <c r="K718" s="239"/>
      <c r="L718" s="228"/>
      <c r="M718" s="228"/>
      <c r="N718" s="839"/>
      <c r="O718" s="839"/>
      <c r="P718" s="228"/>
      <c r="Q718" s="228"/>
      <c r="R718" s="228"/>
      <c r="S718" s="228"/>
      <c r="T718" s="228"/>
      <c r="U718" s="228"/>
      <c r="V718" s="228"/>
      <c r="W718" s="228"/>
      <c r="X718" s="228"/>
      <c r="Y718" s="228"/>
      <c r="Z718" s="228"/>
    </row>
    <row r="719" spans="1:26" ht="60" customHeight="1">
      <c r="A719" s="228"/>
      <c r="B719" s="228"/>
      <c r="C719" s="228"/>
      <c r="D719" s="228"/>
      <c r="E719" s="228"/>
      <c r="F719" s="228"/>
      <c r="G719" s="831"/>
      <c r="H719" s="228"/>
      <c r="I719" s="228"/>
      <c r="J719" s="228"/>
      <c r="K719" s="239"/>
      <c r="L719" s="228"/>
      <c r="M719" s="228"/>
      <c r="N719" s="839"/>
      <c r="O719" s="839"/>
      <c r="P719" s="228"/>
      <c r="Q719" s="228"/>
      <c r="R719" s="228"/>
      <c r="S719" s="228"/>
      <c r="T719" s="228"/>
      <c r="U719" s="228"/>
      <c r="V719" s="228"/>
      <c r="W719" s="228"/>
      <c r="X719" s="228"/>
      <c r="Y719" s="228"/>
      <c r="Z719" s="228"/>
    </row>
    <row r="720" spans="1:26" ht="60" customHeight="1">
      <c r="A720" s="228"/>
      <c r="B720" s="228"/>
      <c r="C720" s="228"/>
      <c r="D720" s="228"/>
      <c r="E720" s="228"/>
      <c r="F720" s="228"/>
      <c r="G720" s="831"/>
      <c r="H720" s="228"/>
      <c r="I720" s="228"/>
      <c r="J720" s="228"/>
      <c r="K720" s="239"/>
      <c r="L720" s="228"/>
      <c r="M720" s="228"/>
      <c r="N720" s="839"/>
      <c r="O720" s="839"/>
      <c r="P720" s="228"/>
      <c r="Q720" s="228"/>
      <c r="R720" s="228"/>
      <c r="S720" s="228"/>
      <c r="T720" s="228"/>
      <c r="U720" s="228"/>
      <c r="V720" s="228"/>
      <c r="W720" s="228"/>
      <c r="X720" s="228"/>
      <c r="Y720" s="228"/>
      <c r="Z720" s="228"/>
    </row>
    <row r="721" spans="1:26" ht="60" customHeight="1">
      <c r="A721" s="228"/>
      <c r="B721" s="228"/>
      <c r="C721" s="228"/>
      <c r="D721" s="228"/>
      <c r="E721" s="228"/>
      <c r="F721" s="228"/>
      <c r="G721" s="831"/>
      <c r="H721" s="228"/>
      <c r="I721" s="228"/>
      <c r="J721" s="228"/>
      <c r="K721" s="239"/>
      <c r="L721" s="228"/>
      <c r="M721" s="228"/>
      <c r="N721" s="839"/>
      <c r="O721" s="839"/>
      <c r="P721" s="228"/>
      <c r="Q721" s="228"/>
      <c r="R721" s="228"/>
      <c r="S721" s="228"/>
      <c r="T721" s="228"/>
      <c r="U721" s="228"/>
      <c r="V721" s="228"/>
      <c r="W721" s="228"/>
      <c r="X721" s="228"/>
      <c r="Y721" s="228"/>
      <c r="Z721" s="228"/>
    </row>
    <row r="722" spans="1:26" ht="60" customHeight="1">
      <c r="A722" s="228"/>
      <c r="B722" s="228"/>
      <c r="C722" s="228"/>
      <c r="D722" s="228"/>
      <c r="E722" s="228"/>
      <c r="F722" s="228"/>
      <c r="G722" s="831"/>
      <c r="H722" s="228"/>
      <c r="I722" s="228"/>
      <c r="J722" s="228"/>
      <c r="K722" s="239"/>
      <c r="L722" s="228"/>
      <c r="M722" s="228"/>
      <c r="N722" s="839"/>
      <c r="O722" s="839"/>
      <c r="P722" s="228"/>
      <c r="Q722" s="228"/>
      <c r="R722" s="228"/>
      <c r="S722" s="228"/>
      <c r="T722" s="228"/>
      <c r="U722" s="228"/>
      <c r="V722" s="228"/>
      <c r="W722" s="228"/>
      <c r="X722" s="228"/>
      <c r="Y722" s="228"/>
      <c r="Z722" s="228"/>
    </row>
    <row r="723" spans="1:26" ht="60" customHeight="1">
      <c r="A723" s="228"/>
      <c r="B723" s="228"/>
      <c r="C723" s="228"/>
      <c r="D723" s="228"/>
      <c r="E723" s="228"/>
      <c r="F723" s="228"/>
      <c r="G723" s="831"/>
      <c r="H723" s="228"/>
      <c r="I723" s="228"/>
      <c r="J723" s="228"/>
      <c r="K723" s="239"/>
      <c r="L723" s="228"/>
      <c r="M723" s="228"/>
      <c r="N723" s="839"/>
      <c r="O723" s="839"/>
      <c r="P723" s="228"/>
      <c r="Q723" s="228"/>
      <c r="R723" s="228"/>
      <c r="S723" s="228"/>
      <c r="T723" s="228"/>
      <c r="U723" s="228"/>
      <c r="V723" s="228"/>
      <c r="W723" s="228"/>
      <c r="X723" s="228"/>
      <c r="Y723" s="228"/>
      <c r="Z723" s="228"/>
    </row>
    <row r="724" spans="1:26" ht="60" customHeight="1">
      <c r="A724" s="228"/>
      <c r="B724" s="228"/>
      <c r="C724" s="228"/>
      <c r="D724" s="228"/>
      <c r="E724" s="228"/>
      <c r="F724" s="228"/>
      <c r="G724" s="831"/>
      <c r="H724" s="228"/>
      <c r="I724" s="228"/>
      <c r="J724" s="228"/>
      <c r="K724" s="239"/>
      <c r="L724" s="228"/>
      <c r="M724" s="228"/>
      <c r="N724" s="839"/>
      <c r="O724" s="839"/>
      <c r="P724" s="228"/>
      <c r="Q724" s="228"/>
      <c r="R724" s="228"/>
      <c r="S724" s="228"/>
      <c r="T724" s="228"/>
      <c r="U724" s="228"/>
      <c r="V724" s="228"/>
      <c r="W724" s="228"/>
      <c r="X724" s="228"/>
      <c r="Y724" s="228"/>
      <c r="Z724" s="228"/>
    </row>
    <row r="725" spans="1:26" ht="60" customHeight="1">
      <c r="A725" s="228"/>
      <c r="B725" s="228"/>
      <c r="C725" s="228"/>
      <c r="D725" s="228"/>
      <c r="E725" s="228"/>
      <c r="F725" s="228"/>
      <c r="G725" s="831"/>
      <c r="H725" s="228"/>
      <c r="I725" s="228"/>
      <c r="J725" s="228"/>
      <c r="K725" s="239"/>
      <c r="L725" s="228"/>
      <c r="M725" s="228"/>
      <c r="N725" s="839"/>
      <c r="O725" s="839"/>
      <c r="P725" s="228"/>
      <c r="Q725" s="228"/>
      <c r="R725" s="228"/>
      <c r="S725" s="228"/>
      <c r="T725" s="228"/>
      <c r="U725" s="228"/>
      <c r="V725" s="228"/>
      <c r="W725" s="228"/>
      <c r="X725" s="228"/>
      <c r="Y725" s="228"/>
      <c r="Z725" s="228"/>
    </row>
    <row r="726" spans="1:26" ht="60" customHeight="1">
      <c r="A726" s="228"/>
      <c r="B726" s="228"/>
      <c r="C726" s="228"/>
      <c r="D726" s="228"/>
      <c r="E726" s="228"/>
      <c r="F726" s="228"/>
      <c r="G726" s="831"/>
      <c r="H726" s="228"/>
      <c r="I726" s="228"/>
      <c r="J726" s="228"/>
      <c r="K726" s="239"/>
      <c r="L726" s="228"/>
      <c r="M726" s="228"/>
      <c r="N726" s="839"/>
      <c r="O726" s="839"/>
      <c r="P726" s="228"/>
      <c r="Q726" s="228"/>
      <c r="R726" s="228"/>
      <c r="S726" s="228"/>
      <c r="T726" s="228"/>
      <c r="U726" s="228"/>
      <c r="V726" s="228"/>
      <c r="W726" s="228"/>
      <c r="X726" s="228"/>
      <c r="Y726" s="228"/>
      <c r="Z726" s="228"/>
    </row>
    <row r="727" spans="1:26" ht="60" customHeight="1">
      <c r="A727" s="228"/>
      <c r="B727" s="228"/>
      <c r="C727" s="228"/>
      <c r="D727" s="228"/>
      <c r="E727" s="228"/>
      <c r="F727" s="228"/>
      <c r="G727" s="831"/>
      <c r="H727" s="228"/>
      <c r="I727" s="228"/>
      <c r="J727" s="228"/>
      <c r="K727" s="239"/>
      <c r="L727" s="228"/>
      <c r="M727" s="228"/>
      <c r="N727" s="839"/>
      <c r="O727" s="839"/>
      <c r="P727" s="228"/>
      <c r="Q727" s="228"/>
      <c r="R727" s="228"/>
      <c r="S727" s="228"/>
      <c r="T727" s="228"/>
      <c r="U727" s="228"/>
      <c r="V727" s="228"/>
      <c r="W727" s="228"/>
      <c r="X727" s="228"/>
      <c r="Y727" s="228"/>
      <c r="Z727" s="228"/>
    </row>
    <row r="728" spans="1:26" ht="60" customHeight="1">
      <c r="A728" s="228"/>
      <c r="B728" s="228"/>
      <c r="C728" s="228"/>
      <c r="D728" s="228"/>
      <c r="E728" s="228"/>
      <c r="F728" s="228"/>
      <c r="G728" s="831"/>
      <c r="H728" s="228"/>
      <c r="I728" s="228"/>
      <c r="J728" s="228"/>
      <c r="K728" s="239"/>
      <c r="L728" s="228"/>
      <c r="M728" s="228"/>
      <c r="N728" s="839"/>
      <c r="O728" s="839"/>
      <c r="P728" s="228"/>
      <c r="Q728" s="228"/>
      <c r="R728" s="228"/>
      <c r="S728" s="228"/>
      <c r="T728" s="228"/>
      <c r="U728" s="228"/>
      <c r="V728" s="228"/>
      <c r="W728" s="228"/>
      <c r="X728" s="228"/>
      <c r="Y728" s="228"/>
      <c r="Z728" s="228"/>
    </row>
    <row r="729" spans="1:26" ht="60" customHeight="1">
      <c r="A729" s="228"/>
      <c r="B729" s="228"/>
      <c r="C729" s="228"/>
      <c r="D729" s="228"/>
      <c r="E729" s="228"/>
      <c r="F729" s="228"/>
      <c r="G729" s="831"/>
      <c r="H729" s="228"/>
      <c r="I729" s="228"/>
      <c r="J729" s="228"/>
      <c r="K729" s="239"/>
      <c r="L729" s="228"/>
      <c r="M729" s="228"/>
      <c r="N729" s="839"/>
      <c r="O729" s="839"/>
      <c r="P729" s="228"/>
      <c r="Q729" s="228"/>
      <c r="R729" s="228"/>
      <c r="S729" s="228"/>
      <c r="T729" s="228"/>
      <c r="U729" s="228"/>
      <c r="V729" s="228"/>
      <c r="W729" s="228"/>
      <c r="X729" s="228"/>
      <c r="Y729" s="228"/>
      <c r="Z729" s="228"/>
    </row>
    <row r="730" spans="1:26" ht="60" customHeight="1">
      <c r="A730" s="228"/>
      <c r="B730" s="228"/>
      <c r="C730" s="228"/>
      <c r="D730" s="228"/>
      <c r="E730" s="228"/>
      <c r="F730" s="228"/>
      <c r="G730" s="831"/>
      <c r="H730" s="228"/>
      <c r="I730" s="228"/>
      <c r="J730" s="228"/>
      <c r="K730" s="239"/>
      <c r="L730" s="228"/>
      <c r="M730" s="228"/>
      <c r="N730" s="839"/>
      <c r="O730" s="839"/>
      <c r="P730" s="228"/>
      <c r="Q730" s="228"/>
      <c r="R730" s="228"/>
      <c r="S730" s="228"/>
      <c r="T730" s="228"/>
      <c r="U730" s="228"/>
      <c r="V730" s="228"/>
      <c r="W730" s="228"/>
      <c r="X730" s="228"/>
      <c r="Y730" s="228"/>
      <c r="Z730" s="228"/>
    </row>
    <row r="731" spans="1:26" ht="60" customHeight="1">
      <c r="A731" s="228"/>
      <c r="B731" s="228"/>
      <c r="C731" s="228"/>
      <c r="D731" s="228"/>
      <c r="E731" s="228"/>
      <c r="F731" s="228"/>
      <c r="G731" s="831"/>
      <c r="H731" s="228"/>
      <c r="I731" s="228"/>
      <c r="J731" s="228"/>
      <c r="K731" s="239"/>
      <c r="L731" s="228"/>
      <c r="M731" s="228"/>
      <c r="N731" s="839"/>
      <c r="O731" s="839"/>
      <c r="P731" s="228"/>
      <c r="Q731" s="228"/>
      <c r="R731" s="228"/>
      <c r="S731" s="228"/>
      <c r="T731" s="228"/>
      <c r="U731" s="228"/>
      <c r="V731" s="228"/>
      <c r="W731" s="228"/>
      <c r="X731" s="228"/>
      <c r="Y731" s="228"/>
      <c r="Z731" s="228"/>
    </row>
    <row r="732" spans="1:26" ht="60" customHeight="1">
      <c r="A732" s="228"/>
      <c r="B732" s="228"/>
      <c r="C732" s="228"/>
      <c r="D732" s="228"/>
      <c r="E732" s="228"/>
      <c r="F732" s="228"/>
      <c r="G732" s="831"/>
      <c r="H732" s="228"/>
      <c r="I732" s="228"/>
      <c r="J732" s="228"/>
      <c r="K732" s="239"/>
      <c r="L732" s="228"/>
      <c r="M732" s="228"/>
      <c r="N732" s="839"/>
      <c r="O732" s="839"/>
      <c r="P732" s="228"/>
      <c r="Q732" s="228"/>
      <c r="R732" s="228"/>
      <c r="S732" s="228"/>
      <c r="T732" s="228"/>
      <c r="U732" s="228"/>
      <c r="V732" s="228"/>
      <c r="W732" s="228"/>
      <c r="X732" s="228"/>
      <c r="Y732" s="228"/>
      <c r="Z732" s="228"/>
    </row>
    <row r="733" spans="1:26" ht="60" customHeight="1">
      <c r="A733" s="228"/>
      <c r="B733" s="228"/>
      <c r="C733" s="228"/>
      <c r="D733" s="228"/>
      <c r="E733" s="228"/>
      <c r="F733" s="228"/>
      <c r="G733" s="831"/>
      <c r="H733" s="228"/>
      <c r="I733" s="228"/>
      <c r="J733" s="228"/>
      <c r="K733" s="239"/>
      <c r="L733" s="228"/>
      <c r="M733" s="228"/>
      <c r="N733" s="839"/>
      <c r="O733" s="839"/>
      <c r="P733" s="228"/>
      <c r="Q733" s="228"/>
      <c r="R733" s="228"/>
      <c r="S733" s="228"/>
      <c r="T733" s="228"/>
      <c r="U733" s="228"/>
      <c r="V733" s="228"/>
      <c r="W733" s="228"/>
      <c r="X733" s="228"/>
      <c r="Y733" s="228"/>
      <c r="Z733" s="228"/>
    </row>
    <row r="734" spans="1:26" ht="60" customHeight="1">
      <c r="A734" s="228"/>
      <c r="B734" s="228"/>
      <c r="C734" s="228"/>
      <c r="D734" s="228"/>
      <c r="E734" s="228"/>
      <c r="F734" s="228"/>
      <c r="G734" s="831"/>
      <c r="H734" s="228"/>
      <c r="I734" s="228"/>
      <c r="J734" s="228"/>
      <c r="K734" s="239"/>
      <c r="L734" s="228"/>
      <c r="M734" s="228"/>
      <c r="N734" s="839"/>
      <c r="O734" s="839"/>
      <c r="P734" s="228"/>
      <c r="Q734" s="228"/>
      <c r="R734" s="228"/>
      <c r="S734" s="228"/>
      <c r="T734" s="228"/>
      <c r="U734" s="228"/>
      <c r="V734" s="228"/>
      <c r="W734" s="228"/>
      <c r="X734" s="228"/>
      <c r="Y734" s="228"/>
      <c r="Z734" s="228"/>
    </row>
    <row r="735" spans="1:26" ht="60" customHeight="1">
      <c r="A735" s="228"/>
      <c r="B735" s="228"/>
      <c r="C735" s="228"/>
      <c r="D735" s="228"/>
      <c r="E735" s="228"/>
      <c r="F735" s="228"/>
      <c r="G735" s="831"/>
      <c r="H735" s="228"/>
      <c r="I735" s="228"/>
      <c r="J735" s="228"/>
      <c r="K735" s="239"/>
      <c r="L735" s="228"/>
      <c r="M735" s="228"/>
      <c r="N735" s="839"/>
      <c r="O735" s="839"/>
      <c r="P735" s="228"/>
      <c r="Q735" s="228"/>
      <c r="R735" s="228"/>
      <c r="S735" s="228"/>
      <c r="T735" s="228"/>
      <c r="U735" s="228"/>
      <c r="V735" s="228"/>
      <c r="W735" s="228"/>
      <c r="X735" s="228"/>
      <c r="Y735" s="228"/>
      <c r="Z735" s="228"/>
    </row>
    <row r="736" spans="1:26" ht="60" customHeight="1">
      <c r="A736" s="228"/>
      <c r="B736" s="228"/>
      <c r="C736" s="228"/>
      <c r="D736" s="228"/>
      <c r="E736" s="228"/>
      <c r="F736" s="228"/>
      <c r="G736" s="831"/>
      <c r="H736" s="228"/>
      <c r="I736" s="228"/>
      <c r="J736" s="228"/>
      <c r="K736" s="239"/>
      <c r="L736" s="228"/>
      <c r="M736" s="228"/>
      <c r="N736" s="839"/>
      <c r="O736" s="839"/>
      <c r="P736" s="228"/>
      <c r="Q736" s="228"/>
      <c r="R736" s="228"/>
      <c r="S736" s="228"/>
      <c r="T736" s="228"/>
      <c r="U736" s="228"/>
      <c r="V736" s="228"/>
      <c r="W736" s="228"/>
      <c r="X736" s="228"/>
      <c r="Y736" s="228"/>
      <c r="Z736" s="228"/>
    </row>
    <row r="737" spans="1:26" ht="60" customHeight="1">
      <c r="A737" s="228"/>
      <c r="B737" s="228"/>
      <c r="C737" s="228"/>
      <c r="D737" s="228"/>
      <c r="E737" s="228"/>
      <c r="F737" s="228"/>
      <c r="G737" s="831"/>
      <c r="H737" s="228"/>
      <c r="I737" s="228"/>
      <c r="J737" s="228"/>
      <c r="K737" s="239"/>
      <c r="L737" s="228"/>
      <c r="M737" s="228"/>
      <c r="N737" s="839"/>
      <c r="O737" s="839"/>
      <c r="P737" s="228"/>
      <c r="Q737" s="228"/>
      <c r="R737" s="228"/>
      <c r="S737" s="228"/>
      <c r="T737" s="228"/>
      <c r="U737" s="228"/>
      <c r="V737" s="228"/>
      <c r="W737" s="228"/>
      <c r="X737" s="228"/>
      <c r="Y737" s="228"/>
      <c r="Z737" s="228"/>
    </row>
    <row r="738" spans="1:26" ht="60" customHeight="1">
      <c r="A738" s="228"/>
      <c r="B738" s="228"/>
      <c r="C738" s="228"/>
      <c r="D738" s="228"/>
      <c r="E738" s="228"/>
      <c r="F738" s="228"/>
      <c r="G738" s="831"/>
      <c r="H738" s="228"/>
      <c r="I738" s="228"/>
      <c r="J738" s="228"/>
      <c r="K738" s="239"/>
      <c r="L738" s="228"/>
      <c r="M738" s="228"/>
      <c r="N738" s="839"/>
      <c r="O738" s="839"/>
      <c r="P738" s="228"/>
      <c r="Q738" s="228"/>
      <c r="R738" s="228"/>
      <c r="S738" s="228"/>
      <c r="T738" s="228"/>
      <c r="U738" s="228"/>
      <c r="V738" s="228"/>
      <c r="W738" s="228"/>
      <c r="X738" s="228"/>
      <c r="Y738" s="228"/>
      <c r="Z738" s="228"/>
    </row>
    <row r="739" spans="1:26" ht="60" customHeight="1">
      <c r="A739" s="228"/>
      <c r="B739" s="228"/>
      <c r="C739" s="228"/>
      <c r="D739" s="228"/>
      <c r="E739" s="228"/>
      <c r="F739" s="228"/>
      <c r="G739" s="831"/>
      <c r="H739" s="228"/>
      <c r="I739" s="228"/>
      <c r="J739" s="228"/>
      <c r="K739" s="239"/>
      <c r="L739" s="228"/>
      <c r="M739" s="228"/>
      <c r="N739" s="839"/>
      <c r="O739" s="839"/>
      <c r="P739" s="228"/>
      <c r="Q739" s="228"/>
      <c r="R739" s="228"/>
      <c r="S739" s="228"/>
      <c r="T739" s="228"/>
      <c r="U739" s="228"/>
      <c r="V739" s="228"/>
      <c r="W739" s="228"/>
      <c r="X739" s="228"/>
      <c r="Y739" s="228"/>
      <c r="Z739" s="228"/>
    </row>
    <row r="740" spans="1:26" ht="60" customHeight="1">
      <c r="A740" s="228"/>
      <c r="B740" s="228"/>
      <c r="C740" s="228"/>
      <c r="D740" s="228"/>
      <c r="E740" s="228"/>
      <c r="F740" s="228"/>
      <c r="G740" s="831"/>
      <c r="H740" s="228"/>
      <c r="I740" s="228"/>
      <c r="J740" s="228"/>
      <c r="K740" s="239"/>
      <c r="L740" s="228"/>
      <c r="M740" s="228"/>
      <c r="N740" s="839"/>
      <c r="O740" s="839"/>
      <c r="P740" s="228"/>
      <c r="Q740" s="228"/>
      <c r="R740" s="228"/>
      <c r="S740" s="228"/>
      <c r="T740" s="228"/>
      <c r="U740" s="228"/>
      <c r="V740" s="228"/>
      <c r="W740" s="228"/>
      <c r="X740" s="228"/>
      <c r="Y740" s="228"/>
      <c r="Z740" s="228"/>
    </row>
    <row r="741" spans="1:26" ht="60" customHeight="1">
      <c r="A741" s="228"/>
      <c r="B741" s="228"/>
      <c r="C741" s="228"/>
      <c r="D741" s="228"/>
      <c r="E741" s="228"/>
      <c r="F741" s="228"/>
      <c r="G741" s="831"/>
      <c r="H741" s="228"/>
      <c r="I741" s="228"/>
      <c r="J741" s="228"/>
      <c r="K741" s="239"/>
      <c r="L741" s="228"/>
      <c r="M741" s="228"/>
      <c r="N741" s="839"/>
      <c r="O741" s="839"/>
      <c r="P741" s="228"/>
      <c r="Q741" s="228"/>
      <c r="R741" s="228"/>
      <c r="S741" s="228"/>
      <c r="T741" s="228"/>
      <c r="U741" s="228"/>
      <c r="V741" s="228"/>
      <c r="W741" s="228"/>
      <c r="X741" s="228"/>
      <c r="Y741" s="228"/>
      <c r="Z741" s="228"/>
    </row>
    <row r="742" spans="1:26" ht="60" customHeight="1">
      <c r="A742" s="228"/>
      <c r="B742" s="228"/>
      <c r="C742" s="228"/>
      <c r="D742" s="228"/>
      <c r="E742" s="228"/>
      <c r="F742" s="228"/>
      <c r="G742" s="831"/>
      <c r="H742" s="228"/>
      <c r="I742" s="228"/>
      <c r="J742" s="228"/>
      <c r="K742" s="239"/>
      <c r="L742" s="228"/>
      <c r="M742" s="228"/>
      <c r="N742" s="839"/>
      <c r="O742" s="839"/>
      <c r="P742" s="228"/>
      <c r="Q742" s="228"/>
      <c r="R742" s="228"/>
      <c r="S742" s="228"/>
      <c r="T742" s="228"/>
      <c r="U742" s="228"/>
      <c r="V742" s="228"/>
      <c r="W742" s="228"/>
      <c r="X742" s="228"/>
      <c r="Y742" s="228"/>
      <c r="Z742" s="228"/>
    </row>
    <row r="743" spans="1:26" ht="60" customHeight="1">
      <c r="A743" s="228"/>
      <c r="B743" s="228"/>
      <c r="C743" s="228"/>
      <c r="D743" s="228"/>
      <c r="E743" s="228"/>
      <c r="F743" s="228"/>
      <c r="G743" s="831"/>
      <c r="H743" s="228"/>
      <c r="I743" s="228"/>
      <c r="J743" s="228"/>
      <c r="K743" s="239"/>
      <c r="L743" s="228"/>
      <c r="M743" s="228"/>
      <c r="N743" s="839"/>
      <c r="O743" s="839"/>
      <c r="P743" s="228"/>
      <c r="Q743" s="228"/>
      <c r="R743" s="228"/>
      <c r="S743" s="228"/>
      <c r="T743" s="228"/>
      <c r="U743" s="228"/>
      <c r="V743" s="228"/>
      <c r="W743" s="228"/>
      <c r="X743" s="228"/>
      <c r="Y743" s="228"/>
      <c r="Z743" s="228"/>
    </row>
    <row r="744" spans="1:26" ht="60" customHeight="1">
      <c r="A744" s="228"/>
      <c r="B744" s="228"/>
      <c r="C744" s="228"/>
      <c r="D744" s="228"/>
      <c r="E744" s="228"/>
      <c r="F744" s="228"/>
      <c r="G744" s="831"/>
      <c r="H744" s="228"/>
      <c r="I744" s="228"/>
      <c r="J744" s="228"/>
      <c r="K744" s="239"/>
      <c r="L744" s="228"/>
      <c r="M744" s="228"/>
      <c r="N744" s="839"/>
      <c r="O744" s="839"/>
      <c r="P744" s="228"/>
      <c r="Q744" s="228"/>
      <c r="R744" s="228"/>
      <c r="S744" s="228"/>
      <c r="T744" s="228"/>
      <c r="U744" s="228"/>
      <c r="V744" s="228"/>
      <c r="W744" s="228"/>
      <c r="X744" s="228"/>
      <c r="Y744" s="228"/>
      <c r="Z744" s="228"/>
    </row>
    <row r="745" spans="1:26" ht="60" customHeight="1">
      <c r="A745" s="228"/>
      <c r="B745" s="228"/>
      <c r="C745" s="228"/>
      <c r="D745" s="228"/>
      <c r="E745" s="228"/>
      <c r="F745" s="228"/>
      <c r="G745" s="831"/>
      <c r="H745" s="228"/>
      <c r="I745" s="228"/>
      <c r="J745" s="228"/>
      <c r="K745" s="239"/>
      <c r="L745" s="228"/>
      <c r="M745" s="228"/>
      <c r="N745" s="839"/>
      <c r="O745" s="839"/>
      <c r="P745" s="228"/>
      <c r="Q745" s="228"/>
      <c r="R745" s="228"/>
      <c r="S745" s="228"/>
      <c r="T745" s="228"/>
      <c r="U745" s="228"/>
      <c r="V745" s="228"/>
      <c r="W745" s="228"/>
      <c r="X745" s="228"/>
      <c r="Y745" s="228"/>
      <c r="Z745" s="228"/>
    </row>
    <row r="746" spans="1:26" ht="60" customHeight="1">
      <c r="A746" s="228"/>
      <c r="B746" s="228"/>
      <c r="C746" s="228"/>
      <c r="D746" s="228"/>
      <c r="E746" s="228"/>
      <c r="F746" s="228"/>
      <c r="G746" s="831"/>
      <c r="H746" s="228"/>
      <c r="I746" s="228"/>
      <c r="J746" s="228"/>
      <c r="K746" s="239"/>
      <c r="L746" s="228"/>
      <c r="M746" s="228"/>
      <c r="N746" s="839"/>
      <c r="O746" s="839"/>
      <c r="P746" s="228"/>
      <c r="Q746" s="228"/>
      <c r="R746" s="228"/>
      <c r="S746" s="228"/>
      <c r="T746" s="228"/>
      <c r="U746" s="228"/>
      <c r="V746" s="228"/>
      <c r="W746" s="228"/>
      <c r="X746" s="228"/>
      <c r="Y746" s="228"/>
      <c r="Z746" s="228"/>
    </row>
    <row r="747" spans="1:26" ht="60" customHeight="1">
      <c r="A747" s="228"/>
      <c r="B747" s="228"/>
      <c r="C747" s="228"/>
      <c r="D747" s="228"/>
      <c r="E747" s="228"/>
      <c r="F747" s="228"/>
      <c r="G747" s="831"/>
      <c r="H747" s="228"/>
      <c r="I747" s="228"/>
      <c r="J747" s="228"/>
      <c r="K747" s="239"/>
      <c r="L747" s="228"/>
      <c r="M747" s="228"/>
      <c r="N747" s="839"/>
      <c r="O747" s="839"/>
      <c r="P747" s="228"/>
      <c r="Q747" s="228"/>
      <c r="R747" s="228"/>
      <c r="S747" s="228"/>
      <c r="T747" s="228"/>
      <c r="U747" s="228"/>
      <c r="V747" s="228"/>
      <c r="W747" s="228"/>
      <c r="X747" s="228"/>
      <c r="Y747" s="228"/>
      <c r="Z747" s="228"/>
    </row>
    <row r="748" spans="1:26" ht="60" customHeight="1">
      <c r="A748" s="228"/>
      <c r="B748" s="228"/>
      <c r="C748" s="228"/>
      <c r="D748" s="228"/>
      <c r="E748" s="228"/>
      <c r="F748" s="228"/>
      <c r="G748" s="831"/>
      <c r="H748" s="228"/>
      <c r="I748" s="228"/>
      <c r="J748" s="228"/>
      <c r="K748" s="239"/>
      <c r="L748" s="228"/>
      <c r="M748" s="228"/>
      <c r="N748" s="839"/>
      <c r="O748" s="839"/>
      <c r="P748" s="228"/>
      <c r="Q748" s="228"/>
      <c r="R748" s="228"/>
      <c r="S748" s="228"/>
      <c r="T748" s="228"/>
      <c r="U748" s="228"/>
      <c r="V748" s="228"/>
      <c r="W748" s="228"/>
      <c r="X748" s="228"/>
      <c r="Y748" s="228"/>
      <c r="Z748" s="228"/>
    </row>
    <row r="749" spans="1:26" ht="60" customHeight="1">
      <c r="A749" s="228"/>
      <c r="B749" s="228"/>
      <c r="C749" s="228"/>
      <c r="D749" s="228"/>
      <c r="E749" s="228"/>
      <c r="F749" s="228"/>
      <c r="G749" s="831"/>
      <c r="H749" s="228"/>
      <c r="I749" s="228"/>
      <c r="J749" s="228"/>
      <c r="K749" s="239"/>
      <c r="L749" s="228"/>
      <c r="M749" s="228"/>
      <c r="N749" s="839"/>
      <c r="O749" s="839"/>
      <c r="P749" s="228"/>
      <c r="Q749" s="228"/>
      <c r="R749" s="228"/>
      <c r="S749" s="228"/>
      <c r="T749" s="228"/>
      <c r="U749" s="228"/>
      <c r="V749" s="228"/>
      <c r="W749" s="228"/>
      <c r="X749" s="228"/>
      <c r="Y749" s="228"/>
      <c r="Z749" s="228"/>
    </row>
    <row r="750" spans="1:26" ht="60" customHeight="1">
      <c r="A750" s="228"/>
      <c r="B750" s="228"/>
      <c r="C750" s="228"/>
      <c r="D750" s="228"/>
      <c r="E750" s="228"/>
      <c r="F750" s="228"/>
      <c r="G750" s="831"/>
      <c r="H750" s="228"/>
      <c r="I750" s="228"/>
      <c r="J750" s="228"/>
      <c r="K750" s="239"/>
      <c r="L750" s="228"/>
      <c r="M750" s="228"/>
      <c r="N750" s="839"/>
      <c r="O750" s="839"/>
      <c r="P750" s="228"/>
      <c r="Q750" s="228"/>
      <c r="R750" s="228"/>
      <c r="S750" s="228"/>
      <c r="T750" s="228"/>
      <c r="U750" s="228"/>
      <c r="V750" s="228"/>
      <c r="W750" s="228"/>
      <c r="X750" s="228"/>
      <c r="Y750" s="228"/>
      <c r="Z750" s="228"/>
    </row>
    <row r="751" spans="1:26" ht="60" customHeight="1">
      <c r="A751" s="228"/>
      <c r="B751" s="228"/>
      <c r="C751" s="228"/>
      <c r="D751" s="228"/>
      <c r="E751" s="228"/>
      <c r="F751" s="228"/>
      <c r="G751" s="831"/>
      <c r="H751" s="228"/>
      <c r="I751" s="228"/>
      <c r="J751" s="228"/>
      <c r="K751" s="239"/>
      <c r="L751" s="228"/>
      <c r="M751" s="228"/>
      <c r="N751" s="839"/>
      <c r="O751" s="839"/>
      <c r="P751" s="228"/>
      <c r="Q751" s="228"/>
      <c r="R751" s="228"/>
      <c r="S751" s="228"/>
      <c r="T751" s="228"/>
      <c r="U751" s="228"/>
      <c r="V751" s="228"/>
      <c r="W751" s="228"/>
      <c r="X751" s="228"/>
      <c r="Y751" s="228"/>
      <c r="Z751" s="228"/>
    </row>
    <row r="752" spans="1:26" ht="60" customHeight="1">
      <c r="A752" s="228"/>
      <c r="B752" s="228"/>
      <c r="C752" s="228"/>
      <c r="D752" s="228"/>
      <c r="E752" s="228"/>
      <c r="F752" s="228"/>
      <c r="G752" s="831"/>
      <c r="H752" s="228"/>
      <c r="I752" s="228"/>
      <c r="J752" s="228"/>
      <c r="K752" s="239"/>
      <c r="L752" s="228"/>
      <c r="M752" s="228"/>
      <c r="N752" s="839"/>
      <c r="O752" s="839"/>
      <c r="P752" s="228"/>
      <c r="Q752" s="228"/>
      <c r="R752" s="228"/>
      <c r="S752" s="228"/>
      <c r="T752" s="228"/>
      <c r="U752" s="228"/>
      <c r="V752" s="228"/>
      <c r="W752" s="228"/>
      <c r="X752" s="228"/>
      <c r="Y752" s="228"/>
      <c r="Z752" s="228"/>
    </row>
    <row r="753" spans="1:26" ht="60" customHeight="1">
      <c r="A753" s="228"/>
      <c r="B753" s="228"/>
      <c r="C753" s="228"/>
      <c r="D753" s="228"/>
      <c r="E753" s="228"/>
      <c r="F753" s="228"/>
      <c r="G753" s="831"/>
      <c r="H753" s="228"/>
      <c r="I753" s="228"/>
      <c r="J753" s="228"/>
      <c r="K753" s="239"/>
      <c r="L753" s="228"/>
      <c r="M753" s="228"/>
      <c r="N753" s="839"/>
      <c r="O753" s="839"/>
      <c r="P753" s="228"/>
      <c r="Q753" s="228"/>
      <c r="R753" s="228"/>
      <c r="S753" s="228"/>
      <c r="T753" s="228"/>
      <c r="U753" s="228"/>
      <c r="V753" s="228"/>
      <c r="W753" s="228"/>
      <c r="X753" s="228"/>
      <c r="Y753" s="228"/>
      <c r="Z753" s="228"/>
    </row>
    <row r="754" spans="1:26" ht="60" customHeight="1">
      <c r="A754" s="228"/>
      <c r="B754" s="228"/>
      <c r="C754" s="228"/>
      <c r="D754" s="228"/>
      <c r="E754" s="228"/>
      <c r="F754" s="228"/>
      <c r="G754" s="831"/>
      <c r="H754" s="228"/>
      <c r="I754" s="228"/>
      <c r="J754" s="228"/>
      <c r="K754" s="239"/>
      <c r="L754" s="228"/>
      <c r="M754" s="228"/>
      <c r="N754" s="839"/>
      <c r="O754" s="839"/>
      <c r="P754" s="228"/>
      <c r="Q754" s="228"/>
      <c r="R754" s="228"/>
      <c r="S754" s="228"/>
      <c r="T754" s="228"/>
      <c r="U754" s="228"/>
      <c r="V754" s="228"/>
      <c r="W754" s="228"/>
      <c r="X754" s="228"/>
      <c r="Y754" s="228"/>
      <c r="Z754" s="228"/>
    </row>
    <row r="755" spans="1:26" ht="60" customHeight="1">
      <c r="A755" s="228"/>
      <c r="B755" s="228"/>
      <c r="C755" s="228"/>
      <c r="D755" s="228"/>
      <c r="E755" s="228"/>
      <c r="F755" s="228"/>
      <c r="G755" s="831"/>
      <c r="H755" s="228"/>
      <c r="I755" s="228"/>
      <c r="J755" s="228"/>
      <c r="K755" s="239"/>
      <c r="L755" s="228"/>
      <c r="M755" s="228"/>
      <c r="N755" s="839"/>
      <c r="O755" s="839"/>
      <c r="P755" s="228"/>
      <c r="Q755" s="228"/>
      <c r="R755" s="228"/>
      <c r="S755" s="228"/>
      <c r="T755" s="228"/>
      <c r="U755" s="228"/>
      <c r="V755" s="228"/>
      <c r="W755" s="228"/>
      <c r="X755" s="228"/>
      <c r="Y755" s="228"/>
      <c r="Z755" s="228"/>
    </row>
    <row r="756" spans="1:26" ht="60" customHeight="1">
      <c r="A756" s="228"/>
      <c r="B756" s="228"/>
      <c r="C756" s="228"/>
      <c r="D756" s="228"/>
      <c r="E756" s="228"/>
      <c r="F756" s="228"/>
      <c r="G756" s="831"/>
      <c r="H756" s="228"/>
      <c r="I756" s="228"/>
      <c r="J756" s="228"/>
      <c r="K756" s="239"/>
      <c r="L756" s="228"/>
      <c r="M756" s="228"/>
      <c r="N756" s="839"/>
      <c r="O756" s="839"/>
      <c r="P756" s="228"/>
      <c r="Q756" s="228"/>
      <c r="R756" s="228"/>
      <c r="S756" s="228"/>
      <c r="T756" s="228"/>
      <c r="U756" s="228"/>
      <c r="V756" s="228"/>
      <c r="W756" s="228"/>
      <c r="X756" s="228"/>
      <c r="Y756" s="228"/>
      <c r="Z756" s="228"/>
    </row>
    <row r="757" spans="1:26" ht="60" customHeight="1">
      <c r="A757" s="228"/>
      <c r="B757" s="228"/>
      <c r="C757" s="228"/>
      <c r="D757" s="228"/>
      <c r="E757" s="228"/>
      <c r="F757" s="228"/>
      <c r="G757" s="831"/>
      <c r="H757" s="228"/>
      <c r="I757" s="228"/>
      <c r="J757" s="228"/>
      <c r="K757" s="239"/>
      <c r="L757" s="228"/>
      <c r="M757" s="228"/>
      <c r="N757" s="839"/>
      <c r="O757" s="839"/>
      <c r="P757" s="228"/>
      <c r="Q757" s="228"/>
      <c r="R757" s="228"/>
      <c r="S757" s="228"/>
      <c r="T757" s="228"/>
      <c r="U757" s="228"/>
      <c r="V757" s="228"/>
      <c r="W757" s="228"/>
      <c r="X757" s="228"/>
      <c r="Y757" s="228"/>
      <c r="Z757" s="228"/>
    </row>
    <row r="758" spans="1:26" ht="60" customHeight="1">
      <c r="A758" s="228"/>
      <c r="B758" s="228"/>
      <c r="C758" s="228"/>
      <c r="D758" s="228"/>
      <c r="E758" s="228"/>
      <c r="F758" s="228"/>
      <c r="G758" s="831"/>
      <c r="H758" s="228"/>
      <c r="I758" s="228"/>
      <c r="J758" s="228"/>
      <c r="K758" s="239"/>
      <c r="L758" s="228"/>
      <c r="M758" s="228"/>
      <c r="N758" s="839"/>
      <c r="O758" s="839"/>
      <c r="P758" s="228"/>
      <c r="Q758" s="228"/>
      <c r="R758" s="228"/>
      <c r="S758" s="228"/>
      <c r="T758" s="228"/>
      <c r="U758" s="228"/>
      <c r="V758" s="228"/>
      <c r="W758" s="228"/>
      <c r="X758" s="228"/>
      <c r="Y758" s="228"/>
      <c r="Z758" s="228"/>
    </row>
    <row r="759" spans="1:26" ht="60" customHeight="1">
      <c r="A759" s="228"/>
      <c r="B759" s="228"/>
      <c r="C759" s="228"/>
      <c r="D759" s="228"/>
      <c r="E759" s="228"/>
      <c r="F759" s="228"/>
      <c r="G759" s="831"/>
      <c r="H759" s="228"/>
      <c r="I759" s="228"/>
      <c r="J759" s="228"/>
      <c r="K759" s="239"/>
      <c r="L759" s="228"/>
      <c r="M759" s="228"/>
      <c r="N759" s="839"/>
      <c r="O759" s="839"/>
      <c r="P759" s="228"/>
      <c r="Q759" s="228"/>
      <c r="R759" s="228"/>
      <c r="S759" s="228"/>
      <c r="T759" s="228"/>
      <c r="U759" s="228"/>
      <c r="V759" s="228"/>
      <c r="W759" s="228"/>
      <c r="X759" s="228"/>
      <c r="Y759" s="228"/>
      <c r="Z759" s="228"/>
    </row>
    <row r="760" spans="1:26" ht="60" customHeight="1">
      <c r="A760" s="228"/>
      <c r="B760" s="228"/>
      <c r="C760" s="228"/>
      <c r="D760" s="228"/>
      <c r="E760" s="228"/>
      <c r="F760" s="228"/>
      <c r="G760" s="831"/>
      <c r="H760" s="228"/>
      <c r="I760" s="228"/>
      <c r="J760" s="228"/>
      <c r="K760" s="239"/>
      <c r="L760" s="228"/>
      <c r="M760" s="228"/>
      <c r="N760" s="839"/>
      <c r="O760" s="839"/>
      <c r="P760" s="228"/>
      <c r="Q760" s="228"/>
      <c r="R760" s="228"/>
      <c r="S760" s="228"/>
      <c r="T760" s="228"/>
      <c r="U760" s="228"/>
      <c r="V760" s="228"/>
      <c r="W760" s="228"/>
      <c r="X760" s="228"/>
      <c r="Y760" s="228"/>
      <c r="Z760" s="228"/>
    </row>
    <row r="761" spans="1:26" ht="60" customHeight="1">
      <c r="A761" s="228"/>
      <c r="B761" s="228"/>
      <c r="C761" s="228"/>
      <c r="D761" s="228"/>
      <c r="E761" s="228"/>
      <c r="F761" s="228"/>
      <c r="G761" s="831"/>
      <c r="H761" s="228"/>
      <c r="I761" s="228"/>
      <c r="J761" s="228"/>
      <c r="K761" s="239"/>
      <c r="L761" s="228"/>
      <c r="M761" s="228"/>
      <c r="N761" s="839"/>
      <c r="O761" s="839"/>
      <c r="P761" s="228"/>
      <c r="Q761" s="228"/>
      <c r="R761" s="228"/>
      <c r="S761" s="228"/>
      <c r="T761" s="228"/>
      <c r="U761" s="228"/>
      <c r="V761" s="228"/>
      <c r="W761" s="228"/>
      <c r="X761" s="228"/>
      <c r="Y761" s="228"/>
      <c r="Z761" s="228"/>
    </row>
    <row r="762" spans="1:26" ht="60" customHeight="1">
      <c r="A762" s="228"/>
      <c r="B762" s="228"/>
      <c r="C762" s="228"/>
      <c r="D762" s="228"/>
      <c r="E762" s="228"/>
      <c r="F762" s="228"/>
      <c r="G762" s="831"/>
      <c r="H762" s="228"/>
      <c r="I762" s="228"/>
      <c r="J762" s="228"/>
      <c r="K762" s="239"/>
      <c r="L762" s="228"/>
      <c r="M762" s="228"/>
      <c r="N762" s="839"/>
      <c r="O762" s="839"/>
      <c r="P762" s="228"/>
      <c r="Q762" s="228"/>
      <c r="R762" s="228"/>
      <c r="S762" s="228"/>
      <c r="T762" s="228"/>
      <c r="U762" s="228"/>
      <c r="V762" s="228"/>
      <c r="W762" s="228"/>
      <c r="X762" s="228"/>
      <c r="Y762" s="228"/>
      <c r="Z762" s="228"/>
    </row>
    <row r="763" spans="1:26" ht="60" customHeight="1">
      <c r="A763" s="228"/>
      <c r="B763" s="228"/>
      <c r="C763" s="228"/>
      <c r="D763" s="228"/>
      <c r="E763" s="228"/>
      <c r="F763" s="228"/>
      <c r="G763" s="831"/>
      <c r="H763" s="228"/>
      <c r="I763" s="228"/>
      <c r="J763" s="228"/>
      <c r="K763" s="239"/>
      <c r="L763" s="228"/>
      <c r="M763" s="228"/>
      <c r="N763" s="839"/>
      <c r="O763" s="839"/>
      <c r="P763" s="228"/>
      <c r="Q763" s="228"/>
      <c r="R763" s="228"/>
      <c r="S763" s="228"/>
      <c r="T763" s="228"/>
      <c r="U763" s="228"/>
      <c r="V763" s="228"/>
      <c r="W763" s="228"/>
      <c r="X763" s="228"/>
      <c r="Y763" s="228"/>
      <c r="Z763" s="228"/>
    </row>
    <row r="764" spans="1:26" ht="60" customHeight="1">
      <c r="A764" s="228"/>
      <c r="B764" s="228"/>
      <c r="C764" s="228"/>
      <c r="D764" s="228"/>
      <c r="E764" s="228"/>
      <c r="F764" s="228"/>
      <c r="G764" s="831"/>
      <c r="H764" s="228"/>
      <c r="I764" s="228"/>
      <c r="J764" s="228"/>
      <c r="K764" s="239"/>
      <c r="L764" s="228"/>
      <c r="M764" s="228"/>
      <c r="N764" s="839"/>
      <c r="O764" s="839"/>
      <c r="P764" s="228"/>
      <c r="Q764" s="228"/>
      <c r="R764" s="228"/>
      <c r="S764" s="228"/>
      <c r="T764" s="228"/>
      <c r="U764" s="228"/>
      <c r="V764" s="228"/>
      <c r="W764" s="228"/>
      <c r="X764" s="228"/>
      <c r="Y764" s="228"/>
      <c r="Z764" s="228"/>
    </row>
    <row r="765" spans="1:26" ht="60" customHeight="1">
      <c r="A765" s="228"/>
      <c r="B765" s="228"/>
      <c r="C765" s="228"/>
      <c r="D765" s="228"/>
      <c r="E765" s="228"/>
      <c r="F765" s="228"/>
      <c r="G765" s="831"/>
      <c r="H765" s="228"/>
      <c r="I765" s="228"/>
      <c r="J765" s="228"/>
      <c r="K765" s="239"/>
      <c r="L765" s="228"/>
      <c r="M765" s="228"/>
      <c r="N765" s="839"/>
      <c r="O765" s="839"/>
      <c r="P765" s="228"/>
      <c r="Q765" s="228"/>
      <c r="R765" s="228"/>
      <c r="S765" s="228"/>
      <c r="T765" s="228"/>
      <c r="U765" s="228"/>
      <c r="V765" s="228"/>
      <c r="W765" s="228"/>
      <c r="X765" s="228"/>
      <c r="Y765" s="228"/>
      <c r="Z765" s="228"/>
    </row>
    <row r="766" spans="1:26" ht="60" customHeight="1">
      <c r="A766" s="228"/>
      <c r="B766" s="228"/>
      <c r="C766" s="228"/>
      <c r="D766" s="228"/>
      <c r="E766" s="228"/>
      <c r="F766" s="228"/>
      <c r="G766" s="831"/>
      <c r="H766" s="228"/>
      <c r="I766" s="228"/>
      <c r="J766" s="228"/>
      <c r="K766" s="239"/>
      <c r="L766" s="228"/>
      <c r="M766" s="228"/>
      <c r="N766" s="839"/>
      <c r="O766" s="839"/>
      <c r="P766" s="228"/>
      <c r="Q766" s="228"/>
      <c r="R766" s="228"/>
      <c r="S766" s="228"/>
      <c r="T766" s="228"/>
      <c r="U766" s="228"/>
      <c r="V766" s="228"/>
      <c r="W766" s="228"/>
      <c r="X766" s="228"/>
      <c r="Y766" s="228"/>
      <c r="Z766" s="228"/>
    </row>
    <row r="767" spans="1:26" ht="60" customHeight="1">
      <c r="A767" s="228"/>
      <c r="B767" s="228"/>
      <c r="C767" s="228"/>
      <c r="D767" s="228"/>
      <c r="E767" s="228"/>
      <c r="F767" s="228"/>
      <c r="G767" s="831"/>
      <c r="H767" s="228"/>
      <c r="I767" s="228"/>
      <c r="J767" s="228"/>
      <c r="K767" s="239"/>
      <c r="L767" s="228"/>
      <c r="M767" s="228"/>
      <c r="N767" s="839"/>
      <c r="O767" s="839"/>
      <c r="P767" s="228"/>
      <c r="Q767" s="228"/>
      <c r="R767" s="228"/>
      <c r="S767" s="228"/>
      <c r="T767" s="228"/>
      <c r="U767" s="228"/>
      <c r="V767" s="228"/>
      <c r="W767" s="228"/>
      <c r="X767" s="228"/>
      <c r="Y767" s="228"/>
      <c r="Z767" s="228"/>
    </row>
    <row r="768" spans="1:26" ht="60" customHeight="1">
      <c r="A768" s="228"/>
      <c r="B768" s="228"/>
      <c r="C768" s="228"/>
      <c r="D768" s="228"/>
      <c r="E768" s="228"/>
      <c r="F768" s="228"/>
      <c r="G768" s="831"/>
      <c r="H768" s="228"/>
      <c r="I768" s="228"/>
      <c r="J768" s="228"/>
      <c r="K768" s="239"/>
      <c r="L768" s="228"/>
      <c r="M768" s="228"/>
      <c r="N768" s="839"/>
      <c r="O768" s="839"/>
      <c r="P768" s="228"/>
      <c r="Q768" s="228"/>
      <c r="R768" s="228"/>
      <c r="S768" s="228"/>
      <c r="T768" s="228"/>
      <c r="U768" s="228"/>
      <c r="V768" s="228"/>
      <c r="W768" s="228"/>
      <c r="X768" s="228"/>
      <c r="Y768" s="228"/>
      <c r="Z768" s="228"/>
    </row>
    <row r="769" spans="1:26" ht="60" customHeight="1">
      <c r="A769" s="228"/>
      <c r="B769" s="228"/>
      <c r="C769" s="228"/>
      <c r="D769" s="228"/>
      <c r="E769" s="228"/>
      <c r="F769" s="228"/>
      <c r="G769" s="831"/>
      <c r="H769" s="228"/>
      <c r="I769" s="228"/>
      <c r="J769" s="228"/>
      <c r="K769" s="239"/>
      <c r="L769" s="228"/>
      <c r="M769" s="228"/>
      <c r="N769" s="839"/>
      <c r="O769" s="839"/>
      <c r="P769" s="228"/>
      <c r="Q769" s="228"/>
      <c r="R769" s="228"/>
      <c r="S769" s="228"/>
      <c r="T769" s="228"/>
      <c r="U769" s="228"/>
      <c r="V769" s="228"/>
      <c r="W769" s="228"/>
      <c r="X769" s="228"/>
      <c r="Y769" s="228"/>
      <c r="Z769" s="228"/>
    </row>
    <row r="770" spans="1:26" ht="60" customHeight="1">
      <c r="A770" s="228"/>
      <c r="B770" s="228"/>
      <c r="C770" s="228"/>
      <c r="D770" s="228"/>
      <c r="E770" s="228"/>
      <c r="F770" s="228"/>
      <c r="G770" s="831"/>
      <c r="H770" s="228"/>
      <c r="I770" s="228"/>
      <c r="J770" s="228"/>
      <c r="K770" s="239"/>
      <c r="L770" s="228"/>
      <c r="M770" s="228"/>
      <c r="N770" s="839"/>
      <c r="O770" s="839"/>
      <c r="P770" s="228"/>
      <c r="Q770" s="228"/>
      <c r="R770" s="228"/>
      <c r="S770" s="228"/>
      <c r="T770" s="228"/>
      <c r="U770" s="228"/>
      <c r="V770" s="228"/>
      <c r="W770" s="228"/>
      <c r="X770" s="228"/>
      <c r="Y770" s="228"/>
      <c r="Z770" s="228"/>
    </row>
    <row r="771" spans="1:26" ht="60" customHeight="1">
      <c r="A771" s="228"/>
      <c r="B771" s="228"/>
      <c r="C771" s="228"/>
      <c r="D771" s="228"/>
      <c r="E771" s="228"/>
      <c r="F771" s="228"/>
      <c r="G771" s="831"/>
      <c r="H771" s="228"/>
      <c r="I771" s="228"/>
      <c r="J771" s="228"/>
      <c r="K771" s="239"/>
      <c r="L771" s="228"/>
      <c r="M771" s="228"/>
      <c r="N771" s="839"/>
      <c r="O771" s="839"/>
      <c r="P771" s="228"/>
      <c r="Q771" s="228"/>
      <c r="R771" s="228"/>
      <c r="S771" s="228"/>
      <c r="T771" s="228"/>
      <c r="U771" s="228"/>
      <c r="V771" s="228"/>
      <c r="W771" s="228"/>
      <c r="X771" s="228"/>
      <c r="Y771" s="228"/>
      <c r="Z771" s="228"/>
    </row>
    <row r="772" spans="1:26" ht="60" customHeight="1">
      <c r="A772" s="228"/>
      <c r="B772" s="228"/>
      <c r="C772" s="228"/>
      <c r="D772" s="228"/>
      <c r="E772" s="228"/>
      <c r="F772" s="228"/>
      <c r="G772" s="831"/>
      <c r="H772" s="228"/>
      <c r="I772" s="228"/>
      <c r="J772" s="228"/>
      <c r="K772" s="239"/>
      <c r="L772" s="228"/>
      <c r="M772" s="228"/>
      <c r="N772" s="839"/>
      <c r="O772" s="839"/>
      <c r="P772" s="228"/>
      <c r="Q772" s="228"/>
      <c r="R772" s="228"/>
      <c r="S772" s="228"/>
      <c r="T772" s="228"/>
      <c r="U772" s="228"/>
      <c r="V772" s="228"/>
      <c r="W772" s="228"/>
      <c r="X772" s="228"/>
      <c r="Y772" s="228"/>
      <c r="Z772" s="228"/>
    </row>
    <row r="773" spans="1:26" ht="60" customHeight="1">
      <c r="A773" s="228"/>
      <c r="B773" s="228"/>
      <c r="C773" s="228"/>
      <c r="D773" s="228"/>
      <c r="E773" s="228"/>
      <c r="F773" s="228"/>
      <c r="G773" s="831"/>
      <c r="H773" s="228"/>
      <c r="I773" s="228"/>
      <c r="J773" s="228"/>
      <c r="K773" s="239"/>
      <c r="L773" s="228"/>
      <c r="M773" s="228"/>
      <c r="N773" s="839"/>
      <c r="O773" s="839"/>
      <c r="P773" s="228"/>
      <c r="Q773" s="228"/>
      <c r="R773" s="228"/>
      <c r="S773" s="228"/>
      <c r="T773" s="228"/>
      <c r="U773" s="228"/>
      <c r="V773" s="228"/>
      <c r="W773" s="228"/>
      <c r="X773" s="228"/>
      <c r="Y773" s="228"/>
      <c r="Z773" s="228"/>
    </row>
    <row r="774" spans="1:26" ht="60" customHeight="1">
      <c r="A774" s="228"/>
      <c r="B774" s="228"/>
      <c r="C774" s="228"/>
      <c r="D774" s="228"/>
      <c r="E774" s="228"/>
      <c r="F774" s="228"/>
      <c r="G774" s="831"/>
      <c r="H774" s="228"/>
      <c r="I774" s="228"/>
      <c r="J774" s="228"/>
      <c r="K774" s="239"/>
      <c r="L774" s="228"/>
      <c r="M774" s="228"/>
      <c r="N774" s="839"/>
      <c r="O774" s="839"/>
      <c r="P774" s="228"/>
      <c r="Q774" s="228"/>
      <c r="R774" s="228"/>
      <c r="S774" s="228"/>
      <c r="T774" s="228"/>
      <c r="U774" s="228"/>
      <c r="V774" s="228"/>
      <c r="W774" s="228"/>
      <c r="X774" s="228"/>
      <c r="Y774" s="228"/>
      <c r="Z774" s="228"/>
    </row>
    <row r="775" spans="1:26" ht="60" customHeight="1">
      <c r="A775" s="228"/>
      <c r="B775" s="228"/>
      <c r="C775" s="228"/>
      <c r="D775" s="228"/>
      <c r="E775" s="228"/>
      <c r="F775" s="228"/>
      <c r="G775" s="831"/>
      <c r="H775" s="228"/>
      <c r="I775" s="228"/>
      <c r="J775" s="228"/>
      <c r="K775" s="239"/>
      <c r="L775" s="228"/>
      <c r="M775" s="228"/>
      <c r="N775" s="839"/>
      <c r="O775" s="839"/>
      <c r="P775" s="228"/>
      <c r="Q775" s="228"/>
      <c r="R775" s="228"/>
      <c r="S775" s="228"/>
      <c r="T775" s="228"/>
      <c r="U775" s="228"/>
      <c r="V775" s="228"/>
      <c r="W775" s="228"/>
      <c r="X775" s="228"/>
      <c r="Y775" s="228"/>
      <c r="Z775" s="228"/>
    </row>
    <row r="776" spans="1:26" ht="60" customHeight="1">
      <c r="A776" s="228"/>
      <c r="B776" s="228"/>
      <c r="C776" s="228"/>
      <c r="D776" s="228"/>
      <c r="E776" s="228"/>
      <c r="F776" s="228"/>
      <c r="G776" s="831"/>
      <c r="H776" s="228"/>
      <c r="I776" s="228"/>
      <c r="J776" s="228"/>
      <c r="K776" s="239"/>
      <c r="L776" s="228"/>
      <c r="M776" s="228"/>
      <c r="N776" s="839"/>
      <c r="O776" s="839"/>
      <c r="P776" s="228"/>
      <c r="Q776" s="228"/>
      <c r="R776" s="228"/>
      <c r="S776" s="228"/>
      <c r="T776" s="228"/>
      <c r="U776" s="228"/>
      <c r="V776" s="228"/>
      <c r="W776" s="228"/>
      <c r="X776" s="228"/>
      <c r="Y776" s="228"/>
      <c r="Z776" s="228"/>
    </row>
    <row r="777" spans="1:26" ht="60" customHeight="1">
      <c r="A777" s="228"/>
      <c r="B777" s="228"/>
      <c r="C777" s="228"/>
      <c r="D777" s="228"/>
      <c r="E777" s="228"/>
      <c r="F777" s="228"/>
      <c r="G777" s="831"/>
      <c r="H777" s="228"/>
      <c r="I777" s="228"/>
      <c r="J777" s="228"/>
      <c r="K777" s="239"/>
      <c r="L777" s="228"/>
      <c r="M777" s="228"/>
      <c r="N777" s="839"/>
      <c r="O777" s="839"/>
      <c r="P777" s="228"/>
      <c r="Q777" s="228"/>
      <c r="R777" s="228"/>
      <c r="S777" s="228"/>
      <c r="T777" s="228"/>
      <c r="U777" s="228"/>
      <c r="V777" s="228"/>
      <c r="W777" s="228"/>
      <c r="X777" s="228"/>
      <c r="Y777" s="228"/>
      <c r="Z777" s="228"/>
    </row>
    <row r="778" spans="1:26" ht="60" customHeight="1">
      <c r="A778" s="228"/>
      <c r="B778" s="228"/>
      <c r="C778" s="228"/>
      <c r="D778" s="228"/>
      <c r="E778" s="228"/>
      <c r="F778" s="228"/>
      <c r="G778" s="831"/>
      <c r="H778" s="228"/>
      <c r="I778" s="228"/>
      <c r="J778" s="228"/>
      <c r="K778" s="239"/>
      <c r="L778" s="228"/>
      <c r="M778" s="228"/>
      <c r="N778" s="839"/>
      <c r="O778" s="839"/>
      <c r="P778" s="228"/>
      <c r="Q778" s="228"/>
      <c r="R778" s="228"/>
      <c r="S778" s="228"/>
      <c r="T778" s="228"/>
      <c r="U778" s="228"/>
      <c r="V778" s="228"/>
      <c r="W778" s="228"/>
      <c r="X778" s="228"/>
      <c r="Y778" s="228"/>
      <c r="Z778" s="228"/>
    </row>
    <row r="779" spans="1:26" ht="60" customHeight="1">
      <c r="A779" s="228"/>
      <c r="B779" s="228"/>
      <c r="C779" s="228"/>
      <c r="D779" s="228"/>
      <c r="E779" s="228"/>
      <c r="F779" s="228"/>
      <c r="G779" s="831"/>
      <c r="H779" s="228"/>
      <c r="I779" s="228"/>
      <c r="J779" s="228"/>
      <c r="K779" s="239"/>
      <c r="L779" s="228"/>
      <c r="M779" s="228"/>
      <c r="N779" s="839"/>
      <c r="O779" s="839"/>
      <c r="P779" s="228"/>
      <c r="Q779" s="228"/>
      <c r="R779" s="228"/>
      <c r="S779" s="228"/>
      <c r="T779" s="228"/>
      <c r="U779" s="228"/>
      <c r="V779" s="228"/>
      <c r="W779" s="228"/>
      <c r="X779" s="228"/>
      <c r="Y779" s="228"/>
      <c r="Z779" s="228"/>
    </row>
    <row r="780" spans="1:26" ht="60" customHeight="1">
      <c r="A780" s="228"/>
      <c r="B780" s="228"/>
      <c r="C780" s="228"/>
      <c r="D780" s="228"/>
      <c r="E780" s="228"/>
      <c r="F780" s="228"/>
      <c r="G780" s="831"/>
      <c r="H780" s="228"/>
      <c r="I780" s="228"/>
      <c r="J780" s="228"/>
      <c r="K780" s="239"/>
      <c r="L780" s="228"/>
      <c r="M780" s="228"/>
      <c r="N780" s="839"/>
      <c r="O780" s="839"/>
      <c r="P780" s="228"/>
      <c r="Q780" s="228"/>
      <c r="R780" s="228"/>
      <c r="S780" s="228"/>
      <c r="T780" s="228"/>
      <c r="U780" s="228"/>
      <c r="V780" s="228"/>
      <c r="W780" s="228"/>
      <c r="X780" s="228"/>
      <c r="Y780" s="228"/>
      <c r="Z780" s="228"/>
    </row>
    <row r="781" spans="1:26" ht="60" customHeight="1">
      <c r="A781" s="228"/>
      <c r="B781" s="228"/>
      <c r="C781" s="228"/>
      <c r="D781" s="228"/>
      <c r="E781" s="228"/>
      <c r="F781" s="228"/>
      <c r="G781" s="831"/>
      <c r="H781" s="228"/>
      <c r="I781" s="228"/>
      <c r="J781" s="228"/>
      <c r="K781" s="239"/>
      <c r="L781" s="228"/>
      <c r="M781" s="228"/>
      <c r="N781" s="839"/>
      <c r="O781" s="839"/>
      <c r="P781" s="228"/>
      <c r="Q781" s="228"/>
      <c r="R781" s="228"/>
      <c r="S781" s="228"/>
      <c r="T781" s="228"/>
      <c r="U781" s="228"/>
      <c r="V781" s="228"/>
      <c r="W781" s="228"/>
      <c r="X781" s="228"/>
      <c r="Y781" s="228"/>
      <c r="Z781" s="228"/>
    </row>
    <row r="782" spans="1:26" ht="60" customHeight="1">
      <c r="A782" s="228"/>
      <c r="B782" s="228"/>
      <c r="C782" s="228"/>
      <c r="D782" s="228"/>
      <c r="E782" s="228"/>
      <c r="F782" s="228"/>
      <c r="G782" s="831"/>
      <c r="H782" s="228"/>
      <c r="I782" s="228"/>
      <c r="J782" s="228"/>
      <c r="K782" s="239"/>
      <c r="L782" s="228"/>
      <c r="M782" s="228"/>
      <c r="N782" s="839"/>
      <c r="O782" s="839"/>
      <c r="P782" s="228"/>
      <c r="Q782" s="228"/>
      <c r="R782" s="228"/>
      <c r="S782" s="228"/>
      <c r="T782" s="228"/>
      <c r="U782" s="228"/>
      <c r="V782" s="228"/>
      <c r="W782" s="228"/>
      <c r="X782" s="228"/>
      <c r="Y782" s="228"/>
      <c r="Z782" s="228"/>
    </row>
    <row r="783" spans="1:26" ht="60" customHeight="1">
      <c r="A783" s="228"/>
      <c r="B783" s="228"/>
      <c r="C783" s="228"/>
      <c r="D783" s="228"/>
      <c r="E783" s="228"/>
      <c r="F783" s="228"/>
      <c r="G783" s="831"/>
      <c r="H783" s="228"/>
      <c r="I783" s="228"/>
      <c r="J783" s="228"/>
      <c r="K783" s="239"/>
      <c r="L783" s="228"/>
      <c r="M783" s="228"/>
      <c r="N783" s="839"/>
      <c r="O783" s="839"/>
      <c r="P783" s="228"/>
      <c r="Q783" s="228"/>
      <c r="R783" s="228"/>
      <c r="S783" s="228"/>
      <c r="T783" s="228"/>
      <c r="U783" s="228"/>
      <c r="V783" s="228"/>
      <c r="W783" s="228"/>
      <c r="X783" s="228"/>
      <c r="Y783" s="228"/>
      <c r="Z783" s="228"/>
    </row>
    <row r="784" spans="1:26" ht="60" customHeight="1">
      <c r="A784" s="228"/>
      <c r="B784" s="228"/>
      <c r="C784" s="228"/>
      <c r="D784" s="228"/>
      <c r="E784" s="228"/>
      <c r="F784" s="228"/>
      <c r="G784" s="831"/>
      <c r="H784" s="228"/>
      <c r="I784" s="228"/>
      <c r="J784" s="228"/>
      <c r="K784" s="239"/>
      <c r="L784" s="228"/>
      <c r="M784" s="228"/>
      <c r="N784" s="839"/>
      <c r="O784" s="839"/>
      <c r="P784" s="228"/>
      <c r="Q784" s="228"/>
      <c r="R784" s="228"/>
      <c r="S784" s="228"/>
      <c r="T784" s="228"/>
      <c r="U784" s="228"/>
      <c r="V784" s="228"/>
      <c r="W784" s="228"/>
      <c r="X784" s="228"/>
      <c r="Y784" s="228"/>
      <c r="Z784" s="228"/>
    </row>
    <row r="785" spans="1:26" ht="60" customHeight="1">
      <c r="A785" s="228"/>
      <c r="B785" s="228"/>
      <c r="C785" s="228"/>
      <c r="D785" s="228"/>
      <c r="E785" s="228"/>
      <c r="F785" s="228"/>
      <c r="G785" s="831"/>
      <c r="H785" s="228"/>
      <c r="I785" s="228"/>
      <c r="J785" s="228"/>
      <c r="K785" s="239"/>
      <c r="L785" s="228"/>
      <c r="M785" s="228"/>
      <c r="N785" s="839"/>
      <c r="O785" s="839"/>
      <c r="P785" s="228"/>
      <c r="Q785" s="228"/>
      <c r="R785" s="228"/>
      <c r="S785" s="228"/>
      <c r="T785" s="228"/>
      <c r="U785" s="228"/>
      <c r="V785" s="228"/>
      <c r="W785" s="228"/>
      <c r="X785" s="228"/>
      <c r="Y785" s="228"/>
      <c r="Z785" s="228"/>
    </row>
    <row r="786" spans="1:26" ht="60" customHeight="1">
      <c r="A786" s="228"/>
      <c r="B786" s="228"/>
      <c r="C786" s="228"/>
      <c r="D786" s="228"/>
      <c r="E786" s="228"/>
      <c r="F786" s="228"/>
      <c r="G786" s="831"/>
      <c r="H786" s="228"/>
      <c r="I786" s="228"/>
      <c r="J786" s="228"/>
      <c r="K786" s="239"/>
      <c r="L786" s="228"/>
      <c r="M786" s="228"/>
      <c r="N786" s="839"/>
      <c r="O786" s="839"/>
      <c r="P786" s="228"/>
      <c r="Q786" s="228"/>
      <c r="R786" s="228"/>
      <c r="S786" s="228"/>
      <c r="T786" s="228"/>
      <c r="U786" s="228"/>
      <c r="V786" s="228"/>
      <c r="W786" s="228"/>
      <c r="X786" s="228"/>
      <c r="Y786" s="228"/>
      <c r="Z786" s="228"/>
    </row>
    <row r="787" spans="1:26" ht="60" customHeight="1">
      <c r="A787" s="228"/>
      <c r="B787" s="228"/>
      <c r="C787" s="228"/>
      <c r="D787" s="228"/>
      <c r="E787" s="228"/>
      <c r="F787" s="228"/>
      <c r="G787" s="831"/>
      <c r="H787" s="228"/>
      <c r="I787" s="228"/>
      <c r="J787" s="228"/>
      <c r="K787" s="239"/>
      <c r="L787" s="228"/>
      <c r="M787" s="228"/>
      <c r="N787" s="839"/>
      <c r="O787" s="839"/>
      <c r="P787" s="228"/>
      <c r="Q787" s="228"/>
      <c r="R787" s="228"/>
      <c r="S787" s="228"/>
      <c r="T787" s="228"/>
      <c r="U787" s="228"/>
      <c r="V787" s="228"/>
      <c r="W787" s="228"/>
      <c r="X787" s="228"/>
      <c r="Y787" s="228"/>
      <c r="Z787" s="228"/>
    </row>
    <row r="788" spans="1:26" ht="60" customHeight="1">
      <c r="A788" s="228"/>
      <c r="B788" s="228"/>
      <c r="C788" s="228"/>
      <c r="D788" s="228"/>
      <c r="E788" s="228"/>
      <c r="F788" s="228"/>
      <c r="G788" s="831"/>
      <c r="H788" s="228"/>
      <c r="I788" s="228"/>
      <c r="J788" s="228"/>
      <c r="K788" s="239"/>
      <c r="L788" s="228"/>
      <c r="M788" s="228"/>
      <c r="N788" s="839"/>
      <c r="O788" s="839"/>
      <c r="P788" s="228"/>
      <c r="Q788" s="228"/>
      <c r="R788" s="228"/>
      <c r="S788" s="228"/>
      <c r="T788" s="228"/>
      <c r="U788" s="228"/>
      <c r="V788" s="228"/>
      <c r="W788" s="228"/>
      <c r="X788" s="228"/>
      <c r="Y788" s="228"/>
      <c r="Z788" s="228"/>
    </row>
    <row r="789" spans="1:26" ht="60" customHeight="1">
      <c r="A789" s="228"/>
      <c r="B789" s="228"/>
      <c r="C789" s="228"/>
      <c r="D789" s="228"/>
      <c r="E789" s="228"/>
      <c r="F789" s="228"/>
      <c r="G789" s="831"/>
      <c r="H789" s="228"/>
      <c r="I789" s="228"/>
      <c r="J789" s="228"/>
      <c r="K789" s="239"/>
      <c r="L789" s="228"/>
      <c r="M789" s="228"/>
      <c r="N789" s="839"/>
      <c r="O789" s="839"/>
      <c r="P789" s="228"/>
      <c r="Q789" s="228"/>
      <c r="R789" s="228"/>
      <c r="S789" s="228"/>
      <c r="T789" s="228"/>
      <c r="U789" s="228"/>
      <c r="V789" s="228"/>
      <c r="W789" s="228"/>
      <c r="X789" s="228"/>
      <c r="Y789" s="228"/>
      <c r="Z789" s="228"/>
    </row>
    <row r="790" spans="1:26" ht="60" customHeight="1">
      <c r="A790" s="228"/>
      <c r="B790" s="228"/>
      <c r="C790" s="228"/>
      <c r="D790" s="228"/>
      <c r="E790" s="228"/>
      <c r="F790" s="228"/>
      <c r="G790" s="831"/>
      <c r="H790" s="228"/>
      <c r="I790" s="228"/>
      <c r="J790" s="228"/>
      <c r="K790" s="239"/>
      <c r="L790" s="228"/>
      <c r="M790" s="228"/>
      <c r="N790" s="839"/>
      <c r="O790" s="839"/>
      <c r="P790" s="228"/>
      <c r="Q790" s="228"/>
      <c r="R790" s="228"/>
      <c r="S790" s="228"/>
      <c r="T790" s="228"/>
      <c r="U790" s="228"/>
      <c r="V790" s="228"/>
      <c r="W790" s="228"/>
      <c r="X790" s="228"/>
      <c r="Y790" s="228"/>
      <c r="Z790" s="228"/>
    </row>
    <row r="791" spans="1:26" ht="60" customHeight="1">
      <c r="A791" s="228"/>
      <c r="B791" s="228"/>
      <c r="C791" s="228"/>
      <c r="D791" s="228"/>
      <c r="E791" s="228"/>
      <c r="F791" s="228"/>
      <c r="G791" s="831"/>
      <c r="H791" s="228"/>
      <c r="I791" s="228"/>
      <c r="J791" s="228"/>
      <c r="K791" s="239"/>
      <c r="L791" s="228"/>
      <c r="M791" s="228"/>
      <c r="N791" s="839"/>
      <c r="O791" s="839"/>
      <c r="P791" s="228"/>
      <c r="Q791" s="228"/>
      <c r="R791" s="228"/>
      <c r="S791" s="228"/>
      <c r="T791" s="228"/>
      <c r="U791" s="228"/>
      <c r="V791" s="228"/>
      <c r="W791" s="228"/>
      <c r="X791" s="228"/>
      <c r="Y791" s="228"/>
      <c r="Z791" s="228"/>
    </row>
    <row r="792" spans="1:26" ht="60" customHeight="1">
      <c r="A792" s="228"/>
      <c r="B792" s="228"/>
      <c r="C792" s="228"/>
      <c r="D792" s="228"/>
      <c r="E792" s="228"/>
      <c r="F792" s="228"/>
      <c r="G792" s="831"/>
      <c r="H792" s="228"/>
      <c r="I792" s="228"/>
      <c r="J792" s="228"/>
      <c r="K792" s="239"/>
      <c r="L792" s="228"/>
      <c r="M792" s="228"/>
      <c r="N792" s="839"/>
      <c r="O792" s="839"/>
      <c r="P792" s="228"/>
      <c r="Q792" s="228"/>
      <c r="R792" s="228"/>
      <c r="S792" s="228"/>
      <c r="T792" s="228"/>
      <c r="U792" s="228"/>
      <c r="V792" s="228"/>
      <c r="W792" s="228"/>
      <c r="X792" s="228"/>
      <c r="Y792" s="228"/>
      <c r="Z792" s="228"/>
    </row>
    <row r="793" spans="1:26" ht="60" customHeight="1">
      <c r="A793" s="228"/>
      <c r="B793" s="228"/>
      <c r="C793" s="228"/>
      <c r="D793" s="228"/>
      <c r="E793" s="228"/>
      <c r="F793" s="228"/>
      <c r="G793" s="831"/>
      <c r="H793" s="228"/>
      <c r="I793" s="228"/>
      <c r="J793" s="228"/>
      <c r="K793" s="239"/>
      <c r="L793" s="228"/>
      <c r="M793" s="228"/>
      <c r="N793" s="839"/>
      <c r="O793" s="839"/>
      <c r="P793" s="228"/>
      <c r="Q793" s="228"/>
      <c r="R793" s="228"/>
      <c r="S793" s="228"/>
      <c r="T793" s="228"/>
      <c r="U793" s="228"/>
      <c r="V793" s="228"/>
      <c r="W793" s="228"/>
      <c r="X793" s="228"/>
      <c r="Y793" s="228"/>
      <c r="Z793" s="228"/>
    </row>
    <row r="794" spans="1:26" ht="60" customHeight="1">
      <c r="A794" s="228"/>
      <c r="B794" s="228"/>
      <c r="C794" s="228"/>
      <c r="D794" s="228"/>
      <c r="E794" s="228"/>
      <c r="F794" s="228"/>
      <c r="G794" s="831"/>
      <c r="H794" s="228"/>
      <c r="I794" s="228"/>
      <c r="J794" s="228"/>
      <c r="K794" s="239"/>
      <c r="L794" s="228"/>
      <c r="M794" s="228"/>
      <c r="N794" s="839"/>
      <c r="O794" s="839"/>
      <c r="P794" s="228"/>
      <c r="Q794" s="228"/>
      <c r="R794" s="228"/>
      <c r="S794" s="228"/>
      <c r="T794" s="228"/>
      <c r="U794" s="228"/>
      <c r="V794" s="228"/>
      <c r="W794" s="228"/>
      <c r="X794" s="228"/>
      <c r="Y794" s="228"/>
      <c r="Z794" s="228"/>
    </row>
    <row r="795" spans="1:26" ht="60" customHeight="1">
      <c r="A795" s="228"/>
      <c r="B795" s="228"/>
      <c r="C795" s="228"/>
      <c r="D795" s="228"/>
      <c r="E795" s="228"/>
      <c r="F795" s="228"/>
      <c r="G795" s="831"/>
      <c r="H795" s="228"/>
      <c r="I795" s="228"/>
      <c r="J795" s="228"/>
      <c r="K795" s="239"/>
      <c r="L795" s="228"/>
      <c r="M795" s="228"/>
      <c r="N795" s="839"/>
      <c r="O795" s="839"/>
      <c r="P795" s="228"/>
      <c r="Q795" s="228"/>
      <c r="R795" s="228"/>
      <c r="S795" s="228"/>
      <c r="T795" s="228"/>
      <c r="U795" s="228"/>
      <c r="V795" s="228"/>
      <c r="W795" s="228"/>
      <c r="X795" s="228"/>
      <c r="Y795" s="228"/>
      <c r="Z795" s="228"/>
    </row>
    <row r="796" spans="1:26" ht="60" customHeight="1">
      <c r="A796" s="228"/>
      <c r="B796" s="228"/>
      <c r="C796" s="228"/>
      <c r="D796" s="228"/>
      <c r="E796" s="228"/>
      <c r="F796" s="228"/>
      <c r="G796" s="831"/>
      <c r="H796" s="228"/>
      <c r="I796" s="228"/>
      <c r="J796" s="228"/>
      <c r="K796" s="239"/>
      <c r="L796" s="228"/>
      <c r="M796" s="228"/>
      <c r="N796" s="839"/>
      <c r="O796" s="839"/>
      <c r="P796" s="228"/>
      <c r="Q796" s="228"/>
      <c r="R796" s="228"/>
      <c r="S796" s="228"/>
      <c r="T796" s="228"/>
      <c r="U796" s="228"/>
      <c r="V796" s="228"/>
      <c r="W796" s="228"/>
      <c r="X796" s="228"/>
      <c r="Y796" s="228"/>
      <c r="Z796" s="228"/>
    </row>
    <row r="797" spans="1:26" ht="60" customHeight="1">
      <c r="A797" s="228"/>
      <c r="B797" s="228"/>
      <c r="C797" s="228"/>
      <c r="D797" s="228"/>
      <c r="E797" s="228"/>
      <c r="F797" s="228"/>
      <c r="G797" s="831"/>
      <c r="H797" s="228"/>
      <c r="I797" s="228"/>
      <c r="J797" s="228"/>
      <c r="K797" s="239"/>
      <c r="L797" s="228"/>
      <c r="M797" s="228"/>
      <c r="N797" s="839"/>
      <c r="O797" s="839"/>
      <c r="P797" s="228"/>
      <c r="Q797" s="228"/>
      <c r="R797" s="228"/>
      <c r="S797" s="228"/>
      <c r="T797" s="228"/>
      <c r="U797" s="228"/>
      <c r="V797" s="228"/>
      <c r="W797" s="228"/>
      <c r="X797" s="228"/>
      <c r="Y797" s="228"/>
      <c r="Z797" s="228"/>
    </row>
    <row r="798" spans="1:26" ht="60" customHeight="1">
      <c r="A798" s="228"/>
      <c r="B798" s="228"/>
      <c r="C798" s="228"/>
      <c r="D798" s="228"/>
      <c r="E798" s="228"/>
      <c r="F798" s="228"/>
      <c r="G798" s="831"/>
      <c r="H798" s="228"/>
      <c r="I798" s="228"/>
      <c r="J798" s="228"/>
      <c r="K798" s="239"/>
      <c r="L798" s="228"/>
      <c r="M798" s="228"/>
      <c r="N798" s="839"/>
      <c r="O798" s="839"/>
      <c r="P798" s="228"/>
      <c r="Q798" s="228"/>
      <c r="R798" s="228"/>
      <c r="S798" s="228"/>
      <c r="T798" s="228"/>
      <c r="U798" s="228"/>
      <c r="V798" s="228"/>
      <c r="W798" s="228"/>
      <c r="X798" s="228"/>
      <c r="Y798" s="228"/>
      <c r="Z798" s="228"/>
    </row>
    <row r="799" spans="1:26" ht="60" customHeight="1">
      <c r="A799" s="228"/>
      <c r="B799" s="228"/>
      <c r="C799" s="228"/>
      <c r="D799" s="228"/>
      <c r="E799" s="228"/>
      <c r="F799" s="228"/>
      <c r="G799" s="831"/>
      <c r="H799" s="228"/>
      <c r="I799" s="228"/>
      <c r="J799" s="228"/>
      <c r="K799" s="239"/>
      <c r="L799" s="228"/>
      <c r="M799" s="228"/>
      <c r="N799" s="839"/>
      <c r="O799" s="839"/>
      <c r="P799" s="228"/>
      <c r="Q799" s="228"/>
      <c r="R799" s="228"/>
      <c r="S799" s="228"/>
      <c r="T799" s="228"/>
      <c r="U799" s="228"/>
      <c r="V799" s="228"/>
      <c r="W799" s="228"/>
      <c r="X799" s="228"/>
      <c r="Y799" s="228"/>
      <c r="Z799" s="228"/>
    </row>
    <row r="800" spans="1:26" ht="60" customHeight="1">
      <c r="A800" s="228"/>
      <c r="B800" s="228"/>
      <c r="C800" s="228"/>
      <c r="D800" s="228"/>
      <c r="E800" s="228"/>
      <c r="F800" s="228"/>
      <c r="G800" s="831"/>
      <c r="H800" s="228"/>
      <c r="I800" s="228"/>
      <c r="J800" s="228"/>
      <c r="K800" s="239"/>
      <c r="L800" s="228"/>
      <c r="M800" s="228"/>
      <c r="N800" s="839"/>
      <c r="O800" s="839"/>
      <c r="P800" s="228"/>
      <c r="Q800" s="228"/>
      <c r="R800" s="228"/>
      <c r="S800" s="228"/>
      <c r="T800" s="228"/>
      <c r="U800" s="228"/>
      <c r="V800" s="228"/>
      <c r="W800" s="228"/>
      <c r="X800" s="228"/>
      <c r="Y800" s="228"/>
      <c r="Z800" s="228"/>
    </row>
    <row r="801" spans="1:26" ht="60" customHeight="1">
      <c r="A801" s="228"/>
      <c r="B801" s="228"/>
      <c r="C801" s="228"/>
      <c r="D801" s="228"/>
      <c r="E801" s="228"/>
      <c r="F801" s="228"/>
      <c r="G801" s="831"/>
      <c r="H801" s="228"/>
      <c r="I801" s="228"/>
      <c r="J801" s="228"/>
      <c r="K801" s="239"/>
      <c r="L801" s="228"/>
      <c r="M801" s="228"/>
      <c r="N801" s="839"/>
      <c r="O801" s="839"/>
      <c r="P801" s="228"/>
      <c r="Q801" s="228"/>
      <c r="R801" s="228"/>
      <c r="S801" s="228"/>
      <c r="T801" s="228"/>
      <c r="U801" s="228"/>
      <c r="V801" s="228"/>
      <c r="W801" s="228"/>
      <c r="X801" s="228"/>
      <c r="Y801" s="228"/>
      <c r="Z801" s="228"/>
    </row>
    <row r="802" spans="1:26" ht="60" customHeight="1">
      <c r="A802" s="228"/>
      <c r="B802" s="228"/>
      <c r="C802" s="228"/>
      <c r="D802" s="228"/>
      <c r="E802" s="228"/>
      <c r="F802" s="228"/>
      <c r="G802" s="831"/>
      <c r="H802" s="228"/>
      <c r="I802" s="228"/>
      <c r="J802" s="228"/>
      <c r="K802" s="239"/>
      <c r="L802" s="228"/>
      <c r="M802" s="228"/>
      <c r="N802" s="839"/>
      <c r="O802" s="839"/>
      <c r="P802" s="228"/>
      <c r="Q802" s="228"/>
      <c r="R802" s="228"/>
      <c r="S802" s="228"/>
      <c r="T802" s="228"/>
      <c r="U802" s="228"/>
      <c r="V802" s="228"/>
      <c r="W802" s="228"/>
      <c r="X802" s="228"/>
      <c r="Y802" s="228"/>
      <c r="Z802" s="228"/>
    </row>
    <row r="803" spans="1:26" ht="60" customHeight="1">
      <c r="A803" s="228"/>
      <c r="B803" s="228"/>
      <c r="C803" s="228"/>
      <c r="D803" s="228"/>
      <c r="E803" s="228"/>
      <c r="F803" s="228"/>
      <c r="G803" s="831"/>
      <c r="H803" s="228"/>
      <c r="I803" s="228"/>
      <c r="J803" s="228"/>
      <c r="K803" s="239"/>
      <c r="L803" s="228"/>
      <c r="M803" s="228"/>
      <c r="N803" s="839"/>
      <c r="O803" s="839"/>
      <c r="P803" s="228"/>
      <c r="Q803" s="228"/>
      <c r="R803" s="228"/>
      <c r="S803" s="228"/>
      <c r="T803" s="228"/>
      <c r="U803" s="228"/>
      <c r="V803" s="228"/>
      <c r="W803" s="228"/>
      <c r="X803" s="228"/>
      <c r="Y803" s="228"/>
      <c r="Z803" s="228"/>
    </row>
    <row r="804" spans="1:26" ht="60" customHeight="1">
      <c r="A804" s="228"/>
      <c r="B804" s="228"/>
      <c r="C804" s="228"/>
      <c r="D804" s="228"/>
      <c r="E804" s="228"/>
      <c r="F804" s="228"/>
      <c r="G804" s="831"/>
      <c r="H804" s="228"/>
      <c r="I804" s="228"/>
      <c r="J804" s="228"/>
      <c r="K804" s="239"/>
      <c r="L804" s="228"/>
      <c r="M804" s="228"/>
      <c r="N804" s="839"/>
      <c r="O804" s="839"/>
      <c r="P804" s="228"/>
      <c r="Q804" s="228"/>
      <c r="R804" s="228"/>
      <c r="S804" s="228"/>
      <c r="T804" s="228"/>
      <c r="U804" s="228"/>
      <c r="V804" s="228"/>
      <c r="W804" s="228"/>
      <c r="X804" s="228"/>
      <c r="Y804" s="228"/>
      <c r="Z804" s="228"/>
    </row>
    <row r="805" spans="1:26" ht="60" customHeight="1">
      <c r="A805" s="228"/>
      <c r="B805" s="228"/>
      <c r="C805" s="228"/>
      <c r="D805" s="228"/>
      <c r="E805" s="228"/>
      <c r="F805" s="228"/>
      <c r="G805" s="831"/>
      <c r="H805" s="228"/>
      <c r="I805" s="228"/>
      <c r="J805" s="228"/>
      <c r="K805" s="239"/>
      <c r="L805" s="228"/>
      <c r="M805" s="228"/>
      <c r="N805" s="839"/>
      <c r="O805" s="839"/>
      <c r="P805" s="228"/>
      <c r="Q805" s="228"/>
      <c r="R805" s="228"/>
      <c r="S805" s="228"/>
      <c r="T805" s="228"/>
      <c r="U805" s="228"/>
      <c r="V805" s="228"/>
      <c r="W805" s="228"/>
      <c r="X805" s="228"/>
      <c r="Y805" s="228"/>
      <c r="Z805" s="228"/>
    </row>
    <row r="806" spans="1:26" ht="60" customHeight="1">
      <c r="A806" s="228"/>
      <c r="B806" s="228"/>
      <c r="C806" s="228"/>
      <c r="D806" s="228"/>
      <c r="E806" s="228"/>
      <c r="F806" s="228"/>
      <c r="G806" s="831"/>
      <c r="H806" s="228"/>
      <c r="I806" s="228"/>
      <c r="J806" s="228"/>
      <c r="K806" s="239"/>
      <c r="L806" s="228"/>
      <c r="M806" s="228"/>
      <c r="N806" s="839"/>
      <c r="O806" s="839"/>
      <c r="P806" s="228"/>
      <c r="Q806" s="228"/>
      <c r="R806" s="228"/>
      <c r="S806" s="228"/>
      <c r="T806" s="228"/>
      <c r="U806" s="228"/>
      <c r="V806" s="228"/>
      <c r="W806" s="228"/>
      <c r="X806" s="228"/>
      <c r="Y806" s="228"/>
      <c r="Z806" s="228"/>
    </row>
    <row r="807" spans="1:26" ht="60" customHeight="1">
      <c r="A807" s="228"/>
      <c r="B807" s="228"/>
      <c r="C807" s="228"/>
      <c r="D807" s="228"/>
      <c r="E807" s="228"/>
      <c r="F807" s="228"/>
      <c r="G807" s="831"/>
      <c r="H807" s="228"/>
      <c r="I807" s="228"/>
      <c r="J807" s="228"/>
      <c r="K807" s="239"/>
      <c r="L807" s="228"/>
      <c r="M807" s="228"/>
      <c r="N807" s="839"/>
      <c r="O807" s="839"/>
      <c r="P807" s="228"/>
      <c r="Q807" s="228"/>
      <c r="R807" s="228"/>
      <c r="S807" s="228"/>
      <c r="T807" s="228"/>
      <c r="U807" s="228"/>
      <c r="V807" s="228"/>
      <c r="W807" s="228"/>
      <c r="X807" s="228"/>
      <c r="Y807" s="228"/>
      <c r="Z807" s="228"/>
    </row>
    <row r="808" spans="1:26" ht="60" customHeight="1">
      <c r="A808" s="228"/>
      <c r="B808" s="228"/>
      <c r="C808" s="228"/>
      <c r="D808" s="228"/>
      <c r="E808" s="228"/>
      <c r="F808" s="228"/>
      <c r="G808" s="831"/>
      <c r="H808" s="228"/>
      <c r="I808" s="228"/>
      <c r="J808" s="228"/>
      <c r="K808" s="239"/>
      <c r="L808" s="228"/>
      <c r="M808" s="228"/>
      <c r="N808" s="839"/>
      <c r="O808" s="839"/>
      <c r="P808" s="228"/>
      <c r="Q808" s="228"/>
      <c r="R808" s="228"/>
      <c r="S808" s="228"/>
      <c r="T808" s="228"/>
      <c r="U808" s="228"/>
      <c r="V808" s="228"/>
      <c r="W808" s="228"/>
      <c r="X808" s="228"/>
      <c r="Y808" s="228"/>
      <c r="Z808" s="228"/>
    </row>
    <row r="809" spans="1:26" ht="60" customHeight="1">
      <c r="A809" s="228"/>
      <c r="B809" s="228"/>
      <c r="C809" s="228"/>
      <c r="D809" s="228"/>
      <c r="E809" s="228"/>
      <c r="F809" s="228"/>
      <c r="G809" s="831"/>
      <c r="H809" s="228"/>
      <c r="I809" s="228"/>
      <c r="J809" s="228"/>
      <c r="K809" s="239"/>
      <c r="L809" s="228"/>
      <c r="M809" s="228"/>
      <c r="N809" s="839"/>
      <c r="O809" s="839"/>
      <c r="P809" s="228"/>
      <c r="Q809" s="228"/>
      <c r="R809" s="228"/>
      <c r="S809" s="228"/>
      <c r="T809" s="228"/>
      <c r="U809" s="228"/>
      <c r="V809" s="228"/>
      <c r="W809" s="228"/>
      <c r="X809" s="228"/>
      <c r="Y809" s="228"/>
      <c r="Z809" s="228"/>
    </row>
    <row r="810" spans="1:26" ht="60" customHeight="1">
      <c r="A810" s="228"/>
      <c r="B810" s="228"/>
      <c r="C810" s="228"/>
      <c r="D810" s="228"/>
      <c r="E810" s="228"/>
      <c r="F810" s="228"/>
      <c r="G810" s="831"/>
      <c r="H810" s="228"/>
      <c r="I810" s="228"/>
      <c r="J810" s="228"/>
      <c r="K810" s="239"/>
      <c r="L810" s="228"/>
      <c r="M810" s="228"/>
      <c r="N810" s="839"/>
      <c r="O810" s="839"/>
      <c r="P810" s="228"/>
      <c r="Q810" s="228"/>
      <c r="R810" s="228"/>
      <c r="S810" s="228"/>
      <c r="T810" s="228"/>
      <c r="U810" s="228"/>
      <c r="V810" s="228"/>
      <c r="W810" s="228"/>
      <c r="X810" s="228"/>
      <c r="Y810" s="228"/>
      <c r="Z810" s="228"/>
    </row>
    <row r="811" spans="1:26" ht="60" customHeight="1">
      <c r="A811" s="228"/>
      <c r="B811" s="228"/>
      <c r="C811" s="228"/>
      <c r="D811" s="228"/>
      <c r="E811" s="228"/>
      <c r="F811" s="228"/>
      <c r="G811" s="831"/>
      <c r="H811" s="228"/>
      <c r="I811" s="228"/>
      <c r="J811" s="228"/>
      <c r="K811" s="239"/>
      <c r="L811" s="228"/>
      <c r="M811" s="228"/>
      <c r="N811" s="839"/>
      <c r="O811" s="839"/>
      <c r="P811" s="228"/>
      <c r="Q811" s="228"/>
      <c r="R811" s="228"/>
      <c r="S811" s="228"/>
      <c r="T811" s="228"/>
      <c r="U811" s="228"/>
      <c r="V811" s="228"/>
      <c r="W811" s="228"/>
      <c r="X811" s="228"/>
      <c r="Y811" s="228"/>
      <c r="Z811" s="228"/>
    </row>
    <row r="812" spans="1:26" ht="60" customHeight="1">
      <c r="A812" s="228"/>
      <c r="B812" s="228"/>
      <c r="C812" s="228"/>
      <c r="D812" s="228"/>
      <c r="E812" s="228"/>
      <c r="F812" s="228"/>
      <c r="G812" s="831"/>
      <c r="H812" s="228"/>
      <c r="I812" s="228"/>
      <c r="J812" s="228"/>
      <c r="K812" s="239"/>
      <c r="L812" s="228"/>
      <c r="M812" s="228"/>
      <c r="N812" s="839"/>
      <c r="O812" s="839"/>
      <c r="P812" s="228"/>
      <c r="Q812" s="228"/>
      <c r="R812" s="228"/>
      <c r="S812" s="228"/>
      <c r="T812" s="228"/>
      <c r="U812" s="228"/>
      <c r="V812" s="228"/>
      <c r="W812" s="228"/>
      <c r="X812" s="228"/>
      <c r="Y812" s="228"/>
      <c r="Z812" s="228"/>
    </row>
    <row r="813" spans="1:26" ht="60" customHeight="1">
      <c r="A813" s="228"/>
      <c r="B813" s="228"/>
      <c r="C813" s="228"/>
      <c r="D813" s="228"/>
      <c r="E813" s="228"/>
      <c r="F813" s="228"/>
      <c r="G813" s="831"/>
      <c r="H813" s="228"/>
      <c r="I813" s="228"/>
      <c r="J813" s="228"/>
      <c r="K813" s="239"/>
      <c r="L813" s="228"/>
      <c r="M813" s="228"/>
      <c r="N813" s="839"/>
      <c r="O813" s="839"/>
      <c r="P813" s="228"/>
      <c r="Q813" s="228"/>
      <c r="R813" s="228"/>
      <c r="S813" s="228"/>
      <c r="T813" s="228"/>
      <c r="U813" s="228"/>
      <c r="V813" s="228"/>
      <c r="W813" s="228"/>
      <c r="X813" s="228"/>
      <c r="Y813" s="228"/>
      <c r="Z813" s="228"/>
    </row>
    <row r="814" spans="1:26" ht="60" customHeight="1">
      <c r="A814" s="228"/>
      <c r="B814" s="228"/>
      <c r="C814" s="228"/>
      <c r="D814" s="228"/>
      <c r="E814" s="228"/>
      <c r="F814" s="228"/>
      <c r="G814" s="831"/>
      <c r="H814" s="228"/>
      <c r="I814" s="228"/>
      <c r="J814" s="228"/>
      <c r="K814" s="239"/>
      <c r="L814" s="228"/>
      <c r="M814" s="228"/>
      <c r="N814" s="839"/>
      <c r="O814" s="839"/>
      <c r="P814" s="228"/>
      <c r="Q814" s="228"/>
      <c r="R814" s="228"/>
      <c r="S814" s="228"/>
      <c r="T814" s="228"/>
      <c r="U814" s="228"/>
      <c r="V814" s="228"/>
      <c r="W814" s="228"/>
      <c r="X814" s="228"/>
      <c r="Y814" s="228"/>
      <c r="Z814" s="228"/>
    </row>
    <row r="815" spans="1:26" ht="60" customHeight="1">
      <c r="A815" s="228"/>
      <c r="B815" s="228"/>
      <c r="C815" s="228"/>
      <c r="D815" s="228"/>
      <c r="E815" s="228"/>
      <c r="F815" s="228"/>
      <c r="G815" s="831"/>
      <c r="H815" s="228"/>
      <c r="I815" s="228"/>
      <c r="J815" s="228"/>
      <c r="K815" s="239"/>
      <c r="L815" s="228"/>
      <c r="M815" s="228"/>
      <c r="N815" s="839"/>
      <c r="O815" s="839"/>
      <c r="P815" s="228"/>
      <c r="Q815" s="228"/>
      <c r="R815" s="228"/>
      <c r="S815" s="228"/>
      <c r="T815" s="228"/>
      <c r="U815" s="228"/>
      <c r="V815" s="228"/>
      <c r="W815" s="228"/>
      <c r="X815" s="228"/>
      <c r="Y815" s="228"/>
      <c r="Z815" s="228"/>
    </row>
    <row r="816" spans="1:26" ht="60" customHeight="1">
      <c r="A816" s="228"/>
      <c r="B816" s="228"/>
      <c r="C816" s="228"/>
      <c r="D816" s="228"/>
      <c r="E816" s="228"/>
      <c r="F816" s="228"/>
      <c r="G816" s="831"/>
      <c r="H816" s="228"/>
      <c r="I816" s="228"/>
      <c r="J816" s="228"/>
      <c r="K816" s="239"/>
      <c r="L816" s="228"/>
      <c r="M816" s="228"/>
      <c r="N816" s="839"/>
      <c r="O816" s="839"/>
      <c r="P816" s="228"/>
      <c r="Q816" s="228"/>
      <c r="R816" s="228"/>
      <c r="S816" s="228"/>
      <c r="T816" s="228"/>
      <c r="U816" s="228"/>
      <c r="V816" s="228"/>
      <c r="W816" s="228"/>
      <c r="X816" s="228"/>
      <c r="Y816" s="228"/>
      <c r="Z816" s="228"/>
    </row>
    <row r="817" spans="1:26" ht="60" customHeight="1">
      <c r="A817" s="228"/>
      <c r="B817" s="228"/>
      <c r="C817" s="228"/>
      <c r="D817" s="228"/>
      <c r="E817" s="228"/>
      <c r="F817" s="228"/>
      <c r="G817" s="831"/>
      <c r="H817" s="228"/>
      <c r="I817" s="228"/>
      <c r="J817" s="228"/>
      <c r="K817" s="239"/>
      <c r="L817" s="228"/>
      <c r="M817" s="228"/>
      <c r="N817" s="839"/>
      <c r="O817" s="839"/>
      <c r="P817" s="228"/>
      <c r="Q817" s="228"/>
      <c r="R817" s="228"/>
      <c r="S817" s="228"/>
      <c r="T817" s="228"/>
      <c r="U817" s="228"/>
      <c r="V817" s="228"/>
      <c r="W817" s="228"/>
      <c r="X817" s="228"/>
      <c r="Y817" s="228"/>
      <c r="Z817" s="228"/>
    </row>
    <row r="818" spans="1:26" ht="60" customHeight="1">
      <c r="A818" s="228"/>
      <c r="B818" s="228"/>
      <c r="C818" s="228"/>
      <c r="D818" s="228"/>
      <c r="E818" s="228"/>
      <c r="F818" s="228"/>
      <c r="G818" s="831"/>
      <c r="H818" s="228"/>
      <c r="I818" s="228"/>
      <c r="J818" s="228"/>
      <c r="K818" s="239"/>
      <c r="L818" s="228"/>
      <c r="M818" s="228"/>
      <c r="N818" s="839"/>
      <c r="O818" s="839"/>
      <c r="P818" s="228"/>
      <c r="Q818" s="228"/>
      <c r="R818" s="228"/>
      <c r="S818" s="228"/>
      <c r="T818" s="228"/>
      <c r="U818" s="228"/>
      <c r="V818" s="228"/>
      <c r="W818" s="228"/>
      <c r="X818" s="228"/>
      <c r="Y818" s="228"/>
      <c r="Z818" s="228"/>
    </row>
    <row r="819" spans="1:26" ht="60" customHeight="1">
      <c r="A819" s="228"/>
      <c r="B819" s="228"/>
      <c r="C819" s="228"/>
      <c r="D819" s="228"/>
      <c r="E819" s="228"/>
      <c r="F819" s="228"/>
      <c r="G819" s="831"/>
      <c r="H819" s="228"/>
      <c r="I819" s="228"/>
      <c r="J819" s="228"/>
      <c r="K819" s="239"/>
      <c r="L819" s="228"/>
      <c r="M819" s="228"/>
      <c r="N819" s="839"/>
      <c r="O819" s="839"/>
      <c r="P819" s="228"/>
      <c r="Q819" s="228"/>
      <c r="R819" s="228"/>
      <c r="S819" s="228"/>
      <c r="T819" s="228"/>
      <c r="U819" s="228"/>
      <c r="V819" s="228"/>
      <c r="W819" s="228"/>
      <c r="X819" s="228"/>
      <c r="Y819" s="228"/>
      <c r="Z819" s="228"/>
    </row>
    <row r="820" spans="1:26" ht="60" customHeight="1">
      <c r="A820" s="228"/>
      <c r="B820" s="228"/>
      <c r="C820" s="228"/>
      <c r="D820" s="228"/>
      <c r="E820" s="228"/>
      <c r="F820" s="228"/>
      <c r="G820" s="831"/>
      <c r="H820" s="228"/>
      <c r="I820" s="228"/>
      <c r="J820" s="228"/>
      <c r="K820" s="239"/>
      <c r="L820" s="228"/>
      <c r="M820" s="228"/>
      <c r="N820" s="839"/>
      <c r="O820" s="839"/>
      <c r="P820" s="228"/>
      <c r="Q820" s="228"/>
      <c r="R820" s="228"/>
      <c r="S820" s="228"/>
      <c r="T820" s="228"/>
      <c r="U820" s="228"/>
      <c r="V820" s="228"/>
      <c r="W820" s="228"/>
      <c r="X820" s="228"/>
      <c r="Y820" s="228"/>
      <c r="Z820" s="228"/>
    </row>
    <row r="821" spans="1:26" ht="60" customHeight="1">
      <c r="A821" s="228"/>
      <c r="B821" s="228"/>
      <c r="C821" s="228"/>
      <c r="D821" s="228"/>
      <c r="E821" s="228"/>
      <c r="F821" s="228"/>
      <c r="G821" s="831"/>
      <c r="H821" s="228"/>
      <c r="I821" s="228"/>
      <c r="J821" s="228"/>
      <c r="K821" s="239"/>
      <c r="L821" s="228"/>
      <c r="M821" s="228"/>
      <c r="N821" s="839"/>
      <c r="O821" s="839"/>
      <c r="P821" s="228"/>
      <c r="Q821" s="228"/>
      <c r="R821" s="228"/>
      <c r="S821" s="228"/>
      <c r="T821" s="228"/>
      <c r="U821" s="228"/>
      <c r="V821" s="228"/>
      <c r="W821" s="228"/>
      <c r="X821" s="228"/>
      <c r="Y821" s="228"/>
      <c r="Z821" s="228"/>
    </row>
    <row r="822" spans="1:26" ht="60" customHeight="1">
      <c r="A822" s="228"/>
      <c r="B822" s="228"/>
      <c r="C822" s="228"/>
      <c r="D822" s="228"/>
      <c r="E822" s="228"/>
      <c r="F822" s="228"/>
      <c r="G822" s="831"/>
      <c r="H822" s="228"/>
      <c r="I822" s="228"/>
      <c r="J822" s="228"/>
      <c r="K822" s="239"/>
      <c r="L822" s="228"/>
      <c r="M822" s="228"/>
      <c r="N822" s="839"/>
      <c r="O822" s="839"/>
      <c r="P822" s="228"/>
      <c r="Q822" s="228"/>
      <c r="R822" s="228"/>
      <c r="S822" s="228"/>
      <c r="T822" s="228"/>
      <c r="U822" s="228"/>
      <c r="V822" s="228"/>
      <c r="W822" s="228"/>
      <c r="X822" s="228"/>
      <c r="Y822" s="228"/>
      <c r="Z822" s="228"/>
    </row>
    <row r="823" spans="1:26" ht="60" customHeight="1">
      <c r="A823" s="228"/>
      <c r="B823" s="228"/>
      <c r="C823" s="228"/>
      <c r="D823" s="228"/>
      <c r="E823" s="228"/>
      <c r="F823" s="228"/>
      <c r="G823" s="831"/>
      <c r="H823" s="228"/>
      <c r="I823" s="228"/>
      <c r="J823" s="228"/>
      <c r="K823" s="239"/>
      <c r="L823" s="228"/>
      <c r="M823" s="228"/>
      <c r="N823" s="839"/>
      <c r="O823" s="839"/>
      <c r="P823" s="228"/>
      <c r="Q823" s="228"/>
      <c r="R823" s="228"/>
      <c r="S823" s="228"/>
      <c r="T823" s="228"/>
      <c r="U823" s="228"/>
      <c r="V823" s="228"/>
      <c r="W823" s="228"/>
      <c r="X823" s="228"/>
      <c r="Y823" s="228"/>
      <c r="Z823" s="228"/>
    </row>
    <row r="824" spans="1:26" ht="60" customHeight="1">
      <c r="A824" s="228"/>
      <c r="B824" s="228"/>
      <c r="C824" s="228"/>
      <c r="D824" s="228"/>
      <c r="E824" s="228"/>
      <c r="F824" s="228"/>
      <c r="G824" s="831"/>
      <c r="H824" s="228"/>
      <c r="I824" s="228"/>
      <c r="J824" s="228"/>
      <c r="K824" s="239"/>
      <c r="L824" s="228"/>
      <c r="M824" s="228"/>
      <c r="N824" s="839"/>
      <c r="O824" s="839"/>
      <c r="P824" s="228"/>
      <c r="Q824" s="228"/>
      <c r="R824" s="228"/>
      <c r="S824" s="228"/>
      <c r="T824" s="228"/>
      <c r="U824" s="228"/>
      <c r="V824" s="228"/>
      <c r="W824" s="228"/>
      <c r="X824" s="228"/>
      <c r="Y824" s="228"/>
      <c r="Z824" s="228"/>
    </row>
    <row r="825" spans="1:26" ht="60" customHeight="1">
      <c r="A825" s="228"/>
      <c r="B825" s="228"/>
      <c r="C825" s="228"/>
      <c r="D825" s="228"/>
      <c r="E825" s="228"/>
      <c r="F825" s="228"/>
      <c r="G825" s="831"/>
      <c r="H825" s="228"/>
      <c r="I825" s="228"/>
      <c r="J825" s="228"/>
      <c r="K825" s="239"/>
      <c r="L825" s="228"/>
      <c r="M825" s="228"/>
      <c r="N825" s="839"/>
      <c r="O825" s="839"/>
      <c r="P825" s="228"/>
      <c r="Q825" s="228"/>
      <c r="R825" s="228"/>
      <c r="S825" s="228"/>
      <c r="T825" s="228"/>
      <c r="U825" s="228"/>
      <c r="V825" s="228"/>
      <c r="W825" s="228"/>
      <c r="X825" s="228"/>
      <c r="Y825" s="228"/>
      <c r="Z825" s="228"/>
    </row>
    <row r="826" spans="1:26" ht="60" customHeight="1">
      <c r="A826" s="228"/>
      <c r="B826" s="228"/>
      <c r="C826" s="228"/>
      <c r="D826" s="228"/>
      <c r="E826" s="228"/>
      <c r="F826" s="228"/>
      <c r="G826" s="831"/>
      <c r="H826" s="228"/>
      <c r="I826" s="228"/>
      <c r="J826" s="228"/>
      <c r="K826" s="239"/>
      <c r="L826" s="228"/>
      <c r="M826" s="228"/>
      <c r="N826" s="839"/>
      <c r="O826" s="839"/>
      <c r="P826" s="228"/>
      <c r="Q826" s="228"/>
      <c r="R826" s="228"/>
      <c r="S826" s="228"/>
      <c r="T826" s="228"/>
      <c r="U826" s="228"/>
      <c r="V826" s="228"/>
      <c r="W826" s="228"/>
      <c r="X826" s="228"/>
      <c r="Y826" s="228"/>
      <c r="Z826" s="228"/>
    </row>
    <row r="827" spans="1:26" ht="60" customHeight="1">
      <c r="A827" s="228"/>
      <c r="B827" s="228"/>
      <c r="C827" s="228"/>
      <c r="D827" s="228"/>
      <c r="E827" s="228"/>
      <c r="F827" s="228"/>
      <c r="G827" s="831"/>
      <c r="H827" s="228"/>
      <c r="I827" s="228"/>
      <c r="J827" s="228"/>
      <c r="K827" s="239"/>
      <c r="L827" s="228"/>
      <c r="M827" s="228"/>
      <c r="N827" s="839"/>
      <c r="O827" s="839"/>
      <c r="P827" s="228"/>
      <c r="Q827" s="228"/>
      <c r="R827" s="228"/>
      <c r="S827" s="228"/>
      <c r="T827" s="228"/>
      <c r="U827" s="228"/>
      <c r="V827" s="228"/>
      <c r="W827" s="228"/>
      <c r="X827" s="228"/>
      <c r="Y827" s="228"/>
      <c r="Z827" s="228"/>
    </row>
    <row r="828" spans="1:26" ht="60" customHeight="1">
      <c r="A828" s="228"/>
      <c r="B828" s="228"/>
      <c r="C828" s="228"/>
      <c r="D828" s="228"/>
      <c r="E828" s="228"/>
      <c r="F828" s="228"/>
      <c r="G828" s="831"/>
      <c r="H828" s="228"/>
      <c r="I828" s="228"/>
      <c r="J828" s="228"/>
      <c r="K828" s="239"/>
      <c r="L828" s="228"/>
      <c r="M828" s="228"/>
      <c r="N828" s="839"/>
      <c r="O828" s="839"/>
      <c r="P828" s="228"/>
      <c r="Q828" s="228"/>
      <c r="R828" s="228"/>
      <c r="S828" s="228"/>
      <c r="T828" s="228"/>
      <c r="U828" s="228"/>
      <c r="V828" s="228"/>
      <c r="W828" s="228"/>
      <c r="X828" s="228"/>
      <c r="Y828" s="228"/>
      <c r="Z828" s="228"/>
    </row>
    <row r="829" spans="1:26" ht="60" customHeight="1">
      <c r="A829" s="228"/>
      <c r="B829" s="228"/>
      <c r="C829" s="228"/>
      <c r="D829" s="228"/>
      <c r="E829" s="228"/>
      <c r="F829" s="228"/>
      <c r="G829" s="831"/>
      <c r="H829" s="228"/>
      <c r="I829" s="228"/>
      <c r="J829" s="228"/>
      <c r="K829" s="239"/>
      <c r="L829" s="228"/>
      <c r="M829" s="228"/>
      <c r="N829" s="839"/>
      <c r="O829" s="839"/>
      <c r="P829" s="228"/>
      <c r="Q829" s="228"/>
      <c r="R829" s="228"/>
      <c r="S829" s="228"/>
      <c r="T829" s="228"/>
      <c r="U829" s="228"/>
      <c r="V829" s="228"/>
      <c r="W829" s="228"/>
      <c r="X829" s="228"/>
      <c r="Y829" s="228"/>
      <c r="Z829" s="228"/>
    </row>
    <row r="830" spans="1:26" ht="60" customHeight="1">
      <c r="A830" s="228"/>
      <c r="B830" s="228"/>
      <c r="C830" s="228"/>
      <c r="D830" s="228"/>
      <c r="E830" s="228"/>
      <c r="F830" s="228"/>
      <c r="G830" s="831"/>
      <c r="H830" s="228"/>
      <c r="I830" s="228"/>
      <c r="J830" s="228"/>
      <c r="K830" s="239"/>
      <c r="L830" s="228"/>
      <c r="M830" s="228"/>
      <c r="N830" s="839"/>
      <c r="O830" s="839"/>
      <c r="P830" s="228"/>
      <c r="Q830" s="228"/>
      <c r="R830" s="228"/>
      <c r="S830" s="228"/>
      <c r="T830" s="228"/>
      <c r="U830" s="228"/>
      <c r="V830" s="228"/>
      <c r="W830" s="228"/>
      <c r="X830" s="228"/>
      <c r="Y830" s="228"/>
      <c r="Z830" s="228"/>
    </row>
    <row r="831" spans="1:26" ht="60" customHeight="1">
      <c r="A831" s="228"/>
      <c r="B831" s="228"/>
      <c r="C831" s="228"/>
      <c r="D831" s="228"/>
      <c r="E831" s="228"/>
      <c r="F831" s="228"/>
      <c r="G831" s="831"/>
      <c r="H831" s="228"/>
      <c r="I831" s="228"/>
      <c r="J831" s="228"/>
      <c r="K831" s="239"/>
      <c r="L831" s="228"/>
      <c r="M831" s="228"/>
      <c r="N831" s="839"/>
      <c r="O831" s="839"/>
      <c r="P831" s="228"/>
      <c r="Q831" s="228"/>
      <c r="R831" s="228"/>
      <c r="S831" s="228"/>
      <c r="T831" s="228"/>
      <c r="U831" s="228"/>
      <c r="V831" s="228"/>
      <c r="W831" s="228"/>
      <c r="X831" s="228"/>
      <c r="Y831" s="228"/>
      <c r="Z831" s="228"/>
    </row>
    <row r="832" spans="1:26" ht="60" customHeight="1">
      <c r="A832" s="228"/>
      <c r="B832" s="228"/>
      <c r="C832" s="228"/>
      <c r="D832" s="228"/>
      <c r="E832" s="228"/>
      <c r="F832" s="228"/>
      <c r="G832" s="831"/>
      <c r="H832" s="228"/>
      <c r="I832" s="228"/>
      <c r="J832" s="228"/>
      <c r="K832" s="239"/>
      <c r="L832" s="228"/>
      <c r="M832" s="228"/>
      <c r="N832" s="839"/>
      <c r="O832" s="839"/>
      <c r="P832" s="228"/>
      <c r="Q832" s="228"/>
      <c r="R832" s="228"/>
      <c r="S832" s="228"/>
      <c r="T832" s="228"/>
      <c r="U832" s="228"/>
      <c r="V832" s="228"/>
      <c r="W832" s="228"/>
      <c r="X832" s="228"/>
      <c r="Y832" s="228"/>
      <c r="Z832" s="228"/>
    </row>
    <row r="833" spans="1:26" ht="60" customHeight="1">
      <c r="A833" s="228"/>
      <c r="B833" s="228"/>
      <c r="C833" s="228"/>
      <c r="D833" s="228"/>
      <c r="E833" s="228"/>
      <c r="F833" s="228"/>
      <c r="G833" s="831"/>
      <c r="H833" s="228"/>
      <c r="I833" s="228"/>
      <c r="J833" s="228"/>
      <c r="K833" s="239"/>
      <c r="L833" s="228"/>
      <c r="M833" s="228"/>
      <c r="N833" s="839"/>
      <c r="O833" s="839"/>
      <c r="P833" s="228"/>
      <c r="Q833" s="228"/>
      <c r="R833" s="228"/>
      <c r="S833" s="228"/>
      <c r="T833" s="228"/>
      <c r="U833" s="228"/>
      <c r="V833" s="228"/>
      <c r="W833" s="228"/>
      <c r="X833" s="228"/>
      <c r="Y833" s="228"/>
      <c r="Z833" s="228"/>
    </row>
    <row r="834" spans="1:26" ht="60" customHeight="1">
      <c r="A834" s="228"/>
      <c r="B834" s="228"/>
      <c r="C834" s="228"/>
      <c r="D834" s="228"/>
      <c r="E834" s="228"/>
      <c r="F834" s="228"/>
      <c r="G834" s="831"/>
      <c r="H834" s="228"/>
      <c r="I834" s="228"/>
      <c r="J834" s="228"/>
      <c r="K834" s="239"/>
      <c r="L834" s="228"/>
      <c r="M834" s="228"/>
      <c r="N834" s="839"/>
      <c r="O834" s="839"/>
      <c r="P834" s="228"/>
      <c r="Q834" s="228"/>
      <c r="R834" s="228"/>
      <c r="S834" s="228"/>
      <c r="T834" s="228"/>
      <c r="U834" s="228"/>
      <c r="V834" s="228"/>
      <c r="W834" s="228"/>
      <c r="X834" s="228"/>
      <c r="Y834" s="228"/>
      <c r="Z834" s="228"/>
    </row>
    <row r="835" spans="1:26" ht="60" customHeight="1">
      <c r="A835" s="228"/>
      <c r="B835" s="228"/>
      <c r="C835" s="228"/>
      <c r="D835" s="228"/>
      <c r="E835" s="228"/>
      <c r="F835" s="228"/>
      <c r="G835" s="831"/>
      <c r="H835" s="228"/>
      <c r="I835" s="228"/>
      <c r="J835" s="228"/>
      <c r="K835" s="239"/>
      <c r="L835" s="228"/>
      <c r="M835" s="228"/>
      <c r="N835" s="839"/>
      <c r="O835" s="839"/>
      <c r="P835" s="228"/>
      <c r="Q835" s="228"/>
      <c r="R835" s="228"/>
      <c r="S835" s="228"/>
      <c r="T835" s="228"/>
      <c r="U835" s="228"/>
      <c r="V835" s="228"/>
      <c r="W835" s="228"/>
      <c r="X835" s="228"/>
      <c r="Y835" s="228"/>
      <c r="Z835" s="228"/>
    </row>
    <row r="836" spans="1:26" ht="60" customHeight="1">
      <c r="A836" s="228"/>
      <c r="B836" s="228"/>
      <c r="C836" s="228"/>
      <c r="D836" s="228"/>
      <c r="E836" s="228"/>
      <c r="F836" s="228"/>
      <c r="G836" s="831"/>
      <c r="H836" s="228"/>
      <c r="I836" s="228"/>
      <c r="J836" s="228"/>
      <c r="K836" s="239"/>
      <c r="L836" s="228"/>
      <c r="M836" s="228"/>
      <c r="N836" s="839"/>
      <c r="O836" s="839"/>
      <c r="P836" s="228"/>
      <c r="Q836" s="228"/>
      <c r="R836" s="228"/>
      <c r="S836" s="228"/>
      <c r="T836" s="228"/>
      <c r="U836" s="228"/>
      <c r="V836" s="228"/>
      <c r="W836" s="228"/>
      <c r="X836" s="228"/>
      <c r="Y836" s="228"/>
      <c r="Z836" s="228"/>
    </row>
    <row r="837" spans="1:26" ht="60" customHeight="1">
      <c r="A837" s="228"/>
      <c r="B837" s="228"/>
      <c r="C837" s="228"/>
      <c r="D837" s="228"/>
      <c r="E837" s="228"/>
      <c r="F837" s="228"/>
      <c r="G837" s="831"/>
      <c r="H837" s="228"/>
      <c r="I837" s="228"/>
      <c r="J837" s="228"/>
      <c r="K837" s="239"/>
      <c r="L837" s="228"/>
      <c r="M837" s="228"/>
      <c r="N837" s="839"/>
      <c r="O837" s="839"/>
      <c r="P837" s="228"/>
      <c r="Q837" s="228"/>
      <c r="R837" s="228"/>
      <c r="S837" s="228"/>
      <c r="T837" s="228"/>
      <c r="U837" s="228"/>
      <c r="V837" s="228"/>
      <c r="W837" s="228"/>
      <c r="X837" s="228"/>
      <c r="Y837" s="228"/>
      <c r="Z837" s="228"/>
    </row>
    <row r="838" spans="1:26" ht="60" customHeight="1">
      <c r="A838" s="228"/>
      <c r="B838" s="228"/>
      <c r="C838" s="228"/>
      <c r="D838" s="228"/>
      <c r="E838" s="228"/>
      <c r="F838" s="228"/>
      <c r="G838" s="831"/>
      <c r="H838" s="228"/>
      <c r="I838" s="228"/>
      <c r="J838" s="228"/>
      <c r="K838" s="239"/>
      <c r="L838" s="228"/>
      <c r="M838" s="228"/>
      <c r="N838" s="839"/>
      <c r="O838" s="839"/>
      <c r="P838" s="228"/>
      <c r="Q838" s="228"/>
      <c r="R838" s="228"/>
      <c r="S838" s="228"/>
      <c r="T838" s="228"/>
      <c r="U838" s="228"/>
      <c r="V838" s="228"/>
      <c r="W838" s="228"/>
      <c r="X838" s="228"/>
      <c r="Y838" s="228"/>
      <c r="Z838" s="228"/>
    </row>
    <row r="839" spans="1:26" ht="60" customHeight="1">
      <c r="A839" s="228"/>
      <c r="B839" s="228"/>
      <c r="C839" s="228"/>
      <c r="D839" s="228"/>
      <c r="E839" s="228"/>
      <c r="F839" s="228"/>
      <c r="G839" s="831"/>
      <c r="H839" s="228"/>
      <c r="I839" s="228"/>
      <c r="J839" s="228"/>
      <c r="K839" s="239"/>
      <c r="L839" s="228"/>
      <c r="M839" s="228"/>
      <c r="N839" s="839"/>
      <c r="O839" s="839"/>
      <c r="P839" s="228"/>
      <c r="Q839" s="228"/>
      <c r="R839" s="228"/>
      <c r="S839" s="228"/>
      <c r="T839" s="228"/>
      <c r="U839" s="228"/>
      <c r="V839" s="228"/>
      <c r="W839" s="228"/>
      <c r="X839" s="228"/>
      <c r="Y839" s="228"/>
      <c r="Z839" s="228"/>
    </row>
    <row r="840" spans="1:26" ht="60" customHeight="1">
      <c r="A840" s="228"/>
      <c r="B840" s="228"/>
      <c r="C840" s="228"/>
      <c r="D840" s="228"/>
      <c r="E840" s="228"/>
      <c r="F840" s="228"/>
      <c r="G840" s="831"/>
      <c r="H840" s="228"/>
      <c r="I840" s="228"/>
      <c r="J840" s="228"/>
      <c r="K840" s="239"/>
      <c r="L840" s="228"/>
      <c r="M840" s="228"/>
      <c r="N840" s="839"/>
      <c r="O840" s="839"/>
      <c r="P840" s="228"/>
      <c r="Q840" s="228"/>
      <c r="R840" s="228"/>
      <c r="S840" s="228"/>
      <c r="T840" s="228"/>
      <c r="U840" s="228"/>
      <c r="V840" s="228"/>
      <c r="W840" s="228"/>
      <c r="X840" s="228"/>
      <c r="Y840" s="228"/>
      <c r="Z840" s="228"/>
    </row>
    <row r="841" spans="1:26" ht="60" customHeight="1">
      <c r="A841" s="228"/>
      <c r="B841" s="228"/>
      <c r="C841" s="228"/>
      <c r="D841" s="228"/>
      <c r="E841" s="228"/>
      <c r="F841" s="228"/>
      <c r="G841" s="831"/>
      <c r="H841" s="228"/>
      <c r="I841" s="228"/>
      <c r="J841" s="228"/>
      <c r="K841" s="239"/>
      <c r="L841" s="228"/>
      <c r="M841" s="228"/>
      <c r="N841" s="839"/>
      <c r="O841" s="839"/>
      <c r="P841" s="228"/>
      <c r="Q841" s="228"/>
      <c r="R841" s="228"/>
      <c r="S841" s="228"/>
      <c r="T841" s="228"/>
      <c r="U841" s="228"/>
      <c r="V841" s="228"/>
      <c r="W841" s="228"/>
      <c r="X841" s="228"/>
      <c r="Y841" s="228"/>
      <c r="Z841" s="228"/>
    </row>
    <row r="842" spans="1:26" ht="60" customHeight="1">
      <c r="A842" s="228"/>
      <c r="B842" s="228"/>
      <c r="C842" s="228"/>
      <c r="D842" s="228"/>
      <c r="E842" s="228"/>
      <c r="F842" s="228"/>
      <c r="G842" s="831"/>
      <c r="H842" s="228"/>
      <c r="I842" s="228"/>
      <c r="J842" s="228"/>
      <c r="K842" s="239"/>
      <c r="L842" s="228"/>
      <c r="M842" s="228"/>
      <c r="N842" s="839"/>
      <c r="O842" s="839"/>
      <c r="P842" s="228"/>
      <c r="Q842" s="228"/>
      <c r="R842" s="228"/>
      <c r="S842" s="228"/>
      <c r="T842" s="228"/>
      <c r="U842" s="228"/>
      <c r="V842" s="228"/>
      <c r="W842" s="228"/>
      <c r="X842" s="228"/>
      <c r="Y842" s="228"/>
      <c r="Z842" s="228"/>
    </row>
    <row r="843" spans="1:26" ht="60" customHeight="1">
      <c r="A843" s="228"/>
      <c r="B843" s="228"/>
      <c r="C843" s="228"/>
      <c r="D843" s="228"/>
      <c r="E843" s="228"/>
      <c r="F843" s="228"/>
      <c r="G843" s="831"/>
      <c r="H843" s="228"/>
      <c r="I843" s="228"/>
      <c r="J843" s="228"/>
      <c r="K843" s="239"/>
      <c r="L843" s="228"/>
      <c r="M843" s="228"/>
      <c r="N843" s="839"/>
      <c r="O843" s="839"/>
      <c r="P843" s="228"/>
      <c r="Q843" s="228"/>
      <c r="R843" s="228"/>
      <c r="S843" s="228"/>
      <c r="T843" s="228"/>
      <c r="U843" s="228"/>
      <c r="V843" s="228"/>
      <c r="W843" s="228"/>
      <c r="X843" s="228"/>
      <c r="Y843" s="228"/>
      <c r="Z843" s="228"/>
    </row>
    <row r="844" spans="1:26" ht="60" customHeight="1">
      <c r="A844" s="228"/>
      <c r="B844" s="228"/>
      <c r="C844" s="228"/>
      <c r="D844" s="228"/>
      <c r="E844" s="228"/>
      <c r="F844" s="228"/>
      <c r="G844" s="831"/>
      <c r="H844" s="228"/>
      <c r="I844" s="228"/>
      <c r="J844" s="228"/>
      <c r="K844" s="239"/>
      <c r="L844" s="228"/>
      <c r="M844" s="228"/>
      <c r="N844" s="839"/>
      <c r="O844" s="839"/>
      <c r="P844" s="228"/>
      <c r="Q844" s="228"/>
      <c r="R844" s="228"/>
      <c r="S844" s="228"/>
      <c r="T844" s="228"/>
      <c r="U844" s="228"/>
      <c r="V844" s="228"/>
      <c r="W844" s="228"/>
      <c r="X844" s="228"/>
      <c r="Y844" s="228"/>
      <c r="Z844" s="228"/>
    </row>
    <row r="845" spans="1:26" ht="60" customHeight="1">
      <c r="A845" s="228"/>
      <c r="B845" s="228"/>
      <c r="C845" s="228"/>
      <c r="D845" s="228"/>
      <c r="E845" s="228"/>
      <c r="F845" s="228"/>
      <c r="G845" s="831"/>
      <c r="H845" s="228"/>
      <c r="I845" s="228"/>
      <c r="J845" s="228"/>
      <c r="K845" s="239"/>
      <c r="L845" s="228"/>
      <c r="M845" s="228"/>
      <c r="N845" s="839"/>
      <c r="O845" s="839"/>
      <c r="P845" s="228"/>
      <c r="Q845" s="228"/>
      <c r="R845" s="228"/>
      <c r="S845" s="228"/>
      <c r="T845" s="228"/>
      <c r="U845" s="228"/>
      <c r="V845" s="228"/>
      <c r="W845" s="228"/>
      <c r="X845" s="228"/>
      <c r="Y845" s="228"/>
      <c r="Z845" s="228"/>
    </row>
    <row r="846" spans="1:26" ht="60" customHeight="1">
      <c r="A846" s="228"/>
      <c r="B846" s="228"/>
      <c r="C846" s="228"/>
      <c r="D846" s="228"/>
      <c r="E846" s="228"/>
      <c r="F846" s="228"/>
      <c r="G846" s="831"/>
      <c r="H846" s="228"/>
      <c r="I846" s="228"/>
      <c r="J846" s="228"/>
      <c r="K846" s="239"/>
      <c r="L846" s="228"/>
      <c r="M846" s="228"/>
      <c r="N846" s="839"/>
      <c r="O846" s="839"/>
      <c r="P846" s="228"/>
      <c r="Q846" s="228"/>
      <c r="R846" s="228"/>
      <c r="S846" s="228"/>
      <c r="T846" s="228"/>
      <c r="U846" s="228"/>
      <c r="V846" s="228"/>
      <c r="W846" s="228"/>
      <c r="X846" s="228"/>
      <c r="Y846" s="228"/>
      <c r="Z846" s="228"/>
    </row>
    <row r="847" spans="1:26" ht="60" customHeight="1">
      <c r="A847" s="228"/>
      <c r="B847" s="228"/>
      <c r="C847" s="228"/>
      <c r="D847" s="228"/>
      <c r="E847" s="228"/>
      <c r="F847" s="228"/>
      <c r="G847" s="831"/>
      <c r="H847" s="228"/>
      <c r="I847" s="228"/>
      <c r="J847" s="228"/>
      <c r="K847" s="239"/>
      <c r="L847" s="228"/>
      <c r="M847" s="228"/>
      <c r="N847" s="839"/>
      <c r="O847" s="839"/>
      <c r="P847" s="228"/>
      <c r="Q847" s="228"/>
      <c r="R847" s="228"/>
      <c r="S847" s="228"/>
      <c r="T847" s="228"/>
      <c r="U847" s="228"/>
      <c r="V847" s="228"/>
      <c r="W847" s="228"/>
      <c r="X847" s="228"/>
      <c r="Y847" s="228"/>
      <c r="Z847" s="228"/>
    </row>
    <row r="848" spans="1:26" ht="60" customHeight="1">
      <c r="A848" s="228"/>
      <c r="B848" s="228"/>
      <c r="C848" s="228"/>
      <c r="D848" s="228"/>
      <c r="E848" s="228"/>
      <c r="F848" s="228"/>
      <c r="G848" s="831"/>
      <c r="H848" s="228"/>
      <c r="I848" s="228"/>
      <c r="J848" s="228"/>
      <c r="K848" s="239"/>
      <c r="L848" s="228"/>
      <c r="M848" s="228"/>
      <c r="N848" s="839"/>
      <c r="O848" s="839"/>
      <c r="P848" s="228"/>
      <c r="Q848" s="228"/>
      <c r="R848" s="228"/>
      <c r="S848" s="228"/>
      <c r="T848" s="228"/>
      <c r="U848" s="228"/>
      <c r="V848" s="228"/>
      <c r="W848" s="228"/>
      <c r="X848" s="228"/>
      <c r="Y848" s="228"/>
      <c r="Z848" s="228"/>
    </row>
    <row r="849" spans="1:26" ht="60" customHeight="1">
      <c r="A849" s="228"/>
      <c r="B849" s="228"/>
      <c r="C849" s="228"/>
      <c r="D849" s="228"/>
      <c r="E849" s="228"/>
      <c r="F849" s="228"/>
      <c r="G849" s="831"/>
      <c r="H849" s="228"/>
      <c r="I849" s="228"/>
      <c r="J849" s="228"/>
      <c r="K849" s="239"/>
      <c r="L849" s="228"/>
      <c r="M849" s="228"/>
      <c r="N849" s="839"/>
      <c r="O849" s="839"/>
      <c r="P849" s="228"/>
      <c r="Q849" s="228"/>
      <c r="R849" s="228"/>
      <c r="S849" s="228"/>
      <c r="T849" s="228"/>
      <c r="U849" s="228"/>
      <c r="V849" s="228"/>
      <c r="W849" s="228"/>
      <c r="X849" s="228"/>
      <c r="Y849" s="228"/>
      <c r="Z849" s="228"/>
    </row>
    <row r="850" spans="1:26" ht="60" customHeight="1">
      <c r="A850" s="228"/>
      <c r="B850" s="228"/>
      <c r="C850" s="228"/>
      <c r="D850" s="228"/>
      <c r="E850" s="228"/>
      <c r="F850" s="228"/>
      <c r="G850" s="831"/>
      <c r="H850" s="228"/>
      <c r="I850" s="228"/>
      <c r="J850" s="228"/>
      <c r="K850" s="239"/>
      <c r="L850" s="228"/>
      <c r="M850" s="228"/>
      <c r="N850" s="839"/>
      <c r="O850" s="839"/>
      <c r="P850" s="228"/>
      <c r="Q850" s="228"/>
      <c r="R850" s="228"/>
      <c r="S850" s="228"/>
      <c r="T850" s="228"/>
      <c r="U850" s="228"/>
      <c r="V850" s="228"/>
      <c r="W850" s="228"/>
      <c r="X850" s="228"/>
      <c r="Y850" s="228"/>
      <c r="Z850" s="228"/>
    </row>
    <row r="851" spans="1:26" ht="60" customHeight="1">
      <c r="A851" s="228"/>
      <c r="B851" s="228"/>
      <c r="C851" s="228"/>
      <c r="D851" s="228"/>
      <c r="E851" s="228"/>
      <c r="F851" s="228"/>
      <c r="G851" s="831"/>
      <c r="H851" s="228"/>
      <c r="I851" s="228"/>
      <c r="J851" s="228"/>
      <c r="K851" s="239"/>
      <c r="L851" s="228"/>
      <c r="M851" s="228"/>
      <c r="N851" s="839"/>
      <c r="O851" s="839"/>
      <c r="P851" s="228"/>
      <c r="Q851" s="228"/>
      <c r="R851" s="228"/>
      <c r="S851" s="228"/>
      <c r="T851" s="228"/>
      <c r="U851" s="228"/>
      <c r="V851" s="228"/>
      <c r="W851" s="228"/>
      <c r="X851" s="228"/>
      <c r="Y851" s="228"/>
      <c r="Z851" s="228"/>
    </row>
    <row r="852" spans="1:26" ht="60" customHeight="1">
      <c r="A852" s="228"/>
      <c r="B852" s="228"/>
      <c r="C852" s="228"/>
      <c r="D852" s="228"/>
      <c r="E852" s="228"/>
      <c r="F852" s="228"/>
      <c r="G852" s="831"/>
      <c r="H852" s="228"/>
      <c r="I852" s="228"/>
      <c r="J852" s="228"/>
      <c r="K852" s="239"/>
      <c r="L852" s="228"/>
      <c r="M852" s="228"/>
      <c r="N852" s="839"/>
      <c r="O852" s="839"/>
      <c r="P852" s="228"/>
      <c r="Q852" s="228"/>
      <c r="R852" s="228"/>
      <c r="S852" s="228"/>
      <c r="T852" s="228"/>
      <c r="U852" s="228"/>
      <c r="V852" s="228"/>
      <c r="W852" s="228"/>
      <c r="X852" s="228"/>
      <c r="Y852" s="228"/>
      <c r="Z852" s="228"/>
    </row>
    <row r="853" spans="1:26" ht="60" customHeight="1">
      <c r="A853" s="228"/>
      <c r="B853" s="228"/>
      <c r="C853" s="228"/>
      <c r="D853" s="228"/>
      <c r="E853" s="228"/>
      <c r="F853" s="228"/>
      <c r="G853" s="831"/>
      <c r="H853" s="228"/>
      <c r="I853" s="228"/>
      <c r="J853" s="228"/>
      <c r="K853" s="239"/>
      <c r="L853" s="228"/>
      <c r="M853" s="228"/>
      <c r="N853" s="839"/>
      <c r="O853" s="839"/>
      <c r="P853" s="228"/>
      <c r="Q853" s="228"/>
      <c r="R853" s="228"/>
      <c r="S853" s="228"/>
      <c r="T853" s="228"/>
      <c r="U853" s="228"/>
      <c r="V853" s="228"/>
      <c r="W853" s="228"/>
      <c r="X853" s="228"/>
      <c r="Y853" s="228"/>
      <c r="Z853" s="228"/>
    </row>
    <row r="854" spans="1:26" ht="60" customHeight="1">
      <c r="A854" s="228"/>
      <c r="B854" s="228"/>
      <c r="C854" s="228"/>
      <c r="D854" s="228"/>
      <c r="E854" s="228"/>
      <c r="F854" s="228"/>
      <c r="G854" s="831"/>
      <c r="H854" s="228"/>
      <c r="I854" s="228"/>
      <c r="J854" s="228"/>
      <c r="K854" s="239"/>
      <c r="L854" s="228"/>
      <c r="M854" s="228"/>
      <c r="N854" s="839"/>
      <c r="O854" s="839"/>
      <c r="P854" s="228"/>
      <c r="Q854" s="228"/>
      <c r="R854" s="228"/>
      <c r="S854" s="228"/>
      <c r="T854" s="228"/>
      <c r="U854" s="228"/>
      <c r="V854" s="228"/>
      <c r="W854" s="228"/>
      <c r="X854" s="228"/>
      <c r="Y854" s="228"/>
      <c r="Z854" s="228"/>
    </row>
    <row r="855" spans="1:26" ht="60" customHeight="1">
      <c r="A855" s="228"/>
      <c r="B855" s="228"/>
      <c r="C855" s="228"/>
      <c r="D855" s="228"/>
      <c r="E855" s="228"/>
      <c r="F855" s="228"/>
      <c r="G855" s="831"/>
      <c r="H855" s="228"/>
      <c r="I855" s="228"/>
      <c r="J855" s="228"/>
      <c r="K855" s="239"/>
      <c r="L855" s="228"/>
      <c r="M855" s="228"/>
      <c r="N855" s="839"/>
      <c r="O855" s="839"/>
      <c r="P855" s="228"/>
      <c r="Q855" s="228"/>
      <c r="R855" s="228"/>
      <c r="S855" s="228"/>
      <c r="T855" s="228"/>
      <c r="U855" s="228"/>
      <c r="V855" s="228"/>
      <c r="W855" s="228"/>
      <c r="X855" s="228"/>
      <c r="Y855" s="228"/>
      <c r="Z855" s="228"/>
    </row>
    <row r="856" spans="1:26" ht="60" customHeight="1">
      <c r="A856" s="228"/>
      <c r="B856" s="228"/>
      <c r="C856" s="228"/>
      <c r="D856" s="228"/>
      <c r="E856" s="228"/>
      <c r="F856" s="228"/>
      <c r="G856" s="831"/>
      <c r="H856" s="228"/>
      <c r="I856" s="228"/>
      <c r="J856" s="228"/>
      <c r="K856" s="239"/>
      <c r="L856" s="228"/>
      <c r="M856" s="228"/>
      <c r="N856" s="839"/>
      <c r="O856" s="839"/>
      <c r="P856" s="228"/>
      <c r="Q856" s="228"/>
      <c r="R856" s="228"/>
      <c r="S856" s="228"/>
      <c r="T856" s="228"/>
      <c r="U856" s="228"/>
      <c r="V856" s="228"/>
      <c r="W856" s="228"/>
      <c r="X856" s="228"/>
      <c r="Y856" s="228"/>
      <c r="Z856" s="228"/>
    </row>
    <row r="857" spans="1:26" ht="60" customHeight="1">
      <c r="A857" s="228"/>
      <c r="B857" s="228"/>
      <c r="C857" s="228"/>
      <c r="D857" s="228"/>
      <c r="E857" s="228"/>
      <c r="F857" s="228"/>
      <c r="G857" s="831"/>
      <c r="H857" s="228"/>
      <c r="I857" s="228"/>
      <c r="J857" s="228"/>
      <c r="K857" s="239"/>
      <c r="L857" s="228"/>
      <c r="M857" s="228"/>
      <c r="N857" s="839"/>
      <c r="O857" s="839"/>
      <c r="P857" s="228"/>
      <c r="Q857" s="228"/>
      <c r="R857" s="228"/>
      <c r="S857" s="228"/>
      <c r="T857" s="228"/>
      <c r="U857" s="228"/>
      <c r="V857" s="228"/>
      <c r="W857" s="228"/>
      <c r="X857" s="228"/>
      <c r="Y857" s="228"/>
      <c r="Z857" s="228"/>
    </row>
    <row r="858" spans="1:26" ht="60" customHeight="1">
      <c r="A858" s="228"/>
      <c r="B858" s="228"/>
      <c r="C858" s="228"/>
      <c r="D858" s="228"/>
      <c r="E858" s="228"/>
      <c r="F858" s="228"/>
      <c r="G858" s="831"/>
      <c r="H858" s="228"/>
      <c r="I858" s="228"/>
      <c r="J858" s="228"/>
      <c r="K858" s="239"/>
      <c r="L858" s="228"/>
      <c r="M858" s="228"/>
      <c r="N858" s="839"/>
      <c r="O858" s="839"/>
      <c r="P858" s="228"/>
      <c r="Q858" s="228"/>
      <c r="R858" s="228"/>
      <c r="S858" s="228"/>
      <c r="T858" s="228"/>
      <c r="U858" s="228"/>
      <c r="V858" s="228"/>
      <c r="W858" s="228"/>
      <c r="X858" s="228"/>
      <c r="Y858" s="228"/>
      <c r="Z858" s="228"/>
    </row>
    <row r="859" spans="1:26" ht="60" customHeight="1">
      <c r="A859" s="228"/>
      <c r="B859" s="228"/>
      <c r="C859" s="228"/>
      <c r="D859" s="228"/>
      <c r="E859" s="228"/>
      <c r="F859" s="228"/>
      <c r="G859" s="831"/>
      <c r="H859" s="228"/>
      <c r="I859" s="228"/>
      <c r="J859" s="228"/>
      <c r="K859" s="239"/>
      <c r="L859" s="228"/>
      <c r="M859" s="228"/>
      <c r="N859" s="839"/>
      <c r="O859" s="839"/>
      <c r="P859" s="228"/>
      <c r="Q859" s="228"/>
      <c r="R859" s="228"/>
      <c r="S859" s="228"/>
      <c r="T859" s="228"/>
      <c r="U859" s="228"/>
      <c r="V859" s="228"/>
      <c r="W859" s="228"/>
      <c r="X859" s="228"/>
      <c r="Y859" s="228"/>
      <c r="Z859" s="228"/>
    </row>
    <row r="860" spans="1:26" ht="60" customHeight="1">
      <c r="A860" s="228"/>
      <c r="B860" s="228"/>
      <c r="C860" s="228"/>
      <c r="D860" s="228"/>
      <c r="E860" s="228"/>
      <c r="F860" s="228"/>
      <c r="G860" s="831"/>
      <c r="H860" s="228"/>
      <c r="I860" s="228"/>
      <c r="J860" s="228"/>
      <c r="K860" s="239"/>
      <c r="L860" s="228"/>
      <c r="M860" s="228"/>
      <c r="N860" s="839"/>
      <c r="O860" s="839"/>
      <c r="P860" s="228"/>
      <c r="Q860" s="228"/>
      <c r="R860" s="228"/>
      <c r="S860" s="228"/>
      <c r="T860" s="228"/>
      <c r="U860" s="228"/>
      <c r="V860" s="228"/>
      <c r="W860" s="228"/>
      <c r="X860" s="228"/>
      <c r="Y860" s="228"/>
      <c r="Z860" s="228"/>
    </row>
    <row r="861" spans="1:26" ht="60" customHeight="1">
      <c r="A861" s="228"/>
      <c r="B861" s="228"/>
      <c r="C861" s="228"/>
      <c r="D861" s="228"/>
      <c r="E861" s="228"/>
      <c r="F861" s="228"/>
      <c r="G861" s="831"/>
      <c r="H861" s="228"/>
      <c r="I861" s="228"/>
      <c r="J861" s="228"/>
      <c r="K861" s="239"/>
      <c r="L861" s="228"/>
      <c r="M861" s="228"/>
      <c r="N861" s="839"/>
      <c r="O861" s="839"/>
      <c r="P861" s="228"/>
      <c r="Q861" s="228"/>
      <c r="R861" s="228"/>
      <c r="S861" s="228"/>
      <c r="T861" s="228"/>
      <c r="U861" s="228"/>
      <c r="V861" s="228"/>
      <c r="W861" s="228"/>
      <c r="X861" s="228"/>
      <c r="Y861" s="228"/>
      <c r="Z861" s="228"/>
    </row>
    <row r="862" spans="1:26" ht="60" customHeight="1">
      <c r="A862" s="228"/>
      <c r="B862" s="228"/>
      <c r="C862" s="228"/>
      <c r="D862" s="228"/>
      <c r="E862" s="228"/>
      <c r="F862" s="228"/>
      <c r="G862" s="831"/>
      <c r="H862" s="228"/>
      <c r="I862" s="228"/>
      <c r="J862" s="228"/>
      <c r="K862" s="239"/>
      <c r="L862" s="228"/>
      <c r="M862" s="228"/>
      <c r="N862" s="839"/>
      <c r="O862" s="839"/>
      <c r="P862" s="228"/>
      <c r="Q862" s="228"/>
      <c r="R862" s="228"/>
      <c r="S862" s="228"/>
      <c r="T862" s="228"/>
      <c r="U862" s="228"/>
      <c r="V862" s="228"/>
      <c r="W862" s="228"/>
      <c r="X862" s="228"/>
      <c r="Y862" s="228"/>
      <c r="Z862" s="228"/>
    </row>
    <row r="863" spans="1:26" ht="60" customHeight="1">
      <c r="A863" s="228"/>
      <c r="B863" s="228"/>
      <c r="C863" s="228"/>
      <c r="D863" s="228"/>
      <c r="E863" s="228"/>
      <c r="F863" s="228"/>
      <c r="G863" s="831"/>
      <c r="H863" s="228"/>
      <c r="I863" s="228"/>
      <c r="J863" s="228"/>
      <c r="K863" s="239"/>
      <c r="L863" s="228"/>
      <c r="M863" s="228"/>
      <c r="N863" s="839"/>
      <c r="O863" s="839"/>
      <c r="P863" s="228"/>
      <c r="Q863" s="228"/>
      <c r="R863" s="228"/>
      <c r="S863" s="228"/>
      <c r="T863" s="228"/>
      <c r="U863" s="228"/>
      <c r="V863" s="228"/>
      <c r="W863" s="228"/>
      <c r="X863" s="228"/>
      <c r="Y863" s="228"/>
      <c r="Z863" s="228"/>
    </row>
    <row r="864" spans="1:26" ht="60" customHeight="1">
      <c r="A864" s="228"/>
      <c r="B864" s="228"/>
      <c r="C864" s="228"/>
      <c r="D864" s="228"/>
      <c r="E864" s="228"/>
      <c r="F864" s="228"/>
      <c r="G864" s="831"/>
      <c r="H864" s="228"/>
      <c r="I864" s="228"/>
      <c r="J864" s="228"/>
      <c r="K864" s="239"/>
      <c r="L864" s="228"/>
      <c r="M864" s="228"/>
      <c r="N864" s="839"/>
      <c r="O864" s="839"/>
      <c r="P864" s="228"/>
      <c r="Q864" s="228"/>
      <c r="R864" s="228"/>
      <c r="S864" s="228"/>
      <c r="T864" s="228"/>
      <c r="U864" s="228"/>
      <c r="V864" s="228"/>
      <c r="W864" s="228"/>
      <c r="X864" s="228"/>
      <c r="Y864" s="228"/>
      <c r="Z864" s="228"/>
    </row>
    <row r="865" spans="1:26" ht="60" customHeight="1">
      <c r="A865" s="228"/>
      <c r="B865" s="228"/>
      <c r="C865" s="228"/>
      <c r="D865" s="228"/>
      <c r="E865" s="228"/>
      <c r="F865" s="228"/>
      <c r="G865" s="831"/>
      <c r="H865" s="228"/>
      <c r="I865" s="228"/>
      <c r="J865" s="228"/>
      <c r="K865" s="239"/>
      <c r="L865" s="228"/>
      <c r="M865" s="228"/>
      <c r="N865" s="839"/>
      <c r="O865" s="839"/>
      <c r="P865" s="228"/>
      <c r="Q865" s="228"/>
      <c r="R865" s="228"/>
      <c r="S865" s="228"/>
      <c r="T865" s="228"/>
      <c r="U865" s="228"/>
      <c r="V865" s="228"/>
      <c r="W865" s="228"/>
      <c r="X865" s="228"/>
      <c r="Y865" s="228"/>
      <c r="Z865" s="228"/>
    </row>
    <row r="866" spans="1:26" ht="60" customHeight="1">
      <c r="A866" s="228"/>
      <c r="B866" s="228"/>
      <c r="C866" s="228"/>
      <c r="D866" s="228"/>
      <c r="E866" s="228"/>
      <c r="F866" s="228"/>
      <c r="G866" s="831"/>
      <c r="H866" s="228"/>
      <c r="I866" s="228"/>
      <c r="J866" s="228"/>
      <c r="K866" s="239"/>
      <c r="L866" s="228"/>
      <c r="M866" s="228"/>
      <c r="N866" s="839"/>
      <c r="O866" s="839"/>
      <c r="P866" s="228"/>
      <c r="Q866" s="228"/>
      <c r="R866" s="228"/>
      <c r="S866" s="228"/>
      <c r="T866" s="228"/>
      <c r="U866" s="228"/>
      <c r="V866" s="228"/>
      <c r="W866" s="228"/>
      <c r="X866" s="228"/>
      <c r="Y866" s="228"/>
      <c r="Z866" s="228"/>
    </row>
    <row r="867" spans="1:26" ht="60" customHeight="1">
      <c r="A867" s="228"/>
      <c r="B867" s="228"/>
      <c r="C867" s="228"/>
      <c r="D867" s="228"/>
      <c r="E867" s="228"/>
      <c r="F867" s="228"/>
      <c r="G867" s="831"/>
      <c r="H867" s="228"/>
      <c r="I867" s="228"/>
      <c r="J867" s="228"/>
      <c r="K867" s="239"/>
      <c r="L867" s="228"/>
      <c r="M867" s="228"/>
      <c r="N867" s="839"/>
      <c r="O867" s="839"/>
      <c r="P867" s="228"/>
      <c r="Q867" s="228"/>
      <c r="R867" s="228"/>
      <c r="S867" s="228"/>
      <c r="T867" s="228"/>
      <c r="U867" s="228"/>
      <c r="V867" s="228"/>
      <c r="W867" s="228"/>
      <c r="X867" s="228"/>
      <c r="Y867" s="228"/>
      <c r="Z867" s="228"/>
    </row>
    <row r="868" spans="1:26" ht="60" customHeight="1">
      <c r="A868" s="228"/>
      <c r="B868" s="228"/>
      <c r="C868" s="228"/>
      <c r="D868" s="228"/>
      <c r="E868" s="228"/>
      <c r="F868" s="228"/>
      <c r="G868" s="831"/>
      <c r="H868" s="228"/>
      <c r="I868" s="228"/>
      <c r="J868" s="228"/>
      <c r="K868" s="239"/>
      <c r="L868" s="228"/>
      <c r="M868" s="228"/>
      <c r="N868" s="839"/>
      <c r="O868" s="839"/>
      <c r="P868" s="228"/>
      <c r="Q868" s="228"/>
      <c r="R868" s="228"/>
      <c r="S868" s="228"/>
      <c r="T868" s="228"/>
      <c r="U868" s="228"/>
      <c r="V868" s="228"/>
      <c r="W868" s="228"/>
      <c r="X868" s="228"/>
      <c r="Y868" s="228"/>
      <c r="Z868" s="228"/>
    </row>
    <row r="869" spans="1:26" ht="60" customHeight="1">
      <c r="A869" s="228"/>
      <c r="B869" s="228"/>
      <c r="C869" s="228"/>
      <c r="D869" s="228"/>
      <c r="E869" s="228"/>
      <c r="F869" s="228"/>
      <c r="G869" s="831"/>
      <c r="H869" s="228"/>
      <c r="I869" s="228"/>
      <c r="J869" s="228"/>
      <c r="K869" s="239"/>
      <c r="L869" s="228"/>
      <c r="M869" s="228"/>
      <c r="N869" s="839"/>
      <c r="O869" s="839"/>
      <c r="P869" s="228"/>
      <c r="Q869" s="228"/>
      <c r="R869" s="228"/>
      <c r="S869" s="228"/>
      <c r="T869" s="228"/>
      <c r="U869" s="228"/>
      <c r="V869" s="228"/>
      <c r="W869" s="228"/>
      <c r="X869" s="228"/>
      <c r="Y869" s="228"/>
      <c r="Z869" s="228"/>
    </row>
    <row r="870" spans="1:26" ht="60" customHeight="1">
      <c r="A870" s="228"/>
      <c r="B870" s="228"/>
      <c r="C870" s="228"/>
      <c r="D870" s="228"/>
      <c r="E870" s="228"/>
      <c r="F870" s="228"/>
      <c r="G870" s="831"/>
      <c r="H870" s="228"/>
      <c r="I870" s="228"/>
      <c r="J870" s="228"/>
      <c r="K870" s="239"/>
      <c r="L870" s="228"/>
      <c r="M870" s="228"/>
      <c r="N870" s="839"/>
      <c r="O870" s="839"/>
      <c r="P870" s="228"/>
      <c r="Q870" s="228"/>
      <c r="R870" s="228"/>
      <c r="S870" s="228"/>
      <c r="T870" s="228"/>
      <c r="U870" s="228"/>
      <c r="V870" s="228"/>
      <c r="W870" s="228"/>
      <c r="X870" s="228"/>
      <c r="Y870" s="228"/>
      <c r="Z870" s="228"/>
    </row>
    <row r="871" spans="1:26" ht="60" customHeight="1">
      <c r="A871" s="228"/>
      <c r="B871" s="228"/>
      <c r="C871" s="228"/>
      <c r="D871" s="228"/>
      <c r="E871" s="228"/>
      <c r="F871" s="228"/>
      <c r="G871" s="831"/>
      <c r="H871" s="228"/>
      <c r="I871" s="228"/>
      <c r="J871" s="228"/>
      <c r="K871" s="239"/>
      <c r="L871" s="228"/>
      <c r="M871" s="228"/>
      <c r="N871" s="839"/>
      <c r="O871" s="839"/>
      <c r="P871" s="228"/>
      <c r="Q871" s="228"/>
      <c r="R871" s="228"/>
      <c r="S871" s="228"/>
      <c r="T871" s="228"/>
      <c r="U871" s="228"/>
      <c r="V871" s="228"/>
      <c r="W871" s="228"/>
      <c r="X871" s="228"/>
      <c r="Y871" s="228"/>
      <c r="Z871" s="228"/>
    </row>
    <row r="872" spans="1:26" ht="60" customHeight="1">
      <c r="A872" s="228"/>
      <c r="B872" s="228"/>
      <c r="C872" s="228"/>
      <c r="D872" s="228"/>
      <c r="E872" s="228"/>
      <c r="F872" s="228"/>
      <c r="G872" s="831"/>
      <c r="H872" s="228"/>
      <c r="I872" s="228"/>
      <c r="J872" s="228"/>
      <c r="K872" s="239"/>
      <c r="L872" s="228"/>
      <c r="M872" s="228"/>
      <c r="N872" s="839"/>
      <c r="O872" s="839"/>
      <c r="P872" s="228"/>
      <c r="Q872" s="228"/>
      <c r="R872" s="228"/>
      <c r="S872" s="228"/>
      <c r="T872" s="228"/>
      <c r="U872" s="228"/>
      <c r="V872" s="228"/>
      <c r="W872" s="228"/>
      <c r="X872" s="228"/>
      <c r="Y872" s="228"/>
      <c r="Z872" s="228"/>
    </row>
    <row r="873" spans="1:26" ht="60" customHeight="1">
      <c r="A873" s="228"/>
      <c r="B873" s="228"/>
      <c r="C873" s="228"/>
      <c r="D873" s="228"/>
      <c r="E873" s="228"/>
      <c r="F873" s="228"/>
      <c r="G873" s="831"/>
      <c r="H873" s="228"/>
      <c r="I873" s="228"/>
      <c r="J873" s="228"/>
      <c r="K873" s="239"/>
      <c r="L873" s="228"/>
      <c r="M873" s="228"/>
      <c r="N873" s="839"/>
      <c r="O873" s="839"/>
      <c r="P873" s="228"/>
      <c r="Q873" s="228"/>
      <c r="R873" s="228"/>
      <c r="S873" s="228"/>
      <c r="T873" s="228"/>
      <c r="U873" s="228"/>
      <c r="V873" s="228"/>
      <c r="W873" s="228"/>
      <c r="X873" s="228"/>
      <c r="Y873" s="228"/>
      <c r="Z873" s="228"/>
    </row>
    <row r="874" spans="1:26" ht="60" customHeight="1">
      <c r="A874" s="228"/>
      <c r="B874" s="228"/>
      <c r="C874" s="228"/>
      <c r="D874" s="228"/>
      <c r="E874" s="228"/>
      <c r="F874" s="228"/>
      <c r="G874" s="831"/>
      <c r="H874" s="228"/>
      <c r="I874" s="228"/>
      <c r="J874" s="228"/>
      <c r="K874" s="239"/>
      <c r="L874" s="228"/>
      <c r="M874" s="228"/>
      <c r="N874" s="839"/>
      <c r="O874" s="839"/>
      <c r="P874" s="228"/>
      <c r="Q874" s="228"/>
      <c r="R874" s="228"/>
      <c r="S874" s="228"/>
      <c r="T874" s="228"/>
      <c r="U874" s="228"/>
      <c r="V874" s="228"/>
      <c r="W874" s="228"/>
      <c r="X874" s="228"/>
      <c r="Y874" s="228"/>
      <c r="Z874" s="228"/>
    </row>
    <row r="875" spans="1:26" ht="60" customHeight="1">
      <c r="A875" s="228"/>
      <c r="B875" s="228"/>
      <c r="C875" s="228"/>
      <c r="D875" s="228"/>
      <c r="E875" s="228"/>
      <c r="F875" s="228"/>
      <c r="G875" s="831"/>
      <c r="H875" s="228"/>
      <c r="I875" s="228"/>
      <c r="J875" s="228"/>
      <c r="K875" s="239"/>
      <c r="L875" s="228"/>
      <c r="M875" s="228"/>
      <c r="N875" s="839"/>
      <c r="O875" s="839"/>
      <c r="P875" s="228"/>
      <c r="Q875" s="228"/>
      <c r="R875" s="228"/>
      <c r="S875" s="228"/>
      <c r="T875" s="228"/>
      <c r="U875" s="228"/>
      <c r="V875" s="228"/>
      <c r="W875" s="228"/>
      <c r="X875" s="228"/>
      <c r="Y875" s="228"/>
      <c r="Z875" s="228"/>
    </row>
    <row r="876" spans="1:26" ht="60" customHeight="1">
      <c r="A876" s="228"/>
      <c r="B876" s="228"/>
      <c r="C876" s="228"/>
      <c r="D876" s="228"/>
      <c r="E876" s="228"/>
      <c r="F876" s="228"/>
      <c r="G876" s="831"/>
      <c r="H876" s="228"/>
      <c r="I876" s="228"/>
      <c r="J876" s="228"/>
      <c r="K876" s="239"/>
      <c r="L876" s="228"/>
      <c r="M876" s="228"/>
      <c r="N876" s="839"/>
      <c r="O876" s="839"/>
      <c r="P876" s="228"/>
      <c r="Q876" s="228"/>
      <c r="R876" s="228"/>
      <c r="S876" s="228"/>
      <c r="T876" s="228"/>
      <c r="U876" s="228"/>
      <c r="V876" s="228"/>
      <c r="W876" s="228"/>
      <c r="X876" s="228"/>
      <c r="Y876" s="228"/>
      <c r="Z876" s="228"/>
    </row>
    <row r="877" spans="1:26" ht="60" customHeight="1">
      <c r="A877" s="228"/>
      <c r="B877" s="228"/>
      <c r="C877" s="228"/>
      <c r="D877" s="228"/>
      <c r="E877" s="228"/>
      <c r="F877" s="228"/>
      <c r="G877" s="831"/>
      <c r="H877" s="228"/>
      <c r="I877" s="228"/>
      <c r="J877" s="228"/>
      <c r="K877" s="239"/>
      <c r="L877" s="228"/>
      <c r="M877" s="228"/>
      <c r="N877" s="839"/>
      <c r="O877" s="839"/>
      <c r="P877" s="228"/>
      <c r="Q877" s="228"/>
      <c r="R877" s="228"/>
      <c r="S877" s="228"/>
      <c r="T877" s="228"/>
      <c r="U877" s="228"/>
      <c r="V877" s="228"/>
      <c r="W877" s="228"/>
      <c r="X877" s="228"/>
      <c r="Y877" s="228"/>
      <c r="Z877" s="228"/>
    </row>
    <row r="878" spans="1:26" ht="60" customHeight="1">
      <c r="A878" s="228"/>
      <c r="B878" s="228"/>
      <c r="C878" s="228"/>
      <c r="D878" s="228"/>
      <c r="E878" s="228"/>
      <c r="F878" s="228"/>
      <c r="G878" s="831"/>
      <c r="H878" s="228"/>
      <c r="I878" s="228"/>
      <c r="J878" s="228"/>
      <c r="K878" s="239"/>
      <c r="L878" s="228"/>
      <c r="M878" s="228"/>
      <c r="N878" s="839"/>
      <c r="O878" s="839"/>
      <c r="P878" s="228"/>
      <c r="Q878" s="228"/>
      <c r="R878" s="228"/>
      <c r="S878" s="228"/>
      <c r="T878" s="228"/>
      <c r="U878" s="228"/>
      <c r="V878" s="228"/>
      <c r="W878" s="228"/>
      <c r="X878" s="228"/>
      <c r="Y878" s="228"/>
      <c r="Z878" s="228"/>
    </row>
    <row r="879" spans="1:26" ht="60" customHeight="1">
      <c r="A879" s="228"/>
      <c r="B879" s="228"/>
      <c r="C879" s="228"/>
      <c r="D879" s="228"/>
      <c r="E879" s="228"/>
      <c r="F879" s="228"/>
      <c r="G879" s="831"/>
      <c r="H879" s="228"/>
      <c r="I879" s="228"/>
      <c r="J879" s="228"/>
      <c r="K879" s="239"/>
      <c r="L879" s="228"/>
      <c r="M879" s="228"/>
      <c r="N879" s="839"/>
      <c r="O879" s="839"/>
      <c r="P879" s="228"/>
      <c r="Q879" s="228"/>
      <c r="R879" s="228"/>
      <c r="S879" s="228"/>
      <c r="T879" s="228"/>
      <c r="U879" s="228"/>
      <c r="V879" s="228"/>
      <c r="W879" s="228"/>
      <c r="X879" s="228"/>
      <c r="Y879" s="228"/>
      <c r="Z879" s="228"/>
    </row>
    <row r="880" spans="1:26" ht="60" customHeight="1">
      <c r="A880" s="228"/>
      <c r="B880" s="228"/>
      <c r="C880" s="228"/>
      <c r="D880" s="228"/>
      <c r="E880" s="228"/>
      <c r="F880" s="228"/>
      <c r="G880" s="831"/>
      <c r="H880" s="228"/>
      <c r="I880" s="228"/>
      <c r="J880" s="228"/>
      <c r="K880" s="239"/>
      <c r="L880" s="228"/>
      <c r="M880" s="228"/>
      <c r="N880" s="839"/>
      <c r="O880" s="839"/>
      <c r="P880" s="228"/>
      <c r="Q880" s="228"/>
      <c r="R880" s="228"/>
      <c r="S880" s="228"/>
      <c r="T880" s="228"/>
      <c r="U880" s="228"/>
      <c r="V880" s="228"/>
      <c r="W880" s="228"/>
      <c r="X880" s="228"/>
      <c r="Y880" s="228"/>
      <c r="Z880" s="228"/>
    </row>
    <row r="881" spans="1:26" ht="60" customHeight="1">
      <c r="A881" s="228"/>
      <c r="B881" s="228"/>
      <c r="C881" s="228"/>
      <c r="D881" s="228"/>
      <c r="E881" s="228"/>
      <c r="F881" s="228"/>
      <c r="G881" s="831"/>
      <c r="H881" s="228"/>
      <c r="I881" s="228"/>
      <c r="J881" s="228"/>
      <c r="K881" s="239"/>
      <c r="L881" s="228"/>
      <c r="M881" s="228"/>
      <c r="N881" s="839"/>
      <c r="O881" s="839"/>
      <c r="P881" s="228"/>
      <c r="Q881" s="228"/>
      <c r="R881" s="228"/>
      <c r="S881" s="228"/>
      <c r="T881" s="228"/>
      <c r="U881" s="228"/>
      <c r="V881" s="228"/>
      <c r="W881" s="228"/>
      <c r="X881" s="228"/>
      <c r="Y881" s="228"/>
      <c r="Z881" s="228"/>
    </row>
    <row r="882" spans="1:26" ht="60" customHeight="1">
      <c r="A882" s="228"/>
      <c r="B882" s="228"/>
      <c r="C882" s="228"/>
      <c r="D882" s="228"/>
      <c r="E882" s="228"/>
      <c r="F882" s="228"/>
      <c r="G882" s="831"/>
      <c r="H882" s="228"/>
      <c r="I882" s="228"/>
      <c r="J882" s="228"/>
      <c r="K882" s="239"/>
      <c r="L882" s="228"/>
      <c r="M882" s="228"/>
      <c r="N882" s="839"/>
      <c r="O882" s="839"/>
      <c r="P882" s="228"/>
      <c r="Q882" s="228"/>
      <c r="R882" s="228"/>
      <c r="S882" s="228"/>
      <c r="T882" s="228"/>
      <c r="U882" s="228"/>
      <c r="V882" s="228"/>
      <c r="W882" s="228"/>
      <c r="X882" s="228"/>
      <c r="Y882" s="228"/>
      <c r="Z882" s="228"/>
    </row>
    <row r="883" spans="1:26" ht="60" customHeight="1">
      <c r="A883" s="228"/>
      <c r="B883" s="228"/>
      <c r="C883" s="228"/>
      <c r="D883" s="228"/>
      <c r="E883" s="228"/>
      <c r="F883" s="228"/>
      <c r="G883" s="831"/>
      <c r="H883" s="228"/>
      <c r="I883" s="228"/>
      <c r="J883" s="228"/>
      <c r="K883" s="239"/>
      <c r="L883" s="228"/>
      <c r="M883" s="228"/>
      <c r="N883" s="839"/>
      <c r="O883" s="839"/>
      <c r="P883" s="228"/>
      <c r="Q883" s="228"/>
      <c r="R883" s="228"/>
      <c r="S883" s="228"/>
      <c r="T883" s="228"/>
      <c r="U883" s="228"/>
      <c r="V883" s="228"/>
      <c r="W883" s="228"/>
      <c r="X883" s="228"/>
      <c r="Y883" s="228"/>
      <c r="Z883" s="228"/>
    </row>
    <row r="884" spans="1:26" ht="60" customHeight="1">
      <c r="A884" s="228"/>
      <c r="B884" s="228"/>
      <c r="C884" s="228"/>
      <c r="D884" s="228"/>
      <c r="E884" s="228"/>
      <c r="F884" s="228"/>
      <c r="G884" s="831"/>
      <c r="H884" s="228"/>
      <c r="I884" s="228"/>
      <c r="J884" s="228"/>
      <c r="K884" s="239"/>
      <c r="L884" s="228"/>
      <c r="M884" s="228"/>
      <c r="N884" s="839"/>
      <c r="O884" s="839"/>
      <c r="P884" s="228"/>
      <c r="Q884" s="228"/>
      <c r="R884" s="228"/>
      <c r="S884" s="228"/>
      <c r="T884" s="228"/>
      <c r="U884" s="228"/>
      <c r="V884" s="228"/>
      <c r="W884" s="228"/>
      <c r="X884" s="228"/>
      <c r="Y884" s="228"/>
      <c r="Z884" s="228"/>
    </row>
    <row r="885" spans="1:26" ht="60" customHeight="1">
      <c r="A885" s="228"/>
      <c r="B885" s="228"/>
      <c r="C885" s="228"/>
      <c r="D885" s="228"/>
      <c r="E885" s="228"/>
      <c r="F885" s="228"/>
      <c r="G885" s="831"/>
      <c r="H885" s="228"/>
      <c r="I885" s="228"/>
      <c r="J885" s="228"/>
      <c r="K885" s="239"/>
      <c r="L885" s="228"/>
      <c r="M885" s="228"/>
      <c r="N885" s="839"/>
      <c r="O885" s="839"/>
      <c r="P885" s="228"/>
      <c r="Q885" s="228"/>
      <c r="R885" s="228"/>
      <c r="S885" s="228"/>
      <c r="T885" s="228"/>
      <c r="U885" s="228"/>
      <c r="V885" s="228"/>
      <c r="W885" s="228"/>
      <c r="X885" s="228"/>
      <c r="Y885" s="228"/>
      <c r="Z885" s="228"/>
    </row>
    <row r="886" spans="1:26" ht="60" customHeight="1">
      <c r="A886" s="228"/>
      <c r="B886" s="228"/>
      <c r="C886" s="228"/>
      <c r="D886" s="228"/>
      <c r="E886" s="228"/>
      <c r="F886" s="228"/>
      <c r="G886" s="831"/>
      <c r="H886" s="228"/>
      <c r="I886" s="228"/>
      <c r="J886" s="228"/>
      <c r="K886" s="239"/>
      <c r="L886" s="228"/>
      <c r="M886" s="228"/>
      <c r="N886" s="839"/>
      <c r="O886" s="839"/>
      <c r="P886" s="228"/>
      <c r="Q886" s="228"/>
      <c r="R886" s="228"/>
      <c r="S886" s="228"/>
      <c r="T886" s="228"/>
      <c r="U886" s="228"/>
      <c r="V886" s="228"/>
      <c r="W886" s="228"/>
      <c r="X886" s="228"/>
      <c r="Y886" s="228"/>
      <c r="Z886" s="228"/>
    </row>
    <row r="887" spans="1:26" ht="60" customHeight="1">
      <c r="A887" s="228"/>
      <c r="B887" s="228"/>
      <c r="C887" s="228"/>
      <c r="D887" s="228"/>
      <c r="E887" s="228"/>
      <c r="F887" s="228"/>
      <c r="G887" s="831"/>
      <c r="H887" s="228"/>
      <c r="I887" s="228"/>
      <c r="J887" s="228"/>
      <c r="K887" s="239"/>
      <c r="L887" s="228"/>
      <c r="M887" s="228"/>
      <c r="N887" s="839"/>
      <c r="O887" s="839"/>
      <c r="P887" s="228"/>
      <c r="Q887" s="228"/>
      <c r="R887" s="228"/>
      <c r="S887" s="228"/>
      <c r="T887" s="228"/>
      <c r="U887" s="228"/>
      <c r="V887" s="228"/>
      <c r="W887" s="228"/>
      <c r="X887" s="228"/>
      <c r="Y887" s="228"/>
      <c r="Z887" s="228"/>
    </row>
    <row r="888" spans="1:26" ht="60" customHeight="1">
      <c r="A888" s="228"/>
      <c r="B888" s="228"/>
      <c r="C888" s="228"/>
      <c r="D888" s="228"/>
      <c r="E888" s="228"/>
      <c r="F888" s="228"/>
      <c r="G888" s="831"/>
      <c r="H888" s="228"/>
      <c r="I888" s="228"/>
      <c r="J888" s="228"/>
      <c r="K888" s="239"/>
      <c r="L888" s="228"/>
      <c r="M888" s="228"/>
      <c r="N888" s="839"/>
      <c r="O888" s="839"/>
      <c r="P888" s="228"/>
      <c r="Q888" s="228"/>
      <c r="R888" s="228"/>
      <c r="S888" s="228"/>
      <c r="T888" s="228"/>
      <c r="U888" s="228"/>
      <c r="V888" s="228"/>
      <c r="W888" s="228"/>
      <c r="X888" s="228"/>
      <c r="Y888" s="228"/>
      <c r="Z888" s="228"/>
    </row>
    <row r="889" spans="1:26" ht="60" customHeight="1">
      <c r="A889" s="228"/>
      <c r="B889" s="228"/>
      <c r="C889" s="228"/>
      <c r="D889" s="228"/>
      <c r="E889" s="228"/>
      <c r="F889" s="228"/>
      <c r="G889" s="831"/>
      <c r="H889" s="228"/>
      <c r="I889" s="228"/>
      <c r="J889" s="228"/>
      <c r="K889" s="239"/>
      <c r="L889" s="228"/>
      <c r="M889" s="228"/>
      <c r="N889" s="839"/>
      <c r="O889" s="839"/>
      <c r="P889" s="228"/>
      <c r="Q889" s="228"/>
      <c r="R889" s="228"/>
      <c r="S889" s="228"/>
      <c r="T889" s="228"/>
      <c r="U889" s="228"/>
      <c r="V889" s="228"/>
      <c r="W889" s="228"/>
      <c r="X889" s="228"/>
      <c r="Y889" s="228"/>
      <c r="Z889" s="228"/>
    </row>
    <row r="890" spans="1:26" ht="60" customHeight="1">
      <c r="A890" s="228"/>
      <c r="B890" s="228"/>
      <c r="C890" s="228"/>
      <c r="D890" s="228"/>
      <c r="E890" s="228"/>
      <c r="F890" s="228"/>
      <c r="G890" s="831"/>
      <c r="H890" s="228"/>
      <c r="I890" s="228"/>
      <c r="J890" s="228"/>
      <c r="K890" s="239"/>
      <c r="L890" s="228"/>
      <c r="M890" s="228"/>
      <c r="N890" s="839"/>
      <c r="O890" s="839"/>
      <c r="P890" s="228"/>
      <c r="Q890" s="228"/>
      <c r="R890" s="228"/>
      <c r="S890" s="228"/>
      <c r="T890" s="228"/>
      <c r="U890" s="228"/>
      <c r="V890" s="228"/>
      <c r="W890" s="228"/>
      <c r="X890" s="228"/>
      <c r="Y890" s="228"/>
      <c r="Z890" s="228"/>
    </row>
    <row r="891" spans="1:26" ht="60" customHeight="1">
      <c r="A891" s="228"/>
      <c r="B891" s="228"/>
      <c r="C891" s="228"/>
      <c r="D891" s="228"/>
      <c r="E891" s="228"/>
      <c r="F891" s="228"/>
      <c r="G891" s="831"/>
      <c r="H891" s="228"/>
      <c r="I891" s="228"/>
      <c r="J891" s="228"/>
      <c r="K891" s="239"/>
      <c r="L891" s="228"/>
      <c r="M891" s="228"/>
      <c r="N891" s="839"/>
      <c r="O891" s="839"/>
      <c r="P891" s="228"/>
      <c r="Q891" s="228"/>
      <c r="R891" s="228"/>
      <c r="S891" s="228"/>
      <c r="T891" s="228"/>
      <c r="U891" s="228"/>
      <c r="V891" s="228"/>
      <c r="W891" s="228"/>
      <c r="X891" s="228"/>
      <c r="Y891" s="228"/>
      <c r="Z891" s="228"/>
    </row>
    <row r="892" spans="1:26" ht="60" customHeight="1">
      <c r="A892" s="228"/>
      <c r="B892" s="228"/>
      <c r="C892" s="228"/>
      <c r="D892" s="228"/>
      <c r="E892" s="228"/>
      <c r="F892" s="228"/>
      <c r="G892" s="831"/>
      <c r="H892" s="228"/>
      <c r="I892" s="228"/>
      <c r="J892" s="228"/>
      <c r="K892" s="239"/>
      <c r="L892" s="228"/>
      <c r="M892" s="228"/>
      <c r="N892" s="839"/>
      <c r="O892" s="839"/>
      <c r="P892" s="228"/>
      <c r="Q892" s="228"/>
      <c r="R892" s="228"/>
      <c r="S892" s="228"/>
      <c r="T892" s="228"/>
      <c r="U892" s="228"/>
      <c r="V892" s="228"/>
      <c r="W892" s="228"/>
      <c r="X892" s="228"/>
      <c r="Y892" s="228"/>
      <c r="Z892" s="228"/>
    </row>
    <row r="893" spans="1:26" ht="60" customHeight="1">
      <c r="A893" s="228"/>
      <c r="B893" s="228"/>
      <c r="C893" s="228"/>
      <c r="D893" s="228"/>
      <c r="E893" s="228"/>
      <c r="F893" s="228"/>
      <c r="G893" s="831"/>
      <c r="H893" s="228"/>
      <c r="I893" s="228"/>
      <c r="J893" s="228"/>
      <c r="K893" s="239"/>
      <c r="L893" s="228"/>
      <c r="M893" s="228"/>
      <c r="N893" s="839"/>
      <c r="O893" s="839"/>
      <c r="P893" s="228"/>
      <c r="Q893" s="228"/>
      <c r="R893" s="228"/>
      <c r="S893" s="228"/>
      <c r="T893" s="228"/>
      <c r="U893" s="228"/>
      <c r="V893" s="228"/>
      <c r="W893" s="228"/>
      <c r="X893" s="228"/>
      <c r="Y893" s="228"/>
      <c r="Z893" s="228"/>
    </row>
    <row r="894" spans="1:26" ht="60" customHeight="1">
      <c r="A894" s="228"/>
      <c r="B894" s="228"/>
      <c r="C894" s="228"/>
      <c r="D894" s="228"/>
      <c r="E894" s="228"/>
      <c r="F894" s="228"/>
      <c r="G894" s="831"/>
      <c r="H894" s="228"/>
      <c r="I894" s="228"/>
      <c r="J894" s="228"/>
      <c r="K894" s="239"/>
      <c r="L894" s="228"/>
      <c r="M894" s="228"/>
      <c r="N894" s="839"/>
      <c r="O894" s="839"/>
      <c r="P894" s="228"/>
      <c r="Q894" s="228"/>
      <c r="R894" s="228"/>
      <c r="S894" s="228"/>
      <c r="T894" s="228"/>
      <c r="U894" s="228"/>
      <c r="V894" s="228"/>
      <c r="W894" s="228"/>
      <c r="X894" s="228"/>
      <c r="Y894" s="228"/>
      <c r="Z894" s="228"/>
    </row>
    <row r="895" spans="1:26" ht="60" customHeight="1">
      <c r="A895" s="228"/>
      <c r="B895" s="228"/>
      <c r="C895" s="228"/>
      <c r="D895" s="228"/>
      <c r="E895" s="228"/>
      <c r="F895" s="228"/>
      <c r="G895" s="831"/>
      <c r="H895" s="228"/>
      <c r="I895" s="228"/>
      <c r="J895" s="228"/>
      <c r="K895" s="239"/>
      <c r="L895" s="228"/>
      <c r="M895" s="228"/>
      <c r="N895" s="839"/>
      <c r="O895" s="839"/>
      <c r="P895" s="228"/>
      <c r="Q895" s="228"/>
      <c r="R895" s="228"/>
      <c r="S895" s="228"/>
      <c r="T895" s="228"/>
      <c r="U895" s="228"/>
      <c r="V895" s="228"/>
      <c r="W895" s="228"/>
      <c r="X895" s="228"/>
      <c r="Y895" s="228"/>
      <c r="Z895" s="228"/>
    </row>
    <row r="896" spans="1:26" ht="60" customHeight="1">
      <c r="A896" s="228"/>
      <c r="B896" s="228"/>
      <c r="C896" s="228"/>
      <c r="D896" s="228"/>
      <c r="E896" s="228"/>
      <c r="F896" s="228"/>
      <c r="G896" s="831"/>
      <c r="H896" s="228"/>
      <c r="I896" s="228"/>
      <c r="J896" s="228"/>
      <c r="K896" s="239"/>
      <c r="L896" s="228"/>
      <c r="M896" s="228"/>
      <c r="N896" s="839"/>
      <c r="O896" s="839"/>
      <c r="P896" s="228"/>
      <c r="Q896" s="228"/>
      <c r="R896" s="228"/>
      <c r="S896" s="228"/>
      <c r="T896" s="228"/>
      <c r="U896" s="228"/>
      <c r="V896" s="228"/>
      <c r="W896" s="228"/>
      <c r="X896" s="228"/>
      <c r="Y896" s="228"/>
      <c r="Z896" s="228"/>
    </row>
    <row r="897" spans="1:26" ht="60" customHeight="1">
      <c r="A897" s="228"/>
      <c r="B897" s="228"/>
      <c r="C897" s="228"/>
      <c r="D897" s="228"/>
      <c r="E897" s="228"/>
      <c r="F897" s="228"/>
      <c r="G897" s="831"/>
      <c r="H897" s="228"/>
      <c r="I897" s="228"/>
      <c r="J897" s="228"/>
      <c r="K897" s="239"/>
      <c r="L897" s="228"/>
      <c r="M897" s="228"/>
      <c r="N897" s="839"/>
      <c r="O897" s="839"/>
      <c r="P897" s="228"/>
      <c r="Q897" s="228"/>
      <c r="R897" s="228"/>
      <c r="S897" s="228"/>
      <c r="T897" s="228"/>
      <c r="U897" s="228"/>
      <c r="V897" s="228"/>
      <c r="W897" s="228"/>
      <c r="X897" s="228"/>
      <c r="Y897" s="228"/>
      <c r="Z897" s="228"/>
    </row>
    <row r="898" spans="1:26" ht="60" customHeight="1">
      <c r="A898" s="228"/>
      <c r="B898" s="228"/>
      <c r="C898" s="228"/>
      <c r="D898" s="228"/>
      <c r="E898" s="228"/>
      <c r="F898" s="228"/>
      <c r="G898" s="831"/>
      <c r="H898" s="228"/>
      <c r="I898" s="228"/>
      <c r="J898" s="228"/>
      <c r="K898" s="239"/>
      <c r="L898" s="228"/>
      <c r="M898" s="228"/>
      <c r="N898" s="839"/>
      <c r="O898" s="839"/>
      <c r="P898" s="228"/>
      <c r="Q898" s="228"/>
      <c r="R898" s="228"/>
      <c r="S898" s="228"/>
      <c r="T898" s="228"/>
      <c r="U898" s="228"/>
      <c r="V898" s="228"/>
      <c r="W898" s="228"/>
      <c r="X898" s="228"/>
      <c r="Y898" s="228"/>
      <c r="Z898" s="228"/>
    </row>
    <row r="899" spans="1:26" ht="60" customHeight="1">
      <c r="A899" s="228"/>
      <c r="B899" s="228"/>
      <c r="C899" s="228"/>
      <c r="D899" s="228"/>
      <c r="E899" s="228"/>
      <c r="F899" s="228"/>
      <c r="G899" s="831"/>
      <c r="H899" s="228"/>
      <c r="I899" s="228"/>
      <c r="J899" s="228"/>
      <c r="K899" s="239"/>
      <c r="L899" s="228"/>
      <c r="M899" s="228"/>
      <c r="N899" s="839"/>
      <c r="O899" s="839"/>
      <c r="P899" s="228"/>
      <c r="Q899" s="228"/>
      <c r="R899" s="228"/>
      <c r="S899" s="228"/>
      <c r="T899" s="228"/>
      <c r="U899" s="228"/>
      <c r="V899" s="228"/>
      <c r="W899" s="228"/>
      <c r="X899" s="228"/>
      <c r="Y899" s="228"/>
      <c r="Z899" s="228"/>
    </row>
    <row r="900" spans="1:26" ht="60" customHeight="1">
      <c r="A900" s="228"/>
      <c r="B900" s="228"/>
      <c r="C900" s="228"/>
      <c r="D900" s="228"/>
      <c r="E900" s="228"/>
      <c r="F900" s="228"/>
      <c r="G900" s="831"/>
      <c r="H900" s="228"/>
      <c r="I900" s="228"/>
      <c r="J900" s="228"/>
      <c r="K900" s="239"/>
      <c r="L900" s="228"/>
      <c r="M900" s="228"/>
      <c r="N900" s="839"/>
      <c r="O900" s="839"/>
      <c r="P900" s="228"/>
      <c r="Q900" s="228"/>
      <c r="R900" s="228"/>
      <c r="S900" s="228"/>
      <c r="T900" s="228"/>
      <c r="U900" s="228"/>
      <c r="V900" s="228"/>
      <c r="W900" s="228"/>
      <c r="X900" s="228"/>
      <c r="Y900" s="228"/>
      <c r="Z900" s="228"/>
    </row>
    <row r="901" spans="1:26" ht="60" customHeight="1">
      <c r="A901" s="228"/>
      <c r="B901" s="228"/>
      <c r="C901" s="228"/>
      <c r="D901" s="228"/>
      <c r="E901" s="228"/>
      <c r="F901" s="228"/>
      <c r="G901" s="831"/>
      <c r="H901" s="228"/>
      <c r="I901" s="228"/>
      <c r="J901" s="228"/>
      <c r="K901" s="239"/>
      <c r="L901" s="228"/>
      <c r="M901" s="228"/>
      <c r="N901" s="839"/>
      <c r="O901" s="839"/>
      <c r="P901" s="228"/>
      <c r="Q901" s="228"/>
      <c r="R901" s="228"/>
      <c r="S901" s="228"/>
      <c r="T901" s="228"/>
      <c r="U901" s="228"/>
      <c r="V901" s="228"/>
      <c r="W901" s="228"/>
      <c r="X901" s="228"/>
      <c r="Y901" s="228"/>
      <c r="Z901" s="228"/>
    </row>
    <row r="902" spans="1:26" ht="60" customHeight="1">
      <c r="A902" s="228"/>
      <c r="B902" s="228"/>
      <c r="C902" s="228"/>
      <c r="D902" s="228"/>
      <c r="E902" s="228"/>
      <c r="F902" s="228"/>
      <c r="G902" s="831"/>
      <c r="H902" s="228"/>
      <c r="I902" s="228"/>
      <c r="J902" s="228"/>
      <c r="K902" s="239"/>
      <c r="L902" s="228"/>
      <c r="M902" s="228"/>
      <c r="N902" s="839"/>
      <c r="O902" s="839"/>
      <c r="P902" s="228"/>
      <c r="Q902" s="228"/>
      <c r="R902" s="228"/>
      <c r="S902" s="228"/>
      <c r="T902" s="228"/>
      <c r="U902" s="228"/>
      <c r="V902" s="228"/>
      <c r="W902" s="228"/>
      <c r="X902" s="228"/>
      <c r="Y902" s="228"/>
      <c r="Z902" s="228"/>
    </row>
    <row r="903" spans="1:26" ht="60" customHeight="1">
      <c r="A903" s="228"/>
      <c r="B903" s="228"/>
      <c r="C903" s="228"/>
      <c r="D903" s="228"/>
      <c r="E903" s="228"/>
      <c r="F903" s="228"/>
      <c r="G903" s="831"/>
      <c r="H903" s="228"/>
      <c r="I903" s="228"/>
      <c r="J903" s="228"/>
      <c r="K903" s="239"/>
      <c r="L903" s="228"/>
      <c r="M903" s="228"/>
      <c r="N903" s="839"/>
      <c r="O903" s="839"/>
      <c r="P903" s="228"/>
      <c r="Q903" s="228"/>
      <c r="R903" s="228"/>
      <c r="S903" s="228"/>
      <c r="T903" s="228"/>
      <c r="U903" s="228"/>
      <c r="V903" s="228"/>
      <c r="W903" s="228"/>
      <c r="X903" s="228"/>
      <c r="Y903" s="228"/>
      <c r="Z903" s="228"/>
    </row>
    <row r="904" spans="1:26" ht="60" customHeight="1">
      <c r="A904" s="228"/>
      <c r="B904" s="228"/>
      <c r="C904" s="228"/>
      <c r="D904" s="228"/>
      <c r="E904" s="228"/>
      <c r="F904" s="228"/>
      <c r="G904" s="831"/>
      <c r="H904" s="228"/>
      <c r="I904" s="228"/>
      <c r="J904" s="228"/>
      <c r="K904" s="239"/>
      <c r="L904" s="228"/>
      <c r="M904" s="228"/>
      <c r="N904" s="839"/>
      <c r="O904" s="839"/>
      <c r="P904" s="228"/>
      <c r="Q904" s="228"/>
      <c r="R904" s="228"/>
      <c r="S904" s="228"/>
      <c r="T904" s="228"/>
      <c r="U904" s="228"/>
      <c r="V904" s="228"/>
      <c r="W904" s="228"/>
      <c r="X904" s="228"/>
      <c r="Y904" s="228"/>
      <c r="Z904" s="228"/>
    </row>
    <row r="905" spans="1:26" ht="60" customHeight="1">
      <c r="A905" s="228"/>
      <c r="B905" s="228"/>
      <c r="C905" s="228"/>
      <c r="D905" s="228"/>
      <c r="E905" s="228"/>
      <c r="F905" s="228"/>
      <c r="G905" s="831"/>
      <c r="H905" s="228"/>
      <c r="I905" s="228"/>
      <c r="J905" s="228"/>
      <c r="K905" s="239"/>
      <c r="L905" s="228"/>
      <c r="M905" s="228"/>
      <c r="N905" s="839"/>
      <c r="O905" s="839"/>
      <c r="P905" s="228"/>
      <c r="Q905" s="228"/>
      <c r="R905" s="228"/>
      <c r="S905" s="228"/>
      <c r="T905" s="228"/>
      <c r="U905" s="228"/>
      <c r="V905" s="228"/>
      <c r="W905" s="228"/>
      <c r="X905" s="228"/>
      <c r="Y905" s="228"/>
      <c r="Z905" s="228"/>
    </row>
    <row r="906" spans="1:26" ht="60" customHeight="1">
      <c r="A906" s="228"/>
      <c r="B906" s="228"/>
      <c r="C906" s="228"/>
      <c r="D906" s="228"/>
      <c r="E906" s="228"/>
      <c r="F906" s="228"/>
      <c r="G906" s="831"/>
      <c r="H906" s="228"/>
      <c r="I906" s="228"/>
      <c r="J906" s="228"/>
      <c r="K906" s="239"/>
      <c r="L906" s="228"/>
      <c r="M906" s="228"/>
      <c r="N906" s="839"/>
      <c r="O906" s="839"/>
      <c r="P906" s="228"/>
      <c r="Q906" s="228"/>
      <c r="R906" s="228"/>
      <c r="S906" s="228"/>
      <c r="T906" s="228"/>
      <c r="U906" s="228"/>
      <c r="V906" s="228"/>
      <c r="W906" s="228"/>
      <c r="X906" s="228"/>
      <c r="Y906" s="228"/>
      <c r="Z906" s="228"/>
    </row>
    <row r="907" spans="1:26" ht="60" customHeight="1">
      <c r="A907" s="228"/>
      <c r="B907" s="228"/>
      <c r="C907" s="228"/>
      <c r="D907" s="228"/>
      <c r="E907" s="228"/>
      <c r="F907" s="228"/>
      <c r="G907" s="831"/>
      <c r="H907" s="228"/>
      <c r="I907" s="228"/>
      <c r="J907" s="228"/>
      <c r="K907" s="239"/>
      <c r="L907" s="228"/>
      <c r="M907" s="228"/>
      <c r="N907" s="839"/>
      <c r="O907" s="839"/>
      <c r="P907" s="228"/>
      <c r="Q907" s="228"/>
      <c r="R907" s="228"/>
      <c r="S907" s="228"/>
      <c r="T907" s="228"/>
      <c r="U907" s="228"/>
      <c r="V907" s="228"/>
      <c r="W907" s="228"/>
      <c r="X907" s="228"/>
      <c r="Y907" s="228"/>
      <c r="Z907" s="228"/>
    </row>
    <row r="908" spans="1:26" ht="60" customHeight="1">
      <c r="A908" s="228"/>
      <c r="B908" s="228"/>
      <c r="C908" s="228"/>
      <c r="D908" s="228"/>
      <c r="E908" s="228"/>
      <c r="F908" s="228"/>
      <c r="G908" s="831"/>
      <c r="H908" s="228"/>
      <c r="I908" s="228"/>
      <c r="J908" s="228"/>
      <c r="K908" s="239"/>
      <c r="L908" s="228"/>
      <c r="M908" s="228"/>
      <c r="N908" s="839"/>
      <c r="O908" s="839"/>
      <c r="P908" s="228"/>
      <c r="Q908" s="228"/>
      <c r="R908" s="228"/>
      <c r="S908" s="228"/>
      <c r="T908" s="228"/>
      <c r="U908" s="228"/>
      <c r="V908" s="228"/>
      <c r="W908" s="228"/>
      <c r="X908" s="228"/>
      <c r="Y908" s="228"/>
      <c r="Z908" s="228"/>
    </row>
    <row r="909" spans="1:26" ht="60" customHeight="1">
      <c r="A909" s="228"/>
      <c r="B909" s="228"/>
      <c r="C909" s="228"/>
      <c r="D909" s="228"/>
      <c r="E909" s="228"/>
      <c r="F909" s="228"/>
      <c r="G909" s="831"/>
      <c r="H909" s="228"/>
      <c r="I909" s="228"/>
      <c r="J909" s="228"/>
      <c r="K909" s="239"/>
      <c r="L909" s="228"/>
      <c r="M909" s="228"/>
      <c r="N909" s="839"/>
      <c r="O909" s="839"/>
      <c r="P909" s="228"/>
      <c r="Q909" s="228"/>
      <c r="R909" s="228"/>
      <c r="S909" s="228"/>
      <c r="T909" s="228"/>
      <c r="U909" s="228"/>
      <c r="V909" s="228"/>
      <c r="W909" s="228"/>
      <c r="X909" s="228"/>
      <c r="Y909" s="228"/>
      <c r="Z909" s="228"/>
    </row>
    <row r="910" spans="1:26" ht="60" customHeight="1">
      <c r="A910" s="228"/>
      <c r="B910" s="228"/>
      <c r="C910" s="228"/>
      <c r="D910" s="228"/>
      <c r="E910" s="228"/>
      <c r="F910" s="228"/>
      <c r="G910" s="831"/>
      <c r="H910" s="228"/>
      <c r="I910" s="228"/>
      <c r="J910" s="228"/>
      <c r="K910" s="239"/>
      <c r="L910" s="228"/>
      <c r="M910" s="228"/>
      <c r="N910" s="839"/>
      <c r="O910" s="839"/>
      <c r="P910" s="228"/>
      <c r="Q910" s="228"/>
      <c r="R910" s="228"/>
      <c r="S910" s="228"/>
      <c r="T910" s="228"/>
      <c r="U910" s="228"/>
      <c r="V910" s="228"/>
      <c r="W910" s="228"/>
      <c r="X910" s="228"/>
      <c r="Y910" s="228"/>
      <c r="Z910" s="228"/>
    </row>
    <row r="911" spans="1:26" ht="60" customHeight="1">
      <c r="A911" s="228"/>
      <c r="B911" s="228"/>
      <c r="C911" s="228"/>
      <c r="D911" s="228"/>
      <c r="E911" s="228"/>
      <c r="F911" s="228"/>
      <c r="G911" s="831"/>
      <c r="H911" s="228"/>
      <c r="I911" s="228"/>
      <c r="J911" s="228"/>
      <c r="K911" s="239"/>
      <c r="L911" s="228"/>
      <c r="M911" s="228"/>
      <c r="N911" s="839"/>
      <c r="O911" s="839"/>
      <c r="P911" s="228"/>
      <c r="Q911" s="228"/>
      <c r="R911" s="228"/>
      <c r="S911" s="228"/>
      <c r="T911" s="228"/>
      <c r="U911" s="228"/>
      <c r="V911" s="228"/>
      <c r="W911" s="228"/>
      <c r="X911" s="228"/>
      <c r="Y911" s="228"/>
      <c r="Z911" s="228"/>
    </row>
    <row r="912" spans="1:26" ht="60" customHeight="1">
      <c r="A912" s="228"/>
      <c r="B912" s="228"/>
      <c r="C912" s="228"/>
      <c r="D912" s="228"/>
      <c r="E912" s="228"/>
      <c r="F912" s="228"/>
      <c r="G912" s="831"/>
      <c r="H912" s="228"/>
      <c r="I912" s="228"/>
      <c r="J912" s="228"/>
      <c r="K912" s="239"/>
      <c r="L912" s="228"/>
      <c r="M912" s="228"/>
      <c r="N912" s="839"/>
      <c r="O912" s="839"/>
      <c r="P912" s="228"/>
      <c r="Q912" s="228"/>
      <c r="R912" s="228"/>
      <c r="S912" s="228"/>
      <c r="T912" s="228"/>
      <c r="U912" s="228"/>
      <c r="V912" s="228"/>
      <c r="W912" s="228"/>
      <c r="X912" s="228"/>
      <c r="Y912" s="228"/>
      <c r="Z912" s="228"/>
    </row>
    <row r="913" spans="1:26" ht="60" customHeight="1">
      <c r="A913" s="228"/>
      <c r="B913" s="228"/>
      <c r="C913" s="228"/>
      <c r="D913" s="228"/>
      <c r="E913" s="228"/>
      <c r="F913" s="228"/>
      <c r="G913" s="831"/>
      <c r="H913" s="228"/>
      <c r="I913" s="228"/>
      <c r="J913" s="228"/>
      <c r="K913" s="239"/>
      <c r="L913" s="228"/>
      <c r="M913" s="228"/>
      <c r="N913" s="839"/>
      <c r="O913" s="839"/>
      <c r="P913" s="228"/>
      <c r="Q913" s="228"/>
      <c r="R913" s="228"/>
      <c r="S913" s="228"/>
      <c r="T913" s="228"/>
      <c r="U913" s="228"/>
      <c r="V913" s="228"/>
      <c r="W913" s="228"/>
      <c r="X913" s="228"/>
      <c r="Y913" s="228"/>
      <c r="Z913" s="228"/>
    </row>
    <row r="914" spans="1:26" ht="60" customHeight="1">
      <c r="A914" s="228"/>
      <c r="B914" s="228"/>
      <c r="C914" s="228"/>
      <c r="D914" s="228"/>
      <c r="E914" s="228"/>
      <c r="F914" s="228"/>
      <c r="G914" s="831"/>
      <c r="H914" s="228"/>
      <c r="I914" s="228"/>
      <c r="J914" s="228"/>
      <c r="K914" s="239"/>
      <c r="L914" s="228"/>
      <c r="M914" s="228"/>
      <c r="N914" s="839"/>
      <c r="O914" s="839"/>
      <c r="P914" s="228"/>
      <c r="Q914" s="228"/>
      <c r="R914" s="228"/>
      <c r="S914" s="228"/>
      <c r="T914" s="228"/>
      <c r="U914" s="228"/>
      <c r="V914" s="228"/>
      <c r="W914" s="228"/>
      <c r="X914" s="228"/>
      <c r="Y914" s="228"/>
      <c r="Z914" s="228"/>
    </row>
    <row r="915" spans="1:26" ht="60" customHeight="1">
      <c r="A915" s="228"/>
      <c r="B915" s="228"/>
      <c r="C915" s="228"/>
      <c r="D915" s="228"/>
      <c r="E915" s="228"/>
      <c r="F915" s="228"/>
      <c r="G915" s="831"/>
      <c r="H915" s="228"/>
      <c r="I915" s="228"/>
      <c r="J915" s="228"/>
      <c r="K915" s="239"/>
      <c r="L915" s="228"/>
      <c r="M915" s="228"/>
      <c r="N915" s="839"/>
      <c r="O915" s="839"/>
      <c r="P915" s="228"/>
      <c r="Q915" s="228"/>
      <c r="R915" s="228"/>
      <c r="S915" s="228"/>
      <c r="T915" s="228"/>
      <c r="U915" s="228"/>
      <c r="V915" s="228"/>
      <c r="W915" s="228"/>
      <c r="X915" s="228"/>
      <c r="Y915" s="228"/>
      <c r="Z915" s="228"/>
    </row>
    <row r="916" spans="1:26" ht="60" customHeight="1">
      <c r="A916" s="228"/>
      <c r="B916" s="228"/>
      <c r="C916" s="228"/>
      <c r="D916" s="228"/>
      <c r="E916" s="228"/>
      <c r="F916" s="228"/>
      <c r="G916" s="831"/>
      <c r="H916" s="228"/>
      <c r="I916" s="228"/>
      <c r="J916" s="228"/>
      <c r="K916" s="239"/>
      <c r="L916" s="228"/>
      <c r="M916" s="228"/>
      <c r="N916" s="839"/>
      <c r="O916" s="839"/>
      <c r="P916" s="228"/>
      <c r="Q916" s="228"/>
      <c r="R916" s="228"/>
      <c r="S916" s="228"/>
      <c r="T916" s="228"/>
      <c r="U916" s="228"/>
      <c r="V916" s="228"/>
      <c r="W916" s="228"/>
      <c r="X916" s="228"/>
      <c r="Y916" s="228"/>
      <c r="Z916" s="228"/>
    </row>
    <row r="917" spans="1:26" ht="60" customHeight="1">
      <c r="A917" s="228"/>
      <c r="B917" s="228"/>
      <c r="C917" s="228"/>
      <c r="D917" s="228"/>
      <c r="E917" s="228"/>
      <c r="F917" s="228"/>
      <c r="G917" s="831"/>
      <c r="H917" s="228"/>
      <c r="I917" s="228"/>
      <c r="J917" s="228"/>
      <c r="K917" s="239"/>
      <c r="L917" s="228"/>
      <c r="M917" s="228"/>
      <c r="N917" s="839"/>
      <c r="O917" s="839"/>
      <c r="P917" s="228"/>
      <c r="Q917" s="228"/>
      <c r="R917" s="228"/>
      <c r="S917" s="228"/>
      <c r="T917" s="228"/>
      <c r="U917" s="228"/>
      <c r="V917" s="228"/>
      <c r="W917" s="228"/>
      <c r="X917" s="228"/>
      <c r="Y917" s="228"/>
      <c r="Z917" s="228"/>
    </row>
    <row r="918" spans="1:26" ht="60" customHeight="1">
      <c r="A918" s="228"/>
      <c r="B918" s="228"/>
      <c r="C918" s="228"/>
      <c r="D918" s="228"/>
      <c r="E918" s="228"/>
      <c r="F918" s="228"/>
      <c r="G918" s="831"/>
      <c r="H918" s="228"/>
      <c r="I918" s="228"/>
      <c r="J918" s="228"/>
      <c r="K918" s="239"/>
      <c r="L918" s="228"/>
      <c r="M918" s="228"/>
      <c r="N918" s="839"/>
      <c r="O918" s="839"/>
      <c r="P918" s="228"/>
      <c r="Q918" s="228"/>
      <c r="R918" s="228"/>
      <c r="S918" s="228"/>
      <c r="T918" s="228"/>
      <c r="U918" s="228"/>
      <c r="V918" s="228"/>
      <c r="W918" s="228"/>
      <c r="X918" s="228"/>
      <c r="Y918" s="228"/>
      <c r="Z918" s="228"/>
    </row>
    <row r="919" spans="1:26" ht="60" customHeight="1">
      <c r="A919" s="228"/>
      <c r="B919" s="228"/>
      <c r="C919" s="228"/>
      <c r="D919" s="228"/>
      <c r="E919" s="228"/>
      <c r="F919" s="228"/>
      <c r="G919" s="831"/>
      <c r="H919" s="228"/>
      <c r="I919" s="228"/>
      <c r="J919" s="228"/>
      <c r="K919" s="239"/>
      <c r="L919" s="228"/>
      <c r="M919" s="228"/>
      <c r="N919" s="839"/>
      <c r="O919" s="839"/>
      <c r="P919" s="228"/>
      <c r="Q919" s="228"/>
      <c r="R919" s="228"/>
      <c r="S919" s="228"/>
      <c r="T919" s="228"/>
      <c r="U919" s="228"/>
      <c r="V919" s="228"/>
      <c r="W919" s="228"/>
      <c r="X919" s="228"/>
      <c r="Y919" s="228"/>
      <c r="Z919" s="228"/>
    </row>
    <row r="920" spans="1:26" ht="60" customHeight="1">
      <c r="A920" s="228"/>
      <c r="B920" s="228"/>
      <c r="C920" s="228"/>
      <c r="D920" s="228"/>
      <c r="E920" s="228"/>
      <c r="F920" s="228"/>
      <c r="G920" s="831"/>
      <c r="H920" s="228"/>
      <c r="I920" s="228"/>
      <c r="J920" s="228"/>
      <c r="K920" s="239"/>
      <c r="L920" s="228"/>
      <c r="M920" s="228"/>
      <c r="N920" s="839"/>
      <c r="O920" s="839"/>
      <c r="P920" s="228"/>
      <c r="Q920" s="228"/>
      <c r="R920" s="228"/>
      <c r="S920" s="228"/>
      <c r="T920" s="228"/>
      <c r="U920" s="228"/>
      <c r="V920" s="228"/>
      <c r="W920" s="228"/>
      <c r="X920" s="228"/>
      <c r="Y920" s="228"/>
      <c r="Z920" s="228"/>
    </row>
    <row r="921" spans="1:26" ht="60" customHeight="1">
      <c r="A921" s="228"/>
      <c r="B921" s="228"/>
      <c r="C921" s="228"/>
      <c r="D921" s="228"/>
      <c r="E921" s="228"/>
      <c r="F921" s="228"/>
      <c r="G921" s="831"/>
      <c r="H921" s="228"/>
      <c r="I921" s="228"/>
      <c r="J921" s="228"/>
      <c r="K921" s="239"/>
      <c r="L921" s="228"/>
      <c r="M921" s="228"/>
      <c r="N921" s="839"/>
      <c r="O921" s="839"/>
      <c r="P921" s="228"/>
      <c r="Q921" s="228"/>
      <c r="R921" s="228"/>
      <c r="S921" s="228"/>
      <c r="T921" s="228"/>
      <c r="U921" s="228"/>
      <c r="V921" s="228"/>
      <c r="W921" s="228"/>
      <c r="X921" s="228"/>
      <c r="Y921" s="228"/>
      <c r="Z921" s="228"/>
    </row>
    <row r="922" spans="1:26" ht="60" customHeight="1">
      <c r="A922" s="228"/>
      <c r="B922" s="228"/>
      <c r="C922" s="228"/>
      <c r="D922" s="228"/>
      <c r="E922" s="228"/>
      <c r="F922" s="228"/>
      <c r="G922" s="831"/>
      <c r="H922" s="228"/>
      <c r="I922" s="228"/>
      <c r="J922" s="228"/>
      <c r="K922" s="239"/>
      <c r="L922" s="228"/>
      <c r="M922" s="228"/>
      <c r="N922" s="839"/>
      <c r="O922" s="839"/>
      <c r="P922" s="228"/>
      <c r="Q922" s="228"/>
      <c r="R922" s="228"/>
      <c r="S922" s="228"/>
      <c r="T922" s="228"/>
      <c r="U922" s="228"/>
      <c r="V922" s="228"/>
      <c r="W922" s="228"/>
      <c r="X922" s="228"/>
      <c r="Y922" s="228"/>
      <c r="Z922" s="228"/>
    </row>
    <row r="923" spans="1:26" ht="60" customHeight="1">
      <c r="A923" s="228"/>
      <c r="B923" s="228"/>
      <c r="C923" s="228"/>
      <c r="D923" s="228"/>
      <c r="E923" s="228"/>
      <c r="F923" s="228"/>
      <c r="G923" s="831"/>
      <c r="H923" s="228"/>
      <c r="I923" s="228"/>
      <c r="J923" s="228"/>
      <c r="K923" s="239"/>
      <c r="L923" s="228"/>
      <c r="M923" s="228"/>
      <c r="N923" s="839"/>
      <c r="O923" s="839"/>
      <c r="P923" s="228"/>
      <c r="Q923" s="228"/>
      <c r="R923" s="228"/>
      <c r="S923" s="228"/>
      <c r="T923" s="228"/>
      <c r="U923" s="228"/>
      <c r="V923" s="228"/>
      <c r="W923" s="228"/>
      <c r="X923" s="228"/>
      <c r="Y923" s="228"/>
      <c r="Z923" s="228"/>
    </row>
    <row r="924" spans="1:26" ht="60" customHeight="1">
      <c r="A924" s="228"/>
      <c r="B924" s="228"/>
      <c r="C924" s="228"/>
      <c r="D924" s="228"/>
      <c r="E924" s="228"/>
      <c r="F924" s="228"/>
      <c r="G924" s="831"/>
      <c r="H924" s="228"/>
      <c r="I924" s="228"/>
      <c r="J924" s="228"/>
      <c r="K924" s="239"/>
      <c r="L924" s="228"/>
      <c r="M924" s="228"/>
      <c r="N924" s="839"/>
      <c r="O924" s="839"/>
      <c r="P924" s="228"/>
      <c r="Q924" s="228"/>
      <c r="R924" s="228"/>
      <c r="S924" s="228"/>
      <c r="T924" s="228"/>
      <c r="U924" s="228"/>
      <c r="V924" s="228"/>
      <c r="W924" s="228"/>
      <c r="X924" s="228"/>
      <c r="Y924" s="228"/>
      <c r="Z924" s="228"/>
    </row>
    <row r="925" spans="1:26" ht="60" customHeight="1">
      <c r="A925" s="228"/>
      <c r="B925" s="228"/>
      <c r="C925" s="228"/>
      <c r="D925" s="228"/>
      <c r="E925" s="228"/>
      <c r="F925" s="228"/>
      <c r="G925" s="831"/>
      <c r="H925" s="228"/>
      <c r="I925" s="228"/>
      <c r="J925" s="228"/>
      <c r="K925" s="239"/>
      <c r="L925" s="228"/>
      <c r="M925" s="228"/>
      <c r="N925" s="839"/>
      <c r="O925" s="839"/>
      <c r="P925" s="228"/>
      <c r="Q925" s="228"/>
      <c r="R925" s="228"/>
      <c r="S925" s="228"/>
      <c r="T925" s="228"/>
      <c r="U925" s="228"/>
      <c r="V925" s="228"/>
      <c r="W925" s="228"/>
      <c r="X925" s="228"/>
      <c r="Y925" s="228"/>
      <c r="Z925" s="228"/>
    </row>
    <row r="926" spans="1:26" ht="60" customHeight="1">
      <c r="A926" s="228"/>
      <c r="B926" s="228"/>
      <c r="C926" s="228"/>
      <c r="D926" s="228"/>
      <c r="E926" s="228"/>
      <c r="F926" s="228"/>
      <c r="G926" s="831"/>
      <c r="H926" s="228"/>
      <c r="I926" s="228"/>
      <c r="J926" s="228"/>
      <c r="K926" s="239"/>
      <c r="L926" s="228"/>
      <c r="M926" s="228"/>
      <c r="N926" s="839"/>
      <c r="O926" s="839"/>
      <c r="P926" s="228"/>
      <c r="Q926" s="228"/>
      <c r="R926" s="228"/>
      <c r="S926" s="228"/>
      <c r="T926" s="228"/>
      <c r="U926" s="228"/>
      <c r="V926" s="228"/>
      <c r="W926" s="228"/>
      <c r="X926" s="228"/>
      <c r="Y926" s="228"/>
      <c r="Z926" s="228"/>
    </row>
    <row r="927" spans="1:26" ht="60" customHeight="1">
      <c r="A927" s="228"/>
      <c r="B927" s="228"/>
      <c r="C927" s="228"/>
      <c r="D927" s="228"/>
      <c r="E927" s="228"/>
      <c r="F927" s="228"/>
      <c r="G927" s="831"/>
      <c r="H927" s="228"/>
      <c r="I927" s="228"/>
      <c r="J927" s="228"/>
      <c r="K927" s="239"/>
      <c r="L927" s="228"/>
      <c r="M927" s="228"/>
      <c r="N927" s="839"/>
      <c r="O927" s="839"/>
      <c r="P927" s="228"/>
      <c r="Q927" s="228"/>
      <c r="R927" s="228"/>
      <c r="S927" s="228"/>
      <c r="T927" s="228"/>
      <c r="U927" s="228"/>
      <c r="V927" s="228"/>
      <c r="W927" s="228"/>
      <c r="X927" s="228"/>
      <c r="Y927" s="228"/>
      <c r="Z927" s="228"/>
    </row>
    <row r="928" spans="1:26" ht="60" customHeight="1">
      <c r="A928" s="228"/>
      <c r="B928" s="228"/>
      <c r="C928" s="228"/>
      <c r="D928" s="228"/>
      <c r="E928" s="228"/>
      <c r="F928" s="228"/>
      <c r="G928" s="831"/>
      <c r="H928" s="228"/>
      <c r="I928" s="228"/>
      <c r="J928" s="228"/>
      <c r="K928" s="239"/>
      <c r="L928" s="228"/>
      <c r="M928" s="228"/>
      <c r="N928" s="839"/>
      <c r="O928" s="839"/>
      <c r="P928" s="228"/>
      <c r="Q928" s="228"/>
      <c r="R928" s="228"/>
      <c r="S928" s="228"/>
      <c r="T928" s="228"/>
      <c r="U928" s="228"/>
      <c r="V928" s="228"/>
      <c r="W928" s="228"/>
      <c r="X928" s="228"/>
      <c r="Y928" s="228"/>
      <c r="Z928" s="228"/>
    </row>
    <row r="929" spans="1:26" ht="60" customHeight="1">
      <c r="A929" s="228"/>
      <c r="B929" s="228"/>
      <c r="C929" s="228"/>
      <c r="D929" s="228"/>
      <c r="E929" s="228"/>
      <c r="F929" s="228"/>
      <c r="G929" s="831"/>
      <c r="H929" s="228"/>
      <c r="I929" s="228"/>
      <c r="J929" s="228"/>
      <c r="K929" s="239"/>
      <c r="L929" s="228"/>
      <c r="M929" s="228"/>
      <c r="N929" s="839"/>
      <c r="O929" s="839"/>
      <c r="P929" s="228"/>
      <c r="Q929" s="228"/>
      <c r="R929" s="228"/>
      <c r="S929" s="228"/>
      <c r="T929" s="228"/>
      <c r="U929" s="228"/>
      <c r="V929" s="228"/>
      <c r="W929" s="228"/>
      <c r="X929" s="228"/>
      <c r="Y929" s="228"/>
      <c r="Z929" s="228"/>
    </row>
    <row r="930" spans="1:26" ht="60" customHeight="1">
      <c r="A930" s="228"/>
      <c r="B930" s="228"/>
      <c r="C930" s="228"/>
      <c r="D930" s="228"/>
      <c r="E930" s="228"/>
      <c r="F930" s="228"/>
      <c r="G930" s="831"/>
      <c r="H930" s="228"/>
      <c r="I930" s="228"/>
      <c r="J930" s="228"/>
      <c r="K930" s="239"/>
      <c r="L930" s="228"/>
      <c r="M930" s="228"/>
      <c r="N930" s="839"/>
      <c r="O930" s="839"/>
      <c r="P930" s="228"/>
      <c r="Q930" s="228"/>
      <c r="R930" s="228"/>
      <c r="S930" s="228"/>
      <c r="T930" s="228"/>
      <c r="U930" s="228"/>
      <c r="V930" s="228"/>
      <c r="W930" s="228"/>
      <c r="X930" s="228"/>
      <c r="Y930" s="228"/>
      <c r="Z930" s="228"/>
    </row>
    <row r="931" spans="1:26" ht="60" customHeight="1">
      <c r="A931" s="228"/>
      <c r="B931" s="228"/>
      <c r="C931" s="228"/>
      <c r="D931" s="228"/>
      <c r="E931" s="228"/>
      <c r="F931" s="228"/>
      <c r="G931" s="831"/>
      <c r="H931" s="228"/>
      <c r="I931" s="228"/>
      <c r="J931" s="228"/>
      <c r="K931" s="239"/>
      <c r="L931" s="228"/>
      <c r="M931" s="228"/>
      <c r="N931" s="839"/>
      <c r="O931" s="839"/>
      <c r="P931" s="228"/>
      <c r="Q931" s="228"/>
      <c r="R931" s="228"/>
      <c r="S931" s="228"/>
      <c r="T931" s="228"/>
      <c r="U931" s="228"/>
      <c r="V931" s="228"/>
      <c r="W931" s="228"/>
      <c r="X931" s="228"/>
      <c r="Y931" s="228"/>
      <c r="Z931" s="228"/>
    </row>
    <row r="932" spans="1:26" ht="60" customHeight="1">
      <c r="A932" s="228"/>
      <c r="B932" s="228"/>
      <c r="C932" s="228"/>
      <c r="D932" s="228"/>
      <c r="E932" s="228"/>
      <c r="F932" s="228"/>
      <c r="G932" s="831"/>
      <c r="H932" s="228"/>
      <c r="I932" s="228"/>
      <c r="J932" s="228"/>
      <c r="K932" s="239"/>
      <c r="L932" s="228"/>
      <c r="M932" s="228"/>
      <c r="N932" s="839"/>
      <c r="O932" s="839"/>
      <c r="P932" s="228"/>
      <c r="Q932" s="228"/>
      <c r="R932" s="228"/>
      <c r="S932" s="228"/>
      <c r="T932" s="228"/>
      <c r="U932" s="228"/>
      <c r="V932" s="228"/>
      <c r="W932" s="228"/>
      <c r="X932" s="228"/>
      <c r="Y932" s="228"/>
      <c r="Z932" s="228"/>
    </row>
    <row r="933" spans="1:26" ht="60" customHeight="1">
      <c r="A933" s="228"/>
      <c r="B933" s="228"/>
      <c r="C933" s="228"/>
      <c r="D933" s="228"/>
      <c r="E933" s="228"/>
      <c r="F933" s="228"/>
      <c r="G933" s="831"/>
      <c r="H933" s="228"/>
      <c r="I933" s="228"/>
      <c r="J933" s="228"/>
      <c r="K933" s="239"/>
      <c r="L933" s="228"/>
      <c r="M933" s="228"/>
      <c r="N933" s="839"/>
      <c r="O933" s="839"/>
      <c r="P933" s="228"/>
      <c r="Q933" s="228"/>
      <c r="R933" s="228"/>
      <c r="S933" s="228"/>
      <c r="T933" s="228"/>
      <c r="U933" s="228"/>
      <c r="V933" s="228"/>
      <c r="W933" s="228"/>
      <c r="X933" s="228"/>
      <c r="Y933" s="228"/>
      <c r="Z933" s="228"/>
    </row>
    <row r="934" spans="1:26" ht="60" customHeight="1">
      <c r="A934" s="228"/>
      <c r="B934" s="228"/>
      <c r="C934" s="228"/>
      <c r="D934" s="228"/>
      <c r="E934" s="228"/>
      <c r="F934" s="228"/>
      <c r="G934" s="831"/>
      <c r="H934" s="228"/>
      <c r="I934" s="228"/>
      <c r="J934" s="228"/>
      <c r="K934" s="239"/>
      <c r="L934" s="228"/>
      <c r="M934" s="228"/>
      <c r="N934" s="839"/>
      <c r="O934" s="839"/>
      <c r="P934" s="228"/>
      <c r="Q934" s="228"/>
      <c r="R934" s="228"/>
      <c r="S934" s="228"/>
      <c r="T934" s="228"/>
      <c r="U934" s="228"/>
      <c r="V934" s="228"/>
      <c r="W934" s="228"/>
      <c r="X934" s="228"/>
      <c r="Y934" s="228"/>
      <c r="Z934" s="228"/>
    </row>
    <row r="935" spans="1:26" ht="60" customHeight="1">
      <c r="A935" s="228"/>
      <c r="B935" s="228"/>
      <c r="C935" s="228"/>
      <c r="D935" s="228"/>
      <c r="E935" s="228"/>
      <c r="F935" s="228"/>
      <c r="G935" s="831"/>
      <c r="H935" s="228"/>
      <c r="I935" s="228"/>
      <c r="J935" s="228"/>
      <c r="K935" s="239"/>
      <c r="L935" s="228"/>
      <c r="M935" s="228"/>
      <c r="N935" s="839"/>
      <c r="O935" s="839"/>
      <c r="P935" s="228"/>
      <c r="Q935" s="228"/>
      <c r="R935" s="228"/>
      <c r="S935" s="228"/>
      <c r="T935" s="228"/>
      <c r="U935" s="228"/>
      <c r="V935" s="228"/>
      <c r="W935" s="228"/>
      <c r="X935" s="228"/>
      <c r="Y935" s="228"/>
      <c r="Z935" s="228"/>
    </row>
    <row r="936" spans="1:26" ht="60" customHeight="1">
      <c r="A936" s="228"/>
      <c r="B936" s="228"/>
      <c r="C936" s="228"/>
      <c r="D936" s="228"/>
      <c r="E936" s="228"/>
      <c r="F936" s="228"/>
      <c r="G936" s="831"/>
      <c r="H936" s="228"/>
      <c r="I936" s="228"/>
      <c r="J936" s="228"/>
      <c r="K936" s="239"/>
      <c r="L936" s="228"/>
      <c r="M936" s="228"/>
      <c r="N936" s="839"/>
      <c r="O936" s="839"/>
      <c r="P936" s="228"/>
      <c r="Q936" s="228"/>
      <c r="R936" s="228"/>
      <c r="S936" s="228"/>
      <c r="T936" s="228"/>
      <c r="U936" s="228"/>
      <c r="V936" s="228"/>
      <c r="W936" s="228"/>
      <c r="X936" s="228"/>
      <c r="Y936" s="228"/>
      <c r="Z936" s="228"/>
    </row>
    <row r="937" spans="1:26" ht="60" customHeight="1">
      <c r="A937" s="228"/>
      <c r="B937" s="228"/>
      <c r="C937" s="228"/>
      <c r="D937" s="228"/>
      <c r="E937" s="228"/>
      <c r="F937" s="228"/>
      <c r="G937" s="831"/>
      <c r="H937" s="228"/>
      <c r="I937" s="228"/>
      <c r="J937" s="228"/>
      <c r="K937" s="239"/>
      <c r="L937" s="228"/>
      <c r="M937" s="228"/>
      <c r="N937" s="839"/>
      <c r="O937" s="839"/>
      <c r="P937" s="228"/>
      <c r="Q937" s="228"/>
      <c r="R937" s="228"/>
      <c r="S937" s="228"/>
      <c r="T937" s="228"/>
      <c r="U937" s="228"/>
      <c r="V937" s="228"/>
      <c r="W937" s="228"/>
      <c r="X937" s="228"/>
      <c r="Y937" s="228"/>
      <c r="Z937" s="228"/>
    </row>
    <row r="938" spans="1:26" ht="60" customHeight="1">
      <c r="A938" s="228"/>
      <c r="B938" s="228"/>
      <c r="C938" s="228"/>
      <c r="D938" s="228"/>
      <c r="E938" s="228"/>
      <c r="F938" s="228"/>
      <c r="G938" s="831"/>
      <c r="H938" s="228"/>
      <c r="I938" s="228"/>
      <c r="J938" s="228"/>
      <c r="K938" s="239"/>
      <c r="L938" s="228"/>
      <c r="M938" s="228"/>
      <c r="N938" s="839"/>
      <c r="O938" s="839"/>
      <c r="P938" s="228"/>
      <c r="Q938" s="228"/>
      <c r="R938" s="228"/>
      <c r="S938" s="228"/>
      <c r="T938" s="228"/>
      <c r="U938" s="228"/>
      <c r="V938" s="228"/>
      <c r="W938" s="228"/>
      <c r="X938" s="228"/>
      <c r="Y938" s="228"/>
      <c r="Z938" s="228"/>
    </row>
    <row r="939" spans="1:26" ht="60" customHeight="1">
      <c r="A939" s="228"/>
      <c r="B939" s="228"/>
      <c r="C939" s="228"/>
      <c r="D939" s="228"/>
      <c r="E939" s="228"/>
      <c r="F939" s="228"/>
      <c r="G939" s="831"/>
      <c r="H939" s="228"/>
      <c r="I939" s="228"/>
      <c r="J939" s="228"/>
      <c r="K939" s="239"/>
      <c r="L939" s="228"/>
      <c r="M939" s="228"/>
      <c r="N939" s="839"/>
      <c r="O939" s="839"/>
      <c r="P939" s="228"/>
      <c r="Q939" s="228"/>
      <c r="R939" s="228"/>
      <c r="S939" s="228"/>
      <c r="T939" s="228"/>
      <c r="U939" s="228"/>
      <c r="V939" s="228"/>
      <c r="W939" s="228"/>
      <c r="X939" s="228"/>
      <c r="Y939" s="228"/>
      <c r="Z939" s="228"/>
    </row>
    <row r="940" spans="1:26" ht="60" customHeight="1">
      <c r="A940" s="228"/>
      <c r="B940" s="228"/>
      <c r="C940" s="228"/>
      <c r="D940" s="228"/>
      <c r="E940" s="228"/>
      <c r="F940" s="228"/>
      <c r="G940" s="831"/>
      <c r="H940" s="228"/>
      <c r="I940" s="228"/>
      <c r="J940" s="228"/>
      <c r="K940" s="239"/>
      <c r="L940" s="228"/>
      <c r="M940" s="228"/>
      <c r="N940" s="839"/>
      <c r="O940" s="839"/>
      <c r="P940" s="228"/>
      <c r="Q940" s="228"/>
      <c r="R940" s="228"/>
      <c r="S940" s="228"/>
      <c r="T940" s="228"/>
      <c r="U940" s="228"/>
      <c r="V940" s="228"/>
      <c r="W940" s="228"/>
      <c r="X940" s="228"/>
      <c r="Y940" s="228"/>
      <c r="Z940" s="228"/>
    </row>
    <row r="941" spans="1:26" ht="60" customHeight="1">
      <c r="A941" s="228"/>
      <c r="B941" s="228"/>
      <c r="C941" s="228"/>
      <c r="D941" s="228"/>
      <c r="E941" s="228"/>
      <c r="F941" s="228"/>
      <c r="G941" s="831"/>
      <c r="H941" s="228"/>
      <c r="I941" s="228"/>
      <c r="J941" s="228"/>
      <c r="K941" s="239"/>
      <c r="L941" s="228"/>
      <c r="M941" s="228"/>
      <c r="N941" s="839"/>
      <c r="O941" s="839"/>
      <c r="P941" s="228"/>
      <c r="Q941" s="228"/>
      <c r="R941" s="228"/>
      <c r="S941" s="228"/>
      <c r="T941" s="228"/>
      <c r="U941" s="228"/>
      <c r="V941" s="228"/>
      <c r="W941" s="228"/>
      <c r="X941" s="228"/>
      <c r="Y941" s="228"/>
      <c r="Z941" s="228"/>
    </row>
    <row r="942" spans="1:26" ht="60" customHeight="1">
      <c r="A942" s="228"/>
      <c r="B942" s="228"/>
      <c r="C942" s="228"/>
      <c r="D942" s="228"/>
      <c r="E942" s="228"/>
      <c r="F942" s="228"/>
      <c r="G942" s="831"/>
      <c r="H942" s="228"/>
      <c r="I942" s="228"/>
      <c r="J942" s="228"/>
      <c r="K942" s="239"/>
      <c r="L942" s="228"/>
      <c r="M942" s="228"/>
      <c r="N942" s="839"/>
      <c r="O942" s="839"/>
      <c r="P942" s="228"/>
      <c r="Q942" s="228"/>
      <c r="R942" s="228"/>
      <c r="S942" s="228"/>
      <c r="T942" s="228"/>
      <c r="U942" s="228"/>
      <c r="V942" s="228"/>
      <c r="W942" s="228"/>
      <c r="X942" s="228"/>
      <c r="Y942" s="228"/>
      <c r="Z942" s="228"/>
    </row>
    <row r="943" spans="1:26" ht="60" customHeight="1">
      <c r="A943" s="228"/>
      <c r="B943" s="228"/>
      <c r="C943" s="228"/>
      <c r="D943" s="228"/>
      <c r="E943" s="228"/>
      <c r="F943" s="228"/>
      <c r="G943" s="831"/>
      <c r="H943" s="228"/>
      <c r="I943" s="228"/>
      <c r="J943" s="228"/>
      <c r="K943" s="239"/>
      <c r="L943" s="228"/>
      <c r="M943" s="228"/>
      <c r="N943" s="839"/>
      <c r="O943" s="839"/>
      <c r="P943" s="228"/>
      <c r="Q943" s="228"/>
      <c r="R943" s="228"/>
      <c r="S943" s="228"/>
      <c r="T943" s="228"/>
      <c r="U943" s="228"/>
      <c r="V943" s="228"/>
      <c r="W943" s="228"/>
      <c r="X943" s="228"/>
      <c r="Y943" s="228"/>
      <c r="Z943" s="228"/>
    </row>
    <row r="944" spans="1:26" ht="60" customHeight="1">
      <c r="A944" s="228"/>
      <c r="B944" s="228"/>
      <c r="C944" s="228"/>
      <c r="D944" s="228"/>
      <c r="E944" s="228"/>
      <c r="F944" s="228"/>
      <c r="G944" s="831"/>
      <c r="H944" s="228"/>
      <c r="I944" s="228"/>
      <c r="J944" s="228"/>
      <c r="K944" s="239"/>
      <c r="L944" s="228"/>
      <c r="M944" s="228"/>
      <c r="N944" s="839"/>
      <c r="O944" s="839"/>
      <c r="P944" s="228"/>
      <c r="Q944" s="228"/>
      <c r="R944" s="228"/>
      <c r="S944" s="228"/>
      <c r="T944" s="228"/>
      <c r="U944" s="228"/>
      <c r="V944" s="228"/>
      <c r="W944" s="228"/>
      <c r="X944" s="228"/>
      <c r="Y944" s="228"/>
      <c r="Z944" s="228"/>
    </row>
    <row r="945" spans="1:26" ht="60" customHeight="1">
      <c r="A945" s="228"/>
      <c r="B945" s="228"/>
      <c r="C945" s="228"/>
      <c r="D945" s="228"/>
      <c r="E945" s="228"/>
      <c r="F945" s="228"/>
      <c r="G945" s="831"/>
      <c r="H945" s="228"/>
      <c r="I945" s="228"/>
      <c r="J945" s="228"/>
      <c r="K945" s="239"/>
      <c r="L945" s="228"/>
      <c r="M945" s="228"/>
      <c r="N945" s="839"/>
      <c r="O945" s="839"/>
      <c r="P945" s="228"/>
      <c r="Q945" s="228"/>
      <c r="R945" s="228"/>
      <c r="S945" s="228"/>
      <c r="T945" s="228"/>
      <c r="U945" s="228"/>
      <c r="V945" s="228"/>
      <c r="W945" s="228"/>
      <c r="X945" s="228"/>
      <c r="Y945" s="228"/>
      <c r="Z945" s="228"/>
    </row>
    <row r="946" spans="1:26" ht="60" customHeight="1">
      <c r="A946" s="228"/>
      <c r="B946" s="228"/>
      <c r="C946" s="228"/>
      <c r="D946" s="228"/>
      <c r="E946" s="228"/>
      <c r="F946" s="228"/>
      <c r="G946" s="831"/>
      <c r="H946" s="228"/>
      <c r="I946" s="228"/>
      <c r="J946" s="228"/>
      <c r="K946" s="239"/>
      <c r="L946" s="228"/>
      <c r="M946" s="228"/>
      <c r="N946" s="839"/>
      <c r="O946" s="839"/>
      <c r="P946" s="228"/>
      <c r="Q946" s="228"/>
      <c r="R946" s="228"/>
      <c r="S946" s="228"/>
      <c r="T946" s="228"/>
      <c r="U946" s="228"/>
      <c r="V946" s="228"/>
      <c r="W946" s="228"/>
      <c r="X946" s="228"/>
      <c r="Y946" s="228"/>
      <c r="Z946" s="228"/>
    </row>
    <row r="947" spans="1:26" ht="60" customHeight="1">
      <c r="A947" s="228"/>
      <c r="B947" s="228"/>
      <c r="C947" s="228"/>
      <c r="D947" s="228"/>
      <c r="E947" s="228"/>
      <c r="F947" s="228"/>
      <c r="G947" s="831"/>
      <c r="H947" s="228"/>
      <c r="I947" s="228"/>
      <c r="J947" s="228"/>
      <c r="K947" s="239"/>
      <c r="L947" s="228"/>
      <c r="M947" s="228"/>
      <c r="N947" s="839"/>
      <c r="O947" s="839"/>
      <c r="P947" s="228"/>
      <c r="Q947" s="228"/>
      <c r="R947" s="228"/>
      <c r="S947" s="228"/>
      <c r="T947" s="228"/>
      <c r="U947" s="228"/>
      <c r="V947" s="228"/>
      <c r="W947" s="228"/>
      <c r="X947" s="228"/>
      <c r="Y947" s="228"/>
      <c r="Z947" s="228"/>
    </row>
    <row r="948" spans="1:26" ht="60" customHeight="1">
      <c r="A948" s="228"/>
      <c r="B948" s="228"/>
      <c r="C948" s="228"/>
      <c r="D948" s="228"/>
      <c r="E948" s="228"/>
      <c r="F948" s="228"/>
      <c r="G948" s="831"/>
      <c r="H948" s="228"/>
      <c r="I948" s="228"/>
      <c r="J948" s="228"/>
      <c r="K948" s="239"/>
      <c r="L948" s="228"/>
      <c r="M948" s="228"/>
      <c r="N948" s="839"/>
      <c r="O948" s="839"/>
      <c r="P948" s="228"/>
      <c r="Q948" s="228"/>
      <c r="R948" s="228"/>
      <c r="S948" s="228"/>
      <c r="T948" s="228"/>
      <c r="U948" s="228"/>
      <c r="V948" s="228"/>
      <c r="W948" s="228"/>
      <c r="X948" s="228"/>
      <c r="Y948" s="228"/>
      <c r="Z948" s="228"/>
    </row>
    <row r="949" spans="1:26" ht="60" customHeight="1">
      <c r="A949" s="228"/>
      <c r="B949" s="228"/>
      <c r="C949" s="228"/>
      <c r="D949" s="228"/>
      <c r="E949" s="228"/>
      <c r="F949" s="228"/>
      <c r="G949" s="831"/>
      <c r="H949" s="228"/>
      <c r="I949" s="228"/>
      <c r="J949" s="228"/>
      <c r="K949" s="239"/>
      <c r="L949" s="228"/>
      <c r="M949" s="228"/>
      <c r="N949" s="839"/>
      <c r="O949" s="839"/>
      <c r="P949" s="228"/>
      <c r="Q949" s="228"/>
      <c r="R949" s="228"/>
      <c r="S949" s="228"/>
      <c r="T949" s="228"/>
      <c r="U949" s="228"/>
      <c r="V949" s="228"/>
      <c r="W949" s="228"/>
      <c r="X949" s="228"/>
      <c r="Y949" s="228"/>
      <c r="Z949" s="228"/>
    </row>
    <row r="950" spans="1:26" ht="60" customHeight="1">
      <c r="A950" s="228"/>
      <c r="B950" s="228"/>
      <c r="C950" s="228"/>
      <c r="D950" s="228"/>
      <c r="E950" s="228"/>
      <c r="F950" s="228"/>
      <c r="G950" s="831"/>
      <c r="H950" s="228"/>
      <c r="I950" s="228"/>
      <c r="J950" s="228"/>
      <c r="K950" s="239"/>
      <c r="L950" s="228"/>
      <c r="M950" s="228"/>
      <c r="N950" s="839"/>
      <c r="O950" s="839"/>
      <c r="P950" s="228"/>
      <c r="Q950" s="228"/>
      <c r="R950" s="228"/>
      <c r="S950" s="228"/>
      <c r="T950" s="228"/>
      <c r="U950" s="228"/>
      <c r="V950" s="228"/>
      <c r="W950" s="228"/>
      <c r="X950" s="228"/>
      <c r="Y950" s="228"/>
      <c r="Z950" s="228"/>
    </row>
    <row r="951" spans="1:26" ht="60" customHeight="1">
      <c r="A951" s="228"/>
      <c r="B951" s="228"/>
      <c r="C951" s="228"/>
      <c r="D951" s="228"/>
      <c r="E951" s="228"/>
      <c r="F951" s="228"/>
      <c r="G951" s="831"/>
      <c r="H951" s="228"/>
      <c r="I951" s="228"/>
      <c r="J951" s="228"/>
      <c r="K951" s="239"/>
      <c r="L951" s="228"/>
      <c r="M951" s="228"/>
      <c r="N951" s="839"/>
      <c r="O951" s="839"/>
      <c r="P951" s="228"/>
      <c r="Q951" s="228"/>
      <c r="R951" s="228"/>
      <c r="S951" s="228"/>
      <c r="T951" s="228"/>
      <c r="U951" s="228"/>
      <c r="V951" s="228"/>
      <c r="W951" s="228"/>
      <c r="X951" s="228"/>
      <c r="Y951" s="228"/>
      <c r="Z951" s="228"/>
    </row>
    <row r="952" spans="1:26" ht="60" customHeight="1">
      <c r="A952" s="228"/>
      <c r="B952" s="228"/>
      <c r="C952" s="228"/>
      <c r="D952" s="228"/>
      <c r="E952" s="228"/>
      <c r="F952" s="228"/>
      <c r="G952" s="831"/>
      <c r="H952" s="228"/>
      <c r="I952" s="228"/>
      <c r="J952" s="228"/>
      <c r="K952" s="239"/>
      <c r="L952" s="228"/>
      <c r="M952" s="228"/>
      <c r="N952" s="839"/>
      <c r="O952" s="839"/>
      <c r="P952" s="228"/>
      <c r="Q952" s="228"/>
      <c r="R952" s="228"/>
      <c r="S952" s="228"/>
      <c r="T952" s="228"/>
      <c r="U952" s="228"/>
      <c r="V952" s="228"/>
      <c r="W952" s="228"/>
      <c r="X952" s="228"/>
      <c r="Y952" s="228"/>
      <c r="Z952" s="228"/>
    </row>
    <row r="953" spans="1:26" ht="60" customHeight="1">
      <c r="A953" s="228"/>
      <c r="B953" s="228"/>
      <c r="C953" s="228"/>
      <c r="D953" s="228"/>
      <c r="E953" s="228"/>
      <c r="F953" s="228"/>
      <c r="G953" s="831"/>
      <c r="H953" s="228"/>
      <c r="I953" s="228"/>
      <c r="J953" s="228"/>
      <c r="K953" s="239"/>
      <c r="L953" s="228"/>
      <c r="M953" s="228"/>
      <c r="N953" s="839"/>
      <c r="O953" s="839"/>
      <c r="P953" s="228"/>
      <c r="Q953" s="228"/>
      <c r="R953" s="228"/>
      <c r="S953" s="228"/>
      <c r="T953" s="228"/>
      <c r="U953" s="228"/>
      <c r="V953" s="228"/>
      <c r="W953" s="228"/>
      <c r="X953" s="228"/>
      <c r="Y953" s="228"/>
      <c r="Z953" s="228"/>
    </row>
    <row r="954" spans="1:26" ht="60" customHeight="1">
      <c r="A954" s="228"/>
      <c r="B954" s="228"/>
      <c r="C954" s="228"/>
      <c r="D954" s="228"/>
      <c r="E954" s="228"/>
      <c r="F954" s="228"/>
      <c r="G954" s="831"/>
      <c r="H954" s="228"/>
      <c r="I954" s="228"/>
      <c r="J954" s="228"/>
      <c r="K954" s="239"/>
      <c r="L954" s="228"/>
      <c r="M954" s="228"/>
      <c r="N954" s="839"/>
      <c r="O954" s="839"/>
      <c r="P954" s="228"/>
      <c r="Q954" s="228"/>
      <c r="R954" s="228"/>
      <c r="S954" s="228"/>
      <c r="T954" s="228"/>
      <c r="U954" s="228"/>
      <c r="V954" s="228"/>
      <c r="W954" s="228"/>
      <c r="X954" s="228"/>
      <c r="Y954" s="228"/>
      <c r="Z954" s="228"/>
    </row>
    <row r="955" spans="1:26" ht="60" customHeight="1">
      <c r="A955" s="228"/>
      <c r="B955" s="228"/>
      <c r="C955" s="228"/>
      <c r="D955" s="228"/>
      <c r="E955" s="228"/>
      <c r="F955" s="228"/>
      <c r="G955" s="831"/>
      <c r="H955" s="228"/>
      <c r="I955" s="228"/>
      <c r="J955" s="228"/>
      <c r="K955" s="239"/>
      <c r="L955" s="228"/>
      <c r="M955" s="228"/>
      <c r="N955" s="839"/>
      <c r="O955" s="839"/>
      <c r="P955" s="228"/>
      <c r="Q955" s="228"/>
      <c r="R955" s="228"/>
      <c r="S955" s="228"/>
      <c r="T955" s="228"/>
      <c r="U955" s="228"/>
      <c r="V955" s="228"/>
      <c r="W955" s="228"/>
      <c r="X955" s="228"/>
      <c r="Y955" s="228"/>
      <c r="Z955" s="228"/>
    </row>
    <row r="956" spans="1:26" ht="60" customHeight="1">
      <c r="A956" s="228"/>
      <c r="B956" s="228"/>
      <c r="C956" s="228"/>
      <c r="D956" s="228"/>
      <c r="E956" s="228"/>
      <c r="F956" s="228"/>
      <c r="G956" s="831"/>
      <c r="H956" s="228"/>
      <c r="I956" s="228"/>
      <c r="J956" s="228"/>
      <c r="K956" s="239"/>
      <c r="L956" s="228"/>
      <c r="M956" s="228"/>
      <c r="N956" s="839"/>
      <c r="O956" s="839"/>
      <c r="P956" s="228"/>
      <c r="Q956" s="228"/>
      <c r="R956" s="228"/>
      <c r="S956" s="228"/>
      <c r="T956" s="228"/>
      <c r="U956" s="228"/>
      <c r="V956" s="228"/>
      <c r="W956" s="228"/>
      <c r="X956" s="228"/>
      <c r="Y956" s="228"/>
      <c r="Z956" s="228"/>
    </row>
    <row r="957" spans="1:26" ht="60" customHeight="1">
      <c r="A957" s="228"/>
      <c r="B957" s="228"/>
      <c r="C957" s="228"/>
      <c r="D957" s="228"/>
      <c r="E957" s="228"/>
      <c r="F957" s="228"/>
      <c r="G957" s="831"/>
      <c r="H957" s="228"/>
      <c r="I957" s="228"/>
      <c r="J957" s="228"/>
      <c r="K957" s="239"/>
      <c r="L957" s="228"/>
      <c r="M957" s="228"/>
      <c r="N957" s="839"/>
      <c r="O957" s="839"/>
      <c r="P957" s="228"/>
      <c r="Q957" s="228"/>
      <c r="R957" s="228"/>
      <c r="S957" s="228"/>
      <c r="T957" s="228"/>
      <c r="U957" s="228"/>
      <c r="V957" s="228"/>
      <c r="W957" s="228"/>
      <c r="X957" s="228"/>
      <c r="Y957" s="228"/>
      <c r="Z957" s="228"/>
    </row>
    <row r="958" spans="1:26" ht="60" customHeight="1">
      <c r="A958" s="228"/>
      <c r="B958" s="228"/>
      <c r="C958" s="228"/>
      <c r="D958" s="228"/>
      <c r="E958" s="228"/>
      <c r="F958" s="228"/>
      <c r="G958" s="831"/>
      <c r="H958" s="228"/>
      <c r="I958" s="228"/>
      <c r="J958" s="228"/>
      <c r="K958" s="239"/>
      <c r="L958" s="228"/>
      <c r="M958" s="228"/>
      <c r="N958" s="839"/>
      <c r="O958" s="839"/>
      <c r="P958" s="228"/>
      <c r="Q958" s="228"/>
      <c r="R958" s="228"/>
      <c r="S958" s="228"/>
      <c r="T958" s="228"/>
      <c r="U958" s="228"/>
      <c r="V958" s="228"/>
      <c r="W958" s="228"/>
      <c r="X958" s="228"/>
      <c r="Y958" s="228"/>
      <c r="Z958" s="228"/>
    </row>
    <row r="959" spans="1:26" ht="60" customHeight="1">
      <c r="A959" s="228"/>
      <c r="B959" s="228"/>
      <c r="C959" s="228"/>
      <c r="D959" s="228"/>
      <c r="E959" s="228"/>
      <c r="F959" s="228"/>
      <c r="G959" s="831"/>
      <c r="H959" s="228"/>
      <c r="I959" s="228"/>
      <c r="J959" s="228"/>
      <c r="K959" s="239"/>
      <c r="L959" s="228"/>
      <c r="M959" s="228"/>
      <c r="N959" s="839"/>
      <c r="O959" s="839"/>
      <c r="P959" s="228"/>
      <c r="Q959" s="228"/>
      <c r="R959" s="228"/>
      <c r="S959" s="228"/>
      <c r="T959" s="228"/>
      <c r="U959" s="228"/>
      <c r="V959" s="228"/>
      <c r="W959" s="228"/>
      <c r="X959" s="228"/>
      <c r="Y959" s="228"/>
      <c r="Z959" s="228"/>
    </row>
    <row r="960" spans="1:26" ht="60" customHeight="1">
      <c r="A960" s="228"/>
      <c r="B960" s="228"/>
      <c r="C960" s="228"/>
      <c r="D960" s="228"/>
      <c r="E960" s="228"/>
      <c r="F960" s="228"/>
      <c r="G960" s="831"/>
      <c r="H960" s="228"/>
      <c r="I960" s="228"/>
      <c r="J960" s="228"/>
      <c r="K960" s="239"/>
      <c r="L960" s="228"/>
      <c r="M960" s="228"/>
      <c r="N960" s="839"/>
      <c r="O960" s="839"/>
      <c r="P960" s="228"/>
      <c r="Q960" s="228"/>
      <c r="R960" s="228"/>
      <c r="S960" s="228"/>
      <c r="T960" s="228"/>
      <c r="U960" s="228"/>
      <c r="V960" s="228"/>
      <c r="W960" s="228"/>
      <c r="X960" s="228"/>
      <c r="Y960" s="228"/>
      <c r="Z960" s="228"/>
    </row>
    <row r="961" spans="1:26" ht="60" customHeight="1">
      <c r="A961" s="228"/>
      <c r="B961" s="228"/>
      <c r="C961" s="228"/>
      <c r="D961" s="228"/>
      <c r="E961" s="228"/>
      <c r="F961" s="228"/>
      <c r="G961" s="831"/>
      <c r="H961" s="228"/>
      <c r="I961" s="228"/>
      <c r="J961" s="228"/>
      <c r="K961" s="239"/>
      <c r="L961" s="228"/>
      <c r="M961" s="228"/>
      <c r="N961" s="839"/>
      <c r="O961" s="839"/>
      <c r="P961" s="228"/>
      <c r="Q961" s="228"/>
      <c r="R961" s="228"/>
      <c r="S961" s="228"/>
      <c r="T961" s="228"/>
      <c r="U961" s="228"/>
      <c r="V961" s="228"/>
      <c r="W961" s="228"/>
      <c r="X961" s="228"/>
      <c r="Y961" s="228"/>
      <c r="Z961" s="228"/>
    </row>
    <row r="962" spans="1:26" ht="60" customHeight="1">
      <c r="A962" s="228"/>
      <c r="B962" s="228"/>
      <c r="C962" s="228"/>
      <c r="D962" s="228"/>
      <c r="E962" s="228"/>
      <c r="F962" s="228"/>
      <c r="G962" s="831"/>
      <c r="H962" s="228"/>
      <c r="I962" s="228"/>
      <c r="J962" s="228"/>
      <c r="K962" s="239"/>
      <c r="L962" s="228"/>
      <c r="M962" s="228"/>
      <c r="N962" s="839"/>
      <c r="O962" s="839"/>
      <c r="P962" s="228"/>
      <c r="Q962" s="228"/>
      <c r="R962" s="228"/>
      <c r="S962" s="228"/>
      <c r="T962" s="228"/>
      <c r="U962" s="228"/>
      <c r="V962" s="228"/>
      <c r="W962" s="228"/>
      <c r="X962" s="228"/>
      <c r="Y962" s="228"/>
      <c r="Z962" s="228"/>
    </row>
    <row r="963" spans="1:26" ht="60" customHeight="1">
      <c r="A963" s="228"/>
      <c r="B963" s="228"/>
      <c r="C963" s="228"/>
      <c r="D963" s="228"/>
      <c r="E963" s="228"/>
      <c r="F963" s="228"/>
      <c r="G963" s="831"/>
      <c r="H963" s="228"/>
      <c r="I963" s="228"/>
      <c r="J963" s="228"/>
      <c r="K963" s="239"/>
      <c r="L963" s="228"/>
      <c r="M963" s="228"/>
      <c r="N963" s="839"/>
      <c r="O963" s="839"/>
      <c r="P963" s="228"/>
      <c r="Q963" s="228"/>
      <c r="R963" s="228"/>
      <c r="S963" s="228"/>
      <c r="T963" s="228"/>
      <c r="U963" s="228"/>
      <c r="V963" s="228"/>
      <c r="W963" s="228"/>
      <c r="X963" s="228"/>
      <c r="Y963" s="228"/>
      <c r="Z963" s="228"/>
    </row>
    <row r="964" spans="1:26" ht="60" customHeight="1">
      <c r="A964" s="228"/>
      <c r="B964" s="228"/>
      <c r="C964" s="228"/>
      <c r="D964" s="228"/>
      <c r="E964" s="228"/>
      <c r="F964" s="228"/>
      <c r="G964" s="831"/>
      <c r="H964" s="228"/>
      <c r="I964" s="228"/>
      <c r="J964" s="228"/>
      <c r="K964" s="239"/>
      <c r="L964" s="228"/>
      <c r="M964" s="228"/>
      <c r="N964" s="839"/>
      <c r="O964" s="839"/>
      <c r="P964" s="228"/>
      <c r="Q964" s="228"/>
      <c r="R964" s="228"/>
      <c r="S964" s="228"/>
      <c r="T964" s="228"/>
      <c r="U964" s="228"/>
      <c r="V964" s="228"/>
      <c r="W964" s="228"/>
      <c r="X964" s="228"/>
      <c r="Y964" s="228"/>
      <c r="Z964" s="228"/>
    </row>
    <row r="965" spans="1:26" ht="60" customHeight="1">
      <c r="A965" s="228"/>
      <c r="B965" s="228"/>
      <c r="C965" s="228"/>
      <c r="D965" s="228"/>
      <c r="E965" s="228"/>
      <c r="F965" s="228"/>
      <c r="G965" s="831"/>
      <c r="H965" s="228"/>
      <c r="I965" s="228"/>
      <c r="J965" s="228"/>
      <c r="K965" s="239"/>
      <c r="L965" s="228"/>
      <c r="M965" s="228"/>
      <c r="N965" s="839"/>
      <c r="O965" s="839"/>
      <c r="P965" s="228"/>
      <c r="Q965" s="228"/>
      <c r="R965" s="228"/>
      <c r="S965" s="228"/>
      <c r="T965" s="228"/>
      <c r="U965" s="228"/>
      <c r="V965" s="228"/>
      <c r="W965" s="228"/>
      <c r="X965" s="228"/>
      <c r="Y965" s="228"/>
      <c r="Z965" s="228"/>
    </row>
    <row r="966" spans="1:26" ht="60" customHeight="1">
      <c r="A966" s="228"/>
      <c r="B966" s="228"/>
      <c r="C966" s="228"/>
      <c r="D966" s="228"/>
      <c r="E966" s="228"/>
      <c r="F966" s="228"/>
      <c r="G966" s="831"/>
      <c r="H966" s="228"/>
      <c r="I966" s="228"/>
      <c r="J966" s="228"/>
      <c r="K966" s="239"/>
      <c r="L966" s="228"/>
      <c r="M966" s="228"/>
      <c r="N966" s="839"/>
      <c r="O966" s="839"/>
      <c r="P966" s="228"/>
      <c r="Q966" s="228"/>
      <c r="R966" s="228"/>
      <c r="S966" s="228"/>
      <c r="T966" s="228"/>
      <c r="U966" s="228"/>
      <c r="V966" s="228"/>
      <c r="W966" s="228"/>
      <c r="X966" s="228"/>
      <c r="Y966" s="228"/>
      <c r="Z966" s="228"/>
    </row>
    <row r="967" spans="1:26" ht="60" customHeight="1">
      <c r="A967" s="228"/>
      <c r="B967" s="228"/>
      <c r="C967" s="228"/>
      <c r="D967" s="228"/>
      <c r="E967" s="228"/>
      <c r="F967" s="228"/>
      <c r="G967" s="831"/>
      <c r="H967" s="228"/>
      <c r="I967" s="228"/>
      <c r="J967" s="228"/>
      <c r="K967" s="239"/>
      <c r="L967" s="228"/>
      <c r="M967" s="228"/>
      <c r="N967" s="839"/>
      <c r="O967" s="839"/>
      <c r="P967" s="228"/>
      <c r="Q967" s="228"/>
      <c r="R967" s="228"/>
      <c r="S967" s="228"/>
      <c r="T967" s="228"/>
      <c r="U967" s="228"/>
      <c r="V967" s="228"/>
      <c r="W967" s="228"/>
      <c r="X967" s="228"/>
      <c r="Y967" s="228"/>
      <c r="Z967" s="228"/>
    </row>
    <row r="968" spans="1:26" ht="60" customHeight="1">
      <c r="A968" s="228"/>
      <c r="B968" s="228"/>
      <c r="C968" s="228"/>
      <c r="D968" s="228"/>
      <c r="E968" s="228"/>
      <c r="F968" s="228"/>
      <c r="G968" s="831"/>
      <c r="H968" s="228"/>
      <c r="I968" s="228"/>
      <c r="J968" s="228"/>
      <c r="K968" s="239"/>
      <c r="L968" s="228"/>
      <c r="M968" s="228"/>
      <c r="N968" s="839"/>
      <c r="O968" s="839"/>
      <c r="P968" s="228"/>
      <c r="Q968" s="228"/>
      <c r="R968" s="228"/>
      <c r="S968" s="228"/>
      <c r="T968" s="228"/>
      <c r="U968" s="228"/>
      <c r="V968" s="228"/>
      <c r="W968" s="228"/>
      <c r="X968" s="228"/>
      <c r="Y968" s="228"/>
      <c r="Z968" s="228"/>
    </row>
    <row r="969" spans="1:26" ht="60" customHeight="1">
      <c r="A969" s="228"/>
      <c r="B969" s="228"/>
      <c r="C969" s="228"/>
      <c r="D969" s="228"/>
      <c r="E969" s="228"/>
      <c r="F969" s="228"/>
      <c r="G969" s="831"/>
      <c r="H969" s="228"/>
      <c r="I969" s="228"/>
      <c r="J969" s="228"/>
      <c r="K969" s="239"/>
      <c r="L969" s="228"/>
      <c r="M969" s="228"/>
      <c r="N969" s="839"/>
      <c r="O969" s="839"/>
      <c r="P969" s="228"/>
      <c r="Q969" s="228"/>
      <c r="R969" s="228"/>
      <c r="S969" s="228"/>
      <c r="T969" s="228"/>
      <c r="U969" s="228"/>
      <c r="V969" s="228"/>
      <c r="W969" s="228"/>
      <c r="X969" s="228"/>
      <c r="Y969" s="228"/>
      <c r="Z969" s="228"/>
    </row>
    <row r="970" spans="1:26" ht="60" customHeight="1">
      <c r="A970" s="228"/>
      <c r="B970" s="228"/>
      <c r="C970" s="228"/>
      <c r="D970" s="228"/>
      <c r="E970" s="228"/>
      <c r="F970" s="228"/>
      <c r="G970" s="831"/>
      <c r="H970" s="228"/>
      <c r="I970" s="228"/>
      <c r="J970" s="228"/>
      <c r="K970" s="239"/>
      <c r="L970" s="228"/>
      <c r="M970" s="228"/>
      <c r="N970" s="839"/>
      <c r="O970" s="839"/>
      <c r="P970" s="228"/>
      <c r="Q970" s="228"/>
      <c r="R970" s="228"/>
      <c r="S970" s="228"/>
      <c r="T970" s="228"/>
      <c r="U970" s="228"/>
      <c r="V970" s="228"/>
      <c r="W970" s="228"/>
      <c r="X970" s="228"/>
      <c r="Y970" s="228"/>
      <c r="Z970" s="228"/>
    </row>
    <row r="971" spans="1:26" ht="60" customHeight="1">
      <c r="A971" s="228"/>
      <c r="B971" s="228"/>
      <c r="C971" s="228"/>
      <c r="D971" s="228"/>
      <c r="E971" s="228"/>
      <c r="F971" s="228"/>
      <c r="G971" s="831"/>
      <c r="H971" s="228"/>
      <c r="I971" s="228"/>
      <c r="J971" s="228"/>
      <c r="K971" s="239"/>
      <c r="L971" s="228"/>
      <c r="M971" s="228"/>
      <c r="N971" s="839"/>
      <c r="O971" s="839"/>
      <c r="P971" s="228"/>
      <c r="Q971" s="228"/>
      <c r="R971" s="228"/>
      <c r="S971" s="228"/>
      <c r="T971" s="228"/>
      <c r="U971" s="228"/>
      <c r="V971" s="228"/>
      <c r="W971" s="228"/>
      <c r="X971" s="228"/>
      <c r="Y971" s="228"/>
      <c r="Z971" s="228"/>
    </row>
    <row r="972" spans="1:26" ht="60" customHeight="1">
      <c r="A972" s="228"/>
      <c r="B972" s="228"/>
      <c r="C972" s="228"/>
      <c r="D972" s="228"/>
      <c r="E972" s="228"/>
      <c r="F972" s="228"/>
      <c r="G972" s="831"/>
      <c r="H972" s="228"/>
      <c r="I972" s="228"/>
      <c r="J972" s="228"/>
      <c r="K972" s="239"/>
      <c r="L972" s="228"/>
      <c r="M972" s="228"/>
      <c r="N972" s="839"/>
      <c r="O972" s="839"/>
      <c r="P972" s="228"/>
      <c r="Q972" s="228"/>
      <c r="R972" s="228"/>
      <c r="S972" s="228"/>
      <c r="T972" s="228"/>
      <c r="U972" s="228"/>
      <c r="V972" s="228"/>
      <c r="W972" s="228"/>
      <c r="X972" s="228"/>
      <c r="Y972" s="228"/>
      <c r="Z972" s="228"/>
    </row>
    <row r="973" spans="1:26" ht="60" customHeight="1">
      <c r="A973" s="228"/>
      <c r="B973" s="228"/>
      <c r="C973" s="228"/>
      <c r="D973" s="228"/>
      <c r="E973" s="228"/>
      <c r="F973" s="228"/>
      <c r="G973" s="831"/>
      <c r="H973" s="228"/>
      <c r="I973" s="228"/>
      <c r="J973" s="228"/>
      <c r="K973" s="239"/>
      <c r="L973" s="228"/>
      <c r="M973" s="228"/>
      <c r="N973" s="839"/>
      <c r="O973" s="839"/>
      <c r="P973" s="228"/>
      <c r="Q973" s="228"/>
      <c r="R973" s="228"/>
      <c r="S973" s="228"/>
      <c r="T973" s="228"/>
      <c r="U973" s="228"/>
      <c r="V973" s="228"/>
      <c r="W973" s="228"/>
      <c r="X973" s="228"/>
      <c r="Y973" s="228"/>
      <c r="Z973" s="228"/>
    </row>
    <row r="974" spans="1:26" ht="60" customHeight="1">
      <c r="A974" s="228"/>
      <c r="B974" s="228"/>
      <c r="C974" s="228"/>
      <c r="D974" s="228"/>
      <c r="E974" s="228"/>
      <c r="F974" s="228"/>
      <c r="G974" s="831"/>
      <c r="H974" s="228"/>
      <c r="I974" s="228"/>
      <c r="J974" s="228"/>
      <c r="K974" s="239"/>
      <c r="L974" s="228"/>
      <c r="M974" s="228"/>
      <c r="N974" s="839"/>
      <c r="O974" s="839"/>
      <c r="P974" s="228"/>
      <c r="Q974" s="228"/>
      <c r="R974" s="228"/>
      <c r="S974" s="228"/>
      <c r="T974" s="228"/>
      <c r="U974" s="228"/>
      <c r="V974" s="228"/>
      <c r="W974" s="228"/>
      <c r="X974" s="228"/>
      <c r="Y974" s="228"/>
      <c r="Z974" s="228"/>
    </row>
    <row r="975" spans="1:26" ht="60" customHeight="1">
      <c r="A975" s="228"/>
      <c r="B975" s="228"/>
      <c r="C975" s="228"/>
      <c r="D975" s="228"/>
      <c r="E975" s="228"/>
      <c r="F975" s="228"/>
      <c r="G975" s="831"/>
      <c r="H975" s="228"/>
      <c r="I975" s="228"/>
      <c r="J975" s="228"/>
      <c r="K975" s="239"/>
      <c r="L975" s="228"/>
      <c r="M975" s="228"/>
      <c r="N975" s="839"/>
      <c r="O975" s="839"/>
      <c r="P975" s="228"/>
      <c r="Q975" s="228"/>
      <c r="R975" s="228"/>
      <c r="S975" s="228"/>
      <c r="T975" s="228"/>
      <c r="U975" s="228"/>
      <c r="V975" s="228"/>
      <c r="W975" s="228"/>
      <c r="X975" s="228"/>
      <c r="Y975" s="228"/>
      <c r="Z975" s="228"/>
    </row>
    <row r="976" spans="1:26" ht="60" customHeight="1">
      <c r="A976" s="228"/>
      <c r="B976" s="228"/>
      <c r="C976" s="228"/>
      <c r="D976" s="228"/>
      <c r="E976" s="228"/>
      <c r="F976" s="228"/>
      <c r="G976" s="831"/>
      <c r="H976" s="228"/>
      <c r="I976" s="228"/>
      <c r="J976" s="228"/>
      <c r="K976" s="239"/>
      <c r="L976" s="228"/>
      <c r="M976" s="228"/>
      <c r="N976" s="839"/>
      <c r="O976" s="839"/>
      <c r="P976" s="228"/>
      <c r="Q976" s="228"/>
      <c r="R976" s="228"/>
      <c r="S976" s="228"/>
      <c r="T976" s="228"/>
      <c r="U976" s="228"/>
      <c r="V976" s="228"/>
      <c r="W976" s="228"/>
      <c r="X976" s="228"/>
      <c r="Y976" s="228"/>
      <c r="Z976" s="228"/>
    </row>
    <row r="977" spans="1:26" ht="60" customHeight="1">
      <c r="A977" s="228"/>
      <c r="B977" s="228"/>
      <c r="C977" s="228"/>
      <c r="D977" s="228"/>
      <c r="E977" s="228"/>
      <c r="F977" s="228"/>
      <c r="G977" s="831"/>
      <c r="H977" s="228"/>
      <c r="I977" s="228"/>
      <c r="J977" s="228"/>
      <c r="K977" s="239"/>
      <c r="L977" s="228"/>
      <c r="M977" s="228"/>
      <c r="N977" s="839"/>
      <c r="O977" s="839"/>
      <c r="P977" s="228"/>
      <c r="Q977" s="228"/>
      <c r="R977" s="228"/>
      <c r="S977" s="228"/>
      <c r="T977" s="228"/>
      <c r="U977" s="228"/>
      <c r="V977" s="228"/>
      <c r="W977" s="228"/>
      <c r="X977" s="228"/>
      <c r="Y977" s="228"/>
      <c r="Z977" s="228"/>
    </row>
    <row r="978" spans="1:26" ht="60" customHeight="1">
      <c r="A978" s="228"/>
      <c r="B978" s="228"/>
      <c r="C978" s="228"/>
      <c r="D978" s="228"/>
      <c r="E978" s="228"/>
      <c r="F978" s="228"/>
      <c r="G978" s="831"/>
      <c r="H978" s="228"/>
      <c r="I978" s="228"/>
      <c r="J978" s="228"/>
      <c r="K978" s="239"/>
      <c r="L978" s="228"/>
      <c r="M978" s="228"/>
      <c r="N978" s="839"/>
      <c r="O978" s="839"/>
      <c r="P978" s="228"/>
      <c r="Q978" s="228"/>
      <c r="R978" s="228"/>
      <c r="S978" s="228"/>
      <c r="T978" s="228"/>
      <c r="U978" s="228"/>
      <c r="V978" s="228"/>
      <c r="W978" s="228"/>
      <c r="X978" s="228"/>
      <c r="Y978" s="228"/>
      <c r="Z978" s="228"/>
    </row>
    <row r="979" spans="1:26" ht="60" customHeight="1">
      <c r="A979" s="228"/>
      <c r="B979" s="228"/>
      <c r="C979" s="228"/>
      <c r="D979" s="228"/>
      <c r="E979" s="228"/>
      <c r="F979" s="228"/>
      <c r="G979" s="831"/>
      <c r="H979" s="228"/>
      <c r="I979" s="228"/>
      <c r="J979" s="228"/>
      <c r="K979" s="239"/>
      <c r="L979" s="228"/>
      <c r="M979" s="228"/>
      <c r="N979" s="839"/>
      <c r="O979" s="839"/>
      <c r="P979" s="228"/>
      <c r="Q979" s="228"/>
      <c r="R979" s="228"/>
      <c r="S979" s="228"/>
      <c r="T979" s="228"/>
      <c r="U979" s="228"/>
      <c r="V979" s="228"/>
      <c r="W979" s="228"/>
      <c r="X979" s="228"/>
      <c r="Y979" s="228"/>
      <c r="Z979" s="228"/>
    </row>
    <row r="980" spans="1:26" ht="60" customHeight="1">
      <c r="A980" s="228"/>
      <c r="B980" s="228"/>
      <c r="C980" s="228"/>
      <c r="D980" s="228"/>
      <c r="E980" s="228"/>
      <c r="F980" s="228"/>
      <c r="G980" s="831"/>
      <c r="H980" s="228"/>
      <c r="I980" s="228"/>
      <c r="J980" s="228"/>
      <c r="K980" s="239"/>
      <c r="L980" s="228"/>
      <c r="M980" s="228"/>
      <c r="N980" s="839"/>
      <c r="O980" s="839"/>
      <c r="P980" s="228"/>
      <c r="Q980" s="228"/>
      <c r="R980" s="228"/>
      <c r="S980" s="228"/>
      <c r="T980" s="228"/>
      <c r="U980" s="228"/>
      <c r="V980" s="228"/>
      <c r="W980" s="228"/>
      <c r="X980" s="228"/>
      <c r="Y980" s="228"/>
      <c r="Z980" s="228"/>
    </row>
    <row r="981" spans="1:26" ht="60" customHeight="1">
      <c r="A981" s="228"/>
      <c r="B981" s="228"/>
      <c r="C981" s="228"/>
      <c r="D981" s="228"/>
      <c r="E981" s="228"/>
      <c r="F981" s="228"/>
      <c r="G981" s="831"/>
      <c r="H981" s="228"/>
      <c r="I981" s="228"/>
      <c r="J981" s="228"/>
      <c r="K981" s="239"/>
      <c r="L981" s="228"/>
      <c r="M981" s="228"/>
      <c r="N981" s="839"/>
      <c r="O981" s="839"/>
      <c r="P981" s="228"/>
      <c r="Q981" s="228"/>
      <c r="R981" s="228"/>
      <c r="S981" s="228"/>
      <c r="T981" s="228"/>
      <c r="U981" s="228"/>
      <c r="V981" s="228"/>
      <c r="W981" s="228"/>
      <c r="X981" s="228"/>
      <c r="Y981" s="228"/>
      <c r="Z981" s="228"/>
    </row>
    <row r="982" spans="1:26" ht="60" customHeight="1">
      <c r="A982" s="228"/>
      <c r="B982" s="228"/>
      <c r="C982" s="228"/>
      <c r="D982" s="228"/>
      <c r="E982" s="228"/>
      <c r="F982" s="228"/>
      <c r="G982" s="831"/>
      <c r="H982" s="228"/>
      <c r="I982" s="228"/>
      <c r="J982" s="228"/>
      <c r="K982" s="239"/>
      <c r="L982" s="228"/>
      <c r="M982" s="228"/>
      <c r="N982" s="839"/>
      <c r="O982" s="839"/>
      <c r="P982" s="228"/>
      <c r="Q982" s="228"/>
      <c r="R982" s="228"/>
      <c r="S982" s="228"/>
      <c r="T982" s="228"/>
      <c r="U982" s="228"/>
      <c r="V982" s="228"/>
      <c r="W982" s="228"/>
      <c r="X982" s="228"/>
      <c r="Y982" s="228"/>
      <c r="Z982" s="228"/>
    </row>
    <row r="983" spans="1:26" ht="60" customHeight="1">
      <c r="A983" s="228"/>
      <c r="B983" s="228"/>
      <c r="C983" s="228"/>
      <c r="D983" s="228"/>
      <c r="E983" s="228"/>
      <c r="F983" s="228"/>
      <c r="G983" s="831"/>
      <c r="H983" s="228"/>
      <c r="I983" s="228"/>
      <c r="J983" s="228"/>
      <c r="K983" s="239"/>
      <c r="L983" s="228"/>
      <c r="M983" s="228"/>
      <c r="N983" s="839"/>
      <c r="O983" s="839"/>
      <c r="P983" s="228"/>
      <c r="Q983" s="228"/>
      <c r="R983" s="228"/>
      <c r="S983" s="228"/>
      <c r="T983" s="228"/>
      <c r="U983" s="228"/>
      <c r="V983" s="228"/>
      <c r="W983" s="228"/>
      <c r="X983" s="228"/>
      <c r="Y983" s="228"/>
      <c r="Z983" s="228"/>
    </row>
    <row r="984" spans="1:26" ht="60" customHeight="1">
      <c r="A984" s="228"/>
      <c r="B984" s="228"/>
      <c r="C984" s="228"/>
      <c r="D984" s="228"/>
      <c r="E984" s="228"/>
      <c r="F984" s="228"/>
      <c r="G984" s="831"/>
      <c r="H984" s="228"/>
      <c r="I984" s="228"/>
      <c r="J984" s="228"/>
      <c r="K984" s="239"/>
      <c r="L984" s="228"/>
      <c r="M984" s="228"/>
      <c r="N984" s="839"/>
      <c r="O984" s="839"/>
      <c r="P984" s="228"/>
      <c r="Q984" s="228"/>
      <c r="R984" s="228"/>
      <c r="S984" s="228"/>
      <c r="T984" s="228"/>
      <c r="U984" s="228"/>
      <c r="V984" s="228"/>
      <c r="W984" s="228"/>
      <c r="X984" s="228"/>
      <c r="Y984" s="228"/>
      <c r="Z984" s="228"/>
    </row>
    <row r="985" spans="1:26" ht="60" customHeight="1">
      <c r="A985" s="228"/>
      <c r="B985" s="228"/>
      <c r="C985" s="228"/>
      <c r="D985" s="228"/>
      <c r="E985" s="228"/>
      <c r="F985" s="228"/>
      <c r="G985" s="831"/>
      <c r="H985" s="228"/>
      <c r="I985" s="228"/>
      <c r="J985" s="228"/>
      <c r="K985" s="239"/>
      <c r="L985" s="228"/>
      <c r="M985" s="228"/>
      <c r="N985" s="839"/>
      <c r="O985" s="839"/>
      <c r="P985" s="228"/>
      <c r="Q985" s="228"/>
      <c r="R985" s="228"/>
      <c r="S985" s="228"/>
      <c r="T985" s="228"/>
      <c r="U985" s="228"/>
      <c r="V985" s="228"/>
      <c r="W985" s="228"/>
      <c r="X985" s="228"/>
      <c r="Y985" s="228"/>
      <c r="Z985" s="228"/>
    </row>
    <row r="986" spans="1:26" ht="60" customHeight="1">
      <c r="A986" s="228"/>
      <c r="B986" s="228"/>
      <c r="C986" s="228"/>
      <c r="D986" s="228"/>
      <c r="E986" s="228"/>
      <c r="F986" s="228"/>
      <c r="G986" s="831"/>
      <c r="H986" s="228"/>
      <c r="I986" s="228"/>
      <c r="J986" s="228"/>
      <c r="K986" s="239"/>
      <c r="L986" s="228"/>
      <c r="M986" s="228"/>
      <c r="N986" s="839"/>
      <c r="O986" s="839"/>
      <c r="P986" s="228"/>
      <c r="Q986" s="228"/>
      <c r="R986" s="228"/>
      <c r="S986" s="228"/>
      <c r="T986" s="228"/>
      <c r="U986" s="228"/>
      <c r="V986" s="228"/>
      <c r="W986" s="228"/>
      <c r="X986" s="228"/>
      <c r="Y986" s="228"/>
      <c r="Z986" s="228"/>
    </row>
    <row r="987" spans="1:26" ht="60" customHeight="1">
      <c r="A987" s="228"/>
      <c r="B987" s="228"/>
      <c r="C987" s="228"/>
      <c r="D987" s="228"/>
      <c r="E987" s="228"/>
      <c r="F987" s="228"/>
      <c r="G987" s="831"/>
      <c r="H987" s="228"/>
      <c r="I987" s="228"/>
      <c r="J987" s="228"/>
      <c r="K987" s="239"/>
      <c r="L987" s="228"/>
      <c r="M987" s="228"/>
      <c r="N987" s="839"/>
      <c r="O987" s="839"/>
      <c r="P987" s="228"/>
      <c r="Q987" s="228"/>
      <c r="R987" s="228"/>
      <c r="S987" s="228"/>
      <c r="T987" s="228"/>
      <c r="U987" s="228"/>
      <c r="V987" s="228"/>
      <c r="W987" s="228"/>
      <c r="X987" s="228"/>
      <c r="Y987" s="228"/>
      <c r="Z987" s="228"/>
    </row>
    <row r="988" spans="1:26" ht="60" customHeight="1">
      <c r="A988" s="228"/>
      <c r="B988" s="228"/>
      <c r="C988" s="228"/>
      <c r="D988" s="228"/>
      <c r="E988" s="228"/>
      <c r="F988" s="228"/>
      <c r="G988" s="831"/>
      <c r="H988" s="228"/>
      <c r="I988" s="228"/>
      <c r="J988" s="228"/>
      <c r="K988" s="239"/>
      <c r="L988" s="228"/>
      <c r="M988" s="228"/>
      <c r="N988" s="839"/>
      <c r="O988" s="839"/>
      <c r="P988" s="228"/>
      <c r="Q988" s="228"/>
      <c r="R988" s="228"/>
      <c r="S988" s="228"/>
      <c r="T988" s="228"/>
      <c r="U988" s="228"/>
      <c r="V988" s="228"/>
      <c r="W988" s="228"/>
      <c r="X988" s="228"/>
      <c r="Y988" s="228"/>
      <c r="Z988" s="228"/>
    </row>
    <row r="989" spans="1:26" ht="60" customHeight="1">
      <c r="A989" s="228"/>
      <c r="B989" s="228"/>
      <c r="C989" s="228"/>
      <c r="D989" s="228"/>
      <c r="E989" s="228"/>
      <c r="F989" s="228"/>
      <c r="G989" s="831"/>
      <c r="H989" s="228"/>
      <c r="I989" s="228"/>
      <c r="J989" s="228"/>
      <c r="K989" s="239"/>
      <c r="L989" s="228"/>
      <c r="M989" s="228"/>
      <c r="N989" s="839"/>
      <c r="O989" s="839"/>
      <c r="P989" s="228"/>
      <c r="Q989" s="228"/>
      <c r="R989" s="228"/>
      <c r="S989" s="228"/>
      <c r="T989" s="228"/>
      <c r="U989" s="228"/>
      <c r="V989" s="228"/>
      <c r="W989" s="228"/>
      <c r="X989" s="228"/>
      <c r="Y989" s="228"/>
      <c r="Z989" s="228"/>
    </row>
    <row r="990" spans="1:26" ht="60" customHeight="1">
      <c r="A990" s="228"/>
      <c r="B990" s="228"/>
      <c r="C990" s="228"/>
      <c r="D990" s="228"/>
      <c r="E990" s="228"/>
      <c r="F990" s="228"/>
      <c r="G990" s="831"/>
      <c r="H990" s="228"/>
      <c r="I990" s="228"/>
      <c r="J990" s="228"/>
      <c r="K990" s="239"/>
      <c r="L990" s="228"/>
      <c r="M990" s="228"/>
      <c r="N990" s="839"/>
      <c r="O990" s="839"/>
      <c r="P990" s="228"/>
      <c r="Q990" s="228"/>
      <c r="R990" s="228"/>
      <c r="S990" s="228"/>
      <c r="T990" s="228"/>
      <c r="U990" s="228"/>
      <c r="V990" s="228"/>
      <c r="W990" s="228"/>
      <c r="X990" s="228"/>
      <c r="Y990" s="228"/>
      <c r="Z990" s="228"/>
    </row>
    <row r="991" spans="1:26" ht="60" customHeight="1">
      <c r="A991" s="228"/>
      <c r="B991" s="228"/>
      <c r="C991" s="228"/>
      <c r="D991" s="228"/>
      <c r="E991" s="228"/>
      <c r="F991" s="228"/>
      <c r="G991" s="831"/>
      <c r="H991" s="228"/>
      <c r="I991" s="228"/>
      <c r="J991" s="228"/>
      <c r="K991" s="239"/>
      <c r="L991" s="228"/>
      <c r="M991" s="228"/>
      <c r="N991" s="839"/>
      <c r="O991" s="839"/>
      <c r="P991" s="228"/>
      <c r="Q991" s="228"/>
      <c r="R991" s="228"/>
      <c r="S991" s="228"/>
      <c r="T991" s="228"/>
      <c r="U991" s="228"/>
      <c r="V991" s="228"/>
      <c r="W991" s="228"/>
      <c r="X991" s="228"/>
      <c r="Y991" s="228"/>
      <c r="Z991" s="228"/>
    </row>
    <row r="992" spans="1:26" ht="60" customHeight="1">
      <c r="A992" s="228"/>
      <c r="B992" s="228"/>
      <c r="C992" s="228"/>
      <c r="D992" s="228"/>
      <c r="E992" s="228"/>
      <c r="F992" s="228"/>
      <c r="G992" s="831"/>
      <c r="H992" s="228"/>
      <c r="I992" s="228"/>
      <c r="J992" s="228"/>
      <c r="K992" s="239"/>
      <c r="L992" s="228"/>
      <c r="M992" s="228"/>
      <c r="N992" s="839"/>
      <c r="O992" s="839"/>
      <c r="P992" s="228"/>
      <c r="Q992" s="228"/>
      <c r="R992" s="228"/>
      <c r="S992" s="228"/>
      <c r="T992" s="228"/>
      <c r="U992" s="228"/>
      <c r="V992" s="228"/>
      <c r="W992" s="228"/>
      <c r="X992" s="228"/>
      <c r="Y992" s="228"/>
      <c r="Z992" s="228"/>
    </row>
    <row r="993" spans="1:26" ht="60" customHeight="1">
      <c r="A993" s="228"/>
      <c r="B993" s="228"/>
      <c r="C993" s="228"/>
      <c r="D993" s="228"/>
      <c r="E993" s="228"/>
      <c r="F993" s="228"/>
      <c r="G993" s="831"/>
      <c r="H993" s="228"/>
      <c r="I993" s="228"/>
      <c r="J993" s="228"/>
      <c r="K993" s="239"/>
      <c r="L993" s="228"/>
      <c r="M993" s="228"/>
      <c r="N993" s="839"/>
      <c r="O993" s="839"/>
      <c r="P993" s="228"/>
      <c r="Q993" s="228"/>
      <c r="R993" s="228"/>
      <c r="S993" s="228"/>
      <c r="T993" s="228"/>
      <c r="U993" s="228"/>
      <c r="V993" s="228"/>
      <c r="W993" s="228"/>
      <c r="X993" s="228"/>
      <c r="Y993" s="228"/>
      <c r="Z993" s="228"/>
    </row>
    <row r="994" spans="1:26" ht="60" customHeight="1">
      <c r="A994" s="228"/>
      <c r="B994" s="228"/>
      <c r="C994" s="228"/>
      <c r="D994" s="228"/>
      <c r="E994" s="228"/>
      <c r="F994" s="228"/>
      <c r="G994" s="831"/>
      <c r="H994" s="228"/>
      <c r="I994" s="228"/>
      <c r="J994" s="228"/>
      <c r="K994" s="239"/>
      <c r="L994" s="228"/>
      <c r="M994" s="228"/>
      <c r="N994" s="839"/>
      <c r="O994" s="839"/>
      <c r="P994" s="228"/>
      <c r="Q994" s="228"/>
      <c r="R994" s="228"/>
      <c r="S994" s="228"/>
      <c r="T994" s="228"/>
      <c r="U994" s="228"/>
      <c r="V994" s="228"/>
      <c r="W994" s="228"/>
      <c r="X994" s="228"/>
      <c r="Y994" s="228"/>
      <c r="Z994" s="228"/>
    </row>
    <row r="995" spans="1:26" ht="60" customHeight="1">
      <c r="A995" s="228"/>
      <c r="B995" s="228"/>
      <c r="C995" s="228"/>
      <c r="D995" s="228"/>
      <c r="E995" s="228"/>
      <c r="F995" s="228"/>
      <c r="G995" s="831"/>
      <c r="H995" s="228"/>
      <c r="I995" s="228"/>
      <c r="J995" s="228"/>
      <c r="K995" s="239"/>
      <c r="L995" s="228"/>
      <c r="M995" s="228"/>
      <c r="N995" s="839"/>
      <c r="O995" s="839"/>
      <c r="P995" s="228"/>
      <c r="Q995" s="228"/>
      <c r="R995" s="228"/>
      <c r="S995" s="228"/>
      <c r="T995" s="228"/>
      <c r="U995" s="228"/>
      <c r="V995" s="228"/>
      <c r="W995" s="228"/>
      <c r="X995" s="228"/>
      <c r="Y995" s="228"/>
      <c r="Z995" s="228"/>
    </row>
    <row r="996" spans="1:26" ht="60" customHeight="1">
      <c r="A996" s="228"/>
      <c r="B996" s="228"/>
      <c r="C996" s="228"/>
      <c r="D996" s="228"/>
      <c r="E996" s="228"/>
      <c r="F996" s="228"/>
      <c r="G996" s="831"/>
      <c r="H996" s="228"/>
      <c r="I996" s="228"/>
      <c r="J996" s="228"/>
      <c r="K996" s="239"/>
      <c r="L996" s="228"/>
      <c r="M996" s="228"/>
      <c r="N996" s="839"/>
      <c r="O996" s="839"/>
      <c r="P996" s="228"/>
      <c r="Q996" s="228"/>
      <c r="R996" s="228"/>
      <c r="S996" s="228"/>
      <c r="T996" s="228"/>
      <c r="U996" s="228"/>
      <c r="V996" s="228"/>
      <c r="W996" s="228"/>
      <c r="X996" s="228"/>
      <c r="Y996" s="228"/>
      <c r="Z996" s="228"/>
    </row>
    <row r="997" spans="1:26" ht="60" customHeight="1">
      <c r="A997" s="228"/>
      <c r="B997" s="228"/>
      <c r="C997" s="228"/>
      <c r="D997" s="228"/>
      <c r="E997" s="228"/>
      <c r="F997" s="228"/>
      <c r="G997" s="831"/>
      <c r="H997" s="228"/>
      <c r="I997" s="228"/>
      <c r="J997" s="228"/>
      <c r="K997" s="239"/>
      <c r="L997" s="228"/>
      <c r="M997" s="228"/>
      <c r="N997" s="839"/>
      <c r="O997" s="839"/>
      <c r="P997" s="228"/>
      <c r="Q997" s="228"/>
      <c r="R997" s="228"/>
      <c r="S997" s="228"/>
      <c r="T997" s="228"/>
      <c r="U997" s="228"/>
      <c r="V997" s="228"/>
      <c r="W997" s="228"/>
      <c r="X997" s="228"/>
      <c r="Y997" s="228"/>
      <c r="Z997" s="228"/>
    </row>
    <row r="998" spans="1:26" ht="60" customHeight="1">
      <c r="A998" s="228"/>
      <c r="B998" s="228"/>
      <c r="C998" s="228"/>
      <c r="D998" s="228"/>
      <c r="E998" s="228"/>
      <c r="F998" s="228"/>
      <c r="G998" s="831"/>
      <c r="H998" s="228"/>
      <c r="I998" s="228"/>
      <c r="J998" s="228"/>
      <c r="K998" s="239"/>
      <c r="L998" s="228"/>
      <c r="M998" s="228"/>
      <c r="N998" s="839"/>
      <c r="O998" s="839"/>
      <c r="P998" s="228"/>
      <c r="Q998" s="228"/>
      <c r="R998" s="228"/>
      <c r="S998" s="228"/>
      <c r="T998" s="228"/>
      <c r="U998" s="228"/>
      <c r="V998" s="228"/>
      <c r="W998" s="228"/>
      <c r="X998" s="228"/>
      <c r="Y998" s="228"/>
      <c r="Z998" s="228"/>
    </row>
    <row r="999" spans="1:26" ht="60" customHeight="1">
      <c r="A999" s="228"/>
      <c r="B999" s="228"/>
      <c r="C999" s="228"/>
      <c r="D999" s="228"/>
      <c r="E999" s="228"/>
      <c r="F999" s="228"/>
      <c r="G999" s="831"/>
      <c r="H999" s="228"/>
      <c r="I999" s="228"/>
      <c r="J999" s="228"/>
      <c r="K999" s="239"/>
      <c r="L999" s="228"/>
      <c r="M999" s="228"/>
      <c r="N999" s="839"/>
      <c r="O999" s="839"/>
      <c r="P999" s="228"/>
      <c r="Q999" s="228"/>
      <c r="R999" s="228"/>
      <c r="S999" s="228"/>
      <c r="T999" s="228"/>
      <c r="U999" s="228"/>
      <c r="V999" s="228"/>
      <c r="W999" s="228"/>
      <c r="X999" s="228"/>
      <c r="Y999" s="228"/>
      <c r="Z999" s="228"/>
    </row>
  </sheetData>
  <autoFilter ref="A1:T85"/>
  <mergeCells count="2">
    <mergeCell ref="J1:M1"/>
    <mergeCell ref="N1:P1"/>
  </mergeCells>
  <hyperlinks>
    <hyperlink ref="O21" r:id="rId1" location="/d63c9ef74c954af087bb362e74edc6ab"/>
    <hyperlink ref="O23" r:id="rId2"/>
    <hyperlink ref="O71" r:id="rId3"/>
  </hyperlinks>
  <pageMargins left="0.7" right="0.7" top="0.75" bottom="0.75" header="0" footer="0"/>
  <pageSetup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59765625" defaultRowHeight="15" customHeight="1"/>
  <cols>
    <col min="1" max="1" width="6.09765625" customWidth="1"/>
    <col min="2" max="2" width="13.8984375" customWidth="1"/>
    <col min="3" max="4" width="16.5" customWidth="1"/>
    <col min="5" max="5" width="34.5" customWidth="1"/>
    <col min="6" max="6" width="16" customWidth="1"/>
    <col min="7" max="7" width="31.59765625" customWidth="1"/>
    <col min="8" max="8" width="7.59765625" customWidth="1"/>
    <col min="9" max="9" width="6.8984375" customWidth="1"/>
    <col min="10" max="10" width="21.19921875" customWidth="1"/>
    <col min="11" max="11" width="8.19921875" customWidth="1"/>
    <col min="12" max="12" width="18.69921875" customWidth="1"/>
    <col min="13" max="13" width="8.19921875" customWidth="1"/>
    <col min="14" max="15" width="53.09765625" customWidth="1"/>
    <col min="16" max="16" width="7" customWidth="1"/>
    <col min="17" max="26" width="9.3984375" customWidth="1"/>
  </cols>
  <sheetData>
    <row r="1" spans="1:26" ht="16.5" customHeight="1">
      <c r="A1" s="807" t="s">
        <v>2288</v>
      </c>
      <c r="B1" s="809" t="s">
        <v>1</v>
      </c>
      <c r="C1" s="809" t="s">
        <v>2</v>
      </c>
      <c r="D1" s="809" t="s">
        <v>3</v>
      </c>
      <c r="E1" s="809" t="s">
        <v>3</v>
      </c>
      <c r="F1" s="809" t="s">
        <v>4</v>
      </c>
      <c r="G1" s="809" t="s">
        <v>4</v>
      </c>
      <c r="H1" s="801" t="s">
        <v>2668</v>
      </c>
      <c r="I1" s="803" t="s">
        <v>2669</v>
      </c>
      <c r="J1" s="805" t="s">
        <v>2670</v>
      </c>
      <c r="K1" s="794"/>
      <c r="L1" s="794"/>
      <c r="M1" s="806"/>
      <c r="N1" s="805" t="s">
        <v>2926</v>
      </c>
      <c r="O1" s="794"/>
      <c r="P1" s="795"/>
      <c r="Q1" s="276"/>
      <c r="R1" s="276"/>
      <c r="S1" s="276"/>
      <c r="T1" s="276"/>
      <c r="U1" s="276"/>
      <c r="V1" s="276"/>
      <c r="W1" s="276"/>
      <c r="X1" s="276"/>
      <c r="Y1" s="276"/>
      <c r="Z1" s="276"/>
    </row>
    <row r="2" spans="1:26" ht="53.25" customHeight="1">
      <c r="A2" s="808"/>
      <c r="B2" s="802"/>
      <c r="C2" s="802"/>
      <c r="D2" s="802"/>
      <c r="E2" s="802"/>
      <c r="F2" s="802"/>
      <c r="G2" s="802"/>
      <c r="H2" s="802"/>
      <c r="I2" s="804"/>
      <c r="J2" s="298" t="s">
        <v>2275</v>
      </c>
      <c r="K2" s="299" t="s">
        <v>2276</v>
      </c>
      <c r="L2" s="300" t="s">
        <v>2277</v>
      </c>
      <c r="M2" s="301" t="s">
        <v>2276</v>
      </c>
      <c r="N2" s="298" t="s">
        <v>2291</v>
      </c>
      <c r="O2" s="300" t="s">
        <v>2292</v>
      </c>
      <c r="P2" s="302" t="s">
        <v>2276</v>
      </c>
      <c r="Q2" s="265"/>
      <c r="R2" s="265"/>
      <c r="S2" s="265"/>
      <c r="T2" s="265"/>
      <c r="U2" s="265"/>
      <c r="V2" s="265"/>
      <c r="W2" s="265"/>
      <c r="X2" s="265"/>
      <c r="Y2" s="265"/>
      <c r="Z2" s="265"/>
    </row>
    <row r="3" spans="1:26" ht="99.75" customHeight="1">
      <c r="A3" s="303" t="s">
        <v>9</v>
      </c>
      <c r="B3" s="304" t="s">
        <v>10</v>
      </c>
      <c r="C3" s="304" t="s">
        <v>196</v>
      </c>
      <c r="D3" s="305" t="s">
        <v>611</v>
      </c>
      <c r="E3" s="306" t="s">
        <v>612</v>
      </c>
      <c r="F3" s="305" t="s">
        <v>665</v>
      </c>
      <c r="G3" s="306" t="s">
        <v>666</v>
      </c>
      <c r="H3" s="307"/>
      <c r="I3" s="308" t="s">
        <v>687</v>
      </c>
      <c r="J3" s="309" t="s">
        <v>688</v>
      </c>
      <c r="K3" s="622">
        <v>8886024</v>
      </c>
      <c r="L3" s="306" t="s">
        <v>688</v>
      </c>
      <c r="M3" s="624">
        <v>26658072</v>
      </c>
      <c r="N3" s="730" t="s">
        <v>3828</v>
      </c>
      <c r="O3" s="731" t="s">
        <v>3829</v>
      </c>
      <c r="P3" s="390"/>
      <c r="Q3" s="276"/>
      <c r="R3" s="276"/>
      <c r="S3" s="276"/>
      <c r="T3" s="276"/>
      <c r="U3" s="276"/>
      <c r="V3" s="276"/>
      <c r="W3" s="276"/>
      <c r="X3" s="276"/>
      <c r="Y3" s="276"/>
      <c r="Z3" s="276"/>
    </row>
    <row r="4" spans="1:26" ht="99.75" customHeight="1">
      <c r="A4" s="314" t="s">
        <v>9</v>
      </c>
      <c r="B4" s="269" t="s">
        <v>10</v>
      </c>
      <c r="C4" s="269" t="s">
        <v>196</v>
      </c>
      <c r="D4" s="268" t="s">
        <v>611</v>
      </c>
      <c r="E4" s="270" t="s">
        <v>612</v>
      </c>
      <c r="F4" s="268" t="s">
        <v>690</v>
      </c>
      <c r="G4" s="270" t="s">
        <v>691</v>
      </c>
      <c r="H4" s="315"/>
      <c r="I4" s="316" t="s">
        <v>687</v>
      </c>
      <c r="J4" s="317" t="s">
        <v>718</v>
      </c>
      <c r="K4" s="362"/>
      <c r="L4" s="270" t="s">
        <v>719</v>
      </c>
      <c r="M4" s="363"/>
      <c r="N4" s="730" t="s">
        <v>3830</v>
      </c>
      <c r="O4" s="732" t="s">
        <v>3831</v>
      </c>
      <c r="P4" s="390"/>
      <c r="Q4" s="265"/>
      <c r="R4" s="265"/>
      <c r="S4" s="265"/>
      <c r="T4" s="265"/>
      <c r="U4" s="265"/>
      <c r="V4" s="265"/>
      <c r="W4" s="265"/>
      <c r="X4" s="265"/>
      <c r="Y4" s="265"/>
      <c r="Z4" s="265"/>
    </row>
    <row r="5" spans="1:26" ht="99.75" customHeight="1">
      <c r="A5" s="314" t="s">
        <v>9</v>
      </c>
      <c r="B5" s="269" t="s">
        <v>10</v>
      </c>
      <c r="C5" s="269" t="s">
        <v>196</v>
      </c>
      <c r="D5" s="268" t="s">
        <v>611</v>
      </c>
      <c r="E5" s="270" t="s">
        <v>612</v>
      </c>
      <c r="F5" s="268" t="s">
        <v>721</v>
      </c>
      <c r="G5" s="270" t="s">
        <v>722</v>
      </c>
      <c r="H5" s="315"/>
      <c r="I5" s="316" t="s">
        <v>687</v>
      </c>
      <c r="J5" s="317" t="s">
        <v>740</v>
      </c>
      <c r="K5" s="362">
        <v>0</v>
      </c>
      <c r="L5" s="270" t="s">
        <v>741</v>
      </c>
      <c r="M5" s="363">
        <v>0</v>
      </c>
      <c r="N5" s="730" t="s">
        <v>3832</v>
      </c>
      <c r="O5" s="732" t="s">
        <v>3833</v>
      </c>
      <c r="P5" s="390"/>
      <c r="Q5" s="282"/>
      <c r="R5" s="282"/>
      <c r="S5" s="282"/>
      <c r="T5" s="282"/>
      <c r="U5" s="282"/>
      <c r="V5" s="282"/>
      <c r="W5" s="282"/>
      <c r="X5" s="282"/>
      <c r="Y5" s="282"/>
      <c r="Z5" s="282"/>
    </row>
    <row r="6" spans="1:26" ht="99.75" customHeight="1">
      <c r="A6" s="314" t="s">
        <v>9</v>
      </c>
      <c r="B6" s="269" t="s">
        <v>10</v>
      </c>
      <c r="C6" s="269" t="s">
        <v>196</v>
      </c>
      <c r="D6" s="268" t="s">
        <v>611</v>
      </c>
      <c r="E6" s="270" t="s">
        <v>612</v>
      </c>
      <c r="F6" s="268" t="s">
        <v>743</v>
      </c>
      <c r="G6" s="270" t="s">
        <v>744</v>
      </c>
      <c r="H6" s="315"/>
      <c r="I6" s="316" t="s">
        <v>687</v>
      </c>
      <c r="J6" s="317" t="s">
        <v>764</v>
      </c>
      <c r="K6" s="362">
        <v>0</v>
      </c>
      <c r="L6" s="270" t="s">
        <v>765</v>
      </c>
      <c r="M6" s="363">
        <v>0</v>
      </c>
      <c r="N6" s="730" t="s">
        <v>3834</v>
      </c>
      <c r="O6" s="732" t="s">
        <v>3835</v>
      </c>
      <c r="P6" s="390"/>
      <c r="Q6" s="282"/>
      <c r="R6" s="282"/>
      <c r="S6" s="282"/>
      <c r="T6" s="282"/>
      <c r="U6" s="282"/>
      <c r="V6" s="282"/>
      <c r="W6" s="282"/>
      <c r="X6" s="282"/>
      <c r="Y6" s="282"/>
      <c r="Z6" s="282"/>
    </row>
    <row r="7" spans="1:26" ht="99.75" customHeight="1">
      <c r="A7" s="314" t="s">
        <v>935</v>
      </c>
      <c r="B7" s="269" t="s">
        <v>936</v>
      </c>
      <c r="C7" s="269" t="s">
        <v>937</v>
      </c>
      <c r="D7" s="268" t="s">
        <v>1213</v>
      </c>
      <c r="E7" s="270" t="s">
        <v>1214</v>
      </c>
      <c r="F7" s="268" t="s">
        <v>1238</v>
      </c>
      <c r="G7" s="270" t="s">
        <v>1239</v>
      </c>
      <c r="H7" s="315" t="s">
        <v>1249</v>
      </c>
      <c r="I7" s="316"/>
      <c r="J7" s="317"/>
      <c r="K7" s="362">
        <v>0</v>
      </c>
      <c r="L7" s="270"/>
      <c r="M7" s="363">
        <v>0</v>
      </c>
      <c r="N7" s="733" t="s">
        <v>3836</v>
      </c>
      <c r="O7" s="498"/>
      <c r="P7" s="390"/>
      <c r="Q7" s="282"/>
      <c r="R7" s="282"/>
      <c r="S7" s="282"/>
      <c r="T7" s="282"/>
      <c r="U7" s="282"/>
      <c r="V7" s="282"/>
      <c r="W7" s="282"/>
      <c r="X7" s="282"/>
      <c r="Y7" s="282"/>
      <c r="Z7" s="282"/>
    </row>
    <row r="8" spans="1:26" ht="99.75" customHeight="1">
      <c r="A8" s="314" t="s">
        <v>935</v>
      </c>
      <c r="B8" s="269" t="s">
        <v>936</v>
      </c>
      <c r="C8" s="269" t="s">
        <v>937</v>
      </c>
      <c r="D8" s="268" t="s">
        <v>1213</v>
      </c>
      <c r="E8" s="270" t="s">
        <v>1214</v>
      </c>
      <c r="F8" s="268" t="s">
        <v>1260</v>
      </c>
      <c r="G8" s="270" t="s">
        <v>1261</v>
      </c>
      <c r="H8" s="315"/>
      <c r="I8" s="316" t="s">
        <v>687</v>
      </c>
      <c r="J8" s="368" t="s">
        <v>1266</v>
      </c>
      <c r="K8" s="362">
        <v>1198911312</v>
      </c>
      <c r="L8" s="269" t="s">
        <v>1267</v>
      </c>
      <c r="M8" s="363">
        <v>3596733936</v>
      </c>
      <c r="N8" s="400" t="s">
        <v>3837</v>
      </c>
      <c r="O8" s="731" t="s">
        <v>3838</v>
      </c>
      <c r="P8" s="390"/>
      <c r="Q8" s="282"/>
      <c r="R8" s="282"/>
      <c r="S8" s="282"/>
      <c r="T8" s="282"/>
      <c r="U8" s="282"/>
      <c r="V8" s="282"/>
      <c r="W8" s="282"/>
      <c r="X8" s="282"/>
      <c r="Y8" s="282"/>
      <c r="Z8" s="282"/>
    </row>
    <row r="9" spans="1:26" ht="99.75" customHeight="1">
      <c r="A9" s="314" t="s">
        <v>1990</v>
      </c>
      <c r="B9" s="269" t="s">
        <v>1991</v>
      </c>
      <c r="C9" s="269" t="s">
        <v>1992</v>
      </c>
      <c r="D9" s="268" t="s">
        <v>1993</v>
      </c>
      <c r="E9" s="270" t="s">
        <v>1994</v>
      </c>
      <c r="F9" s="268" t="s">
        <v>1995</v>
      </c>
      <c r="G9" s="270" t="s">
        <v>1996</v>
      </c>
      <c r="H9" s="315"/>
      <c r="I9" s="316" t="s">
        <v>687</v>
      </c>
      <c r="J9" s="317" t="s">
        <v>2015</v>
      </c>
      <c r="K9" s="362">
        <v>8194308</v>
      </c>
      <c r="L9" s="270" t="s">
        <v>2015</v>
      </c>
      <c r="M9" s="363">
        <v>24582924</v>
      </c>
      <c r="N9" s="400" t="s">
        <v>3839</v>
      </c>
      <c r="O9" s="732" t="s">
        <v>3840</v>
      </c>
      <c r="P9" s="390"/>
      <c r="Q9" s="282"/>
      <c r="R9" s="282"/>
      <c r="S9" s="282"/>
      <c r="T9" s="282"/>
      <c r="U9" s="282"/>
      <c r="V9" s="282"/>
      <c r="W9" s="282"/>
      <c r="X9" s="282"/>
      <c r="Y9" s="282"/>
      <c r="Z9" s="282"/>
    </row>
    <row r="10" spans="1:26" ht="99.75" customHeight="1">
      <c r="A10" s="321" t="s">
        <v>2127</v>
      </c>
      <c r="B10" s="322" t="s">
        <v>2128</v>
      </c>
      <c r="C10" s="322" t="s">
        <v>2136</v>
      </c>
      <c r="D10" s="323" t="s">
        <v>2150</v>
      </c>
      <c r="E10" s="324" t="s">
        <v>2151</v>
      </c>
      <c r="F10" s="323" t="s">
        <v>2152</v>
      </c>
      <c r="G10" s="324" t="s">
        <v>2153</v>
      </c>
      <c r="H10" s="325" t="s">
        <v>1249</v>
      </c>
      <c r="I10" s="326"/>
      <c r="J10" s="327"/>
      <c r="K10" s="439">
        <v>0</v>
      </c>
      <c r="L10" s="324"/>
      <c r="M10" s="380">
        <v>0</v>
      </c>
      <c r="N10" s="734" t="s">
        <v>3836</v>
      </c>
      <c r="O10" s="323"/>
      <c r="P10" s="440"/>
      <c r="Q10" s="282"/>
      <c r="R10" s="282"/>
      <c r="S10" s="282"/>
      <c r="T10" s="282"/>
      <c r="U10" s="282"/>
      <c r="V10" s="282"/>
      <c r="W10" s="282"/>
      <c r="X10" s="282"/>
      <c r="Y10" s="282"/>
      <c r="Z10" s="282"/>
    </row>
    <row r="11" spans="1:26" ht="14.4">
      <c r="A11" s="456"/>
      <c r="B11" s="456"/>
      <c r="C11" s="456"/>
      <c r="D11" s="456"/>
      <c r="E11" s="456"/>
      <c r="F11" s="456"/>
      <c r="G11" s="456"/>
      <c r="H11" s="457"/>
      <c r="I11" s="457"/>
      <c r="J11" s="456"/>
      <c r="K11" s="456"/>
      <c r="L11" s="456"/>
      <c r="M11" s="654"/>
      <c r="N11" s="456"/>
      <c r="O11" s="456"/>
      <c r="P11" s="276"/>
      <c r="Q11" s="282"/>
      <c r="R11" s="282"/>
      <c r="S11" s="282"/>
      <c r="T11" s="282"/>
      <c r="U11" s="282"/>
      <c r="V11" s="282"/>
      <c r="W11" s="282"/>
      <c r="X11" s="282"/>
      <c r="Y11" s="282"/>
      <c r="Z11" s="282"/>
    </row>
    <row r="12" spans="1:26" ht="14.4">
      <c r="A12" s="456"/>
      <c r="B12" s="456"/>
      <c r="C12" s="456"/>
      <c r="D12" s="456"/>
      <c r="E12" s="456"/>
      <c r="F12" s="456"/>
      <c r="G12" s="456"/>
      <c r="H12" s="457"/>
      <c r="I12" s="457"/>
      <c r="J12" s="265"/>
      <c r="K12" s="458"/>
      <c r="L12" s="265"/>
      <c r="M12" s="458"/>
      <c r="N12" s="265"/>
      <c r="O12" s="265"/>
      <c r="P12" s="265"/>
      <c r="Q12" s="282"/>
      <c r="R12" s="282"/>
      <c r="S12" s="282"/>
      <c r="T12" s="282"/>
      <c r="U12" s="282"/>
      <c r="V12" s="282"/>
      <c r="W12" s="282"/>
      <c r="X12" s="282"/>
      <c r="Y12" s="282"/>
      <c r="Z12" s="282"/>
    </row>
    <row r="13" spans="1:26" ht="14.4">
      <c r="A13" s="282"/>
      <c r="B13" s="282"/>
      <c r="C13" s="282"/>
      <c r="D13" s="282"/>
      <c r="E13" s="282"/>
      <c r="F13" s="282"/>
      <c r="G13" s="282"/>
      <c r="H13" s="282"/>
      <c r="I13" s="282"/>
      <c r="J13" s="282"/>
      <c r="K13" s="282"/>
      <c r="L13" s="282"/>
      <c r="M13" s="282"/>
      <c r="N13" s="605"/>
      <c r="O13" s="605"/>
      <c r="P13" s="282"/>
      <c r="Q13" s="282"/>
      <c r="R13" s="282"/>
      <c r="S13" s="282"/>
      <c r="T13" s="282"/>
      <c r="U13" s="282"/>
      <c r="V13" s="282"/>
      <c r="W13" s="282"/>
      <c r="X13" s="282"/>
      <c r="Y13" s="282"/>
      <c r="Z13" s="282"/>
    </row>
    <row r="14" spans="1:26" ht="14.4">
      <c r="A14" s="282"/>
      <c r="B14" s="282"/>
      <c r="C14" s="282"/>
      <c r="D14" s="282"/>
      <c r="E14" s="282"/>
      <c r="F14" s="282"/>
      <c r="G14" s="282"/>
      <c r="H14" s="282"/>
      <c r="I14" s="282"/>
      <c r="J14" s="282"/>
      <c r="K14" s="282"/>
      <c r="L14" s="282"/>
      <c r="M14" s="282"/>
      <c r="N14" s="605"/>
      <c r="O14" s="605"/>
      <c r="P14" s="282"/>
      <c r="Q14" s="282"/>
      <c r="R14" s="282"/>
      <c r="S14" s="282"/>
      <c r="T14" s="282"/>
      <c r="U14" s="282"/>
      <c r="V14" s="282"/>
      <c r="W14" s="282"/>
      <c r="X14" s="282"/>
      <c r="Y14" s="282"/>
      <c r="Z14" s="282"/>
    </row>
    <row r="15" spans="1:26" ht="14.4">
      <c r="A15" s="282"/>
      <c r="B15" s="282"/>
      <c r="C15" s="282"/>
      <c r="D15" s="282"/>
      <c r="E15" s="282"/>
      <c r="F15" s="282"/>
      <c r="G15" s="282"/>
      <c r="H15" s="282"/>
      <c r="I15" s="282"/>
      <c r="J15" s="282"/>
      <c r="K15" s="282"/>
      <c r="L15" s="282"/>
      <c r="M15" s="282"/>
      <c r="N15" s="605"/>
      <c r="O15" s="605"/>
      <c r="P15" s="282"/>
      <c r="Q15" s="282"/>
      <c r="R15" s="282"/>
      <c r="S15" s="282"/>
      <c r="T15" s="282"/>
      <c r="U15" s="282"/>
      <c r="V15" s="282"/>
      <c r="W15" s="282"/>
      <c r="X15" s="282"/>
      <c r="Y15" s="282"/>
      <c r="Z15" s="282"/>
    </row>
    <row r="16" spans="1:26" ht="14.4">
      <c r="A16" s="282"/>
      <c r="B16" s="282"/>
      <c r="C16" s="282"/>
      <c r="D16" s="282"/>
      <c r="E16" s="282"/>
      <c r="F16" s="282"/>
      <c r="G16" s="282"/>
      <c r="H16" s="282"/>
      <c r="I16" s="282"/>
      <c r="J16" s="282"/>
      <c r="K16" s="282"/>
      <c r="L16" s="282"/>
      <c r="M16" s="282"/>
      <c r="N16" s="605"/>
      <c r="O16" s="605"/>
      <c r="P16" s="282"/>
      <c r="Q16" s="282"/>
      <c r="R16" s="282"/>
      <c r="S16" s="282"/>
      <c r="T16" s="282"/>
      <c r="U16" s="282"/>
      <c r="V16" s="282"/>
      <c r="W16" s="282"/>
      <c r="X16" s="282"/>
      <c r="Y16" s="282"/>
      <c r="Z16" s="282"/>
    </row>
    <row r="17" spans="1:26" ht="14.4">
      <c r="A17" s="282"/>
      <c r="B17" s="282"/>
      <c r="C17" s="282"/>
      <c r="D17" s="282"/>
      <c r="E17" s="282"/>
      <c r="F17" s="282"/>
      <c r="G17" s="282"/>
      <c r="H17" s="282"/>
      <c r="I17" s="282"/>
      <c r="J17" s="282"/>
      <c r="K17" s="282"/>
      <c r="L17" s="282"/>
      <c r="M17" s="282"/>
      <c r="N17" s="605"/>
      <c r="O17" s="605"/>
      <c r="P17" s="282"/>
      <c r="Q17" s="282"/>
      <c r="R17" s="282"/>
      <c r="S17" s="282"/>
      <c r="T17" s="282"/>
      <c r="U17" s="282"/>
      <c r="V17" s="282"/>
      <c r="W17" s="282"/>
      <c r="X17" s="282"/>
      <c r="Y17" s="282"/>
      <c r="Z17" s="282"/>
    </row>
    <row r="18" spans="1:26" ht="14.4">
      <c r="A18" s="282"/>
      <c r="B18" s="282"/>
      <c r="C18" s="282"/>
      <c r="D18" s="282"/>
      <c r="E18" s="282"/>
      <c r="F18" s="282"/>
      <c r="G18" s="282"/>
      <c r="H18" s="282"/>
      <c r="I18" s="282"/>
      <c r="J18" s="282"/>
      <c r="K18" s="282"/>
      <c r="L18" s="282"/>
      <c r="M18" s="282"/>
      <c r="N18" s="605"/>
      <c r="O18" s="605"/>
      <c r="P18" s="282"/>
      <c r="Q18" s="282"/>
      <c r="R18" s="282"/>
      <c r="S18" s="282"/>
      <c r="T18" s="282"/>
      <c r="U18" s="282"/>
      <c r="V18" s="282"/>
      <c r="W18" s="282"/>
      <c r="X18" s="282"/>
      <c r="Y18" s="282"/>
      <c r="Z18" s="282"/>
    </row>
    <row r="19" spans="1:26" ht="14.4">
      <c r="A19" s="282"/>
      <c r="B19" s="282"/>
      <c r="C19" s="282"/>
      <c r="D19" s="282"/>
      <c r="E19" s="282"/>
      <c r="F19" s="282"/>
      <c r="G19" s="282"/>
      <c r="H19" s="282"/>
      <c r="I19" s="282"/>
      <c r="J19" s="282"/>
      <c r="K19" s="282"/>
      <c r="L19" s="282"/>
      <c r="M19" s="282"/>
      <c r="N19" s="605"/>
      <c r="O19" s="605"/>
      <c r="P19" s="282"/>
      <c r="Q19" s="282"/>
      <c r="R19" s="282"/>
      <c r="S19" s="282"/>
      <c r="T19" s="282"/>
      <c r="U19" s="282"/>
      <c r="V19" s="282"/>
      <c r="W19" s="282"/>
      <c r="X19" s="282"/>
      <c r="Y19" s="282"/>
      <c r="Z19" s="282"/>
    </row>
    <row r="20" spans="1:26" ht="14.4">
      <c r="A20" s="282"/>
      <c r="B20" s="282"/>
      <c r="C20" s="282"/>
      <c r="D20" s="282"/>
      <c r="E20" s="282"/>
      <c r="F20" s="282"/>
      <c r="G20" s="282"/>
      <c r="H20" s="282"/>
      <c r="I20" s="282"/>
      <c r="J20" s="282"/>
      <c r="K20" s="282"/>
      <c r="L20" s="282"/>
      <c r="M20" s="282"/>
      <c r="N20" s="605"/>
      <c r="O20" s="605"/>
      <c r="P20" s="282"/>
      <c r="Q20" s="282"/>
      <c r="R20" s="282"/>
      <c r="S20" s="282"/>
      <c r="T20" s="282"/>
      <c r="U20" s="282"/>
      <c r="V20" s="282"/>
      <c r="W20" s="282"/>
      <c r="X20" s="282"/>
      <c r="Y20" s="282"/>
      <c r="Z20" s="282"/>
    </row>
    <row r="21" spans="1:26" ht="15.75" customHeight="1">
      <c r="A21" s="282"/>
      <c r="B21" s="282"/>
      <c r="C21" s="282"/>
      <c r="D21" s="282"/>
      <c r="E21" s="282"/>
      <c r="F21" s="282"/>
      <c r="G21" s="282"/>
      <c r="H21" s="282"/>
      <c r="I21" s="282"/>
      <c r="J21" s="282"/>
      <c r="K21" s="282"/>
      <c r="L21" s="282"/>
      <c r="M21" s="282"/>
      <c r="N21" s="605"/>
      <c r="O21" s="605"/>
      <c r="P21" s="282"/>
      <c r="Q21" s="282"/>
      <c r="R21" s="282"/>
      <c r="S21" s="282"/>
      <c r="T21" s="282"/>
      <c r="U21" s="282"/>
      <c r="V21" s="282"/>
      <c r="W21" s="282"/>
      <c r="X21" s="282"/>
      <c r="Y21" s="282"/>
      <c r="Z21" s="282"/>
    </row>
    <row r="22" spans="1:26" ht="15.75" customHeight="1">
      <c r="A22" s="282"/>
      <c r="B22" s="282"/>
      <c r="C22" s="282"/>
      <c r="D22" s="282"/>
      <c r="E22" s="282"/>
      <c r="F22" s="282"/>
      <c r="G22" s="282"/>
      <c r="H22" s="282"/>
      <c r="I22" s="282"/>
      <c r="J22" s="282"/>
      <c r="K22" s="282"/>
      <c r="L22" s="282"/>
      <c r="M22" s="282"/>
      <c r="N22" s="605"/>
      <c r="O22" s="605"/>
      <c r="P22" s="282"/>
      <c r="Q22" s="282"/>
      <c r="R22" s="282"/>
      <c r="S22" s="282"/>
      <c r="T22" s="282"/>
      <c r="U22" s="282"/>
      <c r="V22" s="282"/>
      <c r="W22" s="282"/>
      <c r="X22" s="282"/>
      <c r="Y22" s="282"/>
      <c r="Z22" s="282"/>
    </row>
    <row r="23" spans="1:26" ht="15.75" customHeight="1">
      <c r="A23" s="282"/>
      <c r="B23" s="282"/>
      <c r="C23" s="282"/>
      <c r="D23" s="282"/>
      <c r="E23" s="282"/>
      <c r="F23" s="282"/>
      <c r="G23" s="282"/>
      <c r="H23" s="282"/>
      <c r="I23" s="282"/>
      <c r="J23" s="282"/>
      <c r="K23" s="282"/>
      <c r="L23" s="282"/>
      <c r="M23" s="282"/>
      <c r="N23" s="605"/>
      <c r="O23" s="605"/>
      <c r="P23" s="282"/>
      <c r="Q23" s="282"/>
      <c r="R23" s="282"/>
      <c r="S23" s="282"/>
      <c r="T23" s="282"/>
      <c r="U23" s="282"/>
      <c r="V23" s="282"/>
      <c r="W23" s="282"/>
      <c r="X23" s="282"/>
      <c r="Y23" s="282"/>
      <c r="Z23" s="282"/>
    </row>
    <row r="24" spans="1:26" ht="15.75" customHeight="1">
      <c r="A24" s="282"/>
      <c r="B24" s="282"/>
      <c r="C24" s="282"/>
      <c r="D24" s="282"/>
      <c r="E24" s="282"/>
      <c r="F24" s="282"/>
      <c r="G24" s="282"/>
      <c r="H24" s="282"/>
      <c r="I24" s="282"/>
      <c r="J24" s="282"/>
      <c r="K24" s="282"/>
      <c r="L24" s="282"/>
      <c r="M24" s="282"/>
      <c r="N24" s="605"/>
      <c r="O24" s="605"/>
      <c r="P24" s="282"/>
      <c r="Q24" s="282"/>
      <c r="R24" s="282"/>
      <c r="S24" s="282"/>
      <c r="T24" s="282"/>
      <c r="U24" s="282"/>
      <c r="V24" s="282"/>
      <c r="W24" s="282"/>
      <c r="X24" s="282"/>
      <c r="Y24" s="282"/>
      <c r="Z24" s="282"/>
    </row>
    <row r="25" spans="1:26" ht="15.75" customHeight="1">
      <c r="A25" s="282"/>
      <c r="B25" s="282"/>
      <c r="C25" s="282"/>
      <c r="D25" s="282"/>
      <c r="E25" s="282"/>
      <c r="F25" s="282"/>
      <c r="G25" s="282"/>
      <c r="H25" s="282"/>
      <c r="I25" s="282"/>
      <c r="J25" s="282"/>
      <c r="K25" s="282"/>
      <c r="L25" s="282"/>
      <c r="M25" s="282"/>
      <c r="N25" s="605"/>
      <c r="O25" s="605"/>
      <c r="P25" s="282"/>
      <c r="Q25" s="282"/>
      <c r="R25" s="282"/>
      <c r="S25" s="282"/>
      <c r="T25" s="282"/>
      <c r="U25" s="282"/>
      <c r="V25" s="282"/>
      <c r="W25" s="282"/>
      <c r="X25" s="282"/>
      <c r="Y25" s="282"/>
      <c r="Z25" s="282"/>
    </row>
    <row r="26" spans="1:26" ht="15.75" customHeight="1">
      <c r="A26" s="282"/>
      <c r="B26" s="282"/>
      <c r="C26" s="282"/>
      <c r="D26" s="282"/>
      <c r="E26" s="282"/>
      <c r="F26" s="282"/>
      <c r="G26" s="282"/>
      <c r="H26" s="282"/>
      <c r="I26" s="282"/>
      <c r="J26" s="282"/>
      <c r="K26" s="282"/>
      <c r="L26" s="282"/>
      <c r="M26" s="282"/>
      <c r="N26" s="605"/>
      <c r="O26" s="605"/>
      <c r="P26" s="282"/>
      <c r="Q26" s="282"/>
      <c r="R26" s="282"/>
      <c r="S26" s="282"/>
      <c r="T26" s="282"/>
      <c r="U26" s="282"/>
      <c r="V26" s="282"/>
      <c r="W26" s="282"/>
      <c r="X26" s="282"/>
      <c r="Y26" s="282"/>
      <c r="Z26" s="282"/>
    </row>
    <row r="27" spans="1:26" ht="15.75" customHeight="1">
      <c r="A27" s="282"/>
      <c r="B27" s="282"/>
      <c r="C27" s="282"/>
      <c r="D27" s="282"/>
      <c r="E27" s="282"/>
      <c r="F27" s="282"/>
      <c r="G27" s="282"/>
      <c r="H27" s="282"/>
      <c r="I27" s="282"/>
      <c r="J27" s="282"/>
      <c r="K27" s="282"/>
      <c r="L27" s="282"/>
      <c r="M27" s="282"/>
      <c r="N27" s="605"/>
      <c r="O27" s="605"/>
      <c r="P27" s="282"/>
      <c r="Q27" s="282"/>
      <c r="R27" s="282"/>
      <c r="S27" s="282"/>
      <c r="T27" s="282"/>
      <c r="U27" s="282"/>
      <c r="V27" s="282"/>
      <c r="W27" s="282"/>
      <c r="X27" s="282"/>
      <c r="Y27" s="282"/>
      <c r="Z27" s="282"/>
    </row>
    <row r="28" spans="1:26" ht="15.75" customHeight="1">
      <c r="A28" s="282"/>
      <c r="B28" s="282"/>
      <c r="C28" s="282"/>
      <c r="D28" s="282"/>
      <c r="E28" s="282"/>
      <c r="F28" s="282"/>
      <c r="G28" s="282"/>
      <c r="H28" s="282"/>
      <c r="I28" s="282"/>
      <c r="J28" s="282"/>
      <c r="K28" s="282"/>
      <c r="L28" s="282"/>
      <c r="M28" s="282"/>
      <c r="N28" s="605"/>
      <c r="O28" s="605"/>
      <c r="P28" s="282"/>
      <c r="Q28" s="282"/>
      <c r="R28" s="282"/>
      <c r="S28" s="282"/>
      <c r="T28" s="282"/>
      <c r="U28" s="282"/>
      <c r="V28" s="282"/>
      <c r="W28" s="282"/>
      <c r="X28" s="282"/>
      <c r="Y28" s="282"/>
      <c r="Z28" s="282"/>
    </row>
    <row r="29" spans="1:26" ht="15.75" customHeight="1">
      <c r="A29" s="282"/>
      <c r="B29" s="282"/>
      <c r="C29" s="282"/>
      <c r="D29" s="282"/>
      <c r="E29" s="282"/>
      <c r="F29" s="282"/>
      <c r="G29" s="282"/>
      <c r="H29" s="282"/>
      <c r="I29" s="282"/>
      <c r="J29" s="282"/>
      <c r="K29" s="282"/>
      <c r="L29" s="282"/>
      <c r="M29" s="282"/>
      <c r="N29" s="605"/>
      <c r="O29" s="605"/>
      <c r="P29" s="282"/>
      <c r="Q29" s="282"/>
      <c r="R29" s="282"/>
      <c r="S29" s="282"/>
      <c r="T29" s="282"/>
      <c r="U29" s="282"/>
      <c r="V29" s="282"/>
      <c r="W29" s="282"/>
      <c r="X29" s="282"/>
      <c r="Y29" s="282"/>
      <c r="Z29" s="282"/>
    </row>
    <row r="30" spans="1:26" ht="15.75" customHeight="1">
      <c r="A30" s="282"/>
      <c r="B30" s="282"/>
      <c r="C30" s="282"/>
      <c r="D30" s="282"/>
      <c r="E30" s="282"/>
      <c r="F30" s="282"/>
      <c r="G30" s="282"/>
      <c r="H30" s="282"/>
      <c r="I30" s="282"/>
      <c r="J30" s="282"/>
      <c r="K30" s="282"/>
      <c r="L30" s="282"/>
      <c r="M30" s="282"/>
      <c r="N30" s="605"/>
      <c r="O30" s="605"/>
      <c r="P30" s="282"/>
      <c r="Q30" s="282"/>
      <c r="R30" s="282"/>
      <c r="S30" s="282"/>
      <c r="T30" s="282"/>
      <c r="U30" s="282"/>
      <c r="V30" s="282"/>
      <c r="W30" s="282"/>
      <c r="X30" s="282"/>
      <c r="Y30" s="282"/>
      <c r="Z30" s="282"/>
    </row>
    <row r="31" spans="1:26" ht="15.75" customHeight="1">
      <c r="A31" s="282"/>
      <c r="B31" s="282"/>
      <c r="C31" s="282"/>
      <c r="D31" s="282"/>
      <c r="E31" s="282"/>
      <c r="F31" s="282"/>
      <c r="G31" s="282"/>
      <c r="H31" s="282"/>
      <c r="I31" s="282"/>
      <c r="J31" s="282"/>
      <c r="K31" s="282"/>
      <c r="L31" s="282"/>
      <c r="M31" s="282"/>
      <c r="N31" s="605"/>
      <c r="O31" s="605"/>
      <c r="P31" s="282"/>
      <c r="Q31" s="282"/>
      <c r="R31" s="282"/>
      <c r="S31" s="282"/>
      <c r="T31" s="282"/>
      <c r="U31" s="282"/>
      <c r="V31" s="282"/>
      <c r="W31" s="282"/>
      <c r="X31" s="282"/>
      <c r="Y31" s="282"/>
      <c r="Z31" s="282"/>
    </row>
    <row r="32" spans="1:26" ht="15.75" customHeight="1">
      <c r="A32" s="282"/>
      <c r="B32" s="282"/>
      <c r="C32" s="282"/>
      <c r="D32" s="282"/>
      <c r="E32" s="282"/>
      <c r="F32" s="282"/>
      <c r="G32" s="282"/>
      <c r="H32" s="282"/>
      <c r="I32" s="282"/>
      <c r="J32" s="282"/>
      <c r="K32" s="282"/>
      <c r="L32" s="282"/>
      <c r="M32" s="282"/>
      <c r="N32" s="605"/>
      <c r="O32" s="605"/>
      <c r="P32" s="282"/>
      <c r="Q32" s="282"/>
      <c r="R32" s="282"/>
      <c r="S32" s="282"/>
      <c r="T32" s="282"/>
      <c r="U32" s="282"/>
      <c r="V32" s="282"/>
      <c r="W32" s="282"/>
      <c r="X32" s="282"/>
      <c r="Y32" s="282"/>
      <c r="Z32" s="282"/>
    </row>
    <row r="33" spans="1:26" ht="15.75" customHeight="1">
      <c r="A33" s="282"/>
      <c r="B33" s="282"/>
      <c r="C33" s="282"/>
      <c r="D33" s="282"/>
      <c r="E33" s="282"/>
      <c r="F33" s="282"/>
      <c r="G33" s="282"/>
      <c r="H33" s="282"/>
      <c r="I33" s="282"/>
      <c r="J33" s="282"/>
      <c r="K33" s="282"/>
      <c r="L33" s="282"/>
      <c r="M33" s="282"/>
      <c r="N33" s="605"/>
      <c r="O33" s="605"/>
      <c r="P33" s="282"/>
      <c r="Q33" s="282"/>
      <c r="R33" s="282"/>
      <c r="S33" s="282"/>
      <c r="T33" s="282"/>
      <c r="U33" s="282"/>
      <c r="V33" s="282"/>
      <c r="W33" s="282"/>
      <c r="X33" s="282"/>
      <c r="Y33" s="282"/>
      <c r="Z33" s="282"/>
    </row>
    <row r="34" spans="1:26" ht="15.75" customHeight="1">
      <c r="A34" s="282"/>
      <c r="B34" s="282"/>
      <c r="C34" s="282"/>
      <c r="D34" s="282"/>
      <c r="E34" s="282"/>
      <c r="F34" s="282"/>
      <c r="G34" s="282"/>
      <c r="H34" s="282"/>
      <c r="I34" s="282"/>
      <c r="J34" s="282"/>
      <c r="K34" s="282"/>
      <c r="L34" s="282"/>
      <c r="M34" s="282"/>
      <c r="N34" s="605"/>
      <c r="O34" s="605"/>
      <c r="P34" s="282"/>
      <c r="Q34" s="282"/>
      <c r="R34" s="282"/>
      <c r="S34" s="282"/>
      <c r="T34" s="282"/>
      <c r="U34" s="282"/>
      <c r="V34" s="282"/>
      <c r="W34" s="282"/>
      <c r="X34" s="282"/>
      <c r="Y34" s="282"/>
      <c r="Z34" s="282"/>
    </row>
    <row r="35" spans="1:26" ht="15.75" customHeight="1">
      <c r="A35" s="282"/>
      <c r="B35" s="282"/>
      <c r="C35" s="282"/>
      <c r="D35" s="282"/>
      <c r="E35" s="282"/>
      <c r="F35" s="282"/>
      <c r="G35" s="282"/>
      <c r="H35" s="282"/>
      <c r="I35" s="282"/>
      <c r="J35" s="282"/>
      <c r="K35" s="282"/>
      <c r="L35" s="282"/>
      <c r="M35" s="282"/>
      <c r="N35" s="605"/>
      <c r="O35" s="605"/>
      <c r="P35" s="282"/>
      <c r="Q35" s="282"/>
      <c r="R35" s="282"/>
      <c r="S35" s="282"/>
      <c r="T35" s="282"/>
      <c r="U35" s="282"/>
      <c r="V35" s="282"/>
      <c r="W35" s="282"/>
      <c r="X35" s="282"/>
      <c r="Y35" s="282"/>
      <c r="Z35" s="282"/>
    </row>
    <row r="36" spans="1:26" ht="15.75" customHeight="1">
      <c r="A36" s="282"/>
      <c r="B36" s="282"/>
      <c r="C36" s="282"/>
      <c r="D36" s="282"/>
      <c r="E36" s="282"/>
      <c r="F36" s="282"/>
      <c r="G36" s="282"/>
      <c r="H36" s="282"/>
      <c r="I36" s="282"/>
      <c r="J36" s="282"/>
      <c r="K36" s="282"/>
      <c r="L36" s="282"/>
      <c r="M36" s="282"/>
      <c r="N36" s="605"/>
      <c r="O36" s="605"/>
      <c r="P36" s="282"/>
      <c r="Q36" s="282"/>
      <c r="R36" s="282"/>
      <c r="S36" s="282"/>
      <c r="T36" s="282"/>
      <c r="U36" s="282"/>
      <c r="V36" s="282"/>
      <c r="W36" s="282"/>
      <c r="X36" s="282"/>
      <c r="Y36" s="282"/>
      <c r="Z36" s="282"/>
    </row>
    <row r="37" spans="1:26" ht="15.75" customHeight="1">
      <c r="A37" s="282"/>
      <c r="B37" s="282"/>
      <c r="C37" s="282"/>
      <c r="D37" s="282"/>
      <c r="E37" s="282"/>
      <c r="F37" s="282"/>
      <c r="G37" s="282"/>
      <c r="H37" s="282"/>
      <c r="I37" s="282"/>
      <c r="J37" s="282"/>
      <c r="K37" s="282"/>
      <c r="L37" s="282"/>
      <c r="M37" s="282"/>
      <c r="N37" s="605"/>
      <c r="O37" s="605"/>
      <c r="P37" s="282"/>
      <c r="Q37" s="282"/>
      <c r="R37" s="282"/>
      <c r="S37" s="282"/>
      <c r="T37" s="282"/>
      <c r="U37" s="282"/>
      <c r="V37" s="282"/>
      <c r="W37" s="282"/>
      <c r="X37" s="282"/>
      <c r="Y37" s="282"/>
      <c r="Z37" s="282"/>
    </row>
    <row r="38" spans="1:26" ht="15.75" customHeight="1">
      <c r="A38" s="282"/>
      <c r="B38" s="282"/>
      <c r="C38" s="282"/>
      <c r="D38" s="282"/>
      <c r="E38" s="282"/>
      <c r="F38" s="282"/>
      <c r="G38" s="282"/>
      <c r="H38" s="282"/>
      <c r="I38" s="282"/>
      <c r="J38" s="282"/>
      <c r="K38" s="282"/>
      <c r="L38" s="282"/>
      <c r="M38" s="282"/>
      <c r="N38" s="605"/>
      <c r="O38" s="605"/>
      <c r="P38" s="282"/>
      <c r="Q38" s="282"/>
      <c r="R38" s="282"/>
      <c r="S38" s="282"/>
      <c r="T38" s="282"/>
      <c r="U38" s="282"/>
      <c r="V38" s="282"/>
      <c r="W38" s="282"/>
      <c r="X38" s="282"/>
      <c r="Y38" s="282"/>
      <c r="Z38" s="282"/>
    </row>
    <row r="39" spans="1:26" ht="15.75" customHeight="1">
      <c r="A39" s="282"/>
      <c r="B39" s="282"/>
      <c r="C39" s="282"/>
      <c r="D39" s="282"/>
      <c r="E39" s="282"/>
      <c r="F39" s="282"/>
      <c r="G39" s="282"/>
      <c r="H39" s="282"/>
      <c r="I39" s="282"/>
      <c r="J39" s="282"/>
      <c r="K39" s="282"/>
      <c r="L39" s="282"/>
      <c r="M39" s="282"/>
      <c r="N39" s="605"/>
      <c r="O39" s="605"/>
      <c r="P39" s="282"/>
      <c r="Q39" s="282"/>
      <c r="R39" s="282"/>
      <c r="S39" s="282"/>
      <c r="T39" s="282"/>
      <c r="U39" s="282"/>
      <c r="V39" s="282"/>
      <c r="W39" s="282"/>
      <c r="X39" s="282"/>
      <c r="Y39" s="282"/>
      <c r="Z39" s="282"/>
    </row>
    <row r="40" spans="1:26" ht="15.75" customHeight="1">
      <c r="A40" s="282"/>
      <c r="B40" s="282"/>
      <c r="C40" s="282"/>
      <c r="D40" s="282"/>
      <c r="E40" s="282"/>
      <c r="F40" s="282"/>
      <c r="G40" s="282"/>
      <c r="H40" s="282"/>
      <c r="I40" s="282"/>
      <c r="J40" s="282"/>
      <c r="K40" s="282"/>
      <c r="L40" s="282"/>
      <c r="M40" s="282"/>
      <c r="N40" s="605"/>
      <c r="O40" s="605"/>
      <c r="P40" s="282"/>
      <c r="Q40" s="282"/>
      <c r="R40" s="282"/>
      <c r="S40" s="282"/>
      <c r="T40" s="282"/>
      <c r="U40" s="282"/>
      <c r="V40" s="282"/>
      <c r="W40" s="282"/>
      <c r="X40" s="282"/>
      <c r="Y40" s="282"/>
      <c r="Z40" s="282"/>
    </row>
    <row r="41" spans="1:26" ht="15.75" customHeight="1">
      <c r="A41" s="282"/>
      <c r="B41" s="282"/>
      <c r="C41" s="282"/>
      <c r="D41" s="282"/>
      <c r="E41" s="282"/>
      <c r="F41" s="282"/>
      <c r="G41" s="282"/>
      <c r="H41" s="282"/>
      <c r="I41" s="282"/>
      <c r="J41" s="282"/>
      <c r="K41" s="282"/>
      <c r="L41" s="282"/>
      <c r="M41" s="282"/>
      <c r="N41" s="605"/>
      <c r="O41" s="605"/>
      <c r="P41" s="282"/>
      <c r="Q41" s="282"/>
      <c r="R41" s="282"/>
      <c r="S41" s="282"/>
      <c r="T41" s="282"/>
      <c r="U41" s="282"/>
      <c r="V41" s="282"/>
      <c r="W41" s="282"/>
      <c r="X41" s="282"/>
      <c r="Y41" s="282"/>
      <c r="Z41" s="282"/>
    </row>
    <row r="42" spans="1:26" ht="15.75" customHeight="1">
      <c r="A42" s="282"/>
      <c r="B42" s="282"/>
      <c r="C42" s="282"/>
      <c r="D42" s="282"/>
      <c r="E42" s="282"/>
      <c r="F42" s="282"/>
      <c r="G42" s="282"/>
      <c r="H42" s="282"/>
      <c r="I42" s="282"/>
      <c r="J42" s="282"/>
      <c r="K42" s="282"/>
      <c r="L42" s="282"/>
      <c r="M42" s="282"/>
      <c r="N42" s="605"/>
      <c r="O42" s="605"/>
      <c r="P42" s="282"/>
      <c r="Q42" s="282"/>
      <c r="R42" s="282"/>
      <c r="S42" s="282"/>
      <c r="T42" s="282"/>
      <c r="U42" s="282"/>
      <c r="V42" s="282"/>
      <c r="W42" s="282"/>
      <c r="X42" s="282"/>
      <c r="Y42" s="282"/>
      <c r="Z42" s="282"/>
    </row>
    <row r="43" spans="1:26" ht="15.75" customHeight="1">
      <c r="A43" s="282"/>
      <c r="B43" s="282"/>
      <c r="C43" s="282"/>
      <c r="D43" s="282"/>
      <c r="E43" s="282"/>
      <c r="F43" s="282"/>
      <c r="G43" s="282"/>
      <c r="H43" s="282"/>
      <c r="I43" s="282"/>
      <c r="J43" s="282"/>
      <c r="K43" s="282"/>
      <c r="L43" s="282"/>
      <c r="M43" s="282"/>
      <c r="N43" s="605"/>
      <c r="O43" s="605"/>
      <c r="P43" s="282"/>
      <c r="Q43" s="282"/>
      <c r="R43" s="282"/>
      <c r="S43" s="282"/>
      <c r="T43" s="282"/>
      <c r="U43" s="282"/>
      <c r="V43" s="282"/>
      <c r="W43" s="282"/>
      <c r="X43" s="282"/>
      <c r="Y43" s="282"/>
      <c r="Z43" s="282"/>
    </row>
    <row r="44" spans="1:26" ht="15.75" customHeight="1">
      <c r="A44" s="282"/>
      <c r="B44" s="282"/>
      <c r="C44" s="282"/>
      <c r="D44" s="282"/>
      <c r="E44" s="282"/>
      <c r="F44" s="282"/>
      <c r="G44" s="282"/>
      <c r="H44" s="282"/>
      <c r="I44" s="282"/>
      <c r="J44" s="282"/>
      <c r="K44" s="282"/>
      <c r="L44" s="282"/>
      <c r="M44" s="282"/>
      <c r="N44" s="605"/>
      <c r="O44" s="605"/>
      <c r="P44" s="282"/>
      <c r="Q44" s="282"/>
      <c r="R44" s="282"/>
      <c r="S44" s="282"/>
      <c r="T44" s="282"/>
      <c r="U44" s="282"/>
      <c r="V44" s="282"/>
      <c r="W44" s="282"/>
      <c r="X44" s="282"/>
      <c r="Y44" s="282"/>
      <c r="Z44" s="282"/>
    </row>
    <row r="45" spans="1:26" ht="15.75" customHeight="1">
      <c r="A45" s="282"/>
      <c r="B45" s="282"/>
      <c r="C45" s="282"/>
      <c r="D45" s="282"/>
      <c r="E45" s="282"/>
      <c r="F45" s="282"/>
      <c r="G45" s="282"/>
      <c r="H45" s="282"/>
      <c r="I45" s="282"/>
      <c r="J45" s="282"/>
      <c r="K45" s="282"/>
      <c r="L45" s="282"/>
      <c r="M45" s="282"/>
      <c r="N45" s="605"/>
      <c r="O45" s="605"/>
      <c r="P45" s="282"/>
      <c r="Q45" s="282"/>
      <c r="R45" s="282"/>
      <c r="S45" s="282"/>
      <c r="T45" s="282"/>
      <c r="U45" s="282"/>
      <c r="V45" s="282"/>
      <c r="W45" s="282"/>
      <c r="X45" s="282"/>
      <c r="Y45" s="282"/>
      <c r="Z45" s="282"/>
    </row>
    <row r="46" spans="1:26" ht="15.75" customHeight="1">
      <c r="A46" s="282"/>
      <c r="B46" s="282"/>
      <c r="C46" s="282"/>
      <c r="D46" s="282"/>
      <c r="E46" s="282"/>
      <c r="F46" s="282"/>
      <c r="G46" s="282"/>
      <c r="H46" s="282"/>
      <c r="I46" s="282"/>
      <c r="J46" s="282"/>
      <c r="K46" s="282"/>
      <c r="L46" s="282"/>
      <c r="M46" s="282"/>
      <c r="N46" s="605"/>
      <c r="O46" s="605"/>
      <c r="P46" s="282"/>
      <c r="Q46" s="282"/>
      <c r="R46" s="282"/>
      <c r="S46" s="282"/>
      <c r="T46" s="282"/>
      <c r="U46" s="282"/>
      <c r="V46" s="282"/>
      <c r="W46" s="282"/>
      <c r="X46" s="282"/>
      <c r="Y46" s="282"/>
      <c r="Z46" s="282"/>
    </row>
    <row r="47" spans="1:26" ht="15.75" customHeight="1">
      <c r="A47" s="282"/>
      <c r="B47" s="282"/>
      <c r="C47" s="282"/>
      <c r="D47" s="282"/>
      <c r="E47" s="282"/>
      <c r="F47" s="282"/>
      <c r="G47" s="282"/>
      <c r="H47" s="282"/>
      <c r="I47" s="282"/>
      <c r="J47" s="282"/>
      <c r="K47" s="282"/>
      <c r="L47" s="282"/>
      <c r="M47" s="282"/>
      <c r="N47" s="605"/>
      <c r="O47" s="605"/>
      <c r="P47" s="282"/>
      <c r="Q47" s="282"/>
      <c r="R47" s="282"/>
      <c r="S47" s="282"/>
      <c r="T47" s="282"/>
      <c r="U47" s="282"/>
      <c r="V47" s="282"/>
      <c r="W47" s="282"/>
      <c r="X47" s="282"/>
      <c r="Y47" s="282"/>
      <c r="Z47" s="282"/>
    </row>
    <row r="48" spans="1:26" ht="15.75" customHeight="1">
      <c r="A48" s="282"/>
      <c r="B48" s="282"/>
      <c r="C48" s="282"/>
      <c r="D48" s="282"/>
      <c r="E48" s="282"/>
      <c r="F48" s="282"/>
      <c r="G48" s="282"/>
      <c r="H48" s="282"/>
      <c r="I48" s="282"/>
      <c r="J48" s="282"/>
      <c r="K48" s="282"/>
      <c r="L48" s="282"/>
      <c r="M48" s="282"/>
      <c r="N48" s="605"/>
      <c r="O48" s="605"/>
      <c r="P48" s="282"/>
      <c r="Q48" s="282"/>
      <c r="R48" s="282"/>
      <c r="S48" s="282"/>
      <c r="T48" s="282"/>
      <c r="U48" s="282"/>
      <c r="V48" s="282"/>
      <c r="W48" s="282"/>
      <c r="X48" s="282"/>
      <c r="Y48" s="282"/>
      <c r="Z48" s="282"/>
    </row>
    <row r="49" spans="1:26" ht="15.75" customHeight="1">
      <c r="A49" s="282"/>
      <c r="B49" s="282"/>
      <c r="C49" s="282"/>
      <c r="D49" s="282"/>
      <c r="E49" s="282"/>
      <c r="F49" s="282"/>
      <c r="G49" s="282"/>
      <c r="H49" s="282"/>
      <c r="I49" s="282"/>
      <c r="J49" s="282"/>
      <c r="K49" s="282"/>
      <c r="L49" s="282"/>
      <c r="M49" s="282"/>
      <c r="N49" s="605"/>
      <c r="O49" s="605"/>
      <c r="P49" s="282"/>
      <c r="Q49" s="282"/>
      <c r="R49" s="282"/>
      <c r="S49" s="282"/>
      <c r="T49" s="282"/>
      <c r="U49" s="282"/>
      <c r="V49" s="282"/>
      <c r="W49" s="282"/>
      <c r="X49" s="282"/>
      <c r="Y49" s="282"/>
      <c r="Z49" s="282"/>
    </row>
    <row r="50" spans="1:26" ht="15.75" customHeight="1">
      <c r="A50" s="282"/>
      <c r="B50" s="282"/>
      <c r="C50" s="282"/>
      <c r="D50" s="282"/>
      <c r="E50" s="282"/>
      <c r="F50" s="282"/>
      <c r="G50" s="282"/>
      <c r="H50" s="282"/>
      <c r="I50" s="282"/>
      <c r="J50" s="282"/>
      <c r="K50" s="282"/>
      <c r="L50" s="282"/>
      <c r="M50" s="282"/>
      <c r="N50" s="605"/>
      <c r="O50" s="605"/>
      <c r="P50" s="282"/>
      <c r="Q50" s="282"/>
      <c r="R50" s="282"/>
      <c r="S50" s="282"/>
      <c r="T50" s="282"/>
      <c r="U50" s="282"/>
      <c r="V50" s="282"/>
      <c r="W50" s="282"/>
      <c r="X50" s="282"/>
      <c r="Y50" s="282"/>
      <c r="Z50" s="282"/>
    </row>
    <row r="51" spans="1:26" ht="15.75" customHeight="1">
      <c r="A51" s="282"/>
      <c r="B51" s="282"/>
      <c r="C51" s="282"/>
      <c r="D51" s="282"/>
      <c r="E51" s="282"/>
      <c r="F51" s="282"/>
      <c r="G51" s="282"/>
      <c r="H51" s="282"/>
      <c r="I51" s="282"/>
      <c r="J51" s="282"/>
      <c r="K51" s="282"/>
      <c r="L51" s="282"/>
      <c r="M51" s="282"/>
      <c r="N51" s="605"/>
      <c r="O51" s="605"/>
      <c r="P51" s="282"/>
      <c r="Q51" s="282"/>
      <c r="R51" s="282"/>
      <c r="S51" s="282"/>
      <c r="T51" s="282"/>
      <c r="U51" s="282"/>
      <c r="V51" s="282"/>
      <c r="W51" s="282"/>
      <c r="X51" s="282"/>
      <c r="Y51" s="282"/>
      <c r="Z51" s="282"/>
    </row>
    <row r="52" spans="1:26" ht="15.75" customHeight="1">
      <c r="A52" s="282"/>
      <c r="B52" s="282"/>
      <c r="C52" s="282"/>
      <c r="D52" s="282"/>
      <c r="E52" s="282"/>
      <c r="F52" s="282"/>
      <c r="G52" s="282"/>
      <c r="H52" s="282"/>
      <c r="I52" s="282"/>
      <c r="J52" s="282"/>
      <c r="K52" s="282"/>
      <c r="L52" s="282"/>
      <c r="M52" s="282"/>
      <c r="N52" s="605"/>
      <c r="O52" s="605"/>
      <c r="P52" s="282"/>
      <c r="Q52" s="282"/>
      <c r="R52" s="282"/>
      <c r="S52" s="282"/>
      <c r="T52" s="282"/>
      <c r="U52" s="282"/>
      <c r="V52" s="282"/>
      <c r="W52" s="282"/>
      <c r="X52" s="282"/>
      <c r="Y52" s="282"/>
      <c r="Z52" s="282"/>
    </row>
    <row r="53" spans="1:26" ht="15.75" customHeight="1">
      <c r="A53" s="282"/>
      <c r="B53" s="282"/>
      <c r="C53" s="282"/>
      <c r="D53" s="282"/>
      <c r="E53" s="282"/>
      <c r="F53" s="282"/>
      <c r="G53" s="282"/>
      <c r="H53" s="282"/>
      <c r="I53" s="282"/>
      <c r="J53" s="282"/>
      <c r="K53" s="282"/>
      <c r="L53" s="282"/>
      <c r="M53" s="282"/>
      <c r="N53" s="605"/>
      <c r="O53" s="605"/>
      <c r="P53" s="282"/>
      <c r="Q53" s="282"/>
      <c r="R53" s="282"/>
      <c r="S53" s="282"/>
      <c r="T53" s="282"/>
      <c r="U53" s="282"/>
      <c r="V53" s="282"/>
      <c r="W53" s="282"/>
      <c r="X53" s="282"/>
      <c r="Y53" s="282"/>
      <c r="Z53" s="282"/>
    </row>
    <row r="54" spans="1:26" ht="15.75" customHeight="1">
      <c r="A54" s="282"/>
      <c r="B54" s="282"/>
      <c r="C54" s="282"/>
      <c r="D54" s="282"/>
      <c r="E54" s="282"/>
      <c r="F54" s="282"/>
      <c r="G54" s="282"/>
      <c r="H54" s="282"/>
      <c r="I54" s="282"/>
      <c r="J54" s="282"/>
      <c r="K54" s="282"/>
      <c r="L54" s="282"/>
      <c r="M54" s="282"/>
      <c r="N54" s="605"/>
      <c r="O54" s="605"/>
      <c r="P54" s="282"/>
      <c r="Q54" s="282"/>
      <c r="R54" s="282"/>
      <c r="S54" s="282"/>
      <c r="T54" s="282"/>
      <c r="U54" s="282"/>
      <c r="V54" s="282"/>
      <c r="W54" s="282"/>
      <c r="X54" s="282"/>
      <c r="Y54" s="282"/>
      <c r="Z54" s="282"/>
    </row>
    <row r="55" spans="1:26" ht="15.75" customHeight="1">
      <c r="A55" s="282"/>
      <c r="B55" s="282"/>
      <c r="C55" s="282"/>
      <c r="D55" s="282"/>
      <c r="E55" s="282"/>
      <c r="F55" s="282"/>
      <c r="G55" s="282"/>
      <c r="H55" s="282"/>
      <c r="I55" s="282"/>
      <c r="J55" s="282"/>
      <c r="K55" s="282"/>
      <c r="L55" s="282"/>
      <c r="M55" s="282"/>
      <c r="N55" s="605"/>
      <c r="O55" s="605"/>
      <c r="P55" s="282"/>
      <c r="Q55" s="282"/>
      <c r="R55" s="282"/>
      <c r="S55" s="282"/>
      <c r="T55" s="282"/>
      <c r="U55" s="282"/>
      <c r="V55" s="282"/>
      <c r="W55" s="282"/>
      <c r="X55" s="282"/>
      <c r="Y55" s="282"/>
      <c r="Z55" s="282"/>
    </row>
    <row r="56" spans="1:26" ht="15.75" customHeight="1">
      <c r="A56" s="282"/>
      <c r="B56" s="282"/>
      <c r="C56" s="282"/>
      <c r="D56" s="282"/>
      <c r="E56" s="282"/>
      <c r="F56" s="282"/>
      <c r="G56" s="282"/>
      <c r="H56" s="282"/>
      <c r="I56" s="282"/>
      <c r="J56" s="282"/>
      <c r="K56" s="282"/>
      <c r="L56" s="282"/>
      <c r="M56" s="282"/>
      <c r="N56" s="605"/>
      <c r="O56" s="605"/>
      <c r="P56" s="282"/>
      <c r="Q56" s="282"/>
      <c r="R56" s="282"/>
      <c r="S56" s="282"/>
      <c r="T56" s="282"/>
      <c r="U56" s="282"/>
      <c r="V56" s="282"/>
      <c r="W56" s="282"/>
      <c r="X56" s="282"/>
      <c r="Y56" s="282"/>
      <c r="Z56" s="282"/>
    </row>
    <row r="57" spans="1:26" ht="15.75" customHeight="1">
      <c r="A57" s="282"/>
      <c r="B57" s="282"/>
      <c r="C57" s="282"/>
      <c r="D57" s="282"/>
      <c r="E57" s="282"/>
      <c r="F57" s="282"/>
      <c r="G57" s="282"/>
      <c r="H57" s="282"/>
      <c r="I57" s="282"/>
      <c r="J57" s="282"/>
      <c r="K57" s="282"/>
      <c r="L57" s="282"/>
      <c r="M57" s="282"/>
      <c r="N57" s="605"/>
      <c r="O57" s="605"/>
      <c r="P57" s="282"/>
      <c r="Q57" s="282"/>
      <c r="R57" s="282"/>
      <c r="S57" s="282"/>
      <c r="T57" s="282"/>
      <c r="U57" s="282"/>
      <c r="V57" s="282"/>
      <c r="W57" s="282"/>
      <c r="X57" s="282"/>
      <c r="Y57" s="282"/>
      <c r="Z57" s="282"/>
    </row>
    <row r="58" spans="1:26" ht="15.75" customHeight="1">
      <c r="A58" s="282"/>
      <c r="B58" s="282"/>
      <c r="C58" s="282"/>
      <c r="D58" s="282"/>
      <c r="E58" s="282"/>
      <c r="F58" s="282"/>
      <c r="G58" s="282"/>
      <c r="H58" s="282"/>
      <c r="I58" s="282"/>
      <c r="J58" s="282"/>
      <c r="K58" s="282"/>
      <c r="L58" s="282"/>
      <c r="M58" s="282"/>
      <c r="N58" s="605"/>
      <c r="O58" s="605"/>
      <c r="P58" s="282"/>
      <c r="Q58" s="282"/>
      <c r="R58" s="282"/>
      <c r="S58" s="282"/>
      <c r="T58" s="282"/>
      <c r="U58" s="282"/>
      <c r="V58" s="282"/>
      <c r="W58" s="282"/>
      <c r="X58" s="282"/>
      <c r="Y58" s="282"/>
      <c r="Z58" s="282"/>
    </row>
    <row r="59" spans="1:26" ht="15.75" customHeight="1">
      <c r="A59" s="282"/>
      <c r="B59" s="282"/>
      <c r="C59" s="282"/>
      <c r="D59" s="282"/>
      <c r="E59" s="282"/>
      <c r="F59" s="282"/>
      <c r="G59" s="282"/>
      <c r="H59" s="282"/>
      <c r="I59" s="282"/>
      <c r="J59" s="282"/>
      <c r="K59" s="282"/>
      <c r="L59" s="282"/>
      <c r="M59" s="282"/>
      <c r="N59" s="605"/>
      <c r="O59" s="605"/>
      <c r="P59" s="282"/>
      <c r="Q59" s="282"/>
      <c r="R59" s="282"/>
      <c r="S59" s="282"/>
      <c r="T59" s="282"/>
      <c r="U59" s="282"/>
      <c r="V59" s="282"/>
      <c r="W59" s="282"/>
      <c r="X59" s="282"/>
      <c r="Y59" s="282"/>
      <c r="Z59" s="282"/>
    </row>
    <row r="60" spans="1:26" ht="15.75" customHeight="1">
      <c r="A60" s="282"/>
      <c r="B60" s="282"/>
      <c r="C60" s="282"/>
      <c r="D60" s="282"/>
      <c r="E60" s="282"/>
      <c r="F60" s="282"/>
      <c r="G60" s="282"/>
      <c r="H60" s="282"/>
      <c r="I60" s="282"/>
      <c r="J60" s="282"/>
      <c r="K60" s="282"/>
      <c r="L60" s="282"/>
      <c r="M60" s="282"/>
      <c r="N60" s="605"/>
      <c r="O60" s="605"/>
      <c r="P60" s="282"/>
      <c r="Q60" s="282"/>
      <c r="R60" s="282"/>
      <c r="S60" s="282"/>
      <c r="T60" s="282"/>
      <c r="U60" s="282"/>
      <c r="V60" s="282"/>
      <c r="W60" s="282"/>
      <c r="X60" s="282"/>
      <c r="Y60" s="282"/>
      <c r="Z60" s="282"/>
    </row>
    <row r="61" spans="1:26" ht="15.75" customHeight="1">
      <c r="A61" s="282"/>
      <c r="B61" s="282"/>
      <c r="C61" s="282"/>
      <c r="D61" s="282"/>
      <c r="E61" s="282"/>
      <c r="F61" s="282"/>
      <c r="G61" s="282"/>
      <c r="H61" s="282"/>
      <c r="I61" s="282"/>
      <c r="J61" s="282"/>
      <c r="K61" s="282"/>
      <c r="L61" s="282"/>
      <c r="M61" s="282"/>
      <c r="N61" s="605"/>
      <c r="O61" s="605"/>
      <c r="P61" s="282"/>
      <c r="Q61" s="282"/>
      <c r="R61" s="282"/>
      <c r="S61" s="282"/>
      <c r="T61" s="282"/>
      <c r="U61" s="282"/>
      <c r="V61" s="282"/>
      <c r="W61" s="282"/>
      <c r="X61" s="282"/>
      <c r="Y61" s="282"/>
      <c r="Z61" s="282"/>
    </row>
    <row r="62" spans="1:26" ht="15.75" customHeight="1">
      <c r="A62" s="282"/>
      <c r="B62" s="282"/>
      <c r="C62" s="282"/>
      <c r="D62" s="282"/>
      <c r="E62" s="282"/>
      <c r="F62" s="282"/>
      <c r="G62" s="282"/>
      <c r="H62" s="282"/>
      <c r="I62" s="282"/>
      <c r="J62" s="282"/>
      <c r="K62" s="282"/>
      <c r="L62" s="282"/>
      <c r="M62" s="282"/>
      <c r="N62" s="605"/>
      <c r="O62" s="605"/>
      <c r="P62" s="282"/>
      <c r="Q62" s="282"/>
      <c r="R62" s="282"/>
      <c r="S62" s="282"/>
      <c r="T62" s="282"/>
      <c r="U62" s="282"/>
      <c r="V62" s="282"/>
      <c r="W62" s="282"/>
      <c r="X62" s="282"/>
      <c r="Y62" s="282"/>
      <c r="Z62" s="282"/>
    </row>
    <row r="63" spans="1:26" ht="15.75" customHeight="1">
      <c r="A63" s="282"/>
      <c r="B63" s="282"/>
      <c r="C63" s="282"/>
      <c r="D63" s="282"/>
      <c r="E63" s="282"/>
      <c r="F63" s="282"/>
      <c r="G63" s="282"/>
      <c r="H63" s="282"/>
      <c r="I63" s="282"/>
      <c r="J63" s="282"/>
      <c r="K63" s="282"/>
      <c r="L63" s="282"/>
      <c r="M63" s="282"/>
      <c r="N63" s="605"/>
      <c r="O63" s="605"/>
      <c r="P63" s="282"/>
      <c r="Q63" s="282"/>
      <c r="R63" s="282"/>
      <c r="S63" s="282"/>
      <c r="T63" s="282"/>
      <c r="U63" s="282"/>
      <c r="V63" s="282"/>
      <c r="W63" s="282"/>
      <c r="X63" s="282"/>
      <c r="Y63" s="282"/>
      <c r="Z63" s="282"/>
    </row>
    <row r="64" spans="1:26" ht="15.75" customHeight="1">
      <c r="A64" s="282"/>
      <c r="B64" s="282"/>
      <c r="C64" s="282"/>
      <c r="D64" s="282"/>
      <c r="E64" s="282"/>
      <c r="F64" s="282"/>
      <c r="G64" s="282"/>
      <c r="H64" s="282"/>
      <c r="I64" s="282"/>
      <c r="J64" s="282"/>
      <c r="K64" s="282"/>
      <c r="L64" s="282"/>
      <c r="M64" s="282"/>
      <c r="N64" s="605"/>
      <c r="O64" s="605"/>
      <c r="P64" s="282"/>
      <c r="Q64" s="282"/>
      <c r="R64" s="282"/>
      <c r="S64" s="282"/>
      <c r="T64" s="282"/>
      <c r="U64" s="282"/>
      <c r="V64" s="282"/>
      <c r="W64" s="282"/>
      <c r="X64" s="282"/>
      <c r="Y64" s="282"/>
      <c r="Z64" s="282"/>
    </row>
    <row r="65" spans="1:26" ht="15.75" customHeight="1">
      <c r="A65" s="282"/>
      <c r="B65" s="282"/>
      <c r="C65" s="282"/>
      <c r="D65" s="282"/>
      <c r="E65" s="282"/>
      <c r="F65" s="282"/>
      <c r="G65" s="282"/>
      <c r="H65" s="282"/>
      <c r="I65" s="282"/>
      <c r="J65" s="282"/>
      <c r="K65" s="282"/>
      <c r="L65" s="282"/>
      <c r="M65" s="282"/>
      <c r="N65" s="605"/>
      <c r="O65" s="605"/>
      <c r="P65" s="282"/>
      <c r="Q65" s="282"/>
      <c r="R65" s="282"/>
      <c r="S65" s="282"/>
      <c r="T65" s="282"/>
      <c r="U65" s="282"/>
      <c r="V65" s="282"/>
      <c r="W65" s="282"/>
      <c r="X65" s="282"/>
      <c r="Y65" s="282"/>
      <c r="Z65" s="282"/>
    </row>
    <row r="66" spans="1:26" ht="15.75" customHeight="1">
      <c r="A66" s="282"/>
      <c r="B66" s="282"/>
      <c r="C66" s="282"/>
      <c r="D66" s="282"/>
      <c r="E66" s="282"/>
      <c r="F66" s="282"/>
      <c r="G66" s="282"/>
      <c r="H66" s="282"/>
      <c r="I66" s="282"/>
      <c r="J66" s="282"/>
      <c r="K66" s="282"/>
      <c r="L66" s="282"/>
      <c r="M66" s="282"/>
      <c r="N66" s="605"/>
      <c r="O66" s="605"/>
      <c r="P66" s="282"/>
      <c r="Q66" s="282"/>
      <c r="R66" s="282"/>
      <c r="S66" s="282"/>
      <c r="T66" s="282"/>
      <c r="U66" s="282"/>
      <c r="V66" s="282"/>
      <c r="W66" s="282"/>
      <c r="X66" s="282"/>
      <c r="Y66" s="282"/>
      <c r="Z66" s="282"/>
    </row>
    <row r="67" spans="1:26" ht="15.75" customHeight="1">
      <c r="A67" s="282"/>
      <c r="B67" s="282"/>
      <c r="C67" s="282"/>
      <c r="D67" s="282"/>
      <c r="E67" s="282"/>
      <c r="F67" s="282"/>
      <c r="G67" s="282"/>
      <c r="H67" s="282"/>
      <c r="I67" s="282"/>
      <c r="J67" s="282"/>
      <c r="K67" s="282"/>
      <c r="L67" s="282"/>
      <c r="M67" s="282"/>
      <c r="N67" s="605"/>
      <c r="O67" s="605"/>
      <c r="P67" s="282"/>
      <c r="Q67" s="282"/>
      <c r="R67" s="282"/>
      <c r="S67" s="282"/>
      <c r="T67" s="282"/>
      <c r="U67" s="282"/>
      <c r="V67" s="282"/>
      <c r="W67" s="282"/>
      <c r="X67" s="282"/>
      <c r="Y67" s="282"/>
      <c r="Z67" s="282"/>
    </row>
    <row r="68" spans="1:26" ht="15.75" customHeight="1">
      <c r="A68" s="282"/>
      <c r="B68" s="282"/>
      <c r="C68" s="282"/>
      <c r="D68" s="282"/>
      <c r="E68" s="282"/>
      <c r="F68" s="282"/>
      <c r="G68" s="282"/>
      <c r="H68" s="282"/>
      <c r="I68" s="282"/>
      <c r="J68" s="282"/>
      <c r="K68" s="282"/>
      <c r="L68" s="282"/>
      <c r="M68" s="282"/>
      <c r="N68" s="605"/>
      <c r="O68" s="605"/>
      <c r="P68" s="282"/>
      <c r="Q68" s="282"/>
      <c r="R68" s="282"/>
      <c r="S68" s="282"/>
      <c r="T68" s="282"/>
      <c r="U68" s="282"/>
      <c r="V68" s="282"/>
      <c r="W68" s="282"/>
      <c r="X68" s="282"/>
      <c r="Y68" s="282"/>
      <c r="Z68" s="282"/>
    </row>
    <row r="69" spans="1:26" ht="15.75" customHeight="1">
      <c r="A69" s="282"/>
      <c r="B69" s="282"/>
      <c r="C69" s="282"/>
      <c r="D69" s="282"/>
      <c r="E69" s="282"/>
      <c r="F69" s="282"/>
      <c r="G69" s="282"/>
      <c r="H69" s="282"/>
      <c r="I69" s="282"/>
      <c r="J69" s="282"/>
      <c r="K69" s="282"/>
      <c r="L69" s="282"/>
      <c r="M69" s="282"/>
      <c r="N69" s="605"/>
      <c r="O69" s="605"/>
      <c r="P69" s="282"/>
      <c r="Q69" s="282"/>
      <c r="R69" s="282"/>
      <c r="S69" s="282"/>
      <c r="T69" s="282"/>
      <c r="U69" s="282"/>
      <c r="V69" s="282"/>
      <c r="W69" s="282"/>
      <c r="X69" s="282"/>
      <c r="Y69" s="282"/>
      <c r="Z69" s="282"/>
    </row>
    <row r="70" spans="1:26" ht="15.75" customHeight="1">
      <c r="A70" s="282"/>
      <c r="B70" s="282"/>
      <c r="C70" s="282"/>
      <c r="D70" s="282"/>
      <c r="E70" s="282"/>
      <c r="F70" s="282"/>
      <c r="G70" s="282"/>
      <c r="H70" s="282"/>
      <c r="I70" s="282"/>
      <c r="J70" s="282"/>
      <c r="K70" s="282"/>
      <c r="L70" s="282"/>
      <c r="M70" s="282"/>
      <c r="N70" s="605"/>
      <c r="O70" s="605"/>
      <c r="P70" s="282"/>
      <c r="Q70" s="282"/>
      <c r="R70" s="282"/>
      <c r="S70" s="282"/>
      <c r="T70" s="282"/>
      <c r="U70" s="282"/>
      <c r="V70" s="282"/>
      <c r="W70" s="282"/>
      <c r="X70" s="282"/>
      <c r="Y70" s="282"/>
      <c r="Z70" s="282"/>
    </row>
    <row r="71" spans="1:26" ht="15.75" customHeight="1">
      <c r="A71" s="282"/>
      <c r="B71" s="282"/>
      <c r="C71" s="282"/>
      <c r="D71" s="282"/>
      <c r="E71" s="282"/>
      <c r="F71" s="282"/>
      <c r="G71" s="282"/>
      <c r="H71" s="282"/>
      <c r="I71" s="282"/>
      <c r="J71" s="282"/>
      <c r="K71" s="282"/>
      <c r="L71" s="282"/>
      <c r="M71" s="282"/>
      <c r="N71" s="605"/>
      <c r="O71" s="605"/>
      <c r="P71" s="282"/>
      <c r="Q71" s="282"/>
      <c r="R71" s="282"/>
      <c r="S71" s="282"/>
      <c r="T71" s="282"/>
      <c r="U71" s="282"/>
      <c r="V71" s="282"/>
      <c r="W71" s="282"/>
      <c r="X71" s="282"/>
      <c r="Y71" s="282"/>
      <c r="Z71" s="282"/>
    </row>
    <row r="72" spans="1:26" ht="15.75" customHeight="1">
      <c r="A72" s="282"/>
      <c r="B72" s="282"/>
      <c r="C72" s="282"/>
      <c r="D72" s="282"/>
      <c r="E72" s="282"/>
      <c r="F72" s="282"/>
      <c r="G72" s="282"/>
      <c r="H72" s="282"/>
      <c r="I72" s="282"/>
      <c r="J72" s="282"/>
      <c r="K72" s="282"/>
      <c r="L72" s="282"/>
      <c r="M72" s="282"/>
      <c r="N72" s="605"/>
      <c r="O72" s="605"/>
      <c r="P72" s="282"/>
      <c r="Q72" s="282"/>
      <c r="R72" s="282"/>
      <c r="S72" s="282"/>
      <c r="T72" s="282"/>
      <c r="U72" s="282"/>
      <c r="V72" s="282"/>
      <c r="W72" s="282"/>
      <c r="X72" s="282"/>
      <c r="Y72" s="282"/>
      <c r="Z72" s="282"/>
    </row>
    <row r="73" spans="1:26" ht="15.75" customHeight="1">
      <c r="A73" s="282"/>
      <c r="B73" s="282"/>
      <c r="C73" s="282"/>
      <c r="D73" s="282"/>
      <c r="E73" s="282"/>
      <c r="F73" s="282"/>
      <c r="G73" s="282"/>
      <c r="H73" s="282"/>
      <c r="I73" s="282"/>
      <c r="J73" s="282"/>
      <c r="K73" s="282"/>
      <c r="L73" s="282"/>
      <c r="M73" s="282"/>
      <c r="N73" s="605"/>
      <c r="O73" s="605"/>
      <c r="P73" s="282"/>
      <c r="Q73" s="282"/>
      <c r="R73" s="282"/>
      <c r="S73" s="282"/>
      <c r="T73" s="282"/>
      <c r="U73" s="282"/>
      <c r="V73" s="282"/>
      <c r="W73" s="282"/>
      <c r="X73" s="282"/>
      <c r="Y73" s="282"/>
      <c r="Z73" s="282"/>
    </row>
    <row r="74" spans="1:26" ht="15.75" customHeight="1">
      <c r="A74" s="282"/>
      <c r="B74" s="282"/>
      <c r="C74" s="282"/>
      <c r="D74" s="282"/>
      <c r="E74" s="282"/>
      <c r="F74" s="282"/>
      <c r="G74" s="282"/>
      <c r="H74" s="282"/>
      <c r="I74" s="282"/>
      <c r="J74" s="282"/>
      <c r="K74" s="282"/>
      <c r="L74" s="282"/>
      <c r="M74" s="282"/>
      <c r="N74" s="605"/>
      <c r="O74" s="605"/>
      <c r="P74" s="282"/>
      <c r="Q74" s="282"/>
      <c r="R74" s="282"/>
      <c r="S74" s="282"/>
      <c r="T74" s="282"/>
      <c r="U74" s="282"/>
      <c r="V74" s="282"/>
      <c r="W74" s="282"/>
      <c r="X74" s="282"/>
      <c r="Y74" s="282"/>
      <c r="Z74" s="282"/>
    </row>
    <row r="75" spans="1:26" ht="15.75" customHeight="1">
      <c r="A75" s="282"/>
      <c r="B75" s="282"/>
      <c r="C75" s="282"/>
      <c r="D75" s="282"/>
      <c r="E75" s="282"/>
      <c r="F75" s="282"/>
      <c r="G75" s="282"/>
      <c r="H75" s="282"/>
      <c r="I75" s="282"/>
      <c r="J75" s="282"/>
      <c r="K75" s="282"/>
      <c r="L75" s="282"/>
      <c r="M75" s="282"/>
      <c r="N75" s="605"/>
      <c r="O75" s="605"/>
      <c r="P75" s="282"/>
      <c r="Q75" s="282"/>
      <c r="R75" s="282"/>
      <c r="S75" s="282"/>
      <c r="T75" s="282"/>
      <c r="U75" s="282"/>
      <c r="V75" s="282"/>
      <c r="W75" s="282"/>
      <c r="X75" s="282"/>
      <c r="Y75" s="282"/>
      <c r="Z75" s="282"/>
    </row>
    <row r="76" spans="1:26" ht="15.75" customHeight="1">
      <c r="A76" s="282"/>
      <c r="B76" s="282"/>
      <c r="C76" s="282"/>
      <c r="D76" s="282"/>
      <c r="E76" s="282"/>
      <c r="F76" s="282"/>
      <c r="G76" s="282"/>
      <c r="H76" s="282"/>
      <c r="I76" s="282"/>
      <c r="J76" s="282"/>
      <c r="K76" s="282"/>
      <c r="L76" s="282"/>
      <c r="M76" s="282"/>
      <c r="N76" s="605"/>
      <c r="O76" s="605"/>
      <c r="P76" s="282"/>
      <c r="Q76" s="282"/>
      <c r="R76" s="282"/>
      <c r="S76" s="282"/>
      <c r="T76" s="282"/>
      <c r="U76" s="282"/>
      <c r="V76" s="282"/>
      <c r="W76" s="282"/>
      <c r="X76" s="282"/>
      <c r="Y76" s="282"/>
      <c r="Z76" s="282"/>
    </row>
    <row r="77" spans="1:26" ht="15.75" customHeight="1">
      <c r="A77" s="282"/>
      <c r="B77" s="282"/>
      <c r="C77" s="282"/>
      <c r="D77" s="282"/>
      <c r="E77" s="282"/>
      <c r="F77" s="282"/>
      <c r="G77" s="282"/>
      <c r="H77" s="282"/>
      <c r="I77" s="282"/>
      <c r="J77" s="282"/>
      <c r="K77" s="282"/>
      <c r="L77" s="282"/>
      <c r="M77" s="282"/>
      <c r="N77" s="605"/>
      <c r="O77" s="605"/>
      <c r="P77" s="282"/>
      <c r="Q77" s="282"/>
      <c r="R77" s="282"/>
      <c r="S77" s="282"/>
      <c r="T77" s="282"/>
      <c r="U77" s="282"/>
      <c r="V77" s="282"/>
      <c r="W77" s="282"/>
      <c r="X77" s="282"/>
      <c r="Y77" s="282"/>
      <c r="Z77" s="282"/>
    </row>
    <row r="78" spans="1:26" ht="15.75" customHeight="1">
      <c r="A78" s="282"/>
      <c r="B78" s="282"/>
      <c r="C78" s="282"/>
      <c r="D78" s="282"/>
      <c r="E78" s="282"/>
      <c r="F78" s="282"/>
      <c r="G78" s="282"/>
      <c r="H78" s="282"/>
      <c r="I78" s="282"/>
      <c r="J78" s="282"/>
      <c r="K78" s="282"/>
      <c r="L78" s="282"/>
      <c r="M78" s="282"/>
      <c r="N78" s="605"/>
      <c r="O78" s="605"/>
      <c r="P78" s="282"/>
      <c r="Q78" s="282"/>
      <c r="R78" s="282"/>
      <c r="S78" s="282"/>
      <c r="T78" s="282"/>
      <c r="U78" s="282"/>
      <c r="V78" s="282"/>
      <c r="W78" s="282"/>
      <c r="X78" s="282"/>
      <c r="Y78" s="282"/>
      <c r="Z78" s="282"/>
    </row>
    <row r="79" spans="1:26" ht="15.75" customHeight="1">
      <c r="A79" s="282"/>
      <c r="B79" s="282"/>
      <c r="C79" s="282"/>
      <c r="D79" s="282"/>
      <c r="E79" s="282"/>
      <c r="F79" s="282"/>
      <c r="G79" s="282"/>
      <c r="H79" s="282"/>
      <c r="I79" s="282"/>
      <c r="J79" s="282"/>
      <c r="K79" s="282"/>
      <c r="L79" s="282"/>
      <c r="M79" s="282"/>
      <c r="N79" s="605"/>
      <c r="O79" s="605"/>
      <c r="P79" s="282"/>
      <c r="Q79" s="282"/>
      <c r="R79" s="282"/>
      <c r="S79" s="282"/>
      <c r="T79" s="282"/>
      <c r="U79" s="282"/>
      <c r="V79" s="282"/>
      <c r="W79" s="282"/>
      <c r="X79" s="282"/>
      <c r="Y79" s="282"/>
      <c r="Z79" s="282"/>
    </row>
    <row r="80" spans="1:26" ht="15.75" customHeight="1">
      <c r="A80" s="282"/>
      <c r="B80" s="282"/>
      <c r="C80" s="282"/>
      <c r="D80" s="282"/>
      <c r="E80" s="282"/>
      <c r="F80" s="282"/>
      <c r="G80" s="282"/>
      <c r="H80" s="282"/>
      <c r="I80" s="282"/>
      <c r="J80" s="282"/>
      <c r="K80" s="282"/>
      <c r="L80" s="282"/>
      <c r="M80" s="282"/>
      <c r="N80" s="605"/>
      <c r="O80" s="605"/>
      <c r="P80" s="282"/>
      <c r="Q80" s="282"/>
      <c r="R80" s="282"/>
      <c r="S80" s="282"/>
      <c r="T80" s="282"/>
      <c r="U80" s="282"/>
      <c r="V80" s="282"/>
      <c r="W80" s="282"/>
      <c r="X80" s="282"/>
      <c r="Y80" s="282"/>
      <c r="Z80" s="282"/>
    </row>
    <row r="81" spans="1:26" ht="15.75" customHeight="1">
      <c r="A81" s="282"/>
      <c r="B81" s="282"/>
      <c r="C81" s="282"/>
      <c r="D81" s="282"/>
      <c r="E81" s="282"/>
      <c r="F81" s="282"/>
      <c r="G81" s="282"/>
      <c r="H81" s="282"/>
      <c r="I81" s="282"/>
      <c r="J81" s="282"/>
      <c r="K81" s="282"/>
      <c r="L81" s="282"/>
      <c r="M81" s="282"/>
      <c r="N81" s="605"/>
      <c r="O81" s="605"/>
      <c r="P81" s="282"/>
      <c r="Q81" s="282"/>
      <c r="R81" s="282"/>
      <c r="S81" s="282"/>
      <c r="T81" s="282"/>
      <c r="U81" s="282"/>
      <c r="V81" s="282"/>
      <c r="W81" s="282"/>
      <c r="X81" s="282"/>
      <c r="Y81" s="282"/>
      <c r="Z81" s="282"/>
    </row>
    <row r="82" spans="1:26" ht="15.75" customHeight="1">
      <c r="A82" s="282"/>
      <c r="B82" s="282"/>
      <c r="C82" s="282"/>
      <c r="D82" s="282"/>
      <c r="E82" s="282"/>
      <c r="F82" s="282"/>
      <c r="G82" s="282"/>
      <c r="H82" s="282"/>
      <c r="I82" s="282"/>
      <c r="J82" s="282"/>
      <c r="K82" s="282"/>
      <c r="L82" s="282"/>
      <c r="M82" s="282"/>
      <c r="N82" s="605"/>
      <c r="O82" s="605"/>
      <c r="P82" s="282"/>
      <c r="Q82" s="282"/>
      <c r="R82" s="282"/>
      <c r="S82" s="282"/>
      <c r="T82" s="282"/>
      <c r="U82" s="282"/>
      <c r="V82" s="282"/>
      <c r="W82" s="282"/>
      <c r="X82" s="282"/>
      <c r="Y82" s="282"/>
      <c r="Z82" s="282"/>
    </row>
    <row r="83" spans="1:26" ht="15.75" customHeight="1">
      <c r="A83" s="282"/>
      <c r="B83" s="282"/>
      <c r="C83" s="282"/>
      <c r="D83" s="282"/>
      <c r="E83" s="282"/>
      <c r="F83" s="282"/>
      <c r="G83" s="282"/>
      <c r="H83" s="282"/>
      <c r="I83" s="282"/>
      <c r="J83" s="282"/>
      <c r="K83" s="282"/>
      <c r="L83" s="282"/>
      <c r="M83" s="282"/>
      <c r="N83" s="605"/>
      <c r="O83" s="605"/>
      <c r="P83" s="282"/>
      <c r="Q83" s="282"/>
      <c r="R83" s="282"/>
      <c r="S83" s="282"/>
      <c r="T83" s="282"/>
      <c r="U83" s="282"/>
      <c r="V83" s="282"/>
      <c r="W83" s="282"/>
      <c r="X83" s="282"/>
      <c r="Y83" s="282"/>
      <c r="Z83" s="282"/>
    </row>
    <row r="84" spans="1:26" ht="15.75" customHeight="1">
      <c r="A84" s="282"/>
      <c r="B84" s="282"/>
      <c r="C84" s="282"/>
      <c r="D84" s="282"/>
      <c r="E84" s="282"/>
      <c r="F84" s="282"/>
      <c r="G84" s="282"/>
      <c r="H84" s="282"/>
      <c r="I84" s="282"/>
      <c r="J84" s="282"/>
      <c r="K84" s="282"/>
      <c r="L84" s="282"/>
      <c r="M84" s="282"/>
      <c r="N84" s="605"/>
      <c r="O84" s="605"/>
      <c r="P84" s="282"/>
      <c r="Q84" s="282"/>
      <c r="R84" s="282"/>
      <c r="S84" s="282"/>
      <c r="T84" s="282"/>
      <c r="U84" s="282"/>
      <c r="V84" s="282"/>
      <c r="W84" s="282"/>
      <c r="X84" s="282"/>
      <c r="Y84" s="282"/>
      <c r="Z84" s="282"/>
    </row>
    <row r="85" spans="1:26" ht="15.75" customHeight="1">
      <c r="A85" s="282"/>
      <c r="B85" s="282"/>
      <c r="C85" s="282"/>
      <c r="D85" s="282"/>
      <c r="E85" s="282"/>
      <c r="F85" s="282"/>
      <c r="G85" s="282"/>
      <c r="H85" s="282"/>
      <c r="I85" s="282"/>
      <c r="J85" s="282"/>
      <c r="K85" s="282"/>
      <c r="L85" s="282"/>
      <c r="M85" s="282"/>
      <c r="N85" s="605"/>
      <c r="O85" s="605"/>
      <c r="P85" s="282"/>
      <c r="Q85" s="282"/>
      <c r="R85" s="282"/>
      <c r="S85" s="282"/>
      <c r="T85" s="282"/>
      <c r="U85" s="282"/>
      <c r="V85" s="282"/>
      <c r="W85" s="282"/>
      <c r="X85" s="282"/>
      <c r="Y85" s="282"/>
      <c r="Z85" s="282"/>
    </row>
    <row r="86" spans="1:26" ht="15.75" customHeight="1">
      <c r="A86" s="282"/>
      <c r="B86" s="282"/>
      <c r="C86" s="282"/>
      <c r="D86" s="282"/>
      <c r="E86" s="282"/>
      <c r="F86" s="282"/>
      <c r="G86" s="282"/>
      <c r="H86" s="282"/>
      <c r="I86" s="282"/>
      <c r="J86" s="282"/>
      <c r="K86" s="282"/>
      <c r="L86" s="282"/>
      <c r="M86" s="282"/>
      <c r="N86" s="605"/>
      <c r="O86" s="605"/>
      <c r="P86" s="282"/>
      <c r="Q86" s="282"/>
      <c r="R86" s="282"/>
      <c r="S86" s="282"/>
      <c r="T86" s="282"/>
      <c r="U86" s="282"/>
      <c r="V86" s="282"/>
      <c r="W86" s="282"/>
      <c r="X86" s="282"/>
      <c r="Y86" s="282"/>
      <c r="Z86" s="282"/>
    </row>
    <row r="87" spans="1:26" ht="15.75" customHeight="1">
      <c r="A87" s="282"/>
      <c r="B87" s="282"/>
      <c r="C87" s="282"/>
      <c r="D87" s="282"/>
      <c r="E87" s="282"/>
      <c r="F87" s="282"/>
      <c r="G87" s="282"/>
      <c r="H87" s="282"/>
      <c r="I87" s="282"/>
      <c r="J87" s="282"/>
      <c r="K87" s="282"/>
      <c r="L87" s="282"/>
      <c r="M87" s="282"/>
      <c r="N87" s="605"/>
      <c r="O87" s="605"/>
      <c r="P87" s="282"/>
      <c r="Q87" s="282"/>
      <c r="R87" s="282"/>
      <c r="S87" s="282"/>
      <c r="T87" s="282"/>
      <c r="U87" s="282"/>
      <c r="V87" s="282"/>
      <c r="W87" s="282"/>
      <c r="X87" s="282"/>
      <c r="Y87" s="282"/>
      <c r="Z87" s="282"/>
    </row>
    <row r="88" spans="1:26" ht="15.75" customHeight="1">
      <c r="A88" s="282"/>
      <c r="B88" s="282"/>
      <c r="C88" s="282"/>
      <c r="D88" s="282"/>
      <c r="E88" s="282"/>
      <c r="F88" s="282"/>
      <c r="G88" s="282"/>
      <c r="H88" s="282"/>
      <c r="I88" s="282"/>
      <c r="J88" s="282"/>
      <c r="K88" s="282"/>
      <c r="L88" s="282"/>
      <c r="M88" s="282"/>
      <c r="N88" s="605"/>
      <c r="O88" s="605"/>
      <c r="P88" s="282"/>
      <c r="Q88" s="282"/>
      <c r="R88" s="282"/>
      <c r="S88" s="282"/>
      <c r="T88" s="282"/>
      <c r="U88" s="282"/>
      <c r="V88" s="282"/>
      <c r="W88" s="282"/>
      <c r="X88" s="282"/>
      <c r="Y88" s="282"/>
      <c r="Z88" s="282"/>
    </row>
    <row r="89" spans="1:26" ht="15.75" customHeight="1">
      <c r="A89" s="282"/>
      <c r="B89" s="282"/>
      <c r="C89" s="282"/>
      <c r="D89" s="282"/>
      <c r="E89" s="282"/>
      <c r="F89" s="282"/>
      <c r="G89" s="282"/>
      <c r="H89" s="282"/>
      <c r="I89" s="282"/>
      <c r="J89" s="282"/>
      <c r="K89" s="282"/>
      <c r="L89" s="282"/>
      <c r="M89" s="282"/>
      <c r="N89" s="605"/>
      <c r="O89" s="605"/>
      <c r="P89" s="282"/>
      <c r="Q89" s="282"/>
      <c r="R89" s="282"/>
      <c r="S89" s="282"/>
      <c r="T89" s="282"/>
      <c r="U89" s="282"/>
      <c r="V89" s="282"/>
      <c r="W89" s="282"/>
      <c r="X89" s="282"/>
      <c r="Y89" s="282"/>
      <c r="Z89" s="282"/>
    </row>
    <row r="90" spans="1:26" ht="15.75" customHeight="1">
      <c r="A90" s="282"/>
      <c r="B90" s="282"/>
      <c r="C90" s="282"/>
      <c r="D90" s="282"/>
      <c r="E90" s="282"/>
      <c r="F90" s="282"/>
      <c r="G90" s="282"/>
      <c r="H90" s="282"/>
      <c r="I90" s="282"/>
      <c r="J90" s="282"/>
      <c r="K90" s="282"/>
      <c r="L90" s="282"/>
      <c r="M90" s="282"/>
      <c r="N90" s="605"/>
      <c r="O90" s="605"/>
      <c r="P90" s="282"/>
      <c r="Q90" s="282"/>
      <c r="R90" s="282"/>
      <c r="S90" s="282"/>
      <c r="T90" s="282"/>
      <c r="U90" s="282"/>
      <c r="V90" s="282"/>
      <c r="W90" s="282"/>
      <c r="X90" s="282"/>
      <c r="Y90" s="282"/>
      <c r="Z90" s="282"/>
    </row>
    <row r="91" spans="1:26" ht="15.75" customHeight="1">
      <c r="A91" s="282"/>
      <c r="B91" s="282"/>
      <c r="C91" s="282"/>
      <c r="D91" s="282"/>
      <c r="E91" s="282"/>
      <c r="F91" s="282"/>
      <c r="G91" s="282"/>
      <c r="H91" s="282"/>
      <c r="I91" s="282"/>
      <c r="J91" s="282"/>
      <c r="K91" s="282"/>
      <c r="L91" s="282"/>
      <c r="M91" s="282"/>
      <c r="N91" s="605"/>
      <c r="O91" s="605"/>
      <c r="P91" s="282"/>
      <c r="Q91" s="282"/>
      <c r="R91" s="282"/>
      <c r="S91" s="282"/>
      <c r="T91" s="282"/>
      <c r="U91" s="282"/>
      <c r="V91" s="282"/>
      <c r="W91" s="282"/>
      <c r="X91" s="282"/>
      <c r="Y91" s="282"/>
      <c r="Z91" s="282"/>
    </row>
    <row r="92" spans="1:26" ht="15.75" customHeight="1">
      <c r="A92" s="282"/>
      <c r="B92" s="282"/>
      <c r="C92" s="282"/>
      <c r="D92" s="282"/>
      <c r="E92" s="282"/>
      <c r="F92" s="282"/>
      <c r="G92" s="282"/>
      <c r="H92" s="282"/>
      <c r="I92" s="282"/>
      <c r="J92" s="282"/>
      <c r="K92" s="282"/>
      <c r="L92" s="282"/>
      <c r="M92" s="282"/>
      <c r="N92" s="605"/>
      <c r="O92" s="605"/>
      <c r="P92" s="282"/>
      <c r="Q92" s="282"/>
      <c r="R92" s="282"/>
      <c r="S92" s="282"/>
      <c r="T92" s="282"/>
      <c r="U92" s="282"/>
      <c r="V92" s="282"/>
      <c r="W92" s="282"/>
      <c r="X92" s="282"/>
      <c r="Y92" s="282"/>
      <c r="Z92" s="282"/>
    </row>
    <row r="93" spans="1:26" ht="15.75" customHeight="1">
      <c r="A93" s="282"/>
      <c r="B93" s="282"/>
      <c r="C93" s="282"/>
      <c r="D93" s="282"/>
      <c r="E93" s="282"/>
      <c r="F93" s="282"/>
      <c r="G93" s="282"/>
      <c r="H93" s="282"/>
      <c r="I93" s="282"/>
      <c r="J93" s="282"/>
      <c r="K93" s="282"/>
      <c r="L93" s="282"/>
      <c r="M93" s="282"/>
      <c r="N93" s="605"/>
      <c r="O93" s="605"/>
      <c r="P93" s="282"/>
      <c r="Q93" s="282"/>
      <c r="R93" s="282"/>
      <c r="S93" s="282"/>
      <c r="T93" s="282"/>
      <c r="U93" s="282"/>
      <c r="V93" s="282"/>
      <c r="W93" s="282"/>
      <c r="X93" s="282"/>
      <c r="Y93" s="282"/>
      <c r="Z93" s="282"/>
    </row>
    <row r="94" spans="1:26" ht="15.75" customHeight="1">
      <c r="A94" s="282"/>
      <c r="B94" s="282"/>
      <c r="C94" s="282"/>
      <c r="D94" s="282"/>
      <c r="E94" s="282"/>
      <c r="F94" s="282"/>
      <c r="G94" s="282"/>
      <c r="H94" s="282"/>
      <c r="I94" s="282"/>
      <c r="J94" s="282"/>
      <c r="K94" s="282"/>
      <c r="L94" s="282"/>
      <c r="M94" s="282"/>
      <c r="N94" s="605"/>
      <c r="O94" s="605"/>
      <c r="P94" s="282"/>
      <c r="Q94" s="282"/>
      <c r="R94" s="282"/>
      <c r="S94" s="282"/>
      <c r="T94" s="282"/>
      <c r="U94" s="282"/>
      <c r="V94" s="282"/>
      <c r="W94" s="282"/>
      <c r="X94" s="282"/>
      <c r="Y94" s="282"/>
      <c r="Z94" s="282"/>
    </row>
    <row r="95" spans="1:26" ht="15.75" customHeight="1">
      <c r="A95" s="282"/>
      <c r="B95" s="282"/>
      <c r="C95" s="282"/>
      <c r="D95" s="282"/>
      <c r="E95" s="282"/>
      <c r="F95" s="282"/>
      <c r="G95" s="282"/>
      <c r="H95" s="282"/>
      <c r="I95" s="282"/>
      <c r="J95" s="282"/>
      <c r="K95" s="282"/>
      <c r="L95" s="282"/>
      <c r="M95" s="282"/>
      <c r="N95" s="605"/>
      <c r="O95" s="605"/>
      <c r="P95" s="282"/>
      <c r="Q95" s="282"/>
      <c r="R95" s="282"/>
      <c r="S95" s="282"/>
      <c r="T95" s="282"/>
      <c r="U95" s="282"/>
      <c r="V95" s="282"/>
      <c r="W95" s="282"/>
      <c r="X95" s="282"/>
      <c r="Y95" s="282"/>
      <c r="Z95" s="282"/>
    </row>
    <row r="96" spans="1:26" ht="15.75" customHeight="1">
      <c r="A96" s="282"/>
      <c r="B96" s="282"/>
      <c r="C96" s="282"/>
      <c r="D96" s="282"/>
      <c r="E96" s="282"/>
      <c r="F96" s="282"/>
      <c r="G96" s="282"/>
      <c r="H96" s="282"/>
      <c r="I96" s="282"/>
      <c r="J96" s="282"/>
      <c r="K96" s="282"/>
      <c r="L96" s="282"/>
      <c r="M96" s="282"/>
      <c r="N96" s="605"/>
      <c r="O96" s="605"/>
      <c r="P96" s="282"/>
      <c r="Q96" s="282"/>
      <c r="R96" s="282"/>
      <c r="S96" s="282"/>
      <c r="T96" s="282"/>
      <c r="U96" s="282"/>
      <c r="V96" s="282"/>
      <c r="W96" s="282"/>
      <c r="X96" s="282"/>
      <c r="Y96" s="282"/>
      <c r="Z96" s="282"/>
    </row>
    <row r="97" spans="1:26" ht="15.75" customHeight="1">
      <c r="A97" s="282"/>
      <c r="B97" s="282"/>
      <c r="C97" s="282"/>
      <c r="D97" s="282"/>
      <c r="E97" s="282"/>
      <c r="F97" s="282"/>
      <c r="G97" s="282"/>
      <c r="H97" s="282"/>
      <c r="I97" s="282"/>
      <c r="J97" s="282"/>
      <c r="K97" s="282"/>
      <c r="L97" s="282"/>
      <c r="M97" s="282"/>
      <c r="N97" s="605"/>
      <c r="O97" s="605"/>
      <c r="P97" s="282"/>
      <c r="Q97" s="282"/>
      <c r="R97" s="282"/>
      <c r="S97" s="282"/>
      <c r="T97" s="282"/>
      <c r="U97" s="282"/>
      <c r="V97" s="282"/>
      <c r="W97" s="282"/>
      <c r="X97" s="282"/>
      <c r="Y97" s="282"/>
      <c r="Z97" s="282"/>
    </row>
    <row r="98" spans="1:26" ht="15.75" customHeight="1">
      <c r="A98" s="282"/>
      <c r="B98" s="282"/>
      <c r="C98" s="282"/>
      <c r="D98" s="282"/>
      <c r="E98" s="282"/>
      <c r="F98" s="282"/>
      <c r="G98" s="282"/>
      <c r="H98" s="282"/>
      <c r="I98" s="282"/>
      <c r="J98" s="282"/>
      <c r="K98" s="282"/>
      <c r="L98" s="282"/>
      <c r="M98" s="282"/>
      <c r="N98" s="605"/>
      <c r="O98" s="605"/>
      <c r="P98" s="282"/>
      <c r="Q98" s="282"/>
      <c r="R98" s="282"/>
      <c r="S98" s="282"/>
      <c r="T98" s="282"/>
      <c r="U98" s="282"/>
      <c r="V98" s="282"/>
      <c r="W98" s="282"/>
      <c r="X98" s="282"/>
      <c r="Y98" s="282"/>
      <c r="Z98" s="282"/>
    </row>
    <row r="99" spans="1:26" ht="15.75" customHeight="1">
      <c r="A99" s="282"/>
      <c r="B99" s="282"/>
      <c r="C99" s="282"/>
      <c r="D99" s="282"/>
      <c r="E99" s="282"/>
      <c r="F99" s="282"/>
      <c r="G99" s="282"/>
      <c r="H99" s="282"/>
      <c r="I99" s="282"/>
      <c r="J99" s="282"/>
      <c r="K99" s="282"/>
      <c r="L99" s="282"/>
      <c r="M99" s="282"/>
      <c r="N99" s="605"/>
      <c r="O99" s="605"/>
      <c r="P99" s="282"/>
      <c r="Q99" s="282"/>
      <c r="R99" s="282"/>
      <c r="S99" s="282"/>
      <c r="T99" s="282"/>
      <c r="U99" s="282"/>
      <c r="V99" s="282"/>
      <c r="W99" s="282"/>
      <c r="X99" s="282"/>
      <c r="Y99" s="282"/>
      <c r="Z99" s="282"/>
    </row>
    <row r="100" spans="1:26" ht="15.75" customHeight="1">
      <c r="A100" s="282"/>
      <c r="B100" s="282"/>
      <c r="C100" s="282"/>
      <c r="D100" s="282"/>
      <c r="E100" s="282"/>
      <c r="F100" s="282"/>
      <c r="G100" s="282"/>
      <c r="H100" s="282"/>
      <c r="I100" s="282"/>
      <c r="J100" s="282"/>
      <c r="K100" s="282"/>
      <c r="L100" s="282"/>
      <c r="M100" s="282"/>
      <c r="N100" s="605"/>
      <c r="O100" s="605"/>
      <c r="P100" s="282"/>
      <c r="Q100" s="282"/>
      <c r="R100" s="282"/>
      <c r="S100" s="282"/>
      <c r="T100" s="282"/>
      <c r="U100" s="282"/>
      <c r="V100" s="282"/>
      <c r="W100" s="282"/>
      <c r="X100" s="282"/>
      <c r="Y100" s="282"/>
      <c r="Z100" s="282"/>
    </row>
    <row r="101" spans="1:26" ht="15.75" customHeight="1">
      <c r="A101" s="282"/>
      <c r="B101" s="282"/>
      <c r="C101" s="282"/>
      <c r="D101" s="282"/>
      <c r="E101" s="282"/>
      <c r="F101" s="282"/>
      <c r="G101" s="282"/>
      <c r="H101" s="282"/>
      <c r="I101" s="282"/>
      <c r="J101" s="282"/>
      <c r="K101" s="282"/>
      <c r="L101" s="282"/>
      <c r="M101" s="282"/>
      <c r="N101" s="605"/>
      <c r="O101" s="605"/>
      <c r="P101" s="282"/>
      <c r="Q101" s="282"/>
      <c r="R101" s="282"/>
      <c r="S101" s="282"/>
      <c r="T101" s="282"/>
      <c r="U101" s="282"/>
      <c r="V101" s="282"/>
      <c r="W101" s="282"/>
      <c r="X101" s="282"/>
      <c r="Y101" s="282"/>
      <c r="Z101" s="282"/>
    </row>
    <row r="102" spans="1:26" ht="15.75" customHeight="1">
      <c r="A102" s="282"/>
      <c r="B102" s="282"/>
      <c r="C102" s="282"/>
      <c r="D102" s="282"/>
      <c r="E102" s="282"/>
      <c r="F102" s="282"/>
      <c r="G102" s="282"/>
      <c r="H102" s="282"/>
      <c r="I102" s="282"/>
      <c r="J102" s="282"/>
      <c r="K102" s="282"/>
      <c r="L102" s="282"/>
      <c r="M102" s="282"/>
      <c r="N102" s="605"/>
      <c r="O102" s="605"/>
      <c r="P102" s="282"/>
      <c r="Q102" s="282"/>
      <c r="R102" s="282"/>
      <c r="S102" s="282"/>
      <c r="T102" s="282"/>
      <c r="U102" s="282"/>
      <c r="V102" s="282"/>
      <c r="W102" s="282"/>
      <c r="X102" s="282"/>
      <c r="Y102" s="282"/>
      <c r="Z102" s="282"/>
    </row>
    <row r="103" spans="1:26" ht="15.75" customHeight="1">
      <c r="A103" s="282"/>
      <c r="B103" s="282"/>
      <c r="C103" s="282"/>
      <c r="D103" s="282"/>
      <c r="E103" s="282"/>
      <c r="F103" s="282"/>
      <c r="G103" s="282"/>
      <c r="H103" s="282"/>
      <c r="I103" s="282"/>
      <c r="J103" s="282"/>
      <c r="K103" s="282"/>
      <c r="L103" s="282"/>
      <c r="M103" s="282"/>
      <c r="N103" s="605"/>
      <c r="O103" s="605"/>
      <c r="P103" s="282"/>
      <c r="Q103" s="282"/>
      <c r="R103" s="282"/>
      <c r="S103" s="282"/>
      <c r="T103" s="282"/>
      <c r="U103" s="282"/>
      <c r="V103" s="282"/>
      <c r="W103" s="282"/>
      <c r="X103" s="282"/>
      <c r="Y103" s="282"/>
      <c r="Z103" s="282"/>
    </row>
    <row r="104" spans="1:26" ht="15.75" customHeight="1">
      <c r="A104" s="282"/>
      <c r="B104" s="282"/>
      <c r="C104" s="282"/>
      <c r="D104" s="282"/>
      <c r="E104" s="282"/>
      <c r="F104" s="282"/>
      <c r="G104" s="282"/>
      <c r="H104" s="282"/>
      <c r="I104" s="282"/>
      <c r="J104" s="282"/>
      <c r="K104" s="282"/>
      <c r="L104" s="282"/>
      <c r="M104" s="282"/>
      <c r="N104" s="605"/>
      <c r="O104" s="605"/>
      <c r="P104" s="282"/>
      <c r="Q104" s="282"/>
      <c r="R104" s="282"/>
      <c r="S104" s="282"/>
      <c r="T104" s="282"/>
      <c r="U104" s="282"/>
      <c r="V104" s="282"/>
      <c r="W104" s="282"/>
      <c r="X104" s="282"/>
      <c r="Y104" s="282"/>
      <c r="Z104" s="282"/>
    </row>
    <row r="105" spans="1:26" ht="15.75" customHeight="1">
      <c r="A105" s="282"/>
      <c r="B105" s="282"/>
      <c r="C105" s="282"/>
      <c r="D105" s="282"/>
      <c r="E105" s="282"/>
      <c r="F105" s="282"/>
      <c r="G105" s="282"/>
      <c r="H105" s="282"/>
      <c r="I105" s="282"/>
      <c r="J105" s="282"/>
      <c r="K105" s="282"/>
      <c r="L105" s="282"/>
      <c r="M105" s="282"/>
      <c r="N105" s="605"/>
      <c r="O105" s="605"/>
      <c r="P105" s="282"/>
      <c r="Q105" s="282"/>
      <c r="R105" s="282"/>
      <c r="S105" s="282"/>
      <c r="T105" s="282"/>
      <c r="U105" s="282"/>
      <c r="V105" s="282"/>
      <c r="W105" s="282"/>
      <c r="X105" s="282"/>
      <c r="Y105" s="282"/>
      <c r="Z105" s="282"/>
    </row>
    <row r="106" spans="1:26" ht="15.75" customHeight="1">
      <c r="A106" s="282"/>
      <c r="B106" s="282"/>
      <c r="C106" s="282"/>
      <c r="D106" s="282"/>
      <c r="E106" s="282"/>
      <c r="F106" s="282"/>
      <c r="G106" s="282"/>
      <c r="H106" s="282"/>
      <c r="I106" s="282"/>
      <c r="J106" s="282"/>
      <c r="K106" s="282"/>
      <c r="L106" s="282"/>
      <c r="M106" s="282"/>
      <c r="N106" s="605"/>
      <c r="O106" s="605"/>
      <c r="P106" s="282"/>
      <c r="Q106" s="282"/>
      <c r="R106" s="282"/>
      <c r="S106" s="282"/>
      <c r="T106" s="282"/>
      <c r="U106" s="282"/>
      <c r="V106" s="282"/>
      <c r="W106" s="282"/>
      <c r="X106" s="282"/>
      <c r="Y106" s="282"/>
      <c r="Z106" s="282"/>
    </row>
    <row r="107" spans="1:26" ht="15.75" customHeight="1">
      <c r="A107" s="282"/>
      <c r="B107" s="282"/>
      <c r="C107" s="282"/>
      <c r="D107" s="282"/>
      <c r="E107" s="282"/>
      <c r="F107" s="282"/>
      <c r="G107" s="282"/>
      <c r="H107" s="282"/>
      <c r="I107" s="282"/>
      <c r="J107" s="282"/>
      <c r="K107" s="282"/>
      <c r="L107" s="282"/>
      <c r="M107" s="282"/>
      <c r="N107" s="605"/>
      <c r="O107" s="605"/>
      <c r="P107" s="282"/>
      <c r="Q107" s="282"/>
      <c r="R107" s="282"/>
      <c r="S107" s="282"/>
      <c r="T107" s="282"/>
      <c r="U107" s="282"/>
      <c r="V107" s="282"/>
      <c r="W107" s="282"/>
      <c r="X107" s="282"/>
      <c r="Y107" s="282"/>
      <c r="Z107" s="282"/>
    </row>
    <row r="108" spans="1:26" ht="15.75" customHeight="1">
      <c r="A108" s="282"/>
      <c r="B108" s="282"/>
      <c r="C108" s="282"/>
      <c r="D108" s="282"/>
      <c r="E108" s="282"/>
      <c r="F108" s="282"/>
      <c r="G108" s="282"/>
      <c r="H108" s="282"/>
      <c r="I108" s="282"/>
      <c r="J108" s="282"/>
      <c r="K108" s="282"/>
      <c r="L108" s="282"/>
      <c r="M108" s="282"/>
      <c r="N108" s="605"/>
      <c r="O108" s="605"/>
      <c r="P108" s="282"/>
      <c r="Q108" s="282"/>
      <c r="R108" s="282"/>
      <c r="S108" s="282"/>
      <c r="T108" s="282"/>
      <c r="U108" s="282"/>
      <c r="V108" s="282"/>
      <c r="W108" s="282"/>
      <c r="X108" s="282"/>
      <c r="Y108" s="282"/>
      <c r="Z108" s="282"/>
    </row>
    <row r="109" spans="1:26" ht="15.75" customHeight="1">
      <c r="A109" s="282"/>
      <c r="B109" s="282"/>
      <c r="C109" s="282"/>
      <c r="D109" s="282"/>
      <c r="E109" s="282"/>
      <c r="F109" s="282"/>
      <c r="G109" s="282"/>
      <c r="H109" s="282"/>
      <c r="I109" s="282"/>
      <c r="J109" s="282"/>
      <c r="K109" s="282"/>
      <c r="L109" s="282"/>
      <c r="M109" s="282"/>
      <c r="N109" s="605"/>
      <c r="O109" s="605"/>
      <c r="P109" s="282"/>
      <c r="Q109" s="282"/>
      <c r="R109" s="282"/>
      <c r="S109" s="282"/>
      <c r="T109" s="282"/>
      <c r="U109" s="282"/>
      <c r="V109" s="282"/>
      <c r="W109" s="282"/>
      <c r="X109" s="282"/>
      <c r="Y109" s="282"/>
      <c r="Z109" s="282"/>
    </row>
    <row r="110" spans="1:26" ht="15.75" customHeight="1">
      <c r="A110" s="282"/>
      <c r="B110" s="282"/>
      <c r="C110" s="282"/>
      <c r="D110" s="282"/>
      <c r="E110" s="282"/>
      <c r="F110" s="282"/>
      <c r="G110" s="282"/>
      <c r="H110" s="282"/>
      <c r="I110" s="282"/>
      <c r="J110" s="282"/>
      <c r="K110" s="282"/>
      <c r="L110" s="282"/>
      <c r="M110" s="282"/>
      <c r="N110" s="605"/>
      <c r="O110" s="605"/>
      <c r="P110" s="282"/>
      <c r="Q110" s="282"/>
      <c r="R110" s="282"/>
      <c r="S110" s="282"/>
      <c r="T110" s="282"/>
      <c r="U110" s="282"/>
      <c r="V110" s="282"/>
      <c r="W110" s="282"/>
      <c r="X110" s="282"/>
      <c r="Y110" s="282"/>
      <c r="Z110" s="282"/>
    </row>
    <row r="111" spans="1:26" ht="15.75" customHeight="1">
      <c r="A111" s="282"/>
      <c r="B111" s="282"/>
      <c r="C111" s="282"/>
      <c r="D111" s="282"/>
      <c r="E111" s="282"/>
      <c r="F111" s="282"/>
      <c r="G111" s="282"/>
      <c r="H111" s="282"/>
      <c r="I111" s="282"/>
      <c r="J111" s="282"/>
      <c r="K111" s="282"/>
      <c r="L111" s="282"/>
      <c r="M111" s="282"/>
      <c r="N111" s="605"/>
      <c r="O111" s="605"/>
      <c r="P111" s="282"/>
      <c r="Q111" s="282"/>
      <c r="R111" s="282"/>
      <c r="S111" s="282"/>
      <c r="T111" s="282"/>
      <c r="U111" s="282"/>
      <c r="V111" s="282"/>
      <c r="W111" s="282"/>
      <c r="X111" s="282"/>
      <c r="Y111" s="282"/>
      <c r="Z111" s="282"/>
    </row>
    <row r="112" spans="1:26" ht="15.75" customHeight="1">
      <c r="A112" s="282"/>
      <c r="B112" s="282"/>
      <c r="C112" s="282"/>
      <c r="D112" s="282"/>
      <c r="E112" s="282"/>
      <c r="F112" s="282"/>
      <c r="G112" s="282"/>
      <c r="H112" s="282"/>
      <c r="I112" s="282"/>
      <c r="J112" s="282"/>
      <c r="K112" s="282"/>
      <c r="L112" s="282"/>
      <c r="M112" s="282"/>
      <c r="N112" s="605"/>
      <c r="O112" s="605"/>
      <c r="P112" s="282"/>
      <c r="Q112" s="282"/>
      <c r="R112" s="282"/>
      <c r="S112" s="282"/>
      <c r="T112" s="282"/>
      <c r="U112" s="282"/>
      <c r="V112" s="282"/>
      <c r="W112" s="282"/>
      <c r="X112" s="282"/>
      <c r="Y112" s="282"/>
      <c r="Z112" s="282"/>
    </row>
    <row r="113" spans="1:26" ht="15.75" customHeight="1">
      <c r="A113" s="282"/>
      <c r="B113" s="282"/>
      <c r="C113" s="282"/>
      <c r="D113" s="282"/>
      <c r="E113" s="282"/>
      <c r="F113" s="282"/>
      <c r="G113" s="282"/>
      <c r="H113" s="282"/>
      <c r="I113" s="282"/>
      <c r="J113" s="282"/>
      <c r="K113" s="282"/>
      <c r="L113" s="282"/>
      <c r="M113" s="282"/>
      <c r="N113" s="605"/>
      <c r="O113" s="605"/>
      <c r="P113" s="282"/>
      <c r="Q113" s="282"/>
      <c r="R113" s="282"/>
      <c r="S113" s="282"/>
      <c r="T113" s="282"/>
      <c r="U113" s="282"/>
      <c r="V113" s="282"/>
      <c r="W113" s="282"/>
      <c r="X113" s="282"/>
      <c r="Y113" s="282"/>
      <c r="Z113" s="282"/>
    </row>
    <row r="114" spans="1:26" ht="15.75" customHeight="1">
      <c r="A114" s="282"/>
      <c r="B114" s="282"/>
      <c r="C114" s="282"/>
      <c r="D114" s="282"/>
      <c r="E114" s="282"/>
      <c r="F114" s="282"/>
      <c r="G114" s="282"/>
      <c r="H114" s="282"/>
      <c r="I114" s="282"/>
      <c r="J114" s="282"/>
      <c r="K114" s="282"/>
      <c r="L114" s="282"/>
      <c r="M114" s="282"/>
      <c r="N114" s="605"/>
      <c r="O114" s="605"/>
      <c r="P114" s="282"/>
      <c r="Q114" s="282"/>
      <c r="R114" s="282"/>
      <c r="S114" s="282"/>
      <c r="T114" s="282"/>
      <c r="U114" s="282"/>
      <c r="V114" s="282"/>
      <c r="W114" s="282"/>
      <c r="X114" s="282"/>
      <c r="Y114" s="282"/>
      <c r="Z114" s="282"/>
    </row>
    <row r="115" spans="1:26" ht="15.75" customHeight="1">
      <c r="A115" s="282"/>
      <c r="B115" s="282"/>
      <c r="C115" s="282"/>
      <c r="D115" s="282"/>
      <c r="E115" s="282"/>
      <c r="F115" s="282"/>
      <c r="G115" s="282"/>
      <c r="H115" s="282"/>
      <c r="I115" s="282"/>
      <c r="J115" s="282"/>
      <c r="K115" s="282"/>
      <c r="L115" s="282"/>
      <c r="M115" s="282"/>
      <c r="N115" s="605"/>
      <c r="O115" s="605"/>
      <c r="P115" s="282"/>
      <c r="Q115" s="282"/>
      <c r="R115" s="282"/>
      <c r="S115" s="282"/>
      <c r="T115" s="282"/>
      <c r="U115" s="282"/>
      <c r="V115" s="282"/>
      <c r="W115" s="282"/>
      <c r="X115" s="282"/>
      <c r="Y115" s="282"/>
      <c r="Z115" s="282"/>
    </row>
    <row r="116" spans="1:26" ht="15.75" customHeight="1">
      <c r="A116" s="282"/>
      <c r="B116" s="282"/>
      <c r="C116" s="282"/>
      <c r="D116" s="282"/>
      <c r="E116" s="282"/>
      <c r="F116" s="282"/>
      <c r="G116" s="282"/>
      <c r="H116" s="282"/>
      <c r="I116" s="282"/>
      <c r="J116" s="282"/>
      <c r="K116" s="282"/>
      <c r="L116" s="282"/>
      <c r="M116" s="282"/>
      <c r="N116" s="605"/>
      <c r="O116" s="605"/>
      <c r="P116" s="282"/>
      <c r="Q116" s="282"/>
      <c r="R116" s="282"/>
      <c r="S116" s="282"/>
      <c r="T116" s="282"/>
      <c r="U116" s="282"/>
      <c r="V116" s="282"/>
      <c r="W116" s="282"/>
      <c r="X116" s="282"/>
      <c r="Y116" s="282"/>
      <c r="Z116" s="282"/>
    </row>
    <row r="117" spans="1:26" ht="15.75" customHeight="1">
      <c r="A117" s="282"/>
      <c r="B117" s="282"/>
      <c r="C117" s="282"/>
      <c r="D117" s="282"/>
      <c r="E117" s="282"/>
      <c r="F117" s="282"/>
      <c r="G117" s="282"/>
      <c r="H117" s="282"/>
      <c r="I117" s="282"/>
      <c r="J117" s="282"/>
      <c r="K117" s="282"/>
      <c r="L117" s="282"/>
      <c r="M117" s="282"/>
      <c r="N117" s="605"/>
      <c r="O117" s="605"/>
      <c r="P117" s="282"/>
      <c r="Q117" s="282"/>
      <c r="R117" s="282"/>
      <c r="S117" s="282"/>
      <c r="T117" s="282"/>
      <c r="U117" s="282"/>
      <c r="V117" s="282"/>
      <c r="W117" s="282"/>
      <c r="X117" s="282"/>
      <c r="Y117" s="282"/>
      <c r="Z117" s="282"/>
    </row>
    <row r="118" spans="1:26" ht="15.75" customHeight="1">
      <c r="A118" s="282"/>
      <c r="B118" s="282"/>
      <c r="C118" s="282"/>
      <c r="D118" s="282"/>
      <c r="E118" s="282"/>
      <c r="F118" s="282"/>
      <c r="G118" s="282"/>
      <c r="H118" s="282"/>
      <c r="I118" s="282"/>
      <c r="J118" s="282"/>
      <c r="K118" s="282"/>
      <c r="L118" s="282"/>
      <c r="M118" s="282"/>
      <c r="N118" s="605"/>
      <c r="O118" s="605"/>
      <c r="P118" s="282"/>
      <c r="Q118" s="282"/>
      <c r="R118" s="282"/>
      <c r="S118" s="282"/>
      <c r="T118" s="282"/>
      <c r="U118" s="282"/>
      <c r="V118" s="282"/>
      <c r="W118" s="282"/>
      <c r="X118" s="282"/>
      <c r="Y118" s="282"/>
      <c r="Z118" s="282"/>
    </row>
    <row r="119" spans="1:26" ht="15.75" customHeight="1">
      <c r="A119" s="282"/>
      <c r="B119" s="282"/>
      <c r="C119" s="282"/>
      <c r="D119" s="282"/>
      <c r="E119" s="282"/>
      <c r="F119" s="282"/>
      <c r="G119" s="282"/>
      <c r="H119" s="282"/>
      <c r="I119" s="282"/>
      <c r="J119" s="282"/>
      <c r="K119" s="282"/>
      <c r="L119" s="282"/>
      <c r="M119" s="282"/>
      <c r="N119" s="605"/>
      <c r="O119" s="605"/>
      <c r="P119" s="282"/>
      <c r="Q119" s="282"/>
      <c r="R119" s="282"/>
      <c r="S119" s="282"/>
      <c r="T119" s="282"/>
      <c r="U119" s="282"/>
      <c r="V119" s="282"/>
      <c r="W119" s="282"/>
      <c r="X119" s="282"/>
      <c r="Y119" s="282"/>
      <c r="Z119" s="282"/>
    </row>
    <row r="120" spans="1:26" ht="15.75" customHeight="1">
      <c r="A120" s="282"/>
      <c r="B120" s="282"/>
      <c r="C120" s="282"/>
      <c r="D120" s="282"/>
      <c r="E120" s="282"/>
      <c r="F120" s="282"/>
      <c r="G120" s="282"/>
      <c r="H120" s="282"/>
      <c r="I120" s="282"/>
      <c r="J120" s="282"/>
      <c r="K120" s="282"/>
      <c r="L120" s="282"/>
      <c r="M120" s="282"/>
      <c r="N120" s="605"/>
      <c r="O120" s="605"/>
      <c r="P120" s="282"/>
      <c r="Q120" s="282"/>
      <c r="R120" s="282"/>
      <c r="S120" s="282"/>
      <c r="T120" s="282"/>
      <c r="U120" s="282"/>
      <c r="V120" s="282"/>
      <c r="W120" s="282"/>
      <c r="X120" s="282"/>
      <c r="Y120" s="282"/>
      <c r="Z120" s="282"/>
    </row>
    <row r="121" spans="1:26" ht="15.75" customHeight="1">
      <c r="A121" s="282"/>
      <c r="B121" s="282"/>
      <c r="C121" s="282"/>
      <c r="D121" s="282"/>
      <c r="E121" s="282"/>
      <c r="F121" s="282"/>
      <c r="G121" s="282"/>
      <c r="H121" s="282"/>
      <c r="I121" s="282"/>
      <c r="J121" s="282"/>
      <c r="K121" s="282"/>
      <c r="L121" s="282"/>
      <c r="M121" s="282"/>
      <c r="N121" s="605"/>
      <c r="O121" s="605"/>
      <c r="P121" s="282"/>
      <c r="Q121" s="282"/>
      <c r="R121" s="282"/>
      <c r="S121" s="282"/>
      <c r="T121" s="282"/>
      <c r="U121" s="282"/>
      <c r="V121" s="282"/>
      <c r="W121" s="282"/>
      <c r="X121" s="282"/>
      <c r="Y121" s="282"/>
      <c r="Z121" s="282"/>
    </row>
    <row r="122" spans="1:26" ht="15.75" customHeight="1">
      <c r="A122" s="282"/>
      <c r="B122" s="282"/>
      <c r="C122" s="282"/>
      <c r="D122" s="282"/>
      <c r="E122" s="282"/>
      <c r="F122" s="282"/>
      <c r="G122" s="282"/>
      <c r="H122" s="282"/>
      <c r="I122" s="282"/>
      <c r="J122" s="282"/>
      <c r="K122" s="282"/>
      <c r="L122" s="282"/>
      <c r="M122" s="282"/>
      <c r="N122" s="605"/>
      <c r="O122" s="605"/>
      <c r="P122" s="282"/>
      <c r="Q122" s="282"/>
      <c r="R122" s="282"/>
      <c r="S122" s="282"/>
      <c r="T122" s="282"/>
      <c r="U122" s="282"/>
      <c r="V122" s="282"/>
      <c r="W122" s="282"/>
      <c r="X122" s="282"/>
      <c r="Y122" s="282"/>
      <c r="Z122" s="282"/>
    </row>
    <row r="123" spans="1:26" ht="15.75" customHeight="1">
      <c r="A123" s="282"/>
      <c r="B123" s="282"/>
      <c r="C123" s="282"/>
      <c r="D123" s="282"/>
      <c r="E123" s="282"/>
      <c r="F123" s="282"/>
      <c r="G123" s="282"/>
      <c r="H123" s="282"/>
      <c r="I123" s="282"/>
      <c r="J123" s="282"/>
      <c r="K123" s="282"/>
      <c r="L123" s="282"/>
      <c r="M123" s="282"/>
      <c r="N123" s="605"/>
      <c r="O123" s="605"/>
      <c r="P123" s="282"/>
      <c r="Q123" s="282"/>
      <c r="R123" s="282"/>
      <c r="S123" s="282"/>
      <c r="T123" s="282"/>
      <c r="U123" s="282"/>
      <c r="V123" s="282"/>
      <c r="W123" s="282"/>
      <c r="X123" s="282"/>
      <c r="Y123" s="282"/>
      <c r="Z123" s="282"/>
    </row>
    <row r="124" spans="1:26" ht="15.75" customHeight="1">
      <c r="A124" s="282"/>
      <c r="B124" s="282"/>
      <c r="C124" s="282"/>
      <c r="D124" s="282"/>
      <c r="E124" s="282"/>
      <c r="F124" s="282"/>
      <c r="G124" s="282"/>
      <c r="H124" s="282"/>
      <c r="I124" s="282"/>
      <c r="J124" s="282"/>
      <c r="K124" s="282"/>
      <c r="L124" s="282"/>
      <c r="M124" s="282"/>
      <c r="N124" s="605"/>
      <c r="O124" s="605"/>
      <c r="P124" s="282"/>
      <c r="Q124" s="282"/>
      <c r="R124" s="282"/>
      <c r="S124" s="282"/>
      <c r="T124" s="282"/>
      <c r="U124" s="282"/>
      <c r="V124" s="282"/>
      <c r="W124" s="282"/>
      <c r="X124" s="282"/>
      <c r="Y124" s="282"/>
      <c r="Z124" s="282"/>
    </row>
    <row r="125" spans="1:26" ht="15.75" customHeight="1">
      <c r="A125" s="282"/>
      <c r="B125" s="282"/>
      <c r="C125" s="282"/>
      <c r="D125" s="282"/>
      <c r="E125" s="282"/>
      <c r="F125" s="282"/>
      <c r="G125" s="282"/>
      <c r="H125" s="282"/>
      <c r="I125" s="282"/>
      <c r="J125" s="282"/>
      <c r="K125" s="282"/>
      <c r="L125" s="282"/>
      <c r="M125" s="282"/>
      <c r="N125" s="605"/>
      <c r="O125" s="605"/>
      <c r="P125" s="282"/>
      <c r="Q125" s="282"/>
      <c r="R125" s="282"/>
      <c r="S125" s="282"/>
      <c r="T125" s="282"/>
      <c r="U125" s="282"/>
      <c r="V125" s="282"/>
      <c r="W125" s="282"/>
      <c r="X125" s="282"/>
      <c r="Y125" s="282"/>
      <c r="Z125" s="282"/>
    </row>
    <row r="126" spans="1:26" ht="15.75" customHeight="1">
      <c r="A126" s="282"/>
      <c r="B126" s="282"/>
      <c r="C126" s="282"/>
      <c r="D126" s="282"/>
      <c r="E126" s="282"/>
      <c r="F126" s="282"/>
      <c r="G126" s="282"/>
      <c r="H126" s="282"/>
      <c r="I126" s="282"/>
      <c r="J126" s="282"/>
      <c r="K126" s="282"/>
      <c r="L126" s="282"/>
      <c r="M126" s="282"/>
      <c r="N126" s="605"/>
      <c r="O126" s="605"/>
      <c r="P126" s="282"/>
      <c r="Q126" s="282"/>
      <c r="R126" s="282"/>
      <c r="S126" s="282"/>
      <c r="T126" s="282"/>
      <c r="U126" s="282"/>
      <c r="V126" s="282"/>
      <c r="W126" s="282"/>
      <c r="X126" s="282"/>
      <c r="Y126" s="282"/>
      <c r="Z126" s="282"/>
    </row>
    <row r="127" spans="1:26" ht="15.75" customHeight="1">
      <c r="A127" s="282"/>
      <c r="B127" s="282"/>
      <c r="C127" s="282"/>
      <c r="D127" s="282"/>
      <c r="E127" s="282"/>
      <c r="F127" s="282"/>
      <c r="G127" s="282"/>
      <c r="H127" s="282"/>
      <c r="I127" s="282"/>
      <c r="J127" s="282"/>
      <c r="K127" s="282"/>
      <c r="L127" s="282"/>
      <c r="M127" s="282"/>
      <c r="N127" s="605"/>
      <c r="O127" s="605"/>
      <c r="P127" s="282"/>
      <c r="Q127" s="282"/>
      <c r="R127" s="282"/>
      <c r="S127" s="282"/>
      <c r="T127" s="282"/>
      <c r="U127" s="282"/>
      <c r="V127" s="282"/>
      <c r="W127" s="282"/>
      <c r="X127" s="282"/>
      <c r="Y127" s="282"/>
      <c r="Z127" s="282"/>
    </row>
    <row r="128" spans="1:26" ht="15.75" customHeight="1">
      <c r="A128" s="282"/>
      <c r="B128" s="282"/>
      <c r="C128" s="282"/>
      <c r="D128" s="282"/>
      <c r="E128" s="282"/>
      <c r="F128" s="282"/>
      <c r="G128" s="282"/>
      <c r="H128" s="282"/>
      <c r="I128" s="282"/>
      <c r="J128" s="282"/>
      <c r="K128" s="282"/>
      <c r="L128" s="282"/>
      <c r="M128" s="282"/>
      <c r="N128" s="605"/>
      <c r="O128" s="605"/>
      <c r="P128" s="282"/>
      <c r="Q128" s="282"/>
      <c r="R128" s="282"/>
      <c r="S128" s="282"/>
      <c r="T128" s="282"/>
      <c r="U128" s="282"/>
      <c r="V128" s="282"/>
      <c r="W128" s="282"/>
      <c r="X128" s="282"/>
      <c r="Y128" s="282"/>
      <c r="Z128" s="282"/>
    </row>
    <row r="129" spans="1:26" ht="15.75" customHeight="1">
      <c r="A129" s="282"/>
      <c r="B129" s="282"/>
      <c r="C129" s="282"/>
      <c r="D129" s="282"/>
      <c r="E129" s="282"/>
      <c r="F129" s="282"/>
      <c r="G129" s="282"/>
      <c r="H129" s="282"/>
      <c r="I129" s="282"/>
      <c r="J129" s="282"/>
      <c r="K129" s="282"/>
      <c r="L129" s="282"/>
      <c r="M129" s="282"/>
      <c r="N129" s="605"/>
      <c r="O129" s="605"/>
      <c r="P129" s="282"/>
      <c r="Q129" s="282"/>
      <c r="R129" s="282"/>
      <c r="S129" s="282"/>
      <c r="T129" s="282"/>
      <c r="U129" s="282"/>
      <c r="V129" s="282"/>
      <c r="W129" s="282"/>
      <c r="X129" s="282"/>
      <c r="Y129" s="282"/>
      <c r="Z129" s="282"/>
    </row>
    <row r="130" spans="1:26" ht="15.75" customHeight="1">
      <c r="A130" s="282"/>
      <c r="B130" s="282"/>
      <c r="C130" s="282"/>
      <c r="D130" s="282"/>
      <c r="E130" s="282"/>
      <c r="F130" s="282"/>
      <c r="G130" s="282"/>
      <c r="H130" s="282"/>
      <c r="I130" s="282"/>
      <c r="J130" s="282"/>
      <c r="K130" s="282"/>
      <c r="L130" s="282"/>
      <c r="M130" s="282"/>
      <c r="N130" s="605"/>
      <c r="O130" s="605"/>
      <c r="P130" s="282"/>
      <c r="Q130" s="282"/>
      <c r="R130" s="282"/>
      <c r="S130" s="282"/>
      <c r="T130" s="282"/>
      <c r="U130" s="282"/>
      <c r="V130" s="282"/>
      <c r="W130" s="282"/>
      <c r="X130" s="282"/>
      <c r="Y130" s="282"/>
      <c r="Z130" s="282"/>
    </row>
    <row r="131" spans="1:26" ht="15.75" customHeight="1">
      <c r="A131" s="282"/>
      <c r="B131" s="282"/>
      <c r="C131" s="282"/>
      <c r="D131" s="282"/>
      <c r="E131" s="282"/>
      <c r="F131" s="282"/>
      <c r="G131" s="282"/>
      <c r="H131" s="282"/>
      <c r="I131" s="282"/>
      <c r="J131" s="282"/>
      <c r="K131" s="282"/>
      <c r="L131" s="282"/>
      <c r="M131" s="282"/>
      <c r="N131" s="605"/>
      <c r="O131" s="605"/>
      <c r="P131" s="282"/>
      <c r="Q131" s="282"/>
      <c r="R131" s="282"/>
      <c r="S131" s="282"/>
      <c r="T131" s="282"/>
      <c r="U131" s="282"/>
      <c r="V131" s="282"/>
      <c r="W131" s="282"/>
      <c r="X131" s="282"/>
      <c r="Y131" s="282"/>
      <c r="Z131" s="282"/>
    </row>
    <row r="132" spans="1:26" ht="15.75" customHeight="1">
      <c r="A132" s="282"/>
      <c r="B132" s="282"/>
      <c r="C132" s="282"/>
      <c r="D132" s="282"/>
      <c r="E132" s="282"/>
      <c r="F132" s="282"/>
      <c r="G132" s="282"/>
      <c r="H132" s="282"/>
      <c r="I132" s="282"/>
      <c r="J132" s="282"/>
      <c r="K132" s="282"/>
      <c r="L132" s="282"/>
      <c r="M132" s="282"/>
      <c r="N132" s="605"/>
      <c r="O132" s="605"/>
      <c r="P132" s="282"/>
      <c r="Q132" s="282"/>
      <c r="R132" s="282"/>
      <c r="S132" s="282"/>
      <c r="T132" s="282"/>
      <c r="U132" s="282"/>
      <c r="V132" s="282"/>
      <c r="W132" s="282"/>
      <c r="X132" s="282"/>
      <c r="Y132" s="282"/>
      <c r="Z132" s="282"/>
    </row>
    <row r="133" spans="1:26" ht="15.75" customHeight="1">
      <c r="A133" s="282"/>
      <c r="B133" s="282"/>
      <c r="C133" s="282"/>
      <c r="D133" s="282"/>
      <c r="E133" s="282"/>
      <c r="F133" s="282"/>
      <c r="G133" s="282"/>
      <c r="H133" s="282"/>
      <c r="I133" s="282"/>
      <c r="J133" s="282"/>
      <c r="K133" s="282"/>
      <c r="L133" s="282"/>
      <c r="M133" s="282"/>
      <c r="N133" s="605"/>
      <c r="O133" s="605"/>
      <c r="P133" s="282"/>
      <c r="Q133" s="282"/>
      <c r="R133" s="282"/>
      <c r="S133" s="282"/>
      <c r="T133" s="282"/>
      <c r="U133" s="282"/>
      <c r="V133" s="282"/>
      <c r="W133" s="282"/>
      <c r="X133" s="282"/>
      <c r="Y133" s="282"/>
      <c r="Z133" s="282"/>
    </row>
    <row r="134" spans="1:26" ht="15.75" customHeight="1">
      <c r="A134" s="282"/>
      <c r="B134" s="282"/>
      <c r="C134" s="282"/>
      <c r="D134" s="282"/>
      <c r="E134" s="282"/>
      <c r="F134" s="282"/>
      <c r="G134" s="282"/>
      <c r="H134" s="282"/>
      <c r="I134" s="282"/>
      <c r="J134" s="282"/>
      <c r="K134" s="282"/>
      <c r="L134" s="282"/>
      <c r="M134" s="282"/>
      <c r="N134" s="605"/>
      <c r="O134" s="605"/>
      <c r="P134" s="282"/>
      <c r="Q134" s="282"/>
      <c r="R134" s="282"/>
      <c r="S134" s="282"/>
      <c r="T134" s="282"/>
      <c r="U134" s="282"/>
      <c r="V134" s="282"/>
      <c r="W134" s="282"/>
      <c r="X134" s="282"/>
      <c r="Y134" s="282"/>
      <c r="Z134" s="282"/>
    </row>
    <row r="135" spans="1:26" ht="15.75" customHeight="1">
      <c r="A135" s="282"/>
      <c r="B135" s="282"/>
      <c r="C135" s="282"/>
      <c r="D135" s="282"/>
      <c r="E135" s="282"/>
      <c r="F135" s="282"/>
      <c r="G135" s="282"/>
      <c r="H135" s="282"/>
      <c r="I135" s="282"/>
      <c r="J135" s="282"/>
      <c r="K135" s="282"/>
      <c r="L135" s="282"/>
      <c r="M135" s="282"/>
      <c r="N135" s="605"/>
      <c r="O135" s="605"/>
      <c r="P135" s="282"/>
      <c r="Q135" s="282"/>
      <c r="R135" s="282"/>
      <c r="S135" s="282"/>
      <c r="T135" s="282"/>
      <c r="U135" s="282"/>
      <c r="V135" s="282"/>
      <c r="W135" s="282"/>
      <c r="X135" s="282"/>
      <c r="Y135" s="282"/>
      <c r="Z135" s="282"/>
    </row>
    <row r="136" spans="1:26" ht="15.75" customHeight="1">
      <c r="A136" s="282"/>
      <c r="B136" s="282"/>
      <c r="C136" s="282"/>
      <c r="D136" s="282"/>
      <c r="E136" s="282"/>
      <c r="F136" s="282"/>
      <c r="G136" s="282"/>
      <c r="H136" s="282"/>
      <c r="I136" s="282"/>
      <c r="J136" s="282"/>
      <c r="K136" s="282"/>
      <c r="L136" s="282"/>
      <c r="M136" s="282"/>
      <c r="N136" s="605"/>
      <c r="O136" s="605"/>
      <c r="P136" s="282"/>
      <c r="Q136" s="282"/>
      <c r="R136" s="282"/>
      <c r="S136" s="282"/>
      <c r="T136" s="282"/>
      <c r="U136" s="282"/>
      <c r="V136" s="282"/>
      <c r="W136" s="282"/>
      <c r="X136" s="282"/>
      <c r="Y136" s="282"/>
      <c r="Z136" s="282"/>
    </row>
    <row r="137" spans="1:26" ht="15.75" customHeight="1">
      <c r="A137" s="282"/>
      <c r="B137" s="282"/>
      <c r="C137" s="282"/>
      <c r="D137" s="282"/>
      <c r="E137" s="282"/>
      <c r="F137" s="282"/>
      <c r="G137" s="282"/>
      <c r="H137" s="282"/>
      <c r="I137" s="282"/>
      <c r="J137" s="282"/>
      <c r="K137" s="282"/>
      <c r="L137" s="282"/>
      <c r="M137" s="282"/>
      <c r="N137" s="605"/>
      <c r="O137" s="605"/>
      <c r="P137" s="282"/>
      <c r="Q137" s="282"/>
      <c r="R137" s="282"/>
      <c r="S137" s="282"/>
      <c r="T137" s="282"/>
      <c r="U137" s="282"/>
      <c r="V137" s="282"/>
      <c r="W137" s="282"/>
      <c r="X137" s="282"/>
      <c r="Y137" s="282"/>
      <c r="Z137" s="282"/>
    </row>
    <row r="138" spans="1:26" ht="15.75" customHeight="1">
      <c r="A138" s="282"/>
      <c r="B138" s="282"/>
      <c r="C138" s="282"/>
      <c r="D138" s="282"/>
      <c r="E138" s="282"/>
      <c r="F138" s="282"/>
      <c r="G138" s="282"/>
      <c r="H138" s="282"/>
      <c r="I138" s="282"/>
      <c r="J138" s="282"/>
      <c r="K138" s="282"/>
      <c r="L138" s="282"/>
      <c r="M138" s="282"/>
      <c r="N138" s="605"/>
      <c r="O138" s="605"/>
      <c r="P138" s="282"/>
      <c r="Q138" s="282"/>
      <c r="R138" s="282"/>
      <c r="S138" s="282"/>
      <c r="T138" s="282"/>
      <c r="U138" s="282"/>
      <c r="V138" s="282"/>
      <c r="W138" s="282"/>
      <c r="X138" s="282"/>
      <c r="Y138" s="282"/>
      <c r="Z138" s="282"/>
    </row>
    <row r="139" spans="1:26" ht="15.75" customHeight="1">
      <c r="A139" s="282"/>
      <c r="B139" s="282"/>
      <c r="C139" s="282"/>
      <c r="D139" s="282"/>
      <c r="E139" s="282"/>
      <c r="F139" s="282"/>
      <c r="G139" s="282"/>
      <c r="H139" s="282"/>
      <c r="I139" s="282"/>
      <c r="J139" s="282"/>
      <c r="K139" s="282"/>
      <c r="L139" s="282"/>
      <c r="M139" s="282"/>
      <c r="N139" s="605"/>
      <c r="O139" s="605"/>
      <c r="P139" s="282"/>
      <c r="Q139" s="282"/>
      <c r="R139" s="282"/>
      <c r="S139" s="282"/>
      <c r="T139" s="282"/>
      <c r="U139" s="282"/>
      <c r="V139" s="282"/>
      <c r="W139" s="282"/>
      <c r="X139" s="282"/>
      <c r="Y139" s="282"/>
      <c r="Z139" s="282"/>
    </row>
    <row r="140" spans="1:26" ht="15.75" customHeight="1">
      <c r="A140" s="282"/>
      <c r="B140" s="282"/>
      <c r="C140" s="282"/>
      <c r="D140" s="282"/>
      <c r="E140" s="282"/>
      <c r="F140" s="282"/>
      <c r="G140" s="282"/>
      <c r="H140" s="282"/>
      <c r="I140" s="282"/>
      <c r="J140" s="282"/>
      <c r="K140" s="282"/>
      <c r="L140" s="282"/>
      <c r="M140" s="282"/>
      <c r="N140" s="605"/>
      <c r="O140" s="605"/>
      <c r="P140" s="282"/>
      <c r="Q140" s="282"/>
      <c r="R140" s="282"/>
      <c r="S140" s="282"/>
      <c r="T140" s="282"/>
      <c r="U140" s="282"/>
      <c r="V140" s="282"/>
      <c r="W140" s="282"/>
      <c r="X140" s="282"/>
      <c r="Y140" s="282"/>
      <c r="Z140" s="282"/>
    </row>
    <row r="141" spans="1:26" ht="15.75" customHeight="1">
      <c r="A141" s="282"/>
      <c r="B141" s="282"/>
      <c r="C141" s="282"/>
      <c r="D141" s="282"/>
      <c r="E141" s="282"/>
      <c r="F141" s="282"/>
      <c r="G141" s="282"/>
      <c r="H141" s="282"/>
      <c r="I141" s="282"/>
      <c r="J141" s="282"/>
      <c r="K141" s="282"/>
      <c r="L141" s="282"/>
      <c r="M141" s="282"/>
      <c r="N141" s="605"/>
      <c r="O141" s="605"/>
      <c r="P141" s="282"/>
      <c r="Q141" s="282"/>
      <c r="R141" s="282"/>
      <c r="S141" s="282"/>
      <c r="T141" s="282"/>
      <c r="U141" s="282"/>
      <c r="V141" s="282"/>
      <c r="W141" s="282"/>
      <c r="X141" s="282"/>
      <c r="Y141" s="282"/>
      <c r="Z141" s="282"/>
    </row>
    <row r="142" spans="1:26" ht="15.75" customHeight="1">
      <c r="A142" s="282"/>
      <c r="B142" s="282"/>
      <c r="C142" s="282"/>
      <c r="D142" s="282"/>
      <c r="E142" s="282"/>
      <c r="F142" s="282"/>
      <c r="G142" s="282"/>
      <c r="H142" s="282"/>
      <c r="I142" s="282"/>
      <c r="J142" s="282"/>
      <c r="K142" s="282"/>
      <c r="L142" s="282"/>
      <c r="M142" s="282"/>
      <c r="N142" s="605"/>
      <c r="O142" s="605"/>
      <c r="P142" s="282"/>
      <c r="Q142" s="282"/>
      <c r="R142" s="282"/>
      <c r="S142" s="282"/>
      <c r="T142" s="282"/>
      <c r="U142" s="282"/>
      <c r="V142" s="282"/>
      <c r="W142" s="282"/>
      <c r="X142" s="282"/>
      <c r="Y142" s="282"/>
      <c r="Z142" s="282"/>
    </row>
    <row r="143" spans="1:26" ht="15.75" customHeight="1">
      <c r="A143" s="282"/>
      <c r="B143" s="282"/>
      <c r="C143" s="282"/>
      <c r="D143" s="282"/>
      <c r="E143" s="282"/>
      <c r="F143" s="282"/>
      <c r="G143" s="282"/>
      <c r="H143" s="282"/>
      <c r="I143" s="282"/>
      <c r="J143" s="282"/>
      <c r="K143" s="282"/>
      <c r="L143" s="282"/>
      <c r="M143" s="282"/>
      <c r="N143" s="605"/>
      <c r="O143" s="605"/>
      <c r="P143" s="282"/>
      <c r="Q143" s="282"/>
      <c r="R143" s="282"/>
      <c r="S143" s="282"/>
      <c r="T143" s="282"/>
      <c r="U143" s="282"/>
      <c r="V143" s="282"/>
      <c r="W143" s="282"/>
      <c r="X143" s="282"/>
      <c r="Y143" s="282"/>
      <c r="Z143" s="282"/>
    </row>
    <row r="144" spans="1:26" ht="15.75" customHeight="1">
      <c r="A144" s="282"/>
      <c r="B144" s="282"/>
      <c r="C144" s="282"/>
      <c r="D144" s="282"/>
      <c r="E144" s="282"/>
      <c r="F144" s="282"/>
      <c r="G144" s="282"/>
      <c r="H144" s="282"/>
      <c r="I144" s="282"/>
      <c r="J144" s="282"/>
      <c r="K144" s="282"/>
      <c r="L144" s="282"/>
      <c r="M144" s="282"/>
      <c r="N144" s="605"/>
      <c r="O144" s="605"/>
      <c r="P144" s="282"/>
      <c r="Q144" s="282"/>
      <c r="R144" s="282"/>
      <c r="S144" s="282"/>
      <c r="T144" s="282"/>
      <c r="U144" s="282"/>
      <c r="V144" s="282"/>
      <c r="W144" s="282"/>
      <c r="X144" s="282"/>
      <c r="Y144" s="282"/>
      <c r="Z144" s="282"/>
    </row>
    <row r="145" spans="1:26" ht="15.75" customHeight="1">
      <c r="A145" s="282"/>
      <c r="B145" s="282"/>
      <c r="C145" s="282"/>
      <c r="D145" s="282"/>
      <c r="E145" s="282"/>
      <c r="F145" s="282"/>
      <c r="G145" s="282"/>
      <c r="H145" s="282"/>
      <c r="I145" s="282"/>
      <c r="J145" s="282"/>
      <c r="K145" s="282"/>
      <c r="L145" s="282"/>
      <c r="M145" s="282"/>
      <c r="N145" s="605"/>
      <c r="O145" s="605"/>
      <c r="P145" s="282"/>
      <c r="Q145" s="282"/>
      <c r="R145" s="282"/>
      <c r="S145" s="282"/>
      <c r="T145" s="282"/>
      <c r="U145" s="282"/>
      <c r="V145" s="282"/>
      <c r="W145" s="282"/>
      <c r="X145" s="282"/>
      <c r="Y145" s="282"/>
      <c r="Z145" s="282"/>
    </row>
    <row r="146" spans="1:26" ht="15.75" customHeight="1">
      <c r="A146" s="282"/>
      <c r="B146" s="282"/>
      <c r="C146" s="282"/>
      <c r="D146" s="282"/>
      <c r="E146" s="282"/>
      <c r="F146" s="282"/>
      <c r="G146" s="282"/>
      <c r="H146" s="282"/>
      <c r="I146" s="282"/>
      <c r="J146" s="282"/>
      <c r="K146" s="282"/>
      <c r="L146" s="282"/>
      <c r="M146" s="282"/>
      <c r="N146" s="605"/>
      <c r="O146" s="605"/>
      <c r="P146" s="282"/>
      <c r="Q146" s="282"/>
      <c r="R146" s="282"/>
      <c r="S146" s="282"/>
      <c r="T146" s="282"/>
      <c r="U146" s="282"/>
      <c r="V146" s="282"/>
      <c r="W146" s="282"/>
      <c r="X146" s="282"/>
      <c r="Y146" s="282"/>
      <c r="Z146" s="282"/>
    </row>
    <row r="147" spans="1:26" ht="15.75" customHeight="1">
      <c r="A147" s="282"/>
      <c r="B147" s="282"/>
      <c r="C147" s="282"/>
      <c r="D147" s="282"/>
      <c r="E147" s="282"/>
      <c r="F147" s="282"/>
      <c r="G147" s="282"/>
      <c r="H147" s="282"/>
      <c r="I147" s="282"/>
      <c r="J147" s="282"/>
      <c r="K147" s="282"/>
      <c r="L147" s="282"/>
      <c r="M147" s="282"/>
      <c r="N147" s="605"/>
      <c r="O147" s="605"/>
      <c r="P147" s="282"/>
      <c r="Q147" s="282"/>
      <c r="R147" s="282"/>
      <c r="S147" s="282"/>
      <c r="T147" s="282"/>
      <c r="U147" s="282"/>
      <c r="V147" s="282"/>
      <c r="W147" s="282"/>
      <c r="X147" s="282"/>
      <c r="Y147" s="282"/>
      <c r="Z147" s="282"/>
    </row>
    <row r="148" spans="1:26" ht="15.75" customHeight="1">
      <c r="A148" s="282"/>
      <c r="B148" s="282"/>
      <c r="C148" s="282"/>
      <c r="D148" s="282"/>
      <c r="E148" s="282"/>
      <c r="F148" s="282"/>
      <c r="G148" s="282"/>
      <c r="H148" s="282"/>
      <c r="I148" s="282"/>
      <c r="J148" s="282"/>
      <c r="K148" s="282"/>
      <c r="L148" s="282"/>
      <c r="M148" s="282"/>
      <c r="N148" s="605"/>
      <c r="O148" s="605"/>
      <c r="P148" s="282"/>
      <c r="Q148" s="282"/>
      <c r="R148" s="282"/>
      <c r="S148" s="282"/>
      <c r="T148" s="282"/>
      <c r="U148" s="282"/>
      <c r="V148" s="282"/>
      <c r="W148" s="282"/>
      <c r="X148" s="282"/>
      <c r="Y148" s="282"/>
      <c r="Z148" s="282"/>
    </row>
    <row r="149" spans="1:26" ht="15.75" customHeight="1">
      <c r="A149" s="282"/>
      <c r="B149" s="282"/>
      <c r="C149" s="282"/>
      <c r="D149" s="282"/>
      <c r="E149" s="282"/>
      <c r="F149" s="282"/>
      <c r="G149" s="282"/>
      <c r="H149" s="282"/>
      <c r="I149" s="282"/>
      <c r="J149" s="282"/>
      <c r="K149" s="282"/>
      <c r="L149" s="282"/>
      <c r="M149" s="282"/>
      <c r="N149" s="605"/>
      <c r="O149" s="605"/>
      <c r="P149" s="282"/>
      <c r="Q149" s="282"/>
      <c r="R149" s="282"/>
      <c r="S149" s="282"/>
      <c r="T149" s="282"/>
      <c r="U149" s="282"/>
      <c r="V149" s="282"/>
      <c r="W149" s="282"/>
      <c r="X149" s="282"/>
      <c r="Y149" s="282"/>
      <c r="Z149" s="282"/>
    </row>
    <row r="150" spans="1:26" ht="15.75" customHeight="1">
      <c r="A150" s="282"/>
      <c r="B150" s="282"/>
      <c r="C150" s="282"/>
      <c r="D150" s="282"/>
      <c r="E150" s="282"/>
      <c r="F150" s="282"/>
      <c r="G150" s="282"/>
      <c r="H150" s="282"/>
      <c r="I150" s="282"/>
      <c r="J150" s="282"/>
      <c r="K150" s="282"/>
      <c r="L150" s="282"/>
      <c r="M150" s="282"/>
      <c r="N150" s="605"/>
      <c r="O150" s="605"/>
      <c r="P150" s="282"/>
      <c r="Q150" s="282"/>
      <c r="R150" s="282"/>
      <c r="S150" s="282"/>
      <c r="T150" s="282"/>
      <c r="U150" s="282"/>
      <c r="V150" s="282"/>
      <c r="W150" s="282"/>
      <c r="X150" s="282"/>
      <c r="Y150" s="282"/>
      <c r="Z150" s="282"/>
    </row>
    <row r="151" spans="1:26" ht="15.75" customHeight="1">
      <c r="A151" s="282"/>
      <c r="B151" s="282"/>
      <c r="C151" s="282"/>
      <c r="D151" s="282"/>
      <c r="E151" s="282"/>
      <c r="F151" s="282"/>
      <c r="G151" s="282"/>
      <c r="H151" s="282"/>
      <c r="I151" s="282"/>
      <c r="J151" s="282"/>
      <c r="K151" s="282"/>
      <c r="L151" s="282"/>
      <c r="M151" s="282"/>
      <c r="N151" s="605"/>
      <c r="O151" s="605"/>
      <c r="P151" s="282"/>
      <c r="Q151" s="282"/>
      <c r="R151" s="282"/>
      <c r="S151" s="282"/>
      <c r="T151" s="282"/>
      <c r="U151" s="282"/>
      <c r="V151" s="282"/>
      <c r="W151" s="282"/>
      <c r="X151" s="282"/>
      <c r="Y151" s="282"/>
      <c r="Z151" s="282"/>
    </row>
    <row r="152" spans="1:26" ht="15.75" customHeight="1">
      <c r="A152" s="282"/>
      <c r="B152" s="282"/>
      <c r="C152" s="282"/>
      <c r="D152" s="282"/>
      <c r="E152" s="282"/>
      <c r="F152" s="282"/>
      <c r="G152" s="282"/>
      <c r="H152" s="282"/>
      <c r="I152" s="282"/>
      <c r="J152" s="282"/>
      <c r="K152" s="282"/>
      <c r="L152" s="282"/>
      <c r="M152" s="282"/>
      <c r="N152" s="605"/>
      <c r="O152" s="605"/>
      <c r="P152" s="282"/>
      <c r="Q152" s="282"/>
      <c r="R152" s="282"/>
      <c r="S152" s="282"/>
      <c r="T152" s="282"/>
      <c r="U152" s="282"/>
      <c r="V152" s="282"/>
      <c r="W152" s="282"/>
      <c r="X152" s="282"/>
      <c r="Y152" s="282"/>
      <c r="Z152" s="282"/>
    </row>
    <row r="153" spans="1:26" ht="15.75" customHeight="1">
      <c r="A153" s="282"/>
      <c r="B153" s="282"/>
      <c r="C153" s="282"/>
      <c r="D153" s="282"/>
      <c r="E153" s="282"/>
      <c r="F153" s="282"/>
      <c r="G153" s="282"/>
      <c r="H153" s="282"/>
      <c r="I153" s="282"/>
      <c r="J153" s="282"/>
      <c r="K153" s="282"/>
      <c r="L153" s="282"/>
      <c r="M153" s="282"/>
      <c r="N153" s="605"/>
      <c r="O153" s="605"/>
      <c r="P153" s="282"/>
      <c r="Q153" s="282"/>
      <c r="R153" s="282"/>
      <c r="S153" s="282"/>
      <c r="T153" s="282"/>
      <c r="U153" s="282"/>
      <c r="V153" s="282"/>
      <c r="W153" s="282"/>
      <c r="X153" s="282"/>
      <c r="Y153" s="282"/>
      <c r="Z153" s="282"/>
    </row>
    <row r="154" spans="1:26" ht="15.75" customHeight="1">
      <c r="A154" s="282"/>
      <c r="B154" s="282"/>
      <c r="C154" s="282"/>
      <c r="D154" s="282"/>
      <c r="E154" s="282"/>
      <c r="F154" s="282"/>
      <c r="G154" s="282"/>
      <c r="H154" s="282"/>
      <c r="I154" s="282"/>
      <c r="J154" s="282"/>
      <c r="K154" s="282"/>
      <c r="L154" s="282"/>
      <c r="M154" s="282"/>
      <c r="N154" s="605"/>
      <c r="O154" s="605"/>
      <c r="P154" s="282"/>
      <c r="Q154" s="282"/>
      <c r="R154" s="282"/>
      <c r="S154" s="282"/>
      <c r="T154" s="282"/>
      <c r="U154" s="282"/>
      <c r="V154" s="282"/>
      <c r="W154" s="282"/>
      <c r="X154" s="282"/>
      <c r="Y154" s="282"/>
      <c r="Z154" s="282"/>
    </row>
    <row r="155" spans="1:26" ht="15.75" customHeight="1">
      <c r="A155" s="282"/>
      <c r="B155" s="282"/>
      <c r="C155" s="282"/>
      <c r="D155" s="282"/>
      <c r="E155" s="282"/>
      <c r="F155" s="282"/>
      <c r="G155" s="282"/>
      <c r="H155" s="282"/>
      <c r="I155" s="282"/>
      <c r="J155" s="282"/>
      <c r="K155" s="282"/>
      <c r="L155" s="282"/>
      <c r="M155" s="282"/>
      <c r="N155" s="605"/>
      <c r="O155" s="605"/>
      <c r="P155" s="282"/>
      <c r="Q155" s="282"/>
      <c r="R155" s="282"/>
      <c r="S155" s="282"/>
      <c r="T155" s="282"/>
      <c r="U155" s="282"/>
      <c r="V155" s="282"/>
      <c r="W155" s="282"/>
      <c r="X155" s="282"/>
      <c r="Y155" s="282"/>
      <c r="Z155" s="282"/>
    </row>
    <row r="156" spans="1:26" ht="15.75" customHeight="1">
      <c r="A156" s="282"/>
      <c r="B156" s="282"/>
      <c r="C156" s="282"/>
      <c r="D156" s="282"/>
      <c r="E156" s="282"/>
      <c r="F156" s="282"/>
      <c r="G156" s="282"/>
      <c r="H156" s="282"/>
      <c r="I156" s="282"/>
      <c r="J156" s="282"/>
      <c r="K156" s="282"/>
      <c r="L156" s="282"/>
      <c r="M156" s="282"/>
      <c r="N156" s="605"/>
      <c r="O156" s="605"/>
      <c r="P156" s="282"/>
      <c r="Q156" s="282"/>
      <c r="R156" s="282"/>
      <c r="S156" s="282"/>
      <c r="T156" s="282"/>
      <c r="U156" s="282"/>
      <c r="V156" s="282"/>
      <c r="W156" s="282"/>
      <c r="X156" s="282"/>
      <c r="Y156" s="282"/>
      <c r="Z156" s="282"/>
    </row>
    <row r="157" spans="1:26" ht="15.75" customHeight="1">
      <c r="A157" s="282"/>
      <c r="B157" s="282"/>
      <c r="C157" s="282"/>
      <c r="D157" s="282"/>
      <c r="E157" s="282"/>
      <c r="F157" s="282"/>
      <c r="G157" s="282"/>
      <c r="H157" s="282"/>
      <c r="I157" s="282"/>
      <c r="J157" s="282"/>
      <c r="K157" s="282"/>
      <c r="L157" s="282"/>
      <c r="M157" s="282"/>
      <c r="N157" s="605"/>
      <c r="O157" s="605"/>
      <c r="P157" s="282"/>
      <c r="Q157" s="282"/>
      <c r="R157" s="282"/>
      <c r="S157" s="282"/>
      <c r="T157" s="282"/>
      <c r="U157" s="282"/>
      <c r="V157" s="282"/>
      <c r="W157" s="282"/>
      <c r="X157" s="282"/>
      <c r="Y157" s="282"/>
      <c r="Z157" s="282"/>
    </row>
    <row r="158" spans="1:26" ht="15.75" customHeight="1">
      <c r="A158" s="282"/>
      <c r="B158" s="282"/>
      <c r="C158" s="282"/>
      <c r="D158" s="282"/>
      <c r="E158" s="282"/>
      <c r="F158" s="282"/>
      <c r="G158" s="282"/>
      <c r="H158" s="282"/>
      <c r="I158" s="282"/>
      <c r="J158" s="282"/>
      <c r="K158" s="282"/>
      <c r="L158" s="282"/>
      <c r="M158" s="282"/>
      <c r="N158" s="605"/>
      <c r="O158" s="605"/>
      <c r="P158" s="282"/>
      <c r="Q158" s="282"/>
      <c r="R158" s="282"/>
      <c r="S158" s="282"/>
      <c r="T158" s="282"/>
      <c r="U158" s="282"/>
      <c r="V158" s="282"/>
      <c r="W158" s="282"/>
      <c r="X158" s="282"/>
      <c r="Y158" s="282"/>
      <c r="Z158" s="282"/>
    </row>
    <row r="159" spans="1:26" ht="15.75" customHeight="1">
      <c r="A159" s="282"/>
      <c r="B159" s="282"/>
      <c r="C159" s="282"/>
      <c r="D159" s="282"/>
      <c r="E159" s="282"/>
      <c r="F159" s="282"/>
      <c r="G159" s="282"/>
      <c r="H159" s="282"/>
      <c r="I159" s="282"/>
      <c r="J159" s="282"/>
      <c r="K159" s="282"/>
      <c r="L159" s="282"/>
      <c r="M159" s="282"/>
      <c r="N159" s="605"/>
      <c r="O159" s="605"/>
      <c r="P159" s="282"/>
      <c r="Q159" s="282"/>
      <c r="R159" s="282"/>
      <c r="S159" s="282"/>
      <c r="T159" s="282"/>
      <c r="U159" s="282"/>
      <c r="V159" s="282"/>
      <c r="W159" s="282"/>
      <c r="X159" s="282"/>
      <c r="Y159" s="282"/>
      <c r="Z159" s="282"/>
    </row>
    <row r="160" spans="1:26" ht="15.75" customHeight="1">
      <c r="A160" s="282"/>
      <c r="B160" s="282"/>
      <c r="C160" s="282"/>
      <c r="D160" s="282"/>
      <c r="E160" s="282"/>
      <c r="F160" s="282"/>
      <c r="G160" s="282"/>
      <c r="H160" s="282"/>
      <c r="I160" s="282"/>
      <c r="J160" s="282"/>
      <c r="K160" s="282"/>
      <c r="L160" s="282"/>
      <c r="M160" s="282"/>
      <c r="N160" s="605"/>
      <c r="O160" s="605"/>
      <c r="P160" s="282"/>
      <c r="Q160" s="282"/>
      <c r="R160" s="282"/>
      <c r="S160" s="282"/>
      <c r="T160" s="282"/>
      <c r="U160" s="282"/>
      <c r="V160" s="282"/>
      <c r="W160" s="282"/>
      <c r="X160" s="282"/>
      <c r="Y160" s="282"/>
      <c r="Z160" s="282"/>
    </row>
    <row r="161" spans="1:26" ht="15.75" customHeight="1">
      <c r="A161" s="282"/>
      <c r="B161" s="282"/>
      <c r="C161" s="282"/>
      <c r="D161" s="282"/>
      <c r="E161" s="282"/>
      <c r="F161" s="282"/>
      <c r="G161" s="282"/>
      <c r="H161" s="282"/>
      <c r="I161" s="282"/>
      <c r="J161" s="282"/>
      <c r="K161" s="282"/>
      <c r="L161" s="282"/>
      <c r="M161" s="282"/>
      <c r="N161" s="605"/>
      <c r="O161" s="605"/>
      <c r="P161" s="282"/>
      <c r="Q161" s="282"/>
      <c r="R161" s="282"/>
      <c r="S161" s="282"/>
      <c r="T161" s="282"/>
      <c r="U161" s="282"/>
      <c r="V161" s="282"/>
      <c r="W161" s="282"/>
      <c r="X161" s="282"/>
      <c r="Y161" s="282"/>
      <c r="Z161" s="282"/>
    </row>
    <row r="162" spans="1:26" ht="15.75" customHeight="1">
      <c r="A162" s="282"/>
      <c r="B162" s="282"/>
      <c r="C162" s="282"/>
      <c r="D162" s="282"/>
      <c r="E162" s="282"/>
      <c r="F162" s="282"/>
      <c r="G162" s="282"/>
      <c r="H162" s="282"/>
      <c r="I162" s="282"/>
      <c r="J162" s="282"/>
      <c r="K162" s="282"/>
      <c r="L162" s="282"/>
      <c r="M162" s="282"/>
      <c r="N162" s="605"/>
      <c r="O162" s="605"/>
      <c r="P162" s="282"/>
      <c r="Q162" s="282"/>
      <c r="R162" s="282"/>
      <c r="S162" s="282"/>
      <c r="T162" s="282"/>
      <c r="U162" s="282"/>
      <c r="V162" s="282"/>
      <c r="W162" s="282"/>
      <c r="X162" s="282"/>
      <c r="Y162" s="282"/>
      <c r="Z162" s="282"/>
    </row>
    <row r="163" spans="1:26" ht="15.75" customHeight="1">
      <c r="A163" s="282"/>
      <c r="B163" s="282"/>
      <c r="C163" s="282"/>
      <c r="D163" s="282"/>
      <c r="E163" s="282"/>
      <c r="F163" s="282"/>
      <c r="G163" s="282"/>
      <c r="H163" s="282"/>
      <c r="I163" s="282"/>
      <c r="J163" s="282"/>
      <c r="K163" s="282"/>
      <c r="L163" s="282"/>
      <c r="M163" s="282"/>
      <c r="N163" s="605"/>
      <c r="O163" s="605"/>
      <c r="P163" s="282"/>
      <c r="Q163" s="282"/>
      <c r="R163" s="282"/>
      <c r="S163" s="282"/>
      <c r="T163" s="282"/>
      <c r="U163" s="282"/>
      <c r="V163" s="282"/>
      <c r="W163" s="282"/>
      <c r="X163" s="282"/>
      <c r="Y163" s="282"/>
      <c r="Z163" s="282"/>
    </row>
    <row r="164" spans="1:26" ht="15.75" customHeight="1">
      <c r="A164" s="282"/>
      <c r="B164" s="282"/>
      <c r="C164" s="282"/>
      <c r="D164" s="282"/>
      <c r="E164" s="282"/>
      <c r="F164" s="282"/>
      <c r="G164" s="282"/>
      <c r="H164" s="282"/>
      <c r="I164" s="282"/>
      <c r="J164" s="282"/>
      <c r="K164" s="282"/>
      <c r="L164" s="282"/>
      <c r="M164" s="282"/>
      <c r="N164" s="605"/>
      <c r="O164" s="605"/>
      <c r="P164" s="282"/>
      <c r="Q164" s="282"/>
      <c r="R164" s="282"/>
      <c r="S164" s="282"/>
      <c r="T164" s="282"/>
      <c r="U164" s="282"/>
      <c r="V164" s="282"/>
      <c r="W164" s="282"/>
      <c r="X164" s="282"/>
      <c r="Y164" s="282"/>
      <c r="Z164" s="282"/>
    </row>
    <row r="165" spans="1:26" ht="15.75" customHeight="1">
      <c r="A165" s="282"/>
      <c r="B165" s="282"/>
      <c r="C165" s="282"/>
      <c r="D165" s="282"/>
      <c r="E165" s="282"/>
      <c r="F165" s="282"/>
      <c r="G165" s="282"/>
      <c r="H165" s="282"/>
      <c r="I165" s="282"/>
      <c r="J165" s="282"/>
      <c r="K165" s="282"/>
      <c r="L165" s="282"/>
      <c r="M165" s="282"/>
      <c r="N165" s="605"/>
      <c r="O165" s="605"/>
      <c r="P165" s="282"/>
      <c r="Q165" s="282"/>
      <c r="R165" s="282"/>
      <c r="S165" s="282"/>
      <c r="T165" s="282"/>
      <c r="U165" s="282"/>
      <c r="V165" s="282"/>
      <c r="W165" s="282"/>
      <c r="X165" s="282"/>
      <c r="Y165" s="282"/>
      <c r="Z165" s="282"/>
    </row>
    <row r="166" spans="1:26" ht="15.75" customHeight="1">
      <c r="A166" s="282"/>
      <c r="B166" s="282"/>
      <c r="C166" s="282"/>
      <c r="D166" s="282"/>
      <c r="E166" s="282"/>
      <c r="F166" s="282"/>
      <c r="G166" s="282"/>
      <c r="H166" s="282"/>
      <c r="I166" s="282"/>
      <c r="J166" s="282"/>
      <c r="K166" s="282"/>
      <c r="L166" s="282"/>
      <c r="M166" s="282"/>
      <c r="N166" s="605"/>
      <c r="O166" s="605"/>
      <c r="P166" s="282"/>
      <c r="Q166" s="282"/>
      <c r="R166" s="282"/>
      <c r="S166" s="282"/>
      <c r="T166" s="282"/>
      <c r="U166" s="282"/>
      <c r="V166" s="282"/>
      <c r="W166" s="282"/>
      <c r="X166" s="282"/>
      <c r="Y166" s="282"/>
      <c r="Z166" s="282"/>
    </row>
    <row r="167" spans="1:26" ht="15.75" customHeight="1">
      <c r="A167" s="282"/>
      <c r="B167" s="282"/>
      <c r="C167" s="282"/>
      <c r="D167" s="282"/>
      <c r="E167" s="282"/>
      <c r="F167" s="282"/>
      <c r="G167" s="282"/>
      <c r="H167" s="282"/>
      <c r="I167" s="282"/>
      <c r="J167" s="282"/>
      <c r="K167" s="282"/>
      <c r="L167" s="282"/>
      <c r="M167" s="282"/>
      <c r="N167" s="605"/>
      <c r="O167" s="605"/>
      <c r="P167" s="282"/>
      <c r="Q167" s="282"/>
      <c r="R167" s="282"/>
      <c r="S167" s="282"/>
      <c r="T167" s="282"/>
      <c r="U167" s="282"/>
      <c r="V167" s="282"/>
      <c r="W167" s="282"/>
      <c r="X167" s="282"/>
      <c r="Y167" s="282"/>
      <c r="Z167" s="282"/>
    </row>
    <row r="168" spans="1:26" ht="15.75" customHeight="1">
      <c r="A168" s="282"/>
      <c r="B168" s="282"/>
      <c r="C168" s="282"/>
      <c r="D168" s="282"/>
      <c r="E168" s="282"/>
      <c r="F168" s="282"/>
      <c r="G168" s="282"/>
      <c r="H168" s="282"/>
      <c r="I168" s="282"/>
      <c r="J168" s="282"/>
      <c r="K168" s="282"/>
      <c r="L168" s="282"/>
      <c r="M168" s="282"/>
      <c r="N168" s="605"/>
      <c r="O168" s="605"/>
      <c r="P168" s="282"/>
      <c r="Q168" s="282"/>
      <c r="R168" s="282"/>
      <c r="S168" s="282"/>
      <c r="T168" s="282"/>
      <c r="U168" s="282"/>
      <c r="V168" s="282"/>
      <c r="W168" s="282"/>
      <c r="X168" s="282"/>
      <c r="Y168" s="282"/>
      <c r="Z168" s="282"/>
    </row>
    <row r="169" spans="1:26" ht="15.75" customHeight="1">
      <c r="A169" s="282"/>
      <c r="B169" s="282"/>
      <c r="C169" s="282"/>
      <c r="D169" s="282"/>
      <c r="E169" s="282"/>
      <c r="F169" s="282"/>
      <c r="G169" s="282"/>
      <c r="H169" s="282"/>
      <c r="I169" s="282"/>
      <c r="J169" s="282"/>
      <c r="K169" s="282"/>
      <c r="L169" s="282"/>
      <c r="M169" s="282"/>
      <c r="N169" s="605"/>
      <c r="O169" s="605"/>
      <c r="P169" s="282"/>
      <c r="Q169" s="282"/>
      <c r="R169" s="282"/>
      <c r="S169" s="282"/>
      <c r="T169" s="282"/>
      <c r="U169" s="282"/>
      <c r="V169" s="282"/>
      <c r="W169" s="282"/>
      <c r="X169" s="282"/>
      <c r="Y169" s="282"/>
      <c r="Z169" s="282"/>
    </row>
    <row r="170" spans="1:26" ht="15.75" customHeight="1">
      <c r="A170" s="282"/>
      <c r="B170" s="282"/>
      <c r="C170" s="282"/>
      <c r="D170" s="282"/>
      <c r="E170" s="282"/>
      <c r="F170" s="282"/>
      <c r="G170" s="282"/>
      <c r="H170" s="282"/>
      <c r="I170" s="282"/>
      <c r="J170" s="282"/>
      <c r="K170" s="282"/>
      <c r="L170" s="282"/>
      <c r="M170" s="282"/>
      <c r="N170" s="605"/>
      <c r="O170" s="605"/>
      <c r="P170" s="282"/>
      <c r="Q170" s="282"/>
      <c r="R170" s="282"/>
      <c r="S170" s="282"/>
      <c r="T170" s="282"/>
      <c r="U170" s="282"/>
      <c r="V170" s="282"/>
      <c r="W170" s="282"/>
      <c r="X170" s="282"/>
      <c r="Y170" s="282"/>
      <c r="Z170" s="282"/>
    </row>
    <row r="171" spans="1:26" ht="15.75" customHeight="1">
      <c r="A171" s="282"/>
      <c r="B171" s="282"/>
      <c r="C171" s="282"/>
      <c r="D171" s="282"/>
      <c r="E171" s="282"/>
      <c r="F171" s="282"/>
      <c r="G171" s="282"/>
      <c r="H171" s="282"/>
      <c r="I171" s="282"/>
      <c r="J171" s="282"/>
      <c r="K171" s="282"/>
      <c r="L171" s="282"/>
      <c r="M171" s="282"/>
      <c r="N171" s="605"/>
      <c r="O171" s="605"/>
      <c r="P171" s="282"/>
      <c r="Q171" s="282"/>
      <c r="R171" s="282"/>
      <c r="S171" s="282"/>
      <c r="T171" s="282"/>
      <c r="U171" s="282"/>
      <c r="V171" s="282"/>
      <c r="W171" s="282"/>
      <c r="X171" s="282"/>
      <c r="Y171" s="282"/>
      <c r="Z171" s="282"/>
    </row>
    <row r="172" spans="1:26" ht="15.75" customHeight="1">
      <c r="A172" s="282"/>
      <c r="B172" s="282"/>
      <c r="C172" s="282"/>
      <c r="D172" s="282"/>
      <c r="E172" s="282"/>
      <c r="F172" s="282"/>
      <c r="G172" s="282"/>
      <c r="H172" s="282"/>
      <c r="I172" s="282"/>
      <c r="J172" s="282"/>
      <c r="K172" s="282"/>
      <c r="L172" s="282"/>
      <c r="M172" s="282"/>
      <c r="N172" s="605"/>
      <c r="O172" s="605"/>
      <c r="P172" s="282"/>
      <c r="Q172" s="282"/>
      <c r="R172" s="282"/>
      <c r="S172" s="282"/>
      <c r="T172" s="282"/>
      <c r="U172" s="282"/>
      <c r="V172" s="282"/>
      <c r="W172" s="282"/>
      <c r="X172" s="282"/>
      <c r="Y172" s="282"/>
      <c r="Z172" s="282"/>
    </row>
    <row r="173" spans="1:26" ht="15.75" customHeight="1">
      <c r="A173" s="282"/>
      <c r="B173" s="282"/>
      <c r="C173" s="282"/>
      <c r="D173" s="282"/>
      <c r="E173" s="282"/>
      <c r="F173" s="282"/>
      <c r="G173" s="282"/>
      <c r="H173" s="282"/>
      <c r="I173" s="282"/>
      <c r="J173" s="282"/>
      <c r="K173" s="282"/>
      <c r="L173" s="282"/>
      <c r="M173" s="282"/>
      <c r="N173" s="605"/>
      <c r="O173" s="605"/>
      <c r="P173" s="282"/>
      <c r="Q173" s="282"/>
      <c r="R173" s="282"/>
      <c r="S173" s="282"/>
      <c r="T173" s="282"/>
      <c r="U173" s="282"/>
      <c r="V173" s="282"/>
      <c r="W173" s="282"/>
      <c r="X173" s="282"/>
      <c r="Y173" s="282"/>
      <c r="Z173" s="282"/>
    </row>
    <row r="174" spans="1:26" ht="15.75" customHeight="1">
      <c r="A174" s="282"/>
      <c r="B174" s="282"/>
      <c r="C174" s="282"/>
      <c r="D174" s="282"/>
      <c r="E174" s="282"/>
      <c r="F174" s="282"/>
      <c r="G174" s="282"/>
      <c r="H174" s="282"/>
      <c r="I174" s="282"/>
      <c r="J174" s="282"/>
      <c r="K174" s="282"/>
      <c r="L174" s="282"/>
      <c r="M174" s="282"/>
      <c r="N174" s="605"/>
      <c r="O174" s="605"/>
      <c r="P174" s="282"/>
      <c r="Q174" s="282"/>
      <c r="R174" s="282"/>
      <c r="S174" s="282"/>
      <c r="T174" s="282"/>
      <c r="U174" s="282"/>
      <c r="V174" s="282"/>
      <c r="W174" s="282"/>
      <c r="X174" s="282"/>
      <c r="Y174" s="282"/>
      <c r="Z174" s="282"/>
    </row>
    <row r="175" spans="1:26" ht="15.75" customHeight="1">
      <c r="A175" s="282"/>
      <c r="B175" s="282"/>
      <c r="C175" s="282"/>
      <c r="D175" s="282"/>
      <c r="E175" s="282"/>
      <c r="F175" s="282"/>
      <c r="G175" s="282"/>
      <c r="H175" s="282"/>
      <c r="I175" s="282"/>
      <c r="J175" s="282"/>
      <c r="K175" s="282"/>
      <c r="L175" s="282"/>
      <c r="M175" s="282"/>
      <c r="N175" s="605"/>
      <c r="O175" s="605"/>
      <c r="P175" s="282"/>
      <c r="Q175" s="282"/>
      <c r="R175" s="282"/>
      <c r="S175" s="282"/>
      <c r="T175" s="282"/>
      <c r="U175" s="282"/>
      <c r="V175" s="282"/>
      <c r="W175" s="282"/>
      <c r="X175" s="282"/>
      <c r="Y175" s="282"/>
      <c r="Z175" s="282"/>
    </row>
    <row r="176" spans="1:26" ht="15.75" customHeight="1">
      <c r="A176" s="282"/>
      <c r="B176" s="282"/>
      <c r="C176" s="282"/>
      <c r="D176" s="282"/>
      <c r="E176" s="282"/>
      <c r="F176" s="282"/>
      <c r="G176" s="282"/>
      <c r="H176" s="282"/>
      <c r="I176" s="282"/>
      <c r="J176" s="282"/>
      <c r="K176" s="282"/>
      <c r="L176" s="282"/>
      <c r="M176" s="282"/>
      <c r="N176" s="605"/>
      <c r="O176" s="605"/>
      <c r="P176" s="282"/>
      <c r="Q176" s="282"/>
      <c r="R176" s="282"/>
      <c r="S176" s="282"/>
      <c r="T176" s="282"/>
      <c r="U176" s="282"/>
      <c r="V176" s="282"/>
      <c r="W176" s="282"/>
      <c r="X176" s="282"/>
      <c r="Y176" s="282"/>
      <c r="Z176" s="282"/>
    </row>
    <row r="177" spans="1:26" ht="15.75" customHeight="1">
      <c r="A177" s="282"/>
      <c r="B177" s="282"/>
      <c r="C177" s="282"/>
      <c r="D177" s="282"/>
      <c r="E177" s="282"/>
      <c r="F177" s="282"/>
      <c r="G177" s="282"/>
      <c r="H177" s="282"/>
      <c r="I177" s="282"/>
      <c r="J177" s="282"/>
      <c r="K177" s="282"/>
      <c r="L177" s="282"/>
      <c r="M177" s="282"/>
      <c r="N177" s="605"/>
      <c r="O177" s="605"/>
      <c r="P177" s="282"/>
      <c r="Q177" s="282"/>
      <c r="R177" s="282"/>
      <c r="S177" s="282"/>
      <c r="T177" s="282"/>
      <c r="U177" s="282"/>
      <c r="V177" s="282"/>
      <c r="W177" s="282"/>
      <c r="X177" s="282"/>
      <c r="Y177" s="282"/>
      <c r="Z177" s="282"/>
    </row>
    <row r="178" spans="1:26" ht="15.75" customHeight="1">
      <c r="A178" s="282"/>
      <c r="B178" s="282"/>
      <c r="C178" s="282"/>
      <c r="D178" s="282"/>
      <c r="E178" s="282"/>
      <c r="F178" s="282"/>
      <c r="G178" s="282"/>
      <c r="H178" s="282"/>
      <c r="I178" s="282"/>
      <c r="J178" s="282"/>
      <c r="K178" s="282"/>
      <c r="L178" s="282"/>
      <c r="M178" s="282"/>
      <c r="N178" s="605"/>
      <c r="O178" s="605"/>
      <c r="P178" s="282"/>
      <c r="Q178" s="282"/>
      <c r="R178" s="282"/>
      <c r="S178" s="282"/>
      <c r="T178" s="282"/>
      <c r="U178" s="282"/>
      <c r="V178" s="282"/>
      <c r="W178" s="282"/>
      <c r="X178" s="282"/>
      <c r="Y178" s="282"/>
      <c r="Z178" s="282"/>
    </row>
    <row r="179" spans="1:26" ht="15.75" customHeight="1">
      <c r="A179" s="282"/>
      <c r="B179" s="282"/>
      <c r="C179" s="282"/>
      <c r="D179" s="282"/>
      <c r="E179" s="282"/>
      <c r="F179" s="282"/>
      <c r="G179" s="282"/>
      <c r="H179" s="282"/>
      <c r="I179" s="282"/>
      <c r="J179" s="282"/>
      <c r="K179" s="282"/>
      <c r="L179" s="282"/>
      <c r="M179" s="282"/>
      <c r="N179" s="605"/>
      <c r="O179" s="605"/>
      <c r="P179" s="282"/>
      <c r="Q179" s="282"/>
      <c r="R179" s="282"/>
      <c r="S179" s="282"/>
      <c r="T179" s="282"/>
      <c r="U179" s="282"/>
      <c r="V179" s="282"/>
      <c r="W179" s="282"/>
      <c r="X179" s="282"/>
      <c r="Y179" s="282"/>
      <c r="Z179" s="282"/>
    </row>
    <row r="180" spans="1:26" ht="15.75" customHeight="1">
      <c r="A180" s="282"/>
      <c r="B180" s="282"/>
      <c r="C180" s="282"/>
      <c r="D180" s="282"/>
      <c r="E180" s="282"/>
      <c r="F180" s="282"/>
      <c r="G180" s="282"/>
      <c r="H180" s="282"/>
      <c r="I180" s="282"/>
      <c r="J180" s="282"/>
      <c r="K180" s="282"/>
      <c r="L180" s="282"/>
      <c r="M180" s="282"/>
      <c r="N180" s="605"/>
      <c r="O180" s="605"/>
      <c r="P180" s="282"/>
      <c r="Q180" s="282"/>
      <c r="R180" s="282"/>
      <c r="S180" s="282"/>
      <c r="T180" s="282"/>
      <c r="U180" s="282"/>
      <c r="V180" s="282"/>
      <c r="W180" s="282"/>
      <c r="X180" s="282"/>
      <c r="Y180" s="282"/>
      <c r="Z180" s="282"/>
    </row>
    <row r="181" spans="1:26" ht="15.75" customHeight="1">
      <c r="A181" s="282"/>
      <c r="B181" s="282"/>
      <c r="C181" s="282"/>
      <c r="D181" s="282"/>
      <c r="E181" s="282"/>
      <c r="F181" s="282"/>
      <c r="G181" s="282"/>
      <c r="H181" s="282"/>
      <c r="I181" s="282"/>
      <c r="J181" s="282"/>
      <c r="K181" s="282"/>
      <c r="L181" s="282"/>
      <c r="M181" s="282"/>
      <c r="N181" s="605"/>
      <c r="O181" s="605"/>
      <c r="P181" s="282"/>
      <c r="Q181" s="282"/>
      <c r="R181" s="282"/>
      <c r="S181" s="282"/>
      <c r="T181" s="282"/>
      <c r="U181" s="282"/>
      <c r="V181" s="282"/>
      <c r="W181" s="282"/>
      <c r="X181" s="282"/>
      <c r="Y181" s="282"/>
      <c r="Z181" s="282"/>
    </row>
    <row r="182" spans="1:26" ht="15.75" customHeight="1">
      <c r="A182" s="282"/>
      <c r="B182" s="282"/>
      <c r="C182" s="282"/>
      <c r="D182" s="282"/>
      <c r="E182" s="282"/>
      <c r="F182" s="282"/>
      <c r="G182" s="282"/>
      <c r="H182" s="282"/>
      <c r="I182" s="282"/>
      <c r="J182" s="282"/>
      <c r="K182" s="282"/>
      <c r="L182" s="282"/>
      <c r="M182" s="282"/>
      <c r="N182" s="605"/>
      <c r="O182" s="605"/>
      <c r="P182" s="282"/>
      <c r="Q182" s="282"/>
      <c r="R182" s="282"/>
      <c r="S182" s="282"/>
      <c r="T182" s="282"/>
      <c r="U182" s="282"/>
      <c r="V182" s="282"/>
      <c r="W182" s="282"/>
      <c r="X182" s="282"/>
      <c r="Y182" s="282"/>
      <c r="Z182" s="282"/>
    </row>
    <row r="183" spans="1:26" ht="15.75" customHeight="1">
      <c r="A183" s="282"/>
      <c r="B183" s="282"/>
      <c r="C183" s="282"/>
      <c r="D183" s="282"/>
      <c r="E183" s="282"/>
      <c r="F183" s="282"/>
      <c r="G183" s="282"/>
      <c r="H183" s="282"/>
      <c r="I183" s="282"/>
      <c r="J183" s="282"/>
      <c r="K183" s="282"/>
      <c r="L183" s="282"/>
      <c r="M183" s="282"/>
      <c r="N183" s="605"/>
      <c r="O183" s="605"/>
      <c r="P183" s="282"/>
      <c r="Q183" s="282"/>
      <c r="R183" s="282"/>
      <c r="S183" s="282"/>
      <c r="T183" s="282"/>
      <c r="U183" s="282"/>
      <c r="V183" s="282"/>
      <c r="W183" s="282"/>
      <c r="X183" s="282"/>
      <c r="Y183" s="282"/>
      <c r="Z183" s="282"/>
    </row>
    <row r="184" spans="1:26" ht="15.75" customHeight="1">
      <c r="A184" s="282"/>
      <c r="B184" s="282"/>
      <c r="C184" s="282"/>
      <c r="D184" s="282"/>
      <c r="E184" s="282"/>
      <c r="F184" s="282"/>
      <c r="G184" s="282"/>
      <c r="H184" s="282"/>
      <c r="I184" s="282"/>
      <c r="J184" s="282"/>
      <c r="K184" s="282"/>
      <c r="L184" s="282"/>
      <c r="M184" s="282"/>
      <c r="N184" s="605"/>
      <c r="O184" s="605"/>
      <c r="P184" s="282"/>
      <c r="Q184" s="282"/>
      <c r="R184" s="282"/>
      <c r="S184" s="282"/>
      <c r="T184" s="282"/>
      <c r="U184" s="282"/>
      <c r="V184" s="282"/>
      <c r="W184" s="282"/>
      <c r="X184" s="282"/>
      <c r="Y184" s="282"/>
      <c r="Z184" s="282"/>
    </row>
    <row r="185" spans="1:26" ht="15.75" customHeight="1">
      <c r="A185" s="282"/>
      <c r="B185" s="282"/>
      <c r="C185" s="282"/>
      <c r="D185" s="282"/>
      <c r="E185" s="282"/>
      <c r="F185" s="282"/>
      <c r="G185" s="282"/>
      <c r="H185" s="282"/>
      <c r="I185" s="282"/>
      <c r="J185" s="282"/>
      <c r="K185" s="282"/>
      <c r="L185" s="282"/>
      <c r="M185" s="282"/>
      <c r="N185" s="605"/>
      <c r="O185" s="605"/>
      <c r="P185" s="282"/>
      <c r="Q185" s="282"/>
      <c r="R185" s="282"/>
      <c r="S185" s="282"/>
      <c r="T185" s="282"/>
      <c r="U185" s="282"/>
      <c r="V185" s="282"/>
      <c r="W185" s="282"/>
      <c r="X185" s="282"/>
      <c r="Y185" s="282"/>
      <c r="Z185" s="282"/>
    </row>
    <row r="186" spans="1:26" ht="15.75" customHeight="1">
      <c r="A186" s="282"/>
      <c r="B186" s="282"/>
      <c r="C186" s="282"/>
      <c r="D186" s="282"/>
      <c r="E186" s="282"/>
      <c r="F186" s="282"/>
      <c r="G186" s="282"/>
      <c r="H186" s="282"/>
      <c r="I186" s="282"/>
      <c r="J186" s="282"/>
      <c r="K186" s="282"/>
      <c r="L186" s="282"/>
      <c r="M186" s="282"/>
      <c r="N186" s="605"/>
      <c r="O186" s="605"/>
      <c r="P186" s="282"/>
      <c r="Q186" s="282"/>
      <c r="R186" s="282"/>
      <c r="S186" s="282"/>
      <c r="T186" s="282"/>
      <c r="U186" s="282"/>
      <c r="V186" s="282"/>
      <c r="W186" s="282"/>
      <c r="X186" s="282"/>
      <c r="Y186" s="282"/>
      <c r="Z186" s="282"/>
    </row>
    <row r="187" spans="1:26" ht="15.75" customHeight="1">
      <c r="A187" s="282"/>
      <c r="B187" s="282"/>
      <c r="C187" s="282"/>
      <c r="D187" s="282"/>
      <c r="E187" s="282"/>
      <c r="F187" s="282"/>
      <c r="G187" s="282"/>
      <c r="H187" s="282"/>
      <c r="I187" s="282"/>
      <c r="J187" s="282"/>
      <c r="K187" s="282"/>
      <c r="L187" s="282"/>
      <c r="M187" s="282"/>
      <c r="N187" s="605"/>
      <c r="O187" s="605"/>
      <c r="P187" s="282"/>
      <c r="Q187" s="282"/>
      <c r="R187" s="282"/>
      <c r="S187" s="282"/>
      <c r="T187" s="282"/>
      <c r="U187" s="282"/>
      <c r="V187" s="282"/>
      <c r="W187" s="282"/>
      <c r="X187" s="282"/>
      <c r="Y187" s="282"/>
      <c r="Z187" s="282"/>
    </row>
    <row r="188" spans="1:26" ht="15.75" customHeight="1">
      <c r="A188" s="282"/>
      <c r="B188" s="282"/>
      <c r="C188" s="282"/>
      <c r="D188" s="282"/>
      <c r="E188" s="282"/>
      <c r="F188" s="282"/>
      <c r="G188" s="282"/>
      <c r="H188" s="282"/>
      <c r="I188" s="282"/>
      <c r="J188" s="282"/>
      <c r="K188" s="282"/>
      <c r="L188" s="282"/>
      <c r="M188" s="282"/>
      <c r="N188" s="605"/>
      <c r="O188" s="605"/>
      <c r="P188" s="282"/>
      <c r="Q188" s="282"/>
      <c r="R188" s="282"/>
      <c r="S188" s="282"/>
      <c r="T188" s="282"/>
      <c r="U188" s="282"/>
      <c r="V188" s="282"/>
      <c r="W188" s="282"/>
      <c r="X188" s="282"/>
      <c r="Y188" s="282"/>
      <c r="Z188" s="282"/>
    </row>
    <row r="189" spans="1:26" ht="15.75" customHeight="1">
      <c r="A189" s="282"/>
      <c r="B189" s="282"/>
      <c r="C189" s="282"/>
      <c r="D189" s="282"/>
      <c r="E189" s="282"/>
      <c r="F189" s="282"/>
      <c r="G189" s="282"/>
      <c r="H189" s="282"/>
      <c r="I189" s="282"/>
      <c r="J189" s="282"/>
      <c r="K189" s="282"/>
      <c r="L189" s="282"/>
      <c r="M189" s="282"/>
      <c r="N189" s="605"/>
      <c r="O189" s="605"/>
      <c r="P189" s="282"/>
      <c r="Q189" s="282"/>
      <c r="R189" s="282"/>
      <c r="S189" s="282"/>
      <c r="T189" s="282"/>
      <c r="U189" s="282"/>
      <c r="V189" s="282"/>
      <c r="W189" s="282"/>
      <c r="X189" s="282"/>
      <c r="Y189" s="282"/>
      <c r="Z189" s="282"/>
    </row>
    <row r="190" spans="1:26" ht="15.75" customHeight="1">
      <c r="A190" s="282"/>
      <c r="B190" s="282"/>
      <c r="C190" s="282"/>
      <c r="D190" s="282"/>
      <c r="E190" s="282"/>
      <c r="F190" s="282"/>
      <c r="G190" s="282"/>
      <c r="H190" s="282"/>
      <c r="I190" s="282"/>
      <c r="J190" s="282"/>
      <c r="K190" s="282"/>
      <c r="L190" s="282"/>
      <c r="M190" s="282"/>
      <c r="N190" s="605"/>
      <c r="O190" s="605"/>
      <c r="P190" s="282"/>
      <c r="Q190" s="282"/>
      <c r="R190" s="282"/>
      <c r="S190" s="282"/>
      <c r="T190" s="282"/>
      <c r="U190" s="282"/>
      <c r="V190" s="282"/>
      <c r="W190" s="282"/>
      <c r="X190" s="282"/>
      <c r="Y190" s="282"/>
      <c r="Z190" s="282"/>
    </row>
    <row r="191" spans="1:26" ht="15.75" customHeight="1">
      <c r="A191" s="282"/>
      <c r="B191" s="282"/>
      <c r="C191" s="282"/>
      <c r="D191" s="282"/>
      <c r="E191" s="282"/>
      <c r="F191" s="282"/>
      <c r="G191" s="282"/>
      <c r="H191" s="282"/>
      <c r="I191" s="282"/>
      <c r="J191" s="282"/>
      <c r="K191" s="282"/>
      <c r="L191" s="282"/>
      <c r="M191" s="282"/>
      <c r="N191" s="605"/>
      <c r="O191" s="605"/>
      <c r="P191" s="282"/>
      <c r="Q191" s="282"/>
      <c r="R191" s="282"/>
      <c r="S191" s="282"/>
      <c r="T191" s="282"/>
      <c r="U191" s="282"/>
      <c r="V191" s="282"/>
      <c r="W191" s="282"/>
      <c r="X191" s="282"/>
      <c r="Y191" s="282"/>
      <c r="Z191" s="282"/>
    </row>
    <row r="192" spans="1:26" ht="15.75" customHeight="1">
      <c r="A192" s="282"/>
      <c r="B192" s="282"/>
      <c r="C192" s="282"/>
      <c r="D192" s="282"/>
      <c r="E192" s="282"/>
      <c r="F192" s="282"/>
      <c r="G192" s="282"/>
      <c r="H192" s="282"/>
      <c r="I192" s="282"/>
      <c r="J192" s="282"/>
      <c r="K192" s="282"/>
      <c r="L192" s="282"/>
      <c r="M192" s="282"/>
      <c r="N192" s="605"/>
      <c r="O192" s="605"/>
      <c r="P192" s="282"/>
      <c r="Q192" s="282"/>
      <c r="R192" s="282"/>
      <c r="S192" s="282"/>
      <c r="T192" s="282"/>
      <c r="U192" s="282"/>
      <c r="V192" s="282"/>
      <c r="W192" s="282"/>
      <c r="X192" s="282"/>
      <c r="Y192" s="282"/>
      <c r="Z192" s="282"/>
    </row>
    <row r="193" spans="1:26" ht="15.75" customHeight="1">
      <c r="A193" s="282"/>
      <c r="B193" s="282"/>
      <c r="C193" s="282"/>
      <c r="D193" s="282"/>
      <c r="E193" s="282"/>
      <c r="F193" s="282"/>
      <c r="G193" s="282"/>
      <c r="H193" s="282"/>
      <c r="I193" s="282"/>
      <c r="J193" s="282"/>
      <c r="K193" s="282"/>
      <c r="L193" s="282"/>
      <c r="M193" s="282"/>
      <c r="N193" s="605"/>
      <c r="O193" s="605"/>
      <c r="P193" s="282"/>
      <c r="Q193" s="282"/>
      <c r="R193" s="282"/>
      <c r="S193" s="282"/>
      <c r="T193" s="282"/>
      <c r="U193" s="282"/>
      <c r="V193" s="282"/>
      <c r="W193" s="282"/>
      <c r="X193" s="282"/>
      <c r="Y193" s="282"/>
      <c r="Z193" s="282"/>
    </row>
    <row r="194" spans="1:26" ht="15.75" customHeight="1">
      <c r="A194" s="282"/>
      <c r="B194" s="282"/>
      <c r="C194" s="282"/>
      <c r="D194" s="282"/>
      <c r="E194" s="282"/>
      <c r="F194" s="282"/>
      <c r="G194" s="282"/>
      <c r="H194" s="282"/>
      <c r="I194" s="282"/>
      <c r="J194" s="282"/>
      <c r="K194" s="282"/>
      <c r="L194" s="282"/>
      <c r="M194" s="282"/>
      <c r="N194" s="605"/>
      <c r="O194" s="605"/>
      <c r="P194" s="282"/>
      <c r="Q194" s="282"/>
      <c r="R194" s="282"/>
      <c r="S194" s="282"/>
      <c r="T194" s="282"/>
      <c r="U194" s="282"/>
      <c r="V194" s="282"/>
      <c r="W194" s="282"/>
      <c r="X194" s="282"/>
      <c r="Y194" s="282"/>
      <c r="Z194" s="282"/>
    </row>
    <row r="195" spans="1:26" ht="15.75" customHeight="1">
      <c r="A195" s="282"/>
      <c r="B195" s="282"/>
      <c r="C195" s="282"/>
      <c r="D195" s="282"/>
      <c r="E195" s="282"/>
      <c r="F195" s="282"/>
      <c r="G195" s="282"/>
      <c r="H195" s="282"/>
      <c r="I195" s="282"/>
      <c r="J195" s="282"/>
      <c r="K195" s="282"/>
      <c r="L195" s="282"/>
      <c r="M195" s="282"/>
      <c r="N195" s="605"/>
      <c r="O195" s="605"/>
      <c r="P195" s="282"/>
      <c r="Q195" s="282"/>
      <c r="R195" s="282"/>
      <c r="S195" s="282"/>
      <c r="T195" s="282"/>
      <c r="U195" s="282"/>
      <c r="V195" s="282"/>
      <c r="W195" s="282"/>
      <c r="X195" s="282"/>
      <c r="Y195" s="282"/>
      <c r="Z195" s="282"/>
    </row>
    <row r="196" spans="1:26" ht="15.75" customHeight="1">
      <c r="A196" s="282"/>
      <c r="B196" s="282"/>
      <c r="C196" s="282"/>
      <c r="D196" s="282"/>
      <c r="E196" s="282"/>
      <c r="F196" s="282"/>
      <c r="G196" s="282"/>
      <c r="H196" s="282"/>
      <c r="I196" s="282"/>
      <c r="J196" s="282"/>
      <c r="K196" s="282"/>
      <c r="L196" s="282"/>
      <c r="M196" s="282"/>
      <c r="N196" s="605"/>
      <c r="O196" s="605"/>
      <c r="P196" s="282"/>
      <c r="Q196" s="282"/>
      <c r="R196" s="282"/>
      <c r="S196" s="282"/>
      <c r="T196" s="282"/>
      <c r="U196" s="282"/>
      <c r="V196" s="282"/>
      <c r="W196" s="282"/>
      <c r="X196" s="282"/>
      <c r="Y196" s="282"/>
      <c r="Z196" s="282"/>
    </row>
    <row r="197" spans="1:26" ht="15.75" customHeight="1">
      <c r="A197" s="282"/>
      <c r="B197" s="282"/>
      <c r="C197" s="282"/>
      <c r="D197" s="282"/>
      <c r="E197" s="282"/>
      <c r="F197" s="282"/>
      <c r="G197" s="282"/>
      <c r="H197" s="282"/>
      <c r="I197" s="282"/>
      <c r="J197" s="282"/>
      <c r="K197" s="282"/>
      <c r="L197" s="282"/>
      <c r="M197" s="282"/>
      <c r="N197" s="605"/>
      <c r="O197" s="605"/>
      <c r="P197" s="282"/>
      <c r="Q197" s="282"/>
      <c r="R197" s="282"/>
      <c r="S197" s="282"/>
      <c r="T197" s="282"/>
      <c r="U197" s="282"/>
      <c r="V197" s="282"/>
      <c r="W197" s="282"/>
      <c r="X197" s="282"/>
      <c r="Y197" s="282"/>
      <c r="Z197" s="282"/>
    </row>
    <row r="198" spans="1:26" ht="15.75" customHeight="1">
      <c r="A198" s="282"/>
      <c r="B198" s="282"/>
      <c r="C198" s="282"/>
      <c r="D198" s="282"/>
      <c r="E198" s="282"/>
      <c r="F198" s="282"/>
      <c r="G198" s="282"/>
      <c r="H198" s="282"/>
      <c r="I198" s="282"/>
      <c r="J198" s="282"/>
      <c r="K198" s="282"/>
      <c r="L198" s="282"/>
      <c r="M198" s="282"/>
      <c r="N198" s="605"/>
      <c r="O198" s="605"/>
      <c r="P198" s="282"/>
      <c r="Q198" s="282"/>
      <c r="R198" s="282"/>
      <c r="S198" s="282"/>
      <c r="T198" s="282"/>
      <c r="U198" s="282"/>
      <c r="V198" s="282"/>
      <c r="W198" s="282"/>
      <c r="X198" s="282"/>
      <c r="Y198" s="282"/>
      <c r="Z198" s="282"/>
    </row>
    <row r="199" spans="1:26" ht="15.75" customHeight="1">
      <c r="A199" s="282"/>
      <c r="B199" s="282"/>
      <c r="C199" s="282"/>
      <c r="D199" s="282"/>
      <c r="E199" s="282"/>
      <c r="F199" s="282"/>
      <c r="G199" s="282"/>
      <c r="H199" s="282"/>
      <c r="I199" s="282"/>
      <c r="J199" s="282"/>
      <c r="K199" s="282"/>
      <c r="L199" s="282"/>
      <c r="M199" s="282"/>
      <c r="N199" s="605"/>
      <c r="O199" s="605"/>
      <c r="P199" s="282"/>
      <c r="Q199" s="282"/>
      <c r="R199" s="282"/>
      <c r="S199" s="282"/>
      <c r="T199" s="282"/>
      <c r="U199" s="282"/>
      <c r="V199" s="282"/>
      <c r="W199" s="282"/>
      <c r="X199" s="282"/>
      <c r="Y199" s="282"/>
      <c r="Z199" s="282"/>
    </row>
    <row r="200" spans="1:26" ht="15.75" customHeight="1">
      <c r="A200" s="282"/>
      <c r="B200" s="282"/>
      <c r="C200" s="282"/>
      <c r="D200" s="282"/>
      <c r="E200" s="282"/>
      <c r="F200" s="282"/>
      <c r="G200" s="282"/>
      <c r="H200" s="282"/>
      <c r="I200" s="282"/>
      <c r="J200" s="282"/>
      <c r="K200" s="282"/>
      <c r="L200" s="282"/>
      <c r="M200" s="282"/>
      <c r="N200" s="605"/>
      <c r="O200" s="605"/>
      <c r="P200" s="282"/>
      <c r="Q200" s="282"/>
      <c r="R200" s="282"/>
      <c r="S200" s="282"/>
      <c r="T200" s="282"/>
      <c r="U200" s="282"/>
      <c r="V200" s="282"/>
      <c r="W200" s="282"/>
      <c r="X200" s="282"/>
      <c r="Y200" s="282"/>
      <c r="Z200" s="282"/>
    </row>
    <row r="201" spans="1:26" ht="15.75" customHeight="1">
      <c r="A201" s="282"/>
      <c r="B201" s="282"/>
      <c r="C201" s="282"/>
      <c r="D201" s="282"/>
      <c r="E201" s="282"/>
      <c r="F201" s="282"/>
      <c r="G201" s="282"/>
      <c r="H201" s="282"/>
      <c r="I201" s="282"/>
      <c r="J201" s="282"/>
      <c r="K201" s="282"/>
      <c r="L201" s="282"/>
      <c r="M201" s="282"/>
      <c r="N201" s="605"/>
      <c r="O201" s="605"/>
      <c r="P201" s="282"/>
      <c r="Q201" s="282"/>
      <c r="R201" s="282"/>
      <c r="S201" s="282"/>
      <c r="T201" s="282"/>
      <c r="U201" s="282"/>
      <c r="V201" s="282"/>
      <c r="W201" s="282"/>
      <c r="X201" s="282"/>
      <c r="Y201" s="282"/>
      <c r="Z201" s="282"/>
    </row>
    <row r="202" spans="1:26" ht="15.75" customHeight="1">
      <c r="A202" s="282"/>
      <c r="B202" s="282"/>
      <c r="C202" s="282"/>
      <c r="D202" s="282"/>
      <c r="E202" s="282"/>
      <c r="F202" s="282"/>
      <c r="G202" s="282"/>
      <c r="H202" s="282"/>
      <c r="I202" s="282"/>
      <c r="J202" s="282"/>
      <c r="K202" s="282"/>
      <c r="L202" s="282"/>
      <c r="M202" s="282"/>
      <c r="N202" s="605"/>
      <c r="O202" s="605"/>
      <c r="P202" s="282"/>
      <c r="Q202" s="282"/>
      <c r="R202" s="282"/>
      <c r="S202" s="282"/>
      <c r="T202" s="282"/>
      <c r="U202" s="282"/>
      <c r="V202" s="282"/>
      <c r="W202" s="282"/>
      <c r="X202" s="282"/>
      <c r="Y202" s="282"/>
      <c r="Z202" s="282"/>
    </row>
    <row r="203" spans="1:26" ht="15.75" customHeight="1">
      <c r="A203" s="282"/>
      <c r="B203" s="282"/>
      <c r="C203" s="282"/>
      <c r="D203" s="282"/>
      <c r="E203" s="282"/>
      <c r="F203" s="282"/>
      <c r="G203" s="282"/>
      <c r="H203" s="282"/>
      <c r="I203" s="282"/>
      <c r="J203" s="282"/>
      <c r="K203" s="282"/>
      <c r="L203" s="282"/>
      <c r="M203" s="282"/>
      <c r="N203" s="605"/>
      <c r="O203" s="605"/>
      <c r="P203" s="282"/>
      <c r="Q203" s="282"/>
      <c r="R203" s="282"/>
      <c r="S203" s="282"/>
      <c r="T203" s="282"/>
      <c r="U203" s="282"/>
      <c r="V203" s="282"/>
      <c r="W203" s="282"/>
      <c r="X203" s="282"/>
      <c r="Y203" s="282"/>
      <c r="Z203" s="282"/>
    </row>
    <row r="204" spans="1:26" ht="15.75" customHeight="1">
      <c r="A204" s="282"/>
      <c r="B204" s="282"/>
      <c r="C204" s="282"/>
      <c r="D204" s="282"/>
      <c r="E204" s="282"/>
      <c r="F204" s="282"/>
      <c r="G204" s="282"/>
      <c r="H204" s="282"/>
      <c r="I204" s="282"/>
      <c r="J204" s="282"/>
      <c r="K204" s="282"/>
      <c r="L204" s="282"/>
      <c r="M204" s="282"/>
      <c r="N204" s="605"/>
      <c r="O204" s="605"/>
      <c r="P204" s="282"/>
      <c r="Q204" s="282"/>
      <c r="R204" s="282"/>
      <c r="S204" s="282"/>
      <c r="T204" s="282"/>
      <c r="U204" s="282"/>
      <c r="V204" s="282"/>
      <c r="W204" s="282"/>
      <c r="X204" s="282"/>
      <c r="Y204" s="282"/>
      <c r="Z204" s="282"/>
    </row>
    <row r="205" spans="1:26" ht="15.75" customHeight="1">
      <c r="A205" s="282"/>
      <c r="B205" s="282"/>
      <c r="C205" s="282"/>
      <c r="D205" s="282"/>
      <c r="E205" s="282"/>
      <c r="F205" s="282"/>
      <c r="G205" s="282"/>
      <c r="H205" s="282"/>
      <c r="I205" s="282"/>
      <c r="J205" s="282"/>
      <c r="K205" s="282"/>
      <c r="L205" s="282"/>
      <c r="M205" s="282"/>
      <c r="N205" s="605"/>
      <c r="O205" s="605"/>
      <c r="P205" s="282"/>
      <c r="Q205" s="282"/>
      <c r="R205" s="282"/>
      <c r="S205" s="282"/>
      <c r="T205" s="282"/>
      <c r="U205" s="282"/>
      <c r="V205" s="282"/>
      <c r="W205" s="282"/>
      <c r="X205" s="282"/>
      <c r="Y205" s="282"/>
      <c r="Z205" s="282"/>
    </row>
    <row r="206" spans="1:26" ht="15.75" customHeight="1">
      <c r="A206" s="282"/>
      <c r="B206" s="282"/>
      <c r="C206" s="282"/>
      <c r="D206" s="282"/>
      <c r="E206" s="282"/>
      <c r="F206" s="282"/>
      <c r="G206" s="282"/>
      <c r="H206" s="282"/>
      <c r="I206" s="282"/>
      <c r="J206" s="282"/>
      <c r="K206" s="282"/>
      <c r="L206" s="282"/>
      <c r="M206" s="282"/>
      <c r="N206" s="605"/>
      <c r="O206" s="605"/>
      <c r="P206" s="282"/>
      <c r="Q206" s="282"/>
      <c r="R206" s="282"/>
      <c r="S206" s="282"/>
      <c r="T206" s="282"/>
      <c r="U206" s="282"/>
      <c r="V206" s="282"/>
      <c r="W206" s="282"/>
      <c r="X206" s="282"/>
      <c r="Y206" s="282"/>
      <c r="Z206" s="282"/>
    </row>
    <row r="207" spans="1:26" ht="15.75" customHeight="1">
      <c r="A207" s="282"/>
      <c r="B207" s="282"/>
      <c r="C207" s="282"/>
      <c r="D207" s="282"/>
      <c r="E207" s="282"/>
      <c r="F207" s="282"/>
      <c r="G207" s="282"/>
      <c r="H207" s="282"/>
      <c r="I207" s="282"/>
      <c r="J207" s="282"/>
      <c r="K207" s="282"/>
      <c r="L207" s="282"/>
      <c r="M207" s="282"/>
      <c r="N207" s="605"/>
      <c r="O207" s="605"/>
      <c r="P207" s="282"/>
      <c r="Q207" s="282"/>
      <c r="R207" s="282"/>
      <c r="S207" s="282"/>
      <c r="T207" s="282"/>
      <c r="U207" s="282"/>
      <c r="V207" s="282"/>
      <c r="W207" s="282"/>
      <c r="X207" s="282"/>
      <c r="Y207" s="282"/>
      <c r="Z207" s="282"/>
    </row>
    <row r="208" spans="1:26" ht="15.75" customHeight="1">
      <c r="A208" s="282"/>
      <c r="B208" s="282"/>
      <c r="C208" s="282"/>
      <c r="D208" s="282"/>
      <c r="E208" s="282"/>
      <c r="F208" s="282"/>
      <c r="G208" s="282"/>
      <c r="H208" s="282"/>
      <c r="I208" s="282"/>
      <c r="J208" s="282"/>
      <c r="K208" s="282"/>
      <c r="L208" s="282"/>
      <c r="M208" s="282"/>
      <c r="N208" s="605"/>
      <c r="O208" s="605"/>
      <c r="P208" s="282"/>
      <c r="Q208" s="282"/>
      <c r="R208" s="282"/>
      <c r="S208" s="282"/>
      <c r="T208" s="282"/>
      <c r="U208" s="282"/>
      <c r="V208" s="282"/>
      <c r="W208" s="282"/>
      <c r="X208" s="282"/>
      <c r="Y208" s="282"/>
      <c r="Z208" s="282"/>
    </row>
    <row r="209" spans="1:26" ht="15.75" customHeight="1">
      <c r="A209" s="282"/>
      <c r="B209" s="282"/>
      <c r="C209" s="282"/>
      <c r="D209" s="282"/>
      <c r="E209" s="282"/>
      <c r="F209" s="282"/>
      <c r="G209" s="282"/>
      <c r="H209" s="282"/>
      <c r="I209" s="282"/>
      <c r="J209" s="282"/>
      <c r="K209" s="282"/>
      <c r="L209" s="282"/>
      <c r="M209" s="282"/>
      <c r="N209" s="605"/>
      <c r="O209" s="605"/>
      <c r="P209" s="282"/>
      <c r="Q209" s="282"/>
      <c r="R209" s="282"/>
      <c r="S209" s="282"/>
      <c r="T209" s="282"/>
      <c r="U209" s="282"/>
      <c r="V209" s="282"/>
      <c r="W209" s="282"/>
      <c r="X209" s="282"/>
      <c r="Y209" s="282"/>
      <c r="Z209" s="282"/>
    </row>
    <row r="210" spans="1:26" ht="15.75" customHeight="1">
      <c r="A210" s="282"/>
      <c r="B210" s="282"/>
      <c r="C210" s="282"/>
      <c r="D210" s="282"/>
      <c r="E210" s="282"/>
      <c r="F210" s="282"/>
      <c r="G210" s="282"/>
      <c r="H210" s="282"/>
      <c r="I210" s="282"/>
      <c r="J210" s="282"/>
      <c r="K210" s="282"/>
      <c r="L210" s="282"/>
      <c r="M210" s="282"/>
      <c r="N210" s="605"/>
      <c r="O210" s="605"/>
      <c r="P210" s="282"/>
      <c r="Q210" s="282"/>
      <c r="R210" s="282"/>
      <c r="S210" s="282"/>
      <c r="T210" s="282"/>
      <c r="U210" s="282"/>
      <c r="V210" s="282"/>
      <c r="W210" s="282"/>
      <c r="X210" s="282"/>
      <c r="Y210" s="282"/>
      <c r="Z210" s="282"/>
    </row>
    <row r="211" spans="1:26" ht="15.75" customHeight="1">
      <c r="A211" s="282"/>
      <c r="B211" s="282"/>
      <c r="C211" s="282"/>
      <c r="D211" s="282"/>
      <c r="E211" s="282"/>
      <c r="F211" s="282"/>
      <c r="G211" s="282"/>
      <c r="H211" s="282"/>
      <c r="I211" s="282"/>
      <c r="J211" s="282"/>
      <c r="K211" s="282"/>
      <c r="L211" s="282"/>
      <c r="M211" s="282"/>
      <c r="N211" s="605"/>
      <c r="O211" s="605"/>
      <c r="P211" s="282"/>
      <c r="Q211" s="282"/>
      <c r="R211" s="282"/>
      <c r="S211" s="282"/>
      <c r="T211" s="282"/>
      <c r="U211" s="282"/>
      <c r="V211" s="282"/>
      <c r="W211" s="282"/>
      <c r="X211" s="282"/>
      <c r="Y211" s="282"/>
      <c r="Z211" s="282"/>
    </row>
    <row r="212" spans="1:26" ht="15.75" customHeight="1">
      <c r="A212" s="282"/>
      <c r="B212" s="282"/>
      <c r="C212" s="282"/>
      <c r="D212" s="282"/>
      <c r="E212" s="282"/>
      <c r="F212" s="282"/>
      <c r="G212" s="282"/>
      <c r="H212" s="282"/>
      <c r="I212" s="282"/>
      <c r="J212" s="282"/>
      <c r="K212" s="282"/>
      <c r="L212" s="282"/>
      <c r="M212" s="282"/>
      <c r="N212" s="605"/>
      <c r="O212" s="605"/>
      <c r="P212" s="282"/>
      <c r="Q212" s="282"/>
      <c r="R212" s="282"/>
      <c r="S212" s="282"/>
      <c r="T212" s="282"/>
      <c r="U212" s="282"/>
      <c r="V212" s="282"/>
      <c r="W212" s="282"/>
      <c r="X212" s="282"/>
      <c r="Y212" s="282"/>
      <c r="Z212" s="282"/>
    </row>
    <row r="213" spans="1:26" ht="15.75" customHeight="1">
      <c r="A213" s="282"/>
      <c r="B213" s="282"/>
      <c r="C213" s="282"/>
      <c r="D213" s="282"/>
      <c r="E213" s="282"/>
      <c r="F213" s="282"/>
      <c r="G213" s="282"/>
      <c r="H213" s="282"/>
      <c r="I213" s="282"/>
      <c r="J213" s="282"/>
      <c r="K213" s="282"/>
      <c r="L213" s="282"/>
      <c r="M213" s="282"/>
      <c r="N213" s="605"/>
      <c r="O213" s="605"/>
      <c r="P213" s="282"/>
      <c r="Q213" s="282"/>
      <c r="R213" s="282"/>
      <c r="S213" s="282"/>
      <c r="T213" s="282"/>
      <c r="U213" s="282"/>
      <c r="V213" s="282"/>
      <c r="W213" s="282"/>
      <c r="X213" s="282"/>
      <c r="Y213" s="282"/>
      <c r="Z213" s="282"/>
    </row>
    <row r="214" spans="1:26" ht="15.75" customHeight="1">
      <c r="A214" s="282"/>
      <c r="B214" s="282"/>
      <c r="C214" s="282"/>
      <c r="D214" s="282"/>
      <c r="E214" s="282"/>
      <c r="F214" s="282"/>
      <c r="G214" s="282"/>
      <c r="H214" s="282"/>
      <c r="I214" s="282"/>
      <c r="J214" s="282"/>
      <c r="K214" s="282"/>
      <c r="L214" s="282"/>
      <c r="M214" s="282"/>
      <c r="N214" s="605"/>
      <c r="O214" s="605"/>
      <c r="P214" s="282"/>
      <c r="Q214" s="282"/>
      <c r="R214" s="282"/>
      <c r="S214" s="282"/>
      <c r="T214" s="282"/>
      <c r="U214" s="282"/>
      <c r="V214" s="282"/>
      <c r="W214" s="282"/>
      <c r="X214" s="282"/>
      <c r="Y214" s="282"/>
      <c r="Z214" s="282"/>
    </row>
    <row r="215" spans="1:26" ht="15.75" customHeight="1">
      <c r="A215" s="282"/>
      <c r="B215" s="282"/>
      <c r="C215" s="282"/>
      <c r="D215" s="282"/>
      <c r="E215" s="282"/>
      <c r="F215" s="282"/>
      <c r="G215" s="282"/>
      <c r="H215" s="282"/>
      <c r="I215" s="282"/>
      <c r="J215" s="282"/>
      <c r="K215" s="282"/>
      <c r="L215" s="282"/>
      <c r="M215" s="282"/>
      <c r="N215" s="605"/>
      <c r="O215" s="605"/>
      <c r="P215" s="282"/>
      <c r="Q215" s="282"/>
      <c r="R215" s="282"/>
      <c r="S215" s="282"/>
      <c r="T215" s="282"/>
      <c r="U215" s="282"/>
      <c r="V215" s="282"/>
      <c r="W215" s="282"/>
      <c r="X215" s="282"/>
      <c r="Y215" s="282"/>
      <c r="Z215" s="282"/>
    </row>
    <row r="216" spans="1:26" ht="15.75" customHeight="1">
      <c r="A216" s="282"/>
      <c r="B216" s="282"/>
      <c r="C216" s="282"/>
      <c r="D216" s="282"/>
      <c r="E216" s="282"/>
      <c r="F216" s="282"/>
      <c r="G216" s="282"/>
      <c r="H216" s="282"/>
      <c r="I216" s="282"/>
      <c r="J216" s="282"/>
      <c r="K216" s="282"/>
      <c r="L216" s="282"/>
      <c r="M216" s="282"/>
      <c r="N216" s="605"/>
      <c r="O216" s="605"/>
      <c r="P216" s="282"/>
      <c r="Q216" s="282"/>
      <c r="R216" s="282"/>
      <c r="S216" s="282"/>
      <c r="T216" s="282"/>
      <c r="U216" s="282"/>
      <c r="V216" s="282"/>
      <c r="W216" s="282"/>
      <c r="X216" s="282"/>
      <c r="Y216" s="282"/>
      <c r="Z216" s="282"/>
    </row>
    <row r="217" spans="1:26" ht="15.75" customHeight="1">
      <c r="A217" s="282"/>
      <c r="B217" s="282"/>
      <c r="C217" s="282"/>
      <c r="D217" s="282"/>
      <c r="E217" s="282"/>
      <c r="F217" s="282"/>
      <c r="G217" s="282"/>
      <c r="H217" s="282"/>
      <c r="I217" s="282"/>
      <c r="J217" s="282"/>
      <c r="K217" s="282"/>
      <c r="L217" s="282"/>
      <c r="M217" s="282"/>
      <c r="N217" s="605"/>
      <c r="O217" s="605"/>
      <c r="P217" s="282"/>
      <c r="Q217" s="282"/>
      <c r="R217" s="282"/>
      <c r="S217" s="282"/>
      <c r="T217" s="282"/>
      <c r="U217" s="282"/>
      <c r="V217" s="282"/>
      <c r="W217" s="282"/>
      <c r="X217" s="282"/>
      <c r="Y217" s="282"/>
      <c r="Z217" s="282"/>
    </row>
    <row r="218" spans="1:26" ht="15.75" customHeight="1">
      <c r="A218" s="282"/>
      <c r="B218" s="282"/>
      <c r="C218" s="282"/>
      <c r="D218" s="282"/>
      <c r="E218" s="282"/>
      <c r="F218" s="282"/>
      <c r="G218" s="282"/>
      <c r="H218" s="282"/>
      <c r="I218" s="282"/>
      <c r="J218" s="282"/>
      <c r="K218" s="282"/>
      <c r="L218" s="282"/>
      <c r="M218" s="282"/>
      <c r="N218" s="605"/>
      <c r="O218" s="605"/>
      <c r="P218" s="282"/>
      <c r="Q218" s="282"/>
      <c r="R218" s="282"/>
      <c r="S218" s="282"/>
      <c r="T218" s="282"/>
      <c r="U218" s="282"/>
      <c r="V218" s="282"/>
      <c r="W218" s="282"/>
      <c r="X218" s="282"/>
      <c r="Y218" s="282"/>
      <c r="Z218" s="282"/>
    </row>
    <row r="219" spans="1:26" ht="15.75" customHeight="1">
      <c r="A219" s="282"/>
      <c r="B219" s="282"/>
      <c r="C219" s="282"/>
      <c r="D219" s="282"/>
      <c r="E219" s="282"/>
      <c r="F219" s="282"/>
      <c r="G219" s="282"/>
      <c r="H219" s="282"/>
      <c r="I219" s="282"/>
      <c r="J219" s="282"/>
      <c r="K219" s="282"/>
      <c r="L219" s="282"/>
      <c r="M219" s="282"/>
      <c r="N219" s="605"/>
      <c r="O219" s="605"/>
      <c r="P219" s="282"/>
      <c r="Q219" s="282"/>
      <c r="R219" s="282"/>
      <c r="S219" s="282"/>
      <c r="T219" s="282"/>
      <c r="U219" s="282"/>
      <c r="V219" s="282"/>
      <c r="W219" s="282"/>
      <c r="X219" s="282"/>
      <c r="Y219" s="282"/>
      <c r="Z219" s="282"/>
    </row>
    <row r="220" spans="1:26" ht="15.75" customHeight="1">
      <c r="A220" s="282"/>
      <c r="B220" s="282"/>
      <c r="C220" s="282"/>
      <c r="D220" s="282"/>
      <c r="E220" s="282"/>
      <c r="F220" s="282"/>
      <c r="G220" s="282"/>
      <c r="H220" s="282"/>
      <c r="I220" s="282"/>
      <c r="J220" s="282"/>
      <c r="K220" s="282"/>
      <c r="L220" s="282"/>
      <c r="M220" s="282"/>
      <c r="N220" s="605"/>
      <c r="O220" s="605"/>
      <c r="P220" s="282"/>
      <c r="Q220" s="282"/>
      <c r="R220" s="282"/>
      <c r="S220" s="282"/>
      <c r="T220" s="282"/>
      <c r="U220" s="282"/>
      <c r="V220" s="282"/>
      <c r="W220" s="282"/>
      <c r="X220" s="282"/>
      <c r="Y220" s="282"/>
      <c r="Z220" s="282"/>
    </row>
    <row r="221" spans="1:26" ht="15.75" customHeight="1">
      <c r="A221" s="297"/>
      <c r="B221" s="297"/>
      <c r="C221" s="297"/>
      <c r="D221" s="297"/>
      <c r="E221" s="297"/>
      <c r="F221" s="297"/>
      <c r="G221" s="297"/>
      <c r="H221" s="297"/>
      <c r="I221" s="297"/>
      <c r="J221" s="297"/>
      <c r="K221" s="297"/>
      <c r="L221" s="297"/>
      <c r="M221" s="297"/>
      <c r="N221" s="735"/>
      <c r="O221" s="735"/>
      <c r="P221" s="297"/>
      <c r="Q221" s="297"/>
      <c r="R221" s="297"/>
      <c r="S221" s="297"/>
      <c r="T221" s="297"/>
      <c r="U221" s="297"/>
      <c r="V221" s="297"/>
      <c r="W221" s="297"/>
      <c r="X221" s="297"/>
      <c r="Y221" s="297"/>
      <c r="Z221" s="297"/>
    </row>
    <row r="222" spans="1:26" ht="15.75" customHeight="1">
      <c r="A222" s="297"/>
      <c r="B222" s="297"/>
      <c r="C222" s="297"/>
      <c r="D222" s="297"/>
      <c r="E222" s="297"/>
      <c r="F222" s="297"/>
      <c r="G222" s="297"/>
      <c r="H222" s="297"/>
      <c r="I222" s="297"/>
      <c r="J222" s="297"/>
      <c r="K222" s="297"/>
      <c r="L222" s="297"/>
      <c r="M222" s="297"/>
      <c r="N222" s="735"/>
      <c r="O222" s="735"/>
      <c r="P222" s="297"/>
      <c r="Q222" s="297"/>
      <c r="R222" s="297"/>
      <c r="S222" s="297"/>
      <c r="T222" s="297"/>
      <c r="U222" s="297"/>
      <c r="V222" s="297"/>
      <c r="W222" s="297"/>
      <c r="X222" s="297"/>
      <c r="Y222" s="297"/>
      <c r="Z222" s="297"/>
    </row>
    <row r="223" spans="1:26" ht="15.75" customHeight="1">
      <c r="A223" s="297"/>
      <c r="B223" s="297"/>
      <c r="C223" s="297"/>
      <c r="D223" s="297"/>
      <c r="E223" s="297"/>
      <c r="F223" s="297"/>
      <c r="G223" s="297"/>
      <c r="H223" s="297"/>
      <c r="I223" s="297"/>
      <c r="J223" s="297"/>
      <c r="K223" s="297"/>
      <c r="L223" s="297"/>
      <c r="M223" s="297"/>
      <c r="N223" s="735"/>
      <c r="O223" s="735"/>
      <c r="P223" s="297"/>
      <c r="Q223" s="297"/>
      <c r="R223" s="297"/>
      <c r="S223" s="297"/>
      <c r="T223" s="297"/>
      <c r="U223" s="297"/>
      <c r="V223" s="297"/>
      <c r="W223" s="297"/>
      <c r="X223" s="297"/>
      <c r="Y223" s="297"/>
      <c r="Z223" s="297"/>
    </row>
    <row r="224" spans="1:26" ht="15.75" customHeight="1">
      <c r="A224" s="297"/>
      <c r="B224" s="297"/>
      <c r="C224" s="297"/>
      <c r="D224" s="297"/>
      <c r="E224" s="297"/>
      <c r="F224" s="297"/>
      <c r="G224" s="297"/>
      <c r="H224" s="297"/>
      <c r="I224" s="297"/>
      <c r="J224" s="297"/>
      <c r="K224" s="297"/>
      <c r="L224" s="297"/>
      <c r="M224" s="297"/>
      <c r="N224" s="735"/>
      <c r="O224" s="735"/>
      <c r="P224" s="297"/>
      <c r="Q224" s="297"/>
      <c r="R224" s="297"/>
      <c r="S224" s="297"/>
      <c r="T224" s="297"/>
      <c r="U224" s="297"/>
      <c r="V224" s="297"/>
      <c r="W224" s="297"/>
      <c r="X224" s="297"/>
      <c r="Y224" s="297"/>
      <c r="Z224" s="297"/>
    </row>
    <row r="225" spans="1:26" ht="15.75" customHeight="1">
      <c r="A225" s="297"/>
      <c r="B225" s="297"/>
      <c r="C225" s="297"/>
      <c r="D225" s="297"/>
      <c r="E225" s="297"/>
      <c r="F225" s="297"/>
      <c r="G225" s="297"/>
      <c r="H225" s="297"/>
      <c r="I225" s="297"/>
      <c r="J225" s="297"/>
      <c r="K225" s="297"/>
      <c r="L225" s="297"/>
      <c r="M225" s="297"/>
      <c r="N225" s="735"/>
      <c r="O225" s="735"/>
      <c r="P225" s="297"/>
      <c r="Q225" s="297"/>
      <c r="R225" s="297"/>
      <c r="S225" s="297"/>
      <c r="T225" s="297"/>
      <c r="U225" s="297"/>
      <c r="V225" s="297"/>
      <c r="W225" s="297"/>
      <c r="X225" s="297"/>
      <c r="Y225" s="297"/>
      <c r="Z225" s="297"/>
    </row>
    <row r="226" spans="1:26" ht="15.75" customHeight="1">
      <c r="A226" s="297"/>
      <c r="B226" s="297"/>
      <c r="C226" s="297"/>
      <c r="D226" s="297"/>
      <c r="E226" s="297"/>
      <c r="F226" s="297"/>
      <c r="G226" s="297"/>
      <c r="H226" s="297"/>
      <c r="I226" s="297"/>
      <c r="J226" s="297"/>
      <c r="K226" s="297"/>
      <c r="L226" s="297"/>
      <c r="M226" s="297"/>
      <c r="N226" s="735"/>
      <c r="O226" s="735"/>
      <c r="P226" s="297"/>
      <c r="Q226" s="297"/>
      <c r="R226" s="297"/>
      <c r="S226" s="297"/>
      <c r="T226" s="297"/>
      <c r="U226" s="297"/>
      <c r="V226" s="297"/>
      <c r="W226" s="297"/>
      <c r="X226" s="297"/>
      <c r="Y226" s="297"/>
      <c r="Z226" s="297"/>
    </row>
    <row r="227" spans="1:26" ht="15.75" customHeight="1">
      <c r="A227" s="297"/>
      <c r="B227" s="297"/>
      <c r="C227" s="297"/>
      <c r="D227" s="297"/>
      <c r="E227" s="297"/>
      <c r="F227" s="297"/>
      <c r="G227" s="297"/>
      <c r="H227" s="297"/>
      <c r="I227" s="297"/>
      <c r="J227" s="297"/>
      <c r="K227" s="297"/>
      <c r="L227" s="297"/>
      <c r="M227" s="297"/>
      <c r="N227" s="735"/>
      <c r="O227" s="735"/>
      <c r="P227" s="297"/>
      <c r="Q227" s="297"/>
      <c r="R227" s="297"/>
      <c r="S227" s="297"/>
      <c r="T227" s="297"/>
      <c r="U227" s="297"/>
      <c r="V227" s="297"/>
      <c r="W227" s="297"/>
      <c r="X227" s="297"/>
      <c r="Y227" s="297"/>
      <c r="Z227" s="297"/>
    </row>
    <row r="228" spans="1:26" ht="15.75" customHeight="1">
      <c r="A228" s="297"/>
      <c r="B228" s="297"/>
      <c r="C228" s="297"/>
      <c r="D228" s="297"/>
      <c r="E228" s="297"/>
      <c r="F228" s="297"/>
      <c r="G228" s="297"/>
      <c r="H228" s="297"/>
      <c r="I228" s="297"/>
      <c r="J228" s="297"/>
      <c r="K228" s="297"/>
      <c r="L228" s="297"/>
      <c r="M228" s="297"/>
      <c r="N228" s="735"/>
      <c r="O228" s="735"/>
      <c r="P228" s="297"/>
      <c r="Q228" s="297"/>
      <c r="R228" s="297"/>
      <c r="S228" s="297"/>
      <c r="T228" s="297"/>
      <c r="U228" s="297"/>
      <c r="V228" s="297"/>
      <c r="W228" s="297"/>
      <c r="X228" s="297"/>
      <c r="Y228" s="297"/>
      <c r="Z228" s="297"/>
    </row>
    <row r="229" spans="1:26" ht="15.75" customHeight="1">
      <c r="A229" s="297"/>
      <c r="B229" s="297"/>
      <c r="C229" s="297"/>
      <c r="D229" s="297"/>
      <c r="E229" s="297"/>
      <c r="F229" s="297"/>
      <c r="G229" s="297"/>
      <c r="H229" s="297"/>
      <c r="I229" s="297"/>
      <c r="J229" s="297"/>
      <c r="K229" s="297"/>
      <c r="L229" s="297"/>
      <c r="M229" s="297"/>
      <c r="N229" s="735"/>
      <c r="O229" s="735"/>
      <c r="P229" s="297"/>
      <c r="Q229" s="297"/>
      <c r="R229" s="297"/>
      <c r="S229" s="297"/>
      <c r="T229" s="297"/>
      <c r="U229" s="297"/>
      <c r="V229" s="297"/>
      <c r="W229" s="297"/>
      <c r="X229" s="297"/>
      <c r="Y229" s="297"/>
      <c r="Z229" s="297"/>
    </row>
    <row r="230" spans="1:26" ht="15.75" customHeight="1">
      <c r="A230" s="297"/>
      <c r="B230" s="297"/>
      <c r="C230" s="297"/>
      <c r="D230" s="297"/>
      <c r="E230" s="297"/>
      <c r="F230" s="297"/>
      <c r="G230" s="297"/>
      <c r="H230" s="297"/>
      <c r="I230" s="297"/>
      <c r="J230" s="297"/>
      <c r="K230" s="297"/>
      <c r="L230" s="297"/>
      <c r="M230" s="297"/>
      <c r="N230" s="735"/>
      <c r="O230" s="735"/>
      <c r="P230" s="297"/>
      <c r="Q230" s="297"/>
      <c r="R230" s="297"/>
      <c r="S230" s="297"/>
      <c r="T230" s="297"/>
      <c r="U230" s="297"/>
      <c r="V230" s="297"/>
      <c r="W230" s="297"/>
      <c r="X230" s="297"/>
      <c r="Y230" s="297"/>
      <c r="Z230" s="297"/>
    </row>
    <row r="231" spans="1:26" ht="15.75" customHeight="1">
      <c r="A231" s="297"/>
      <c r="B231" s="297"/>
      <c r="C231" s="297"/>
      <c r="D231" s="297"/>
      <c r="E231" s="297"/>
      <c r="F231" s="297"/>
      <c r="G231" s="297"/>
      <c r="H231" s="297"/>
      <c r="I231" s="297"/>
      <c r="J231" s="297"/>
      <c r="K231" s="297"/>
      <c r="L231" s="297"/>
      <c r="M231" s="297"/>
      <c r="N231" s="735"/>
      <c r="O231" s="735"/>
      <c r="P231" s="297"/>
      <c r="Q231" s="297"/>
      <c r="R231" s="297"/>
      <c r="S231" s="297"/>
      <c r="T231" s="297"/>
      <c r="U231" s="297"/>
      <c r="V231" s="297"/>
      <c r="W231" s="297"/>
      <c r="X231" s="297"/>
      <c r="Y231" s="297"/>
      <c r="Z231" s="297"/>
    </row>
    <row r="232" spans="1:26" ht="15.75" customHeight="1">
      <c r="A232" s="297"/>
      <c r="B232" s="297"/>
      <c r="C232" s="297"/>
      <c r="D232" s="297"/>
      <c r="E232" s="297"/>
      <c r="F232" s="297"/>
      <c r="G232" s="297"/>
      <c r="H232" s="297"/>
      <c r="I232" s="297"/>
      <c r="J232" s="297"/>
      <c r="K232" s="297"/>
      <c r="L232" s="297"/>
      <c r="M232" s="297"/>
      <c r="N232" s="735"/>
      <c r="O232" s="735"/>
      <c r="P232" s="297"/>
      <c r="Q232" s="297"/>
      <c r="R232" s="297"/>
      <c r="S232" s="297"/>
      <c r="T232" s="297"/>
      <c r="U232" s="297"/>
      <c r="V232" s="297"/>
      <c r="W232" s="297"/>
      <c r="X232" s="297"/>
      <c r="Y232" s="297"/>
      <c r="Z232" s="297"/>
    </row>
    <row r="233" spans="1:26" ht="15.75" customHeight="1">
      <c r="A233" s="297"/>
      <c r="B233" s="297"/>
      <c r="C233" s="297"/>
      <c r="D233" s="297"/>
      <c r="E233" s="297"/>
      <c r="F233" s="297"/>
      <c r="G233" s="297"/>
      <c r="H233" s="297"/>
      <c r="I233" s="297"/>
      <c r="J233" s="297"/>
      <c r="K233" s="297"/>
      <c r="L233" s="297"/>
      <c r="M233" s="297"/>
      <c r="N233" s="735"/>
      <c r="O233" s="735"/>
      <c r="P233" s="297"/>
      <c r="Q233" s="297"/>
      <c r="R233" s="297"/>
      <c r="S233" s="297"/>
      <c r="T233" s="297"/>
      <c r="U233" s="297"/>
      <c r="V233" s="297"/>
      <c r="W233" s="297"/>
      <c r="X233" s="297"/>
      <c r="Y233" s="297"/>
      <c r="Z233" s="297"/>
    </row>
    <row r="234" spans="1:26" ht="15.75" customHeight="1">
      <c r="A234" s="297"/>
      <c r="B234" s="297"/>
      <c r="C234" s="297"/>
      <c r="D234" s="297"/>
      <c r="E234" s="297"/>
      <c r="F234" s="297"/>
      <c r="G234" s="297"/>
      <c r="H234" s="297"/>
      <c r="I234" s="297"/>
      <c r="J234" s="297"/>
      <c r="K234" s="297"/>
      <c r="L234" s="297"/>
      <c r="M234" s="297"/>
      <c r="N234" s="735"/>
      <c r="O234" s="735"/>
      <c r="P234" s="297"/>
      <c r="Q234" s="297"/>
      <c r="R234" s="297"/>
      <c r="S234" s="297"/>
      <c r="T234" s="297"/>
      <c r="U234" s="297"/>
      <c r="V234" s="297"/>
      <c r="W234" s="297"/>
      <c r="X234" s="297"/>
      <c r="Y234" s="297"/>
      <c r="Z234" s="297"/>
    </row>
    <row r="235" spans="1:26" ht="15.75" customHeight="1">
      <c r="A235" s="297"/>
      <c r="B235" s="297"/>
      <c r="C235" s="297"/>
      <c r="D235" s="297"/>
      <c r="E235" s="297"/>
      <c r="F235" s="297"/>
      <c r="G235" s="297"/>
      <c r="H235" s="297"/>
      <c r="I235" s="297"/>
      <c r="J235" s="297"/>
      <c r="K235" s="297"/>
      <c r="L235" s="297"/>
      <c r="M235" s="297"/>
      <c r="N235" s="735"/>
      <c r="O235" s="735"/>
      <c r="P235" s="297"/>
      <c r="Q235" s="297"/>
      <c r="R235" s="297"/>
      <c r="S235" s="297"/>
      <c r="T235" s="297"/>
      <c r="U235" s="297"/>
      <c r="V235" s="297"/>
      <c r="W235" s="297"/>
      <c r="X235" s="297"/>
      <c r="Y235" s="297"/>
      <c r="Z235" s="297"/>
    </row>
    <row r="236" spans="1:26" ht="15.75" customHeight="1">
      <c r="A236" s="297"/>
      <c r="B236" s="297"/>
      <c r="C236" s="297"/>
      <c r="D236" s="297"/>
      <c r="E236" s="297"/>
      <c r="F236" s="297"/>
      <c r="G236" s="297"/>
      <c r="H236" s="297"/>
      <c r="I236" s="297"/>
      <c r="J236" s="297"/>
      <c r="K236" s="297"/>
      <c r="L236" s="297"/>
      <c r="M236" s="297"/>
      <c r="N236" s="735"/>
      <c r="O236" s="735"/>
      <c r="P236" s="297"/>
      <c r="Q236" s="297"/>
      <c r="R236" s="297"/>
      <c r="S236" s="297"/>
      <c r="T236" s="297"/>
      <c r="U236" s="297"/>
      <c r="V236" s="297"/>
      <c r="W236" s="297"/>
      <c r="X236" s="297"/>
      <c r="Y236" s="297"/>
      <c r="Z236" s="297"/>
    </row>
    <row r="237" spans="1:26" ht="15.75" customHeight="1">
      <c r="A237" s="297"/>
      <c r="B237" s="297"/>
      <c r="C237" s="297"/>
      <c r="D237" s="297"/>
      <c r="E237" s="297"/>
      <c r="F237" s="297"/>
      <c r="G237" s="297"/>
      <c r="H237" s="297"/>
      <c r="I237" s="297"/>
      <c r="J237" s="297"/>
      <c r="K237" s="297"/>
      <c r="L237" s="297"/>
      <c r="M237" s="297"/>
      <c r="N237" s="735"/>
      <c r="O237" s="735"/>
      <c r="P237" s="297"/>
      <c r="Q237" s="297"/>
      <c r="R237" s="297"/>
      <c r="S237" s="297"/>
      <c r="T237" s="297"/>
      <c r="U237" s="297"/>
      <c r="V237" s="297"/>
      <c r="W237" s="297"/>
      <c r="X237" s="297"/>
      <c r="Y237" s="297"/>
      <c r="Z237" s="297"/>
    </row>
    <row r="238" spans="1:26" ht="15.75" customHeight="1">
      <c r="A238" s="297"/>
      <c r="B238" s="297"/>
      <c r="C238" s="297"/>
      <c r="D238" s="297"/>
      <c r="E238" s="297"/>
      <c r="F238" s="297"/>
      <c r="G238" s="297"/>
      <c r="H238" s="297"/>
      <c r="I238" s="297"/>
      <c r="J238" s="297"/>
      <c r="K238" s="297"/>
      <c r="L238" s="297"/>
      <c r="M238" s="297"/>
      <c r="N238" s="735"/>
      <c r="O238" s="735"/>
      <c r="P238" s="297"/>
      <c r="Q238" s="297"/>
      <c r="R238" s="297"/>
      <c r="S238" s="297"/>
      <c r="T238" s="297"/>
      <c r="U238" s="297"/>
      <c r="V238" s="297"/>
      <c r="W238" s="297"/>
      <c r="X238" s="297"/>
      <c r="Y238" s="297"/>
      <c r="Z238" s="297"/>
    </row>
    <row r="239" spans="1:26" ht="15.75" customHeight="1">
      <c r="A239" s="297"/>
      <c r="B239" s="297"/>
      <c r="C239" s="297"/>
      <c r="D239" s="297"/>
      <c r="E239" s="297"/>
      <c r="F239" s="297"/>
      <c r="G239" s="297"/>
      <c r="H239" s="297"/>
      <c r="I239" s="297"/>
      <c r="J239" s="297"/>
      <c r="K239" s="297"/>
      <c r="L239" s="297"/>
      <c r="M239" s="297"/>
      <c r="N239" s="735"/>
      <c r="O239" s="735"/>
      <c r="P239" s="297"/>
      <c r="Q239" s="297"/>
      <c r="R239" s="297"/>
      <c r="S239" s="297"/>
      <c r="T239" s="297"/>
      <c r="U239" s="297"/>
      <c r="V239" s="297"/>
      <c r="W239" s="297"/>
      <c r="X239" s="297"/>
      <c r="Y239" s="297"/>
      <c r="Z239" s="297"/>
    </row>
    <row r="240" spans="1:26" ht="15.75" customHeight="1">
      <c r="A240" s="297"/>
      <c r="B240" s="297"/>
      <c r="C240" s="297"/>
      <c r="D240" s="297"/>
      <c r="E240" s="297"/>
      <c r="F240" s="297"/>
      <c r="G240" s="297"/>
      <c r="H240" s="297"/>
      <c r="I240" s="297"/>
      <c r="J240" s="297"/>
      <c r="K240" s="297"/>
      <c r="L240" s="297"/>
      <c r="M240" s="297"/>
      <c r="N240" s="735"/>
      <c r="O240" s="735"/>
      <c r="P240" s="297"/>
      <c r="Q240" s="297"/>
      <c r="R240" s="297"/>
      <c r="S240" s="297"/>
      <c r="T240" s="297"/>
      <c r="U240" s="297"/>
      <c r="V240" s="297"/>
      <c r="W240" s="297"/>
      <c r="X240" s="297"/>
      <c r="Y240" s="297"/>
      <c r="Z240" s="297"/>
    </row>
    <row r="241" spans="1:26" ht="15.75" customHeight="1">
      <c r="A241" s="297"/>
      <c r="B241" s="297"/>
      <c r="C241" s="297"/>
      <c r="D241" s="297"/>
      <c r="E241" s="297"/>
      <c r="F241" s="297"/>
      <c r="G241" s="297"/>
      <c r="H241" s="297"/>
      <c r="I241" s="297"/>
      <c r="J241" s="297"/>
      <c r="K241" s="297"/>
      <c r="L241" s="297"/>
      <c r="M241" s="297"/>
      <c r="N241" s="735"/>
      <c r="O241" s="735"/>
      <c r="P241" s="297"/>
      <c r="Q241" s="297"/>
      <c r="R241" s="297"/>
      <c r="S241" s="297"/>
      <c r="T241" s="297"/>
      <c r="U241" s="297"/>
      <c r="V241" s="297"/>
      <c r="W241" s="297"/>
      <c r="X241" s="297"/>
      <c r="Y241" s="297"/>
      <c r="Z241" s="297"/>
    </row>
    <row r="242" spans="1:26" ht="15.75" customHeight="1">
      <c r="A242" s="297"/>
      <c r="B242" s="297"/>
      <c r="C242" s="297"/>
      <c r="D242" s="297"/>
      <c r="E242" s="297"/>
      <c r="F242" s="297"/>
      <c r="G242" s="297"/>
      <c r="H242" s="297"/>
      <c r="I242" s="297"/>
      <c r="J242" s="297"/>
      <c r="K242" s="297"/>
      <c r="L242" s="297"/>
      <c r="M242" s="297"/>
      <c r="N242" s="735"/>
      <c r="O242" s="735"/>
      <c r="P242" s="297"/>
      <c r="Q242" s="297"/>
      <c r="R242" s="297"/>
      <c r="S242" s="297"/>
      <c r="T242" s="297"/>
      <c r="U242" s="297"/>
      <c r="V242" s="297"/>
      <c r="W242" s="297"/>
      <c r="X242" s="297"/>
      <c r="Y242" s="297"/>
      <c r="Z242" s="297"/>
    </row>
    <row r="243" spans="1:26" ht="15.75" customHeight="1">
      <c r="A243" s="297"/>
      <c r="B243" s="297"/>
      <c r="C243" s="297"/>
      <c r="D243" s="297"/>
      <c r="E243" s="297"/>
      <c r="F243" s="297"/>
      <c r="G243" s="297"/>
      <c r="H243" s="297"/>
      <c r="I243" s="297"/>
      <c r="J243" s="297"/>
      <c r="K243" s="297"/>
      <c r="L243" s="297"/>
      <c r="M243" s="297"/>
      <c r="N243" s="735"/>
      <c r="O243" s="735"/>
      <c r="P243" s="297"/>
      <c r="Q243" s="297"/>
      <c r="R243" s="297"/>
      <c r="S243" s="297"/>
      <c r="T243" s="297"/>
      <c r="U243" s="297"/>
      <c r="V243" s="297"/>
      <c r="W243" s="297"/>
      <c r="X243" s="297"/>
      <c r="Y243" s="297"/>
      <c r="Z243" s="297"/>
    </row>
    <row r="244" spans="1:26" ht="15.75" customHeight="1">
      <c r="A244" s="297"/>
      <c r="B244" s="297"/>
      <c r="C244" s="297"/>
      <c r="D244" s="297"/>
      <c r="E244" s="297"/>
      <c r="F244" s="297"/>
      <c r="G244" s="297"/>
      <c r="H244" s="297"/>
      <c r="I244" s="297"/>
      <c r="J244" s="297"/>
      <c r="K244" s="297"/>
      <c r="L244" s="297"/>
      <c r="M244" s="297"/>
      <c r="N244" s="735"/>
      <c r="O244" s="735"/>
      <c r="P244" s="297"/>
      <c r="Q244" s="297"/>
      <c r="R244" s="297"/>
      <c r="S244" s="297"/>
      <c r="T244" s="297"/>
      <c r="U244" s="297"/>
      <c r="V244" s="297"/>
      <c r="W244" s="297"/>
      <c r="X244" s="297"/>
      <c r="Y244" s="297"/>
      <c r="Z244" s="297"/>
    </row>
    <row r="245" spans="1:26" ht="15.75" customHeight="1">
      <c r="A245" s="297"/>
      <c r="B245" s="297"/>
      <c r="C245" s="297"/>
      <c r="D245" s="297"/>
      <c r="E245" s="297"/>
      <c r="F245" s="297"/>
      <c r="G245" s="297"/>
      <c r="H245" s="297"/>
      <c r="I245" s="297"/>
      <c r="J245" s="297"/>
      <c r="K245" s="297"/>
      <c r="L245" s="297"/>
      <c r="M245" s="297"/>
      <c r="N245" s="735"/>
      <c r="O245" s="735"/>
      <c r="P245" s="297"/>
      <c r="Q245" s="297"/>
      <c r="R245" s="297"/>
      <c r="S245" s="297"/>
      <c r="T245" s="297"/>
      <c r="U245" s="297"/>
      <c r="V245" s="297"/>
      <c r="W245" s="297"/>
      <c r="X245" s="297"/>
      <c r="Y245" s="297"/>
      <c r="Z245" s="297"/>
    </row>
    <row r="246" spans="1:26" ht="15.75" customHeight="1">
      <c r="A246" s="297"/>
      <c r="B246" s="297"/>
      <c r="C246" s="297"/>
      <c r="D246" s="297"/>
      <c r="E246" s="297"/>
      <c r="F246" s="297"/>
      <c r="G246" s="297"/>
      <c r="H246" s="297"/>
      <c r="I246" s="297"/>
      <c r="J246" s="297"/>
      <c r="K246" s="297"/>
      <c r="L246" s="297"/>
      <c r="M246" s="297"/>
      <c r="N246" s="735"/>
      <c r="O246" s="735"/>
      <c r="P246" s="297"/>
      <c r="Q246" s="297"/>
      <c r="R246" s="297"/>
      <c r="S246" s="297"/>
      <c r="T246" s="297"/>
      <c r="U246" s="297"/>
      <c r="V246" s="297"/>
      <c r="W246" s="297"/>
      <c r="X246" s="297"/>
      <c r="Y246" s="297"/>
      <c r="Z246" s="297"/>
    </row>
    <row r="247" spans="1:26" ht="15.75" customHeight="1">
      <c r="A247" s="297"/>
      <c r="B247" s="297"/>
      <c r="C247" s="297"/>
      <c r="D247" s="297"/>
      <c r="E247" s="297"/>
      <c r="F247" s="297"/>
      <c r="G247" s="297"/>
      <c r="H247" s="297"/>
      <c r="I247" s="297"/>
      <c r="J247" s="297"/>
      <c r="K247" s="297"/>
      <c r="L247" s="297"/>
      <c r="M247" s="297"/>
      <c r="N247" s="735"/>
      <c r="O247" s="735"/>
      <c r="P247" s="297"/>
      <c r="Q247" s="297"/>
      <c r="R247" s="297"/>
      <c r="S247" s="297"/>
      <c r="T247" s="297"/>
      <c r="U247" s="297"/>
      <c r="V247" s="297"/>
      <c r="W247" s="297"/>
      <c r="X247" s="297"/>
      <c r="Y247" s="297"/>
      <c r="Z247" s="297"/>
    </row>
    <row r="248" spans="1:26" ht="15.75" customHeight="1">
      <c r="A248" s="297"/>
      <c r="B248" s="297"/>
      <c r="C248" s="297"/>
      <c r="D248" s="297"/>
      <c r="E248" s="297"/>
      <c r="F248" s="297"/>
      <c r="G248" s="297"/>
      <c r="H248" s="297"/>
      <c r="I248" s="297"/>
      <c r="J248" s="297"/>
      <c r="K248" s="297"/>
      <c r="L248" s="297"/>
      <c r="M248" s="297"/>
      <c r="N248" s="735"/>
      <c r="O248" s="735"/>
      <c r="P248" s="297"/>
      <c r="Q248" s="297"/>
      <c r="R248" s="297"/>
      <c r="S248" s="297"/>
      <c r="T248" s="297"/>
      <c r="U248" s="297"/>
      <c r="V248" s="297"/>
      <c r="W248" s="297"/>
      <c r="X248" s="297"/>
      <c r="Y248" s="297"/>
      <c r="Z248" s="297"/>
    </row>
    <row r="249" spans="1:26" ht="15.75" customHeight="1">
      <c r="A249" s="297"/>
      <c r="B249" s="297"/>
      <c r="C249" s="297"/>
      <c r="D249" s="297"/>
      <c r="E249" s="297"/>
      <c r="F249" s="297"/>
      <c r="G249" s="297"/>
      <c r="H249" s="297"/>
      <c r="I249" s="297"/>
      <c r="J249" s="297"/>
      <c r="K249" s="297"/>
      <c r="L249" s="297"/>
      <c r="M249" s="297"/>
      <c r="N249" s="735"/>
      <c r="O249" s="735"/>
      <c r="P249" s="297"/>
      <c r="Q249" s="297"/>
      <c r="R249" s="297"/>
      <c r="S249" s="297"/>
      <c r="T249" s="297"/>
      <c r="U249" s="297"/>
      <c r="V249" s="297"/>
      <c r="W249" s="297"/>
      <c r="X249" s="297"/>
      <c r="Y249" s="297"/>
      <c r="Z249" s="297"/>
    </row>
    <row r="250" spans="1:26" ht="15.75" customHeight="1">
      <c r="A250" s="297"/>
      <c r="B250" s="297"/>
      <c r="C250" s="297"/>
      <c r="D250" s="297"/>
      <c r="E250" s="297"/>
      <c r="F250" s="297"/>
      <c r="G250" s="297"/>
      <c r="H250" s="297"/>
      <c r="I250" s="297"/>
      <c r="J250" s="297"/>
      <c r="K250" s="297"/>
      <c r="L250" s="297"/>
      <c r="M250" s="297"/>
      <c r="N250" s="735"/>
      <c r="O250" s="735"/>
      <c r="P250" s="297"/>
      <c r="Q250" s="297"/>
      <c r="R250" s="297"/>
      <c r="S250" s="297"/>
      <c r="T250" s="297"/>
      <c r="U250" s="297"/>
      <c r="V250" s="297"/>
      <c r="W250" s="297"/>
      <c r="X250" s="297"/>
      <c r="Y250" s="297"/>
      <c r="Z250" s="297"/>
    </row>
    <row r="251" spans="1:26" ht="15.75" customHeight="1">
      <c r="A251" s="297"/>
      <c r="B251" s="297"/>
      <c r="C251" s="297"/>
      <c r="D251" s="297"/>
      <c r="E251" s="297"/>
      <c r="F251" s="297"/>
      <c r="G251" s="297"/>
      <c r="H251" s="297"/>
      <c r="I251" s="297"/>
      <c r="J251" s="297"/>
      <c r="K251" s="297"/>
      <c r="L251" s="297"/>
      <c r="M251" s="297"/>
      <c r="N251" s="735"/>
      <c r="O251" s="735"/>
      <c r="P251" s="297"/>
      <c r="Q251" s="297"/>
      <c r="R251" s="297"/>
      <c r="S251" s="297"/>
      <c r="T251" s="297"/>
      <c r="U251" s="297"/>
      <c r="V251" s="297"/>
      <c r="W251" s="297"/>
      <c r="X251" s="297"/>
      <c r="Y251" s="297"/>
      <c r="Z251" s="297"/>
    </row>
    <row r="252" spans="1:26" ht="15.75" customHeight="1">
      <c r="A252" s="297"/>
      <c r="B252" s="297"/>
      <c r="C252" s="297"/>
      <c r="D252" s="297"/>
      <c r="E252" s="297"/>
      <c r="F252" s="297"/>
      <c r="G252" s="297"/>
      <c r="H252" s="297"/>
      <c r="I252" s="297"/>
      <c r="J252" s="297"/>
      <c r="K252" s="297"/>
      <c r="L252" s="297"/>
      <c r="M252" s="297"/>
      <c r="N252" s="735"/>
      <c r="O252" s="735"/>
      <c r="P252" s="297"/>
      <c r="Q252" s="297"/>
      <c r="R252" s="297"/>
      <c r="S252" s="297"/>
      <c r="T252" s="297"/>
      <c r="U252" s="297"/>
      <c r="V252" s="297"/>
      <c r="W252" s="297"/>
      <c r="X252" s="297"/>
      <c r="Y252" s="297"/>
      <c r="Z252" s="297"/>
    </row>
    <row r="253" spans="1:26" ht="15.75" customHeight="1">
      <c r="A253" s="297"/>
      <c r="B253" s="297"/>
      <c r="C253" s="297"/>
      <c r="D253" s="297"/>
      <c r="E253" s="297"/>
      <c r="F253" s="297"/>
      <c r="G253" s="297"/>
      <c r="H253" s="297"/>
      <c r="I253" s="297"/>
      <c r="J253" s="297"/>
      <c r="K253" s="297"/>
      <c r="L253" s="297"/>
      <c r="M253" s="297"/>
      <c r="N253" s="735"/>
      <c r="O253" s="735"/>
      <c r="P253" s="297"/>
      <c r="Q253" s="297"/>
      <c r="R253" s="297"/>
      <c r="S253" s="297"/>
      <c r="T253" s="297"/>
      <c r="U253" s="297"/>
      <c r="V253" s="297"/>
      <c r="W253" s="297"/>
      <c r="X253" s="297"/>
      <c r="Y253" s="297"/>
      <c r="Z253" s="297"/>
    </row>
    <row r="254" spans="1:26" ht="15.75" customHeight="1">
      <c r="A254" s="297"/>
      <c r="B254" s="297"/>
      <c r="C254" s="297"/>
      <c r="D254" s="297"/>
      <c r="E254" s="297"/>
      <c r="F254" s="297"/>
      <c r="G254" s="297"/>
      <c r="H254" s="297"/>
      <c r="I254" s="297"/>
      <c r="J254" s="297"/>
      <c r="K254" s="297"/>
      <c r="L254" s="297"/>
      <c r="M254" s="297"/>
      <c r="N254" s="735"/>
      <c r="O254" s="735"/>
      <c r="P254" s="297"/>
      <c r="Q254" s="297"/>
      <c r="R254" s="297"/>
      <c r="S254" s="297"/>
      <c r="T254" s="297"/>
      <c r="U254" s="297"/>
      <c r="V254" s="297"/>
      <c r="W254" s="297"/>
      <c r="X254" s="297"/>
      <c r="Y254" s="297"/>
      <c r="Z254" s="297"/>
    </row>
    <row r="255" spans="1:26" ht="15.75" customHeight="1">
      <c r="A255" s="297"/>
      <c r="B255" s="297"/>
      <c r="C255" s="297"/>
      <c r="D255" s="297"/>
      <c r="E255" s="297"/>
      <c r="F255" s="297"/>
      <c r="G255" s="297"/>
      <c r="H255" s="297"/>
      <c r="I255" s="297"/>
      <c r="J255" s="297"/>
      <c r="K255" s="297"/>
      <c r="L255" s="297"/>
      <c r="M255" s="297"/>
      <c r="N255" s="735"/>
      <c r="O255" s="735"/>
      <c r="P255" s="297"/>
      <c r="Q255" s="297"/>
      <c r="R255" s="297"/>
      <c r="S255" s="297"/>
      <c r="T255" s="297"/>
      <c r="U255" s="297"/>
      <c r="V255" s="297"/>
      <c r="W255" s="297"/>
      <c r="X255" s="297"/>
      <c r="Y255" s="297"/>
      <c r="Z255" s="297"/>
    </row>
    <row r="256" spans="1:26" ht="15.75" customHeight="1">
      <c r="A256" s="297"/>
      <c r="B256" s="297"/>
      <c r="C256" s="297"/>
      <c r="D256" s="297"/>
      <c r="E256" s="297"/>
      <c r="F256" s="297"/>
      <c r="G256" s="297"/>
      <c r="H256" s="297"/>
      <c r="I256" s="297"/>
      <c r="J256" s="297"/>
      <c r="K256" s="297"/>
      <c r="L256" s="297"/>
      <c r="M256" s="297"/>
      <c r="N256" s="735"/>
      <c r="O256" s="735"/>
      <c r="P256" s="297"/>
      <c r="Q256" s="297"/>
      <c r="R256" s="297"/>
      <c r="S256" s="297"/>
      <c r="T256" s="297"/>
      <c r="U256" s="297"/>
      <c r="V256" s="297"/>
      <c r="W256" s="297"/>
      <c r="X256" s="297"/>
      <c r="Y256" s="297"/>
      <c r="Z256" s="297"/>
    </row>
    <row r="257" spans="1:26" ht="15.75" customHeight="1">
      <c r="A257" s="297"/>
      <c r="B257" s="297"/>
      <c r="C257" s="297"/>
      <c r="D257" s="297"/>
      <c r="E257" s="297"/>
      <c r="F257" s="297"/>
      <c r="G257" s="297"/>
      <c r="H257" s="297"/>
      <c r="I257" s="297"/>
      <c r="J257" s="297"/>
      <c r="K257" s="297"/>
      <c r="L257" s="297"/>
      <c r="M257" s="297"/>
      <c r="N257" s="735"/>
      <c r="O257" s="735"/>
      <c r="P257" s="297"/>
      <c r="Q257" s="297"/>
      <c r="R257" s="297"/>
      <c r="S257" s="297"/>
      <c r="T257" s="297"/>
      <c r="U257" s="297"/>
      <c r="V257" s="297"/>
      <c r="W257" s="297"/>
      <c r="X257" s="297"/>
      <c r="Y257" s="297"/>
      <c r="Z257" s="297"/>
    </row>
    <row r="258" spans="1:26" ht="15.75" customHeight="1">
      <c r="A258" s="297"/>
      <c r="B258" s="297"/>
      <c r="C258" s="297"/>
      <c r="D258" s="297"/>
      <c r="E258" s="297"/>
      <c r="F258" s="297"/>
      <c r="G258" s="297"/>
      <c r="H258" s="297"/>
      <c r="I258" s="297"/>
      <c r="J258" s="297"/>
      <c r="K258" s="297"/>
      <c r="L258" s="297"/>
      <c r="M258" s="297"/>
      <c r="N258" s="735"/>
      <c r="O258" s="735"/>
      <c r="P258" s="297"/>
      <c r="Q258" s="297"/>
      <c r="R258" s="297"/>
      <c r="S258" s="297"/>
      <c r="T258" s="297"/>
      <c r="U258" s="297"/>
      <c r="V258" s="297"/>
      <c r="W258" s="297"/>
      <c r="X258" s="297"/>
      <c r="Y258" s="297"/>
      <c r="Z258" s="297"/>
    </row>
    <row r="259" spans="1:26" ht="15.75" customHeight="1">
      <c r="A259" s="297"/>
      <c r="B259" s="297"/>
      <c r="C259" s="297"/>
      <c r="D259" s="297"/>
      <c r="E259" s="297"/>
      <c r="F259" s="297"/>
      <c r="G259" s="297"/>
      <c r="H259" s="297"/>
      <c r="I259" s="297"/>
      <c r="J259" s="297"/>
      <c r="K259" s="297"/>
      <c r="L259" s="297"/>
      <c r="M259" s="297"/>
      <c r="N259" s="735"/>
      <c r="O259" s="735"/>
      <c r="P259" s="297"/>
      <c r="Q259" s="297"/>
      <c r="R259" s="297"/>
      <c r="S259" s="297"/>
      <c r="T259" s="297"/>
      <c r="U259" s="297"/>
      <c r="V259" s="297"/>
      <c r="W259" s="297"/>
      <c r="X259" s="297"/>
      <c r="Y259" s="297"/>
      <c r="Z259" s="297"/>
    </row>
    <row r="260" spans="1:26" ht="15.75" customHeight="1">
      <c r="A260" s="297"/>
      <c r="B260" s="297"/>
      <c r="C260" s="297"/>
      <c r="D260" s="297"/>
      <c r="E260" s="297"/>
      <c r="F260" s="297"/>
      <c r="G260" s="297"/>
      <c r="H260" s="297"/>
      <c r="I260" s="297"/>
      <c r="J260" s="297"/>
      <c r="K260" s="297"/>
      <c r="L260" s="297"/>
      <c r="M260" s="297"/>
      <c r="N260" s="735"/>
      <c r="O260" s="735"/>
      <c r="P260" s="297"/>
      <c r="Q260" s="297"/>
      <c r="R260" s="297"/>
      <c r="S260" s="297"/>
      <c r="T260" s="297"/>
      <c r="U260" s="297"/>
      <c r="V260" s="297"/>
      <c r="W260" s="297"/>
      <c r="X260" s="297"/>
      <c r="Y260" s="297"/>
      <c r="Z260" s="297"/>
    </row>
    <row r="261" spans="1:26" ht="15.75" customHeight="1">
      <c r="A261" s="297"/>
      <c r="B261" s="297"/>
      <c r="C261" s="297"/>
      <c r="D261" s="297"/>
      <c r="E261" s="297"/>
      <c r="F261" s="297"/>
      <c r="G261" s="297"/>
      <c r="H261" s="297"/>
      <c r="I261" s="297"/>
      <c r="J261" s="297"/>
      <c r="K261" s="297"/>
      <c r="L261" s="297"/>
      <c r="M261" s="297"/>
      <c r="N261" s="735"/>
      <c r="O261" s="735"/>
      <c r="P261" s="297"/>
      <c r="Q261" s="297"/>
      <c r="R261" s="297"/>
      <c r="S261" s="297"/>
      <c r="T261" s="297"/>
      <c r="U261" s="297"/>
      <c r="V261" s="297"/>
      <c r="W261" s="297"/>
      <c r="X261" s="297"/>
      <c r="Y261" s="297"/>
      <c r="Z261" s="297"/>
    </row>
    <row r="262" spans="1:26" ht="15.75" customHeight="1">
      <c r="A262" s="297"/>
      <c r="B262" s="297"/>
      <c r="C262" s="297"/>
      <c r="D262" s="297"/>
      <c r="E262" s="297"/>
      <c r="F262" s="297"/>
      <c r="G262" s="297"/>
      <c r="H262" s="297"/>
      <c r="I262" s="297"/>
      <c r="J262" s="297"/>
      <c r="K262" s="297"/>
      <c r="L262" s="297"/>
      <c r="M262" s="297"/>
      <c r="N262" s="735"/>
      <c r="O262" s="735"/>
      <c r="P262" s="297"/>
      <c r="Q262" s="297"/>
      <c r="R262" s="297"/>
      <c r="S262" s="297"/>
      <c r="T262" s="297"/>
      <c r="U262" s="297"/>
      <c r="V262" s="297"/>
      <c r="W262" s="297"/>
      <c r="X262" s="297"/>
      <c r="Y262" s="297"/>
      <c r="Z262" s="297"/>
    </row>
    <row r="263" spans="1:26" ht="15.75" customHeight="1">
      <c r="A263" s="297"/>
      <c r="B263" s="297"/>
      <c r="C263" s="297"/>
      <c r="D263" s="297"/>
      <c r="E263" s="297"/>
      <c r="F263" s="297"/>
      <c r="G263" s="297"/>
      <c r="H263" s="297"/>
      <c r="I263" s="297"/>
      <c r="J263" s="297"/>
      <c r="K263" s="297"/>
      <c r="L263" s="297"/>
      <c r="M263" s="297"/>
      <c r="N263" s="735"/>
      <c r="O263" s="735"/>
      <c r="P263" s="297"/>
      <c r="Q263" s="297"/>
      <c r="R263" s="297"/>
      <c r="S263" s="297"/>
      <c r="T263" s="297"/>
      <c r="U263" s="297"/>
      <c r="V263" s="297"/>
      <c r="W263" s="297"/>
      <c r="X263" s="297"/>
      <c r="Y263" s="297"/>
      <c r="Z263" s="297"/>
    </row>
    <row r="264" spans="1:26" ht="15.75" customHeight="1">
      <c r="A264" s="297"/>
      <c r="B264" s="297"/>
      <c r="C264" s="297"/>
      <c r="D264" s="297"/>
      <c r="E264" s="297"/>
      <c r="F264" s="297"/>
      <c r="G264" s="297"/>
      <c r="H264" s="297"/>
      <c r="I264" s="297"/>
      <c r="J264" s="297"/>
      <c r="K264" s="297"/>
      <c r="L264" s="297"/>
      <c r="M264" s="297"/>
      <c r="N264" s="735"/>
      <c r="O264" s="735"/>
      <c r="P264" s="297"/>
      <c r="Q264" s="297"/>
      <c r="R264" s="297"/>
      <c r="S264" s="297"/>
      <c r="T264" s="297"/>
      <c r="U264" s="297"/>
      <c r="V264" s="297"/>
      <c r="W264" s="297"/>
      <c r="X264" s="297"/>
      <c r="Y264" s="297"/>
      <c r="Z264" s="297"/>
    </row>
    <row r="265" spans="1:26" ht="15.75" customHeight="1">
      <c r="A265" s="297"/>
      <c r="B265" s="297"/>
      <c r="C265" s="297"/>
      <c r="D265" s="297"/>
      <c r="E265" s="297"/>
      <c r="F265" s="297"/>
      <c r="G265" s="297"/>
      <c r="H265" s="297"/>
      <c r="I265" s="297"/>
      <c r="J265" s="297"/>
      <c r="K265" s="297"/>
      <c r="L265" s="297"/>
      <c r="M265" s="297"/>
      <c r="N265" s="735"/>
      <c r="O265" s="735"/>
      <c r="P265" s="297"/>
      <c r="Q265" s="297"/>
      <c r="R265" s="297"/>
      <c r="S265" s="297"/>
      <c r="T265" s="297"/>
      <c r="U265" s="297"/>
      <c r="V265" s="297"/>
      <c r="W265" s="297"/>
      <c r="X265" s="297"/>
      <c r="Y265" s="297"/>
      <c r="Z265" s="297"/>
    </row>
    <row r="266" spans="1:26" ht="15.75" customHeight="1">
      <c r="A266" s="297"/>
      <c r="B266" s="297"/>
      <c r="C266" s="297"/>
      <c r="D266" s="297"/>
      <c r="E266" s="297"/>
      <c r="F266" s="297"/>
      <c r="G266" s="297"/>
      <c r="H266" s="297"/>
      <c r="I266" s="297"/>
      <c r="J266" s="297"/>
      <c r="K266" s="297"/>
      <c r="L266" s="297"/>
      <c r="M266" s="297"/>
      <c r="N266" s="735"/>
      <c r="O266" s="735"/>
      <c r="P266" s="297"/>
      <c r="Q266" s="297"/>
      <c r="R266" s="297"/>
      <c r="S266" s="297"/>
      <c r="T266" s="297"/>
      <c r="U266" s="297"/>
      <c r="V266" s="297"/>
      <c r="W266" s="297"/>
      <c r="X266" s="297"/>
      <c r="Y266" s="297"/>
      <c r="Z266" s="297"/>
    </row>
    <row r="267" spans="1:26" ht="15.75" customHeight="1">
      <c r="A267" s="297"/>
      <c r="B267" s="297"/>
      <c r="C267" s="297"/>
      <c r="D267" s="297"/>
      <c r="E267" s="297"/>
      <c r="F267" s="297"/>
      <c r="G267" s="297"/>
      <c r="H267" s="297"/>
      <c r="I267" s="297"/>
      <c r="J267" s="297"/>
      <c r="K267" s="297"/>
      <c r="L267" s="297"/>
      <c r="M267" s="297"/>
      <c r="N267" s="735"/>
      <c r="O267" s="735"/>
      <c r="P267" s="297"/>
      <c r="Q267" s="297"/>
      <c r="R267" s="297"/>
      <c r="S267" s="297"/>
      <c r="T267" s="297"/>
      <c r="U267" s="297"/>
      <c r="V267" s="297"/>
      <c r="W267" s="297"/>
      <c r="X267" s="297"/>
      <c r="Y267" s="297"/>
      <c r="Z267" s="297"/>
    </row>
    <row r="268" spans="1:26" ht="15.75" customHeight="1">
      <c r="A268" s="297"/>
      <c r="B268" s="297"/>
      <c r="C268" s="297"/>
      <c r="D268" s="297"/>
      <c r="E268" s="297"/>
      <c r="F268" s="297"/>
      <c r="G268" s="297"/>
      <c r="H268" s="297"/>
      <c r="I268" s="297"/>
      <c r="J268" s="297"/>
      <c r="K268" s="297"/>
      <c r="L268" s="297"/>
      <c r="M268" s="297"/>
      <c r="N268" s="735"/>
      <c r="O268" s="735"/>
      <c r="P268" s="297"/>
      <c r="Q268" s="297"/>
      <c r="R268" s="297"/>
      <c r="S268" s="297"/>
      <c r="T268" s="297"/>
      <c r="U268" s="297"/>
      <c r="V268" s="297"/>
      <c r="W268" s="297"/>
      <c r="X268" s="297"/>
      <c r="Y268" s="297"/>
      <c r="Z268" s="297"/>
    </row>
    <row r="269" spans="1:26" ht="15.75" customHeight="1">
      <c r="A269" s="297"/>
      <c r="B269" s="297"/>
      <c r="C269" s="297"/>
      <c r="D269" s="297"/>
      <c r="E269" s="297"/>
      <c r="F269" s="297"/>
      <c r="G269" s="297"/>
      <c r="H269" s="297"/>
      <c r="I269" s="297"/>
      <c r="J269" s="297"/>
      <c r="K269" s="297"/>
      <c r="L269" s="297"/>
      <c r="M269" s="297"/>
      <c r="N269" s="735"/>
      <c r="O269" s="735"/>
      <c r="P269" s="297"/>
      <c r="Q269" s="297"/>
      <c r="R269" s="297"/>
      <c r="S269" s="297"/>
      <c r="T269" s="297"/>
      <c r="U269" s="297"/>
      <c r="V269" s="297"/>
      <c r="W269" s="297"/>
      <c r="X269" s="297"/>
      <c r="Y269" s="297"/>
      <c r="Z269" s="297"/>
    </row>
    <row r="270" spans="1:26" ht="15.75" customHeight="1">
      <c r="A270" s="297"/>
      <c r="B270" s="297"/>
      <c r="C270" s="297"/>
      <c r="D270" s="297"/>
      <c r="E270" s="297"/>
      <c r="F270" s="297"/>
      <c r="G270" s="297"/>
      <c r="H270" s="297"/>
      <c r="I270" s="297"/>
      <c r="J270" s="297"/>
      <c r="K270" s="297"/>
      <c r="L270" s="297"/>
      <c r="M270" s="297"/>
      <c r="N270" s="735"/>
      <c r="O270" s="735"/>
      <c r="P270" s="297"/>
      <c r="Q270" s="297"/>
      <c r="R270" s="297"/>
      <c r="S270" s="297"/>
      <c r="T270" s="297"/>
      <c r="U270" s="297"/>
      <c r="V270" s="297"/>
      <c r="W270" s="297"/>
      <c r="X270" s="297"/>
      <c r="Y270" s="297"/>
      <c r="Z270" s="297"/>
    </row>
    <row r="271" spans="1:26" ht="15.75" customHeight="1">
      <c r="A271" s="297"/>
      <c r="B271" s="297"/>
      <c r="C271" s="297"/>
      <c r="D271" s="297"/>
      <c r="E271" s="297"/>
      <c r="F271" s="297"/>
      <c r="G271" s="297"/>
      <c r="H271" s="297"/>
      <c r="I271" s="297"/>
      <c r="J271" s="297"/>
      <c r="K271" s="297"/>
      <c r="L271" s="297"/>
      <c r="M271" s="297"/>
      <c r="N271" s="735"/>
      <c r="O271" s="735"/>
      <c r="P271" s="297"/>
      <c r="Q271" s="297"/>
      <c r="R271" s="297"/>
      <c r="S271" s="297"/>
      <c r="T271" s="297"/>
      <c r="U271" s="297"/>
      <c r="V271" s="297"/>
      <c r="W271" s="297"/>
      <c r="X271" s="297"/>
      <c r="Y271" s="297"/>
      <c r="Z271" s="297"/>
    </row>
    <row r="272" spans="1:26" ht="15.75" customHeight="1">
      <c r="A272" s="297"/>
      <c r="B272" s="297"/>
      <c r="C272" s="297"/>
      <c r="D272" s="297"/>
      <c r="E272" s="297"/>
      <c r="F272" s="297"/>
      <c r="G272" s="297"/>
      <c r="H272" s="297"/>
      <c r="I272" s="297"/>
      <c r="J272" s="297"/>
      <c r="K272" s="297"/>
      <c r="L272" s="297"/>
      <c r="M272" s="297"/>
      <c r="N272" s="735"/>
      <c r="O272" s="735"/>
      <c r="P272" s="297"/>
      <c r="Q272" s="297"/>
      <c r="R272" s="297"/>
      <c r="S272" s="297"/>
      <c r="T272" s="297"/>
      <c r="U272" s="297"/>
      <c r="V272" s="297"/>
      <c r="W272" s="297"/>
      <c r="X272" s="297"/>
      <c r="Y272" s="297"/>
      <c r="Z272" s="297"/>
    </row>
    <row r="273" spans="1:26" ht="15.75" customHeight="1">
      <c r="A273" s="297"/>
      <c r="B273" s="297"/>
      <c r="C273" s="297"/>
      <c r="D273" s="297"/>
      <c r="E273" s="297"/>
      <c r="F273" s="297"/>
      <c r="G273" s="297"/>
      <c r="H273" s="297"/>
      <c r="I273" s="297"/>
      <c r="J273" s="297"/>
      <c r="K273" s="297"/>
      <c r="L273" s="297"/>
      <c r="M273" s="297"/>
      <c r="N273" s="735"/>
      <c r="O273" s="735"/>
      <c r="P273" s="297"/>
      <c r="Q273" s="297"/>
      <c r="R273" s="297"/>
      <c r="S273" s="297"/>
      <c r="T273" s="297"/>
      <c r="U273" s="297"/>
      <c r="V273" s="297"/>
      <c r="W273" s="297"/>
      <c r="X273" s="297"/>
      <c r="Y273" s="297"/>
      <c r="Z273" s="297"/>
    </row>
    <row r="274" spans="1:26" ht="15.75" customHeight="1">
      <c r="A274" s="297"/>
      <c r="B274" s="297"/>
      <c r="C274" s="297"/>
      <c r="D274" s="297"/>
      <c r="E274" s="297"/>
      <c r="F274" s="297"/>
      <c r="G274" s="297"/>
      <c r="H274" s="297"/>
      <c r="I274" s="297"/>
      <c r="J274" s="297"/>
      <c r="K274" s="297"/>
      <c r="L274" s="297"/>
      <c r="M274" s="297"/>
      <c r="N274" s="735"/>
      <c r="O274" s="735"/>
      <c r="P274" s="297"/>
      <c r="Q274" s="297"/>
      <c r="R274" s="297"/>
      <c r="S274" s="297"/>
      <c r="T274" s="297"/>
      <c r="U274" s="297"/>
      <c r="V274" s="297"/>
      <c r="W274" s="297"/>
      <c r="X274" s="297"/>
      <c r="Y274" s="297"/>
      <c r="Z274" s="297"/>
    </row>
    <row r="275" spans="1:26" ht="15.75" customHeight="1">
      <c r="A275" s="297"/>
      <c r="B275" s="297"/>
      <c r="C275" s="297"/>
      <c r="D275" s="297"/>
      <c r="E275" s="297"/>
      <c r="F275" s="297"/>
      <c r="G275" s="297"/>
      <c r="H275" s="297"/>
      <c r="I275" s="297"/>
      <c r="J275" s="297"/>
      <c r="K275" s="297"/>
      <c r="L275" s="297"/>
      <c r="M275" s="297"/>
      <c r="N275" s="735"/>
      <c r="O275" s="735"/>
      <c r="P275" s="297"/>
      <c r="Q275" s="297"/>
      <c r="R275" s="297"/>
      <c r="S275" s="297"/>
      <c r="T275" s="297"/>
      <c r="U275" s="297"/>
      <c r="V275" s="297"/>
      <c r="W275" s="297"/>
      <c r="X275" s="297"/>
      <c r="Y275" s="297"/>
      <c r="Z275" s="297"/>
    </row>
    <row r="276" spans="1:26" ht="15.75" customHeight="1">
      <c r="A276" s="297"/>
      <c r="B276" s="297"/>
      <c r="C276" s="297"/>
      <c r="D276" s="297"/>
      <c r="E276" s="297"/>
      <c r="F276" s="297"/>
      <c r="G276" s="297"/>
      <c r="H276" s="297"/>
      <c r="I276" s="297"/>
      <c r="J276" s="297"/>
      <c r="K276" s="297"/>
      <c r="L276" s="297"/>
      <c r="M276" s="297"/>
      <c r="N276" s="735"/>
      <c r="O276" s="735"/>
      <c r="P276" s="297"/>
      <c r="Q276" s="297"/>
      <c r="R276" s="297"/>
      <c r="S276" s="297"/>
      <c r="T276" s="297"/>
      <c r="U276" s="297"/>
      <c r="V276" s="297"/>
      <c r="W276" s="297"/>
      <c r="X276" s="297"/>
      <c r="Y276" s="297"/>
      <c r="Z276" s="297"/>
    </row>
    <row r="277" spans="1:26" ht="15.75" customHeight="1">
      <c r="A277" s="297"/>
      <c r="B277" s="297"/>
      <c r="C277" s="297"/>
      <c r="D277" s="297"/>
      <c r="E277" s="297"/>
      <c r="F277" s="297"/>
      <c r="G277" s="297"/>
      <c r="H277" s="297"/>
      <c r="I277" s="297"/>
      <c r="J277" s="297"/>
      <c r="K277" s="297"/>
      <c r="L277" s="297"/>
      <c r="M277" s="297"/>
      <c r="N277" s="735"/>
      <c r="O277" s="735"/>
      <c r="P277" s="297"/>
      <c r="Q277" s="297"/>
      <c r="R277" s="297"/>
      <c r="S277" s="297"/>
      <c r="T277" s="297"/>
      <c r="U277" s="297"/>
      <c r="V277" s="297"/>
      <c r="W277" s="297"/>
      <c r="X277" s="297"/>
      <c r="Y277" s="297"/>
      <c r="Z277" s="297"/>
    </row>
    <row r="278" spans="1:26" ht="15.75" customHeight="1">
      <c r="A278" s="297"/>
      <c r="B278" s="297"/>
      <c r="C278" s="297"/>
      <c r="D278" s="297"/>
      <c r="E278" s="297"/>
      <c r="F278" s="297"/>
      <c r="G278" s="297"/>
      <c r="H278" s="297"/>
      <c r="I278" s="297"/>
      <c r="J278" s="297"/>
      <c r="K278" s="297"/>
      <c r="L278" s="297"/>
      <c r="M278" s="297"/>
      <c r="N278" s="735"/>
      <c r="O278" s="735"/>
      <c r="P278" s="297"/>
      <c r="Q278" s="297"/>
      <c r="R278" s="297"/>
      <c r="S278" s="297"/>
      <c r="T278" s="297"/>
      <c r="U278" s="297"/>
      <c r="V278" s="297"/>
      <c r="W278" s="297"/>
      <c r="X278" s="297"/>
      <c r="Y278" s="297"/>
      <c r="Z278" s="297"/>
    </row>
    <row r="279" spans="1:26" ht="15.75" customHeight="1">
      <c r="A279" s="297"/>
      <c r="B279" s="297"/>
      <c r="C279" s="297"/>
      <c r="D279" s="297"/>
      <c r="E279" s="297"/>
      <c r="F279" s="297"/>
      <c r="G279" s="297"/>
      <c r="H279" s="297"/>
      <c r="I279" s="297"/>
      <c r="J279" s="297"/>
      <c r="K279" s="297"/>
      <c r="L279" s="297"/>
      <c r="M279" s="297"/>
      <c r="N279" s="735"/>
      <c r="O279" s="735"/>
      <c r="P279" s="297"/>
      <c r="Q279" s="297"/>
      <c r="R279" s="297"/>
      <c r="S279" s="297"/>
      <c r="T279" s="297"/>
      <c r="U279" s="297"/>
      <c r="V279" s="297"/>
      <c r="W279" s="297"/>
      <c r="X279" s="297"/>
      <c r="Y279" s="297"/>
      <c r="Z279" s="297"/>
    </row>
    <row r="280" spans="1:26" ht="15.75" customHeight="1">
      <c r="A280" s="297"/>
      <c r="B280" s="297"/>
      <c r="C280" s="297"/>
      <c r="D280" s="297"/>
      <c r="E280" s="297"/>
      <c r="F280" s="297"/>
      <c r="G280" s="297"/>
      <c r="H280" s="297"/>
      <c r="I280" s="297"/>
      <c r="J280" s="297"/>
      <c r="K280" s="297"/>
      <c r="L280" s="297"/>
      <c r="M280" s="297"/>
      <c r="N280" s="735"/>
      <c r="O280" s="735"/>
      <c r="P280" s="297"/>
      <c r="Q280" s="297"/>
      <c r="R280" s="297"/>
      <c r="S280" s="297"/>
      <c r="T280" s="297"/>
      <c r="U280" s="297"/>
      <c r="V280" s="297"/>
      <c r="W280" s="297"/>
      <c r="X280" s="297"/>
      <c r="Y280" s="297"/>
      <c r="Z280" s="297"/>
    </row>
    <row r="281" spans="1:26" ht="15.75" customHeight="1">
      <c r="A281" s="297"/>
      <c r="B281" s="297"/>
      <c r="C281" s="297"/>
      <c r="D281" s="297"/>
      <c r="E281" s="297"/>
      <c r="F281" s="297"/>
      <c r="G281" s="297"/>
      <c r="H281" s="297"/>
      <c r="I281" s="297"/>
      <c r="J281" s="297"/>
      <c r="K281" s="297"/>
      <c r="L281" s="297"/>
      <c r="M281" s="297"/>
      <c r="N281" s="735"/>
      <c r="O281" s="735"/>
      <c r="P281" s="297"/>
      <c r="Q281" s="297"/>
      <c r="R281" s="297"/>
      <c r="S281" s="297"/>
      <c r="T281" s="297"/>
      <c r="U281" s="297"/>
      <c r="V281" s="297"/>
      <c r="W281" s="297"/>
      <c r="X281" s="297"/>
      <c r="Y281" s="297"/>
      <c r="Z281" s="297"/>
    </row>
    <row r="282" spans="1:26" ht="15.75" customHeight="1">
      <c r="A282" s="297"/>
      <c r="B282" s="297"/>
      <c r="C282" s="297"/>
      <c r="D282" s="297"/>
      <c r="E282" s="297"/>
      <c r="F282" s="297"/>
      <c r="G282" s="297"/>
      <c r="H282" s="297"/>
      <c r="I282" s="297"/>
      <c r="J282" s="297"/>
      <c r="K282" s="297"/>
      <c r="L282" s="297"/>
      <c r="M282" s="297"/>
      <c r="N282" s="735"/>
      <c r="O282" s="735"/>
      <c r="P282" s="297"/>
      <c r="Q282" s="297"/>
      <c r="R282" s="297"/>
      <c r="S282" s="297"/>
      <c r="T282" s="297"/>
      <c r="U282" s="297"/>
      <c r="V282" s="297"/>
      <c r="W282" s="297"/>
      <c r="X282" s="297"/>
      <c r="Y282" s="297"/>
      <c r="Z282" s="297"/>
    </row>
    <row r="283" spans="1:26" ht="15.75" customHeight="1">
      <c r="A283" s="297"/>
      <c r="B283" s="297"/>
      <c r="C283" s="297"/>
      <c r="D283" s="297"/>
      <c r="E283" s="297"/>
      <c r="F283" s="297"/>
      <c r="G283" s="297"/>
      <c r="H283" s="297"/>
      <c r="I283" s="297"/>
      <c r="J283" s="297"/>
      <c r="K283" s="297"/>
      <c r="L283" s="297"/>
      <c r="M283" s="297"/>
      <c r="N283" s="735"/>
      <c r="O283" s="735"/>
      <c r="P283" s="297"/>
      <c r="Q283" s="297"/>
      <c r="R283" s="297"/>
      <c r="S283" s="297"/>
      <c r="T283" s="297"/>
      <c r="U283" s="297"/>
      <c r="V283" s="297"/>
      <c r="W283" s="297"/>
      <c r="X283" s="297"/>
      <c r="Y283" s="297"/>
      <c r="Z283" s="297"/>
    </row>
    <row r="284" spans="1:26" ht="15.75" customHeight="1">
      <c r="A284" s="297"/>
      <c r="B284" s="297"/>
      <c r="C284" s="297"/>
      <c r="D284" s="297"/>
      <c r="E284" s="297"/>
      <c r="F284" s="297"/>
      <c r="G284" s="297"/>
      <c r="H284" s="297"/>
      <c r="I284" s="297"/>
      <c r="J284" s="297"/>
      <c r="K284" s="297"/>
      <c r="L284" s="297"/>
      <c r="M284" s="297"/>
      <c r="N284" s="735"/>
      <c r="O284" s="735"/>
      <c r="P284" s="297"/>
      <c r="Q284" s="297"/>
      <c r="R284" s="297"/>
      <c r="S284" s="297"/>
      <c r="T284" s="297"/>
      <c r="U284" s="297"/>
      <c r="V284" s="297"/>
      <c r="W284" s="297"/>
      <c r="X284" s="297"/>
      <c r="Y284" s="297"/>
      <c r="Z284" s="297"/>
    </row>
    <row r="285" spans="1:26" ht="15.75" customHeight="1">
      <c r="A285" s="297"/>
      <c r="B285" s="297"/>
      <c r="C285" s="297"/>
      <c r="D285" s="297"/>
      <c r="E285" s="297"/>
      <c r="F285" s="297"/>
      <c r="G285" s="297"/>
      <c r="H285" s="297"/>
      <c r="I285" s="297"/>
      <c r="J285" s="297"/>
      <c r="K285" s="297"/>
      <c r="L285" s="297"/>
      <c r="M285" s="297"/>
      <c r="N285" s="735"/>
      <c r="O285" s="735"/>
      <c r="P285" s="297"/>
      <c r="Q285" s="297"/>
      <c r="R285" s="297"/>
      <c r="S285" s="297"/>
      <c r="T285" s="297"/>
      <c r="U285" s="297"/>
      <c r="V285" s="297"/>
      <c r="W285" s="297"/>
      <c r="X285" s="297"/>
      <c r="Y285" s="297"/>
      <c r="Z285" s="297"/>
    </row>
    <row r="286" spans="1:26" ht="15.75" customHeight="1">
      <c r="A286" s="297"/>
      <c r="B286" s="297"/>
      <c r="C286" s="297"/>
      <c r="D286" s="297"/>
      <c r="E286" s="297"/>
      <c r="F286" s="297"/>
      <c r="G286" s="297"/>
      <c r="H286" s="297"/>
      <c r="I286" s="297"/>
      <c r="J286" s="297"/>
      <c r="K286" s="297"/>
      <c r="L286" s="297"/>
      <c r="M286" s="297"/>
      <c r="N286" s="735"/>
      <c r="O286" s="735"/>
      <c r="P286" s="297"/>
      <c r="Q286" s="297"/>
      <c r="R286" s="297"/>
      <c r="S286" s="297"/>
      <c r="T286" s="297"/>
      <c r="U286" s="297"/>
      <c r="V286" s="297"/>
      <c r="W286" s="297"/>
      <c r="X286" s="297"/>
      <c r="Y286" s="297"/>
      <c r="Z286" s="297"/>
    </row>
    <row r="287" spans="1:26" ht="15.75" customHeight="1">
      <c r="A287" s="297"/>
      <c r="B287" s="297"/>
      <c r="C287" s="297"/>
      <c r="D287" s="297"/>
      <c r="E287" s="297"/>
      <c r="F287" s="297"/>
      <c r="G287" s="297"/>
      <c r="H287" s="297"/>
      <c r="I287" s="297"/>
      <c r="J287" s="297"/>
      <c r="K287" s="297"/>
      <c r="L287" s="297"/>
      <c r="M287" s="297"/>
      <c r="N287" s="735"/>
      <c r="O287" s="735"/>
      <c r="P287" s="297"/>
      <c r="Q287" s="297"/>
      <c r="R287" s="297"/>
      <c r="S287" s="297"/>
      <c r="T287" s="297"/>
      <c r="U287" s="297"/>
      <c r="V287" s="297"/>
      <c r="W287" s="297"/>
      <c r="X287" s="297"/>
      <c r="Y287" s="297"/>
      <c r="Z287" s="297"/>
    </row>
    <row r="288" spans="1:26" ht="15.75" customHeight="1">
      <c r="A288" s="297"/>
      <c r="B288" s="297"/>
      <c r="C288" s="297"/>
      <c r="D288" s="297"/>
      <c r="E288" s="297"/>
      <c r="F288" s="297"/>
      <c r="G288" s="297"/>
      <c r="H288" s="297"/>
      <c r="I288" s="297"/>
      <c r="J288" s="297"/>
      <c r="K288" s="297"/>
      <c r="L288" s="297"/>
      <c r="M288" s="297"/>
      <c r="N288" s="735"/>
      <c r="O288" s="735"/>
      <c r="P288" s="297"/>
      <c r="Q288" s="297"/>
      <c r="R288" s="297"/>
      <c r="S288" s="297"/>
      <c r="T288" s="297"/>
      <c r="U288" s="297"/>
      <c r="V288" s="297"/>
      <c r="W288" s="297"/>
      <c r="X288" s="297"/>
      <c r="Y288" s="297"/>
      <c r="Z288" s="297"/>
    </row>
    <row r="289" spans="1:26" ht="15.75" customHeight="1">
      <c r="A289" s="297"/>
      <c r="B289" s="297"/>
      <c r="C289" s="297"/>
      <c r="D289" s="297"/>
      <c r="E289" s="297"/>
      <c r="F289" s="297"/>
      <c r="G289" s="297"/>
      <c r="H289" s="297"/>
      <c r="I289" s="297"/>
      <c r="J289" s="297"/>
      <c r="K289" s="297"/>
      <c r="L289" s="297"/>
      <c r="M289" s="297"/>
      <c r="N289" s="735"/>
      <c r="O289" s="735"/>
      <c r="P289" s="297"/>
      <c r="Q289" s="297"/>
      <c r="R289" s="297"/>
      <c r="S289" s="297"/>
      <c r="T289" s="297"/>
      <c r="U289" s="297"/>
      <c r="V289" s="297"/>
      <c r="W289" s="297"/>
      <c r="X289" s="297"/>
      <c r="Y289" s="297"/>
      <c r="Z289" s="297"/>
    </row>
    <row r="290" spans="1:26" ht="15.75" customHeight="1">
      <c r="A290" s="297"/>
      <c r="B290" s="297"/>
      <c r="C290" s="297"/>
      <c r="D290" s="297"/>
      <c r="E290" s="297"/>
      <c r="F290" s="297"/>
      <c r="G290" s="297"/>
      <c r="H290" s="297"/>
      <c r="I290" s="297"/>
      <c r="J290" s="297"/>
      <c r="K290" s="297"/>
      <c r="L290" s="297"/>
      <c r="M290" s="297"/>
      <c r="N290" s="735"/>
      <c r="O290" s="735"/>
      <c r="P290" s="297"/>
      <c r="Q290" s="297"/>
      <c r="R290" s="297"/>
      <c r="S290" s="297"/>
      <c r="T290" s="297"/>
      <c r="U290" s="297"/>
      <c r="V290" s="297"/>
      <c r="W290" s="297"/>
      <c r="X290" s="297"/>
      <c r="Y290" s="297"/>
      <c r="Z290" s="297"/>
    </row>
    <row r="291" spans="1:26" ht="15.75" customHeight="1">
      <c r="A291" s="297"/>
      <c r="B291" s="297"/>
      <c r="C291" s="297"/>
      <c r="D291" s="297"/>
      <c r="E291" s="297"/>
      <c r="F291" s="297"/>
      <c r="G291" s="297"/>
      <c r="H291" s="297"/>
      <c r="I291" s="297"/>
      <c r="J291" s="297"/>
      <c r="K291" s="297"/>
      <c r="L291" s="297"/>
      <c r="M291" s="297"/>
      <c r="N291" s="735"/>
      <c r="O291" s="735"/>
      <c r="P291" s="297"/>
      <c r="Q291" s="297"/>
      <c r="R291" s="297"/>
      <c r="S291" s="297"/>
      <c r="T291" s="297"/>
      <c r="U291" s="297"/>
      <c r="V291" s="297"/>
      <c r="W291" s="297"/>
      <c r="X291" s="297"/>
      <c r="Y291" s="297"/>
      <c r="Z291" s="297"/>
    </row>
    <row r="292" spans="1:26" ht="15.75" customHeight="1">
      <c r="A292" s="297"/>
      <c r="B292" s="297"/>
      <c r="C292" s="297"/>
      <c r="D292" s="297"/>
      <c r="E292" s="297"/>
      <c r="F292" s="297"/>
      <c r="G292" s="297"/>
      <c r="H292" s="297"/>
      <c r="I292" s="297"/>
      <c r="J292" s="297"/>
      <c r="K292" s="297"/>
      <c r="L292" s="297"/>
      <c r="M292" s="297"/>
      <c r="N292" s="735"/>
      <c r="O292" s="735"/>
      <c r="P292" s="297"/>
      <c r="Q292" s="297"/>
      <c r="R292" s="297"/>
      <c r="S292" s="297"/>
      <c r="T292" s="297"/>
      <c r="U292" s="297"/>
      <c r="V292" s="297"/>
      <c r="W292" s="297"/>
      <c r="X292" s="297"/>
      <c r="Y292" s="297"/>
      <c r="Z292" s="297"/>
    </row>
    <row r="293" spans="1:26" ht="15.75" customHeight="1">
      <c r="A293" s="297"/>
      <c r="B293" s="297"/>
      <c r="C293" s="297"/>
      <c r="D293" s="297"/>
      <c r="E293" s="297"/>
      <c r="F293" s="297"/>
      <c r="G293" s="297"/>
      <c r="H293" s="297"/>
      <c r="I293" s="297"/>
      <c r="J293" s="297"/>
      <c r="K293" s="297"/>
      <c r="L293" s="297"/>
      <c r="M293" s="297"/>
      <c r="N293" s="735"/>
      <c r="O293" s="735"/>
      <c r="P293" s="297"/>
      <c r="Q293" s="297"/>
      <c r="R293" s="297"/>
      <c r="S293" s="297"/>
      <c r="T293" s="297"/>
      <c r="U293" s="297"/>
      <c r="V293" s="297"/>
      <c r="W293" s="297"/>
      <c r="X293" s="297"/>
      <c r="Y293" s="297"/>
      <c r="Z293" s="297"/>
    </row>
    <row r="294" spans="1:26" ht="15.75" customHeight="1">
      <c r="A294" s="297"/>
      <c r="B294" s="297"/>
      <c r="C294" s="297"/>
      <c r="D294" s="297"/>
      <c r="E294" s="297"/>
      <c r="F294" s="297"/>
      <c r="G294" s="297"/>
      <c r="H294" s="297"/>
      <c r="I294" s="297"/>
      <c r="J294" s="297"/>
      <c r="K294" s="297"/>
      <c r="L294" s="297"/>
      <c r="M294" s="297"/>
      <c r="N294" s="735"/>
      <c r="O294" s="735"/>
      <c r="P294" s="297"/>
      <c r="Q294" s="297"/>
      <c r="R294" s="297"/>
      <c r="S294" s="297"/>
      <c r="T294" s="297"/>
      <c r="U294" s="297"/>
      <c r="V294" s="297"/>
      <c r="W294" s="297"/>
      <c r="X294" s="297"/>
      <c r="Y294" s="297"/>
      <c r="Z294" s="297"/>
    </row>
    <row r="295" spans="1:26" ht="15.75" customHeight="1">
      <c r="A295" s="297"/>
      <c r="B295" s="297"/>
      <c r="C295" s="297"/>
      <c r="D295" s="297"/>
      <c r="E295" s="297"/>
      <c r="F295" s="297"/>
      <c r="G295" s="297"/>
      <c r="H295" s="297"/>
      <c r="I295" s="297"/>
      <c r="J295" s="297"/>
      <c r="K295" s="297"/>
      <c r="L295" s="297"/>
      <c r="M295" s="297"/>
      <c r="N295" s="735"/>
      <c r="O295" s="735"/>
      <c r="P295" s="297"/>
      <c r="Q295" s="297"/>
      <c r="R295" s="297"/>
      <c r="S295" s="297"/>
      <c r="T295" s="297"/>
      <c r="U295" s="297"/>
      <c r="V295" s="297"/>
      <c r="W295" s="297"/>
      <c r="X295" s="297"/>
      <c r="Y295" s="297"/>
      <c r="Z295" s="297"/>
    </row>
    <row r="296" spans="1:26" ht="15.75" customHeight="1">
      <c r="A296" s="297"/>
      <c r="B296" s="297"/>
      <c r="C296" s="297"/>
      <c r="D296" s="297"/>
      <c r="E296" s="297"/>
      <c r="F296" s="297"/>
      <c r="G296" s="297"/>
      <c r="H296" s="297"/>
      <c r="I296" s="297"/>
      <c r="J296" s="297"/>
      <c r="K296" s="297"/>
      <c r="L296" s="297"/>
      <c r="M296" s="297"/>
      <c r="N296" s="735"/>
      <c r="O296" s="735"/>
      <c r="P296" s="297"/>
      <c r="Q296" s="297"/>
      <c r="R296" s="297"/>
      <c r="S296" s="297"/>
      <c r="T296" s="297"/>
      <c r="U296" s="297"/>
      <c r="V296" s="297"/>
      <c r="W296" s="297"/>
      <c r="X296" s="297"/>
      <c r="Y296" s="297"/>
      <c r="Z296" s="297"/>
    </row>
    <row r="297" spans="1:26" ht="15.75" customHeight="1">
      <c r="A297" s="297"/>
      <c r="B297" s="297"/>
      <c r="C297" s="297"/>
      <c r="D297" s="297"/>
      <c r="E297" s="297"/>
      <c r="F297" s="297"/>
      <c r="G297" s="297"/>
      <c r="H297" s="297"/>
      <c r="I297" s="297"/>
      <c r="J297" s="297"/>
      <c r="K297" s="297"/>
      <c r="L297" s="297"/>
      <c r="M297" s="297"/>
      <c r="N297" s="735"/>
      <c r="O297" s="735"/>
      <c r="P297" s="297"/>
      <c r="Q297" s="297"/>
      <c r="R297" s="297"/>
      <c r="S297" s="297"/>
      <c r="T297" s="297"/>
      <c r="U297" s="297"/>
      <c r="V297" s="297"/>
      <c r="W297" s="297"/>
      <c r="X297" s="297"/>
      <c r="Y297" s="297"/>
      <c r="Z297" s="297"/>
    </row>
    <row r="298" spans="1:26" ht="15.75" customHeight="1">
      <c r="A298" s="297"/>
      <c r="B298" s="297"/>
      <c r="C298" s="297"/>
      <c r="D298" s="297"/>
      <c r="E298" s="297"/>
      <c r="F298" s="297"/>
      <c r="G298" s="297"/>
      <c r="H298" s="297"/>
      <c r="I298" s="297"/>
      <c r="J298" s="297"/>
      <c r="K298" s="297"/>
      <c r="L298" s="297"/>
      <c r="M298" s="297"/>
      <c r="N298" s="735"/>
      <c r="O298" s="735"/>
      <c r="P298" s="297"/>
      <c r="Q298" s="297"/>
      <c r="R298" s="297"/>
      <c r="S298" s="297"/>
      <c r="T298" s="297"/>
      <c r="U298" s="297"/>
      <c r="V298" s="297"/>
      <c r="W298" s="297"/>
      <c r="X298" s="297"/>
      <c r="Y298" s="297"/>
      <c r="Z298" s="297"/>
    </row>
    <row r="299" spans="1:26" ht="15.75" customHeight="1">
      <c r="A299" s="297"/>
      <c r="B299" s="297"/>
      <c r="C299" s="297"/>
      <c r="D299" s="297"/>
      <c r="E299" s="297"/>
      <c r="F299" s="297"/>
      <c r="G299" s="297"/>
      <c r="H299" s="297"/>
      <c r="I299" s="297"/>
      <c r="J299" s="297"/>
      <c r="K299" s="297"/>
      <c r="L299" s="297"/>
      <c r="M299" s="297"/>
      <c r="N299" s="735"/>
      <c r="O299" s="735"/>
      <c r="P299" s="297"/>
      <c r="Q299" s="297"/>
      <c r="R299" s="297"/>
      <c r="S299" s="297"/>
      <c r="T299" s="297"/>
      <c r="U299" s="297"/>
      <c r="V299" s="297"/>
      <c r="W299" s="297"/>
      <c r="X299" s="297"/>
      <c r="Y299" s="297"/>
      <c r="Z299" s="297"/>
    </row>
    <row r="300" spans="1:26" ht="15.75" customHeight="1">
      <c r="A300" s="297"/>
      <c r="B300" s="297"/>
      <c r="C300" s="297"/>
      <c r="D300" s="297"/>
      <c r="E300" s="297"/>
      <c r="F300" s="297"/>
      <c r="G300" s="297"/>
      <c r="H300" s="297"/>
      <c r="I300" s="297"/>
      <c r="J300" s="297"/>
      <c r="K300" s="297"/>
      <c r="L300" s="297"/>
      <c r="M300" s="297"/>
      <c r="N300" s="735"/>
      <c r="O300" s="735"/>
      <c r="P300" s="297"/>
      <c r="Q300" s="297"/>
      <c r="R300" s="297"/>
      <c r="S300" s="297"/>
      <c r="T300" s="297"/>
      <c r="U300" s="297"/>
      <c r="V300" s="297"/>
      <c r="W300" s="297"/>
      <c r="X300" s="297"/>
      <c r="Y300" s="297"/>
      <c r="Z300" s="297"/>
    </row>
    <row r="301" spans="1:26" ht="15.75" customHeight="1">
      <c r="A301" s="297"/>
      <c r="B301" s="297"/>
      <c r="C301" s="297"/>
      <c r="D301" s="297"/>
      <c r="E301" s="297"/>
      <c r="F301" s="297"/>
      <c r="G301" s="297"/>
      <c r="H301" s="297"/>
      <c r="I301" s="297"/>
      <c r="J301" s="297"/>
      <c r="K301" s="297"/>
      <c r="L301" s="297"/>
      <c r="M301" s="297"/>
      <c r="N301" s="735"/>
      <c r="O301" s="735"/>
      <c r="P301" s="297"/>
      <c r="Q301" s="297"/>
      <c r="R301" s="297"/>
      <c r="S301" s="297"/>
      <c r="T301" s="297"/>
      <c r="U301" s="297"/>
      <c r="V301" s="297"/>
      <c r="W301" s="297"/>
      <c r="X301" s="297"/>
      <c r="Y301" s="297"/>
      <c r="Z301" s="297"/>
    </row>
    <row r="302" spans="1:26" ht="15.75" customHeight="1">
      <c r="A302" s="297"/>
      <c r="B302" s="297"/>
      <c r="C302" s="297"/>
      <c r="D302" s="297"/>
      <c r="E302" s="297"/>
      <c r="F302" s="297"/>
      <c r="G302" s="297"/>
      <c r="H302" s="297"/>
      <c r="I302" s="297"/>
      <c r="J302" s="297"/>
      <c r="K302" s="297"/>
      <c r="L302" s="297"/>
      <c r="M302" s="297"/>
      <c r="N302" s="735"/>
      <c r="O302" s="735"/>
      <c r="P302" s="297"/>
      <c r="Q302" s="297"/>
      <c r="R302" s="297"/>
      <c r="S302" s="297"/>
      <c r="T302" s="297"/>
      <c r="U302" s="297"/>
      <c r="V302" s="297"/>
      <c r="W302" s="297"/>
      <c r="X302" s="297"/>
      <c r="Y302" s="297"/>
      <c r="Z302" s="297"/>
    </row>
    <row r="303" spans="1:26" ht="15.75" customHeight="1">
      <c r="A303" s="297"/>
      <c r="B303" s="297"/>
      <c r="C303" s="297"/>
      <c r="D303" s="297"/>
      <c r="E303" s="297"/>
      <c r="F303" s="297"/>
      <c r="G303" s="297"/>
      <c r="H303" s="297"/>
      <c r="I303" s="297"/>
      <c r="J303" s="297"/>
      <c r="K303" s="297"/>
      <c r="L303" s="297"/>
      <c r="M303" s="297"/>
      <c r="N303" s="735"/>
      <c r="O303" s="735"/>
      <c r="P303" s="297"/>
      <c r="Q303" s="297"/>
      <c r="R303" s="297"/>
      <c r="S303" s="297"/>
      <c r="T303" s="297"/>
      <c r="U303" s="297"/>
      <c r="V303" s="297"/>
      <c r="W303" s="297"/>
      <c r="X303" s="297"/>
      <c r="Y303" s="297"/>
      <c r="Z303" s="297"/>
    </row>
    <row r="304" spans="1:26" ht="15.75" customHeight="1">
      <c r="A304" s="297"/>
      <c r="B304" s="297"/>
      <c r="C304" s="297"/>
      <c r="D304" s="297"/>
      <c r="E304" s="297"/>
      <c r="F304" s="297"/>
      <c r="G304" s="297"/>
      <c r="H304" s="297"/>
      <c r="I304" s="297"/>
      <c r="J304" s="297"/>
      <c r="K304" s="297"/>
      <c r="L304" s="297"/>
      <c r="M304" s="297"/>
      <c r="N304" s="735"/>
      <c r="O304" s="735"/>
      <c r="P304" s="297"/>
      <c r="Q304" s="297"/>
      <c r="R304" s="297"/>
      <c r="S304" s="297"/>
      <c r="T304" s="297"/>
      <c r="U304" s="297"/>
      <c r="V304" s="297"/>
      <c r="W304" s="297"/>
      <c r="X304" s="297"/>
      <c r="Y304" s="297"/>
      <c r="Z304" s="297"/>
    </row>
    <row r="305" spans="1:26" ht="15.75" customHeight="1">
      <c r="A305" s="297"/>
      <c r="B305" s="297"/>
      <c r="C305" s="297"/>
      <c r="D305" s="297"/>
      <c r="E305" s="297"/>
      <c r="F305" s="297"/>
      <c r="G305" s="297"/>
      <c r="H305" s="297"/>
      <c r="I305" s="297"/>
      <c r="J305" s="297"/>
      <c r="K305" s="297"/>
      <c r="L305" s="297"/>
      <c r="M305" s="297"/>
      <c r="N305" s="735"/>
      <c r="O305" s="735"/>
      <c r="P305" s="297"/>
      <c r="Q305" s="297"/>
      <c r="R305" s="297"/>
      <c r="S305" s="297"/>
      <c r="T305" s="297"/>
      <c r="U305" s="297"/>
      <c r="V305" s="297"/>
      <c r="W305" s="297"/>
      <c r="X305" s="297"/>
      <c r="Y305" s="297"/>
      <c r="Z305" s="297"/>
    </row>
    <row r="306" spans="1:26" ht="15.75" customHeight="1">
      <c r="A306" s="297"/>
      <c r="B306" s="297"/>
      <c r="C306" s="297"/>
      <c r="D306" s="297"/>
      <c r="E306" s="297"/>
      <c r="F306" s="297"/>
      <c r="G306" s="297"/>
      <c r="H306" s="297"/>
      <c r="I306" s="297"/>
      <c r="J306" s="297"/>
      <c r="K306" s="297"/>
      <c r="L306" s="297"/>
      <c r="M306" s="297"/>
      <c r="N306" s="735"/>
      <c r="O306" s="735"/>
      <c r="P306" s="297"/>
      <c r="Q306" s="297"/>
      <c r="R306" s="297"/>
      <c r="S306" s="297"/>
      <c r="T306" s="297"/>
      <c r="U306" s="297"/>
      <c r="V306" s="297"/>
      <c r="W306" s="297"/>
      <c r="X306" s="297"/>
      <c r="Y306" s="297"/>
      <c r="Z306" s="297"/>
    </row>
    <row r="307" spans="1:26" ht="15.75" customHeight="1">
      <c r="A307" s="297"/>
      <c r="B307" s="297"/>
      <c r="C307" s="297"/>
      <c r="D307" s="297"/>
      <c r="E307" s="297"/>
      <c r="F307" s="297"/>
      <c r="G307" s="297"/>
      <c r="H307" s="297"/>
      <c r="I307" s="297"/>
      <c r="J307" s="297"/>
      <c r="K307" s="297"/>
      <c r="L307" s="297"/>
      <c r="M307" s="297"/>
      <c r="N307" s="735"/>
      <c r="O307" s="735"/>
      <c r="P307" s="297"/>
      <c r="Q307" s="297"/>
      <c r="R307" s="297"/>
      <c r="S307" s="297"/>
      <c r="T307" s="297"/>
      <c r="U307" s="297"/>
      <c r="V307" s="297"/>
      <c r="W307" s="297"/>
      <c r="X307" s="297"/>
      <c r="Y307" s="297"/>
      <c r="Z307" s="297"/>
    </row>
    <row r="308" spans="1:26" ht="15.75" customHeight="1">
      <c r="A308" s="297"/>
      <c r="B308" s="297"/>
      <c r="C308" s="297"/>
      <c r="D308" s="297"/>
      <c r="E308" s="297"/>
      <c r="F308" s="297"/>
      <c r="G308" s="297"/>
      <c r="H308" s="297"/>
      <c r="I308" s="297"/>
      <c r="J308" s="297"/>
      <c r="K308" s="297"/>
      <c r="L308" s="297"/>
      <c r="M308" s="297"/>
      <c r="N308" s="735"/>
      <c r="O308" s="735"/>
      <c r="P308" s="297"/>
      <c r="Q308" s="297"/>
      <c r="R308" s="297"/>
      <c r="S308" s="297"/>
      <c r="T308" s="297"/>
      <c r="U308" s="297"/>
      <c r="V308" s="297"/>
      <c r="W308" s="297"/>
      <c r="X308" s="297"/>
      <c r="Y308" s="297"/>
      <c r="Z308" s="297"/>
    </row>
    <row r="309" spans="1:26" ht="15.75" customHeight="1">
      <c r="A309" s="297"/>
      <c r="B309" s="297"/>
      <c r="C309" s="297"/>
      <c r="D309" s="297"/>
      <c r="E309" s="297"/>
      <c r="F309" s="297"/>
      <c r="G309" s="297"/>
      <c r="H309" s="297"/>
      <c r="I309" s="297"/>
      <c r="J309" s="297"/>
      <c r="K309" s="297"/>
      <c r="L309" s="297"/>
      <c r="M309" s="297"/>
      <c r="N309" s="735"/>
      <c r="O309" s="735"/>
      <c r="P309" s="297"/>
      <c r="Q309" s="297"/>
      <c r="R309" s="297"/>
      <c r="S309" s="297"/>
      <c r="T309" s="297"/>
      <c r="U309" s="297"/>
      <c r="V309" s="297"/>
      <c r="W309" s="297"/>
      <c r="X309" s="297"/>
      <c r="Y309" s="297"/>
      <c r="Z309" s="297"/>
    </row>
    <row r="310" spans="1:26" ht="15.75" customHeight="1">
      <c r="A310" s="297"/>
      <c r="B310" s="297"/>
      <c r="C310" s="297"/>
      <c r="D310" s="297"/>
      <c r="E310" s="297"/>
      <c r="F310" s="297"/>
      <c r="G310" s="297"/>
      <c r="H310" s="297"/>
      <c r="I310" s="297"/>
      <c r="J310" s="297"/>
      <c r="K310" s="297"/>
      <c r="L310" s="297"/>
      <c r="M310" s="297"/>
      <c r="N310" s="735"/>
      <c r="O310" s="735"/>
      <c r="P310" s="297"/>
      <c r="Q310" s="297"/>
      <c r="R310" s="297"/>
      <c r="S310" s="297"/>
      <c r="T310" s="297"/>
      <c r="U310" s="297"/>
      <c r="V310" s="297"/>
      <c r="W310" s="297"/>
      <c r="X310" s="297"/>
      <c r="Y310" s="297"/>
      <c r="Z310" s="297"/>
    </row>
    <row r="311" spans="1:26" ht="15.75" customHeight="1">
      <c r="A311" s="297"/>
      <c r="B311" s="297"/>
      <c r="C311" s="297"/>
      <c r="D311" s="297"/>
      <c r="E311" s="297"/>
      <c r="F311" s="297"/>
      <c r="G311" s="297"/>
      <c r="H311" s="297"/>
      <c r="I311" s="297"/>
      <c r="J311" s="297"/>
      <c r="K311" s="297"/>
      <c r="L311" s="297"/>
      <c r="M311" s="297"/>
      <c r="N311" s="735"/>
      <c r="O311" s="735"/>
      <c r="P311" s="297"/>
      <c r="Q311" s="297"/>
      <c r="R311" s="297"/>
      <c r="S311" s="297"/>
      <c r="T311" s="297"/>
      <c r="U311" s="297"/>
      <c r="V311" s="297"/>
      <c r="W311" s="297"/>
      <c r="X311" s="297"/>
      <c r="Y311" s="297"/>
      <c r="Z311" s="297"/>
    </row>
    <row r="312" spans="1:26" ht="15.75" customHeight="1">
      <c r="A312" s="297"/>
      <c r="B312" s="297"/>
      <c r="C312" s="297"/>
      <c r="D312" s="297"/>
      <c r="E312" s="297"/>
      <c r="F312" s="297"/>
      <c r="G312" s="297"/>
      <c r="H312" s="297"/>
      <c r="I312" s="297"/>
      <c r="J312" s="297"/>
      <c r="K312" s="297"/>
      <c r="L312" s="297"/>
      <c r="M312" s="297"/>
      <c r="N312" s="735"/>
      <c r="O312" s="735"/>
      <c r="P312" s="297"/>
      <c r="Q312" s="297"/>
      <c r="R312" s="297"/>
      <c r="S312" s="297"/>
      <c r="T312" s="297"/>
      <c r="U312" s="297"/>
      <c r="V312" s="297"/>
      <c r="W312" s="297"/>
      <c r="X312" s="297"/>
      <c r="Y312" s="297"/>
      <c r="Z312" s="297"/>
    </row>
    <row r="313" spans="1:26" ht="15.75" customHeight="1">
      <c r="A313" s="297"/>
      <c r="B313" s="297"/>
      <c r="C313" s="297"/>
      <c r="D313" s="297"/>
      <c r="E313" s="297"/>
      <c r="F313" s="297"/>
      <c r="G313" s="297"/>
      <c r="H313" s="297"/>
      <c r="I313" s="297"/>
      <c r="J313" s="297"/>
      <c r="K313" s="297"/>
      <c r="L313" s="297"/>
      <c r="M313" s="297"/>
      <c r="N313" s="735"/>
      <c r="O313" s="735"/>
      <c r="P313" s="297"/>
      <c r="Q313" s="297"/>
      <c r="R313" s="297"/>
      <c r="S313" s="297"/>
      <c r="T313" s="297"/>
      <c r="U313" s="297"/>
      <c r="V313" s="297"/>
      <c r="W313" s="297"/>
      <c r="X313" s="297"/>
      <c r="Y313" s="297"/>
      <c r="Z313" s="297"/>
    </row>
    <row r="314" spans="1:26" ht="15.75" customHeight="1">
      <c r="A314" s="297"/>
      <c r="B314" s="297"/>
      <c r="C314" s="297"/>
      <c r="D314" s="297"/>
      <c r="E314" s="297"/>
      <c r="F314" s="297"/>
      <c r="G314" s="297"/>
      <c r="H314" s="297"/>
      <c r="I314" s="297"/>
      <c r="J314" s="297"/>
      <c r="K314" s="297"/>
      <c r="L314" s="297"/>
      <c r="M314" s="297"/>
      <c r="N314" s="735"/>
      <c r="O314" s="735"/>
      <c r="P314" s="297"/>
      <c r="Q314" s="297"/>
      <c r="R314" s="297"/>
      <c r="S314" s="297"/>
      <c r="T314" s="297"/>
      <c r="U314" s="297"/>
      <c r="V314" s="297"/>
      <c r="W314" s="297"/>
      <c r="X314" s="297"/>
      <c r="Y314" s="297"/>
      <c r="Z314" s="297"/>
    </row>
    <row r="315" spans="1:26" ht="15.75" customHeight="1">
      <c r="A315" s="297"/>
      <c r="B315" s="297"/>
      <c r="C315" s="297"/>
      <c r="D315" s="297"/>
      <c r="E315" s="297"/>
      <c r="F315" s="297"/>
      <c r="G315" s="297"/>
      <c r="H315" s="297"/>
      <c r="I315" s="297"/>
      <c r="J315" s="297"/>
      <c r="K315" s="297"/>
      <c r="L315" s="297"/>
      <c r="M315" s="297"/>
      <c r="N315" s="735"/>
      <c r="O315" s="735"/>
      <c r="P315" s="297"/>
      <c r="Q315" s="297"/>
      <c r="R315" s="297"/>
      <c r="S315" s="297"/>
      <c r="T315" s="297"/>
      <c r="U315" s="297"/>
      <c r="V315" s="297"/>
      <c r="W315" s="297"/>
      <c r="X315" s="297"/>
      <c r="Y315" s="297"/>
      <c r="Z315" s="297"/>
    </row>
    <row r="316" spans="1:26" ht="15.75" customHeight="1">
      <c r="A316" s="297"/>
      <c r="B316" s="297"/>
      <c r="C316" s="297"/>
      <c r="D316" s="297"/>
      <c r="E316" s="297"/>
      <c r="F316" s="297"/>
      <c r="G316" s="297"/>
      <c r="H316" s="297"/>
      <c r="I316" s="297"/>
      <c r="J316" s="297"/>
      <c r="K316" s="297"/>
      <c r="L316" s="297"/>
      <c r="M316" s="297"/>
      <c r="N316" s="735"/>
      <c r="O316" s="735"/>
      <c r="P316" s="297"/>
      <c r="Q316" s="297"/>
      <c r="R316" s="297"/>
      <c r="S316" s="297"/>
      <c r="T316" s="297"/>
      <c r="U316" s="297"/>
      <c r="V316" s="297"/>
      <c r="W316" s="297"/>
      <c r="X316" s="297"/>
      <c r="Y316" s="297"/>
      <c r="Z316" s="297"/>
    </row>
    <row r="317" spans="1:26" ht="15.75" customHeight="1">
      <c r="A317" s="297"/>
      <c r="B317" s="297"/>
      <c r="C317" s="297"/>
      <c r="D317" s="297"/>
      <c r="E317" s="297"/>
      <c r="F317" s="297"/>
      <c r="G317" s="297"/>
      <c r="H317" s="297"/>
      <c r="I317" s="297"/>
      <c r="J317" s="297"/>
      <c r="K317" s="297"/>
      <c r="L317" s="297"/>
      <c r="M317" s="297"/>
      <c r="N317" s="735"/>
      <c r="O317" s="735"/>
      <c r="P317" s="297"/>
      <c r="Q317" s="297"/>
      <c r="R317" s="297"/>
      <c r="S317" s="297"/>
      <c r="T317" s="297"/>
      <c r="U317" s="297"/>
      <c r="V317" s="297"/>
      <c r="W317" s="297"/>
      <c r="X317" s="297"/>
      <c r="Y317" s="297"/>
      <c r="Z317" s="297"/>
    </row>
    <row r="318" spans="1:26" ht="15.75" customHeight="1">
      <c r="A318" s="297"/>
      <c r="B318" s="297"/>
      <c r="C318" s="297"/>
      <c r="D318" s="297"/>
      <c r="E318" s="297"/>
      <c r="F318" s="297"/>
      <c r="G318" s="297"/>
      <c r="H318" s="297"/>
      <c r="I318" s="297"/>
      <c r="J318" s="297"/>
      <c r="K318" s="297"/>
      <c r="L318" s="297"/>
      <c r="M318" s="297"/>
      <c r="N318" s="735"/>
      <c r="O318" s="735"/>
      <c r="P318" s="297"/>
      <c r="Q318" s="297"/>
      <c r="R318" s="297"/>
      <c r="S318" s="297"/>
      <c r="T318" s="297"/>
      <c r="U318" s="297"/>
      <c r="V318" s="297"/>
      <c r="W318" s="297"/>
      <c r="X318" s="297"/>
      <c r="Y318" s="297"/>
      <c r="Z318" s="297"/>
    </row>
    <row r="319" spans="1:26" ht="15.75" customHeight="1">
      <c r="A319" s="297"/>
      <c r="B319" s="297"/>
      <c r="C319" s="297"/>
      <c r="D319" s="297"/>
      <c r="E319" s="297"/>
      <c r="F319" s="297"/>
      <c r="G319" s="297"/>
      <c r="H319" s="297"/>
      <c r="I319" s="297"/>
      <c r="J319" s="297"/>
      <c r="K319" s="297"/>
      <c r="L319" s="297"/>
      <c r="M319" s="297"/>
      <c r="N319" s="735"/>
      <c r="O319" s="735"/>
      <c r="P319" s="297"/>
      <c r="Q319" s="297"/>
      <c r="R319" s="297"/>
      <c r="S319" s="297"/>
      <c r="T319" s="297"/>
      <c r="U319" s="297"/>
      <c r="V319" s="297"/>
      <c r="W319" s="297"/>
      <c r="X319" s="297"/>
      <c r="Y319" s="297"/>
      <c r="Z319" s="297"/>
    </row>
    <row r="320" spans="1:26" ht="15.75" customHeight="1">
      <c r="A320" s="297"/>
      <c r="B320" s="297"/>
      <c r="C320" s="297"/>
      <c r="D320" s="297"/>
      <c r="E320" s="297"/>
      <c r="F320" s="297"/>
      <c r="G320" s="297"/>
      <c r="H320" s="297"/>
      <c r="I320" s="297"/>
      <c r="J320" s="297"/>
      <c r="K320" s="297"/>
      <c r="L320" s="297"/>
      <c r="M320" s="297"/>
      <c r="N320" s="735"/>
      <c r="O320" s="735"/>
      <c r="P320" s="297"/>
      <c r="Q320" s="297"/>
      <c r="R320" s="297"/>
      <c r="S320" s="297"/>
      <c r="T320" s="297"/>
      <c r="U320" s="297"/>
      <c r="V320" s="297"/>
      <c r="W320" s="297"/>
      <c r="X320" s="297"/>
      <c r="Y320" s="297"/>
      <c r="Z320" s="297"/>
    </row>
    <row r="321" spans="1:26" ht="15.75" customHeight="1">
      <c r="A321" s="297"/>
      <c r="B321" s="297"/>
      <c r="C321" s="297"/>
      <c r="D321" s="297"/>
      <c r="E321" s="297"/>
      <c r="F321" s="297"/>
      <c r="G321" s="297"/>
      <c r="H321" s="297"/>
      <c r="I321" s="297"/>
      <c r="J321" s="297"/>
      <c r="K321" s="297"/>
      <c r="L321" s="297"/>
      <c r="M321" s="297"/>
      <c r="N321" s="735"/>
      <c r="O321" s="735"/>
      <c r="P321" s="297"/>
      <c r="Q321" s="297"/>
      <c r="R321" s="297"/>
      <c r="S321" s="297"/>
      <c r="T321" s="297"/>
      <c r="U321" s="297"/>
      <c r="V321" s="297"/>
      <c r="W321" s="297"/>
      <c r="X321" s="297"/>
      <c r="Y321" s="297"/>
      <c r="Z321" s="297"/>
    </row>
    <row r="322" spans="1:26" ht="15.75" customHeight="1">
      <c r="A322" s="297"/>
      <c r="B322" s="297"/>
      <c r="C322" s="297"/>
      <c r="D322" s="297"/>
      <c r="E322" s="297"/>
      <c r="F322" s="297"/>
      <c r="G322" s="297"/>
      <c r="H322" s="297"/>
      <c r="I322" s="297"/>
      <c r="J322" s="297"/>
      <c r="K322" s="297"/>
      <c r="L322" s="297"/>
      <c r="M322" s="297"/>
      <c r="N322" s="735"/>
      <c r="O322" s="735"/>
      <c r="P322" s="297"/>
      <c r="Q322" s="297"/>
      <c r="R322" s="297"/>
      <c r="S322" s="297"/>
      <c r="T322" s="297"/>
      <c r="U322" s="297"/>
      <c r="V322" s="297"/>
      <c r="W322" s="297"/>
      <c r="X322" s="297"/>
      <c r="Y322" s="297"/>
      <c r="Z322" s="297"/>
    </row>
    <row r="323" spans="1:26" ht="15.75" customHeight="1">
      <c r="A323" s="297"/>
      <c r="B323" s="297"/>
      <c r="C323" s="297"/>
      <c r="D323" s="297"/>
      <c r="E323" s="297"/>
      <c r="F323" s="297"/>
      <c r="G323" s="297"/>
      <c r="H323" s="297"/>
      <c r="I323" s="297"/>
      <c r="J323" s="297"/>
      <c r="K323" s="297"/>
      <c r="L323" s="297"/>
      <c r="M323" s="297"/>
      <c r="N323" s="735"/>
      <c r="O323" s="735"/>
      <c r="P323" s="297"/>
      <c r="Q323" s="297"/>
      <c r="R323" s="297"/>
      <c r="S323" s="297"/>
      <c r="T323" s="297"/>
      <c r="U323" s="297"/>
      <c r="V323" s="297"/>
      <c r="W323" s="297"/>
      <c r="X323" s="297"/>
      <c r="Y323" s="297"/>
      <c r="Z323" s="297"/>
    </row>
    <row r="324" spans="1:26" ht="15.75" customHeight="1">
      <c r="A324" s="297"/>
      <c r="B324" s="297"/>
      <c r="C324" s="297"/>
      <c r="D324" s="297"/>
      <c r="E324" s="297"/>
      <c r="F324" s="297"/>
      <c r="G324" s="297"/>
      <c r="H324" s="297"/>
      <c r="I324" s="297"/>
      <c r="J324" s="297"/>
      <c r="K324" s="297"/>
      <c r="L324" s="297"/>
      <c r="M324" s="297"/>
      <c r="N324" s="735"/>
      <c r="O324" s="735"/>
      <c r="P324" s="297"/>
      <c r="Q324" s="297"/>
      <c r="R324" s="297"/>
      <c r="S324" s="297"/>
      <c r="T324" s="297"/>
      <c r="U324" s="297"/>
      <c r="V324" s="297"/>
      <c r="W324" s="297"/>
      <c r="X324" s="297"/>
      <c r="Y324" s="297"/>
      <c r="Z324" s="297"/>
    </row>
    <row r="325" spans="1:26" ht="15.75" customHeight="1">
      <c r="A325" s="297"/>
      <c r="B325" s="297"/>
      <c r="C325" s="297"/>
      <c r="D325" s="297"/>
      <c r="E325" s="297"/>
      <c r="F325" s="297"/>
      <c r="G325" s="297"/>
      <c r="H325" s="297"/>
      <c r="I325" s="297"/>
      <c r="J325" s="297"/>
      <c r="K325" s="297"/>
      <c r="L325" s="297"/>
      <c r="M325" s="297"/>
      <c r="N325" s="735"/>
      <c r="O325" s="735"/>
      <c r="P325" s="297"/>
      <c r="Q325" s="297"/>
      <c r="R325" s="297"/>
      <c r="S325" s="297"/>
      <c r="T325" s="297"/>
      <c r="U325" s="297"/>
      <c r="V325" s="297"/>
      <c r="W325" s="297"/>
      <c r="X325" s="297"/>
      <c r="Y325" s="297"/>
      <c r="Z325" s="297"/>
    </row>
    <row r="326" spans="1:26" ht="15.75" customHeight="1">
      <c r="A326" s="297"/>
      <c r="B326" s="297"/>
      <c r="C326" s="297"/>
      <c r="D326" s="297"/>
      <c r="E326" s="297"/>
      <c r="F326" s="297"/>
      <c r="G326" s="297"/>
      <c r="H326" s="297"/>
      <c r="I326" s="297"/>
      <c r="J326" s="297"/>
      <c r="K326" s="297"/>
      <c r="L326" s="297"/>
      <c r="M326" s="297"/>
      <c r="N326" s="735"/>
      <c r="O326" s="735"/>
      <c r="P326" s="297"/>
      <c r="Q326" s="297"/>
      <c r="R326" s="297"/>
      <c r="S326" s="297"/>
      <c r="T326" s="297"/>
      <c r="U326" s="297"/>
      <c r="V326" s="297"/>
      <c r="W326" s="297"/>
      <c r="X326" s="297"/>
      <c r="Y326" s="297"/>
      <c r="Z326" s="297"/>
    </row>
    <row r="327" spans="1:26" ht="15.75" customHeight="1">
      <c r="A327" s="297"/>
      <c r="B327" s="297"/>
      <c r="C327" s="297"/>
      <c r="D327" s="297"/>
      <c r="E327" s="297"/>
      <c r="F327" s="297"/>
      <c r="G327" s="297"/>
      <c r="H327" s="297"/>
      <c r="I327" s="297"/>
      <c r="J327" s="297"/>
      <c r="K327" s="297"/>
      <c r="L327" s="297"/>
      <c r="M327" s="297"/>
      <c r="N327" s="735"/>
      <c r="O327" s="735"/>
      <c r="P327" s="297"/>
      <c r="Q327" s="297"/>
      <c r="R327" s="297"/>
      <c r="S327" s="297"/>
      <c r="T327" s="297"/>
      <c r="U327" s="297"/>
      <c r="V327" s="297"/>
      <c r="W327" s="297"/>
      <c r="X327" s="297"/>
      <c r="Y327" s="297"/>
      <c r="Z327" s="297"/>
    </row>
    <row r="328" spans="1:26" ht="15.75" customHeight="1">
      <c r="A328" s="297"/>
      <c r="B328" s="297"/>
      <c r="C328" s="297"/>
      <c r="D328" s="297"/>
      <c r="E328" s="297"/>
      <c r="F328" s="297"/>
      <c r="G328" s="297"/>
      <c r="H328" s="297"/>
      <c r="I328" s="297"/>
      <c r="J328" s="297"/>
      <c r="K328" s="297"/>
      <c r="L328" s="297"/>
      <c r="M328" s="297"/>
      <c r="N328" s="735"/>
      <c r="O328" s="735"/>
      <c r="P328" s="297"/>
      <c r="Q328" s="297"/>
      <c r="R328" s="297"/>
      <c r="S328" s="297"/>
      <c r="T328" s="297"/>
      <c r="U328" s="297"/>
      <c r="V328" s="297"/>
      <c r="W328" s="297"/>
      <c r="X328" s="297"/>
      <c r="Y328" s="297"/>
      <c r="Z328" s="297"/>
    </row>
    <row r="329" spans="1:26" ht="15.75" customHeight="1">
      <c r="A329" s="297"/>
      <c r="B329" s="297"/>
      <c r="C329" s="297"/>
      <c r="D329" s="297"/>
      <c r="E329" s="297"/>
      <c r="F329" s="297"/>
      <c r="G329" s="297"/>
      <c r="H329" s="297"/>
      <c r="I329" s="297"/>
      <c r="J329" s="297"/>
      <c r="K329" s="297"/>
      <c r="L329" s="297"/>
      <c r="M329" s="297"/>
      <c r="N329" s="735"/>
      <c r="O329" s="735"/>
      <c r="P329" s="297"/>
      <c r="Q329" s="297"/>
      <c r="R329" s="297"/>
      <c r="S329" s="297"/>
      <c r="T329" s="297"/>
      <c r="U329" s="297"/>
      <c r="V329" s="297"/>
      <c r="W329" s="297"/>
      <c r="X329" s="297"/>
      <c r="Y329" s="297"/>
      <c r="Z329" s="297"/>
    </row>
    <row r="330" spans="1:26" ht="15.75" customHeight="1">
      <c r="A330" s="297"/>
      <c r="B330" s="297"/>
      <c r="C330" s="297"/>
      <c r="D330" s="297"/>
      <c r="E330" s="297"/>
      <c r="F330" s="297"/>
      <c r="G330" s="297"/>
      <c r="H330" s="297"/>
      <c r="I330" s="297"/>
      <c r="J330" s="297"/>
      <c r="K330" s="297"/>
      <c r="L330" s="297"/>
      <c r="M330" s="297"/>
      <c r="N330" s="735"/>
      <c r="O330" s="735"/>
      <c r="P330" s="297"/>
      <c r="Q330" s="297"/>
      <c r="R330" s="297"/>
      <c r="S330" s="297"/>
      <c r="T330" s="297"/>
      <c r="U330" s="297"/>
      <c r="V330" s="297"/>
      <c r="W330" s="297"/>
      <c r="X330" s="297"/>
      <c r="Y330" s="297"/>
      <c r="Z330" s="297"/>
    </row>
    <row r="331" spans="1:26" ht="15.75" customHeight="1">
      <c r="A331" s="297"/>
      <c r="B331" s="297"/>
      <c r="C331" s="297"/>
      <c r="D331" s="297"/>
      <c r="E331" s="297"/>
      <c r="F331" s="297"/>
      <c r="G331" s="297"/>
      <c r="H331" s="297"/>
      <c r="I331" s="297"/>
      <c r="J331" s="297"/>
      <c r="K331" s="297"/>
      <c r="L331" s="297"/>
      <c r="M331" s="297"/>
      <c r="N331" s="735"/>
      <c r="O331" s="735"/>
      <c r="P331" s="297"/>
      <c r="Q331" s="297"/>
      <c r="R331" s="297"/>
      <c r="S331" s="297"/>
      <c r="T331" s="297"/>
      <c r="U331" s="297"/>
      <c r="V331" s="297"/>
      <c r="W331" s="297"/>
      <c r="X331" s="297"/>
      <c r="Y331" s="297"/>
      <c r="Z331" s="297"/>
    </row>
    <row r="332" spans="1:26" ht="15.75" customHeight="1">
      <c r="A332" s="297"/>
      <c r="B332" s="297"/>
      <c r="C332" s="297"/>
      <c r="D332" s="297"/>
      <c r="E332" s="297"/>
      <c r="F332" s="297"/>
      <c r="G332" s="297"/>
      <c r="H332" s="297"/>
      <c r="I332" s="297"/>
      <c r="J332" s="297"/>
      <c r="K332" s="297"/>
      <c r="L332" s="297"/>
      <c r="M332" s="297"/>
      <c r="N332" s="735"/>
      <c r="O332" s="735"/>
      <c r="P332" s="297"/>
      <c r="Q332" s="297"/>
      <c r="R332" s="297"/>
      <c r="S332" s="297"/>
      <c r="T332" s="297"/>
      <c r="U332" s="297"/>
      <c r="V332" s="297"/>
      <c r="W332" s="297"/>
      <c r="X332" s="297"/>
      <c r="Y332" s="297"/>
      <c r="Z332" s="297"/>
    </row>
    <row r="333" spans="1:26" ht="15.75" customHeight="1">
      <c r="A333" s="297"/>
      <c r="B333" s="297"/>
      <c r="C333" s="297"/>
      <c r="D333" s="297"/>
      <c r="E333" s="297"/>
      <c r="F333" s="297"/>
      <c r="G333" s="297"/>
      <c r="H333" s="297"/>
      <c r="I333" s="297"/>
      <c r="J333" s="297"/>
      <c r="K333" s="297"/>
      <c r="L333" s="297"/>
      <c r="M333" s="297"/>
      <c r="N333" s="735"/>
      <c r="O333" s="735"/>
      <c r="P333" s="297"/>
      <c r="Q333" s="297"/>
      <c r="R333" s="297"/>
      <c r="S333" s="297"/>
      <c r="T333" s="297"/>
      <c r="U333" s="297"/>
      <c r="V333" s="297"/>
      <c r="W333" s="297"/>
      <c r="X333" s="297"/>
      <c r="Y333" s="297"/>
      <c r="Z333" s="297"/>
    </row>
    <row r="334" spans="1:26" ht="15.75" customHeight="1">
      <c r="A334" s="297"/>
      <c r="B334" s="297"/>
      <c r="C334" s="297"/>
      <c r="D334" s="297"/>
      <c r="E334" s="297"/>
      <c r="F334" s="297"/>
      <c r="G334" s="297"/>
      <c r="H334" s="297"/>
      <c r="I334" s="297"/>
      <c r="J334" s="297"/>
      <c r="K334" s="297"/>
      <c r="L334" s="297"/>
      <c r="M334" s="297"/>
      <c r="N334" s="735"/>
      <c r="O334" s="735"/>
      <c r="P334" s="297"/>
      <c r="Q334" s="297"/>
      <c r="R334" s="297"/>
      <c r="S334" s="297"/>
      <c r="T334" s="297"/>
      <c r="U334" s="297"/>
      <c r="V334" s="297"/>
      <c r="W334" s="297"/>
      <c r="X334" s="297"/>
      <c r="Y334" s="297"/>
      <c r="Z334" s="297"/>
    </row>
    <row r="335" spans="1:26" ht="15.75" customHeight="1">
      <c r="A335" s="297"/>
      <c r="B335" s="297"/>
      <c r="C335" s="297"/>
      <c r="D335" s="297"/>
      <c r="E335" s="297"/>
      <c r="F335" s="297"/>
      <c r="G335" s="297"/>
      <c r="H335" s="297"/>
      <c r="I335" s="297"/>
      <c r="J335" s="297"/>
      <c r="K335" s="297"/>
      <c r="L335" s="297"/>
      <c r="M335" s="297"/>
      <c r="N335" s="735"/>
      <c r="O335" s="735"/>
      <c r="P335" s="297"/>
      <c r="Q335" s="297"/>
      <c r="R335" s="297"/>
      <c r="S335" s="297"/>
      <c r="T335" s="297"/>
      <c r="U335" s="297"/>
      <c r="V335" s="297"/>
      <c r="W335" s="297"/>
      <c r="X335" s="297"/>
      <c r="Y335" s="297"/>
      <c r="Z335" s="297"/>
    </row>
    <row r="336" spans="1:26" ht="15.75" customHeight="1">
      <c r="A336" s="297"/>
      <c r="B336" s="297"/>
      <c r="C336" s="297"/>
      <c r="D336" s="297"/>
      <c r="E336" s="297"/>
      <c r="F336" s="297"/>
      <c r="G336" s="297"/>
      <c r="H336" s="297"/>
      <c r="I336" s="297"/>
      <c r="J336" s="297"/>
      <c r="K336" s="297"/>
      <c r="L336" s="297"/>
      <c r="M336" s="297"/>
      <c r="N336" s="735"/>
      <c r="O336" s="735"/>
      <c r="P336" s="297"/>
      <c r="Q336" s="297"/>
      <c r="R336" s="297"/>
      <c r="S336" s="297"/>
      <c r="T336" s="297"/>
      <c r="U336" s="297"/>
      <c r="V336" s="297"/>
      <c r="W336" s="297"/>
      <c r="X336" s="297"/>
      <c r="Y336" s="297"/>
      <c r="Z336" s="297"/>
    </row>
    <row r="337" spans="1:26" ht="15.75" customHeight="1">
      <c r="A337" s="297"/>
      <c r="B337" s="297"/>
      <c r="C337" s="297"/>
      <c r="D337" s="297"/>
      <c r="E337" s="297"/>
      <c r="F337" s="297"/>
      <c r="G337" s="297"/>
      <c r="H337" s="297"/>
      <c r="I337" s="297"/>
      <c r="J337" s="297"/>
      <c r="K337" s="297"/>
      <c r="L337" s="297"/>
      <c r="M337" s="297"/>
      <c r="N337" s="735"/>
      <c r="O337" s="735"/>
      <c r="P337" s="297"/>
      <c r="Q337" s="297"/>
      <c r="R337" s="297"/>
      <c r="S337" s="297"/>
      <c r="T337" s="297"/>
      <c r="U337" s="297"/>
      <c r="V337" s="297"/>
      <c r="W337" s="297"/>
      <c r="X337" s="297"/>
      <c r="Y337" s="297"/>
      <c r="Z337" s="297"/>
    </row>
    <row r="338" spans="1:26" ht="15.75" customHeight="1">
      <c r="A338" s="297"/>
      <c r="B338" s="297"/>
      <c r="C338" s="297"/>
      <c r="D338" s="297"/>
      <c r="E338" s="297"/>
      <c r="F338" s="297"/>
      <c r="G338" s="297"/>
      <c r="H338" s="297"/>
      <c r="I338" s="297"/>
      <c r="J338" s="297"/>
      <c r="K338" s="297"/>
      <c r="L338" s="297"/>
      <c r="M338" s="297"/>
      <c r="N338" s="735"/>
      <c r="O338" s="735"/>
      <c r="P338" s="297"/>
      <c r="Q338" s="297"/>
      <c r="R338" s="297"/>
      <c r="S338" s="297"/>
      <c r="T338" s="297"/>
      <c r="U338" s="297"/>
      <c r="V338" s="297"/>
      <c r="W338" s="297"/>
      <c r="X338" s="297"/>
      <c r="Y338" s="297"/>
      <c r="Z338" s="297"/>
    </row>
    <row r="339" spans="1:26" ht="15.75" customHeight="1">
      <c r="A339" s="297"/>
      <c r="B339" s="297"/>
      <c r="C339" s="297"/>
      <c r="D339" s="297"/>
      <c r="E339" s="297"/>
      <c r="F339" s="297"/>
      <c r="G339" s="297"/>
      <c r="H339" s="297"/>
      <c r="I339" s="297"/>
      <c r="J339" s="297"/>
      <c r="K339" s="297"/>
      <c r="L339" s="297"/>
      <c r="M339" s="297"/>
      <c r="N339" s="735"/>
      <c r="O339" s="735"/>
      <c r="P339" s="297"/>
      <c r="Q339" s="297"/>
      <c r="R339" s="297"/>
      <c r="S339" s="297"/>
      <c r="T339" s="297"/>
      <c r="U339" s="297"/>
      <c r="V339" s="297"/>
      <c r="W339" s="297"/>
      <c r="X339" s="297"/>
      <c r="Y339" s="297"/>
      <c r="Z339" s="297"/>
    </row>
    <row r="340" spans="1:26" ht="15.75" customHeight="1">
      <c r="A340" s="297"/>
      <c r="B340" s="297"/>
      <c r="C340" s="297"/>
      <c r="D340" s="297"/>
      <c r="E340" s="297"/>
      <c r="F340" s="297"/>
      <c r="G340" s="297"/>
      <c r="H340" s="297"/>
      <c r="I340" s="297"/>
      <c r="J340" s="297"/>
      <c r="K340" s="297"/>
      <c r="L340" s="297"/>
      <c r="M340" s="297"/>
      <c r="N340" s="735"/>
      <c r="O340" s="735"/>
      <c r="P340" s="297"/>
      <c r="Q340" s="297"/>
      <c r="R340" s="297"/>
      <c r="S340" s="297"/>
      <c r="T340" s="297"/>
      <c r="U340" s="297"/>
      <c r="V340" s="297"/>
      <c r="W340" s="297"/>
      <c r="X340" s="297"/>
      <c r="Y340" s="297"/>
      <c r="Z340" s="297"/>
    </row>
    <row r="341" spans="1:26" ht="15.75" customHeight="1">
      <c r="A341" s="297"/>
      <c r="B341" s="297"/>
      <c r="C341" s="297"/>
      <c r="D341" s="297"/>
      <c r="E341" s="297"/>
      <c r="F341" s="297"/>
      <c r="G341" s="297"/>
      <c r="H341" s="297"/>
      <c r="I341" s="297"/>
      <c r="J341" s="297"/>
      <c r="K341" s="297"/>
      <c r="L341" s="297"/>
      <c r="M341" s="297"/>
      <c r="N341" s="735"/>
      <c r="O341" s="735"/>
      <c r="P341" s="297"/>
      <c r="Q341" s="297"/>
      <c r="R341" s="297"/>
      <c r="S341" s="297"/>
      <c r="T341" s="297"/>
      <c r="U341" s="297"/>
      <c r="V341" s="297"/>
      <c r="W341" s="297"/>
      <c r="X341" s="297"/>
      <c r="Y341" s="297"/>
      <c r="Z341" s="297"/>
    </row>
    <row r="342" spans="1:26" ht="15.75" customHeight="1">
      <c r="A342" s="297"/>
      <c r="B342" s="297"/>
      <c r="C342" s="297"/>
      <c r="D342" s="297"/>
      <c r="E342" s="297"/>
      <c r="F342" s="297"/>
      <c r="G342" s="297"/>
      <c r="H342" s="297"/>
      <c r="I342" s="297"/>
      <c r="J342" s="297"/>
      <c r="K342" s="297"/>
      <c r="L342" s="297"/>
      <c r="M342" s="297"/>
      <c r="N342" s="735"/>
      <c r="O342" s="735"/>
      <c r="P342" s="297"/>
      <c r="Q342" s="297"/>
      <c r="R342" s="297"/>
      <c r="S342" s="297"/>
      <c r="T342" s="297"/>
      <c r="U342" s="297"/>
      <c r="V342" s="297"/>
      <c r="W342" s="297"/>
      <c r="X342" s="297"/>
      <c r="Y342" s="297"/>
      <c r="Z342" s="297"/>
    </row>
    <row r="343" spans="1:26" ht="15.75" customHeight="1">
      <c r="A343" s="297"/>
      <c r="B343" s="297"/>
      <c r="C343" s="297"/>
      <c r="D343" s="297"/>
      <c r="E343" s="297"/>
      <c r="F343" s="297"/>
      <c r="G343" s="297"/>
      <c r="H343" s="297"/>
      <c r="I343" s="297"/>
      <c r="J343" s="297"/>
      <c r="K343" s="297"/>
      <c r="L343" s="297"/>
      <c r="M343" s="297"/>
      <c r="N343" s="735"/>
      <c r="O343" s="735"/>
      <c r="P343" s="297"/>
      <c r="Q343" s="297"/>
      <c r="R343" s="297"/>
      <c r="S343" s="297"/>
      <c r="T343" s="297"/>
      <c r="U343" s="297"/>
      <c r="V343" s="297"/>
      <c r="W343" s="297"/>
      <c r="X343" s="297"/>
      <c r="Y343" s="297"/>
      <c r="Z343" s="297"/>
    </row>
    <row r="344" spans="1:26" ht="15.75" customHeight="1">
      <c r="A344" s="297"/>
      <c r="B344" s="297"/>
      <c r="C344" s="297"/>
      <c r="D344" s="297"/>
      <c r="E344" s="297"/>
      <c r="F344" s="297"/>
      <c r="G344" s="297"/>
      <c r="H344" s="297"/>
      <c r="I344" s="297"/>
      <c r="J344" s="297"/>
      <c r="K344" s="297"/>
      <c r="L344" s="297"/>
      <c r="M344" s="297"/>
      <c r="N344" s="735"/>
      <c r="O344" s="735"/>
      <c r="P344" s="297"/>
      <c r="Q344" s="297"/>
      <c r="R344" s="297"/>
      <c r="S344" s="297"/>
      <c r="T344" s="297"/>
      <c r="U344" s="297"/>
      <c r="V344" s="297"/>
      <c r="W344" s="297"/>
      <c r="X344" s="297"/>
      <c r="Y344" s="297"/>
      <c r="Z344" s="297"/>
    </row>
    <row r="345" spans="1:26" ht="15.75" customHeight="1">
      <c r="A345" s="297"/>
      <c r="B345" s="297"/>
      <c r="C345" s="297"/>
      <c r="D345" s="297"/>
      <c r="E345" s="297"/>
      <c r="F345" s="297"/>
      <c r="G345" s="297"/>
      <c r="H345" s="297"/>
      <c r="I345" s="297"/>
      <c r="J345" s="297"/>
      <c r="K345" s="297"/>
      <c r="L345" s="297"/>
      <c r="M345" s="297"/>
      <c r="N345" s="735"/>
      <c r="O345" s="735"/>
      <c r="P345" s="297"/>
      <c r="Q345" s="297"/>
      <c r="R345" s="297"/>
      <c r="S345" s="297"/>
      <c r="T345" s="297"/>
      <c r="U345" s="297"/>
      <c r="V345" s="297"/>
      <c r="W345" s="297"/>
      <c r="X345" s="297"/>
      <c r="Y345" s="297"/>
      <c r="Z345" s="297"/>
    </row>
    <row r="346" spans="1:26" ht="15.75" customHeight="1">
      <c r="A346" s="297"/>
      <c r="B346" s="297"/>
      <c r="C346" s="297"/>
      <c r="D346" s="297"/>
      <c r="E346" s="297"/>
      <c r="F346" s="297"/>
      <c r="G346" s="297"/>
      <c r="H346" s="297"/>
      <c r="I346" s="297"/>
      <c r="J346" s="297"/>
      <c r="K346" s="297"/>
      <c r="L346" s="297"/>
      <c r="M346" s="297"/>
      <c r="N346" s="735"/>
      <c r="O346" s="735"/>
      <c r="P346" s="297"/>
      <c r="Q346" s="297"/>
      <c r="R346" s="297"/>
      <c r="S346" s="297"/>
      <c r="T346" s="297"/>
      <c r="U346" s="297"/>
      <c r="V346" s="297"/>
      <c r="W346" s="297"/>
      <c r="X346" s="297"/>
      <c r="Y346" s="297"/>
      <c r="Z346" s="297"/>
    </row>
    <row r="347" spans="1:26" ht="15.75" customHeight="1">
      <c r="A347" s="297"/>
      <c r="B347" s="297"/>
      <c r="C347" s="297"/>
      <c r="D347" s="297"/>
      <c r="E347" s="297"/>
      <c r="F347" s="297"/>
      <c r="G347" s="297"/>
      <c r="H347" s="297"/>
      <c r="I347" s="297"/>
      <c r="J347" s="297"/>
      <c r="K347" s="297"/>
      <c r="L347" s="297"/>
      <c r="M347" s="297"/>
      <c r="N347" s="735"/>
      <c r="O347" s="735"/>
      <c r="P347" s="297"/>
      <c r="Q347" s="297"/>
      <c r="R347" s="297"/>
      <c r="S347" s="297"/>
      <c r="T347" s="297"/>
      <c r="U347" s="297"/>
      <c r="V347" s="297"/>
      <c r="W347" s="297"/>
      <c r="X347" s="297"/>
      <c r="Y347" s="297"/>
      <c r="Z347" s="297"/>
    </row>
    <row r="348" spans="1:26" ht="15.75" customHeight="1">
      <c r="A348" s="297"/>
      <c r="B348" s="297"/>
      <c r="C348" s="297"/>
      <c r="D348" s="297"/>
      <c r="E348" s="297"/>
      <c r="F348" s="297"/>
      <c r="G348" s="297"/>
      <c r="H348" s="297"/>
      <c r="I348" s="297"/>
      <c r="J348" s="297"/>
      <c r="K348" s="297"/>
      <c r="L348" s="297"/>
      <c r="M348" s="297"/>
      <c r="N348" s="735"/>
      <c r="O348" s="735"/>
      <c r="P348" s="297"/>
      <c r="Q348" s="297"/>
      <c r="R348" s="297"/>
      <c r="S348" s="297"/>
      <c r="T348" s="297"/>
      <c r="U348" s="297"/>
      <c r="V348" s="297"/>
      <c r="W348" s="297"/>
      <c r="X348" s="297"/>
      <c r="Y348" s="297"/>
      <c r="Z348" s="297"/>
    </row>
    <row r="349" spans="1:26" ht="15.75" customHeight="1">
      <c r="A349" s="297"/>
      <c r="B349" s="297"/>
      <c r="C349" s="297"/>
      <c r="D349" s="297"/>
      <c r="E349" s="297"/>
      <c r="F349" s="297"/>
      <c r="G349" s="297"/>
      <c r="H349" s="297"/>
      <c r="I349" s="297"/>
      <c r="J349" s="297"/>
      <c r="K349" s="297"/>
      <c r="L349" s="297"/>
      <c r="M349" s="297"/>
      <c r="N349" s="735"/>
      <c r="O349" s="735"/>
      <c r="P349" s="297"/>
      <c r="Q349" s="297"/>
      <c r="R349" s="297"/>
      <c r="S349" s="297"/>
      <c r="T349" s="297"/>
      <c r="U349" s="297"/>
      <c r="V349" s="297"/>
      <c r="W349" s="297"/>
      <c r="X349" s="297"/>
      <c r="Y349" s="297"/>
      <c r="Z349" s="297"/>
    </row>
    <row r="350" spans="1:26" ht="15.75" customHeight="1">
      <c r="A350" s="297"/>
      <c r="B350" s="297"/>
      <c r="C350" s="297"/>
      <c r="D350" s="297"/>
      <c r="E350" s="297"/>
      <c r="F350" s="297"/>
      <c r="G350" s="297"/>
      <c r="H350" s="297"/>
      <c r="I350" s="297"/>
      <c r="J350" s="297"/>
      <c r="K350" s="297"/>
      <c r="L350" s="297"/>
      <c r="M350" s="297"/>
      <c r="N350" s="735"/>
      <c r="O350" s="735"/>
      <c r="P350" s="297"/>
      <c r="Q350" s="297"/>
      <c r="R350" s="297"/>
      <c r="S350" s="297"/>
      <c r="T350" s="297"/>
      <c r="U350" s="297"/>
      <c r="V350" s="297"/>
      <c r="W350" s="297"/>
      <c r="X350" s="297"/>
      <c r="Y350" s="297"/>
      <c r="Z350" s="297"/>
    </row>
    <row r="351" spans="1:26" ht="15.75" customHeight="1">
      <c r="A351" s="297"/>
      <c r="B351" s="297"/>
      <c r="C351" s="297"/>
      <c r="D351" s="297"/>
      <c r="E351" s="297"/>
      <c r="F351" s="297"/>
      <c r="G351" s="297"/>
      <c r="H351" s="297"/>
      <c r="I351" s="297"/>
      <c r="J351" s="297"/>
      <c r="K351" s="297"/>
      <c r="L351" s="297"/>
      <c r="M351" s="297"/>
      <c r="N351" s="735"/>
      <c r="O351" s="735"/>
      <c r="P351" s="297"/>
      <c r="Q351" s="297"/>
      <c r="R351" s="297"/>
      <c r="S351" s="297"/>
      <c r="T351" s="297"/>
      <c r="U351" s="297"/>
      <c r="V351" s="297"/>
      <c r="W351" s="297"/>
      <c r="X351" s="297"/>
      <c r="Y351" s="297"/>
      <c r="Z351" s="297"/>
    </row>
    <row r="352" spans="1:26" ht="15.75" customHeight="1">
      <c r="A352" s="297"/>
      <c r="B352" s="297"/>
      <c r="C352" s="297"/>
      <c r="D352" s="297"/>
      <c r="E352" s="297"/>
      <c r="F352" s="297"/>
      <c r="G352" s="297"/>
      <c r="H352" s="297"/>
      <c r="I352" s="297"/>
      <c r="J352" s="297"/>
      <c r="K352" s="297"/>
      <c r="L352" s="297"/>
      <c r="M352" s="297"/>
      <c r="N352" s="735"/>
      <c r="O352" s="735"/>
      <c r="P352" s="297"/>
      <c r="Q352" s="297"/>
      <c r="R352" s="297"/>
      <c r="S352" s="297"/>
      <c r="T352" s="297"/>
      <c r="U352" s="297"/>
      <c r="V352" s="297"/>
      <c r="W352" s="297"/>
      <c r="X352" s="297"/>
      <c r="Y352" s="297"/>
      <c r="Z352" s="297"/>
    </row>
    <row r="353" spans="1:26" ht="15.75" customHeight="1">
      <c r="A353" s="297"/>
      <c r="B353" s="297"/>
      <c r="C353" s="297"/>
      <c r="D353" s="297"/>
      <c r="E353" s="297"/>
      <c r="F353" s="297"/>
      <c r="G353" s="297"/>
      <c r="H353" s="297"/>
      <c r="I353" s="297"/>
      <c r="J353" s="297"/>
      <c r="K353" s="297"/>
      <c r="L353" s="297"/>
      <c r="M353" s="297"/>
      <c r="N353" s="735"/>
      <c r="O353" s="735"/>
      <c r="P353" s="297"/>
      <c r="Q353" s="297"/>
      <c r="R353" s="297"/>
      <c r="S353" s="297"/>
      <c r="T353" s="297"/>
      <c r="U353" s="297"/>
      <c r="V353" s="297"/>
      <c r="W353" s="297"/>
      <c r="X353" s="297"/>
      <c r="Y353" s="297"/>
      <c r="Z353" s="297"/>
    </row>
    <row r="354" spans="1:26" ht="15.75" customHeight="1">
      <c r="A354" s="297"/>
      <c r="B354" s="297"/>
      <c r="C354" s="297"/>
      <c r="D354" s="297"/>
      <c r="E354" s="297"/>
      <c r="F354" s="297"/>
      <c r="G354" s="297"/>
      <c r="H354" s="297"/>
      <c r="I354" s="297"/>
      <c r="J354" s="297"/>
      <c r="K354" s="297"/>
      <c r="L354" s="297"/>
      <c r="M354" s="297"/>
      <c r="N354" s="735"/>
      <c r="O354" s="735"/>
      <c r="P354" s="297"/>
      <c r="Q354" s="297"/>
      <c r="R354" s="297"/>
      <c r="S354" s="297"/>
      <c r="T354" s="297"/>
      <c r="U354" s="297"/>
      <c r="V354" s="297"/>
      <c r="W354" s="297"/>
      <c r="X354" s="297"/>
      <c r="Y354" s="297"/>
      <c r="Z354" s="297"/>
    </row>
    <row r="355" spans="1:26" ht="15.75" customHeight="1">
      <c r="A355" s="297"/>
      <c r="B355" s="297"/>
      <c r="C355" s="297"/>
      <c r="D355" s="297"/>
      <c r="E355" s="297"/>
      <c r="F355" s="297"/>
      <c r="G355" s="297"/>
      <c r="H355" s="297"/>
      <c r="I355" s="297"/>
      <c r="J355" s="297"/>
      <c r="K355" s="297"/>
      <c r="L355" s="297"/>
      <c r="M355" s="297"/>
      <c r="N355" s="735"/>
      <c r="O355" s="735"/>
      <c r="P355" s="297"/>
      <c r="Q355" s="297"/>
      <c r="R355" s="297"/>
      <c r="S355" s="297"/>
      <c r="T355" s="297"/>
      <c r="U355" s="297"/>
      <c r="V355" s="297"/>
      <c r="W355" s="297"/>
      <c r="X355" s="297"/>
      <c r="Y355" s="297"/>
      <c r="Z355" s="297"/>
    </row>
    <row r="356" spans="1:26" ht="15.75" customHeight="1">
      <c r="A356" s="297"/>
      <c r="B356" s="297"/>
      <c r="C356" s="297"/>
      <c r="D356" s="297"/>
      <c r="E356" s="297"/>
      <c r="F356" s="297"/>
      <c r="G356" s="297"/>
      <c r="H356" s="297"/>
      <c r="I356" s="297"/>
      <c r="J356" s="297"/>
      <c r="K356" s="297"/>
      <c r="L356" s="297"/>
      <c r="M356" s="297"/>
      <c r="N356" s="735"/>
      <c r="O356" s="735"/>
      <c r="P356" s="297"/>
      <c r="Q356" s="297"/>
      <c r="R356" s="297"/>
      <c r="S356" s="297"/>
      <c r="T356" s="297"/>
      <c r="U356" s="297"/>
      <c r="V356" s="297"/>
      <c r="W356" s="297"/>
      <c r="X356" s="297"/>
      <c r="Y356" s="297"/>
      <c r="Z356" s="297"/>
    </row>
    <row r="357" spans="1:26" ht="15.75" customHeight="1">
      <c r="A357" s="297"/>
      <c r="B357" s="297"/>
      <c r="C357" s="297"/>
      <c r="D357" s="297"/>
      <c r="E357" s="297"/>
      <c r="F357" s="297"/>
      <c r="G357" s="297"/>
      <c r="H357" s="297"/>
      <c r="I357" s="297"/>
      <c r="J357" s="297"/>
      <c r="K357" s="297"/>
      <c r="L357" s="297"/>
      <c r="M357" s="297"/>
      <c r="N357" s="735"/>
      <c r="O357" s="735"/>
      <c r="P357" s="297"/>
      <c r="Q357" s="297"/>
      <c r="R357" s="297"/>
      <c r="S357" s="297"/>
      <c r="T357" s="297"/>
      <c r="U357" s="297"/>
      <c r="V357" s="297"/>
      <c r="W357" s="297"/>
      <c r="X357" s="297"/>
      <c r="Y357" s="297"/>
      <c r="Z357" s="297"/>
    </row>
    <row r="358" spans="1:26" ht="15.75" customHeight="1">
      <c r="A358" s="297"/>
      <c r="B358" s="297"/>
      <c r="C358" s="297"/>
      <c r="D358" s="297"/>
      <c r="E358" s="297"/>
      <c r="F358" s="297"/>
      <c r="G358" s="297"/>
      <c r="H358" s="297"/>
      <c r="I358" s="297"/>
      <c r="J358" s="297"/>
      <c r="K358" s="297"/>
      <c r="L358" s="297"/>
      <c r="M358" s="297"/>
      <c r="N358" s="735"/>
      <c r="O358" s="735"/>
      <c r="P358" s="297"/>
      <c r="Q358" s="297"/>
      <c r="R358" s="297"/>
      <c r="S358" s="297"/>
      <c r="T358" s="297"/>
      <c r="U358" s="297"/>
      <c r="V358" s="297"/>
      <c r="W358" s="297"/>
      <c r="X358" s="297"/>
      <c r="Y358" s="297"/>
      <c r="Z358" s="297"/>
    </row>
    <row r="359" spans="1:26" ht="15.75" customHeight="1">
      <c r="A359" s="297"/>
      <c r="B359" s="297"/>
      <c r="C359" s="297"/>
      <c r="D359" s="297"/>
      <c r="E359" s="297"/>
      <c r="F359" s="297"/>
      <c r="G359" s="297"/>
      <c r="H359" s="297"/>
      <c r="I359" s="297"/>
      <c r="J359" s="297"/>
      <c r="K359" s="297"/>
      <c r="L359" s="297"/>
      <c r="M359" s="297"/>
      <c r="N359" s="735"/>
      <c r="O359" s="735"/>
      <c r="P359" s="297"/>
      <c r="Q359" s="297"/>
      <c r="R359" s="297"/>
      <c r="S359" s="297"/>
      <c r="T359" s="297"/>
      <c r="U359" s="297"/>
      <c r="V359" s="297"/>
      <c r="W359" s="297"/>
      <c r="X359" s="297"/>
      <c r="Y359" s="297"/>
      <c r="Z359" s="297"/>
    </row>
    <row r="360" spans="1:26" ht="15.75" customHeight="1">
      <c r="A360" s="297"/>
      <c r="B360" s="297"/>
      <c r="C360" s="297"/>
      <c r="D360" s="297"/>
      <c r="E360" s="297"/>
      <c r="F360" s="297"/>
      <c r="G360" s="297"/>
      <c r="H360" s="297"/>
      <c r="I360" s="297"/>
      <c r="J360" s="297"/>
      <c r="K360" s="297"/>
      <c r="L360" s="297"/>
      <c r="M360" s="297"/>
      <c r="N360" s="735"/>
      <c r="O360" s="735"/>
      <c r="P360" s="297"/>
      <c r="Q360" s="297"/>
      <c r="R360" s="297"/>
      <c r="S360" s="297"/>
      <c r="T360" s="297"/>
      <c r="U360" s="297"/>
      <c r="V360" s="297"/>
      <c r="W360" s="297"/>
      <c r="X360" s="297"/>
      <c r="Y360" s="297"/>
      <c r="Z360" s="297"/>
    </row>
    <row r="361" spans="1:26" ht="15.75" customHeight="1">
      <c r="A361" s="297"/>
      <c r="B361" s="297"/>
      <c r="C361" s="297"/>
      <c r="D361" s="297"/>
      <c r="E361" s="297"/>
      <c r="F361" s="297"/>
      <c r="G361" s="297"/>
      <c r="H361" s="297"/>
      <c r="I361" s="297"/>
      <c r="J361" s="297"/>
      <c r="K361" s="297"/>
      <c r="L361" s="297"/>
      <c r="M361" s="297"/>
      <c r="N361" s="735"/>
      <c r="O361" s="735"/>
      <c r="P361" s="297"/>
      <c r="Q361" s="297"/>
      <c r="R361" s="297"/>
      <c r="S361" s="297"/>
      <c r="T361" s="297"/>
      <c r="U361" s="297"/>
      <c r="V361" s="297"/>
      <c r="W361" s="297"/>
      <c r="X361" s="297"/>
      <c r="Y361" s="297"/>
      <c r="Z361" s="297"/>
    </row>
    <row r="362" spans="1:26" ht="15.75" customHeight="1">
      <c r="A362" s="297"/>
      <c r="B362" s="297"/>
      <c r="C362" s="297"/>
      <c r="D362" s="297"/>
      <c r="E362" s="297"/>
      <c r="F362" s="297"/>
      <c r="G362" s="297"/>
      <c r="H362" s="297"/>
      <c r="I362" s="297"/>
      <c r="J362" s="297"/>
      <c r="K362" s="297"/>
      <c r="L362" s="297"/>
      <c r="M362" s="297"/>
      <c r="N362" s="735"/>
      <c r="O362" s="735"/>
      <c r="P362" s="297"/>
      <c r="Q362" s="297"/>
      <c r="R362" s="297"/>
      <c r="S362" s="297"/>
      <c r="T362" s="297"/>
      <c r="U362" s="297"/>
      <c r="V362" s="297"/>
      <c r="W362" s="297"/>
      <c r="X362" s="297"/>
      <c r="Y362" s="297"/>
      <c r="Z362" s="297"/>
    </row>
    <row r="363" spans="1:26" ht="15.75" customHeight="1">
      <c r="A363" s="297"/>
      <c r="B363" s="297"/>
      <c r="C363" s="297"/>
      <c r="D363" s="297"/>
      <c r="E363" s="297"/>
      <c r="F363" s="297"/>
      <c r="G363" s="297"/>
      <c r="H363" s="297"/>
      <c r="I363" s="297"/>
      <c r="J363" s="297"/>
      <c r="K363" s="297"/>
      <c r="L363" s="297"/>
      <c r="M363" s="297"/>
      <c r="N363" s="735"/>
      <c r="O363" s="735"/>
      <c r="P363" s="297"/>
      <c r="Q363" s="297"/>
      <c r="R363" s="297"/>
      <c r="S363" s="297"/>
      <c r="T363" s="297"/>
      <c r="U363" s="297"/>
      <c r="V363" s="297"/>
      <c r="W363" s="297"/>
      <c r="X363" s="297"/>
      <c r="Y363" s="297"/>
      <c r="Z363" s="297"/>
    </row>
    <row r="364" spans="1:26" ht="15.75" customHeight="1">
      <c r="A364" s="297"/>
      <c r="B364" s="297"/>
      <c r="C364" s="297"/>
      <c r="D364" s="297"/>
      <c r="E364" s="297"/>
      <c r="F364" s="297"/>
      <c r="G364" s="297"/>
      <c r="H364" s="297"/>
      <c r="I364" s="297"/>
      <c r="J364" s="297"/>
      <c r="K364" s="297"/>
      <c r="L364" s="297"/>
      <c r="M364" s="297"/>
      <c r="N364" s="735"/>
      <c r="O364" s="735"/>
      <c r="P364" s="297"/>
      <c r="Q364" s="297"/>
      <c r="R364" s="297"/>
      <c r="S364" s="297"/>
      <c r="T364" s="297"/>
      <c r="U364" s="297"/>
      <c r="V364" s="297"/>
      <c r="W364" s="297"/>
      <c r="X364" s="297"/>
      <c r="Y364" s="297"/>
      <c r="Z364" s="297"/>
    </row>
    <row r="365" spans="1:26" ht="15.75" customHeight="1">
      <c r="A365" s="297"/>
      <c r="B365" s="297"/>
      <c r="C365" s="297"/>
      <c r="D365" s="297"/>
      <c r="E365" s="297"/>
      <c r="F365" s="297"/>
      <c r="G365" s="297"/>
      <c r="H365" s="297"/>
      <c r="I365" s="297"/>
      <c r="J365" s="297"/>
      <c r="K365" s="297"/>
      <c r="L365" s="297"/>
      <c r="M365" s="297"/>
      <c r="N365" s="735"/>
      <c r="O365" s="735"/>
      <c r="P365" s="297"/>
      <c r="Q365" s="297"/>
      <c r="R365" s="297"/>
      <c r="S365" s="297"/>
      <c r="T365" s="297"/>
      <c r="U365" s="297"/>
      <c r="V365" s="297"/>
      <c r="W365" s="297"/>
      <c r="X365" s="297"/>
      <c r="Y365" s="297"/>
      <c r="Z365" s="297"/>
    </row>
    <row r="366" spans="1:26" ht="15.75" customHeight="1">
      <c r="A366" s="297"/>
      <c r="B366" s="297"/>
      <c r="C366" s="297"/>
      <c r="D366" s="297"/>
      <c r="E366" s="297"/>
      <c r="F366" s="297"/>
      <c r="G366" s="297"/>
      <c r="H366" s="297"/>
      <c r="I366" s="297"/>
      <c r="J366" s="297"/>
      <c r="K366" s="297"/>
      <c r="L366" s="297"/>
      <c r="M366" s="297"/>
      <c r="N366" s="735"/>
      <c r="O366" s="735"/>
      <c r="P366" s="297"/>
      <c r="Q366" s="297"/>
      <c r="R366" s="297"/>
      <c r="S366" s="297"/>
      <c r="T366" s="297"/>
      <c r="U366" s="297"/>
      <c r="V366" s="297"/>
      <c r="W366" s="297"/>
      <c r="X366" s="297"/>
      <c r="Y366" s="297"/>
      <c r="Z366" s="297"/>
    </row>
    <row r="367" spans="1:26" ht="15.75" customHeight="1">
      <c r="A367" s="297"/>
      <c r="B367" s="297"/>
      <c r="C367" s="297"/>
      <c r="D367" s="297"/>
      <c r="E367" s="297"/>
      <c r="F367" s="297"/>
      <c r="G367" s="297"/>
      <c r="H367" s="297"/>
      <c r="I367" s="297"/>
      <c r="J367" s="297"/>
      <c r="K367" s="297"/>
      <c r="L367" s="297"/>
      <c r="M367" s="297"/>
      <c r="N367" s="735"/>
      <c r="O367" s="735"/>
      <c r="P367" s="297"/>
      <c r="Q367" s="297"/>
      <c r="R367" s="297"/>
      <c r="S367" s="297"/>
      <c r="T367" s="297"/>
      <c r="U367" s="297"/>
      <c r="V367" s="297"/>
      <c r="W367" s="297"/>
      <c r="X367" s="297"/>
      <c r="Y367" s="297"/>
      <c r="Z367" s="297"/>
    </row>
    <row r="368" spans="1:26" ht="15.75" customHeight="1">
      <c r="A368" s="297"/>
      <c r="B368" s="297"/>
      <c r="C368" s="297"/>
      <c r="D368" s="297"/>
      <c r="E368" s="297"/>
      <c r="F368" s="297"/>
      <c r="G368" s="297"/>
      <c r="H368" s="297"/>
      <c r="I368" s="297"/>
      <c r="J368" s="297"/>
      <c r="K368" s="297"/>
      <c r="L368" s="297"/>
      <c r="M368" s="297"/>
      <c r="N368" s="735"/>
      <c r="O368" s="735"/>
      <c r="P368" s="297"/>
      <c r="Q368" s="297"/>
      <c r="R368" s="297"/>
      <c r="S368" s="297"/>
      <c r="T368" s="297"/>
      <c r="U368" s="297"/>
      <c r="V368" s="297"/>
      <c r="W368" s="297"/>
      <c r="X368" s="297"/>
      <c r="Y368" s="297"/>
      <c r="Z368" s="297"/>
    </row>
    <row r="369" spans="1:26" ht="15.75" customHeight="1">
      <c r="A369" s="297"/>
      <c r="B369" s="297"/>
      <c r="C369" s="297"/>
      <c r="D369" s="297"/>
      <c r="E369" s="297"/>
      <c r="F369" s="297"/>
      <c r="G369" s="297"/>
      <c r="H369" s="297"/>
      <c r="I369" s="297"/>
      <c r="J369" s="297"/>
      <c r="K369" s="297"/>
      <c r="L369" s="297"/>
      <c r="M369" s="297"/>
      <c r="N369" s="735"/>
      <c r="O369" s="735"/>
      <c r="P369" s="297"/>
      <c r="Q369" s="297"/>
      <c r="R369" s="297"/>
      <c r="S369" s="297"/>
      <c r="T369" s="297"/>
      <c r="U369" s="297"/>
      <c r="V369" s="297"/>
      <c r="W369" s="297"/>
      <c r="X369" s="297"/>
      <c r="Y369" s="297"/>
      <c r="Z369" s="297"/>
    </row>
    <row r="370" spans="1:26" ht="15.75" customHeight="1">
      <c r="A370" s="297"/>
      <c r="B370" s="297"/>
      <c r="C370" s="297"/>
      <c r="D370" s="297"/>
      <c r="E370" s="297"/>
      <c r="F370" s="297"/>
      <c r="G370" s="297"/>
      <c r="H370" s="297"/>
      <c r="I370" s="297"/>
      <c r="J370" s="297"/>
      <c r="K370" s="297"/>
      <c r="L370" s="297"/>
      <c r="M370" s="297"/>
      <c r="N370" s="735"/>
      <c r="O370" s="735"/>
      <c r="P370" s="297"/>
      <c r="Q370" s="297"/>
      <c r="R370" s="297"/>
      <c r="S370" s="297"/>
      <c r="T370" s="297"/>
      <c r="U370" s="297"/>
      <c r="V370" s="297"/>
      <c r="W370" s="297"/>
      <c r="X370" s="297"/>
      <c r="Y370" s="297"/>
      <c r="Z370" s="297"/>
    </row>
    <row r="371" spans="1:26" ht="15.75" customHeight="1">
      <c r="A371" s="297"/>
      <c r="B371" s="297"/>
      <c r="C371" s="297"/>
      <c r="D371" s="297"/>
      <c r="E371" s="297"/>
      <c r="F371" s="297"/>
      <c r="G371" s="297"/>
      <c r="H371" s="297"/>
      <c r="I371" s="297"/>
      <c r="J371" s="297"/>
      <c r="K371" s="297"/>
      <c r="L371" s="297"/>
      <c r="M371" s="297"/>
      <c r="N371" s="735"/>
      <c r="O371" s="735"/>
      <c r="P371" s="297"/>
      <c r="Q371" s="297"/>
      <c r="R371" s="297"/>
      <c r="S371" s="297"/>
      <c r="T371" s="297"/>
      <c r="U371" s="297"/>
      <c r="V371" s="297"/>
      <c r="W371" s="297"/>
      <c r="X371" s="297"/>
      <c r="Y371" s="297"/>
      <c r="Z371" s="297"/>
    </row>
    <row r="372" spans="1:26" ht="15.75" customHeight="1">
      <c r="A372" s="297"/>
      <c r="B372" s="297"/>
      <c r="C372" s="297"/>
      <c r="D372" s="297"/>
      <c r="E372" s="297"/>
      <c r="F372" s="297"/>
      <c r="G372" s="297"/>
      <c r="H372" s="297"/>
      <c r="I372" s="297"/>
      <c r="J372" s="297"/>
      <c r="K372" s="297"/>
      <c r="L372" s="297"/>
      <c r="M372" s="297"/>
      <c r="N372" s="735"/>
      <c r="O372" s="735"/>
      <c r="P372" s="297"/>
      <c r="Q372" s="297"/>
      <c r="R372" s="297"/>
      <c r="S372" s="297"/>
      <c r="T372" s="297"/>
      <c r="U372" s="297"/>
      <c r="V372" s="297"/>
      <c r="W372" s="297"/>
      <c r="X372" s="297"/>
      <c r="Y372" s="297"/>
      <c r="Z372" s="297"/>
    </row>
    <row r="373" spans="1:26" ht="15.75" customHeight="1">
      <c r="A373" s="297"/>
      <c r="B373" s="297"/>
      <c r="C373" s="297"/>
      <c r="D373" s="297"/>
      <c r="E373" s="297"/>
      <c r="F373" s="297"/>
      <c r="G373" s="297"/>
      <c r="H373" s="297"/>
      <c r="I373" s="297"/>
      <c r="J373" s="297"/>
      <c r="K373" s="297"/>
      <c r="L373" s="297"/>
      <c r="M373" s="297"/>
      <c r="N373" s="735"/>
      <c r="O373" s="735"/>
      <c r="P373" s="297"/>
      <c r="Q373" s="297"/>
      <c r="R373" s="297"/>
      <c r="S373" s="297"/>
      <c r="T373" s="297"/>
      <c r="U373" s="297"/>
      <c r="V373" s="297"/>
      <c r="W373" s="297"/>
      <c r="X373" s="297"/>
      <c r="Y373" s="297"/>
      <c r="Z373" s="297"/>
    </row>
    <row r="374" spans="1:26" ht="15.75" customHeight="1">
      <c r="A374" s="297"/>
      <c r="B374" s="297"/>
      <c r="C374" s="297"/>
      <c r="D374" s="297"/>
      <c r="E374" s="297"/>
      <c r="F374" s="297"/>
      <c r="G374" s="297"/>
      <c r="H374" s="297"/>
      <c r="I374" s="297"/>
      <c r="J374" s="297"/>
      <c r="K374" s="297"/>
      <c r="L374" s="297"/>
      <c r="M374" s="297"/>
      <c r="N374" s="735"/>
      <c r="O374" s="735"/>
      <c r="P374" s="297"/>
      <c r="Q374" s="297"/>
      <c r="R374" s="297"/>
      <c r="S374" s="297"/>
      <c r="T374" s="297"/>
      <c r="U374" s="297"/>
      <c r="V374" s="297"/>
      <c r="W374" s="297"/>
      <c r="X374" s="297"/>
      <c r="Y374" s="297"/>
      <c r="Z374" s="297"/>
    </row>
    <row r="375" spans="1:26" ht="15.75" customHeight="1">
      <c r="A375" s="297"/>
      <c r="B375" s="297"/>
      <c r="C375" s="297"/>
      <c r="D375" s="297"/>
      <c r="E375" s="297"/>
      <c r="F375" s="297"/>
      <c r="G375" s="297"/>
      <c r="H375" s="297"/>
      <c r="I375" s="297"/>
      <c r="J375" s="297"/>
      <c r="K375" s="297"/>
      <c r="L375" s="297"/>
      <c r="M375" s="297"/>
      <c r="N375" s="735"/>
      <c r="O375" s="735"/>
      <c r="P375" s="297"/>
      <c r="Q375" s="297"/>
      <c r="R375" s="297"/>
      <c r="S375" s="297"/>
      <c r="T375" s="297"/>
      <c r="U375" s="297"/>
      <c r="V375" s="297"/>
      <c r="W375" s="297"/>
      <c r="X375" s="297"/>
      <c r="Y375" s="297"/>
      <c r="Z375" s="297"/>
    </row>
    <row r="376" spans="1:26" ht="15.75" customHeight="1">
      <c r="A376" s="297"/>
      <c r="B376" s="297"/>
      <c r="C376" s="297"/>
      <c r="D376" s="297"/>
      <c r="E376" s="297"/>
      <c r="F376" s="297"/>
      <c r="G376" s="297"/>
      <c r="H376" s="297"/>
      <c r="I376" s="297"/>
      <c r="J376" s="297"/>
      <c r="K376" s="297"/>
      <c r="L376" s="297"/>
      <c r="M376" s="297"/>
      <c r="N376" s="735"/>
      <c r="O376" s="735"/>
      <c r="P376" s="297"/>
      <c r="Q376" s="297"/>
      <c r="R376" s="297"/>
      <c r="S376" s="297"/>
      <c r="T376" s="297"/>
      <c r="U376" s="297"/>
      <c r="V376" s="297"/>
      <c r="W376" s="297"/>
      <c r="X376" s="297"/>
      <c r="Y376" s="297"/>
      <c r="Z376" s="297"/>
    </row>
    <row r="377" spans="1:26" ht="15.75" customHeight="1">
      <c r="A377" s="297"/>
      <c r="B377" s="297"/>
      <c r="C377" s="297"/>
      <c r="D377" s="297"/>
      <c r="E377" s="297"/>
      <c r="F377" s="297"/>
      <c r="G377" s="297"/>
      <c r="H377" s="297"/>
      <c r="I377" s="297"/>
      <c r="J377" s="297"/>
      <c r="K377" s="297"/>
      <c r="L377" s="297"/>
      <c r="M377" s="297"/>
      <c r="N377" s="735"/>
      <c r="O377" s="735"/>
      <c r="P377" s="297"/>
      <c r="Q377" s="297"/>
      <c r="R377" s="297"/>
      <c r="S377" s="297"/>
      <c r="T377" s="297"/>
      <c r="U377" s="297"/>
      <c r="V377" s="297"/>
      <c r="W377" s="297"/>
      <c r="X377" s="297"/>
      <c r="Y377" s="297"/>
      <c r="Z377" s="297"/>
    </row>
    <row r="378" spans="1:26" ht="15.75" customHeight="1">
      <c r="A378" s="297"/>
      <c r="B378" s="297"/>
      <c r="C378" s="297"/>
      <c r="D378" s="297"/>
      <c r="E378" s="297"/>
      <c r="F378" s="297"/>
      <c r="G378" s="297"/>
      <c r="H378" s="297"/>
      <c r="I378" s="297"/>
      <c r="J378" s="297"/>
      <c r="K378" s="297"/>
      <c r="L378" s="297"/>
      <c r="M378" s="297"/>
      <c r="N378" s="735"/>
      <c r="O378" s="735"/>
      <c r="P378" s="297"/>
      <c r="Q378" s="297"/>
      <c r="R378" s="297"/>
      <c r="S378" s="297"/>
      <c r="T378" s="297"/>
      <c r="U378" s="297"/>
      <c r="V378" s="297"/>
      <c r="W378" s="297"/>
      <c r="X378" s="297"/>
      <c r="Y378" s="297"/>
      <c r="Z378" s="297"/>
    </row>
    <row r="379" spans="1:26" ht="15.75" customHeight="1">
      <c r="A379" s="297"/>
      <c r="B379" s="297"/>
      <c r="C379" s="297"/>
      <c r="D379" s="297"/>
      <c r="E379" s="297"/>
      <c r="F379" s="297"/>
      <c r="G379" s="297"/>
      <c r="H379" s="297"/>
      <c r="I379" s="297"/>
      <c r="J379" s="297"/>
      <c r="K379" s="297"/>
      <c r="L379" s="297"/>
      <c r="M379" s="297"/>
      <c r="N379" s="735"/>
      <c r="O379" s="735"/>
      <c r="P379" s="297"/>
      <c r="Q379" s="297"/>
      <c r="R379" s="297"/>
      <c r="S379" s="297"/>
      <c r="T379" s="297"/>
      <c r="U379" s="297"/>
      <c r="V379" s="297"/>
      <c r="W379" s="297"/>
      <c r="X379" s="297"/>
      <c r="Y379" s="297"/>
      <c r="Z379" s="297"/>
    </row>
    <row r="380" spans="1:26" ht="15.75" customHeight="1">
      <c r="A380" s="297"/>
      <c r="B380" s="297"/>
      <c r="C380" s="297"/>
      <c r="D380" s="297"/>
      <c r="E380" s="297"/>
      <c r="F380" s="297"/>
      <c r="G380" s="297"/>
      <c r="H380" s="297"/>
      <c r="I380" s="297"/>
      <c r="J380" s="297"/>
      <c r="K380" s="297"/>
      <c r="L380" s="297"/>
      <c r="M380" s="297"/>
      <c r="N380" s="735"/>
      <c r="O380" s="735"/>
      <c r="P380" s="297"/>
      <c r="Q380" s="297"/>
      <c r="R380" s="297"/>
      <c r="S380" s="297"/>
      <c r="T380" s="297"/>
      <c r="U380" s="297"/>
      <c r="V380" s="297"/>
      <c r="W380" s="297"/>
      <c r="X380" s="297"/>
      <c r="Y380" s="297"/>
      <c r="Z380" s="297"/>
    </row>
    <row r="381" spans="1:26" ht="15.75" customHeight="1">
      <c r="A381" s="297"/>
      <c r="B381" s="297"/>
      <c r="C381" s="297"/>
      <c r="D381" s="297"/>
      <c r="E381" s="297"/>
      <c r="F381" s="297"/>
      <c r="G381" s="297"/>
      <c r="H381" s="297"/>
      <c r="I381" s="297"/>
      <c r="J381" s="297"/>
      <c r="K381" s="297"/>
      <c r="L381" s="297"/>
      <c r="M381" s="297"/>
      <c r="N381" s="735"/>
      <c r="O381" s="735"/>
      <c r="P381" s="297"/>
      <c r="Q381" s="297"/>
      <c r="R381" s="297"/>
      <c r="S381" s="297"/>
      <c r="T381" s="297"/>
      <c r="U381" s="297"/>
      <c r="V381" s="297"/>
      <c r="W381" s="297"/>
      <c r="X381" s="297"/>
      <c r="Y381" s="297"/>
      <c r="Z381" s="297"/>
    </row>
    <row r="382" spans="1:26" ht="15.75" customHeight="1">
      <c r="A382" s="297"/>
      <c r="B382" s="297"/>
      <c r="C382" s="297"/>
      <c r="D382" s="297"/>
      <c r="E382" s="297"/>
      <c r="F382" s="297"/>
      <c r="G382" s="297"/>
      <c r="H382" s="297"/>
      <c r="I382" s="297"/>
      <c r="J382" s="297"/>
      <c r="K382" s="297"/>
      <c r="L382" s="297"/>
      <c r="M382" s="297"/>
      <c r="N382" s="735"/>
      <c r="O382" s="735"/>
      <c r="P382" s="297"/>
      <c r="Q382" s="297"/>
      <c r="R382" s="297"/>
      <c r="S382" s="297"/>
      <c r="T382" s="297"/>
      <c r="U382" s="297"/>
      <c r="V382" s="297"/>
      <c r="W382" s="297"/>
      <c r="X382" s="297"/>
      <c r="Y382" s="297"/>
      <c r="Z382" s="297"/>
    </row>
    <row r="383" spans="1:26" ht="15.75" customHeight="1">
      <c r="A383" s="297"/>
      <c r="B383" s="297"/>
      <c r="C383" s="297"/>
      <c r="D383" s="297"/>
      <c r="E383" s="297"/>
      <c r="F383" s="297"/>
      <c r="G383" s="297"/>
      <c r="H383" s="297"/>
      <c r="I383" s="297"/>
      <c r="J383" s="297"/>
      <c r="K383" s="297"/>
      <c r="L383" s="297"/>
      <c r="M383" s="297"/>
      <c r="N383" s="735"/>
      <c r="O383" s="735"/>
      <c r="P383" s="297"/>
      <c r="Q383" s="297"/>
      <c r="R383" s="297"/>
      <c r="S383" s="297"/>
      <c r="T383" s="297"/>
      <c r="U383" s="297"/>
      <c r="V383" s="297"/>
      <c r="W383" s="297"/>
      <c r="X383" s="297"/>
      <c r="Y383" s="297"/>
      <c r="Z383" s="297"/>
    </row>
    <row r="384" spans="1:26" ht="15.75" customHeight="1">
      <c r="A384" s="297"/>
      <c r="B384" s="297"/>
      <c r="C384" s="297"/>
      <c r="D384" s="297"/>
      <c r="E384" s="297"/>
      <c r="F384" s="297"/>
      <c r="G384" s="297"/>
      <c r="H384" s="297"/>
      <c r="I384" s="297"/>
      <c r="J384" s="297"/>
      <c r="K384" s="297"/>
      <c r="L384" s="297"/>
      <c r="M384" s="297"/>
      <c r="N384" s="735"/>
      <c r="O384" s="735"/>
      <c r="P384" s="297"/>
      <c r="Q384" s="297"/>
      <c r="R384" s="297"/>
      <c r="S384" s="297"/>
      <c r="T384" s="297"/>
      <c r="U384" s="297"/>
      <c r="V384" s="297"/>
      <c r="W384" s="297"/>
      <c r="X384" s="297"/>
      <c r="Y384" s="297"/>
      <c r="Z384" s="297"/>
    </row>
    <row r="385" spans="1:26" ht="15.75" customHeight="1">
      <c r="A385" s="297"/>
      <c r="B385" s="297"/>
      <c r="C385" s="297"/>
      <c r="D385" s="297"/>
      <c r="E385" s="297"/>
      <c r="F385" s="297"/>
      <c r="G385" s="297"/>
      <c r="H385" s="297"/>
      <c r="I385" s="297"/>
      <c r="J385" s="297"/>
      <c r="K385" s="297"/>
      <c r="L385" s="297"/>
      <c r="M385" s="297"/>
      <c r="N385" s="735"/>
      <c r="O385" s="735"/>
      <c r="P385" s="297"/>
      <c r="Q385" s="297"/>
      <c r="R385" s="297"/>
      <c r="S385" s="297"/>
      <c r="T385" s="297"/>
      <c r="U385" s="297"/>
      <c r="V385" s="297"/>
      <c r="W385" s="297"/>
      <c r="X385" s="297"/>
      <c r="Y385" s="297"/>
      <c r="Z385" s="297"/>
    </row>
    <row r="386" spans="1:26" ht="15.75" customHeight="1">
      <c r="A386" s="297"/>
      <c r="B386" s="297"/>
      <c r="C386" s="297"/>
      <c r="D386" s="297"/>
      <c r="E386" s="297"/>
      <c r="F386" s="297"/>
      <c r="G386" s="297"/>
      <c r="H386" s="297"/>
      <c r="I386" s="297"/>
      <c r="J386" s="297"/>
      <c r="K386" s="297"/>
      <c r="L386" s="297"/>
      <c r="M386" s="297"/>
      <c r="N386" s="735"/>
      <c r="O386" s="735"/>
      <c r="P386" s="297"/>
      <c r="Q386" s="297"/>
      <c r="R386" s="297"/>
      <c r="S386" s="297"/>
      <c r="T386" s="297"/>
      <c r="U386" s="297"/>
      <c r="V386" s="297"/>
      <c r="W386" s="297"/>
      <c r="X386" s="297"/>
      <c r="Y386" s="297"/>
      <c r="Z386" s="297"/>
    </row>
    <row r="387" spans="1:26" ht="15.75" customHeight="1">
      <c r="A387" s="297"/>
      <c r="B387" s="297"/>
      <c r="C387" s="297"/>
      <c r="D387" s="297"/>
      <c r="E387" s="297"/>
      <c r="F387" s="297"/>
      <c r="G387" s="297"/>
      <c r="H387" s="297"/>
      <c r="I387" s="297"/>
      <c r="J387" s="297"/>
      <c r="K387" s="297"/>
      <c r="L387" s="297"/>
      <c r="M387" s="297"/>
      <c r="N387" s="735"/>
      <c r="O387" s="735"/>
      <c r="P387" s="297"/>
      <c r="Q387" s="297"/>
      <c r="R387" s="297"/>
      <c r="S387" s="297"/>
      <c r="T387" s="297"/>
      <c r="U387" s="297"/>
      <c r="V387" s="297"/>
      <c r="W387" s="297"/>
      <c r="X387" s="297"/>
      <c r="Y387" s="297"/>
      <c r="Z387" s="297"/>
    </row>
    <row r="388" spans="1:26" ht="15.75" customHeight="1">
      <c r="A388" s="297"/>
      <c r="B388" s="297"/>
      <c r="C388" s="297"/>
      <c r="D388" s="297"/>
      <c r="E388" s="297"/>
      <c r="F388" s="297"/>
      <c r="G388" s="297"/>
      <c r="H388" s="297"/>
      <c r="I388" s="297"/>
      <c r="J388" s="297"/>
      <c r="K388" s="297"/>
      <c r="L388" s="297"/>
      <c r="M388" s="297"/>
      <c r="N388" s="735"/>
      <c r="O388" s="735"/>
      <c r="P388" s="297"/>
      <c r="Q388" s="297"/>
      <c r="R388" s="297"/>
      <c r="S388" s="297"/>
      <c r="T388" s="297"/>
      <c r="U388" s="297"/>
      <c r="V388" s="297"/>
      <c r="W388" s="297"/>
      <c r="X388" s="297"/>
      <c r="Y388" s="297"/>
      <c r="Z388" s="297"/>
    </row>
    <row r="389" spans="1:26" ht="15.75" customHeight="1">
      <c r="A389" s="297"/>
      <c r="B389" s="297"/>
      <c r="C389" s="297"/>
      <c r="D389" s="297"/>
      <c r="E389" s="297"/>
      <c r="F389" s="297"/>
      <c r="G389" s="297"/>
      <c r="H389" s="297"/>
      <c r="I389" s="297"/>
      <c r="J389" s="297"/>
      <c r="K389" s="297"/>
      <c r="L389" s="297"/>
      <c r="M389" s="297"/>
      <c r="N389" s="735"/>
      <c r="O389" s="735"/>
      <c r="P389" s="297"/>
      <c r="Q389" s="297"/>
      <c r="R389" s="297"/>
      <c r="S389" s="297"/>
      <c r="T389" s="297"/>
      <c r="U389" s="297"/>
      <c r="V389" s="297"/>
      <c r="W389" s="297"/>
      <c r="X389" s="297"/>
      <c r="Y389" s="297"/>
      <c r="Z389" s="297"/>
    </row>
    <row r="390" spans="1:26" ht="15.75" customHeight="1">
      <c r="A390" s="297"/>
      <c r="B390" s="297"/>
      <c r="C390" s="297"/>
      <c r="D390" s="297"/>
      <c r="E390" s="297"/>
      <c r="F390" s="297"/>
      <c r="G390" s="297"/>
      <c r="H390" s="297"/>
      <c r="I390" s="297"/>
      <c r="J390" s="297"/>
      <c r="K390" s="297"/>
      <c r="L390" s="297"/>
      <c r="M390" s="297"/>
      <c r="N390" s="735"/>
      <c r="O390" s="735"/>
      <c r="P390" s="297"/>
      <c r="Q390" s="297"/>
      <c r="R390" s="297"/>
      <c r="S390" s="297"/>
      <c r="T390" s="297"/>
      <c r="U390" s="297"/>
      <c r="V390" s="297"/>
      <c r="W390" s="297"/>
      <c r="X390" s="297"/>
      <c r="Y390" s="297"/>
      <c r="Z390" s="297"/>
    </row>
    <row r="391" spans="1:26" ht="15.75" customHeight="1">
      <c r="A391" s="297"/>
      <c r="B391" s="297"/>
      <c r="C391" s="297"/>
      <c r="D391" s="297"/>
      <c r="E391" s="297"/>
      <c r="F391" s="297"/>
      <c r="G391" s="297"/>
      <c r="H391" s="297"/>
      <c r="I391" s="297"/>
      <c r="J391" s="297"/>
      <c r="K391" s="297"/>
      <c r="L391" s="297"/>
      <c r="M391" s="297"/>
      <c r="N391" s="735"/>
      <c r="O391" s="735"/>
      <c r="P391" s="297"/>
      <c r="Q391" s="297"/>
      <c r="R391" s="297"/>
      <c r="S391" s="297"/>
      <c r="T391" s="297"/>
      <c r="U391" s="297"/>
      <c r="V391" s="297"/>
      <c r="W391" s="297"/>
      <c r="X391" s="297"/>
      <c r="Y391" s="297"/>
      <c r="Z391" s="297"/>
    </row>
    <row r="392" spans="1:26" ht="15.75" customHeight="1">
      <c r="A392" s="297"/>
      <c r="B392" s="297"/>
      <c r="C392" s="297"/>
      <c r="D392" s="297"/>
      <c r="E392" s="297"/>
      <c r="F392" s="297"/>
      <c r="G392" s="297"/>
      <c r="H392" s="297"/>
      <c r="I392" s="297"/>
      <c r="J392" s="297"/>
      <c r="K392" s="297"/>
      <c r="L392" s="297"/>
      <c r="M392" s="297"/>
      <c r="N392" s="735"/>
      <c r="O392" s="735"/>
      <c r="P392" s="297"/>
      <c r="Q392" s="297"/>
      <c r="R392" s="297"/>
      <c r="S392" s="297"/>
      <c r="T392" s="297"/>
      <c r="U392" s="297"/>
      <c r="V392" s="297"/>
      <c r="W392" s="297"/>
      <c r="X392" s="297"/>
      <c r="Y392" s="297"/>
      <c r="Z392" s="297"/>
    </row>
    <row r="393" spans="1:26" ht="15.75" customHeight="1">
      <c r="A393" s="297"/>
      <c r="B393" s="297"/>
      <c r="C393" s="297"/>
      <c r="D393" s="297"/>
      <c r="E393" s="297"/>
      <c r="F393" s="297"/>
      <c r="G393" s="297"/>
      <c r="H393" s="297"/>
      <c r="I393" s="297"/>
      <c r="J393" s="297"/>
      <c r="K393" s="297"/>
      <c r="L393" s="297"/>
      <c r="M393" s="297"/>
      <c r="N393" s="735"/>
      <c r="O393" s="735"/>
      <c r="P393" s="297"/>
      <c r="Q393" s="297"/>
      <c r="R393" s="297"/>
      <c r="S393" s="297"/>
      <c r="T393" s="297"/>
      <c r="U393" s="297"/>
      <c r="V393" s="297"/>
      <c r="W393" s="297"/>
      <c r="X393" s="297"/>
      <c r="Y393" s="297"/>
      <c r="Z393" s="297"/>
    </row>
    <row r="394" spans="1:26" ht="15.75" customHeight="1">
      <c r="A394" s="297"/>
      <c r="B394" s="297"/>
      <c r="C394" s="297"/>
      <c r="D394" s="297"/>
      <c r="E394" s="297"/>
      <c r="F394" s="297"/>
      <c r="G394" s="297"/>
      <c r="H394" s="297"/>
      <c r="I394" s="297"/>
      <c r="J394" s="297"/>
      <c r="K394" s="297"/>
      <c r="L394" s="297"/>
      <c r="M394" s="297"/>
      <c r="N394" s="735"/>
      <c r="O394" s="735"/>
      <c r="P394" s="297"/>
      <c r="Q394" s="297"/>
      <c r="R394" s="297"/>
      <c r="S394" s="297"/>
      <c r="T394" s="297"/>
      <c r="U394" s="297"/>
      <c r="V394" s="297"/>
      <c r="W394" s="297"/>
      <c r="X394" s="297"/>
      <c r="Y394" s="297"/>
      <c r="Z394" s="297"/>
    </row>
    <row r="395" spans="1:26" ht="15.75" customHeight="1">
      <c r="A395" s="297"/>
      <c r="B395" s="297"/>
      <c r="C395" s="297"/>
      <c r="D395" s="297"/>
      <c r="E395" s="297"/>
      <c r="F395" s="297"/>
      <c r="G395" s="297"/>
      <c r="H395" s="297"/>
      <c r="I395" s="297"/>
      <c r="J395" s="297"/>
      <c r="K395" s="297"/>
      <c r="L395" s="297"/>
      <c r="M395" s="297"/>
      <c r="N395" s="735"/>
      <c r="O395" s="735"/>
      <c r="P395" s="297"/>
      <c r="Q395" s="297"/>
      <c r="R395" s="297"/>
      <c r="S395" s="297"/>
      <c r="T395" s="297"/>
      <c r="U395" s="297"/>
      <c r="V395" s="297"/>
      <c r="W395" s="297"/>
      <c r="X395" s="297"/>
      <c r="Y395" s="297"/>
      <c r="Z395" s="297"/>
    </row>
    <row r="396" spans="1:26" ht="15.75" customHeight="1">
      <c r="A396" s="297"/>
      <c r="B396" s="297"/>
      <c r="C396" s="297"/>
      <c r="D396" s="297"/>
      <c r="E396" s="297"/>
      <c r="F396" s="297"/>
      <c r="G396" s="297"/>
      <c r="H396" s="297"/>
      <c r="I396" s="297"/>
      <c r="J396" s="297"/>
      <c r="K396" s="297"/>
      <c r="L396" s="297"/>
      <c r="M396" s="297"/>
      <c r="N396" s="735"/>
      <c r="O396" s="735"/>
      <c r="P396" s="297"/>
      <c r="Q396" s="297"/>
      <c r="R396" s="297"/>
      <c r="S396" s="297"/>
      <c r="T396" s="297"/>
      <c r="U396" s="297"/>
      <c r="V396" s="297"/>
      <c r="W396" s="297"/>
      <c r="X396" s="297"/>
      <c r="Y396" s="297"/>
      <c r="Z396" s="297"/>
    </row>
    <row r="397" spans="1:26" ht="15.75" customHeight="1">
      <c r="A397" s="297"/>
      <c r="B397" s="297"/>
      <c r="C397" s="297"/>
      <c r="D397" s="297"/>
      <c r="E397" s="297"/>
      <c r="F397" s="297"/>
      <c r="G397" s="297"/>
      <c r="H397" s="297"/>
      <c r="I397" s="297"/>
      <c r="J397" s="297"/>
      <c r="K397" s="297"/>
      <c r="L397" s="297"/>
      <c r="M397" s="297"/>
      <c r="N397" s="735"/>
      <c r="O397" s="735"/>
      <c r="P397" s="297"/>
      <c r="Q397" s="297"/>
      <c r="R397" s="297"/>
      <c r="S397" s="297"/>
      <c r="T397" s="297"/>
      <c r="U397" s="297"/>
      <c r="V397" s="297"/>
      <c r="W397" s="297"/>
      <c r="X397" s="297"/>
      <c r="Y397" s="297"/>
      <c r="Z397" s="297"/>
    </row>
    <row r="398" spans="1:26" ht="15.75" customHeight="1">
      <c r="A398" s="297"/>
      <c r="B398" s="297"/>
      <c r="C398" s="297"/>
      <c r="D398" s="297"/>
      <c r="E398" s="297"/>
      <c r="F398" s="297"/>
      <c r="G398" s="297"/>
      <c r="H398" s="297"/>
      <c r="I398" s="297"/>
      <c r="J398" s="297"/>
      <c r="K398" s="297"/>
      <c r="L398" s="297"/>
      <c r="M398" s="297"/>
      <c r="N398" s="735"/>
      <c r="O398" s="735"/>
      <c r="P398" s="297"/>
      <c r="Q398" s="297"/>
      <c r="R398" s="297"/>
      <c r="S398" s="297"/>
      <c r="T398" s="297"/>
      <c r="U398" s="297"/>
      <c r="V398" s="297"/>
      <c r="W398" s="297"/>
      <c r="X398" s="297"/>
      <c r="Y398" s="297"/>
      <c r="Z398" s="297"/>
    </row>
    <row r="399" spans="1:26" ht="15.75" customHeight="1">
      <c r="A399" s="297"/>
      <c r="B399" s="297"/>
      <c r="C399" s="297"/>
      <c r="D399" s="297"/>
      <c r="E399" s="297"/>
      <c r="F399" s="297"/>
      <c r="G399" s="297"/>
      <c r="H399" s="297"/>
      <c r="I399" s="297"/>
      <c r="J399" s="297"/>
      <c r="K399" s="297"/>
      <c r="L399" s="297"/>
      <c r="M399" s="297"/>
      <c r="N399" s="735"/>
      <c r="O399" s="735"/>
      <c r="P399" s="297"/>
      <c r="Q399" s="297"/>
      <c r="R399" s="297"/>
      <c r="S399" s="297"/>
      <c r="T399" s="297"/>
      <c r="U399" s="297"/>
      <c r="V399" s="297"/>
      <c r="W399" s="297"/>
      <c r="X399" s="297"/>
      <c r="Y399" s="297"/>
      <c r="Z399" s="297"/>
    </row>
    <row r="400" spans="1:26" ht="15.75" customHeight="1">
      <c r="A400" s="297"/>
      <c r="B400" s="297"/>
      <c r="C400" s="297"/>
      <c r="D400" s="297"/>
      <c r="E400" s="297"/>
      <c r="F400" s="297"/>
      <c r="G400" s="297"/>
      <c r="H400" s="297"/>
      <c r="I400" s="297"/>
      <c r="J400" s="297"/>
      <c r="K400" s="297"/>
      <c r="L400" s="297"/>
      <c r="M400" s="297"/>
      <c r="N400" s="735"/>
      <c r="O400" s="735"/>
      <c r="P400" s="297"/>
      <c r="Q400" s="297"/>
      <c r="R400" s="297"/>
      <c r="S400" s="297"/>
      <c r="T400" s="297"/>
      <c r="U400" s="297"/>
      <c r="V400" s="297"/>
      <c r="W400" s="297"/>
      <c r="X400" s="297"/>
      <c r="Y400" s="297"/>
      <c r="Z400" s="297"/>
    </row>
    <row r="401" spans="1:26" ht="15.75" customHeight="1">
      <c r="A401" s="297"/>
      <c r="B401" s="297"/>
      <c r="C401" s="297"/>
      <c r="D401" s="297"/>
      <c r="E401" s="297"/>
      <c r="F401" s="297"/>
      <c r="G401" s="297"/>
      <c r="H401" s="297"/>
      <c r="I401" s="297"/>
      <c r="J401" s="297"/>
      <c r="K401" s="297"/>
      <c r="L401" s="297"/>
      <c r="M401" s="297"/>
      <c r="N401" s="735"/>
      <c r="O401" s="735"/>
      <c r="P401" s="297"/>
      <c r="Q401" s="297"/>
      <c r="R401" s="297"/>
      <c r="S401" s="297"/>
      <c r="T401" s="297"/>
      <c r="U401" s="297"/>
      <c r="V401" s="297"/>
      <c r="W401" s="297"/>
      <c r="X401" s="297"/>
      <c r="Y401" s="297"/>
      <c r="Z401" s="297"/>
    </row>
    <row r="402" spans="1:26" ht="15.75" customHeight="1">
      <c r="A402" s="297"/>
      <c r="B402" s="297"/>
      <c r="C402" s="297"/>
      <c r="D402" s="297"/>
      <c r="E402" s="297"/>
      <c r="F402" s="297"/>
      <c r="G402" s="297"/>
      <c r="H402" s="297"/>
      <c r="I402" s="297"/>
      <c r="J402" s="297"/>
      <c r="K402" s="297"/>
      <c r="L402" s="297"/>
      <c r="M402" s="297"/>
      <c r="N402" s="735"/>
      <c r="O402" s="735"/>
      <c r="P402" s="297"/>
      <c r="Q402" s="297"/>
      <c r="R402" s="297"/>
      <c r="S402" s="297"/>
      <c r="T402" s="297"/>
      <c r="U402" s="297"/>
      <c r="V402" s="297"/>
      <c r="W402" s="297"/>
      <c r="X402" s="297"/>
      <c r="Y402" s="297"/>
      <c r="Z402" s="297"/>
    </row>
    <row r="403" spans="1:26" ht="15.75" customHeight="1">
      <c r="A403" s="297"/>
      <c r="B403" s="297"/>
      <c r="C403" s="297"/>
      <c r="D403" s="297"/>
      <c r="E403" s="297"/>
      <c r="F403" s="297"/>
      <c r="G403" s="297"/>
      <c r="H403" s="297"/>
      <c r="I403" s="297"/>
      <c r="J403" s="297"/>
      <c r="K403" s="297"/>
      <c r="L403" s="297"/>
      <c r="M403" s="297"/>
      <c r="N403" s="735"/>
      <c r="O403" s="735"/>
      <c r="P403" s="297"/>
      <c r="Q403" s="297"/>
      <c r="R403" s="297"/>
      <c r="S403" s="297"/>
      <c r="T403" s="297"/>
      <c r="U403" s="297"/>
      <c r="V403" s="297"/>
      <c r="W403" s="297"/>
      <c r="X403" s="297"/>
      <c r="Y403" s="297"/>
      <c r="Z403" s="297"/>
    </row>
    <row r="404" spans="1:26" ht="15.75" customHeight="1">
      <c r="A404" s="297"/>
      <c r="B404" s="297"/>
      <c r="C404" s="297"/>
      <c r="D404" s="297"/>
      <c r="E404" s="297"/>
      <c r="F404" s="297"/>
      <c r="G404" s="297"/>
      <c r="H404" s="297"/>
      <c r="I404" s="297"/>
      <c r="J404" s="297"/>
      <c r="K404" s="297"/>
      <c r="L404" s="297"/>
      <c r="M404" s="297"/>
      <c r="N404" s="735"/>
      <c r="O404" s="735"/>
      <c r="P404" s="297"/>
      <c r="Q404" s="297"/>
      <c r="R404" s="297"/>
      <c r="S404" s="297"/>
      <c r="T404" s="297"/>
      <c r="U404" s="297"/>
      <c r="V404" s="297"/>
      <c r="W404" s="297"/>
      <c r="X404" s="297"/>
      <c r="Y404" s="297"/>
      <c r="Z404" s="297"/>
    </row>
    <row r="405" spans="1:26" ht="15.75" customHeight="1">
      <c r="A405" s="297"/>
      <c r="B405" s="297"/>
      <c r="C405" s="297"/>
      <c r="D405" s="297"/>
      <c r="E405" s="297"/>
      <c r="F405" s="297"/>
      <c r="G405" s="297"/>
      <c r="H405" s="297"/>
      <c r="I405" s="297"/>
      <c r="J405" s="297"/>
      <c r="K405" s="297"/>
      <c r="L405" s="297"/>
      <c r="M405" s="297"/>
      <c r="N405" s="735"/>
      <c r="O405" s="735"/>
      <c r="P405" s="297"/>
      <c r="Q405" s="297"/>
      <c r="R405" s="297"/>
      <c r="S405" s="297"/>
      <c r="T405" s="297"/>
      <c r="U405" s="297"/>
      <c r="V405" s="297"/>
      <c r="W405" s="297"/>
      <c r="X405" s="297"/>
      <c r="Y405" s="297"/>
      <c r="Z405" s="297"/>
    </row>
    <row r="406" spans="1:26" ht="15.75" customHeight="1">
      <c r="A406" s="297"/>
      <c r="B406" s="297"/>
      <c r="C406" s="297"/>
      <c r="D406" s="297"/>
      <c r="E406" s="297"/>
      <c r="F406" s="297"/>
      <c r="G406" s="297"/>
      <c r="H406" s="297"/>
      <c r="I406" s="297"/>
      <c r="J406" s="297"/>
      <c r="K406" s="297"/>
      <c r="L406" s="297"/>
      <c r="M406" s="297"/>
      <c r="N406" s="735"/>
      <c r="O406" s="735"/>
      <c r="P406" s="297"/>
      <c r="Q406" s="297"/>
      <c r="R406" s="297"/>
      <c r="S406" s="297"/>
      <c r="T406" s="297"/>
      <c r="U406" s="297"/>
      <c r="V406" s="297"/>
      <c r="W406" s="297"/>
      <c r="X406" s="297"/>
      <c r="Y406" s="297"/>
      <c r="Z406" s="297"/>
    </row>
    <row r="407" spans="1:26" ht="15.75" customHeight="1">
      <c r="A407" s="297"/>
      <c r="B407" s="297"/>
      <c r="C407" s="297"/>
      <c r="D407" s="297"/>
      <c r="E407" s="297"/>
      <c r="F407" s="297"/>
      <c r="G407" s="297"/>
      <c r="H407" s="297"/>
      <c r="I407" s="297"/>
      <c r="J407" s="297"/>
      <c r="K407" s="297"/>
      <c r="L407" s="297"/>
      <c r="M407" s="297"/>
      <c r="N407" s="735"/>
      <c r="O407" s="735"/>
      <c r="P407" s="297"/>
      <c r="Q407" s="297"/>
      <c r="R407" s="297"/>
      <c r="S407" s="297"/>
      <c r="T407" s="297"/>
      <c r="U407" s="297"/>
      <c r="V407" s="297"/>
      <c r="W407" s="297"/>
      <c r="X407" s="297"/>
      <c r="Y407" s="297"/>
      <c r="Z407" s="297"/>
    </row>
    <row r="408" spans="1:26" ht="15.75" customHeight="1">
      <c r="A408" s="297"/>
      <c r="B408" s="297"/>
      <c r="C408" s="297"/>
      <c r="D408" s="297"/>
      <c r="E408" s="297"/>
      <c r="F408" s="297"/>
      <c r="G408" s="297"/>
      <c r="H408" s="297"/>
      <c r="I408" s="297"/>
      <c r="J408" s="297"/>
      <c r="K408" s="297"/>
      <c r="L408" s="297"/>
      <c r="M408" s="297"/>
      <c r="N408" s="735"/>
      <c r="O408" s="735"/>
      <c r="P408" s="297"/>
      <c r="Q408" s="297"/>
      <c r="R408" s="297"/>
      <c r="S408" s="297"/>
      <c r="T408" s="297"/>
      <c r="U408" s="297"/>
      <c r="V408" s="297"/>
      <c r="W408" s="297"/>
      <c r="X408" s="297"/>
      <c r="Y408" s="297"/>
      <c r="Z408" s="297"/>
    </row>
    <row r="409" spans="1:26" ht="15.75" customHeight="1">
      <c r="A409" s="297"/>
      <c r="B409" s="297"/>
      <c r="C409" s="297"/>
      <c r="D409" s="297"/>
      <c r="E409" s="297"/>
      <c r="F409" s="297"/>
      <c r="G409" s="297"/>
      <c r="H409" s="297"/>
      <c r="I409" s="297"/>
      <c r="J409" s="297"/>
      <c r="K409" s="297"/>
      <c r="L409" s="297"/>
      <c r="M409" s="297"/>
      <c r="N409" s="735"/>
      <c r="O409" s="735"/>
      <c r="P409" s="297"/>
      <c r="Q409" s="297"/>
      <c r="R409" s="297"/>
      <c r="S409" s="297"/>
      <c r="T409" s="297"/>
      <c r="U409" s="297"/>
      <c r="V409" s="297"/>
      <c r="W409" s="297"/>
      <c r="X409" s="297"/>
      <c r="Y409" s="297"/>
      <c r="Z409" s="297"/>
    </row>
    <row r="410" spans="1:26" ht="15.75" customHeight="1">
      <c r="A410" s="297"/>
      <c r="B410" s="297"/>
      <c r="C410" s="297"/>
      <c r="D410" s="297"/>
      <c r="E410" s="297"/>
      <c r="F410" s="297"/>
      <c r="G410" s="297"/>
      <c r="H410" s="297"/>
      <c r="I410" s="297"/>
      <c r="J410" s="297"/>
      <c r="K410" s="297"/>
      <c r="L410" s="297"/>
      <c r="M410" s="297"/>
      <c r="N410" s="735"/>
      <c r="O410" s="735"/>
      <c r="P410" s="297"/>
      <c r="Q410" s="297"/>
      <c r="R410" s="297"/>
      <c r="S410" s="297"/>
      <c r="T410" s="297"/>
      <c r="U410" s="297"/>
      <c r="V410" s="297"/>
      <c r="W410" s="297"/>
      <c r="X410" s="297"/>
      <c r="Y410" s="297"/>
      <c r="Z410" s="297"/>
    </row>
    <row r="411" spans="1:26" ht="15.75" customHeight="1">
      <c r="A411" s="297"/>
      <c r="B411" s="297"/>
      <c r="C411" s="297"/>
      <c r="D411" s="297"/>
      <c r="E411" s="297"/>
      <c r="F411" s="297"/>
      <c r="G411" s="297"/>
      <c r="H411" s="297"/>
      <c r="I411" s="297"/>
      <c r="J411" s="297"/>
      <c r="K411" s="297"/>
      <c r="L411" s="297"/>
      <c r="M411" s="297"/>
      <c r="N411" s="735"/>
      <c r="O411" s="735"/>
      <c r="P411" s="297"/>
      <c r="Q411" s="297"/>
      <c r="R411" s="297"/>
      <c r="S411" s="297"/>
      <c r="T411" s="297"/>
      <c r="U411" s="297"/>
      <c r="V411" s="297"/>
      <c r="W411" s="297"/>
      <c r="X411" s="297"/>
      <c r="Y411" s="297"/>
      <c r="Z411" s="297"/>
    </row>
    <row r="412" spans="1:26" ht="15.75" customHeight="1">
      <c r="A412" s="297"/>
      <c r="B412" s="297"/>
      <c r="C412" s="297"/>
      <c r="D412" s="297"/>
      <c r="E412" s="297"/>
      <c r="F412" s="297"/>
      <c r="G412" s="297"/>
      <c r="H412" s="297"/>
      <c r="I412" s="297"/>
      <c r="J412" s="297"/>
      <c r="K412" s="297"/>
      <c r="L412" s="297"/>
      <c r="M412" s="297"/>
      <c r="N412" s="735"/>
      <c r="O412" s="735"/>
      <c r="P412" s="297"/>
      <c r="Q412" s="297"/>
      <c r="R412" s="297"/>
      <c r="S412" s="297"/>
      <c r="T412" s="297"/>
      <c r="U412" s="297"/>
      <c r="V412" s="297"/>
      <c r="W412" s="297"/>
      <c r="X412" s="297"/>
      <c r="Y412" s="297"/>
      <c r="Z412" s="297"/>
    </row>
    <row r="413" spans="1:26" ht="15.75" customHeight="1">
      <c r="A413" s="297"/>
      <c r="B413" s="297"/>
      <c r="C413" s="297"/>
      <c r="D413" s="297"/>
      <c r="E413" s="297"/>
      <c r="F413" s="297"/>
      <c r="G413" s="297"/>
      <c r="H413" s="297"/>
      <c r="I413" s="297"/>
      <c r="J413" s="297"/>
      <c r="K413" s="297"/>
      <c r="L413" s="297"/>
      <c r="M413" s="297"/>
      <c r="N413" s="735"/>
      <c r="O413" s="735"/>
      <c r="P413" s="297"/>
      <c r="Q413" s="297"/>
      <c r="R413" s="297"/>
      <c r="S413" s="297"/>
      <c r="T413" s="297"/>
      <c r="U413" s="297"/>
      <c r="V413" s="297"/>
      <c r="W413" s="297"/>
      <c r="X413" s="297"/>
      <c r="Y413" s="297"/>
      <c r="Z413" s="297"/>
    </row>
    <row r="414" spans="1:26" ht="15.75" customHeight="1">
      <c r="A414" s="297"/>
      <c r="B414" s="297"/>
      <c r="C414" s="297"/>
      <c r="D414" s="297"/>
      <c r="E414" s="297"/>
      <c r="F414" s="297"/>
      <c r="G414" s="297"/>
      <c r="H414" s="297"/>
      <c r="I414" s="297"/>
      <c r="J414" s="297"/>
      <c r="K414" s="297"/>
      <c r="L414" s="297"/>
      <c r="M414" s="297"/>
      <c r="N414" s="735"/>
      <c r="O414" s="735"/>
      <c r="P414" s="297"/>
      <c r="Q414" s="297"/>
      <c r="R414" s="297"/>
      <c r="S414" s="297"/>
      <c r="T414" s="297"/>
      <c r="U414" s="297"/>
      <c r="V414" s="297"/>
      <c r="W414" s="297"/>
      <c r="X414" s="297"/>
      <c r="Y414" s="297"/>
      <c r="Z414" s="297"/>
    </row>
    <row r="415" spans="1:26" ht="15.75" customHeight="1">
      <c r="A415" s="297"/>
      <c r="B415" s="297"/>
      <c r="C415" s="297"/>
      <c r="D415" s="297"/>
      <c r="E415" s="297"/>
      <c r="F415" s="297"/>
      <c r="G415" s="297"/>
      <c r="H415" s="297"/>
      <c r="I415" s="297"/>
      <c r="J415" s="297"/>
      <c r="K415" s="297"/>
      <c r="L415" s="297"/>
      <c r="M415" s="297"/>
      <c r="N415" s="735"/>
      <c r="O415" s="735"/>
      <c r="P415" s="297"/>
      <c r="Q415" s="297"/>
      <c r="R415" s="297"/>
      <c r="S415" s="297"/>
      <c r="T415" s="297"/>
      <c r="U415" s="297"/>
      <c r="V415" s="297"/>
      <c r="W415" s="297"/>
      <c r="X415" s="297"/>
      <c r="Y415" s="297"/>
      <c r="Z415" s="297"/>
    </row>
    <row r="416" spans="1:26" ht="15.75" customHeight="1">
      <c r="A416" s="297"/>
      <c r="B416" s="297"/>
      <c r="C416" s="297"/>
      <c r="D416" s="297"/>
      <c r="E416" s="297"/>
      <c r="F416" s="297"/>
      <c r="G416" s="297"/>
      <c r="H416" s="297"/>
      <c r="I416" s="297"/>
      <c r="J416" s="297"/>
      <c r="K416" s="297"/>
      <c r="L416" s="297"/>
      <c r="M416" s="297"/>
      <c r="N416" s="735"/>
      <c r="O416" s="735"/>
      <c r="P416" s="297"/>
      <c r="Q416" s="297"/>
      <c r="R416" s="297"/>
      <c r="S416" s="297"/>
      <c r="T416" s="297"/>
      <c r="U416" s="297"/>
      <c r="V416" s="297"/>
      <c r="W416" s="297"/>
      <c r="X416" s="297"/>
      <c r="Y416" s="297"/>
      <c r="Z416" s="297"/>
    </row>
    <row r="417" spans="1:26" ht="15.75" customHeight="1">
      <c r="A417" s="297"/>
      <c r="B417" s="297"/>
      <c r="C417" s="297"/>
      <c r="D417" s="297"/>
      <c r="E417" s="297"/>
      <c r="F417" s="297"/>
      <c r="G417" s="297"/>
      <c r="H417" s="297"/>
      <c r="I417" s="297"/>
      <c r="J417" s="297"/>
      <c r="K417" s="297"/>
      <c r="L417" s="297"/>
      <c r="M417" s="297"/>
      <c r="N417" s="735"/>
      <c r="O417" s="735"/>
      <c r="P417" s="297"/>
      <c r="Q417" s="297"/>
      <c r="R417" s="297"/>
      <c r="S417" s="297"/>
      <c r="T417" s="297"/>
      <c r="U417" s="297"/>
      <c r="V417" s="297"/>
      <c r="W417" s="297"/>
      <c r="X417" s="297"/>
      <c r="Y417" s="297"/>
      <c r="Z417" s="297"/>
    </row>
    <row r="418" spans="1:26" ht="15.75" customHeight="1">
      <c r="A418" s="297"/>
      <c r="B418" s="297"/>
      <c r="C418" s="297"/>
      <c r="D418" s="297"/>
      <c r="E418" s="297"/>
      <c r="F418" s="297"/>
      <c r="G418" s="297"/>
      <c r="H418" s="297"/>
      <c r="I418" s="297"/>
      <c r="J418" s="297"/>
      <c r="K418" s="297"/>
      <c r="L418" s="297"/>
      <c r="M418" s="297"/>
      <c r="N418" s="735"/>
      <c r="O418" s="735"/>
      <c r="P418" s="297"/>
      <c r="Q418" s="297"/>
      <c r="R418" s="297"/>
      <c r="S418" s="297"/>
      <c r="T418" s="297"/>
      <c r="U418" s="297"/>
      <c r="V418" s="297"/>
      <c r="W418" s="297"/>
      <c r="X418" s="297"/>
      <c r="Y418" s="297"/>
      <c r="Z418" s="297"/>
    </row>
    <row r="419" spans="1:26" ht="15.75" customHeight="1">
      <c r="A419" s="297"/>
      <c r="B419" s="297"/>
      <c r="C419" s="297"/>
      <c r="D419" s="297"/>
      <c r="E419" s="297"/>
      <c r="F419" s="297"/>
      <c r="G419" s="297"/>
      <c r="H419" s="297"/>
      <c r="I419" s="297"/>
      <c r="J419" s="297"/>
      <c r="K419" s="297"/>
      <c r="L419" s="297"/>
      <c r="M419" s="297"/>
      <c r="N419" s="735"/>
      <c r="O419" s="735"/>
      <c r="P419" s="297"/>
      <c r="Q419" s="297"/>
      <c r="R419" s="297"/>
      <c r="S419" s="297"/>
      <c r="T419" s="297"/>
      <c r="U419" s="297"/>
      <c r="V419" s="297"/>
      <c r="W419" s="297"/>
      <c r="X419" s="297"/>
      <c r="Y419" s="297"/>
      <c r="Z419" s="297"/>
    </row>
    <row r="420" spans="1:26" ht="15.75" customHeight="1">
      <c r="A420" s="297"/>
      <c r="B420" s="297"/>
      <c r="C420" s="297"/>
      <c r="D420" s="297"/>
      <c r="E420" s="297"/>
      <c r="F420" s="297"/>
      <c r="G420" s="297"/>
      <c r="H420" s="297"/>
      <c r="I420" s="297"/>
      <c r="J420" s="297"/>
      <c r="K420" s="297"/>
      <c r="L420" s="297"/>
      <c r="M420" s="297"/>
      <c r="N420" s="735"/>
      <c r="O420" s="735"/>
      <c r="P420" s="297"/>
      <c r="Q420" s="297"/>
      <c r="R420" s="297"/>
      <c r="S420" s="297"/>
      <c r="T420" s="297"/>
      <c r="U420" s="297"/>
      <c r="V420" s="297"/>
      <c r="W420" s="297"/>
      <c r="X420" s="297"/>
      <c r="Y420" s="297"/>
      <c r="Z420" s="297"/>
    </row>
    <row r="421" spans="1:26" ht="15.75" customHeight="1">
      <c r="A421" s="297"/>
      <c r="B421" s="297"/>
      <c r="C421" s="297"/>
      <c r="D421" s="297"/>
      <c r="E421" s="297"/>
      <c r="F421" s="297"/>
      <c r="G421" s="297"/>
      <c r="H421" s="297"/>
      <c r="I421" s="297"/>
      <c r="J421" s="297"/>
      <c r="K421" s="297"/>
      <c r="L421" s="297"/>
      <c r="M421" s="297"/>
      <c r="N421" s="735"/>
      <c r="O421" s="735"/>
      <c r="P421" s="297"/>
      <c r="Q421" s="297"/>
      <c r="R421" s="297"/>
      <c r="S421" s="297"/>
      <c r="T421" s="297"/>
      <c r="U421" s="297"/>
      <c r="V421" s="297"/>
      <c r="W421" s="297"/>
      <c r="X421" s="297"/>
      <c r="Y421" s="297"/>
      <c r="Z421" s="297"/>
    </row>
    <row r="422" spans="1:26" ht="15.75" customHeight="1">
      <c r="A422" s="297"/>
      <c r="B422" s="297"/>
      <c r="C422" s="297"/>
      <c r="D422" s="297"/>
      <c r="E422" s="297"/>
      <c r="F422" s="297"/>
      <c r="G422" s="297"/>
      <c r="H422" s="297"/>
      <c r="I422" s="297"/>
      <c r="J422" s="297"/>
      <c r="K422" s="297"/>
      <c r="L422" s="297"/>
      <c r="M422" s="297"/>
      <c r="N422" s="735"/>
      <c r="O422" s="735"/>
      <c r="P422" s="297"/>
      <c r="Q422" s="297"/>
      <c r="R422" s="297"/>
      <c r="S422" s="297"/>
      <c r="T422" s="297"/>
      <c r="U422" s="297"/>
      <c r="V422" s="297"/>
      <c r="W422" s="297"/>
      <c r="X422" s="297"/>
      <c r="Y422" s="297"/>
      <c r="Z422" s="297"/>
    </row>
    <row r="423" spans="1:26" ht="15.75" customHeight="1">
      <c r="A423" s="297"/>
      <c r="B423" s="297"/>
      <c r="C423" s="297"/>
      <c r="D423" s="297"/>
      <c r="E423" s="297"/>
      <c r="F423" s="297"/>
      <c r="G423" s="297"/>
      <c r="H423" s="297"/>
      <c r="I423" s="297"/>
      <c r="J423" s="297"/>
      <c r="K423" s="297"/>
      <c r="L423" s="297"/>
      <c r="M423" s="297"/>
      <c r="N423" s="735"/>
      <c r="O423" s="735"/>
      <c r="P423" s="297"/>
      <c r="Q423" s="297"/>
      <c r="R423" s="297"/>
      <c r="S423" s="297"/>
      <c r="T423" s="297"/>
      <c r="U423" s="297"/>
      <c r="V423" s="297"/>
      <c r="W423" s="297"/>
      <c r="X423" s="297"/>
      <c r="Y423" s="297"/>
      <c r="Z423" s="297"/>
    </row>
    <row r="424" spans="1:26" ht="15.75" customHeight="1">
      <c r="A424" s="297"/>
      <c r="B424" s="297"/>
      <c r="C424" s="297"/>
      <c r="D424" s="297"/>
      <c r="E424" s="297"/>
      <c r="F424" s="297"/>
      <c r="G424" s="297"/>
      <c r="H424" s="297"/>
      <c r="I424" s="297"/>
      <c r="J424" s="297"/>
      <c r="K424" s="297"/>
      <c r="L424" s="297"/>
      <c r="M424" s="297"/>
      <c r="N424" s="735"/>
      <c r="O424" s="735"/>
      <c r="P424" s="297"/>
      <c r="Q424" s="297"/>
      <c r="R424" s="297"/>
      <c r="S424" s="297"/>
      <c r="T424" s="297"/>
      <c r="U424" s="297"/>
      <c r="V424" s="297"/>
      <c r="W424" s="297"/>
      <c r="X424" s="297"/>
      <c r="Y424" s="297"/>
      <c r="Z424" s="297"/>
    </row>
    <row r="425" spans="1:26" ht="15.75" customHeight="1">
      <c r="A425" s="297"/>
      <c r="B425" s="297"/>
      <c r="C425" s="297"/>
      <c r="D425" s="297"/>
      <c r="E425" s="297"/>
      <c r="F425" s="297"/>
      <c r="G425" s="297"/>
      <c r="H425" s="297"/>
      <c r="I425" s="297"/>
      <c r="J425" s="297"/>
      <c r="K425" s="297"/>
      <c r="L425" s="297"/>
      <c r="M425" s="297"/>
      <c r="N425" s="735"/>
      <c r="O425" s="735"/>
      <c r="P425" s="297"/>
      <c r="Q425" s="297"/>
      <c r="R425" s="297"/>
      <c r="S425" s="297"/>
      <c r="T425" s="297"/>
      <c r="U425" s="297"/>
      <c r="V425" s="297"/>
      <c r="W425" s="297"/>
      <c r="X425" s="297"/>
      <c r="Y425" s="297"/>
      <c r="Z425" s="297"/>
    </row>
    <row r="426" spans="1:26" ht="15.75" customHeight="1">
      <c r="A426" s="297"/>
      <c r="B426" s="297"/>
      <c r="C426" s="297"/>
      <c r="D426" s="297"/>
      <c r="E426" s="297"/>
      <c r="F426" s="297"/>
      <c r="G426" s="297"/>
      <c r="H426" s="297"/>
      <c r="I426" s="297"/>
      <c r="J426" s="297"/>
      <c r="K426" s="297"/>
      <c r="L426" s="297"/>
      <c r="M426" s="297"/>
      <c r="N426" s="735"/>
      <c r="O426" s="735"/>
      <c r="P426" s="297"/>
      <c r="Q426" s="297"/>
      <c r="R426" s="297"/>
      <c r="S426" s="297"/>
      <c r="T426" s="297"/>
      <c r="U426" s="297"/>
      <c r="V426" s="297"/>
      <c r="W426" s="297"/>
      <c r="X426" s="297"/>
      <c r="Y426" s="297"/>
      <c r="Z426" s="297"/>
    </row>
    <row r="427" spans="1:26" ht="15.75" customHeight="1">
      <c r="A427" s="297"/>
      <c r="B427" s="297"/>
      <c r="C427" s="297"/>
      <c r="D427" s="297"/>
      <c r="E427" s="297"/>
      <c r="F427" s="297"/>
      <c r="G427" s="297"/>
      <c r="H427" s="297"/>
      <c r="I427" s="297"/>
      <c r="J427" s="297"/>
      <c r="K427" s="297"/>
      <c r="L427" s="297"/>
      <c r="M427" s="297"/>
      <c r="N427" s="735"/>
      <c r="O427" s="735"/>
      <c r="P427" s="297"/>
      <c r="Q427" s="297"/>
      <c r="R427" s="297"/>
      <c r="S427" s="297"/>
      <c r="T427" s="297"/>
      <c r="U427" s="297"/>
      <c r="V427" s="297"/>
      <c r="W427" s="297"/>
      <c r="X427" s="297"/>
      <c r="Y427" s="297"/>
      <c r="Z427" s="297"/>
    </row>
    <row r="428" spans="1:26" ht="15.75" customHeight="1">
      <c r="A428" s="297"/>
      <c r="B428" s="297"/>
      <c r="C428" s="297"/>
      <c r="D428" s="297"/>
      <c r="E428" s="297"/>
      <c r="F428" s="297"/>
      <c r="G428" s="297"/>
      <c r="H428" s="297"/>
      <c r="I428" s="297"/>
      <c r="J428" s="297"/>
      <c r="K428" s="297"/>
      <c r="L428" s="297"/>
      <c r="M428" s="297"/>
      <c r="N428" s="735"/>
      <c r="O428" s="735"/>
      <c r="P428" s="297"/>
      <c r="Q428" s="297"/>
      <c r="R428" s="297"/>
      <c r="S428" s="297"/>
      <c r="T428" s="297"/>
      <c r="U428" s="297"/>
      <c r="V428" s="297"/>
      <c r="W428" s="297"/>
      <c r="X428" s="297"/>
      <c r="Y428" s="297"/>
      <c r="Z428" s="297"/>
    </row>
    <row r="429" spans="1:26" ht="15.75" customHeight="1">
      <c r="A429" s="297"/>
      <c r="B429" s="297"/>
      <c r="C429" s="297"/>
      <c r="D429" s="297"/>
      <c r="E429" s="297"/>
      <c r="F429" s="297"/>
      <c r="G429" s="297"/>
      <c r="H429" s="297"/>
      <c r="I429" s="297"/>
      <c r="J429" s="297"/>
      <c r="K429" s="297"/>
      <c r="L429" s="297"/>
      <c r="M429" s="297"/>
      <c r="N429" s="735"/>
      <c r="O429" s="735"/>
      <c r="P429" s="297"/>
      <c r="Q429" s="297"/>
      <c r="R429" s="297"/>
      <c r="S429" s="297"/>
      <c r="T429" s="297"/>
      <c r="U429" s="297"/>
      <c r="V429" s="297"/>
      <c r="W429" s="297"/>
      <c r="X429" s="297"/>
      <c r="Y429" s="297"/>
      <c r="Z429" s="297"/>
    </row>
    <row r="430" spans="1:26" ht="15.75" customHeight="1">
      <c r="A430" s="297"/>
      <c r="B430" s="297"/>
      <c r="C430" s="297"/>
      <c r="D430" s="297"/>
      <c r="E430" s="297"/>
      <c r="F430" s="297"/>
      <c r="G430" s="297"/>
      <c r="H430" s="297"/>
      <c r="I430" s="297"/>
      <c r="J430" s="297"/>
      <c r="K430" s="297"/>
      <c r="L430" s="297"/>
      <c r="M430" s="297"/>
      <c r="N430" s="735"/>
      <c r="O430" s="735"/>
      <c r="P430" s="297"/>
      <c r="Q430" s="297"/>
      <c r="R430" s="297"/>
      <c r="S430" s="297"/>
      <c r="T430" s="297"/>
      <c r="U430" s="297"/>
      <c r="V430" s="297"/>
      <c r="W430" s="297"/>
      <c r="X430" s="297"/>
      <c r="Y430" s="297"/>
      <c r="Z430" s="297"/>
    </row>
    <row r="431" spans="1:26" ht="15.75" customHeight="1">
      <c r="A431" s="297"/>
      <c r="B431" s="297"/>
      <c r="C431" s="297"/>
      <c r="D431" s="297"/>
      <c r="E431" s="297"/>
      <c r="F431" s="297"/>
      <c r="G431" s="297"/>
      <c r="H431" s="297"/>
      <c r="I431" s="297"/>
      <c r="J431" s="297"/>
      <c r="K431" s="297"/>
      <c r="L431" s="297"/>
      <c r="M431" s="297"/>
      <c r="N431" s="735"/>
      <c r="O431" s="735"/>
      <c r="P431" s="297"/>
      <c r="Q431" s="297"/>
      <c r="R431" s="297"/>
      <c r="S431" s="297"/>
      <c r="T431" s="297"/>
      <c r="U431" s="297"/>
      <c r="V431" s="297"/>
      <c r="W431" s="297"/>
      <c r="X431" s="297"/>
      <c r="Y431" s="297"/>
      <c r="Z431" s="297"/>
    </row>
    <row r="432" spans="1:26" ht="15.75" customHeight="1">
      <c r="A432" s="297"/>
      <c r="B432" s="297"/>
      <c r="C432" s="297"/>
      <c r="D432" s="297"/>
      <c r="E432" s="297"/>
      <c r="F432" s="297"/>
      <c r="G432" s="297"/>
      <c r="H432" s="297"/>
      <c r="I432" s="297"/>
      <c r="J432" s="297"/>
      <c r="K432" s="297"/>
      <c r="L432" s="297"/>
      <c r="M432" s="297"/>
      <c r="N432" s="735"/>
      <c r="O432" s="735"/>
      <c r="P432" s="297"/>
      <c r="Q432" s="297"/>
      <c r="R432" s="297"/>
      <c r="S432" s="297"/>
      <c r="T432" s="297"/>
      <c r="U432" s="297"/>
      <c r="V432" s="297"/>
      <c r="W432" s="297"/>
      <c r="X432" s="297"/>
      <c r="Y432" s="297"/>
      <c r="Z432" s="297"/>
    </row>
    <row r="433" spans="1:26" ht="15.75" customHeight="1">
      <c r="A433" s="297"/>
      <c r="B433" s="297"/>
      <c r="C433" s="297"/>
      <c r="D433" s="297"/>
      <c r="E433" s="297"/>
      <c r="F433" s="297"/>
      <c r="G433" s="297"/>
      <c r="H433" s="297"/>
      <c r="I433" s="297"/>
      <c r="J433" s="297"/>
      <c r="K433" s="297"/>
      <c r="L433" s="297"/>
      <c r="M433" s="297"/>
      <c r="N433" s="735"/>
      <c r="O433" s="735"/>
      <c r="P433" s="297"/>
      <c r="Q433" s="297"/>
      <c r="R433" s="297"/>
      <c r="S433" s="297"/>
      <c r="T433" s="297"/>
      <c r="U433" s="297"/>
      <c r="V433" s="297"/>
      <c r="W433" s="297"/>
      <c r="X433" s="297"/>
      <c r="Y433" s="297"/>
      <c r="Z433" s="297"/>
    </row>
    <row r="434" spans="1:26" ht="15.75" customHeight="1">
      <c r="A434" s="297"/>
      <c r="B434" s="297"/>
      <c r="C434" s="297"/>
      <c r="D434" s="297"/>
      <c r="E434" s="297"/>
      <c r="F434" s="297"/>
      <c r="G434" s="297"/>
      <c r="H434" s="297"/>
      <c r="I434" s="297"/>
      <c r="J434" s="297"/>
      <c r="K434" s="297"/>
      <c r="L434" s="297"/>
      <c r="M434" s="297"/>
      <c r="N434" s="735"/>
      <c r="O434" s="735"/>
      <c r="P434" s="297"/>
      <c r="Q434" s="297"/>
      <c r="R434" s="297"/>
      <c r="S434" s="297"/>
      <c r="T434" s="297"/>
      <c r="U434" s="297"/>
      <c r="V434" s="297"/>
      <c r="W434" s="297"/>
      <c r="X434" s="297"/>
      <c r="Y434" s="297"/>
      <c r="Z434" s="297"/>
    </row>
    <row r="435" spans="1:26" ht="15.75" customHeight="1">
      <c r="A435" s="297"/>
      <c r="B435" s="297"/>
      <c r="C435" s="297"/>
      <c r="D435" s="297"/>
      <c r="E435" s="297"/>
      <c r="F435" s="297"/>
      <c r="G435" s="297"/>
      <c r="H435" s="297"/>
      <c r="I435" s="297"/>
      <c r="J435" s="297"/>
      <c r="K435" s="297"/>
      <c r="L435" s="297"/>
      <c r="M435" s="297"/>
      <c r="N435" s="735"/>
      <c r="O435" s="735"/>
      <c r="P435" s="297"/>
      <c r="Q435" s="297"/>
      <c r="R435" s="297"/>
      <c r="S435" s="297"/>
      <c r="T435" s="297"/>
      <c r="U435" s="297"/>
      <c r="V435" s="297"/>
      <c r="W435" s="297"/>
      <c r="X435" s="297"/>
      <c r="Y435" s="297"/>
      <c r="Z435" s="297"/>
    </row>
    <row r="436" spans="1:26" ht="15.75" customHeight="1">
      <c r="A436" s="297"/>
      <c r="B436" s="297"/>
      <c r="C436" s="297"/>
      <c r="D436" s="297"/>
      <c r="E436" s="297"/>
      <c r="F436" s="297"/>
      <c r="G436" s="297"/>
      <c r="H436" s="297"/>
      <c r="I436" s="297"/>
      <c r="J436" s="297"/>
      <c r="K436" s="297"/>
      <c r="L436" s="297"/>
      <c r="M436" s="297"/>
      <c r="N436" s="735"/>
      <c r="O436" s="735"/>
      <c r="P436" s="297"/>
      <c r="Q436" s="297"/>
      <c r="R436" s="297"/>
      <c r="S436" s="297"/>
      <c r="T436" s="297"/>
      <c r="U436" s="297"/>
      <c r="V436" s="297"/>
      <c r="W436" s="297"/>
      <c r="X436" s="297"/>
      <c r="Y436" s="297"/>
      <c r="Z436" s="297"/>
    </row>
    <row r="437" spans="1:26" ht="15.75" customHeight="1">
      <c r="A437" s="297"/>
      <c r="B437" s="297"/>
      <c r="C437" s="297"/>
      <c r="D437" s="297"/>
      <c r="E437" s="297"/>
      <c r="F437" s="297"/>
      <c r="G437" s="297"/>
      <c r="H437" s="297"/>
      <c r="I437" s="297"/>
      <c r="J437" s="297"/>
      <c r="K437" s="297"/>
      <c r="L437" s="297"/>
      <c r="M437" s="297"/>
      <c r="N437" s="735"/>
      <c r="O437" s="735"/>
      <c r="P437" s="297"/>
      <c r="Q437" s="297"/>
      <c r="R437" s="297"/>
      <c r="S437" s="297"/>
      <c r="T437" s="297"/>
      <c r="U437" s="297"/>
      <c r="V437" s="297"/>
      <c r="W437" s="297"/>
      <c r="X437" s="297"/>
      <c r="Y437" s="297"/>
      <c r="Z437" s="297"/>
    </row>
    <row r="438" spans="1:26" ht="15.75" customHeight="1">
      <c r="A438" s="297"/>
      <c r="B438" s="297"/>
      <c r="C438" s="297"/>
      <c r="D438" s="297"/>
      <c r="E438" s="297"/>
      <c r="F438" s="297"/>
      <c r="G438" s="297"/>
      <c r="H438" s="297"/>
      <c r="I438" s="297"/>
      <c r="J438" s="297"/>
      <c r="K438" s="297"/>
      <c r="L438" s="297"/>
      <c r="M438" s="297"/>
      <c r="N438" s="735"/>
      <c r="O438" s="735"/>
      <c r="P438" s="297"/>
      <c r="Q438" s="297"/>
      <c r="R438" s="297"/>
      <c r="S438" s="297"/>
      <c r="T438" s="297"/>
      <c r="U438" s="297"/>
      <c r="V438" s="297"/>
      <c r="W438" s="297"/>
      <c r="X438" s="297"/>
      <c r="Y438" s="297"/>
      <c r="Z438" s="297"/>
    </row>
    <row r="439" spans="1:26" ht="15.75" customHeight="1">
      <c r="A439" s="297"/>
      <c r="B439" s="297"/>
      <c r="C439" s="297"/>
      <c r="D439" s="297"/>
      <c r="E439" s="297"/>
      <c r="F439" s="297"/>
      <c r="G439" s="297"/>
      <c r="H439" s="297"/>
      <c r="I439" s="297"/>
      <c r="J439" s="297"/>
      <c r="K439" s="297"/>
      <c r="L439" s="297"/>
      <c r="M439" s="297"/>
      <c r="N439" s="735"/>
      <c r="O439" s="735"/>
      <c r="P439" s="297"/>
      <c r="Q439" s="297"/>
      <c r="R439" s="297"/>
      <c r="S439" s="297"/>
      <c r="T439" s="297"/>
      <c r="U439" s="297"/>
      <c r="V439" s="297"/>
      <c r="W439" s="297"/>
      <c r="X439" s="297"/>
      <c r="Y439" s="297"/>
      <c r="Z439" s="297"/>
    </row>
    <row r="440" spans="1:26" ht="15.75" customHeight="1">
      <c r="A440" s="297"/>
      <c r="B440" s="297"/>
      <c r="C440" s="297"/>
      <c r="D440" s="297"/>
      <c r="E440" s="297"/>
      <c r="F440" s="297"/>
      <c r="G440" s="297"/>
      <c r="H440" s="297"/>
      <c r="I440" s="297"/>
      <c r="J440" s="297"/>
      <c r="K440" s="297"/>
      <c r="L440" s="297"/>
      <c r="M440" s="297"/>
      <c r="N440" s="735"/>
      <c r="O440" s="735"/>
      <c r="P440" s="297"/>
      <c r="Q440" s="297"/>
      <c r="R440" s="297"/>
      <c r="S440" s="297"/>
      <c r="T440" s="297"/>
      <c r="U440" s="297"/>
      <c r="V440" s="297"/>
      <c r="W440" s="297"/>
      <c r="X440" s="297"/>
      <c r="Y440" s="297"/>
      <c r="Z440" s="297"/>
    </row>
    <row r="441" spans="1:26" ht="15.75" customHeight="1">
      <c r="A441" s="297"/>
      <c r="B441" s="297"/>
      <c r="C441" s="297"/>
      <c r="D441" s="297"/>
      <c r="E441" s="297"/>
      <c r="F441" s="297"/>
      <c r="G441" s="297"/>
      <c r="H441" s="297"/>
      <c r="I441" s="297"/>
      <c r="J441" s="297"/>
      <c r="K441" s="297"/>
      <c r="L441" s="297"/>
      <c r="M441" s="297"/>
      <c r="N441" s="735"/>
      <c r="O441" s="735"/>
      <c r="P441" s="297"/>
      <c r="Q441" s="297"/>
      <c r="R441" s="297"/>
      <c r="S441" s="297"/>
      <c r="T441" s="297"/>
      <c r="U441" s="297"/>
      <c r="V441" s="297"/>
      <c r="W441" s="297"/>
      <c r="X441" s="297"/>
      <c r="Y441" s="297"/>
      <c r="Z441" s="297"/>
    </row>
    <row r="442" spans="1:26" ht="15.75" customHeight="1">
      <c r="A442" s="297"/>
      <c r="B442" s="297"/>
      <c r="C442" s="297"/>
      <c r="D442" s="297"/>
      <c r="E442" s="297"/>
      <c r="F442" s="297"/>
      <c r="G442" s="297"/>
      <c r="H442" s="297"/>
      <c r="I442" s="297"/>
      <c r="J442" s="297"/>
      <c r="K442" s="297"/>
      <c r="L442" s="297"/>
      <c r="M442" s="297"/>
      <c r="N442" s="735"/>
      <c r="O442" s="735"/>
      <c r="P442" s="297"/>
      <c r="Q442" s="297"/>
      <c r="R442" s="297"/>
      <c r="S442" s="297"/>
      <c r="T442" s="297"/>
      <c r="U442" s="297"/>
      <c r="V442" s="297"/>
      <c r="W442" s="297"/>
      <c r="X442" s="297"/>
      <c r="Y442" s="297"/>
      <c r="Z442" s="297"/>
    </row>
    <row r="443" spans="1:26" ht="15.75" customHeight="1">
      <c r="A443" s="297"/>
      <c r="B443" s="297"/>
      <c r="C443" s="297"/>
      <c r="D443" s="297"/>
      <c r="E443" s="297"/>
      <c r="F443" s="297"/>
      <c r="G443" s="297"/>
      <c r="H443" s="297"/>
      <c r="I443" s="297"/>
      <c r="J443" s="297"/>
      <c r="K443" s="297"/>
      <c r="L443" s="297"/>
      <c r="M443" s="297"/>
      <c r="N443" s="735"/>
      <c r="O443" s="735"/>
      <c r="P443" s="297"/>
      <c r="Q443" s="297"/>
      <c r="R443" s="297"/>
      <c r="S443" s="297"/>
      <c r="T443" s="297"/>
      <c r="U443" s="297"/>
      <c r="V443" s="297"/>
      <c r="W443" s="297"/>
      <c r="X443" s="297"/>
      <c r="Y443" s="297"/>
      <c r="Z443" s="297"/>
    </row>
    <row r="444" spans="1:26" ht="15.75" customHeight="1">
      <c r="A444" s="297"/>
      <c r="B444" s="297"/>
      <c r="C444" s="297"/>
      <c r="D444" s="297"/>
      <c r="E444" s="297"/>
      <c r="F444" s="297"/>
      <c r="G444" s="297"/>
      <c r="H444" s="297"/>
      <c r="I444" s="297"/>
      <c r="J444" s="297"/>
      <c r="K444" s="297"/>
      <c r="L444" s="297"/>
      <c r="M444" s="297"/>
      <c r="N444" s="735"/>
      <c r="O444" s="735"/>
      <c r="P444" s="297"/>
      <c r="Q444" s="297"/>
      <c r="R444" s="297"/>
      <c r="S444" s="297"/>
      <c r="T444" s="297"/>
      <c r="U444" s="297"/>
      <c r="V444" s="297"/>
      <c r="W444" s="297"/>
      <c r="X444" s="297"/>
      <c r="Y444" s="297"/>
      <c r="Z444" s="297"/>
    </row>
    <row r="445" spans="1:26" ht="15.75" customHeight="1">
      <c r="A445" s="297"/>
      <c r="B445" s="297"/>
      <c r="C445" s="297"/>
      <c r="D445" s="297"/>
      <c r="E445" s="297"/>
      <c r="F445" s="297"/>
      <c r="G445" s="297"/>
      <c r="H445" s="297"/>
      <c r="I445" s="297"/>
      <c r="J445" s="297"/>
      <c r="K445" s="297"/>
      <c r="L445" s="297"/>
      <c r="M445" s="297"/>
      <c r="N445" s="735"/>
      <c r="O445" s="735"/>
      <c r="P445" s="297"/>
      <c r="Q445" s="297"/>
      <c r="R445" s="297"/>
      <c r="S445" s="297"/>
      <c r="T445" s="297"/>
      <c r="U445" s="297"/>
      <c r="V445" s="297"/>
      <c r="W445" s="297"/>
      <c r="X445" s="297"/>
      <c r="Y445" s="297"/>
      <c r="Z445" s="297"/>
    </row>
    <row r="446" spans="1:26" ht="15.75" customHeight="1">
      <c r="A446" s="297"/>
      <c r="B446" s="297"/>
      <c r="C446" s="297"/>
      <c r="D446" s="297"/>
      <c r="E446" s="297"/>
      <c r="F446" s="297"/>
      <c r="G446" s="297"/>
      <c r="H446" s="297"/>
      <c r="I446" s="297"/>
      <c r="J446" s="297"/>
      <c r="K446" s="297"/>
      <c r="L446" s="297"/>
      <c r="M446" s="297"/>
      <c r="N446" s="735"/>
      <c r="O446" s="735"/>
      <c r="P446" s="297"/>
      <c r="Q446" s="297"/>
      <c r="R446" s="297"/>
      <c r="S446" s="297"/>
      <c r="T446" s="297"/>
      <c r="U446" s="297"/>
      <c r="V446" s="297"/>
      <c r="W446" s="297"/>
      <c r="X446" s="297"/>
      <c r="Y446" s="297"/>
      <c r="Z446" s="297"/>
    </row>
    <row r="447" spans="1:26" ht="15.75" customHeight="1">
      <c r="A447" s="297"/>
      <c r="B447" s="297"/>
      <c r="C447" s="297"/>
      <c r="D447" s="297"/>
      <c r="E447" s="297"/>
      <c r="F447" s="297"/>
      <c r="G447" s="297"/>
      <c r="H447" s="297"/>
      <c r="I447" s="297"/>
      <c r="J447" s="297"/>
      <c r="K447" s="297"/>
      <c r="L447" s="297"/>
      <c r="M447" s="297"/>
      <c r="N447" s="735"/>
      <c r="O447" s="735"/>
      <c r="P447" s="297"/>
      <c r="Q447" s="297"/>
      <c r="R447" s="297"/>
      <c r="S447" s="297"/>
      <c r="T447" s="297"/>
      <c r="U447" s="297"/>
      <c r="V447" s="297"/>
      <c r="W447" s="297"/>
      <c r="X447" s="297"/>
      <c r="Y447" s="297"/>
      <c r="Z447" s="297"/>
    </row>
    <row r="448" spans="1:26" ht="15.75" customHeight="1">
      <c r="A448" s="297"/>
      <c r="B448" s="297"/>
      <c r="C448" s="297"/>
      <c r="D448" s="297"/>
      <c r="E448" s="297"/>
      <c r="F448" s="297"/>
      <c r="G448" s="297"/>
      <c r="H448" s="297"/>
      <c r="I448" s="297"/>
      <c r="J448" s="297"/>
      <c r="K448" s="297"/>
      <c r="L448" s="297"/>
      <c r="M448" s="297"/>
      <c r="N448" s="735"/>
      <c r="O448" s="735"/>
      <c r="P448" s="297"/>
      <c r="Q448" s="297"/>
      <c r="R448" s="297"/>
      <c r="S448" s="297"/>
      <c r="T448" s="297"/>
      <c r="U448" s="297"/>
      <c r="V448" s="297"/>
      <c r="W448" s="297"/>
      <c r="X448" s="297"/>
      <c r="Y448" s="297"/>
      <c r="Z448" s="297"/>
    </row>
    <row r="449" spans="1:26" ht="15.75" customHeight="1">
      <c r="A449" s="297"/>
      <c r="B449" s="297"/>
      <c r="C449" s="297"/>
      <c r="D449" s="297"/>
      <c r="E449" s="297"/>
      <c r="F449" s="297"/>
      <c r="G449" s="297"/>
      <c r="H449" s="297"/>
      <c r="I449" s="297"/>
      <c r="J449" s="297"/>
      <c r="K449" s="297"/>
      <c r="L449" s="297"/>
      <c r="M449" s="297"/>
      <c r="N449" s="735"/>
      <c r="O449" s="735"/>
      <c r="P449" s="297"/>
      <c r="Q449" s="297"/>
      <c r="R449" s="297"/>
      <c r="S449" s="297"/>
      <c r="T449" s="297"/>
      <c r="U449" s="297"/>
      <c r="V449" s="297"/>
      <c r="W449" s="297"/>
      <c r="X449" s="297"/>
      <c r="Y449" s="297"/>
      <c r="Z449" s="297"/>
    </row>
    <row r="450" spans="1:26" ht="15.75" customHeight="1">
      <c r="A450" s="297"/>
      <c r="B450" s="297"/>
      <c r="C450" s="297"/>
      <c r="D450" s="297"/>
      <c r="E450" s="297"/>
      <c r="F450" s="297"/>
      <c r="G450" s="297"/>
      <c r="H450" s="297"/>
      <c r="I450" s="297"/>
      <c r="J450" s="297"/>
      <c r="K450" s="297"/>
      <c r="L450" s="297"/>
      <c r="M450" s="297"/>
      <c r="N450" s="735"/>
      <c r="O450" s="735"/>
      <c r="P450" s="297"/>
      <c r="Q450" s="297"/>
      <c r="R450" s="297"/>
      <c r="S450" s="297"/>
      <c r="T450" s="297"/>
      <c r="U450" s="297"/>
      <c r="V450" s="297"/>
      <c r="W450" s="297"/>
      <c r="X450" s="297"/>
      <c r="Y450" s="297"/>
      <c r="Z450" s="297"/>
    </row>
    <row r="451" spans="1:26" ht="15.75" customHeight="1">
      <c r="A451" s="297"/>
      <c r="B451" s="297"/>
      <c r="C451" s="297"/>
      <c r="D451" s="297"/>
      <c r="E451" s="297"/>
      <c r="F451" s="297"/>
      <c r="G451" s="297"/>
      <c r="H451" s="297"/>
      <c r="I451" s="297"/>
      <c r="J451" s="297"/>
      <c r="K451" s="297"/>
      <c r="L451" s="297"/>
      <c r="M451" s="297"/>
      <c r="N451" s="735"/>
      <c r="O451" s="735"/>
      <c r="P451" s="297"/>
      <c r="Q451" s="297"/>
      <c r="R451" s="297"/>
      <c r="S451" s="297"/>
      <c r="T451" s="297"/>
      <c r="U451" s="297"/>
      <c r="V451" s="297"/>
      <c r="W451" s="297"/>
      <c r="X451" s="297"/>
      <c r="Y451" s="297"/>
      <c r="Z451" s="297"/>
    </row>
    <row r="452" spans="1:26" ht="15.75" customHeight="1">
      <c r="A452" s="297"/>
      <c r="B452" s="297"/>
      <c r="C452" s="297"/>
      <c r="D452" s="297"/>
      <c r="E452" s="297"/>
      <c r="F452" s="297"/>
      <c r="G452" s="297"/>
      <c r="H452" s="297"/>
      <c r="I452" s="297"/>
      <c r="J452" s="297"/>
      <c r="K452" s="297"/>
      <c r="L452" s="297"/>
      <c r="M452" s="297"/>
      <c r="N452" s="735"/>
      <c r="O452" s="735"/>
      <c r="P452" s="297"/>
      <c r="Q452" s="297"/>
      <c r="R452" s="297"/>
      <c r="S452" s="297"/>
      <c r="T452" s="297"/>
      <c r="U452" s="297"/>
      <c r="V452" s="297"/>
      <c r="W452" s="297"/>
      <c r="X452" s="297"/>
      <c r="Y452" s="297"/>
      <c r="Z452" s="297"/>
    </row>
    <row r="453" spans="1:26" ht="15.75" customHeight="1">
      <c r="A453" s="297"/>
      <c r="B453" s="297"/>
      <c r="C453" s="297"/>
      <c r="D453" s="297"/>
      <c r="E453" s="297"/>
      <c r="F453" s="297"/>
      <c r="G453" s="297"/>
      <c r="H453" s="297"/>
      <c r="I453" s="297"/>
      <c r="J453" s="297"/>
      <c r="K453" s="297"/>
      <c r="L453" s="297"/>
      <c r="M453" s="297"/>
      <c r="N453" s="735"/>
      <c r="O453" s="735"/>
      <c r="P453" s="297"/>
      <c r="Q453" s="297"/>
      <c r="R453" s="297"/>
      <c r="S453" s="297"/>
      <c r="T453" s="297"/>
      <c r="U453" s="297"/>
      <c r="V453" s="297"/>
      <c r="W453" s="297"/>
      <c r="X453" s="297"/>
      <c r="Y453" s="297"/>
      <c r="Z453" s="297"/>
    </row>
    <row r="454" spans="1:26" ht="15.75" customHeight="1">
      <c r="A454" s="297"/>
      <c r="B454" s="297"/>
      <c r="C454" s="297"/>
      <c r="D454" s="297"/>
      <c r="E454" s="297"/>
      <c r="F454" s="297"/>
      <c r="G454" s="297"/>
      <c r="H454" s="297"/>
      <c r="I454" s="297"/>
      <c r="J454" s="297"/>
      <c r="K454" s="297"/>
      <c r="L454" s="297"/>
      <c r="M454" s="297"/>
      <c r="N454" s="735"/>
      <c r="O454" s="735"/>
      <c r="P454" s="297"/>
      <c r="Q454" s="297"/>
      <c r="R454" s="297"/>
      <c r="S454" s="297"/>
      <c r="T454" s="297"/>
      <c r="U454" s="297"/>
      <c r="V454" s="297"/>
      <c r="W454" s="297"/>
      <c r="X454" s="297"/>
      <c r="Y454" s="297"/>
      <c r="Z454" s="297"/>
    </row>
    <row r="455" spans="1:26" ht="15.75" customHeight="1">
      <c r="A455" s="297"/>
      <c r="B455" s="297"/>
      <c r="C455" s="297"/>
      <c r="D455" s="297"/>
      <c r="E455" s="297"/>
      <c r="F455" s="297"/>
      <c r="G455" s="297"/>
      <c r="H455" s="297"/>
      <c r="I455" s="297"/>
      <c r="J455" s="297"/>
      <c r="K455" s="297"/>
      <c r="L455" s="297"/>
      <c r="M455" s="297"/>
      <c r="N455" s="735"/>
      <c r="O455" s="735"/>
      <c r="P455" s="297"/>
      <c r="Q455" s="297"/>
      <c r="R455" s="297"/>
      <c r="S455" s="297"/>
      <c r="T455" s="297"/>
      <c r="U455" s="297"/>
      <c r="V455" s="297"/>
      <c r="W455" s="297"/>
      <c r="X455" s="297"/>
      <c r="Y455" s="297"/>
      <c r="Z455" s="297"/>
    </row>
    <row r="456" spans="1:26" ht="15.75" customHeight="1">
      <c r="A456" s="297"/>
      <c r="B456" s="297"/>
      <c r="C456" s="297"/>
      <c r="D456" s="297"/>
      <c r="E456" s="297"/>
      <c r="F456" s="297"/>
      <c r="G456" s="297"/>
      <c r="H456" s="297"/>
      <c r="I456" s="297"/>
      <c r="J456" s="297"/>
      <c r="K456" s="297"/>
      <c r="L456" s="297"/>
      <c r="M456" s="297"/>
      <c r="N456" s="735"/>
      <c r="O456" s="735"/>
      <c r="P456" s="297"/>
      <c r="Q456" s="297"/>
      <c r="R456" s="297"/>
      <c r="S456" s="297"/>
      <c r="T456" s="297"/>
      <c r="U456" s="297"/>
      <c r="V456" s="297"/>
      <c r="W456" s="297"/>
      <c r="X456" s="297"/>
      <c r="Y456" s="297"/>
      <c r="Z456" s="297"/>
    </row>
    <row r="457" spans="1:26" ht="15.75" customHeight="1">
      <c r="A457" s="297"/>
      <c r="B457" s="297"/>
      <c r="C457" s="297"/>
      <c r="D457" s="297"/>
      <c r="E457" s="297"/>
      <c r="F457" s="297"/>
      <c r="G457" s="297"/>
      <c r="H457" s="297"/>
      <c r="I457" s="297"/>
      <c r="J457" s="297"/>
      <c r="K457" s="297"/>
      <c r="L457" s="297"/>
      <c r="M457" s="297"/>
      <c r="N457" s="735"/>
      <c r="O457" s="735"/>
      <c r="P457" s="297"/>
      <c r="Q457" s="297"/>
      <c r="R457" s="297"/>
      <c r="S457" s="297"/>
      <c r="T457" s="297"/>
      <c r="U457" s="297"/>
      <c r="V457" s="297"/>
      <c r="W457" s="297"/>
      <c r="X457" s="297"/>
      <c r="Y457" s="297"/>
      <c r="Z457" s="297"/>
    </row>
    <row r="458" spans="1:26" ht="15.75" customHeight="1">
      <c r="A458" s="297"/>
      <c r="B458" s="297"/>
      <c r="C458" s="297"/>
      <c r="D458" s="297"/>
      <c r="E458" s="297"/>
      <c r="F458" s="297"/>
      <c r="G458" s="297"/>
      <c r="H458" s="297"/>
      <c r="I458" s="297"/>
      <c r="J458" s="297"/>
      <c r="K458" s="297"/>
      <c r="L458" s="297"/>
      <c r="M458" s="297"/>
      <c r="N458" s="735"/>
      <c r="O458" s="735"/>
      <c r="P458" s="297"/>
      <c r="Q458" s="297"/>
      <c r="R458" s="297"/>
      <c r="S458" s="297"/>
      <c r="T458" s="297"/>
      <c r="U458" s="297"/>
      <c r="V458" s="297"/>
      <c r="W458" s="297"/>
      <c r="X458" s="297"/>
      <c r="Y458" s="297"/>
      <c r="Z458" s="297"/>
    </row>
    <row r="459" spans="1:26" ht="15.75" customHeight="1">
      <c r="A459" s="297"/>
      <c r="B459" s="297"/>
      <c r="C459" s="297"/>
      <c r="D459" s="297"/>
      <c r="E459" s="297"/>
      <c r="F459" s="297"/>
      <c r="G459" s="297"/>
      <c r="H459" s="297"/>
      <c r="I459" s="297"/>
      <c r="J459" s="297"/>
      <c r="K459" s="297"/>
      <c r="L459" s="297"/>
      <c r="M459" s="297"/>
      <c r="N459" s="735"/>
      <c r="O459" s="735"/>
      <c r="P459" s="297"/>
      <c r="Q459" s="297"/>
      <c r="R459" s="297"/>
      <c r="S459" s="297"/>
      <c r="T459" s="297"/>
      <c r="U459" s="297"/>
      <c r="V459" s="297"/>
      <c r="W459" s="297"/>
      <c r="X459" s="297"/>
      <c r="Y459" s="297"/>
      <c r="Z459" s="297"/>
    </row>
    <row r="460" spans="1:26" ht="15.75" customHeight="1">
      <c r="A460" s="297"/>
      <c r="B460" s="297"/>
      <c r="C460" s="297"/>
      <c r="D460" s="297"/>
      <c r="E460" s="297"/>
      <c r="F460" s="297"/>
      <c r="G460" s="297"/>
      <c r="H460" s="297"/>
      <c r="I460" s="297"/>
      <c r="J460" s="297"/>
      <c r="K460" s="297"/>
      <c r="L460" s="297"/>
      <c r="M460" s="297"/>
      <c r="N460" s="735"/>
      <c r="O460" s="735"/>
      <c r="P460" s="297"/>
      <c r="Q460" s="297"/>
      <c r="R460" s="297"/>
      <c r="S460" s="297"/>
      <c r="T460" s="297"/>
      <c r="U460" s="297"/>
      <c r="V460" s="297"/>
      <c r="W460" s="297"/>
      <c r="X460" s="297"/>
      <c r="Y460" s="297"/>
      <c r="Z460" s="297"/>
    </row>
    <row r="461" spans="1:26" ht="15.75" customHeight="1">
      <c r="A461" s="297"/>
      <c r="B461" s="297"/>
      <c r="C461" s="297"/>
      <c r="D461" s="297"/>
      <c r="E461" s="297"/>
      <c r="F461" s="297"/>
      <c r="G461" s="297"/>
      <c r="H461" s="297"/>
      <c r="I461" s="297"/>
      <c r="J461" s="297"/>
      <c r="K461" s="297"/>
      <c r="L461" s="297"/>
      <c r="M461" s="297"/>
      <c r="N461" s="735"/>
      <c r="O461" s="735"/>
      <c r="P461" s="297"/>
      <c r="Q461" s="297"/>
      <c r="R461" s="297"/>
      <c r="S461" s="297"/>
      <c r="T461" s="297"/>
      <c r="U461" s="297"/>
      <c r="V461" s="297"/>
      <c r="W461" s="297"/>
      <c r="X461" s="297"/>
      <c r="Y461" s="297"/>
      <c r="Z461" s="297"/>
    </row>
    <row r="462" spans="1:26" ht="15.75" customHeight="1">
      <c r="A462" s="297"/>
      <c r="B462" s="297"/>
      <c r="C462" s="297"/>
      <c r="D462" s="297"/>
      <c r="E462" s="297"/>
      <c r="F462" s="297"/>
      <c r="G462" s="297"/>
      <c r="H462" s="297"/>
      <c r="I462" s="297"/>
      <c r="J462" s="297"/>
      <c r="K462" s="297"/>
      <c r="L462" s="297"/>
      <c r="M462" s="297"/>
      <c r="N462" s="735"/>
      <c r="O462" s="735"/>
      <c r="P462" s="297"/>
      <c r="Q462" s="297"/>
      <c r="R462" s="297"/>
      <c r="S462" s="297"/>
      <c r="T462" s="297"/>
      <c r="U462" s="297"/>
      <c r="V462" s="297"/>
      <c r="W462" s="297"/>
      <c r="X462" s="297"/>
      <c r="Y462" s="297"/>
      <c r="Z462" s="297"/>
    </row>
    <row r="463" spans="1:26" ht="15.75" customHeight="1">
      <c r="A463" s="297"/>
      <c r="B463" s="297"/>
      <c r="C463" s="297"/>
      <c r="D463" s="297"/>
      <c r="E463" s="297"/>
      <c r="F463" s="297"/>
      <c r="G463" s="297"/>
      <c r="H463" s="297"/>
      <c r="I463" s="297"/>
      <c r="J463" s="297"/>
      <c r="K463" s="297"/>
      <c r="L463" s="297"/>
      <c r="M463" s="297"/>
      <c r="N463" s="735"/>
      <c r="O463" s="735"/>
      <c r="P463" s="297"/>
      <c r="Q463" s="297"/>
      <c r="R463" s="297"/>
      <c r="S463" s="297"/>
      <c r="T463" s="297"/>
      <c r="U463" s="297"/>
      <c r="V463" s="297"/>
      <c r="W463" s="297"/>
      <c r="X463" s="297"/>
      <c r="Y463" s="297"/>
      <c r="Z463" s="297"/>
    </row>
    <row r="464" spans="1:26" ht="15.75" customHeight="1">
      <c r="A464" s="297"/>
      <c r="B464" s="297"/>
      <c r="C464" s="297"/>
      <c r="D464" s="297"/>
      <c r="E464" s="297"/>
      <c r="F464" s="297"/>
      <c r="G464" s="297"/>
      <c r="H464" s="297"/>
      <c r="I464" s="297"/>
      <c r="J464" s="297"/>
      <c r="K464" s="297"/>
      <c r="L464" s="297"/>
      <c r="M464" s="297"/>
      <c r="N464" s="735"/>
      <c r="O464" s="735"/>
      <c r="P464" s="297"/>
      <c r="Q464" s="297"/>
      <c r="R464" s="297"/>
      <c r="S464" s="297"/>
      <c r="T464" s="297"/>
      <c r="U464" s="297"/>
      <c r="V464" s="297"/>
      <c r="W464" s="297"/>
      <c r="X464" s="297"/>
      <c r="Y464" s="297"/>
      <c r="Z464" s="297"/>
    </row>
    <row r="465" spans="1:26" ht="15.75" customHeight="1">
      <c r="A465" s="297"/>
      <c r="B465" s="297"/>
      <c r="C465" s="297"/>
      <c r="D465" s="297"/>
      <c r="E465" s="297"/>
      <c r="F465" s="297"/>
      <c r="G465" s="297"/>
      <c r="H465" s="297"/>
      <c r="I465" s="297"/>
      <c r="J465" s="297"/>
      <c r="K465" s="297"/>
      <c r="L465" s="297"/>
      <c r="M465" s="297"/>
      <c r="N465" s="735"/>
      <c r="O465" s="735"/>
      <c r="P465" s="297"/>
      <c r="Q465" s="297"/>
      <c r="R465" s="297"/>
      <c r="S465" s="297"/>
      <c r="T465" s="297"/>
      <c r="U465" s="297"/>
      <c r="V465" s="297"/>
      <c r="W465" s="297"/>
      <c r="X465" s="297"/>
      <c r="Y465" s="297"/>
      <c r="Z465" s="297"/>
    </row>
    <row r="466" spans="1:26" ht="15.75" customHeight="1">
      <c r="A466" s="297"/>
      <c r="B466" s="297"/>
      <c r="C466" s="297"/>
      <c r="D466" s="297"/>
      <c r="E466" s="297"/>
      <c r="F466" s="297"/>
      <c r="G466" s="297"/>
      <c r="H466" s="297"/>
      <c r="I466" s="297"/>
      <c r="J466" s="297"/>
      <c r="K466" s="297"/>
      <c r="L466" s="297"/>
      <c r="M466" s="297"/>
      <c r="N466" s="735"/>
      <c r="O466" s="735"/>
      <c r="P466" s="297"/>
      <c r="Q466" s="297"/>
      <c r="R466" s="297"/>
      <c r="S466" s="297"/>
      <c r="T466" s="297"/>
      <c r="U466" s="297"/>
      <c r="V466" s="297"/>
      <c r="W466" s="297"/>
      <c r="X466" s="297"/>
      <c r="Y466" s="297"/>
      <c r="Z466" s="297"/>
    </row>
    <row r="467" spans="1:26" ht="15.75" customHeight="1">
      <c r="A467" s="297"/>
      <c r="B467" s="297"/>
      <c r="C467" s="297"/>
      <c r="D467" s="297"/>
      <c r="E467" s="297"/>
      <c r="F467" s="297"/>
      <c r="G467" s="297"/>
      <c r="H467" s="297"/>
      <c r="I467" s="297"/>
      <c r="J467" s="297"/>
      <c r="K467" s="297"/>
      <c r="L467" s="297"/>
      <c r="M467" s="297"/>
      <c r="N467" s="735"/>
      <c r="O467" s="735"/>
      <c r="P467" s="297"/>
      <c r="Q467" s="297"/>
      <c r="R467" s="297"/>
      <c r="S467" s="297"/>
      <c r="T467" s="297"/>
      <c r="U467" s="297"/>
      <c r="V467" s="297"/>
      <c r="W467" s="297"/>
      <c r="X467" s="297"/>
      <c r="Y467" s="297"/>
      <c r="Z467" s="297"/>
    </row>
    <row r="468" spans="1:26" ht="15.75" customHeight="1">
      <c r="A468" s="297"/>
      <c r="B468" s="297"/>
      <c r="C468" s="297"/>
      <c r="D468" s="297"/>
      <c r="E468" s="297"/>
      <c r="F468" s="297"/>
      <c r="G468" s="297"/>
      <c r="H468" s="297"/>
      <c r="I468" s="297"/>
      <c r="J468" s="297"/>
      <c r="K468" s="297"/>
      <c r="L468" s="297"/>
      <c r="M468" s="297"/>
      <c r="N468" s="735"/>
      <c r="O468" s="735"/>
      <c r="P468" s="297"/>
      <c r="Q468" s="297"/>
      <c r="R468" s="297"/>
      <c r="S468" s="297"/>
      <c r="T468" s="297"/>
      <c r="U468" s="297"/>
      <c r="V468" s="297"/>
      <c r="W468" s="297"/>
      <c r="X468" s="297"/>
      <c r="Y468" s="297"/>
      <c r="Z468" s="297"/>
    </row>
    <row r="469" spans="1:26" ht="15.75" customHeight="1">
      <c r="A469" s="297"/>
      <c r="B469" s="297"/>
      <c r="C469" s="297"/>
      <c r="D469" s="297"/>
      <c r="E469" s="297"/>
      <c r="F469" s="297"/>
      <c r="G469" s="297"/>
      <c r="H469" s="297"/>
      <c r="I469" s="297"/>
      <c r="J469" s="297"/>
      <c r="K469" s="297"/>
      <c r="L469" s="297"/>
      <c r="M469" s="297"/>
      <c r="N469" s="735"/>
      <c r="O469" s="735"/>
      <c r="P469" s="297"/>
      <c r="Q469" s="297"/>
      <c r="R469" s="297"/>
      <c r="S469" s="297"/>
      <c r="T469" s="297"/>
      <c r="U469" s="297"/>
      <c r="V469" s="297"/>
      <c r="W469" s="297"/>
      <c r="X469" s="297"/>
      <c r="Y469" s="297"/>
      <c r="Z469" s="297"/>
    </row>
    <row r="470" spans="1:26" ht="15.75" customHeight="1">
      <c r="A470" s="297"/>
      <c r="B470" s="297"/>
      <c r="C470" s="297"/>
      <c r="D470" s="297"/>
      <c r="E470" s="297"/>
      <c r="F470" s="297"/>
      <c r="G470" s="297"/>
      <c r="H470" s="297"/>
      <c r="I470" s="297"/>
      <c r="J470" s="297"/>
      <c r="K470" s="297"/>
      <c r="L470" s="297"/>
      <c r="M470" s="297"/>
      <c r="N470" s="735"/>
      <c r="O470" s="735"/>
      <c r="P470" s="297"/>
      <c r="Q470" s="297"/>
      <c r="R470" s="297"/>
      <c r="S470" s="297"/>
      <c r="T470" s="297"/>
      <c r="U470" s="297"/>
      <c r="V470" s="297"/>
      <c r="W470" s="297"/>
      <c r="X470" s="297"/>
      <c r="Y470" s="297"/>
      <c r="Z470" s="297"/>
    </row>
    <row r="471" spans="1:26" ht="15.75" customHeight="1">
      <c r="A471" s="297"/>
      <c r="B471" s="297"/>
      <c r="C471" s="297"/>
      <c r="D471" s="297"/>
      <c r="E471" s="297"/>
      <c r="F471" s="297"/>
      <c r="G471" s="297"/>
      <c r="H471" s="297"/>
      <c r="I471" s="297"/>
      <c r="J471" s="297"/>
      <c r="K471" s="297"/>
      <c r="L471" s="297"/>
      <c r="M471" s="297"/>
      <c r="N471" s="735"/>
      <c r="O471" s="735"/>
      <c r="P471" s="297"/>
      <c r="Q471" s="297"/>
      <c r="R471" s="297"/>
      <c r="S471" s="297"/>
      <c r="T471" s="297"/>
      <c r="U471" s="297"/>
      <c r="V471" s="297"/>
      <c r="W471" s="297"/>
      <c r="X471" s="297"/>
      <c r="Y471" s="297"/>
      <c r="Z471" s="297"/>
    </row>
    <row r="472" spans="1:26" ht="15.75" customHeight="1">
      <c r="A472" s="297"/>
      <c r="B472" s="297"/>
      <c r="C472" s="297"/>
      <c r="D472" s="297"/>
      <c r="E472" s="297"/>
      <c r="F472" s="297"/>
      <c r="G472" s="297"/>
      <c r="H472" s="297"/>
      <c r="I472" s="297"/>
      <c r="J472" s="297"/>
      <c r="K472" s="297"/>
      <c r="L472" s="297"/>
      <c r="M472" s="297"/>
      <c r="N472" s="735"/>
      <c r="O472" s="735"/>
      <c r="P472" s="297"/>
      <c r="Q472" s="297"/>
      <c r="R472" s="297"/>
      <c r="S472" s="297"/>
      <c r="T472" s="297"/>
      <c r="U472" s="297"/>
      <c r="V472" s="297"/>
      <c r="W472" s="297"/>
      <c r="X472" s="297"/>
      <c r="Y472" s="297"/>
      <c r="Z472" s="297"/>
    </row>
    <row r="473" spans="1:26" ht="15.75" customHeight="1">
      <c r="A473" s="297"/>
      <c r="B473" s="297"/>
      <c r="C473" s="297"/>
      <c r="D473" s="297"/>
      <c r="E473" s="297"/>
      <c r="F473" s="297"/>
      <c r="G473" s="297"/>
      <c r="H473" s="297"/>
      <c r="I473" s="297"/>
      <c r="J473" s="297"/>
      <c r="K473" s="297"/>
      <c r="L473" s="297"/>
      <c r="M473" s="297"/>
      <c r="N473" s="735"/>
      <c r="O473" s="735"/>
      <c r="P473" s="297"/>
      <c r="Q473" s="297"/>
      <c r="R473" s="297"/>
      <c r="S473" s="297"/>
      <c r="T473" s="297"/>
      <c r="U473" s="297"/>
      <c r="V473" s="297"/>
      <c r="W473" s="297"/>
      <c r="X473" s="297"/>
      <c r="Y473" s="297"/>
      <c r="Z473" s="297"/>
    </row>
    <row r="474" spans="1:26" ht="15.75" customHeight="1">
      <c r="A474" s="297"/>
      <c r="B474" s="297"/>
      <c r="C474" s="297"/>
      <c r="D474" s="297"/>
      <c r="E474" s="297"/>
      <c r="F474" s="297"/>
      <c r="G474" s="297"/>
      <c r="H474" s="297"/>
      <c r="I474" s="297"/>
      <c r="J474" s="297"/>
      <c r="K474" s="297"/>
      <c r="L474" s="297"/>
      <c r="M474" s="297"/>
      <c r="N474" s="735"/>
      <c r="O474" s="735"/>
      <c r="P474" s="297"/>
      <c r="Q474" s="297"/>
      <c r="R474" s="297"/>
      <c r="S474" s="297"/>
      <c r="T474" s="297"/>
      <c r="U474" s="297"/>
      <c r="V474" s="297"/>
      <c r="W474" s="297"/>
      <c r="X474" s="297"/>
      <c r="Y474" s="297"/>
      <c r="Z474" s="297"/>
    </row>
    <row r="475" spans="1:26" ht="15.75" customHeight="1">
      <c r="A475" s="297"/>
      <c r="B475" s="297"/>
      <c r="C475" s="297"/>
      <c r="D475" s="297"/>
      <c r="E475" s="297"/>
      <c r="F475" s="297"/>
      <c r="G475" s="297"/>
      <c r="H475" s="297"/>
      <c r="I475" s="297"/>
      <c r="J475" s="297"/>
      <c r="K475" s="297"/>
      <c r="L475" s="297"/>
      <c r="M475" s="297"/>
      <c r="N475" s="735"/>
      <c r="O475" s="735"/>
      <c r="P475" s="297"/>
      <c r="Q475" s="297"/>
      <c r="R475" s="297"/>
      <c r="S475" s="297"/>
      <c r="T475" s="297"/>
      <c r="U475" s="297"/>
      <c r="V475" s="297"/>
      <c r="W475" s="297"/>
      <c r="X475" s="297"/>
      <c r="Y475" s="297"/>
      <c r="Z475" s="297"/>
    </row>
    <row r="476" spans="1:26" ht="15.75" customHeight="1">
      <c r="A476" s="297"/>
      <c r="B476" s="297"/>
      <c r="C476" s="297"/>
      <c r="D476" s="297"/>
      <c r="E476" s="297"/>
      <c r="F476" s="297"/>
      <c r="G476" s="297"/>
      <c r="H476" s="297"/>
      <c r="I476" s="297"/>
      <c r="J476" s="297"/>
      <c r="K476" s="297"/>
      <c r="L476" s="297"/>
      <c r="M476" s="297"/>
      <c r="N476" s="735"/>
      <c r="O476" s="735"/>
      <c r="P476" s="297"/>
      <c r="Q476" s="297"/>
      <c r="R476" s="297"/>
      <c r="S476" s="297"/>
      <c r="T476" s="297"/>
      <c r="U476" s="297"/>
      <c r="V476" s="297"/>
      <c r="W476" s="297"/>
      <c r="X476" s="297"/>
      <c r="Y476" s="297"/>
      <c r="Z476" s="297"/>
    </row>
    <row r="477" spans="1:26" ht="15.75" customHeight="1">
      <c r="A477" s="297"/>
      <c r="B477" s="297"/>
      <c r="C477" s="297"/>
      <c r="D477" s="297"/>
      <c r="E477" s="297"/>
      <c r="F477" s="297"/>
      <c r="G477" s="297"/>
      <c r="H477" s="297"/>
      <c r="I477" s="297"/>
      <c r="J477" s="297"/>
      <c r="K477" s="297"/>
      <c r="L477" s="297"/>
      <c r="M477" s="297"/>
      <c r="N477" s="735"/>
      <c r="O477" s="735"/>
      <c r="P477" s="297"/>
      <c r="Q477" s="297"/>
      <c r="R477" s="297"/>
      <c r="S477" s="297"/>
      <c r="T477" s="297"/>
      <c r="U477" s="297"/>
      <c r="V477" s="297"/>
      <c r="W477" s="297"/>
      <c r="X477" s="297"/>
      <c r="Y477" s="297"/>
      <c r="Z477" s="297"/>
    </row>
    <row r="478" spans="1:26" ht="15.75" customHeight="1">
      <c r="A478" s="297"/>
      <c r="B478" s="297"/>
      <c r="C478" s="297"/>
      <c r="D478" s="297"/>
      <c r="E478" s="297"/>
      <c r="F478" s="297"/>
      <c r="G478" s="297"/>
      <c r="H478" s="297"/>
      <c r="I478" s="297"/>
      <c r="J478" s="297"/>
      <c r="K478" s="297"/>
      <c r="L478" s="297"/>
      <c r="M478" s="297"/>
      <c r="N478" s="735"/>
      <c r="O478" s="735"/>
      <c r="P478" s="297"/>
      <c r="Q478" s="297"/>
      <c r="R478" s="297"/>
      <c r="S478" s="297"/>
      <c r="T478" s="297"/>
      <c r="U478" s="297"/>
      <c r="V478" s="297"/>
      <c r="W478" s="297"/>
      <c r="X478" s="297"/>
      <c r="Y478" s="297"/>
      <c r="Z478" s="297"/>
    </row>
    <row r="479" spans="1:26" ht="15.75" customHeight="1">
      <c r="A479" s="297"/>
      <c r="B479" s="297"/>
      <c r="C479" s="297"/>
      <c r="D479" s="297"/>
      <c r="E479" s="297"/>
      <c r="F479" s="297"/>
      <c r="G479" s="297"/>
      <c r="H479" s="297"/>
      <c r="I479" s="297"/>
      <c r="J479" s="297"/>
      <c r="K479" s="297"/>
      <c r="L479" s="297"/>
      <c r="M479" s="297"/>
      <c r="N479" s="735"/>
      <c r="O479" s="735"/>
      <c r="P479" s="297"/>
      <c r="Q479" s="297"/>
      <c r="R479" s="297"/>
      <c r="S479" s="297"/>
      <c r="T479" s="297"/>
      <c r="U479" s="297"/>
      <c r="V479" s="297"/>
      <c r="W479" s="297"/>
      <c r="X479" s="297"/>
      <c r="Y479" s="297"/>
      <c r="Z479" s="297"/>
    </row>
    <row r="480" spans="1:26" ht="15.75" customHeight="1">
      <c r="A480" s="297"/>
      <c r="B480" s="297"/>
      <c r="C480" s="297"/>
      <c r="D480" s="297"/>
      <c r="E480" s="297"/>
      <c r="F480" s="297"/>
      <c r="G480" s="297"/>
      <c r="H480" s="297"/>
      <c r="I480" s="297"/>
      <c r="J480" s="297"/>
      <c r="K480" s="297"/>
      <c r="L480" s="297"/>
      <c r="M480" s="297"/>
      <c r="N480" s="735"/>
      <c r="O480" s="735"/>
      <c r="P480" s="297"/>
      <c r="Q480" s="297"/>
      <c r="R480" s="297"/>
      <c r="S480" s="297"/>
      <c r="T480" s="297"/>
      <c r="U480" s="297"/>
      <c r="V480" s="297"/>
      <c r="W480" s="297"/>
      <c r="X480" s="297"/>
      <c r="Y480" s="297"/>
      <c r="Z480" s="297"/>
    </row>
    <row r="481" spans="1:26" ht="15.75" customHeight="1">
      <c r="A481" s="297"/>
      <c r="B481" s="297"/>
      <c r="C481" s="297"/>
      <c r="D481" s="297"/>
      <c r="E481" s="297"/>
      <c r="F481" s="297"/>
      <c r="G481" s="297"/>
      <c r="H481" s="297"/>
      <c r="I481" s="297"/>
      <c r="J481" s="297"/>
      <c r="K481" s="297"/>
      <c r="L481" s="297"/>
      <c r="M481" s="297"/>
      <c r="N481" s="735"/>
      <c r="O481" s="735"/>
      <c r="P481" s="297"/>
      <c r="Q481" s="297"/>
      <c r="R481" s="297"/>
      <c r="S481" s="297"/>
      <c r="T481" s="297"/>
      <c r="U481" s="297"/>
      <c r="V481" s="297"/>
      <c r="W481" s="297"/>
      <c r="X481" s="297"/>
      <c r="Y481" s="297"/>
      <c r="Z481" s="297"/>
    </row>
    <row r="482" spans="1:26" ht="15.75" customHeight="1">
      <c r="A482" s="297"/>
      <c r="B482" s="297"/>
      <c r="C482" s="297"/>
      <c r="D482" s="297"/>
      <c r="E482" s="297"/>
      <c r="F482" s="297"/>
      <c r="G482" s="297"/>
      <c r="H482" s="297"/>
      <c r="I482" s="297"/>
      <c r="J482" s="297"/>
      <c r="K482" s="297"/>
      <c r="L482" s="297"/>
      <c r="M482" s="297"/>
      <c r="N482" s="735"/>
      <c r="O482" s="735"/>
      <c r="P482" s="297"/>
      <c r="Q482" s="297"/>
      <c r="R482" s="297"/>
      <c r="S482" s="297"/>
      <c r="T482" s="297"/>
      <c r="U482" s="297"/>
      <c r="V482" s="297"/>
      <c r="W482" s="297"/>
      <c r="X482" s="297"/>
      <c r="Y482" s="297"/>
      <c r="Z482" s="297"/>
    </row>
    <row r="483" spans="1:26" ht="15.75" customHeight="1">
      <c r="A483" s="297"/>
      <c r="B483" s="297"/>
      <c r="C483" s="297"/>
      <c r="D483" s="297"/>
      <c r="E483" s="297"/>
      <c r="F483" s="297"/>
      <c r="G483" s="297"/>
      <c r="H483" s="297"/>
      <c r="I483" s="297"/>
      <c r="J483" s="297"/>
      <c r="K483" s="297"/>
      <c r="L483" s="297"/>
      <c r="M483" s="297"/>
      <c r="N483" s="735"/>
      <c r="O483" s="735"/>
      <c r="P483" s="297"/>
      <c r="Q483" s="297"/>
      <c r="R483" s="297"/>
      <c r="S483" s="297"/>
      <c r="T483" s="297"/>
      <c r="U483" s="297"/>
      <c r="V483" s="297"/>
      <c r="W483" s="297"/>
      <c r="X483" s="297"/>
      <c r="Y483" s="297"/>
      <c r="Z483" s="297"/>
    </row>
    <row r="484" spans="1:26" ht="15.75" customHeight="1">
      <c r="A484" s="297"/>
      <c r="B484" s="297"/>
      <c r="C484" s="297"/>
      <c r="D484" s="297"/>
      <c r="E484" s="297"/>
      <c r="F484" s="297"/>
      <c r="G484" s="297"/>
      <c r="H484" s="297"/>
      <c r="I484" s="297"/>
      <c r="J484" s="297"/>
      <c r="K484" s="297"/>
      <c r="L484" s="297"/>
      <c r="M484" s="297"/>
      <c r="N484" s="735"/>
      <c r="O484" s="735"/>
      <c r="P484" s="297"/>
      <c r="Q484" s="297"/>
      <c r="R484" s="297"/>
      <c r="S484" s="297"/>
      <c r="T484" s="297"/>
      <c r="U484" s="297"/>
      <c r="V484" s="297"/>
      <c r="W484" s="297"/>
      <c r="X484" s="297"/>
      <c r="Y484" s="297"/>
      <c r="Z484" s="297"/>
    </row>
    <row r="485" spans="1:26" ht="15.75" customHeight="1">
      <c r="A485" s="297"/>
      <c r="B485" s="297"/>
      <c r="C485" s="297"/>
      <c r="D485" s="297"/>
      <c r="E485" s="297"/>
      <c r="F485" s="297"/>
      <c r="G485" s="297"/>
      <c r="H485" s="297"/>
      <c r="I485" s="297"/>
      <c r="J485" s="297"/>
      <c r="K485" s="297"/>
      <c r="L485" s="297"/>
      <c r="M485" s="297"/>
      <c r="N485" s="735"/>
      <c r="O485" s="735"/>
      <c r="P485" s="297"/>
      <c r="Q485" s="297"/>
      <c r="R485" s="297"/>
      <c r="S485" s="297"/>
      <c r="T485" s="297"/>
      <c r="U485" s="297"/>
      <c r="V485" s="297"/>
      <c r="W485" s="297"/>
      <c r="X485" s="297"/>
      <c r="Y485" s="297"/>
      <c r="Z485" s="297"/>
    </row>
    <row r="486" spans="1:26" ht="15.75" customHeight="1">
      <c r="A486" s="297"/>
      <c r="B486" s="297"/>
      <c r="C486" s="297"/>
      <c r="D486" s="297"/>
      <c r="E486" s="297"/>
      <c r="F486" s="297"/>
      <c r="G486" s="297"/>
      <c r="H486" s="297"/>
      <c r="I486" s="297"/>
      <c r="J486" s="297"/>
      <c r="K486" s="297"/>
      <c r="L486" s="297"/>
      <c r="M486" s="297"/>
      <c r="N486" s="735"/>
      <c r="O486" s="735"/>
      <c r="P486" s="297"/>
      <c r="Q486" s="297"/>
      <c r="R486" s="297"/>
      <c r="S486" s="297"/>
      <c r="T486" s="297"/>
      <c r="U486" s="297"/>
      <c r="V486" s="297"/>
      <c r="W486" s="297"/>
      <c r="X486" s="297"/>
      <c r="Y486" s="297"/>
      <c r="Z486" s="297"/>
    </row>
    <row r="487" spans="1:26" ht="15.75" customHeight="1">
      <c r="A487" s="297"/>
      <c r="B487" s="297"/>
      <c r="C487" s="297"/>
      <c r="D487" s="297"/>
      <c r="E487" s="297"/>
      <c r="F487" s="297"/>
      <c r="G487" s="297"/>
      <c r="H487" s="297"/>
      <c r="I487" s="297"/>
      <c r="J487" s="297"/>
      <c r="K487" s="297"/>
      <c r="L487" s="297"/>
      <c r="M487" s="297"/>
      <c r="N487" s="735"/>
      <c r="O487" s="735"/>
      <c r="P487" s="297"/>
      <c r="Q487" s="297"/>
      <c r="R487" s="297"/>
      <c r="S487" s="297"/>
      <c r="T487" s="297"/>
      <c r="U487" s="297"/>
      <c r="V487" s="297"/>
      <c r="W487" s="297"/>
      <c r="X487" s="297"/>
      <c r="Y487" s="297"/>
      <c r="Z487" s="297"/>
    </row>
    <row r="488" spans="1:26" ht="15.75" customHeight="1">
      <c r="A488" s="297"/>
      <c r="B488" s="297"/>
      <c r="C488" s="297"/>
      <c r="D488" s="297"/>
      <c r="E488" s="297"/>
      <c r="F488" s="297"/>
      <c r="G488" s="297"/>
      <c r="H488" s="297"/>
      <c r="I488" s="297"/>
      <c r="J488" s="297"/>
      <c r="K488" s="297"/>
      <c r="L488" s="297"/>
      <c r="M488" s="297"/>
      <c r="N488" s="735"/>
      <c r="O488" s="735"/>
      <c r="P488" s="297"/>
      <c r="Q488" s="297"/>
      <c r="R488" s="297"/>
      <c r="S488" s="297"/>
      <c r="T488" s="297"/>
      <c r="U488" s="297"/>
      <c r="V488" s="297"/>
      <c r="W488" s="297"/>
      <c r="X488" s="297"/>
      <c r="Y488" s="297"/>
      <c r="Z488" s="297"/>
    </row>
    <row r="489" spans="1:26" ht="15.75" customHeight="1">
      <c r="A489" s="297"/>
      <c r="B489" s="297"/>
      <c r="C489" s="297"/>
      <c r="D489" s="297"/>
      <c r="E489" s="297"/>
      <c r="F489" s="297"/>
      <c r="G489" s="297"/>
      <c r="H489" s="297"/>
      <c r="I489" s="297"/>
      <c r="J489" s="297"/>
      <c r="K489" s="297"/>
      <c r="L489" s="297"/>
      <c r="M489" s="297"/>
      <c r="N489" s="735"/>
      <c r="O489" s="735"/>
      <c r="P489" s="297"/>
      <c r="Q489" s="297"/>
      <c r="R489" s="297"/>
      <c r="S489" s="297"/>
      <c r="T489" s="297"/>
      <c r="U489" s="297"/>
      <c r="V489" s="297"/>
      <c r="W489" s="297"/>
      <c r="X489" s="297"/>
      <c r="Y489" s="297"/>
      <c r="Z489" s="297"/>
    </row>
    <row r="490" spans="1:26" ht="15.75" customHeight="1">
      <c r="A490" s="297"/>
      <c r="B490" s="297"/>
      <c r="C490" s="297"/>
      <c r="D490" s="297"/>
      <c r="E490" s="297"/>
      <c r="F490" s="297"/>
      <c r="G490" s="297"/>
      <c r="H490" s="297"/>
      <c r="I490" s="297"/>
      <c r="J490" s="297"/>
      <c r="K490" s="297"/>
      <c r="L490" s="297"/>
      <c r="M490" s="297"/>
      <c r="N490" s="735"/>
      <c r="O490" s="735"/>
      <c r="P490" s="297"/>
      <c r="Q490" s="297"/>
      <c r="R490" s="297"/>
      <c r="S490" s="297"/>
      <c r="T490" s="297"/>
      <c r="U490" s="297"/>
      <c r="V490" s="297"/>
      <c r="W490" s="297"/>
      <c r="X490" s="297"/>
      <c r="Y490" s="297"/>
      <c r="Z490" s="297"/>
    </row>
    <row r="491" spans="1:26" ht="15.75" customHeight="1">
      <c r="A491" s="297"/>
      <c r="B491" s="297"/>
      <c r="C491" s="297"/>
      <c r="D491" s="297"/>
      <c r="E491" s="297"/>
      <c r="F491" s="297"/>
      <c r="G491" s="297"/>
      <c r="H491" s="297"/>
      <c r="I491" s="297"/>
      <c r="J491" s="297"/>
      <c r="K491" s="297"/>
      <c r="L491" s="297"/>
      <c r="M491" s="297"/>
      <c r="N491" s="735"/>
      <c r="O491" s="735"/>
      <c r="P491" s="297"/>
      <c r="Q491" s="297"/>
      <c r="R491" s="297"/>
      <c r="S491" s="297"/>
      <c r="T491" s="297"/>
      <c r="U491" s="297"/>
      <c r="V491" s="297"/>
      <c r="W491" s="297"/>
      <c r="X491" s="297"/>
      <c r="Y491" s="297"/>
      <c r="Z491" s="297"/>
    </row>
    <row r="492" spans="1:26" ht="15.75" customHeight="1">
      <c r="A492" s="297"/>
      <c r="B492" s="297"/>
      <c r="C492" s="297"/>
      <c r="D492" s="297"/>
      <c r="E492" s="297"/>
      <c r="F492" s="297"/>
      <c r="G492" s="297"/>
      <c r="H492" s="297"/>
      <c r="I492" s="297"/>
      <c r="J492" s="297"/>
      <c r="K492" s="297"/>
      <c r="L492" s="297"/>
      <c r="M492" s="297"/>
      <c r="N492" s="735"/>
      <c r="O492" s="735"/>
      <c r="P492" s="297"/>
      <c r="Q492" s="297"/>
      <c r="R492" s="297"/>
      <c r="S492" s="297"/>
      <c r="T492" s="297"/>
      <c r="U492" s="297"/>
      <c r="V492" s="297"/>
      <c r="W492" s="297"/>
      <c r="X492" s="297"/>
      <c r="Y492" s="297"/>
      <c r="Z492" s="297"/>
    </row>
    <row r="493" spans="1:26" ht="15.75" customHeight="1">
      <c r="A493" s="297"/>
      <c r="B493" s="297"/>
      <c r="C493" s="297"/>
      <c r="D493" s="297"/>
      <c r="E493" s="297"/>
      <c r="F493" s="297"/>
      <c r="G493" s="297"/>
      <c r="H493" s="297"/>
      <c r="I493" s="297"/>
      <c r="J493" s="297"/>
      <c r="K493" s="297"/>
      <c r="L493" s="297"/>
      <c r="M493" s="297"/>
      <c r="N493" s="735"/>
      <c r="O493" s="735"/>
      <c r="P493" s="297"/>
      <c r="Q493" s="297"/>
      <c r="R493" s="297"/>
      <c r="S493" s="297"/>
      <c r="T493" s="297"/>
      <c r="U493" s="297"/>
      <c r="V493" s="297"/>
      <c r="W493" s="297"/>
      <c r="X493" s="297"/>
      <c r="Y493" s="297"/>
      <c r="Z493" s="297"/>
    </row>
    <row r="494" spans="1:26" ht="15.75" customHeight="1">
      <c r="A494" s="297"/>
      <c r="B494" s="297"/>
      <c r="C494" s="297"/>
      <c r="D494" s="297"/>
      <c r="E494" s="297"/>
      <c r="F494" s="297"/>
      <c r="G494" s="297"/>
      <c r="H494" s="297"/>
      <c r="I494" s="297"/>
      <c r="J494" s="297"/>
      <c r="K494" s="297"/>
      <c r="L494" s="297"/>
      <c r="M494" s="297"/>
      <c r="N494" s="735"/>
      <c r="O494" s="735"/>
      <c r="P494" s="297"/>
      <c r="Q494" s="297"/>
      <c r="R494" s="297"/>
      <c r="S494" s="297"/>
      <c r="T494" s="297"/>
      <c r="U494" s="297"/>
      <c r="V494" s="297"/>
      <c r="W494" s="297"/>
      <c r="X494" s="297"/>
      <c r="Y494" s="297"/>
      <c r="Z494" s="297"/>
    </row>
    <row r="495" spans="1:26" ht="15.75" customHeight="1">
      <c r="A495" s="297"/>
      <c r="B495" s="297"/>
      <c r="C495" s="297"/>
      <c r="D495" s="297"/>
      <c r="E495" s="297"/>
      <c r="F495" s="297"/>
      <c r="G495" s="297"/>
      <c r="H495" s="297"/>
      <c r="I495" s="297"/>
      <c r="J495" s="297"/>
      <c r="K495" s="297"/>
      <c r="L495" s="297"/>
      <c r="M495" s="297"/>
      <c r="N495" s="735"/>
      <c r="O495" s="735"/>
      <c r="P495" s="297"/>
      <c r="Q495" s="297"/>
      <c r="R495" s="297"/>
      <c r="S495" s="297"/>
      <c r="T495" s="297"/>
      <c r="U495" s="297"/>
      <c r="V495" s="297"/>
      <c r="W495" s="297"/>
      <c r="X495" s="297"/>
      <c r="Y495" s="297"/>
      <c r="Z495" s="297"/>
    </row>
    <row r="496" spans="1:26" ht="15.75" customHeight="1">
      <c r="A496" s="297"/>
      <c r="B496" s="297"/>
      <c r="C496" s="297"/>
      <c r="D496" s="297"/>
      <c r="E496" s="297"/>
      <c r="F496" s="297"/>
      <c r="G496" s="297"/>
      <c r="H496" s="297"/>
      <c r="I496" s="297"/>
      <c r="J496" s="297"/>
      <c r="K496" s="297"/>
      <c r="L496" s="297"/>
      <c r="M496" s="297"/>
      <c r="N496" s="735"/>
      <c r="O496" s="735"/>
      <c r="P496" s="297"/>
      <c r="Q496" s="297"/>
      <c r="R496" s="297"/>
      <c r="S496" s="297"/>
      <c r="T496" s="297"/>
      <c r="U496" s="297"/>
      <c r="V496" s="297"/>
      <c r="W496" s="297"/>
      <c r="X496" s="297"/>
      <c r="Y496" s="297"/>
      <c r="Z496" s="297"/>
    </row>
    <row r="497" spans="1:26" ht="15.75" customHeight="1">
      <c r="A497" s="297"/>
      <c r="B497" s="297"/>
      <c r="C497" s="297"/>
      <c r="D497" s="297"/>
      <c r="E497" s="297"/>
      <c r="F497" s="297"/>
      <c r="G497" s="297"/>
      <c r="H497" s="297"/>
      <c r="I497" s="297"/>
      <c r="J497" s="297"/>
      <c r="K497" s="297"/>
      <c r="L497" s="297"/>
      <c r="M497" s="297"/>
      <c r="N497" s="735"/>
      <c r="O497" s="735"/>
      <c r="P497" s="297"/>
      <c r="Q497" s="297"/>
      <c r="R497" s="297"/>
      <c r="S497" s="297"/>
      <c r="T497" s="297"/>
      <c r="U497" s="297"/>
      <c r="V497" s="297"/>
      <c r="W497" s="297"/>
      <c r="X497" s="297"/>
      <c r="Y497" s="297"/>
      <c r="Z497" s="297"/>
    </row>
    <row r="498" spans="1:26" ht="15.75" customHeight="1">
      <c r="A498" s="297"/>
      <c r="B498" s="297"/>
      <c r="C498" s="297"/>
      <c r="D498" s="297"/>
      <c r="E498" s="297"/>
      <c r="F498" s="297"/>
      <c r="G498" s="297"/>
      <c r="H498" s="297"/>
      <c r="I498" s="297"/>
      <c r="J498" s="297"/>
      <c r="K498" s="297"/>
      <c r="L498" s="297"/>
      <c r="M498" s="297"/>
      <c r="N498" s="735"/>
      <c r="O498" s="735"/>
      <c r="P498" s="297"/>
      <c r="Q498" s="297"/>
      <c r="R498" s="297"/>
      <c r="S498" s="297"/>
      <c r="T498" s="297"/>
      <c r="U498" s="297"/>
      <c r="V498" s="297"/>
      <c r="W498" s="297"/>
      <c r="X498" s="297"/>
      <c r="Y498" s="297"/>
      <c r="Z498" s="297"/>
    </row>
    <row r="499" spans="1:26" ht="15.75" customHeight="1">
      <c r="A499" s="297"/>
      <c r="B499" s="297"/>
      <c r="C499" s="297"/>
      <c r="D499" s="297"/>
      <c r="E499" s="297"/>
      <c r="F499" s="297"/>
      <c r="G499" s="297"/>
      <c r="H499" s="297"/>
      <c r="I499" s="297"/>
      <c r="J499" s="297"/>
      <c r="K499" s="297"/>
      <c r="L499" s="297"/>
      <c r="M499" s="297"/>
      <c r="N499" s="735"/>
      <c r="O499" s="735"/>
      <c r="P499" s="297"/>
      <c r="Q499" s="297"/>
      <c r="R499" s="297"/>
      <c r="S499" s="297"/>
      <c r="T499" s="297"/>
      <c r="U499" s="297"/>
      <c r="V499" s="297"/>
      <c r="W499" s="297"/>
      <c r="X499" s="297"/>
      <c r="Y499" s="297"/>
      <c r="Z499" s="297"/>
    </row>
    <row r="500" spans="1:26" ht="15.75" customHeight="1">
      <c r="A500" s="297"/>
      <c r="B500" s="297"/>
      <c r="C500" s="297"/>
      <c r="D500" s="297"/>
      <c r="E500" s="297"/>
      <c r="F500" s="297"/>
      <c r="G500" s="297"/>
      <c r="H500" s="297"/>
      <c r="I500" s="297"/>
      <c r="J500" s="297"/>
      <c r="K500" s="297"/>
      <c r="L500" s="297"/>
      <c r="M500" s="297"/>
      <c r="N500" s="735"/>
      <c r="O500" s="735"/>
      <c r="P500" s="297"/>
      <c r="Q500" s="297"/>
      <c r="R500" s="297"/>
      <c r="S500" s="297"/>
      <c r="T500" s="297"/>
      <c r="U500" s="297"/>
      <c r="V500" s="297"/>
      <c r="W500" s="297"/>
      <c r="X500" s="297"/>
      <c r="Y500" s="297"/>
      <c r="Z500" s="297"/>
    </row>
    <row r="501" spans="1:26" ht="15.75" customHeight="1">
      <c r="A501" s="297"/>
      <c r="B501" s="297"/>
      <c r="C501" s="297"/>
      <c r="D501" s="297"/>
      <c r="E501" s="297"/>
      <c r="F501" s="297"/>
      <c r="G501" s="297"/>
      <c r="H501" s="297"/>
      <c r="I501" s="297"/>
      <c r="J501" s="297"/>
      <c r="K501" s="297"/>
      <c r="L501" s="297"/>
      <c r="M501" s="297"/>
      <c r="N501" s="735"/>
      <c r="O501" s="735"/>
      <c r="P501" s="297"/>
      <c r="Q501" s="297"/>
      <c r="R501" s="297"/>
      <c r="S501" s="297"/>
      <c r="T501" s="297"/>
      <c r="U501" s="297"/>
      <c r="V501" s="297"/>
      <c r="W501" s="297"/>
      <c r="X501" s="297"/>
      <c r="Y501" s="297"/>
      <c r="Z501" s="297"/>
    </row>
    <row r="502" spans="1:26" ht="15.75" customHeight="1">
      <c r="A502" s="297"/>
      <c r="B502" s="297"/>
      <c r="C502" s="297"/>
      <c r="D502" s="297"/>
      <c r="E502" s="297"/>
      <c r="F502" s="297"/>
      <c r="G502" s="297"/>
      <c r="H502" s="297"/>
      <c r="I502" s="297"/>
      <c r="J502" s="297"/>
      <c r="K502" s="297"/>
      <c r="L502" s="297"/>
      <c r="M502" s="297"/>
      <c r="N502" s="735"/>
      <c r="O502" s="735"/>
      <c r="P502" s="297"/>
      <c r="Q502" s="297"/>
      <c r="R502" s="297"/>
      <c r="S502" s="297"/>
      <c r="T502" s="297"/>
      <c r="U502" s="297"/>
      <c r="V502" s="297"/>
      <c r="W502" s="297"/>
      <c r="X502" s="297"/>
      <c r="Y502" s="297"/>
      <c r="Z502" s="297"/>
    </row>
    <row r="503" spans="1:26" ht="15.75" customHeight="1">
      <c r="A503" s="297"/>
      <c r="B503" s="297"/>
      <c r="C503" s="297"/>
      <c r="D503" s="297"/>
      <c r="E503" s="297"/>
      <c r="F503" s="297"/>
      <c r="G503" s="297"/>
      <c r="H503" s="297"/>
      <c r="I503" s="297"/>
      <c r="J503" s="297"/>
      <c r="K503" s="297"/>
      <c r="L503" s="297"/>
      <c r="M503" s="297"/>
      <c r="N503" s="735"/>
      <c r="O503" s="735"/>
      <c r="P503" s="297"/>
      <c r="Q503" s="297"/>
      <c r="R503" s="297"/>
      <c r="S503" s="297"/>
      <c r="T503" s="297"/>
      <c r="U503" s="297"/>
      <c r="V503" s="297"/>
      <c r="W503" s="297"/>
      <c r="X503" s="297"/>
      <c r="Y503" s="297"/>
      <c r="Z503" s="297"/>
    </row>
    <row r="504" spans="1:26" ht="15.75" customHeight="1">
      <c r="A504" s="297"/>
      <c r="B504" s="297"/>
      <c r="C504" s="297"/>
      <c r="D504" s="297"/>
      <c r="E504" s="297"/>
      <c r="F504" s="297"/>
      <c r="G504" s="297"/>
      <c r="H504" s="297"/>
      <c r="I504" s="297"/>
      <c r="J504" s="297"/>
      <c r="K504" s="297"/>
      <c r="L504" s="297"/>
      <c r="M504" s="297"/>
      <c r="N504" s="735"/>
      <c r="O504" s="735"/>
      <c r="P504" s="297"/>
      <c r="Q504" s="297"/>
      <c r="R504" s="297"/>
      <c r="S504" s="297"/>
      <c r="T504" s="297"/>
      <c r="U504" s="297"/>
      <c r="V504" s="297"/>
      <c r="W504" s="297"/>
      <c r="X504" s="297"/>
      <c r="Y504" s="297"/>
      <c r="Z504" s="297"/>
    </row>
    <row r="505" spans="1:26" ht="15.75" customHeight="1">
      <c r="A505" s="297"/>
      <c r="B505" s="297"/>
      <c r="C505" s="297"/>
      <c r="D505" s="297"/>
      <c r="E505" s="297"/>
      <c r="F505" s="297"/>
      <c r="G505" s="297"/>
      <c r="H505" s="297"/>
      <c r="I505" s="297"/>
      <c r="J505" s="297"/>
      <c r="K505" s="297"/>
      <c r="L505" s="297"/>
      <c r="M505" s="297"/>
      <c r="N505" s="735"/>
      <c r="O505" s="735"/>
      <c r="P505" s="297"/>
      <c r="Q505" s="297"/>
      <c r="R505" s="297"/>
      <c r="S505" s="297"/>
      <c r="T505" s="297"/>
      <c r="U505" s="297"/>
      <c r="V505" s="297"/>
      <c r="W505" s="297"/>
      <c r="X505" s="297"/>
      <c r="Y505" s="297"/>
      <c r="Z505" s="297"/>
    </row>
    <row r="506" spans="1:26" ht="15.75" customHeight="1">
      <c r="A506" s="297"/>
      <c r="B506" s="297"/>
      <c r="C506" s="297"/>
      <c r="D506" s="297"/>
      <c r="E506" s="297"/>
      <c r="F506" s="297"/>
      <c r="G506" s="297"/>
      <c r="H506" s="297"/>
      <c r="I506" s="297"/>
      <c r="J506" s="297"/>
      <c r="K506" s="297"/>
      <c r="L506" s="297"/>
      <c r="M506" s="297"/>
      <c r="N506" s="735"/>
      <c r="O506" s="735"/>
      <c r="P506" s="297"/>
      <c r="Q506" s="297"/>
      <c r="R506" s="297"/>
      <c r="S506" s="297"/>
      <c r="T506" s="297"/>
      <c r="U506" s="297"/>
      <c r="V506" s="297"/>
      <c r="W506" s="297"/>
      <c r="X506" s="297"/>
      <c r="Y506" s="297"/>
      <c r="Z506" s="297"/>
    </row>
    <row r="507" spans="1:26" ht="15.75" customHeight="1">
      <c r="A507" s="297"/>
      <c r="B507" s="297"/>
      <c r="C507" s="297"/>
      <c r="D507" s="297"/>
      <c r="E507" s="297"/>
      <c r="F507" s="297"/>
      <c r="G507" s="297"/>
      <c r="H507" s="297"/>
      <c r="I507" s="297"/>
      <c r="J507" s="297"/>
      <c r="K507" s="297"/>
      <c r="L507" s="297"/>
      <c r="M507" s="297"/>
      <c r="N507" s="735"/>
      <c r="O507" s="735"/>
      <c r="P507" s="297"/>
      <c r="Q507" s="297"/>
      <c r="R507" s="297"/>
      <c r="S507" s="297"/>
      <c r="T507" s="297"/>
      <c r="U507" s="297"/>
      <c r="V507" s="297"/>
      <c r="W507" s="297"/>
      <c r="X507" s="297"/>
      <c r="Y507" s="297"/>
      <c r="Z507" s="297"/>
    </row>
    <row r="508" spans="1:26" ht="15.75" customHeight="1">
      <c r="A508" s="297"/>
      <c r="B508" s="297"/>
      <c r="C508" s="297"/>
      <c r="D508" s="297"/>
      <c r="E508" s="297"/>
      <c r="F508" s="297"/>
      <c r="G508" s="297"/>
      <c r="H508" s="297"/>
      <c r="I508" s="297"/>
      <c r="J508" s="297"/>
      <c r="K508" s="297"/>
      <c r="L508" s="297"/>
      <c r="M508" s="297"/>
      <c r="N508" s="735"/>
      <c r="O508" s="735"/>
      <c r="P508" s="297"/>
      <c r="Q508" s="297"/>
      <c r="R508" s="297"/>
      <c r="S508" s="297"/>
      <c r="T508" s="297"/>
      <c r="U508" s="297"/>
      <c r="V508" s="297"/>
      <c r="W508" s="297"/>
      <c r="X508" s="297"/>
      <c r="Y508" s="297"/>
      <c r="Z508" s="297"/>
    </row>
    <row r="509" spans="1:26" ht="15.75" customHeight="1">
      <c r="A509" s="297"/>
      <c r="B509" s="297"/>
      <c r="C509" s="297"/>
      <c r="D509" s="297"/>
      <c r="E509" s="297"/>
      <c r="F509" s="297"/>
      <c r="G509" s="297"/>
      <c r="H509" s="297"/>
      <c r="I509" s="297"/>
      <c r="J509" s="297"/>
      <c r="K509" s="297"/>
      <c r="L509" s="297"/>
      <c r="M509" s="297"/>
      <c r="N509" s="735"/>
      <c r="O509" s="735"/>
      <c r="P509" s="297"/>
      <c r="Q509" s="297"/>
      <c r="R509" s="297"/>
      <c r="S509" s="297"/>
      <c r="T509" s="297"/>
      <c r="U509" s="297"/>
      <c r="V509" s="297"/>
      <c r="W509" s="297"/>
      <c r="X509" s="297"/>
      <c r="Y509" s="297"/>
      <c r="Z509" s="297"/>
    </row>
    <row r="510" spans="1:26" ht="15.75" customHeight="1">
      <c r="A510" s="297"/>
      <c r="B510" s="297"/>
      <c r="C510" s="297"/>
      <c r="D510" s="297"/>
      <c r="E510" s="297"/>
      <c r="F510" s="297"/>
      <c r="G510" s="297"/>
      <c r="H510" s="297"/>
      <c r="I510" s="297"/>
      <c r="J510" s="297"/>
      <c r="K510" s="297"/>
      <c r="L510" s="297"/>
      <c r="M510" s="297"/>
      <c r="N510" s="735"/>
      <c r="O510" s="735"/>
      <c r="P510" s="297"/>
      <c r="Q510" s="297"/>
      <c r="R510" s="297"/>
      <c r="S510" s="297"/>
      <c r="T510" s="297"/>
      <c r="U510" s="297"/>
      <c r="V510" s="297"/>
      <c r="W510" s="297"/>
      <c r="X510" s="297"/>
      <c r="Y510" s="297"/>
      <c r="Z510" s="297"/>
    </row>
    <row r="511" spans="1:26" ht="15.75" customHeight="1">
      <c r="A511" s="297"/>
      <c r="B511" s="297"/>
      <c r="C511" s="297"/>
      <c r="D511" s="297"/>
      <c r="E511" s="297"/>
      <c r="F511" s="297"/>
      <c r="G511" s="297"/>
      <c r="H511" s="297"/>
      <c r="I511" s="297"/>
      <c r="J511" s="297"/>
      <c r="K511" s="297"/>
      <c r="L511" s="297"/>
      <c r="M511" s="297"/>
      <c r="N511" s="735"/>
      <c r="O511" s="735"/>
      <c r="P511" s="297"/>
      <c r="Q511" s="297"/>
      <c r="R511" s="297"/>
      <c r="S511" s="297"/>
      <c r="T511" s="297"/>
      <c r="U511" s="297"/>
      <c r="V511" s="297"/>
      <c r="W511" s="297"/>
      <c r="X511" s="297"/>
      <c r="Y511" s="297"/>
      <c r="Z511" s="297"/>
    </row>
    <row r="512" spans="1:26" ht="15.75" customHeight="1">
      <c r="A512" s="297"/>
      <c r="B512" s="297"/>
      <c r="C512" s="297"/>
      <c r="D512" s="297"/>
      <c r="E512" s="297"/>
      <c r="F512" s="297"/>
      <c r="G512" s="297"/>
      <c r="H512" s="297"/>
      <c r="I512" s="297"/>
      <c r="J512" s="297"/>
      <c r="K512" s="297"/>
      <c r="L512" s="297"/>
      <c r="M512" s="297"/>
      <c r="N512" s="735"/>
      <c r="O512" s="735"/>
      <c r="P512" s="297"/>
      <c r="Q512" s="297"/>
      <c r="R512" s="297"/>
      <c r="S512" s="297"/>
      <c r="T512" s="297"/>
      <c r="U512" s="297"/>
      <c r="V512" s="297"/>
      <c r="W512" s="297"/>
      <c r="X512" s="297"/>
      <c r="Y512" s="297"/>
      <c r="Z512" s="297"/>
    </row>
    <row r="513" spans="1:26" ht="15.75" customHeight="1">
      <c r="A513" s="297"/>
      <c r="B513" s="297"/>
      <c r="C513" s="297"/>
      <c r="D513" s="297"/>
      <c r="E513" s="297"/>
      <c r="F513" s="297"/>
      <c r="G513" s="297"/>
      <c r="H513" s="297"/>
      <c r="I513" s="297"/>
      <c r="J513" s="297"/>
      <c r="K513" s="297"/>
      <c r="L513" s="297"/>
      <c r="M513" s="297"/>
      <c r="N513" s="735"/>
      <c r="O513" s="735"/>
      <c r="P513" s="297"/>
      <c r="Q513" s="297"/>
      <c r="R513" s="297"/>
      <c r="S513" s="297"/>
      <c r="T513" s="297"/>
      <c r="U513" s="297"/>
      <c r="V513" s="297"/>
      <c r="W513" s="297"/>
      <c r="X513" s="297"/>
      <c r="Y513" s="297"/>
      <c r="Z513" s="297"/>
    </row>
    <row r="514" spans="1:26" ht="15.75" customHeight="1">
      <c r="A514" s="297"/>
      <c r="B514" s="297"/>
      <c r="C514" s="297"/>
      <c r="D514" s="297"/>
      <c r="E514" s="297"/>
      <c r="F514" s="297"/>
      <c r="G514" s="297"/>
      <c r="H514" s="297"/>
      <c r="I514" s="297"/>
      <c r="J514" s="297"/>
      <c r="K514" s="297"/>
      <c r="L514" s="297"/>
      <c r="M514" s="297"/>
      <c r="N514" s="735"/>
      <c r="O514" s="735"/>
      <c r="P514" s="297"/>
      <c r="Q514" s="297"/>
      <c r="R514" s="297"/>
      <c r="S514" s="297"/>
      <c r="T514" s="297"/>
      <c r="U514" s="297"/>
      <c r="V514" s="297"/>
      <c r="W514" s="297"/>
      <c r="X514" s="297"/>
      <c r="Y514" s="297"/>
      <c r="Z514" s="297"/>
    </row>
    <row r="515" spans="1:26" ht="15.75" customHeight="1">
      <c r="A515" s="297"/>
      <c r="B515" s="297"/>
      <c r="C515" s="297"/>
      <c r="D515" s="297"/>
      <c r="E515" s="297"/>
      <c r="F515" s="297"/>
      <c r="G515" s="297"/>
      <c r="H515" s="297"/>
      <c r="I515" s="297"/>
      <c r="J515" s="297"/>
      <c r="K515" s="297"/>
      <c r="L515" s="297"/>
      <c r="M515" s="297"/>
      <c r="N515" s="735"/>
      <c r="O515" s="735"/>
      <c r="P515" s="297"/>
      <c r="Q515" s="297"/>
      <c r="R515" s="297"/>
      <c r="S515" s="297"/>
      <c r="T515" s="297"/>
      <c r="U515" s="297"/>
      <c r="V515" s="297"/>
      <c r="W515" s="297"/>
      <c r="X515" s="297"/>
      <c r="Y515" s="297"/>
      <c r="Z515" s="297"/>
    </row>
    <row r="516" spans="1:26" ht="15.75" customHeight="1">
      <c r="A516" s="297"/>
      <c r="B516" s="297"/>
      <c r="C516" s="297"/>
      <c r="D516" s="297"/>
      <c r="E516" s="297"/>
      <c r="F516" s="297"/>
      <c r="G516" s="297"/>
      <c r="H516" s="297"/>
      <c r="I516" s="297"/>
      <c r="J516" s="297"/>
      <c r="K516" s="297"/>
      <c r="L516" s="297"/>
      <c r="M516" s="297"/>
      <c r="N516" s="735"/>
      <c r="O516" s="735"/>
      <c r="P516" s="297"/>
      <c r="Q516" s="297"/>
      <c r="R516" s="297"/>
      <c r="S516" s="297"/>
      <c r="T516" s="297"/>
      <c r="U516" s="297"/>
      <c r="V516" s="297"/>
      <c r="W516" s="297"/>
      <c r="X516" s="297"/>
      <c r="Y516" s="297"/>
      <c r="Z516" s="297"/>
    </row>
    <row r="517" spans="1:26" ht="15.75" customHeight="1">
      <c r="A517" s="297"/>
      <c r="B517" s="297"/>
      <c r="C517" s="297"/>
      <c r="D517" s="297"/>
      <c r="E517" s="297"/>
      <c r="F517" s="297"/>
      <c r="G517" s="297"/>
      <c r="H517" s="297"/>
      <c r="I517" s="297"/>
      <c r="J517" s="297"/>
      <c r="K517" s="297"/>
      <c r="L517" s="297"/>
      <c r="M517" s="297"/>
      <c r="N517" s="735"/>
      <c r="O517" s="735"/>
      <c r="P517" s="297"/>
      <c r="Q517" s="297"/>
      <c r="R517" s="297"/>
      <c r="S517" s="297"/>
      <c r="T517" s="297"/>
      <c r="U517" s="297"/>
      <c r="V517" s="297"/>
      <c r="W517" s="297"/>
      <c r="X517" s="297"/>
      <c r="Y517" s="297"/>
      <c r="Z517" s="297"/>
    </row>
    <row r="518" spans="1:26" ht="15.75" customHeight="1">
      <c r="A518" s="297"/>
      <c r="B518" s="297"/>
      <c r="C518" s="297"/>
      <c r="D518" s="297"/>
      <c r="E518" s="297"/>
      <c r="F518" s="297"/>
      <c r="G518" s="297"/>
      <c r="H518" s="297"/>
      <c r="I518" s="297"/>
      <c r="J518" s="297"/>
      <c r="K518" s="297"/>
      <c r="L518" s="297"/>
      <c r="M518" s="297"/>
      <c r="N518" s="735"/>
      <c r="O518" s="735"/>
      <c r="P518" s="297"/>
      <c r="Q518" s="297"/>
      <c r="R518" s="297"/>
      <c r="S518" s="297"/>
      <c r="T518" s="297"/>
      <c r="U518" s="297"/>
      <c r="V518" s="297"/>
      <c r="W518" s="297"/>
      <c r="X518" s="297"/>
      <c r="Y518" s="297"/>
      <c r="Z518" s="297"/>
    </row>
    <row r="519" spans="1:26" ht="15.75" customHeight="1">
      <c r="A519" s="297"/>
      <c r="B519" s="297"/>
      <c r="C519" s="297"/>
      <c r="D519" s="297"/>
      <c r="E519" s="297"/>
      <c r="F519" s="297"/>
      <c r="G519" s="297"/>
      <c r="H519" s="297"/>
      <c r="I519" s="297"/>
      <c r="J519" s="297"/>
      <c r="K519" s="297"/>
      <c r="L519" s="297"/>
      <c r="M519" s="297"/>
      <c r="N519" s="735"/>
      <c r="O519" s="735"/>
      <c r="P519" s="297"/>
      <c r="Q519" s="297"/>
      <c r="R519" s="297"/>
      <c r="S519" s="297"/>
      <c r="T519" s="297"/>
      <c r="U519" s="297"/>
      <c r="V519" s="297"/>
      <c r="W519" s="297"/>
      <c r="X519" s="297"/>
      <c r="Y519" s="297"/>
      <c r="Z519" s="297"/>
    </row>
    <row r="520" spans="1:26" ht="15.75" customHeight="1">
      <c r="A520" s="297"/>
      <c r="B520" s="297"/>
      <c r="C520" s="297"/>
      <c r="D520" s="297"/>
      <c r="E520" s="297"/>
      <c r="F520" s="297"/>
      <c r="G520" s="297"/>
      <c r="H520" s="297"/>
      <c r="I520" s="297"/>
      <c r="J520" s="297"/>
      <c r="K520" s="297"/>
      <c r="L520" s="297"/>
      <c r="M520" s="297"/>
      <c r="N520" s="735"/>
      <c r="O520" s="735"/>
      <c r="P520" s="297"/>
      <c r="Q520" s="297"/>
      <c r="R520" s="297"/>
      <c r="S520" s="297"/>
      <c r="T520" s="297"/>
      <c r="U520" s="297"/>
      <c r="V520" s="297"/>
      <c r="W520" s="297"/>
      <c r="X520" s="297"/>
      <c r="Y520" s="297"/>
      <c r="Z520" s="297"/>
    </row>
    <row r="521" spans="1:26" ht="15.75" customHeight="1">
      <c r="A521" s="297"/>
      <c r="B521" s="297"/>
      <c r="C521" s="297"/>
      <c r="D521" s="297"/>
      <c r="E521" s="297"/>
      <c r="F521" s="297"/>
      <c r="G521" s="297"/>
      <c r="H521" s="297"/>
      <c r="I521" s="297"/>
      <c r="J521" s="297"/>
      <c r="K521" s="297"/>
      <c r="L521" s="297"/>
      <c r="M521" s="297"/>
      <c r="N521" s="735"/>
      <c r="O521" s="735"/>
      <c r="P521" s="297"/>
      <c r="Q521" s="297"/>
      <c r="R521" s="297"/>
      <c r="S521" s="297"/>
      <c r="T521" s="297"/>
      <c r="U521" s="297"/>
      <c r="V521" s="297"/>
      <c r="W521" s="297"/>
      <c r="X521" s="297"/>
      <c r="Y521" s="297"/>
      <c r="Z521" s="297"/>
    </row>
    <row r="522" spans="1:26" ht="15.75" customHeight="1">
      <c r="A522" s="297"/>
      <c r="B522" s="297"/>
      <c r="C522" s="297"/>
      <c r="D522" s="297"/>
      <c r="E522" s="297"/>
      <c r="F522" s="297"/>
      <c r="G522" s="297"/>
      <c r="H522" s="297"/>
      <c r="I522" s="297"/>
      <c r="J522" s="297"/>
      <c r="K522" s="297"/>
      <c r="L522" s="297"/>
      <c r="M522" s="297"/>
      <c r="N522" s="735"/>
      <c r="O522" s="735"/>
      <c r="P522" s="297"/>
      <c r="Q522" s="297"/>
      <c r="R522" s="297"/>
      <c r="S522" s="297"/>
      <c r="T522" s="297"/>
      <c r="U522" s="297"/>
      <c r="V522" s="297"/>
      <c r="W522" s="297"/>
      <c r="X522" s="297"/>
      <c r="Y522" s="297"/>
      <c r="Z522" s="297"/>
    </row>
    <row r="523" spans="1:26" ht="15.75" customHeight="1">
      <c r="A523" s="297"/>
      <c r="B523" s="297"/>
      <c r="C523" s="297"/>
      <c r="D523" s="297"/>
      <c r="E523" s="297"/>
      <c r="F523" s="297"/>
      <c r="G523" s="297"/>
      <c r="H523" s="297"/>
      <c r="I523" s="297"/>
      <c r="J523" s="297"/>
      <c r="K523" s="297"/>
      <c r="L523" s="297"/>
      <c r="M523" s="297"/>
      <c r="N523" s="735"/>
      <c r="O523" s="735"/>
      <c r="P523" s="297"/>
      <c r="Q523" s="297"/>
      <c r="R523" s="297"/>
      <c r="S523" s="297"/>
      <c r="T523" s="297"/>
      <c r="U523" s="297"/>
      <c r="V523" s="297"/>
      <c r="W523" s="297"/>
      <c r="X523" s="297"/>
      <c r="Y523" s="297"/>
      <c r="Z523" s="297"/>
    </row>
    <row r="524" spans="1:26" ht="15.75" customHeight="1">
      <c r="A524" s="297"/>
      <c r="B524" s="297"/>
      <c r="C524" s="297"/>
      <c r="D524" s="297"/>
      <c r="E524" s="297"/>
      <c r="F524" s="297"/>
      <c r="G524" s="297"/>
      <c r="H524" s="297"/>
      <c r="I524" s="297"/>
      <c r="J524" s="297"/>
      <c r="K524" s="297"/>
      <c r="L524" s="297"/>
      <c r="M524" s="297"/>
      <c r="N524" s="735"/>
      <c r="O524" s="735"/>
      <c r="P524" s="297"/>
      <c r="Q524" s="297"/>
      <c r="R524" s="297"/>
      <c r="S524" s="297"/>
      <c r="T524" s="297"/>
      <c r="U524" s="297"/>
      <c r="V524" s="297"/>
      <c r="W524" s="297"/>
      <c r="X524" s="297"/>
      <c r="Y524" s="297"/>
      <c r="Z524" s="297"/>
    </row>
    <row r="525" spans="1:26" ht="15.75" customHeight="1">
      <c r="A525" s="297"/>
      <c r="B525" s="297"/>
      <c r="C525" s="297"/>
      <c r="D525" s="297"/>
      <c r="E525" s="297"/>
      <c r="F525" s="297"/>
      <c r="G525" s="297"/>
      <c r="H525" s="297"/>
      <c r="I525" s="297"/>
      <c r="J525" s="297"/>
      <c r="K525" s="297"/>
      <c r="L525" s="297"/>
      <c r="M525" s="297"/>
      <c r="N525" s="735"/>
      <c r="O525" s="735"/>
      <c r="P525" s="297"/>
      <c r="Q525" s="297"/>
      <c r="R525" s="297"/>
      <c r="S525" s="297"/>
      <c r="T525" s="297"/>
      <c r="U525" s="297"/>
      <c r="V525" s="297"/>
      <c r="W525" s="297"/>
      <c r="X525" s="297"/>
      <c r="Y525" s="297"/>
      <c r="Z525" s="297"/>
    </row>
    <row r="526" spans="1:26" ht="15.75" customHeight="1">
      <c r="A526" s="297"/>
      <c r="B526" s="297"/>
      <c r="C526" s="297"/>
      <c r="D526" s="297"/>
      <c r="E526" s="297"/>
      <c r="F526" s="297"/>
      <c r="G526" s="297"/>
      <c r="H526" s="297"/>
      <c r="I526" s="297"/>
      <c r="J526" s="297"/>
      <c r="K526" s="297"/>
      <c r="L526" s="297"/>
      <c r="M526" s="297"/>
      <c r="N526" s="735"/>
      <c r="O526" s="735"/>
      <c r="P526" s="297"/>
      <c r="Q526" s="297"/>
      <c r="R526" s="297"/>
      <c r="S526" s="297"/>
      <c r="T526" s="297"/>
      <c r="U526" s="297"/>
      <c r="V526" s="297"/>
      <c r="W526" s="297"/>
      <c r="X526" s="297"/>
      <c r="Y526" s="297"/>
      <c r="Z526" s="297"/>
    </row>
    <row r="527" spans="1:26" ht="15.75" customHeight="1">
      <c r="A527" s="297"/>
      <c r="B527" s="297"/>
      <c r="C527" s="297"/>
      <c r="D527" s="297"/>
      <c r="E527" s="297"/>
      <c r="F527" s="297"/>
      <c r="G527" s="297"/>
      <c r="H527" s="297"/>
      <c r="I527" s="297"/>
      <c r="J527" s="297"/>
      <c r="K527" s="297"/>
      <c r="L527" s="297"/>
      <c r="M527" s="297"/>
      <c r="N527" s="735"/>
      <c r="O527" s="735"/>
      <c r="P527" s="297"/>
      <c r="Q527" s="297"/>
      <c r="R527" s="297"/>
      <c r="S527" s="297"/>
      <c r="T527" s="297"/>
      <c r="U527" s="297"/>
      <c r="V527" s="297"/>
      <c r="W527" s="297"/>
      <c r="X527" s="297"/>
      <c r="Y527" s="297"/>
      <c r="Z527" s="297"/>
    </row>
    <row r="528" spans="1:26" ht="15.75" customHeight="1">
      <c r="A528" s="297"/>
      <c r="B528" s="297"/>
      <c r="C528" s="297"/>
      <c r="D528" s="297"/>
      <c r="E528" s="297"/>
      <c r="F528" s="297"/>
      <c r="G528" s="297"/>
      <c r="H528" s="297"/>
      <c r="I528" s="297"/>
      <c r="J528" s="297"/>
      <c r="K528" s="297"/>
      <c r="L528" s="297"/>
      <c r="M528" s="297"/>
      <c r="N528" s="735"/>
      <c r="O528" s="735"/>
      <c r="P528" s="297"/>
      <c r="Q528" s="297"/>
      <c r="R528" s="297"/>
      <c r="S528" s="297"/>
      <c r="T528" s="297"/>
      <c r="U528" s="297"/>
      <c r="V528" s="297"/>
      <c r="W528" s="297"/>
      <c r="X528" s="297"/>
      <c r="Y528" s="297"/>
      <c r="Z528" s="297"/>
    </row>
    <row r="529" spans="1:26" ht="15.75" customHeight="1">
      <c r="A529" s="297"/>
      <c r="B529" s="297"/>
      <c r="C529" s="297"/>
      <c r="D529" s="297"/>
      <c r="E529" s="297"/>
      <c r="F529" s="297"/>
      <c r="G529" s="297"/>
      <c r="H529" s="297"/>
      <c r="I529" s="297"/>
      <c r="J529" s="297"/>
      <c r="K529" s="297"/>
      <c r="L529" s="297"/>
      <c r="M529" s="297"/>
      <c r="N529" s="735"/>
      <c r="O529" s="735"/>
      <c r="P529" s="297"/>
      <c r="Q529" s="297"/>
      <c r="R529" s="297"/>
      <c r="S529" s="297"/>
      <c r="T529" s="297"/>
      <c r="U529" s="297"/>
      <c r="V529" s="297"/>
      <c r="W529" s="297"/>
      <c r="X529" s="297"/>
      <c r="Y529" s="297"/>
      <c r="Z529" s="297"/>
    </row>
    <row r="530" spans="1:26" ht="15.75" customHeight="1">
      <c r="A530" s="297"/>
      <c r="B530" s="297"/>
      <c r="C530" s="297"/>
      <c r="D530" s="297"/>
      <c r="E530" s="297"/>
      <c r="F530" s="297"/>
      <c r="G530" s="297"/>
      <c r="H530" s="297"/>
      <c r="I530" s="297"/>
      <c r="J530" s="297"/>
      <c r="K530" s="297"/>
      <c r="L530" s="297"/>
      <c r="M530" s="297"/>
      <c r="N530" s="735"/>
      <c r="O530" s="735"/>
      <c r="P530" s="297"/>
      <c r="Q530" s="297"/>
      <c r="R530" s="297"/>
      <c r="S530" s="297"/>
      <c r="T530" s="297"/>
      <c r="U530" s="297"/>
      <c r="V530" s="297"/>
      <c r="W530" s="297"/>
      <c r="X530" s="297"/>
      <c r="Y530" s="297"/>
      <c r="Z530" s="297"/>
    </row>
    <row r="531" spans="1:26" ht="15.75" customHeight="1">
      <c r="A531" s="297"/>
      <c r="B531" s="297"/>
      <c r="C531" s="297"/>
      <c r="D531" s="297"/>
      <c r="E531" s="297"/>
      <c r="F531" s="297"/>
      <c r="G531" s="297"/>
      <c r="H531" s="297"/>
      <c r="I531" s="297"/>
      <c r="J531" s="297"/>
      <c r="K531" s="297"/>
      <c r="L531" s="297"/>
      <c r="M531" s="297"/>
      <c r="N531" s="735"/>
      <c r="O531" s="735"/>
      <c r="P531" s="297"/>
      <c r="Q531" s="297"/>
      <c r="R531" s="297"/>
      <c r="S531" s="297"/>
      <c r="T531" s="297"/>
      <c r="U531" s="297"/>
      <c r="V531" s="297"/>
      <c r="W531" s="297"/>
      <c r="X531" s="297"/>
      <c r="Y531" s="297"/>
      <c r="Z531" s="297"/>
    </row>
    <row r="532" spans="1:26" ht="15.75" customHeight="1">
      <c r="A532" s="297"/>
      <c r="B532" s="297"/>
      <c r="C532" s="297"/>
      <c r="D532" s="297"/>
      <c r="E532" s="297"/>
      <c r="F532" s="297"/>
      <c r="G532" s="297"/>
      <c r="H532" s="297"/>
      <c r="I532" s="297"/>
      <c r="J532" s="297"/>
      <c r="K532" s="297"/>
      <c r="L532" s="297"/>
      <c r="M532" s="297"/>
      <c r="N532" s="735"/>
      <c r="O532" s="735"/>
      <c r="P532" s="297"/>
      <c r="Q532" s="297"/>
      <c r="R532" s="297"/>
      <c r="S532" s="297"/>
      <c r="T532" s="297"/>
      <c r="U532" s="297"/>
      <c r="V532" s="297"/>
      <c r="W532" s="297"/>
      <c r="X532" s="297"/>
      <c r="Y532" s="297"/>
      <c r="Z532" s="297"/>
    </row>
    <row r="533" spans="1:26" ht="15.75" customHeight="1">
      <c r="A533" s="297"/>
      <c r="B533" s="297"/>
      <c r="C533" s="297"/>
      <c r="D533" s="297"/>
      <c r="E533" s="297"/>
      <c r="F533" s="297"/>
      <c r="G533" s="297"/>
      <c r="H533" s="297"/>
      <c r="I533" s="297"/>
      <c r="J533" s="297"/>
      <c r="K533" s="297"/>
      <c r="L533" s="297"/>
      <c r="M533" s="297"/>
      <c r="N533" s="735"/>
      <c r="O533" s="735"/>
      <c r="P533" s="297"/>
      <c r="Q533" s="297"/>
      <c r="R533" s="297"/>
      <c r="S533" s="297"/>
      <c r="T533" s="297"/>
      <c r="U533" s="297"/>
      <c r="V533" s="297"/>
      <c r="W533" s="297"/>
      <c r="X533" s="297"/>
      <c r="Y533" s="297"/>
      <c r="Z533" s="297"/>
    </row>
    <row r="534" spans="1:26" ht="15.75" customHeight="1">
      <c r="A534" s="297"/>
      <c r="B534" s="297"/>
      <c r="C534" s="297"/>
      <c r="D534" s="297"/>
      <c r="E534" s="297"/>
      <c r="F534" s="297"/>
      <c r="G534" s="297"/>
      <c r="H534" s="297"/>
      <c r="I534" s="297"/>
      <c r="J534" s="297"/>
      <c r="K534" s="297"/>
      <c r="L534" s="297"/>
      <c r="M534" s="297"/>
      <c r="N534" s="735"/>
      <c r="O534" s="735"/>
      <c r="P534" s="297"/>
      <c r="Q534" s="297"/>
      <c r="R534" s="297"/>
      <c r="S534" s="297"/>
      <c r="T534" s="297"/>
      <c r="U534" s="297"/>
      <c r="V534" s="297"/>
      <c r="W534" s="297"/>
      <c r="X534" s="297"/>
      <c r="Y534" s="297"/>
      <c r="Z534" s="297"/>
    </row>
    <row r="535" spans="1:26" ht="15.75" customHeight="1">
      <c r="A535" s="297"/>
      <c r="B535" s="297"/>
      <c r="C535" s="297"/>
      <c r="D535" s="297"/>
      <c r="E535" s="297"/>
      <c r="F535" s="297"/>
      <c r="G535" s="297"/>
      <c r="H535" s="297"/>
      <c r="I535" s="297"/>
      <c r="J535" s="297"/>
      <c r="K535" s="297"/>
      <c r="L535" s="297"/>
      <c r="M535" s="297"/>
      <c r="N535" s="735"/>
      <c r="O535" s="735"/>
      <c r="P535" s="297"/>
      <c r="Q535" s="297"/>
      <c r="R535" s="297"/>
      <c r="S535" s="297"/>
      <c r="T535" s="297"/>
      <c r="U535" s="297"/>
      <c r="V535" s="297"/>
      <c r="W535" s="297"/>
      <c r="X535" s="297"/>
      <c r="Y535" s="297"/>
      <c r="Z535" s="297"/>
    </row>
    <row r="536" spans="1:26" ht="15.75" customHeight="1">
      <c r="A536" s="297"/>
      <c r="B536" s="297"/>
      <c r="C536" s="297"/>
      <c r="D536" s="297"/>
      <c r="E536" s="297"/>
      <c r="F536" s="297"/>
      <c r="G536" s="297"/>
      <c r="H536" s="297"/>
      <c r="I536" s="297"/>
      <c r="J536" s="297"/>
      <c r="K536" s="297"/>
      <c r="L536" s="297"/>
      <c r="M536" s="297"/>
      <c r="N536" s="735"/>
      <c r="O536" s="735"/>
      <c r="P536" s="297"/>
      <c r="Q536" s="297"/>
      <c r="R536" s="297"/>
      <c r="S536" s="297"/>
      <c r="T536" s="297"/>
      <c r="U536" s="297"/>
      <c r="V536" s="297"/>
      <c r="W536" s="297"/>
      <c r="X536" s="297"/>
      <c r="Y536" s="297"/>
      <c r="Z536" s="297"/>
    </row>
    <row r="537" spans="1:26" ht="15.75" customHeight="1">
      <c r="A537" s="297"/>
      <c r="B537" s="297"/>
      <c r="C537" s="297"/>
      <c r="D537" s="297"/>
      <c r="E537" s="297"/>
      <c r="F537" s="297"/>
      <c r="G537" s="297"/>
      <c r="H537" s="297"/>
      <c r="I537" s="297"/>
      <c r="J537" s="297"/>
      <c r="K537" s="297"/>
      <c r="L537" s="297"/>
      <c r="M537" s="297"/>
      <c r="N537" s="735"/>
      <c r="O537" s="735"/>
      <c r="P537" s="297"/>
      <c r="Q537" s="297"/>
      <c r="R537" s="297"/>
      <c r="S537" s="297"/>
      <c r="T537" s="297"/>
      <c r="U537" s="297"/>
      <c r="V537" s="297"/>
      <c r="W537" s="297"/>
      <c r="X537" s="297"/>
      <c r="Y537" s="297"/>
      <c r="Z537" s="297"/>
    </row>
    <row r="538" spans="1:26" ht="15.75" customHeight="1">
      <c r="A538" s="297"/>
      <c r="B538" s="297"/>
      <c r="C538" s="297"/>
      <c r="D538" s="297"/>
      <c r="E538" s="297"/>
      <c r="F538" s="297"/>
      <c r="G538" s="297"/>
      <c r="H538" s="297"/>
      <c r="I538" s="297"/>
      <c r="J538" s="297"/>
      <c r="K538" s="297"/>
      <c r="L538" s="297"/>
      <c r="M538" s="297"/>
      <c r="N538" s="735"/>
      <c r="O538" s="735"/>
      <c r="P538" s="297"/>
      <c r="Q538" s="297"/>
      <c r="R538" s="297"/>
      <c r="S538" s="297"/>
      <c r="T538" s="297"/>
      <c r="U538" s="297"/>
      <c r="V538" s="297"/>
      <c r="W538" s="297"/>
      <c r="X538" s="297"/>
      <c r="Y538" s="297"/>
      <c r="Z538" s="297"/>
    </row>
    <row r="539" spans="1:26" ht="15.75" customHeight="1">
      <c r="A539" s="297"/>
      <c r="B539" s="297"/>
      <c r="C539" s="297"/>
      <c r="D539" s="297"/>
      <c r="E539" s="297"/>
      <c r="F539" s="297"/>
      <c r="G539" s="297"/>
      <c r="H539" s="297"/>
      <c r="I539" s="297"/>
      <c r="J539" s="297"/>
      <c r="K539" s="297"/>
      <c r="L539" s="297"/>
      <c r="M539" s="297"/>
      <c r="N539" s="735"/>
      <c r="O539" s="735"/>
      <c r="P539" s="297"/>
      <c r="Q539" s="297"/>
      <c r="R539" s="297"/>
      <c r="S539" s="297"/>
      <c r="T539" s="297"/>
      <c r="U539" s="297"/>
      <c r="V539" s="297"/>
      <c r="W539" s="297"/>
      <c r="X539" s="297"/>
      <c r="Y539" s="297"/>
      <c r="Z539" s="297"/>
    </row>
    <row r="540" spans="1:26" ht="15.75" customHeight="1">
      <c r="A540" s="297"/>
      <c r="B540" s="297"/>
      <c r="C540" s="297"/>
      <c r="D540" s="297"/>
      <c r="E540" s="297"/>
      <c r="F540" s="297"/>
      <c r="G540" s="297"/>
      <c r="H540" s="297"/>
      <c r="I540" s="297"/>
      <c r="J540" s="297"/>
      <c r="K540" s="297"/>
      <c r="L540" s="297"/>
      <c r="M540" s="297"/>
      <c r="N540" s="735"/>
      <c r="O540" s="735"/>
      <c r="P540" s="297"/>
      <c r="Q540" s="297"/>
      <c r="R540" s="297"/>
      <c r="S540" s="297"/>
      <c r="T540" s="297"/>
      <c r="U540" s="297"/>
      <c r="V540" s="297"/>
      <c r="W540" s="297"/>
      <c r="X540" s="297"/>
      <c r="Y540" s="297"/>
      <c r="Z540" s="297"/>
    </row>
    <row r="541" spans="1:26" ht="15.75" customHeight="1">
      <c r="A541" s="297"/>
      <c r="B541" s="297"/>
      <c r="C541" s="297"/>
      <c r="D541" s="297"/>
      <c r="E541" s="297"/>
      <c r="F541" s="297"/>
      <c r="G541" s="297"/>
      <c r="H541" s="297"/>
      <c r="I541" s="297"/>
      <c r="J541" s="297"/>
      <c r="K541" s="297"/>
      <c r="L541" s="297"/>
      <c r="M541" s="297"/>
      <c r="N541" s="735"/>
      <c r="O541" s="735"/>
      <c r="P541" s="297"/>
      <c r="Q541" s="297"/>
      <c r="R541" s="297"/>
      <c r="S541" s="297"/>
      <c r="T541" s="297"/>
      <c r="U541" s="297"/>
      <c r="V541" s="297"/>
      <c r="W541" s="297"/>
      <c r="X541" s="297"/>
      <c r="Y541" s="297"/>
      <c r="Z541" s="297"/>
    </row>
    <row r="542" spans="1:26" ht="15.75" customHeight="1">
      <c r="A542" s="297"/>
      <c r="B542" s="297"/>
      <c r="C542" s="297"/>
      <c r="D542" s="297"/>
      <c r="E542" s="297"/>
      <c r="F542" s="297"/>
      <c r="G542" s="297"/>
      <c r="H542" s="297"/>
      <c r="I542" s="297"/>
      <c r="J542" s="297"/>
      <c r="K542" s="297"/>
      <c r="L542" s="297"/>
      <c r="M542" s="297"/>
      <c r="N542" s="735"/>
      <c r="O542" s="735"/>
      <c r="P542" s="297"/>
      <c r="Q542" s="297"/>
      <c r="R542" s="297"/>
      <c r="S542" s="297"/>
      <c r="T542" s="297"/>
      <c r="U542" s="297"/>
      <c r="V542" s="297"/>
      <c r="W542" s="297"/>
      <c r="X542" s="297"/>
      <c r="Y542" s="297"/>
      <c r="Z542" s="297"/>
    </row>
    <row r="543" spans="1:26" ht="15.75" customHeight="1">
      <c r="A543" s="297"/>
      <c r="B543" s="297"/>
      <c r="C543" s="297"/>
      <c r="D543" s="297"/>
      <c r="E543" s="297"/>
      <c r="F543" s="297"/>
      <c r="G543" s="297"/>
      <c r="H543" s="297"/>
      <c r="I543" s="297"/>
      <c r="J543" s="297"/>
      <c r="K543" s="297"/>
      <c r="L543" s="297"/>
      <c r="M543" s="297"/>
      <c r="N543" s="735"/>
      <c r="O543" s="735"/>
      <c r="P543" s="297"/>
      <c r="Q543" s="297"/>
      <c r="R543" s="297"/>
      <c r="S543" s="297"/>
      <c r="T543" s="297"/>
      <c r="U543" s="297"/>
      <c r="V543" s="297"/>
      <c r="W543" s="297"/>
      <c r="X543" s="297"/>
      <c r="Y543" s="297"/>
      <c r="Z543" s="297"/>
    </row>
    <row r="544" spans="1:26" ht="15.75" customHeight="1">
      <c r="A544" s="297"/>
      <c r="B544" s="297"/>
      <c r="C544" s="297"/>
      <c r="D544" s="297"/>
      <c r="E544" s="297"/>
      <c r="F544" s="297"/>
      <c r="G544" s="297"/>
      <c r="H544" s="297"/>
      <c r="I544" s="297"/>
      <c r="J544" s="297"/>
      <c r="K544" s="297"/>
      <c r="L544" s="297"/>
      <c r="M544" s="297"/>
      <c r="N544" s="735"/>
      <c r="O544" s="735"/>
      <c r="P544" s="297"/>
      <c r="Q544" s="297"/>
      <c r="R544" s="297"/>
      <c r="S544" s="297"/>
      <c r="T544" s="297"/>
      <c r="U544" s="297"/>
      <c r="V544" s="297"/>
      <c r="W544" s="297"/>
      <c r="X544" s="297"/>
      <c r="Y544" s="297"/>
      <c r="Z544" s="297"/>
    </row>
    <row r="545" spans="1:26" ht="15.75" customHeight="1">
      <c r="A545" s="297"/>
      <c r="B545" s="297"/>
      <c r="C545" s="297"/>
      <c r="D545" s="297"/>
      <c r="E545" s="297"/>
      <c r="F545" s="297"/>
      <c r="G545" s="297"/>
      <c r="H545" s="297"/>
      <c r="I545" s="297"/>
      <c r="J545" s="297"/>
      <c r="K545" s="297"/>
      <c r="L545" s="297"/>
      <c r="M545" s="297"/>
      <c r="N545" s="735"/>
      <c r="O545" s="735"/>
      <c r="P545" s="297"/>
      <c r="Q545" s="297"/>
      <c r="R545" s="297"/>
      <c r="S545" s="297"/>
      <c r="T545" s="297"/>
      <c r="U545" s="297"/>
      <c r="V545" s="297"/>
      <c r="W545" s="297"/>
      <c r="X545" s="297"/>
      <c r="Y545" s="297"/>
      <c r="Z545" s="297"/>
    </row>
    <row r="546" spans="1:26" ht="15.75" customHeight="1">
      <c r="A546" s="297"/>
      <c r="B546" s="297"/>
      <c r="C546" s="297"/>
      <c r="D546" s="297"/>
      <c r="E546" s="297"/>
      <c r="F546" s="297"/>
      <c r="G546" s="297"/>
      <c r="H546" s="297"/>
      <c r="I546" s="297"/>
      <c r="J546" s="297"/>
      <c r="K546" s="297"/>
      <c r="L546" s="297"/>
      <c r="M546" s="297"/>
      <c r="N546" s="735"/>
      <c r="O546" s="735"/>
      <c r="P546" s="297"/>
      <c r="Q546" s="297"/>
      <c r="R546" s="297"/>
      <c r="S546" s="297"/>
      <c r="T546" s="297"/>
      <c r="U546" s="297"/>
      <c r="V546" s="297"/>
      <c r="W546" s="297"/>
      <c r="X546" s="297"/>
      <c r="Y546" s="297"/>
      <c r="Z546" s="297"/>
    </row>
    <row r="547" spans="1:26" ht="15.75" customHeight="1">
      <c r="A547" s="297"/>
      <c r="B547" s="297"/>
      <c r="C547" s="297"/>
      <c r="D547" s="297"/>
      <c r="E547" s="297"/>
      <c r="F547" s="297"/>
      <c r="G547" s="297"/>
      <c r="H547" s="297"/>
      <c r="I547" s="297"/>
      <c r="J547" s="297"/>
      <c r="K547" s="297"/>
      <c r="L547" s="297"/>
      <c r="M547" s="297"/>
      <c r="N547" s="735"/>
      <c r="O547" s="735"/>
      <c r="P547" s="297"/>
      <c r="Q547" s="297"/>
      <c r="R547" s="297"/>
      <c r="S547" s="297"/>
      <c r="T547" s="297"/>
      <c r="U547" s="297"/>
      <c r="V547" s="297"/>
      <c r="W547" s="297"/>
      <c r="X547" s="297"/>
      <c r="Y547" s="297"/>
      <c r="Z547" s="297"/>
    </row>
    <row r="548" spans="1:26" ht="15.75" customHeight="1">
      <c r="A548" s="297"/>
      <c r="B548" s="297"/>
      <c r="C548" s="297"/>
      <c r="D548" s="297"/>
      <c r="E548" s="297"/>
      <c r="F548" s="297"/>
      <c r="G548" s="297"/>
      <c r="H548" s="297"/>
      <c r="I548" s="297"/>
      <c r="J548" s="297"/>
      <c r="K548" s="297"/>
      <c r="L548" s="297"/>
      <c r="M548" s="297"/>
      <c r="N548" s="735"/>
      <c r="O548" s="735"/>
      <c r="P548" s="297"/>
      <c r="Q548" s="297"/>
      <c r="R548" s="297"/>
      <c r="S548" s="297"/>
      <c r="T548" s="297"/>
      <c r="U548" s="297"/>
      <c r="V548" s="297"/>
      <c r="W548" s="297"/>
      <c r="X548" s="297"/>
      <c r="Y548" s="297"/>
      <c r="Z548" s="297"/>
    </row>
    <row r="549" spans="1:26" ht="15.75" customHeight="1">
      <c r="A549" s="297"/>
      <c r="B549" s="297"/>
      <c r="C549" s="297"/>
      <c r="D549" s="297"/>
      <c r="E549" s="297"/>
      <c r="F549" s="297"/>
      <c r="G549" s="297"/>
      <c r="H549" s="297"/>
      <c r="I549" s="297"/>
      <c r="J549" s="297"/>
      <c r="K549" s="297"/>
      <c r="L549" s="297"/>
      <c r="M549" s="297"/>
      <c r="N549" s="735"/>
      <c r="O549" s="735"/>
      <c r="P549" s="297"/>
      <c r="Q549" s="297"/>
      <c r="R549" s="297"/>
      <c r="S549" s="297"/>
      <c r="T549" s="297"/>
      <c r="U549" s="297"/>
      <c r="V549" s="297"/>
      <c r="W549" s="297"/>
      <c r="X549" s="297"/>
      <c r="Y549" s="297"/>
      <c r="Z549" s="297"/>
    </row>
    <row r="550" spans="1:26" ht="15.75" customHeight="1">
      <c r="A550" s="297"/>
      <c r="B550" s="297"/>
      <c r="C550" s="297"/>
      <c r="D550" s="297"/>
      <c r="E550" s="297"/>
      <c r="F550" s="297"/>
      <c r="G550" s="297"/>
      <c r="H550" s="297"/>
      <c r="I550" s="297"/>
      <c r="J550" s="297"/>
      <c r="K550" s="297"/>
      <c r="L550" s="297"/>
      <c r="M550" s="297"/>
      <c r="N550" s="735"/>
      <c r="O550" s="735"/>
      <c r="P550" s="297"/>
      <c r="Q550" s="297"/>
      <c r="R550" s="297"/>
      <c r="S550" s="297"/>
      <c r="T550" s="297"/>
      <c r="U550" s="297"/>
      <c r="V550" s="297"/>
      <c r="W550" s="297"/>
      <c r="X550" s="297"/>
      <c r="Y550" s="297"/>
      <c r="Z550" s="297"/>
    </row>
    <row r="551" spans="1:26" ht="15.75" customHeight="1">
      <c r="A551" s="297"/>
      <c r="B551" s="297"/>
      <c r="C551" s="297"/>
      <c r="D551" s="297"/>
      <c r="E551" s="297"/>
      <c r="F551" s="297"/>
      <c r="G551" s="297"/>
      <c r="H551" s="297"/>
      <c r="I551" s="297"/>
      <c r="J551" s="297"/>
      <c r="K551" s="297"/>
      <c r="L551" s="297"/>
      <c r="M551" s="297"/>
      <c r="N551" s="735"/>
      <c r="O551" s="735"/>
      <c r="P551" s="297"/>
      <c r="Q551" s="297"/>
      <c r="R551" s="297"/>
      <c r="S551" s="297"/>
      <c r="T551" s="297"/>
      <c r="U551" s="297"/>
      <c r="V551" s="297"/>
      <c r="W551" s="297"/>
      <c r="X551" s="297"/>
      <c r="Y551" s="297"/>
      <c r="Z551" s="297"/>
    </row>
    <row r="552" spans="1:26" ht="15.75" customHeight="1">
      <c r="A552" s="297"/>
      <c r="B552" s="297"/>
      <c r="C552" s="297"/>
      <c r="D552" s="297"/>
      <c r="E552" s="297"/>
      <c r="F552" s="297"/>
      <c r="G552" s="297"/>
      <c r="H552" s="297"/>
      <c r="I552" s="297"/>
      <c r="J552" s="297"/>
      <c r="K552" s="297"/>
      <c r="L552" s="297"/>
      <c r="M552" s="297"/>
      <c r="N552" s="735"/>
      <c r="O552" s="735"/>
      <c r="P552" s="297"/>
      <c r="Q552" s="297"/>
      <c r="R552" s="297"/>
      <c r="S552" s="297"/>
      <c r="T552" s="297"/>
      <c r="U552" s="297"/>
      <c r="V552" s="297"/>
      <c r="W552" s="297"/>
      <c r="X552" s="297"/>
      <c r="Y552" s="297"/>
      <c r="Z552" s="297"/>
    </row>
    <row r="553" spans="1:26" ht="15.75" customHeight="1">
      <c r="A553" s="297"/>
      <c r="B553" s="297"/>
      <c r="C553" s="297"/>
      <c r="D553" s="297"/>
      <c r="E553" s="297"/>
      <c r="F553" s="297"/>
      <c r="G553" s="297"/>
      <c r="H553" s="297"/>
      <c r="I553" s="297"/>
      <c r="J553" s="297"/>
      <c r="K553" s="297"/>
      <c r="L553" s="297"/>
      <c r="M553" s="297"/>
      <c r="N553" s="735"/>
      <c r="O553" s="735"/>
      <c r="P553" s="297"/>
      <c r="Q553" s="297"/>
      <c r="R553" s="297"/>
      <c r="S553" s="297"/>
      <c r="T553" s="297"/>
      <c r="U553" s="297"/>
      <c r="V553" s="297"/>
      <c r="W553" s="297"/>
      <c r="X553" s="297"/>
      <c r="Y553" s="297"/>
      <c r="Z553" s="297"/>
    </row>
    <row r="554" spans="1:26" ht="15.75" customHeight="1">
      <c r="A554" s="297"/>
      <c r="B554" s="297"/>
      <c r="C554" s="297"/>
      <c r="D554" s="297"/>
      <c r="E554" s="297"/>
      <c r="F554" s="297"/>
      <c r="G554" s="297"/>
      <c r="H554" s="297"/>
      <c r="I554" s="297"/>
      <c r="J554" s="297"/>
      <c r="K554" s="297"/>
      <c r="L554" s="297"/>
      <c r="M554" s="297"/>
      <c r="N554" s="735"/>
      <c r="O554" s="735"/>
      <c r="P554" s="297"/>
      <c r="Q554" s="297"/>
      <c r="R554" s="297"/>
      <c r="S554" s="297"/>
      <c r="T554" s="297"/>
      <c r="U554" s="297"/>
      <c r="V554" s="297"/>
      <c r="W554" s="297"/>
      <c r="X554" s="297"/>
      <c r="Y554" s="297"/>
      <c r="Z554" s="297"/>
    </row>
    <row r="555" spans="1:26" ht="15.75" customHeight="1">
      <c r="A555" s="297"/>
      <c r="B555" s="297"/>
      <c r="C555" s="297"/>
      <c r="D555" s="297"/>
      <c r="E555" s="297"/>
      <c r="F555" s="297"/>
      <c r="G555" s="297"/>
      <c r="H555" s="297"/>
      <c r="I555" s="297"/>
      <c r="J555" s="297"/>
      <c r="K555" s="297"/>
      <c r="L555" s="297"/>
      <c r="M555" s="297"/>
      <c r="N555" s="735"/>
      <c r="O555" s="735"/>
      <c r="P555" s="297"/>
      <c r="Q555" s="297"/>
      <c r="R555" s="297"/>
      <c r="S555" s="297"/>
      <c r="T555" s="297"/>
      <c r="U555" s="297"/>
      <c r="V555" s="297"/>
      <c r="W555" s="297"/>
      <c r="X555" s="297"/>
      <c r="Y555" s="297"/>
      <c r="Z555" s="297"/>
    </row>
    <row r="556" spans="1:26" ht="15.75" customHeight="1">
      <c r="A556" s="297"/>
      <c r="B556" s="297"/>
      <c r="C556" s="297"/>
      <c r="D556" s="297"/>
      <c r="E556" s="297"/>
      <c r="F556" s="297"/>
      <c r="G556" s="297"/>
      <c r="H556" s="297"/>
      <c r="I556" s="297"/>
      <c r="J556" s="297"/>
      <c r="K556" s="297"/>
      <c r="L556" s="297"/>
      <c r="M556" s="297"/>
      <c r="N556" s="735"/>
      <c r="O556" s="735"/>
      <c r="P556" s="297"/>
      <c r="Q556" s="297"/>
      <c r="R556" s="297"/>
      <c r="S556" s="297"/>
      <c r="T556" s="297"/>
      <c r="U556" s="297"/>
      <c r="V556" s="297"/>
      <c r="W556" s="297"/>
      <c r="X556" s="297"/>
      <c r="Y556" s="297"/>
      <c r="Z556" s="297"/>
    </row>
    <row r="557" spans="1:26" ht="15.75" customHeight="1">
      <c r="A557" s="297"/>
      <c r="B557" s="297"/>
      <c r="C557" s="297"/>
      <c r="D557" s="297"/>
      <c r="E557" s="297"/>
      <c r="F557" s="297"/>
      <c r="G557" s="297"/>
      <c r="H557" s="297"/>
      <c r="I557" s="297"/>
      <c r="J557" s="297"/>
      <c r="K557" s="297"/>
      <c r="L557" s="297"/>
      <c r="M557" s="297"/>
      <c r="N557" s="735"/>
      <c r="O557" s="735"/>
      <c r="P557" s="297"/>
      <c r="Q557" s="297"/>
      <c r="R557" s="297"/>
      <c r="S557" s="297"/>
      <c r="T557" s="297"/>
      <c r="U557" s="297"/>
      <c r="V557" s="297"/>
      <c r="W557" s="297"/>
      <c r="X557" s="297"/>
      <c r="Y557" s="297"/>
      <c r="Z557" s="297"/>
    </row>
    <row r="558" spans="1:26" ht="15.75" customHeight="1">
      <c r="A558" s="297"/>
      <c r="B558" s="297"/>
      <c r="C558" s="297"/>
      <c r="D558" s="297"/>
      <c r="E558" s="297"/>
      <c r="F558" s="297"/>
      <c r="G558" s="297"/>
      <c r="H558" s="297"/>
      <c r="I558" s="297"/>
      <c r="J558" s="297"/>
      <c r="K558" s="297"/>
      <c r="L558" s="297"/>
      <c r="M558" s="297"/>
      <c r="N558" s="735"/>
      <c r="O558" s="735"/>
      <c r="P558" s="297"/>
      <c r="Q558" s="297"/>
      <c r="R558" s="297"/>
      <c r="S558" s="297"/>
      <c r="T558" s="297"/>
      <c r="U558" s="297"/>
      <c r="V558" s="297"/>
      <c r="W558" s="297"/>
      <c r="X558" s="297"/>
      <c r="Y558" s="297"/>
      <c r="Z558" s="297"/>
    </row>
    <row r="559" spans="1:26" ht="15.75" customHeight="1">
      <c r="A559" s="297"/>
      <c r="B559" s="297"/>
      <c r="C559" s="297"/>
      <c r="D559" s="297"/>
      <c r="E559" s="297"/>
      <c r="F559" s="297"/>
      <c r="G559" s="297"/>
      <c r="H559" s="297"/>
      <c r="I559" s="297"/>
      <c r="J559" s="297"/>
      <c r="K559" s="297"/>
      <c r="L559" s="297"/>
      <c r="M559" s="297"/>
      <c r="N559" s="735"/>
      <c r="O559" s="735"/>
      <c r="P559" s="297"/>
      <c r="Q559" s="297"/>
      <c r="R559" s="297"/>
      <c r="S559" s="297"/>
      <c r="T559" s="297"/>
      <c r="U559" s="297"/>
      <c r="V559" s="297"/>
      <c r="W559" s="297"/>
      <c r="X559" s="297"/>
      <c r="Y559" s="297"/>
      <c r="Z559" s="297"/>
    </row>
    <row r="560" spans="1:26" ht="15.75" customHeight="1">
      <c r="A560" s="297"/>
      <c r="B560" s="297"/>
      <c r="C560" s="297"/>
      <c r="D560" s="297"/>
      <c r="E560" s="297"/>
      <c r="F560" s="297"/>
      <c r="G560" s="297"/>
      <c r="H560" s="297"/>
      <c r="I560" s="297"/>
      <c r="J560" s="297"/>
      <c r="K560" s="297"/>
      <c r="L560" s="297"/>
      <c r="M560" s="297"/>
      <c r="N560" s="735"/>
      <c r="O560" s="735"/>
      <c r="P560" s="297"/>
      <c r="Q560" s="297"/>
      <c r="R560" s="297"/>
      <c r="S560" s="297"/>
      <c r="T560" s="297"/>
      <c r="U560" s="297"/>
      <c r="V560" s="297"/>
      <c r="W560" s="297"/>
      <c r="X560" s="297"/>
      <c r="Y560" s="297"/>
      <c r="Z560" s="297"/>
    </row>
    <row r="561" spans="1:26" ht="15.75" customHeight="1">
      <c r="A561" s="297"/>
      <c r="B561" s="297"/>
      <c r="C561" s="297"/>
      <c r="D561" s="297"/>
      <c r="E561" s="297"/>
      <c r="F561" s="297"/>
      <c r="G561" s="297"/>
      <c r="H561" s="297"/>
      <c r="I561" s="297"/>
      <c r="J561" s="297"/>
      <c r="K561" s="297"/>
      <c r="L561" s="297"/>
      <c r="M561" s="297"/>
      <c r="N561" s="735"/>
      <c r="O561" s="735"/>
      <c r="P561" s="297"/>
      <c r="Q561" s="297"/>
      <c r="R561" s="297"/>
      <c r="S561" s="297"/>
      <c r="T561" s="297"/>
      <c r="U561" s="297"/>
      <c r="V561" s="297"/>
      <c r="W561" s="297"/>
      <c r="X561" s="297"/>
      <c r="Y561" s="297"/>
      <c r="Z561" s="297"/>
    </row>
    <row r="562" spans="1:26" ht="15.75" customHeight="1">
      <c r="A562" s="297"/>
      <c r="B562" s="297"/>
      <c r="C562" s="297"/>
      <c r="D562" s="297"/>
      <c r="E562" s="297"/>
      <c r="F562" s="297"/>
      <c r="G562" s="297"/>
      <c r="H562" s="297"/>
      <c r="I562" s="297"/>
      <c r="J562" s="297"/>
      <c r="K562" s="297"/>
      <c r="L562" s="297"/>
      <c r="M562" s="297"/>
      <c r="N562" s="735"/>
      <c r="O562" s="735"/>
      <c r="P562" s="297"/>
      <c r="Q562" s="297"/>
      <c r="R562" s="297"/>
      <c r="S562" s="297"/>
      <c r="T562" s="297"/>
      <c r="U562" s="297"/>
      <c r="V562" s="297"/>
      <c r="W562" s="297"/>
      <c r="X562" s="297"/>
      <c r="Y562" s="297"/>
      <c r="Z562" s="297"/>
    </row>
    <row r="563" spans="1:26" ht="15.75" customHeight="1">
      <c r="A563" s="297"/>
      <c r="B563" s="297"/>
      <c r="C563" s="297"/>
      <c r="D563" s="297"/>
      <c r="E563" s="297"/>
      <c r="F563" s="297"/>
      <c r="G563" s="297"/>
      <c r="H563" s="297"/>
      <c r="I563" s="297"/>
      <c r="J563" s="297"/>
      <c r="K563" s="297"/>
      <c r="L563" s="297"/>
      <c r="M563" s="297"/>
      <c r="N563" s="735"/>
      <c r="O563" s="735"/>
      <c r="P563" s="297"/>
      <c r="Q563" s="297"/>
      <c r="R563" s="297"/>
      <c r="S563" s="297"/>
      <c r="T563" s="297"/>
      <c r="U563" s="297"/>
      <c r="V563" s="297"/>
      <c r="W563" s="297"/>
      <c r="X563" s="297"/>
      <c r="Y563" s="297"/>
      <c r="Z563" s="297"/>
    </row>
    <row r="564" spans="1:26" ht="15.75" customHeight="1">
      <c r="A564" s="297"/>
      <c r="B564" s="297"/>
      <c r="C564" s="297"/>
      <c r="D564" s="297"/>
      <c r="E564" s="297"/>
      <c r="F564" s="297"/>
      <c r="G564" s="297"/>
      <c r="H564" s="297"/>
      <c r="I564" s="297"/>
      <c r="J564" s="297"/>
      <c r="K564" s="297"/>
      <c r="L564" s="297"/>
      <c r="M564" s="297"/>
      <c r="N564" s="735"/>
      <c r="O564" s="735"/>
      <c r="P564" s="297"/>
      <c r="Q564" s="297"/>
      <c r="R564" s="297"/>
      <c r="S564" s="297"/>
      <c r="T564" s="297"/>
      <c r="U564" s="297"/>
      <c r="V564" s="297"/>
      <c r="W564" s="297"/>
      <c r="X564" s="297"/>
      <c r="Y564" s="297"/>
      <c r="Z564" s="297"/>
    </row>
    <row r="565" spans="1:26" ht="15.75" customHeight="1">
      <c r="A565" s="297"/>
      <c r="B565" s="297"/>
      <c r="C565" s="297"/>
      <c r="D565" s="297"/>
      <c r="E565" s="297"/>
      <c r="F565" s="297"/>
      <c r="G565" s="297"/>
      <c r="H565" s="297"/>
      <c r="I565" s="297"/>
      <c r="J565" s="297"/>
      <c r="K565" s="297"/>
      <c r="L565" s="297"/>
      <c r="M565" s="297"/>
      <c r="N565" s="735"/>
      <c r="O565" s="735"/>
      <c r="P565" s="297"/>
      <c r="Q565" s="297"/>
      <c r="R565" s="297"/>
      <c r="S565" s="297"/>
      <c r="T565" s="297"/>
      <c r="U565" s="297"/>
      <c r="V565" s="297"/>
      <c r="W565" s="297"/>
      <c r="X565" s="297"/>
      <c r="Y565" s="297"/>
      <c r="Z565" s="297"/>
    </row>
    <row r="566" spans="1:26" ht="15.75" customHeight="1">
      <c r="A566" s="297"/>
      <c r="B566" s="297"/>
      <c r="C566" s="297"/>
      <c r="D566" s="297"/>
      <c r="E566" s="297"/>
      <c r="F566" s="297"/>
      <c r="G566" s="297"/>
      <c r="H566" s="297"/>
      <c r="I566" s="297"/>
      <c r="J566" s="297"/>
      <c r="K566" s="297"/>
      <c r="L566" s="297"/>
      <c r="M566" s="297"/>
      <c r="N566" s="735"/>
      <c r="O566" s="735"/>
      <c r="P566" s="297"/>
      <c r="Q566" s="297"/>
      <c r="R566" s="297"/>
      <c r="S566" s="297"/>
      <c r="T566" s="297"/>
      <c r="U566" s="297"/>
      <c r="V566" s="297"/>
      <c r="W566" s="297"/>
      <c r="X566" s="297"/>
      <c r="Y566" s="297"/>
      <c r="Z566" s="297"/>
    </row>
    <row r="567" spans="1:26" ht="15.75" customHeight="1">
      <c r="A567" s="297"/>
      <c r="B567" s="297"/>
      <c r="C567" s="297"/>
      <c r="D567" s="297"/>
      <c r="E567" s="297"/>
      <c r="F567" s="297"/>
      <c r="G567" s="297"/>
      <c r="H567" s="297"/>
      <c r="I567" s="297"/>
      <c r="J567" s="297"/>
      <c r="K567" s="297"/>
      <c r="L567" s="297"/>
      <c r="M567" s="297"/>
      <c r="N567" s="735"/>
      <c r="O567" s="735"/>
      <c r="P567" s="297"/>
      <c r="Q567" s="297"/>
      <c r="R567" s="297"/>
      <c r="S567" s="297"/>
      <c r="T567" s="297"/>
      <c r="U567" s="297"/>
      <c r="V567" s="297"/>
      <c r="W567" s="297"/>
      <c r="X567" s="297"/>
      <c r="Y567" s="297"/>
      <c r="Z567" s="297"/>
    </row>
    <row r="568" spans="1:26" ht="15.75" customHeight="1">
      <c r="A568" s="297"/>
      <c r="B568" s="297"/>
      <c r="C568" s="297"/>
      <c r="D568" s="297"/>
      <c r="E568" s="297"/>
      <c r="F568" s="297"/>
      <c r="G568" s="297"/>
      <c r="H568" s="297"/>
      <c r="I568" s="297"/>
      <c r="J568" s="297"/>
      <c r="K568" s="297"/>
      <c r="L568" s="297"/>
      <c r="M568" s="297"/>
      <c r="N568" s="735"/>
      <c r="O568" s="735"/>
      <c r="P568" s="297"/>
      <c r="Q568" s="297"/>
      <c r="R568" s="297"/>
      <c r="S568" s="297"/>
      <c r="T568" s="297"/>
      <c r="U568" s="297"/>
      <c r="V568" s="297"/>
      <c r="W568" s="297"/>
      <c r="X568" s="297"/>
      <c r="Y568" s="297"/>
      <c r="Z568" s="297"/>
    </row>
    <row r="569" spans="1:26" ht="15.75" customHeight="1">
      <c r="A569" s="297"/>
      <c r="B569" s="297"/>
      <c r="C569" s="297"/>
      <c r="D569" s="297"/>
      <c r="E569" s="297"/>
      <c r="F569" s="297"/>
      <c r="G569" s="297"/>
      <c r="H569" s="297"/>
      <c r="I569" s="297"/>
      <c r="J569" s="297"/>
      <c r="K569" s="297"/>
      <c r="L569" s="297"/>
      <c r="M569" s="297"/>
      <c r="N569" s="735"/>
      <c r="O569" s="735"/>
      <c r="P569" s="297"/>
      <c r="Q569" s="297"/>
      <c r="R569" s="297"/>
      <c r="S569" s="297"/>
      <c r="T569" s="297"/>
      <c r="U569" s="297"/>
      <c r="V569" s="297"/>
      <c r="W569" s="297"/>
      <c r="X569" s="297"/>
      <c r="Y569" s="297"/>
      <c r="Z569" s="297"/>
    </row>
    <row r="570" spans="1:26" ht="15.75" customHeight="1">
      <c r="A570" s="297"/>
      <c r="B570" s="297"/>
      <c r="C570" s="297"/>
      <c r="D570" s="297"/>
      <c r="E570" s="297"/>
      <c r="F570" s="297"/>
      <c r="G570" s="297"/>
      <c r="H570" s="297"/>
      <c r="I570" s="297"/>
      <c r="J570" s="297"/>
      <c r="K570" s="297"/>
      <c r="L570" s="297"/>
      <c r="M570" s="297"/>
      <c r="N570" s="735"/>
      <c r="O570" s="735"/>
      <c r="P570" s="297"/>
      <c r="Q570" s="297"/>
      <c r="R570" s="297"/>
      <c r="S570" s="297"/>
      <c r="T570" s="297"/>
      <c r="U570" s="297"/>
      <c r="V570" s="297"/>
      <c r="W570" s="297"/>
      <c r="X570" s="297"/>
      <c r="Y570" s="297"/>
      <c r="Z570" s="297"/>
    </row>
    <row r="571" spans="1:26" ht="15.75" customHeight="1">
      <c r="A571" s="297"/>
      <c r="B571" s="297"/>
      <c r="C571" s="297"/>
      <c r="D571" s="297"/>
      <c r="E571" s="297"/>
      <c r="F571" s="297"/>
      <c r="G571" s="297"/>
      <c r="H571" s="297"/>
      <c r="I571" s="297"/>
      <c r="J571" s="297"/>
      <c r="K571" s="297"/>
      <c r="L571" s="297"/>
      <c r="M571" s="297"/>
      <c r="N571" s="735"/>
      <c r="O571" s="735"/>
      <c r="P571" s="297"/>
      <c r="Q571" s="297"/>
      <c r="R571" s="297"/>
      <c r="S571" s="297"/>
      <c r="T571" s="297"/>
      <c r="U571" s="297"/>
      <c r="V571" s="297"/>
      <c r="W571" s="297"/>
      <c r="X571" s="297"/>
      <c r="Y571" s="297"/>
      <c r="Z571" s="297"/>
    </row>
    <row r="572" spans="1:26" ht="15.75" customHeight="1">
      <c r="A572" s="297"/>
      <c r="B572" s="297"/>
      <c r="C572" s="297"/>
      <c r="D572" s="297"/>
      <c r="E572" s="297"/>
      <c r="F572" s="297"/>
      <c r="G572" s="297"/>
      <c r="H572" s="297"/>
      <c r="I572" s="297"/>
      <c r="J572" s="297"/>
      <c r="K572" s="297"/>
      <c r="L572" s="297"/>
      <c r="M572" s="297"/>
      <c r="N572" s="735"/>
      <c r="O572" s="735"/>
      <c r="P572" s="297"/>
      <c r="Q572" s="297"/>
      <c r="R572" s="297"/>
      <c r="S572" s="297"/>
      <c r="T572" s="297"/>
      <c r="U572" s="297"/>
      <c r="V572" s="297"/>
      <c r="W572" s="297"/>
      <c r="X572" s="297"/>
      <c r="Y572" s="297"/>
      <c r="Z572" s="297"/>
    </row>
    <row r="573" spans="1:26" ht="15.75" customHeight="1">
      <c r="A573" s="297"/>
      <c r="B573" s="297"/>
      <c r="C573" s="297"/>
      <c r="D573" s="297"/>
      <c r="E573" s="297"/>
      <c r="F573" s="297"/>
      <c r="G573" s="297"/>
      <c r="H573" s="297"/>
      <c r="I573" s="297"/>
      <c r="J573" s="297"/>
      <c r="K573" s="297"/>
      <c r="L573" s="297"/>
      <c r="M573" s="297"/>
      <c r="N573" s="735"/>
      <c r="O573" s="735"/>
      <c r="P573" s="297"/>
      <c r="Q573" s="297"/>
      <c r="R573" s="297"/>
      <c r="S573" s="297"/>
      <c r="T573" s="297"/>
      <c r="U573" s="297"/>
      <c r="V573" s="297"/>
      <c r="W573" s="297"/>
      <c r="X573" s="297"/>
      <c r="Y573" s="297"/>
      <c r="Z573" s="297"/>
    </row>
    <row r="574" spans="1:26" ht="15.75" customHeight="1">
      <c r="A574" s="297"/>
      <c r="B574" s="297"/>
      <c r="C574" s="297"/>
      <c r="D574" s="297"/>
      <c r="E574" s="297"/>
      <c r="F574" s="297"/>
      <c r="G574" s="297"/>
      <c r="H574" s="297"/>
      <c r="I574" s="297"/>
      <c r="J574" s="297"/>
      <c r="K574" s="297"/>
      <c r="L574" s="297"/>
      <c r="M574" s="297"/>
      <c r="N574" s="735"/>
      <c r="O574" s="735"/>
      <c r="P574" s="297"/>
      <c r="Q574" s="297"/>
      <c r="R574" s="297"/>
      <c r="S574" s="297"/>
      <c r="T574" s="297"/>
      <c r="U574" s="297"/>
      <c r="V574" s="297"/>
      <c r="W574" s="297"/>
      <c r="X574" s="297"/>
      <c r="Y574" s="297"/>
      <c r="Z574" s="297"/>
    </row>
    <row r="575" spans="1:26" ht="15.75" customHeight="1">
      <c r="A575" s="297"/>
      <c r="B575" s="297"/>
      <c r="C575" s="297"/>
      <c r="D575" s="297"/>
      <c r="E575" s="297"/>
      <c r="F575" s="297"/>
      <c r="G575" s="297"/>
      <c r="H575" s="297"/>
      <c r="I575" s="297"/>
      <c r="J575" s="297"/>
      <c r="K575" s="297"/>
      <c r="L575" s="297"/>
      <c r="M575" s="297"/>
      <c r="N575" s="735"/>
      <c r="O575" s="735"/>
      <c r="P575" s="297"/>
      <c r="Q575" s="297"/>
      <c r="R575" s="297"/>
      <c r="S575" s="297"/>
      <c r="T575" s="297"/>
      <c r="U575" s="297"/>
      <c r="V575" s="297"/>
      <c r="W575" s="297"/>
      <c r="X575" s="297"/>
      <c r="Y575" s="297"/>
      <c r="Z575" s="297"/>
    </row>
    <row r="576" spans="1:26" ht="15.75" customHeight="1">
      <c r="A576" s="297"/>
      <c r="B576" s="297"/>
      <c r="C576" s="297"/>
      <c r="D576" s="297"/>
      <c r="E576" s="297"/>
      <c r="F576" s="297"/>
      <c r="G576" s="297"/>
      <c r="H576" s="297"/>
      <c r="I576" s="297"/>
      <c r="J576" s="297"/>
      <c r="K576" s="297"/>
      <c r="L576" s="297"/>
      <c r="M576" s="297"/>
      <c r="N576" s="735"/>
      <c r="O576" s="735"/>
      <c r="P576" s="297"/>
      <c r="Q576" s="297"/>
      <c r="R576" s="297"/>
      <c r="S576" s="297"/>
      <c r="T576" s="297"/>
      <c r="U576" s="297"/>
      <c r="V576" s="297"/>
      <c r="W576" s="297"/>
      <c r="X576" s="297"/>
      <c r="Y576" s="297"/>
      <c r="Z576" s="297"/>
    </row>
    <row r="577" spans="1:26" ht="15.75" customHeight="1">
      <c r="A577" s="297"/>
      <c r="B577" s="297"/>
      <c r="C577" s="297"/>
      <c r="D577" s="297"/>
      <c r="E577" s="297"/>
      <c r="F577" s="297"/>
      <c r="G577" s="297"/>
      <c r="H577" s="297"/>
      <c r="I577" s="297"/>
      <c r="J577" s="297"/>
      <c r="K577" s="297"/>
      <c r="L577" s="297"/>
      <c r="M577" s="297"/>
      <c r="N577" s="735"/>
      <c r="O577" s="735"/>
      <c r="P577" s="297"/>
      <c r="Q577" s="297"/>
      <c r="R577" s="297"/>
      <c r="S577" s="297"/>
      <c r="T577" s="297"/>
      <c r="U577" s="297"/>
      <c r="V577" s="297"/>
      <c r="W577" s="297"/>
      <c r="X577" s="297"/>
      <c r="Y577" s="297"/>
      <c r="Z577" s="297"/>
    </row>
    <row r="578" spans="1:26" ht="15.75" customHeight="1">
      <c r="A578" s="297"/>
      <c r="B578" s="297"/>
      <c r="C578" s="297"/>
      <c r="D578" s="297"/>
      <c r="E578" s="297"/>
      <c r="F578" s="297"/>
      <c r="G578" s="297"/>
      <c r="H578" s="297"/>
      <c r="I578" s="297"/>
      <c r="J578" s="297"/>
      <c r="K578" s="297"/>
      <c r="L578" s="297"/>
      <c r="M578" s="297"/>
      <c r="N578" s="735"/>
      <c r="O578" s="735"/>
      <c r="P578" s="297"/>
      <c r="Q578" s="297"/>
      <c r="R578" s="297"/>
      <c r="S578" s="297"/>
      <c r="T578" s="297"/>
      <c r="U578" s="297"/>
      <c r="V578" s="297"/>
      <c r="W578" s="297"/>
      <c r="X578" s="297"/>
      <c r="Y578" s="297"/>
      <c r="Z578" s="297"/>
    </row>
    <row r="579" spans="1:26" ht="15.75" customHeight="1">
      <c r="A579" s="297"/>
      <c r="B579" s="297"/>
      <c r="C579" s="297"/>
      <c r="D579" s="297"/>
      <c r="E579" s="297"/>
      <c r="F579" s="297"/>
      <c r="G579" s="297"/>
      <c r="H579" s="297"/>
      <c r="I579" s="297"/>
      <c r="J579" s="297"/>
      <c r="K579" s="297"/>
      <c r="L579" s="297"/>
      <c r="M579" s="297"/>
      <c r="N579" s="735"/>
      <c r="O579" s="735"/>
      <c r="P579" s="297"/>
      <c r="Q579" s="297"/>
      <c r="R579" s="297"/>
      <c r="S579" s="297"/>
      <c r="T579" s="297"/>
      <c r="U579" s="297"/>
      <c r="V579" s="297"/>
      <c r="W579" s="297"/>
      <c r="X579" s="297"/>
      <c r="Y579" s="297"/>
      <c r="Z579" s="297"/>
    </row>
    <row r="580" spans="1:26" ht="15.75" customHeight="1">
      <c r="A580" s="297"/>
      <c r="B580" s="297"/>
      <c r="C580" s="297"/>
      <c r="D580" s="297"/>
      <c r="E580" s="297"/>
      <c r="F580" s="297"/>
      <c r="G580" s="297"/>
      <c r="H580" s="297"/>
      <c r="I580" s="297"/>
      <c r="J580" s="297"/>
      <c r="K580" s="297"/>
      <c r="L580" s="297"/>
      <c r="M580" s="297"/>
      <c r="N580" s="735"/>
      <c r="O580" s="735"/>
      <c r="P580" s="297"/>
      <c r="Q580" s="297"/>
      <c r="R580" s="297"/>
      <c r="S580" s="297"/>
      <c r="T580" s="297"/>
      <c r="U580" s="297"/>
      <c r="V580" s="297"/>
      <c r="W580" s="297"/>
      <c r="X580" s="297"/>
      <c r="Y580" s="297"/>
      <c r="Z580" s="297"/>
    </row>
    <row r="581" spans="1:26" ht="15.75" customHeight="1">
      <c r="A581" s="297"/>
      <c r="B581" s="297"/>
      <c r="C581" s="297"/>
      <c r="D581" s="297"/>
      <c r="E581" s="297"/>
      <c r="F581" s="297"/>
      <c r="G581" s="297"/>
      <c r="H581" s="297"/>
      <c r="I581" s="297"/>
      <c r="J581" s="297"/>
      <c r="K581" s="297"/>
      <c r="L581" s="297"/>
      <c r="M581" s="297"/>
      <c r="N581" s="735"/>
      <c r="O581" s="735"/>
      <c r="P581" s="297"/>
      <c r="Q581" s="297"/>
      <c r="R581" s="297"/>
      <c r="S581" s="297"/>
      <c r="T581" s="297"/>
      <c r="U581" s="297"/>
      <c r="V581" s="297"/>
      <c r="W581" s="297"/>
      <c r="X581" s="297"/>
      <c r="Y581" s="297"/>
      <c r="Z581" s="297"/>
    </row>
    <row r="582" spans="1:26" ht="15.75" customHeight="1">
      <c r="A582" s="297"/>
      <c r="B582" s="297"/>
      <c r="C582" s="297"/>
      <c r="D582" s="297"/>
      <c r="E582" s="297"/>
      <c r="F582" s="297"/>
      <c r="G582" s="297"/>
      <c r="H582" s="297"/>
      <c r="I582" s="297"/>
      <c r="J582" s="297"/>
      <c r="K582" s="297"/>
      <c r="L582" s="297"/>
      <c r="M582" s="297"/>
      <c r="N582" s="735"/>
      <c r="O582" s="735"/>
      <c r="P582" s="297"/>
      <c r="Q582" s="297"/>
      <c r="R582" s="297"/>
      <c r="S582" s="297"/>
      <c r="T582" s="297"/>
      <c r="U582" s="297"/>
      <c r="V582" s="297"/>
      <c r="W582" s="297"/>
      <c r="X582" s="297"/>
      <c r="Y582" s="297"/>
      <c r="Z582" s="297"/>
    </row>
    <row r="583" spans="1:26" ht="15.75" customHeight="1">
      <c r="A583" s="297"/>
      <c r="B583" s="297"/>
      <c r="C583" s="297"/>
      <c r="D583" s="297"/>
      <c r="E583" s="297"/>
      <c r="F583" s="297"/>
      <c r="G583" s="297"/>
      <c r="H583" s="297"/>
      <c r="I583" s="297"/>
      <c r="J583" s="297"/>
      <c r="K583" s="297"/>
      <c r="L583" s="297"/>
      <c r="M583" s="297"/>
      <c r="N583" s="735"/>
      <c r="O583" s="735"/>
      <c r="P583" s="297"/>
      <c r="Q583" s="297"/>
      <c r="R583" s="297"/>
      <c r="S583" s="297"/>
      <c r="T583" s="297"/>
      <c r="U583" s="297"/>
      <c r="V583" s="297"/>
      <c r="W583" s="297"/>
      <c r="X583" s="297"/>
      <c r="Y583" s="297"/>
      <c r="Z583" s="297"/>
    </row>
    <row r="584" spans="1:26" ht="15.75" customHeight="1">
      <c r="A584" s="297"/>
      <c r="B584" s="297"/>
      <c r="C584" s="297"/>
      <c r="D584" s="297"/>
      <c r="E584" s="297"/>
      <c r="F584" s="297"/>
      <c r="G584" s="297"/>
      <c r="H584" s="297"/>
      <c r="I584" s="297"/>
      <c r="J584" s="297"/>
      <c r="K584" s="297"/>
      <c r="L584" s="297"/>
      <c r="M584" s="297"/>
      <c r="N584" s="735"/>
      <c r="O584" s="735"/>
      <c r="P584" s="297"/>
      <c r="Q584" s="297"/>
      <c r="R584" s="297"/>
      <c r="S584" s="297"/>
      <c r="T584" s="297"/>
      <c r="U584" s="297"/>
      <c r="V584" s="297"/>
      <c r="W584" s="297"/>
      <c r="X584" s="297"/>
      <c r="Y584" s="297"/>
      <c r="Z584" s="297"/>
    </row>
    <row r="585" spans="1:26" ht="15.75" customHeight="1">
      <c r="A585" s="297"/>
      <c r="B585" s="297"/>
      <c r="C585" s="297"/>
      <c r="D585" s="297"/>
      <c r="E585" s="297"/>
      <c r="F585" s="297"/>
      <c r="G585" s="297"/>
      <c r="H585" s="297"/>
      <c r="I585" s="297"/>
      <c r="J585" s="297"/>
      <c r="K585" s="297"/>
      <c r="L585" s="297"/>
      <c r="M585" s="297"/>
      <c r="N585" s="735"/>
      <c r="O585" s="735"/>
      <c r="P585" s="297"/>
      <c r="Q585" s="297"/>
      <c r="R585" s="297"/>
      <c r="S585" s="297"/>
      <c r="T585" s="297"/>
      <c r="U585" s="297"/>
      <c r="V585" s="297"/>
      <c r="W585" s="297"/>
      <c r="X585" s="297"/>
      <c r="Y585" s="297"/>
      <c r="Z585" s="297"/>
    </row>
    <row r="586" spans="1:26" ht="15.75" customHeight="1">
      <c r="A586" s="297"/>
      <c r="B586" s="297"/>
      <c r="C586" s="297"/>
      <c r="D586" s="297"/>
      <c r="E586" s="297"/>
      <c r="F586" s="297"/>
      <c r="G586" s="297"/>
      <c r="H586" s="297"/>
      <c r="I586" s="297"/>
      <c r="J586" s="297"/>
      <c r="K586" s="297"/>
      <c r="L586" s="297"/>
      <c r="M586" s="297"/>
      <c r="N586" s="735"/>
      <c r="O586" s="735"/>
      <c r="P586" s="297"/>
      <c r="Q586" s="297"/>
      <c r="R586" s="297"/>
      <c r="S586" s="297"/>
      <c r="T586" s="297"/>
      <c r="U586" s="297"/>
      <c r="V586" s="297"/>
      <c r="W586" s="297"/>
      <c r="X586" s="297"/>
      <c r="Y586" s="297"/>
      <c r="Z586" s="297"/>
    </row>
    <row r="587" spans="1:26" ht="15.75" customHeight="1">
      <c r="A587" s="297"/>
      <c r="B587" s="297"/>
      <c r="C587" s="297"/>
      <c r="D587" s="297"/>
      <c r="E587" s="297"/>
      <c r="F587" s="297"/>
      <c r="G587" s="297"/>
      <c r="H587" s="297"/>
      <c r="I587" s="297"/>
      <c r="J587" s="297"/>
      <c r="K587" s="297"/>
      <c r="L587" s="297"/>
      <c r="M587" s="297"/>
      <c r="N587" s="735"/>
      <c r="O587" s="735"/>
      <c r="P587" s="297"/>
      <c r="Q587" s="297"/>
      <c r="R587" s="297"/>
      <c r="S587" s="297"/>
      <c r="T587" s="297"/>
      <c r="U587" s="297"/>
      <c r="V587" s="297"/>
      <c r="W587" s="297"/>
      <c r="X587" s="297"/>
      <c r="Y587" s="297"/>
      <c r="Z587" s="297"/>
    </row>
    <row r="588" spans="1:26" ht="15.75" customHeight="1">
      <c r="A588" s="297"/>
      <c r="B588" s="297"/>
      <c r="C588" s="297"/>
      <c r="D588" s="297"/>
      <c r="E588" s="297"/>
      <c r="F588" s="297"/>
      <c r="G588" s="297"/>
      <c r="H588" s="297"/>
      <c r="I588" s="297"/>
      <c r="J588" s="297"/>
      <c r="K588" s="297"/>
      <c r="L588" s="297"/>
      <c r="M588" s="297"/>
      <c r="N588" s="735"/>
      <c r="O588" s="735"/>
      <c r="P588" s="297"/>
      <c r="Q588" s="297"/>
      <c r="R588" s="297"/>
      <c r="S588" s="297"/>
      <c r="T588" s="297"/>
      <c r="U588" s="297"/>
      <c r="V588" s="297"/>
      <c r="W588" s="297"/>
      <c r="X588" s="297"/>
      <c r="Y588" s="297"/>
      <c r="Z588" s="297"/>
    </row>
    <row r="589" spans="1:26" ht="15.75" customHeight="1">
      <c r="A589" s="297"/>
      <c r="B589" s="297"/>
      <c r="C589" s="297"/>
      <c r="D589" s="297"/>
      <c r="E589" s="297"/>
      <c r="F589" s="297"/>
      <c r="G589" s="297"/>
      <c r="H589" s="297"/>
      <c r="I589" s="297"/>
      <c r="J589" s="297"/>
      <c r="K589" s="297"/>
      <c r="L589" s="297"/>
      <c r="M589" s="297"/>
      <c r="N589" s="735"/>
      <c r="O589" s="735"/>
      <c r="P589" s="297"/>
      <c r="Q589" s="297"/>
      <c r="R589" s="297"/>
      <c r="S589" s="297"/>
      <c r="T589" s="297"/>
      <c r="U589" s="297"/>
      <c r="V589" s="297"/>
      <c r="W589" s="297"/>
      <c r="X589" s="297"/>
      <c r="Y589" s="297"/>
      <c r="Z589" s="297"/>
    </row>
    <row r="590" spans="1:26" ht="15.75" customHeight="1">
      <c r="A590" s="297"/>
      <c r="B590" s="297"/>
      <c r="C590" s="297"/>
      <c r="D590" s="297"/>
      <c r="E590" s="297"/>
      <c r="F590" s="297"/>
      <c r="G590" s="297"/>
      <c r="H590" s="297"/>
      <c r="I590" s="297"/>
      <c r="J590" s="297"/>
      <c r="K590" s="297"/>
      <c r="L590" s="297"/>
      <c r="M590" s="297"/>
      <c r="N590" s="735"/>
      <c r="O590" s="735"/>
      <c r="P590" s="297"/>
      <c r="Q590" s="297"/>
      <c r="R590" s="297"/>
      <c r="S590" s="297"/>
      <c r="T590" s="297"/>
      <c r="U590" s="297"/>
      <c r="V590" s="297"/>
      <c r="W590" s="297"/>
      <c r="X590" s="297"/>
      <c r="Y590" s="297"/>
      <c r="Z590" s="297"/>
    </row>
    <row r="591" spans="1:26" ht="15.75" customHeight="1">
      <c r="A591" s="297"/>
      <c r="B591" s="297"/>
      <c r="C591" s="297"/>
      <c r="D591" s="297"/>
      <c r="E591" s="297"/>
      <c r="F591" s="297"/>
      <c r="G591" s="297"/>
      <c r="H591" s="297"/>
      <c r="I591" s="297"/>
      <c r="J591" s="297"/>
      <c r="K591" s="297"/>
      <c r="L591" s="297"/>
      <c r="M591" s="297"/>
      <c r="N591" s="735"/>
      <c r="O591" s="735"/>
      <c r="P591" s="297"/>
      <c r="Q591" s="297"/>
      <c r="R591" s="297"/>
      <c r="S591" s="297"/>
      <c r="T591" s="297"/>
      <c r="U591" s="297"/>
      <c r="V591" s="297"/>
      <c r="W591" s="297"/>
      <c r="X591" s="297"/>
      <c r="Y591" s="297"/>
      <c r="Z591" s="297"/>
    </row>
    <row r="592" spans="1:26" ht="15.75" customHeight="1">
      <c r="A592" s="297"/>
      <c r="B592" s="297"/>
      <c r="C592" s="297"/>
      <c r="D592" s="297"/>
      <c r="E592" s="297"/>
      <c r="F592" s="297"/>
      <c r="G592" s="297"/>
      <c r="H592" s="297"/>
      <c r="I592" s="297"/>
      <c r="J592" s="297"/>
      <c r="K592" s="297"/>
      <c r="L592" s="297"/>
      <c r="M592" s="297"/>
      <c r="N592" s="735"/>
      <c r="O592" s="735"/>
      <c r="P592" s="297"/>
      <c r="Q592" s="297"/>
      <c r="R592" s="297"/>
      <c r="S592" s="297"/>
      <c r="T592" s="297"/>
      <c r="U592" s="297"/>
      <c r="V592" s="297"/>
      <c r="W592" s="297"/>
      <c r="X592" s="297"/>
      <c r="Y592" s="297"/>
      <c r="Z592" s="297"/>
    </row>
    <row r="593" spans="1:26" ht="15.75" customHeight="1">
      <c r="A593" s="297"/>
      <c r="B593" s="297"/>
      <c r="C593" s="297"/>
      <c r="D593" s="297"/>
      <c r="E593" s="297"/>
      <c r="F593" s="297"/>
      <c r="G593" s="297"/>
      <c r="H593" s="297"/>
      <c r="I593" s="297"/>
      <c r="J593" s="297"/>
      <c r="K593" s="297"/>
      <c r="L593" s="297"/>
      <c r="M593" s="297"/>
      <c r="N593" s="735"/>
      <c r="O593" s="735"/>
      <c r="P593" s="297"/>
      <c r="Q593" s="297"/>
      <c r="R593" s="297"/>
      <c r="S593" s="297"/>
      <c r="T593" s="297"/>
      <c r="U593" s="297"/>
      <c r="V593" s="297"/>
      <c r="W593" s="297"/>
      <c r="X593" s="297"/>
      <c r="Y593" s="297"/>
      <c r="Z593" s="297"/>
    </row>
    <row r="594" spans="1:26" ht="15.75" customHeight="1">
      <c r="A594" s="297"/>
      <c r="B594" s="297"/>
      <c r="C594" s="297"/>
      <c r="D594" s="297"/>
      <c r="E594" s="297"/>
      <c r="F594" s="297"/>
      <c r="G594" s="297"/>
      <c r="H594" s="297"/>
      <c r="I594" s="297"/>
      <c r="J594" s="297"/>
      <c r="K594" s="297"/>
      <c r="L594" s="297"/>
      <c r="M594" s="297"/>
      <c r="N594" s="735"/>
      <c r="O594" s="735"/>
      <c r="P594" s="297"/>
      <c r="Q594" s="297"/>
      <c r="R594" s="297"/>
      <c r="S594" s="297"/>
      <c r="T594" s="297"/>
      <c r="U594" s="297"/>
      <c r="V594" s="297"/>
      <c r="W594" s="297"/>
      <c r="X594" s="297"/>
      <c r="Y594" s="297"/>
      <c r="Z594" s="297"/>
    </row>
    <row r="595" spans="1:26" ht="15.75" customHeight="1">
      <c r="A595" s="297"/>
      <c r="B595" s="297"/>
      <c r="C595" s="297"/>
      <c r="D595" s="297"/>
      <c r="E595" s="297"/>
      <c r="F595" s="297"/>
      <c r="G595" s="297"/>
      <c r="H595" s="297"/>
      <c r="I595" s="297"/>
      <c r="J595" s="297"/>
      <c r="K595" s="297"/>
      <c r="L595" s="297"/>
      <c r="M595" s="297"/>
      <c r="N595" s="735"/>
      <c r="O595" s="735"/>
      <c r="P595" s="297"/>
      <c r="Q595" s="297"/>
      <c r="R595" s="297"/>
      <c r="S595" s="297"/>
      <c r="T595" s="297"/>
      <c r="U595" s="297"/>
      <c r="V595" s="297"/>
      <c r="W595" s="297"/>
      <c r="X595" s="297"/>
      <c r="Y595" s="297"/>
      <c r="Z595" s="297"/>
    </row>
    <row r="596" spans="1:26" ht="15.75" customHeight="1">
      <c r="A596" s="297"/>
      <c r="B596" s="297"/>
      <c r="C596" s="297"/>
      <c r="D596" s="297"/>
      <c r="E596" s="297"/>
      <c r="F596" s="297"/>
      <c r="G596" s="297"/>
      <c r="H596" s="297"/>
      <c r="I596" s="297"/>
      <c r="J596" s="297"/>
      <c r="K596" s="297"/>
      <c r="L596" s="297"/>
      <c r="M596" s="297"/>
      <c r="N596" s="735"/>
      <c r="O596" s="735"/>
      <c r="P596" s="297"/>
      <c r="Q596" s="297"/>
      <c r="R596" s="297"/>
      <c r="S596" s="297"/>
      <c r="T596" s="297"/>
      <c r="U596" s="297"/>
      <c r="V596" s="297"/>
      <c r="W596" s="297"/>
      <c r="X596" s="297"/>
      <c r="Y596" s="297"/>
      <c r="Z596" s="297"/>
    </row>
    <row r="597" spans="1:26" ht="15.75" customHeight="1">
      <c r="A597" s="297"/>
      <c r="B597" s="297"/>
      <c r="C597" s="297"/>
      <c r="D597" s="297"/>
      <c r="E597" s="297"/>
      <c r="F597" s="297"/>
      <c r="G597" s="297"/>
      <c r="H597" s="297"/>
      <c r="I597" s="297"/>
      <c r="J597" s="297"/>
      <c r="K597" s="297"/>
      <c r="L597" s="297"/>
      <c r="M597" s="297"/>
      <c r="N597" s="735"/>
      <c r="O597" s="735"/>
      <c r="P597" s="297"/>
      <c r="Q597" s="297"/>
      <c r="R597" s="297"/>
      <c r="S597" s="297"/>
      <c r="T597" s="297"/>
      <c r="U597" s="297"/>
      <c r="V597" s="297"/>
      <c r="W597" s="297"/>
      <c r="X597" s="297"/>
      <c r="Y597" s="297"/>
      <c r="Z597" s="297"/>
    </row>
    <row r="598" spans="1:26" ht="15.75" customHeight="1">
      <c r="A598" s="297"/>
      <c r="B598" s="297"/>
      <c r="C598" s="297"/>
      <c r="D598" s="297"/>
      <c r="E598" s="297"/>
      <c r="F598" s="297"/>
      <c r="G598" s="297"/>
      <c r="H598" s="297"/>
      <c r="I598" s="297"/>
      <c r="J598" s="297"/>
      <c r="K598" s="297"/>
      <c r="L598" s="297"/>
      <c r="M598" s="297"/>
      <c r="N598" s="735"/>
      <c r="O598" s="735"/>
      <c r="P598" s="297"/>
      <c r="Q598" s="297"/>
      <c r="R598" s="297"/>
      <c r="S598" s="297"/>
      <c r="T598" s="297"/>
      <c r="U598" s="297"/>
      <c r="V598" s="297"/>
      <c r="W598" s="297"/>
      <c r="X598" s="297"/>
      <c r="Y598" s="297"/>
      <c r="Z598" s="297"/>
    </row>
    <row r="599" spans="1:26" ht="15.75" customHeight="1">
      <c r="A599" s="297"/>
      <c r="B599" s="297"/>
      <c r="C599" s="297"/>
      <c r="D599" s="297"/>
      <c r="E599" s="297"/>
      <c r="F599" s="297"/>
      <c r="G599" s="297"/>
      <c r="H599" s="297"/>
      <c r="I599" s="297"/>
      <c r="J599" s="297"/>
      <c r="K599" s="297"/>
      <c r="L599" s="297"/>
      <c r="M599" s="297"/>
      <c r="N599" s="735"/>
      <c r="O599" s="735"/>
      <c r="P599" s="297"/>
      <c r="Q599" s="297"/>
      <c r="R599" s="297"/>
      <c r="S599" s="297"/>
      <c r="T599" s="297"/>
      <c r="U599" s="297"/>
      <c r="V599" s="297"/>
      <c r="W599" s="297"/>
      <c r="X599" s="297"/>
      <c r="Y599" s="297"/>
      <c r="Z599" s="297"/>
    </row>
    <row r="600" spans="1:26" ht="15.75" customHeight="1">
      <c r="A600" s="297"/>
      <c r="B600" s="297"/>
      <c r="C600" s="297"/>
      <c r="D600" s="297"/>
      <c r="E600" s="297"/>
      <c r="F600" s="297"/>
      <c r="G600" s="297"/>
      <c r="H600" s="297"/>
      <c r="I600" s="297"/>
      <c r="J600" s="297"/>
      <c r="K600" s="297"/>
      <c r="L600" s="297"/>
      <c r="M600" s="297"/>
      <c r="N600" s="735"/>
      <c r="O600" s="735"/>
      <c r="P600" s="297"/>
      <c r="Q600" s="297"/>
      <c r="R600" s="297"/>
      <c r="S600" s="297"/>
      <c r="T600" s="297"/>
      <c r="U600" s="297"/>
      <c r="V600" s="297"/>
      <c r="W600" s="297"/>
      <c r="X600" s="297"/>
      <c r="Y600" s="297"/>
      <c r="Z600" s="297"/>
    </row>
    <row r="601" spans="1:26" ht="15.75" customHeight="1">
      <c r="A601" s="297"/>
      <c r="B601" s="297"/>
      <c r="C601" s="297"/>
      <c r="D601" s="297"/>
      <c r="E601" s="297"/>
      <c r="F601" s="297"/>
      <c r="G601" s="297"/>
      <c r="H601" s="297"/>
      <c r="I601" s="297"/>
      <c r="J601" s="297"/>
      <c r="K601" s="297"/>
      <c r="L601" s="297"/>
      <c r="M601" s="297"/>
      <c r="N601" s="735"/>
      <c r="O601" s="735"/>
      <c r="P601" s="297"/>
      <c r="Q601" s="297"/>
      <c r="R601" s="297"/>
      <c r="S601" s="297"/>
      <c r="T601" s="297"/>
      <c r="U601" s="297"/>
      <c r="V601" s="297"/>
      <c r="W601" s="297"/>
      <c r="X601" s="297"/>
      <c r="Y601" s="297"/>
      <c r="Z601" s="297"/>
    </row>
    <row r="602" spans="1:26" ht="15.75" customHeight="1">
      <c r="A602" s="297"/>
      <c r="B602" s="297"/>
      <c r="C602" s="297"/>
      <c r="D602" s="297"/>
      <c r="E602" s="297"/>
      <c r="F602" s="297"/>
      <c r="G602" s="297"/>
      <c r="H602" s="297"/>
      <c r="I602" s="297"/>
      <c r="J602" s="297"/>
      <c r="K602" s="297"/>
      <c r="L602" s="297"/>
      <c r="M602" s="297"/>
      <c r="N602" s="735"/>
      <c r="O602" s="735"/>
      <c r="P602" s="297"/>
      <c r="Q602" s="297"/>
      <c r="R602" s="297"/>
      <c r="S602" s="297"/>
      <c r="T602" s="297"/>
      <c r="U602" s="297"/>
      <c r="V602" s="297"/>
      <c r="W602" s="297"/>
      <c r="X602" s="297"/>
      <c r="Y602" s="297"/>
      <c r="Z602" s="297"/>
    </row>
    <row r="603" spans="1:26" ht="15.75" customHeight="1">
      <c r="A603" s="297"/>
      <c r="B603" s="297"/>
      <c r="C603" s="297"/>
      <c r="D603" s="297"/>
      <c r="E603" s="297"/>
      <c r="F603" s="297"/>
      <c r="G603" s="297"/>
      <c r="H603" s="297"/>
      <c r="I603" s="297"/>
      <c r="J603" s="297"/>
      <c r="K603" s="297"/>
      <c r="L603" s="297"/>
      <c r="M603" s="297"/>
      <c r="N603" s="735"/>
      <c r="O603" s="735"/>
      <c r="P603" s="297"/>
      <c r="Q603" s="297"/>
      <c r="R603" s="297"/>
      <c r="S603" s="297"/>
      <c r="T603" s="297"/>
      <c r="U603" s="297"/>
      <c r="V603" s="297"/>
      <c r="W603" s="297"/>
      <c r="X603" s="297"/>
      <c r="Y603" s="297"/>
      <c r="Z603" s="297"/>
    </row>
    <row r="604" spans="1:26" ht="15.75" customHeight="1">
      <c r="A604" s="297"/>
      <c r="B604" s="297"/>
      <c r="C604" s="297"/>
      <c r="D604" s="297"/>
      <c r="E604" s="297"/>
      <c r="F604" s="297"/>
      <c r="G604" s="297"/>
      <c r="H604" s="297"/>
      <c r="I604" s="297"/>
      <c r="J604" s="297"/>
      <c r="K604" s="297"/>
      <c r="L604" s="297"/>
      <c r="M604" s="297"/>
      <c r="N604" s="735"/>
      <c r="O604" s="735"/>
      <c r="P604" s="297"/>
      <c r="Q604" s="297"/>
      <c r="R604" s="297"/>
      <c r="S604" s="297"/>
      <c r="T604" s="297"/>
      <c r="U604" s="297"/>
      <c r="V604" s="297"/>
      <c r="W604" s="297"/>
      <c r="X604" s="297"/>
      <c r="Y604" s="297"/>
      <c r="Z604" s="297"/>
    </row>
    <row r="605" spans="1:26" ht="15.75" customHeight="1">
      <c r="A605" s="297"/>
      <c r="B605" s="297"/>
      <c r="C605" s="297"/>
      <c r="D605" s="297"/>
      <c r="E605" s="297"/>
      <c r="F605" s="297"/>
      <c r="G605" s="297"/>
      <c r="H605" s="297"/>
      <c r="I605" s="297"/>
      <c r="J605" s="297"/>
      <c r="K605" s="297"/>
      <c r="L605" s="297"/>
      <c r="M605" s="297"/>
      <c r="N605" s="735"/>
      <c r="O605" s="735"/>
      <c r="P605" s="297"/>
      <c r="Q605" s="297"/>
      <c r="R605" s="297"/>
      <c r="S605" s="297"/>
      <c r="T605" s="297"/>
      <c r="U605" s="297"/>
      <c r="V605" s="297"/>
      <c r="W605" s="297"/>
      <c r="X605" s="297"/>
      <c r="Y605" s="297"/>
      <c r="Z605" s="297"/>
    </row>
    <row r="606" spans="1:26" ht="15.75" customHeight="1">
      <c r="A606" s="297"/>
      <c r="B606" s="297"/>
      <c r="C606" s="297"/>
      <c r="D606" s="297"/>
      <c r="E606" s="297"/>
      <c r="F606" s="297"/>
      <c r="G606" s="297"/>
      <c r="H606" s="297"/>
      <c r="I606" s="297"/>
      <c r="J606" s="297"/>
      <c r="K606" s="297"/>
      <c r="L606" s="297"/>
      <c r="M606" s="297"/>
      <c r="N606" s="735"/>
      <c r="O606" s="735"/>
      <c r="P606" s="297"/>
      <c r="Q606" s="297"/>
      <c r="R606" s="297"/>
      <c r="S606" s="297"/>
      <c r="T606" s="297"/>
      <c r="U606" s="297"/>
      <c r="V606" s="297"/>
      <c r="W606" s="297"/>
      <c r="X606" s="297"/>
      <c r="Y606" s="297"/>
      <c r="Z606" s="297"/>
    </row>
    <row r="607" spans="1:26" ht="15.75" customHeight="1">
      <c r="A607" s="297"/>
      <c r="B607" s="297"/>
      <c r="C607" s="297"/>
      <c r="D607" s="297"/>
      <c r="E607" s="297"/>
      <c r="F607" s="297"/>
      <c r="G607" s="297"/>
      <c r="H607" s="297"/>
      <c r="I607" s="297"/>
      <c r="J607" s="297"/>
      <c r="K607" s="297"/>
      <c r="L607" s="297"/>
      <c r="M607" s="297"/>
      <c r="N607" s="735"/>
      <c r="O607" s="735"/>
      <c r="P607" s="297"/>
      <c r="Q607" s="297"/>
      <c r="R607" s="297"/>
      <c r="S607" s="297"/>
      <c r="T607" s="297"/>
      <c r="U607" s="297"/>
      <c r="V607" s="297"/>
      <c r="W607" s="297"/>
      <c r="X607" s="297"/>
      <c r="Y607" s="297"/>
      <c r="Z607" s="297"/>
    </row>
    <row r="608" spans="1:26" ht="15.75" customHeight="1">
      <c r="A608" s="297"/>
      <c r="B608" s="297"/>
      <c r="C608" s="297"/>
      <c r="D608" s="297"/>
      <c r="E608" s="297"/>
      <c r="F608" s="297"/>
      <c r="G608" s="297"/>
      <c r="H608" s="297"/>
      <c r="I608" s="297"/>
      <c r="J608" s="297"/>
      <c r="K608" s="297"/>
      <c r="L608" s="297"/>
      <c r="M608" s="297"/>
      <c r="N608" s="735"/>
      <c r="O608" s="735"/>
      <c r="P608" s="297"/>
      <c r="Q608" s="297"/>
      <c r="R608" s="297"/>
      <c r="S608" s="297"/>
      <c r="T608" s="297"/>
      <c r="U608" s="297"/>
      <c r="V608" s="297"/>
      <c r="W608" s="297"/>
      <c r="X608" s="297"/>
      <c r="Y608" s="297"/>
      <c r="Z608" s="297"/>
    </row>
    <row r="609" spans="1:26" ht="15.75" customHeight="1">
      <c r="A609" s="297"/>
      <c r="B609" s="297"/>
      <c r="C609" s="297"/>
      <c r="D609" s="297"/>
      <c r="E609" s="297"/>
      <c r="F609" s="297"/>
      <c r="G609" s="297"/>
      <c r="H609" s="297"/>
      <c r="I609" s="297"/>
      <c r="J609" s="297"/>
      <c r="K609" s="297"/>
      <c r="L609" s="297"/>
      <c r="M609" s="297"/>
      <c r="N609" s="735"/>
      <c r="O609" s="735"/>
      <c r="P609" s="297"/>
      <c r="Q609" s="297"/>
      <c r="R609" s="297"/>
      <c r="S609" s="297"/>
      <c r="T609" s="297"/>
      <c r="U609" s="297"/>
      <c r="V609" s="297"/>
      <c r="W609" s="297"/>
      <c r="X609" s="297"/>
      <c r="Y609" s="297"/>
      <c r="Z609" s="297"/>
    </row>
    <row r="610" spans="1:26" ht="15.75" customHeight="1">
      <c r="A610" s="297"/>
      <c r="B610" s="297"/>
      <c r="C610" s="297"/>
      <c r="D610" s="297"/>
      <c r="E610" s="297"/>
      <c r="F610" s="297"/>
      <c r="G610" s="297"/>
      <c r="H610" s="297"/>
      <c r="I610" s="297"/>
      <c r="J610" s="297"/>
      <c r="K610" s="297"/>
      <c r="L610" s="297"/>
      <c r="M610" s="297"/>
      <c r="N610" s="735"/>
      <c r="O610" s="735"/>
      <c r="P610" s="297"/>
      <c r="Q610" s="297"/>
      <c r="R610" s="297"/>
      <c r="S610" s="297"/>
      <c r="T610" s="297"/>
      <c r="U610" s="297"/>
      <c r="V610" s="297"/>
      <c r="W610" s="297"/>
      <c r="X610" s="297"/>
      <c r="Y610" s="297"/>
      <c r="Z610" s="297"/>
    </row>
    <row r="611" spans="1:26" ht="15.75" customHeight="1">
      <c r="A611" s="297"/>
      <c r="B611" s="297"/>
      <c r="C611" s="297"/>
      <c r="D611" s="297"/>
      <c r="E611" s="297"/>
      <c r="F611" s="297"/>
      <c r="G611" s="297"/>
      <c r="H611" s="297"/>
      <c r="I611" s="297"/>
      <c r="J611" s="297"/>
      <c r="K611" s="297"/>
      <c r="L611" s="297"/>
      <c r="M611" s="297"/>
      <c r="N611" s="735"/>
      <c r="O611" s="735"/>
      <c r="P611" s="297"/>
      <c r="Q611" s="297"/>
      <c r="R611" s="297"/>
      <c r="S611" s="297"/>
      <c r="T611" s="297"/>
      <c r="U611" s="297"/>
      <c r="V611" s="297"/>
      <c r="W611" s="297"/>
      <c r="X611" s="297"/>
      <c r="Y611" s="297"/>
      <c r="Z611" s="297"/>
    </row>
    <row r="612" spans="1:26" ht="15.75" customHeight="1">
      <c r="A612" s="297"/>
      <c r="B612" s="297"/>
      <c r="C612" s="297"/>
      <c r="D612" s="297"/>
      <c r="E612" s="297"/>
      <c r="F612" s="297"/>
      <c r="G612" s="297"/>
      <c r="H612" s="297"/>
      <c r="I612" s="297"/>
      <c r="J612" s="297"/>
      <c r="K612" s="297"/>
      <c r="L612" s="297"/>
      <c r="M612" s="297"/>
      <c r="N612" s="735"/>
      <c r="O612" s="735"/>
      <c r="P612" s="297"/>
      <c r="Q612" s="297"/>
      <c r="R612" s="297"/>
      <c r="S612" s="297"/>
      <c r="T612" s="297"/>
      <c r="U612" s="297"/>
      <c r="V612" s="297"/>
      <c r="W612" s="297"/>
      <c r="X612" s="297"/>
      <c r="Y612" s="297"/>
      <c r="Z612" s="297"/>
    </row>
    <row r="613" spans="1:26" ht="15.75" customHeight="1">
      <c r="A613" s="297"/>
      <c r="B613" s="297"/>
      <c r="C613" s="297"/>
      <c r="D613" s="297"/>
      <c r="E613" s="297"/>
      <c r="F613" s="297"/>
      <c r="G613" s="297"/>
      <c r="H613" s="297"/>
      <c r="I613" s="297"/>
      <c r="J613" s="297"/>
      <c r="K613" s="297"/>
      <c r="L613" s="297"/>
      <c r="M613" s="297"/>
      <c r="N613" s="735"/>
      <c r="O613" s="735"/>
      <c r="P613" s="297"/>
      <c r="Q613" s="297"/>
      <c r="R613" s="297"/>
      <c r="S613" s="297"/>
      <c r="T613" s="297"/>
      <c r="U613" s="297"/>
      <c r="V613" s="297"/>
      <c r="W613" s="297"/>
      <c r="X613" s="297"/>
      <c r="Y613" s="297"/>
      <c r="Z613" s="297"/>
    </row>
    <row r="614" spans="1:26" ht="15.75" customHeight="1">
      <c r="A614" s="297"/>
      <c r="B614" s="297"/>
      <c r="C614" s="297"/>
      <c r="D614" s="297"/>
      <c r="E614" s="297"/>
      <c r="F614" s="297"/>
      <c r="G614" s="297"/>
      <c r="H614" s="297"/>
      <c r="I614" s="297"/>
      <c r="J614" s="297"/>
      <c r="K614" s="297"/>
      <c r="L614" s="297"/>
      <c r="M614" s="297"/>
      <c r="N614" s="735"/>
      <c r="O614" s="735"/>
      <c r="P614" s="297"/>
      <c r="Q614" s="297"/>
      <c r="R614" s="297"/>
      <c r="S614" s="297"/>
      <c r="T614" s="297"/>
      <c r="U614" s="297"/>
      <c r="V614" s="297"/>
      <c r="W614" s="297"/>
      <c r="X614" s="297"/>
      <c r="Y614" s="297"/>
      <c r="Z614" s="297"/>
    </row>
    <row r="615" spans="1:26" ht="15.75" customHeight="1">
      <c r="A615" s="297"/>
      <c r="B615" s="297"/>
      <c r="C615" s="297"/>
      <c r="D615" s="297"/>
      <c r="E615" s="297"/>
      <c r="F615" s="297"/>
      <c r="G615" s="297"/>
      <c r="H615" s="297"/>
      <c r="I615" s="297"/>
      <c r="J615" s="297"/>
      <c r="K615" s="297"/>
      <c r="L615" s="297"/>
      <c r="M615" s="297"/>
      <c r="N615" s="735"/>
      <c r="O615" s="735"/>
      <c r="P615" s="297"/>
      <c r="Q615" s="297"/>
      <c r="R615" s="297"/>
      <c r="S615" s="297"/>
      <c r="T615" s="297"/>
      <c r="U615" s="297"/>
      <c r="V615" s="297"/>
      <c r="W615" s="297"/>
      <c r="X615" s="297"/>
      <c r="Y615" s="297"/>
      <c r="Z615" s="297"/>
    </row>
    <row r="616" spans="1:26" ht="15.75" customHeight="1">
      <c r="A616" s="297"/>
      <c r="B616" s="297"/>
      <c r="C616" s="297"/>
      <c r="D616" s="297"/>
      <c r="E616" s="297"/>
      <c r="F616" s="297"/>
      <c r="G616" s="297"/>
      <c r="H616" s="297"/>
      <c r="I616" s="297"/>
      <c r="J616" s="297"/>
      <c r="K616" s="297"/>
      <c r="L616" s="297"/>
      <c r="M616" s="297"/>
      <c r="N616" s="735"/>
      <c r="O616" s="735"/>
      <c r="P616" s="297"/>
      <c r="Q616" s="297"/>
      <c r="R616" s="297"/>
      <c r="S616" s="297"/>
      <c r="T616" s="297"/>
      <c r="U616" s="297"/>
      <c r="V616" s="297"/>
      <c r="W616" s="297"/>
      <c r="X616" s="297"/>
      <c r="Y616" s="297"/>
      <c r="Z616" s="297"/>
    </row>
    <row r="617" spans="1:26" ht="15.75" customHeight="1">
      <c r="A617" s="297"/>
      <c r="B617" s="297"/>
      <c r="C617" s="297"/>
      <c r="D617" s="297"/>
      <c r="E617" s="297"/>
      <c r="F617" s="297"/>
      <c r="G617" s="297"/>
      <c r="H617" s="297"/>
      <c r="I617" s="297"/>
      <c r="J617" s="297"/>
      <c r="K617" s="297"/>
      <c r="L617" s="297"/>
      <c r="M617" s="297"/>
      <c r="N617" s="735"/>
      <c r="O617" s="735"/>
      <c r="P617" s="297"/>
      <c r="Q617" s="297"/>
      <c r="R617" s="297"/>
      <c r="S617" s="297"/>
      <c r="T617" s="297"/>
      <c r="U617" s="297"/>
      <c r="V617" s="297"/>
      <c r="W617" s="297"/>
      <c r="X617" s="297"/>
      <c r="Y617" s="297"/>
      <c r="Z617" s="297"/>
    </row>
    <row r="618" spans="1:26" ht="15.75" customHeight="1">
      <c r="A618" s="297"/>
      <c r="B618" s="297"/>
      <c r="C618" s="297"/>
      <c r="D618" s="297"/>
      <c r="E618" s="297"/>
      <c r="F618" s="297"/>
      <c r="G618" s="297"/>
      <c r="H618" s="297"/>
      <c r="I618" s="297"/>
      <c r="J618" s="297"/>
      <c r="K618" s="297"/>
      <c r="L618" s="297"/>
      <c r="M618" s="297"/>
      <c r="N618" s="735"/>
      <c r="O618" s="735"/>
      <c r="P618" s="297"/>
      <c r="Q618" s="297"/>
      <c r="R618" s="297"/>
      <c r="S618" s="297"/>
      <c r="T618" s="297"/>
      <c r="U618" s="297"/>
      <c r="V618" s="297"/>
      <c r="W618" s="297"/>
      <c r="X618" s="297"/>
      <c r="Y618" s="297"/>
      <c r="Z618" s="297"/>
    </row>
    <row r="619" spans="1:26" ht="15.75" customHeight="1">
      <c r="A619" s="297"/>
      <c r="B619" s="297"/>
      <c r="C619" s="297"/>
      <c r="D619" s="297"/>
      <c r="E619" s="297"/>
      <c r="F619" s="297"/>
      <c r="G619" s="297"/>
      <c r="H619" s="297"/>
      <c r="I619" s="297"/>
      <c r="J619" s="297"/>
      <c r="K619" s="297"/>
      <c r="L619" s="297"/>
      <c r="M619" s="297"/>
      <c r="N619" s="735"/>
      <c r="O619" s="735"/>
      <c r="P619" s="297"/>
      <c r="Q619" s="297"/>
      <c r="R619" s="297"/>
      <c r="S619" s="297"/>
      <c r="T619" s="297"/>
      <c r="U619" s="297"/>
      <c r="V619" s="297"/>
      <c r="W619" s="297"/>
      <c r="X619" s="297"/>
      <c r="Y619" s="297"/>
      <c r="Z619" s="297"/>
    </row>
    <row r="620" spans="1:26" ht="15.75" customHeight="1">
      <c r="A620" s="297"/>
      <c r="B620" s="297"/>
      <c r="C620" s="297"/>
      <c r="D620" s="297"/>
      <c r="E620" s="297"/>
      <c r="F620" s="297"/>
      <c r="G620" s="297"/>
      <c r="H620" s="297"/>
      <c r="I620" s="297"/>
      <c r="J620" s="297"/>
      <c r="K620" s="297"/>
      <c r="L620" s="297"/>
      <c r="M620" s="297"/>
      <c r="N620" s="735"/>
      <c r="O620" s="735"/>
      <c r="P620" s="297"/>
      <c r="Q620" s="297"/>
      <c r="R620" s="297"/>
      <c r="S620" s="297"/>
      <c r="T620" s="297"/>
      <c r="U620" s="297"/>
      <c r="V620" s="297"/>
      <c r="W620" s="297"/>
      <c r="X620" s="297"/>
      <c r="Y620" s="297"/>
      <c r="Z620" s="297"/>
    </row>
    <row r="621" spans="1:26" ht="15.75" customHeight="1">
      <c r="A621" s="297"/>
      <c r="B621" s="297"/>
      <c r="C621" s="297"/>
      <c r="D621" s="297"/>
      <c r="E621" s="297"/>
      <c r="F621" s="297"/>
      <c r="G621" s="297"/>
      <c r="H621" s="297"/>
      <c r="I621" s="297"/>
      <c r="J621" s="297"/>
      <c r="K621" s="297"/>
      <c r="L621" s="297"/>
      <c r="M621" s="297"/>
      <c r="N621" s="735"/>
      <c r="O621" s="735"/>
      <c r="P621" s="297"/>
      <c r="Q621" s="297"/>
      <c r="R621" s="297"/>
      <c r="S621" s="297"/>
      <c r="T621" s="297"/>
      <c r="U621" s="297"/>
      <c r="V621" s="297"/>
      <c r="W621" s="297"/>
      <c r="X621" s="297"/>
      <c r="Y621" s="297"/>
      <c r="Z621" s="297"/>
    </row>
    <row r="622" spans="1:26" ht="15.75" customHeight="1">
      <c r="A622" s="297"/>
      <c r="B622" s="297"/>
      <c r="C622" s="297"/>
      <c r="D622" s="297"/>
      <c r="E622" s="297"/>
      <c r="F622" s="297"/>
      <c r="G622" s="297"/>
      <c r="H622" s="297"/>
      <c r="I622" s="297"/>
      <c r="J622" s="297"/>
      <c r="K622" s="297"/>
      <c r="L622" s="297"/>
      <c r="M622" s="297"/>
      <c r="N622" s="735"/>
      <c r="O622" s="735"/>
      <c r="P622" s="297"/>
      <c r="Q622" s="297"/>
      <c r="R622" s="297"/>
      <c r="S622" s="297"/>
      <c r="T622" s="297"/>
      <c r="U622" s="297"/>
      <c r="V622" s="297"/>
      <c r="W622" s="297"/>
      <c r="X622" s="297"/>
      <c r="Y622" s="297"/>
      <c r="Z622" s="297"/>
    </row>
    <row r="623" spans="1:26" ht="15.75" customHeight="1">
      <c r="A623" s="297"/>
      <c r="B623" s="297"/>
      <c r="C623" s="297"/>
      <c r="D623" s="297"/>
      <c r="E623" s="297"/>
      <c r="F623" s="297"/>
      <c r="G623" s="297"/>
      <c r="H623" s="297"/>
      <c r="I623" s="297"/>
      <c r="J623" s="297"/>
      <c r="K623" s="297"/>
      <c r="L623" s="297"/>
      <c r="M623" s="297"/>
      <c r="N623" s="735"/>
      <c r="O623" s="735"/>
      <c r="P623" s="297"/>
      <c r="Q623" s="297"/>
      <c r="R623" s="297"/>
      <c r="S623" s="297"/>
      <c r="T623" s="297"/>
      <c r="U623" s="297"/>
      <c r="V623" s="297"/>
      <c r="W623" s="297"/>
      <c r="X623" s="297"/>
      <c r="Y623" s="297"/>
      <c r="Z623" s="297"/>
    </row>
    <row r="624" spans="1:26" ht="15.75" customHeight="1">
      <c r="A624" s="297"/>
      <c r="B624" s="297"/>
      <c r="C624" s="297"/>
      <c r="D624" s="297"/>
      <c r="E624" s="297"/>
      <c r="F624" s="297"/>
      <c r="G624" s="297"/>
      <c r="H624" s="297"/>
      <c r="I624" s="297"/>
      <c r="J624" s="297"/>
      <c r="K624" s="297"/>
      <c r="L624" s="297"/>
      <c r="M624" s="297"/>
      <c r="N624" s="735"/>
      <c r="O624" s="735"/>
      <c r="P624" s="297"/>
      <c r="Q624" s="297"/>
      <c r="R624" s="297"/>
      <c r="S624" s="297"/>
      <c r="T624" s="297"/>
      <c r="U624" s="297"/>
      <c r="V624" s="297"/>
      <c r="W624" s="297"/>
      <c r="X624" s="297"/>
      <c r="Y624" s="297"/>
      <c r="Z624" s="297"/>
    </row>
    <row r="625" spans="1:26" ht="15.75" customHeight="1">
      <c r="A625" s="297"/>
      <c r="B625" s="297"/>
      <c r="C625" s="297"/>
      <c r="D625" s="297"/>
      <c r="E625" s="297"/>
      <c r="F625" s="297"/>
      <c r="G625" s="297"/>
      <c r="H625" s="297"/>
      <c r="I625" s="297"/>
      <c r="J625" s="297"/>
      <c r="K625" s="297"/>
      <c r="L625" s="297"/>
      <c r="M625" s="297"/>
      <c r="N625" s="735"/>
      <c r="O625" s="735"/>
      <c r="P625" s="297"/>
      <c r="Q625" s="297"/>
      <c r="R625" s="297"/>
      <c r="S625" s="297"/>
      <c r="T625" s="297"/>
      <c r="U625" s="297"/>
      <c r="V625" s="297"/>
      <c r="W625" s="297"/>
      <c r="X625" s="297"/>
      <c r="Y625" s="297"/>
      <c r="Z625" s="297"/>
    </row>
    <row r="626" spans="1:26" ht="15.75" customHeight="1">
      <c r="A626" s="297"/>
      <c r="B626" s="297"/>
      <c r="C626" s="297"/>
      <c r="D626" s="297"/>
      <c r="E626" s="297"/>
      <c r="F626" s="297"/>
      <c r="G626" s="297"/>
      <c r="H626" s="297"/>
      <c r="I626" s="297"/>
      <c r="J626" s="297"/>
      <c r="K626" s="297"/>
      <c r="L626" s="297"/>
      <c r="M626" s="297"/>
      <c r="N626" s="735"/>
      <c r="O626" s="735"/>
      <c r="P626" s="297"/>
      <c r="Q626" s="297"/>
      <c r="R626" s="297"/>
      <c r="S626" s="297"/>
      <c r="T626" s="297"/>
      <c r="U626" s="297"/>
      <c r="V626" s="297"/>
      <c r="W626" s="297"/>
      <c r="X626" s="297"/>
      <c r="Y626" s="297"/>
      <c r="Z626" s="297"/>
    </row>
    <row r="627" spans="1:26" ht="15.75" customHeight="1">
      <c r="A627" s="297"/>
      <c r="B627" s="297"/>
      <c r="C627" s="297"/>
      <c r="D627" s="297"/>
      <c r="E627" s="297"/>
      <c r="F627" s="297"/>
      <c r="G627" s="297"/>
      <c r="H627" s="297"/>
      <c r="I627" s="297"/>
      <c r="J627" s="297"/>
      <c r="K627" s="297"/>
      <c r="L627" s="297"/>
      <c r="M627" s="297"/>
      <c r="N627" s="735"/>
      <c r="O627" s="735"/>
      <c r="P627" s="297"/>
      <c r="Q627" s="297"/>
      <c r="R627" s="297"/>
      <c r="S627" s="297"/>
      <c r="T627" s="297"/>
      <c r="U627" s="297"/>
      <c r="V627" s="297"/>
      <c r="W627" s="297"/>
      <c r="X627" s="297"/>
      <c r="Y627" s="297"/>
      <c r="Z627" s="297"/>
    </row>
    <row r="628" spans="1:26" ht="15.75" customHeight="1">
      <c r="A628" s="297"/>
      <c r="B628" s="297"/>
      <c r="C628" s="297"/>
      <c r="D628" s="297"/>
      <c r="E628" s="297"/>
      <c r="F628" s="297"/>
      <c r="G628" s="297"/>
      <c r="H628" s="297"/>
      <c r="I628" s="297"/>
      <c r="J628" s="297"/>
      <c r="K628" s="297"/>
      <c r="L628" s="297"/>
      <c r="M628" s="297"/>
      <c r="N628" s="735"/>
      <c r="O628" s="735"/>
      <c r="P628" s="297"/>
      <c r="Q628" s="297"/>
      <c r="R628" s="297"/>
      <c r="S628" s="297"/>
      <c r="T628" s="297"/>
      <c r="U628" s="297"/>
      <c r="V628" s="297"/>
      <c r="W628" s="297"/>
      <c r="X628" s="297"/>
      <c r="Y628" s="297"/>
      <c r="Z628" s="297"/>
    </row>
    <row r="629" spans="1:26" ht="15.75" customHeight="1">
      <c r="A629" s="297"/>
      <c r="B629" s="297"/>
      <c r="C629" s="297"/>
      <c r="D629" s="297"/>
      <c r="E629" s="297"/>
      <c r="F629" s="297"/>
      <c r="G629" s="297"/>
      <c r="H629" s="297"/>
      <c r="I629" s="297"/>
      <c r="J629" s="297"/>
      <c r="K629" s="297"/>
      <c r="L629" s="297"/>
      <c r="M629" s="297"/>
      <c r="N629" s="735"/>
      <c r="O629" s="735"/>
      <c r="P629" s="297"/>
      <c r="Q629" s="297"/>
      <c r="R629" s="297"/>
      <c r="S629" s="297"/>
      <c r="T629" s="297"/>
      <c r="U629" s="297"/>
      <c r="V629" s="297"/>
      <c r="W629" s="297"/>
      <c r="X629" s="297"/>
      <c r="Y629" s="297"/>
      <c r="Z629" s="297"/>
    </row>
    <row r="630" spans="1:26" ht="15.75" customHeight="1">
      <c r="A630" s="297"/>
      <c r="B630" s="297"/>
      <c r="C630" s="297"/>
      <c r="D630" s="297"/>
      <c r="E630" s="297"/>
      <c r="F630" s="297"/>
      <c r="G630" s="297"/>
      <c r="H630" s="297"/>
      <c r="I630" s="297"/>
      <c r="J630" s="297"/>
      <c r="K630" s="297"/>
      <c r="L630" s="297"/>
      <c r="M630" s="297"/>
      <c r="N630" s="735"/>
      <c r="O630" s="735"/>
      <c r="P630" s="297"/>
      <c r="Q630" s="297"/>
      <c r="R630" s="297"/>
      <c r="S630" s="297"/>
      <c r="T630" s="297"/>
      <c r="U630" s="297"/>
      <c r="V630" s="297"/>
      <c r="W630" s="297"/>
      <c r="X630" s="297"/>
      <c r="Y630" s="297"/>
      <c r="Z630" s="297"/>
    </row>
    <row r="631" spans="1:26" ht="15.75" customHeight="1">
      <c r="A631" s="297"/>
      <c r="B631" s="297"/>
      <c r="C631" s="297"/>
      <c r="D631" s="297"/>
      <c r="E631" s="297"/>
      <c r="F631" s="297"/>
      <c r="G631" s="297"/>
      <c r="H631" s="297"/>
      <c r="I631" s="297"/>
      <c r="J631" s="297"/>
      <c r="K631" s="297"/>
      <c r="L631" s="297"/>
      <c r="M631" s="297"/>
      <c r="N631" s="735"/>
      <c r="O631" s="735"/>
      <c r="P631" s="297"/>
      <c r="Q631" s="297"/>
      <c r="R631" s="297"/>
      <c r="S631" s="297"/>
      <c r="T631" s="297"/>
      <c r="U631" s="297"/>
      <c r="V631" s="297"/>
      <c r="W631" s="297"/>
      <c r="X631" s="297"/>
      <c r="Y631" s="297"/>
      <c r="Z631" s="297"/>
    </row>
    <row r="632" spans="1:26" ht="15.75" customHeight="1">
      <c r="A632" s="297"/>
      <c r="B632" s="297"/>
      <c r="C632" s="297"/>
      <c r="D632" s="297"/>
      <c r="E632" s="297"/>
      <c r="F632" s="297"/>
      <c r="G632" s="297"/>
      <c r="H632" s="297"/>
      <c r="I632" s="297"/>
      <c r="J632" s="297"/>
      <c r="K632" s="297"/>
      <c r="L632" s="297"/>
      <c r="M632" s="297"/>
      <c r="N632" s="735"/>
      <c r="O632" s="735"/>
      <c r="P632" s="297"/>
      <c r="Q632" s="297"/>
      <c r="R632" s="297"/>
      <c r="S632" s="297"/>
      <c r="T632" s="297"/>
      <c r="U632" s="297"/>
      <c r="V632" s="297"/>
      <c r="W632" s="297"/>
      <c r="X632" s="297"/>
      <c r="Y632" s="297"/>
      <c r="Z632" s="297"/>
    </row>
    <row r="633" spans="1:26" ht="15.75" customHeight="1">
      <c r="A633" s="297"/>
      <c r="B633" s="297"/>
      <c r="C633" s="297"/>
      <c r="D633" s="297"/>
      <c r="E633" s="297"/>
      <c r="F633" s="297"/>
      <c r="G633" s="297"/>
      <c r="H633" s="297"/>
      <c r="I633" s="297"/>
      <c r="J633" s="297"/>
      <c r="K633" s="297"/>
      <c r="L633" s="297"/>
      <c r="M633" s="297"/>
      <c r="N633" s="735"/>
      <c r="O633" s="735"/>
      <c r="P633" s="297"/>
      <c r="Q633" s="297"/>
      <c r="R633" s="297"/>
      <c r="S633" s="297"/>
      <c r="T633" s="297"/>
      <c r="U633" s="297"/>
      <c r="V633" s="297"/>
      <c r="W633" s="297"/>
      <c r="X633" s="297"/>
      <c r="Y633" s="297"/>
      <c r="Z633" s="297"/>
    </row>
    <row r="634" spans="1:26" ht="15.75" customHeight="1">
      <c r="A634" s="297"/>
      <c r="B634" s="297"/>
      <c r="C634" s="297"/>
      <c r="D634" s="297"/>
      <c r="E634" s="297"/>
      <c r="F634" s="297"/>
      <c r="G634" s="297"/>
      <c r="H634" s="297"/>
      <c r="I634" s="297"/>
      <c r="J634" s="297"/>
      <c r="K634" s="297"/>
      <c r="L634" s="297"/>
      <c r="M634" s="297"/>
      <c r="N634" s="735"/>
      <c r="O634" s="735"/>
      <c r="P634" s="297"/>
      <c r="Q634" s="297"/>
      <c r="R634" s="297"/>
      <c r="S634" s="297"/>
      <c r="T634" s="297"/>
      <c r="U634" s="297"/>
      <c r="V634" s="297"/>
      <c r="W634" s="297"/>
      <c r="X634" s="297"/>
      <c r="Y634" s="297"/>
      <c r="Z634" s="297"/>
    </row>
    <row r="635" spans="1:26" ht="15.75" customHeight="1">
      <c r="A635" s="297"/>
      <c r="B635" s="297"/>
      <c r="C635" s="297"/>
      <c r="D635" s="297"/>
      <c r="E635" s="297"/>
      <c r="F635" s="297"/>
      <c r="G635" s="297"/>
      <c r="H635" s="297"/>
      <c r="I635" s="297"/>
      <c r="J635" s="297"/>
      <c r="K635" s="297"/>
      <c r="L635" s="297"/>
      <c r="M635" s="297"/>
      <c r="N635" s="735"/>
      <c r="O635" s="735"/>
      <c r="P635" s="297"/>
      <c r="Q635" s="297"/>
      <c r="R635" s="297"/>
      <c r="S635" s="297"/>
      <c r="T635" s="297"/>
      <c r="U635" s="297"/>
      <c r="V635" s="297"/>
      <c r="W635" s="297"/>
      <c r="X635" s="297"/>
      <c r="Y635" s="297"/>
      <c r="Z635" s="297"/>
    </row>
    <row r="636" spans="1:26" ht="15.75" customHeight="1">
      <c r="A636" s="297"/>
      <c r="B636" s="297"/>
      <c r="C636" s="297"/>
      <c r="D636" s="297"/>
      <c r="E636" s="297"/>
      <c r="F636" s="297"/>
      <c r="G636" s="297"/>
      <c r="H636" s="297"/>
      <c r="I636" s="297"/>
      <c r="J636" s="297"/>
      <c r="K636" s="297"/>
      <c r="L636" s="297"/>
      <c r="M636" s="297"/>
      <c r="N636" s="735"/>
      <c r="O636" s="735"/>
      <c r="P636" s="297"/>
      <c r="Q636" s="297"/>
      <c r="R636" s="297"/>
      <c r="S636" s="297"/>
      <c r="T636" s="297"/>
      <c r="U636" s="297"/>
      <c r="V636" s="297"/>
      <c r="W636" s="297"/>
      <c r="X636" s="297"/>
      <c r="Y636" s="297"/>
      <c r="Z636" s="297"/>
    </row>
    <row r="637" spans="1:26" ht="15.75" customHeight="1">
      <c r="A637" s="297"/>
      <c r="B637" s="297"/>
      <c r="C637" s="297"/>
      <c r="D637" s="297"/>
      <c r="E637" s="297"/>
      <c r="F637" s="297"/>
      <c r="G637" s="297"/>
      <c r="H637" s="297"/>
      <c r="I637" s="297"/>
      <c r="J637" s="297"/>
      <c r="K637" s="297"/>
      <c r="L637" s="297"/>
      <c r="M637" s="297"/>
      <c r="N637" s="735"/>
      <c r="O637" s="735"/>
      <c r="P637" s="297"/>
      <c r="Q637" s="297"/>
      <c r="R637" s="297"/>
      <c r="S637" s="297"/>
      <c r="T637" s="297"/>
      <c r="U637" s="297"/>
      <c r="V637" s="297"/>
      <c r="W637" s="297"/>
      <c r="X637" s="297"/>
      <c r="Y637" s="297"/>
      <c r="Z637" s="297"/>
    </row>
    <row r="638" spans="1:26" ht="15.75" customHeight="1">
      <c r="A638" s="297"/>
      <c r="B638" s="297"/>
      <c r="C638" s="297"/>
      <c r="D638" s="297"/>
      <c r="E638" s="297"/>
      <c r="F638" s="297"/>
      <c r="G638" s="297"/>
      <c r="H638" s="297"/>
      <c r="I638" s="297"/>
      <c r="J638" s="297"/>
      <c r="K638" s="297"/>
      <c r="L638" s="297"/>
      <c r="M638" s="297"/>
      <c r="N638" s="735"/>
      <c r="O638" s="735"/>
      <c r="P638" s="297"/>
      <c r="Q638" s="297"/>
      <c r="R638" s="297"/>
      <c r="S638" s="297"/>
      <c r="T638" s="297"/>
      <c r="U638" s="297"/>
      <c r="V638" s="297"/>
      <c r="W638" s="297"/>
      <c r="X638" s="297"/>
      <c r="Y638" s="297"/>
      <c r="Z638" s="297"/>
    </row>
    <row r="639" spans="1:26" ht="15.75" customHeight="1">
      <c r="A639" s="297"/>
      <c r="B639" s="297"/>
      <c r="C639" s="297"/>
      <c r="D639" s="297"/>
      <c r="E639" s="297"/>
      <c r="F639" s="297"/>
      <c r="G639" s="297"/>
      <c r="H639" s="297"/>
      <c r="I639" s="297"/>
      <c r="J639" s="297"/>
      <c r="K639" s="297"/>
      <c r="L639" s="297"/>
      <c r="M639" s="297"/>
      <c r="N639" s="735"/>
      <c r="O639" s="735"/>
      <c r="P639" s="297"/>
      <c r="Q639" s="297"/>
      <c r="R639" s="297"/>
      <c r="S639" s="297"/>
      <c r="T639" s="297"/>
      <c r="U639" s="297"/>
      <c r="V639" s="297"/>
      <c r="W639" s="297"/>
      <c r="X639" s="297"/>
      <c r="Y639" s="297"/>
      <c r="Z639" s="297"/>
    </row>
    <row r="640" spans="1:26" ht="15.75" customHeight="1">
      <c r="A640" s="297"/>
      <c r="B640" s="297"/>
      <c r="C640" s="297"/>
      <c r="D640" s="297"/>
      <c r="E640" s="297"/>
      <c r="F640" s="297"/>
      <c r="G640" s="297"/>
      <c r="H640" s="297"/>
      <c r="I640" s="297"/>
      <c r="J640" s="297"/>
      <c r="K640" s="297"/>
      <c r="L640" s="297"/>
      <c r="M640" s="297"/>
      <c r="N640" s="735"/>
      <c r="O640" s="735"/>
      <c r="P640" s="297"/>
      <c r="Q640" s="297"/>
      <c r="R640" s="297"/>
      <c r="S640" s="297"/>
      <c r="T640" s="297"/>
      <c r="U640" s="297"/>
      <c r="V640" s="297"/>
      <c r="W640" s="297"/>
      <c r="X640" s="297"/>
      <c r="Y640" s="297"/>
      <c r="Z640" s="297"/>
    </row>
    <row r="641" spans="1:26" ht="15.75" customHeight="1">
      <c r="A641" s="297"/>
      <c r="B641" s="297"/>
      <c r="C641" s="297"/>
      <c r="D641" s="297"/>
      <c r="E641" s="297"/>
      <c r="F641" s="297"/>
      <c r="G641" s="297"/>
      <c r="H641" s="297"/>
      <c r="I641" s="297"/>
      <c r="J641" s="297"/>
      <c r="K641" s="297"/>
      <c r="L641" s="297"/>
      <c r="M641" s="297"/>
      <c r="N641" s="735"/>
      <c r="O641" s="735"/>
      <c r="P641" s="297"/>
      <c r="Q641" s="297"/>
      <c r="R641" s="297"/>
      <c r="S641" s="297"/>
      <c r="T641" s="297"/>
      <c r="U641" s="297"/>
      <c r="V641" s="297"/>
      <c r="W641" s="297"/>
      <c r="X641" s="297"/>
      <c r="Y641" s="297"/>
      <c r="Z641" s="297"/>
    </row>
    <row r="642" spans="1:26" ht="15.75" customHeight="1">
      <c r="A642" s="297"/>
      <c r="B642" s="297"/>
      <c r="C642" s="297"/>
      <c r="D642" s="297"/>
      <c r="E642" s="297"/>
      <c r="F642" s="297"/>
      <c r="G642" s="297"/>
      <c r="H642" s="297"/>
      <c r="I642" s="297"/>
      <c r="J642" s="297"/>
      <c r="K642" s="297"/>
      <c r="L642" s="297"/>
      <c r="M642" s="297"/>
      <c r="N642" s="735"/>
      <c r="O642" s="735"/>
      <c r="P642" s="297"/>
      <c r="Q642" s="297"/>
      <c r="R642" s="297"/>
      <c r="S642" s="297"/>
      <c r="T642" s="297"/>
      <c r="U642" s="297"/>
      <c r="V642" s="297"/>
      <c r="W642" s="297"/>
      <c r="X642" s="297"/>
      <c r="Y642" s="297"/>
      <c r="Z642" s="297"/>
    </row>
    <row r="643" spans="1:26" ht="15.75" customHeight="1">
      <c r="A643" s="297"/>
      <c r="B643" s="297"/>
      <c r="C643" s="297"/>
      <c r="D643" s="297"/>
      <c r="E643" s="297"/>
      <c r="F643" s="297"/>
      <c r="G643" s="297"/>
      <c r="H643" s="297"/>
      <c r="I643" s="297"/>
      <c r="J643" s="297"/>
      <c r="K643" s="297"/>
      <c r="L643" s="297"/>
      <c r="M643" s="297"/>
      <c r="N643" s="735"/>
      <c r="O643" s="735"/>
      <c r="P643" s="297"/>
      <c r="Q643" s="297"/>
      <c r="R643" s="297"/>
      <c r="S643" s="297"/>
      <c r="T643" s="297"/>
      <c r="U643" s="297"/>
      <c r="V643" s="297"/>
      <c r="W643" s="297"/>
      <c r="X643" s="297"/>
      <c r="Y643" s="297"/>
      <c r="Z643" s="297"/>
    </row>
    <row r="644" spans="1:26" ht="15.75" customHeight="1">
      <c r="A644" s="297"/>
      <c r="B644" s="297"/>
      <c r="C644" s="297"/>
      <c r="D644" s="297"/>
      <c r="E644" s="297"/>
      <c r="F644" s="297"/>
      <c r="G644" s="297"/>
      <c r="H644" s="297"/>
      <c r="I644" s="297"/>
      <c r="J644" s="297"/>
      <c r="K644" s="297"/>
      <c r="L644" s="297"/>
      <c r="M644" s="297"/>
      <c r="N644" s="735"/>
      <c r="O644" s="735"/>
      <c r="P644" s="297"/>
      <c r="Q644" s="297"/>
      <c r="R644" s="297"/>
      <c r="S644" s="297"/>
      <c r="T644" s="297"/>
      <c r="U644" s="297"/>
      <c r="V644" s="297"/>
      <c r="W644" s="297"/>
      <c r="X644" s="297"/>
      <c r="Y644" s="297"/>
      <c r="Z644" s="297"/>
    </row>
    <row r="645" spans="1:26" ht="15.75" customHeight="1">
      <c r="A645" s="297"/>
      <c r="B645" s="297"/>
      <c r="C645" s="297"/>
      <c r="D645" s="297"/>
      <c r="E645" s="297"/>
      <c r="F645" s="297"/>
      <c r="G645" s="297"/>
      <c r="H645" s="297"/>
      <c r="I645" s="297"/>
      <c r="J645" s="297"/>
      <c r="K645" s="297"/>
      <c r="L645" s="297"/>
      <c r="M645" s="297"/>
      <c r="N645" s="735"/>
      <c r="O645" s="735"/>
      <c r="P645" s="297"/>
      <c r="Q645" s="297"/>
      <c r="R645" s="297"/>
      <c r="S645" s="297"/>
      <c r="T645" s="297"/>
      <c r="U645" s="297"/>
      <c r="V645" s="297"/>
      <c r="W645" s="297"/>
      <c r="X645" s="297"/>
      <c r="Y645" s="297"/>
      <c r="Z645" s="297"/>
    </row>
    <row r="646" spans="1:26" ht="15.75" customHeight="1">
      <c r="A646" s="297"/>
      <c r="B646" s="297"/>
      <c r="C646" s="297"/>
      <c r="D646" s="297"/>
      <c r="E646" s="297"/>
      <c r="F646" s="297"/>
      <c r="G646" s="297"/>
      <c r="H646" s="297"/>
      <c r="I646" s="297"/>
      <c r="J646" s="297"/>
      <c r="K646" s="297"/>
      <c r="L646" s="297"/>
      <c r="M646" s="297"/>
      <c r="N646" s="735"/>
      <c r="O646" s="735"/>
      <c r="P646" s="297"/>
      <c r="Q646" s="297"/>
      <c r="R646" s="297"/>
      <c r="S646" s="297"/>
      <c r="T646" s="297"/>
      <c r="U646" s="297"/>
      <c r="V646" s="297"/>
      <c r="W646" s="297"/>
      <c r="X646" s="297"/>
      <c r="Y646" s="297"/>
      <c r="Z646" s="297"/>
    </row>
    <row r="647" spans="1:26" ht="15.75" customHeight="1">
      <c r="A647" s="297"/>
      <c r="B647" s="297"/>
      <c r="C647" s="297"/>
      <c r="D647" s="297"/>
      <c r="E647" s="297"/>
      <c r="F647" s="297"/>
      <c r="G647" s="297"/>
      <c r="H647" s="297"/>
      <c r="I647" s="297"/>
      <c r="J647" s="297"/>
      <c r="K647" s="297"/>
      <c r="L647" s="297"/>
      <c r="M647" s="297"/>
      <c r="N647" s="735"/>
      <c r="O647" s="735"/>
      <c r="P647" s="297"/>
      <c r="Q647" s="297"/>
      <c r="R647" s="297"/>
      <c r="S647" s="297"/>
      <c r="T647" s="297"/>
      <c r="U647" s="297"/>
      <c r="V647" s="297"/>
      <c r="W647" s="297"/>
      <c r="X647" s="297"/>
      <c r="Y647" s="297"/>
      <c r="Z647" s="297"/>
    </row>
    <row r="648" spans="1:26" ht="15.75" customHeight="1">
      <c r="A648" s="297"/>
      <c r="B648" s="297"/>
      <c r="C648" s="297"/>
      <c r="D648" s="297"/>
      <c r="E648" s="297"/>
      <c r="F648" s="297"/>
      <c r="G648" s="297"/>
      <c r="H648" s="297"/>
      <c r="I648" s="297"/>
      <c r="J648" s="297"/>
      <c r="K648" s="297"/>
      <c r="L648" s="297"/>
      <c r="M648" s="297"/>
      <c r="N648" s="735"/>
      <c r="O648" s="735"/>
      <c r="P648" s="297"/>
      <c r="Q648" s="297"/>
      <c r="R648" s="297"/>
      <c r="S648" s="297"/>
      <c r="T648" s="297"/>
      <c r="U648" s="297"/>
      <c r="V648" s="297"/>
      <c r="W648" s="297"/>
      <c r="X648" s="297"/>
      <c r="Y648" s="297"/>
      <c r="Z648" s="297"/>
    </row>
    <row r="649" spans="1:26" ht="15.75" customHeight="1">
      <c r="A649" s="297"/>
      <c r="B649" s="297"/>
      <c r="C649" s="297"/>
      <c r="D649" s="297"/>
      <c r="E649" s="297"/>
      <c r="F649" s="297"/>
      <c r="G649" s="297"/>
      <c r="H649" s="297"/>
      <c r="I649" s="297"/>
      <c r="J649" s="297"/>
      <c r="K649" s="297"/>
      <c r="L649" s="297"/>
      <c r="M649" s="297"/>
      <c r="N649" s="735"/>
      <c r="O649" s="735"/>
      <c r="P649" s="297"/>
      <c r="Q649" s="297"/>
      <c r="R649" s="297"/>
      <c r="S649" s="297"/>
      <c r="T649" s="297"/>
      <c r="U649" s="297"/>
      <c r="V649" s="297"/>
      <c r="W649" s="297"/>
      <c r="X649" s="297"/>
      <c r="Y649" s="297"/>
      <c r="Z649" s="297"/>
    </row>
    <row r="650" spans="1:26" ht="15.75" customHeight="1">
      <c r="A650" s="297"/>
      <c r="B650" s="297"/>
      <c r="C650" s="297"/>
      <c r="D650" s="297"/>
      <c r="E650" s="297"/>
      <c r="F650" s="297"/>
      <c r="G650" s="297"/>
      <c r="H650" s="297"/>
      <c r="I650" s="297"/>
      <c r="J650" s="297"/>
      <c r="K650" s="297"/>
      <c r="L650" s="297"/>
      <c r="M650" s="297"/>
      <c r="N650" s="735"/>
      <c r="O650" s="735"/>
      <c r="P650" s="297"/>
      <c r="Q650" s="297"/>
      <c r="R650" s="297"/>
      <c r="S650" s="297"/>
      <c r="T650" s="297"/>
      <c r="U650" s="297"/>
      <c r="V650" s="297"/>
      <c r="W650" s="297"/>
      <c r="X650" s="297"/>
      <c r="Y650" s="297"/>
      <c r="Z650" s="297"/>
    </row>
    <row r="651" spans="1:26" ht="15.75" customHeight="1">
      <c r="A651" s="297"/>
      <c r="B651" s="297"/>
      <c r="C651" s="297"/>
      <c r="D651" s="297"/>
      <c r="E651" s="297"/>
      <c r="F651" s="297"/>
      <c r="G651" s="297"/>
      <c r="H651" s="297"/>
      <c r="I651" s="297"/>
      <c r="J651" s="297"/>
      <c r="K651" s="297"/>
      <c r="L651" s="297"/>
      <c r="M651" s="297"/>
      <c r="N651" s="735"/>
      <c r="O651" s="735"/>
      <c r="P651" s="297"/>
      <c r="Q651" s="297"/>
      <c r="R651" s="297"/>
      <c r="S651" s="297"/>
      <c r="T651" s="297"/>
      <c r="U651" s="297"/>
      <c r="V651" s="297"/>
      <c r="W651" s="297"/>
      <c r="X651" s="297"/>
      <c r="Y651" s="297"/>
      <c r="Z651" s="297"/>
    </row>
    <row r="652" spans="1:26" ht="15.75" customHeight="1">
      <c r="A652" s="297"/>
      <c r="B652" s="297"/>
      <c r="C652" s="297"/>
      <c r="D652" s="297"/>
      <c r="E652" s="297"/>
      <c r="F652" s="297"/>
      <c r="G652" s="297"/>
      <c r="H652" s="297"/>
      <c r="I652" s="297"/>
      <c r="J652" s="297"/>
      <c r="K652" s="297"/>
      <c r="L652" s="297"/>
      <c r="M652" s="297"/>
      <c r="N652" s="735"/>
      <c r="O652" s="735"/>
      <c r="P652" s="297"/>
      <c r="Q652" s="297"/>
      <c r="R652" s="297"/>
      <c r="S652" s="297"/>
      <c r="T652" s="297"/>
      <c r="U652" s="297"/>
      <c r="V652" s="297"/>
      <c r="W652" s="297"/>
      <c r="X652" s="297"/>
      <c r="Y652" s="297"/>
      <c r="Z652" s="297"/>
    </row>
    <row r="653" spans="1:26" ht="15.75" customHeight="1">
      <c r="A653" s="297"/>
      <c r="B653" s="297"/>
      <c r="C653" s="297"/>
      <c r="D653" s="297"/>
      <c r="E653" s="297"/>
      <c r="F653" s="297"/>
      <c r="G653" s="297"/>
      <c r="H653" s="297"/>
      <c r="I653" s="297"/>
      <c r="J653" s="297"/>
      <c r="K653" s="297"/>
      <c r="L653" s="297"/>
      <c r="M653" s="297"/>
      <c r="N653" s="735"/>
      <c r="O653" s="735"/>
      <c r="P653" s="297"/>
      <c r="Q653" s="297"/>
      <c r="R653" s="297"/>
      <c r="S653" s="297"/>
      <c r="T653" s="297"/>
      <c r="U653" s="297"/>
      <c r="V653" s="297"/>
      <c r="W653" s="297"/>
      <c r="X653" s="297"/>
      <c r="Y653" s="297"/>
      <c r="Z653" s="297"/>
    </row>
    <row r="654" spans="1:26" ht="15.75" customHeight="1">
      <c r="A654" s="297"/>
      <c r="B654" s="297"/>
      <c r="C654" s="297"/>
      <c r="D654" s="297"/>
      <c r="E654" s="297"/>
      <c r="F654" s="297"/>
      <c r="G654" s="297"/>
      <c r="H654" s="297"/>
      <c r="I654" s="297"/>
      <c r="J654" s="297"/>
      <c r="K654" s="297"/>
      <c r="L654" s="297"/>
      <c r="M654" s="297"/>
      <c r="N654" s="735"/>
      <c r="O654" s="735"/>
      <c r="P654" s="297"/>
      <c r="Q654" s="297"/>
      <c r="R654" s="297"/>
      <c r="S654" s="297"/>
      <c r="T654" s="297"/>
      <c r="U654" s="297"/>
      <c r="V654" s="297"/>
      <c r="W654" s="297"/>
      <c r="X654" s="297"/>
      <c r="Y654" s="297"/>
      <c r="Z654" s="297"/>
    </row>
    <row r="655" spans="1:26" ht="15.75" customHeight="1">
      <c r="A655" s="297"/>
      <c r="B655" s="297"/>
      <c r="C655" s="297"/>
      <c r="D655" s="297"/>
      <c r="E655" s="297"/>
      <c r="F655" s="297"/>
      <c r="G655" s="297"/>
      <c r="H655" s="297"/>
      <c r="I655" s="297"/>
      <c r="J655" s="297"/>
      <c r="K655" s="297"/>
      <c r="L655" s="297"/>
      <c r="M655" s="297"/>
      <c r="N655" s="735"/>
      <c r="O655" s="735"/>
      <c r="P655" s="297"/>
      <c r="Q655" s="297"/>
      <c r="R655" s="297"/>
      <c r="S655" s="297"/>
      <c r="T655" s="297"/>
      <c r="U655" s="297"/>
      <c r="V655" s="297"/>
      <c r="W655" s="297"/>
      <c r="X655" s="297"/>
      <c r="Y655" s="297"/>
      <c r="Z655" s="297"/>
    </row>
    <row r="656" spans="1:26" ht="15.75" customHeight="1">
      <c r="A656" s="297"/>
      <c r="B656" s="297"/>
      <c r="C656" s="297"/>
      <c r="D656" s="297"/>
      <c r="E656" s="297"/>
      <c r="F656" s="297"/>
      <c r="G656" s="297"/>
      <c r="H656" s="297"/>
      <c r="I656" s="297"/>
      <c r="J656" s="297"/>
      <c r="K656" s="297"/>
      <c r="L656" s="297"/>
      <c r="M656" s="297"/>
      <c r="N656" s="735"/>
      <c r="O656" s="735"/>
      <c r="P656" s="297"/>
      <c r="Q656" s="297"/>
      <c r="R656" s="297"/>
      <c r="S656" s="297"/>
      <c r="T656" s="297"/>
      <c r="U656" s="297"/>
      <c r="V656" s="297"/>
      <c r="W656" s="297"/>
      <c r="X656" s="297"/>
      <c r="Y656" s="297"/>
      <c r="Z656" s="297"/>
    </row>
    <row r="657" spans="1:26" ht="15.75" customHeight="1">
      <c r="A657" s="297"/>
      <c r="B657" s="297"/>
      <c r="C657" s="297"/>
      <c r="D657" s="297"/>
      <c r="E657" s="297"/>
      <c r="F657" s="297"/>
      <c r="G657" s="297"/>
      <c r="H657" s="297"/>
      <c r="I657" s="297"/>
      <c r="J657" s="297"/>
      <c r="K657" s="297"/>
      <c r="L657" s="297"/>
      <c r="M657" s="297"/>
      <c r="N657" s="735"/>
      <c r="O657" s="735"/>
      <c r="P657" s="297"/>
      <c r="Q657" s="297"/>
      <c r="R657" s="297"/>
      <c r="S657" s="297"/>
      <c r="T657" s="297"/>
      <c r="U657" s="297"/>
      <c r="V657" s="297"/>
      <c r="W657" s="297"/>
      <c r="X657" s="297"/>
      <c r="Y657" s="297"/>
      <c r="Z657" s="297"/>
    </row>
    <row r="658" spans="1:26" ht="15.75" customHeight="1">
      <c r="A658" s="297"/>
      <c r="B658" s="297"/>
      <c r="C658" s="297"/>
      <c r="D658" s="297"/>
      <c r="E658" s="297"/>
      <c r="F658" s="297"/>
      <c r="G658" s="297"/>
      <c r="H658" s="297"/>
      <c r="I658" s="297"/>
      <c r="J658" s="297"/>
      <c r="K658" s="297"/>
      <c r="L658" s="297"/>
      <c r="M658" s="297"/>
      <c r="N658" s="735"/>
      <c r="O658" s="735"/>
      <c r="P658" s="297"/>
      <c r="Q658" s="297"/>
      <c r="R658" s="297"/>
      <c r="S658" s="297"/>
      <c r="T658" s="297"/>
      <c r="U658" s="297"/>
      <c r="V658" s="297"/>
      <c r="W658" s="297"/>
      <c r="X658" s="297"/>
      <c r="Y658" s="297"/>
      <c r="Z658" s="297"/>
    </row>
    <row r="659" spans="1:26" ht="15.75" customHeight="1">
      <c r="A659" s="297"/>
      <c r="B659" s="297"/>
      <c r="C659" s="297"/>
      <c r="D659" s="297"/>
      <c r="E659" s="297"/>
      <c r="F659" s="297"/>
      <c r="G659" s="297"/>
      <c r="H659" s="297"/>
      <c r="I659" s="297"/>
      <c r="J659" s="297"/>
      <c r="K659" s="297"/>
      <c r="L659" s="297"/>
      <c r="M659" s="297"/>
      <c r="N659" s="735"/>
      <c r="O659" s="735"/>
      <c r="P659" s="297"/>
      <c r="Q659" s="297"/>
      <c r="R659" s="297"/>
      <c r="S659" s="297"/>
      <c r="T659" s="297"/>
      <c r="U659" s="297"/>
      <c r="V659" s="297"/>
      <c r="W659" s="297"/>
      <c r="X659" s="297"/>
      <c r="Y659" s="297"/>
      <c r="Z659" s="297"/>
    </row>
    <row r="660" spans="1:26" ht="15.75" customHeight="1">
      <c r="A660" s="297"/>
      <c r="B660" s="297"/>
      <c r="C660" s="297"/>
      <c r="D660" s="297"/>
      <c r="E660" s="297"/>
      <c r="F660" s="297"/>
      <c r="G660" s="297"/>
      <c r="H660" s="297"/>
      <c r="I660" s="297"/>
      <c r="J660" s="297"/>
      <c r="K660" s="297"/>
      <c r="L660" s="297"/>
      <c r="M660" s="297"/>
      <c r="N660" s="735"/>
      <c r="O660" s="735"/>
      <c r="P660" s="297"/>
      <c r="Q660" s="297"/>
      <c r="R660" s="297"/>
      <c r="S660" s="297"/>
      <c r="T660" s="297"/>
      <c r="U660" s="297"/>
      <c r="V660" s="297"/>
      <c r="W660" s="297"/>
      <c r="X660" s="297"/>
      <c r="Y660" s="297"/>
      <c r="Z660" s="297"/>
    </row>
    <row r="661" spans="1:26" ht="15.75" customHeight="1">
      <c r="A661" s="297"/>
      <c r="B661" s="297"/>
      <c r="C661" s="297"/>
      <c r="D661" s="297"/>
      <c r="E661" s="297"/>
      <c r="F661" s="297"/>
      <c r="G661" s="297"/>
      <c r="H661" s="297"/>
      <c r="I661" s="297"/>
      <c r="J661" s="297"/>
      <c r="K661" s="297"/>
      <c r="L661" s="297"/>
      <c r="M661" s="297"/>
      <c r="N661" s="735"/>
      <c r="O661" s="735"/>
      <c r="P661" s="297"/>
      <c r="Q661" s="297"/>
      <c r="R661" s="297"/>
      <c r="S661" s="297"/>
      <c r="T661" s="297"/>
      <c r="U661" s="297"/>
      <c r="V661" s="297"/>
      <c r="W661" s="297"/>
      <c r="X661" s="297"/>
      <c r="Y661" s="297"/>
      <c r="Z661" s="297"/>
    </row>
    <row r="662" spans="1:26" ht="15.75" customHeight="1">
      <c r="A662" s="297"/>
      <c r="B662" s="297"/>
      <c r="C662" s="297"/>
      <c r="D662" s="297"/>
      <c r="E662" s="297"/>
      <c r="F662" s="297"/>
      <c r="G662" s="297"/>
      <c r="H662" s="297"/>
      <c r="I662" s="297"/>
      <c r="J662" s="297"/>
      <c r="K662" s="297"/>
      <c r="L662" s="297"/>
      <c r="M662" s="297"/>
      <c r="N662" s="735"/>
      <c r="O662" s="735"/>
      <c r="P662" s="297"/>
      <c r="Q662" s="297"/>
      <c r="R662" s="297"/>
      <c r="S662" s="297"/>
      <c r="T662" s="297"/>
      <c r="U662" s="297"/>
      <c r="V662" s="297"/>
      <c r="W662" s="297"/>
      <c r="X662" s="297"/>
      <c r="Y662" s="297"/>
      <c r="Z662" s="297"/>
    </row>
    <row r="663" spans="1:26" ht="15.75" customHeight="1">
      <c r="A663" s="297"/>
      <c r="B663" s="297"/>
      <c r="C663" s="297"/>
      <c r="D663" s="297"/>
      <c r="E663" s="297"/>
      <c r="F663" s="297"/>
      <c r="G663" s="297"/>
      <c r="H663" s="297"/>
      <c r="I663" s="297"/>
      <c r="J663" s="297"/>
      <c r="K663" s="297"/>
      <c r="L663" s="297"/>
      <c r="M663" s="297"/>
      <c r="N663" s="735"/>
      <c r="O663" s="735"/>
      <c r="P663" s="297"/>
      <c r="Q663" s="297"/>
      <c r="R663" s="297"/>
      <c r="S663" s="297"/>
      <c r="T663" s="297"/>
      <c r="U663" s="297"/>
      <c r="V663" s="297"/>
      <c r="W663" s="297"/>
      <c r="X663" s="297"/>
      <c r="Y663" s="297"/>
      <c r="Z663" s="297"/>
    </row>
    <row r="664" spans="1:26" ht="15.75" customHeight="1">
      <c r="A664" s="297"/>
      <c r="B664" s="297"/>
      <c r="C664" s="297"/>
      <c r="D664" s="297"/>
      <c r="E664" s="297"/>
      <c r="F664" s="297"/>
      <c r="G664" s="297"/>
      <c r="H664" s="297"/>
      <c r="I664" s="297"/>
      <c r="J664" s="297"/>
      <c r="K664" s="297"/>
      <c r="L664" s="297"/>
      <c r="M664" s="297"/>
      <c r="N664" s="735"/>
      <c r="O664" s="735"/>
      <c r="P664" s="297"/>
      <c r="Q664" s="297"/>
      <c r="R664" s="297"/>
      <c r="S664" s="297"/>
      <c r="T664" s="297"/>
      <c r="U664" s="297"/>
      <c r="V664" s="297"/>
      <c r="W664" s="297"/>
      <c r="X664" s="297"/>
      <c r="Y664" s="297"/>
      <c r="Z664" s="297"/>
    </row>
    <row r="665" spans="1:26" ht="15.75" customHeight="1">
      <c r="A665" s="297"/>
      <c r="B665" s="297"/>
      <c r="C665" s="297"/>
      <c r="D665" s="297"/>
      <c r="E665" s="297"/>
      <c r="F665" s="297"/>
      <c r="G665" s="297"/>
      <c r="H665" s="297"/>
      <c r="I665" s="297"/>
      <c r="J665" s="297"/>
      <c r="K665" s="297"/>
      <c r="L665" s="297"/>
      <c r="M665" s="297"/>
      <c r="N665" s="735"/>
      <c r="O665" s="735"/>
      <c r="P665" s="297"/>
      <c r="Q665" s="297"/>
      <c r="R665" s="297"/>
      <c r="S665" s="297"/>
      <c r="T665" s="297"/>
      <c r="U665" s="297"/>
      <c r="V665" s="297"/>
      <c r="W665" s="297"/>
      <c r="X665" s="297"/>
      <c r="Y665" s="297"/>
      <c r="Z665" s="297"/>
    </row>
    <row r="666" spans="1:26" ht="15.75" customHeight="1">
      <c r="A666" s="297"/>
      <c r="B666" s="297"/>
      <c r="C666" s="297"/>
      <c r="D666" s="297"/>
      <c r="E666" s="297"/>
      <c r="F666" s="297"/>
      <c r="G666" s="297"/>
      <c r="H666" s="297"/>
      <c r="I666" s="297"/>
      <c r="J666" s="297"/>
      <c r="K666" s="297"/>
      <c r="L666" s="297"/>
      <c r="M666" s="297"/>
      <c r="N666" s="735"/>
      <c r="O666" s="735"/>
      <c r="P666" s="297"/>
      <c r="Q666" s="297"/>
      <c r="R666" s="297"/>
      <c r="S666" s="297"/>
      <c r="T666" s="297"/>
      <c r="U666" s="297"/>
      <c r="V666" s="297"/>
      <c r="W666" s="297"/>
      <c r="X666" s="297"/>
      <c r="Y666" s="297"/>
      <c r="Z666" s="297"/>
    </row>
    <row r="667" spans="1:26" ht="15.75" customHeight="1">
      <c r="A667" s="297"/>
      <c r="B667" s="297"/>
      <c r="C667" s="297"/>
      <c r="D667" s="297"/>
      <c r="E667" s="297"/>
      <c r="F667" s="297"/>
      <c r="G667" s="297"/>
      <c r="H667" s="297"/>
      <c r="I667" s="297"/>
      <c r="J667" s="297"/>
      <c r="K667" s="297"/>
      <c r="L667" s="297"/>
      <c r="M667" s="297"/>
      <c r="N667" s="735"/>
      <c r="O667" s="735"/>
      <c r="P667" s="297"/>
      <c r="Q667" s="297"/>
      <c r="R667" s="297"/>
      <c r="S667" s="297"/>
      <c r="T667" s="297"/>
      <c r="U667" s="297"/>
      <c r="V667" s="297"/>
      <c r="W667" s="297"/>
      <c r="X667" s="297"/>
      <c r="Y667" s="297"/>
      <c r="Z667" s="297"/>
    </row>
    <row r="668" spans="1:26" ht="15.75" customHeight="1">
      <c r="A668" s="297"/>
      <c r="B668" s="297"/>
      <c r="C668" s="297"/>
      <c r="D668" s="297"/>
      <c r="E668" s="297"/>
      <c r="F668" s="297"/>
      <c r="G668" s="297"/>
      <c r="H668" s="297"/>
      <c r="I668" s="297"/>
      <c r="J668" s="297"/>
      <c r="K668" s="297"/>
      <c r="L668" s="297"/>
      <c r="M668" s="297"/>
      <c r="N668" s="735"/>
      <c r="O668" s="735"/>
      <c r="P668" s="297"/>
      <c r="Q668" s="297"/>
      <c r="R668" s="297"/>
      <c r="S668" s="297"/>
      <c r="T668" s="297"/>
      <c r="U668" s="297"/>
      <c r="V668" s="297"/>
      <c r="W668" s="297"/>
      <c r="X668" s="297"/>
      <c r="Y668" s="297"/>
      <c r="Z668" s="297"/>
    </row>
    <row r="669" spans="1:26" ht="15.75" customHeight="1">
      <c r="A669" s="297"/>
      <c r="B669" s="297"/>
      <c r="C669" s="297"/>
      <c r="D669" s="297"/>
      <c r="E669" s="297"/>
      <c r="F669" s="297"/>
      <c r="G669" s="297"/>
      <c r="H669" s="297"/>
      <c r="I669" s="297"/>
      <c r="J669" s="297"/>
      <c r="K669" s="297"/>
      <c r="L669" s="297"/>
      <c r="M669" s="297"/>
      <c r="N669" s="735"/>
      <c r="O669" s="735"/>
      <c r="P669" s="297"/>
      <c r="Q669" s="297"/>
      <c r="R669" s="297"/>
      <c r="S669" s="297"/>
      <c r="T669" s="297"/>
      <c r="U669" s="297"/>
      <c r="V669" s="297"/>
      <c r="W669" s="297"/>
      <c r="X669" s="297"/>
      <c r="Y669" s="297"/>
      <c r="Z669" s="297"/>
    </row>
    <row r="670" spans="1:26" ht="15.75" customHeight="1">
      <c r="A670" s="297"/>
      <c r="B670" s="297"/>
      <c r="C670" s="297"/>
      <c r="D670" s="297"/>
      <c r="E670" s="297"/>
      <c r="F670" s="297"/>
      <c r="G670" s="297"/>
      <c r="H670" s="297"/>
      <c r="I670" s="297"/>
      <c r="J670" s="297"/>
      <c r="K670" s="297"/>
      <c r="L670" s="297"/>
      <c r="M670" s="297"/>
      <c r="N670" s="735"/>
      <c r="O670" s="735"/>
      <c r="P670" s="297"/>
      <c r="Q670" s="297"/>
      <c r="R670" s="297"/>
      <c r="S670" s="297"/>
      <c r="T670" s="297"/>
      <c r="U670" s="297"/>
      <c r="V670" s="297"/>
      <c r="W670" s="297"/>
      <c r="X670" s="297"/>
      <c r="Y670" s="297"/>
      <c r="Z670" s="297"/>
    </row>
    <row r="671" spans="1:26" ht="15.75" customHeight="1">
      <c r="A671" s="297"/>
      <c r="B671" s="297"/>
      <c r="C671" s="297"/>
      <c r="D671" s="297"/>
      <c r="E671" s="297"/>
      <c r="F671" s="297"/>
      <c r="G671" s="297"/>
      <c r="H671" s="297"/>
      <c r="I671" s="297"/>
      <c r="J671" s="297"/>
      <c r="K671" s="297"/>
      <c r="L671" s="297"/>
      <c r="M671" s="297"/>
      <c r="N671" s="735"/>
      <c r="O671" s="735"/>
      <c r="P671" s="297"/>
      <c r="Q671" s="297"/>
      <c r="R671" s="297"/>
      <c r="S671" s="297"/>
      <c r="T671" s="297"/>
      <c r="U671" s="297"/>
      <c r="V671" s="297"/>
      <c r="W671" s="297"/>
      <c r="X671" s="297"/>
      <c r="Y671" s="297"/>
      <c r="Z671" s="297"/>
    </row>
    <row r="672" spans="1:26" ht="15.75" customHeight="1">
      <c r="A672" s="297"/>
      <c r="B672" s="297"/>
      <c r="C672" s="297"/>
      <c r="D672" s="297"/>
      <c r="E672" s="297"/>
      <c r="F672" s="297"/>
      <c r="G672" s="297"/>
      <c r="H672" s="297"/>
      <c r="I672" s="297"/>
      <c r="J672" s="297"/>
      <c r="K672" s="297"/>
      <c r="L672" s="297"/>
      <c r="M672" s="297"/>
      <c r="N672" s="735"/>
      <c r="O672" s="735"/>
      <c r="P672" s="297"/>
      <c r="Q672" s="297"/>
      <c r="R672" s="297"/>
      <c r="S672" s="297"/>
      <c r="T672" s="297"/>
      <c r="U672" s="297"/>
      <c r="V672" s="297"/>
      <c r="W672" s="297"/>
      <c r="X672" s="297"/>
      <c r="Y672" s="297"/>
      <c r="Z672" s="297"/>
    </row>
    <row r="673" spans="1:26" ht="15.75" customHeight="1">
      <c r="A673" s="297"/>
      <c r="B673" s="297"/>
      <c r="C673" s="297"/>
      <c r="D673" s="297"/>
      <c r="E673" s="297"/>
      <c r="F673" s="297"/>
      <c r="G673" s="297"/>
      <c r="H673" s="297"/>
      <c r="I673" s="297"/>
      <c r="J673" s="297"/>
      <c r="K673" s="297"/>
      <c r="L673" s="297"/>
      <c r="M673" s="297"/>
      <c r="N673" s="735"/>
      <c r="O673" s="735"/>
      <c r="P673" s="297"/>
      <c r="Q673" s="297"/>
      <c r="R673" s="297"/>
      <c r="S673" s="297"/>
      <c r="T673" s="297"/>
      <c r="U673" s="297"/>
      <c r="V673" s="297"/>
      <c r="W673" s="297"/>
      <c r="X673" s="297"/>
      <c r="Y673" s="297"/>
      <c r="Z673" s="297"/>
    </row>
    <row r="674" spans="1:26" ht="15.75" customHeight="1">
      <c r="A674" s="297"/>
      <c r="B674" s="297"/>
      <c r="C674" s="297"/>
      <c r="D674" s="297"/>
      <c r="E674" s="297"/>
      <c r="F674" s="297"/>
      <c r="G674" s="297"/>
      <c r="H674" s="297"/>
      <c r="I674" s="297"/>
      <c r="J674" s="297"/>
      <c r="K674" s="297"/>
      <c r="L674" s="297"/>
      <c r="M674" s="297"/>
      <c r="N674" s="735"/>
      <c r="O674" s="735"/>
      <c r="P674" s="297"/>
      <c r="Q674" s="297"/>
      <c r="R674" s="297"/>
      <c r="S674" s="297"/>
      <c r="T674" s="297"/>
      <c r="U674" s="297"/>
      <c r="V674" s="297"/>
      <c r="W674" s="297"/>
      <c r="X674" s="297"/>
      <c r="Y674" s="297"/>
      <c r="Z674" s="297"/>
    </row>
    <row r="675" spans="1:26" ht="15.75" customHeight="1">
      <c r="A675" s="297"/>
      <c r="B675" s="297"/>
      <c r="C675" s="297"/>
      <c r="D675" s="297"/>
      <c r="E675" s="297"/>
      <c r="F675" s="297"/>
      <c r="G675" s="297"/>
      <c r="H675" s="297"/>
      <c r="I675" s="297"/>
      <c r="J675" s="297"/>
      <c r="K675" s="297"/>
      <c r="L675" s="297"/>
      <c r="M675" s="297"/>
      <c r="N675" s="735"/>
      <c r="O675" s="735"/>
      <c r="P675" s="297"/>
      <c r="Q675" s="297"/>
      <c r="R675" s="297"/>
      <c r="S675" s="297"/>
      <c r="T675" s="297"/>
      <c r="U675" s="297"/>
      <c r="V675" s="297"/>
      <c r="W675" s="297"/>
      <c r="X675" s="297"/>
      <c r="Y675" s="297"/>
      <c r="Z675" s="297"/>
    </row>
    <row r="676" spans="1:26" ht="15.75" customHeight="1">
      <c r="A676" s="297"/>
      <c r="B676" s="297"/>
      <c r="C676" s="297"/>
      <c r="D676" s="297"/>
      <c r="E676" s="297"/>
      <c r="F676" s="297"/>
      <c r="G676" s="297"/>
      <c r="H676" s="297"/>
      <c r="I676" s="297"/>
      <c r="J676" s="297"/>
      <c r="K676" s="297"/>
      <c r="L676" s="297"/>
      <c r="M676" s="297"/>
      <c r="N676" s="735"/>
      <c r="O676" s="735"/>
      <c r="P676" s="297"/>
      <c r="Q676" s="297"/>
      <c r="R676" s="297"/>
      <c r="S676" s="297"/>
      <c r="T676" s="297"/>
      <c r="U676" s="297"/>
      <c r="V676" s="297"/>
      <c r="W676" s="297"/>
      <c r="X676" s="297"/>
      <c r="Y676" s="297"/>
      <c r="Z676" s="297"/>
    </row>
    <row r="677" spans="1:26" ht="15.75" customHeight="1">
      <c r="A677" s="297"/>
      <c r="B677" s="297"/>
      <c r="C677" s="297"/>
      <c r="D677" s="297"/>
      <c r="E677" s="297"/>
      <c r="F677" s="297"/>
      <c r="G677" s="297"/>
      <c r="H677" s="297"/>
      <c r="I677" s="297"/>
      <c r="J677" s="297"/>
      <c r="K677" s="297"/>
      <c r="L677" s="297"/>
      <c r="M677" s="297"/>
      <c r="N677" s="735"/>
      <c r="O677" s="735"/>
      <c r="P677" s="297"/>
      <c r="Q677" s="297"/>
      <c r="R677" s="297"/>
      <c r="S677" s="297"/>
      <c r="T677" s="297"/>
      <c r="U677" s="297"/>
      <c r="V677" s="297"/>
      <c r="W677" s="297"/>
      <c r="X677" s="297"/>
      <c r="Y677" s="297"/>
      <c r="Z677" s="297"/>
    </row>
    <row r="678" spans="1:26" ht="15.75" customHeight="1">
      <c r="A678" s="297"/>
      <c r="B678" s="297"/>
      <c r="C678" s="297"/>
      <c r="D678" s="297"/>
      <c r="E678" s="297"/>
      <c r="F678" s="297"/>
      <c r="G678" s="297"/>
      <c r="H678" s="297"/>
      <c r="I678" s="297"/>
      <c r="J678" s="297"/>
      <c r="K678" s="297"/>
      <c r="L678" s="297"/>
      <c r="M678" s="297"/>
      <c r="N678" s="735"/>
      <c r="O678" s="735"/>
      <c r="P678" s="297"/>
      <c r="Q678" s="297"/>
      <c r="R678" s="297"/>
      <c r="S678" s="297"/>
      <c r="T678" s="297"/>
      <c r="U678" s="297"/>
      <c r="V678" s="297"/>
      <c r="W678" s="297"/>
      <c r="X678" s="297"/>
      <c r="Y678" s="297"/>
      <c r="Z678" s="297"/>
    </row>
    <row r="679" spans="1:26" ht="15.75" customHeight="1">
      <c r="A679" s="297"/>
      <c r="B679" s="297"/>
      <c r="C679" s="297"/>
      <c r="D679" s="297"/>
      <c r="E679" s="297"/>
      <c r="F679" s="297"/>
      <c r="G679" s="297"/>
      <c r="H679" s="297"/>
      <c r="I679" s="297"/>
      <c r="J679" s="297"/>
      <c r="K679" s="297"/>
      <c r="L679" s="297"/>
      <c r="M679" s="297"/>
      <c r="N679" s="735"/>
      <c r="O679" s="735"/>
      <c r="P679" s="297"/>
      <c r="Q679" s="297"/>
      <c r="R679" s="297"/>
      <c r="S679" s="297"/>
      <c r="T679" s="297"/>
      <c r="U679" s="297"/>
      <c r="V679" s="297"/>
      <c r="W679" s="297"/>
      <c r="X679" s="297"/>
      <c r="Y679" s="297"/>
      <c r="Z679" s="297"/>
    </row>
    <row r="680" spans="1:26" ht="15.75" customHeight="1">
      <c r="A680" s="297"/>
      <c r="B680" s="297"/>
      <c r="C680" s="297"/>
      <c r="D680" s="297"/>
      <c r="E680" s="297"/>
      <c r="F680" s="297"/>
      <c r="G680" s="297"/>
      <c r="H680" s="297"/>
      <c r="I680" s="297"/>
      <c r="J680" s="297"/>
      <c r="K680" s="297"/>
      <c r="L680" s="297"/>
      <c r="M680" s="297"/>
      <c r="N680" s="735"/>
      <c r="O680" s="735"/>
      <c r="P680" s="297"/>
      <c r="Q680" s="297"/>
      <c r="R680" s="297"/>
      <c r="S680" s="297"/>
      <c r="T680" s="297"/>
      <c r="U680" s="297"/>
      <c r="V680" s="297"/>
      <c r="W680" s="297"/>
      <c r="X680" s="297"/>
      <c r="Y680" s="297"/>
      <c r="Z680" s="297"/>
    </row>
    <row r="681" spans="1:26" ht="15.75" customHeight="1">
      <c r="A681" s="297"/>
      <c r="B681" s="297"/>
      <c r="C681" s="297"/>
      <c r="D681" s="297"/>
      <c r="E681" s="297"/>
      <c r="F681" s="297"/>
      <c r="G681" s="297"/>
      <c r="H681" s="297"/>
      <c r="I681" s="297"/>
      <c r="J681" s="297"/>
      <c r="K681" s="297"/>
      <c r="L681" s="297"/>
      <c r="M681" s="297"/>
      <c r="N681" s="735"/>
      <c r="O681" s="735"/>
      <c r="P681" s="297"/>
      <c r="Q681" s="297"/>
      <c r="R681" s="297"/>
      <c r="S681" s="297"/>
      <c r="T681" s="297"/>
      <c r="U681" s="297"/>
      <c r="V681" s="297"/>
      <c r="W681" s="297"/>
      <c r="X681" s="297"/>
      <c r="Y681" s="297"/>
      <c r="Z681" s="297"/>
    </row>
    <row r="682" spans="1:26" ht="15.75" customHeight="1">
      <c r="A682" s="297"/>
      <c r="B682" s="297"/>
      <c r="C682" s="297"/>
      <c r="D682" s="297"/>
      <c r="E682" s="297"/>
      <c r="F682" s="297"/>
      <c r="G682" s="297"/>
      <c r="H682" s="297"/>
      <c r="I682" s="297"/>
      <c r="J682" s="297"/>
      <c r="K682" s="297"/>
      <c r="L682" s="297"/>
      <c r="M682" s="297"/>
      <c r="N682" s="735"/>
      <c r="O682" s="735"/>
      <c r="P682" s="297"/>
      <c r="Q682" s="297"/>
      <c r="R682" s="297"/>
      <c r="S682" s="297"/>
      <c r="T682" s="297"/>
      <c r="U682" s="297"/>
      <c r="V682" s="297"/>
      <c r="W682" s="297"/>
      <c r="X682" s="297"/>
      <c r="Y682" s="297"/>
      <c r="Z682" s="297"/>
    </row>
    <row r="683" spans="1:26" ht="15.75" customHeight="1">
      <c r="A683" s="297"/>
      <c r="B683" s="297"/>
      <c r="C683" s="297"/>
      <c r="D683" s="297"/>
      <c r="E683" s="297"/>
      <c r="F683" s="297"/>
      <c r="G683" s="297"/>
      <c r="H683" s="297"/>
      <c r="I683" s="297"/>
      <c r="J683" s="297"/>
      <c r="K683" s="297"/>
      <c r="L683" s="297"/>
      <c r="M683" s="297"/>
      <c r="N683" s="735"/>
      <c r="O683" s="735"/>
      <c r="P683" s="297"/>
      <c r="Q683" s="297"/>
      <c r="R683" s="297"/>
      <c r="S683" s="297"/>
      <c r="T683" s="297"/>
      <c r="U683" s="297"/>
      <c r="V683" s="297"/>
      <c r="W683" s="297"/>
      <c r="X683" s="297"/>
      <c r="Y683" s="297"/>
      <c r="Z683" s="297"/>
    </row>
    <row r="684" spans="1:26" ht="15.75" customHeight="1">
      <c r="A684" s="297"/>
      <c r="B684" s="297"/>
      <c r="C684" s="297"/>
      <c r="D684" s="297"/>
      <c r="E684" s="297"/>
      <c r="F684" s="297"/>
      <c r="G684" s="297"/>
      <c r="H684" s="297"/>
      <c r="I684" s="297"/>
      <c r="J684" s="297"/>
      <c r="K684" s="297"/>
      <c r="L684" s="297"/>
      <c r="M684" s="297"/>
      <c r="N684" s="735"/>
      <c r="O684" s="735"/>
      <c r="P684" s="297"/>
      <c r="Q684" s="297"/>
      <c r="R684" s="297"/>
      <c r="S684" s="297"/>
      <c r="T684" s="297"/>
      <c r="U684" s="297"/>
      <c r="V684" s="297"/>
      <c r="W684" s="297"/>
      <c r="X684" s="297"/>
      <c r="Y684" s="297"/>
      <c r="Z684" s="297"/>
    </row>
    <row r="685" spans="1:26" ht="15.75" customHeight="1">
      <c r="A685" s="297"/>
      <c r="B685" s="297"/>
      <c r="C685" s="297"/>
      <c r="D685" s="297"/>
      <c r="E685" s="297"/>
      <c r="F685" s="297"/>
      <c r="G685" s="297"/>
      <c r="H685" s="297"/>
      <c r="I685" s="297"/>
      <c r="J685" s="297"/>
      <c r="K685" s="297"/>
      <c r="L685" s="297"/>
      <c r="M685" s="297"/>
      <c r="N685" s="735"/>
      <c r="O685" s="735"/>
      <c r="P685" s="297"/>
      <c r="Q685" s="297"/>
      <c r="R685" s="297"/>
      <c r="S685" s="297"/>
      <c r="T685" s="297"/>
      <c r="U685" s="297"/>
      <c r="V685" s="297"/>
      <c r="W685" s="297"/>
      <c r="X685" s="297"/>
      <c r="Y685" s="297"/>
      <c r="Z685" s="297"/>
    </row>
    <row r="686" spans="1:26" ht="15.75" customHeight="1">
      <c r="A686" s="297"/>
      <c r="B686" s="297"/>
      <c r="C686" s="297"/>
      <c r="D686" s="297"/>
      <c r="E686" s="297"/>
      <c r="F686" s="297"/>
      <c r="G686" s="297"/>
      <c r="H686" s="297"/>
      <c r="I686" s="297"/>
      <c r="J686" s="297"/>
      <c r="K686" s="297"/>
      <c r="L686" s="297"/>
      <c r="M686" s="297"/>
      <c r="N686" s="735"/>
      <c r="O686" s="735"/>
      <c r="P686" s="297"/>
      <c r="Q686" s="297"/>
      <c r="R686" s="297"/>
      <c r="S686" s="297"/>
      <c r="T686" s="297"/>
      <c r="U686" s="297"/>
      <c r="V686" s="297"/>
      <c r="W686" s="297"/>
      <c r="X686" s="297"/>
      <c r="Y686" s="297"/>
      <c r="Z686" s="297"/>
    </row>
    <row r="687" spans="1:26" ht="15.75" customHeight="1">
      <c r="A687" s="297"/>
      <c r="B687" s="297"/>
      <c r="C687" s="297"/>
      <c r="D687" s="297"/>
      <c r="E687" s="297"/>
      <c r="F687" s="297"/>
      <c r="G687" s="297"/>
      <c r="H687" s="297"/>
      <c r="I687" s="297"/>
      <c r="J687" s="297"/>
      <c r="K687" s="297"/>
      <c r="L687" s="297"/>
      <c r="M687" s="297"/>
      <c r="N687" s="735"/>
      <c r="O687" s="735"/>
      <c r="P687" s="297"/>
      <c r="Q687" s="297"/>
      <c r="R687" s="297"/>
      <c r="S687" s="297"/>
      <c r="T687" s="297"/>
      <c r="U687" s="297"/>
      <c r="V687" s="297"/>
      <c r="W687" s="297"/>
      <c r="X687" s="297"/>
      <c r="Y687" s="297"/>
      <c r="Z687" s="297"/>
    </row>
    <row r="688" spans="1:26" ht="15.75" customHeight="1">
      <c r="A688" s="297"/>
      <c r="B688" s="297"/>
      <c r="C688" s="297"/>
      <c r="D688" s="297"/>
      <c r="E688" s="297"/>
      <c r="F688" s="297"/>
      <c r="G688" s="297"/>
      <c r="H688" s="297"/>
      <c r="I688" s="297"/>
      <c r="J688" s="297"/>
      <c r="K688" s="297"/>
      <c r="L688" s="297"/>
      <c r="M688" s="297"/>
      <c r="N688" s="735"/>
      <c r="O688" s="735"/>
      <c r="P688" s="297"/>
      <c r="Q688" s="297"/>
      <c r="R688" s="297"/>
      <c r="S688" s="297"/>
      <c r="T688" s="297"/>
      <c r="U688" s="297"/>
      <c r="V688" s="297"/>
      <c r="W688" s="297"/>
      <c r="X688" s="297"/>
      <c r="Y688" s="297"/>
      <c r="Z688" s="297"/>
    </row>
    <row r="689" spans="1:26" ht="15.75" customHeight="1">
      <c r="A689" s="297"/>
      <c r="B689" s="297"/>
      <c r="C689" s="297"/>
      <c r="D689" s="297"/>
      <c r="E689" s="297"/>
      <c r="F689" s="297"/>
      <c r="G689" s="297"/>
      <c r="H689" s="297"/>
      <c r="I689" s="297"/>
      <c r="J689" s="297"/>
      <c r="K689" s="297"/>
      <c r="L689" s="297"/>
      <c r="M689" s="297"/>
      <c r="N689" s="735"/>
      <c r="O689" s="735"/>
      <c r="P689" s="297"/>
      <c r="Q689" s="297"/>
      <c r="R689" s="297"/>
      <c r="S689" s="297"/>
      <c r="T689" s="297"/>
      <c r="U689" s="297"/>
      <c r="V689" s="297"/>
      <c r="W689" s="297"/>
      <c r="X689" s="297"/>
      <c r="Y689" s="297"/>
      <c r="Z689" s="297"/>
    </row>
    <row r="690" spans="1:26" ht="15.75" customHeight="1">
      <c r="A690" s="297"/>
      <c r="B690" s="297"/>
      <c r="C690" s="297"/>
      <c r="D690" s="297"/>
      <c r="E690" s="297"/>
      <c r="F690" s="297"/>
      <c r="G690" s="297"/>
      <c r="H690" s="297"/>
      <c r="I690" s="297"/>
      <c r="J690" s="297"/>
      <c r="K690" s="297"/>
      <c r="L690" s="297"/>
      <c r="M690" s="297"/>
      <c r="N690" s="735"/>
      <c r="O690" s="735"/>
      <c r="P690" s="297"/>
      <c r="Q690" s="297"/>
      <c r="R690" s="297"/>
      <c r="S690" s="297"/>
      <c r="T690" s="297"/>
      <c r="U690" s="297"/>
      <c r="V690" s="297"/>
      <c r="W690" s="297"/>
      <c r="X690" s="297"/>
      <c r="Y690" s="297"/>
      <c r="Z690" s="297"/>
    </row>
    <row r="691" spans="1:26" ht="15.75" customHeight="1">
      <c r="A691" s="297"/>
      <c r="B691" s="297"/>
      <c r="C691" s="297"/>
      <c r="D691" s="297"/>
      <c r="E691" s="297"/>
      <c r="F691" s="297"/>
      <c r="G691" s="297"/>
      <c r="H691" s="297"/>
      <c r="I691" s="297"/>
      <c r="J691" s="297"/>
      <c r="K691" s="297"/>
      <c r="L691" s="297"/>
      <c r="M691" s="297"/>
      <c r="N691" s="735"/>
      <c r="O691" s="735"/>
      <c r="P691" s="297"/>
      <c r="Q691" s="297"/>
      <c r="R691" s="297"/>
      <c r="S691" s="297"/>
      <c r="T691" s="297"/>
      <c r="U691" s="297"/>
      <c r="V691" s="297"/>
      <c r="W691" s="297"/>
      <c r="X691" s="297"/>
      <c r="Y691" s="297"/>
      <c r="Z691" s="297"/>
    </row>
    <row r="692" spans="1:26" ht="15.75" customHeight="1">
      <c r="A692" s="297"/>
      <c r="B692" s="297"/>
      <c r="C692" s="297"/>
      <c r="D692" s="297"/>
      <c r="E692" s="297"/>
      <c r="F692" s="297"/>
      <c r="G692" s="297"/>
      <c r="H692" s="297"/>
      <c r="I692" s="297"/>
      <c r="J692" s="297"/>
      <c r="K692" s="297"/>
      <c r="L692" s="297"/>
      <c r="M692" s="297"/>
      <c r="N692" s="735"/>
      <c r="O692" s="735"/>
      <c r="P692" s="297"/>
      <c r="Q692" s="297"/>
      <c r="R692" s="297"/>
      <c r="S692" s="297"/>
      <c r="T692" s="297"/>
      <c r="U692" s="297"/>
      <c r="V692" s="297"/>
      <c r="W692" s="297"/>
      <c r="X692" s="297"/>
      <c r="Y692" s="297"/>
      <c r="Z692" s="297"/>
    </row>
    <row r="693" spans="1:26" ht="15.75" customHeight="1">
      <c r="A693" s="297"/>
      <c r="B693" s="297"/>
      <c r="C693" s="297"/>
      <c r="D693" s="297"/>
      <c r="E693" s="297"/>
      <c r="F693" s="297"/>
      <c r="G693" s="297"/>
      <c r="H693" s="297"/>
      <c r="I693" s="297"/>
      <c r="J693" s="297"/>
      <c r="K693" s="297"/>
      <c r="L693" s="297"/>
      <c r="M693" s="297"/>
      <c r="N693" s="735"/>
      <c r="O693" s="735"/>
      <c r="P693" s="297"/>
      <c r="Q693" s="297"/>
      <c r="R693" s="297"/>
      <c r="S693" s="297"/>
      <c r="T693" s="297"/>
      <c r="U693" s="297"/>
      <c r="V693" s="297"/>
      <c r="W693" s="297"/>
      <c r="X693" s="297"/>
      <c r="Y693" s="297"/>
      <c r="Z693" s="297"/>
    </row>
    <row r="694" spans="1:26" ht="15.75" customHeight="1">
      <c r="A694" s="297"/>
      <c r="B694" s="297"/>
      <c r="C694" s="297"/>
      <c r="D694" s="297"/>
      <c r="E694" s="297"/>
      <c r="F694" s="297"/>
      <c r="G694" s="297"/>
      <c r="H694" s="297"/>
      <c r="I694" s="297"/>
      <c r="J694" s="297"/>
      <c r="K694" s="297"/>
      <c r="L694" s="297"/>
      <c r="M694" s="297"/>
      <c r="N694" s="735"/>
      <c r="O694" s="735"/>
      <c r="P694" s="297"/>
      <c r="Q694" s="297"/>
      <c r="R694" s="297"/>
      <c r="S694" s="297"/>
      <c r="T694" s="297"/>
      <c r="U694" s="297"/>
      <c r="V694" s="297"/>
      <c r="W694" s="297"/>
      <c r="X694" s="297"/>
      <c r="Y694" s="297"/>
      <c r="Z694" s="297"/>
    </row>
    <row r="695" spans="1:26" ht="15.75" customHeight="1">
      <c r="A695" s="297"/>
      <c r="B695" s="297"/>
      <c r="C695" s="297"/>
      <c r="D695" s="297"/>
      <c r="E695" s="297"/>
      <c r="F695" s="297"/>
      <c r="G695" s="297"/>
      <c r="H695" s="297"/>
      <c r="I695" s="297"/>
      <c r="J695" s="297"/>
      <c r="K695" s="297"/>
      <c r="L695" s="297"/>
      <c r="M695" s="297"/>
      <c r="N695" s="735"/>
      <c r="O695" s="735"/>
      <c r="P695" s="297"/>
      <c r="Q695" s="297"/>
      <c r="R695" s="297"/>
      <c r="S695" s="297"/>
      <c r="T695" s="297"/>
      <c r="U695" s="297"/>
      <c r="V695" s="297"/>
      <c r="W695" s="297"/>
      <c r="X695" s="297"/>
      <c r="Y695" s="297"/>
      <c r="Z695" s="297"/>
    </row>
    <row r="696" spans="1:26" ht="15.75" customHeight="1">
      <c r="A696" s="297"/>
      <c r="B696" s="297"/>
      <c r="C696" s="297"/>
      <c r="D696" s="297"/>
      <c r="E696" s="297"/>
      <c r="F696" s="297"/>
      <c r="G696" s="297"/>
      <c r="H696" s="297"/>
      <c r="I696" s="297"/>
      <c r="J696" s="297"/>
      <c r="K696" s="297"/>
      <c r="L696" s="297"/>
      <c r="M696" s="297"/>
      <c r="N696" s="735"/>
      <c r="O696" s="735"/>
      <c r="P696" s="297"/>
      <c r="Q696" s="297"/>
      <c r="R696" s="297"/>
      <c r="S696" s="297"/>
      <c r="T696" s="297"/>
      <c r="U696" s="297"/>
      <c r="V696" s="297"/>
      <c r="W696" s="297"/>
      <c r="X696" s="297"/>
      <c r="Y696" s="297"/>
      <c r="Z696" s="297"/>
    </row>
    <row r="697" spans="1:26" ht="15.75" customHeight="1">
      <c r="A697" s="297"/>
      <c r="B697" s="297"/>
      <c r="C697" s="297"/>
      <c r="D697" s="297"/>
      <c r="E697" s="297"/>
      <c r="F697" s="297"/>
      <c r="G697" s="297"/>
      <c r="H697" s="297"/>
      <c r="I697" s="297"/>
      <c r="J697" s="297"/>
      <c r="K697" s="297"/>
      <c r="L697" s="297"/>
      <c r="M697" s="297"/>
      <c r="N697" s="735"/>
      <c r="O697" s="735"/>
      <c r="P697" s="297"/>
      <c r="Q697" s="297"/>
      <c r="R697" s="297"/>
      <c r="S697" s="297"/>
      <c r="T697" s="297"/>
      <c r="U697" s="297"/>
      <c r="V697" s="297"/>
      <c r="W697" s="297"/>
      <c r="X697" s="297"/>
      <c r="Y697" s="297"/>
      <c r="Z697" s="297"/>
    </row>
    <row r="698" spans="1:26" ht="15.75" customHeight="1">
      <c r="A698" s="297"/>
      <c r="B698" s="297"/>
      <c r="C698" s="297"/>
      <c r="D698" s="297"/>
      <c r="E698" s="297"/>
      <c r="F698" s="297"/>
      <c r="G698" s="297"/>
      <c r="H698" s="297"/>
      <c r="I698" s="297"/>
      <c r="J698" s="297"/>
      <c r="K698" s="297"/>
      <c r="L698" s="297"/>
      <c r="M698" s="297"/>
      <c r="N698" s="735"/>
      <c r="O698" s="735"/>
      <c r="P698" s="297"/>
      <c r="Q698" s="297"/>
      <c r="R698" s="297"/>
      <c r="S698" s="297"/>
      <c r="T698" s="297"/>
      <c r="U698" s="297"/>
      <c r="V698" s="297"/>
      <c r="W698" s="297"/>
      <c r="X698" s="297"/>
      <c r="Y698" s="297"/>
      <c r="Z698" s="297"/>
    </row>
    <row r="699" spans="1:26" ht="15.75" customHeight="1">
      <c r="A699" s="297"/>
      <c r="B699" s="297"/>
      <c r="C699" s="297"/>
      <c r="D699" s="297"/>
      <c r="E699" s="297"/>
      <c r="F699" s="297"/>
      <c r="G699" s="297"/>
      <c r="H699" s="297"/>
      <c r="I699" s="297"/>
      <c r="J699" s="297"/>
      <c r="K699" s="297"/>
      <c r="L699" s="297"/>
      <c r="M699" s="297"/>
      <c r="N699" s="735"/>
      <c r="O699" s="735"/>
      <c r="P699" s="297"/>
      <c r="Q699" s="297"/>
      <c r="R699" s="297"/>
      <c r="S699" s="297"/>
      <c r="T699" s="297"/>
      <c r="U699" s="297"/>
      <c r="V699" s="297"/>
      <c r="W699" s="297"/>
      <c r="X699" s="297"/>
      <c r="Y699" s="297"/>
      <c r="Z699" s="297"/>
    </row>
    <row r="700" spans="1:26" ht="15.75" customHeight="1">
      <c r="A700" s="297"/>
      <c r="B700" s="297"/>
      <c r="C700" s="297"/>
      <c r="D700" s="297"/>
      <c r="E700" s="297"/>
      <c r="F700" s="297"/>
      <c r="G700" s="297"/>
      <c r="H700" s="297"/>
      <c r="I700" s="297"/>
      <c r="J700" s="297"/>
      <c r="K700" s="297"/>
      <c r="L700" s="297"/>
      <c r="M700" s="297"/>
      <c r="N700" s="735"/>
      <c r="O700" s="735"/>
      <c r="P700" s="297"/>
      <c r="Q700" s="297"/>
      <c r="R700" s="297"/>
      <c r="S700" s="297"/>
      <c r="T700" s="297"/>
      <c r="U700" s="297"/>
      <c r="V700" s="297"/>
      <c r="W700" s="297"/>
      <c r="X700" s="297"/>
      <c r="Y700" s="297"/>
      <c r="Z700" s="297"/>
    </row>
    <row r="701" spans="1:26" ht="15.75" customHeight="1">
      <c r="A701" s="297"/>
      <c r="B701" s="297"/>
      <c r="C701" s="297"/>
      <c r="D701" s="297"/>
      <c r="E701" s="297"/>
      <c r="F701" s="297"/>
      <c r="G701" s="297"/>
      <c r="H701" s="297"/>
      <c r="I701" s="297"/>
      <c r="J701" s="297"/>
      <c r="K701" s="297"/>
      <c r="L701" s="297"/>
      <c r="M701" s="297"/>
      <c r="N701" s="735"/>
      <c r="O701" s="735"/>
      <c r="P701" s="297"/>
      <c r="Q701" s="297"/>
      <c r="R701" s="297"/>
      <c r="S701" s="297"/>
      <c r="T701" s="297"/>
      <c r="U701" s="297"/>
      <c r="V701" s="297"/>
      <c r="W701" s="297"/>
      <c r="X701" s="297"/>
      <c r="Y701" s="297"/>
      <c r="Z701" s="297"/>
    </row>
    <row r="702" spans="1:26" ht="15.75" customHeight="1">
      <c r="A702" s="297"/>
      <c r="B702" s="297"/>
      <c r="C702" s="297"/>
      <c r="D702" s="297"/>
      <c r="E702" s="297"/>
      <c r="F702" s="297"/>
      <c r="G702" s="297"/>
      <c r="H702" s="297"/>
      <c r="I702" s="297"/>
      <c r="J702" s="297"/>
      <c r="K702" s="297"/>
      <c r="L702" s="297"/>
      <c r="M702" s="297"/>
      <c r="N702" s="735"/>
      <c r="O702" s="735"/>
      <c r="P702" s="297"/>
      <c r="Q702" s="297"/>
      <c r="R702" s="297"/>
      <c r="S702" s="297"/>
      <c r="T702" s="297"/>
      <c r="U702" s="297"/>
      <c r="V702" s="297"/>
      <c r="W702" s="297"/>
      <c r="X702" s="297"/>
      <c r="Y702" s="297"/>
      <c r="Z702" s="297"/>
    </row>
    <row r="703" spans="1:26" ht="15.75" customHeight="1">
      <c r="A703" s="297"/>
      <c r="B703" s="297"/>
      <c r="C703" s="297"/>
      <c r="D703" s="297"/>
      <c r="E703" s="297"/>
      <c r="F703" s="297"/>
      <c r="G703" s="297"/>
      <c r="H703" s="297"/>
      <c r="I703" s="297"/>
      <c r="J703" s="297"/>
      <c r="K703" s="297"/>
      <c r="L703" s="297"/>
      <c r="M703" s="297"/>
      <c r="N703" s="735"/>
      <c r="O703" s="735"/>
      <c r="P703" s="297"/>
      <c r="Q703" s="297"/>
      <c r="R703" s="297"/>
      <c r="S703" s="297"/>
      <c r="T703" s="297"/>
      <c r="U703" s="297"/>
      <c r="V703" s="297"/>
      <c r="W703" s="297"/>
      <c r="X703" s="297"/>
      <c r="Y703" s="297"/>
      <c r="Z703" s="297"/>
    </row>
    <row r="704" spans="1:26" ht="15.75" customHeight="1">
      <c r="A704" s="297"/>
      <c r="B704" s="297"/>
      <c r="C704" s="297"/>
      <c r="D704" s="297"/>
      <c r="E704" s="297"/>
      <c r="F704" s="297"/>
      <c r="G704" s="297"/>
      <c r="H704" s="297"/>
      <c r="I704" s="297"/>
      <c r="J704" s="297"/>
      <c r="K704" s="297"/>
      <c r="L704" s="297"/>
      <c r="M704" s="297"/>
      <c r="N704" s="735"/>
      <c r="O704" s="735"/>
      <c r="P704" s="297"/>
      <c r="Q704" s="297"/>
      <c r="R704" s="297"/>
      <c r="S704" s="297"/>
      <c r="T704" s="297"/>
      <c r="U704" s="297"/>
      <c r="V704" s="297"/>
      <c r="W704" s="297"/>
      <c r="X704" s="297"/>
      <c r="Y704" s="297"/>
      <c r="Z704" s="297"/>
    </row>
    <row r="705" spans="1:26" ht="15.75" customHeight="1">
      <c r="A705" s="297"/>
      <c r="B705" s="297"/>
      <c r="C705" s="297"/>
      <c r="D705" s="297"/>
      <c r="E705" s="297"/>
      <c r="F705" s="297"/>
      <c r="G705" s="297"/>
      <c r="H705" s="297"/>
      <c r="I705" s="297"/>
      <c r="J705" s="297"/>
      <c r="K705" s="297"/>
      <c r="L705" s="297"/>
      <c r="M705" s="297"/>
      <c r="N705" s="735"/>
      <c r="O705" s="735"/>
      <c r="P705" s="297"/>
      <c r="Q705" s="297"/>
      <c r="R705" s="297"/>
      <c r="S705" s="297"/>
      <c r="T705" s="297"/>
      <c r="U705" s="297"/>
      <c r="V705" s="297"/>
      <c r="W705" s="297"/>
      <c r="X705" s="297"/>
      <c r="Y705" s="297"/>
      <c r="Z705" s="297"/>
    </row>
    <row r="706" spans="1:26" ht="15.75" customHeight="1">
      <c r="A706" s="297"/>
      <c r="B706" s="297"/>
      <c r="C706" s="297"/>
      <c r="D706" s="297"/>
      <c r="E706" s="297"/>
      <c r="F706" s="297"/>
      <c r="G706" s="297"/>
      <c r="H706" s="297"/>
      <c r="I706" s="297"/>
      <c r="J706" s="297"/>
      <c r="K706" s="297"/>
      <c r="L706" s="297"/>
      <c r="M706" s="297"/>
      <c r="N706" s="735"/>
      <c r="O706" s="735"/>
      <c r="P706" s="297"/>
      <c r="Q706" s="297"/>
      <c r="R706" s="297"/>
      <c r="S706" s="297"/>
      <c r="T706" s="297"/>
      <c r="U706" s="297"/>
      <c r="V706" s="297"/>
      <c r="W706" s="297"/>
      <c r="X706" s="297"/>
      <c r="Y706" s="297"/>
      <c r="Z706" s="297"/>
    </row>
    <row r="707" spans="1:26" ht="15.75" customHeight="1">
      <c r="A707" s="297"/>
      <c r="B707" s="297"/>
      <c r="C707" s="297"/>
      <c r="D707" s="297"/>
      <c r="E707" s="297"/>
      <c r="F707" s="297"/>
      <c r="G707" s="297"/>
      <c r="H707" s="297"/>
      <c r="I707" s="297"/>
      <c r="J707" s="297"/>
      <c r="K707" s="297"/>
      <c r="L707" s="297"/>
      <c r="M707" s="297"/>
      <c r="N707" s="735"/>
      <c r="O707" s="735"/>
      <c r="P707" s="297"/>
      <c r="Q707" s="297"/>
      <c r="R707" s="297"/>
      <c r="S707" s="297"/>
      <c r="T707" s="297"/>
      <c r="U707" s="297"/>
      <c r="V707" s="297"/>
      <c r="W707" s="297"/>
      <c r="X707" s="297"/>
      <c r="Y707" s="297"/>
      <c r="Z707" s="297"/>
    </row>
    <row r="708" spans="1:26" ht="15.75" customHeight="1">
      <c r="A708" s="297"/>
      <c r="B708" s="297"/>
      <c r="C708" s="297"/>
      <c r="D708" s="297"/>
      <c r="E708" s="297"/>
      <c r="F708" s="297"/>
      <c r="G708" s="297"/>
      <c r="H708" s="297"/>
      <c r="I708" s="297"/>
      <c r="J708" s="297"/>
      <c r="K708" s="297"/>
      <c r="L708" s="297"/>
      <c r="M708" s="297"/>
      <c r="N708" s="735"/>
      <c r="O708" s="735"/>
      <c r="P708" s="297"/>
      <c r="Q708" s="297"/>
      <c r="R708" s="297"/>
      <c r="S708" s="297"/>
      <c r="T708" s="297"/>
      <c r="U708" s="297"/>
      <c r="V708" s="297"/>
      <c r="W708" s="297"/>
      <c r="X708" s="297"/>
      <c r="Y708" s="297"/>
      <c r="Z708" s="297"/>
    </row>
    <row r="709" spans="1:26" ht="15.75" customHeight="1">
      <c r="A709" s="297"/>
      <c r="B709" s="297"/>
      <c r="C709" s="297"/>
      <c r="D709" s="297"/>
      <c r="E709" s="297"/>
      <c r="F709" s="297"/>
      <c r="G709" s="297"/>
      <c r="H709" s="297"/>
      <c r="I709" s="297"/>
      <c r="J709" s="297"/>
      <c r="K709" s="297"/>
      <c r="L709" s="297"/>
      <c r="M709" s="297"/>
      <c r="N709" s="735"/>
      <c r="O709" s="735"/>
      <c r="P709" s="297"/>
      <c r="Q709" s="297"/>
      <c r="R709" s="297"/>
      <c r="S709" s="297"/>
      <c r="T709" s="297"/>
      <c r="U709" s="297"/>
      <c r="V709" s="297"/>
      <c r="W709" s="297"/>
      <c r="X709" s="297"/>
      <c r="Y709" s="297"/>
      <c r="Z709" s="297"/>
    </row>
    <row r="710" spans="1:26" ht="15.75" customHeight="1">
      <c r="A710" s="297"/>
      <c r="B710" s="297"/>
      <c r="C710" s="297"/>
      <c r="D710" s="297"/>
      <c r="E710" s="297"/>
      <c r="F710" s="297"/>
      <c r="G710" s="297"/>
      <c r="H710" s="297"/>
      <c r="I710" s="297"/>
      <c r="J710" s="297"/>
      <c r="K710" s="297"/>
      <c r="L710" s="297"/>
      <c r="M710" s="297"/>
      <c r="N710" s="735"/>
      <c r="O710" s="735"/>
      <c r="P710" s="297"/>
      <c r="Q710" s="297"/>
      <c r="R710" s="297"/>
      <c r="S710" s="297"/>
      <c r="T710" s="297"/>
      <c r="U710" s="297"/>
      <c r="V710" s="297"/>
      <c r="W710" s="297"/>
      <c r="X710" s="297"/>
      <c r="Y710" s="297"/>
      <c r="Z710" s="297"/>
    </row>
    <row r="711" spans="1:26" ht="15.75" customHeight="1">
      <c r="A711" s="297"/>
      <c r="B711" s="297"/>
      <c r="C711" s="297"/>
      <c r="D711" s="297"/>
      <c r="E711" s="297"/>
      <c r="F711" s="297"/>
      <c r="G711" s="297"/>
      <c r="H711" s="297"/>
      <c r="I711" s="297"/>
      <c r="J711" s="297"/>
      <c r="K711" s="297"/>
      <c r="L711" s="297"/>
      <c r="M711" s="297"/>
      <c r="N711" s="735"/>
      <c r="O711" s="735"/>
      <c r="P711" s="297"/>
      <c r="Q711" s="297"/>
      <c r="R711" s="297"/>
      <c r="S711" s="297"/>
      <c r="T711" s="297"/>
      <c r="U711" s="297"/>
      <c r="V711" s="297"/>
      <c r="W711" s="297"/>
      <c r="X711" s="297"/>
      <c r="Y711" s="297"/>
      <c r="Z711" s="297"/>
    </row>
    <row r="712" spans="1:26" ht="15.75" customHeight="1">
      <c r="A712" s="297"/>
      <c r="B712" s="297"/>
      <c r="C712" s="297"/>
      <c r="D712" s="297"/>
      <c r="E712" s="297"/>
      <c r="F712" s="297"/>
      <c r="G712" s="297"/>
      <c r="H712" s="297"/>
      <c r="I712" s="297"/>
      <c r="J712" s="297"/>
      <c r="K712" s="297"/>
      <c r="L712" s="297"/>
      <c r="M712" s="297"/>
      <c r="N712" s="735"/>
      <c r="O712" s="735"/>
      <c r="P712" s="297"/>
      <c r="Q712" s="297"/>
      <c r="R712" s="297"/>
      <c r="S712" s="297"/>
      <c r="T712" s="297"/>
      <c r="U712" s="297"/>
      <c r="V712" s="297"/>
      <c r="W712" s="297"/>
      <c r="X712" s="297"/>
      <c r="Y712" s="297"/>
      <c r="Z712" s="297"/>
    </row>
    <row r="713" spans="1:26" ht="15.75" customHeight="1">
      <c r="A713" s="297"/>
      <c r="B713" s="297"/>
      <c r="C713" s="297"/>
      <c r="D713" s="297"/>
      <c r="E713" s="297"/>
      <c r="F713" s="297"/>
      <c r="G713" s="297"/>
      <c r="H713" s="297"/>
      <c r="I713" s="297"/>
      <c r="J713" s="297"/>
      <c r="K713" s="297"/>
      <c r="L713" s="297"/>
      <c r="M713" s="297"/>
      <c r="N713" s="735"/>
      <c r="O713" s="735"/>
      <c r="P713" s="297"/>
      <c r="Q713" s="297"/>
      <c r="R713" s="297"/>
      <c r="S713" s="297"/>
      <c r="T713" s="297"/>
      <c r="U713" s="297"/>
      <c r="V713" s="297"/>
      <c r="W713" s="297"/>
      <c r="X713" s="297"/>
      <c r="Y713" s="297"/>
      <c r="Z713" s="297"/>
    </row>
    <row r="714" spans="1:26" ht="15.75" customHeight="1">
      <c r="A714" s="297"/>
      <c r="B714" s="297"/>
      <c r="C714" s="297"/>
      <c r="D714" s="297"/>
      <c r="E714" s="297"/>
      <c r="F714" s="297"/>
      <c r="G714" s="297"/>
      <c r="H714" s="297"/>
      <c r="I714" s="297"/>
      <c r="J714" s="297"/>
      <c r="K714" s="297"/>
      <c r="L714" s="297"/>
      <c r="M714" s="297"/>
      <c r="N714" s="735"/>
      <c r="O714" s="735"/>
      <c r="P714" s="297"/>
      <c r="Q714" s="297"/>
      <c r="R714" s="297"/>
      <c r="S714" s="297"/>
      <c r="T714" s="297"/>
      <c r="U714" s="297"/>
      <c r="V714" s="297"/>
      <c r="W714" s="297"/>
      <c r="X714" s="297"/>
      <c r="Y714" s="297"/>
      <c r="Z714" s="297"/>
    </row>
    <row r="715" spans="1:26" ht="15.75" customHeight="1">
      <c r="A715" s="297"/>
      <c r="B715" s="297"/>
      <c r="C715" s="297"/>
      <c r="D715" s="297"/>
      <c r="E715" s="297"/>
      <c r="F715" s="297"/>
      <c r="G715" s="297"/>
      <c r="H715" s="297"/>
      <c r="I715" s="297"/>
      <c r="J715" s="297"/>
      <c r="K715" s="297"/>
      <c r="L715" s="297"/>
      <c r="M715" s="297"/>
      <c r="N715" s="735"/>
      <c r="O715" s="735"/>
      <c r="P715" s="297"/>
      <c r="Q715" s="297"/>
      <c r="R715" s="297"/>
      <c r="S715" s="297"/>
      <c r="T715" s="297"/>
      <c r="U715" s="297"/>
      <c r="V715" s="297"/>
      <c r="W715" s="297"/>
      <c r="X715" s="297"/>
      <c r="Y715" s="297"/>
      <c r="Z715" s="297"/>
    </row>
    <row r="716" spans="1:26" ht="15.75" customHeight="1">
      <c r="A716" s="297"/>
      <c r="B716" s="297"/>
      <c r="C716" s="297"/>
      <c r="D716" s="297"/>
      <c r="E716" s="297"/>
      <c r="F716" s="297"/>
      <c r="G716" s="297"/>
      <c r="H716" s="297"/>
      <c r="I716" s="297"/>
      <c r="J716" s="297"/>
      <c r="K716" s="297"/>
      <c r="L716" s="297"/>
      <c r="M716" s="297"/>
      <c r="N716" s="735"/>
      <c r="O716" s="735"/>
      <c r="P716" s="297"/>
      <c r="Q716" s="297"/>
      <c r="R716" s="297"/>
      <c r="S716" s="297"/>
      <c r="T716" s="297"/>
      <c r="U716" s="297"/>
      <c r="V716" s="297"/>
      <c r="W716" s="297"/>
      <c r="X716" s="297"/>
      <c r="Y716" s="297"/>
      <c r="Z716" s="297"/>
    </row>
    <row r="717" spans="1:26" ht="15.75" customHeight="1">
      <c r="A717" s="297"/>
      <c r="B717" s="297"/>
      <c r="C717" s="297"/>
      <c r="D717" s="297"/>
      <c r="E717" s="297"/>
      <c r="F717" s="297"/>
      <c r="G717" s="297"/>
      <c r="H717" s="297"/>
      <c r="I717" s="297"/>
      <c r="J717" s="297"/>
      <c r="K717" s="297"/>
      <c r="L717" s="297"/>
      <c r="M717" s="297"/>
      <c r="N717" s="735"/>
      <c r="O717" s="735"/>
      <c r="P717" s="297"/>
      <c r="Q717" s="297"/>
      <c r="R717" s="297"/>
      <c r="S717" s="297"/>
      <c r="T717" s="297"/>
      <c r="U717" s="297"/>
      <c r="V717" s="297"/>
      <c r="W717" s="297"/>
      <c r="X717" s="297"/>
      <c r="Y717" s="297"/>
      <c r="Z717" s="297"/>
    </row>
    <row r="718" spans="1:26" ht="15.75" customHeight="1">
      <c r="A718" s="297"/>
      <c r="B718" s="297"/>
      <c r="C718" s="297"/>
      <c r="D718" s="297"/>
      <c r="E718" s="297"/>
      <c r="F718" s="297"/>
      <c r="G718" s="297"/>
      <c r="H718" s="297"/>
      <c r="I718" s="297"/>
      <c r="J718" s="297"/>
      <c r="K718" s="297"/>
      <c r="L718" s="297"/>
      <c r="M718" s="297"/>
      <c r="N718" s="735"/>
      <c r="O718" s="735"/>
      <c r="P718" s="297"/>
      <c r="Q718" s="297"/>
      <c r="R718" s="297"/>
      <c r="S718" s="297"/>
      <c r="T718" s="297"/>
      <c r="U718" s="297"/>
      <c r="V718" s="297"/>
      <c r="W718" s="297"/>
      <c r="X718" s="297"/>
      <c r="Y718" s="297"/>
      <c r="Z718" s="297"/>
    </row>
    <row r="719" spans="1:26" ht="15.75" customHeight="1">
      <c r="A719" s="297"/>
      <c r="B719" s="297"/>
      <c r="C719" s="297"/>
      <c r="D719" s="297"/>
      <c r="E719" s="297"/>
      <c r="F719" s="297"/>
      <c r="G719" s="297"/>
      <c r="H719" s="297"/>
      <c r="I719" s="297"/>
      <c r="J719" s="297"/>
      <c r="K719" s="297"/>
      <c r="L719" s="297"/>
      <c r="M719" s="297"/>
      <c r="N719" s="735"/>
      <c r="O719" s="735"/>
      <c r="P719" s="297"/>
      <c r="Q719" s="297"/>
      <c r="R719" s="297"/>
      <c r="S719" s="297"/>
      <c r="T719" s="297"/>
      <c r="U719" s="297"/>
      <c r="V719" s="297"/>
      <c r="W719" s="297"/>
      <c r="X719" s="297"/>
      <c r="Y719" s="297"/>
      <c r="Z719" s="297"/>
    </row>
    <row r="720" spans="1:26" ht="15.75" customHeight="1">
      <c r="A720" s="297"/>
      <c r="B720" s="297"/>
      <c r="C720" s="297"/>
      <c r="D720" s="297"/>
      <c r="E720" s="297"/>
      <c r="F720" s="297"/>
      <c r="G720" s="297"/>
      <c r="H720" s="297"/>
      <c r="I720" s="297"/>
      <c r="J720" s="297"/>
      <c r="K720" s="297"/>
      <c r="L720" s="297"/>
      <c r="M720" s="297"/>
      <c r="N720" s="735"/>
      <c r="O720" s="735"/>
      <c r="P720" s="297"/>
      <c r="Q720" s="297"/>
      <c r="R720" s="297"/>
      <c r="S720" s="297"/>
      <c r="T720" s="297"/>
      <c r="U720" s="297"/>
      <c r="V720" s="297"/>
      <c r="W720" s="297"/>
      <c r="X720" s="297"/>
      <c r="Y720" s="297"/>
      <c r="Z720" s="297"/>
    </row>
    <row r="721" spans="1:26" ht="15.75" customHeight="1">
      <c r="A721" s="297"/>
      <c r="B721" s="297"/>
      <c r="C721" s="297"/>
      <c r="D721" s="297"/>
      <c r="E721" s="297"/>
      <c r="F721" s="297"/>
      <c r="G721" s="297"/>
      <c r="H721" s="297"/>
      <c r="I721" s="297"/>
      <c r="J721" s="297"/>
      <c r="K721" s="297"/>
      <c r="L721" s="297"/>
      <c r="M721" s="297"/>
      <c r="N721" s="735"/>
      <c r="O721" s="735"/>
      <c r="P721" s="297"/>
      <c r="Q721" s="297"/>
      <c r="R721" s="297"/>
      <c r="S721" s="297"/>
      <c r="T721" s="297"/>
      <c r="U721" s="297"/>
      <c r="V721" s="297"/>
      <c r="W721" s="297"/>
      <c r="X721" s="297"/>
      <c r="Y721" s="297"/>
      <c r="Z721" s="297"/>
    </row>
    <row r="722" spans="1:26" ht="15.75" customHeight="1">
      <c r="A722" s="297"/>
      <c r="B722" s="297"/>
      <c r="C722" s="297"/>
      <c r="D722" s="297"/>
      <c r="E722" s="297"/>
      <c r="F722" s="297"/>
      <c r="G722" s="297"/>
      <c r="H722" s="297"/>
      <c r="I722" s="297"/>
      <c r="J722" s="297"/>
      <c r="K722" s="297"/>
      <c r="L722" s="297"/>
      <c r="M722" s="297"/>
      <c r="N722" s="735"/>
      <c r="O722" s="735"/>
      <c r="P722" s="297"/>
      <c r="Q722" s="297"/>
      <c r="R722" s="297"/>
      <c r="S722" s="297"/>
      <c r="T722" s="297"/>
      <c r="U722" s="297"/>
      <c r="V722" s="297"/>
      <c r="W722" s="297"/>
      <c r="X722" s="297"/>
      <c r="Y722" s="297"/>
      <c r="Z722" s="297"/>
    </row>
    <row r="723" spans="1:26" ht="15.75" customHeight="1">
      <c r="A723" s="297"/>
      <c r="B723" s="297"/>
      <c r="C723" s="297"/>
      <c r="D723" s="297"/>
      <c r="E723" s="297"/>
      <c r="F723" s="297"/>
      <c r="G723" s="297"/>
      <c r="H723" s="297"/>
      <c r="I723" s="297"/>
      <c r="J723" s="297"/>
      <c r="K723" s="297"/>
      <c r="L723" s="297"/>
      <c r="M723" s="297"/>
      <c r="N723" s="735"/>
      <c r="O723" s="735"/>
      <c r="P723" s="297"/>
      <c r="Q723" s="297"/>
      <c r="R723" s="297"/>
      <c r="S723" s="297"/>
      <c r="T723" s="297"/>
      <c r="U723" s="297"/>
      <c r="V723" s="297"/>
      <c r="W723" s="297"/>
      <c r="X723" s="297"/>
      <c r="Y723" s="297"/>
      <c r="Z723" s="297"/>
    </row>
    <row r="724" spans="1:26" ht="15.75" customHeight="1">
      <c r="A724" s="297"/>
      <c r="B724" s="297"/>
      <c r="C724" s="297"/>
      <c r="D724" s="297"/>
      <c r="E724" s="297"/>
      <c r="F724" s="297"/>
      <c r="G724" s="297"/>
      <c r="H724" s="297"/>
      <c r="I724" s="297"/>
      <c r="J724" s="297"/>
      <c r="K724" s="297"/>
      <c r="L724" s="297"/>
      <c r="M724" s="297"/>
      <c r="N724" s="735"/>
      <c r="O724" s="735"/>
      <c r="P724" s="297"/>
      <c r="Q724" s="297"/>
      <c r="R724" s="297"/>
      <c r="S724" s="297"/>
      <c r="T724" s="297"/>
      <c r="U724" s="297"/>
      <c r="V724" s="297"/>
      <c r="W724" s="297"/>
      <c r="X724" s="297"/>
      <c r="Y724" s="297"/>
      <c r="Z724" s="297"/>
    </row>
    <row r="725" spans="1:26" ht="15.75" customHeight="1">
      <c r="A725" s="297"/>
      <c r="B725" s="297"/>
      <c r="C725" s="297"/>
      <c r="D725" s="297"/>
      <c r="E725" s="297"/>
      <c r="F725" s="297"/>
      <c r="G725" s="297"/>
      <c r="H725" s="297"/>
      <c r="I725" s="297"/>
      <c r="J725" s="297"/>
      <c r="K725" s="297"/>
      <c r="L725" s="297"/>
      <c r="M725" s="297"/>
      <c r="N725" s="735"/>
      <c r="O725" s="735"/>
      <c r="P725" s="297"/>
      <c r="Q725" s="297"/>
      <c r="R725" s="297"/>
      <c r="S725" s="297"/>
      <c r="T725" s="297"/>
      <c r="U725" s="297"/>
      <c r="V725" s="297"/>
      <c r="W725" s="297"/>
      <c r="X725" s="297"/>
      <c r="Y725" s="297"/>
      <c r="Z725" s="297"/>
    </row>
    <row r="726" spans="1:26" ht="15.75" customHeight="1">
      <c r="A726" s="297"/>
      <c r="B726" s="297"/>
      <c r="C726" s="297"/>
      <c r="D726" s="297"/>
      <c r="E726" s="297"/>
      <c r="F726" s="297"/>
      <c r="G726" s="297"/>
      <c r="H726" s="297"/>
      <c r="I726" s="297"/>
      <c r="J726" s="297"/>
      <c r="K726" s="297"/>
      <c r="L726" s="297"/>
      <c r="M726" s="297"/>
      <c r="N726" s="735"/>
      <c r="O726" s="735"/>
      <c r="P726" s="297"/>
      <c r="Q726" s="297"/>
      <c r="R726" s="297"/>
      <c r="S726" s="297"/>
      <c r="T726" s="297"/>
      <c r="U726" s="297"/>
      <c r="V726" s="297"/>
      <c r="W726" s="297"/>
      <c r="X726" s="297"/>
      <c r="Y726" s="297"/>
      <c r="Z726" s="297"/>
    </row>
    <row r="727" spans="1:26" ht="15.75" customHeight="1">
      <c r="A727" s="297"/>
      <c r="B727" s="297"/>
      <c r="C727" s="297"/>
      <c r="D727" s="297"/>
      <c r="E727" s="297"/>
      <c r="F727" s="297"/>
      <c r="G727" s="297"/>
      <c r="H727" s="297"/>
      <c r="I727" s="297"/>
      <c r="J727" s="297"/>
      <c r="K727" s="297"/>
      <c r="L727" s="297"/>
      <c r="M727" s="297"/>
      <c r="N727" s="735"/>
      <c r="O727" s="735"/>
      <c r="P727" s="297"/>
      <c r="Q727" s="297"/>
      <c r="R727" s="297"/>
      <c r="S727" s="297"/>
      <c r="T727" s="297"/>
      <c r="U727" s="297"/>
      <c r="V727" s="297"/>
      <c r="W727" s="297"/>
      <c r="X727" s="297"/>
      <c r="Y727" s="297"/>
      <c r="Z727" s="297"/>
    </row>
    <row r="728" spans="1:26" ht="15.75" customHeight="1">
      <c r="A728" s="297"/>
      <c r="B728" s="297"/>
      <c r="C728" s="297"/>
      <c r="D728" s="297"/>
      <c r="E728" s="297"/>
      <c r="F728" s="297"/>
      <c r="G728" s="297"/>
      <c r="H728" s="297"/>
      <c r="I728" s="297"/>
      <c r="J728" s="297"/>
      <c r="K728" s="297"/>
      <c r="L728" s="297"/>
      <c r="M728" s="297"/>
      <c r="N728" s="735"/>
      <c r="O728" s="735"/>
      <c r="P728" s="297"/>
      <c r="Q728" s="297"/>
      <c r="R728" s="297"/>
      <c r="S728" s="297"/>
      <c r="T728" s="297"/>
      <c r="U728" s="297"/>
      <c r="V728" s="297"/>
      <c r="W728" s="297"/>
      <c r="X728" s="297"/>
      <c r="Y728" s="297"/>
      <c r="Z728" s="297"/>
    </row>
    <row r="729" spans="1:26" ht="15.75" customHeight="1">
      <c r="A729" s="297"/>
      <c r="B729" s="297"/>
      <c r="C729" s="297"/>
      <c r="D729" s="297"/>
      <c r="E729" s="297"/>
      <c r="F729" s="297"/>
      <c r="G729" s="297"/>
      <c r="H729" s="297"/>
      <c r="I729" s="297"/>
      <c r="J729" s="297"/>
      <c r="K729" s="297"/>
      <c r="L729" s="297"/>
      <c r="M729" s="297"/>
      <c r="N729" s="735"/>
      <c r="O729" s="735"/>
      <c r="P729" s="297"/>
      <c r="Q729" s="297"/>
      <c r="R729" s="297"/>
      <c r="S729" s="297"/>
      <c r="T729" s="297"/>
      <c r="U729" s="297"/>
      <c r="V729" s="297"/>
      <c r="W729" s="297"/>
      <c r="X729" s="297"/>
      <c r="Y729" s="297"/>
      <c r="Z729" s="297"/>
    </row>
    <row r="730" spans="1:26" ht="15.75" customHeight="1">
      <c r="A730" s="297"/>
      <c r="B730" s="297"/>
      <c r="C730" s="297"/>
      <c r="D730" s="297"/>
      <c r="E730" s="297"/>
      <c r="F730" s="297"/>
      <c r="G730" s="297"/>
      <c r="H730" s="297"/>
      <c r="I730" s="297"/>
      <c r="J730" s="297"/>
      <c r="K730" s="297"/>
      <c r="L730" s="297"/>
      <c r="M730" s="297"/>
      <c r="N730" s="735"/>
      <c r="O730" s="735"/>
      <c r="P730" s="297"/>
      <c r="Q730" s="297"/>
      <c r="R730" s="297"/>
      <c r="S730" s="297"/>
      <c r="T730" s="297"/>
      <c r="U730" s="297"/>
      <c r="V730" s="297"/>
      <c r="W730" s="297"/>
      <c r="X730" s="297"/>
      <c r="Y730" s="297"/>
      <c r="Z730" s="297"/>
    </row>
    <row r="731" spans="1:26" ht="15.75" customHeight="1">
      <c r="A731" s="297"/>
      <c r="B731" s="297"/>
      <c r="C731" s="297"/>
      <c r="D731" s="297"/>
      <c r="E731" s="297"/>
      <c r="F731" s="297"/>
      <c r="G731" s="297"/>
      <c r="H731" s="297"/>
      <c r="I731" s="297"/>
      <c r="J731" s="297"/>
      <c r="K731" s="297"/>
      <c r="L731" s="297"/>
      <c r="M731" s="297"/>
      <c r="N731" s="735"/>
      <c r="O731" s="735"/>
      <c r="P731" s="297"/>
      <c r="Q731" s="297"/>
      <c r="R731" s="297"/>
      <c r="S731" s="297"/>
      <c r="T731" s="297"/>
      <c r="U731" s="297"/>
      <c r="V731" s="297"/>
      <c r="W731" s="297"/>
      <c r="X731" s="297"/>
      <c r="Y731" s="297"/>
      <c r="Z731" s="297"/>
    </row>
    <row r="732" spans="1:26" ht="15.75" customHeight="1">
      <c r="A732" s="297"/>
      <c r="B732" s="297"/>
      <c r="C732" s="297"/>
      <c r="D732" s="297"/>
      <c r="E732" s="297"/>
      <c r="F732" s="297"/>
      <c r="G732" s="297"/>
      <c r="H732" s="297"/>
      <c r="I732" s="297"/>
      <c r="J732" s="297"/>
      <c r="K732" s="297"/>
      <c r="L732" s="297"/>
      <c r="M732" s="297"/>
      <c r="N732" s="735"/>
      <c r="O732" s="735"/>
      <c r="P732" s="297"/>
      <c r="Q732" s="297"/>
      <c r="R732" s="297"/>
      <c r="S732" s="297"/>
      <c r="T732" s="297"/>
      <c r="U732" s="297"/>
      <c r="V732" s="297"/>
      <c r="W732" s="297"/>
      <c r="X732" s="297"/>
      <c r="Y732" s="297"/>
      <c r="Z732" s="297"/>
    </row>
    <row r="733" spans="1:26" ht="15.75" customHeight="1">
      <c r="A733" s="297"/>
      <c r="B733" s="297"/>
      <c r="C733" s="297"/>
      <c r="D733" s="297"/>
      <c r="E733" s="297"/>
      <c r="F733" s="297"/>
      <c r="G733" s="297"/>
      <c r="H733" s="297"/>
      <c r="I733" s="297"/>
      <c r="J733" s="297"/>
      <c r="K733" s="297"/>
      <c r="L733" s="297"/>
      <c r="M733" s="297"/>
      <c r="N733" s="735"/>
      <c r="O733" s="735"/>
      <c r="P733" s="297"/>
      <c r="Q733" s="297"/>
      <c r="R733" s="297"/>
      <c r="S733" s="297"/>
      <c r="T733" s="297"/>
      <c r="U733" s="297"/>
      <c r="V733" s="297"/>
      <c r="W733" s="297"/>
      <c r="X733" s="297"/>
      <c r="Y733" s="297"/>
      <c r="Z733" s="297"/>
    </row>
    <row r="734" spans="1:26" ht="15.75" customHeight="1">
      <c r="A734" s="297"/>
      <c r="B734" s="297"/>
      <c r="C734" s="297"/>
      <c r="D734" s="297"/>
      <c r="E734" s="297"/>
      <c r="F734" s="297"/>
      <c r="G734" s="297"/>
      <c r="H734" s="297"/>
      <c r="I734" s="297"/>
      <c r="J734" s="297"/>
      <c r="K734" s="297"/>
      <c r="L734" s="297"/>
      <c r="M734" s="297"/>
      <c r="N734" s="735"/>
      <c r="O734" s="735"/>
      <c r="P734" s="297"/>
      <c r="Q734" s="297"/>
      <c r="R734" s="297"/>
      <c r="S734" s="297"/>
      <c r="T734" s="297"/>
      <c r="U734" s="297"/>
      <c r="V734" s="297"/>
      <c r="W734" s="297"/>
      <c r="X734" s="297"/>
      <c r="Y734" s="297"/>
      <c r="Z734" s="297"/>
    </row>
    <row r="735" spans="1:26" ht="15.75" customHeight="1">
      <c r="A735" s="297"/>
      <c r="B735" s="297"/>
      <c r="C735" s="297"/>
      <c r="D735" s="297"/>
      <c r="E735" s="297"/>
      <c r="F735" s="297"/>
      <c r="G735" s="297"/>
      <c r="H735" s="297"/>
      <c r="I735" s="297"/>
      <c r="J735" s="297"/>
      <c r="K735" s="297"/>
      <c r="L735" s="297"/>
      <c r="M735" s="297"/>
      <c r="N735" s="735"/>
      <c r="O735" s="735"/>
      <c r="P735" s="297"/>
      <c r="Q735" s="297"/>
      <c r="R735" s="297"/>
      <c r="S735" s="297"/>
      <c r="T735" s="297"/>
      <c r="U735" s="297"/>
      <c r="V735" s="297"/>
      <c r="W735" s="297"/>
      <c r="X735" s="297"/>
      <c r="Y735" s="297"/>
      <c r="Z735" s="297"/>
    </row>
    <row r="736" spans="1:26" ht="15.75" customHeight="1">
      <c r="A736" s="297"/>
      <c r="B736" s="297"/>
      <c r="C736" s="297"/>
      <c r="D736" s="297"/>
      <c r="E736" s="297"/>
      <c r="F736" s="297"/>
      <c r="G736" s="297"/>
      <c r="H736" s="297"/>
      <c r="I736" s="297"/>
      <c r="J736" s="297"/>
      <c r="K736" s="297"/>
      <c r="L736" s="297"/>
      <c r="M736" s="297"/>
      <c r="N736" s="735"/>
      <c r="O736" s="735"/>
      <c r="P736" s="297"/>
      <c r="Q736" s="297"/>
      <c r="R736" s="297"/>
      <c r="S736" s="297"/>
      <c r="T736" s="297"/>
      <c r="U736" s="297"/>
      <c r="V736" s="297"/>
      <c r="W736" s="297"/>
      <c r="X736" s="297"/>
      <c r="Y736" s="297"/>
      <c r="Z736" s="297"/>
    </row>
    <row r="737" spans="1:26" ht="15.75" customHeight="1">
      <c r="A737" s="297"/>
      <c r="B737" s="297"/>
      <c r="C737" s="297"/>
      <c r="D737" s="297"/>
      <c r="E737" s="297"/>
      <c r="F737" s="297"/>
      <c r="G737" s="297"/>
      <c r="H737" s="297"/>
      <c r="I737" s="297"/>
      <c r="J737" s="297"/>
      <c r="K737" s="297"/>
      <c r="L737" s="297"/>
      <c r="M737" s="297"/>
      <c r="N737" s="735"/>
      <c r="O737" s="735"/>
      <c r="P737" s="297"/>
      <c r="Q737" s="297"/>
      <c r="R737" s="297"/>
      <c r="S737" s="297"/>
      <c r="T737" s="297"/>
      <c r="U737" s="297"/>
      <c r="V737" s="297"/>
      <c r="W737" s="297"/>
      <c r="X737" s="297"/>
      <c r="Y737" s="297"/>
      <c r="Z737" s="297"/>
    </row>
    <row r="738" spans="1:26" ht="15.75" customHeight="1">
      <c r="A738" s="297"/>
      <c r="B738" s="297"/>
      <c r="C738" s="297"/>
      <c r="D738" s="297"/>
      <c r="E738" s="297"/>
      <c r="F738" s="297"/>
      <c r="G738" s="297"/>
      <c r="H738" s="297"/>
      <c r="I738" s="297"/>
      <c r="J738" s="297"/>
      <c r="K738" s="297"/>
      <c r="L738" s="297"/>
      <c r="M738" s="297"/>
      <c r="N738" s="735"/>
      <c r="O738" s="735"/>
      <c r="P738" s="297"/>
      <c r="Q738" s="297"/>
      <c r="R738" s="297"/>
      <c r="S738" s="297"/>
      <c r="T738" s="297"/>
      <c r="U738" s="297"/>
      <c r="V738" s="297"/>
      <c r="W738" s="297"/>
      <c r="X738" s="297"/>
      <c r="Y738" s="297"/>
      <c r="Z738" s="297"/>
    </row>
    <row r="739" spans="1:26" ht="15.75" customHeight="1">
      <c r="A739" s="297"/>
      <c r="B739" s="297"/>
      <c r="C739" s="297"/>
      <c r="D739" s="297"/>
      <c r="E739" s="297"/>
      <c r="F739" s="297"/>
      <c r="G739" s="297"/>
      <c r="H739" s="297"/>
      <c r="I739" s="297"/>
      <c r="J739" s="297"/>
      <c r="K739" s="297"/>
      <c r="L739" s="297"/>
      <c r="M739" s="297"/>
      <c r="N739" s="735"/>
      <c r="O739" s="735"/>
      <c r="P739" s="297"/>
      <c r="Q739" s="297"/>
      <c r="R739" s="297"/>
      <c r="S739" s="297"/>
      <c r="T739" s="297"/>
      <c r="U739" s="297"/>
      <c r="V739" s="297"/>
      <c r="W739" s="297"/>
      <c r="X739" s="297"/>
      <c r="Y739" s="297"/>
      <c r="Z739" s="297"/>
    </row>
    <row r="740" spans="1:26" ht="15.75" customHeight="1">
      <c r="A740" s="297"/>
      <c r="B740" s="297"/>
      <c r="C740" s="297"/>
      <c r="D740" s="297"/>
      <c r="E740" s="297"/>
      <c r="F740" s="297"/>
      <c r="G740" s="297"/>
      <c r="H740" s="297"/>
      <c r="I740" s="297"/>
      <c r="J740" s="297"/>
      <c r="K740" s="297"/>
      <c r="L740" s="297"/>
      <c r="M740" s="297"/>
      <c r="N740" s="735"/>
      <c r="O740" s="735"/>
      <c r="P740" s="297"/>
      <c r="Q740" s="297"/>
      <c r="R740" s="297"/>
      <c r="S740" s="297"/>
      <c r="T740" s="297"/>
      <c r="U740" s="297"/>
      <c r="V740" s="297"/>
      <c r="W740" s="297"/>
      <c r="X740" s="297"/>
      <c r="Y740" s="297"/>
      <c r="Z740" s="297"/>
    </row>
    <row r="741" spans="1:26" ht="15.75" customHeight="1">
      <c r="A741" s="297"/>
      <c r="B741" s="297"/>
      <c r="C741" s="297"/>
      <c r="D741" s="297"/>
      <c r="E741" s="297"/>
      <c r="F741" s="297"/>
      <c r="G741" s="297"/>
      <c r="H741" s="297"/>
      <c r="I741" s="297"/>
      <c r="J741" s="297"/>
      <c r="K741" s="297"/>
      <c r="L741" s="297"/>
      <c r="M741" s="297"/>
      <c r="N741" s="735"/>
      <c r="O741" s="735"/>
      <c r="P741" s="297"/>
      <c r="Q741" s="297"/>
      <c r="R741" s="297"/>
      <c r="S741" s="297"/>
      <c r="T741" s="297"/>
      <c r="U741" s="297"/>
      <c r="V741" s="297"/>
      <c r="W741" s="297"/>
      <c r="X741" s="297"/>
      <c r="Y741" s="297"/>
      <c r="Z741" s="297"/>
    </row>
    <row r="742" spans="1:26" ht="15.75" customHeight="1">
      <c r="A742" s="297"/>
      <c r="B742" s="297"/>
      <c r="C742" s="297"/>
      <c r="D742" s="297"/>
      <c r="E742" s="297"/>
      <c r="F742" s="297"/>
      <c r="G742" s="297"/>
      <c r="H742" s="297"/>
      <c r="I742" s="297"/>
      <c r="J742" s="297"/>
      <c r="K742" s="297"/>
      <c r="L742" s="297"/>
      <c r="M742" s="297"/>
      <c r="N742" s="735"/>
      <c r="O742" s="735"/>
      <c r="P742" s="297"/>
      <c r="Q742" s="297"/>
      <c r="R742" s="297"/>
      <c r="S742" s="297"/>
      <c r="T742" s="297"/>
      <c r="U742" s="297"/>
      <c r="V742" s="297"/>
      <c r="W742" s="297"/>
      <c r="X742" s="297"/>
      <c r="Y742" s="297"/>
      <c r="Z742" s="297"/>
    </row>
    <row r="743" spans="1:26" ht="15.75" customHeight="1">
      <c r="A743" s="297"/>
      <c r="B743" s="297"/>
      <c r="C743" s="297"/>
      <c r="D743" s="297"/>
      <c r="E743" s="297"/>
      <c r="F743" s="297"/>
      <c r="G743" s="297"/>
      <c r="H743" s="297"/>
      <c r="I743" s="297"/>
      <c r="J743" s="297"/>
      <c r="K743" s="297"/>
      <c r="L743" s="297"/>
      <c r="M743" s="297"/>
      <c r="N743" s="735"/>
      <c r="O743" s="735"/>
      <c r="P743" s="297"/>
      <c r="Q743" s="297"/>
      <c r="R743" s="297"/>
      <c r="S743" s="297"/>
      <c r="T743" s="297"/>
      <c r="U743" s="297"/>
      <c r="V743" s="297"/>
      <c r="W743" s="297"/>
      <c r="X743" s="297"/>
      <c r="Y743" s="297"/>
      <c r="Z743" s="297"/>
    </row>
    <row r="744" spans="1:26" ht="15.75" customHeight="1">
      <c r="A744" s="297"/>
      <c r="B744" s="297"/>
      <c r="C744" s="297"/>
      <c r="D744" s="297"/>
      <c r="E744" s="297"/>
      <c r="F744" s="297"/>
      <c r="G744" s="297"/>
      <c r="H744" s="297"/>
      <c r="I744" s="297"/>
      <c r="J744" s="297"/>
      <c r="K744" s="297"/>
      <c r="L744" s="297"/>
      <c r="M744" s="297"/>
      <c r="N744" s="735"/>
      <c r="O744" s="735"/>
      <c r="P744" s="297"/>
      <c r="Q744" s="297"/>
      <c r="R744" s="297"/>
      <c r="S744" s="297"/>
      <c r="T744" s="297"/>
      <c r="U744" s="297"/>
      <c r="V744" s="297"/>
      <c r="W744" s="297"/>
      <c r="X744" s="297"/>
      <c r="Y744" s="297"/>
      <c r="Z744" s="297"/>
    </row>
    <row r="745" spans="1:26" ht="15.75" customHeight="1">
      <c r="A745" s="297"/>
      <c r="B745" s="297"/>
      <c r="C745" s="297"/>
      <c r="D745" s="297"/>
      <c r="E745" s="297"/>
      <c r="F745" s="297"/>
      <c r="G745" s="297"/>
      <c r="H745" s="297"/>
      <c r="I745" s="297"/>
      <c r="J745" s="297"/>
      <c r="K745" s="297"/>
      <c r="L745" s="297"/>
      <c r="M745" s="297"/>
      <c r="N745" s="735"/>
      <c r="O745" s="735"/>
      <c r="P745" s="297"/>
      <c r="Q745" s="297"/>
      <c r="R745" s="297"/>
      <c r="S745" s="297"/>
      <c r="T745" s="297"/>
      <c r="U745" s="297"/>
      <c r="V745" s="297"/>
      <c r="W745" s="297"/>
      <c r="X745" s="297"/>
      <c r="Y745" s="297"/>
      <c r="Z745" s="297"/>
    </row>
    <row r="746" spans="1:26" ht="15.75" customHeight="1">
      <c r="A746" s="297"/>
      <c r="B746" s="297"/>
      <c r="C746" s="297"/>
      <c r="D746" s="297"/>
      <c r="E746" s="297"/>
      <c r="F746" s="297"/>
      <c r="G746" s="297"/>
      <c r="H746" s="297"/>
      <c r="I746" s="297"/>
      <c r="J746" s="297"/>
      <c r="K746" s="297"/>
      <c r="L746" s="297"/>
      <c r="M746" s="297"/>
      <c r="N746" s="735"/>
      <c r="O746" s="735"/>
      <c r="P746" s="297"/>
      <c r="Q746" s="297"/>
      <c r="R746" s="297"/>
      <c r="S746" s="297"/>
      <c r="T746" s="297"/>
      <c r="U746" s="297"/>
      <c r="V746" s="297"/>
      <c r="W746" s="297"/>
      <c r="X746" s="297"/>
      <c r="Y746" s="297"/>
      <c r="Z746" s="297"/>
    </row>
    <row r="747" spans="1:26" ht="15.75" customHeight="1">
      <c r="A747" s="297"/>
      <c r="B747" s="297"/>
      <c r="C747" s="297"/>
      <c r="D747" s="297"/>
      <c r="E747" s="297"/>
      <c r="F747" s="297"/>
      <c r="G747" s="297"/>
      <c r="H747" s="297"/>
      <c r="I747" s="297"/>
      <c r="J747" s="297"/>
      <c r="K747" s="297"/>
      <c r="L747" s="297"/>
      <c r="M747" s="297"/>
      <c r="N747" s="735"/>
      <c r="O747" s="735"/>
      <c r="P747" s="297"/>
      <c r="Q747" s="297"/>
      <c r="R747" s="297"/>
      <c r="S747" s="297"/>
      <c r="T747" s="297"/>
      <c r="U747" s="297"/>
      <c r="V747" s="297"/>
      <c r="W747" s="297"/>
      <c r="X747" s="297"/>
      <c r="Y747" s="297"/>
      <c r="Z747" s="297"/>
    </row>
    <row r="748" spans="1:26" ht="15.75" customHeight="1">
      <c r="A748" s="297"/>
      <c r="B748" s="297"/>
      <c r="C748" s="297"/>
      <c r="D748" s="297"/>
      <c r="E748" s="297"/>
      <c r="F748" s="297"/>
      <c r="G748" s="297"/>
      <c r="H748" s="297"/>
      <c r="I748" s="297"/>
      <c r="J748" s="297"/>
      <c r="K748" s="297"/>
      <c r="L748" s="297"/>
      <c r="M748" s="297"/>
      <c r="N748" s="735"/>
      <c r="O748" s="735"/>
      <c r="P748" s="297"/>
      <c r="Q748" s="297"/>
      <c r="R748" s="297"/>
      <c r="S748" s="297"/>
      <c r="T748" s="297"/>
      <c r="U748" s="297"/>
      <c r="V748" s="297"/>
      <c r="W748" s="297"/>
      <c r="X748" s="297"/>
      <c r="Y748" s="297"/>
      <c r="Z748" s="297"/>
    </row>
    <row r="749" spans="1:26" ht="15.75" customHeight="1">
      <c r="A749" s="297"/>
      <c r="B749" s="297"/>
      <c r="C749" s="297"/>
      <c r="D749" s="297"/>
      <c r="E749" s="297"/>
      <c r="F749" s="297"/>
      <c r="G749" s="297"/>
      <c r="H749" s="297"/>
      <c r="I749" s="297"/>
      <c r="J749" s="297"/>
      <c r="K749" s="297"/>
      <c r="L749" s="297"/>
      <c r="M749" s="297"/>
      <c r="N749" s="735"/>
      <c r="O749" s="735"/>
      <c r="P749" s="297"/>
      <c r="Q749" s="297"/>
      <c r="R749" s="297"/>
      <c r="S749" s="297"/>
      <c r="T749" s="297"/>
      <c r="U749" s="297"/>
      <c r="V749" s="297"/>
      <c r="W749" s="297"/>
      <c r="X749" s="297"/>
      <c r="Y749" s="297"/>
      <c r="Z749" s="297"/>
    </row>
    <row r="750" spans="1:26" ht="15.75" customHeight="1">
      <c r="A750" s="297"/>
      <c r="B750" s="297"/>
      <c r="C750" s="297"/>
      <c r="D750" s="297"/>
      <c r="E750" s="297"/>
      <c r="F750" s="297"/>
      <c r="G750" s="297"/>
      <c r="H750" s="297"/>
      <c r="I750" s="297"/>
      <c r="J750" s="297"/>
      <c r="K750" s="297"/>
      <c r="L750" s="297"/>
      <c r="M750" s="297"/>
      <c r="N750" s="735"/>
      <c r="O750" s="735"/>
      <c r="P750" s="297"/>
      <c r="Q750" s="297"/>
      <c r="R750" s="297"/>
      <c r="S750" s="297"/>
      <c r="T750" s="297"/>
      <c r="U750" s="297"/>
      <c r="V750" s="297"/>
      <c r="W750" s="297"/>
      <c r="X750" s="297"/>
      <c r="Y750" s="297"/>
      <c r="Z750" s="297"/>
    </row>
    <row r="751" spans="1:26" ht="15.75" customHeight="1">
      <c r="A751" s="297"/>
      <c r="B751" s="297"/>
      <c r="C751" s="297"/>
      <c r="D751" s="297"/>
      <c r="E751" s="297"/>
      <c r="F751" s="297"/>
      <c r="G751" s="297"/>
      <c r="H751" s="297"/>
      <c r="I751" s="297"/>
      <c r="J751" s="297"/>
      <c r="K751" s="297"/>
      <c r="L751" s="297"/>
      <c r="M751" s="297"/>
      <c r="N751" s="735"/>
      <c r="O751" s="735"/>
      <c r="P751" s="297"/>
      <c r="Q751" s="297"/>
      <c r="R751" s="297"/>
      <c r="S751" s="297"/>
      <c r="T751" s="297"/>
      <c r="U751" s="297"/>
      <c r="V751" s="297"/>
      <c r="W751" s="297"/>
      <c r="X751" s="297"/>
      <c r="Y751" s="297"/>
      <c r="Z751" s="297"/>
    </row>
    <row r="752" spans="1:26" ht="15.75" customHeight="1">
      <c r="A752" s="297"/>
      <c r="B752" s="297"/>
      <c r="C752" s="297"/>
      <c r="D752" s="297"/>
      <c r="E752" s="297"/>
      <c r="F752" s="297"/>
      <c r="G752" s="297"/>
      <c r="H752" s="297"/>
      <c r="I752" s="297"/>
      <c r="J752" s="297"/>
      <c r="K752" s="297"/>
      <c r="L752" s="297"/>
      <c r="M752" s="297"/>
      <c r="N752" s="735"/>
      <c r="O752" s="735"/>
      <c r="P752" s="297"/>
      <c r="Q752" s="297"/>
      <c r="R752" s="297"/>
      <c r="S752" s="297"/>
      <c r="T752" s="297"/>
      <c r="U752" s="297"/>
      <c r="V752" s="297"/>
      <c r="W752" s="297"/>
      <c r="X752" s="297"/>
      <c r="Y752" s="297"/>
      <c r="Z752" s="297"/>
    </row>
    <row r="753" spans="1:26" ht="15.75" customHeight="1">
      <c r="A753" s="297"/>
      <c r="B753" s="297"/>
      <c r="C753" s="297"/>
      <c r="D753" s="297"/>
      <c r="E753" s="297"/>
      <c r="F753" s="297"/>
      <c r="G753" s="297"/>
      <c r="H753" s="297"/>
      <c r="I753" s="297"/>
      <c r="J753" s="297"/>
      <c r="K753" s="297"/>
      <c r="L753" s="297"/>
      <c r="M753" s="297"/>
      <c r="N753" s="735"/>
      <c r="O753" s="735"/>
      <c r="P753" s="297"/>
      <c r="Q753" s="297"/>
      <c r="R753" s="297"/>
      <c r="S753" s="297"/>
      <c r="T753" s="297"/>
      <c r="U753" s="297"/>
      <c r="V753" s="297"/>
      <c r="W753" s="297"/>
      <c r="X753" s="297"/>
      <c r="Y753" s="297"/>
      <c r="Z753" s="297"/>
    </row>
    <row r="754" spans="1:26" ht="15.75" customHeight="1">
      <c r="A754" s="297"/>
      <c r="B754" s="297"/>
      <c r="C754" s="297"/>
      <c r="D754" s="297"/>
      <c r="E754" s="297"/>
      <c r="F754" s="297"/>
      <c r="G754" s="297"/>
      <c r="H754" s="297"/>
      <c r="I754" s="297"/>
      <c r="J754" s="297"/>
      <c r="K754" s="297"/>
      <c r="L754" s="297"/>
      <c r="M754" s="297"/>
      <c r="N754" s="735"/>
      <c r="O754" s="735"/>
      <c r="P754" s="297"/>
      <c r="Q754" s="297"/>
      <c r="R754" s="297"/>
      <c r="S754" s="297"/>
      <c r="T754" s="297"/>
      <c r="U754" s="297"/>
      <c r="V754" s="297"/>
      <c r="W754" s="297"/>
      <c r="X754" s="297"/>
      <c r="Y754" s="297"/>
      <c r="Z754" s="297"/>
    </row>
    <row r="755" spans="1:26" ht="15.75" customHeight="1">
      <c r="A755" s="297"/>
      <c r="B755" s="297"/>
      <c r="C755" s="297"/>
      <c r="D755" s="297"/>
      <c r="E755" s="297"/>
      <c r="F755" s="297"/>
      <c r="G755" s="297"/>
      <c r="H755" s="297"/>
      <c r="I755" s="297"/>
      <c r="J755" s="297"/>
      <c r="K755" s="297"/>
      <c r="L755" s="297"/>
      <c r="M755" s="297"/>
      <c r="N755" s="735"/>
      <c r="O755" s="735"/>
      <c r="P755" s="297"/>
      <c r="Q755" s="297"/>
      <c r="R755" s="297"/>
      <c r="S755" s="297"/>
      <c r="T755" s="297"/>
      <c r="U755" s="297"/>
      <c r="V755" s="297"/>
      <c r="W755" s="297"/>
      <c r="X755" s="297"/>
      <c r="Y755" s="297"/>
      <c r="Z755" s="297"/>
    </row>
    <row r="756" spans="1:26" ht="15.75" customHeight="1">
      <c r="A756" s="297"/>
      <c r="B756" s="297"/>
      <c r="C756" s="297"/>
      <c r="D756" s="297"/>
      <c r="E756" s="297"/>
      <c r="F756" s="297"/>
      <c r="G756" s="297"/>
      <c r="H756" s="297"/>
      <c r="I756" s="297"/>
      <c r="J756" s="297"/>
      <c r="K756" s="297"/>
      <c r="L756" s="297"/>
      <c r="M756" s="297"/>
      <c r="N756" s="735"/>
      <c r="O756" s="735"/>
      <c r="P756" s="297"/>
      <c r="Q756" s="297"/>
      <c r="R756" s="297"/>
      <c r="S756" s="297"/>
      <c r="T756" s="297"/>
      <c r="U756" s="297"/>
      <c r="V756" s="297"/>
      <c r="W756" s="297"/>
      <c r="X756" s="297"/>
      <c r="Y756" s="297"/>
      <c r="Z756" s="297"/>
    </row>
    <row r="757" spans="1:26" ht="15.75" customHeight="1">
      <c r="A757" s="297"/>
      <c r="B757" s="297"/>
      <c r="C757" s="297"/>
      <c r="D757" s="297"/>
      <c r="E757" s="297"/>
      <c r="F757" s="297"/>
      <c r="G757" s="297"/>
      <c r="H757" s="297"/>
      <c r="I757" s="297"/>
      <c r="J757" s="297"/>
      <c r="K757" s="297"/>
      <c r="L757" s="297"/>
      <c r="M757" s="297"/>
      <c r="N757" s="735"/>
      <c r="O757" s="735"/>
      <c r="P757" s="297"/>
      <c r="Q757" s="297"/>
      <c r="R757" s="297"/>
      <c r="S757" s="297"/>
      <c r="T757" s="297"/>
      <c r="U757" s="297"/>
      <c r="V757" s="297"/>
      <c r="W757" s="297"/>
      <c r="X757" s="297"/>
      <c r="Y757" s="297"/>
      <c r="Z757" s="297"/>
    </row>
    <row r="758" spans="1:26" ht="15.75" customHeight="1">
      <c r="A758" s="297"/>
      <c r="B758" s="297"/>
      <c r="C758" s="297"/>
      <c r="D758" s="297"/>
      <c r="E758" s="297"/>
      <c r="F758" s="297"/>
      <c r="G758" s="297"/>
      <c r="H758" s="297"/>
      <c r="I758" s="297"/>
      <c r="J758" s="297"/>
      <c r="K758" s="297"/>
      <c r="L758" s="297"/>
      <c r="M758" s="297"/>
      <c r="N758" s="735"/>
      <c r="O758" s="735"/>
      <c r="P758" s="297"/>
      <c r="Q758" s="297"/>
      <c r="R758" s="297"/>
      <c r="S758" s="297"/>
      <c r="T758" s="297"/>
      <c r="U758" s="297"/>
      <c r="V758" s="297"/>
      <c r="W758" s="297"/>
      <c r="X758" s="297"/>
      <c r="Y758" s="297"/>
      <c r="Z758" s="297"/>
    </row>
    <row r="759" spans="1:26" ht="15.75" customHeight="1">
      <c r="A759" s="297"/>
      <c r="B759" s="297"/>
      <c r="C759" s="297"/>
      <c r="D759" s="297"/>
      <c r="E759" s="297"/>
      <c r="F759" s="297"/>
      <c r="G759" s="297"/>
      <c r="H759" s="297"/>
      <c r="I759" s="297"/>
      <c r="J759" s="297"/>
      <c r="K759" s="297"/>
      <c r="L759" s="297"/>
      <c r="M759" s="297"/>
      <c r="N759" s="735"/>
      <c r="O759" s="735"/>
      <c r="P759" s="297"/>
      <c r="Q759" s="297"/>
      <c r="R759" s="297"/>
      <c r="S759" s="297"/>
      <c r="T759" s="297"/>
      <c r="U759" s="297"/>
      <c r="V759" s="297"/>
      <c r="W759" s="297"/>
      <c r="X759" s="297"/>
      <c r="Y759" s="297"/>
      <c r="Z759" s="297"/>
    </row>
    <row r="760" spans="1:26" ht="15.75" customHeight="1">
      <c r="A760" s="297"/>
      <c r="B760" s="297"/>
      <c r="C760" s="297"/>
      <c r="D760" s="297"/>
      <c r="E760" s="297"/>
      <c r="F760" s="297"/>
      <c r="G760" s="297"/>
      <c r="H760" s="297"/>
      <c r="I760" s="297"/>
      <c r="J760" s="297"/>
      <c r="K760" s="297"/>
      <c r="L760" s="297"/>
      <c r="M760" s="297"/>
      <c r="N760" s="735"/>
      <c r="O760" s="735"/>
      <c r="P760" s="297"/>
      <c r="Q760" s="297"/>
      <c r="R760" s="297"/>
      <c r="S760" s="297"/>
      <c r="T760" s="297"/>
      <c r="U760" s="297"/>
      <c r="V760" s="297"/>
      <c r="W760" s="297"/>
      <c r="X760" s="297"/>
      <c r="Y760" s="297"/>
      <c r="Z760" s="297"/>
    </row>
    <row r="761" spans="1:26" ht="15.75" customHeight="1">
      <c r="A761" s="297"/>
      <c r="B761" s="297"/>
      <c r="C761" s="297"/>
      <c r="D761" s="297"/>
      <c r="E761" s="297"/>
      <c r="F761" s="297"/>
      <c r="G761" s="297"/>
      <c r="H761" s="297"/>
      <c r="I761" s="297"/>
      <c r="J761" s="297"/>
      <c r="K761" s="297"/>
      <c r="L761" s="297"/>
      <c r="M761" s="297"/>
      <c r="N761" s="735"/>
      <c r="O761" s="735"/>
      <c r="P761" s="297"/>
      <c r="Q761" s="297"/>
      <c r="R761" s="297"/>
      <c r="S761" s="297"/>
      <c r="T761" s="297"/>
      <c r="U761" s="297"/>
      <c r="V761" s="297"/>
      <c r="W761" s="297"/>
      <c r="X761" s="297"/>
      <c r="Y761" s="297"/>
      <c r="Z761" s="297"/>
    </row>
    <row r="762" spans="1:26" ht="15.75" customHeight="1">
      <c r="A762" s="297"/>
      <c r="B762" s="297"/>
      <c r="C762" s="297"/>
      <c r="D762" s="297"/>
      <c r="E762" s="297"/>
      <c r="F762" s="297"/>
      <c r="G762" s="297"/>
      <c r="H762" s="297"/>
      <c r="I762" s="297"/>
      <c r="J762" s="297"/>
      <c r="K762" s="297"/>
      <c r="L762" s="297"/>
      <c r="M762" s="297"/>
      <c r="N762" s="735"/>
      <c r="O762" s="735"/>
      <c r="P762" s="297"/>
      <c r="Q762" s="297"/>
      <c r="R762" s="297"/>
      <c r="S762" s="297"/>
      <c r="T762" s="297"/>
      <c r="U762" s="297"/>
      <c r="V762" s="297"/>
      <c r="W762" s="297"/>
      <c r="X762" s="297"/>
      <c r="Y762" s="297"/>
      <c r="Z762" s="297"/>
    </row>
    <row r="763" spans="1:26" ht="15.75" customHeight="1">
      <c r="A763" s="297"/>
      <c r="B763" s="297"/>
      <c r="C763" s="297"/>
      <c r="D763" s="297"/>
      <c r="E763" s="297"/>
      <c r="F763" s="297"/>
      <c r="G763" s="297"/>
      <c r="H763" s="297"/>
      <c r="I763" s="297"/>
      <c r="J763" s="297"/>
      <c r="K763" s="297"/>
      <c r="L763" s="297"/>
      <c r="M763" s="297"/>
      <c r="N763" s="735"/>
      <c r="O763" s="735"/>
      <c r="P763" s="297"/>
      <c r="Q763" s="297"/>
      <c r="R763" s="297"/>
      <c r="S763" s="297"/>
      <c r="T763" s="297"/>
      <c r="U763" s="297"/>
      <c r="V763" s="297"/>
      <c r="W763" s="297"/>
      <c r="X763" s="297"/>
      <c r="Y763" s="297"/>
      <c r="Z763" s="297"/>
    </row>
    <row r="764" spans="1:26" ht="15.75" customHeight="1">
      <c r="A764" s="297"/>
      <c r="B764" s="297"/>
      <c r="C764" s="297"/>
      <c r="D764" s="297"/>
      <c r="E764" s="297"/>
      <c r="F764" s="297"/>
      <c r="G764" s="297"/>
      <c r="H764" s="297"/>
      <c r="I764" s="297"/>
      <c r="J764" s="297"/>
      <c r="K764" s="297"/>
      <c r="L764" s="297"/>
      <c r="M764" s="297"/>
      <c r="N764" s="735"/>
      <c r="O764" s="735"/>
      <c r="P764" s="297"/>
      <c r="Q764" s="297"/>
      <c r="R764" s="297"/>
      <c r="S764" s="297"/>
      <c r="T764" s="297"/>
      <c r="U764" s="297"/>
      <c r="V764" s="297"/>
      <c r="W764" s="297"/>
      <c r="X764" s="297"/>
      <c r="Y764" s="297"/>
      <c r="Z764" s="297"/>
    </row>
    <row r="765" spans="1:26" ht="15.75" customHeight="1">
      <c r="A765" s="297"/>
      <c r="B765" s="297"/>
      <c r="C765" s="297"/>
      <c r="D765" s="297"/>
      <c r="E765" s="297"/>
      <c r="F765" s="297"/>
      <c r="G765" s="297"/>
      <c r="H765" s="297"/>
      <c r="I765" s="297"/>
      <c r="J765" s="297"/>
      <c r="K765" s="297"/>
      <c r="L765" s="297"/>
      <c r="M765" s="297"/>
      <c r="N765" s="735"/>
      <c r="O765" s="735"/>
      <c r="P765" s="297"/>
      <c r="Q765" s="297"/>
      <c r="R765" s="297"/>
      <c r="S765" s="297"/>
      <c r="T765" s="297"/>
      <c r="U765" s="297"/>
      <c r="V765" s="297"/>
      <c r="W765" s="297"/>
      <c r="X765" s="297"/>
      <c r="Y765" s="297"/>
      <c r="Z765" s="297"/>
    </row>
    <row r="766" spans="1:26" ht="15.75" customHeight="1">
      <c r="A766" s="297"/>
      <c r="B766" s="297"/>
      <c r="C766" s="297"/>
      <c r="D766" s="297"/>
      <c r="E766" s="297"/>
      <c r="F766" s="297"/>
      <c r="G766" s="297"/>
      <c r="H766" s="297"/>
      <c r="I766" s="297"/>
      <c r="J766" s="297"/>
      <c r="K766" s="297"/>
      <c r="L766" s="297"/>
      <c r="M766" s="297"/>
      <c r="N766" s="735"/>
      <c r="O766" s="735"/>
      <c r="P766" s="297"/>
      <c r="Q766" s="297"/>
      <c r="R766" s="297"/>
      <c r="S766" s="297"/>
      <c r="T766" s="297"/>
      <c r="U766" s="297"/>
      <c r="V766" s="297"/>
      <c r="W766" s="297"/>
      <c r="X766" s="297"/>
      <c r="Y766" s="297"/>
      <c r="Z766" s="297"/>
    </row>
    <row r="767" spans="1:26" ht="15.75" customHeight="1">
      <c r="A767" s="297"/>
      <c r="B767" s="297"/>
      <c r="C767" s="297"/>
      <c r="D767" s="297"/>
      <c r="E767" s="297"/>
      <c r="F767" s="297"/>
      <c r="G767" s="297"/>
      <c r="H767" s="297"/>
      <c r="I767" s="297"/>
      <c r="J767" s="297"/>
      <c r="K767" s="297"/>
      <c r="L767" s="297"/>
      <c r="M767" s="297"/>
      <c r="N767" s="735"/>
      <c r="O767" s="735"/>
      <c r="P767" s="297"/>
      <c r="Q767" s="297"/>
      <c r="R767" s="297"/>
      <c r="S767" s="297"/>
      <c r="T767" s="297"/>
      <c r="U767" s="297"/>
      <c r="V767" s="297"/>
      <c r="W767" s="297"/>
      <c r="X767" s="297"/>
      <c r="Y767" s="297"/>
      <c r="Z767" s="297"/>
    </row>
    <row r="768" spans="1:26" ht="15.75" customHeight="1">
      <c r="A768" s="297"/>
      <c r="B768" s="297"/>
      <c r="C768" s="297"/>
      <c r="D768" s="297"/>
      <c r="E768" s="297"/>
      <c r="F768" s="297"/>
      <c r="G768" s="297"/>
      <c r="H768" s="297"/>
      <c r="I768" s="297"/>
      <c r="J768" s="297"/>
      <c r="K768" s="297"/>
      <c r="L768" s="297"/>
      <c r="M768" s="297"/>
      <c r="N768" s="735"/>
      <c r="O768" s="735"/>
      <c r="P768" s="297"/>
      <c r="Q768" s="297"/>
      <c r="R768" s="297"/>
      <c r="S768" s="297"/>
      <c r="T768" s="297"/>
      <c r="U768" s="297"/>
      <c r="V768" s="297"/>
      <c r="W768" s="297"/>
      <c r="X768" s="297"/>
      <c r="Y768" s="297"/>
      <c r="Z768" s="297"/>
    </row>
    <row r="769" spans="1:26" ht="15.75" customHeight="1">
      <c r="A769" s="297"/>
      <c r="B769" s="297"/>
      <c r="C769" s="297"/>
      <c r="D769" s="297"/>
      <c r="E769" s="297"/>
      <c r="F769" s="297"/>
      <c r="G769" s="297"/>
      <c r="H769" s="297"/>
      <c r="I769" s="297"/>
      <c r="J769" s="297"/>
      <c r="K769" s="297"/>
      <c r="L769" s="297"/>
      <c r="M769" s="297"/>
      <c r="N769" s="735"/>
      <c r="O769" s="735"/>
      <c r="P769" s="297"/>
      <c r="Q769" s="297"/>
      <c r="R769" s="297"/>
      <c r="S769" s="297"/>
      <c r="T769" s="297"/>
      <c r="U769" s="297"/>
      <c r="V769" s="297"/>
      <c r="W769" s="297"/>
      <c r="X769" s="297"/>
      <c r="Y769" s="297"/>
      <c r="Z769" s="297"/>
    </row>
    <row r="770" spans="1:26" ht="15.75" customHeight="1">
      <c r="A770" s="297"/>
      <c r="B770" s="297"/>
      <c r="C770" s="297"/>
      <c r="D770" s="297"/>
      <c r="E770" s="297"/>
      <c r="F770" s="297"/>
      <c r="G770" s="297"/>
      <c r="H770" s="297"/>
      <c r="I770" s="297"/>
      <c r="J770" s="297"/>
      <c r="K770" s="297"/>
      <c r="L770" s="297"/>
      <c r="M770" s="297"/>
      <c r="N770" s="735"/>
      <c r="O770" s="735"/>
      <c r="P770" s="297"/>
      <c r="Q770" s="297"/>
      <c r="R770" s="297"/>
      <c r="S770" s="297"/>
      <c r="T770" s="297"/>
      <c r="U770" s="297"/>
      <c r="V770" s="297"/>
      <c r="W770" s="297"/>
      <c r="X770" s="297"/>
      <c r="Y770" s="297"/>
      <c r="Z770" s="297"/>
    </row>
    <row r="771" spans="1:26" ht="15.75" customHeight="1">
      <c r="A771" s="297"/>
      <c r="B771" s="297"/>
      <c r="C771" s="297"/>
      <c r="D771" s="297"/>
      <c r="E771" s="297"/>
      <c r="F771" s="297"/>
      <c r="G771" s="297"/>
      <c r="H771" s="297"/>
      <c r="I771" s="297"/>
      <c r="J771" s="297"/>
      <c r="K771" s="297"/>
      <c r="L771" s="297"/>
      <c r="M771" s="297"/>
      <c r="N771" s="735"/>
      <c r="O771" s="735"/>
      <c r="P771" s="297"/>
      <c r="Q771" s="297"/>
      <c r="R771" s="297"/>
      <c r="S771" s="297"/>
      <c r="T771" s="297"/>
      <c r="U771" s="297"/>
      <c r="V771" s="297"/>
      <c r="W771" s="297"/>
      <c r="X771" s="297"/>
      <c r="Y771" s="297"/>
      <c r="Z771" s="297"/>
    </row>
    <row r="772" spans="1:26" ht="15.75" customHeight="1">
      <c r="A772" s="297"/>
      <c r="B772" s="297"/>
      <c r="C772" s="297"/>
      <c r="D772" s="297"/>
      <c r="E772" s="297"/>
      <c r="F772" s="297"/>
      <c r="G772" s="297"/>
      <c r="H772" s="297"/>
      <c r="I772" s="297"/>
      <c r="J772" s="297"/>
      <c r="K772" s="297"/>
      <c r="L772" s="297"/>
      <c r="M772" s="297"/>
      <c r="N772" s="735"/>
      <c r="O772" s="735"/>
      <c r="P772" s="297"/>
      <c r="Q772" s="297"/>
      <c r="R772" s="297"/>
      <c r="S772" s="297"/>
      <c r="T772" s="297"/>
      <c r="U772" s="297"/>
      <c r="V772" s="297"/>
      <c r="W772" s="297"/>
      <c r="X772" s="297"/>
      <c r="Y772" s="297"/>
      <c r="Z772" s="297"/>
    </row>
    <row r="773" spans="1:26" ht="15.75" customHeight="1">
      <c r="A773" s="297"/>
      <c r="B773" s="297"/>
      <c r="C773" s="297"/>
      <c r="D773" s="297"/>
      <c r="E773" s="297"/>
      <c r="F773" s="297"/>
      <c r="G773" s="297"/>
      <c r="H773" s="297"/>
      <c r="I773" s="297"/>
      <c r="J773" s="297"/>
      <c r="K773" s="297"/>
      <c r="L773" s="297"/>
      <c r="M773" s="297"/>
      <c r="N773" s="735"/>
      <c r="O773" s="735"/>
      <c r="P773" s="297"/>
      <c r="Q773" s="297"/>
      <c r="R773" s="297"/>
      <c r="S773" s="297"/>
      <c r="T773" s="297"/>
      <c r="U773" s="297"/>
      <c r="V773" s="297"/>
      <c r="W773" s="297"/>
      <c r="X773" s="297"/>
      <c r="Y773" s="297"/>
      <c r="Z773" s="297"/>
    </row>
    <row r="774" spans="1:26" ht="15.75" customHeight="1">
      <c r="A774" s="297"/>
      <c r="B774" s="297"/>
      <c r="C774" s="297"/>
      <c r="D774" s="297"/>
      <c r="E774" s="297"/>
      <c r="F774" s="297"/>
      <c r="G774" s="297"/>
      <c r="H774" s="297"/>
      <c r="I774" s="297"/>
      <c r="J774" s="297"/>
      <c r="K774" s="297"/>
      <c r="L774" s="297"/>
      <c r="M774" s="297"/>
      <c r="N774" s="735"/>
      <c r="O774" s="735"/>
      <c r="P774" s="297"/>
      <c r="Q774" s="297"/>
      <c r="R774" s="297"/>
      <c r="S774" s="297"/>
      <c r="T774" s="297"/>
      <c r="U774" s="297"/>
      <c r="V774" s="297"/>
      <c r="W774" s="297"/>
      <c r="X774" s="297"/>
      <c r="Y774" s="297"/>
      <c r="Z774" s="297"/>
    </row>
    <row r="775" spans="1:26" ht="15.75" customHeight="1">
      <c r="A775" s="297"/>
      <c r="B775" s="297"/>
      <c r="C775" s="297"/>
      <c r="D775" s="297"/>
      <c r="E775" s="297"/>
      <c r="F775" s="297"/>
      <c r="G775" s="297"/>
      <c r="H775" s="297"/>
      <c r="I775" s="297"/>
      <c r="J775" s="297"/>
      <c r="K775" s="297"/>
      <c r="L775" s="297"/>
      <c r="M775" s="297"/>
      <c r="N775" s="735"/>
      <c r="O775" s="735"/>
      <c r="P775" s="297"/>
      <c r="Q775" s="297"/>
      <c r="R775" s="297"/>
      <c r="S775" s="297"/>
      <c r="T775" s="297"/>
      <c r="U775" s="297"/>
      <c r="V775" s="297"/>
      <c r="W775" s="297"/>
      <c r="X775" s="297"/>
      <c r="Y775" s="297"/>
      <c r="Z775" s="297"/>
    </row>
    <row r="776" spans="1:26" ht="15.75" customHeight="1">
      <c r="A776" s="297"/>
      <c r="B776" s="297"/>
      <c r="C776" s="297"/>
      <c r="D776" s="297"/>
      <c r="E776" s="297"/>
      <c r="F776" s="297"/>
      <c r="G776" s="297"/>
      <c r="H776" s="297"/>
      <c r="I776" s="297"/>
      <c r="J776" s="297"/>
      <c r="K776" s="297"/>
      <c r="L776" s="297"/>
      <c r="M776" s="297"/>
      <c r="N776" s="735"/>
      <c r="O776" s="735"/>
      <c r="P776" s="297"/>
      <c r="Q776" s="297"/>
      <c r="R776" s="297"/>
      <c r="S776" s="297"/>
      <c r="T776" s="297"/>
      <c r="U776" s="297"/>
      <c r="V776" s="297"/>
      <c r="W776" s="297"/>
      <c r="X776" s="297"/>
      <c r="Y776" s="297"/>
      <c r="Z776" s="297"/>
    </row>
    <row r="777" spans="1:26" ht="15.75" customHeight="1">
      <c r="A777" s="297"/>
      <c r="B777" s="297"/>
      <c r="C777" s="297"/>
      <c r="D777" s="297"/>
      <c r="E777" s="297"/>
      <c r="F777" s="297"/>
      <c r="G777" s="297"/>
      <c r="H777" s="297"/>
      <c r="I777" s="297"/>
      <c r="J777" s="297"/>
      <c r="K777" s="297"/>
      <c r="L777" s="297"/>
      <c r="M777" s="297"/>
      <c r="N777" s="735"/>
      <c r="O777" s="735"/>
      <c r="P777" s="297"/>
      <c r="Q777" s="297"/>
      <c r="R777" s="297"/>
      <c r="S777" s="297"/>
      <c r="T777" s="297"/>
      <c r="U777" s="297"/>
      <c r="V777" s="297"/>
      <c r="W777" s="297"/>
      <c r="X777" s="297"/>
      <c r="Y777" s="297"/>
      <c r="Z777" s="297"/>
    </row>
    <row r="778" spans="1:26" ht="15.75" customHeight="1">
      <c r="A778" s="297"/>
      <c r="B778" s="297"/>
      <c r="C778" s="297"/>
      <c r="D778" s="297"/>
      <c r="E778" s="297"/>
      <c r="F778" s="297"/>
      <c r="G778" s="297"/>
      <c r="H778" s="297"/>
      <c r="I778" s="297"/>
      <c r="J778" s="297"/>
      <c r="K778" s="297"/>
      <c r="L778" s="297"/>
      <c r="M778" s="297"/>
      <c r="N778" s="735"/>
      <c r="O778" s="735"/>
      <c r="P778" s="297"/>
      <c r="Q778" s="297"/>
      <c r="R778" s="297"/>
      <c r="S778" s="297"/>
      <c r="T778" s="297"/>
      <c r="U778" s="297"/>
      <c r="V778" s="297"/>
      <c r="W778" s="297"/>
      <c r="X778" s="297"/>
      <c r="Y778" s="297"/>
      <c r="Z778" s="297"/>
    </row>
    <row r="779" spans="1:26" ht="15.75" customHeight="1">
      <c r="A779" s="297"/>
      <c r="B779" s="297"/>
      <c r="C779" s="297"/>
      <c r="D779" s="297"/>
      <c r="E779" s="297"/>
      <c r="F779" s="297"/>
      <c r="G779" s="297"/>
      <c r="H779" s="297"/>
      <c r="I779" s="297"/>
      <c r="J779" s="297"/>
      <c r="K779" s="297"/>
      <c r="L779" s="297"/>
      <c r="M779" s="297"/>
      <c r="N779" s="735"/>
      <c r="O779" s="735"/>
      <c r="P779" s="297"/>
      <c r="Q779" s="297"/>
      <c r="R779" s="297"/>
      <c r="S779" s="297"/>
      <c r="T779" s="297"/>
      <c r="U779" s="297"/>
      <c r="V779" s="297"/>
      <c r="W779" s="297"/>
      <c r="X779" s="297"/>
      <c r="Y779" s="297"/>
      <c r="Z779" s="297"/>
    </row>
    <row r="780" spans="1:26" ht="15.75" customHeight="1">
      <c r="A780" s="297"/>
      <c r="B780" s="297"/>
      <c r="C780" s="297"/>
      <c r="D780" s="297"/>
      <c r="E780" s="297"/>
      <c r="F780" s="297"/>
      <c r="G780" s="297"/>
      <c r="H780" s="297"/>
      <c r="I780" s="297"/>
      <c r="J780" s="297"/>
      <c r="K780" s="297"/>
      <c r="L780" s="297"/>
      <c r="M780" s="297"/>
      <c r="N780" s="735"/>
      <c r="O780" s="735"/>
      <c r="P780" s="297"/>
      <c r="Q780" s="297"/>
      <c r="R780" s="297"/>
      <c r="S780" s="297"/>
      <c r="T780" s="297"/>
      <c r="U780" s="297"/>
      <c r="V780" s="297"/>
      <c r="W780" s="297"/>
      <c r="X780" s="297"/>
      <c r="Y780" s="297"/>
      <c r="Z780" s="297"/>
    </row>
    <row r="781" spans="1:26" ht="15.75" customHeight="1">
      <c r="A781" s="297"/>
      <c r="B781" s="297"/>
      <c r="C781" s="297"/>
      <c r="D781" s="297"/>
      <c r="E781" s="297"/>
      <c r="F781" s="297"/>
      <c r="G781" s="297"/>
      <c r="H781" s="297"/>
      <c r="I781" s="297"/>
      <c r="J781" s="297"/>
      <c r="K781" s="297"/>
      <c r="L781" s="297"/>
      <c r="M781" s="297"/>
      <c r="N781" s="735"/>
      <c r="O781" s="735"/>
      <c r="P781" s="297"/>
      <c r="Q781" s="297"/>
      <c r="R781" s="297"/>
      <c r="S781" s="297"/>
      <c r="T781" s="297"/>
      <c r="U781" s="297"/>
      <c r="V781" s="297"/>
      <c r="W781" s="297"/>
      <c r="X781" s="297"/>
      <c r="Y781" s="297"/>
      <c r="Z781" s="297"/>
    </row>
    <row r="782" spans="1:26" ht="15.75" customHeight="1">
      <c r="A782" s="297"/>
      <c r="B782" s="297"/>
      <c r="C782" s="297"/>
      <c r="D782" s="297"/>
      <c r="E782" s="297"/>
      <c r="F782" s="297"/>
      <c r="G782" s="297"/>
      <c r="H782" s="297"/>
      <c r="I782" s="297"/>
      <c r="J782" s="297"/>
      <c r="K782" s="297"/>
      <c r="L782" s="297"/>
      <c r="M782" s="297"/>
      <c r="N782" s="735"/>
      <c r="O782" s="735"/>
      <c r="P782" s="297"/>
      <c r="Q782" s="297"/>
      <c r="R782" s="297"/>
      <c r="S782" s="297"/>
      <c r="T782" s="297"/>
      <c r="U782" s="297"/>
      <c r="V782" s="297"/>
      <c r="W782" s="297"/>
      <c r="X782" s="297"/>
      <c r="Y782" s="297"/>
      <c r="Z782" s="297"/>
    </row>
    <row r="783" spans="1:26" ht="15.75" customHeight="1">
      <c r="A783" s="297"/>
      <c r="B783" s="297"/>
      <c r="C783" s="297"/>
      <c r="D783" s="297"/>
      <c r="E783" s="297"/>
      <c r="F783" s="297"/>
      <c r="G783" s="297"/>
      <c r="H783" s="297"/>
      <c r="I783" s="297"/>
      <c r="J783" s="297"/>
      <c r="K783" s="297"/>
      <c r="L783" s="297"/>
      <c r="M783" s="297"/>
      <c r="N783" s="735"/>
      <c r="O783" s="735"/>
      <c r="P783" s="297"/>
      <c r="Q783" s="297"/>
      <c r="R783" s="297"/>
      <c r="S783" s="297"/>
      <c r="T783" s="297"/>
      <c r="U783" s="297"/>
      <c r="V783" s="297"/>
      <c r="W783" s="297"/>
      <c r="X783" s="297"/>
      <c r="Y783" s="297"/>
      <c r="Z783" s="297"/>
    </row>
    <row r="784" spans="1:26" ht="15.75" customHeight="1">
      <c r="A784" s="297"/>
      <c r="B784" s="297"/>
      <c r="C784" s="297"/>
      <c r="D784" s="297"/>
      <c r="E784" s="297"/>
      <c r="F784" s="297"/>
      <c r="G784" s="297"/>
      <c r="H784" s="297"/>
      <c r="I784" s="297"/>
      <c r="J784" s="297"/>
      <c r="K784" s="297"/>
      <c r="L784" s="297"/>
      <c r="M784" s="297"/>
      <c r="N784" s="735"/>
      <c r="O784" s="735"/>
      <c r="P784" s="297"/>
      <c r="Q784" s="297"/>
      <c r="R784" s="297"/>
      <c r="S784" s="297"/>
      <c r="T784" s="297"/>
      <c r="U784" s="297"/>
      <c r="V784" s="297"/>
      <c r="W784" s="297"/>
      <c r="X784" s="297"/>
      <c r="Y784" s="297"/>
      <c r="Z784" s="297"/>
    </row>
    <row r="785" spans="1:26" ht="15.75" customHeight="1">
      <c r="A785" s="297"/>
      <c r="B785" s="297"/>
      <c r="C785" s="297"/>
      <c r="D785" s="297"/>
      <c r="E785" s="297"/>
      <c r="F785" s="297"/>
      <c r="G785" s="297"/>
      <c r="H785" s="297"/>
      <c r="I785" s="297"/>
      <c r="J785" s="297"/>
      <c r="K785" s="297"/>
      <c r="L785" s="297"/>
      <c r="M785" s="297"/>
      <c r="N785" s="735"/>
      <c r="O785" s="735"/>
      <c r="P785" s="297"/>
      <c r="Q785" s="297"/>
      <c r="R785" s="297"/>
      <c r="S785" s="297"/>
      <c r="T785" s="297"/>
      <c r="U785" s="297"/>
      <c r="V785" s="297"/>
      <c r="W785" s="297"/>
      <c r="X785" s="297"/>
      <c r="Y785" s="297"/>
      <c r="Z785" s="297"/>
    </row>
    <row r="786" spans="1:26" ht="15.75" customHeight="1">
      <c r="A786" s="297"/>
      <c r="B786" s="297"/>
      <c r="C786" s="297"/>
      <c r="D786" s="297"/>
      <c r="E786" s="297"/>
      <c r="F786" s="297"/>
      <c r="G786" s="297"/>
      <c r="H786" s="297"/>
      <c r="I786" s="297"/>
      <c r="J786" s="297"/>
      <c r="K786" s="297"/>
      <c r="L786" s="297"/>
      <c r="M786" s="297"/>
      <c r="N786" s="735"/>
      <c r="O786" s="735"/>
      <c r="P786" s="297"/>
      <c r="Q786" s="297"/>
      <c r="R786" s="297"/>
      <c r="S786" s="297"/>
      <c r="T786" s="297"/>
      <c r="U786" s="297"/>
      <c r="V786" s="297"/>
      <c r="W786" s="297"/>
      <c r="X786" s="297"/>
      <c r="Y786" s="297"/>
      <c r="Z786" s="297"/>
    </row>
    <row r="787" spans="1:26" ht="15.75" customHeight="1">
      <c r="A787" s="297"/>
      <c r="B787" s="297"/>
      <c r="C787" s="297"/>
      <c r="D787" s="297"/>
      <c r="E787" s="297"/>
      <c r="F787" s="297"/>
      <c r="G787" s="297"/>
      <c r="H787" s="297"/>
      <c r="I787" s="297"/>
      <c r="J787" s="297"/>
      <c r="K787" s="297"/>
      <c r="L787" s="297"/>
      <c r="M787" s="297"/>
      <c r="N787" s="735"/>
      <c r="O787" s="735"/>
      <c r="P787" s="297"/>
      <c r="Q787" s="297"/>
      <c r="R787" s="297"/>
      <c r="S787" s="297"/>
      <c r="T787" s="297"/>
      <c r="U787" s="297"/>
      <c r="V787" s="297"/>
      <c r="W787" s="297"/>
      <c r="X787" s="297"/>
      <c r="Y787" s="297"/>
      <c r="Z787" s="297"/>
    </row>
    <row r="788" spans="1:26" ht="15.75" customHeight="1">
      <c r="A788" s="297"/>
      <c r="B788" s="297"/>
      <c r="C788" s="297"/>
      <c r="D788" s="297"/>
      <c r="E788" s="297"/>
      <c r="F788" s="297"/>
      <c r="G788" s="297"/>
      <c r="H788" s="297"/>
      <c r="I788" s="297"/>
      <c r="J788" s="297"/>
      <c r="K788" s="297"/>
      <c r="L788" s="297"/>
      <c r="M788" s="297"/>
      <c r="N788" s="735"/>
      <c r="O788" s="735"/>
      <c r="P788" s="297"/>
      <c r="Q788" s="297"/>
      <c r="R788" s="297"/>
      <c r="S788" s="297"/>
      <c r="T788" s="297"/>
      <c r="U788" s="297"/>
      <c r="V788" s="297"/>
      <c r="W788" s="297"/>
      <c r="X788" s="297"/>
      <c r="Y788" s="297"/>
      <c r="Z788" s="297"/>
    </row>
    <row r="789" spans="1:26" ht="15.75" customHeight="1">
      <c r="A789" s="297"/>
      <c r="B789" s="297"/>
      <c r="C789" s="297"/>
      <c r="D789" s="297"/>
      <c r="E789" s="297"/>
      <c r="F789" s="297"/>
      <c r="G789" s="297"/>
      <c r="H789" s="297"/>
      <c r="I789" s="297"/>
      <c r="J789" s="297"/>
      <c r="K789" s="297"/>
      <c r="L789" s="297"/>
      <c r="M789" s="297"/>
      <c r="N789" s="735"/>
      <c r="O789" s="735"/>
      <c r="P789" s="297"/>
      <c r="Q789" s="297"/>
      <c r="R789" s="297"/>
      <c r="S789" s="297"/>
      <c r="T789" s="297"/>
      <c r="U789" s="297"/>
      <c r="V789" s="297"/>
      <c r="W789" s="297"/>
      <c r="X789" s="297"/>
      <c r="Y789" s="297"/>
      <c r="Z789" s="297"/>
    </row>
    <row r="790" spans="1:26" ht="15.75" customHeight="1">
      <c r="A790" s="297"/>
      <c r="B790" s="297"/>
      <c r="C790" s="297"/>
      <c r="D790" s="297"/>
      <c r="E790" s="297"/>
      <c r="F790" s="297"/>
      <c r="G790" s="297"/>
      <c r="H790" s="297"/>
      <c r="I790" s="297"/>
      <c r="J790" s="297"/>
      <c r="K790" s="297"/>
      <c r="L790" s="297"/>
      <c r="M790" s="297"/>
      <c r="N790" s="735"/>
      <c r="O790" s="735"/>
      <c r="P790" s="297"/>
      <c r="Q790" s="297"/>
      <c r="R790" s="297"/>
      <c r="S790" s="297"/>
      <c r="T790" s="297"/>
      <c r="U790" s="297"/>
      <c r="V790" s="297"/>
      <c r="W790" s="297"/>
      <c r="X790" s="297"/>
      <c r="Y790" s="297"/>
      <c r="Z790" s="297"/>
    </row>
    <row r="791" spans="1:26" ht="15.75" customHeight="1">
      <c r="A791" s="297"/>
      <c r="B791" s="297"/>
      <c r="C791" s="297"/>
      <c r="D791" s="297"/>
      <c r="E791" s="297"/>
      <c r="F791" s="297"/>
      <c r="G791" s="297"/>
      <c r="H791" s="297"/>
      <c r="I791" s="297"/>
      <c r="J791" s="297"/>
      <c r="K791" s="297"/>
      <c r="L791" s="297"/>
      <c r="M791" s="297"/>
      <c r="N791" s="735"/>
      <c r="O791" s="735"/>
      <c r="P791" s="297"/>
      <c r="Q791" s="297"/>
      <c r="R791" s="297"/>
      <c r="S791" s="297"/>
      <c r="T791" s="297"/>
      <c r="U791" s="297"/>
      <c r="V791" s="297"/>
      <c r="W791" s="297"/>
      <c r="X791" s="297"/>
      <c r="Y791" s="297"/>
      <c r="Z791" s="297"/>
    </row>
    <row r="792" spans="1:26" ht="15.75" customHeight="1">
      <c r="A792" s="297"/>
      <c r="B792" s="297"/>
      <c r="C792" s="297"/>
      <c r="D792" s="297"/>
      <c r="E792" s="297"/>
      <c r="F792" s="297"/>
      <c r="G792" s="297"/>
      <c r="H792" s="297"/>
      <c r="I792" s="297"/>
      <c r="J792" s="297"/>
      <c r="K792" s="297"/>
      <c r="L792" s="297"/>
      <c r="M792" s="297"/>
      <c r="N792" s="735"/>
      <c r="O792" s="735"/>
      <c r="P792" s="297"/>
      <c r="Q792" s="297"/>
      <c r="R792" s="297"/>
      <c r="S792" s="297"/>
      <c r="T792" s="297"/>
      <c r="U792" s="297"/>
      <c r="V792" s="297"/>
      <c r="W792" s="297"/>
      <c r="X792" s="297"/>
      <c r="Y792" s="297"/>
      <c r="Z792" s="297"/>
    </row>
    <row r="793" spans="1:26" ht="15.75" customHeight="1">
      <c r="A793" s="297"/>
      <c r="B793" s="297"/>
      <c r="C793" s="297"/>
      <c r="D793" s="297"/>
      <c r="E793" s="297"/>
      <c r="F793" s="297"/>
      <c r="G793" s="297"/>
      <c r="H793" s="297"/>
      <c r="I793" s="297"/>
      <c r="J793" s="297"/>
      <c r="K793" s="297"/>
      <c r="L793" s="297"/>
      <c r="M793" s="297"/>
      <c r="N793" s="735"/>
      <c r="O793" s="735"/>
      <c r="P793" s="297"/>
      <c r="Q793" s="297"/>
      <c r="R793" s="297"/>
      <c r="S793" s="297"/>
      <c r="T793" s="297"/>
      <c r="U793" s="297"/>
      <c r="V793" s="297"/>
      <c r="W793" s="297"/>
      <c r="X793" s="297"/>
      <c r="Y793" s="297"/>
      <c r="Z793" s="297"/>
    </row>
    <row r="794" spans="1:26" ht="15.75" customHeight="1">
      <c r="A794" s="297"/>
      <c r="B794" s="297"/>
      <c r="C794" s="297"/>
      <c r="D794" s="297"/>
      <c r="E794" s="297"/>
      <c r="F794" s="297"/>
      <c r="G794" s="297"/>
      <c r="H794" s="297"/>
      <c r="I794" s="297"/>
      <c r="J794" s="297"/>
      <c r="K794" s="297"/>
      <c r="L794" s="297"/>
      <c r="M794" s="297"/>
      <c r="N794" s="735"/>
      <c r="O794" s="735"/>
      <c r="P794" s="297"/>
      <c r="Q794" s="297"/>
      <c r="R794" s="297"/>
      <c r="S794" s="297"/>
      <c r="T794" s="297"/>
      <c r="U794" s="297"/>
      <c r="V794" s="297"/>
      <c r="W794" s="297"/>
      <c r="X794" s="297"/>
      <c r="Y794" s="297"/>
      <c r="Z794" s="297"/>
    </row>
    <row r="795" spans="1:26" ht="15.75" customHeight="1">
      <c r="A795" s="297"/>
      <c r="B795" s="297"/>
      <c r="C795" s="297"/>
      <c r="D795" s="297"/>
      <c r="E795" s="297"/>
      <c r="F795" s="297"/>
      <c r="G795" s="297"/>
      <c r="H795" s="297"/>
      <c r="I795" s="297"/>
      <c r="J795" s="297"/>
      <c r="K795" s="297"/>
      <c r="L795" s="297"/>
      <c r="M795" s="297"/>
      <c r="N795" s="735"/>
      <c r="O795" s="735"/>
      <c r="P795" s="297"/>
      <c r="Q795" s="297"/>
      <c r="R795" s="297"/>
      <c r="S795" s="297"/>
      <c r="T795" s="297"/>
      <c r="U795" s="297"/>
      <c r="V795" s="297"/>
      <c r="W795" s="297"/>
      <c r="X795" s="297"/>
      <c r="Y795" s="297"/>
      <c r="Z795" s="297"/>
    </row>
    <row r="796" spans="1:26" ht="15.75" customHeight="1">
      <c r="A796" s="297"/>
      <c r="B796" s="297"/>
      <c r="C796" s="297"/>
      <c r="D796" s="297"/>
      <c r="E796" s="297"/>
      <c r="F796" s="297"/>
      <c r="G796" s="297"/>
      <c r="H796" s="297"/>
      <c r="I796" s="297"/>
      <c r="J796" s="297"/>
      <c r="K796" s="297"/>
      <c r="L796" s="297"/>
      <c r="M796" s="297"/>
      <c r="N796" s="735"/>
      <c r="O796" s="735"/>
      <c r="P796" s="297"/>
      <c r="Q796" s="297"/>
      <c r="R796" s="297"/>
      <c r="S796" s="297"/>
      <c r="T796" s="297"/>
      <c r="U796" s="297"/>
      <c r="V796" s="297"/>
      <c r="W796" s="297"/>
      <c r="X796" s="297"/>
      <c r="Y796" s="297"/>
      <c r="Z796" s="297"/>
    </row>
    <row r="797" spans="1:26" ht="15.75" customHeight="1">
      <c r="A797" s="297"/>
      <c r="B797" s="297"/>
      <c r="C797" s="297"/>
      <c r="D797" s="297"/>
      <c r="E797" s="297"/>
      <c r="F797" s="297"/>
      <c r="G797" s="297"/>
      <c r="H797" s="297"/>
      <c r="I797" s="297"/>
      <c r="J797" s="297"/>
      <c r="K797" s="297"/>
      <c r="L797" s="297"/>
      <c r="M797" s="297"/>
      <c r="N797" s="735"/>
      <c r="O797" s="735"/>
      <c r="P797" s="297"/>
      <c r="Q797" s="297"/>
      <c r="R797" s="297"/>
      <c r="S797" s="297"/>
      <c r="T797" s="297"/>
      <c r="U797" s="297"/>
      <c r="V797" s="297"/>
      <c r="W797" s="297"/>
      <c r="X797" s="297"/>
      <c r="Y797" s="297"/>
      <c r="Z797" s="297"/>
    </row>
    <row r="798" spans="1:26" ht="15.75" customHeight="1">
      <c r="A798" s="297"/>
      <c r="B798" s="297"/>
      <c r="C798" s="297"/>
      <c r="D798" s="297"/>
      <c r="E798" s="297"/>
      <c r="F798" s="297"/>
      <c r="G798" s="297"/>
      <c r="H798" s="297"/>
      <c r="I798" s="297"/>
      <c r="J798" s="297"/>
      <c r="K798" s="297"/>
      <c r="L798" s="297"/>
      <c r="M798" s="297"/>
      <c r="N798" s="735"/>
      <c r="O798" s="735"/>
      <c r="P798" s="297"/>
      <c r="Q798" s="297"/>
      <c r="R798" s="297"/>
      <c r="S798" s="297"/>
      <c r="T798" s="297"/>
      <c r="U798" s="297"/>
      <c r="V798" s="297"/>
      <c r="W798" s="297"/>
      <c r="X798" s="297"/>
      <c r="Y798" s="297"/>
      <c r="Z798" s="297"/>
    </row>
    <row r="799" spans="1:26" ht="15.75" customHeight="1">
      <c r="A799" s="297"/>
      <c r="B799" s="297"/>
      <c r="C799" s="297"/>
      <c r="D799" s="297"/>
      <c r="E799" s="297"/>
      <c r="F799" s="297"/>
      <c r="G799" s="297"/>
      <c r="H799" s="297"/>
      <c r="I799" s="297"/>
      <c r="J799" s="297"/>
      <c r="K799" s="297"/>
      <c r="L799" s="297"/>
      <c r="M799" s="297"/>
      <c r="N799" s="735"/>
      <c r="O799" s="735"/>
      <c r="P799" s="297"/>
      <c r="Q799" s="297"/>
      <c r="R799" s="297"/>
      <c r="S799" s="297"/>
      <c r="T799" s="297"/>
      <c r="U799" s="297"/>
      <c r="V799" s="297"/>
      <c r="W799" s="297"/>
      <c r="X799" s="297"/>
      <c r="Y799" s="297"/>
      <c r="Z799" s="297"/>
    </row>
    <row r="800" spans="1:26" ht="15.75" customHeight="1">
      <c r="A800" s="297"/>
      <c r="B800" s="297"/>
      <c r="C800" s="297"/>
      <c r="D800" s="297"/>
      <c r="E800" s="297"/>
      <c r="F800" s="297"/>
      <c r="G800" s="297"/>
      <c r="H800" s="297"/>
      <c r="I800" s="297"/>
      <c r="J800" s="297"/>
      <c r="K800" s="297"/>
      <c r="L800" s="297"/>
      <c r="M800" s="297"/>
      <c r="N800" s="735"/>
      <c r="O800" s="735"/>
      <c r="P800" s="297"/>
      <c r="Q800" s="297"/>
      <c r="R800" s="297"/>
      <c r="S800" s="297"/>
      <c r="T800" s="297"/>
      <c r="U800" s="297"/>
      <c r="V800" s="297"/>
      <c r="W800" s="297"/>
      <c r="X800" s="297"/>
      <c r="Y800" s="297"/>
      <c r="Z800" s="297"/>
    </row>
    <row r="801" spans="1:26" ht="15.75" customHeight="1">
      <c r="A801" s="297"/>
      <c r="B801" s="297"/>
      <c r="C801" s="297"/>
      <c r="D801" s="297"/>
      <c r="E801" s="297"/>
      <c r="F801" s="297"/>
      <c r="G801" s="297"/>
      <c r="H801" s="297"/>
      <c r="I801" s="297"/>
      <c r="J801" s="297"/>
      <c r="K801" s="297"/>
      <c r="L801" s="297"/>
      <c r="M801" s="297"/>
      <c r="N801" s="735"/>
      <c r="O801" s="735"/>
      <c r="P801" s="297"/>
      <c r="Q801" s="297"/>
      <c r="R801" s="297"/>
      <c r="S801" s="297"/>
      <c r="T801" s="297"/>
      <c r="U801" s="297"/>
      <c r="V801" s="297"/>
      <c r="W801" s="297"/>
      <c r="X801" s="297"/>
      <c r="Y801" s="297"/>
      <c r="Z801" s="297"/>
    </row>
    <row r="802" spans="1:26" ht="15.75" customHeight="1">
      <c r="A802" s="297"/>
      <c r="B802" s="297"/>
      <c r="C802" s="297"/>
      <c r="D802" s="297"/>
      <c r="E802" s="297"/>
      <c r="F802" s="297"/>
      <c r="G802" s="297"/>
      <c r="H802" s="297"/>
      <c r="I802" s="297"/>
      <c r="J802" s="297"/>
      <c r="K802" s="297"/>
      <c r="L802" s="297"/>
      <c r="M802" s="297"/>
      <c r="N802" s="735"/>
      <c r="O802" s="735"/>
      <c r="P802" s="297"/>
      <c r="Q802" s="297"/>
      <c r="R802" s="297"/>
      <c r="S802" s="297"/>
      <c r="T802" s="297"/>
      <c r="U802" s="297"/>
      <c r="V802" s="297"/>
      <c r="W802" s="297"/>
      <c r="X802" s="297"/>
      <c r="Y802" s="297"/>
      <c r="Z802" s="297"/>
    </row>
    <row r="803" spans="1:26" ht="15.75" customHeight="1">
      <c r="A803" s="297"/>
      <c r="B803" s="297"/>
      <c r="C803" s="297"/>
      <c r="D803" s="297"/>
      <c r="E803" s="297"/>
      <c r="F803" s="297"/>
      <c r="G803" s="297"/>
      <c r="H803" s="297"/>
      <c r="I803" s="297"/>
      <c r="J803" s="297"/>
      <c r="K803" s="297"/>
      <c r="L803" s="297"/>
      <c r="M803" s="297"/>
      <c r="N803" s="735"/>
      <c r="O803" s="735"/>
      <c r="P803" s="297"/>
      <c r="Q803" s="297"/>
      <c r="R803" s="297"/>
      <c r="S803" s="297"/>
      <c r="T803" s="297"/>
      <c r="U803" s="297"/>
      <c r="V803" s="297"/>
      <c r="W803" s="297"/>
      <c r="X803" s="297"/>
      <c r="Y803" s="297"/>
      <c r="Z803" s="297"/>
    </row>
    <row r="804" spans="1:26" ht="15.75" customHeight="1">
      <c r="A804" s="297"/>
      <c r="B804" s="297"/>
      <c r="C804" s="297"/>
      <c r="D804" s="297"/>
      <c r="E804" s="297"/>
      <c r="F804" s="297"/>
      <c r="G804" s="297"/>
      <c r="H804" s="297"/>
      <c r="I804" s="297"/>
      <c r="J804" s="297"/>
      <c r="K804" s="297"/>
      <c r="L804" s="297"/>
      <c r="M804" s="297"/>
      <c r="N804" s="735"/>
      <c r="O804" s="735"/>
      <c r="P804" s="297"/>
      <c r="Q804" s="297"/>
      <c r="R804" s="297"/>
      <c r="S804" s="297"/>
      <c r="T804" s="297"/>
      <c r="U804" s="297"/>
      <c r="V804" s="297"/>
      <c r="W804" s="297"/>
      <c r="X804" s="297"/>
      <c r="Y804" s="297"/>
      <c r="Z804" s="297"/>
    </row>
    <row r="805" spans="1:26" ht="15.75" customHeight="1">
      <c r="A805" s="297"/>
      <c r="B805" s="297"/>
      <c r="C805" s="297"/>
      <c r="D805" s="297"/>
      <c r="E805" s="297"/>
      <c r="F805" s="297"/>
      <c r="G805" s="297"/>
      <c r="H805" s="297"/>
      <c r="I805" s="297"/>
      <c r="J805" s="297"/>
      <c r="K805" s="297"/>
      <c r="L805" s="297"/>
      <c r="M805" s="297"/>
      <c r="N805" s="735"/>
      <c r="O805" s="735"/>
      <c r="P805" s="297"/>
      <c r="Q805" s="297"/>
      <c r="R805" s="297"/>
      <c r="S805" s="297"/>
      <c r="T805" s="297"/>
      <c r="U805" s="297"/>
      <c r="V805" s="297"/>
      <c r="W805" s="297"/>
      <c r="X805" s="297"/>
      <c r="Y805" s="297"/>
      <c r="Z805" s="297"/>
    </row>
    <row r="806" spans="1:26" ht="15.75" customHeight="1">
      <c r="A806" s="297"/>
      <c r="B806" s="297"/>
      <c r="C806" s="297"/>
      <c r="D806" s="297"/>
      <c r="E806" s="297"/>
      <c r="F806" s="297"/>
      <c r="G806" s="297"/>
      <c r="H806" s="297"/>
      <c r="I806" s="297"/>
      <c r="J806" s="297"/>
      <c r="K806" s="297"/>
      <c r="L806" s="297"/>
      <c r="M806" s="297"/>
      <c r="N806" s="735"/>
      <c r="O806" s="735"/>
      <c r="P806" s="297"/>
      <c r="Q806" s="297"/>
      <c r="R806" s="297"/>
      <c r="S806" s="297"/>
      <c r="T806" s="297"/>
      <c r="U806" s="297"/>
      <c r="V806" s="297"/>
      <c r="W806" s="297"/>
      <c r="X806" s="297"/>
      <c r="Y806" s="297"/>
      <c r="Z806" s="297"/>
    </row>
    <row r="807" spans="1:26" ht="15.75" customHeight="1">
      <c r="A807" s="297"/>
      <c r="B807" s="297"/>
      <c r="C807" s="297"/>
      <c r="D807" s="297"/>
      <c r="E807" s="297"/>
      <c r="F807" s="297"/>
      <c r="G807" s="297"/>
      <c r="H807" s="297"/>
      <c r="I807" s="297"/>
      <c r="J807" s="297"/>
      <c r="K807" s="297"/>
      <c r="L807" s="297"/>
      <c r="M807" s="297"/>
      <c r="N807" s="735"/>
      <c r="O807" s="735"/>
      <c r="P807" s="297"/>
      <c r="Q807" s="297"/>
      <c r="R807" s="297"/>
      <c r="S807" s="297"/>
      <c r="T807" s="297"/>
      <c r="U807" s="297"/>
      <c r="V807" s="297"/>
      <c r="W807" s="297"/>
      <c r="X807" s="297"/>
      <c r="Y807" s="297"/>
      <c r="Z807" s="297"/>
    </row>
    <row r="808" spans="1:26" ht="15.75" customHeight="1">
      <c r="A808" s="297"/>
      <c r="B808" s="297"/>
      <c r="C808" s="297"/>
      <c r="D808" s="297"/>
      <c r="E808" s="297"/>
      <c r="F808" s="297"/>
      <c r="G808" s="297"/>
      <c r="H808" s="297"/>
      <c r="I808" s="297"/>
      <c r="J808" s="297"/>
      <c r="K808" s="297"/>
      <c r="L808" s="297"/>
      <c r="M808" s="297"/>
      <c r="N808" s="735"/>
      <c r="O808" s="735"/>
      <c r="P808" s="297"/>
      <c r="Q808" s="297"/>
      <c r="R808" s="297"/>
      <c r="S808" s="297"/>
      <c r="T808" s="297"/>
      <c r="U808" s="297"/>
      <c r="V808" s="297"/>
      <c r="W808" s="297"/>
      <c r="X808" s="297"/>
      <c r="Y808" s="297"/>
      <c r="Z808" s="297"/>
    </row>
    <row r="809" spans="1:26" ht="15.75" customHeight="1">
      <c r="A809" s="297"/>
      <c r="B809" s="297"/>
      <c r="C809" s="297"/>
      <c r="D809" s="297"/>
      <c r="E809" s="297"/>
      <c r="F809" s="297"/>
      <c r="G809" s="297"/>
      <c r="H809" s="297"/>
      <c r="I809" s="297"/>
      <c r="J809" s="297"/>
      <c r="K809" s="297"/>
      <c r="L809" s="297"/>
      <c r="M809" s="297"/>
      <c r="N809" s="735"/>
      <c r="O809" s="735"/>
      <c r="P809" s="297"/>
      <c r="Q809" s="297"/>
      <c r="R809" s="297"/>
      <c r="S809" s="297"/>
      <c r="T809" s="297"/>
      <c r="U809" s="297"/>
      <c r="V809" s="297"/>
      <c r="W809" s="297"/>
      <c r="X809" s="297"/>
      <c r="Y809" s="297"/>
      <c r="Z809" s="297"/>
    </row>
    <row r="810" spans="1:26" ht="15.75" customHeight="1">
      <c r="A810" s="297"/>
      <c r="B810" s="297"/>
      <c r="C810" s="297"/>
      <c r="D810" s="297"/>
      <c r="E810" s="297"/>
      <c r="F810" s="297"/>
      <c r="G810" s="297"/>
      <c r="H810" s="297"/>
      <c r="I810" s="297"/>
      <c r="J810" s="297"/>
      <c r="K810" s="297"/>
      <c r="L810" s="297"/>
      <c r="M810" s="297"/>
      <c r="N810" s="735"/>
      <c r="O810" s="735"/>
      <c r="P810" s="297"/>
      <c r="Q810" s="297"/>
      <c r="R810" s="297"/>
      <c r="S810" s="297"/>
      <c r="T810" s="297"/>
      <c r="U810" s="297"/>
      <c r="V810" s="297"/>
      <c r="W810" s="297"/>
      <c r="X810" s="297"/>
      <c r="Y810" s="297"/>
      <c r="Z810" s="297"/>
    </row>
    <row r="811" spans="1:26" ht="15.75" customHeight="1">
      <c r="A811" s="297"/>
      <c r="B811" s="297"/>
      <c r="C811" s="297"/>
      <c r="D811" s="297"/>
      <c r="E811" s="297"/>
      <c r="F811" s="297"/>
      <c r="G811" s="297"/>
      <c r="H811" s="297"/>
      <c r="I811" s="297"/>
      <c r="J811" s="297"/>
      <c r="K811" s="297"/>
      <c r="L811" s="297"/>
      <c r="M811" s="297"/>
      <c r="N811" s="735"/>
      <c r="O811" s="735"/>
      <c r="P811" s="297"/>
      <c r="Q811" s="297"/>
      <c r="R811" s="297"/>
      <c r="S811" s="297"/>
      <c r="T811" s="297"/>
      <c r="U811" s="297"/>
      <c r="V811" s="297"/>
      <c r="W811" s="297"/>
      <c r="X811" s="297"/>
      <c r="Y811" s="297"/>
      <c r="Z811" s="297"/>
    </row>
    <row r="812" spans="1:26" ht="15.75" customHeight="1">
      <c r="A812" s="297"/>
      <c r="B812" s="297"/>
      <c r="C812" s="297"/>
      <c r="D812" s="297"/>
      <c r="E812" s="297"/>
      <c r="F812" s="297"/>
      <c r="G812" s="297"/>
      <c r="H812" s="297"/>
      <c r="I812" s="297"/>
      <c r="J812" s="297"/>
      <c r="K812" s="297"/>
      <c r="L812" s="297"/>
      <c r="M812" s="297"/>
      <c r="N812" s="735"/>
      <c r="O812" s="735"/>
      <c r="P812" s="297"/>
      <c r="Q812" s="297"/>
      <c r="R812" s="297"/>
      <c r="S812" s="297"/>
      <c r="T812" s="297"/>
      <c r="U812" s="297"/>
      <c r="V812" s="297"/>
      <c r="W812" s="297"/>
      <c r="X812" s="297"/>
      <c r="Y812" s="297"/>
      <c r="Z812" s="297"/>
    </row>
    <row r="813" spans="1:26" ht="15.75" customHeight="1">
      <c r="A813" s="297"/>
      <c r="B813" s="297"/>
      <c r="C813" s="297"/>
      <c r="D813" s="297"/>
      <c r="E813" s="297"/>
      <c r="F813" s="297"/>
      <c r="G813" s="297"/>
      <c r="H813" s="297"/>
      <c r="I813" s="297"/>
      <c r="J813" s="297"/>
      <c r="K813" s="297"/>
      <c r="L813" s="297"/>
      <c r="M813" s="297"/>
      <c r="N813" s="735"/>
      <c r="O813" s="735"/>
      <c r="P813" s="297"/>
      <c r="Q813" s="297"/>
      <c r="R813" s="297"/>
      <c r="S813" s="297"/>
      <c r="T813" s="297"/>
      <c r="U813" s="297"/>
      <c r="V813" s="297"/>
      <c r="W813" s="297"/>
      <c r="X813" s="297"/>
      <c r="Y813" s="297"/>
      <c r="Z813" s="297"/>
    </row>
    <row r="814" spans="1:26" ht="15.75" customHeight="1">
      <c r="A814" s="297"/>
      <c r="B814" s="297"/>
      <c r="C814" s="297"/>
      <c r="D814" s="297"/>
      <c r="E814" s="297"/>
      <c r="F814" s="297"/>
      <c r="G814" s="297"/>
      <c r="H814" s="297"/>
      <c r="I814" s="297"/>
      <c r="J814" s="297"/>
      <c r="K814" s="297"/>
      <c r="L814" s="297"/>
      <c r="M814" s="297"/>
      <c r="N814" s="735"/>
      <c r="O814" s="735"/>
      <c r="P814" s="297"/>
      <c r="Q814" s="297"/>
      <c r="R814" s="297"/>
      <c r="S814" s="297"/>
      <c r="T814" s="297"/>
      <c r="U814" s="297"/>
      <c r="V814" s="297"/>
      <c r="W814" s="297"/>
      <c r="X814" s="297"/>
      <c r="Y814" s="297"/>
      <c r="Z814" s="297"/>
    </row>
    <row r="815" spans="1:26" ht="15.75" customHeight="1">
      <c r="A815" s="297"/>
      <c r="B815" s="297"/>
      <c r="C815" s="297"/>
      <c r="D815" s="297"/>
      <c r="E815" s="297"/>
      <c r="F815" s="297"/>
      <c r="G815" s="297"/>
      <c r="H815" s="297"/>
      <c r="I815" s="297"/>
      <c r="J815" s="297"/>
      <c r="K815" s="297"/>
      <c r="L815" s="297"/>
      <c r="M815" s="297"/>
      <c r="N815" s="735"/>
      <c r="O815" s="735"/>
      <c r="P815" s="297"/>
      <c r="Q815" s="297"/>
      <c r="R815" s="297"/>
      <c r="S815" s="297"/>
      <c r="T815" s="297"/>
      <c r="U815" s="297"/>
      <c r="V815" s="297"/>
      <c r="W815" s="297"/>
      <c r="X815" s="297"/>
      <c r="Y815" s="297"/>
      <c r="Z815" s="297"/>
    </row>
    <row r="816" spans="1:26" ht="15.75" customHeight="1">
      <c r="A816" s="297"/>
      <c r="B816" s="297"/>
      <c r="C816" s="297"/>
      <c r="D816" s="297"/>
      <c r="E816" s="297"/>
      <c r="F816" s="297"/>
      <c r="G816" s="297"/>
      <c r="H816" s="297"/>
      <c r="I816" s="297"/>
      <c r="J816" s="297"/>
      <c r="K816" s="297"/>
      <c r="L816" s="297"/>
      <c r="M816" s="297"/>
      <c r="N816" s="735"/>
      <c r="O816" s="735"/>
      <c r="P816" s="297"/>
      <c r="Q816" s="297"/>
      <c r="R816" s="297"/>
      <c r="S816" s="297"/>
      <c r="T816" s="297"/>
      <c r="U816" s="297"/>
      <c r="V816" s="297"/>
      <c r="W816" s="297"/>
      <c r="X816" s="297"/>
      <c r="Y816" s="297"/>
      <c r="Z816" s="297"/>
    </row>
    <row r="817" spans="1:26" ht="15.75" customHeight="1">
      <c r="A817" s="297"/>
      <c r="B817" s="297"/>
      <c r="C817" s="297"/>
      <c r="D817" s="297"/>
      <c r="E817" s="297"/>
      <c r="F817" s="297"/>
      <c r="G817" s="297"/>
      <c r="H817" s="297"/>
      <c r="I817" s="297"/>
      <c r="J817" s="297"/>
      <c r="K817" s="297"/>
      <c r="L817" s="297"/>
      <c r="M817" s="297"/>
      <c r="N817" s="735"/>
      <c r="O817" s="735"/>
      <c r="P817" s="297"/>
      <c r="Q817" s="297"/>
      <c r="R817" s="297"/>
      <c r="S817" s="297"/>
      <c r="T817" s="297"/>
      <c r="U817" s="297"/>
      <c r="V817" s="297"/>
      <c r="W817" s="297"/>
      <c r="X817" s="297"/>
      <c r="Y817" s="297"/>
      <c r="Z817" s="297"/>
    </row>
    <row r="818" spans="1:26" ht="15.75" customHeight="1">
      <c r="A818" s="297"/>
      <c r="B818" s="297"/>
      <c r="C818" s="297"/>
      <c r="D818" s="297"/>
      <c r="E818" s="297"/>
      <c r="F818" s="297"/>
      <c r="G818" s="297"/>
      <c r="H818" s="297"/>
      <c r="I818" s="297"/>
      <c r="J818" s="297"/>
      <c r="K818" s="297"/>
      <c r="L818" s="297"/>
      <c r="M818" s="297"/>
      <c r="N818" s="735"/>
      <c r="O818" s="735"/>
      <c r="P818" s="297"/>
      <c r="Q818" s="297"/>
      <c r="R818" s="297"/>
      <c r="S818" s="297"/>
      <c r="T818" s="297"/>
      <c r="U818" s="297"/>
      <c r="V818" s="297"/>
      <c r="W818" s="297"/>
      <c r="X818" s="297"/>
      <c r="Y818" s="297"/>
      <c r="Z818" s="297"/>
    </row>
    <row r="819" spans="1:26" ht="15.75" customHeight="1">
      <c r="A819" s="297"/>
      <c r="B819" s="297"/>
      <c r="C819" s="297"/>
      <c r="D819" s="297"/>
      <c r="E819" s="297"/>
      <c r="F819" s="297"/>
      <c r="G819" s="297"/>
      <c r="H819" s="297"/>
      <c r="I819" s="297"/>
      <c r="J819" s="297"/>
      <c r="K819" s="297"/>
      <c r="L819" s="297"/>
      <c r="M819" s="297"/>
      <c r="N819" s="735"/>
      <c r="O819" s="735"/>
      <c r="P819" s="297"/>
      <c r="Q819" s="297"/>
      <c r="R819" s="297"/>
      <c r="S819" s="297"/>
      <c r="T819" s="297"/>
      <c r="U819" s="297"/>
      <c r="V819" s="297"/>
      <c r="W819" s="297"/>
      <c r="X819" s="297"/>
      <c r="Y819" s="297"/>
      <c r="Z819" s="297"/>
    </row>
    <row r="820" spans="1:26" ht="15.75" customHeight="1">
      <c r="A820" s="297"/>
      <c r="B820" s="297"/>
      <c r="C820" s="297"/>
      <c r="D820" s="297"/>
      <c r="E820" s="297"/>
      <c r="F820" s="297"/>
      <c r="G820" s="297"/>
      <c r="H820" s="297"/>
      <c r="I820" s="297"/>
      <c r="J820" s="297"/>
      <c r="K820" s="297"/>
      <c r="L820" s="297"/>
      <c r="M820" s="297"/>
      <c r="N820" s="735"/>
      <c r="O820" s="735"/>
      <c r="P820" s="297"/>
      <c r="Q820" s="297"/>
      <c r="R820" s="297"/>
      <c r="S820" s="297"/>
      <c r="T820" s="297"/>
      <c r="U820" s="297"/>
      <c r="V820" s="297"/>
      <c r="W820" s="297"/>
      <c r="X820" s="297"/>
      <c r="Y820" s="297"/>
      <c r="Z820" s="297"/>
    </row>
    <row r="821" spans="1:26" ht="15.75" customHeight="1">
      <c r="A821" s="297"/>
      <c r="B821" s="297"/>
      <c r="C821" s="297"/>
      <c r="D821" s="297"/>
      <c r="E821" s="297"/>
      <c r="F821" s="297"/>
      <c r="G821" s="297"/>
      <c r="H821" s="297"/>
      <c r="I821" s="297"/>
      <c r="J821" s="297"/>
      <c r="K821" s="297"/>
      <c r="L821" s="297"/>
      <c r="M821" s="297"/>
      <c r="N821" s="735"/>
      <c r="O821" s="735"/>
      <c r="P821" s="297"/>
      <c r="Q821" s="297"/>
      <c r="R821" s="297"/>
      <c r="S821" s="297"/>
      <c r="T821" s="297"/>
      <c r="U821" s="297"/>
      <c r="V821" s="297"/>
      <c r="W821" s="297"/>
      <c r="X821" s="297"/>
      <c r="Y821" s="297"/>
      <c r="Z821" s="297"/>
    </row>
    <row r="822" spans="1:26" ht="15.75" customHeight="1">
      <c r="A822" s="297"/>
      <c r="B822" s="297"/>
      <c r="C822" s="297"/>
      <c r="D822" s="297"/>
      <c r="E822" s="297"/>
      <c r="F822" s="297"/>
      <c r="G822" s="297"/>
      <c r="H822" s="297"/>
      <c r="I822" s="297"/>
      <c r="J822" s="297"/>
      <c r="K822" s="297"/>
      <c r="L822" s="297"/>
      <c r="M822" s="297"/>
      <c r="N822" s="735"/>
      <c r="O822" s="735"/>
      <c r="P822" s="297"/>
      <c r="Q822" s="297"/>
      <c r="R822" s="297"/>
      <c r="S822" s="297"/>
      <c r="T822" s="297"/>
      <c r="U822" s="297"/>
      <c r="V822" s="297"/>
      <c r="W822" s="297"/>
      <c r="X822" s="297"/>
      <c r="Y822" s="297"/>
      <c r="Z822" s="297"/>
    </row>
    <row r="823" spans="1:26" ht="15.75" customHeight="1">
      <c r="A823" s="297"/>
      <c r="B823" s="297"/>
      <c r="C823" s="297"/>
      <c r="D823" s="297"/>
      <c r="E823" s="297"/>
      <c r="F823" s="297"/>
      <c r="G823" s="297"/>
      <c r="H823" s="297"/>
      <c r="I823" s="297"/>
      <c r="J823" s="297"/>
      <c r="K823" s="297"/>
      <c r="L823" s="297"/>
      <c r="M823" s="297"/>
      <c r="N823" s="735"/>
      <c r="O823" s="735"/>
      <c r="P823" s="297"/>
      <c r="Q823" s="297"/>
      <c r="R823" s="297"/>
      <c r="S823" s="297"/>
      <c r="T823" s="297"/>
      <c r="U823" s="297"/>
      <c r="V823" s="297"/>
      <c r="W823" s="297"/>
      <c r="X823" s="297"/>
      <c r="Y823" s="297"/>
      <c r="Z823" s="297"/>
    </row>
    <row r="824" spans="1:26" ht="15.75" customHeight="1">
      <c r="A824" s="297"/>
      <c r="B824" s="297"/>
      <c r="C824" s="297"/>
      <c r="D824" s="297"/>
      <c r="E824" s="297"/>
      <c r="F824" s="297"/>
      <c r="G824" s="297"/>
      <c r="H824" s="297"/>
      <c r="I824" s="297"/>
      <c r="J824" s="297"/>
      <c r="K824" s="297"/>
      <c r="L824" s="297"/>
      <c r="M824" s="297"/>
      <c r="N824" s="735"/>
      <c r="O824" s="735"/>
      <c r="P824" s="297"/>
      <c r="Q824" s="297"/>
      <c r="R824" s="297"/>
      <c r="S824" s="297"/>
      <c r="T824" s="297"/>
      <c r="U824" s="297"/>
      <c r="V824" s="297"/>
      <c r="W824" s="297"/>
      <c r="X824" s="297"/>
      <c r="Y824" s="297"/>
      <c r="Z824" s="297"/>
    </row>
    <row r="825" spans="1:26" ht="15.75" customHeight="1">
      <c r="A825" s="297"/>
      <c r="B825" s="297"/>
      <c r="C825" s="297"/>
      <c r="D825" s="297"/>
      <c r="E825" s="297"/>
      <c r="F825" s="297"/>
      <c r="G825" s="297"/>
      <c r="H825" s="297"/>
      <c r="I825" s="297"/>
      <c r="J825" s="297"/>
      <c r="K825" s="297"/>
      <c r="L825" s="297"/>
      <c r="M825" s="297"/>
      <c r="N825" s="735"/>
      <c r="O825" s="735"/>
      <c r="P825" s="297"/>
      <c r="Q825" s="297"/>
      <c r="R825" s="297"/>
      <c r="S825" s="297"/>
      <c r="T825" s="297"/>
      <c r="U825" s="297"/>
      <c r="V825" s="297"/>
      <c r="W825" s="297"/>
      <c r="X825" s="297"/>
      <c r="Y825" s="297"/>
      <c r="Z825" s="297"/>
    </row>
    <row r="826" spans="1:26" ht="15.75" customHeight="1">
      <c r="A826" s="297"/>
      <c r="B826" s="297"/>
      <c r="C826" s="297"/>
      <c r="D826" s="297"/>
      <c r="E826" s="297"/>
      <c r="F826" s="297"/>
      <c r="G826" s="297"/>
      <c r="H826" s="297"/>
      <c r="I826" s="297"/>
      <c r="J826" s="297"/>
      <c r="K826" s="297"/>
      <c r="L826" s="297"/>
      <c r="M826" s="297"/>
      <c r="N826" s="735"/>
      <c r="O826" s="735"/>
      <c r="P826" s="297"/>
      <c r="Q826" s="297"/>
      <c r="R826" s="297"/>
      <c r="S826" s="297"/>
      <c r="T826" s="297"/>
      <c r="U826" s="297"/>
      <c r="V826" s="297"/>
      <c r="W826" s="297"/>
      <c r="X826" s="297"/>
      <c r="Y826" s="297"/>
      <c r="Z826" s="297"/>
    </row>
    <row r="827" spans="1:26" ht="15.75" customHeight="1">
      <c r="A827" s="297"/>
      <c r="B827" s="297"/>
      <c r="C827" s="297"/>
      <c r="D827" s="297"/>
      <c r="E827" s="297"/>
      <c r="F827" s="297"/>
      <c r="G827" s="297"/>
      <c r="H827" s="297"/>
      <c r="I827" s="297"/>
      <c r="J827" s="297"/>
      <c r="K827" s="297"/>
      <c r="L827" s="297"/>
      <c r="M827" s="297"/>
      <c r="N827" s="735"/>
      <c r="O827" s="735"/>
      <c r="P827" s="297"/>
      <c r="Q827" s="297"/>
      <c r="R827" s="297"/>
      <c r="S827" s="297"/>
      <c r="T827" s="297"/>
      <c r="U827" s="297"/>
      <c r="V827" s="297"/>
      <c r="W827" s="297"/>
      <c r="X827" s="297"/>
      <c r="Y827" s="297"/>
      <c r="Z827" s="297"/>
    </row>
    <row r="828" spans="1:26" ht="15.75" customHeight="1">
      <c r="A828" s="297"/>
      <c r="B828" s="297"/>
      <c r="C828" s="297"/>
      <c r="D828" s="297"/>
      <c r="E828" s="297"/>
      <c r="F828" s="297"/>
      <c r="G828" s="297"/>
      <c r="H828" s="297"/>
      <c r="I828" s="297"/>
      <c r="J828" s="297"/>
      <c r="K828" s="297"/>
      <c r="L828" s="297"/>
      <c r="M828" s="297"/>
      <c r="N828" s="735"/>
      <c r="O828" s="735"/>
      <c r="P828" s="297"/>
      <c r="Q828" s="297"/>
      <c r="R828" s="297"/>
      <c r="S828" s="297"/>
      <c r="T828" s="297"/>
      <c r="U828" s="297"/>
      <c r="V828" s="297"/>
      <c r="W828" s="297"/>
      <c r="X828" s="297"/>
      <c r="Y828" s="297"/>
      <c r="Z828" s="297"/>
    </row>
    <row r="829" spans="1:26" ht="15.75" customHeight="1">
      <c r="A829" s="297"/>
      <c r="B829" s="297"/>
      <c r="C829" s="297"/>
      <c r="D829" s="297"/>
      <c r="E829" s="297"/>
      <c r="F829" s="297"/>
      <c r="G829" s="297"/>
      <c r="H829" s="297"/>
      <c r="I829" s="297"/>
      <c r="J829" s="297"/>
      <c r="K829" s="297"/>
      <c r="L829" s="297"/>
      <c r="M829" s="297"/>
      <c r="N829" s="735"/>
      <c r="O829" s="735"/>
      <c r="P829" s="297"/>
      <c r="Q829" s="297"/>
      <c r="R829" s="297"/>
      <c r="S829" s="297"/>
      <c r="T829" s="297"/>
      <c r="U829" s="297"/>
      <c r="V829" s="297"/>
      <c r="W829" s="297"/>
      <c r="X829" s="297"/>
      <c r="Y829" s="297"/>
      <c r="Z829" s="297"/>
    </row>
    <row r="830" spans="1:26" ht="15.75" customHeight="1">
      <c r="A830" s="297"/>
      <c r="B830" s="297"/>
      <c r="C830" s="297"/>
      <c r="D830" s="297"/>
      <c r="E830" s="297"/>
      <c r="F830" s="297"/>
      <c r="G830" s="297"/>
      <c r="H830" s="297"/>
      <c r="I830" s="297"/>
      <c r="J830" s="297"/>
      <c r="K830" s="297"/>
      <c r="L830" s="297"/>
      <c r="M830" s="297"/>
      <c r="N830" s="735"/>
      <c r="O830" s="735"/>
      <c r="P830" s="297"/>
      <c r="Q830" s="297"/>
      <c r="R830" s="297"/>
      <c r="S830" s="297"/>
      <c r="T830" s="297"/>
      <c r="U830" s="297"/>
      <c r="V830" s="297"/>
      <c r="W830" s="297"/>
      <c r="X830" s="297"/>
      <c r="Y830" s="297"/>
      <c r="Z830" s="297"/>
    </row>
    <row r="831" spans="1:26" ht="15.75" customHeight="1">
      <c r="A831" s="297"/>
      <c r="B831" s="297"/>
      <c r="C831" s="297"/>
      <c r="D831" s="297"/>
      <c r="E831" s="297"/>
      <c r="F831" s="297"/>
      <c r="G831" s="297"/>
      <c r="H831" s="297"/>
      <c r="I831" s="297"/>
      <c r="J831" s="297"/>
      <c r="K831" s="297"/>
      <c r="L831" s="297"/>
      <c r="M831" s="297"/>
      <c r="N831" s="735"/>
      <c r="O831" s="735"/>
      <c r="P831" s="297"/>
      <c r="Q831" s="297"/>
      <c r="R831" s="297"/>
      <c r="S831" s="297"/>
      <c r="T831" s="297"/>
      <c r="U831" s="297"/>
      <c r="V831" s="297"/>
      <c r="W831" s="297"/>
      <c r="X831" s="297"/>
      <c r="Y831" s="297"/>
      <c r="Z831" s="297"/>
    </row>
    <row r="832" spans="1:26" ht="15.75" customHeight="1">
      <c r="A832" s="297"/>
      <c r="B832" s="297"/>
      <c r="C832" s="297"/>
      <c r="D832" s="297"/>
      <c r="E832" s="297"/>
      <c r="F832" s="297"/>
      <c r="G832" s="297"/>
      <c r="H832" s="297"/>
      <c r="I832" s="297"/>
      <c r="J832" s="297"/>
      <c r="K832" s="297"/>
      <c r="L832" s="297"/>
      <c r="M832" s="297"/>
      <c r="N832" s="735"/>
      <c r="O832" s="735"/>
      <c r="P832" s="297"/>
      <c r="Q832" s="297"/>
      <c r="R832" s="297"/>
      <c r="S832" s="297"/>
      <c r="T832" s="297"/>
      <c r="U832" s="297"/>
      <c r="V832" s="297"/>
      <c r="W832" s="297"/>
      <c r="X832" s="297"/>
      <c r="Y832" s="297"/>
      <c r="Z832" s="297"/>
    </row>
    <row r="833" spans="1:26" ht="15.75" customHeight="1">
      <c r="A833" s="297"/>
      <c r="B833" s="297"/>
      <c r="C833" s="297"/>
      <c r="D833" s="297"/>
      <c r="E833" s="297"/>
      <c r="F833" s="297"/>
      <c r="G833" s="297"/>
      <c r="H833" s="297"/>
      <c r="I833" s="297"/>
      <c r="J833" s="297"/>
      <c r="K833" s="297"/>
      <c r="L833" s="297"/>
      <c r="M833" s="297"/>
      <c r="N833" s="735"/>
      <c r="O833" s="735"/>
      <c r="P833" s="297"/>
      <c r="Q833" s="297"/>
      <c r="R833" s="297"/>
      <c r="S833" s="297"/>
      <c r="T833" s="297"/>
      <c r="U833" s="297"/>
      <c r="V833" s="297"/>
      <c r="W833" s="297"/>
      <c r="X833" s="297"/>
      <c r="Y833" s="297"/>
      <c r="Z833" s="297"/>
    </row>
    <row r="834" spans="1:26" ht="15.75" customHeight="1">
      <c r="A834" s="297"/>
      <c r="B834" s="297"/>
      <c r="C834" s="297"/>
      <c r="D834" s="297"/>
      <c r="E834" s="297"/>
      <c r="F834" s="297"/>
      <c r="G834" s="297"/>
      <c r="H834" s="297"/>
      <c r="I834" s="297"/>
      <c r="J834" s="297"/>
      <c r="K834" s="297"/>
      <c r="L834" s="297"/>
      <c r="M834" s="297"/>
      <c r="N834" s="735"/>
      <c r="O834" s="735"/>
      <c r="P834" s="297"/>
      <c r="Q834" s="297"/>
      <c r="R834" s="297"/>
      <c r="S834" s="297"/>
      <c r="T834" s="297"/>
      <c r="U834" s="297"/>
      <c r="V834" s="297"/>
      <c r="W834" s="297"/>
      <c r="X834" s="297"/>
      <c r="Y834" s="297"/>
      <c r="Z834" s="297"/>
    </row>
    <row r="835" spans="1:26" ht="15.75" customHeight="1">
      <c r="A835" s="297"/>
      <c r="B835" s="297"/>
      <c r="C835" s="297"/>
      <c r="D835" s="297"/>
      <c r="E835" s="297"/>
      <c r="F835" s="297"/>
      <c r="G835" s="297"/>
      <c r="H835" s="297"/>
      <c r="I835" s="297"/>
      <c r="J835" s="297"/>
      <c r="K835" s="297"/>
      <c r="L835" s="297"/>
      <c r="M835" s="297"/>
      <c r="N835" s="735"/>
      <c r="O835" s="735"/>
      <c r="P835" s="297"/>
      <c r="Q835" s="297"/>
      <c r="R835" s="297"/>
      <c r="S835" s="297"/>
      <c r="T835" s="297"/>
      <c r="U835" s="297"/>
      <c r="V835" s="297"/>
      <c r="W835" s="297"/>
      <c r="X835" s="297"/>
      <c r="Y835" s="297"/>
      <c r="Z835" s="297"/>
    </row>
    <row r="836" spans="1:26" ht="15.75" customHeight="1">
      <c r="A836" s="297"/>
      <c r="B836" s="297"/>
      <c r="C836" s="297"/>
      <c r="D836" s="297"/>
      <c r="E836" s="297"/>
      <c r="F836" s="297"/>
      <c r="G836" s="297"/>
      <c r="H836" s="297"/>
      <c r="I836" s="297"/>
      <c r="J836" s="297"/>
      <c r="K836" s="297"/>
      <c r="L836" s="297"/>
      <c r="M836" s="297"/>
      <c r="N836" s="735"/>
      <c r="O836" s="735"/>
      <c r="P836" s="297"/>
      <c r="Q836" s="297"/>
      <c r="R836" s="297"/>
      <c r="S836" s="297"/>
      <c r="T836" s="297"/>
      <c r="U836" s="297"/>
      <c r="V836" s="297"/>
      <c r="W836" s="297"/>
      <c r="X836" s="297"/>
      <c r="Y836" s="297"/>
      <c r="Z836" s="297"/>
    </row>
    <row r="837" spans="1:26" ht="15.75" customHeight="1">
      <c r="A837" s="297"/>
      <c r="B837" s="297"/>
      <c r="C837" s="297"/>
      <c r="D837" s="297"/>
      <c r="E837" s="297"/>
      <c r="F837" s="297"/>
      <c r="G837" s="297"/>
      <c r="H837" s="297"/>
      <c r="I837" s="297"/>
      <c r="J837" s="297"/>
      <c r="K837" s="297"/>
      <c r="L837" s="297"/>
      <c r="M837" s="297"/>
      <c r="N837" s="735"/>
      <c r="O837" s="735"/>
      <c r="P837" s="297"/>
      <c r="Q837" s="297"/>
      <c r="R837" s="297"/>
      <c r="S837" s="297"/>
      <c r="T837" s="297"/>
      <c r="U837" s="297"/>
      <c r="V837" s="297"/>
      <c r="W837" s="297"/>
      <c r="X837" s="297"/>
      <c r="Y837" s="297"/>
      <c r="Z837" s="297"/>
    </row>
    <row r="838" spans="1:26" ht="15.75" customHeight="1">
      <c r="A838" s="297"/>
      <c r="B838" s="297"/>
      <c r="C838" s="297"/>
      <c r="D838" s="297"/>
      <c r="E838" s="297"/>
      <c r="F838" s="297"/>
      <c r="G838" s="297"/>
      <c r="H838" s="297"/>
      <c r="I838" s="297"/>
      <c r="J838" s="297"/>
      <c r="K838" s="297"/>
      <c r="L838" s="297"/>
      <c r="M838" s="297"/>
      <c r="N838" s="735"/>
      <c r="O838" s="735"/>
      <c r="P838" s="297"/>
      <c r="Q838" s="297"/>
      <c r="R838" s="297"/>
      <c r="S838" s="297"/>
      <c r="T838" s="297"/>
      <c r="U838" s="297"/>
      <c r="V838" s="297"/>
      <c r="W838" s="297"/>
      <c r="X838" s="297"/>
      <c r="Y838" s="297"/>
      <c r="Z838" s="297"/>
    </row>
    <row r="839" spans="1:26" ht="15.75" customHeight="1">
      <c r="A839" s="297"/>
      <c r="B839" s="297"/>
      <c r="C839" s="297"/>
      <c r="D839" s="297"/>
      <c r="E839" s="297"/>
      <c r="F839" s="297"/>
      <c r="G839" s="297"/>
      <c r="H839" s="297"/>
      <c r="I839" s="297"/>
      <c r="J839" s="297"/>
      <c r="K839" s="297"/>
      <c r="L839" s="297"/>
      <c r="M839" s="297"/>
      <c r="N839" s="735"/>
      <c r="O839" s="735"/>
      <c r="P839" s="297"/>
      <c r="Q839" s="297"/>
      <c r="R839" s="297"/>
      <c r="S839" s="297"/>
      <c r="T839" s="297"/>
      <c r="U839" s="297"/>
      <c r="V839" s="297"/>
      <c r="W839" s="297"/>
      <c r="X839" s="297"/>
      <c r="Y839" s="297"/>
      <c r="Z839" s="297"/>
    </row>
    <row r="840" spans="1:26" ht="15.75" customHeight="1">
      <c r="A840" s="297"/>
      <c r="B840" s="297"/>
      <c r="C840" s="297"/>
      <c r="D840" s="297"/>
      <c r="E840" s="297"/>
      <c r="F840" s="297"/>
      <c r="G840" s="297"/>
      <c r="H840" s="297"/>
      <c r="I840" s="297"/>
      <c r="J840" s="297"/>
      <c r="K840" s="297"/>
      <c r="L840" s="297"/>
      <c r="M840" s="297"/>
      <c r="N840" s="735"/>
      <c r="O840" s="735"/>
      <c r="P840" s="297"/>
      <c r="Q840" s="297"/>
      <c r="R840" s="297"/>
      <c r="S840" s="297"/>
      <c r="T840" s="297"/>
      <c r="U840" s="297"/>
      <c r="V840" s="297"/>
      <c r="W840" s="297"/>
      <c r="X840" s="297"/>
      <c r="Y840" s="297"/>
      <c r="Z840" s="297"/>
    </row>
    <row r="841" spans="1:26" ht="15.75" customHeight="1">
      <c r="A841" s="297"/>
      <c r="B841" s="297"/>
      <c r="C841" s="297"/>
      <c r="D841" s="297"/>
      <c r="E841" s="297"/>
      <c r="F841" s="297"/>
      <c r="G841" s="297"/>
      <c r="H841" s="297"/>
      <c r="I841" s="297"/>
      <c r="J841" s="297"/>
      <c r="K841" s="297"/>
      <c r="L841" s="297"/>
      <c r="M841" s="297"/>
      <c r="N841" s="735"/>
      <c r="O841" s="735"/>
      <c r="P841" s="297"/>
      <c r="Q841" s="297"/>
      <c r="R841" s="297"/>
      <c r="S841" s="297"/>
      <c r="T841" s="297"/>
      <c r="U841" s="297"/>
      <c r="V841" s="297"/>
      <c r="W841" s="297"/>
      <c r="X841" s="297"/>
      <c r="Y841" s="297"/>
      <c r="Z841" s="297"/>
    </row>
    <row r="842" spans="1:26" ht="15.75" customHeight="1">
      <c r="A842" s="297"/>
      <c r="B842" s="297"/>
      <c r="C842" s="297"/>
      <c r="D842" s="297"/>
      <c r="E842" s="297"/>
      <c r="F842" s="297"/>
      <c r="G842" s="297"/>
      <c r="H842" s="297"/>
      <c r="I842" s="297"/>
      <c r="J842" s="297"/>
      <c r="K842" s="297"/>
      <c r="L842" s="297"/>
      <c r="M842" s="297"/>
      <c r="N842" s="735"/>
      <c r="O842" s="735"/>
      <c r="P842" s="297"/>
      <c r="Q842" s="297"/>
      <c r="R842" s="297"/>
      <c r="S842" s="297"/>
      <c r="T842" s="297"/>
      <c r="U842" s="297"/>
      <c r="V842" s="297"/>
      <c r="W842" s="297"/>
      <c r="X842" s="297"/>
      <c r="Y842" s="297"/>
      <c r="Z842" s="297"/>
    </row>
    <row r="843" spans="1:26" ht="15.75" customHeight="1">
      <c r="A843" s="297"/>
      <c r="B843" s="297"/>
      <c r="C843" s="297"/>
      <c r="D843" s="297"/>
      <c r="E843" s="297"/>
      <c r="F843" s="297"/>
      <c r="G843" s="297"/>
      <c r="H843" s="297"/>
      <c r="I843" s="297"/>
      <c r="J843" s="297"/>
      <c r="K843" s="297"/>
      <c r="L843" s="297"/>
      <c r="M843" s="297"/>
      <c r="N843" s="735"/>
      <c r="O843" s="735"/>
      <c r="P843" s="297"/>
      <c r="Q843" s="297"/>
      <c r="R843" s="297"/>
      <c r="S843" s="297"/>
      <c r="T843" s="297"/>
      <c r="U843" s="297"/>
      <c r="V843" s="297"/>
      <c r="W843" s="297"/>
      <c r="X843" s="297"/>
      <c r="Y843" s="297"/>
      <c r="Z843" s="297"/>
    </row>
    <row r="844" spans="1:26" ht="15.75" customHeight="1">
      <c r="A844" s="297"/>
      <c r="B844" s="297"/>
      <c r="C844" s="297"/>
      <c r="D844" s="297"/>
      <c r="E844" s="297"/>
      <c r="F844" s="297"/>
      <c r="G844" s="297"/>
      <c r="H844" s="297"/>
      <c r="I844" s="297"/>
      <c r="J844" s="297"/>
      <c r="K844" s="297"/>
      <c r="L844" s="297"/>
      <c r="M844" s="297"/>
      <c r="N844" s="735"/>
      <c r="O844" s="735"/>
      <c r="P844" s="297"/>
      <c r="Q844" s="297"/>
      <c r="R844" s="297"/>
      <c r="S844" s="297"/>
      <c r="T844" s="297"/>
      <c r="U844" s="297"/>
      <c r="V844" s="297"/>
      <c r="W844" s="297"/>
      <c r="X844" s="297"/>
      <c r="Y844" s="297"/>
      <c r="Z844" s="297"/>
    </row>
    <row r="845" spans="1:26" ht="15.75" customHeight="1">
      <c r="A845" s="297"/>
      <c r="B845" s="297"/>
      <c r="C845" s="297"/>
      <c r="D845" s="297"/>
      <c r="E845" s="297"/>
      <c r="F845" s="297"/>
      <c r="G845" s="297"/>
      <c r="H845" s="297"/>
      <c r="I845" s="297"/>
      <c r="J845" s="297"/>
      <c r="K845" s="297"/>
      <c r="L845" s="297"/>
      <c r="M845" s="297"/>
      <c r="N845" s="735"/>
      <c r="O845" s="735"/>
      <c r="P845" s="297"/>
      <c r="Q845" s="297"/>
      <c r="R845" s="297"/>
      <c r="S845" s="297"/>
      <c r="T845" s="297"/>
      <c r="U845" s="297"/>
      <c r="V845" s="297"/>
      <c r="W845" s="297"/>
      <c r="X845" s="297"/>
      <c r="Y845" s="297"/>
      <c r="Z845" s="297"/>
    </row>
    <row r="846" spans="1:26" ht="15.75" customHeight="1">
      <c r="A846" s="297"/>
      <c r="B846" s="297"/>
      <c r="C846" s="297"/>
      <c r="D846" s="297"/>
      <c r="E846" s="297"/>
      <c r="F846" s="297"/>
      <c r="G846" s="297"/>
      <c r="H846" s="297"/>
      <c r="I846" s="297"/>
      <c r="J846" s="297"/>
      <c r="K846" s="297"/>
      <c r="L846" s="297"/>
      <c r="M846" s="297"/>
      <c r="N846" s="735"/>
      <c r="O846" s="735"/>
      <c r="P846" s="297"/>
      <c r="Q846" s="297"/>
      <c r="R846" s="297"/>
      <c r="S846" s="297"/>
      <c r="T846" s="297"/>
      <c r="U846" s="297"/>
      <c r="V846" s="297"/>
      <c r="W846" s="297"/>
      <c r="X846" s="297"/>
      <c r="Y846" s="297"/>
      <c r="Z846" s="297"/>
    </row>
    <row r="847" spans="1:26" ht="15.75" customHeight="1">
      <c r="A847" s="297"/>
      <c r="B847" s="297"/>
      <c r="C847" s="297"/>
      <c r="D847" s="297"/>
      <c r="E847" s="297"/>
      <c r="F847" s="297"/>
      <c r="G847" s="297"/>
      <c r="H847" s="297"/>
      <c r="I847" s="297"/>
      <c r="J847" s="297"/>
      <c r="K847" s="297"/>
      <c r="L847" s="297"/>
      <c r="M847" s="297"/>
      <c r="N847" s="735"/>
      <c r="O847" s="735"/>
      <c r="P847" s="297"/>
      <c r="Q847" s="297"/>
      <c r="R847" s="297"/>
      <c r="S847" s="297"/>
      <c r="T847" s="297"/>
      <c r="U847" s="297"/>
      <c r="V847" s="297"/>
      <c r="W847" s="297"/>
      <c r="X847" s="297"/>
      <c r="Y847" s="297"/>
      <c r="Z847" s="297"/>
    </row>
    <row r="848" spans="1:26" ht="15.75" customHeight="1">
      <c r="A848" s="297"/>
      <c r="B848" s="297"/>
      <c r="C848" s="297"/>
      <c r="D848" s="297"/>
      <c r="E848" s="297"/>
      <c r="F848" s="297"/>
      <c r="G848" s="297"/>
      <c r="H848" s="297"/>
      <c r="I848" s="297"/>
      <c r="J848" s="297"/>
      <c r="K848" s="297"/>
      <c r="L848" s="297"/>
      <c r="M848" s="297"/>
      <c r="N848" s="735"/>
      <c r="O848" s="735"/>
      <c r="P848" s="297"/>
      <c r="Q848" s="297"/>
      <c r="R848" s="297"/>
      <c r="S848" s="297"/>
      <c r="T848" s="297"/>
      <c r="U848" s="297"/>
      <c r="V848" s="297"/>
      <c r="W848" s="297"/>
      <c r="X848" s="297"/>
      <c r="Y848" s="297"/>
      <c r="Z848" s="297"/>
    </row>
    <row r="849" spans="1:26" ht="15.75" customHeight="1">
      <c r="A849" s="297"/>
      <c r="B849" s="297"/>
      <c r="C849" s="297"/>
      <c r="D849" s="297"/>
      <c r="E849" s="297"/>
      <c r="F849" s="297"/>
      <c r="G849" s="297"/>
      <c r="H849" s="297"/>
      <c r="I849" s="297"/>
      <c r="J849" s="297"/>
      <c r="K849" s="297"/>
      <c r="L849" s="297"/>
      <c r="M849" s="297"/>
      <c r="N849" s="735"/>
      <c r="O849" s="735"/>
      <c r="P849" s="297"/>
      <c r="Q849" s="297"/>
      <c r="R849" s="297"/>
      <c r="S849" s="297"/>
      <c r="T849" s="297"/>
      <c r="U849" s="297"/>
      <c r="V849" s="297"/>
      <c r="W849" s="297"/>
      <c r="X849" s="297"/>
      <c r="Y849" s="297"/>
      <c r="Z849" s="297"/>
    </row>
    <row r="850" spans="1:26" ht="15.75" customHeight="1">
      <c r="A850" s="297"/>
      <c r="B850" s="297"/>
      <c r="C850" s="297"/>
      <c r="D850" s="297"/>
      <c r="E850" s="297"/>
      <c r="F850" s="297"/>
      <c r="G850" s="297"/>
      <c r="H850" s="297"/>
      <c r="I850" s="297"/>
      <c r="J850" s="297"/>
      <c r="K850" s="297"/>
      <c r="L850" s="297"/>
      <c r="M850" s="297"/>
      <c r="N850" s="735"/>
      <c r="O850" s="735"/>
      <c r="P850" s="297"/>
      <c r="Q850" s="297"/>
      <c r="R850" s="297"/>
      <c r="S850" s="297"/>
      <c r="T850" s="297"/>
      <c r="U850" s="297"/>
      <c r="V850" s="297"/>
      <c r="W850" s="297"/>
      <c r="X850" s="297"/>
      <c r="Y850" s="297"/>
      <c r="Z850" s="297"/>
    </row>
    <row r="851" spans="1:26" ht="15.75" customHeight="1">
      <c r="A851" s="297"/>
      <c r="B851" s="297"/>
      <c r="C851" s="297"/>
      <c r="D851" s="297"/>
      <c r="E851" s="297"/>
      <c r="F851" s="297"/>
      <c r="G851" s="297"/>
      <c r="H851" s="297"/>
      <c r="I851" s="297"/>
      <c r="J851" s="297"/>
      <c r="K851" s="297"/>
      <c r="L851" s="297"/>
      <c r="M851" s="297"/>
      <c r="N851" s="735"/>
      <c r="O851" s="735"/>
      <c r="P851" s="297"/>
      <c r="Q851" s="297"/>
      <c r="R851" s="297"/>
      <c r="S851" s="297"/>
      <c r="T851" s="297"/>
      <c r="U851" s="297"/>
      <c r="V851" s="297"/>
      <c r="W851" s="297"/>
      <c r="X851" s="297"/>
      <c r="Y851" s="297"/>
      <c r="Z851" s="297"/>
    </row>
    <row r="852" spans="1:26" ht="15.75" customHeight="1">
      <c r="A852" s="297"/>
      <c r="B852" s="297"/>
      <c r="C852" s="297"/>
      <c r="D852" s="297"/>
      <c r="E852" s="297"/>
      <c r="F852" s="297"/>
      <c r="G852" s="297"/>
      <c r="H852" s="297"/>
      <c r="I852" s="297"/>
      <c r="J852" s="297"/>
      <c r="K852" s="297"/>
      <c r="L852" s="297"/>
      <c r="M852" s="297"/>
      <c r="N852" s="735"/>
      <c r="O852" s="735"/>
      <c r="P852" s="297"/>
      <c r="Q852" s="297"/>
      <c r="R852" s="297"/>
      <c r="S852" s="297"/>
      <c r="T852" s="297"/>
      <c r="U852" s="297"/>
      <c r="V852" s="297"/>
      <c r="W852" s="297"/>
      <c r="X852" s="297"/>
      <c r="Y852" s="297"/>
      <c r="Z852" s="297"/>
    </row>
    <row r="853" spans="1:26" ht="15.75" customHeight="1">
      <c r="A853" s="297"/>
      <c r="B853" s="297"/>
      <c r="C853" s="297"/>
      <c r="D853" s="297"/>
      <c r="E853" s="297"/>
      <c r="F853" s="297"/>
      <c r="G853" s="297"/>
      <c r="H853" s="297"/>
      <c r="I853" s="297"/>
      <c r="J853" s="297"/>
      <c r="K853" s="297"/>
      <c r="L853" s="297"/>
      <c r="M853" s="297"/>
      <c r="N853" s="735"/>
      <c r="O853" s="735"/>
      <c r="P853" s="297"/>
      <c r="Q853" s="297"/>
      <c r="R853" s="297"/>
      <c r="S853" s="297"/>
      <c r="T853" s="297"/>
      <c r="U853" s="297"/>
      <c r="V853" s="297"/>
      <c r="W853" s="297"/>
      <c r="X853" s="297"/>
      <c r="Y853" s="297"/>
      <c r="Z853" s="297"/>
    </row>
    <row r="854" spans="1:26" ht="15.75" customHeight="1">
      <c r="A854" s="297"/>
      <c r="B854" s="297"/>
      <c r="C854" s="297"/>
      <c r="D854" s="297"/>
      <c r="E854" s="297"/>
      <c r="F854" s="297"/>
      <c r="G854" s="297"/>
      <c r="H854" s="297"/>
      <c r="I854" s="297"/>
      <c r="J854" s="297"/>
      <c r="K854" s="297"/>
      <c r="L854" s="297"/>
      <c r="M854" s="297"/>
      <c r="N854" s="735"/>
      <c r="O854" s="735"/>
      <c r="P854" s="297"/>
      <c r="Q854" s="297"/>
      <c r="R854" s="297"/>
      <c r="S854" s="297"/>
      <c r="T854" s="297"/>
      <c r="U854" s="297"/>
      <c r="V854" s="297"/>
      <c r="W854" s="297"/>
      <c r="X854" s="297"/>
      <c r="Y854" s="297"/>
      <c r="Z854" s="297"/>
    </row>
    <row r="855" spans="1:26" ht="15.75" customHeight="1">
      <c r="A855" s="297"/>
      <c r="B855" s="297"/>
      <c r="C855" s="297"/>
      <c r="D855" s="297"/>
      <c r="E855" s="297"/>
      <c r="F855" s="297"/>
      <c r="G855" s="297"/>
      <c r="H855" s="297"/>
      <c r="I855" s="297"/>
      <c r="J855" s="297"/>
      <c r="K855" s="297"/>
      <c r="L855" s="297"/>
      <c r="M855" s="297"/>
      <c r="N855" s="735"/>
      <c r="O855" s="735"/>
      <c r="P855" s="297"/>
      <c r="Q855" s="297"/>
      <c r="R855" s="297"/>
      <c r="S855" s="297"/>
      <c r="T855" s="297"/>
      <c r="U855" s="297"/>
      <c r="V855" s="297"/>
      <c r="W855" s="297"/>
      <c r="X855" s="297"/>
      <c r="Y855" s="297"/>
      <c r="Z855" s="297"/>
    </row>
    <row r="856" spans="1:26" ht="15.75" customHeight="1">
      <c r="A856" s="297"/>
      <c r="B856" s="297"/>
      <c r="C856" s="297"/>
      <c r="D856" s="297"/>
      <c r="E856" s="297"/>
      <c r="F856" s="297"/>
      <c r="G856" s="297"/>
      <c r="H856" s="297"/>
      <c r="I856" s="297"/>
      <c r="J856" s="297"/>
      <c r="K856" s="297"/>
      <c r="L856" s="297"/>
      <c r="M856" s="297"/>
      <c r="N856" s="735"/>
      <c r="O856" s="735"/>
      <c r="P856" s="297"/>
      <c r="Q856" s="297"/>
      <c r="R856" s="297"/>
      <c r="S856" s="297"/>
      <c r="T856" s="297"/>
      <c r="U856" s="297"/>
      <c r="V856" s="297"/>
      <c r="W856" s="297"/>
      <c r="X856" s="297"/>
      <c r="Y856" s="297"/>
      <c r="Z856" s="297"/>
    </row>
    <row r="857" spans="1:26" ht="15.75" customHeight="1">
      <c r="A857" s="297"/>
      <c r="B857" s="297"/>
      <c r="C857" s="297"/>
      <c r="D857" s="297"/>
      <c r="E857" s="297"/>
      <c r="F857" s="297"/>
      <c r="G857" s="297"/>
      <c r="H857" s="297"/>
      <c r="I857" s="297"/>
      <c r="J857" s="297"/>
      <c r="K857" s="297"/>
      <c r="L857" s="297"/>
      <c r="M857" s="297"/>
      <c r="N857" s="735"/>
      <c r="O857" s="735"/>
      <c r="P857" s="297"/>
      <c r="Q857" s="297"/>
      <c r="R857" s="297"/>
      <c r="S857" s="297"/>
      <c r="T857" s="297"/>
      <c r="U857" s="297"/>
      <c r="V857" s="297"/>
      <c r="W857" s="297"/>
      <c r="X857" s="297"/>
      <c r="Y857" s="297"/>
      <c r="Z857" s="297"/>
    </row>
    <row r="858" spans="1:26" ht="15.75" customHeight="1">
      <c r="A858" s="297"/>
      <c r="B858" s="297"/>
      <c r="C858" s="297"/>
      <c r="D858" s="297"/>
      <c r="E858" s="297"/>
      <c r="F858" s="297"/>
      <c r="G858" s="297"/>
      <c r="H858" s="297"/>
      <c r="I858" s="297"/>
      <c r="J858" s="297"/>
      <c r="K858" s="297"/>
      <c r="L858" s="297"/>
      <c r="M858" s="297"/>
      <c r="N858" s="735"/>
      <c r="O858" s="735"/>
      <c r="P858" s="297"/>
      <c r="Q858" s="297"/>
      <c r="R858" s="297"/>
      <c r="S858" s="297"/>
      <c r="T858" s="297"/>
      <c r="U858" s="297"/>
      <c r="V858" s="297"/>
      <c r="W858" s="297"/>
      <c r="X858" s="297"/>
      <c r="Y858" s="297"/>
      <c r="Z858" s="297"/>
    </row>
    <row r="859" spans="1:26" ht="15.75" customHeight="1">
      <c r="A859" s="297"/>
      <c r="B859" s="297"/>
      <c r="C859" s="297"/>
      <c r="D859" s="297"/>
      <c r="E859" s="297"/>
      <c r="F859" s="297"/>
      <c r="G859" s="297"/>
      <c r="H859" s="297"/>
      <c r="I859" s="297"/>
      <c r="J859" s="297"/>
      <c r="K859" s="297"/>
      <c r="L859" s="297"/>
      <c r="M859" s="297"/>
      <c r="N859" s="735"/>
      <c r="O859" s="735"/>
      <c r="P859" s="297"/>
      <c r="Q859" s="297"/>
      <c r="R859" s="297"/>
      <c r="S859" s="297"/>
      <c r="T859" s="297"/>
      <c r="U859" s="297"/>
      <c r="V859" s="297"/>
      <c r="W859" s="297"/>
      <c r="X859" s="297"/>
      <c r="Y859" s="297"/>
      <c r="Z859" s="297"/>
    </row>
    <row r="860" spans="1:26" ht="15.75" customHeight="1">
      <c r="A860" s="297"/>
      <c r="B860" s="297"/>
      <c r="C860" s="297"/>
      <c r="D860" s="297"/>
      <c r="E860" s="297"/>
      <c r="F860" s="297"/>
      <c r="G860" s="297"/>
      <c r="H860" s="297"/>
      <c r="I860" s="297"/>
      <c r="J860" s="297"/>
      <c r="K860" s="297"/>
      <c r="L860" s="297"/>
      <c r="M860" s="297"/>
      <c r="N860" s="735"/>
      <c r="O860" s="735"/>
      <c r="P860" s="297"/>
      <c r="Q860" s="297"/>
      <c r="R860" s="297"/>
      <c r="S860" s="297"/>
      <c r="T860" s="297"/>
      <c r="U860" s="297"/>
      <c r="V860" s="297"/>
      <c r="W860" s="297"/>
      <c r="X860" s="297"/>
      <c r="Y860" s="297"/>
      <c r="Z860" s="297"/>
    </row>
    <row r="861" spans="1:26" ht="15.75" customHeight="1">
      <c r="A861" s="297"/>
      <c r="B861" s="297"/>
      <c r="C861" s="297"/>
      <c r="D861" s="297"/>
      <c r="E861" s="297"/>
      <c r="F861" s="297"/>
      <c r="G861" s="297"/>
      <c r="H861" s="297"/>
      <c r="I861" s="297"/>
      <c r="J861" s="297"/>
      <c r="K861" s="297"/>
      <c r="L861" s="297"/>
      <c r="M861" s="297"/>
      <c r="N861" s="735"/>
      <c r="O861" s="735"/>
      <c r="P861" s="297"/>
      <c r="Q861" s="297"/>
      <c r="R861" s="297"/>
      <c r="S861" s="297"/>
      <c r="T861" s="297"/>
      <c r="U861" s="297"/>
      <c r="V861" s="297"/>
      <c r="W861" s="297"/>
      <c r="X861" s="297"/>
      <c r="Y861" s="297"/>
      <c r="Z861" s="297"/>
    </row>
    <row r="862" spans="1:26" ht="15.75" customHeight="1">
      <c r="A862" s="297"/>
      <c r="B862" s="297"/>
      <c r="C862" s="297"/>
      <c r="D862" s="297"/>
      <c r="E862" s="297"/>
      <c r="F862" s="297"/>
      <c r="G862" s="297"/>
      <c r="H862" s="297"/>
      <c r="I862" s="297"/>
      <c r="J862" s="297"/>
      <c r="K862" s="297"/>
      <c r="L862" s="297"/>
      <c r="M862" s="297"/>
      <c r="N862" s="735"/>
      <c r="O862" s="735"/>
      <c r="P862" s="297"/>
      <c r="Q862" s="297"/>
      <c r="R862" s="297"/>
      <c r="S862" s="297"/>
      <c r="T862" s="297"/>
      <c r="U862" s="297"/>
      <c r="V862" s="297"/>
      <c r="W862" s="297"/>
      <c r="X862" s="297"/>
      <c r="Y862" s="297"/>
      <c r="Z862" s="297"/>
    </row>
    <row r="863" spans="1:26" ht="15.75" customHeight="1">
      <c r="A863" s="297"/>
      <c r="B863" s="297"/>
      <c r="C863" s="297"/>
      <c r="D863" s="297"/>
      <c r="E863" s="297"/>
      <c r="F863" s="297"/>
      <c r="G863" s="297"/>
      <c r="H863" s="297"/>
      <c r="I863" s="297"/>
      <c r="J863" s="297"/>
      <c r="K863" s="297"/>
      <c r="L863" s="297"/>
      <c r="M863" s="297"/>
      <c r="N863" s="735"/>
      <c r="O863" s="735"/>
      <c r="P863" s="297"/>
      <c r="Q863" s="297"/>
      <c r="R863" s="297"/>
      <c r="S863" s="297"/>
      <c r="T863" s="297"/>
      <c r="U863" s="297"/>
      <c r="V863" s="297"/>
      <c r="W863" s="297"/>
      <c r="X863" s="297"/>
      <c r="Y863" s="297"/>
      <c r="Z863" s="297"/>
    </row>
    <row r="864" spans="1:26" ht="15.75" customHeight="1">
      <c r="A864" s="297"/>
      <c r="B864" s="297"/>
      <c r="C864" s="297"/>
      <c r="D864" s="297"/>
      <c r="E864" s="297"/>
      <c r="F864" s="297"/>
      <c r="G864" s="297"/>
      <c r="H864" s="297"/>
      <c r="I864" s="297"/>
      <c r="J864" s="297"/>
      <c r="K864" s="297"/>
      <c r="L864" s="297"/>
      <c r="M864" s="297"/>
      <c r="N864" s="735"/>
      <c r="O864" s="735"/>
      <c r="P864" s="297"/>
      <c r="Q864" s="297"/>
      <c r="R864" s="297"/>
      <c r="S864" s="297"/>
      <c r="T864" s="297"/>
      <c r="U864" s="297"/>
      <c r="V864" s="297"/>
      <c r="W864" s="297"/>
      <c r="X864" s="297"/>
      <c r="Y864" s="297"/>
      <c r="Z864" s="297"/>
    </row>
    <row r="865" spans="1:26" ht="15.75" customHeight="1">
      <c r="A865" s="297"/>
      <c r="B865" s="297"/>
      <c r="C865" s="297"/>
      <c r="D865" s="297"/>
      <c r="E865" s="297"/>
      <c r="F865" s="297"/>
      <c r="G865" s="297"/>
      <c r="H865" s="297"/>
      <c r="I865" s="297"/>
      <c r="J865" s="297"/>
      <c r="K865" s="297"/>
      <c r="L865" s="297"/>
      <c r="M865" s="297"/>
      <c r="N865" s="735"/>
      <c r="O865" s="735"/>
      <c r="P865" s="297"/>
      <c r="Q865" s="297"/>
      <c r="R865" s="297"/>
      <c r="S865" s="297"/>
      <c r="T865" s="297"/>
      <c r="U865" s="297"/>
      <c r="V865" s="297"/>
      <c r="W865" s="297"/>
      <c r="X865" s="297"/>
      <c r="Y865" s="297"/>
      <c r="Z865" s="297"/>
    </row>
    <row r="866" spans="1:26" ht="15.75" customHeight="1">
      <c r="A866" s="297"/>
      <c r="B866" s="297"/>
      <c r="C866" s="297"/>
      <c r="D866" s="297"/>
      <c r="E866" s="297"/>
      <c r="F866" s="297"/>
      <c r="G866" s="297"/>
      <c r="H866" s="297"/>
      <c r="I866" s="297"/>
      <c r="J866" s="297"/>
      <c r="K866" s="297"/>
      <c r="L866" s="297"/>
      <c r="M866" s="297"/>
      <c r="N866" s="735"/>
      <c r="O866" s="735"/>
      <c r="P866" s="297"/>
      <c r="Q866" s="297"/>
      <c r="R866" s="297"/>
      <c r="S866" s="297"/>
      <c r="T866" s="297"/>
      <c r="U866" s="297"/>
      <c r="V866" s="297"/>
      <c r="W866" s="297"/>
      <c r="X866" s="297"/>
      <c r="Y866" s="297"/>
      <c r="Z866" s="297"/>
    </row>
    <row r="867" spans="1:26" ht="15.75" customHeight="1">
      <c r="A867" s="297"/>
      <c r="B867" s="297"/>
      <c r="C867" s="297"/>
      <c r="D867" s="297"/>
      <c r="E867" s="297"/>
      <c r="F867" s="297"/>
      <c r="G867" s="297"/>
      <c r="H867" s="297"/>
      <c r="I867" s="297"/>
      <c r="J867" s="297"/>
      <c r="K867" s="297"/>
      <c r="L867" s="297"/>
      <c r="M867" s="297"/>
      <c r="N867" s="735"/>
      <c r="O867" s="735"/>
      <c r="P867" s="297"/>
      <c r="Q867" s="297"/>
      <c r="R867" s="297"/>
      <c r="S867" s="297"/>
      <c r="T867" s="297"/>
      <c r="U867" s="297"/>
      <c r="V867" s="297"/>
      <c r="W867" s="297"/>
      <c r="X867" s="297"/>
      <c r="Y867" s="297"/>
      <c r="Z867" s="297"/>
    </row>
    <row r="868" spans="1:26" ht="15.75" customHeight="1">
      <c r="A868" s="297"/>
      <c r="B868" s="297"/>
      <c r="C868" s="297"/>
      <c r="D868" s="297"/>
      <c r="E868" s="297"/>
      <c r="F868" s="297"/>
      <c r="G868" s="297"/>
      <c r="H868" s="297"/>
      <c r="I868" s="297"/>
      <c r="J868" s="297"/>
      <c r="K868" s="297"/>
      <c r="L868" s="297"/>
      <c r="M868" s="297"/>
      <c r="N868" s="735"/>
      <c r="O868" s="735"/>
      <c r="P868" s="297"/>
      <c r="Q868" s="297"/>
      <c r="R868" s="297"/>
      <c r="S868" s="297"/>
      <c r="T868" s="297"/>
      <c r="U868" s="297"/>
      <c r="V868" s="297"/>
      <c r="W868" s="297"/>
      <c r="X868" s="297"/>
      <c r="Y868" s="297"/>
      <c r="Z868" s="297"/>
    </row>
    <row r="869" spans="1:26" ht="15.75" customHeight="1">
      <c r="A869" s="297"/>
      <c r="B869" s="297"/>
      <c r="C869" s="297"/>
      <c r="D869" s="297"/>
      <c r="E869" s="297"/>
      <c r="F869" s="297"/>
      <c r="G869" s="297"/>
      <c r="H869" s="297"/>
      <c r="I869" s="297"/>
      <c r="J869" s="297"/>
      <c r="K869" s="297"/>
      <c r="L869" s="297"/>
      <c r="M869" s="297"/>
      <c r="N869" s="735"/>
      <c r="O869" s="735"/>
      <c r="P869" s="297"/>
      <c r="Q869" s="297"/>
      <c r="R869" s="297"/>
      <c r="S869" s="297"/>
      <c r="T869" s="297"/>
      <c r="U869" s="297"/>
      <c r="V869" s="297"/>
      <c r="W869" s="297"/>
      <c r="X869" s="297"/>
      <c r="Y869" s="297"/>
      <c r="Z869" s="297"/>
    </row>
    <row r="870" spans="1:26" ht="15.75" customHeight="1">
      <c r="A870" s="297"/>
      <c r="B870" s="297"/>
      <c r="C870" s="297"/>
      <c r="D870" s="297"/>
      <c r="E870" s="297"/>
      <c r="F870" s="297"/>
      <c r="G870" s="297"/>
      <c r="H870" s="297"/>
      <c r="I870" s="297"/>
      <c r="J870" s="297"/>
      <c r="K870" s="297"/>
      <c r="L870" s="297"/>
      <c r="M870" s="297"/>
      <c r="N870" s="735"/>
      <c r="O870" s="735"/>
      <c r="P870" s="297"/>
      <c r="Q870" s="297"/>
      <c r="R870" s="297"/>
      <c r="S870" s="297"/>
      <c r="T870" s="297"/>
      <c r="U870" s="297"/>
      <c r="V870" s="297"/>
      <c r="W870" s="297"/>
      <c r="X870" s="297"/>
      <c r="Y870" s="297"/>
      <c r="Z870" s="297"/>
    </row>
    <row r="871" spans="1:26" ht="15.75" customHeight="1">
      <c r="A871" s="297"/>
      <c r="B871" s="297"/>
      <c r="C871" s="297"/>
      <c r="D871" s="297"/>
      <c r="E871" s="297"/>
      <c r="F871" s="297"/>
      <c r="G871" s="297"/>
      <c r="H871" s="297"/>
      <c r="I871" s="297"/>
      <c r="J871" s="297"/>
      <c r="K871" s="297"/>
      <c r="L871" s="297"/>
      <c r="M871" s="297"/>
      <c r="N871" s="735"/>
      <c r="O871" s="735"/>
      <c r="P871" s="297"/>
      <c r="Q871" s="297"/>
      <c r="R871" s="297"/>
      <c r="S871" s="297"/>
      <c r="T871" s="297"/>
      <c r="U871" s="297"/>
      <c r="V871" s="297"/>
      <c r="W871" s="297"/>
      <c r="X871" s="297"/>
      <c r="Y871" s="297"/>
      <c r="Z871" s="297"/>
    </row>
    <row r="872" spans="1:26" ht="15.75" customHeight="1">
      <c r="A872" s="297"/>
      <c r="B872" s="297"/>
      <c r="C872" s="297"/>
      <c r="D872" s="297"/>
      <c r="E872" s="297"/>
      <c r="F872" s="297"/>
      <c r="G872" s="297"/>
      <c r="H872" s="297"/>
      <c r="I872" s="297"/>
      <c r="J872" s="297"/>
      <c r="K872" s="297"/>
      <c r="L872" s="297"/>
      <c r="M872" s="297"/>
      <c r="N872" s="735"/>
      <c r="O872" s="735"/>
      <c r="P872" s="297"/>
      <c r="Q872" s="297"/>
      <c r="R872" s="297"/>
      <c r="S872" s="297"/>
      <c r="T872" s="297"/>
      <c r="U872" s="297"/>
      <c r="V872" s="297"/>
      <c r="W872" s="297"/>
      <c r="X872" s="297"/>
      <c r="Y872" s="297"/>
      <c r="Z872" s="297"/>
    </row>
    <row r="873" spans="1:26" ht="15.75" customHeight="1">
      <c r="A873" s="297"/>
      <c r="B873" s="297"/>
      <c r="C873" s="297"/>
      <c r="D873" s="297"/>
      <c r="E873" s="297"/>
      <c r="F873" s="297"/>
      <c r="G873" s="297"/>
      <c r="H873" s="297"/>
      <c r="I873" s="297"/>
      <c r="J873" s="297"/>
      <c r="K873" s="297"/>
      <c r="L873" s="297"/>
      <c r="M873" s="297"/>
      <c r="N873" s="735"/>
      <c r="O873" s="735"/>
      <c r="P873" s="297"/>
      <c r="Q873" s="297"/>
      <c r="R873" s="297"/>
      <c r="S873" s="297"/>
      <c r="T873" s="297"/>
      <c r="U873" s="297"/>
      <c r="V873" s="297"/>
      <c r="W873" s="297"/>
      <c r="X873" s="297"/>
      <c r="Y873" s="297"/>
      <c r="Z873" s="297"/>
    </row>
    <row r="874" spans="1:26" ht="15.75" customHeight="1">
      <c r="A874" s="297"/>
      <c r="B874" s="297"/>
      <c r="C874" s="297"/>
      <c r="D874" s="297"/>
      <c r="E874" s="297"/>
      <c r="F874" s="297"/>
      <c r="G874" s="297"/>
      <c r="H874" s="297"/>
      <c r="I874" s="297"/>
      <c r="J874" s="297"/>
      <c r="K874" s="297"/>
      <c r="L874" s="297"/>
      <c r="M874" s="297"/>
      <c r="N874" s="735"/>
      <c r="O874" s="735"/>
      <c r="P874" s="297"/>
      <c r="Q874" s="297"/>
      <c r="R874" s="297"/>
      <c r="S874" s="297"/>
      <c r="T874" s="297"/>
      <c r="U874" s="297"/>
      <c r="V874" s="297"/>
      <c r="W874" s="297"/>
      <c r="X874" s="297"/>
      <c r="Y874" s="297"/>
      <c r="Z874" s="297"/>
    </row>
    <row r="875" spans="1:26" ht="15.75" customHeight="1">
      <c r="A875" s="297"/>
      <c r="B875" s="297"/>
      <c r="C875" s="297"/>
      <c r="D875" s="297"/>
      <c r="E875" s="297"/>
      <c r="F875" s="297"/>
      <c r="G875" s="297"/>
      <c r="H875" s="297"/>
      <c r="I875" s="297"/>
      <c r="J875" s="297"/>
      <c r="K875" s="297"/>
      <c r="L875" s="297"/>
      <c r="M875" s="297"/>
      <c r="N875" s="735"/>
      <c r="O875" s="735"/>
      <c r="P875" s="297"/>
      <c r="Q875" s="297"/>
      <c r="R875" s="297"/>
      <c r="S875" s="297"/>
      <c r="T875" s="297"/>
      <c r="U875" s="297"/>
      <c r="V875" s="297"/>
      <c r="W875" s="297"/>
      <c r="X875" s="297"/>
      <c r="Y875" s="297"/>
      <c r="Z875" s="297"/>
    </row>
    <row r="876" spans="1:26" ht="15.75" customHeight="1">
      <c r="A876" s="297"/>
      <c r="B876" s="297"/>
      <c r="C876" s="297"/>
      <c r="D876" s="297"/>
      <c r="E876" s="297"/>
      <c r="F876" s="297"/>
      <c r="G876" s="297"/>
      <c r="H876" s="297"/>
      <c r="I876" s="297"/>
      <c r="J876" s="297"/>
      <c r="K876" s="297"/>
      <c r="L876" s="297"/>
      <c r="M876" s="297"/>
      <c r="N876" s="735"/>
      <c r="O876" s="735"/>
      <c r="P876" s="297"/>
      <c r="Q876" s="297"/>
      <c r="R876" s="297"/>
      <c r="S876" s="297"/>
      <c r="T876" s="297"/>
      <c r="U876" s="297"/>
      <c r="V876" s="297"/>
      <c r="W876" s="297"/>
      <c r="X876" s="297"/>
      <c r="Y876" s="297"/>
      <c r="Z876" s="297"/>
    </row>
    <row r="877" spans="1:26" ht="15.75" customHeight="1">
      <c r="A877" s="297"/>
      <c r="B877" s="297"/>
      <c r="C877" s="297"/>
      <c r="D877" s="297"/>
      <c r="E877" s="297"/>
      <c r="F877" s="297"/>
      <c r="G877" s="297"/>
      <c r="H877" s="297"/>
      <c r="I877" s="297"/>
      <c r="J877" s="297"/>
      <c r="K877" s="297"/>
      <c r="L877" s="297"/>
      <c r="M877" s="297"/>
      <c r="N877" s="735"/>
      <c r="O877" s="735"/>
      <c r="P877" s="297"/>
      <c r="Q877" s="297"/>
      <c r="R877" s="297"/>
      <c r="S877" s="297"/>
      <c r="T877" s="297"/>
      <c r="U877" s="297"/>
      <c r="V877" s="297"/>
      <c r="W877" s="297"/>
      <c r="X877" s="297"/>
      <c r="Y877" s="297"/>
      <c r="Z877" s="297"/>
    </row>
    <row r="878" spans="1:26" ht="15.75" customHeight="1">
      <c r="A878" s="297"/>
      <c r="B878" s="297"/>
      <c r="C878" s="297"/>
      <c r="D878" s="297"/>
      <c r="E878" s="297"/>
      <c r="F878" s="297"/>
      <c r="G878" s="297"/>
      <c r="H878" s="297"/>
      <c r="I878" s="297"/>
      <c r="J878" s="297"/>
      <c r="K878" s="297"/>
      <c r="L878" s="297"/>
      <c r="M878" s="297"/>
      <c r="N878" s="735"/>
      <c r="O878" s="735"/>
      <c r="P878" s="297"/>
      <c r="Q878" s="297"/>
      <c r="R878" s="297"/>
      <c r="S878" s="297"/>
      <c r="T878" s="297"/>
      <c r="U878" s="297"/>
      <c r="V878" s="297"/>
      <c r="W878" s="297"/>
      <c r="X878" s="297"/>
      <c r="Y878" s="297"/>
      <c r="Z878" s="297"/>
    </row>
    <row r="879" spans="1:26" ht="15.75" customHeight="1">
      <c r="A879" s="297"/>
      <c r="B879" s="297"/>
      <c r="C879" s="297"/>
      <c r="D879" s="297"/>
      <c r="E879" s="297"/>
      <c r="F879" s="297"/>
      <c r="G879" s="297"/>
      <c r="H879" s="297"/>
      <c r="I879" s="297"/>
      <c r="J879" s="297"/>
      <c r="K879" s="297"/>
      <c r="L879" s="297"/>
      <c r="M879" s="297"/>
      <c r="N879" s="735"/>
      <c r="O879" s="735"/>
      <c r="P879" s="297"/>
      <c r="Q879" s="297"/>
      <c r="R879" s="297"/>
      <c r="S879" s="297"/>
      <c r="T879" s="297"/>
      <c r="U879" s="297"/>
      <c r="V879" s="297"/>
      <c r="W879" s="297"/>
      <c r="X879" s="297"/>
      <c r="Y879" s="297"/>
      <c r="Z879" s="297"/>
    </row>
    <row r="880" spans="1:26" ht="15.75" customHeight="1">
      <c r="A880" s="297"/>
      <c r="B880" s="297"/>
      <c r="C880" s="297"/>
      <c r="D880" s="297"/>
      <c r="E880" s="297"/>
      <c r="F880" s="297"/>
      <c r="G880" s="297"/>
      <c r="H880" s="297"/>
      <c r="I880" s="297"/>
      <c r="J880" s="297"/>
      <c r="K880" s="297"/>
      <c r="L880" s="297"/>
      <c r="M880" s="297"/>
      <c r="N880" s="735"/>
      <c r="O880" s="735"/>
      <c r="P880" s="297"/>
      <c r="Q880" s="297"/>
      <c r="R880" s="297"/>
      <c r="S880" s="297"/>
      <c r="T880" s="297"/>
      <c r="U880" s="297"/>
      <c r="V880" s="297"/>
      <c r="W880" s="297"/>
      <c r="X880" s="297"/>
      <c r="Y880" s="297"/>
      <c r="Z880" s="297"/>
    </row>
    <row r="881" spans="1:26" ht="15.75" customHeight="1">
      <c r="A881" s="297"/>
      <c r="B881" s="297"/>
      <c r="C881" s="297"/>
      <c r="D881" s="297"/>
      <c r="E881" s="297"/>
      <c r="F881" s="297"/>
      <c r="G881" s="297"/>
      <c r="H881" s="297"/>
      <c r="I881" s="297"/>
      <c r="J881" s="297"/>
      <c r="K881" s="297"/>
      <c r="L881" s="297"/>
      <c r="M881" s="297"/>
      <c r="N881" s="735"/>
      <c r="O881" s="735"/>
      <c r="P881" s="297"/>
      <c r="Q881" s="297"/>
      <c r="R881" s="297"/>
      <c r="S881" s="297"/>
      <c r="T881" s="297"/>
      <c r="U881" s="297"/>
      <c r="V881" s="297"/>
      <c r="W881" s="297"/>
      <c r="X881" s="297"/>
      <c r="Y881" s="297"/>
      <c r="Z881" s="297"/>
    </row>
    <row r="882" spans="1:26" ht="15.75" customHeight="1">
      <c r="A882" s="297"/>
      <c r="B882" s="297"/>
      <c r="C882" s="297"/>
      <c r="D882" s="297"/>
      <c r="E882" s="297"/>
      <c r="F882" s="297"/>
      <c r="G882" s="297"/>
      <c r="H882" s="297"/>
      <c r="I882" s="297"/>
      <c r="J882" s="297"/>
      <c r="K882" s="297"/>
      <c r="L882" s="297"/>
      <c r="M882" s="297"/>
      <c r="N882" s="735"/>
      <c r="O882" s="735"/>
      <c r="P882" s="297"/>
      <c r="Q882" s="297"/>
      <c r="R882" s="297"/>
      <c r="S882" s="297"/>
      <c r="T882" s="297"/>
      <c r="U882" s="297"/>
      <c r="V882" s="297"/>
      <c r="W882" s="297"/>
      <c r="X882" s="297"/>
      <c r="Y882" s="297"/>
      <c r="Z882" s="297"/>
    </row>
    <row r="883" spans="1:26" ht="15.75" customHeight="1">
      <c r="A883" s="297"/>
      <c r="B883" s="297"/>
      <c r="C883" s="297"/>
      <c r="D883" s="297"/>
      <c r="E883" s="297"/>
      <c r="F883" s="297"/>
      <c r="G883" s="297"/>
      <c r="H883" s="297"/>
      <c r="I883" s="297"/>
      <c r="J883" s="297"/>
      <c r="K883" s="297"/>
      <c r="L883" s="297"/>
      <c r="M883" s="297"/>
      <c r="N883" s="735"/>
      <c r="O883" s="735"/>
      <c r="P883" s="297"/>
      <c r="Q883" s="297"/>
      <c r="R883" s="297"/>
      <c r="S883" s="297"/>
      <c r="T883" s="297"/>
      <c r="U883" s="297"/>
      <c r="V883" s="297"/>
      <c r="W883" s="297"/>
      <c r="X883" s="297"/>
      <c r="Y883" s="297"/>
      <c r="Z883" s="297"/>
    </row>
    <row r="884" spans="1:26" ht="15.75" customHeight="1">
      <c r="A884" s="297"/>
      <c r="B884" s="297"/>
      <c r="C884" s="297"/>
      <c r="D884" s="297"/>
      <c r="E884" s="297"/>
      <c r="F884" s="297"/>
      <c r="G884" s="297"/>
      <c r="H884" s="297"/>
      <c r="I884" s="297"/>
      <c r="J884" s="297"/>
      <c r="K884" s="297"/>
      <c r="L884" s="297"/>
      <c r="M884" s="297"/>
      <c r="N884" s="735"/>
      <c r="O884" s="735"/>
      <c r="P884" s="297"/>
      <c r="Q884" s="297"/>
      <c r="R884" s="297"/>
      <c r="S884" s="297"/>
      <c r="T884" s="297"/>
      <c r="U884" s="297"/>
      <c r="V884" s="297"/>
      <c r="W884" s="297"/>
      <c r="X884" s="297"/>
      <c r="Y884" s="297"/>
      <c r="Z884" s="297"/>
    </row>
    <row r="885" spans="1:26" ht="15.75" customHeight="1">
      <c r="A885" s="297"/>
      <c r="B885" s="297"/>
      <c r="C885" s="297"/>
      <c r="D885" s="297"/>
      <c r="E885" s="297"/>
      <c r="F885" s="297"/>
      <c r="G885" s="297"/>
      <c r="H885" s="297"/>
      <c r="I885" s="297"/>
      <c r="J885" s="297"/>
      <c r="K885" s="297"/>
      <c r="L885" s="297"/>
      <c r="M885" s="297"/>
      <c r="N885" s="735"/>
      <c r="O885" s="735"/>
      <c r="P885" s="297"/>
      <c r="Q885" s="297"/>
      <c r="R885" s="297"/>
      <c r="S885" s="297"/>
      <c r="T885" s="297"/>
      <c r="U885" s="297"/>
      <c r="V885" s="297"/>
      <c r="W885" s="297"/>
      <c r="X885" s="297"/>
      <c r="Y885" s="297"/>
      <c r="Z885" s="297"/>
    </row>
    <row r="886" spans="1:26" ht="15.75" customHeight="1">
      <c r="A886" s="297"/>
      <c r="B886" s="297"/>
      <c r="C886" s="297"/>
      <c r="D886" s="297"/>
      <c r="E886" s="297"/>
      <c r="F886" s="297"/>
      <c r="G886" s="297"/>
      <c r="H886" s="297"/>
      <c r="I886" s="297"/>
      <c r="J886" s="297"/>
      <c r="K886" s="297"/>
      <c r="L886" s="297"/>
      <c r="M886" s="297"/>
      <c r="N886" s="735"/>
      <c r="O886" s="735"/>
      <c r="P886" s="297"/>
      <c r="Q886" s="297"/>
      <c r="R886" s="297"/>
      <c r="S886" s="297"/>
      <c r="T886" s="297"/>
      <c r="U886" s="297"/>
      <c r="V886" s="297"/>
      <c r="W886" s="297"/>
      <c r="X886" s="297"/>
      <c r="Y886" s="297"/>
      <c r="Z886" s="297"/>
    </row>
    <row r="887" spans="1:26" ht="15.75" customHeight="1">
      <c r="A887" s="297"/>
      <c r="B887" s="297"/>
      <c r="C887" s="297"/>
      <c r="D887" s="297"/>
      <c r="E887" s="297"/>
      <c r="F887" s="297"/>
      <c r="G887" s="297"/>
      <c r="H887" s="297"/>
      <c r="I887" s="297"/>
      <c r="J887" s="297"/>
      <c r="K887" s="297"/>
      <c r="L887" s="297"/>
      <c r="M887" s="297"/>
      <c r="N887" s="735"/>
      <c r="O887" s="735"/>
      <c r="P887" s="297"/>
      <c r="Q887" s="297"/>
      <c r="R887" s="297"/>
      <c r="S887" s="297"/>
      <c r="T887" s="297"/>
      <c r="U887" s="297"/>
      <c r="V887" s="297"/>
      <c r="W887" s="297"/>
      <c r="X887" s="297"/>
      <c r="Y887" s="297"/>
      <c r="Z887" s="297"/>
    </row>
    <row r="888" spans="1:26" ht="15.75" customHeight="1">
      <c r="A888" s="297"/>
      <c r="B888" s="297"/>
      <c r="C888" s="297"/>
      <c r="D888" s="297"/>
      <c r="E888" s="297"/>
      <c r="F888" s="297"/>
      <c r="G888" s="297"/>
      <c r="H888" s="297"/>
      <c r="I888" s="297"/>
      <c r="J888" s="297"/>
      <c r="K888" s="297"/>
      <c r="L888" s="297"/>
      <c r="M888" s="297"/>
      <c r="N888" s="735"/>
      <c r="O888" s="735"/>
      <c r="P888" s="297"/>
      <c r="Q888" s="297"/>
      <c r="R888" s="297"/>
      <c r="S888" s="297"/>
      <c r="T888" s="297"/>
      <c r="U888" s="297"/>
      <c r="V888" s="297"/>
      <c r="W888" s="297"/>
      <c r="X888" s="297"/>
      <c r="Y888" s="297"/>
      <c r="Z888" s="297"/>
    </row>
    <row r="889" spans="1:26" ht="15.75" customHeight="1">
      <c r="A889" s="297"/>
      <c r="B889" s="297"/>
      <c r="C889" s="297"/>
      <c r="D889" s="297"/>
      <c r="E889" s="297"/>
      <c r="F889" s="297"/>
      <c r="G889" s="297"/>
      <c r="H889" s="297"/>
      <c r="I889" s="297"/>
      <c r="J889" s="297"/>
      <c r="K889" s="297"/>
      <c r="L889" s="297"/>
      <c r="M889" s="297"/>
      <c r="N889" s="735"/>
      <c r="O889" s="735"/>
      <c r="P889" s="297"/>
      <c r="Q889" s="297"/>
      <c r="R889" s="297"/>
      <c r="S889" s="297"/>
      <c r="T889" s="297"/>
      <c r="U889" s="297"/>
      <c r="V889" s="297"/>
      <c r="W889" s="297"/>
      <c r="X889" s="297"/>
      <c r="Y889" s="297"/>
      <c r="Z889" s="297"/>
    </row>
    <row r="890" spans="1:26" ht="15.75" customHeight="1">
      <c r="A890" s="297"/>
      <c r="B890" s="297"/>
      <c r="C890" s="297"/>
      <c r="D890" s="297"/>
      <c r="E890" s="297"/>
      <c r="F890" s="297"/>
      <c r="G890" s="297"/>
      <c r="H890" s="297"/>
      <c r="I890" s="297"/>
      <c r="J890" s="297"/>
      <c r="K890" s="297"/>
      <c r="L890" s="297"/>
      <c r="M890" s="297"/>
      <c r="N890" s="735"/>
      <c r="O890" s="735"/>
      <c r="P890" s="297"/>
      <c r="Q890" s="297"/>
      <c r="R890" s="297"/>
      <c r="S890" s="297"/>
      <c r="T890" s="297"/>
      <c r="U890" s="297"/>
      <c r="V890" s="297"/>
      <c r="W890" s="297"/>
      <c r="X890" s="297"/>
      <c r="Y890" s="297"/>
      <c r="Z890" s="297"/>
    </row>
    <row r="891" spans="1:26" ht="15.75" customHeight="1">
      <c r="A891" s="297"/>
      <c r="B891" s="297"/>
      <c r="C891" s="297"/>
      <c r="D891" s="297"/>
      <c r="E891" s="297"/>
      <c r="F891" s="297"/>
      <c r="G891" s="297"/>
      <c r="H891" s="297"/>
      <c r="I891" s="297"/>
      <c r="J891" s="297"/>
      <c r="K891" s="297"/>
      <c r="L891" s="297"/>
      <c r="M891" s="297"/>
      <c r="N891" s="735"/>
      <c r="O891" s="735"/>
      <c r="P891" s="297"/>
      <c r="Q891" s="297"/>
      <c r="R891" s="297"/>
      <c r="S891" s="297"/>
      <c r="T891" s="297"/>
      <c r="U891" s="297"/>
      <c r="V891" s="297"/>
      <c r="W891" s="297"/>
      <c r="X891" s="297"/>
      <c r="Y891" s="297"/>
      <c r="Z891" s="297"/>
    </row>
    <row r="892" spans="1:26" ht="15.75" customHeight="1">
      <c r="A892" s="297"/>
      <c r="B892" s="297"/>
      <c r="C892" s="297"/>
      <c r="D892" s="297"/>
      <c r="E892" s="297"/>
      <c r="F892" s="297"/>
      <c r="G892" s="297"/>
      <c r="H892" s="297"/>
      <c r="I892" s="297"/>
      <c r="J892" s="297"/>
      <c r="K892" s="297"/>
      <c r="L892" s="297"/>
      <c r="M892" s="297"/>
      <c r="N892" s="735"/>
      <c r="O892" s="735"/>
      <c r="P892" s="297"/>
      <c r="Q892" s="297"/>
      <c r="R892" s="297"/>
      <c r="S892" s="297"/>
      <c r="T892" s="297"/>
      <c r="U892" s="297"/>
      <c r="V892" s="297"/>
      <c r="W892" s="297"/>
      <c r="X892" s="297"/>
      <c r="Y892" s="297"/>
      <c r="Z892" s="297"/>
    </row>
    <row r="893" spans="1:26" ht="15.75" customHeight="1">
      <c r="A893" s="297"/>
      <c r="B893" s="297"/>
      <c r="C893" s="297"/>
      <c r="D893" s="297"/>
      <c r="E893" s="297"/>
      <c r="F893" s="297"/>
      <c r="G893" s="297"/>
      <c r="H893" s="297"/>
      <c r="I893" s="297"/>
      <c r="J893" s="297"/>
      <c r="K893" s="297"/>
      <c r="L893" s="297"/>
      <c r="M893" s="297"/>
      <c r="N893" s="735"/>
      <c r="O893" s="735"/>
      <c r="P893" s="297"/>
      <c r="Q893" s="297"/>
      <c r="R893" s="297"/>
      <c r="S893" s="297"/>
      <c r="T893" s="297"/>
      <c r="U893" s="297"/>
      <c r="V893" s="297"/>
      <c r="W893" s="297"/>
      <c r="X893" s="297"/>
      <c r="Y893" s="297"/>
      <c r="Z893" s="297"/>
    </row>
    <row r="894" spans="1:26" ht="15.75" customHeight="1">
      <c r="A894" s="297"/>
      <c r="B894" s="297"/>
      <c r="C894" s="297"/>
      <c r="D894" s="297"/>
      <c r="E894" s="297"/>
      <c r="F894" s="297"/>
      <c r="G894" s="297"/>
      <c r="H894" s="297"/>
      <c r="I894" s="297"/>
      <c r="J894" s="297"/>
      <c r="K894" s="297"/>
      <c r="L894" s="297"/>
      <c r="M894" s="297"/>
      <c r="N894" s="735"/>
      <c r="O894" s="735"/>
      <c r="P894" s="297"/>
      <c r="Q894" s="297"/>
      <c r="R894" s="297"/>
      <c r="S894" s="297"/>
      <c r="T894" s="297"/>
      <c r="U894" s="297"/>
      <c r="V894" s="297"/>
      <c r="W894" s="297"/>
      <c r="X894" s="297"/>
      <c r="Y894" s="297"/>
      <c r="Z894" s="297"/>
    </row>
    <row r="895" spans="1:26" ht="15.75" customHeight="1">
      <c r="A895" s="297"/>
      <c r="B895" s="297"/>
      <c r="C895" s="297"/>
      <c r="D895" s="297"/>
      <c r="E895" s="297"/>
      <c r="F895" s="297"/>
      <c r="G895" s="297"/>
      <c r="H895" s="297"/>
      <c r="I895" s="297"/>
      <c r="J895" s="297"/>
      <c r="K895" s="297"/>
      <c r="L895" s="297"/>
      <c r="M895" s="297"/>
      <c r="N895" s="735"/>
      <c r="O895" s="735"/>
      <c r="P895" s="297"/>
      <c r="Q895" s="297"/>
      <c r="R895" s="297"/>
      <c r="S895" s="297"/>
      <c r="T895" s="297"/>
      <c r="U895" s="297"/>
      <c r="V895" s="297"/>
      <c r="W895" s="297"/>
      <c r="X895" s="297"/>
      <c r="Y895" s="297"/>
      <c r="Z895" s="297"/>
    </row>
    <row r="896" spans="1:26" ht="15.75" customHeight="1">
      <c r="A896" s="297"/>
      <c r="B896" s="297"/>
      <c r="C896" s="297"/>
      <c r="D896" s="297"/>
      <c r="E896" s="297"/>
      <c r="F896" s="297"/>
      <c r="G896" s="297"/>
      <c r="H896" s="297"/>
      <c r="I896" s="297"/>
      <c r="J896" s="297"/>
      <c r="K896" s="297"/>
      <c r="L896" s="297"/>
      <c r="M896" s="297"/>
      <c r="N896" s="735"/>
      <c r="O896" s="735"/>
      <c r="P896" s="297"/>
      <c r="Q896" s="297"/>
      <c r="R896" s="297"/>
      <c r="S896" s="297"/>
      <c r="T896" s="297"/>
      <c r="U896" s="297"/>
      <c r="V896" s="297"/>
      <c r="W896" s="297"/>
      <c r="X896" s="297"/>
      <c r="Y896" s="297"/>
      <c r="Z896" s="297"/>
    </row>
    <row r="897" spans="1:26" ht="15.75" customHeight="1">
      <c r="A897" s="297"/>
      <c r="B897" s="297"/>
      <c r="C897" s="297"/>
      <c r="D897" s="297"/>
      <c r="E897" s="297"/>
      <c r="F897" s="297"/>
      <c r="G897" s="297"/>
      <c r="H897" s="297"/>
      <c r="I897" s="297"/>
      <c r="J897" s="297"/>
      <c r="K897" s="297"/>
      <c r="L897" s="297"/>
      <c r="M897" s="297"/>
      <c r="N897" s="735"/>
      <c r="O897" s="735"/>
      <c r="P897" s="297"/>
      <c r="Q897" s="297"/>
      <c r="R897" s="297"/>
      <c r="S897" s="297"/>
      <c r="T897" s="297"/>
      <c r="U897" s="297"/>
      <c r="V897" s="297"/>
      <c r="W897" s="297"/>
      <c r="X897" s="297"/>
      <c r="Y897" s="297"/>
      <c r="Z897" s="297"/>
    </row>
    <row r="898" spans="1:26" ht="15.75" customHeight="1">
      <c r="A898" s="297"/>
      <c r="B898" s="297"/>
      <c r="C898" s="297"/>
      <c r="D898" s="297"/>
      <c r="E898" s="297"/>
      <c r="F898" s="297"/>
      <c r="G898" s="297"/>
      <c r="H898" s="297"/>
      <c r="I898" s="297"/>
      <c r="J898" s="297"/>
      <c r="K898" s="297"/>
      <c r="L898" s="297"/>
      <c r="M898" s="297"/>
      <c r="N898" s="735"/>
      <c r="O898" s="735"/>
      <c r="P898" s="297"/>
      <c r="Q898" s="297"/>
      <c r="R898" s="297"/>
      <c r="S898" s="297"/>
      <c r="T898" s="297"/>
      <c r="U898" s="297"/>
      <c r="V898" s="297"/>
      <c r="W898" s="297"/>
      <c r="X898" s="297"/>
      <c r="Y898" s="297"/>
      <c r="Z898" s="297"/>
    </row>
    <row r="899" spans="1:26" ht="15.75" customHeight="1">
      <c r="A899" s="297"/>
      <c r="B899" s="297"/>
      <c r="C899" s="297"/>
      <c r="D899" s="297"/>
      <c r="E899" s="297"/>
      <c r="F899" s="297"/>
      <c r="G899" s="297"/>
      <c r="H899" s="297"/>
      <c r="I899" s="297"/>
      <c r="J899" s="297"/>
      <c r="K899" s="297"/>
      <c r="L899" s="297"/>
      <c r="M899" s="297"/>
      <c r="N899" s="735"/>
      <c r="O899" s="735"/>
      <c r="P899" s="297"/>
      <c r="Q899" s="297"/>
      <c r="R899" s="297"/>
      <c r="S899" s="297"/>
      <c r="T899" s="297"/>
      <c r="U899" s="297"/>
      <c r="V899" s="297"/>
      <c r="W899" s="297"/>
      <c r="X899" s="297"/>
      <c r="Y899" s="297"/>
      <c r="Z899" s="297"/>
    </row>
    <row r="900" spans="1:26" ht="15.75" customHeight="1">
      <c r="A900" s="297"/>
      <c r="B900" s="297"/>
      <c r="C900" s="297"/>
      <c r="D900" s="297"/>
      <c r="E900" s="297"/>
      <c r="F900" s="297"/>
      <c r="G900" s="297"/>
      <c r="H900" s="297"/>
      <c r="I900" s="297"/>
      <c r="J900" s="297"/>
      <c r="K900" s="297"/>
      <c r="L900" s="297"/>
      <c r="M900" s="297"/>
      <c r="N900" s="735"/>
      <c r="O900" s="735"/>
      <c r="P900" s="297"/>
      <c r="Q900" s="297"/>
      <c r="R900" s="297"/>
      <c r="S900" s="297"/>
      <c r="T900" s="297"/>
      <c r="U900" s="297"/>
      <c r="V900" s="297"/>
      <c r="W900" s="297"/>
      <c r="X900" s="297"/>
      <c r="Y900" s="297"/>
      <c r="Z900" s="297"/>
    </row>
    <row r="901" spans="1:26" ht="15.75" customHeight="1">
      <c r="A901" s="297"/>
      <c r="B901" s="297"/>
      <c r="C901" s="297"/>
      <c r="D901" s="297"/>
      <c r="E901" s="297"/>
      <c r="F901" s="297"/>
      <c r="G901" s="297"/>
      <c r="H901" s="297"/>
      <c r="I901" s="297"/>
      <c r="J901" s="297"/>
      <c r="K901" s="297"/>
      <c r="L901" s="297"/>
      <c r="M901" s="297"/>
      <c r="N901" s="735"/>
      <c r="O901" s="735"/>
      <c r="P901" s="297"/>
      <c r="Q901" s="297"/>
      <c r="R901" s="297"/>
      <c r="S901" s="297"/>
      <c r="T901" s="297"/>
      <c r="U901" s="297"/>
      <c r="V901" s="297"/>
      <c r="W901" s="297"/>
      <c r="X901" s="297"/>
      <c r="Y901" s="297"/>
      <c r="Z901" s="297"/>
    </row>
    <row r="902" spans="1:26" ht="15.75" customHeight="1">
      <c r="A902" s="297"/>
      <c r="B902" s="297"/>
      <c r="C902" s="297"/>
      <c r="D902" s="297"/>
      <c r="E902" s="297"/>
      <c r="F902" s="297"/>
      <c r="G902" s="297"/>
      <c r="H902" s="297"/>
      <c r="I902" s="297"/>
      <c r="J902" s="297"/>
      <c r="K902" s="297"/>
      <c r="L902" s="297"/>
      <c r="M902" s="297"/>
      <c r="N902" s="735"/>
      <c r="O902" s="735"/>
      <c r="P902" s="297"/>
      <c r="Q902" s="297"/>
      <c r="R902" s="297"/>
      <c r="S902" s="297"/>
      <c r="T902" s="297"/>
      <c r="U902" s="297"/>
      <c r="V902" s="297"/>
      <c r="W902" s="297"/>
      <c r="X902" s="297"/>
      <c r="Y902" s="297"/>
      <c r="Z902" s="297"/>
    </row>
    <row r="903" spans="1:26" ht="15.75" customHeight="1">
      <c r="A903" s="297"/>
      <c r="B903" s="297"/>
      <c r="C903" s="297"/>
      <c r="D903" s="297"/>
      <c r="E903" s="297"/>
      <c r="F903" s="297"/>
      <c r="G903" s="297"/>
      <c r="H903" s="297"/>
      <c r="I903" s="297"/>
      <c r="J903" s="297"/>
      <c r="K903" s="297"/>
      <c r="L903" s="297"/>
      <c r="M903" s="297"/>
      <c r="N903" s="735"/>
      <c r="O903" s="735"/>
      <c r="P903" s="297"/>
      <c r="Q903" s="297"/>
      <c r="R903" s="297"/>
      <c r="S903" s="297"/>
      <c r="T903" s="297"/>
      <c r="U903" s="297"/>
      <c r="V903" s="297"/>
      <c r="W903" s="297"/>
      <c r="X903" s="297"/>
      <c r="Y903" s="297"/>
      <c r="Z903" s="297"/>
    </row>
    <row r="904" spans="1:26" ht="15.75" customHeight="1">
      <c r="A904" s="297"/>
      <c r="B904" s="297"/>
      <c r="C904" s="297"/>
      <c r="D904" s="297"/>
      <c r="E904" s="297"/>
      <c r="F904" s="297"/>
      <c r="G904" s="297"/>
      <c r="H904" s="297"/>
      <c r="I904" s="297"/>
      <c r="J904" s="297"/>
      <c r="K904" s="297"/>
      <c r="L904" s="297"/>
      <c r="M904" s="297"/>
      <c r="N904" s="735"/>
      <c r="O904" s="735"/>
      <c r="P904" s="297"/>
      <c r="Q904" s="297"/>
      <c r="R904" s="297"/>
      <c r="S904" s="297"/>
      <c r="T904" s="297"/>
      <c r="U904" s="297"/>
      <c r="V904" s="297"/>
      <c r="W904" s="297"/>
      <c r="X904" s="297"/>
      <c r="Y904" s="297"/>
      <c r="Z904" s="297"/>
    </row>
    <row r="905" spans="1:26" ht="15.75" customHeight="1">
      <c r="A905" s="297"/>
      <c r="B905" s="297"/>
      <c r="C905" s="297"/>
      <c r="D905" s="297"/>
      <c r="E905" s="297"/>
      <c r="F905" s="297"/>
      <c r="G905" s="297"/>
      <c r="H905" s="297"/>
      <c r="I905" s="297"/>
      <c r="J905" s="297"/>
      <c r="K905" s="297"/>
      <c r="L905" s="297"/>
      <c r="M905" s="297"/>
      <c r="N905" s="735"/>
      <c r="O905" s="735"/>
      <c r="P905" s="297"/>
      <c r="Q905" s="297"/>
      <c r="R905" s="297"/>
      <c r="S905" s="297"/>
      <c r="T905" s="297"/>
      <c r="U905" s="297"/>
      <c r="V905" s="297"/>
      <c r="W905" s="297"/>
      <c r="X905" s="297"/>
      <c r="Y905" s="297"/>
      <c r="Z905" s="297"/>
    </row>
    <row r="906" spans="1:26" ht="15.75" customHeight="1">
      <c r="A906" s="297"/>
      <c r="B906" s="297"/>
      <c r="C906" s="297"/>
      <c r="D906" s="297"/>
      <c r="E906" s="297"/>
      <c r="F906" s="297"/>
      <c r="G906" s="297"/>
      <c r="H906" s="297"/>
      <c r="I906" s="297"/>
      <c r="J906" s="297"/>
      <c r="K906" s="297"/>
      <c r="L906" s="297"/>
      <c r="M906" s="297"/>
      <c r="N906" s="735"/>
      <c r="O906" s="735"/>
      <c r="P906" s="297"/>
      <c r="Q906" s="297"/>
      <c r="R906" s="297"/>
      <c r="S906" s="297"/>
      <c r="T906" s="297"/>
      <c r="U906" s="297"/>
      <c r="V906" s="297"/>
      <c r="W906" s="297"/>
      <c r="X906" s="297"/>
      <c r="Y906" s="297"/>
      <c r="Z906" s="297"/>
    </row>
    <row r="907" spans="1:26" ht="15.75" customHeight="1">
      <c r="A907" s="297"/>
      <c r="B907" s="297"/>
      <c r="C907" s="297"/>
      <c r="D907" s="297"/>
      <c r="E907" s="297"/>
      <c r="F907" s="297"/>
      <c r="G907" s="297"/>
      <c r="H907" s="297"/>
      <c r="I907" s="297"/>
      <c r="J907" s="297"/>
      <c r="K907" s="297"/>
      <c r="L907" s="297"/>
      <c r="M907" s="297"/>
      <c r="N907" s="735"/>
      <c r="O907" s="735"/>
      <c r="P907" s="297"/>
      <c r="Q907" s="297"/>
      <c r="R907" s="297"/>
      <c r="S907" s="297"/>
      <c r="T907" s="297"/>
      <c r="U907" s="297"/>
      <c r="V907" s="297"/>
      <c r="W907" s="297"/>
      <c r="X907" s="297"/>
      <c r="Y907" s="297"/>
      <c r="Z907" s="297"/>
    </row>
    <row r="908" spans="1:26" ht="15.75" customHeight="1">
      <c r="A908" s="297"/>
      <c r="B908" s="297"/>
      <c r="C908" s="297"/>
      <c r="D908" s="297"/>
      <c r="E908" s="297"/>
      <c r="F908" s="297"/>
      <c r="G908" s="297"/>
      <c r="H908" s="297"/>
      <c r="I908" s="297"/>
      <c r="J908" s="297"/>
      <c r="K908" s="297"/>
      <c r="L908" s="297"/>
      <c r="M908" s="297"/>
      <c r="N908" s="735"/>
      <c r="O908" s="735"/>
      <c r="P908" s="297"/>
      <c r="Q908" s="297"/>
      <c r="R908" s="297"/>
      <c r="S908" s="297"/>
      <c r="T908" s="297"/>
      <c r="U908" s="297"/>
      <c r="V908" s="297"/>
      <c r="W908" s="297"/>
      <c r="X908" s="297"/>
      <c r="Y908" s="297"/>
      <c r="Z908" s="297"/>
    </row>
    <row r="909" spans="1:26" ht="15.75" customHeight="1">
      <c r="A909" s="297"/>
      <c r="B909" s="297"/>
      <c r="C909" s="297"/>
      <c r="D909" s="297"/>
      <c r="E909" s="297"/>
      <c r="F909" s="297"/>
      <c r="G909" s="297"/>
      <c r="H909" s="297"/>
      <c r="I909" s="297"/>
      <c r="J909" s="297"/>
      <c r="K909" s="297"/>
      <c r="L909" s="297"/>
      <c r="M909" s="297"/>
      <c r="N909" s="735"/>
      <c r="O909" s="735"/>
      <c r="P909" s="297"/>
      <c r="Q909" s="297"/>
      <c r="R909" s="297"/>
      <c r="S909" s="297"/>
      <c r="T909" s="297"/>
      <c r="U909" s="297"/>
      <c r="V909" s="297"/>
      <c r="W909" s="297"/>
      <c r="X909" s="297"/>
      <c r="Y909" s="297"/>
      <c r="Z909" s="297"/>
    </row>
    <row r="910" spans="1:26" ht="15.75" customHeight="1">
      <c r="A910" s="297"/>
      <c r="B910" s="297"/>
      <c r="C910" s="297"/>
      <c r="D910" s="297"/>
      <c r="E910" s="297"/>
      <c r="F910" s="297"/>
      <c r="G910" s="297"/>
      <c r="H910" s="297"/>
      <c r="I910" s="297"/>
      <c r="J910" s="297"/>
      <c r="K910" s="297"/>
      <c r="L910" s="297"/>
      <c r="M910" s="297"/>
      <c r="N910" s="735"/>
      <c r="O910" s="735"/>
      <c r="P910" s="297"/>
      <c r="Q910" s="297"/>
      <c r="R910" s="297"/>
      <c r="S910" s="297"/>
      <c r="T910" s="297"/>
      <c r="U910" s="297"/>
      <c r="V910" s="297"/>
      <c r="W910" s="297"/>
      <c r="X910" s="297"/>
      <c r="Y910" s="297"/>
      <c r="Z910" s="297"/>
    </row>
    <row r="911" spans="1:26" ht="15.75" customHeight="1">
      <c r="A911" s="297"/>
      <c r="B911" s="297"/>
      <c r="C911" s="297"/>
      <c r="D911" s="297"/>
      <c r="E911" s="297"/>
      <c r="F911" s="297"/>
      <c r="G911" s="297"/>
      <c r="H911" s="297"/>
      <c r="I911" s="297"/>
      <c r="J911" s="297"/>
      <c r="K911" s="297"/>
      <c r="L911" s="297"/>
      <c r="M911" s="297"/>
      <c r="N911" s="735"/>
      <c r="O911" s="735"/>
      <c r="P911" s="297"/>
      <c r="Q911" s="297"/>
      <c r="R911" s="297"/>
      <c r="S911" s="297"/>
      <c r="T911" s="297"/>
      <c r="U911" s="297"/>
      <c r="V911" s="297"/>
      <c r="W911" s="297"/>
      <c r="X911" s="297"/>
      <c r="Y911" s="297"/>
      <c r="Z911" s="297"/>
    </row>
    <row r="912" spans="1:26" ht="15.75" customHeight="1">
      <c r="A912" s="297"/>
      <c r="B912" s="297"/>
      <c r="C912" s="297"/>
      <c r="D912" s="297"/>
      <c r="E912" s="297"/>
      <c r="F912" s="297"/>
      <c r="G912" s="297"/>
      <c r="H912" s="297"/>
      <c r="I912" s="297"/>
      <c r="J912" s="297"/>
      <c r="K912" s="297"/>
      <c r="L912" s="297"/>
      <c r="M912" s="297"/>
      <c r="N912" s="735"/>
      <c r="O912" s="735"/>
      <c r="P912" s="297"/>
      <c r="Q912" s="297"/>
      <c r="R912" s="297"/>
      <c r="S912" s="297"/>
      <c r="T912" s="297"/>
      <c r="U912" s="297"/>
      <c r="V912" s="297"/>
      <c r="W912" s="297"/>
      <c r="X912" s="297"/>
      <c r="Y912" s="297"/>
      <c r="Z912" s="297"/>
    </row>
    <row r="913" spans="1:26" ht="15.75" customHeight="1">
      <c r="A913" s="297"/>
      <c r="B913" s="297"/>
      <c r="C913" s="297"/>
      <c r="D913" s="297"/>
      <c r="E913" s="297"/>
      <c r="F913" s="297"/>
      <c r="G913" s="297"/>
      <c r="H913" s="297"/>
      <c r="I913" s="297"/>
      <c r="J913" s="297"/>
      <c r="K913" s="297"/>
      <c r="L913" s="297"/>
      <c r="M913" s="297"/>
      <c r="N913" s="735"/>
      <c r="O913" s="735"/>
      <c r="P913" s="297"/>
      <c r="Q913" s="297"/>
      <c r="R913" s="297"/>
      <c r="S913" s="297"/>
      <c r="T913" s="297"/>
      <c r="U913" s="297"/>
      <c r="V913" s="297"/>
      <c r="W913" s="297"/>
      <c r="X913" s="297"/>
      <c r="Y913" s="297"/>
      <c r="Z913" s="297"/>
    </row>
    <row r="914" spans="1:26" ht="15.75" customHeight="1">
      <c r="A914" s="297"/>
      <c r="B914" s="297"/>
      <c r="C914" s="297"/>
      <c r="D914" s="297"/>
      <c r="E914" s="297"/>
      <c r="F914" s="297"/>
      <c r="G914" s="297"/>
      <c r="H914" s="297"/>
      <c r="I914" s="297"/>
      <c r="J914" s="297"/>
      <c r="K914" s="297"/>
      <c r="L914" s="297"/>
      <c r="M914" s="297"/>
      <c r="N914" s="735"/>
      <c r="O914" s="735"/>
      <c r="P914" s="297"/>
      <c r="Q914" s="297"/>
      <c r="R914" s="297"/>
      <c r="S914" s="297"/>
      <c r="T914" s="297"/>
      <c r="U914" s="297"/>
      <c r="V914" s="297"/>
      <c r="W914" s="297"/>
      <c r="X914" s="297"/>
      <c r="Y914" s="297"/>
      <c r="Z914" s="297"/>
    </row>
    <row r="915" spans="1:26" ht="15.75" customHeight="1">
      <c r="A915" s="297"/>
      <c r="B915" s="297"/>
      <c r="C915" s="297"/>
      <c r="D915" s="297"/>
      <c r="E915" s="297"/>
      <c r="F915" s="297"/>
      <c r="G915" s="297"/>
      <c r="H915" s="297"/>
      <c r="I915" s="297"/>
      <c r="J915" s="297"/>
      <c r="K915" s="297"/>
      <c r="L915" s="297"/>
      <c r="M915" s="297"/>
      <c r="N915" s="735"/>
      <c r="O915" s="735"/>
      <c r="P915" s="297"/>
      <c r="Q915" s="297"/>
      <c r="R915" s="297"/>
      <c r="S915" s="297"/>
      <c r="T915" s="297"/>
      <c r="U915" s="297"/>
      <c r="V915" s="297"/>
      <c r="W915" s="297"/>
      <c r="X915" s="297"/>
      <c r="Y915" s="297"/>
      <c r="Z915" s="297"/>
    </row>
    <row r="916" spans="1:26" ht="15.75" customHeight="1">
      <c r="A916" s="297"/>
      <c r="B916" s="297"/>
      <c r="C916" s="297"/>
      <c r="D916" s="297"/>
      <c r="E916" s="297"/>
      <c r="F916" s="297"/>
      <c r="G916" s="297"/>
      <c r="H916" s="297"/>
      <c r="I916" s="297"/>
      <c r="J916" s="297"/>
      <c r="K916" s="297"/>
      <c r="L916" s="297"/>
      <c r="M916" s="297"/>
      <c r="N916" s="735"/>
      <c r="O916" s="735"/>
      <c r="P916" s="297"/>
      <c r="Q916" s="297"/>
      <c r="R916" s="297"/>
      <c r="S916" s="297"/>
      <c r="T916" s="297"/>
      <c r="U916" s="297"/>
      <c r="V916" s="297"/>
      <c r="W916" s="297"/>
      <c r="X916" s="297"/>
      <c r="Y916" s="297"/>
      <c r="Z916" s="297"/>
    </row>
    <row r="917" spans="1:26" ht="15.75" customHeight="1">
      <c r="A917" s="297"/>
      <c r="B917" s="297"/>
      <c r="C917" s="297"/>
      <c r="D917" s="297"/>
      <c r="E917" s="297"/>
      <c r="F917" s="297"/>
      <c r="G917" s="297"/>
      <c r="H917" s="297"/>
      <c r="I917" s="297"/>
      <c r="J917" s="297"/>
      <c r="K917" s="297"/>
      <c r="L917" s="297"/>
      <c r="M917" s="297"/>
      <c r="N917" s="735"/>
      <c r="O917" s="735"/>
      <c r="P917" s="297"/>
      <c r="Q917" s="297"/>
      <c r="R917" s="297"/>
      <c r="S917" s="297"/>
      <c r="T917" s="297"/>
      <c r="U917" s="297"/>
      <c r="V917" s="297"/>
      <c r="W917" s="297"/>
      <c r="X917" s="297"/>
      <c r="Y917" s="297"/>
      <c r="Z917" s="297"/>
    </row>
    <row r="918" spans="1:26" ht="15.75" customHeight="1">
      <c r="A918" s="297"/>
      <c r="B918" s="297"/>
      <c r="C918" s="297"/>
      <c r="D918" s="297"/>
      <c r="E918" s="297"/>
      <c r="F918" s="297"/>
      <c r="G918" s="297"/>
      <c r="H918" s="297"/>
      <c r="I918" s="297"/>
      <c r="J918" s="297"/>
      <c r="K918" s="297"/>
      <c r="L918" s="297"/>
      <c r="M918" s="297"/>
      <c r="N918" s="735"/>
      <c r="O918" s="735"/>
      <c r="P918" s="297"/>
      <c r="Q918" s="297"/>
      <c r="R918" s="297"/>
      <c r="S918" s="297"/>
      <c r="T918" s="297"/>
      <c r="U918" s="297"/>
      <c r="V918" s="297"/>
      <c r="W918" s="297"/>
      <c r="X918" s="297"/>
      <c r="Y918" s="297"/>
      <c r="Z918" s="297"/>
    </row>
    <row r="919" spans="1:26" ht="15.75" customHeight="1">
      <c r="A919" s="297"/>
      <c r="B919" s="297"/>
      <c r="C919" s="297"/>
      <c r="D919" s="297"/>
      <c r="E919" s="297"/>
      <c r="F919" s="297"/>
      <c r="G919" s="297"/>
      <c r="H919" s="297"/>
      <c r="I919" s="297"/>
      <c r="J919" s="297"/>
      <c r="K919" s="297"/>
      <c r="L919" s="297"/>
      <c r="M919" s="297"/>
      <c r="N919" s="735"/>
      <c r="O919" s="735"/>
      <c r="P919" s="297"/>
      <c r="Q919" s="297"/>
      <c r="R919" s="297"/>
      <c r="S919" s="297"/>
      <c r="T919" s="297"/>
      <c r="U919" s="297"/>
      <c r="V919" s="297"/>
      <c r="W919" s="297"/>
      <c r="X919" s="297"/>
      <c r="Y919" s="297"/>
      <c r="Z919" s="297"/>
    </row>
    <row r="920" spans="1:26" ht="15.75" customHeight="1">
      <c r="A920" s="297"/>
      <c r="B920" s="297"/>
      <c r="C920" s="297"/>
      <c r="D920" s="297"/>
      <c r="E920" s="297"/>
      <c r="F920" s="297"/>
      <c r="G920" s="297"/>
      <c r="H920" s="297"/>
      <c r="I920" s="297"/>
      <c r="J920" s="297"/>
      <c r="K920" s="297"/>
      <c r="L920" s="297"/>
      <c r="M920" s="297"/>
      <c r="N920" s="735"/>
      <c r="O920" s="735"/>
      <c r="P920" s="297"/>
      <c r="Q920" s="297"/>
      <c r="R920" s="297"/>
      <c r="S920" s="297"/>
      <c r="T920" s="297"/>
      <c r="U920" s="297"/>
      <c r="V920" s="297"/>
      <c r="W920" s="297"/>
      <c r="X920" s="297"/>
      <c r="Y920" s="297"/>
      <c r="Z920" s="297"/>
    </row>
    <row r="921" spans="1:26" ht="15.75" customHeight="1">
      <c r="A921" s="297"/>
      <c r="B921" s="297"/>
      <c r="C921" s="297"/>
      <c r="D921" s="297"/>
      <c r="E921" s="297"/>
      <c r="F921" s="297"/>
      <c r="G921" s="297"/>
      <c r="H921" s="297"/>
      <c r="I921" s="297"/>
      <c r="J921" s="297"/>
      <c r="K921" s="297"/>
      <c r="L921" s="297"/>
      <c r="M921" s="297"/>
      <c r="N921" s="735"/>
      <c r="O921" s="735"/>
      <c r="P921" s="297"/>
      <c r="Q921" s="297"/>
      <c r="R921" s="297"/>
      <c r="S921" s="297"/>
      <c r="T921" s="297"/>
      <c r="U921" s="297"/>
      <c r="V921" s="297"/>
      <c r="W921" s="297"/>
      <c r="X921" s="297"/>
      <c r="Y921" s="297"/>
      <c r="Z921" s="297"/>
    </row>
    <row r="922" spans="1:26" ht="15.75" customHeight="1">
      <c r="A922" s="297"/>
      <c r="B922" s="297"/>
      <c r="C922" s="297"/>
      <c r="D922" s="297"/>
      <c r="E922" s="297"/>
      <c r="F922" s="297"/>
      <c r="G922" s="297"/>
      <c r="H922" s="297"/>
      <c r="I922" s="297"/>
      <c r="J922" s="297"/>
      <c r="K922" s="297"/>
      <c r="L922" s="297"/>
      <c r="M922" s="297"/>
      <c r="N922" s="735"/>
      <c r="O922" s="735"/>
      <c r="P922" s="297"/>
      <c r="Q922" s="297"/>
      <c r="R922" s="297"/>
      <c r="S922" s="297"/>
      <c r="T922" s="297"/>
      <c r="U922" s="297"/>
      <c r="V922" s="297"/>
      <c r="W922" s="297"/>
      <c r="X922" s="297"/>
      <c r="Y922" s="297"/>
      <c r="Z922" s="297"/>
    </row>
    <row r="923" spans="1:26" ht="15.75" customHeight="1">
      <c r="A923" s="297"/>
      <c r="B923" s="297"/>
      <c r="C923" s="297"/>
      <c r="D923" s="297"/>
      <c r="E923" s="297"/>
      <c r="F923" s="297"/>
      <c r="G923" s="297"/>
      <c r="H923" s="297"/>
      <c r="I923" s="297"/>
      <c r="J923" s="297"/>
      <c r="K923" s="297"/>
      <c r="L923" s="297"/>
      <c r="M923" s="297"/>
      <c r="N923" s="735"/>
      <c r="O923" s="735"/>
      <c r="P923" s="297"/>
      <c r="Q923" s="297"/>
      <c r="R923" s="297"/>
      <c r="S923" s="297"/>
      <c r="T923" s="297"/>
      <c r="U923" s="297"/>
      <c r="V923" s="297"/>
      <c r="W923" s="297"/>
      <c r="X923" s="297"/>
      <c r="Y923" s="297"/>
      <c r="Z923" s="297"/>
    </row>
    <row r="924" spans="1:26" ht="15.75" customHeight="1">
      <c r="A924" s="297"/>
      <c r="B924" s="297"/>
      <c r="C924" s="297"/>
      <c r="D924" s="297"/>
      <c r="E924" s="297"/>
      <c r="F924" s="297"/>
      <c r="G924" s="297"/>
      <c r="H924" s="297"/>
      <c r="I924" s="297"/>
      <c r="J924" s="297"/>
      <c r="K924" s="297"/>
      <c r="L924" s="297"/>
      <c r="M924" s="297"/>
      <c r="N924" s="735"/>
      <c r="O924" s="735"/>
      <c r="P924" s="297"/>
      <c r="Q924" s="297"/>
      <c r="R924" s="297"/>
      <c r="S924" s="297"/>
      <c r="T924" s="297"/>
      <c r="U924" s="297"/>
      <c r="V924" s="297"/>
      <c r="W924" s="297"/>
      <c r="X924" s="297"/>
      <c r="Y924" s="297"/>
      <c r="Z924" s="297"/>
    </row>
    <row r="925" spans="1:26" ht="15.75" customHeight="1">
      <c r="A925" s="297"/>
      <c r="B925" s="297"/>
      <c r="C925" s="297"/>
      <c r="D925" s="297"/>
      <c r="E925" s="297"/>
      <c r="F925" s="297"/>
      <c r="G925" s="297"/>
      <c r="H925" s="297"/>
      <c r="I925" s="297"/>
      <c r="J925" s="297"/>
      <c r="K925" s="297"/>
      <c r="L925" s="297"/>
      <c r="M925" s="297"/>
      <c r="N925" s="735"/>
      <c r="O925" s="735"/>
      <c r="P925" s="297"/>
      <c r="Q925" s="297"/>
      <c r="R925" s="297"/>
      <c r="S925" s="297"/>
      <c r="T925" s="297"/>
      <c r="U925" s="297"/>
      <c r="V925" s="297"/>
      <c r="W925" s="297"/>
      <c r="X925" s="297"/>
      <c r="Y925" s="297"/>
      <c r="Z925" s="297"/>
    </row>
    <row r="926" spans="1:26" ht="15.75" customHeight="1">
      <c r="A926" s="297"/>
      <c r="B926" s="297"/>
      <c r="C926" s="297"/>
      <c r="D926" s="297"/>
      <c r="E926" s="297"/>
      <c r="F926" s="297"/>
      <c r="G926" s="297"/>
      <c r="H926" s="297"/>
      <c r="I926" s="297"/>
      <c r="J926" s="297"/>
      <c r="K926" s="297"/>
      <c r="L926" s="297"/>
      <c r="M926" s="297"/>
      <c r="N926" s="735"/>
      <c r="O926" s="735"/>
      <c r="P926" s="297"/>
      <c r="Q926" s="297"/>
      <c r="R926" s="297"/>
      <c r="S926" s="297"/>
      <c r="T926" s="297"/>
      <c r="U926" s="297"/>
      <c r="V926" s="297"/>
      <c r="W926" s="297"/>
      <c r="X926" s="297"/>
      <c r="Y926" s="297"/>
      <c r="Z926" s="297"/>
    </row>
    <row r="927" spans="1:26" ht="15.75" customHeight="1">
      <c r="A927" s="297"/>
      <c r="B927" s="297"/>
      <c r="C927" s="297"/>
      <c r="D927" s="297"/>
      <c r="E927" s="297"/>
      <c r="F927" s="297"/>
      <c r="G927" s="297"/>
      <c r="H927" s="297"/>
      <c r="I927" s="297"/>
      <c r="J927" s="297"/>
      <c r="K927" s="297"/>
      <c r="L927" s="297"/>
      <c r="M927" s="297"/>
      <c r="N927" s="735"/>
      <c r="O927" s="735"/>
      <c r="P927" s="297"/>
      <c r="Q927" s="297"/>
      <c r="R927" s="297"/>
      <c r="S927" s="297"/>
      <c r="T927" s="297"/>
      <c r="U927" s="297"/>
      <c r="V927" s="297"/>
      <c r="W927" s="297"/>
      <c r="X927" s="297"/>
      <c r="Y927" s="297"/>
      <c r="Z927" s="297"/>
    </row>
    <row r="928" spans="1:26" ht="15.75" customHeight="1">
      <c r="A928" s="297"/>
      <c r="B928" s="297"/>
      <c r="C928" s="297"/>
      <c r="D928" s="297"/>
      <c r="E928" s="297"/>
      <c r="F928" s="297"/>
      <c r="G928" s="297"/>
      <c r="H928" s="297"/>
      <c r="I928" s="297"/>
      <c r="J928" s="297"/>
      <c r="K928" s="297"/>
      <c r="L928" s="297"/>
      <c r="M928" s="297"/>
      <c r="N928" s="735"/>
      <c r="O928" s="735"/>
      <c r="P928" s="297"/>
      <c r="Q928" s="297"/>
      <c r="R928" s="297"/>
      <c r="S928" s="297"/>
      <c r="T928" s="297"/>
      <c r="U928" s="297"/>
      <c r="V928" s="297"/>
      <c r="W928" s="297"/>
      <c r="X928" s="297"/>
      <c r="Y928" s="297"/>
      <c r="Z928" s="297"/>
    </row>
    <row r="929" spans="1:26" ht="15.75" customHeight="1">
      <c r="A929" s="297"/>
      <c r="B929" s="297"/>
      <c r="C929" s="297"/>
      <c r="D929" s="297"/>
      <c r="E929" s="297"/>
      <c r="F929" s="297"/>
      <c r="G929" s="297"/>
      <c r="H929" s="297"/>
      <c r="I929" s="297"/>
      <c r="J929" s="297"/>
      <c r="K929" s="297"/>
      <c r="L929" s="297"/>
      <c r="M929" s="297"/>
      <c r="N929" s="735"/>
      <c r="O929" s="735"/>
      <c r="P929" s="297"/>
      <c r="Q929" s="297"/>
      <c r="R929" s="297"/>
      <c r="S929" s="297"/>
      <c r="T929" s="297"/>
      <c r="U929" s="297"/>
      <c r="V929" s="297"/>
      <c r="W929" s="297"/>
      <c r="X929" s="297"/>
      <c r="Y929" s="297"/>
      <c r="Z929" s="297"/>
    </row>
    <row r="930" spans="1:26" ht="15.75" customHeight="1">
      <c r="A930" s="297"/>
      <c r="B930" s="297"/>
      <c r="C930" s="297"/>
      <c r="D930" s="297"/>
      <c r="E930" s="297"/>
      <c r="F930" s="297"/>
      <c r="G930" s="297"/>
      <c r="H930" s="297"/>
      <c r="I930" s="297"/>
      <c r="J930" s="297"/>
      <c r="K930" s="297"/>
      <c r="L930" s="297"/>
      <c r="M930" s="297"/>
      <c r="N930" s="735"/>
      <c r="O930" s="735"/>
      <c r="P930" s="297"/>
      <c r="Q930" s="297"/>
      <c r="R930" s="297"/>
      <c r="S930" s="297"/>
      <c r="T930" s="297"/>
      <c r="U930" s="297"/>
      <c r="V930" s="297"/>
      <c r="W930" s="297"/>
      <c r="X930" s="297"/>
      <c r="Y930" s="297"/>
      <c r="Z930" s="297"/>
    </row>
    <row r="931" spans="1:26" ht="15.75" customHeight="1">
      <c r="A931" s="297"/>
      <c r="B931" s="297"/>
      <c r="C931" s="297"/>
      <c r="D931" s="297"/>
      <c r="E931" s="297"/>
      <c r="F931" s="297"/>
      <c r="G931" s="297"/>
      <c r="H931" s="297"/>
      <c r="I931" s="297"/>
      <c r="J931" s="297"/>
      <c r="K931" s="297"/>
      <c r="L931" s="297"/>
      <c r="M931" s="297"/>
      <c r="N931" s="735"/>
      <c r="O931" s="735"/>
      <c r="P931" s="297"/>
      <c r="Q931" s="297"/>
      <c r="R931" s="297"/>
      <c r="S931" s="297"/>
      <c r="T931" s="297"/>
      <c r="U931" s="297"/>
      <c r="V931" s="297"/>
      <c r="W931" s="297"/>
      <c r="X931" s="297"/>
      <c r="Y931" s="297"/>
      <c r="Z931" s="297"/>
    </row>
    <row r="932" spans="1:26" ht="15.75" customHeight="1">
      <c r="A932" s="297"/>
      <c r="B932" s="297"/>
      <c r="C932" s="297"/>
      <c r="D932" s="297"/>
      <c r="E932" s="297"/>
      <c r="F932" s="297"/>
      <c r="G932" s="297"/>
      <c r="H932" s="297"/>
      <c r="I932" s="297"/>
      <c r="J932" s="297"/>
      <c r="K932" s="297"/>
      <c r="L932" s="297"/>
      <c r="M932" s="297"/>
      <c r="N932" s="735"/>
      <c r="O932" s="735"/>
      <c r="P932" s="297"/>
      <c r="Q932" s="297"/>
      <c r="R932" s="297"/>
      <c r="S932" s="297"/>
      <c r="T932" s="297"/>
      <c r="U932" s="297"/>
      <c r="V932" s="297"/>
      <c r="W932" s="297"/>
      <c r="X932" s="297"/>
      <c r="Y932" s="297"/>
      <c r="Z932" s="297"/>
    </row>
    <row r="933" spans="1:26" ht="15.75" customHeight="1">
      <c r="A933" s="297"/>
      <c r="B933" s="297"/>
      <c r="C933" s="297"/>
      <c r="D933" s="297"/>
      <c r="E933" s="297"/>
      <c r="F933" s="297"/>
      <c r="G933" s="297"/>
      <c r="H933" s="297"/>
      <c r="I933" s="297"/>
      <c r="J933" s="297"/>
      <c r="K933" s="297"/>
      <c r="L933" s="297"/>
      <c r="M933" s="297"/>
      <c r="N933" s="735"/>
      <c r="O933" s="735"/>
      <c r="P933" s="297"/>
      <c r="Q933" s="297"/>
      <c r="R933" s="297"/>
      <c r="S933" s="297"/>
      <c r="T933" s="297"/>
      <c r="U933" s="297"/>
      <c r="V933" s="297"/>
      <c r="W933" s="297"/>
      <c r="X933" s="297"/>
      <c r="Y933" s="297"/>
      <c r="Z933" s="297"/>
    </row>
    <row r="934" spans="1:26" ht="15.75" customHeight="1">
      <c r="A934" s="297"/>
      <c r="B934" s="297"/>
      <c r="C934" s="297"/>
      <c r="D934" s="297"/>
      <c r="E934" s="297"/>
      <c r="F934" s="297"/>
      <c r="G934" s="297"/>
      <c r="H934" s="297"/>
      <c r="I934" s="297"/>
      <c r="J934" s="297"/>
      <c r="K934" s="297"/>
      <c r="L934" s="297"/>
      <c r="M934" s="297"/>
      <c r="N934" s="735"/>
      <c r="O934" s="735"/>
      <c r="P934" s="297"/>
      <c r="Q934" s="297"/>
      <c r="R934" s="297"/>
      <c r="S934" s="297"/>
      <c r="T934" s="297"/>
      <c r="U934" s="297"/>
      <c r="V934" s="297"/>
      <c r="W934" s="297"/>
      <c r="X934" s="297"/>
      <c r="Y934" s="297"/>
      <c r="Z934" s="297"/>
    </row>
    <row r="935" spans="1:26" ht="15.75" customHeight="1">
      <c r="A935" s="297"/>
      <c r="B935" s="297"/>
      <c r="C935" s="297"/>
      <c r="D935" s="297"/>
      <c r="E935" s="297"/>
      <c r="F935" s="297"/>
      <c r="G935" s="297"/>
      <c r="H935" s="297"/>
      <c r="I935" s="297"/>
      <c r="J935" s="297"/>
      <c r="K935" s="297"/>
      <c r="L935" s="297"/>
      <c r="M935" s="297"/>
      <c r="N935" s="735"/>
      <c r="O935" s="735"/>
      <c r="P935" s="297"/>
      <c r="Q935" s="297"/>
      <c r="R935" s="297"/>
      <c r="S935" s="297"/>
      <c r="T935" s="297"/>
      <c r="U935" s="297"/>
      <c r="V935" s="297"/>
      <c r="W935" s="297"/>
      <c r="X935" s="297"/>
      <c r="Y935" s="297"/>
      <c r="Z935" s="297"/>
    </row>
    <row r="936" spans="1:26" ht="15.75" customHeight="1">
      <c r="A936" s="297"/>
      <c r="B936" s="297"/>
      <c r="C936" s="297"/>
      <c r="D936" s="297"/>
      <c r="E936" s="297"/>
      <c r="F936" s="297"/>
      <c r="G936" s="297"/>
      <c r="H936" s="297"/>
      <c r="I936" s="297"/>
      <c r="J936" s="297"/>
      <c r="K936" s="297"/>
      <c r="L936" s="297"/>
      <c r="M936" s="297"/>
      <c r="N936" s="735"/>
      <c r="O936" s="735"/>
      <c r="P936" s="297"/>
      <c r="Q936" s="297"/>
      <c r="R936" s="297"/>
      <c r="S936" s="297"/>
      <c r="T936" s="297"/>
      <c r="U936" s="297"/>
      <c r="V936" s="297"/>
      <c r="W936" s="297"/>
      <c r="X936" s="297"/>
      <c r="Y936" s="297"/>
      <c r="Z936" s="297"/>
    </row>
    <row r="937" spans="1:26" ht="15.75" customHeight="1">
      <c r="A937" s="297"/>
      <c r="B937" s="297"/>
      <c r="C937" s="297"/>
      <c r="D937" s="297"/>
      <c r="E937" s="297"/>
      <c r="F937" s="297"/>
      <c r="G937" s="297"/>
      <c r="H937" s="297"/>
      <c r="I937" s="297"/>
      <c r="J937" s="297"/>
      <c r="K937" s="297"/>
      <c r="L937" s="297"/>
      <c r="M937" s="297"/>
      <c r="N937" s="735"/>
      <c r="O937" s="735"/>
      <c r="P937" s="297"/>
      <c r="Q937" s="297"/>
      <c r="R937" s="297"/>
      <c r="S937" s="297"/>
      <c r="T937" s="297"/>
      <c r="U937" s="297"/>
      <c r="V937" s="297"/>
      <c r="W937" s="297"/>
      <c r="X937" s="297"/>
      <c r="Y937" s="297"/>
      <c r="Z937" s="297"/>
    </row>
    <row r="938" spans="1:26" ht="15.75" customHeight="1">
      <c r="A938" s="297"/>
      <c r="B938" s="297"/>
      <c r="C938" s="297"/>
      <c r="D938" s="297"/>
      <c r="E938" s="297"/>
      <c r="F938" s="297"/>
      <c r="G938" s="297"/>
      <c r="H938" s="297"/>
      <c r="I938" s="297"/>
      <c r="J938" s="297"/>
      <c r="K938" s="297"/>
      <c r="L938" s="297"/>
      <c r="M938" s="297"/>
      <c r="N938" s="735"/>
      <c r="O938" s="735"/>
      <c r="P938" s="297"/>
      <c r="Q938" s="297"/>
      <c r="R938" s="297"/>
      <c r="S938" s="297"/>
      <c r="T938" s="297"/>
      <c r="U938" s="297"/>
      <c r="V938" s="297"/>
      <c r="W938" s="297"/>
      <c r="X938" s="297"/>
      <c r="Y938" s="297"/>
      <c r="Z938" s="297"/>
    </row>
    <row r="939" spans="1:26" ht="15.75" customHeight="1">
      <c r="A939" s="297"/>
      <c r="B939" s="297"/>
      <c r="C939" s="297"/>
      <c r="D939" s="297"/>
      <c r="E939" s="297"/>
      <c r="F939" s="297"/>
      <c r="G939" s="297"/>
      <c r="H939" s="297"/>
      <c r="I939" s="297"/>
      <c r="J939" s="297"/>
      <c r="K939" s="297"/>
      <c r="L939" s="297"/>
      <c r="M939" s="297"/>
      <c r="N939" s="735"/>
      <c r="O939" s="735"/>
      <c r="P939" s="297"/>
      <c r="Q939" s="297"/>
      <c r="R939" s="297"/>
      <c r="S939" s="297"/>
      <c r="T939" s="297"/>
      <c r="U939" s="297"/>
      <c r="V939" s="297"/>
      <c r="W939" s="297"/>
      <c r="X939" s="297"/>
      <c r="Y939" s="297"/>
      <c r="Z939" s="297"/>
    </row>
    <row r="940" spans="1:26" ht="15.75" customHeight="1">
      <c r="A940" s="297"/>
      <c r="B940" s="297"/>
      <c r="C940" s="297"/>
      <c r="D940" s="297"/>
      <c r="E940" s="297"/>
      <c r="F940" s="297"/>
      <c r="G940" s="297"/>
      <c r="H940" s="297"/>
      <c r="I940" s="297"/>
      <c r="J940" s="297"/>
      <c r="K940" s="297"/>
      <c r="L940" s="297"/>
      <c r="M940" s="297"/>
      <c r="N940" s="735"/>
      <c r="O940" s="735"/>
      <c r="P940" s="297"/>
      <c r="Q940" s="297"/>
      <c r="R940" s="297"/>
      <c r="S940" s="297"/>
      <c r="T940" s="297"/>
      <c r="U940" s="297"/>
      <c r="V940" s="297"/>
      <c r="W940" s="297"/>
      <c r="X940" s="297"/>
      <c r="Y940" s="297"/>
      <c r="Z940" s="297"/>
    </row>
    <row r="941" spans="1:26" ht="15.75" customHeight="1">
      <c r="A941" s="297"/>
      <c r="B941" s="297"/>
      <c r="C941" s="297"/>
      <c r="D941" s="297"/>
      <c r="E941" s="297"/>
      <c r="F941" s="297"/>
      <c r="G941" s="297"/>
      <c r="H941" s="297"/>
      <c r="I941" s="297"/>
      <c r="J941" s="297"/>
      <c r="K941" s="297"/>
      <c r="L941" s="297"/>
      <c r="M941" s="297"/>
      <c r="N941" s="735"/>
      <c r="O941" s="735"/>
      <c r="P941" s="297"/>
      <c r="Q941" s="297"/>
      <c r="R941" s="297"/>
      <c r="S941" s="297"/>
      <c r="T941" s="297"/>
      <c r="U941" s="297"/>
      <c r="V941" s="297"/>
      <c r="W941" s="297"/>
      <c r="X941" s="297"/>
      <c r="Y941" s="297"/>
      <c r="Z941" s="297"/>
    </row>
    <row r="942" spans="1:26" ht="15.75" customHeight="1">
      <c r="A942" s="297"/>
      <c r="B942" s="297"/>
      <c r="C942" s="297"/>
      <c r="D942" s="297"/>
      <c r="E942" s="297"/>
      <c r="F942" s="297"/>
      <c r="G942" s="297"/>
      <c r="H942" s="297"/>
      <c r="I942" s="297"/>
      <c r="J942" s="297"/>
      <c r="K942" s="297"/>
      <c r="L942" s="297"/>
      <c r="M942" s="297"/>
      <c r="N942" s="735"/>
      <c r="O942" s="735"/>
      <c r="P942" s="297"/>
      <c r="Q942" s="297"/>
      <c r="R942" s="297"/>
      <c r="S942" s="297"/>
      <c r="T942" s="297"/>
      <c r="U942" s="297"/>
      <c r="V942" s="297"/>
      <c r="W942" s="297"/>
      <c r="X942" s="297"/>
      <c r="Y942" s="297"/>
      <c r="Z942" s="297"/>
    </row>
    <row r="943" spans="1:26" ht="15.75" customHeight="1">
      <c r="A943" s="297"/>
      <c r="B943" s="297"/>
      <c r="C943" s="297"/>
      <c r="D943" s="297"/>
      <c r="E943" s="297"/>
      <c r="F943" s="297"/>
      <c r="G943" s="297"/>
      <c r="H943" s="297"/>
      <c r="I943" s="297"/>
      <c r="J943" s="297"/>
      <c r="K943" s="297"/>
      <c r="L943" s="297"/>
      <c r="M943" s="297"/>
      <c r="N943" s="735"/>
      <c r="O943" s="735"/>
      <c r="P943" s="297"/>
      <c r="Q943" s="297"/>
      <c r="R943" s="297"/>
      <c r="S943" s="297"/>
      <c r="T943" s="297"/>
      <c r="U943" s="297"/>
      <c r="V943" s="297"/>
      <c r="W943" s="297"/>
      <c r="X943" s="297"/>
      <c r="Y943" s="297"/>
      <c r="Z943" s="297"/>
    </row>
    <row r="944" spans="1:26" ht="15.75" customHeight="1">
      <c r="A944" s="297"/>
      <c r="B944" s="297"/>
      <c r="C944" s="297"/>
      <c r="D944" s="297"/>
      <c r="E944" s="297"/>
      <c r="F944" s="297"/>
      <c r="G944" s="297"/>
      <c r="H944" s="297"/>
      <c r="I944" s="297"/>
      <c r="J944" s="297"/>
      <c r="K944" s="297"/>
      <c r="L944" s="297"/>
      <c r="M944" s="297"/>
      <c r="N944" s="735"/>
      <c r="O944" s="735"/>
      <c r="P944" s="297"/>
      <c r="Q944" s="297"/>
      <c r="R944" s="297"/>
      <c r="S944" s="297"/>
      <c r="T944" s="297"/>
      <c r="U944" s="297"/>
      <c r="V944" s="297"/>
      <c r="W944" s="297"/>
      <c r="X944" s="297"/>
      <c r="Y944" s="297"/>
      <c r="Z944" s="297"/>
    </row>
    <row r="945" spans="1:26" ht="15.75" customHeight="1">
      <c r="A945" s="297"/>
      <c r="B945" s="297"/>
      <c r="C945" s="297"/>
      <c r="D945" s="297"/>
      <c r="E945" s="297"/>
      <c r="F945" s="297"/>
      <c r="G945" s="297"/>
      <c r="H945" s="297"/>
      <c r="I945" s="297"/>
      <c r="J945" s="297"/>
      <c r="K945" s="297"/>
      <c r="L945" s="297"/>
      <c r="M945" s="297"/>
      <c r="N945" s="735"/>
      <c r="O945" s="735"/>
      <c r="P945" s="297"/>
      <c r="Q945" s="297"/>
      <c r="R945" s="297"/>
      <c r="S945" s="297"/>
      <c r="T945" s="297"/>
      <c r="U945" s="297"/>
      <c r="V945" s="297"/>
      <c r="W945" s="297"/>
      <c r="X945" s="297"/>
      <c r="Y945" s="297"/>
      <c r="Z945" s="297"/>
    </row>
    <row r="946" spans="1:26" ht="15.75" customHeight="1">
      <c r="A946" s="297"/>
      <c r="B946" s="297"/>
      <c r="C946" s="297"/>
      <c r="D946" s="297"/>
      <c r="E946" s="297"/>
      <c r="F946" s="297"/>
      <c r="G946" s="297"/>
      <c r="H946" s="297"/>
      <c r="I946" s="297"/>
      <c r="J946" s="297"/>
      <c r="K946" s="297"/>
      <c r="L946" s="297"/>
      <c r="M946" s="297"/>
      <c r="N946" s="735"/>
      <c r="O946" s="735"/>
      <c r="P946" s="297"/>
      <c r="Q946" s="297"/>
      <c r="R946" s="297"/>
      <c r="S946" s="297"/>
      <c r="T946" s="297"/>
      <c r="U946" s="297"/>
      <c r="V946" s="297"/>
      <c r="W946" s="297"/>
      <c r="X946" s="297"/>
      <c r="Y946" s="297"/>
      <c r="Z946" s="297"/>
    </row>
    <row r="947" spans="1:26" ht="15.75" customHeight="1">
      <c r="A947" s="297"/>
      <c r="B947" s="297"/>
      <c r="C947" s="297"/>
      <c r="D947" s="297"/>
      <c r="E947" s="297"/>
      <c r="F947" s="297"/>
      <c r="G947" s="297"/>
      <c r="H947" s="297"/>
      <c r="I947" s="297"/>
      <c r="J947" s="297"/>
      <c r="K947" s="297"/>
      <c r="L947" s="297"/>
      <c r="M947" s="297"/>
      <c r="N947" s="735"/>
      <c r="O947" s="735"/>
      <c r="P947" s="297"/>
      <c r="Q947" s="297"/>
      <c r="R947" s="297"/>
      <c r="S947" s="297"/>
      <c r="T947" s="297"/>
      <c r="U947" s="297"/>
      <c r="V947" s="297"/>
      <c r="W947" s="297"/>
      <c r="X947" s="297"/>
      <c r="Y947" s="297"/>
      <c r="Z947" s="297"/>
    </row>
    <row r="948" spans="1:26" ht="15.75" customHeight="1">
      <c r="A948" s="297"/>
      <c r="B948" s="297"/>
      <c r="C948" s="297"/>
      <c r="D948" s="297"/>
      <c r="E948" s="297"/>
      <c r="F948" s="297"/>
      <c r="G948" s="297"/>
      <c r="H948" s="297"/>
      <c r="I948" s="297"/>
      <c r="J948" s="297"/>
      <c r="K948" s="297"/>
      <c r="L948" s="297"/>
      <c r="M948" s="297"/>
      <c r="N948" s="735"/>
      <c r="O948" s="735"/>
      <c r="P948" s="297"/>
      <c r="Q948" s="297"/>
      <c r="R948" s="297"/>
      <c r="S948" s="297"/>
      <c r="T948" s="297"/>
      <c r="U948" s="297"/>
      <c r="V948" s="297"/>
      <c r="W948" s="297"/>
      <c r="X948" s="297"/>
      <c r="Y948" s="297"/>
      <c r="Z948" s="297"/>
    </row>
    <row r="949" spans="1:26" ht="15.75" customHeight="1">
      <c r="A949" s="297"/>
      <c r="B949" s="297"/>
      <c r="C949" s="297"/>
      <c r="D949" s="297"/>
      <c r="E949" s="297"/>
      <c r="F949" s="297"/>
      <c r="G949" s="297"/>
      <c r="H949" s="297"/>
      <c r="I949" s="297"/>
      <c r="J949" s="297"/>
      <c r="K949" s="297"/>
      <c r="L949" s="297"/>
      <c r="M949" s="297"/>
      <c r="N949" s="735"/>
      <c r="O949" s="735"/>
      <c r="P949" s="297"/>
      <c r="Q949" s="297"/>
      <c r="R949" s="297"/>
      <c r="S949" s="297"/>
      <c r="T949" s="297"/>
      <c r="U949" s="297"/>
      <c r="V949" s="297"/>
      <c r="W949" s="297"/>
      <c r="X949" s="297"/>
      <c r="Y949" s="297"/>
      <c r="Z949" s="297"/>
    </row>
    <row r="950" spans="1:26" ht="15.75" customHeight="1">
      <c r="A950" s="297"/>
      <c r="B950" s="297"/>
      <c r="C950" s="297"/>
      <c r="D950" s="297"/>
      <c r="E950" s="297"/>
      <c r="F950" s="297"/>
      <c r="G950" s="297"/>
      <c r="H950" s="297"/>
      <c r="I950" s="297"/>
      <c r="J950" s="297"/>
      <c r="K950" s="297"/>
      <c r="L950" s="297"/>
      <c r="M950" s="297"/>
      <c r="N950" s="735"/>
      <c r="O950" s="735"/>
      <c r="P950" s="297"/>
      <c r="Q950" s="297"/>
      <c r="R950" s="297"/>
      <c r="S950" s="297"/>
      <c r="T950" s="297"/>
      <c r="U950" s="297"/>
      <c r="V950" s="297"/>
      <c r="W950" s="297"/>
      <c r="X950" s="297"/>
      <c r="Y950" s="297"/>
      <c r="Z950" s="297"/>
    </row>
    <row r="951" spans="1:26" ht="15.75" customHeight="1">
      <c r="A951" s="297"/>
      <c r="B951" s="297"/>
      <c r="C951" s="297"/>
      <c r="D951" s="297"/>
      <c r="E951" s="297"/>
      <c r="F951" s="297"/>
      <c r="G951" s="297"/>
      <c r="H951" s="297"/>
      <c r="I951" s="297"/>
      <c r="J951" s="297"/>
      <c r="K951" s="297"/>
      <c r="L951" s="297"/>
      <c r="M951" s="297"/>
      <c r="N951" s="735"/>
      <c r="O951" s="735"/>
      <c r="P951" s="297"/>
      <c r="Q951" s="297"/>
      <c r="R951" s="297"/>
      <c r="S951" s="297"/>
      <c r="T951" s="297"/>
      <c r="U951" s="297"/>
      <c r="V951" s="297"/>
      <c r="W951" s="297"/>
      <c r="X951" s="297"/>
      <c r="Y951" s="297"/>
      <c r="Z951" s="297"/>
    </row>
    <row r="952" spans="1:26" ht="15.75" customHeight="1">
      <c r="A952" s="297"/>
      <c r="B952" s="297"/>
      <c r="C952" s="297"/>
      <c r="D952" s="297"/>
      <c r="E952" s="297"/>
      <c r="F952" s="297"/>
      <c r="G952" s="297"/>
      <c r="H952" s="297"/>
      <c r="I952" s="297"/>
      <c r="J952" s="297"/>
      <c r="K952" s="297"/>
      <c r="L952" s="297"/>
      <c r="M952" s="297"/>
      <c r="N952" s="735"/>
      <c r="O952" s="735"/>
      <c r="P952" s="297"/>
      <c r="Q952" s="297"/>
      <c r="R952" s="297"/>
      <c r="S952" s="297"/>
      <c r="T952" s="297"/>
      <c r="U952" s="297"/>
      <c r="V952" s="297"/>
      <c r="W952" s="297"/>
      <c r="X952" s="297"/>
      <c r="Y952" s="297"/>
      <c r="Z952" s="297"/>
    </row>
    <row r="953" spans="1:26" ht="15.75" customHeight="1">
      <c r="A953" s="297"/>
      <c r="B953" s="297"/>
      <c r="C953" s="297"/>
      <c r="D953" s="297"/>
      <c r="E953" s="297"/>
      <c r="F953" s="297"/>
      <c r="G953" s="297"/>
      <c r="H953" s="297"/>
      <c r="I953" s="297"/>
      <c r="J953" s="297"/>
      <c r="K953" s="297"/>
      <c r="L953" s="297"/>
      <c r="M953" s="297"/>
      <c r="N953" s="735"/>
      <c r="O953" s="735"/>
      <c r="P953" s="297"/>
      <c r="Q953" s="297"/>
      <c r="R953" s="297"/>
      <c r="S953" s="297"/>
      <c r="T953" s="297"/>
      <c r="U953" s="297"/>
      <c r="V953" s="297"/>
      <c r="W953" s="297"/>
      <c r="X953" s="297"/>
      <c r="Y953" s="297"/>
      <c r="Z953" s="297"/>
    </row>
    <row r="954" spans="1:26" ht="15.75" customHeight="1">
      <c r="A954" s="297"/>
      <c r="B954" s="297"/>
      <c r="C954" s="297"/>
      <c r="D954" s="297"/>
      <c r="E954" s="297"/>
      <c r="F954" s="297"/>
      <c r="G954" s="297"/>
      <c r="H954" s="297"/>
      <c r="I954" s="297"/>
      <c r="J954" s="297"/>
      <c r="K954" s="297"/>
      <c r="L954" s="297"/>
      <c r="M954" s="297"/>
      <c r="N954" s="735"/>
      <c r="O954" s="735"/>
      <c r="P954" s="297"/>
      <c r="Q954" s="297"/>
      <c r="R954" s="297"/>
      <c r="S954" s="297"/>
      <c r="T954" s="297"/>
      <c r="U954" s="297"/>
      <c r="V954" s="297"/>
      <c r="W954" s="297"/>
      <c r="X954" s="297"/>
      <c r="Y954" s="297"/>
      <c r="Z954" s="297"/>
    </row>
    <row r="955" spans="1:26" ht="15.75" customHeight="1">
      <c r="A955" s="297"/>
      <c r="B955" s="297"/>
      <c r="C955" s="297"/>
      <c r="D955" s="297"/>
      <c r="E955" s="297"/>
      <c r="F955" s="297"/>
      <c r="G955" s="297"/>
      <c r="H955" s="297"/>
      <c r="I955" s="297"/>
      <c r="J955" s="297"/>
      <c r="K955" s="297"/>
      <c r="L955" s="297"/>
      <c r="M955" s="297"/>
      <c r="N955" s="735"/>
      <c r="O955" s="735"/>
      <c r="P955" s="297"/>
      <c r="Q955" s="297"/>
      <c r="R955" s="297"/>
      <c r="S955" s="297"/>
      <c r="T955" s="297"/>
      <c r="U955" s="297"/>
      <c r="V955" s="297"/>
      <c r="W955" s="297"/>
      <c r="X955" s="297"/>
      <c r="Y955" s="297"/>
      <c r="Z955" s="297"/>
    </row>
    <row r="956" spans="1:26" ht="15.75" customHeight="1">
      <c r="A956" s="297"/>
      <c r="B956" s="297"/>
      <c r="C956" s="297"/>
      <c r="D956" s="297"/>
      <c r="E956" s="297"/>
      <c r="F956" s="297"/>
      <c r="G956" s="297"/>
      <c r="H956" s="297"/>
      <c r="I956" s="297"/>
      <c r="J956" s="297"/>
      <c r="K956" s="297"/>
      <c r="L956" s="297"/>
      <c r="M956" s="297"/>
      <c r="N956" s="735"/>
      <c r="O956" s="735"/>
      <c r="P956" s="297"/>
      <c r="Q956" s="297"/>
      <c r="R956" s="297"/>
      <c r="S956" s="297"/>
      <c r="T956" s="297"/>
      <c r="U956" s="297"/>
      <c r="V956" s="297"/>
      <c r="W956" s="297"/>
      <c r="X956" s="297"/>
      <c r="Y956" s="297"/>
      <c r="Z956" s="297"/>
    </row>
    <row r="957" spans="1:26" ht="15.75" customHeight="1">
      <c r="A957" s="297"/>
      <c r="B957" s="297"/>
      <c r="C957" s="297"/>
      <c r="D957" s="297"/>
      <c r="E957" s="297"/>
      <c r="F957" s="297"/>
      <c r="G957" s="297"/>
      <c r="H957" s="297"/>
      <c r="I957" s="297"/>
      <c r="J957" s="297"/>
      <c r="K957" s="297"/>
      <c r="L957" s="297"/>
      <c r="M957" s="297"/>
      <c r="N957" s="735"/>
      <c r="O957" s="735"/>
      <c r="P957" s="297"/>
      <c r="Q957" s="297"/>
      <c r="R957" s="297"/>
      <c r="S957" s="297"/>
      <c r="T957" s="297"/>
      <c r="U957" s="297"/>
      <c r="V957" s="297"/>
      <c r="W957" s="297"/>
      <c r="X957" s="297"/>
      <c r="Y957" s="297"/>
      <c r="Z957" s="297"/>
    </row>
    <row r="958" spans="1:26" ht="15.75" customHeight="1">
      <c r="A958" s="297"/>
      <c r="B958" s="297"/>
      <c r="C958" s="297"/>
      <c r="D958" s="297"/>
      <c r="E958" s="297"/>
      <c r="F958" s="297"/>
      <c r="G958" s="297"/>
      <c r="H958" s="297"/>
      <c r="I958" s="297"/>
      <c r="J958" s="297"/>
      <c r="K958" s="297"/>
      <c r="L958" s="297"/>
      <c r="M958" s="297"/>
      <c r="N958" s="735"/>
      <c r="O958" s="735"/>
      <c r="P958" s="297"/>
      <c r="Q958" s="297"/>
      <c r="R958" s="297"/>
      <c r="S958" s="297"/>
      <c r="T958" s="297"/>
      <c r="U958" s="297"/>
      <c r="V958" s="297"/>
      <c r="W958" s="297"/>
      <c r="X958" s="297"/>
      <c r="Y958" s="297"/>
      <c r="Z958" s="297"/>
    </row>
    <row r="959" spans="1:26" ht="15.75" customHeight="1">
      <c r="A959" s="297"/>
      <c r="B959" s="297"/>
      <c r="C959" s="297"/>
      <c r="D959" s="297"/>
      <c r="E959" s="297"/>
      <c r="F959" s="297"/>
      <c r="G959" s="297"/>
      <c r="H959" s="297"/>
      <c r="I959" s="297"/>
      <c r="J959" s="297"/>
      <c r="K959" s="297"/>
      <c r="L959" s="297"/>
      <c r="M959" s="297"/>
      <c r="N959" s="735"/>
      <c r="O959" s="735"/>
      <c r="P959" s="297"/>
      <c r="Q959" s="297"/>
      <c r="R959" s="297"/>
      <c r="S959" s="297"/>
      <c r="T959" s="297"/>
      <c r="U959" s="297"/>
      <c r="V959" s="297"/>
      <c r="W959" s="297"/>
      <c r="X959" s="297"/>
      <c r="Y959" s="297"/>
      <c r="Z959" s="297"/>
    </row>
    <row r="960" spans="1:26" ht="15.75" customHeight="1">
      <c r="A960" s="297"/>
      <c r="B960" s="297"/>
      <c r="C960" s="297"/>
      <c r="D960" s="297"/>
      <c r="E960" s="297"/>
      <c r="F960" s="297"/>
      <c r="G960" s="297"/>
      <c r="H960" s="297"/>
      <c r="I960" s="297"/>
      <c r="J960" s="297"/>
      <c r="K960" s="297"/>
      <c r="L960" s="297"/>
      <c r="M960" s="297"/>
      <c r="N960" s="735"/>
      <c r="O960" s="735"/>
      <c r="P960" s="297"/>
      <c r="Q960" s="297"/>
      <c r="R960" s="297"/>
      <c r="S960" s="297"/>
      <c r="T960" s="297"/>
      <c r="U960" s="297"/>
      <c r="V960" s="297"/>
      <c r="W960" s="297"/>
      <c r="X960" s="297"/>
      <c r="Y960" s="297"/>
      <c r="Z960" s="297"/>
    </row>
    <row r="961" spans="1:26" ht="15.75" customHeight="1">
      <c r="A961" s="297"/>
      <c r="B961" s="297"/>
      <c r="C961" s="297"/>
      <c r="D961" s="297"/>
      <c r="E961" s="297"/>
      <c r="F961" s="297"/>
      <c r="G961" s="297"/>
      <c r="H961" s="297"/>
      <c r="I961" s="297"/>
      <c r="J961" s="297"/>
      <c r="K961" s="297"/>
      <c r="L961" s="297"/>
      <c r="M961" s="297"/>
      <c r="N961" s="735"/>
      <c r="O961" s="735"/>
      <c r="P961" s="297"/>
      <c r="Q961" s="297"/>
      <c r="R961" s="297"/>
      <c r="S961" s="297"/>
      <c r="T961" s="297"/>
      <c r="U961" s="297"/>
      <c r="V961" s="297"/>
      <c r="W961" s="297"/>
      <c r="X961" s="297"/>
      <c r="Y961" s="297"/>
      <c r="Z961" s="297"/>
    </row>
    <row r="962" spans="1:26" ht="15.75" customHeight="1">
      <c r="A962" s="297"/>
      <c r="B962" s="297"/>
      <c r="C962" s="297"/>
      <c r="D962" s="297"/>
      <c r="E962" s="297"/>
      <c r="F962" s="297"/>
      <c r="G962" s="297"/>
      <c r="H962" s="297"/>
      <c r="I962" s="297"/>
      <c r="J962" s="297"/>
      <c r="K962" s="297"/>
      <c r="L962" s="297"/>
      <c r="M962" s="297"/>
      <c r="N962" s="735"/>
      <c r="O962" s="735"/>
      <c r="P962" s="297"/>
      <c r="Q962" s="297"/>
      <c r="R962" s="297"/>
      <c r="S962" s="297"/>
      <c r="T962" s="297"/>
      <c r="U962" s="297"/>
      <c r="V962" s="297"/>
      <c r="W962" s="297"/>
      <c r="X962" s="297"/>
      <c r="Y962" s="297"/>
      <c r="Z962" s="297"/>
    </row>
    <row r="963" spans="1:26" ht="15.75" customHeight="1">
      <c r="A963" s="297"/>
      <c r="B963" s="297"/>
      <c r="C963" s="297"/>
      <c r="D963" s="297"/>
      <c r="E963" s="297"/>
      <c r="F963" s="297"/>
      <c r="G963" s="297"/>
      <c r="H963" s="297"/>
      <c r="I963" s="297"/>
      <c r="J963" s="297"/>
      <c r="K963" s="297"/>
      <c r="L963" s="297"/>
      <c r="M963" s="297"/>
      <c r="N963" s="735"/>
      <c r="O963" s="735"/>
      <c r="P963" s="297"/>
      <c r="Q963" s="297"/>
      <c r="R963" s="297"/>
      <c r="S963" s="297"/>
      <c r="T963" s="297"/>
      <c r="U963" s="297"/>
      <c r="V963" s="297"/>
      <c r="W963" s="297"/>
      <c r="X963" s="297"/>
      <c r="Y963" s="297"/>
      <c r="Z963" s="297"/>
    </row>
    <row r="964" spans="1:26" ht="15.75" customHeight="1">
      <c r="A964" s="297"/>
      <c r="B964" s="297"/>
      <c r="C964" s="297"/>
      <c r="D964" s="297"/>
      <c r="E964" s="297"/>
      <c r="F964" s="297"/>
      <c r="G964" s="297"/>
      <c r="H964" s="297"/>
      <c r="I964" s="297"/>
      <c r="J964" s="297"/>
      <c r="K964" s="297"/>
      <c r="L964" s="297"/>
      <c r="M964" s="297"/>
      <c r="N964" s="735"/>
      <c r="O964" s="735"/>
      <c r="P964" s="297"/>
      <c r="Q964" s="297"/>
      <c r="R964" s="297"/>
      <c r="S964" s="297"/>
      <c r="T964" s="297"/>
      <c r="U964" s="297"/>
      <c r="V964" s="297"/>
      <c r="W964" s="297"/>
      <c r="X964" s="297"/>
      <c r="Y964" s="297"/>
      <c r="Z964" s="297"/>
    </row>
    <row r="965" spans="1:26" ht="15.75" customHeight="1">
      <c r="A965" s="297"/>
      <c r="B965" s="297"/>
      <c r="C965" s="297"/>
      <c r="D965" s="297"/>
      <c r="E965" s="297"/>
      <c r="F965" s="297"/>
      <c r="G965" s="297"/>
      <c r="H965" s="297"/>
      <c r="I965" s="297"/>
      <c r="J965" s="297"/>
      <c r="K965" s="297"/>
      <c r="L965" s="297"/>
      <c r="M965" s="297"/>
      <c r="N965" s="735"/>
      <c r="O965" s="735"/>
      <c r="P965" s="297"/>
      <c r="Q965" s="297"/>
      <c r="R965" s="297"/>
      <c r="S965" s="297"/>
      <c r="T965" s="297"/>
      <c r="U965" s="297"/>
      <c r="V965" s="297"/>
      <c r="W965" s="297"/>
      <c r="X965" s="297"/>
      <c r="Y965" s="297"/>
      <c r="Z965" s="297"/>
    </row>
    <row r="966" spans="1:26" ht="15.75" customHeight="1">
      <c r="A966" s="297"/>
      <c r="B966" s="297"/>
      <c r="C966" s="297"/>
      <c r="D966" s="297"/>
      <c r="E966" s="297"/>
      <c r="F966" s="297"/>
      <c r="G966" s="297"/>
      <c r="H966" s="297"/>
      <c r="I966" s="297"/>
      <c r="J966" s="297"/>
      <c r="K966" s="297"/>
      <c r="L966" s="297"/>
      <c r="M966" s="297"/>
      <c r="N966" s="735"/>
      <c r="O966" s="735"/>
      <c r="P966" s="297"/>
      <c r="Q966" s="297"/>
      <c r="R966" s="297"/>
      <c r="S966" s="297"/>
      <c r="T966" s="297"/>
      <c r="U966" s="297"/>
      <c r="V966" s="297"/>
      <c r="W966" s="297"/>
      <c r="X966" s="297"/>
      <c r="Y966" s="297"/>
      <c r="Z966" s="297"/>
    </row>
    <row r="967" spans="1:26" ht="15.75" customHeight="1">
      <c r="A967" s="297"/>
      <c r="B967" s="297"/>
      <c r="C967" s="297"/>
      <c r="D967" s="297"/>
      <c r="E967" s="297"/>
      <c r="F967" s="297"/>
      <c r="G967" s="297"/>
      <c r="H967" s="297"/>
      <c r="I967" s="297"/>
      <c r="J967" s="297"/>
      <c r="K967" s="297"/>
      <c r="L967" s="297"/>
      <c r="M967" s="297"/>
      <c r="N967" s="735"/>
      <c r="O967" s="735"/>
      <c r="P967" s="297"/>
      <c r="Q967" s="297"/>
      <c r="R967" s="297"/>
      <c r="S967" s="297"/>
      <c r="T967" s="297"/>
      <c r="U967" s="297"/>
      <c r="V967" s="297"/>
      <c r="W967" s="297"/>
      <c r="X967" s="297"/>
      <c r="Y967" s="297"/>
      <c r="Z967" s="297"/>
    </row>
    <row r="968" spans="1:26" ht="15.75" customHeight="1">
      <c r="A968" s="297"/>
      <c r="B968" s="297"/>
      <c r="C968" s="297"/>
      <c r="D968" s="297"/>
      <c r="E968" s="297"/>
      <c r="F968" s="297"/>
      <c r="G968" s="297"/>
      <c r="H968" s="297"/>
      <c r="I968" s="297"/>
      <c r="J968" s="297"/>
      <c r="K968" s="297"/>
      <c r="L968" s="297"/>
      <c r="M968" s="297"/>
      <c r="N968" s="735"/>
      <c r="O968" s="735"/>
      <c r="P968" s="297"/>
      <c r="Q968" s="297"/>
      <c r="R968" s="297"/>
      <c r="S968" s="297"/>
      <c r="T968" s="297"/>
      <c r="U968" s="297"/>
      <c r="V968" s="297"/>
      <c r="W968" s="297"/>
      <c r="X968" s="297"/>
      <c r="Y968" s="297"/>
      <c r="Z968" s="297"/>
    </row>
    <row r="969" spans="1:26" ht="15.75" customHeight="1">
      <c r="A969" s="297"/>
      <c r="B969" s="297"/>
      <c r="C969" s="297"/>
      <c r="D969" s="297"/>
      <c r="E969" s="297"/>
      <c r="F969" s="297"/>
      <c r="G969" s="297"/>
      <c r="H969" s="297"/>
      <c r="I969" s="297"/>
      <c r="J969" s="297"/>
      <c r="K969" s="297"/>
      <c r="L969" s="297"/>
      <c r="M969" s="297"/>
      <c r="N969" s="735"/>
      <c r="O969" s="735"/>
      <c r="P969" s="297"/>
      <c r="Q969" s="297"/>
      <c r="R969" s="297"/>
      <c r="S969" s="297"/>
      <c r="T969" s="297"/>
      <c r="U969" s="297"/>
      <c r="V969" s="297"/>
      <c r="W969" s="297"/>
      <c r="X969" s="297"/>
      <c r="Y969" s="297"/>
      <c r="Z969" s="297"/>
    </row>
    <row r="970" spans="1:26" ht="15.75" customHeight="1">
      <c r="A970" s="297"/>
      <c r="B970" s="297"/>
      <c r="C970" s="297"/>
      <c r="D970" s="297"/>
      <c r="E970" s="297"/>
      <c r="F970" s="297"/>
      <c r="G970" s="297"/>
      <c r="H970" s="297"/>
      <c r="I970" s="297"/>
      <c r="J970" s="297"/>
      <c r="K970" s="297"/>
      <c r="L970" s="297"/>
      <c r="M970" s="297"/>
      <c r="N970" s="735"/>
      <c r="O970" s="735"/>
      <c r="P970" s="297"/>
      <c r="Q970" s="297"/>
      <c r="R970" s="297"/>
      <c r="S970" s="297"/>
      <c r="T970" s="297"/>
      <c r="U970" s="297"/>
      <c r="V970" s="297"/>
      <c r="W970" s="297"/>
      <c r="X970" s="297"/>
      <c r="Y970" s="297"/>
      <c r="Z970" s="297"/>
    </row>
    <row r="971" spans="1:26" ht="15.75" customHeight="1">
      <c r="A971" s="297"/>
      <c r="B971" s="297"/>
      <c r="C971" s="297"/>
      <c r="D971" s="297"/>
      <c r="E971" s="297"/>
      <c r="F971" s="297"/>
      <c r="G971" s="297"/>
      <c r="H971" s="297"/>
      <c r="I971" s="297"/>
      <c r="J971" s="297"/>
      <c r="K971" s="297"/>
      <c r="L971" s="297"/>
      <c r="M971" s="297"/>
      <c r="N971" s="735"/>
      <c r="O971" s="735"/>
      <c r="P971" s="297"/>
      <c r="Q971" s="297"/>
      <c r="R971" s="297"/>
      <c r="S971" s="297"/>
      <c r="T971" s="297"/>
      <c r="U971" s="297"/>
      <c r="V971" s="297"/>
      <c r="W971" s="297"/>
      <c r="X971" s="297"/>
      <c r="Y971" s="297"/>
      <c r="Z971" s="297"/>
    </row>
    <row r="972" spans="1:26" ht="15.75" customHeight="1">
      <c r="A972" s="297"/>
      <c r="B972" s="297"/>
      <c r="C972" s="297"/>
      <c r="D972" s="297"/>
      <c r="E972" s="297"/>
      <c r="F972" s="297"/>
      <c r="G972" s="297"/>
      <c r="H972" s="297"/>
      <c r="I972" s="297"/>
      <c r="J972" s="297"/>
      <c r="K972" s="297"/>
      <c r="L972" s="297"/>
      <c r="M972" s="297"/>
      <c r="N972" s="735"/>
      <c r="O972" s="735"/>
      <c r="P972" s="297"/>
      <c r="Q972" s="297"/>
      <c r="R972" s="297"/>
      <c r="S972" s="297"/>
      <c r="T972" s="297"/>
      <c r="U972" s="297"/>
      <c r="V972" s="297"/>
      <c r="W972" s="297"/>
      <c r="X972" s="297"/>
      <c r="Y972" s="297"/>
      <c r="Z972" s="297"/>
    </row>
    <row r="973" spans="1:26" ht="15.75" customHeight="1">
      <c r="A973" s="297"/>
      <c r="B973" s="297"/>
      <c r="C973" s="297"/>
      <c r="D973" s="297"/>
      <c r="E973" s="297"/>
      <c r="F973" s="297"/>
      <c r="G973" s="297"/>
      <c r="H973" s="297"/>
      <c r="I973" s="297"/>
      <c r="J973" s="297"/>
      <c r="K973" s="297"/>
      <c r="L973" s="297"/>
      <c r="M973" s="297"/>
      <c r="N973" s="735"/>
      <c r="O973" s="735"/>
      <c r="P973" s="297"/>
      <c r="Q973" s="297"/>
      <c r="R973" s="297"/>
      <c r="S973" s="297"/>
      <c r="T973" s="297"/>
      <c r="U973" s="297"/>
      <c r="V973" s="297"/>
      <c r="W973" s="297"/>
      <c r="X973" s="297"/>
      <c r="Y973" s="297"/>
      <c r="Z973" s="297"/>
    </row>
    <row r="974" spans="1:26" ht="15.75" customHeight="1">
      <c r="A974" s="297"/>
      <c r="B974" s="297"/>
      <c r="C974" s="297"/>
      <c r="D974" s="297"/>
      <c r="E974" s="297"/>
      <c r="F974" s="297"/>
      <c r="G974" s="297"/>
      <c r="H974" s="297"/>
      <c r="I974" s="297"/>
      <c r="J974" s="297"/>
      <c r="K974" s="297"/>
      <c r="L974" s="297"/>
      <c r="M974" s="297"/>
      <c r="N974" s="735"/>
      <c r="O974" s="735"/>
      <c r="P974" s="297"/>
      <c r="Q974" s="297"/>
      <c r="R974" s="297"/>
      <c r="S974" s="297"/>
      <c r="T974" s="297"/>
      <c r="U974" s="297"/>
      <c r="V974" s="297"/>
      <c r="W974" s="297"/>
      <c r="X974" s="297"/>
      <c r="Y974" s="297"/>
      <c r="Z974" s="297"/>
    </row>
    <row r="975" spans="1:26" ht="15.75" customHeight="1">
      <c r="A975" s="297"/>
      <c r="B975" s="297"/>
      <c r="C975" s="297"/>
      <c r="D975" s="297"/>
      <c r="E975" s="297"/>
      <c r="F975" s="297"/>
      <c r="G975" s="297"/>
      <c r="H975" s="297"/>
      <c r="I975" s="297"/>
      <c r="J975" s="297"/>
      <c r="K975" s="297"/>
      <c r="L975" s="297"/>
      <c r="M975" s="297"/>
      <c r="N975" s="735"/>
      <c r="O975" s="735"/>
      <c r="P975" s="297"/>
      <c r="Q975" s="297"/>
      <c r="R975" s="297"/>
      <c r="S975" s="297"/>
      <c r="T975" s="297"/>
      <c r="U975" s="297"/>
      <c r="V975" s="297"/>
      <c r="W975" s="297"/>
      <c r="X975" s="297"/>
      <c r="Y975" s="297"/>
      <c r="Z975" s="297"/>
    </row>
    <row r="976" spans="1:26" ht="15.75" customHeight="1">
      <c r="A976" s="297"/>
      <c r="B976" s="297"/>
      <c r="C976" s="297"/>
      <c r="D976" s="297"/>
      <c r="E976" s="297"/>
      <c r="F976" s="297"/>
      <c r="G976" s="297"/>
      <c r="H976" s="297"/>
      <c r="I976" s="297"/>
      <c r="J976" s="297"/>
      <c r="K976" s="297"/>
      <c r="L976" s="297"/>
      <c r="M976" s="297"/>
      <c r="N976" s="735"/>
      <c r="O976" s="735"/>
      <c r="P976" s="297"/>
      <c r="Q976" s="297"/>
      <c r="R976" s="297"/>
      <c r="S976" s="297"/>
      <c r="T976" s="297"/>
      <c r="U976" s="297"/>
      <c r="V976" s="297"/>
      <c r="W976" s="297"/>
      <c r="X976" s="297"/>
      <c r="Y976" s="297"/>
      <c r="Z976" s="297"/>
    </row>
    <row r="977" spans="1:26" ht="15.75" customHeight="1">
      <c r="A977" s="297"/>
      <c r="B977" s="297"/>
      <c r="C977" s="297"/>
      <c r="D977" s="297"/>
      <c r="E977" s="297"/>
      <c r="F977" s="297"/>
      <c r="G977" s="297"/>
      <c r="H977" s="297"/>
      <c r="I977" s="297"/>
      <c r="J977" s="297"/>
      <c r="K977" s="297"/>
      <c r="L977" s="297"/>
      <c r="M977" s="297"/>
      <c r="N977" s="735"/>
      <c r="O977" s="735"/>
      <c r="P977" s="297"/>
      <c r="Q977" s="297"/>
      <c r="R977" s="297"/>
      <c r="S977" s="297"/>
      <c r="T977" s="297"/>
      <c r="U977" s="297"/>
      <c r="V977" s="297"/>
      <c r="W977" s="297"/>
      <c r="X977" s="297"/>
      <c r="Y977" s="297"/>
      <c r="Z977" s="297"/>
    </row>
    <row r="978" spans="1:26" ht="15.75" customHeight="1">
      <c r="A978" s="297"/>
      <c r="B978" s="297"/>
      <c r="C978" s="297"/>
      <c r="D978" s="297"/>
      <c r="E978" s="297"/>
      <c r="F978" s="297"/>
      <c r="G978" s="297"/>
      <c r="H978" s="297"/>
      <c r="I978" s="297"/>
      <c r="J978" s="297"/>
      <c r="K978" s="297"/>
      <c r="L978" s="297"/>
      <c r="M978" s="297"/>
      <c r="N978" s="735"/>
      <c r="O978" s="735"/>
      <c r="P978" s="297"/>
      <c r="Q978" s="297"/>
      <c r="R978" s="297"/>
      <c r="S978" s="297"/>
      <c r="T978" s="297"/>
      <c r="U978" s="297"/>
      <c r="V978" s="297"/>
      <c r="W978" s="297"/>
      <c r="X978" s="297"/>
      <c r="Y978" s="297"/>
      <c r="Z978" s="297"/>
    </row>
    <row r="979" spans="1:26" ht="15.75" customHeight="1">
      <c r="A979" s="297"/>
      <c r="B979" s="297"/>
      <c r="C979" s="297"/>
      <c r="D979" s="297"/>
      <c r="E979" s="297"/>
      <c r="F979" s="297"/>
      <c r="G979" s="297"/>
      <c r="H979" s="297"/>
      <c r="I979" s="297"/>
      <c r="J979" s="297"/>
      <c r="K979" s="297"/>
      <c r="L979" s="297"/>
      <c r="M979" s="297"/>
      <c r="N979" s="735"/>
      <c r="O979" s="735"/>
      <c r="P979" s="297"/>
      <c r="Q979" s="297"/>
      <c r="R979" s="297"/>
      <c r="S979" s="297"/>
      <c r="T979" s="297"/>
      <c r="U979" s="297"/>
      <c r="V979" s="297"/>
      <c r="W979" s="297"/>
      <c r="X979" s="297"/>
      <c r="Y979" s="297"/>
      <c r="Z979" s="297"/>
    </row>
    <row r="980" spans="1:26" ht="15.75" customHeight="1">
      <c r="A980" s="297"/>
      <c r="B980" s="297"/>
      <c r="C980" s="297"/>
      <c r="D980" s="297"/>
      <c r="E980" s="297"/>
      <c r="F980" s="297"/>
      <c r="G980" s="297"/>
      <c r="H980" s="297"/>
      <c r="I980" s="297"/>
      <c r="J980" s="297"/>
      <c r="K980" s="297"/>
      <c r="L980" s="297"/>
      <c r="M980" s="297"/>
      <c r="N980" s="735"/>
      <c r="O980" s="735"/>
      <c r="P980" s="297"/>
      <c r="Q980" s="297"/>
      <c r="R980" s="297"/>
      <c r="S980" s="297"/>
      <c r="T980" s="297"/>
      <c r="U980" s="297"/>
      <c r="V980" s="297"/>
      <c r="W980" s="297"/>
      <c r="X980" s="297"/>
      <c r="Y980" s="297"/>
      <c r="Z980" s="297"/>
    </row>
    <row r="981" spans="1:26" ht="15.75" customHeight="1">
      <c r="A981" s="297"/>
      <c r="B981" s="297"/>
      <c r="C981" s="297"/>
      <c r="D981" s="297"/>
      <c r="E981" s="297"/>
      <c r="F981" s="297"/>
      <c r="G981" s="297"/>
      <c r="H981" s="297"/>
      <c r="I981" s="297"/>
      <c r="J981" s="297"/>
      <c r="K981" s="297"/>
      <c r="L981" s="297"/>
      <c r="M981" s="297"/>
      <c r="N981" s="735"/>
      <c r="O981" s="735"/>
      <c r="P981" s="297"/>
      <c r="Q981" s="297"/>
      <c r="R981" s="297"/>
      <c r="S981" s="297"/>
      <c r="T981" s="297"/>
      <c r="U981" s="297"/>
      <c r="V981" s="297"/>
      <c r="W981" s="297"/>
      <c r="X981" s="297"/>
      <c r="Y981" s="297"/>
      <c r="Z981" s="297"/>
    </row>
    <row r="982" spans="1:26" ht="15.75" customHeight="1">
      <c r="A982" s="297"/>
      <c r="B982" s="297"/>
      <c r="C982" s="297"/>
      <c r="D982" s="297"/>
      <c r="E982" s="297"/>
      <c r="F982" s="297"/>
      <c r="G982" s="297"/>
      <c r="H982" s="297"/>
      <c r="I982" s="297"/>
      <c r="J982" s="297"/>
      <c r="K982" s="297"/>
      <c r="L982" s="297"/>
      <c r="M982" s="297"/>
      <c r="N982" s="735"/>
      <c r="O982" s="735"/>
      <c r="P982" s="297"/>
      <c r="Q982" s="297"/>
      <c r="R982" s="297"/>
      <c r="S982" s="297"/>
      <c r="T982" s="297"/>
      <c r="U982" s="297"/>
      <c r="V982" s="297"/>
      <c r="W982" s="297"/>
      <c r="X982" s="297"/>
      <c r="Y982" s="297"/>
      <c r="Z982" s="297"/>
    </row>
    <row r="983" spans="1:26" ht="15.75" customHeight="1">
      <c r="A983" s="297"/>
      <c r="B983" s="297"/>
      <c r="C983" s="297"/>
      <c r="D983" s="297"/>
      <c r="E983" s="297"/>
      <c r="F983" s="297"/>
      <c r="G983" s="297"/>
      <c r="H983" s="297"/>
      <c r="I983" s="297"/>
      <c r="J983" s="297"/>
      <c r="K983" s="297"/>
      <c r="L983" s="297"/>
      <c r="M983" s="297"/>
      <c r="N983" s="735"/>
      <c r="O983" s="735"/>
      <c r="P983" s="297"/>
      <c r="Q983" s="297"/>
      <c r="R983" s="297"/>
      <c r="S983" s="297"/>
      <c r="T983" s="297"/>
      <c r="U983" s="297"/>
      <c r="V983" s="297"/>
      <c r="W983" s="297"/>
      <c r="X983" s="297"/>
      <c r="Y983" s="297"/>
      <c r="Z983" s="297"/>
    </row>
    <row r="984" spans="1:26" ht="15.75" customHeight="1">
      <c r="A984" s="297"/>
      <c r="B984" s="297"/>
      <c r="C984" s="297"/>
      <c r="D984" s="297"/>
      <c r="E984" s="297"/>
      <c r="F984" s="297"/>
      <c r="G984" s="297"/>
      <c r="H984" s="297"/>
      <c r="I984" s="297"/>
      <c r="J984" s="297"/>
      <c r="K984" s="297"/>
      <c r="L984" s="297"/>
      <c r="M984" s="297"/>
      <c r="N984" s="735"/>
      <c r="O984" s="735"/>
      <c r="P984" s="297"/>
      <c r="Q984" s="297"/>
      <c r="R984" s="297"/>
      <c r="S984" s="297"/>
      <c r="T984" s="297"/>
      <c r="U984" s="297"/>
      <c r="V984" s="297"/>
      <c r="W984" s="297"/>
      <c r="X984" s="297"/>
      <c r="Y984" s="297"/>
      <c r="Z984" s="297"/>
    </row>
    <row r="985" spans="1:26" ht="15.75" customHeight="1">
      <c r="A985" s="297"/>
      <c r="B985" s="297"/>
      <c r="C985" s="297"/>
      <c r="D985" s="297"/>
      <c r="E985" s="297"/>
      <c r="F985" s="297"/>
      <c r="G985" s="297"/>
      <c r="H985" s="297"/>
      <c r="I985" s="297"/>
      <c r="J985" s="297"/>
      <c r="K985" s="297"/>
      <c r="L985" s="297"/>
      <c r="M985" s="297"/>
      <c r="N985" s="735"/>
      <c r="O985" s="735"/>
      <c r="P985" s="297"/>
      <c r="Q985" s="297"/>
      <c r="R985" s="297"/>
      <c r="S985" s="297"/>
      <c r="T985" s="297"/>
      <c r="U985" s="297"/>
      <c r="V985" s="297"/>
      <c r="W985" s="297"/>
      <c r="X985" s="297"/>
      <c r="Y985" s="297"/>
      <c r="Z985" s="297"/>
    </row>
    <row r="986" spans="1:26" ht="15.75" customHeight="1">
      <c r="A986" s="297"/>
      <c r="B986" s="297"/>
      <c r="C986" s="297"/>
      <c r="D986" s="297"/>
      <c r="E986" s="297"/>
      <c r="F986" s="297"/>
      <c r="G986" s="297"/>
      <c r="H986" s="297"/>
      <c r="I986" s="297"/>
      <c r="J986" s="297"/>
      <c r="K986" s="297"/>
      <c r="L986" s="297"/>
      <c r="M986" s="297"/>
      <c r="N986" s="735"/>
      <c r="O986" s="735"/>
      <c r="P986" s="297"/>
      <c r="Q986" s="297"/>
      <c r="R986" s="297"/>
      <c r="S986" s="297"/>
      <c r="T986" s="297"/>
      <c r="U986" s="297"/>
      <c r="V986" s="297"/>
      <c r="W986" s="297"/>
      <c r="X986" s="297"/>
      <c r="Y986" s="297"/>
      <c r="Z986" s="297"/>
    </row>
    <row r="987" spans="1:26" ht="15.75" customHeight="1">
      <c r="A987" s="297"/>
      <c r="B987" s="297"/>
      <c r="C987" s="297"/>
      <c r="D987" s="297"/>
      <c r="E987" s="297"/>
      <c r="F987" s="297"/>
      <c r="G987" s="297"/>
      <c r="H987" s="297"/>
      <c r="I987" s="297"/>
      <c r="J987" s="297"/>
      <c r="K987" s="297"/>
      <c r="L987" s="297"/>
      <c r="M987" s="297"/>
      <c r="N987" s="735"/>
      <c r="O987" s="735"/>
      <c r="P987" s="297"/>
      <c r="Q987" s="297"/>
      <c r="R987" s="297"/>
      <c r="S987" s="297"/>
      <c r="T987" s="297"/>
      <c r="U987" s="297"/>
      <c r="V987" s="297"/>
      <c r="W987" s="297"/>
      <c r="X987" s="297"/>
      <c r="Y987" s="297"/>
      <c r="Z987" s="297"/>
    </row>
    <row r="988" spans="1:26" ht="15.75" customHeight="1">
      <c r="A988" s="297"/>
      <c r="B988" s="297"/>
      <c r="C988" s="297"/>
      <c r="D988" s="297"/>
      <c r="E988" s="297"/>
      <c r="F988" s="297"/>
      <c r="G988" s="297"/>
      <c r="H988" s="297"/>
      <c r="I988" s="297"/>
      <c r="J988" s="297"/>
      <c r="K988" s="297"/>
      <c r="L988" s="297"/>
      <c r="M988" s="297"/>
      <c r="N988" s="735"/>
      <c r="O988" s="735"/>
      <c r="P988" s="297"/>
      <c r="Q988" s="297"/>
      <c r="R988" s="297"/>
      <c r="S988" s="297"/>
      <c r="T988" s="297"/>
      <c r="U988" s="297"/>
      <c r="V988" s="297"/>
      <c r="W988" s="297"/>
      <c r="X988" s="297"/>
      <c r="Y988" s="297"/>
      <c r="Z988" s="297"/>
    </row>
    <row r="989" spans="1:26" ht="15.75" customHeight="1">
      <c r="A989" s="297"/>
      <c r="B989" s="297"/>
      <c r="C989" s="297"/>
      <c r="D989" s="297"/>
      <c r="E989" s="297"/>
      <c r="F989" s="297"/>
      <c r="G989" s="297"/>
      <c r="H989" s="297"/>
      <c r="I989" s="297"/>
      <c r="J989" s="297"/>
      <c r="K989" s="297"/>
      <c r="L989" s="297"/>
      <c r="M989" s="297"/>
      <c r="N989" s="735"/>
      <c r="O989" s="735"/>
      <c r="P989" s="297"/>
      <c r="Q989" s="297"/>
      <c r="R989" s="297"/>
      <c r="S989" s="297"/>
      <c r="T989" s="297"/>
      <c r="U989" s="297"/>
      <c r="V989" s="297"/>
      <c r="W989" s="297"/>
      <c r="X989" s="297"/>
      <c r="Y989" s="297"/>
      <c r="Z989" s="297"/>
    </row>
    <row r="990" spans="1:26" ht="15.75" customHeight="1">
      <c r="A990" s="297"/>
      <c r="B990" s="297"/>
      <c r="C990" s="297"/>
      <c r="D990" s="297"/>
      <c r="E990" s="297"/>
      <c r="F990" s="297"/>
      <c r="G990" s="297"/>
      <c r="H990" s="297"/>
      <c r="I990" s="297"/>
      <c r="J990" s="297"/>
      <c r="K990" s="297"/>
      <c r="L990" s="297"/>
      <c r="M990" s="297"/>
      <c r="N990" s="735"/>
      <c r="O990" s="735"/>
      <c r="P990" s="297"/>
      <c r="Q990" s="297"/>
      <c r="R990" s="297"/>
      <c r="S990" s="297"/>
      <c r="T990" s="297"/>
      <c r="U990" s="297"/>
      <c r="V990" s="297"/>
      <c r="W990" s="297"/>
      <c r="X990" s="297"/>
      <c r="Y990" s="297"/>
      <c r="Z990" s="297"/>
    </row>
    <row r="991" spans="1:26" ht="15.75" customHeight="1">
      <c r="A991" s="297"/>
      <c r="B991" s="297"/>
      <c r="C991" s="297"/>
      <c r="D991" s="297"/>
      <c r="E991" s="297"/>
      <c r="F991" s="297"/>
      <c r="G991" s="297"/>
      <c r="H991" s="297"/>
      <c r="I991" s="297"/>
      <c r="J991" s="297"/>
      <c r="K991" s="297"/>
      <c r="L991" s="297"/>
      <c r="M991" s="297"/>
      <c r="N991" s="735"/>
      <c r="O991" s="735"/>
      <c r="P991" s="297"/>
      <c r="Q991" s="297"/>
      <c r="R991" s="297"/>
      <c r="S991" s="297"/>
      <c r="T991" s="297"/>
      <c r="U991" s="297"/>
      <c r="V991" s="297"/>
      <c r="W991" s="297"/>
      <c r="X991" s="297"/>
      <c r="Y991" s="297"/>
      <c r="Z991" s="297"/>
    </row>
    <row r="992" spans="1:26" ht="15.75" customHeight="1">
      <c r="A992" s="297"/>
      <c r="B992" s="297"/>
      <c r="C992" s="297"/>
      <c r="D992" s="297"/>
      <c r="E992" s="297"/>
      <c r="F992" s="297"/>
      <c r="G992" s="297"/>
      <c r="H992" s="297"/>
      <c r="I992" s="297"/>
      <c r="J992" s="297"/>
      <c r="K992" s="297"/>
      <c r="L992" s="297"/>
      <c r="M992" s="297"/>
      <c r="N992" s="735"/>
      <c r="O992" s="735"/>
      <c r="P992" s="297"/>
      <c r="Q992" s="297"/>
      <c r="R992" s="297"/>
      <c r="S992" s="297"/>
      <c r="T992" s="297"/>
      <c r="U992" s="297"/>
      <c r="V992" s="297"/>
      <c r="W992" s="297"/>
      <c r="X992" s="297"/>
      <c r="Y992" s="297"/>
      <c r="Z992" s="297"/>
    </row>
    <row r="993" spans="1:26" ht="15.75" customHeight="1">
      <c r="A993" s="297"/>
      <c r="B993" s="297"/>
      <c r="C993" s="297"/>
      <c r="D993" s="297"/>
      <c r="E993" s="297"/>
      <c r="F993" s="297"/>
      <c r="G993" s="297"/>
      <c r="H993" s="297"/>
      <c r="I993" s="297"/>
      <c r="J993" s="297"/>
      <c r="K993" s="297"/>
      <c r="L993" s="297"/>
      <c r="M993" s="297"/>
      <c r="N993" s="735"/>
      <c r="O993" s="735"/>
      <c r="P993" s="297"/>
      <c r="Q993" s="297"/>
      <c r="R993" s="297"/>
      <c r="S993" s="297"/>
      <c r="T993" s="297"/>
      <c r="U993" s="297"/>
      <c r="V993" s="297"/>
      <c r="W993" s="297"/>
      <c r="X993" s="297"/>
      <c r="Y993" s="297"/>
      <c r="Z993" s="297"/>
    </row>
    <row r="994" spans="1:26" ht="15.75" customHeight="1">
      <c r="A994" s="297"/>
      <c r="B994" s="297"/>
      <c r="C994" s="297"/>
      <c r="D994" s="297"/>
      <c r="E994" s="297"/>
      <c r="F994" s="297"/>
      <c r="G994" s="297"/>
      <c r="H994" s="297"/>
      <c r="I994" s="297"/>
      <c r="J994" s="297"/>
      <c r="K994" s="297"/>
      <c r="L994" s="297"/>
      <c r="M994" s="297"/>
      <c r="N994" s="735"/>
      <c r="O994" s="735"/>
      <c r="P994" s="297"/>
      <c r="Q994" s="297"/>
      <c r="R994" s="297"/>
      <c r="S994" s="297"/>
      <c r="T994" s="297"/>
      <c r="U994" s="297"/>
      <c r="V994" s="297"/>
      <c r="W994" s="297"/>
      <c r="X994" s="297"/>
      <c r="Y994" s="297"/>
      <c r="Z994" s="297"/>
    </row>
    <row r="995" spans="1:26" ht="15.75" customHeight="1">
      <c r="A995" s="297"/>
      <c r="B995" s="297"/>
      <c r="C995" s="297"/>
      <c r="D995" s="297"/>
      <c r="E995" s="297"/>
      <c r="F995" s="297"/>
      <c r="G995" s="297"/>
      <c r="H995" s="297"/>
      <c r="I995" s="297"/>
      <c r="J995" s="297"/>
      <c r="K995" s="297"/>
      <c r="L995" s="297"/>
      <c r="M995" s="297"/>
      <c r="N995" s="735"/>
      <c r="O995" s="735"/>
      <c r="P995" s="297"/>
      <c r="Q995" s="297"/>
      <c r="R995" s="297"/>
      <c r="S995" s="297"/>
      <c r="T995" s="297"/>
      <c r="U995" s="297"/>
      <c r="V995" s="297"/>
      <c r="W995" s="297"/>
      <c r="X995" s="297"/>
      <c r="Y995" s="297"/>
      <c r="Z995" s="297"/>
    </row>
    <row r="996" spans="1:26" ht="15.75" customHeight="1">
      <c r="A996" s="297"/>
      <c r="B996" s="297"/>
      <c r="C996" s="297"/>
      <c r="D996" s="297"/>
      <c r="E996" s="297"/>
      <c r="F996" s="297"/>
      <c r="G996" s="297"/>
      <c r="H996" s="297"/>
      <c r="I996" s="297"/>
      <c r="J996" s="297"/>
      <c r="K996" s="297"/>
      <c r="L996" s="297"/>
      <c r="M996" s="297"/>
      <c r="N996" s="735"/>
      <c r="O996" s="735"/>
      <c r="P996" s="297"/>
      <c r="Q996" s="297"/>
      <c r="R996" s="297"/>
      <c r="S996" s="297"/>
      <c r="T996" s="297"/>
      <c r="U996" s="297"/>
      <c r="V996" s="297"/>
      <c r="W996" s="297"/>
      <c r="X996" s="297"/>
      <c r="Y996" s="297"/>
      <c r="Z996" s="297"/>
    </row>
    <row r="997" spans="1:26" ht="15.75" customHeight="1">
      <c r="A997" s="297"/>
      <c r="B997" s="297"/>
      <c r="C997" s="297"/>
      <c r="D997" s="297"/>
      <c r="E997" s="297"/>
      <c r="F997" s="297"/>
      <c r="G997" s="297"/>
      <c r="H997" s="297"/>
      <c r="I997" s="297"/>
      <c r="J997" s="297"/>
      <c r="K997" s="297"/>
      <c r="L997" s="297"/>
      <c r="M997" s="297"/>
      <c r="N997" s="735"/>
      <c r="O997" s="735"/>
      <c r="P997" s="297"/>
      <c r="Q997" s="297"/>
      <c r="R997" s="297"/>
      <c r="S997" s="297"/>
      <c r="T997" s="297"/>
      <c r="U997" s="297"/>
      <c r="V997" s="297"/>
      <c r="W997" s="297"/>
      <c r="X997" s="297"/>
      <c r="Y997" s="297"/>
      <c r="Z997" s="297"/>
    </row>
    <row r="998" spans="1:26" ht="15.75" customHeight="1">
      <c r="A998" s="297"/>
      <c r="B998" s="297"/>
      <c r="C998" s="297"/>
      <c r="D998" s="297"/>
      <c r="E998" s="297"/>
      <c r="F998" s="297"/>
      <c r="G998" s="297"/>
      <c r="H998" s="297"/>
      <c r="I998" s="297"/>
      <c r="J998" s="297"/>
      <c r="K998" s="297"/>
      <c r="L998" s="297"/>
      <c r="M998" s="297"/>
      <c r="N998" s="735"/>
      <c r="O998" s="735"/>
      <c r="P998" s="297"/>
      <c r="Q998" s="297"/>
      <c r="R998" s="297"/>
      <c r="S998" s="297"/>
      <c r="T998" s="297"/>
      <c r="U998" s="297"/>
      <c r="V998" s="297"/>
      <c r="W998" s="297"/>
      <c r="X998" s="297"/>
      <c r="Y998" s="297"/>
      <c r="Z998" s="297"/>
    </row>
    <row r="999" spans="1:26" ht="15.75" customHeight="1">
      <c r="A999" s="297"/>
      <c r="B999" s="297"/>
      <c r="C999" s="297"/>
      <c r="D999" s="297"/>
      <c r="E999" s="297"/>
      <c r="F999" s="297"/>
      <c r="G999" s="297"/>
      <c r="H999" s="297"/>
      <c r="I999" s="297"/>
      <c r="J999" s="297"/>
      <c r="K999" s="297"/>
      <c r="L999" s="297"/>
      <c r="M999" s="297"/>
      <c r="N999" s="735"/>
      <c r="O999" s="735"/>
      <c r="P999" s="297"/>
      <c r="Q999" s="297"/>
      <c r="R999" s="297"/>
      <c r="S999" s="297"/>
      <c r="T999" s="297"/>
      <c r="U999" s="297"/>
      <c r="V999" s="297"/>
      <c r="W999" s="297"/>
      <c r="X999" s="297"/>
      <c r="Y999" s="297"/>
      <c r="Z999" s="297"/>
    </row>
    <row r="1000" spans="1:26" ht="15.75" customHeight="1">
      <c r="A1000" s="297"/>
      <c r="B1000" s="297"/>
      <c r="C1000" s="297"/>
      <c r="D1000" s="297"/>
      <c r="E1000" s="297"/>
      <c r="F1000" s="297"/>
      <c r="G1000" s="297"/>
      <c r="H1000" s="297"/>
      <c r="I1000" s="297"/>
      <c r="J1000" s="297"/>
      <c r="K1000" s="297"/>
      <c r="L1000" s="297"/>
      <c r="M1000" s="297"/>
      <c r="N1000" s="735"/>
      <c r="O1000" s="735"/>
      <c r="P1000" s="297"/>
      <c r="Q1000" s="297"/>
      <c r="R1000" s="297"/>
      <c r="S1000" s="297"/>
      <c r="T1000" s="297"/>
      <c r="U1000" s="297"/>
      <c r="V1000" s="297"/>
      <c r="W1000" s="297"/>
      <c r="X1000" s="297"/>
      <c r="Y1000" s="297"/>
      <c r="Z1000" s="297"/>
    </row>
  </sheetData>
  <mergeCells count="11">
    <mergeCell ref="H1:H2"/>
    <mergeCell ref="I1:I2"/>
    <mergeCell ref="J1:M1"/>
    <mergeCell ref="N1:P1"/>
    <mergeCell ref="A1:A2"/>
    <mergeCell ref="B1:B2"/>
    <mergeCell ref="C1:C2"/>
    <mergeCell ref="D1:D2"/>
    <mergeCell ref="E1:E2"/>
    <mergeCell ref="F1:F2"/>
    <mergeCell ref="G1:G2"/>
  </mergeCells>
  <pageMargins left="0.7" right="0.7" top="0.75" bottom="0.75" header="0" footer="0"/>
  <pageSetup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59765625" defaultRowHeight="15" customHeight="1"/>
  <cols>
    <col min="1" max="1" width="5" customWidth="1"/>
    <col min="2" max="2" width="13.8984375" customWidth="1"/>
    <col min="3" max="3" width="16.5" customWidth="1"/>
    <col min="4" max="4" width="6.59765625" customWidth="1"/>
    <col min="5" max="5" width="34.5" customWidth="1"/>
    <col min="6" max="6" width="6.09765625" customWidth="1"/>
    <col min="7" max="7" width="31.59765625" hidden="1" customWidth="1"/>
    <col min="8" max="8" width="13.69921875" hidden="1" customWidth="1"/>
    <col min="9" max="9" width="13.3984375" hidden="1" customWidth="1"/>
    <col min="10" max="10" width="26" hidden="1" customWidth="1"/>
    <col min="11" max="11" width="7.3984375" hidden="1" customWidth="1"/>
    <col min="12" max="12" width="53.09765625" hidden="1" customWidth="1"/>
    <col min="13" max="13" width="8.19921875" hidden="1" customWidth="1"/>
    <col min="14" max="15" width="53.09765625" customWidth="1"/>
    <col min="16" max="16" width="6.5" customWidth="1"/>
    <col min="17" max="26" width="9.3984375" customWidth="1"/>
  </cols>
  <sheetData>
    <row r="1" spans="1:26" ht="16.5" customHeight="1">
      <c r="A1" s="807" t="s">
        <v>2288</v>
      </c>
      <c r="B1" s="809" t="s">
        <v>1</v>
      </c>
      <c r="C1" s="809" t="s">
        <v>2</v>
      </c>
      <c r="D1" s="809" t="s">
        <v>3</v>
      </c>
      <c r="E1" s="809" t="s">
        <v>3</v>
      </c>
      <c r="F1" s="809" t="s">
        <v>4</v>
      </c>
      <c r="G1" s="809" t="s">
        <v>4</v>
      </c>
      <c r="H1" s="801" t="s">
        <v>2668</v>
      </c>
      <c r="I1" s="803" t="s">
        <v>2669</v>
      </c>
      <c r="J1" s="805" t="s">
        <v>2670</v>
      </c>
      <c r="K1" s="794"/>
      <c r="L1" s="794"/>
      <c r="M1" s="806"/>
      <c r="N1" s="805" t="s">
        <v>2926</v>
      </c>
      <c r="O1" s="794"/>
      <c r="P1" s="795"/>
      <c r="Q1" s="276"/>
      <c r="R1" s="276"/>
      <c r="S1" s="276"/>
      <c r="T1" s="276"/>
      <c r="U1" s="276"/>
      <c r="V1" s="276"/>
      <c r="W1" s="276"/>
      <c r="X1" s="276"/>
      <c r="Y1" s="276"/>
      <c r="Z1" s="276"/>
    </row>
    <row r="2" spans="1:26" ht="78" customHeight="1">
      <c r="A2" s="808"/>
      <c r="B2" s="802"/>
      <c r="C2" s="802"/>
      <c r="D2" s="802"/>
      <c r="E2" s="802"/>
      <c r="F2" s="802"/>
      <c r="G2" s="802"/>
      <c r="H2" s="802"/>
      <c r="I2" s="804"/>
      <c r="J2" s="298" t="s">
        <v>2275</v>
      </c>
      <c r="K2" s="299" t="s">
        <v>2276</v>
      </c>
      <c r="L2" s="300" t="s">
        <v>2277</v>
      </c>
      <c r="M2" s="301" t="s">
        <v>2276</v>
      </c>
      <c r="N2" s="298" t="s">
        <v>2291</v>
      </c>
      <c r="O2" s="300" t="s">
        <v>2292</v>
      </c>
      <c r="P2" s="302" t="s">
        <v>2276</v>
      </c>
      <c r="Q2" s="265"/>
      <c r="R2" s="265"/>
      <c r="S2" s="265"/>
      <c r="T2" s="265"/>
      <c r="U2" s="265"/>
      <c r="V2" s="265"/>
      <c r="W2" s="265"/>
      <c r="X2" s="265"/>
      <c r="Y2" s="265"/>
      <c r="Z2" s="265"/>
    </row>
    <row r="3" spans="1:26" ht="99.75" customHeight="1">
      <c r="A3" s="303" t="s">
        <v>9</v>
      </c>
      <c r="B3" s="304" t="s">
        <v>10</v>
      </c>
      <c r="C3" s="304" t="s">
        <v>11</v>
      </c>
      <c r="D3" s="305" t="s">
        <v>104</v>
      </c>
      <c r="E3" s="306" t="s">
        <v>105</v>
      </c>
      <c r="F3" s="305" t="s">
        <v>162</v>
      </c>
      <c r="G3" s="306" t="s">
        <v>163</v>
      </c>
      <c r="H3" s="315" t="s">
        <v>164</v>
      </c>
      <c r="I3" s="308"/>
      <c r="J3" s="621" t="s">
        <v>3841</v>
      </c>
      <c r="K3" s="622">
        <v>1000000</v>
      </c>
      <c r="L3" s="623" t="s">
        <v>3842</v>
      </c>
      <c r="M3" s="624">
        <v>1000000</v>
      </c>
      <c r="N3" s="407"/>
      <c r="O3" s="268"/>
      <c r="P3" s="390"/>
      <c r="Q3" s="276"/>
      <c r="R3" s="276"/>
      <c r="S3" s="276"/>
      <c r="T3" s="276"/>
      <c r="U3" s="276"/>
      <c r="V3" s="276"/>
      <c r="W3" s="276"/>
      <c r="X3" s="276"/>
      <c r="Y3" s="276"/>
      <c r="Z3" s="276"/>
    </row>
    <row r="4" spans="1:26" ht="99.75" customHeight="1">
      <c r="A4" s="314" t="s">
        <v>9</v>
      </c>
      <c r="B4" s="269" t="s">
        <v>10</v>
      </c>
      <c r="C4" s="269" t="s">
        <v>11</v>
      </c>
      <c r="D4" s="268" t="s">
        <v>104</v>
      </c>
      <c r="E4" s="270" t="s">
        <v>105</v>
      </c>
      <c r="F4" s="268" t="s">
        <v>176</v>
      </c>
      <c r="G4" s="270" t="s">
        <v>177</v>
      </c>
      <c r="H4" s="315"/>
      <c r="I4" s="316" t="s">
        <v>164</v>
      </c>
      <c r="J4" s="407" t="s">
        <v>3843</v>
      </c>
      <c r="K4" s="362">
        <v>500000</v>
      </c>
      <c r="L4" s="398" t="s">
        <v>3844</v>
      </c>
      <c r="M4" s="363">
        <v>3000000</v>
      </c>
      <c r="N4" s="407"/>
      <c r="O4" s="268"/>
      <c r="P4" s="390"/>
      <c r="Q4" s="265"/>
      <c r="R4" s="265"/>
      <c r="S4" s="265"/>
      <c r="T4" s="265"/>
      <c r="U4" s="265"/>
      <c r="V4" s="265"/>
      <c r="W4" s="265"/>
      <c r="X4" s="265"/>
      <c r="Y4" s="265"/>
      <c r="Z4" s="265"/>
    </row>
    <row r="5" spans="1:26" ht="99.75" customHeight="1">
      <c r="A5" s="314" t="s">
        <v>9</v>
      </c>
      <c r="B5" s="269" t="s">
        <v>10</v>
      </c>
      <c r="C5" s="269" t="s">
        <v>196</v>
      </c>
      <c r="D5" s="268" t="s">
        <v>197</v>
      </c>
      <c r="E5" s="270" t="s">
        <v>198</v>
      </c>
      <c r="F5" s="268" t="s">
        <v>199</v>
      </c>
      <c r="G5" s="270" t="s">
        <v>200</v>
      </c>
      <c r="H5" s="315"/>
      <c r="I5" s="316" t="s">
        <v>164</v>
      </c>
      <c r="J5" s="407" t="s">
        <v>3845</v>
      </c>
      <c r="K5" s="362">
        <v>1200000</v>
      </c>
      <c r="L5" s="398" t="s">
        <v>3846</v>
      </c>
      <c r="M5" s="363">
        <v>1200000</v>
      </c>
      <c r="N5" s="407"/>
      <c r="O5" s="268"/>
      <c r="P5" s="390"/>
      <c r="Q5" s="282"/>
      <c r="R5" s="282"/>
      <c r="S5" s="282"/>
      <c r="T5" s="282"/>
      <c r="U5" s="282"/>
      <c r="V5" s="282"/>
      <c r="W5" s="282"/>
      <c r="X5" s="282"/>
      <c r="Y5" s="282"/>
      <c r="Z5" s="282"/>
    </row>
    <row r="6" spans="1:26" ht="99.75" customHeight="1">
      <c r="A6" s="314" t="s">
        <v>1990</v>
      </c>
      <c r="B6" s="269" t="s">
        <v>1991</v>
      </c>
      <c r="C6" s="269" t="s">
        <v>2016</v>
      </c>
      <c r="D6" s="268" t="s">
        <v>2025</v>
      </c>
      <c r="E6" s="270" t="s">
        <v>2026</v>
      </c>
      <c r="F6" s="268" t="s">
        <v>2033</v>
      </c>
      <c r="G6" s="270" t="s">
        <v>2034</v>
      </c>
      <c r="H6" s="315" t="s">
        <v>164</v>
      </c>
      <c r="I6" s="316"/>
      <c r="J6" s="317" t="s">
        <v>2035</v>
      </c>
      <c r="K6" s="362">
        <v>14000000</v>
      </c>
      <c r="L6" s="270" t="s">
        <v>2036</v>
      </c>
      <c r="M6" s="363">
        <v>14000000</v>
      </c>
      <c r="N6" s="684"/>
      <c r="O6" s="268"/>
      <c r="P6" s="390"/>
      <c r="Q6" s="282"/>
      <c r="R6" s="282"/>
      <c r="S6" s="282"/>
      <c r="T6" s="282"/>
      <c r="U6" s="282"/>
      <c r="V6" s="282"/>
      <c r="W6" s="282"/>
      <c r="X6" s="282"/>
      <c r="Y6" s="282"/>
      <c r="Z6" s="282"/>
    </row>
    <row r="7" spans="1:26" ht="99.75" customHeight="1">
      <c r="A7" s="321" t="s">
        <v>2127</v>
      </c>
      <c r="B7" s="322" t="s">
        <v>2128</v>
      </c>
      <c r="C7" s="322" t="s">
        <v>2136</v>
      </c>
      <c r="D7" s="323" t="s">
        <v>2150</v>
      </c>
      <c r="E7" s="324" t="s">
        <v>2151</v>
      </c>
      <c r="F7" s="323" t="s">
        <v>2152</v>
      </c>
      <c r="G7" s="324" t="s">
        <v>2153</v>
      </c>
      <c r="H7" s="325" t="s">
        <v>164</v>
      </c>
      <c r="I7" s="326"/>
      <c r="J7" s="651" t="s">
        <v>3847</v>
      </c>
      <c r="K7" s="439">
        <v>500000</v>
      </c>
      <c r="L7" s="736" t="s">
        <v>3848</v>
      </c>
      <c r="M7" s="380">
        <v>500000</v>
      </c>
      <c r="N7" s="651"/>
      <c r="O7" s="323"/>
      <c r="P7" s="440"/>
      <c r="Q7" s="282"/>
      <c r="R7" s="282"/>
      <c r="S7" s="282"/>
      <c r="T7" s="282"/>
      <c r="U7" s="282"/>
      <c r="V7" s="282"/>
      <c r="W7" s="282"/>
      <c r="X7" s="282"/>
      <c r="Y7" s="282"/>
      <c r="Z7" s="282"/>
    </row>
    <row r="8" spans="1:26" ht="14.4">
      <c r="A8" s="456"/>
      <c r="B8" s="456"/>
      <c r="C8" s="456"/>
      <c r="D8" s="456"/>
      <c r="E8" s="456"/>
      <c r="F8" s="456"/>
      <c r="G8" s="456"/>
      <c r="H8" s="457"/>
      <c r="I8" s="457"/>
      <c r="J8" s="456"/>
      <c r="K8" s="456"/>
      <c r="L8" s="456"/>
      <c r="M8" s="654"/>
      <c r="N8" s="456"/>
      <c r="O8" s="456"/>
      <c r="P8" s="276"/>
      <c r="Q8" s="282"/>
      <c r="R8" s="282"/>
      <c r="S8" s="282"/>
      <c r="T8" s="282"/>
      <c r="U8" s="282"/>
      <c r="V8" s="282"/>
      <c r="W8" s="282"/>
      <c r="X8" s="282"/>
      <c r="Y8" s="282"/>
      <c r="Z8" s="282"/>
    </row>
    <row r="9" spans="1:26" ht="14.4">
      <c r="A9" s="456"/>
      <c r="B9" s="456"/>
      <c r="C9" s="456"/>
      <c r="D9" s="456"/>
      <c r="E9" s="456"/>
      <c r="F9" s="456"/>
      <c r="G9" s="456"/>
      <c r="H9" s="457"/>
      <c r="I9" s="457"/>
      <c r="J9" s="265"/>
      <c r="K9" s="458"/>
      <c r="L9" s="265"/>
      <c r="M9" s="458"/>
      <c r="N9" s="265"/>
      <c r="O9" s="265"/>
      <c r="P9" s="265"/>
      <c r="Q9" s="282"/>
      <c r="R9" s="282"/>
      <c r="S9" s="282"/>
      <c r="T9" s="282"/>
      <c r="U9" s="282"/>
      <c r="V9" s="282"/>
      <c r="W9" s="282"/>
      <c r="X9" s="282"/>
      <c r="Y9" s="282"/>
      <c r="Z9" s="282"/>
    </row>
    <row r="10" spans="1:26" ht="14.4">
      <c r="A10" s="282"/>
      <c r="B10" s="282"/>
      <c r="C10" s="282"/>
      <c r="D10" s="282"/>
      <c r="E10" s="282"/>
      <c r="F10" s="282"/>
      <c r="G10" s="282"/>
      <c r="H10" s="282"/>
      <c r="I10" s="282"/>
      <c r="J10" s="282"/>
      <c r="K10" s="282"/>
      <c r="L10" s="282"/>
      <c r="M10" s="282"/>
      <c r="N10" s="282"/>
      <c r="O10" s="282"/>
      <c r="P10" s="282"/>
      <c r="Q10" s="282"/>
      <c r="R10" s="282"/>
      <c r="S10" s="282"/>
      <c r="T10" s="282"/>
      <c r="U10" s="282"/>
      <c r="V10" s="282"/>
      <c r="W10" s="282"/>
      <c r="X10" s="282"/>
      <c r="Y10" s="282"/>
      <c r="Z10" s="282"/>
    </row>
    <row r="11" spans="1:26" ht="14.4">
      <c r="A11" s="282"/>
      <c r="B11" s="282"/>
      <c r="C11" s="282"/>
      <c r="D11" s="282"/>
      <c r="E11" s="282"/>
      <c r="F11" s="282"/>
      <c r="G11" s="282"/>
      <c r="H11" s="282"/>
      <c r="I11" s="282"/>
      <c r="J11" s="282"/>
      <c r="K11" s="282"/>
      <c r="L11" s="282"/>
      <c r="M11" s="282"/>
      <c r="N11" s="282"/>
      <c r="O11" s="282"/>
      <c r="P11" s="282"/>
      <c r="Q11" s="282"/>
      <c r="R11" s="282"/>
      <c r="S11" s="282"/>
      <c r="T11" s="282"/>
      <c r="U11" s="282"/>
      <c r="V11" s="282"/>
      <c r="W11" s="282"/>
      <c r="X11" s="282"/>
      <c r="Y11" s="282"/>
      <c r="Z11" s="282"/>
    </row>
    <row r="12" spans="1:26" ht="14.4">
      <c r="A12" s="282"/>
      <c r="B12" s="282"/>
      <c r="C12" s="282"/>
      <c r="D12" s="282"/>
      <c r="E12" s="282"/>
      <c r="F12" s="282"/>
      <c r="G12" s="282"/>
      <c r="H12" s="282"/>
      <c r="I12" s="282"/>
      <c r="J12" s="282"/>
      <c r="K12" s="282"/>
      <c r="L12" s="282"/>
      <c r="M12" s="282"/>
      <c r="N12" s="282"/>
      <c r="O12" s="282"/>
      <c r="P12" s="282"/>
      <c r="Q12" s="282"/>
      <c r="R12" s="282"/>
      <c r="S12" s="282"/>
      <c r="T12" s="282"/>
      <c r="U12" s="282"/>
      <c r="V12" s="282"/>
      <c r="W12" s="282"/>
      <c r="X12" s="282"/>
      <c r="Y12" s="282"/>
      <c r="Z12" s="282"/>
    </row>
    <row r="13" spans="1:26" ht="14.4">
      <c r="A13" s="282"/>
      <c r="B13" s="282"/>
      <c r="C13" s="282"/>
      <c r="D13" s="282"/>
      <c r="E13" s="282"/>
      <c r="F13" s="282"/>
      <c r="G13" s="282"/>
      <c r="H13" s="282"/>
      <c r="I13" s="282"/>
      <c r="J13" s="282"/>
      <c r="K13" s="282"/>
      <c r="L13" s="282"/>
      <c r="M13" s="282"/>
      <c r="N13" s="282"/>
      <c r="O13" s="282"/>
      <c r="P13" s="282"/>
      <c r="Q13" s="282"/>
      <c r="R13" s="282"/>
      <c r="S13" s="282"/>
      <c r="T13" s="282"/>
      <c r="U13" s="282"/>
      <c r="V13" s="282"/>
      <c r="W13" s="282"/>
      <c r="X13" s="282"/>
      <c r="Y13" s="282"/>
      <c r="Z13" s="282"/>
    </row>
    <row r="14" spans="1:26" ht="14.4">
      <c r="A14" s="282"/>
      <c r="B14" s="282"/>
      <c r="C14" s="282"/>
      <c r="D14" s="282"/>
      <c r="E14" s="282"/>
      <c r="F14" s="282"/>
      <c r="G14" s="282"/>
      <c r="H14" s="282"/>
      <c r="I14" s="282"/>
      <c r="J14" s="282"/>
      <c r="K14" s="282"/>
      <c r="L14" s="282"/>
      <c r="M14" s="282"/>
      <c r="N14" s="282"/>
      <c r="O14" s="282"/>
      <c r="P14" s="282"/>
      <c r="Q14" s="282"/>
      <c r="R14" s="282"/>
      <c r="S14" s="282"/>
      <c r="T14" s="282"/>
      <c r="U14" s="282"/>
      <c r="V14" s="282"/>
      <c r="W14" s="282"/>
      <c r="X14" s="282"/>
      <c r="Y14" s="282"/>
      <c r="Z14" s="282"/>
    </row>
    <row r="15" spans="1:26" ht="14.4">
      <c r="A15" s="282"/>
      <c r="B15" s="282"/>
      <c r="C15" s="282"/>
      <c r="D15" s="282"/>
      <c r="E15" s="282"/>
      <c r="F15" s="282"/>
      <c r="G15" s="282"/>
      <c r="H15" s="282"/>
      <c r="I15" s="282"/>
      <c r="J15" s="282"/>
      <c r="K15" s="282"/>
      <c r="L15" s="282"/>
      <c r="M15" s="282"/>
      <c r="N15" s="282"/>
      <c r="O15" s="282"/>
      <c r="P15" s="282"/>
      <c r="Q15" s="282"/>
      <c r="R15" s="282"/>
      <c r="S15" s="282"/>
      <c r="T15" s="282"/>
      <c r="U15" s="282"/>
      <c r="V15" s="282"/>
      <c r="W15" s="282"/>
      <c r="X15" s="282"/>
      <c r="Y15" s="282"/>
      <c r="Z15" s="282"/>
    </row>
    <row r="16" spans="1:26" ht="14.4">
      <c r="A16" s="282"/>
      <c r="B16" s="282"/>
      <c r="C16" s="282"/>
      <c r="D16" s="282"/>
      <c r="E16" s="282"/>
      <c r="F16" s="282"/>
      <c r="G16" s="282"/>
      <c r="H16" s="282"/>
      <c r="I16" s="282"/>
      <c r="J16" s="282"/>
      <c r="K16" s="282"/>
      <c r="L16" s="282"/>
      <c r="M16" s="282"/>
      <c r="N16" s="282"/>
      <c r="O16" s="282"/>
      <c r="P16" s="282"/>
      <c r="Q16" s="282"/>
      <c r="R16" s="282"/>
      <c r="S16" s="282"/>
      <c r="T16" s="282"/>
      <c r="U16" s="282"/>
      <c r="V16" s="282"/>
      <c r="W16" s="282"/>
      <c r="X16" s="282"/>
      <c r="Y16" s="282"/>
      <c r="Z16" s="282"/>
    </row>
    <row r="17" spans="1:26" ht="14.4">
      <c r="A17" s="282"/>
      <c r="B17" s="282"/>
      <c r="C17" s="282"/>
      <c r="D17" s="282"/>
      <c r="E17" s="282"/>
      <c r="F17" s="282"/>
      <c r="G17" s="282"/>
      <c r="H17" s="282"/>
      <c r="I17" s="282"/>
      <c r="J17" s="282"/>
      <c r="K17" s="282"/>
      <c r="L17" s="282"/>
      <c r="M17" s="282"/>
      <c r="N17" s="282"/>
      <c r="O17" s="282"/>
      <c r="P17" s="282"/>
      <c r="Q17" s="282"/>
      <c r="R17" s="282"/>
      <c r="S17" s="282"/>
      <c r="T17" s="282"/>
      <c r="U17" s="282"/>
      <c r="V17" s="282"/>
      <c r="W17" s="282"/>
      <c r="X17" s="282"/>
      <c r="Y17" s="282"/>
      <c r="Z17" s="282"/>
    </row>
    <row r="18" spans="1:26" ht="14.4">
      <c r="A18" s="282"/>
      <c r="B18" s="282"/>
      <c r="C18" s="282"/>
      <c r="D18" s="282"/>
      <c r="E18" s="282"/>
      <c r="F18" s="282"/>
      <c r="G18" s="282"/>
      <c r="H18" s="282"/>
      <c r="I18" s="282"/>
      <c r="J18" s="282"/>
      <c r="K18" s="282"/>
      <c r="L18" s="282"/>
      <c r="M18" s="282"/>
      <c r="N18" s="282"/>
      <c r="O18" s="282"/>
      <c r="P18" s="282"/>
      <c r="Q18" s="282"/>
      <c r="R18" s="282"/>
      <c r="S18" s="282"/>
      <c r="T18" s="282"/>
      <c r="U18" s="282"/>
      <c r="V18" s="282"/>
      <c r="W18" s="282"/>
      <c r="X18" s="282"/>
      <c r="Y18" s="282"/>
      <c r="Z18" s="282"/>
    </row>
    <row r="19" spans="1:26" ht="14.4">
      <c r="A19" s="282"/>
      <c r="B19" s="282"/>
      <c r="C19" s="282"/>
      <c r="D19" s="282"/>
      <c r="E19" s="282"/>
      <c r="F19" s="282"/>
      <c r="G19" s="282"/>
      <c r="H19" s="282"/>
      <c r="I19" s="282"/>
      <c r="J19" s="282"/>
      <c r="K19" s="282"/>
      <c r="L19" s="282"/>
      <c r="M19" s="282"/>
      <c r="N19" s="282"/>
      <c r="O19" s="282"/>
      <c r="P19" s="282"/>
      <c r="Q19" s="282"/>
      <c r="R19" s="282"/>
      <c r="S19" s="282"/>
      <c r="T19" s="282"/>
      <c r="U19" s="282"/>
      <c r="V19" s="282"/>
      <c r="W19" s="282"/>
      <c r="X19" s="282"/>
      <c r="Y19" s="282"/>
      <c r="Z19" s="282"/>
    </row>
    <row r="20" spans="1:26" ht="14.4">
      <c r="A20" s="282"/>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row>
    <row r="21" spans="1:26" ht="15.75" customHeight="1">
      <c r="A21" s="282"/>
      <c r="B21" s="282"/>
      <c r="C21" s="282"/>
      <c r="D21" s="282"/>
      <c r="E21" s="282"/>
      <c r="F21" s="282"/>
      <c r="G21" s="282"/>
      <c r="H21" s="282"/>
      <c r="I21" s="282"/>
      <c r="J21" s="282"/>
      <c r="K21" s="282"/>
      <c r="L21" s="282"/>
      <c r="M21" s="282"/>
      <c r="N21" s="282"/>
      <c r="O21" s="282"/>
      <c r="P21" s="282"/>
      <c r="Q21" s="282"/>
      <c r="R21" s="282"/>
      <c r="S21" s="282"/>
      <c r="T21" s="282"/>
      <c r="U21" s="282"/>
      <c r="V21" s="282"/>
      <c r="W21" s="282"/>
      <c r="X21" s="282"/>
      <c r="Y21" s="282"/>
      <c r="Z21" s="282"/>
    </row>
    <row r="22" spans="1:26" ht="15.75" customHeight="1">
      <c r="A22" s="282"/>
      <c r="B22" s="282"/>
      <c r="C22" s="282"/>
      <c r="D22" s="282"/>
      <c r="E22" s="282"/>
      <c r="F22" s="282"/>
      <c r="G22" s="282"/>
      <c r="H22" s="282"/>
      <c r="I22" s="282"/>
      <c r="J22" s="282"/>
      <c r="K22" s="282"/>
      <c r="L22" s="282"/>
      <c r="M22" s="282"/>
      <c r="N22" s="282"/>
      <c r="O22" s="282"/>
      <c r="P22" s="282"/>
      <c r="Q22" s="282"/>
      <c r="R22" s="282"/>
      <c r="S22" s="282"/>
      <c r="T22" s="282"/>
      <c r="U22" s="282"/>
      <c r="V22" s="282"/>
      <c r="W22" s="282"/>
      <c r="X22" s="282"/>
      <c r="Y22" s="282"/>
      <c r="Z22" s="282"/>
    </row>
    <row r="23" spans="1:26" ht="15.75" customHeight="1">
      <c r="A23" s="282"/>
      <c r="B23" s="282"/>
      <c r="C23" s="282"/>
      <c r="D23" s="282"/>
      <c r="E23" s="282"/>
      <c r="F23" s="282"/>
      <c r="G23" s="282"/>
      <c r="H23" s="282"/>
      <c r="I23" s="282"/>
      <c r="J23" s="282"/>
      <c r="K23" s="282"/>
      <c r="L23" s="282"/>
      <c r="M23" s="282"/>
      <c r="N23" s="282"/>
      <c r="O23" s="282"/>
      <c r="P23" s="282"/>
      <c r="Q23" s="282"/>
      <c r="R23" s="282"/>
      <c r="S23" s="282"/>
      <c r="T23" s="282"/>
      <c r="U23" s="282"/>
      <c r="V23" s="282"/>
      <c r="W23" s="282"/>
      <c r="X23" s="282"/>
      <c r="Y23" s="282"/>
      <c r="Z23" s="282"/>
    </row>
    <row r="24" spans="1:26" ht="15.75" customHeight="1">
      <c r="A24" s="282"/>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row>
    <row r="25" spans="1:26" ht="15.75" customHeight="1">
      <c r="A25" s="282"/>
      <c r="B25" s="282"/>
      <c r="C25" s="282"/>
      <c r="D25" s="282"/>
      <c r="E25" s="282"/>
      <c r="F25" s="282"/>
      <c r="G25" s="282"/>
      <c r="H25" s="282"/>
      <c r="I25" s="282"/>
      <c r="J25" s="282"/>
      <c r="K25" s="282"/>
      <c r="L25" s="282"/>
      <c r="M25" s="282"/>
      <c r="N25" s="282"/>
      <c r="O25" s="282"/>
      <c r="P25" s="282"/>
      <c r="Q25" s="282"/>
      <c r="R25" s="282"/>
      <c r="S25" s="282"/>
      <c r="T25" s="282"/>
      <c r="U25" s="282"/>
      <c r="V25" s="282"/>
      <c r="W25" s="282"/>
      <c r="X25" s="282"/>
      <c r="Y25" s="282"/>
      <c r="Z25" s="282"/>
    </row>
    <row r="26" spans="1:26" ht="15.75" customHeight="1">
      <c r="A26" s="282"/>
      <c r="B26" s="282"/>
      <c r="C26" s="282"/>
      <c r="D26" s="282"/>
      <c r="E26" s="282"/>
      <c r="F26" s="282"/>
      <c r="G26" s="282"/>
      <c r="H26" s="282"/>
      <c r="I26" s="282"/>
      <c r="J26" s="282"/>
      <c r="K26" s="282"/>
      <c r="L26" s="282"/>
      <c r="M26" s="282"/>
      <c r="N26" s="282"/>
      <c r="O26" s="282"/>
      <c r="P26" s="282"/>
      <c r="Q26" s="282"/>
      <c r="R26" s="282"/>
      <c r="S26" s="282"/>
      <c r="T26" s="282"/>
      <c r="U26" s="282"/>
      <c r="V26" s="282"/>
      <c r="W26" s="282"/>
      <c r="X26" s="282"/>
      <c r="Y26" s="282"/>
      <c r="Z26" s="282"/>
    </row>
    <row r="27" spans="1:26" ht="15.75" customHeight="1">
      <c r="A27" s="282"/>
      <c r="B27" s="282"/>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2"/>
    </row>
    <row r="28" spans="1:26" ht="15.75" customHeight="1">
      <c r="A28" s="282"/>
      <c r="B28" s="282"/>
      <c r="C28" s="282"/>
      <c r="D28" s="282"/>
      <c r="E28" s="282"/>
      <c r="F28" s="282"/>
      <c r="G28" s="282"/>
      <c r="H28" s="282"/>
      <c r="I28" s="282"/>
      <c r="J28" s="282"/>
      <c r="K28" s="282"/>
      <c r="L28" s="282"/>
      <c r="M28" s="282"/>
      <c r="N28" s="282"/>
      <c r="O28" s="282"/>
      <c r="P28" s="282"/>
      <c r="Q28" s="282"/>
      <c r="R28" s="282"/>
      <c r="S28" s="282"/>
      <c r="T28" s="282"/>
      <c r="U28" s="282"/>
      <c r="V28" s="282"/>
      <c r="W28" s="282"/>
      <c r="X28" s="282"/>
      <c r="Y28" s="282"/>
      <c r="Z28" s="282"/>
    </row>
    <row r="29" spans="1:26" ht="15.75" customHeight="1">
      <c r="A29" s="282"/>
      <c r="B29" s="282"/>
      <c r="C29" s="282"/>
      <c r="D29" s="282"/>
      <c r="E29" s="282"/>
      <c r="F29" s="282"/>
      <c r="G29" s="282"/>
      <c r="H29" s="282"/>
      <c r="I29" s="282"/>
      <c r="J29" s="282"/>
      <c r="K29" s="282"/>
      <c r="L29" s="282"/>
      <c r="M29" s="282"/>
      <c r="N29" s="282"/>
      <c r="O29" s="282"/>
      <c r="P29" s="282"/>
      <c r="Q29" s="282"/>
      <c r="R29" s="282"/>
      <c r="S29" s="282"/>
      <c r="T29" s="282"/>
      <c r="U29" s="282"/>
      <c r="V29" s="282"/>
      <c r="W29" s="282"/>
      <c r="X29" s="282"/>
      <c r="Y29" s="282"/>
      <c r="Z29" s="282"/>
    </row>
    <row r="30" spans="1:26" ht="15.75" customHeight="1">
      <c r="A30" s="282"/>
      <c r="B30" s="282"/>
      <c r="C30" s="282"/>
      <c r="D30" s="282"/>
      <c r="E30" s="282"/>
      <c r="F30" s="282"/>
      <c r="G30" s="282"/>
      <c r="H30" s="282"/>
      <c r="I30" s="282"/>
      <c r="J30" s="282"/>
      <c r="K30" s="282"/>
      <c r="L30" s="282"/>
      <c r="M30" s="282"/>
      <c r="N30" s="282"/>
      <c r="O30" s="282"/>
      <c r="P30" s="282"/>
      <c r="Q30" s="282"/>
      <c r="R30" s="282"/>
      <c r="S30" s="282"/>
      <c r="T30" s="282"/>
      <c r="U30" s="282"/>
      <c r="V30" s="282"/>
      <c r="W30" s="282"/>
      <c r="X30" s="282"/>
      <c r="Y30" s="282"/>
      <c r="Z30" s="282"/>
    </row>
    <row r="31" spans="1:26" ht="15.75" customHeight="1">
      <c r="A31" s="282"/>
      <c r="B31" s="282"/>
      <c r="C31" s="282"/>
      <c r="D31" s="282"/>
      <c r="E31" s="282"/>
      <c r="F31" s="282"/>
      <c r="G31" s="282"/>
      <c r="H31" s="282"/>
      <c r="I31" s="282"/>
      <c r="J31" s="282"/>
      <c r="K31" s="282"/>
      <c r="L31" s="282"/>
      <c r="M31" s="282"/>
      <c r="N31" s="282"/>
      <c r="O31" s="282"/>
      <c r="P31" s="282"/>
      <c r="Q31" s="282"/>
      <c r="R31" s="282"/>
      <c r="S31" s="282"/>
      <c r="T31" s="282"/>
      <c r="U31" s="282"/>
      <c r="V31" s="282"/>
      <c r="W31" s="282"/>
      <c r="X31" s="282"/>
      <c r="Y31" s="282"/>
      <c r="Z31" s="282"/>
    </row>
    <row r="32" spans="1:26" ht="15.75" customHeight="1">
      <c r="A32" s="282"/>
      <c r="B32" s="282"/>
      <c r="C32" s="282"/>
      <c r="D32" s="282"/>
      <c r="E32" s="282"/>
      <c r="F32" s="282"/>
      <c r="G32" s="282"/>
      <c r="H32" s="282"/>
      <c r="I32" s="282"/>
      <c r="J32" s="282"/>
      <c r="K32" s="282"/>
      <c r="L32" s="282"/>
      <c r="M32" s="282"/>
      <c r="N32" s="282"/>
      <c r="O32" s="282"/>
      <c r="P32" s="282"/>
      <c r="Q32" s="282"/>
      <c r="R32" s="282"/>
      <c r="S32" s="282"/>
      <c r="T32" s="282"/>
      <c r="U32" s="282"/>
      <c r="V32" s="282"/>
      <c r="W32" s="282"/>
      <c r="X32" s="282"/>
      <c r="Y32" s="282"/>
      <c r="Z32" s="282"/>
    </row>
    <row r="33" spans="1:26" ht="15.75" customHeight="1">
      <c r="A33" s="282"/>
      <c r="B33" s="282"/>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row>
    <row r="34" spans="1:26" ht="15.75" customHeight="1">
      <c r="A34" s="282"/>
      <c r="B34" s="282"/>
      <c r="C34" s="282"/>
      <c r="D34" s="282"/>
      <c r="E34" s="282"/>
      <c r="F34" s="282"/>
      <c r="G34" s="282"/>
      <c r="H34" s="282"/>
      <c r="I34" s="282"/>
      <c r="J34" s="282"/>
      <c r="K34" s="282"/>
      <c r="L34" s="282"/>
      <c r="M34" s="282"/>
      <c r="N34" s="282"/>
      <c r="O34" s="282"/>
      <c r="P34" s="282"/>
      <c r="Q34" s="282"/>
      <c r="R34" s="282"/>
      <c r="S34" s="282"/>
      <c r="T34" s="282"/>
      <c r="U34" s="282"/>
      <c r="V34" s="282"/>
      <c r="W34" s="282"/>
      <c r="X34" s="282"/>
      <c r="Y34" s="282"/>
      <c r="Z34" s="282"/>
    </row>
    <row r="35" spans="1:26" ht="15.75" customHeight="1">
      <c r="A35" s="282"/>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row>
    <row r="36" spans="1:26" ht="15.75" customHeight="1">
      <c r="A36" s="282"/>
      <c r="B36" s="282"/>
      <c r="C36" s="282"/>
      <c r="D36" s="282"/>
      <c r="E36" s="282"/>
      <c r="F36" s="282"/>
      <c r="G36" s="282"/>
      <c r="H36" s="282"/>
      <c r="I36" s="282"/>
      <c r="J36" s="282"/>
      <c r="K36" s="282"/>
      <c r="L36" s="282"/>
      <c r="M36" s="282"/>
      <c r="N36" s="282"/>
      <c r="O36" s="282"/>
      <c r="P36" s="282"/>
      <c r="Q36" s="282"/>
      <c r="R36" s="282"/>
      <c r="S36" s="282"/>
      <c r="T36" s="282"/>
      <c r="U36" s="282"/>
      <c r="V36" s="282"/>
      <c r="W36" s="282"/>
      <c r="X36" s="282"/>
      <c r="Y36" s="282"/>
      <c r="Z36" s="282"/>
    </row>
    <row r="37" spans="1:26" ht="15.75" customHeight="1">
      <c r="A37" s="282"/>
      <c r="B37" s="282"/>
      <c r="C37" s="282"/>
      <c r="D37" s="282"/>
      <c r="E37" s="282"/>
      <c r="F37" s="282"/>
      <c r="G37" s="282"/>
      <c r="H37" s="282"/>
      <c r="I37" s="282"/>
      <c r="J37" s="282"/>
      <c r="K37" s="282"/>
      <c r="L37" s="282"/>
      <c r="M37" s="282"/>
      <c r="N37" s="282"/>
      <c r="O37" s="282"/>
      <c r="P37" s="282"/>
      <c r="Q37" s="282"/>
      <c r="R37" s="282"/>
      <c r="S37" s="282"/>
      <c r="T37" s="282"/>
      <c r="U37" s="282"/>
      <c r="V37" s="282"/>
      <c r="W37" s="282"/>
      <c r="X37" s="282"/>
      <c r="Y37" s="282"/>
      <c r="Z37" s="282"/>
    </row>
    <row r="38" spans="1:26" ht="15.75" customHeight="1">
      <c r="A38" s="282"/>
      <c r="B38" s="282"/>
      <c r="C38" s="282"/>
      <c r="D38" s="282"/>
      <c r="E38" s="282"/>
      <c r="F38" s="282"/>
      <c r="G38" s="282"/>
      <c r="H38" s="282"/>
      <c r="I38" s="282"/>
      <c r="J38" s="282"/>
      <c r="K38" s="282"/>
      <c r="L38" s="282"/>
      <c r="M38" s="282"/>
      <c r="N38" s="282"/>
      <c r="O38" s="282"/>
      <c r="P38" s="282"/>
      <c r="Q38" s="282"/>
      <c r="R38" s="282"/>
      <c r="S38" s="282"/>
      <c r="T38" s="282"/>
      <c r="U38" s="282"/>
      <c r="V38" s="282"/>
      <c r="W38" s="282"/>
      <c r="X38" s="282"/>
      <c r="Y38" s="282"/>
      <c r="Z38" s="282"/>
    </row>
    <row r="39" spans="1:26" ht="15.75" customHeight="1">
      <c r="A39" s="282"/>
      <c r="B39" s="282"/>
      <c r="C39" s="282"/>
      <c r="D39" s="282"/>
      <c r="E39" s="282"/>
      <c r="F39" s="282"/>
      <c r="G39" s="282"/>
      <c r="H39" s="282"/>
      <c r="I39" s="282"/>
      <c r="J39" s="282"/>
      <c r="K39" s="282"/>
      <c r="L39" s="282"/>
      <c r="M39" s="282"/>
      <c r="N39" s="282"/>
      <c r="O39" s="282"/>
      <c r="P39" s="282"/>
      <c r="Q39" s="282"/>
      <c r="R39" s="282"/>
      <c r="S39" s="282"/>
      <c r="T39" s="282"/>
      <c r="U39" s="282"/>
      <c r="V39" s="282"/>
      <c r="W39" s="282"/>
      <c r="X39" s="282"/>
      <c r="Y39" s="282"/>
      <c r="Z39" s="282"/>
    </row>
    <row r="40" spans="1:26" ht="15.75" customHeight="1">
      <c r="A40" s="282"/>
      <c r="B40" s="282"/>
      <c r="C40" s="282"/>
      <c r="D40" s="282"/>
      <c r="E40" s="282"/>
      <c r="F40" s="282"/>
      <c r="G40" s="282"/>
      <c r="H40" s="282"/>
      <c r="I40" s="282"/>
      <c r="J40" s="282"/>
      <c r="K40" s="282"/>
      <c r="L40" s="282"/>
      <c r="M40" s="282"/>
      <c r="N40" s="282"/>
      <c r="O40" s="282"/>
      <c r="P40" s="282"/>
      <c r="Q40" s="282"/>
      <c r="R40" s="282"/>
      <c r="S40" s="282"/>
      <c r="T40" s="282"/>
      <c r="U40" s="282"/>
      <c r="V40" s="282"/>
      <c r="W40" s="282"/>
      <c r="X40" s="282"/>
      <c r="Y40" s="282"/>
      <c r="Z40" s="282"/>
    </row>
    <row r="41" spans="1:26" ht="15.75" customHeight="1">
      <c r="A41" s="282"/>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row>
    <row r="42" spans="1:26" ht="15.75" customHeight="1">
      <c r="A42" s="282"/>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row>
    <row r="43" spans="1:26" ht="15.75" customHeight="1">
      <c r="A43" s="282"/>
      <c r="B43" s="282"/>
      <c r="C43" s="282"/>
      <c r="D43" s="282"/>
      <c r="E43" s="282"/>
      <c r="F43" s="282"/>
      <c r="G43" s="282"/>
      <c r="H43" s="282"/>
      <c r="I43" s="282"/>
      <c r="J43" s="282"/>
      <c r="K43" s="282"/>
      <c r="L43" s="282"/>
      <c r="M43" s="282"/>
      <c r="N43" s="282"/>
      <c r="O43" s="282"/>
      <c r="P43" s="282"/>
      <c r="Q43" s="282"/>
      <c r="R43" s="282"/>
      <c r="S43" s="282"/>
      <c r="T43" s="282"/>
      <c r="U43" s="282"/>
      <c r="V43" s="282"/>
      <c r="W43" s="282"/>
      <c r="X43" s="282"/>
      <c r="Y43" s="282"/>
      <c r="Z43" s="282"/>
    </row>
    <row r="44" spans="1:26" ht="15.75" customHeight="1">
      <c r="A44" s="282"/>
      <c r="B44" s="282"/>
      <c r="C44" s="282"/>
      <c r="D44" s="282"/>
      <c r="E44" s="282"/>
      <c r="F44" s="282"/>
      <c r="G44" s="282"/>
      <c r="H44" s="282"/>
      <c r="I44" s="282"/>
      <c r="J44" s="282"/>
      <c r="K44" s="282"/>
      <c r="L44" s="282"/>
      <c r="M44" s="282"/>
      <c r="N44" s="282"/>
      <c r="O44" s="282"/>
      <c r="P44" s="282"/>
      <c r="Q44" s="282"/>
      <c r="R44" s="282"/>
      <c r="S44" s="282"/>
      <c r="T44" s="282"/>
      <c r="U44" s="282"/>
      <c r="V44" s="282"/>
      <c r="W44" s="282"/>
      <c r="X44" s="282"/>
      <c r="Y44" s="282"/>
      <c r="Z44" s="282"/>
    </row>
    <row r="45" spans="1:26" ht="15.75" customHeight="1">
      <c r="A45" s="282"/>
      <c r="B45" s="282"/>
      <c r="C45" s="282"/>
      <c r="D45" s="282"/>
      <c r="E45" s="282"/>
      <c r="F45" s="282"/>
      <c r="G45" s="282"/>
      <c r="H45" s="282"/>
      <c r="I45" s="282"/>
      <c r="J45" s="282"/>
      <c r="K45" s="282"/>
      <c r="L45" s="282"/>
      <c r="M45" s="282"/>
      <c r="N45" s="282"/>
      <c r="O45" s="282"/>
      <c r="P45" s="282"/>
      <c r="Q45" s="282"/>
      <c r="R45" s="282"/>
      <c r="S45" s="282"/>
      <c r="T45" s="282"/>
      <c r="U45" s="282"/>
      <c r="V45" s="282"/>
      <c r="W45" s="282"/>
      <c r="X45" s="282"/>
      <c r="Y45" s="282"/>
      <c r="Z45" s="282"/>
    </row>
    <row r="46" spans="1:26" ht="15.75" customHeight="1">
      <c r="A46" s="282"/>
      <c r="B46" s="282"/>
      <c r="C46" s="282"/>
      <c r="D46" s="282"/>
      <c r="E46" s="282"/>
      <c r="F46" s="282"/>
      <c r="G46" s="282"/>
      <c r="H46" s="282"/>
      <c r="I46" s="282"/>
      <c r="J46" s="282"/>
      <c r="K46" s="282"/>
      <c r="L46" s="282"/>
      <c r="M46" s="282"/>
      <c r="N46" s="282"/>
      <c r="O46" s="282"/>
      <c r="P46" s="282"/>
      <c r="Q46" s="282"/>
      <c r="R46" s="282"/>
      <c r="S46" s="282"/>
      <c r="T46" s="282"/>
      <c r="U46" s="282"/>
      <c r="V46" s="282"/>
      <c r="W46" s="282"/>
      <c r="X46" s="282"/>
      <c r="Y46" s="282"/>
      <c r="Z46" s="282"/>
    </row>
    <row r="47" spans="1:26" ht="15.75" customHeight="1">
      <c r="A47" s="282"/>
      <c r="B47" s="282"/>
      <c r="C47" s="282"/>
      <c r="D47" s="282"/>
      <c r="E47" s="282"/>
      <c r="F47" s="282"/>
      <c r="G47" s="282"/>
      <c r="H47" s="282"/>
      <c r="I47" s="282"/>
      <c r="J47" s="282"/>
      <c r="K47" s="282"/>
      <c r="L47" s="282"/>
      <c r="M47" s="282"/>
      <c r="N47" s="282"/>
      <c r="O47" s="282"/>
      <c r="P47" s="282"/>
      <c r="Q47" s="282"/>
      <c r="R47" s="282"/>
      <c r="S47" s="282"/>
      <c r="T47" s="282"/>
      <c r="U47" s="282"/>
      <c r="V47" s="282"/>
      <c r="W47" s="282"/>
      <c r="X47" s="282"/>
      <c r="Y47" s="282"/>
      <c r="Z47" s="282"/>
    </row>
    <row r="48" spans="1:26" ht="15.75" customHeight="1">
      <c r="A48" s="282"/>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row>
    <row r="49" spans="1:26" ht="15.75" customHeight="1">
      <c r="A49" s="282"/>
      <c r="B49" s="282"/>
      <c r="C49" s="282"/>
      <c r="D49" s="282"/>
      <c r="E49" s="282"/>
      <c r="F49" s="282"/>
      <c r="G49" s="282"/>
      <c r="H49" s="282"/>
      <c r="I49" s="282"/>
      <c r="J49" s="282"/>
      <c r="K49" s="282"/>
      <c r="L49" s="282"/>
      <c r="M49" s="282"/>
      <c r="N49" s="282"/>
      <c r="O49" s="282"/>
      <c r="P49" s="282"/>
      <c r="Q49" s="282"/>
      <c r="R49" s="282"/>
      <c r="S49" s="282"/>
      <c r="T49" s="282"/>
      <c r="U49" s="282"/>
      <c r="V49" s="282"/>
      <c r="W49" s="282"/>
      <c r="X49" s="282"/>
      <c r="Y49" s="282"/>
      <c r="Z49" s="282"/>
    </row>
    <row r="50" spans="1:26" ht="15.75" customHeight="1">
      <c r="A50" s="282"/>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row>
    <row r="51" spans="1:26" ht="15.75" customHeight="1">
      <c r="A51" s="282"/>
      <c r="B51" s="282"/>
      <c r="C51" s="282"/>
      <c r="D51" s="282"/>
      <c r="E51" s="282"/>
      <c r="F51" s="282"/>
      <c r="G51" s="282"/>
      <c r="H51" s="282"/>
      <c r="I51" s="282"/>
      <c r="J51" s="282"/>
      <c r="K51" s="282"/>
      <c r="L51" s="282"/>
      <c r="M51" s="282"/>
      <c r="N51" s="282"/>
      <c r="O51" s="282"/>
      <c r="P51" s="282"/>
      <c r="Q51" s="282"/>
      <c r="R51" s="282"/>
      <c r="S51" s="282"/>
      <c r="T51" s="282"/>
      <c r="U51" s="282"/>
      <c r="V51" s="282"/>
      <c r="W51" s="282"/>
      <c r="X51" s="282"/>
      <c r="Y51" s="282"/>
      <c r="Z51" s="282"/>
    </row>
    <row r="52" spans="1:26" ht="15.75" customHeight="1">
      <c r="A52" s="282"/>
      <c r="B52" s="282"/>
      <c r="C52" s="282"/>
      <c r="D52" s="282"/>
      <c r="E52" s="282"/>
      <c r="F52" s="282"/>
      <c r="G52" s="282"/>
      <c r="H52" s="282"/>
      <c r="I52" s="282"/>
      <c r="J52" s="282"/>
      <c r="K52" s="282"/>
      <c r="L52" s="282"/>
      <c r="M52" s="282"/>
      <c r="N52" s="282"/>
      <c r="O52" s="282"/>
      <c r="P52" s="282"/>
      <c r="Q52" s="282"/>
      <c r="R52" s="282"/>
      <c r="S52" s="282"/>
      <c r="T52" s="282"/>
      <c r="U52" s="282"/>
      <c r="V52" s="282"/>
      <c r="W52" s="282"/>
      <c r="X52" s="282"/>
      <c r="Y52" s="282"/>
      <c r="Z52" s="282"/>
    </row>
    <row r="53" spans="1:26" ht="15.75" customHeight="1">
      <c r="A53" s="282"/>
      <c r="B53" s="282"/>
      <c r="C53" s="282"/>
      <c r="D53" s="282"/>
      <c r="E53" s="282"/>
      <c r="F53" s="282"/>
      <c r="G53" s="282"/>
      <c r="H53" s="282"/>
      <c r="I53" s="282"/>
      <c r="J53" s="282"/>
      <c r="K53" s="282"/>
      <c r="L53" s="282"/>
      <c r="M53" s="282"/>
      <c r="N53" s="282"/>
      <c r="O53" s="282"/>
      <c r="P53" s="282"/>
      <c r="Q53" s="282"/>
      <c r="R53" s="282"/>
      <c r="S53" s="282"/>
      <c r="T53" s="282"/>
      <c r="U53" s="282"/>
      <c r="V53" s="282"/>
      <c r="W53" s="282"/>
      <c r="X53" s="282"/>
      <c r="Y53" s="282"/>
      <c r="Z53" s="282"/>
    </row>
    <row r="54" spans="1:26" ht="15.75" customHeight="1">
      <c r="A54" s="282"/>
      <c r="B54" s="282"/>
      <c r="C54" s="282"/>
      <c r="D54" s="282"/>
      <c r="E54" s="282"/>
      <c r="F54" s="282"/>
      <c r="G54" s="282"/>
      <c r="H54" s="282"/>
      <c r="I54" s="282"/>
      <c r="J54" s="282"/>
      <c r="K54" s="282"/>
      <c r="L54" s="282"/>
      <c r="M54" s="282"/>
      <c r="N54" s="282"/>
      <c r="O54" s="282"/>
      <c r="P54" s="282"/>
      <c r="Q54" s="282"/>
      <c r="R54" s="282"/>
      <c r="S54" s="282"/>
      <c r="T54" s="282"/>
      <c r="U54" s="282"/>
      <c r="V54" s="282"/>
      <c r="W54" s="282"/>
      <c r="X54" s="282"/>
      <c r="Y54" s="282"/>
      <c r="Z54" s="282"/>
    </row>
    <row r="55" spans="1:26" ht="15.75" customHeight="1">
      <c r="A55" s="282"/>
      <c r="B55" s="282"/>
      <c r="C55" s="282"/>
      <c r="D55" s="282"/>
      <c r="E55" s="282"/>
      <c r="F55" s="282"/>
      <c r="G55" s="282"/>
      <c r="H55" s="282"/>
      <c r="I55" s="282"/>
      <c r="J55" s="282"/>
      <c r="K55" s="282"/>
      <c r="L55" s="282"/>
      <c r="M55" s="282"/>
      <c r="N55" s="282"/>
      <c r="O55" s="282"/>
      <c r="P55" s="282"/>
      <c r="Q55" s="282"/>
      <c r="R55" s="282"/>
      <c r="S55" s="282"/>
      <c r="T55" s="282"/>
      <c r="U55" s="282"/>
      <c r="V55" s="282"/>
      <c r="W55" s="282"/>
      <c r="X55" s="282"/>
      <c r="Y55" s="282"/>
      <c r="Z55" s="282"/>
    </row>
    <row r="56" spans="1:26" ht="15.75" customHeight="1">
      <c r="A56" s="282"/>
      <c r="B56" s="282"/>
      <c r="C56" s="282"/>
      <c r="D56" s="282"/>
      <c r="E56" s="282"/>
      <c r="F56" s="282"/>
      <c r="G56" s="282"/>
      <c r="H56" s="282"/>
      <c r="I56" s="282"/>
      <c r="J56" s="282"/>
      <c r="K56" s="282"/>
      <c r="L56" s="282"/>
      <c r="M56" s="282"/>
      <c r="N56" s="282"/>
      <c r="O56" s="282"/>
      <c r="P56" s="282"/>
      <c r="Q56" s="282"/>
      <c r="R56" s="282"/>
      <c r="S56" s="282"/>
      <c r="T56" s="282"/>
      <c r="U56" s="282"/>
      <c r="V56" s="282"/>
      <c r="W56" s="282"/>
      <c r="X56" s="282"/>
      <c r="Y56" s="282"/>
      <c r="Z56" s="282"/>
    </row>
    <row r="57" spans="1:26" ht="15.75" customHeight="1">
      <c r="A57" s="282"/>
      <c r="B57" s="282"/>
      <c r="C57" s="282"/>
      <c r="D57" s="282"/>
      <c r="E57" s="282"/>
      <c r="F57" s="282"/>
      <c r="G57" s="282"/>
      <c r="H57" s="282"/>
      <c r="I57" s="282"/>
      <c r="J57" s="282"/>
      <c r="K57" s="282"/>
      <c r="L57" s="282"/>
      <c r="M57" s="282"/>
      <c r="N57" s="282"/>
      <c r="O57" s="282"/>
      <c r="P57" s="282"/>
      <c r="Q57" s="282"/>
      <c r="R57" s="282"/>
      <c r="S57" s="282"/>
      <c r="T57" s="282"/>
      <c r="U57" s="282"/>
      <c r="V57" s="282"/>
      <c r="W57" s="282"/>
      <c r="X57" s="282"/>
      <c r="Y57" s="282"/>
      <c r="Z57" s="282"/>
    </row>
    <row r="58" spans="1:26" ht="15.75" customHeight="1">
      <c r="A58" s="282"/>
      <c r="B58" s="282"/>
      <c r="C58" s="282"/>
      <c r="D58" s="282"/>
      <c r="E58" s="282"/>
      <c r="F58" s="282"/>
      <c r="G58" s="282"/>
      <c r="H58" s="282"/>
      <c r="I58" s="282"/>
      <c r="J58" s="282"/>
      <c r="K58" s="282"/>
      <c r="L58" s="282"/>
      <c r="M58" s="282"/>
      <c r="N58" s="282"/>
      <c r="O58" s="282"/>
      <c r="P58" s="282"/>
      <c r="Q58" s="282"/>
      <c r="R58" s="282"/>
      <c r="S58" s="282"/>
      <c r="T58" s="282"/>
      <c r="U58" s="282"/>
      <c r="V58" s="282"/>
      <c r="W58" s="282"/>
      <c r="X58" s="282"/>
      <c r="Y58" s="282"/>
      <c r="Z58" s="282"/>
    </row>
    <row r="59" spans="1:26" ht="15.75" customHeight="1">
      <c r="A59" s="282"/>
      <c r="B59" s="282"/>
      <c r="C59" s="282"/>
      <c r="D59" s="282"/>
      <c r="E59" s="282"/>
      <c r="F59" s="282"/>
      <c r="G59" s="282"/>
      <c r="H59" s="282"/>
      <c r="I59" s="282"/>
      <c r="J59" s="282"/>
      <c r="K59" s="282"/>
      <c r="L59" s="282"/>
      <c r="M59" s="282"/>
      <c r="N59" s="282"/>
      <c r="O59" s="282"/>
      <c r="P59" s="282"/>
      <c r="Q59" s="282"/>
      <c r="R59" s="282"/>
      <c r="S59" s="282"/>
      <c r="T59" s="282"/>
      <c r="U59" s="282"/>
      <c r="V59" s="282"/>
      <c r="W59" s="282"/>
      <c r="X59" s="282"/>
      <c r="Y59" s="282"/>
      <c r="Z59" s="282"/>
    </row>
    <row r="60" spans="1:26" ht="15.75" customHeight="1">
      <c r="A60" s="282"/>
      <c r="B60" s="282"/>
      <c r="C60" s="282"/>
      <c r="D60" s="282"/>
      <c r="E60" s="282"/>
      <c r="F60" s="282"/>
      <c r="G60" s="282"/>
      <c r="H60" s="282"/>
      <c r="I60" s="282"/>
      <c r="J60" s="282"/>
      <c r="K60" s="282"/>
      <c r="L60" s="282"/>
      <c r="M60" s="282"/>
      <c r="N60" s="282"/>
      <c r="O60" s="282"/>
      <c r="P60" s="282"/>
      <c r="Q60" s="282"/>
      <c r="R60" s="282"/>
      <c r="S60" s="282"/>
      <c r="T60" s="282"/>
      <c r="U60" s="282"/>
      <c r="V60" s="282"/>
      <c r="W60" s="282"/>
      <c r="X60" s="282"/>
      <c r="Y60" s="282"/>
      <c r="Z60" s="282"/>
    </row>
    <row r="61" spans="1:26" ht="15.75" customHeight="1">
      <c r="A61" s="282"/>
      <c r="B61" s="282"/>
      <c r="C61" s="282"/>
      <c r="D61" s="282"/>
      <c r="E61" s="282"/>
      <c r="F61" s="282"/>
      <c r="G61" s="282"/>
      <c r="H61" s="282"/>
      <c r="I61" s="282"/>
      <c r="J61" s="282"/>
      <c r="K61" s="282"/>
      <c r="L61" s="282"/>
      <c r="M61" s="282"/>
      <c r="N61" s="282"/>
      <c r="O61" s="282"/>
      <c r="P61" s="282"/>
      <c r="Q61" s="282"/>
      <c r="R61" s="282"/>
      <c r="S61" s="282"/>
      <c r="T61" s="282"/>
      <c r="U61" s="282"/>
      <c r="V61" s="282"/>
      <c r="W61" s="282"/>
      <c r="X61" s="282"/>
      <c r="Y61" s="282"/>
      <c r="Z61" s="282"/>
    </row>
    <row r="62" spans="1:26" ht="15.75" customHeight="1">
      <c r="A62" s="282"/>
      <c r="B62" s="282"/>
      <c r="C62" s="282"/>
      <c r="D62" s="282"/>
      <c r="E62" s="282"/>
      <c r="F62" s="282"/>
      <c r="G62" s="282"/>
      <c r="H62" s="282"/>
      <c r="I62" s="282"/>
      <c r="J62" s="282"/>
      <c r="K62" s="282"/>
      <c r="L62" s="282"/>
      <c r="M62" s="282"/>
      <c r="N62" s="282"/>
      <c r="O62" s="282"/>
      <c r="P62" s="282"/>
      <c r="Q62" s="282"/>
      <c r="R62" s="282"/>
      <c r="S62" s="282"/>
      <c r="T62" s="282"/>
      <c r="U62" s="282"/>
      <c r="V62" s="282"/>
      <c r="W62" s="282"/>
      <c r="X62" s="282"/>
      <c r="Y62" s="282"/>
      <c r="Z62" s="282"/>
    </row>
    <row r="63" spans="1:26" ht="15.75" customHeight="1">
      <c r="A63" s="282"/>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row>
    <row r="64" spans="1:26" ht="15.75" customHeight="1">
      <c r="A64" s="282"/>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row>
    <row r="65" spans="1:26" ht="15.75" customHeight="1">
      <c r="A65" s="282"/>
      <c r="B65" s="282"/>
      <c r="C65" s="282"/>
      <c r="D65" s="282"/>
      <c r="E65" s="282"/>
      <c r="F65" s="282"/>
      <c r="G65" s="282"/>
      <c r="H65" s="282"/>
      <c r="I65" s="282"/>
      <c r="J65" s="282"/>
      <c r="K65" s="282"/>
      <c r="L65" s="282"/>
      <c r="M65" s="282"/>
      <c r="N65" s="282"/>
      <c r="O65" s="282"/>
      <c r="P65" s="282"/>
      <c r="Q65" s="282"/>
      <c r="R65" s="282"/>
      <c r="S65" s="282"/>
      <c r="T65" s="282"/>
      <c r="U65" s="282"/>
      <c r="V65" s="282"/>
      <c r="W65" s="282"/>
      <c r="X65" s="282"/>
      <c r="Y65" s="282"/>
      <c r="Z65" s="282"/>
    </row>
    <row r="66" spans="1:26" ht="15.75" customHeight="1">
      <c r="A66" s="282"/>
      <c r="B66" s="282"/>
      <c r="C66" s="282"/>
      <c r="D66" s="282"/>
      <c r="E66" s="282"/>
      <c r="F66" s="282"/>
      <c r="G66" s="282"/>
      <c r="H66" s="282"/>
      <c r="I66" s="282"/>
      <c r="J66" s="282"/>
      <c r="K66" s="282"/>
      <c r="L66" s="282"/>
      <c r="M66" s="282"/>
      <c r="N66" s="282"/>
      <c r="O66" s="282"/>
      <c r="P66" s="282"/>
      <c r="Q66" s="282"/>
      <c r="R66" s="282"/>
      <c r="S66" s="282"/>
      <c r="T66" s="282"/>
      <c r="U66" s="282"/>
      <c r="V66" s="282"/>
      <c r="W66" s="282"/>
      <c r="X66" s="282"/>
      <c r="Y66" s="282"/>
      <c r="Z66" s="282"/>
    </row>
    <row r="67" spans="1:26" ht="15.75" customHeight="1">
      <c r="A67" s="282"/>
      <c r="B67" s="282"/>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row>
    <row r="68" spans="1:26" ht="15.75" customHeight="1">
      <c r="A68" s="282"/>
      <c r="B68" s="282"/>
      <c r="C68" s="282"/>
      <c r="D68" s="282"/>
      <c r="E68" s="282"/>
      <c r="F68" s="282"/>
      <c r="G68" s="282"/>
      <c r="H68" s="282"/>
      <c r="I68" s="282"/>
      <c r="J68" s="282"/>
      <c r="K68" s="282"/>
      <c r="L68" s="282"/>
      <c r="M68" s="282"/>
      <c r="N68" s="282"/>
      <c r="O68" s="282"/>
      <c r="P68" s="282"/>
      <c r="Q68" s="282"/>
      <c r="R68" s="282"/>
      <c r="S68" s="282"/>
      <c r="T68" s="282"/>
      <c r="U68" s="282"/>
      <c r="V68" s="282"/>
      <c r="W68" s="282"/>
      <c r="X68" s="282"/>
      <c r="Y68" s="282"/>
      <c r="Z68" s="282"/>
    </row>
    <row r="69" spans="1:26" ht="15.75" customHeight="1">
      <c r="A69" s="282"/>
      <c r="B69" s="282"/>
      <c r="C69" s="282"/>
      <c r="D69" s="282"/>
      <c r="E69" s="282"/>
      <c r="F69" s="282"/>
      <c r="G69" s="282"/>
      <c r="H69" s="282"/>
      <c r="I69" s="282"/>
      <c r="J69" s="282"/>
      <c r="K69" s="282"/>
      <c r="L69" s="282"/>
      <c r="M69" s="282"/>
      <c r="N69" s="282"/>
      <c r="O69" s="282"/>
      <c r="P69" s="282"/>
      <c r="Q69" s="282"/>
      <c r="R69" s="282"/>
      <c r="S69" s="282"/>
      <c r="T69" s="282"/>
      <c r="U69" s="282"/>
      <c r="V69" s="282"/>
      <c r="W69" s="282"/>
      <c r="X69" s="282"/>
      <c r="Y69" s="282"/>
      <c r="Z69" s="282"/>
    </row>
    <row r="70" spans="1:26" ht="15.75" customHeight="1">
      <c r="A70" s="282"/>
      <c r="B70" s="282"/>
      <c r="C70" s="282"/>
      <c r="D70" s="282"/>
      <c r="E70" s="282"/>
      <c r="F70" s="282"/>
      <c r="G70" s="282"/>
      <c r="H70" s="282"/>
      <c r="I70" s="282"/>
      <c r="J70" s="282"/>
      <c r="K70" s="282"/>
      <c r="L70" s="282"/>
      <c r="M70" s="282"/>
      <c r="N70" s="282"/>
      <c r="O70" s="282"/>
      <c r="P70" s="282"/>
      <c r="Q70" s="282"/>
      <c r="R70" s="282"/>
      <c r="S70" s="282"/>
      <c r="T70" s="282"/>
      <c r="U70" s="282"/>
      <c r="V70" s="282"/>
      <c r="W70" s="282"/>
      <c r="X70" s="282"/>
      <c r="Y70" s="282"/>
      <c r="Z70" s="282"/>
    </row>
    <row r="71" spans="1:26" ht="15.75" customHeight="1">
      <c r="A71" s="282"/>
      <c r="B71" s="282"/>
      <c r="C71" s="282"/>
      <c r="D71" s="282"/>
      <c r="E71" s="282"/>
      <c r="F71" s="282"/>
      <c r="G71" s="282"/>
      <c r="H71" s="282"/>
      <c r="I71" s="282"/>
      <c r="J71" s="282"/>
      <c r="K71" s="282"/>
      <c r="L71" s="282"/>
      <c r="M71" s="282"/>
      <c r="N71" s="282"/>
      <c r="O71" s="282"/>
      <c r="P71" s="282"/>
      <c r="Q71" s="282"/>
      <c r="R71" s="282"/>
      <c r="S71" s="282"/>
      <c r="T71" s="282"/>
      <c r="U71" s="282"/>
      <c r="V71" s="282"/>
      <c r="W71" s="282"/>
      <c r="X71" s="282"/>
      <c r="Y71" s="282"/>
      <c r="Z71" s="282"/>
    </row>
    <row r="72" spans="1:26" ht="15.75" customHeight="1">
      <c r="A72" s="282"/>
      <c r="B72" s="282"/>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2"/>
    </row>
    <row r="73" spans="1:26" ht="15.75" customHeight="1">
      <c r="A73" s="282"/>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row>
    <row r="74" spans="1:26" ht="15.75" customHeight="1">
      <c r="A74" s="282"/>
      <c r="B74" s="282"/>
      <c r="C74" s="282"/>
      <c r="D74" s="282"/>
      <c r="E74" s="282"/>
      <c r="F74" s="282"/>
      <c r="G74" s="282"/>
      <c r="H74" s="282"/>
      <c r="I74" s="282"/>
      <c r="J74" s="282"/>
      <c r="K74" s="282"/>
      <c r="L74" s="282"/>
      <c r="M74" s="282"/>
      <c r="N74" s="282"/>
      <c r="O74" s="282"/>
      <c r="P74" s="282"/>
      <c r="Q74" s="282"/>
      <c r="R74" s="282"/>
      <c r="S74" s="282"/>
      <c r="T74" s="282"/>
      <c r="U74" s="282"/>
      <c r="V74" s="282"/>
      <c r="W74" s="282"/>
      <c r="X74" s="282"/>
      <c r="Y74" s="282"/>
      <c r="Z74" s="282"/>
    </row>
    <row r="75" spans="1:26" ht="15.75" customHeight="1">
      <c r="A75" s="282"/>
      <c r="B75" s="282"/>
      <c r="C75" s="282"/>
      <c r="D75" s="282"/>
      <c r="E75" s="282"/>
      <c r="F75" s="282"/>
      <c r="G75" s="282"/>
      <c r="H75" s="282"/>
      <c r="I75" s="282"/>
      <c r="J75" s="282"/>
      <c r="K75" s="282"/>
      <c r="L75" s="282"/>
      <c r="M75" s="282"/>
      <c r="N75" s="282"/>
      <c r="O75" s="282"/>
      <c r="P75" s="282"/>
      <c r="Q75" s="282"/>
      <c r="R75" s="282"/>
      <c r="S75" s="282"/>
      <c r="T75" s="282"/>
      <c r="U75" s="282"/>
      <c r="V75" s="282"/>
      <c r="W75" s="282"/>
      <c r="X75" s="282"/>
      <c r="Y75" s="282"/>
      <c r="Z75" s="282"/>
    </row>
    <row r="76" spans="1:26" ht="15.75" customHeight="1">
      <c r="A76" s="282"/>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row>
    <row r="77" spans="1:26" ht="15.75" customHeight="1">
      <c r="A77" s="282"/>
      <c r="B77" s="282"/>
      <c r="C77" s="282"/>
      <c r="D77" s="282"/>
      <c r="E77" s="282"/>
      <c r="F77" s="282"/>
      <c r="G77" s="282"/>
      <c r="H77" s="282"/>
      <c r="I77" s="282"/>
      <c r="J77" s="282"/>
      <c r="K77" s="282"/>
      <c r="L77" s="282"/>
      <c r="M77" s="282"/>
      <c r="N77" s="282"/>
      <c r="O77" s="282"/>
      <c r="P77" s="282"/>
      <c r="Q77" s="282"/>
      <c r="R77" s="282"/>
      <c r="S77" s="282"/>
      <c r="T77" s="282"/>
      <c r="U77" s="282"/>
      <c r="V77" s="282"/>
      <c r="W77" s="282"/>
      <c r="X77" s="282"/>
      <c r="Y77" s="282"/>
      <c r="Z77" s="282"/>
    </row>
    <row r="78" spans="1:26" ht="15.75" customHeight="1">
      <c r="A78" s="282"/>
      <c r="B78" s="282"/>
      <c r="C78" s="282"/>
      <c r="D78" s="282"/>
      <c r="E78" s="282"/>
      <c r="F78" s="282"/>
      <c r="G78" s="282"/>
      <c r="H78" s="282"/>
      <c r="I78" s="282"/>
      <c r="J78" s="282"/>
      <c r="K78" s="282"/>
      <c r="L78" s="282"/>
      <c r="M78" s="282"/>
      <c r="N78" s="282"/>
      <c r="O78" s="282"/>
      <c r="P78" s="282"/>
      <c r="Q78" s="282"/>
      <c r="R78" s="282"/>
      <c r="S78" s="282"/>
      <c r="T78" s="282"/>
      <c r="U78" s="282"/>
      <c r="V78" s="282"/>
      <c r="W78" s="282"/>
      <c r="X78" s="282"/>
      <c r="Y78" s="282"/>
      <c r="Z78" s="282"/>
    </row>
    <row r="79" spans="1:26" ht="15.75" customHeight="1">
      <c r="A79" s="282"/>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row>
    <row r="80" spans="1:26" ht="15.75" customHeight="1">
      <c r="A80" s="282"/>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row>
    <row r="81" spans="1:26" ht="15.75" customHeight="1">
      <c r="A81" s="282"/>
      <c r="B81" s="282"/>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row>
    <row r="82" spans="1:26" ht="15.75" customHeight="1">
      <c r="A82" s="282"/>
      <c r="B82" s="282"/>
      <c r="C82" s="282"/>
      <c r="D82" s="282"/>
      <c r="E82" s="282"/>
      <c r="F82" s="282"/>
      <c r="G82" s="282"/>
      <c r="H82" s="282"/>
      <c r="I82" s="282"/>
      <c r="J82" s="282"/>
      <c r="K82" s="282"/>
      <c r="L82" s="282"/>
      <c r="M82" s="282"/>
      <c r="N82" s="282"/>
      <c r="O82" s="282"/>
      <c r="P82" s="282"/>
      <c r="Q82" s="282"/>
      <c r="R82" s="282"/>
      <c r="S82" s="282"/>
      <c r="T82" s="282"/>
      <c r="U82" s="282"/>
      <c r="V82" s="282"/>
      <c r="W82" s="282"/>
      <c r="X82" s="282"/>
      <c r="Y82" s="282"/>
      <c r="Z82" s="282"/>
    </row>
    <row r="83" spans="1:26" ht="15.75" customHeight="1">
      <c r="A83" s="282"/>
      <c r="B83" s="282"/>
      <c r="C83" s="282"/>
      <c r="D83" s="282"/>
      <c r="E83" s="282"/>
      <c r="F83" s="282"/>
      <c r="G83" s="282"/>
      <c r="H83" s="282"/>
      <c r="I83" s="282"/>
      <c r="J83" s="282"/>
      <c r="K83" s="282"/>
      <c r="L83" s="282"/>
      <c r="M83" s="282"/>
      <c r="N83" s="282"/>
      <c r="O83" s="282"/>
      <c r="P83" s="282"/>
      <c r="Q83" s="282"/>
      <c r="R83" s="282"/>
      <c r="S83" s="282"/>
      <c r="T83" s="282"/>
      <c r="U83" s="282"/>
      <c r="V83" s="282"/>
      <c r="W83" s="282"/>
      <c r="X83" s="282"/>
      <c r="Y83" s="282"/>
      <c r="Z83" s="282"/>
    </row>
    <row r="84" spans="1:26" ht="15.75" customHeight="1">
      <c r="A84" s="282"/>
      <c r="B84" s="282"/>
      <c r="C84" s="282"/>
      <c r="D84" s="282"/>
      <c r="E84" s="282"/>
      <c r="F84" s="282"/>
      <c r="G84" s="282"/>
      <c r="H84" s="282"/>
      <c r="I84" s="282"/>
      <c r="J84" s="282"/>
      <c r="K84" s="282"/>
      <c r="L84" s="282"/>
      <c r="M84" s="282"/>
      <c r="N84" s="282"/>
      <c r="O84" s="282"/>
      <c r="P84" s="282"/>
      <c r="Q84" s="282"/>
      <c r="R84" s="282"/>
      <c r="S84" s="282"/>
      <c r="T84" s="282"/>
      <c r="U84" s="282"/>
      <c r="V84" s="282"/>
      <c r="W84" s="282"/>
      <c r="X84" s="282"/>
      <c r="Y84" s="282"/>
      <c r="Z84" s="282"/>
    </row>
    <row r="85" spans="1:26" ht="15.75" customHeight="1">
      <c r="A85" s="282"/>
      <c r="B85" s="282"/>
      <c r="C85" s="282"/>
      <c r="D85" s="282"/>
      <c r="E85" s="282"/>
      <c r="F85" s="282"/>
      <c r="G85" s="282"/>
      <c r="H85" s="282"/>
      <c r="I85" s="282"/>
      <c r="J85" s="282"/>
      <c r="K85" s="282"/>
      <c r="L85" s="282"/>
      <c r="M85" s="282"/>
      <c r="N85" s="282"/>
      <c r="O85" s="282"/>
      <c r="P85" s="282"/>
      <c r="Q85" s="282"/>
      <c r="R85" s="282"/>
      <c r="S85" s="282"/>
      <c r="T85" s="282"/>
      <c r="U85" s="282"/>
      <c r="V85" s="282"/>
      <c r="W85" s="282"/>
      <c r="X85" s="282"/>
      <c r="Y85" s="282"/>
      <c r="Z85" s="282"/>
    </row>
    <row r="86" spans="1:26" ht="15.75" customHeight="1">
      <c r="A86" s="282"/>
      <c r="B86" s="282"/>
      <c r="C86" s="282"/>
      <c r="D86" s="282"/>
      <c r="E86" s="282"/>
      <c r="F86" s="282"/>
      <c r="G86" s="282"/>
      <c r="H86" s="282"/>
      <c r="I86" s="282"/>
      <c r="J86" s="282"/>
      <c r="K86" s="282"/>
      <c r="L86" s="282"/>
      <c r="M86" s="282"/>
      <c r="N86" s="282"/>
      <c r="O86" s="282"/>
      <c r="P86" s="282"/>
      <c r="Q86" s="282"/>
      <c r="R86" s="282"/>
      <c r="S86" s="282"/>
      <c r="T86" s="282"/>
      <c r="U86" s="282"/>
      <c r="V86" s="282"/>
      <c r="W86" s="282"/>
      <c r="X86" s="282"/>
      <c r="Y86" s="282"/>
      <c r="Z86" s="282"/>
    </row>
    <row r="87" spans="1:26" ht="15.75" customHeight="1">
      <c r="A87" s="282"/>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row>
    <row r="88" spans="1:26" ht="15.75" customHeight="1">
      <c r="A88" s="282"/>
      <c r="B88" s="282"/>
      <c r="C88" s="282"/>
      <c r="D88" s="282"/>
      <c r="E88" s="282"/>
      <c r="F88" s="282"/>
      <c r="G88" s="282"/>
      <c r="H88" s="282"/>
      <c r="I88" s="282"/>
      <c r="J88" s="282"/>
      <c r="K88" s="282"/>
      <c r="L88" s="282"/>
      <c r="M88" s="282"/>
      <c r="N88" s="282"/>
      <c r="O88" s="282"/>
      <c r="P88" s="282"/>
      <c r="Q88" s="282"/>
      <c r="R88" s="282"/>
      <c r="S88" s="282"/>
      <c r="T88" s="282"/>
      <c r="U88" s="282"/>
      <c r="V88" s="282"/>
      <c r="W88" s="282"/>
      <c r="X88" s="282"/>
      <c r="Y88" s="282"/>
      <c r="Z88" s="282"/>
    </row>
    <row r="89" spans="1:26" ht="15.75" customHeight="1">
      <c r="A89" s="282"/>
      <c r="B89" s="282"/>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row>
    <row r="90" spans="1:26" ht="15.75" customHeight="1">
      <c r="A90" s="282"/>
      <c r="B90" s="282"/>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row>
    <row r="91" spans="1:26" ht="15.75" customHeight="1">
      <c r="A91" s="282"/>
      <c r="B91" s="282"/>
      <c r="C91" s="282"/>
      <c r="D91" s="282"/>
      <c r="E91" s="282"/>
      <c r="F91" s="282"/>
      <c r="G91" s="282"/>
      <c r="H91" s="282"/>
      <c r="I91" s="282"/>
      <c r="J91" s="282"/>
      <c r="K91" s="282"/>
      <c r="L91" s="282"/>
      <c r="M91" s="282"/>
      <c r="N91" s="282"/>
      <c r="O91" s="282"/>
      <c r="P91" s="282"/>
      <c r="Q91" s="282"/>
      <c r="R91" s="282"/>
      <c r="S91" s="282"/>
      <c r="T91" s="282"/>
      <c r="U91" s="282"/>
      <c r="V91" s="282"/>
      <c r="W91" s="282"/>
      <c r="X91" s="282"/>
      <c r="Y91" s="282"/>
      <c r="Z91" s="282"/>
    </row>
    <row r="92" spans="1:26" ht="15.75" customHeight="1">
      <c r="A92" s="282"/>
      <c r="B92" s="282"/>
      <c r="C92" s="282"/>
      <c r="D92" s="282"/>
      <c r="E92" s="282"/>
      <c r="F92" s="282"/>
      <c r="G92" s="282"/>
      <c r="H92" s="282"/>
      <c r="I92" s="282"/>
      <c r="J92" s="282"/>
      <c r="K92" s="282"/>
      <c r="L92" s="282"/>
      <c r="M92" s="282"/>
      <c r="N92" s="282"/>
      <c r="O92" s="282"/>
      <c r="P92" s="282"/>
      <c r="Q92" s="282"/>
      <c r="R92" s="282"/>
      <c r="S92" s="282"/>
      <c r="T92" s="282"/>
      <c r="U92" s="282"/>
      <c r="V92" s="282"/>
      <c r="W92" s="282"/>
      <c r="X92" s="282"/>
      <c r="Y92" s="282"/>
      <c r="Z92" s="282"/>
    </row>
    <row r="93" spans="1:26" ht="15.75" customHeight="1">
      <c r="A93" s="282"/>
      <c r="B93" s="282"/>
      <c r="C93" s="282"/>
      <c r="D93" s="282"/>
      <c r="E93" s="282"/>
      <c r="F93" s="282"/>
      <c r="G93" s="282"/>
      <c r="H93" s="282"/>
      <c r="I93" s="282"/>
      <c r="J93" s="282"/>
      <c r="K93" s="282"/>
      <c r="L93" s="282"/>
      <c r="M93" s="282"/>
      <c r="N93" s="282"/>
      <c r="O93" s="282"/>
      <c r="P93" s="282"/>
      <c r="Q93" s="282"/>
      <c r="R93" s="282"/>
      <c r="S93" s="282"/>
      <c r="T93" s="282"/>
      <c r="U93" s="282"/>
      <c r="V93" s="282"/>
      <c r="W93" s="282"/>
      <c r="X93" s="282"/>
      <c r="Y93" s="282"/>
      <c r="Z93" s="282"/>
    </row>
    <row r="94" spans="1:26" ht="15.75" customHeight="1">
      <c r="A94" s="282"/>
      <c r="B94" s="282"/>
      <c r="C94" s="282"/>
      <c r="D94" s="282"/>
      <c r="E94" s="282"/>
      <c r="F94" s="282"/>
      <c r="G94" s="282"/>
      <c r="H94" s="282"/>
      <c r="I94" s="282"/>
      <c r="J94" s="282"/>
      <c r="K94" s="282"/>
      <c r="L94" s="282"/>
      <c r="M94" s="282"/>
      <c r="N94" s="282"/>
      <c r="O94" s="282"/>
      <c r="P94" s="282"/>
      <c r="Q94" s="282"/>
      <c r="R94" s="282"/>
      <c r="S94" s="282"/>
      <c r="T94" s="282"/>
      <c r="U94" s="282"/>
      <c r="V94" s="282"/>
      <c r="W94" s="282"/>
      <c r="X94" s="282"/>
      <c r="Y94" s="282"/>
      <c r="Z94" s="282"/>
    </row>
    <row r="95" spans="1:26" ht="15.75" customHeight="1">
      <c r="A95" s="282"/>
      <c r="B95" s="282"/>
      <c r="C95" s="282"/>
      <c r="D95" s="282"/>
      <c r="E95" s="282"/>
      <c r="F95" s="282"/>
      <c r="G95" s="282"/>
      <c r="H95" s="282"/>
      <c r="I95" s="282"/>
      <c r="J95" s="282"/>
      <c r="K95" s="282"/>
      <c r="L95" s="282"/>
      <c r="M95" s="282"/>
      <c r="N95" s="282"/>
      <c r="O95" s="282"/>
      <c r="P95" s="282"/>
      <c r="Q95" s="282"/>
      <c r="R95" s="282"/>
      <c r="S95" s="282"/>
      <c r="T95" s="282"/>
      <c r="U95" s="282"/>
      <c r="V95" s="282"/>
      <c r="W95" s="282"/>
      <c r="X95" s="282"/>
      <c r="Y95" s="282"/>
      <c r="Z95" s="282"/>
    </row>
    <row r="96" spans="1:26" ht="15.75" customHeight="1">
      <c r="A96" s="282"/>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row>
    <row r="97" spans="1:26" ht="15.75" customHeight="1">
      <c r="A97" s="282"/>
      <c r="B97" s="282"/>
      <c r="C97" s="282"/>
      <c r="D97" s="282"/>
      <c r="E97" s="282"/>
      <c r="F97" s="282"/>
      <c r="G97" s="282"/>
      <c r="H97" s="282"/>
      <c r="I97" s="282"/>
      <c r="J97" s="282"/>
      <c r="K97" s="282"/>
      <c r="L97" s="282"/>
      <c r="M97" s="282"/>
      <c r="N97" s="282"/>
      <c r="O97" s="282"/>
      <c r="P97" s="282"/>
      <c r="Q97" s="282"/>
      <c r="R97" s="282"/>
      <c r="S97" s="282"/>
      <c r="T97" s="282"/>
      <c r="U97" s="282"/>
      <c r="V97" s="282"/>
      <c r="W97" s="282"/>
      <c r="X97" s="282"/>
      <c r="Y97" s="282"/>
      <c r="Z97" s="282"/>
    </row>
    <row r="98" spans="1:26" ht="15.75" customHeight="1">
      <c r="A98" s="282"/>
      <c r="B98" s="282"/>
      <c r="C98" s="282"/>
      <c r="D98" s="282"/>
      <c r="E98" s="282"/>
      <c r="F98" s="282"/>
      <c r="G98" s="282"/>
      <c r="H98" s="282"/>
      <c r="I98" s="282"/>
      <c r="J98" s="282"/>
      <c r="K98" s="282"/>
      <c r="L98" s="282"/>
      <c r="M98" s="282"/>
      <c r="N98" s="282"/>
      <c r="O98" s="282"/>
      <c r="P98" s="282"/>
      <c r="Q98" s="282"/>
      <c r="R98" s="282"/>
      <c r="S98" s="282"/>
      <c r="T98" s="282"/>
      <c r="U98" s="282"/>
      <c r="V98" s="282"/>
      <c r="W98" s="282"/>
      <c r="X98" s="282"/>
      <c r="Y98" s="282"/>
      <c r="Z98" s="282"/>
    </row>
    <row r="99" spans="1:26" ht="15.75" customHeight="1">
      <c r="A99" s="282"/>
      <c r="B99" s="282"/>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row>
    <row r="100" spans="1:26" ht="15.75" customHeight="1">
      <c r="A100" s="282"/>
      <c r="B100" s="282"/>
      <c r="C100" s="282"/>
      <c r="D100" s="282"/>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2"/>
    </row>
    <row r="101" spans="1:26" ht="15.75" customHeight="1">
      <c r="A101" s="282"/>
      <c r="B101" s="282"/>
      <c r="C101" s="282"/>
      <c r="D101" s="282"/>
      <c r="E101" s="282"/>
      <c r="F101" s="282"/>
      <c r="G101" s="282"/>
      <c r="H101" s="282"/>
      <c r="I101" s="282"/>
      <c r="J101" s="282"/>
      <c r="K101" s="282"/>
      <c r="L101" s="282"/>
      <c r="M101" s="282"/>
      <c r="N101" s="282"/>
      <c r="O101" s="282"/>
      <c r="P101" s="282"/>
      <c r="Q101" s="282"/>
      <c r="R101" s="282"/>
      <c r="S101" s="282"/>
      <c r="T101" s="282"/>
      <c r="U101" s="282"/>
      <c r="V101" s="282"/>
      <c r="W101" s="282"/>
      <c r="X101" s="282"/>
      <c r="Y101" s="282"/>
      <c r="Z101" s="282"/>
    </row>
    <row r="102" spans="1:26" ht="15.75" customHeight="1">
      <c r="A102" s="282"/>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row>
    <row r="103" spans="1:26" ht="15.75" customHeight="1">
      <c r="A103" s="282"/>
      <c r="B103" s="282"/>
      <c r="C103" s="282"/>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2"/>
    </row>
    <row r="104" spans="1:26" ht="15.75" customHeight="1">
      <c r="A104" s="282"/>
      <c r="B104" s="282"/>
      <c r="C104" s="282"/>
      <c r="D104" s="282"/>
      <c r="E104" s="282"/>
      <c r="F104" s="282"/>
      <c r="G104" s="282"/>
      <c r="H104" s="282"/>
      <c r="I104" s="282"/>
      <c r="J104" s="282"/>
      <c r="K104" s="282"/>
      <c r="L104" s="282"/>
      <c r="M104" s="282"/>
      <c r="N104" s="282"/>
      <c r="O104" s="282"/>
      <c r="P104" s="282"/>
      <c r="Q104" s="282"/>
      <c r="R104" s="282"/>
      <c r="S104" s="282"/>
      <c r="T104" s="282"/>
      <c r="U104" s="282"/>
      <c r="V104" s="282"/>
      <c r="W104" s="282"/>
      <c r="X104" s="282"/>
      <c r="Y104" s="282"/>
      <c r="Z104" s="282"/>
    </row>
    <row r="105" spans="1:26" ht="15.75" customHeight="1">
      <c r="A105" s="282"/>
      <c r="B105" s="282"/>
      <c r="C105" s="282"/>
      <c r="D105" s="282"/>
      <c r="E105" s="282"/>
      <c r="F105" s="282"/>
      <c r="G105" s="282"/>
      <c r="H105" s="282"/>
      <c r="I105" s="282"/>
      <c r="J105" s="282"/>
      <c r="K105" s="282"/>
      <c r="L105" s="282"/>
      <c r="M105" s="282"/>
      <c r="N105" s="282"/>
      <c r="O105" s="282"/>
      <c r="P105" s="282"/>
      <c r="Q105" s="282"/>
      <c r="R105" s="282"/>
      <c r="S105" s="282"/>
      <c r="T105" s="282"/>
      <c r="U105" s="282"/>
      <c r="V105" s="282"/>
      <c r="W105" s="282"/>
      <c r="X105" s="282"/>
      <c r="Y105" s="282"/>
      <c r="Z105" s="282"/>
    </row>
    <row r="106" spans="1:26" ht="15.75" customHeight="1">
      <c r="A106" s="282"/>
      <c r="B106" s="282"/>
      <c r="C106" s="282"/>
      <c r="D106" s="282"/>
      <c r="E106" s="282"/>
      <c r="F106" s="282"/>
      <c r="G106" s="282"/>
      <c r="H106" s="282"/>
      <c r="I106" s="282"/>
      <c r="J106" s="282"/>
      <c r="K106" s="282"/>
      <c r="L106" s="282"/>
      <c r="M106" s="282"/>
      <c r="N106" s="282"/>
      <c r="O106" s="282"/>
      <c r="P106" s="282"/>
      <c r="Q106" s="282"/>
      <c r="R106" s="282"/>
      <c r="S106" s="282"/>
      <c r="T106" s="282"/>
      <c r="U106" s="282"/>
      <c r="V106" s="282"/>
      <c r="W106" s="282"/>
      <c r="X106" s="282"/>
      <c r="Y106" s="282"/>
      <c r="Z106" s="282"/>
    </row>
    <row r="107" spans="1:26" ht="15.75" customHeight="1">
      <c r="A107" s="282"/>
      <c r="B107" s="282"/>
      <c r="C107" s="282"/>
      <c r="D107" s="282"/>
      <c r="E107" s="282"/>
      <c r="F107" s="282"/>
      <c r="G107" s="282"/>
      <c r="H107" s="282"/>
      <c r="I107" s="282"/>
      <c r="J107" s="282"/>
      <c r="K107" s="282"/>
      <c r="L107" s="282"/>
      <c r="M107" s="282"/>
      <c r="N107" s="282"/>
      <c r="O107" s="282"/>
      <c r="P107" s="282"/>
      <c r="Q107" s="282"/>
      <c r="R107" s="282"/>
      <c r="S107" s="282"/>
      <c r="T107" s="282"/>
      <c r="U107" s="282"/>
      <c r="V107" s="282"/>
      <c r="W107" s="282"/>
      <c r="X107" s="282"/>
      <c r="Y107" s="282"/>
      <c r="Z107" s="282"/>
    </row>
    <row r="108" spans="1:26" ht="15.75" customHeight="1">
      <c r="A108" s="282"/>
      <c r="B108" s="282"/>
      <c r="C108" s="282"/>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2"/>
    </row>
    <row r="109" spans="1:26" ht="15.75" customHeight="1">
      <c r="A109" s="282"/>
      <c r="B109" s="282"/>
      <c r="C109" s="282"/>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2"/>
    </row>
    <row r="110" spans="1:26" ht="15.75" customHeight="1">
      <c r="A110" s="282"/>
      <c r="B110" s="282"/>
      <c r="C110" s="282"/>
      <c r="D110" s="282"/>
      <c r="E110" s="282"/>
      <c r="F110" s="282"/>
      <c r="G110" s="282"/>
      <c r="H110" s="282"/>
      <c r="I110" s="282"/>
      <c r="J110" s="282"/>
      <c r="K110" s="282"/>
      <c r="L110" s="282"/>
      <c r="M110" s="282"/>
      <c r="N110" s="282"/>
      <c r="O110" s="282"/>
      <c r="P110" s="282"/>
      <c r="Q110" s="282"/>
      <c r="R110" s="282"/>
      <c r="S110" s="282"/>
      <c r="T110" s="282"/>
      <c r="U110" s="282"/>
      <c r="V110" s="282"/>
      <c r="W110" s="282"/>
      <c r="X110" s="282"/>
      <c r="Y110" s="282"/>
      <c r="Z110" s="282"/>
    </row>
    <row r="111" spans="1:26" ht="15.75" customHeight="1">
      <c r="A111" s="282"/>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row>
    <row r="112" spans="1:26" ht="15.75" customHeight="1">
      <c r="A112" s="282"/>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row>
    <row r="113" spans="1:26" ht="15.75" customHeight="1">
      <c r="A113" s="282"/>
      <c r="B113" s="282"/>
      <c r="C113" s="282"/>
      <c r="D113" s="282"/>
      <c r="E113" s="282"/>
      <c r="F113" s="282"/>
      <c r="G113" s="282"/>
      <c r="H113" s="282"/>
      <c r="I113" s="282"/>
      <c r="J113" s="282"/>
      <c r="K113" s="282"/>
      <c r="L113" s="282"/>
      <c r="M113" s="282"/>
      <c r="N113" s="282"/>
      <c r="O113" s="282"/>
      <c r="P113" s="282"/>
      <c r="Q113" s="282"/>
      <c r="R113" s="282"/>
      <c r="S113" s="282"/>
      <c r="T113" s="282"/>
      <c r="U113" s="282"/>
      <c r="V113" s="282"/>
      <c r="W113" s="282"/>
      <c r="X113" s="282"/>
      <c r="Y113" s="282"/>
      <c r="Z113" s="282"/>
    </row>
    <row r="114" spans="1:26" ht="15.75" customHeight="1">
      <c r="A114" s="282"/>
      <c r="B114" s="282"/>
      <c r="C114" s="282"/>
      <c r="D114" s="282"/>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2"/>
    </row>
    <row r="115" spans="1:26" ht="15.75" customHeight="1">
      <c r="A115" s="282"/>
      <c r="B115" s="282"/>
      <c r="C115" s="282"/>
      <c r="D115" s="282"/>
      <c r="E115" s="282"/>
      <c r="F115" s="282"/>
      <c r="G115" s="282"/>
      <c r="H115" s="282"/>
      <c r="I115" s="282"/>
      <c r="J115" s="282"/>
      <c r="K115" s="282"/>
      <c r="L115" s="282"/>
      <c r="M115" s="282"/>
      <c r="N115" s="282"/>
      <c r="O115" s="282"/>
      <c r="P115" s="282"/>
      <c r="Q115" s="282"/>
      <c r="R115" s="282"/>
      <c r="S115" s="282"/>
      <c r="T115" s="282"/>
      <c r="U115" s="282"/>
      <c r="V115" s="282"/>
      <c r="W115" s="282"/>
      <c r="X115" s="282"/>
      <c r="Y115" s="282"/>
      <c r="Z115" s="282"/>
    </row>
    <row r="116" spans="1:26" ht="15.75" customHeight="1">
      <c r="A116" s="282"/>
      <c r="B116" s="282"/>
      <c r="C116" s="282"/>
      <c r="D116" s="282"/>
      <c r="E116" s="282"/>
      <c r="F116" s="282"/>
      <c r="G116" s="282"/>
      <c r="H116" s="282"/>
      <c r="I116" s="282"/>
      <c r="J116" s="282"/>
      <c r="K116" s="282"/>
      <c r="L116" s="282"/>
      <c r="M116" s="282"/>
      <c r="N116" s="282"/>
      <c r="O116" s="282"/>
      <c r="P116" s="282"/>
      <c r="Q116" s="282"/>
      <c r="R116" s="282"/>
      <c r="S116" s="282"/>
      <c r="T116" s="282"/>
      <c r="U116" s="282"/>
      <c r="V116" s="282"/>
      <c r="W116" s="282"/>
      <c r="X116" s="282"/>
      <c r="Y116" s="282"/>
      <c r="Z116" s="282"/>
    </row>
    <row r="117" spans="1:26" ht="15.75" customHeight="1">
      <c r="A117" s="282"/>
      <c r="B117" s="282"/>
      <c r="C117" s="282"/>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row>
    <row r="118" spans="1:26" ht="15.75" customHeight="1">
      <c r="A118" s="282"/>
      <c r="B118" s="282"/>
      <c r="C118" s="282"/>
      <c r="D118" s="282"/>
      <c r="E118" s="282"/>
      <c r="F118" s="282"/>
      <c r="G118" s="282"/>
      <c r="H118" s="282"/>
      <c r="I118" s="282"/>
      <c r="J118" s="282"/>
      <c r="K118" s="282"/>
      <c r="L118" s="282"/>
      <c r="M118" s="282"/>
      <c r="N118" s="282"/>
      <c r="O118" s="282"/>
      <c r="P118" s="282"/>
      <c r="Q118" s="282"/>
      <c r="R118" s="282"/>
      <c r="S118" s="282"/>
      <c r="T118" s="282"/>
      <c r="U118" s="282"/>
      <c r="V118" s="282"/>
      <c r="W118" s="282"/>
      <c r="X118" s="282"/>
      <c r="Y118" s="282"/>
      <c r="Z118" s="282"/>
    </row>
    <row r="119" spans="1:26" ht="15.75" customHeight="1">
      <c r="A119" s="282"/>
      <c r="B119" s="282"/>
      <c r="C119" s="282"/>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row>
    <row r="120" spans="1:26" ht="15.75" customHeight="1">
      <c r="A120" s="282"/>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row>
    <row r="121" spans="1:26" ht="15.75" customHeight="1">
      <c r="A121" s="282"/>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row>
    <row r="122" spans="1:26" ht="15.75" customHeight="1">
      <c r="A122" s="282"/>
      <c r="B122" s="282"/>
      <c r="C122" s="282"/>
      <c r="D122" s="282"/>
      <c r="E122" s="282"/>
      <c r="F122" s="282"/>
      <c r="G122" s="282"/>
      <c r="H122" s="282"/>
      <c r="I122" s="282"/>
      <c r="J122" s="282"/>
      <c r="K122" s="282"/>
      <c r="L122" s="282"/>
      <c r="M122" s="282"/>
      <c r="N122" s="282"/>
      <c r="O122" s="282"/>
      <c r="P122" s="282"/>
      <c r="Q122" s="282"/>
      <c r="R122" s="282"/>
      <c r="S122" s="282"/>
      <c r="T122" s="282"/>
      <c r="U122" s="282"/>
      <c r="V122" s="282"/>
      <c r="W122" s="282"/>
      <c r="X122" s="282"/>
      <c r="Y122" s="282"/>
      <c r="Z122" s="282"/>
    </row>
    <row r="123" spans="1:26" ht="15.75" customHeight="1">
      <c r="A123" s="282"/>
      <c r="B123" s="282"/>
      <c r="C123" s="282"/>
      <c r="D123" s="282"/>
      <c r="E123" s="282"/>
      <c r="F123" s="282"/>
      <c r="G123" s="282"/>
      <c r="H123" s="282"/>
      <c r="I123" s="282"/>
      <c r="J123" s="282"/>
      <c r="K123" s="282"/>
      <c r="L123" s="282"/>
      <c r="M123" s="282"/>
      <c r="N123" s="282"/>
      <c r="O123" s="282"/>
      <c r="P123" s="282"/>
      <c r="Q123" s="282"/>
      <c r="R123" s="282"/>
      <c r="S123" s="282"/>
      <c r="T123" s="282"/>
      <c r="U123" s="282"/>
      <c r="V123" s="282"/>
      <c r="W123" s="282"/>
      <c r="X123" s="282"/>
      <c r="Y123" s="282"/>
      <c r="Z123" s="282"/>
    </row>
    <row r="124" spans="1:26" ht="15.75" customHeight="1">
      <c r="A124" s="282"/>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row>
    <row r="125" spans="1:26" ht="15.75" customHeight="1">
      <c r="A125" s="282"/>
      <c r="B125" s="282"/>
      <c r="C125" s="282"/>
      <c r="D125" s="282"/>
      <c r="E125" s="282"/>
      <c r="F125" s="282"/>
      <c r="G125" s="282"/>
      <c r="H125" s="282"/>
      <c r="I125" s="282"/>
      <c r="J125" s="282"/>
      <c r="K125" s="282"/>
      <c r="L125" s="282"/>
      <c r="M125" s="282"/>
      <c r="N125" s="282"/>
      <c r="O125" s="282"/>
      <c r="P125" s="282"/>
      <c r="Q125" s="282"/>
      <c r="R125" s="282"/>
      <c r="S125" s="282"/>
      <c r="T125" s="282"/>
      <c r="U125" s="282"/>
      <c r="V125" s="282"/>
      <c r="W125" s="282"/>
      <c r="X125" s="282"/>
      <c r="Y125" s="282"/>
      <c r="Z125" s="282"/>
    </row>
    <row r="126" spans="1:26" ht="15.75" customHeight="1">
      <c r="A126" s="282"/>
      <c r="B126" s="282"/>
      <c r="C126" s="282"/>
      <c r="D126" s="282"/>
      <c r="E126" s="282"/>
      <c r="F126" s="282"/>
      <c r="G126" s="282"/>
      <c r="H126" s="282"/>
      <c r="I126" s="282"/>
      <c r="J126" s="282"/>
      <c r="K126" s="282"/>
      <c r="L126" s="282"/>
      <c r="M126" s="282"/>
      <c r="N126" s="282"/>
      <c r="O126" s="282"/>
      <c r="P126" s="282"/>
      <c r="Q126" s="282"/>
      <c r="R126" s="282"/>
      <c r="S126" s="282"/>
      <c r="T126" s="282"/>
      <c r="U126" s="282"/>
      <c r="V126" s="282"/>
      <c r="W126" s="282"/>
      <c r="X126" s="282"/>
      <c r="Y126" s="282"/>
      <c r="Z126" s="282"/>
    </row>
    <row r="127" spans="1:26" ht="15.75" customHeight="1">
      <c r="A127" s="282"/>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row>
    <row r="128" spans="1:26" ht="15.75" customHeight="1">
      <c r="A128" s="282"/>
      <c r="B128" s="282"/>
      <c r="C128" s="282"/>
      <c r="D128" s="282"/>
      <c r="E128" s="282"/>
      <c r="F128" s="282"/>
      <c r="G128" s="282"/>
      <c r="H128" s="282"/>
      <c r="I128" s="282"/>
      <c r="J128" s="282"/>
      <c r="K128" s="282"/>
      <c r="L128" s="282"/>
      <c r="M128" s="282"/>
      <c r="N128" s="282"/>
      <c r="O128" s="282"/>
      <c r="P128" s="282"/>
      <c r="Q128" s="282"/>
      <c r="R128" s="282"/>
      <c r="S128" s="282"/>
      <c r="T128" s="282"/>
      <c r="U128" s="282"/>
      <c r="V128" s="282"/>
      <c r="W128" s="282"/>
      <c r="X128" s="282"/>
      <c r="Y128" s="282"/>
      <c r="Z128" s="282"/>
    </row>
    <row r="129" spans="1:26" ht="15.75" customHeight="1">
      <c r="A129" s="282"/>
      <c r="B129" s="282"/>
      <c r="C129" s="282"/>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row>
    <row r="130" spans="1:26" ht="15.75" customHeight="1">
      <c r="A130" s="282"/>
      <c r="B130" s="282"/>
      <c r="C130" s="282"/>
      <c r="D130" s="282"/>
      <c r="E130" s="282"/>
      <c r="F130" s="282"/>
      <c r="G130" s="282"/>
      <c r="H130" s="282"/>
      <c r="I130" s="282"/>
      <c r="J130" s="282"/>
      <c r="K130" s="282"/>
      <c r="L130" s="282"/>
      <c r="M130" s="282"/>
      <c r="N130" s="282"/>
      <c r="O130" s="282"/>
      <c r="P130" s="282"/>
      <c r="Q130" s="282"/>
      <c r="R130" s="282"/>
      <c r="S130" s="282"/>
      <c r="T130" s="282"/>
      <c r="U130" s="282"/>
      <c r="V130" s="282"/>
      <c r="W130" s="282"/>
      <c r="X130" s="282"/>
      <c r="Y130" s="282"/>
      <c r="Z130" s="282"/>
    </row>
    <row r="131" spans="1:26" ht="15.75" customHeight="1">
      <c r="A131" s="282"/>
      <c r="B131" s="282"/>
      <c r="C131" s="282"/>
      <c r="D131" s="282"/>
      <c r="E131" s="282"/>
      <c r="F131" s="282"/>
      <c r="G131" s="282"/>
      <c r="H131" s="282"/>
      <c r="I131" s="282"/>
      <c r="J131" s="282"/>
      <c r="K131" s="282"/>
      <c r="L131" s="282"/>
      <c r="M131" s="282"/>
      <c r="N131" s="282"/>
      <c r="O131" s="282"/>
      <c r="P131" s="282"/>
      <c r="Q131" s="282"/>
      <c r="R131" s="282"/>
      <c r="S131" s="282"/>
      <c r="T131" s="282"/>
      <c r="U131" s="282"/>
      <c r="V131" s="282"/>
      <c r="W131" s="282"/>
      <c r="X131" s="282"/>
      <c r="Y131" s="282"/>
      <c r="Z131" s="282"/>
    </row>
    <row r="132" spans="1:26" ht="15.75" customHeight="1">
      <c r="A132" s="282"/>
      <c r="B132" s="282"/>
      <c r="C132" s="282"/>
      <c r="D132" s="282"/>
      <c r="E132" s="282"/>
      <c r="F132" s="282"/>
      <c r="G132" s="282"/>
      <c r="H132" s="282"/>
      <c r="I132" s="282"/>
      <c r="J132" s="282"/>
      <c r="K132" s="282"/>
      <c r="L132" s="282"/>
      <c r="M132" s="282"/>
      <c r="N132" s="282"/>
      <c r="O132" s="282"/>
      <c r="P132" s="282"/>
      <c r="Q132" s="282"/>
      <c r="R132" s="282"/>
      <c r="S132" s="282"/>
      <c r="T132" s="282"/>
      <c r="U132" s="282"/>
      <c r="V132" s="282"/>
      <c r="W132" s="282"/>
      <c r="X132" s="282"/>
      <c r="Y132" s="282"/>
      <c r="Z132" s="282"/>
    </row>
    <row r="133" spans="1:26" ht="15.75" customHeight="1">
      <c r="A133" s="282"/>
      <c r="B133" s="282"/>
      <c r="C133" s="282"/>
      <c r="D133" s="282"/>
      <c r="E133" s="282"/>
      <c r="F133" s="282"/>
      <c r="G133" s="282"/>
      <c r="H133" s="282"/>
      <c r="I133" s="282"/>
      <c r="J133" s="282"/>
      <c r="K133" s="282"/>
      <c r="L133" s="282"/>
      <c r="M133" s="282"/>
      <c r="N133" s="282"/>
      <c r="O133" s="282"/>
      <c r="P133" s="282"/>
      <c r="Q133" s="282"/>
      <c r="R133" s="282"/>
      <c r="S133" s="282"/>
      <c r="T133" s="282"/>
      <c r="U133" s="282"/>
      <c r="V133" s="282"/>
      <c r="W133" s="282"/>
      <c r="X133" s="282"/>
      <c r="Y133" s="282"/>
      <c r="Z133" s="282"/>
    </row>
    <row r="134" spans="1:26" ht="15.75" customHeight="1">
      <c r="A134" s="282"/>
      <c r="B134" s="282"/>
      <c r="C134" s="282"/>
      <c r="D134" s="282"/>
      <c r="E134" s="282"/>
      <c r="F134" s="282"/>
      <c r="G134" s="282"/>
      <c r="H134" s="282"/>
      <c r="I134" s="282"/>
      <c r="J134" s="282"/>
      <c r="K134" s="282"/>
      <c r="L134" s="282"/>
      <c r="M134" s="282"/>
      <c r="N134" s="282"/>
      <c r="O134" s="282"/>
      <c r="P134" s="282"/>
      <c r="Q134" s="282"/>
      <c r="R134" s="282"/>
      <c r="S134" s="282"/>
      <c r="T134" s="282"/>
      <c r="U134" s="282"/>
      <c r="V134" s="282"/>
      <c r="W134" s="282"/>
      <c r="X134" s="282"/>
      <c r="Y134" s="282"/>
      <c r="Z134" s="282"/>
    </row>
    <row r="135" spans="1:26" ht="15.75" customHeight="1">
      <c r="A135" s="282"/>
      <c r="B135" s="28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row>
    <row r="136" spans="1:26" ht="15.75" customHeight="1">
      <c r="A136" s="282"/>
      <c r="B136" s="282"/>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row>
    <row r="137" spans="1:26" ht="15.75" customHeight="1">
      <c r="A137" s="282"/>
      <c r="B137" s="282"/>
      <c r="C137" s="282"/>
      <c r="D137" s="282"/>
      <c r="E137" s="282"/>
      <c r="F137" s="282"/>
      <c r="G137" s="282"/>
      <c r="H137" s="282"/>
      <c r="I137" s="282"/>
      <c r="J137" s="282"/>
      <c r="K137" s="282"/>
      <c r="L137" s="282"/>
      <c r="M137" s="282"/>
      <c r="N137" s="282"/>
      <c r="O137" s="282"/>
      <c r="P137" s="282"/>
      <c r="Q137" s="282"/>
      <c r="R137" s="282"/>
      <c r="S137" s="282"/>
      <c r="T137" s="282"/>
      <c r="U137" s="282"/>
      <c r="V137" s="282"/>
      <c r="W137" s="282"/>
      <c r="X137" s="282"/>
      <c r="Y137" s="282"/>
      <c r="Z137" s="282"/>
    </row>
    <row r="138" spans="1:26" ht="15.75" customHeight="1">
      <c r="A138" s="282"/>
      <c r="B138" s="282"/>
      <c r="C138" s="282"/>
      <c r="D138" s="282"/>
      <c r="E138" s="282"/>
      <c r="F138" s="282"/>
      <c r="G138" s="282"/>
      <c r="H138" s="282"/>
      <c r="I138" s="282"/>
      <c r="J138" s="282"/>
      <c r="K138" s="282"/>
      <c r="L138" s="282"/>
      <c r="M138" s="282"/>
      <c r="N138" s="282"/>
      <c r="O138" s="282"/>
      <c r="P138" s="282"/>
      <c r="Q138" s="282"/>
      <c r="R138" s="282"/>
      <c r="S138" s="282"/>
      <c r="T138" s="282"/>
      <c r="U138" s="282"/>
      <c r="V138" s="282"/>
      <c r="W138" s="282"/>
      <c r="X138" s="282"/>
      <c r="Y138" s="282"/>
      <c r="Z138" s="282"/>
    </row>
    <row r="139" spans="1:26" ht="15.75" customHeight="1">
      <c r="A139" s="282"/>
      <c r="B139" s="282"/>
      <c r="C139" s="282"/>
      <c r="D139" s="282"/>
      <c r="E139" s="282"/>
      <c r="F139" s="282"/>
      <c r="G139" s="282"/>
      <c r="H139" s="282"/>
      <c r="I139" s="282"/>
      <c r="J139" s="282"/>
      <c r="K139" s="282"/>
      <c r="L139" s="282"/>
      <c r="M139" s="282"/>
      <c r="N139" s="282"/>
      <c r="O139" s="282"/>
      <c r="P139" s="282"/>
      <c r="Q139" s="282"/>
      <c r="R139" s="282"/>
      <c r="S139" s="282"/>
      <c r="T139" s="282"/>
      <c r="U139" s="282"/>
      <c r="V139" s="282"/>
      <c r="W139" s="282"/>
      <c r="X139" s="282"/>
      <c r="Y139" s="282"/>
      <c r="Z139" s="282"/>
    </row>
    <row r="140" spans="1:26" ht="15.75" customHeight="1">
      <c r="A140" s="282"/>
      <c r="B140" s="282"/>
      <c r="C140" s="282"/>
      <c r="D140" s="282"/>
      <c r="E140" s="282"/>
      <c r="F140" s="282"/>
      <c r="G140" s="282"/>
      <c r="H140" s="282"/>
      <c r="I140" s="282"/>
      <c r="J140" s="282"/>
      <c r="K140" s="282"/>
      <c r="L140" s="282"/>
      <c r="M140" s="282"/>
      <c r="N140" s="282"/>
      <c r="O140" s="282"/>
      <c r="P140" s="282"/>
      <c r="Q140" s="282"/>
      <c r="R140" s="282"/>
      <c r="S140" s="282"/>
      <c r="T140" s="282"/>
      <c r="U140" s="282"/>
      <c r="V140" s="282"/>
      <c r="W140" s="282"/>
      <c r="X140" s="282"/>
      <c r="Y140" s="282"/>
      <c r="Z140" s="282"/>
    </row>
    <row r="141" spans="1:26" ht="15.75" customHeight="1">
      <c r="A141" s="282"/>
      <c r="B141" s="282"/>
      <c r="C141" s="282"/>
      <c r="D141" s="282"/>
      <c r="E141" s="282"/>
      <c r="F141" s="282"/>
      <c r="G141" s="282"/>
      <c r="H141" s="282"/>
      <c r="I141" s="282"/>
      <c r="J141" s="282"/>
      <c r="K141" s="282"/>
      <c r="L141" s="282"/>
      <c r="M141" s="282"/>
      <c r="N141" s="282"/>
      <c r="O141" s="282"/>
      <c r="P141" s="282"/>
      <c r="Q141" s="282"/>
      <c r="R141" s="282"/>
      <c r="S141" s="282"/>
      <c r="T141" s="282"/>
      <c r="U141" s="282"/>
      <c r="V141" s="282"/>
      <c r="W141" s="282"/>
      <c r="X141" s="282"/>
      <c r="Y141" s="282"/>
      <c r="Z141" s="282"/>
    </row>
    <row r="142" spans="1:26" ht="15.75" customHeight="1">
      <c r="A142" s="282"/>
      <c r="B142" s="282"/>
      <c r="C142" s="282"/>
      <c r="D142" s="282"/>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row>
    <row r="143" spans="1:26" ht="15.75" customHeight="1">
      <c r="A143" s="282"/>
      <c r="B143" s="282"/>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row>
    <row r="144" spans="1:26" ht="15.75" customHeight="1">
      <c r="A144" s="282"/>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row>
    <row r="145" spans="1:26" ht="15.75" customHeight="1">
      <c r="A145" s="282"/>
      <c r="B145" s="282"/>
      <c r="C145" s="282"/>
      <c r="D145" s="282"/>
      <c r="E145" s="282"/>
      <c r="F145" s="282"/>
      <c r="G145" s="282"/>
      <c r="H145" s="282"/>
      <c r="I145" s="282"/>
      <c r="J145" s="282"/>
      <c r="K145" s="282"/>
      <c r="L145" s="282"/>
      <c r="M145" s="282"/>
      <c r="N145" s="282"/>
      <c r="O145" s="282"/>
      <c r="P145" s="282"/>
      <c r="Q145" s="282"/>
      <c r="R145" s="282"/>
      <c r="S145" s="282"/>
      <c r="T145" s="282"/>
      <c r="U145" s="282"/>
      <c r="V145" s="282"/>
      <c r="W145" s="282"/>
      <c r="X145" s="282"/>
      <c r="Y145" s="282"/>
      <c r="Z145" s="282"/>
    </row>
    <row r="146" spans="1:26" ht="15.75" customHeight="1">
      <c r="A146" s="282"/>
      <c r="B146" s="282"/>
      <c r="C146" s="282"/>
      <c r="D146" s="282"/>
      <c r="E146" s="282"/>
      <c r="F146" s="282"/>
      <c r="G146" s="282"/>
      <c r="H146" s="282"/>
      <c r="I146" s="282"/>
      <c r="J146" s="282"/>
      <c r="K146" s="282"/>
      <c r="L146" s="282"/>
      <c r="M146" s="282"/>
      <c r="N146" s="282"/>
      <c r="O146" s="282"/>
      <c r="P146" s="282"/>
      <c r="Q146" s="282"/>
      <c r="R146" s="282"/>
      <c r="S146" s="282"/>
      <c r="T146" s="282"/>
      <c r="U146" s="282"/>
      <c r="V146" s="282"/>
      <c r="W146" s="282"/>
      <c r="X146" s="282"/>
      <c r="Y146" s="282"/>
      <c r="Z146" s="282"/>
    </row>
    <row r="147" spans="1:26" ht="15.75" customHeight="1">
      <c r="A147" s="282"/>
      <c r="B147" s="282"/>
      <c r="C147" s="282"/>
      <c r="D147" s="282"/>
      <c r="E147" s="282"/>
      <c r="F147" s="282"/>
      <c r="G147" s="282"/>
      <c r="H147" s="282"/>
      <c r="I147" s="282"/>
      <c r="J147" s="282"/>
      <c r="K147" s="282"/>
      <c r="L147" s="282"/>
      <c r="M147" s="282"/>
      <c r="N147" s="282"/>
      <c r="O147" s="282"/>
      <c r="P147" s="282"/>
      <c r="Q147" s="282"/>
      <c r="R147" s="282"/>
      <c r="S147" s="282"/>
      <c r="T147" s="282"/>
      <c r="U147" s="282"/>
      <c r="V147" s="282"/>
      <c r="W147" s="282"/>
      <c r="X147" s="282"/>
      <c r="Y147" s="282"/>
      <c r="Z147" s="282"/>
    </row>
    <row r="148" spans="1:26" ht="15.75" customHeight="1">
      <c r="A148" s="282"/>
      <c r="B148" s="282"/>
      <c r="C148" s="282"/>
      <c r="D148" s="282"/>
      <c r="E148" s="282"/>
      <c r="F148" s="282"/>
      <c r="G148" s="282"/>
      <c r="H148" s="282"/>
      <c r="I148" s="282"/>
      <c r="J148" s="282"/>
      <c r="K148" s="282"/>
      <c r="L148" s="282"/>
      <c r="M148" s="282"/>
      <c r="N148" s="282"/>
      <c r="O148" s="282"/>
      <c r="P148" s="282"/>
      <c r="Q148" s="282"/>
      <c r="R148" s="282"/>
      <c r="S148" s="282"/>
      <c r="T148" s="282"/>
      <c r="U148" s="282"/>
      <c r="V148" s="282"/>
      <c r="W148" s="282"/>
      <c r="X148" s="282"/>
      <c r="Y148" s="282"/>
      <c r="Z148" s="282"/>
    </row>
    <row r="149" spans="1:26" ht="15.75" customHeight="1">
      <c r="A149" s="282"/>
      <c r="B149" s="282"/>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row>
    <row r="150" spans="1:26" ht="15.75" customHeight="1">
      <c r="A150" s="282"/>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row>
    <row r="151" spans="1:26" ht="15.75" customHeight="1">
      <c r="A151" s="282"/>
      <c r="B151" s="282"/>
      <c r="C151" s="282"/>
      <c r="D151" s="282"/>
      <c r="E151" s="282"/>
      <c r="F151" s="282"/>
      <c r="G151" s="282"/>
      <c r="H151" s="282"/>
      <c r="I151" s="282"/>
      <c r="J151" s="282"/>
      <c r="K151" s="282"/>
      <c r="L151" s="282"/>
      <c r="M151" s="282"/>
      <c r="N151" s="282"/>
      <c r="O151" s="282"/>
      <c r="P151" s="282"/>
      <c r="Q151" s="282"/>
      <c r="R151" s="282"/>
      <c r="S151" s="282"/>
      <c r="T151" s="282"/>
      <c r="U151" s="282"/>
      <c r="V151" s="282"/>
      <c r="W151" s="282"/>
      <c r="X151" s="282"/>
      <c r="Y151" s="282"/>
      <c r="Z151" s="282"/>
    </row>
    <row r="152" spans="1:26" ht="15.75" customHeight="1">
      <c r="A152" s="282"/>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row>
    <row r="153" spans="1:26" ht="15.75" customHeight="1">
      <c r="A153" s="282"/>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row>
    <row r="154" spans="1:26" ht="15.75" customHeight="1">
      <c r="A154" s="282"/>
      <c r="B154" s="282"/>
      <c r="C154" s="282"/>
      <c r="D154" s="282"/>
      <c r="E154" s="282"/>
      <c r="F154" s="282"/>
      <c r="G154" s="282"/>
      <c r="H154" s="282"/>
      <c r="I154" s="282"/>
      <c r="J154" s="282"/>
      <c r="K154" s="282"/>
      <c r="L154" s="282"/>
      <c r="M154" s="282"/>
      <c r="N154" s="282"/>
      <c r="O154" s="282"/>
      <c r="P154" s="282"/>
      <c r="Q154" s="282"/>
      <c r="R154" s="282"/>
      <c r="S154" s="282"/>
      <c r="T154" s="282"/>
      <c r="U154" s="282"/>
      <c r="V154" s="282"/>
      <c r="W154" s="282"/>
      <c r="X154" s="282"/>
      <c r="Y154" s="282"/>
      <c r="Z154" s="282"/>
    </row>
    <row r="155" spans="1:26" ht="15.75" customHeight="1">
      <c r="A155" s="282"/>
      <c r="B155" s="282"/>
      <c r="C155" s="282"/>
      <c r="D155" s="282"/>
      <c r="E155" s="282"/>
      <c r="F155" s="282"/>
      <c r="G155" s="282"/>
      <c r="H155" s="282"/>
      <c r="I155" s="282"/>
      <c r="J155" s="282"/>
      <c r="K155" s="282"/>
      <c r="L155" s="282"/>
      <c r="M155" s="282"/>
      <c r="N155" s="282"/>
      <c r="O155" s="282"/>
      <c r="P155" s="282"/>
      <c r="Q155" s="282"/>
      <c r="R155" s="282"/>
      <c r="S155" s="282"/>
      <c r="T155" s="282"/>
      <c r="U155" s="282"/>
      <c r="V155" s="282"/>
      <c r="W155" s="282"/>
      <c r="X155" s="282"/>
      <c r="Y155" s="282"/>
      <c r="Z155" s="282"/>
    </row>
    <row r="156" spans="1:26" ht="15.75" customHeight="1">
      <c r="A156" s="282"/>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row>
    <row r="157" spans="1:26" ht="15.75" customHeight="1">
      <c r="A157" s="282"/>
      <c r="B157" s="282"/>
      <c r="C157" s="282"/>
      <c r="D157" s="282"/>
      <c r="E157" s="282"/>
      <c r="F157" s="282"/>
      <c r="G157" s="282"/>
      <c r="H157" s="282"/>
      <c r="I157" s="282"/>
      <c r="J157" s="282"/>
      <c r="K157" s="282"/>
      <c r="L157" s="282"/>
      <c r="M157" s="282"/>
      <c r="N157" s="282"/>
      <c r="O157" s="282"/>
      <c r="P157" s="282"/>
      <c r="Q157" s="282"/>
      <c r="R157" s="282"/>
      <c r="S157" s="282"/>
      <c r="T157" s="282"/>
      <c r="U157" s="282"/>
      <c r="V157" s="282"/>
      <c r="W157" s="282"/>
      <c r="X157" s="282"/>
      <c r="Y157" s="282"/>
      <c r="Z157" s="282"/>
    </row>
    <row r="158" spans="1:26" ht="15.75" customHeight="1">
      <c r="A158" s="282"/>
      <c r="B158" s="282"/>
      <c r="C158" s="282"/>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row>
    <row r="159" spans="1:26" ht="15.75" customHeight="1">
      <c r="A159" s="282"/>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row>
    <row r="160" spans="1:26" ht="15.75" customHeight="1">
      <c r="A160" s="282"/>
      <c r="B160" s="282"/>
      <c r="C160" s="282"/>
      <c r="D160" s="282"/>
      <c r="E160" s="282"/>
      <c r="F160" s="282"/>
      <c r="G160" s="282"/>
      <c r="H160" s="282"/>
      <c r="I160" s="282"/>
      <c r="J160" s="282"/>
      <c r="K160" s="282"/>
      <c r="L160" s="282"/>
      <c r="M160" s="282"/>
      <c r="N160" s="282"/>
      <c r="O160" s="282"/>
      <c r="P160" s="282"/>
      <c r="Q160" s="282"/>
      <c r="R160" s="282"/>
      <c r="S160" s="282"/>
      <c r="T160" s="282"/>
      <c r="U160" s="282"/>
      <c r="V160" s="282"/>
      <c r="W160" s="282"/>
      <c r="X160" s="282"/>
      <c r="Y160" s="282"/>
      <c r="Z160" s="282"/>
    </row>
    <row r="161" spans="1:26" ht="15.75" customHeight="1">
      <c r="A161" s="282"/>
      <c r="B161" s="282"/>
      <c r="C161" s="282"/>
      <c r="D161" s="282"/>
      <c r="E161" s="282"/>
      <c r="F161" s="282"/>
      <c r="G161" s="282"/>
      <c r="H161" s="282"/>
      <c r="I161" s="282"/>
      <c r="J161" s="282"/>
      <c r="K161" s="282"/>
      <c r="L161" s="282"/>
      <c r="M161" s="282"/>
      <c r="N161" s="282"/>
      <c r="O161" s="282"/>
      <c r="P161" s="282"/>
      <c r="Q161" s="282"/>
      <c r="R161" s="282"/>
      <c r="S161" s="282"/>
      <c r="T161" s="282"/>
      <c r="U161" s="282"/>
      <c r="V161" s="282"/>
      <c r="W161" s="282"/>
      <c r="X161" s="282"/>
      <c r="Y161" s="282"/>
      <c r="Z161" s="282"/>
    </row>
    <row r="162" spans="1:26" ht="15.75" customHeight="1">
      <c r="A162" s="282"/>
      <c r="B162" s="282"/>
      <c r="C162" s="282"/>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row>
    <row r="163" spans="1:26" ht="15.75" customHeight="1">
      <c r="A163" s="282"/>
      <c r="B163" s="282"/>
      <c r="C163" s="282"/>
      <c r="D163" s="282"/>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row>
    <row r="164" spans="1:26" ht="15.75" customHeight="1">
      <c r="A164" s="282"/>
      <c r="B164" s="282"/>
      <c r="C164" s="282"/>
      <c r="D164" s="282"/>
      <c r="E164" s="282"/>
      <c r="F164" s="282"/>
      <c r="G164" s="282"/>
      <c r="H164" s="282"/>
      <c r="I164" s="282"/>
      <c r="J164" s="282"/>
      <c r="K164" s="282"/>
      <c r="L164" s="282"/>
      <c r="M164" s="282"/>
      <c r="N164" s="282"/>
      <c r="O164" s="282"/>
      <c r="P164" s="282"/>
      <c r="Q164" s="282"/>
      <c r="R164" s="282"/>
      <c r="S164" s="282"/>
      <c r="T164" s="282"/>
      <c r="U164" s="282"/>
      <c r="V164" s="282"/>
      <c r="W164" s="282"/>
      <c r="X164" s="282"/>
      <c r="Y164" s="282"/>
      <c r="Z164" s="282"/>
    </row>
    <row r="165" spans="1:26" ht="15.75" customHeight="1">
      <c r="A165" s="282"/>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row>
    <row r="166" spans="1:26" ht="15.75" customHeight="1">
      <c r="A166" s="282"/>
      <c r="B166" s="282"/>
      <c r="C166" s="282"/>
      <c r="D166" s="282"/>
      <c r="E166" s="282"/>
      <c r="F166" s="282"/>
      <c r="G166" s="282"/>
      <c r="H166" s="282"/>
      <c r="I166" s="282"/>
      <c r="J166" s="282"/>
      <c r="K166" s="282"/>
      <c r="L166" s="282"/>
      <c r="M166" s="282"/>
      <c r="N166" s="282"/>
      <c r="O166" s="282"/>
      <c r="P166" s="282"/>
      <c r="Q166" s="282"/>
      <c r="R166" s="282"/>
      <c r="S166" s="282"/>
      <c r="T166" s="282"/>
      <c r="U166" s="282"/>
      <c r="V166" s="282"/>
      <c r="W166" s="282"/>
      <c r="X166" s="282"/>
      <c r="Y166" s="282"/>
      <c r="Z166" s="282"/>
    </row>
    <row r="167" spans="1:26" ht="15.75" customHeight="1">
      <c r="A167" s="282"/>
      <c r="B167" s="282"/>
      <c r="C167" s="282"/>
      <c r="D167" s="282"/>
      <c r="E167" s="282"/>
      <c r="F167" s="282"/>
      <c r="G167" s="282"/>
      <c r="H167" s="282"/>
      <c r="I167" s="282"/>
      <c r="J167" s="282"/>
      <c r="K167" s="282"/>
      <c r="L167" s="282"/>
      <c r="M167" s="282"/>
      <c r="N167" s="282"/>
      <c r="O167" s="282"/>
      <c r="P167" s="282"/>
      <c r="Q167" s="282"/>
      <c r="R167" s="282"/>
      <c r="S167" s="282"/>
      <c r="T167" s="282"/>
      <c r="U167" s="282"/>
      <c r="V167" s="282"/>
      <c r="W167" s="282"/>
      <c r="X167" s="282"/>
      <c r="Y167" s="282"/>
      <c r="Z167" s="282"/>
    </row>
    <row r="168" spans="1:26" ht="15.75" customHeight="1">
      <c r="A168" s="282"/>
      <c r="B168" s="282"/>
      <c r="C168" s="282"/>
      <c r="D168" s="282"/>
      <c r="E168" s="282"/>
      <c r="F168" s="282"/>
      <c r="G168" s="282"/>
      <c r="H168" s="282"/>
      <c r="I168" s="282"/>
      <c r="J168" s="282"/>
      <c r="K168" s="282"/>
      <c r="L168" s="282"/>
      <c r="M168" s="282"/>
      <c r="N168" s="282"/>
      <c r="O168" s="282"/>
      <c r="P168" s="282"/>
      <c r="Q168" s="282"/>
      <c r="R168" s="282"/>
      <c r="S168" s="282"/>
      <c r="T168" s="282"/>
      <c r="U168" s="282"/>
      <c r="V168" s="282"/>
      <c r="W168" s="282"/>
      <c r="X168" s="282"/>
      <c r="Y168" s="282"/>
      <c r="Z168" s="282"/>
    </row>
    <row r="169" spans="1:26" ht="15.75" customHeight="1">
      <c r="A169" s="282"/>
      <c r="B169" s="282"/>
      <c r="C169" s="282"/>
      <c r="D169" s="282"/>
      <c r="E169" s="282"/>
      <c r="F169" s="282"/>
      <c r="G169" s="282"/>
      <c r="H169" s="282"/>
      <c r="I169" s="282"/>
      <c r="J169" s="282"/>
      <c r="K169" s="282"/>
      <c r="L169" s="282"/>
      <c r="M169" s="282"/>
      <c r="N169" s="282"/>
      <c r="O169" s="282"/>
      <c r="P169" s="282"/>
      <c r="Q169" s="282"/>
      <c r="R169" s="282"/>
      <c r="S169" s="282"/>
      <c r="T169" s="282"/>
      <c r="U169" s="282"/>
      <c r="V169" s="282"/>
      <c r="W169" s="282"/>
      <c r="X169" s="282"/>
      <c r="Y169" s="282"/>
      <c r="Z169" s="282"/>
    </row>
    <row r="170" spans="1:26" ht="15.75" customHeight="1">
      <c r="A170" s="282"/>
      <c r="B170" s="282"/>
      <c r="C170" s="282"/>
      <c r="D170" s="282"/>
      <c r="E170" s="282"/>
      <c r="F170" s="282"/>
      <c r="G170" s="282"/>
      <c r="H170" s="282"/>
      <c r="I170" s="282"/>
      <c r="J170" s="282"/>
      <c r="K170" s="282"/>
      <c r="L170" s="282"/>
      <c r="M170" s="282"/>
      <c r="N170" s="282"/>
      <c r="O170" s="282"/>
      <c r="P170" s="282"/>
      <c r="Q170" s="282"/>
      <c r="R170" s="282"/>
      <c r="S170" s="282"/>
      <c r="T170" s="282"/>
      <c r="U170" s="282"/>
      <c r="V170" s="282"/>
      <c r="W170" s="282"/>
      <c r="X170" s="282"/>
      <c r="Y170" s="282"/>
      <c r="Z170" s="282"/>
    </row>
    <row r="171" spans="1:26" ht="15.75" customHeight="1">
      <c r="A171" s="282"/>
      <c r="B171" s="282"/>
      <c r="C171" s="282"/>
      <c r="D171" s="282"/>
      <c r="E171" s="282"/>
      <c r="F171" s="282"/>
      <c r="G171" s="282"/>
      <c r="H171" s="282"/>
      <c r="I171" s="282"/>
      <c r="J171" s="282"/>
      <c r="K171" s="282"/>
      <c r="L171" s="282"/>
      <c r="M171" s="282"/>
      <c r="N171" s="282"/>
      <c r="O171" s="282"/>
      <c r="P171" s="282"/>
      <c r="Q171" s="282"/>
      <c r="R171" s="282"/>
      <c r="S171" s="282"/>
      <c r="T171" s="282"/>
      <c r="U171" s="282"/>
      <c r="V171" s="282"/>
      <c r="W171" s="282"/>
      <c r="X171" s="282"/>
      <c r="Y171" s="282"/>
      <c r="Z171" s="282"/>
    </row>
    <row r="172" spans="1:26" ht="15.75" customHeight="1">
      <c r="A172" s="282"/>
      <c r="B172" s="282"/>
      <c r="C172" s="282"/>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row>
    <row r="173" spans="1:26" ht="15.75" customHeight="1">
      <c r="A173" s="282"/>
      <c r="B173" s="282"/>
      <c r="C173" s="282"/>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row>
    <row r="174" spans="1:26" ht="15.75" customHeight="1">
      <c r="A174" s="282"/>
      <c r="B174" s="282"/>
      <c r="C174" s="282"/>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row>
    <row r="175" spans="1:26" ht="15.75" customHeight="1">
      <c r="A175" s="282"/>
      <c r="B175" s="282"/>
      <c r="C175" s="282"/>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row>
    <row r="176" spans="1:26" ht="15.75" customHeight="1">
      <c r="A176" s="282"/>
      <c r="B176" s="282"/>
      <c r="C176" s="282"/>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row>
    <row r="177" spans="1:26" ht="15.75" customHeight="1">
      <c r="A177" s="282"/>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row>
    <row r="178" spans="1:26" ht="15.75" customHeight="1">
      <c r="A178" s="282"/>
      <c r="B178" s="282"/>
      <c r="C178" s="282"/>
      <c r="D178" s="282"/>
      <c r="E178" s="282"/>
      <c r="F178" s="282"/>
      <c r="G178" s="282"/>
      <c r="H178" s="282"/>
      <c r="I178" s="282"/>
      <c r="J178" s="282"/>
      <c r="K178" s="282"/>
      <c r="L178" s="282"/>
      <c r="M178" s="282"/>
      <c r="N178" s="282"/>
      <c r="O178" s="282"/>
      <c r="P178" s="282"/>
      <c r="Q178" s="282"/>
      <c r="R178" s="282"/>
      <c r="S178" s="282"/>
      <c r="T178" s="282"/>
      <c r="U178" s="282"/>
      <c r="V178" s="282"/>
      <c r="W178" s="282"/>
      <c r="X178" s="282"/>
      <c r="Y178" s="282"/>
      <c r="Z178" s="282"/>
    </row>
    <row r="179" spans="1:26" ht="15.75" customHeight="1">
      <c r="A179" s="282"/>
      <c r="B179" s="282"/>
      <c r="C179" s="282"/>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row>
    <row r="180" spans="1:26" ht="15.75" customHeight="1">
      <c r="A180" s="282"/>
      <c r="B180" s="282"/>
      <c r="C180" s="282"/>
      <c r="D180" s="282"/>
      <c r="E180" s="282"/>
      <c r="F180" s="282"/>
      <c r="G180" s="282"/>
      <c r="H180" s="282"/>
      <c r="I180" s="282"/>
      <c r="J180" s="282"/>
      <c r="K180" s="282"/>
      <c r="L180" s="282"/>
      <c r="M180" s="282"/>
      <c r="N180" s="282"/>
      <c r="O180" s="282"/>
      <c r="P180" s="282"/>
      <c r="Q180" s="282"/>
      <c r="R180" s="282"/>
      <c r="S180" s="282"/>
      <c r="T180" s="282"/>
      <c r="U180" s="282"/>
      <c r="V180" s="282"/>
      <c r="W180" s="282"/>
      <c r="X180" s="282"/>
      <c r="Y180" s="282"/>
      <c r="Z180" s="282"/>
    </row>
    <row r="181" spans="1:26" ht="15.75" customHeight="1">
      <c r="A181" s="282"/>
      <c r="B181" s="282"/>
      <c r="C181" s="282"/>
      <c r="D181" s="282"/>
      <c r="E181" s="282"/>
      <c r="F181" s="282"/>
      <c r="G181" s="282"/>
      <c r="H181" s="282"/>
      <c r="I181" s="282"/>
      <c r="J181" s="282"/>
      <c r="K181" s="282"/>
      <c r="L181" s="282"/>
      <c r="M181" s="282"/>
      <c r="N181" s="282"/>
      <c r="O181" s="282"/>
      <c r="P181" s="282"/>
      <c r="Q181" s="282"/>
      <c r="R181" s="282"/>
      <c r="S181" s="282"/>
      <c r="T181" s="282"/>
      <c r="U181" s="282"/>
      <c r="V181" s="282"/>
      <c r="W181" s="282"/>
      <c r="X181" s="282"/>
      <c r="Y181" s="282"/>
      <c r="Z181" s="282"/>
    </row>
    <row r="182" spans="1:26" ht="15.75" customHeight="1">
      <c r="A182" s="282"/>
      <c r="B182" s="282"/>
      <c r="C182" s="282"/>
      <c r="D182" s="282"/>
      <c r="E182" s="282"/>
      <c r="F182" s="282"/>
      <c r="G182" s="282"/>
      <c r="H182" s="282"/>
      <c r="I182" s="282"/>
      <c r="J182" s="282"/>
      <c r="K182" s="282"/>
      <c r="L182" s="282"/>
      <c r="M182" s="282"/>
      <c r="N182" s="282"/>
      <c r="O182" s="282"/>
      <c r="P182" s="282"/>
      <c r="Q182" s="282"/>
      <c r="R182" s="282"/>
      <c r="S182" s="282"/>
      <c r="T182" s="282"/>
      <c r="U182" s="282"/>
      <c r="V182" s="282"/>
      <c r="W182" s="282"/>
      <c r="X182" s="282"/>
      <c r="Y182" s="282"/>
      <c r="Z182" s="282"/>
    </row>
    <row r="183" spans="1:26" ht="15.75" customHeight="1">
      <c r="A183" s="282"/>
      <c r="B183" s="282"/>
      <c r="C183" s="282"/>
      <c r="D183" s="282"/>
      <c r="E183" s="282"/>
      <c r="F183" s="282"/>
      <c r="G183" s="282"/>
      <c r="H183" s="282"/>
      <c r="I183" s="282"/>
      <c r="J183" s="282"/>
      <c r="K183" s="282"/>
      <c r="L183" s="282"/>
      <c r="M183" s="282"/>
      <c r="N183" s="282"/>
      <c r="O183" s="282"/>
      <c r="P183" s="282"/>
      <c r="Q183" s="282"/>
      <c r="R183" s="282"/>
      <c r="S183" s="282"/>
      <c r="T183" s="282"/>
      <c r="U183" s="282"/>
      <c r="V183" s="282"/>
      <c r="W183" s="282"/>
      <c r="X183" s="282"/>
      <c r="Y183" s="282"/>
      <c r="Z183" s="282"/>
    </row>
    <row r="184" spans="1:26" ht="15.75" customHeight="1">
      <c r="A184" s="282"/>
      <c r="B184" s="282"/>
      <c r="C184" s="282"/>
      <c r="D184" s="282"/>
      <c r="E184" s="282"/>
      <c r="F184" s="282"/>
      <c r="G184" s="282"/>
      <c r="H184" s="282"/>
      <c r="I184" s="282"/>
      <c r="J184" s="282"/>
      <c r="K184" s="282"/>
      <c r="L184" s="282"/>
      <c r="M184" s="282"/>
      <c r="N184" s="282"/>
      <c r="O184" s="282"/>
      <c r="P184" s="282"/>
      <c r="Q184" s="282"/>
      <c r="R184" s="282"/>
      <c r="S184" s="282"/>
      <c r="T184" s="282"/>
      <c r="U184" s="282"/>
      <c r="V184" s="282"/>
      <c r="W184" s="282"/>
      <c r="X184" s="282"/>
      <c r="Y184" s="282"/>
      <c r="Z184" s="282"/>
    </row>
    <row r="185" spans="1:26" ht="15.75" customHeight="1">
      <c r="A185" s="282"/>
      <c r="B185" s="282"/>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row>
    <row r="186" spans="1:26" ht="15.75" customHeight="1">
      <c r="A186" s="282"/>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row>
    <row r="187" spans="1:26" ht="15.75" customHeight="1">
      <c r="A187" s="282"/>
      <c r="B187" s="282"/>
      <c r="C187" s="282"/>
      <c r="D187" s="282"/>
      <c r="E187" s="282"/>
      <c r="F187" s="282"/>
      <c r="G187" s="282"/>
      <c r="H187" s="282"/>
      <c r="I187" s="282"/>
      <c r="J187" s="282"/>
      <c r="K187" s="282"/>
      <c r="L187" s="282"/>
      <c r="M187" s="282"/>
      <c r="N187" s="282"/>
      <c r="O187" s="282"/>
      <c r="P187" s="282"/>
      <c r="Q187" s="282"/>
      <c r="R187" s="282"/>
      <c r="S187" s="282"/>
      <c r="T187" s="282"/>
      <c r="U187" s="282"/>
      <c r="V187" s="282"/>
      <c r="W187" s="282"/>
      <c r="X187" s="282"/>
      <c r="Y187" s="282"/>
      <c r="Z187" s="282"/>
    </row>
    <row r="188" spans="1:26" ht="15.75" customHeight="1">
      <c r="A188" s="282"/>
      <c r="B188" s="282"/>
      <c r="C188" s="282"/>
      <c r="D188" s="282"/>
      <c r="E188" s="282"/>
      <c r="F188" s="282"/>
      <c r="G188" s="282"/>
      <c r="H188" s="282"/>
      <c r="I188" s="282"/>
      <c r="J188" s="282"/>
      <c r="K188" s="282"/>
      <c r="L188" s="282"/>
      <c r="M188" s="282"/>
      <c r="N188" s="282"/>
      <c r="O188" s="282"/>
      <c r="P188" s="282"/>
      <c r="Q188" s="282"/>
      <c r="R188" s="282"/>
      <c r="S188" s="282"/>
      <c r="T188" s="282"/>
      <c r="U188" s="282"/>
      <c r="V188" s="282"/>
      <c r="W188" s="282"/>
      <c r="X188" s="282"/>
      <c r="Y188" s="282"/>
      <c r="Z188" s="282"/>
    </row>
    <row r="189" spans="1:26" ht="15.75" customHeight="1">
      <c r="A189" s="282"/>
      <c r="B189" s="282"/>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row>
    <row r="190" spans="1:26" ht="15.75" customHeight="1">
      <c r="A190" s="282"/>
      <c r="B190" s="282"/>
      <c r="C190" s="282"/>
      <c r="D190" s="282"/>
      <c r="E190" s="282"/>
      <c r="F190" s="282"/>
      <c r="G190" s="282"/>
      <c r="H190" s="282"/>
      <c r="I190" s="282"/>
      <c r="J190" s="282"/>
      <c r="K190" s="282"/>
      <c r="L190" s="282"/>
      <c r="M190" s="282"/>
      <c r="N190" s="282"/>
      <c r="O190" s="282"/>
      <c r="P190" s="282"/>
      <c r="Q190" s="282"/>
      <c r="R190" s="282"/>
      <c r="S190" s="282"/>
      <c r="T190" s="282"/>
      <c r="U190" s="282"/>
      <c r="V190" s="282"/>
      <c r="W190" s="282"/>
      <c r="X190" s="282"/>
      <c r="Y190" s="282"/>
      <c r="Z190" s="282"/>
    </row>
    <row r="191" spans="1:26" ht="15.75" customHeight="1">
      <c r="A191" s="282"/>
      <c r="B191" s="282"/>
      <c r="C191" s="282"/>
      <c r="D191" s="282"/>
      <c r="E191" s="282"/>
      <c r="F191" s="282"/>
      <c r="G191" s="282"/>
      <c r="H191" s="282"/>
      <c r="I191" s="282"/>
      <c r="J191" s="282"/>
      <c r="K191" s="282"/>
      <c r="L191" s="282"/>
      <c r="M191" s="282"/>
      <c r="N191" s="282"/>
      <c r="O191" s="282"/>
      <c r="P191" s="282"/>
      <c r="Q191" s="282"/>
      <c r="R191" s="282"/>
      <c r="S191" s="282"/>
      <c r="T191" s="282"/>
      <c r="U191" s="282"/>
      <c r="V191" s="282"/>
      <c r="W191" s="282"/>
      <c r="X191" s="282"/>
      <c r="Y191" s="282"/>
      <c r="Z191" s="282"/>
    </row>
    <row r="192" spans="1:26" ht="15.75" customHeight="1">
      <c r="A192" s="282"/>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row>
    <row r="193" spans="1:26" ht="15.75" customHeight="1">
      <c r="A193" s="282"/>
      <c r="B193" s="282"/>
      <c r="C193" s="282"/>
      <c r="D193" s="282"/>
      <c r="E193" s="282"/>
      <c r="F193" s="282"/>
      <c r="G193" s="282"/>
      <c r="H193" s="282"/>
      <c r="I193" s="282"/>
      <c r="J193" s="282"/>
      <c r="K193" s="282"/>
      <c r="L193" s="282"/>
      <c r="M193" s="282"/>
      <c r="N193" s="282"/>
      <c r="O193" s="282"/>
      <c r="P193" s="282"/>
      <c r="Q193" s="282"/>
      <c r="R193" s="282"/>
      <c r="S193" s="282"/>
      <c r="T193" s="282"/>
      <c r="U193" s="282"/>
      <c r="V193" s="282"/>
      <c r="W193" s="282"/>
      <c r="X193" s="282"/>
      <c r="Y193" s="282"/>
      <c r="Z193" s="282"/>
    </row>
    <row r="194" spans="1:26" ht="15.75" customHeight="1">
      <c r="A194" s="282"/>
      <c r="B194" s="282"/>
      <c r="C194" s="282"/>
      <c r="D194" s="282"/>
      <c r="E194" s="282"/>
      <c r="F194" s="282"/>
      <c r="G194" s="282"/>
      <c r="H194" s="282"/>
      <c r="I194" s="282"/>
      <c r="J194" s="282"/>
      <c r="K194" s="282"/>
      <c r="L194" s="282"/>
      <c r="M194" s="282"/>
      <c r="N194" s="282"/>
      <c r="O194" s="282"/>
      <c r="P194" s="282"/>
      <c r="Q194" s="282"/>
      <c r="R194" s="282"/>
      <c r="S194" s="282"/>
      <c r="T194" s="282"/>
      <c r="U194" s="282"/>
      <c r="V194" s="282"/>
      <c r="W194" s="282"/>
      <c r="X194" s="282"/>
      <c r="Y194" s="282"/>
      <c r="Z194" s="282"/>
    </row>
    <row r="195" spans="1:26" ht="15.75" customHeight="1">
      <c r="A195" s="282"/>
      <c r="B195" s="282"/>
      <c r="C195" s="282"/>
      <c r="D195" s="282"/>
      <c r="E195" s="282"/>
      <c r="F195" s="282"/>
      <c r="G195" s="282"/>
      <c r="H195" s="282"/>
      <c r="I195" s="282"/>
      <c r="J195" s="282"/>
      <c r="K195" s="282"/>
      <c r="L195" s="282"/>
      <c r="M195" s="282"/>
      <c r="N195" s="282"/>
      <c r="O195" s="282"/>
      <c r="P195" s="282"/>
      <c r="Q195" s="282"/>
      <c r="R195" s="282"/>
      <c r="S195" s="282"/>
      <c r="T195" s="282"/>
      <c r="U195" s="282"/>
      <c r="V195" s="282"/>
      <c r="W195" s="282"/>
      <c r="X195" s="282"/>
      <c r="Y195" s="282"/>
      <c r="Z195" s="282"/>
    </row>
    <row r="196" spans="1:26" ht="15.75" customHeight="1">
      <c r="A196" s="282"/>
      <c r="B196" s="282"/>
      <c r="C196" s="282"/>
      <c r="D196" s="282"/>
      <c r="E196" s="282"/>
      <c r="F196" s="282"/>
      <c r="G196" s="282"/>
      <c r="H196" s="282"/>
      <c r="I196" s="282"/>
      <c r="J196" s="282"/>
      <c r="K196" s="282"/>
      <c r="L196" s="282"/>
      <c r="M196" s="282"/>
      <c r="N196" s="282"/>
      <c r="O196" s="282"/>
      <c r="P196" s="282"/>
      <c r="Q196" s="282"/>
      <c r="R196" s="282"/>
      <c r="S196" s="282"/>
      <c r="T196" s="282"/>
      <c r="U196" s="282"/>
      <c r="V196" s="282"/>
      <c r="W196" s="282"/>
      <c r="X196" s="282"/>
      <c r="Y196" s="282"/>
      <c r="Z196" s="282"/>
    </row>
    <row r="197" spans="1:26" ht="15.75" customHeight="1">
      <c r="A197" s="282"/>
      <c r="B197" s="282"/>
      <c r="C197" s="282"/>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row>
    <row r="198" spans="1:26" ht="15.75" customHeight="1">
      <c r="A198" s="282"/>
      <c r="B198" s="282"/>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row>
    <row r="199" spans="1:26" ht="15.75" customHeight="1">
      <c r="A199" s="282"/>
      <c r="B199" s="282"/>
      <c r="C199" s="282"/>
      <c r="D199" s="282"/>
      <c r="E199" s="282"/>
      <c r="F199" s="282"/>
      <c r="G199" s="282"/>
      <c r="H199" s="282"/>
      <c r="I199" s="282"/>
      <c r="J199" s="282"/>
      <c r="K199" s="282"/>
      <c r="L199" s="282"/>
      <c r="M199" s="282"/>
      <c r="N199" s="282"/>
      <c r="O199" s="282"/>
      <c r="P199" s="282"/>
      <c r="Q199" s="282"/>
      <c r="R199" s="282"/>
      <c r="S199" s="282"/>
      <c r="T199" s="282"/>
      <c r="U199" s="282"/>
      <c r="V199" s="282"/>
      <c r="W199" s="282"/>
      <c r="X199" s="282"/>
      <c r="Y199" s="282"/>
      <c r="Z199" s="282"/>
    </row>
    <row r="200" spans="1:26" ht="15.75" customHeight="1">
      <c r="A200" s="282"/>
      <c r="B200" s="282"/>
      <c r="C200" s="282"/>
      <c r="D200" s="282"/>
      <c r="E200" s="282"/>
      <c r="F200" s="282"/>
      <c r="G200" s="282"/>
      <c r="H200" s="282"/>
      <c r="I200" s="282"/>
      <c r="J200" s="282"/>
      <c r="K200" s="282"/>
      <c r="L200" s="282"/>
      <c r="M200" s="282"/>
      <c r="N200" s="282"/>
      <c r="O200" s="282"/>
      <c r="P200" s="282"/>
      <c r="Q200" s="282"/>
      <c r="R200" s="282"/>
      <c r="S200" s="282"/>
      <c r="T200" s="282"/>
      <c r="U200" s="282"/>
      <c r="V200" s="282"/>
      <c r="W200" s="282"/>
      <c r="X200" s="282"/>
      <c r="Y200" s="282"/>
      <c r="Z200" s="282"/>
    </row>
    <row r="201" spans="1:26" ht="15.75" customHeight="1">
      <c r="A201" s="282"/>
      <c r="B201" s="282"/>
      <c r="C201" s="282"/>
      <c r="D201" s="282"/>
      <c r="E201" s="282"/>
      <c r="F201" s="282"/>
      <c r="G201" s="282"/>
      <c r="H201" s="282"/>
      <c r="I201" s="282"/>
      <c r="J201" s="282"/>
      <c r="K201" s="282"/>
      <c r="L201" s="282"/>
      <c r="M201" s="282"/>
      <c r="N201" s="282"/>
      <c r="O201" s="282"/>
      <c r="P201" s="282"/>
      <c r="Q201" s="282"/>
      <c r="R201" s="282"/>
      <c r="S201" s="282"/>
      <c r="T201" s="282"/>
      <c r="U201" s="282"/>
      <c r="V201" s="282"/>
      <c r="W201" s="282"/>
      <c r="X201" s="282"/>
      <c r="Y201" s="282"/>
      <c r="Z201" s="282"/>
    </row>
    <row r="202" spans="1:26" ht="15.75" customHeight="1">
      <c r="A202" s="282"/>
      <c r="B202" s="282"/>
      <c r="C202" s="282"/>
      <c r="D202" s="282"/>
      <c r="E202" s="282"/>
      <c r="F202" s="282"/>
      <c r="G202" s="282"/>
      <c r="H202" s="282"/>
      <c r="I202" s="282"/>
      <c r="J202" s="282"/>
      <c r="K202" s="282"/>
      <c r="L202" s="282"/>
      <c r="M202" s="282"/>
      <c r="N202" s="282"/>
      <c r="O202" s="282"/>
      <c r="P202" s="282"/>
      <c r="Q202" s="282"/>
      <c r="R202" s="282"/>
      <c r="S202" s="282"/>
      <c r="T202" s="282"/>
      <c r="U202" s="282"/>
      <c r="V202" s="282"/>
      <c r="W202" s="282"/>
      <c r="X202" s="282"/>
      <c r="Y202" s="282"/>
      <c r="Z202" s="282"/>
    </row>
    <row r="203" spans="1:26" ht="15.75" customHeight="1">
      <c r="A203" s="282"/>
      <c r="B203" s="282"/>
      <c r="C203" s="282"/>
      <c r="D203" s="282"/>
      <c r="E203" s="282"/>
      <c r="F203" s="282"/>
      <c r="G203" s="282"/>
      <c r="H203" s="282"/>
      <c r="I203" s="282"/>
      <c r="J203" s="282"/>
      <c r="K203" s="282"/>
      <c r="L203" s="282"/>
      <c r="M203" s="282"/>
      <c r="N203" s="282"/>
      <c r="O203" s="282"/>
      <c r="P203" s="282"/>
      <c r="Q203" s="282"/>
      <c r="R203" s="282"/>
      <c r="S203" s="282"/>
      <c r="T203" s="282"/>
      <c r="U203" s="282"/>
      <c r="V203" s="282"/>
      <c r="W203" s="282"/>
      <c r="X203" s="282"/>
      <c r="Y203" s="282"/>
      <c r="Z203" s="282"/>
    </row>
    <row r="204" spans="1:26" ht="15.75" customHeight="1">
      <c r="A204" s="282"/>
      <c r="B204" s="282"/>
      <c r="C204" s="282"/>
      <c r="D204" s="282"/>
      <c r="E204" s="282"/>
      <c r="F204" s="282"/>
      <c r="G204" s="282"/>
      <c r="H204" s="282"/>
      <c r="I204" s="282"/>
      <c r="J204" s="282"/>
      <c r="K204" s="282"/>
      <c r="L204" s="282"/>
      <c r="M204" s="282"/>
      <c r="N204" s="282"/>
      <c r="O204" s="282"/>
      <c r="P204" s="282"/>
      <c r="Q204" s="282"/>
      <c r="R204" s="282"/>
      <c r="S204" s="282"/>
      <c r="T204" s="282"/>
      <c r="U204" s="282"/>
      <c r="V204" s="282"/>
      <c r="W204" s="282"/>
      <c r="X204" s="282"/>
      <c r="Y204" s="282"/>
      <c r="Z204" s="282"/>
    </row>
    <row r="205" spans="1:26" ht="15.75" customHeight="1">
      <c r="A205" s="282"/>
      <c r="B205" s="282"/>
      <c r="C205" s="282"/>
      <c r="D205" s="282"/>
      <c r="E205" s="282"/>
      <c r="F205" s="282"/>
      <c r="G205" s="282"/>
      <c r="H205" s="282"/>
      <c r="I205" s="282"/>
      <c r="J205" s="282"/>
      <c r="K205" s="282"/>
      <c r="L205" s="282"/>
      <c r="M205" s="282"/>
      <c r="N205" s="282"/>
      <c r="O205" s="282"/>
      <c r="P205" s="282"/>
      <c r="Q205" s="282"/>
      <c r="R205" s="282"/>
      <c r="S205" s="282"/>
      <c r="T205" s="282"/>
      <c r="U205" s="282"/>
      <c r="V205" s="282"/>
      <c r="W205" s="282"/>
      <c r="X205" s="282"/>
      <c r="Y205" s="282"/>
      <c r="Z205" s="282"/>
    </row>
    <row r="206" spans="1:26" ht="15.75" customHeight="1">
      <c r="A206" s="282"/>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row>
    <row r="207" spans="1:26" ht="15.75" customHeight="1">
      <c r="A207" s="282"/>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row>
    <row r="208" spans="1:26" ht="15.75" customHeight="1">
      <c r="A208" s="282"/>
      <c r="B208" s="282"/>
      <c r="C208" s="282"/>
      <c r="D208" s="282"/>
      <c r="E208" s="282"/>
      <c r="F208" s="282"/>
      <c r="G208" s="282"/>
      <c r="H208" s="282"/>
      <c r="I208" s="282"/>
      <c r="J208" s="282"/>
      <c r="K208" s="282"/>
      <c r="L208" s="282"/>
      <c r="M208" s="282"/>
      <c r="N208" s="282"/>
      <c r="O208" s="282"/>
      <c r="P208" s="282"/>
      <c r="Q208" s="282"/>
      <c r="R208" s="282"/>
      <c r="S208" s="282"/>
      <c r="T208" s="282"/>
      <c r="U208" s="282"/>
      <c r="V208" s="282"/>
      <c r="W208" s="282"/>
      <c r="X208" s="282"/>
      <c r="Y208" s="282"/>
      <c r="Z208" s="282"/>
    </row>
    <row r="209" spans="1:26" ht="15.75" customHeight="1">
      <c r="A209" s="282"/>
      <c r="B209" s="282"/>
      <c r="C209" s="282"/>
      <c r="D209" s="282"/>
      <c r="E209" s="282"/>
      <c r="F209" s="282"/>
      <c r="G209" s="282"/>
      <c r="H209" s="282"/>
      <c r="I209" s="282"/>
      <c r="J209" s="282"/>
      <c r="K209" s="282"/>
      <c r="L209" s="282"/>
      <c r="M209" s="282"/>
      <c r="N209" s="282"/>
      <c r="O209" s="282"/>
      <c r="P209" s="282"/>
      <c r="Q209" s="282"/>
      <c r="R209" s="282"/>
      <c r="S209" s="282"/>
      <c r="T209" s="282"/>
      <c r="U209" s="282"/>
      <c r="V209" s="282"/>
      <c r="W209" s="282"/>
      <c r="X209" s="282"/>
      <c r="Y209" s="282"/>
      <c r="Z209" s="282"/>
    </row>
    <row r="210" spans="1:26" ht="15.75" customHeight="1">
      <c r="A210" s="282"/>
      <c r="B210" s="282"/>
      <c r="C210" s="282"/>
      <c r="D210" s="282"/>
      <c r="E210" s="282"/>
      <c r="F210" s="282"/>
      <c r="G210" s="282"/>
      <c r="H210" s="282"/>
      <c r="I210" s="282"/>
      <c r="J210" s="282"/>
      <c r="K210" s="282"/>
      <c r="L210" s="282"/>
      <c r="M210" s="282"/>
      <c r="N210" s="282"/>
      <c r="O210" s="282"/>
      <c r="P210" s="282"/>
      <c r="Q210" s="282"/>
      <c r="R210" s="282"/>
      <c r="S210" s="282"/>
      <c r="T210" s="282"/>
      <c r="U210" s="282"/>
      <c r="V210" s="282"/>
      <c r="W210" s="282"/>
      <c r="X210" s="282"/>
      <c r="Y210" s="282"/>
      <c r="Z210" s="282"/>
    </row>
    <row r="211" spans="1:26" ht="15.75" customHeight="1">
      <c r="A211" s="282"/>
      <c r="B211" s="282"/>
      <c r="C211" s="282"/>
      <c r="D211" s="282"/>
      <c r="E211" s="282"/>
      <c r="F211" s="282"/>
      <c r="G211" s="282"/>
      <c r="H211" s="282"/>
      <c r="I211" s="282"/>
      <c r="J211" s="282"/>
      <c r="K211" s="282"/>
      <c r="L211" s="282"/>
      <c r="M211" s="282"/>
      <c r="N211" s="282"/>
      <c r="O211" s="282"/>
      <c r="P211" s="282"/>
      <c r="Q211" s="282"/>
      <c r="R211" s="282"/>
      <c r="S211" s="282"/>
      <c r="T211" s="282"/>
      <c r="U211" s="282"/>
      <c r="V211" s="282"/>
      <c r="W211" s="282"/>
      <c r="X211" s="282"/>
      <c r="Y211" s="282"/>
      <c r="Z211" s="282"/>
    </row>
    <row r="212" spans="1:26" ht="15.75" customHeight="1">
      <c r="A212" s="282"/>
      <c r="B212" s="282"/>
      <c r="C212" s="282"/>
      <c r="D212" s="282"/>
      <c r="E212" s="282"/>
      <c r="F212" s="282"/>
      <c r="G212" s="282"/>
      <c r="H212" s="282"/>
      <c r="I212" s="282"/>
      <c r="J212" s="282"/>
      <c r="K212" s="282"/>
      <c r="L212" s="282"/>
      <c r="M212" s="282"/>
      <c r="N212" s="282"/>
      <c r="O212" s="282"/>
      <c r="P212" s="282"/>
      <c r="Q212" s="282"/>
      <c r="R212" s="282"/>
      <c r="S212" s="282"/>
      <c r="T212" s="282"/>
      <c r="U212" s="282"/>
      <c r="V212" s="282"/>
      <c r="W212" s="282"/>
      <c r="X212" s="282"/>
      <c r="Y212" s="282"/>
      <c r="Z212" s="282"/>
    </row>
    <row r="213" spans="1:26" ht="15.75" customHeight="1">
      <c r="A213" s="282"/>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row>
    <row r="214" spans="1:26" ht="15.75" customHeight="1">
      <c r="A214" s="282"/>
      <c r="B214" s="282"/>
      <c r="C214" s="282"/>
      <c r="D214" s="282"/>
      <c r="E214" s="282"/>
      <c r="F214" s="282"/>
      <c r="G214" s="282"/>
      <c r="H214" s="282"/>
      <c r="I214" s="282"/>
      <c r="J214" s="282"/>
      <c r="K214" s="282"/>
      <c r="L214" s="282"/>
      <c r="M214" s="282"/>
      <c r="N214" s="282"/>
      <c r="O214" s="282"/>
      <c r="P214" s="282"/>
      <c r="Q214" s="282"/>
      <c r="R214" s="282"/>
      <c r="S214" s="282"/>
      <c r="T214" s="282"/>
      <c r="U214" s="282"/>
      <c r="V214" s="282"/>
      <c r="W214" s="282"/>
      <c r="X214" s="282"/>
      <c r="Y214" s="282"/>
      <c r="Z214" s="282"/>
    </row>
    <row r="215" spans="1:26" ht="15.75" customHeight="1">
      <c r="A215" s="282"/>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row>
    <row r="216" spans="1:26" ht="15.75" customHeight="1">
      <c r="A216" s="282"/>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row>
    <row r="217" spans="1:26" ht="15.75" customHeight="1">
      <c r="A217" s="282"/>
      <c r="B217" s="282"/>
      <c r="C217" s="282"/>
      <c r="D217" s="282"/>
      <c r="E217" s="282"/>
      <c r="F217" s="282"/>
      <c r="G217" s="282"/>
      <c r="H217" s="282"/>
      <c r="I217" s="282"/>
      <c r="J217" s="282"/>
      <c r="K217" s="282"/>
      <c r="L217" s="282"/>
      <c r="M217" s="282"/>
      <c r="N217" s="282"/>
      <c r="O217" s="282"/>
      <c r="P217" s="282"/>
      <c r="Q217" s="282"/>
      <c r="R217" s="282"/>
      <c r="S217" s="282"/>
      <c r="T217" s="282"/>
      <c r="U217" s="282"/>
      <c r="V217" s="282"/>
      <c r="W217" s="282"/>
      <c r="X217" s="282"/>
      <c r="Y217" s="282"/>
      <c r="Z217" s="282"/>
    </row>
    <row r="218" spans="1:26" ht="15.75" customHeight="1">
      <c r="A218" s="282"/>
      <c r="B218" s="282"/>
      <c r="C218" s="282"/>
      <c r="D218" s="282"/>
      <c r="E218" s="282"/>
      <c r="F218" s="282"/>
      <c r="G218" s="282"/>
      <c r="H218" s="282"/>
      <c r="I218" s="282"/>
      <c r="J218" s="282"/>
      <c r="K218" s="282"/>
      <c r="L218" s="282"/>
      <c r="M218" s="282"/>
      <c r="N218" s="282"/>
      <c r="O218" s="282"/>
      <c r="P218" s="282"/>
      <c r="Q218" s="282"/>
      <c r="R218" s="282"/>
      <c r="S218" s="282"/>
      <c r="T218" s="282"/>
      <c r="U218" s="282"/>
      <c r="V218" s="282"/>
      <c r="W218" s="282"/>
      <c r="X218" s="282"/>
      <c r="Y218" s="282"/>
      <c r="Z218" s="282"/>
    </row>
    <row r="219" spans="1:26" ht="15.75" customHeight="1">
      <c r="A219" s="282"/>
      <c r="B219" s="282"/>
      <c r="C219" s="282"/>
      <c r="D219" s="282"/>
      <c r="E219" s="282"/>
      <c r="F219" s="282"/>
      <c r="G219" s="282"/>
      <c r="H219" s="282"/>
      <c r="I219" s="282"/>
      <c r="J219" s="282"/>
      <c r="K219" s="282"/>
      <c r="L219" s="282"/>
      <c r="M219" s="282"/>
      <c r="N219" s="282"/>
      <c r="O219" s="282"/>
      <c r="P219" s="282"/>
      <c r="Q219" s="282"/>
      <c r="R219" s="282"/>
      <c r="S219" s="282"/>
      <c r="T219" s="282"/>
      <c r="U219" s="282"/>
      <c r="V219" s="282"/>
      <c r="W219" s="282"/>
      <c r="X219" s="282"/>
      <c r="Y219" s="282"/>
      <c r="Z219" s="282"/>
    </row>
    <row r="220" spans="1:26" ht="15.75" customHeight="1">
      <c r="A220" s="282"/>
      <c r="B220" s="282"/>
      <c r="C220" s="282"/>
      <c r="D220" s="282"/>
      <c r="E220" s="282"/>
      <c r="F220" s="282"/>
      <c r="G220" s="282"/>
      <c r="H220" s="282"/>
      <c r="I220" s="282"/>
      <c r="J220" s="282"/>
      <c r="K220" s="282"/>
      <c r="L220" s="282"/>
      <c r="M220" s="282"/>
      <c r="N220" s="282"/>
      <c r="O220" s="282"/>
      <c r="P220" s="282"/>
      <c r="Q220" s="282"/>
      <c r="R220" s="282"/>
      <c r="S220" s="282"/>
      <c r="T220" s="282"/>
      <c r="U220" s="282"/>
      <c r="V220" s="282"/>
      <c r="W220" s="282"/>
      <c r="X220" s="282"/>
      <c r="Y220" s="282"/>
      <c r="Z220" s="282"/>
    </row>
    <row r="221" spans="1:26" ht="15.75" customHeight="1">
      <c r="A221" s="297"/>
      <c r="B221" s="297"/>
      <c r="C221" s="297"/>
      <c r="D221" s="297"/>
      <c r="E221" s="297"/>
      <c r="F221" s="297"/>
      <c r="G221" s="297"/>
      <c r="H221" s="297"/>
      <c r="I221" s="297"/>
      <c r="J221" s="297"/>
      <c r="K221" s="297"/>
      <c r="L221" s="297"/>
      <c r="M221" s="297"/>
      <c r="N221" s="297"/>
      <c r="O221" s="297"/>
      <c r="P221" s="297"/>
      <c r="Q221" s="297"/>
      <c r="R221" s="297"/>
      <c r="S221" s="297"/>
      <c r="T221" s="297"/>
      <c r="U221" s="297"/>
      <c r="V221" s="297"/>
      <c r="W221" s="297"/>
      <c r="X221" s="297"/>
      <c r="Y221" s="297"/>
      <c r="Z221" s="297"/>
    </row>
    <row r="222" spans="1:26" ht="15.75" customHeight="1">
      <c r="A222" s="297"/>
      <c r="B222" s="297"/>
      <c r="C222" s="297"/>
      <c r="D222" s="297"/>
      <c r="E222" s="297"/>
      <c r="F222" s="297"/>
      <c r="G222" s="297"/>
      <c r="H222" s="297"/>
      <c r="I222" s="297"/>
      <c r="J222" s="297"/>
      <c r="K222" s="297"/>
      <c r="L222" s="297"/>
      <c r="M222" s="297"/>
      <c r="N222" s="297"/>
      <c r="O222" s="297"/>
      <c r="P222" s="297"/>
      <c r="Q222" s="297"/>
      <c r="R222" s="297"/>
      <c r="S222" s="297"/>
      <c r="T222" s="297"/>
      <c r="U222" s="297"/>
      <c r="V222" s="297"/>
      <c r="W222" s="297"/>
      <c r="X222" s="297"/>
      <c r="Y222" s="297"/>
      <c r="Z222" s="297"/>
    </row>
    <row r="223" spans="1:26" ht="15.75" customHeight="1">
      <c r="A223" s="297"/>
      <c r="B223" s="297"/>
      <c r="C223" s="297"/>
      <c r="D223" s="297"/>
      <c r="E223" s="297"/>
      <c r="F223" s="297"/>
      <c r="G223" s="297"/>
      <c r="H223" s="297"/>
      <c r="I223" s="297"/>
      <c r="J223" s="297"/>
      <c r="K223" s="297"/>
      <c r="L223" s="297"/>
      <c r="M223" s="297"/>
      <c r="N223" s="297"/>
      <c r="O223" s="297"/>
      <c r="P223" s="297"/>
      <c r="Q223" s="297"/>
      <c r="R223" s="297"/>
      <c r="S223" s="297"/>
      <c r="T223" s="297"/>
      <c r="U223" s="297"/>
      <c r="V223" s="297"/>
      <c r="W223" s="297"/>
      <c r="X223" s="297"/>
      <c r="Y223" s="297"/>
      <c r="Z223" s="297"/>
    </row>
    <row r="224" spans="1:26" ht="15.75" customHeight="1">
      <c r="A224" s="297"/>
      <c r="B224" s="297"/>
      <c r="C224" s="297"/>
      <c r="D224" s="297"/>
      <c r="E224" s="297"/>
      <c r="F224" s="297"/>
      <c r="G224" s="297"/>
      <c r="H224" s="297"/>
      <c r="I224" s="297"/>
      <c r="J224" s="297"/>
      <c r="K224" s="297"/>
      <c r="L224" s="297"/>
      <c r="M224" s="297"/>
      <c r="N224" s="297"/>
      <c r="O224" s="297"/>
      <c r="P224" s="297"/>
      <c r="Q224" s="297"/>
      <c r="R224" s="297"/>
      <c r="S224" s="297"/>
      <c r="T224" s="297"/>
      <c r="U224" s="297"/>
      <c r="V224" s="297"/>
      <c r="W224" s="297"/>
      <c r="X224" s="297"/>
      <c r="Y224" s="297"/>
      <c r="Z224" s="297"/>
    </row>
    <row r="225" spans="1:26" ht="15.75" customHeight="1">
      <c r="A225" s="297"/>
      <c r="B225" s="297"/>
      <c r="C225" s="297"/>
      <c r="D225" s="297"/>
      <c r="E225" s="297"/>
      <c r="F225" s="297"/>
      <c r="G225" s="297"/>
      <c r="H225" s="297"/>
      <c r="I225" s="297"/>
      <c r="J225" s="297"/>
      <c r="K225" s="297"/>
      <c r="L225" s="297"/>
      <c r="M225" s="297"/>
      <c r="N225" s="297"/>
      <c r="O225" s="297"/>
      <c r="P225" s="297"/>
      <c r="Q225" s="297"/>
      <c r="R225" s="297"/>
      <c r="S225" s="297"/>
      <c r="T225" s="297"/>
      <c r="U225" s="297"/>
      <c r="V225" s="297"/>
      <c r="W225" s="297"/>
      <c r="X225" s="297"/>
      <c r="Y225" s="297"/>
      <c r="Z225" s="297"/>
    </row>
    <row r="226" spans="1:26" ht="15.75" customHeight="1">
      <c r="A226" s="297"/>
      <c r="B226" s="297"/>
      <c r="C226" s="297"/>
      <c r="D226" s="297"/>
      <c r="E226" s="297"/>
      <c r="F226" s="297"/>
      <c r="G226" s="297"/>
      <c r="H226" s="297"/>
      <c r="I226" s="297"/>
      <c r="J226" s="297"/>
      <c r="K226" s="297"/>
      <c r="L226" s="297"/>
      <c r="M226" s="297"/>
      <c r="N226" s="297"/>
      <c r="O226" s="297"/>
      <c r="P226" s="297"/>
      <c r="Q226" s="297"/>
      <c r="R226" s="297"/>
      <c r="S226" s="297"/>
      <c r="T226" s="297"/>
      <c r="U226" s="297"/>
      <c r="V226" s="297"/>
      <c r="W226" s="297"/>
      <c r="X226" s="297"/>
      <c r="Y226" s="297"/>
      <c r="Z226" s="297"/>
    </row>
    <row r="227" spans="1:26" ht="15.75" customHeight="1">
      <c r="A227" s="297"/>
      <c r="B227" s="297"/>
      <c r="C227" s="297"/>
      <c r="D227" s="297"/>
      <c r="E227" s="297"/>
      <c r="F227" s="297"/>
      <c r="G227" s="297"/>
      <c r="H227" s="297"/>
      <c r="I227" s="297"/>
      <c r="J227" s="297"/>
      <c r="K227" s="297"/>
      <c r="L227" s="297"/>
      <c r="M227" s="297"/>
      <c r="N227" s="297"/>
      <c r="O227" s="297"/>
      <c r="P227" s="297"/>
      <c r="Q227" s="297"/>
      <c r="R227" s="297"/>
      <c r="S227" s="297"/>
      <c r="T227" s="297"/>
      <c r="U227" s="297"/>
      <c r="V227" s="297"/>
      <c r="W227" s="297"/>
      <c r="X227" s="297"/>
      <c r="Y227" s="297"/>
      <c r="Z227" s="297"/>
    </row>
    <row r="228" spans="1:26" ht="15.75" customHeight="1">
      <c r="A228" s="297"/>
      <c r="B228" s="297"/>
      <c r="C228" s="297"/>
      <c r="D228" s="297"/>
      <c r="E228" s="297"/>
      <c r="F228" s="297"/>
      <c r="G228" s="297"/>
      <c r="H228" s="297"/>
      <c r="I228" s="297"/>
      <c r="J228" s="297"/>
      <c r="K228" s="297"/>
      <c r="L228" s="297"/>
      <c r="M228" s="297"/>
      <c r="N228" s="297"/>
      <c r="O228" s="297"/>
      <c r="P228" s="297"/>
      <c r="Q228" s="297"/>
      <c r="R228" s="297"/>
      <c r="S228" s="297"/>
      <c r="T228" s="297"/>
      <c r="U228" s="297"/>
      <c r="V228" s="297"/>
      <c r="W228" s="297"/>
      <c r="X228" s="297"/>
      <c r="Y228" s="297"/>
      <c r="Z228" s="297"/>
    </row>
    <row r="229" spans="1:26" ht="15.75" customHeight="1">
      <c r="A229" s="297"/>
      <c r="B229" s="297"/>
      <c r="C229" s="297"/>
      <c r="D229" s="297"/>
      <c r="E229" s="297"/>
      <c r="F229" s="297"/>
      <c r="G229" s="297"/>
      <c r="H229" s="297"/>
      <c r="I229" s="297"/>
      <c r="J229" s="297"/>
      <c r="K229" s="297"/>
      <c r="L229" s="297"/>
      <c r="M229" s="297"/>
      <c r="N229" s="297"/>
      <c r="O229" s="297"/>
      <c r="P229" s="297"/>
      <c r="Q229" s="297"/>
      <c r="R229" s="297"/>
      <c r="S229" s="297"/>
      <c r="T229" s="297"/>
      <c r="U229" s="297"/>
      <c r="V229" s="297"/>
      <c r="W229" s="297"/>
      <c r="X229" s="297"/>
      <c r="Y229" s="297"/>
      <c r="Z229" s="297"/>
    </row>
    <row r="230" spans="1:26" ht="15.75" customHeight="1">
      <c r="A230" s="297"/>
      <c r="B230" s="297"/>
      <c r="C230" s="297"/>
      <c r="D230" s="297"/>
      <c r="E230" s="297"/>
      <c r="F230" s="297"/>
      <c r="G230" s="297"/>
      <c r="H230" s="297"/>
      <c r="I230" s="297"/>
      <c r="J230" s="297"/>
      <c r="K230" s="297"/>
      <c r="L230" s="297"/>
      <c r="M230" s="297"/>
      <c r="N230" s="297"/>
      <c r="O230" s="297"/>
      <c r="P230" s="297"/>
      <c r="Q230" s="297"/>
      <c r="R230" s="297"/>
      <c r="S230" s="297"/>
      <c r="T230" s="297"/>
      <c r="U230" s="297"/>
      <c r="V230" s="297"/>
      <c r="W230" s="297"/>
      <c r="X230" s="297"/>
      <c r="Y230" s="297"/>
      <c r="Z230" s="297"/>
    </row>
    <row r="231" spans="1:26" ht="15.75" customHeight="1">
      <c r="A231" s="297"/>
      <c r="B231" s="297"/>
      <c r="C231" s="297"/>
      <c r="D231" s="297"/>
      <c r="E231" s="297"/>
      <c r="F231" s="297"/>
      <c r="G231" s="297"/>
      <c r="H231" s="297"/>
      <c r="I231" s="297"/>
      <c r="J231" s="297"/>
      <c r="K231" s="297"/>
      <c r="L231" s="297"/>
      <c r="M231" s="297"/>
      <c r="N231" s="297"/>
      <c r="O231" s="297"/>
      <c r="P231" s="297"/>
      <c r="Q231" s="297"/>
      <c r="R231" s="297"/>
      <c r="S231" s="297"/>
      <c r="T231" s="297"/>
      <c r="U231" s="297"/>
      <c r="V231" s="297"/>
      <c r="W231" s="297"/>
      <c r="X231" s="297"/>
      <c r="Y231" s="297"/>
      <c r="Z231" s="297"/>
    </row>
    <row r="232" spans="1:26" ht="15.75" customHeight="1">
      <c r="A232" s="297"/>
      <c r="B232" s="297"/>
      <c r="C232" s="297"/>
      <c r="D232" s="297"/>
      <c r="E232" s="297"/>
      <c r="F232" s="297"/>
      <c r="G232" s="297"/>
      <c r="H232" s="297"/>
      <c r="I232" s="297"/>
      <c r="J232" s="297"/>
      <c r="K232" s="297"/>
      <c r="L232" s="297"/>
      <c r="M232" s="297"/>
      <c r="N232" s="297"/>
      <c r="O232" s="297"/>
      <c r="P232" s="297"/>
      <c r="Q232" s="297"/>
      <c r="R232" s="297"/>
      <c r="S232" s="297"/>
      <c r="T232" s="297"/>
      <c r="U232" s="297"/>
      <c r="V232" s="297"/>
      <c r="W232" s="297"/>
      <c r="X232" s="297"/>
      <c r="Y232" s="297"/>
      <c r="Z232" s="297"/>
    </row>
    <row r="233" spans="1:26" ht="15.75" customHeight="1">
      <c r="A233" s="297"/>
      <c r="B233" s="297"/>
      <c r="C233" s="297"/>
      <c r="D233" s="297"/>
      <c r="E233" s="297"/>
      <c r="F233" s="297"/>
      <c r="G233" s="297"/>
      <c r="H233" s="297"/>
      <c r="I233" s="297"/>
      <c r="J233" s="297"/>
      <c r="K233" s="297"/>
      <c r="L233" s="297"/>
      <c r="M233" s="297"/>
      <c r="N233" s="297"/>
      <c r="O233" s="297"/>
      <c r="P233" s="297"/>
      <c r="Q233" s="297"/>
      <c r="R233" s="297"/>
      <c r="S233" s="297"/>
      <c r="T233" s="297"/>
      <c r="U233" s="297"/>
      <c r="V233" s="297"/>
      <c r="W233" s="297"/>
      <c r="X233" s="297"/>
      <c r="Y233" s="297"/>
      <c r="Z233" s="297"/>
    </row>
    <row r="234" spans="1:26" ht="15.75" customHeight="1">
      <c r="A234" s="297"/>
      <c r="B234" s="297"/>
      <c r="C234" s="297"/>
      <c r="D234" s="297"/>
      <c r="E234" s="297"/>
      <c r="F234" s="297"/>
      <c r="G234" s="297"/>
      <c r="H234" s="297"/>
      <c r="I234" s="297"/>
      <c r="J234" s="297"/>
      <c r="K234" s="297"/>
      <c r="L234" s="297"/>
      <c r="M234" s="297"/>
      <c r="N234" s="297"/>
      <c r="O234" s="297"/>
      <c r="P234" s="297"/>
      <c r="Q234" s="297"/>
      <c r="R234" s="297"/>
      <c r="S234" s="297"/>
      <c r="T234" s="297"/>
      <c r="U234" s="297"/>
      <c r="V234" s="297"/>
      <c r="W234" s="297"/>
      <c r="X234" s="297"/>
      <c r="Y234" s="297"/>
      <c r="Z234" s="297"/>
    </row>
    <row r="235" spans="1:26" ht="15.75" customHeight="1">
      <c r="A235" s="297"/>
      <c r="B235" s="297"/>
      <c r="C235" s="297"/>
      <c r="D235" s="297"/>
      <c r="E235" s="297"/>
      <c r="F235" s="297"/>
      <c r="G235" s="297"/>
      <c r="H235" s="297"/>
      <c r="I235" s="297"/>
      <c r="J235" s="297"/>
      <c r="K235" s="297"/>
      <c r="L235" s="297"/>
      <c r="M235" s="297"/>
      <c r="N235" s="297"/>
      <c r="O235" s="297"/>
      <c r="P235" s="297"/>
      <c r="Q235" s="297"/>
      <c r="R235" s="297"/>
      <c r="S235" s="297"/>
      <c r="T235" s="297"/>
      <c r="U235" s="297"/>
      <c r="V235" s="297"/>
      <c r="W235" s="297"/>
      <c r="X235" s="297"/>
      <c r="Y235" s="297"/>
      <c r="Z235" s="297"/>
    </row>
    <row r="236" spans="1:26" ht="15.75" customHeight="1">
      <c r="A236" s="297"/>
      <c r="B236" s="297"/>
      <c r="C236" s="297"/>
      <c r="D236" s="297"/>
      <c r="E236" s="297"/>
      <c r="F236" s="297"/>
      <c r="G236" s="297"/>
      <c r="H236" s="297"/>
      <c r="I236" s="297"/>
      <c r="J236" s="297"/>
      <c r="K236" s="297"/>
      <c r="L236" s="297"/>
      <c r="M236" s="297"/>
      <c r="N236" s="297"/>
      <c r="O236" s="297"/>
      <c r="P236" s="297"/>
      <c r="Q236" s="297"/>
      <c r="R236" s="297"/>
      <c r="S236" s="297"/>
      <c r="T236" s="297"/>
      <c r="U236" s="297"/>
      <c r="V236" s="297"/>
      <c r="W236" s="297"/>
      <c r="X236" s="297"/>
      <c r="Y236" s="297"/>
      <c r="Z236" s="297"/>
    </row>
    <row r="237" spans="1:26" ht="15.75" customHeight="1">
      <c r="A237" s="297"/>
      <c r="B237" s="297"/>
      <c r="C237" s="297"/>
      <c r="D237" s="297"/>
      <c r="E237" s="297"/>
      <c r="F237" s="297"/>
      <c r="G237" s="297"/>
      <c r="H237" s="297"/>
      <c r="I237" s="297"/>
      <c r="J237" s="297"/>
      <c r="K237" s="297"/>
      <c r="L237" s="297"/>
      <c r="M237" s="297"/>
      <c r="N237" s="297"/>
      <c r="O237" s="297"/>
      <c r="P237" s="297"/>
      <c r="Q237" s="297"/>
      <c r="R237" s="297"/>
      <c r="S237" s="297"/>
      <c r="T237" s="297"/>
      <c r="U237" s="297"/>
      <c r="V237" s="297"/>
      <c r="W237" s="297"/>
      <c r="X237" s="297"/>
      <c r="Y237" s="297"/>
      <c r="Z237" s="297"/>
    </row>
    <row r="238" spans="1:26" ht="15.75" customHeight="1">
      <c r="A238" s="297"/>
      <c r="B238" s="297"/>
      <c r="C238" s="297"/>
      <c r="D238" s="297"/>
      <c r="E238" s="297"/>
      <c r="F238" s="297"/>
      <c r="G238" s="297"/>
      <c r="H238" s="297"/>
      <c r="I238" s="297"/>
      <c r="J238" s="297"/>
      <c r="K238" s="297"/>
      <c r="L238" s="297"/>
      <c r="M238" s="297"/>
      <c r="N238" s="297"/>
      <c r="O238" s="297"/>
      <c r="P238" s="297"/>
      <c r="Q238" s="297"/>
      <c r="R238" s="297"/>
      <c r="S238" s="297"/>
      <c r="T238" s="297"/>
      <c r="U238" s="297"/>
      <c r="V238" s="297"/>
      <c r="W238" s="297"/>
      <c r="X238" s="297"/>
      <c r="Y238" s="297"/>
      <c r="Z238" s="297"/>
    </row>
    <row r="239" spans="1:26" ht="15.75" customHeight="1">
      <c r="A239" s="297"/>
      <c r="B239" s="297"/>
      <c r="C239" s="297"/>
      <c r="D239" s="297"/>
      <c r="E239" s="297"/>
      <c r="F239" s="297"/>
      <c r="G239" s="297"/>
      <c r="H239" s="297"/>
      <c r="I239" s="297"/>
      <c r="J239" s="297"/>
      <c r="K239" s="297"/>
      <c r="L239" s="297"/>
      <c r="M239" s="297"/>
      <c r="N239" s="297"/>
      <c r="O239" s="297"/>
      <c r="P239" s="297"/>
      <c r="Q239" s="297"/>
      <c r="R239" s="297"/>
      <c r="S239" s="297"/>
      <c r="T239" s="297"/>
      <c r="U239" s="297"/>
      <c r="V239" s="297"/>
      <c r="W239" s="297"/>
      <c r="X239" s="297"/>
      <c r="Y239" s="297"/>
      <c r="Z239" s="297"/>
    </row>
    <row r="240" spans="1:26" ht="15.75" customHeight="1">
      <c r="A240" s="297"/>
      <c r="B240" s="297"/>
      <c r="C240" s="297"/>
      <c r="D240" s="297"/>
      <c r="E240" s="297"/>
      <c r="F240" s="297"/>
      <c r="G240" s="297"/>
      <c r="H240" s="297"/>
      <c r="I240" s="297"/>
      <c r="J240" s="297"/>
      <c r="K240" s="297"/>
      <c r="L240" s="297"/>
      <c r="M240" s="297"/>
      <c r="N240" s="297"/>
      <c r="O240" s="297"/>
      <c r="P240" s="297"/>
      <c r="Q240" s="297"/>
      <c r="R240" s="297"/>
      <c r="S240" s="297"/>
      <c r="T240" s="297"/>
      <c r="U240" s="297"/>
      <c r="V240" s="297"/>
      <c r="W240" s="297"/>
      <c r="X240" s="297"/>
      <c r="Y240" s="297"/>
      <c r="Z240" s="297"/>
    </row>
    <row r="241" spans="1:26" ht="15.75" customHeight="1">
      <c r="A241" s="297"/>
      <c r="B241" s="297"/>
      <c r="C241" s="297"/>
      <c r="D241" s="297"/>
      <c r="E241" s="297"/>
      <c r="F241" s="297"/>
      <c r="G241" s="297"/>
      <c r="H241" s="297"/>
      <c r="I241" s="297"/>
      <c r="J241" s="297"/>
      <c r="K241" s="297"/>
      <c r="L241" s="297"/>
      <c r="M241" s="297"/>
      <c r="N241" s="297"/>
      <c r="O241" s="297"/>
      <c r="P241" s="297"/>
      <c r="Q241" s="297"/>
      <c r="R241" s="297"/>
      <c r="S241" s="297"/>
      <c r="T241" s="297"/>
      <c r="U241" s="297"/>
      <c r="V241" s="297"/>
      <c r="W241" s="297"/>
      <c r="X241" s="297"/>
      <c r="Y241" s="297"/>
      <c r="Z241" s="297"/>
    </row>
    <row r="242" spans="1:26" ht="15.75" customHeight="1">
      <c r="A242" s="297"/>
      <c r="B242" s="297"/>
      <c r="C242" s="297"/>
      <c r="D242" s="297"/>
      <c r="E242" s="297"/>
      <c r="F242" s="297"/>
      <c r="G242" s="297"/>
      <c r="H242" s="297"/>
      <c r="I242" s="297"/>
      <c r="J242" s="297"/>
      <c r="K242" s="297"/>
      <c r="L242" s="297"/>
      <c r="M242" s="297"/>
      <c r="N242" s="297"/>
      <c r="O242" s="297"/>
      <c r="P242" s="297"/>
      <c r="Q242" s="297"/>
      <c r="R242" s="297"/>
      <c r="S242" s="297"/>
      <c r="T242" s="297"/>
      <c r="U242" s="297"/>
      <c r="V242" s="297"/>
      <c r="W242" s="297"/>
      <c r="X242" s="297"/>
      <c r="Y242" s="297"/>
      <c r="Z242" s="297"/>
    </row>
    <row r="243" spans="1:26" ht="15.75" customHeight="1">
      <c r="A243" s="297"/>
      <c r="B243" s="297"/>
      <c r="C243" s="297"/>
      <c r="D243" s="297"/>
      <c r="E243" s="297"/>
      <c r="F243" s="297"/>
      <c r="G243" s="297"/>
      <c r="H243" s="297"/>
      <c r="I243" s="297"/>
      <c r="J243" s="297"/>
      <c r="K243" s="297"/>
      <c r="L243" s="297"/>
      <c r="M243" s="297"/>
      <c r="N243" s="297"/>
      <c r="O243" s="297"/>
      <c r="P243" s="297"/>
      <c r="Q243" s="297"/>
      <c r="R243" s="297"/>
      <c r="S243" s="297"/>
      <c r="T243" s="297"/>
      <c r="U243" s="297"/>
      <c r="V243" s="297"/>
      <c r="W243" s="297"/>
      <c r="X243" s="297"/>
      <c r="Y243" s="297"/>
      <c r="Z243" s="297"/>
    </row>
    <row r="244" spans="1:26" ht="15.75" customHeight="1">
      <c r="A244" s="297"/>
      <c r="B244" s="297"/>
      <c r="C244" s="297"/>
      <c r="D244" s="297"/>
      <c r="E244" s="297"/>
      <c r="F244" s="297"/>
      <c r="G244" s="297"/>
      <c r="H244" s="297"/>
      <c r="I244" s="297"/>
      <c r="J244" s="297"/>
      <c r="K244" s="297"/>
      <c r="L244" s="297"/>
      <c r="M244" s="297"/>
      <c r="N244" s="297"/>
      <c r="O244" s="297"/>
      <c r="P244" s="297"/>
      <c r="Q244" s="297"/>
      <c r="R244" s="297"/>
      <c r="S244" s="297"/>
      <c r="T244" s="297"/>
      <c r="U244" s="297"/>
      <c r="V244" s="297"/>
      <c r="W244" s="297"/>
      <c r="X244" s="297"/>
      <c r="Y244" s="297"/>
      <c r="Z244" s="297"/>
    </row>
    <row r="245" spans="1:26" ht="15.75" customHeight="1">
      <c r="A245" s="297"/>
      <c r="B245" s="297"/>
      <c r="C245" s="297"/>
      <c r="D245" s="297"/>
      <c r="E245" s="297"/>
      <c r="F245" s="297"/>
      <c r="G245" s="297"/>
      <c r="H245" s="297"/>
      <c r="I245" s="297"/>
      <c r="J245" s="297"/>
      <c r="K245" s="297"/>
      <c r="L245" s="297"/>
      <c r="M245" s="297"/>
      <c r="N245" s="297"/>
      <c r="O245" s="297"/>
      <c r="P245" s="297"/>
      <c r="Q245" s="297"/>
      <c r="R245" s="297"/>
      <c r="S245" s="297"/>
      <c r="T245" s="297"/>
      <c r="U245" s="297"/>
      <c r="V245" s="297"/>
      <c r="W245" s="297"/>
      <c r="X245" s="297"/>
      <c r="Y245" s="297"/>
      <c r="Z245" s="297"/>
    </row>
    <row r="246" spans="1:26" ht="15.75" customHeight="1">
      <c r="A246" s="297"/>
      <c r="B246" s="297"/>
      <c r="C246" s="297"/>
      <c r="D246" s="297"/>
      <c r="E246" s="297"/>
      <c r="F246" s="297"/>
      <c r="G246" s="297"/>
      <c r="H246" s="297"/>
      <c r="I246" s="297"/>
      <c r="J246" s="297"/>
      <c r="K246" s="297"/>
      <c r="L246" s="297"/>
      <c r="M246" s="297"/>
      <c r="N246" s="297"/>
      <c r="O246" s="297"/>
      <c r="P246" s="297"/>
      <c r="Q246" s="297"/>
      <c r="R246" s="297"/>
      <c r="S246" s="297"/>
      <c r="T246" s="297"/>
      <c r="U246" s="297"/>
      <c r="V246" s="297"/>
      <c r="W246" s="297"/>
      <c r="X246" s="297"/>
      <c r="Y246" s="297"/>
      <c r="Z246" s="297"/>
    </row>
    <row r="247" spans="1:26" ht="15.75" customHeight="1">
      <c r="A247" s="297"/>
      <c r="B247" s="297"/>
      <c r="C247" s="297"/>
      <c r="D247" s="297"/>
      <c r="E247" s="297"/>
      <c r="F247" s="297"/>
      <c r="G247" s="297"/>
      <c r="H247" s="297"/>
      <c r="I247" s="297"/>
      <c r="J247" s="297"/>
      <c r="K247" s="297"/>
      <c r="L247" s="297"/>
      <c r="M247" s="297"/>
      <c r="N247" s="297"/>
      <c r="O247" s="297"/>
      <c r="P247" s="297"/>
      <c r="Q247" s="297"/>
      <c r="R247" s="297"/>
      <c r="S247" s="297"/>
      <c r="T247" s="297"/>
      <c r="U247" s="297"/>
      <c r="V247" s="297"/>
      <c r="W247" s="297"/>
      <c r="X247" s="297"/>
      <c r="Y247" s="297"/>
      <c r="Z247" s="297"/>
    </row>
    <row r="248" spans="1:26" ht="15.75" customHeight="1">
      <c r="A248" s="297"/>
      <c r="B248" s="297"/>
      <c r="C248" s="297"/>
      <c r="D248" s="297"/>
      <c r="E248" s="297"/>
      <c r="F248" s="297"/>
      <c r="G248" s="297"/>
      <c r="H248" s="297"/>
      <c r="I248" s="297"/>
      <c r="J248" s="297"/>
      <c r="K248" s="297"/>
      <c r="L248" s="297"/>
      <c r="M248" s="297"/>
      <c r="N248" s="297"/>
      <c r="O248" s="297"/>
      <c r="P248" s="297"/>
      <c r="Q248" s="297"/>
      <c r="R248" s="297"/>
      <c r="S248" s="297"/>
      <c r="T248" s="297"/>
      <c r="U248" s="297"/>
      <c r="V248" s="297"/>
      <c r="W248" s="297"/>
      <c r="X248" s="297"/>
      <c r="Y248" s="297"/>
      <c r="Z248" s="297"/>
    </row>
    <row r="249" spans="1:26" ht="15.75" customHeight="1">
      <c r="A249" s="297"/>
      <c r="B249" s="297"/>
      <c r="C249" s="297"/>
      <c r="D249" s="297"/>
      <c r="E249" s="297"/>
      <c r="F249" s="297"/>
      <c r="G249" s="297"/>
      <c r="H249" s="297"/>
      <c r="I249" s="297"/>
      <c r="J249" s="297"/>
      <c r="K249" s="297"/>
      <c r="L249" s="297"/>
      <c r="M249" s="297"/>
      <c r="N249" s="297"/>
      <c r="O249" s="297"/>
      <c r="P249" s="297"/>
      <c r="Q249" s="297"/>
      <c r="R249" s="297"/>
      <c r="S249" s="297"/>
      <c r="T249" s="297"/>
      <c r="U249" s="297"/>
      <c r="V249" s="297"/>
      <c r="W249" s="297"/>
      <c r="X249" s="297"/>
      <c r="Y249" s="297"/>
      <c r="Z249" s="297"/>
    </row>
    <row r="250" spans="1:26" ht="15.75" customHeight="1">
      <c r="A250" s="297"/>
      <c r="B250" s="297"/>
      <c r="C250" s="297"/>
      <c r="D250" s="297"/>
      <c r="E250" s="297"/>
      <c r="F250" s="297"/>
      <c r="G250" s="297"/>
      <c r="H250" s="297"/>
      <c r="I250" s="297"/>
      <c r="J250" s="297"/>
      <c r="K250" s="297"/>
      <c r="L250" s="297"/>
      <c r="M250" s="297"/>
      <c r="N250" s="297"/>
      <c r="O250" s="297"/>
      <c r="P250" s="297"/>
      <c r="Q250" s="297"/>
      <c r="R250" s="297"/>
      <c r="S250" s="297"/>
      <c r="T250" s="297"/>
      <c r="U250" s="297"/>
      <c r="V250" s="297"/>
      <c r="W250" s="297"/>
      <c r="X250" s="297"/>
      <c r="Y250" s="297"/>
      <c r="Z250" s="297"/>
    </row>
    <row r="251" spans="1:26" ht="15.75" customHeight="1">
      <c r="A251" s="297"/>
      <c r="B251" s="297"/>
      <c r="C251" s="297"/>
      <c r="D251" s="297"/>
      <c r="E251" s="297"/>
      <c r="F251" s="297"/>
      <c r="G251" s="297"/>
      <c r="H251" s="297"/>
      <c r="I251" s="297"/>
      <c r="J251" s="297"/>
      <c r="K251" s="297"/>
      <c r="L251" s="297"/>
      <c r="M251" s="297"/>
      <c r="N251" s="297"/>
      <c r="O251" s="297"/>
      <c r="P251" s="297"/>
      <c r="Q251" s="297"/>
      <c r="R251" s="297"/>
      <c r="S251" s="297"/>
      <c r="T251" s="297"/>
      <c r="U251" s="297"/>
      <c r="V251" s="297"/>
      <c r="W251" s="297"/>
      <c r="X251" s="297"/>
      <c r="Y251" s="297"/>
      <c r="Z251" s="297"/>
    </row>
    <row r="252" spans="1:26" ht="15.75" customHeight="1">
      <c r="A252" s="297"/>
      <c r="B252" s="297"/>
      <c r="C252" s="297"/>
      <c r="D252" s="297"/>
      <c r="E252" s="297"/>
      <c r="F252" s="297"/>
      <c r="G252" s="297"/>
      <c r="H252" s="297"/>
      <c r="I252" s="297"/>
      <c r="J252" s="297"/>
      <c r="K252" s="297"/>
      <c r="L252" s="297"/>
      <c r="M252" s="297"/>
      <c r="N252" s="297"/>
      <c r="O252" s="297"/>
      <c r="P252" s="297"/>
      <c r="Q252" s="297"/>
      <c r="R252" s="297"/>
      <c r="S252" s="297"/>
      <c r="T252" s="297"/>
      <c r="U252" s="297"/>
      <c r="V252" s="297"/>
      <c r="W252" s="297"/>
      <c r="X252" s="297"/>
      <c r="Y252" s="297"/>
      <c r="Z252" s="297"/>
    </row>
    <row r="253" spans="1:26" ht="15.75" customHeight="1">
      <c r="A253" s="297"/>
      <c r="B253" s="297"/>
      <c r="C253" s="297"/>
      <c r="D253" s="297"/>
      <c r="E253" s="297"/>
      <c r="F253" s="297"/>
      <c r="G253" s="297"/>
      <c r="H253" s="297"/>
      <c r="I253" s="297"/>
      <c r="J253" s="297"/>
      <c r="K253" s="297"/>
      <c r="L253" s="297"/>
      <c r="M253" s="297"/>
      <c r="N253" s="297"/>
      <c r="O253" s="297"/>
      <c r="P253" s="297"/>
      <c r="Q253" s="297"/>
      <c r="R253" s="297"/>
      <c r="S253" s="297"/>
      <c r="T253" s="297"/>
      <c r="U253" s="297"/>
      <c r="V253" s="297"/>
      <c r="W253" s="297"/>
      <c r="X253" s="297"/>
      <c r="Y253" s="297"/>
      <c r="Z253" s="297"/>
    </row>
    <row r="254" spans="1:26" ht="15.75" customHeight="1">
      <c r="A254" s="297"/>
      <c r="B254" s="297"/>
      <c r="C254" s="297"/>
      <c r="D254" s="297"/>
      <c r="E254" s="297"/>
      <c r="F254" s="297"/>
      <c r="G254" s="297"/>
      <c r="H254" s="297"/>
      <c r="I254" s="297"/>
      <c r="J254" s="297"/>
      <c r="K254" s="297"/>
      <c r="L254" s="297"/>
      <c r="M254" s="297"/>
      <c r="N254" s="297"/>
      <c r="O254" s="297"/>
      <c r="P254" s="297"/>
      <c r="Q254" s="297"/>
      <c r="R254" s="297"/>
      <c r="S254" s="297"/>
      <c r="T254" s="297"/>
      <c r="U254" s="297"/>
      <c r="V254" s="297"/>
      <c r="W254" s="297"/>
      <c r="X254" s="297"/>
      <c r="Y254" s="297"/>
      <c r="Z254" s="297"/>
    </row>
    <row r="255" spans="1:26" ht="15.75" customHeight="1">
      <c r="A255" s="297"/>
      <c r="B255" s="297"/>
      <c r="C255" s="297"/>
      <c r="D255" s="297"/>
      <c r="E255" s="297"/>
      <c r="F255" s="297"/>
      <c r="G255" s="297"/>
      <c r="H255" s="297"/>
      <c r="I255" s="297"/>
      <c r="J255" s="297"/>
      <c r="K255" s="297"/>
      <c r="L255" s="297"/>
      <c r="M255" s="297"/>
      <c r="N255" s="297"/>
      <c r="O255" s="297"/>
      <c r="P255" s="297"/>
      <c r="Q255" s="297"/>
      <c r="R255" s="297"/>
      <c r="S255" s="297"/>
      <c r="T255" s="297"/>
      <c r="U255" s="297"/>
      <c r="V255" s="297"/>
      <c r="W255" s="297"/>
      <c r="X255" s="297"/>
      <c r="Y255" s="297"/>
      <c r="Z255" s="297"/>
    </row>
    <row r="256" spans="1:26" ht="15.75" customHeight="1">
      <c r="A256" s="297"/>
      <c r="B256" s="297"/>
      <c r="C256" s="297"/>
      <c r="D256" s="297"/>
      <c r="E256" s="297"/>
      <c r="F256" s="297"/>
      <c r="G256" s="297"/>
      <c r="H256" s="297"/>
      <c r="I256" s="297"/>
      <c r="J256" s="297"/>
      <c r="K256" s="297"/>
      <c r="L256" s="297"/>
      <c r="M256" s="297"/>
      <c r="N256" s="297"/>
      <c r="O256" s="297"/>
      <c r="P256" s="297"/>
      <c r="Q256" s="297"/>
      <c r="R256" s="297"/>
      <c r="S256" s="297"/>
      <c r="T256" s="297"/>
      <c r="U256" s="297"/>
      <c r="V256" s="297"/>
      <c r="W256" s="297"/>
      <c r="X256" s="297"/>
      <c r="Y256" s="297"/>
      <c r="Z256" s="297"/>
    </row>
    <row r="257" spans="1:26" ht="15.75" customHeight="1">
      <c r="A257" s="297"/>
      <c r="B257" s="297"/>
      <c r="C257" s="297"/>
      <c r="D257" s="297"/>
      <c r="E257" s="297"/>
      <c r="F257" s="297"/>
      <c r="G257" s="297"/>
      <c r="H257" s="297"/>
      <c r="I257" s="297"/>
      <c r="J257" s="297"/>
      <c r="K257" s="297"/>
      <c r="L257" s="297"/>
      <c r="M257" s="297"/>
      <c r="N257" s="297"/>
      <c r="O257" s="297"/>
      <c r="P257" s="297"/>
      <c r="Q257" s="297"/>
      <c r="R257" s="297"/>
      <c r="S257" s="297"/>
      <c r="T257" s="297"/>
      <c r="U257" s="297"/>
      <c r="V257" s="297"/>
      <c r="W257" s="297"/>
      <c r="X257" s="297"/>
      <c r="Y257" s="297"/>
      <c r="Z257" s="297"/>
    </row>
    <row r="258" spans="1:26" ht="15.75" customHeight="1">
      <c r="A258" s="297"/>
      <c r="B258" s="297"/>
      <c r="C258" s="297"/>
      <c r="D258" s="297"/>
      <c r="E258" s="297"/>
      <c r="F258" s="297"/>
      <c r="G258" s="297"/>
      <c r="H258" s="297"/>
      <c r="I258" s="297"/>
      <c r="J258" s="297"/>
      <c r="K258" s="297"/>
      <c r="L258" s="297"/>
      <c r="M258" s="297"/>
      <c r="N258" s="297"/>
      <c r="O258" s="297"/>
      <c r="P258" s="297"/>
      <c r="Q258" s="297"/>
      <c r="R258" s="297"/>
      <c r="S258" s="297"/>
      <c r="T258" s="297"/>
      <c r="U258" s="297"/>
      <c r="V258" s="297"/>
      <c r="W258" s="297"/>
      <c r="X258" s="297"/>
      <c r="Y258" s="297"/>
      <c r="Z258" s="297"/>
    </row>
    <row r="259" spans="1:26" ht="15.75" customHeight="1">
      <c r="A259" s="297"/>
      <c r="B259" s="297"/>
      <c r="C259" s="297"/>
      <c r="D259" s="297"/>
      <c r="E259" s="297"/>
      <c r="F259" s="297"/>
      <c r="G259" s="297"/>
      <c r="H259" s="297"/>
      <c r="I259" s="297"/>
      <c r="J259" s="297"/>
      <c r="K259" s="297"/>
      <c r="L259" s="297"/>
      <c r="M259" s="297"/>
      <c r="N259" s="297"/>
      <c r="O259" s="297"/>
      <c r="P259" s="297"/>
      <c r="Q259" s="297"/>
      <c r="R259" s="297"/>
      <c r="S259" s="297"/>
      <c r="T259" s="297"/>
      <c r="U259" s="297"/>
      <c r="V259" s="297"/>
      <c r="W259" s="297"/>
      <c r="X259" s="297"/>
      <c r="Y259" s="297"/>
      <c r="Z259" s="297"/>
    </row>
    <row r="260" spans="1:26" ht="15.75" customHeight="1">
      <c r="A260" s="297"/>
      <c r="B260" s="297"/>
      <c r="C260" s="297"/>
      <c r="D260" s="297"/>
      <c r="E260" s="297"/>
      <c r="F260" s="297"/>
      <c r="G260" s="297"/>
      <c r="H260" s="297"/>
      <c r="I260" s="297"/>
      <c r="J260" s="297"/>
      <c r="K260" s="297"/>
      <c r="L260" s="297"/>
      <c r="M260" s="297"/>
      <c r="N260" s="297"/>
      <c r="O260" s="297"/>
      <c r="P260" s="297"/>
      <c r="Q260" s="297"/>
      <c r="R260" s="297"/>
      <c r="S260" s="297"/>
      <c r="T260" s="297"/>
      <c r="U260" s="297"/>
      <c r="V260" s="297"/>
      <c r="W260" s="297"/>
      <c r="X260" s="297"/>
      <c r="Y260" s="297"/>
      <c r="Z260" s="297"/>
    </row>
    <row r="261" spans="1:26" ht="15.75" customHeight="1">
      <c r="A261" s="297"/>
      <c r="B261" s="297"/>
      <c r="C261" s="297"/>
      <c r="D261" s="297"/>
      <c r="E261" s="297"/>
      <c r="F261" s="297"/>
      <c r="G261" s="297"/>
      <c r="H261" s="297"/>
      <c r="I261" s="297"/>
      <c r="J261" s="297"/>
      <c r="K261" s="297"/>
      <c r="L261" s="297"/>
      <c r="M261" s="297"/>
      <c r="N261" s="297"/>
      <c r="O261" s="297"/>
      <c r="P261" s="297"/>
      <c r="Q261" s="297"/>
      <c r="R261" s="297"/>
      <c r="S261" s="297"/>
      <c r="T261" s="297"/>
      <c r="U261" s="297"/>
      <c r="V261" s="297"/>
      <c r="W261" s="297"/>
      <c r="X261" s="297"/>
      <c r="Y261" s="297"/>
      <c r="Z261" s="297"/>
    </row>
    <row r="262" spans="1:26" ht="15.75" customHeight="1">
      <c r="A262" s="297"/>
      <c r="B262" s="297"/>
      <c r="C262" s="297"/>
      <c r="D262" s="297"/>
      <c r="E262" s="297"/>
      <c r="F262" s="297"/>
      <c r="G262" s="297"/>
      <c r="H262" s="297"/>
      <c r="I262" s="297"/>
      <c r="J262" s="297"/>
      <c r="K262" s="297"/>
      <c r="L262" s="297"/>
      <c r="M262" s="297"/>
      <c r="N262" s="297"/>
      <c r="O262" s="297"/>
      <c r="P262" s="297"/>
      <c r="Q262" s="297"/>
      <c r="R262" s="297"/>
      <c r="S262" s="297"/>
      <c r="T262" s="297"/>
      <c r="U262" s="297"/>
      <c r="V262" s="297"/>
      <c r="W262" s="297"/>
      <c r="X262" s="297"/>
      <c r="Y262" s="297"/>
      <c r="Z262" s="297"/>
    </row>
    <row r="263" spans="1:26" ht="15.75" customHeight="1">
      <c r="A263" s="297"/>
      <c r="B263" s="297"/>
      <c r="C263" s="297"/>
      <c r="D263" s="297"/>
      <c r="E263" s="297"/>
      <c r="F263" s="297"/>
      <c r="G263" s="297"/>
      <c r="H263" s="297"/>
      <c r="I263" s="297"/>
      <c r="J263" s="297"/>
      <c r="K263" s="297"/>
      <c r="L263" s="297"/>
      <c r="M263" s="297"/>
      <c r="N263" s="297"/>
      <c r="O263" s="297"/>
      <c r="P263" s="297"/>
      <c r="Q263" s="297"/>
      <c r="R263" s="297"/>
      <c r="S263" s="297"/>
      <c r="T263" s="297"/>
      <c r="U263" s="297"/>
      <c r="V263" s="297"/>
      <c r="W263" s="297"/>
      <c r="X263" s="297"/>
      <c r="Y263" s="297"/>
      <c r="Z263" s="297"/>
    </row>
    <row r="264" spans="1:26" ht="15.75" customHeight="1">
      <c r="A264" s="297"/>
      <c r="B264" s="297"/>
      <c r="C264" s="297"/>
      <c r="D264" s="297"/>
      <c r="E264" s="297"/>
      <c r="F264" s="297"/>
      <c r="G264" s="297"/>
      <c r="H264" s="297"/>
      <c r="I264" s="297"/>
      <c r="J264" s="297"/>
      <c r="K264" s="297"/>
      <c r="L264" s="297"/>
      <c r="M264" s="297"/>
      <c r="N264" s="297"/>
      <c r="O264" s="297"/>
      <c r="P264" s="297"/>
      <c r="Q264" s="297"/>
      <c r="R264" s="297"/>
      <c r="S264" s="297"/>
      <c r="T264" s="297"/>
      <c r="U264" s="297"/>
      <c r="V264" s="297"/>
      <c r="W264" s="297"/>
      <c r="X264" s="297"/>
      <c r="Y264" s="297"/>
      <c r="Z264" s="297"/>
    </row>
    <row r="265" spans="1:26" ht="15.75" customHeight="1">
      <c r="A265" s="297"/>
      <c r="B265" s="297"/>
      <c r="C265" s="297"/>
      <c r="D265" s="297"/>
      <c r="E265" s="297"/>
      <c r="F265" s="297"/>
      <c r="G265" s="297"/>
      <c r="H265" s="297"/>
      <c r="I265" s="297"/>
      <c r="J265" s="297"/>
      <c r="K265" s="297"/>
      <c r="L265" s="297"/>
      <c r="M265" s="297"/>
      <c r="N265" s="297"/>
      <c r="O265" s="297"/>
      <c r="P265" s="297"/>
      <c r="Q265" s="297"/>
      <c r="R265" s="297"/>
      <c r="S265" s="297"/>
      <c r="T265" s="297"/>
      <c r="U265" s="297"/>
      <c r="V265" s="297"/>
      <c r="W265" s="297"/>
      <c r="X265" s="297"/>
      <c r="Y265" s="297"/>
      <c r="Z265" s="297"/>
    </row>
    <row r="266" spans="1:26" ht="15.75" customHeight="1">
      <c r="A266" s="297"/>
      <c r="B266" s="297"/>
      <c r="C266" s="297"/>
      <c r="D266" s="297"/>
      <c r="E266" s="297"/>
      <c r="F266" s="297"/>
      <c r="G266" s="297"/>
      <c r="H266" s="297"/>
      <c r="I266" s="297"/>
      <c r="J266" s="297"/>
      <c r="K266" s="297"/>
      <c r="L266" s="297"/>
      <c r="M266" s="297"/>
      <c r="N266" s="297"/>
      <c r="O266" s="297"/>
      <c r="P266" s="297"/>
      <c r="Q266" s="297"/>
      <c r="R266" s="297"/>
      <c r="S266" s="297"/>
      <c r="T266" s="297"/>
      <c r="U266" s="297"/>
      <c r="V266" s="297"/>
      <c r="W266" s="297"/>
      <c r="X266" s="297"/>
      <c r="Y266" s="297"/>
      <c r="Z266" s="297"/>
    </row>
    <row r="267" spans="1:26" ht="15.75" customHeight="1">
      <c r="A267" s="297"/>
      <c r="B267" s="297"/>
      <c r="C267" s="297"/>
      <c r="D267" s="297"/>
      <c r="E267" s="297"/>
      <c r="F267" s="297"/>
      <c r="G267" s="297"/>
      <c r="H267" s="297"/>
      <c r="I267" s="297"/>
      <c r="J267" s="297"/>
      <c r="K267" s="297"/>
      <c r="L267" s="297"/>
      <c r="M267" s="297"/>
      <c r="N267" s="297"/>
      <c r="O267" s="297"/>
      <c r="P267" s="297"/>
      <c r="Q267" s="297"/>
      <c r="R267" s="297"/>
      <c r="S267" s="297"/>
      <c r="T267" s="297"/>
      <c r="U267" s="297"/>
      <c r="V267" s="297"/>
      <c r="W267" s="297"/>
      <c r="X267" s="297"/>
      <c r="Y267" s="297"/>
      <c r="Z267" s="297"/>
    </row>
    <row r="268" spans="1:26" ht="15.75" customHeight="1">
      <c r="A268" s="297"/>
      <c r="B268" s="297"/>
      <c r="C268" s="297"/>
      <c r="D268" s="297"/>
      <c r="E268" s="297"/>
      <c r="F268" s="297"/>
      <c r="G268" s="297"/>
      <c r="H268" s="297"/>
      <c r="I268" s="297"/>
      <c r="J268" s="297"/>
      <c r="K268" s="297"/>
      <c r="L268" s="297"/>
      <c r="M268" s="297"/>
      <c r="N268" s="297"/>
      <c r="O268" s="297"/>
      <c r="P268" s="297"/>
      <c r="Q268" s="297"/>
      <c r="R268" s="297"/>
      <c r="S268" s="297"/>
      <c r="T268" s="297"/>
      <c r="U268" s="297"/>
      <c r="V268" s="297"/>
      <c r="W268" s="297"/>
      <c r="X268" s="297"/>
      <c r="Y268" s="297"/>
      <c r="Z268" s="297"/>
    </row>
    <row r="269" spans="1:26" ht="15.75" customHeight="1">
      <c r="A269" s="297"/>
      <c r="B269" s="297"/>
      <c r="C269" s="297"/>
      <c r="D269" s="297"/>
      <c r="E269" s="297"/>
      <c r="F269" s="297"/>
      <c r="G269" s="297"/>
      <c r="H269" s="297"/>
      <c r="I269" s="297"/>
      <c r="J269" s="297"/>
      <c r="K269" s="297"/>
      <c r="L269" s="297"/>
      <c r="M269" s="297"/>
      <c r="N269" s="297"/>
      <c r="O269" s="297"/>
      <c r="P269" s="297"/>
      <c r="Q269" s="297"/>
      <c r="R269" s="297"/>
      <c r="S269" s="297"/>
      <c r="T269" s="297"/>
      <c r="U269" s="297"/>
      <c r="V269" s="297"/>
      <c r="W269" s="297"/>
      <c r="X269" s="297"/>
      <c r="Y269" s="297"/>
      <c r="Z269" s="297"/>
    </row>
    <row r="270" spans="1:26" ht="15.75" customHeight="1">
      <c r="A270" s="297"/>
      <c r="B270" s="297"/>
      <c r="C270" s="297"/>
      <c r="D270" s="297"/>
      <c r="E270" s="297"/>
      <c r="F270" s="297"/>
      <c r="G270" s="297"/>
      <c r="H270" s="297"/>
      <c r="I270" s="297"/>
      <c r="J270" s="297"/>
      <c r="K270" s="297"/>
      <c r="L270" s="297"/>
      <c r="M270" s="297"/>
      <c r="N270" s="297"/>
      <c r="O270" s="297"/>
      <c r="P270" s="297"/>
      <c r="Q270" s="297"/>
      <c r="R270" s="297"/>
      <c r="S270" s="297"/>
      <c r="T270" s="297"/>
      <c r="U270" s="297"/>
      <c r="V270" s="297"/>
      <c r="W270" s="297"/>
      <c r="X270" s="297"/>
      <c r="Y270" s="297"/>
      <c r="Z270" s="297"/>
    </row>
    <row r="271" spans="1:26" ht="15.75" customHeight="1">
      <c r="A271" s="297"/>
      <c r="B271" s="297"/>
      <c r="C271" s="297"/>
      <c r="D271" s="297"/>
      <c r="E271" s="297"/>
      <c r="F271" s="297"/>
      <c r="G271" s="297"/>
      <c r="H271" s="297"/>
      <c r="I271" s="297"/>
      <c r="J271" s="297"/>
      <c r="K271" s="297"/>
      <c r="L271" s="297"/>
      <c r="M271" s="297"/>
      <c r="N271" s="297"/>
      <c r="O271" s="297"/>
      <c r="P271" s="297"/>
      <c r="Q271" s="297"/>
      <c r="R271" s="297"/>
      <c r="S271" s="297"/>
      <c r="T271" s="297"/>
      <c r="U271" s="297"/>
      <c r="V271" s="297"/>
      <c r="W271" s="297"/>
      <c r="X271" s="297"/>
      <c r="Y271" s="297"/>
      <c r="Z271" s="297"/>
    </row>
    <row r="272" spans="1:26" ht="15.75" customHeight="1">
      <c r="A272" s="297"/>
      <c r="B272" s="297"/>
      <c r="C272" s="297"/>
      <c r="D272" s="297"/>
      <c r="E272" s="297"/>
      <c r="F272" s="297"/>
      <c r="G272" s="297"/>
      <c r="H272" s="297"/>
      <c r="I272" s="297"/>
      <c r="J272" s="297"/>
      <c r="K272" s="297"/>
      <c r="L272" s="297"/>
      <c r="M272" s="297"/>
      <c r="N272" s="297"/>
      <c r="O272" s="297"/>
      <c r="P272" s="297"/>
      <c r="Q272" s="297"/>
      <c r="R272" s="297"/>
      <c r="S272" s="297"/>
      <c r="T272" s="297"/>
      <c r="U272" s="297"/>
      <c r="V272" s="297"/>
      <c r="W272" s="297"/>
      <c r="X272" s="297"/>
      <c r="Y272" s="297"/>
      <c r="Z272" s="297"/>
    </row>
    <row r="273" spans="1:26" ht="15.75" customHeight="1">
      <c r="A273" s="297"/>
      <c r="B273" s="297"/>
      <c r="C273" s="297"/>
      <c r="D273" s="297"/>
      <c r="E273" s="297"/>
      <c r="F273" s="297"/>
      <c r="G273" s="297"/>
      <c r="H273" s="297"/>
      <c r="I273" s="297"/>
      <c r="J273" s="297"/>
      <c r="K273" s="297"/>
      <c r="L273" s="297"/>
      <c r="M273" s="297"/>
      <c r="N273" s="297"/>
      <c r="O273" s="297"/>
      <c r="P273" s="297"/>
      <c r="Q273" s="297"/>
      <c r="R273" s="297"/>
      <c r="S273" s="297"/>
      <c r="T273" s="297"/>
      <c r="U273" s="297"/>
      <c r="V273" s="297"/>
      <c r="W273" s="297"/>
      <c r="X273" s="297"/>
      <c r="Y273" s="297"/>
      <c r="Z273" s="297"/>
    </row>
    <row r="274" spans="1:26" ht="15.75" customHeight="1">
      <c r="A274" s="297"/>
      <c r="B274" s="297"/>
      <c r="C274" s="297"/>
      <c r="D274" s="297"/>
      <c r="E274" s="297"/>
      <c r="F274" s="297"/>
      <c r="G274" s="297"/>
      <c r="H274" s="297"/>
      <c r="I274" s="297"/>
      <c r="J274" s="297"/>
      <c r="K274" s="297"/>
      <c r="L274" s="297"/>
      <c r="M274" s="297"/>
      <c r="N274" s="297"/>
      <c r="O274" s="297"/>
      <c r="P274" s="297"/>
      <c r="Q274" s="297"/>
      <c r="R274" s="297"/>
      <c r="S274" s="297"/>
      <c r="T274" s="297"/>
      <c r="U274" s="297"/>
      <c r="V274" s="297"/>
      <c r="W274" s="297"/>
      <c r="X274" s="297"/>
      <c r="Y274" s="297"/>
      <c r="Z274" s="297"/>
    </row>
    <row r="275" spans="1:26" ht="15.75" customHeight="1">
      <c r="A275" s="297"/>
      <c r="B275" s="297"/>
      <c r="C275" s="297"/>
      <c r="D275" s="297"/>
      <c r="E275" s="297"/>
      <c r="F275" s="297"/>
      <c r="G275" s="297"/>
      <c r="H275" s="297"/>
      <c r="I275" s="297"/>
      <c r="J275" s="297"/>
      <c r="K275" s="297"/>
      <c r="L275" s="297"/>
      <c r="M275" s="297"/>
      <c r="N275" s="297"/>
      <c r="O275" s="297"/>
      <c r="P275" s="297"/>
      <c r="Q275" s="297"/>
      <c r="R275" s="297"/>
      <c r="S275" s="297"/>
      <c r="T275" s="297"/>
      <c r="U275" s="297"/>
      <c r="V275" s="297"/>
      <c r="W275" s="297"/>
      <c r="X275" s="297"/>
      <c r="Y275" s="297"/>
      <c r="Z275" s="297"/>
    </row>
    <row r="276" spans="1:26" ht="15.75" customHeight="1">
      <c r="A276" s="297"/>
      <c r="B276" s="297"/>
      <c r="C276" s="297"/>
      <c r="D276" s="297"/>
      <c r="E276" s="297"/>
      <c r="F276" s="297"/>
      <c r="G276" s="297"/>
      <c r="H276" s="297"/>
      <c r="I276" s="297"/>
      <c r="J276" s="297"/>
      <c r="K276" s="297"/>
      <c r="L276" s="297"/>
      <c r="M276" s="297"/>
      <c r="N276" s="297"/>
      <c r="O276" s="297"/>
      <c r="P276" s="297"/>
      <c r="Q276" s="297"/>
      <c r="R276" s="297"/>
      <c r="S276" s="297"/>
      <c r="T276" s="297"/>
      <c r="U276" s="297"/>
      <c r="V276" s="297"/>
      <c r="W276" s="297"/>
      <c r="X276" s="297"/>
      <c r="Y276" s="297"/>
      <c r="Z276" s="297"/>
    </row>
    <row r="277" spans="1:26" ht="15.75" customHeight="1">
      <c r="A277" s="297"/>
      <c r="B277" s="297"/>
      <c r="C277" s="297"/>
      <c r="D277" s="297"/>
      <c r="E277" s="297"/>
      <c r="F277" s="297"/>
      <c r="G277" s="297"/>
      <c r="H277" s="297"/>
      <c r="I277" s="297"/>
      <c r="J277" s="297"/>
      <c r="K277" s="297"/>
      <c r="L277" s="297"/>
      <c r="M277" s="297"/>
      <c r="N277" s="297"/>
      <c r="O277" s="297"/>
      <c r="P277" s="297"/>
      <c r="Q277" s="297"/>
      <c r="R277" s="297"/>
      <c r="S277" s="297"/>
      <c r="T277" s="297"/>
      <c r="U277" s="297"/>
      <c r="V277" s="297"/>
      <c r="W277" s="297"/>
      <c r="X277" s="297"/>
      <c r="Y277" s="297"/>
      <c r="Z277" s="297"/>
    </row>
    <row r="278" spans="1:26" ht="15.75" customHeight="1">
      <c r="A278" s="297"/>
      <c r="B278" s="297"/>
      <c r="C278" s="297"/>
      <c r="D278" s="297"/>
      <c r="E278" s="297"/>
      <c r="F278" s="297"/>
      <c r="G278" s="297"/>
      <c r="H278" s="297"/>
      <c r="I278" s="297"/>
      <c r="J278" s="297"/>
      <c r="K278" s="297"/>
      <c r="L278" s="297"/>
      <c r="M278" s="297"/>
      <c r="N278" s="297"/>
      <c r="O278" s="297"/>
      <c r="P278" s="297"/>
      <c r="Q278" s="297"/>
      <c r="R278" s="297"/>
      <c r="S278" s="297"/>
      <c r="T278" s="297"/>
      <c r="U278" s="297"/>
      <c r="V278" s="297"/>
      <c r="W278" s="297"/>
      <c r="X278" s="297"/>
      <c r="Y278" s="297"/>
      <c r="Z278" s="297"/>
    </row>
    <row r="279" spans="1:26" ht="15.75" customHeight="1">
      <c r="A279" s="297"/>
      <c r="B279" s="297"/>
      <c r="C279" s="297"/>
      <c r="D279" s="297"/>
      <c r="E279" s="297"/>
      <c r="F279" s="297"/>
      <c r="G279" s="297"/>
      <c r="H279" s="297"/>
      <c r="I279" s="297"/>
      <c r="J279" s="297"/>
      <c r="K279" s="297"/>
      <c r="L279" s="297"/>
      <c r="M279" s="297"/>
      <c r="N279" s="297"/>
      <c r="O279" s="297"/>
      <c r="P279" s="297"/>
      <c r="Q279" s="297"/>
      <c r="R279" s="297"/>
      <c r="S279" s="297"/>
      <c r="T279" s="297"/>
      <c r="U279" s="297"/>
      <c r="V279" s="297"/>
      <c r="W279" s="297"/>
      <c r="X279" s="297"/>
      <c r="Y279" s="297"/>
      <c r="Z279" s="297"/>
    </row>
    <row r="280" spans="1:26" ht="15.75" customHeight="1">
      <c r="A280" s="297"/>
      <c r="B280" s="297"/>
      <c r="C280" s="297"/>
      <c r="D280" s="297"/>
      <c r="E280" s="297"/>
      <c r="F280" s="297"/>
      <c r="G280" s="297"/>
      <c r="H280" s="297"/>
      <c r="I280" s="297"/>
      <c r="J280" s="297"/>
      <c r="K280" s="297"/>
      <c r="L280" s="297"/>
      <c r="M280" s="297"/>
      <c r="N280" s="297"/>
      <c r="O280" s="297"/>
      <c r="P280" s="297"/>
      <c r="Q280" s="297"/>
      <c r="R280" s="297"/>
      <c r="S280" s="297"/>
      <c r="T280" s="297"/>
      <c r="U280" s="297"/>
      <c r="V280" s="297"/>
      <c r="W280" s="297"/>
      <c r="X280" s="297"/>
      <c r="Y280" s="297"/>
      <c r="Z280" s="297"/>
    </row>
    <row r="281" spans="1:26" ht="15.75" customHeight="1">
      <c r="A281" s="297"/>
      <c r="B281" s="297"/>
      <c r="C281" s="297"/>
      <c r="D281" s="297"/>
      <c r="E281" s="297"/>
      <c r="F281" s="297"/>
      <c r="G281" s="297"/>
      <c r="H281" s="297"/>
      <c r="I281" s="297"/>
      <c r="J281" s="297"/>
      <c r="K281" s="297"/>
      <c r="L281" s="297"/>
      <c r="M281" s="297"/>
      <c r="N281" s="297"/>
      <c r="O281" s="297"/>
      <c r="P281" s="297"/>
      <c r="Q281" s="297"/>
      <c r="R281" s="297"/>
      <c r="S281" s="297"/>
      <c r="T281" s="297"/>
      <c r="U281" s="297"/>
      <c r="V281" s="297"/>
      <c r="W281" s="297"/>
      <c r="X281" s="297"/>
      <c r="Y281" s="297"/>
      <c r="Z281" s="297"/>
    </row>
    <row r="282" spans="1:26" ht="15.75" customHeight="1">
      <c r="A282" s="297"/>
      <c r="B282" s="297"/>
      <c r="C282" s="297"/>
      <c r="D282" s="297"/>
      <c r="E282" s="297"/>
      <c r="F282" s="297"/>
      <c r="G282" s="297"/>
      <c r="H282" s="297"/>
      <c r="I282" s="297"/>
      <c r="J282" s="297"/>
      <c r="K282" s="297"/>
      <c r="L282" s="297"/>
      <c r="M282" s="297"/>
      <c r="N282" s="297"/>
      <c r="O282" s="297"/>
      <c r="P282" s="297"/>
      <c r="Q282" s="297"/>
      <c r="R282" s="297"/>
      <c r="S282" s="297"/>
      <c r="T282" s="297"/>
      <c r="U282" s="297"/>
      <c r="V282" s="297"/>
      <c r="W282" s="297"/>
      <c r="X282" s="297"/>
      <c r="Y282" s="297"/>
      <c r="Z282" s="297"/>
    </row>
    <row r="283" spans="1:26" ht="15.75" customHeight="1">
      <c r="A283" s="297"/>
      <c r="B283" s="297"/>
      <c r="C283" s="297"/>
      <c r="D283" s="297"/>
      <c r="E283" s="297"/>
      <c r="F283" s="297"/>
      <c r="G283" s="297"/>
      <c r="H283" s="297"/>
      <c r="I283" s="297"/>
      <c r="J283" s="297"/>
      <c r="K283" s="297"/>
      <c r="L283" s="297"/>
      <c r="M283" s="297"/>
      <c r="N283" s="297"/>
      <c r="O283" s="297"/>
      <c r="P283" s="297"/>
      <c r="Q283" s="297"/>
      <c r="R283" s="297"/>
      <c r="S283" s="297"/>
      <c r="T283" s="297"/>
      <c r="U283" s="297"/>
      <c r="V283" s="297"/>
      <c r="W283" s="297"/>
      <c r="X283" s="297"/>
      <c r="Y283" s="297"/>
      <c r="Z283" s="297"/>
    </row>
    <row r="284" spans="1:26" ht="15.75" customHeight="1">
      <c r="A284" s="297"/>
      <c r="B284" s="297"/>
      <c r="C284" s="297"/>
      <c r="D284" s="297"/>
      <c r="E284" s="297"/>
      <c r="F284" s="297"/>
      <c r="G284" s="297"/>
      <c r="H284" s="297"/>
      <c r="I284" s="297"/>
      <c r="J284" s="297"/>
      <c r="K284" s="297"/>
      <c r="L284" s="297"/>
      <c r="M284" s="297"/>
      <c r="N284" s="297"/>
      <c r="O284" s="297"/>
      <c r="P284" s="297"/>
      <c r="Q284" s="297"/>
      <c r="R284" s="297"/>
      <c r="S284" s="297"/>
      <c r="T284" s="297"/>
      <c r="U284" s="297"/>
      <c r="V284" s="297"/>
      <c r="W284" s="297"/>
      <c r="X284" s="297"/>
      <c r="Y284" s="297"/>
      <c r="Z284" s="297"/>
    </row>
    <row r="285" spans="1:26" ht="15.75" customHeight="1">
      <c r="A285" s="297"/>
      <c r="B285" s="297"/>
      <c r="C285" s="297"/>
      <c r="D285" s="297"/>
      <c r="E285" s="297"/>
      <c r="F285" s="297"/>
      <c r="G285" s="297"/>
      <c r="H285" s="297"/>
      <c r="I285" s="297"/>
      <c r="J285" s="297"/>
      <c r="K285" s="297"/>
      <c r="L285" s="297"/>
      <c r="M285" s="297"/>
      <c r="N285" s="297"/>
      <c r="O285" s="297"/>
      <c r="P285" s="297"/>
      <c r="Q285" s="297"/>
      <c r="R285" s="297"/>
      <c r="S285" s="297"/>
      <c r="T285" s="297"/>
      <c r="U285" s="297"/>
      <c r="V285" s="297"/>
      <c r="W285" s="297"/>
      <c r="X285" s="297"/>
      <c r="Y285" s="297"/>
      <c r="Z285" s="297"/>
    </row>
    <row r="286" spans="1:26" ht="15.75" customHeight="1">
      <c r="A286" s="297"/>
      <c r="B286" s="297"/>
      <c r="C286" s="297"/>
      <c r="D286" s="297"/>
      <c r="E286" s="297"/>
      <c r="F286" s="297"/>
      <c r="G286" s="297"/>
      <c r="H286" s="297"/>
      <c r="I286" s="297"/>
      <c r="J286" s="297"/>
      <c r="K286" s="297"/>
      <c r="L286" s="297"/>
      <c r="M286" s="297"/>
      <c r="N286" s="297"/>
      <c r="O286" s="297"/>
      <c r="P286" s="297"/>
      <c r="Q286" s="297"/>
      <c r="R286" s="297"/>
      <c r="S286" s="297"/>
      <c r="T286" s="297"/>
      <c r="U286" s="297"/>
      <c r="V286" s="297"/>
      <c r="W286" s="297"/>
      <c r="X286" s="297"/>
      <c r="Y286" s="297"/>
      <c r="Z286" s="297"/>
    </row>
    <row r="287" spans="1:26" ht="15.75" customHeight="1">
      <c r="A287" s="297"/>
      <c r="B287" s="297"/>
      <c r="C287" s="297"/>
      <c r="D287" s="297"/>
      <c r="E287" s="297"/>
      <c r="F287" s="297"/>
      <c r="G287" s="297"/>
      <c r="H287" s="297"/>
      <c r="I287" s="297"/>
      <c r="J287" s="297"/>
      <c r="K287" s="297"/>
      <c r="L287" s="297"/>
      <c r="M287" s="297"/>
      <c r="N287" s="297"/>
      <c r="O287" s="297"/>
      <c r="P287" s="297"/>
      <c r="Q287" s="297"/>
      <c r="R287" s="297"/>
      <c r="S287" s="297"/>
      <c r="T287" s="297"/>
      <c r="U287" s="297"/>
      <c r="V287" s="297"/>
      <c r="W287" s="297"/>
      <c r="X287" s="297"/>
      <c r="Y287" s="297"/>
      <c r="Z287" s="297"/>
    </row>
    <row r="288" spans="1:26" ht="15.75" customHeight="1">
      <c r="A288" s="297"/>
      <c r="B288" s="297"/>
      <c r="C288" s="297"/>
      <c r="D288" s="297"/>
      <c r="E288" s="297"/>
      <c r="F288" s="297"/>
      <c r="G288" s="297"/>
      <c r="H288" s="297"/>
      <c r="I288" s="297"/>
      <c r="J288" s="297"/>
      <c r="K288" s="297"/>
      <c r="L288" s="297"/>
      <c r="M288" s="297"/>
      <c r="N288" s="297"/>
      <c r="O288" s="297"/>
      <c r="P288" s="297"/>
      <c r="Q288" s="297"/>
      <c r="R288" s="297"/>
      <c r="S288" s="297"/>
      <c r="T288" s="297"/>
      <c r="U288" s="297"/>
      <c r="V288" s="297"/>
      <c r="W288" s="297"/>
      <c r="X288" s="297"/>
      <c r="Y288" s="297"/>
      <c r="Z288" s="297"/>
    </row>
    <row r="289" spans="1:26" ht="15.75" customHeight="1">
      <c r="A289" s="297"/>
      <c r="B289" s="297"/>
      <c r="C289" s="297"/>
      <c r="D289" s="297"/>
      <c r="E289" s="297"/>
      <c r="F289" s="297"/>
      <c r="G289" s="297"/>
      <c r="H289" s="297"/>
      <c r="I289" s="297"/>
      <c r="J289" s="297"/>
      <c r="K289" s="297"/>
      <c r="L289" s="297"/>
      <c r="M289" s="297"/>
      <c r="N289" s="297"/>
      <c r="O289" s="297"/>
      <c r="P289" s="297"/>
      <c r="Q289" s="297"/>
      <c r="R289" s="297"/>
      <c r="S289" s="297"/>
      <c r="T289" s="297"/>
      <c r="U289" s="297"/>
      <c r="V289" s="297"/>
      <c r="W289" s="297"/>
      <c r="X289" s="297"/>
      <c r="Y289" s="297"/>
      <c r="Z289" s="297"/>
    </row>
    <row r="290" spans="1:26" ht="15.75" customHeight="1">
      <c r="A290" s="297"/>
      <c r="B290" s="297"/>
      <c r="C290" s="297"/>
      <c r="D290" s="297"/>
      <c r="E290" s="297"/>
      <c r="F290" s="297"/>
      <c r="G290" s="297"/>
      <c r="H290" s="297"/>
      <c r="I290" s="297"/>
      <c r="J290" s="297"/>
      <c r="K290" s="297"/>
      <c r="L290" s="297"/>
      <c r="M290" s="297"/>
      <c r="N290" s="297"/>
      <c r="O290" s="297"/>
      <c r="P290" s="297"/>
      <c r="Q290" s="297"/>
      <c r="R290" s="297"/>
      <c r="S290" s="297"/>
      <c r="T290" s="297"/>
      <c r="U290" s="297"/>
      <c r="V290" s="297"/>
      <c r="W290" s="297"/>
      <c r="X290" s="297"/>
      <c r="Y290" s="297"/>
      <c r="Z290" s="297"/>
    </row>
    <row r="291" spans="1:26" ht="15.75" customHeight="1">
      <c r="A291" s="297"/>
      <c r="B291" s="297"/>
      <c r="C291" s="297"/>
      <c r="D291" s="297"/>
      <c r="E291" s="297"/>
      <c r="F291" s="297"/>
      <c r="G291" s="297"/>
      <c r="H291" s="297"/>
      <c r="I291" s="297"/>
      <c r="J291" s="297"/>
      <c r="K291" s="297"/>
      <c r="L291" s="297"/>
      <c r="M291" s="297"/>
      <c r="N291" s="297"/>
      <c r="O291" s="297"/>
      <c r="P291" s="297"/>
      <c r="Q291" s="297"/>
      <c r="R291" s="297"/>
      <c r="S291" s="297"/>
      <c r="T291" s="297"/>
      <c r="U291" s="297"/>
      <c r="V291" s="297"/>
      <c r="W291" s="297"/>
      <c r="X291" s="297"/>
      <c r="Y291" s="297"/>
      <c r="Z291" s="297"/>
    </row>
    <row r="292" spans="1:26" ht="15.75" customHeight="1">
      <c r="A292" s="297"/>
      <c r="B292" s="297"/>
      <c r="C292" s="297"/>
      <c r="D292" s="297"/>
      <c r="E292" s="297"/>
      <c r="F292" s="297"/>
      <c r="G292" s="297"/>
      <c r="H292" s="297"/>
      <c r="I292" s="297"/>
      <c r="J292" s="297"/>
      <c r="K292" s="297"/>
      <c r="L292" s="297"/>
      <c r="M292" s="297"/>
      <c r="N292" s="297"/>
      <c r="O292" s="297"/>
      <c r="P292" s="297"/>
      <c r="Q292" s="297"/>
      <c r="R292" s="297"/>
      <c r="S292" s="297"/>
      <c r="T292" s="297"/>
      <c r="U292" s="297"/>
      <c r="V292" s="297"/>
      <c r="W292" s="297"/>
      <c r="X292" s="297"/>
      <c r="Y292" s="297"/>
      <c r="Z292" s="297"/>
    </row>
    <row r="293" spans="1:26" ht="15.75" customHeight="1">
      <c r="A293" s="297"/>
      <c r="B293" s="297"/>
      <c r="C293" s="297"/>
      <c r="D293" s="297"/>
      <c r="E293" s="297"/>
      <c r="F293" s="297"/>
      <c r="G293" s="297"/>
      <c r="H293" s="297"/>
      <c r="I293" s="297"/>
      <c r="J293" s="297"/>
      <c r="K293" s="297"/>
      <c r="L293" s="297"/>
      <c r="M293" s="297"/>
      <c r="N293" s="297"/>
      <c r="O293" s="297"/>
      <c r="P293" s="297"/>
      <c r="Q293" s="297"/>
      <c r="R293" s="297"/>
      <c r="S293" s="297"/>
      <c r="T293" s="297"/>
      <c r="U293" s="297"/>
      <c r="V293" s="297"/>
      <c r="W293" s="297"/>
      <c r="X293" s="297"/>
      <c r="Y293" s="297"/>
      <c r="Z293" s="297"/>
    </row>
    <row r="294" spans="1:26" ht="15.75" customHeight="1">
      <c r="A294" s="297"/>
      <c r="B294" s="297"/>
      <c r="C294" s="297"/>
      <c r="D294" s="297"/>
      <c r="E294" s="297"/>
      <c r="F294" s="297"/>
      <c r="G294" s="297"/>
      <c r="H294" s="297"/>
      <c r="I294" s="297"/>
      <c r="J294" s="297"/>
      <c r="K294" s="297"/>
      <c r="L294" s="297"/>
      <c r="M294" s="297"/>
      <c r="N294" s="297"/>
      <c r="O294" s="297"/>
      <c r="P294" s="297"/>
      <c r="Q294" s="297"/>
      <c r="R294" s="297"/>
      <c r="S294" s="297"/>
      <c r="T294" s="297"/>
      <c r="U294" s="297"/>
      <c r="V294" s="297"/>
      <c r="W294" s="297"/>
      <c r="X294" s="297"/>
      <c r="Y294" s="297"/>
      <c r="Z294" s="297"/>
    </row>
    <row r="295" spans="1:26" ht="15.75" customHeight="1">
      <c r="A295" s="297"/>
      <c r="B295" s="297"/>
      <c r="C295" s="297"/>
      <c r="D295" s="297"/>
      <c r="E295" s="297"/>
      <c r="F295" s="297"/>
      <c r="G295" s="297"/>
      <c r="H295" s="297"/>
      <c r="I295" s="297"/>
      <c r="J295" s="297"/>
      <c r="K295" s="297"/>
      <c r="L295" s="297"/>
      <c r="M295" s="297"/>
      <c r="N295" s="297"/>
      <c r="O295" s="297"/>
      <c r="P295" s="297"/>
      <c r="Q295" s="297"/>
      <c r="R295" s="297"/>
      <c r="S295" s="297"/>
      <c r="T295" s="297"/>
      <c r="U295" s="297"/>
      <c r="V295" s="297"/>
      <c r="W295" s="297"/>
      <c r="X295" s="297"/>
      <c r="Y295" s="297"/>
      <c r="Z295" s="297"/>
    </row>
    <row r="296" spans="1:26" ht="15.75" customHeight="1">
      <c r="A296" s="297"/>
      <c r="B296" s="297"/>
      <c r="C296" s="297"/>
      <c r="D296" s="297"/>
      <c r="E296" s="297"/>
      <c r="F296" s="297"/>
      <c r="G296" s="297"/>
      <c r="H296" s="297"/>
      <c r="I296" s="297"/>
      <c r="J296" s="297"/>
      <c r="K296" s="297"/>
      <c r="L296" s="297"/>
      <c r="M296" s="297"/>
      <c r="N296" s="297"/>
      <c r="O296" s="297"/>
      <c r="P296" s="297"/>
      <c r="Q296" s="297"/>
      <c r="R296" s="297"/>
      <c r="S296" s="297"/>
      <c r="T296" s="297"/>
      <c r="U296" s="297"/>
      <c r="V296" s="297"/>
      <c r="W296" s="297"/>
      <c r="X296" s="297"/>
      <c r="Y296" s="297"/>
      <c r="Z296" s="297"/>
    </row>
    <row r="297" spans="1:26" ht="15.75" customHeight="1">
      <c r="A297" s="297"/>
      <c r="B297" s="297"/>
      <c r="C297" s="297"/>
      <c r="D297" s="297"/>
      <c r="E297" s="297"/>
      <c r="F297" s="297"/>
      <c r="G297" s="297"/>
      <c r="H297" s="297"/>
      <c r="I297" s="297"/>
      <c r="J297" s="297"/>
      <c r="K297" s="297"/>
      <c r="L297" s="297"/>
      <c r="M297" s="297"/>
      <c r="N297" s="297"/>
      <c r="O297" s="297"/>
      <c r="P297" s="297"/>
      <c r="Q297" s="297"/>
      <c r="R297" s="297"/>
      <c r="S297" s="297"/>
      <c r="T297" s="297"/>
      <c r="U297" s="297"/>
      <c r="V297" s="297"/>
      <c r="W297" s="297"/>
      <c r="X297" s="297"/>
      <c r="Y297" s="297"/>
      <c r="Z297" s="297"/>
    </row>
    <row r="298" spans="1:26" ht="15.75" customHeight="1">
      <c r="A298" s="297"/>
      <c r="B298" s="297"/>
      <c r="C298" s="297"/>
      <c r="D298" s="297"/>
      <c r="E298" s="297"/>
      <c r="F298" s="297"/>
      <c r="G298" s="297"/>
      <c r="H298" s="297"/>
      <c r="I298" s="297"/>
      <c r="J298" s="297"/>
      <c r="K298" s="297"/>
      <c r="L298" s="297"/>
      <c r="M298" s="297"/>
      <c r="N298" s="297"/>
      <c r="O298" s="297"/>
      <c r="P298" s="297"/>
      <c r="Q298" s="297"/>
      <c r="R298" s="297"/>
      <c r="S298" s="297"/>
      <c r="T298" s="297"/>
      <c r="U298" s="297"/>
      <c r="V298" s="297"/>
      <c r="W298" s="297"/>
      <c r="X298" s="297"/>
      <c r="Y298" s="297"/>
      <c r="Z298" s="297"/>
    </row>
    <row r="299" spans="1:26" ht="15.75" customHeight="1">
      <c r="A299" s="297"/>
      <c r="B299" s="297"/>
      <c r="C299" s="297"/>
      <c r="D299" s="297"/>
      <c r="E299" s="297"/>
      <c r="F299" s="297"/>
      <c r="G299" s="297"/>
      <c r="H299" s="297"/>
      <c r="I299" s="297"/>
      <c r="J299" s="297"/>
      <c r="K299" s="297"/>
      <c r="L299" s="297"/>
      <c r="M299" s="297"/>
      <c r="N299" s="297"/>
      <c r="O299" s="297"/>
      <c r="P299" s="297"/>
      <c r="Q299" s="297"/>
      <c r="R299" s="297"/>
      <c r="S299" s="297"/>
      <c r="T299" s="297"/>
      <c r="U299" s="297"/>
      <c r="V299" s="297"/>
      <c r="W299" s="297"/>
      <c r="X299" s="297"/>
      <c r="Y299" s="297"/>
      <c r="Z299" s="297"/>
    </row>
    <row r="300" spans="1:26" ht="15.75" customHeight="1">
      <c r="A300" s="297"/>
      <c r="B300" s="297"/>
      <c r="C300" s="297"/>
      <c r="D300" s="297"/>
      <c r="E300" s="297"/>
      <c r="F300" s="297"/>
      <c r="G300" s="297"/>
      <c r="H300" s="297"/>
      <c r="I300" s="297"/>
      <c r="J300" s="297"/>
      <c r="K300" s="297"/>
      <c r="L300" s="297"/>
      <c r="M300" s="297"/>
      <c r="N300" s="297"/>
      <c r="O300" s="297"/>
      <c r="P300" s="297"/>
      <c r="Q300" s="297"/>
      <c r="R300" s="297"/>
      <c r="S300" s="297"/>
      <c r="T300" s="297"/>
      <c r="U300" s="297"/>
      <c r="V300" s="297"/>
      <c r="W300" s="297"/>
      <c r="X300" s="297"/>
      <c r="Y300" s="297"/>
      <c r="Z300" s="297"/>
    </row>
    <row r="301" spans="1:26" ht="15.75" customHeight="1">
      <c r="A301" s="297"/>
      <c r="B301" s="297"/>
      <c r="C301" s="297"/>
      <c r="D301" s="297"/>
      <c r="E301" s="297"/>
      <c r="F301" s="297"/>
      <c r="G301" s="297"/>
      <c r="H301" s="297"/>
      <c r="I301" s="297"/>
      <c r="J301" s="297"/>
      <c r="K301" s="297"/>
      <c r="L301" s="297"/>
      <c r="M301" s="297"/>
      <c r="N301" s="297"/>
      <c r="O301" s="297"/>
      <c r="P301" s="297"/>
      <c r="Q301" s="297"/>
      <c r="R301" s="297"/>
      <c r="S301" s="297"/>
      <c r="T301" s="297"/>
      <c r="U301" s="297"/>
      <c r="V301" s="297"/>
      <c r="W301" s="297"/>
      <c r="X301" s="297"/>
      <c r="Y301" s="297"/>
      <c r="Z301" s="297"/>
    </row>
    <row r="302" spans="1:26" ht="15.75" customHeight="1">
      <c r="A302" s="297"/>
      <c r="B302" s="297"/>
      <c r="C302" s="297"/>
      <c r="D302" s="297"/>
      <c r="E302" s="297"/>
      <c r="F302" s="297"/>
      <c r="G302" s="297"/>
      <c r="H302" s="297"/>
      <c r="I302" s="297"/>
      <c r="J302" s="297"/>
      <c r="K302" s="297"/>
      <c r="L302" s="297"/>
      <c r="M302" s="297"/>
      <c r="N302" s="297"/>
      <c r="O302" s="297"/>
      <c r="P302" s="297"/>
      <c r="Q302" s="297"/>
      <c r="R302" s="297"/>
      <c r="S302" s="297"/>
      <c r="T302" s="297"/>
      <c r="U302" s="297"/>
      <c r="V302" s="297"/>
      <c r="W302" s="297"/>
      <c r="X302" s="297"/>
      <c r="Y302" s="297"/>
      <c r="Z302" s="297"/>
    </row>
    <row r="303" spans="1:26" ht="15.75" customHeight="1">
      <c r="A303" s="297"/>
      <c r="B303" s="297"/>
      <c r="C303" s="297"/>
      <c r="D303" s="297"/>
      <c r="E303" s="297"/>
      <c r="F303" s="297"/>
      <c r="G303" s="297"/>
      <c r="H303" s="297"/>
      <c r="I303" s="297"/>
      <c r="J303" s="297"/>
      <c r="K303" s="297"/>
      <c r="L303" s="297"/>
      <c r="M303" s="297"/>
      <c r="N303" s="297"/>
      <c r="O303" s="297"/>
      <c r="P303" s="297"/>
      <c r="Q303" s="297"/>
      <c r="R303" s="297"/>
      <c r="S303" s="297"/>
      <c r="T303" s="297"/>
      <c r="U303" s="297"/>
      <c r="V303" s="297"/>
      <c r="W303" s="297"/>
      <c r="X303" s="297"/>
      <c r="Y303" s="297"/>
      <c r="Z303" s="297"/>
    </row>
    <row r="304" spans="1:26" ht="15.75" customHeight="1">
      <c r="A304" s="297"/>
      <c r="B304" s="297"/>
      <c r="C304" s="297"/>
      <c r="D304" s="297"/>
      <c r="E304" s="297"/>
      <c r="F304" s="297"/>
      <c r="G304" s="297"/>
      <c r="H304" s="297"/>
      <c r="I304" s="297"/>
      <c r="J304" s="297"/>
      <c r="K304" s="297"/>
      <c r="L304" s="297"/>
      <c r="M304" s="297"/>
      <c r="N304" s="297"/>
      <c r="O304" s="297"/>
      <c r="P304" s="297"/>
      <c r="Q304" s="297"/>
      <c r="R304" s="297"/>
      <c r="S304" s="297"/>
      <c r="T304" s="297"/>
      <c r="U304" s="297"/>
      <c r="V304" s="297"/>
      <c r="W304" s="297"/>
      <c r="X304" s="297"/>
      <c r="Y304" s="297"/>
      <c r="Z304" s="297"/>
    </row>
    <row r="305" spans="1:26" ht="15.75" customHeight="1">
      <c r="A305" s="297"/>
      <c r="B305" s="297"/>
      <c r="C305" s="297"/>
      <c r="D305" s="297"/>
      <c r="E305" s="297"/>
      <c r="F305" s="297"/>
      <c r="G305" s="297"/>
      <c r="H305" s="297"/>
      <c r="I305" s="297"/>
      <c r="J305" s="297"/>
      <c r="K305" s="297"/>
      <c r="L305" s="297"/>
      <c r="M305" s="297"/>
      <c r="N305" s="297"/>
      <c r="O305" s="297"/>
      <c r="P305" s="297"/>
      <c r="Q305" s="297"/>
      <c r="R305" s="297"/>
      <c r="S305" s="297"/>
      <c r="T305" s="297"/>
      <c r="U305" s="297"/>
      <c r="V305" s="297"/>
      <c r="W305" s="297"/>
      <c r="X305" s="297"/>
      <c r="Y305" s="297"/>
      <c r="Z305" s="297"/>
    </row>
    <row r="306" spans="1:26" ht="15.75" customHeight="1">
      <c r="A306" s="297"/>
      <c r="B306" s="297"/>
      <c r="C306" s="297"/>
      <c r="D306" s="297"/>
      <c r="E306" s="297"/>
      <c r="F306" s="297"/>
      <c r="G306" s="297"/>
      <c r="H306" s="297"/>
      <c r="I306" s="297"/>
      <c r="J306" s="297"/>
      <c r="K306" s="297"/>
      <c r="L306" s="297"/>
      <c r="M306" s="297"/>
      <c r="N306" s="297"/>
      <c r="O306" s="297"/>
      <c r="P306" s="297"/>
      <c r="Q306" s="297"/>
      <c r="R306" s="297"/>
      <c r="S306" s="297"/>
      <c r="T306" s="297"/>
      <c r="U306" s="297"/>
      <c r="V306" s="297"/>
      <c r="W306" s="297"/>
      <c r="X306" s="297"/>
      <c r="Y306" s="297"/>
      <c r="Z306" s="297"/>
    </row>
    <row r="307" spans="1:26" ht="15.75" customHeight="1">
      <c r="A307" s="297"/>
      <c r="B307" s="297"/>
      <c r="C307" s="297"/>
      <c r="D307" s="297"/>
      <c r="E307" s="297"/>
      <c r="F307" s="297"/>
      <c r="G307" s="297"/>
      <c r="H307" s="297"/>
      <c r="I307" s="297"/>
      <c r="J307" s="297"/>
      <c r="K307" s="297"/>
      <c r="L307" s="297"/>
      <c r="M307" s="297"/>
      <c r="N307" s="297"/>
      <c r="O307" s="297"/>
      <c r="P307" s="297"/>
      <c r="Q307" s="297"/>
      <c r="R307" s="297"/>
      <c r="S307" s="297"/>
      <c r="T307" s="297"/>
      <c r="U307" s="297"/>
      <c r="V307" s="297"/>
      <c r="W307" s="297"/>
      <c r="X307" s="297"/>
      <c r="Y307" s="297"/>
      <c r="Z307" s="297"/>
    </row>
    <row r="308" spans="1:26" ht="15.75" customHeight="1">
      <c r="A308" s="297"/>
      <c r="B308" s="297"/>
      <c r="C308" s="297"/>
      <c r="D308" s="297"/>
      <c r="E308" s="297"/>
      <c r="F308" s="297"/>
      <c r="G308" s="297"/>
      <c r="H308" s="297"/>
      <c r="I308" s="297"/>
      <c r="J308" s="297"/>
      <c r="K308" s="297"/>
      <c r="L308" s="297"/>
      <c r="M308" s="297"/>
      <c r="N308" s="297"/>
      <c r="O308" s="297"/>
      <c r="P308" s="297"/>
      <c r="Q308" s="297"/>
      <c r="R308" s="297"/>
      <c r="S308" s="297"/>
      <c r="T308" s="297"/>
      <c r="U308" s="297"/>
      <c r="V308" s="297"/>
      <c r="W308" s="297"/>
      <c r="X308" s="297"/>
      <c r="Y308" s="297"/>
      <c r="Z308" s="297"/>
    </row>
    <row r="309" spans="1:26" ht="15.75" customHeight="1">
      <c r="A309" s="297"/>
      <c r="B309" s="297"/>
      <c r="C309" s="297"/>
      <c r="D309" s="297"/>
      <c r="E309" s="297"/>
      <c r="F309" s="297"/>
      <c r="G309" s="297"/>
      <c r="H309" s="297"/>
      <c r="I309" s="297"/>
      <c r="J309" s="297"/>
      <c r="K309" s="297"/>
      <c r="L309" s="297"/>
      <c r="M309" s="297"/>
      <c r="N309" s="297"/>
      <c r="O309" s="297"/>
      <c r="P309" s="297"/>
      <c r="Q309" s="297"/>
      <c r="R309" s="297"/>
      <c r="S309" s="297"/>
      <c r="T309" s="297"/>
      <c r="U309" s="297"/>
      <c r="V309" s="297"/>
      <c r="W309" s="297"/>
      <c r="X309" s="297"/>
      <c r="Y309" s="297"/>
      <c r="Z309" s="297"/>
    </row>
    <row r="310" spans="1:26" ht="15.75" customHeight="1">
      <c r="A310" s="297"/>
      <c r="B310" s="297"/>
      <c r="C310" s="297"/>
      <c r="D310" s="297"/>
      <c r="E310" s="297"/>
      <c r="F310" s="297"/>
      <c r="G310" s="297"/>
      <c r="H310" s="297"/>
      <c r="I310" s="297"/>
      <c r="J310" s="297"/>
      <c r="K310" s="297"/>
      <c r="L310" s="297"/>
      <c r="M310" s="297"/>
      <c r="N310" s="297"/>
      <c r="O310" s="297"/>
      <c r="P310" s="297"/>
      <c r="Q310" s="297"/>
      <c r="R310" s="297"/>
      <c r="S310" s="297"/>
      <c r="T310" s="297"/>
      <c r="U310" s="297"/>
      <c r="V310" s="297"/>
      <c r="W310" s="297"/>
      <c r="X310" s="297"/>
      <c r="Y310" s="297"/>
      <c r="Z310" s="297"/>
    </row>
    <row r="311" spans="1:26" ht="15.75" customHeight="1">
      <c r="A311" s="297"/>
      <c r="B311" s="297"/>
      <c r="C311" s="297"/>
      <c r="D311" s="297"/>
      <c r="E311" s="297"/>
      <c r="F311" s="297"/>
      <c r="G311" s="297"/>
      <c r="H311" s="297"/>
      <c r="I311" s="297"/>
      <c r="J311" s="297"/>
      <c r="K311" s="297"/>
      <c r="L311" s="297"/>
      <c r="M311" s="297"/>
      <c r="N311" s="297"/>
      <c r="O311" s="297"/>
      <c r="P311" s="297"/>
      <c r="Q311" s="297"/>
      <c r="R311" s="297"/>
      <c r="S311" s="297"/>
      <c r="T311" s="297"/>
      <c r="U311" s="297"/>
      <c r="V311" s="297"/>
      <c r="W311" s="297"/>
      <c r="X311" s="297"/>
      <c r="Y311" s="297"/>
      <c r="Z311" s="297"/>
    </row>
    <row r="312" spans="1:26" ht="15.75" customHeight="1">
      <c r="A312" s="297"/>
      <c r="B312" s="297"/>
      <c r="C312" s="297"/>
      <c r="D312" s="297"/>
      <c r="E312" s="297"/>
      <c r="F312" s="297"/>
      <c r="G312" s="297"/>
      <c r="H312" s="297"/>
      <c r="I312" s="297"/>
      <c r="J312" s="297"/>
      <c r="K312" s="297"/>
      <c r="L312" s="297"/>
      <c r="M312" s="297"/>
      <c r="N312" s="297"/>
      <c r="O312" s="297"/>
      <c r="P312" s="297"/>
      <c r="Q312" s="297"/>
      <c r="R312" s="297"/>
      <c r="S312" s="297"/>
      <c r="T312" s="297"/>
      <c r="U312" s="297"/>
      <c r="V312" s="297"/>
      <c r="W312" s="297"/>
      <c r="X312" s="297"/>
      <c r="Y312" s="297"/>
      <c r="Z312" s="297"/>
    </row>
    <row r="313" spans="1:26" ht="15.75" customHeight="1">
      <c r="A313" s="297"/>
      <c r="B313" s="297"/>
      <c r="C313" s="297"/>
      <c r="D313" s="297"/>
      <c r="E313" s="297"/>
      <c r="F313" s="297"/>
      <c r="G313" s="297"/>
      <c r="H313" s="297"/>
      <c r="I313" s="297"/>
      <c r="J313" s="297"/>
      <c r="K313" s="297"/>
      <c r="L313" s="297"/>
      <c r="M313" s="297"/>
      <c r="N313" s="297"/>
      <c r="O313" s="297"/>
      <c r="P313" s="297"/>
      <c r="Q313" s="297"/>
      <c r="R313" s="297"/>
      <c r="S313" s="297"/>
      <c r="T313" s="297"/>
      <c r="U313" s="297"/>
      <c r="V313" s="297"/>
      <c r="W313" s="297"/>
      <c r="X313" s="297"/>
      <c r="Y313" s="297"/>
      <c r="Z313" s="297"/>
    </row>
    <row r="314" spans="1:26" ht="15.75" customHeight="1">
      <c r="A314" s="297"/>
      <c r="B314" s="297"/>
      <c r="C314" s="297"/>
      <c r="D314" s="297"/>
      <c r="E314" s="297"/>
      <c r="F314" s="297"/>
      <c r="G314" s="297"/>
      <c r="H314" s="297"/>
      <c r="I314" s="297"/>
      <c r="J314" s="297"/>
      <c r="K314" s="297"/>
      <c r="L314" s="297"/>
      <c r="M314" s="297"/>
      <c r="N314" s="297"/>
      <c r="O314" s="297"/>
      <c r="P314" s="297"/>
      <c r="Q314" s="297"/>
      <c r="R314" s="297"/>
      <c r="S314" s="297"/>
      <c r="T314" s="297"/>
      <c r="U314" s="297"/>
      <c r="V314" s="297"/>
      <c r="W314" s="297"/>
      <c r="X314" s="297"/>
      <c r="Y314" s="297"/>
      <c r="Z314" s="297"/>
    </row>
    <row r="315" spans="1:26" ht="15.75" customHeight="1">
      <c r="A315" s="297"/>
      <c r="B315" s="297"/>
      <c r="C315" s="297"/>
      <c r="D315" s="297"/>
      <c r="E315" s="297"/>
      <c r="F315" s="297"/>
      <c r="G315" s="297"/>
      <c r="H315" s="297"/>
      <c r="I315" s="297"/>
      <c r="J315" s="297"/>
      <c r="K315" s="297"/>
      <c r="L315" s="297"/>
      <c r="M315" s="297"/>
      <c r="N315" s="297"/>
      <c r="O315" s="297"/>
      <c r="P315" s="297"/>
      <c r="Q315" s="297"/>
      <c r="R315" s="297"/>
      <c r="S315" s="297"/>
      <c r="T315" s="297"/>
      <c r="U315" s="297"/>
      <c r="V315" s="297"/>
      <c r="W315" s="297"/>
      <c r="X315" s="297"/>
      <c r="Y315" s="297"/>
      <c r="Z315" s="297"/>
    </row>
    <row r="316" spans="1:26" ht="15.75" customHeight="1">
      <c r="A316" s="297"/>
      <c r="B316" s="297"/>
      <c r="C316" s="297"/>
      <c r="D316" s="297"/>
      <c r="E316" s="297"/>
      <c r="F316" s="297"/>
      <c r="G316" s="297"/>
      <c r="H316" s="297"/>
      <c r="I316" s="297"/>
      <c r="J316" s="297"/>
      <c r="K316" s="297"/>
      <c r="L316" s="297"/>
      <c r="M316" s="297"/>
      <c r="N316" s="297"/>
      <c r="O316" s="297"/>
      <c r="P316" s="297"/>
      <c r="Q316" s="297"/>
      <c r="R316" s="297"/>
      <c r="S316" s="297"/>
      <c r="T316" s="297"/>
      <c r="U316" s="297"/>
      <c r="V316" s="297"/>
      <c r="W316" s="297"/>
      <c r="X316" s="297"/>
      <c r="Y316" s="297"/>
      <c r="Z316" s="297"/>
    </row>
    <row r="317" spans="1:26" ht="15.75" customHeight="1">
      <c r="A317" s="297"/>
      <c r="B317" s="297"/>
      <c r="C317" s="297"/>
      <c r="D317" s="297"/>
      <c r="E317" s="297"/>
      <c r="F317" s="297"/>
      <c r="G317" s="297"/>
      <c r="H317" s="297"/>
      <c r="I317" s="297"/>
      <c r="J317" s="297"/>
      <c r="K317" s="297"/>
      <c r="L317" s="297"/>
      <c r="M317" s="297"/>
      <c r="N317" s="297"/>
      <c r="O317" s="297"/>
      <c r="P317" s="297"/>
      <c r="Q317" s="297"/>
      <c r="R317" s="297"/>
      <c r="S317" s="297"/>
      <c r="T317" s="297"/>
      <c r="U317" s="297"/>
      <c r="V317" s="297"/>
      <c r="W317" s="297"/>
      <c r="X317" s="297"/>
      <c r="Y317" s="297"/>
      <c r="Z317" s="297"/>
    </row>
    <row r="318" spans="1:26" ht="15.75" customHeight="1">
      <c r="A318" s="297"/>
      <c r="B318" s="297"/>
      <c r="C318" s="297"/>
      <c r="D318" s="297"/>
      <c r="E318" s="297"/>
      <c r="F318" s="297"/>
      <c r="G318" s="297"/>
      <c r="H318" s="297"/>
      <c r="I318" s="297"/>
      <c r="J318" s="297"/>
      <c r="K318" s="297"/>
      <c r="L318" s="297"/>
      <c r="M318" s="297"/>
      <c r="N318" s="297"/>
      <c r="O318" s="297"/>
      <c r="P318" s="297"/>
      <c r="Q318" s="297"/>
      <c r="R318" s="297"/>
      <c r="S318" s="297"/>
      <c r="T318" s="297"/>
      <c r="U318" s="297"/>
      <c r="V318" s="297"/>
      <c r="W318" s="297"/>
      <c r="X318" s="297"/>
      <c r="Y318" s="297"/>
      <c r="Z318" s="297"/>
    </row>
    <row r="319" spans="1:26" ht="15.75" customHeight="1">
      <c r="A319" s="297"/>
      <c r="B319" s="297"/>
      <c r="C319" s="297"/>
      <c r="D319" s="297"/>
      <c r="E319" s="297"/>
      <c r="F319" s="297"/>
      <c r="G319" s="297"/>
      <c r="H319" s="297"/>
      <c r="I319" s="297"/>
      <c r="J319" s="297"/>
      <c r="K319" s="297"/>
      <c r="L319" s="297"/>
      <c r="M319" s="297"/>
      <c r="N319" s="297"/>
      <c r="O319" s="297"/>
      <c r="P319" s="297"/>
      <c r="Q319" s="297"/>
      <c r="R319" s="297"/>
      <c r="S319" s="297"/>
      <c r="T319" s="297"/>
      <c r="U319" s="297"/>
      <c r="V319" s="297"/>
      <c r="W319" s="297"/>
      <c r="X319" s="297"/>
      <c r="Y319" s="297"/>
      <c r="Z319" s="297"/>
    </row>
    <row r="320" spans="1:26" ht="15.75" customHeight="1">
      <c r="A320" s="297"/>
      <c r="B320" s="297"/>
      <c r="C320" s="297"/>
      <c r="D320" s="297"/>
      <c r="E320" s="297"/>
      <c r="F320" s="297"/>
      <c r="G320" s="297"/>
      <c r="H320" s="297"/>
      <c r="I320" s="297"/>
      <c r="J320" s="297"/>
      <c r="K320" s="297"/>
      <c r="L320" s="297"/>
      <c r="M320" s="297"/>
      <c r="N320" s="297"/>
      <c r="O320" s="297"/>
      <c r="P320" s="297"/>
      <c r="Q320" s="297"/>
      <c r="R320" s="297"/>
      <c r="S320" s="297"/>
      <c r="T320" s="297"/>
      <c r="U320" s="297"/>
      <c r="V320" s="297"/>
      <c r="W320" s="297"/>
      <c r="X320" s="297"/>
      <c r="Y320" s="297"/>
      <c r="Z320" s="297"/>
    </row>
    <row r="321" spans="1:26" ht="15.75" customHeight="1">
      <c r="A321" s="297"/>
      <c r="B321" s="297"/>
      <c r="C321" s="297"/>
      <c r="D321" s="297"/>
      <c r="E321" s="297"/>
      <c r="F321" s="297"/>
      <c r="G321" s="297"/>
      <c r="H321" s="297"/>
      <c r="I321" s="297"/>
      <c r="J321" s="297"/>
      <c r="K321" s="297"/>
      <c r="L321" s="297"/>
      <c r="M321" s="297"/>
      <c r="N321" s="297"/>
      <c r="O321" s="297"/>
      <c r="P321" s="297"/>
      <c r="Q321" s="297"/>
      <c r="R321" s="297"/>
      <c r="S321" s="297"/>
      <c r="T321" s="297"/>
      <c r="U321" s="297"/>
      <c r="V321" s="297"/>
      <c r="W321" s="297"/>
      <c r="X321" s="297"/>
      <c r="Y321" s="297"/>
      <c r="Z321" s="297"/>
    </row>
    <row r="322" spans="1:26" ht="15.75" customHeight="1">
      <c r="A322" s="297"/>
      <c r="B322" s="297"/>
      <c r="C322" s="297"/>
      <c r="D322" s="297"/>
      <c r="E322" s="297"/>
      <c r="F322" s="297"/>
      <c r="G322" s="297"/>
      <c r="H322" s="297"/>
      <c r="I322" s="297"/>
      <c r="J322" s="297"/>
      <c r="K322" s="297"/>
      <c r="L322" s="297"/>
      <c r="M322" s="297"/>
      <c r="N322" s="297"/>
      <c r="O322" s="297"/>
      <c r="P322" s="297"/>
      <c r="Q322" s="297"/>
      <c r="R322" s="297"/>
      <c r="S322" s="297"/>
      <c r="T322" s="297"/>
      <c r="U322" s="297"/>
      <c r="V322" s="297"/>
      <c r="W322" s="297"/>
      <c r="X322" s="297"/>
      <c r="Y322" s="297"/>
      <c r="Z322" s="297"/>
    </row>
    <row r="323" spans="1:26" ht="15.75" customHeight="1">
      <c r="A323" s="297"/>
      <c r="B323" s="297"/>
      <c r="C323" s="297"/>
      <c r="D323" s="297"/>
      <c r="E323" s="297"/>
      <c r="F323" s="297"/>
      <c r="G323" s="297"/>
      <c r="H323" s="297"/>
      <c r="I323" s="297"/>
      <c r="J323" s="297"/>
      <c r="K323" s="297"/>
      <c r="L323" s="297"/>
      <c r="M323" s="297"/>
      <c r="N323" s="297"/>
      <c r="O323" s="297"/>
      <c r="P323" s="297"/>
      <c r="Q323" s="297"/>
      <c r="R323" s="297"/>
      <c r="S323" s="297"/>
      <c r="T323" s="297"/>
      <c r="U323" s="297"/>
      <c r="V323" s="297"/>
      <c r="W323" s="297"/>
      <c r="X323" s="297"/>
      <c r="Y323" s="297"/>
      <c r="Z323" s="297"/>
    </row>
    <row r="324" spans="1:26" ht="15.75" customHeight="1">
      <c r="A324" s="297"/>
      <c r="B324" s="297"/>
      <c r="C324" s="297"/>
      <c r="D324" s="297"/>
      <c r="E324" s="297"/>
      <c r="F324" s="297"/>
      <c r="G324" s="297"/>
      <c r="H324" s="297"/>
      <c r="I324" s="297"/>
      <c r="J324" s="297"/>
      <c r="K324" s="297"/>
      <c r="L324" s="297"/>
      <c r="M324" s="297"/>
      <c r="N324" s="297"/>
      <c r="O324" s="297"/>
      <c r="P324" s="297"/>
      <c r="Q324" s="297"/>
      <c r="R324" s="297"/>
      <c r="S324" s="297"/>
      <c r="T324" s="297"/>
      <c r="U324" s="297"/>
      <c r="V324" s="297"/>
      <c r="W324" s="297"/>
      <c r="X324" s="297"/>
      <c r="Y324" s="297"/>
      <c r="Z324" s="297"/>
    </row>
    <row r="325" spans="1:26" ht="15.75" customHeight="1">
      <c r="A325" s="297"/>
      <c r="B325" s="297"/>
      <c r="C325" s="297"/>
      <c r="D325" s="297"/>
      <c r="E325" s="297"/>
      <c r="F325" s="297"/>
      <c r="G325" s="297"/>
      <c r="H325" s="297"/>
      <c r="I325" s="297"/>
      <c r="J325" s="297"/>
      <c r="K325" s="297"/>
      <c r="L325" s="297"/>
      <c r="M325" s="297"/>
      <c r="N325" s="297"/>
      <c r="O325" s="297"/>
      <c r="P325" s="297"/>
      <c r="Q325" s="297"/>
      <c r="R325" s="297"/>
      <c r="S325" s="297"/>
      <c r="T325" s="297"/>
      <c r="U325" s="297"/>
      <c r="V325" s="297"/>
      <c r="W325" s="297"/>
      <c r="X325" s="297"/>
      <c r="Y325" s="297"/>
      <c r="Z325" s="297"/>
    </row>
    <row r="326" spans="1:26" ht="15.75" customHeight="1">
      <c r="A326" s="297"/>
      <c r="B326" s="297"/>
      <c r="C326" s="297"/>
      <c r="D326" s="297"/>
      <c r="E326" s="297"/>
      <c r="F326" s="297"/>
      <c r="G326" s="297"/>
      <c r="H326" s="297"/>
      <c r="I326" s="297"/>
      <c r="J326" s="297"/>
      <c r="K326" s="297"/>
      <c r="L326" s="297"/>
      <c r="M326" s="297"/>
      <c r="N326" s="297"/>
      <c r="O326" s="297"/>
      <c r="P326" s="297"/>
      <c r="Q326" s="297"/>
      <c r="R326" s="297"/>
      <c r="S326" s="297"/>
      <c r="T326" s="297"/>
      <c r="U326" s="297"/>
      <c r="V326" s="297"/>
      <c r="W326" s="297"/>
      <c r="X326" s="297"/>
      <c r="Y326" s="297"/>
      <c r="Z326" s="297"/>
    </row>
    <row r="327" spans="1:26" ht="15.75" customHeight="1">
      <c r="A327" s="297"/>
      <c r="B327" s="297"/>
      <c r="C327" s="297"/>
      <c r="D327" s="297"/>
      <c r="E327" s="297"/>
      <c r="F327" s="297"/>
      <c r="G327" s="297"/>
      <c r="H327" s="297"/>
      <c r="I327" s="297"/>
      <c r="J327" s="297"/>
      <c r="K327" s="297"/>
      <c r="L327" s="297"/>
      <c r="M327" s="297"/>
      <c r="N327" s="297"/>
      <c r="O327" s="297"/>
      <c r="P327" s="297"/>
      <c r="Q327" s="297"/>
      <c r="R327" s="297"/>
      <c r="S327" s="297"/>
      <c r="T327" s="297"/>
      <c r="U327" s="297"/>
      <c r="V327" s="297"/>
      <c r="W327" s="297"/>
      <c r="X327" s="297"/>
      <c r="Y327" s="297"/>
      <c r="Z327" s="297"/>
    </row>
    <row r="328" spans="1:26" ht="15.75" customHeight="1">
      <c r="A328" s="297"/>
      <c r="B328" s="297"/>
      <c r="C328" s="297"/>
      <c r="D328" s="297"/>
      <c r="E328" s="297"/>
      <c r="F328" s="297"/>
      <c r="G328" s="297"/>
      <c r="H328" s="297"/>
      <c r="I328" s="297"/>
      <c r="J328" s="297"/>
      <c r="K328" s="297"/>
      <c r="L328" s="297"/>
      <c r="M328" s="297"/>
      <c r="N328" s="297"/>
      <c r="O328" s="297"/>
      <c r="P328" s="297"/>
      <c r="Q328" s="297"/>
      <c r="R328" s="297"/>
      <c r="S328" s="297"/>
      <c r="T328" s="297"/>
      <c r="U328" s="297"/>
      <c r="V328" s="297"/>
      <c r="W328" s="297"/>
      <c r="X328" s="297"/>
      <c r="Y328" s="297"/>
      <c r="Z328" s="297"/>
    </row>
    <row r="329" spans="1:26" ht="15.75" customHeight="1">
      <c r="A329" s="297"/>
      <c r="B329" s="297"/>
      <c r="C329" s="297"/>
      <c r="D329" s="297"/>
      <c r="E329" s="297"/>
      <c r="F329" s="297"/>
      <c r="G329" s="297"/>
      <c r="H329" s="297"/>
      <c r="I329" s="297"/>
      <c r="J329" s="297"/>
      <c r="K329" s="297"/>
      <c r="L329" s="297"/>
      <c r="M329" s="297"/>
      <c r="N329" s="297"/>
      <c r="O329" s="297"/>
      <c r="P329" s="297"/>
      <c r="Q329" s="297"/>
      <c r="R329" s="297"/>
      <c r="S329" s="297"/>
      <c r="T329" s="297"/>
      <c r="U329" s="297"/>
      <c r="V329" s="297"/>
      <c r="W329" s="297"/>
      <c r="X329" s="297"/>
      <c r="Y329" s="297"/>
      <c r="Z329" s="297"/>
    </row>
    <row r="330" spans="1:26" ht="15.75" customHeight="1">
      <c r="A330" s="297"/>
      <c r="B330" s="297"/>
      <c r="C330" s="297"/>
      <c r="D330" s="297"/>
      <c r="E330" s="297"/>
      <c r="F330" s="297"/>
      <c r="G330" s="297"/>
      <c r="H330" s="297"/>
      <c r="I330" s="297"/>
      <c r="J330" s="297"/>
      <c r="K330" s="297"/>
      <c r="L330" s="297"/>
      <c r="M330" s="297"/>
      <c r="N330" s="297"/>
      <c r="O330" s="297"/>
      <c r="P330" s="297"/>
      <c r="Q330" s="297"/>
      <c r="R330" s="297"/>
      <c r="S330" s="297"/>
      <c r="T330" s="297"/>
      <c r="U330" s="297"/>
      <c r="V330" s="297"/>
      <c r="W330" s="297"/>
      <c r="X330" s="297"/>
      <c r="Y330" s="297"/>
      <c r="Z330" s="297"/>
    </row>
    <row r="331" spans="1:26" ht="15.75" customHeight="1">
      <c r="A331" s="297"/>
      <c r="B331" s="297"/>
      <c r="C331" s="297"/>
      <c r="D331" s="297"/>
      <c r="E331" s="297"/>
      <c r="F331" s="297"/>
      <c r="G331" s="297"/>
      <c r="H331" s="297"/>
      <c r="I331" s="297"/>
      <c r="J331" s="297"/>
      <c r="K331" s="297"/>
      <c r="L331" s="297"/>
      <c r="M331" s="297"/>
      <c r="N331" s="297"/>
      <c r="O331" s="297"/>
      <c r="P331" s="297"/>
      <c r="Q331" s="297"/>
      <c r="R331" s="297"/>
      <c r="S331" s="297"/>
      <c r="T331" s="297"/>
      <c r="U331" s="297"/>
      <c r="V331" s="297"/>
      <c r="W331" s="297"/>
      <c r="X331" s="297"/>
      <c r="Y331" s="297"/>
      <c r="Z331" s="297"/>
    </row>
    <row r="332" spans="1:26" ht="15.75" customHeight="1">
      <c r="A332" s="297"/>
      <c r="B332" s="297"/>
      <c r="C332" s="297"/>
      <c r="D332" s="297"/>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row>
    <row r="333" spans="1:26" ht="15.75" customHeight="1">
      <c r="A333" s="297"/>
      <c r="B333" s="297"/>
      <c r="C333" s="297"/>
      <c r="D333" s="297"/>
      <c r="E333" s="297"/>
      <c r="F333" s="297"/>
      <c r="G333" s="297"/>
      <c r="H333" s="297"/>
      <c r="I333" s="297"/>
      <c r="J333" s="297"/>
      <c r="K333" s="297"/>
      <c r="L333" s="297"/>
      <c r="M333" s="297"/>
      <c r="N333" s="297"/>
      <c r="O333" s="297"/>
      <c r="P333" s="297"/>
      <c r="Q333" s="297"/>
      <c r="R333" s="297"/>
      <c r="S333" s="297"/>
      <c r="T333" s="297"/>
      <c r="U333" s="297"/>
      <c r="V333" s="297"/>
      <c r="W333" s="297"/>
      <c r="X333" s="297"/>
      <c r="Y333" s="297"/>
      <c r="Z333" s="297"/>
    </row>
    <row r="334" spans="1:26" ht="15.75" customHeight="1">
      <c r="A334" s="297"/>
      <c r="B334" s="297"/>
      <c r="C334" s="297"/>
      <c r="D334" s="297"/>
      <c r="E334" s="297"/>
      <c r="F334" s="297"/>
      <c r="G334" s="297"/>
      <c r="H334" s="297"/>
      <c r="I334" s="297"/>
      <c r="J334" s="297"/>
      <c r="K334" s="297"/>
      <c r="L334" s="297"/>
      <c r="M334" s="297"/>
      <c r="N334" s="297"/>
      <c r="O334" s="297"/>
      <c r="P334" s="297"/>
      <c r="Q334" s="297"/>
      <c r="R334" s="297"/>
      <c r="S334" s="297"/>
      <c r="T334" s="297"/>
      <c r="U334" s="297"/>
      <c r="V334" s="297"/>
      <c r="W334" s="297"/>
      <c r="X334" s="297"/>
      <c r="Y334" s="297"/>
      <c r="Z334" s="297"/>
    </row>
    <row r="335" spans="1:26" ht="15.75" customHeight="1">
      <c r="A335" s="297"/>
      <c r="B335" s="297"/>
      <c r="C335" s="297"/>
      <c r="D335" s="297"/>
      <c r="E335" s="297"/>
      <c r="F335" s="297"/>
      <c r="G335" s="297"/>
      <c r="H335" s="297"/>
      <c r="I335" s="297"/>
      <c r="J335" s="297"/>
      <c r="K335" s="297"/>
      <c r="L335" s="297"/>
      <c r="M335" s="297"/>
      <c r="N335" s="297"/>
      <c r="O335" s="297"/>
      <c r="P335" s="297"/>
      <c r="Q335" s="297"/>
      <c r="R335" s="297"/>
      <c r="S335" s="297"/>
      <c r="T335" s="297"/>
      <c r="U335" s="297"/>
      <c r="V335" s="297"/>
      <c r="W335" s="297"/>
      <c r="X335" s="297"/>
      <c r="Y335" s="297"/>
      <c r="Z335" s="297"/>
    </row>
    <row r="336" spans="1:26" ht="15.75" customHeight="1">
      <c r="A336" s="297"/>
      <c r="B336" s="297"/>
      <c r="C336" s="297"/>
      <c r="D336" s="297"/>
      <c r="E336" s="297"/>
      <c r="F336" s="297"/>
      <c r="G336" s="297"/>
      <c r="H336" s="297"/>
      <c r="I336" s="297"/>
      <c r="J336" s="297"/>
      <c r="K336" s="297"/>
      <c r="L336" s="297"/>
      <c r="M336" s="297"/>
      <c r="N336" s="297"/>
      <c r="O336" s="297"/>
      <c r="P336" s="297"/>
      <c r="Q336" s="297"/>
      <c r="R336" s="297"/>
      <c r="S336" s="297"/>
      <c r="T336" s="297"/>
      <c r="U336" s="297"/>
      <c r="V336" s="297"/>
      <c r="W336" s="297"/>
      <c r="X336" s="297"/>
      <c r="Y336" s="297"/>
      <c r="Z336" s="297"/>
    </row>
    <row r="337" spans="1:26" ht="15.75" customHeight="1">
      <c r="A337" s="297"/>
      <c r="B337" s="297"/>
      <c r="C337" s="297"/>
      <c r="D337" s="297"/>
      <c r="E337" s="297"/>
      <c r="F337" s="297"/>
      <c r="G337" s="297"/>
      <c r="H337" s="297"/>
      <c r="I337" s="297"/>
      <c r="J337" s="297"/>
      <c r="K337" s="297"/>
      <c r="L337" s="297"/>
      <c r="M337" s="297"/>
      <c r="N337" s="297"/>
      <c r="O337" s="297"/>
      <c r="P337" s="297"/>
      <c r="Q337" s="297"/>
      <c r="R337" s="297"/>
      <c r="S337" s="297"/>
      <c r="T337" s="297"/>
      <c r="U337" s="297"/>
      <c r="V337" s="297"/>
      <c r="W337" s="297"/>
      <c r="X337" s="297"/>
      <c r="Y337" s="297"/>
      <c r="Z337" s="297"/>
    </row>
    <row r="338" spans="1:26" ht="15.75" customHeight="1">
      <c r="A338" s="297"/>
      <c r="B338" s="297"/>
      <c r="C338" s="297"/>
      <c r="D338" s="297"/>
      <c r="E338" s="297"/>
      <c r="F338" s="297"/>
      <c r="G338" s="297"/>
      <c r="H338" s="297"/>
      <c r="I338" s="297"/>
      <c r="J338" s="297"/>
      <c r="K338" s="297"/>
      <c r="L338" s="297"/>
      <c r="M338" s="297"/>
      <c r="N338" s="297"/>
      <c r="O338" s="297"/>
      <c r="P338" s="297"/>
      <c r="Q338" s="297"/>
      <c r="R338" s="297"/>
      <c r="S338" s="297"/>
      <c r="T338" s="297"/>
      <c r="U338" s="297"/>
      <c r="V338" s="297"/>
      <c r="W338" s="297"/>
      <c r="X338" s="297"/>
      <c r="Y338" s="297"/>
      <c r="Z338" s="297"/>
    </row>
    <row r="339" spans="1:26" ht="15.75" customHeight="1">
      <c r="A339" s="297"/>
      <c r="B339" s="297"/>
      <c r="C339" s="297"/>
      <c r="D339" s="297"/>
      <c r="E339" s="297"/>
      <c r="F339" s="297"/>
      <c r="G339" s="297"/>
      <c r="H339" s="297"/>
      <c r="I339" s="297"/>
      <c r="J339" s="297"/>
      <c r="K339" s="297"/>
      <c r="L339" s="297"/>
      <c r="M339" s="297"/>
      <c r="N339" s="297"/>
      <c r="O339" s="297"/>
      <c r="P339" s="297"/>
      <c r="Q339" s="297"/>
      <c r="R339" s="297"/>
      <c r="S339" s="297"/>
      <c r="T339" s="297"/>
      <c r="U339" s="297"/>
      <c r="V339" s="297"/>
      <c r="W339" s="297"/>
      <c r="X339" s="297"/>
      <c r="Y339" s="297"/>
      <c r="Z339" s="297"/>
    </row>
    <row r="340" spans="1:26" ht="15.75" customHeight="1">
      <c r="A340" s="297"/>
      <c r="B340" s="297"/>
      <c r="C340" s="297"/>
      <c r="D340" s="297"/>
      <c r="E340" s="297"/>
      <c r="F340" s="297"/>
      <c r="G340" s="297"/>
      <c r="H340" s="297"/>
      <c r="I340" s="297"/>
      <c r="J340" s="297"/>
      <c r="K340" s="297"/>
      <c r="L340" s="297"/>
      <c r="M340" s="297"/>
      <c r="N340" s="297"/>
      <c r="O340" s="297"/>
      <c r="P340" s="297"/>
      <c r="Q340" s="297"/>
      <c r="R340" s="297"/>
      <c r="S340" s="297"/>
      <c r="T340" s="297"/>
      <c r="U340" s="297"/>
      <c r="V340" s="297"/>
      <c r="W340" s="297"/>
      <c r="X340" s="297"/>
      <c r="Y340" s="297"/>
      <c r="Z340" s="297"/>
    </row>
    <row r="341" spans="1:26" ht="15.75" customHeight="1">
      <c r="A341" s="297"/>
      <c r="B341" s="297"/>
      <c r="C341" s="297"/>
      <c r="D341" s="297"/>
      <c r="E341" s="297"/>
      <c r="F341" s="297"/>
      <c r="G341" s="297"/>
      <c r="H341" s="297"/>
      <c r="I341" s="297"/>
      <c r="J341" s="297"/>
      <c r="K341" s="297"/>
      <c r="L341" s="297"/>
      <c r="M341" s="297"/>
      <c r="N341" s="297"/>
      <c r="O341" s="297"/>
      <c r="P341" s="297"/>
      <c r="Q341" s="297"/>
      <c r="R341" s="297"/>
      <c r="S341" s="297"/>
      <c r="T341" s="297"/>
      <c r="U341" s="297"/>
      <c r="V341" s="297"/>
      <c r="W341" s="297"/>
      <c r="X341" s="297"/>
      <c r="Y341" s="297"/>
      <c r="Z341" s="297"/>
    </row>
    <row r="342" spans="1:26" ht="15.75" customHeight="1">
      <c r="A342" s="297"/>
      <c r="B342" s="297"/>
      <c r="C342" s="297"/>
      <c r="D342" s="297"/>
      <c r="E342" s="297"/>
      <c r="F342" s="297"/>
      <c r="G342" s="297"/>
      <c r="H342" s="297"/>
      <c r="I342" s="297"/>
      <c r="J342" s="297"/>
      <c r="K342" s="297"/>
      <c r="L342" s="297"/>
      <c r="M342" s="297"/>
      <c r="N342" s="297"/>
      <c r="O342" s="297"/>
      <c r="P342" s="297"/>
      <c r="Q342" s="297"/>
      <c r="R342" s="297"/>
      <c r="S342" s="297"/>
      <c r="T342" s="297"/>
      <c r="U342" s="297"/>
      <c r="V342" s="297"/>
      <c r="W342" s="297"/>
      <c r="X342" s="297"/>
      <c r="Y342" s="297"/>
      <c r="Z342" s="297"/>
    </row>
    <row r="343" spans="1:26" ht="15.75" customHeight="1">
      <c r="A343" s="297"/>
      <c r="B343" s="297"/>
      <c r="C343" s="297"/>
      <c r="D343" s="297"/>
      <c r="E343" s="297"/>
      <c r="F343" s="297"/>
      <c r="G343" s="297"/>
      <c r="H343" s="297"/>
      <c r="I343" s="297"/>
      <c r="J343" s="297"/>
      <c r="K343" s="297"/>
      <c r="L343" s="297"/>
      <c r="M343" s="297"/>
      <c r="N343" s="297"/>
      <c r="O343" s="297"/>
      <c r="P343" s="297"/>
      <c r="Q343" s="297"/>
      <c r="R343" s="297"/>
      <c r="S343" s="297"/>
      <c r="T343" s="297"/>
      <c r="U343" s="297"/>
      <c r="V343" s="297"/>
      <c r="W343" s="297"/>
      <c r="X343" s="297"/>
      <c r="Y343" s="297"/>
      <c r="Z343" s="297"/>
    </row>
    <row r="344" spans="1:26" ht="15.75" customHeight="1">
      <c r="A344" s="297"/>
      <c r="B344" s="297"/>
      <c r="C344" s="297"/>
      <c r="D344" s="297"/>
      <c r="E344" s="297"/>
      <c r="F344" s="297"/>
      <c r="G344" s="297"/>
      <c r="H344" s="297"/>
      <c r="I344" s="297"/>
      <c r="J344" s="297"/>
      <c r="K344" s="297"/>
      <c r="L344" s="297"/>
      <c r="M344" s="297"/>
      <c r="N344" s="297"/>
      <c r="O344" s="297"/>
      <c r="P344" s="297"/>
      <c r="Q344" s="297"/>
      <c r="R344" s="297"/>
      <c r="S344" s="297"/>
      <c r="T344" s="297"/>
      <c r="U344" s="297"/>
      <c r="V344" s="297"/>
      <c r="W344" s="297"/>
      <c r="X344" s="297"/>
      <c r="Y344" s="297"/>
      <c r="Z344" s="297"/>
    </row>
    <row r="345" spans="1:26" ht="15.75" customHeight="1">
      <c r="A345" s="297"/>
      <c r="B345" s="297"/>
      <c r="C345" s="297"/>
      <c r="D345" s="297"/>
      <c r="E345" s="297"/>
      <c r="F345" s="297"/>
      <c r="G345" s="297"/>
      <c r="H345" s="297"/>
      <c r="I345" s="297"/>
      <c r="J345" s="297"/>
      <c r="K345" s="297"/>
      <c r="L345" s="297"/>
      <c r="M345" s="297"/>
      <c r="N345" s="297"/>
      <c r="O345" s="297"/>
      <c r="P345" s="297"/>
      <c r="Q345" s="297"/>
      <c r="R345" s="297"/>
      <c r="S345" s="297"/>
      <c r="T345" s="297"/>
      <c r="U345" s="297"/>
      <c r="V345" s="297"/>
      <c r="W345" s="297"/>
      <c r="X345" s="297"/>
      <c r="Y345" s="297"/>
      <c r="Z345" s="297"/>
    </row>
    <row r="346" spans="1:26" ht="15.75" customHeight="1">
      <c r="A346" s="297"/>
      <c r="B346" s="297"/>
      <c r="C346" s="297"/>
      <c r="D346" s="297"/>
      <c r="E346" s="297"/>
      <c r="F346" s="297"/>
      <c r="G346" s="297"/>
      <c r="H346" s="297"/>
      <c r="I346" s="297"/>
      <c r="J346" s="297"/>
      <c r="K346" s="297"/>
      <c r="L346" s="297"/>
      <c r="M346" s="297"/>
      <c r="N346" s="297"/>
      <c r="O346" s="297"/>
      <c r="P346" s="297"/>
      <c r="Q346" s="297"/>
      <c r="R346" s="297"/>
      <c r="S346" s="297"/>
      <c r="T346" s="297"/>
      <c r="U346" s="297"/>
      <c r="V346" s="297"/>
      <c r="W346" s="297"/>
      <c r="X346" s="297"/>
      <c r="Y346" s="297"/>
      <c r="Z346" s="297"/>
    </row>
    <row r="347" spans="1:26" ht="15.75" customHeight="1">
      <c r="A347" s="297"/>
      <c r="B347" s="297"/>
      <c r="C347" s="297"/>
      <c r="D347" s="297"/>
      <c r="E347" s="297"/>
      <c r="F347" s="297"/>
      <c r="G347" s="297"/>
      <c r="H347" s="297"/>
      <c r="I347" s="297"/>
      <c r="J347" s="297"/>
      <c r="K347" s="297"/>
      <c r="L347" s="297"/>
      <c r="M347" s="297"/>
      <c r="N347" s="297"/>
      <c r="O347" s="297"/>
      <c r="P347" s="297"/>
      <c r="Q347" s="297"/>
      <c r="R347" s="297"/>
      <c r="S347" s="297"/>
      <c r="T347" s="297"/>
      <c r="U347" s="297"/>
      <c r="V347" s="297"/>
      <c r="W347" s="297"/>
      <c r="X347" s="297"/>
      <c r="Y347" s="297"/>
      <c r="Z347" s="297"/>
    </row>
    <row r="348" spans="1:26" ht="15.75" customHeight="1">
      <c r="A348" s="297"/>
      <c r="B348" s="297"/>
      <c r="C348" s="297"/>
      <c r="D348" s="297"/>
      <c r="E348" s="297"/>
      <c r="F348" s="297"/>
      <c r="G348" s="297"/>
      <c r="H348" s="297"/>
      <c r="I348" s="297"/>
      <c r="J348" s="297"/>
      <c r="K348" s="297"/>
      <c r="L348" s="297"/>
      <c r="M348" s="297"/>
      <c r="N348" s="297"/>
      <c r="O348" s="297"/>
      <c r="P348" s="297"/>
      <c r="Q348" s="297"/>
      <c r="R348" s="297"/>
      <c r="S348" s="297"/>
      <c r="T348" s="297"/>
      <c r="U348" s="297"/>
      <c r="V348" s="297"/>
      <c r="W348" s="297"/>
      <c r="X348" s="297"/>
      <c r="Y348" s="297"/>
      <c r="Z348" s="297"/>
    </row>
    <row r="349" spans="1:26" ht="15.75" customHeight="1">
      <c r="A349" s="297"/>
      <c r="B349" s="297"/>
      <c r="C349" s="297"/>
      <c r="D349" s="297"/>
      <c r="E349" s="297"/>
      <c r="F349" s="297"/>
      <c r="G349" s="297"/>
      <c r="H349" s="297"/>
      <c r="I349" s="297"/>
      <c r="J349" s="297"/>
      <c r="K349" s="297"/>
      <c r="L349" s="297"/>
      <c r="M349" s="297"/>
      <c r="N349" s="297"/>
      <c r="O349" s="297"/>
      <c r="P349" s="297"/>
      <c r="Q349" s="297"/>
      <c r="R349" s="297"/>
      <c r="S349" s="297"/>
      <c r="T349" s="297"/>
      <c r="U349" s="297"/>
      <c r="V349" s="297"/>
      <c r="W349" s="297"/>
      <c r="X349" s="297"/>
      <c r="Y349" s="297"/>
      <c r="Z349" s="297"/>
    </row>
    <row r="350" spans="1:26" ht="15.75" customHeight="1">
      <c r="A350" s="297"/>
      <c r="B350" s="297"/>
      <c r="C350" s="297"/>
      <c r="D350" s="297"/>
      <c r="E350" s="297"/>
      <c r="F350" s="297"/>
      <c r="G350" s="297"/>
      <c r="H350" s="297"/>
      <c r="I350" s="297"/>
      <c r="J350" s="297"/>
      <c r="K350" s="297"/>
      <c r="L350" s="297"/>
      <c r="M350" s="297"/>
      <c r="N350" s="297"/>
      <c r="O350" s="297"/>
      <c r="P350" s="297"/>
      <c r="Q350" s="297"/>
      <c r="R350" s="297"/>
      <c r="S350" s="297"/>
      <c r="T350" s="297"/>
      <c r="U350" s="297"/>
      <c r="V350" s="297"/>
      <c r="W350" s="297"/>
      <c r="X350" s="297"/>
      <c r="Y350" s="297"/>
      <c r="Z350" s="297"/>
    </row>
    <row r="351" spans="1:26" ht="15.75" customHeight="1">
      <c r="A351" s="297"/>
      <c r="B351" s="297"/>
      <c r="C351" s="297"/>
      <c r="D351" s="297"/>
      <c r="E351" s="297"/>
      <c r="F351" s="297"/>
      <c r="G351" s="297"/>
      <c r="H351" s="297"/>
      <c r="I351" s="297"/>
      <c r="J351" s="297"/>
      <c r="K351" s="297"/>
      <c r="L351" s="297"/>
      <c r="M351" s="297"/>
      <c r="N351" s="297"/>
      <c r="O351" s="297"/>
      <c r="P351" s="297"/>
      <c r="Q351" s="297"/>
      <c r="R351" s="297"/>
      <c r="S351" s="297"/>
      <c r="T351" s="297"/>
      <c r="U351" s="297"/>
      <c r="V351" s="297"/>
      <c r="W351" s="297"/>
      <c r="X351" s="297"/>
      <c r="Y351" s="297"/>
      <c r="Z351" s="297"/>
    </row>
    <row r="352" spans="1:26" ht="15.75" customHeight="1">
      <c r="A352" s="297"/>
      <c r="B352" s="297"/>
      <c r="C352" s="297"/>
      <c r="D352" s="297"/>
      <c r="E352" s="297"/>
      <c r="F352" s="297"/>
      <c r="G352" s="297"/>
      <c r="H352" s="297"/>
      <c r="I352" s="297"/>
      <c r="J352" s="297"/>
      <c r="K352" s="297"/>
      <c r="L352" s="297"/>
      <c r="M352" s="297"/>
      <c r="N352" s="297"/>
      <c r="O352" s="297"/>
      <c r="P352" s="297"/>
      <c r="Q352" s="297"/>
      <c r="R352" s="297"/>
      <c r="S352" s="297"/>
      <c r="T352" s="297"/>
      <c r="U352" s="297"/>
      <c r="V352" s="297"/>
      <c r="W352" s="297"/>
      <c r="X352" s="297"/>
      <c r="Y352" s="297"/>
      <c r="Z352" s="297"/>
    </row>
    <row r="353" spans="1:26" ht="15.75" customHeight="1">
      <c r="A353" s="297"/>
      <c r="B353" s="297"/>
      <c r="C353" s="297"/>
      <c r="D353" s="297"/>
      <c r="E353" s="297"/>
      <c r="F353" s="297"/>
      <c r="G353" s="297"/>
      <c r="H353" s="297"/>
      <c r="I353" s="297"/>
      <c r="J353" s="297"/>
      <c r="K353" s="297"/>
      <c r="L353" s="297"/>
      <c r="M353" s="297"/>
      <c r="N353" s="297"/>
      <c r="O353" s="297"/>
      <c r="P353" s="297"/>
      <c r="Q353" s="297"/>
      <c r="R353" s="297"/>
      <c r="S353" s="297"/>
      <c r="T353" s="297"/>
      <c r="U353" s="297"/>
      <c r="V353" s="297"/>
      <c r="W353" s="297"/>
      <c r="X353" s="297"/>
      <c r="Y353" s="297"/>
      <c r="Z353" s="297"/>
    </row>
    <row r="354" spans="1:26" ht="15.75" customHeight="1">
      <c r="A354" s="297"/>
      <c r="B354" s="297"/>
      <c r="C354" s="297"/>
      <c r="D354" s="297"/>
      <c r="E354" s="297"/>
      <c r="F354" s="297"/>
      <c r="G354" s="297"/>
      <c r="H354" s="297"/>
      <c r="I354" s="297"/>
      <c r="J354" s="297"/>
      <c r="K354" s="297"/>
      <c r="L354" s="297"/>
      <c r="M354" s="297"/>
      <c r="N354" s="297"/>
      <c r="O354" s="297"/>
      <c r="P354" s="297"/>
      <c r="Q354" s="297"/>
      <c r="R354" s="297"/>
      <c r="S354" s="297"/>
      <c r="T354" s="297"/>
      <c r="U354" s="297"/>
      <c r="V354" s="297"/>
      <c r="W354" s="297"/>
      <c r="X354" s="297"/>
      <c r="Y354" s="297"/>
      <c r="Z354" s="297"/>
    </row>
    <row r="355" spans="1:26" ht="15.75" customHeight="1">
      <c r="A355" s="297"/>
      <c r="B355" s="297"/>
      <c r="C355" s="297"/>
      <c r="D355" s="297"/>
      <c r="E355" s="297"/>
      <c r="F355" s="297"/>
      <c r="G355" s="297"/>
      <c r="H355" s="297"/>
      <c r="I355" s="297"/>
      <c r="J355" s="297"/>
      <c r="K355" s="297"/>
      <c r="L355" s="297"/>
      <c r="M355" s="297"/>
      <c r="N355" s="297"/>
      <c r="O355" s="297"/>
      <c r="P355" s="297"/>
      <c r="Q355" s="297"/>
      <c r="R355" s="297"/>
      <c r="S355" s="297"/>
      <c r="T355" s="297"/>
      <c r="U355" s="297"/>
      <c r="V355" s="297"/>
      <c r="W355" s="297"/>
      <c r="X355" s="297"/>
      <c r="Y355" s="297"/>
      <c r="Z355" s="297"/>
    </row>
    <row r="356" spans="1:26" ht="15.75" customHeight="1">
      <c r="A356" s="297"/>
      <c r="B356" s="297"/>
      <c r="C356" s="297"/>
      <c r="D356" s="297"/>
      <c r="E356" s="297"/>
      <c r="F356" s="297"/>
      <c r="G356" s="297"/>
      <c r="H356" s="297"/>
      <c r="I356" s="297"/>
      <c r="J356" s="297"/>
      <c r="K356" s="297"/>
      <c r="L356" s="297"/>
      <c r="M356" s="297"/>
      <c r="N356" s="297"/>
      <c r="O356" s="297"/>
      <c r="P356" s="297"/>
      <c r="Q356" s="297"/>
      <c r="R356" s="297"/>
      <c r="S356" s="297"/>
      <c r="T356" s="297"/>
      <c r="U356" s="297"/>
      <c r="V356" s="297"/>
      <c r="W356" s="297"/>
      <c r="X356" s="297"/>
      <c r="Y356" s="297"/>
      <c r="Z356" s="297"/>
    </row>
    <row r="357" spans="1:26" ht="15.75" customHeight="1">
      <c r="A357" s="297"/>
      <c r="B357" s="297"/>
      <c r="C357" s="297"/>
      <c r="D357" s="297"/>
      <c r="E357" s="297"/>
      <c r="F357" s="297"/>
      <c r="G357" s="297"/>
      <c r="H357" s="297"/>
      <c r="I357" s="297"/>
      <c r="J357" s="297"/>
      <c r="K357" s="297"/>
      <c r="L357" s="297"/>
      <c r="M357" s="297"/>
      <c r="N357" s="297"/>
      <c r="O357" s="297"/>
      <c r="P357" s="297"/>
      <c r="Q357" s="297"/>
      <c r="R357" s="297"/>
      <c r="S357" s="297"/>
      <c r="T357" s="297"/>
      <c r="U357" s="297"/>
      <c r="V357" s="297"/>
      <c r="W357" s="297"/>
      <c r="X357" s="297"/>
      <c r="Y357" s="297"/>
      <c r="Z357" s="297"/>
    </row>
    <row r="358" spans="1:26" ht="15.75" customHeight="1">
      <c r="A358" s="297"/>
      <c r="B358" s="297"/>
      <c r="C358" s="297"/>
      <c r="D358" s="297"/>
      <c r="E358" s="297"/>
      <c r="F358" s="297"/>
      <c r="G358" s="297"/>
      <c r="H358" s="297"/>
      <c r="I358" s="297"/>
      <c r="J358" s="297"/>
      <c r="K358" s="297"/>
      <c r="L358" s="297"/>
      <c r="M358" s="297"/>
      <c r="N358" s="297"/>
      <c r="O358" s="297"/>
      <c r="P358" s="297"/>
      <c r="Q358" s="297"/>
      <c r="R358" s="297"/>
      <c r="S358" s="297"/>
      <c r="T358" s="297"/>
      <c r="U358" s="297"/>
      <c r="V358" s="297"/>
      <c r="W358" s="297"/>
      <c r="X358" s="297"/>
      <c r="Y358" s="297"/>
      <c r="Z358" s="297"/>
    </row>
    <row r="359" spans="1:26" ht="15.75" customHeight="1">
      <c r="A359" s="297"/>
      <c r="B359" s="297"/>
      <c r="C359" s="297"/>
      <c r="D359" s="297"/>
      <c r="E359" s="297"/>
      <c r="F359" s="297"/>
      <c r="G359" s="297"/>
      <c r="H359" s="297"/>
      <c r="I359" s="297"/>
      <c r="J359" s="297"/>
      <c r="K359" s="297"/>
      <c r="L359" s="297"/>
      <c r="M359" s="297"/>
      <c r="N359" s="297"/>
      <c r="O359" s="297"/>
      <c r="P359" s="297"/>
      <c r="Q359" s="297"/>
      <c r="R359" s="297"/>
      <c r="S359" s="297"/>
      <c r="T359" s="297"/>
      <c r="U359" s="297"/>
      <c r="V359" s="297"/>
      <c r="W359" s="297"/>
      <c r="X359" s="297"/>
      <c r="Y359" s="297"/>
      <c r="Z359" s="297"/>
    </row>
    <row r="360" spans="1:26" ht="15.75" customHeight="1">
      <c r="A360" s="297"/>
      <c r="B360" s="297"/>
      <c r="C360" s="297"/>
      <c r="D360" s="297"/>
      <c r="E360" s="297"/>
      <c r="F360" s="297"/>
      <c r="G360" s="297"/>
      <c r="H360" s="297"/>
      <c r="I360" s="297"/>
      <c r="J360" s="297"/>
      <c r="K360" s="297"/>
      <c r="L360" s="297"/>
      <c r="M360" s="297"/>
      <c r="N360" s="297"/>
      <c r="O360" s="297"/>
      <c r="P360" s="297"/>
      <c r="Q360" s="297"/>
      <c r="R360" s="297"/>
      <c r="S360" s="297"/>
      <c r="T360" s="297"/>
      <c r="U360" s="297"/>
      <c r="V360" s="297"/>
      <c r="W360" s="297"/>
      <c r="X360" s="297"/>
      <c r="Y360" s="297"/>
      <c r="Z360" s="297"/>
    </row>
    <row r="361" spans="1:26" ht="15.75" customHeight="1">
      <c r="A361" s="297"/>
      <c r="B361" s="297"/>
      <c r="C361" s="297"/>
      <c r="D361" s="297"/>
      <c r="E361" s="297"/>
      <c r="F361" s="297"/>
      <c r="G361" s="297"/>
      <c r="H361" s="297"/>
      <c r="I361" s="297"/>
      <c r="J361" s="297"/>
      <c r="K361" s="297"/>
      <c r="L361" s="297"/>
      <c r="M361" s="297"/>
      <c r="N361" s="297"/>
      <c r="O361" s="297"/>
      <c r="P361" s="297"/>
      <c r="Q361" s="297"/>
      <c r="R361" s="297"/>
      <c r="S361" s="297"/>
      <c r="T361" s="297"/>
      <c r="U361" s="297"/>
      <c r="V361" s="297"/>
      <c r="W361" s="297"/>
      <c r="X361" s="297"/>
      <c r="Y361" s="297"/>
      <c r="Z361" s="297"/>
    </row>
    <row r="362" spans="1:26" ht="15.75" customHeight="1">
      <c r="A362" s="297"/>
      <c r="B362" s="297"/>
      <c r="C362" s="297"/>
      <c r="D362" s="297"/>
      <c r="E362" s="297"/>
      <c r="F362" s="297"/>
      <c r="G362" s="297"/>
      <c r="H362" s="297"/>
      <c r="I362" s="297"/>
      <c r="J362" s="297"/>
      <c r="K362" s="297"/>
      <c r="L362" s="297"/>
      <c r="M362" s="297"/>
      <c r="N362" s="297"/>
      <c r="O362" s="297"/>
      <c r="P362" s="297"/>
      <c r="Q362" s="297"/>
      <c r="R362" s="297"/>
      <c r="S362" s="297"/>
      <c r="T362" s="297"/>
      <c r="U362" s="297"/>
      <c r="V362" s="297"/>
      <c r="W362" s="297"/>
      <c r="X362" s="297"/>
      <c r="Y362" s="297"/>
      <c r="Z362" s="297"/>
    </row>
    <row r="363" spans="1:26" ht="15.75" customHeight="1">
      <c r="A363" s="297"/>
      <c r="B363" s="297"/>
      <c r="C363" s="297"/>
      <c r="D363" s="297"/>
      <c r="E363" s="297"/>
      <c r="F363" s="297"/>
      <c r="G363" s="297"/>
      <c r="H363" s="297"/>
      <c r="I363" s="297"/>
      <c r="J363" s="297"/>
      <c r="K363" s="297"/>
      <c r="L363" s="297"/>
      <c r="M363" s="297"/>
      <c r="N363" s="297"/>
      <c r="O363" s="297"/>
      <c r="P363" s="297"/>
      <c r="Q363" s="297"/>
      <c r="R363" s="297"/>
      <c r="S363" s="297"/>
      <c r="T363" s="297"/>
      <c r="U363" s="297"/>
      <c r="V363" s="297"/>
      <c r="W363" s="297"/>
      <c r="X363" s="297"/>
      <c r="Y363" s="297"/>
      <c r="Z363" s="297"/>
    </row>
    <row r="364" spans="1:26" ht="15.75" customHeight="1">
      <c r="A364" s="297"/>
      <c r="B364" s="297"/>
      <c r="C364" s="297"/>
      <c r="D364" s="297"/>
      <c r="E364" s="297"/>
      <c r="F364" s="297"/>
      <c r="G364" s="297"/>
      <c r="H364" s="297"/>
      <c r="I364" s="297"/>
      <c r="J364" s="297"/>
      <c r="K364" s="297"/>
      <c r="L364" s="297"/>
      <c r="M364" s="297"/>
      <c r="N364" s="297"/>
      <c r="O364" s="297"/>
      <c r="P364" s="297"/>
      <c r="Q364" s="297"/>
      <c r="R364" s="297"/>
      <c r="S364" s="297"/>
      <c r="T364" s="297"/>
      <c r="U364" s="297"/>
      <c r="V364" s="297"/>
      <c r="W364" s="297"/>
      <c r="X364" s="297"/>
      <c r="Y364" s="297"/>
      <c r="Z364" s="297"/>
    </row>
    <row r="365" spans="1:26" ht="15.75" customHeight="1">
      <c r="A365" s="297"/>
      <c r="B365" s="297"/>
      <c r="C365" s="297"/>
      <c r="D365" s="297"/>
      <c r="E365" s="297"/>
      <c r="F365" s="297"/>
      <c r="G365" s="297"/>
      <c r="H365" s="297"/>
      <c r="I365" s="297"/>
      <c r="J365" s="297"/>
      <c r="K365" s="297"/>
      <c r="L365" s="297"/>
      <c r="M365" s="297"/>
      <c r="N365" s="297"/>
      <c r="O365" s="297"/>
      <c r="P365" s="297"/>
      <c r="Q365" s="297"/>
      <c r="R365" s="297"/>
      <c r="S365" s="297"/>
      <c r="T365" s="297"/>
      <c r="U365" s="297"/>
      <c r="V365" s="297"/>
      <c r="W365" s="297"/>
      <c r="X365" s="297"/>
      <c r="Y365" s="297"/>
      <c r="Z365" s="297"/>
    </row>
    <row r="366" spans="1:26" ht="15.75" customHeight="1">
      <c r="A366" s="297"/>
      <c r="B366" s="297"/>
      <c r="C366" s="297"/>
      <c r="D366" s="297"/>
      <c r="E366" s="297"/>
      <c r="F366" s="297"/>
      <c r="G366" s="297"/>
      <c r="H366" s="297"/>
      <c r="I366" s="297"/>
      <c r="J366" s="297"/>
      <c r="K366" s="297"/>
      <c r="L366" s="297"/>
      <c r="M366" s="297"/>
      <c r="N366" s="297"/>
      <c r="O366" s="297"/>
      <c r="P366" s="297"/>
      <c r="Q366" s="297"/>
      <c r="R366" s="297"/>
      <c r="S366" s="297"/>
      <c r="T366" s="297"/>
      <c r="U366" s="297"/>
      <c r="V366" s="297"/>
      <c r="W366" s="297"/>
      <c r="X366" s="297"/>
      <c r="Y366" s="297"/>
      <c r="Z366" s="297"/>
    </row>
    <row r="367" spans="1:26" ht="15.75" customHeight="1">
      <c r="A367" s="297"/>
      <c r="B367" s="297"/>
      <c r="C367" s="297"/>
      <c r="D367" s="297"/>
      <c r="E367" s="297"/>
      <c r="F367" s="297"/>
      <c r="G367" s="297"/>
      <c r="H367" s="297"/>
      <c r="I367" s="297"/>
      <c r="J367" s="297"/>
      <c r="K367" s="297"/>
      <c r="L367" s="297"/>
      <c r="M367" s="297"/>
      <c r="N367" s="297"/>
      <c r="O367" s="297"/>
      <c r="P367" s="297"/>
      <c r="Q367" s="297"/>
      <c r="R367" s="297"/>
      <c r="S367" s="297"/>
      <c r="T367" s="297"/>
      <c r="U367" s="297"/>
      <c r="V367" s="297"/>
      <c r="W367" s="297"/>
      <c r="X367" s="297"/>
      <c r="Y367" s="297"/>
      <c r="Z367" s="297"/>
    </row>
    <row r="368" spans="1:26" ht="15.75" customHeight="1">
      <c r="A368" s="297"/>
      <c r="B368" s="297"/>
      <c r="C368" s="297"/>
      <c r="D368" s="297"/>
      <c r="E368" s="297"/>
      <c r="F368" s="297"/>
      <c r="G368" s="297"/>
      <c r="H368" s="297"/>
      <c r="I368" s="297"/>
      <c r="J368" s="297"/>
      <c r="K368" s="297"/>
      <c r="L368" s="297"/>
      <c r="M368" s="297"/>
      <c r="N368" s="297"/>
      <c r="O368" s="297"/>
      <c r="P368" s="297"/>
      <c r="Q368" s="297"/>
      <c r="R368" s="297"/>
      <c r="S368" s="297"/>
      <c r="T368" s="297"/>
      <c r="U368" s="297"/>
      <c r="V368" s="297"/>
      <c r="W368" s="297"/>
      <c r="X368" s="297"/>
      <c r="Y368" s="297"/>
      <c r="Z368" s="297"/>
    </row>
    <row r="369" spans="1:26" ht="15.75" customHeight="1">
      <c r="A369" s="297"/>
      <c r="B369" s="297"/>
      <c r="C369" s="297"/>
      <c r="D369" s="297"/>
      <c r="E369" s="297"/>
      <c r="F369" s="297"/>
      <c r="G369" s="297"/>
      <c r="H369" s="297"/>
      <c r="I369" s="297"/>
      <c r="J369" s="297"/>
      <c r="K369" s="297"/>
      <c r="L369" s="297"/>
      <c r="M369" s="297"/>
      <c r="N369" s="297"/>
      <c r="O369" s="297"/>
      <c r="P369" s="297"/>
      <c r="Q369" s="297"/>
      <c r="R369" s="297"/>
      <c r="S369" s="297"/>
      <c r="T369" s="297"/>
      <c r="U369" s="297"/>
      <c r="V369" s="297"/>
      <c r="W369" s="297"/>
      <c r="X369" s="297"/>
      <c r="Y369" s="297"/>
      <c r="Z369" s="297"/>
    </row>
    <row r="370" spans="1:26" ht="15.75" customHeight="1">
      <c r="A370" s="297"/>
      <c r="B370" s="297"/>
      <c r="C370" s="297"/>
      <c r="D370" s="297"/>
      <c r="E370" s="297"/>
      <c r="F370" s="297"/>
      <c r="G370" s="297"/>
      <c r="H370" s="297"/>
      <c r="I370" s="297"/>
      <c r="J370" s="297"/>
      <c r="K370" s="297"/>
      <c r="L370" s="297"/>
      <c r="M370" s="297"/>
      <c r="N370" s="297"/>
      <c r="O370" s="297"/>
      <c r="P370" s="297"/>
      <c r="Q370" s="297"/>
      <c r="R370" s="297"/>
      <c r="S370" s="297"/>
      <c r="T370" s="297"/>
      <c r="U370" s="297"/>
      <c r="V370" s="297"/>
      <c r="W370" s="297"/>
      <c r="X370" s="297"/>
      <c r="Y370" s="297"/>
      <c r="Z370" s="297"/>
    </row>
    <row r="371" spans="1:26" ht="15.75" customHeight="1">
      <c r="A371" s="297"/>
      <c r="B371" s="297"/>
      <c r="C371" s="297"/>
      <c r="D371" s="297"/>
      <c r="E371" s="297"/>
      <c r="F371" s="297"/>
      <c r="G371" s="297"/>
      <c r="H371" s="297"/>
      <c r="I371" s="297"/>
      <c r="J371" s="297"/>
      <c r="K371" s="297"/>
      <c r="L371" s="297"/>
      <c r="M371" s="297"/>
      <c r="N371" s="297"/>
      <c r="O371" s="297"/>
      <c r="P371" s="297"/>
      <c r="Q371" s="297"/>
      <c r="R371" s="297"/>
      <c r="S371" s="297"/>
      <c r="T371" s="297"/>
      <c r="U371" s="297"/>
      <c r="V371" s="297"/>
      <c r="W371" s="297"/>
      <c r="X371" s="297"/>
      <c r="Y371" s="297"/>
      <c r="Z371" s="297"/>
    </row>
    <row r="372" spans="1:26" ht="15.75" customHeight="1">
      <c r="A372" s="297"/>
      <c r="B372" s="297"/>
      <c r="C372" s="297"/>
      <c r="D372" s="297"/>
      <c r="E372" s="297"/>
      <c r="F372" s="297"/>
      <c r="G372" s="297"/>
      <c r="H372" s="297"/>
      <c r="I372" s="297"/>
      <c r="J372" s="297"/>
      <c r="K372" s="297"/>
      <c r="L372" s="297"/>
      <c r="M372" s="297"/>
      <c r="N372" s="297"/>
      <c r="O372" s="297"/>
      <c r="P372" s="297"/>
      <c r="Q372" s="297"/>
      <c r="R372" s="297"/>
      <c r="S372" s="297"/>
      <c r="T372" s="297"/>
      <c r="U372" s="297"/>
      <c r="V372" s="297"/>
      <c r="W372" s="297"/>
      <c r="X372" s="297"/>
      <c r="Y372" s="297"/>
      <c r="Z372" s="297"/>
    </row>
    <row r="373" spans="1:26" ht="15.75" customHeight="1">
      <c r="A373" s="297"/>
      <c r="B373" s="297"/>
      <c r="C373" s="297"/>
      <c r="D373" s="297"/>
      <c r="E373" s="297"/>
      <c r="F373" s="297"/>
      <c r="G373" s="297"/>
      <c r="H373" s="297"/>
      <c r="I373" s="297"/>
      <c r="J373" s="297"/>
      <c r="K373" s="297"/>
      <c r="L373" s="297"/>
      <c r="M373" s="297"/>
      <c r="N373" s="297"/>
      <c r="O373" s="297"/>
      <c r="P373" s="297"/>
      <c r="Q373" s="297"/>
      <c r="R373" s="297"/>
      <c r="S373" s="297"/>
      <c r="T373" s="297"/>
      <c r="U373" s="297"/>
      <c r="V373" s="297"/>
      <c r="W373" s="297"/>
      <c r="X373" s="297"/>
      <c r="Y373" s="297"/>
      <c r="Z373" s="297"/>
    </row>
    <row r="374" spans="1:26" ht="15.75" customHeight="1">
      <c r="A374" s="297"/>
      <c r="B374" s="297"/>
      <c r="C374" s="297"/>
      <c r="D374" s="297"/>
      <c r="E374" s="297"/>
      <c r="F374" s="297"/>
      <c r="G374" s="297"/>
      <c r="H374" s="297"/>
      <c r="I374" s="297"/>
      <c r="J374" s="297"/>
      <c r="K374" s="297"/>
      <c r="L374" s="297"/>
      <c r="M374" s="297"/>
      <c r="N374" s="297"/>
      <c r="O374" s="297"/>
      <c r="P374" s="297"/>
      <c r="Q374" s="297"/>
      <c r="R374" s="297"/>
      <c r="S374" s="297"/>
      <c r="T374" s="297"/>
      <c r="U374" s="297"/>
      <c r="V374" s="297"/>
      <c r="W374" s="297"/>
      <c r="X374" s="297"/>
      <c r="Y374" s="297"/>
      <c r="Z374" s="297"/>
    </row>
    <row r="375" spans="1:26" ht="15.75" customHeight="1">
      <c r="A375" s="297"/>
      <c r="B375" s="297"/>
      <c r="C375" s="297"/>
      <c r="D375" s="297"/>
      <c r="E375" s="297"/>
      <c r="F375" s="297"/>
      <c r="G375" s="297"/>
      <c r="H375" s="297"/>
      <c r="I375" s="297"/>
      <c r="J375" s="297"/>
      <c r="K375" s="297"/>
      <c r="L375" s="297"/>
      <c r="M375" s="297"/>
      <c r="N375" s="297"/>
      <c r="O375" s="297"/>
      <c r="P375" s="297"/>
      <c r="Q375" s="297"/>
      <c r="R375" s="297"/>
      <c r="S375" s="297"/>
      <c r="T375" s="297"/>
      <c r="U375" s="297"/>
      <c r="V375" s="297"/>
      <c r="W375" s="297"/>
      <c r="X375" s="297"/>
      <c r="Y375" s="297"/>
      <c r="Z375" s="297"/>
    </row>
    <row r="376" spans="1:26" ht="15.75" customHeight="1">
      <c r="A376" s="297"/>
      <c r="B376" s="297"/>
      <c r="C376" s="297"/>
      <c r="D376" s="297"/>
      <c r="E376" s="297"/>
      <c r="F376" s="297"/>
      <c r="G376" s="297"/>
      <c r="H376" s="297"/>
      <c r="I376" s="297"/>
      <c r="J376" s="297"/>
      <c r="K376" s="297"/>
      <c r="L376" s="297"/>
      <c r="M376" s="297"/>
      <c r="N376" s="297"/>
      <c r="O376" s="297"/>
      <c r="P376" s="297"/>
      <c r="Q376" s="297"/>
      <c r="R376" s="297"/>
      <c r="S376" s="297"/>
      <c r="T376" s="297"/>
      <c r="U376" s="297"/>
      <c r="V376" s="297"/>
      <c r="W376" s="297"/>
      <c r="X376" s="297"/>
      <c r="Y376" s="297"/>
      <c r="Z376" s="297"/>
    </row>
    <row r="377" spans="1:26" ht="15.75" customHeight="1">
      <c r="A377" s="297"/>
      <c r="B377" s="297"/>
      <c r="C377" s="297"/>
      <c r="D377" s="297"/>
      <c r="E377" s="297"/>
      <c r="F377" s="297"/>
      <c r="G377" s="297"/>
      <c r="H377" s="297"/>
      <c r="I377" s="297"/>
      <c r="J377" s="297"/>
      <c r="K377" s="297"/>
      <c r="L377" s="297"/>
      <c r="M377" s="297"/>
      <c r="N377" s="297"/>
      <c r="O377" s="297"/>
      <c r="P377" s="297"/>
      <c r="Q377" s="297"/>
      <c r="R377" s="297"/>
      <c r="S377" s="297"/>
      <c r="T377" s="297"/>
      <c r="U377" s="297"/>
      <c r="V377" s="297"/>
      <c r="W377" s="297"/>
      <c r="X377" s="297"/>
      <c r="Y377" s="297"/>
      <c r="Z377" s="297"/>
    </row>
    <row r="378" spans="1:26" ht="15.75" customHeight="1">
      <c r="A378" s="297"/>
      <c r="B378" s="297"/>
      <c r="C378" s="297"/>
      <c r="D378" s="297"/>
      <c r="E378" s="297"/>
      <c r="F378" s="297"/>
      <c r="G378" s="297"/>
      <c r="H378" s="297"/>
      <c r="I378" s="297"/>
      <c r="J378" s="297"/>
      <c r="K378" s="297"/>
      <c r="L378" s="297"/>
      <c r="M378" s="297"/>
      <c r="N378" s="297"/>
      <c r="O378" s="297"/>
      <c r="P378" s="297"/>
      <c r="Q378" s="297"/>
      <c r="R378" s="297"/>
      <c r="S378" s="297"/>
      <c r="T378" s="297"/>
      <c r="U378" s="297"/>
      <c r="V378" s="297"/>
      <c r="W378" s="297"/>
      <c r="X378" s="297"/>
      <c r="Y378" s="297"/>
      <c r="Z378" s="297"/>
    </row>
    <row r="379" spans="1:26" ht="15.75" customHeight="1">
      <c r="A379" s="297"/>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row>
    <row r="380" spans="1:26" ht="15.75" customHeight="1">
      <c r="A380" s="297"/>
      <c r="B380" s="297"/>
      <c r="C380" s="297"/>
      <c r="D380" s="297"/>
      <c r="E380" s="297"/>
      <c r="F380" s="297"/>
      <c r="G380" s="297"/>
      <c r="H380" s="297"/>
      <c r="I380" s="297"/>
      <c r="J380" s="297"/>
      <c r="K380" s="297"/>
      <c r="L380" s="297"/>
      <c r="M380" s="297"/>
      <c r="N380" s="297"/>
      <c r="O380" s="297"/>
      <c r="P380" s="297"/>
      <c r="Q380" s="297"/>
      <c r="R380" s="297"/>
      <c r="S380" s="297"/>
      <c r="T380" s="297"/>
      <c r="U380" s="297"/>
      <c r="V380" s="297"/>
      <c r="W380" s="297"/>
      <c r="X380" s="297"/>
      <c r="Y380" s="297"/>
      <c r="Z380" s="297"/>
    </row>
    <row r="381" spans="1:26" ht="15.75" customHeight="1">
      <c r="A381" s="297"/>
      <c r="B381" s="297"/>
      <c r="C381" s="297"/>
      <c r="D381" s="297"/>
      <c r="E381" s="297"/>
      <c r="F381" s="297"/>
      <c r="G381" s="297"/>
      <c r="H381" s="297"/>
      <c r="I381" s="297"/>
      <c r="J381" s="297"/>
      <c r="K381" s="297"/>
      <c r="L381" s="297"/>
      <c r="M381" s="297"/>
      <c r="N381" s="297"/>
      <c r="O381" s="297"/>
      <c r="P381" s="297"/>
      <c r="Q381" s="297"/>
      <c r="R381" s="297"/>
      <c r="S381" s="297"/>
      <c r="T381" s="297"/>
      <c r="U381" s="297"/>
      <c r="V381" s="297"/>
      <c r="W381" s="297"/>
      <c r="X381" s="297"/>
      <c r="Y381" s="297"/>
      <c r="Z381" s="297"/>
    </row>
    <row r="382" spans="1:26" ht="15.75" customHeight="1">
      <c r="A382" s="297"/>
      <c r="B382" s="297"/>
      <c r="C382" s="297"/>
      <c r="D382" s="297"/>
      <c r="E382" s="297"/>
      <c r="F382" s="297"/>
      <c r="G382" s="297"/>
      <c r="H382" s="297"/>
      <c r="I382" s="297"/>
      <c r="J382" s="297"/>
      <c r="K382" s="297"/>
      <c r="L382" s="297"/>
      <c r="M382" s="297"/>
      <c r="N382" s="297"/>
      <c r="O382" s="297"/>
      <c r="P382" s="297"/>
      <c r="Q382" s="297"/>
      <c r="R382" s="297"/>
      <c r="S382" s="297"/>
      <c r="T382" s="297"/>
      <c r="U382" s="297"/>
      <c r="V382" s="297"/>
      <c r="W382" s="297"/>
      <c r="X382" s="297"/>
      <c r="Y382" s="297"/>
      <c r="Z382" s="297"/>
    </row>
    <row r="383" spans="1:26" ht="15.75" customHeight="1">
      <c r="A383" s="297"/>
      <c r="B383" s="297"/>
      <c r="C383" s="297"/>
      <c r="D383" s="297"/>
      <c r="E383" s="297"/>
      <c r="F383" s="297"/>
      <c r="G383" s="297"/>
      <c r="H383" s="297"/>
      <c r="I383" s="297"/>
      <c r="J383" s="297"/>
      <c r="K383" s="297"/>
      <c r="L383" s="297"/>
      <c r="M383" s="297"/>
      <c r="N383" s="297"/>
      <c r="O383" s="297"/>
      <c r="P383" s="297"/>
      <c r="Q383" s="297"/>
      <c r="R383" s="297"/>
      <c r="S383" s="297"/>
      <c r="T383" s="297"/>
      <c r="U383" s="297"/>
      <c r="V383" s="297"/>
      <c r="W383" s="297"/>
      <c r="X383" s="297"/>
      <c r="Y383" s="297"/>
      <c r="Z383" s="297"/>
    </row>
    <row r="384" spans="1:26" ht="15.75" customHeight="1">
      <c r="A384" s="297"/>
      <c r="B384" s="297"/>
      <c r="C384" s="297"/>
      <c r="D384" s="297"/>
      <c r="E384" s="297"/>
      <c r="F384" s="297"/>
      <c r="G384" s="297"/>
      <c r="H384" s="297"/>
      <c r="I384" s="297"/>
      <c r="J384" s="297"/>
      <c r="K384" s="297"/>
      <c r="L384" s="297"/>
      <c r="M384" s="297"/>
      <c r="N384" s="297"/>
      <c r="O384" s="297"/>
      <c r="P384" s="297"/>
      <c r="Q384" s="297"/>
      <c r="R384" s="297"/>
      <c r="S384" s="297"/>
      <c r="T384" s="297"/>
      <c r="U384" s="297"/>
      <c r="V384" s="297"/>
      <c r="W384" s="297"/>
      <c r="X384" s="297"/>
      <c r="Y384" s="297"/>
      <c r="Z384" s="297"/>
    </row>
    <row r="385" spans="1:26" ht="15.75" customHeight="1">
      <c r="A385" s="297"/>
      <c r="B385" s="297"/>
      <c r="C385" s="297"/>
      <c r="D385" s="297"/>
      <c r="E385" s="297"/>
      <c r="F385" s="297"/>
      <c r="G385" s="297"/>
      <c r="H385" s="297"/>
      <c r="I385" s="297"/>
      <c r="J385" s="297"/>
      <c r="K385" s="297"/>
      <c r="L385" s="297"/>
      <c r="M385" s="297"/>
      <c r="N385" s="297"/>
      <c r="O385" s="297"/>
      <c r="P385" s="297"/>
      <c r="Q385" s="297"/>
      <c r="R385" s="297"/>
      <c r="S385" s="297"/>
      <c r="T385" s="297"/>
      <c r="U385" s="297"/>
      <c r="V385" s="297"/>
      <c r="W385" s="297"/>
      <c r="X385" s="297"/>
      <c r="Y385" s="297"/>
      <c r="Z385" s="297"/>
    </row>
    <row r="386" spans="1:26" ht="15.75" customHeight="1">
      <c r="A386" s="297"/>
      <c r="B386" s="297"/>
      <c r="C386" s="297"/>
      <c r="D386" s="297"/>
      <c r="E386" s="297"/>
      <c r="F386" s="297"/>
      <c r="G386" s="297"/>
      <c r="H386" s="297"/>
      <c r="I386" s="297"/>
      <c r="J386" s="297"/>
      <c r="K386" s="297"/>
      <c r="L386" s="297"/>
      <c r="M386" s="297"/>
      <c r="N386" s="297"/>
      <c r="O386" s="297"/>
      <c r="P386" s="297"/>
      <c r="Q386" s="297"/>
      <c r="R386" s="297"/>
      <c r="S386" s="297"/>
      <c r="T386" s="297"/>
      <c r="U386" s="297"/>
      <c r="V386" s="297"/>
      <c r="W386" s="297"/>
      <c r="X386" s="297"/>
      <c r="Y386" s="297"/>
      <c r="Z386" s="297"/>
    </row>
    <row r="387" spans="1:26" ht="15.75" customHeight="1">
      <c r="A387" s="297"/>
      <c r="B387" s="297"/>
      <c r="C387" s="297"/>
      <c r="D387" s="297"/>
      <c r="E387" s="297"/>
      <c r="F387" s="297"/>
      <c r="G387" s="297"/>
      <c r="H387" s="297"/>
      <c r="I387" s="297"/>
      <c r="J387" s="297"/>
      <c r="K387" s="297"/>
      <c r="L387" s="297"/>
      <c r="M387" s="297"/>
      <c r="N387" s="297"/>
      <c r="O387" s="297"/>
      <c r="P387" s="297"/>
      <c r="Q387" s="297"/>
      <c r="R387" s="297"/>
      <c r="S387" s="297"/>
      <c r="T387" s="297"/>
      <c r="U387" s="297"/>
      <c r="V387" s="297"/>
      <c r="W387" s="297"/>
      <c r="X387" s="297"/>
      <c r="Y387" s="297"/>
      <c r="Z387" s="297"/>
    </row>
    <row r="388" spans="1:26" ht="15.75" customHeight="1">
      <c r="A388" s="297"/>
      <c r="B388" s="297"/>
      <c r="C388" s="297"/>
      <c r="D388" s="297"/>
      <c r="E388" s="297"/>
      <c r="F388" s="297"/>
      <c r="G388" s="297"/>
      <c r="H388" s="297"/>
      <c r="I388" s="297"/>
      <c r="J388" s="297"/>
      <c r="K388" s="297"/>
      <c r="L388" s="297"/>
      <c r="M388" s="297"/>
      <c r="N388" s="297"/>
      <c r="O388" s="297"/>
      <c r="P388" s="297"/>
      <c r="Q388" s="297"/>
      <c r="R388" s="297"/>
      <c r="S388" s="297"/>
      <c r="T388" s="297"/>
      <c r="U388" s="297"/>
      <c r="V388" s="297"/>
      <c r="W388" s="297"/>
      <c r="X388" s="297"/>
      <c r="Y388" s="297"/>
      <c r="Z388" s="297"/>
    </row>
    <row r="389" spans="1:26" ht="15.75" customHeight="1">
      <c r="A389" s="297"/>
      <c r="B389" s="297"/>
      <c r="C389" s="297"/>
      <c r="D389" s="297"/>
      <c r="E389" s="297"/>
      <c r="F389" s="297"/>
      <c r="G389" s="297"/>
      <c r="H389" s="297"/>
      <c r="I389" s="297"/>
      <c r="J389" s="297"/>
      <c r="K389" s="297"/>
      <c r="L389" s="297"/>
      <c r="M389" s="297"/>
      <c r="N389" s="297"/>
      <c r="O389" s="297"/>
      <c r="P389" s="297"/>
      <c r="Q389" s="297"/>
      <c r="R389" s="297"/>
      <c r="S389" s="297"/>
      <c r="T389" s="297"/>
      <c r="U389" s="297"/>
      <c r="V389" s="297"/>
      <c r="W389" s="297"/>
      <c r="X389" s="297"/>
      <c r="Y389" s="297"/>
      <c r="Z389" s="297"/>
    </row>
    <row r="390" spans="1:26" ht="15.75" customHeight="1">
      <c r="A390" s="297"/>
      <c r="B390" s="297"/>
      <c r="C390" s="297"/>
      <c r="D390" s="297"/>
      <c r="E390" s="297"/>
      <c r="F390" s="297"/>
      <c r="G390" s="297"/>
      <c r="H390" s="297"/>
      <c r="I390" s="297"/>
      <c r="J390" s="297"/>
      <c r="K390" s="297"/>
      <c r="L390" s="297"/>
      <c r="M390" s="297"/>
      <c r="N390" s="297"/>
      <c r="O390" s="297"/>
      <c r="P390" s="297"/>
      <c r="Q390" s="297"/>
      <c r="R390" s="297"/>
      <c r="S390" s="297"/>
      <c r="T390" s="297"/>
      <c r="U390" s="297"/>
      <c r="V390" s="297"/>
      <c r="W390" s="297"/>
      <c r="X390" s="297"/>
      <c r="Y390" s="297"/>
      <c r="Z390" s="297"/>
    </row>
    <row r="391" spans="1:26" ht="15.75" customHeight="1">
      <c r="A391" s="297"/>
      <c r="B391" s="297"/>
      <c r="C391" s="297"/>
      <c r="D391" s="297"/>
      <c r="E391" s="297"/>
      <c r="F391" s="297"/>
      <c r="G391" s="297"/>
      <c r="H391" s="297"/>
      <c r="I391" s="297"/>
      <c r="J391" s="297"/>
      <c r="K391" s="297"/>
      <c r="L391" s="297"/>
      <c r="M391" s="297"/>
      <c r="N391" s="297"/>
      <c r="O391" s="297"/>
      <c r="P391" s="297"/>
      <c r="Q391" s="297"/>
      <c r="R391" s="297"/>
      <c r="S391" s="297"/>
      <c r="T391" s="297"/>
      <c r="U391" s="297"/>
      <c r="V391" s="297"/>
      <c r="W391" s="297"/>
      <c r="X391" s="297"/>
      <c r="Y391" s="297"/>
      <c r="Z391" s="297"/>
    </row>
    <row r="392" spans="1:26" ht="15.75" customHeight="1">
      <c r="A392" s="297"/>
      <c r="B392" s="297"/>
      <c r="C392" s="297"/>
      <c r="D392" s="297"/>
      <c r="E392" s="297"/>
      <c r="F392" s="297"/>
      <c r="G392" s="297"/>
      <c r="H392" s="297"/>
      <c r="I392" s="297"/>
      <c r="J392" s="297"/>
      <c r="K392" s="297"/>
      <c r="L392" s="297"/>
      <c r="M392" s="297"/>
      <c r="N392" s="297"/>
      <c r="O392" s="297"/>
      <c r="P392" s="297"/>
      <c r="Q392" s="297"/>
      <c r="R392" s="297"/>
      <c r="S392" s="297"/>
      <c r="T392" s="297"/>
      <c r="U392" s="297"/>
      <c r="V392" s="297"/>
      <c r="W392" s="297"/>
      <c r="X392" s="297"/>
      <c r="Y392" s="297"/>
      <c r="Z392" s="297"/>
    </row>
    <row r="393" spans="1:26" ht="15.75" customHeight="1">
      <c r="A393" s="297"/>
      <c r="B393" s="297"/>
      <c r="C393" s="297"/>
      <c r="D393" s="297"/>
      <c r="E393" s="297"/>
      <c r="F393" s="297"/>
      <c r="G393" s="297"/>
      <c r="H393" s="297"/>
      <c r="I393" s="297"/>
      <c r="J393" s="297"/>
      <c r="K393" s="297"/>
      <c r="L393" s="297"/>
      <c r="M393" s="297"/>
      <c r="N393" s="297"/>
      <c r="O393" s="297"/>
      <c r="P393" s="297"/>
      <c r="Q393" s="297"/>
      <c r="R393" s="297"/>
      <c r="S393" s="297"/>
      <c r="T393" s="297"/>
      <c r="U393" s="297"/>
      <c r="V393" s="297"/>
      <c r="W393" s="297"/>
      <c r="X393" s="297"/>
      <c r="Y393" s="297"/>
      <c r="Z393" s="297"/>
    </row>
    <row r="394" spans="1:26" ht="15.75" customHeight="1">
      <c r="A394" s="297"/>
      <c r="B394" s="297"/>
      <c r="C394" s="297"/>
      <c r="D394" s="297"/>
      <c r="E394" s="297"/>
      <c r="F394" s="297"/>
      <c r="G394" s="297"/>
      <c r="H394" s="297"/>
      <c r="I394" s="297"/>
      <c r="J394" s="297"/>
      <c r="K394" s="297"/>
      <c r="L394" s="297"/>
      <c r="M394" s="297"/>
      <c r="N394" s="297"/>
      <c r="O394" s="297"/>
      <c r="P394" s="297"/>
      <c r="Q394" s="297"/>
      <c r="R394" s="297"/>
      <c r="S394" s="297"/>
      <c r="T394" s="297"/>
      <c r="U394" s="297"/>
      <c r="V394" s="297"/>
      <c r="W394" s="297"/>
      <c r="X394" s="297"/>
      <c r="Y394" s="297"/>
      <c r="Z394" s="297"/>
    </row>
    <row r="395" spans="1:26" ht="15.75" customHeight="1">
      <c r="A395" s="297"/>
      <c r="B395" s="297"/>
      <c r="C395" s="297"/>
      <c r="D395" s="297"/>
      <c r="E395" s="297"/>
      <c r="F395" s="297"/>
      <c r="G395" s="297"/>
      <c r="H395" s="297"/>
      <c r="I395" s="297"/>
      <c r="J395" s="297"/>
      <c r="K395" s="297"/>
      <c r="L395" s="297"/>
      <c r="M395" s="297"/>
      <c r="N395" s="297"/>
      <c r="O395" s="297"/>
      <c r="P395" s="297"/>
      <c r="Q395" s="297"/>
      <c r="R395" s="297"/>
      <c r="S395" s="297"/>
      <c r="T395" s="297"/>
      <c r="U395" s="297"/>
      <c r="V395" s="297"/>
      <c r="W395" s="297"/>
      <c r="X395" s="297"/>
      <c r="Y395" s="297"/>
      <c r="Z395" s="297"/>
    </row>
    <row r="396" spans="1:26" ht="15.75" customHeight="1">
      <c r="A396" s="297"/>
      <c r="B396" s="297"/>
      <c r="C396" s="297"/>
      <c r="D396" s="297"/>
      <c r="E396" s="297"/>
      <c r="F396" s="297"/>
      <c r="G396" s="297"/>
      <c r="H396" s="297"/>
      <c r="I396" s="297"/>
      <c r="J396" s="297"/>
      <c r="K396" s="297"/>
      <c r="L396" s="297"/>
      <c r="M396" s="297"/>
      <c r="N396" s="297"/>
      <c r="O396" s="297"/>
      <c r="P396" s="297"/>
      <c r="Q396" s="297"/>
      <c r="R396" s="297"/>
      <c r="S396" s="297"/>
      <c r="T396" s="297"/>
      <c r="U396" s="297"/>
      <c r="V396" s="297"/>
      <c r="W396" s="297"/>
      <c r="X396" s="297"/>
      <c r="Y396" s="297"/>
      <c r="Z396" s="297"/>
    </row>
    <row r="397" spans="1:26" ht="15.75" customHeight="1">
      <c r="A397" s="297"/>
      <c r="B397" s="297"/>
      <c r="C397" s="297"/>
      <c r="D397" s="297"/>
      <c r="E397" s="297"/>
      <c r="F397" s="297"/>
      <c r="G397" s="297"/>
      <c r="H397" s="297"/>
      <c r="I397" s="297"/>
      <c r="J397" s="297"/>
      <c r="K397" s="297"/>
      <c r="L397" s="297"/>
      <c r="M397" s="297"/>
      <c r="N397" s="297"/>
      <c r="O397" s="297"/>
      <c r="P397" s="297"/>
      <c r="Q397" s="297"/>
      <c r="R397" s="297"/>
      <c r="S397" s="297"/>
      <c r="T397" s="297"/>
      <c r="U397" s="297"/>
      <c r="V397" s="297"/>
      <c r="W397" s="297"/>
      <c r="X397" s="297"/>
      <c r="Y397" s="297"/>
      <c r="Z397" s="297"/>
    </row>
    <row r="398" spans="1:26" ht="15.75" customHeight="1">
      <c r="A398" s="297"/>
      <c r="B398" s="297"/>
      <c r="C398" s="297"/>
      <c r="D398" s="297"/>
      <c r="E398" s="297"/>
      <c r="F398" s="297"/>
      <c r="G398" s="297"/>
      <c r="H398" s="297"/>
      <c r="I398" s="297"/>
      <c r="J398" s="297"/>
      <c r="K398" s="297"/>
      <c r="L398" s="297"/>
      <c r="M398" s="297"/>
      <c r="N398" s="297"/>
      <c r="O398" s="297"/>
      <c r="P398" s="297"/>
      <c r="Q398" s="297"/>
      <c r="R398" s="297"/>
      <c r="S398" s="297"/>
      <c r="T398" s="297"/>
      <c r="U398" s="297"/>
      <c r="V398" s="297"/>
      <c r="W398" s="297"/>
      <c r="X398" s="297"/>
      <c r="Y398" s="297"/>
      <c r="Z398" s="297"/>
    </row>
    <row r="399" spans="1:26" ht="15.75" customHeight="1">
      <c r="A399" s="297"/>
      <c r="B399" s="297"/>
      <c r="C399" s="297"/>
      <c r="D399" s="297"/>
      <c r="E399" s="297"/>
      <c r="F399" s="297"/>
      <c r="G399" s="297"/>
      <c r="H399" s="297"/>
      <c r="I399" s="297"/>
      <c r="J399" s="297"/>
      <c r="K399" s="297"/>
      <c r="L399" s="297"/>
      <c r="M399" s="297"/>
      <c r="N399" s="297"/>
      <c r="O399" s="297"/>
      <c r="P399" s="297"/>
      <c r="Q399" s="297"/>
      <c r="R399" s="297"/>
      <c r="S399" s="297"/>
      <c r="T399" s="297"/>
      <c r="U399" s="297"/>
      <c r="V399" s="297"/>
      <c r="W399" s="297"/>
      <c r="X399" s="297"/>
      <c r="Y399" s="297"/>
      <c r="Z399" s="297"/>
    </row>
    <row r="400" spans="1:26" ht="15.75" customHeight="1">
      <c r="A400" s="297"/>
      <c r="B400" s="297"/>
      <c r="C400" s="297"/>
      <c r="D400" s="297"/>
      <c r="E400" s="297"/>
      <c r="F400" s="297"/>
      <c r="G400" s="297"/>
      <c r="H400" s="297"/>
      <c r="I400" s="297"/>
      <c r="J400" s="297"/>
      <c r="K400" s="297"/>
      <c r="L400" s="297"/>
      <c r="M400" s="297"/>
      <c r="N400" s="297"/>
      <c r="O400" s="297"/>
      <c r="P400" s="297"/>
      <c r="Q400" s="297"/>
      <c r="R400" s="297"/>
      <c r="S400" s="297"/>
      <c r="T400" s="297"/>
      <c r="U400" s="297"/>
      <c r="V400" s="297"/>
      <c r="W400" s="297"/>
      <c r="X400" s="297"/>
      <c r="Y400" s="297"/>
      <c r="Z400" s="297"/>
    </row>
    <row r="401" spans="1:26" ht="15.75" customHeight="1">
      <c r="A401" s="297"/>
      <c r="B401" s="297"/>
      <c r="C401" s="297"/>
      <c r="D401" s="297"/>
      <c r="E401" s="297"/>
      <c r="F401" s="297"/>
      <c r="G401" s="297"/>
      <c r="H401" s="297"/>
      <c r="I401" s="297"/>
      <c r="J401" s="297"/>
      <c r="K401" s="297"/>
      <c r="L401" s="297"/>
      <c r="M401" s="297"/>
      <c r="N401" s="297"/>
      <c r="O401" s="297"/>
      <c r="P401" s="297"/>
      <c r="Q401" s="297"/>
      <c r="R401" s="297"/>
      <c r="S401" s="297"/>
      <c r="T401" s="297"/>
      <c r="U401" s="297"/>
      <c r="V401" s="297"/>
      <c r="W401" s="297"/>
      <c r="X401" s="297"/>
      <c r="Y401" s="297"/>
      <c r="Z401" s="297"/>
    </row>
    <row r="402" spans="1:26" ht="15.75" customHeight="1">
      <c r="A402" s="297"/>
      <c r="B402" s="297"/>
      <c r="C402" s="297"/>
      <c r="D402" s="297"/>
      <c r="E402" s="297"/>
      <c r="F402" s="297"/>
      <c r="G402" s="297"/>
      <c r="H402" s="297"/>
      <c r="I402" s="297"/>
      <c r="J402" s="297"/>
      <c r="K402" s="297"/>
      <c r="L402" s="297"/>
      <c r="M402" s="297"/>
      <c r="N402" s="297"/>
      <c r="O402" s="297"/>
      <c r="P402" s="297"/>
      <c r="Q402" s="297"/>
      <c r="R402" s="297"/>
      <c r="S402" s="297"/>
      <c r="T402" s="297"/>
      <c r="U402" s="297"/>
      <c r="V402" s="297"/>
      <c r="W402" s="297"/>
      <c r="X402" s="297"/>
      <c r="Y402" s="297"/>
      <c r="Z402" s="297"/>
    </row>
    <row r="403" spans="1:26" ht="15.75" customHeight="1">
      <c r="A403" s="297"/>
      <c r="B403" s="297"/>
      <c r="C403" s="297"/>
      <c r="D403" s="297"/>
      <c r="E403" s="297"/>
      <c r="F403" s="297"/>
      <c r="G403" s="297"/>
      <c r="H403" s="297"/>
      <c r="I403" s="297"/>
      <c r="J403" s="297"/>
      <c r="K403" s="297"/>
      <c r="L403" s="297"/>
      <c r="M403" s="297"/>
      <c r="N403" s="297"/>
      <c r="O403" s="297"/>
      <c r="P403" s="297"/>
      <c r="Q403" s="297"/>
      <c r="R403" s="297"/>
      <c r="S403" s="297"/>
      <c r="T403" s="297"/>
      <c r="U403" s="297"/>
      <c r="V403" s="297"/>
      <c r="W403" s="297"/>
      <c r="X403" s="297"/>
      <c r="Y403" s="297"/>
      <c r="Z403" s="297"/>
    </row>
    <row r="404" spans="1:26" ht="15.75" customHeight="1">
      <c r="A404" s="297"/>
      <c r="B404" s="297"/>
      <c r="C404" s="297"/>
      <c r="D404" s="297"/>
      <c r="E404" s="297"/>
      <c r="F404" s="297"/>
      <c r="G404" s="297"/>
      <c r="H404" s="297"/>
      <c r="I404" s="297"/>
      <c r="J404" s="297"/>
      <c r="K404" s="297"/>
      <c r="L404" s="297"/>
      <c r="M404" s="297"/>
      <c r="N404" s="297"/>
      <c r="O404" s="297"/>
      <c r="P404" s="297"/>
      <c r="Q404" s="297"/>
      <c r="R404" s="297"/>
      <c r="S404" s="297"/>
      <c r="T404" s="297"/>
      <c r="U404" s="297"/>
      <c r="V404" s="297"/>
      <c r="W404" s="297"/>
      <c r="X404" s="297"/>
      <c r="Y404" s="297"/>
      <c r="Z404" s="297"/>
    </row>
    <row r="405" spans="1:26" ht="15.75" customHeight="1">
      <c r="A405" s="297"/>
      <c r="B405" s="297"/>
      <c r="C405" s="297"/>
      <c r="D405" s="297"/>
      <c r="E405" s="297"/>
      <c r="F405" s="297"/>
      <c r="G405" s="297"/>
      <c r="H405" s="297"/>
      <c r="I405" s="297"/>
      <c r="J405" s="297"/>
      <c r="K405" s="297"/>
      <c r="L405" s="297"/>
      <c r="M405" s="297"/>
      <c r="N405" s="297"/>
      <c r="O405" s="297"/>
      <c r="P405" s="297"/>
      <c r="Q405" s="297"/>
      <c r="R405" s="297"/>
      <c r="S405" s="297"/>
      <c r="T405" s="297"/>
      <c r="U405" s="297"/>
      <c r="V405" s="297"/>
      <c r="W405" s="297"/>
      <c r="X405" s="297"/>
      <c r="Y405" s="297"/>
      <c r="Z405" s="297"/>
    </row>
    <row r="406" spans="1:26" ht="15.75" customHeight="1">
      <c r="A406" s="297"/>
      <c r="B406" s="297"/>
      <c r="C406" s="297"/>
      <c r="D406" s="297"/>
      <c r="E406" s="297"/>
      <c r="F406" s="297"/>
      <c r="G406" s="297"/>
      <c r="H406" s="297"/>
      <c r="I406" s="297"/>
      <c r="J406" s="297"/>
      <c r="K406" s="297"/>
      <c r="L406" s="297"/>
      <c r="M406" s="297"/>
      <c r="N406" s="297"/>
      <c r="O406" s="297"/>
      <c r="P406" s="297"/>
      <c r="Q406" s="297"/>
      <c r="R406" s="297"/>
      <c r="S406" s="297"/>
      <c r="T406" s="297"/>
      <c r="U406" s="297"/>
      <c r="V406" s="297"/>
      <c r="W406" s="297"/>
      <c r="X406" s="297"/>
      <c r="Y406" s="297"/>
      <c r="Z406" s="297"/>
    </row>
    <row r="407" spans="1:26" ht="15.75" customHeight="1">
      <c r="A407" s="297"/>
      <c r="B407" s="297"/>
      <c r="C407" s="297"/>
      <c r="D407" s="297"/>
      <c r="E407" s="297"/>
      <c r="F407" s="297"/>
      <c r="G407" s="297"/>
      <c r="H407" s="297"/>
      <c r="I407" s="297"/>
      <c r="J407" s="297"/>
      <c r="K407" s="297"/>
      <c r="L407" s="297"/>
      <c r="M407" s="297"/>
      <c r="N407" s="297"/>
      <c r="O407" s="297"/>
      <c r="P407" s="297"/>
      <c r="Q407" s="297"/>
      <c r="R407" s="297"/>
      <c r="S407" s="297"/>
      <c r="T407" s="297"/>
      <c r="U407" s="297"/>
      <c r="V407" s="297"/>
      <c r="W407" s="297"/>
      <c r="X407" s="297"/>
      <c r="Y407" s="297"/>
      <c r="Z407" s="297"/>
    </row>
    <row r="408" spans="1:26" ht="15.75" customHeight="1">
      <c r="A408" s="297"/>
      <c r="B408" s="297"/>
      <c r="C408" s="297"/>
      <c r="D408" s="297"/>
      <c r="E408" s="297"/>
      <c r="F408" s="297"/>
      <c r="G408" s="297"/>
      <c r="H408" s="297"/>
      <c r="I408" s="297"/>
      <c r="J408" s="297"/>
      <c r="K408" s="297"/>
      <c r="L408" s="297"/>
      <c r="M408" s="297"/>
      <c r="N408" s="297"/>
      <c r="O408" s="297"/>
      <c r="P408" s="297"/>
      <c r="Q408" s="297"/>
      <c r="R408" s="297"/>
      <c r="S408" s="297"/>
      <c r="T408" s="297"/>
      <c r="U408" s="297"/>
      <c r="V408" s="297"/>
      <c r="W408" s="297"/>
      <c r="X408" s="297"/>
      <c r="Y408" s="297"/>
      <c r="Z408" s="297"/>
    </row>
    <row r="409" spans="1:26" ht="15.75" customHeight="1">
      <c r="A409" s="297"/>
      <c r="B409" s="297"/>
      <c r="C409" s="297"/>
      <c r="D409" s="297"/>
      <c r="E409" s="297"/>
      <c r="F409" s="297"/>
      <c r="G409" s="297"/>
      <c r="H409" s="297"/>
      <c r="I409" s="297"/>
      <c r="J409" s="297"/>
      <c r="K409" s="297"/>
      <c r="L409" s="297"/>
      <c r="M409" s="297"/>
      <c r="N409" s="297"/>
      <c r="O409" s="297"/>
      <c r="P409" s="297"/>
      <c r="Q409" s="297"/>
      <c r="R409" s="297"/>
      <c r="S409" s="297"/>
      <c r="T409" s="297"/>
      <c r="U409" s="297"/>
      <c r="V409" s="297"/>
      <c r="W409" s="297"/>
      <c r="X409" s="297"/>
      <c r="Y409" s="297"/>
      <c r="Z409" s="297"/>
    </row>
    <row r="410" spans="1:26" ht="15.75" customHeight="1">
      <c r="A410" s="297"/>
      <c r="B410" s="297"/>
      <c r="C410" s="297"/>
      <c r="D410" s="297"/>
      <c r="E410" s="297"/>
      <c r="F410" s="297"/>
      <c r="G410" s="297"/>
      <c r="H410" s="297"/>
      <c r="I410" s="297"/>
      <c r="J410" s="297"/>
      <c r="K410" s="297"/>
      <c r="L410" s="297"/>
      <c r="M410" s="297"/>
      <c r="N410" s="297"/>
      <c r="O410" s="297"/>
      <c r="P410" s="297"/>
      <c r="Q410" s="297"/>
      <c r="R410" s="297"/>
      <c r="S410" s="297"/>
      <c r="T410" s="297"/>
      <c r="U410" s="297"/>
      <c r="V410" s="297"/>
      <c r="W410" s="297"/>
      <c r="X410" s="297"/>
      <c r="Y410" s="297"/>
      <c r="Z410" s="297"/>
    </row>
    <row r="411" spans="1:26" ht="15.75" customHeight="1">
      <c r="A411" s="297"/>
      <c r="B411" s="297"/>
      <c r="C411" s="297"/>
      <c r="D411" s="297"/>
      <c r="E411" s="297"/>
      <c r="F411" s="297"/>
      <c r="G411" s="297"/>
      <c r="H411" s="297"/>
      <c r="I411" s="297"/>
      <c r="J411" s="297"/>
      <c r="K411" s="297"/>
      <c r="L411" s="297"/>
      <c r="M411" s="297"/>
      <c r="N411" s="297"/>
      <c r="O411" s="297"/>
      <c r="P411" s="297"/>
      <c r="Q411" s="297"/>
      <c r="R411" s="297"/>
      <c r="S411" s="297"/>
      <c r="T411" s="297"/>
      <c r="U411" s="297"/>
      <c r="V411" s="297"/>
      <c r="W411" s="297"/>
      <c r="X411" s="297"/>
      <c r="Y411" s="297"/>
      <c r="Z411" s="297"/>
    </row>
    <row r="412" spans="1:26" ht="15.75" customHeight="1">
      <c r="A412" s="297"/>
      <c r="B412" s="297"/>
      <c r="C412" s="297"/>
      <c r="D412" s="297"/>
      <c r="E412" s="297"/>
      <c r="F412" s="297"/>
      <c r="G412" s="297"/>
      <c r="H412" s="297"/>
      <c r="I412" s="297"/>
      <c r="J412" s="297"/>
      <c r="K412" s="297"/>
      <c r="L412" s="297"/>
      <c r="M412" s="297"/>
      <c r="N412" s="297"/>
      <c r="O412" s="297"/>
      <c r="P412" s="297"/>
      <c r="Q412" s="297"/>
      <c r="R412" s="297"/>
      <c r="S412" s="297"/>
      <c r="T412" s="297"/>
      <c r="U412" s="297"/>
      <c r="V412" s="297"/>
      <c r="W412" s="297"/>
      <c r="X412" s="297"/>
      <c r="Y412" s="297"/>
      <c r="Z412" s="297"/>
    </row>
    <row r="413" spans="1:26" ht="15.75" customHeight="1">
      <c r="A413" s="297"/>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row>
    <row r="414" spans="1:26" ht="15.75" customHeight="1">
      <c r="A414" s="297"/>
      <c r="B414" s="297"/>
      <c r="C414" s="297"/>
      <c r="D414" s="297"/>
      <c r="E414" s="297"/>
      <c r="F414" s="297"/>
      <c r="G414" s="297"/>
      <c r="H414" s="297"/>
      <c r="I414" s="297"/>
      <c r="J414" s="297"/>
      <c r="K414" s="297"/>
      <c r="L414" s="297"/>
      <c r="M414" s="297"/>
      <c r="N414" s="297"/>
      <c r="O414" s="297"/>
      <c r="P414" s="297"/>
      <c r="Q414" s="297"/>
      <c r="R414" s="297"/>
      <c r="S414" s="297"/>
      <c r="T414" s="297"/>
      <c r="U414" s="297"/>
      <c r="V414" s="297"/>
      <c r="W414" s="297"/>
      <c r="X414" s="297"/>
      <c r="Y414" s="297"/>
      <c r="Z414" s="297"/>
    </row>
    <row r="415" spans="1:26" ht="15.75" customHeight="1">
      <c r="A415" s="297"/>
      <c r="B415" s="297"/>
      <c r="C415" s="297"/>
      <c r="D415" s="297"/>
      <c r="E415" s="297"/>
      <c r="F415" s="297"/>
      <c r="G415" s="297"/>
      <c r="H415" s="297"/>
      <c r="I415" s="297"/>
      <c r="J415" s="297"/>
      <c r="K415" s="297"/>
      <c r="L415" s="297"/>
      <c r="M415" s="297"/>
      <c r="N415" s="297"/>
      <c r="O415" s="297"/>
      <c r="P415" s="297"/>
      <c r="Q415" s="297"/>
      <c r="R415" s="297"/>
      <c r="S415" s="297"/>
      <c r="T415" s="297"/>
      <c r="U415" s="297"/>
      <c r="V415" s="297"/>
      <c r="W415" s="297"/>
      <c r="X415" s="297"/>
      <c r="Y415" s="297"/>
      <c r="Z415" s="297"/>
    </row>
    <row r="416" spans="1:26" ht="15.75" customHeight="1">
      <c r="A416" s="297"/>
      <c r="B416" s="297"/>
      <c r="C416" s="297"/>
      <c r="D416" s="297"/>
      <c r="E416" s="297"/>
      <c r="F416" s="297"/>
      <c r="G416" s="297"/>
      <c r="H416" s="297"/>
      <c r="I416" s="297"/>
      <c r="J416" s="297"/>
      <c r="K416" s="297"/>
      <c r="L416" s="297"/>
      <c r="M416" s="297"/>
      <c r="N416" s="297"/>
      <c r="O416" s="297"/>
      <c r="P416" s="297"/>
      <c r="Q416" s="297"/>
      <c r="R416" s="297"/>
      <c r="S416" s="297"/>
      <c r="T416" s="297"/>
      <c r="U416" s="297"/>
      <c r="V416" s="297"/>
      <c r="W416" s="297"/>
      <c r="X416" s="297"/>
      <c r="Y416" s="297"/>
      <c r="Z416" s="297"/>
    </row>
    <row r="417" spans="1:26" ht="15.75" customHeight="1">
      <c r="A417" s="297"/>
      <c r="B417" s="297"/>
      <c r="C417" s="297"/>
      <c r="D417" s="297"/>
      <c r="E417" s="297"/>
      <c r="F417" s="297"/>
      <c r="G417" s="297"/>
      <c r="H417" s="297"/>
      <c r="I417" s="297"/>
      <c r="J417" s="297"/>
      <c r="K417" s="297"/>
      <c r="L417" s="297"/>
      <c r="M417" s="297"/>
      <c r="N417" s="297"/>
      <c r="O417" s="297"/>
      <c r="P417" s="297"/>
      <c r="Q417" s="297"/>
      <c r="R417" s="297"/>
      <c r="S417" s="297"/>
      <c r="T417" s="297"/>
      <c r="U417" s="297"/>
      <c r="V417" s="297"/>
      <c r="W417" s="297"/>
      <c r="X417" s="297"/>
      <c r="Y417" s="297"/>
      <c r="Z417" s="297"/>
    </row>
    <row r="418" spans="1:26" ht="15.75" customHeight="1">
      <c r="A418" s="297"/>
      <c r="B418" s="297"/>
      <c r="C418" s="297"/>
      <c r="D418" s="297"/>
      <c r="E418" s="297"/>
      <c r="F418" s="297"/>
      <c r="G418" s="297"/>
      <c r="H418" s="297"/>
      <c r="I418" s="297"/>
      <c r="J418" s="297"/>
      <c r="K418" s="297"/>
      <c r="L418" s="297"/>
      <c r="M418" s="297"/>
      <c r="N418" s="297"/>
      <c r="O418" s="297"/>
      <c r="P418" s="297"/>
      <c r="Q418" s="297"/>
      <c r="R418" s="297"/>
      <c r="S418" s="297"/>
      <c r="T418" s="297"/>
      <c r="U418" s="297"/>
      <c r="V418" s="297"/>
      <c r="W418" s="297"/>
      <c r="X418" s="297"/>
      <c r="Y418" s="297"/>
      <c r="Z418" s="297"/>
    </row>
    <row r="419" spans="1:26" ht="15.75" customHeight="1">
      <c r="A419" s="297"/>
      <c r="B419" s="297"/>
      <c r="C419" s="297"/>
      <c r="D419" s="297"/>
      <c r="E419" s="297"/>
      <c r="F419" s="297"/>
      <c r="G419" s="297"/>
      <c r="H419" s="297"/>
      <c r="I419" s="297"/>
      <c r="J419" s="297"/>
      <c r="K419" s="297"/>
      <c r="L419" s="297"/>
      <c r="M419" s="297"/>
      <c r="N419" s="297"/>
      <c r="O419" s="297"/>
      <c r="P419" s="297"/>
      <c r="Q419" s="297"/>
      <c r="R419" s="297"/>
      <c r="S419" s="297"/>
      <c r="T419" s="297"/>
      <c r="U419" s="297"/>
      <c r="V419" s="297"/>
      <c r="W419" s="297"/>
      <c r="X419" s="297"/>
      <c r="Y419" s="297"/>
      <c r="Z419" s="297"/>
    </row>
    <row r="420" spans="1:26" ht="15.75" customHeight="1">
      <c r="A420" s="297"/>
      <c r="B420" s="297"/>
      <c r="C420" s="297"/>
      <c r="D420" s="297"/>
      <c r="E420" s="297"/>
      <c r="F420" s="297"/>
      <c r="G420" s="297"/>
      <c r="H420" s="297"/>
      <c r="I420" s="297"/>
      <c r="J420" s="297"/>
      <c r="K420" s="297"/>
      <c r="L420" s="297"/>
      <c r="M420" s="297"/>
      <c r="N420" s="297"/>
      <c r="O420" s="297"/>
      <c r="P420" s="297"/>
      <c r="Q420" s="297"/>
      <c r="R420" s="297"/>
      <c r="S420" s="297"/>
      <c r="T420" s="297"/>
      <c r="U420" s="297"/>
      <c r="V420" s="297"/>
      <c r="W420" s="297"/>
      <c r="X420" s="297"/>
      <c r="Y420" s="297"/>
      <c r="Z420" s="297"/>
    </row>
    <row r="421" spans="1:26" ht="15.75" customHeight="1">
      <c r="A421" s="297"/>
      <c r="B421" s="297"/>
      <c r="C421" s="297"/>
      <c r="D421" s="297"/>
      <c r="E421" s="297"/>
      <c r="F421" s="297"/>
      <c r="G421" s="297"/>
      <c r="H421" s="297"/>
      <c r="I421" s="297"/>
      <c r="J421" s="297"/>
      <c r="K421" s="297"/>
      <c r="L421" s="297"/>
      <c r="M421" s="297"/>
      <c r="N421" s="297"/>
      <c r="O421" s="297"/>
      <c r="P421" s="297"/>
      <c r="Q421" s="297"/>
      <c r="R421" s="297"/>
      <c r="S421" s="297"/>
      <c r="T421" s="297"/>
      <c r="U421" s="297"/>
      <c r="V421" s="297"/>
      <c r="W421" s="297"/>
      <c r="X421" s="297"/>
      <c r="Y421" s="297"/>
      <c r="Z421" s="297"/>
    </row>
    <row r="422" spans="1:26" ht="15.75" customHeight="1">
      <c r="A422" s="297"/>
      <c r="B422" s="297"/>
      <c r="C422" s="297"/>
      <c r="D422" s="297"/>
      <c r="E422" s="297"/>
      <c r="F422" s="297"/>
      <c r="G422" s="297"/>
      <c r="H422" s="297"/>
      <c r="I422" s="297"/>
      <c r="J422" s="297"/>
      <c r="K422" s="297"/>
      <c r="L422" s="297"/>
      <c r="M422" s="297"/>
      <c r="N422" s="297"/>
      <c r="O422" s="297"/>
      <c r="P422" s="297"/>
      <c r="Q422" s="297"/>
      <c r="R422" s="297"/>
      <c r="S422" s="297"/>
      <c r="T422" s="297"/>
      <c r="U422" s="297"/>
      <c r="V422" s="297"/>
      <c r="W422" s="297"/>
      <c r="X422" s="297"/>
      <c r="Y422" s="297"/>
      <c r="Z422" s="297"/>
    </row>
    <row r="423" spans="1:26" ht="15.75" customHeight="1">
      <c r="A423" s="297"/>
      <c r="B423" s="297"/>
      <c r="C423" s="297"/>
      <c r="D423" s="297"/>
      <c r="E423" s="297"/>
      <c r="F423" s="297"/>
      <c r="G423" s="297"/>
      <c r="H423" s="297"/>
      <c r="I423" s="297"/>
      <c r="J423" s="297"/>
      <c r="K423" s="297"/>
      <c r="L423" s="297"/>
      <c r="M423" s="297"/>
      <c r="N423" s="297"/>
      <c r="O423" s="297"/>
      <c r="P423" s="297"/>
      <c r="Q423" s="297"/>
      <c r="R423" s="297"/>
      <c r="S423" s="297"/>
      <c r="T423" s="297"/>
      <c r="U423" s="297"/>
      <c r="V423" s="297"/>
      <c r="W423" s="297"/>
      <c r="X423" s="297"/>
      <c r="Y423" s="297"/>
      <c r="Z423" s="297"/>
    </row>
    <row r="424" spans="1:26" ht="15.75" customHeight="1">
      <c r="A424" s="297"/>
      <c r="B424" s="297"/>
      <c r="C424" s="297"/>
      <c r="D424" s="297"/>
      <c r="E424" s="297"/>
      <c r="F424" s="297"/>
      <c r="G424" s="297"/>
      <c r="H424" s="297"/>
      <c r="I424" s="297"/>
      <c r="J424" s="297"/>
      <c r="K424" s="297"/>
      <c r="L424" s="297"/>
      <c r="M424" s="297"/>
      <c r="N424" s="297"/>
      <c r="O424" s="297"/>
      <c r="P424" s="297"/>
      <c r="Q424" s="297"/>
      <c r="R424" s="297"/>
      <c r="S424" s="297"/>
      <c r="T424" s="297"/>
      <c r="U424" s="297"/>
      <c r="V424" s="297"/>
      <c r="W424" s="297"/>
      <c r="X424" s="297"/>
      <c r="Y424" s="297"/>
      <c r="Z424" s="297"/>
    </row>
    <row r="425" spans="1:26" ht="15.75" customHeight="1">
      <c r="A425" s="297"/>
      <c r="B425" s="297"/>
      <c r="C425" s="297"/>
      <c r="D425" s="297"/>
      <c r="E425" s="297"/>
      <c r="F425" s="297"/>
      <c r="G425" s="297"/>
      <c r="H425" s="297"/>
      <c r="I425" s="297"/>
      <c r="J425" s="297"/>
      <c r="K425" s="297"/>
      <c r="L425" s="297"/>
      <c r="M425" s="297"/>
      <c r="N425" s="297"/>
      <c r="O425" s="297"/>
      <c r="P425" s="297"/>
      <c r="Q425" s="297"/>
      <c r="R425" s="297"/>
      <c r="S425" s="297"/>
      <c r="T425" s="297"/>
      <c r="U425" s="297"/>
      <c r="V425" s="297"/>
      <c r="W425" s="297"/>
      <c r="X425" s="297"/>
      <c r="Y425" s="297"/>
      <c r="Z425" s="297"/>
    </row>
    <row r="426" spans="1:26" ht="15.75" customHeight="1">
      <c r="A426" s="297"/>
      <c r="B426" s="297"/>
      <c r="C426" s="297"/>
      <c r="D426" s="297"/>
      <c r="E426" s="297"/>
      <c r="F426" s="297"/>
      <c r="G426" s="297"/>
      <c r="H426" s="297"/>
      <c r="I426" s="297"/>
      <c r="J426" s="297"/>
      <c r="K426" s="297"/>
      <c r="L426" s="297"/>
      <c r="M426" s="297"/>
      <c r="N426" s="297"/>
      <c r="O426" s="297"/>
      <c r="P426" s="297"/>
      <c r="Q426" s="297"/>
      <c r="R426" s="297"/>
      <c r="S426" s="297"/>
      <c r="T426" s="297"/>
      <c r="U426" s="297"/>
      <c r="V426" s="297"/>
      <c r="W426" s="297"/>
      <c r="X426" s="297"/>
      <c r="Y426" s="297"/>
      <c r="Z426" s="297"/>
    </row>
    <row r="427" spans="1:26" ht="15.75" customHeight="1">
      <c r="A427" s="297"/>
      <c r="B427" s="297"/>
      <c r="C427" s="297"/>
      <c r="D427" s="297"/>
      <c r="E427" s="297"/>
      <c r="F427" s="297"/>
      <c r="G427" s="297"/>
      <c r="H427" s="297"/>
      <c r="I427" s="297"/>
      <c r="J427" s="297"/>
      <c r="K427" s="297"/>
      <c r="L427" s="297"/>
      <c r="M427" s="297"/>
      <c r="N427" s="297"/>
      <c r="O427" s="297"/>
      <c r="P427" s="297"/>
      <c r="Q427" s="297"/>
      <c r="R427" s="297"/>
      <c r="S427" s="297"/>
      <c r="T427" s="297"/>
      <c r="U427" s="297"/>
      <c r="V427" s="297"/>
      <c r="W427" s="297"/>
      <c r="X427" s="297"/>
      <c r="Y427" s="297"/>
      <c r="Z427" s="297"/>
    </row>
    <row r="428" spans="1:26" ht="15.75" customHeight="1">
      <c r="A428" s="297"/>
      <c r="B428" s="297"/>
      <c r="C428" s="297"/>
      <c r="D428" s="297"/>
      <c r="E428" s="297"/>
      <c r="F428" s="297"/>
      <c r="G428" s="297"/>
      <c r="H428" s="297"/>
      <c r="I428" s="297"/>
      <c r="J428" s="297"/>
      <c r="K428" s="297"/>
      <c r="L428" s="297"/>
      <c r="M428" s="297"/>
      <c r="N428" s="297"/>
      <c r="O428" s="297"/>
      <c r="P428" s="297"/>
      <c r="Q428" s="297"/>
      <c r="R428" s="297"/>
      <c r="S428" s="297"/>
      <c r="T428" s="297"/>
      <c r="U428" s="297"/>
      <c r="V428" s="297"/>
      <c r="W428" s="297"/>
      <c r="X428" s="297"/>
      <c r="Y428" s="297"/>
      <c r="Z428" s="297"/>
    </row>
    <row r="429" spans="1:26" ht="15.75" customHeight="1">
      <c r="A429" s="297"/>
      <c r="B429" s="297"/>
      <c r="C429" s="297"/>
      <c r="D429" s="297"/>
      <c r="E429" s="297"/>
      <c r="F429" s="297"/>
      <c r="G429" s="297"/>
      <c r="H429" s="297"/>
      <c r="I429" s="297"/>
      <c r="J429" s="297"/>
      <c r="K429" s="297"/>
      <c r="L429" s="297"/>
      <c r="M429" s="297"/>
      <c r="N429" s="297"/>
      <c r="O429" s="297"/>
      <c r="P429" s="297"/>
      <c r="Q429" s="297"/>
      <c r="R429" s="297"/>
      <c r="S429" s="297"/>
      <c r="T429" s="297"/>
      <c r="U429" s="297"/>
      <c r="V429" s="297"/>
      <c r="W429" s="297"/>
      <c r="X429" s="297"/>
      <c r="Y429" s="297"/>
      <c r="Z429" s="297"/>
    </row>
    <row r="430" spans="1:26" ht="15.75" customHeight="1">
      <c r="A430" s="297"/>
      <c r="B430" s="297"/>
      <c r="C430" s="297"/>
      <c r="D430" s="297"/>
      <c r="E430" s="297"/>
      <c r="F430" s="297"/>
      <c r="G430" s="297"/>
      <c r="H430" s="297"/>
      <c r="I430" s="297"/>
      <c r="J430" s="297"/>
      <c r="K430" s="297"/>
      <c r="L430" s="297"/>
      <c r="M430" s="297"/>
      <c r="N430" s="297"/>
      <c r="O430" s="297"/>
      <c r="P430" s="297"/>
      <c r="Q430" s="297"/>
      <c r="R430" s="297"/>
      <c r="S430" s="297"/>
      <c r="T430" s="297"/>
      <c r="U430" s="297"/>
      <c r="V430" s="297"/>
      <c r="W430" s="297"/>
      <c r="X430" s="297"/>
      <c r="Y430" s="297"/>
      <c r="Z430" s="297"/>
    </row>
    <row r="431" spans="1:26" ht="15.75" customHeight="1">
      <c r="A431" s="297"/>
      <c r="B431" s="297"/>
      <c r="C431" s="297"/>
      <c r="D431" s="297"/>
      <c r="E431" s="297"/>
      <c r="F431" s="297"/>
      <c r="G431" s="297"/>
      <c r="H431" s="297"/>
      <c r="I431" s="297"/>
      <c r="J431" s="297"/>
      <c r="K431" s="297"/>
      <c r="L431" s="297"/>
      <c r="M431" s="297"/>
      <c r="N431" s="297"/>
      <c r="O431" s="297"/>
      <c r="P431" s="297"/>
      <c r="Q431" s="297"/>
      <c r="R431" s="297"/>
      <c r="S431" s="297"/>
      <c r="T431" s="297"/>
      <c r="U431" s="297"/>
      <c r="V431" s="297"/>
      <c r="W431" s="297"/>
      <c r="X431" s="297"/>
      <c r="Y431" s="297"/>
      <c r="Z431" s="297"/>
    </row>
    <row r="432" spans="1:26" ht="15.75" customHeight="1">
      <c r="A432" s="297"/>
      <c r="B432" s="297"/>
      <c r="C432" s="297"/>
      <c r="D432" s="297"/>
      <c r="E432" s="297"/>
      <c r="F432" s="297"/>
      <c r="G432" s="297"/>
      <c r="H432" s="297"/>
      <c r="I432" s="297"/>
      <c r="J432" s="297"/>
      <c r="K432" s="297"/>
      <c r="L432" s="297"/>
      <c r="M432" s="297"/>
      <c r="N432" s="297"/>
      <c r="O432" s="297"/>
      <c r="P432" s="297"/>
      <c r="Q432" s="297"/>
      <c r="R432" s="297"/>
      <c r="S432" s="297"/>
      <c r="T432" s="297"/>
      <c r="U432" s="297"/>
      <c r="V432" s="297"/>
      <c r="W432" s="297"/>
      <c r="X432" s="297"/>
      <c r="Y432" s="297"/>
      <c r="Z432" s="297"/>
    </row>
    <row r="433" spans="1:26" ht="15.75" customHeight="1">
      <c r="A433" s="297"/>
      <c r="B433" s="297"/>
      <c r="C433" s="297"/>
      <c r="D433" s="297"/>
      <c r="E433" s="297"/>
      <c r="F433" s="297"/>
      <c r="G433" s="297"/>
      <c r="H433" s="297"/>
      <c r="I433" s="297"/>
      <c r="J433" s="297"/>
      <c r="K433" s="297"/>
      <c r="L433" s="297"/>
      <c r="M433" s="297"/>
      <c r="N433" s="297"/>
      <c r="O433" s="297"/>
      <c r="P433" s="297"/>
      <c r="Q433" s="297"/>
      <c r="R433" s="297"/>
      <c r="S433" s="297"/>
      <c r="T433" s="297"/>
      <c r="U433" s="297"/>
      <c r="V433" s="297"/>
      <c r="W433" s="297"/>
      <c r="X433" s="297"/>
      <c r="Y433" s="297"/>
      <c r="Z433" s="297"/>
    </row>
    <row r="434" spans="1:26" ht="15.75" customHeight="1">
      <c r="A434" s="297"/>
      <c r="B434" s="297"/>
      <c r="C434" s="297"/>
      <c r="D434" s="297"/>
      <c r="E434" s="297"/>
      <c r="F434" s="297"/>
      <c r="G434" s="297"/>
      <c r="H434" s="297"/>
      <c r="I434" s="297"/>
      <c r="J434" s="297"/>
      <c r="K434" s="297"/>
      <c r="L434" s="297"/>
      <c r="M434" s="297"/>
      <c r="N434" s="297"/>
      <c r="O434" s="297"/>
      <c r="P434" s="297"/>
      <c r="Q434" s="297"/>
      <c r="R434" s="297"/>
      <c r="S434" s="297"/>
      <c r="T434" s="297"/>
      <c r="U434" s="297"/>
      <c r="V434" s="297"/>
      <c r="W434" s="297"/>
      <c r="X434" s="297"/>
      <c r="Y434" s="297"/>
      <c r="Z434" s="297"/>
    </row>
    <row r="435" spans="1:26" ht="15.75" customHeight="1">
      <c r="A435" s="297"/>
      <c r="B435" s="297"/>
      <c r="C435" s="297"/>
      <c r="D435" s="297"/>
      <c r="E435" s="297"/>
      <c r="F435" s="297"/>
      <c r="G435" s="297"/>
      <c r="H435" s="297"/>
      <c r="I435" s="297"/>
      <c r="J435" s="297"/>
      <c r="K435" s="297"/>
      <c r="L435" s="297"/>
      <c r="M435" s="297"/>
      <c r="N435" s="297"/>
      <c r="O435" s="297"/>
      <c r="P435" s="297"/>
      <c r="Q435" s="297"/>
      <c r="R435" s="297"/>
      <c r="S435" s="297"/>
      <c r="T435" s="297"/>
      <c r="U435" s="297"/>
      <c r="V435" s="297"/>
      <c r="W435" s="297"/>
      <c r="X435" s="297"/>
      <c r="Y435" s="297"/>
      <c r="Z435" s="297"/>
    </row>
    <row r="436" spans="1:26" ht="15.75" customHeight="1">
      <c r="A436" s="297"/>
      <c r="B436" s="297"/>
      <c r="C436" s="297"/>
      <c r="D436" s="297"/>
      <c r="E436" s="297"/>
      <c r="F436" s="297"/>
      <c r="G436" s="297"/>
      <c r="H436" s="297"/>
      <c r="I436" s="297"/>
      <c r="J436" s="297"/>
      <c r="K436" s="297"/>
      <c r="L436" s="297"/>
      <c r="M436" s="297"/>
      <c r="N436" s="297"/>
      <c r="O436" s="297"/>
      <c r="P436" s="297"/>
      <c r="Q436" s="297"/>
      <c r="R436" s="297"/>
      <c r="S436" s="297"/>
      <c r="T436" s="297"/>
      <c r="U436" s="297"/>
      <c r="V436" s="297"/>
      <c r="W436" s="297"/>
      <c r="X436" s="297"/>
      <c r="Y436" s="297"/>
      <c r="Z436" s="297"/>
    </row>
    <row r="437" spans="1:26" ht="15.75" customHeight="1">
      <c r="A437" s="297"/>
      <c r="B437" s="297"/>
      <c r="C437" s="297"/>
      <c r="D437" s="297"/>
      <c r="E437" s="297"/>
      <c r="F437" s="297"/>
      <c r="G437" s="297"/>
      <c r="H437" s="297"/>
      <c r="I437" s="297"/>
      <c r="J437" s="297"/>
      <c r="K437" s="297"/>
      <c r="L437" s="297"/>
      <c r="M437" s="297"/>
      <c r="N437" s="297"/>
      <c r="O437" s="297"/>
      <c r="P437" s="297"/>
      <c r="Q437" s="297"/>
      <c r="R437" s="297"/>
      <c r="S437" s="297"/>
      <c r="T437" s="297"/>
      <c r="U437" s="297"/>
      <c r="V437" s="297"/>
      <c r="W437" s="297"/>
      <c r="X437" s="297"/>
      <c r="Y437" s="297"/>
      <c r="Z437" s="297"/>
    </row>
    <row r="438" spans="1:26" ht="15.75" customHeight="1">
      <c r="A438" s="297"/>
      <c r="B438" s="297"/>
      <c r="C438" s="297"/>
      <c r="D438" s="297"/>
      <c r="E438" s="297"/>
      <c r="F438" s="297"/>
      <c r="G438" s="297"/>
      <c r="H438" s="297"/>
      <c r="I438" s="297"/>
      <c r="J438" s="297"/>
      <c r="K438" s="297"/>
      <c r="L438" s="297"/>
      <c r="M438" s="297"/>
      <c r="N438" s="297"/>
      <c r="O438" s="297"/>
      <c r="P438" s="297"/>
      <c r="Q438" s="297"/>
      <c r="R438" s="297"/>
      <c r="S438" s="297"/>
      <c r="T438" s="297"/>
      <c r="U438" s="297"/>
      <c r="V438" s="297"/>
      <c r="W438" s="297"/>
      <c r="X438" s="297"/>
      <c r="Y438" s="297"/>
      <c r="Z438" s="297"/>
    </row>
    <row r="439" spans="1:26" ht="15.75" customHeight="1">
      <c r="A439" s="297"/>
      <c r="B439" s="297"/>
      <c r="C439" s="297"/>
      <c r="D439" s="297"/>
      <c r="E439" s="297"/>
      <c r="F439" s="297"/>
      <c r="G439" s="297"/>
      <c r="H439" s="297"/>
      <c r="I439" s="297"/>
      <c r="J439" s="297"/>
      <c r="K439" s="297"/>
      <c r="L439" s="297"/>
      <c r="M439" s="297"/>
      <c r="N439" s="297"/>
      <c r="O439" s="297"/>
      <c r="P439" s="297"/>
      <c r="Q439" s="297"/>
      <c r="R439" s="297"/>
      <c r="S439" s="297"/>
      <c r="T439" s="297"/>
      <c r="U439" s="297"/>
      <c r="V439" s="297"/>
      <c r="W439" s="297"/>
      <c r="X439" s="297"/>
      <c r="Y439" s="297"/>
      <c r="Z439" s="297"/>
    </row>
    <row r="440" spans="1:26" ht="15.75" customHeight="1">
      <c r="A440" s="297"/>
      <c r="B440" s="297"/>
      <c r="C440" s="297"/>
      <c r="D440" s="297"/>
      <c r="E440" s="297"/>
      <c r="F440" s="297"/>
      <c r="G440" s="297"/>
      <c r="H440" s="297"/>
      <c r="I440" s="297"/>
      <c r="J440" s="297"/>
      <c r="K440" s="297"/>
      <c r="L440" s="297"/>
      <c r="M440" s="297"/>
      <c r="N440" s="297"/>
      <c r="O440" s="297"/>
      <c r="P440" s="297"/>
      <c r="Q440" s="297"/>
      <c r="R440" s="297"/>
      <c r="S440" s="297"/>
      <c r="T440" s="297"/>
      <c r="U440" s="297"/>
      <c r="V440" s="297"/>
      <c r="W440" s="297"/>
      <c r="X440" s="297"/>
      <c r="Y440" s="297"/>
      <c r="Z440" s="297"/>
    </row>
    <row r="441" spans="1:26" ht="15.75" customHeight="1">
      <c r="A441" s="297"/>
      <c r="B441" s="297"/>
      <c r="C441" s="297"/>
      <c r="D441" s="297"/>
      <c r="E441" s="297"/>
      <c r="F441" s="297"/>
      <c r="G441" s="297"/>
      <c r="H441" s="297"/>
      <c r="I441" s="297"/>
      <c r="J441" s="297"/>
      <c r="K441" s="297"/>
      <c r="L441" s="297"/>
      <c r="M441" s="297"/>
      <c r="N441" s="297"/>
      <c r="O441" s="297"/>
      <c r="P441" s="297"/>
      <c r="Q441" s="297"/>
      <c r="R441" s="297"/>
      <c r="S441" s="297"/>
      <c r="T441" s="297"/>
      <c r="U441" s="297"/>
      <c r="V441" s="297"/>
      <c r="W441" s="297"/>
      <c r="X441" s="297"/>
      <c r="Y441" s="297"/>
      <c r="Z441" s="297"/>
    </row>
    <row r="442" spans="1:26" ht="15.75" customHeight="1">
      <c r="A442" s="297"/>
      <c r="B442" s="297"/>
      <c r="C442" s="297"/>
      <c r="D442" s="297"/>
      <c r="E442" s="297"/>
      <c r="F442" s="297"/>
      <c r="G442" s="297"/>
      <c r="H442" s="297"/>
      <c r="I442" s="297"/>
      <c r="J442" s="297"/>
      <c r="K442" s="297"/>
      <c r="L442" s="297"/>
      <c r="M442" s="297"/>
      <c r="N442" s="297"/>
      <c r="O442" s="297"/>
      <c r="P442" s="297"/>
      <c r="Q442" s="297"/>
      <c r="R442" s="297"/>
      <c r="S442" s="297"/>
      <c r="T442" s="297"/>
      <c r="U442" s="297"/>
      <c r="V442" s="297"/>
      <c r="W442" s="297"/>
      <c r="X442" s="297"/>
      <c r="Y442" s="297"/>
      <c r="Z442" s="297"/>
    </row>
    <row r="443" spans="1:26" ht="15.75" customHeight="1">
      <c r="A443" s="297"/>
      <c r="B443" s="297"/>
      <c r="C443" s="297"/>
      <c r="D443" s="297"/>
      <c r="E443" s="297"/>
      <c r="F443" s="297"/>
      <c r="G443" s="297"/>
      <c r="H443" s="297"/>
      <c r="I443" s="297"/>
      <c r="J443" s="297"/>
      <c r="K443" s="297"/>
      <c r="L443" s="297"/>
      <c r="M443" s="297"/>
      <c r="N443" s="297"/>
      <c r="O443" s="297"/>
      <c r="P443" s="297"/>
      <c r="Q443" s="297"/>
      <c r="R443" s="297"/>
      <c r="S443" s="297"/>
      <c r="T443" s="297"/>
      <c r="U443" s="297"/>
      <c r="V443" s="297"/>
      <c r="W443" s="297"/>
      <c r="X443" s="297"/>
      <c r="Y443" s="297"/>
      <c r="Z443" s="297"/>
    </row>
    <row r="444" spans="1:26" ht="15.75" customHeight="1">
      <c r="A444" s="297"/>
      <c r="B444" s="297"/>
      <c r="C444" s="297"/>
      <c r="D444" s="297"/>
      <c r="E444" s="297"/>
      <c r="F444" s="297"/>
      <c r="G444" s="297"/>
      <c r="H444" s="297"/>
      <c r="I444" s="297"/>
      <c r="J444" s="297"/>
      <c r="K444" s="297"/>
      <c r="L444" s="297"/>
      <c r="M444" s="297"/>
      <c r="N444" s="297"/>
      <c r="O444" s="297"/>
      <c r="P444" s="297"/>
      <c r="Q444" s="297"/>
      <c r="R444" s="297"/>
      <c r="S444" s="297"/>
      <c r="T444" s="297"/>
      <c r="U444" s="297"/>
      <c r="V444" s="297"/>
      <c r="W444" s="297"/>
      <c r="X444" s="297"/>
      <c r="Y444" s="297"/>
      <c r="Z444" s="297"/>
    </row>
    <row r="445" spans="1:26" ht="15.75" customHeight="1">
      <c r="A445" s="297"/>
      <c r="B445" s="297"/>
      <c r="C445" s="297"/>
      <c r="D445" s="297"/>
      <c r="E445" s="297"/>
      <c r="F445" s="297"/>
      <c r="G445" s="297"/>
      <c r="H445" s="297"/>
      <c r="I445" s="297"/>
      <c r="J445" s="297"/>
      <c r="K445" s="297"/>
      <c r="L445" s="297"/>
      <c r="M445" s="297"/>
      <c r="N445" s="297"/>
      <c r="O445" s="297"/>
      <c r="P445" s="297"/>
      <c r="Q445" s="297"/>
      <c r="R445" s="297"/>
      <c r="S445" s="297"/>
      <c r="T445" s="297"/>
      <c r="U445" s="297"/>
      <c r="V445" s="297"/>
      <c r="W445" s="297"/>
      <c r="X445" s="297"/>
      <c r="Y445" s="297"/>
      <c r="Z445" s="297"/>
    </row>
    <row r="446" spans="1:26" ht="15.75" customHeight="1">
      <c r="A446" s="297"/>
      <c r="B446" s="297"/>
      <c r="C446" s="297"/>
      <c r="D446" s="297"/>
      <c r="E446" s="297"/>
      <c r="F446" s="297"/>
      <c r="G446" s="297"/>
      <c r="H446" s="297"/>
      <c r="I446" s="297"/>
      <c r="J446" s="297"/>
      <c r="K446" s="297"/>
      <c r="L446" s="297"/>
      <c r="M446" s="297"/>
      <c r="N446" s="297"/>
      <c r="O446" s="297"/>
      <c r="P446" s="297"/>
      <c r="Q446" s="297"/>
      <c r="R446" s="297"/>
      <c r="S446" s="297"/>
      <c r="T446" s="297"/>
      <c r="U446" s="297"/>
      <c r="V446" s="297"/>
      <c r="W446" s="297"/>
      <c r="X446" s="297"/>
      <c r="Y446" s="297"/>
      <c r="Z446" s="297"/>
    </row>
    <row r="447" spans="1:26" ht="15.75" customHeight="1">
      <c r="A447" s="297"/>
      <c r="B447" s="297"/>
      <c r="C447" s="297"/>
      <c r="D447" s="297"/>
      <c r="E447" s="297"/>
      <c r="F447" s="297"/>
      <c r="G447" s="297"/>
      <c r="H447" s="297"/>
      <c r="I447" s="297"/>
      <c r="J447" s="297"/>
      <c r="K447" s="297"/>
      <c r="L447" s="297"/>
      <c r="M447" s="297"/>
      <c r="N447" s="297"/>
      <c r="O447" s="297"/>
      <c r="P447" s="297"/>
      <c r="Q447" s="297"/>
      <c r="R447" s="297"/>
      <c r="S447" s="297"/>
      <c r="T447" s="297"/>
      <c r="U447" s="297"/>
      <c r="V447" s="297"/>
      <c r="W447" s="297"/>
      <c r="X447" s="297"/>
      <c r="Y447" s="297"/>
      <c r="Z447" s="297"/>
    </row>
    <row r="448" spans="1:26" ht="15.75" customHeight="1">
      <c r="A448" s="297"/>
      <c r="B448" s="297"/>
      <c r="C448" s="297"/>
      <c r="D448" s="297"/>
      <c r="E448" s="297"/>
      <c r="F448" s="297"/>
      <c r="G448" s="297"/>
      <c r="H448" s="297"/>
      <c r="I448" s="297"/>
      <c r="J448" s="297"/>
      <c r="K448" s="297"/>
      <c r="L448" s="297"/>
      <c r="M448" s="297"/>
      <c r="N448" s="297"/>
      <c r="O448" s="297"/>
      <c r="P448" s="297"/>
      <c r="Q448" s="297"/>
      <c r="R448" s="297"/>
      <c r="S448" s="297"/>
      <c r="T448" s="297"/>
      <c r="U448" s="297"/>
      <c r="V448" s="297"/>
      <c r="W448" s="297"/>
      <c r="X448" s="297"/>
      <c r="Y448" s="297"/>
      <c r="Z448" s="297"/>
    </row>
    <row r="449" spans="1:26" ht="15.75" customHeight="1">
      <c r="A449" s="297"/>
      <c r="B449" s="297"/>
      <c r="C449" s="297"/>
      <c r="D449" s="297"/>
      <c r="E449" s="297"/>
      <c r="F449" s="297"/>
      <c r="G449" s="297"/>
      <c r="H449" s="297"/>
      <c r="I449" s="297"/>
      <c r="J449" s="297"/>
      <c r="K449" s="297"/>
      <c r="L449" s="297"/>
      <c r="M449" s="297"/>
      <c r="N449" s="297"/>
      <c r="O449" s="297"/>
      <c r="P449" s="297"/>
      <c r="Q449" s="297"/>
      <c r="R449" s="297"/>
      <c r="S449" s="297"/>
      <c r="T449" s="297"/>
      <c r="U449" s="297"/>
      <c r="V449" s="297"/>
      <c r="W449" s="297"/>
      <c r="X449" s="297"/>
      <c r="Y449" s="297"/>
      <c r="Z449" s="297"/>
    </row>
    <row r="450" spans="1:26" ht="15.75" customHeight="1">
      <c r="A450" s="297"/>
      <c r="B450" s="297"/>
      <c r="C450" s="297"/>
      <c r="D450" s="297"/>
      <c r="E450" s="297"/>
      <c r="F450" s="297"/>
      <c r="G450" s="297"/>
      <c r="H450" s="297"/>
      <c r="I450" s="297"/>
      <c r="J450" s="297"/>
      <c r="K450" s="297"/>
      <c r="L450" s="297"/>
      <c r="M450" s="297"/>
      <c r="N450" s="297"/>
      <c r="O450" s="297"/>
      <c r="P450" s="297"/>
      <c r="Q450" s="297"/>
      <c r="R450" s="297"/>
      <c r="S450" s="297"/>
      <c r="T450" s="297"/>
      <c r="U450" s="297"/>
      <c r="V450" s="297"/>
      <c r="W450" s="297"/>
      <c r="X450" s="297"/>
      <c r="Y450" s="297"/>
      <c r="Z450" s="297"/>
    </row>
    <row r="451" spans="1:26" ht="15.75" customHeight="1">
      <c r="A451" s="297"/>
      <c r="B451" s="297"/>
      <c r="C451" s="297"/>
      <c r="D451" s="297"/>
      <c r="E451" s="297"/>
      <c r="F451" s="297"/>
      <c r="G451" s="297"/>
      <c r="H451" s="297"/>
      <c r="I451" s="297"/>
      <c r="J451" s="297"/>
      <c r="K451" s="297"/>
      <c r="L451" s="297"/>
      <c r="M451" s="297"/>
      <c r="N451" s="297"/>
      <c r="O451" s="297"/>
      <c r="P451" s="297"/>
      <c r="Q451" s="297"/>
      <c r="R451" s="297"/>
      <c r="S451" s="297"/>
      <c r="T451" s="297"/>
      <c r="U451" s="297"/>
      <c r="V451" s="297"/>
      <c r="W451" s="297"/>
      <c r="X451" s="297"/>
      <c r="Y451" s="297"/>
      <c r="Z451" s="297"/>
    </row>
    <row r="452" spans="1:26" ht="15.75" customHeight="1">
      <c r="A452" s="297"/>
      <c r="B452" s="297"/>
      <c r="C452" s="297"/>
      <c r="D452" s="297"/>
      <c r="E452" s="297"/>
      <c r="F452" s="297"/>
      <c r="G452" s="297"/>
      <c r="H452" s="297"/>
      <c r="I452" s="297"/>
      <c r="J452" s="297"/>
      <c r="K452" s="297"/>
      <c r="L452" s="297"/>
      <c r="M452" s="297"/>
      <c r="N452" s="297"/>
      <c r="O452" s="297"/>
      <c r="P452" s="297"/>
      <c r="Q452" s="297"/>
      <c r="R452" s="297"/>
      <c r="S452" s="297"/>
      <c r="T452" s="297"/>
      <c r="U452" s="297"/>
      <c r="V452" s="297"/>
      <c r="W452" s="297"/>
      <c r="X452" s="297"/>
      <c r="Y452" s="297"/>
      <c r="Z452" s="297"/>
    </row>
    <row r="453" spans="1:26" ht="15.75" customHeight="1">
      <c r="A453" s="297"/>
      <c r="B453" s="297"/>
      <c r="C453" s="297"/>
      <c r="D453" s="297"/>
      <c r="E453" s="297"/>
      <c r="F453" s="297"/>
      <c r="G453" s="297"/>
      <c r="H453" s="297"/>
      <c r="I453" s="297"/>
      <c r="J453" s="297"/>
      <c r="K453" s="297"/>
      <c r="L453" s="297"/>
      <c r="M453" s="297"/>
      <c r="N453" s="297"/>
      <c r="O453" s="297"/>
      <c r="P453" s="297"/>
      <c r="Q453" s="297"/>
      <c r="R453" s="297"/>
      <c r="S453" s="297"/>
      <c r="T453" s="297"/>
      <c r="U453" s="297"/>
      <c r="V453" s="297"/>
      <c r="W453" s="297"/>
      <c r="X453" s="297"/>
      <c r="Y453" s="297"/>
      <c r="Z453" s="297"/>
    </row>
    <row r="454" spans="1:26" ht="15.75" customHeight="1">
      <c r="A454" s="297"/>
      <c r="B454" s="297"/>
      <c r="C454" s="297"/>
      <c r="D454" s="297"/>
      <c r="E454" s="297"/>
      <c r="F454" s="297"/>
      <c r="G454" s="297"/>
      <c r="H454" s="297"/>
      <c r="I454" s="297"/>
      <c r="J454" s="297"/>
      <c r="K454" s="297"/>
      <c r="L454" s="297"/>
      <c r="M454" s="297"/>
      <c r="N454" s="297"/>
      <c r="O454" s="297"/>
      <c r="P454" s="297"/>
      <c r="Q454" s="297"/>
      <c r="R454" s="297"/>
      <c r="S454" s="297"/>
      <c r="T454" s="297"/>
      <c r="U454" s="297"/>
      <c r="V454" s="297"/>
      <c r="W454" s="297"/>
      <c r="X454" s="297"/>
      <c r="Y454" s="297"/>
      <c r="Z454" s="297"/>
    </row>
    <row r="455" spans="1:26" ht="15.75" customHeight="1">
      <c r="A455" s="297"/>
      <c r="B455" s="297"/>
      <c r="C455" s="297"/>
      <c r="D455" s="297"/>
      <c r="E455" s="297"/>
      <c r="F455" s="297"/>
      <c r="G455" s="297"/>
      <c r="H455" s="297"/>
      <c r="I455" s="297"/>
      <c r="J455" s="297"/>
      <c r="K455" s="297"/>
      <c r="L455" s="297"/>
      <c r="M455" s="297"/>
      <c r="N455" s="297"/>
      <c r="O455" s="297"/>
      <c r="P455" s="297"/>
      <c r="Q455" s="297"/>
      <c r="R455" s="297"/>
      <c r="S455" s="297"/>
      <c r="T455" s="297"/>
      <c r="U455" s="297"/>
      <c r="V455" s="297"/>
      <c r="W455" s="297"/>
      <c r="X455" s="297"/>
      <c r="Y455" s="297"/>
      <c r="Z455" s="297"/>
    </row>
    <row r="456" spans="1:26" ht="15.75" customHeight="1">
      <c r="A456" s="297"/>
      <c r="B456" s="297"/>
      <c r="C456" s="297"/>
      <c r="D456" s="297"/>
      <c r="E456" s="297"/>
      <c r="F456" s="297"/>
      <c r="G456" s="297"/>
      <c r="H456" s="297"/>
      <c r="I456" s="297"/>
      <c r="J456" s="297"/>
      <c r="K456" s="297"/>
      <c r="L456" s="297"/>
      <c r="M456" s="297"/>
      <c r="N456" s="297"/>
      <c r="O456" s="297"/>
      <c r="P456" s="297"/>
      <c r="Q456" s="297"/>
      <c r="R456" s="297"/>
      <c r="S456" s="297"/>
      <c r="T456" s="297"/>
      <c r="U456" s="297"/>
      <c r="V456" s="297"/>
      <c r="W456" s="297"/>
      <c r="X456" s="297"/>
      <c r="Y456" s="297"/>
      <c r="Z456" s="297"/>
    </row>
    <row r="457" spans="1:26" ht="15.75" customHeight="1">
      <c r="A457" s="297"/>
      <c r="B457" s="297"/>
      <c r="C457" s="297"/>
      <c r="D457" s="297"/>
      <c r="E457" s="297"/>
      <c r="F457" s="297"/>
      <c r="G457" s="297"/>
      <c r="H457" s="297"/>
      <c r="I457" s="297"/>
      <c r="J457" s="297"/>
      <c r="K457" s="297"/>
      <c r="L457" s="297"/>
      <c r="M457" s="297"/>
      <c r="N457" s="297"/>
      <c r="O457" s="297"/>
      <c r="P457" s="297"/>
      <c r="Q457" s="297"/>
      <c r="R457" s="297"/>
      <c r="S457" s="297"/>
      <c r="T457" s="297"/>
      <c r="U457" s="297"/>
      <c r="V457" s="297"/>
      <c r="W457" s="297"/>
      <c r="X457" s="297"/>
      <c r="Y457" s="297"/>
      <c r="Z457" s="297"/>
    </row>
    <row r="458" spans="1:26" ht="15.75" customHeight="1">
      <c r="A458" s="297"/>
      <c r="B458" s="297"/>
      <c r="C458" s="297"/>
      <c r="D458" s="297"/>
      <c r="E458" s="297"/>
      <c r="F458" s="297"/>
      <c r="G458" s="297"/>
      <c r="H458" s="297"/>
      <c r="I458" s="297"/>
      <c r="J458" s="297"/>
      <c r="K458" s="297"/>
      <c r="L458" s="297"/>
      <c r="M458" s="297"/>
      <c r="N458" s="297"/>
      <c r="O458" s="297"/>
      <c r="P458" s="297"/>
      <c r="Q458" s="297"/>
      <c r="R458" s="297"/>
      <c r="S458" s="297"/>
      <c r="T458" s="297"/>
      <c r="U458" s="297"/>
      <c r="V458" s="297"/>
      <c r="W458" s="297"/>
      <c r="X458" s="297"/>
      <c r="Y458" s="297"/>
      <c r="Z458" s="297"/>
    </row>
    <row r="459" spans="1:26" ht="15.75" customHeight="1">
      <c r="A459" s="297"/>
      <c r="B459" s="297"/>
      <c r="C459" s="297"/>
      <c r="D459" s="297"/>
      <c r="E459" s="297"/>
      <c r="F459" s="297"/>
      <c r="G459" s="297"/>
      <c r="H459" s="297"/>
      <c r="I459" s="297"/>
      <c r="J459" s="297"/>
      <c r="K459" s="297"/>
      <c r="L459" s="297"/>
      <c r="M459" s="297"/>
      <c r="N459" s="297"/>
      <c r="O459" s="297"/>
      <c r="P459" s="297"/>
      <c r="Q459" s="297"/>
      <c r="R459" s="297"/>
      <c r="S459" s="297"/>
      <c r="T459" s="297"/>
      <c r="U459" s="297"/>
      <c r="V459" s="297"/>
      <c r="W459" s="297"/>
      <c r="X459" s="297"/>
      <c r="Y459" s="297"/>
      <c r="Z459" s="297"/>
    </row>
    <row r="460" spans="1:26" ht="15.75" customHeight="1">
      <c r="A460" s="297"/>
      <c r="B460" s="297"/>
      <c r="C460" s="297"/>
      <c r="D460" s="297"/>
      <c r="E460" s="297"/>
      <c r="F460" s="297"/>
      <c r="G460" s="297"/>
      <c r="H460" s="297"/>
      <c r="I460" s="297"/>
      <c r="J460" s="297"/>
      <c r="K460" s="297"/>
      <c r="L460" s="297"/>
      <c r="M460" s="297"/>
      <c r="N460" s="297"/>
      <c r="O460" s="297"/>
      <c r="P460" s="297"/>
      <c r="Q460" s="297"/>
      <c r="R460" s="297"/>
      <c r="S460" s="297"/>
      <c r="T460" s="297"/>
      <c r="U460" s="297"/>
      <c r="V460" s="297"/>
      <c r="W460" s="297"/>
      <c r="X460" s="297"/>
      <c r="Y460" s="297"/>
      <c r="Z460" s="297"/>
    </row>
    <row r="461" spans="1:26" ht="15.75" customHeight="1">
      <c r="A461" s="297"/>
      <c r="B461" s="297"/>
      <c r="C461" s="297"/>
      <c r="D461" s="297"/>
      <c r="E461" s="297"/>
      <c r="F461" s="297"/>
      <c r="G461" s="297"/>
      <c r="H461" s="297"/>
      <c r="I461" s="297"/>
      <c r="J461" s="297"/>
      <c r="K461" s="297"/>
      <c r="L461" s="297"/>
      <c r="M461" s="297"/>
      <c r="N461" s="297"/>
      <c r="O461" s="297"/>
      <c r="P461" s="297"/>
      <c r="Q461" s="297"/>
      <c r="R461" s="297"/>
      <c r="S461" s="297"/>
      <c r="T461" s="297"/>
      <c r="U461" s="297"/>
      <c r="V461" s="297"/>
      <c r="W461" s="297"/>
      <c r="X461" s="297"/>
      <c r="Y461" s="297"/>
      <c r="Z461" s="297"/>
    </row>
    <row r="462" spans="1:26" ht="15.75" customHeight="1">
      <c r="A462" s="297"/>
      <c r="B462" s="297"/>
      <c r="C462" s="297"/>
      <c r="D462" s="297"/>
      <c r="E462" s="297"/>
      <c r="F462" s="297"/>
      <c r="G462" s="297"/>
      <c r="H462" s="297"/>
      <c r="I462" s="297"/>
      <c r="J462" s="297"/>
      <c r="K462" s="297"/>
      <c r="L462" s="297"/>
      <c r="M462" s="297"/>
      <c r="N462" s="297"/>
      <c r="O462" s="297"/>
      <c r="P462" s="297"/>
      <c r="Q462" s="297"/>
      <c r="R462" s="297"/>
      <c r="S462" s="297"/>
      <c r="T462" s="297"/>
      <c r="U462" s="297"/>
      <c r="V462" s="297"/>
      <c r="W462" s="297"/>
      <c r="X462" s="297"/>
      <c r="Y462" s="297"/>
      <c r="Z462" s="297"/>
    </row>
    <row r="463" spans="1:26" ht="15.75" customHeight="1">
      <c r="A463" s="297"/>
      <c r="B463" s="297"/>
      <c r="C463" s="297"/>
      <c r="D463" s="297"/>
      <c r="E463" s="297"/>
      <c r="F463" s="297"/>
      <c r="G463" s="297"/>
      <c r="H463" s="297"/>
      <c r="I463" s="297"/>
      <c r="J463" s="297"/>
      <c r="K463" s="297"/>
      <c r="L463" s="297"/>
      <c r="M463" s="297"/>
      <c r="N463" s="297"/>
      <c r="O463" s="297"/>
      <c r="P463" s="297"/>
      <c r="Q463" s="297"/>
      <c r="R463" s="297"/>
      <c r="S463" s="297"/>
      <c r="T463" s="297"/>
      <c r="U463" s="297"/>
      <c r="V463" s="297"/>
      <c r="W463" s="297"/>
      <c r="X463" s="297"/>
      <c r="Y463" s="297"/>
      <c r="Z463" s="297"/>
    </row>
    <row r="464" spans="1:26" ht="15.75" customHeight="1">
      <c r="A464" s="297"/>
      <c r="B464" s="297"/>
      <c r="C464" s="297"/>
      <c r="D464" s="297"/>
      <c r="E464" s="297"/>
      <c r="F464" s="297"/>
      <c r="G464" s="297"/>
      <c r="H464" s="297"/>
      <c r="I464" s="297"/>
      <c r="J464" s="297"/>
      <c r="K464" s="297"/>
      <c r="L464" s="297"/>
      <c r="M464" s="297"/>
      <c r="N464" s="297"/>
      <c r="O464" s="297"/>
      <c r="P464" s="297"/>
      <c r="Q464" s="297"/>
      <c r="R464" s="297"/>
      <c r="S464" s="297"/>
      <c r="T464" s="297"/>
      <c r="U464" s="297"/>
      <c r="V464" s="297"/>
      <c r="W464" s="297"/>
      <c r="X464" s="297"/>
      <c r="Y464" s="297"/>
      <c r="Z464" s="297"/>
    </row>
    <row r="465" spans="1:26" ht="15.75" customHeight="1">
      <c r="A465" s="297"/>
      <c r="B465" s="297"/>
      <c r="C465" s="297"/>
      <c r="D465" s="297"/>
      <c r="E465" s="297"/>
      <c r="F465" s="297"/>
      <c r="G465" s="297"/>
      <c r="H465" s="297"/>
      <c r="I465" s="297"/>
      <c r="J465" s="297"/>
      <c r="K465" s="297"/>
      <c r="L465" s="297"/>
      <c r="M465" s="297"/>
      <c r="N465" s="297"/>
      <c r="O465" s="297"/>
      <c r="P465" s="297"/>
      <c r="Q465" s="297"/>
      <c r="R465" s="297"/>
      <c r="S465" s="297"/>
      <c r="T465" s="297"/>
      <c r="U465" s="297"/>
      <c r="V465" s="297"/>
      <c r="W465" s="297"/>
      <c r="X465" s="297"/>
      <c r="Y465" s="297"/>
      <c r="Z465" s="297"/>
    </row>
    <row r="466" spans="1:26" ht="15.75" customHeight="1">
      <c r="A466" s="297"/>
      <c r="B466" s="297"/>
      <c r="C466" s="297"/>
      <c r="D466" s="297"/>
      <c r="E466" s="297"/>
      <c r="F466" s="297"/>
      <c r="G466" s="297"/>
      <c r="H466" s="297"/>
      <c r="I466" s="297"/>
      <c r="J466" s="297"/>
      <c r="K466" s="297"/>
      <c r="L466" s="297"/>
      <c r="M466" s="297"/>
      <c r="N466" s="297"/>
      <c r="O466" s="297"/>
      <c r="P466" s="297"/>
      <c r="Q466" s="297"/>
      <c r="R466" s="297"/>
      <c r="S466" s="297"/>
      <c r="T466" s="297"/>
      <c r="U466" s="297"/>
      <c r="V466" s="297"/>
      <c r="W466" s="297"/>
      <c r="X466" s="297"/>
      <c r="Y466" s="297"/>
      <c r="Z466" s="297"/>
    </row>
    <row r="467" spans="1:26" ht="15.75" customHeight="1">
      <c r="A467" s="297"/>
      <c r="B467" s="297"/>
      <c r="C467" s="297"/>
      <c r="D467" s="297"/>
      <c r="E467" s="297"/>
      <c r="F467" s="297"/>
      <c r="G467" s="297"/>
      <c r="H467" s="297"/>
      <c r="I467" s="297"/>
      <c r="J467" s="297"/>
      <c r="K467" s="297"/>
      <c r="L467" s="297"/>
      <c r="M467" s="297"/>
      <c r="N467" s="297"/>
      <c r="O467" s="297"/>
      <c r="P467" s="297"/>
      <c r="Q467" s="297"/>
      <c r="R467" s="297"/>
      <c r="S467" s="297"/>
      <c r="T467" s="297"/>
      <c r="U467" s="297"/>
      <c r="V467" s="297"/>
      <c r="W467" s="297"/>
      <c r="X467" s="297"/>
      <c r="Y467" s="297"/>
      <c r="Z467" s="297"/>
    </row>
    <row r="468" spans="1:26" ht="15.75" customHeight="1">
      <c r="A468" s="297"/>
      <c r="B468" s="297"/>
      <c r="C468" s="297"/>
      <c r="D468" s="297"/>
      <c r="E468" s="297"/>
      <c r="F468" s="297"/>
      <c r="G468" s="297"/>
      <c r="H468" s="297"/>
      <c r="I468" s="297"/>
      <c r="J468" s="297"/>
      <c r="K468" s="297"/>
      <c r="L468" s="297"/>
      <c r="M468" s="297"/>
      <c r="N468" s="297"/>
      <c r="O468" s="297"/>
      <c r="P468" s="297"/>
      <c r="Q468" s="297"/>
      <c r="R468" s="297"/>
      <c r="S468" s="297"/>
      <c r="T468" s="297"/>
      <c r="U468" s="297"/>
      <c r="V468" s="297"/>
      <c r="W468" s="297"/>
      <c r="X468" s="297"/>
      <c r="Y468" s="297"/>
      <c r="Z468" s="297"/>
    </row>
    <row r="469" spans="1:26" ht="15.75" customHeight="1">
      <c r="A469" s="297"/>
      <c r="B469" s="297"/>
      <c r="C469" s="297"/>
      <c r="D469" s="297"/>
      <c r="E469" s="297"/>
      <c r="F469" s="297"/>
      <c r="G469" s="297"/>
      <c r="H469" s="297"/>
      <c r="I469" s="297"/>
      <c r="J469" s="297"/>
      <c r="K469" s="297"/>
      <c r="L469" s="297"/>
      <c r="M469" s="297"/>
      <c r="N469" s="297"/>
      <c r="O469" s="297"/>
      <c r="P469" s="297"/>
      <c r="Q469" s="297"/>
      <c r="R469" s="297"/>
      <c r="S469" s="297"/>
      <c r="T469" s="297"/>
      <c r="U469" s="297"/>
      <c r="V469" s="297"/>
      <c r="W469" s="297"/>
      <c r="X469" s="297"/>
      <c r="Y469" s="297"/>
      <c r="Z469" s="297"/>
    </row>
    <row r="470" spans="1:26" ht="15.75" customHeight="1">
      <c r="A470" s="297"/>
      <c r="B470" s="297"/>
      <c r="C470" s="297"/>
      <c r="D470" s="297"/>
      <c r="E470" s="297"/>
      <c r="F470" s="297"/>
      <c r="G470" s="297"/>
      <c r="H470" s="297"/>
      <c r="I470" s="297"/>
      <c r="J470" s="297"/>
      <c r="K470" s="297"/>
      <c r="L470" s="297"/>
      <c r="M470" s="297"/>
      <c r="N470" s="297"/>
      <c r="O470" s="297"/>
      <c r="P470" s="297"/>
      <c r="Q470" s="297"/>
      <c r="R470" s="297"/>
      <c r="S470" s="297"/>
      <c r="T470" s="297"/>
      <c r="U470" s="297"/>
      <c r="V470" s="297"/>
      <c r="W470" s="297"/>
      <c r="X470" s="297"/>
      <c r="Y470" s="297"/>
      <c r="Z470" s="297"/>
    </row>
    <row r="471" spans="1:26" ht="15.75" customHeight="1">
      <c r="A471" s="297"/>
      <c r="B471" s="297"/>
      <c r="C471" s="297"/>
      <c r="D471" s="297"/>
      <c r="E471" s="297"/>
      <c r="F471" s="297"/>
      <c r="G471" s="297"/>
      <c r="H471" s="297"/>
      <c r="I471" s="297"/>
      <c r="J471" s="297"/>
      <c r="K471" s="297"/>
      <c r="L471" s="297"/>
      <c r="M471" s="297"/>
      <c r="N471" s="297"/>
      <c r="O471" s="297"/>
      <c r="P471" s="297"/>
      <c r="Q471" s="297"/>
      <c r="R471" s="297"/>
      <c r="S471" s="297"/>
      <c r="T471" s="297"/>
      <c r="U471" s="297"/>
      <c r="V471" s="297"/>
      <c r="W471" s="297"/>
      <c r="X471" s="297"/>
      <c r="Y471" s="297"/>
      <c r="Z471" s="297"/>
    </row>
    <row r="472" spans="1:26" ht="15.75" customHeight="1">
      <c r="A472" s="297"/>
      <c r="B472" s="297"/>
      <c r="C472" s="297"/>
      <c r="D472" s="297"/>
      <c r="E472" s="297"/>
      <c r="F472" s="297"/>
      <c r="G472" s="297"/>
      <c r="H472" s="297"/>
      <c r="I472" s="297"/>
      <c r="J472" s="297"/>
      <c r="K472" s="297"/>
      <c r="L472" s="297"/>
      <c r="M472" s="297"/>
      <c r="N472" s="297"/>
      <c r="O472" s="297"/>
      <c r="P472" s="297"/>
      <c r="Q472" s="297"/>
      <c r="R472" s="297"/>
      <c r="S472" s="297"/>
      <c r="T472" s="297"/>
      <c r="U472" s="297"/>
      <c r="V472" s="297"/>
      <c r="W472" s="297"/>
      <c r="X472" s="297"/>
      <c r="Y472" s="297"/>
      <c r="Z472" s="297"/>
    </row>
    <row r="473" spans="1:26" ht="15.75" customHeight="1">
      <c r="A473" s="297"/>
      <c r="B473" s="297"/>
      <c r="C473" s="297"/>
      <c r="D473" s="297"/>
      <c r="E473" s="297"/>
      <c r="F473" s="297"/>
      <c r="G473" s="297"/>
      <c r="H473" s="297"/>
      <c r="I473" s="297"/>
      <c r="J473" s="297"/>
      <c r="K473" s="297"/>
      <c r="L473" s="297"/>
      <c r="M473" s="297"/>
      <c r="N473" s="297"/>
      <c r="O473" s="297"/>
      <c r="P473" s="297"/>
      <c r="Q473" s="297"/>
      <c r="R473" s="297"/>
      <c r="S473" s="297"/>
      <c r="T473" s="297"/>
      <c r="U473" s="297"/>
      <c r="V473" s="297"/>
      <c r="W473" s="297"/>
      <c r="X473" s="297"/>
      <c r="Y473" s="297"/>
      <c r="Z473" s="297"/>
    </row>
    <row r="474" spans="1:26" ht="15.75" customHeight="1">
      <c r="A474" s="297"/>
      <c r="B474" s="297"/>
      <c r="C474" s="297"/>
      <c r="D474" s="297"/>
      <c r="E474" s="297"/>
      <c r="F474" s="297"/>
      <c r="G474" s="297"/>
      <c r="H474" s="297"/>
      <c r="I474" s="297"/>
      <c r="J474" s="297"/>
      <c r="K474" s="297"/>
      <c r="L474" s="297"/>
      <c r="M474" s="297"/>
      <c r="N474" s="297"/>
      <c r="O474" s="297"/>
      <c r="P474" s="297"/>
      <c r="Q474" s="297"/>
      <c r="R474" s="297"/>
      <c r="S474" s="297"/>
      <c r="T474" s="297"/>
      <c r="U474" s="297"/>
      <c r="V474" s="297"/>
      <c r="W474" s="297"/>
      <c r="X474" s="297"/>
      <c r="Y474" s="297"/>
      <c r="Z474" s="297"/>
    </row>
    <row r="475" spans="1:26" ht="15.75" customHeight="1">
      <c r="A475" s="297"/>
      <c r="B475" s="297"/>
      <c r="C475" s="297"/>
      <c r="D475" s="297"/>
      <c r="E475" s="297"/>
      <c r="F475" s="297"/>
      <c r="G475" s="297"/>
      <c r="H475" s="297"/>
      <c r="I475" s="297"/>
      <c r="J475" s="297"/>
      <c r="K475" s="297"/>
      <c r="L475" s="297"/>
      <c r="M475" s="297"/>
      <c r="N475" s="297"/>
      <c r="O475" s="297"/>
      <c r="P475" s="297"/>
      <c r="Q475" s="297"/>
      <c r="R475" s="297"/>
      <c r="S475" s="297"/>
      <c r="T475" s="297"/>
      <c r="U475" s="297"/>
      <c r="V475" s="297"/>
      <c r="W475" s="297"/>
      <c r="X475" s="297"/>
      <c r="Y475" s="297"/>
      <c r="Z475" s="297"/>
    </row>
    <row r="476" spans="1:26" ht="15.75" customHeight="1">
      <c r="A476" s="297"/>
      <c r="B476" s="297"/>
      <c r="C476" s="297"/>
      <c r="D476" s="297"/>
      <c r="E476" s="297"/>
      <c r="F476" s="297"/>
      <c r="G476" s="297"/>
      <c r="H476" s="297"/>
      <c r="I476" s="297"/>
      <c r="J476" s="297"/>
      <c r="K476" s="297"/>
      <c r="L476" s="297"/>
      <c r="M476" s="297"/>
      <c r="N476" s="297"/>
      <c r="O476" s="297"/>
      <c r="P476" s="297"/>
      <c r="Q476" s="297"/>
      <c r="R476" s="297"/>
      <c r="S476" s="297"/>
      <c r="T476" s="297"/>
      <c r="U476" s="297"/>
      <c r="V476" s="297"/>
      <c r="W476" s="297"/>
      <c r="X476" s="297"/>
      <c r="Y476" s="297"/>
      <c r="Z476" s="297"/>
    </row>
    <row r="477" spans="1:26" ht="15.75" customHeight="1">
      <c r="A477" s="297"/>
      <c r="B477" s="297"/>
      <c r="C477" s="297"/>
      <c r="D477" s="297"/>
      <c r="E477" s="297"/>
      <c r="F477" s="297"/>
      <c r="G477" s="297"/>
      <c r="H477" s="297"/>
      <c r="I477" s="297"/>
      <c r="J477" s="297"/>
      <c r="K477" s="297"/>
      <c r="L477" s="297"/>
      <c r="M477" s="297"/>
      <c r="N477" s="297"/>
      <c r="O477" s="297"/>
      <c r="P477" s="297"/>
      <c r="Q477" s="297"/>
      <c r="R477" s="297"/>
      <c r="S477" s="297"/>
      <c r="T477" s="297"/>
      <c r="U477" s="297"/>
      <c r="V477" s="297"/>
      <c r="W477" s="297"/>
      <c r="X477" s="297"/>
      <c r="Y477" s="297"/>
      <c r="Z477" s="297"/>
    </row>
    <row r="478" spans="1:26" ht="15.75" customHeight="1">
      <c r="A478" s="297"/>
      <c r="B478" s="297"/>
      <c r="C478" s="297"/>
      <c r="D478" s="297"/>
      <c r="E478" s="297"/>
      <c r="F478" s="297"/>
      <c r="G478" s="297"/>
      <c r="H478" s="297"/>
      <c r="I478" s="297"/>
      <c r="J478" s="297"/>
      <c r="K478" s="297"/>
      <c r="L478" s="297"/>
      <c r="M478" s="297"/>
      <c r="N478" s="297"/>
      <c r="O478" s="297"/>
      <c r="P478" s="297"/>
      <c r="Q478" s="297"/>
      <c r="R478" s="297"/>
      <c r="S478" s="297"/>
      <c r="T478" s="297"/>
      <c r="U478" s="297"/>
      <c r="V478" s="297"/>
      <c r="W478" s="297"/>
      <c r="X478" s="297"/>
      <c r="Y478" s="297"/>
      <c r="Z478" s="297"/>
    </row>
    <row r="479" spans="1:26" ht="15.75" customHeight="1">
      <c r="A479" s="297"/>
      <c r="B479" s="297"/>
      <c r="C479" s="297"/>
      <c r="D479" s="297"/>
      <c r="E479" s="297"/>
      <c r="F479" s="297"/>
      <c r="G479" s="297"/>
      <c r="H479" s="297"/>
      <c r="I479" s="297"/>
      <c r="J479" s="297"/>
      <c r="K479" s="297"/>
      <c r="L479" s="297"/>
      <c r="M479" s="297"/>
      <c r="N479" s="297"/>
      <c r="O479" s="297"/>
      <c r="P479" s="297"/>
      <c r="Q479" s="297"/>
      <c r="R479" s="297"/>
      <c r="S479" s="297"/>
      <c r="T479" s="297"/>
      <c r="U479" s="297"/>
      <c r="V479" s="297"/>
      <c r="W479" s="297"/>
      <c r="X479" s="297"/>
      <c r="Y479" s="297"/>
      <c r="Z479" s="297"/>
    </row>
    <row r="480" spans="1:26" ht="15.75" customHeight="1">
      <c r="A480" s="297"/>
      <c r="B480" s="297"/>
      <c r="C480" s="297"/>
      <c r="D480" s="297"/>
      <c r="E480" s="297"/>
      <c r="F480" s="297"/>
      <c r="G480" s="297"/>
      <c r="H480" s="297"/>
      <c r="I480" s="297"/>
      <c r="J480" s="297"/>
      <c r="K480" s="297"/>
      <c r="L480" s="297"/>
      <c r="M480" s="297"/>
      <c r="N480" s="297"/>
      <c r="O480" s="297"/>
      <c r="P480" s="297"/>
      <c r="Q480" s="297"/>
      <c r="R480" s="297"/>
      <c r="S480" s="297"/>
      <c r="T480" s="297"/>
      <c r="U480" s="297"/>
      <c r="V480" s="297"/>
      <c r="W480" s="297"/>
      <c r="X480" s="297"/>
      <c r="Y480" s="297"/>
      <c r="Z480" s="297"/>
    </row>
    <row r="481" spans="1:26" ht="15.75" customHeight="1">
      <c r="A481" s="297"/>
      <c r="B481" s="297"/>
      <c r="C481" s="297"/>
      <c r="D481" s="297"/>
      <c r="E481" s="297"/>
      <c r="F481" s="297"/>
      <c r="G481" s="297"/>
      <c r="H481" s="297"/>
      <c r="I481" s="297"/>
      <c r="J481" s="297"/>
      <c r="K481" s="297"/>
      <c r="L481" s="297"/>
      <c r="M481" s="297"/>
      <c r="N481" s="297"/>
      <c r="O481" s="297"/>
      <c r="P481" s="297"/>
      <c r="Q481" s="297"/>
      <c r="R481" s="297"/>
      <c r="S481" s="297"/>
      <c r="T481" s="297"/>
      <c r="U481" s="297"/>
      <c r="V481" s="297"/>
      <c r="W481" s="297"/>
      <c r="X481" s="297"/>
      <c r="Y481" s="297"/>
      <c r="Z481" s="297"/>
    </row>
    <row r="482" spans="1:26" ht="15.75" customHeight="1">
      <c r="A482" s="297"/>
      <c r="B482" s="297"/>
      <c r="C482" s="297"/>
      <c r="D482" s="297"/>
      <c r="E482" s="297"/>
      <c r="F482" s="297"/>
      <c r="G482" s="297"/>
      <c r="H482" s="297"/>
      <c r="I482" s="297"/>
      <c r="J482" s="297"/>
      <c r="K482" s="297"/>
      <c r="L482" s="297"/>
      <c r="M482" s="297"/>
      <c r="N482" s="297"/>
      <c r="O482" s="297"/>
      <c r="P482" s="297"/>
      <c r="Q482" s="297"/>
      <c r="R482" s="297"/>
      <c r="S482" s="297"/>
      <c r="T482" s="297"/>
      <c r="U482" s="297"/>
      <c r="V482" s="297"/>
      <c r="W482" s="297"/>
      <c r="X482" s="297"/>
      <c r="Y482" s="297"/>
      <c r="Z482" s="297"/>
    </row>
    <row r="483" spans="1:26" ht="15.75" customHeight="1">
      <c r="A483" s="297"/>
      <c r="B483" s="297"/>
      <c r="C483" s="297"/>
      <c r="D483" s="297"/>
      <c r="E483" s="297"/>
      <c r="F483" s="297"/>
      <c r="G483" s="297"/>
      <c r="H483" s="297"/>
      <c r="I483" s="297"/>
      <c r="J483" s="297"/>
      <c r="K483" s="297"/>
      <c r="L483" s="297"/>
      <c r="M483" s="297"/>
      <c r="N483" s="297"/>
      <c r="O483" s="297"/>
      <c r="P483" s="297"/>
      <c r="Q483" s="297"/>
      <c r="R483" s="297"/>
      <c r="S483" s="297"/>
      <c r="T483" s="297"/>
      <c r="U483" s="297"/>
      <c r="V483" s="297"/>
      <c r="W483" s="297"/>
      <c r="X483" s="297"/>
      <c r="Y483" s="297"/>
      <c r="Z483" s="297"/>
    </row>
    <row r="484" spans="1:26" ht="15.75" customHeight="1">
      <c r="A484" s="297"/>
      <c r="B484" s="297"/>
      <c r="C484" s="297"/>
      <c r="D484" s="297"/>
      <c r="E484" s="297"/>
      <c r="F484" s="297"/>
      <c r="G484" s="297"/>
      <c r="H484" s="297"/>
      <c r="I484" s="297"/>
      <c r="J484" s="297"/>
      <c r="K484" s="297"/>
      <c r="L484" s="297"/>
      <c r="M484" s="297"/>
      <c r="N484" s="297"/>
      <c r="O484" s="297"/>
      <c r="P484" s="297"/>
      <c r="Q484" s="297"/>
      <c r="R484" s="297"/>
      <c r="S484" s="297"/>
      <c r="T484" s="297"/>
      <c r="U484" s="297"/>
      <c r="V484" s="297"/>
      <c r="W484" s="297"/>
      <c r="X484" s="297"/>
      <c r="Y484" s="297"/>
      <c r="Z484" s="297"/>
    </row>
    <row r="485" spans="1:26" ht="15.75" customHeight="1">
      <c r="A485" s="297"/>
      <c r="B485" s="297"/>
      <c r="C485" s="297"/>
      <c r="D485" s="297"/>
      <c r="E485" s="297"/>
      <c r="F485" s="297"/>
      <c r="G485" s="297"/>
      <c r="H485" s="297"/>
      <c r="I485" s="297"/>
      <c r="J485" s="297"/>
      <c r="K485" s="297"/>
      <c r="L485" s="297"/>
      <c r="M485" s="297"/>
      <c r="N485" s="297"/>
      <c r="O485" s="297"/>
      <c r="P485" s="297"/>
      <c r="Q485" s="297"/>
      <c r="R485" s="297"/>
      <c r="S485" s="297"/>
      <c r="T485" s="297"/>
      <c r="U485" s="297"/>
      <c r="V485" s="297"/>
      <c r="W485" s="297"/>
      <c r="X485" s="297"/>
      <c r="Y485" s="297"/>
      <c r="Z485" s="297"/>
    </row>
    <row r="486" spans="1:26" ht="15.75" customHeight="1">
      <c r="A486" s="297"/>
      <c r="B486" s="297"/>
      <c r="C486" s="297"/>
      <c r="D486" s="297"/>
      <c r="E486" s="297"/>
      <c r="F486" s="297"/>
      <c r="G486" s="297"/>
      <c r="H486" s="297"/>
      <c r="I486" s="297"/>
      <c r="J486" s="297"/>
      <c r="K486" s="297"/>
      <c r="L486" s="297"/>
      <c r="M486" s="297"/>
      <c r="N486" s="297"/>
      <c r="O486" s="297"/>
      <c r="P486" s="297"/>
      <c r="Q486" s="297"/>
      <c r="R486" s="297"/>
      <c r="S486" s="297"/>
      <c r="T486" s="297"/>
      <c r="U486" s="297"/>
      <c r="V486" s="297"/>
      <c r="W486" s="297"/>
      <c r="X486" s="297"/>
      <c r="Y486" s="297"/>
      <c r="Z486" s="297"/>
    </row>
    <row r="487" spans="1:26" ht="15.75" customHeight="1">
      <c r="A487" s="297"/>
      <c r="B487" s="297"/>
      <c r="C487" s="297"/>
      <c r="D487" s="297"/>
      <c r="E487" s="297"/>
      <c r="F487" s="297"/>
      <c r="G487" s="297"/>
      <c r="H487" s="297"/>
      <c r="I487" s="297"/>
      <c r="J487" s="297"/>
      <c r="K487" s="297"/>
      <c r="L487" s="297"/>
      <c r="M487" s="297"/>
      <c r="N487" s="297"/>
      <c r="O487" s="297"/>
      <c r="P487" s="297"/>
      <c r="Q487" s="297"/>
      <c r="R487" s="297"/>
      <c r="S487" s="297"/>
      <c r="T487" s="297"/>
      <c r="U487" s="297"/>
      <c r="V487" s="297"/>
      <c r="W487" s="297"/>
      <c r="X487" s="297"/>
      <c r="Y487" s="297"/>
      <c r="Z487" s="297"/>
    </row>
    <row r="488" spans="1:26" ht="15.75" customHeight="1">
      <c r="A488" s="297"/>
      <c r="B488" s="297"/>
      <c r="C488" s="297"/>
      <c r="D488" s="297"/>
      <c r="E488" s="297"/>
      <c r="F488" s="297"/>
      <c r="G488" s="297"/>
      <c r="H488" s="297"/>
      <c r="I488" s="297"/>
      <c r="J488" s="297"/>
      <c r="K488" s="297"/>
      <c r="L488" s="297"/>
      <c r="M488" s="297"/>
      <c r="N488" s="297"/>
      <c r="O488" s="297"/>
      <c r="P488" s="297"/>
      <c r="Q488" s="297"/>
      <c r="R488" s="297"/>
      <c r="S488" s="297"/>
      <c r="T488" s="297"/>
      <c r="U488" s="297"/>
      <c r="V488" s="297"/>
      <c r="W488" s="297"/>
      <c r="X488" s="297"/>
      <c r="Y488" s="297"/>
      <c r="Z488" s="297"/>
    </row>
    <row r="489" spans="1:26" ht="15.75" customHeight="1">
      <c r="A489" s="297"/>
      <c r="B489" s="297"/>
      <c r="C489" s="297"/>
      <c r="D489" s="297"/>
      <c r="E489" s="297"/>
      <c r="F489" s="297"/>
      <c r="G489" s="297"/>
      <c r="H489" s="297"/>
      <c r="I489" s="297"/>
      <c r="J489" s="297"/>
      <c r="K489" s="297"/>
      <c r="L489" s="297"/>
      <c r="M489" s="297"/>
      <c r="N489" s="297"/>
      <c r="O489" s="297"/>
      <c r="P489" s="297"/>
      <c r="Q489" s="297"/>
      <c r="R489" s="297"/>
      <c r="S489" s="297"/>
      <c r="T489" s="297"/>
      <c r="U489" s="297"/>
      <c r="V489" s="297"/>
      <c r="W489" s="297"/>
      <c r="X489" s="297"/>
      <c r="Y489" s="297"/>
      <c r="Z489" s="297"/>
    </row>
    <row r="490" spans="1:26" ht="15.75" customHeight="1">
      <c r="A490" s="297"/>
      <c r="B490" s="297"/>
      <c r="C490" s="297"/>
      <c r="D490" s="297"/>
      <c r="E490" s="297"/>
      <c r="F490" s="297"/>
      <c r="G490" s="297"/>
      <c r="H490" s="297"/>
      <c r="I490" s="297"/>
      <c r="J490" s="297"/>
      <c r="K490" s="297"/>
      <c r="L490" s="297"/>
      <c r="M490" s="297"/>
      <c r="N490" s="297"/>
      <c r="O490" s="297"/>
      <c r="P490" s="297"/>
      <c r="Q490" s="297"/>
      <c r="R490" s="297"/>
      <c r="S490" s="297"/>
      <c r="T490" s="297"/>
      <c r="U490" s="297"/>
      <c r="V490" s="297"/>
      <c r="W490" s="297"/>
      <c r="X490" s="297"/>
      <c r="Y490" s="297"/>
      <c r="Z490" s="297"/>
    </row>
    <row r="491" spans="1:26" ht="15.75" customHeight="1">
      <c r="A491" s="297"/>
      <c r="B491" s="297"/>
      <c r="C491" s="297"/>
      <c r="D491" s="297"/>
      <c r="E491" s="297"/>
      <c r="F491" s="297"/>
      <c r="G491" s="297"/>
      <c r="H491" s="297"/>
      <c r="I491" s="297"/>
      <c r="J491" s="297"/>
      <c r="K491" s="297"/>
      <c r="L491" s="297"/>
      <c r="M491" s="297"/>
      <c r="N491" s="297"/>
      <c r="O491" s="297"/>
      <c r="P491" s="297"/>
      <c r="Q491" s="297"/>
      <c r="R491" s="297"/>
      <c r="S491" s="297"/>
      <c r="T491" s="297"/>
      <c r="U491" s="297"/>
      <c r="V491" s="297"/>
      <c r="W491" s="297"/>
      <c r="X491" s="297"/>
      <c r="Y491" s="297"/>
      <c r="Z491" s="297"/>
    </row>
    <row r="492" spans="1:26" ht="15.75" customHeight="1">
      <c r="A492" s="297"/>
      <c r="B492" s="297"/>
      <c r="C492" s="297"/>
      <c r="D492" s="297"/>
      <c r="E492" s="297"/>
      <c r="F492" s="297"/>
      <c r="G492" s="297"/>
      <c r="H492" s="297"/>
      <c r="I492" s="297"/>
      <c r="J492" s="297"/>
      <c r="K492" s="297"/>
      <c r="L492" s="297"/>
      <c r="M492" s="297"/>
      <c r="N492" s="297"/>
      <c r="O492" s="297"/>
      <c r="P492" s="297"/>
      <c r="Q492" s="297"/>
      <c r="R492" s="297"/>
      <c r="S492" s="297"/>
      <c r="T492" s="297"/>
      <c r="U492" s="297"/>
      <c r="V492" s="297"/>
      <c r="W492" s="297"/>
      <c r="X492" s="297"/>
      <c r="Y492" s="297"/>
      <c r="Z492" s="297"/>
    </row>
    <row r="493" spans="1:26" ht="15.75" customHeight="1">
      <c r="A493" s="297"/>
      <c r="B493" s="297"/>
      <c r="C493" s="297"/>
      <c r="D493" s="297"/>
      <c r="E493" s="297"/>
      <c r="F493" s="297"/>
      <c r="G493" s="297"/>
      <c r="H493" s="297"/>
      <c r="I493" s="297"/>
      <c r="J493" s="297"/>
      <c r="K493" s="297"/>
      <c r="L493" s="297"/>
      <c r="M493" s="297"/>
      <c r="N493" s="297"/>
      <c r="O493" s="297"/>
      <c r="P493" s="297"/>
      <c r="Q493" s="297"/>
      <c r="R493" s="297"/>
      <c r="S493" s="297"/>
      <c r="T493" s="297"/>
      <c r="U493" s="297"/>
      <c r="V493" s="297"/>
      <c r="W493" s="297"/>
      <c r="X493" s="297"/>
      <c r="Y493" s="297"/>
      <c r="Z493" s="297"/>
    </row>
    <row r="494" spans="1:26" ht="15.75" customHeight="1">
      <c r="A494" s="297"/>
      <c r="B494" s="297"/>
      <c r="C494" s="297"/>
      <c r="D494" s="297"/>
      <c r="E494" s="297"/>
      <c r="F494" s="297"/>
      <c r="G494" s="297"/>
      <c r="H494" s="297"/>
      <c r="I494" s="297"/>
      <c r="J494" s="297"/>
      <c r="K494" s="297"/>
      <c r="L494" s="297"/>
      <c r="M494" s="297"/>
      <c r="N494" s="297"/>
      <c r="O494" s="297"/>
      <c r="P494" s="297"/>
      <c r="Q494" s="297"/>
      <c r="R494" s="297"/>
      <c r="S494" s="297"/>
      <c r="T494" s="297"/>
      <c r="U494" s="297"/>
      <c r="V494" s="297"/>
      <c r="W494" s="297"/>
      <c r="X494" s="297"/>
      <c r="Y494" s="297"/>
      <c r="Z494" s="297"/>
    </row>
    <row r="495" spans="1:26" ht="15.75" customHeight="1">
      <c r="A495" s="297"/>
      <c r="B495" s="297"/>
      <c r="C495" s="297"/>
      <c r="D495" s="297"/>
      <c r="E495" s="297"/>
      <c r="F495" s="297"/>
      <c r="G495" s="297"/>
      <c r="H495" s="297"/>
      <c r="I495" s="297"/>
      <c r="J495" s="297"/>
      <c r="K495" s="297"/>
      <c r="L495" s="297"/>
      <c r="M495" s="297"/>
      <c r="N495" s="297"/>
      <c r="O495" s="297"/>
      <c r="P495" s="297"/>
      <c r="Q495" s="297"/>
      <c r="R495" s="297"/>
      <c r="S495" s="297"/>
      <c r="T495" s="297"/>
      <c r="U495" s="297"/>
      <c r="V495" s="297"/>
      <c r="W495" s="297"/>
      <c r="X495" s="297"/>
      <c r="Y495" s="297"/>
      <c r="Z495" s="297"/>
    </row>
    <row r="496" spans="1:26" ht="15.75" customHeight="1">
      <c r="A496" s="297"/>
      <c r="B496" s="297"/>
      <c r="C496" s="297"/>
      <c r="D496" s="297"/>
      <c r="E496" s="297"/>
      <c r="F496" s="297"/>
      <c r="G496" s="297"/>
      <c r="H496" s="297"/>
      <c r="I496" s="297"/>
      <c r="J496" s="297"/>
      <c r="K496" s="297"/>
      <c r="L496" s="297"/>
      <c r="M496" s="297"/>
      <c r="N496" s="297"/>
      <c r="O496" s="297"/>
      <c r="P496" s="297"/>
      <c r="Q496" s="297"/>
      <c r="R496" s="297"/>
      <c r="S496" s="297"/>
      <c r="T496" s="297"/>
      <c r="U496" s="297"/>
      <c r="V496" s="297"/>
      <c r="W496" s="297"/>
      <c r="X496" s="297"/>
      <c r="Y496" s="297"/>
      <c r="Z496" s="297"/>
    </row>
    <row r="497" spans="1:26" ht="15.75" customHeight="1">
      <c r="A497" s="297"/>
      <c r="B497" s="297"/>
      <c r="C497" s="297"/>
      <c r="D497" s="297"/>
      <c r="E497" s="297"/>
      <c r="F497" s="297"/>
      <c r="G497" s="297"/>
      <c r="H497" s="297"/>
      <c r="I497" s="297"/>
      <c r="J497" s="297"/>
      <c r="K497" s="297"/>
      <c r="L497" s="297"/>
      <c r="M497" s="297"/>
      <c r="N497" s="297"/>
      <c r="O497" s="297"/>
      <c r="P497" s="297"/>
      <c r="Q497" s="297"/>
      <c r="R497" s="297"/>
      <c r="S497" s="297"/>
      <c r="T497" s="297"/>
      <c r="U497" s="297"/>
      <c r="V497" s="297"/>
      <c r="W497" s="297"/>
      <c r="X497" s="297"/>
      <c r="Y497" s="297"/>
      <c r="Z497" s="297"/>
    </row>
    <row r="498" spans="1:26" ht="15.75" customHeight="1">
      <c r="A498" s="297"/>
      <c r="B498" s="297"/>
      <c r="C498" s="297"/>
      <c r="D498" s="297"/>
      <c r="E498" s="297"/>
      <c r="F498" s="297"/>
      <c r="G498" s="297"/>
      <c r="H498" s="297"/>
      <c r="I498" s="297"/>
      <c r="J498" s="297"/>
      <c r="K498" s="297"/>
      <c r="L498" s="297"/>
      <c r="M498" s="297"/>
      <c r="N498" s="297"/>
      <c r="O498" s="297"/>
      <c r="P498" s="297"/>
      <c r="Q498" s="297"/>
      <c r="R498" s="297"/>
      <c r="S498" s="297"/>
      <c r="T498" s="297"/>
      <c r="U498" s="297"/>
      <c r="V498" s="297"/>
      <c r="W498" s="297"/>
      <c r="X498" s="297"/>
      <c r="Y498" s="297"/>
      <c r="Z498" s="297"/>
    </row>
    <row r="499" spans="1:26" ht="15.75" customHeight="1">
      <c r="A499" s="297"/>
      <c r="B499" s="297"/>
      <c r="C499" s="297"/>
      <c r="D499" s="297"/>
      <c r="E499" s="297"/>
      <c r="F499" s="297"/>
      <c r="G499" s="297"/>
      <c r="H499" s="297"/>
      <c r="I499" s="297"/>
      <c r="J499" s="297"/>
      <c r="K499" s="297"/>
      <c r="L499" s="297"/>
      <c r="M499" s="297"/>
      <c r="N499" s="297"/>
      <c r="O499" s="297"/>
      <c r="P499" s="297"/>
      <c r="Q499" s="297"/>
      <c r="R499" s="297"/>
      <c r="S499" s="297"/>
      <c r="T499" s="297"/>
      <c r="U499" s="297"/>
      <c r="V499" s="297"/>
      <c r="W499" s="297"/>
      <c r="X499" s="297"/>
      <c r="Y499" s="297"/>
      <c r="Z499" s="297"/>
    </row>
    <row r="500" spans="1:26" ht="15.75" customHeight="1">
      <c r="A500" s="297"/>
      <c r="B500" s="297"/>
      <c r="C500" s="297"/>
      <c r="D500" s="297"/>
      <c r="E500" s="297"/>
      <c r="F500" s="297"/>
      <c r="G500" s="297"/>
      <c r="H500" s="297"/>
      <c r="I500" s="297"/>
      <c r="J500" s="297"/>
      <c r="K500" s="297"/>
      <c r="L500" s="297"/>
      <c r="M500" s="297"/>
      <c r="N500" s="297"/>
      <c r="O500" s="297"/>
      <c r="P500" s="297"/>
      <c r="Q500" s="297"/>
      <c r="R500" s="297"/>
      <c r="S500" s="297"/>
      <c r="T500" s="297"/>
      <c r="U500" s="297"/>
      <c r="V500" s="297"/>
      <c r="W500" s="297"/>
      <c r="X500" s="297"/>
      <c r="Y500" s="297"/>
      <c r="Z500" s="297"/>
    </row>
    <row r="501" spans="1:26" ht="15.75" customHeight="1">
      <c r="A501" s="297"/>
      <c r="B501" s="297"/>
      <c r="C501" s="297"/>
      <c r="D501" s="297"/>
      <c r="E501" s="297"/>
      <c r="F501" s="297"/>
      <c r="G501" s="297"/>
      <c r="H501" s="297"/>
      <c r="I501" s="297"/>
      <c r="J501" s="297"/>
      <c r="K501" s="297"/>
      <c r="L501" s="297"/>
      <c r="M501" s="297"/>
      <c r="N501" s="297"/>
      <c r="O501" s="297"/>
      <c r="P501" s="297"/>
      <c r="Q501" s="297"/>
      <c r="R501" s="297"/>
      <c r="S501" s="297"/>
      <c r="T501" s="297"/>
      <c r="U501" s="297"/>
      <c r="V501" s="297"/>
      <c r="W501" s="297"/>
      <c r="X501" s="297"/>
      <c r="Y501" s="297"/>
      <c r="Z501" s="297"/>
    </row>
    <row r="502" spans="1:26" ht="15.75" customHeight="1">
      <c r="A502" s="297"/>
      <c r="B502" s="297"/>
      <c r="C502" s="297"/>
      <c r="D502" s="297"/>
      <c r="E502" s="297"/>
      <c r="F502" s="297"/>
      <c r="G502" s="297"/>
      <c r="H502" s="297"/>
      <c r="I502" s="297"/>
      <c r="J502" s="297"/>
      <c r="K502" s="297"/>
      <c r="L502" s="297"/>
      <c r="M502" s="297"/>
      <c r="N502" s="297"/>
      <c r="O502" s="297"/>
      <c r="P502" s="297"/>
      <c r="Q502" s="297"/>
      <c r="R502" s="297"/>
      <c r="S502" s="297"/>
      <c r="T502" s="297"/>
      <c r="U502" s="297"/>
      <c r="V502" s="297"/>
      <c r="W502" s="297"/>
      <c r="X502" s="297"/>
      <c r="Y502" s="297"/>
      <c r="Z502" s="297"/>
    </row>
    <row r="503" spans="1:26" ht="15.75" customHeight="1">
      <c r="A503" s="297"/>
      <c r="B503" s="297"/>
      <c r="C503" s="297"/>
      <c r="D503" s="297"/>
      <c r="E503" s="297"/>
      <c r="F503" s="297"/>
      <c r="G503" s="297"/>
      <c r="H503" s="297"/>
      <c r="I503" s="297"/>
      <c r="J503" s="297"/>
      <c r="K503" s="297"/>
      <c r="L503" s="297"/>
      <c r="M503" s="297"/>
      <c r="N503" s="297"/>
      <c r="O503" s="297"/>
      <c r="P503" s="297"/>
      <c r="Q503" s="297"/>
      <c r="R503" s="297"/>
      <c r="S503" s="297"/>
      <c r="T503" s="297"/>
      <c r="U503" s="297"/>
      <c r="V503" s="297"/>
      <c r="W503" s="297"/>
      <c r="X503" s="297"/>
      <c r="Y503" s="297"/>
      <c r="Z503" s="297"/>
    </row>
    <row r="504" spans="1:26" ht="15.75" customHeight="1">
      <c r="A504" s="297"/>
      <c r="B504" s="297"/>
      <c r="C504" s="297"/>
      <c r="D504" s="297"/>
      <c r="E504" s="297"/>
      <c r="F504" s="297"/>
      <c r="G504" s="297"/>
      <c r="H504" s="297"/>
      <c r="I504" s="297"/>
      <c r="J504" s="297"/>
      <c r="K504" s="297"/>
      <c r="L504" s="297"/>
      <c r="M504" s="297"/>
      <c r="N504" s="297"/>
      <c r="O504" s="297"/>
      <c r="P504" s="297"/>
      <c r="Q504" s="297"/>
      <c r="R504" s="297"/>
      <c r="S504" s="297"/>
      <c r="T504" s="297"/>
      <c r="U504" s="297"/>
      <c r="V504" s="297"/>
      <c r="W504" s="297"/>
      <c r="X504" s="297"/>
      <c r="Y504" s="297"/>
      <c r="Z504" s="297"/>
    </row>
    <row r="505" spans="1:26" ht="15.75" customHeight="1">
      <c r="A505" s="297"/>
      <c r="B505" s="297"/>
      <c r="C505" s="297"/>
      <c r="D505" s="297"/>
      <c r="E505" s="297"/>
      <c r="F505" s="297"/>
      <c r="G505" s="297"/>
      <c r="H505" s="297"/>
      <c r="I505" s="297"/>
      <c r="J505" s="297"/>
      <c r="K505" s="297"/>
      <c r="L505" s="297"/>
      <c r="M505" s="297"/>
      <c r="N505" s="297"/>
      <c r="O505" s="297"/>
      <c r="P505" s="297"/>
      <c r="Q505" s="297"/>
      <c r="R505" s="297"/>
      <c r="S505" s="297"/>
      <c r="T505" s="297"/>
      <c r="U505" s="297"/>
      <c r="V505" s="297"/>
      <c r="W505" s="297"/>
      <c r="X505" s="297"/>
      <c r="Y505" s="297"/>
      <c r="Z505" s="297"/>
    </row>
    <row r="506" spans="1:26" ht="15.75" customHeight="1">
      <c r="A506" s="297"/>
      <c r="B506" s="297"/>
      <c r="C506" s="297"/>
      <c r="D506" s="297"/>
      <c r="E506" s="297"/>
      <c r="F506" s="297"/>
      <c r="G506" s="297"/>
      <c r="H506" s="297"/>
      <c r="I506" s="297"/>
      <c r="J506" s="297"/>
      <c r="K506" s="297"/>
      <c r="L506" s="297"/>
      <c r="M506" s="297"/>
      <c r="N506" s="297"/>
      <c r="O506" s="297"/>
      <c r="P506" s="297"/>
      <c r="Q506" s="297"/>
      <c r="R506" s="297"/>
      <c r="S506" s="297"/>
      <c r="T506" s="297"/>
      <c r="U506" s="297"/>
      <c r="V506" s="297"/>
      <c r="W506" s="297"/>
      <c r="X506" s="297"/>
      <c r="Y506" s="297"/>
      <c r="Z506" s="297"/>
    </row>
    <row r="507" spans="1:26" ht="15.75" customHeight="1">
      <c r="A507" s="297"/>
      <c r="B507" s="297"/>
      <c r="C507" s="297"/>
      <c r="D507" s="297"/>
      <c r="E507" s="297"/>
      <c r="F507" s="297"/>
      <c r="G507" s="297"/>
      <c r="H507" s="297"/>
      <c r="I507" s="297"/>
      <c r="J507" s="297"/>
      <c r="K507" s="297"/>
      <c r="L507" s="297"/>
      <c r="M507" s="297"/>
      <c r="N507" s="297"/>
      <c r="O507" s="297"/>
      <c r="P507" s="297"/>
      <c r="Q507" s="297"/>
      <c r="R507" s="297"/>
      <c r="S507" s="297"/>
      <c r="T507" s="297"/>
      <c r="U507" s="297"/>
      <c r="V507" s="297"/>
      <c r="W507" s="297"/>
      <c r="X507" s="297"/>
      <c r="Y507" s="297"/>
      <c r="Z507" s="297"/>
    </row>
    <row r="508" spans="1:26" ht="15.75" customHeight="1">
      <c r="A508" s="297"/>
      <c r="B508" s="297"/>
      <c r="C508" s="297"/>
      <c r="D508" s="297"/>
      <c r="E508" s="297"/>
      <c r="F508" s="297"/>
      <c r="G508" s="297"/>
      <c r="H508" s="297"/>
      <c r="I508" s="297"/>
      <c r="J508" s="297"/>
      <c r="K508" s="297"/>
      <c r="L508" s="297"/>
      <c r="M508" s="297"/>
      <c r="N508" s="297"/>
      <c r="O508" s="297"/>
      <c r="P508" s="297"/>
      <c r="Q508" s="297"/>
      <c r="R508" s="297"/>
      <c r="S508" s="297"/>
      <c r="T508" s="297"/>
      <c r="U508" s="297"/>
      <c r="V508" s="297"/>
      <c r="W508" s="297"/>
      <c r="X508" s="297"/>
      <c r="Y508" s="297"/>
      <c r="Z508" s="297"/>
    </row>
    <row r="509" spans="1:26" ht="15.75" customHeight="1">
      <c r="A509" s="297"/>
      <c r="B509" s="297"/>
      <c r="C509" s="297"/>
      <c r="D509" s="297"/>
      <c r="E509" s="297"/>
      <c r="F509" s="297"/>
      <c r="G509" s="297"/>
      <c r="H509" s="297"/>
      <c r="I509" s="297"/>
      <c r="J509" s="297"/>
      <c r="K509" s="297"/>
      <c r="L509" s="297"/>
      <c r="M509" s="297"/>
      <c r="N509" s="297"/>
      <c r="O509" s="297"/>
      <c r="P509" s="297"/>
      <c r="Q509" s="297"/>
      <c r="R509" s="297"/>
      <c r="S509" s="297"/>
      <c r="T509" s="297"/>
      <c r="U509" s="297"/>
      <c r="V509" s="297"/>
      <c r="W509" s="297"/>
      <c r="X509" s="297"/>
      <c r="Y509" s="297"/>
      <c r="Z509" s="297"/>
    </row>
    <row r="510" spans="1:26" ht="15.75" customHeight="1">
      <c r="A510" s="297"/>
      <c r="B510" s="297"/>
      <c r="C510" s="297"/>
      <c r="D510" s="297"/>
      <c r="E510" s="297"/>
      <c r="F510" s="297"/>
      <c r="G510" s="297"/>
      <c r="H510" s="297"/>
      <c r="I510" s="297"/>
      <c r="J510" s="297"/>
      <c r="K510" s="297"/>
      <c r="L510" s="297"/>
      <c r="M510" s="297"/>
      <c r="N510" s="297"/>
      <c r="O510" s="297"/>
      <c r="P510" s="297"/>
      <c r="Q510" s="297"/>
      <c r="R510" s="297"/>
      <c r="S510" s="297"/>
      <c r="T510" s="297"/>
      <c r="U510" s="297"/>
      <c r="V510" s="297"/>
      <c r="W510" s="297"/>
      <c r="X510" s="297"/>
      <c r="Y510" s="297"/>
      <c r="Z510" s="297"/>
    </row>
    <row r="511" spans="1:26" ht="15.75" customHeight="1">
      <c r="A511" s="297"/>
      <c r="B511" s="297"/>
      <c r="C511" s="297"/>
      <c r="D511" s="297"/>
      <c r="E511" s="297"/>
      <c r="F511" s="297"/>
      <c r="G511" s="297"/>
      <c r="H511" s="297"/>
      <c r="I511" s="297"/>
      <c r="J511" s="297"/>
      <c r="K511" s="297"/>
      <c r="L511" s="297"/>
      <c r="M511" s="297"/>
      <c r="N511" s="297"/>
      <c r="O511" s="297"/>
      <c r="P511" s="297"/>
      <c r="Q511" s="297"/>
      <c r="R511" s="297"/>
      <c r="S511" s="297"/>
      <c r="T511" s="297"/>
      <c r="U511" s="297"/>
      <c r="V511" s="297"/>
      <c r="W511" s="297"/>
      <c r="X511" s="297"/>
      <c r="Y511" s="297"/>
      <c r="Z511" s="297"/>
    </row>
    <row r="512" spans="1:26" ht="15.75" customHeight="1">
      <c r="A512" s="297"/>
      <c r="B512" s="297"/>
      <c r="C512" s="297"/>
      <c r="D512" s="297"/>
      <c r="E512" s="297"/>
      <c r="F512" s="297"/>
      <c r="G512" s="297"/>
      <c r="H512" s="297"/>
      <c r="I512" s="297"/>
      <c r="J512" s="297"/>
      <c r="K512" s="297"/>
      <c r="L512" s="297"/>
      <c r="M512" s="297"/>
      <c r="N512" s="297"/>
      <c r="O512" s="297"/>
      <c r="P512" s="297"/>
      <c r="Q512" s="297"/>
      <c r="R512" s="297"/>
      <c r="S512" s="297"/>
      <c r="T512" s="297"/>
      <c r="U512" s="297"/>
      <c r="V512" s="297"/>
      <c r="W512" s="297"/>
      <c r="X512" s="297"/>
      <c r="Y512" s="297"/>
      <c r="Z512" s="297"/>
    </row>
    <row r="513" spans="1:26" ht="15.75" customHeight="1">
      <c r="A513" s="297"/>
      <c r="B513" s="297"/>
      <c r="C513" s="297"/>
      <c r="D513" s="297"/>
      <c r="E513" s="297"/>
      <c r="F513" s="297"/>
      <c r="G513" s="297"/>
      <c r="H513" s="297"/>
      <c r="I513" s="297"/>
      <c r="J513" s="297"/>
      <c r="K513" s="297"/>
      <c r="L513" s="297"/>
      <c r="M513" s="297"/>
      <c r="N513" s="297"/>
      <c r="O513" s="297"/>
      <c r="P513" s="297"/>
      <c r="Q513" s="297"/>
      <c r="R513" s="297"/>
      <c r="S513" s="297"/>
      <c r="T513" s="297"/>
      <c r="U513" s="297"/>
      <c r="V513" s="297"/>
      <c r="W513" s="297"/>
      <c r="X513" s="297"/>
      <c r="Y513" s="297"/>
      <c r="Z513" s="297"/>
    </row>
    <row r="514" spans="1:26" ht="15.75" customHeight="1">
      <c r="A514" s="297"/>
      <c r="B514" s="297"/>
      <c r="C514" s="297"/>
      <c r="D514" s="297"/>
      <c r="E514" s="297"/>
      <c r="F514" s="297"/>
      <c r="G514" s="297"/>
      <c r="H514" s="297"/>
      <c r="I514" s="297"/>
      <c r="J514" s="297"/>
      <c r="K514" s="297"/>
      <c r="L514" s="297"/>
      <c r="M514" s="297"/>
      <c r="N514" s="297"/>
      <c r="O514" s="297"/>
      <c r="P514" s="297"/>
      <c r="Q514" s="297"/>
      <c r="R514" s="297"/>
      <c r="S514" s="297"/>
      <c r="T514" s="297"/>
      <c r="U514" s="297"/>
      <c r="V514" s="297"/>
      <c r="W514" s="297"/>
      <c r="X514" s="297"/>
      <c r="Y514" s="297"/>
      <c r="Z514" s="297"/>
    </row>
    <row r="515" spans="1:26" ht="15.75" customHeight="1">
      <c r="A515" s="297"/>
      <c r="B515" s="297"/>
      <c r="C515" s="297"/>
      <c r="D515" s="297"/>
      <c r="E515" s="297"/>
      <c r="F515" s="297"/>
      <c r="G515" s="297"/>
      <c r="H515" s="297"/>
      <c r="I515" s="297"/>
      <c r="J515" s="297"/>
      <c r="K515" s="297"/>
      <c r="L515" s="297"/>
      <c r="M515" s="297"/>
      <c r="N515" s="297"/>
      <c r="O515" s="297"/>
      <c r="P515" s="297"/>
      <c r="Q515" s="297"/>
      <c r="R515" s="297"/>
      <c r="S515" s="297"/>
      <c r="T515" s="297"/>
      <c r="U515" s="297"/>
      <c r="V515" s="297"/>
      <c r="W515" s="297"/>
      <c r="X515" s="297"/>
      <c r="Y515" s="297"/>
      <c r="Z515" s="297"/>
    </row>
    <row r="516" spans="1:26" ht="15.75" customHeight="1">
      <c r="A516" s="297"/>
      <c r="B516" s="297"/>
      <c r="C516" s="297"/>
      <c r="D516" s="297"/>
      <c r="E516" s="297"/>
      <c r="F516" s="297"/>
      <c r="G516" s="297"/>
      <c r="H516" s="297"/>
      <c r="I516" s="297"/>
      <c r="J516" s="297"/>
      <c r="K516" s="297"/>
      <c r="L516" s="297"/>
      <c r="M516" s="297"/>
      <c r="N516" s="297"/>
      <c r="O516" s="297"/>
      <c r="P516" s="297"/>
      <c r="Q516" s="297"/>
      <c r="R516" s="297"/>
      <c r="S516" s="297"/>
      <c r="T516" s="297"/>
      <c r="U516" s="297"/>
      <c r="V516" s="297"/>
      <c r="W516" s="297"/>
      <c r="X516" s="297"/>
      <c r="Y516" s="297"/>
      <c r="Z516" s="297"/>
    </row>
    <row r="517" spans="1:26" ht="15.75" customHeight="1">
      <c r="A517" s="297"/>
      <c r="B517" s="297"/>
      <c r="C517" s="297"/>
      <c r="D517" s="297"/>
      <c r="E517" s="297"/>
      <c r="F517" s="297"/>
      <c r="G517" s="297"/>
      <c r="H517" s="297"/>
      <c r="I517" s="297"/>
      <c r="J517" s="297"/>
      <c r="K517" s="297"/>
      <c r="L517" s="297"/>
      <c r="M517" s="297"/>
      <c r="N517" s="297"/>
      <c r="O517" s="297"/>
      <c r="P517" s="297"/>
      <c r="Q517" s="297"/>
      <c r="R517" s="297"/>
      <c r="S517" s="297"/>
      <c r="T517" s="297"/>
      <c r="U517" s="297"/>
      <c r="V517" s="297"/>
      <c r="W517" s="297"/>
      <c r="X517" s="297"/>
      <c r="Y517" s="297"/>
      <c r="Z517" s="297"/>
    </row>
    <row r="518" spans="1:26" ht="15.75" customHeight="1">
      <c r="A518" s="297"/>
      <c r="B518" s="297"/>
      <c r="C518" s="297"/>
      <c r="D518" s="297"/>
      <c r="E518" s="297"/>
      <c r="F518" s="297"/>
      <c r="G518" s="297"/>
      <c r="H518" s="297"/>
      <c r="I518" s="297"/>
      <c r="J518" s="297"/>
      <c r="K518" s="297"/>
      <c r="L518" s="297"/>
      <c r="M518" s="297"/>
      <c r="N518" s="297"/>
      <c r="O518" s="297"/>
      <c r="P518" s="297"/>
      <c r="Q518" s="297"/>
      <c r="R518" s="297"/>
      <c r="S518" s="297"/>
      <c r="T518" s="297"/>
      <c r="U518" s="297"/>
      <c r="V518" s="297"/>
      <c r="W518" s="297"/>
      <c r="X518" s="297"/>
      <c r="Y518" s="297"/>
      <c r="Z518" s="297"/>
    </row>
    <row r="519" spans="1:26" ht="15.75" customHeight="1">
      <c r="A519" s="297"/>
      <c r="B519" s="297"/>
      <c r="C519" s="297"/>
      <c r="D519" s="297"/>
      <c r="E519" s="297"/>
      <c r="F519" s="297"/>
      <c r="G519" s="297"/>
      <c r="H519" s="297"/>
      <c r="I519" s="297"/>
      <c r="J519" s="297"/>
      <c r="K519" s="297"/>
      <c r="L519" s="297"/>
      <c r="M519" s="297"/>
      <c r="N519" s="297"/>
      <c r="O519" s="297"/>
      <c r="P519" s="297"/>
      <c r="Q519" s="297"/>
      <c r="R519" s="297"/>
      <c r="S519" s="297"/>
      <c r="T519" s="297"/>
      <c r="U519" s="297"/>
      <c r="V519" s="297"/>
      <c r="W519" s="297"/>
      <c r="X519" s="297"/>
      <c r="Y519" s="297"/>
      <c r="Z519" s="297"/>
    </row>
    <row r="520" spans="1:26" ht="15.75" customHeight="1">
      <c r="A520" s="297"/>
      <c r="B520" s="297"/>
      <c r="C520" s="297"/>
      <c r="D520" s="297"/>
      <c r="E520" s="297"/>
      <c r="F520" s="297"/>
      <c r="G520" s="297"/>
      <c r="H520" s="297"/>
      <c r="I520" s="297"/>
      <c r="J520" s="297"/>
      <c r="K520" s="297"/>
      <c r="L520" s="297"/>
      <c r="M520" s="297"/>
      <c r="N520" s="297"/>
      <c r="O520" s="297"/>
      <c r="P520" s="297"/>
      <c r="Q520" s="297"/>
      <c r="R520" s="297"/>
      <c r="S520" s="297"/>
      <c r="T520" s="297"/>
      <c r="U520" s="297"/>
      <c r="V520" s="297"/>
      <c r="W520" s="297"/>
      <c r="X520" s="297"/>
      <c r="Y520" s="297"/>
      <c r="Z520" s="297"/>
    </row>
    <row r="521" spans="1:26" ht="15.75" customHeight="1">
      <c r="A521" s="297"/>
      <c r="B521" s="297"/>
      <c r="C521" s="297"/>
      <c r="D521" s="297"/>
      <c r="E521" s="297"/>
      <c r="F521" s="297"/>
      <c r="G521" s="297"/>
      <c r="H521" s="297"/>
      <c r="I521" s="297"/>
      <c r="J521" s="297"/>
      <c r="K521" s="297"/>
      <c r="L521" s="297"/>
      <c r="M521" s="297"/>
      <c r="N521" s="297"/>
      <c r="O521" s="297"/>
      <c r="P521" s="297"/>
      <c r="Q521" s="297"/>
      <c r="R521" s="297"/>
      <c r="S521" s="297"/>
      <c r="T521" s="297"/>
      <c r="U521" s="297"/>
      <c r="V521" s="297"/>
      <c r="W521" s="297"/>
      <c r="X521" s="297"/>
      <c r="Y521" s="297"/>
      <c r="Z521" s="297"/>
    </row>
    <row r="522" spans="1:26" ht="15.75" customHeight="1">
      <c r="A522" s="297"/>
      <c r="B522" s="297"/>
      <c r="C522" s="297"/>
      <c r="D522" s="297"/>
      <c r="E522" s="297"/>
      <c r="F522" s="297"/>
      <c r="G522" s="297"/>
      <c r="H522" s="297"/>
      <c r="I522" s="297"/>
      <c r="J522" s="297"/>
      <c r="K522" s="297"/>
      <c r="L522" s="297"/>
      <c r="M522" s="297"/>
      <c r="N522" s="297"/>
      <c r="O522" s="297"/>
      <c r="P522" s="297"/>
      <c r="Q522" s="297"/>
      <c r="R522" s="297"/>
      <c r="S522" s="297"/>
      <c r="T522" s="297"/>
      <c r="U522" s="297"/>
      <c r="V522" s="297"/>
      <c r="W522" s="297"/>
      <c r="X522" s="297"/>
      <c r="Y522" s="297"/>
      <c r="Z522" s="297"/>
    </row>
    <row r="523" spans="1:26" ht="15.75" customHeight="1">
      <c r="A523" s="297"/>
      <c r="B523" s="297"/>
      <c r="C523" s="297"/>
      <c r="D523" s="297"/>
      <c r="E523" s="297"/>
      <c r="F523" s="297"/>
      <c r="G523" s="297"/>
      <c r="H523" s="297"/>
      <c r="I523" s="297"/>
      <c r="J523" s="297"/>
      <c r="K523" s="297"/>
      <c r="L523" s="297"/>
      <c r="M523" s="297"/>
      <c r="N523" s="297"/>
      <c r="O523" s="297"/>
      <c r="P523" s="297"/>
      <c r="Q523" s="297"/>
      <c r="R523" s="297"/>
      <c r="S523" s="297"/>
      <c r="T523" s="297"/>
      <c r="U523" s="297"/>
      <c r="V523" s="297"/>
      <c r="W523" s="297"/>
      <c r="X523" s="297"/>
      <c r="Y523" s="297"/>
      <c r="Z523" s="297"/>
    </row>
    <row r="524" spans="1:26" ht="15.75" customHeight="1">
      <c r="A524" s="297"/>
      <c r="B524" s="297"/>
      <c r="C524" s="297"/>
      <c r="D524" s="297"/>
      <c r="E524" s="297"/>
      <c r="F524" s="297"/>
      <c r="G524" s="297"/>
      <c r="H524" s="297"/>
      <c r="I524" s="297"/>
      <c r="J524" s="297"/>
      <c r="K524" s="297"/>
      <c r="L524" s="297"/>
      <c r="M524" s="297"/>
      <c r="N524" s="297"/>
      <c r="O524" s="297"/>
      <c r="P524" s="297"/>
      <c r="Q524" s="297"/>
      <c r="R524" s="297"/>
      <c r="S524" s="297"/>
      <c r="T524" s="297"/>
      <c r="U524" s="297"/>
      <c r="V524" s="297"/>
      <c r="W524" s="297"/>
      <c r="X524" s="297"/>
      <c r="Y524" s="297"/>
      <c r="Z524" s="297"/>
    </row>
    <row r="525" spans="1:26" ht="15.75" customHeight="1">
      <c r="A525" s="297"/>
      <c r="B525" s="297"/>
      <c r="C525" s="297"/>
      <c r="D525" s="297"/>
      <c r="E525" s="297"/>
      <c r="F525" s="297"/>
      <c r="G525" s="297"/>
      <c r="H525" s="297"/>
      <c r="I525" s="297"/>
      <c r="J525" s="297"/>
      <c r="K525" s="297"/>
      <c r="L525" s="297"/>
      <c r="M525" s="297"/>
      <c r="N525" s="297"/>
      <c r="O525" s="297"/>
      <c r="P525" s="297"/>
      <c r="Q525" s="297"/>
      <c r="R525" s="297"/>
      <c r="S525" s="297"/>
      <c r="T525" s="297"/>
      <c r="U525" s="297"/>
      <c r="V525" s="297"/>
      <c r="W525" s="297"/>
      <c r="X525" s="297"/>
      <c r="Y525" s="297"/>
      <c r="Z525" s="297"/>
    </row>
    <row r="526" spans="1:26" ht="15.75" customHeight="1">
      <c r="A526" s="297"/>
      <c r="B526" s="297"/>
      <c r="C526" s="297"/>
      <c r="D526" s="297"/>
      <c r="E526" s="297"/>
      <c r="F526" s="297"/>
      <c r="G526" s="297"/>
      <c r="H526" s="297"/>
      <c r="I526" s="297"/>
      <c r="J526" s="297"/>
      <c r="K526" s="297"/>
      <c r="L526" s="297"/>
      <c r="M526" s="297"/>
      <c r="N526" s="297"/>
      <c r="O526" s="297"/>
      <c r="P526" s="297"/>
      <c r="Q526" s="297"/>
      <c r="R526" s="297"/>
      <c r="S526" s="297"/>
      <c r="T526" s="297"/>
      <c r="U526" s="297"/>
      <c r="V526" s="297"/>
      <c r="W526" s="297"/>
      <c r="X526" s="297"/>
      <c r="Y526" s="297"/>
      <c r="Z526" s="297"/>
    </row>
    <row r="527" spans="1:26" ht="15.75" customHeight="1">
      <c r="A527" s="297"/>
      <c r="B527" s="297"/>
      <c r="C527" s="297"/>
      <c r="D527" s="297"/>
      <c r="E527" s="297"/>
      <c r="F527" s="297"/>
      <c r="G527" s="297"/>
      <c r="H527" s="297"/>
      <c r="I527" s="297"/>
      <c r="J527" s="297"/>
      <c r="K527" s="297"/>
      <c r="L527" s="297"/>
      <c r="M527" s="297"/>
      <c r="N527" s="297"/>
      <c r="O527" s="297"/>
      <c r="P527" s="297"/>
      <c r="Q527" s="297"/>
      <c r="R527" s="297"/>
      <c r="S527" s="297"/>
      <c r="T527" s="297"/>
      <c r="U527" s="297"/>
      <c r="V527" s="297"/>
      <c r="W527" s="297"/>
      <c r="X527" s="297"/>
      <c r="Y527" s="297"/>
      <c r="Z527" s="297"/>
    </row>
    <row r="528" spans="1:26" ht="15.75" customHeight="1">
      <c r="A528" s="297"/>
      <c r="B528" s="297"/>
      <c r="C528" s="297"/>
      <c r="D528" s="297"/>
      <c r="E528" s="297"/>
      <c r="F528" s="297"/>
      <c r="G528" s="297"/>
      <c r="H528" s="297"/>
      <c r="I528" s="297"/>
      <c r="J528" s="297"/>
      <c r="K528" s="297"/>
      <c r="L528" s="297"/>
      <c r="M528" s="297"/>
      <c r="N528" s="297"/>
      <c r="O528" s="297"/>
      <c r="P528" s="297"/>
      <c r="Q528" s="297"/>
      <c r="R528" s="297"/>
      <c r="S528" s="297"/>
      <c r="T528" s="297"/>
      <c r="U528" s="297"/>
      <c r="V528" s="297"/>
      <c r="W528" s="297"/>
      <c r="X528" s="297"/>
      <c r="Y528" s="297"/>
      <c r="Z528" s="297"/>
    </row>
    <row r="529" spans="1:26" ht="15.75" customHeight="1">
      <c r="A529" s="297"/>
      <c r="B529" s="297"/>
      <c r="C529" s="297"/>
      <c r="D529" s="297"/>
      <c r="E529" s="297"/>
      <c r="F529" s="297"/>
      <c r="G529" s="297"/>
      <c r="H529" s="297"/>
      <c r="I529" s="297"/>
      <c r="J529" s="297"/>
      <c r="K529" s="297"/>
      <c r="L529" s="297"/>
      <c r="M529" s="297"/>
      <c r="N529" s="297"/>
      <c r="O529" s="297"/>
      <c r="P529" s="297"/>
      <c r="Q529" s="297"/>
      <c r="R529" s="297"/>
      <c r="S529" s="297"/>
      <c r="T529" s="297"/>
      <c r="U529" s="297"/>
      <c r="V529" s="297"/>
      <c r="W529" s="297"/>
      <c r="X529" s="297"/>
      <c r="Y529" s="297"/>
      <c r="Z529" s="297"/>
    </row>
    <row r="530" spans="1:26" ht="15.75" customHeight="1">
      <c r="A530" s="297"/>
      <c r="B530" s="297"/>
      <c r="C530" s="297"/>
      <c r="D530" s="297"/>
      <c r="E530" s="297"/>
      <c r="F530" s="297"/>
      <c r="G530" s="297"/>
      <c r="H530" s="297"/>
      <c r="I530" s="297"/>
      <c r="J530" s="297"/>
      <c r="K530" s="297"/>
      <c r="L530" s="297"/>
      <c r="M530" s="297"/>
      <c r="N530" s="297"/>
      <c r="O530" s="297"/>
      <c r="P530" s="297"/>
      <c r="Q530" s="297"/>
      <c r="R530" s="297"/>
      <c r="S530" s="297"/>
      <c r="T530" s="297"/>
      <c r="U530" s="297"/>
      <c r="V530" s="297"/>
      <c r="W530" s="297"/>
      <c r="X530" s="297"/>
      <c r="Y530" s="297"/>
      <c r="Z530" s="297"/>
    </row>
    <row r="531" spans="1:26" ht="15.75" customHeight="1">
      <c r="A531" s="297"/>
      <c r="B531" s="297"/>
      <c r="C531" s="297"/>
      <c r="D531" s="297"/>
      <c r="E531" s="297"/>
      <c r="F531" s="297"/>
      <c r="G531" s="297"/>
      <c r="H531" s="297"/>
      <c r="I531" s="297"/>
      <c r="J531" s="297"/>
      <c r="K531" s="297"/>
      <c r="L531" s="297"/>
      <c r="M531" s="297"/>
      <c r="N531" s="297"/>
      <c r="O531" s="297"/>
      <c r="P531" s="297"/>
      <c r="Q531" s="297"/>
      <c r="R531" s="297"/>
      <c r="S531" s="297"/>
      <c r="T531" s="297"/>
      <c r="U531" s="297"/>
      <c r="V531" s="297"/>
      <c r="W531" s="297"/>
      <c r="X531" s="297"/>
      <c r="Y531" s="297"/>
      <c r="Z531" s="297"/>
    </row>
    <row r="532" spans="1:26" ht="15.75" customHeight="1">
      <c r="A532" s="297"/>
      <c r="B532" s="297"/>
      <c r="C532" s="297"/>
      <c r="D532" s="297"/>
      <c r="E532" s="297"/>
      <c r="F532" s="297"/>
      <c r="G532" s="297"/>
      <c r="H532" s="297"/>
      <c r="I532" s="297"/>
      <c r="J532" s="297"/>
      <c r="K532" s="297"/>
      <c r="L532" s="297"/>
      <c r="M532" s="297"/>
      <c r="N532" s="297"/>
      <c r="O532" s="297"/>
      <c r="P532" s="297"/>
      <c r="Q532" s="297"/>
      <c r="R532" s="297"/>
      <c r="S532" s="297"/>
      <c r="T532" s="297"/>
      <c r="U532" s="297"/>
      <c r="V532" s="297"/>
      <c r="W532" s="297"/>
      <c r="X532" s="297"/>
      <c r="Y532" s="297"/>
      <c r="Z532" s="297"/>
    </row>
    <row r="533" spans="1:26" ht="15.75" customHeight="1">
      <c r="A533" s="297"/>
      <c r="B533" s="297"/>
      <c r="C533" s="297"/>
      <c r="D533" s="297"/>
      <c r="E533" s="297"/>
      <c r="F533" s="297"/>
      <c r="G533" s="297"/>
      <c r="H533" s="297"/>
      <c r="I533" s="297"/>
      <c r="J533" s="297"/>
      <c r="K533" s="297"/>
      <c r="L533" s="297"/>
      <c r="M533" s="297"/>
      <c r="N533" s="297"/>
      <c r="O533" s="297"/>
      <c r="P533" s="297"/>
      <c r="Q533" s="297"/>
      <c r="R533" s="297"/>
      <c r="S533" s="297"/>
      <c r="T533" s="297"/>
      <c r="U533" s="297"/>
      <c r="V533" s="297"/>
      <c r="W533" s="297"/>
      <c r="X533" s="297"/>
      <c r="Y533" s="297"/>
      <c r="Z533" s="297"/>
    </row>
    <row r="534" spans="1:26" ht="15.75" customHeight="1">
      <c r="A534" s="297"/>
      <c r="B534" s="297"/>
      <c r="C534" s="297"/>
      <c r="D534" s="297"/>
      <c r="E534" s="297"/>
      <c r="F534" s="297"/>
      <c r="G534" s="297"/>
      <c r="H534" s="297"/>
      <c r="I534" s="297"/>
      <c r="J534" s="297"/>
      <c r="K534" s="297"/>
      <c r="L534" s="297"/>
      <c r="M534" s="297"/>
      <c r="N534" s="297"/>
      <c r="O534" s="297"/>
      <c r="P534" s="297"/>
      <c r="Q534" s="297"/>
      <c r="R534" s="297"/>
      <c r="S534" s="297"/>
      <c r="T534" s="297"/>
      <c r="U534" s="297"/>
      <c r="V534" s="297"/>
      <c r="W534" s="297"/>
      <c r="X534" s="297"/>
      <c r="Y534" s="297"/>
      <c r="Z534" s="297"/>
    </row>
    <row r="535" spans="1:26" ht="15.75" customHeight="1">
      <c r="A535" s="297"/>
      <c r="B535" s="297"/>
      <c r="C535" s="297"/>
      <c r="D535" s="297"/>
      <c r="E535" s="297"/>
      <c r="F535" s="297"/>
      <c r="G535" s="297"/>
      <c r="H535" s="297"/>
      <c r="I535" s="297"/>
      <c r="J535" s="297"/>
      <c r="K535" s="297"/>
      <c r="L535" s="297"/>
      <c r="M535" s="297"/>
      <c r="N535" s="297"/>
      <c r="O535" s="297"/>
      <c r="P535" s="297"/>
      <c r="Q535" s="297"/>
      <c r="R535" s="297"/>
      <c r="S535" s="297"/>
      <c r="T535" s="297"/>
      <c r="U535" s="297"/>
      <c r="V535" s="297"/>
      <c r="W535" s="297"/>
      <c r="X535" s="297"/>
      <c r="Y535" s="297"/>
      <c r="Z535" s="297"/>
    </row>
    <row r="536" spans="1:26" ht="15.75" customHeight="1">
      <c r="A536" s="297"/>
      <c r="B536" s="297"/>
      <c r="C536" s="297"/>
      <c r="D536" s="297"/>
      <c r="E536" s="297"/>
      <c r="F536" s="297"/>
      <c r="G536" s="297"/>
      <c r="H536" s="297"/>
      <c r="I536" s="297"/>
      <c r="J536" s="297"/>
      <c r="K536" s="297"/>
      <c r="L536" s="297"/>
      <c r="M536" s="297"/>
      <c r="N536" s="297"/>
      <c r="O536" s="297"/>
      <c r="P536" s="297"/>
      <c r="Q536" s="297"/>
      <c r="R536" s="297"/>
      <c r="S536" s="297"/>
      <c r="T536" s="297"/>
      <c r="U536" s="297"/>
      <c r="V536" s="297"/>
      <c r="W536" s="297"/>
      <c r="X536" s="297"/>
      <c r="Y536" s="297"/>
      <c r="Z536" s="297"/>
    </row>
    <row r="537" spans="1:26" ht="15.75" customHeight="1">
      <c r="A537" s="297"/>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row>
    <row r="538" spans="1:26" ht="15.75" customHeight="1">
      <c r="A538" s="297"/>
      <c r="B538" s="297"/>
      <c r="C538" s="297"/>
      <c r="D538" s="297"/>
      <c r="E538" s="297"/>
      <c r="F538" s="297"/>
      <c r="G538" s="297"/>
      <c r="H538" s="297"/>
      <c r="I538" s="297"/>
      <c r="J538" s="297"/>
      <c r="K538" s="297"/>
      <c r="L538" s="297"/>
      <c r="M538" s="297"/>
      <c r="N538" s="297"/>
      <c r="O538" s="297"/>
      <c r="P538" s="297"/>
      <c r="Q538" s="297"/>
      <c r="R538" s="297"/>
      <c r="S538" s="297"/>
      <c r="T538" s="297"/>
      <c r="U538" s="297"/>
      <c r="V538" s="297"/>
      <c r="W538" s="297"/>
      <c r="X538" s="297"/>
      <c r="Y538" s="297"/>
      <c r="Z538" s="297"/>
    </row>
    <row r="539" spans="1:26" ht="15.75" customHeight="1">
      <c r="A539" s="297"/>
      <c r="B539" s="297"/>
      <c r="C539" s="297"/>
      <c r="D539" s="297"/>
      <c r="E539" s="297"/>
      <c r="F539" s="297"/>
      <c r="G539" s="297"/>
      <c r="H539" s="297"/>
      <c r="I539" s="297"/>
      <c r="J539" s="297"/>
      <c r="K539" s="297"/>
      <c r="L539" s="297"/>
      <c r="M539" s="297"/>
      <c r="N539" s="297"/>
      <c r="O539" s="297"/>
      <c r="P539" s="297"/>
      <c r="Q539" s="297"/>
      <c r="R539" s="297"/>
      <c r="S539" s="297"/>
      <c r="T539" s="297"/>
      <c r="U539" s="297"/>
      <c r="V539" s="297"/>
      <c r="W539" s="297"/>
      <c r="X539" s="297"/>
      <c r="Y539" s="297"/>
      <c r="Z539" s="297"/>
    </row>
    <row r="540" spans="1:26" ht="15.75" customHeight="1">
      <c r="A540" s="297"/>
      <c r="B540" s="297"/>
      <c r="C540" s="297"/>
      <c r="D540" s="297"/>
      <c r="E540" s="297"/>
      <c r="F540" s="297"/>
      <c r="G540" s="297"/>
      <c r="H540" s="297"/>
      <c r="I540" s="297"/>
      <c r="J540" s="297"/>
      <c r="K540" s="297"/>
      <c r="L540" s="297"/>
      <c r="M540" s="297"/>
      <c r="N540" s="297"/>
      <c r="O540" s="297"/>
      <c r="P540" s="297"/>
      <c r="Q540" s="297"/>
      <c r="R540" s="297"/>
      <c r="S540" s="297"/>
      <c r="T540" s="297"/>
      <c r="U540" s="297"/>
      <c r="V540" s="297"/>
      <c r="W540" s="297"/>
      <c r="X540" s="297"/>
      <c r="Y540" s="297"/>
      <c r="Z540" s="297"/>
    </row>
    <row r="541" spans="1:26" ht="15.75" customHeight="1">
      <c r="A541" s="297"/>
      <c r="B541" s="297"/>
      <c r="C541" s="297"/>
      <c r="D541" s="297"/>
      <c r="E541" s="297"/>
      <c r="F541" s="297"/>
      <c r="G541" s="297"/>
      <c r="H541" s="297"/>
      <c r="I541" s="297"/>
      <c r="J541" s="297"/>
      <c r="K541" s="297"/>
      <c r="L541" s="297"/>
      <c r="M541" s="297"/>
      <c r="N541" s="297"/>
      <c r="O541" s="297"/>
      <c r="P541" s="297"/>
      <c r="Q541" s="297"/>
      <c r="R541" s="297"/>
      <c r="S541" s="297"/>
      <c r="T541" s="297"/>
      <c r="U541" s="297"/>
      <c r="V541" s="297"/>
      <c r="W541" s="297"/>
      <c r="X541" s="297"/>
      <c r="Y541" s="297"/>
      <c r="Z541" s="297"/>
    </row>
    <row r="542" spans="1:26" ht="15.75" customHeight="1">
      <c r="A542" s="297"/>
      <c r="B542" s="297"/>
      <c r="C542" s="297"/>
      <c r="D542" s="297"/>
      <c r="E542" s="297"/>
      <c r="F542" s="297"/>
      <c r="G542" s="297"/>
      <c r="H542" s="297"/>
      <c r="I542" s="297"/>
      <c r="J542" s="297"/>
      <c r="K542" s="297"/>
      <c r="L542" s="297"/>
      <c r="M542" s="297"/>
      <c r="N542" s="297"/>
      <c r="O542" s="297"/>
      <c r="P542" s="297"/>
      <c r="Q542" s="297"/>
      <c r="R542" s="297"/>
      <c r="S542" s="297"/>
      <c r="T542" s="297"/>
      <c r="U542" s="297"/>
      <c r="V542" s="297"/>
      <c r="W542" s="297"/>
      <c r="X542" s="297"/>
      <c r="Y542" s="297"/>
      <c r="Z542" s="297"/>
    </row>
    <row r="543" spans="1:26" ht="15.75" customHeight="1">
      <c r="A543" s="297"/>
      <c r="B543" s="297"/>
      <c r="C543" s="297"/>
      <c r="D543" s="297"/>
      <c r="E543" s="297"/>
      <c r="F543" s="297"/>
      <c r="G543" s="297"/>
      <c r="H543" s="297"/>
      <c r="I543" s="297"/>
      <c r="J543" s="297"/>
      <c r="K543" s="297"/>
      <c r="L543" s="297"/>
      <c r="M543" s="297"/>
      <c r="N543" s="297"/>
      <c r="O543" s="297"/>
      <c r="P543" s="297"/>
      <c r="Q543" s="297"/>
      <c r="R543" s="297"/>
      <c r="S543" s="297"/>
      <c r="T543" s="297"/>
      <c r="U543" s="297"/>
      <c r="V543" s="297"/>
      <c r="W543" s="297"/>
      <c r="X543" s="297"/>
      <c r="Y543" s="297"/>
      <c r="Z543" s="297"/>
    </row>
    <row r="544" spans="1:26" ht="15.75" customHeight="1">
      <c r="A544" s="297"/>
      <c r="B544" s="297"/>
      <c r="C544" s="297"/>
      <c r="D544" s="297"/>
      <c r="E544" s="297"/>
      <c r="F544" s="297"/>
      <c r="G544" s="297"/>
      <c r="H544" s="297"/>
      <c r="I544" s="297"/>
      <c r="J544" s="297"/>
      <c r="K544" s="297"/>
      <c r="L544" s="297"/>
      <c r="M544" s="297"/>
      <c r="N544" s="297"/>
      <c r="O544" s="297"/>
      <c r="P544" s="297"/>
      <c r="Q544" s="297"/>
      <c r="R544" s="297"/>
      <c r="S544" s="297"/>
      <c r="T544" s="297"/>
      <c r="U544" s="297"/>
      <c r="V544" s="297"/>
      <c r="W544" s="297"/>
      <c r="X544" s="297"/>
      <c r="Y544" s="297"/>
      <c r="Z544" s="297"/>
    </row>
    <row r="545" spans="1:26" ht="15.75" customHeight="1">
      <c r="A545" s="297"/>
      <c r="B545" s="297"/>
      <c r="C545" s="297"/>
      <c r="D545" s="297"/>
      <c r="E545" s="297"/>
      <c r="F545" s="297"/>
      <c r="G545" s="297"/>
      <c r="H545" s="297"/>
      <c r="I545" s="297"/>
      <c r="J545" s="297"/>
      <c r="K545" s="297"/>
      <c r="L545" s="297"/>
      <c r="M545" s="297"/>
      <c r="N545" s="297"/>
      <c r="O545" s="297"/>
      <c r="P545" s="297"/>
      <c r="Q545" s="297"/>
      <c r="R545" s="297"/>
      <c r="S545" s="297"/>
      <c r="T545" s="297"/>
      <c r="U545" s="297"/>
      <c r="V545" s="297"/>
      <c r="W545" s="297"/>
      <c r="X545" s="297"/>
      <c r="Y545" s="297"/>
      <c r="Z545" s="297"/>
    </row>
    <row r="546" spans="1:26" ht="15.75" customHeight="1">
      <c r="A546" s="297"/>
      <c r="B546" s="297"/>
      <c r="C546" s="297"/>
      <c r="D546" s="297"/>
      <c r="E546" s="297"/>
      <c r="F546" s="297"/>
      <c r="G546" s="297"/>
      <c r="H546" s="297"/>
      <c r="I546" s="297"/>
      <c r="J546" s="297"/>
      <c r="K546" s="297"/>
      <c r="L546" s="297"/>
      <c r="M546" s="297"/>
      <c r="N546" s="297"/>
      <c r="O546" s="297"/>
      <c r="P546" s="297"/>
      <c r="Q546" s="297"/>
      <c r="R546" s="297"/>
      <c r="S546" s="297"/>
      <c r="T546" s="297"/>
      <c r="U546" s="297"/>
      <c r="V546" s="297"/>
      <c r="W546" s="297"/>
      <c r="X546" s="297"/>
      <c r="Y546" s="297"/>
      <c r="Z546" s="297"/>
    </row>
    <row r="547" spans="1:26" ht="15.75" customHeight="1">
      <c r="A547" s="297"/>
      <c r="B547" s="297"/>
      <c r="C547" s="297"/>
      <c r="D547" s="297"/>
      <c r="E547" s="297"/>
      <c r="F547" s="297"/>
      <c r="G547" s="297"/>
      <c r="H547" s="297"/>
      <c r="I547" s="297"/>
      <c r="J547" s="297"/>
      <c r="K547" s="297"/>
      <c r="L547" s="297"/>
      <c r="M547" s="297"/>
      <c r="N547" s="297"/>
      <c r="O547" s="297"/>
      <c r="P547" s="297"/>
      <c r="Q547" s="297"/>
      <c r="R547" s="297"/>
      <c r="S547" s="297"/>
      <c r="T547" s="297"/>
      <c r="U547" s="297"/>
      <c r="V547" s="297"/>
      <c r="W547" s="297"/>
      <c r="X547" s="297"/>
      <c r="Y547" s="297"/>
      <c r="Z547" s="297"/>
    </row>
    <row r="548" spans="1:26" ht="15.75" customHeight="1">
      <c r="A548" s="297"/>
      <c r="B548" s="297"/>
      <c r="C548" s="297"/>
      <c r="D548" s="297"/>
      <c r="E548" s="297"/>
      <c r="F548" s="297"/>
      <c r="G548" s="297"/>
      <c r="H548" s="297"/>
      <c r="I548" s="297"/>
      <c r="J548" s="297"/>
      <c r="K548" s="297"/>
      <c r="L548" s="297"/>
      <c r="M548" s="297"/>
      <c r="N548" s="297"/>
      <c r="O548" s="297"/>
      <c r="P548" s="297"/>
      <c r="Q548" s="297"/>
      <c r="R548" s="297"/>
      <c r="S548" s="297"/>
      <c r="T548" s="297"/>
      <c r="U548" s="297"/>
      <c r="V548" s="297"/>
      <c r="W548" s="297"/>
      <c r="X548" s="297"/>
      <c r="Y548" s="297"/>
      <c r="Z548" s="297"/>
    </row>
    <row r="549" spans="1:26" ht="15.75" customHeight="1">
      <c r="A549" s="297"/>
      <c r="B549" s="297"/>
      <c r="C549" s="297"/>
      <c r="D549" s="297"/>
      <c r="E549" s="297"/>
      <c r="F549" s="297"/>
      <c r="G549" s="297"/>
      <c r="H549" s="297"/>
      <c r="I549" s="297"/>
      <c r="J549" s="297"/>
      <c r="K549" s="297"/>
      <c r="L549" s="297"/>
      <c r="M549" s="297"/>
      <c r="N549" s="297"/>
      <c r="O549" s="297"/>
      <c r="P549" s="297"/>
      <c r="Q549" s="297"/>
      <c r="R549" s="297"/>
      <c r="S549" s="297"/>
      <c r="T549" s="297"/>
      <c r="U549" s="297"/>
      <c r="V549" s="297"/>
      <c r="W549" s="297"/>
      <c r="X549" s="297"/>
      <c r="Y549" s="297"/>
      <c r="Z549" s="297"/>
    </row>
    <row r="550" spans="1:26" ht="15.75" customHeight="1">
      <c r="A550" s="297"/>
      <c r="B550" s="297"/>
      <c r="C550" s="297"/>
      <c r="D550" s="297"/>
      <c r="E550" s="297"/>
      <c r="F550" s="297"/>
      <c r="G550" s="297"/>
      <c r="H550" s="297"/>
      <c r="I550" s="297"/>
      <c r="J550" s="297"/>
      <c r="K550" s="297"/>
      <c r="L550" s="297"/>
      <c r="M550" s="297"/>
      <c r="N550" s="297"/>
      <c r="O550" s="297"/>
      <c r="P550" s="297"/>
      <c r="Q550" s="297"/>
      <c r="R550" s="297"/>
      <c r="S550" s="297"/>
      <c r="T550" s="297"/>
      <c r="U550" s="297"/>
      <c r="V550" s="297"/>
      <c r="W550" s="297"/>
      <c r="X550" s="297"/>
      <c r="Y550" s="297"/>
      <c r="Z550" s="297"/>
    </row>
    <row r="551" spans="1:26" ht="15.75" customHeight="1">
      <c r="A551" s="297"/>
      <c r="B551" s="297"/>
      <c r="C551" s="297"/>
      <c r="D551" s="297"/>
      <c r="E551" s="297"/>
      <c r="F551" s="297"/>
      <c r="G551" s="297"/>
      <c r="H551" s="297"/>
      <c r="I551" s="297"/>
      <c r="J551" s="297"/>
      <c r="K551" s="297"/>
      <c r="L551" s="297"/>
      <c r="M551" s="297"/>
      <c r="N551" s="297"/>
      <c r="O551" s="297"/>
      <c r="P551" s="297"/>
      <c r="Q551" s="297"/>
      <c r="R551" s="297"/>
      <c r="S551" s="297"/>
      <c r="T551" s="297"/>
      <c r="U551" s="297"/>
      <c r="V551" s="297"/>
      <c r="W551" s="297"/>
      <c r="X551" s="297"/>
      <c r="Y551" s="297"/>
      <c r="Z551" s="297"/>
    </row>
    <row r="552" spans="1:26" ht="15.75" customHeight="1">
      <c r="A552" s="297"/>
      <c r="B552" s="297"/>
      <c r="C552" s="297"/>
      <c r="D552" s="297"/>
      <c r="E552" s="297"/>
      <c r="F552" s="297"/>
      <c r="G552" s="297"/>
      <c r="H552" s="297"/>
      <c r="I552" s="297"/>
      <c r="J552" s="297"/>
      <c r="K552" s="297"/>
      <c r="L552" s="297"/>
      <c r="M552" s="297"/>
      <c r="N552" s="297"/>
      <c r="O552" s="297"/>
      <c r="P552" s="297"/>
      <c r="Q552" s="297"/>
      <c r="R552" s="297"/>
      <c r="S552" s="297"/>
      <c r="T552" s="297"/>
      <c r="U552" s="297"/>
      <c r="V552" s="297"/>
      <c r="W552" s="297"/>
      <c r="X552" s="297"/>
      <c r="Y552" s="297"/>
      <c r="Z552" s="297"/>
    </row>
    <row r="553" spans="1:26" ht="15.75" customHeight="1">
      <c r="A553" s="297"/>
      <c r="B553" s="297"/>
      <c r="C553" s="297"/>
      <c r="D553" s="297"/>
      <c r="E553" s="297"/>
      <c r="F553" s="297"/>
      <c r="G553" s="297"/>
      <c r="H553" s="297"/>
      <c r="I553" s="297"/>
      <c r="J553" s="297"/>
      <c r="K553" s="297"/>
      <c r="L553" s="297"/>
      <c r="M553" s="297"/>
      <c r="N553" s="297"/>
      <c r="O553" s="297"/>
      <c r="P553" s="297"/>
      <c r="Q553" s="297"/>
      <c r="R553" s="297"/>
      <c r="S553" s="297"/>
      <c r="T553" s="297"/>
      <c r="U553" s="297"/>
      <c r="V553" s="297"/>
      <c r="W553" s="297"/>
      <c r="X553" s="297"/>
      <c r="Y553" s="297"/>
      <c r="Z553" s="297"/>
    </row>
    <row r="554" spans="1:26" ht="15.75" customHeight="1">
      <c r="A554" s="297"/>
      <c r="B554" s="297"/>
      <c r="C554" s="297"/>
      <c r="D554" s="297"/>
      <c r="E554" s="297"/>
      <c r="F554" s="297"/>
      <c r="G554" s="297"/>
      <c r="H554" s="297"/>
      <c r="I554" s="297"/>
      <c r="J554" s="297"/>
      <c r="K554" s="297"/>
      <c r="L554" s="297"/>
      <c r="M554" s="297"/>
      <c r="N554" s="297"/>
      <c r="O554" s="297"/>
      <c r="P554" s="297"/>
      <c r="Q554" s="297"/>
      <c r="R554" s="297"/>
      <c r="S554" s="297"/>
      <c r="T554" s="297"/>
      <c r="U554" s="297"/>
      <c r="V554" s="297"/>
      <c r="W554" s="297"/>
      <c r="X554" s="297"/>
      <c r="Y554" s="297"/>
      <c r="Z554" s="297"/>
    </row>
    <row r="555" spans="1:26" ht="15.75" customHeight="1">
      <c r="A555" s="297"/>
      <c r="B555" s="297"/>
      <c r="C555" s="297"/>
      <c r="D555" s="297"/>
      <c r="E555" s="297"/>
      <c r="F555" s="297"/>
      <c r="G555" s="297"/>
      <c r="H555" s="297"/>
      <c r="I555" s="297"/>
      <c r="J555" s="297"/>
      <c r="K555" s="297"/>
      <c r="L555" s="297"/>
      <c r="M555" s="297"/>
      <c r="N555" s="297"/>
      <c r="O555" s="297"/>
      <c r="P555" s="297"/>
      <c r="Q555" s="297"/>
      <c r="R555" s="297"/>
      <c r="S555" s="297"/>
      <c r="T555" s="297"/>
      <c r="U555" s="297"/>
      <c r="V555" s="297"/>
      <c r="W555" s="297"/>
      <c r="X555" s="297"/>
      <c r="Y555" s="297"/>
      <c r="Z555" s="297"/>
    </row>
    <row r="556" spans="1:26" ht="15.75" customHeight="1">
      <c r="A556" s="297"/>
      <c r="B556" s="297"/>
      <c r="C556" s="297"/>
      <c r="D556" s="297"/>
      <c r="E556" s="297"/>
      <c r="F556" s="297"/>
      <c r="G556" s="297"/>
      <c r="H556" s="297"/>
      <c r="I556" s="297"/>
      <c r="J556" s="297"/>
      <c r="K556" s="297"/>
      <c r="L556" s="297"/>
      <c r="M556" s="297"/>
      <c r="N556" s="297"/>
      <c r="O556" s="297"/>
      <c r="P556" s="297"/>
      <c r="Q556" s="297"/>
      <c r="R556" s="297"/>
      <c r="S556" s="297"/>
      <c r="T556" s="297"/>
      <c r="U556" s="297"/>
      <c r="V556" s="297"/>
      <c r="W556" s="297"/>
      <c r="X556" s="297"/>
      <c r="Y556" s="297"/>
      <c r="Z556" s="297"/>
    </row>
    <row r="557" spans="1:26" ht="15.75" customHeight="1">
      <c r="A557" s="297"/>
      <c r="B557" s="297"/>
      <c r="C557" s="297"/>
      <c r="D557" s="297"/>
      <c r="E557" s="297"/>
      <c r="F557" s="297"/>
      <c r="G557" s="297"/>
      <c r="H557" s="297"/>
      <c r="I557" s="297"/>
      <c r="J557" s="297"/>
      <c r="K557" s="297"/>
      <c r="L557" s="297"/>
      <c r="M557" s="297"/>
      <c r="N557" s="297"/>
      <c r="O557" s="297"/>
      <c r="P557" s="297"/>
      <c r="Q557" s="297"/>
      <c r="R557" s="297"/>
      <c r="S557" s="297"/>
      <c r="T557" s="297"/>
      <c r="U557" s="297"/>
      <c r="V557" s="297"/>
      <c r="W557" s="297"/>
      <c r="X557" s="297"/>
      <c r="Y557" s="297"/>
      <c r="Z557" s="297"/>
    </row>
    <row r="558" spans="1:26" ht="15.75" customHeight="1">
      <c r="A558" s="297"/>
      <c r="B558" s="297"/>
      <c r="C558" s="297"/>
      <c r="D558" s="297"/>
      <c r="E558" s="297"/>
      <c r="F558" s="297"/>
      <c r="G558" s="297"/>
      <c r="H558" s="297"/>
      <c r="I558" s="297"/>
      <c r="J558" s="297"/>
      <c r="K558" s="297"/>
      <c r="L558" s="297"/>
      <c r="M558" s="297"/>
      <c r="N558" s="297"/>
      <c r="O558" s="297"/>
      <c r="P558" s="297"/>
      <c r="Q558" s="297"/>
      <c r="R558" s="297"/>
      <c r="S558" s="297"/>
      <c r="T558" s="297"/>
      <c r="U558" s="297"/>
      <c r="V558" s="297"/>
      <c r="W558" s="297"/>
      <c r="X558" s="297"/>
      <c r="Y558" s="297"/>
      <c r="Z558" s="297"/>
    </row>
    <row r="559" spans="1:26" ht="15.75" customHeight="1">
      <c r="A559" s="297"/>
      <c r="B559" s="297"/>
      <c r="C559" s="297"/>
      <c r="D559" s="297"/>
      <c r="E559" s="297"/>
      <c r="F559" s="297"/>
      <c r="G559" s="297"/>
      <c r="H559" s="297"/>
      <c r="I559" s="297"/>
      <c r="J559" s="297"/>
      <c r="K559" s="297"/>
      <c r="L559" s="297"/>
      <c r="M559" s="297"/>
      <c r="N559" s="297"/>
      <c r="O559" s="297"/>
      <c r="P559" s="297"/>
      <c r="Q559" s="297"/>
      <c r="R559" s="297"/>
      <c r="S559" s="297"/>
      <c r="T559" s="297"/>
      <c r="U559" s="297"/>
      <c r="V559" s="297"/>
      <c r="W559" s="297"/>
      <c r="X559" s="297"/>
      <c r="Y559" s="297"/>
      <c r="Z559" s="297"/>
    </row>
    <row r="560" spans="1:26" ht="15.75" customHeight="1">
      <c r="A560" s="297"/>
      <c r="B560" s="297"/>
      <c r="C560" s="297"/>
      <c r="D560" s="297"/>
      <c r="E560" s="297"/>
      <c r="F560" s="297"/>
      <c r="G560" s="297"/>
      <c r="H560" s="297"/>
      <c r="I560" s="297"/>
      <c r="J560" s="297"/>
      <c r="K560" s="297"/>
      <c r="L560" s="297"/>
      <c r="M560" s="297"/>
      <c r="N560" s="297"/>
      <c r="O560" s="297"/>
      <c r="P560" s="297"/>
      <c r="Q560" s="297"/>
      <c r="R560" s="297"/>
      <c r="S560" s="297"/>
      <c r="T560" s="297"/>
      <c r="U560" s="297"/>
      <c r="V560" s="297"/>
      <c r="W560" s="297"/>
      <c r="X560" s="297"/>
      <c r="Y560" s="297"/>
      <c r="Z560" s="297"/>
    </row>
    <row r="561" spans="1:26" ht="15.75" customHeight="1">
      <c r="A561" s="297"/>
      <c r="B561" s="297"/>
      <c r="C561" s="297"/>
      <c r="D561" s="297"/>
      <c r="E561" s="297"/>
      <c r="F561" s="297"/>
      <c r="G561" s="297"/>
      <c r="H561" s="297"/>
      <c r="I561" s="297"/>
      <c r="J561" s="297"/>
      <c r="K561" s="297"/>
      <c r="L561" s="297"/>
      <c r="M561" s="297"/>
      <c r="N561" s="297"/>
      <c r="O561" s="297"/>
      <c r="P561" s="297"/>
      <c r="Q561" s="297"/>
      <c r="R561" s="297"/>
      <c r="S561" s="297"/>
      <c r="T561" s="297"/>
      <c r="U561" s="297"/>
      <c r="V561" s="297"/>
      <c r="W561" s="297"/>
      <c r="X561" s="297"/>
      <c r="Y561" s="297"/>
      <c r="Z561" s="297"/>
    </row>
    <row r="562" spans="1:26" ht="15.75" customHeight="1">
      <c r="A562" s="297"/>
      <c r="B562" s="297"/>
      <c r="C562" s="297"/>
      <c r="D562" s="297"/>
      <c r="E562" s="297"/>
      <c r="F562" s="297"/>
      <c r="G562" s="297"/>
      <c r="H562" s="297"/>
      <c r="I562" s="297"/>
      <c r="J562" s="297"/>
      <c r="K562" s="297"/>
      <c r="L562" s="297"/>
      <c r="M562" s="297"/>
      <c r="N562" s="297"/>
      <c r="O562" s="297"/>
      <c r="P562" s="297"/>
      <c r="Q562" s="297"/>
      <c r="R562" s="297"/>
      <c r="S562" s="297"/>
      <c r="T562" s="297"/>
      <c r="U562" s="297"/>
      <c r="V562" s="297"/>
      <c r="W562" s="297"/>
      <c r="X562" s="297"/>
      <c r="Y562" s="297"/>
      <c r="Z562" s="297"/>
    </row>
    <row r="563" spans="1:26" ht="15.75" customHeight="1">
      <c r="A563" s="297"/>
      <c r="B563" s="297"/>
      <c r="C563" s="297"/>
      <c r="D563" s="297"/>
      <c r="E563" s="297"/>
      <c r="F563" s="297"/>
      <c r="G563" s="297"/>
      <c r="H563" s="297"/>
      <c r="I563" s="297"/>
      <c r="J563" s="297"/>
      <c r="K563" s="297"/>
      <c r="L563" s="297"/>
      <c r="M563" s="297"/>
      <c r="N563" s="297"/>
      <c r="O563" s="297"/>
      <c r="P563" s="297"/>
      <c r="Q563" s="297"/>
      <c r="R563" s="297"/>
      <c r="S563" s="297"/>
      <c r="T563" s="297"/>
      <c r="U563" s="297"/>
      <c r="V563" s="297"/>
      <c r="W563" s="297"/>
      <c r="X563" s="297"/>
      <c r="Y563" s="297"/>
      <c r="Z563" s="297"/>
    </row>
    <row r="564" spans="1:26" ht="15.75" customHeight="1">
      <c r="A564" s="297"/>
      <c r="B564" s="297"/>
      <c r="C564" s="297"/>
      <c r="D564" s="297"/>
      <c r="E564" s="297"/>
      <c r="F564" s="297"/>
      <c r="G564" s="297"/>
      <c r="H564" s="297"/>
      <c r="I564" s="297"/>
      <c r="J564" s="297"/>
      <c r="K564" s="297"/>
      <c r="L564" s="297"/>
      <c r="M564" s="297"/>
      <c r="N564" s="297"/>
      <c r="O564" s="297"/>
      <c r="P564" s="297"/>
      <c r="Q564" s="297"/>
      <c r="R564" s="297"/>
      <c r="S564" s="297"/>
      <c r="T564" s="297"/>
      <c r="U564" s="297"/>
      <c r="V564" s="297"/>
      <c r="W564" s="297"/>
      <c r="X564" s="297"/>
      <c r="Y564" s="297"/>
      <c r="Z564" s="297"/>
    </row>
    <row r="565" spans="1:26" ht="15.75" customHeight="1">
      <c r="A565" s="297"/>
      <c r="B565" s="297"/>
      <c r="C565" s="297"/>
      <c r="D565" s="297"/>
      <c r="E565" s="297"/>
      <c r="F565" s="297"/>
      <c r="G565" s="297"/>
      <c r="H565" s="297"/>
      <c r="I565" s="297"/>
      <c r="J565" s="297"/>
      <c r="K565" s="297"/>
      <c r="L565" s="297"/>
      <c r="M565" s="297"/>
      <c r="N565" s="297"/>
      <c r="O565" s="297"/>
      <c r="P565" s="297"/>
      <c r="Q565" s="297"/>
      <c r="R565" s="297"/>
      <c r="S565" s="297"/>
      <c r="T565" s="297"/>
      <c r="U565" s="297"/>
      <c r="V565" s="297"/>
      <c r="W565" s="297"/>
      <c r="X565" s="297"/>
      <c r="Y565" s="297"/>
      <c r="Z565" s="297"/>
    </row>
    <row r="566" spans="1:26" ht="15.75" customHeight="1">
      <c r="A566" s="297"/>
      <c r="B566" s="297"/>
      <c r="C566" s="297"/>
      <c r="D566" s="297"/>
      <c r="E566" s="297"/>
      <c r="F566" s="297"/>
      <c r="G566" s="297"/>
      <c r="H566" s="297"/>
      <c r="I566" s="297"/>
      <c r="J566" s="297"/>
      <c r="K566" s="297"/>
      <c r="L566" s="297"/>
      <c r="M566" s="297"/>
      <c r="N566" s="297"/>
      <c r="O566" s="297"/>
      <c r="P566" s="297"/>
      <c r="Q566" s="297"/>
      <c r="R566" s="297"/>
      <c r="S566" s="297"/>
      <c r="T566" s="297"/>
      <c r="U566" s="297"/>
      <c r="V566" s="297"/>
      <c r="W566" s="297"/>
      <c r="X566" s="297"/>
      <c r="Y566" s="297"/>
      <c r="Z566" s="297"/>
    </row>
    <row r="567" spans="1:26" ht="15.75" customHeight="1">
      <c r="A567" s="297"/>
      <c r="B567" s="297"/>
      <c r="C567" s="297"/>
      <c r="D567" s="297"/>
      <c r="E567" s="297"/>
      <c r="F567" s="297"/>
      <c r="G567" s="297"/>
      <c r="H567" s="297"/>
      <c r="I567" s="297"/>
      <c r="J567" s="297"/>
      <c r="K567" s="297"/>
      <c r="L567" s="297"/>
      <c r="M567" s="297"/>
      <c r="N567" s="297"/>
      <c r="O567" s="297"/>
      <c r="P567" s="297"/>
      <c r="Q567" s="297"/>
      <c r="R567" s="297"/>
      <c r="S567" s="297"/>
      <c r="T567" s="297"/>
      <c r="U567" s="297"/>
      <c r="V567" s="297"/>
      <c r="W567" s="297"/>
      <c r="X567" s="297"/>
      <c r="Y567" s="297"/>
      <c r="Z567" s="297"/>
    </row>
    <row r="568" spans="1:26" ht="15.75" customHeight="1">
      <c r="A568" s="297"/>
      <c r="B568" s="297"/>
      <c r="C568" s="297"/>
      <c r="D568" s="297"/>
      <c r="E568" s="297"/>
      <c r="F568" s="297"/>
      <c r="G568" s="297"/>
      <c r="H568" s="297"/>
      <c r="I568" s="297"/>
      <c r="J568" s="297"/>
      <c r="K568" s="297"/>
      <c r="L568" s="297"/>
      <c r="M568" s="297"/>
      <c r="N568" s="297"/>
      <c r="O568" s="297"/>
      <c r="P568" s="297"/>
      <c r="Q568" s="297"/>
      <c r="R568" s="297"/>
      <c r="S568" s="297"/>
      <c r="T568" s="297"/>
      <c r="U568" s="297"/>
      <c r="V568" s="297"/>
      <c r="W568" s="297"/>
      <c r="X568" s="297"/>
      <c r="Y568" s="297"/>
      <c r="Z568" s="297"/>
    </row>
    <row r="569" spans="1:26" ht="15.75" customHeight="1">
      <c r="A569" s="297"/>
      <c r="B569" s="297"/>
      <c r="C569" s="297"/>
      <c r="D569" s="297"/>
      <c r="E569" s="297"/>
      <c r="F569" s="297"/>
      <c r="G569" s="297"/>
      <c r="H569" s="297"/>
      <c r="I569" s="297"/>
      <c r="J569" s="297"/>
      <c r="K569" s="297"/>
      <c r="L569" s="297"/>
      <c r="M569" s="297"/>
      <c r="N569" s="297"/>
      <c r="O569" s="297"/>
      <c r="P569" s="297"/>
      <c r="Q569" s="297"/>
      <c r="R569" s="297"/>
      <c r="S569" s="297"/>
      <c r="T569" s="297"/>
      <c r="U569" s="297"/>
      <c r="V569" s="297"/>
      <c r="W569" s="297"/>
      <c r="X569" s="297"/>
      <c r="Y569" s="297"/>
      <c r="Z569" s="297"/>
    </row>
    <row r="570" spans="1:26" ht="15.75" customHeight="1">
      <c r="A570" s="297"/>
      <c r="B570" s="297"/>
      <c r="C570" s="297"/>
      <c r="D570" s="297"/>
      <c r="E570" s="297"/>
      <c r="F570" s="297"/>
      <c r="G570" s="297"/>
      <c r="H570" s="297"/>
      <c r="I570" s="297"/>
      <c r="J570" s="297"/>
      <c r="K570" s="297"/>
      <c r="L570" s="297"/>
      <c r="M570" s="297"/>
      <c r="N570" s="297"/>
      <c r="O570" s="297"/>
      <c r="P570" s="297"/>
      <c r="Q570" s="297"/>
      <c r="R570" s="297"/>
      <c r="S570" s="297"/>
      <c r="T570" s="297"/>
      <c r="U570" s="297"/>
      <c r="V570" s="297"/>
      <c r="W570" s="297"/>
      <c r="X570" s="297"/>
      <c r="Y570" s="297"/>
      <c r="Z570" s="297"/>
    </row>
    <row r="571" spans="1:26" ht="15.75" customHeight="1">
      <c r="A571" s="297"/>
      <c r="B571" s="297"/>
      <c r="C571" s="297"/>
      <c r="D571" s="297"/>
      <c r="E571" s="297"/>
      <c r="F571" s="297"/>
      <c r="G571" s="297"/>
      <c r="H571" s="297"/>
      <c r="I571" s="297"/>
      <c r="J571" s="297"/>
      <c r="K571" s="297"/>
      <c r="L571" s="297"/>
      <c r="M571" s="297"/>
      <c r="N571" s="297"/>
      <c r="O571" s="297"/>
      <c r="P571" s="297"/>
      <c r="Q571" s="297"/>
      <c r="R571" s="297"/>
      <c r="S571" s="297"/>
      <c r="T571" s="297"/>
      <c r="U571" s="297"/>
      <c r="V571" s="297"/>
      <c r="W571" s="297"/>
      <c r="X571" s="297"/>
      <c r="Y571" s="297"/>
      <c r="Z571" s="297"/>
    </row>
    <row r="572" spans="1:26" ht="15.75" customHeight="1">
      <c r="A572" s="297"/>
      <c r="B572" s="297"/>
      <c r="C572" s="297"/>
      <c r="D572" s="297"/>
      <c r="E572" s="297"/>
      <c r="F572" s="297"/>
      <c r="G572" s="297"/>
      <c r="H572" s="297"/>
      <c r="I572" s="297"/>
      <c r="J572" s="297"/>
      <c r="K572" s="297"/>
      <c r="L572" s="297"/>
      <c r="M572" s="297"/>
      <c r="N572" s="297"/>
      <c r="O572" s="297"/>
      <c r="P572" s="297"/>
      <c r="Q572" s="297"/>
      <c r="R572" s="297"/>
      <c r="S572" s="297"/>
      <c r="T572" s="297"/>
      <c r="U572" s="297"/>
      <c r="V572" s="297"/>
      <c r="W572" s="297"/>
      <c r="X572" s="297"/>
      <c r="Y572" s="297"/>
      <c r="Z572" s="297"/>
    </row>
    <row r="573" spans="1:26" ht="15.75" customHeight="1">
      <c r="A573" s="297"/>
      <c r="B573" s="297"/>
      <c r="C573" s="297"/>
      <c r="D573" s="297"/>
      <c r="E573" s="297"/>
      <c r="F573" s="297"/>
      <c r="G573" s="297"/>
      <c r="H573" s="297"/>
      <c r="I573" s="297"/>
      <c r="J573" s="297"/>
      <c r="K573" s="297"/>
      <c r="L573" s="297"/>
      <c r="M573" s="297"/>
      <c r="N573" s="297"/>
      <c r="O573" s="297"/>
      <c r="P573" s="297"/>
      <c r="Q573" s="297"/>
      <c r="R573" s="297"/>
      <c r="S573" s="297"/>
      <c r="T573" s="297"/>
      <c r="U573" s="297"/>
      <c r="V573" s="297"/>
      <c r="W573" s="297"/>
      <c r="X573" s="297"/>
      <c r="Y573" s="297"/>
      <c r="Z573" s="297"/>
    </row>
    <row r="574" spans="1:26" ht="15.75" customHeight="1">
      <c r="A574" s="297"/>
      <c r="B574" s="297"/>
      <c r="C574" s="297"/>
      <c r="D574" s="297"/>
      <c r="E574" s="297"/>
      <c r="F574" s="297"/>
      <c r="G574" s="297"/>
      <c r="H574" s="297"/>
      <c r="I574" s="297"/>
      <c r="J574" s="297"/>
      <c r="K574" s="297"/>
      <c r="L574" s="297"/>
      <c r="M574" s="297"/>
      <c r="N574" s="297"/>
      <c r="O574" s="297"/>
      <c r="P574" s="297"/>
      <c r="Q574" s="297"/>
      <c r="R574" s="297"/>
      <c r="S574" s="297"/>
      <c r="T574" s="297"/>
      <c r="U574" s="297"/>
      <c r="V574" s="297"/>
      <c r="W574" s="297"/>
      <c r="X574" s="297"/>
      <c r="Y574" s="297"/>
      <c r="Z574" s="297"/>
    </row>
    <row r="575" spans="1:26" ht="15.75" customHeight="1">
      <c r="A575" s="297"/>
      <c r="B575" s="297"/>
      <c r="C575" s="297"/>
      <c r="D575" s="297"/>
      <c r="E575" s="297"/>
      <c r="F575" s="297"/>
      <c r="G575" s="297"/>
      <c r="H575" s="297"/>
      <c r="I575" s="297"/>
      <c r="J575" s="297"/>
      <c r="K575" s="297"/>
      <c r="L575" s="297"/>
      <c r="M575" s="297"/>
      <c r="N575" s="297"/>
      <c r="O575" s="297"/>
      <c r="P575" s="297"/>
      <c r="Q575" s="297"/>
      <c r="R575" s="297"/>
      <c r="S575" s="297"/>
      <c r="T575" s="297"/>
      <c r="U575" s="297"/>
      <c r="V575" s="297"/>
      <c r="W575" s="297"/>
      <c r="X575" s="297"/>
      <c r="Y575" s="297"/>
      <c r="Z575" s="297"/>
    </row>
    <row r="576" spans="1:26" ht="15.75" customHeight="1">
      <c r="A576" s="297"/>
      <c r="B576" s="297"/>
      <c r="C576" s="297"/>
      <c r="D576" s="297"/>
      <c r="E576" s="297"/>
      <c r="F576" s="297"/>
      <c r="G576" s="297"/>
      <c r="H576" s="297"/>
      <c r="I576" s="297"/>
      <c r="J576" s="297"/>
      <c r="K576" s="297"/>
      <c r="L576" s="297"/>
      <c r="M576" s="297"/>
      <c r="N576" s="297"/>
      <c r="O576" s="297"/>
      <c r="P576" s="297"/>
      <c r="Q576" s="297"/>
      <c r="R576" s="297"/>
      <c r="S576" s="297"/>
      <c r="T576" s="297"/>
      <c r="U576" s="297"/>
      <c r="V576" s="297"/>
      <c r="W576" s="297"/>
      <c r="X576" s="297"/>
      <c r="Y576" s="297"/>
      <c r="Z576" s="297"/>
    </row>
    <row r="577" spans="1:26" ht="15.75" customHeight="1">
      <c r="A577" s="297"/>
      <c r="B577" s="297"/>
      <c r="C577" s="297"/>
      <c r="D577" s="297"/>
      <c r="E577" s="297"/>
      <c r="F577" s="297"/>
      <c r="G577" s="297"/>
      <c r="H577" s="297"/>
      <c r="I577" s="297"/>
      <c r="J577" s="297"/>
      <c r="K577" s="297"/>
      <c r="L577" s="297"/>
      <c r="M577" s="297"/>
      <c r="N577" s="297"/>
      <c r="O577" s="297"/>
      <c r="P577" s="297"/>
      <c r="Q577" s="297"/>
      <c r="R577" s="297"/>
      <c r="S577" s="297"/>
      <c r="T577" s="297"/>
      <c r="U577" s="297"/>
      <c r="V577" s="297"/>
      <c r="W577" s="297"/>
      <c r="X577" s="297"/>
      <c r="Y577" s="297"/>
      <c r="Z577" s="297"/>
    </row>
    <row r="578" spans="1:26" ht="15.75" customHeight="1">
      <c r="A578" s="297"/>
      <c r="B578" s="297"/>
      <c r="C578" s="297"/>
      <c r="D578" s="297"/>
      <c r="E578" s="297"/>
      <c r="F578" s="297"/>
      <c r="G578" s="297"/>
      <c r="H578" s="297"/>
      <c r="I578" s="297"/>
      <c r="J578" s="297"/>
      <c r="K578" s="297"/>
      <c r="L578" s="297"/>
      <c r="M578" s="297"/>
      <c r="N578" s="297"/>
      <c r="O578" s="297"/>
      <c r="P578" s="297"/>
      <c r="Q578" s="297"/>
      <c r="R578" s="297"/>
      <c r="S578" s="297"/>
      <c r="T578" s="297"/>
      <c r="U578" s="297"/>
      <c r="V578" s="297"/>
      <c r="W578" s="297"/>
      <c r="X578" s="297"/>
      <c r="Y578" s="297"/>
      <c r="Z578" s="297"/>
    </row>
    <row r="579" spans="1:26" ht="15.75" customHeight="1">
      <c r="A579" s="297"/>
      <c r="B579" s="297"/>
      <c r="C579" s="297"/>
      <c r="D579" s="297"/>
      <c r="E579" s="297"/>
      <c r="F579" s="297"/>
      <c r="G579" s="297"/>
      <c r="H579" s="297"/>
      <c r="I579" s="297"/>
      <c r="J579" s="297"/>
      <c r="K579" s="297"/>
      <c r="L579" s="297"/>
      <c r="M579" s="297"/>
      <c r="N579" s="297"/>
      <c r="O579" s="297"/>
      <c r="P579" s="297"/>
      <c r="Q579" s="297"/>
      <c r="R579" s="297"/>
      <c r="S579" s="297"/>
      <c r="T579" s="297"/>
      <c r="U579" s="297"/>
      <c r="V579" s="297"/>
      <c r="W579" s="297"/>
      <c r="X579" s="297"/>
      <c r="Y579" s="297"/>
      <c r="Z579" s="297"/>
    </row>
    <row r="580" spans="1:26" ht="15.75" customHeight="1">
      <c r="A580" s="297"/>
      <c r="B580" s="297"/>
      <c r="C580" s="297"/>
      <c r="D580" s="297"/>
      <c r="E580" s="297"/>
      <c r="F580" s="297"/>
      <c r="G580" s="297"/>
      <c r="H580" s="297"/>
      <c r="I580" s="297"/>
      <c r="J580" s="297"/>
      <c r="K580" s="297"/>
      <c r="L580" s="297"/>
      <c r="M580" s="297"/>
      <c r="N580" s="297"/>
      <c r="O580" s="297"/>
      <c r="P580" s="297"/>
      <c r="Q580" s="297"/>
      <c r="R580" s="297"/>
      <c r="S580" s="297"/>
      <c r="T580" s="297"/>
      <c r="U580" s="297"/>
      <c r="V580" s="297"/>
      <c r="W580" s="297"/>
      <c r="X580" s="297"/>
      <c r="Y580" s="297"/>
      <c r="Z580" s="297"/>
    </row>
    <row r="581" spans="1:26" ht="15.75" customHeight="1">
      <c r="A581" s="297"/>
      <c r="B581" s="297"/>
      <c r="C581" s="297"/>
      <c r="D581" s="297"/>
      <c r="E581" s="297"/>
      <c r="F581" s="297"/>
      <c r="G581" s="297"/>
      <c r="H581" s="297"/>
      <c r="I581" s="297"/>
      <c r="J581" s="297"/>
      <c r="K581" s="297"/>
      <c r="L581" s="297"/>
      <c r="M581" s="297"/>
      <c r="N581" s="297"/>
      <c r="O581" s="297"/>
      <c r="P581" s="297"/>
      <c r="Q581" s="297"/>
      <c r="R581" s="297"/>
      <c r="S581" s="297"/>
      <c r="T581" s="297"/>
      <c r="U581" s="297"/>
      <c r="V581" s="297"/>
      <c r="W581" s="297"/>
      <c r="X581" s="297"/>
      <c r="Y581" s="297"/>
      <c r="Z581" s="297"/>
    </row>
    <row r="582" spans="1:26" ht="15.75" customHeight="1">
      <c r="A582" s="297"/>
      <c r="B582" s="297"/>
      <c r="C582" s="297"/>
      <c r="D582" s="297"/>
      <c r="E582" s="297"/>
      <c r="F582" s="297"/>
      <c r="G582" s="297"/>
      <c r="H582" s="297"/>
      <c r="I582" s="297"/>
      <c r="J582" s="297"/>
      <c r="K582" s="297"/>
      <c r="L582" s="297"/>
      <c r="M582" s="297"/>
      <c r="N582" s="297"/>
      <c r="O582" s="297"/>
      <c r="P582" s="297"/>
      <c r="Q582" s="297"/>
      <c r="R582" s="297"/>
      <c r="S582" s="297"/>
      <c r="T582" s="297"/>
      <c r="U582" s="297"/>
      <c r="V582" s="297"/>
      <c r="W582" s="297"/>
      <c r="X582" s="297"/>
      <c r="Y582" s="297"/>
      <c r="Z582" s="297"/>
    </row>
    <row r="583" spans="1:26" ht="15.75" customHeight="1">
      <c r="A583" s="297"/>
      <c r="B583" s="297"/>
      <c r="C583" s="297"/>
      <c r="D583" s="297"/>
      <c r="E583" s="297"/>
      <c r="F583" s="297"/>
      <c r="G583" s="297"/>
      <c r="H583" s="297"/>
      <c r="I583" s="297"/>
      <c r="J583" s="297"/>
      <c r="K583" s="297"/>
      <c r="L583" s="297"/>
      <c r="M583" s="297"/>
      <c r="N583" s="297"/>
      <c r="O583" s="297"/>
      <c r="P583" s="297"/>
      <c r="Q583" s="297"/>
      <c r="R583" s="297"/>
      <c r="S583" s="297"/>
      <c r="T583" s="297"/>
      <c r="U583" s="297"/>
      <c r="V583" s="297"/>
      <c r="W583" s="297"/>
      <c r="X583" s="297"/>
      <c r="Y583" s="297"/>
      <c r="Z583" s="297"/>
    </row>
    <row r="584" spans="1:26" ht="15.75" customHeight="1">
      <c r="A584" s="297"/>
      <c r="B584" s="297"/>
      <c r="C584" s="297"/>
      <c r="D584" s="297"/>
      <c r="E584" s="297"/>
      <c r="F584" s="297"/>
      <c r="G584" s="297"/>
      <c r="H584" s="297"/>
      <c r="I584" s="297"/>
      <c r="J584" s="297"/>
      <c r="K584" s="297"/>
      <c r="L584" s="297"/>
      <c r="M584" s="297"/>
      <c r="N584" s="297"/>
      <c r="O584" s="297"/>
      <c r="P584" s="297"/>
      <c r="Q584" s="297"/>
      <c r="R584" s="297"/>
      <c r="S584" s="297"/>
      <c r="T584" s="297"/>
      <c r="U584" s="297"/>
      <c r="V584" s="297"/>
      <c r="W584" s="297"/>
      <c r="X584" s="297"/>
      <c r="Y584" s="297"/>
      <c r="Z584" s="297"/>
    </row>
    <row r="585" spans="1:26" ht="15.75" customHeight="1">
      <c r="A585" s="297"/>
      <c r="B585" s="297"/>
      <c r="C585" s="297"/>
      <c r="D585" s="297"/>
      <c r="E585" s="297"/>
      <c r="F585" s="297"/>
      <c r="G585" s="297"/>
      <c r="H585" s="297"/>
      <c r="I585" s="297"/>
      <c r="J585" s="297"/>
      <c r="K585" s="297"/>
      <c r="L585" s="297"/>
      <c r="M585" s="297"/>
      <c r="N585" s="297"/>
      <c r="O585" s="297"/>
      <c r="P585" s="297"/>
      <c r="Q585" s="297"/>
      <c r="R585" s="297"/>
      <c r="S585" s="297"/>
      <c r="T585" s="297"/>
      <c r="U585" s="297"/>
      <c r="V585" s="297"/>
      <c r="W585" s="297"/>
      <c r="X585" s="297"/>
      <c r="Y585" s="297"/>
      <c r="Z585" s="297"/>
    </row>
    <row r="586" spans="1:26" ht="15.75" customHeight="1">
      <c r="A586" s="297"/>
      <c r="B586" s="297"/>
      <c r="C586" s="297"/>
      <c r="D586" s="297"/>
      <c r="E586" s="297"/>
      <c r="F586" s="297"/>
      <c r="G586" s="297"/>
      <c r="H586" s="297"/>
      <c r="I586" s="297"/>
      <c r="J586" s="297"/>
      <c r="K586" s="297"/>
      <c r="L586" s="297"/>
      <c r="M586" s="297"/>
      <c r="N586" s="297"/>
      <c r="O586" s="297"/>
      <c r="P586" s="297"/>
      <c r="Q586" s="297"/>
      <c r="R586" s="297"/>
      <c r="S586" s="297"/>
      <c r="T586" s="297"/>
      <c r="U586" s="297"/>
      <c r="V586" s="297"/>
      <c r="W586" s="297"/>
      <c r="X586" s="297"/>
      <c r="Y586" s="297"/>
      <c r="Z586" s="297"/>
    </row>
    <row r="587" spans="1:26" ht="15.75" customHeight="1">
      <c r="A587" s="297"/>
      <c r="B587" s="297"/>
      <c r="C587" s="297"/>
      <c r="D587" s="297"/>
      <c r="E587" s="297"/>
      <c r="F587" s="297"/>
      <c r="G587" s="297"/>
      <c r="H587" s="297"/>
      <c r="I587" s="297"/>
      <c r="J587" s="297"/>
      <c r="K587" s="297"/>
      <c r="L587" s="297"/>
      <c r="M587" s="297"/>
      <c r="N587" s="297"/>
      <c r="O587" s="297"/>
      <c r="P587" s="297"/>
      <c r="Q587" s="297"/>
      <c r="R587" s="297"/>
      <c r="S587" s="297"/>
      <c r="T587" s="297"/>
      <c r="U587" s="297"/>
      <c r="V587" s="297"/>
      <c r="W587" s="297"/>
      <c r="X587" s="297"/>
      <c r="Y587" s="297"/>
      <c r="Z587" s="297"/>
    </row>
    <row r="588" spans="1:26" ht="15.75" customHeight="1">
      <c r="A588" s="297"/>
      <c r="B588" s="297"/>
      <c r="C588" s="297"/>
      <c r="D588" s="297"/>
      <c r="E588" s="297"/>
      <c r="F588" s="297"/>
      <c r="G588" s="297"/>
      <c r="H588" s="297"/>
      <c r="I588" s="297"/>
      <c r="J588" s="297"/>
      <c r="K588" s="297"/>
      <c r="L588" s="297"/>
      <c r="M588" s="297"/>
      <c r="N588" s="297"/>
      <c r="O588" s="297"/>
      <c r="P588" s="297"/>
      <c r="Q588" s="297"/>
      <c r="R588" s="297"/>
      <c r="S588" s="297"/>
      <c r="T588" s="297"/>
      <c r="U588" s="297"/>
      <c r="V588" s="297"/>
      <c r="W588" s="297"/>
      <c r="X588" s="297"/>
      <c r="Y588" s="297"/>
      <c r="Z588" s="297"/>
    </row>
    <row r="589" spans="1:26" ht="15.75" customHeight="1">
      <c r="A589" s="297"/>
      <c r="B589" s="297"/>
      <c r="C589" s="297"/>
      <c r="D589" s="297"/>
      <c r="E589" s="297"/>
      <c r="F589" s="297"/>
      <c r="G589" s="297"/>
      <c r="H589" s="297"/>
      <c r="I589" s="297"/>
      <c r="J589" s="297"/>
      <c r="K589" s="297"/>
      <c r="L589" s="297"/>
      <c r="M589" s="297"/>
      <c r="N589" s="297"/>
      <c r="O589" s="297"/>
      <c r="P589" s="297"/>
      <c r="Q589" s="297"/>
      <c r="R589" s="297"/>
      <c r="S589" s="297"/>
      <c r="T589" s="297"/>
      <c r="U589" s="297"/>
      <c r="V589" s="297"/>
      <c r="W589" s="297"/>
      <c r="X589" s="297"/>
      <c r="Y589" s="297"/>
      <c r="Z589" s="297"/>
    </row>
    <row r="590" spans="1:26" ht="15.75" customHeight="1">
      <c r="A590" s="297"/>
      <c r="B590" s="297"/>
      <c r="C590" s="297"/>
      <c r="D590" s="297"/>
      <c r="E590" s="297"/>
      <c r="F590" s="297"/>
      <c r="G590" s="297"/>
      <c r="H590" s="297"/>
      <c r="I590" s="297"/>
      <c r="J590" s="297"/>
      <c r="K590" s="297"/>
      <c r="L590" s="297"/>
      <c r="M590" s="297"/>
      <c r="N590" s="297"/>
      <c r="O590" s="297"/>
      <c r="P590" s="297"/>
      <c r="Q590" s="297"/>
      <c r="R590" s="297"/>
      <c r="S590" s="297"/>
      <c r="T590" s="297"/>
      <c r="U590" s="297"/>
      <c r="V590" s="297"/>
      <c r="W590" s="297"/>
      <c r="X590" s="297"/>
      <c r="Y590" s="297"/>
      <c r="Z590" s="297"/>
    </row>
    <row r="591" spans="1:26" ht="15.75" customHeight="1">
      <c r="A591" s="297"/>
      <c r="B591" s="297"/>
      <c r="C591" s="297"/>
      <c r="D591" s="297"/>
      <c r="E591" s="297"/>
      <c r="F591" s="297"/>
      <c r="G591" s="297"/>
      <c r="H591" s="297"/>
      <c r="I591" s="297"/>
      <c r="J591" s="297"/>
      <c r="K591" s="297"/>
      <c r="L591" s="297"/>
      <c r="M591" s="297"/>
      <c r="N591" s="297"/>
      <c r="O591" s="297"/>
      <c r="P591" s="297"/>
      <c r="Q591" s="297"/>
      <c r="R591" s="297"/>
      <c r="S591" s="297"/>
      <c r="T591" s="297"/>
      <c r="U591" s="297"/>
      <c r="V591" s="297"/>
      <c r="W591" s="297"/>
      <c r="X591" s="297"/>
      <c r="Y591" s="297"/>
      <c r="Z591" s="297"/>
    </row>
    <row r="592" spans="1:26" ht="15.75" customHeight="1">
      <c r="A592" s="297"/>
      <c r="B592" s="297"/>
      <c r="C592" s="297"/>
      <c r="D592" s="297"/>
      <c r="E592" s="297"/>
      <c r="F592" s="297"/>
      <c r="G592" s="297"/>
      <c r="H592" s="297"/>
      <c r="I592" s="297"/>
      <c r="J592" s="297"/>
      <c r="K592" s="297"/>
      <c r="L592" s="297"/>
      <c r="M592" s="297"/>
      <c r="N592" s="297"/>
      <c r="O592" s="297"/>
      <c r="P592" s="297"/>
      <c r="Q592" s="297"/>
      <c r="R592" s="297"/>
      <c r="S592" s="297"/>
      <c r="T592" s="297"/>
      <c r="U592" s="297"/>
      <c r="V592" s="297"/>
      <c r="W592" s="297"/>
      <c r="X592" s="297"/>
      <c r="Y592" s="297"/>
      <c r="Z592" s="297"/>
    </row>
    <row r="593" spans="1:26" ht="15.75" customHeight="1">
      <c r="A593" s="297"/>
      <c r="B593" s="297"/>
      <c r="C593" s="297"/>
      <c r="D593" s="297"/>
      <c r="E593" s="297"/>
      <c r="F593" s="297"/>
      <c r="G593" s="297"/>
      <c r="H593" s="297"/>
      <c r="I593" s="297"/>
      <c r="J593" s="297"/>
      <c r="K593" s="297"/>
      <c r="L593" s="297"/>
      <c r="M593" s="297"/>
      <c r="N593" s="297"/>
      <c r="O593" s="297"/>
      <c r="P593" s="297"/>
      <c r="Q593" s="297"/>
      <c r="R593" s="297"/>
      <c r="S593" s="297"/>
      <c r="T593" s="297"/>
      <c r="U593" s="297"/>
      <c r="V593" s="297"/>
      <c r="W593" s="297"/>
      <c r="X593" s="297"/>
      <c r="Y593" s="297"/>
      <c r="Z593" s="297"/>
    </row>
    <row r="594" spans="1:26" ht="15.75" customHeight="1">
      <c r="A594" s="297"/>
      <c r="B594" s="297"/>
      <c r="C594" s="297"/>
      <c r="D594" s="297"/>
      <c r="E594" s="297"/>
      <c r="F594" s="297"/>
      <c r="G594" s="297"/>
      <c r="H594" s="297"/>
      <c r="I594" s="297"/>
      <c r="J594" s="297"/>
      <c r="K594" s="297"/>
      <c r="L594" s="297"/>
      <c r="M594" s="297"/>
      <c r="N594" s="297"/>
      <c r="O594" s="297"/>
      <c r="P594" s="297"/>
      <c r="Q594" s="297"/>
      <c r="R594" s="297"/>
      <c r="S594" s="297"/>
      <c r="T594" s="297"/>
      <c r="U594" s="297"/>
      <c r="V594" s="297"/>
      <c r="W594" s="297"/>
      <c r="X594" s="297"/>
      <c r="Y594" s="297"/>
      <c r="Z594" s="297"/>
    </row>
    <row r="595" spans="1:26" ht="15.75" customHeight="1">
      <c r="A595" s="297"/>
      <c r="B595" s="297"/>
      <c r="C595" s="297"/>
      <c r="D595" s="297"/>
      <c r="E595" s="297"/>
      <c r="F595" s="297"/>
      <c r="G595" s="297"/>
      <c r="H595" s="297"/>
      <c r="I595" s="297"/>
      <c r="J595" s="297"/>
      <c r="K595" s="297"/>
      <c r="L595" s="297"/>
      <c r="M595" s="297"/>
      <c r="N595" s="297"/>
      <c r="O595" s="297"/>
      <c r="P595" s="297"/>
      <c r="Q595" s="297"/>
      <c r="R595" s="297"/>
      <c r="S595" s="297"/>
      <c r="T595" s="297"/>
      <c r="U595" s="297"/>
      <c r="V595" s="297"/>
      <c r="W595" s="297"/>
      <c r="X595" s="297"/>
      <c r="Y595" s="297"/>
      <c r="Z595" s="297"/>
    </row>
    <row r="596" spans="1:26" ht="15.75" customHeight="1">
      <c r="A596" s="297"/>
      <c r="B596" s="297"/>
      <c r="C596" s="297"/>
      <c r="D596" s="297"/>
      <c r="E596" s="297"/>
      <c r="F596" s="297"/>
      <c r="G596" s="297"/>
      <c r="H596" s="297"/>
      <c r="I596" s="297"/>
      <c r="J596" s="297"/>
      <c r="K596" s="297"/>
      <c r="L596" s="297"/>
      <c r="M596" s="297"/>
      <c r="N596" s="297"/>
      <c r="O596" s="297"/>
      <c r="P596" s="297"/>
      <c r="Q596" s="297"/>
      <c r="R596" s="297"/>
      <c r="S596" s="297"/>
      <c r="T596" s="297"/>
      <c r="U596" s="297"/>
      <c r="V596" s="297"/>
      <c r="W596" s="297"/>
      <c r="X596" s="297"/>
      <c r="Y596" s="297"/>
      <c r="Z596" s="297"/>
    </row>
    <row r="597" spans="1:26" ht="15.75" customHeight="1">
      <c r="A597" s="297"/>
      <c r="B597" s="297"/>
      <c r="C597" s="297"/>
      <c r="D597" s="297"/>
      <c r="E597" s="297"/>
      <c r="F597" s="297"/>
      <c r="G597" s="297"/>
      <c r="H597" s="297"/>
      <c r="I597" s="297"/>
      <c r="J597" s="297"/>
      <c r="K597" s="297"/>
      <c r="L597" s="297"/>
      <c r="M597" s="297"/>
      <c r="N597" s="297"/>
      <c r="O597" s="297"/>
      <c r="P597" s="297"/>
      <c r="Q597" s="297"/>
      <c r="R597" s="297"/>
      <c r="S597" s="297"/>
      <c r="T597" s="297"/>
      <c r="U597" s="297"/>
      <c r="V597" s="297"/>
      <c r="W597" s="297"/>
      <c r="X597" s="297"/>
      <c r="Y597" s="297"/>
      <c r="Z597" s="297"/>
    </row>
    <row r="598" spans="1:26" ht="15.75" customHeight="1">
      <c r="A598" s="297"/>
      <c r="B598" s="297"/>
      <c r="C598" s="297"/>
      <c r="D598" s="297"/>
      <c r="E598" s="297"/>
      <c r="F598" s="297"/>
      <c r="G598" s="297"/>
      <c r="H598" s="297"/>
      <c r="I598" s="297"/>
      <c r="J598" s="297"/>
      <c r="K598" s="297"/>
      <c r="L598" s="297"/>
      <c r="M598" s="297"/>
      <c r="N598" s="297"/>
      <c r="O598" s="297"/>
      <c r="P598" s="297"/>
      <c r="Q598" s="297"/>
      <c r="R598" s="297"/>
      <c r="S598" s="297"/>
      <c r="T598" s="297"/>
      <c r="U598" s="297"/>
      <c r="V598" s="297"/>
      <c r="W598" s="297"/>
      <c r="X598" s="297"/>
      <c r="Y598" s="297"/>
      <c r="Z598" s="297"/>
    </row>
    <row r="599" spans="1:26" ht="15.75" customHeight="1">
      <c r="A599" s="297"/>
      <c r="B599" s="297"/>
      <c r="C599" s="297"/>
      <c r="D599" s="297"/>
      <c r="E599" s="297"/>
      <c r="F599" s="297"/>
      <c r="G599" s="297"/>
      <c r="H599" s="297"/>
      <c r="I599" s="297"/>
      <c r="J599" s="297"/>
      <c r="K599" s="297"/>
      <c r="L599" s="297"/>
      <c r="M599" s="297"/>
      <c r="N599" s="297"/>
      <c r="O599" s="297"/>
      <c r="P599" s="297"/>
      <c r="Q599" s="297"/>
      <c r="R599" s="297"/>
      <c r="S599" s="297"/>
      <c r="T599" s="297"/>
      <c r="U599" s="297"/>
      <c r="V599" s="297"/>
      <c r="W599" s="297"/>
      <c r="X599" s="297"/>
      <c r="Y599" s="297"/>
      <c r="Z599" s="297"/>
    </row>
    <row r="600" spans="1:26" ht="15.75" customHeight="1">
      <c r="A600" s="297"/>
      <c r="B600" s="297"/>
      <c r="C600" s="297"/>
      <c r="D600" s="297"/>
      <c r="E600" s="297"/>
      <c r="F600" s="297"/>
      <c r="G600" s="297"/>
      <c r="H600" s="297"/>
      <c r="I600" s="297"/>
      <c r="J600" s="297"/>
      <c r="K600" s="297"/>
      <c r="L600" s="297"/>
      <c r="M600" s="297"/>
      <c r="N600" s="297"/>
      <c r="O600" s="297"/>
      <c r="P600" s="297"/>
      <c r="Q600" s="297"/>
      <c r="R600" s="297"/>
      <c r="S600" s="297"/>
      <c r="T600" s="297"/>
      <c r="U600" s="297"/>
      <c r="V600" s="297"/>
      <c r="W600" s="297"/>
      <c r="X600" s="297"/>
      <c r="Y600" s="297"/>
      <c r="Z600" s="297"/>
    </row>
    <row r="601" spans="1:26" ht="15.75" customHeight="1">
      <c r="A601" s="297"/>
      <c r="B601" s="297"/>
      <c r="C601" s="297"/>
      <c r="D601" s="297"/>
      <c r="E601" s="297"/>
      <c r="F601" s="297"/>
      <c r="G601" s="297"/>
      <c r="H601" s="297"/>
      <c r="I601" s="297"/>
      <c r="J601" s="297"/>
      <c r="K601" s="297"/>
      <c r="L601" s="297"/>
      <c r="M601" s="297"/>
      <c r="N601" s="297"/>
      <c r="O601" s="297"/>
      <c r="P601" s="297"/>
      <c r="Q601" s="297"/>
      <c r="R601" s="297"/>
      <c r="S601" s="297"/>
      <c r="T601" s="297"/>
      <c r="U601" s="297"/>
      <c r="V601" s="297"/>
      <c r="W601" s="297"/>
      <c r="X601" s="297"/>
      <c r="Y601" s="297"/>
      <c r="Z601" s="297"/>
    </row>
    <row r="602" spans="1:26" ht="15.75" customHeight="1">
      <c r="A602" s="297"/>
      <c r="B602" s="297"/>
      <c r="C602" s="297"/>
      <c r="D602" s="297"/>
      <c r="E602" s="297"/>
      <c r="F602" s="297"/>
      <c r="G602" s="297"/>
      <c r="H602" s="297"/>
      <c r="I602" s="297"/>
      <c r="J602" s="297"/>
      <c r="K602" s="297"/>
      <c r="L602" s="297"/>
      <c r="M602" s="297"/>
      <c r="N602" s="297"/>
      <c r="O602" s="297"/>
      <c r="P602" s="297"/>
      <c r="Q602" s="297"/>
      <c r="R602" s="297"/>
      <c r="S602" s="297"/>
      <c r="T602" s="297"/>
      <c r="U602" s="297"/>
      <c r="V602" s="297"/>
      <c r="W602" s="297"/>
      <c r="X602" s="297"/>
      <c r="Y602" s="297"/>
      <c r="Z602" s="297"/>
    </row>
    <row r="603" spans="1:26" ht="15.75" customHeight="1">
      <c r="A603" s="297"/>
      <c r="B603" s="297"/>
      <c r="C603" s="297"/>
      <c r="D603" s="297"/>
      <c r="E603" s="297"/>
      <c r="F603" s="297"/>
      <c r="G603" s="297"/>
      <c r="H603" s="297"/>
      <c r="I603" s="297"/>
      <c r="J603" s="297"/>
      <c r="K603" s="297"/>
      <c r="L603" s="297"/>
      <c r="M603" s="297"/>
      <c r="N603" s="297"/>
      <c r="O603" s="297"/>
      <c r="P603" s="297"/>
      <c r="Q603" s="297"/>
      <c r="R603" s="297"/>
      <c r="S603" s="297"/>
      <c r="T603" s="297"/>
      <c r="U603" s="297"/>
      <c r="V603" s="297"/>
      <c r="W603" s="297"/>
      <c r="X603" s="297"/>
      <c r="Y603" s="297"/>
      <c r="Z603" s="297"/>
    </row>
    <row r="604" spans="1:26" ht="15.75" customHeight="1">
      <c r="A604" s="297"/>
      <c r="B604" s="297"/>
      <c r="C604" s="297"/>
      <c r="D604" s="297"/>
      <c r="E604" s="297"/>
      <c r="F604" s="297"/>
      <c r="G604" s="297"/>
      <c r="H604" s="297"/>
      <c r="I604" s="297"/>
      <c r="J604" s="297"/>
      <c r="K604" s="297"/>
      <c r="L604" s="297"/>
      <c r="M604" s="297"/>
      <c r="N604" s="297"/>
      <c r="O604" s="297"/>
      <c r="P604" s="297"/>
      <c r="Q604" s="297"/>
      <c r="R604" s="297"/>
      <c r="S604" s="297"/>
      <c r="T604" s="297"/>
      <c r="U604" s="297"/>
      <c r="V604" s="297"/>
      <c r="W604" s="297"/>
      <c r="X604" s="297"/>
      <c r="Y604" s="297"/>
      <c r="Z604" s="297"/>
    </row>
    <row r="605" spans="1:26" ht="15.75" customHeight="1">
      <c r="A605" s="297"/>
      <c r="B605" s="297"/>
      <c r="C605" s="297"/>
      <c r="D605" s="297"/>
      <c r="E605" s="297"/>
      <c r="F605" s="297"/>
      <c r="G605" s="297"/>
      <c r="H605" s="297"/>
      <c r="I605" s="297"/>
      <c r="J605" s="297"/>
      <c r="K605" s="297"/>
      <c r="L605" s="297"/>
      <c r="M605" s="297"/>
      <c r="N605" s="297"/>
      <c r="O605" s="297"/>
      <c r="P605" s="297"/>
      <c r="Q605" s="297"/>
      <c r="R605" s="297"/>
      <c r="S605" s="297"/>
      <c r="T605" s="297"/>
      <c r="U605" s="297"/>
      <c r="V605" s="297"/>
      <c r="W605" s="297"/>
      <c r="X605" s="297"/>
      <c r="Y605" s="297"/>
      <c r="Z605" s="297"/>
    </row>
    <row r="606" spans="1:26" ht="15.75" customHeight="1">
      <c r="A606" s="297"/>
      <c r="B606" s="297"/>
      <c r="C606" s="297"/>
      <c r="D606" s="297"/>
      <c r="E606" s="297"/>
      <c r="F606" s="297"/>
      <c r="G606" s="297"/>
      <c r="H606" s="297"/>
      <c r="I606" s="297"/>
      <c r="J606" s="297"/>
      <c r="K606" s="297"/>
      <c r="L606" s="297"/>
      <c r="M606" s="297"/>
      <c r="N606" s="297"/>
      <c r="O606" s="297"/>
      <c r="P606" s="297"/>
      <c r="Q606" s="297"/>
      <c r="R606" s="297"/>
      <c r="S606" s="297"/>
      <c r="T606" s="297"/>
      <c r="U606" s="297"/>
      <c r="V606" s="297"/>
      <c r="W606" s="297"/>
      <c r="X606" s="297"/>
      <c r="Y606" s="297"/>
      <c r="Z606" s="297"/>
    </row>
    <row r="607" spans="1:26" ht="15.75" customHeight="1">
      <c r="A607" s="297"/>
      <c r="B607" s="297"/>
      <c r="C607" s="297"/>
      <c r="D607" s="297"/>
      <c r="E607" s="297"/>
      <c r="F607" s="297"/>
      <c r="G607" s="297"/>
      <c r="H607" s="297"/>
      <c r="I607" s="297"/>
      <c r="J607" s="297"/>
      <c r="K607" s="297"/>
      <c r="L607" s="297"/>
      <c r="M607" s="297"/>
      <c r="N607" s="297"/>
      <c r="O607" s="297"/>
      <c r="P607" s="297"/>
      <c r="Q607" s="297"/>
      <c r="R607" s="297"/>
      <c r="S607" s="297"/>
      <c r="T607" s="297"/>
      <c r="U607" s="297"/>
      <c r="V607" s="297"/>
      <c r="W607" s="297"/>
      <c r="X607" s="297"/>
      <c r="Y607" s="297"/>
      <c r="Z607" s="297"/>
    </row>
    <row r="608" spans="1:26" ht="15.75" customHeight="1">
      <c r="A608" s="297"/>
      <c r="B608" s="297"/>
      <c r="C608" s="297"/>
      <c r="D608" s="297"/>
      <c r="E608" s="297"/>
      <c r="F608" s="297"/>
      <c r="G608" s="297"/>
      <c r="H608" s="297"/>
      <c r="I608" s="297"/>
      <c r="J608" s="297"/>
      <c r="K608" s="297"/>
      <c r="L608" s="297"/>
      <c r="M608" s="297"/>
      <c r="N608" s="297"/>
      <c r="O608" s="297"/>
      <c r="P608" s="297"/>
      <c r="Q608" s="297"/>
      <c r="R608" s="297"/>
      <c r="S608" s="297"/>
      <c r="T608" s="297"/>
      <c r="U608" s="297"/>
      <c r="V608" s="297"/>
      <c r="W608" s="297"/>
      <c r="X608" s="297"/>
      <c r="Y608" s="297"/>
      <c r="Z608" s="297"/>
    </row>
    <row r="609" spans="1:26" ht="15.75" customHeight="1">
      <c r="A609" s="297"/>
      <c r="B609" s="297"/>
      <c r="C609" s="297"/>
      <c r="D609" s="297"/>
      <c r="E609" s="297"/>
      <c r="F609" s="297"/>
      <c r="G609" s="297"/>
      <c r="H609" s="297"/>
      <c r="I609" s="297"/>
      <c r="J609" s="297"/>
      <c r="K609" s="297"/>
      <c r="L609" s="297"/>
      <c r="M609" s="297"/>
      <c r="N609" s="297"/>
      <c r="O609" s="297"/>
      <c r="P609" s="297"/>
      <c r="Q609" s="297"/>
      <c r="R609" s="297"/>
      <c r="S609" s="297"/>
      <c r="T609" s="297"/>
      <c r="U609" s="297"/>
      <c r="V609" s="297"/>
      <c r="W609" s="297"/>
      <c r="X609" s="297"/>
      <c r="Y609" s="297"/>
      <c r="Z609" s="297"/>
    </row>
    <row r="610" spans="1:26" ht="15.75" customHeight="1">
      <c r="A610" s="297"/>
      <c r="B610" s="297"/>
      <c r="C610" s="297"/>
      <c r="D610" s="297"/>
      <c r="E610" s="297"/>
      <c r="F610" s="297"/>
      <c r="G610" s="297"/>
      <c r="H610" s="297"/>
      <c r="I610" s="297"/>
      <c r="J610" s="297"/>
      <c r="K610" s="297"/>
      <c r="L610" s="297"/>
      <c r="M610" s="297"/>
      <c r="N610" s="297"/>
      <c r="O610" s="297"/>
      <c r="P610" s="297"/>
      <c r="Q610" s="297"/>
      <c r="R610" s="297"/>
      <c r="S610" s="297"/>
      <c r="T610" s="297"/>
      <c r="U610" s="297"/>
      <c r="V610" s="297"/>
      <c r="W610" s="297"/>
      <c r="X610" s="297"/>
      <c r="Y610" s="297"/>
      <c r="Z610" s="297"/>
    </row>
    <row r="611" spans="1:26" ht="15.75" customHeight="1">
      <c r="A611" s="297"/>
      <c r="B611" s="297"/>
      <c r="C611" s="297"/>
      <c r="D611" s="297"/>
      <c r="E611" s="297"/>
      <c r="F611" s="297"/>
      <c r="G611" s="297"/>
      <c r="H611" s="297"/>
      <c r="I611" s="297"/>
      <c r="J611" s="297"/>
      <c r="K611" s="297"/>
      <c r="L611" s="297"/>
      <c r="M611" s="297"/>
      <c r="N611" s="297"/>
      <c r="O611" s="297"/>
      <c r="P611" s="297"/>
      <c r="Q611" s="297"/>
      <c r="R611" s="297"/>
      <c r="S611" s="297"/>
      <c r="T611" s="297"/>
      <c r="U611" s="297"/>
      <c r="V611" s="297"/>
      <c r="W611" s="297"/>
      <c r="X611" s="297"/>
      <c r="Y611" s="297"/>
      <c r="Z611" s="297"/>
    </row>
    <row r="612" spans="1:26" ht="15.75" customHeight="1">
      <c r="A612" s="297"/>
      <c r="B612" s="297"/>
      <c r="C612" s="297"/>
      <c r="D612" s="297"/>
      <c r="E612" s="297"/>
      <c r="F612" s="297"/>
      <c r="G612" s="297"/>
      <c r="H612" s="297"/>
      <c r="I612" s="297"/>
      <c r="J612" s="297"/>
      <c r="K612" s="297"/>
      <c r="L612" s="297"/>
      <c r="M612" s="297"/>
      <c r="N612" s="297"/>
      <c r="O612" s="297"/>
      <c r="P612" s="297"/>
      <c r="Q612" s="297"/>
      <c r="R612" s="297"/>
      <c r="S612" s="297"/>
      <c r="T612" s="297"/>
      <c r="U612" s="297"/>
      <c r="V612" s="297"/>
      <c r="W612" s="297"/>
      <c r="X612" s="297"/>
      <c r="Y612" s="297"/>
      <c r="Z612" s="297"/>
    </row>
    <row r="613" spans="1:26" ht="15.75" customHeight="1">
      <c r="A613" s="297"/>
      <c r="B613" s="297"/>
      <c r="C613" s="297"/>
      <c r="D613" s="297"/>
      <c r="E613" s="297"/>
      <c r="F613" s="297"/>
      <c r="G613" s="297"/>
      <c r="H613" s="297"/>
      <c r="I613" s="297"/>
      <c r="J613" s="297"/>
      <c r="K613" s="297"/>
      <c r="L613" s="297"/>
      <c r="M613" s="297"/>
      <c r="N613" s="297"/>
      <c r="O613" s="297"/>
      <c r="P613" s="297"/>
      <c r="Q613" s="297"/>
      <c r="R613" s="297"/>
      <c r="S613" s="297"/>
      <c r="T613" s="297"/>
      <c r="U613" s="297"/>
      <c r="V613" s="297"/>
      <c r="W613" s="297"/>
      <c r="X613" s="297"/>
      <c r="Y613" s="297"/>
      <c r="Z613" s="297"/>
    </row>
    <row r="614" spans="1:26" ht="15.75" customHeight="1">
      <c r="A614" s="297"/>
      <c r="B614" s="297"/>
      <c r="C614" s="297"/>
      <c r="D614" s="297"/>
      <c r="E614" s="297"/>
      <c r="F614" s="297"/>
      <c r="G614" s="297"/>
      <c r="H614" s="297"/>
      <c r="I614" s="297"/>
      <c r="J614" s="297"/>
      <c r="K614" s="297"/>
      <c r="L614" s="297"/>
      <c r="M614" s="297"/>
      <c r="N614" s="297"/>
      <c r="O614" s="297"/>
      <c r="P614" s="297"/>
      <c r="Q614" s="297"/>
      <c r="R614" s="297"/>
      <c r="S614" s="297"/>
      <c r="T614" s="297"/>
      <c r="U614" s="297"/>
      <c r="V614" s="297"/>
      <c r="W614" s="297"/>
      <c r="X614" s="297"/>
      <c r="Y614" s="297"/>
      <c r="Z614" s="297"/>
    </row>
    <row r="615" spans="1:26" ht="15.75" customHeight="1">
      <c r="A615" s="297"/>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row>
    <row r="616" spans="1:26" ht="15.75" customHeight="1">
      <c r="A616" s="297"/>
      <c r="B616" s="297"/>
      <c r="C616" s="297"/>
      <c r="D616" s="297"/>
      <c r="E616" s="297"/>
      <c r="F616" s="297"/>
      <c r="G616" s="297"/>
      <c r="H616" s="297"/>
      <c r="I616" s="297"/>
      <c r="J616" s="297"/>
      <c r="K616" s="297"/>
      <c r="L616" s="297"/>
      <c r="M616" s="297"/>
      <c r="N616" s="297"/>
      <c r="O616" s="297"/>
      <c r="P616" s="297"/>
      <c r="Q616" s="297"/>
      <c r="R616" s="297"/>
      <c r="S616" s="297"/>
      <c r="T616" s="297"/>
      <c r="U616" s="297"/>
      <c r="V616" s="297"/>
      <c r="W616" s="297"/>
      <c r="X616" s="297"/>
      <c r="Y616" s="297"/>
      <c r="Z616" s="297"/>
    </row>
    <row r="617" spans="1:26" ht="15.75" customHeight="1">
      <c r="A617" s="297"/>
      <c r="B617" s="297"/>
      <c r="C617" s="297"/>
      <c r="D617" s="297"/>
      <c r="E617" s="297"/>
      <c r="F617" s="297"/>
      <c r="G617" s="297"/>
      <c r="H617" s="297"/>
      <c r="I617" s="297"/>
      <c r="J617" s="297"/>
      <c r="K617" s="297"/>
      <c r="L617" s="297"/>
      <c r="M617" s="297"/>
      <c r="N617" s="297"/>
      <c r="O617" s="297"/>
      <c r="P617" s="297"/>
      <c r="Q617" s="297"/>
      <c r="R617" s="297"/>
      <c r="S617" s="297"/>
      <c r="T617" s="297"/>
      <c r="U617" s="297"/>
      <c r="V617" s="297"/>
      <c r="W617" s="297"/>
      <c r="X617" s="297"/>
      <c r="Y617" s="297"/>
      <c r="Z617" s="297"/>
    </row>
    <row r="618" spans="1:26" ht="15.75" customHeight="1">
      <c r="A618" s="297"/>
      <c r="B618" s="297"/>
      <c r="C618" s="297"/>
      <c r="D618" s="297"/>
      <c r="E618" s="297"/>
      <c r="F618" s="297"/>
      <c r="G618" s="297"/>
      <c r="H618" s="297"/>
      <c r="I618" s="297"/>
      <c r="J618" s="297"/>
      <c r="K618" s="297"/>
      <c r="L618" s="297"/>
      <c r="M618" s="297"/>
      <c r="N618" s="297"/>
      <c r="O618" s="297"/>
      <c r="P618" s="297"/>
      <c r="Q618" s="297"/>
      <c r="R618" s="297"/>
      <c r="S618" s="297"/>
      <c r="T618" s="297"/>
      <c r="U618" s="297"/>
      <c r="V618" s="297"/>
      <c r="W618" s="297"/>
      <c r="X618" s="297"/>
      <c r="Y618" s="297"/>
      <c r="Z618" s="297"/>
    </row>
    <row r="619" spans="1:26" ht="15.75" customHeight="1">
      <c r="A619" s="297"/>
      <c r="B619" s="297"/>
      <c r="C619" s="297"/>
      <c r="D619" s="297"/>
      <c r="E619" s="297"/>
      <c r="F619" s="297"/>
      <c r="G619" s="297"/>
      <c r="H619" s="297"/>
      <c r="I619" s="297"/>
      <c r="J619" s="297"/>
      <c r="K619" s="297"/>
      <c r="L619" s="297"/>
      <c r="M619" s="297"/>
      <c r="N619" s="297"/>
      <c r="O619" s="297"/>
      <c r="P619" s="297"/>
      <c r="Q619" s="297"/>
      <c r="R619" s="297"/>
      <c r="S619" s="297"/>
      <c r="T619" s="297"/>
      <c r="U619" s="297"/>
      <c r="V619" s="297"/>
      <c r="W619" s="297"/>
      <c r="X619" s="297"/>
      <c r="Y619" s="297"/>
      <c r="Z619" s="297"/>
    </row>
    <row r="620" spans="1:26" ht="15.75" customHeight="1">
      <c r="A620" s="297"/>
      <c r="B620" s="297"/>
      <c r="C620" s="297"/>
      <c r="D620" s="297"/>
      <c r="E620" s="297"/>
      <c r="F620" s="297"/>
      <c r="G620" s="297"/>
      <c r="H620" s="297"/>
      <c r="I620" s="297"/>
      <c r="J620" s="297"/>
      <c r="K620" s="297"/>
      <c r="L620" s="297"/>
      <c r="M620" s="297"/>
      <c r="N620" s="297"/>
      <c r="O620" s="297"/>
      <c r="P620" s="297"/>
      <c r="Q620" s="297"/>
      <c r="R620" s="297"/>
      <c r="S620" s="297"/>
      <c r="T620" s="297"/>
      <c r="U620" s="297"/>
      <c r="V620" s="297"/>
      <c r="W620" s="297"/>
      <c r="X620" s="297"/>
      <c r="Y620" s="297"/>
      <c r="Z620" s="297"/>
    </row>
    <row r="621" spans="1:26" ht="15.75" customHeight="1">
      <c r="A621" s="297"/>
      <c r="B621" s="297"/>
      <c r="C621" s="297"/>
      <c r="D621" s="297"/>
      <c r="E621" s="297"/>
      <c r="F621" s="297"/>
      <c r="G621" s="297"/>
      <c r="H621" s="297"/>
      <c r="I621" s="297"/>
      <c r="J621" s="297"/>
      <c r="K621" s="297"/>
      <c r="L621" s="297"/>
      <c r="M621" s="297"/>
      <c r="N621" s="297"/>
      <c r="O621" s="297"/>
      <c r="P621" s="297"/>
      <c r="Q621" s="297"/>
      <c r="R621" s="297"/>
      <c r="S621" s="297"/>
      <c r="T621" s="297"/>
      <c r="U621" s="297"/>
      <c r="V621" s="297"/>
      <c r="W621" s="297"/>
      <c r="X621" s="297"/>
      <c r="Y621" s="297"/>
      <c r="Z621" s="297"/>
    </row>
    <row r="622" spans="1:26" ht="15.75" customHeight="1">
      <c r="A622" s="297"/>
      <c r="B622" s="297"/>
      <c r="C622" s="297"/>
      <c r="D622" s="297"/>
      <c r="E622" s="297"/>
      <c r="F622" s="297"/>
      <c r="G622" s="297"/>
      <c r="H622" s="297"/>
      <c r="I622" s="297"/>
      <c r="J622" s="297"/>
      <c r="K622" s="297"/>
      <c r="L622" s="297"/>
      <c r="M622" s="297"/>
      <c r="N622" s="297"/>
      <c r="O622" s="297"/>
      <c r="P622" s="297"/>
      <c r="Q622" s="297"/>
      <c r="R622" s="297"/>
      <c r="S622" s="297"/>
      <c r="T622" s="297"/>
      <c r="U622" s="297"/>
      <c r="V622" s="297"/>
      <c r="W622" s="297"/>
      <c r="X622" s="297"/>
      <c r="Y622" s="297"/>
      <c r="Z622" s="297"/>
    </row>
    <row r="623" spans="1:26" ht="15.75" customHeight="1">
      <c r="A623" s="297"/>
      <c r="B623" s="297"/>
      <c r="C623" s="297"/>
      <c r="D623" s="297"/>
      <c r="E623" s="297"/>
      <c r="F623" s="297"/>
      <c r="G623" s="297"/>
      <c r="H623" s="297"/>
      <c r="I623" s="297"/>
      <c r="J623" s="297"/>
      <c r="K623" s="297"/>
      <c r="L623" s="297"/>
      <c r="M623" s="297"/>
      <c r="N623" s="297"/>
      <c r="O623" s="297"/>
      <c r="P623" s="297"/>
      <c r="Q623" s="297"/>
      <c r="R623" s="297"/>
      <c r="S623" s="297"/>
      <c r="T623" s="297"/>
      <c r="U623" s="297"/>
      <c r="V623" s="297"/>
      <c r="W623" s="297"/>
      <c r="X623" s="297"/>
      <c r="Y623" s="297"/>
      <c r="Z623" s="297"/>
    </row>
    <row r="624" spans="1:26" ht="15.75" customHeight="1">
      <c r="A624" s="297"/>
      <c r="B624" s="297"/>
      <c r="C624" s="297"/>
      <c r="D624" s="297"/>
      <c r="E624" s="297"/>
      <c r="F624" s="297"/>
      <c r="G624" s="297"/>
      <c r="H624" s="297"/>
      <c r="I624" s="297"/>
      <c r="J624" s="297"/>
      <c r="K624" s="297"/>
      <c r="L624" s="297"/>
      <c r="M624" s="297"/>
      <c r="N624" s="297"/>
      <c r="O624" s="297"/>
      <c r="P624" s="297"/>
      <c r="Q624" s="297"/>
      <c r="R624" s="297"/>
      <c r="S624" s="297"/>
      <c r="T624" s="297"/>
      <c r="U624" s="297"/>
      <c r="V624" s="297"/>
      <c r="W624" s="297"/>
      <c r="X624" s="297"/>
      <c r="Y624" s="297"/>
      <c r="Z624" s="297"/>
    </row>
    <row r="625" spans="1:26" ht="15.75" customHeight="1">
      <c r="A625" s="297"/>
      <c r="B625" s="297"/>
      <c r="C625" s="297"/>
      <c r="D625" s="297"/>
      <c r="E625" s="297"/>
      <c r="F625" s="297"/>
      <c r="G625" s="297"/>
      <c r="H625" s="297"/>
      <c r="I625" s="297"/>
      <c r="J625" s="297"/>
      <c r="K625" s="297"/>
      <c r="L625" s="297"/>
      <c r="M625" s="297"/>
      <c r="N625" s="297"/>
      <c r="O625" s="297"/>
      <c r="P625" s="297"/>
      <c r="Q625" s="297"/>
      <c r="R625" s="297"/>
      <c r="S625" s="297"/>
      <c r="T625" s="297"/>
      <c r="U625" s="297"/>
      <c r="V625" s="297"/>
      <c r="W625" s="297"/>
      <c r="X625" s="297"/>
      <c r="Y625" s="297"/>
      <c r="Z625" s="297"/>
    </row>
    <row r="626" spans="1:26" ht="15.75" customHeight="1">
      <c r="A626" s="297"/>
      <c r="B626" s="297"/>
      <c r="C626" s="297"/>
      <c r="D626" s="297"/>
      <c r="E626" s="297"/>
      <c r="F626" s="297"/>
      <c r="G626" s="297"/>
      <c r="H626" s="297"/>
      <c r="I626" s="297"/>
      <c r="J626" s="297"/>
      <c r="K626" s="297"/>
      <c r="L626" s="297"/>
      <c r="M626" s="297"/>
      <c r="N626" s="297"/>
      <c r="O626" s="297"/>
      <c r="P626" s="297"/>
      <c r="Q626" s="297"/>
      <c r="R626" s="297"/>
      <c r="S626" s="297"/>
      <c r="T626" s="297"/>
      <c r="U626" s="297"/>
      <c r="V626" s="297"/>
      <c r="W626" s="297"/>
      <c r="X626" s="297"/>
      <c r="Y626" s="297"/>
      <c r="Z626" s="297"/>
    </row>
    <row r="627" spans="1:26" ht="15.75" customHeight="1">
      <c r="A627" s="297"/>
      <c r="B627" s="297"/>
      <c r="C627" s="297"/>
      <c r="D627" s="297"/>
      <c r="E627" s="297"/>
      <c r="F627" s="297"/>
      <c r="G627" s="297"/>
      <c r="H627" s="297"/>
      <c r="I627" s="297"/>
      <c r="J627" s="297"/>
      <c r="K627" s="297"/>
      <c r="L627" s="297"/>
      <c r="M627" s="297"/>
      <c r="N627" s="297"/>
      <c r="O627" s="297"/>
      <c r="P627" s="297"/>
      <c r="Q627" s="297"/>
      <c r="R627" s="297"/>
      <c r="S627" s="297"/>
      <c r="T627" s="297"/>
      <c r="U627" s="297"/>
      <c r="V627" s="297"/>
      <c r="W627" s="297"/>
      <c r="X627" s="297"/>
      <c r="Y627" s="297"/>
      <c r="Z627" s="297"/>
    </row>
    <row r="628" spans="1:26" ht="15.75" customHeight="1">
      <c r="A628" s="297"/>
      <c r="B628" s="297"/>
      <c r="C628" s="297"/>
      <c r="D628" s="297"/>
      <c r="E628" s="297"/>
      <c r="F628" s="297"/>
      <c r="G628" s="297"/>
      <c r="H628" s="297"/>
      <c r="I628" s="297"/>
      <c r="J628" s="297"/>
      <c r="K628" s="297"/>
      <c r="L628" s="297"/>
      <c r="M628" s="297"/>
      <c r="N628" s="297"/>
      <c r="O628" s="297"/>
      <c r="P628" s="297"/>
      <c r="Q628" s="297"/>
      <c r="R628" s="297"/>
      <c r="S628" s="297"/>
      <c r="T628" s="297"/>
      <c r="U628" s="297"/>
      <c r="V628" s="297"/>
      <c r="W628" s="297"/>
      <c r="X628" s="297"/>
      <c r="Y628" s="297"/>
      <c r="Z628" s="297"/>
    </row>
    <row r="629" spans="1:26" ht="15.75" customHeight="1">
      <c r="A629" s="297"/>
      <c r="B629" s="297"/>
      <c r="C629" s="297"/>
      <c r="D629" s="297"/>
      <c r="E629" s="297"/>
      <c r="F629" s="297"/>
      <c r="G629" s="297"/>
      <c r="H629" s="297"/>
      <c r="I629" s="297"/>
      <c r="J629" s="297"/>
      <c r="K629" s="297"/>
      <c r="L629" s="297"/>
      <c r="M629" s="297"/>
      <c r="N629" s="297"/>
      <c r="O629" s="297"/>
      <c r="P629" s="297"/>
      <c r="Q629" s="297"/>
      <c r="R629" s="297"/>
      <c r="S629" s="297"/>
      <c r="T629" s="297"/>
      <c r="U629" s="297"/>
      <c r="V629" s="297"/>
      <c r="W629" s="297"/>
      <c r="X629" s="297"/>
      <c r="Y629" s="297"/>
      <c r="Z629" s="297"/>
    </row>
    <row r="630" spans="1:26" ht="15.75" customHeight="1">
      <c r="A630" s="297"/>
      <c r="B630" s="297"/>
      <c r="C630" s="297"/>
      <c r="D630" s="297"/>
      <c r="E630" s="297"/>
      <c r="F630" s="297"/>
      <c r="G630" s="297"/>
      <c r="H630" s="297"/>
      <c r="I630" s="297"/>
      <c r="J630" s="297"/>
      <c r="K630" s="297"/>
      <c r="L630" s="297"/>
      <c r="M630" s="297"/>
      <c r="N630" s="297"/>
      <c r="O630" s="297"/>
      <c r="P630" s="297"/>
      <c r="Q630" s="297"/>
      <c r="R630" s="297"/>
      <c r="S630" s="297"/>
      <c r="T630" s="297"/>
      <c r="U630" s="297"/>
      <c r="V630" s="297"/>
      <c r="W630" s="297"/>
      <c r="X630" s="297"/>
      <c r="Y630" s="297"/>
      <c r="Z630" s="297"/>
    </row>
    <row r="631" spans="1:26" ht="15.75" customHeight="1">
      <c r="A631" s="297"/>
      <c r="B631" s="297"/>
      <c r="C631" s="297"/>
      <c r="D631" s="297"/>
      <c r="E631" s="297"/>
      <c r="F631" s="297"/>
      <c r="G631" s="297"/>
      <c r="H631" s="297"/>
      <c r="I631" s="297"/>
      <c r="J631" s="297"/>
      <c r="K631" s="297"/>
      <c r="L631" s="297"/>
      <c r="M631" s="297"/>
      <c r="N631" s="297"/>
      <c r="O631" s="297"/>
      <c r="P631" s="297"/>
      <c r="Q631" s="297"/>
      <c r="R631" s="297"/>
      <c r="S631" s="297"/>
      <c r="T631" s="297"/>
      <c r="U631" s="297"/>
      <c r="V631" s="297"/>
      <c r="W631" s="297"/>
      <c r="X631" s="297"/>
      <c r="Y631" s="297"/>
      <c r="Z631" s="297"/>
    </row>
    <row r="632" spans="1:26" ht="15.75" customHeight="1">
      <c r="A632" s="297"/>
      <c r="B632" s="297"/>
      <c r="C632" s="297"/>
      <c r="D632" s="297"/>
      <c r="E632" s="297"/>
      <c r="F632" s="297"/>
      <c r="G632" s="297"/>
      <c r="H632" s="297"/>
      <c r="I632" s="297"/>
      <c r="J632" s="297"/>
      <c r="K632" s="297"/>
      <c r="L632" s="297"/>
      <c r="M632" s="297"/>
      <c r="N632" s="297"/>
      <c r="O632" s="297"/>
      <c r="P632" s="297"/>
      <c r="Q632" s="297"/>
      <c r="R632" s="297"/>
      <c r="S632" s="297"/>
      <c r="T632" s="297"/>
      <c r="U632" s="297"/>
      <c r="V632" s="297"/>
      <c r="W632" s="297"/>
      <c r="X632" s="297"/>
      <c r="Y632" s="297"/>
      <c r="Z632" s="297"/>
    </row>
    <row r="633" spans="1:26" ht="15.75" customHeight="1">
      <c r="A633" s="297"/>
      <c r="B633" s="297"/>
      <c r="C633" s="297"/>
      <c r="D633" s="297"/>
      <c r="E633" s="297"/>
      <c r="F633" s="297"/>
      <c r="G633" s="297"/>
      <c r="H633" s="297"/>
      <c r="I633" s="297"/>
      <c r="J633" s="297"/>
      <c r="K633" s="297"/>
      <c r="L633" s="297"/>
      <c r="M633" s="297"/>
      <c r="N633" s="297"/>
      <c r="O633" s="297"/>
      <c r="P633" s="297"/>
      <c r="Q633" s="297"/>
      <c r="R633" s="297"/>
      <c r="S633" s="297"/>
      <c r="T633" s="297"/>
      <c r="U633" s="297"/>
      <c r="V633" s="297"/>
      <c r="W633" s="297"/>
      <c r="X633" s="297"/>
      <c r="Y633" s="297"/>
      <c r="Z633" s="297"/>
    </row>
    <row r="634" spans="1:26" ht="15.75" customHeight="1">
      <c r="A634" s="297"/>
      <c r="B634" s="297"/>
      <c r="C634" s="297"/>
      <c r="D634" s="297"/>
      <c r="E634" s="297"/>
      <c r="F634" s="297"/>
      <c r="G634" s="297"/>
      <c r="H634" s="297"/>
      <c r="I634" s="297"/>
      <c r="J634" s="297"/>
      <c r="K634" s="297"/>
      <c r="L634" s="297"/>
      <c r="M634" s="297"/>
      <c r="N634" s="297"/>
      <c r="O634" s="297"/>
      <c r="P634" s="297"/>
      <c r="Q634" s="297"/>
      <c r="R634" s="297"/>
      <c r="S634" s="297"/>
      <c r="T634" s="297"/>
      <c r="U634" s="297"/>
      <c r="V634" s="297"/>
      <c r="W634" s="297"/>
      <c r="X634" s="297"/>
      <c r="Y634" s="297"/>
      <c r="Z634" s="297"/>
    </row>
    <row r="635" spans="1:26" ht="15.75" customHeight="1">
      <c r="A635" s="297"/>
      <c r="B635" s="297"/>
      <c r="C635" s="297"/>
      <c r="D635" s="297"/>
      <c r="E635" s="297"/>
      <c r="F635" s="297"/>
      <c r="G635" s="297"/>
      <c r="H635" s="297"/>
      <c r="I635" s="297"/>
      <c r="J635" s="297"/>
      <c r="K635" s="297"/>
      <c r="L635" s="297"/>
      <c r="M635" s="297"/>
      <c r="N635" s="297"/>
      <c r="O635" s="297"/>
      <c r="P635" s="297"/>
      <c r="Q635" s="297"/>
      <c r="R635" s="297"/>
      <c r="S635" s="297"/>
      <c r="T635" s="297"/>
      <c r="U635" s="297"/>
      <c r="V635" s="297"/>
      <c r="W635" s="297"/>
      <c r="X635" s="297"/>
      <c r="Y635" s="297"/>
      <c r="Z635" s="297"/>
    </row>
    <row r="636" spans="1:26" ht="15.75" customHeight="1">
      <c r="A636" s="297"/>
      <c r="B636" s="297"/>
      <c r="C636" s="297"/>
      <c r="D636" s="297"/>
      <c r="E636" s="297"/>
      <c r="F636" s="297"/>
      <c r="G636" s="297"/>
      <c r="H636" s="297"/>
      <c r="I636" s="297"/>
      <c r="J636" s="297"/>
      <c r="K636" s="297"/>
      <c r="L636" s="297"/>
      <c r="M636" s="297"/>
      <c r="N636" s="297"/>
      <c r="O636" s="297"/>
      <c r="P636" s="297"/>
      <c r="Q636" s="297"/>
      <c r="R636" s="297"/>
      <c r="S636" s="297"/>
      <c r="T636" s="297"/>
      <c r="U636" s="297"/>
      <c r="V636" s="297"/>
      <c r="W636" s="297"/>
      <c r="X636" s="297"/>
      <c r="Y636" s="297"/>
      <c r="Z636" s="297"/>
    </row>
    <row r="637" spans="1:26" ht="15.75" customHeight="1">
      <c r="A637" s="297"/>
      <c r="B637" s="297"/>
      <c r="C637" s="297"/>
      <c r="D637" s="297"/>
      <c r="E637" s="297"/>
      <c r="F637" s="297"/>
      <c r="G637" s="297"/>
      <c r="H637" s="297"/>
      <c r="I637" s="297"/>
      <c r="J637" s="297"/>
      <c r="K637" s="297"/>
      <c r="L637" s="297"/>
      <c r="M637" s="297"/>
      <c r="N637" s="297"/>
      <c r="O637" s="297"/>
      <c r="P637" s="297"/>
      <c r="Q637" s="297"/>
      <c r="R637" s="297"/>
      <c r="S637" s="297"/>
      <c r="T637" s="297"/>
      <c r="U637" s="297"/>
      <c r="V637" s="297"/>
      <c r="W637" s="297"/>
      <c r="X637" s="297"/>
      <c r="Y637" s="297"/>
      <c r="Z637" s="297"/>
    </row>
    <row r="638" spans="1:26" ht="15.75" customHeight="1">
      <c r="A638" s="297"/>
      <c r="B638" s="297"/>
      <c r="C638" s="297"/>
      <c r="D638" s="297"/>
      <c r="E638" s="297"/>
      <c r="F638" s="297"/>
      <c r="G638" s="297"/>
      <c r="H638" s="297"/>
      <c r="I638" s="297"/>
      <c r="J638" s="297"/>
      <c r="K638" s="297"/>
      <c r="L638" s="297"/>
      <c r="M638" s="297"/>
      <c r="N638" s="297"/>
      <c r="O638" s="297"/>
      <c r="P638" s="297"/>
      <c r="Q638" s="297"/>
      <c r="R638" s="297"/>
      <c r="S638" s="297"/>
      <c r="T638" s="297"/>
      <c r="U638" s="297"/>
      <c r="V638" s="297"/>
      <c r="W638" s="297"/>
      <c r="X638" s="297"/>
      <c r="Y638" s="297"/>
      <c r="Z638" s="297"/>
    </row>
    <row r="639" spans="1:26" ht="15.75" customHeight="1">
      <c r="A639" s="297"/>
      <c r="B639" s="297"/>
      <c r="C639" s="297"/>
      <c r="D639" s="297"/>
      <c r="E639" s="297"/>
      <c r="F639" s="297"/>
      <c r="G639" s="297"/>
      <c r="H639" s="297"/>
      <c r="I639" s="297"/>
      <c r="J639" s="297"/>
      <c r="K639" s="297"/>
      <c r="L639" s="297"/>
      <c r="M639" s="297"/>
      <c r="N639" s="297"/>
      <c r="O639" s="297"/>
      <c r="P639" s="297"/>
      <c r="Q639" s="297"/>
      <c r="R639" s="297"/>
      <c r="S639" s="297"/>
      <c r="T639" s="297"/>
      <c r="U639" s="297"/>
      <c r="V639" s="297"/>
      <c r="W639" s="297"/>
      <c r="X639" s="297"/>
      <c r="Y639" s="297"/>
      <c r="Z639" s="297"/>
    </row>
    <row r="640" spans="1:26" ht="15.75" customHeight="1">
      <c r="A640" s="297"/>
      <c r="B640" s="297"/>
      <c r="C640" s="297"/>
      <c r="D640" s="297"/>
      <c r="E640" s="297"/>
      <c r="F640" s="297"/>
      <c r="G640" s="297"/>
      <c r="H640" s="297"/>
      <c r="I640" s="297"/>
      <c r="J640" s="297"/>
      <c r="K640" s="297"/>
      <c r="L640" s="297"/>
      <c r="M640" s="297"/>
      <c r="N640" s="297"/>
      <c r="O640" s="297"/>
      <c r="P640" s="297"/>
      <c r="Q640" s="297"/>
      <c r="R640" s="297"/>
      <c r="S640" s="297"/>
      <c r="T640" s="297"/>
      <c r="U640" s="297"/>
      <c r="V640" s="297"/>
      <c r="W640" s="297"/>
      <c r="X640" s="297"/>
      <c r="Y640" s="297"/>
      <c r="Z640" s="297"/>
    </row>
    <row r="641" spans="1:26" ht="15.75" customHeight="1">
      <c r="A641" s="297"/>
      <c r="B641" s="297"/>
      <c r="C641" s="297"/>
      <c r="D641" s="297"/>
      <c r="E641" s="297"/>
      <c r="F641" s="297"/>
      <c r="G641" s="297"/>
      <c r="H641" s="297"/>
      <c r="I641" s="297"/>
      <c r="J641" s="297"/>
      <c r="K641" s="297"/>
      <c r="L641" s="297"/>
      <c r="M641" s="297"/>
      <c r="N641" s="297"/>
      <c r="O641" s="297"/>
      <c r="P641" s="297"/>
      <c r="Q641" s="297"/>
      <c r="R641" s="297"/>
      <c r="S641" s="297"/>
      <c r="T641" s="297"/>
      <c r="U641" s="297"/>
      <c r="V641" s="297"/>
      <c r="W641" s="297"/>
      <c r="X641" s="297"/>
      <c r="Y641" s="297"/>
      <c r="Z641" s="297"/>
    </row>
    <row r="642" spans="1:26" ht="15.75" customHeight="1">
      <c r="A642" s="297"/>
      <c r="B642" s="297"/>
      <c r="C642" s="297"/>
      <c r="D642" s="297"/>
      <c r="E642" s="297"/>
      <c r="F642" s="297"/>
      <c r="G642" s="297"/>
      <c r="H642" s="297"/>
      <c r="I642" s="297"/>
      <c r="J642" s="297"/>
      <c r="K642" s="297"/>
      <c r="L642" s="297"/>
      <c r="M642" s="297"/>
      <c r="N642" s="297"/>
      <c r="O642" s="297"/>
      <c r="P642" s="297"/>
      <c r="Q642" s="297"/>
      <c r="R642" s="297"/>
      <c r="S642" s="297"/>
      <c r="T642" s="297"/>
      <c r="U642" s="297"/>
      <c r="V642" s="297"/>
      <c r="W642" s="297"/>
      <c r="X642" s="297"/>
      <c r="Y642" s="297"/>
      <c r="Z642" s="297"/>
    </row>
    <row r="643" spans="1:26" ht="15.75" customHeight="1">
      <c r="A643" s="297"/>
      <c r="B643" s="297"/>
      <c r="C643" s="297"/>
      <c r="D643" s="297"/>
      <c r="E643" s="297"/>
      <c r="F643" s="297"/>
      <c r="G643" s="297"/>
      <c r="H643" s="297"/>
      <c r="I643" s="297"/>
      <c r="J643" s="297"/>
      <c r="K643" s="297"/>
      <c r="L643" s="297"/>
      <c r="M643" s="297"/>
      <c r="N643" s="297"/>
      <c r="O643" s="297"/>
      <c r="P643" s="297"/>
      <c r="Q643" s="297"/>
      <c r="R643" s="297"/>
      <c r="S643" s="297"/>
      <c r="T643" s="297"/>
      <c r="U643" s="297"/>
      <c r="V643" s="297"/>
      <c r="W643" s="297"/>
      <c r="X643" s="297"/>
      <c r="Y643" s="297"/>
      <c r="Z643" s="297"/>
    </row>
    <row r="644" spans="1:26" ht="15.75" customHeight="1">
      <c r="A644" s="297"/>
      <c r="B644" s="297"/>
      <c r="C644" s="297"/>
      <c r="D644" s="297"/>
      <c r="E644" s="297"/>
      <c r="F644" s="297"/>
      <c r="G644" s="297"/>
      <c r="H644" s="297"/>
      <c r="I644" s="297"/>
      <c r="J644" s="297"/>
      <c r="K644" s="297"/>
      <c r="L644" s="297"/>
      <c r="M644" s="297"/>
      <c r="N644" s="297"/>
      <c r="O644" s="297"/>
      <c r="P644" s="297"/>
      <c r="Q644" s="297"/>
      <c r="R644" s="297"/>
      <c r="S644" s="297"/>
      <c r="T644" s="297"/>
      <c r="U644" s="297"/>
      <c r="V644" s="297"/>
      <c r="W644" s="297"/>
      <c r="X644" s="297"/>
      <c r="Y644" s="297"/>
      <c r="Z644" s="297"/>
    </row>
    <row r="645" spans="1:26" ht="15.75" customHeight="1">
      <c r="A645" s="297"/>
      <c r="B645" s="297"/>
      <c r="C645" s="297"/>
      <c r="D645" s="297"/>
      <c r="E645" s="297"/>
      <c r="F645" s="297"/>
      <c r="G645" s="297"/>
      <c r="H645" s="297"/>
      <c r="I645" s="297"/>
      <c r="J645" s="297"/>
      <c r="K645" s="297"/>
      <c r="L645" s="297"/>
      <c r="M645" s="297"/>
      <c r="N645" s="297"/>
      <c r="O645" s="297"/>
      <c r="P645" s="297"/>
      <c r="Q645" s="297"/>
      <c r="R645" s="297"/>
      <c r="S645" s="297"/>
      <c r="T645" s="297"/>
      <c r="U645" s="297"/>
      <c r="V645" s="297"/>
      <c r="W645" s="297"/>
      <c r="X645" s="297"/>
      <c r="Y645" s="297"/>
      <c r="Z645" s="297"/>
    </row>
    <row r="646" spans="1:26" ht="15.75" customHeight="1">
      <c r="A646" s="297"/>
      <c r="B646" s="297"/>
      <c r="C646" s="297"/>
      <c r="D646" s="297"/>
      <c r="E646" s="297"/>
      <c r="F646" s="297"/>
      <c r="G646" s="297"/>
      <c r="H646" s="297"/>
      <c r="I646" s="297"/>
      <c r="J646" s="297"/>
      <c r="K646" s="297"/>
      <c r="L646" s="297"/>
      <c r="M646" s="297"/>
      <c r="N646" s="297"/>
      <c r="O646" s="297"/>
      <c r="P646" s="297"/>
      <c r="Q646" s="297"/>
      <c r="R646" s="297"/>
      <c r="S646" s="297"/>
      <c r="T646" s="297"/>
      <c r="U646" s="297"/>
      <c r="V646" s="297"/>
      <c r="W646" s="297"/>
      <c r="X646" s="297"/>
      <c r="Y646" s="297"/>
      <c r="Z646" s="297"/>
    </row>
    <row r="647" spans="1:26" ht="15.75" customHeight="1">
      <c r="A647" s="297"/>
      <c r="B647" s="297"/>
      <c r="C647" s="297"/>
      <c r="D647" s="297"/>
      <c r="E647" s="297"/>
      <c r="F647" s="297"/>
      <c r="G647" s="297"/>
      <c r="H647" s="297"/>
      <c r="I647" s="297"/>
      <c r="J647" s="297"/>
      <c r="K647" s="297"/>
      <c r="L647" s="297"/>
      <c r="M647" s="297"/>
      <c r="N647" s="297"/>
      <c r="O647" s="297"/>
      <c r="P647" s="297"/>
      <c r="Q647" s="297"/>
      <c r="R647" s="297"/>
      <c r="S647" s="297"/>
      <c r="T647" s="297"/>
      <c r="U647" s="297"/>
      <c r="V647" s="297"/>
      <c r="W647" s="297"/>
      <c r="X647" s="297"/>
      <c r="Y647" s="297"/>
      <c r="Z647" s="297"/>
    </row>
    <row r="648" spans="1:26" ht="15.75" customHeight="1">
      <c r="A648" s="297"/>
      <c r="B648" s="297"/>
      <c r="C648" s="297"/>
      <c r="D648" s="297"/>
      <c r="E648" s="297"/>
      <c r="F648" s="297"/>
      <c r="G648" s="297"/>
      <c r="H648" s="297"/>
      <c r="I648" s="297"/>
      <c r="J648" s="297"/>
      <c r="K648" s="297"/>
      <c r="L648" s="297"/>
      <c r="M648" s="297"/>
      <c r="N648" s="297"/>
      <c r="O648" s="297"/>
      <c r="P648" s="297"/>
      <c r="Q648" s="297"/>
      <c r="R648" s="297"/>
      <c r="S648" s="297"/>
      <c r="T648" s="297"/>
      <c r="U648" s="297"/>
      <c r="V648" s="297"/>
      <c r="W648" s="297"/>
      <c r="X648" s="297"/>
      <c r="Y648" s="297"/>
      <c r="Z648" s="297"/>
    </row>
    <row r="649" spans="1:26" ht="15.75" customHeight="1">
      <c r="A649" s="297"/>
      <c r="B649" s="297"/>
      <c r="C649" s="297"/>
      <c r="D649" s="297"/>
      <c r="E649" s="297"/>
      <c r="F649" s="297"/>
      <c r="G649" s="297"/>
      <c r="H649" s="297"/>
      <c r="I649" s="297"/>
      <c r="J649" s="297"/>
      <c r="K649" s="297"/>
      <c r="L649" s="297"/>
      <c r="M649" s="297"/>
      <c r="N649" s="297"/>
      <c r="O649" s="297"/>
      <c r="P649" s="297"/>
      <c r="Q649" s="297"/>
      <c r="R649" s="297"/>
      <c r="S649" s="297"/>
      <c r="T649" s="297"/>
      <c r="U649" s="297"/>
      <c r="V649" s="297"/>
      <c r="W649" s="297"/>
      <c r="X649" s="297"/>
      <c r="Y649" s="297"/>
      <c r="Z649" s="297"/>
    </row>
    <row r="650" spans="1:26" ht="15.75" customHeight="1">
      <c r="A650" s="297"/>
      <c r="B650" s="297"/>
      <c r="C650" s="297"/>
      <c r="D650" s="297"/>
      <c r="E650" s="297"/>
      <c r="F650" s="297"/>
      <c r="G650" s="297"/>
      <c r="H650" s="297"/>
      <c r="I650" s="297"/>
      <c r="J650" s="297"/>
      <c r="K650" s="297"/>
      <c r="L650" s="297"/>
      <c r="M650" s="297"/>
      <c r="N650" s="297"/>
      <c r="O650" s="297"/>
      <c r="P650" s="297"/>
      <c r="Q650" s="297"/>
      <c r="R650" s="297"/>
      <c r="S650" s="297"/>
      <c r="T650" s="297"/>
      <c r="U650" s="297"/>
      <c r="V650" s="297"/>
      <c r="W650" s="297"/>
      <c r="X650" s="297"/>
      <c r="Y650" s="297"/>
      <c r="Z650" s="297"/>
    </row>
    <row r="651" spans="1:26" ht="15.75" customHeight="1">
      <c r="A651" s="297"/>
      <c r="B651" s="297"/>
      <c r="C651" s="297"/>
      <c r="D651" s="297"/>
      <c r="E651" s="297"/>
      <c r="F651" s="297"/>
      <c r="G651" s="297"/>
      <c r="H651" s="297"/>
      <c r="I651" s="297"/>
      <c r="J651" s="297"/>
      <c r="K651" s="297"/>
      <c r="L651" s="297"/>
      <c r="M651" s="297"/>
      <c r="N651" s="297"/>
      <c r="O651" s="297"/>
      <c r="P651" s="297"/>
      <c r="Q651" s="297"/>
      <c r="R651" s="297"/>
      <c r="S651" s="297"/>
      <c r="T651" s="297"/>
      <c r="U651" s="297"/>
      <c r="V651" s="297"/>
      <c r="W651" s="297"/>
      <c r="X651" s="297"/>
      <c r="Y651" s="297"/>
      <c r="Z651" s="297"/>
    </row>
    <row r="652" spans="1:26" ht="15.75" customHeight="1">
      <c r="A652" s="297"/>
      <c r="B652" s="297"/>
      <c r="C652" s="297"/>
      <c r="D652" s="297"/>
      <c r="E652" s="297"/>
      <c r="F652" s="297"/>
      <c r="G652" s="297"/>
      <c r="H652" s="297"/>
      <c r="I652" s="297"/>
      <c r="J652" s="297"/>
      <c r="K652" s="297"/>
      <c r="L652" s="297"/>
      <c r="M652" s="297"/>
      <c r="N652" s="297"/>
      <c r="O652" s="297"/>
      <c r="P652" s="297"/>
      <c r="Q652" s="297"/>
      <c r="R652" s="297"/>
      <c r="S652" s="297"/>
      <c r="T652" s="297"/>
      <c r="U652" s="297"/>
      <c r="V652" s="297"/>
      <c r="W652" s="297"/>
      <c r="X652" s="297"/>
      <c r="Y652" s="297"/>
      <c r="Z652" s="297"/>
    </row>
    <row r="653" spans="1:26" ht="15.75" customHeight="1">
      <c r="A653" s="297"/>
      <c r="B653" s="297"/>
      <c r="C653" s="297"/>
      <c r="D653" s="297"/>
      <c r="E653" s="297"/>
      <c r="F653" s="297"/>
      <c r="G653" s="297"/>
      <c r="H653" s="297"/>
      <c r="I653" s="297"/>
      <c r="J653" s="297"/>
      <c r="K653" s="297"/>
      <c r="L653" s="297"/>
      <c r="M653" s="297"/>
      <c r="N653" s="297"/>
      <c r="O653" s="297"/>
      <c r="P653" s="297"/>
      <c r="Q653" s="297"/>
      <c r="R653" s="297"/>
      <c r="S653" s="297"/>
      <c r="T653" s="297"/>
      <c r="U653" s="297"/>
      <c r="V653" s="297"/>
      <c r="W653" s="297"/>
      <c r="X653" s="297"/>
      <c r="Y653" s="297"/>
      <c r="Z653" s="297"/>
    </row>
    <row r="654" spans="1:26" ht="15.75" customHeight="1">
      <c r="A654" s="297"/>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row>
    <row r="655" spans="1:26" ht="15.75" customHeight="1">
      <c r="A655" s="297"/>
      <c r="B655" s="297"/>
      <c r="C655" s="297"/>
      <c r="D655" s="297"/>
      <c r="E655" s="297"/>
      <c r="F655" s="297"/>
      <c r="G655" s="297"/>
      <c r="H655" s="297"/>
      <c r="I655" s="297"/>
      <c r="J655" s="297"/>
      <c r="K655" s="297"/>
      <c r="L655" s="297"/>
      <c r="M655" s="297"/>
      <c r="N655" s="297"/>
      <c r="O655" s="297"/>
      <c r="P655" s="297"/>
      <c r="Q655" s="297"/>
      <c r="R655" s="297"/>
      <c r="S655" s="297"/>
      <c r="T655" s="297"/>
      <c r="U655" s="297"/>
      <c r="V655" s="297"/>
      <c r="W655" s="297"/>
      <c r="X655" s="297"/>
      <c r="Y655" s="297"/>
      <c r="Z655" s="297"/>
    </row>
    <row r="656" spans="1:26" ht="15.75" customHeight="1">
      <c r="A656" s="297"/>
      <c r="B656" s="297"/>
      <c r="C656" s="297"/>
      <c r="D656" s="297"/>
      <c r="E656" s="297"/>
      <c r="F656" s="297"/>
      <c r="G656" s="297"/>
      <c r="H656" s="297"/>
      <c r="I656" s="297"/>
      <c r="J656" s="297"/>
      <c r="K656" s="297"/>
      <c r="L656" s="297"/>
      <c r="M656" s="297"/>
      <c r="N656" s="297"/>
      <c r="O656" s="297"/>
      <c r="P656" s="297"/>
      <c r="Q656" s="297"/>
      <c r="R656" s="297"/>
      <c r="S656" s="297"/>
      <c r="T656" s="297"/>
      <c r="U656" s="297"/>
      <c r="V656" s="297"/>
      <c r="W656" s="297"/>
      <c r="X656" s="297"/>
      <c r="Y656" s="297"/>
      <c r="Z656" s="297"/>
    </row>
    <row r="657" spans="1:26" ht="15.75" customHeight="1">
      <c r="A657" s="297"/>
      <c r="B657" s="297"/>
      <c r="C657" s="297"/>
      <c r="D657" s="297"/>
      <c r="E657" s="297"/>
      <c r="F657" s="297"/>
      <c r="G657" s="297"/>
      <c r="H657" s="297"/>
      <c r="I657" s="297"/>
      <c r="J657" s="297"/>
      <c r="K657" s="297"/>
      <c r="L657" s="297"/>
      <c r="M657" s="297"/>
      <c r="N657" s="297"/>
      <c r="O657" s="297"/>
      <c r="P657" s="297"/>
      <c r="Q657" s="297"/>
      <c r="R657" s="297"/>
      <c r="S657" s="297"/>
      <c r="T657" s="297"/>
      <c r="U657" s="297"/>
      <c r="V657" s="297"/>
      <c r="W657" s="297"/>
      <c r="X657" s="297"/>
      <c r="Y657" s="297"/>
      <c r="Z657" s="297"/>
    </row>
    <row r="658" spans="1:26" ht="15.75" customHeight="1">
      <c r="A658" s="297"/>
      <c r="B658" s="297"/>
      <c r="C658" s="297"/>
      <c r="D658" s="297"/>
      <c r="E658" s="297"/>
      <c r="F658" s="297"/>
      <c r="G658" s="297"/>
      <c r="H658" s="297"/>
      <c r="I658" s="297"/>
      <c r="J658" s="297"/>
      <c r="K658" s="297"/>
      <c r="L658" s="297"/>
      <c r="M658" s="297"/>
      <c r="N658" s="297"/>
      <c r="O658" s="297"/>
      <c r="P658" s="297"/>
      <c r="Q658" s="297"/>
      <c r="R658" s="297"/>
      <c r="S658" s="297"/>
      <c r="T658" s="297"/>
      <c r="U658" s="297"/>
      <c r="V658" s="297"/>
      <c r="W658" s="297"/>
      <c r="X658" s="297"/>
      <c r="Y658" s="297"/>
      <c r="Z658" s="297"/>
    </row>
    <row r="659" spans="1:26" ht="15.75" customHeight="1">
      <c r="A659" s="297"/>
      <c r="B659" s="297"/>
      <c r="C659" s="297"/>
      <c r="D659" s="297"/>
      <c r="E659" s="297"/>
      <c r="F659" s="297"/>
      <c r="G659" s="297"/>
      <c r="H659" s="297"/>
      <c r="I659" s="297"/>
      <c r="J659" s="297"/>
      <c r="K659" s="297"/>
      <c r="L659" s="297"/>
      <c r="M659" s="297"/>
      <c r="N659" s="297"/>
      <c r="O659" s="297"/>
      <c r="P659" s="297"/>
      <c r="Q659" s="297"/>
      <c r="R659" s="297"/>
      <c r="S659" s="297"/>
      <c r="T659" s="297"/>
      <c r="U659" s="297"/>
      <c r="V659" s="297"/>
      <c r="W659" s="297"/>
      <c r="X659" s="297"/>
      <c r="Y659" s="297"/>
      <c r="Z659" s="297"/>
    </row>
    <row r="660" spans="1:26" ht="15.75" customHeight="1">
      <c r="A660" s="297"/>
      <c r="B660" s="297"/>
      <c r="C660" s="297"/>
      <c r="D660" s="297"/>
      <c r="E660" s="297"/>
      <c r="F660" s="297"/>
      <c r="G660" s="297"/>
      <c r="H660" s="297"/>
      <c r="I660" s="297"/>
      <c r="J660" s="297"/>
      <c r="K660" s="297"/>
      <c r="L660" s="297"/>
      <c r="M660" s="297"/>
      <c r="N660" s="297"/>
      <c r="O660" s="297"/>
      <c r="P660" s="297"/>
      <c r="Q660" s="297"/>
      <c r="R660" s="297"/>
      <c r="S660" s="297"/>
      <c r="T660" s="297"/>
      <c r="U660" s="297"/>
      <c r="V660" s="297"/>
      <c r="W660" s="297"/>
      <c r="X660" s="297"/>
      <c r="Y660" s="297"/>
      <c r="Z660" s="297"/>
    </row>
    <row r="661" spans="1:26" ht="15.75" customHeight="1">
      <c r="A661" s="297"/>
      <c r="B661" s="297"/>
      <c r="C661" s="297"/>
      <c r="D661" s="297"/>
      <c r="E661" s="297"/>
      <c r="F661" s="297"/>
      <c r="G661" s="297"/>
      <c r="H661" s="297"/>
      <c r="I661" s="297"/>
      <c r="J661" s="297"/>
      <c r="K661" s="297"/>
      <c r="L661" s="297"/>
      <c r="M661" s="297"/>
      <c r="N661" s="297"/>
      <c r="O661" s="297"/>
      <c r="P661" s="297"/>
      <c r="Q661" s="297"/>
      <c r="R661" s="297"/>
      <c r="S661" s="297"/>
      <c r="T661" s="297"/>
      <c r="U661" s="297"/>
      <c r="V661" s="297"/>
      <c r="W661" s="297"/>
      <c r="X661" s="297"/>
      <c r="Y661" s="297"/>
      <c r="Z661" s="297"/>
    </row>
    <row r="662" spans="1:26" ht="15.75" customHeight="1">
      <c r="A662" s="297"/>
      <c r="B662" s="297"/>
      <c r="C662" s="297"/>
      <c r="D662" s="297"/>
      <c r="E662" s="297"/>
      <c r="F662" s="297"/>
      <c r="G662" s="297"/>
      <c r="H662" s="297"/>
      <c r="I662" s="297"/>
      <c r="J662" s="297"/>
      <c r="K662" s="297"/>
      <c r="L662" s="297"/>
      <c r="M662" s="297"/>
      <c r="N662" s="297"/>
      <c r="O662" s="297"/>
      <c r="P662" s="297"/>
      <c r="Q662" s="297"/>
      <c r="R662" s="297"/>
      <c r="S662" s="297"/>
      <c r="T662" s="297"/>
      <c r="U662" s="297"/>
      <c r="V662" s="297"/>
      <c r="W662" s="297"/>
      <c r="X662" s="297"/>
      <c r="Y662" s="297"/>
      <c r="Z662" s="297"/>
    </row>
    <row r="663" spans="1:26" ht="15.75" customHeight="1">
      <c r="A663" s="297"/>
      <c r="B663" s="297"/>
      <c r="C663" s="297"/>
      <c r="D663" s="297"/>
      <c r="E663" s="297"/>
      <c r="F663" s="297"/>
      <c r="G663" s="297"/>
      <c r="H663" s="297"/>
      <c r="I663" s="297"/>
      <c r="J663" s="297"/>
      <c r="K663" s="297"/>
      <c r="L663" s="297"/>
      <c r="M663" s="297"/>
      <c r="N663" s="297"/>
      <c r="O663" s="297"/>
      <c r="P663" s="297"/>
      <c r="Q663" s="297"/>
      <c r="R663" s="297"/>
      <c r="S663" s="297"/>
      <c r="T663" s="297"/>
      <c r="U663" s="297"/>
      <c r="V663" s="297"/>
      <c r="W663" s="297"/>
      <c r="X663" s="297"/>
      <c r="Y663" s="297"/>
      <c r="Z663" s="297"/>
    </row>
    <row r="664" spans="1:26" ht="15.75" customHeight="1">
      <c r="A664" s="297"/>
      <c r="B664" s="297"/>
      <c r="C664" s="297"/>
      <c r="D664" s="297"/>
      <c r="E664" s="297"/>
      <c r="F664" s="297"/>
      <c r="G664" s="297"/>
      <c r="H664" s="297"/>
      <c r="I664" s="297"/>
      <c r="J664" s="297"/>
      <c r="K664" s="297"/>
      <c r="L664" s="297"/>
      <c r="M664" s="297"/>
      <c r="N664" s="297"/>
      <c r="O664" s="297"/>
      <c r="P664" s="297"/>
      <c r="Q664" s="297"/>
      <c r="R664" s="297"/>
      <c r="S664" s="297"/>
      <c r="T664" s="297"/>
      <c r="U664" s="297"/>
      <c r="V664" s="297"/>
      <c r="W664" s="297"/>
      <c r="X664" s="297"/>
      <c r="Y664" s="297"/>
      <c r="Z664" s="297"/>
    </row>
    <row r="665" spans="1:26" ht="15.75" customHeight="1">
      <c r="A665" s="297"/>
      <c r="B665" s="297"/>
      <c r="C665" s="297"/>
      <c r="D665" s="297"/>
      <c r="E665" s="297"/>
      <c r="F665" s="297"/>
      <c r="G665" s="297"/>
      <c r="H665" s="297"/>
      <c r="I665" s="297"/>
      <c r="J665" s="297"/>
      <c r="K665" s="297"/>
      <c r="L665" s="297"/>
      <c r="M665" s="297"/>
      <c r="N665" s="297"/>
      <c r="O665" s="297"/>
      <c r="P665" s="297"/>
      <c r="Q665" s="297"/>
      <c r="R665" s="297"/>
      <c r="S665" s="297"/>
      <c r="T665" s="297"/>
      <c r="U665" s="297"/>
      <c r="V665" s="297"/>
      <c r="W665" s="297"/>
      <c r="X665" s="297"/>
      <c r="Y665" s="297"/>
      <c r="Z665" s="297"/>
    </row>
    <row r="666" spans="1:26" ht="15.75" customHeight="1">
      <c r="A666" s="297"/>
      <c r="B666" s="297"/>
      <c r="C666" s="297"/>
      <c r="D666" s="297"/>
      <c r="E666" s="297"/>
      <c r="F666" s="297"/>
      <c r="G666" s="297"/>
      <c r="H666" s="297"/>
      <c r="I666" s="297"/>
      <c r="J666" s="297"/>
      <c r="K666" s="297"/>
      <c r="L666" s="297"/>
      <c r="M666" s="297"/>
      <c r="N666" s="297"/>
      <c r="O666" s="297"/>
      <c r="P666" s="297"/>
      <c r="Q666" s="297"/>
      <c r="R666" s="297"/>
      <c r="S666" s="297"/>
      <c r="T666" s="297"/>
      <c r="U666" s="297"/>
      <c r="V666" s="297"/>
      <c r="W666" s="297"/>
      <c r="X666" s="297"/>
      <c r="Y666" s="297"/>
      <c r="Z666" s="297"/>
    </row>
    <row r="667" spans="1:26" ht="15.75" customHeight="1">
      <c r="A667" s="297"/>
      <c r="B667" s="297"/>
      <c r="C667" s="297"/>
      <c r="D667" s="297"/>
      <c r="E667" s="297"/>
      <c r="F667" s="297"/>
      <c r="G667" s="297"/>
      <c r="H667" s="297"/>
      <c r="I667" s="297"/>
      <c r="J667" s="297"/>
      <c r="K667" s="297"/>
      <c r="L667" s="297"/>
      <c r="M667" s="297"/>
      <c r="N667" s="297"/>
      <c r="O667" s="297"/>
      <c r="P667" s="297"/>
      <c r="Q667" s="297"/>
      <c r="R667" s="297"/>
      <c r="S667" s="297"/>
      <c r="T667" s="297"/>
      <c r="U667" s="297"/>
      <c r="V667" s="297"/>
      <c r="W667" s="297"/>
      <c r="X667" s="297"/>
      <c r="Y667" s="297"/>
      <c r="Z667" s="297"/>
    </row>
    <row r="668" spans="1:26" ht="15.75" customHeight="1">
      <c r="A668" s="297"/>
      <c r="B668" s="297"/>
      <c r="C668" s="297"/>
      <c r="D668" s="297"/>
      <c r="E668" s="297"/>
      <c r="F668" s="297"/>
      <c r="G668" s="297"/>
      <c r="H668" s="297"/>
      <c r="I668" s="297"/>
      <c r="J668" s="297"/>
      <c r="K668" s="297"/>
      <c r="L668" s="297"/>
      <c r="M668" s="297"/>
      <c r="N668" s="297"/>
      <c r="O668" s="297"/>
      <c r="P668" s="297"/>
      <c r="Q668" s="297"/>
      <c r="R668" s="297"/>
      <c r="S668" s="297"/>
      <c r="T668" s="297"/>
      <c r="U668" s="297"/>
      <c r="V668" s="297"/>
      <c r="W668" s="297"/>
      <c r="X668" s="297"/>
      <c r="Y668" s="297"/>
      <c r="Z668" s="297"/>
    </row>
    <row r="669" spans="1:26" ht="15.75" customHeight="1">
      <c r="A669" s="297"/>
      <c r="B669" s="297"/>
      <c r="C669" s="297"/>
      <c r="D669" s="297"/>
      <c r="E669" s="297"/>
      <c r="F669" s="297"/>
      <c r="G669" s="297"/>
      <c r="H669" s="297"/>
      <c r="I669" s="297"/>
      <c r="J669" s="297"/>
      <c r="K669" s="297"/>
      <c r="L669" s="297"/>
      <c r="M669" s="297"/>
      <c r="N669" s="297"/>
      <c r="O669" s="297"/>
      <c r="P669" s="297"/>
      <c r="Q669" s="297"/>
      <c r="R669" s="297"/>
      <c r="S669" s="297"/>
      <c r="T669" s="297"/>
      <c r="U669" s="297"/>
      <c r="V669" s="297"/>
      <c r="W669" s="297"/>
      <c r="X669" s="297"/>
      <c r="Y669" s="297"/>
      <c r="Z669" s="297"/>
    </row>
    <row r="670" spans="1:26" ht="15.75" customHeight="1">
      <c r="A670" s="297"/>
      <c r="B670" s="297"/>
      <c r="C670" s="297"/>
      <c r="D670" s="297"/>
      <c r="E670" s="297"/>
      <c r="F670" s="297"/>
      <c r="G670" s="297"/>
      <c r="H670" s="297"/>
      <c r="I670" s="297"/>
      <c r="J670" s="297"/>
      <c r="K670" s="297"/>
      <c r="L670" s="297"/>
      <c r="M670" s="297"/>
      <c r="N670" s="297"/>
      <c r="O670" s="297"/>
      <c r="P670" s="297"/>
      <c r="Q670" s="297"/>
      <c r="R670" s="297"/>
      <c r="S670" s="297"/>
      <c r="T670" s="297"/>
      <c r="U670" s="297"/>
      <c r="V670" s="297"/>
      <c r="W670" s="297"/>
      <c r="X670" s="297"/>
      <c r="Y670" s="297"/>
      <c r="Z670" s="297"/>
    </row>
    <row r="671" spans="1:26" ht="15.75" customHeight="1">
      <c r="A671" s="297"/>
      <c r="B671" s="297"/>
      <c r="C671" s="297"/>
      <c r="D671" s="297"/>
      <c r="E671" s="297"/>
      <c r="F671" s="297"/>
      <c r="G671" s="297"/>
      <c r="H671" s="297"/>
      <c r="I671" s="297"/>
      <c r="J671" s="297"/>
      <c r="K671" s="297"/>
      <c r="L671" s="297"/>
      <c r="M671" s="297"/>
      <c r="N671" s="297"/>
      <c r="O671" s="297"/>
      <c r="P671" s="297"/>
      <c r="Q671" s="297"/>
      <c r="R671" s="297"/>
      <c r="S671" s="297"/>
      <c r="T671" s="297"/>
      <c r="U671" s="297"/>
      <c r="V671" s="297"/>
      <c r="W671" s="297"/>
      <c r="X671" s="297"/>
      <c r="Y671" s="297"/>
      <c r="Z671" s="297"/>
    </row>
    <row r="672" spans="1:26" ht="15.75" customHeight="1">
      <c r="A672" s="297"/>
      <c r="B672" s="297"/>
      <c r="C672" s="297"/>
      <c r="D672" s="297"/>
      <c r="E672" s="297"/>
      <c r="F672" s="297"/>
      <c r="G672" s="297"/>
      <c r="H672" s="297"/>
      <c r="I672" s="297"/>
      <c r="J672" s="297"/>
      <c r="K672" s="297"/>
      <c r="L672" s="297"/>
      <c r="M672" s="297"/>
      <c r="N672" s="297"/>
      <c r="O672" s="297"/>
      <c r="P672" s="297"/>
      <c r="Q672" s="297"/>
      <c r="R672" s="297"/>
      <c r="S672" s="297"/>
      <c r="T672" s="297"/>
      <c r="U672" s="297"/>
      <c r="V672" s="297"/>
      <c r="W672" s="297"/>
      <c r="X672" s="297"/>
      <c r="Y672" s="297"/>
      <c r="Z672" s="297"/>
    </row>
    <row r="673" spans="1:26" ht="15.75" customHeight="1">
      <c r="A673" s="297"/>
      <c r="B673" s="297"/>
      <c r="C673" s="297"/>
      <c r="D673" s="297"/>
      <c r="E673" s="297"/>
      <c r="F673" s="297"/>
      <c r="G673" s="297"/>
      <c r="H673" s="297"/>
      <c r="I673" s="297"/>
      <c r="J673" s="297"/>
      <c r="K673" s="297"/>
      <c r="L673" s="297"/>
      <c r="M673" s="297"/>
      <c r="N673" s="297"/>
      <c r="O673" s="297"/>
      <c r="P673" s="297"/>
      <c r="Q673" s="297"/>
      <c r="R673" s="297"/>
      <c r="S673" s="297"/>
      <c r="T673" s="297"/>
      <c r="U673" s="297"/>
      <c r="V673" s="297"/>
      <c r="W673" s="297"/>
      <c r="X673" s="297"/>
      <c r="Y673" s="297"/>
      <c r="Z673" s="297"/>
    </row>
    <row r="674" spans="1:26" ht="15.75" customHeight="1">
      <c r="A674" s="297"/>
      <c r="B674" s="297"/>
      <c r="C674" s="297"/>
      <c r="D674" s="297"/>
      <c r="E674" s="297"/>
      <c r="F674" s="297"/>
      <c r="G674" s="297"/>
      <c r="H674" s="297"/>
      <c r="I674" s="297"/>
      <c r="J674" s="297"/>
      <c r="K674" s="297"/>
      <c r="L674" s="297"/>
      <c r="M674" s="297"/>
      <c r="N674" s="297"/>
      <c r="O674" s="297"/>
      <c r="P674" s="297"/>
      <c r="Q674" s="297"/>
      <c r="R674" s="297"/>
      <c r="S674" s="297"/>
      <c r="T674" s="297"/>
      <c r="U674" s="297"/>
      <c r="V674" s="297"/>
      <c r="W674" s="297"/>
      <c r="X674" s="297"/>
      <c r="Y674" s="297"/>
      <c r="Z674" s="297"/>
    </row>
    <row r="675" spans="1:26" ht="15.75" customHeight="1">
      <c r="A675" s="297"/>
      <c r="B675" s="297"/>
      <c r="C675" s="297"/>
      <c r="D675" s="297"/>
      <c r="E675" s="297"/>
      <c r="F675" s="297"/>
      <c r="G675" s="297"/>
      <c r="H675" s="297"/>
      <c r="I675" s="297"/>
      <c r="J675" s="297"/>
      <c r="K675" s="297"/>
      <c r="L675" s="297"/>
      <c r="M675" s="297"/>
      <c r="N675" s="297"/>
      <c r="O675" s="297"/>
      <c r="P675" s="297"/>
      <c r="Q675" s="297"/>
      <c r="R675" s="297"/>
      <c r="S675" s="297"/>
      <c r="T675" s="297"/>
      <c r="U675" s="297"/>
      <c r="V675" s="297"/>
      <c r="W675" s="297"/>
      <c r="X675" s="297"/>
      <c r="Y675" s="297"/>
      <c r="Z675" s="297"/>
    </row>
    <row r="676" spans="1:26" ht="15.75" customHeight="1">
      <c r="A676" s="297"/>
      <c r="B676" s="297"/>
      <c r="C676" s="297"/>
      <c r="D676" s="297"/>
      <c r="E676" s="297"/>
      <c r="F676" s="297"/>
      <c r="G676" s="297"/>
      <c r="H676" s="297"/>
      <c r="I676" s="297"/>
      <c r="J676" s="297"/>
      <c r="K676" s="297"/>
      <c r="L676" s="297"/>
      <c r="M676" s="297"/>
      <c r="N676" s="297"/>
      <c r="O676" s="297"/>
      <c r="P676" s="297"/>
      <c r="Q676" s="297"/>
      <c r="R676" s="297"/>
      <c r="S676" s="297"/>
      <c r="T676" s="297"/>
      <c r="U676" s="297"/>
      <c r="V676" s="297"/>
      <c r="W676" s="297"/>
      <c r="X676" s="297"/>
      <c r="Y676" s="297"/>
      <c r="Z676" s="297"/>
    </row>
    <row r="677" spans="1:26" ht="15.75" customHeight="1">
      <c r="A677" s="297"/>
      <c r="B677" s="297"/>
      <c r="C677" s="297"/>
      <c r="D677" s="297"/>
      <c r="E677" s="297"/>
      <c r="F677" s="297"/>
      <c r="G677" s="297"/>
      <c r="H677" s="297"/>
      <c r="I677" s="297"/>
      <c r="J677" s="297"/>
      <c r="K677" s="297"/>
      <c r="L677" s="297"/>
      <c r="M677" s="297"/>
      <c r="N677" s="297"/>
      <c r="O677" s="297"/>
      <c r="P677" s="297"/>
      <c r="Q677" s="297"/>
      <c r="R677" s="297"/>
      <c r="S677" s="297"/>
      <c r="T677" s="297"/>
      <c r="U677" s="297"/>
      <c r="V677" s="297"/>
      <c r="W677" s="297"/>
      <c r="X677" s="297"/>
      <c r="Y677" s="297"/>
      <c r="Z677" s="297"/>
    </row>
    <row r="678" spans="1:26" ht="15.75" customHeight="1">
      <c r="A678" s="297"/>
      <c r="B678" s="297"/>
      <c r="C678" s="297"/>
      <c r="D678" s="297"/>
      <c r="E678" s="297"/>
      <c r="F678" s="297"/>
      <c r="G678" s="297"/>
      <c r="H678" s="297"/>
      <c r="I678" s="297"/>
      <c r="J678" s="297"/>
      <c r="K678" s="297"/>
      <c r="L678" s="297"/>
      <c r="M678" s="297"/>
      <c r="N678" s="297"/>
      <c r="O678" s="297"/>
      <c r="P678" s="297"/>
      <c r="Q678" s="297"/>
      <c r="R678" s="297"/>
      <c r="S678" s="297"/>
      <c r="T678" s="297"/>
      <c r="U678" s="297"/>
      <c r="V678" s="297"/>
      <c r="W678" s="297"/>
      <c r="X678" s="297"/>
      <c r="Y678" s="297"/>
      <c r="Z678" s="297"/>
    </row>
    <row r="679" spans="1:26" ht="15.75" customHeight="1">
      <c r="A679" s="297"/>
      <c r="B679" s="297"/>
      <c r="C679" s="297"/>
      <c r="D679" s="297"/>
      <c r="E679" s="297"/>
      <c r="F679" s="297"/>
      <c r="G679" s="297"/>
      <c r="H679" s="297"/>
      <c r="I679" s="297"/>
      <c r="J679" s="297"/>
      <c r="K679" s="297"/>
      <c r="L679" s="297"/>
      <c r="M679" s="297"/>
      <c r="N679" s="297"/>
      <c r="O679" s="297"/>
      <c r="P679" s="297"/>
      <c r="Q679" s="297"/>
      <c r="R679" s="297"/>
      <c r="S679" s="297"/>
      <c r="T679" s="297"/>
      <c r="U679" s="297"/>
      <c r="V679" s="297"/>
      <c r="W679" s="297"/>
      <c r="X679" s="297"/>
      <c r="Y679" s="297"/>
      <c r="Z679" s="297"/>
    </row>
    <row r="680" spans="1:26" ht="15.75" customHeight="1">
      <c r="A680" s="297"/>
      <c r="B680" s="297"/>
      <c r="C680" s="297"/>
      <c r="D680" s="297"/>
      <c r="E680" s="297"/>
      <c r="F680" s="297"/>
      <c r="G680" s="297"/>
      <c r="H680" s="297"/>
      <c r="I680" s="297"/>
      <c r="J680" s="297"/>
      <c r="K680" s="297"/>
      <c r="L680" s="297"/>
      <c r="M680" s="297"/>
      <c r="N680" s="297"/>
      <c r="O680" s="297"/>
      <c r="P680" s="297"/>
      <c r="Q680" s="297"/>
      <c r="R680" s="297"/>
      <c r="S680" s="297"/>
      <c r="T680" s="297"/>
      <c r="U680" s="297"/>
      <c r="V680" s="297"/>
      <c r="W680" s="297"/>
      <c r="X680" s="297"/>
      <c r="Y680" s="297"/>
      <c r="Z680" s="297"/>
    </row>
    <row r="681" spans="1:26" ht="15.75" customHeight="1">
      <c r="A681" s="297"/>
      <c r="B681" s="297"/>
      <c r="C681" s="297"/>
      <c r="D681" s="297"/>
      <c r="E681" s="297"/>
      <c r="F681" s="297"/>
      <c r="G681" s="297"/>
      <c r="H681" s="297"/>
      <c r="I681" s="297"/>
      <c r="J681" s="297"/>
      <c r="K681" s="297"/>
      <c r="L681" s="297"/>
      <c r="M681" s="297"/>
      <c r="N681" s="297"/>
      <c r="O681" s="297"/>
      <c r="P681" s="297"/>
      <c r="Q681" s="297"/>
      <c r="R681" s="297"/>
      <c r="S681" s="297"/>
      <c r="T681" s="297"/>
      <c r="U681" s="297"/>
      <c r="V681" s="297"/>
      <c r="W681" s="297"/>
      <c r="X681" s="297"/>
      <c r="Y681" s="297"/>
      <c r="Z681" s="297"/>
    </row>
    <row r="682" spans="1:26" ht="15.75" customHeight="1">
      <c r="A682" s="297"/>
      <c r="B682" s="297"/>
      <c r="C682" s="297"/>
      <c r="D682" s="297"/>
      <c r="E682" s="297"/>
      <c r="F682" s="297"/>
      <c r="G682" s="297"/>
      <c r="H682" s="297"/>
      <c r="I682" s="297"/>
      <c r="J682" s="297"/>
      <c r="K682" s="297"/>
      <c r="L682" s="297"/>
      <c r="M682" s="297"/>
      <c r="N682" s="297"/>
      <c r="O682" s="297"/>
      <c r="P682" s="297"/>
      <c r="Q682" s="297"/>
      <c r="R682" s="297"/>
      <c r="S682" s="297"/>
      <c r="T682" s="297"/>
      <c r="U682" s="297"/>
      <c r="V682" s="297"/>
      <c r="W682" s="297"/>
      <c r="X682" s="297"/>
      <c r="Y682" s="297"/>
      <c r="Z682" s="297"/>
    </row>
    <row r="683" spans="1:26" ht="15.75" customHeight="1">
      <c r="A683" s="297"/>
      <c r="B683" s="297"/>
      <c r="C683" s="297"/>
      <c r="D683" s="297"/>
      <c r="E683" s="297"/>
      <c r="F683" s="297"/>
      <c r="G683" s="297"/>
      <c r="H683" s="297"/>
      <c r="I683" s="297"/>
      <c r="J683" s="297"/>
      <c r="K683" s="297"/>
      <c r="L683" s="297"/>
      <c r="M683" s="297"/>
      <c r="N683" s="297"/>
      <c r="O683" s="297"/>
      <c r="P683" s="297"/>
      <c r="Q683" s="297"/>
      <c r="R683" s="297"/>
      <c r="S683" s="297"/>
      <c r="T683" s="297"/>
      <c r="U683" s="297"/>
      <c r="V683" s="297"/>
      <c r="W683" s="297"/>
      <c r="X683" s="297"/>
      <c r="Y683" s="297"/>
      <c r="Z683" s="297"/>
    </row>
    <row r="684" spans="1:26" ht="15.75" customHeight="1">
      <c r="A684" s="297"/>
      <c r="B684" s="297"/>
      <c r="C684" s="297"/>
      <c r="D684" s="297"/>
      <c r="E684" s="297"/>
      <c r="F684" s="297"/>
      <c r="G684" s="297"/>
      <c r="H684" s="297"/>
      <c r="I684" s="297"/>
      <c r="J684" s="297"/>
      <c r="K684" s="297"/>
      <c r="L684" s="297"/>
      <c r="M684" s="297"/>
      <c r="N684" s="297"/>
      <c r="O684" s="297"/>
      <c r="P684" s="297"/>
      <c r="Q684" s="297"/>
      <c r="R684" s="297"/>
      <c r="S684" s="297"/>
      <c r="T684" s="297"/>
      <c r="U684" s="297"/>
      <c r="V684" s="297"/>
      <c r="W684" s="297"/>
      <c r="X684" s="297"/>
      <c r="Y684" s="297"/>
      <c r="Z684" s="297"/>
    </row>
    <row r="685" spans="1:26" ht="15.75" customHeight="1">
      <c r="A685" s="297"/>
      <c r="B685" s="297"/>
      <c r="C685" s="297"/>
      <c r="D685" s="297"/>
      <c r="E685" s="297"/>
      <c r="F685" s="297"/>
      <c r="G685" s="297"/>
      <c r="H685" s="297"/>
      <c r="I685" s="297"/>
      <c r="J685" s="297"/>
      <c r="K685" s="297"/>
      <c r="L685" s="297"/>
      <c r="M685" s="297"/>
      <c r="N685" s="297"/>
      <c r="O685" s="297"/>
      <c r="P685" s="297"/>
      <c r="Q685" s="297"/>
      <c r="R685" s="297"/>
      <c r="S685" s="297"/>
      <c r="T685" s="297"/>
      <c r="U685" s="297"/>
      <c r="V685" s="297"/>
      <c r="W685" s="297"/>
      <c r="X685" s="297"/>
      <c r="Y685" s="297"/>
      <c r="Z685" s="297"/>
    </row>
    <row r="686" spans="1:26" ht="15.75" customHeight="1">
      <c r="A686" s="297"/>
      <c r="B686" s="297"/>
      <c r="C686" s="297"/>
      <c r="D686" s="297"/>
      <c r="E686" s="297"/>
      <c r="F686" s="297"/>
      <c r="G686" s="297"/>
      <c r="H686" s="297"/>
      <c r="I686" s="297"/>
      <c r="J686" s="297"/>
      <c r="K686" s="297"/>
      <c r="L686" s="297"/>
      <c r="M686" s="297"/>
      <c r="N686" s="297"/>
      <c r="O686" s="297"/>
      <c r="P686" s="297"/>
      <c r="Q686" s="297"/>
      <c r="R686" s="297"/>
      <c r="S686" s="297"/>
      <c r="T686" s="297"/>
      <c r="U686" s="297"/>
      <c r="V686" s="297"/>
      <c r="W686" s="297"/>
      <c r="X686" s="297"/>
      <c r="Y686" s="297"/>
      <c r="Z686" s="297"/>
    </row>
    <row r="687" spans="1:26" ht="15.75" customHeight="1">
      <c r="A687" s="297"/>
      <c r="B687" s="297"/>
      <c r="C687" s="297"/>
      <c r="D687" s="297"/>
      <c r="E687" s="297"/>
      <c r="F687" s="297"/>
      <c r="G687" s="297"/>
      <c r="H687" s="297"/>
      <c r="I687" s="297"/>
      <c r="J687" s="297"/>
      <c r="K687" s="297"/>
      <c r="L687" s="297"/>
      <c r="M687" s="297"/>
      <c r="N687" s="297"/>
      <c r="O687" s="297"/>
      <c r="P687" s="297"/>
      <c r="Q687" s="297"/>
      <c r="R687" s="297"/>
      <c r="S687" s="297"/>
      <c r="T687" s="297"/>
      <c r="U687" s="297"/>
      <c r="V687" s="297"/>
      <c r="W687" s="297"/>
      <c r="X687" s="297"/>
      <c r="Y687" s="297"/>
      <c r="Z687" s="297"/>
    </row>
    <row r="688" spans="1:26" ht="15.75" customHeight="1">
      <c r="A688" s="297"/>
      <c r="B688" s="297"/>
      <c r="C688" s="297"/>
      <c r="D688" s="297"/>
      <c r="E688" s="297"/>
      <c r="F688" s="297"/>
      <c r="G688" s="297"/>
      <c r="H688" s="297"/>
      <c r="I688" s="297"/>
      <c r="J688" s="297"/>
      <c r="K688" s="297"/>
      <c r="L688" s="297"/>
      <c r="M688" s="297"/>
      <c r="N688" s="297"/>
      <c r="O688" s="297"/>
      <c r="P688" s="297"/>
      <c r="Q688" s="297"/>
      <c r="R688" s="297"/>
      <c r="S688" s="297"/>
      <c r="T688" s="297"/>
      <c r="U688" s="297"/>
      <c r="V688" s="297"/>
      <c r="W688" s="297"/>
      <c r="X688" s="297"/>
      <c r="Y688" s="297"/>
      <c r="Z688" s="297"/>
    </row>
    <row r="689" spans="1:26" ht="15.75" customHeight="1">
      <c r="A689" s="297"/>
      <c r="B689" s="297"/>
      <c r="C689" s="297"/>
      <c r="D689" s="297"/>
      <c r="E689" s="297"/>
      <c r="F689" s="297"/>
      <c r="G689" s="297"/>
      <c r="H689" s="297"/>
      <c r="I689" s="297"/>
      <c r="J689" s="297"/>
      <c r="K689" s="297"/>
      <c r="L689" s="297"/>
      <c r="M689" s="297"/>
      <c r="N689" s="297"/>
      <c r="O689" s="297"/>
      <c r="P689" s="297"/>
      <c r="Q689" s="297"/>
      <c r="R689" s="297"/>
      <c r="S689" s="297"/>
      <c r="T689" s="297"/>
      <c r="U689" s="297"/>
      <c r="V689" s="297"/>
      <c r="W689" s="297"/>
      <c r="X689" s="297"/>
      <c r="Y689" s="297"/>
      <c r="Z689" s="297"/>
    </row>
    <row r="690" spans="1:26" ht="15.75" customHeight="1">
      <c r="A690" s="297"/>
      <c r="B690" s="297"/>
      <c r="C690" s="297"/>
      <c r="D690" s="297"/>
      <c r="E690" s="297"/>
      <c r="F690" s="297"/>
      <c r="G690" s="297"/>
      <c r="H690" s="297"/>
      <c r="I690" s="297"/>
      <c r="J690" s="297"/>
      <c r="K690" s="297"/>
      <c r="L690" s="297"/>
      <c r="M690" s="297"/>
      <c r="N690" s="297"/>
      <c r="O690" s="297"/>
      <c r="P690" s="297"/>
      <c r="Q690" s="297"/>
      <c r="R690" s="297"/>
      <c r="S690" s="297"/>
      <c r="T690" s="297"/>
      <c r="U690" s="297"/>
      <c r="V690" s="297"/>
      <c r="W690" s="297"/>
      <c r="X690" s="297"/>
      <c r="Y690" s="297"/>
      <c r="Z690" s="297"/>
    </row>
    <row r="691" spans="1:26" ht="15.75" customHeight="1">
      <c r="A691" s="297"/>
      <c r="B691" s="297"/>
      <c r="C691" s="297"/>
      <c r="D691" s="297"/>
      <c r="E691" s="297"/>
      <c r="F691" s="297"/>
      <c r="G691" s="297"/>
      <c r="H691" s="297"/>
      <c r="I691" s="297"/>
      <c r="J691" s="297"/>
      <c r="K691" s="297"/>
      <c r="L691" s="297"/>
      <c r="M691" s="297"/>
      <c r="N691" s="297"/>
      <c r="O691" s="297"/>
      <c r="P691" s="297"/>
      <c r="Q691" s="297"/>
      <c r="R691" s="297"/>
      <c r="S691" s="297"/>
      <c r="T691" s="297"/>
      <c r="U691" s="297"/>
      <c r="V691" s="297"/>
      <c r="W691" s="297"/>
      <c r="X691" s="297"/>
      <c r="Y691" s="297"/>
      <c r="Z691" s="297"/>
    </row>
    <row r="692" spans="1:26" ht="15.75" customHeight="1">
      <c r="A692" s="297"/>
      <c r="B692" s="297"/>
      <c r="C692" s="297"/>
      <c r="D692" s="297"/>
      <c r="E692" s="297"/>
      <c r="F692" s="297"/>
      <c r="G692" s="297"/>
      <c r="H692" s="297"/>
      <c r="I692" s="297"/>
      <c r="J692" s="297"/>
      <c r="K692" s="297"/>
      <c r="L692" s="297"/>
      <c r="M692" s="297"/>
      <c r="N692" s="297"/>
      <c r="O692" s="297"/>
      <c r="P692" s="297"/>
      <c r="Q692" s="297"/>
      <c r="R692" s="297"/>
      <c r="S692" s="297"/>
      <c r="T692" s="297"/>
      <c r="U692" s="297"/>
      <c r="V692" s="297"/>
      <c r="W692" s="297"/>
      <c r="X692" s="297"/>
      <c r="Y692" s="297"/>
      <c r="Z692" s="297"/>
    </row>
    <row r="693" spans="1:26" ht="15.75" customHeight="1">
      <c r="A693" s="297"/>
      <c r="B693" s="297"/>
      <c r="C693" s="297"/>
      <c r="D693" s="297"/>
      <c r="E693" s="297"/>
      <c r="F693" s="297"/>
      <c r="G693" s="297"/>
      <c r="H693" s="297"/>
      <c r="I693" s="297"/>
      <c r="J693" s="297"/>
      <c r="K693" s="297"/>
      <c r="L693" s="297"/>
      <c r="M693" s="297"/>
      <c r="N693" s="297"/>
      <c r="O693" s="297"/>
      <c r="P693" s="297"/>
      <c r="Q693" s="297"/>
      <c r="R693" s="297"/>
      <c r="S693" s="297"/>
      <c r="T693" s="297"/>
      <c r="U693" s="297"/>
      <c r="V693" s="297"/>
      <c r="W693" s="297"/>
      <c r="X693" s="297"/>
      <c r="Y693" s="297"/>
      <c r="Z693" s="297"/>
    </row>
    <row r="694" spans="1:26" ht="15.75" customHeight="1">
      <c r="A694" s="297"/>
      <c r="B694" s="297"/>
      <c r="C694" s="297"/>
      <c r="D694" s="297"/>
      <c r="E694" s="297"/>
      <c r="F694" s="297"/>
      <c r="G694" s="297"/>
      <c r="H694" s="297"/>
      <c r="I694" s="297"/>
      <c r="J694" s="297"/>
      <c r="K694" s="297"/>
      <c r="L694" s="297"/>
      <c r="M694" s="297"/>
      <c r="N694" s="297"/>
      <c r="O694" s="297"/>
      <c r="P694" s="297"/>
      <c r="Q694" s="297"/>
      <c r="R694" s="297"/>
      <c r="S694" s="297"/>
      <c r="T694" s="297"/>
      <c r="U694" s="297"/>
      <c r="V694" s="297"/>
      <c r="W694" s="297"/>
      <c r="X694" s="297"/>
      <c r="Y694" s="297"/>
      <c r="Z694" s="297"/>
    </row>
    <row r="695" spans="1:26" ht="15.75" customHeight="1">
      <c r="A695" s="297"/>
      <c r="B695" s="297"/>
      <c r="C695" s="297"/>
      <c r="D695" s="297"/>
      <c r="E695" s="297"/>
      <c r="F695" s="297"/>
      <c r="G695" s="297"/>
      <c r="H695" s="297"/>
      <c r="I695" s="297"/>
      <c r="J695" s="297"/>
      <c r="K695" s="297"/>
      <c r="L695" s="297"/>
      <c r="M695" s="297"/>
      <c r="N695" s="297"/>
      <c r="O695" s="297"/>
      <c r="P695" s="297"/>
      <c r="Q695" s="297"/>
      <c r="R695" s="297"/>
      <c r="S695" s="297"/>
      <c r="T695" s="297"/>
      <c r="U695" s="297"/>
      <c r="V695" s="297"/>
      <c r="W695" s="297"/>
      <c r="X695" s="297"/>
      <c r="Y695" s="297"/>
      <c r="Z695" s="297"/>
    </row>
    <row r="696" spans="1:26" ht="15.75" customHeight="1">
      <c r="A696" s="297"/>
      <c r="B696" s="297"/>
      <c r="C696" s="297"/>
      <c r="D696" s="297"/>
      <c r="E696" s="297"/>
      <c r="F696" s="297"/>
      <c r="G696" s="297"/>
      <c r="H696" s="297"/>
      <c r="I696" s="297"/>
      <c r="J696" s="297"/>
      <c r="K696" s="297"/>
      <c r="L696" s="297"/>
      <c r="M696" s="297"/>
      <c r="N696" s="297"/>
      <c r="O696" s="297"/>
      <c r="P696" s="297"/>
      <c r="Q696" s="297"/>
      <c r="R696" s="297"/>
      <c r="S696" s="297"/>
      <c r="T696" s="297"/>
      <c r="U696" s="297"/>
      <c r="V696" s="297"/>
      <c r="W696" s="297"/>
      <c r="X696" s="297"/>
      <c r="Y696" s="297"/>
      <c r="Z696" s="297"/>
    </row>
    <row r="697" spans="1:26" ht="15.75" customHeight="1">
      <c r="A697" s="297"/>
      <c r="B697" s="297"/>
      <c r="C697" s="297"/>
      <c r="D697" s="297"/>
      <c r="E697" s="297"/>
      <c r="F697" s="297"/>
      <c r="G697" s="297"/>
      <c r="H697" s="297"/>
      <c r="I697" s="297"/>
      <c r="J697" s="297"/>
      <c r="K697" s="297"/>
      <c r="L697" s="297"/>
      <c r="M697" s="297"/>
      <c r="N697" s="297"/>
      <c r="O697" s="297"/>
      <c r="P697" s="297"/>
      <c r="Q697" s="297"/>
      <c r="R697" s="297"/>
      <c r="S697" s="297"/>
      <c r="T697" s="297"/>
      <c r="U697" s="297"/>
      <c r="V697" s="297"/>
      <c r="W697" s="297"/>
      <c r="X697" s="297"/>
      <c r="Y697" s="297"/>
      <c r="Z697" s="297"/>
    </row>
    <row r="698" spans="1:26" ht="15.75" customHeight="1">
      <c r="A698" s="297"/>
      <c r="B698" s="297"/>
      <c r="C698" s="297"/>
      <c r="D698" s="297"/>
      <c r="E698" s="297"/>
      <c r="F698" s="297"/>
      <c r="G698" s="297"/>
      <c r="H698" s="297"/>
      <c r="I698" s="297"/>
      <c r="J698" s="297"/>
      <c r="K698" s="297"/>
      <c r="L698" s="297"/>
      <c r="M698" s="297"/>
      <c r="N698" s="297"/>
      <c r="O698" s="297"/>
      <c r="P698" s="297"/>
      <c r="Q698" s="297"/>
      <c r="R698" s="297"/>
      <c r="S698" s="297"/>
      <c r="T698" s="297"/>
      <c r="U698" s="297"/>
      <c r="V698" s="297"/>
      <c r="W698" s="297"/>
      <c r="X698" s="297"/>
      <c r="Y698" s="297"/>
      <c r="Z698" s="297"/>
    </row>
    <row r="699" spans="1:26" ht="15.75" customHeight="1">
      <c r="A699" s="297"/>
      <c r="B699" s="297"/>
      <c r="C699" s="297"/>
      <c r="D699" s="297"/>
      <c r="E699" s="297"/>
      <c r="F699" s="297"/>
      <c r="G699" s="297"/>
      <c r="H699" s="297"/>
      <c r="I699" s="297"/>
      <c r="J699" s="297"/>
      <c r="K699" s="297"/>
      <c r="L699" s="297"/>
      <c r="M699" s="297"/>
      <c r="N699" s="297"/>
      <c r="O699" s="297"/>
      <c r="P699" s="297"/>
      <c r="Q699" s="297"/>
      <c r="R699" s="297"/>
      <c r="S699" s="297"/>
      <c r="T699" s="297"/>
      <c r="U699" s="297"/>
      <c r="V699" s="297"/>
      <c r="W699" s="297"/>
      <c r="X699" s="297"/>
      <c r="Y699" s="297"/>
      <c r="Z699" s="297"/>
    </row>
    <row r="700" spans="1:26" ht="15.75" customHeight="1">
      <c r="A700" s="297"/>
      <c r="B700" s="297"/>
      <c r="C700" s="297"/>
      <c r="D700" s="297"/>
      <c r="E700" s="297"/>
      <c r="F700" s="297"/>
      <c r="G700" s="297"/>
      <c r="H700" s="297"/>
      <c r="I700" s="297"/>
      <c r="J700" s="297"/>
      <c r="K700" s="297"/>
      <c r="L700" s="297"/>
      <c r="M700" s="297"/>
      <c r="N700" s="297"/>
      <c r="O700" s="297"/>
      <c r="P700" s="297"/>
      <c r="Q700" s="297"/>
      <c r="R700" s="297"/>
      <c r="S700" s="297"/>
      <c r="T700" s="297"/>
      <c r="U700" s="297"/>
      <c r="V700" s="297"/>
      <c r="W700" s="297"/>
      <c r="X700" s="297"/>
      <c r="Y700" s="297"/>
      <c r="Z700" s="297"/>
    </row>
    <row r="701" spans="1:26" ht="15.75" customHeight="1">
      <c r="A701" s="297"/>
      <c r="B701" s="297"/>
      <c r="C701" s="297"/>
      <c r="D701" s="297"/>
      <c r="E701" s="297"/>
      <c r="F701" s="297"/>
      <c r="G701" s="297"/>
      <c r="H701" s="297"/>
      <c r="I701" s="297"/>
      <c r="J701" s="297"/>
      <c r="K701" s="297"/>
      <c r="L701" s="297"/>
      <c r="M701" s="297"/>
      <c r="N701" s="297"/>
      <c r="O701" s="297"/>
      <c r="P701" s="297"/>
      <c r="Q701" s="297"/>
      <c r="R701" s="297"/>
      <c r="S701" s="297"/>
      <c r="T701" s="297"/>
      <c r="U701" s="297"/>
      <c r="V701" s="297"/>
      <c r="W701" s="297"/>
      <c r="X701" s="297"/>
      <c r="Y701" s="297"/>
      <c r="Z701" s="297"/>
    </row>
    <row r="702" spans="1:26" ht="15.75" customHeight="1">
      <c r="A702" s="297"/>
      <c r="B702" s="297"/>
      <c r="C702" s="297"/>
      <c r="D702" s="297"/>
      <c r="E702" s="297"/>
      <c r="F702" s="297"/>
      <c r="G702" s="297"/>
      <c r="H702" s="297"/>
      <c r="I702" s="297"/>
      <c r="J702" s="297"/>
      <c r="K702" s="297"/>
      <c r="L702" s="297"/>
      <c r="M702" s="297"/>
      <c r="N702" s="297"/>
      <c r="O702" s="297"/>
      <c r="P702" s="297"/>
      <c r="Q702" s="297"/>
      <c r="R702" s="297"/>
      <c r="S702" s="297"/>
      <c r="T702" s="297"/>
      <c r="U702" s="297"/>
      <c r="V702" s="297"/>
      <c r="W702" s="297"/>
      <c r="X702" s="297"/>
      <c r="Y702" s="297"/>
      <c r="Z702" s="297"/>
    </row>
    <row r="703" spans="1:26" ht="15.75" customHeight="1">
      <c r="A703" s="297"/>
      <c r="B703" s="297"/>
      <c r="C703" s="297"/>
      <c r="D703" s="297"/>
      <c r="E703" s="297"/>
      <c r="F703" s="297"/>
      <c r="G703" s="297"/>
      <c r="H703" s="297"/>
      <c r="I703" s="297"/>
      <c r="J703" s="297"/>
      <c r="K703" s="297"/>
      <c r="L703" s="297"/>
      <c r="M703" s="297"/>
      <c r="N703" s="297"/>
      <c r="O703" s="297"/>
      <c r="P703" s="297"/>
      <c r="Q703" s="297"/>
      <c r="R703" s="297"/>
      <c r="S703" s="297"/>
      <c r="T703" s="297"/>
      <c r="U703" s="297"/>
      <c r="V703" s="297"/>
      <c r="W703" s="297"/>
      <c r="X703" s="297"/>
      <c r="Y703" s="297"/>
      <c r="Z703" s="297"/>
    </row>
    <row r="704" spans="1:26" ht="15.75" customHeight="1">
      <c r="A704" s="297"/>
      <c r="B704" s="297"/>
      <c r="C704" s="297"/>
      <c r="D704" s="297"/>
      <c r="E704" s="297"/>
      <c r="F704" s="297"/>
      <c r="G704" s="297"/>
      <c r="H704" s="297"/>
      <c r="I704" s="297"/>
      <c r="J704" s="297"/>
      <c r="K704" s="297"/>
      <c r="L704" s="297"/>
      <c r="M704" s="297"/>
      <c r="N704" s="297"/>
      <c r="O704" s="297"/>
      <c r="P704" s="297"/>
      <c r="Q704" s="297"/>
      <c r="R704" s="297"/>
      <c r="S704" s="297"/>
      <c r="T704" s="297"/>
      <c r="U704" s="297"/>
      <c r="V704" s="297"/>
      <c r="W704" s="297"/>
      <c r="X704" s="297"/>
      <c r="Y704" s="297"/>
      <c r="Z704" s="297"/>
    </row>
    <row r="705" spans="1:26" ht="15.75" customHeight="1">
      <c r="A705" s="297"/>
      <c r="B705" s="297"/>
      <c r="C705" s="297"/>
      <c r="D705" s="297"/>
      <c r="E705" s="297"/>
      <c r="F705" s="297"/>
      <c r="G705" s="297"/>
      <c r="H705" s="297"/>
      <c r="I705" s="297"/>
      <c r="J705" s="297"/>
      <c r="K705" s="297"/>
      <c r="L705" s="297"/>
      <c r="M705" s="297"/>
      <c r="N705" s="297"/>
      <c r="O705" s="297"/>
      <c r="P705" s="297"/>
      <c r="Q705" s="297"/>
      <c r="R705" s="297"/>
      <c r="S705" s="297"/>
      <c r="T705" s="297"/>
      <c r="U705" s="297"/>
      <c r="V705" s="297"/>
      <c r="W705" s="297"/>
      <c r="X705" s="297"/>
      <c r="Y705" s="297"/>
      <c r="Z705" s="297"/>
    </row>
    <row r="706" spans="1:26" ht="15.75" customHeight="1">
      <c r="A706" s="297"/>
      <c r="B706" s="297"/>
      <c r="C706" s="297"/>
      <c r="D706" s="297"/>
      <c r="E706" s="297"/>
      <c r="F706" s="297"/>
      <c r="G706" s="297"/>
      <c r="H706" s="297"/>
      <c r="I706" s="297"/>
      <c r="J706" s="297"/>
      <c r="K706" s="297"/>
      <c r="L706" s="297"/>
      <c r="M706" s="297"/>
      <c r="N706" s="297"/>
      <c r="O706" s="297"/>
      <c r="P706" s="297"/>
      <c r="Q706" s="297"/>
      <c r="R706" s="297"/>
      <c r="S706" s="297"/>
      <c r="T706" s="297"/>
      <c r="U706" s="297"/>
      <c r="V706" s="297"/>
      <c r="W706" s="297"/>
      <c r="X706" s="297"/>
      <c r="Y706" s="297"/>
      <c r="Z706" s="297"/>
    </row>
    <row r="707" spans="1:26" ht="15.75" customHeight="1">
      <c r="A707" s="297"/>
      <c r="B707" s="297"/>
      <c r="C707" s="297"/>
      <c r="D707" s="297"/>
      <c r="E707" s="297"/>
      <c r="F707" s="297"/>
      <c r="G707" s="297"/>
      <c r="H707" s="297"/>
      <c r="I707" s="297"/>
      <c r="J707" s="297"/>
      <c r="K707" s="297"/>
      <c r="L707" s="297"/>
      <c r="M707" s="297"/>
      <c r="N707" s="297"/>
      <c r="O707" s="297"/>
      <c r="P707" s="297"/>
      <c r="Q707" s="297"/>
      <c r="R707" s="297"/>
      <c r="S707" s="297"/>
      <c r="T707" s="297"/>
      <c r="U707" s="297"/>
      <c r="V707" s="297"/>
      <c r="W707" s="297"/>
      <c r="X707" s="297"/>
      <c r="Y707" s="297"/>
      <c r="Z707" s="297"/>
    </row>
    <row r="708" spans="1:26" ht="15.75" customHeight="1">
      <c r="A708" s="297"/>
      <c r="B708" s="297"/>
      <c r="C708" s="297"/>
      <c r="D708" s="297"/>
      <c r="E708" s="297"/>
      <c r="F708" s="297"/>
      <c r="G708" s="297"/>
      <c r="H708" s="297"/>
      <c r="I708" s="297"/>
      <c r="J708" s="297"/>
      <c r="K708" s="297"/>
      <c r="L708" s="297"/>
      <c r="M708" s="297"/>
      <c r="N708" s="297"/>
      <c r="O708" s="297"/>
      <c r="P708" s="297"/>
      <c r="Q708" s="297"/>
      <c r="R708" s="297"/>
      <c r="S708" s="297"/>
      <c r="T708" s="297"/>
      <c r="U708" s="297"/>
      <c r="V708" s="297"/>
      <c r="W708" s="297"/>
      <c r="X708" s="297"/>
      <c r="Y708" s="297"/>
      <c r="Z708" s="297"/>
    </row>
    <row r="709" spans="1:26" ht="15.75" customHeight="1">
      <c r="A709" s="297"/>
      <c r="B709" s="297"/>
      <c r="C709" s="297"/>
      <c r="D709" s="297"/>
      <c r="E709" s="297"/>
      <c r="F709" s="297"/>
      <c r="G709" s="297"/>
      <c r="H709" s="297"/>
      <c r="I709" s="297"/>
      <c r="J709" s="297"/>
      <c r="K709" s="297"/>
      <c r="L709" s="297"/>
      <c r="M709" s="297"/>
      <c r="N709" s="297"/>
      <c r="O709" s="297"/>
      <c r="P709" s="297"/>
      <c r="Q709" s="297"/>
      <c r="R709" s="297"/>
      <c r="S709" s="297"/>
      <c r="T709" s="297"/>
      <c r="U709" s="297"/>
      <c r="V709" s="297"/>
      <c r="W709" s="297"/>
      <c r="X709" s="297"/>
      <c r="Y709" s="297"/>
      <c r="Z709" s="297"/>
    </row>
    <row r="710" spans="1:26" ht="15.75" customHeight="1">
      <c r="A710" s="297"/>
      <c r="B710" s="297"/>
      <c r="C710" s="297"/>
      <c r="D710" s="297"/>
      <c r="E710" s="297"/>
      <c r="F710" s="297"/>
      <c r="G710" s="297"/>
      <c r="H710" s="297"/>
      <c r="I710" s="297"/>
      <c r="J710" s="297"/>
      <c r="K710" s="297"/>
      <c r="L710" s="297"/>
      <c r="M710" s="297"/>
      <c r="N710" s="297"/>
      <c r="O710" s="297"/>
      <c r="P710" s="297"/>
      <c r="Q710" s="297"/>
      <c r="R710" s="297"/>
      <c r="S710" s="297"/>
      <c r="T710" s="297"/>
      <c r="U710" s="297"/>
      <c r="V710" s="297"/>
      <c r="W710" s="297"/>
      <c r="X710" s="297"/>
      <c r="Y710" s="297"/>
      <c r="Z710" s="297"/>
    </row>
    <row r="711" spans="1:26" ht="15.75" customHeight="1">
      <c r="A711" s="297"/>
      <c r="B711" s="297"/>
      <c r="C711" s="297"/>
      <c r="D711" s="297"/>
      <c r="E711" s="297"/>
      <c r="F711" s="297"/>
      <c r="G711" s="297"/>
      <c r="H711" s="297"/>
      <c r="I711" s="297"/>
      <c r="J711" s="297"/>
      <c r="K711" s="297"/>
      <c r="L711" s="297"/>
      <c r="M711" s="297"/>
      <c r="N711" s="297"/>
      <c r="O711" s="297"/>
      <c r="P711" s="297"/>
      <c r="Q711" s="297"/>
      <c r="R711" s="297"/>
      <c r="S711" s="297"/>
      <c r="T711" s="297"/>
      <c r="U711" s="297"/>
      <c r="V711" s="297"/>
      <c r="W711" s="297"/>
      <c r="X711" s="297"/>
      <c r="Y711" s="297"/>
      <c r="Z711" s="297"/>
    </row>
    <row r="712" spans="1:26" ht="15.75" customHeight="1">
      <c r="A712" s="297"/>
      <c r="B712" s="297"/>
      <c r="C712" s="297"/>
      <c r="D712" s="297"/>
      <c r="E712" s="297"/>
      <c r="F712" s="297"/>
      <c r="G712" s="297"/>
      <c r="H712" s="297"/>
      <c r="I712" s="297"/>
      <c r="J712" s="297"/>
      <c r="K712" s="297"/>
      <c r="L712" s="297"/>
      <c r="M712" s="297"/>
      <c r="N712" s="297"/>
      <c r="O712" s="297"/>
      <c r="P712" s="297"/>
      <c r="Q712" s="297"/>
      <c r="R712" s="297"/>
      <c r="S712" s="297"/>
      <c r="T712" s="297"/>
      <c r="U712" s="297"/>
      <c r="V712" s="297"/>
      <c r="W712" s="297"/>
      <c r="X712" s="297"/>
      <c r="Y712" s="297"/>
      <c r="Z712" s="297"/>
    </row>
    <row r="713" spans="1:26" ht="15.75" customHeight="1">
      <c r="A713" s="297"/>
      <c r="B713" s="297"/>
      <c r="C713" s="297"/>
      <c r="D713" s="297"/>
      <c r="E713" s="297"/>
      <c r="F713" s="297"/>
      <c r="G713" s="297"/>
      <c r="H713" s="297"/>
      <c r="I713" s="297"/>
      <c r="J713" s="297"/>
      <c r="K713" s="297"/>
      <c r="L713" s="297"/>
      <c r="M713" s="297"/>
      <c r="N713" s="297"/>
      <c r="O713" s="297"/>
      <c r="P713" s="297"/>
      <c r="Q713" s="297"/>
      <c r="R713" s="297"/>
      <c r="S713" s="297"/>
      <c r="T713" s="297"/>
      <c r="U713" s="297"/>
      <c r="V713" s="297"/>
      <c r="W713" s="297"/>
      <c r="X713" s="297"/>
      <c r="Y713" s="297"/>
      <c r="Z713" s="297"/>
    </row>
    <row r="714" spans="1:26" ht="15.75" customHeight="1">
      <c r="A714" s="297"/>
      <c r="B714" s="297"/>
      <c r="C714" s="297"/>
      <c r="D714" s="297"/>
      <c r="E714" s="297"/>
      <c r="F714" s="297"/>
      <c r="G714" s="297"/>
      <c r="H714" s="297"/>
      <c r="I714" s="297"/>
      <c r="J714" s="297"/>
      <c r="K714" s="297"/>
      <c r="L714" s="297"/>
      <c r="M714" s="297"/>
      <c r="N714" s="297"/>
      <c r="O714" s="297"/>
      <c r="P714" s="297"/>
      <c r="Q714" s="297"/>
      <c r="R714" s="297"/>
      <c r="S714" s="297"/>
      <c r="T714" s="297"/>
      <c r="U714" s="297"/>
      <c r="V714" s="297"/>
      <c r="W714" s="297"/>
      <c r="X714" s="297"/>
      <c r="Y714" s="297"/>
      <c r="Z714" s="297"/>
    </row>
    <row r="715" spans="1:26" ht="15.75" customHeight="1">
      <c r="A715" s="297"/>
      <c r="B715" s="297"/>
      <c r="C715" s="297"/>
      <c r="D715" s="297"/>
      <c r="E715" s="297"/>
      <c r="F715" s="297"/>
      <c r="G715" s="297"/>
      <c r="H715" s="297"/>
      <c r="I715" s="297"/>
      <c r="J715" s="297"/>
      <c r="K715" s="297"/>
      <c r="L715" s="297"/>
      <c r="M715" s="297"/>
      <c r="N715" s="297"/>
      <c r="O715" s="297"/>
      <c r="P715" s="297"/>
      <c r="Q715" s="297"/>
      <c r="R715" s="297"/>
      <c r="S715" s="297"/>
      <c r="T715" s="297"/>
      <c r="U715" s="297"/>
      <c r="V715" s="297"/>
      <c r="W715" s="297"/>
      <c r="X715" s="297"/>
      <c r="Y715" s="297"/>
      <c r="Z715" s="297"/>
    </row>
    <row r="716" spans="1:26" ht="15.75" customHeight="1">
      <c r="A716" s="297"/>
      <c r="B716" s="297"/>
      <c r="C716" s="297"/>
      <c r="D716" s="297"/>
      <c r="E716" s="297"/>
      <c r="F716" s="297"/>
      <c r="G716" s="297"/>
      <c r="H716" s="297"/>
      <c r="I716" s="297"/>
      <c r="J716" s="297"/>
      <c r="K716" s="297"/>
      <c r="L716" s="297"/>
      <c r="M716" s="297"/>
      <c r="N716" s="297"/>
      <c r="O716" s="297"/>
      <c r="P716" s="297"/>
      <c r="Q716" s="297"/>
      <c r="R716" s="297"/>
      <c r="S716" s="297"/>
      <c r="T716" s="297"/>
      <c r="U716" s="297"/>
      <c r="V716" s="297"/>
      <c r="W716" s="297"/>
      <c r="X716" s="297"/>
      <c r="Y716" s="297"/>
      <c r="Z716" s="297"/>
    </row>
    <row r="717" spans="1:26" ht="15.75" customHeight="1">
      <c r="A717" s="297"/>
      <c r="B717" s="297"/>
      <c r="C717" s="297"/>
      <c r="D717" s="297"/>
      <c r="E717" s="297"/>
      <c r="F717" s="297"/>
      <c r="G717" s="297"/>
      <c r="H717" s="297"/>
      <c r="I717" s="297"/>
      <c r="J717" s="297"/>
      <c r="K717" s="297"/>
      <c r="L717" s="297"/>
      <c r="M717" s="297"/>
      <c r="N717" s="297"/>
      <c r="O717" s="297"/>
      <c r="P717" s="297"/>
      <c r="Q717" s="297"/>
      <c r="R717" s="297"/>
      <c r="S717" s="297"/>
      <c r="T717" s="297"/>
      <c r="U717" s="297"/>
      <c r="V717" s="297"/>
      <c r="W717" s="297"/>
      <c r="X717" s="297"/>
      <c r="Y717" s="297"/>
      <c r="Z717" s="297"/>
    </row>
    <row r="718" spans="1:26" ht="15.75" customHeight="1">
      <c r="A718" s="297"/>
      <c r="B718" s="297"/>
      <c r="C718" s="297"/>
      <c r="D718" s="297"/>
      <c r="E718" s="297"/>
      <c r="F718" s="297"/>
      <c r="G718" s="297"/>
      <c r="H718" s="297"/>
      <c r="I718" s="297"/>
      <c r="J718" s="297"/>
      <c r="K718" s="297"/>
      <c r="L718" s="297"/>
      <c r="M718" s="297"/>
      <c r="N718" s="297"/>
      <c r="O718" s="297"/>
      <c r="P718" s="297"/>
      <c r="Q718" s="297"/>
      <c r="R718" s="297"/>
      <c r="S718" s="297"/>
      <c r="T718" s="297"/>
      <c r="U718" s="297"/>
      <c r="V718" s="297"/>
      <c r="W718" s="297"/>
      <c r="X718" s="297"/>
      <c r="Y718" s="297"/>
      <c r="Z718" s="297"/>
    </row>
    <row r="719" spans="1:26" ht="15.75" customHeight="1">
      <c r="A719" s="297"/>
      <c r="B719" s="297"/>
      <c r="C719" s="297"/>
      <c r="D719" s="297"/>
      <c r="E719" s="297"/>
      <c r="F719" s="297"/>
      <c r="G719" s="297"/>
      <c r="H719" s="297"/>
      <c r="I719" s="297"/>
      <c r="J719" s="297"/>
      <c r="K719" s="297"/>
      <c r="L719" s="297"/>
      <c r="M719" s="297"/>
      <c r="N719" s="297"/>
      <c r="O719" s="297"/>
      <c r="P719" s="297"/>
      <c r="Q719" s="297"/>
      <c r="R719" s="297"/>
      <c r="S719" s="297"/>
      <c r="T719" s="297"/>
      <c r="U719" s="297"/>
      <c r="V719" s="297"/>
      <c r="W719" s="297"/>
      <c r="X719" s="297"/>
      <c r="Y719" s="297"/>
      <c r="Z719" s="297"/>
    </row>
    <row r="720" spans="1:26" ht="15.75" customHeight="1">
      <c r="A720" s="297"/>
      <c r="B720" s="297"/>
      <c r="C720" s="297"/>
      <c r="D720" s="297"/>
      <c r="E720" s="297"/>
      <c r="F720" s="297"/>
      <c r="G720" s="297"/>
      <c r="H720" s="297"/>
      <c r="I720" s="297"/>
      <c r="J720" s="297"/>
      <c r="K720" s="297"/>
      <c r="L720" s="297"/>
      <c r="M720" s="297"/>
      <c r="N720" s="297"/>
      <c r="O720" s="297"/>
      <c r="P720" s="297"/>
      <c r="Q720" s="297"/>
      <c r="R720" s="297"/>
      <c r="S720" s="297"/>
      <c r="T720" s="297"/>
      <c r="U720" s="297"/>
      <c r="V720" s="297"/>
      <c r="W720" s="297"/>
      <c r="X720" s="297"/>
      <c r="Y720" s="297"/>
      <c r="Z720" s="297"/>
    </row>
    <row r="721" spans="1:26" ht="15.75" customHeight="1">
      <c r="A721" s="297"/>
      <c r="B721" s="297"/>
      <c r="C721" s="297"/>
      <c r="D721" s="297"/>
      <c r="E721" s="297"/>
      <c r="F721" s="297"/>
      <c r="G721" s="297"/>
      <c r="H721" s="297"/>
      <c r="I721" s="297"/>
      <c r="J721" s="297"/>
      <c r="K721" s="297"/>
      <c r="L721" s="297"/>
      <c r="M721" s="297"/>
      <c r="N721" s="297"/>
      <c r="O721" s="297"/>
      <c r="P721" s="297"/>
      <c r="Q721" s="297"/>
      <c r="R721" s="297"/>
      <c r="S721" s="297"/>
      <c r="T721" s="297"/>
      <c r="U721" s="297"/>
      <c r="V721" s="297"/>
      <c r="W721" s="297"/>
      <c r="X721" s="297"/>
      <c r="Y721" s="297"/>
      <c r="Z721" s="297"/>
    </row>
    <row r="722" spans="1:26" ht="15.75" customHeight="1">
      <c r="A722" s="297"/>
      <c r="B722" s="297"/>
      <c r="C722" s="297"/>
      <c r="D722" s="297"/>
      <c r="E722" s="297"/>
      <c r="F722" s="297"/>
      <c r="G722" s="297"/>
      <c r="H722" s="297"/>
      <c r="I722" s="297"/>
      <c r="J722" s="297"/>
      <c r="K722" s="297"/>
      <c r="L722" s="297"/>
      <c r="M722" s="297"/>
      <c r="N722" s="297"/>
      <c r="O722" s="297"/>
      <c r="P722" s="297"/>
      <c r="Q722" s="297"/>
      <c r="R722" s="297"/>
      <c r="S722" s="297"/>
      <c r="T722" s="297"/>
      <c r="U722" s="297"/>
      <c r="V722" s="297"/>
      <c r="W722" s="297"/>
      <c r="X722" s="297"/>
      <c r="Y722" s="297"/>
      <c r="Z722" s="297"/>
    </row>
    <row r="723" spans="1:26" ht="15.75" customHeight="1">
      <c r="A723" s="297"/>
      <c r="B723" s="297"/>
      <c r="C723" s="297"/>
      <c r="D723" s="297"/>
      <c r="E723" s="297"/>
      <c r="F723" s="297"/>
      <c r="G723" s="297"/>
      <c r="H723" s="297"/>
      <c r="I723" s="297"/>
      <c r="J723" s="297"/>
      <c r="K723" s="297"/>
      <c r="L723" s="297"/>
      <c r="M723" s="297"/>
      <c r="N723" s="297"/>
      <c r="O723" s="297"/>
      <c r="P723" s="297"/>
      <c r="Q723" s="297"/>
      <c r="R723" s="297"/>
      <c r="S723" s="297"/>
      <c r="T723" s="297"/>
      <c r="U723" s="297"/>
      <c r="V723" s="297"/>
      <c r="W723" s="297"/>
      <c r="X723" s="297"/>
      <c r="Y723" s="297"/>
      <c r="Z723" s="297"/>
    </row>
    <row r="724" spans="1:26" ht="15.75" customHeight="1">
      <c r="A724" s="297"/>
      <c r="B724" s="297"/>
      <c r="C724" s="297"/>
      <c r="D724" s="297"/>
      <c r="E724" s="297"/>
      <c r="F724" s="297"/>
      <c r="G724" s="297"/>
      <c r="H724" s="297"/>
      <c r="I724" s="297"/>
      <c r="J724" s="297"/>
      <c r="K724" s="297"/>
      <c r="L724" s="297"/>
      <c r="M724" s="297"/>
      <c r="N724" s="297"/>
      <c r="O724" s="297"/>
      <c r="P724" s="297"/>
      <c r="Q724" s="297"/>
      <c r="R724" s="297"/>
      <c r="S724" s="297"/>
      <c r="T724" s="297"/>
      <c r="U724" s="297"/>
      <c r="V724" s="297"/>
      <c r="W724" s="297"/>
      <c r="X724" s="297"/>
      <c r="Y724" s="297"/>
      <c r="Z724" s="297"/>
    </row>
    <row r="725" spans="1:26" ht="15.75" customHeight="1">
      <c r="A725" s="297"/>
      <c r="B725" s="297"/>
      <c r="C725" s="297"/>
      <c r="D725" s="297"/>
      <c r="E725" s="297"/>
      <c r="F725" s="297"/>
      <c r="G725" s="297"/>
      <c r="H725" s="297"/>
      <c r="I725" s="297"/>
      <c r="J725" s="297"/>
      <c r="K725" s="297"/>
      <c r="L725" s="297"/>
      <c r="M725" s="297"/>
      <c r="N725" s="297"/>
      <c r="O725" s="297"/>
      <c r="P725" s="297"/>
      <c r="Q725" s="297"/>
      <c r="R725" s="297"/>
      <c r="S725" s="297"/>
      <c r="T725" s="297"/>
      <c r="U725" s="297"/>
      <c r="V725" s="297"/>
      <c r="W725" s="297"/>
      <c r="X725" s="297"/>
      <c r="Y725" s="297"/>
      <c r="Z725" s="297"/>
    </row>
    <row r="726" spans="1:26" ht="15.75" customHeight="1">
      <c r="A726" s="297"/>
      <c r="B726" s="297"/>
      <c r="C726" s="297"/>
      <c r="D726" s="297"/>
      <c r="E726" s="297"/>
      <c r="F726" s="297"/>
      <c r="G726" s="297"/>
      <c r="H726" s="297"/>
      <c r="I726" s="297"/>
      <c r="J726" s="297"/>
      <c r="K726" s="297"/>
      <c r="L726" s="297"/>
      <c r="M726" s="297"/>
      <c r="N726" s="297"/>
      <c r="O726" s="297"/>
      <c r="P726" s="297"/>
      <c r="Q726" s="297"/>
      <c r="R726" s="297"/>
      <c r="S726" s="297"/>
      <c r="T726" s="297"/>
      <c r="U726" s="297"/>
      <c r="V726" s="297"/>
      <c r="W726" s="297"/>
      <c r="X726" s="297"/>
      <c r="Y726" s="297"/>
      <c r="Z726" s="297"/>
    </row>
    <row r="727" spans="1:26" ht="15.75" customHeight="1">
      <c r="A727" s="297"/>
      <c r="B727" s="297"/>
      <c r="C727" s="297"/>
      <c r="D727" s="297"/>
      <c r="E727" s="297"/>
      <c r="F727" s="297"/>
      <c r="G727" s="297"/>
      <c r="H727" s="297"/>
      <c r="I727" s="297"/>
      <c r="J727" s="297"/>
      <c r="K727" s="297"/>
      <c r="L727" s="297"/>
      <c r="M727" s="297"/>
      <c r="N727" s="297"/>
      <c r="O727" s="297"/>
      <c r="P727" s="297"/>
      <c r="Q727" s="297"/>
      <c r="R727" s="297"/>
      <c r="S727" s="297"/>
      <c r="T727" s="297"/>
      <c r="U727" s="297"/>
      <c r="V727" s="297"/>
      <c r="W727" s="297"/>
      <c r="X727" s="297"/>
      <c r="Y727" s="297"/>
      <c r="Z727" s="297"/>
    </row>
    <row r="728" spans="1:26" ht="15.75" customHeight="1">
      <c r="A728" s="297"/>
      <c r="B728" s="297"/>
      <c r="C728" s="297"/>
      <c r="D728" s="297"/>
      <c r="E728" s="297"/>
      <c r="F728" s="297"/>
      <c r="G728" s="297"/>
      <c r="H728" s="297"/>
      <c r="I728" s="297"/>
      <c r="J728" s="297"/>
      <c r="K728" s="297"/>
      <c r="L728" s="297"/>
      <c r="M728" s="297"/>
      <c r="N728" s="297"/>
      <c r="O728" s="297"/>
      <c r="P728" s="297"/>
      <c r="Q728" s="297"/>
      <c r="R728" s="297"/>
      <c r="S728" s="297"/>
      <c r="T728" s="297"/>
      <c r="U728" s="297"/>
      <c r="V728" s="297"/>
      <c r="W728" s="297"/>
      <c r="X728" s="297"/>
      <c r="Y728" s="297"/>
      <c r="Z728" s="297"/>
    </row>
    <row r="729" spans="1:26" ht="15.75" customHeight="1">
      <c r="A729" s="297"/>
      <c r="B729" s="297"/>
      <c r="C729" s="297"/>
      <c r="D729" s="297"/>
      <c r="E729" s="297"/>
      <c r="F729" s="297"/>
      <c r="G729" s="297"/>
      <c r="H729" s="297"/>
      <c r="I729" s="297"/>
      <c r="J729" s="297"/>
      <c r="K729" s="297"/>
      <c r="L729" s="297"/>
      <c r="M729" s="297"/>
      <c r="N729" s="297"/>
      <c r="O729" s="297"/>
      <c r="P729" s="297"/>
      <c r="Q729" s="297"/>
      <c r="R729" s="297"/>
      <c r="S729" s="297"/>
      <c r="T729" s="297"/>
      <c r="U729" s="297"/>
      <c r="V729" s="297"/>
      <c r="W729" s="297"/>
      <c r="X729" s="297"/>
      <c r="Y729" s="297"/>
      <c r="Z729" s="297"/>
    </row>
    <row r="730" spans="1:26" ht="15.75" customHeight="1">
      <c r="A730" s="297"/>
      <c r="B730" s="297"/>
      <c r="C730" s="297"/>
      <c r="D730" s="297"/>
      <c r="E730" s="297"/>
      <c r="F730" s="297"/>
      <c r="G730" s="297"/>
      <c r="H730" s="297"/>
      <c r="I730" s="297"/>
      <c r="J730" s="297"/>
      <c r="K730" s="297"/>
      <c r="L730" s="297"/>
      <c r="M730" s="297"/>
      <c r="N730" s="297"/>
      <c r="O730" s="297"/>
      <c r="P730" s="297"/>
      <c r="Q730" s="297"/>
      <c r="R730" s="297"/>
      <c r="S730" s="297"/>
      <c r="T730" s="297"/>
      <c r="U730" s="297"/>
      <c r="V730" s="297"/>
      <c r="W730" s="297"/>
      <c r="X730" s="297"/>
      <c r="Y730" s="297"/>
      <c r="Z730" s="297"/>
    </row>
    <row r="731" spans="1:26" ht="15.75" customHeight="1">
      <c r="A731" s="297"/>
      <c r="B731" s="297"/>
      <c r="C731" s="297"/>
      <c r="D731" s="297"/>
      <c r="E731" s="297"/>
      <c r="F731" s="297"/>
      <c r="G731" s="297"/>
      <c r="H731" s="297"/>
      <c r="I731" s="297"/>
      <c r="J731" s="297"/>
      <c r="K731" s="297"/>
      <c r="L731" s="297"/>
      <c r="M731" s="297"/>
      <c r="N731" s="297"/>
      <c r="O731" s="297"/>
      <c r="P731" s="297"/>
      <c r="Q731" s="297"/>
      <c r="R731" s="297"/>
      <c r="S731" s="297"/>
      <c r="T731" s="297"/>
      <c r="U731" s="297"/>
      <c r="V731" s="297"/>
      <c r="W731" s="297"/>
      <c r="X731" s="297"/>
      <c r="Y731" s="297"/>
      <c r="Z731" s="297"/>
    </row>
    <row r="732" spans="1:26" ht="15.75" customHeight="1">
      <c r="A732" s="297"/>
      <c r="B732" s="297"/>
      <c r="C732" s="297"/>
      <c r="D732" s="297"/>
      <c r="E732" s="297"/>
      <c r="F732" s="297"/>
      <c r="G732" s="297"/>
      <c r="H732" s="297"/>
      <c r="I732" s="297"/>
      <c r="J732" s="297"/>
      <c r="K732" s="297"/>
      <c r="L732" s="297"/>
      <c r="M732" s="297"/>
      <c r="N732" s="297"/>
      <c r="O732" s="297"/>
      <c r="P732" s="297"/>
      <c r="Q732" s="297"/>
      <c r="R732" s="297"/>
      <c r="S732" s="297"/>
      <c r="T732" s="297"/>
      <c r="U732" s="297"/>
      <c r="V732" s="297"/>
      <c r="W732" s="297"/>
      <c r="X732" s="297"/>
      <c r="Y732" s="297"/>
      <c r="Z732" s="297"/>
    </row>
    <row r="733" spans="1:26" ht="15.75" customHeight="1">
      <c r="A733" s="297"/>
      <c r="B733" s="297"/>
      <c r="C733" s="297"/>
      <c r="D733" s="297"/>
      <c r="E733" s="297"/>
      <c r="F733" s="297"/>
      <c r="G733" s="297"/>
      <c r="H733" s="297"/>
      <c r="I733" s="297"/>
      <c r="J733" s="297"/>
      <c r="K733" s="297"/>
      <c r="L733" s="297"/>
      <c r="M733" s="297"/>
      <c r="N733" s="297"/>
      <c r="O733" s="297"/>
      <c r="P733" s="297"/>
      <c r="Q733" s="297"/>
      <c r="R733" s="297"/>
      <c r="S733" s="297"/>
      <c r="T733" s="297"/>
      <c r="U733" s="297"/>
      <c r="V733" s="297"/>
      <c r="W733" s="297"/>
      <c r="X733" s="297"/>
      <c r="Y733" s="297"/>
      <c r="Z733" s="297"/>
    </row>
    <row r="734" spans="1:26" ht="15.75" customHeight="1">
      <c r="A734" s="297"/>
      <c r="B734" s="297"/>
      <c r="C734" s="297"/>
      <c r="D734" s="297"/>
      <c r="E734" s="297"/>
      <c r="F734" s="297"/>
      <c r="G734" s="297"/>
      <c r="H734" s="297"/>
      <c r="I734" s="297"/>
      <c r="J734" s="297"/>
      <c r="K734" s="297"/>
      <c r="L734" s="297"/>
      <c r="M734" s="297"/>
      <c r="N734" s="297"/>
      <c r="O734" s="297"/>
      <c r="P734" s="297"/>
      <c r="Q734" s="297"/>
      <c r="R734" s="297"/>
      <c r="S734" s="297"/>
      <c r="T734" s="297"/>
      <c r="U734" s="297"/>
      <c r="V734" s="297"/>
      <c r="W734" s="297"/>
      <c r="X734" s="297"/>
      <c r="Y734" s="297"/>
      <c r="Z734" s="297"/>
    </row>
    <row r="735" spans="1:26" ht="15.75" customHeight="1">
      <c r="A735" s="297"/>
      <c r="B735" s="297"/>
      <c r="C735" s="297"/>
      <c r="D735" s="297"/>
      <c r="E735" s="297"/>
      <c r="F735" s="297"/>
      <c r="G735" s="297"/>
      <c r="H735" s="297"/>
      <c r="I735" s="297"/>
      <c r="J735" s="297"/>
      <c r="K735" s="297"/>
      <c r="L735" s="297"/>
      <c r="M735" s="297"/>
      <c r="N735" s="297"/>
      <c r="O735" s="297"/>
      <c r="P735" s="297"/>
      <c r="Q735" s="297"/>
      <c r="R735" s="297"/>
      <c r="S735" s="297"/>
      <c r="T735" s="297"/>
      <c r="U735" s="297"/>
      <c r="V735" s="297"/>
      <c r="W735" s="297"/>
      <c r="X735" s="297"/>
      <c r="Y735" s="297"/>
      <c r="Z735" s="297"/>
    </row>
    <row r="736" spans="1:26" ht="15.75" customHeight="1">
      <c r="A736" s="297"/>
      <c r="B736" s="297"/>
      <c r="C736" s="297"/>
      <c r="D736" s="297"/>
      <c r="E736" s="297"/>
      <c r="F736" s="297"/>
      <c r="G736" s="297"/>
      <c r="H736" s="297"/>
      <c r="I736" s="297"/>
      <c r="J736" s="297"/>
      <c r="K736" s="297"/>
      <c r="L736" s="297"/>
      <c r="M736" s="297"/>
      <c r="N736" s="297"/>
      <c r="O736" s="297"/>
      <c r="P736" s="297"/>
      <c r="Q736" s="297"/>
      <c r="R736" s="297"/>
      <c r="S736" s="297"/>
      <c r="T736" s="297"/>
      <c r="U736" s="297"/>
      <c r="V736" s="297"/>
      <c r="W736" s="297"/>
      <c r="X736" s="297"/>
      <c r="Y736" s="297"/>
      <c r="Z736" s="297"/>
    </row>
    <row r="737" spans="1:26" ht="15.75" customHeight="1">
      <c r="A737" s="297"/>
      <c r="B737" s="297"/>
      <c r="C737" s="297"/>
      <c r="D737" s="297"/>
      <c r="E737" s="297"/>
      <c r="F737" s="297"/>
      <c r="G737" s="297"/>
      <c r="H737" s="297"/>
      <c r="I737" s="297"/>
      <c r="J737" s="297"/>
      <c r="K737" s="297"/>
      <c r="L737" s="297"/>
      <c r="M737" s="297"/>
      <c r="N737" s="297"/>
      <c r="O737" s="297"/>
      <c r="P737" s="297"/>
      <c r="Q737" s="297"/>
      <c r="R737" s="297"/>
      <c r="S737" s="297"/>
      <c r="T737" s="297"/>
      <c r="U737" s="297"/>
      <c r="V737" s="297"/>
      <c r="W737" s="297"/>
      <c r="X737" s="297"/>
      <c r="Y737" s="297"/>
      <c r="Z737" s="297"/>
    </row>
    <row r="738" spans="1:26" ht="15.75" customHeight="1">
      <c r="A738" s="297"/>
      <c r="B738" s="297"/>
      <c r="C738" s="297"/>
      <c r="D738" s="297"/>
      <c r="E738" s="297"/>
      <c r="F738" s="297"/>
      <c r="G738" s="297"/>
      <c r="H738" s="297"/>
      <c r="I738" s="297"/>
      <c r="J738" s="297"/>
      <c r="K738" s="297"/>
      <c r="L738" s="297"/>
      <c r="M738" s="297"/>
      <c r="N738" s="297"/>
      <c r="O738" s="297"/>
      <c r="P738" s="297"/>
      <c r="Q738" s="297"/>
      <c r="R738" s="297"/>
      <c r="S738" s="297"/>
      <c r="T738" s="297"/>
      <c r="U738" s="297"/>
      <c r="V738" s="297"/>
      <c r="W738" s="297"/>
      <c r="X738" s="297"/>
      <c r="Y738" s="297"/>
      <c r="Z738" s="297"/>
    </row>
    <row r="739" spans="1:26" ht="15.75" customHeight="1">
      <c r="A739" s="297"/>
      <c r="B739" s="297"/>
      <c r="C739" s="297"/>
      <c r="D739" s="297"/>
      <c r="E739" s="297"/>
      <c r="F739" s="297"/>
      <c r="G739" s="297"/>
      <c r="H739" s="297"/>
      <c r="I739" s="297"/>
      <c r="J739" s="297"/>
      <c r="K739" s="297"/>
      <c r="L739" s="297"/>
      <c r="M739" s="297"/>
      <c r="N739" s="297"/>
      <c r="O739" s="297"/>
      <c r="P739" s="297"/>
      <c r="Q739" s="297"/>
      <c r="R739" s="297"/>
      <c r="S739" s="297"/>
      <c r="T739" s="297"/>
      <c r="U739" s="297"/>
      <c r="V739" s="297"/>
      <c r="W739" s="297"/>
      <c r="X739" s="297"/>
      <c r="Y739" s="297"/>
      <c r="Z739" s="297"/>
    </row>
    <row r="740" spans="1:26" ht="15.75" customHeight="1">
      <c r="A740" s="297"/>
      <c r="B740" s="297"/>
      <c r="C740" s="297"/>
      <c r="D740" s="297"/>
      <c r="E740" s="297"/>
      <c r="F740" s="297"/>
      <c r="G740" s="297"/>
      <c r="H740" s="297"/>
      <c r="I740" s="297"/>
      <c r="J740" s="297"/>
      <c r="K740" s="297"/>
      <c r="L740" s="297"/>
      <c r="M740" s="297"/>
      <c r="N740" s="297"/>
      <c r="O740" s="297"/>
      <c r="P740" s="297"/>
      <c r="Q740" s="297"/>
      <c r="R740" s="297"/>
      <c r="S740" s="297"/>
      <c r="T740" s="297"/>
      <c r="U740" s="297"/>
      <c r="V740" s="297"/>
      <c r="W740" s="297"/>
      <c r="X740" s="297"/>
      <c r="Y740" s="297"/>
      <c r="Z740" s="297"/>
    </row>
    <row r="741" spans="1:26" ht="15.75" customHeight="1">
      <c r="A741" s="297"/>
      <c r="B741" s="297"/>
      <c r="C741" s="297"/>
      <c r="D741" s="297"/>
      <c r="E741" s="297"/>
      <c r="F741" s="297"/>
      <c r="G741" s="297"/>
      <c r="H741" s="297"/>
      <c r="I741" s="297"/>
      <c r="J741" s="297"/>
      <c r="K741" s="297"/>
      <c r="L741" s="297"/>
      <c r="M741" s="297"/>
      <c r="N741" s="297"/>
      <c r="O741" s="297"/>
      <c r="P741" s="297"/>
      <c r="Q741" s="297"/>
      <c r="R741" s="297"/>
      <c r="S741" s="297"/>
      <c r="T741" s="297"/>
      <c r="U741" s="297"/>
      <c r="V741" s="297"/>
      <c r="W741" s="297"/>
      <c r="X741" s="297"/>
      <c r="Y741" s="297"/>
      <c r="Z741" s="297"/>
    </row>
    <row r="742" spans="1:26" ht="15.75" customHeight="1">
      <c r="A742" s="297"/>
      <c r="B742" s="297"/>
      <c r="C742" s="297"/>
      <c r="D742" s="297"/>
      <c r="E742" s="297"/>
      <c r="F742" s="297"/>
      <c r="G742" s="297"/>
      <c r="H742" s="297"/>
      <c r="I742" s="297"/>
      <c r="J742" s="297"/>
      <c r="K742" s="297"/>
      <c r="L742" s="297"/>
      <c r="M742" s="297"/>
      <c r="N742" s="297"/>
      <c r="O742" s="297"/>
      <c r="P742" s="297"/>
      <c r="Q742" s="297"/>
      <c r="R742" s="297"/>
      <c r="S742" s="297"/>
      <c r="T742" s="297"/>
      <c r="U742" s="297"/>
      <c r="V742" s="297"/>
      <c r="W742" s="297"/>
      <c r="X742" s="297"/>
      <c r="Y742" s="297"/>
      <c r="Z742" s="297"/>
    </row>
    <row r="743" spans="1:26" ht="15.75" customHeight="1">
      <c r="A743" s="297"/>
      <c r="B743" s="297"/>
      <c r="C743" s="297"/>
      <c r="D743" s="297"/>
      <c r="E743" s="297"/>
      <c r="F743" s="297"/>
      <c r="G743" s="297"/>
      <c r="H743" s="297"/>
      <c r="I743" s="297"/>
      <c r="J743" s="297"/>
      <c r="K743" s="297"/>
      <c r="L743" s="297"/>
      <c r="M743" s="297"/>
      <c r="N743" s="297"/>
      <c r="O743" s="297"/>
      <c r="P743" s="297"/>
      <c r="Q743" s="297"/>
      <c r="R743" s="297"/>
      <c r="S743" s="297"/>
      <c r="T743" s="297"/>
      <c r="U743" s="297"/>
      <c r="V743" s="297"/>
      <c r="W743" s="297"/>
      <c r="X743" s="297"/>
      <c r="Y743" s="297"/>
      <c r="Z743" s="297"/>
    </row>
    <row r="744" spans="1:26" ht="15.75" customHeight="1">
      <c r="A744" s="297"/>
      <c r="B744" s="297"/>
      <c r="C744" s="297"/>
      <c r="D744" s="297"/>
      <c r="E744" s="297"/>
      <c r="F744" s="297"/>
      <c r="G744" s="297"/>
      <c r="H744" s="297"/>
      <c r="I744" s="297"/>
      <c r="J744" s="297"/>
      <c r="K744" s="297"/>
      <c r="L744" s="297"/>
      <c r="M744" s="297"/>
      <c r="N744" s="297"/>
      <c r="O744" s="297"/>
      <c r="P744" s="297"/>
      <c r="Q744" s="297"/>
      <c r="R744" s="297"/>
      <c r="S744" s="297"/>
      <c r="T744" s="297"/>
      <c r="U744" s="297"/>
      <c r="V744" s="297"/>
      <c r="W744" s="297"/>
      <c r="X744" s="297"/>
      <c r="Y744" s="297"/>
      <c r="Z744" s="297"/>
    </row>
    <row r="745" spans="1:26" ht="15.75" customHeight="1">
      <c r="A745" s="297"/>
      <c r="B745" s="297"/>
      <c r="C745" s="297"/>
      <c r="D745" s="297"/>
      <c r="E745" s="297"/>
      <c r="F745" s="297"/>
      <c r="G745" s="297"/>
      <c r="H745" s="297"/>
      <c r="I745" s="297"/>
      <c r="J745" s="297"/>
      <c r="K745" s="297"/>
      <c r="L745" s="297"/>
      <c r="M745" s="297"/>
      <c r="N745" s="297"/>
      <c r="O745" s="297"/>
      <c r="P745" s="297"/>
      <c r="Q745" s="297"/>
      <c r="R745" s="297"/>
      <c r="S745" s="297"/>
      <c r="T745" s="297"/>
      <c r="U745" s="297"/>
      <c r="V745" s="297"/>
      <c r="W745" s="297"/>
      <c r="X745" s="297"/>
      <c r="Y745" s="297"/>
      <c r="Z745" s="297"/>
    </row>
    <row r="746" spans="1:26" ht="15.75" customHeight="1">
      <c r="A746" s="297"/>
      <c r="B746" s="297"/>
      <c r="C746" s="297"/>
      <c r="D746" s="297"/>
      <c r="E746" s="297"/>
      <c r="F746" s="297"/>
      <c r="G746" s="297"/>
      <c r="H746" s="297"/>
      <c r="I746" s="297"/>
      <c r="J746" s="297"/>
      <c r="K746" s="297"/>
      <c r="L746" s="297"/>
      <c r="M746" s="297"/>
      <c r="N746" s="297"/>
      <c r="O746" s="297"/>
      <c r="P746" s="297"/>
      <c r="Q746" s="297"/>
      <c r="R746" s="297"/>
      <c r="S746" s="297"/>
      <c r="T746" s="297"/>
      <c r="U746" s="297"/>
      <c r="V746" s="297"/>
      <c r="W746" s="297"/>
      <c r="X746" s="297"/>
      <c r="Y746" s="297"/>
      <c r="Z746" s="297"/>
    </row>
    <row r="747" spans="1:26" ht="15.75" customHeight="1">
      <c r="A747" s="297"/>
      <c r="B747" s="297"/>
      <c r="C747" s="297"/>
      <c r="D747" s="297"/>
      <c r="E747" s="297"/>
      <c r="F747" s="297"/>
      <c r="G747" s="297"/>
      <c r="H747" s="297"/>
      <c r="I747" s="297"/>
      <c r="J747" s="297"/>
      <c r="K747" s="297"/>
      <c r="L747" s="297"/>
      <c r="M747" s="297"/>
      <c r="N747" s="297"/>
      <c r="O747" s="297"/>
      <c r="P747" s="297"/>
      <c r="Q747" s="297"/>
      <c r="R747" s="297"/>
      <c r="S747" s="297"/>
      <c r="T747" s="297"/>
      <c r="U747" s="297"/>
      <c r="V747" s="297"/>
      <c r="W747" s="297"/>
      <c r="X747" s="297"/>
      <c r="Y747" s="297"/>
      <c r="Z747" s="297"/>
    </row>
    <row r="748" spans="1:26" ht="15.75" customHeight="1">
      <c r="A748" s="297"/>
      <c r="B748" s="297"/>
      <c r="C748" s="297"/>
      <c r="D748" s="297"/>
      <c r="E748" s="297"/>
      <c r="F748" s="297"/>
      <c r="G748" s="297"/>
      <c r="H748" s="297"/>
      <c r="I748" s="297"/>
      <c r="J748" s="297"/>
      <c r="K748" s="297"/>
      <c r="L748" s="297"/>
      <c r="M748" s="297"/>
      <c r="N748" s="297"/>
      <c r="O748" s="297"/>
      <c r="P748" s="297"/>
      <c r="Q748" s="297"/>
      <c r="R748" s="297"/>
      <c r="S748" s="297"/>
      <c r="T748" s="297"/>
      <c r="U748" s="297"/>
      <c r="V748" s="297"/>
      <c r="W748" s="297"/>
      <c r="X748" s="297"/>
      <c r="Y748" s="297"/>
      <c r="Z748" s="297"/>
    </row>
    <row r="749" spans="1:26" ht="15.75" customHeight="1">
      <c r="A749" s="297"/>
      <c r="B749" s="297"/>
      <c r="C749" s="297"/>
      <c r="D749" s="297"/>
      <c r="E749" s="297"/>
      <c r="F749" s="297"/>
      <c r="G749" s="297"/>
      <c r="H749" s="297"/>
      <c r="I749" s="297"/>
      <c r="J749" s="297"/>
      <c r="K749" s="297"/>
      <c r="L749" s="297"/>
      <c r="M749" s="297"/>
      <c r="N749" s="297"/>
      <c r="O749" s="297"/>
      <c r="P749" s="297"/>
      <c r="Q749" s="297"/>
      <c r="R749" s="297"/>
      <c r="S749" s="297"/>
      <c r="T749" s="297"/>
      <c r="U749" s="297"/>
      <c r="V749" s="297"/>
      <c r="W749" s="297"/>
      <c r="X749" s="297"/>
      <c r="Y749" s="297"/>
      <c r="Z749" s="297"/>
    </row>
    <row r="750" spans="1:26" ht="15.75" customHeight="1">
      <c r="A750" s="297"/>
      <c r="B750" s="297"/>
      <c r="C750" s="297"/>
      <c r="D750" s="297"/>
      <c r="E750" s="297"/>
      <c r="F750" s="297"/>
      <c r="G750" s="297"/>
      <c r="H750" s="297"/>
      <c r="I750" s="297"/>
      <c r="J750" s="297"/>
      <c r="K750" s="297"/>
      <c r="L750" s="297"/>
      <c r="M750" s="297"/>
      <c r="N750" s="297"/>
      <c r="O750" s="297"/>
      <c r="P750" s="297"/>
      <c r="Q750" s="297"/>
      <c r="R750" s="297"/>
      <c r="S750" s="297"/>
      <c r="T750" s="297"/>
      <c r="U750" s="297"/>
      <c r="V750" s="297"/>
      <c r="W750" s="297"/>
      <c r="X750" s="297"/>
      <c r="Y750" s="297"/>
      <c r="Z750" s="297"/>
    </row>
    <row r="751" spans="1:26" ht="15.75" customHeight="1">
      <c r="A751" s="297"/>
      <c r="B751" s="297"/>
      <c r="C751" s="297"/>
      <c r="D751" s="297"/>
      <c r="E751" s="297"/>
      <c r="F751" s="297"/>
      <c r="G751" s="297"/>
      <c r="H751" s="297"/>
      <c r="I751" s="297"/>
      <c r="J751" s="297"/>
      <c r="K751" s="297"/>
      <c r="L751" s="297"/>
      <c r="M751" s="297"/>
      <c r="N751" s="297"/>
      <c r="O751" s="297"/>
      <c r="P751" s="297"/>
      <c r="Q751" s="297"/>
      <c r="R751" s="297"/>
      <c r="S751" s="297"/>
      <c r="T751" s="297"/>
      <c r="U751" s="297"/>
      <c r="V751" s="297"/>
      <c r="W751" s="297"/>
      <c r="X751" s="297"/>
      <c r="Y751" s="297"/>
      <c r="Z751" s="297"/>
    </row>
    <row r="752" spans="1:26" ht="15.75" customHeight="1">
      <c r="A752" s="297"/>
      <c r="B752" s="297"/>
      <c r="C752" s="297"/>
      <c r="D752" s="297"/>
      <c r="E752" s="297"/>
      <c r="F752" s="297"/>
      <c r="G752" s="297"/>
      <c r="H752" s="297"/>
      <c r="I752" s="297"/>
      <c r="J752" s="297"/>
      <c r="K752" s="297"/>
      <c r="L752" s="297"/>
      <c r="M752" s="297"/>
      <c r="N752" s="297"/>
      <c r="O752" s="297"/>
      <c r="P752" s="297"/>
      <c r="Q752" s="297"/>
      <c r="R752" s="297"/>
      <c r="S752" s="297"/>
      <c r="T752" s="297"/>
      <c r="U752" s="297"/>
      <c r="V752" s="297"/>
      <c r="W752" s="297"/>
      <c r="X752" s="297"/>
      <c r="Y752" s="297"/>
      <c r="Z752" s="297"/>
    </row>
    <row r="753" spans="1:26" ht="15.75" customHeight="1">
      <c r="A753" s="297"/>
      <c r="B753" s="297"/>
      <c r="C753" s="297"/>
      <c r="D753" s="297"/>
      <c r="E753" s="297"/>
      <c r="F753" s="297"/>
      <c r="G753" s="297"/>
      <c r="H753" s="297"/>
      <c r="I753" s="297"/>
      <c r="J753" s="297"/>
      <c r="K753" s="297"/>
      <c r="L753" s="297"/>
      <c r="M753" s="297"/>
      <c r="N753" s="297"/>
      <c r="O753" s="297"/>
      <c r="P753" s="297"/>
      <c r="Q753" s="297"/>
      <c r="R753" s="297"/>
      <c r="S753" s="297"/>
      <c r="T753" s="297"/>
      <c r="U753" s="297"/>
      <c r="V753" s="297"/>
      <c r="W753" s="297"/>
      <c r="X753" s="297"/>
      <c r="Y753" s="297"/>
      <c r="Z753" s="297"/>
    </row>
    <row r="754" spans="1:26" ht="15.75" customHeight="1">
      <c r="A754" s="297"/>
      <c r="B754" s="297"/>
      <c r="C754" s="297"/>
      <c r="D754" s="297"/>
      <c r="E754" s="297"/>
      <c r="F754" s="297"/>
      <c r="G754" s="297"/>
      <c r="H754" s="297"/>
      <c r="I754" s="297"/>
      <c r="J754" s="297"/>
      <c r="K754" s="297"/>
      <c r="L754" s="297"/>
      <c r="M754" s="297"/>
      <c r="N754" s="297"/>
      <c r="O754" s="297"/>
      <c r="P754" s="297"/>
      <c r="Q754" s="297"/>
      <c r="R754" s="297"/>
      <c r="S754" s="297"/>
      <c r="T754" s="297"/>
      <c r="U754" s="297"/>
      <c r="V754" s="297"/>
      <c r="W754" s="297"/>
      <c r="X754" s="297"/>
      <c r="Y754" s="297"/>
      <c r="Z754" s="297"/>
    </row>
    <row r="755" spans="1:26" ht="15.75" customHeight="1">
      <c r="A755" s="297"/>
      <c r="B755" s="297"/>
      <c r="C755" s="297"/>
      <c r="D755" s="297"/>
      <c r="E755" s="297"/>
      <c r="F755" s="297"/>
      <c r="G755" s="297"/>
      <c r="H755" s="297"/>
      <c r="I755" s="297"/>
      <c r="J755" s="297"/>
      <c r="K755" s="297"/>
      <c r="L755" s="297"/>
      <c r="M755" s="297"/>
      <c r="N755" s="297"/>
      <c r="O755" s="297"/>
      <c r="P755" s="297"/>
      <c r="Q755" s="297"/>
      <c r="R755" s="297"/>
      <c r="S755" s="297"/>
      <c r="T755" s="297"/>
      <c r="U755" s="297"/>
      <c r="V755" s="297"/>
      <c r="W755" s="297"/>
      <c r="X755" s="297"/>
      <c r="Y755" s="297"/>
      <c r="Z755" s="297"/>
    </row>
    <row r="756" spans="1:26" ht="15.75" customHeight="1">
      <c r="A756" s="297"/>
      <c r="B756" s="297"/>
      <c r="C756" s="297"/>
      <c r="D756" s="297"/>
      <c r="E756" s="297"/>
      <c r="F756" s="297"/>
      <c r="G756" s="297"/>
      <c r="H756" s="297"/>
      <c r="I756" s="297"/>
      <c r="J756" s="297"/>
      <c r="K756" s="297"/>
      <c r="L756" s="297"/>
      <c r="M756" s="297"/>
      <c r="N756" s="297"/>
      <c r="O756" s="297"/>
      <c r="P756" s="297"/>
      <c r="Q756" s="297"/>
      <c r="R756" s="297"/>
      <c r="S756" s="297"/>
      <c r="T756" s="297"/>
      <c r="U756" s="297"/>
      <c r="V756" s="297"/>
      <c r="W756" s="297"/>
      <c r="X756" s="297"/>
      <c r="Y756" s="297"/>
      <c r="Z756" s="297"/>
    </row>
    <row r="757" spans="1:26" ht="15.75" customHeight="1">
      <c r="A757" s="297"/>
      <c r="B757" s="297"/>
      <c r="C757" s="297"/>
      <c r="D757" s="297"/>
      <c r="E757" s="297"/>
      <c r="F757" s="297"/>
      <c r="G757" s="297"/>
      <c r="H757" s="297"/>
      <c r="I757" s="297"/>
      <c r="J757" s="297"/>
      <c r="K757" s="297"/>
      <c r="L757" s="297"/>
      <c r="M757" s="297"/>
      <c r="N757" s="297"/>
      <c r="O757" s="297"/>
      <c r="P757" s="297"/>
      <c r="Q757" s="297"/>
      <c r="R757" s="297"/>
      <c r="S757" s="297"/>
      <c r="T757" s="297"/>
      <c r="U757" s="297"/>
      <c r="V757" s="297"/>
      <c r="W757" s="297"/>
      <c r="X757" s="297"/>
      <c r="Y757" s="297"/>
      <c r="Z757" s="297"/>
    </row>
    <row r="758" spans="1:26" ht="15.75" customHeight="1">
      <c r="A758" s="297"/>
      <c r="B758" s="297"/>
      <c r="C758" s="297"/>
      <c r="D758" s="297"/>
      <c r="E758" s="297"/>
      <c r="F758" s="297"/>
      <c r="G758" s="297"/>
      <c r="H758" s="297"/>
      <c r="I758" s="297"/>
      <c r="J758" s="297"/>
      <c r="K758" s="297"/>
      <c r="L758" s="297"/>
      <c r="M758" s="297"/>
      <c r="N758" s="297"/>
      <c r="O758" s="297"/>
      <c r="P758" s="297"/>
      <c r="Q758" s="297"/>
      <c r="R758" s="297"/>
      <c r="S758" s="297"/>
      <c r="T758" s="297"/>
      <c r="U758" s="297"/>
      <c r="V758" s="297"/>
      <c r="W758" s="297"/>
      <c r="X758" s="297"/>
      <c r="Y758" s="297"/>
      <c r="Z758" s="297"/>
    </row>
    <row r="759" spans="1:26" ht="15.75" customHeight="1">
      <c r="A759" s="297"/>
      <c r="B759" s="297"/>
      <c r="C759" s="297"/>
      <c r="D759" s="297"/>
      <c r="E759" s="297"/>
      <c r="F759" s="297"/>
      <c r="G759" s="297"/>
      <c r="H759" s="297"/>
      <c r="I759" s="297"/>
      <c r="J759" s="297"/>
      <c r="K759" s="297"/>
      <c r="L759" s="297"/>
      <c r="M759" s="297"/>
      <c r="N759" s="297"/>
      <c r="O759" s="297"/>
      <c r="P759" s="297"/>
      <c r="Q759" s="297"/>
      <c r="R759" s="297"/>
      <c r="S759" s="297"/>
      <c r="T759" s="297"/>
      <c r="U759" s="297"/>
      <c r="V759" s="297"/>
      <c r="W759" s="297"/>
      <c r="X759" s="297"/>
      <c r="Y759" s="297"/>
      <c r="Z759" s="297"/>
    </row>
    <row r="760" spans="1:26" ht="15.75" customHeight="1">
      <c r="A760" s="297"/>
      <c r="B760" s="297"/>
      <c r="C760" s="297"/>
      <c r="D760" s="297"/>
      <c r="E760" s="297"/>
      <c r="F760" s="297"/>
      <c r="G760" s="297"/>
      <c r="H760" s="297"/>
      <c r="I760" s="297"/>
      <c r="J760" s="297"/>
      <c r="K760" s="297"/>
      <c r="L760" s="297"/>
      <c r="M760" s="297"/>
      <c r="N760" s="297"/>
      <c r="O760" s="297"/>
      <c r="P760" s="297"/>
      <c r="Q760" s="297"/>
      <c r="R760" s="297"/>
      <c r="S760" s="297"/>
      <c r="T760" s="297"/>
      <c r="U760" s="297"/>
      <c r="V760" s="297"/>
      <c r="W760" s="297"/>
      <c r="X760" s="297"/>
      <c r="Y760" s="297"/>
      <c r="Z760" s="297"/>
    </row>
    <row r="761" spans="1:26" ht="15.75" customHeight="1">
      <c r="A761" s="297"/>
      <c r="B761" s="297"/>
      <c r="C761" s="297"/>
      <c r="D761" s="297"/>
      <c r="E761" s="297"/>
      <c r="F761" s="297"/>
      <c r="G761" s="297"/>
      <c r="H761" s="297"/>
      <c r="I761" s="297"/>
      <c r="J761" s="297"/>
      <c r="K761" s="297"/>
      <c r="L761" s="297"/>
      <c r="M761" s="297"/>
      <c r="N761" s="297"/>
      <c r="O761" s="297"/>
      <c r="P761" s="297"/>
      <c r="Q761" s="297"/>
      <c r="R761" s="297"/>
      <c r="S761" s="297"/>
      <c r="T761" s="297"/>
      <c r="U761" s="297"/>
      <c r="V761" s="297"/>
      <c r="W761" s="297"/>
      <c r="X761" s="297"/>
      <c r="Y761" s="297"/>
      <c r="Z761" s="297"/>
    </row>
    <row r="762" spans="1:26" ht="15.75" customHeight="1">
      <c r="A762" s="297"/>
      <c r="B762" s="297"/>
      <c r="C762" s="297"/>
      <c r="D762" s="297"/>
      <c r="E762" s="297"/>
      <c r="F762" s="297"/>
      <c r="G762" s="297"/>
      <c r="H762" s="297"/>
      <c r="I762" s="297"/>
      <c r="J762" s="297"/>
      <c r="K762" s="297"/>
      <c r="L762" s="297"/>
      <c r="M762" s="297"/>
      <c r="N762" s="297"/>
      <c r="O762" s="297"/>
      <c r="P762" s="297"/>
      <c r="Q762" s="297"/>
      <c r="R762" s="297"/>
      <c r="S762" s="297"/>
      <c r="T762" s="297"/>
      <c r="U762" s="297"/>
      <c r="V762" s="297"/>
      <c r="W762" s="297"/>
      <c r="X762" s="297"/>
      <c r="Y762" s="297"/>
      <c r="Z762" s="297"/>
    </row>
    <row r="763" spans="1:26" ht="15.75" customHeight="1">
      <c r="A763" s="297"/>
      <c r="B763" s="297"/>
      <c r="C763" s="297"/>
      <c r="D763" s="297"/>
      <c r="E763" s="297"/>
      <c r="F763" s="297"/>
      <c r="G763" s="297"/>
      <c r="H763" s="297"/>
      <c r="I763" s="297"/>
      <c r="J763" s="297"/>
      <c r="K763" s="297"/>
      <c r="L763" s="297"/>
      <c r="M763" s="297"/>
      <c r="N763" s="297"/>
      <c r="O763" s="297"/>
      <c r="P763" s="297"/>
      <c r="Q763" s="297"/>
      <c r="R763" s="297"/>
      <c r="S763" s="297"/>
      <c r="T763" s="297"/>
      <c r="U763" s="297"/>
      <c r="V763" s="297"/>
      <c r="W763" s="297"/>
      <c r="X763" s="297"/>
      <c r="Y763" s="297"/>
      <c r="Z763" s="297"/>
    </row>
    <row r="764" spans="1:26" ht="15.75" customHeight="1">
      <c r="A764" s="297"/>
      <c r="B764" s="297"/>
      <c r="C764" s="297"/>
      <c r="D764" s="297"/>
      <c r="E764" s="297"/>
      <c r="F764" s="297"/>
      <c r="G764" s="297"/>
      <c r="H764" s="297"/>
      <c r="I764" s="297"/>
      <c r="J764" s="297"/>
      <c r="K764" s="297"/>
      <c r="L764" s="297"/>
      <c r="M764" s="297"/>
      <c r="N764" s="297"/>
      <c r="O764" s="297"/>
      <c r="P764" s="297"/>
      <c r="Q764" s="297"/>
      <c r="R764" s="297"/>
      <c r="S764" s="297"/>
      <c r="T764" s="297"/>
      <c r="U764" s="297"/>
      <c r="V764" s="297"/>
      <c r="W764" s="297"/>
      <c r="X764" s="297"/>
      <c r="Y764" s="297"/>
      <c r="Z764" s="297"/>
    </row>
    <row r="765" spans="1:26" ht="15.75" customHeight="1">
      <c r="A765" s="297"/>
      <c r="B765" s="297"/>
      <c r="C765" s="297"/>
      <c r="D765" s="297"/>
      <c r="E765" s="297"/>
      <c r="F765" s="297"/>
      <c r="G765" s="297"/>
      <c r="H765" s="297"/>
      <c r="I765" s="297"/>
      <c r="J765" s="297"/>
      <c r="K765" s="297"/>
      <c r="L765" s="297"/>
      <c r="M765" s="297"/>
      <c r="N765" s="297"/>
      <c r="O765" s="297"/>
      <c r="P765" s="297"/>
      <c r="Q765" s="297"/>
      <c r="R765" s="297"/>
      <c r="S765" s="297"/>
      <c r="T765" s="297"/>
      <c r="U765" s="297"/>
      <c r="V765" s="297"/>
      <c r="W765" s="297"/>
      <c r="X765" s="297"/>
      <c r="Y765" s="297"/>
      <c r="Z765" s="297"/>
    </row>
    <row r="766" spans="1:26" ht="15.75" customHeight="1">
      <c r="A766" s="297"/>
      <c r="B766" s="297"/>
      <c r="C766" s="297"/>
      <c r="D766" s="297"/>
      <c r="E766" s="297"/>
      <c r="F766" s="297"/>
      <c r="G766" s="297"/>
      <c r="H766" s="297"/>
      <c r="I766" s="297"/>
      <c r="J766" s="297"/>
      <c r="K766" s="297"/>
      <c r="L766" s="297"/>
      <c r="M766" s="297"/>
      <c r="N766" s="297"/>
      <c r="O766" s="297"/>
      <c r="P766" s="297"/>
      <c r="Q766" s="297"/>
      <c r="R766" s="297"/>
      <c r="S766" s="297"/>
      <c r="T766" s="297"/>
      <c r="U766" s="297"/>
      <c r="V766" s="297"/>
      <c r="W766" s="297"/>
      <c r="X766" s="297"/>
      <c r="Y766" s="297"/>
      <c r="Z766" s="297"/>
    </row>
    <row r="767" spans="1:26" ht="15.75" customHeight="1">
      <c r="A767" s="297"/>
      <c r="B767" s="297"/>
      <c r="C767" s="297"/>
      <c r="D767" s="297"/>
      <c r="E767" s="297"/>
      <c r="F767" s="297"/>
      <c r="G767" s="297"/>
      <c r="H767" s="297"/>
      <c r="I767" s="297"/>
      <c r="J767" s="297"/>
      <c r="K767" s="297"/>
      <c r="L767" s="297"/>
      <c r="M767" s="297"/>
      <c r="N767" s="297"/>
      <c r="O767" s="297"/>
      <c r="P767" s="297"/>
      <c r="Q767" s="297"/>
      <c r="R767" s="297"/>
      <c r="S767" s="297"/>
      <c r="T767" s="297"/>
      <c r="U767" s="297"/>
      <c r="V767" s="297"/>
      <c r="W767" s="297"/>
      <c r="X767" s="297"/>
      <c r="Y767" s="297"/>
      <c r="Z767" s="297"/>
    </row>
    <row r="768" spans="1:26" ht="15.75" customHeight="1">
      <c r="A768" s="297"/>
      <c r="B768" s="297"/>
      <c r="C768" s="297"/>
      <c r="D768" s="297"/>
      <c r="E768" s="297"/>
      <c r="F768" s="297"/>
      <c r="G768" s="297"/>
      <c r="H768" s="297"/>
      <c r="I768" s="297"/>
      <c r="J768" s="297"/>
      <c r="K768" s="297"/>
      <c r="L768" s="297"/>
      <c r="M768" s="297"/>
      <c r="N768" s="297"/>
      <c r="O768" s="297"/>
      <c r="P768" s="297"/>
      <c r="Q768" s="297"/>
      <c r="R768" s="297"/>
      <c r="S768" s="297"/>
      <c r="T768" s="297"/>
      <c r="U768" s="297"/>
      <c r="V768" s="297"/>
      <c r="W768" s="297"/>
      <c r="X768" s="297"/>
      <c r="Y768" s="297"/>
      <c r="Z768" s="297"/>
    </row>
    <row r="769" spans="1:26" ht="15.75" customHeight="1">
      <c r="A769" s="297"/>
      <c r="B769" s="297"/>
      <c r="C769" s="297"/>
      <c r="D769" s="297"/>
      <c r="E769" s="297"/>
      <c r="F769" s="297"/>
      <c r="G769" s="297"/>
      <c r="H769" s="297"/>
      <c r="I769" s="297"/>
      <c r="J769" s="297"/>
      <c r="K769" s="297"/>
      <c r="L769" s="297"/>
      <c r="M769" s="297"/>
      <c r="N769" s="297"/>
      <c r="O769" s="297"/>
      <c r="P769" s="297"/>
      <c r="Q769" s="297"/>
      <c r="R769" s="297"/>
      <c r="S769" s="297"/>
      <c r="T769" s="297"/>
      <c r="U769" s="297"/>
      <c r="V769" s="297"/>
      <c r="W769" s="297"/>
      <c r="X769" s="297"/>
      <c r="Y769" s="297"/>
      <c r="Z769" s="297"/>
    </row>
    <row r="770" spans="1:26" ht="15.75" customHeight="1">
      <c r="A770" s="297"/>
      <c r="B770" s="297"/>
      <c r="C770" s="297"/>
      <c r="D770" s="297"/>
      <c r="E770" s="297"/>
      <c r="F770" s="297"/>
      <c r="G770" s="297"/>
      <c r="H770" s="297"/>
      <c r="I770" s="297"/>
      <c r="J770" s="297"/>
      <c r="K770" s="297"/>
      <c r="L770" s="297"/>
      <c r="M770" s="297"/>
      <c r="N770" s="297"/>
      <c r="O770" s="297"/>
      <c r="P770" s="297"/>
      <c r="Q770" s="297"/>
      <c r="R770" s="297"/>
      <c r="S770" s="297"/>
      <c r="T770" s="297"/>
      <c r="U770" s="297"/>
      <c r="V770" s="297"/>
      <c r="W770" s="297"/>
      <c r="X770" s="297"/>
      <c r="Y770" s="297"/>
      <c r="Z770" s="297"/>
    </row>
    <row r="771" spans="1:26" ht="15.75" customHeight="1">
      <c r="A771" s="297"/>
      <c r="B771" s="297"/>
      <c r="C771" s="297"/>
      <c r="D771" s="297"/>
      <c r="E771" s="297"/>
      <c r="F771" s="297"/>
      <c r="G771" s="297"/>
      <c r="H771" s="297"/>
      <c r="I771" s="297"/>
      <c r="J771" s="297"/>
      <c r="K771" s="297"/>
      <c r="L771" s="297"/>
      <c r="M771" s="297"/>
      <c r="N771" s="297"/>
      <c r="O771" s="297"/>
      <c r="P771" s="297"/>
      <c r="Q771" s="297"/>
      <c r="R771" s="297"/>
      <c r="S771" s="297"/>
      <c r="T771" s="297"/>
      <c r="U771" s="297"/>
      <c r="V771" s="297"/>
      <c r="W771" s="297"/>
      <c r="X771" s="297"/>
      <c r="Y771" s="297"/>
      <c r="Z771" s="297"/>
    </row>
    <row r="772" spans="1:26" ht="15.75" customHeight="1">
      <c r="A772" s="297"/>
      <c r="B772" s="297"/>
      <c r="C772" s="297"/>
      <c r="D772" s="297"/>
      <c r="E772" s="297"/>
      <c r="F772" s="297"/>
      <c r="G772" s="297"/>
      <c r="H772" s="297"/>
      <c r="I772" s="297"/>
      <c r="J772" s="297"/>
      <c r="K772" s="297"/>
      <c r="L772" s="297"/>
      <c r="M772" s="297"/>
      <c r="N772" s="297"/>
      <c r="O772" s="297"/>
      <c r="P772" s="297"/>
      <c r="Q772" s="297"/>
      <c r="R772" s="297"/>
      <c r="S772" s="297"/>
      <c r="T772" s="297"/>
      <c r="U772" s="297"/>
      <c r="V772" s="297"/>
      <c r="W772" s="297"/>
      <c r="X772" s="297"/>
      <c r="Y772" s="297"/>
      <c r="Z772" s="297"/>
    </row>
    <row r="773" spans="1:26" ht="15.75" customHeight="1">
      <c r="A773" s="297"/>
      <c r="B773" s="297"/>
      <c r="C773" s="297"/>
      <c r="D773" s="297"/>
      <c r="E773" s="297"/>
      <c r="F773" s="297"/>
      <c r="G773" s="297"/>
      <c r="H773" s="297"/>
      <c r="I773" s="297"/>
      <c r="J773" s="297"/>
      <c r="K773" s="297"/>
      <c r="L773" s="297"/>
      <c r="M773" s="297"/>
      <c r="N773" s="297"/>
      <c r="O773" s="297"/>
      <c r="P773" s="297"/>
      <c r="Q773" s="297"/>
      <c r="R773" s="297"/>
      <c r="S773" s="297"/>
      <c r="T773" s="297"/>
      <c r="U773" s="297"/>
      <c r="V773" s="297"/>
      <c r="W773" s="297"/>
      <c r="X773" s="297"/>
      <c r="Y773" s="297"/>
      <c r="Z773" s="297"/>
    </row>
    <row r="774" spans="1:26" ht="15.75" customHeight="1">
      <c r="A774" s="297"/>
      <c r="B774" s="297"/>
      <c r="C774" s="297"/>
      <c r="D774" s="297"/>
      <c r="E774" s="297"/>
      <c r="F774" s="297"/>
      <c r="G774" s="297"/>
      <c r="H774" s="297"/>
      <c r="I774" s="297"/>
      <c r="J774" s="297"/>
      <c r="K774" s="297"/>
      <c r="L774" s="297"/>
      <c r="M774" s="297"/>
      <c r="N774" s="297"/>
      <c r="O774" s="297"/>
      <c r="P774" s="297"/>
      <c r="Q774" s="297"/>
      <c r="R774" s="297"/>
      <c r="S774" s="297"/>
      <c r="T774" s="297"/>
      <c r="U774" s="297"/>
      <c r="V774" s="297"/>
      <c r="W774" s="297"/>
      <c r="X774" s="297"/>
      <c r="Y774" s="297"/>
      <c r="Z774" s="297"/>
    </row>
    <row r="775" spans="1:26" ht="15.75" customHeight="1">
      <c r="A775" s="297"/>
      <c r="B775" s="297"/>
      <c r="C775" s="297"/>
      <c r="D775" s="297"/>
      <c r="E775" s="297"/>
      <c r="F775" s="297"/>
      <c r="G775" s="297"/>
      <c r="H775" s="297"/>
      <c r="I775" s="297"/>
      <c r="J775" s="297"/>
      <c r="K775" s="297"/>
      <c r="L775" s="297"/>
      <c r="M775" s="297"/>
      <c r="N775" s="297"/>
      <c r="O775" s="297"/>
      <c r="P775" s="297"/>
      <c r="Q775" s="297"/>
      <c r="R775" s="297"/>
      <c r="S775" s="297"/>
      <c r="T775" s="297"/>
      <c r="U775" s="297"/>
      <c r="V775" s="297"/>
      <c r="W775" s="297"/>
      <c r="X775" s="297"/>
      <c r="Y775" s="297"/>
      <c r="Z775" s="297"/>
    </row>
    <row r="776" spans="1:26" ht="15.75" customHeight="1">
      <c r="A776" s="297"/>
      <c r="B776" s="297"/>
      <c r="C776" s="297"/>
      <c r="D776" s="297"/>
      <c r="E776" s="297"/>
      <c r="F776" s="297"/>
      <c r="G776" s="297"/>
      <c r="H776" s="297"/>
      <c r="I776" s="297"/>
      <c r="J776" s="297"/>
      <c r="K776" s="297"/>
      <c r="L776" s="297"/>
      <c r="M776" s="297"/>
      <c r="N776" s="297"/>
      <c r="O776" s="297"/>
      <c r="P776" s="297"/>
      <c r="Q776" s="297"/>
      <c r="R776" s="297"/>
      <c r="S776" s="297"/>
      <c r="T776" s="297"/>
      <c r="U776" s="297"/>
      <c r="V776" s="297"/>
      <c r="W776" s="297"/>
      <c r="X776" s="297"/>
      <c r="Y776" s="297"/>
      <c r="Z776" s="297"/>
    </row>
    <row r="777" spans="1:26" ht="15.75" customHeight="1">
      <c r="A777" s="297"/>
      <c r="B777" s="297"/>
      <c r="C777" s="297"/>
      <c r="D777" s="297"/>
      <c r="E777" s="297"/>
      <c r="F777" s="297"/>
      <c r="G777" s="297"/>
      <c r="H777" s="297"/>
      <c r="I777" s="297"/>
      <c r="J777" s="297"/>
      <c r="K777" s="297"/>
      <c r="L777" s="297"/>
      <c r="M777" s="297"/>
      <c r="N777" s="297"/>
      <c r="O777" s="297"/>
      <c r="P777" s="297"/>
      <c r="Q777" s="297"/>
      <c r="R777" s="297"/>
      <c r="S777" s="297"/>
      <c r="T777" s="297"/>
      <c r="U777" s="297"/>
      <c r="V777" s="297"/>
      <c r="W777" s="297"/>
      <c r="X777" s="297"/>
      <c r="Y777" s="297"/>
      <c r="Z777" s="297"/>
    </row>
    <row r="778" spans="1:26" ht="15.75" customHeight="1">
      <c r="A778" s="297"/>
      <c r="B778" s="297"/>
      <c r="C778" s="297"/>
      <c r="D778" s="297"/>
      <c r="E778" s="297"/>
      <c r="F778" s="297"/>
      <c r="G778" s="297"/>
      <c r="H778" s="297"/>
      <c r="I778" s="297"/>
      <c r="J778" s="297"/>
      <c r="K778" s="297"/>
      <c r="L778" s="297"/>
      <c r="M778" s="297"/>
      <c r="N778" s="297"/>
      <c r="O778" s="297"/>
      <c r="P778" s="297"/>
      <c r="Q778" s="297"/>
      <c r="R778" s="297"/>
      <c r="S778" s="297"/>
      <c r="T778" s="297"/>
      <c r="U778" s="297"/>
      <c r="V778" s="297"/>
      <c r="W778" s="297"/>
      <c r="X778" s="297"/>
      <c r="Y778" s="297"/>
      <c r="Z778" s="297"/>
    </row>
    <row r="779" spans="1:26" ht="15.75" customHeight="1">
      <c r="A779" s="297"/>
      <c r="B779" s="297"/>
      <c r="C779" s="297"/>
      <c r="D779" s="297"/>
      <c r="E779" s="297"/>
      <c r="F779" s="297"/>
      <c r="G779" s="297"/>
      <c r="H779" s="297"/>
      <c r="I779" s="297"/>
      <c r="J779" s="297"/>
      <c r="K779" s="297"/>
      <c r="L779" s="297"/>
      <c r="M779" s="297"/>
      <c r="N779" s="297"/>
      <c r="O779" s="297"/>
      <c r="P779" s="297"/>
      <c r="Q779" s="297"/>
      <c r="R779" s="297"/>
      <c r="S779" s="297"/>
      <c r="T779" s="297"/>
      <c r="U779" s="297"/>
      <c r="V779" s="297"/>
      <c r="W779" s="297"/>
      <c r="X779" s="297"/>
      <c r="Y779" s="297"/>
      <c r="Z779" s="297"/>
    </row>
    <row r="780" spans="1:26" ht="15.75" customHeight="1">
      <c r="A780" s="297"/>
      <c r="B780" s="297"/>
      <c r="C780" s="297"/>
      <c r="D780" s="297"/>
      <c r="E780" s="297"/>
      <c r="F780" s="297"/>
      <c r="G780" s="297"/>
      <c r="H780" s="297"/>
      <c r="I780" s="297"/>
      <c r="J780" s="297"/>
      <c r="K780" s="297"/>
      <c r="L780" s="297"/>
      <c r="M780" s="297"/>
      <c r="N780" s="297"/>
      <c r="O780" s="297"/>
      <c r="P780" s="297"/>
      <c r="Q780" s="297"/>
      <c r="R780" s="297"/>
      <c r="S780" s="297"/>
      <c r="T780" s="297"/>
      <c r="U780" s="297"/>
      <c r="V780" s="297"/>
      <c r="W780" s="297"/>
      <c r="X780" s="297"/>
      <c r="Y780" s="297"/>
      <c r="Z780" s="297"/>
    </row>
    <row r="781" spans="1:26" ht="15.75" customHeight="1">
      <c r="A781" s="297"/>
      <c r="B781" s="297"/>
      <c r="C781" s="297"/>
      <c r="D781" s="297"/>
      <c r="E781" s="297"/>
      <c r="F781" s="297"/>
      <c r="G781" s="297"/>
      <c r="H781" s="297"/>
      <c r="I781" s="297"/>
      <c r="J781" s="297"/>
      <c r="K781" s="297"/>
      <c r="L781" s="297"/>
      <c r="M781" s="297"/>
      <c r="N781" s="297"/>
      <c r="O781" s="297"/>
      <c r="P781" s="297"/>
      <c r="Q781" s="297"/>
      <c r="R781" s="297"/>
      <c r="S781" s="297"/>
      <c r="T781" s="297"/>
      <c r="U781" s="297"/>
      <c r="V781" s="297"/>
      <c r="W781" s="297"/>
      <c r="X781" s="297"/>
      <c r="Y781" s="297"/>
      <c r="Z781" s="297"/>
    </row>
    <row r="782" spans="1:26" ht="15.75" customHeight="1">
      <c r="A782" s="297"/>
      <c r="B782" s="297"/>
      <c r="C782" s="297"/>
      <c r="D782" s="297"/>
      <c r="E782" s="297"/>
      <c r="F782" s="297"/>
      <c r="G782" s="297"/>
      <c r="H782" s="297"/>
      <c r="I782" s="297"/>
      <c r="J782" s="297"/>
      <c r="K782" s="297"/>
      <c r="L782" s="297"/>
      <c r="M782" s="297"/>
      <c r="N782" s="297"/>
      <c r="O782" s="297"/>
      <c r="P782" s="297"/>
      <c r="Q782" s="297"/>
      <c r="R782" s="297"/>
      <c r="S782" s="297"/>
      <c r="T782" s="297"/>
      <c r="U782" s="297"/>
      <c r="V782" s="297"/>
      <c r="W782" s="297"/>
      <c r="X782" s="297"/>
      <c r="Y782" s="297"/>
      <c r="Z782" s="297"/>
    </row>
    <row r="783" spans="1:26" ht="15.75" customHeight="1">
      <c r="A783" s="297"/>
      <c r="B783" s="297"/>
      <c r="C783" s="297"/>
      <c r="D783" s="297"/>
      <c r="E783" s="297"/>
      <c r="F783" s="297"/>
      <c r="G783" s="297"/>
      <c r="H783" s="297"/>
      <c r="I783" s="297"/>
      <c r="J783" s="297"/>
      <c r="K783" s="297"/>
      <c r="L783" s="297"/>
      <c r="M783" s="297"/>
      <c r="N783" s="297"/>
      <c r="O783" s="297"/>
      <c r="P783" s="297"/>
      <c r="Q783" s="297"/>
      <c r="R783" s="297"/>
      <c r="S783" s="297"/>
      <c r="T783" s="297"/>
      <c r="U783" s="297"/>
      <c r="V783" s="297"/>
      <c r="W783" s="297"/>
      <c r="X783" s="297"/>
      <c r="Y783" s="297"/>
      <c r="Z783" s="297"/>
    </row>
    <row r="784" spans="1:26" ht="15.75" customHeight="1">
      <c r="A784" s="297"/>
      <c r="B784" s="297"/>
      <c r="C784" s="297"/>
      <c r="D784" s="297"/>
      <c r="E784" s="297"/>
      <c r="F784" s="297"/>
      <c r="G784" s="297"/>
      <c r="H784" s="297"/>
      <c r="I784" s="297"/>
      <c r="J784" s="297"/>
      <c r="K784" s="297"/>
      <c r="L784" s="297"/>
      <c r="M784" s="297"/>
      <c r="N784" s="297"/>
      <c r="O784" s="297"/>
      <c r="P784" s="297"/>
      <c r="Q784" s="297"/>
      <c r="R784" s="297"/>
      <c r="S784" s="297"/>
      <c r="T784" s="297"/>
      <c r="U784" s="297"/>
      <c r="V784" s="297"/>
      <c r="W784" s="297"/>
      <c r="X784" s="297"/>
      <c r="Y784" s="297"/>
      <c r="Z784" s="297"/>
    </row>
    <row r="785" spans="1:26" ht="15.75" customHeight="1">
      <c r="A785" s="297"/>
      <c r="B785" s="297"/>
      <c r="C785" s="297"/>
      <c r="D785" s="297"/>
      <c r="E785" s="297"/>
      <c r="F785" s="297"/>
      <c r="G785" s="297"/>
      <c r="H785" s="297"/>
      <c r="I785" s="297"/>
      <c r="J785" s="297"/>
      <c r="K785" s="297"/>
      <c r="L785" s="297"/>
      <c r="M785" s="297"/>
      <c r="N785" s="297"/>
      <c r="O785" s="297"/>
      <c r="P785" s="297"/>
      <c r="Q785" s="297"/>
      <c r="R785" s="297"/>
      <c r="S785" s="297"/>
      <c r="T785" s="297"/>
      <c r="U785" s="297"/>
      <c r="V785" s="297"/>
      <c r="W785" s="297"/>
      <c r="X785" s="297"/>
      <c r="Y785" s="297"/>
      <c r="Z785" s="297"/>
    </row>
    <row r="786" spans="1:26" ht="15.75" customHeight="1">
      <c r="A786" s="297"/>
      <c r="B786" s="297"/>
      <c r="C786" s="297"/>
      <c r="D786" s="297"/>
      <c r="E786" s="297"/>
      <c r="F786" s="297"/>
      <c r="G786" s="297"/>
      <c r="H786" s="297"/>
      <c r="I786" s="297"/>
      <c r="J786" s="297"/>
      <c r="K786" s="297"/>
      <c r="L786" s="297"/>
      <c r="M786" s="297"/>
      <c r="N786" s="297"/>
      <c r="O786" s="297"/>
      <c r="P786" s="297"/>
      <c r="Q786" s="297"/>
      <c r="R786" s="297"/>
      <c r="S786" s="297"/>
      <c r="T786" s="297"/>
      <c r="U786" s="297"/>
      <c r="V786" s="297"/>
      <c r="W786" s="297"/>
      <c r="X786" s="297"/>
      <c r="Y786" s="297"/>
      <c r="Z786" s="297"/>
    </row>
    <row r="787" spans="1:26" ht="15.75" customHeight="1">
      <c r="A787" s="297"/>
      <c r="B787" s="297"/>
      <c r="C787" s="297"/>
      <c r="D787" s="297"/>
      <c r="E787" s="297"/>
      <c r="F787" s="297"/>
      <c r="G787" s="297"/>
      <c r="H787" s="297"/>
      <c r="I787" s="297"/>
      <c r="J787" s="297"/>
      <c r="K787" s="297"/>
      <c r="L787" s="297"/>
      <c r="M787" s="297"/>
      <c r="N787" s="297"/>
      <c r="O787" s="297"/>
      <c r="P787" s="297"/>
      <c r="Q787" s="297"/>
      <c r="R787" s="297"/>
      <c r="S787" s="297"/>
      <c r="T787" s="297"/>
      <c r="U787" s="297"/>
      <c r="V787" s="297"/>
      <c r="W787" s="297"/>
      <c r="X787" s="297"/>
      <c r="Y787" s="297"/>
      <c r="Z787" s="297"/>
    </row>
    <row r="788" spans="1:26" ht="15.75" customHeight="1">
      <c r="A788" s="297"/>
      <c r="B788" s="297"/>
      <c r="C788" s="297"/>
      <c r="D788" s="297"/>
      <c r="E788" s="297"/>
      <c r="F788" s="297"/>
      <c r="G788" s="297"/>
      <c r="H788" s="297"/>
      <c r="I788" s="297"/>
      <c r="J788" s="297"/>
      <c r="K788" s="297"/>
      <c r="L788" s="297"/>
      <c r="M788" s="297"/>
      <c r="N788" s="297"/>
      <c r="O788" s="297"/>
      <c r="P788" s="297"/>
      <c r="Q788" s="297"/>
      <c r="R788" s="297"/>
      <c r="S788" s="297"/>
      <c r="T788" s="297"/>
      <c r="U788" s="297"/>
      <c r="V788" s="297"/>
      <c r="W788" s="297"/>
      <c r="X788" s="297"/>
      <c r="Y788" s="297"/>
      <c r="Z788" s="297"/>
    </row>
    <row r="789" spans="1:26" ht="15.75" customHeight="1">
      <c r="A789" s="297"/>
      <c r="B789" s="297"/>
      <c r="C789" s="297"/>
      <c r="D789" s="297"/>
      <c r="E789" s="297"/>
      <c r="F789" s="297"/>
      <c r="G789" s="297"/>
      <c r="H789" s="297"/>
      <c r="I789" s="297"/>
      <c r="J789" s="297"/>
      <c r="K789" s="297"/>
      <c r="L789" s="297"/>
      <c r="M789" s="297"/>
      <c r="N789" s="297"/>
      <c r="O789" s="297"/>
      <c r="P789" s="297"/>
      <c r="Q789" s="297"/>
      <c r="R789" s="297"/>
      <c r="S789" s="297"/>
      <c r="T789" s="297"/>
      <c r="U789" s="297"/>
      <c r="V789" s="297"/>
      <c r="W789" s="297"/>
      <c r="X789" s="297"/>
      <c r="Y789" s="297"/>
      <c r="Z789" s="297"/>
    </row>
    <row r="790" spans="1:26" ht="15.75" customHeight="1">
      <c r="A790" s="297"/>
      <c r="B790" s="297"/>
      <c r="C790" s="297"/>
      <c r="D790" s="297"/>
      <c r="E790" s="297"/>
      <c r="F790" s="297"/>
      <c r="G790" s="297"/>
      <c r="H790" s="297"/>
      <c r="I790" s="297"/>
      <c r="J790" s="297"/>
      <c r="K790" s="297"/>
      <c r="L790" s="297"/>
      <c r="M790" s="297"/>
      <c r="N790" s="297"/>
      <c r="O790" s="297"/>
      <c r="P790" s="297"/>
      <c r="Q790" s="297"/>
      <c r="R790" s="297"/>
      <c r="S790" s="297"/>
      <c r="T790" s="297"/>
      <c r="U790" s="297"/>
      <c r="V790" s="297"/>
      <c r="W790" s="297"/>
      <c r="X790" s="297"/>
      <c r="Y790" s="297"/>
      <c r="Z790" s="297"/>
    </row>
    <row r="791" spans="1:26" ht="15.75" customHeight="1">
      <c r="A791" s="297"/>
      <c r="B791" s="297"/>
      <c r="C791" s="297"/>
      <c r="D791" s="297"/>
      <c r="E791" s="297"/>
      <c r="F791" s="297"/>
      <c r="G791" s="297"/>
      <c r="H791" s="297"/>
      <c r="I791" s="297"/>
      <c r="J791" s="297"/>
      <c r="K791" s="297"/>
      <c r="L791" s="297"/>
      <c r="M791" s="297"/>
      <c r="N791" s="297"/>
      <c r="O791" s="297"/>
      <c r="P791" s="297"/>
      <c r="Q791" s="297"/>
      <c r="R791" s="297"/>
      <c r="S791" s="297"/>
      <c r="T791" s="297"/>
      <c r="U791" s="297"/>
      <c r="V791" s="297"/>
      <c r="W791" s="297"/>
      <c r="X791" s="297"/>
      <c r="Y791" s="297"/>
      <c r="Z791" s="297"/>
    </row>
    <row r="792" spans="1:26" ht="15.75" customHeight="1">
      <c r="A792" s="297"/>
      <c r="B792" s="297"/>
      <c r="C792" s="297"/>
      <c r="D792" s="297"/>
      <c r="E792" s="297"/>
      <c r="F792" s="297"/>
      <c r="G792" s="297"/>
      <c r="H792" s="297"/>
      <c r="I792" s="297"/>
      <c r="J792" s="297"/>
      <c r="K792" s="297"/>
      <c r="L792" s="297"/>
      <c r="M792" s="297"/>
      <c r="N792" s="297"/>
      <c r="O792" s="297"/>
      <c r="P792" s="297"/>
      <c r="Q792" s="297"/>
      <c r="R792" s="297"/>
      <c r="S792" s="297"/>
      <c r="T792" s="297"/>
      <c r="U792" s="297"/>
      <c r="V792" s="297"/>
      <c r="W792" s="297"/>
      <c r="X792" s="297"/>
      <c r="Y792" s="297"/>
      <c r="Z792" s="297"/>
    </row>
    <row r="793" spans="1:26" ht="15.75" customHeight="1">
      <c r="A793" s="297"/>
      <c r="B793" s="297"/>
      <c r="C793" s="297"/>
      <c r="D793" s="297"/>
      <c r="E793" s="297"/>
      <c r="F793" s="297"/>
      <c r="G793" s="297"/>
      <c r="H793" s="297"/>
      <c r="I793" s="297"/>
      <c r="J793" s="297"/>
      <c r="K793" s="297"/>
      <c r="L793" s="297"/>
      <c r="M793" s="297"/>
      <c r="N793" s="297"/>
      <c r="O793" s="297"/>
      <c r="P793" s="297"/>
      <c r="Q793" s="297"/>
      <c r="R793" s="297"/>
      <c r="S793" s="297"/>
      <c r="T793" s="297"/>
      <c r="U793" s="297"/>
      <c r="V793" s="297"/>
      <c r="W793" s="297"/>
      <c r="X793" s="297"/>
      <c r="Y793" s="297"/>
      <c r="Z793" s="297"/>
    </row>
    <row r="794" spans="1:26" ht="15.75" customHeight="1">
      <c r="A794" s="297"/>
      <c r="B794" s="297"/>
      <c r="C794" s="297"/>
      <c r="D794" s="297"/>
      <c r="E794" s="297"/>
      <c r="F794" s="297"/>
      <c r="G794" s="297"/>
      <c r="H794" s="297"/>
      <c r="I794" s="297"/>
      <c r="J794" s="297"/>
      <c r="K794" s="297"/>
      <c r="L794" s="297"/>
      <c r="M794" s="297"/>
      <c r="N794" s="297"/>
      <c r="O794" s="297"/>
      <c r="P794" s="297"/>
      <c r="Q794" s="297"/>
      <c r="R794" s="297"/>
      <c r="S794" s="297"/>
      <c r="T794" s="297"/>
      <c r="U794" s="297"/>
      <c r="V794" s="297"/>
      <c r="W794" s="297"/>
      <c r="X794" s="297"/>
      <c r="Y794" s="297"/>
      <c r="Z794" s="297"/>
    </row>
    <row r="795" spans="1:26" ht="15.75" customHeight="1">
      <c r="A795" s="297"/>
      <c r="B795" s="297"/>
      <c r="C795" s="297"/>
      <c r="D795" s="297"/>
      <c r="E795" s="297"/>
      <c r="F795" s="297"/>
      <c r="G795" s="297"/>
      <c r="H795" s="297"/>
      <c r="I795" s="297"/>
      <c r="J795" s="297"/>
      <c r="K795" s="297"/>
      <c r="L795" s="297"/>
      <c r="M795" s="297"/>
      <c r="N795" s="297"/>
      <c r="O795" s="297"/>
      <c r="P795" s="297"/>
      <c r="Q795" s="297"/>
      <c r="R795" s="297"/>
      <c r="S795" s="297"/>
      <c r="T795" s="297"/>
      <c r="U795" s="297"/>
      <c r="V795" s="297"/>
      <c r="W795" s="297"/>
      <c r="X795" s="297"/>
      <c r="Y795" s="297"/>
      <c r="Z795" s="297"/>
    </row>
    <row r="796" spans="1:26" ht="15.75" customHeight="1">
      <c r="A796" s="297"/>
      <c r="B796" s="297"/>
      <c r="C796" s="297"/>
      <c r="D796" s="297"/>
      <c r="E796" s="297"/>
      <c r="F796" s="297"/>
      <c r="G796" s="297"/>
      <c r="H796" s="297"/>
      <c r="I796" s="297"/>
      <c r="J796" s="297"/>
      <c r="K796" s="297"/>
      <c r="L796" s="297"/>
      <c r="M796" s="297"/>
      <c r="N796" s="297"/>
      <c r="O796" s="297"/>
      <c r="P796" s="297"/>
      <c r="Q796" s="297"/>
      <c r="R796" s="297"/>
      <c r="S796" s="297"/>
      <c r="T796" s="297"/>
      <c r="U796" s="297"/>
      <c r="V796" s="297"/>
      <c r="W796" s="297"/>
      <c r="X796" s="297"/>
      <c r="Y796" s="297"/>
      <c r="Z796" s="297"/>
    </row>
    <row r="797" spans="1:26" ht="15.75" customHeight="1">
      <c r="A797" s="297"/>
      <c r="B797" s="297"/>
      <c r="C797" s="297"/>
      <c r="D797" s="297"/>
      <c r="E797" s="297"/>
      <c r="F797" s="297"/>
      <c r="G797" s="297"/>
      <c r="H797" s="297"/>
      <c r="I797" s="297"/>
      <c r="J797" s="297"/>
      <c r="K797" s="297"/>
      <c r="L797" s="297"/>
      <c r="M797" s="297"/>
      <c r="N797" s="297"/>
      <c r="O797" s="297"/>
      <c r="P797" s="297"/>
      <c r="Q797" s="297"/>
      <c r="R797" s="297"/>
      <c r="S797" s="297"/>
      <c r="T797" s="297"/>
      <c r="U797" s="297"/>
      <c r="V797" s="297"/>
      <c r="W797" s="297"/>
      <c r="X797" s="297"/>
      <c r="Y797" s="297"/>
      <c r="Z797" s="297"/>
    </row>
    <row r="798" spans="1:26" ht="15.75" customHeight="1">
      <c r="A798" s="297"/>
      <c r="B798" s="297"/>
      <c r="C798" s="297"/>
      <c r="D798" s="297"/>
      <c r="E798" s="297"/>
      <c r="F798" s="297"/>
      <c r="G798" s="297"/>
      <c r="H798" s="297"/>
      <c r="I798" s="297"/>
      <c r="J798" s="297"/>
      <c r="K798" s="297"/>
      <c r="L798" s="297"/>
      <c r="M798" s="297"/>
      <c r="N798" s="297"/>
      <c r="O798" s="297"/>
      <c r="P798" s="297"/>
      <c r="Q798" s="297"/>
      <c r="R798" s="297"/>
      <c r="S798" s="297"/>
      <c r="T798" s="297"/>
      <c r="U798" s="297"/>
      <c r="V798" s="297"/>
      <c r="W798" s="297"/>
      <c r="X798" s="297"/>
      <c r="Y798" s="297"/>
      <c r="Z798" s="297"/>
    </row>
    <row r="799" spans="1:26" ht="15.75" customHeight="1">
      <c r="A799" s="297"/>
      <c r="B799" s="297"/>
      <c r="C799" s="297"/>
      <c r="D799" s="297"/>
      <c r="E799" s="297"/>
      <c r="F799" s="297"/>
      <c r="G799" s="297"/>
      <c r="H799" s="297"/>
      <c r="I799" s="297"/>
      <c r="J799" s="297"/>
      <c r="K799" s="297"/>
      <c r="L799" s="297"/>
      <c r="M799" s="297"/>
      <c r="N799" s="297"/>
      <c r="O799" s="297"/>
      <c r="P799" s="297"/>
      <c r="Q799" s="297"/>
      <c r="R799" s="297"/>
      <c r="S799" s="297"/>
      <c r="T799" s="297"/>
      <c r="U799" s="297"/>
      <c r="V799" s="297"/>
      <c r="W799" s="297"/>
      <c r="X799" s="297"/>
      <c r="Y799" s="297"/>
      <c r="Z799" s="297"/>
    </row>
    <row r="800" spans="1:26" ht="15.75" customHeight="1">
      <c r="A800" s="297"/>
      <c r="B800" s="297"/>
      <c r="C800" s="297"/>
      <c r="D800" s="297"/>
      <c r="E800" s="297"/>
      <c r="F800" s="297"/>
      <c r="G800" s="297"/>
      <c r="H800" s="297"/>
      <c r="I800" s="297"/>
      <c r="J800" s="297"/>
      <c r="K800" s="297"/>
      <c r="L800" s="297"/>
      <c r="M800" s="297"/>
      <c r="N800" s="297"/>
      <c r="O800" s="297"/>
      <c r="P800" s="297"/>
      <c r="Q800" s="297"/>
      <c r="R800" s="297"/>
      <c r="S800" s="297"/>
      <c r="T800" s="297"/>
      <c r="U800" s="297"/>
      <c r="V800" s="297"/>
      <c r="W800" s="297"/>
      <c r="X800" s="297"/>
      <c r="Y800" s="297"/>
      <c r="Z800" s="297"/>
    </row>
    <row r="801" spans="1:26" ht="15.75" customHeight="1">
      <c r="A801" s="297"/>
      <c r="B801" s="297"/>
      <c r="C801" s="297"/>
      <c r="D801" s="297"/>
      <c r="E801" s="297"/>
      <c r="F801" s="297"/>
      <c r="G801" s="297"/>
      <c r="H801" s="297"/>
      <c r="I801" s="297"/>
      <c r="J801" s="297"/>
      <c r="K801" s="297"/>
      <c r="L801" s="297"/>
      <c r="M801" s="297"/>
      <c r="N801" s="297"/>
      <c r="O801" s="297"/>
      <c r="P801" s="297"/>
      <c r="Q801" s="297"/>
      <c r="R801" s="297"/>
      <c r="S801" s="297"/>
      <c r="T801" s="297"/>
      <c r="U801" s="297"/>
      <c r="V801" s="297"/>
      <c r="W801" s="297"/>
      <c r="X801" s="297"/>
      <c r="Y801" s="297"/>
      <c r="Z801" s="297"/>
    </row>
    <row r="802" spans="1:26" ht="15.75" customHeight="1">
      <c r="A802" s="297"/>
      <c r="B802" s="297"/>
      <c r="C802" s="297"/>
      <c r="D802" s="297"/>
      <c r="E802" s="297"/>
      <c r="F802" s="297"/>
      <c r="G802" s="297"/>
      <c r="H802" s="297"/>
      <c r="I802" s="297"/>
      <c r="J802" s="297"/>
      <c r="K802" s="297"/>
      <c r="L802" s="297"/>
      <c r="M802" s="297"/>
      <c r="N802" s="297"/>
      <c r="O802" s="297"/>
      <c r="P802" s="297"/>
      <c r="Q802" s="297"/>
      <c r="R802" s="297"/>
      <c r="S802" s="297"/>
      <c r="T802" s="297"/>
      <c r="U802" s="297"/>
      <c r="V802" s="297"/>
      <c r="W802" s="297"/>
      <c r="X802" s="297"/>
      <c r="Y802" s="297"/>
      <c r="Z802" s="297"/>
    </row>
    <row r="803" spans="1:26" ht="15.75" customHeight="1">
      <c r="A803" s="297"/>
      <c r="B803" s="297"/>
      <c r="C803" s="297"/>
      <c r="D803" s="297"/>
      <c r="E803" s="297"/>
      <c r="F803" s="297"/>
      <c r="G803" s="297"/>
      <c r="H803" s="297"/>
      <c r="I803" s="297"/>
      <c r="J803" s="297"/>
      <c r="K803" s="297"/>
      <c r="L803" s="297"/>
      <c r="M803" s="297"/>
      <c r="N803" s="297"/>
      <c r="O803" s="297"/>
      <c r="P803" s="297"/>
      <c r="Q803" s="297"/>
      <c r="R803" s="297"/>
      <c r="S803" s="297"/>
      <c r="T803" s="297"/>
      <c r="U803" s="297"/>
      <c r="V803" s="297"/>
      <c r="W803" s="297"/>
      <c r="X803" s="297"/>
      <c r="Y803" s="297"/>
      <c r="Z803" s="297"/>
    </row>
    <row r="804" spans="1:26" ht="15.75" customHeight="1">
      <c r="A804" s="297"/>
      <c r="B804" s="297"/>
      <c r="C804" s="297"/>
      <c r="D804" s="297"/>
      <c r="E804" s="297"/>
      <c r="F804" s="297"/>
      <c r="G804" s="297"/>
      <c r="H804" s="297"/>
      <c r="I804" s="297"/>
      <c r="J804" s="297"/>
      <c r="K804" s="297"/>
      <c r="L804" s="297"/>
      <c r="M804" s="297"/>
      <c r="N804" s="297"/>
      <c r="O804" s="297"/>
      <c r="P804" s="297"/>
      <c r="Q804" s="297"/>
      <c r="R804" s="297"/>
      <c r="S804" s="297"/>
      <c r="T804" s="297"/>
      <c r="U804" s="297"/>
      <c r="V804" s="297"/>
      <c r="W804" s="297"/>
      <c r="X804" s="297"/>
      <c r="Y804" s="297"/>
      <c r="Z804" s="297"/>
    </row>
    <row r="805" spans="1:26" ht="15.75" customHeight="1">
      <c r="A805" s="297"/>
      <c r="B805" s="297"/>
      <c r="C805" s="297"/>
      <c r="D805" s="297"/>
      <c r="E805" s="297"/>
      <c r="F805" s="297"/>
      <c r="G805" s="297"/>
      <c r="H805" s="297"/>
      <c r="I805" s="297"/>
      <c r="J805" s="297"/>
      <c r="K805" s="297"/>
      <c r="L805" s="297"/>
      <c r="M805" s="297"/>
      <c r="N805" s="297"/>
      <c r="O805" s="297"/>
      <c r="P805" s="297"/>
      <c r="Q805" s="297"/>
      <c r="R805" s="297"/>
      <c r="S805" s="297"/>
      <c r="T805" s="297"/>
      <c r="U805" s="297"/>
      <c r="V805" s="297"/>
      <c r="W805" s="297"/>
      <c r="X805" s="297"/>
      <c r="Y805" s="297"/>
      <c r="Z805" s="297"/>
    </row>
    <row r="806" spans="1:26" ht="15.75" customHeight="1">
      <c r="A806" s="297"/>
      <c r="B806" s="297"/>
      <c r="C806" s="297"/>
      <c r="D806" s="297"/>
      <c r="E806" s="297"/>
      <c r="F806" s="297"/>
      <c r="G806" s="297"/>
      <c r="H806" s="297"/>
      <c r="I806" s="297"/>
      <c r="J806" s="297"/>
      <c r="K806" s="297"/>
      <c r="L806" s="297"/>
      <c r="M806" s="297"/>
      <c r="N806" s="297"/>
      <c r="O806" s="297"/>
      <c r="P806" s="297"/>
      <c r="Q806" s="297"/>
      <c r="R806" s="297"/>
      <c r="S806" s="297"/>
      <c r="T806" s="297"/>
      <c r="U806" s="297"/>
      <c r="V806" s="297"/>
      <c r="W806" s="297"/>
      <c r="X806" s="297"/>
      <c r="Y806" s="297"/>
      <c r="Z806" s="297"/>
    </row>
    <row r="807" spans="1:26" ht="15.75" customHeight="1">
      <c r="A807" s="297"/>
      <c r="B807" s="297"/>
      <c r="C807" s="297"/>
      <c r="D807" s="297"/>
      <c r="E807" s="297"/>
      <c r="F807" s="297"/>
      <c r="G807" s="297"/>
      <c r="H807" s="297"/>
      <c r="I807" s="297"/>
      <c r="J807" s="297"/>
      <c r="K807" s="297"/>
      <c r="L807" s="297"/>
      <c r="M807" s="297"/>
      <c r="N807" s="297"/>
      <c r="O807" s="297"/>
      <c r="P807" s="297"/>
      <c r="Q807" s="297"/>
      <c r="R807" s="297"/>
      <c r="S807" s="297"/>
      <c r="T807" s="297"/>
      <c r="U807" s="297"/>
      <c r="V807" s="297"/>
      <c r="W807" s="297"/>
      <c r="X807" s="297"/>
      <c r="Y807" s="297"/>
      <c r="Z807" s="297"/>
    </row>
    <row r="808" spans="1:26" ht="15.75" customHeight="1">
      <c r="A808" s="297"/>
      <c r="B808" s="297"/>
      <c r="C808" s="297"/>
      <c r="D808" s="297"/>
      <c r="E808" s="297"/>
      <c r="F808" s="297"/>
      <c r="G808" s="297"/>
      <c r="H808" s="297"/>
      <c r="I808" s="297"/>
      <c r="J808" s="297"/>
      <c r="K808" s="297"/>
      <c r="L808" s="297"/>
      <c r="M808" s="297"/>
      <c r="N808" s="297"/>
      <c r="O808" s="297"/>
      <c r="P808" s="297"/>
      <c r="Q808" s="297"/>
      <c r="R808" s="297"/>
      <c r="S808" s="297"/>
      <c r="T808" s="297"/>
      <c r="U808" s="297"/>
      <c r="V808" s="297"/>
      <c r="W808" s="297"/>
      <c r="X808" s="297"/>
      <c r="Y808" s="297"/>
      <c r="Z808" s="297"/>
    </row>
    <row r="809" spans="1:26" ht="15.75" customHeight="1">
      <c r="A809" s="297"/>
      <c r="B809" s="297"/>
      <c r="C809" s="297"/>
      <c r="D809" s="297"/>
      <c r="E809" s="297"/>
      <c r="F809" s="297"/>
      <c r="G809" s="297"/>
      <c r="H809" s="297"/>
      <c r="I809" s="297"/>
      <c r="J809" s="297"/>
      <c r="K809" s="297"/>
      <c r="L809" s="297"/>
      <c r="M809" s="297"/>
      <c r="N809" s="297"/>
      <c r="O809" s="297"/>
      <c r="P809" s="297"/>
      <c r="Q809" s="297"/>
      <c r="R809" s="297"/>
      <c r="S809" s="297"/>
      <c r="T809" s="297"/>
      <c r="U809" s="297"/>
      <c r="V809" s="297"/>
      <c r="W809" s="297"/>
      <c r="X809" s="297"/>
      <c r="Y809" s="297"/>
      <c r="Z809" s="297"/>
    </row>
    <row r="810" spans="1:26" ht="15.75" customHeight="1">
      <c r="A810" s="297"/>
      <c r="B810" s="297"/>
      <c r="C810" s="297"/>
      <c r="D810" s="297"/>
      <c r="E810" s="297"/>
      <c r="F810" s="297"/>
      <c r="G810" s="297"/>
      <c r="H810" s="297"/>
      <c r="I810" s="297"/>
      <c r="J810" s="297"/>
      <c r="K810" s="297"/>
      <c r="L810" s="297"/>
      <c r="M810" s="297"/>
      <c r="N810" s="297"/>
      <c r="O810" s="297"/>
      <c r="P810" s="297"/>
      <c r="Q810" s="297"/>
      <c r="R810" s="297"/>
      <c r="S810" s="297"/>
      <c r="T810" s="297"/>
      <c r="U810" s="297"/>
      <c r="V810" s="297"/>
      <c r="W810" s="297"/>
      <c r="X810" s="297"/>
      <c r="Y810" s="297"/>
      <c r="Z810" s="297"/>
    </row>
    <row r="811" spans="1:26" ht="15.75" customHeight="1">
      <c r="A811" s="297"/>
      <c r="B811" s="297"/>
      <c r="C811" s="297"/>
      <c r="D811" s="297"/>
      <c r="E811" s="297"/>
      <c r="F811" s="297"/>
      <c r="G811" s="297"/>
      <c r="H811" s="297"/>
      <c r="I811" s="297"/>
      <c r="J811" s="297"/>
      <c r="K811" s="297"/>
      <c r="L811" s="297"/>
      <c r="M811" s="297"/>
      <c r="N811" s="297"/>
      <c r="O811" s="297"/>
      <c r="P811" s="297"/>
      <c r="Q811" s="297"/>
      <c r="R811" s="297"/>
      <c r="S811" s="297"/>
      <c r="T811" s="297"/>
      <c r="U811" s="297"/>
      <c r="V811" s="297"/>
      <c r="W811" s="297"/>
      <c r="X811" s="297"/>
      <c r="Y811" s="297"/>
      <c r="Z811" s="297"/>
    </row>
    <row r="812" spans="1:26" ht="15.75" customHeight="1">
      <c r="A812" s="297"/>
      <c r="B812" s="297"/>
      <c r="C812" s="297"/>
      <c r="D812" s="297"/>
      <c r="E812" s="297"/>
      <c r="F812" s="297"/>
      <c r="G812" s="297"/>
      <c r="H812" s="297"/>
      <c r="I812" s="297"/>
      <c r="J812" s="297"/>
      <c r="K812" s="297"/>
      <c r="L812" s="297"/>
      <c r="M812" s="297"/>
      <c r="N812" s="297"/>
      <c r="O812" s="297"/>
      <c r="P812" s="297"/>
      <c r="Q812" s="297"/>
      <c r="R812" s="297"/>
      <c r="S812" s="297"/>
      <c r="T812" s="297"/>
      <c r="U812" s="297"/>
      <c r="V812" s="297"/>
      <c r="W812" s="297"/>
      <c r="X812" s="297"/>
      <c r="Y812" s="297"/>
      <c r="Z812" s="297"/>
    </row>
    <row r="813" spans="1:26" ht="15.75" customHeight="1">
      <c r="A813" s="297"/>
      <c r="B813" s="297"/>
      <c r="C813" s="297"/>
      <c r="D813" s="297"/>
      <c r="E813" s="297"/>
      <c r="F813" s="297"/>
      <c r="G813" s="297"/>
      <c r="H813" s="297"/>
      <c r="I813" s="297"/>
      <c r="J813" s="297"/>
      <c r="K813" s="297"/>
      <c r="L813" s="297"/>
      <c r="M813" s="297"/>
      <c r="N813" s="297"/>
      <c r="O813" s="297"/>
      <c r="P813" s="297"/>
      <c r="Q813" s="297"/>
      <c r="R813" s="297"/>
      <c r="S813" s="297"/>
      <c r="T813" s="297"/>
      <c r="U813" s="297"/>
      <c r="V813" s="297"/>
      <c r="W813" s="297"/>
      <c r="X813" s="297"/>
      <c r="Y813" s="297"/>
      <c r="Z813" s="297"/>
    </row>
    <row r="814" spans="1:26" ht="15.75" customHeight="1">
      <c r="A814" s="297"/>
      <c r="B814" s="297"/>
      <c r="C814" s="297"/>
      <c r="D814" s="297"/>
      <c r="E814" s="297"/>
      <c r="F814" s="297"/>
      <c r="G814" s="297"/>
      <c r="H814" s="297"/>
      <c r="I814" s="297"/>
      <c r="J814" s="297"/>
      <c r="K814" s="297"/>
      <c r="L814" s="297"/>
      <c r="M814" s="297"/>
      <c r="N814" s="297"/>
      <c r="O814" s="297"/>
      <c r="P814" s="297"/>
      <c r="Q814" s="297"/>
      <c r="R814" s="297"/>
      <c r="S814" s="297"/>
      <c r="T814" s="297"/>
      <c r="U814" s="297"/>
      <c r="V814" s="297"/>
      <c r="W814" s="297"/>
      <c r="X814" s="297"/>
      <c r="Y814" s="297"/>
      <c r="Z814" s="297"/>
    </row>
    <row r="815" spans="1:26" ht="15.75" customHeight="1">
      <c r="A815" s="297"/>
      <c r="B815" s="297"/>
      <c r="C815" s="297"/>
      <c r="D815" s="297"/>
      <c r="E815" s="297"/>
      <c r="F815" s="297"/>
      <c r="G815" s="297"/>
      <c r="H815" s="297"/>
      <c r="I815" s="297"/>
      <c r="J815" s="297"/>
      <c r="K815" s="297"/>
      <c r="L815" s="297"/>
      <c r="M815" s="297"/>
      <c r="N815" s="297"/>
      <c r="O815" s="297"/>
      <c r="P815" s="297"/>
      <c r="Q815" s="297"/>
      <c r="R815" s="297"/>
      <c r="S815" s="297"/>
      <c r="T815" s="297"/>
      <c r="U815" s="297"/>
      <c r="V815" s="297"/>
      <c r="W815" s="297"/>
      <c r="X815" s="297"/>
      <c r="Y815" s="297"/>
      <c r="Z815" s="297"/>
    </row>
    <row r="816" spans="1:26" ht="15.75" customHeight="1">
      <c r="A816" s="297"/>
      <c r="B816" s="297"/>
      <c r="C816" s="297"/>
      <c r="D816" s="297"/>
      <c r="E816" s="297"/>
      <c r="F816" s="297"/>
      <c r="G816" s="297"/>
      <c r="H816" s="297"/>
      <c r="I816" s="297"/>
      <c r="J816" s="297"/>
      <c r="K816" s="297"/>
      <c r="L816" s="297"/>
      <c r="M816" s="297"/>
      <c r="N816" s="297"/>
      <c r="O816" s="297"/>
      <c r="P816" s="297"/>
      <c r="Q816" s="297"/>
      <c r="R816" s="297"/>
      <c r="S816" s="297"/>
      <c r="T816" s="297"/>
      <c r="U816" s="297"/>
      <c r="V816" s="297"/>
      <c r="W816" s="297"/>
      <c r="X816" s="297"/>
      <c r="Y816" s="297"/>
      <c r="Z816" s="297"/>
    </row>
    <row r="817" spans="1:26" ht="15.75" customHeight="1">
      <c r="A817" s="297"/>
      <c r="B817" s="297"/>
      <c r="C817" s="297"/>
      <c r="D817" s="297"/>
      <c r="E817" s="297"/>
      <c r="F817" s="297"/>
      <c r="G817" s="297"/>
      <c r="H817" s="297"/>
      <c r="I817" s="297"/>
      <c r="J817" s="297"/>
      <c r="K817" s="297"/>
      <c r="L817" s="297"/>
      <c r="M817" s="297"/>
      <c r="N817" s="297"/>
      <c r="O817" s="297"/>
      <c r="P817" s="297"/>
      <c r="Q817" s="297"/>
      <c r="R817" s="297"/>
      <c r="S817" s="297"/>
      <c r="T817" s="297"/>
      <c r="U817" s="297"/>
      <c r="V817" s="297"/>
      <c r="W817" s="297"/>
      <c r="X817" s="297"/>
      <c r="Y817" s="297"/>
      <c r="Z817" s="297"/>
    </row>
    <row r="818" spans="1:26" ht="15.75" customHeight="1">
      <c r="A818" s="297"/>
      <c r="B818" s="297"/>
      <c r="C818" s="297"/>
      <c r="D818" s="297"/>
      <c r="E818" s="297"/>
      <c r="F818" s="297"/>
      <c r="G818" s="297"/>
      <c r="H818" s="297"/>
      <c r="I818" s="297"/>
      <c r="J818" s="297"/>
      <c r="K818" s="297"/>
      <c r="L818" s="297"/>
      <c r="M818" s="297"/>
      <c r="N818" s="297"/>
      <c r="O818" s="297"/>
      <c r="P818" s="297"/>
      <c r="Q818" s="297"/>
      <c r="R818" s="297"/>
      <c r="S818" s="297"/>
      <c r="T818" s="297"/>
      <c r="U818" s="297"/>
      <c r="V818" s="297"/>
      <c r="W818" s="297"/>
      <c r="X818" s="297"/>
      <c r="Y818" s="297"/>
      <c r="Z818" s="297"/>
    </row>
    <row r="819" spans="1:26" ht="15.75" customHeight="1">
      <c r="A819" s="297"/>
      <c r="B819" s="297"/>
      <c r="C819" s="297"/>
      <c r="D819" s="297"/>
      <c r="E819" s="297"/>
      <c r="F819" s="297"/>
      <c r="G819" s="297"/>
      <c r="H819" s="297"/>
      <c r="I819" s="297"/>
      <c r="J819" s="297"/>
      <c r="K819" s="297"/>
      <c r="L819" s="297"/>
      <c r="M819" s="297"/>
      <c r="N819" s="297"/>
      <c r="O819" s="297"/>
      <c r="P819" s="297"/>
      <c r="Q819" s="297"/>
      <c r="R819" s="297"/>
      <c r="S819" s="297"/>
      <c r="T819" s="297"/>
      <c r="U819" s="297"/>
      <c r="V819" s="297"/>
      <c r="W819" s="297"/>
      <c r="X819" s="297"/>
      <c r="Y819" s="297"/>
      <c r="Z819" s="297"/>
    </row>
    <row r="820" spans="1:26" ht="15.75" customHeight="1">
      <c r="A820" s="297"/>
      <c r="B820" s="297"/>
      <c r="C820" s="297"/>
      <c r="D820" s="297"/>
      <c r="E820" s="297"/>
      <c r="F820" s="297"/>
      <c r="G820" s="297"/>
      <c r="H820" s="297"/>
      <c r="I820" s="297"/>
      <c r="J820" s="297"/>
      <c r="K820" s="297"/>
      <c r="L820" s="297"/>
      <c r="M820" s="297"/>
      <c r="N820" s="297"/>
      <c r="O820" s="297"/>
      <c r="P820" s="297"/>
      <c r="Q820" s="297"/>
      <c r="R820" s="297"/>
      <c r="S820" s="297"/>
      <c r="T820" s="297"/>
      <c r="U820" s="297"/>
      <c r="V820" s="297"/>
      <c r="W820" s="297"/>
      <c r="X820" s="297"/>
      <c r="Y820" s="297"/>
      <c r="Z820" s="297"/>
    </row>
    <row r="821" spans="1:26" ht="15.75" customHeight="1">
      <c r="A821" s="297"/>
      <c r="B821" s="297"/>
      <c r="C821" s="297"/>
      <c r="D821" s="297"/>
      <c r="E821" s="297"/>
      <c r="F821" s="297"/>
      <c r="G821" s="297"/>
      <c r="H821" s="297"/>
      <c r="I821" s="297"/>
      <c r="J821" s="297"/>
      <c r="K821" s="297"/>
      <c r="L821" s="297"/>
      <c r="M821" s="297"/>
      <c r="N821" s="297"/>
      <c r="O821" s="297"/>
      <c r="P821" s="297"/>
      <c r="Q821" s="297"/>
      <c r="R821" s="297"/>
      <c r="S821" s="297"/>
      <c r="T821" s="297"/>
      <c r="U821" s="297"/>
      <c r="V821" s="297"/>
      <c r="W821" s="297"/>
      <c r="X821" s="297"/>
      <c r="Y821" s="297"/>
      <c r="Z821" s="297"/>
    </row>
    <row r="822" spans="1:26" ht="15.75" customHeight="1">
      <c r="A822" s="297"/>
      <c r="B822" s="297"/>
      <c r="C822" s="297"/>
      <c r="D822" s="297"/>
      <c r="E822" s="297"/>
      <c r="F822" s="297"/>
      <c r="G822" s="297"/>
      <c r="H822" s="297"/>
      <c r="I822" s="297"/>
      <c r="J822" s="297"/>
      <c r="K822" s="297"/>
      <c r="L822" s="297"/>
      <c r="M822" s="297"/>
      <c r="N822" s="297"/>
      <c r="O822" s="297"/>
      <c r="P822" s="297"/>
      <c r="Q822" s="297"/>
      <c r="R822" s="297"/>
      <c r="S822" s="297"/>
      <c r="T822" s="297"/>
      <c r="U822" s="297"/>
      <c r="V822" s="297"/>
      <c r="W822" s="297"/>
      <c r="X822" s="297"/>
      <c r="Y822" s="297"/>
      <c r="Z822" s="297"/>
    </row>
    <row r="823" spans="1:26" ht="15.75" customHeight="1">
      <c r="A823" s="297"/>
      <c r="B823" s="297"/>
      <c r="C823" s="297"/>
      <c r="D823" s="297"/>
      <c r="E823" s="297"/>
      <c r="F823" s="297"/>
      <c r="G823" s="297"/>
      <c r="H823" s="297"/>
      <c r="I823" s="297"/>
      <c r="J823" s="297"/>
      <c r="K823" s="297"/>
      <c r="L823" s="297"/>
      <c r="M823" s="297"/>
      <c r="N823" s="297"/>
      <c r="O823" s="297"/>
      <c r="P823" s="297"/>
      <c r="Q823" s="297"/>
      <c r="R823" s="297"/>
      <c r="S823" s="297"/>
      <c r="T823" s="297"/>
      <c r="U823" s="297"/>
      <c r="V823" s="297"/>
      <c r="W823" s="297"/>
      <c r="X823" s="297"/>
      <c r="Y823" s="297"/>
      <c r="Z823" s="297"/>
    </row>
    <row r="824" spans="1:26" ht="15.75" customHeight="1">
      <c r="A824" s="297"/>
      <c r="B824" s="297"/>
      <c r="C824" s="297"/>
      <c r="D824" s="297"/>
      <c r="E824" s="297"/>
      <c r="F824" s="297"/>
      <c r="G824" s="297"/>
      <c r="H824" s="297"/>
      <c r="I824" s="297"/>
      <c r="J824" s="297"/>
      <c r="K824" s="297"/>
      <c r="L824" s="297"/>
      <c r="M824" s="297"/>
      <c r="N824" s="297"/>
      <c r="O824" s="297"/>
      <c r="P824" s="297"/>
      <c r="Q824" s="297"/>
      <c r="R824" s="297"/>
      <c r="S824" s="297"/>
      <c r="T824" s="297"/>
      <c r="U824" s="297"/>
      <c r="V824" s="297"/>
      <c r="W824" s="297"/>
      <c r="X824" s="297"/>
      <c r="Y824" s="297"/>
      <c r="Z824" s="297"/>
    </row>
    <row r="825" spans="1:26" ht="15.75" customHeight="1">
      <c r="A825" s="297"/>
      <c r="B825" s="297"/>
      <c r="C825" s="297"/>
      <c r="D825" s="297"/>
      <c r="E825" s="297"/>
      <c r="F825" s="297"/>
      <c r="G825" s="297"/>
      <c r="H825" s="297"/>
      <c r="I825" s="297"/>
      <c r="J825" s="297"/>
      <c r="K825" s="297"/>
      <c r="L825" s="297"/>
      <c r="M825" s="297"/>
      <c r="N825" s="297"/>
      <c r="O825" s="297"/>
      <c r="P825" s="297"/>
      <c r="Q825" s="297"/>
      <c r="R825" s="297"/>
      <c r="S825" s="297"/>
      <c r="T825" s="297"/>
      <c r="U825" s="297"/>
      <c r="V825" s="297"/>
      <c r="W825" s="297"/>
      <c r="X825" s="297"/>
      <c r="Y825" s="297"/>
      <c r="Z825" s="297"/>
    </row>
    <row r="826" spans="1:26" ht="15.75" customHeight="1">
      <c r="A826" s="297"/>
      <c r="B826" s="297"/>
      <c r="C826" s="297"/>
      <c r="D826" s="297"/>
      <c r="E826" s="297"/>
      <c r="F826" s="297"/>
      <c r="G826" s="297"/>
      <c r="H826" s="297"/>
      <c r="I826" s="297"/>
      <c r="J826" s="297"/>
      <c r="K826" s="297"/>
      <c r="L826" s="297"/>
      <c r="M826" s="297"/>
      <c r="N826" s="297"/>
      <c r="O826" s="297"/>
      <c r="P826" s="297"/>
      <c r="Q826" s="297"/>
      <c r="R826" s="297"/>
      <c r="S826" s="297"/>
      <c r="T826" s="297"/>
      <c r="U826" s="297"/>
      <c r="V826" s="297"/>
      <c r="W826" s="297"/>
      <c r="X826" s="297"/>
      <c r="Y826" s="297"/>
      <c r="Z826" s="297"/>
    </row>
    <row r="827" spans="1:26" ht="15.75" customHeight="1">
      <c r="A827" s="297"/>
      <c r="B827" s="297"/>
      <c r="C827" s="297"/>
      <c r="D827" s="297"/>
      <c r="E827" s="297"/>
      <c r="F827" s="297"/>
      <c r="G827" s="297"/>
      <c r="H827" s="297"/>
      <c r="I827" s="297"/>
      <c r="J827" s="297"/>
      <c r="K827" s="297"/>
      <c r="L827" s="297"/>
      <c r="M827" s="297"/>
      <c r="N827" s="297"/>
      <c r="O827" s="297"/>
      <c r="P827" s="297"/>
      <c r="Q827" s="297"/>
      <c r="R827" s="297"/>
      <c r="S827" s="297"/>
      <c r="T827" s="297"/>
      <c r="U827" s="297"/>
      <c r="V827" s="297"/>
      <c r="W827" s="297"/>
      <c r="X827" s="297"/>
      <c r="Y827" s="297"/>
      <c r="Z827" s="297"/>
    </row>
    <row r="828" spans="1:26" ht="15.75" customHeight="1">
      <c r="A828" s="297"/>
      <c r="B828" s="297"/>
      <c r="C828" s="297"/>
      <c r="D828" s="297"/>
      <c r="E828" s="297"/>
      <c r="F828" s="297"/>
      <c r="G828" s="297"/>
      <c r="H828" s="297"/>
      <c r="I828" s="297"/>
      <c r="J828" s="297"/>
      <c r="K828" s="297"/>
      <c r="L828" s="297"/>
      <c r="M828" s="297"/>
      <c r="N828" s="297"/>
      <c r="O828" s="297"/>
      <c r="P828" s="297"/>
      <c r="Q828" s="297"/>
      <c r="R828" s="297"/>
      <c r="S828" s="297"/>
      <c r="T828" s="297"/>
      <c r="U828" s="297"/>
      <c r="V828" s="297"/>
      <c r="W828" s="297"/>
      <c r="X828" s="297"/>
      <c r="Y828" s="297"/>
      <c r="Z828" s="297"/>
    </row>
    <row r="829" spans="1:26" ht="15.75" customHeight="1">
      <c r="A829" s="297"/>
      <c r="B829" s="297"/>
      <c r="C829" s="297"/>
      <c r="D829" s="297"/>
      <c r="E829" s="297"/>
      <c r="F829" s="297"/>
      <c r="G829" s="297"/>
      <c r="H829" s="297"/>
      <c r="I829" s="297"/>
      <c r="J829" s="297"/>
      <c r="K829" s="297"/>
      <c r="L829" s="297"/>
      <c r="M829" s="297"/>
      <c r="N829" s="297"/>
      <c r="O829" s="297"/>
      <c r="P829" s="297"/>
      <c r="Q829" s="297"/>
      <c r="R829" s="297"/>
      <c r="S829" s="297"/>
      <c r="T829" s="297"/>
      <c r="U829" s="297"/>
      <c r="V829" s="297"/>
      <c r="W829" s="297"/>
      <c r="X829" s="297"/>
      <c r="Y829" s="297"/>
      <c r="Z829" s="297"/>
    </row>
    <row r="830" spans="1:26" ht="15.75" customHeight="1">
      <c r="A830" s="297"/>
      <c r="B830" s="297"/>
      <c r="C830" s="297"/>
      <c r="D830" s="297"/>
      <c r="E830" s="297"/>
      <c r="F830" s="297"/>
      <c r="G830" s="297"/>
      <c r="H830" s="297"/>
      <c r="I830" s="297"/>
      <c r="J830" s="297"/>
      <c r="K830" s="297"/>
      <c r="L830" s="297"/>
      <c r="M830" s="297"/>
      <c r="N830" s="297"/>
      <c r="O830" s="297"/>
      <c r="P830" s="297"/>
      <c r="Q830" s="297"/>
      <c r="R830" s="297"/>
      <c r="S830" s="297"/>
      <c r="T830" s="297"/>
      <c r="U830" s="297"/>
      <c r="V830" s="297"/>
      <c r="W830" s="297"/>
      <c r="X830" s="297"/>
      <c r="Y830" s="297"/>
      <c r="Z830" s="297"/>
    </row>
    <row r="831" spans="1:26" ht="15.75" customHeight="1">
      <c r="A831" s="297"/>
      <c r="B831" s="297"/>
      <c r="C831" s="297"/>
      <c r="D831" s="297"/>
      <c r="E831" s="297"/>
      <c r="F831" s="297"/>
      <c r="G831" s="297"/>
      <c r="H831" s="297"/>
      <c r="I831" s="297"/>
      <c r="J831" s="297"/>
      <c r="K831" s="297"/>
      <c r="L831" s="297"/>
      <c r="M831" s="297"/>
      <c r="N831" s="297"/>
      <c r="O831" s="297"/>
      <c r="P831" s="297"/>
      <c r="Q831" s="297"/>
      <c r="R831" s="297"/>
      <c r="S831" s="297"/>
      <c r="T831" s="297"/>
      <c r="U831" s="297"/>
      <c r="V831" s="297"/>
      <c r="W831" s="297"/>
      <c r="X831" s="297"/>
      <c r="Y831" s="297"/>
      <c r="Z831" s="297"/>
    </row>
    <row r="832" spans="1:26" ht="15.75" customHeight="1">
      <c r="A832" s="297"/>
      <c r="B832" s="297"/>
      <c r="C832" s="297"/>
      <c r="D832" s="297"/>
      <c r="E832" s="297"/>
      <c r="F832" s="297"/>
      <c r="G832" s="297"/>
      <c r="H832" s="297"/>
      <c r="I832" s="297"/>
      <c r="J832" s="297"/>
      <c r="K832" s="297"/>
      <c r="L832" s="297"/>
      <c r="M832" s="297"/>
      <c r="N832" s="297"/>
      <c r="O832" s="297"/>
      <c r="P832" s="297"/>
      <c r="Q832" s="297"/>
      <c r="R832" s="297"/>
      <c r="S832" s="297"/>
      <c r="T832" s="297"/>
      <c r="U832" s="297"/>
      <c r="V832" s="297"/>
      <c r="W832" s="297"/>
      <c r="X832" s="297"/>
      <c r="Y832" s="297"/>
      <c r="Z832" s="297"/>
    </row>
    <row r="833" spans="1:26" ht="15.75" customHeight="1">
      <c r="A833" s="297"/>
      <c r="B833" s="297"/>
      <c r="C833" s="297"/>
      <c r="D833" s="297"/>
      <c r="E833" s="297"/>
      <c r="F833" s="297"/>
      <c r="G833" s="297"/>
      <c r="H833" s="297"/>
      <c r="I833" s="297"/>
      <c r="J833" s="297"/>
      <c r="K833" s="297"/>
      <c r="L833" s="297"/>
      <c r="M833" s="297"/>
      <c r="N833" s="297"/>
      <c r="O833" s="297"/>
      <c r="P833" s="297"/>
      <c r="Q833" s="297"/>
      <c r="R833" s="297"/>
      <c r="S833" s="297"/>
      <c r="T833" s="297"/>
      <c r="U833" s="297"/>
      <c r="V833" s="297"/>
      <c r="W833" s="297"/>
      <c r="X833" s="297"/>
      <c r="Y833" s="297"/>
      <c r="Z833" s="297"/>
    </row>
    <row r="834" spans="1:26" ht="15.75" customHeight="1">
      <c r="A834" s="297"/>
      <c r="B834" s="297"/>
      <c r="C834" s="297"/>
      <c r="D834" s="297"/>
      <c r="E834" s="297"/>
      <c r="F834" s="297"/>
      <c r="G834" s="297"/>
      <c r="H834" s="297"/>
      <c r="I834" s="297"/>
      <c r="J834" s="297"/>
      <c r="K834" s="297"/>
      <c r="L834" s="297"/>
      <c r="M834" s="297"/>
      <c r="N834" s="297"/>
      <c r="O834" s="297"/>
      <c r="P834" s="297"/>
      <c r="Q834" s="297"/>
      <c r="R834" s="297"/>
      <c r="S834" s="297"/>
      <c r="T834" s="297"/>
      <c r="U834" s="297"/>
      <c r="V834" s="297"/>
      <c r="W834" s="297"/>
      <c r="X834" s="297"/>
      <c r="Y834" s="297"/>
      <c r="Z834" s="297"/>
    </row>
    <row r="835" spans="1:26" ht="15.75" customHeight="1">
      <c r="A835" s="297"/>
      <c r="B835" s="297"/>
      <c r="C835" s="297"/>
      <c r="D835" s="297"/>
      <c r="E835" s="297"/>
      <c r="F835" s="297"/>
      <c r="G835" s="297"/>
      <c r="H835" s="297"/>
      <c r="I835" s="297"/>
      <c r="J835" s="297"/>
      <c r="K835" s="297"/>
      <c r="L835" s="297"/>
      <c r="M835" s="297"/>
      <c r="N835" s="297"/>
      <c r="O835" s="297"/>
      <c r="P835" s="297"/>
      <c r="Q835" s="297"/>
      <c r="R835" s="297"/>
      <c r="S835" s="297"/>
      <c r="T835" s="297"/>
      <c r="U835" s="297"/>
      <c r="V835" s="297"/>
      <c r="W835" s="297"/>
      <c r="X835" s="297"/>
      <c r="Y835" s="297"/>
      <c r="Z835" s="297"/>
    </row>
    <row r="836" spans="1:26" ht="15.75" customHeight="1">
      <c r="A836" s="297"/>
      <c r="B836" s="297"/>
      <c r="C836" s="297"/>
      <c r="D836" s="297"/>
      <c r="E836" s="297"/>
      <c r="F836" s="297"/>
      <c r="G836" s="297"/>
      <c r="H836" s="297"/>
      <c r="I836" s="297"/>
      <c r="J836" s="297"/>
      <c r="K836" s="297"/>
      <c r="L836" s="297"/>
      <c r="M836" s="297"/>
      <c r="N836" s="297"/>
      <c r="O836" s="297"/>
      <c r="P836" s="297"/>
      <c r="Q836" s="297"/>
      <c r="R836" s="297"/>
      <c r="S836" s="297"/>
      <c r="T836" s="297"/>
      <c r="U836" s="297"/>
      <c r="V836" s="297"/>
      <c r="W836" s="297"/>
      <c r="X836" s="297"/>
      <c r="Y836" s="297"/>
      <c r="Z836" s="297"/>
    </row>
    <row r="837" spans="1:26" ht="15.75" customHeight="1">
      <c r="A837" s="297"/>
      <c r="B837" s="297"/>
      <c r="C837" s="297"/>
      <c r="D837" s="297"/>
      <c r="E837" s="297"/>
      <c r="F837" s="297"/>
      <c r="G837" s="297"/>
      <c r="H837" s="297"/>
      <c r="I837" s="297"/>
      <c r="J837" s="297"/>
      <c r="K837" s="297"/>
      <c r="L837" s="297"/>
      <c r="M837" s="297"/>
      <c r="N837" s="297"/>
      <c r="O837" s="297"/>
      <c r="P837" s="297"/>
      <c r="Q837" s="297"/>
      <c r="R837" s="297"/>
      <c r="S837" s="297"/>
      <c r="T837" s="297"/>
      <c r="U837" s="297"/>
      <c r="V837" s="297"/>
      <c r="W837" s="297"/>
      <c r="X837" s="297"/>
      <c r="Y837" s="297"/>
      <c r="Z837" s="297"/>
    </row>
    <row r="838" spans="1:26" ht="15.75" customHeight="1">
      <c r="A838" s="297"/>
      <c r="B838" s="297"/>
      <c r="C838" s="297"/>
      <c r="D838" s="297"/>
      <c r="E838" s="297"/>
      <c r="F838" s="297"/>
      <c r="G838" s="297"/>
      <c r="H838" s="297"/>
      <c r="I838" s="297"/>
      <c r="J838" s="297"/>
      <c r="K838" s="297"/>
      <c r="L838" s="297"/>
      <c r="M838" s="297"/>
      <c r="N838" s="297"/>
      <c r="O838" s="297"/>
      <c r="P838" s="297"/>
      <c r="Q838" s="297"/>
      <c r="R838" s="297"/>
      <c r="S838" s="297"/>
      <c r="T838" s="297"/>
      <c r="U838" s="297"/>
      <c r="V838" s="297"/>
      <c r="W838" s="297"/>
      <c r="X838" s="297"/>
      <c r="Y838" s="297"/>
      <c r="Z838" s="297"/>
    </row>
    <row r="839" spans="1:26" ht="15.75" customHeight="1">
      <c r="A839" s="297"/>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row>
    <row r="840" spans="1:26" ht="15.75" customHeight="1">
      <c r="A840" s="297"/>
      <c r="B840" s="297"/>
      <c r="C840" s="297"/>
      <c r="D840" s="297"/>
      <c r="E840" s="297"/>
      <c r="F840" s="297"/>
      <c r="G840" s="297"/>
      <c r="H840" s="297"/>
      <c r="I840" s="297"/>
      <c r="J840" s="297"/>
      <c r="K840" s="297"/>
      <c r="L840" s="297"/>
      <c r="M840" s="297"/>
      <c r="N840" s="297"/>
      <c r="O840" s="297"/>
      <c r="P840" s="297"/>
      <c r="Q840" s="297"/>
      <c r="R840" s="297"/>
      <c r="S840" s="297"/>
      <c r="T840" s="297"/>
      <c r="U840" s="297"/>
      <c r="V840" s="297"/>
      <c r="W840" s="297"/>
      <c r="X840" s="297"/>
      <c r="Y840" s="297"/>
      <c r="Z840" s="297"/>
    </row>
    <row r="841" spans="1:26" ht="15.75" customHeight="1">
      <c r="A841" s="297"/>
      <c r="B841" s="297"/>
      <c r="C841" s="297"/>
      <c r="D841" s="297"/>
      <c r="E841" s="297"/>
      <c r="F841" s="297"/>
      <c r="G841" s="297"/>
      <c r="H841" s="297"/>
      <c r="I841" s="297"/>
      <c r="J841" s="297"/>
      <c r="K841" s="297"/>
      <c r="L841" s="297"/>
      <c r="M841" s="297"/>
      <c r="N841" s="297"/>
      <c r="O841" s="297"/>
      <c r="P841" s="297"/>
      <c r="Q841" s="297"/>
      <c r="R841" s="297"/>
      <c r="S841" s="297"/>
      <c r="T841" s="297"/>
      <c r="U841" s="297"/>
      <c r="V841" s="297"/>
      <c r="W841" s="297"/>
      <c r="X841" s="297"/>
      <c r="Y841" s="297"/>
      <c r="Z841" s="297"/>
    </row>
    <row r="842" spans="1:26" ht="15.75" customHeight="1">
      <c r="A842" s="297"/>
      <c r="B842" s="297"/>
      <c r="C842" s="297"/>
      <c r="D842" s="297"/>
      <c r="E842" s="297"/>
      <c r="F842" s="297"/>
      <c r="G842" s="297"/>
      <c r="H842" s="297"/>
      <c r="I842" s="297"/>
      <c r="J842" s="297"/>
      <c r="K842" s="297"/>
      <c r="L842" s="297"/>
      <c r="M842" s="297"/>
      <c r="N842" s="297"/>
      <c r="O842" s="297"/>
      <c r="P842" s="297"/>
      <c r="Q842" s="297"/>
      <c r="R842" s="297"/>
      <c r="S842" s="297"/>
      <c r="T842" s="297"/>
      <c r="U842" s="297"/>
      <c r="V842" s="297"/>
      <c r="W842" s="297"/>
      <c r="X842" s="297"/>
      <c r="Y842" s="297"/>
      <c r="Z842" s="297"/>
    </row>
    <row r="843" spans="1:26" ht="15.75" customHeight="1">
      <c r="A843" s="297"/>
      <c r="B843" s="297"/>
      <c r="C843" s="297"/>
      <c r="D843" s="297"/>
      <c r="E843" s="297"/>
      <c r="F843" s="297"/>
      <c r="G843" s="297"/>
      <c r="H843" s="297"/>
      <c r="I843" s="297"/>
      <c r="J843" s="297"/>
      <c r="K843" s="297"/>
      <c r="L843" s="297"/>
      <c r="M843" s="297"/>
      <c r="N843" s="297"/>
      <c r="O843" s="297"/>
      <c r="P843" s="297"/>
      <c r="Q843" s="297"/>
      <c r="R843" s="297"/>
      <c r="S843" s="297"/>
      <c r="T843" s="297"/>
      <c r="U843" s="297"/>
      <c r="V843" s="297"/>
      <c r="W843" s="297"/>
      <c r="X843" s="297"/>
      <c r="Y843" s="297"/>
      <c r="Z843" s="297"/>
    </row>
    <row r="844" spans="1:26" ht="15.75" customHeight="1">
      <c r="A844" s="297"/>
      <c r="B844" s="297"/>
      <c r="C844" s="297"/>
      <c r="D844" s="297"/>
      <c r="E844" s="297"/>
      <c r="F844" s="297"/>
      <c r="G844" s="297"/>
      <c r="H844" s="297"/>
      <c r="I844" s="297"/>
      <c r="J844" s="297"/>
      <c r="K844" s="297"/>
      <c r="L844" s="297"/>
      <c r="M844" s="297"/>
      <c r="N844" s="297"/>
      <c r="O844" s="297"/>
      <c r="P844" s="297"/>
      <c r="Q844" s="297"/>
      <c r="R844" s="297"/>
      <c r="S844" s="297"/>
      <c r="T844" s="297"/>
      <c r="U844" s="297"/>
      <c r="V844" s="297"/>
      <c r="W844" s="297"/>
      <c r="X844" s="297"/>
      <c r="Y844" s="297"/>
      <c r="Z844" s="297"/>
    </row>
    <row r="845" spans="1:26" ht="15.75" customHeight="1">
      <c r="A845" s="297"/>
      <c r="B845" s="297"/>
      <c r="C845" s="297"/>
      <c r="D845" s="297"/>
      <c r="E845" s="297"/>
      <c r="F845" s="297"/>
      <c r="G845" s="297"/>
      <c r="H845" s="297"/>
      <c r="I845" s="297"/>
      <c r="J845" s="297"/>
      <c r="K845" s="297"/>
      <c r="L845" s="297"/>
      <c r="M845" s="297"/>
      <c r="N845" s="297"/>
      <c r="O845" s="297"/>
      <c r="P845" s="297"/>
      <c r="Q845" s="297"/>
      <c r="R845" s="297"/>
      <c r="S845" s="297"/>
      <c r="T845" s="297"/>
      <c r="U845" s="297"/>
      <c r="V845" s="297"/>
      <c r="W845" s="297"/>
      <c r="X845" s="297"/>
      <c r="Y845" s="297"/>
      <c r="Z845" s="297"/>
    </row>
    <row r="846" spans="1:26" ht="15.75" customHeight="1">
      <c r="A846" s="297"/>
      <c r="B846" s="297"/>
      <c r="C846" s="297"/>
      <c r="D846" s="297"/>
      <c r="E846" s="297"/>
      <c r="F846" s="297"/>
      <c r="G846" s="297"/>
      <c r="H846" s="297"/>
      <c r="I846" s="297"/>
      <c r="J846" s="297"/>
      <c r="K846" s="297"/>
      <c r="L846" s="297"/>
      <c r="M846" s="297"/>
      <c r="N846" s="297"/>
      <c r="O846" s="297"/>
      <c r="P846" s="297"/>
      <c r="Q846" s="297"/>
      <c r="R846" s="297"/>
      <c r="S846" s="297"/>
      <c r="T846" s="297"/>
      <c r="U846" s="297"/>
      <c r="V846" s="297"/>
      <c r="W846" s="297"/>
      <c r="X846" s="297"/>
      <c r="Y846" s="297"/>
      <c r="Z846" s="297"/>
    </row>
    <row r="847" spans="1:26" ht="15.75" customHeight="1">
      <c r="A847" s="297"/>
      <c r="B847" s="297"/>
      <c r="C847" s="297"/>
      <c r="D847" s="297"/>
      <c r="E847" s="297"/>
      <c r="F847" s="297"/>
      <c r="G847" s="297"/>
      <c r="H847" s="297"/>
      <c r="I847" s="297"/>
      <c r="J847" s="297"/>
      <c r="K847" s="297"/>
      <c r="L847" s="297"/>
      <c r="M847" s="297"/>
      <c r="N847" s="297"/>
      <c r="O847" s="297"/>
      <c r="P847" s="297"/>
      <c r="Q847" s="297"/>
      <c r="R847" s="297"/>
      <c r="S847" s="297"/>
      <c r="T847" s="297"/>
      <c r="U847" s="297"/>
      <c r="V847" s="297"/>
      <c r="W847" s="297"/>
      <c r="X847" s="297"/>
      <c r="Y847" s="297"/>
      <c r="Z847" s="297"/>
    </row>
    <row r="848" spans="1:26" ht="15.75" customHeight="1">
      <c r="A848" s="297"/>
      <c r="B848" s="297"/>
      <c r="C848" s="297"/>
      <c r="D848" s="297"/>
      <c r="E848" s="297"/>
      <c r="F848" s="297"/>
      <c r="G848" s="297"/>
      <c r="H848" s="297"/>
      <c r="I848" s="297"/>
      <c r="J848" s="297"/>
      <c r="K848" s="297"/>
      <c r="L848" s="297"/>
      <c r="M848" s="297"/>
      <c r="N848" s="297"/>
      <c r="O848" s="297"/>
      <c r="P848" s="297"/>
      <c r="Q848" s="297"/>
      <c r="R848" s="297"/>
      <c r="S848" s="297"/>
      <c r="T848" s="297"/>
      <c r="U848" s="297"/>
      <c r="V848" s="297"/>
      <c r="W848" s="297"/>
      <c r="X848" s="297"/>
      <c r="Y848" s="297"/>
      <c r="Z848" s="297"/>
    </row>
    <row r="849" spans="1:26" ht="15.75" customHeight="1">
      <c r="A849" s="297"/>
      <c r="B849" s="297"/>
      <c r="C849" s="297"/>
      <c r="D849" s="297"/>
      <c r="E849" s="297"/>
      <c r="F849" s="297"/>
      <c r="G849" s="297"/>
      <c r="H849" s="297"/>
      <c r="I849" s="297"/>
      <c r="J849" s="297"/>
      <c r="K849" s="297"/>
      <c r="L849" s="297"/>
      <c r="M849" s="297"/>
      <c r="N849" s="297"/>
      <c r="O849" s="297"/>
      <c r="P849" s="297"/>
      <c r="Q849" s="297"/>
      <c r="R849" s="297"/>
      <c r="S849" s="297"/>
      <c r="T849" s="297"/>
      <c r="U849" s="297"/>
      <c r="V849" s="297"/>
      <c r="W849" s="297"/>
      <c r="X849" s="297"/>
      <c r="Y849" s="297"/>
      <c r="Z849" s="297"/>
    </row>
    <row r="850" spans="1:26" ht="15.75" customHeight="1">
      <c r="A850" s="297"/>
      <c r="B850" s="297"/>
      <c r="C850" s="297"/>
      <c r="D850" s="297"/>
      <c r="E850" s="297"/>
      <c r="F850" s="297"/>
      <c r="G850" s="297"/>
      <c r="H850" s="297"/>
      <c r="I850" s="297"/>
      <c r="J850" s="297"/>
      <c r="K850" s="297"/>
      <c r="L850" s="297"/>
      <c r="M850" s="297"/>
      <c r="N850" s="297"/>
      <c r="O850" s="297"/>
      <c r="P850" s="297"/>
      <c r="Q850" s="297"/>
      <c r="R850" s="297"/>
      <c r="S850" s="297"/>
      <c r="T850" s="297"/>
      <c r="U850" s="297"/>
      <c r="V850" s="297"/>
      <c r="W850" s="297"/>
      <c r="X850" s="297"/>
      <c r="Y850" s="297"/>
      <c r="Z850" s="297"/>
    </row>
    <row r="851" spans="1:26" ht="15.75" customHeight="1">
      <c r="A851" s="297"/>
      <c r="B851" s="297"/>
      <c r="C851" s="297"/>
      <c r="D851" s="297"/>
      <c r="E851" s="297"/>
      <c r="F851" s="297"/>
      <c r="G851" s="297"/>
      <c r="H851" s="297"/>
      <c r="I851" s="297"/>
      <c r="J851" s="297"/>
      <c r="K851" s="297"/>
      <c r="L851" s="297"/>
      <c r="M851" s="297"/>
      <c r="N851" s="297"/>
      <c r="O851" s="297"/>
      <c r="P851" s="297"/>
      <c r="Q851" s="297"/>
      <c r="R851" s="297"/>
      <c r="S851" s="297"/>
      <c r="T851" s="297"/>
      <c r="U851" s="297"/>
      <c r="V851" s="297"/>
      <c r="W851" s="297"/>
      <c r="X851" s="297"/>
      <c r="Y851" s="297"/>
      <c r="Z851" s="297"/>
    </row>
    <row r="852" spans="1:26" ht="15.75" customHeight="1">
      <c r="A852" s="297"/>
      <c r="B852" s="297"/>
      <c r="C852" s="297"/>
      <c r="D852" s="297"/>
      <c r="E852" s="297"/>
      <c r="F852" s="297"/>
      <c r="G852" s="297"/>
      <c r="H852" s="297"/>
      <c r="I852" s="297"/>
      <c r="J852" s="297"/>
      <c r="K852" s="297"/>
      <c r="L852" s="297"/>
      <c r="M852" s="297"/>
      <c r="N852" s="297"/>
      <c r="O852" s="297"/>
      <c r="P852" s="297"/>
      <c r="Q852" s="297"/>
      <c r="R852" s="297"/>
      <c r="S852" s="297"/>
      <c r="T852" s="297"/>
      <c r="U852" s="297"/>
      <c r="V852" s="297"/>
      <c r="W852" s="297"/>
      <c r="X852" s="297"/>
      <c r="Y852" s="297"/>
      <c r="Z852" s="297"/>
    </row>
    <row r="853" spans="1:26" ht="15.75" customHeight="1">
      <c r="A853" s="297"/>
      <c r="B853" s="297"/>
      <c r="C853" s="297"/>
      <c r="D853" s="297"/>
      <c r="E853" s="297"/>
      <c r="F853" s="297"/>
      <c r="G853" s="297"/>
      <c r="H853" s="297"/>
      <c r="I853" s="297"/>
      <c r="J853" s="297"/>
      <c r="K853" s="297"/>
      <c r="L853" s="297"/>
      <c r="M853" s="297"/>
      <c r="N853" s="297"/>
      <c r="O853" s="297"/>
      <c r="P853" s="297"/>
      <c r="Q853" s="297"/>
      <c r="R853" s="297"/>
      <c r="S853" s="297"/>
      <c r="T853" s="297"/>
      <c r="U853" s="297"/>
      <c r="V853" s="297"/>
      <c r="W853" s="297"/>
      <c r="X853" s="297"/>
      <c r="Y853" s="297"/>
      <c r="Z853" s="297"/>
    </row>
    <row r="854" spans="1:26" ht="15.75" customHeight="1">
      <c r="A854" s="297"/>
      <c r="B854" s="297"/>
      <c r="C854" s="297"/>
      <c r="D854" s="297"/>
      <c r="E854" s="297"/>
      <c r="F854" s="297"/>
      <c r="G854" s="297"/>
      <c r="H854" s="297"/>
      <c r="I854" s="297"/>
      <c r="J854" s="297"/>
      <c r="K854" s="297"/>
      <c r="L854" s="297"/>
      <c r="M854" s="297"/>
      <c r="N854" s="297"/>
      <c r="O854" s="297"/>
      <c r="P854" s="297"/>
      <c r="Q854" s="297"/>
      <c r="R854" s="297"/>
      <c r="S854" s="297"/>
      <c r="T854" s="297"/>
      <c r="U854" s="297"/>
      <c r="V854" s="297"/>
      <c r="W854" s="297"/>
      <c r="X854" s="297"/>
      <c r="Y854" s="297"/>
      <c r="Z854" s="297"/>
    </row>
    <row r="855" spans="1:26" ht="15.75" customHeight="1">
      <c r="A855" s="297"/>
      <c r="B855" s="297"/>
      <c r="C855" s="297"/>
      <c r="D855" s="297"/>
      <c r="E855" s="297"/>
      <c r="F855" s="297"/>
      <c r="G855" s="297"/>
      <c r="H855" s="297"/>
      <c r="I855" s="297"/>
      <c r="J855" s="297"/>
      <c r="K855" s="297"/>
      <c r="L855" s="297"/>
      <c r="M855" s="297"/>
      <c r="N855" s="297"/>
      <c r="O855" s="297"/>
      <c r="P855" s="297"/>
      <c r="Q855" s="297"/>
      <c r="R855" s="297"/>
      <c r="S855" s="297"/>
      <c r="T855" s="297"/>
      <c r="U855" s="297"/>
      <c r="V855" s="297"/>
      <c r="W855" s="297"/>
      <c r="X855" s="297"/>
      <c r="Y855" s="297"/>
      <c r="Z855" s="297"/>
    </row>
    <row r="856" spans="1:26" ht="15.75" customHeight="1">
      <c r="A856" s="297"/>
      <c r="B856" s="297"/>
      <c r="C856" s="297"/>
      <c r="D856" s="297"/>
      <c r="E856" s="297"/>
      <c r="F856" s="297"/>
      <c r="G856" s="297"/>
      <c r="H856" s="297"/>
      <c r="I856" s="297"/>
      <c r="J856" s="297"/>
      <c r="K856" s="297"/>
      <c r="L856" s="297"/>
      <c r="M856" s="297"/>
      <c r="N856" s="297"/>
      <c r="O856" s="297"/>
      <c r="P856" s="297"/>
      <c r="Q856" s="297"/>
      <c r="R856" s="297"/>
      <c r="S856" s="297"/>
      <c r="T856" s="297"/>
      <c r="U856" s="297"/>
      <c r="V856" s="297"/>
      <c r="W856" s="297"/>
      <c r="X856" s="297"/>
      <c r="Y856" s="297"/>
      <c r="Z856" s="297"/>
    </row>
    <row r="857" spans="1:26" ht="15.75" customHeight="1">
      <c r="A857" s="297"/>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row>
    <row r="858" spans="1:26" ht="15.75" customHeight="1">
      <c r="A858" s="297"/>
      <c r="B858" s="297"/>
      <c r="C858" s="297"/>
      <c r="D858" s="297"/>
      <c r="E858" s="297"/>
      <c r="F858" s="297"/>
      <c r="G858" s="297"/>
      <c r="H858" s="297"/>
      <c r="I858" s="297"/>
      <c r="J858" s="297"/>
      <c r="K858" s="297"/>
      <c r="L858" s="297"/>
      <c r="M858" s="297"/>
      <c r="N858" s="297"/>
      <c r="O858" s="297"/>
      <c r="P858" s="297"/>
      <c r="Q858" s="297"/>
      <c r="R858" s="297"/>
      <c r="S858" s="297"/>
      <c r="T858" s="297"/>
      <c r="U858" s="297"/>
      <c r="V858" s="297"/>
      <c r="W858" s="297"/>
      <c r="X858" s="297"/>
      <c r="Y858" s="297"/>
      <c r="Z858" s="297"/>
    </row>
    <row r="859" spans="1:26" ht="15.75" customHeight="1">
      <c r="A859" s="297"/>
      <c r="B859" s="297"/>
      <c r="C859" s="297"/>
      <c r="D859" s="297"/>
      <c r="E859" s="297"/>
      <c r="F859" s="297"/>
      <c r="G859" s="297"/>
      <c r="H859" s="297"/>
      <c r="I859" s="297"/>
      <c r="J859" s="297"/>
      <c r="K859" s="297"/>
      <c r="L859" s="297"/>
      <c r="M859" s="297"/>
      <c r="N859" s="297"/>
      <c r="O859" s="297"/>
      <c r="P859" s="297"/>
      <c r="Q859" s="297"/>
      <c r="R859" s="297"/>
      <c r="S859" s="297"/>
      <c r="T859" s="297"/>
      <c r="U859" s="297"/>
      <c r="V859" s="297"/>
      <c r="W859" s="297"/>
      <c r="X859" s="297"/>
      <c r="Y859" s="297"/>
      <c r="Z859" s="297"/>
    </row>
    <row r="860" spans="1:26" ht="15.75" customHeight="1">
      <c r="A860" s="297"/>
      <c r="B860" s="297"/>
      <c r="C860" s="297"/>
      <c r="D860" s="297"/>
      <c r="E860" s="297"/>
      <c r="F860" s="297"/>
      <c r="G860" s="297"/>
      <c r="H860" s="297"/>
      <c r="I860" s="297"/>
      <c r="J860" s="297"/>
      <c r="K860" s="297"/>
      <c r="L860" s="297"/>
      <c r="M860" s="297"/>
      <c r="N860" s="297"/>
      <c r="O860" s="297"/>
      <c r="P860" s="297"/>
      <c r="Q860" s="297"/>
      <c r="R860" s="297"/>
      <c r="S860" s="297"/>
      <c r="T860" s="297"/>
      <c r="U860" s="297"/>
      <c r="V860" s="297"/>
      <c r="W860" s="297"/>
      <c r="X860" s="297"/>
      <c r="Y860" s="297"/>
      <c r="Z860" s="297"/>
    </row>
    <row r="861" spans="1:26" ht="15.75" customHeight="1">
      <c r="A861" s="297"/>
      <c r="B861" s="297"/>
      <c r="C861" s="297"/>
      <c r="D861" s="297"/>
      <c r="E861" s="297"/>
      <c r="F861" s="297"/>
      <c r="G861" s="297"/>
      <c r="H861" s="297"/>
      <c r="I861" s="297"/>
      <c r="J861" s="297"/>
      <c r="K861" s="297"/>
      <c r="L861" s="297"/>
      <c r="M861" s="297"/>
      <c r="N861" s="297"/>
      <c r="O861" s="297"/>
      <c r="P861" s="297"/>
      <c r="Q861" s="297"/>
      <c r="R861" s="297"/>
      <c r="S861" s="297"/>
      <c r="T861" s="297"/>
      <c r="U861" s="297"/>
      <c r="V861" s="297"/>
      <c r="W861" s="297"/>
      <c r="X861" s="297"/>
      <c r="Y861" s="297"/>
      <c r="Z861" s="297"/>
    </row>
    <row r="862" spans="1:26" ht="15.75" customHeight="1">
      <c r="A862" s="297"/>
      <c r="B862" s="297"/>
      <c r="C862" s="297"/>
      <c r="D862" s="297"/>
      <c r="E862" s="297"/>
      <c r="F862" s="297"/>
      <c r="G862" s="297"/>
      <c r="H862" s="297"/>
      <c r="I862" s="297"/>
      <c r="J862" s="297"/>
      <c r="K862" s="297"/>
      <c r="L862" s="297"/>
      <c r="M862" s="297"/>
      <c r="N862" s="297"/>
      <c r="O862" s="297"/>
      <c r="P862" s="297"/>
      <c r="Q862" s="297"/>
      <c r="R862" s="297"/>
      <c r="S862" s="297"/>
      <c r="T862" s="297"/>
      <c r="U862" s="297"/>
      <c r="V862" s="297"/>
      <c r="W862" s="297"/>
      <c r="X862" s="297"/>
      <c r="Y862" s="297"/>
      <c r="Z862" s="297"/>
    </row>
    <row r="863" spans="1:26" ht="15.75" customHeight="1">
      <c r="A863" s="297"/>
      <c r="B863" s="297"/>
      <c r="C863" s="297"/>
      <c r="D863" s="297"/>
      <c r="E863" s="297"/>
      <c r="F863" s="297"/>
      <c r="G863" s="297"/>
      <c r="H863" s="297"/>
      <c r="I863" s="297"/>
      <c r="J863" s="297"/>
      <c r="K863" s="297"/>
      <c r="L863" s="297"/>
      <c r="M863" s="297"/>
      <c r="N863" s="297"/>
      <c r="O863" s="297"/>
      <c r="P863" s="297"/>
      <c r="Q863" s="297"/>
      <c r="R863" s="297"/>
      <c r="S863" s="297"/>
      <c r="T863" s="297"/>
      <c r="U863" s="297"/>
      <c r="V863" s="297"/>
      <c r="W863" s="297"/>
      <c r="X863" s="297"/>
      <c r="Y863" s="297"/>
      <c r="Z863" s="297"/>
    </row>
    <row r="864" spans="1:26" ht="15.75" customHeight="1">
      <c r="A864" s="297"/>
      <c r="B864" s="297"/>
      <c r="C864" s="297"/>
      <c r="D864" s="297"/>
      <c r="E864" s="297"/>
      <c r="F864" s="297"/>
      <c r="G864" s="297"/>
      <c r="H864" s="297"/>
      <c r="I864" s="297"/>
      <c r="J864" s="297"/>
      <c r="K864" s="297"/>
      <c r="L864" s="297"/>
      <c r="M864" s="297"/>
      <c r="N864" s="297"/>
      <c r="O864" s="297"/>
      <c r="P864" s="297"/>
      <c r="Q864" s="297"/>
      <c r="R864" s="297"/>
      <c r="S864" s="297"/>
      <c r="T864" s="297"/>
      <c r="U864" s="297"/>
      <c r="V864" s="297"/>
      <c r="W864" s="297"/>
      <c r="X864" s="297"/>
      <c r="Y864" s="297"/>
      <c r="Z864" s="297"/>
    </row>
    <row r="865" spans="1:26" ht="15.75" customHeight="1">
      <c r="A865" s="297"/>
      <c r="B865" s="297"/>
      <c r="C865" s="297"/>
      <c r="D865" s="297"/>
      <c r="E865" s="297"/>
      <c r="F865" s="297"/>
      <c r="G865" s="297"/>
      <c r="H865" s="297"/>
      <c r="I865" s="297"/>
      <c r="J865" s="297"/>
      <c r="K865" s="297"/>
      <c r="L865" s="297"/>
      <c r="M865" s="297"/>
      <c r="N865" s="297"/>
      <c r="O865" s="297"/>
      <c r="P865" s="297"/>
      <c r="Q865" s="297"/>
      <c r="R865" s="297"/>
      <c r="S865" s="297"/>
      <c r="T865" s="297"/>
      <c r="U865" s="297"/>
      <c r="V865" s="297"/>
      <c r="W865" s="297"/>
      <c r="X865" s="297"/>
      <c r="Y865" s="297"/>
      <c r="Z865" s="297"/>
    </row>
    <row r="866" spans="1:26" ht="15.75" customHeight="1">
      <c r="A866" s="297"/>
      <c r="B866" s="297"/>
      <c r="C866" s="297"/>
      <c r="D866" s="297"/>
      <c r="E866" s="297"/>
      <c r="F866" s="297"/>
      <c r="G866" s="297"/>
      <c r="H866" s="297"/>
      <c r="I866" s="297"/>
      <c r="J866" s="297"/>
      <c r="K866" s="297"/>
      <c r="L866" s="297"/>
      <c r="M866" s="297"/>
      <c r="N866" s="297"/>
      <c r="O866" s="297"/>
      <c r="P866" s="297"/>
      <c r="Q866" s="297"/>
      <c r="R866" s="297"/>
      <c r="S866" s="297"/>
      <c r="T866" s="297"/>
      <c r="U866" s="297"/>
      <c r="V866" s="297"/>
      <c r="W866" s="297"/>
      <c r="X866" s="297"/>
      <c r="Y866" s="297"/>
      <c r="Z866" s="297"/>
    </row>
    <row r="867" spans="1:26" ht="15.75" customHeight="1">
      <c r="A867" s="297"/>
      <c r="B867" s="297"/>
      <c r="C867" s="297"/>
      <c r="D867" s="297"/>
      <c r="E867" s="297"/>
      <c r="F867" s="297"/>
      <c r="G867" s="297"/>
      <c r="H867" s="297"/>
      <c r="I867" s="297"/>
      <c r="J867" s="297"/>
      <c r="K867" s="297"/>
      <c r="L867" s="297"/>
      <c r="M867" s="297"/>
      <c r="N867" s="297"/>
      <c r="O867" s="297"/>
      <c r="P867" s="297"/>
      <c r="Q867" s="297"/>
      <c r="R867" s="297"/>
      <c r="S867" s="297"/>
      <c r="T867" s="297"/>
      <c r="U867" s="297"/>
      <c r="V867" s="297"/>
      <c r="W867" s="297"/>
      <c r="X867" s="297"/>
      <c r="Y867" s="297"/>
      <c r="Z867" s="297"/>
    </row>
    <row r="868" spans="1:26" ht="15.75" customHeight="1">
      <c r="A868" s="297"/>
      <c r="B868" s="297"/>
      <c r="C868" s="297"/>
      <c r="D868" s="297"/>
      <c r="E868" s="297"/>
      <c r="F868" s="297"/>
      <c r="G868" s="297"/>
      <c r="H868" s="297"/>
      <c r="I868" s="297"/>
      <c r="J868" s="297"/>
      <c r="K868" s="297"/>
      <c r="L868" s="297"/>
      <c r="M868" s="297"/>
      <c r="N868" s="297"/>
      <c r="O868" s="297"/>
      <c r="P868" s="297"/>
      <c r="Q868" s="297"/>
      <c r="R868" s="297"/>
      <c r="S868" s="297"/>
      <c r="T868" s="297"/>
      <c r="U868" s="297"/>
      <c r="V868" s="297"/>
      <c r="W868" s="297"/>
      <c r="X868" s="297"/>
      <c r="Y868" s="297"/>
      <c r="Z868" s="297"/>
    </row>
    <row r="869" spans="1:26" ht="15.75" customHeight="1">
      <c r="A869" s="297"/>
      <c r="B869" s="297"/>
      <c r="C869" s="297"/>
      <c r="D869" s="297"/>
      <c r="E869" s="297"/>
      <c r="F869" s="297"/>
      <c r="G869" s="297"/>
      <c r="H869" s="297"/>
      <c r="I869" s="297"/>
      <c r="J869" s="297"/>
      <c r="K869" s="297"/>
      <c r="L869" s="297"/>
      <c r="M869" s="297"/>
      <c r="N869" s="297"/>
      <c r="O869" s="297"/>
      <c r="P869" s="297"/>
      <c r="Q869" s="297"/>
      <c r="R869" s="297"/>
      <c r="S869" s="297"/>
      <c r="T869" s="297"/>
      <c r="U869" s="297"/>
      <c r="V869" s="297"/>
      <c r="W869" s="297"/>
      <c r="X869" s="297"/>
      <c r="Y869" s="297"/>
      <c r="Z869" s="297"/>
    </row>
    <row r="870" spans="1:26" ht="15.75" customHeight="1">
      <c r="A870" s="297"/>
      <c r="B870" s="297"/>
      <c r="C870" s="297"/>
      <c r="D870" s="297"/>
      <c r="E870" s="297"/>
      <c r="F870" s="297"/>
      <c r="G870" s="297"/>
      <c r="H870" s="297"/>
      <c r="I870" s="297"/>
      <c r="J870" s="297"/>
      <c r="K870" s="297"/>
      <c r="L870" s="297"/>
      <c r="M870" s="297"/>
      <c r="N870" s="297"/>
      <c r="O870" s="297"/>
      <c r="P870" s="297"/>
      <c r="Q870" s="297"/>
      <c r="R870" s="297"/>
      <c r="S870" s="297"/>
      <c r="T870" s="297"/>
      <c r="U870" s="297"/>
      <c r="V870" s="297"/>
      <c r="W870" s="297"/>
      <c r="X870" s="297"/>
      <c r="Y870" s="297"/>
      <c r="Z870" s="297"/>
    </row>
    <row r="871" spans="1:26" ht="15.75" customHeight="1">
      <c r="A871" s="297"/>
      <c r="B871" s="297"/>
      <c r="C871" s="297"/>
      <c r="D871" s="297"/>
      <c r="E871" s="297"/>
      <c r="F871" s="297"/>
      <c r="G871" s="297"/>
      <c r="H871" s="297"/>
      <c r="I871" s="297"/>
      <c r="J871" s="297"/>
      <c r="K871" s="297"/>
      <c r="L871" s="297"/>
      <c r="M871" s="297"/>
      <c r="N871" s="297"/>
      <c r="O871" s="297"/>
      <c r="P871" s="297"/>
      <c r="Q871" s="297"/>
      <c r="R871" s="297"/>
      <c r="S871" s="297"/>
      <c r="T871" s="297"/>
      <c r="U871" s="297"/>
      <c r="V871" s="297"/>
      <c r="W871" s="297"/>
      <c r="X871" s="297"/>
      <c r="Y871" s="297"/>
      <c r="Z871" s="297"/>
    </row>
    <row r="872" spans="1:26" ht="15.75" customHeight="1">
      <c r="A872" s="297"/>
      <c r="B872" s="297"/>
      <c r="C872" s="297"/>
      <c r="D872" s="297"/>
      <c r="E872" s="297"/>
      <c r="F872" s="297"/>
      <c r="G872" s="297"/>
      <c r="H872" s="297"/>
      <c r="I872" s="297"/>
      <c r="J872" s="297"/>
      <c r="K872" s="297"/>
      <c r="L872" s="297"/>
      <c r="M872" s="297"/>
      <c r="N872" s="297"/>
      <c r="O872" s="297"/>
      <c r="P872" s="297"/>
      <c r="Q872" s="297"/>
      <c r="R872" s="297"/>
      <c r="S872" s="297"/>
      <c r="T872" s="297"/>
      <c r="U872" s="297"/>
      <c r="V872" s="297"/>
      <c r="W872" s="297"/>
      <c r="X872" s="297"/>
      <c r="Y872" s="297"/>
      <c r="Z872" s="297"/>
    </row>
    <row r="873" spans="1:26" ht="15.75" customHeight="1">
      <c r="A873" s="297"/>
      <c r="B873" s="297"/>
      <c r="C873" s="297"/>
      <c r="D873" s="297"/>
      <c r="E873" s="297"/>
      <c r="F873" s="297"/>
      <c r="G873" s="297"/>
      <c r="H873" s="297"/>
      <c r="I873" s="297"/>
      <c r="J873" s="297"/>
      <c r="K873" s="297"/>
      <c r="L873" s="297"/>
      <c r="M873" s="297"/>
      <c r="N873" s="297"/>
      <c r="O873" s="297"/>
      <c r="P873" s="297"/>
      <c r="Q873" s="297"/>
      <c r="R873" s="297"/>
      <c r="S873" s="297"/>
      <c r="T873" s="297"/>
      <c r="U873" s="297"/>
      <c r="V873" s="297"/>
      <c r="W873" s="297"/>
      <c r="X873" s="297"/>
      <c r="Y873" s="297"/>
      <c r="Z873" s="297"/>
    </row>
    <row r="874" spans="1:26" ht="15.75" customHeight="1">
      <c r="A874" s="297"/>
      <c r="B874" s="297"/>
      <c r="C874" s="297"/>
      <c r="D874" s="297"/>
      <c r="E874" s="297"/>
      <c r="F874" s="297"/>
      <c r="G874" s="297"/>
      <c r="H874" s="297"/>
      <c r="I874" s="297"/>
      <c r="J874" s="297"/>
      <c r="K874" s="297"/>
      <c r="L874" s="297"/>
      <c r="M874" s="297"/>
      <c r="N874" s="297"/>
      <c r="O874" s="297"/>
      <c r="P874" s="297"/>
      <c r="Q874" s="297"/>
      <c r="R874" s="297"/>
      <c r="S874" s="297"/>
      <c r="T874" s="297"/>
      <c r="U874" s="297"/>
      <c r="V874" s="297"/>
      <c r="W874" s="297"/>
      <c r="X874" s="297"/>
      <c r="Y874" s="297"/>
      <c r="Z874" s="297"/>
    </row>
    <row r="875" spans="1:26" ht="15.75" customHeight="1">
      <c r="A875" s="297"/>
      <c r="B875" s="297"/>
      <c r="C875" s="297"/>
      <c r="D875" s="297"/>
      <c r="E875" s="297"/>
      <c r="F875" s="297"/>
      <c r="G875" s="297"/>
      <c r="H875" s="297"/>
      <c r="I875" s="297"/>
      <c r="J875" s="297"/>
      <c r="K875" s="297"/>
      <c r="L875" s="297"/>
      <c r="M875" s="297"/>
      <c r="N875" s="297"/>
      <c r="O875" s="297"/>
      <c r="P875" s="297"/>
      <c r="Q875" s="297"/>
      <c r="R875" s="297"/>
      <c r="S875" s="297"/>
      <c r="T875" s="297"/>
      <c r="U875" s="297"/>
      <c r="V875" s="297"/>
      <c r="W875" s="297"/>
      <c r="X875" s="297"/>
      <c r="Y875" s="297"/>
      <c r="Z875" s="297"/>
    </row>
    <row r="876" spans="1:26" ht="15.75" customHeight="1">
      <c r="A876" s="297"/>
      <c r="B876" s="297"/>
      <c r="C876" s="297"/>
      <c r="D876" s="297"/>
      <c r="E876" s="297"/>
      <c r="F876" s="297"/>
      <c r="G876" s="297"/>
      <c r="H876" s="297"/>
      <c r="I876" s="297"/>
      <c r="J876" s="297"/>
      <c r="K876" s="297"/>
      <c r="L876" s="297"/>
      <c r="M876" s="297"/>
      <c r="N876" s="297"/>
      <c r="O876" s="297"/>
      <c r="P876" s="297"/>
      <c r="Q876" s="297"/>
      <c r="R876" s="297"/>
      <c r="S876" s="297"/>
      <c r="T876" s="297"/>
      <c r="U876" s="297"/>
      <c r="V876" s="297"/>
      <c r="W876" s="297"/>
      <c r="X876" s="297"/>
      <c r="Y876" s="297"/>
      <c r="Z876" s="297"/>
    </row>
    <row r="877" spans="1:26" ht="15.75" customHeight="1">
      <c r="A877" s="297"/>
      <c r="B877" s="297"/>
      <c r="C877" s="297"/>
      <c r="D877" s="297"/>
      <c r="E877" s="297"/>
      <c r="F877" s="297"/>
      <c r="G877" s="297"/>
      <c r="H877" s="297"/>
      <c r="I877" s="297"/>
      <c r="J877" s="297"/>
      <c r="K877" s="297"/>
      <c r="L877" s="297"/>
      <c r="M877" s="297"/>
      <c r="N877" s="297"/>
      <c r="O877" s="297"/>
      <c r="P877" s="297"/>
      <c r="Q877" s="297"/>
      <c r="R877" s="297"/>
      <c r="S877" s="297"/>
      <c r="T877" s="297"/>
      <c r="U877" s="297"/>
      <c r="V877" s="297"/>
      <c r="W877" s="297"/>
      <c r="X877" s="297"/>
      <c r="Y877" s="297"/>
      <c r="Z877" s="297"/>
    </row>
    <row r="878" spans="1:26" ht="15.75" customHeight="1">
      <c r="A878" s="297"/>
      <c r="B878" s="297"/>
      <c r="C878" s="297"/>
      <c r="D878" s="297"/>
      <c r="E878" s="297"/>
      <c r="F878" s="297"/>
      <c r="G878" s="297"/>
      <c r="H878" s="297"/>
      <c r="I878" s="297"/>
      <c r="J878" s="297"/>
      <c r="K878" s="297"/>
      <c r="L878" s="297"/>
      <c r="M878" s="297"/>
      <c r="N878" s="297"/>
      <c r="O878" s="297"/>
      <c r="P878" s="297"/>
      <c r="Q878" s="297"/>
      <c r="R878" s="297"/>
      <c r="S878" s="297"/>
      <c r="T878" s="297"/>
      <c r="U878" s="297"/>
      <c r="V878" s="297"/>
      <c r="W878" s="297"/>
      <c r="X878" s="297"/>
      <c r="Y878" s="297"/>
      <c r="Z878" s="297"/>
    </row>
    <row r="879" spans="1:26" ht="15.75" customHeight="1">
      <c r="A879" s="297"/>
      <c r="B879" s="297"/>
      <c r="C879" s="297"/>
      <c r="D879" s="297"/>
      <c r="E879" s="297"/>
      <c r="F879" s="297"/>
      <c r="G879" s="297"/>
      <c r="H879" s="297"/>
      <c r="I879" s="297"/>
      <c r="J879" s="297"/>
      <c r="K879" s="297"/>
      <c r="L879" s="297"/>
      <c r="M879" s="297"/>
      <c r="N879" s="297"/>
      <c r="O879" s="297"/>
      <c r="P879" s="297"/>
      <c r="Q879" s="297"/>
      <c r="R879" s="297"/>
      <c r="S879" s="297"/>
      <c r="T879" s="297"/>
      <c r="U879" s="297"/>
      <c r="V879" s="297"/>
      <c r="W879" s="297"/>
      <c r="X879" s="297"/>
      <c r="Y879" s="297"/>
      <c r="Z879" s="297"/>
    </row>
    <row r="880" spans="1:26" ht="15.75" customHeight="1">
      <c r="A880" s="297"/>
      <c r="B880" s="297"/>
      <c r="C880" s="297"/>
      <c r="D880" s="297"/>
      <c r="E880" s="297"/>
      <c r="F880" s="297"/>
      <c r="G880" s="297"/>
      <c r="H880" s="297"/>
      <c r="I880" s="297"/>
      <c r="J880" s="297"/>
      <c r="K880" s="297"/>
      <c r="L880" s="297"/>
      <c r="M880" s="297"/>
      <c r="N880" s="297"/>
      <c r="O880" s="297"/>
      <c r="P880" s="297"/>
      <c r="Q880" s="297"/>
      <c r="R880" s="297"/>
      <c r="S880" s="297"/>
      <c r="T880" s="297"/>
      <c r="U880" s="297"/>
      <c r="V880" s="297"/>
      <c r="W880" s="297"/>
      <c r="X880" s="297"/>
      <c r="Y880" s="297"/>
      <c r="Z880" s="297"/>
    </row>
    <row r="881" spans="1:26" ht="15.75" customHeight="1">
      <c r="A881" s="297"/>
      <c r="B881" s="297"/>
      <c r="C881" s="297"/>
      <c r="D881" s="297"/>
      <c r="E881" s="297"/>
      <c r="F881" s="297"/>
      <c r="G881" s="297"/>
      <c r="H881" s="297"/>
      <c r="I881" s="297"/>
      <c r="J881" s="297"/>
      <c r="K881" s="297"/>
      <c r="L881" s="297"/>
      <c r="M881" s="297"/>
      <c r="N881" s="297"/>
      <c r="O881" s="297"/>
      <c r="P881" s="297"/>
      <c r="Q881" s="297"/>
      <c r="R881" s="297"/>
      <c r="S881" s="297"/>
      <c r="T881" s="297"/>
      <c r="U881" s="297"/>
      <c r="V881" s="297"/>
      <c r="W881" s="297"/>
      <c r="X881" s="297"/>
      <c r="Y881" s="297"/>
      <c r="Z881" s="297"/>
    </row>
    <row r="882" spans="1:26" ht="15.75" customHeight="1">
      <c r="A882" s="297"/>
      <c r="B882" s="297"/>
      <c r="C882" s="297"/>
      <c r="D882" s="297"/>
      <c r="E882" s="297"/>
      <c r="F882" s="297"/>
      <c r="G882" s="297"/>
      <c r="H882" s="297"/>
      <c r="I882" s="297"/>
      <c r="J882" s="297"/>
      <c r="K882" s="297"/>
      <c r="L882" s="297"/>
      <c r="M882" s="297"/>
      <c r="N882" s="297"/>
      <c r="O882" s="297"/>
      <c r="P882" s="297"/>
      <c r="Q882" s="297"/>
      <c r="R882" s="297"/>
      <c r="S882" s="297"/>
      <c r="T882" s="297"/>
      <c r="U882" s="297"/>
      <c r="V882" s="297"/>
      <c r="W882" s="297"/>
      <c r="X882" s="297"/>
      <c r="Y882" s="297"/>
      <c r="Z882" s="297"/>
    </row>
    <row r="883" spans="1:26" ht="15.75" customHeight="1">
      <c r="A883" s="297"/>
      <c r="B883" s="297"/>
      <c r="C883" s="297"/>
      <c r="D883" s="297"/>
      <c r="E883" s="297"/>
      <c r="F883" s="297"/>
      <c r="G883" s="297"/>
      <c r="H883" s="297"/>
      <c r="I883" s="297"/>
      <c r="J883" s="297"/>
      <c r="K883" s="297"/>
      <c r="L883" s="297"/>
      <c r="M883" s="297"/>
      <c r="N883" s="297"/>
      <c r="O883" s="297"/>
      <c r="P883" s="297"/>
      <c r="Q883" s="297"/>
      <c r="R883" s="297"/>
      <c r="S883" s="297"/>
      <c r="T883" s="297"/>
      <c r="U883" s="297"/>
      <c r="V883" s="297"/>
      <c r="W883" s="297"/>
      <c r="X883" s="297"/>
      <c r="Y883" s="297"/>
      <c r="Z883" s="297"/>
    </row>
    <row r="884" spans="1:26" ht="15.75" customHeight="1">
      <c r="A884" s="297"/>
      <c r="B884" s="297"/>
      <c r="C884" s="297"/>
      <c r="D884" s="297"/>
      <c r="E884" s="297"/>
      <c r="F884" s="297"/>
      <c r="G884" s="297"/>
      <c r="H884" s="297"/>
      <c r="I884" s="297"/>
      <c r="J884" s="297"/>
      <c r="K884" s="297"/>
      <c r="L884" s="297"/>
      <c r="M884" s="297"/>
      <c r="N884" s="297"/>
      <c r="O884" s="297"/>
      <c r="P884" s="297"/>
      <c r="Q884" s="297"/>
      <c r="R884" s="297"/>
      <c r="S884" s="297"/>
      <c r="T884" s="297"/>
      <c r="U884" s="297"/>
      <c r="V884" s="297"/>
      <c r="W884" s="297"/>
      <c r="X884" s="297"/>
      <c r="Y884" s="297"/>
      <c r="Z884" s="297"/>
    </row>
    <row r="885" spans="1:26" ht="15.75" customHeight="1">
      <c r="A885" s="297"/>
      <c r="B885" s="297"/>
      <c r="C885" s="297"/>
      <c r="D885" s="297"/>
      <c r="E885" s="297"/>
      <c r="F885" s="297"/>
      <c r="G885" s="297"/>
      <c r="H885" s="297"/>
      <c r="I885" s="297"/>
      <c r="J885" s="297"/>
      <c r="K885" s="297"/>
      <c r="L885" s="297"/>
      <c r="M885" s="297"/>
      <c r="N885" s="297"/>
      <c r="O885" s="297"/>
      <c r="P885" s="297"/>
      <c r="Q885" s="297"/>
      <c r="R885" s="297"/>
      <c r="S885" s="297"/>
      <c r="T885" s="297"/>
      <c r="U885" s="297"/>
      <c r="V885" s="297"/>
      <c r="W885" s="297"/>
      <c r="X885" s="297"/>
      <c r="Y885" s="297"/>
      <c r="Z885" s="297"/>
    </row>
    <row r="886" spans="1:26" ht="15.75" customHeight="1">
      <c r="A886" s="297"/>
      <c r="B886" s="297"/>
      <c r="C886" s="297"/>
      <c r="D886" s="297"/>
      <c r="E886" s="297"/>
      <c r="F886" s="297"/>
      <c r="G886" s="297"/>
      <c r="H886" s="297"/>
      <c r="I886" s="297"/>
      <c r="J886" s="297"/>
      <c r="K886" s="297"/>
      <c r="L886" s="297"/>
      <c r="M886" s="297"/>
      <c r="N886" s="297"/>
      <c r="O886" s="297"/>
      <c r="P886" s="297"/>
      <c r="Q886" s="297"/>
      <c r="R886" s="297"/>
      <c r="S886" s="297"/>
      <c r="T886" s="297"/>
      <c r="U886" s="297"/>
      <c r="V886" s="297"/>
      <c r="W886" s="297"/>
      <c r="X886" s="297"/>
      <c r="Y886" s="297"/>
      <c r="Z886" s="297"/>
    </row>
    <row r="887" spans="1:26" ht="15.75" customHeight="1">
      <c r="A887" s="297"/>
      <c r="B887" s="297"/>
      <c r="C887" s="297"/>
      <c r="D887" s="297"/>
      <c r="E887" s="297"/>
      <c r="F887" s="297"/>
      <c r="G887" s="297"/>
      <c r="H887" s="297"/>
      <c r="I887" s="297"/>
      <c r="J887" s="297"/>
      <c r="K887" s="297"/>
      <c r="L887" s="297"/>
      <c r="M887" s="297"/>
      <c r="N887" s="297"/>
      <c r="O887" s="297"/>
      <c r="P887" s="297"/>
      <c r="Q887" s="297"/>
      <c r="R887" s="297"/>
      <c r="S887" s="297"/>
      <c r="T887" s="297"/>
      <c r="U887" s="297"/>
      <c r="V887" s="297"/>
      <c r="W887" s="297"/>
      <c r="X887" s="297"/>
      <c r="Y887" s="297"/>
      <c r="Z887" s="297"/>
    </row>
    <row r="888" spans="1:26" ht="15.75" customHeight="1">
      <c r="A888" s="297"/>
      <c r="B888" s="297"/>
      <c r="C888" s="297"/>
      <c r="D888" s="297"/>
      <c r="E888" s="297"/>
      <c r="F888" s="297"/>
      <c r="G888" s="297"/>
      <c r="H888" s="297"/>
      <c r="I888" s="297"/>
      <c r="J888" s="297"/>
      <c r="K888" s="297"/>
      <c r="L888" s="297"/>
      <c r="M888" s="297"/>
      <c r="N888" s="297"/>
      <c r="O888" s="297"/>
      <c r="P888" s="297"/>
      <c r="Q888" s="297"/>
      <c r="R888" s="297"/>
      <c r="S888" s="297"/>
      <c r="T888" s="297"/>
      <c r="U888" s="297"/>
      <c r="V888" s="297"/>
      <c r="W888" s="297"/>
      <c r="X888" s="297"/>
      <c r="Y888" s="297"/>
      <c r="Z888" s="297"/>
    </row>
    <row r="889" spans="1:26" ht="15.75" customHeight="1">
      <c r="A889" s="297"/>
      <c r="B889" s="297"/>
      <c r="C889" s="297"/>
      <c r="D889" s="297"/>
      <c r="E889" s="297"/>
      <c r="F889" s="297"/>
      <c r="G889" s="297"/>
      <c r="H889" s="297"/>
      <c r="I889" s="297"/>
      <c r="J889" s="297"/>
      <c r="K889" s="297"/>
      <c r="L889" s="297"/>
      <c r="M889" s="297"/>
      <c r="N889" s="297"/>
      <c r="O889" s="297"/>
      <c r="P889" s="297"/>
      <c r="Q889" s="297"/>
      <c r="R889" s="297"/>
      <c r="S889" s="297"/>
      <c r="T889" s="297"/>
      <c r="U889" s="297"/>
      <c r="V889" s="297"/>
      <c r="W889" s="297"/>
      <c r="X889" s="297"/>
      <c r="Y889" s="297"/>
      <c r="Z889" s="297"/>
    </row>
    <row r="890" spans="1:26" ht="15.75" customHeight="1">
      <c r="A890" s="297"/>
      <c r="B890" s="297"/>
      <c r="C890" s="297"/>
      <c r="D890" s="297"/>
      <c r="E890" s="297"/>
      <c r="F890" s="297"/>
      <c r="G890" s="297"/>
      <c r="H890" s="297"/>
      <c r="I890" s="297"/>
      <c r="J890" s="297"/>
      <c r="K890" s="297"/>
      <c r="L890" s="297"/>
      <c r="M890" s="297"/>
      <c r="N890" s="297"/>
      <c r="O890" s="297"/>
      <c r="P890" s="297"/>
      <c r="Q890" s="297"/>
      <c r="R890" s="297"/>
      <c r="S890" s="297"/>
      <c r="T890" s="297"/>
      <c r="U890" s="297"/>
      <c r="V890" s="297"/>
      <c r="W890" s="297"/>
      <c r="X890" s="297"/>
      <c r="Y890" s="297"/>
      <c r="Z890" s="297"/>
    </row>
    <row r="891" spans="1:26" ht="15.75" customHeight="1">
      <c r="A891" s="297"/>
      <c r="B891" s="297"/>
      <c r="C891" s="297"/>
      <c r="D891" s="297"/>
      <c r="E891" s="297"/>
      <c r="F891" s="297"/>
      <c r="G891" s="297"/>
      <c r="H891" s="297"/>
      <c r="I891" s="297"/>
      <c r="J891" s="297"/>
      <c r="K891" s="297"/>
      <c r="L891" s="297"/>
      <c r="M891" s="297"/>
      <c r="N891" s="297"/>
      <c r="O891" s="297"/>
      <c r="P891" s="297"/>
      <c r="Q891" s="297"/>
      <c r="R891" s="297"/>
      <c r="S891" s="297"/>
      <c r="T891" s="297"/>
      <c r="U891" s="297"/>
      <c r="V891" s="297"/>
      <c r="W891" s="297"/>
      <c r="X891" s="297"/>
      <c r="Y891" s="297"/>
      <c r="Z891" s="297"/>
    </row>
    <row r="892" spans="1:26" ht="15.75" customHeight="1">
      <c r="A892" s="297"/>
      <c r="B892" s="297"/>
      <c r="C892" s="297"/>
      <c r="D892" s="297"/>
      <c r="E892" s="297"/>
      <c r="F892" s="297"/>
      <c r="G892" s="297"/>
      <c r="H892" s="297"/>
      <c r="I892" s="297"/>
      <c r="J892" s="297"/>
      <c r="K892" s="297"/>
      <c r="L892" s="297"/>
      <c r="M892" s="297"/>
      <c r="N892" s="297"/>
      <c r="O892" s="297"/>
      <c r="P892" s="297"/>
      <c r="Q892" s="297"/>
      <c r="R892" s="297"/>
      <c r="S892" s="297"/>
      <c r="T892" s="297"/>
      <c r="U892" s="297"/>
      <c r="V892" s="297"/>
      <c r="W892" s="297"/>
      <c r="X892" s="297"/>
      <c r="Y892" s="297"/>
      <c r="Z892" s="297"/>
    </row>
    <row r="893" spans="1:26" ht="15.75" customHeight="1">
      <c r="A893" s="297"/>
      <c r="B893" s="297"/>
      <c r="C893" s="297"/>
      <c r="D893" s="297"/>
      <c r="E893" s="297"/>
      <c r="F893" s="297"/>
      <c r="G893" s="297"/>
      <c r="H893" s="297"/>
      <c r="I893" s="297"/>
      <c r="J893" s="297"/>
      <c r="K893" s="297"/>
      <c r="L893" s="297"/>
      <c r="M893" s="297"/>
      <c r="N893" s="297"/>
      <c r="O893" s="297"/>
      <c r="P893" s="297"/>
      <c r="Q893" s="297"/>
      <c r="R893" s="297"/>
      <c r="S893" s="297"/>
      <c r="T893" s="297"/>
      <c r="U893" s="297"/>
      <c r="V893" s="297"/>
      <c r="W893" s="297"/>
      <c r="X893" s="297"/>
      <c r="Y893" s="297"/>
      <c r="Z893" s="297"/>
    </row>
    <row r="894" spans="1:26" ht="15.75" customHeight="1">
      <c r="A894" s="297"/>
      <c r="B894" s="297"/>
      <c r="C894" s="297"/>
      <c r="D894" s="297"/>
      <c r="E894" s="297"/>
      <c r="F894" s="297"/>
      <c r="G894" s="297"/>
      <c r="H894" s="297"/>
      <c r="I894" s="297"/>
      <c r="J894" s="297"/>
      <c r="K894" s="297"/>
      <c r="L894" s="297"/>
      <c r="M894" s="297"/>
      <c r="N894" s="297"/>
      <c r="O894" s="297"/>
      <c r="P894" s="297"/>
      <c r="Q894" s="297"/>
      <c r="R894" s="297"/>
      <c r="S894" s="297"/>
      <c r="T894" s="297"/>
      <c r="U894" s="297"/>
      <c r="V894" s="297"/>
      <c r="W894" s="297"/>
      <c r="X894" s="297"/>
      <c r="Y894" s="297"/>
      <c r="Z894" s="297"/>
    </row>
    <row r="895" spans="1:26" ht="15.75" customHeight="1">
      <c r="A895" s="297"/>
      <c r="B895" s="297"/>
      <c r="C895" s="297"/>
      <c r="D895" s="297"/>
      <c r="E895" s="297"/>
      <c r="F895" s="297"/>
      <c r="G895" s="297"/>
      <c r="H895" s="297"/>
      <c r="I895" s="297"/>
      <c r="J895" s="297"/>
      <c r="K895" s="297"/>
      <c r="L895" s="297"/>
      <c r="M895" s="297"/>
      <c r="N895" s="297"/>
      <c r="O895" s="297"/>
      <c r="P895" s="297"/>
      <c r="Q895" s="297"/>
      <c r="R895" s="297"/>
      <c r="S895" s="297"/>
      <c r="T895" s="297"/>
      <c r="U895" s="297"/>
      <c r="V895" s="297"/>
      <c r="W895" s="297"/>
      <c r="X895" s="297"/>
      <c r="Y895" s="297"/>
      <c r="Z895" s="297"/>
    </row>
    <row r="896" spans="1:26" ht="15.75" customHeight="1">
      <c r="A896" s="297"/>
      <c r="B896" s="297"/>
      <c r="C896" s="297"/>
      <c r="D896" s="297"/>
      <c r="E896" s="297"/>
      <c r="F896" s="297"/>
      <c r="G896" s="297"/>
      <c r="H896" s="297"/>
      <c r="I896" s="297"/>
      <c r="J896" s="297"/>
      <c r="K896" s="297"/>
      <c r="L896" s="297"/>
      <c r="M896" s="297"/>
      <c r="N896" s="297"/>
      <c r="O896" s="297"/>
      <c r="P896" s="297"/>
      <c r="Q896" s="297"/>
      <c r="R896" s="297"/>
      <c r="S896" s="297"/>
      <c r="T896" s="297"/>
      <c r="U896" s="297"/>
      <c r="V896" s="297"/>
      <c r="W896" s="297"/>
      <c r="X896" s="297"/>
      <c r="Y896" s="297"/>
      <c r="Z896" s="297"/>
    </row>
    <row r="897" spans="1:26" ht="15.75" customHeight="1">
      <c r="A897" s="297"/>
      <c r="B897" s="297"/>
      <c r="C897" s="297"/>
      <c r="D897" s="297"/>
      <c r="E897" s="297"/>
      <c r="F897" s="297"/>
      <c r="G897" s="297"/>
      <c r="H897" s="297"/>
      <c r="I897" s="297"/>
      <c r="J897" s="297"/>
      <c r="K897" s="297"/>
      <c r="L897" s="297"/>
      <c r="M897" s="297"/>
      <c r="N897" s="297"/>
      <c r="O897" s="297"/>
      <c r="P897" s="297"/>
      <c r="Q897" s="297"/>
      <c r="R897" s="297"/>
      <c r="S897" s="297"/>
      <c r="T897" s="297"/>
      <c r="U897" s="297"/>
      <c r="V897" s="297"/>
      <c r="W897" s="297"/>
      <c r="X897" s="297"/>
      <c r="Y897" s="297"/>
      <c r="Z897" s="297"/>
    </row>
    <row r="898" spans="1:26" ht="15.75" customHeight="1">
      <c r="A898" s="297"/>
      <c r="B898" s="297"/>
      <c r="C898" s="297"/>
      <c r="D898" s="297"/>
      <c r="E898" s="297"/>
      <c r="F898" s="297"/>
      <c r="G898" s="297"/>
      <c r="H898" s="297"/>
      <c r="I898" s="297"/>
      <c r="J898" s="297"/>
      <c r="K898" s="297"/>
      <c r="L898" s="297"/>
      <c r="M898" s="297"/>
      <c r="N898" s="297"/>
      <c r="O898" s="297"/>
      <c r="P898" s="297"/>
      <c r="Q898" s="297"/>
      <c r="R898" s="297"/>
      <c r="S898" s="297"/>
      <c r="T898" s="297"/>
      <c r="U898" s="297"/>
      <c r="V898" s="297"/>
      <c r="W898" s="297"/>
      <c r="X898" s="297"/>
      <c r="Y898" s="297"/>
      <c r="Z898" s="297"/>
    </row>
    <row r="899" spans="1:26" ht="15.75" customHeight="1">
      <c r="A899" s="297"/>
      <c r="B899" s="297"/>
      <c r="C899" s="297"/>
      <c r="D899" s="297"/>
      <c r="E899" s="297"/>
      <c r="F899" s="297"/>
      <c r="G899" s="297"/>
      <c r="H899" s="297"/>
      <c r="I899" s="297"/>
      <c r="J899" s="297"/>
      <c r="K899" s="297"/>
      <c r="L899" s="297"/>
      <c r="M899" s="297"/>
      <c r="N899" s="297"/>
      <c r="O899" s="297"/>
      <c r="P899" s="297"/>
      <c r="Q899" s="297"/>
      <c r="R899" s="297"/>
      <c r="S899" s="297"/>
      <c r="T899" s="297"/>
      <c r="U899" s="297"/>
      <c r="V899" s="297"/>
      <c r="W899" s="297"/>
      <c r="X899" s="297"/>
      <c r="Y899" s="297"/>
      <c r="Z899" s="297"/>
    </row>
    <row r="900" spans="1:26" ht="15.75" customHeight="1">
      <c r="A900" s="297"/>
      <c r="B900" s="297"/>
      <c r="C900" s="297"/>
      <c r="D900" s="297"/>
      <c r="E900" s="297"/>
      <c r="F900" s="297"/>
      <c r="G900" s="297"/>
      <c r="H900" s="297"/>
      <c r="I900" s="297"/>
      <c r="J900" s="297"/>
      <c r="K900" s="297"/>
      <c r="L900" s="297"/>
      <c r="M900" s="297"/>
      <c r="N900" s="297"/>
      <c r="O900" s="297"/>
      <c r="P900" s="297"/>
      <c r="Q900" s="297"/>
      <c r="R900" s="297"/>
      <c r="S900" s="297"/>
      <c r="T900" s="297"/>
      <c r="U900" s="297"/>
      <c r="V900" s="297"/>
      <c r="W900" s="297"/>
      <c r="X900" s="297"/>
      <c r="Y900" s="297"/>
      <c r="Z900" s="297"/>
    </row>
    <row r="901" spans="1:26" ht="15.75" customHeight="1">
      <c r="A901" s="297"/>
      <c r="B901" s="297"/>
      <c r="C901" s="297"/>
      <c r="D901" s="297"/>
      <c r="E901" s="297"/>
      <c r="F901" s="297"/>
      <c r="G901" s="297"/>
      <c r="H901" s="297"/>
      <c r="I901" s="297"/>
      <c r="J901" s="297"/>
      <c r="K901" s="297"/>
      <c r="L901" s="297"/>
      <c r="M901" s="297"/>
      <c r="N901" s="297"/>
      <c r="O901" s="297"/>
      <c r="P901" s="297"/>
      <c r="Q901" s="297"/>
      <c r="R901" s="297"/>
      <c r="S901" s="297"/>
      <c r="T901" s="297"/>
      <c r="U901" s="297"/>
      <c r="V901" s="297"/>
      <c r="W901" s="297"/>
      <c r="X901" s="297"/>
      <c r="Y901" s="297"/>
      <c r="Z901" s="297"/>
    </row>
    <row r="902" spans="1:26" ht="15.75" customHeight="1">
      <c r="A902" s="297"/>
      <c r="B902" s="297"/>
      <c r="C902" s="297"/>
      <c r="D902" s="297"/>
      <c r="E902" s="297"/>
      <c r="F902" s="297"/>
      <c r="G902" s="297"/>
      <c r="H902" s="297"/>
      <c r="I902" s="297"/>
      <c r="J902" s="297"/>
      <c r="K902" s="297"/>
      <c r="L902" s="297"/>
      <c r="M902" s="297"/>
      <c r="N902" s="297"/>
      <c r="O902" s="297"/>
      <c r="P902" s="297"/>
      <c r="Q902" s="297"/>
      <c r="R902" s="297"/>
      <c r="S902" s="297"/>
      <c r="T902" s="297"/>
      <c r="U902" s="297"/>
      <c r="V902" s="297"/>
      <c r="W902" s="297"/>
      <c r="X902" s="297"/>
      <c r="Y902" s="297"/>
      <c r="Z902" s="297"/>
    </row>
    <row r="903" spans="1:26" ht="15.75" customHeight="1">
      <c r="A903" s="297"/>
      <c r="B903" s="297"/>
      <c r="C903" s="297"/>
      <c r="D903" s="297"/>
      <c r="E903" s="297"/>
      <c r="F903" s="297"/>
      <c r="G903" s="297"/>
      <c r="H903" s="297"/>
      <c r="I903" s="297"/>
      <c r="J903" s="297"/>
      <c r="K903" s="297"/>
      <c r="L903" s="297"/>
      <c r="M903" s="297"/>
      <c r="N903" s="297"/>
      <c r="O903" s="297"/>
      <c r="P903" s="297"/>
      <c r="Q903" s="297"/>
      <c r="R903" s="297"/>
      <c r="S903" s="297"/>
      <c r="T903" s="297"/>
      <c r="U903" s="297"/>
      <c r="V903" s="297"/>
      <c r="W903" s="297"/>
      <c r="X903" s="297"/>
      <c r="Y903" s="297"/>
      <c r="Z903" s="297"/>
    </row>
    <row r="904" spans="1:26" ht="15.75" customHeight="1">
      <c r="A904" s="297"/>
      <c r="B904" s="297"/>
      <c r="C904" s="297"/>
      <c r="D904" s="297"/>
      <c r="E904" s="297"/>
      <c r="F904" s="297"/>
      <c r="G904" s="297"/>
      <c r="H904" s="297"/>
      <c r="I904" s="297"/>
      <c r="J904" s="297"/>
      <c r="K904" s="297"/>
      <c r="L904" s="297"/>
      <c r="M904" s="297"/>
      <c r="N904" s="297"/>
      <c r="O904" s="297"/>
      <c r="P904" s="297"/>
      <c r="Q904" s="297"/>
      <c r="R904" s="297"/>
      <c r="S904" s="297"/>
      <c r="T904" s="297"/>
      <c r="U904" s="297"/>
      <c r="V904" s="297"/>
      <c r="W904" s="297"/>
      <c r="X904" s="297"/>
      <c r="Y904" s="297"/>
      <c r="Z904" s="297"/>
    </row>
    <row r="905" spans="1:26" ht="15.75" customHeight="1">
      <c r="A905" s="297"/>
      <c r="B905" s="297"/>
      <c r="C905" s="297"/>
      <c r="D905" s="297"/>
      <c r="E905" s="297"/>
      <c r="F905" s="297"/>
      <c r="G905" s="297"/>
      <c r="H905" s="297"/>
      <c r="I905" s="297"/>
      <c r="J905" s="297"/>
      <c r="K905" s="297"/>
      <c r="L905" s="297"/>
      <c r="M905" s="297"/>
      <c r="N905" s="297"/>
      <c r="O905" s="297"/>
      <c r="P905" s="297"/>
      <c r="Q905" s="297"/>
      <c r="R905" s="297"/>
      <c r="S905" s="297"/>
      <c r="T905" s="297"/>
      <c r="U905" s="297"/>
      <c r="V905" s="297"/>
      <c r="W905" s="297"/>
      <c r="X905" s="297"/>
      <c r="Y905" s="297"/>
      <c r="Z905" s="297"/>
    </row>
    <row r="906" spans="1:26" ht="15.75" customHeight="1">
      <c r="A906" s="297"/>
      <c r="B906" s="297"/>
      <c r="C906" s="297"/>
      <c r="D906" s="297"/>
      <c r="E906" s="297"/>
      <c r="F906" s="297"/>
      <c r="G906" s="297"/>
      <c r="H906" s="297"/>
      <c r="I906" s="297"/>
      <c r="J906" s="297"/>
      <c r="K906" s="297"/>
      <c r="L906" s="297"/>
      <c r="M906" s="297"/>
      <c r="N906" s="297"/>
      <c r="O906" s="297"/>
      <c r="P906" s="297"/>
      <c r="Q906" s="297"/>
      <c r="R906" s="297"/>
      <c r="S906" s="297"/>
      <c r="T906" s="297"/>
      <c r="U906" s="297"/>
      <c r="V906" s="297"/>
      <c r="W906" s="297"/>
      <c r="X906" s="297"/>
      <c r="Y906" s="297"/>
      <c r="Z906" s="297"/>
    </row>
    <row r="907" spans="1:26" ht="15.75" customHeight="1">
      <c r="A907" s="297"/>
      <c r="B907" s="297"/>
      <c r="C907" s="297"/>
      <c r="D907" s="297"/>
      <c r="E907" s="297"/>
      <c r="F907" s="297"/>
      <c r="G907" s="297"/>
      <c r="H907" s="297"/>
      <c r="I907" s="297"/>
      <c r="J907" s="297"/>
      <c r="K907" s="297"/>
      <c r="L907" s="297"/>
      <c r="M907" s="297"/>
      <c r="N907" s="297"/>
      <c r="O907" s="297"/>
      <c r="P907" s="297"/>
      <c r="Q907" s="297"/>
      <c r="R907" s="297"/>
      <c r="S907" s="297"/>
      <c r="T907" s="297"/>
      <c r="U907" s="297"/>
      <c r="V907" s="297"/>
      <c r="W907" s="297"/>
      <c r="X907" s="297"/>
      <c r="Y907" s="297"/>
      <c r="Z907" s="297"/>
    </row>
    <row r="908" spans="1:26" ht="15.75" customHeight="1">
      <c r="A908" s="297"/>
      <c r="B908" s="297"/>
      <c r="C908" s="297"/>
      <c r="D908" s="297"/>
      <c r="E908" s="297"/>
      <c r="F908" s="297"/>
      <c r="G908" s="297"/>
      <c r="H908" s="297"/>
      <c r="I908" s="297"/>
      <c r="J908" s="297"/>
      <c r="K908" s="297"/>
      <c r="L908" s="297"/>
      <c r="M908" s="297"/>
      <c r="N908" s="297"/>
      <c r="O908" s="297"/>
      <c r="P908" s="297"/>
      <c r="Q908" s="297"/>
      <c r="R908" s="297"/>
      <c r="S908" s="297"/>
      <c r="T908" s="297"/>
      <c r="U908" s="297"/>
      <c r="V908" s="297"/>
      <c r="W908" s="297"/>
      <c r="X908" s="297"/>
      <c r="Y908" s="297"/>
      <c r="Z908" s="297"/>
    </row>
    <row r="909" spans="1:26" ht="15.75" customHeight="1">
      <c r="A909" s="297"/>
      <c r="B909" s="297"/>
      <c r="C909" s="297"/>
      <c r="D909" s="297"/>
      <c r="E909" s="297"/>
      <c r="F909" s="297"/>
      <c r="G909" s="297"/>
      <c r="H909" s="297"/>
      <c r="I909" s="297"/>
      <c r="J909" s="297"/>
      <c r="K909" s="297"/>
      <c r="L909" s="297"/>
      <c r="M909" s="297"/>
      <c r="N909" s="297"/>
      <c r="O909" s="297"/>
      <c r="P909" s="297"/>
      <c r="Q909" s="297"/>
      <c r="R909" s="297"/>
      <c r="S909" s="297"/>
      <c r="T909" s="297"/>
      <c r="U909" s="297"/>
      <c r="V909" s="297"/>
      <c r="W909" s="297"/>
      <c r="X909" s="297"/>
      <c r="Y909" s="297"/>
      <c r="Z909" s="297"/>
    </row>
    <row r="910" spans="1:26" ht="15.75" customHeight="1">
      <c r="A910" s="297"/>
      <c r="B910" s="297"/>
      <c r="C910" s="297"/>
      <c r="D910" s="297"/>
      <c r="E910" s="297"/>
      <c r="F910" s="297"/>
      <c r="G910" s="297"/>
      <c r="H910" s="297"/>
      <c r="I910" s="297"/>
      <c r="J910" s="297"/>
      <c r="K910" s="297"/>
      <c r="L910" s="297"/>
      <c r="M910" s="297"/>
      <c r="N910" s="297"/>
      <c r="O910" s="297"/>
      <c r="P910" s="297"/>
      <c r="Q910" s="297"/>
      <c r="R910" s="297"/>
      <c r="S910" s="297"/>
      <c r="T910" s="297"/>
      <c r="U910" s="297"/>
      <c r="V910" s="297"/>
      <c r="W910" s="297"/>
      <c r="X910" s="297"/>
      <c r="Y910" s="297"/>
      <c r="Z910" s="297"/>
    </row>
    <row r="911" spans="1:26" ht="15.75" customHeight="1">
      <c r="A911" s="297"/>
      <c r="B911" s="297"/>
      <c r="C911" s="297"/>
      <c r="D911" s="297"/>
      <c r="E911" s="297"/>
      <c r="F911" s="297"/>
      <c r="G911" s="297"/>
      <c r="H911" s="297"/>
      <c r="I911" s="297"/>
      <c r="J911" s="297"/>
      <c r="K911" s="297"/>
      <c r="L911" s="297"/>
      <c r="M911" s="297"/>
      <c r="N911" s="297"/>
      <c r="O911" s="297"/>
      <c r="P911" s="297"/>
      <c r="Q911" s="297"/>
      <c r="R911" s="297"/>
      <c r="S911" s="297"/>
      <c r="T911" s="297"/>
      <c r="U911" s="297"/>
      <c r="V911" s="297"/>
      <c r="W911" s="297"/>
      <c r="X911" s="297"/>
      <c r="Y911" s="297"/>
      <c r="Z911" s="297"/>
    </row>
    <row r="912" spans="1:26" ht="15.75" customHeight="1">
      <c r="A912" s="297"/>
      <c r="B912" s="297"/>
      <c r="C912" s="297"/>
      <c r="D912" s="297"/>
      <c r="E912" s="297"/>
      <c r="F912" s="297"/>
      <c r="G912" s="297"/>
      <c r="H912" s="297"/>
      <c r="I912" s="297"/>
      <c r="J912" s="297"/>
      <c r="K912" s="297"/>
      <c r="L912" s="297"/>
      <c r="M912" s="297"/>
      <c r="N912" s="297"/>
      <c r="O912" s="297"/>
      <c r="P912" s="297"/>
      <c r="Q912" s="297"/>
      <c r="R912" s="297"/>
      <c r="S912" s="297"/>
      <c r="T912" s="297"/>
      <c r="U912" s="297"/>
      <c r="V912" s="297"/>
      <c r="W912" s="297"/>
      <c r="X912" s="297"/>
      <c r="Y912" s="297"/>
      <c r="Z912" s="297"/>
    </row>
    <row r="913" spans="1:26" ht="15.75" customHeight="1">
      <c r="A913" s="297"/>
      <c r="B913" s="297"/>
      <c r="C913" s="297"/>
      <c r="D913" s="297"/>
      <c r="E913" s="297"/>
      <c r="F913" s="297"/>
      <c r="G913" s="297"/>
      <c r="H913" s="297"/>
      <c r="I913" s="297"/>
      <c r="J913" s="297"/>
      <c r="K913" s="297"/>
      <c r="L913" s="297"/>
      <c r="M913" s="297"/>
      <c r="N913" s="297"/>
      <c r="O913" s="297"/>
      <c r="P913" s="297"/>
      <c r="Q913" s="297"/>
      <c r="R913" s="297"/>
      <c r="S913" s="297"/>
      <c r="T913" s="297"/>
      <c r="U913" s="297"/>
      <c r="V913" s="297"/>
      <c r="W913" s="297"/>
      <c r="X913" s="297"/>
      <c r="Y913" s="297"/>
      <c r="Z913" s="297"/>
    </row>
    <row r="914" spans="1:26" ht="15.75" customHeight="1">
      <c r="A914" s="297"/>
      <c r="B914" s="297"/>
      <c r="C914" s="297"/>
      <c r="D914" s="297"/>
      <c r="E914" s="297"/>
      <c r="F914" s="297"/>
      <c r="G914" s="297"/>
      <c r="H914" s="297"/>
      <c r="I914" s="297"/>
      <c r="J914" s="297"/>
      <c r="K914" s="297"/>
      <c r="L914" s="297"/>
      <c r="M914" s="297"/>
      <c r="N914" s="297"/>
      <c r="O914" s="297"/>
      <c r="P914" s="297"/>
      <c r="Q914" s="297"/>
      <c r="R914" s="297"/>
      <c r="S914" s="297"/>
      <c r="T914" s="297"/>
      <c r="U914" s="297"/>
      <c r="V914" s="297"/>
      <c r="W914" s="297"/>
      <c r="X914" s="297"/>
      <c r="Y914" s="297"/>
      <c r="Z914" s="297"/>
    </row>
    <row r="915" spans="1:26" ht="15.75" customHeight="1">
      <c r="A915" s="297"/>
      <c r="B915" s="297"/>
      <c r="C915" s="297"/>
      <c r="D915" s="297"/>
      <c r="E915" s="297"/>
      <c r="F915" s="297"/>
      <c r="G915" s="297"/>
      <c r="H915" s="297"/>
      <c r="I915" s="297"/>
      <c r="J915" s="297"/>
      <c r="K915" s="297"/>
      <c r="L915" s="297"/>
      <c r="M915" s="297"/>
      <c r="N915" s="297"/>
      <c r="O915" s="297"/>
      <c r="P915" s="297"/>
      <c r="Q915" s="297"/>
      <c r="R915" s="297"/>
      <c r="S915" s="297"/>
      <c r="T915" s="297"/>
      <c r="U915" s="297"/>
      <c r="V915" s="297"/>
      <c r="W915" s="297"/>
      <c r="X915" s="297"/>
      <c r="Y915" s="297"/>
      <c r="Z915" s="297"/>
    </row>
    <row r="916" spans="1:26" ht="15.75" customHeight="1">
      <c r="A916" s="297"/>
      <c r="B916" s="297"/>
      <c r="C916" s="297"/>
      <c r="D916" s="297"/>
      <c r="E916" s="297"/>
      <c r="F916" s="297"/>
      <c r="G916" s="297"/>
      <c r="H916" s="297"/>
      <c r="I916" s="297"/>
      <c r="J916" s="297"/>
      <c r="K916" s="297"/>
      <c r="L916" s="297"/>
      <c r="M916" s="297"/>
      <c r="N916" s="297"/>
      <c r="O916" s="297"/>
      <c r="P916" s="297"/>
      <c r="Q916" s="297"/>
      <c r="R916" s="297"/>
      <c r="S916" s="297"/>
      <c r="T916" s="297"/>
      <c r="U916" s="297"/>
      <c r="V916" s="297"/>
      <c r="W916" s="297"/>
      <c r="X916" s="297"/>
      <c r="Y916" s="297"/>
      <c r="Z916" s="297"/>
    </row>
    <row r="917" spans="1:26" ht="15.75" customHeight="1">
      <c r="A917" s="297"/>
      <c r="B917" s="297"/>
      <c r="C917" s="297"/>
      <c r="D917" s="297"/>
      <c r="E917" s="297"/>
      <c r="F917" s="297"/>
      <c r="G917" s="297"/>
      <c r="H917" s="297"/>
      <c r="I917" s="297"/>
      <c r="J917" s="297"/>
      <c r="K917" s="297"/>
      <c r="L917" s="297"/>
      <c r="M917" s="297"/>
      <c r="N917" s="297"/>
      <c r="O917" s="297"/>
      <c r="P917" s="297"/>
      <c r="Q917" s="297"/>
      <c r="R917" s="297"/>
      <c r="S917" s="297"/>
      <c r="T917" s="297"/>
      <c r="U917" s="297"/>
      <c r="V917" s="297"/>
      <c r="W917" s="297"/>
      <c r="X917" s="297"/>
      <c r="Y917" s="297"/>
      <c r="Z917" s="297"/>
    </row>
    <row r="918" spans="1:26" ht="15.75" customHeight="1">
      <c r="A918" s="297"/>
      <c r="B918" s="297"/>
      <c r="C918" s="297"/>
      <c r="D918" s="297"/>
      <c r="E918" s="297"/>
      <c r="F918" s="297"/>
      <c r="G918" s="297"/>
      <c r="H918" s="297"/>
      <c r="I918" s="297"/>
      <c r="J918" s="297"/>
      <c r="K918" s="297"/>
      <c r="L918" s="297"/>
      <c r="M918" s="297"/>
      <c r="N918" s="297"/>
      <c r="O918" s="297"/>
      <c r="P918" s="297"/>
      <c r="Q918" s="297"/>
      <c r="R918" s="297"/>
      <c r="S918" s="297"/>
      <c r="T918" s="297"/>
      <c r="U918" s="297"/>
      <c r="V918" s="297"/>
      <c r="W918" s="297"/>
      <c r="X918" s="297"/>
      <c r="Y918" s="297"/>
      <c r="Z918" s="297"/>
    </row>
    <row r="919" spans="1:26" ht="15.75" customHeight="1">
      <c r="A919" s="297"/>
      <c r="B919" s="297"/>
      <c r="C919" s="297"/>
      <c r="D919" s="297"/>
      <c r="E919" s="297"/>
      <c r="F919" s="297"/>
      <c r="G919" s="297"/>
      <c r="H919" s="297"/>
      <c r="I919" s="297"/>
      <c r="J919" s="297"/>
      <c r="K919" s="297"/>
      <c r="L919" s="297"/>
      <c r="M919" s="297"/>
      <c r="N919" s="297"/>
      <c r="O919" s="297"/>
      <c r="P919" s="297"/>
      <c r="Q919" s="297"/>
      <c r="R919" s="297"/>
      <c r="S919" s="297"/>
      <c r="T919" s="297"/>
      <c r="U919" s="297"/>
      <c r="V919" s="297"/>
      <c r="W919" s="297"/>
      <c r="X919" s="297"/>
      <c r="Y919" s="297"/>
      <c r="Z919" s="297"/>
    </row>
    <row r="920" spans="1:26" ht="15.75" customHeight="1">
      <c r="A920" s="297"/>
      <c r="B920" s="297"/>
      <c r="C920" s="297"/>
      <c r="D920" s="297"/>
      <c r="E920" s="297"/>
      <c r="F920" s="297"/>
      <c r="G920" s="297"/>
      <c r="H920" s="297"/>
      <c r="I920" s="297"/>
      <c r="J920" s="297"/>
      <c r="K920" s="297"/>
      <c r="L920" s="297"/>
      <c r="M920" s="297"/>
      <c r="N920" s="297"/>
      <c r="O920" s="297"/>
      <c r="P920" s="297"/>
      <c r="Q920" s="297"/>
      <c r="R920" s="297"/>
      <c r="S920" s="297"/>
      <c r="T920" s="297"/>
      <c r="U920" s="297"/>
      <c r="V920" s="297"/>
      <c r="W920" s="297"/>
      <c r="X920" s="297"/>
      <c r="Y920" s="297"/>
      <c r="Z920" s="297"/>
    </row>
    <row r="921" spans="1:26" ht="15.75" customHeight="1">
      <c r="A921" s="297"/>
      <c r="B921" s="297"/>
      <c r="C921" s="297"/>
      <c r="D921" s="297"/>
      <c r="E921" s="297"/>
      <c r="F921" s="297"/>
      <c r="G921" s="297"/>
      <c r="H921" s="297"/>
      <c r="I921" s="297"/>
      <c r="J921" s="297"/>
      <c r="K921" s="297"/>
      <c r="L921" s="297"/>
      <c r="M921" s="297"/>
      <c r="N921" s="297"/>
      <c r="O921" s="297"/>
      <c r="P921" s="297"/>
      <c r="Q921" s="297"/>
      <c r="R921" s="297"/>
      <c r="S921" s="297"/>
      <c r="T921" s="297"/>
      <c r="U921" s="297"/>
      <c r="V921" s="297"/>
      <c r="W921" s="297"/>
      <c r="X921" s="297"/>
      <c r="Y921" s="297"/>
      <c r="Z921" s="297"/>
    </row>
    <row r="922" spans="1:26" ht="15.75" customHeight="1">
      <c r="A922" s="297"/>
      <c r="B922" s="297"/>
      <c r="C922" s="297"/>
      <c r="D922" s="297"/>
      <c r="E922" s="297"/>
      <c r="F922" s="297"/>
      <c r="G922" s="297"/>
      <c r="H922" s="297"/>
      <c r="I922" s="297"/>
      <c r="J922" s="297"/>
      <c r="K922" s="297"/>
      <c r="L922" s="297"/>
      <c r="M922" s="297"/>
      <c r="N922" s="297"/>
      <c r="O922" s="297"/>
      <c r="P922" s="297"/>
      <c r="Q922" s="297"/>
      <c r="R922" s="297"/>
      <c r="S922" s="297"/>
      <c r="T922" s="297"/>
      <c r="U922" s="297"/>
      <c r="V922" s="297"/>
      <c r="W922" s="297"/>
      <c r="X922" s="297"/>
      <c r="Y922" s="297"/>
      <c r="Z922" s="297"/>
    </row>
    <row r="923" spans="1:26" ht="15.75" customHeight="1">
      <c r="A923" s="297"/>
      <c r="B923" s="297"/>
      <c r="C923" s="297"/>
      <c r="D923" s="297"/>
      <c r="E923" s="297"/>
      <c r="F923" s="297"/>
      <c r="G923" s="297"/>
      <c r="H923" s="297"/>
      <c r="I923" s="297"/>
      <c r="J923" s="297"/>
      <c r="K923" s="297"/>
      <c r="L923" s="297"/>
      <c r="M923" s="297"/>
      <c r="N923" s="297"/>
      <c r="O923" s="297"/>
      <c r="P923" s="297"/>
      <c r="Q923" s="297"/>
      <c r="R923" s="297"/>
      <c r="S923" s="297"/>
      <c r="T923" s="297"/>
      <c r="U923" s="297"/>
      <c r="V923" s="297"/>
      <c r="W923" s="297"/>
      <c r="X923" s="297"/>
      <c r="Y923" s="297"/>
      <c r="Z923" s="297"/>
    </row>
    <row r="924" spans="1:26" ht="15.75" customHeight="1">
      <c r="A924" s="297"/>
      <c r="B924" s="297"/>
      <c r="C924" s="297"/>
      <c r="D924" s="297"/>
      <c r="E924" s="297"/>
      <c r="F924" s="297"/>
      <c r="G924" s="297"/>
      <c r="H924" s="297"/>
      <c r="I924" s="297"/>
      <c r="J924" s="297"/>
      <c r="K924" s="297"/>
      <c r="L924" s="297"/>
      <c r="M924" s="297"/>
      <c r="N924" s="297"/>
      <c r="O924" s="297"/>
      <c r="P924" s="297"/>
      <c r="Q924" s="297"/>
      <c r="R924" s="297"/>
      <c r="S924" s="297"/>
      <c r="T924" s="297"/>
      <c r="U924" s="297"/>
      <c r="V924" s="297"/>
      <c r="W924" s="297"/>
      <c r="X924" s="297"/>
      <c r="Y924" s="297"/>
      <c r="Z924" s="297"/>
    </row>
    <row r="925" spans="1:26" ht="15.75" customHeight="1">
      <c r="A925" s="297"/>
      <c r="B925" s="297"/>
      <c r="C925" s="297"/>
      <c r="D925" s="297"/>
      <c r="E925" s="297"/>
      <c r="F925" s="297"/>
      <c r="G925" s="297"/>
      <c r="H925" s="297"/>
      <c r="I925" s="297"/>
      <c r="J925" s="297"/>
      <c r="K925" s="297"/>
      <c r="L925" s="297"/>
      <c r="M925" s="297"/>
      <c r="N925" s="297"/>
      <c r="O925" s="297"/>
      <c r="P925" s="297"/>
      <c r="Q925" s="297"/>
      <c r="R925" s="297"/>
      <c r="S925" s="297"/>
      <c r="T925" s="297"/>
      <c r="U925" s="297"/>
      <c r="V925" s="297"/>
      <c r="W925" s="297"/>
      <c r="X925" s="297"/>
      <c r="Y925" s="297"/>
      <c r="Z925" s="297"/>
    </row>
    <row r="926" spans="1:26" ht="15.75" customHeight="1">
      <c r="A926" s="297"/>
      <c r="B926" s="297"/>
      <c r="C926" s="297"/>
      <c r="D926" s="297"/>
      <c r="E926" s="297"/>
      <c r="F926" s="297"/>
      <c r="G926" s="297"/>
      <c r="H926" s="297"/>
      <c r="I926" s="297"/>
      <c r="J926" s="297"/>
      <c r="K926" s="297"/>
      <c r="L926" s="297"/>
      <c r="M926" s="297"/>
      <c r="N926" s="297"/>
      <c r="O926" s="297"/>
      <c r="P926" s="297"/>
      <c r="Q926" s="297"/>
      <c r="R926" s="297"/>
      <c r="S926" s="297"/>
      <c r="T926" s="297"/>
      <c r="U926" s="297"/>
      <c r="V926" s="297"/>
      <c r="W926" s="297"/>
      <c r="X926" s="297"/>
      <c r="Y926" s="297"/>
      <c r="Z926" s="297"/>
    </row>
    <row r="927" spans="1:26" ht="15.75" customHeight="1">
      <c r="A927" s="297"/>
      <c r="B927" s="297"/>
      <c r="C927" s="297"/>
      <c r="D927" s="297"/>
      <c r="E927" s="297"/>
      <c r="F927" s="297"/>
      <c r="G927" s="297"/>
      <c r="H927" s="297"/>
      <c r="I927" s="297"/>
      <c r="J927" s="297"/>
      <c r="K927" s="297"/>
      <c r="L927" s="297"/>
      <c r="M927" s="297"/>
      <c r="N927" s="297"/>
      <c r="O927" s="297"/>
      <c r="P927" s="297"/>
      <c r="Q927" s="297"/>
      <c r="R927" s="297"/>
      <c r="S927" s="297"/>
      <c r="T927" s="297"/>
      <c r="U927" s="297"/>
      <c r="V927" s="297"/>
      <c r="W927" s="297"/>
      <c r="X927" s="297"/>
      <c r="Y927" s="297"/>
      <c r="Z927" s="297"/>
    </row>
    <row r="928" spans="1:26" ht="15.75" customHeight="1">
      <c r="A928" s="297"/>
      <c r="B928" s="297"/>
      <c r="C928" s="297"/>
      <c r="D928" s="297"/>
      <c r="E928" s="297"/>
      <c r="F928" s="297"/>
      <c r="G928" s="297"/>
      <c r="H928" s="297"/>
      <c r="I928" s="297"/>
      <c r="J928" s="297"/>
      <c r="K928" s="297"/>
      <c r="L928" s="297"/>
      <c r="M928" s="297"/>
      <c r="N928" s="297"/>
      <c r="O928" s="297"/>
      <c r="P928" s="297"/>
      <c r="Q928" s="297"/>
      <c r="R928" s="297"/>
      <c r="S928" s="297"/>
      <c r="T928" s="297"/>
      <c r="U928" s="297"/>
      <c r="V928" s="297"/>
      <c r="W928" s="297"/>
      <c r="X928" s="297"/>
      <c r="Y928" s="297"/>
      <c r="Z928" s="297"/>
    </row>
    <row r="929" spans="1:26" ht="15.75" customHeight="1">
      <c r="A929" s="297"/>
      <c r="B929" s="297"/>
      <c r="C929" s="297"/>
      <c r="D929" s="297"/>
      <c r="E929" s="297"/>
      <c r="F929" s="297"/>
      <c r="G929" s="297"/>
      <c r="H929" s="297"/>
      <c r="I929" s="297"/>
      <c r="J929" s="297"/>
      <c r="K929" s="297"/>
      <c r="L929" s="297"/>
      <c r="M929" s="297"/>
      <c r="N929" s="297"/>
      <c r="O929" s="297"/>
      <c r="P929" s="297"/>
      <c r="Q929" s="297"/>
      <c r="R929" s="297"/>
      <c r="S929" s="297"/>
      <c r="T929" s="297"/>
      <c r="U929" s="297"/>
      <c r="V929" s="297"/>
      <c r="W929" s="297"/>
      <c r="X929" s="297"/>
      <c r="Y929" s="297"/>
      <c r="Z929" s="297"/>
    </row>
    <row r="930" spans="1:26" ht="15.75" customHeight="1">
      <c r="A930" s="297"/>
      <c r="B930" s="297"/>
      <c r="C930" s="297"/>
      <c r="D930" s="297"/>
      <c r="E930" s="297"/>
      <c r="F930" s="297"/>
      <c r="G930" s="297"/>
      <c r="H930" s="297"/>
      <c r="I930" s="297"/>
      <c r="J930" s="297"/>
      <c r="K930" s="297"/>
      <c r="L930" s="297"/>
      <c r="M930" s="297"/>
      <c r="N930" s="297"/>
      <c r="O930" s="297"/>
      <c r="P930" s="297"/>
      <c r="Q930" s="297"/>
      <c r="R930" s="297"/>
      <c r="S930" s="297"/>
      <c r="T930" s="297"/>
      <c r="U930" s="297"/>
      <c r="V930" s="297"/>
      <c r="W930" s="297"/>
      <c r="X930" s="297"/>
      <c r="Y930" s="297"/>
      <c r="Z930" s="297"/>
    </row>
    <row r="931" spans="1:26" ht="15.75" customHeight="1">
      <c r="A931" s="297"/>
      <c r="B931" s="297"/>
      <c r="C931" s="297"/>
      <c r="D931" s="297"/>
      <c r="E931" s="297"/>
      <c r="F931" s="297"/>
      <c r="G931" s="297"/>
      <c r="H931" s="297"/>
      <c r="I931" s="297"/>
      <c r="J931" s="297"/>
      <c r="K931" s="297"/>
      <c r="L931" s="297"/>
      <c r="M931" s="297"/>
      <c r="N931" s="297"/>
      <c r="O931" s="297"/>
      <c r="P931" s="297"/>
      <c r="Q931" s="297"/>
      <c r="R931" s="297"/>
      <c r="S931" s="297"/>
      <c r="T931" s="297"/>
      <c r="U931" s="297"/>
      <c r="V931" s="297"/>
      <c r="W931" s="297"/>
      <c r="X931" s="297"/>
      <c r="Y931" s="297"/>
      <c r="Z931" s="297"/>
    </row>
    <row r="932" spans="1:26" ht="15.75" customHeight="1">
      <c r="A932" s="297"/>
      <c r="B932" s="297"/>
      <c r="C932" s="297"/>
      <c r="D932" s="297"/>
      <c r="E932" s="297"/>
      <c r="F932" s="297"/>
      <c r="G932" s="297"/>
      <c r="H932" s="297"/>
      <c r="I932" s="297"/>
      <c r="J932" s="297"/>
      <c r="K932" s="297"/>
      <c r="L932" s="297"/>
      <c r="M932" s="297"/>
      <c r="N932" s="297"/>
      <c r="O932" s="297"/>
      <c r="P932" s="297"/>
      <c r="Q932" s="297"/>
      <c r="R932" s="297"/>
      <c r="S932" s="297"/>
      <c r="T932" s="297"/>
      <c r="U932" s="297"/>
      <c r="V932" s="297"/>
      <c r="W932" s="297"/>
      <c r="X932" s="297"/>
      <c r="Y932" s="297"/>
      <c r="Z932" s="297"/>
    </row>
    <row r="933" spans="1:26" ht="15.75" customHeight="1">
      <c r="A933" s="297"/>
      <c r="B933" s="297"/>
      <c r="C933" s="297"/>
      <c r="D933" s="297"/>
      <c r="E933" s="297"/>
      <c r="F933" s="297"/>
      <c r="G933" s="297"/>
      <c r="H933" s="297"/>
      <c r="I933" s="297"/>
      <c r="J933" s="297"/>
      <c r="K933" s="297"/>
      <c r="L933" s="297"/>
      <c r="M933" s="297"/>
      <c r="N933" s="297"/>
      <c r="O933" s="297"/>
      <c r="P933" s="297"/>
      <c r="Q933" s="297"/>
      <c r="R933" s="297"/>
      <c r="S933" s="297"/>
      <c r="T933" s="297"/>
      <c r="U933" s="297"/>
      <c r="V933" s="297"/>
      <c r="W933" s="297"/>
      <c r="X933" s="297"/>
      <c r="Y933" s="297"/>
      <c r="Z933" s="297"/>
    </row>
    <row r="934" spans="1:26" ht="15.75" customHeight="1">
      <c r="A934" s="297"/>
      <c r="B934" s="297"/>
      <c r="C934" s="297"/>
      <c r="D934" s="297"/>
      <c r="E934" s="297"/>
      <c r="F934" s="297"/>
      <c r="G934" s="297"/>
      <c r="H934" s="297"/>
      <c r="I934" s="297"/>
      <c r="J934" s="297"/>
      <c r="K934" s="297"/>
      <c r="L934" s="297"/>
      <c r="M934" s="297"/>
      <c r="N934" s="297"/>
      <c r="O934" s="297"/>
      <c r="P934" s="297"/>
      <c r="Q934" s="297"/>
      <c r="R934" s="297"/>
      <c r="S934" s="297"/>
      <c r="T934" s="297"/>
      <c r="U934" s="297"/>
      <c r="V934" s="297"/>
      <c r="W934" s="297"/>
      <c r="X934" s="297"/>
      <c r="Y934" s="297"/>
      <c r="Z934" s="297"/>
    </row>
    <row r="935" spans="1:26" ht="15.75" customHeight="1">
      <c r="A935" s="297"/>
      <c r="B935" s="297"/>
      <c r="C935" s="297"/>
      <c r="D935" s="297"/>
      <c r="E935" s="297"/>
      <c r="F935" s="297"/>
      <c r="G935" s="297"/>
      <c r="H935" s="297"/>
      <c r="I935" s="297"/>
      <c r="J935" s="297"/>
      <c r="K935" s="297"/>
      <c r="L935" s="297"/>
      <c r="M935" s="297"/>
      <c r="N935" s="297"/>
      <c r="O935" s="297"/>
      <c r="P935" s="297"/>
      <c r="Q935" s="297"/>
      <c r="R935" s="297"/>
      <c r="S935" s="297"/>
      <c r="T935" s="297"/>
      <c r="U935" s="297"/>
      <c r="V935" s="297"/>
      <c r="W935" s="297"/>
      <c r="X935" s="297"/>
      <c r="Y935" s="297"/>
      <c r="Z935" s="297"/>
    </row>
    <row r="936" spans="1:26" ht="15.75" customHeight="1">
      <c r="A936" s="297"/>
      <c r="B936" s="297"/>
      <c r="C936" s="297"/>
      <c r="D936" s="297"/>
      <c r="E936" s="297"/>
      <c r="F936" s="297"/>
      <c r="G936" s="297"/>
      <c r="H936" s="297"/>
      <c r="I936" s="297"/>
      <c r="J936" s="297"/>
      <c r="K936" s="297"/>
      <c r="L936" s="297"/>
      <c r="M936" s="297"/>
      <c r="N936" s="297"/>
      <c r="O936" s="297"/>
      <c r="P936" s="297"/>
      <c r="Q936" s="297"/>
      <c r="R936" s="297"/>
      <c r="S936" s="297"/>
      <c r="T936" s="297"/>
      <c r="U936" s="297"/>
      <c r="V936" s="297"/>
      <c r="W936" s="297"/>
      <c r="X936" s="297"/>
      <c r="Y936" s="297"/>
      <c r="Z936" s="297"/>
    </row>
    <row r="937" spans="1:26" ht="15.75" customHeight="1">
      <c r="A937" s="297"/>
      <c r="B937" s="297"/>
      <c r="C937" s="297"/>
      <c r="D937" s="297"/>
      <c r="E937" s="297"/>
      <c r="F937" s="297"/>
      <c r="G937" s="297"/>
      <c r="H937" s="297"/>
      <c r="I937" s="297"/>
      <c r="J937" s="297"/>
      <c r="K937" s="297"/>
      <c r="L937" s="297"/>
      <c r="M937" s="297"/>
      <c r="N937" s="297"/>
      <c r="O937" s="297"/>
      <c r="P937" s="297"/>
      <c r="Q937" s="297"/>
      <c r="R937" s="297"/>
      <c r="S937" s="297"/>
      <c r="T937" s="297"/>
      <c r="U937" s="297"/>
      <c r="V937" s="297"/>
      <c r="W937" s="297"/>
      <c r="X937" s="297"/>
      <c r="Y937" s="297"/>
      <c r="Z937" s="297"/>
    </row>
    <row r="938" spans="1:26" ht="15.75" customHeight="1">
      <c r="A938" s="297"/>
      <c r="B938" s="297"/>
      <c r="C938" s="297"/>
      <c r="D938" s="297"/>
      <c r="E938" s="297"/>
      <c r="F938" s="297"/>
      <c r="G938" s="297"/>
      <c r="H938" s="297"/>
      <c r="I938" s="297"/>
      <c r="J938" s="297"/>
      <c r="K938" s="297"/>
      <c r="L938" s="297"/>
      <c r="M938" s="297"/>
      <c r="N938" s="297"/>
      <c r="O938" s="297"/>
      <c r="P938" s="297"/>
      <c r="Q938" s="297"/>
      <c r="R938" s="297"/>
      <c r="S938" s="297"/>
      <c r="T938" s="297"/>
      <c r="U938" s="297"/>
      <c r="V938" s="297"/>
      <c r="W938" s="297"/>
      <c r="X938" s="297"/>
      <c r="Y938" s="297"/>
      <c r="Z938" s="297"/>
    </row>
    <row r="939" spans="1:26" ht="15.75" customHeight="1">
      <c r="A939" s="297"/>
      <c r="B939" s="297"/>
      <c r="C939" s="297"/>
      <c r="D939" s="297"/>
      <c r="E939" s="297"/>
      <c r="F939" s="297"/>
      <c r="G939" s="297"/>
      <c r="H939" s="297"/>
      <c r="I939" s="297"/>
      <c r="J939" s="297"/>
      <c r="K939" s="297"/>
      <c r="L939" s="297"/>
      <c r="M939" s="297"/>
      <c r="N939" s="297"/>
      <c r="O939" s="297"/>
      <c r="P939" s="297"/>
      <c r="Q939" s="297"/>
      <c r="R939" s="297"/>
      <c r="S939" s="297"/>
      <c r="T939" s="297"/>
      <c r="U939" s="297"/>
      <c r="V939" s="297"/>
      <c r="W939" s="297"/>
      <c r="X939" s="297"/>
      <c r="Y939" s="297"/>
      <c r="Z939" s="297"/>
    </row>
    <row r="940" spans="1:26" ht="15.75" customHeight="1">
      <c r="A940" s="297"/>
      <c r="B940" s="297"/>
      <c r="C940" s="297"/>
      <c r="D940" s="297"/>
      <c r="E940" s="297"/>
      <c r="F940" s="297"/>
      <c r="G940" s="297"/>
      <c r="H940" s="297"/>
      <c r="I940" s="297"/>
      <c r="J940" s="297"/>
      <c r="K940" s="297"/>
      <c r="L940" s="297"/>
      <c r="M940" s="297"/>
      <c r="N940" s="297"/>
      <c r="O940" s="297"/>
      <c r="P940" s="297"/>
      <c r="Q940" s="297"/>
      <c r="R940" s="297"/>
      <c r="S940" s="297"/>
      <c r="T940" s="297"/>
      <c r="U940" s="297"/>
      <c r="V940" s="297"/>
      <c r="W940" s="297"/>
      <c r="X940" s="297"/>
      <c r="Y940" s="297"/>
      <c r="Z940" s="297"/>
    </row>
    <row r="941" spans="1:26" ht="15.75" customHeight="1">
      <c r="A941" s="297"/>
      <c r="B941" s="297"/>
      <c r="C941" s="297"/>
      <c r="D941" s="297"/>
      <c r="E941" s="297"/>
      <c r="F941" s="297"/>
      <c r="G941" s="297"/>
      <c r="H941" s="297"/>
      <c r="I941" s="297"/>
      <c r="J941" s="297"/>
      <c r="K941" s="297"/>
      <c r="L941" s="297"/>
      <c r="M941" s="297"/>
      <c r="N941" s="297"/>
      <c r="O941" s="297"/>
      <c r="P941" s="297"/>
      <c r="Q941" s="297"/>
      <c r="R941" s="297"/>
      <c r="S941" s="297"/>
      <c r="T941" s="297"/>
      <c r="U941" s="297"/>
      <c r="V941" s="297"/>
      <c r="W941" s="297"/>
      <c r="X941" s="297"/>
      <c r="Y941" s="297"/>
      <c r="Z941" s="297"/>
    </row>
    <row r="942" spans="1:26" ht="15.75" customHeight="1">
      <c r="A942" s="297"/>
      <c r="B942" s="297"/>
      <c r="C942" s="297"/>
      <c r="D942" s="297"/>
      <c r="E942" s="297"/>
      <c r="F942" s="297"/>
      <c r="G942" s="297"/>
      <c r="H942" s="297"/>
      <c r="I942" s="297"/>
      <c r="J942" s="297"/>
      <c r="K942" s="297"/>
      <c r="L942" s="297"/>
      <c r="M942" s="297"/>
      <c r="N942" s="297"/>
      <c r="O942" s="297"/>
      <c r="P942" s="297"/>
      <c r="Q942" s="297"/>
      <c r="R942" s="297"/>
      <c r="S942" s="297"/>
      <c r="T942" s="297"/>
      <c r="U942" s="297"/>
      <c r="V942" s="297"/>
      <c r="W942" s="297"/>
      <c r="X942" s="297"/>
      <c r="Y942" s="297"/>
      <c r="Z942" s="297"/>
    </row>
    <row r="943" spans="1:26" ht="15.75" customHeight="1">
      <c r="A943" s="297"/>
      <c r="B943" s="297"/>
      <c r="C943" s="297"/>
      <c r="D943" s="297"/>
      <c r="E943" s="297"/>
      <c r="F943" s="297"/>
      <c r="G943" s="297"/>
      <c r="H943" s="297"/>
      <c r="I943" s="297"/>
      <c r="J943" s="297"/>
      <c r="K943" s="297"/>
      <c r="L943" s="297"/>
      <c r="M943" s="297"/>
      <c r="N943" s="297"/>
      <c r="O943" s="297"/>
      <c r="P943" s="297"/>
      <c r="Q943" s="297"/>
      <c r="R943" s="297"/>
      <c r="S943" s="297"/>
      <c r="T943" s="297"/>
      <c r="U943" s="297"/>
      <c r="V943" s="297"/>
      <c r="W943" s="297"/>
      <c r="X943" s="297"/>
      <c r="Y943" s="297"/>
      <c r="Z943" s="297"/>
    </row>
    <row r="944" spans="1:26" ht="15.75" customHeight="1">
      <c r="A944" s="297"/>
      <c r="B944" s="297"/>
      <c r="C944" s="297"/>
      <c r="D944" s="297"/>
      <c r="E944" s="297"/>
      <c r="F944" s="297"/>
      <c r="G944" s="297"/>
      <c r="H944" s="297"/>
      <c r="I944" s="297"/>
      <c r="J944" s="297"/>
      <c r="K944" s="297"/>
      <c r="L944" s="297"/>
      <c r="M944" s="297"/>
      <c r="N944" s="297"/>
      <c r="O944" s="297"/>
      <c r="P944" s="297"/>
      <c r="Q944" s="297"/>
      <c r="R944" s="297"/>
      <c r="S944" s="297"/>
      <c r="T944" s="297"/>
      <c r="U944" s="297"/>
      <c r="V944" s="297"/>
      <c r="W944" s="297"/>
      <c r="X944" s="297"/>
      <c r="Y944" s="297"/>
      <c r="Z944" s="297"/>
    </row>
    <row r="945" spans="1:26" ht="15.75" customHeight="1">
      <c r="A945" s="297"/>
      <c r="B945" s="297"/>
      <c r="C945" s="297"/>
      <c r="D945" s="297"/>
      <c r="E945" s="297"/>
      <c r="F945" s="297"/>
      <c r="G945" s="297"/>
      <c r="H945" s="297"/>
      <c r="I945" s="297"/>
      <c r="J945" s="297"/>
      <c r="K945" s="297"/>
      <c r="L945" s="297"/>
      <c r="M945" s="297"/>
      <c r="N945" s="297"/>
      <c r="O945" s="297"/>
      <c r="P945" s="297"/>
      <c r="Q945" s="297"/>
      <c r="R945" s="297"/>
      <c r="S945" s="297"/>
      <c r="T945" s="297"/>
      <c r="U945" s="297"/>
      <c r="V945" s="297"/>
      <c r="W945" s="297"/>
      <c r="X945" s="297"/>
      <c r="Y945" s="297"/>
      <c r="Z945" s="297"/>
    </row>
    <row r="946" spans="1:26" ht="15.75" customHeight="1">
      <c r="A946" s="297"/>
      <c r="B946" s="297"/>
      <c r="C946" s="297"/>
      <c r="D946" s="297"/>
      <c r="E946" s="297"/>
      <c r="F946" s="297"/>
      <c r="G946" s="297"/>
      <c r="H946" s="297"/>
      <c r="I946" s="297"/>
      <c r="J946" s="297"/>
      <c r="K946" s="297"/>
      <c r="L946" s="297"/>
      <c r="M946" s="297"/>
      <c r="N946" s="297"/>
      <c r="O946" s="297"/>
      <c r="P946" s="297"/>
      <c r="Q946" s="297"/>
      <c r="R946" s="297"/>
      <c r="S946" s="297"/>
      <c r="T946" s="297"/>
      <c r="U946" s="297"/>
      <c r="V946" s="297"/>
      <c r="W946" s="297"/>
      <c r="X946" s="297"/>
      <c r="Y946" s="297"/>
      <c r="Z946" s="297"/>
    </row>
    <row r="947" spans="1:26" ht="15.75" customHeight="1">
      <c r="A947" s="297"/>
      <c r="B947" s="297"/>
      <c r="C947" s="297"/>
      <c r="D947" s="297"/>
      <c r="E947" s="297"/>
      <c r="F947" s="297"/>
      <c r="G947" s="297"/>
      <c r="H947" s="297"/>
      <c r="I947" s="297"/>
      <c r="J947" s="297"/>
      <c r="K947" s="297"/>
      <c r="L947" s="297"/>
      <c r="M947" s="297"/>
      <c r="N947" s="297"/>
      <c r="O947" s="297"/>
      <c r="P947" s="297"/>
      <c r="Q947" s="297"/>
      <c r="R947" s="297"/>
      <c r="S947" s="297"/>
      <c r="T947" s="297"/>
      <c r="U947" s="297"/>
      <c r="V947" s="297"/>
      <c r="W947" s="297"/>
      <c r="X947" s="297"/>
      <c r="Y947" s="297"/>
      <c r="Z947" s="297"/>
    </row>
    <row r="948" spans="1:26" ht="15.75" customHeight="1">
      <c r="A948" s="297"/>
      <c r="B948" s="297"/>
      <c r="C948" s="297"/>
      <c r="D948" s="297"/>
      <c r="E948" s="297"/>
      <c r="F948" s="297"/>
      <c r="G948" s="297"/>
      <c r="H948" s="297"/>
      <c r="I948" s="297"/>
      <c r="J948" s="297"/>
      <c r="K948" s="297"/>
      <c r="L948" s="297"/>
      <c r="M948" s="297"/>
      <c r="N948" s="297"/>
      <c r="O948" s="297"/>
      <c r="P948" s="297"/>
      <c r="Q948" s="297"/>
      <c r="R948" s="297"/>
      <c r="S948" s="297"/>
      <c r="T948" s="297"/>
      <c r="U948" s="297"/>
      <c r="V948" s="297"/>
      <c r="W948" s="297"/>
      <c r="X948" s="297"/>
      <c r="Y948" s="297"/>
      <c r="Z948" s="297"/>
    </row>
    <row r="949" spans="1:26" ht="15.75" customHeight="1">
      <c r="A949" s="297"/>
      <c r="B949" s="297"/>
      <c r="C949" s="297"/>
      <c r="D949" s="297"/>
      <c r="E949" s="297"/>
      <c r="F949" s="297"/>
      <c r="G949" s="297"/>
      <c r="H949" s="297"/>
      <c r="I949" s="297"/>
      <c r="J949" s="297"/>
      <c r="K949" s="297"/>
      <c r="L949" s="297"/>
      <c r="M949" s="297"/>
      <c r="N949" s="297"/>
      <c r="O949" s="297"/>
      <c r="P949" s="297"/>
      <c r="Q949" s="297"/>
      <c r="R949" s="297"/>
      <c r="S949" s="297"/>
      <c r="T949" s="297"/>
      <c r="U949" s="297"/>
      <c r="V949" s="297"/>
      <c r="W949" s="297"/>
      <c r="X949" s="297"/>
      <c r="Y949" s="297"/>
      <c r="Z949" s="297"/>
    </row>
    <row r="950" spans="1:26" ht="15.75" customHeight="1">
      <c r="A950" s="297"/>
      <c r="B950" s="297"/>
      <c r="C950" s="297"/>
      <c r="D950" s="297"/>
      <c r="E950" s="297"/>
      <c r="F950" s="297"/>
      <c r="G950" s="297"/>
      <c r="H950" s="297"/>
      <c r="I950" s="297"/>
      <c r="J950" s="297"/>
      <c r="K950" s="297"/>
      <c r="L950" s="297"/>
      <c r="M950" s="297"/>
      <c r="N950" s="297"/>
      <c r="O950" s="297"/>
      <c r="P950" s="297"/>
      <c r="Q950" s="297"/>
      <c r="R950" s="297"/>
      <c r="S950" s="297"/>
      <c r="T950" s="297"/>
      <c r="U950" s="297"/>
      <c r="V950" s="297"/>
      <c r="W950" s="297"/>
      <c r="X950" s="297"/>
      <c r="Y950" s="297"/>
      <c r="Z950" s="297"/>
    </row>
    <row r="951" spans="1:26" ht="15.75" customHeight="1">
      <c r="A951" s="297"/>
      <c r="B951" s="297"/>
      <c r="C951" s="297"/>
      <c r="D951" s="297"/>
      <c r="E951" s="297"/>
      <c r="F951" s="297"/>
      <c r="G951" s="297"/>
      <c r="H951" s="297"/>
      <c r="I951" s="297"/>
      <c r="J951" s="297"/>
      <c r="K951" s="297"/>
      <c r="L951" s="297"/>
      <c r="M951" s="297"/>
      <c r="N951" s="297"/>
      <c r="O951" s="297"/>
      <c r="P951" s="297"/>
      <c r="Q951" s="297"/>
      <c r="R951" s="297"/>
      <c r="S951" s="297"/>
      <c r="T951" s="297"/>
      <c r="U951" s="297"/>
      <c r="V951" s="297"/>
      <c r="W951" s="297"/>
      <c r="X951" s="297"/>
      <c r="Y951" s="297"/>
      <c r="Z951" s="297"/>
    </row>
    <row r="952" spans="1:26" ht="15.75" customHeight="1">
      <c r="A952" s="297"/>
      <c r="B952" s="297"/>
      <c r="C952" s="297"/>
      <c r="D952" s="297"/>
      <c r="E952" s="297"/>
      <c r="F952" s="297"/>
      <c r="G952" s="297"/>
      <c r="H952" s="297"/>
      <c r="I952" s="297"/>
      <c r="J952" s="297"/>
      <c r="K952" s="297"/>
      <c r="L952" s="297"/>
      <c r="M952" s="297"/>
      <c r="N952" s="297"/>
      <c r="O952" s="297"/>
      <c r="P952" s="297"/>
      <c r="Q952" s="297"/>
      <c r="R952" s="297"/>
      <c r="S952" s="297"/>
      <c r="T952" s="297"/>
      <c r="U952" s="297"/>
      <c r="V952" s="297"/>
      <c r="W952" s="297"/>
      <c r="X952" s="297"/>
      <c r="Y952" s="297"/>
      <c r="Z952" s="297"/>
    </row>
    <row r="953" spans="1:26" ht="15.75" customHeight="1">
      <c r="A953" s="297"/>
      <c r="B953" s="297"/>
      <c r="C953" s="297"/>
      <c r="D953" s="297"/>
      <c r="E953" s="297"/>
      <c r="F953" s="297"/>
      <c r="G953" s="297"/>
      <c r="H953" s="297"/>
      <c r="I953" s="297"/>
      <c r="J953" s="297"/>
      <c r="K953" s="297"/>
      <c r="L953" s="297"/>
      <c r="M953" s="297"/>
      <c r="N953" s="297"/>
      <c r="O953" s="297"/>
      <c r="P953" s="297"/>
      <c r="Q953" s="297"/>
      <c r="R953" s="297"/>
      <c r="S953" s="297"/>
      <c r="T953" s="297"/>
      <c r="U953" s="297"/>
      <c r="V953" s="297"/>
      <c r="W953" s="297"/>
      <c r="X953" s="297"/>
      <c r="Y953" s="297"/>
      <c r="Z953" s="297"/>
    </row>
    <row r="954" spans="1:26" ht="15.75" customHeight="1">
      <c r="A954" s="297"/>
      <c r="B954" s="297"/>
      <c r="C954" s="297"/>
      <c r="D954" s="297"/>
      <c r="E954" s="297"/>
      <c r="F954" s="297"/>
      <c r="G954" s="297"/>
      <c r="H954" s="297"/>
      <c r="I954" s="297"/>
      <c r="J954" s="297"/>
      <c r="K954" s="297"/>
      <c r="L954" s="297"/>
      <c r="M954" s="297"/>
      <c r="N954" s="297"/>
      <c r="O954" s="297"/>
      <c r="P954" s="297"/>
      <c r="Q954" s="297"/>
      <c r="R954" s="297"/>
      <c r="S954" s="297"/>
      <c r="T954" s="297"/>
      <c r="U954" s="297"/>
      <c r="V954" s="297"/>
      <c r="W954" s="297"/>
      <c r="X954" s="297"/>
      <c r="Y954" s="297"/>
      <c r="Z954" s="297"/>
    </row>
    <row r="955" spans="1:26" ht="15.75" customHeight="1">
      <c r="A955" s="297"/>
      <c r="B955" s="297"/>
      <c r="C955" s="297"/>
      <c r="D955" s="297"/>
      <c r="E955" s="297"/>
      <c r="F955" s="297"/>
      <c r="G955" s="297"/>
      <c r="H955" s="297"/>
      <c r="I955" s="297"/>
      <c r="J955" s="297"/>
      <c r="K955" s="297"/>
      <c r="L955" s="297"/>
      <c r="M955" s="297"/>
      <c r="N955" s="297"/>
      <c r="O955" s="297"/>
      <c r="P955" s="297"/>
      <c r="Q955" s="297"/>
      <c r="R955" s="297"/>
      <c r="S955" s="297"/>
      <c r="T955" s="297"/>
      <c r="U955" s="297"/>
      <c r="V955" s="297"/>
      <c r="W955" s="297"/>
      <c r="X955" s="297"/>
      <c r="Y955" s="297"/>
      <c r="Z955" s="297"/>
    </row>
    <row r="956" spans="1:26" ht="15.75" customHeight="1">
      <c r="A956" s="297"/>
      <c r="B956" s="297"/>
      <c r="C956" s="297"/>
      <c r="D956" s="297"/>
      <c r="E956" s="297"/>
      <c r="F956" s="297"/>
      <c r="G956" s="297"/>
      <c r="H956" s="297"/>
      <c r="I956" s="297"/>
      <c r="J956" s="297"/>
      <c r="K956" s="297"/>
      <c r="L956" s="297"/>
      <c r="M956" s="297"/>
      <c r="N956" s="297"/>
      <c r="O956" s="297"/>
      <c r="P956" s="297"/>
      <c r="Q956" s="297"/>
      <c r="R956" s="297"/>
      <c r="S956" s="297"/>
      <c r="T956" s="297"/>
      <c r="U956" s="297"/>
      <c r="V956" s="297"/>
      <c r="W956" s="297"/>
      <c r="X956" s="297"/>
      <c r="Y956" s="297"/>
      <c r="Z956" s="297"/>
    </row>
    <row r="957" spans="1:26" ht="15.75" customHeight="1">
      <c r="A957" s="297"/>
      <c r="B957" s="297"/>
      <c r="C957" s="297"/>
      <c r="D957" s="297"/>
      <c r="E957" s="297"/>
      <c r="F957" s="297"/>
      <c r="G957" s="297"/>
      <c r="H957" s="297"/>
      <c r="I957" s="297"/>
      <c r="J957" s="297"/>
      <c r="K957" s="297"/>
      <c r="L957" s="297"/>
      <c r="M957" s="297"/>
      <c r="N957" s="297"/>
      <c r="O957" s="297"/>
      <c r="P957" s="297"/>
      <c r="Q957" s="297"/>
      <c r="R957" s="297"/>
      <c r="S957" s="297"/>
      <c r="T957" s="297"/>
      <c r="U957" s="297"/>
      <c r="V957" s="297"/>
      <c r="W957" s="297"/>
      <c r="X957" s="297"/>
      <c r="Y957" s="297"/>
      <c r="Z957" s="297"/>
    </row>
    <row r="958" spans="1:26" ht="15.75" customHeight="1">
      <c r="A958" s="297"/>
      <c r="B958" s="297"/>
      <c r="C958" s="297"/>
      <c r="D958" s="297"/>
      <c r="E958" s="297"/>
      <c r="F958" s="297"/>
      <c r="G958" s="297"/>
      <c r="H958" s="297"/>
      <c r="I958" s="297"/>
      <c r="J958" s="297"/>
      <c r="K958" s="297"/>
      <c r="L958" s="297"/>
      <c r="M958" s="297"/>
      <c r="N958" s="297"/>
      <c r="O958" s="297"/>
      <c r="P958" s="297"/>
      <c r="Q958" s="297"/>
      <c r="R958" s="297"/>
      <c r="S958" s="297"/>
      <c r="T958" s="297"/>
      <c r="U958" s="297"/>
      <c r="V958" s="297"/>
      <c r="W958" s="297"/>
      <c r="X958" s="297"/>
      <c r="Y958" s="297"/>
      <c r="Z958" s="297"/>
    </row>
    <row r="959" spans="1:26" ht="15.75" customHeight="1">
      <c r="A959" s="297"/>
      <c r="B959" s="297"/>
      <c r="C959" s="297"/>
      <c r="D959" s="297"/>
      <c r="E959" s="297"/>
      <c r="F959" s="297"/>
      <c r="G959" s="297"/>
      <c r="H959" s="297"/>
      <c r="I959" s="297"/>
      <c r="J959" s="297"/>
      <c r="K959" s="297"/>
      <c r="L959" s="297"/>
      <c r="M959" s="297"/>
      <c r="N959" s="297"/>
      <c r="O959" s="297"/>
      <c r="P959" s="297"/>
      <c r="Q959" s="297"/>
      <c r="R959" s="297"/>
      <c r="S959" s="297"/>
      <c r="T959" s="297"/>
      <c r="U959" s="297"/>
      <c r="V959" s="297"/>
      <c r="W959" s="297"/>
      <c r="X959" s="297"/>
      <c r="Y959" s="297"/>
      <c r="Z959" s="297"/>
    </row>
    <row r="960" spans="1:26" ht="15.75" customHeight="1">
      <c r="A960" s="297"/>
      <c r="B960" s="297"/>
      <c r="C960" s="297"/>
      <c r="D960" s="297"/>
      <c r="E960" s="297"/>
      <c r="F960" s="297"/>
      <c r="G960" s="297"/>
      <c r="H960" s="297"/>
      <c r="I960" s="297"/>
      <c r="J960" s="297"/>
      <c r="K960" s="297"/>
      <c r="L960" s="297"/>
      <c r="M960" s="297"/>
      <c r="N960" s="297"/>
      <c r="O960" s="297"/>
      <c r="P960" s="297"/>
      <c r="Q960" s="297"/>
      <c r="R960" s="297"/>
      <c r="S960" s="297"/>
      <c r="T960" s="297"/>
      <c r="U960" s="297"/>
      <c r="V960" s="297"/>
      <c r="W960" s="297"/>
      <c r="X960" s="297"/>
      <c r="Y960" s="297"/>
      <c r="Z960" s="297"/>
    </row>
    <row r="961" spans="1:26" ht="15.75" customHeight="1">
      <c r="A961" s="297"/>
      <c r="B961" s="297"/>
      <c r="C961" s="297"/>
      <c r="D961" s="297"/>
      <c r="E961" s="297"/>
      <c r="F961" s="297"/>
      <c r="G961" s="297"/>
      <c r="H961" s="297"/>
      <c r="I961" s="297"/>
      <c r="J961" s="297"/>
      <c r="K961" s="297"/>
      <c r="L961" s="297"/>
      <c r="M961" s="297"/>
      <c r="N961" s="297"/>
      <c r="O961" s="297"/>
      <c r="P961" s="297"/>
      <c r="Q961" s="297"/>
      <c r="R961" s="297"/>
      <c r="S961" s="297"/>
      <c r="T961" s="297"/>
      <c r="U961" s="297"/>
      <c r="V961" s="297"/>
      <c r="W961" s="297"/>
      <c r="X961" s="297"/>
      <c r="Y961" s="297"/>
      <c r="Z961" s="297"/>
    </row>
    <row r="962" spans="1:26" ht="15.75" customHeight="1">
      <c r="A962" s="297"/>
      <c r="B962" s="297"/>
      <c r="C962" s="297"/>
      <c r="D962" s="297"/>
      <c r="E962" s="297"/>
      <c r="F962" s="297"/>
      <c r="G962" s="297"/>
      <c r="H962" s="297"/>
      <c r="I962" s="297"/>
      <c r="J962" s="297"/>
      <c r="K962" s="297"/>
      <c r="L962" s="297"/>
      <c r="M962" s="297"/>
      <c r="N962" s="297"/>
      <c r="O962" s="297"/>
      <c r="P962" s="297"/>
      <c r="Q962" s="297"/>
      <c r="R962" s="297"/>
      <c r="S962" s="297"/>
      <c r="T962" s="297"/>
      <c r="U962" s="297"/>
      <c r="V962" s="297"/>
      <c r="W962" s="297"/>
      <c r="X962" s="297"/>
      <c r="Y962" s="297"/>
      <c r="Z962" s="297"/>
    </row>
    <row r="963" spans="1:26" ht="15.75" customHeight="1">
      <c r="A963" s="297"/>
      <c r="B963" s="297"/>
      <c r="C963" s="297"/>
      <c r="D963" s="297"/>
      <c r="E963" s="297"/>
      <c r="F963" s="297"/>
      <c r="G963" s="297"/>
      <c r="H963" s="297"/>
      <c r="I963" s="297"/>
      <c r="J963" s="297"/>
      <c r="K963" s="297"/>
      <c r="L963" s="297"/>
      <c r="M963" s="297"/>
      <c r="N963" s="297"/>
      <c r="O963" s="297"/>
      <c r="P963" s="297"/>
      <c r="Q963" s="297"/>
      <c r="R963" s="297"/>
      <c r="S963" s="297"/>
      <c r="T963" s="297"/>
      <c r="U963" s="297"/>
      <c r="V963" s="297"/>
      <c r="W963" s="297"/>
      <c r="X963" s="297"/>
      <c r="Y963" s="297"/>
      <c r="Z963" s="297"/>
    </row>
    <row r="964" spans="1:26" ht="15.75" customHeight="1">
      <c r="A964" s="297"/>
      <c r="B964" s="297"/>
      <c r="C964" s="297"/>
      <c r="D964" s="297"/>
      <c r="E964" s="297"/>
      <c r="F964" s="297"/>
      <c r="G964" s="297"/>
      <c r="H964" s="297"/>
      <c r="I964" s="297"/>
      <c r="J964" s="297"/>
      <c r="K964" s="297"/>
      <c r="L964" s="297"/>
      <c r="M964" s="297"/>
      <c r="N964" s="297"/>
      <c r="O964" s="297"/>
      <c r="P964" s="297"/>
      <c r="Q964" s="297"/>
      <c r="R964" s="297"/>
      <c r="S964" s="297"/>
      <c r="T964" s="297"/>
      <c r="U964" s="297"/>
      <c r="V964" s="297"/>
      <c r="W964" s="297"/>
      <c r="X964" s="297"/>
      <c r="Y964" s="297"/>
      <c r="Z964" s="297"/>
    </row>
    <row r="965" spans="1:26" ht="15.75" customHeight="1">
      <c r="A965" s="297"/>
      <c r="B965" s="297"/>
      <c r="C965" s="297"/>
      <c r="D965" s="297"/>
      <c r="E965" s="297"/>
      <c r="F965" s="297"/>
      <c r="G965" s="297"/>
      <c r="H965" s="297"/>
      <c r="I965" s="297"/>
      <c r="J965" s="297"/>
      <c r="K965" s="297"/>
      <c r="L965" s="297"/>
      <c r="M965" s="297"/>
      <c r="N965" s="297"/>
      <c r="O965" s="297"/>
      <c r="P965" s="297"/>
      <c r="Q965" s="297"/>
      <c r="R965" s="297"/>
      <c r="S965" s="297"/>
      <c r="T965" s="297"/>
      <c r="U965" s="297"/>
      <c r="V965" s="297"/>
      <c r="W965" s="297"/>
      <c r="X965" s="297"/>
      <c r="Y965" s="297"/>
      <c r="Z965" s="297"/>
    </row>
    <row r="966" spans="1:26" ht="15.75" customHeight="1">
      <c r="A966" s="297"/>
      <c r="B966" s="297"/>
      <c r="C966" s="297"/>
      <c r="D966" s="297"/>
      <c r="E966" s="297"/>
      <c r="F966" s="297"/>
      <c r="G966" s="297"/>
      <c r="H966" s="297"/>
      <c r="I966" s="297"/>
      <c r="J966" s="297"/>
      <c r="K966" s="297"/>
      <c r="L966" s="297"/>
      <c r="M966" s="297"/>
      <c r="N966" s="297"/>
      <c r="O966" s="297"/>
      <c r="P966" s="297"/>
      <c r="Q966" s="297"/>
      <c r="R966" s="297"/>
      <c r="S966" s="297"/>
      <c r="T966" s="297"/>
      <c r="U966" s="297"/>
      <c r="V966" s="297"/>
      <c r="W966" s="297"/>
      <c r="X966" s="297"/>
      <c r="Y966" s="297"/>
      <c r="Z966" s="297"/>
    </row>
    <row r="967" spans="1:26" ht="15.75" customHeight="1">
      <c r="A967" s="297"/>
      <c r="B967" s="297"/>
      <c r="C967" s="297"/>
      <c r="D967" s="297"/>
      <c r="E967" s="297"/>
      <c r="F967" s="297"/>
      <c r="G967" s="297"/>
      <c r="H967" s="297"/>
      <c r="I967" s="297"/>
      <c r="J967" s="297"/>
      <c r="K967" s="297"/>
      <c r="L967" s="297"/>
      <c r="M967" s="297"/>
      <c r="N967" s="297"/>
      <c r="O967" s="297"/>
      <c r="P967" s="297"/>
      <c r="Q967" s="297"/>
      <c r="R967" s="297"/>
      <c r="S967" s="297"/>
      <c r="T967" s="297"/>
      <c r="U967" s="297"/>
      <c r="V967" s="297"/>
      <c r="W967" s="297"/>
      <c r="X967" s="297"/>
      <c r="Y967" s="297"/>
      <c r="Z967" s="297"/>
    </row>
    <row r="968" spans="1:26" ht="15.75" customHeight="1">
      <c r="A968" s="297"/>
      <c r="B968" s="297"/>
      <c r="C968" s="297"/>
      <c r="D968" s="297"/>
      <c r="E968" s="297"/>
      <c r="F968" s="297"/>
      <c r="G968" s="297"/>
      <c r="H968" s="297"/>
      <c r="I968" s="297"/>
      <c r="J968" s="297"/>
      <c r="K968" s="297"/>
      <c r="L968" s="297"/>
      <c r="M968" s="297"/>
      <c r="N968" s="297"/>
      <c r="O968" s="297"/>
      <c r="P968" s="297"/>
      <c r="Q968" s="297"/>
      <c r="R968" s="297"/>
      <c r="S968" s="297"/>
      <c r="T968" s="297"/>
      <c r="U968" s="297"/>
      <c r="V968" s="297"/>
      <c r="W968" s="297"/>
      <c r="X968" s="297"/>
      <c r="Y968" s="297"/>
      <c r="Z968" s="297"/>
    </row>
    <row r="969" spans="1:26" ht="15.75" customHeight="1">
      <c r="A969" s="297"/>
      <c r="B969" s="297"/>
      <c r="C969" s="297"/>
      <c r="D969" s="297"/>
      <c r="E969" s="297"/>
      <c r="F969" s="297"/>
      <c r="G969" s="297"/>
      <c r="H969" s="297"/>
      <c r="I969" s="297"/>
      <c r="J969" s="297"/>
      <c r="K969" s="297"/>
      <c r="L969" s="297"/>
      <c r="M969" s="297"/>
      <c r="N969" s="297"/>
      <c r="O969" s="297"/>
      <c r="P969" s="297"/>
      <c r="Q969" s="297"/>
      <c r="R969" s="297"/>
      <c r="S969" s="297"/>
      <c r="T969" s="297"/>
      <c r="U969" s="297"/>
      <c r="V969" s="297"/>
      <c r="W969" s="297"/>
      <c r="X969" s="297"/>
      <c r="Y969" s="297"/>
      <c r="Z969" s="297"/>
    </row>
    <row r="970" spans="1:26" ht="15.75" customHeight="1">
      <c r="A970" s="297"/>
      <c r="B970" s="297"/>
      <c r="C970" s="297"/>
      <c r="D970" s="297"/>
      <c r="E970" s="297"/>
      <c r="F970" s="297"/>
      <c r="G970" s="297"/>
      <c r="H970" s="297"/>
      <c r="I970" s="297"/>
      <c r="J970" s="297"/>
      <c r="K970" s="297"/>
      <c r="L970" s="297"/>
      <c r="M970" s="297"/>
      <c r="N970" s="297"/>
      <c r="O970" s="297"/>
      <c r="P970" s="297"/>
      <c r="Q970" s="297"/>
      <c r="R970" s="297"/>
      <c r="S970" s="297"/>
      <c r="T970" s="297"/>
      <c r="U970" s="297"/>
      <c r="V970" s="297"/>
      <c r="W970" s="297"/>
      <c r="X970" s="297"/>
      <c r="Y970" s="297"/>
      <c r="Z970" s="297"/>
    </row>
    <row r="971" spans="1:26" ht="15.75" customHeight="1">
      <c r="A971" s="297"/>
      <c r="B971" s="297"/>
      <c r="C971" s="297"/>
      <c r="D971" s="297"/>
      <c r="E971" s="297"/>
      <c r="F971" s="297"/>
      <c r="G971" s="297"/>
      <c r="H971" s="297"/>
      <c r="I971" s="297"/>
      <c r="J971" s="297"/>
      <c r="K971" s="297"/>
      <c r="L971" s="297"/>
      <c r="M971" s="297"/>
      <c r="N971" s="297"/>
      <c r="O971" s="297"/>
      <c r="P971" s="297"/>
      <c r="Q971" s="297"/>
      <c r="R971" s="297"/>
      <c r="S971" s="297"/>
      <c r="T971" s="297"/>
      <c r="U971" s="297"/>
      <c r="V971" s="297"/>
      <c r="W971" s="297"/>
      <c r="X971" s="297"/>
      <c r="Y971" s="297"/>
      <c r="Z971" s="297"/>
    </row>
    <row r="972" spans="1:26" ht="15.75" customHeight="1">
      <c r="A972" s="297"/>
      <c r="B972" s="297"/>
      <c r="C972" s="297"/>
      <c r="D972" s="297"/>
      <c r="E972" s="297"/>
      <c r="F972" s="297"/>
      <c r="G972" s="297"/>
      <c r="H972" s="297"/>
      <c r="I972" s="297"/>
      <c r="J972" s="297"/>
      <c r="K972" s="297"/>
      <c r="L972" s="297"/>
      <c r="M972" s="297"/>
      <c r="N972" s="297"/>
      <c r="O972" s="297"/>
      <c r="P972" s="297"/>
      <c r="Q972" s="297"/>
      <c r="R972" s="297"/>
      <c r="S972" s="297"/>
      <c r="T972" s="297"/>
      <c r="U972" s="297"/>
      <c r="V972" s="297"/>
      <c r="W972" s="297"/>
      <c r="X972" s="297"/>
      <c r="Y972" s="297"/>
      <c r="Z972" s="297"/>
    </row>
    <row r="973" spans="1:26" ht="15.75" customHeight="1">
      <c r="A973" s="297"/>
      <c r="B973" s="297"/>
      <c r="C973" s="297"/>
      <c r="D973" s="297"/>
      <c r="E973" s="297"/>
      <c r="F973" s="297"/>
      <c r="G973" s="297"/>
      <c r="H973" s="297"/>
      <c r="I973" s="297"/>
      <c r="J973" s="297"/>
      <c r="K973" s="297"/>
      <c r="L973" s="297"/>
      <c r="M973" s="297"/>
      <c r="N973" s="297"/>
      <c r="O973" s="297"/>
      <c r="P973" s="297"/>
      <c r="Q973" s="297"/>
      <c r="R973" s="297"/>
      <c r="S973" s="297"/>
      <c r="T973" s="297"/>
      <c r="U973" s="297"/>
      <c r="V973" s="297"/>
      <c r="W973" s="297"/>
      <c r="X973" s="297"/>
      <c r="Y973" s="297"/>
      <c r="Z973" s="297"/>
    </row>
    <row r="974" spans="1:26" ht="15.75" customHeight="1">
      <c r="A974" s="297"/>
      <c r="B974" s="297"/>
      <c r="C974" s="297"/>
      <c r="D974" s="297"/>
      <c r="E974" s="297"/>
      <c r="F974" s="297"/>
      <c r="G974" s="297"/>
      <c r="H974" s="297"/>
      <c r="I974" s="297"/>
      <c r="J974" s="297"/>
      <c r="K974" s="297"/>
      <c r="L974" s="297"/>
      <c r="M974" s="297"/>
      <c r="N974" s="297"/>
      <c r="O974" s="297"/>
      <c r="P974" s="297"/>
      <c r="Q974" s="297"/>
      <c r="R974" s="297"/>
      <c r="S974" s="297"/>
      <c r="T974" s="297"/>
      <c r="U974" s="297"/>
      <c r="V974" s="297"/>
      <c r="W974" s="297"/>
      <c r="X974" s="297"/>
      <c r="Y974" s="297"/>
      <c r="Z974" s="297"/>
    </row>
    <row r="975" spans="1:26" ht="15.75" customHeight="1">
      <c r="A975" s="297"/>
      <c r="B975" s="297"/>
      <c r="C975" s="297"/>
      <c r="D975" s="297"/>
      <c r="E975" s="297"/>
      <c r="F975" s="297"/>
      <c r="G975" s="297"/>
      <c r="H975" s="297"/>
      <c r="I975" s="297"/>
      <c r="J975" s="297"/>
      <c r="K975" s="297"/>
      <c r="L975" s="297"/>
      <c r="M975" s="297"/>
      <c r="N975" s="297"/>
      <c r="O975" s="297"/>
      <c r="P975" s="297"/>
      <c r="Q975" s="297"/>
      <c r="R975" s="297"/>
      <c r="S975" s="297"/>
      <c r="T975" s="297"/>
      <c r="U975" s="297"/>
      <c r="V975" s="297"/>
      <c r="W975" s="297"/>
      <c r="X975" s="297"/>
      <c r="Y975" s="297"/>
      <c r="Z975" s="297"/>
    </row>
    <row r="976" spans="1:26" ht="15.75" customHeight="1">
      <c r="A976" s="297"/>
      <c r="B976" s="297"/>
      <c r="C976" s="297"/>
      <c r="D976" s="297"/>
      <c r="E976" s="297"/>
      <c r="F976" s="297"/>
      <c r="G976" s="297"/>
      <c r="H976" s="297"/>
      <c r="I976" s="297"/>
      <c r="J976" s="297"/>
      <c r="K976" s="297"/>
      <c r="L976" s="297"/>
      <c r="M976" s="297"/>
      <c r="N976" s="297"/>
      <c r="O976" s="297"/>
      <c r="P976" s="297"/>
      <c r="Q976" s="297"/>
      <c r="R976" s="297"/>
      <c r="S976" s="297"/>
      <c r="T976" s="297"/>
      <c r="U976" s="297"/>
      <c r="V976" s="297"/>
      <c r="W976" s="297"/>
      <c r="X976" s="297"/>
      <c r="Y976" s="297"/>
      <c r="Z976" s="297"/>
    </row>
    <row r="977" spans="1:26" ht="15.75" customHeight="1">
      <c r="A977" s="297"/>
      <c r="B977" s="297"/>
      <c r="C977" s="297"/>
      <c r="D977" s="297"/>
      <c r="E977" s="297"/>
      <c r="F977" s="297"/>
      <c r="G977" s="297"/>
      <c r="H977" s="297"/>
      <c r="I977" s="297"/>
      <c r="J977" s="297"/>
      <c r="K977" s="297"/>
      <c r="L977" s="297"/>
      <c r="M977" s="297"/>
      <c r="N977" s="297"/>
      <c r="O977" s="297"/>
      <c r="P977" s="297"/>
      <c r="Q977" s="297"/>
      <c r="R977" s="297"/>
      <c r="S977" s="297"/>
      <c r="T977" s="297"/>
      <c r="U977" s="297"/>
      <c r="V977" s="297"/>
      <c r="W977" s="297"/>
      <c r="X977" s="297"/>
      <c r="Y977" s="297"/>
      <c r="Z977" s="297"/>
    </row>
    <row r="978" spans="1:26" ht="15.75" customHeight="1">
      <c r="A978" s="297"/>
      <c r="B978" s="297"/>
      <c r="C978" s="297"/>
      <c r="D978" s="297"/>
      <c r="E978" s="297"/>
      <c r="F978" s="297"/>
      <c r="G978" s="297"/>
      <c r="H978" s="297"/>
      <c r="I978" s="297"/>
      <c r="J978" s="297"/>
      <c r="K978" s="297"/>
      <c r="L978" s="297"/>
      <c r="M978" s="297"/>
      <c r="N978" s="297"/>
      <c r="O978" s="297"/>
      <c r="P978" s="297"/>
      <c r="Q978" s="297"/>
      <c r="R978" s="297"/>
      <c r="S978" s="297"/>
      <c r="T978" s="297"/>
      <c r="U978" s="297"/>
      <c r="V978" s="297"/>
      <c r="W978" s="297"/>
      <c r="X978" s="297"/>
      <c r="Y978" s="297"/>
      <c r="Z978" s="297"/>
    </row>
    <row r="979" spans="1:26" ht="15.75" customHeight="1">
      <c r="A979" s="297"/>
      <c r="B979" s="297"/>
      <c r="C979" s="297"/>
      <c r="D979" s="297"/>
      <c r="E979" s="297"/>
      <c r="F979" s="297"/>
      <c r="G979" s="297"/>
      <c r="H979" s="297"/>
      <c r="I979" s="297"/>
      <c r="J979" s="297"/>
      <c r="K979" s="297"/>
      <c r="L979" s="297"/>
      <c r="M979" s="297"/>
      <c r="N979" s="297"/>
      <c r="O979" s="297"/>
      <c r="P979" s="297"/>
      <c r="Q979" s="297"/>
      <c r="R979" s="297"/>
      <c r="S979" s="297"/>
      <c r="T979" s="297"/>
      <c r="U979" s="297"/>
      <c r="V979" s="297"/>
      <c r="W979" s="297"/>
      <c r="X979" s="297"/>
      <c r="Y979" s="297"/>
      <c r="Z979" s="297"/>
    </row>
    <row r="980" spans="1:26" ht="15.75" customHeight="1">
      <c r="A980" s="297"/>
      <c r="B980" s="297"/>
      <c r="C980" s="297"/>
      <c r="D980" s="297"/>
      <c r="E980" s="297"/>
      <c r="F980" s="297"/>
      <c r="G980" s="297"/>
      <c r="H980" s="297"/>
      <c r="I980" s="297"/>
      <c r="J980" s="297"/>
      <c r="K980" s="297"/>
      <c r="L980" s="297"/>
      <c r="M980" s="297"/>
      <c r="N980" s="297"/>
      <c r="O980" s="297"/>
      <c r="P980" s="297"/>
      <c r="Q980" s="297"/>
      <c r="R980" s="297"/>
      <c r="S980" s="297"/>
      <c r="T980" s="297"/>
      <c r="U980" s="297"/>
      <c r="V980" s="297"/>
      <c r="W980" s="297"/>
      <c r="X980" s="297"/>
      <c r="Y980" s="297"/>
      <c r="Z980" s="297"/>
    </row>
    <row r="981" spans="1:26" ht="15.75" customHeight="1">
      <c r="A981" s="297"/>
      <c r="B981" s="297"/>
      <c r="C981" s="297"/>
      <c r="D981" s="297"/>
      <c r="E981" s="297"/>
      <c r="F981" s="297"/>
      <c r="G981" s="297"/>
      <c r="H981" s="297"/>
      <c r="I981" s="297"/>
      <c r="J981" s="297"/>
      <c r="K981" s="297"/>
      <c r="L981" s="297"/>
      <c r="M981" s="297"/>
      <c r="N981" s="297"/>
      <c r="O981" s="297"/>
      <c r="P981" s="297"/>
      <c r="Q981" s="297"/>
      <c r="R981" s="297"/>
      <c r="S981" s="297"/>
      <c r="T981" s="297"/>
      <c r="U981" s="297"/>
      <c r="V981" s="297"/>
      <c r="W981" s="297"/>
      <c r="X981" s="297"/>
      <c r="Y981" s="297"/>
      <c r="Z981" s="297"/>
    </row>
    <row r="982" spans="1:26" ht="15.75" customHeight="1">
      <c r="A982" s="297"/>
      <c r="B982" s="297"/>
      <c r="C982" s="297"/>
      <c r="D982" s="297"/>
      <c r="E982" s="297"/>
      <c r="F982" s="297"/>
      <c r="G982" s="297"/>
      <c r="H982" s="297"/>
      <c r="I982" s="297"/>
      <c r="J982" s="297"/>
      <c r="K982" s="297"/>
      <c r="L982" s="297"/>
      <c r="M982" s="297"/>
      <c r="N982" s="297"/>
      <c r="O982" s="297"/>
      <c r="P982" s="297"/>
      <c r="Q982" s="297"/>
      <c r="R982" s="297"/>
      <c r="S982" s="297"/>
      <c r="T982" s="297"/>
      <c r="U982" s="297"/>
      <c r="V982" s="297"/>
      <c r="W982" s="297"/>
      <c r="X982" s="297"/>
      <c r="Y982" s="297"/>
      <c r="Z982" s="297"/>
    </row>
    <row r="983" spans="1:26" ht="15.75" customHeight="1">
      <c r="A983" s="297"/>
      <c r="B983" s="297"/>
      <c r="C983" s="297"/>
      <c r="D983" s="297"/>
      <c r="E983" s="297"/>
      <c r="F983" s="297"/>
      <c r="G983" s="297"/>
      <c r="H983" s="297"/>
      <c r="I983" s="297"/>
      <c r="J983" s="297"/>
      <c r="K983" s="297"/>
      <c r="L983" s="297"/>
      <c r="M983" s="297"/>
      <c r="N983" s="297"/>
      <c r="O983" s="297"/>
      <c r="P983" s="297"/>
      <c r="Q983" s="297"/>
      <c r="R983" s="297"/>
      <c r="S983" s="297"/>
      <c r="T983" s="297"/>
      <c r="U983" s="297"/>
      <c r="V983" s="297"/>
      <c r="W983" s="297"/>
      <c r="X983" s="297"/>
      <c r="Y983" s="297"/>
      <c r="Z983" s="297"/>
    </row>
    <row r="984" spans="1:26" ht="15.75" customHeight="1">
      <c r="A984" s="297"/>
      <c r="B984" s="297"/>
      <c r="C984" s="297"/>
      <c r="D984" s="297"/>
      <c r="E984" s="297"/>
      <c r="F984" s="297"/>
      <c r="G984" s="297"/>
      <c r="H984" s="297"/>
      <c r="I984" s="297"/>
      <c r="J984" s="297"/>
      <c r="K984" s="297"/>
      <c r="L984" s="297"/>
      <c r="M984" s="297"/>
      <c r="N984" s="297"/>
      <c r="O984" s="297"/>
      <c r="P984" s="297"/>
      <c r="Q984" s="297"/>
      <c r="R984" s="297"/>
      <c r="S984" s="297"/>
      <c r="T984" s="297"/>
      <c r="U984" s="297"/>
      <c r="V984" s="297"/>
      <c r="W984" s="297"/>
      <c r="X984" s="297"/>
      <c r="Y984" s="297"/>
      <c r="Z984" s="297"/>
    </row>
    <row r="985" spans="1:26" ht="15.75" customHeight="1">
      <c r="A985" s="297"/>
      <c r="B985" s="297"/>
      <c r="C985" s="297"/>
      <c r="D985" s="297"/>
      <c r="E985" s="297"/>
      <c r="F985" s="297"/>
      <c r="G985" s="297"/>
      <c r="H985" s="297"/>
      <c r="I985" s="297"/>
      <c r="J985" s="297"/>
      <c r="K985" s="297"/>
      <c r="L985" s="297"/>
      <c r="M985" s="297"/>
      <c r="N985" s="297"/>
      <c r="O985" s="297"/>
      <c r="P985" s="297"/>
      <c r="Q985" s="297"/>
      <c r="R985" s="297"/>
      <c r="S985" s="297"/>
      <c r="T985" s="297"/>
      <c r="U985" s="297"/>
      <c r="V985" s="297"/>
      <c r="W985" s="297"/>
      <c r="X985" s="297"/>
      <c r="Y985" s="297"/>
      <c r="Z985" s="297"/>
    </row>
    <row r="986" spans="1:26" ht="15.75" customHeight="1">
      <c r="A986" s="297"/>
      <c r="B986" s="297"/>
      <c r="C986" s="297"/>
      <c r="D986" s="297"/>
      <c r="E986" s="297"/>
      <c r="F986" s="297"/>
      <c r="G986" s="297"/>
      <c r="H986" s="297"/>
      <c r="I986" s="297"/>
      <c r="J986" s="297"/>
      <c r="K986" s="297"/>
      <c r="L986" s="297"/>
      <c r="M986" s="297"/>
      <c r="N986" s="297"/>
      <c r="O986" s="297"/>
      <c r="P986" s="297"/>
      <c r="Q986" s="297"/>
      <c r="R986" s="297"/>
      <c r="S986" s="297"/>
      <c r="T986" s="297"/>
      <c r="U986" s="297"/>
      <c r="V986" s="297"/>
      <c r="W986" s="297"/>
      <c r="X986" s="297"/>
      <c r="Y986" s="297"/>
      <c r="Z986" s="297"/>
    </row>
    <row r="987" spans="1:26" ht="15.75" customHeight="1">
      <c r="A987" s="297"/>
      <c r="B987" s="297"/>
      <c r="C987" s="297"/>
      <c r="D987" s="297"/>
      <c r="E987" s="297"/>
      <c r="F987" s="297"/>
      <c r="G987" s="297"/>
      <c r="H987" s="297"/>
      <c r="I987" s="297"/>
      <c r="J987" s="297"/>
      <c r="K987" s="297"/>
      <c r="L987" s="297"/>
      <c r="M987" s="297"/>
      <c r="N987" s="297"/>
      <c r="O987" s="297"/>
      <c r="P987" s="297"/>
      <c r="Q987" s="297"/>
      <c r="R987" s="297"/>
      <c r="S987" s="297"/>
      <c r="T987" s="297"/>
      <c r="U987" s="297"/>
      <c r="V987" s="297"/>
      <c r="W987" s="297"/>
      <c r="X987" s="297"/>
      <c r="Y987" s="297"/>
      <c r="Z987" s="297"/>
    </row>
    <row r="988" spans="1:26" ht="15.75" customHeight="1">
      <c r="A988" s="297"/>
      <c r="B988" s="297"/>
      <c r="C988" s="297"/>
      <c r="D988" s="297"/>
      <c r="E988" s="297"/>
      <c r="F988" s="297"/>
      <c r="G988" s="297"/>
      <c r="H988" s="297"/>
      <c r="I988" s="297"/>
      <c r="J988" s="297"/>
      <c r="K988" s="297"/>
      <c r="L988" s="297"/>
      <c r="M988" s="297"/>
      <c r="N988" s="297"/>
      <c r="O988" s="297"/>
      <c r="P988" s="297"/>
      <c r="Q988" s="297"/>
      <c r="R988" s="297"/>
      <c r="S988" s="297"/>
      <c r="T988" s="297"/>
      <c r="U988" s="297"/>
      <c r="V988" s="297"/>
      <c r="W988" s="297"/>
      <c r="X988" s="297"/>
      <c r="Y988" s="297"/>
      <c r="Z988" s="297"/>
    </row>
    <row r="989" spans="1:26" ht="15.75" customHeight="1">
      <c r="A989" s="297"/>
      <c r="B989" s="297"/>
      <c r="C989" s="297"/>
      <c r="D989" s="297"/>
      <c r="E989" s="297"/>
      <c r="F989" s="297"/>
      <c r="G989" s="297"/>
      <c r="H989" s="297"/>
      <c r="I989" s="297"/>
      <c r="J989" s="297"/>
      <c r="K989" s="297"/>
      <c r="L989" s="297"/>
      <c r="M989" s="297"/>
      <c r="N989" s="297"/>
      <c r="O989" s="297"/>
      <c r="P989" s="297"/>
      <c r="Q989" s="297"/>
      <c r="R989" s="297"/>
      <c r="S989" s="297"/>
      <c r="T989" s="297"/>
      <c r="U989" s="297"/>
      <c r="V989" s="297"/>
      <c r="W989" s="297"/>
      <c r="X989" s="297"/>
      <c r="Y989" s="297"/>
      <c r="Z989" s="297"/>
    </row>
    <row r="990" spans="1:26" ht="15.75" customHeight="1">
      <c r="A990" s="297"/>
      <c r="B990" s="297"/>
      <c r="C990" s="297"/>
      <c r="D990" s="297"/>
      <c r="E990" s="297"/>
      <c r="F990" s="297"/>
      <c r="G990" s="297"/>
      <c r="H990" s="297"/>
      <c r="I990" s="297"/>
      <c r="J990" s="297"/>
      <c r="K990" s="297"/>
      <c r="L990" s="297"/>
      <c r="M990" s="297"/>
      <c r="N990" s="297"/>
      <c r="O990" s="297"/>
      <c r="P990" s="297"/>
      <c r="Q990" s="297"/>
      <c r="R990" s="297"/>
      <c r="S990" s="297"/>
      <c r="T990" s="297"/>
      <c r="U990" s="297"/>
      <c r="V990" s="297"/>
      <c r="W990" s="297"/>
      <c r="X990" s="297"/>
      <c r="Y990" s="297"/>
      <c r="Z990" s="297"/>
    </row>
    <row r="991" spans="1:26" ht="15.75" customHeight="1">
      <c r="A991" s="297"/>
      <c r="B991" s="297"/>
      <c r="C991" s="297"/>
      <c r="D991" s="297"/>
      <c r="E991" s="297"/>
      <c r="F991" s="297"/>
      <c r="G991" s="297"/>
      <c r="H991" s="297"/>
      <c r="I991" s="297"/>
      <c r="J991" s="297"/>
      <c r="K991" s="297"/>
      <c r="L991" s="297"/>
      <c r="M991" s="297"/>
      <c r="N991" s="297"/>
      <c r="O991" s="297"/>
      <c r="P991" s="297"/>
      <c r="Q991" s="297"/>
      <c r="R991" s="297"/>
      <c r="S991" s="297"/>
      <c r="T991" s="297"/>
      <c r="U991" s="297"/>
      <c r="V991" s="297"/>
      <c r="W991" s="297"/>
      <c r="X991" s="297"/>
      <c r="Y991" s="297"/>
      <c r="Z991" s="297"/>
    </row>
    <row r="992" spans="1:26" ht="15.75" customHeight="1">
      <c r="A992" s="297"/>
      <c r="B992" s="297"/>
      <c r="C992" s="297"/>
      <c r="D992" s="297"/>
      <c r="E992" s="297"/>
      <c r="F992" s="297"/>
      <c r="G992" s="297"/>
      <c r="H992" s="297"/>
      <c r="I992" s="297"/>
      <c r="J992" s="297"/>
      <c r="K992" s="297"/>
      <c r="L992" s="297"/>
      <c r="M992" s="297"/>
      <c r="N992" s="297"/>
      <c r="O992" s="297"/>
      <c r="P992" s="297"/>
      <c r="Q992" s="297"/>
      <c r="R992" s="297"/>
      <c r="S992" s="297"/>
      <c r="T992" s="297"/>
      <c r="U992" s="297"/>
      <c r="V992" s="297"/>
      <c r="W992" s="297"/>
      <c r="X992" s="297"/>
      <c r="Y992" s="297"/>
      <c r="Z992" s="297"/>
    </row>
    <row r="993" spans="1:26" ht="15.75" customHeight="1">
      <c r="A993" s="297"/>
      <c r="B993" s="297"/>
      <c r="C993" s="297"/>
      <c r="D993" s="297"/>
      <c r="E993" s="297"/>
      <c r="F993" s="297"/>
      <c r="G993" s="297"/>
      <c r="H993" s="297"/>
      <c r="I993" s="297"/>
      <c r="J993" s="297"/>
      <c r="K993" s="297"/>
      <c r="L993" s="297"/>
      <c r="M993" s="297"/>
      <c r="N993" s="297"/>
      <c r="O993" s="297"/>
      <c r="P993" s="297"/>
      <c r="Q993" s="297"/>
      <c r="R993" s="297"/>
      <c r="S993" s="297"/>
      <c r="T993" s="297"/>
      <c r="U993" s="297"/>
      <c r="V993" s="297"/>
      <c r="W993" s="297"/>
      <c r="X993" s="297"/>
      <c r="Y993" s="297"/>
      <c r="Z993" s="297"/>
    </row>
    <row r="994" spans="1:26" ht="15.75" customHeight="1">
      <c r="A994" s="297"/>
      <c r="B994" s="297"/>
      <c r="C994" s="297"/>
      <c r="D994" s="297"/>
      <c r="E994" s="297"/>
      <c r="F994" s="297"/>
      <c r="G994" s="297"/>
      <c r="H994" s="297"/>
      <c r="I994" s="297"/>
      <c r="J994" s="297"/>
      <c r="K994" s="297"/>
      <c r="L994" s="297"/>
      <c r="M994" s="297"/>
      <c r="N994" s="297"/>
      <c r="O994" s="297"/>
      <c r="P994" s="297"/>
      <c r="Q994" s="297"/>
      <c r="R994" s="297"/>
      <c r="S994" s="297"/>
      <c r="T994" s="297"/>
      <c r="U994" s="297"/>
      <c r="V994" s="297"/>
      <c r="W994" s="297"/>
      <c r="X994" s="297"/>
      <c r="Y994" s="297"/>
      <c r="Z994" s="297"/>
    </row>
    <row r="995" spans="1:26" ht="15.75" customHeight="1">
      <c r="A995" s="297"/>
      <c r="B995" s="297"/>
      <c r="C995" s="297"/>
      <c r="D995" s="297"/>
      <c r="E995" s="297"/>
      <c r="F995" s="297"/>
      <c r="G995" s="297"/>
      <c r="H995" s="297"/>
      <c r="I995" s="297"/>
      <c r="J995" s="297"/>
      <c r="K995" s="297"/>
      <c r="L995" s="297"/>
      <c r="M995" s="297"/>
      <c r="N995" s="297"/>
      <c r="O995" s="297"/>
      <c r="P995" s="297"/>
      <c r="Q995" s="297"/>
      <c r="R995" s="297"/>
      <c r="S995" s="297"/>
      <c r="T995" s="297"/>
      <c r="U995" s="297"/>
      <c r="V995" s="297"/>
      <c r="W995" s="297"/>
      <c r="X995" s="297"/>
      <c r="Y995" s="297"/>
      <c r="Z995" s="297"/>
    </row>
    <row r="996" spans="1:26" ht="15.75" customHeight="1">
      <c r="A996" s="297"/>
      <c r="B996" s="297"/>
      <c r="C996" s="297"/>
      <c r="D996" s="297"/>
      <c r="E996" s="297"/>
      <c r="F996" s="297"/>
      <c r="G996" s="297"/>
      <c r="H996" s="297"/>
      <c r="I996" s="297"/>
      <c r="J996" s="297"/>
      <c r="K996" s="297"/>
      <c r="L996" s="297"/>
      <c r="M996" s="297"/>
      <c r="N996" s="297"/>
      <c r="O996" s="297"/>
      <c r="P996" s="297"/>
      <c r="Q996" s="297"/>
      <c r="R996" s="297"/>
      <c r="S996" s="297"/>
      <c r="T996" s="297"/>
      <c r="U996" s="297"/>
      <c r="V996" s="297"/>
      <c r="W996" s="297"/>
      <c r="X996" s="297"/>
      <c r="Y996" s="297"/>
      <c r="Z996" s="297"/>
    </row>
    <row r="997" spans="1:26" ht="15.75" customHeight="1">
      <c r="A997" s="297"/>
      <c r="B997" s="297"/>
      <c r="C997" s="297"/>
      <c r="D997" s="297"/>
      <c r="E997" s="297"/>
      <c r="F997" s="297"/>
      <c r="G997" s="297"/>
      <c r="H997" s="297"/>
      <c r="I997" s="297"/>
      <c r="J997" s="297"/>
      <c r="K997" s="297"/>
      <c r="L997" s="297"/>
      <c r="M997" s="297"/>
      <c r="N997" s="297"/>
      <c r="O997" s="297"/>
      <c r="P997" s="297"/>
      <c r="Q997" s="297"/>
      <c r="R997" s="297"/>
      <c r="S997" s="297"/>
      <c r="T997" s="297"/>
      <c r="U997" s="297"/>
      <c r="V997" s="297"/>
      <c r="W997" s="297"/>
      <c r="X997" s="297"/>
      <c r="Y997" s="297"/>
      <c r="Z997" s="297"/>
    </row>
    <row r="998" spans="1:26" ht="15.75" customHeight="1">
      <c r="A998" s="297"/>
      <c r="B998" s="297"/>
      <c r="C998" s="297"/>
      <c r="D998" s="297"/>
      <c r="E998" s="297"/>
      <c r="F998" s="297"/>
      <c r="G998" s="297"/>
      <c r="H998" s="297"/>
      <c r="I998" s="297"/>
      <c r="J998" s="297"/>
      <c r="K998" s="297"/>
      <c r="L998" s="297"/>
      <c r="M998" s="297"/>
      <c r="N998" s="297"/>
      <c r="O998" s="297"/>
      <c r="P998" s="297"/>
      <c r="Q998" s="297"/>
      <c r="R998" s="297"/>
      <c r="S998" s="297"/>
      <c r="T998" s="297"/>
      <c r="U998" s="297"/>
      <c r="V998" s="297"/>
      <c r="W998" s="297"/>
      <c r="X998" s="297"/>
      <c r="Y998" s="297"/>
      <c r="Z998" s="297"/>
    </row>
    <row r="999" spans="1:26" ht="15.75" customHeight="1">
      <c r="A999" s="297"/>
      <c r="B999" s="297"/>
      <c r="C999" s="297"/>
      <c r="D999" s="297"/>
      <c r="E999" s="297"/>
      <c r="F999" s="297"/>
      <c r="G999" s="297"/>
      <c r="H999" s="297"/>
      <c r="I999" s="297"/>
      <c r="J999" s="297"/>
      <c r="K999" s="297"/>
      <c r="L999" s="297"/>
      <c r="M999" s="297"/>
      <c r="N999" s="297"/>
      <c r="O999" s="297"/>
      <c r="P999" s="297"/>
      <c r="Q999" s="297"/>
      <c r="R999" s="297"/>
      <c r="S999" s="297"/>
      <c r="T999" s="297"/>
      <c r="U999" s="297"/>
      <c r="V999" s="297"/>
      <c r="W999" s="297"/>
      <c r="X999" s="297"/>
      <c r="Y999" s="297"/>
      <c r="Z999" s="297"/>
    </row>
    <row r="1000" spans="1:26" ht="15.75" customHeight="1">
      <c r="A1000" s="297"/>
      <c r="B1000" s="297"/>
      <c r="C1000" s="297"/>
      <c r="D1000" s="297"/>
      <c r="E1000" s="297"/>
      <c r="F1000" s="297"/>
      <c r="G1000" s="297"/>
      <c r="H1000" s="297"/>
      <c r="I1000" s="297"/>
      <c r="J1000" s="297"/>
      <c r="K1000" s="297"/>
      <c r="L1000" s="297"/>
      <c r="M1000" s="297"/>
      <c r="N1000" s="297"/>
      <c r="O1000" s="297"/>
      <c r="P1000" s="297"/>
      <c r="Q1000" s="297"/>
      <c r="R1000" s="297"/>
      <c r="S1000" s="297"/>
      <c r="T1000" s="297"/>
      <c r="U1000" s="297"/>
      <c r="V1000" s="297"/>
      <c r="W1000" s="297"/>
      <c r="X1000" s="297"/>
      <c r="Y1000" s="297"/>
      <c r="Z1000" s="297"/>
    </row>
  </sheetData>
  <mergeCells count="11">
    <mergeCell ref="H1:H2"/>
    <mergeCell ref="I1:I2"/>
    <mergeCell ref="J1:M1"/>
    <mergeCell ref="N1:P1"/>
    <mergeCell ref="A1:A2"/>
    <mergeCell ref="B1:B2"/>
    <mergeCell ref="C1:C2"/>
    <mergeCell ref="D1:D2"/>
    <mergeCell ref="E1:E2"/>
    <mergeCell ref="F1:F2"/>
    <mergeCell ref="G1:G2"/>
  </mergeCells>
  <pageMargins left="0.7" right="0.7" top="0.75" bottom="0.75" header="0" footer="0"/>
  <pageSetup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workbookViewId="0"/>
  </sheetViews>
  <sheetFormatPr baseColWidth="10" defaultColWidth="12.59765625" defaultRowHeight="15" customHeight="1"/>
  <cols>
    <col min="1" max="1" width="4.09765625" customWidth="1"/>
    <col min="2" max="2" width="13.8984375" customWidth="1"/>
    <col min="3" max="3" width="16.5" customWidth="1"/>
    <col min="4" max="4" width="6.59765625" customWidth="1"/>
    <col min="5" max="5" width="34.5" customWidth="1"/>
    <col min="6" max="6" width="6.09765625" customWidth="1"/>
    <col min="7" max="7" width="31.59765625" customWidth="1"/>
    <col min="8" max="8" width="13.69921875" customWidth="1"/>
    <col min="9" max="9" width="13.3984375" customWidth="1"/>
    <col min="10" max="10" width="26" customWidth="1"/>
    <col min="11" max="11" width="9.09765625" customWidth="1"/>
    <col min="12" max="12" width="53.09765625" customWidth="1"/>
    <col min="13" max="13" width="9.09765625" customWidth="1"/>
    <col min="14" max="15" width="53.09765625" customWidth="1"/>
    <col min="16" max="16" width="11.69921875" customWidth="1"/>
    <col min="17" max="26" width="9.3984375" customWidth="1"/>
  </cols>
  <sheetData>
    <row r="1" spans="1:26" ht="16.5" customHeight="1">
      <c r="A1" s="807" t="s">
        <v>2288</v>
      </c>
      <c r="B1" s="809" t="s">
        <v>1</v>
      </c>
      <c r="C1" s="809" t="s">
        <v>2</v>
      </c>
      <c r="D1" s="809" t="s">
        <v>3</v>
      </c>
      <c r="E1" s="809" t="s">
        <v>3</v>
      </c>
      <c r="F1" s="809" t="s">
        <v>4</v>
      </c>
      <c r="G1" s="809" t="s">
        <v>4</v>
      </c>
      <c r="H1" s="801" t="s">
        <v>2668</v>
      </c>
      <c r="I1" s="803" t="s">
        <v>2669</v>
      </c>
      <c r="J1" s="805" t="s">
        <v>2670</v>
      </c>
      <c r="K1" s="794"/>
      <c r="L1" s="794"/>
      <c r="M1" s="806"/>
      <c r="N1" s="805" t="s">
        <v>2926</v>
      </c>
      <c r="O1" s="794"/>
      <c r="P1" s="795"/>
      <c r="Q1" s="276"/>
      <c r="R1" s="276"/>
      <c r="S1" s="276"/>
      <c r="T1" s="276"/>
      <c r="U1" s="276"/>
      <c r="V1" s="276"/>
      <c r="W1" s="276"/>
      <c r="X1" s="276"/>
      <c r="Y1" s="276"/>
      <c r="Z1" s="276"/>
    </row>
    <row r="2" spans="1:26" ht="48.75" customHeight="1">
      <c r="A2" s="808"/>
      <c r="B2" s="802"/>
      <c r="C2" s="802"/>
      <c r="D2" s="802"/>
      <c r="E2" s="802"/>
      <c r="F2" s="802"/>
      <c r="G2" s="802"/>
      <c r="H2" s="802"/>
      <c r="I2" s="804"/>
      <c r="J2" s="298" t="s">
        <v>2275</v>
      </c>
      <c r="K2" s="299" t="s">
        <v>2276</v>
      </c>
      <c r="L2" s="300" t="s">
        <v>2277</v>
      </c>
      <c r="M2" s="301" t="s">
        <v>2276</v>
      </c>
      <c r="N2" s="298" t="s">
        <v>2291</v>
      </c>
      <c r="O2" s="300" t="s">
        <v>2292</v>
      </c>
      <c r="P2" s="302" t="s">
        <v>2276</v>
      </c>
      <c r="Q2" s="265"/>
      <c r="R2" s="265"/>
      <c r="S2" s="265"/>
      <c r="T2" s="265"/>
      <c r="U2" s="265"/>
      <c r="V2" s="265"/>
      <c r="W2" s="265"/>
      <c r="X2" s="265"/>
      <c r="Y2" s="265"/>
      <c r="Z2" s="265"/>
    </row>
    <row r="3" spans="1:26" ht="219.75" customHeight="1">
      <c r="A3" s="303" t="s">
        <v>9</v>
      </c>
      <c r="B3" s="304" t="s">
        <v>10</v>
      </c>
      <c r="C3" s="304" t="s">
        <v>11</v>
      </c>
      <c r="D3" s="305" t="s">
        <v>12</v>
      </c>
      <c r="E3" s="306" t="s">
        <v>13</v>
      </c>
      <c r="F3" s="305" t="s">
        <v>14</v>
      </c>
      <c r="G3" s="306" t="s">
        <v>15</v>
      </c>
      <c r="H3" s="307"/>
      <c r="I3" s="308" t="s">
        <v>21</v>
      </c>
      <c r="J3" s="498" t="s">
        <v>2298</v>
      </c>
      <c r="K3" s="310">
        <v>2698000</v>
      </c>
      <c r="L3" s="498" t="s">
        <v>2299</v>
      </c>
      <c r="M3" s="737">
        <v>6151440</v>
      </c>
      <c r="N3" s="738" t="s">
        <v>3849</v>
      </c>
      <c r="O3" s="625" t="s">
        <v>3850</v>
      </c>
      <c r="P3" s="739" t="s">
        <v>3851</v>
      </c>
      <c r="Q3" s="276"/>
      <c r="R3" s="276"/>
      <c r="S3" s="276"/>
      <c r="T3" s="276"/>
      <c r="U3" s="276"/>
      <c r="V3" s="276"/>
      <c r="W3" s="276"/>
      <c r="X3" s="276"/>
      <c r="Y3" s="276"/>
      <c r="Z3" s="276"/>
    </row>
    <row r="4" spans="1:26" ht="99.75" customHeight="1">
      <c r="A4" s="314" t="s">
        <v>9</v>
      </c>
      <c r="B4" s="269" t="s">
        <v>10</v>
      </c>
      <c r="C4" s="269" t="s">
        <v>11</v>
      </c>
      <c r="D4" s="268" t="s">
        <v>12</v>
      </c>
      <c r="E4" s="270" t="s">
        <v>13</v>
      </c>
      <c r="F4" s="268" t="s">
        <v>28</v>
      </c>
      <c r="G4" s="270" t="s">
        <v>29</v>
      </c>
      <c r="H4" s="315"/>
      <c r="I4" s="316" t="s">
        <v>32</v>
      </c>
      <c r="J4" s="498" t="s">
        <v>2307</v>
      </c>
      <c r="K4" s="272">
        <v>5754000</v>
      </c>
      <c r="L4" s="498" t="s">
        <v>2308</v>
      </c>
      <c r="M4" s="486">
        <v>13119120</v>
      </c>
      <c r="N4" s="740" t="s">
        <v>3852</v>
      </c>
      <c r="O4" s="741" t="s">
        <v>3853</v>
      </c>
      <c r="P4" s="742" t="s">
        <v>3854</v>
      </c>
      <c r="Q4" s="265"/>
      <c r="R4" s="265"/>
      <c r="S4" s="265"/>
      <c r="T4" s="265"/>
      <c r="U4" s="265"/>
      <c r="V4" s="265"/>
      <c r="W4" s="265"/>
      <c r="X4" s="265"/>
      <c r="Y4" s="265"/>
      <c r="Z4" s="265"/>
    </row>
    <row r="5" spans="1:26" ht="323.25" customHeight="1">
      <c r="A5" s="314" t="s">
        <v>9</v>
      </c>
      <c r="B5" s="269" t="s">
        <v>10</v>
      </c>
      <c r="C5" s="269" t="s">
        <v>11</v>
      </c>
      <c r="D5" s="268" t="s">
        <v>12</v>
      </c>
      <c r="E5" s="270" t="s">
        <v>13</v>
      </c>
      <c r="F5" s="268" t="s">
        <v>28</v>
      </c>
      <c r="G5" s="270" t="s">
        <v>29</v>
      </c>
      <c r="H5" s="315"/>
      <c r="I5" s="316" t="s">
        <v>32</v>
      </c>
      <c r="J5" s="498" t="s">
        <v>2307</v>
      </c>
      <c r="K5" s="272">
        <v>5754000</v>
      </c>
      <c r="L5" s="498" t="s">
        <v>2308</v>
      </c>
      <c r="M5" s="486">
        <v>13119120</v>
      </c>
      <c r="N5" s="743" t="s">
        <v>3855</v>
      </c>
      <c r="O5" s="741" t="s">
        <v>3856</v>
      </c>
      <c r="P5" s="742" t="s">
        <v>3854</v>
      </c>
      <c r="Q5" s="282"/>
      <c r="R5" s="282"/>
      <c r="S5" s="282"/>
      <c r="T5" s="282"/>
      <c r="U5" s="282"/>
      <c r="V5" s="282"/>
      <c r="W5" s="282"/>
      <c r="X5" s="282"/>
      <c r="Y5" s="282"/>
      <c r="Z5" s="282"/>
    </row>
    <row r="6" spans="1:26" ht="99.75" customHeight="1">
      <c r="A6" s="314" t="s">
        <v>9</v>
      </c>
      <c r="B6" s="269" t="s">
        <v>10</v>
      </c>
      <c r="C6" s="269" t="s">
        <v>11</v>
      </c>
      <c r="D6" s="268" t="s">
        <v>12</v>
      </c>
      <c r="E6" s="270" t="s">
        <v>13</v>
      </c>
      <c r="F6" s="268" t="s">
        <v>38</v>
      </c>
      <c r="G6" s="270" t="s">
        <v>42</v>
      </c>
      <c r="H6" s="315"/>
      <c r="I6" s="316" t="s">
        <v>32</v>
      </c>
      <c r="J6" s="498" t="s">
        <v>2298</v>
      </c>
      <c r="K6" s="272">
        <v>2647000</v>
      </c>
      <c r="L6" s="498" t="s">
        <v>2299</v>
      </c>
      <c r="M6" s="486">
        <v>6035160</v>
      </c>
      <c r="N6" s="738" t="s">
        <v>3857</v>
      </c>
      <c r="O6" s="741" t="s">
        <v>3858</v>
      </c>
      <c r="P6" s="742" t="s">
        <v>3859</v>
      </c>
      <c r="Q6" s="282"/>
      <c r="R6" s="282"/>
      <c r="S6" s="282"/>
      <c r="T6" s="282"/>
      <c r="U6" s="282"/>
      <c r="V6" s="282"/>
      <c r="W6" s="282"/>
      <c r="X6" s="282"/>
      <c r="Y6" s="282"/>
      <c r="Z6" s="282"/>
    </row>
    <row r="7" spans="1:26" ht="99.75" customHeight="1">
      <c r="A7" s="314" t="s">
        <v>9</v>
      </c>
      <c r="B7" s="269" t="s">
        <v>10</v>
      </c>
      <c r="C7" s="269" t="s">
        <v>11</v>
      </c>
      <c r="D7" s="268" t="s">
        <v>12</v>
      </c>
      <c r="E7" s="270" t="s">
        <v>13</v>
      </c>
      <c r="F7" s="268" t="s">
        <v>65</v>
      </c>
      <c r="G7" s="270" t="s">
        <v>66</v>
      </c>
      <c r="H7" s="315"/>
      <c r="I7" s="316" t="s">
        <v>32</v>
      </c>
      <c r="J7" s="498" t="s">
        <v>2298</v>
      </c>
      <c r="K7" s="272">
        <v>2647000</v>
      </c>
      <c r="L7" s="498" t="s">
        <v>2299</v>
      </c>
      <c r="M7" s="486">
        <v>6035160</v>
      </c>
      <c r="N7" s="740" t="s">
        <v>3860</v>
      </c>
      <c r="O7" s="741" t="s">
        <v>3861</v>
      </c>
      <c r="P7" s="742" t="s">
        <v>3859</v>
      </c>
      <c r="Q7" s="282"/>
      <c r="R7" s="282"/>
      <c r="S7" s="282"/>
      <c r="T7" s="282"/>
      <c r="U7" s="282"/>
      <c r="V7" s="282"/>
      <c r="W7" s="282"/>
      <c r="X7" s="282"/>
      <c r="Y7" s="282"/>
      <c r="Z7" s="282"/>
    </row>
    <row r="8" spans="1:26" ht="99.75" customHeight="1">
      <c r="A8" s="314" t="s">
        <v>9</v>
      </c>
      <c r="B8" s="269" t="s">
        <v>10</v>
      </c>
      <c r="C8" s="269" t="s">
        <v>11</v>
      </c>
      <c r="D8" s="268" t="s">
        <v>12</v>
      </c>
      <c r="E8" s="270" t="s">
        <v>13</v>
      </c>
      <c r="F8" s="268" t="s">
        <v>71</v>
      </c>
      <c r="G8" s="270" t="s">
        <v>72</v>
      </c>
      <c r="H8" s="315"/>
      <c r="I8" s="316" t="s">
        <v>32</v>
      </c>
      <c r="J8" s="498" t="s">
        <v>2340</v>
      </c>
      <c r="K8" s="272">
        <v>3056000</v>
      </c>
      <c r="L8" s="498" t="s">
        <v>2341</v>
      </c>
      <c r="M8" s="486">
        <v>6967680</v>
      </c>
      <c r="N8" s="740" t="s">
        <v>3862</v>
      </c>
      <c r="O8" s="741" t="s">
        <v>3863</v>
      </c>
      <c r="P8" s="742" t="s">
        <v>3864</v>
      </c>
      <c r="Q8" s="282"/>
      <c r="R8" s="282"/>
      <c r="S8" s="282"/>
      <c r="T8" s="282"/>
      <c r="U8" s="282"/>
      <c r="V8" s="282"/>
      <c r="W8" s="282"/>
      <c r="X8" s="282"/>
      <c r="Y8" s="282"/>
      <c r="Z8" s="282"/>
    </row>
    <row r="9" spans="1:26" ht="99.75" customHeight="1">
      <c r="A9" s="314" t="s">
        <v>9</v>
      </c>
      <c r="B9" s="269" t="s">
        <v>10</v>
      </c>
      <c r="C9" s="269" t="s">
        <v>11</v>
      </c>
      <c r="D9" s="268" t="s">
        <v>12</v>
      </c>
      <c r="E9" s="270" t="s">
        <v>13</v>
      </c>
      <c r="F9" s="268" t="s">
        <v>94</v>
      </c>
      <c r="G9" s="270" t="s">
        <v>95</v>
      </c>
      <c r="H9" s="315"/>
      <c r="I9" s="316" t="s">
        <v>32</v>
      </c>
      <c r="J9" s="498" t="s">
        <v>2350</v>
      </c>
      <c r="K9" s="272">
        <v>2675000</v>
      </c>
      <c r="L9" s="498" t="s">
        <v>2351</v>
      </c>
      <c r="M9" s="486">
        <v>6099000</v>
      </c>
      <c r="N9" s="741" t="s">
        <v>3865</v>
      </c>
      <c r="O9" s="741" t="s">
        <v>3866</v>
      </c>
      <c r="P9" s="742" t="s">
        <v>3867</v>
      </c>
      <c r="Q9" s="282"/>
      <c r="R9" s="282"/>
      <c r="S9" s="282"/>
      <c r="T9" s="282"/>
      <c r="U9" s="282"/>
      <c r="V9" s="282"/>
      <c r="W9" s="282"/>
      <c r="X9" s="282"/>
      <c r="Y9" s="282"/>
      <c r="Z9" s="282"/>
    </row>
    <row r="10" spans="1:26" ht="99.75" customHeight="1">
      <c r="A10" s="314" t="s">
        <v>9</v>
      </c>
      <c r="B10" s="269" t="s">
        <v>10</v>
      </c>
      <c r="C10" s="269" t="s">
        <v>11</v>
      </c>
      <c r="D10" s="268" t="s">
        <v>104</v>
      </c>
      <c r="E10" s="270" t="s">
        <v>105</v>
      </c>
      <c r="F10" s="268" t="s">
        <v>115</v>
      </c>
      <c r="G10" s="270" t="s">
        <v>116</v>
      </c>
      <c r="H10" s="315"/>
      <c r="I10" s="316" t="s">
        <v>32</v>
      </c>
      <c r="J10" s="498" t="s">
        <v>2340</v>
      </c>
      <c r="K10" s="272">
        <v>3056000</v>
      </c>
      <c r="L10" s="498" t="s">
        <v>2341</v>
      </c>
      <c r="M10" s="486">
        <v>6967680</v>
      </c>
      <c r="N10" s="744"/>
      <c r="O10" s="744"/>
      <c r="P10" s="745"/>
      <c r="Q10" s="282"/>
      <c r="R10" s="282"/>
      <c r="S10" s="282"/>
      <c r="T10" s="282"/>
      <c r="U10" s="282"/>
      <c r="V10" s="282"/>
      <c r="W10" s="282"/>
      <c r="X10" s="282"/>
      <c r="Y10" s="282"/>
      <c r="Z10" s="282"/>
    </row>
    <row r="11" spans="1:26" ht="99.75" customHeight="1">
      <c r="A11" s="314" t="s">
        <v>9</v>
      </c>
      <c r="B11" s="269" t="s">
        <v>10</v>
      </c>
      <c r="C11" s="269" t="s">
        <v>11</v>
      </c>
      <c r="D11" s="268" t="s">
        <v>104</v>
      </c>
      <c r="E11" s="270" t="s">
        <v>105</v>
      </c>
      <c r="F11" s="268" t="s">
        <v>145</v>
      </c>
      <c r="G11" s="270" t="s">
        <v>146</v>
      </c>
      <c r="H11" s="315"/>
      <c r="I11" s="316" t="s">
        <v>32</v>
      </c>
      <c r="J11" s="498" t="s">
        <v>2340</v>
      </c>
      <c r="K11" s="272">
        <v>3056000</v>
      </c>
      <c r="L11" s="498" t="s">
        <v>2341</v>
      </c>
      <c r="M11" s="486">
        <v>6967680</v>
      </c>
      <c r="N11" s="744"/>
      <c r="O11" s="744"/>
      <c r="P11" s="745"/>
      <c r="Q11" s="282"/>
      <c r="R11" s="282"/>
      <c r="S11" s="282"/>
      <c r="T11" s="282"/>
      <c r="U11" s="282"/>
      <c r="V11" s="282"/>
      <c r="W11" s="282"/>
      <c r="X11" s="282"/>
      <c r="Y11" s="282"/>
      <c r="Z11" s="282"/>
    </row>
    <row r="12" spans="1:26" ht="99.75" customHeight="1">
      <c r="A12" s="314" t="s">
        <v>9</v>
      </c>
      <c r="B12" s="269" t="s">
        <v>10</v>
      </c>
      <c r="C12" s="269" t="s">
        <v>11</v>
      </c>
      <c r="D12" s="268" t="s">
        <v>104</v>
      </c>
      <c r="E12" s="270" t="s">
        <v>105</v>
      </c>
      <c r="F12" s="268" t="s">
        <v>176</v>
      </c>
      <c r="G12" s="270" t="s">
        <v>177</v>
      </c>
      <c r="H12" s="315"/>
      <c r="I12" s="316" t="s">
        <v>21</v>
      </c>
      <c r="J12" s="498" t="s">
        <v>2340</v>
      </c>
      <c r="K12" s="272">
        <v>3056000</v>
      </c>
      <c r="L12" s="498" t="s">
        <v>2341</v>
      </c>
      <c r="M12" s="486">
        <v>6967680</v>
      </c>
      <c r="N12" s="740" t="s">
        <v>3868</v>
      </c>
      <c r="O12" s="746"/>
      <c r="P12" s="742" t="s">
        <v>3864</v>
      </c>
      <c r="Q12" s="282"/>
      <c r="R12" s="282"/>
      <c r="S12" s="282"/>
      <c r="T12" s="282"/>
      <c r="U12" s="282"/>
      <c r="V12" s="282"/>
      <c r="W12" s="282"/>
      <c r="X12" s="282"/>
      <c r="Y12" s="282"/>
      <c r="Z12" s="282"/>
    </row>
    <row r="13" spans="1:26" ht="99.75" customHeight="1">
      <c r="A13" s="314" t="s">
        <v>9</v>
      </c>
      <c r="B13" s="269" t="s">
        <v>10</v>
      </c>
      <c r="C13" s="269" t="s">
        <v>196</v>
      </c>
      <c r="D13" s="268" t="s">
        <v>197</v>
      </c>
      <c r="E13" s="270" t="s">
        <v>198</v>
      </c>
      <c r="F13" s="268" t="s">
        <v>199</v>
      </c>
      <c r="G13" s="270" t="s">
        <v>200</v>
      </c>
      <c r="H13" s="315"/>
      <c r="I13" s="316" t="s">
        <v>32</v>
      </c>
      <c r="J13" s="498" t="s">
        <v>2340</v>
      </c>
      <c r="K13" s="272">
        <v>2244000</v>
      </c>
      <c r="L13" s="498" t="s">
        <v>2341</v>
      </c>
      <c r="M13" s="486">
        <v>5116320</v>
      </c>
      <c r="N13" s="747" t="s">
        <v>3869</v>
      </c>
      <c r="O13" s="748" t="s">
        <v>3870</v>
      </c>
      <c r="P13" s="742" t="s">
        <v>3871</v>
      </c>
      <c r="Q13" s="282"/>
      <c r="R13" s="282"/>
      <c r="S13" s="282"/>
      <c r="T13" s="282"/>
      <c r="U13" s="282"/>
      <c r="V13" s="282"/>
      <c r="W13" s="282"/>
      <c r="X13" s="282"/>
      <c r="Y13" s="282"/>
      <c r="Z13" s="282"/>
    </row>
    <row r="14" spans="1:26" ht="99.75" customHeight="1">
      <c r="A14" s="314" t="s">
        <v>9</v>
      </c>
      <c r="B14" s="269" t="s">
        <v>10</v>
      </c>
      <c r="C14" s="269" t="s">
        <v>196</v>
      </c>
      <c r="D14" s="268" t="s">
        <v>197</v>
      </c>
      <c r="E14" s="270" t="s">
        <v>198</v>
      </c>
      <c r="F14" s="268" t="s">
        <v>239</v>
      </c>
      <c r="G14" s="270" t="s">
        <v>240</v>
      </c>
      <c r="H14" s="315"/>
      <c r="I14" s="316" t="s">
        <v>32</v>
      </c>
      <c r="J14" s="498" t="s">
        <v>2340</v>
      </c>
      <c r="K14" s="272">
        <v>2244000</v>
      </c>
      <c r="L14" s="498" t="s">
        <v>2341</v>
      </c>
      <c r="M14" s="486">
        <v>5116320</v>
      </c>
      <c r="N14" s="741" t="s">
        <v>3872</v>
      </c>
      <c r="O14" s="749" t="s">
        <v>3873</v>
      </c>
      <c r="P14" s="742" t="s">
        <v>3871</v>
      </c>
      <c r="Q14" s="282"/>
      <c r="R14" s="282"/>
      <c r="S14" s="282"/>
      <c r="T14" s="282"/>
      <c r="U14" s="282"/>
      <c r="V14" s="282"/>
      <c r="W14" s="282"/>
      <c r="X14" s="282"/>
      <c r="Y14" s="282"/>
      <c r="Z14" s="282"/>
    </row>
    <row r="15" spans="1:26" ht="99.75" customHeight="1">
      <c r="A15" s="314" t="s">
        <v>9</v>
      </c>
      <c r="B15" s="269" t="s">
        <v>10</v>
      </c>
      <c r="C15" s="269" t="s">
        <v>196</v>
      </c>
      <c r="D15" s="268" t="s">
        <v>197</v>
      </c>
      <c r="E15" s="270" t="s">
        <v>198</v>
      </c>
      <c r="F15" s="268" t="s">
        <v>255</v>
      </c>
      <c r="G15" s="270" t="s">
        <v>256</v>
      </c>
      <c r="H15" s="315"/>
      <c r="I15" s="316" t="s">
        <v>32</v>
      </c>
      <c r="J15" s="498" t="s">
        <v>2340</v>
      </c>
      <c r="K15" s="272">
        <v>3799000</v>
      </c>
      <c r="L15" s="498" t="s">
        <v>2341</v>
      </c>
      <c r="M15" s="486">
        <v>8661720</v>
      </c>
      <c r="N15" s="740" t="s">
        <v>3874</v>
      </c>
      <c r="O15" s="749" t="s">
        <v>3875</v>
      </c>
      <c r="P15" s="742" t="s">
        <v>3876</v>
      </c>
      <c r="Q15" s="282"/>
      <c r="R15" s="282"/>
      <c r="S15" s="282"/>
      <c r="T15" s="282"/>
      <c r="U15" s="282"/>
      <c r="V15" s="282"/>
      <c r="W15" s="282"/>
      <c r="X15" s="282"/>
      <c r="Y15" s="282"/>
      <c r="Z15" s="282"/>
    </row>
    <row r="16" spans="1:26" ht="99.75" customHeight="1">
      <c r="A16" s="314" t="s">
        <v>9</v>
      </c>
      <c r="B16" s="269" t="s">
        <v>10</v>
      </c>
      <c r="C16" s="269" t="s">
        <v>196</v>
      </c>
      <c r="D16" s="268" t="s">
        <v>197</v>
      </c>
      <c r="E16" s="270" t="s">
        <v>198</v>
      </c>
      <c r="F16" s="268" t="s">
        <v>282</v>
      </c>
      <c r="G16" s="270" t="s">
        <v>283</v>
      </c>
      <c r="H16" s="315"/>
      <c r="I16" s="316" t="s">
        <v>32</v>
      </c>
      <c r="J16" s="498" t="s">
        <v>2472</v>
      </c>
      <c r="K16" s="272">
        <v>3383000</v>
      </c>
      <c r="L16" s="498" t="s">
        <v>2473</v>
      </c>
      <c r="M16" s="486">
        <v>7713240</v>
      </c>
      <c r="N16" s="741" t="s">
        <v>3877</v>
      </c>
      <c r="O16" s="749" t="s">
        <v>3878</v>
      </c>
      <c r="P16" s="742" t="s">
        <v>3879</v>
      </c>
      <c r="Q16" s="282"/>
      <c r="R16" s="282"/>
      <c r="S16" s="282"/>
      <c r="T16" s="282"/>
      <c r="U16" s="282"/>
      <c r="V16" s="282"/>
      <c r="W16" s="282"/>
      <c r="X16" s="282"/>
      <c r="Y16" s="282"/>
      <c r="Z16" s="282"/>
    </row>
    <row r="17" spans="1:26" ht="99.75" customHeight="1">
      <c r="A17" s="314" t="s">
        <v>9</v>
      </c>
      <c r="B17" s="269" t="s">
        <v>10</v>
      </c>
      <c r="C17" s="269" t="s">
        <v>196</v>
      </c>
      <c r="D17" s="268" t="s">
        <v>197</v>
      </c>
      <c r="E17" s="270" t="s">
        <v>198</v>
      </c>
      <c r="F17" s="268" t="s">
        <v>363</v>
      </c>
      <c r="G17" s="270" t="s">
        <v>364</v>
      </c>
      <c r="H17" s="315"/>
      <c r="I17" s="316" t="s">
        <v>32</v>
      </c>
      <c r="J17" s="498" t="s">
        <v>2340</v>
      </c>
      <c r="K17" s="272">
        <v>2244000</v>
      </c>
      <c r="L17" s="498" t="s">
        <v>2341</v>
      </c>
      <c r="M17" s="486">
        <v>5116320</v>
      </c>
      <c r="N17" s="740" t="s">
        <v>3880</v>
      </c>
      <c r="O17" s="749" t="s">
        <v>3881</v>
      </c>
      <c r="P17" s="742" t="s">
        <v>3871</v>
      </c>
      <c r="Q17" s="282"/>
      <c r="R17" s="282"/>
      <c r="S17" s="282"/>
      <c r="T17" s="282"/>
      <c r="U17" s="282"/>
      <c r="V17" s="282"/>
      <c r="W17" s="282"/>
      <c r="X17" s="282"/>
      <c r="Y17" s="282"/>
      <c r="Z17" s="282"/>
    </row>
    <row r="18" spans="1:26" ht="99.75" customHeight="1">
      <c r="A18" s="314" t="s">
        <v>9</v>
      </c>
      <c r="B18" s="269" t="s">
        <v>10</v>
      </c>
      <c r="C18" s="269" t="s">
        <v>196</v>
      </c>
      <c r="D18" s="268" t="s">
        <v>197</v>
      </c>
      <c r="E18" s="270" t="s">
        <v>198</v>
      </c>
      <c r="F18" s="268" t="s">
        <v>416</v>
      </c>
      <c r="G18" s="270" t="s">
        <v>417</v>
      </c>
      <c r="H18" s="315"/>
      <c r="I18" s="316" t="s">
        <v>32</v>
      </c>
      <c r="J18" s="498" t="s">
        <v>2340</v>
      </c>
      <c r="K18" s="272">
        <v>3056000</v>
      </c>
      <c r="L18" s="498" t="s">
        <v>2341</v>
      </c>
      <c r="M18" s="486">
        <v>6967680</v>
      </c>
      <c r="N18" s="741" t="s">
        <v>3882</v>
      </c>
      <c r="O18" s="741" t="s">
        <v>3883</v>
      </c>
      <c r="P18" s="742" t="s">
        <v>3864</v>
      </c>
      <c r="Q18" s="282"/>
      <c r="R18" s="282"/>
      <c r="S18" s="282"/>
      <c r="T18" s="282"/>
      <c r="U18" s="282"/>
      <c r="V18" s="282"/>
      <c r="W18" s="282"/>
      <c r="X18" s="282"/>
      <c r="Y18" s="282"/>
      <c r="Z18" s="282"/>
    </row>
    <row r="19" spans="1:26" ht="99.75" customHeight="1">
      <c r="A19" s="314" t="s">
        <v>9</v>
      </c>
      <c r="B19" s="269" t="s">
        <v>10</v>
      </c>
      <c r="C19" s="269" t="s">
        <v>869</v>
      </c>
      <c r="D19" s="268" t="s">
        <v>918</v>
      </c>
      <c r="E19" s="270" t="s">
        <v>919</v>
      </c>
      <c r="F19" s="268" t="s">
        <v>929</v>
      </c>
      <c r="G19" s="270" t="s">
        <v>930</v>
      </c>
      <c r="H19" s="315"/>
      <c r="I19" s="316" t="s">
        <v>32</v>
      </c>
      <c r="J19" s="498" t="s">
        <v>2557</v>
      </c>
      <c r="K19" s="272">
        <v>2360000</v>
      </c>
      <c r="L19" s="498" t="s">
        <v>2557</v>
      </c>
      <c r="M19" s="486">
        <v>5380800</v>
      </c>
      <c r="N19" s="741" t="s">
        <v>3884</v>
      </c>
      <c r="O19" s="748" t="s">
        <v>3885</v>
      </c>
      <c r="P19" s="750" t="s">
        <v>3886</v>
      </c>
      <c r="Q19" s="282"/>
      <c r="R19" s="282"/>
      <c r="S19" s="282"/>
      <c r="T19" s="282"/>
      <c r="U19" s="282"/>
      <c r="V19" s="282"/>
      <c r="W19" s="282"/>
      <c r="X19" s="282"/>
      <c r="Y19" s="282"/>
      <c r="Z19" s="282"/>
    </row>
    <row r="20" spans="1:26" ht="99.75" customHeight="1">
      <c r="A20" s="314" t="s">
        <v>935</v>
      </c>
      <c r="B20" s="269" t="s">
        <v>936</v>
      </c>
      <c r="C20" s="269" t="s">
        <v>937</v>
      </c>
      <c r="D20" s="268" t="s">
        <v>938</v>
      </c>
      <c r="E20" s="270" t="s">
        <v>939</v>
      </c>
      <c r="F20" s="268" t="s">
        <v>940</v>
      </c>
      <c r="G20" s="270" t="s">
        <v>941</v>
      </c>
      <c r="H20" s="315"/>
      <c r="I20" s="316" t="s">
        <v>32</v>
      </c>
      <c r="J20" s="498" t="s">
        <v>2340</v>
      </c>
      <c r="K20" s="272">
        <v>3056000</v>
      </c>
      <c r="L20" s="498" t="s">
        <v>2341</v>
      </c>
      <c r="M20" s="486">
        <v>6967680</v>
      </c>
      <c r="N20" s="741" t="s">
        <v>3887</v>
      </c>
      <c r="O20" s="746"/>
      <c r="P20" s="750" t="s">
        <v>3864</v>
      </c>
      <c r="Q20" s="282"/>
      <c r="R20" s="282"/>
      <c r="S20" s="282"/>
      <c r="T20" s="282"/>
      <c r="U20" s="282"/>
      <c r="V20" s="282"/>
      <c r="W20" s="282"/>
      <c r="X20" s="282"/>
      <c r="Y20" s="282"/>
      <c r="Z20" s="282"/>
    </row>
    <row r="21" spans="1:26" ht="99.75" customHeight="1">
      <c r="A21" s="314" t="s">
        <v>1378</v>
      </c>
      <c r="B21" s="269" t="s">
        <v>1379</v>
      </c>
      <c r="C21" s="269" t="s">
        <v>1380</v>
      </c>
      <c r="D21" s="268" t="s">
        <v>1381</v>
      </c>
      <c r="E21" s="270" t="s">
        <v>1382</v>
      </c>
      <c r="F21" s="268" t="s">
        <v>1383</v>
      </c>
      <c r="G21" s="270" t="s">
        <v>1384</v>
      </c>
      <c r="H21" s="315"/>
      <c r="I21" s="316" t="s">
        <v>32</v>
      </c>
      <c r="J21" s="498" t="s">
        <v>2595</v>
      </c>
      <c r="K21" s="272">
        <v>1018000</v>
      </c>
      <c r="L21" s="498" t="s">
        <v>2596</v>
      </c>
      <c r="M21" s="486">
        <v>2321040</v>
      </c>
      <c r="N21" s="746"/>
      <c r="O21" s="746"/>
      <c r="P21" s="751"/>
      <c r="Q21" s="282"/>
      <c r="R21" s="282"/>
      <c r="S21" s="282"/>
      <c r="T21" s="282"/>
      <c r="U21" s="282"/>
      <c r="V21" s="282"/>
      <c r="W21" s="282"/>
      <c r="X21" s="282"/>
      <c r="Y21" s="282"/>
      <c r="Z21" s="282"/>
    </row>
    <row r="22" spans="1:26" ht="99.75" customHeight="1">
      <c r="A22" s="314" t="s">
        <v>1378</v>
      </c>
      <c r="B22" s="269" t="s">
        <v>1379</v>
      </c>
      <c r="C22" s="269" t="s">
        <v>1688</v>
      </c>
      <c r="D22" s="268" t="s">
        <v>1689</v>
      </c>
      <c r="E22" s="270" t="s">
        <v>1690</v>
      </c>
      <c r="F22" s="268" t="s">
        <v>1722</v>
      </c>
      <c r="G22" s="270" t="s">
        <v>1723</v>
      </c>
      <c r="H22" s="315"/>
      <c r="I22" s="316" t="s">
        <v>32</v>
      </c>
      <c r="J22" s="498" t="s">
        <v>2595</v>
      </c>
      <c r="K22" s="272">
        <v>1018000</v>
      </c>
      <c r="L22" s="498" t="s">
        <v>2596</v>
      </c>
      <c r="M22" s="486">
        <v>2321040</v>
      </c>
      <c r="N22" s="740" t="s">
        <v>3888</v>
      </c>
      <c r="O22" s="746"/>
      <c r="P22" s="750" t="s">
        <v>3889</v>
      </c>
      <c r="Q22" s="282"/>
      <c r="R22" s="282"/>
      <c r="S22" s="282"/>
      <c r="T22" s="282"/>
      <c r="U22" s="282"/>
      <c r="V22" s="282"/>
      <c r="W22" s="282"/>
      <c r="X22" s="282"/>
      <c r="Y22" s="282"/>
      <c r="Z22" s="282"/>
    </row>
    <row r="23" spans="1:26" ht="99.75" customHeight="1">
      <c r="A23" s="314" t="s">
        <v>1378</v>
      </c>
      <c r="B23" s="269" t="s">
        <v>1379</v>
      </c>
      <c r="C23" s="269" t="s">
        <v>1688</v>
      </c>
      <c r="D23" s="268" t="s">
        <v>1689</v>
      </c>
      <c r="E23" s="270" t="s">
        <v>1690</v>
      </c>
      <c r="F23" s="268" t="s">
        <v>1729</v>
      </c>
      <c r="G23" s="270" t="s">
        <v>1730</v>
      </c>
      <c r="H23" s="315"/>
      <c r="I23" s="316" t="s">
        <v>32</v>
      </c>
      <c r="J23" s="498" t="s">
        <v>2340</v>
      </c>
      <c r="K23" s="272">
        <v>3504000</v>
      </c>
      <c r="L23" s="498" t="s">
        <v>2341</v>
      </c>
      <c r="M23" s="486">
        <v>7989120</v>
      </c>
      <c r="N23" s="741" t="s">
        <v>3890</v>
      </c>
      <c r="O23" s="746"/>
      <c r="P23" s="750" t="s">
        <v>3891</v>
      </c>
      <c r="Q23" s="282"/>
      <c r="R23" s="282"/>
      <c r="S23" s="282"/>
      <c r="T23" s="282"/>
      <c r="U23" s="282"/>
      <c r="V23" s="282"/>
      <c r="W23" s="282"/>
      <c r="X23" s="282"/>
      <c r="Y23" s="282"/>
      <c r="Z23" s="282"/>
    </row>
    <row r="24" spans="1:26" ht="99.75" customHeight="1">
      <c r="A24" s="314" t="s">
        <v>1731</v>
      </c>
      <c r="B24" s="269" t="s">
        <v>1732</v>
      </c>
      <c r="C24" s="269" t="s">
        <v>1733</v>
      </c>
      <c r="D24" s="268" t="s">
        <v>1734</v>
      </c>
      <c r="E24" s="270" t="s">
        <v>1735</v>
      </c>
      <c r="F24" s="268" t="s">
        <v>1736</v>
      </c>
      <c r="G24" s="270" t="s">
        <v>1737</v>
      </c>
      <c r="H24" s="315"/>
      <c r="I24" s="316" t="s">
        <v>32</v>
      </c>
      <c r="J24" s="498" t="s">
        <v>2340</v>
      </c>
      <c r="K24" s="272">
        <v>2360000</v>
      </c>
      <c r="L24" s="498" t="s">
        <v>2341</v>
      </c>
      <c r="M24" s="486">
        <v>5380800</v>
      </c>
      <c r="N24" s="741" t="s">
        <v>3892</v>
      </c>
      <c r="O24" s="749" t="s">
        <v>3893</v>
      </c>
      <c r="P24" s="750" t="s">
        <v>3886</v>
      </c>
      <c r="Q24" s="282"/>
      <c r="R24" s="282"/>
      <c r="S24" s="282"/>
      <c r="T24" s="282"/>
      <c r="U24" s="282"/>
      <c r="V24" s="282"/>
      <c r="W24" s="282"/>
      <c r="X24" s="282"/>
      <c r="Y24" s="282"/>
      <c r="Z24" s="282"/>
    </row>
    <row r="25" spans="1:26" ht="99.75" customHeight="1">
      <c r="A25" s="314" t="s">
        <v>1731</v>
      </c>
      <c r="B25" s="269" t="s">
        <v>1732</v>
      </c>
      <c r="C25" s="269" t="s">
        <v>1733</v>
      </c>
      <c r="D25" s="268" t="s">
        <v>1734</v>
      </c>
      <c r="E25" s="270" t="s">
        <v>1735</v>
      </c>
      <c r="F25" s="268" t="s">
        <v>1746</v>
      </c>
      <c r="G25" s="270" t="s">
        <v>1747</v>
      </c>
      <c r="H25" s="315"/>
      <c r="I25" s="316" t="s">
        <v>32</v>
      </c>
      <c r="J25" s="498" t="s">
        <v>2340</v>
      </c>
      <c r="K25" s="272">
        <v>2244000</v>
      </c>
      <c r="L25" s="498" t="s">
        <v>2341</v>
      </c>
      <c r="M25" s="486">
        <v>5116320</v>
      </c>
      <c r="N25" s="746"/>
      <c r="O25" s="752"/>
      <c r="P25" s="753"/>
      <c r="Q25" s="282"/>
      <c r="R25" s="282"/>
      <c r="S25" s="282"/>
      <c r="T25" s="282"/>
      <c r="U25" s="282"/>
      <c r="V25" s="282"/>
      <c r="W25" s="282"/>
      <c r="X25" s="282"/>
      <c r="Y25" s="282"/>
      <c r="Z25" s="282"/>
    </row>
    <row r="26" spans="1:26" ht="99.75" customHeight="1">
      <c r="A26" s="314" t="s">
        <v>1731</v>
      </c>
      <c r="B26" s="269" t="s">
        <v>1732</v>
      </c>
      <c r="C26" s="269" t="s">
        <v>1733</v>
      </c>
      <c r="D26" s="268" t="s">
        <v>1734</v>
      </c>
      <c r="E26" s="270" t="s">
        <v>1735</v>
      </c>
      <c r="F26" s="268" t="s">
        <v>1757</v>
      </c>
      <c r="G26" s="270" t="s">
        <v>1758</v>
      </c>
      <c r="H26" s="315"/>
      <c r="I26" s="316" t="s">
        <v>32</v>
      </c>
      <c r="J26" s="498" t="s">
        <v>2340</v>
      </c>
      <c r="K26" s="272">
        <v>2244000</v>
      </c>
      <c r="L26" s="498" t="s">
        <v>2341</v>
      </c>
      <c r="M26" s="486">
        <v>5116320</v>
      </c>
      <c r="N26" s="741" t="s">
        <v>3894</v>
      </c>
      <c r="O26" s="752"/>
      <c r="P26" s="750" t="s">
        <v>3871</v>
      </c>
      <c r="Q26" s="282"/>
      <c r="R26" s="282"/>
      <c r="S26" s="282"/>
      <c r="T26" s="282"/>
      <c r="U26" s="282"/>
      <c r="V26" s="282"/>
      <c r="W26" s="282"/>
      <c r="X26" s="282"/>
      <c r="Y26" s="282"/>
      <c r="Z26" s="282"/>
    </row>
    <row r="27" spans="1:26" ht="99.75" customHeight="1">
      <c r="A27" s="314" t="s">
        <v>1731</v>
      </c>
      <c r="B27" s="269" t="s">
        <v>1732</v>
      </c>
      <c r="C27" s="269" t="s">
        <v>1733</v>
      </c>
      <c r="D27" s="268" t="s">
        <v>1813</v>
      </c>
      <c r="E27" s="270" t="s">
        <v>1814</v>
      </c>
      <c r="F27" s="268" t="s">
        <v>1815</v>
      </c>
      <c r="G27" s="270" t="s">
        <v>1816</v>
      </c>
      <c r="H27" s="315"/>
      <c r="I27" s="316" t="s">
        <v>32</v>
      </c>
      <c r="J27" s="498" t="s">
        <v>2340</v>
      </c>
      <c r="K27" s="272">
        <v>3799000</v>
      </c>
      <c r="L27" s="498" t="s">
        <v>2341</v>
      </c>
      <c r="M27" s="486">
        <v>8661720</v>
      </c>
      <c r="N27" s="754"/>
      <c r="O27" s="746"/>
      <c r="P27" s="753"/>
      <c r="Q27" s="282"/>
      <c r="R27" s="282"/>
      <c r="S27" s="282"/>
      <c r="T27" s="282"/>
      <c r="U27" s="282"/>
      <c r="V27" s="282"/>
      <c r="W27" s="282"/>
      <c r="X27" s="282"/>
      <c r="Y27" s="282"/>
      <c r="Z27" s="282"/>
    </row>
    <row r="28" spans="1:26" ht="99.75" customHeight="1">
      <c r="A28" s="314" t="s">
        <v>1731</v>
      </c>
      <c r="B28" s="269" t="s">
        <v>1732</v>
      </c>
      <c r="C28" s="269" t="s">
        <v>1733</v>
      </c>
      <c r="D28" s="268" t="s">
        <v>1813</v>
      </c>
      <c r="E28" s="270" t="s">
        <v>1814</v>
      </c>
      <c r="F28" s="268" t="s">
        <v>1825</v>
      </c>
      <c r="G28" s="270" t="s">
        <v>1826</v>
      </c>
      <c r="H28" s="315"/>
      <c r="I28" s="316" t="s">
        <v>32</v>
      </c>
      <c r="J28" s="498" t="s">
        <v>2639</v>
      </c>
      <c r="K28" s="272">
        <v>3799000</v>
      </c>
      <c r="L28" s="498" t="s">
        <v>2341</v>
      </c>
      <c r="M28" s="486">
        <v>8661720</v>
      </c>
      <c r="N28" s="746"/>
      <c r="O28" s="746"/>
      <c r="P28" s="753"/>
      <c r="Q28" s="282"/>
      <c r="R28" s="282"/>
      <c r="S28" s="282"/>
      <c r="T28" s="282"/>
      <c r="U28" s="282"/>
      <c r="V28" s="282"/>
      <c r="W28" s="282"/>
      <c r="X28" s="282"/>
      <c r="Y28" s="282"/>
      <c r="Z28" s="282"/>
    </row>
    <row r="29" spans="1:26" ht="99.75" customHeight="1">
      <c r="A29" s="314" t="s">
        <v>1731</v>
      </c>
      <c r="B29" s="269" t="s">
        <v>1732</v>
      </c>
      <c r="C29" s="269" t="s">
        <v>1733</v>
      </c>
      <c r="D29" s="268" t="s">
        <v>1813</v>
      </c>
      <c r="E29" s="270" t="s">
        <v>1814</v>
      </c>
      <c r="F29" s="268" t="s">
        <v>1830</v>
      </c>
      <c r="G29" s="270" t="s">
        <v>1831</v>
      </c>
      <c r="H29" s="315"/>
      <c r="I29" s="316" t="s">
        <v>32</v>
      </c>
      <c r="J29" s="498" t="s">
        <v>2340</v>
      </c>
      <c r="K29" s="272">
        <v>3799000</v>
      </c>
      <c r="L29" s="498" t="s">
        <v>2341</v>
      </c>
      <c r="M29" s="486">
        <v>8661720</v>
      </c>
      <c r="N29" s="746"/>
      <c r="O29" s="746"/>
      <c r="P29" s="753"/>
      <c r="Q29" s="282"/>
      <c r="R29" s="282"/>
      <c r="S29" s="282"/>
      <c r="T29" s="282"/>
      <c r="U29" s="282"/>
      <c r="V29" s="282"/>
      <c r="W29" s="282"/>
      <c r="X29" s="282"/>
      <c r="Y29" s="282"/>
      <c r="Z29" s="282"/>
    </row>
    <row r="30" spans="1:26" ht="99.75" customHeight="1">
      <c r="A30" s="314" t="s">
        <v>1731</v>
      </c>
      <c r="B30" s="269" t="s">
        <v>1732</v>
      </c>
      <c r="C30" s="269" t="s">
        <v>1733</v>
      </c>
      <c r="D30" s="268" t="s">
        <v>1902</v>
      </c>
      <c r="E30" s="270" t="s">
        <v>1903</v>
      </c>
      <c r="F30" s="268" t="s">
        <v>1904</v>
      </c>
      <c r="G30" s="270" t="s">
        <v>1905</v>
      </c>
      <c r="H30" s="315"/>
      <c r="I30" s="316" t="s">
        <v>32</v>
      </c>
      <c r="J30" s="498" t="s">
        <v>2639</v>
      </c>
      <c r="K30" s="272">
        <v>3799000</v>
      </c>
      <c r="L30" s="498" t="s">
        <v>2341</v>
      </c>
      <c r="M30" s="486">
        <v>8661720</v>
      </c>
      <c r="N30" s="740" t="s">
        <v>3895</v>
      </c>
      <c r="O30" s="746"/>
      <c r="P30" s="750" t="s">
        <v>3876</v>
      </c>
      <c r="Q30" s="282"/>
      <c r="R30" s="282"/>
      <c r="S30" s="282"/>
      <c r="T30" s="282"/>
      <c r="U30" s="282"/>
      <c r="V30" s="282"/>
      <c r="W30" s="282"/>
      <c r="X30" s="282"/>
      <c r="Y30" s="282"/>
      <c r="Z30" s="282"/>
    </row>
    <row r="31" spans="1:26" ht="99.75" customHeight="1">
      <c r="A31" s="314" t="s">
        <v>1990</v>
      </c>
      <c r="B31" s="269" t="s">
        <v>1991</v>
      </c>
      <c r="C31" s="269" t="s">
        <v>2016</v>
      </c>
      <c r="D31" s="268" t="s">
        <v>2025</v>
      </c>
      <c r="E31" s="270" t="s">
        <v>2026</v>
      </c>
      <c r="F31" s="268" t="s">
        <v>2027</v>
      </c>
      <c r="G31" s="270" t="s">
        <v>2028</v>
      </c>
      <c r="H31" s="315"/>
      <c r="I31" s="316" t="s">
        <v>32</v>
      </c>
      <c r="J31" s="498" t="s">
        <v>2644</v>
      </c>
      <c r="K31" s="272">
        <v>5607000</v>
      </c>
      <c r="L31" s="498" t="s">
        <v>2645</v>
      </c>
      <c r="M31" s="486">
        <v>12783960</v>
      </c>
      <c r="N31" s="825" t="s">
        <v>3896</v>
      </c>
      <c r="O31" s="746"/>
      <c r="P31" s="750" t="s">
        <v>3897</v>
      </c>
      <c r="Q31" s="282"/>
      <c r="R31" s="282"/>
      <c r="S31" s="282"/>
      <c r="T31" s="282"/>
      <c r="U31" s="282"/>
      <c r="V31" s="282"/>
      <c r="W31" s="282"/>
      <c r="X31" s="282"/>
      <c r="Y31" s="282"/>
      <c r="Z31" s="282"/>
    </row>
    <row r="32" spans="1:26" ht="99.75" customHeight="1">
      <c r="A32" s="314" t="s">
        <v>1990</v>
      </c>
      <c r="B32" s="269" t="s">
        <v>1991</v>
      </c>
      <c r="C32" s="269" t="s">
        <v>2016</v>
      </c>
      <c r="D32" s="268" t="s">
        <v>2025</v>
      </c>
      <c r="E32" s="270" t="s">
        <v>2026</v>
      </c>
      <c r="F32" s="268" t="s">
        <v>2033</v>
      </c>
      <c r="G32" s="270" t="s">
        <v>2034</v>
      </c>
      <c r="H32" s="315"/>
      <c r="I32" s="316" t="s">
        <v>32</v>
      </c>
      <c r="J32" s="498" t="s">
        <v>2644</v>
      </c>
      <c r="K32" s="272">
        <v>5607000</v>
      </c>
      <c r="L32" s="498" t="s">
        <v>2645</v>
      </c>
      <c r="M32" s="486">
        <v>12783960</v>
      </c>
      <c r="N32" s="790"/>
      <c r="O32" s="746"/>
      <c r="P32" s="750" t="s">
        <v>3897</v>
      </c>
      <c r="Q32" s="282"/>
      <c r="R32" s="282"/>
      <c r="S32" s="282"/>
      <c r="T32" s="282"/>
      <c r="U32" s="282"/>
      <c r="V32" s="282"/>
      <c r="W32" s="282"/>
      <c r="X32" s="282"/>
      <c r="Y32" s="282"/>
      <c r="Z32" s="282"/>
    </row>
    <row r="33" spans="1:26" ht="99.75" customHeight="1">
      <c r="A33" s="321" t="s">
        <v>2127</v>
      </c>
      <c r="B33" s="322" t="s">
        <v>2128</v>
      </c>
      <c r="C33" s="322" t="s">
        <v>2136</v>
      </c>
      <c r="D33" s="323" t="s">
        <v>2150</v>
      </c>
      <c r="E33" s="324" t="s">
        <v>2151</v>
      </c>
      <c r="F33" s="323" t="s">
        <v>2152</v>
      </c>
      <c r="G33" s="324" t="s">
        <v>2153</v>
      </c>
      <c r="H33" s="325" t="s">
        <v>2157</v>
      </c>
      <c r="I33" s="326"/>
      <c r="J33" s="498" t="s">
        <v>2657</v>
      </c>
      <c r="K33" s="328">
        <v>0</v>
      </c>
      <c r="L33" s="324" t="s">
        <v>2158</v>
      </c>
      <c r="M33" s="755">
        <v>0</v>
      </c>
      <c r="N33" s="746"/>
      <c r="O33" s="746"/>
      <c r="P33" s="753"/>
      <c r="Q33" s="282"/>
      <c r="R33" s="282"/>
      <c r="S33" s="282"/>
      <c r="T33" s="282"/>
      <c r="U33" s="282"/>
      <c r="V33" s="282"/>
      <c r="W33" s="282"/>
      <c r="X33" s="282"/>
      <c r="Y33" s="282"/>
      <c r="Z33" s="282"/>
    </row>
    <row r="34" spans="1:26" ht="15.75" customHeight="1">
      <c r="A34" s="456"/>
      <c r="B34" s="456"/>
      <c r="C34" s="456"/>
      <c r="D34" s="456"/>
      <c r="E34" s="456"/>
      <c r="F34" s="456"/>
      <c r="G34" s="456"/>
      <c r="H34" s="457"/>
      <c r="I34" s="457"/>
      <c r="J34" s="456"/>
      <c r="K34" s="462"/>
      <c r="L34" s="456"/>
      <c r="M34" s="463"/>
      <c r="N34" s="756"/>
      <c r="O34" s="756"/>
      <c r="P34" s="276"/>
      <c r="Q34" s="282"/>
      <c r="R34" s="282"/>
      <c r="S34" s="282"/>
      <c r="T34" s="282"/>
      <c r="U34" s="282"/>
      <c r="V34" s="282"/>
      <c r="W34" s="282"/>
      <c r="X34" s="282"/>
      <c r="Y34" s="282"/>
      <c r="Z34" s="282"/>
    </row>
    <row r="35" spans="1:26" ht="15.75" customHeight="1">
      <c r="A35" s="456"/>
      <c r="B35" s="456"/>
      <c r="C35" s="456"/>
      <c r="D35" s="456"/>
      <c r="E35" s="456"/>
      <c r="F35" s="456"/>
      <c r="G35" s="456"/>
      <c r="H35" s="457"/>
      <c r="I35" s="457"/>
      <c r="J35" s="265"/>
      <c r="K35" s="464"/>
      <c r="L35" s="265"/>
      <c r="M35" s="464"/>
      <c r="N35" s="276"/>
      <c r="O35" s="276"/>
      <c r="P35" s="265"/>
      <c r="Q35" s="282"/>
      <c r="R35" s="282"/>
      <c r="S35" s="282"/>
      <c r="T35" s="282"/>
      <c r="U35" s="282"/>
      <c r="V35" s="282"/>
      <c r="W35" s="282"/>
      <c r="X35" s="282"/>
      <c r="Y35" s="282"/>
      <c r="Z35" s="282"/>
    </row>
    <row r="36" spans="1:26" ht="15.75" customHeight="1">
      <c r="A36" s="282"/>
      <c r="B36" s="282"/>
      <c r="C36" s="282"/>
      <c r="D36" s="282"/>
      <c r="E36" s="282"/>
      <c r="F36" s="282"/>
      <c r="G36" s="282"/>
      <c r="H36" s="282"/>
      <c r="I36" s="282"/>
      <c r="J36" s="605"/>
      <c r="K36" s="451"/>
      <c r="L36" s="605"/>
      <c r="M36" s="451"/>
      <c r="N36" s="757"/>
      <c r="O36" s="757"/>
      <c r="P36" s="282"/>
      <c r="Q36" s="282"/>
      <c r="R36" s="282"/>
      <c r="S36" s="282"/>
      <c r="T36" s="282"/>
      <c r="U36" s="282"/>
      <c r="V36" s="282"/>
      <c r="W36" s="282"/>
      <c r="X36" s="282"/>
      <c r="Y36" s="282"/>
      <c r="Z36" s="282"/>
    </row>
    <row r="37" spans="1:26" ht="15.75" customHeight="1">
      <c r="A37" s="282"/>
      <c r="B37" s="282"/>
      <c r="C37" s="282"/>
      <c r="D37" s="282"/>
      <c r="E37" s="282"/>
      <c r="F37" s="282"/>
      <c r="G37" s="282"/>
      <c r="H37" s="282"/>
      <c r="I37" s="282"/>
      <c r="J37" s="605"/>
      <c r="K37" s="451"/>
      <c r="L37" s="605"/>
      <c r="M37" s="451"/>
      <c r="N37" s="757"/>
      <c r="O37" s="757"/>
      <c r="P37" s="282"/>
      <c r="Q37" s="282"/>
      <c r="R37" s="282"/>
      <c r="S37" s="282"/>
      <c r="T37" s="282"/>
      <c r="U37" s="282"/>
      <c r="V37" s="282"/>
      <c r="W37" s="282"/>
      <c r="X37" s="282"/>
      <c r="Y37" s="282"/>
      <c r="Z37" s="282"/>
    </row>
    <row r="38" spans="1:26" ht="15.75" customHeight="1">
      <c r="A38" s="282"/>
      <c r="B38" s="282"/>
      <c r="C38" s="282"/>
      <c r="D38" s="282"/>
      <c r="E38" s="282"/>
      <c r="F38" s="282"/>
      <c r="G38" s="282"/>
      <c r="H38" s="282"/>
      <c r="I38" s="282"/>
      <c r="J38" s="605"/>
      <c r="K38" s="451"/>
      <c r="L38" s="605"/>
      <c r="M38" s="451"/>
      <c r="N38" s="757"/>
      <c r="O38" s="757"/>
      <c r="P38" s="282"/>
      <c r="Q38" s="282"/>
      <c r="R38" s="282"/>
      <c r="S38" s="282"/>
      <c r="T38" s="282"/>
      <c r="U38" s="282"/>
      <c r="V38" s="282"/>
      <c r="W38" s="282"/>
      <c r="X38" s="282"/>
      <c r="Y38" s="282"/>
      <c r="Z38" s="282"/>
    </row>
    <row r="39" spans="1:26" ht="15.75" customHeight="1">
      <c r="A39" s="282"/>
      <c r="B39" s="282"/>
      <c r="C39" s="282"/>
      <c r="D39" s="282"/>
      <c r="E39" s="282"/>
      <c r="F39" s="282"/>
      <c r="G39" s="282"/>
      <c r="H39" s="282"/>
      <c r="I39" s="282"/>
      <c r="J39" s="605"/>
      <c r="K39" s="451"/>
      <c r="L39" s="605"/>
      <c r="M39" s="451"/>
      <c r="N39" s="757"/>
      <c r="O39" s="757"/>
      <c r="P39" s="282"/>
      <c r="Q39" s="282"/>
      <c r="R39" s="282"/>
      <c r="S39" s="282"/>
      <c r="T39" s="282"/>
      <c r="U39" s="282"/>
      <c r="V39" s="282"/>
      <c r="W39" s="282"/>
      <c r="X39" s="282"/>
      <c r="Y39" s="282"/>
      <c r="Z39" s="282"/>
    </row>
    <row r="40" spans="1:26" ht="15.75" customHeight="1">
      <c r="A40" s="282"/>
      <c r="B40" s="282"/>
      <c r="C40" s="282"/>
      <c r="D40" s="282"/>
      <c r="E40" s="282"/>
      <c r="F40" s="282"/>
      <c r="G40" s="282"/>
      <c r="H40" s="282"/>
      <c r="I40" s="282"/>
      <c r="J40" s="605"/>
      <c r="K40" s="451"/>
      <c r="L40" s="605"/>
      <c r="M40" s="451"/>
      <c r="N40" s="757"/>
      <c r="O40" s="757"/>
      <c r="P40" s="282"/>
      <c r="Q40" s="282"/>
      <c r="R40" s="282"/>
      <c r="S40" s="282"/>
      <c r="T40" s="282"/>
      <c r="U40" s="282"/>
      <c r="V40" s="282"/>
      <c r="W40" s="282"/>
      <c r="X40" s="282"/>
      <c r="Y40" s="282"/>
      <c r="Z40" s="282"/>
    </row>
    <row r="41" spans="1:26" ht="15.75" customHeight="1">
      <c r="A41" s="282"/>
      <c r="B41" s="282"/>
      <c r="C41" s="282"/>
      <c r="D41" s="282"/>
      <c r="E41" s="282"/>
      <c r="F41" s="282"/>
      <c r="G41" s="282"/>
      <c r="H41" s="282"/>
      <c r="I41" s="282"/>
      <c r="J41" s="605"/>
      <c r="K41" s="451"/>
      <c r="L41" s="605"/>
      <c r="M41" s="451"/>
      <c r="N41" s="757"/>
      <c r="O41" s="757"/>
      <c r="P41" s="282"/>
      <c r="Q41" s="282"/>
      <c r="R41" s="282"/>
      <c r="S41" s="282"/>
      <c r="T41" s="282"/>
      <c r="U41" s="282"/>
      <c r="V41" s="282"/>
      <c r="W41" s="282"/>
      <c r="X41" s="282"/>
      <c r="Y41" s="282"/>
      <c r="Z41" s="282"/>
    </row>
    <row r="42" spans="1:26" ht="15.75" customHeight="1">
      <c r="A42" s="282"/>
      <c r="B42" s="282"/>
      <c r="C42" s="282"/>
      <c r="D42" s="282"/>
      <c r="E42" s="282"/>
      <c r="F42" s="282"/>
      <c r="G42" s="282"/>
      <c r="H42" s="282"/>
      <c r="I42" s="282"/>
      <c r="J42" s="605"/>
      <c r="K42" s="451"/>
      <c r="L42" s="605"/>
      <c r="M42" s="451"/>
      <c r="N42" s="757"/>
      <c r="O42" s="757"/>
      <c r="P42" s="282"/>
      <c r="Q42" s="282"/>
      <c r="R42" s="282"/>
      <c r="S42" s="282"/>
      <c r="T42" s="282"/>
      <c r="U42" s="282"/>
      <c r="V42" s="282"/>
      <c r="W42" s="282"/>
      <c r="X42" s="282"/>
      <c r="Y42" s="282"/>
      <c r="Z42" s="282"/>
    </row>
    <row r="43" spans="1:26" ht="15.75" customHeight="1">
      <c r="A43" s="282"/>
      <c r="B43" s="282"/>
      <c r="C43" s="282"/>
      <c r="D43" s="282"/>
      <c r="E43" s="282"/>
      <c r="F43" s="282"/>
      <c r="G43" s="282"/>
      <c r="H43" s="282"/>
      <c r="I43" s="282"/>
      <c r="J43" s="605"/>
      <c r="K43" s="451"/>
      <c r="L43" s="605"/>
      <c r="M43" s="451"/>
      <c r="N43" s="757"/>
      <c r="O43" s="757"/>
      <c r="P43" s="282"/>
      <c r="Q43" s="282"/>
      <c r="R43" s="282"/>
      <c r="S43" s="282"/>
      <c r="T43" s="282"/>
      <c r="U43" s="282"/>
      <c r="V43" s="282"/>
      <c r="W43" s="282"/>
      <c r="X43" s="282"/>
      <c r="Y43" s="282"/>
      <c r="Z43" s="282"/>
    </row>
    <row r="44" spans="1:26" ht="15.75" customHeight="1">
      <c r="A44" s="282"/>
      <c r="B44" s="282"/>
      <c r="C44" s="282"/>
      <c r="D44" s="282"/>
      <c r="E44" s="282"/>
      <c r="F44" s="282"/>
      <c r="G44" s="282"/>
      <c r="H44" s="282"/>
      <c r="I44" s="282"/>
      <c r="J44" s="605"/>
      <c r="K44" s="451"/>
      <c r="L44" s="605"/>
      <c r="M44" s="451"/>
      <c r="N44" s="757"/>
      <c r="O44" s="757"/>
      <c r="P44" s="282"/>
      <c r="Q44" s="282"/>
      <c r="R44" s="282"/>
      <c r="S44" s="282"/>
      <c r="T44" s="282"/>
      <c r="U44" s="282"/>
      <c r="V44" s="282"/>
      <c r="W44" s="282"/>
      <c r="X44" s="282"/>
      <c r="Y44" s="282"/>
      <c r="Z44" s="282"/>
    </row>
    <row r="45" spans="1:26" ht="15.75" customHeight="1">
      <c r="A45" s="282"/>
      <c r="B45" s="282"/>
      <c r="C45" s="282"/>
      <c r="D45" s="282"/>
      <c r="E45" s="282"/>
      <c r="F45" s="282"/>
      <c r="G45" s="282"/>
      <c r="H45" s="282"/>
      <c r="I45" s="282"/>
      <c r="J45" s="605"/>
      <c r="K45" s="451"/>
      <c r="L45" s="605"/>
      <c r="M45" s="451"/>
      <c r="N45" s="757"/>
      <c r="O45" s="757"/>
      <c r="P45" s="282"/>
      <c r="Q45" s="282"/>
      <c r="R45" s="282"/>
      <c r="S45" s="282"/>
      <c r="T45" s="282"/>
      <c r="U45" s="282"/>
      <c r="V45" s="282"/>
      <c r="W45" s="282"/>
      <c r="X45" s="282"/>
      <c r="Y45" s="282"/>
      <c r="Z45" s="282"/>
    </row>
    <row r="46" spans="1:26" ht="15.75" customHeight="1">
      <c r="A46" s="282"/>
      <c r="B46" s="282"/>
      <c r="C46" s="282"/>
      <c r="D46" s="282"/>
      <c r="E46" s="282"/>
      <c r="F46" s="282"/>
      <c r="G46" s="282"/>
      <c r="H46" s="282"/>
      <c r="I46" s="282"/>
      <c r="J46" s="605"/>
      <c r="K46" s="451"/>
      <c r="L46" s="605"/>
      <c r="M46" s="451"/>
      <c r="N46" s="757"/>
      <c r="O46" s="757"/>
      <c r="P46" s="282"/>
      <c r="Q46" s="282"/>
      <c r="R46" s="282"/>
      <c r="S46" s="282"/>
      <c r="T46" s="282"/>
      <c r="U46" s="282"/>
      <c r="V46" s="282"/>
      <c r="W46" s="282"/>
      <c r="X46" s="282"/>
      <c r="Y46" s="282"/>
      <c r="Z46" s="282"/>
    </row>
    <row r="47" spans="1:26" ht="15.75" customHeight="1">
      <c r="A47" s="282"/>
      <c r="B47" s="282"/>
      <c r="C47" s="282"/>
      <c r="D47" s="282"/>
      <c r="E47" s="282"/>
      <c r="F47" s="282"/>
      <c r="G47" s="282"/>
      <c r="H47" s="282"/>
      <c r="I47" s="282"/>
      <c r="J47" s="605"/>
      <c r="K47" s="451"/>
      <c r="L47" s="605"/>
      <c r="M47" s="451"/>
      <c r="N47" s="757"/>
      <c r="O47" s="757"/>
      <c r="P47" s="282"/>
      <c r="Q47" s="282"/>
      <c r="R47" s="282"/>
      <c r="S47" s="282"/>
      <c r="T47" s="282"/>
      <c r="U47" s="282"/>
      <c r="V47" s="282"/>
      <c r="W47" s="282"/>
      <c r="X47" s="282"/>
      <c r="Y47" s="282"/>
      <c r="Z47" s="282"/>
    </row>
    <row r="48" spans="1:26" ht="15.75" customHeight="1">
      <c r="A48" s="282"/>
      <c r="B48" s="282"/>
      <c r="C48" s="282"/>
      <c r="D48" s="282"/>
      <c r="E48" s="282"/>
      <c r="F48" s="282"/>
      <c r="G48" s="282"/>
      <c r="H48" s="282"/>
      <c r="I48" s="282"/>
      <c r="J48" s="605"/>
      <c r="K48" s="451"/>
      <c r="L48" s="605"/>
      <c r="M48" s="451"/>
      <c r="N48" s="757"/>
      <c r="O48" s="757"/>
      <c r="P48" s="282"/>
      <c r="Q48" s="282"/>
      <c r="R48" s="282"/>
      <c r="S48" s="282"/>
      <c r="T48" s="282"/>
      <c r="U48" s="282"/>
      <c r="V48" s="282"/>
      <c r="W48" s="282"/>
      <c r="X48" s="282"/>
      <c r="Y48" s="282"/>
      <c r="Z48" s="282"/>
    </row>
    <row r="49" spans="1:26" ht="15.75" customHeight="1">
      <c r="A49" s="282"/>
      <c r="B49" s="282"/>
      <c r="C49" s="282"/>
      <c r="D49" s="282"/>
      <c r="E49" s="282"/>
      <c r="F49" s="282"/>
      <c r="G49" s="282"/>
      <c r="H49" s="282"/>
      <c r="I49" s="282"/>
      <c r="J49" s="605"/>
      <c r="K49" s="451"/>
      <c r="L49" s="605"/>
      <c r="M49" s="451"/>
      <c r="N49" s="757"/>
      <c r="O49" s="757"/>
      <c r="P49" s="282"/>
      <c r="Q49" s="282"/>
      <c r="R49" s="282"/>
      <c r="S49" s="282"/>
      <c r="T49" s="282"/>
      <c r="U49" s="282"/>
      <c r="V49" s="282"/>
      <c r="W49" s="282"/>
      <c r="X49" s="282"/>
      <c r="Y49" s="282"/>
      <c r="Z49" s="282"/>
    </row>
    <row r="50" spans="1:26" ht="15.75" customHeight="1">
      <c r="A50" s="282"/>
      <c r="B50" s="282"/>
      <c r="C50" s="282"/>
      <c r="D50" s="282"/>
      <c r="E50" s="282"/>
      <c r="F50" s="282"/>
      <c r="G50" s="282"/>
      <c r="H50" s="282"/>
      <c r="I50" s="282"/>
      <c r="J50" s="605"/>
      <c r="K50" s="451"/>
      <c r="L50" s="605"/>
      <c r="M50" s="451"/>
      <c r="N50" s="757"/>
      <c r="O50" s="757"/>
      <c r="P50" s="282"/>
      <c r="Q50" s="282"/>
      <c r="R50" s="282"/>
      <c r="S50" s="282"/>
      <c r="T50" s="282"/>
      <c r="U50" s="282"/>
      <c r="V50" s="282"/>
      <c r="W50" s="282"/>
      <c r="X50" s="282"/>
      <c r="Y50" s="282"/>
      <c r="Z50" s="282"/>
    </row>
    <row r="51" spans="1:26" ht="15.75" customHeight="1">
      <c r="A51" s="282"/>
      <c r="B51" s="282"/>
      <c r="C51" s="282"/>
      <c r="D51" s="282"/>
      <c r="E51" s="282"/>
      <c r="F51" s="282"/>
      <c r="G51" s="282"/>
      <c r="H51" s="282"/>
      <c r="I51" s="282"/>
      <c r="J51" s="605"/>
      <c r="K51" s="451"/>
      <c r="L51" s="605"/>
      <c r="M51" s="451"/>
      <c r="N51" s="757"/>
      <c r="O51" s="757"/>
      <c r="P51" s="282"/>
      <c r="Q51" s="282"/>
      <c r="R51" s="282"/>
      <c r="S51" s="282"/>
      <c r="T51" s="282"/>
      <c r="U51" s="282"/>
      <c r="V51" s="282"/>
      <c r="W51" s="282"/>
      <c r="X51" s="282"/>
      <c r="Y51" s="282"/>
      <c r="Z51" s="282"/>
    </row>
    <row r="52" spans="1:26" ht="15.75" customHeight="1">
      <c r="A52" s="282"/>
      <c r="B52" s="282"/>
      <c r="C52" s="282"/>
      <c r="D52" s="282"/>
      <c r="E52" s="282"/>
      <c r="F52" s="282"/>
      <c r="G52" s="282"/>
      <c r="H52" s="282"/>
      <c r="I52" s="282"/>
      <c r="J52" s="605"/>
      <c r="K52" s="451"/>
      <c r="L52" s="605"/>
      <c r="M52" s="451"/>
      <c r="N52" s="757"/>
      <c r="O52" s="757"/>
      <c r="P52" s="282"/>
      <c r="Q52" s="282"/>
      <c r="R52" s="282"/>
      <c r="S52" s="282"/>
      <c r="T52" s="282"/>
      <c r="U52" s="282"/>
      <c r="V52" s="282"/>
      <c r="W52" s="282"/>
      <c r="X52" s="282"/>
      <c r="Y52" s="282"/>
      <c r="Z52" s="282"/>
    </row>
    <row r="53" spans="1:26" ht="15.75" customHeight="1">
      <c r="A53" s="282"/>
      <c r="B53" s="282"/>
      <c r="C53" s="282"/>
      <c r="D53" s="282"/>
      <c r="E53" s="282"/>
      <c r="F53" s="282"/>
      <c r="G53" s="282"/>
      <c r="H53" s="282"/>
      <c r="I53" s="282"/>
      <c r="J53" s="605"/>
      <c r="K53" s="451"/>
      <c r="L53" s="605"/>
      <c r="M53" s="451"/>
      <c r="N53" s="757"/>
      <c r="O53" s="757"/>
      <c r="P53" s="282"/>
      <c r="Q53" s="282"/>
      <c r="R53" s="282"/>
      <c r="S53" s="282"/>
      <c r="T53" s="282"/>
      <c r="U53" s="282"/>
      <c r="V53" s="282"/>
      <c r="W53" s="282"/>
      <c r="X53" s="282"/>
      <c r="Y53" s="282"/>
      <c r="Z53" s="282"/>
    </row>
    <row r="54" spans="1:26" ht="15.75" customHeight="1">
      <c r="A54" s="282"/>
      <c r="B54" s="282"/>
      <c r="C54" s="282"/>
      <c r="D54" s="282"/>
      <c r="E54" s="282"/>
      <c r="F54" s="282"/>
      <c r="G54" s="282"/>
      <c r="H54" s="282"/>
      <c r="I54" s="282"/>
      <c r="J54" s="605"/>
      <c r="K54" s="451"/>
      <c r="L54" s="605"/>
      <c r="M54" s="451"/>
      <c r="N54" s="757"/>
      <c r="O54" s="757"/>
      <c r="P54" s="282"/>
      <c r="Q54" s="282"/>
      <c r="R54" s="282"/>
      <c r="S54" s="282"/>
      <c r="T54" s="282"/>
      <c r="U54" s="282"/>
      <c r="V54" s="282"/>
      <c r="W54" s="282"/>
      <c r="X54" s="282"/>
      <c r="Y54" s="282"/>
      <c r="Z54" s="282"/>
    </row>
    <row r="55" spans="1:26" ht="15.75" customHeight="1">
      <c r="A55" s="282"/>
      <c r="B55" s="282"/>
      <c r="C55" s="282"/>
      <c r="D55" s="282"/>
      <c r="E55" s="282"/>
      <c r="F55" s="282"/>
      <c r="G55" s="282"/>
      <c r="H55" s="282"/>
      <c r="I55" s="282"/>
      <c r="J55" s="605"/>
      <c r="K55" s="451"/>
      <c r="L55" s="605"/>
      <c r="M55" s="451"/>
      <c r="N55" s="757"/>
      <c r="O55" s="757"/>
      <c r="P55" s="282"/>
      <c r="Q55" s="282"/>
      <c r="R55" s="282"/>
      <c r="S55" s="282"/>
      <c r="T55" s="282"/>
      <c r="U55" s="282"/>
      <c r="V55" s="282"/>
      <c r="W55" s="282"/>
      <c r="X55" s="282"/>
      <c r="Y55" s="282"/>
      <c r="Z55" s="282"/>
    </row>
    <row r="56" spans="1:26" ht="15.75" customHeight="1">
      <c r="A56" s="282"/>
      <c r="B56" s="282"/>
      <c r="C56" s="282"/>
      <c r="D56" s="282"/>
      <c r="E56" s="282"/>
      <c r="F56" s="282"/>
      <c r="G56" s="282"/>
      <c r="H56" s="282"/>
      <c r="I56" s="282"/>
      <c r="J56" s="605"/>
      <c r="K56" s="451"/>
      <c r="L56" s="605"/>
      <c r="M56" s="451"/>
      <c r="N56" s="282"/>
      <c r="O56" s="282"/>
      <c r="P56" s="282"/>
      <c r="Q56" s="282"/>
      <c r="R56" s="282"/>
      <c r="S56" s="282"/>
      <c r="T56" s="282"/>
      <c r="U56" s="282"/>
      <c r="V56" s="282"/>
      <c r="W56" s="282"/>
      <c r="X56" s="282"/>
      <c r="Y56" s="282"/>
      <c r="Z56" s="282"/>
    </row>
    <row r="57" spans="1:26" ht="15.75" customHeight="1">
      <c r="A57" s="282"/>
      <c r="B57" s="282"/>
      <c r="C57" s="282"/>
      <c r="D57" s="282"/>
      <c r="E57" s="282"/>
      <c r="F57" s="282"/>
      <c r="G57" s="282"/>
      <c r="H57" s="282"/>
      <c r="I57" s="282"/>
      <c r="J57" s="605"/>
      <c r="K57" s="451"/>
      <c r="L57" s="605"/>
      <c r="M57" s="451"/>
      <c r="N57" s="282"/>
      <c r="O57" s="282"/>
      <c r="P57" s="282"/>
      <c r="Q57" s="282"/>
      <c r="R57" s="282"/>
      <c r="S57" s="282"/>
      <c r="T57" s="282"/>
      <c r="U57" s="282"/>
      <c r="V57" s="282"/>
      <c r="W57" s="282"/>
      <c r="X57" s="282"/>
      <c r="Y57" s="282"/>
      <c r="Z57" s="282"/>
    </row>
    <row r="58" spans="1:26" ht="15.75" customHeight="1">
      <c r="A58" s="282"/>
      <c r="B58" s="282"/>
      <c r="C58" s="282"/>
      <c r="D58" s="282"/>
      <c r="E58" s="282"/>
      <c r="F58" s="282"/>
      <c r="G58" s="282"/>
      <c r="H58" s="282"/>
      <c r="I58" s="282"/>
      <c r="J58" s="605"/>
      <c r="K58" s="451"/>
      <c r="L58" s="605"/>
      <c r="M58" s="451"/>
      <c r="N58" s="282"/>
      <c r="O58" s="282"/>
      <c r="P58" s="282"/>
      <c r="Q58" s="282"/>
      <c r="R58" s="282"/>
      <c r="S58" s="282"/>
      <c r="T58" s="282"/>
      <c r="U58" s="282"/>
      <c r="V58" s="282"/>
      <c r="W58" s="282"/>
      <c r="X58" s="282"/>
      <c r="Y58" s="282"/>
      <c r="Z58" s="282"/>
    </row>
    <row r="59" spans="1:26" ht="15.75" customHeight="1">
      <c r="A59" s="282"/>
      <c r="B59" s="282"/>
      <c r="C59" s="282"/>
      <c r="D59" s="282"/>
      <c r="E59" s="282"/>
      <c r="F59" s="282"/>
      <c r="G59" s="282"/>
      <c r="H59" s="282"/>
      <c r="I59" s="282"/>
      <c r="J59" s="605"/>
      <c r="K59" s="451"/>
      <c r="L59" s="605"/>
      <c r="M59" s="451"/>
      <c r="N59" s="282"/>
      <c r="O59" s="282"/>
      <c r="P59" s="282"/>
      <c r="Q59" s="282"/>
      <c r="R59" s="282"/>
      <c r="S59" s="282"/>
      <c r="T59" s="282"/>
      <c r="U59" s="282"/>
      <c r="V59" s="282"/>
      <c r="W59" s="282"/>
      <c r="X59" s="282"/>
      <c r="Y59" s="282"/>
      <c r="Z59" s="282"/>
    </row>
    <row r="60" spans="1:26" ht="15.75" customHeight="1">
      <c r="A60" s="282"/>
      <c r="B60" s="282"/>
      <c r="C60" s="282"/>
      <c r="D60" s="282"/>
      <c r="E60" s="282"/>
      <c r="F60" s="282"/>
      <c r="G60" s="282"/>
      <c r="H60" s="282"/>
      <c r="I60" s="282"/>
      <c r="J60" s="605"/>
      <c r="K60" s="451"/>
      <c r="L60" s="605"/>
      <c r="M60" s="451"/>
      <c r="N60" s="282"/>
      <c r="O60" s="282"/>
      <c r="P60" s="282"/>
      <c r="Q60" s="282"/>
      <c r="R60" s="282"/>
      <c r="S60" s="282"/>
      <c r="T60" s="282"/>
      <c r="U60" s="282"/>
      <c r="V60" s="282"/>
      <c r="W60" s="282"/>
      <c r="X60" s="282"/>
      <c r="Y60" s="282"/>
      <c r="Z60" s="282"/>
    </row>
    <row r="61" spans="1:26" ht="15.75" customHeight="1">
      <c r="A61" s="282"/>
      <c r="B61" s="282"/>
      <c r="C61" s="282"/>
      <c r="D61" s="282"/>
      <c r="E61" s="282"/>
      <c r="F61" s="282"/>
      <c r="G61" s="282"/>
      <c r="H61" s="282"/>
      <c r="I61" s="282"/>
      <c r="J61" s="605"/>
      <c r="K61" s="451"/>
      <c r="L61" s="605"/>
      <c r="M61" s="451"/>
      <c r="N61" s="282"/>
      <c r="O61" s="282"/>
      <c r="P61" s="282"/>
      <c r="Q61" s="282"/>
      <c r="R61" s="282"/>
      <c r="S61" s="282"/>
      <c r="T61" s="282"/>
      <c r="U61" s="282"/>
      <c r="V61" s="282"/>
      <c r="W61" s="282"/>
      <c r="X61" s="282"/>
      <c r="Y61" s="282"/>
      <c r="Z61" s="282"/>
    </row>
    <row r="62" spans="1:26" ht="15.75" customHeight="1">
      <c r="A62" s="282"/>
      <c r="B62" s="282"/>
      <c r="C62" s="282"/>
      <c r="D62" s="282"/>
      <c r="E62" s="282"/>
      <c r="F62" s="282"/>
      <c r="G62" s="282"/>
      <c r="H62" s="282"/>
      <c r="I62" s="282"/>
      <c r="J62" s="605"/>
      <c r="K62" s="451"/>
      <c r="L62" s="605"/>
      <c r="M62" s="451"/>
      <c r="N62" s="282"/>
      <c r="O62" s="282"/>
      <c r="P62" s="282"/>
      <c r="Q62" s="282"/>
      <c r="R62" s="282"/>
      <c r="S62" s="282"/>
      <c r="T62" s="282"/>
      <c r="U62" s="282"/>
      <c r="V62" s="282"/>
      <c r="W62" s="282"/>
      <c r="X62" s="282"/>
      <c r="Y62" s="282"/>
      <c r="Z62" s="282"/>
    </row>
    <row r="63" spans="1:26" ht="15.75" customHeight="1">
      <c r="A63" s="282"/>
      <c r="B63" s="282"/>
      <c r="C63" s="282"/>
      <c r="D63" s="282"/>
      <c r="E63" s="282"/>
      <c r="F63" s="282"/>
      <c r="G63" s="282"/>
      <c r="H63" s="282"/>
      <c r="I63" s="282"/>
      <c r="J63" s="605"/>
      <c r="K63" s="451"/>
      <c r="L63" s="605"/>
      <c r="M63" s="451"/>
      <c r="N63" s="282"/>
      <c r="O63" s="282"/>
      <c r="P63" s="282"/>
      <c r="Q63" s="282"/>
      <c r="R63" s="282"/>
      <c r="S63" s="282"/>
      <c r="T63" s="282"/>
      <c r="U63" s="282"/>
      <c r="V63" s="282"/>
      <c r="W63" s="282"/>
      <c r="X63" s="282"/>
      <c r="Y63" s="282"/>
      <c r="Z63" s="282"/>
    </row>
    <row r="64" spans="1:26" ht="15.75" customHeight="1">
      <c r="A64" s="282"/>
      <c r="B64" s="282"/>
      <c r="C64" s="282"/>
      <c r="D64" s="282"/>
      <c r="E64" s="282"/>
      <c r="F64" s="282"/>
      <c r="G64" s="282"/>
      <c r="H64" s="282"/>
      <c r="I64" s="282"/>
      <c r="J64" s="605"/>
      <c r="K64" s="451"/>
      <c r="L64" s="605"/>
      <c r="M64" s="451"/>
      <c r="N64" s="282"/>
      <c r="O64" s="282"/>
      <c r="P64" s="282"/>
      <c r="Q64" s="282"/>
      <c r="R64" s="282"/>
      <c r="S64" s="282"/>
      <c r="T64" s="282"/>
      <c r="U64" s="282"/>
      <c r="V64" s="282"/>
      <c r="W64" s="282"/>
      <c r="X64" s="282"/>
      <c r="Y64" s="282"/>
      <c r="Z64" s="282"/>
    </row>
    <row r="65" spans="1:26" ht="15.75" customHeight="1">
      <c r="A65" s="282"/>
      <c r="B65" s="282"/>
      <c r="C65" s="282"/>
      <c r="D65" s="282"/>
      <c r="E65" s="282"/>
      <c r="F65" s="282"/>
      <c r="G65" s="282"/>
      <c r="H65" s="282"/>
      <c r="I65" s="282"/>
      <c r="J65" s="605"/>
      <c r="K65" s="451"/>
      <c r="L65" s="605"/>
      <c r="M65" s="451"/>
      <c r="N65" s="282"/>
      <c r="O65" s="282"/>
      <c r="P65" s="282"/>
      <c r="Q65" s="282"/>
      <c r="R65" s="282"/>
      <c r="S65" s="282"/>
      <c r="T65" s="282"/>
      <c r="U65" s="282"/>
      <c r="V65" s="282"/>
      <c r="W65" s="282"/>
      <c r="X65" s="282"/>
      <c r="Y65" s="282"/>
      <c r="Z65" s="282"/>
    </row>
    <row r="66" spans="1:26" ht="15.75" customHeight="1">
      <c r="A66" s="282"/>
      <c r="B66" s="282"/>
      <c r="C66" s="282"/>
      <c r="D66" s="282"/>
      <c r="E66" s="282"/>
      <c r="F66" s="282"/>
      <c r="G66" s="282"/>
      <c r="H66" s="282"/>
      <c r="I66" s="282"/>
      <c r="J66" s="605"/>
      <c r="K66" s="451"/>
      <c r="L66" s="605"/>
      <c r="M66" s="451"/>
      <c r="N66" s="282"/>
      <c r="O66" s="282"/>
      <c r="P66" s="282"/>
      <c r="Q66" s="282"/>
      <c r="R66" s="282"/>
      <c r="S66" s="282"/>
      <c r="T66" s="282"/>
      <c r="U66" s="282"/>
      <c r="V66" s="282"/>
      <c r="W66" s="282"/>
      <c r="X66" s="282"/>
      <c r="Y66" s="282"/>
      <c r="Z66" s="282"/>
    </row>
    <row r="67" spans="1:26" ht="15.75" customHeight="1">
      <c r="A67" s="282"/>
      <c r="B67" s="282"/>
      <c r="C67" s="282"/>
      <c r="D67" s="282"/>
      <c r="E67" s="282"/>
      <c r="F67" s="282"/>
      <c r="G67" s="282"/>
      <c r="H67" s="282"/>
      <c r="I67" s="282"/>
      <c r="J67" s="605"/>
      <c r="K67" s="451"/>
      <c r="L67" s="605"/>
      <c r="M67" s="451"/>
      <c r="N67" s="282"/>
      <c r="O67" s="282"/>
      <c r="P67" s="282"/>
      <c r="Q67" s="282"/>
      <c r="R67" s="282"/>
      <c r="S67" s="282"/>
      <c r="T67" s="282"/>
      <c r="U67" s="282"/>
      <c r="V67" s="282"/>
      <c r="W67" s="282"/>
      <c r="X67" s="282"/>
      <c r="Y67" s="282"/>
      <c r="Z67" s="282"/>
    </row>
    <row r="68" spans="1:26" ht="15.75" customHeight="1">
      <c r="A68" s="282"/>
      <c r="B68" s="282"/>
      <c r="C68" s="282"/>
      <c r="D68" s="282"/>
      <c r="E68" s="282"/>
      <c r="F68" s="282"/>
      <c r="G68" s="282"/>
      <c r="H68" s="282"/>
      <c r="I68" s="282"/>
      <c r="J68" s="605"/>
      <c r="K68" s="451"/>
      <c r="L68" s="605"/>
      <c r="M68" s="451"/>
      <c r="N68" s="282"/>
      <c r="O68" s="282"/>
      <c r="P68" s="282"/>
      <c r="Q68" s="282"/>
      <c r="R68" s="282"/>
      <c r="S68" s="282"/>
      <c r="T68" s="282"/>
      <c r="U68" s="282"/>
      <c r="V68" s="282"/>
      <c r="W68" s="282"/>
      <c r="X68" s="282"/>
      <c r="Y68" s="282"/>
      <c r="Z68" s="282"/>
    </row>
    <row r="69" spans="1:26" ht="15.75" customHeight="1">
      <c r="A69" s="282"/>
      <c r="B69" s="282"/>
      <c r="C69" s="282"/>
      <c r="D69" s="282"/>
      <c r="E69" s="282"/>
      <c r="F69" s="282"/>
      <c r="G69" s="282"/>
      <c r="H69" s="282"/>
      <c r="I69" s="282"/>
      <c r="J69" s="605"/>
      <c r="K69" s="451"/>
      <c r="L69" s="605"/>
      <c r="M69" s="451"/>
      <c r="N69" s="282"/>
      <c r="O69" s="282"/>
      <c r="P69" s="282"/>
      <c r="Q69" s="282"/>
      <c r="R69" s="282"/>
      <c r="S69" s="282"/>
      <c r="T69" s="282"/>
      <c r="U69" s="282"/>
      <c r="V69" s="282"/>
      <c r="W69" s="282"/>
      <c r="X69" s="282"/>
      <c r="Y69" s="282"/>
      <c r="Z69" s="282"/>
    </row>
    <row r="70" spans="1:26" ht="15.75" customHeight="1">
      <c r="A70" s="282"/>
      <c r="B70" s="282"/>
      <c r="C70" s="282"/>
      <c r="D70" s="282"/>
      <c r="E70" s="282"/>
      <c r="F70" s="282"/>
      <c r="G70" s="282"/>
      <c r="H70" s="282"/>
      <c r="I70" s="282"/>
      <c r="J70" s="605"/>
      <c r="K70" s="451"/>
      <c r="L70" s="605"/>
      <c r="M70" s="451"/>
      <c r="N70" s="282"/>
      <c r="O70" s="282"/>
      <c r="P70" s="282"/>
      <c r="Q70" s="282"/>
      <c r="R70" s="282"/>
      <c r="S70" s="282"/>
      <c r="T70" s="282"/>
      <c r="U70" s="282"/>
      <c r="V70" s="282"/>
      <c r="W70" s="282"/>
      <c r="X70" s="282"/>
      <c r="Y70" s="282"/>
      <c r="Z70" s="282"/>
    </row>
    <row r="71" spans="1:26" ht="15.75" customHeight="1">
      <c r="A71" s="282"/>
      <c r="B71" s="282"/>
      <c r="C71" s="282"/>
      <c r="D71" s="282"/>
      <c r="E71" s="282"/>
      <c r="F71" s="282"/>
      <c r="G71" s="282"/>
      <c r="H71" s="282"/>
      <c r="I71" s="282"/>
      <c r="J71" s="605"/>
      <c r="K71" s="451"/>
      <c r="L71" s="605"/>
      <c r="M71" s="451"/>
      <c r="N71" s="282"/>
      <c r="O71" s="282"/>
      <c r="P71" s="282"/>
      <c r="Q71" s="282"/>
      <c r="R71" s="282"/>
      <c r="S71" s="282"/>
      <c r="T71" s="282"/>
      <c r="U71" s="282"/>
      <c r="V71" s="282"/>
      <c r="W71" s="282"/>
      <c r="X71" s="282"/>
      <c r="Y71" s="282"/>
      <c r="Z71" s="282"/>
    </row>
    <row r="72" spans="1:26" ht="15.75" customHeight="1">
      <c r="A72" s="282"/>
      <c r="B72" s="282"/>
      <c r="C72" s="282"/>
      <c r="D72" s="282"/>
      <c r="E72" s="282"/>
      <c r="F72" s="282"/>
      <c r="G72" s="282"/>
      <c r="H72" s="282"/>
      <c r="I72" s="282"/>
      <c r="J72" s="605"/>
      <c r="K72" s="451"/>
      <c r="L72" s="605"/>
      <c r="M72" s="451"/>
      <c r="N72" s="282"/>
      <c r="O72" s="282"/>
      <c r="P72" s="282"/>
      <c r="Q72" s="282"/>
      <c r="R72" s="282"/>
      <c r="S72" s="282"/>
      <c r="T72" s="282"/>
      <c r="U72" s="282"/>
      <c r="V72" s="282"/>
      <c r="W72" s="282"/>
      <c r="X72" s="282"/>
      <c r="Y72" s="282"/>
      <c r="Z72" s="282"/>
    </row>
    <row r="73" spans="1:26" ht="15.75" customHeight="1">
      <c r="A73" s="282"/>
      <c r="B73" s="282"/>
      <c r="C73" s="282"/>
      <c r="D73" s="282"/>
      <c r="E73" s="282"/>
      <c r="F73" s="282"/>
      <c r="G73" s="282"/>
      <c r="H73" s="282"/>
      <c r="I73" s="282"/>
      <c r="J73" s="605"/>
      <c r="K73" s="451"/>
      <c r="L73" s="605"/>
      <c r="M73" s="451"/>
      <c r="N73" s="282"/>
      <c r="O73" s="282"/>
      <c r="P73" s="282"/>
      <c r="Q73" s="282"/>
      <c r="R73" s="282"/>
      <c r="S73" s="282"/>
      <c r="T73" s="282"/>
      <c r="U73" s="282"/>
      <c r="V73" s="282"/>
      <c r="W73" s="282"/>
      <c r="X73" s="282"/>
      <c r="Y73" s="282"/>
      <c r="Z73" s="282"/>
    </row>
    <row r="74" spans="1:26" ht="15.75" customHeight="1">
      <c r="A74" s="282"/>
      <c r="B74" s="282"/>
      <c r="C74" s="282"/>
      <c r="D74" s="282"/>
      <c r="E74" s="282"/>
      <c r="F74" s="282"/>
      <c r="G74" s="282"/>
      <c r="H74" s="282"/>
      <c r="I74" s="282"/>
      <c r="J74" s="605"/>
      <c r="K74" s="451"/>
      <c r="L74" s="605"/>
      <c r="M74" s="451"/>
      <c r="N74" s="282"/>
      <c r="O74" s="282"/>
      <c r="P74" s="282"/>
      <c r="Q74" s="282"/>
      <c r="R74" s="282"/>
      <c r="S74" s="282"/>
      <c r="T74" s="282"/>
      <c r="U74" s="282"/>
      <c r="V74" s="282"/>
      <c r="W74" s="282"/>
      <c r="X74" s="282"/>
      <c r="Y74" s="282"/>
      <c r="Z74" s="282"/>
    </row>
    <row r="75" spans="1:26" ht="15.75" customHeight="1">
      <c r="A75" s="282"/>
      <c r="B75" s="282"/>
      <c r="C75" s="282"/>
      <c r="D75" s="282"/>
      <c r="E75" s="282"/>
      <c r="F75" s="282"/>
      <c r="G75" s="282"/>
      <c r="H75" s="282"/>
      <c r="I75" s="282"/>
      <c r="J75" s="605"/>
      <c r="K75" s="451"/>
      <c r="L75" s="605"/>
      <c r="M75" s="451"/>
      <c r="N75" s="282"/>
      <c r="O75" s="282"/>
      <c r="P75" s="282"/>
      <c r="Q75" s="282"/>
      <c r="R75" s="282"/>
      <c r="S75" s="282"/>
      <c r="T75" s="282"/>
      <c r="U75" s="282"/>
      <c r="V75" s="282"/>
      <c r="W75" s="282"/>
      <c r="X75" s="282"/>
      <c r="Y75" s="282"/>
      <c r="Z75" s="282"/>
    </row>
    <row r="76" spans="1:26" ht="15.75" customHeight="1">
      <c r="A76" s="282"/>
      <c r="B76" s="282"/>
      <c r="C76" s="282"/>
      <c r="D76" s="282"/>
      <c r="E76" s="282"/>
      <c r="F76" s="282"/>
      <c r="G76" s="282"/>
      <c r="H76" s="282"/>
      <c r="I76" s="282"/>
      <c r="J76" s="605"/>
      <c r="K76" s="451"/>
      <c r="L76" s="605"/>
      <c r="M76" s="451"/>
      <c r="N76" s="282"/>
      <c r="O76" s="282"/>
      <c r="P76" s="282"/>
      <c r="Q76" s="282"/>
      <c r="R76" s="282"/>
      <c r="S76" s="282"/>
      <c r="T76" s="282"/>
      <c r="U76" s="282"/>
      <c r="V76" s="282"/>
      <c r="W76" s="282"/>
      <c r="X76" s="282"/>
      <c r="Y76" s="282"/>
      <c r="Z76" s="282"/>
    </row>
    <row r="77" spans="1:26" ht="15.75" customHeight="1">
      <c r="A77" s="282"/>
      <c r="B77" s="282"/>
      <c r="C77" s="282"/>
      <c r="D77" s="282"/>
      <c r="E77" s="282"/>
      <c r="F77" s="282"/>
      <c r="G77" s="282"/>
      <c r="H77" s="282"/>
      <c r="I77" s="282"/>
      <c r="J77" s="605"/>
      <c r="K77" s="451"/>
      <c r="L77" s="605"/>
      <c r="M77" s="451"/>
      <c r="N77" s="282"/>
      <c r="O77" s="282"/>
      <c r="P77" s="282"/>
      <c r="Q77" s="282"/>
      <c r="R77" s="282"/>
      <c r="S77" s="282"/>
      <c r="T77" s="282"/>
      <c r="U77" s="282"/>
      <c r="V77" s="282"/>
      <c r="W77" s="282"/>
      <c r="X77" s="282"/>
      <c r="Y77" s="282"/>
      <c r="Z77" s="282"/>
    </row>
    <row r="78" spans="1:26" ht="15.75" customHeight="1">
      <c r="A78" s="282"/>
      <c r="B78" s="282"/>
      <c r="C78" s="282"/>
      <c r="D78" s="282"/>
      <c r="E78" s="282"/>
      <c r="F78" s="282"/>
      <c r="G78" s="282"/>
      <c r="H78" s="282"/>
      <c r="I78" s="282"/>
      <c r="J78" s="605"/>
      <c r="K78" s="451"/>
      <c r="L78" s="605"/>
      <c r="M78" s="451"/>
      <c r="N78" s="282"/>
      <c r="O78" s="282"/>
      <c r="P78" s="282"/>
      <c r="Q78" s="282"/>
      <c r="R78" s="282"/>
      <c r="S78" s="282"/>
      <c r="T78" s="282"/>
      <c r="U78" s="282"/>
      <c r="V78" s="282"/>
      <c r="W78" s="282"/>
      <c r="X78" s="282"/>
      <c r="Y78" s="282"/>
      <c r="Z78" s="282"/>
    </row>
    <row r="79" spans="1:26" ht="15.75" customHeight="1">
      <c r="A79" s="282"/>
      <c r="B79" s="282"/>
      <c r="C79" s="282"/>
      <c r="D79" s="282"/>
      <c r="E79" s="282"/>
      <c r="F79" s="282"/>
      <c r="G79" s="282"/>
      <c r="H79" s="282"/>
      <c r="I79" s="282"/>
      <c r="J79" s="605"/>
      <c r="K79" s="451"/>
      <c r="L79" s="605"/>
      <c r="M79" s="451"/>
      <c r="N79" s="282"/>
      <c r="O79" s="282"/>
      <c r="P79" s="282"/>
      <c r="Q79" s="282"/>
      <c r="R79" s="282"/>
      <c r="S79" s="282"/>
      <c r="T79" s="282"/>
      <c r="U79" s="282"/>
      <c r="V79" s="282"/>
      <c r="W79" s="282"/>
      <c r="X79" s="282"/>
      <c r="Y79" s="282"/>
      <c r="Z79" s="282"/>
    </row>
    <row r="80" spans="1:26" ht="15.75" customHeight="1">
      <c r="A80" s="282"/>
      <c r="B80" s="282"/>
      <c r="C80" s="282"/>
      <c r="D80" s="282"/>
      <c r="E80" s="282"/>
      <c r="F80" s="282"/>
      <c r="G80" s="282"/>
      <c r="H80" s="282"/>
      <c r="I80" s="282"/>
      <c r="J80" s="605"/>
      <c r="K80" s="451"/>
      <c r="L80" s="605"/>
      <c r="M80" s="451"/>
      <c r="N80" s="282"/>
      <c r="O80" s="282"/>
      <c r="P80" s="282"/>
      <c r="Q80" s="282"/>
      <c r="R80" s="282"/>
      <c r="S80" s="282"/>
      <c r="T80" s="282"/>
      <c r="U80" s="282"/>
      <c r="V80" s="282"/>
      <c r="W80" s="282"/>
      <c r="X80" s="282"/>
      <c r="Y80" s="282"/>
      <c r="Z80" s="282"/>
    </row>
    <row r="81" spans="1:26" ht="15.75" customHeight="1">
      <c r="A81" s="282"/>
      <c r="B81" s="282"/>
      <c r="C81" s="282"/>
      <c r="D81" s="282"/>
      <c r="E81" s="282"/>
      <c r="F81" s="282"/>
      <c r="G81" s="282"/>
      <c r="H81" s="282"/>
      <c r="I81" s="282"/>
      <c r="J81" s="605"/>
      <c r="K81" s="451"/>
      <c r="L81" s="605"/>
      <c r="M81" s="451"/>
      <c r="N81" s="282"/>
      <c r="O81" s="282"/>
      <c r="P81" s="282"/>
      <c r="Q81" s="282"/>
      <c r="R81" s="282"/>
      <c r="S81" s="282"/>
      <c r="T81" s="282"/>
      <c r="U81" s="282"/>
      <c r="V81" s="282"/>
      <c r="W81" s="282"/>
      <c r="X81" s="282"/>
      <c r="Y81" s="282"/>
      <c r="Z81" s="282"/>
    </row>
    <row r="82" spans="1:26" ht="15.75" customHeight="1">
      <c r="A82" s="282"/>
      <c r="B82" s="282"/>
      <c r="C82" s="282"/>
      <c r="D82" s="282"/>
      <c r="E82" s="282"/>
      <c r="F82" s="282"/>
      <c r="G82" s="282"/>
      <c r="H82" s="282"/>
      <c r="I82" s="282"/>
      <c r="J82" s="605"/>
      <c r="K82" s="451"/>
      <c r="L82" s="605"/>
      <c r="M82" s="451"/>
      <c r="N82" s="282"/>
      <c r="O82" s="282"/>
      <c r="P82" s="282"/>
      <c r="Q82" s="282"/>
      <c r="R82" s="282"/>
      <c r="S82" s="282"/>
      <c r="T82" s="282"/>
      <c r="U82" s="282"/>
      <c r="V82" s="282"/>
      <c r="W82" s="282"/>
      <c r="X82" s="282"/>
      <c r="Y82" s="282"/>
      <c r="Z82" s="282"/>
    </row>
    <row r="83" spans="1:26" ht="15.75" customHeight="1">
      <c r="A83" s="282"/>
      <c r="B83" s="282"/>
      <c r="C83" s="282"/>
      <c r="D83" s="282"/>
      <c r="E83" s="282"/>
      <c r="F83" s="282"/>
      <c r="G83" s="282"/>
      <c r="H83" s="282"/>
      <c r="I83" s="282"/>
      <c r="J83" s="605"/>
      <c r="K83" s="451"/>
      <c r="L83" s="605"/>
      <c r="M83" s="451"/>
      <c r="N83" s="282"/>
      <c r="O83" s="282"/>
      <c r="P83" s="282"/>
      <c r="Q83" s="282"/>
      <c r="R83" s="282"/>
      <c r="S83" s="282"/>
      <c r="T83" s="282"/>
      <c r="U83" s="282"/>
      <c r="V83" s="282"/>
      <c r="W83" s="282"/>
      <c r="X83" s="282"/>
      <c r="Y83" s="282"/>
      <c r="Z83" s="282"/>
    </row>
    <row r="84" spans="1:26" ht="15.75" customHeight="1">
      <c r="A84" s="282"/>
      <c r="B84" s="282"/>
      <c r="C84" s="282"/>
      <c r="D84" s="282"/>
      <c r="E84" s="282"/>
      <c r="F84" s="282"/>
      <c r="G84" s="282"/>
      <c r="H84" s="282"/>
      <c r="I84" s="282"/>
      <c r="J84" s="605"/>
      <c r="K84" s="451"/>
      <c r="L84" s="605"/>
      <c r="M84" s="451"/>
      <c r="N84" s="282"/>
      <c r="O84" s="282"/>
      <c r="P84" s="282"/>
      <c r="Q84" s="282"/>
      <c r="R84" s="282"/>
      <c r="S84" s="282"/>
      <c r="T84" s="282"/>
      <c r="U84" s="282"/>
      <c r="V84" s="282"/>
      <c r="W84" s="282"/>
      <c r="X84" s="282"/>
      <c r="Y84" s="282"/>
      <c r="Z84" s="282"/>
    </row>
    <row r="85" spans="1:26" ht="15.75" customHeight="1">
      <c r="A85" s="282"/>
      <c r="B85" s="282"/>
      <c r="C85" s="282"/>
      <c r="D85" s="282"/>
      <c r="E85" s="282"/>
      <c r="F85" s="282"/>
      <c r="G85" s="282"/>
      <c r="H85" s="282"/>
      <c r="I85" s="282"/>
      <c r="J85" s="605"/>
      <c r="K85" s="451"/>
      <c r="L85" s="605"/>
      <c r="M85" s="451"/>
      <c r="N85" s="282"/>
      <c r="O85" s="282"/>
      <c r="P85" s="282"/>
      <c r="Q85" s="282"/>
      <c r="R85" s="282"/>
      <c r="S85" s="282"/>
      <c r="T85" s="282"/>
      <c r="U85" s="282"/>
      <c r="V85" s="282"/>
      <c r="W85" s="282"/>
      <c r="X85" s="282"/>
      <c r="Y85" s="282"/>
      <c r="Z85" s="282"/>
    </row>
    <row r="86" spans="1:26" ht="15.75" customHeight="1">
      <c r="A86" s="282"/>
      <c r="B86" s="282"/>
      <c r="C86" s="282"/>
      <c r="D86" s="282"/>
      <c r="E86" s="282"/>
      <c r="F86" s="282"/>
      <c r="G86" s="282"/>
      <c r="H86" s="282"/>
      <c r="I86" s="282"/>
      <c r="J86" s="605"/>
      <c r="K86" s="451"/>
      <c r="L86" s="605"/>
      <c r="M86" s="451"/>
      <c r="N86" s="282"/>
      <c r="O86" s="282"/>
      <c r="P86" s="282"/>
      <c r="Q86" s="282"/>
      <c r="R86" s="282"/>
      <c r="S86" s="282"/>
      <c r="T86" s="282"/>
      <c r="U86" s="282"/>
      <c r="V86" s="282"/>
      <c r="W86" s="282"/>
      <c r="X86" s="282"/>
      <c r="Y86" s="282"/>
      <c r="Z86" s="282"/>
    </row>
    <row r="87" spans="1:26" ht="15.75" customHeight="1">
      <c r="A87" s="282"/>
      <c r="B87" s="282"/>
      <c r="C87" s="282"/>
      <c r="D87" s="282"/>
      <c r="E87" s="282"/>
      <c r="F87" s="282"/>
      <c r="G87" s="282"/>
      <c r="H87" s="282"/>
      <c r="I87" s="282"/>
      <c r="J87" s="605"/>
      <c r="K87" s="451"/>
      <c r="L87" s="605"/>
      <c r="M87" s="451"/>
      <c r="N87" s="282"/>
      <c r="O87" s="282"/>
      <c r="P87" s="282"/>
      <c r="Q87" s="282"/>
      <c r="R87" s="282"/>
      <c r="S87" s="282"/>
      <c r="T87" s="282"/>
      <c r="U87" s="282"/>
      <c r="V87" s="282"/>
      <c r="W87" s="282"/>
      <c r="X87" s="282"/>
      <c r="Y87" s="282"/>
      <c r="Z87" s="282"/>
    </row>
    <row r="88" spans="1:26" ht="15.75" customHeight="1">
      <c r="A88" s="282"/>
      <c r="B88" s="282"/>
      <c r="C88" s="282"/>
      <c r="D88" s="282"/>
      <c r="E88" s="282"/>
      <c r="F88" s="282"/>
      <c r="G88" s="282"/>
      <c r="H88" s="282"/>
      <c r="I88" s="282"/>
      <c r="J88" s="605"/>
      <c r="K88" s="451"/>
      <c r="L88" s="605"/>
      <c r="M88" s="451"/>
      <c r="N88" s="282"/>
      <c r="O88" s="282"/>
      <c r="P88" s="282"/>
      <c r="Q88" s="282"/>
      <c r="R88" s="282"/>
      <c r="S88" s="282"/>
      <c r="T88" s="282"/>
      <c r="U88" s="282"/>
      <c r="V88" s="282"/>
      <c r="W88" s="282"/>
      <c r="X88" s="282"/>
      <c r="Y88" s="282"/>
      <c r="Z88" s="282"/>
    </row>
    <row r="89" spans="1:26" ht="15.75" customHeight="1">
      <c r="A89" s="282"/>
      <c r="B89" s="282"/>
      <c r="C89" s="282"/>
      <c r="D89" s="282"/>
      <c r="E89" s="282"/>
      <c r="F89" s="282"/>
      <c r="G89" s="282"/>
      <c r="H89" s="282"/>
      <c r="I89" s="282"/>
      <c r="J89" s="605"/>
      <c r="K89" s="451"/>
      <c r="L89" s="605"/>
      <c r="M89" s="451"/>
      <c r="N89" s="282"/>
      <c r="O89" s="282"/>
      <c r="P89" s="282"/>
      <c r="Q89" s="282"/>
      <c r="R89" s="282"/>
      <c r="S89" s="282"/>
      <c r="T89" s="282"/>
      <c r="U89" s="282"/>
      <c r="V89" s="282"/>
      <c r="W89" s="282"/>
      <c r="X89" s="282"/>
      <c r="Y89" s="282"/>
      <c r="Z89" s="282"/>
    </row>
    <row r="90" spans="1:26" ht="15.75" customHeight="1">
      <c r="A90" s="282"/>
      <c r="B90" s="282"/>
      <c r="C90" s="282"/>
      <c r="D90" s="282"/>
      <c r="E90" s="282"/>
      <c r="F90" s="282"/>
      <c r="G90" s="282"/>
      <c r="H90" s="282"/>
      <c r="I90" s="282"/>
      <c r="J90" s="605"/>
      <c r="K90" s="451"/>
      <c r="L90" s="605"/>
      <c r="M90" s="451"/>
      <c r="N90" s="282"/>
      <c r="O90" s="282"/>
      <c r="P90" s="282"/>
      <c r="Q90" s="282"/>
      <c r="R90" s="282"/>
      <c r="S90" s="282"/>
      <c r="T90" s="282"/>
      <c r="U90" s="282"/>
      <c r="V90" s="282"/>
      <c r="W90" s="282"/>
      <c r="X90" s="282"/>
      <c r="Y90" s="282"/>
      <c r="Z90" s="282"/>
    </row>
    <row r="91" spans="1:26" ht="15.75" customHeight="1">
      <c r="A91" s="282"/>
      <c r="B91" s="282"/>
      <c r="C91" s="282"/>
      <c r="D91" s="282"/>
      <c r="E91" s="282"/>
      <c r="F91" s="282"/>
      <c r="G91" s="282"/>
      <c r="H91" s="282"/>
      <c r="I91" s="282"/>
      <c r="J91" s="605"/>
      <c r="K91" s="451"/>
      <c r="L91" s="605"/>
      <c r="M91" s="451"/>
      <c r="N91" s="282"/>
      <c r="O91" s="282"/>
      <c r="P91" s="282"/>
      <c r="Q91" s="282"/>
      <c r="R91" s="282"/>
      <c r="S91" s="282"/>
      <c r="T91" s="282"/>
      <c r="U91" s="282"/>
      <c r="V91" s="282"/>
      <c r="W91" s="282"/>
      <c r="X91" s="282"/>
      <c r="Y91" s="282"/>
      <c r="Z91" s="282"/>
    </row>
    <row r="92" spans="1:26" ht="15.75" customHeight="1">
      <c r="A92" s="282"/>
      <c r="B92" s="282"/>
      <c r="C92" s="282"/>
      <c r="D92" s="282"/>
      <c r="E92" s="282"/>
      <c r="F92" s="282"/>
      <c r="G92" s="282"/>
      <c r="H92" s="282"/>
      <c r="I92" s="282"/>
      <c r="J92" s="605"/>
      <c r="K92" s="451"/>
      <c r="L92" s="605"/>
      <c r="M92" s="451"/>
      <c r="N92" s="282"/>
      <c r="O92" s="282"/>
      <c r="P92" s="282"/>
      <c r="Q92" s="282"/>
      <c r="R92" s="282"/>
      <c r="S92" s="282"/>
      <c r="T92" s="282"/>
      <c r="U92" s="282"/>
      <c r="V92" s="282"/>
      <c r="W92" s="282"/>
      <c r="X92" s="282"/>
      <c r="Y92" s="282"/>
      <c r="Z92" s="282"/>
    </row>
    <row r="93" spans="1:26" ht="15.75" customHeight="1">
      <c r="A93" s="282"/>
      <c r="B93" s="282"/>
      <c r="C93" s="282"/>
      <c r="D93" s="282"/>
      <c r="E93" s="282"/>
      <c r="F93" s="282"/>
      <c r="G93" s="282"/>
      <c r="H93" s="282"/>
      <c r="I93" s="282"/>
      <c r="J93" s="605"/>
      <c r="K93" s="451"/>
      <c r="L93" s="605"/>
      <c r="M93" s="451"/>
      <c r="N93" s="282"/>
      <c r="O93" s="282"/>
      <c r="P93" s="282"/>
      <c r="Q93" s="282"/>
      <c r="R93" s="282"/>
      <c r="S93" s="282"/>
      <c r="T93" s="282"/>
      <c r="U93" s="282"/>
      <c r="V93" s="282"/>
      <c r="W93" s="282"/>
      <c r="X93" s="282"/>
      <c r="Y93" s="282"/>
      <c r="Z93" s="282"/>
    </row>
    <row r="94" spans="1:26" ht="15.75" customHeight="1">
      <c r="A94" s="282"/>
      <c r="B94" s="282"/>
      <c r="C94" s="282"/>
      <c r="D94" s="282"/>
      <c r="E94" s="282"/>
      <c r="F94" s="282"/>
      <c r="G94" s="282"/>
      <c r="H94" s="282"/>
      <c r="I94" s="282"/>
      <c r="J94" s="605"/>
      <c r="K94" s="451"/>
      <c r="L94" s="605"/>
      <c r="M94" s="451"/>
      <c r="N94" s="282"/>
      <c r="O94" s="282"/>
      <c r="P94" s="282"/>
      <c r="Q94" s="282"/>
      <c r="R94" s="282"/>
      <c r="S94" s="282"/>
      <c r="T94" s="282"/>
      <c r="U94" s="282"/>
      <c r="V94" s="282"/>
      <c r="W94" s="282"/>
      <c r="X94" s="282"/>
      <c r="Y94" s="282"/>
      <c r="Z94" s="282"/>
    </row>
    <row r="95" spans="1:26" ht="15.75" customHeight="1">
      <c r="A95" s="282"/>
      <c r="B95" s="282"/>
      <c r="C95" s="282"/>
      <c r="D95" s="282"/>
      <c r="E95" s="282"/>
      <c r="F95" s="282"/>
      <c r="G95" s="282"/>
      <c r="H95" s="282"/>
      <c r="I95" s="282"/>
      <c r="J95" s="605"/>
      <c r="K95" s="451"/>
      <c r="L95" s="605"/>
      <c r="M95" s="451"/>
      <c r="N95" s="282"/>
      <c r="O95" s="282"/>
      <c r="P95" s="282"/>
      <c r="Q95" s="282"/>
      <c r="R95" s="282"/>
      <c r="S95" s="282"/>
      <c r="T95" s="282"/>
      <c r="U95" s="282"/>
      <c r="V95" s="282"/>
      <c r="W95" s="282"/>
      <c r="X95" s="282"/>
      <c r="Y95" s="282"/>
      <c r="Z95" s="282"/>
    </row>
    <row r="96" spans="1:26" ht="15.75" customHeight="1">
      <c r="A96" s="282"/>
      <c r="B96" s="282"/>
      <c r="C96" s="282"/>
      <c r="D96" s="282"/>
      <c r="E96" s="282"/>
      <c r="F96" s="282"/>
      <c r="G96" s="282"/>
      <c r="H96" s="282"/>
      <c r="I96" s="282"/>
      <c r="J96" s="605"/>
      <c r="K96" s="451"/>
      <c r="L96" s="605"/>
      <c r="M96" s="451"/>
      <c r="N96" s="282"/>
      <c r="O96" s="282"/>
      <c r="P96" s="282"/>
      <c r="Q96" s="282"/>
      <c r="R96" s="282"/>
      <c r="S96" s="282"/>
      <c r="T96" s="282"/>
      <c r="U96" s="282"/>
      <c r="V96" s="282"/>
      <c r="W96" s="282"/>
      <c r="X96" s="282"/>
      <c r="Y96" s="282"/>
      <c r="Z96" s="282"/>
    </row>
    <row r="97" spans="1:26" ht="15.75" customHeight="1">
      <c r="A97" s="282"/>
      <c r="B97" s="282"/>
      <c r="C97" s="282"/>
      <c r="D97" s="282"/>
      <c r="E97" s="282"/>
      <c r="F97" s="282"/>
      <c r="G97" s="282"/>
      <c r="H97" s="282"/>
      <c r="I97" s="282"/>
      <c r="J97" s="605"/>
      <c r="K97" s="451"/>
      <c r="L97" s="605"/>
      <c r="M97" s="451"/>
      <c r="N97" s="282"/>
      <c r="O97" s="282"/>
      <c r="P97" s="282"/>
      <c r="Q97" s="282"/>
      <c r="R97" s="282"/>
      <c r="S97" s="282"/>
      <c r="T97" s="282"/>
      <c r="U97" s="282"/>
      <c r="V97" s="282"/>
      <c r="W97" s="282"/>
      <c r="X97" s="282"/>
      <c r="Y97" s="282"/>
      <c r="Z97" s="282"/>
    </row>
    <row r="98" spans="1:26" ht="15.75" customHeight="1">
      <c r="A98" s="282"/>
      <c r="B98" s="282"/>
      <c r="C98" s="282"/>
      <c r="D98" s="282"/>
      <c r="E98" s="282"/>
      <c r="F98" s="282"/>
      <c r="G98" s="282"/>
      <c r="H98" s="282"/>
      <c r="I98" s="282"/>
      <c r="J98" s="605"/>
      <c r="K98" s="451"/>
      <c r="L98" s="605"/>
      <c r="M98" s="451"/>
      <c r="N98" s="282"/>
      <c r="O98" s="282"/>
      <c r="P98" s="282"/>
      <c r="Q98" s="282"/>
      <c r="R98" s="282"/>
      <c r="S98" s="282"/>
      <c r="T98" s="282"/>
      <c r="U98" s="282"/>
      <c r="V98" s="282"/>
      <c r="W98" s="282"/>
      <c r="X98" s="282"/>
      <c r="Y98" s="282"/>
      <c r="Z98" s="282"/>
    </row>
    <row r="99" spans="1:26" ht="15.75" customHeight="1">
      <c r="A99" s="282"/>
      <c r="B99" s="282"/>
      <c r="C99" s="282"/>
      <c r="D99" s="282"/>
      <c r="E99" s="282"/>
      <c r="F99" s="282"/>
      <c r="G99" s="282"/>
      <c r="H99" s="282"/>
      <c r="I99" s="282"/>
      <c r="J99" s="605"/>
      <c r="K99" s="451"/>
      <c r="L99" s="605"/>
      <c r="M99" s="451"/>
      <c r="N99" s="282"/>
      <c r="O99" s="282"/>
      <c r="P99" s="282"/>
      <c r="Q99" s="282"/>
      <c r="R99" s="282"/>
      <c r="S99" s="282"/>
      <c r="T99" s="282"/>
      <c r="U99" s="282"/>
      <c r="V99" s="282"/>
      <c r="W99" s="282"/>
      <c r="X99" s="282"/>
      <c r="Y99" s="282"/>
      <c r="Z99" s="282"/>
    </row>
    <row r="100" spans="1:26" ht="15.75" customHeight="1">
      <c r="A100" s="282"/>
      <c r="B100" s="282"/>
      <c r="C100" s="282"/>
      <c r="D100" s="282"/>
      <c r="E100" s="282"/>
      <c r="F100" s="282"/>
      <c r="G100" s="282"/>
      <c r="H100" s="282"/>
      <c r="I100" s="282"/>
      <c r="J100" s="605"/>
      <c r="K100" s="451"/>
      <c r="L100" s="605"/>
      <c r="M100" s="451"/>
      <c r="N100" s="282"/>
      <c r="O100" s="282"/>
      <c r="P100" s="282"/>
      <c r="Q100" s="282"/>
      <c r="R100" s="282"/>
      <c r="S100" s="282"/>
      <c r="T100" s="282"/>
      <c r="U100" s="282"/>
      <c r="V100" s="282"/>
      <c r="W100" s="282"/>
      <c r="X100" s="282"/>
      <c r="Y100" s="282"/>
      <c r="Z100" s="282"/>
    </row>
    <row r="101" spans="1:26" ht="15.75" customHeight="1">
      <c r="A101" s="282"/>
      <c r="B101" s="282"/>
      <c r="C101" s="282"/>
      <c r="D101" s="282"/>
      <c r="E101" s="282"/>
      <c r="F101" s="282"/>
      <c r="G101" s="282"/>
      <c r="H101" s="282"/>
      <c r="I101" s="282"/>
      <c r="J101" s="605"/>
      <c r="K101" s="451"/>
      <c r="L101" s="605"/>
      <c r="M101" s="451"/>
      <c r="N101" s="282"/>
      <c r="O101" s="282"/>
      <c r="P101" s="282"/>
      <c r="Q101" s="282"/>
      <c r="R101" s="282"/>
      <c r="S101" s="282"/>
      <c r="T101" s="282"/>
      <c r="U101" s="282"/>
      <c r="V101" s="282"/>
      <c r="W101" s="282"/>
      <c r="X101" s="282"/>
      <c r="Y101" s="282"/>
      <c r="Z101" s="282"/>
    </row>
    <row r="102" spans="1:26" ht="15.75" customHeight="1">
      <c r="A102" s="282"/>
      <c r="B102" s="282"/>
      <c r="C102" s="282"/>
      <c r="D102" s="282"/>
      <c r="E102" s="282"/>
      <c r="F102" s="282"/>
      <c r="G102" s="282"/>
      <c r="H102" s="282"/>
      <c r="I102" s="282"/>
      <c r="J102" s="605"/>
      <c r="K102" s="451"/>
      <c r="L102" s="605"/>
      <c r="M102" s="451"/>
      <c r="N102" s="282"/>
      <c r="O102" s="282"/>
      <c r="P102" s="282"/>
      <c r="Q102" s="282"/>
      <c r="R102" s="282"/>
      <c r="S102" s="282"/>
      <c r="T102" s="282"/>
      <c r="U102" s="282"/>
      <c r="V102" s="282"/>
      <c r="W102" s="282"/>
      <c r="X102" s="282"/>
      <c r="Y102" s="282"/>
      <c r="Z102" s="282"/>
    </row>
    <row r="103" spans="1:26" ht="15.75" customHeight="1">
      <c r="A103" s="282"/>
      <c r="B103" s="282"/>
      <c r="C103" s="282"/>
      <c r="D103" s="282"/>
      <c r="E103" s="282"/>
      <c r="F103" s="282"/>
      <c r="G103" s="282"/>
      <c r="H103" s="282"/>
      <c r="I103" s="282"/>
      <c r="J103" s="605"/>
      <c r="K103" s="451"/>
      <c r="L103" s="605"/>
      <c r="M103" s="451"/>
      <c r="N103" s="282"/>
      <c r="O103" s="282"/>
      <c r="P103" s="282"/>
      <c r="Q103" s="282"/>
      <c r="R103" s="282"/>
      <c r="S103" s="282"/>
      <c r="T103" s="282"/>
      <c r="U103" s="282"/>
      <c r="V103" s="282"/>
      <c r="W103" s="282"/>
      <c r="X103" s="282"/>
      <c r="Y103" s="282"/>
      <c r="Z103" s="282"/>
    </row>
    <row r="104" spans="1:26" ht="15.75" customHeight="1">
      <c r="A104" s="282"/>
      <c r="B104" s="282"/>
      <c r="C104" s="282"/>
      <c r="D104" s="282"/>
      <c r="E104" s="282"/>
      <c r="F104" s="282"/>
      <c r="G104" s="282"/>
      <c r="H104" s="282"/>
      <c r="I104" s="282"/>
      <c r="J104" s="605"/>
      <c r="K104" s="451"/>
      <c r="L104" s="605"/>
      <c r="M104" s="451"/>
      <c r="N104" s="282"/>
      <c r="O104" s="282"/>
      <c r="P104" s="282"/>
      <c r="Q104" s="282"/>
      <c r="R104" s="282"/>
      <c r="S104" s="282"/>
      <c r="T104" s="282"/>
      <c r="U104" s="282"/>
      <c r="V104" s="282"/>
      <c r="W104" s="282"/>
      <c r="X104" s="282"/>
      <c r="Y104" s="282"/>
      <c r="Z104" s="282"/>
    </row>
    <row r="105" spans="1:26" ht="15.75" customHeight="1">
      <c r="A105" s="282"/>
      <c r="B105" s="282"/>
      <c r="C105" s="282"/>
      <c r="D105" s="282"/>
      <c r="E105" s="282"/>
      <c r="F105" s="282"/>
      <c r="G105" s="282"/>
      <c r="H105" s="282"/>
      <c r="I105" s="282"/>
      <c r="J105" s="605"/>
      <c r="K105" s="451"/>
      <c r="L105" s="605"/>
      <c r="M105" s="451"/>
      <c r="N105" s="282"/>
      <c r="O105" s="282"/>
      <c r="P105" s="282"/>
      <c r="Q105" s="282"/>
      <c r="R105" s="282"/>
      <c r="S105" s="282"/>
      <c r="T105" s="282"/>
      <c r="U105" s="282"/>
      <c r="V105" s="282"/>
      <c r="W105" s="282"/>
      <c r="X105" s="282"/>
      <c r="Y105" s="282"/>
      <c r="Z105" s="282"/>
    </row>
    <row r="106" spans="1:26" ht="15.75" customHeight="1">
      <c r="A106" s="282"/>
      <c r="B106" s="282"/>
      <c r="C106" s="282"/>
      <c r="D106" s="282"/>
      <c r="E106" s="282"/>
      <c r="F106" s="282"/>
      <c r="G106" s="282"/>
      <c r="H106" s="282"/>
      <c r="I106" s="282"/>
      <c r="J106" s="605"/>
      <c r="K106" s="451"/>
      <c r="L106" s="605"/>
      <c r="M106" s="451"/>
      <c r="N106" s="282"/>
      <c r="O106" s="282"/>
      <c r="P106" s="282"/>
      <c r="Q106" s="282"/>
      <c r="R106" s="282"/>
      <c r="S106" s="282"/>
      <c r="T106" s="282"/>
      <c r="U106" s="282"/>
      <c r="V106" s="282"/>
      <c r="W106" s="282"/>
      <c r="X106" s="282"/>
      <c r="Y106" s="282"/>
      <c r="Z106" s="282"/>
    </row>
    <row r="107" spans="1:26" ht="15.75" customHeight="1">
      <c r="A107" s="282"/>
      <c r="B107" s="282"/>
      <c r="C107" s="282"/>
      <c r="D107" s="282"/>
      <c r="E107" s="282"/>
      <c r="F107" s="282"/>
      <c r="G107" s="282"/>
      <c r="H107" s="282"/>
      <c r="I107" s="282"/>
      <c r="J107" s="605"/>
      <c r="K107" s="451"/>
      <c r="L107" s="605"/>
      <c r="M107" s="451"/>
      <c r="N107" s="282"/>
      <c r="O107" s="282"/>
      <c r="P107" s="282"/>
      <c r="Q107" s="282"/>
      <c r="R107" s="282"/>
      <c r="S107" s="282"/>
      <c r="T107" s="282"/>
      <c r="U107" s="282"/>
      <c r="V107" s="282"/>
      <c r="W107" s="282"/>
      <c r="X107" s="282"/>
      <c r="Y107" s="282"/>
      <c r="Z107" s="282"/>
    </row>
    <row r="108" spans="1:26" ht="15.75" customHeight="1">
      <c r="A108" s="282"/>
      <c r="B108" s="282"/>
      <c r="C108" s="282"/>
      <c r="D108" s="282"/>
      <c r="E108" s="282"/>
      <c r="F108" s="282"/>
      <c r="G108" s="282"/>
      <c r="H108" s="282"/>
      <c r="I108" s="282"/>
      <c r="J108" s="605"/>
      <c r="K108" s="451"/>
      <c r="L108" s="605"/>
      <c r="M108" s="451"/>
      <c r="N108" s="282"/>
      <c r="O108" s="282"/>
      <c r="P108" s="282"/>
      <c r="Q108" s="282"/>
      <c r="R108" s="282"/>
      <c r="S108" s="282"/>
      <c r="T108" s="282"/>
      <c r="U108" s="282"/>
      <c r="V108" s="282"/>
      <c r="W108" s="282"/>
      <c r="X108" s="282"/>
      <c r="Y108" s="282"/>
      <c r="Z108" s="282"/>
    </row>
    <row r="109" spans="1:26" ht="15.75" customHeight="1">
      <c r="A109" s="282"/>
      <c r="B109" s="282"/>
      <c r="C109" s="282"/>
      <c r="D109" s="282"/>
      <c r="E109" s="282"/>
      <c r="F109" s="282"/>
      <c r="G109" s="282"/>
      <c r="H109" s="282"/>
      <c r="I109" s="282"/>
      <c r="J109" s="605"/>
      <c r="K109" s="451"/>
      <c r="L109" s="605"/>
      <c r="M109" s="451"/>
      <c r="N109" s="282"/>
      <c r="O109" s="282"/>
      <c r="P109" s="282"/>
      <c r="Q109" s="282"/>
      <c r="R109" s="282"/>
      <c r="S109" s="282"/>
      <c r="T109" s="282"/>
      <c r="U109" s="282"/>
      <c r="V109" s="282"/>
      <c r="W109" s="282"/>
      <c r="X109" s="282"/>
      <c r="Y109" s="282"/>
      <c r="Z109" s="282"/>
    </row>
    <row r="110" spans="1:26" ht="15.75" customHeight="1">
      <c r="A110" s="282"/>
      <c r="B110" s="282"/>
      <c r="C110" s="282"/>
      <c r="D110" s="282"/>
      <c r="E110" s="282"/>
      <c r="F110" s="282"/>
      <c r="G110" s="282"/>
      <c r="H110" s="282"/>
      <c r="I110" s="282"/>
      <c r="J110" s="605"/>
      <c r="K110" s="451"/>
      <c r="L110" s="605"/>
      <c r="M110" s="451"/>
      <c r="N110" s="282"/>
      <c r="O110" s="282"/>
      <c r="P110" s="282"/>
      <c r="Q110" s="282"/>
      <c r="R110" s="282"/>
      <c r="S110" s="282"/>
      <c r="T110" s="282"/>
      <c r="U110" s="282"/>
      <c r="V110" s="282"/>
      <c r="W110" s="282"/>
      <c r="X110" s="282"/>
      <c r="Y110" s="282"/>
      <c r="Z110" s="282"/>
    </row>
    <row r="111" spans="1:26" ht="15.75" customHeight="1">
      <c r="A111" s="282"/>
      <c r="B111" s="282"/>
      <c r="C111" s="282"/>
      <c r="D111" s="282"/>
      <c r="E111" s="282"/>
      <c r="F111" s="282"/>
      <c r="G111" s="282"/>
      <c r="H111" s="282"/>
      <c r="I111" s="282"/>
      <c r="J111" s="605"/>
      <c r="K111" s="451"/>
      <c r="L111" s="605"/>
      <c r="M111" s="451"/>
      <c r="N111" s="282"/>
      <c r="O111" s="282"/>
      <c r="P111" s="282"/>
      <c r="Q111" s="282"/>
      <c r="R111" s="282"/>
      <c r="S111" s="282"/>
      <c r="T111" s="282"/>
      <c r="U111" s="282"/>
      <c r="V111" s="282"/>
      <c r="W111" s="282"/>
      <c r="X111" s="282"/>
      <c r="Y111" s="282"/>
      <c r="Z111" s="282"/>
    </row>
    <row r="112" spans="1:26" ht="15.75" customHeight="1">
      <c r="A112" s="282"/>
      <c r="B112" s="282"/>
      <c r="C112" s="282"/>
      <c r="D112" s="282"/>
      <c r="E112" s="282"/>
      <c r="F112" s="282"/>
      <c r="G112" s="282"/>
      <c r="H112" s="282"/>
      <c r="I112" s="282"/>
      <c r="J112" s="605"/>
      <c r="K112" s="451"/>
      <c r="L112" s="605"/>
      <c r="M112" s="451"/>
      <c r="N112" s="282"/>
      <c r="O112" s="282"/>
      <c r="P112" s="282"/>
      <c r="Q112" s="282"/>
      <c r="R112" s="282"/>
      <c r="S112" s="282"/>
      <c r="T112" s="282"/>
      <c r="U112" s="282"/>
      <c r="V112" s="282"/>
      <c r="W112" s="282"/>
      <c r="X112" s="282"/>
      <c r="Y112" s="282"/>
      <c r="Z112" s="282"/>
    </row>
    <row r="113" spans="1:26" ht="15.75" customHeight="1">
      <c r="A113" s="282"/>
      <c r="B113" s="282"/>
      <c r="C113" s="282"/>
      <c r="D113" s="282"/>
      <c r="E113" s="282"/>
      <c r="F113" s="282"/>
      <c r="G113" s="282"/>
      <c r="H113" s="282"/>
      <c r="I113" s="282"/>
      <c r="J113" s="605"/>
      <c r="K113" s="451"/>
      <c r="L113" s="605"/>
      <c r="M113" s="451"/>
      <c r="N113" s="282"/>
      <c r="O113" s="282"/>
      <c r="P113" s="282"/>
      <c r="Q113" s="282"/>
      <c r="R113" s="282"/>
      <c r="S113" s="282"/>
      <c r="T113" s="282"/>
      <c r="U113" s="282"/>
      <c r="V113" s="282"/>
      <c r="W113" s="282"/>
      <c r="X113" s="282"/>
      <c r="Y113" s="282"/>
      <c r="Z113" s="282"/>
    </row>
    <row r="114" spans="1:26" ht="15.75" customHeight="1">
      <c r="A114" s="282"/>
      <c r="B114" s="282"/>
      <c r="C114" s="282"/>
      <c r="D114" s="282"/>
      <c r="E114" s="282"/>
      <c r="F114" s="282"/>
      <c r="G114" s="282"/>
      <c r="H114" s="282"/>
      <c r="I114" s="282"/>
      <c r="J114" s="605"/>
      <c r="K114" s="451"/>
      <c r="L114" s="605"/>
      <c r="M114" s="451"/>
      <c r="N114" s="282"/>
      <c r="O114" s="282"/>
      <c r="P114" s="282"/>
      <c r="Q114" s="282"/>
      <c r="R114" s="282"/>
      <c r="S114" s="282"/>
      <c r="T114" s="282"/>
      <c r="U114" s="282"/>
      <c r="V114" s="282"/>
      <c r="W114" s="282"/>
      <c r="X114" s="282"/>
      <c r="Y114" s="282"/>
      <c r="Z114" s="282"/>
    </row>
    <row r="115" spans="1:26" ht="15.75" customHeight="1">
      <c r="A115" s="282"/>
      <c r="B115" s="282"/>
      <c r="C115" s="282"/>
      <c r="D115" s="282"/>
      <c r="E115" s="282"/>
      <c r="F115" s="282"/>
      <c r="G115" s="282"/>
      <c r="H115" s="282"/>
      <c r="I115" s="282"/>
      <c r="J115" s="605"/>
      <c r="K115" s="451"/>
      <c r="L115" s="605"/>
      <c r="M115" s="451"/>
      <c r="N115" s="282"/>
      <c r="O115" s="282"/>
      <c r="P115" s="282"/>
      <c r="Q115" s="282"/>
      <c r="R115" s="282"/>
      <c r="S115" s="282"/>
      <c r="T115" s="282"/>
      <c r="U115" s="282"/>
      <c r="V115" s="282"/>
      <c r="W115" s="282"/>
      <c r="X115" s="282"/>
      <c r="Y115" s="282"/>
      <c r="Z115" s="282"/>
    </row>
    <row r="116" spans="1:26" ht="15.75" customHeight="1">
      <c r="A116" s="282"/>
      <c r="B116" s="282"/>
      <c r="C116" s="282"/>
      <c r="D116" s="282"/>
      <c r="E116" s="282"/>
      <c r="F116" s="282"/>
      <c r="G116" s="282"/>
      <c r="H116" s="282"/>
      <c r="I116" s="282"/>
      <c r="J116" s="605"/>
      <c r="K116" s="451"/>
      <c r="L116" s="605"/>
      <c r="M116" s="451"/>
      <c r="N116" s="282"/>
      <c r="O116" s="282"/>
      <c r="P116" s="282"/>
      <c r="Q116" s="282"/>
      <c r="R116" s="282"/>
      <c r="S116" s="282"/>
      <c r="T116" s="282"/>
      <c r="U116" s="282"/>
      <c r="V116" s="282"/>
      <c r="W116" s="282"/>
      <c r="X116" s="282"/>
      <c r="Y116" s="282"/>
      <c r="Z116" s="282"/>
    </row>
    <row r="117" spans="1:26" ht="15.75" customHeight="1">
      <c r="A117" s="282"/>
      <c r="B117" s="282"/>
      <c r="C117" s="282"/>
      <c r="D117" s="282"/>
      <c r="E117" s="282"/>
      <c r="F117" s="282"/>
      <c r="G117" s="282"/>
      <c r="H117" s="282"/>
      <c r="I117" s="282"/>
      <c r="J117" s="605"/>
      <c r="K117" s="451"/>
      <c r="L117" s="605"/>
      <c r="M117" s="451"/>
      <c r="N117" s="282"/>
      <c r="O117" s="282"/>
      <c r="P117" s="282"/>
      <c r="Q117" s="282"/>
      <c r="R117" s="282"/>
      <c r="S117" s="282"/>
      <c r="T117" s="282"/>
      <c r="U117" s="282"/>
      <c r="V117" s="282"/>
      <c r="W117" s="282"/>
      <c r="X117" s="282"/>
      <c r="Y117" s="282"/>
      <c r="Z117" s="282"/>
    </row>
    <row r="118" spans="1:26" ht="15.75" customHeight="1">
      <c r="A118" s="282"/>
      <c r="B118" s="282"/>
      <c r="C118" s="282"/>
      <c r="D118" s="282"/>
      <c r="E118" s="282"/>
      <c r="F118" s="282"/>
      <c r="G118" s="282"/>
      <c r="H118" s="282"/>
      <c r="I118" s="282"/>
      <c r="J118" s="605"/>
      <c r="K118" s="451"/>
      <c r="L118" s="605"/>
      <c r="M118" s="451"/>
      <c r="N118" s="282"/>
      <c r="O118" s="282"/>
      <c r="P118" s="282"/>
      <c r="Q118" s="282"/>
      <c r="R118" s="282"/>
      <c r="S118" s="282"/>
      <c r="T118" s="282"/>
      <c r="U118" s="282"/>
      <c r="V118" s="282"/>
      <c r="W118" s="282"/>
      <c r="X118" s="282"/>
      <c r="Y118" s="282"/>
      <c r="Z118" s="282"/>
    </row>
    <row r="119" spans="1:26" ht="15.75" customHeight="1">
      <c r="A119" s="282"/>
      <c r="B119" s="282"/>
      <c r="C119" s="282"/>
      <c r="D119" s="282"/>
      <c r="E119" s="282"/>
      <c r="F119" s="282"/>
      <c r="G119" s="282"/>
      <c r="H119" s="282"/>
      <c r="I119" s="282"/>
      <c r="J119" s="605"/>
      <c r="K119" s="451"/>
      <c r="L119" s="605"/>
      <c r="M119" s="451"/>
      <c r="N119" s="282"/>
      <c r="O119" s="282"/>
      <c r="P119" s="282"/>
      <c r="Q119" s="282"/>
      <c r="R119" s="282"/>
      <c r="S119" s="282"/>
      <c r="T119" s="282"/>
      <c r="U119" s="282"/>
      <c r="V119" s="282"/>
      <c r="W119" s="282"/>
      <c r="X119" s="282"/>
      <c r="Y119" s="282"/>
      <c r="Z119" s="282"/>
    </row>
    <row r="120" spans="1:26" ht="15.75" customHeight="1">
      <c r="A120" s="282"/>
      <c r="B120" s="282"/>
      <c r="C120" s="282"/>
      <c r="D120" s="282"/>
      <c r="E120" s="282"/>
      <c r="F120" s="282"/>
      <c r="G120" s="282"/>
      <c r="H120" s="282"/>
      <c r="I120" s="282"/>
      <c r="J120" s="605"/>
      <c r="K120" s="451"/>
      <c r="L120" s="605"/>
      <c r="M120" s="451"/>
      <c r="N120" s="282"/>
      <c r="O120" s="282"/>
      <c r="P120" s="282"/>
      <c r="Q120" s="282"/>
      <c r="R120" s="282"/>
      <c r="S120" s="282"/>
      <c r="T120" s="282"/>
      <c r="U120" s="282"/>
      <c r="V120" s="282"/>
      <c r="W120" s="282"/>
      <c r="X120" s="282"/>
      <c r="Y120" s="282"/>
      <c r="Z120" s="282"/>
    </row>
    <row r="121" spans="1:26" ht="15.75" customHeight="1">
      <c r="A121" s="282"/>
      <c r="B121" s="282"/>
      <c r="C121" s="282"/>
      <c r="D121" s="282"/>
      <c r="E121" s="282"/>
      <c r="F121" s="282"/>
      <c r="G121" s="282"/>
      <c r="H121" s="282"/>
      <c r="I121" s="282"/>
      <c r="J121" s="605"/>
      <c r="K121" s="451"/>
      <c r="L121" s="605"/>
      <c r="M121" s="451"/>
      <c r="N121" s="282"/>
      <c r="O121" s="282"/>
      <c r="P121" s="282"/>
      <c r="Q121" s="282"/>
      <c r="R121" s="282"/>
      <c r="S121" s="282"/>
      <c r="T121" s="282"/>
      <c r="U121" s="282"/>
      <c r="V121" s="282"/>
      <c r="W121" s="282"/>
      <c r="X121" s="282"/>
      <c r="Y121" s="282"/>
      <c r="Z121" s="282"/>
    </row>
    <row r="122" spans="1:26" ht="15.75" customHeight="1">
      <c r="A122" s="282"/>
      <c r="B122" s="282"/>
      <c r="C122" s="282"/>
      <c r="D122" s="282"/>
      <c r="E122" s="282"/>
      <c r="F122" s="282"/>
      <c r="G122" s="282"/>
      <c r="H122" s="282"/>
      <c r="I122" s="282"/>
      <c r="J122" s="605"/>
      <c r="K122" s="451"/>
      <c r="L122" s="605"/>
      <c r="M122" s="451"/>
      <c r="N122" s="282"/>
      <c r="O122" s="282"/>
      <c r="P122" s="282"/>
      <c r="Q122" s="282"/>
      <c r="R122" s="282"/>
      <c r="S122" s="282"/>
      <c r="T122" s="282"/>
      <c r="U122" s="282"/>
      <c r="V122" s="282"/>
      <c r="W122" s="282"/>
      <c r="X122" s="282"/>
      <c r="Y122" s="282"/>
      <c r="Z122" s="282"/>
    </row>
    <row r="123" spans="1:26" ht="15.75" customHeight="1">
      <c r="A123" s="282"/>
      <c r="B123" s="282"/>
      <c r="C123" s="282"/>
      <c r="D123" s="282"/>
      <c r="E123" s="282"/>
      <c r="F123" s="282"/>
      <c r="G123" s="282"/>
      <c r="H123" s="282"/>
      <c r="I123" s="282"/>
      <c r="J123" s="605"/>
      <c r="K123" s="451"/>
      <c r="L123" s="605"/>
      <c r="M123" s="451"/>
      <c r="N123" s="282"/>
      <c r="O123" s="282"/>
      <c r="P123" s="282"/>
      <c r="Q123" s="282"/>
      <c r="R123" s="282"/>
      <c r="S123" s="282"/>
      <c r="T123" s="282"/>
      <c r="U123" s="282"/>
      <c r="V123" s="282"/>
      <c r="W123" s="282"/>
      <c r="X123" s="282"/>
      <c r="Y123" s="282"/>
      <c r="Z123" s="282"/>
    </row>
    <row r="124" spans="1:26" ht="15.75" customHeight="1">
      <c r="A124" s="282"/>
      <c r="B124" s="282"/>
      <c r="C124" s="282"/>
      <c r="D124" s="282"/>
      <c r="E124" s="282"/>
      <c r="F124" s="282"/>
      <c r="G124" s="282"/>
      <c r="H124" s="282"/>
      <c r="I124" s="282"/>
      <c r="J124" s="605"/>
      <c r="K124" s="451"/>
      <c r="L124" s="605"/>
      <c r="M124" s="451"/>
      <c r="N124" s="282"/>
      <c r="O124" s="282"/>
      <c r="P124" s="282"/>
      <c r="Q124" s="282"/>
      <c r="R124" s="282"/>
      <c r="S124" s="282"/>
      <c r="T124" s="282"/>
      <c r="U124" s="282"/>
      <c r="V124" s="282"/>
      <c r="W124" s="282"/>
      <c r="X124" s="282"/>
      <c r="Y124" s="282"/>
      <c r="Z124" s="282"/>
    </row>
    <row r="125" spans="1:26" ht="15.75" customHeight="1">
      <c r="A125" s="282"/>
      <c r="B125" s="282"/>
      <c r="C125" s="282"/>
      <c r="D125" s="282"/>
      <c r="E125" s="282"/>
      <c r="F125" s="282"/>
      <c r="G125" s="282"/>
      <c r="H125" s="282"/>
      <c r="I125" s="282"/>
      <c r="J125" s="605"/>
      <c r="K125" s="451"/>
      <c r="L125" s="605"/>
      <c r="M125" s="451"/>
      <c r="N125" s="282"/>
      <c r="O125" s="282"/>
      <c r="P125" s="282"/>
      <c r="Q125" s="282"/>
      <c r="R125" s="282"/>
      <c r="S125" s="282"/>
      <c r="T125" s="282"/>
      <c r="U125" s="282"/>
      <c r="V125" s="282"/>
      <c r="W125" s="282"/>
      <c r="X125" s="282"/>
      <c r="Y125" s="282"/>
      <c r="Z125" s="282"/>
    </row>
    <row r="126" spans="1:26" ht="15.75" customHeight="1">
      <c r="A126" s="282"/>
      <c r="B126" s="282"/>
      <c r="C126" s="282"/>
      <c r="D126" s="282"/>
      <c r="E126" s="282"/>
      <c r="F126" s="282"/>
      <c r="G126" s="282"/>
      <c r="H126" s="282"/>
      <c r="I126" s="282"/>
      <c r="J126" s="605"/>
      <c r="K126" s="451"/>
      <c r="L126" s="605"/>
      <c r="M126" s="451"/>
      <c r="N126" s="282"/>
      <c r="O126" s="282"/>
      <c r="P126" s="282"/>
      <c r="Q126" s="282"/>
      <c r="R126" s="282"/>
      <c r="S126" s="282"/>
      <c r="T126" s="282"/>
      <c r="U126" s="282"/>
      <c r="V126" s="282"/>
      <c r="W126" s="282"/>
      <c r="X126" s="282"/>
      <c r="Y126" s="282"/>
      <c r="Z126" s="282"/>
    </row>
    <row r="127" spans="1:26" ht="15.75" customHeight="1">
      <c r="A127" s="282"/>
      <c r="B127" s="282"/>
      <c r="C127" s="282"/>
      <c r="D127" s="282"/>
      <c r="E127" s="282"/>
      <c r="F127" s="282"/>
      <c r="G127" s="282"/>
      <c r="H127" s="282"/>
      <c r="I127" s="282"/>
      <c r="J127" s="605"/>
      <c r="K127" s="451"/>
      <c r="L127" s="605"/>
      <c r="M127" s="451"/>
      <c r="N127" s="282"/>
      <c r="O127" s="282"/>
      <c r="P127" s="282"/>
      <c r="Q127" s="282"/>
      <c r="R127" s="282"/>
      <c r="S127" s="282"/>
      <c r="T127" s="282"/>
      <c r="U127" s="282"/>
      <c r="V127" s="282"/>
      <c r="W127" s="282"/>
      <c r="X127" s="282"/>
      <c r="Y127" s="282"/>
      <c r="Z127" s="282"/>
    </row>
    <row r="128" spans="1:26" ht="15.75" customHeight="1">
      <c r="A128" s="282"/>
      <c r="B128" s="282"/>
      <c r="C128" s="282"/>
      <c r="D128" s="282"/>
      <c r="E128" s="282"/>
      <c r="F128" s="282"/>
      <c r="G128" s="282"/>
      <c r="H128" s="282"/>
      <c r="I128" s="282"/>
      <c r="J128" s="605"/>
      <c r="K128" s="451"/>
      <c r="L128" s="605"/>
      <c r="M128" s="451"/>
      <c r="N128" s="282"/>
      <c r="O128" s="282"/>
      <c r="P128" s="282"/>
      <c r="Q128" s="282"/>
      <c r="R128" s="282"/>
      <c r="S128" s="282"/>
      <c r="T128" s="282"/>
      <c r="U128" s="282"/>
      <c r="V128" s="282"/>
      <c r="W128" s="282"/>
      <c r="X128" s="282"/>
      <c r="Y128" s="282"/>
      <c r="Z128" s="282"/>
    </row>
    <row r="129" spans="1:26" ht="15.75" customHeight="1">
      <c r="A129" s="282"/>
      <c r="B129" s="282"/>
      <c r="C129" s="282"/>
      <c r="D129" s="282"/>
      <c r="E129" s="282"/>
      <c r="F129" s="282"/>
      <c r="G129" s="282"/>
      <c r="H129" s="282"/>
      <c r="I129" s="282"/>
      <c r="J129" s="605"/>
      <c r="K129" s="451"/>
      <c r="L129" s="605"/>
      <c r="M129" s="451"/>
      <c r="N129" s="282"/>
      <c r="O129" s="282"/>
      <c r="P129" s="282"/>
      <c r="Q129" s="282"/>
      <c r="R129" s="282"/>
      <c r="S129" s="282"/>
      <c r="T129" s="282"/>
      <c r="U129" s="282"/>
      <c r="V129" s="282"/>
      <c r="W129" s="282"/>
      <c r="X129" s="282"/>
      <c r="Y129" s="282"/>
      <c r="Z129" s="282"/>
    </row>
    <row r="130" spans="1:26" ht="15.75" customHeight="1">
      <c r="A130" s="282"/>
      <c r="B130" s="282"/>
      <c r="C130" s="282"/>
      <c r="D130" s="282"/>
      <c r="E130" s="282"/>
      <c r="F130" s="282"/>
      <c r="G130" s="282"/>
      <c r="H130" s="282"/>
      <c r="I130" s="282"/>
      <c r="J130" s="605"/>
      <c r="K130" s="451"/>
      <c r="L130" s="605"/>
      <c r="M130" s="451"/>
      <c r="N130" s="282"/>
      <c r="O130" s="282"/>
      <c r="P130" s="282"/>
      <c r="Q130" s="282"/>
      <c r="R130" s="282"/>
      <c r="S130" s="282"/>
      <c r="T130" s="282"/>
      <c r="U130" s="282"/>
      <c r="V130" s="282"/>
      <c r="W130" s="282"/>
      <c r="X130" s="282"/>
      <c r="Y130" s="282"/>
      <c r="Z130" s="282"/>
    </row>
    <row r="131" spans="1:26" ht="15.75" customHeight="1">
      <c r="A131" s="282"/>
      <c r="B131" s="282"/>
      <c r="C131" s="282"/>
      <c r="D131" s="282"/>
      <c r="E131" s="282"/>
      <c r="F131" s="282"/>
      <c r="G131" s="282"/>
      <c r="H131" s="282"/>
      <c r="I131" s="282"/>
      <c r="J131" s="605"/>
      <c r="K131" s="451"/>
      <c r="L131" s="605"/>
      <c r="M131" s="451"/>
      <c r="N131" s="282"/>
      <c r="O131" s="282"/>
      <c r="P131" s="282"/>
      <c r="Q131" s="282"/>
      <c r="R131" s="282"/>
      <c r="S131" s="282"/>
      <c r="T131" s="282"/>
      <c r="U131" s="282"/>
      <c r="V131" s="282"/>
      <c r="W131" s="282"/>
      <c r="X131" s="282"/>
      <c r="Y131" s="282"/>
      <c r="Z131" s="282"/>
    </row>
    <row r="132" spans="1:26" ht="15.75" customHeight="1">
      <c r="A132" s="282"/>
      <c r="B132" s="282"/>
      <c r="C132" s="282"/>
      <c r="D132" s="282"/>
      <c r="E132" s="282"/>
      <c r="F132" s="282"/>
      <c r="G132" s="282"/>
      <c r="H132" s="282"/>
      <c r="I132" s="282"/>
      <c r="J132" s="605"/>
      <c r="K132" s="451"/>
      <c r="L132" s="605"/>
      <c r="M132" s="451"/>
      <c r="N132" s="282"/>
      <c r="O132" s="282"/>
      <c r="P132" s="282"/>
      <c r="Q132" s="282"/>
      <c r="R132" s="282"/>
      <c r="S132" s="282"/>
      <c r="T132" s="282"/>
      <c r="U132" s="282"/>
      <c r="V132" s="282"/>
      <c r="W132" s="282"/>
      <c r="X132" s="282"/>
      <c r="Y132" s="282"/>
      <c r="Z132" s="282"/>
    </row>
    <row r="133" spans="1:26" ht="15.75" customHeight="1">
      <c r="A133" s="282"/>
      <c r="B133" s="282"/>
      <c r="C133" s="282"/>
      <c r="D133" s="282"/>
      <c r="E133" s="282"/>
      <c r="F133" s="282"/>
      <c r="G133" s="282"/>
      <c r="H133" s="282"/>
      <c r="I133" s="282"/>
      <c r="J133" s="605"/>
      <c r="K133" s="451"/>
      <c r="L133" s="605"/>
      <c r="M133" s="451"/>
      <c r="N133" s="282"/>
      <c r="O133" s="282"/>
      <c r="P133" s="282"/>
      <c r="Q133" s="282"/>
      <c r="R133" s="282"/>
      <c r="S133" s="282"/>
      <c r="T133" s="282"/>
      <c r="U133" s="282"/>
      <c r="V133" s="282"/>
      <c r="W133" s="282"/>
      <c r="X133" s="282"/>
      <c r="Y133" s="282"/>
      <c r="Z133" s="282"/>
    </row>
    <row r="134" spans="1:26" ht="15.75" customHeight="1">
      <c r="A134" s="282"/>
      <c r="B134" s="282"/>
      <c r="C134" s="282"/>
      <c r="D134" s="282"/>
      <c r="E134" s="282"/>
      <c r="F134" s="282"/>
      <c r="G134" s="282"/>
      <c r="H134" s="282"/>
      <c r="I134" s="282"/>
      <c r="J134" s="605"/>
      <c r="K134" s="451"/>
      <c r="L134" s="605"/>
      <c r="M134" s="451"/>
      <c r="N134" s="282"/>
      <c r="O134" s="282"/>
      <c r="P134" s="282"/>
      <c r="Q134" s="282"/>
      <c r="R134" s="282"/>
      <c r="S134" s="282"/>
      <c r="T134" s="282"/>
      <c r="U134" s="282"/>
      <c r="V134" s="282"/>
      <c r="W134" s="282"/>
      <c r="X134" s="282"/>
      <c r="Y134" s="282"/>
      <c r="Z134" s="282"/>
    </row>
    <row r="135" spans="1:26" ht="15.75" customHeight="1">
      <c r="A135" s="282"/>
      <c r="B135" s="282"/>
      <c r="C135" s="282"/>
      <c r="D135" s="282"/>
      <c r="E135" s="282"/>
      <c r="F135" s="282"/>
      <c r="G135" s="282"/>
      <c r="H135" s="282"/>
      <c r="I135" s="282"/>
      <c r="J135" s="605"/>
      <c r="K135" s="451"/>
      <c r="L135" s="605"/>
      <c r="M135" s="451"/>
      <c r="N135" s="282"/>
      <c r="O135" s="282"/>
      <c r="P135" s="282"/>
      <c r="Q135" s="282"/>
      <c r="R135" s="282"/>
      <c r="S135" s="282"/>
      <c r="T135" s="282"/>
      <c r="U135" s="282"/>
      <c r="V135" s="282"/>
      <c r="W135" s="282"/>
      <c r="X135" s="282"/>
      <c r="Y135" s="282"/>
      <c r="Z135" s="282"/>
    </row>
    <row r="136" spans="1:26" ht="15.75" customHeight="1">
      <c r="A136" s="282"/>
      <c r="B136" s="282"/>
      <c r="C136" s="282"/>
      <c r="D136" s="282"/>
      <c r="E136" s="282"/>
      <c r="F136" s="282"/>
      <c r="G136" s="282"/>
      <c r="H136" s="282"/>
      <c r="I136" s="282"/>
      <c r="J136" s="605"/>
      <c r="K136" s="451"/>
      <c r="L136" s="605"/>
      <c r="M136" s="451"/>
      <c r="N136" s="282"/>
      <c r="O136" s="282"/>
      <c r="P136" s="282"/>
      <c r="Q136" s="282"/>
      <c r="R136" s="282"/>
      <c r="S136" s="282"/>
      <c r="T136" s="282"/>
      <c r="U136" s="282"/>
      <c r="V136" s="282"/>
      <c r="W136" s="282"/>
      <c r="X136" s="282"/>
      <c r="Y136" s="282"/>
      <c r="Z136" s="282"/>
    </row>
    <row r="137" spans="1:26" ht="15.75" customHeight="1">
      <c r="A137" s="282"/>
      <c r="B137" s="282"/>
      <c r="C137" s="282"/>
      <c r="D137" s="282"/>
      <c r="E137" s="282"/>
      <c r="F137" s="282"/>
      <c r="G137" s="282"/>
      <c r="H137" s="282"/>
      <c r="I137" s="282"/>
      <c r="J137" s="605"/>
      <c r="K137" s="451"/>
      <c r="L137" s="605"/>
      <c r="M137" s="451"/>
      <c r="N137" s="282"/>
      <c r="O137" s="282"/>
      <c r="P137" s="282"/>
      <c r="Q137" s="282"/>
      <c r="R137" s="282"/>
      <c r="S137" s="282"/>
      <c r="T137" s="282"/>
      <c r="U137" s="282"/>
      <c r="V137" s="282"/>
      <c r="W137" s="282"/>
      <c r="X137" s="282"/>
      <c r="Y137" s="282"/>
      <c r="Z137" s="282"/>
    </row>
    <row r="138" spans="1:26" ht="15.75" customHeight="1">
      <c r="A138" s="282"/>
      <c r="B138" s="282"/>
      <c r="C138" s="282"/>
      <c r="D138" s="282"/>
      <c r="E138" s="282"/>
      <c r="F138" s="282"/>
      <c r="G138" s="282"/>
      <c r="H138" s="282"/>
      <c r="I138" s="282"/>
      <c r="J138" s="605"/>
      <c r="K138" s="451"/>
      <c r="L138" s="605"/>
      <c r="M138" s="451"/>
      <c r="N138" s="282"/>
      <c r="O138" s="282"/>
      <c r="P138" s="282"/>
      <c r="Q138" s="282"/>
      <c r="R138" s="282"/>
      <c r="S138" s="282"/>
      <c r="T138" s="282"/>
      <c r="U138" s="282"/>
      <c r="V138" s="282"/>
      <c r="W138" s="282"/>
      <c r="X138" s="282"/>
      <c r="Y138" s="282"/>
      <c r="Z138" s="282"/>
    </row>
    <row r="139" spans="1:26" ht="15.75" customHeight="1">
      <c r="A139" s="282"/>
      <c r="B139" s="282"/>
      <c r="C139" s="282"/>
      <c r="D139" s="282"/>
      <c r="E139" s="282"/>
      <c r="F139" s="282"/>
      <c r="G139" s="282"/>
      <c r="H139" s="282"/>
      <c r="I139" s="282"/>
      <c r="J139" s="605"/>
      <c r="K139" s="451"/>
      <c r="L139" s="605"/>
      <c r="M139" s="451"/>
      <c r="N139" s="282"/>
      <c r="O139" s="282"/>
      <c r="P139" s="282"/>
      <c r="Q139" s="282"/>
      <c r="R139" s="282"/>
      <c r="S139" s="282"/>
      <c r="T139" s="282"/>
      <c r="U139" s="282"/>
      <c r="V139" s="282"/>
      <c r="W139" s="282"/>
      <c r="X139" s="282"/>
      <c r="Y139" s="282"/>
      <c r="Z139" s="282"/>
    </row>
    <row r="140" spans="1:26" ht="15.75" customHeight="1">
      <c r="A140" s="282"/>
      <c r="B140" s="282"/>
      <c r="C140" s="282"/>
      <c r="D140" s="282"/>
      <c r="E140" s="282"/>
      <c r="F140" s="282"/>
      <c r="G140" s="282"/>
      <c r="H140" s="282"/>
      <c r="I140" s="282"/>
      <c r="J140" s="605"/>
      <c r="K140" s="451"/>
      <c r="L140" s="605"/>
      <c r="M140" s="451"/>
      <c r="N140" s="282"/>
      <c r="O140" s="282"/>
      <c r="P140" s="282"/>
      <c r="Q140" s="282"/>
      <c r="R140" s="282"/>
      <c r="S140" s="282"/>
      <c r="T140" s="282"/>
      <c r="U140" s="282"/>
      <c r="V140" s="282"/>
      <c r="W140" s="282"/>
      <c r="X140" s="282"/>
      <c r="Y140" s="282"/>
      <c r="Z140" s="282"/>
    </row>
    <row r="141" spans="1:26" ht="15.75" customHeight="1">
      <c r="A141" s="282"/>
      <c r="B141" s="282"/>
      <c r="C141" s="282"/>
      <c r="D141" s="282"/>
      <c r="E141" s="282"/>
      <c r="F141" s="282"/>
      <c r="G141" s="282"/>
      <c r="H141" s="282"/>
      <c r="I141" s="282"/>
      <c r="J141" s="605"/>
      <c r="K141" s="451"/>
      <c r="L141" s="605"/>
      <c r="M141" s="451"/>
      <c r="N141" s="282"/>
      <c r="O141" s="282"/>
      <c r="P141" s="282"/>
      <c r="Q141" s="282"/>
      <c r="R141" s="282"/>
      <c r="S141" s="282"/>
      <c r="T141" s="282"/>
      <c r="U141" s="282"/>
      <c r="V141" s="282"/>
      <c r="W141" s="282"/>
      <c r="X141" s="282"/>
      <c r="Y141" s="282"/>
      <c r="Z141" s="282"/>
    </row>
    <row r="142" spans="1:26" ht="15.75" customHeight="1">
      <c r="A142" s="282"/>
      <c r="B142" s="282"/>
      <c r="C142" s="282"/>
      <c r="D142" s="282"/>
      <c r="E142" s="282"/>
      <c r="F142" s="282"/>
      <c r="G142" s="282"/>
      <c r="H142" s="282"/>
      <c r="I142" s="282"/>
      <c r="J142" s="605"/>
      <c r="K142" s="451"/>
      <c r="L142" s="605"/>
      <c r="M142" s="451"/>
      <c r="N142" s="282"/>
      <c r="O142" s="282"/>
      <c r="P142" s="282"/>
      <c r="Q142" s="282"/>
      <c r="R142" s="282"/>
      <c r="S142" s="282"/>
      <c r="T142" s="282"/>
      <c r="U142" s="282"/>
      <c r="V142" s="282"/>
      <c r="W142" s="282"/>
      <c r="X142" s="282"/>
      <c r="Y142" s="282"/>
      <c r="Z142" s="282"/>
    </row>
    <row r="143" spans="1:26" ht="15.75" customHeight="1">
      <c r="A143" s="282"/>
      <c r="B143" s="282"/>
      <c r="C143" s="282"/>
      <c r="D143" s="282"/>
      <c r="E143" s="282"/>
      <c r="F143" s="282"/>
      <c r="G143" s="282"/>
      <c r="H143" s="282"/>
      <c r="I143" s="282"/>
      <c r="J143" s="605"/>
      <c r="K143" s="451"/>
      <c r="L143" s="605"/>
      <c r="M143" s="451"/>
      <c r="N143" s="282"/>
      <c r="O143" s="282"/>
      <c r="P143" s="282"/>
      <c r="Q143" s="282"/>
      <c r="R143" s="282"/>
      <c r="S143" s="282"/>
      <c r="T143" s="282"/>
      <c r="U143" s="282"/>
      <c r="V143" s="282"/>
      <c r="W143" s="282"/>
      <c r="X143" s="282"/>
      <c r="Y143" s="282"/>
      <c r="Z143" s="282"/>
    </row>
    <row r="144" spans="1:26" ht="15.75" customHeight="1">
      <c r="A144" s="282"/>
      <c r="B144" s="282"/>
      <c r="C144" s="282"/>
      <c r="D144" s="282"/>
      <c r="E144" s="282"/>
      <c r="F144" s="282"/>
      <c r="G144" s="282"/>
      <c r="H144" s="282"/>
      <c r="I144" s="282"/>
      <c r="J144" s="605"/>
      <c r="K144" s="451"/>
      <c r="L144" s="605"/>
      <c r="M144" s="451"/>
      <c r="N144" s="282"/>
      <c r="O144" s="282"/>
      <c r="P144" s="282"/>
      <c r="Q144" s="282"/>
      <c r="R144" s="282"/>
      <c r="S144" s="282"/>
      <c r="T144" s="282"/>
      <c r="U144" s="282"/>
      <c r="V144" s="282"/>
      <c r="W144" s="282"/>
      <c r="X144" s="282"/>
      <c r="Y144" s="282"/>
      <c r="Z144" s="282"/>
    </row>
    <row r="145" spans="1:26" ht="15.75" customHeight="1">
      <c r="A145" s="282"/>
      <c r="B145" s="282"/>
      <c r="C145" s="282"/>
      <c r="D145" s="282"/>
      <c r="E145" s="282"/>
      <c r="F145" s="282"/>
      <c r="G145" s="282"/>
      <c r="H145" s="282"/>
      <c r="I145" s="282"/>
      <c r="J145" s="605"/>
      <c r="K145" s="451"/>
      <c r="L145" s="605"/>
      <c r="M145" s="451"/>
      <c r="N145" s="282"/>
      <c r="O145" s="282"/>
      <c r="P145" s="282"/>
      <c r="Q145" s="282"/>
      <c r="R145" s="282"/>
      <c r="S145" s="282"/>
      <c r="T145" s="282"/>
      <c r="U145" s="282"/>
      <c r="V145" s="282"/>
      <c r="W145" s="282"/>
      <c r="X145" s="282"/>
      <c r="Y145" s="282"/>
      <c r="Z145" s="282"/>
    </row>
    <row r="146" spans="1:26" ht="15.75" customHeight="1">
      <c r="A146" s="282"/>
      <c r="B146" s="282"/>
      <c r="C146" s="282"/>
      <c r="D146" s="282"/>
      <c r="E146" s="282"/>
      <c r="F146" s="282"/>
      <c r="G146" s="282"/>
      <c r="H146" s="282"/>
      <c r="I146" s="282"/>
      <c r="J146" s="605"/>
      <c r="K146" s="451"/>
      <c r="L146" s="605"/>
      <c r="M146" s="451"/>
      <c r="N146" s="282"/>
      <c r="O146" s="282"/>
      <c r="P146" s="282"/>
      <c r="Q146" s="282"/>
      <c r="R146" s="282"/>
      <c r="S146" s="282"/>
      <c r="T146" s="282"/>
      <c r="U146" s="282"/>
      <c r="V146" s="282"/>
      <c r="W146" s="282"/>
      <c r="X146" s="282"/>
      <c r="Y146" s="282"/>
      <c r="Z146" s="282"/>
    </row>
    <row r="147" spans="1:26" ht="15.75" customHeight="1">
      <c r="A147" s="282"/>
      <c r="B147" s="282"/>
      <c r="C147" s="282"/>
      <c r="D147" s="282"/>
      <c r="E147" s="282"/>
      <c r="F147" s="282"/>
      <c r="G147" s="282"/>
      <c r="H147" s="282"/>
      <c r="I147" s="282"/>
      <c r="J147" s="605"/>
      <c r="K147" s="451"/>
      <c r="L147" s="605"/>
      <c r="M147" s="451"/>
      <c r="N147" s="282"/>
      <c r="O147" s="282"/>
      <c r="P147" s="282"/>
      <c r="Q147" s="282"/>
      <c r="R147" s="282"/>
      <c r="S147" s="282"/>
      <c r="T147" s="282"/>
      <c r="U147" s="282"/>
      <c r="V147" s="282"/>
      <c r="W147" s="282"/>
      <c r="X147" s="282"/>
      <c r="Y147" s="282"/>
      <c r="Z147" s="282"/>
    </row>
    <row r="148" spans="1:26" ht="15.75" customHeight="1">
      <c r="A148" s="282"/>
      <c r="B148" s="282"/>
      <c r="C148" s="282"/>
      <c r="D148" s="282"/>
      <c r="E148" s="282"/>
      <c r="F148" s="282"/>
      <c r="G148" s="282"/>
      <c r="H148" s="282"/>
      <c r="I148" s="282"/>
      <c r="J148" s="605"/>
      <c r="K148" s="451"/>
      <c r="L148" s="605"/>
      <c r="M148" s="451"/>
      <c r="N148" s="282"/>
      <c r="O148" s="282"/>
      <c r="P148" s="282"/>
      <c r="Q148" s="282"/>
      <c r="R148" s="282"/>
      <c r="S148" s="282"/>
      <c r="T148" s="282"/>
      <c r="U148" s="282"/>
      <c r="V148" s="282"/>
      <c r="W148" s="282"/>
      <c r="X148" s="282"/>
      <c r="Y148" s="282"/>
      <c r="Z148" s="282"/>
    </row>
    <row r="149" spans="1:26" ht="15.75" customHeight="1">
      <c r="A149" s="282"/>
      <c r="B149" s="282"/>
      <c r="C149" s="282"/>
      <c r="D149" s="282"/>
      <c r="E149" s="282"/>
      <c r="F149" s="282"/>
      <c r="G149" s="282"/>
      <c r="H149" s="282"/>
      <c r="I149" s="282"/>
      <c r="J149" s="605"/>
      <c r="K149" s="451"/>
      <c r="L149" s="605"/>
      <c r="M149" s="451"/>
      <c r="N149" s="282"/>
      <c r="O149" s="282"/>
      <c r="P149" s="282"/>
      <c r="Q149" s="282"/>
      <c r="R149" s="282"/>
      <c r="S149" s="282"/>
      <c r="T149" s="282"/>
      <c r="U149" s="282"/>
      <c r="V149" s="282"/>
      <c r="W149" s="282"/>
      <c r="X149" s="282"/>
      <c r="Y149" s="282"/>
      <c r="Z149" s="282"/>
    </row>
    <row r="150" spans="1:26" ht="15.75" customHeight="1">
      <c r="A150" s="282"/>
      <c r="B150" s="282"/>
      <c r="C150" s="282"/>
      <c r="D150" s="282"/>
      <c r="E150" s="282"/>
      <c r="F150" s="282"/>
      <c r="G150" s="282"/>
      <c r="H150" s="282"/>
      <c r="I150" s="282"/>
      <c r="J150" s="605"/>
      <c r="K150" s="451"/>
      <c r="L150" s="605"/>
      <c r="M150" s="451"/>
      <c r="N150" s="282"/>
      <c r="O150" s="282"/>
      <c r="P150" s="282"/>
      <c r="Q150" s="282"/>
      <c r="R150" s="282"/>
      <c r="S150" s="282"/>
      <c r="T150" s="282"/>
      <c r="U150" s="282"/>
      <c r="V150" s="282"/>
      <c r="W150" s="282"/>
      <c r="X150" s="282"/>
      <c r="Y150" s="282"/>
      <c r="Z150" s="282"/>
    </row>
    <row r="151" spans="1:26" ht="15.75" customHeight="1">
      <c r="A151" s="282"/>
      <c r="B151" s="282"/>
      <c r="C151" s="282"/>
      <c r="D151" s="282"/>
      <c r="E151" s="282"/>
      <c r="F151" s="282"/>
      <c r="G151" s="282"/>
      <c r="H151" s="282"/>
      <c r="I151" s="282"/>
      <c r="J151" s="605"/>
      <c r="K151" s="451"/>
      <c r="L151" s="605"/>
      <c r="M151" s="451"/>
      <c r="N151" s="282"/>
      <c r="O151" s="282"/>
      <c r="P151" s="282"/>
      <c r="Q151" s="282"/>
      <c r="R151" s="282"/>
      <c r="S151" s="282"/>
      <c r="T151" s="282"/>
      <c r="U151" s="282"/>
      <c r="V151" s="282"/>
      <c r="W151" s="282"/>
      <c r="X151" s="282"/>
      <c r="Y151" s="282"/>
      <c r="Z151" s="282"/>
    </row>
    <row r="152" spans="1:26" ht="15.75" customHeight="1">
      <c r="A152" s="282"/>
      <c r="B152" s="282"/>
      <c r="C152" s="282"/>
      <c r="D152" s="282"/>
      <c r="E152" s="282"/>
      <c r="F152" s="282"/>
      <c r="G152" s="282"/>
      <c r="H152" s="282"/>
      <c r="I152" s="282"/>
      <c r="J152" s="605"/>
      <c r="K152" s="451"/>
      <c r="L152" s="605"/>
      <c r="M152" s="451"/>
      <c r="N152" s="282"/>
      <c r="O152" s="282"/>
      <c r="P152" s="282"/>
      <c r="Q152" s="282"/>
      <c r="R152" s="282"/>
      <c r="S152" s="282"/>
      <c r="T152" s="282"/>
      <c r="U152" s="282"/>
      <c r="V152" s="282"/>
      <c r="W152" s="282"/>
      <c r="X152" s="282"/>
      <c r="Y152" s="282"/>
      <c r="Z152" s="282"/>
    </row>
    <row r="153" spans="1:26" ht="15.75" customHeight="1">
      <c r="A153" s="282"/>
      <c r="B153" s="282"/>
      <c r="C153" s="282"/>
      <c r="D153" s="282"/>
      <c r="E153" s="282"/>
      <c r="F153" s="282"/>
      <c r="G153" s="282"/>
      <c r="H153" s="282"/>
      <c r="I153" s="282"/>
      <c r="J153" s="605"/>
      <c r="K153" s="451"/>
      <c r="L153" s="605"/>
      <c r="M153" s="451"/>
      <c r="N153" s="282"/>
      <c r="O153" s="282"/>
      <c r="P153" s="282"/>
      <c r="Q153" s="282"/>
      <c r="R153" s="282"/>
      <c r="S153" s="282"/>
      <c r="T153" s="282"/>
      <c r="U153" s="282"/>
      <c r="V153" s="282"/>
      <c r="W153" s="282"/>
      <c r="X153" s="282"/>
      <c r="Y153" s="282"/>
      <c r="Z153" s="282"/>
    </row>
    <row r="154" spans="1:26" ht="15.75" customHeight="1">
      <c r="A154" s="282"/>
      <c r="B154" s="282"/>
      <c r="C154" s="282"/>
      <c r="D154" s="282"/>
      <c r="E154" s="282"/>
      <c r="F154" s="282"/>
      <c r="G154" s="282"/>
      <c r="H154" s="282"/>
      <c r="I154" s="282"/>
      <c r="J154" s="605"/>
      <c r="K154" s="451"/>
      <c r="L154" s="605"/>
      <c r="M154" s="451"/>
      <c r="N154" s="282"/>
      <c r="O154" s="282"/>
      <c r="P154" s="282"/>
      <c r="Q154" s="282"/>
      <c r="R154" s="282"/>
      <c r="S154" s="282"/>
      <c r="T154" s="282"/>
      <c r="U154" s="282"/>
      <c r="V154" s="282"/>
      <c r="W154" s="282"/>
      <c r="X154" s="282"/>
      <c r="Y154" s="282"/>
      <c r="Z154" s="282"/>
    </row>
    <row r="155" spans="1:26" ht="15.75" customHeight="1">
      <c r="A155" s="282"/>
      <c r="B155" s="282"/>
      <c r="C155" s="282"/>
      <c r="D155" s="282"/>
      <c r="E155" s="282"/>
      <c r="F155" s="282"/>
      <c r="G155" s="282"/>
      <c r="H155" s="282"/>
      <c r="I155" s="282"/>
      <c r="J155" s="605"/>
      <c r="K155" s="451"/>
      <c r="L155" s="605"/>
      <c r="M155" s="451"/>
      <c r="N155" s="282"/>
      <c r="O155" s="282"/>
      <c r="P155" s="282"/>
      <c r="Q155" s="282"/>
      <c r="R155" s="282"/>
      <c r="S155" s="282"/>
      <c r="T155" s="282"/>
      <c r="U155" s="282"/>
      <c r="V155" s="282"/>
      <c r="W155" s="282"/>
      <c r="X155" s="282"/>
      <c r="Y155" s="282"/>
      <c r="Z155" s="282"/>
    </row>
    <row r="156" spans="1:26" ht="15.75" customHeight="1">
      <c r="A156" s="282"/>
      <c r="B156" s="282"/>
      <c r="C156" s="282"/>
      <c r="D156" s="282"/>
      <c r="E156" s="282"/>
      <c r="F156" s="282"/>
      <c r="G156" s="282"/>
      <c r="H156" s="282"/>
      <c r="I156" s="282"/>
      <c r="J156" s="605"/>
      <c r="K156" s="451"/>
      <c r="L156" s="605"/>
      <c r="M156" s="451"/>
      <c r="N156" s="282"/>
      <c r="O156" s="282"/>
      <c r="P156" s="282"/>
      <c r="Q156" s="282"/>
      <c r="R156" s="282"/>
      <c r="S156" s="282"/>
      <c r="T156" s="282"/>
      <c r="U156" s="282"/>
      <c r="V156" s="282"/>
      <c r="W156" s="282"/>
      <c r="X156" s="282"/>
      <c r="Y156" s="282"/>
      <c r="Z156" s="282"/>
    </row>
    <row r="157" spans="1:26" ht="15.75" customHeight="1">
      <c r="A157" s="282"/>
      <c r="B157" s="282"/>
      <c r="C157" s="282"/>
      <c r="D157" s="282"/>
      <c r="E157" s="282"/>
      <c r="F157" s="282"/>
      <c r="G157" s="282"/>
      <c r="H157" s="282"/>
      <c r="I157" s="282"/>
      <c r="J157" s="605"/>
      <c r="K157" s="451"/>
      <c r="L157" s="605"/>
      <c r="M157" s="451"/>
      <c r="N157" s="282"/>
      <c r="O157" s="282"/>
      <c r="P157" s="282"/>
      <c r="Q157" s="282"/>
      <c r="R157" s="282"/>
      <c r="S157" s="282"/>
      <c r="T157" s="282"/>
      <c r="U157" s="282"/>
      <c r="V157" s="282"/>
      <c r="W157" s="282"/>
      <c r="X157" s="282"/>
      <c r="Y157" s="282"/>
      <c r="Z157" s="282"/>
    </row>
    <row r="158" spans="1:26" ht="15.75" customHeight="1">
      <c r="A158" s="282"/>
      <c r="B158" s="282"/>
      <c r="C158" s="282"/>
      <c r="D158" s="282"/>
      <c r="E158" s="282"/>
      <c r="F158" s="282"/>
      <c r="G158" s="282"/>
      <c r="H158" s="282"/>
      <c r="I158" s="282"/>
      <c r="J158" s="605"/>
      <c r="K158" s="451"/>
      <c r="L158" s="605"/>
      <c r="M158" s="451"/>
      <c r="N158" s="282"/>
      <c r="O158" s="282"/>
      <c r="P158" s="282"/>
      <c r="Q158" s="282"/>
      <c r="R158" s="282"/>
      <c r="S158" s="282"/>
      <c r="T158" s="282"/>
      <c r="U158" s="282"/>
      <c r="V158" s="282"/>
      <c r="W158" s="282"/>
      <c r="X158" s="282"/>
      <c r="Y158" s="282"/>
      <c r="Z158" s="282"/>
    </row>
    <row r="159" spans="1:26" ht="15.75" customHeight="1">
      <c r="A159" s="282"/>
      <c r="B159" s="282"/>
      <c r="C159" s="282"/>
      <c r="D159" s="282"/>
      <c r="E159" s="282"/>
      <c r="F159" s="282"/>
      <c r="G159" s="282"/>
      <c r="H159" s="282"/>
      <c r="I159" s="282"/>
      <c r="J159" s="605"/>
      <c r="K159" s="451"/>
      <c r="L159" s="605"/>
      <c r="M159" s="451"/>
      <c r="N159" s="282"/>
      <c r="O159" s="282"/>
      <c r="P159" s="282"/>
      <c r="Q159" s="282"/>
      <c r="R159" s="282"/>
      <c r="S159" s="282"/>
      <c r="T159" s="282"/>
      <c r="U159" s="282"/>
      <c r="V159" s="282"/>
      <c r="W159" s="282"/>
      <c r="X159" s="282"/>
      <c r="Y159" s="282"/>
      <c r="Z159" s="282"/>
    </row>
    <row r="160" spans="1:26" ht="15.75" customHeight="1">
      <c r="A160" s="282"/>
      <c r="B160" s="282"/>
      <c r="C160" s="282"/>
      <c r="D160" s="282"/>
      <c r="E160" s="282"/>
      <c r="F160" s="282"/>
      <c r="G160" s="282"/>
      <c r="H160" s="282"/>
      <c r="I160" s="282"/>
      <c r="J160" s="605"/>
      <c r="K160" s="451"/>
      <c r="L160" s="605"/>
      <c r="M160" s="451"/>
      <c r="N160" s="282"/>
      <c r="O160" s="282"/>
      <c r="P160" s="282"/>
      <c r="Q160" s="282"/>
      <c r="R160" s="282"/>
      <c r="S160" s="282"/>
      <c r="T160" s="282"/>
      <c r="U160" s="282"/>
      <c r="V160" s="282"/>
      <c r="W160" s="282"/>
      <c r="X160" s="282"/>
      <c r="Y160" s="282"/>
      <c r="Z160" s="282"/>
    </row>
    <row r="161" spans="1:26" ht="15.75" customHeight="1">
      <c r="A161" s="282"/>
      <c r="B161" s="282"/>
      <c r="C161" s="282"/>
      <c r="D161" s="282"/>
      <c r="E161" s="282"/>
      <c r="F161" s="282"/>
      <c r="G161" s="282"/>
      <c r="H161" s="282"/>
      <c r="I161" s="282"/>
      <c r="J161" s="605"/>
      <c r="K161" s="451"/>
      <c r="L161" s="605"/>
      <c r="M161" s="451"/>
      <c r="N161" s="282"/>
      <c r="O161" s="282"/>
      <c r="P161" s="282"/>
      <c r="Q161" s="282"/>
      <c r="R161" s="282"/>
      <c r="S161" s="282"/>
      <c r="T161" s="282"/>
      <c r="U161" s="282"/>
      <c r="V161" s="282"/>
      <c r="W161" s="282"/>
      <c r="X161" s="282"/>
      <c r="Y161" s="282"/>
      <c r="Z161" s="282"/>
    </row>
    <row r="162" spans="1:26" ht="15.75" customHeight="1">
      <c r="A162" s="282"/>
      <c r="B162" s="282"/>
      <c r="C162" s="282"/>
      <c r="D162" s="282"/>
      <c r="E162" s="282"/>
      <c r="F162" s="282"/>
      <c r="G162" s="282"/>
      <c r="H162" s="282"/>
      <c r="I162" s="282"/>
      <c r="J162" s="605"/>
      <c r="K162" s="451"/>
      <c r="L162" s="605"/>
      <c r="M162" s="451"/>
      <c r="N162" s="282"/>
      <c r="O162" s="282"/>
      <c r="P162" s="282"/>
      <c r="Q162" s="282"/>
      <c r="R162" s="282"/>
      <c r="S162" s="282"/>
      <c r="T162" s="282"/>
      <c r="U162" s="282"/>
      <c r="V162" s="282"/>
      <c r="W162" s="282"/>
      <c r="X162" s="282"/>
      <c r="Y162" s="282"/>
      <c r="Z162" s="282"/>
    </row>
    <row r="163" spans="1:26" ht="15.75" customHeight="1">
      <c r="A163" s="282"/>
      <c r="B163" s="282"/>
      <c r="C163" s="282"/>
      <c r="D163" s="282"/>
      <c r="E163" s="282"/>
      <c r="F163" s="282"/>
      <c r="G163" s="282"/>
      <c r="H163" s="282"/>
      <c r="I163" s="282"/>
      <c r="J163" s="605"/>
      <c r="K163" s="451"/>
      <c r="L163" s="605"/>
      <c r="M163" s="451"/>
      <c r="N163" s="282"/>
      <c r="O163" s="282"/>
      <c r="P163" s="282"/>
      <c r="Q163" s="282"/>
      <c r="R163" s="282"/>
      <c r="S163" s="282"/>
      <c r="T163" s="282"/>
      <c r="U163" s="282"/>
      <c r="V163" s="282"/>
      <c r="W163" s="282"/>
      <c r="X163" s="282"/>
      <c r="Y163" s="282"/>
      <c r="Z163" s="282"/>
    </row>
    <row r="164" spans="1:26" ht="15.75" customHeight="1">
      <c r="A164" s="282"/>
      <c r="B164" s="282"/>
      <c r="C164" s="282"/>
      <c r="D164" s="282"/>
      <c r="E164" s="282"/>
      <c r="F164" s="282"/>
      <c r="G164" s="282"/>
      <c r="H164" s="282"/>
      <c r="I164" s="282"/>
      <c r="J164" s="605"/>
      <c r="K164" s="451"/>
      <c r="L164" s="605"/>
      <c r="M164" s="451"/>
      <c r="N164" s="282"/>
      <c r="O164" s="282"/>
      <c r="P164" s="282"/>
      <c r="Q164" s="282"/>
      <c r="R164" s="282"/>
      <c r="S164" s="282"/>
      <c r="T164" s="282"/>
      <c r="U164" s="282"/>
      <c r="V164" s="282"/>
      <c r="W164" s="282"/>
      <c r="X164" s="282"/>
      <c r="Y164" s="282"/>
      <c r="Z164" s="282"/>
    </row>
    <row r="165" spans="1:26" ht="15.75" customHeight="1">
      <c r="A165" s="282"/>
      <c r="B165" s="282"/>
      <c r="C165" s="282"/>
      <c r="D165" s="282"/>
      <c r="E165" s="282"/>
      <c r="F165" s="282"/>
      <c r="G165" s="282"/>
      <c r="H165" s="282"/>
      <c r="I165" s="282"/>
      <c r="J165" s="605"/>
      <c r="K165" s="451"/>
      <c r="L165" s="605"/>
      <c r="M165" s="451"/>
      <c r="N165" s="282"/>
      <c r="O165" s="282"/>
      <c r="P165" s="282"/>
      <c r="Q165" s="282"/>
      <c r="R165" s="282"/>
      <c r="S165" s="282"/>
      <c r="T165" s="282"/>
      <c r="U165" s="282"/>
      <c r="V165" s="282"/>
      <c r="W165" s="282"/>
      <c r="X165" s="282"/>
      <c r="Y165" s="282"/>
      <c r="Z165" s="282"/>
    </row>
    <row r="166" spans="1:26" ht="15.75" customHeight="1">
      <c r="A166" s="282"/>
      <c r="B166" s="282"/>
      <c r="C166" s="282"/>
      <c r="D166" s="282"/>
      <c r="E166" s="282"/>
      <c r="F166" s="282"/>
      <c r="G166" s="282"/>
      <c r="H166" s="282"/>
      <c r="I166" s="282"/>
      <c r="J166" s="605"/>
      <c r="K166" s="451"/>
      <c r="L166" s="605"/>
      <c r="M166" s="451"/>
      <c r="N166" s="282"/>
      <c r="O166" s="282"/>
      <c r="P166" s="282"/>
      <c r="Q166" s="282"/>
      <c r="R166" s="282"/>
      <c r="S166" s="282"/>
      <c r="T166" s="282"/>
      <c r="U166" s="282"/>
      <c r="V166" s="282"/>
      <c r="W166" s="282"/>
      <c r="X166" s="282"/>
      <c r="Y166" s="282"/>
      <c r="Z166" s="282"/>
    </row>
    <row r="167" spans="1:26" ht="15.75" customHeight="1">
      <c r="A167" s="282"/>
      <c r="B167" s="282"/>
      <c r="C167" s="282"/>
      <c r="D167" s="282"/>
      <c r="E167" s="282"/>
      <c r="F167" s="282"/>
      <c r="G167" s="282"/>
      <c r="H167" s="282"/>
      <c r="I167" s="282"/>
      <c r="J167" s="605"/>
      <c r="K167" s="451"/>
      <c r="L167" s="605"/>
      <c r="M167" s="451"/>
      <c r="N167" s="282"/>
      <c r="O167" s="282"/>
      <c r="P167" s="282"/>
      <c r="Q167" s="282"/>
      <c r="R167" s="282"/>
      <c r="S167" s="282"/>
      <c r="T167" s="282"/>
      <c r="U167" s="282"/>
      <c r="V167" s="282"/>
      <c r="W167" s="282"/>
      <c r="X167" s="282"/>
      <c r="Y167" s="282"/>
      <c r="Z167" s="282"/>
    </row>
    <row r="168" spans="1:26" ht="15.75" customHeight="1">
      <c r="A168" s="282"/>
      <c r="B168" s="282"/>
      <c r="C168" s="282"/>
      <c r="D168" s="282"/>
      <c r="E168" s="282"/>
      <c r="F168" s="282"/>
      <c r="G168" s="282"/>
      <c r="H168" s="282"/>
      <c r="I168" s="282"/>
      <c r="J168" s="605"/>
      <c r="K168" s="451"/>
      <c r="L168" s="605"/>
      <c r="M168" s="451"/>
      <c r="N168" s="282"/>
      <c r="O168" s="282"/>
      <c r="P168" s="282"/>
      <c r="Q168" s="282"/>
      <c r="R168" s="282"/>
      <c r="S168" s="282"/>
      <c r="T168" s="282"/>
      <c r="U168" s="282"/>
      <c r="V168" s="282"/>
      <c r="W168" s="282"/>
      <c r="X168" s="282"/>
      <c r="Y168" s="282"/>
      <c r="Z168" s="282"/>
    </row>
    <row r="169" spans="1:26" ht="15.75" customHeight="1">
      <c r="A169" s="282"/>
      <c r="B169" s="282"/>
      <c r="C169" s="282"/>
      <c r="D169" s="282"/>
      <c r="E169" s="282"/>
      <c r="F169" s="282"/>
      <c r="G169" s="282"/>
      <c r="H169" s="282"/>
      <c r="I169" s="282"/>
      <c r="J169" s="605"/>
      <c r="K169" s="451"/>
      <c r="L169" s="605"/>
      <c r="M169" s="451"/>
      <c r="N169" s="282"/>
      <c r="O169" s="282"/>
      <c r="P169" s="282"/>
      <c r="Q169" s="282"/>
      <c r="R169" s="282"/>
      <c r="S169" s="282"/>
      <c r="T169" s="282"/>
      <c r="U169" s="282"/>
      <c r="V169" s="282"/>
      <c r="W169" s="282"/>
      <c r="X169" s="282"/>
      <c r="Y169" s="282"/>
      <c r="Z169" s="282"/>
    </row>
    <row r="170" spans="1:26" ht="15.75" customHeight="1">
      <c r="A170" s="282"/>
      <c r="B170" s="282"/>
      <c r="C170" s="282"/>
      <c r="D170" s="282"/>
      <c r="E170" s="282"/>
      <c r="F170" s="282"/>
      <c r="G170" s="282"/>
      <c r="H170" s="282"/>
      <c r="I170" s="282"/>
      <c r="J170" s="605"/>
      <c r="K170" s="451"/>
      <c r="L170" s="605"/>
      <c r="M170" s="451"/>
      <c r="N170" s="282"/>
      <c r="O170" s="282"/>
      <c r="P170" s="282"/>
      <c r="Q170" s="282"/>
      <c r="R170" s="282"/>
      <c r="S170" s="282"/>
      <c r="T170" s="282"/>
      <c r="U170" s="282"/>
      <c r="V170" s="282"/>
      <c r="W170" s="282"/>
      <c r="X170" s="282"/>
      <c r="Y170" s="282"/>
      <c r="Z170" s="282"/>
    </row>
    <row r="171" spans="1:26" ht="15.75" customHeight="1">
      <c r="A171" s="282"/>
      <c r="B171" s="282"/>
      <c r="C171" s="282"/>
      <c r="D171" s="282"/>
      <c r="E171" s="282"/>
      <c r="F171" s="282"/>
      <c r="G171" s="282"/>
      <c r="H171" s="282"/>
      <c r="I171" s="282"/>
      <c r="J171" s="605"/>
      <c r="K171" s="451"/>
      <c r="L171" s="605"/>
      <c r="M171" s="451"/>
      <c r="N171" s="282"/>
      <c r="O171" s="282"/>
      <c r="P171" s="282"/>
      <c r="Q171" s="282"/>
      <c r="R171" s="282"/>
      <c r="S171" s="282"/>
      <c r="T171" s="282"/>
      <c r="U171" s="282"/>
      <c r="V171" s="282"/>
      <c r="W171" s="282"/>
      <c r="X171" s="282"/>
      <c r="Y171" s="282"/>
      <c r="Z171" s="282"/>
    </row>
    <row r="172" spans="1:26" ht="15.75" customHeight="1">
      <c r="A172" s="282"/>
      <c r="B172" s="282"/>
      <c r="C172" s="282"/>
      <c r="D172" s="282"/>
      <c r="E172" s="282"/>
      <c r="F172" s="282"/>
      <c r="G172" s="282"/>
      <c r="H172" s="282"/>
      <c r="I172" s="282"/>
      <c r="J172" s="605"/>
      <c r="K172" s="451"/>
      <c r="L172" s="605"/>
      <c r="M172" s="451"/>
      <c r="N172" s="282"/>
      <c r="O172" s="282"/>
      <c r="P172" s="282"/>
      <c r="Q172" s="282"/>
      <c r="R172" s="282"/>
      <c r="S172" s="282"/>
      <c r="T172" s="282"/>
      <c r="U172" s="282"/>
      <c r="V172" s="282"/>
      <c r="W172" s="282"/>
      <c r="X172" s="282"/>
      <c r="Y172" s="282"/>
      <c r="Z172" s="282"/>
    </row>
    <row r="173" spans="1:26" ht="15.75" customHeight="1">
      <c r="A173" s="282"/>
      <c r="B173" s="282"/>
      <c r="C173" s="282"/>
      <c r="D173" s="282"/>
      <c r="E173" s="282"/>
      <c r="F173" s="282"/>
      <c r="G173" s="282"/>
      <c r="H173" s="282"/>
      <c r="I173" s="282"/>
      <c r="J173" s="605"/>
      <c r="K173" s="451"/>
      <c r="L173" s="605"/>
      <c r="M173" s="451"/>
      <c r="N173" s="282"/>
      <c r="O173" s="282"/>
      <c r="P173" s="282"/>
      <c r="Q173" s="282"/>
      <c r="R173" s="282"/>
      <c r="S173" s="282"/>
      <c r="T173" s="282"/>
      <c r="U173" s="282"/>
      <c r="V173" s="282"/>
      <c r="W173" s="282"/>
      <c r="X173" s="282"/>
      <c r="Y173" s="282"/>
      <c r="Z173" s="282"/>
    </row>
    <row r="174" spans="1:26" ht="15.75" customHeight="1">
      <c r="A174" s="282"/>
      <c r="B174" s="282"/>
      <c r="C174" s="282"/>
      <c r="D174" s="282"/>
      <c r="E174" s="282"/>
      <c r="F174" s="282"/>
      <c r="G174" s="282"/>
      <c r="H174" s="282"/>
      <c r="I174" s="282"/>
      <c r="J174" s="605"/>
      <c r="K174" s="451"/>
      <c r="L174" s="605"/>
      <c r="M174" s="451"/>
      <c r="N174" s="282"/>
      <c r="O174" s="282"/>
      <c r="P174" s="282"/>
      <c r="Q174" s="282"/>
      <c r="R174" s="282"/>
      <c r="S174" s="282"/>
      <c r="T174" s="282"/>
      <c r="U174" s="282"/>
      <c r="V174" s="282"/>
      <c r="W174" s="282"/>
      <c r="X174" s="282"/>
      <c r="Y174" s="282"/>
      <c r="Z174" s="282"/>
    </row>
    <row r="175" spans="1:26" ht="15.75" customHeight="1">
      <c r="A175" s="282"/>
      <c r="B175" s="282"/>
      <c r="C175" s="282"/>
      <c r="D175" s="282"/>
      <c r="E175" s="282"/>
      <c r="F175" s="282"/>
      <c r="G175" s="282"/>
      <c r="H175" s="282"/>
      <c r="I175" s="282"/>
      <c r="J175" s="605"/>
      <c r="K175" s="451"/>
      <c r="L175" s="605"/>
      <c r="M175" s="451"/>
      <c r="N175" s="282"/>
      <c r="O175" s="282"/>
      <c r="P175" s="282"/>
      <c r="Q175" s="282"/>
      <c r="R175" s="282"/>
      <c r="S175" s="282"/>
      <c r="T175" s="282"/>
      <c r="U175" s="282"/>
      <c r="V175" s="282"/>
      <c r="W175" s="282"/>
      <c r="X175" s="282"/>
      <c r="Y175" s="282"/>
      <c r="Z175" s="282"/>
    </row>
    <row r="176" spans="1:26" ht="15.75" customHeight="1">
      <c r="A176" s="282"/>
      <c r="B176" s="282"/>
      <c r="C176" s="282"/>
      <c r="D176" s="282"/>
      <c r="E176" s="282"/>
      <c r="F176" s="282"/>
      <c r="G176" s="282"/>
      <c r="H176" s="282"/>
      <c r="I176" s="282"/>
      <c r="J176" s="605"/>
      <c r="K176" s="451"/>
      <c r="L176" s="605"/>
      <c r="M176" s="451"/>
      <c r="N176" s="282"/>
      <c r="O176" s="282"/>
      <c r="P176" s="282"/>
      <c r="Q176" s="282"/>
      <c r="R176" s="282"/>
      <c r="S176" s="282"/>
      <c r="T176" s="282"/>
      <c r="U176" s="282"/>
      <c r="V176" s="282"/>
      <c r="W176" s="282"/>
      <c r="X176" s="282"/>
      <c r="Y176" s="282"/>
      <c r="Z176" s="282"/>
    </row>
    <row r="177" spans="1:26" ht="15.75" customHeight="1">
      <c r="A177" s="282"/>
      <c r="B177" s="282"/>
      <c r="C177" s="282"/>
      <c r="D177" s="282"/>
      <c r="E177" s="282"/>
      <c r="F177" s="282"/>
      <c r="G177" s="282"/>
      <c r="H177" s="282"/>
      <c r="I177" s="282"/>
      <c r="J177" s="605"/>
      <c r="K177" s="451"/>
      <c r="L177" s="605"/>
      <c r="M177" s="451"/>
      <c r="N177" s="282"/>
      <c r="O177" s="282"/>
      <c r="P177" s="282"/>
      <c r="Q177" s="282"/>
      <c r="R177" s="282"/>
      <c r="S177" s="282"/>
      <c r="T177" s="282"/>
      <c r="U177" s="282"/>
      <c r="V177" s="282"/>
      <c r="W177" s="282"/>
      <c r="X177" s="282"/>
      <c r="Y177" s="282"/>
      <c r="Z177" s="282"/>
    </row>
    <row r="178" spans="1:26" ht="15.75" customHeight="1">
      <c r="A178" s="282"/>
      <c r="B178" s="282"/>
      <c r="C178" s="282"/>
      <c r="D178" s="282"/>
      <c r="E178" s="282"/>
      <c r="F178" s="282"/>
      <c r="G178" s="282"/>
      <c r="H178" s="282"/>
      <c r="I178" s="282"/>
      <c r="J178" s="605"/>
      <c r="K178" s="451"/>
      <c r="L178" s="605"/>
      <c r="M178" s="451"/>
      <c r="N178" s="282"/>
      <c r="O178" s="282"/>
      <c r="P178" s="282"/>
      <c r="Q178" s="282"/>
      <c r="R178" s="282"/>
      <c r="S178" s="282"/>
      <c r="T178" s="282"/>
      <c r="U178" s="282"/>
      <c r="V178" s="282"/>
      <c r="W178" s="282"/>
      <c r="X178" s="282"/>
      <c r="Y178" s="282"/>
      <c r="Z178" s="282"/>
    </row>
    <row r="179" spans="1:26" ht="15.75" customHeight="1">
      <c r="A179" s="282"/>
      <c r="B179" s="282"/>
      <c r="C179" s="282"/>
      <c r="D179" s="282"/>
      <c r="E179" s="282"/>
      <c r="F179" s="282"/>
      <c r="G179" s="282"/>
      <c r="H179" s="282"/>
      <c r="I179" s="282"/>
      <c r="J179" s="605"/>
      <c r="K179" s="451"/>
      <c r="L179" s="605"/>
      <c r="M179" s="451"/>
      <c r="N179" s="282"/>
      <c r="O179" s="282"/>
      <c r="P179" s="282"/>
      <c r="Q179" s="282"/>
      <c r="R179" s="282"/>
      <c r="S179" s="282"/>
      <c r="T179" s="282"/>
      <c r="U179" s="282"/>
      <c r="V179" s="282"/>
      <c r="W179" s="282"/>
      <c r="X179" s="282"/>
      <c r="Y179" s="282"/>
      <c r="Z179" s="282"/>
    </row>
    <row r="180" spans="1:26" ht="15.75" customHeight="1">
      <c r="A180" s="282"/>
      <c r="B180" s="282"/>
      <c r="C180" s="282"/>
      <c r="D180" s="282"/>
      <c r="E180" s="282"/>
      <c r="F180" s="282"/>
      <c r="G180" s="282"/>
      <c r="H180" s="282"/>
      <c r="I180" s="282"/>
      <c r="J180" s="605"/>
      <c r="K180" s="451"/>
      <c r="L180" s="605"/>
      <c r="M180" s="451"/>
      <c r="N180" s="282"/>
      <c r="O180" s="282"/>
      <c r="P180" s="282"/>
      <c r="Q180" s="282"/>
      <c r="R180" s="282"/>
      <c r="S180" s="282"/>
      <c r="T180" s="282"/>
      <c r="U180" s="282"/>
      <c r="V180" s="282"/>
      <c r="W180" s="282"/>
      <c r="X180" s="282"/>
      <c r="Y180" s="282"/>
      <c r="Z180" s="282"/>
    </row>
    <row r="181" spans="1:26" ht="15.75" customHeight="1">
      <c r="A181" s="282"/>
      <c r="B181" s="282"/>
      <c r="C181" s="282"/>
      <c r="D181" s="282"/>
      <c r="E181" s="282"/>
      <c r="F181" s="282"/>
      <c r="G181" s="282"/>
      <c r="H181" s="282"/>
      <c r="I181" s="282"/>
      <c r="J181" s="605"/>
      <c r="K181" s="451"/>
      <c r="L181" s="605"/>
      <c r="M181" s="451"/>
      <c r="N181" s="282"/>
      <c r="O181" s="282"/>
      <c r="P181" s="282"/>
      <c r="Q181" s="282"/>
      <c r="R181" s="282"/>
      <c r="S181" s="282"/>
      <c r="T181" s="282"/>
      <c r="U181" s="282"/>
      <c r="V181" s="282"/>
      <c r="W181" s="282"/>
      <c r="X181" s="282"/>
      <c r="Y181" s="282"/>
      <c r="Z181" s="282"/>
    </row>
    <row r="182" spans="1:26" ht="15.75" customHeight="1">
      <c r="A182" s="282"/>
      <c r="B182" s="282"/>
      <c r="C182" s="282"/>
      <c r="D182" s="282"/>
      <c r="E182" s="282"/>
      <c r="F182" s="282"/>
      <c r="G182" s="282"/>
      <c r="H182" s="282"/>
      <c r="I182" s="282"/>
      <c r="J182" s="605"/>
      <c r="K182" s="451"/>
      <c r="L182" s="605"/>
      <c r="M182" s="451"/>
      <c r="N182" s="282"/>
      <c r="O182" s="282"/>
      <c r="P182" s="282"/>
      <c r="Q182" s="282"/>
      <c r="R182" s="282"/>
      <c r="S182" s="282"/>
      <c r="T182" s="282"/>
      <c r="U182" s="282"/>
      <c r="V182" s="282"/>
      <c r="W182" s="282"/>
      <c r="X182" s="282"/>
      <c r="Y182" s="282"/>
      <c r="Z182" s="282"/>
    </row>
    <row r="183" spans="1:26" ht="15.75" customHeight="1">
      <c r="A183" s="282"/>
      <c r="B183" s="282"/>
      <c r="C183" s="282"/>
      <c r="D183" s="282"/>
      <c r="E183" s="282"/>
      <c r="F183" s="282"/>
      <c r="G183" s="282"/>
      <c r="H183" s="282"/>
      <c r="I183" s="282"/>
      <c r="J183" s="605"/>
      <c r="K183" s="451"/>
      <c r="L183" s="605"/>
      <c r="M183" s="451"/>
      <c r="N183" s="282"/>
      <c r="O183" s="282"/>
      <c r="P183" s="282"/>
      <c r="Q183" s="282"/>
      <c r="R183" s="282"/>
      <c r="S183" s="282"/>
      <c r="T183" s="282"/>
      <c r="U183" s="282"/>
      <c r="V183" s="282"/>
      <c r="W183" s="282"/>
      <c r="X183" s="282"/>
      <c r="Y183" s="282"/>
      <c r="Z183" s="282"/>
    </row>
    <row r="184" spans="1:26" ht="15.75" customHeight="1">
      <c r="A184" s="282"/>
      <c r="B184" s="282"/>
      <c r="C184" s="282"/>
      <c r="D184" s="282"/>
      <c r="E184" s="282"/>
      <c r="F184" s="282"/>
      <c r="G184" s="282"/>
      <c r="H184" s="282"/>
      <c r="I184" s="282"/>
      <c r="J184" s="605"/>
      <c r="K184" s="451"/>
      <c r="L184" s="605"/>
      <c r="M184" s="451"/>
      <c r="N184" s="282"/>
      <c r="O184" s="282"/>
      <c r="P184" s="282"/>
      <c r="Q184" s="282"/>
      <c r="R184" s="282"/>
      <c r="S184" s="282"/>
      <c r="T184" s="282"/>
      <c r="U184" s="282"/>
      <c r="V184" s="282"/>
      <c r="W184" s="282"/>
      <c r="X184" s="282"/>
      <c r="Y184" s="282"/>
      <c r="Z184" s="282"/>
    </row>
    <row r="185" spans="1:26" ht="15.75" customHeight="1">
      <c r="A185" s="282"/>
      <c r="B185" s="282"/>
      <c r="C185" s="282"/>
      <c r="D185" s="282"/>
      <c r="E185" s="282"/>
      <c r="F185" s="282"/>
      <c r="G185" s="282"/>
      <c r="H185" s="282"/>
      <c r="I185" s="282"/>
      <c r="J185" s="605"/>
      <c r="K185" s="451"/>
      <c r="L185" s="605"/>
      <c r="M185" s="451"/>
      <c r="N185" s="282"/>
      <c r="O185" s="282"/>
      <c r="P185" s="282"/>
      <c r="Q185" s="282"/>
      <c r="R185" s="282"/>
      <c r="S185" s="282"/>
      <c r="T185" s="282"/>
      <c r="U185" s="282"/>
      <c r="V185" s="282"/>
      <c r="W185" s="282"/>
      <c r="X185" s="282"/>
      <c r="Y185" s="282"/>
      <c r="Z185" s="282"/>
    </row>
    <row r="186" spans="1:26" ht="15.75" customHeight="1">
      <c r="A186" s="282"/>
      <c r="B186" s="282"/>
      <c r="C186" s="282"/>
      <c r="D186" s="282"/>
      <c r="E186" s="282"/>
      <c r="F186" s="282"/>
      <c r="G186" s="282"/>
      <c r="H186" s="282"/>
      <c r="I186" s="282"/>
      <c r="J186" s="605"/>
      <c r="K186" s="451"/>
      <c r="L186" s="605"/>
      <c r="M186" s="451"/>
      <c r="N186" s="282"/>
      <c r="O186" s="282"/>
      <c r="P186" s="282"/>
      <c r="Q186" s="282"/>
      <c r="R186" s="282"/>
      <c r="S186" s="282"/>
      <c r="T186" s="282"/>
      <c r="U186" s="282"/>
      <c r="V186" s="282"/>
      <c r="W186" s="282"/>
      <c r="X186" s="282"/>
      <c r="Y186" s="282"/>
      <c r="Z186" s="282"/>
    </row>
    <row r="187" spans="1:26" ht="15.75" customHeight="1">
      <c r="A187" s="282"/>
      <c r="B187" s="282"/>
      <c r="C187" s="282"/>
      <c r="D187" s="282"/>
      <c r="E187" s="282"/>
      <c r="F187" s="282"/>
      <c r="G187" s="282"/>
      <c r="H187" s="282"/>
      <c r="I187" s="282"/>
      <c r="J187" s="605"/>
      <c r="K187" s="451"/>
      <c r="L187" s="605"/>
      <c r="M187" s="451"/>
      <c r="N187" s="282"/>
      <c r="O187" s="282"/>
      <c r="P187" s="282"/>
      <c r="Q187" s="282"/>
      <c r="R187" s="282"/>
      <c r="S187" s="282"/>
      <c r="T187" s="282"/>
      <c r="U187" s="282"/>
      <c r="V187" s="282"/>
      <c r="W187" s="282"/>
      <c r="X187" s="282"/>
      <c r="Y187" s="282"/>
      <c r="Z187" s="282"/>
    </row>
    <row r="188" spans="1:26" ht="15.75" customHeight="1">
      <c r="A188" s="282"/>
      <c r="B188" s="282"/>
      <c r="C188" s="282"/>
      <c r="D188" s="282"/>
      <c r="E188" s="282"/>
      <c r="F188" s="282"/>
      <c r="G188" s="282"/>
      <c r="H188" s="282"/>
      <c r="I188" s="282"/>
      <c r="J188" s="605"/>
      <c r="K188" s="451"/>
      <c r="L188" s="605"/>
      <c r="M188" s="451"/>
      <c r="N188" s="282"/>
      <c r="O188" s="282"/>
      <c r="P188" s="282"/>
      <c r="Q188" s="282"/>
      <c r="R188" s="282"/>
      <c r="S188" s="282"/>
      <c r="T188" s="282"/>
      <c r="U188" s="282"/>
      <c r="V188" s="282"/>
      <c r="W188" s="282"/>
      <c r="X188" s="282"/>
      <c r="Y188" s="282"/>
      <c r="Z188" s="282"/>
    </row>
    <row r="189" spans="1:26" ht="15.75" customHeight="1">
      <c r="A189" s="282"/>
      <c r="B189" s="282"/>
      <c r="C189" s="282"/>
      <c r="D189" s="282"/>
      <c r="E189" s="282"/>
      <c r="F189" s="282"/>
      <c r="G189" s="282"/>
      <c r="H189" s="282"/>
      <c r="I189" s="282"/>
      <c r="J189" s="605"/>
      <c r="K189" s="451"/>
      <c r="L189" s="605"/>
      <c r="M189" s="451"/>
      <c r="N189" s="282"/>
      <c r="O189" s="282"/>
      <c r="P189" s="282"/>
      <c r="Q189" s="282"/>
      <c r="R189" s="282"/>
      <c r="S189" s="282"/>
      <c r="T189" s="282"/>
      <c r="U189" s="282"/>
      <c r="V189" s="282"/>
      <c r="W189" s="282"/>
      <c r="X189" s="282"/>
      <c r="Y189" s="282"/>
      <c r="Z189" s="282"/>
    </row>
    <row r="190" spans="1:26" ht="15.75" customHeight="1">
      <c r="A190" s="282"/>
      <c r="B190" s="282"/>
      <c r="C190" s="282"/>
      <c r="D190" s="282"/>
      <c r="E190" s="282"/>
      <c r="F190" s="282"/>
      <c r="G190" s="282"/>
      <c r="H190" s="282"/>
      <c r="I190" s="282"/>
      <c r="J190" s="605"/>
      <c r="K190" s="451"/>
      <c r="L190" s="605"/>
      <c r="M190" s="451"/>
      <c r="N190" s="282"/>
      <c r="O190" s="282"/>
      <c r="P190" s="282"/>
      <c r="Q190" s="282"/>
      <c r="R190" s="282"/>
      <c r="S190" s="282"/>
      <c r="T190" s="282"/>
      <c r="U190" s="282"/>
      <c r="V190" s="282"/>
      <c r="W190" s="282"/>
      <c r="X190" s="282"/>
      <c r="Y190" s="282"/>
      <c r="Z190" s="282"/>
    </row>
    <row r="191" spans="1:26" ht="15.75" customHeight="1">
      <c r="A191" s="282"/>
      <c r="B191" s="282"/>
      <c r="C191" s="282"/>
      <c r="D191" s="282"/>
      <c r="E191" s="282"/>
      <c r="F191" s="282"/>
      <c r="G191" s="282"/>
      <c r="H191" s="282"/>
      <c r="I191" s="282"/>
      <c r="J191" s="605"/>
      <c r="K191" s="451"/>
      <c r="L191" s="605"/>
      <c r="M191" s="451"/>
      <c r="N191" s="282"/>
      <c r="O191" s="282"/>
      <c r="P191" s="282"/>
      <c r="Q191" s="282"/>
      <c r="R191" s="282"/>
      <c r="S191" s="282"/>
      <c r="T191" s="282"/>
      <c r="U191" s="282"/>
      <c r="V191" s="282"/>
      <c r="W191" s="282"/>
      <c r="X191" s="282"/>
      <c r="Y191" s="282"/>
      <c r="Z191" s="282"/>
    </row>
    <row r="192" spans="1:26" ht="15.75" customHeight="1">
      <c r="A192" s="282"/>
      <c r="B192" s="282"/>
      <c r="C192" s="282"/>
      <c r="D192" s="282"/>
      <c r="E192" s="282"/>
      <c r="F192" s="282"/>
      <c r="G192" s="282"/>
      <c r="H192" s="282"/>
      <c r="I192" s="282"/>
      <c r="J192" s="605"/>
      <c r="K192" s="451"/>
      <c r="L192" s="605"/>
      <c r="M192" s="451"/>
      <c r="N192" s="282"/>
      <c r="O192" s="282"/>
      <c r="P192" s="282"/>
      <c r="Q192" s="282"/>
      <c r="R192" s="282"/>
      <c r="S192" s="282"/>
      <c r="T192" s="282"/>
      <c r="U192" s="282"/>
      <c r="V192" s="282"/>
      <c r="W192" s="282"/>
      <c r="X192" s="282"/>
      <c r="Y192" s="282"/>
      <c r="Z192" s="282"/>
    </row>
    <row r="193" spans="1:26" ht="15.75" customHeight="1">
      <c r="A193" s="282"/>
      <c r="B193" s="282"/>
      <c r="C193" s="282"/>
      <c r="D193" s="282"/>
      <c r="E193" s="282"/>
      <c r="F193" s="282"/>
      <c r="G193" s="282"/>
      <c r="H193" s="282"/>
      <c r="I193" s="282"/>
      <c r="J193" s="605"/>
      <c r="K193" s="451"/>
      <c r="L193" s="605"/>
      <c r="M193" s="451"/>
      <c r="N193" s="282"/>
      <c r="O193" s="282"/>
      <c r="P193" s="282"/>
      <c r="Q193" s="282"/>
      <c r="R193" s="282"/>
      <c r="S193" s="282"/>
      <c r="T193" s="282"/>
      <c r="U193" s="282"/>
      <c r="V193" s="282"/>
      <c r="W193" s="282"/>
      <c r="X193" s="282"/>
      <c r="Y193" s="282"/>
      <c r="Z193" s="282"/>
    </row>
    <row r="194" spans="1:26" ht="15.75" customHeight="1">
      <c r="A194" s="282"/>
      <c r="B194" s="282"/>
      <c r="C194" s="282"/>
      <c r="D194" s="282"/>
      <c r="E194" s="282"/>
      <c r="F194" s="282"/>
      <c r="G194" s="282"/>
      <c r="H194" s="282"/>
      <c r="I194" s="282"/>
      <c r="J194" s="605"/>
      <c r="K194" s="451"/>
      <c r="L194" s="605"/>
      <c r="M194" s="451"/>
      <c r="N194" s="282"/>
      <c r="O194" s="282"/>
      <c r="P194" s="282"/>
      <c r="Q194" s="282"/>
      <c r="R194" s="282"/>
      <c r="S194" s="282"/>
      <c r="T194" s="282"/>
      <c r="U194" s="282"/>
      <c r="V194" s="282"/>
      <c r="W194" s="282"/>
      <c r="X194" s="282"/>
      <c r="Y194" s="282"/>
      <c r="Z194" s="282"/>
    </row>
    <row r="195" spans="1:26" ht="15.75" customHeight="1">
      <c r="A195" s="282"/>
      <c r="B195" s="282"/>
      <c r="C195" s="282"/>
      <c r="D195" s="282"/>
      <c r="E195" s="282"/>
      <c r="F195" s="282"/>
      <c r="G195" s="282"/>
      <c r="H195" s="282"/>
      <c r="I195" s="282"/>
      <c r="J195" s="605"/>
      <c r="K195" s="451"/>
      <c r="L195" s="605"/>
      <c r="M195" s="451"/>
      <c r="N195" s="282"/>
      <c r="O195" s="282"/>
      <c r="P195" s="282"/>
      <c r="Q195" s="282"/>
      <c r="R195" s="282"/>
      <c r="S195" s="282"/>
      <c r="T195" s="282"/>
      <c r="U195" s="282"/>
      <c r="V195" s="282"/>
      <c r="W195" s="282"/>
      <c r="X195" s="282"/>
      <c r="Y195" s="282"/>
      <c r="Z195" s="282"/>
    </row>
    <row r="196" spans="1:26" ht="15.75" customHeight="1">
      <c r="A196" s="282"/>
      <c r="B196" s="282"/>
      <c r="C196" s="282"/>
      <c r="D196" s="282"/>
      <c r="E196" s="282"/>
      <c r="F196" s="282"/>
      <c r="G196" s="282"/>
      <c r="H196" s="282"/>
      <c r="I196" s="282"/>
      <c r="J196" s="605"/>
      <c r="K196" s="451"/>
      <c r="L196" s="605"/>
      <c r="M196" s="451"/>
      <c r="N196" s="282"/>
      <c r="O196" s="282"/>
      <c r="P196" s="282"/>
      <c r="Q196" s="282"/>
      <c r="R196" s="282"/>
      <c r="S196" s="282"/>
      <c r="T196" s="282"/>
      <c r="U196" s="282"/>
      <c r="V196" s="282"/>
      <c r="W196" s="282"/>
      <c r="X196" s="282"/>
      <c r="Y196" s="282"/>
      <c r="Z196" s="282"/>
    </row>
    <row r="197" spans="1:26" ht="15.75" customHeight="1">
      <c r="A197" s="282"/>
      <c r="B197" s="282"/>
      <c r="C197" s="282"/>
      <c r="D197" s="282"/>
      <c r="E197" s="282"/>
      <c r="F197" s="282"/>
      <c r="G197" s="282"/>
      <c r="H197" s="282"/>
      <c r="I197" s="282"/>
      <c r="J197" s="605"/>
      <c r="K197" s="451"/>
      <c r="L197" s="605"/>
      <c r="M197" s="451"/>
      <c r="N197" s="282"/>
      <c r="O197" s="282"/>
      <c r="P197" s="282"/>
      <c r="Q197" s="282"/>
      <c r="R197" s="282"/>
      <c r="S197" s="282"/>
      <c r="T197" s="282"/>
      <c r="U197" s="282"/>
      <c r="V197" s="282"/>
      <c r="W197" s="282"/>
      <c r="X197" s="282"/>
      <c r="Y197" s="282"/>
      <c r="Z197" s="282"/>
    </row>
    <row r="198" spans="1:26" ht="15.75" customHeight="1">
      <c r="A198" s="282"/>
      <c r="B198" s="282"/>
      <c r="C198" s="282"/>
      <c r="D198" s="282"/>
      <c r="E198" s="282"/>
      <c r="F198" s="282"/>
      <c r="G198" s="282"/>
      <c r="H198" s="282"/>
      <c r="I198" s="282"/>
      <c r="J198" s="605"/>
      <c r="K198" s="451"/>
      <c r="L198" s="605"/>
      <c r="M198" s="451"/>
      <c r="N198" s="282"/>
      <c r="O198" s="282"/>
      <c r="P198" s="282"/>
      <c r="Q198" s="282"/>
      <c r="R198" s="282"/>
      <c r="S198" s="282"/>
      <c r="T198" s="282"/>
      <c r="U198" s="282"/>
      <c r="V198" s="282"/>
      <c r="W198" s="282"/>
      <c r="X198" s="282"/>
      <c r="Y198" s="282"/>
      <c r="Z198" s="282"/>
    </row>
    <row r="199" spans="1:26" ht="15.75" customHeight="1">
      <c r="A199" s="282"/>
      <c r="B199" s="282"/>
      <c r="C199" s="282"/>
      <c r="D199" s="282"/>
      <c r="E199" s="282"/>
      <c r="F199" s="282"/>
      <c r="G199" s="282"/>
      <c r="H199" s="282"/>
      <c r="I199" s="282"/>
      <c r="J199" s="605"/>
      <c r="K199" s="451"/>
      <c r="L199" s="605"/>
      <c r="M199" s="451"/>
      <c r="N199" s="282"/>
      <c r="O199" s="282"/>
      <c r="P199" s="282"/>
      <c r="Q199" s="282"/>
      <c r="R199" s="282"/>
      <c r="S199" s="282"/>
      <c r="T199" s="282"/>
      <c r="U199" s="282"/>
      <c r="V199" s="282"/>
      <c r="W199" s="282"/>
      <c r="X199" s="282"/>
      <c r="Y199" s="282"/>
      <c r="Z199" s="282"/>
    </row>
    <row r="200" spans="1:26" ht="15.75" customHeight="1">
      <c r="A200" s="282"/>
      <c r="B200" s="282"/>
      <c r="C200" s="282"/>
      <c r="D200" s="282"/>
      <c r="E200" s="282"/>
      <c r="F200" s="282"/>
      <c r="G200" s="282"/>
      <c r="H200" s="282"/>
      <c r="I200" s="282"/>
      <c r="J200" s="605"/>
      <c r="K200" s="451"/>
      <c r="L200" s="605"/>
      <c r="M200" s="451"/>
      <c r="N200" s="282"/>
      <c r="O200" s="282"/>
      <c r="P200" s="282"/>
      <c r="Q200" s="282"/>
      <c r="R200" s="282"/>
      <c r="S200" s="282"/>
      <c r="T200" s="282"/>
      <c r="U200" s="282"/>
      <c r="V200" s="282"/>
      <c r="W200" s="282"/>
      <c r="X200" s="282"/>
      <c r="Y200" s="282"/>
      <c r="Z200" s="282"/>
    </row>
    <row r="201" spans="1:26" ht="15.75" customHeight="1">
      <c r="A201" s="282"/>
      <c r="B201" s="282"/>
      <c r="C201" s="282"/>
      <c r="D201" s="282"/>
      <c r="E201" s="282"/>
      <c r="F201" s="282"/>
      <c r="G201" s="282"/>
      <c r="H201" s="282"/>
      <c r="I201" s="282"/>
      <c r="J201" s="605"/>
      <c r="K201" s="451"/>
      <c r="L201" s="605"/>
      <c r="M201" s="451"/>
      <c r="N201" s="282"/>
      <c r="O201" s="282"/>
      <c r="P201" s="282"/>
      <c r="Q201" s="282"/>
      <c r="R201" s="282"/>
      <c r="S201" s="282"/>
      <c r="T201" s="282"/>
      <c r="U201" s="282"/>
      <c r="V201" s="282"/>
      <c r="W201" s="282"/>
      <c r="X201" s="282"/>
      <c r="Y201" s="282"/>
      <c r="Z201" s="282"/>
    </row>
    <row r="202" spans="1:26" ht="15.75" customHeight="1">
      <c r="A202" s="282"/>
      <c r="B202" s="282"/>
      <c r="C202" s="282"/>
      <c r="D202" s="282"/>
      <c r="E202" s="282"/>
      <c r="F202" s="282"/>
      <c r="G202" s="282"/>
      <c r="H202" s="282"/>
      <c r="I202" s="282"/>
      <c r="J202" s="605"/>
      <c r="K202" s="451"/>
      <c r="L202" s="605"/>
      <c r="M202" s="451"/>
      <c r="N202" s="282"/>
      <c r="O202" s="282"/>
      <c r="P202" s="282"/>
      <c r="Q202" s="282"/>
      <c r="R202" s="282"/>
      <c r="S202" s="282"/>
      <c r="T202" s="282"/>
      <c r="U202" s="282"/>
      <c r="V202" s="282"/>
      <c r="W202" s="282"/>
      <c r="X202" s="282"/>
      <c r="Y202" s="282"/>
      <c r="Z202" s="282"/>
    </row>
    <row r="203" spans="1:26" ht="15.75" customHeight="1">
      <c r="A203" s="282"/>
      <c r="B203" s="282"/>
      <c r="C203" s="282"/>
      <c r="D203" s="282"/>
      <c r="E203" s="282"/>
      <c r="F203" s="282"/>
      <c r="G203" s="282"/>
      <c r="H203" s="282"/>
      <c r="I203" s="282"/>
      <c r="J203" s="605"/>
      <c r="K203" s="451"/>
      <c r="L203" s="605"/>
      <c r="M203" s="451"/>
      <c r="N203" s="282"/>
      <c r="O203" s="282"/>
      <c r="P203" s="282"/>
      <c r="Q203" s="282"/>
      <c r="R203" s="282"/>
      <c r="S203" s="282"/>
      <c r="T203" s="282"/>
      <c r="U203" s="282"/>
      <c r="V203" s="282"/>
      <c r="W203" s="282"/>
      <c r="X203" s="282"/>
      <c r="Y203" s="282"/>
      <c r="Z203" s="282"/>
    </row>
    <row r="204" spans="1:26" ht="15.75" customHeight="1">
      <c r="A204" s="282"/>
      <c r="B204" s="282"/>
      <c r="C204" s="282"/>
      <c r="D204" s="282"/>
      <c r="E204" s="282"/>
      <c r="F204" s="282"/>
      <c r="G204" s="282"/>
      <c r="H204" s="282"/>
      <c r="I204" s="282"/>
      <c r="J204" s="605"/>
      <c r="K204" s="451"/>
      <c r="L204" s="605"/>
      <c r="M204" s="451"/>
      <c r="N204" s="282"/>
      <c r="O204" s="282"/>
      <c r="P204" s="282"/>
      <c r="Q204" s="282"/>
      <c r="R204" s="282"/>
      <c r="S204" s="282"/>
      <c r="T204" s="282"/>
      <c r="U204" s="282"/>
      <c r="V204" s="282"/>
      <c r="W204" s="282"/>
      <c r="X204" s="282"/>
      <c r="Y204" s="282"/>
      <c r="Z204" s="282"/>
    </row>
    <row r="205" spans="1:26" ht="15.75" customHeight="1">
      <c r="A205" s="282"/>
      <c r="B205" s="282"/>
      <c r="C205" s="282"/>
      <c r="D205" s="282"/>
      <c r="E205" s="282"/>
      <c r="F205" s="282"/>
      <c r="G205" s="282"/>
      <c r="H205" s="282"/>
      <c r="I205" s="282"/>
      <c r="J205" s="605"/>
      <c r="K205" s="451"/>
      <c r="L205" s="605"/>
      <c r="M205" s="451"/>
      <c r="N205" s="282"/>
      <c r="O205" s="282"/>
      <c r="P205" s="282"/>
      <c r="Q205" s="282"/>
      <c r="R205" s="282"/>
      <c r="S205" s="282"/>
      <c r="T205" s="282"/>
      <c r="U205" s="282"/>
      <c r="V205" s="282"/>
      <c r="W205" s="282"/>
      <c r="X205" s="282"/>
      <c r="Y205" s="282"/>
      <c r="Z205" s="282"/>
    </row>
    <row r="206" spans="1:26" ht="15.75" customHeight="1">
      <c r="A206" s="282"/>
      <c r="B206" s="282"/>
      <c r="C206" s="282"/>
      <c r="D206" s="282"/>
      <c r="E206" s="282"/>
      <c r="F206" s="282"/>
      <c r="G206" s="282"/>
      <c r="H206" s="282"/>
      <c r="I206" s="282"/>
      <c r="J206" s="605"/>
      <c r="K206" s="451"/>
      <c r="L206" s="605"/>
      <c r="M206" s="451"/>
      <c r="N206" s="282"/>
      <c r="O206" s="282"/>
      <c r="P206" s="282"/>
      <c r="Q206" s="282"/>
      <c r="R206" s="282"/>
      <c r="S206" s="282"/>
      <c r="T206" s="282"/>
      <c r="U206" s="282"/>
      <c r="V206" s="282"/>
      <c r="W206" s="282"/>
      <c r="X206" s="282"/>
      <c r="Y206" s="282"/>
      <c r="Z206" s="282"/>
    </row>
    <row r="207" spans="1:26" ht="15.75" customHeight="1">
      <c r="A207" s="282"/>
      <c r="B207" s="282"/>
      <c r="C207" s="282"/>
      <c r="D207" s="282"/>
      <c r="E207" s="282"/>
      <c r="F207" s="282"/>
      <c r="G207" s="282"/>
      <c r="H207" s="282"/>
      <c r="I207" s="282"/>
      <c r="J207" s="605"/>
      <c r="K207" s="451"/>
      <c r="L207" s="605"/>
      <c r="M207" s="451"/>
      <c r="N207" s="282"/>
      <c r="O207" s="282"/>
      <c r="P207" s="282"/>
      <c r="Q207" s="282"/>
      <c r="R207" s="282"/>
      <c r="S207" s="282"/>
      <c r="T207" s="282"/>
      <c r="U207" s="282"/>
      <c r="V207" s="282"/>
      <c r="W207" s="282"/>
      <c r="X207" s="282"/>
      <c r="Y207" s="282"/>
      <c r="Z207" s="282"/>
    </row>
    <row r="208" spans="1:26" ht="15.75" customHeight="1">
      <c r="A208" s="282"/>
      <c r="B208" s="282"/>
      <c r="C208" s="282"/>
      <c r="D208" s="282"/>
      <c r="E208" s="282"/>
      <c r="F208" s="282"/>
      <c r="G208" s="282"/>
      <c r="H208" s="282"/>
      <c r="I208" s="282"/>
      <c r="J208" s="605"/>
      <c r="K208" s="451"/>
      <c r="L208" s="605"/>
      <c r="M208" s="451"/>
      <c r="N208" s="282"/>
      <c r="O208" s="282"/>
      <c r="P208" s="282"/>
      <c r="Q208" s="282"/>
      <c r="R208" s="282"/>
      <c r="S208" s="282"/>
      <c r="T208" s="282"/>
      <c r="U208" s="282"/>
      <c r="V208" s="282"/>
      <c r="W208" s="282"/>
      <c r="X208" s="282"/>
      <c r="Y208" s="282"/>
      <c r="Z208" s="282"/>
    </row>
    <row r="209" spans="1:26" ht="15.75" customHeight="1">
      <c r="A209" s="282"/>
      <c r="B209" s="282"/>
      <c r="C209" s="282"/>
      <c r="D209" s="282"/>
      <c r="E209" s="282"/>
      <c r="F209" s="282"/>
      <c r="G209" s="282"/>
      <c r="H209" s="282"/>
      <c r="I209" s="282"/>
      <c r="J209" s="605"/>
      <c r="K209" s="451"/>
      <c r="L209" s="605"/>
      <c r="M209" s="451"/>
      <c r="N209" s="282"/>
      <c r="O209" s="282"/>
      <c r="P209" s="282"/>
      <c r="Q209" s="282"/>
      <c r="R209" s="282"/>
      <c r="S209" s="282"/>
      <c r="T209" s="282"/>
      <c r="U209" s="282"/>
      <c r="V209" s="282"/>
      <c r="W209" s="282"/>
      <c r="X209" s="282"/>
      <c r="Y209" s="282"/>
      <c r="Z209" s="282"/>
    </row>
    <row r="210" spans="1:26" ht="15.75" customHeight="1">
      <c r="A210" s="282"/>
      <c r="B210" s="282"/>
      <c r="C210" s="282"/>
      <c r="D210" s="282"/>
      <c r="E210" s="282"/>
      <c r="F210" s="282"/>
      <c r="G210" s="282"/>
      <c r="H210" s="282"/>
      <c r="I210" s="282"/>
      <c r="J210" s="605"/>
      <c r="K210" s="451"/>
      <c r="L210" s="605"/>
      <c r="M210" s="451"/>
      <c r="N210" s="282"/>
      <c r="O210" s="282"/>
      <c r="P210" s="282"/>
      <c r="Q210" s="282"/>
      <c r="R210" s="282"/>
      <c r="S210" s="282"/>
      <c r="T210" s="282"/>
      <c r="U210" s="282"/>
      <c r="V210" s="282"/>
      <c r="W210" s="282"/>
      <c r="X210" s="282"/>
      <c r="Y210" s="282"/>
      <c r="Z210" s="282"/>
    </row>
    <row r="211" spans="1:26" ht="15.75" customHeight="1">
      <c r="A211" s="282"/>
      <c r="B211" s="282"/>
      <c r="C211" s="282"/>
      <c r="D211" s="282"/>
      <c r="E211" s="282"/>
      <c r="F211" s="282"/>
      <c r="G211" s="282"/>
      <c r="H211" s="282"/>
      <c r="I211" s="282"/>
      <c r="J211" s="605"/>
      <c r="K211" s="451"/>
      <c r="L211" s="605"/>
      <c r="M211" s="451"/>
      <c r="N211" s="282"/>
      <c r="O211" s="282"/>
      <c r="P211" s="282"/>
      <c r="Q211" s="282"/>
      <c r="R211" s="282"/>
      <c r="S211" s="282"/>
      <c r="T211" s="282"/>
      <c r="U211" s="282"/>
      <c r="V211" s="282"/>
      <c r="W211" s="282"/>
      <c r="X211" s="282"/>
      <c r="Y211" s="282"/>
      <c r="Z211" s="282"/>
    </row>
    <row r="212" spans="1:26" ht="15.75" customHeight="1">
      <c r="A212" s="282"/>
      <c r="B212" s="282"/>
      <c r="C212" s="282"/>
      <c r="D212" s="282"/>
      <c r="E212" s="282"/>
      <c r="F212" s="282"/>
      <c r="G212" s="282"/>
      <c r="H212" s="282"/>
      <c r="I212" s="282"/>
      <c r="J212" s="605"/>
      <c r="K212" s="451"/>
      <c r="L212" s="605"/>
      <c r="M212" s="451"/>
      <c r="N212" s="282"/>
      <c r="O212" s="282"/>
      <c r="P212" s="282"/>
      <c r="Q212" s="282"/>
      <c r="R212" s="282"/>
      <c r="S212" s="282"/>
      <c r="T212" s="282"/>
      <c r="U212" s="282"/>
      <c r="V212" s="282"/>
      <c r="W212" s="282"/>
      <c r="X212" s="282"/>
      <c r="Y212" s="282"/>
      <c r="Z212" s="282"/>
    </row>
    <row r="213" spans="1:26" ht="15.75" customHeight="1">
      <c r="A213" s="282"/>
      <c r="B213" s="282"/>
      <c r="C213" s="282"/>
      <c r="D213" s="282"/>
      <c r="E213" s="282"/>
      <c r="F213" s="282"/>
      <c r="G213" s="282"/>
      <c r="H213" s="282"/>
      <c r="I213" s="282"/>
      <c r="J213" s="605"/>
      <c r="K213" s="451"/>
      <c r="L213" s="605"/>
      <c r="M213" s="451"/>
      <c r="N213" s="282"/>
      <c r="O213" s="282"/>
      <c r="P213" s="282"/>
      <c r="Q213" s="282"/>
      <c r="R213" s="282"/>
      <c r="S213" s="282"/>
      <c r="T213" s="282"/>
      <c r="U213" s="282"/>
      <c r="V213" s="282"/>
      <c r="W213" s="282"/>
      <c r="X213" s="282"/>
      <c r="Y213" s="282"/>
      <c r="Z213" s="282"/>
    </row>
    <row r="214" spans="1:26" ht="15.75" customHeight="1">
      <c r="A214" s="282"/>
      <c r="B214" s="282"/>
      <c r="C214" s="282"/>
      <c r="D214" s="282"/>
      <c r="E214" s="282"/>
      <c r="F214" s="282"/>
      <c r="G214" s="282"/>
      <c r="H214" s="282"/>
      <c r="I214" s="282"/>
      <c r="J214" s="605"/>
      <c r="K214" s="451"/>
      <c r="L214" s="605"/>
      <c r="M214" s="451"/>
      <c r="N214" s="282"/>
      <c r="O214" s="282"/>
      <c r="P214" s="282"/>
      <c r="Q214" s="282"/>
      <c r="R214" s="282"/>
      <c r="S214" s="282"/>
      <c r="T214" s="282"/>
      <c r="U214" s="282"/>
      <c r="V214" s="282"/>
      <c r="W214" s="282"/>
      <c r="X214" s="282"/>
      <c r="Y214" s="282"/>
      <c r="Z214" s="282"/>
    </row>
    <row r="215" spans="1:26" ht="15.75" customHeight="1">
      <c r="A215" s="282"/>
      <c r="B215" s="282"/>
      <c r="C215" s="282"/>
      <c r="D215" s="282"/>
      <c r="E215" s="282"/>
      <c r="F215" s="282"/>
      <c r="G215" s="282"/>
      <c r="H215" s="282"/>
      <c r="I215" s="282"/>
      <c r="J215" s="605"/>
      <c r="K215" s="451"/>
      <c r="L215" s="605"/>
      <c r="M215" s="451"/>
      <c r="N215" s="282"/>
      <c r="O215" s="282"/>
      <c r="P215" s="282"/>
      <c r="Q215" s="282"/>
      <c r="R215" s="282"/>
      <c r="S215" s="282"/>
      <c r="T215" s="282"/>
      <c r="U215" s="282"/>
      <c r="V215" s="282"/>
      <c r="W215" s="282"/>
      <c r="X215" s="282"/>
      <c r="Y215" s="282"/>
      <c r="Z215" s="282"/>
    </row>
    <row r="216" spans="1:26" ht="15.75" customHeight="1">
      <c r="A216" s="282"/>
      <c r="B216" s="282"/>
      <c r="C216" s="282"/>
      <c r="D216" s="282"/>
      <c r="E216" s="282"/>
      <c r="F216" s="282"/>
      <c r="G216" s="282"/>
      <c r="H216" s="282"/>
      <c r="I216" s="282"/>
      <c r="J216" s="605"/>
      <c r="K216" s="451"/>
      <c r="L216" s="605"/>
      <c r="M216" s="451"/>
      <c r="N216" s="282"/>
      <c r="O216" s="282"/>
      <c r="P216" s="282"/>
      <c r="Q216" s="282"/>
      <c r="R216" s="282"/>
      <c r="S216" s="282"/>
      <c r="T216" s="282"/>
      <c r="U216" s="282"/>
      <c r="V216" s="282"/>
      <c r="W216" s="282"/>
      <c r="X216" s="282"/>
      <c r="Y216" s="282"/>
      <c r="Z216" s="282"/>
    </row>
    <row r="217" spans="1:26" ht="15.75" customHeight="1">
      <c r="A217" s="282"/>
      <c r="B217" s="282"/>
      <c r="C217" s="282"/>
      <c r="D217" s="282"/>
      <c r="E217" s="282"/>
      <c r="F217" s="282"/>
      <c r="G217" s="282"/>
      <c r="H217" s="282"/>
      <c r="I217" s="282"/>
      <c r="J217" s="605"/>
      <c r="K217" s="451"/>
      <c r="L217" s="605"/>
      <c r="M217" s="451"/>
      <c r="N217" s="282"/>
      <c r="O217" s="282"/>
      <c r="P217" s="282"/>
      <c r="Q217" s="282"/>
      <c r="R217" s="282"/>
      <c r="S217" s="282"/>
      <c r="T217" s="282"/>
      <c r="U217" s="282"/>
      <c r="V217" s="282"/>
      <c r="W217" s="282"/>
      <c r="X217" s="282"/>
      <c r="Y217" s="282"/>
      <c r="Z217" s="282"/>
    </row>
    <row r="218" spans="1:26" ht="15.75" customHeight="1">
      <c r="A218" s="282"/>
      <c r="B218" s="282"/>
      <c r="C218" s="282"/>
      <c r="D218" s="282"/>
      <c r="E218" s="282"/>
      <c r="F218" s="282"/>
      <c r="G218" s="282"/>
      <c r="H218" s="282"/>
      <c r="I218" s="282"/>
      <c r="J218" s="605"/>
      <c r="K218" s="451"/>
      <c r="L218" s="605"/>
      <c r="M218" s="451"/>
      <c r="N218" s="282"/>
      <c r="O218" s="282"/>
      <c r="P218" s="282"/>
      <c r="Q218" s="282"/>
      <c r="R218" s="282"/>
      <c r="S218" s="282"/>
      <c r="T218" s="282"/>
      <c r="U218" s="282"/>
      <c r="V218" s="282"/>
      <c r="W218" s="282"/>
      <c r="X218" s="282"/>
      <c r="Y218" s="282"/>
      <c r="Z218" s="282"/>
    </row>
    <row r="219" spans="1:26" ht="15.75" customHeight="1">
      <c r="A219" s="282"/>
      <c r="B219" s="282"/>
      <c r="C219" s="282"/>
      <c r="D219" s="282"/>
      <c r="E219" s="282"/>
      <c r="F219" s="282"/>
      <c r="G219" s="282"/>
      <c r="H219" s="282"/>
      <c r="I219" s="282"/>
      <c r="J219" s="605"/>
      <c r="K219" s="451"/>
      <c r="L219" s="605"/>
      <c r="M219" s="451"/>
      <c r="N219" s="282"/>
      <c r="O219" s="282"/>
      <c r="P219" s="282"/>
      <c r="Q219" s="282"/>
      <c r="R219" s="282"/>
      <c r="S219" s="282"/>
      <c r="T219" s="282"/>
      <c r="U219" s="282"/>
      <c r="V219" s="282"/>
      <c r="W219" s="282"/>
      <c r="X219" s="282"/>
      <c r="Y219" s="282"/>
      <c r="Z219" s="282"/>
    </row>
    <row r="220" spans="1:26" ht="15.75" customHeight="1">
      <c r="A220" s="282"/>
      <c r="B220" s="282"/>
      <c r="C220" s="282"/>
      <c r="D220" s="282"/>
      <c r="E220" s="282"/>
      <c r="F220" s="282"/>
      <c r="G220" s="282"/>
      <c r="H220" s="282"/>
      <c r="I220" s="282"/>
      <c r="J220" s="605"/>
      <c r="K220" s="451"/>
      <c r="L220" s="605"/>
      <c r="M220" s="451"/>
      <c r="N220" s="282"/>
      <c r="O220" s="282"/>
      <c r="P220" s="282"/>
      <c r="Q220" s="282"/>
      <c r="R220" s="282"/>
      <c r="S220" s="282"/>
      <c r="T220" s="282"/>
      <c r="U220" s="282"/>
      <c r="V220" s="282"/>
      <c r="W220" s="282"/>
      <c r="X220" s="282"/>
      <c r="Y220" s="282"/>
      <c r="Z220" s="282"/>
    </row>
    <row r="221" spans="1:26" ht="15.75" customHeight="1">
      <c r="A221" s="282"/>
      <c r="B221" s="282"/>
      <c r="C221" s="282"/>
      <c r="D221" s="282"/>
      <c r="E221" s="282"/>
      <c r="F221" s="282"/>
      <c r="G221" s="282"/>
      <c r="H221" s="282"/>
      <c r="I221" s="282"/>
      <c r="J221" s="605"/>
      <c r="K221" s="451"/>
      <c r="L221" s="605"/>
      <c r="M221" s="451"/>
      <c r="N221" s="282"/>
      <c r="O221" s="282"/>
      <c r="P221" s="282"/>
      <c r="Q221" s="282"/>
      <c r="R221" s="282"/>
      <c r="S221" s="282"/>
      <c r="T221" s="282"/>
      <c r="U221" s="282"/>
      <c r="V221" s="282"/>
      <c r="W221" s="282"/>
      <c r="X221" s="282"/>
      <c r="Y221" s="282"/>
      <c r="Z221" s="282"/>
    </row>
    <row r="222" spans="1:26" ht="15.75" customHeight="1">
      <c r="A222" s="282"/>
      <c r="B222" s="282"/>
      <c r="C222" s="282"/>
      <c r="D222" s="282"/>
      <c r="E222" s="282"/>
      <c r="F222" s="282"/>
      <c r="G222" s="282"/>
      <c r="H222" s="282"/>
      <c r="I222" s="282"/>
      <c r="J222" s="605"/>
      <c r="K222" s="451"/>
      <c r="L222" s="605"/>
      <c r="M222" s="451"/>
      <c r="N222" s="282"/>
      <c r="O222" s="282"/>
      <c r="P222" s="282"/>
      <c r="Q222" s="282"/>
      <c r="R222" s="282"/>
      <c r="S222" s="282"/>
      <c r="T222" s="282"/>
      <c r="U222" s="282"/>
      <c r="V222" s="282"/>
      <c r="W222" s="282"/>
      <c r="X222" s="282"/>
      <c r="Y222" s="282"/>
      <c r="Z222" s="282"/>
    </row>
    <row r="223" spans="1:26" ht="15.75" customHeight="1">
      <c r="A223" s="282"/>
      <c r="B223" s="282"/>
      <c r="C223" s="282"/>
      <c r="D223" s="282"/>
      <c r="E223" s="282"/>
      <c r="F223" s="282"/>
      <c r="G223" s="282"/>
      <c r="H223" s="282"/>
      <c r="I223" s="282"/>
      <c r="J223" s="605"/>
      <c r="K223" s="451"/>
      <c r="L223" s="605"/>
      <c r="M223" s="451"/>
      <c r="N223" s="282"/>
      <c r="O223" s="282"/>
      <c r="P223" s="282"/>
      <c r="Q223" s="282"/>
      <c r="R223" s="282"/>
      <c r="S223" s="282"/>
      <c r="T223" s="282"/>
      <c r="U223" s="282"/>
      <c r="V223" s="282"/>
      <c r="W223" s="282"/>
      <c r="X223" s="282"/>
      <c r="Y223" s="282"/>
      <c r="Z223" s="282"/>
    </row>
    <row r="224" spans="1:26" ht="15.75" customHeight="1">
      <c r="A224" s="282"/>
      <c r="B224" s="282"/>
      <c r="C224" s="282"/>
      <c r="D224" s="282"/>
      <c r="E224" s="282"/>
      <c r="F224" s="282"/>
      <c r="G224" s="282"/>
      <c r="H224" s="282"/>
      <c r="I224" s="282"/>
      <c r="J224" s="605"/>
      <c r="K224" s="451"/>
      <c r="L224" s="605"/>
      <c r="M224" s="451"/>
      <c r="N224" s="282"/>
      <c r="O224" s="282"/>
      <c r="P224" s="282"/>
      <c r="Q224" s="282"/>
      <c r="R224" s="282"/>
      <c r="S224" s="282"/>
      <c r="T224" s="282"/>
      <c r="U224" s="282"/>
      <c r="V224" s="282"/>
      <c r="W224" s="282"/>
      <c r="X224" s="282"/>
      <c r="Y224" s="282"/>
      <c r="Z224" s="282"/>
    </row>
    <row r="225" spans="1:26" ht="15.75" customHeight="1">
      <c r="A225" s="282"/>
      <c r="B225" s="282"/>
      <c r="C225" s="282"/>
      <c r="D225" s="282"/>
      <c r="E225" s="282"/>
      <c r="F225" s="282"/>
      <c r="G225" s="282"/>
      <c r="H225" s="282"/>
      <c r="I225" s="282"/>
      <c r="J225" s="605"/>
      <c r="K225" s="451"/>
      <c r="L225" s="605"/>
      <c r="M225" s="451"/>
      <c r="N225" s="282"/>
      <c r="O225" s="282"/>
      <c r="P225" s="282"/>
      <c r="Q225" s="282"/>
      <c r="R225" s="282"/>
      <c r="S225" s="282"/>
      <c r="T225" s="282"/>
      <c r="U225" s="282"/>
      <c r="V225" s="282"/>
      <c r="W225" s="282"/>
      <c r="X225" s="282"/>
      <c r="Y225" s="282"/>
      <c r="Z225" s="282"/>
    </row>
    <row r="226" spans="1:26" ht="15.75" customHeight="1">
      <c r="A226" s="282"/>
      <c r="B226" s="282"/>
      <c r="C226" s="282"/>
      <c r="D226" s="282"/>
      <c r="E226" s="282"/>
      <c r="F226" s="282"/>
      <c r="G226" s="282"/>
      <c r="H226" s="282"/>
      <c r="I226" s="282"/>
      <c r="J226" s="605"/>
      <c r="K226" s="451"/>
      <c r="L226" s="605"/>
      <c r="M226" s="451"/>
      <c r="N226" s="282"/>
      <c r="O226" s="282"/>
      <c r="P226" s="282"/>
      <c r="Q226" s="282"/>
      <c r="R226" s="282"/>
      <c r="S226" s="282"/>
      <c r="T226" s="282"/>
      <c r="U226" s="282"/>
      <c r="V226" s="282"/>
      <c r="W226" s="282"/>
      <c r="X226" s="282"/>
      <c r="Y226" s="282"/>
      <c r="Z226" s="282"/>
    </row>
    <row r="227" spans="1:26" ht="15.75" customHeight="1">
      <c r="A227" s="282"/>
      <c r="B227" s="282"/>
      <c r="C227" s="282"/>
      <c r="D227" s="282"/>
      <c r="E227" s="282"/>
      <c r="F227" s="282"/>
      <c r="G227" s="282"/>
      <c r="H227" s="282"/>
      <c r="I227" s="282"/>
      <c r="J227" s="605"/>
      <c r="K227" s="451"/>
      <c r="L227" s="605"/>
      <c r="M227" s="451"/>
      <c r="N227" s="282"/>
      <c r="O227" s="282"/>
      <c r="P227" s="282"/>
      <c r="Q227" s="282"/>
      <c r="R227" s="282"/>
      <c r="S227" s="282"/>
      <c r="T227" s="282"/>
      <c r="U227" s="282"/>
      <c r="V227" s="282"/>
      <c r="W227" s="282"/>
      <c r="X227" s="282"/>
      <c r="Y227" s="282"/>
      <c r="Z227" s="282"/>
    </row>
    <row r="228" spans="1:26" ht="15.75" customHeight="1">
      <c r="A228" s="282"/>
      <c r="B228" s="282"/>
      <c r="C228" s="282"/>
      <c r="D228" s="282"/>
      <c r="E228" s="282"/>
      <c r="F228" s="282"/>
      <c r="G228" s="282"/>
      <c r="H228" s="282"/>
      <c r="I228" s="282"/>
      <c r="J228" s="605"/>
      <c r="K228" s="451"/>
      <c r="L228" s="605"/>
      <c r="M228" s="451"/>
      <c r="N228" s="282"/>
      <c r="O228" s="282"/>
      <c r="P228" s="282"/>
      <c r="Q228" s="282"/>
      <c r="R228" s="282"/>
      <c r="S228" s="282"/>
      <c r="T228" s="282"/>
      <c r="U228" s="282"/>
      <c r="V228" s="282"/>
      <c r="W228" s="282"/>
      <c r="X228" s="282"/>
      <c r="Y228" s="282"/>
      <c r="Z228" s="282"/>
    </row>
    <row r="229" spans="1:26" ht="15.75" customHeight="1">
      <c r="A229" s="282"/>
      <c r="B229" s="282"/>
      <c r="C229" s="282"/>
      <c r="D229" s="282"/>
      <c r="E229" s="282"/>
      <c r="F229" s="282"/>
      <c r="G229" s="282"/>
      <c r="H229" s="282"/>
      <c r="I229" s="282"/>
      <c r="J229" s="605"/>
      <c r="K229" s="451"/>
      <c r="L229" s="605"/>
      <c r="M229" s="451"/>
      <c r="N229" s="282"/>
      <c r="O229" s="282"/>
      <c r="P229" s="282"/>
      <c r="Q229" s="282"/>
      <c r="R229" s="282"/>
      <c r="S229" s="282"/>
      <c r="T229" s="282"/>
      <c r="U229" s="282"/>
      <c r="V229" s="282"/>
      <c r="W229" s="282"/>
      <c r="X229" s="282"/>
      <c r="Y229" s="282"/>
      <c r="Z229" s="282"/>
    </row>
    <row r="230" spans="1:26" ht="15.75" customHeight="1">
      <c r="A230" s="282"/>
      <c r="B230" s="282"/>
      <c r="C230" s="282"/>
      <c r="D230" s="282"/>
      <c r="E230" s="282"/>
      <c r="F230" s="282"/>
      <c r="G230" s="282"/>
      <c r="H230" s="282"/>
      <c r="I230" s="282"/>
      <c r="J230" s="605"/>
      <c r="K230" s="451"/>
      <c r="L230" s="605"/>
      <c r="M230" s="451"/>
      <c r="N230" s="282"/>
      <c r="O230" s="282"/>
      <c r="P230" s="282"/>
      <c r="Q230" s="282"/>
      <c r="R230" s="282"/>
      <c r="S230" s="282"/>
      <c r="T230" s="282"/>
      <c r="U230" s="282"/>
      <c r="V230" s="282"/>
      <c r="W230" s="282"/>
      <c r="X230" s="282"/>
      <c r="Y230" s="282"/>
      <c r="Z230" s="282"/>
    </row>
    <row r="231" spans="1:26" ht="15.75" customHeight="1">
      <c r="A231" s="282"/>
      <c r="B231" s="282"/>
      <c r="C231" s="282"/>
      <c r="D231" s="282"/>
      <c r="E231" s="282"/>
      <c r="F231" s="282"/>
      <c r="G231" s="282"/>
      <c r="H231" s="282"/>
      <c r="I231" s="282"/>
      <c r="J231" s="605"/>
      <c r="K231" s="451"/>
      <c r="L231" s="605"/>
      <c r="M231" s="451"/>
      <c r="N231" s="282"/>
      <c r="O231" s="282"/>
      <c r="P231" s="282"/>
      <c r="Q231" s="282"/>
      <c r="R231" s="282"/>
      <c r="S231" s="282"/>
      <c r="T231" s="282"/>
      <c r="U231" s="282"/>
      <c r="V231" s="282"/>
      <c r="W231" s="282"/>
      <c r="X231" s="282"/>
      <c r="Y231" s="282"/>
      <c r="Z231" s="282"/>
    </row>
    <row r="232" spans="1:26" ht="15.75" customHeight="1">
      <c r="A232" s="282"/>
      <c r="B232" s="282"/>
      <c r="C232" s="282"/>
      <c r="D232" s="282"/>
      <c r="E232" s="282"/>
      <c r="F232" s="282"/>
      <c r="G232" s="282"/>
      <c r="H232" s="282"/>
      <c r="I232" s="282"/>
      <c r="J232" s="605"/>
      <c r="K232" s="451"/>
      <c r="L232" s="605"/>
      <c r="M232" s="451"/>
      <c r="N232" s="282"/>
      <c r="O232" s="282"/>
      <c r="P232" s="282"/>
      <c r="Q232" s="282"/>
      <c r="R232" s="282"/>
      <c r="S232" s="282"/>
      <c r="T232" s="282"/>
      <c r="U232" s="282"/>
      <c r="V232" s="282"/>
      <c r="W232" s="282"/>
      <c r="X232" s="282"/>
      <c r="Y232" s="282"/>
      <c r="Z232" s="282"/>
    </row>
    <row r="233" spans="1:26" ht="15.75" customHeight="1">
      <c r="A233" s="282"/>
      <c r="B233" s="282"/>
      <c r="C233" s="282"/>
      <c r="D233" s="282"/>
      <c r="E233" s="282"/>
      <c r="F233" s="282"/>
      <c r="G233" s="282"/>
      <c r="H233" s="282"/>
      <c r="I233" s="282"/>
      <c r="J233" s="605"/>
      <c r="K233" s="451"/>
      <c r="L233" s="605"/>
      <c r="M233" s="451"/>
      <c r="N233" s="282"/>
      <c r="O233" s="282"/>
      <c r="P233" s="282"/>
      <c r="Q233" s="282"/>
      <c r="R233" s="282"/>
      <c r="S233" s="282"/>
      <c r="T233" s="282"/>
      <c r="U233" s="282"/>
      <c r="V233" s="282"/>
      <c r="W233" s="282"/>
      <c r="X233" s="282"/>
      <c r="Y233" s="282"/>
      <c r="Z233" s="282"/>
    </row>
    <row r="234" spans="1:26" ht="15.75" customHeight="1">
      <c r="A234" s="297"/>
      <c r="B234" s="297"/>
      <c r="C234" s="297"/>
      <c r="D234" s="297"/>
      <c r="E234" s="297"/>
      <c r="F234" s="297"/>
      <c r="G234" s="297"/>
      <c r="H234" s="297"/>
      <c r="I234" s="297"/>
      <c r="J234" s="735"/>
      <c r="K234" s="297"/>
      <c r="L234" s="735"/>
      <c r="M234" s="297"/>
      <c r="N234" s="297"/>
      <c r="O234" s="297"/>
      <c r="P234" s="297"/>
      <c r="Q234" s="297"/>
      <c r="R234" s="297"/>
      <c r="S234" s="297"/>
      <c r="T234" s="297"/>
      <c r="U234" s="297"/>
      <c r="V234" s="297"/>
      <c r="W234" s="297"/>
      <c r="X234" s="297"/>
      <c r="Y234" s="297"/>
      <c r="Z234" s="297"/>
    </row>
    <row r="235" spans="1:26" ht="15.75" customHeight="1">
      <c r="A235" s="297"/>
      <c r="B235" s="297"/>
      <c r="C235" s="297"/>
      <c r="D235" s="297"/>
      <c r="E235" s="297"/>
      <c r="F235" s="297"/>
      <c r="G235" s="297"/>
      <c r="H235" s="297"/>
      <c r="I235" s="297"/>
      <c r="J235" s="735"/>
      <c r="K235" s="297"/>
      <c r="L235" s="735"/>
      <c r="M235" s="297"/>
      <c r="N235" s="297"/>
      <c r="O235" s="297"/>
      <c r="P235" s="297"/>
      <c r="Q235" s="297"/>
      <c r="R235" s="297"/>
      <c r="S235" s="297"/>
      <c r="T235" s="297"/>
      <c r="U235" s="297"/>
      <c r="V235" s="297"/>
      <c r="W235" s="297"/>
      <c r="X235" s="297"/>
      <c r="Y235" s="297"/>
      <c r="Z235" s="297"/>
    </row>
    <row r="236" spans="1:26" ht="15.75" customHeight="1">
      <c r="A236" s="297"/>
      <c r="B236" s="297"/>
      <c r="C236" s="297"/>
      <c r="D236" s="297"/>
      <c r="E236" s="297"/>
      <c r="F236" s="297"/>
      <c r="G236" s="297"/>
      <c r="H236" s="297"/>
      <c r="I236" s="297"/>
      <c r="J236" s="735"/>
      <c r="K236" s="297"/>
      <c r="L236" s="735"/>
      <c r="M236" s="297"/>
      <c r="N236" s="297"/>
      <c r="O236" s="297"/>
      <c r="P236" s="297"/>
      <c r="Q236" s="297"/>
      <c r="R236" s="297"/>
      <c r="S236" s="297"/>
      <c r="T236" s="297"/>
      <c r="U236" s="297"/>
      <c r="V236" s="297"/>
      <c r="W236" s="297"/>
      <c r="X236" s="297"/>
      <c r="Y236" s="297"/>
      <c r="Z236" s="297"/>
    </row>
    <row r="237" spans="1:26" ht="15.75" customHeight="1">
      <c r="A237" s="297"/>
      <c r="B237" s="297"/>
      <c r="C237" s="297"/>
      <c r="D237" s="297"/>
      <c r="E237" s="297"/>
      <c r="F237" s="297"/>
      <c r="G237" s="297"/>
      <c r="H237" s="297"/>
      <c r="I237" s="297"/>
      <c r="J237" s="735"/>
      <c r="K237" s="297"/>
      <c r="L237" s="735"/>
      <c r="M237" s="297"/>
      <c r="N237" s="297"/>
      <c r="O237" s="297"/>
      <c r="P237" s="297"/>
      <c r="Q237" s="297"/>
      <c r="R237" s="297"/>
      <c r="S237" s="297"/>
      <c r="T237" s="297"/>
      <c r="U237" s="297"/>
      <c r="V237" s="297"/>
      <c r="W237" s="297"/>
      <c r="X237" s="297"/>
      <c r="Y237" s="297"/>
      <c r="Z237" s="297"/>
    </row>
    <row r="238" spans="1:26" ht="15.75" customHeight="1">
      <c r="A238" s="297"/>
      <c r="B238" s="297"/>
      <c r="C238" s="297"/>
      <c r="D238" s="297"/>
      <c r="E238" s="297"/>
      <c r="F238" s="297"/>
      <c r="G238" s="297"/>
      <c r="H238" s="297"/>
      <c r="I238" s="297"/>
      <c r="J238" s="735"/>
      <c r="K238" s="297"/>
      <c r="L238" s="735"/>
      <c r="M238" s="297"/>
      <c r="N238" s="297"/>
      <c r="O238" s="297"/>
      <c r="P238" s="297"/>
      <c r="Q238" s="297"/>
      <c r="R238" s="297"/>
      <c r="S238" s="297"/>
      <c r="T238" s="297"/>
      <c r="U238" s="297"/>
      <c r="V238" s="297"/>
      <c r="W238" s="297"/>
      <c r="X238" s="297"/>
      <c r="Y238" s="297"/>
      <c r="Z238" s="297"/>
    </row>
    <row r="239" spans="1:26" ht="15.75" customHeight="1">
      <c r="A239" s="297"/>
      <c r="B239" s="297"/>
      <c r="C239" s="297"/>
      <c r="D239" s="297"/>
      <c r="E239" s="297"/>
      <c r="F239" s="297"/>
      <c r="G239" s="297"/>
      <c r="H239" s="297"/>
      <c r="I239" s="297"/>
      <c r="J239" s="735"/>
      <c r="K239" s="297"/>
      <c r="L239" s="735"/>
      <c r="M239" s="297"/>
      <c r="N239" s="297"/>
      <c r="O239" s="297"/>
      <c r="P239" s="297"/>
      <c r="Q239" s="297"/>
      <c r="R239" s="297"/>
      <c r="S239" s="297"/>
      <c r="T239" s="297"/>
      <c r="U239" s="297"/>
      <c r="V239" s="297"/>
      <c r="W239" s="297"/>
      <c r="X239" s="297"/>
      <c r="Y239" s="297"/>
      <c r="Z239" s="297"/>
    </row>
    <row r="240" spans="1:26" ht="15.75" customHeight="1">
      <c r="A240" s="297"/>
      <c r="B240" s="297"/>
      <c r="C240" s="297"/>
      <c r="D240" s="297"/>
      <c r="E240" s="297"/>
      <c r="F240" s="297"/>
      <c r="G240" s="297"/>
      <c r="H240" s="297"/>
      <c r="I240" s="297"/>
      <c r="J240" s="735"/>
      <c r="K240" s="297"/>
      <c r="L240" s="735"/>
      <c r="M240" s="297"/>
      <c r="N240" s="297"/>
      <c r="O240" s="297"/>
      <c r="P240" s="297"/>
      <c r="Q240" s="297"/>
      <c r="R240" s="297"/>
      <c r="S240" s="297"/>
      <c r="T240" s="297"/>
      <c r="U240" s="297"/>
      <c r="V240" s="297"/>
      <c r="W240" s="297"/>
      <c r="X240" s="297"/>
      <c r="Y240" s="297"/>
      <c r="Z240" s="297"/>
    </row>
    <row r="241" spans="1:26" ht="15.75" customHeight="1">
      <c r="A241" s="297"/>
      <c r="B241" s="297"/>
      <c r="C241" s="297"/>
      <c r="D241" s="297"/>
      <c r="E241" s="297"/>
      <c r="F241" s="297"/>
      <c r="G241" s="297"/>
      <c r="H241" s="297"/>
      <c r="I241" s="297"/>
      <c r="J241" s="735"/>
      <c r="K241" s="297"/>
      <c r="L241" s="735"/>
      <c r="M241" s="297"/>
      <c r="N241" s="297"/>
      <c r="O241" s="297"/>
      <c r="P241" s="297"/>
      <c r="Q241" s="297"/>
      <c r="R241" s="297"/>
      <c r="S241" s="297"/>
      <c r="T241" s="297"/>
      <c r="U241" s="297"/>
      <c r="V241" s="297"/>
      <c r="W241" s="297"/>
      <c r="X241" s="297"/>
      <c r="Y241" s="297"/>
      <c r="Z241" s="297"/>
    </row>
    <row r="242" spans="1:26" ht="15.75" customHeight="1">
      <c r="A242" s="297"/>
      <c r="B242" s="297"/>
      <c r="C242" s="297"/>
      <c r="D242" s="297"/>
      <c r="E242" s="297"/>
      <c r="F242" s="297"/>
      <c r="G242" s="297"/>
      <c r="H242" s="297"/>
      <c r="I242" s="297"/>
      <c r="J242" s="735"/>
      <c r="K242" s="297"/>
      <c r="L242" s="735"/>
      <c r="M242" s="297"/>
      <c r="N242" s="297"/>
      <c r="O242" s="297"/>
      <c r="P242" s="297"/>
      <c r="Q242" s="297"/>
      <c r="R242" s="297"/>
      <c r="S242" s="297"/>
      <c r="T242" s="297"/>
      <c r="U242" s="297"/>
      <c r="V242" s="297"/>
      <c r="W242" s="297"/>
      <c r="X242" s="297"/>
      <c r="Y242" s="297"/>
      <c r="Z242" s="297"/>
    </row>
    <row r="243" spans="1:26" ht="15.75" customHeight="1">
      <c r="A243" s="297"/>
      <c r="B243" s="297"/>
      <c r="C243" s="297"/>
      <c r="D243" s="297"/>
      <c r="E243" s="297"/>
      <c r="F243" s="297"/>
      <c r="G243" s="297"/>
      <c r="H243" s="297"/>
      <c r="I243" s="297"/>
      <c r="J243" s="735"/>
      <c r="K243" s="297"/>
      <c r="L243" s="735"/>
      <c r="M243" s="297"/>
      <c r="N243" s="297"/>
      <c r="O243" s="297"/>
      <c r="P243" s="297"/>
      <c r="Q243" s="297"/>
      <c r="R243" s="297"/>
      <c r="S243" s="297"/>
      <c r="T243" s="297"/>
      <c r="U243" s="297"/>
      <c r="V243" s="297"/>
      <c r="W243" s="297"/>
      <c r="X243" s="297"/>
      <c r="Y243" s="297"/>
      <c r="Z243" s="297"/>
    </row>
    <row r="244" spans="1:26" ht="15.75" customHeight="1">
      <c r="A244" s="297"/>
      <c r="B244" s="297"/>
      <c r="C244" s="297"/>
      <c r="D244" s="297"/>
      <c r="E244" s="297"/>
      <c r="F244" s="297"/>
      <c r="G244" s="297"/>
      <c r="H244" s="297"/>
      <c r="I244" s="297"/>
      <c r="J244" s="735"/>
      <c r="K244" s="297"/>
      <c r="L244" s="735"/>
      <c r="M244" s="297"/>
      <c r="N244" s="297"/>
      <c r="O244" s="297"/>
      <c r="P244" s="297"/>
      <c r="Q244" s="297"/>
      <c r="R244" s="297"/>
      <c r="S244" s="297"/>
      <c r="T244" s="297"/>
      <c r="U244" s="297"/>
      <c r="V244" s="297"/>
      <c r="W244" s="297"/>
      <c r="X244" s="297"/>
      <c r="Y244" s="297"/>
      <c r="Z244" s="297"/>
    </row>
    <row r="245" spans="1:26" ht="15.75" customHeight="1">
      <c r="A245" s="297"/>
      <c r="B245" s="297"/>
      <c r="C245" s="297"/>
      <c r="D245" s="297"/>
      <c r="E245" s="297"/>
      <c r="F245" s="297"/>
      <c r="G245" s="297"/>
      <c r="H245" s="297"/>
      <c r="I245" s="297"/>
      <c r="J245" s="735"/>
      <c r="K245" s="297"/>
      <c r="L245" s="735"/>
      <c r="M245" s="297"/>
      <c r="N245" s="297"/>
      <c r="O245" s="297"/>
      <c r="P245" s="297"/>
      <c r="Q245" s="297"/>
      <c r="R245" s="297"/>
      <c r="S245" s="297"/>
      <c r="T245" s="297"/>
      <c r="U245" s="297"/>
      <c r="V245" s="297"/>
      <c r="W245" s="297"/>
      <c r="X245" s="297"/>
      <c r="Y245" s="297"/>
      <c r="Z245" s="297"/>
    </row>
    <row r="246" spans="1:26" ht="15.75" customHeight="1">
      <c r="A246" s="297"/>
      <c r="B246" s="297"/>
      <c r="C246" s="297"/>
      <c r="D246" s="297"/>
      <c r="E246" s="297"/>
      <c r="F246" s="297"/>
      <c r="G246" s="297"/>
      <c r="H246" s="297"/>
      <c r="I246" s="297"/>
      <c r="J246" s="735"/>
      <c r="K246" s="297"/>
      <c r="L246" s="735"/>
      <c r="M246" s="297"/>
      <c r="N246" s="297"/>
      <c r="O246" s="297"/>
      <c r="P246" s="297"/>
      <c r="Q246" s="297"/>
      <c r="R246" s="297"/>
      <c r="S246" s="297"/>
      <c r="T246" s="297"/>
      <c r="U246" s="297"/>
      <c r="V246" s="297"/>
      <c r="W246" s="297"/>
      <c r="X246" s="297"/>
      <c r="Y246" s="297"/>
      <c r="Z246" s="297"/>
    </row>
    <row r="247" spans="1:26" ht="15.75" customHeight="1">
      <c r="A247" s="297"/>
      <c r="B247" s="297"/>
      <c r="C247" s="297"/>
      <c r="D247" s="297"/>
      <c r="E247" s="297"/>
      <c r="F247" s="297"/>
      <c r="G247" s="297"/>
      <c r="H247" s="297"/>
      <c r="I247" s="297"/>
      <c r="J247" s="735"/>
      <c r="K247" s="297"/>
      <c r="L247" s="735"/>
      <c r="M247" s="297"/>
      <c r="N247" s="297"/>
      <c r="O247" s="297"/>
      <c r="P247" s="297"/>
      <c r="Q247" s="297"/>
      <c r="R247" s="297"/>
      <c r="S247" s="297"/>
      <c r="T247" s="297"/>
      <c r="U247" s="297"/>
      <c r="V247" s="297"/>
      <c r="W247" s="297"/>
      <c r="X247" s="297"/>
      <c r="Y247" s="297"/>
      <c r="Z247" s="297"/>
    </row>
    <row r="248" spans="1:26" ht="15.75" customHeight="1">
      <c r="A248" s="297"/>
      <c r="B248" s="297"/>
      <c r="C248" s="297"/>
      <c r="D248" s="297"/>
      <c r="E248" s="297"/>
      <c r="F248" s="297"/>
      <c r="G248" s="297"/>
      <c r="H248" s="297"/>
      <c r="I248" s="297"/>
      <c r="J248" s="735"/>
      <c r="K248" s="297"/>
      <c r="L248" s="735"/>
      <c r="M248" s="297"/>
      <c r="N248" s="297"/>
      <c r="O248" s="297"/>
      <c r="P248" s="297"/>
      <c r="Q248" s="297"/>
      <c r="R248" s="297"/>
      <c r="S248" s="297"/>
      <c r="T248" s="297"/>
      <c r="U248" s="297"/>
      <c r="V248" s="297"/>
      <c r="W248" s="297"/>
      <c r="X248" s="297"/>
      <c r="Y248" s="297"/>
      <c r="Z248" s="297"/>
    </row>
    <row r="249" spans="1:26" ht="15.75" customHeight="1">
      <c r="A249" s="297"/>
      <c r="B249" s="297"/>
      <c r="C249" s="297"/>
      <c r="D249" s="297"/>
      <c r="E249" s="297"/>
      <c r="F249" s="297"/>
      <c r="G249" s="297"/>
      <c r="H249" s="297"/>
      <c r="I249" s="297"/>
      <c r="J249" s="735"/>
      <c r="K249" s="297"/>
      <c r="L249" s="735"/>
      <c r="M249" s="297"/>
      <c r="N249" s="297"/>
      <c r="O249" s="297"/>
      <c r="P249" s="297"/>
      <c r="Q249" s="297"/>
      <c r="R249" s="297"/>
      <c r="S249" s="297"/>
      <c r="T249" s="297"/>
      <c r="U249" s="297"/>
      <c r="V249" s="297"/>
      <c r="W249" s="297"/>
      <c r="X249" s="297"/>
      <c r="Y249" s="297"/>
      <c r="Z249" s="297"/>
    </row>
    <row r="250" spans="1:26" ht="15.75" customHeight="1">
      <c r="A250" s="297"/>
      <c r="B250" s="297"/>
      <c r="C250" s="297"/>
      <c r="D250" s="297"/>
      <c r="E250" s="297"/>
      <c r="F250" s="297"/>
      <c r="G250" s="297"/>
      <c r="H250" s="297"/>
      <c r="I250" s="297"/>
      <c r="J250" s="735"/>
      <c r="K250" s="297"/>
      <c r="L250" s="735"/>
      <c r="M250" s="297"/>
      <c r="N250" s="297"/>
      <c r="O250" s="297"/>
      <c r="P250" s="297"/>
      <c r="Q250" s="297"/>
      <c r="R250" s="297"/>
      <c r="S250" s="297"/>
      <c r="T250" s="297"/>
      <c r="U250" s="297"/>
      <c r="V250" s="297"/>
      <c r="W250" s="297"/>
      <c r="X250" s="297"/>
      <c r="Y250" s="297"/>
      <c r="Z250" s="297"/>
    </row>
    <row r="251" spans="1:26" ht="15.75" customHeight="1">
      <c r="A251" s="297"/>
      <c r="B251" s="297"/>
      <c r="C251" s="297"/>
      <c r="D251" s="297"/>
      <c r="E251" s="297"/>
      <c r="F251" s="297"/>
      <c r="G251" s="297"/>
      <c r="H251" s="297"/>
      <c r="I251" s="297"/>
      <c r="J251" s="735"/>
      <c r="K251" s="297"/>
      <c r="L251" s="735"/>
      <c r="M251" s="297"/>
      <c r="N251" s="297"/>
      <c r="O251" s="297"/>
      <c r="P251" s="297"/>
      <c r="Q251" s="297"/>
      <c r="R251" s="297"/>
      <c r="S251" s="297"/>
      <c r="T251" s="297"/>
      <c r="U251" s="297"/>
      <c r="V251" s="297"/>
      <c r="W251" s="297"/>
      <c r="X251" s="297"/>
      <c r="Y251" s="297"/>
      <c r="Z251" s="297"/>
    </row>
    <row r="252" spans="1:26" ht="15.75" customHeight="1">
      <c r="A252" s="297"/>
      <c r="B252" s="297"/>
      <c r="C252" s="297"/>
      <c r="D252" s="297"/>
      <c r="E252" s="297"/>
      <c r="F252" s="297"/>
      <c r="G252" s="297"/>
      <c r="H252" s="297"/>
      <c r="I252" s="297"/>
      <c r="J252" s="735"/>
      <c r="K252" s="297"/>
      <c r="L252" s="735"/>
      <c r="M252" s="297"/>
      <c r="N252" s="297"/>
      <c r="O252" s="297"/>
      <c r="P252" s="297"/>
      <c r="Q252" s="297"/>
      <c r="R252" s="297"/>
      <c r="S252" s="297"/>
      <c r="T252" s="297"/>
      <c r="U252" s="297"/>
      <c r="V252" s="297"/>
      <c r="W252" s="297"/>
      <c r="X252" s="297"/>
      <c r="Y252" s="297"/>
      <c r="Z252" s="297"/>
    </row>
    <row r="253" spans="1:26" ht="15.75" customHeight="1">
      <c r="A253" s="297"/>
      <c r="B253" s="297"/>
      <c r="C253" s="297"/>
      <c r="D253" s="297"/>
      <c r="E253" s="297"/>
      <c r="F253" s="297"/>
      <c r="G253" s="297"/>
      <c r="H253" s="297"/>
      <c r="I253" s="297"/>
      <c r="J253" s="735"/>
      <c r="K253" s="297"/>
      <c r="L253" s="735"/>
      <c r="M253" s="297"/>
      <c r="N253" s="297"/>
      <c r="O253" s="297"/>
      <c r="P253" s="297"/>
      <c r="Q253" s="297"/>
      <c r="R253" s="297"/>
      <c r="S253" s="297"/>
      <c r="T253" s="297"/>
      <c r="U253" s="297"/>
      <c r="V253" s="297"/>
      <c r="W253" s="297"/>
      <c r="X253" s="297"/>
      <c r="Y253" s="297"/>
      <c r="Z253" s="297"/>
    </row>
    <row r="254" spans="1:26" ht="15.75" customHeight="1">
      <c r="A254" s="297"/>
      <c r="B254" s="297"/>
      <c r="C254" s="297"/>
      <c r="D254" s="297"/>
      <c r="E254" s="297"/>
      <c r="F254" s="297"/>
      <c r="G254" s="297"/>
      <c r="H254" s="297"/>
      <c r="I254" s="297"/>
      <c r="J254" s="735"/>
      <c r="K254" s="297"/>
      <c r="L254" s="735"/>
      <c r="M254" s="297"/>
      <c r="N254" s="297"/>
      <c r="O254" s="297"/>
      <c r="P254" s="297"/>
      <c r="Q254" s="297"/>
      <c r="R254" s="297"/>
      <c r="S254" s="297"/>
      <c r="T254" s="297"/>
      <c r="U254" s="297"/>
      <c r="V254" s="297"/>
      <c r="W254" s="297"/>
      <c r="X254" s="297"/>
      <c r="Y254" s="297"/>
      <c r="Z254" s="297"/>
    </row>
    <row r="255" spans="1:26" ht="15.75" customHeight="1">
      <c r="A255" s="297"/>
      <c r="B255" s="297"/>
      <c r="C255" s="297"/>
      <c r="D255" s="297"/>
      <c r="E255" s="297"/>
      <c r="F255" s="297"/>
      <c r="G255" s="297"/>
      <c r="H255" s="297"/>
      <c r="I255" s="297"/>
      <c r="J255" s="735"/>
      <c r="K255" s="297"/>
      <c r="L255" s="735"/>
      <c r="M255" s="297"/>
      <c r="N255" s="297"/>
      <c r="O255" s="297"/>
      <c r="P255" s="297"/>
      <c r="Q255" s="297"/>
      <c r="R255" s="297"/>
      <c r="S255" s="297"/>
      <c r="T255" s="297"/>
      <c r="U255" s="297"/>
      <c r="V255" s="297"/>
      <c r="W255" s="297"/>
      <c r="X255" s="297"/>
      <c r="Y255" s="297"/>
      <c r="Z255" s="297"/>
    </row>
    <row r="256" spans="1:26" ht="15.75" customHeight="1">
      <c r="A256" s="297"/>
      <c r="B256" s="297"/>
      <c r="C256" s="297"/>
      <c r="D256" s="297"/>
      <c r="E256" s="297"/>
      <c r="F256" s="297"/>
      <c r="G256" s="297"/>
      <c r="H256" s="297"/>
      <c r="I256" s="297"/>
      <c r="J256" s="735"/>
      <c r="K256" s="297"/>
      <c r="L256" s="735"/>
      <c r="M256" s="297"/>
      <c r="N256" s="297"/>
      <c r="O256" s="297"/>
      <c r="P256" s="297"/>
      <c r="Q256" s="297"/>
      <c r="R256" s="297"/>
      <c r="S256" s="297"/>
      <c r="T256" s="297"/>
      <c r="U256" s="297"/>
      <c r="V256" s="297"/>
      <c r="W256" s="297"/>
      <c r="X256" s="297"/>
      <c r="Y256" s="297"/>
      <c r="Z256" s="297"/>
    </row>
    <row r="257" spans="1:26" ht="15.75" customHeight="1">
      <c r="A257" s="297"/>
      <c r="B257" s="297"/>
      <c r="C257" s="297"/>
      <c r="D257" s="297"/>
      <c r="E257" s="297"/>
      <c r="F257" s="297"/>
      <c r="G257" s="297"/>
      <c r="H257" s="297"/>
      <c r="I257" s="297"/>
      <c r="J257" s="735"/>
      <c r="K257" s="297"/>
      <c r="L257" s="735"/>
      <c r="M257" s="297"/>
      <c r="N257" s="297"/>
      <c r="O257" s="297"/>
      <c r="P257" s="297"/>
      <c r="Q257" s="297"/>
      <c r="R257" s="297"/>
      <c r="S257" s="297"/>
      <c r="T257" s="297"/>
      <c r="U257" s="297"/>
      <c r="V257" s="297"/>
      <c r="W257" s="297"/>
      <c r="X257" s="297"/>
      <c r="Y257" s="297"/>
      <c r="Z257" s="297"/>
    </row>
    <row r="258" spans="1:26" ht="15.75" customHeight="1">
      <c r="A258" s="297"/>
      <c r="B258" s="297"/>
      <c r="C258" s="297"/>
      <c r="D258" s="297"/>
      <c r="E258" s="297"/>
      <c r="F258" s="297"/>
      <c r="G258" s="297"/>
      <c r="H258" s="297"/>
      <c r="I258" s="297"/>
      <c r="J258" s="735"/>
      <c r="K258" s="297"/>
      <c r="L258" s="735"/>
      <c r="M258" s="297"/>
      <c r="N258" s="297"/>
      <c r="O258" s="297"/>
      <c r="P258" s="297"/>
      <c r="Q258" s="297"/>
      <c r="R258" s="297"/>
      <c r="S258" s="297"/>
      <c r="T258" s="297"/>
      <c r="U258" s="297"/>
      <c r="V258" s="297"/>
      <c r="W258" s="297"/>
      <c r="X258" s="297"/>
      <c r="Y258" s="297"/>
      <c r="Z258" s="297"/>
    </row>
    <row r="259" spans="1:26" ht="15.75" customHeight="1">
      <c r="A259" s="297"/>
      <c r="B259" s="297"/>
      <c r="C259" s="297"/>
      <c r="D259" s="297"/>
      <c r="E259" s="297"/>
      <c r="F259" s="297"/>
      <c r="G259" s="297"/>
      <c r="H259" s="297"/>
      <c r="I259" s="297"/>
      <c r="J259" s="735"/>
      <c r="K259" s="297"/>
      <c r="L259" s="735"/>
      <c r="M259" s="297"/>
      <c r="N259" s="297"/>
      <c r="O259" s="297"/>
      <c r="P259" s="297"/>
      <c r="Q259" s="297"/>
      <c r="R259" s="297"/>
      <c r="S259" s="297"/>
      <c r="T259" s="297"/>
      <c r="U259" s="297"/>
      <c r="V259" s="297"/>
      <c r="W259" s="297"/>
      <c r="X259" s="297"/>
      <c r="Y259" s="297"/>
      <c r="Z259" s="297"/>
    </row>
    <row r="260" spans="1:26" ht="15.75" customHeight="1">
      <c r="A260" s="297"/>
      <c r="B260" s="297"/>
      <c r="C260" s="297"/>
      <c r="D260" s="297"/>
      <c r="E260" s="297"/>
      <c r="F260" s="297"/>
      <c r="G260" s="297"/>
      <c r="H260" s="297"/>
      <c r="I260" s="297"/>
      <c r="J260" s="735"/>
      <c r="K260" s="297"/>
      <c r="L260" s="735"/>
      <c r="M260" s="297"/>
      <c r="N260" s="297"/>
      <c r="O260" s="297"/>
      <c r="P260" s="297"/>
      <c r="Q260" s="297"/>
      <c r="R260" s="297"/>
      <c r="S260" s="297"/>
      <c r="T260" s="297"/>
      <c r="U260" s="297"/>
      <c r="V260" s="297"/>
      <c r="W260" s="297"/>
      <c r="X260" s="297"/>
      <c r="Y260" s="297"/>
      <c r="Z260" s="297"/>
    </row>
    <row r="261" spans="1:26" ht="15.75" customHeight="1">
      <c r="A261" s="297"/>
      <c r="B261" s="297"/>
      <c r="C261" s="297"/>
      <c r="D261" s="297"/>
      <c r="E261" s="297"/>
      <c r="F261" s="297"/>
      <c r="G261" s="297"/>
      <c r="H261" s="297"/>
      <c r="I261" s="297"/>
      <c r="J261" s="735"/>
      <c r="K261" s="297"/>
      <c r="L261" s="735"/>
      <c r="M261" s="297"/>
      <c r="N261" s="297"/>
      <c r="O261" s="297"/>
      <c r="P261" s="297"/>
      <c r="Q261" s="297"/>
      <c r="R261" s="297"/>
      <c r="S261" s="297"/>
      <c r="T261" s="297"/>
      <c r="U261" s="297"/>
      <c r="V261" s="297"/>
      <c r="W261" s="297"/>
      <c r="X261" s="297"/>
      <c r="Y261" s="297"/>
      <c r="Z261" s="297"/>
    </row>
    <row r="262" spans="1:26" ht="15.75" customHeight="1">
      <c r="A262" s="297"/>
      <c r="B262" s="297"/>
      <c r="C262" s="297"/>
      <c r="D262" s="297"/>
      <c r="E262" s="297"/>
      <c r="F262" s="297"/>
      <c r="G262" s="297"/>
      <c r="H262" s="297"/>
      <c r="I262" s="297"/>
      <c r="J262" s="735"/>
      <c r="K262" s="297"/>
      <c r="L262" s="735"/>
      <c r="M262" s="297"/>
      <c r="N262" s="297"/>
      <c r="O262" s="297"/>
      <c r="P262" s="297"/>
      <c r="Q262" s="297"/>
      <c r="R262" s="297"/>
      <c r="S262" s="297"/>
      <c r="T262" s="297"/>
      <c r="U262" s="297"/>
      <c r="V262" s="297"/>
      <c r="W262" s="297"/>
      <c r="X262" s="297"/>
      <c r="Y262" s="297"/>
      <c r="Z262" s="297"/>
    </row>
    <row r="263" spans="1:26" ht="15.75" customHeight="1">
      <c r="A263" s="297"/>
      <c r="B263" s="297"/>
      <c r="C263" s="297"/>
      <c r="D263" s="297"/>
      <c r="E263" s="297"/>
      <c r="F263" s="297"/>
      <c r="G263" s="297"/>
      <c r="H263" s="297"/>
      <c r="I263" s="297"/>
      <c r="J263" s="735"/>
      <c r="K263" s="297"/>
      <c r="L263" s="735"/>
      <c r="M263" s="297"/>
      <c r="N263" s="297"/>
      <c r="O263" s="297"/>
      <c r="P263" s="297"/>
      <c r="Q263" s="297"/>
      <c r="R263" s="297"/>
      <c r="S263" s="297"/>
      <c r="T263" s="297"/>
      <c r="U263" s="297"/>
      <c r="V263" s="297"/>
      <c r="W263" s="297"/>
      <c r="X263" s="297"/>
      <c r="Y263" s="297"/>
      <c r="Z263" s="297"/>
    </row>
    <row r="264" spans="1:26" ht="15.75" customHeight="1">
      <c r="A264" s="297"/>
      <c r="B264" s="297"/>
      <c r="C264" s="297"/>
      <c r="D264" s="297"/>
      <c r="E264" s="297"/>
      <c r="F264" s="297"/>
      <c r="G264" s="297"/>
      <c r="H264" s="297"/>
      <c r="I264" s="297"/>
      <c r="J264" s="735"/>
      <c r="K264" s="297"/>
      <c r="L264" s="735"/>
      <c r="M264" s="297"/>
      <c r="N264" s="297"/>
      <c r="O264" s="297"/>
      <c r="P264" s="297"/>
      <c r="Q264" s="297"/>
      <c r="R264" s="297"/>
      <c r="S264" s="297"/>
      <c r="T264" s="297"/>
      <c r="U264" s="297"/>
      <c r="V264" s="297"/>
      <c r="W264" s="297"/>
      <c r="X264" s="297"/>
      <c r="Y264" s="297"/>
      <c r="Z264" s="297"/>
    </row>
    <row r="265" spans="1:26" ht="15.75" customHeight="1">
      <c r="A265" s="297"/>
      <c r="B265" s="297"/>
      <c r="C265" s="297"/>
      <c r="D265" s="297"/>
      <c r="E265" s="297"/>
      <c r="F265" s="297"/>
      <c r="G265" s="297"/>
      <c r="H265" s="297"/>
      <c r="I265" s="297"/>
      <c r="J265" s="735"/>
      <c r="K265" s="297"/>
      <c r="L265" s="735"/>
      <c r="M265" s="297"/>
      <c r="N265" s="297"/>
      <c r="O265" s="297"/>
      <c r="P265" s="297"/>
      <c r="Q265" s="297"/>
      <c r="R265" s="297"/>
      <c r="S265" s="297"/>
      <c r="T265" s="297"/>
      <c r="U265" s="297"/>
      <c r="V265" s="297"/>
      <c r="W265" s="297"/>
      <c r="X265" s="297"/>
      <c r="Y265" s="297"/>
      <c r="Z265" s="297"/>
    </row>
    <row r="266" spans="1:26" ht="15.75" customHeight="1">
      <c r="A266" s="297"/>
      <c r="B266" s="297"/>
      <c r="C266" s="297"/>
      <c r="D266" s="297"/>
      <c r="E266" s="297"/>
      <c r="F266" s="297"/>
      <c r="G266" s="297"/>
      <c r="H266" s="297"/>
      <c r="I266" s="297"/>
      <c r="J266" s="735"/>
      <c r="K266" s="297"/>
      <c r="L266" s="735"/>
      <c r="M266" s="297"/>
      <c r="N266" s="297"/>
      <c r="O266" s="297"/>
      <c r="P266" s="297"/>
      <c r="Q266" s="297"/>
      <c r="R266" s="297"/>
      <c r="S266" s="297"/>
      <c r="T266" s="297"/>
      <c r="U266" s="297"/>
      <c r="V266" s="297"/>
      <c r="W266" s="297"/>
      <c r="X266" s="297"/>
      <c r="Y266" s="297"/>
      <c r="Z266" s="297"/>
    </row>
    <row r="267" spans="1:26" ht="15.75" customHeight="1">
      <c r="A267" s="297"/>
      <c r="B267" s="297"/>
      <c r="C267" s="297"/>
      <c r="D267" s="297"/>
      <c r="E267" s="297"/>
      <c r="F267" s="297"/>
      <c r="G267" s="297"/>
      <c r="H267" s="297"/>
      <c r="I267" s="297"/>
      <c r="J267" s="735"/>
      <c r="K267" s="297"/>
      <c r="L267" s="735"/>
      <c r="M267" s="297"/>
      <c r="N267" s="297"/>
      <c r="O267" s="297"/>
      <c r="P267" s="297"/>
      <c r="Q267" s="297"/>
      <c r="R267" s="297"/>
      <c r="S267" s="297"/>
      <c r="T267" s="297"/>
      <c r="U267" s="297"/>
      <c r="V267" s="297"/>
      <c r="W267" s="297"/>
      <c r="X267" s="297"/>
      <c r="Y267" s="297"/>
      <c r="Z267" s="297"/>
    </row>
    <row r="268" spans="1:26" ht="15.75" customHeight="1">
      <c r="A268" s="297"/>
      <c r="B268" s="297"/>
      <c r="C268" s="297"/>
      <c r="D268" s="297"/>
      <c r="E268" s="297"/>
      <c r="F268" s="297"/>
      <c r="G268" s="297"/>
      <c r="H268" s="297"/>
      <c r="I268" s="297"/>
      <c r="J268" s="735"/>
      <c r="K268" s="297"/>
      <c r="L268" s="735"/>
      <c r="M268" s="297"/>
      <c r="N268" s="297"/>
      <c r="O268" s="297"/>
      <c r="P268" s="297"/>
      <c r="Q268" s="297"/>
      <c r="R268" s="297"/>
      <c r="S268" s="297"/>
      <c r="T268" s="297"/>
      <c r="U268" s="297"/>
      <c r="V268" s="297"/>
      <c r="W268" s="297"/>
      <c r="X268" s="297"/>
      <c r="Y268" s="297"/>
      <c r="Z268" s="297"/>
    </row>
    <row r="269" spans="1:26" ht="15.75" customHeight="1">
      <c r="A269" s="297"/>
      <c r="B269" s="297"/>
      <c r="C269" s="297"/>
      <c r="D269" s="297"/>
      <c r="E269" s="297"/>
      <c r="F269" s="297"/>
      <c r="G269" s="297"/>
      <c r="H269" s="297"/>
      <c r="I269" s="297"/>
      <c r="J269" s="735"/>
      <c r="K269" s="297"/>
      <c r="L269" s="735"/>
      <c r="M269" s="297"/>
      <c r="N269" s="297"/>
      <c r="O269" s="297"/>
      <c r="P269" s="297"/>
      <c r="Q269" s="297"/>
      <c r="R269" s="297"/>
      <c r="S269" s="297"/>
      <c r="T269" s="297"/>
      <c r="U269" s="297"/>
      <c r="V269" s="297"/>
      <c r="W269" s="297"/>
      <c r="X269" s="297"/>
      <c r="Y269" s="297"/>
      <c r="Z269" s="297"/>
    </row>
    <row r="270" spans="1:26" ht="15.75" customHeight="1">
      <c r="A270" s="297"/>
      <c r="B270" s="297"/>
      <c r="C270" s="297"/>
      <c r="D270" s="297"/>
      <c r="E270" s="297"/>
      <c r="F270" s="297"/>
      <c r="G270" s="297"/>
      <c r="H270" s="297"/>
      <c r="I270" s="297"/>
      <c r="J270" s="735"/>
      <c r="K270" s="297"/>
      <c r="L270" s="735"/>
      <c r="M270" s="297"/>
      <c r="N270" s="297"/>
      <c r="O270" s="297"/>
      <c r="P270" s="297"/>
      <c r="Q270" s="297"/>
      <c r="R270" s="297"/>
      <c r="S270" s="297"/>
      <c r="T270" s="297"/>
      <c r="U270" s="297"/>
      <c r="V270" s="297"/>
      <c r="W270" s="297"/>
      <c r="X270" s="297"/>
      <c r="Y270" s="297"/>
      <c r="Z270" s="297"/>
    </row>
    <row r="271" spans="1:26" ht="15.75" customHeight="1">
      <c r="A271" s="297"/>
      <c r="B271" s="297"/>
      <c r="C271" s="297"/>
      <c r="D271" s="297"/>
      <c r="E271" s="297"/>
      <c r="F271" s="297"/>
      <c r="G271" s="297"/>
      <c r="H271" s="297"/>
      <c r="I271" s="297"/>
      <c r="J271" s="735"/>
      <c r="K271" s="297"/>
      <c r="L271" s="735"/>
      <c r="M271" s="297"/>
      <c r="N271" s="297"/>
      <c r="O271" s="297"/>
      <c r="P271" s="297"/>
      <c r="Q271" s="297"/>
      <c r="R271" s="297"/>
      <c r="S271" s="297"/>
      <c r="T271" s="297"/>
      <c r="U271" s="297"/>
      <c r="V271" s="297"/>
      <c r="W271" s="297"/>
      <c r="X271" s="297"/>
      <c r="Y271" s="297"/>
      <c r="Z271" s="297"/>
    </row>
    <row r="272" spans="1:26" ht="15.75" customHeight="1">
      <c r="A272" s="297"/>
      <c r="B272" s="297"/>
      <c r="C272" s="297"/>
      <c r="D272" s="297"/>
      <c r="E272" s="297"/>
      <c r="F272" s="297"/>
      <c r="G272" s="297"/>
      <c r="H272" s="297"/>
      <c r="I272" s="297"/>
      <c r="J272" s="735"/>
      <c r="K272" s="297"/>
      <c r="L272" s="735"/>
      <c r="M272" s="297"/>
      <c r="N272" s="297"/>
      <c r="O272" s="297"/>
      <c r="P272" s="297"/>
      <c r="Q272" s="297"/>
      <c r="R272" s="297"/>
      <c r="S272" s="297"/>
      <c r="T272" s="297"/>
      <c r="U272" s="297"/>
      <c r="V272" s="297"/>
      <c r="W272" s="297"/>
      <c r="X272" s="297"/>
      <c r="Y272" s="297"/>
      <c r="Z272" s="297"/>
    </row>
    <row r="273" spans="1:26" ht="15.75" customHeight="1">
      <c r="A273" s="297"/>
      <c r="B273" s="297"/>
      <c r="C273" s="297"/>
      <c r="D273" s="297"/>
      <c r="E273" s="297"/>
      <c r="F273" s="297"/>
      <c r="G273" s="297"/>
      <c r="H273" s="297"/>
      <c r="I273" s="297"/>
      <c r="J273" s="735"/>
      <c r="K273" s="297"/>
      <c r="L273" s="735"/>
      <c r="M273" s="297"/>
      <c r="N273" s="297"/>
      <c r="O273" s="297"/>
      <c r="P273" s="297"/>
      <c r="Q273" s="297"/>
      <c r="R273" s="297"/>
      <c r="S273" s="297"/>
      <c r="T273" s="297"/>
      <c r="U273" s="297"/>
      <c r="V273" s="297"/>
      <c r="W273" s="297"/>
      <c r="X273" s="297"/>
      <c r="Y273" s="297"/>
      <c r="Z273" s="297"/>
    </row>
    <row r="274" spans="1:26" ht="15.75" customHeight="1">
      <c r="A274" s="297"/>
      <c r="B274" s="297"/>
      <c r="C274" s="297"/>
      <c r="D274" s="297"/>
      <c r="E274" s="297"/>
      <c r="F274" s="297"/>
      <c r="G274" s="297"/>
      <c r="H274" s="297"/>
      <c r="I274" s="297"/>
      <c r="J274" s="735"/>
      <c r="K274" s="297"/>
      <c r="L274" s="735"/>
      <c r="M274" s="297"/>
      <c r="N274" s="297"/>
      <c r="O274" s="297"/>
      <c r="P274" s="297"/>
      <c r="Q274" s="297"/>
      <c r="R274" s="297"/>
      <c r="S274" s="297"/>
      <c r="T274" s="297"/>
      <c r="U274" s="297"/>
      <c r="V274" s="297"/>
      <c r="W274" s="297"/>
      <c r="X274" s="297"/>
      <c r="Y274" s="297"/>
      <c r="Z274" s="297"/>
    </row>
    <row r="275" spans="1:26" ht="15.75" customHeight="1">
      <c r="A275" s="297"/>
      <c r="B275" s="297"/>
      <c r="C275" s="297"/>
      <c r="D275" s="297"/>
      <c r="E275" s="297"/>
      <c r="F275" s="297"/>
      <c r="G275" s="297"/>
      <c r="H275" s="297"/>
      <c r="I275" s="297"/>
      <c r="J275" s="735"/>
      <c r="K275" s="297"/>
      <c r="L275" s="735"/>
      <c r="M275" s="297"/>
      <c r="N275" s="297"/>
      <c r="O275" s="297"/>
      <c r="P275" s="297"/>
      <c r="Q275" s="297"/>
      <c r="R275" s="297"/>
      <c r="S275" s="297"/>
      <c r="T275" s="297"/>
      <c r="U275" s="297"/>
      <c r="V275" s="297"/>
      <c r="W275" s="297"/>
      <c r="X275" s="297"/>
      <c r="Y275" s="297"/>
      <c r="Z275" s="297"/>
    </row>
    <row r="276" spans="1:26" ht="15.75" customHeight="1">
      <c r="A276" s="297"/>
      <c r="B276" s="297"/>
      <c r="C276" s="297"/>
      <c r="D276" s="297"/>
      <c r="E276" s="297"/>
      <c r="F276" s="297"/>
      <c r="G276" s="297"/>
      <c r="H276" s="297"/>
      <c r="I276" s="297"/>
      <c r="J276" s="735"/>
      <c r="K276" s="297"/>
      <c r="L276" s="735"/>
      <c r="M276" s="297"/>
      <c r="N276" s="297"/>
      <c r="O276" s="297"/>
      <c r="P276" s="297"/>
      <c r="Q276" s="297"/>
      <c r="R276" s="297"/>
      <c r="S276" s="297"/>
      <c r="T276" s="297"/>
      <c r="U276" s="297"/>
      <c r="V276" s="297"/>
      <c r="W276" s="297"/>
      <c r="X276" s="297"/>
      <c r="Y276" s="297"/>
      <c r="Z276" s="297"/>
    </row>
    <row r="277" spans="1:26" ht="15.75" customHeight="1">
      <c r="A277" s="297"/>
      <c r="B277" s="297"/>
      <c r="C277" s="297"/>
      <c r="D277" s="297"/>
      <c r="E277" s="297"/>
      <c r="F277" s="297"/>
      <c r="G277" s="297"/>
      <c r="H277" s="297"/>
      <c r="I277" s="297"/>
      <c r="J277" s="735"/>
      <c r="K277" s="297"/>
      <c r="L277" s="735"/>
      <c r="M277" s="297"/>
      <c r="N277" s="297"/>
      <c r="O277" s="297"/>
      <c r="P277" s="297"/>
      <c r="Q277" s="297"/>
      <c r="R277" s="297"/>
      <c r="S277" s="297"/>
      <c r="T277" s="297"/>
      <c r="U277" s="297"/>
      <c r="V277" s="297"/>
      <c r="W277" s="297"/>
      <c r="X277" s="297"/>
      <c r="Y277" s="297"/>
      <c r="Z277" s="297"/>
    </row>
    <row r="278" spans="1:26" ht="15.75" customHeight="1">
      <c r="A278" s="297"/>
      <c r="B278" s="297"/>
      <c r="C278" s="297"/>
      <c r="D278" s="297"/>
      <c r="E278" s="297"/>
      <c r="F278" s="297"/>
      <c r="G278" s="297"/>
      <c r="H278" s="297"/>
      <c r="I278" s="297"/>
      <c r="J278" s="735"/>
      <c r="K278" s="297"/>
      <c r="L278" s="735"/>
      <c r="M278" s="297"/>
      <c r="N278" s="297"/>
      <c r="O278" s="297"/>
      <c r="P278" s="297"/>
      <c r="Q278" s="297"/>
      <c r="R278" s="297"/>
      <c r="S278" s="297"/>
      <c r="T278" s="297"/>
      <c r="U278" s="297"/>
      <c r="V278" s="297"/>
      <c r="W278" s="297"/>
      <c r="X278" s="297"/>
      <c r="Y278" s="297"/>
      <c r="Z278" s="297"/>
    </row>
    <row r="279" spans="1:26" ht="15.75" customHeight="1">
      <c r="A279" s="297"/>
      <c r="B279" s="297"/>
      <c r="C279" s="297"/>
      <c r="D279" s="297"/>
      <c r="E279" s="297"/>
      <c r="F279" s="297"/>
      <c r="G279" s="297"/>
      <c r="H279" s="297"/>
      <c r="I279" s="297"/>
      <c r="J279" s="735"/>
      <c r="K279" s="297"/>
      <c r="L279" s="735"/>
      <c r="M279" s="297"/>
      <c r="N279" s="297"/>
      <c r="O279" s="297"/>
      <c r="P279" s="297"/>
      <c r="Q279" s="297"/>
      <c r="R279" s="297"/>
      <c r="S279" s="297"/>
      <c r="T279" s="297"/>
      <c r="U279" s="297"/>
      <c r="V279" s="297"/>
      <c r="W279" s="297"/>
      <c r="X279" s="297"/>
      <c r="Y279" s="297"/>
      <c r="Z279" s="297"/>
    </row>
    <row r="280" spans="1:26" ht="15.75" customHeight="1">
      <c r="A280" s="297"/>
      <c r="B280" s="297"/>
      <c r="C280" s="297"/>
      <c r="D280" s="297"/>
      <c r="E280" s="297"/>
      <c r="F280" s="297"/>
      <c r="G280" s="297"/>
      <c r="H280" s="297"/>
      <c r="I280" s="297"/>
      <c r="J280" s="735"/>
      <c r="K280" s="297"/>
      <c r="L280" s="735"/>
      <c r="M280" s="297"/>
      <c r="N280" s="297"/>
      <c r="O280" s="297"/>
      <c r="P280" s="297"/>
      <c r="Q280" s="297"/>
      <c r="R280" s="297"/>
      <c r="S280" s="297"/>
      <c r="T280" s="297"/>
      <c r="U280" s="297"/>
      <c r="V280" s="297"/>
      <c r="W280" s="297"/>
      <c r="X280" s="297"/>
      <c r="Y280" s="297"/>
      <c r="Z280" s="297"/>
    </row>
    <row r="281" spans="1:26" ht="15.75" customHeight="1">
      <c r="A281" s="297"/>
      <c r="B281" s="297"/>
      <c r="C281" s="297"/>
      <c r="D281" s="297"/>
      <c r="E281" s="297"/>
      <c r="F281" s="297"/>
      <c r="G281" s="297"/>
      <c r="H281" s="297"/>
      <c r="I281" s="297"/>
      <c r="J281" s="735"/>
      <c r="K281" s="297"/>
      <c r="L281" s="735"/>
      <c r="M281" s="297"/>
      <c r="N281" s="297"/>
      <c r="O281" s="297"/>
      <c r="P281" s="297"/>
      <c r="Q281" s="297"/>
      <c r="R281" s="297"/>
      <c r="S281" s="297"/>
      <c r="T281" s="297"/>
      <c r="U281" s="297"/>
      <c r="V281" s="297"/>
      <c r="W281" s="297"/>
      <c r="X281" s="297"/>
      <c r="Y281" s="297"/>
      <c r="Z281" s="297"/>
    </row>
    <row r="282" spans="1:26" ht="15.75" customHeight="1">
      <c r="A282" s="297"/>
      <c r="B282" s="297"/>
      <c r="C282" s="297"/>
      <c r="D282" s="297"/>
      <c r="E282" s="297"/>
      <c r="F282" s="297"/>
      <c r="G282" s="297"/>
      <c r="H282" s="297"/>
      <c r="I282" s="297"/>
      <c r="J282" s="735"/>
      <c r="K282" s="297"/>
      <c r="L282" s="735"/>
      <c r="M282" s="297"/>
      <c r="N282" s="297"/>
      <c r="O282" s="297"/>
      <c r="P282" s="297"/>
      <c r="Q282" s="297"/>
      <c r="R282" s="297"/>
      <c r="S282" s="297"/>
      <c r="T282" s="297"/>
      <c r="U282" s="297"/>
      <c r="V282" s="297"/>
      <c r="W282" s="297"/>
      <c r="X282" s="297"/>
      <c r="Y282" s="297"/>
      <c r="Z282" s="297"/>
    </row>
    <row r="283" spans="1:26" ht="15.75" customHeight="1">
      <c r="A283" s="297"/>
      <c r="B283" s="297"/>
      <c r="C283" s="297"/>
      <c r="D283" s="297"/>
      <c r="E283" s="297"/>
      <c r="F283" s="297"/>
      <c r="G283" s="297"/>
      <c r="H283" s="297"/>
      <c r="I283" s="297"/>
      <c r="J283" s="735"/>
      <c r="K283" s="297"/>
      <c r="L283" s="735"/>
      <c r="M283" s="297"/>
      <c r="N283" s="297"/>
      <c r="O283" s="297"/>
      <c r="P283" s="297"/>
      <c r="Q283" s="297"/>
      <c r="R283" s="297"/>
      <c r="S283" s="297"/>
      <c r="T283" s="297"/>
      <c r="U283" s="297"/>
      <c r="V283" s="297"/>
      <c r="W283" s="297"/>
      <c r="X283" s="297"/>
      <c r="Y283" s="297"/>
      <c r="Z283" s="297"/>
    </row>
    <row r="284" spans="1:26" ht="15.75" customHeight="1">
      <c r="A284" s="297"/>
      <c r="B284" s="297"/>
      <c r="C284" s="297"/>
      <c r="D284" s="297"/>
      <c r="E284" s="297"/>
      <c r="F284" s="297"/>
      <c r="G284" s="297"/>
      <c r="H284" s="297"/>
      <c r="I284" s="297"/>
      <c r="J284" s="735"/>
      <c r="K284" s="297"/>
      <c r="L284" s="735"/>
      <c r="M284" s="297"/>
      <c r="N284" s="297"/>
      <c r="O284" s="297"/>
      <c r="P284" s="297"/>
      <c r="Q284" s="297"/>
      <c r="R284" s="297"/>
      <c r="S284" s="297"/>
      <c r="T284" s="297"/>
      <c r="U284" s="297"/>
      <c r="V284" s="297"/>
      <c r="W284" s="297"/>
      <c r="X284" s="297"/>
      <c r="Y284" s="297"/>
      <c r="Z284" s="297"/>
    </row>
    <row r="285" spans="1:26" ht="15.75" customHeight="1">
      <c r="A285" s="297"/>
      <c r="B285" s="297"/>
      <c r="C285" s="297"/>
      <c r="D285" s="297"/>
      <c r="E285" s="297"/>
      <c r="F285" s="297"/>
      <c r="G285" s="297"/>
      <c r="H285" s="297"/>
      <c r="I285" s="297"/>
      <c r="J285" s="735"/>
      <c r="K285" s="297"/>
      <c r="L285" s="735"/>
      <c r="M285" s="297"/>
      <c r="N285" s="297"/>
      <c r="O285" s="297"/>
      <c r="P285" s="297"/>
      <c r="Q285" s="297"/>
      <c r="R285" s="297"/>
      <c r="S285" s="297"/>
      <c r="T285" s="297"/>
      <c r="U285" s="297"/>
      <c r="V285" s="297"/>
      <c r="W285" s="297"/>
      <c r="X285" s="297"/>
      <c r="Y285" s="297"/>
      <c r="Z285" s="297"/>
    </row>
    <row r="286" spans="1:26" ht="15.75" customHeight="1">
      <c r="A286" s="297"/>
      <c r="B286" s="297"/>
      <c r="C286" s="297"/>
      <c r="D286" s="297"/>
      <c r="E286" s="297"/>
      <c r="F286" s="297"/>
      <c r="G286" s="297"/>
      <c r="H286" s="297"/>
      <c r="I286" s="297"/>
      <c r="J286" s="735"/>
      <c r="K286" s="297"/>
      <c r="L286" s="735"/>
      <c r="M286" s="297"/>
      <c r="N286" s="297"/>
      <c r="O286" s="297"/>
      <c r="P286" s="297"/>
      <c r="Q286" s="297"/>
      <c r="R286" s="297"/>
      <c r="S286" s="297"/>
      <c r="T286" s="297"/>
      <c r="U286" s="297"/>
      <c r="V286" s="297"/>
      <c r="W286" s="297"/>
      <c r="X286" s="297"/>
      <c r="Y286" s="297"/>
      <c r="Z286" s="297"/>
    </row>
    <row r="287" spans="1:26" ht="15.75" customHeight="1">
      <c r="A287" s="297"/>
      <c r="B287" s="297"/>
      <c r="C287" s="297"/>
      <c r="D287" s="297"/>
      <c r="E287" s="297"/>
      <c r="F287" s="297"/>
      <c r="G287" s="297"/>
      <c r="H287" s="297"/>
      <c r="I287" s="297"/>
      <c r="J287" s="735"/>
      <c r="K287" s="297"/>
      <c r="L287" s="735"/>
      <c r="M287" s="297"/>
      <c r="N287" s="297"/>
      <c r="O287" s="297"/>
      <c r="P287" s="297"/>
      <c r="Q287" s="297"/>
      <c r="R287" s="297"/>
      <c r="S287" s="297"/>
      <c r="T287" s="297"/>
      <c r="U287" s="297"/>
      <c r="V287" s="297"/>
      <c r="W287" s="297"/>
      <c r="X287" s="297"/>
      <c r="Y287" s="297"/>
      <c r="Z287" s="297"/>
    </row>
    <row r="288" spans="1:26" ht="15.75" customHeight="1">
      <c r="A288" s="297"/>
      <c r="B288" s="297"/>
      <c r="C288" s="297"/>
      <c r="D288" s="297"/>
      <c r="E288" s="297"/>
      <c r="F288" s="297"/>
      <c r="G288" s="297"/>
      <c r="H288" s="297"/>
      <c r="I288" s="297"/>
      <c r="J288" s="735"/>
      <c r="K288" s="297"/>
      <c r="L288" s="735"/>
      <c r="M288" s="297"/>
      <c r="N288" s="297"/>
      <c r="O288" s="297"/>
      <c r="P288" s="297"/>
      <c r="Q288" s="297"/>
      <c r="R288" s="297"/>
      <c r="S288" s="297"/>
      <c r="T288" s="297"/>
      <c r="U288" s="297"/>
      <c r="V288" s="297"/>
      <c r="W288" s="297"/>
      <c r="X288" s="297"/>
      <c r="Y288" s="297"/>
      <c r="Z288" s="297"/>
    </row>
    <row r="289" spans="1:26" ht="15.75" customHeight="1">
      <c r="A289" s="297"/>
      <c r="B289" s="297"/>
      <c r="C289" s="297"/>
      <c r="D289" s="297"/>
      <c r="E289" s="297"/>
      <c r="F289" s="297"/>
      <c r="G289" s="297"/>
      <c r="H289" s="297"/>
      <c r="I289" s="297"/>
      <c r="J289" s="735"/>
      <c r="K289" s="297"/>
      <c r="L289" s="735"/>
      <c r="M289" s="297"/>
      <c r="N289" s="297"/>
      <c r="O289" s="297"/>
      <c r="P289" s="297"/>
      <c r="Q289" s="297"/>
      <c r="R289" s="297"/>
      <c r="S289" s="297"/>
      <c r="T289" s="297"/>
      <c r="U289" s="297"/>
      <c r="V289" s="297"/>
      <c r="W289" s="297"/>
      <c r="X289" s="297"/>
      <c r="Y289" s="297"/>
      <c r="Z289" s="297"/>
    </row>
    <row r="290" spans="1:26" ht="15.75" customHeight="1">
      <c r="A290" s="297"/>
      <c r="B290" s="297"/>
      <c r="C290" s="297"/>
      <c r="D290" s="297"/>
      <c r="E290" s="297"/>
      <c r="F290" s="297"/>
      <c r="G290" s="297"/>
      <c r="H290" s="297"/>
      <c r="I290" s="297"/>
      <c r="J290" s="735"/>
      <c r="K290" s="297"/>
      <c r="L290" s="735"/>
      <c r="M290" s="297"/>
      <c r="N290" s="297"/>
      <c r="O290" s="297"/>
      <c r="P290" s="297"/>
      <c r="Q290" s="297"/>
      <c r="R290" s="297"/>
      <c r="S290" s="297"/>
      <c r="T290" s="297"/>
      <c r="U290" s="297"/>
      <c r="V290" s="297"/>
      <c r="W290" s="297"/>
      <c r="X290" s="297"/>
      <c r="Y290" s="297"/>
      <c r="Z290" s="297"/>
    </row>
    <row r="291" spans="1:26" ht="15.75" customHeight="1">
      <c r="A291" s="297"/>
      <c r="B291" s="297"/>
      <c r="C291" s="297"/>
      <c r="D291" s="297"/>
      <c r="E291" s="297"/>
      <c r="F291" s="297"/>
      <c r="G291" s="297"/>
      <c r="H291" s="297"/>
      <c r="I291" s="297"/>
      <c r="J291" s="735"/>
      <c r="K291" s="297"/>
      <c r="L291" s="735"/>
      <c r="M291" s="297"/>
      <c r="N291" s="297"/>
      <c r="O291" s="297"/>
      <c r="P291" s="297"/>
      <c r="Q291" s="297"/>
      <c r="R291" s="297"/>
      <c r="S291" s="297"/>
      <c r="T291" s="297"/>
      <c r="U291" s="297"/>
      <c r="V291" s="297"/>
      <c r="W291" s="297"/>
      <c r="X291" s="297"/>
      <c r="Y291" s="297"/>
      <c r="Z291" s="297"/>
    </row>
    <row r="292" spans="1:26" ht="15.75" customHeight="1">
      <c r="A292" s="297"/>
      <c r="B292" s="297"/>
      <c r="C292" s="297"/>
      <c r="D292" s="297"/>
      <c r="E292" s="297"/>
      <c r="F292" s="297"/>
      <c r="G292" s="297"/>
      <c r="H292" s="297"/>
      <c r="I292" s="297"/>
      <c r="J292" s="735"/>
      <c r="K292" s="297"/>
      <c r="L292" s="735"/>
      <c r="M292" s="297"/>
      <c r="N292" s="297"/>
      <c r="O292" s="297"/>
      <c r="P292" s="297"/>
      <c r="Q292" s="297"/>
      <c r="R292" s="297"/>
      <c r="S292" s="297"/>
      <c r="T292" s="297"/>
      <c r="U292" s="297"/>
      <c r="V292" s="297"/>
      <c r="W292" s="297"/>
      <c r="X292" s="297"/>
      <c r="Y292" s="297"/>
      <c r="Z292" s="297"/>
    </row>
    <row r="293" spans="1:26" ht="15.75" customHeight="1">
      <c r="A293" s="297"/>
      <c r="B293" s="297"/>
      <c r="C293" s="297"/>
      <c r="D293" s="297"/>
      <c r="E293" s="297"/>
      <c r="F293" s="297"/>
      <c r="G293" s="297"/>
      <c r="H293" s="297"/>
      <c r="I293" s="297"/>
      <c r="J293" s="735"/>
      <c r="K293" s="297"/>
      <c r="L293" s="735"/>
      <c r="M293" s="297"/>
      <c r="N293" s="297"/>
      <c r="O293" s="297"/>
      <c r="P293" s="297"/>
      <c r="Q293" s="297"/>
      <c r="R293" s="297"/>
      <c r="S293" s="297"/>
      <c r="T293" s="297"/>
      <c r="U293" s="297"/>
      <c r="V293" s="297"/>
      <c r="W293" s="297"/>
      <c r="X293" s="297"/>
      <c r="Y293" s="297"/>
      <c r="Z293" s="297"/>
    </row>
    <row r="294" spans="1:26" ht="15.75" customHeight="1">
      <c r="A294" s="297"/>
      <c r="B294" s="297"/>
      <c r="C294" s="297"/>
      <c r="D294" s="297"/>
      <c r="E294" s="297"/>
      <c r="F294" s="297"/>
      <c r="G294" s="297"/>
      <c r="H294" s="297"/>
      <c r="I294" s="297"/>
      <c r="J294" s="735"/>
      <c r="K294" s="297"/>
      <c r="L294" s="735"/>
      <c r="M294" s="297"/>
      <c r="N294" s="297"/>
      <c r="O294" s="297"/>
      <c r="P294" s="297"/>
      <c r="Q294" s="297"/>
      <c r="R294" s="297"/>
      <c r="S294" s="297"/>
      <c r="T294" s="297"/>
      <c r="U294" s="297"/>
      <c r="V294" s="297"/>
      <c r="W294" s="297"/>
      <c r="X294" s="297"/>
      <c r="Y294" s="297"/>
      <c r="Z294" s="297"/>
    </row>
    <row r="295" spans="1:26" ht="15.75" customHeight="1">
      <c r="A295" s="297"/>
      <c r="B295" s="297"/>
      <c r="C295" s="297"/>
      <c r="D295" s="297"/>
      <c r="E295" s="297"/>
      <c r="F295" s="297"/>
      <c r="G295" s="297"/>
      <c r="H295" s="297"/>
      <c r="I295" s="297"/>
      <c r="J295" s="735"/>
      <c r="K295" s="297"/>
      <c r="L295" s="735"/>
      <c r="M295" s="297"/>
      <c r="N295" s="297"/>
      <c r="O295" s="297"/>
      <c r="P295" s="297"/>
      <c r="Q295" s="297"/>
      <c r="R295" s="297"/>
      <c r="S295" s="297"/>
      <c r="T295" s="297"/>
      <c r="U295" s="297"/>
      <c r="V295" s="297"/>
      <c r="W295" s="297"/>
      <c r="X295" s="297"/>
      <c r="Y295" s="297"/>
      <c r="Z295" s="297"/>
    </row>
    <row r="296" spans="1:26" ht="15.75" customHeight="1">
      <c r="A296" s="297"/>
      <c r="B296" s="297"/>
      <c r="C296" s="297"/>
      <c r="D296" s="297"/>
      <c r="E296" s="297"/>
      <c r="F296" s="297"/>
      <c r="G296" s="297"/>
      <c r="H296" s="297"/>
      <c r="I296" s="297"/>
      <c r="J296" s="735"/>
      <c r="K296" s="297"/>
      <c r="L296" s="735"/>
      <c r="M296" s="297"/>
      <c r="N296" s="297"/>
      <c r="O296" s="297"/>
      <c r="P296" s="297"/>
      <c r="Q296" s="297"/>
      <c r="R296" s="297"/>
      <c r="S296" s="297"/>
      <c r="T296" s="297"/>
      <c r="U296" s="297"/>
      <c r="V296" s="297"/>
      <c r="W296" s="297"/>
      <c r="X296" s="297"/>
      <c r="Y296" s="297"/>
      <c r="Z296" s="297"/>
    </row>
    <row r="297" spans="1:26" ht="15.75" customHeight="1">
      <c r="A297" s="297"/>
      <c r="B297" s="297"/>
      <c r="C297" s="297"/>
      <c r="D297" s="297"/>
      <c r="E297" s="297"/>
      <c r="F297" s="297"/>
      <c r="G297" s="297"/>
      <c r="H297" s="297"/>
      <c r="I297" s="297"/>
      <c r="J297" s="735"/>
      <c r="K297" s="297"/>
      <c r="L297" s="735"/>
      <c r="M297" s="297"/>
      <c r="N297" s="297"/>
      <c r="O297" s="297"/>
      <c r="P297" s="297"/>
      <c r="Q297" s="297"/>
      <c r="R297" s="297"/>
      <c r="S297" s="297"/>
      <c r="T297" s="297"/>
      <c r="U297" s="297"/>
      <c r="V297" s="297"/>
      <c r="W297" s="297"/>
      <c r="X297" s="297"/>
      <c r="Y297" s="297"/>
      <c r="Z297" s="297"/>
    </row>
    <row r="298" spans="1:26" ht="15.75" customHeight="1">
      <c r="A298" s="297"/>
      <c r="B298" s="297"/>
      <c r="C298" s="297"/>
      <c r="D298" s="297"/>
      <c r="E298" s="297"/>
      <c r="F298" s="297"/>
      <c r="G298" s="297"/>
      <c r="H298" s="297"/>
      <c r="I298" s="297"/>
      <c r="J298" s="735"/>
      <c r="K298" s="297"/>
      <c r="L298" s="735"/>
      <c r="M298" s="297"/>
      <c r="N298" s="297"/>
      <c r="O298" s="297"/>
      <c r="P298" s="297"/>
      <c r="Q298" s="297"/>
      <c r="R298" s="297"/>
      <c r="S298" s="297"/>
      <c r="T298" s="297"/>
      <c r="U298" s="297"/>
      <c r="V298" s="297"/>
      <c r="W298" s="297"/>
      <c r="X298" s="297"/>
      <c r="Y298" s="297"/>
      <c r="Z298" s="297"/>
    </row>
    <row r="299" spans="1:26" ht="15.75" customHeight="1">
      <c r="A299" s="297"/>
      <c r="B299" s="297"/>
      <c r="C299" s="297"/>
      <c r="D299" s="297"/>
      <c r="E299" s="297"/>
      <c r="F299" s="297"/>
      <c r="G299" s="297"/>
      <c r="H299" s="297"/>
      <c r="I299" s="297"/>
      <c r="J299" s="735"/>
      <c r="K299" s="297"/>
      <c r="L299" s="735"/>
      <c r="M299" s="297"/>
      <c r="N299" s="297"/>
      <c r="O299" s="297"/>
      <c r="P299" s="297"/>
      <c r="Q299" s="297"/>
      <c r="R299" s="297"/>
      <c r="S299" s="297"/>
      <c r="T299" s="297"/>
      <c r="U299" s="297"/>
      <c r="V299" s="297"/>
      <c r="W299" s="297"/>
      <c r="X299" s="297"/>
      <c r="Y299" s="297"/>
      <c r="Z299" s="297"/>
    </row>
    <row r="300" spans="1:26" ht="15.75" customHeight="1">
      <c r="A300" s="297"/>
      <c r="B300" s="297"/>
      <c r="C300" s="297"/>
      <c r="D300" s="297"/>
      <c r="E300" s="297"/>
      <c r="F300" s="297"/>
      <c r="G300" s="297"/>
      <c r="H300" s="297"/>
      <c r="I300" s="297"/>
      <c r="J300" s="735"/>
      <c r="K300" s="297"/>
      <c r="L300" s="735"/>
      <c r="M300" s="297"/>
      <c r="N300" s="297"/>
      <c r="O300" s="297"/>
      <c r="P300" s="297"/>
      <c r="Q300" s="297"/>
      <c r="R300" s="297"/>
      <c r="S300" s="297"/>
      <c r="T300" s="297"/>
      <c r="U300" s="297"/>
      <c r="V300" s="297"/>
      <c r="W300" s="297"/>
      <c r="X300" s="297"/>
      <c r="Y300" s="297"/>
      <c r="Z300" s="297"/>
    </row>
    <row r="301" spans="1:26" ht="15.75" customHeight="1">
      <c r="A301" s="297"/>
      <c r="B301" s="297"/>
      <c r="C301" s="297"/>
      <c r="D301" s="297"/>
      <c r="E301" s="297"/>
      <c r="F301" s="297"/>
      <c r="G301" s="297"/>
      <c r="H301" s="297"/>
      <c r="I301" s="297"/>
      <c r="J301" s="735"/>
      <c r="K301" s="297"/>
      <c r="L301" s="735"/>
      <c r="M301" s="297"/>
      <c r="N301" s="297"/>
      <c r="O301" s="297"/>
      <c r="P301" s="297"/>
      <c r="Q301" s="297"/>
      <c r="R301" s="297"/>
      <c r="S301" s="297"/>
      <c r="T301" s="297"/>
      <c r="U301" s="297"/>
      <c r="V301" s="297"/>
      <c r="W301" s="297"/>
      <c r="X301" s="297"/>
      <c r="Y301" s="297"/>
      <c r="Z301" s="297"/>
    </row>
    <row r="302" spans="1:26" ht="15.75" customHeight="1">
      <c r="A302" s="297"/>
      <c r="B302" s="297"/>
      <c r="C302" s="297"/>
      <c r="D302" s="297"/>
      <c r="E302" s="297"/>
      <c r="F302" s="297"/>
      <c r="G302" s="297"/>
      <c r="H302" s="297"/>
      <c r="I302" s="297"/>
      <c r="J302" s="735"/>
      <c r="K302" s="297"/>
      <c r="L302" s="735"/>
      <c r="M302" s="297"/>
      <c r="N302" s="297"/>
      <c r="O302" s="297"/>
      <c r="P302" s="297"/>
      <c r="Q302" s="297"/>
      <c r="R302" s="297"/>
      <c r="S302" s="297"/>
      <c r="T302" s="297"/>
      <c r="U302" s="297"/>
      <c r="V302" s="297"/>
      <c r="W302" s="297"/>
      <c r="X302" s="297"/>
      <c r="Y302" s="297"/>
      <c r="Z302" s="297"/>
    </row>
    <row r="303" spans="1:26" ht="15.75" customHeight="1">
      <c r="A303" s="297"/>
      <c r="B303" s="297"/>
      <c r="C303" s="297"/>
      <c r="D303" s="297"/>
      <c r="E303" s="297"/>
      <c r="F303" s="297"/>
      <c r="G303" s="297"/>
      <c r="H303" s="297"/>
      <c r="I303" s="297"/>
      <c r="J303" s="735"/>
      <c r="K303" s="297"/>
      <c r="L303" s="735"/>
      <c r="M303" s="297"/>
      <c r="N303" s="297"/>
      <c r="O303" s="297"/>
      <c r="P303" s="297"/>
      <c r="Q303" s="297"/>
      <c r="R303" s="297"/>
      <c r="S303" s="297"/>
      <c r="T303" s="297"/>
      <c r="U303" s="297"/>
      <c r="V303" s="297"/>
      <c r="W303" s="297"/>
      <c r="X303" s="297"/>
      <c r="Y303" s="297"/>
      <c r="Z303" s="297"/>
    </row>
    <row r="304" spans="1:26" ht="15.75" customHeight="1">
      <c r="A304" s="297"/>
      <c r="B304" s="297"/>
      <c r="C304" s="297"/>
      <c r="D304" s="297"/>
      <c r="E304" s="297"/>
      <c r="F304" s="297"/>
      <c r="G304" s="297"/>
      <c r="H304" s="297"/>
      <c r="I304" s="297"/>
      <c r="J304" s="735"/>
      <c r="K304" s="297"/>
      <c r="L304" s="735"/>
      <c r="M304" s="297"/>
      <c r="N304" s="297"/>
      <c r="O304" s="297"/>
      <c r="P304" s="297"/>
      <c r="Q304" s="297"/>
      <c r="R304" s="297"/>
      <c r="S304" s="297"/>
      <c r="T304" s="297"/>
      <c r="U304" s="297"/>
      <c r="V304" s="297"/>
      <c r="W304" s="297"/>
      <c r="X304" s="297"/>
      <c r="Y304" s="297"/>
      <c r="Z304" s="297"/>
    </row>
    <row r="305" spans="1:26" ht="15.75" customHeight="1">
      <c r="A305" s="297"/>
      <c r="B305" s="297"/>
      <c r="C305" s="297"/>
      <c r="D305" s="297"/>
      <c r="E305" s="297"/>
      <c r="F305" s="297"/>
      <c r="G305" s="297"/>
      <c r="H305" s="297"/>
      <c r="I305" s="297"/>
      <c r="J305" s="735"/>
      <c r="K305" s="297"/>
      <c r="L305" s="735"/>
      <c r="M305" s="297"/>
      <c r="N305" s="297"/>
      <c r="O305" s="297"/>
      <c r="P305" s="297"/>
      <c r="Q305" s="297"/>
      <c r="R305" s="297"/>
      <c r="S305" s="297"/>
      <c r="T305" s="297"/>
      <c r="U305" s="297"/>
      <c r="V305" s="297"/>
      <c r="W305" s="297"/>
      <c r="X305" s="297"/>
      <c r="Y305" s="297"/>
      <c r="Z305" s="297"/>
    </row>
    <row r="306" spans="1:26" ht="15.75" customHeight="1">
      <c r="A306" s="297"/>
      <c r="B306" s="297"/>
      <c r="C306" s="297"/>
      <c r="D306" s="297"/>
      <c r="E306" s="297"/>
      <c r="F306" s="297"/>
      <c r="G306" s="297"/>
      <c r="H306" s="297"/>
      <c r="I306" s="297"/>
      <c r="J306" s="735"/>
      <c r="K306" s="297"/>
      <c r="L306" s="735"/>
      <c r="M306" s="297"/>
      <c r="N306" s="297"/>
      <c r="O306" s="297"/>
      <c r="P306" s="297"/>
      <c r="Q306" s="297"/>
      <c r="R306" s="297"/>
      <c r="S306" s="297"/>
      <c r="T306" s="297"/>
      <c r="U306" s="297"/>
      <c r="V306" s="297"/>
      <c r="W306" s="297"/>
      <c r="X306" s="297"/>
      <c r="Y306" s="297"/>
      <c r="Z306" s="297"/>
    </row>
    <row r="307" spans="1:26" ht="15.75" customHeight="1">
      <c r="A307" s="297"/>
      <c r="B307" s="297"/>
      <c r="C307" s="297"/>
      <c r="D307" s="297"/>
      <c r="E307" s="297"/>
      <c r="F307" s="297"/>
      <c r="G307" s="297"/>
      <c r="H307" s="297"/>
      <c r="I307" s="297"/>
      <c r="J307" s="735"/>
      <c r="K307" s="297"/>
      <c r="L307" s="735"/>
      <c r="M307" s="297"/>
      <c r="N307" s="297"/>
      <c r="O307" s="297"/>
      <c r="P307" s="297"/>
      <c r="Q307" s="297"/>
      <c r="R307" s="297"/>
      <c r="S307" s="297"/>
      <c r="T307" s="297"/>
      <c r="U307" s="297"/>
      <c r="V307" s="297"/>
      <c r="W307" s="297"/>
      <c r="X307" s="297"/>
      <c r="Y307" s="297"/>
      <c r="Z307" s="297"/>
    </row>
    <row r="308" spans="1:26" ht="15.75" customHeight="1">
      <c r="A308" s="297"/>
      <c r="B308" s="297"/>
      <c r="C308" s="297"/>
      <c r="D308" s="297"/>
      <c r="E308" s="297"/>
      <c r="F308" s="297"/>
      <c r="G308" s="297"/>
      <c r="H308" s="297"/>
      <c r="I308" s="297"/>
      <c r="J308" s="735"/>
      <c r="K308" s="297"/>
      <c r="L308" s="735"/>
      <c r="M308" s="297"/>
      <c r="N308" s="297"/>
      <c r="O308" s="297"/>
      <c r="P308" s="297"/>
      <c r="Q308" s="297"/>
      <c r="R308" s="297"/>
      <c r="S308" s="297"/>
      <c r="T308" s="297"/>
      <c r="U308" s="297"/>
      <c r="V308" s="297"/>
      <c r="W308" s="297"/>
      <c r="X308" s="297"/>
      <c r="Y308" s="297"/>
      <c r="Z308" s="297"/>
    </row>
    <row r="309" spans="1:26" ht="15.75" customHeight="1">
      <c r="A309" s="297"/>
      <c r="B309" s="297"/>
      <c r="C309" s="297"/>
      <c r="D309" s="297"/>
      <c r="E309" s="297"/>
      <c r="F309" s="297"/>
      <c r="G309" s="297"/>
      <c r="H309" s="297"/>
      <c r="I309" s="297"/>
      <c r="J309" s="735"/>
      <c r="K309" s="297"/>
      <c r="L309" s="735"/>
      <c r="M309" s="297"/>
      <c r="N309" s="297"/>
      <c r="O309" s="297"/>
      <c r="P309" s="297"/>
      <c r="Q309" s="297"/>
      <c r="R309" s="297"/>
      <c r="S309" s="297"/>
      <c r="T309" s="297"/>
      <c r="U309" s="297"/>
      <c r="V309" s="297"/>
      <c r="W309" s="297"/>
      <c r="X309" s="297"/>
      <c r="Y309" s="297"/>
      <c r="Z309" s="297"/>
    </row>
    <row r="310" spans="1:26" ht="15.75" customHeight="1">
      <c r="A310" s="297"/>
      <c r="B310" s="297"/>
      <c r="C310" s="297"/>
      <c r="D310" s="297"/>
      <c r="E310" s="297"/>
      <c r="F310" s="297"/>
      <c r="G310" s="297"/>
      <c r="H310" s="297"/>
      <c r="I310" s="297"/>
      <c r="J310" s="735"/>
      <c r="K310" s="297"/>
      <c r="L310" s="735"/>
      <c r="M310" s="297"/>
      <c r="N310" s="297"/>
      <c r="O310" s="297"/>
      <c r="P310" s="297"/>
      <c r="Q310" s="297"/>
      <c r="R310" s="297"/>
      <c r="S310" s="297"/>
      <c r="T310" s="297"/>
      <c r="U310" s="297"/>
      <c r="V310" s="297"/>
      <c r="W310" s="297"/>
      <c r="X310" s="297"/>
      <c r="Y310" s="297"/>
      <c r="Z310" s="297"/>
    </row>
    <row r="311" spans="1:26" ht="15.75" customHeight="1">
      <c r="A311" s="297"/>
      <c r="B311" s="297"/>
      <c r="C311" s="297"/>
      <c r="D311" s="297"/>
      <c r="E311" s="297"/>
      <c r="F311" s="297"/>
      <c r="G311" s="297"/>
      <c r="H311" s="297"/>
      <c r="I311" s="297"/>
      <c r="J311" s="735"/>
      <c r="K311" s="297"/>
      <c r="L311" s="735"/>
      <c r="M311" s="297"/>
      <c r="N311" s="297"/>
      <c r="O311" s="297"/>
      <c r="P311" s="297"/>
      <c r="Q311" s="297"/>
      <c r="R311" s="297"/>
      <c r="S311" s="297"/>
      <c r="T311" s="297"/>
      <c r="U311" s="297"/>
      <c r="V311" s="297"/>
      <c r="W311" s="297"/>
      <c r="X311" s="297"/>
      <c r="Y311" s="297"/>
      <c r="Z311" s="297"/>
    </row>
    <row r="312" spans="1:26" ht="15.75" customHeight="1">
      <c r="A312" s="297"/>
      <c r="B312" s="297"/>
      <c r="C312" s="297"/>
      <c r="D312" s="297"/>
      <c r="E312" s="297"/>
      <c r="F312" s="297"/>
      <c r="G312" s="297"/>
      <c r="H312" s="297"/>
      <c r="I312" s="297"/>
      <c r="J312" s="735"/>
      <c r="K312" s="297"/>
      <c r="L312" s="735"/>
      <c r="M312" s="297"/>
      <c r="N312" s="297"/>
      <c r="O312" s="297"/>
      <c r="P312" s="297"/>
      <c r="Q312" s="297"/>
      <c r="R312" s="297"/>
      <c r="S312" s="297"/>
      <c r="T312" s="297"/>
      <c r="U312" s="297"/>
      <c r="V312" s="297"/>
      <c r="W312" s="297"/>
      <c r="X312" s="297"/>
      <c r="Y312" s="297"/>
      <c r="Z312" s="297"/>
    </row>
    <row r="313" spans="1:26" ht="15.75" customHeight="1">
      <c r="A313" s="297"/>
      <c r="B313" s="297"/>
      <c r="C313" s="297"/>
      <c r="D313" s="297"/>
      <c r="E313" s="297"/>
      <c r="F313" s="297"/>
      <c r="G313" s="297"/>
      <c r="H313" s="297"/>
      <c r="I313" s="297"/>
      <c r="J313" s="735"/>
      <c r="K313" s="297"/>
      <c r="L313" s="735"/>
      <c r="M313" s="297"/>
      <c r="N313" s="297"/>
      <c r="O313" s="297"/>
      <c r="P313" s="297"/>
      <c r="Q313" s="297"/>
      <c r="R313" s="297"/>
      <c r="S313" s="297"/>
      <c r="T313" s="297"/>
      <c r="U313" s="297"/>
      <c r="V313" s="297"/>
      <c r="W313" s="297"/>
      <c r="X313" s="297"/>
      <c r="Y313" s="297"/>
      <c r="Z313" s="297"/>
    </row>
    <row r="314" spans="1:26" ht="15.75" customHeight="1">
      <c r="A314" s="297"/>
      <c r="B314" s="297"/>
      <c r="C314" s="297"/>
      <c r="D314" s="297"/>
      <c r="E314" s="297"/>
      <c r="F314" s="297"/>
      <c r="G314" s="297"/>
      <c r="H314" s="297"/>
      <c r="I314" s="297"/>
      <c r="J314" s="735"/>
      <c r="K314" s="297"/>
      <c r="L314" s="735"/>
      <c r="M314" s="297"/>
      <c r="N314" s="297"/>
      <c r="O314" s="297"/>
      <c r="P314" s="297"/>
      <c r="Q314" s="297"/>
      <c r="R314" s="297"/>
      <c r="S314" s="297"/>
      <c r="T314" s="297"/>
      <c r="U314" s="297"/>
      <c r="V314" s="297"/>
      <c r="W314" s="297"/>
      <c r="X314" s="297"/>
      <c r="Y314" s="297"/>
      <c r="Z314" s="297"/>
    </row>
    <row r="315" spans="1:26" ht="15.75" customHeight="1">
      <c r="A315" s="297"/>
      <c r="B315" s="297"/>
      <c r="C315" s="297"/>
      <c r="D315" s="297"/>
      <c r="E315" s="297"/>
      <c r="F315" s="297"/>
      <c r="G315" s="297"/>
      <c r="H315" s="297"/>
      <c r="I315" s="297"/>
      <c r="J315" s="735"/>
      <c r="K315" s="297"/>
      <c r="L315" s="735"/>
      <c r="M315" s="297"/>
      <c r="N315" s="297"/>
      <c r="O315" s="297"/>
      <c r="P315" s="297"/>
      <c r="Q315" s="297"/>
      <c r="R315" s="297"/>
      <c r="S315" s="297"/>
      <c r="T315" s="297"/>
      <c r="U315" s="297"/>
      <c r="V315" s="297"/>
      <c r="W315" s="297"/>
      <c r="X315" s="297"/>
      <c r="Y315" s="297"/>
      <c r="Z315" s="297"/>
    </row>
    <row r="316" spans="1:26" ht="15.75" customHeight="1">
      <c r="A316" s="297"/>
      <c r="B316" s="297"/>
      <c r="C316" s="297"/>
      <c r="D316" s="297"/>
      <c r="E316" s="297"/>
      <c r="F316" s="297"/>
      <c r="G316" s="297"/>
      <c r="H316" s="297"/>
      <c r="I316" s="297"/>
      <c r="J316" s="735"/>
      <c r="K316" s="297"/>
      <c r="L316" s="735"/>
      <c r="M316" s="297"/>
      <c r="N316" s="297"/>
      <c r="O316" s="297"/>
      <c r="P316" s="297"/>
      <c r="Q316" s="297"/>
      <c r="R316" s="297"/>
      <c r="S316" s="297"/>
      <c r="T316" s="297"/>
      <c r="U316" s="297"/>
      <c r="V316" s="297"/>
      <c r="W316" s="297"/>
      <c r="X316" s="297"/>
      <c r="Y316" s="297"/>
      <c r="Z316" s="297"/>
    </row>
    <row r="317" spans="1:26" ht="15.75" customHeight="1">
      <c r="A317" s="297"/>
      <c r="B317" s="297"/>
      <c r="C317" s="297"/>
      <c r="D317" s="297"/>
      <c r="E317" s="297"/>
      <c r="F317" s="297"/>
      <c r="G317" s="297"/>
      <c r="H317" s="297"/>
      <c r="I317" s="297"/>
      <c r="J317" s="735"/>
      <c r="K317" s="297"/>
      <c r="L317" s="735"/>
      <c r="M317" s="297"/>
      <c r="N317" s="297"/>
      <c r="O317" s="297"/>
      <c r="P317" s="297"/>
      <c r="Q317" s="297"/>
      <c r="R317" s="297"/>
      <c r="S317" s="297"/>
      <c r="T317" s="297"/>
      <c r="U317" s="297"/>
      <c r="V317" s="297"/>
      <c r="W317" s="297"/>
      <c r="X317" s="297"/>
      <c r="Y317" s="297"/>
      <c r="Z317" s="297"/>
    </row>
    <row r="318" spans="1:26" ht="15.75" customHeight="1">
      <c r="A318" s="297"/>
      <c r="B318" s="297"/>
      <c r="C318" s="297"/>
      <c r="D318" s="297"/>
      <c r="E318" s="297"/>
      <c r="F318" s="297"/>
      <c r="G318" s="297"/>
      <c r="H318" s="297"/>
      <c r="I318" s="297"/>
      <c r="J318" s="735"/>
      <c r="K318" s="297"/>
      <c r="L318" s="735"/>
      <c r="M318" s="297"/>
      <c r="N318" s="297"/>
      <c r="O318" s="297"/>
      <c r="P318" s="297"/>
      <c r="Q318" s="297"/>
      <c r="R318" s="297"/>
      <c r="S318" s="297"/>
      <c r="T318" s="297"/>
      <c r="U318" s="297"/>
      <c r="V318" s="297"/>
      <c r="W318" s="297"/>
      <c r="X318" s="297"/>
      <c r="Y318" s="297"/>
      <c r="Z318" s="297"/>
    </row>
    <row r="319" spans="1:26" ht="15.75" customHeight="1">
      <c r="A319" s="297"/>
      <c r="B319" s="297"/>
      <c r="C319" s="297"/>
      <c r="D319" s="297"/>
      <c r="E319" s="297"/>
      <c r="F319" s="297"/>
      <c r="G319" s="297"/>
      <c r="H319" s="297"/>
      <c r="I319" s="297"/>
      <c r="J319" s="735"/>
      <c r="K319" s="297"/>
      <c r="L319" s="735"/>
      <c r="M319" s="297"/>
      <c r="N319" s="297"/>
      <c r="O319" s="297"/>
      <c r="P319" s="297"/>
      <c r="Q319" s="297"/>
      <c r="R319" s="297"/>
      <c r="S319" s="297"/>
      <c r="T319" s="297"/>
      <c r="U319" s="297"/>
      <c r="V319" s="297"/>
      <c r="W319" s="297"/>
      <c r="X319" s="297"/>
      <c r="Y319" s="297"/>
      <c r="Z319" s="297"/>
    </row>
    <row r="320" spans="1:26" ht="15.75" customHeight="1">
      <c r="A320" s="297"/>
      <c r="B320" s="297"/>
      <c r="C320" s="297"/>
      <c r="D320" s="297"/>
      <c r="E320" s="297"/>
      <c r="F320" s="297"/>
      <c r="G320" s="297"/>
      <c r="H320" s="297"/>
      <c r="I320" s="297"/>
      <c r="J320" s="735"/>
      <c r="K320" s="297"/>
      <c r="L320" s="735"/>
      <c r="M320" s="297"/>
      <c r="N320" s="297"/>
      <c r="O320" s="297"/>
      <c r="P320" s="297"/>
      <c r="Q320" s="297"/>
      <c r="R320" s="297"/>
      <c r="S320" s="297"/>
      <c r="T320" s="297"/>
      <c r="U320" s="297"/>
      <c r="V320" s="297"/>
      <c r="W320" s="297"/>
      <c r="X320" s="297"/>
      <c r="Y320" s="297"/>
      <c r="Z320" s="297"/>
    </row>
    <row r="321" spans="1:26" ht="15.75" customHeight="1">
      <c r="A321" s="297"/>
      <c r="B321" s="297"/>
      <c r="C321" s="297"/>
      <c r="D321" s="297"/>
      <c r="E321" s="297"/>
      <c r="F321" s="297"/>
      <c r="G321" s="297"/>
      <c r="H321" s="297"/>
      <c r="I321" s="297"/>
      <c r="J321" s="735"/>
      <c r="K321" s="297"/>
      <c r="L321" s="735"/>
      <c r="M321" s="297"/>
      <c r="N321" s="297"/>
      <c r="O321" s="297"/>
      <c r="P321" s="297"/>
      <c r="Q321" s="297"/>
      <c r="R321" s="297"/>
      <c r="S321" s="297"/>
      <c r="T321" s="297"/>
      <c r="U321" s="297"/>
      <c r="V321" s="297"/>
      <c r="W321" s="297"/>
      <c r="X321" s="297"/>
      <c r="Y321" s="297"/>
      <c r="Z321" s="297"/>
    </row>
    <row r="322" spans="1:26" ht="15.75" customHeight="1">
      <c r="A322" s="297"/>
      <c r="B322" s="297"/>
      <c r="C322" s="297"/>
      <c r="D322" s="297"/>
      <c r="E322" s="297"/>
      <c r="F322" s="297"/>
      <c r="G322" s="297"/>
      <c r="H322" s="297"/>
      <c r="I322" s="297"/>
      <c r="J322" s="735"/>
      <c r="K322" s="297"/>
      <c r="L322" s="735"/>
      <c r="M322" s="297"/>
      <c r="N322" s="297"/>
      <c r="O322" s="297"/>
      <c r="P322" s="297"/>
      <c r="Q322" s="297"/>
      <c r="R322" s="297"/>
      <c r="S322" s="297"/>
      <c r="T322" s="297"/>
      <c r="U322" s="297"/>
      <c r="V322" s="297"/>
      <c r="W322" s="297"/>
      <c r="X322" s="297"/>
      <c r="Y322" s="297"/>
      <c r="Z322" s="297"/>
    </row>
    <row r="323" spans="1:26" ht="15.75" customHeight="1">
      <c r="A323" s="297"/>
      <c r="B323" s="297"/>
      <c r="C323" s="297"/>
      <c r="D323" s="297"/>
      <c r="E323" s="297"/>
      <c r="F323" s="297"/>
      <c r="G323" s="297"/>
      <c r="H323" s="297"/>
      <c r="I323" s="297"/>
      <c r="J323" s="735"/>
      <c r="K323" s="297"/>
      <c r="L323" s="735"/>
      <c r="M323" s="297"/>
      <c r="N323" s="297"/>
      <c r="O323" s="297"/>
      <c r="P323" s="297"/>
      <c r="Q323" s="297"/>
      <c r="R323" s="297"/>
      <c r="S323" s="297"/>
      <c r="T323" s="297"/>
      <c r="U323" s="297"/>
      <c r="V323" s="297"/>
      <c r="W323" s="297"/>
      <c r="X323" s="297"/>
      <c r="Y323" s="297"/>
      <c r="Z323" s="297"/>
    </row>
    <row r="324" spans="1:26" ht="15.75" customHeight="1">
      <c r="A324" s="297"/>
      <c r="B324" s="297"/>
      <c r="C324" s="297"/>
      <c r="D324" s="297"/>
      <c r="E324" s="297"/>
      <c r="F324" s="297"/>
      <c r="G324" s="297"/>
      <c r="H324" s="297"/>
      <c r="I324" s="297"/>
      <c r="J324" s="735"/>
      <c r="K324" s="297"/>
      <c r="L324" s="735"/>
      <c r="M324" s="297"/>
      <c r="N324" s="297"/>
      <c r="O324" s="297"/>
      <c r="P324" s="297"/>
      <c r="Q324" s="297"/>
      <c r="R324" s="297"/>
      <c r="S324" s="297"/>
      <c r="T324" s="297"/>
      <c r="U324" s="297"/>
      <c r="V324" s="297"/>
      <c r="W324" s="297"/>
      <c r="X324" s="297"/>
      <c r="Y324" s="297"/>
      <c r="Z324" s="297"/>
    </row>
    <row r="325" spans="1:26" ht="15.75" customHeight="1">
      <c r="A325" s="297"/>
      <c r="B325" s="297"/>
      <c r="C325" s="297"/>
      <c r="D325" s="297"/>
      <c r="E325" s="297"/>
      <c r="F325" s="297"/>
      <c r="G325" s="297"/>
      <c r="H325" s="297"/>
      <c r="I325" s="297"/>
      <c r="J325" s="735"/>
      <c r="K325" s="297"/>
      <c r="L325" s="735"/>
      <c r="M325" s="297"/>
      <c r="N325" s="297"/>
      <c r="O325" s="297"/>
      <c r="P325" s="297"/>
      <c r="Q325" s="297"/>
      <c r="R325" s="297"/>
      <c r="S325" s="297"/>
      <c r="T325" s="297"/>
      <c r="U325" s="297"/>
      <c r="V325" s="297"/>
      <c r="W325" s="297"/>
      <c r="X325" s="297"/>
      <c r="Y325" s="297"/>
      <c r="Z325" s="297"/>
    </row>
    <row r="326" spans="1:26" ht="15.75" customHeight="1">
      <c r="A326" s="297"/>
      <c r="B326" s="297"/>
      <c r="C326" s="297"/>
      <c r="D326" s="297"/>
      <c r="E326" s="297"/>
      <c r="F326" s="297"/>
      <c r="G326" s="297"/>
      <c r="H326" s="297"/>
      <c r="I326" s="297"/>
      <c r="J326" s="735"/>
      <c r="K326" s="297"/>
      <c r="L326" s="735"/>
      <c r="M326" s="297"/>
      <c r="N326" s="297"/>
      <c r="O326" s="297"/>
      <c r="P326" s="297"/>
      <c r="Q326" s="297"/>
      <c r="R326" s="297"/>
      <c r="S326" s="297"/>
      <c r="T326" s="297"/>
      <c r="U326" s="297"/>
      <c r="V326" s="297"/>
      <c r="W326" s="297"/>
      <c r="X326" s="297"/>
      <c r="Y326" s="297"/>
      <c r="Z326" s="297"/>
    </row>
    <row r="327" spans="1:26" ht="15.75" customHeight="1">
      <c r="A327" s="297"/>
      <c r="B327" s="297"/>
      <c r="C327" s="297"/>
      <c r="D327" s="297"/>
      <c r="E327" s="297"/>
      <c r="F327" s="297"/>
      <c r="G327" s="297"/>
      <c r="H327" s="297"/>
      <c r="I327" s="297"/>
      <c r="J327" s="735"/>
      <c r="K327" s="297"/>
      <c r="L327" s="735"/>
      <c r="M327" s="297"/>
      <c r="N327" s="297"/>
      <c r="O327" s="297"/>
      <c r="P327" s="297"/>
      <c r="Q327" s="297"/>
      <c r="R327" s="297"/>
      <c r="S327" s="297"/>
      <c r="T327" s="297"/>
      <c r="U327" s="297"/>
      <c r="V327" s="297"/>
      <c r="W327" s="297"/>
      <c r="X327" s="297"/>
      <c r="Y327" s="297"/>
      <c r="Z327" s="297"/>
    </row>
    <row r="328" spans="1:26" ht="15.75" customHeight="1">
      <c r="A328" s="297"/>
      <c r="B328" s="297"/>
      <c r="C328" s="297"/>
      <c r="D328" s="297"/>
      <c r="E328" s="297"/>
      <c r="F328" s="297"/>
      <c r="G328" s="297"/>
      <c r="H328" s="297"/>
      <c r="I328" s="297"/>
      <c r="J328" s="735"/>
      <c r="K328" s="297"/>
      <c r="L328" s="735"/>
      <c r="M328" s="297"/>
      <c r="N328" s="297"/>
      <c r="O328" s="297"/>
      <c r="P328" s="297"/>
      <c r="Q328" s="297"/>
      <c r="R328" s="297"/>
      <c r="S328" s="297"/>
      <c r="T328" s="297"/>
      <c r="U328" s="297"/>
      <c r="V328" s="297"/>
      <c r="W328" s="297"/>
      <c r="X328" s="297"/>
      <c r="Y328" s="297"/>
      <c r="Z328" s="297"/>
    </row>
    <row r="329" spans="1:26" ht="15.75" customHeight="1">
      <c r="A329" s="297"/>
      <c r="B329" s="297"/>
      <c r="C329" s="297"/>
      <c r="D329" s="297"/>
      <c r="E329" s="297"/>
      <c r="F329" s="297"/>
      <c r="G329" s="297"/>
      <c r="H329" s="297"/>
      <c r="I329" s="297"/>
      <c r="J329" s="735"/>
      <c r="K329" s="297"/>
      <c r="L329" s="735"/>
      <c r="M329" s="297"/>
      <c r="N329" s="297"/>
      <c r="O329" s="297"/>
      <c r="P329" s="297"/>
      <c r="Q329" s="297"/>
      <c r="R329" s="297"/>
      <c r="S329" s="297"/>
      <c r="T329" s="297"/>
      <c r="U329" s="297"/>
      <c r="V329" s="297"/>
      <c r="W329" s="297"/>
      <c r="X329" s="297"/>
      <c r="Y329" s="297"/>
      <c r="Z329" s="297"/>
    </row>
    <row r="330" spans="1:26" ht="15.75" customHeight="1">
      <c r="A330" s="297"/>
      <c r="B330" s="297"/>
      <c r="C330" s="297"/>
      <c r="D330" s="297"/>
      <c r="E330" s="297"/>
      <c r="F330" s="297"/>
      <c r="G330" s="297"/>
      <c r="H330" s="297"/>
      <c r="I330" s="297"/>
      <c r="J330" s="735"/>
      <c r="K330" s="297"/>
      <c r="L330" s="735"/>
      <c r="M330" s="297"/>
      <c r="N330" s="297"/>
      <c r="O330" s="297"/>
      <c r="P330" s="297"/>
      <c r="Q330" s="297"/>
      <c r="R330" s="297"/>
      <c r="S330" s="297"/>
      <c r="T330" s="297"/>
      <c r="U330" s="297"/>
      <c r="V330" s="297"/>
      <c r="W330" s="297"/>
      <c r="X330" s="297"/>
      <c r="Y330" s="297"/>
      <c r="Z330" s="297"/>
    </row>
    <row r="331" spans="1:26" ht="15.75" customHeight="1">
      <c r="A331" s="297"/>
      <c r="B331" s="297"/>
      <c r="C331" s="297"/>
      <c r="D331" s="297"/>
      <c r="E331" s="297"/>
      <c r="F331" s="297"/>
      <c r="G331" s="297"/>
      <c r="H331" s="297"/>
      <c r="I331" s="297"/>
      <c r="J331" s="735"/>
      <c r="K331" s="297"/>
      <c r="L331" s="735"/>
      <c r="M331" s="297"/>
      <c r="N331" s="297"/>
      <c r="O331" s="297"/>
      <c r="P331" s="297"/>
      <c r="Q331" s="297"/>
      <c r="R331" s="297"/>
      <c r="S331" s="297"/>
      <c r="T331" s="297"/>
      <c r="U331" s="297"/>
      <c r="V331" s="297"/>
      <c r="W331" s="297"/>
      <c r="X331" s="297"/>
      <c r="Y331" s="297"/>
      <c r="Z331" s="297"/>
    </row>
    <row r="332" spans="1:26" ht="15.75" customHeight="1">
      <c r="A332" s="297"/>
      <c r="B332" s="297"/>
      <c r="C332" s="297"/>
      <c r="D332" s="297"/>
      <c r="E332" s="297"/>
      <c r="F332" s="297"/>
      <c r="G332" s="297"/>
      <c r="H332" s="297"/>
      <c r="I332" s="297"/>
      <c r="J332" s="735"/>
      <c r="K332" s="297"/>
      <c r="L332" s="735"/>
      <c r="M332" s="297"/>
      <c r="N332" s="297"/>
      <c r="O332" s="297"/>
      <c r="P332" s="297"/>
      <c r="Q332" s="297"/>
      <c r="R332" s="297"/>
      <c r="S332" s="297"/>
      <c r="T332" s="297"/>
      <c r="U332" s="297"/>
      <c r="V332" s="297"/>
      <c r="W332" s="297"/>
      <c r="X332" s="297"/>
      <c r="Y332" s="297"/>
      <c r="Z332" s="297"/>
    </row>
    <row r="333" spans="1:26" ht="15.75" customHeight="1">
      <c r="A333" s="297"/>
      <c r="B333" s="297"/>
      <c r="C333" s="297"/>
      <c r="D333" s="297"/>
      <c r="E333" s="297"/>
      <c r="F333" s="297"/>
      <c r="G333" s="297"/>
      <c r="H333" s="297"/>
      <c r="I333" s="297"/>
      <c r="J333" s="735"/>
      <c r="K333" s="297"/>
      <c r="L333" s="735"/>
      <c r="M333" s="297"/>
      <c r="N333" s="297"/>
      <c r="O333" s="297"/>
      <c r="P333" s="297"/>
      <c r="Q333" s="297"/>
      <c r="R333" s="297"/>
      <c r="S333" s="297"/>
      <c r="T333" s="297"/>
      <c r="U333" s="297"/>
      <c r="V333" s="297"/>
      <c r="W333" s="297"/>
      <c r="X333" s="297"/>
      <c r="Y333" s="297"/>
      <c r="Z333" s="297"/>
    </row>
    <row r="334" spans="1:26" ht="15.75" customHeight="1">
      <c r="A334" s="297"/>
      <c r="B334" s="297"/>
      <c r="C334" s="297"/>
      <c r="D334" s="297"/>
      <c r="E334" s="297"/>
      <c r="F334" s="297"/>
      <c r="G334" s="297"/>
      <c r="H334" s="297"/>
      <c r="I334" s="297"/>
      <c r="J334" s="735"/>
      <c r="K334" s="297"/>
      <c r="L334" s="735"/>
      <c r="M334" s="297"/>
      <c r="N334" s="297"/>
      <c r="O334" s="297"/>
      <c r="P334" s="297"/>
      <c r="Q334" s="297"/>
      <c r="R334" s="297"/>
      <c r="S334" s="297"/>
      <c r="T334" s="297"/>
      <c r="U334" s="297"/>
      <c r="V334" s="297"/>
      <c r="W334" s="297"/>
      <c r="X334" s="297"/>
      <c r="Y334" s="297"/>
      <c r="Z334" s="297"/>
    </row>
    <row r="335" spans="1:26" ht="15.75" customHeight="1">
      <c r="A335" s="297"/>
      <c r="B335" s="297"/>
      <c r="C335" s="297"/>
      <c r="D335" s="297"/>
      <c r="E335" s="297"/>
      <c r="F335" s="297"/>
      <c r="G335" s="297"/>
      <c r="H335" s="297"/>
      <c r="I335" s="297"/>
      <c r="J335" s="735"/>
      <c r="K335" s="297"/>
      <c r="L335" s="735"/>
      <c r="M335" s="297"/>
      <c r="N335" s="297"/>
      <c r="O335" s="297"/>
      <c r="P335" s="297"/>
      <c r="Q335" s="297"/>
      <c r="R335" s="297"/>
      <c r="S335" s="297"/>
      <c r="T335" s="297"/>
      <c r="U335" s="297"/>
      <c r="V335" s="297"/>
      <c r="W335" s="297"/>
      <c r="X335" s="297"/>
      <c r="Y335" s="297"/>
      <c r="Z335" s="297"/>
    </row>
    <row r="336" spans="1:26" ht="15.75" customHeight="1">
      <c r="A336" s="297"/>
      <c r="B336" s="297"/>
      <c r="C336" s="297"/>
      <c r="D336" s="297"/>
      <c r="E336" s="297"/>
      <c r="F336" s="297"/>
      <c r="G336" s="297"/>
      <c r="H336" s="297"/>
      <c r="I336" s="297"/>
      <c r="J336" s="735"/>
      <c r="K336" s="297"/>
      <c r="L336" s="735"/>
      <c r="M336" s="297"/>
      <c r="N336" s="297"/>
      <c r="O336" s="297"/>
      <c r="P336" s="297"/>
      <c r="Q336" s="297"/>
      <c r="R336" s="297"/>
      <c r="S336" s="297"/>
      <c r="T336" s="297"/>
      <c r="U336" s="297"/>
      <c r="V336" s="297"/>
      <c r="W336" s="297"/>
      <c r="X336" s="297"/>
      <c r="Y336" s="297"/>
      <c r="Z336" s="297"/>
    </row>
    <row r="337" spans="1:26" ht="15.75" customHeight="1">
      <c r="A337" s="297"/>
      <c r="B337" s="297"/>
      <c r="C337" s="297"/>
      <c r="D337" s="297"/>
      <c r="E337" s="297"/>
      <c r="F337" s="297"/>
      <c r="G337" s="297"/>
      <c r="H337" s="297"/>
      <c r="I337" s="297"/>
      <c r="J337" s="735"/>
      <c r="K337" s="297"/>
      <c r="L337" s="735"/>
      <c r="M337" s="297"/>
      <c r="N337" s="297"/>
      <c r="O337" s="297"/>
      <c r="P337" s="297"/>
      <c r="Q337" s="297"/>
      <c r="R337" s="297"/>
      <c r="S337" s="297"/>
      <c r="T337" s="297"/>
      <c r="U337" s="297"/>
      <c r="V337" s="297"/>
      <c r="W337" s="297"/>
      <c r="X337" s="297"/>
      <c r="Y337" s="297"/>
      <c r="Z337" s="297"/>
    </row>
    <row r="338" spans="1:26" ht="15.75" customHeight="1">
      <c r="A338" s="297"/>
      <c r="B338" s="297"/>
      <c r="C338" s="297"/>
      <c r="D338" s="297"/>
      <c r="E338" s="297"/>
      <c r="F338" s="297"/>
      <c r="G338" s="297"/>
      <c r="H338" s="297"/>
      <c r="I338" s="297"/>
      <c r="J338" s="735"/>
      <c r="K338" s="297"/>
      <c r="L338" s="735"/>
      <c r="M338" s="297"/>
      <c r="N338" s="297"/>
      <c r="O338" s="297"/>
      <c r="P338" s="297"/>
      <c r="Q338" s="297"/>
      <c r="R338" s="297"/>
      <c r="S338" s="297"/>
      <c r="T338" s="297"/>
      <c r="U338" s="297"/>
      <c r="V338" s="297"/>
      <c r="W338" s="297"/>
      <c r="X338" s="297"/>
      <c r="Y338" s="297"/>
      <c r="Z338" s="297"/>
    </row>
    <row r="339" spans="1:26" ht="15.75" customHeight="1">
      <c r="A339" s="297"/>
      <c r="B339" s="297"/>
      <c r="C339" s="297"/>
      <c r="D339" s="297"/>
      <c r="E339" s="297"/>
      <c r="F339" s="297"/>
      <c r="G339" s="297"/>
      <c r="H339" s="297"/>
      <c r="I339" s="297"/>
      <c r="J339" s="735"/>
      <c r="K339" s="297"/>
      <c r="L339" s="735"/>
      <c r="M339" s="297"/>
      <c r="N339" s="297"/>
      <c r="O339" s="297"/>
      <c r="P339" s="297"/>
      <c r="Q339" s="297"/>
      <c r="R339" s="297"/>
      <c r="S339" s="297"/>
      <c r="T339" s="297"/>
      <c r="U339" s="297"/>
      <c r="V339" s="297"/>
      <c r="W339" s="297"/>
      <c r="X339" s="297"/>
      <c r="Y339" s="297"/>
      <c r="Z339" s="297"/>
    </row>
    <row r="340" spans="1:26" ht="15.75" customHeight="1">
      <c r="A340" s="297"/>
      <c r="B340" s="297"/>
      <c r="C340" s="297"/>
      <c r="D340" s="297"/>
      <c r="E340" s="297"/>
      <c r="F340" s="297"/>
      <c r="G340" s="297"/>
      <c r="H340" s="297"/>
      <c r="I340" s="297"/>
      <c r="J340" s="735"/>
      <c r="K340" s="297"/>
      <c r="L340" s="735"/>
      <c r="M340" s="297"/>
      <c r="N340" s="297"/>
      <c r="O340" s="297"/>
      <c r="P340" s="297"/>
      <c r="Q340" s="297"/>
      <c r="R340" s="297"/>
      <c r="S340" s="297"/>
      <c r="T340" s="297"/>
      <c r="U340" s="297"/>
      <c r="V340" s="297"/>
      <c r="W340" s="297"/>
      <c r="X340" s="297"/>
      <c r="Y340" s="297"/>
      <c r="Z340" s="297"/>
    </row>
    <row r="341" spans="1:26" ht="15.75" customHeight="1">
      <c r="A341" s="297"/>
      <c r="B341" s="297"/>
      <c r="C341" s="297"/>
      <c r="D341" s="297"/>
      <c r="E341" s="297"/>
      <c r="F341" s="297"/>
      <c r="G341" s="297"/>
      <c r="H341" s="297"/>
      <c r="I341" s="297"/>
      <c r="J341" s="735"/>
      <c r="K341" s="297"/>
      <c r="L341" s="735"/>
      <c r="M341" s="297"/>
      <c r="N341" s="297"/>
      <c r="O341" s="297"/>
      <c r="P341" s="297"/>
      <c r="Q341" s="297"/>
      <c r="R341" s="297"/>
      <c r="S341" s="297"/>
      <c r="T341" s="297"/>
      <c r="U341" s="297"/>
      <c r="V341" s="297"/>
      <c r="W341" s="297"/>
      <c r="X341" s="297"/>
      <c r="Y341" s="297"/>
      <c r="Z341" s="297"/>
    </row>
    <row r="342" spans="1:26" ht="15.75" customHeight="1">
      <c r="A342" s="297"/>
      <c r="B342" s="297"/>
      <c r="C342" s="297"/>
      <c r="D342" s="297"/>
      <c r="E342" s="297"/>
      <c r="F342" s="297"/>
      <c r="G342" s="297"/>
      <c r="H342" s="297"/>
      <c r="I342" s="297"/>
      <c r="J342" s="735"/>
      <c r="K342" s="297"/>
      <c r="L342" s="735"/>
      <c r="M342" s="297"/>
      <c r="N342" s="297"/>
      <c r="O342" s="297"/>
      <c r="P342" s="297"/>
      <c r="Q342" s="297"/>
      <c r="R342" s="297"/>
      <c r="S342" s="297"/>
      <c r="T342" s="297"/>
      <c r="U342" s="297"/>
      <c r="V342" s="297"/>
      <c r="W342" s="297"/>
      <c r="X342" s="297"/>
      <c r="Y342" s="297"/>
      <c r="Z342" s="297"/>
    </row>
    <row r="343" spans="1:26" ht="15.75" customHeight="1">
      <c r="A343" s="297"/>
      <c r="B343" s="297"/>
      <c r="C343" s="297"/>
      <c r="D343" s="297"/>
      <c r="E343" s="297"/>
      <c r="F343" s="297"/>
      <c r="G343" s="297"/>
      <c r="H343" s="297"/>
      <c r="I343" s="297"/>
      <c r="J343" s="735"/>
      <c r="K343" s="297"/>
      <c r="L343" s="735"/>
      <c r="M343" s="297"/>
      <c r="N343" s="297"/>
      <c r="O343" s="297"/>
      <c r="P343" s="297"/>
      <c r="Q343" s="297"/>
      <c r="R343" s="297"/>
      <c r="S343" s="297"/>
      <c r="T343" s="297"/>
      <c r="U343" s="297"/>
      <c r="V343" s="297"/>
      <c r="W343" s="297"/>
      <c r="X343" s="297"/>
      <c r="Y343" s="297"/>
      <c r="Z343" s="297"/>
    </row>
    <row r="344" spans="1:26" ht="15.75" customHeight="1">
      <c r="A344" s="297"/>
      <c r="B344" s="297"/>
      <c r="C344" s="297"/>
      <c r="D344" s="297"/>
      <c r="E344" s="297"/>
      <c r="F344" s="297"/>
      <c r="G344" s="297"/>
      <c r="H344" s="297"/>
      <c r="I344" s="297"/>
      <c r="J344" s="735"/>
      <c r="K344" s="297"/>
      <c r="L344" s="735"/>
      <c r="M344" s="297"/>
      <c r="N344" s="297"/>
      <c r="O344" s="297"/>
      <c r="P344" s="297"/>
      <c r="Q344" s="297"/>
      <c r="R344" s="297"/>
      <c r="S344" s="297"/>
      <c r="T344" s="297"/>
      <c r="U344" s="297"/>
      <c r="V344" s="297"/>
      <c r="W344" s="297"/>
      <c r="X344" s="297"/>
      <c r="Y344" s="297"/>
      <c r="Z344" s="297"/>
    </row>
    <row r="345" spans="1:26" ht="15.75" customHeight="1">
      <c r="A345" s="297"/>
      <c r="B345" s="297"/>
      <c r="C345" s="297"/>
      <c r="D345" s="297"/>
      <c r="E345" s="297"/>
      <c r="F345" s="297"/>
      <c r="G345" s="297"/>
      <c r="H345" s="297"/>
      <c r="I345" s="297"/>
      <c r="J345" s="735"/>
      <c r="K345" s="297"/>
      <c r="L345" s="735"/>
      <c r="M345" s="297"/>
      <c r="N345" s="297"/>
      <c r="O345" s="297"/>
      <c r="P345" s="297"/>
      <c r="Q345" s="297"/>
      <c r="R345" s="297"/>
      <c r="S345" s="297"/>
      <c r="T345" s="297"/>
      <c r="U345" s="297"/>
      <c r="V345" s="297"/>
      <c r="W345" s="297"/>
      <c r="X345" s="297"/>
      <c r="Y345" s="297"/>
      <c r="Z345" s="297"/>
    </row>
    <row r="346" spans="1:26" ht="15.75" customHeight="1">
      <c r="A346" s="297"/>
      <c r="B346" s="297"/>
      <c r="C346" s="297"/>
      <c r="D346" s="297"/>
      <c r="E346" s="297"/>
      <c r="F346" s="297"/>
      <c r="G346" s="297"/>
      <c r="H346" s="297"/>
      <c r="I346" s="297"/>
      <c r="J346" s="735"/>
      <c r="K346" s="297"/>
      <c r="L346" s="735"/>
      <c r="M346" s="297"/>
      <c r="N346" s="297"/>
      <c r="O346" s="297"/>
      <c r="P346" s="297"/>
      <c r="Q346" s="297"/>
      <c r="R346" s="297"/>
      <c r="S346" s="297"/>
      <c r="T346" s="297"/>
      <c r="U346" s="297"/>
      <c r="V346" s="297"/>
      <c r="W346" s="297"/>
      <c r="X346" s="297"/>
      <c r="Y346" s="297"/>
      <c r="Z346" s="297"/>
    </row>
    <row r="347" spans="1:26" ht="15.75" customHeight="1">
      <c r="A347" s="297"/>
      <c r="B347" s="297"/>
      <c r="C347" s="297"/>
      <c r="D347" s="297"/>
      <c r="E347" s="297"/>
      <c r="F347" s="297"/>
      <c r="G347" s="297"/>
      <c r="H347" s="297"/>
      <c r="I347" s="297"/>
      <c r="J347" s="735"/>
      <c r="K347" s="297"/>
      <c r="L347" s="735"/>
      <c r="M347" s="297"/>
      <c r="N347" s="297"/>
      <c r="O347" s="297"/>
      <c r="P347" s="297"/>
      <c r="Q347" s="297"/>
      <c r="R347" s="297"/>
      <c r="S347" s="297"/>
      <c r="T347" s="297"/>
      <c r="U347" s="297"/>
      <c r="V347" s="297"/>
      <c r="W347" s="297"/>
      <c r="X347" s="297"/>
      <c r="Y347" s="297"/>
      <c r="Z347" s="297"/>
    </row>
    <row r="348" spans="1:26" ht="15.75" customHeight="1">
      <c r="A348" s="297"/>
      <c r="B348" s="297"/>
      <c r="C348" s="297"/>
      <c r="D348" s="297"/>
      <c r="E348" s="297"/>
      <c r="F348" s="297"/>
      <c r="G348" s="297"/>
      <c r="H348" s="297"/>
      <c r="I348" s="297"/>
      <c r="J348" s="735"/>
      <c r="K348" s="297"/>
      <c r="L348" s="735"/>
      <c r="M348" s="297"/>
      <c r="N348" s="297"/>
      <c r="O348" s="297"/>
      <c r="P348" s="297"/>
      <c r="Q348" s="297"/>
      <c r="R348" s="297"/>
      <c r="S348" s="297"/>
      <c r="T348" s="297"/>
      <c r="U348" s="297"/>
      <c r="V348" s="297"/>
      <c r="W348" s="297"/>
      <c r="X348" s="297"/>
      <c r="Y348" s="297"/>
      <c r="Z348" s="297"/>
    </row>
    <row r="349" spans="1:26" ht="15.75" customHeight="1">
      <c r="A349" s="297"/>
      <c r="B349" s="297"/>
      <c r="C349" s="297"/>
      <c r="D349" s="297"/>
      <c r="E349" s="297"/>
      <c r="F349" s="297"/>
      <c r="G349" s="297"/>
      <c r="H349" s="297"/>
      <c r="I349" s="297"/>
      <c r="J349" s="735"/>
      <c r="K349" s="297"/>
      <c r="L349" s="735"/>
      <c r="M349" s="297"/>
      <c r="N349" s="297"/>
      <c r="O349" s="297"/>
      <c r="P349" s="297"/>
      <c r="Q349" s="297"/>
      <c r="R349" s="297"/>
      <c r="S349" s="297"/>
      <c r="T349" s="297"/>
      <c r="U349" s="297"/>
      <c r="V349" s="297"/>
      <c r="W349" s="297"/>
      <c r="X349" s="297"/>
      <c r="Y349" s="297"/>
      <c r="Z349" s="297"/>
    </row>
    <row r="350" spans="1:26" ht="15.75" customHeight="1">
      <c r="A350" s="297"/>
      <c r="B350" s="297"/>
      <c r="C350" s="297"/>
      <c r="D350" s="297"/>
      <c r="E350" s="297"/>
      <c r="F350" s="297"/>
      <c r="G350" s="297"/>
      <c r="H350" s="297"/>
      <c r="I350" s="297"/>
      <c r="J350" s="735"/>
      <c r="K350" s="297"/>
      <c r="L350" s="735"/>
      <c r="M350" s="297"/>
      <c r="N350" s="297"/>
      <c r="O350" s="297"/>
      <c r="P350" s="297"/>
      <c r="Q350" s="297"/>
      <c r="R350" s="297"/>
      <c r="S350" s="297"/>
      <c r="T350" s="297"/>
      <c r="U350" s="297"/>
      <c r="V350" s="297"/>
      <c r="W350" s="297"/>
      <c r="X350" s="297"/>
      <c r="Y350" s="297"/>
      <c r="Z350" s="297"/>
    </row>
    <row r="351" spans="1:26" ht="15.75" customHeight="1">
      <c r="A351" s="297"/>
      <c r="B351" s="297"/>
      <c r="C351" s="297"/>
      <c r="D351" s="297"/>
      <c r="E351" s="297"/>
      <c r="F351" s="297"/>
      <c r="G351" s="297"/>
      <c r="H351" s="297"/>
      <c r="I351" s="297"/>
      <c r="J351" s="735"/>
      <c r="K351" s="297"/>
      <c r="L351" s="735"/>
      <c r="M351" s="297"/>
      <c r="N351" s="297"/>
      <c r="O351" s="297"/>
      <c r="P351" s="297"/>
      <c r="Q351" s="297"/>
      <c r="R351" s="297"/>
      <c r="S351" s="297"/>
      <c r="T351" s="297"/>
      <c r="U351" s="297"/>
      <c r="V351" s="297"/>
      <c r="W351" s="297"/>
      <c r="X351" s="297"/>
      <c r="Y351" s="297"/>
      <c r="Z351" s="297"/>
    </row>
    <row r="352" spans="1:26" ht="15.75" customHeight="1">
      <c r="A352" s="297"/>
      <c r="B352" s="297"/>
      <c r="C352" s="297"/>
      <c r="D352" s="297"/>
      <c r="E352" s="297"/>
      <c r="F352" s="297"/>
      <c r="G352" s="297"/>
      <c r="H352" s="297"/>
      <c r="I352" s="297"/>
      <c r="J352" s="735"/>
      <c r="K352" s="297"/>
      <c r="L352" s="735"/>
      <c r="M352" s="297"/>
      <c r="N352" s="297"/>
      <c r="O352" s="297"/>
      <c r="P352" s="297"/>
      <c r="Q352" s="297"/>
      <c r="R352" s="297"/>
      <c r="S352" s="297"/>
      <c r="T352" s="297"/>
      <c r="U352" s="297"/>
      <c r="V352" s="297"/>
      <c r="W352" s="297"/>
      <c r="X352" s="297"/>
      <c r="Y352" s="297"/>
      <c r="Z352" s="297"/>
    </row>
    <row r="353" spans="1:26" ht="15.75" customHeight="1">
      <c r="A353" s="297"/>
      <c r="B353" s="297"/>
      <c r="C353" s="297"/>
      <c r="D353" s="297"/>
      <c r="E353" s="297"/>
      <c r="F353" s="297"/>
      <c r="G353" s="297"/>
      <c r="H353" s="297"/>
      <c r="I353" s="297"/>
      <c r="J353" s="735"/>
      <c r="K353" s="297"/>
      <c r="L353" s="735"/>
      <c r="M353" s="297"/>
      <c r="N353" s="297"/>
      <c r="O353" s="297"/>
      <c r="P353" s="297"/>
      <c r="Q353" s="297"/>
      <c r="R353" s="297"/>
      <c r="S353" s="297"/>
      <c r="T353" s="297"/>
      <c r="U353" s="297"/>
      <c r="V353" s="297"/>
      <c r="W353" s="297"/>
      <c r="X353" s="297"/>
      <c r="Y353" s="297"/>
      <c r="Z353" s="297"/>
    </row>
    <row r="354" spans="1:26" ht="15.75" customHeight="1">
      <c r="A354" s="297"/>
      <c r="B354" s="297"/>
      <c r="C354" s="297"/>
      <c r="D354" s="297"/>
      <c r="E354" s="297"/>
      <c r="F354" s="297"/>
      <c r="G354" s="297"/>
      <c r="H354" s="297"/>
      <c r="I354" s="297"/>
      <c r="J354" s="735"/>
      <c r="K354" s="297"/>
      <c r="L354" s="735"/>
      <c r="M354" s="297"/>
      <c r="N354" s="297"/>
      <c r="O354" s="297"/>
      <c r="P354" s="297"/>
      <c r="Q354" s="297"/>
      <c r="R354" s="297"/>
      <c r="S354" s="297"/>
      <c r="T354" s="297"/>
      <c r="U354" s="297"/>
      <c r="V354" s="297"/>
      <c r="W354" s="297"/>
      <c r="X354" s="297"/>
      <c r="Y354" s="297"/>
      <c r="Z354" s="297"/>
    </row>
    <row r="355" spans="1:26" ht="15.75" customHeight="1">
      <c r="A355" s="297"/>
      <c r="B355" s="297"/>
      <c r="C355" s="297"/>
      <c r="D355" s="297"/>
      <c r="E355" s="297"/>
      <c r="F355" s="297"/>
      <c r="G355" s="297"/>
      <c r="H355" s="297"/>
      <c r="I355" s="297"/>
      <c r="J355" s="735"/>
      <c r="K355" s="297"/>
      <c r="L355" s="735"/>
      <c r="M355" s="297"/>
      <c r="N355" s="297"/>
      <c r="O355" s="297"/>
      <c r="P355" s="297"/>
      <c r="Q355" s="297"/>
      <c r="R355" s="297"/>
      <c r="S355" s="297"/>
      <c r="T355" s="297"/>
      <c r="U355" s="297"/>
      <c r="V355" s="297"/>
      <c r="W355" s="297"/>
      <c r="X355" s="297"/>
      <c r="Y355" s="297"/>
      <c r="Z355" s="297"/>
    </row>
    <row r="356" spans="1:26" ht="15.75" customHeight="1">
      <c r="A356" s="297"/>
      <c r="B356" s="297"/>
      <c r="C356" s="297"/>
      <c r="D356" s="297"/>
      <c r="E356" s="297"/>
      <c r="F356" s="297"/>
      <c r="G356" s="297"/>
      <c r="H356" s="297"/>
      <c r="I356" s="297"/>
      <c r="J356" s="735"/>
      <c r="K356" s="297"/>
      <c r="L356" s="735"/>
      <c r="M356" s="297"/>
      <c r="N356" s="297"/>
      <c r="O356" s="297"/>
      <c r="P356" s="297"/>
      <c r="Q356" s="297"/>
      <c r="R356" s="297"/>
      <c r="S356" s="297"/>
      <c r="T356" s="297"/>
      <c r="U356" s="297"/>
      <c r="V356" s="297"/>
      <c r="W356" s="297"/>
      <c r="X356" s="297"/>
      <c r="Y356" s="297"/>
      <c r="Z356" s="297"/>
    </row>
    <row r="357" spans="1:26" ht="15.75" customHeight="1">
      <c r="A357" s="297"/>
      <c r="B357" s="297"/>
      <c r="C357" s="297"/>
      <c r="D357" s="297"/>
      <c r="E357" s="297"/>
      <c r="F357" s="297"/>
      <c r="G357" s="297"/>
      <c r="H357" s="297"/>
      <c r="I357" s="297"/>
      <c r="J357" s="735"/>
      <c r="K357" s="297"/>
      <c r="L357" s="735"/>
      <c r="M357" s="297"/>
      <c r="N357" s="297"/>
      <c r="O357" s="297"/>
      <c r="P357" s="297"/>
      <c r="Q357" s="297"/>
      <c r="R357" s="297"/>
      <c r="S357" s="297"/>
      <c r="T357" s="297"/>
      <c r="U357" s="297"/>
      <c r="V357" s="297"/>
      <c r="W357" s="297"/>
      <c r="X357" s="297"/>
      <c r="Y357" s="297"/>
      <c r="Z357" s="297"/>
    </row>
    <row r="358" spans="1:26" ht="15.75" customHeight="1">
      <c r="A358" s="297"/>
      <c r="B358" s="297"/>
      <c r="C358" s="297"/>
      <c r="D358" s="297"/>
      <c r="E358" s="297"/>
      <c r="F358" s="297"/>
      <c r="G358" s="297"/>
      <c r="H358" s="297"/>
      <c r="I358" s="297"/>
      <c r="J358" s="735"/>
      <c r="K358" s="297"/>
      <c r="L358" s="735"/>
      <c r="M358" s="297"/>
      <c r="N358" s="297"/>
      <c r="O358" s="297"/>
      <c r="P358" s="297"/>
      <c r="Q358" s="297"/>
      <c r="R358" s="297"/>
      <c r="S358" s="297"/>
      <c r="T358" s="297"/>
      <c r="U358" s="297"/>
      <c r="V358" s="297"/>
      <c r="W358" s="297"/>
      <c r="X358" s="297"/>
      <c r="Y358" s="297"/>
      <c r="Z358" s="297"/>
    </row>
    <row r="359" spans="1:26" ht="15.75" customHeight="1">
      <c r="A359" s="297"/>
      <c r="B359" s="297"/>
      <c r="C359" s="297"/>
      <c r="D359" s="297"/>
      <c r="E359" s="297"/>
      <c r="F359" s="297"/>
      <c r="G359" s="297"/>
      <c r="H359" s="297"/>
      <c r="I359" s="297"/>
      <c r="J359" s="735"/>
      <c r="K359" s="297"/>
      <c r="L359" s="735"/>
      <c r="M359" s="297"/>
      <c r="N359" s="297"/>
      <c r="O359" s="297"/>
      <c r="P359" s="297"/>
      <c r="Q359" s="297"/>
      <c r="R359" s="297"/>
      <c r="S359" s="297"/>
      <c r="T359" s="297"/>
      <c r="U359" s="297"/>
      <c r="V359" s="297"/>
      <c r="W359" s="297"/>
      <c r="X359" s="297"/>
      <c r="Y359" s="297"/>
      <c r="Z359" s="297"/>
    </row>
    <row r="360" spans="1:26" ht="15.75" customHeight="1">
      <c r="A360" s="297"/>
      <c r="B360" s="297"/>
      <c r="C360" s="297"/>
      <c r="D360" s="297"/>
      <c r="E360" s="297"/>
      <c r="F360" s="297"/>
      <c r="G360" s="297"/>
      <c r="H360" s="297"/>
      <c r="I360" s="297"/>
      <c r="J360" s="735"/>
      <c r="K360" s="297"/>
      <c r="L360" s="735"/>
      <c r="M360" s="297"/>
      <c r="N360" s="297"/>
      <c r="O360" s="297"/>
      <c r="P360" s="297"/>
      <c r="Q360" s="297"/>
      <c r="R360" s="297"/>
      <c r="S360" s="297"/>
      <c r="T360" s="297"/>
      <c r="U360" s="297"/>
      <c r="V360" s="297"/>
      <c r="W360" s="297"/>
      <c r="X360" s="297"/>
      <c r="Y360" s="297"/>
      <c r="Z360" s="297"/>
    </row>
    <row r="361" spans="1:26" ht="15.75" customHeight="1">
      <c r="A361" s="297"/>
      <c r="B361" s="297"/>
      <c r="C361" s="297"/>
      <c r="D361" s="297"/>
      <c r="E361" s="297"/>
      <c r="F361" s="297"/>
      <c r="G361" s="297"/>
      <c r="H361" s="297"/>
      <c r="I361" s="297"/>
      <c r="J361" s="735"/>
      <c r="K361" s="297"/>
      <c r="L361" s="735"/>
      <c r="M361" s="297"/>
      <c r="N361" s="297"/>
      <c r="O361" s="297"/>
      <c r="P361" s="297"/>
      <c r="Q361" s="297"/>
      <c r="R361" s="297"/>
      <c r="S361" s="297"/>
      <c r="T361" s="297"/>
      <c r="U361" s="297"/>
      <c r="V361" s="297"/>
      <c r="W361" s="297"/>
      <c r="X361" s="297"/>
      <c r="Y361" s="297"/>
      <c r="Z361" s="297"/>
    </row>
    <row r="362" spans="1:26" ht="15.75" customHeight="1">
      <c r="A362" s="297"/>
      <c r="B362" s="297"/>
      <c r="C362" s="297"/>
      <c r="D362" s="297"/>
      <c r="E362" s="297"/>
      <c r="F362" s="297"/>
      <c r="G362" s="297"/>
      <c r="H362" s="297"/>
      <c r="I362" s="297"/>
      <c r="J362" s="735"/>
      <c r="K362" s="297"/>
      <c r="L362" s="735"/>
      <c r="M362" s="297"/>
      <c r="N362" s="297"/>
      <c r="O362" s="297"/>
      <c r="P362" s="297"/>
      <c r="Q362" s="297"/>
      <c r="R362" s="297"/>
      <c r="S362" s="297"/>
      <c r="T362" s="297"/>
      <c r="U362" s="297"/>
      <c r="V362" s="297"/>
      <c r="W362" s="297"/>
      <c r="X362" s="297"/>
      <c r="Y362" s="297"/>
      <c r="Z362" s="297"/>
    </row>
    <row r="363" spans="1:26" ht="15.75" customHeight="1">
      <c r="A363" s="297"/>
      <c r="B363" s="297"/>
      <c r="C363" s="297"/>
      <c r="D363" s="297"/>
      <c r="E363" s="297"/>
      <c r="F363" s="297"/>
      <c r="G363" s="297"/>
      <c r="H363" s="297"/>
      <c r="I363" s="297"/>
      <c r="J363" s="735"/>
      <c r="K363" s="297"/>
      <c r="L363" s="735"/>
      <c r="M363" s="297"/>
      <c r="N363" s="297"/>
      <c r="O363" s="297"/>
      <c r="P363" s="297"/>
      <c r="Q363" s="297"/>
      <c r="R363" s="297"/>
      <c r="S363" s="297"/>
      <c r="T363" s="297"/>
      <c r="U363" s="297"/>
      <c r="V363" s="297"/>
      <c r="W363" s="297"/>
      <c r="X363" s="297"/>
      <c r="Y363" s="297"/>
      <c r="Z363" s="297"/>
    </row>
    <row r="364" spans="1:26" ht="15.75" customHeight="1">
      <c r="A364" s="297"/>
      <c r="B364" s="297"/>
      <c r="C364" s="297"/>
      <c r="D364" s="297"/>
      <c r="E364" s="297"/>
      <c r="F364" s="297"/>
      <c r="G364" s="297"/>
      <c r="H364" s="297"/>
      <c r="I364" s="297"/>
      <c r="J364" s="735"/>
      <c r="K364" s="297"/>
      <c r="L364" s="735"/>
      <c r="M364" s="297"/>
      <c r="N364" s="297"/>
      <c r="O364" s="297"/>
      <c r="P364" s="297"/>
      <c r="Q364" s="297"/>
      <c r="R364" s="297"/>
      <c r="S364" s="297"/>
      <c r="T364" s="297"/>
      <c r="U364" s="297"/>
      <c r="V364" s="297"/>
      <c r="W364" s="297"/>
      <c r="X364" s="297"/>
      <c r="Y364" s="297"/>
      <c r="Z364" s="297"/>
    </row>
    <row r="365" spans="1:26" ht="15.75" customHeight="1">
      <c r="A365" s="297"/>
      <c r="B365" s="297"/>
      <c r="C365" s="297"/>
      <c r="D365" s="297"/>
      <c r="E365" s="297"/>
      <c r="F365" s="297"/>
      <c r="G365" s="297"/>
      <c r="H365" s="297"/>
      <c r="I365" s="297"/>
      <c r="J365" s="735"/>
      <c r="K365" s="297"/>
      <c r="L365" s="735"/>
      <c r="M365" s="297"/>
      <c r="N365" s="297"/>
      <c r="O365" s="297"/>
      <c r="P365" s="297"/>
      <c r="Q365" s="297"/>
      <c r="R365" s="297"/>
      <c r="S365" s="297"/>
      <c r="T365" s="297"/>
      <c r="U365" s="297"/>
      <c r="V365" s="297"/>
      <c r="W365" s="297"/>
      <c r="X365" s="297"/>
      <c r="Y365" s="297"/>
      <c r="Z365" s="297"/>
    </row>
    <row r="366" spans="1:26" ht="15.75" customHeight="1">
      <c r="A366" s="297"/>
      <c r="B366" s="297"/>
      <c r="C366" s="297"/>
      <c r="D366" s="297"/>
      <c r="E366" s="297"/>
      <c r="F366" s="297"/>
      <c r="G366" s="297"/>
      <c r="H366" s="297"/>
      <c r="I366" s="297"/>
      <c r="J366" s="735"/>
      <c r="K366" s="297"/>
      <c r="L366" s="735"/>
      <c r="M366" s="297"/>
      <c r="N366" s="297"/>
      <c r="O366" s="297"/>
      <c r="P366" s="297"/>
      <c r="Q366" s="297"/>
      <c r="R366" s="297"/>
      <c r="S366" s="297"/>
      <c r="T366" s="297"/>
      <c r="U366" s="297"/>
      <c r="V366" s="297"/>
      <c r="W366" s="297"/>
      <c r="X366" s="297"/>
      <c r="Y366" s="297"/>
      <c r="Z366" s="297"/>
    </row>
    <row r="367" spans="1:26" ht="15.75" customHeight="1">
      <c r="A367" s="297"/>
      <c r="B367" s="297"/>
      <c r="C367" s="297"/>
      <c r="D367" s="297"/>
      <c r="E367" s="297"/>
      <c r="F367" s="297"/>
      <c r="G367" s="297"/>
      <c r="H367" s="297"/>
      <c r="I367" s="297"/>
      <c r="J367" s="735"/>
      <c r="K367" s="297"/>
      <c r="L367" s="735"/>
      <c r="M367" s="297"/>
      <c r="N367" s="297"/>
      <c r="O367" s="297"/>
      <c r="P367" s="297"/>
      <c r="Q367" s="297"/>
      <c r="R367" s="297"/>
      <c r="S367" s="297"/>
      <c r="T367" s="297"/>
      <c r="U367" s="297"/>
      <c r="V367" s="297"/>
      <c r="W367" s="297"/>
      <c r="X367" s="297"/>
      <c r="Y367" s="297"/>
      <c r="Z367" s="297"/>
    </row>
    <row r="368" spans="1:26" ht="15.75" customHeight="1">
      <c r="A368" s="297"/>
      <c r="B368" s="297"/>
      <c r="C368" s="297"/>
      <c r="D368" s="297"/>
      <c r="E368" s="297"/>
      <c r="F368" s="297"/>
      <c r="G368" s="297"/>
      <c r="H368" s="297"/>
      <c r="I368" s="297"/>
      <c r="J368" s="735"/>
      <c r="K368" s="297"/>
      <c r="L368" s="735"/>
      <c r="M368" s="297"/>
      <c r="N368" s="297"/>
      <c r="O368" s="297"/>
      <c r="P368" s="297"/>
      <c r="Q368" s="297"/>
      <c r="R368" s="297"/>
      <c r="S368" s="297"/>
      <c r="T368" s="297"/>
      <c r="U368" s="297"/>
      <c r="V368" s="297"/>
      <c r="W368" s="297"/>
      <c r="X368" s="297"/>
      <c r="Y368" s="297"/>
      <c r="Z368" s="297"/>
    </row>
    <row r="369" spans="1:26" ht="15.75" customHeight="1">
      <c r="A369" s="297"/>
      <c r="B369" s="297"/>
      <c r="C369" s="297"/>
      <c r="D369" s="297"/>
      <c r="E369" s="297"/>
      <c r="F369" s="297"/>
      <c r="G369" s="297"/>
      <c r="H369" s="297"/>
      <c r="I369" s="297"/>
      <c r="J369" s="735"/>
      <c r="K369" s="297"/>
      <c r="L369" s="735"/>
      <c r="M369" s="297"/>
      <c r="N369" s="297"/>
      <c r="O369" s="297"/>
      <c r="P369" s="297"/>
      <c r="Q369" s="297"/>
      <c r="R369" s="297"/>
      <c r="S369" s="297"/>
      <c r="T369" s="297"/>
      <c r="U369" s="297"/>
      <c r="V369" s="297"/>
      <c r="W369" s="297"/>
      <c r="X369" s="297"/>
      <c r="Y369" s="297"/>
      <c r="Z369" s="297"/>
    </row>
    <row r="370" spans="1:26" ht="15.75" customHeight="1">
      <c r="A370" s="297"/>
      <c r="B370" s="297"/>
      <c r="C370" s="297"/>
      <c r="D370" s="297"/>
      <c r="E370" s="297"/>
      <c r="F370" s="297"/>
      <c r="G370" s="297"/>
      <c r="H370" s="297"/>
      <c r="I370" s="297"/>
      <c r="J370" s="735"/>
      <c r="K370" s="297"/>
      <c r="L370" s="735"/>
      <c r="M370" s="297"/>
      <c r="N370" s="297"/>
      <c r="O370" s="297"/>
      <c r="P370" s="297"/>
      <c r="Q370" s="297"/>
      <c r="R370" s="297"/>
      <c r="S370" s="297"/>
      <c r="T370" s="297"/>
      <c r="U370" s="297"/>
      <c r="V370" s="297"/>
      <c r="W370" s="297"/>
      <c r="X370" s="297"/>
      <c r="Y370" s="297"/>
      <c r="Z370" s="297"/>
    </row>
    <row r="371" spans="1:26" ht="15.75" customHeight="1">
      <c r="A371" s="297"/>
      <c r="B371" s="297"/>
      <c r="C371" s="297"/>
      <c r="D371" s="297"/>
      <c r="E371" s="297"/>
      <c r="F371" s="297"/>
      <c r="G371" s="297"/>
      <c r="H371" s="297"/>
      <c r="I371" s="297"/>
      <c r="J371" s="735"/>
      <c r="K371" s="297"/>
      <c r="L371" s="735"/>
      <c r="M371" s="297"/>
      <c r="N371" s="297"/>
      <c r="O371" s="297"/>
      <c r="P371" s="297"/>
      <c r="Q371" s="297"/>
      <c r="R371" s="297"/>
      <c r="S371" s="297"/>
      <c r="T371" s="297"/>
      <c r="U371" s="297"/>
      <c r="V371" s="297"/>
      <c r="W371" s="297"/>
      <c r="X371" s="297"/>
      <c r="Y371" s="297"/>
      <c r="Z371" s="297"/>
    </row>
    <row r="372" spans="1:26" ht="15.75" customHeight="1">
      <c r="A372" s="297"/>
      <c r="B372" s="297"/>
      <c r="C372" s="297"/>
      <c r="D372" s="297"/>
      <c r="E372" s="297"/>
      <c r="F372" s="297"/>
      <c r="G372" s="297"/>
      <c r="H372" s="297"/>
      <c r="I372" s="297"/>
      <c r="J372" s="735"/>
      <c r="K372" s="297"/>
      <c r="L372" s="735"/>
      <c r="M372" s="297"/>
      <c r="N372" s="297"/>
      <c r="O372" s="297"/>
      <c r="P372" s="297"/>
      <c r="Q372" s="297"/>
      <c r="R372" s="297"/>
      <c r="S372" s="297"/>
      <c r="T372" s="297"/>
      <c r="U372" s="297"/>
      <c r="V372" s="297"/>
      <c r="W372" s="297"/>
      <c r="X372" s="297"/>
      <c r="Y372" s="297"/>
      <c r="Z372" s="297"/>
    </row>
    <row r="373" spans="1:26" ht="15.75" customHeight="1">
      <c r="A373" s="297"/>
      <c r="B373" s="297"/>
      <c r="C373" s="297"/>
      <c r="D373" s="297"/>
      <c r="E373" s="297"/>
      <c r="F373" s="297"/>
      <c r="G373" s="297"/>
      <c r="H373" s="297"/>
      <c r="I373" s="297"/>
      <c r="J373" s="735"/>
      <c r="K373" s="297"/>
      <c r="L373" s="735"/>
      <c r="M373" s="297"/>
      <c r="N373" s="297"/>
      <c r="O373" s="297"/>
      <c r="P373" s="297"/>
      <c r="Q373" s="297"/>
      <c r="R373" s="297"/>
      <c r="S373" s="297"/>
      <c r="T373" s="297"/>
      <c r="U373" s="297"/>
      <c r="V373" s="297"/>
      <c r="W373" s="297"/>
      <c r="X373" s="297"/>
      <c r="Y373" s="297"/>
      <c r="Z373" s="297"/>
    </row>
    <row r="374" spans="1:26" ht="15.75" customHeight="1">
      <c r="A374" s="297"/>
      <c r="B374" s="297"/>
      <c r="C374" s="297"/>
      <c r="D374" s="297"/>
      <c r="E374" s="297"/>
      <c r="F374" s="297"/>
      <c r="G374" s="297"/>
      <c r="H374" s="297"/>
      <c r="I374" s="297"/>
      <c r="J374" s="735"/>
      <c r="K374" s="297"/>
      <c r="L374" s="735"/>
      <c r="M374" s="297"/>
      <c r="N374" s="297"/>
      <c r="O374" s="297"/>
      <c r="P374" s="297"/>
      <c r="Q374" s="297"/>
      <c r="R374" s="297"/>
      <c r="S374" s="297"/>
      <c r="T374" s="297"/>
      <c r="U374" s="297"/>
      <c r="V374" s="297"/>
      <c r="W374" s="297"/>
      <c r="X374" s="297"/>
      <c r="Y374" s="297"/>
      <c r="Z374" s="297"/>
    </row>
    <row r="375" spans="1:26" ht="15.75" customHeight="1">
      <c r="A375" s="297"/>
      <c r="B375" s="297"/>
      <c r="C375" s="297"/>
      <c r="D375" s="297"/>
      <c r="E375" s="297"/>
      <c r="F375" s="297"/>
      <c r="G375" s="297"/>
      <c r="H375" s="297"/>
      <c r="I375" s="297"/>
      <c r="J375" s="735"/>
      <c r="K375" s="297"/>
      <c r="L375" s="735"/>
      <c r="M375" s="297"/>
      <c r="N375" s="297"/>
      <c r="O375" s="297"/>
      <c r="P375" s="297"/>
      <c r="Q375" s="297"/>
      <c r="R375" s="297"/>
      <c r="S375" s="297"/>
      <c r="T375" s="297"/>
      <c r="U375" s="297"/>
      <c r="V375" s="297"/>
      <c r="W375" s="297"/>
      <c r="X375" s="297"/>
      <c r="Y375" s="297"/>
      <c r="Z375" s="297"/>
    </row>
    <row r="376" spans="1:26" ht="15.75" customHeight="1">
      <c r="A376" s="297"/>
      <c r="B376" s="297"/>
      <c r="C376" s="297"/>
      <c r="D376" s="297"/>
      <c r="E376" s="297"/>
      <c r="F376" s="297"/>
      <c r="G376" s="297"/>
      <c r="H376" s="297"/>
      <c r="I376" s="297"/>
      <c r="J376" s="735"/>
      <c r="K376" s="297"/>
      <c r="L376" s="735"/>
      <c r="M376" s="297"/>
      <c r="N376" s="297"/>
      <c r="O376" s="297"/>
      <c r="P376" s="297"/>
      <c r="Q376" s="297"/>
      <c r="R376" s="297"/>
      <c r="S376" s="297"/>
      <c r="T376" s="297"/>
      <c r="U376" s="297"/>
      <c r="V376" s="297"/>
      <c r="W376" s="297"/>
      <c r="X376" s="297"/>
      <c r="Y376" s="297"/>
      <c r="Z376" s="297"/>
    </row>
    <row r="377" spans="1:26" ht="15.75" customHeight="1">
      <c r="A377" s="297"/>
      <c r="B377" s="297"/>
      <c r="C377" s="297"/>
      <c r="D377" s="297"/>
      <c r="E377" s="297"/>
      <c r="F377" s="297"/>
      <c r="G377" s="297"/>
      <c r="H377" s="297"/>
      <c r="I377" s="297"/>
      <c r="J377" s="735"/>
      <c r="K377" s="297"/>
      <c r="L377" s="735"/>
      <c r="M377" s="297"/>
      <c r="N377" s="297"/>
      <c r="O377" s="297"/>
      <c r="P377" s="297"/>
      <c r="Q377" s="297"/>
      <c r="R377" s="297"/>
      <c r="S377" s="297"/>
      <c r="T377" s="297"/>
      <c r="U377" s="297"/>
      <c r="V377" s="297"/>
      <c r="W377" s="297"/>
      <c r="X377" s="297"/>
      <c r="Y377" s="297"/>
      <c r="Z377" s="297"/>
    </row>
    <row r="378" spans="1:26" ht="15.75" customHeight="1">
      <c r="A378" s="297"/>
      <c r="B378" s="297"/>
      <c r="C378" s="297"/>
      <c r="D378" s="297"/>
      <c r="E378" s="297"/>
      <c r="F378" s="297"/>
      <c r="G378" s="297"/>
      <c r="H378" s="297"/>
      <c r="I378" s="297"/>
      <c r="J378" s="735"/>
      <c r="K378" s="297"/>
      <c r="L378" s="735"/>
      <c r="M378" s="297"/>
      <c r="N378" s="297"/>
      <c r="O378" s="297"/>
      <c r="P378" s="297"/>
      <c r="Q378" s="297"/>
      <c r="R378" s="297"/>
      <c r="S378" s="297"/>
      <c r="T378" s="297"/>
      <c r="U378" s="297"/>
      <c r="V378" s="297"/>
      <c r="W378" s="297"/>
      <c r="X378" s="297"/>
      <c r="Y378" s="297"/>
      <c r="Z378" s="297"/>
    </row>
    <row r="379" spans="1:26" ht="15.75" customHeight="1">
      <c r="A379" s="297"/>
      <c r="B379" s="297"/>
      <c r="C379" s="297"/>
      <c r="D379" s="297"/>
      <c r="E379" s="297"/>
      <c r="F379" s="297"/>
      <c r="G379" s="297"/>
      <c r="H379" s="297"/>
      <c r="I379" s="297"/>
      <c r="J379" s="735"/>
      <c r="K379" s="297"/>
      <c r="L379" s="735"/>
      <c r="M379" s="297"/>
      <c r="N379" s="297"/>
      <c r="O379" s="297"/>
      <c r="P379" s="297"/>
      <c r="Q379" s="297"/>
      <c r="R379" s="297"/>
      <c r="S379" s="297"/>
      <c r="T379" s="297"/>
      <c r="U379" s="297"/>
      <c r="V379" s="297"/>
      <c r="W379" s="297"/>
      <c r="X379" s="297"/>
      <c r="Y379" s="297"/>
      <c r="Z379" s="297"/>
    </row>
    <row r="380" spans="1:26" ht="15.75" customHeight="1">
      <c r="A380" s="297"/>
      <c r="B380" s="297"/>
      <c r="C380" s="297"/>
      <c r="D380" s="297"/>
      <c r="E380" s="297"/>
      <c r="F380" s="297"/>
      <c r="G380" s="297"/>
      <c r="H380" s="297"/>
      <c r="I380" s="297"/>
      <c r="J380" s="735"/>
      <c r="K380" s="297"/>
      <c r="L380" s="735"/>
      <c r="M380" s="297"/>
      <c r="N380" s="297"/>
      <c r="O380" s="297"/>
      <c r="P380" s="297"/>
      <c r="Q380" s="297"/>
      <c r="R380" s="297"/>
      <c r="S380" s="297"/>
      <c r="T380" s="297"/>
      <c r="U380" s="297"/>
      <c r="V380" s="297"/>
      <c r="W380" s="297"/>
      <c r="X380" s="297"/>
      <c r="Y380" s="297"/>
      <c r="Z380" s="297"/>
    </row>
    <row r="381" spans="1:26" ht="15.75" customHeight="1">
      <c r="A381" s="297"/>
      <c r="B381" s="297"/>
      <c r="C381" s="297"/>
      <c r="D381" s="297"/>
      <c r="E381" s="297"/>
      <c r="F381" s="297"/>
      <c r="G381" s="297"/>
      <c r="H381" s="297"/>
      <c r="I381" s="297"/>
      <c r="J381" s="735"/>
      <c r="K381" s="297"/>
      <c r="L381" s="735"/>
      <c r="M381" s="297"/>
      <c r="N381" s="297"/>
      <c r="O381" s="297"/>
      <c r="P381" s="297"/>
      <c r="Q381" s="297"/>
      <c r="R381" s="297"/>
      <c r="S381" s="297"/>
      <c r="T381" s="297"/>
      <c r="U381" s="297"/>
      <c r="V381" s="297"/>
      <c r="W381" s="297"/>
      <c r="X381" s="297"/>
      <c r="Y381" s="297"/>
      <c r="Z381" s="297"/>
    </row>
    <row r="382" spans="1:26" ht="15.75" customHeight="1">
      <c r="A382" s="297"/>
      <c r="B382" s="297"/>
      <c r="C382" s="297"/>
      <c r="D382" s="297"/>
      <c r="E382" s="297"/>
      <c r="F382" s="297"/>
      <c r="G382" s="297"/>
      <c r="H382" s="297"/>
      <c r="I382" s="297"/>
      <c r="J382" s="735"/>
      <c r="K382" s="297"/>
      <c r="L382" s="735"/>
      <c r="M382" s="297"/>
      <c r="N382" s="297"/>
      <c r="O382" s="297"/>
      <c r="P382" s="297"/>
      <c r="Q382" s="297"/>
      <c r="R382" s="297"/>
      <c r="S382" s="297"/>
      <c r="T382" s="297"/>
      <c r="U382" s="297"/>
      <c r="V382" s="297"/>
      <c r="W382" s="297"/>
      <c r="X382" s="297"/>
      <c r="Y382" s="297"/>
      <c r="Z382" s="297"/>
    </row>
    <row r="383" spans="1:26" ht="15.75" customHeight="1">
      <c r="A383" s="297"/>
      <c r="B383" s="297"/>
      <c r="C383" s="297"/>
      <c r="D383" s="297"/>
      <c r="E383" s="297"/>
      <c r="F383" s="297"/>
      <c r="G383" s="297"/>
      <c r="H383" s="297"/>
      <c r="I383" s="297"/>
      <c r="J383" s="735"/>
      <c r="K383" s="297"/>
      <c r="L383" s="735"/>
      <c r="M383" s="297"/>
      <c r="N383" s="297"/>
      <c r="O383" s="297"/>
      <c r="P383" s="297"/>
      <c r="Q383" s="297"/>
      <c r="R383" s="297"/>
      <c r="S383" s="297"/>
      <c r="T383" s="297"/>
      <c r="U383" s="297"/>
      <c r="V383" s="297"/>
      <c r="W383" s="297"/>
      <c r="X383" s="297"/>
      <c r="Y383" s="297"/>
      <c r="Z383" s="297"/>
    </row>
    <row r="384" spans="1:26" ht="15.75" customHeight="1">
      <c r="A384" s="297"/>
      <c r="B384" s="297"/>
      <c r="C384" s="297"/>
      <c r="D384" s="297"/>
      <c r="E384" s="297"/>
      <c r="F384" s="297"/>
      <c r="G384" s="297"/>
      <c r="H384" s="297"/>
      <c r="I384" s="297"/>
      <c r="J384" s="735"/>
      <c r="K384" s="297"/>
      <c r="L384" s="735"/>
      <c r="M384" s="297"/>
      <c r="N384" s="297"/>
      <c r="O384" s="297"/>
      <c r="P384" s="297"/>
      <c r="Q384" s="297"/>
      <c r="R384" s="297"/>
      <c r="S384" s="297"/>
      <c r="T384" s="297"/>
      <c r="U384" s="297"/>
      <c r="V384" s="297"/>
      <c r="W384" s="297"/>
      <c r="X384" s="297"/>
      <c r="Y384" s="297"/>
      <c r="Z384" s="297"/>
    </row>
    <row r="385" spans="1:26" ht="15.75" customHeight="1">
      <c r="A385" s="297"/>
      <c r="B385" s="297"/>
      <c r="C385" s="297"/>
      <c r="D385" s="297"/>
      <c r="E385" s="297"/>
      <c r="F385" s="297"/>
      <c r="G385" s="297"/>
      <c r="H385" s="297"/>
      <c r="I385" s="297"/>
      <c r="J385" s="735"/>
      <c r="K385" s="297"/>
      <c r="L385" s="735"/>
      <c r="M385" s="297"/>
      <c r="N385" s="297"/>
      <c r="O385" s="297"/>
      <c r="P385" s="297"/>
      <c r="Q385" s="297"/>
      <c r="R385" s="297"/>
      <c r="S385" s="297"/>
      <c r="T385" s="297"/>
      <c r="U385" s="297"/>
      <c r="V385" s="297"/>
      <c r="W385" s="297"/>
      <c r="X385" s="297"/>
      <c r="Y385" s="297"/>
      <c r="Z385" s="297"/>
    </row>
    <row r="386" spans="1:26" ht="15.75" customHeight="1">
      <c r="A386" s="297"/>
      <c r="B386" s="297"/>
      <c r="C386" s="297"/>
      <c r="D386" s="297"/>
      <c r="E386" s="297"/>
      <c r="F386" s="297"/>
      <c r="G386" s="297"/>
      <c r="H386" s="297"/>
      <c r="I386" s="297"/>
      <c r="J386" s="735"/>
      <c r="K386" s="297"/>
      <c r="L386" s="735"/>
      <c r="M386" s="297"/>
      <c r="N386" s="297"/>
      <c r="O386" s="297"/>
      <c r="P386" s="297"/>
      <c r="Q386" s="297"/>
      <c r="R386" s="297"/>
      <c r="S386" s="297"/>
      <c r="T386" s="297"/>
      <c r="U386" s="297"/>
      <c r="V386" s="297"/>
      <c r="W386" s="297"/>
      <c r="X386" s="297"/>
      <c r="Y386" s="297"/>
      <c r="Z386" s="297"/>
    </row>
    <row r="387" spans="1:26" ht="15.75" customHeight="1">
      <c r="A387" s="297"/>
      <c r="B387" s="297"/>
      <c r="C387" s="297"/>
      <c r="D387" s="297"/>
      <c r="E387" s="297"/>
      <c r="F387" s="297"/>
      <c r="G387" s="297"/>
      <c r="H387" s="297"/>
      <c r="I387" s="297"/>
      <c r="J387" s="735"/>
      <c r="K387" s="297"/>
      <c r="L387" s="735"/>
      <c r="M387" s="297"/>
      <c r="N387" s="297"/>
      <c r="O387" s="297"/>
      <c r="P387" s="297"/>
      <c r="Q387" s="297"/>
      <c r="R387" s="297"/>
      <c r="S387" s="297"/>
      <c r="T387" s="297"/>
      <c r="U387" s="297"/>
      <c r="V387" s="297"/>
      <c r="W387" s="297"/>
      <c r="X387" s="297"/>
      <c r="Y387" s="297"/>
      <c r="Z387" s="297"/>
    </row>
    <row r="388" spans="1:26" ht="15.75" customHeight="1">
      <c r="A388" s="297"/>
      <c r="B388" s="297"/>
      <c r="C388" s="297"/>
      <c r="D388" s="297"/>
      <c r="E388" s="297"/>
      <c r="F388" s="297"/>
      <c r="G388" s="297"/>
      <c r="H388" s="297"/>
      <c r="I388" s="297"/>
      <c r="J388" s="735"/>
      <c r="K388" s="297"/>
      <c r="L388" s="735"/>
      <c r="M388" s="297"/>
      <c r="N388" s="297"/>
      <c r="O388" s="297"/>
      <c r="P388" s="297"/>
      <c r="Q388" s="297"/>
      <c r="R388" s="297"/>
      <c r="S388" s="297"/>
      <c r="T388" s="297"/>
      <c r="U388" s="297"/>
      <c r="V388" s="297"/>
      <c r="W388" s="297"/>
      <c r="X388" s="297"/>
      <c r="Y388" s="297"/>
      <c r="Z388" s="297"/>
    </row>
    <row r="389" spans="1:26" ht="15.75" customHeight="1">
      <c r="A389" s="297"/>
      <c r="B389" s="297"/>
      <c r="C389" s="297"/>
      <c r="D389" s="297"/>
      <c r="E389" s="297"/>
      <c r="F389" s="297"/>
      <c r="G389" s="297"/>
      <c r="H389" s="297"/>
      <c r="I389" s="297"/>
      <c r="J389" s="735"/>
      <c r="K389" s="297"/>
      <c r="L389" s="735"/>
      <c r="M389" s="297"/>
      <c r="N389" s="297"/>
      <c r="O389" s="297"/>
      <c r="P389" s="297"/>
      <c r="Q389" s="297"/>
      <c r="R389" s="297"/>
      <c r="S389" s="297"/>
      <c r="T389" s="297"/>
      <c r="U389" s="297"/>
      <c r="V389" s="297"/>
      <c r="W389" s="297"/>
      <c r="X389" s="297"/>
      <c r="Y389" s="297"/>
      <c r="Z389" s="297"/>
    </row>
    <row r="390" spans="1:26" ht="15.75" customHeight="1">
      <c r="A390" s="297"/>
      <c r="B390" s="297"/>
      <c r="C390" s="297"/>
      <c r="D390" s="297"/>
      <c r="E390" s="297"/>
      <c r="F390" s="297"/>
      <c r="G390" s="297"/>
      <c r="H390" s="297"/>
      <c r="I390" s="297"/>
      <c r="J390" s="735"/>
      <c r="K390" s="297"/>
      <c r="L390" s="735"/>
      <c r="M390" s="297"/>
      <c r="N390" s="297"/>
      <c r="O390" s="297"/>
      <c r="P390" s="297"/>
      <c r="Q390" s="297"/>
      <c r="R390" s="297"/>
      <c r="S390" s="297"/>
      <c r="T390" s="297"/>
      <c r="U390" s="297"/>
      <c r="V390" s="297"/>
      <c r="W390" s="297"/>
      <c r="X390" s="297"/>
      <c r="Y390" s="297"/>
      <c r="Z390" s="297"/>
    </row>
    <row r="391" spans="1:26" ht="15.75" customHeight="1">
      <c r="A391" s="297"/>
      <c r="B391" s="297"/>
      <c r="C391" s="297"/>
      <c r="D391" s="297"/>
      <c r="E391" s="297"/>
      <c r="F391" s="297"/>
      <c r="G391" s="297"/>
      <c r="H391" s="297"/>
      <c r="I391" s="297"/>
      <c r="J391" s="735"/>
      <c r="K391" s="297"/>
      <c r="L391" s="735"/>
      <c r="M391" s="297"/>
      <c r="N391" s="297"/>
      <c r="O391" s="297"/>
      <c r="P391" s="297"/>
      <c r="Q391" s="297"/>
      <c r="R391" s="297"/>
      <c r="S391" s="297"/>
      <c r="T391" s="297"/>
      <c r="U391" s="297"/>
      <c r="V391" s="297"/>
      <c r="W391" s="297"/>
      <c r="X391" s="297"/>
      <c r="Y391" s="297"/>
      <c r="Z391" s="297"/>
    </row>
    <row r="392" spans="1:26" ht="15.75" customHeight="1">
      <c r="A392" s="297"/>
      <c r="B392" s="297"/>
      <c r="C392" s="297"/>
      <c r="D392" s="297"/>
      <c r="E392" s="297"/>
      <c r="F392" s="297"/>
      <c r="G392" s="297"/>
      <c r="H392" s="297"/>
      <c r="I392" s="297"/>
      <c r="J392" s="735"/>
      <c r="K392" s="297"/>
      <c r="L392" s="735"/>
      <c r="M392" s="297"/>
      <c r="N392" s="297"/>
      <c r="O392" s="297"/>
      <c r="P392" s="297"/>
      <c r="Q392" s="297"/>
      <c r="R392" s="297"/>
      <c r="S392" s="297"/>
      <c r="T392" s="297"/>
      <c r="U392" s="297"/>
      <c r="V392" s="297"/>
      <c r="W392" s="297"/>
      <c r="X392" s="297"/>
      <c r="Y392" s="297"/>
      <c r="Z392" s="297"/>
    </row>
    <row r="393" spans="1:26" ht="15.75" customHeight="1">
      <c r="A393" s="297"/>
      <c r="B393" s="297"/>
      <c r="C393" s="297"/>
      <c r="D393" s="297"/>
      <c r="E393" s="297"/>
      <c r="F393" s="297"/>
      <c r="G393" s="297"/>
      <c r="H393" s="297"/>
      <c r="I393" s="297"/>
      <c r="J393" s="735"/>
      <c r="K393" s="297"/>
      <c r="L393" s="735"/>
      <c r="M393" s="297"/>
      <c r="N393" s="297"/>
      <c r="O393" s="297"/>
      <c r="P393" s="297"/>
      <c r="Q393" s="297"/>
      <c r="R393" s="297"/>
      <c r="S393" s="297"/>
      <c r="T393" s="297"/>
      <c r="U393" s="297"/>
      <c r="V393" s="297"/>
      <c r="W393" s="297"/>
      <c r="X393" s="297"/>
      <c r="Y393" s="297"/>
      <c r="Z393" s="297"/>
    </row>
    <row r="394" spans="1:26" ht="15.75" customHeight="1">
      <c r="A394" s="297"/>
      <c r="B394" s="297"/>
      <c r="C394" s="297"/>
      <c r="D394" s="297"/>
      <c r="E394" s="297"/>
      <c r="F394" s="297"/>
      <c r="G394" s="297"/>
      <c r="H394" s="297"/>
      <c r="I394" s="297"/>
      <c r="J394" s="735"/>
      <c r="K394" s="297"/>
      <c r="L394" s="735"/>
      <c r="M394" s="297"/>
      <c r="N394" s="297"/>
      <c r="O394" s="297"/>
      <c r="P394" s="297"/>
      <c r="Q394" s="297"/>
      <c r="R394" s="297"/>
      <c r="S394" s="297"/>
      <c r="T394" s="297"/>
      <c r="U394" s="297"/>
      <c r="V394" s="297"/>
      <c r="W394" s="297"/>
      <c r="X394" s="297"/>
      <c r="Y394" s="297"/>
      <c r="Z394" s="297"/>
    </row>
    <row r="395" spans="1:26" ht="15.75" customHeight="1">
      <c r="A395" s="297"/>
      <c r="B395" s="297"/>
      <c r="C395" s="297"/>
      <c r="D395" s="297"/>
      <c r="E395" s="297"/>
      <c r="F395" s="297"/>
      <c r="G395" s="297"/>
      <c r="H395" s="297"/>
      <c r="I395" s="297"/>
      <c r="J395" s="735"/>
      <c r="K395" s="297"/>
      <c r="L395" s="735"/>
      <c r="M395" s="297"/>
      <c r="N395" s="297"/>
      <c r="O395" s="297"/>
      <c r="P395" s="297"/>
      <c r="Q395" s="297"/>
      <c r="R395" s="297"/>
      <c r="S395" s="297"/>
      <c r="T395" s="297"/>
      <c r="U395" s="297"/>
      <c r="V395" s="297"/>
      <c r="W395" s="297"/>
      <c r="X395" s="297"/>
      <c r="Y395" s="297"/>
      <c r="Z395" s="297"/>
    </row>
    <row r="396" spans="1:26" ht="15.75" customHeight="1">
      <c r="A396" s="297"/>
      <c r="B396" s="297"/>
      <c r="C396" s="297"/>
      <c r="D396" s="297"/>
      <c r="E396" s="297"/>
      <c r="F396" s="297"/>
      <c r="G396" s="297"/>
      <c r="H396" s="297"/>
      <c r="I396" s="297"/>
      <c r="J396" s="735"/>
      <c r="K396" s="297"/>
      <c r="L396" s="735"/>
      <c r="M396" s="297"/>
      <c r="N396" s="297"/>
      <c r="O396" s="297"/>
      <c r="P396" s="297"/>
      <c r="Q396" s="297"/>
      <c r="R396" s="297"/>
      <c r="S396" s="297"/>
      <c r="T396" s="297"/>
      <c r="U396" s="297"/>
      <c r="V396" s="297"/>
      <c r="W396" s="297"/>
      <c r="X396" s="297"/>
      <c r="Y396" s="297"/>
      <c r="Z396" s="297"/>
    </row>
    <row r="397" spans="1:26" ht="15.75" customHeight="1">
      <c r="A397" s="297"/>
      <c r="B397" s="297"/>
      <c r="C397" s="297"/>
      <c r="D397" s="297"/>
      <c r="E397" s="297"/>
      <c r="F397" s="297"/>
      <c r="G397" s="297"/>
      <c r="H397" s="297"/>
      <c r="I397" s="297"/>
      <c r="J397" s="735"/>
      <c r="K397" s="297"/>
      <c r="L397" s="735"/>
      <c r="M397" s="297"/>
      <c r="N397" s="297"/>
      <c r="O397" s="297"/>
      <c r="P397" s="297"/>
      <c r="Q397" s="297"/>
      <c r="R397" s="297"/>
      <c r="S397" s="297"/>
      <c r="T397" s="297"/>
      <c r="U397" s="297"/>
      <c r="V397" s="297"/>
      <c r="W397" s="297"/>
      <c r="X397" s="297"/>
      <c r="Y397" s="297"/>
      <c r="Z397" s="297"/>
    </row>
    <row r="398" spans="1:26" ht="15.75" customHeight="1">
      <c r="A398" s="297"/>
      <c r="B398" s="297"/>
      <c r="C398" s="297"/>
      <c r="D398" s="297"/>
      <c r="E398" s="297"/>
      <c r="F398" s="297"/>
      <c r="G398" s="297"/>
      <c r="H398" s="297"/>
      <c r="I398" s="297"/>
      <c r="J398" s="735"/>
      <c r="K398" s="297"/>
      <c r="L398" s="735"/>
      <c r="M398" s="297"/>
      <c r="N398" s="297"/>
      <c r="O398" s="297"/>
      <c r="P398" s="297"/>
      <c r="Q398" s="297"/>
      <c r="R398" s="297"/>
      <c r="S398" s="297"/>
      <c r="T398" s="297"/>
      <c r="U398" s="297"/>
      <c r="V398" s="297"/>
      <c r="W398" s="297"/>
      <c r="X398" s="297"/>
      <c r="Y398" s="297"/>
      <c r="Z398" s="297"/>
    </row>
    <row r="399" spans="1:26" ht="15.75" customHeight="1">
      <c r="A399" s="297"/>
      <c r="B399" s="297"/>
      <c r="C399" s="297"/>
      <c r="D399" s="297"/>
      <c r="E399" s="297"/>
      <c r="F399" s="297"/>
      <c r="G399" s="297"/>
      <c r="H399" s="297"/>
      <c r="I399" s="297"/>
      <c r="J399" s="735"/>
      <c r="K399" s="297"/>
      <c r="L399" s="735"/>
      <c r="M399" s="297"/>
      <c r="N399" s="297"/>
      <c r="O399" s="297"/>
      <c r="P399" s="297"/>
      <c r="Q399" s="297"/>
      <c r="R399" s="297"/>
      <c r="S399" s="297"/>
      <c r="T399" s="297"/>
      <c r="U399" s="297"/>
      <c r="V399" s="297"/>
      <c r="W399" s="297"/>
      <c r="X399" s="297"/>
      <c r="Y399" s="297"/>
      <c r="Z399" s="297"/>
    </row>
    <row r="400" spans="1:26" ht="15.75" customHeight="1">
      <c r="A400" s="297"/>
      <c r="B400" s="297"/>
      <c r="C400" s="297"/>
      <c r="D400" s="297"/>
      <c r="E400" s="297"/>
      <c r="F400" s="297"/>
      <c r="G400" s="297"/>
      <c r="H400" s="297"/>
      <c r="I400" s="297"/>
      <c r="J400" s="735"/>
      <c r="K400" s="297"/>
      <c r="L400" s="735"/>
      <c r="M400" s="297"/>
      <c r="N400" s="297"/>
      <c r="O400" s="297"/>
      <c r="P400" s="297"/>
      <c r="Q400" s="297"/>
      <c r="R400" s="297"/>
      <c r="S400" s="297"/>
      <c r="T400" s="297"/>
      <c r="U400" s="297"/>
      <c r="V400" s="297"/>
      <c r="W400" s="297"/>
      <c r="X400" s="297"/>
      <c r="Y400" s="297"/>
      <c r="Z400" s="297"/>
    </row>
    <row r="401" spans="1:26" ht="15.75" customHeight="1">
      <c r="A401" s="297"/>
      <c r="B401" s="297"/>
      <c r="C401" s="297"/>
      <c r="D401" s="297"/>
      <c r="E401" s="297"/>
      <c r="F401" s="297"/>
      <c r="G401" s="297"/>
      <c r="H401" s="297"/>
      <c r="I401" s="297"/>
      <c r="J401" s="735"/>
      <c r="K401" s="297"/>
      <c r="L401" s="735"/>
      <c r="M401" s="297"/>
      <c r="N401" s="297"/>
      <c r="O401" s="297"/>
      <c r="P401" s="297"/>
      <c r="Q401" s="297"/>
      <c r="R401" s="297"/>
      <c r="S401" s="297"/>
      <c r="T401" s="297"/>
      <c r="U401" s="297"/>
      <c r="V401" s="297"/>
      <c r="W401" s="297"/>
      <c r="X401" s="297"/>
      <c r="Y401" s="297"/>
      <c r="Z401" s="297"/>
    </row>
    <row r="402" spans="1:26" ht="15.75" customHeight="1">
      <c r="A402" s="297"/>
      <c r="B402" s="297"/>
      <c r="C402" s="297"/>
      <c r="D402" s="297"/>
      <c r="E402" s="297"/>
      <c r="F402" s="297"/>
      <c r="G402" s="297"/>
      <c r="H402" s="297"/>
      <c r="I402" s="297"/>
      <c r="J402" s="735"/>
      <c r="K402" s="297"/>
      <c r="L402" s="735"/>
      <c r="M402" s="297"/>
      <c r="N402" s="297"/>
      <c r="O402" s="297"/>
      <c r="P402" s="297"/>
      <c r="Q402" s="297"/>
      <c r="R402" s="297"/>
      <c r="S402" s="297"/>
      <c r="T402" s="297"/>
      <c r="U402" s="297"/>
      <c r="V402" s="297"/>
      <c r="W402" s="297"/>
      <c r="X402" s="297"/>
      <c r="Y402" s="297"/>
      <c r="Z402" s="297"/>
    </row>
    <row r="403" spans="1:26" ht="15.75" customHeight="1">
      <c r="A403" s="297"/>
      <c r="B403" s="297"/>
      <c r="C403" s="297"/>
      <c r="D403" s="297"/>
      <c r="E403" s="297"/>
      <c r="F403" s="297"/>
      <c r="G403" s="297"/>
      <c r="H403" s="297"/>
      <c r="I403" s="297"/>
      <c r="J403" s="735"/>
      <c r="K403" s="297"/>
      <c r="L403" s="735"/>
      <c r="M403" s="297"/>
      <c r="N403" s="297"/>
      <c r="O403" s="297"/>
      <c r="P403" s="297"/>
      <c r="Q403" s="297"/>
      <c r="R403" s="297"/>
      <c r="S403" s="297"/>
      <c r="T403" s="297"/>
      <c r="U403" s="297"/>
      <c r="V403" s="297"/>
      <c r="W403" s="297"/>
      <c r="X403" s="297"/>
      <c r="Y403" s="297"/>
      <c r="Z403" s="297"/>
    </row>
    <row r="404" spans="1:26" ht="15.75" customHeight="1">
      <c r="A404" s="297"/>
      <c r="B404" s="297"/>
      <c r="C404" s="297"/>
      <c r="D404" s="297"/>
      <c r="E404" s="297"/>
      <c r="F404" s="297"/>
      <c r="G404" s="297"/>
      <c r="H404" s="297"/>
      <c r="I404" s="297"/>
      <c r="J404" s="735"/>
      <c r="K404" s="297"/>
      <c r="L404" s="735"/>
      <c r="M404" s="297"/>
      <c r="N404" s="297"/>
      <c r="O404" s="297"/>
      <c r="P404" s="297"/>
      <c r="Q404" s="297"/>
      <c r="R404" s="297"/>
      <c r="S404" s="297"/>
      <c r="T404" s="297"/>
      <c r="U404" s="297"/>
      <c r="V404" s="297"/>
      <c r="W404" s="297"/>
      <c r="X404" s="297"/>
      <c r="Y404" s="297"/>
      <c r="Z404" s="297"/>
    </row>
    <row r="405" spans="1:26" ht="15.75" customHeight="1">
      <c r="A405" s="297"/>
      <c r="B405" s="297"/>
      <c r="C405" s="297"/>
      <c r="D405" s="297"/>
      <c r="E405" s="297"/>
      <c r="F405" s="297"/>
      <c r="G405" s="297"/>
      <c r="H405" s="297"/>
      <c r="I405" s="297"/>
      <c r="J405" s="735"/>
      <c r="K405" s="297"/>
      <c r="L405" s="735"/>
      <c r="M405" s="297"/>
      <c r="N405" s="297"/>
      <c r="O405" s="297"/>
      <c r="P405" s="297"/>
      <c r="Q405" s="297"/>
      <c r="R405" s="297"/>
      <c r="S405" s="297"/>
      <c r="T405" s="297"/>
      <c r="U405" s="297"/>
      <c r="V405" s="297"/>
      <c r="W405" s="297"/>
      <c r="X405" s="297"/>
      <c r="Y405" s="297"/>
      <c r="Z405" s="297"/>
    </row>
    <row r="406" spans="1:26" ht="15.75" customHeight="1">
      <c r="A406" s="297"/>
      <c r="B406" s="297"/>
      <c r="C406" s="297"/>
      <c r="D406" s="297"/>
      <c r="E406" s="297"/>
      <c r="F406" s="297"/>
      <c r="G406" s="297"/>
      <c r="H406" s="297"/>
      <c r="I406" s="297"/>
      <c r="J406" s="735"/>
      <c r="K406" s="297"/>
      <c r="L406" s="735"/>
      <c r="M406" s="297"/>
      <c r="N406" s="297"/>
      <c r="O406" s="297"/>
      <c r="P406" s="297"/>
      <c r="Q406" s="297"/>
      <c r="R406" s="297"/>
      <c r="S406" s="297"/>
      <c r="T406" s="297"/>
      <c r="U406" s="297"/>
      <c r="V406" s="297"/>
      <c r="W406" s="297"/>
      <c r="X406" s="297"/>
      <c r="Y406" s="297"/>
      <c r="Z406" s="297"/>
    </row>
    <row r="407" spans="1:26" ht="15.75" customHeight="1">
      <c r="A407" s="297"/>
      <c r="B407" s="297"/>
      <c r="C407" s="297"/>
      <c r="D407" s="297"/>
      <c r="E407" s="297"/>
      <c r="F407" s="297"/>
      <c r="G407" s="297"/>
      <c r="H407" s="297"/>
      <c r="I407" s="297"/>
      <c r="J407" s="735"/>
      <c r="K407" s="297"/>
      <c r="L407" s="735"/>
      <c r="M407" s="297"/>
      <c r="N407" s="297"/>
      <c r="O407" s="297"/>
      <c r="P407" s="297"/>
      <c r="Q407" s="297"/>
      <c r="R407" s="297"/>
      <c r="S407" s="297"/>
      <c r="T407" s="297"/>
      <c r="U407" s="297"/>
      <c r="V407" s="297"/>
      <c r="W407" s="297"/>
      <c r="X407" s="297"/>
      <c r="Y407" s="297"/>
      <c r="Z407" s="297"/>
    </row>
    <row r="408" spans="1:26" ht="15.75" customHeight="1">
      <c r="A408" s="297"/>
      <c r="B408" s="297"/>
      <c r="C408" s="297"/>
      <c r="D408" s="297"/>
      <c r="E408" s="297"/>
      <c r="F408" s="297"/>
      <c r="G408" s="297"/>
      <c r="H408" s="297"/>
      <c r="I408" s="297"/>
      <c r="J408" s="735"/>
      <c r="K408" s="297"/>
      <c r="L408" s="735"/>
      <c r="M408" s="297"/>
      <c r="N408" s="297"/>
      <c r="O408" s="297"/>
      <c r="P408" s="297"/>
      <c r="Q408" s="297"/>
      <c r="R408" s="297"/>
      <c r="S408" s="297"/>
      <c r="T408" s="297"/>
      <c r="U408" s="297"/>
      <c r="V408" s="297"/>
      <c r="W408" s="297"/>
      <c r="X408" s="297"/>
      <c r="Y408" s="297"/>
      <c r="Z408" s="297"/>
    </row>
    <row r="409" spans="1:26" ht="15.75" customHeight="1">
      <c r="A409" s="297"/>
      <c r="B409" s="297"/>
      <c r="C409" s="297"/>
      <c r="D409" s="297"/>
      <c r="E409" s="297"/>
      <c r="F409" s="297"/>
      <c r="G409" s="297"/>
      <c r="H409" s="297"/>
      <c r="I409" s="297"/>
      <c r="J409" s="735"/>
      <c r="K409" s="297"/>
      <c r="L409" s="735"/>
      <c r="M409" s="297"/>
      <c r="N409" s="297"/>
      <c r="O409" s="297"/>
      <c r="P409" s="297"/>
      <c r="Q409" s="297"/>
      <c r="R409" s="297"/>
      <c r="S409" s="297"/>
      <c r="T409" s="297"/>
      <c r="U409" s="297"/>
      <c r="V409" s="297"/>
      <c r="W409" s="297"/>
      <c r="X409" s="297"/>
      <c r="Y409" s="297"/>
      <c r="Z409" s="297"/>
    </row>
    <row r="410" spans="1:26" ht="15.75" customHeight="1">
      <c r="A410" s="297"/>
      <c r="B410" s="297"/>
      <c r="C410" s="297"/>
      <c r="D410" s="297"/>
      <c r="E410" s="297"/>
      <c r="F410" s="297"/>
      <c r="G410" s="297"/>
      <c r="H410" s="297"/>
      <c r="I410" s="297"/>
      <c r="J410" s="735"/>
      <c r="K410" s="297"/>
      <c r="L410" s="735"/>
      <c r="M410" s="297"/>
      <c r="N410" s="297"/>
      <c r="O410" s="297"/>
      <c r="P410" s="297"/>
      <c r="Q410" s="297"/>
      <c r="R410" s="297"/>
      <c r="S410" s="297"/>
      <c r="T410" s="297"/>
      <c r="U410" s="297"/>
      <c r="V410" s="297"/>
      <c r="W410" s="297"/>
      <c r="X410" s="297"/>
      <c r="Y410" s="297"/>
      <c r="Z410" s="297"/>
    </row>
    <row r="411" spans="1:26" ht="15.75" customHeight="1">
      <c r="A411" s="297"/>
      <c r="B411" s="297"/>
      <c r="C411" s="297"/>
      <c r="D411" s="297"/>
      <c r="E411" s="297"/>
      <c r="F411" s="297"/>
      <c r="G411" s="297"/>
      <c r="H411" s="297"/>
      <c r="I411" s="297"/>
      <c r="J411" s="735"/>
      <c r="K411" s="297"/>
      <c r="L411" s="735"/>
      <c r="M411" s="297"/>
      <c r="N411" s="297"/>
      <c r="O411" s="297"/>
      <c r="P411" s="297"/>
      <c r="Q411" s="297"/>
      <c r="R411" s="297"/>
      <c r="S411" s="297"/>
      <c r="T411" s="297"/>
      <c r="U411" s="297"/>
      <c r="V411" s="297"/>
      <c r="W411" s="297"/>
      <c r="X411" s="297"/>
      <c r="Y411" s="297"/>
      <c r="Z411" s="297"/>
    </row>
    <row r="412" spans="1:26" ht="15.75" customHeight="1">
      <c r="A412" s="297"/>
      <c r="B412" s="297"/>
      <c r="C412" s="297"/>
      <c r="D412" s="297"/>
      <c r="E412" s="297"/>
      <c r="F412" s="297"/>
      <c r="G412" s="297"/>
      <c r="H412" s="297"/>
      <c r="I412" s="297"/>
      <c r="J412" s="735"/>
      <c r="K412" s="297"/>
      <c r="L412" s="735"/>
      <c r="M412" s="297"/>
      <c r="N412" s="297"/>
      <c r="O412" s="297"/>
      <c r="P412" s="297"/>
      <c r="Q412" s="297"/>
      <c r="R412" s="297"/>
      <c r="S412" s="297"/>
      <c r="T412" s="297"/>
      <c r="U412" s="297"/>
      <c r="V412" s="297"/>
      <c r="W412" s="297"/>
      <c r="X412" s="297"/>
      <c r="Y412" s="297"/>
      <c r="Z412" s="297"/>
    </row>
    <row r="413" spans="1:26" ht="15.75" customHeight="1">
      <c r="A413" s="297"/>
      <c r="B413" s="297"/>
      <c r="C413" s="297"/>
      <c r="D413" s="297"/>
      <c r="E413" s="297"/>
      <c r="F413" s="297"/>
      <c r="G413" s="297"/>
      <c r="H413" s="297"/>
      <c r="I413" s="297"/>
      <c r="J413" s="735"/>
      <c r="K413" s="297"/>
      <c r="L413" s="735"/>
      <c r="M413" s="297"/>
      <c r="N413" s="297"/>
      <c r="O413" s="297"/>
      <c r="P413" s="297"/>
      <c r="Q413" s="297"/>
      <c r="R413" s="297"/>
      <c r="S413" s="297"/>
      <c r="T413" s="297"/>
      <c r="U413" s="297"/>
      <c r="V413" s="297"/>
      <c r="W413" s="297"/>
      <c r="X413" s="297"/>
      <c r="Y413" s="297"/>
      <c r="Z413" s="297"/>
    </row>
    <row r="414" spans="1:26" ht="15.75" customHeight="1">
      <c r="A414" s="297"/>
      <c r="B414" s="297"/>
      <c r="C414" s="297"/>
      <c r="D414" s="297"/>
      <c r="E414" s="297"/>
      <c r="F414" s="297"/>
      <c r="G414" s="297"/>
      <c r="H414" s="297"/>
      <c r="I414" s="297"/>
      <c r="J414" s="735"/>
      <c r="K414" s="297"/>
      <c r="L414" s="735"/>
      <c r="M414" s="297"/>
      <c r="N414" s="297"/>
      <c r="O414" s="297"/>
      <c r="P414" s="297"/>
      <c r="Q414" s="297"/>
      <c r="R414" s="297"/>
      <c r="S414" s="297"/>
      <c r="T414" s="297"/>
      <c r="U414" s="297"/>
      <c r="V414" s="297"/>
      <c r="W414" s="297"/>
      <c r="X414" s="297"/>
      <c r="Y414" s="297"/>
      <c r="Z414" s="297"/>
    </row>
    <row r="415" spans="1:26" ht="15.75" customHeight="1">
      <c r="A415" s="297"/>
      <c r="B415" s="297"/>
      <c r="C415" s="297"/>
      <c r="D415" s="297"/>
      <c r="E415" s="297"/>
      <c r="F415" s="297"/>
      <c r="G415" s="297"/>
      <c r="H415" s="297"/>
      <c r="I415" s="297"/>
      <c r="J415" s="735"/>
      <c r="K415" s="297"/>
      <c r="L415" s="735"/>
      <c r="M415" s="297"/>
      <c r="N415" s="297"/>
      <c r="O415" s="297"/>
      <c r="P415" s="297"/>
      <c r="Q415" s="297"/>
      <c r="R415" s="297"/>
      <c r="S415" s="297"/>
      <c r="T415" s="297"/>
      <c r="U415" s="297"/>
      <c r="V415" s="297"/>
      <c r="W415" s="297"/>
      <c r="X415" s="297"/>
      <c r="Y415" s="297"/>
      <c r="Z415" s="297"/>
    </row>
    <row r="416" spans="1:26" ht="15.75" customHeight="1">
      <c r="A416" s="297"/>
      <c r="B416" s="297"/>
      <c r="C416" s="297"/>
      <c r="D416" s="297"/>
      <c r="E416" s="297"/>
      <c r="F416" s="297"/>
      <c r="G416" s="297"/>
      <c r="H416" s="297"/>
      <c r="I416" s="297"/>
      <c r="J416" s="735"/>
      <c r="K416" s="297"/>
      <c r="L416" s="735"/>
      <c r="M416" s="297"/>
      <c r="N416" s="297"/>
      <c r="O416" s="297"/>
      <c r="P416" s="297"/>
      <c r="Q416" s="297"/>
      <c r="R416" s="297"/>
      <c r="S416" s="297"/>
      <c r="T416" s="297"/>
      <c r="U416" s="297"/>
      <c r="V416" s="297"/>
      <c r="W416" s="297"/>
      <c r="X416" s="297"/>
      <c r="Y416" s="297"/>
      <c r="Z416" s="297"/>
    </row>
    <row r="417" spans="1:26" ht="15.75" customHeight="1">
      <c r="A417" s="297"/>
      <c r="B417" s="297"/>
      <c r="C417" s="297"/>
      <c r="D417" s="297"/>
      <c r="E417" s="297"/>
      <c r="F417" s="297"/>
      <c r="G417" s="297"/>
      <c r="H417" s="297"/>
      <c r="I417" s="297"/>
      <c r="J417" s="735"/>
      <c r="K417" s="297"/>
      <c r="L417" s="735"/>
      <c r="M417" s="297"/>
      <c r="N417" s="297"/>
      <c r="O417" s="297"/>
      <c r="P417" s="297"/>
      <c r="Q417" s="297"/>
      <c r="R417" s="297"/>
      <c r="S417" s="297"/>
      <c r="T417" s="297"/>
      <c r="U417" s="297"/>
      <c r="V417" s="297"/>
      <c r="W417" s="297"/>
      <c r="X417" s="297"/>
      <c r="Y417" s="297"/>
      <c r="Z417" s="297"/>
    </row>
    <row r="418" spans="1:26" ht="15.75" customHeight="1">
      <c r="A418" s="297"/>
      <c r="B418" s="297"/>
      <c r="C418" s="297"/>
      <c r="D418" s="297"/>
      <c r="E418" s="297"/>
      <c r="F418" s="297"/>
      <c r="G418" s="297"/>
      <c r="H418" s="297"/>
      <c r="I418" s="297"/>
      <c r="J418" s="735"/>
      <c r="K418" s="297"/>
      <c r="L418" s="735"/>
      <c r="M418" s="297"/>
      <c r="N418" s="297"/>
      <c r="O418" s="297"/>
      <c r="P418" s="297"/>
      <c r="Q418" s="297"/>
      <c r="R418" s="297"/>
      <c r="S418" s="297"/>
      <c r="T418" s="297"/>
      <c r="U418" s="297"/>
      <c r="V418" s="297"/>
      <c r="W418" s="297"/>
      <c r="X418" s="297"/>
      <c r="Y418" s="297"/>
      <c r="Z418" s="297"/>
    </row>
    <row r="419" spans="1:26" ht="15.75" customHeight="1">
      <c r="A419" s="297"/>
      <c r="B419" s="297"/>
      <c r="C419" s="297"/>
      <c r="D419" s="297"/>
      <c r="E419" s="297"/>
      <c r="F419" s="297"/>
      <c r="G419" s="297"/>
      <c r="H419" s="297"/>
      <c r="I419" s="297"/>
      <c r="J419" s="735"/>
      <c r="K419" s="297"/>
      <c r="L419" s="735"/>
      <c r="M419" s="297"/>
      <c r="N419" s="297"/>
      <c r="O419" s="297"/>
      <c r="P419" s="297"/>
      <c r="Q419" s="297"/>
      <c r="R419" s="297"/>
      <c r="S419" s="297"/>
      <c r="T419" s="297"/>
      <c r="U419" s="297"/>
      <c r="V419" s="297"/>
      <c r="W419" s="297"/>
      <c r="X419" s="297"/>
      <c r="Y419" s="297"/>
      <c r="Z419" s="297"/>
    </row>
    <row r="420" spans="1:26" ht="15.75" customHeight="1">
      <c r="A420" s="297"/>
      <c r="B420" s="297"/>
      <c r="C420" s="297"/>
      <c r="D420" s="297"/>
      <c r="E420" s="297"/>
      <c r="F420" s="297"/>
      <c r="G420" s="297"/>
      <c r="H420" s="297"/>
      <c r="I420" s="297"/>
      <c r="J420" s="735"/>
      <c r="K420" s="297"/>
      <c r="L420" s="735"/>
      <c r="M420" s="297"/>
      <c r="N420" s="297"/>
      <c r="O420" s="297"/>
      <c r="P420" s="297"/>
      <c r="Q420" s="297"/>
      <c r="R420" s="297"/>
      <c r="S420" s="297"/>
      <c r="T420" s="297"/>
      <c r="U420" s="297"/>
      <c r="V420" s="297"/>
      <c r="W420" s="297"/>
      <c r="X420" s="297"/>
      <c r="Y420" s="297"/>
      <c r="Z420" s="297"/>
    </row>
    <row r="421" spans="1:26" ht="15.75" customHeight="1">
      <c r="A421" s="297"/>
      <c r="B421" s="297"/>
      <c r="C421" s="297"/>
      <c r="D421" s="297"/>
      <c r="E421" s="297"/>
      <c r="F421" s="297"/>
      <c r="G421" s="297"/>
      <c r="H421" s="297"/>
      <c r="I421" s="297"/>
      <c r="J421" s="735"/>
      <c r="K421" s="297"/>
      <c r="L421" s="735"/>
      <c r="M421" s="297"/>
      <c r="N421" s="297"/>
      <c r="O421" s="297"/>
      <c r="P421" s="297"/>
      <c r="Q421" s="297"/>
      <c r="R421" s="297"/>
      <c r="S421" s="297"/>
      <c r="T421" s="297"/>
      <c r="U421" s="297"/>
      <c r="V421" s="297"/>
      <c r="W421" s="297"/>
      <c r="X421" s="297"/>
      <c r="Y421" s="297"/>
      <c r="Z421" s="297"/>
    </row>
    <row r="422" spans="1:26" ht="15.75" customHeight="1">
      <c r="A422" s="297"/>
      <c r="B422" s="297"/>
      <c r="C422" s="297"/>
      <c r="D422" s="297"/>
      <c r="E422" s="297"/>
      <c r="F422" s="297"/>
      <c r="G422" s="297"/>
      <c r="H422" s="297"/>
      <c r="I422" s="297"/>
      <c r="J422" s="735"/>
      <c r="K422" s="297"/>
      <c r="L422" s="735"/>
      <c r="M422" s="297"/>
      <c r="N422" s="297"/>
      <c r="O422" s="297"/>
      <c r="P422" s="297"/>
      <c r="Q422" s="297"/>
      <c r="R422" s="297"/>
      <c r="S422" s="297"/>
      <c r="T422" s="297"/>
      <c r="U422" s="297"/>
      <c r="V422" s="297"/>
      <c r="W422" s="297"/>
      <c r="X422" s="297"/>
      <c r="Y422" s="297"/>
      <c r="Z422" s="297"/>
    </row>
    <row r="423" spans="1:26" ht="15.75" customHeight="1">
      <c r="A423" s="297"/>
      <c r="B423" s="297"/>
      <c r="C423" s="297"/>
      <c r="D423" s="297"/>
      <c r="E423" s="297"/>
      <c r="F423" s="297"/>
      <c r="G423" s="297"/>
      <c r="H423" s="297"/>
      <c r="I423" s="297"/>
      <c r="J423" s="735"/>
      <c r="K423" s="297"/>
      <c r="L423" s="735"/>
      <c r="M423" s="297"/>
      <c r="N423" s="297"/>
      <c r="O423" s="297"/>
      <c r="P423" s="297"/>
      <c r="Q423" s="297"/>
      <c r="R423" s="297"/>
      <c r="S423" s="297"/>
      <c r="T423" s="297"/>
      <c r="U423" s="297"/>
      <c r="V423" s="297"/>
      <c r="W423" s="297"/>
      <c r="X423" s="297"/>
      <c r="Y423" s="297"/>
      <c r="Z423" s="297"/>
    </row>
    <row r="424" spans="1:26" ht="15.75" customHeight="1">
      <c r="A424" s="297"/>
      <c r="B424" s="297"/>
      <c r="C424" s="297"/>
      <c r="D424" s="297"/>
      <c r="E424" s="297"/>
      <c r="F424" s="297"/>
      <c r="G424" s="297"/>
      <c r="H424" s="297"/>
      <c r="I424" s="297"/>
      <c r="J424" s="735"/>
      <c r="K424" s="297"/>
      <c r="L424" s="735"/>
      <c r="M424" s="297"/>
      <c r="N424" s="297"/>
      <c r="O424" s="297"/>
      <c r="P424" s="297"/>
      <c r="Q424" s="297"/>
      <c r="R424" s="297"/>
      <c r="S424" s="297"/>
      <c r="T424" s="297"/>
      <c r="U424" s="297"/>
      <c r="V424" s="297"/>
      <c r="W424" s="297"/>
      <c r="X424" s="297"/>
      <c r="Y424" s="297"/>
      <c r="Z424" s="297"/>
    </row>
    <row r="425" spans="1:26" ht="15.75" customHeight="1">
      <c r="A425" s="297"/>
      <c r="B425" s="297"/>
      <c r="C425" s="297"/>
      <c r="D425" s="297"/>
      <c r="E425" s="297"/>
      <c r="F425" s="297"/>
      <c r="G425" s="297"/>
      <c r="H425" s="297"/>
      <c r="I425" s="297"/>
      <c r="J425" s="735"/>
      <c r="K425" s="297"/>
      <c r="L425" s="735"/>
      <c r="M425" s="297"/>
      <c r="N425" s="297"/>
      <c r="O425" s="297"/>
      <c r="P425" s="297"/>
      <c r="Q425" s="297"/>
      <c r="R425" s="297"/>
      <c r="S425" s="297"/>
      <c r="T425" s="297"/>
      <c r="U425" s="297"/>
      <c r="V425" s="297"/>
      <c r="W425" s="297"/>
      <c r="X425" s="297"/>
      <c r="Y425" s="297"/>
      <c r="Z425" s="297"/>
    </row>
    <row r="426" spans="1:26" ht="15.75" customHeight="1">
      <c r="A426" s="297"/>
      <c r="B426" s="297"/>
      <c r="C426" s="297"/>
      <c r="D426" s="297"/>
      <c r="E426" s="297"/>
      <c r="F426" s="297"/>
      <c r="G426" s="297"/>
      <c r="H426" s="297"/>
      <c r="I426" s="297"/>
      <c r="J426" s="735"/>
      <c r="K426" s="297"/>
      <c r="L426" s="735"/>
      <c r="M426" s="297"/>
      <c r="N426" s="297"/>
      <c r="O426" s="297"/>
      <c r="P426" s="297"/>
      <c r="Q426" s="297"/>
      <c r="R426" s="297"/>
      <c r="S426" s="297"/>
      <c r="T426" s="297"/>
      <c r="U426" s="297"/>
      <c r="V426" s="297"/>
      <c r="W426" s="297"/>
      <c r="X426" s="297"/>
      <c r="Y426" s="297"/>
      <c r="Z426" s="297"/>
    </row>
    <row r="427" spans="1:26" ht="15.75" customHeight="1">
      <c r="A427" s="297"/>
      <c r="B427" s="297"/>
      <c r="C427" s="297"/>
      <c r="D427" s="297"/>
      <c r="E427" s="297"/>
      <c r="F427" s="297"/>
      <c r="G427" s="297"/>
      <c r="H427" s="297"/>
      <c r="I427" s="297"/>
      <c r="J427" s="735"/>
      <c r="K427" s="297"/>
      <c r="L427" s="735"/>
      <c r="M427" s="297"/>
      <c r="N427" s="297"/>
      <c r="O427" s="297"/>
      <c r="P427" s="297"/>
      <c r="Q427" s="297"/>
      <c r="R427" s="297"/>
      <c r="S427" s="297"/>
      <c r="T427" s="297"/>
      <c r="U427" s="297"/>
      <c r="V427" s="297"/>
      <c r="W427" s="297"/>
      <c r="X427" s="297"/>
      <c r="Y427" s="297"/>
      <c r="Z427" s="297"/>
    </row>
    <row r="428" spans="1:26" ht="15.75" customHeight="1">
      <c r="A428" s="297"/>
      <c r="B428" s="297"/>
      <c r="C428" s="297"/>
      <c r="D428" s="297"/>
      <c r="E428" s="297"/>
      <c r="F428" s="297"/>
      <c r="G428" s="297"/>
      <c r="H428" s="297"/>
      <c r="I428" s="297"/>
      <c r="J428" s="735"/>
      <c r="K428" s="297"/>
      <c r="L428" s="735"/>
      <c r="M428" s="297"/>
      <c r="N428" s="297"/>
      <c r="O428" s="297"/>
      <c r="P428" s="297"/>
      <c r="Q428" s="297"/>
      <c r="R428" s="297"/>
      <c r="S428" s="297"/>
      <c r="T428" s="297"/>
      <c r="U428" s="297"/>
      <c r="V428" s="297"/>
      <c r="W428" s="297"/>
      <c r="X428" s="297"/>
      <c r="Y428" s="297"/>
      <c r="Z428" s="297"/>
    </row>
    <row r="429" spans="1:26" ht="15.75" customHeight="1">
      <c r="A429" s="297"/>
      <c r="B429" s="297"/>
      <c r="C429" s="297"/>
      <c r="D429" s="297"/>
      <c r="E429" s="297"/>
      <c r="F429" s="297"/>
      <c r="G429" s="297"/>
      <c r="H429" s="297"/>
      <c r="I429" s="297"/>
      <c r="J429" s="735"/>
      <c r="K429" s="297"/>
      <c r="L429" s="735"/>
      <c r="M429" s="297"/>
      <c r="N429" s="297"/>
      <c r="O429" s="297"/>
      <c r="P429" s="297"/>
      <c r="Q429" s="297"/>
      <c r="R429" s="297"/>
      <c r="S429" s="297"/>
      <c r="T429" s="297"/>
      <c r="U429" s="297"/>
      <c r="V429" s="297"/>
      <c r="W429" s="297"/>
      <c r="X429" s="297"/>
      <c r="Y429" s="297"/>
      <c r="Z429" s="297"/>
    </row>
    <row r="430" spans="1:26" ht="15.75" customHeight="1">
      <c r="A430" s="297"/>
      <c r="B430" s="297"/>
      <c r="C430" s="297"/>
      <c r="D430" s="297"/>
      <c r="E430" s="297"/>
      <c r="F430" s="297"/>
      <c r="G430" s="297"/>
      <c r="H430" s="297"/>
      <c r="I430" s="297"/>
      <c r="J430" s="735"/>
      <c r="K430" s="297"/>
      <c r="L430" s="735"/>
      <c r="M430" s="297"/>
      <c r="N430" s="297"/>
      <c r="O430" s="297"/>
      <c r="P430" s="297"/>
      <c r="Q430" s="297"/>
      <c r="R430" s="297"/>
      <c r="S430" s="297"/>
      <c r="T430" s="297"/>
      <c r="U430" s="297"/>
      <c r="V430" s="297"/>
      <c r="W430" s="297"/>
      <c r="X430" s="297"/>
      <c r="Y430" s="297"/>
      <c r="Z430" s="297"/>
    </row>
    <row r="431" spans="1:26" ht="15.75" customHeight="1">
      <c r="A431" s="297"/>
      <c r="B431" s="297"/>
      <c r="C431" s="297"/>
      <c r="D431" s="297"/>
      <c r="E431" s="297"/>
      <c r="F431" s="297"/>
      <c r="G431" s="297"/>
      <c r="H431" s="297"/>
      <c r="I431" s="297"/>
      <c r="J431" s="735"/>
      <c r="K431" s="297"/>
      <c r="L431" s="735"/>
      <c r="M431" s="297"/>
      <c r="N431" s="297"/>
      <c r="O431" s="297"/>
      <c r="P431" s="297"/>
      <c r="Q431" s="297"/>
      <c r="R431" s="297"/>
      <c r="S431" s="297"/>
      <c r="T431" s="297"/>
      <c r="U431" s="297"/>
      <c r="V431" s="297"/>
      <c r="W431" s="297"/>
      <c r="X431" s="297"/>
      <c r="Y431" s="297"/>
      <c r="Z431" s="297"/>
    </row>
    <row r="432" spans="1:26" ht="15.75" customHeight="1">
      <c r="A432" s="297"/>
      <c r="B432" s="297"/>
      <c r="C432" s="297"/>
      <c r="D432" s="297"/>
      <c r="E432" s="297"/>
      <c r="F432" s="297"/>
      <c r="G432" s="297"/>
      <c r="H432" s="297"/>
      <c r="I432" s="297"/>
      <c r="J432" s="735"/>
      <c r="K432" s="297"/>
      <c r="L432" s="735"/>
      <c r="M432" s="297"/>
      <c r="N432" s="297"/>
      <c r="O432" s="297"/>
      <c r="P432" s="297"/>
      <c r="Q432" s="297"/>
      <c r="R432" s="297"/>
      <c r="S432" s="297"/>
      <c r="T432" s="297"/>
      <c r="U432" s="297"/>
      <c r="V432" s="297"/>
      <c r="W432" s="297"/>
      <c r="X432" s="297"/>
      <c r="Y432" s="297"/>
      <c r="Z432" s="297"/>
    </row>
    <row r="433" spans="1:26" ht="15.75" customHeight="1">
      <c r="A433" s="297"/>
      <c r="B433" s="297"/>
      <c r="C433" s="297"/>
      <c r="D433" s="297"/>
      <c r="E433" s="297"/>
      <c r="F433" s="297"/>
      <c r="G433" s="297"/>
      <c r="H433" s="297"/>
      <c r="I433" s="297"/>
      <c r="J433" s="735"/>
      <c r="K433" s="297"/>
      <c r="L433" s="735"/>
      <c r="M433" s="297"/>
      <c r="N433" s="297"/>
      <c r="O433" s="297"/>
      <c r="P433" s="297"/>
      <c r="Q433" s="297"/>
      <c r="R433" s="297"/>
      <c r="S433" s="297"/>
      <c r="T433" s="297"/>
      <c r="U433" s="297"/>
      <c r="V433" s="297"/>
      <c r="W433" s="297"/>
      <c r="X433" s="297"/>
      <c r="Y433" s="297"/>
      <c r="Z433" s="297"/>
    </row>
    <row r="434" spans="1:26" ht="15.75" customHeight="1">
      <c r="A434" s="297"/>
      <c r="B434" s="297"/>
      <c r="C434" s="297"/>
      <c r="D434" s="297"/>
      <c r="E434" s="297"/>
      <c r="F434" s="297"/>
      <c r="G434" s="297"/>
      <c r="H434" s="297"/>
      <c r="I434" s="297"/>
      <c r="J434" s="735"/>
      <c r="K434" s="297"/>
      <c r="L434" s="735"/>
      <c r="M434" s="297"/>
      <c r="N434" s="297"/>
      <c r="O434" s="297"/>
      <c r="P434" s="297"/>
      <c r="Q434" s="297"/>
      <c r="R434" s="297"/>
      <c r="S434" s="297"/>
      <c r="T434" s="297"/>
      <c r="U434" s="297"/>
      <c r="V434" s="297"/>
      <c r="W434" s="297"/>
      <c r="X434" s="297"/>
      <c r="Y434" s="297"/>
      <c r="Z434" s="297"/>
    </row>
    <row r="435" spans="1:26" ht="15.75" customHeight="1">
      <c r="A435" s="297"/>
      <c r="B435" s="297"/>
      <c r="C435" s="297"/>
      <c r="D435" s="297"/>
      <c r="E435" s="297"/>
      <c r="F435" s="297"/>
      <c r="G435" s="297"/>
      <c r="H435" s="297"/>
      <c r="I435" s="297"/>
      <c r="J435" s="735"/>
      <c r="K435" s="297"/>
      <c r="L435" s="735"/>
      <c r="M435" s="297"/>
      <c r="N435" s="297"/>
      <c r="O435" s="297"/>
      <c r="P435" s="297"/>
      <c r="Q435" s="297"/>
      <c r="R435" s="297"/>
      <c r="S435" s="297"/>
      <c r="T435" s="297"/>
      <c r="U435" s="297"/>
      <c r="V435" s="297"/>
      <c r="W435" s="297"/>
      <c r="X435" s="297"/>
      <c r="Y435" s="297"/>
      <c r="Z435" s="297"/>
    </row>
    <row r="436" spans="1:26" ht="15.75" customHeight="1">
      <c r="A436" s="297"/>
      <c r="B436" s="297"/>
      <c r="C436" s="297"/>
      <c r="D436" s="297"/>
      <c r="E436" s="297"/>
      <c r="F436" s="297"/>
      <c r="G436" s="297"/>
      <c r="H436" s="297"/>
      <c r="I436" s="297"/>
      <c r="J436" s="735"/>
      <c r="K436" s="297"/>
      <c r="L436" s="735"/>
      <c r="M436" s="297"/>
      <c r="N436" s="297"/>
      <c r="O436" s="297"/>
      <c r="P436" s="297"/>
      <c r="Q436" s="297"/>
      <c r="R436" s="297"/>
      <c r="S436" s="297"/>
      <c r="T436" s="297"/>
      <c r="U436" s="297"/>
      <c r="V436" s="297"/>
      <c r="W436" s="297"/>
      <c r="X436" s="297"/>
      <c r="Y436" s="297"/>
      <c r="Z436" s="297"/>
    </row>
    <row r="437" spans="1:26" ht="15.75" customHeight="1">
      <c r="A437" s="297"/>
      <c r="B437" s="297"/>
      <c r="C437" s="297"/>
      <c r="D437" s="297"/>
      <c r="E437" s="297"/>
      <c r="F437" s="297"/>
      <c r="G437" s="297"/>
      <c r="H437" s="297"/>
      <c r="I437" s="297"/>
      <c r="J437" s="735"/>
      <c r="K437" s="297"/>
      <c r="L437" s="735"/>
      <c r="M437" s="297"/>
      <c r="N437" s="297"/>
      <c r="O437" s="297"/>
      <c r="P437" s="297"/>
      <c r="Q437" s="297"/>
      <c r="R437" s="297"/>
      <c r="S437" s="297"/>
      <c r="T437" s="297"/>
      <c r="U437" s="297"/>
      <c r="V437" s="297"/>
      <c r="W437" s="297"/>
      <c r="X437" s="297"/>
      <c r="Y437" s="297"/>
      <c r="Z437" s="297"/>
    </row>
    <row r="438" spans="1:26" ht="15.75" customHeight="1">
      <c r="A438" s="297"/>
      <c r="B438" s="297"/>
      <c r="C438" s="297"/>
      <c r="D438" s="297"/>
      <c r="E438" s="297"/>
      <c r="F438" s="297"/>
      <c r="G438" s="297"/>
      <c r="H438" s="297"/>
      <c r="I438" s="297"/>
      <c r="J438" s="735"/>
      <c r="K438" s="297"/>
      <c r="L438" s="735"/>
      <c r="M438" s="297"/>
      <c r="N438" s="297"/>
      <c r="O438" s="297"/>
      <c r="P438" s="297"/>
      <c r="Q438" s="297"/>
      <c r="R438" s="297"/>
      <c r="S438" s="297"/>
      <c r="T438" s="297"/>
      <c r="U438" s="297"/>
      <c r="V438" s="297"/>
      <c r="W438" s="297"/>
      <c r="X438" s="297"/>
      <c r="Y438" s="297"/>
      <c r="Z438" s="297"/>
    </row>
    <row r="439" spans="1:26" ht="15.75" customHeight="1">
      <c r="A439" s="297"/>
      <c r="B439" s="297"/>
      <c r="C439" s="297"/>
      <c r="D439" s="297"/>
      <c r="E439" s="297"/>
      <c r="F439" s="297"/>
      <c r="G439" s="297"/>
      <c r="H439" s="297"/>
      <c r="I439" s="297"/>
      <c r="J439" s="735"/>
      <c r="K439" s="297"/>
      <c r="L439" s="735"/>
      <c r="M439" s="297"/>
      <c r="N439" s="297"/>
      <c r="O439" s="297"/>
      <c r="P439" s="297"/>
      <c r="Q439" s="297"/>
      <c r="R439" s="297"/>
      <c r="S439" s="297"/>
      <c r="T439" s="297"/>
      <c r="U439" s="297"/>
      <c r="V439" s="297"/>
      <c r="W439" s="297"/>
      <c r="X439" s="297"/>
      <c r="Y439" s="297"/>
      <c r="Z439" s="297"/>
    </row>
    <row r="440" spans="1:26" ht="15.75" customHeight="1">
      <c r="A440" s="297"/>
      <c r="B440" s="297"/>
      <c r="C440" s="297"/>
      <c r="D440" s="297"/>
      <c r="E440" s="297"/>
      <c r="F440" s="297"/>
      <c r="G440" s="297"/>
      <c r="H440" s="297"/>
      <c r="I440" s="297"/>
      <c r="J440" s="735"/>
      <c r="K440" s="297"/>
      <c r="L440" s="735"/>
      <c r="M440" s="297"/>
      <c r="N440" s="297"/>
      <c r="O440" s="297"/>
      <c r="P440" s="297"/>
      <c r="Q440" s="297"/>
      <c r="R440" s="297"/>
      <c r="S440" s="297"/>
      <c r="T440" s="297"/>
      <c r="U440" s="297"/>
      <c r="V440" s="297"/>
      <c r="W440" s="297"/>
      <c r="X440" s="297"/>
      <c r="Y440" s="297"/>
      <c r="Z440" s="297"/>
    </row>
    <row r="441" spans="1:26" ht="15.75" customHeight="1">
      <c r="A441" s="297"/>
      <c r="B441" s="297"/>
      <c r="C441" s="297"/>
      <c r="D441" s="297"/>
      <c r="E441" s="297"/>
      <c r="F441" s="297"/>
      <c r="G441" s="297"/>
      <c r="H441" s="297"/>
      <c r="I441" s="297"/>
      <c r="J441" s="735"/>
      <c r="K441" s="297"/>
      <c r="L441" s="735"/>
      <c r="M441" s="297"/>
      <c r="N441" s="297"/>
      <c r="O441" s="297"/>
      <c r="P441" s="297"/>
      <c r="Q441" s="297"/>
      <c r="R441" s="297"/>
      <c r="S441" s="297"/>
      <c r="T441" s="297"/>
      <c r="U441" s="297"/>
      <c r="V441" s="297"/>
      <c r="W441" s="297"/>
      <c r="X441" s="297"/>
      <c r="Y441" s="297"/>
      <c r="Z441" s="297"/>
    </row>
    <row r="442" spans="1:26" ht="15.75" customHeight="1">
      <c r="A442" s="297"/>
      <c r="B442" s="297"/>
      <c r="C442" s="297"/>
      <c r="D442" s="297"/>
      <c r="E442" s="297"/>
      <c r="F442" s="297"/>
      <c r="G442" s="297"/>
      <c r="H442" s="297"/>
      <c r="I442" s="297"/>
      <c r="J442" s="735"/>
      <c r="K442" s="297"/>
      <c r="L442" s="735"/>
      <c r="M442" s="297"/>
      <c r="N442" s="297"/>
      <c r="O442" s="297"/>
      <c r="P442" s="297"/>
      <c r="Q442" s="297"/>
      <c r="R442" s="297"/>
      <c r="S442" s="297"/>
      <c r="T442" s="297"/>
      <c r="U442" s="297"/>
      <c r="V442" s="297"/>
      <c r="W442" s="297"/>
      <c r="X442" s="297"/>
      <c r="Y442" s="297"/>
      <c r="Z442" s="297"/>
    </row>
    <row r="443" spans="1:26" ht="15.75" customHeight="1">
      <c r="A443" s="297"/>
      <c r="B443" s="297"/>
      <c r="C443" s="297"/>
      <c r="D443" s="297"/>
      <c r="E443" s="297"/>
      <c r="F443" s="297"/>
      <c r="G443" s="297"/>
      <c r="H443" s="297"/>
      <c r="I443" s="297"/>
      <c r="J443" s="735"/>
      <c r="K443" s="297"/>
      <c r="L443" s="735"/>
      <c r="M443" s="297"/>
      <c r="N443" s="297"/>
      <c r="O443" s="297"/>
      <c r="P443" s="297"/>
      <c r="Q443" s="297"/>
      <c r="R443" s="297"/>
      <c r="S443" s="297"/>
      <c r="T443" s="297"/>
      <c r="U443" s="297"/>
      <c r="V443" s="297"/>
      <c r="W443" s="297"/>
      <c r="X443" s="297"/>
      <c r="Y443" s="297"/>
      <c r="Z443" s="297"/>
    </row>
    <row r="444" spans="1:26" ht="15.75" customHeight="1">
      <c r="A444" s="297"/>
      <c r="B444" s="297"/>
      <c r="C444" s="297"/>
      <c r="D444" s="297"/>
      <c r="E444" s="297"/>
      <c r="F444" s="297"/>
      <c r="G444" s="297"/>
      <c r="H444" s="297"/>
      <c r="I444" s="297"/>
      <c r="J444" s="735"/>
      <c r="K444" s="297"/>
      <c r="L444" s="735"/>
      <c r="M444" s="297"/>
      <c r="N444" s="297"/>
      <c r="O444" s="297"/>
      <c r="P444" s="297"/>
      <c r="Q444" s="297"/>
      <c r="R444" s="297"/>
      <c r="S444" s="297"/>
      <c r="T444" s="297"/>
      <c r="U444" s="297"/>
      <c r="V444" s="297"/>
      <c r="W444" s="297"/>
      <c r="X444" s="297"/>
      <c r="Y444" s="297"/>
      <c r="Z444" s="297"/>
    </row>
    <row r="445" spans="1:26" ht="15.75" customHeight="1">
      <c r="A445" s="297"/>
      <c r="B445" s="297"/>
      <c r="C445" s="297"/>
      <c r="D445" s="297"/>
      <c r="E445" s="297"/>
      <c r="F445" s="297"/>
      <c r="G445" s="297"/>
      <c r="H445" s="297"/>
      <c r="I445" s="297"/>
      <c r="J445" s="735"/>
      <c r="K445" s="297"/>
      <c r="L445" s="735"/>
      <c r="M445" s="297"/>
      <c r="N445" s="297"/>
      <c r="O445" s="297"/>
      <c r="P445" s="297"/>
      <c r="Q445" s="297"/>
      <c r="R445" s="297"/>
      <c r="S445" s="297"/>
      <c r="T445" s="297"/>
      <c r="U445" s="297"/>
      <c r="V445" s="297"/>
      <c r="W445" s="297"/>
      <c r="X445" s="297"/>
      <c r="Y445" s="297"/>
      <c r="Z445" s="297"/>
    </row>
    <row r="446" spans="1:26" ht="15.75" customHeight="1">
      <c r="A446" s="297"/>
      <c r="B446" s="297"/>
      <c r="C446" s="297"/>
      <c r="D446" s="297"/>
      <c r="E446" s="297"/>
      <c r="F446" s="297"/>
      <c r="G446" s="297"/>
      <c r="H446" s="297"/>
      <c r="I446" s="297"/>
      <c r="J446" s="735"/>
      <c r="K446" s="297"/>
      <c r="L446" s="735"/>
      <c r="M446" s="297"/>
      <c r="N446" s="297"/>
      <c r="O446" s="297"/>
      <c r="P446" s="297"/>
      <c r="Q446" s="297"/>
      <c r="R446" s="297"/>
      <c r="S446" s="297"/>
      <c r="T446" s="297"/>
      <c r="U446" s="297"/>
      <c r="V446" s="297"/>
      <c r="W446" s="297"/>
      <c r="X446" s="297"/>
      <c r="Y446" s="297"/>
      <c r="Z446" s="297"/>
    </row>
    <row r="447" spans="1:26" ht="15.75" customHeight="1">
      <c r="A447" s="297"/>
      <c r="B447" s="297"/>
      <c r="C447" s="297"/>
      <c r="D447" s="297"/>
      <c r="E447" s="297"/>
      <c r="F447" s="297"/>
      <c r="G447" s="297"/>
      <c r="H447" s="297"/>
      <c r="I447" s="297"/>
      <c r="J447" s="735"/>
      <c r="K447" s="297"/>
      <c r="L447" s="735"/>
      <c r="M447" s="297"/>
      <c r="N447" s="297"/>
      <c r="O447" s="297"/>
      <c r="P447" s="297"/>
      <c r="Q447" s="297"/>
      <c r="R447" s="297"/>
      <c r="S447" s="297"/>
      <c r="T447" s="297"/>
      <c r="U447" s="297"/>
      <c r="V447" s="297"/>
      <c r="W447" s="297"/>
      <c r="X447" s="297"/>
      <c r="Y447" s="297"/>
      <c r="Z447" s="297"/>
    </row>
    <row r="448" spans="1:26" ht="15.75" customHeight="1">
      <c r="A448" s="297"/>
      <c r="B448" s="297"/>
      <c r="C448" s="297"/>
      <c r="D448" s="297"/>
      <c r="E448" s="297"/>
      <c r="F448" s="297"/>
      <c r="G448" s="297"/>
      <c r="H448" s="297"/>
      <c r="I448" s="297"/>
      <c r="J448" s="735"/>
      <c r="K448" s="297"/>
      <c r="L448" s="735"/>
      <c r="M448" s="297"/>
      <c r="N448" s="297"/>
      <c r="O448" s="297"/>
      <c r="P448" s="297"/>
      <c r="Q448" s="297"/>
      <c r="R448" s="297"/>
      <c r="S448" s="297"/>
      <c r="T448" s="297"/>
      <c r="U448" s="297"/>
      <c r="V448" s="297"/>
      <c r="W448" s="297"/>
      <c r="X448" s="297"/>
      <c r="Y448" s="297"/>
      <c r="Z448" s="297"/>
    </row>
    <row r="449" spans="1:26" ht="15.75" customHeight="1">
      <c r="A449" s="297"/>
      <c r="B449" s="297"/>
      <c r="C449" s="297"/>
      <c r="D449" s="297"/>
      <c r="E449" s="297"/>
      <c r="F449" s="297"/>
      <c r="G449" s="297"/>
      <c r="H449" s="297"/>
      <c r="I449" s="297"/>
      <c r="J449" s="735"/>
      <c r="K449" s="297"/>
      <c r="L449" s="735"/>
      <c r="M449" s="297"/>
      <c r="N449" s="297"/>
      <c r="O449" s="297"/>
      <c r="P449" s="297"/>
      <c r="Q449" s="297"/>
      <c r="R449" s="297"/>
      <c r="S449" s="297"/>
      <c r="T449" s="297"/>
      <c r="U449" s="297"/>
      <c r="V449" s="297"/>
      <c r="W449" s="297"/>
      <c r="X449" s="297"/>
      <c r="Y449" s="297"/>
      <c r="Z449" s="297"/>
    </row>
    <row r="450" spans="1:26" ht="15.75" customHeight="1">
      <c r="A450" s="297"/>
      <c r="B450" s="297"/>
      <c r="C450" s="297"/>
      <c r="D450" s="297"/>
      <c r="E450" s="297"/>
      <c r="F450" s="297"/>
      <c r="G450" s="297"/>
      <c r="H450" s="297"/>
      <c r="I450" s="297"/>
      <c r="J450" s="735"/>
      <c r="K450" s="297"/>
      <c r="L450" s="735"/>
      <c r="M450" s="297"/>
      <c r="N450" s="297"/>
      <c r="O450" s="297"/>
      <c r="P450" s="297"/>
      <c r="Q450" s="297"/>
      <c r="R450" s="297"/>
      <c r="S450" s="297"/>
      <c r="T450" s="297"/>
      <c r="U450" s="297"/>
      <c r="V450" s="297"/>
      <c r="W450" s="297"/>
      <c r="X450" s="297"/>
      <c r="Y450" s="297"/>
      <c r="Z450" s="297"/>
    </row>
    <row r="451" spans="1:26" ht="15.75" customHeight="1">
      <c r="A451" s="297"/>
      <c r="B451" s="297"/>
      <c r="C451" s="297"/>
      <c r="D451" s="297"/>
      <c r="E451" s="297"/>
      <c r="F451" s="297"/>
      <c r="G451" s="297"/>
      <c r="H451" s="297"/>
      <c r="I451" s="297"/>
      <c r="J451" s="735"/>
      <c r="K451" s="297"/>
      <c r="L451" s="735"/>
      <c r="M451" s="297"/>
      <c r="N451" s="297"/>
      <c r="O451" s="297"/>
      <c r="P451" s="297"/>
      <c r="Q451" s="297"/>
      <c r="R451" s="297"/>
      <c r="S451" s="297"/>
      <c r="T451" s="297"/>
      <c r="U451" s="297"/>
      <c r="V451" s="297"/>
      <c r="W451" s="297"/>
      <c r="X451" s="297"/>
      <c r="Y451" s="297"/>
      <c r="Z451" s="297"/>
    </row>
    <row r="452" spans="1:26" ht="15.75" customHeight="1">
      <c r="A452" s="297"/>
      <c r="B452" s="297"/>
      <c r="C452" s="297"/>
      <c r="D452" s="297"/>
      <c r="E452" s="297"/>
      <c r="F452" s="297"/>
      <c r="G452" s="297"/>
      <c r="H452" s="297"/>
      <c r="I452" s="297"/>
      <c r="J452" s="735"/>
      <c r="K452" s="297"/>
      <c r="L452" s="735"/>
      <c r="M452" s="297"/>
      <c r="N452" s="297"/>
      <c r="O452" s="297"/>
      <c r="P452" s="297"/>
      <c r="Q452" s="297"/>
      <c r="R452" s="297"/>
      <c r="S452" s="297"/>
      <c r="T452" s="297"/>
      <c r="U452" s="297"/>
      <c r="V452" s="297"/>
      <c r="W452" s="297"/>
      <c r="X452" s="297"/>
      <c r="Y452" s="297"/>
      <c r="Z452" s="297"/>
    </row>
    <row r="453" spans="1:26" ht="15.75" customHeight="1">
      <c r="A453" s="297"/>
      <c r="B453" s="297"/>
      <c r="C453" s="297"/>
      <c r="D453" s="297"/>
      <c r="E453" s="297"/>
      <c r="F453" s="297"/>
      <c r="G453" s="297"/>
      <c r="H453" s="297"/>
      <c r="I453" s="297"/>
      <c r="J453" s="735"/>
      <c r="K453" s="297"/>
      <c r="L453" s="735"/>
      <c r="M453" s="297"/>
      <c r="N453" s="297"/>
      <c r="O453" s="297"/>
      <c r="P453" s="297"/>
      <c r="Q453" s="297"/>
      <c r="R453" s="297"/>
      <c r="S453" s="297"/>
      <c r="T453" s="297"/>
      <c r="U453" s="297"/>
      <c r="V453" s="297"/>
      <c r="W453" s="297"/>
      <c r="X453" s="297"/>
      <c r="Y453" s="297"/>
      <c r="Z453" s="297"/>
    </row>
    <row r="454" spans="1:26" ht="15.75" customHeight="1">
      <c r="A454" s="297"/>
      <c r="B454" s="297"/>
      <c r="C454" s="297"/>
      <c r="D454" s="297"/>
      <c r="E454" s="297"/>
      <c r="F454" s="297"/>
      <c r="G454" s="297"/>
      <c r="H454" s="297"/>
      <c r="I454" s="297"/>
      <c r="J454" s="735"/>
      <c r="K454" s="297"/>
      <c r="L454" s="735"/>
      <c r="M454" s="297"/>
      <c r="N454" s="297"/>
      <c r="O454" s="297"/>
      <c r="P454" s="297"/>
      <c r="Q454" s="297"/>
      <c r="R454" s="297"/>
      <c r="S454" s="297"/>
      <c r="T454" s="297"/>
      <c r="U454" s="297"/>
      <c r="V454" s="297"/>
      <c r="W454" s="297"/>
      <c r="X454" s="297"/>
      <c r="Y454" s="297"/>
      <c r="Z454" s="297"/>
    </row>
    <row r="455" spans="1:26" ht="15.75" customHeight="1">
      <c r="A455" s="297"/>
      <c r="B455" s="297"/>
      <c r="C455" s="297"/>
      <c r="D455" s="297"/>
      <c r="E455" s="297"/>
      <c r="F455" s="297"/>
      <c r="G455" s="297"/>
      <c r="H455" s="297"/>
      <c r="I455" s="297"/>
      <c r="J455" s="735"/>
      <c r="K455" s="297"/>
      <c r="L455" s="735"/>
      <c r="M455" s="297"/>
      <c r="N455" s="297"/>
      <c r="O455" s="297"/>
      <c r="P455" s="297"/>
      <c r="Q455" s="297"/>
      <c r="R455" s="297"/>
      <c r="S455" s="297"/>
      <c r="T455" s="297"/>
      <c r="U455" s="297"/>
      <c r="V455" s="297"/>
      <c r="W455" s="297"/>
      <c r="X455" s="297"/>
      <c r="Y455" s="297"/>
      <c r="Z455" s="297"/>
    </row>
    <row r="456" spans="1:26" ht="15.75" customHeight="1">
      <c r="A456" s="297"/>
      <c r="B456" s="297"/>
      <c r="C456" s="297"/>
      <c r="D456" s="297"/>
      <c r="E456" s="297"/>
      <c r="F456" s="297"/>
      <c r="G456" s="297"/>
      <c r="H456" s="297"/>
      <c r="I456" s="297"/>
      <c r="J456" s="735"/>
      <c r="K456" s="297"/>
      <c r="L456" s="735"/>
      <c r="M456" s="297"/>
      <c r="N456" s="297"/>
      <c r="O456" s="297"/>
      <c r="P456" s="297"/>
      <c r="Q456" s="297"/>
      <c r="R456" s="297"/>
      <c r="S456" s="297"/>
      <c r="T456" s="297"/>
      <c r="U456" s="297"/>
      <c r="V456" s="297"/>
      <c r="W456" s="297"/>
      <c r="X456" s="297"/>
      <c r="Y456" s="297"/>
      <c r="Z456" s="297"/>
    </row>
    <row r="457" spans="1:26" ht="15.75" customHeight="1">
      <c r="A457" s="297"/>
      <c r="B457" s="297"/>
      <c r="C457" s="297"/>
      <c r="D457" s="297"/>
      <c r="E457" s="297"/>
      <c r="F457" s="297"/>
      <c r="G457" s="297"/>
      <c r="H457" s="297"/>
      <c r="I457" s="297"/>
      <c r="J457" s="735"/>
      <c r="K457" s="297"/>
      <c r="L457" s="735"/>
      <c r="M457" s="297"/>
      <c r="N457" s="297"/>
      <c r="O457" s="297"/>
      <c r="P457" s="297"/>
      <c r="Q457" s="297"/>
      <c r="R457" s="297"/>
      <c r="S457" s="297"/>
      <c r="T457" s="297"/>
      <c r="U457" s="297"/>
      <c r="V457" s="297"/>
      <c r="W457" s="297"/>
      <c r="X457" s="297"/>
      <c r="Y457" s="297"/>
      <c r="Z457" s="297"/>
    </row>
    <row r="458" spans="1:26" ht="15.75" customHeight="1">
      <c r="A458" s="297"/>
      <c r="B458" s="297"/>
      <c r="C458" s="297"/>
      <c r="D458" s="297"/>
      <c r="E458" s="297"/>
      <c r="F458" s="297"/>
      <c r="G458" s="297"/>
      <c r="H458" s="297"/>
      <c r="I458" s="297"/>
      <c r="J458" s="735"/>
      <c r="K458" s="297"/>
      <c r="L458" s="735"/>
      <c r="M458" s="297"/>
      <c r="N458" s="297"/>
      <c r="O458" s="297"/>
      <c r="P458" s="297"/>
      <c r="Q458" s="297"/>
      <c r="R458" s="297"/>
      <c r="S458" s="297"/>
      <c r="T458" s="297"/>
      <c r="U458" s="297"/>
      <c r="V458" s="297"/>
      <c r="W458" s="297"/>
      <c r="X458" s="297"/>
      <c r="Y458" s="297"/>
      <c r="Z458" s="297"/>
    </row>
    <row r="459" spans="1:26" ht="15.75" customHeight="1">
      <c r="A459" s="297"/>
      <c r="B459" s="297"/>
      <c r="C459" s="297"/>
      <c r="D459" s="297"/>
      <c r="E459" s="297"/>
      <c r="F459" s="297"/>
      <c r="G459" s="297"/>
      <c r="H459" s="297"/>
      <c r="I459" s="297"/>
      <c r="J459" s="735"/>
      <c r="K459" s="297"/>
      <c r="L459" s="735"/>
      <c r="M459" s="297"/>
      <c r="N459" s="297"/>
      <c r="O459" s="297"/>
      <c r="P459" s="297"/>
      <c r="Q459" s="297"/>
      <c r="R459" s="297"/>
      <c r="S459" s="297"/>
      <c r="T459" s="297"/>
      <c r="U459" s="297"/>
      <c r="V459" s="297"/>
      <c r="W459" s="297"/>
      <c r="X459" s="297"/>
      <c r="Y459" s="297"/>
      <c r="Z459" s="297"/>
    </row>
    <row r="460" spans="1:26" ht="15.75" customHeight="1">
      <c r="A460" s="297"/>
      <c r="B460" s="297"/>
      <c r="C460" s="297"/>
      <c r="D460" s="297"/>
      <c r="E460" s="297"/>
      <c r="F460" s="297"/>
      <c r="G460" s="297"/>
      <c r="H460" s="297"/>
      <c r="I460" s="297"/>
      <c r="J460" s="735"/>
      <c r="K460" s="297"/>
      <c r="L460" s="735"/>
      <c r="M460" s="297"/>
      <c r="N460" s="297"/>
      <c r="O460" s="297"/>
      <c r="P460" s="297"/>
      <c r="Q460" s="297"/>
      <c r="R460" s="297"/>
      <c r="S460" s="297"/>
      <c r="T460" s="297"/>
      <c r="U460" s="297"/>
      <c r="V460" s="297"/>
      <c r="W460" s="297"/>
      <c r="X460" s="297"/>
      <c r="Y460" s="297"/>
      <c r="Z460" s="297"/>
    </row>
    <row r="461" spans="1:26" ht="15.75" customHeight="1">
      <c r="A461" s="297"/>
      <c r="B461" s="297"/>
      <c r="C461" s="297"/>
      <c r="D461" s="297"/>
      <c r="E461" s="297"/>
      <c r="F461" s="297"/>
      <c r="G461" s="297"/>
      <c r="H461" s="297"/>
      <c r="I461" s="297"/>
      <c r="J461" s="735"/>
      <c r="K461" s="297"/>
      <c r="L461" s="735"/>
      <c r="M461" s="297"/>
      <c r="N461" s="297"/>
      <c r="O461" s="297"/>
      <c r="P461" s="297"/>
      <c r="Q461" s="297"/>
      <c r="R461" s="297"/>
      <c r="S461" s="297"/>
      <c r="T461" s="297"/>
      <c r="U461" s="297"/>
      <c r="V461" s="297"/>
      <c r="W461" s="297"/>
      <c r="X461" s="297"/>
      <c r="Y461" s="297"/>
      <c r="Z461" s="297"/>
    </row>
    <row r="462" spans="1:26" ht="15.75" customHeight="1">
      <c r="A462" s="297"/>
      <c r="B462" s="297"/>
      <c r="C462" s="297"/>
      <c r="D462" s="297"/>
      <c r="E462" s="297"/>
      <c r="F462" s="297"/>
      <c r="G462" s="297"/>
      <c r="H462" s="297"/>
      <c r="I462" s="297"/>
      <c r="J462" s="735"/>
      <c r="K462" s="297"/>
      <c r="L462" s="735"/>
      <c r="M462" s="297"/>
      <c r="N462" s="297"/>
      <c r="O462" s="297"/>
      <c r="P462" s="297"/>
      <c r="Q462" s="297"/>
      <c r="R462" s="297"/>
      <c r="S462" s="297"/>
      <c r="T462" s="297"/>
      <c r="U462" s="297"/>
      <c r="V462" s="297"/>
      <c r="W462" s="297"/>
      <c r="X462" s="297"/>
      <c r="Y462" s="297"/>
      <c r="Z462" s="297"/>
    </row>
    <row r="463" spans="1:26" ht="15.75" customHeight="1">
      <c r="A463" s="297"/>
      <c r="B463" s="297"/>
      <c r="C463" s="297"/>
      <c r="D463" s="297"/>
      <c r="E463" s="297"/>
      <c r="F463" s="297"/>
      <c r="G463" s="297"/>
      <c r="H463" s="297"/>
      <c r="I463" s="297"/>
      <c r="J463" s="735"/>
      <c r="K463" s="297"/>
      <c r="L463" s="735"/>
      <c r="M463" s="297"/>
      <c r="N463" s="297"/>
      <c r="O463" s="297"/>
      <c r="P463" s="297"/>
      <c r="Q463" s="297"/>
      <c r="R463" s="297"/>
      <c r="S463" s="297"/>
      <c r="T463" s="297"/>
      <c r="U463" s="297"/>
      <c r="V463" s="297"/>
      <c r="W463" s="297"/>
      <c r="X463" s="297"/>
      <c r="Y463" s="297"/>
      <c r="Z463" s="297"/>
    </row>
    <row r="464" spans="1:26" ht="15.75" customHeight="1">
      <c r="A464" s="297"/>
      <c r="B464" s="297"/>
      <c r="C464" s="297"/>
      <c r="D464" s="297"/>
      <c r="E464" s="297"/>
      <c r="F464" s="297"/>
      <c r="G464" s="297"/>
      <c r="H464" s="297"/>
      <c r="I464" s="297"/>
      <c r="J464" s="735"/>
      <c r="K464" s="297"/>
      <c r="L464" s="735"/>
      <c r="M464" s="297"/>
      <c r="N464" s="297"/>
      <c r="O464" s="297"/>
      <c r="P464" s="297"/>
      <c r="Q464" s="297"/>
      <c r="R464" s="297"/>
      <c r="S464" s="297"/>
      <c r="T464" s="297"/>
      <c r="U464" s="297"/>
      <c r="V464" s="297"/>
      <c r="W464" s="297"/>
      <c r="X464" s="297"/>
      <c r="Y464" s="297"/>
      <c r="Z464" s="297"/>
    </row>
    <row r="465" spans="1:26" ht="15.75" customHeight="1">
      <c r="A465" s="297"/>
      <c r="B465" s="297"/>
      <c r="C465" s="297"/>
      <c r="D465" s="297"/>
      <c r="E465" s="297"/>
      <c r="F465" s="297"/>
      <c r="G465" s="297"/>
      <c r="H465" s="297"/>
      <c r="I465" s="297"/>
      <c r="J465" s="735"/>
      <c r="K465" s="297"/>
      <c r="L465" s="735"/>
      <c r="M465" s="297"/>
      <c r="N465" s="297"/>
      <c r="O465" s="297"/>
      <c r="P465" s="297"/>
      <c r="Q465" s="297"/>
      <c r="R465" s="297"/>
      <c r="S465" s="297"/>
      <c r="T465" s="297"/>
      <c r="U465" s="297"/>
      <c r="V465" s="297"/>
      <c r="W465" s="297"/>
      <c r="X465" s="297"/>
      <c r="Y465" s="297"/>
      <c r="Z465" s="297"/>
    </row>
    <row r="466" spans="1:26" ht="15.75" customHeight="1">
      <c r="A466" s="297"/>
      <c r="B466" s="297"/>
      <c r="C466" s="297"/>
      <c r="D466" s="297"/>
      <c r="E466" s="297"/>
      <c r="F466" s="297"/>
      <c r="G466" s="297"/>
      <c r="H466" s="297"/>
      <c r="I466" s="297"/>
      <c r="J466" s="735"/>
      <c r="K466" s="297"/>
      <c r="L466" s="735"/>
      <c r="M466" s="297"/>
      <c r="N466" s="297"/>
      <c r="O466" s="297"/>
      <c r="P466" s="297"/>
      <c r="Q466" s="297"/>
      <c r="R466" s="297"/>
      <c r="S466" s="297"/>
      <c r="T466" s="297"/>
      <c r="U466" s="297"/>
      <c r="V466" s="297"/>
      <c r="W466" s="297"/>
      <c r="X466" s="297"/>
      <c r="Y466" s="297"/>
      <c r="Z466" s="297"/>
    </row>
    <row r="467" spans="1:26" ht="15.75" customHeight="1">
      <c r="A467" s="297"/>
      <c r="B467" s="297"/>
      <c r="C467" s="297"/>
      <c r="D467" s="297"/>
      <c r="E467" s="297"/>
      <c r="F467" s="297"/>
      <c r="G467" s="297"/>
      <c r="H467" s="297"/>
      <c r="I467" s="297"/>
      <c r="J467" s="735"/>
      <c r="K467" s="297"/>
      <c r="L467" s="735"/>
      <c r="M467" s="297"/>
      <c r="N467" s="297"/>
      <c r="O467" s="297"/>
      <c r="P467" s="297"/>
      <c r="Q467" s="297"/>
      <c r="R467" s="297"/>
      <c r="S467" s="297"/>
      <c r="T467" s="297"/>
      <c r="U467" s="297"/>
      <c r="V467" s="297"/>
      <c r="W467" s="297"/>
      <c r="X467" s="297"/>
      <c r="Y467" s="297"/>
      <c r="Z467" s="297"/>
    </row>
    <row r="468" spans="1:26" ht="15.75" customHeight="1">
      <c r="A468" s="297"/>
      <c r="B468" s="297"/>
      <c r="C468" s="297"/>
      <c r="D468" s="297"/>
      <c r="E468" s="297"/>
      <c r="F468" s="297"/>
      <c r="G468" s="297"/>
      <c r="H468" s="297"/>
      <c r="I468" s="297"/>
      <c r="J468" s="735"/>
      <c r="K468" s="297"/>
      <c r="L468" s="735"/>
      <c r="M468" s="297"/>
      <c r="N468" s="297"/>
      <c r="O468" s="297"/>
      <c r="P468" s="297"/>
      <c r="Q468" s="297"/>
      <c r="R468" s="297"/>
      <c r="S468" s="297"/>
      <c r="T468" s="297"/>
      <c r="U468" s="297"/>
      <c r="V468" s="297"/>
      <c r="W468" s="297"/>
      <c r="X468" s="297"/>
      <c r="Y468" s="297"/>
      <c r="Z468" s="297"/>
    </row>
    <row r="469" spans="1:26" ht="15.75" customHeight="1">
      <c r="A469" s="297"/>
      <c r="B469" s="297"/>
      <c r="C469" s="297"/>
      <c r="D469" s="297"/>
      <c r="E469" s="297"/>
      <c r="F469" s="297"/>
      <c r="G469" s="297"/>
      <c r="H469" s="297"/>
      <c r="I469" s="297"/>
      <c r="J469" s="735"/>
      <c r="K469" s="297"/>
      <c r="L469" s="735"/>
      <c r="M469" s="297"/>
      <c r="N469" s="297"/>
      <c r="O469" s="297"/>
      <c r="P469" s="297"/>
      <c r="Q469" s="297"/>
      <c r="R469" s="297"/>
      <c r="S469" s="297"/>
      <c r="T469" s="297"/>
      <c r="U469" s="297"/>
      <c r="V469" s="297"/>
      <c r="W469" s="297"/>
      <c r="X469" s="297"/>
      <c r="Y469" s="297"/>
      <c r="Z469" s="297"/>
    </row>
    <row r="470" spans="1:26" ht="15.75" customHeight="1">
      <c r="A470" s="297"/>
      <c r="B470" s="297"/>
      <c r="C470" s="297"/>
      <c r="D470" s="297"/>
      <c r="E470" s="297"/>
      <c r="F470" s="297"/>
      <c r="G470" s="297"/>
      <c r="H470" s="297"/>
      <c r="I470" s="297"/>
      <c r="J470" s="735"/>
      <c r="K470" s="297"/>
      <c r="L470" s="735"/>
      <c r="M470" s="297"/>
      <c r="N470" s="297"/>
      <c r="O470" s="297"/>
      <c r="P470" s="297"/>
      <c r="Q470" s="297"/>
      <c r="R470" s="297"/>
      <c r="S470" s="297"/>
      <c r="T470" s="297"/>
      <c r="U470" s="297"/>
      <c r="V470" s="297"/>
      <c r="W470" s="297"/>
      <c r="X470" s="297"/>
      <c r="Y470" s="297"/>
      <c r="Z470" s="297"/>
    </row>
    <row r="471" spans="1:26" ht="15.75" customHeight="1">
      <c r="A471" s="297"/>
      <c r="B471" s="297"/>
      <c r="C471" s="297"/>
      <c r="D471" s="297"/>
      <c r="E471" s="297"/>
      <c r="F471" s="297"/>
      <c r="G471" s="297"/>
      <c r="H471" s="297"/>
      <c r="I471" s="297"/>
      <c r="J471" s="735"/>
      <c r="K471" s="297"/>
      <c r="L471" s="735"/>
      <c r="M471" s="297"/>
      <c r="N471" s="297"/>
      <c r="O471" s="297"/>
      <c r="P471" s="297"/>
      <c r="Q471" s="297"/>
      <c r="R471" s="297"/>
      <c r="S471" s="297"/>
      <c r="T471" s="297"/>
      <c r="U471" s="297"/>
      <c r="V471" s="297"/>
      <c r="W471" s="297"/>
      <c r="X471" s="297"/>
      <c r="Y471" s="297"/>
      <c r="Z471" s="297"/>
    </row>
    <row r="472" spans="1:26" ht="15.75" customHeight="1">
      <c r="A472" s="297"/>
      <c r="B472" s="297"/>
      <c r="C472" s="297"/>
      <c r="D472" s="297"/>
      <c r="E472" s="297"/>
      <c r="F472" s="297"/>
      <c r="G472" s="297"/>
      <c r="H472" s="297"/>
      <c r="I472" s="297"/>
      <c r="J472" s="735"/>
      <c r="K472" s="297"/>
      <c r="L472" s="735"/>
      <c r="M472" s="297"/>
      <c r="N472" s="297"/>
      <c r="O472" s="297"/>
      <c r="P472" s="297"/>
      <c r="Q472" s="297"/>
      <c r="R472" s="297"/>
      <c r="S472" s="297"/>
      <c r="T472" s="297"/>
      <c r="U472" s="297"/>
      <c r="V472" s="297"/>
      <c r="W472" s="297"/>
      <c r="X472" s="297"/>
      <c r="Y472" s="297"/>
      <c r="Z472" s="297"/>
    </row>
    <row r="473" spans="1:26" ht="15.75" customHeight="1">
      <c r="A473" s="297"/>
      <c r="B473" s="297"/>
      <c r="C473" s="297"/>
      <c r="D473" s="297"/>
      <c r="E473" s="297"/>
      <c r="F473" s="297"/>
      <c r="G473" s="297"/>
      <c r="H473" s="297"/>
      <c r="I473" s="297"/>
      <c r="J473" s="735"/>
      <c r="K473" s="297"/>
      <c r="L473" s="735"/>
      <c r="M473" s="297"/>
      <c r="N473" s="297"/>
      <c r="O473" s="297"/>
      <c r="P473" s="297"/>
      <c r="Q473" s="297"/>
      <c r="R473" s="297"/>
      <c r="S473" s="297"/>
      <c r="T473" s="297"/>
      <c r="U473" s="297"/>
      <c r="V473" s="297"/>
      <c r="W473" s="297"/>
      <c r="X473" s="297"/>
      <c r="Y473" s="297"/>
      <c r="Z473" s="297"/>
    </row>
    <row r="474" spans="1:26" ht="15.75" customHeight="1">
      <c r="A474" s="297"/>
      <c r="B474" s="297"/>
      <c r="C474" s="297"/>
      <c r="D474" s="297"/>
      <c r="E474" s="297"/>
      <c r="F474" s="297"/>
      <c r="G474" s="297"/>
      <c r="H474" s="297"/>
      <c r="I474" s="297"/>
      <c r="J474" s="735"/>
      <c r="K474" s="297"/>
      <c r="L474" s="735"/>
      <c r="M474" s="297"/>
      <c r="N474" s="297"/>
      <c r="O474" s="297"/>
      <c r="P474" s="297"/>
      <c r="Q474" s="297"/>
      <c r="R474" s="297"/>
      <c r="S474" s="297"/>
      <c r="T474" s="297"/>
      <c r="U474" s="297"/>
      <c r="V474" s="297"/>
      <c r="W474" s="297"/>
      <c r="X474" s="297"/>
      <c r="Y474" s="297"/>
      <c r="Z474" s="297"/>
    </row>
    <row r="475" spans="1:26" ht="15.75" customHeight="1">
      <c r="A475" s="297"/>
      <c r="B475" s="297"/>
      <c r="C475" s="297"/>
      <c r="D475" s="297"/>
      <c r="E475" s="297"/>
      <c r="F475" s="297"/>
      <c r="G475" s="297"/>
      <c r="H475" s="297"/>
      <c r="I475" s="297"/>
      <c r="J475" s="735"/>
      <c r="K475" s="297"/>
      <c r="L475" s="735"/>
      <c r="M475" s="297"/>
      <c r="N475" s="297"/>
      <c r="O475" s="297"/>
      <c r="P475" s="297"/>
      <c r="Q475" s="297"/>
      <c r="R475" s="297"/>
      <c r="S475" s="297"/>
      <c r="T475" s="297"/>
      <c r="U475" s="297"/>
      <c r="V475" s="297"/>
      <c r="W475" s="297"/>
      <c r="X475" s="297"/>
      <c r="Y475" s="297"/>
      <c r="Z475" s="297"/>
    </row>
    <row r="476" spans="1:26" ht="15.75" customHeight="1">
      <c r="A476" s="297"/>
      <c r="B476" s="297"/>
      <c r="C476" s="297"/>
      <c r="D476" s="297"/>
      <c r="E476" s="297"/>
      <c r="F476" s="297"/>
      <c r="G476" s="297"/>
      <c r="H476" s="297"/>
      <c r="I476" s="297"/>
      <c r="J476" s="735"/>
      <c r="K476" s="297"/>
      <c r="L476" s="735"/>
      <c r="M476" s="297"/>
      <c r="N476" s="297"/>
      <c r="O476" s="297"/>
      <c r="P476" s="297"/>
      <c r="Q476" s="297"/>
      <c r="R476" s="297"/>
      <c r="S476" s="297"/>
      <c r="T476" s="297"/>
      <c r="U476" s="297"/>
      <c r="V476" s="297"/>
      <c r="W476" s="297"/>
      <c r="X476" s="297"/>
      <c r="Y476" s="297"/>
      <c r="Z476" s="297"/>
    </row>
    <row r="477" spans="1:26" ht="15.75" customHeight="1">
      <c r="A477" s="297"/>
      <c r="B477" s="297"/>
      <c r="C477" s="297"/>
      <c r="D477" s="297"/>
      <c r="E477" s="297"/>
      <c r="F477" s="297"/>
      <c r="G477" s="297"/>
      <c r="H477" s="297"/>
      <c r="I477" s="297"/>
      <c r="J477" s="735"/>
      <c r="K477" s="297"/>
      <c r="L477" s="735"/>
      <c r="M477" s="297"/>
      <c r="N477" s="297"/>
      <c r="O477" s="297"/>
      <c r="P477" s="297"/>
      <c r="Q477" s="297"/>
      <c r="R477" s="297"/>
      <c r="S477" s="297"/>
      <c r="T477" s="297"/>
      <c r="U477" s="297"/>
      <c r="V477" s="297"/>
      <c r="W477" s="297"/>
      <c r="X477" s="297"/>
      <c r="Y477" s="297"/>
      <c r="Z477" s="297"/>
    </row>
    <row r="478" spans="1:26" ht="15.75" customHeight="1">
      <c r="A478" s="297"/>
      <c r="B478" s="297"/>
      <c r="C478" s="297"/>
      <c r="D478" s="297"/>
      <c r="E478" s="297"/>
      <c r="F478" s="297"/>
      <c r="G478" s="297"/>
      <c r="H478" s="297"/>
      <c r="I478" s="297"/>
      <c r="J478" s="735"/>
      <c r="K478" s="297"/>
      <c r="L478" s="735"/>
      <c r="M478" s="297"/>
      <c r="N478" s="297"/>
      <c r="O478" s="297"/>
      <c r="P478" s="297"/>
      <c r="Q478" s="297"/>
      <c r="R478" s="297"/>
      <c r="S478" s="297"/>
      <c r="T478" s="297"/>
      <c r="U478" s="297"/>
      <c r="V478" s="297"/>
      <c r="W478" s="297"/>
      <c r="X478" s="297"/>
      <c r="Y478" s="297"/>
      <c r="Z478" s="297"/>
    </row>
    <row r="479" spans="1:26" ht="15.75" customHeight="1">
      <c r="A479" s="297"/>
      <c r="B479" s="297"/>
      <c r="C479" s="297"/>
      <c r="D479" s="297"/>
      <c r="E479" s="297"/>
      <c r="F479" s="297"/>
      <c r="G479" s="297"/>
      <c r="H479" s="297"/>
      <c r="I479" s="297"/>
      <c r="J479" s="735"/>
      <c r="K479" s="297"/>
      <c r="L479" s="735"/>
      <c r="M479" s="297"/>
      <c r="N479" s="297"/>
      <c r="O479" s="297"/>
      <c r="P479" s="297"/>
      <c r="Q479" s="297"/>
      <c r="R479" s="297"/>
      <c r="S479" s="297"/>
      <c r="T479" s="297"/>
      <c r="U479" s="297"/>
      <c r="V479" s="297"/>
      <c r="W479" s="297"/>
      <c r="X479" s="297"/>
      <c r="Y479" s="297"/>
      <c r="Z479" s="297"/>
    </row>
    <row r="480" spans="1:26" ht="15.75" customHeight="1">
      <c r="A480" s="297"/>
      <c r="B480" s="297"/>
      <c r="C480" s="297"/>
      <c r="D480" s="297"/>
      <c r="E480" s="297"/>
      <c r="F480" s="297"/>
      <c r="G480" s="297"/>
      <c r="H480" s="297"/>
      <c r="I480" s="297"/>
      <c r="J480" s="735"/>
      <c r="K480" s="297"/>
      <c r="L480" s="735"/>
      <c r="M480" s="297"/>
      <c r="N480" s="297"/>
      <c r="O480" s="297"/>
      <c r="P480" s="297"/>
      <c r="Q480" s="297"/>
      <c r="R480" s="297"/>
      <c r="S480" s="297"/>
      <c r="T480" s="297"/>
      <c r="U480" s="297"/>
      <c r="V480" s="297"/>
      <c r="W480" s="297"/>
      <c r="X480" s="297"/>
      <c r="Y480" s="297"/>
      <c r="Z480" s="297"/>
    </row>
    <row r="481" spans="1:26" ht="15.75" customHeight="1">
      <c r="A481" s="297"/>
      <c r="B481" s="297"/>
      <c r="C481" s="297"/>
      <c r="D481" s="297"/>
      <c r="E481" s="297"/>
      <c r="F481" s="297"/>
      <c r="G481" s="297"/>
      <c r="H481" s="297"/>
      <c r="I481" s="297"/>
      <c r="J481" s="735"/>
      <c r="K481" s="297"/>
      <c r="L481" s="735"/>
      <c r="M481" s="297"/>
      <c r="N481" s="297"/>
      <c r="O481" s="297"/>
      <c r="P481" s="297"/>
      <c r="Q481" s="297"/>
      <c r="R481" s="297"/>
      <c r="S481" s="297"/>
      <c r="T481" s="297"/>
      <c r="U481" s="297"/>
      <c r="V481" s="297"/>
      <c r="W481" s="297"/>
      <c r="X481" s="297"/>
      <c r="Y481" s="297"/>
      <c r="Z481" s="297"/>
    </row>
    <row r="482" spans="1:26" ht="15.75" customHeight="1">
      <c r="A482" s="297"/>
      <c r="B482" s="297"/>
      <c r="C482" s="297"/>
      <c r="D482" s="297"/>
      <c r="E482" s="297"/>
      <c r="F482" s="297"/>
      <c r="G482" s="297"/>
      <c r="H482" s="297"/>
      <c r="I482" s="297"/>
      <c r="J482" s="735"/>
      <c r="K482" s="297"/>
      <c r="L482" s="735"/>
      <c r="M482" s="297"/>
      <c r="N482" s="297"/>
      <c r="O482" s="297"/>
      <c r="P482" s="297"/>
      <c r="Q482" s="297"/>
      <c r="R482" s="297"/>
      <c r="S482" s="297"/>
      <c r="T482" s="297"/>
      <c r="U482" s="297"/>
      <c r="V482" s="297"/>
      <c r="W482" s="297"/>
      <c r="X482" s="297"/>
      <c r="Y482" s="297"/>
      <c r="Z482" s="297"/>
    </row>
    <row r="483" spans="1:26" ht="15.75" customHeight="1">
      <c r="A483" s="297"/>
      <c r="B483" s="297"/>
      <c r="C483" s="297"/>
      <c r="D483" s="297"/>
      <c r="E483" s="297"/>
      <c r="F483" s="297"/>
      <c r="G483" s="297"/>
      <c r="H483" s="297"/>
      <c r="I483" s="297"/>
      <c r="J483" s="735"/>
      <c r="K483" s="297"/>
      <c r="L483" s="735"/>
      <c r="M483" s="297"/>
      <c r="N483" s="297"/>
      <c r="O483" s="297"/>
      <c r="P483" s="297"/>
      <c r="Q483" s="297"/>
      <c r="R483" s="297"/>
      <c r="S483" s="297"/>
      <c r="T483" s="297"/>
      <c r="U483" s="297"/>
      <c r="V483" s="297"/>
      <c r="W483" s="297"/>
      <c r="X483" s="297"/>
      <c r="Y483" s="297"/>
      <c r="Z483" s="297"/>
    </row>
    <row r="484" spans="1:26" ht="15.75" customHeight="1">
      <c r="A484" s="297"/>
      <c r="B484" s="297"/>
      <c r="C484" s="297"/>
      <c r="D484" s="297"/>
      <c r="E484" s="297"/>
      <c r="F484" s="297"/>
      <c r="G484" s="297"/>
      <c r="H484" s="297"/>
      <c r="I484" s="297"/>
      <c r="J484" s="735"/>
      <c r="K484" s="297"/>
      <c r="L484" s="735"/>
      <c r="M484" s="297"/>
      <c r="N484" s="297"/>
      <c r="O484" s="297"/>
      <c r="P484" s="297"/>
      <c r="Q484" s="297"/>
      <c r="R484" s="297"/>
      <c r="S484" s="297"/>
      <c r="T484" s="297"/>
      <c r="U484" s="297"/>
      <c r="V484" s="297"/>
      <c r="W484" s="297"/>
      <c r="X484" s="297"/>
      <c r="Y484" s="297"/>
      <c r="Z484" s="297"/>
    </row>
    <row r="485" spans="1:26" ht="15.75" customHeight="1">
      <c r="A485" s="297"/>
      <c r="B485" s="297"/>
      <c r="C485" s="297"/>
      <c r="D485" s="297"/>
      <c r="E485" s="297"/>
      <c r="F485" s="297"/>
      <c r="G485" s="297"/>
      <c r="H485" s="297"/>
      <c r="I485" s="297"/>
      <c r="J485" s="735"/>
      <c r="K485" s="297"/>
      <c r="L485" s="735"/>
      <c r="M485" s="297"/>
      <c r="N485" s="297"/>
      <c r="O485" s="297"/>
      <c r="P485" s="297"/>
      <c r="Q485" s="297"/>
      <c r="R485" s="297"/>
      <c r="S485" s="297"/>
      <c r="T485" s="297"/>
      <c r="U485" s="297"/>
      <c r="V485" s="297"/>
      <c r="W485" s="297"/>
      <c r="X485" s="297"/>
      <c r="Y485" s="297"/>
      <c r="Z485" s="297"/>
    </row>
    <row r="486" spans="1:26" ht="15.75" customHeight="1">
      <c r="A486" s="297"/>
      <c r="B486" s="297"/>
      <c r="C486" s="297"/>
      <c r="D486" s="297"/>
      <c r="E486" s="297"/>
      <c r="F486" s="297"/>
      <c r="G486" s="297"/>
      <c r="H486" s="297"/>
      <c r="I486" s="297"/>
      <c r="J486" s="735"/>
      <c r="K486" s="297"/>
      <c r="L486" s="735"/>
      <c r="M486" s="297"/>
      <c r="N486" s="297"/>
      <c r="O486" s="297"/>
      <c r="P486" s="297"/>
      <c r="Q486" s="297"/>
      <c r="R486" s="297"/>
      <c r="S486" s="297"/>
      <c r="T486" s="297"/>
      <c r="U486" s="297"/>
      <c r="V486" s="297"/>
      <c r="W486" s="297"/>
      <c r="X486" s="297"/>
      <c r="Y486" s="297"/>
      <c r="Z486" s="297"/>
    </row>
    <row r="487" spans="1:26" ht="15.75" customHeight="1">
      <c r="A487" s="297"/>
      <c r="B487" s="297"/>
      <c r="C487" s="297"/>
      <c r="D487" s="297"/>
      <c r="E487" s="297"/>
      <c r="F487" s="297"/>
      <c r="G487" s="297"/>
      <c r="H487" s="297"/>
      <c r="I487" s="297"/>
      <c r="J487" s="735"/>
      <c r="K487" s="297"/>
      <c r="L487" s="735"/>
      <c r="M487" s="297"/>
      <c r="N487" s="297"/>
      <c r="O487" s="297"/>
      <c r="P487" s="297"/>
      <c r="Q487" s="297"/>
      <c r="R487" s="297"/>
      <c r="S487" s="297"/>
      <c r="T487" s="297"/>
      <c r="U487" s="297"/>
      <c r="V487" s="297"/>
      <c r="W487" s="297"/>
      <c r="X487" s="297"/>
      <c r="Y487" s="297"/>
      <c r="Z487" s="297"/>
    </row>
    <row r="488" spans="1:26" ht="15.75" customHeight="1">
      <c r="A488" s="297"/>
      <c r="B488" s="297"/>
      <c r="C488" s="297"/>
      <c r="D488" s="297"/>
      <c r="E488" s="297"/>
      <c r="F488" s="297"/>
      <c r="G488" s="297"/>
      <c r="H488" s="297"/>
      <c r="I488" s="297"/>
      <c r="J488" s="735"/>
      <c r="K488" s="297"/>
      <c r="L488" s="735"/>
      <c r="M488" s="297"/>
      <c r="N488" s="297"/>
      <c r="O488" s="297"/>
      <c r="P488" s="297"/>
      <c r="Q488" s="297"/>
      <c r="R488" s="297"/>
      <c r="S488" s="297"/>
      <c r="T488" s="297"/>
      <c r="U488" s="297"/>
      <c r="V488" s="297"/>
      <c r="W488" s="297"/>
      <c r="X488" s="297"/>
      <c r="Y488" s="297"/>
      <c r="Z488" s="297"/>
    </row>
    <row r="489" spans="1:26" ht="15.75" customHeight="1">
      <c r="A489" s="297"/>
      <c r="B489" s="297"/>
      <c r="C489" s="297"/>
      <c r="D489" s="297"/>
      <c r="E489" s="297"/>
      <c r="F489" s="297"/>
      <c r="G489" s="297"/>
      <c r="H489" s="297"/>
      <c r="I489" s="297"/>
      <c r="J489" s="735"/>
      <c r="K489" s="297"/>
      <c r="L489" s="735"/>
      <c r="M489" s="297"/>
      <c r="N489" s="297"/>
      <c r="O489" s="297"/>
      <c r="P489" s="297"/>
      <c r="Q489" s="297"/>
      <c r="R489" s="297"/>
      <c r="S489" s="297"/>
      <c r="T489" s="297"/>
      <c r="U489" s="297"/>
      <c r="V489" s="297"/>
      <c r="W489" s="297"/>
      <c r="X489" s="297"/>
      <c r="Y489" s="297"/>
      <c r="Z489" s="297"/>
    </row>
    <row r="490" spans="1:26" ht="15.75" customHeight="1">
      <c r="A490" s="297"/>
      <c r="B490" s="297"/>
      <c r="C490" s="297"/>
      <c r="D490" s="297"/>
      <c r="E490" s="297"/>
      <c r="F490" s="297"/>
      <c r="G490" s="297"/>
      <c r="H490" s="297"/>
      <c r="I490" s="297"/>
      <c r="J490" s="735"/>
      <c r="K490" s="297"/>
      <c r="L490" s="735"/>
      <c r="M490" s="297"/>
      <c r="N490" s="297"/>
      <c r="O490" s="297"/>
      <c r="P490" s="297"/>
      <c r="Q490" s="297"/>
      <c r="R490" s="297"/>
      <c r="S490" s="297"/>
      <c r="T490" s="297"/>
      <c r="U490" s="297"/>
      <c r="V490" s="297"/>
      <c r="W490" s="297"/>
      <c r="X490" s="297"/>
      <c r="Y490" s="297"/>
      <c r="Z490" s="297"/>
    </row>
    <row r="491" spans="1:26" ht="15.75" customHeight="1">
      <c r="A491" s="297"/>
      <c r="B491" s="297"/>
      <c r="C491" s="297"/>
      <c r="D491" s="297"/>
      <c r="E491" s="297"/>
      <c r="F491" s="297"/>
      <c r="G491" s="297"/>
      <c r="H491" s="297"/>
      <c r="I491" s="297"/>
      <c r="J491" s="735"/>
      <c r="K491" s="297"/>
      <c r="L491" s="735"/>
      <c r="M491" s="297"/>
      <c r="N491" s="297"/>
      <c r="O491" s="297"/>
      <c r="P491" s="297"/>
      <c r="Q491" s="297"/>
      <c r="R491" s="297"/>
      <c r="S491" s="297"/>
      <c r="T491" s="297"/>
      <c r="U491" s="297"/>
      <c r="V491" s="297"/>
      <c r="W491" s="297"/>
      <c r="X491" s="297"/>
      <c r="Y491" s="297"/>
      <c r="Z491" s="297"/>
    </row>
    <row r="492" spans="1:26" ht="15.75" customHeight="1">
      <c r="A492" s="297"/>
      <c r="B492" s="297"/>
      <c r="C492" s="297"/>
      <c r="D492" s="297"/>
      <c r="E492" s="297"/>
      <c r="F492" s="297"/>
      <c r="G492" s="297"/>
      <c r="H492" s="297"/>
      <c r="I492" s="297"/>
      <c r="J492" s="735"/>
      <c r="K492" s="297"/>
      <c r="L492" s="735"/>
      <c r="M492" s="297"/>
      <c r="N492" s="297"/>
      <c r="O492" s="297"/>
      <c r="P492" s="297"/>
      <c r="Q492" s="297"/>
      <c r="R492" s="297"/>
      <c r="S492" s="297"/>
      <c r="T492" s="297"/>
      <c r="U492" s="297"/>
      <c r="V492" s="297"/>
      <c r="W492" s="297"/>
      <c r="X492" s="297"/>
      <c r="Y492" s="297"/>
      <c r="Z492" s="297"/>
    </row>
    <row r="493" spans="1:26" ht="15.75" customHeight="1">
      <c r="A493" s="297"/>
      <c r="B493" s="297"/>
      <c r="C493" s="297"/>
      <c r="D493" s="297"/>
      <c r="E493" s="297"/>
      <c r="F493" s="297"/>
      <c r="G493" s="297"/>
      <c r="H493" s="297"/>
      <c r="I493" s="297"/>
      <c r="J493" s="735"/>
      <c r="K493" s="297"/>
      <c r="L493" s="735"/>
      <c r="M493" s="297"/>
      <c r="N493" s="297"/>
      <c r="O493" s="297"/>
      <c r="P493" s="297"/>
      <c r="Q493" s="297"/>
      <c r="R493" s="297"/>
      <c r="S493" s="297"/>
      <c r="T493" s="297"/>
      <c r="U493" s="297"/>
      <c r="V493" s="297"/>
      <c r="W493" s="297"/>
      <c r="X493" s="297"/>
      <c r="Y493" s="297"/>
      <c r="Z493" s="297"/>
    </row>
    <row r="494" spans="1:26" ht="15.75" customHeight="1">
      <c r="A494" s="297"/>
      <c r="B494" s="297"/>
      <c r="C494" s="297"/>
      <c r="D494" s="297"/>
      <c r="E494" s="297"/>
      <c r="F494" s="297"/>
      <c r="G494" s="297"/>
      <c r="H494" s="297"/>
      <c r="I494" s="297"/>
      <c r="J494" s="735"/>
      <c r="K494" s="297"/>
      <c r="L494" s="735"/>
      <c r="M494" s="297"/>
      <c r="N494" s="297"/>
      <c r="O494" s="297"/>
      <c r="P494" s="297"/>
      <c r="Q494" s="297"/>
      <c r="R494" s="297"/>
      <c r="S494" s="297"/>
      <c r="T494" s="297"/>
      <c r="U494" s="297"/>
      <c r="V494" s="297"/>
      <c r="W494" s="297"/>
      <c r="X494" s="297"/>
      <c r="Y494" s="297"/>
      <c r="Z494" s="297"/>
    </row>
    <row r="495" spans="1:26" ht="15.75" customHeight="1">
      <c r="A495" s="297"/>
      <c r="B495" s="297"/>
      <c r="C495" s="297"/>
      <c r="D495" s="297"/>
      <c r="E495" s="297"/>
      <c r="F495" s="297"/>
      <c r="G495" s="297"/>
      <c r="H495" s="297"/>
      <c r="I495" s="297"/>
      <c r="J495" s="735"/>
      <c r="K495" s="297"/>
      <c r="L495" s="735"/>
      <c r="M495" s="297"/>
      <c r="N495" s="297"/>
      <c r="O495" s="297"/>
      <c r="P495" s="297"/>
      <c r="Q495" s="297"/>
      <c r="R495" s="297"/>
      <c r="S495" s="297"/>
      <c r="T495" s="297"/>
      <c r="U495" s="297"/>
      <c r="V495" s="297"/>
      <c r="W495" s="297"/>
      <c r="X495" s="297"/>
      <c r="Y495" s="297"/>
      <c r="Z495" s="297"/>
    </row>
    <row r="496" spans="1:26" ht="15.75" customHeight="1">
      <c r="A496" s="297"/>
      <c r="B496" s="297"/>
      <c r="C496" s="297"/>
      <c r="D496" s="297"/>
      <c r="E496" s="297"/>
      <c r="F496" s="297"/>
      <c r="G496" s="297"/>
      <c r="H496" s="297"/>
      <c r="I496" s="297"/>
      <c r="J496" s="735"/>
      <c r="K496" s="297"/>
      <c r="L496" s="735"/>
      <c r="M496" s="297"/>
      <c r="N496" s="297"/>
      <c r="O496" s="297"/>
      <c r="P496" s="297"/>
      <c r="Q496" s="297"/>
      <c r="R496" s="297"/>
      <c r="S496" s="297"/>
      <c r="T496" s="297"/>
      <c r="U496" s="297"/>
      <c r="V496" s="297"/>
      <c r="W496" s="297"/>
      <c r="X496" s="297"/>
      <c r="Y496" s="297"/>
      <c r="Z496" s="297"/>
    </row>
    <row r="497" spans="1:26" ht="15.75" customHeight="1">
      <c r="A497" s="297"/>
      <c r="B497" s="297"/>
      <c r="C497" s="297"/>
      <c r="D497" s="297"/>
      <c r="E497" s="297"/>
      <c r="F497" s="297"/>
      <c r="G497" s="297"/>
      <c r="H497" s="297"/>
      <c r="I497" s="297"/>
      <c r="J497" s="735"/>
      <c r="K497" s="297"/>
      <c r="L497" s="735"/>
      <c r="M497" s="297"/>
      <c r="N497" s="297"/>
      <c r="O497" s="297"/>
      <c r="P497" s="297"/>
      <c r="Q497" s="297"/>
      <c r="R497" s="297"/>
      <c r="S497" s="297"/>
      <c r="T497" s="297"/>
      <c r="U497" s="297"/>
      <c r="V497" s="297"/>
      <c r="W497" s="297"/>
      <c r="X497" s="297"/>
      <c r="Y497" s="297"/>
      <c r="Z497" s="297"/>
    </row>
    <row r="498" spans="1:26" ht="15.75" customHeight="1">
      <c r="A498" s="297"/>
      <c r="B498" s="297"/>
      <c r="C498" s="297"/>
      <c r="D498" s="297"/>
      <c r="E498" s="297"/>
      <c r="F498" s="297"/>
      <c r="G498" s="297"/>
      <c r="H498" s="297"/>
      <c r="I498" s="297"/>
      <c r="J498" s="735"/>
      <c r="K498" s="297"/>
      <c r="L498" s="735"/>
      <c r="M498" s="297"/>
      <c r="N498" s="297"/>
      <c r="O498" s="297"/>
      <c r="P498" s="297"/>
      <c r="Q498" s="297"/>
      <c r="R498" s="297"/>
      <c r="S498" s="297"/>
      <c r="T498" s="297"/>
      <c r="U498" s="297"/>
      <c r="V498" s="297"/>
      <c r="W498" s="297"/>
      <c r="X498" s="297"/>
      <c r="Y498" s="297"/>
      <c r="Z498" s="297"/>
    </row>
    <row r="499" spans="1:26" ht="15.75" customHeight="1">
      <c r="A499" s="297"/>
      <c r="B499" s="297"/>
      <c r="C499" s="297"/>
      <c r="D499" s="297"/>
      <c r="E499" s="297"/>
      <c r="F499" s="297"/>
      <c r="G499" s="297"/>
      <c r="H499" s="297"/>
      <c r="I499" s="297"/>
      <c r="J499" s="735"/>
      <c r="K499" s="297"/>
      <c r="L499" s="735"/>
      <c r="M499" s="297"/>
      <c r="N499" s="297"/>
      <c r="O499" s="297"/>
      <c r="P499" s="297"/>
      <c r="Q499" s="297"/>
      <c r="R499" s="297"/>
      <c r="S499" s="297"/>
      <c r="T499" s="297"/>
      <c r="U499" s="297"/>
      <c r="V499" s="297"/>
      <c r="W499" s="297"/>
      <c r="X499" s="297"/>
      <c r="Y499" s="297"/>
      <c r="Z499" s="297"/>
    </row>
    <row r="500" spans="1:26" ht="15.75" customHeight="1">
      <c r="A500" s="297"/>
      <c r="B500" s="297"/>
      <c r="C500" s="297"/>
      <c r="D500" s="297"/>
      <c r="E500" s="297"/>
      <c r="F500" s="297"/>
      <c r="G500" s="297"/>
      <c r="H500" s="297"/>
      <c r="I500" s="297"/>
      <c r="J500" s="735"/>
      <c r="K500" s="297"/>
      <c r="L500" s="735"/>
      <c r="M500" s="297"/>
      <c r="N500" s="297"/>
      <c r="O500" s="297"/>
      <c r="P500" s="297"/>
      <c r="Q500" s="297"/>
      <c r="R500" s="297"/>
      <c r="S500" s="297"/>
      <c r="T500" s="297"/>
      <c r="U500" s="297"/>
      <c r="V500" s="297"/>
      <c r="W500" s="297"/>
      <c r="X500" s="297"/>
      <c r="Y500" s="297"/>
      <c r="Z500" s="297"/>
    </row>
    <row r="501" spans="1:26" ht="15.75" customHeight="1">
      <c r="A501" s="297"/>
      <c r="B501" s="297"/>
      <c r="C501" s="297"/>
      <c r="D501" s="297"/>
      <c r="E501" s="297"/>
      <c r="F501" s="297"/>
      <c r="G501" s="297"/>
      <c r="H501" s="297"/>
      <c r="I501" s="297"/>
      <c r="J501" s="735"/>
      <c r="K501" s="297"/>
      <c r="L501" s="735"/>
      <c r="M501" s="297"/>
      <c r="N501" s="297"/>
      <c r="O501" s="297"/>
      <c r="P501" s="297"/>
      <c r="Q501" s="297"/>
      <c r="R501" s="297"/>
      <c r="S501" s="297"/>
      <c r="T501" s="297"/>
      <c r="U501" s="297"/>
      <c r="V501" s="297"/>
      <c r="W501" s="297"/>
      <c r="X501" s="297"/>
      <c r="Y501" s="297"/>
      <c r="Z501" s="297"/>
    </row>
    <row r="502" spans="1:26" ht="15.75" customHeight="1">
      <c r="A502" s="297"/>
      <c r="B502" s="297"/>
      <c r="C502" s="297"/>
      <c r="D502" s="297"/>
      <c r="E502" s="297"/>
      <c r="F502" s="297"/>
      <c r="G502" s="297"/>
      <c r="H502" s="297"/>
      <c r="I502" s="297"/>
      <c r="J502" s="735"/>
      <c r="K502" s="297"/>
      <c r="L502" s="735"/>
      <c r="M502" s="297"/>
      <c r="N502" s="297"/>
      <c r="O502" s="297"/>
      <c r="P502" s="297"/>
      <c r="Q502" s="297"/>
      <c r="R502" s="297"/>
      <c r="S502" s="297"/>
      <c r="T502" s="297"/>
      <c r="U502" s="297"/>
      <c r="V502" s="297"/>
      <c r="W502" s="297"/>
      <c r="X502" s="297"/>
      <c r="Y502" s="297"/>
      <c r="Z502" s="297"/>
    </row>
    <row r="503" spans="1:26" ht="15.75" customHeight="1">
      <c r="A503" s="297"/>
      <c r="B503" s="297"/>
      <c r="C503" s="297"/>
      <c r="D503" s="297"/>
      <c r="E503" s="297"/>
      <c r="F503" s="297"/>
      <c r="G503" s="297"/>
      <c r="H503" s="297"/>
      <c r="I503" s="297"/>
      <c r="J503" s="735"/>
      <c r="K503" s="297"/>
      <c r="L503" s="735"/>
      <c r="M503" s="297"/>
      <c r="N503" s="297"/>
      <c r="O503" s="297"/>
      <c r="P503" s="297"/>
      <c r="Q503" s="297"/>
      <c r="R503" s="297"/>
      <c r="S503" s="297"/>
      <c r="T503" s="297"/>
      <c r="U503" s="297"/>
      <c r="V503" s="297"/>
      <c r="W503" s="297"/>
      <c r="X503" s="297"/>
      <c r="Y503" s="297"/>
      <c r="Z503" s="297"/>
    </row>
    <row r="504" spans="1:26" ht="15.75" customHeight="1">
      <c r="A504" s="297"/>
      <c r="B504" s="297"/>
      <c r="C504" s="297"/>
      <c r="D504" s="297"/>
      <c r="E504" s="297"/>
      <c r="F504" s="297"/>
      <c r="G504" s="297"/>
      <c r="H504" s="297"/>
      <c r="I504" s="297"/>
      <c r="J504" s="735"/>
      <c r="K504" s="297"/>
      <c r="L504" s="735"/>
      <c r="M504" s="297"/>
      <c r="N504" s="297"/>
      <c r="O504" s="297"/>
      <c r="P504" s="297"/>
      <c r="Q504" s="297"/>
      <c r="R504" s="297"/>
      <c r="S504" s="297"/>
      <c r="T504" s="297"/>
      <c r="U504" s="297"/>
      <c r="V504" s="297"/>
      <c r="W504" s="297"/>
      <c r="X504" s="297"/>
      <c r="Y504" s="297"/>
      <c r="Z504" s="297"/>
    </row>
    <row r="505" spans="1:26" ht="15.75" customHeight="1">
      <c r="A505" s="297"/>
      <c r="B505" s="297"/>
      <c r="C505" s="297"/>
      <c r="D505" s="297"/>
      <c r="E505" s="297"/>
      <c r="F505" s="297"/>
      <c r="G505" s="297"/>
      <c r="H505" s="297"/>
      <c r="I505" s="297"/>
      <c r="J505" s="735"/>
      <c r="K505" s="297"/>
      <c r="L505" s="735"/>
      <c r="M505" s="297"/>
      <c r="N505" s="297"/>
      <c r="O505" s="297"/>
      <c r="P505" s="297"/>
      <c r="Q505" s="297"/>
      <c r="R505" s="297"/>
      <c r="S505" s="297"/>
      <c r="T505" s="297"/>
      <c r="U505" s="297"/>
      <c r="V505" s="297"/>
      <c r="W505" s="297"/>
      <c r="X505" s="297"/>
      <c r="Y505" s="297"/>
      <c r="Z505" s="297"/>
    </row>
    <row r="506" spans="1:26" ht="15.75" customHeight="1">
      <c r="A506" s="297"/>
      <c r="B506" s="297"/>
      <c r="C506" s="297"/>
      <c r="D506" s="297"/>
      <c r="E506" s="297"/>
      <c r="F506" s="297"/>
      <c r="G506" s="297"/>
      <c r="H506" s="297"/>
      <c r="I506" s="297"/>
      <c r="J506" s="735"/>
      <c r="K506" s="297"/>
      <c r="L506" s="735"/>
      <c r="M506" s="297"/>
      <c r="N506" s="297"/>
      <c r="O506" s="297"/>
      <c r="P506" s="297"/>
      <c r="Q506" s="297"/>
      <c r="R506" s="297"/>
      <c r="S506" s="297"/>
      <c r="T506" s="297"/>
      <c r="U506" s="297"/>
      <c r="V506" s="297"/>
      <c r="W506" s="297"/>
      <c r="X506" s="297"/>
      <c r="Y506" s="297"/>
      <c r="Z506" s="297"/>
    </row>
    <row r="507" spans="1:26" ht="15.75" customHeight="1">
      <c r="A507" s="297"/>
      <c r="B507" s="297"/>
      <c r="C507" s="297"/>
      <c r="D507" s="297"/>
      <c r="E507" s="297"/>
      <c r="F507" s="297"/>
      <c r="G507" s="297"/>
      <c r="H507" s="297"/>
      <c r="I507" s="297"/>
      <c r="J507" s="735"/>
      <c r="K507" s="297"/>
      <c r="L507" s="735"/>
      <c r="M507" s="297"/>
      <c r="N507" s="297"/>
      <c r="O507" s="297"/>
      <c r="P507" s="297"/>
      <c r="Q507" s="297"/>
      <c r="R507" s="297"/>
      <c r="S507" s="297"/>
      <c r="T507" s="297"/>
      <c r="U507" s="297"/>
      <c r="V507" s="297"/>
      <c r="W507" s="297"/>
      <c r="X507" s="297"/>
      <c r="Y507" s="297"/>
      <c r="Z507" s="297"/>
    </row>
    <row r="508" spans="1:26" ht="15.75" customHeight="1">
      <c r="A508" s="297"/>
      <c r="B508" s="297"/>
      <c r="C508" s="297"/>
      <c r="D508" s="297"/>
      <c r="E508" s="297"/>
      <c r="F508" s="297"/>
      <c r="G508" s="297"/>
      <c r="H508" s="297"/>
      <c r="I508" s="297"/>
      <c r="J508" s="735"/>
      <c r="K508" s="297"/>
      <c r="L508" s="735"/>
      <c r="M508" s="297"/>
      <c r="N508" s="297"/>
      <c r="O508" s="297"/>
      <c r="P508" s="297"/>
      <c r="Q508" s="297"/>
      <c r="R508" s="297"/>
      <c r="S508" s="297"/>
      <c r="T508" s="297"/>
      <c r="U508" s="297"/>
      <c r="V508" s="297"/>
      <c r="W508" s="297"/>
      <c r="X508" s="297"/>
      <c r="Y508" s="297"/>
      <c r="Z508" s="297"/>
    </row>
    <row r="509" spans="1:26" ht="15.75" customHeight="1">
      <c r="A509" s="297"/>
      <c r="B509" s="297"/>
      <c r="C509" s="297"/>
      <c r="D509" s="297"/>
      <c r="E509" s="297"/>
      <c r="F509" s="297"/>
      <c r="G509" s="297"/>
      <c r="H509" s="297"/>
      <c r="I509" s="297"/>
      <c r="J509" s="735"/>
      <c r="K509" s="297"/>
      <c r="L509" s="735"/>
      <c r="M509" s="297"/>
      <c r="N509" s="297"/>
      <c r="O509" s="297"/>
      <c r="P509" s="297"/>
      <c r="Q509" s="297"/>
      <c r="R509" s="297"/>
      <c r="S509" s="297"/>
      <c r="T509" s="297"/>
      <c r="U509" s="297"/>
      <c r="V509" s="297"/>
      <c r="W509" s="297"/>
      <c r="X509" s="297"/>
      <c r="Y509" s="297"/>
      <c r="Z509" s="297"/>
    </row>
    <row r="510" spans="1:26" ht="15.75" customHeight="1">
      <c r="A510" s="297"/>
      <c r="B510" s="297"/>
      <c r="C510" s="297"/>
      <c r="D510" s="297"/>
      <c r="E510" s="297"/>
      <c r="F510" s="297"/>
      <c r="G510" s="297"/>
      <c r="H510" s="297"/>
      <c r="I510" s="297"/>
      <c r="J510" s="735"/>
      <c r="K510" s="297"/>
      <c r="L510" s="735"/>
      <c r="M510" s="297"/>
      <c r="N510" s="297"/>
      <c r="O510" s="297"/>
      <c r="P510" s="297"/>
      <c r="Q510" s="297"/>
      <c r="R510" s="297"/>
      <c r="S510" s="297"/>
      <c r="T510" s="297"/>
      <c r="U510" s="297"/>
      <c r="V510" s="297"/>
      <c r="W510" s="297"/>
      <c r="X510" s="297"/>
      <c r="Y510" s="297"/>
      <c r="Z510" s="297"/>
    </row>
    <row r="511" spans="1:26" ht="15.75" customHeight="1">
      <c r="A511" s="297"/>
      <c r="B511" s="297"/>
      <c r="C511" s="297"/>
      <c r="D511" s="297"/>
      <c r="E511" s="297"/>
      <c r="F511" s="297"/>
      <c r="G511" s="297"/>
      <c r="H511" s="297"/>
      <c r="I511" s="297"/>
      <c r="J511" s="735"/>
      <c r="K511" s="297"/>
      <c r="L511" s="735"/>
      <c r="M511" s="297"/>
      <c r="N511" s="297"/>
      <c r="O511" s="297"/>
      <c r="P511" s="297"/>
      <c r="Q511" s="297"/>
      <c r="R511" s="297"/>
      <c r="S511" s="297"/>
      <c r="T511" s="297"/>
      <c r="U511" s="297"/>
      <c r="V511" s="297"/>
      <c r="W511" s="297"/>
      <c r="X511" s="297"/>
      <c r="Y511" s="297"/>
      <c r="Z511" s="297"/>
    </row>
    <row r="512" spans="1:26" ht="15.75" customHeight="1">
      <c r="A512" s="297"/>
      <c r="B512" s="297"/>
      <c r="C512" s="297"/>
      <c r="D512" s="297"/>
      <c r="E512" s="297"/>
      <c r="F512" s="297"/>
      <c r="G512" s="297"/>
      <c r="H512" s="297"/>
      <c r="I512" s="297"/>
      <c r="J512" s="735"/>
      <c r="K512" s="297"/>
      <c r="L512" s="735"/>
      <c r="M512" s="297"/>
      <c r="N512" s="297"/>
      <c r="O512" s="297"/>
      <c r="P512" s="297"/>
      <c r="Q512" s="297"/>
      <c r="R512" s="297"/>
      <c r="S512" s="297"/>
      <c r="T512" s="297"/>
      <c r="U512" s="297"/>
      <c r="V512" s="297"/>
      <c r="W512" s="297"/>
      <c r="X512" s="297"/>
      <c r="Y512" s="297"/>
      <c r="Z512" s="297"/>
    </row>
    <row r="513" spans="1:26" ht="15.75" customHeight="1">
      <c r="A513" s="297"/>
      <c r="B513" s="297"/>
      <c r="C513" s="297"/>
      <c r="D513" s="297"/>
      <c r="E513" s="297"/>
      <c r="F513" s="297"/>
      <c r="G513" s="297"/>
      <c r="H513" s="297"/>
      <c r="I513" s="297"/>
      <c r="J513" s="735"/>
      <c r="K513" s="297"/>
      <c r="L513" s="735"/>
      <c r="M513" s="297"/>
      <c r="N513" s="297"/>
      <c r="O513" s="297"/>
      <c r="P513" s="297"/>
      <c r="Q513" s="297"/>
      <c r="R513" s="297"/>
      <c r="S513" s="297"/>
      <c r="T513" s="297"/>
      <c r="U513" s="297"/>
      <c r="V513" s="297"/>
      <c r="W513" s="297"/>
      <c r="X513" s="297"/>
      <c r="Y513" s="297"/>
      <c r="Z513" s="297"/>
    </row>
    <row r="514" spans="1:26" ht="15.75" customHeight="1">
      <c r="A514" s="297"/>
      <c r="B514" s="297"/>
      <c r="C514" s="297"/>
      <c r="D514" s="297"/>
      <c r="E514" s="297"/>
      <c r="F514" s="297"/>
      <c r="G514" s="297"/>
      <c r="H514" s="297"/>
      <c r="I514" s="297"/>
      <c r="J514" s="735"/>
      <c r="K514" s="297"/>
      <c r="L514" s="735"/>
      <c r="M514" s="297"/>
      <c r="N514" s="297"/>
      <c r="O514" s="297"/>
      <c r="P514" s="297"/>
      <c r="Q514" s="297"/>
      <c r="R514" s="297"/>
      <c r="S514" s="297"/>
      <c r="T514" s="297"/>
      <c r="U514" s="297"/>
      <c r="V514" s="297"/>
      <c r="W514" s="297"/>
      <c r="X514" s="297"/>
      <c r="Y514" s="297"/>
      <c r="Z514" s="297"/>
    </row>
    <row r="515" spans="1:26" ht="15.75" customHeight="1">
      <c r="A515" s="297"/>
      <c r="B515" s="297"/>
      <c r="C515" s="297"/>
      <c r="D515" s="297"/>
      <c r="E515" s="297"/>
      <c r="F515" s="297"/>
      <c r="G515" s="297"/>
      <c r="H515" s="297"/>
      <c r="I515" s="297"/>
      <c r="J515" s="735"/>
      <c r="K515" s="297"/>
      <c r="L515" s="735"/>
      <c r="M515" s="297"/>
      <c r="N515" s="297"/>
      <c r="O515" s="297"/>
      <c r="P515" s="297"/>
      <c r="Q515" s="297"/>
      <c r="R515" s="297"/>
      <c r="S515" s="297"/>
      <c r="T515" s="297"/>
      <c r="U515" s="297"/>
      <c r="V515" s="297"/>
      <c r="W515" s="297"/>
      <c r="X515" s="297"/>
      <c r="Y515" s="297"/>
      <c r="Z515" s="297"/>
    </row>
    <row r="516" spans="1:26" ht="15.75" customHeight="1">
      <c r="A516" s="297"/>
      <c r="B516" s="297"/>
      <c r="C516" s="297"/>
      <c r="D516" s="297"/>
      <c r="E516" s="297"/>
      <c r="F516" s="297"/>
      <c r="G516" s="297"/>
      <c r="H516" s="297"/>
      <c r="I516" s="297"/>
      <c r="J516" s="735"/>
      <c r="K516" s="297"/>
      <c r="L516" s="735"/>
      <c r="M516" s="297"/>
      <c r="N516" s="297"/>
      <c r="O516" s="297"/>
      <c r="P516" s="297"/>
      <c r="Q516" s="297"/>
      <c r="R516" s="297"/>
      <c r="S516" s="297"/>
      <c r="T516" s="297"/>
      <c r="U516" s="297"/>
      <c r="V516" s="297"/>
      <c r="W516" s="297"/>
      <c r="X516" s="297"/>
      <c r="Y516" s="297"/>
      <c r="Z516" s="297"/>
    </row>
    <row r="517" spans="1:26" ht="15.75" customHeight="1">
      <c r="A517" s="297"/>
      <c r="B517" s="297"/>
      <c r="C517" s="297"/>
      <c r="D517" s="297"/>
      <c r="E517" s="297"/>
      <c r="F517" s="297"/>
      <c r="G517" s="297"/>
      <c r="H517" s="297"/>
      <c r="I517" s="297"/>
      <c r="J517" s="735"/>
      <c r="K517" s="297"/>
      <c r="L517" s="735"/>
      <c r="M517" s="297"/>
      <c r="N517" s="297"/>
      <c r="O517" s="297"/>
      <c r="P517" s="297"/>
      <c r="Q517" s="297"/>
      <c r="R517" s="297"/>
      <c r="S517" s="297"/>
      <c r="T517" s="297"/>
      <c r="U517" s="297"/>
      <c r="V517" s="297"/>
      <c r="W517" s="297"/>
      <c r="X517" s="297"/>
      <c r="Y517" s="297"/>
      <c r="Z517" s="297"/>
    </row>
    <row r="518" spans="1:26" ht="15.75" customHeight="1">
      <c r="A518" s="297"/>
      <c r="B518" s="297"/>
      <c r="C518" s="297"/>
      <c r="D518" s="297"/>
      <c r="E518" s="297"/>
      <c r="F518" s="297"/>
      <c r="G518" s="297"/>
      <c r="H518" s="297"/>
      <c r="I518" s="297"/>
      <c r="J518" s="735"/>
      <c r="K518" s="297"/>
      <c r="L518" s="735"/>
      <c r="M518" s="297"/>
      <c r="N518" s="297"/>
      <c r="O518" s="297"/>
      <c r="P518" s="297"/>
      <c r="Q518" s="297"/>
      <c r="R518" s="297"/>
      <c r="S518" s="297"/>
      <c r="T518" s="297"/>
      <c r="U518" s="297"/>
      <c r="V518" s="297"/>
      <c r="W518" s="297"/>
      <c r="X518" s="297"/>
      <c r="Y518" s="297"/>
      <c r="Z518" s="297"/>
    </row>
    <row r="519" spans="1:26" ht="15.75" customHeight="1">
      <c r="A519" s="297"/>
      <c r="B519" s="297"/>
      <c r="C519" s="297"/>
      <c r="D519" s="297"/>
      <c r="E519" s="297"/>
      <c r="F519" s="297"/>
      <c r="G519" s="297"/>
      <c r="H519" s="297"/>
      <c r="I519" s="297"/>
      <c r="J519" s="735"/>
      <c r="K519" s="297"/>
      <c r="L519" s="735"/>
      <c r="M519" s="297"/>
      <c r="N519" s="297"/>
      <c r="O519" s="297"/>
      <c r="P519" s="297"/>
      <c r="Q519" s="297"/>
      <c r="R519" s="297"/>
      <c r="S519" s="297"/>
      <c r="T519" s="297"/>
      <c r="U519" s="297"/>
      <c r="V519" s="297"/>
      <c r="W519" s="297"/>
      <c r="X519" s="297"/>
      <c r="Y519" s="297"/>
      <c r="Z519" s="297"/>
    </row>
    <row r="520" spans="1:26" ht="15.75" customHeight="1">
      <c r="A520" s="297"/>
      <c r="B520" s="297"/>
      <c r="C520" s="297"/>
      <c r="D520" s="297"/>
      <c r="E520" s="297"/>
      <c r="F520" s="297"/>
      <c r="G520" s="297"/>
      <c r="H520" s="297"/>
      <c r="I520" s="297"/>
      <c r="J520" s="735"/>
      <c r="K520" s="297"/>
      <c r="L520" s="735"/>
      <c r="M520" s="297"/>
      <c r="N520" s="297"/>
      <c r="O520" s="297"/>
      <c r="P520" s="297"/>
      <c r="Q520" s="297"/>
      <c r="R520" s="297"/>
      <c r="S520" s="297"/>
      <c r="T520" s="297"/>
      <c r="U520" s="297"/>
      <c r="V520" s="297"/>
      <c r="W520" s="297"/>
      <c r="X520" s="297"/>
      <c r="Y520" s="297"/>
      <c r="Z520" s="297"/>
    </row>
    <row r="521" spans="1:26" ht="15.75" customHeight="1">
      <c r="A521" s="297"/>
      <c r="B521" s="297"/>
      <c r="C521" s="297"/>
      <c r="D521" s="297"/>
      <c r="E521" s="297"/>
      <c r="F521" s="297"/>
      <c r="G521" s="297"/>
      <c r="H521" s="297"/>
      <c r="I521" s="297"/>
      <c r="J521" s="735"/>
      <c r="K521" s="297"/>
      <c r="L521" s="735"/>
      <c r="M521" s="297"/>
      <c r="N521" s="297"/>
      <c r="O521" s="297"/>
      <c r="P521" s="297"/>
      <c r="Q521" s="297"/>
      <c r="R521" s="297"/>
      <c r="S521" s="297"/>
      <c r="T521" s="297"/>
      <c r="U521" s="297"/>
      <c r="V521" s="297"/>
      <c r="W521" s="297"/>
      <c r="X521" s="297"/>
      <c r="Y521" s="297"/>
      <c r="Z521" s="297"/>
    </row>
    <row r="522" spans="1:26" ht="15.75" customHeight="1">
      <c r="A522" s="297"/>
      <c r="B522" s="297"/>
      <c r="C522" s="297"/>
      <c r="D522" s="297"/>
      <c r="E522" s="297"/>
      <c r="F522" s="297"/>
      <c r="G522" s="297"/>
      <c r="H522" s="297"/>
      <c r="I522" s="297"/>
      <c r="J522" s="735"/>
      <c r="K522" s="297"/>
      <c r="L522" s="735"/>
      <c r="M522" s="297"/>
      <c r="N522" s="297"/>
      <c r="O522" s="297"/>
      <c r="P522" s="297"/>
      <c r="Q522" s="297"/>
      <c r="R522" s="297"/>
      <c r="S522" s="297"/>
      <c r="T522" s="297"/>
      <c r="U522" s="297"/>
      <c r="V522" s="297"/>
      <c r="W522" s="297"/>
      <c r="X522" s="297"/>
      <c r="Y522" s="297"/>
      <c r="Z522" s="297"/>
    </row>
    <row r="523" spans="1:26" ht="15.75" customHeight="1">
      <c r="A523" s="297"/>
      <c r="B523" s="297"/>
      <c r="C523" s="297"/>
      <c r="D523" s="297"/>
      <c r="E523" s="297"/>
      <c r="F523" s="297"/>
      <c r="G523" s="297"/>
      <c r="H523" s="297"/>
      <c r="I523" s="297"/>
      <c r="J523" s="735"/>
      <c r="K523" s="297"/>
      <c r="L523" s="735"/>
      <c r="M523" s="297"/>
      <c r="N523" s="297"/>
      <c r="O523" s="297"/>
      <c r="P523" s="297"/>
      <c r="Q523" s="297"/>
      <c r="R523" s="297"/>
      <c r="S523" s="297"/>
      <c r="T523" s="297"/>
      <c r="U523" s="297"/>
      <c r="V523" s="297"/>
      <c r="W523" s="297"/>
      <c r="X523" s="297"/>
      <c r="Y523" s="297"/>
      <c r="Z523" s="297"/>
    </row>
    <row r="524" spans="1:26" ht="15.75" customHeight="1">
      <c r="A524" s="297"/>
      <c r="B524" s="297"/>
      <c r="C524" s="297"/>
      <c r="D524" s="297"/>
      <c r="E524" s="297"/>
      <c r="F524" s="297"/>
      <c r="G524" s="297"/>
      <c r="H524" s="297"/>
      <c r="I524" s="297"/>
      <c r="J524" s="735"/>
      <c r="K524" s="297"/>
      <c r="L524" s="735"/>
      <c r="M524" s="297"/>
      <c r="N524" s="297"/>
      <c r="O524" s="297"/>
      <c r="P524" s="297"/>
      <c r="Q524" s="297"/>
      <c r="R524" s="297"/>
      <c r="S524" s="297"/>
      <c r="T524" s="297"/>
      <c r="U524" s="297"/>
      <c r="V524" s="297"/>
      <c r="W524" s="297"/>
      <c r="X524" s="297"/>
      <c r="Y524" s="297"/>
      <c r="Z524" s="297"/>
    </row>
    <row r="525" spans="1:26" ht="15.75" customHeight="1">
      <c r="A525" s="297"/>
      <c r="B525" s="297"/>
      <c r="C525" s="297"/>
      <c r="D525" s="297"/>
      <c r="E525" s="297"/>
      <c r="F525" s="297"/>
      <c r="G525" s="297"/>
      <c r="H525" s="297"/>
      <c r="I525" s="297"/>
      <c r="J525" s="735"/>
      <c r="K525" s="297"/>
      <c r="L525" s="735"/>
      <c r="M525" s="297"/>
      <c r="N525" s="297"/>
      <c r="O525" s="297"/>
      <c r="P525" s="297"/>
      <c r="Q525" s="297"/>
      <c r="R525" s="297"/>
      <c r="S525" s="297"/>
      <c r="T525" s="297"/>
      <c r="U525" s="297"/>
      <c r="V525" s="297"/>
      <c r="W525" s="297"/>
      <c r="X525" s="297"/>
      <c r="Y525" s="297"/>
      <c r="Z525" s="297"/>
    </row>
    <row r="526" spans="1:26" ht="15.75" customHeight="1">
      <c r="A526" s="297"/>
      <c r="B526" s="297"/>
      <c r="C526" s="297"/>
      <c r="D526" s="297"/>
      <c r="E526" s="297"/>
      <c r="F526" s="297"/>
      <c r="G526" s="297"/>
      <c r="H526" s="297"/>
      <c r="I526" s="297"/>
      <c r="J526" s="735"/>
      <c r="K526" s="297"/>
      <c r="L526" s="735"/>
      <c r="M526" s="297"/>
      <c r="N526" s="297"/>
      <c r="O526" s="297"/>
      <c r="P526" s="297"/>
      <c r="Q526" s="297"/>
      <c r="R526" s="297"/>
      <c r="S526" s="297"/>
      <c r="T526" s="297"/>
      <c r="U526" s="297"/>
      <c r="V526" s="297"/>
      <c r="W526" s="297"/>
      <c r="X526" s="297"/>
      <c r="Y526" s="297"/>
      <c r="Z526" s="297"/>
    </row>
    <row r="527" spans="1:26" ht="15.75" customHeight="1">
      <c r="A527" s="297"/>
      <c r="B527" s="297"/>
      <c r="C527" s="297"/>
      <c r="D527" s="297"/>
      <c r="E527" s="297"/>
      <c r="F527" s="297"/>
      <c r="G527" s="297"/>
      <c r="H527" s="297"/>
      <c r="I527" s="297"/>
      <c r="J527" s="735"/>
      <c r="K527" s="297"/>
      <c r="L527" s="735"/>
      <c r="M527" s="297"/>
      <c r="N527" s="297"/>
      <c r="O527" s="297"/>
      <c r="P527" s="297"/>
      <c r="Q527" s="297"/>
      <c r="R527" s="297"/>
      <c r="S527" s="297"/>
      <c r="T527" s="297"/>
      <c r="U527" s="297"/>
      <c r="V527" s="297"/>
      <c r="W527" s="297"/>
      <c r="X527" s="297"/>
      <c r="Y527" s="297"/>
      <c r="Z527" s="297"/>
    </row>
    <row r="528" spans="1:26" ht="15.75" customHeight="1">
      <c r="A528" s="297"/>
      <c r="B528" s="297"/>
      <c r="C528" s="297"/>
      <c r="D528" s="297"/>
      <c r="E528" s="297"/>
      <c r="F528" s="297"/>
      <c r="G528" s="297"/>
      <c r="H528" s="297"/>
      <c r="I528" s="297"/>
      <c r="J528" s="735"/>
      <c r="K528" s="297"/>
      <c r="L528" s="735"/>
      <c r="M528" s="297"/>
      <c r="N528" s="297"/>
      <c r="O528" s="297"/>
      <c r="P528" s="297"/>
      <c r="Q528" s="297"/>
      <c r="R528" s="297"/>
      <c r="S528" s="297"/>
      <c r="T528" s="297"/>
      <c r="U528" s="297"/>
      <c r="V528" s="297"/>
      <c r="W528" s="297"/>
      <c r="X528" s="297"/>
      <c r="Y528" s="297"/>
      <c r="Z528" s="297"/>
    </row>
    <row r="529" spans="1:26" ht="15.75" customHeight="1">
      <c r="A529" s="297"/>
      <c r="B529" s="297"/>
      <c r="C529" s="297"/>
      <c r="D529" s="297"/>
      <c r="E529" s="297"/>
      <c r="F529" s="297"/>
      <c r="G529" s="297"/>
      <c r="H529" s="297"/>
      <c r="I529" s="297"/>
      <c r="J529" s="735"/>
      <c r="K529" s="297"/>
      <c r="L529" s="735"/>
      <c r="M529" s="297"/>
      <c r="N529" s="297"/>
      <c r="O529" s="297"/>
      <c r="P529" s="297"/>
      <c r="Q529" s="297"/>
      <c r="R529" s="297"/>
      <c r="S529" s="297"/>
      <c r="T529" s="297"/>
      <c r="U529" s="297"/>
      <c r="V529" s="297"/>
      <c r="W529" s="297"/>
      <c r="X529" s="297"/>
      <c r="Y529" s="297"/>
      <c r="Z529" s="297"/>
    </row>
    <row r="530" spans="1:26" ht="15.75" customHeight="1">
      <c r="A530" s="297"/>
      <c r="B530" s="297"/>
      <c r="C530" s="297"/>
      <c r="D530" s="297"/>
      <c r="E530" s="297"/>
      <c r="F530" s="297"/>
      <c r="G530" s="297"/>
      <c r="H530" s="297"/>
      <c r="I530" s="297"/>
      <c r="J530" s="735"/>
      <c r="K530" s="297"/>
      <c r="L530" s="735"/>
      <c r="M530" s="297"/>
      <c r="N530" s="297"/>
      <c r="O530" s="297"/>
      <c r="P530" s="297"/>
      <c r="Q530" s="297"/>
      <c r="R530" s="297"/>
      <c r="S530" s="297"/>
      <c r="T530" s="297"/>
      <c r="U530" s="297"/>
      <c r="V530" s="297"/>
      <c r="W530" s="297"/>
      <c r="X530" s="297"/>
      <c r="Y530" s="297"/>
      <c r="Z530" s="297"/>
    </row>
    <row r="531" spans="1:26" ht="15.75" customHeight="1">
      <c r="A531" s="297"/>
      <c r="B531" s="297"/>
      <c r="C531" s="297"/>
      <c r="D531" s="297"/>
      <c r="E531" s="297"/>
      <c r="F531" s="297"/>
      <c r="G531" s="297"/>
      <c r="H531" s="297"/>
      <c r="I531" s="297"/>
      <c r="J531" s="735"/>
      <c r="K531" s="297"/>
      <c r="L531" s="735"/>
      <c r="M531" s="297"/>
      <c r="N531" s="297"/>
      <c r="O531" s="297"/>
      <c r="P531" s="297"/>
      <c r="Q531" s="297"/>
      <c r="R531" s="297"/>
      <c r="S531" s="297"/>
      <c r="T531" s="297"/>
      <c r="U531" s="297"/>
      <c r="V531" s="297"/>
      <c r="W531" s="297"/>
      <c r="X531" s="297"/>
      <c r="Y531" s="297"/>
      <c r="Z531" s="297"/>
    </row>
    <row r="532" spans="1:26" ht="15.75" customHeight="1">
      <c r="A532" s="297"/>
      <c r="B532" s="297"/>
      <c r="C532" s="297"/>
      <c r="D532" s="297"/>
      <c r="E532" s="297"/>
      <c r="F532" s="297"/>
      <c r="G532" s="297"/>
      <c r="H532" s="297"/>
      <c r="I532" s="297"/>
      <c r="J532" s="735"/>
      <c r="K532" s="297"/>
      <c r="L532" s="735"/>
      <c r="M532" s="297"/>
      <c r="N532" s="297"/>
      <c r="O532" s="297"/>
      <c r="P532" s="297"/>
      <c r="Q532" s="297"/>
      <c r="R532" s="297"/>
      <c r="S532" s="297"/>
      <c r="T532" s="297"/>
      <c r="U532" s="297"/>
      <c r="V532" s="297"/>
      <c r="W532" s="297"/>
      <c r="X532" s="297"/>
      <c r="Y532" s="297"/>
      <c r="Z532" s="297"/>
    </row>
    <row r="533" spans="1:26" ht="15.75" customHeight="1">
      <c r="A533" s="297"/>
      <c r="B533" s="297"/>
      <c r="C533" s="297"/>
      <c r="D533" s="297"/>
      <c r="E533" s="297"/>
      <c r="F533" s="297"/>
      <c r="G533" s="297"/>
      <c r="H533" s="297"/>
      <c r="I533" s="297"/>
      <c r="J533" s="735"/>
      <c r="K533" s="297"/>
      <c r="L533" s="735"/>
      <c r="M533" s="297"/>
      <c r="N533" s="297"/>
      <c r="O533" s="297"/>
      <c r="P533" s="297"/>
      <c r="Q533" s="297"/>
      <c r="R533" s="297"/>
      <c r="S533" s="297"/>
      <c r="T533" s="297"/>
      <c r="U533" s="297"/>
      <c r="V533" s="297"/>
      <c r="W533" s="297"/>
      <c r="X533" s="297"/>
      <c r="Y533" s="297"/>
      <c r="Z533" s="297"/>
    </row>
    <row r="534" spans="1:26" ht="15.75" customHeight="1">
      <c r="A534" s="297"/>
      <c r="B534" s="297"/>
      <c r="C534" s="297"/>
      <c r="D534" s="297"/>
      <c r="E534" s="297"/>
      <c r="F534" s="297"/>
      <c r="G534" s="297"/>
      <c r="H534" s="297"/>
      <c r="I534" s="297"/>
      <c r="J534" s="735"/>
      <c r="K534" s="297"/>
      <c r="L534" s="735"/>
      <c r="M534" s="297"/>
      <c r="N534" s="297"/>
      <c r="O534" s="297"/>
      <c r="P534" s="297"/>
      <c r="Q534" s="297"/>
      <c r="R534" s="297"/>
      <c r="S534" s="297"/>
      <c r="T534" s="297"/>
      <c r="U534" s="297"/>
      <c r="V534" s="297"/>
      <c r="W534" s="297"/>
      <c r="X534" s="297"/>
      <c r="Y534" s="297"/>
      <c r="Z534" s="297"/>
    </row>
    <row r="535" spans="1:26" ht="15.75" customHeight="1">
      <c r="A535" s="297"/>
      <c r="B535" s="297"/>
      <c r="C535" s="297"/>
      <c r="D535" s="297"/>
      <c r="E535" s="297"/>
      <c r="F535" s="297"/>
      <c r="G535" s="297"/>
      <c r="H535" s="297"/>
      <c r="I535" s="297"/>
      <c r="J535" s="735"/>
      <c r="K535" s="297"/>
      <c r="L535" s="735"/>
      <c r="M535" s="297"/>
      <c r="N535" s="297"/>
      <c r="O535" s="297"/>
      <c r="P535" s="297"/>
      <c r="Q535" s="297"/>
      <c r="R535" s="297"/>
      <c r="S535" s="297"/>
      <c r="T535" s="297"/>
      <c r="U535" s="297"/>
      <c r="V535" s="297"/>
      <c r="W535" s="297"/>
      <c r="X535" s="297"/>
      <c r="Y535" s="297"/>
      <c r="Z535" s="297"/>
    </row>
    <row r="536" spans="1:26" ht="15.75" customHeight="1">
      <c r="A536" s="297"/>
      <c r="B536" s="297"/>
      <c r="C536" s="297"/>
      <c r="D536" s="297"/>
      <c r="E536" s="297"/>
      <c r="F536" s="297"/>
      <c r="G536" s="297"/>
      <c r="H536" s="297"/>
      <c r="I536" s="297"/>
      <c r="J536" s="735"/>
      <c r="K536" s="297"/>
      <c r="L536" s="735"/>
      <c r="M536" s="297"/>
      <c r="N536" s="297"/>
      <c r="O536" s="297"/>
      <c r="P536" s="297"/>
      <c r="Q536" s="297"/>
      <c r="R536" s="297"/>
      <c r="S536" s="297"/>
      <c r="T536" s="297"/>
      <c r="U536" s="297"/>
      <c r="V536" s="297"/>
      <c r="W536" s="297"/>
      <c r="X536" s="297"/>
      <c r="Y536" s="297"/>
      <c r="Z536" s="297"/>
    </row>
    <row r="537" spans="1:26" ht="15.75" customHeight="1">
      <c r="A537" s="297"/>
      <c r="B537" s="297"/>
      <c r="C537" s="297"/>
      <c r="D537" s="297"/>
      <c r="E537" s="297"/>
      <c r="F537" s="297"/>
      <c r="G537" s="297"/>
      <c r="H537" s="297"/>
      <c r="I537" s="297"/>
      <c r="J537" s="735"/>
      <c r="K537" s="297"/>
      <c r="L537" s="735"/>
      <c r="M537" s="297"/>
      <c r="N537" s="297"/>
      <c r="O537" s="297"/>
      <c r="P537" s="297"/>
      <c r="Q537" s="297"/>
      <c r="R537" s="297"/>
      <c r="S537" s="297"/>
      <c r="T537" s="297"/>
      <c r="U537" s="297"/>
      <c r="V537" s="297"/>
      <c r="W537" s="297"/>
      <c r="X537" s="297"/>
      <c r="Y537" s="297"/>
      <c r="Z537" s="297"/>
    </row>
    <row r="538" spans="1:26" ht="15.75" customHeight="1">
      <c r="A538" s="297"/>
      <c r="B538" s="297"/>
      <c r="C538" s="297"/>
      <c r="D538" s="297"/>
      <c r="E538" s="297"/>
      <c r="F538" s="297"/>
      <c r="G538" s="297"/>
      <c r="H538" s="297"/>
      <c r="I538" s="297"/>
      <c r="J538" s="735"/>
      <c r="K538" s="297"/>
      <c r="L538" s="735"/>
      <c r="M538" s="297"/>
      <c r="N538" s="297"/>
      <c r="O538" s="297"/>
      <c r="P538" s="297"/>
      <c r="Q538" s="297"/>
      <c r="R538" s="297"/>
      <c r="S538" s="297"/>
      <c r="T538" s="297"/>
      <c r="U538" s="297"/>
      <c r="V538" s="297"/>
      <c r="W538" s="297"/>
      <c r="X538" s="297"/>
      <c r="Y538" s="297"/>
      <c r="Z538" s="297"/>
    </row>
    <row r="539" spans="1:26" ht="15.75" customHeight="1">
      <c r="A539" s="297"/>
      <c r="B539" s="297"/>
      <c r="C539" s="297"/>
      <c r="D539" s="297"/>
      <c r="E539" s="297"/>
      <c r="F539" s="297"/>
      <c r="G539" s="297"/>
      <c r="H539" s="297"/>
      <c r="I539" s="297"/>
      <c r="J539" s="735"/>
      <c r="K539" s="297"/>
      <c r="L539" s="735"/>
      <c r="M539" s="297"/>
      <c r="N539" s="297"/>
      <c r="O539" s="297"/>
      <c r="P539" s="297"/>
      <c r="Q539" s="297"/>
      <c r="R539" s="297"/>
      <c r="S539" s="297"/>
      <c r="T539" s="297"/>
      <c r="U539" s="297"/>
      <c r="V539" s="297"/>
      <c r="W539" s="297"/>
      <c r="X539" s="297"/>
      <c r="Y539" s="297"/>
      <c r="Z539" s="297"/>
    </row>
    <row r="540" spans="1:26" ht="15.75" customHeight="1">
      <c r="A540" s="297"/>
      <c r="B540" s="297"/>
      <c r="C540" s="297"/>
      <c r="D540" s="297"/>
      <c r="E540" s="297"/>
      <c r="F540" s="297"/>
      <c r="G540" s="297"/>
      <c r="H540" s="297"/>
      <c r="I540" s="297"/>
      <c r="J540" s="735"/>
      <c r="K540" s="297"/>
      <c r="L540" s="735"/>
      <c r="M540" s="297"/>
      <c r="N540" s="297"/>
      <c r="O540" s="297"/>
      <c r="P540" s="297"/>
      <c r="Q540" s="297"/>
      <c r="R540" s="297"/>
      <c r="S540" s="297"/>
      <c r="T540" s="297"/>
      <c r="U540" s="297"/>
      <c r="V540" s="297"/>
      <c r="W540" s="297"/>
      <c r="X540" s="297"/>
      <c r="Y540" s="297"/>
      <c r="Z540" s="297"/>
    </row>
    <row r="541" spans="1:26" ht="15.75" customHeight="1">
      <c r="A541" s="297"/>
      <c r="B541" s="297"/>
      <c r="C541" s="297"/>
      <c r="D541" s="297"/>
      <c r="E541" s="297"/>
      <c r="F541" s="297"/>
      <c r="G541" s="297"/>
      <c r="H541" s="297"/>
      <c r="I541" s="297"/>
      <c r="J541" s="735"/>
      <c r="K541" s="297"/>
      <c r="L541" s="735"/>
      <c r="M541" s="297"/>
      <c r="N541" s="297"/>
      <c r="O541" s="297"/>
      <c r="P541" s="297"/>
      <c r="Q541" s="297"/>
      <c r="R541" s="297"/>
      <c r="S541" s="297"/>
      <c r="T541" s="297"/>
      <c r="U541" s="297"/>
      <c r="V541" s="297"/>
      <c r="W541" s="297"/>
      <c r="X541" s="297"/>
      <c r="Y541" s="297"/>
      <c r="Z541" s="297"/>
    </row>
    <row r="542" spans="1:26" ht="15.75" customHeight="1">
      <c r="A542" s="297"/>
      <c r="B542" s="297"/>
      <c r="C542" s="297"/>
      <c r="D542" s="297"/>
      <c r="E542" s="297"/>
      <c r="F542" s="297"/>
      <c r="G542" s="297"/>
      <c r="H542" s="297"/>
      <c r="I542" s="297"/>
      <c r="J542" s="735"/>
      <c r="K542" s="297"/>
      <c r="L542" s="735"/>
      <c r="M542" s="297"/>
      <c r="N542" s="297"/>
      <c r="O542" s="297"/>
      <c r="P542" s="297"/>
      <c r="Q542" s="297"/>
      <c r="R542" s="297"/>
      <c r="S542" s="297"/>
      <c r="T542" s="297"/>
      <c r="U542" s="297"/>
      <c r="V542" s="297"/>
      <c r="W542" s="297"/>
      <c r="X542" s="297"/>
      <c r="Y542" s="297"/>
      <c r="Z542" s="297"/>
    </row>
    <row r="543" spans="1:26" ht="15.75" customHeight="1">
      <c r="A543" s="297"/>
      <c r="B543" s="297"/>
      <c r="C543" s="297"/>
      <c r="D543" s="297"/>
      <c r="E543" s="297"/>
      <c r="F543" s="297"/>
      <c r="G543" s="297"/>
      <c r="H543" s="297"/>
      <c r="I543" s="297"/>
      <c r="J543" s="735"/>
      <c r="K543" s="297"/>
      <c r="L543" s="735"/>
      <c r="M543" s="297"/>
      <c r="N543" s="297"/>
      <c r="O543" s="297"/>
      <c r="P543" s="297"/>
      <c r="Q543" s="297"/>
      <c r="R543" s="297"/>
      <c r="S543" s="297"/>
      <c r="T543" s="297"/>
      <c r="U543" s="297"/>
      <c r="V543" s="297"/>
      <c r="W543" s="297"/>
      <c r="X543" s="297"/>
      <c r="Y543" s="297"/>
      <c r="Z543" s="297"/>
    </row>
    <row r="544" spans="1:26" ht="15.75" customHeight="1">
      <c r="A544" s="297"/>
      <c r="B544" s="297"/>
      <c r="C544" s="297"/>
      <c r="D544" s="297"/>
      <c r="E544" s="297"/>
      <c r="F544" s="297"/>
      <c r="G544" s="297"/>
      <c r="H544" s="297"/>
      <c r="I544" s="297"/>
      <c r="J544" s="735"/>
      <c r="K544" s="297"/>
      <c r="L544" s="735"/>
      <c r="M544" s="297"/>
      <c r="N544" s="297"/>
      <c r="O544" s="297"/>
      <c r="P544" s="297"/>
      <c r="Q544" s="297"/>
      <c r="R544" s="297"/>
      <c r="S544" s="297"/>
      <c r="T544" s="297"/>
      <c r="U544" s="297"/>
      <c r="V544" s="297"/>
      <c r="W544" s="297"/>
      <c r="X544" s="297"/>
      <c r="Y544" s="297"/>
      <c r="Z544" s="297"/>
    </row>
    <row r="545" spans="1:26" ht="15.75" customHeight="1">
      <c r="A545" s="297"/>
      <c r="B545" s="297"/>
      <c r="C545" s="297"/>
      <c r="D545" s="297"/>
      <c r="E545" s="297"/>
      <c r="F545" s="297"/>
      <c r="G545" s="297"/>
      <c r="H545" s="297"/>
      <c r="I545" s="297"/>
      <c r="J545" s="735"/>
      <c r="K545" s="297"/>
      <c r="L545" s="735"/>
      <c r="M545" s="297"/>
      <c r="N545" s="297"/>
      <c r="O545" s="297"/>
      <c r="P545" s="297"/>
      <c r="Q545" s="297"/>
      <c r="R545" s="297"/>
      <c r="S545" s="297"/>
      <c r="T545" s="297"/>
      <c r="U545" s="297"/>
      <c r="V545" s="297"/>
      <c r="W545" s="297"/>
      <c r="X545" s="297"/>
      <c r="Y545" s="297"/>
      <c r="Z545" s="297"/>
    </row>
    <row r="546" spans="1:26" ht="15.75" customHeight="1">
      <c r="A546" s="297"/>
      <c r="B546" s="297"/>
      <c r="C546" s="297"/>
      <c r="D546" s="297"/>
      <c r="E546" s="297"/>
      <c r="F546" s="297"/>
      <c r="G546" s="297"/>
      <c r="H546" s="297"/>
      <c r="I546" s="297"/>
      <c r="J546" s="735"/>
      <c r="K546" s="297"/>
      <c r="L546" s="735"/>
      <c r="M546" s="297"/>
      <c r="N546" s="297"/>
      <c r="O546" s="297"/>
      <c r="P546" s="297"/>
      <c r="Q546" s="297"/>
      <c r="R546" s="297"/>
      <c r="S546" s="297"/>
      <c r="T546" s="297"/>
      <c r="U546" s="297"/>
      <c r="V546" s="297"/>
      <c r="W546" s="297"/>
      <c r="X546" s="297"/>
      <c r="Y546" s="297"/>
      <c r="Z546" s="297"/>
    </row>
    <row r="547" spans="1:26" ht="15.75" customHeight="1">
      <c r="A547" s="297"/>
      <c r="B547" s="297"/>
      <c r="C547" s="297"/>
      <c r="D547" s="297"/>
      <c r="E547" s="297"/>
      <c r="F547" s="297"/>
      <c r="G547" s="297"/>
      <c r="H547" s="297"/>
      <c r="I547" s="297"/>
      <c r="J547" s="735"/>
      <c r="K547" s="297"/>
      <c r="L547" s="735"/>
      <c r="M547" s="297"/>
      <c r="N547" s="297"/>
      <c r="O547" s="297"/>
      <c r="P547" s="297"/>
      <c r="Q547" s="297"/>
      <c r="R547" s="297"/>
      <c r="S547" s="297"/>
      <c r="T547" s="297"/>
      <c r="U547" s="297"/>
      <c r="V547" s="297"/>
      <c r="W547" s="297"/>
      <c r="X547" s="297"/>
      <c r="Y547" s="297"/>
      <c r="Z547" s="297"/>
    </row>
    <row r="548" spans="1:26" ht="15.75" customHeight="1">
      <c r="A548" s="297"/>
      <c r="B548" s="297"/>
      <c r="C548" s="297"/>
      <c r="D548" s="297"/>
      <c r="E548" s="297"/>
      <c r="F548" s="297"/>
      <c r="G548" s="297"/>
      <c r="H548" s="297"/>
      <c r="I548" s="297"/>
      <c r="J548" s="735"/>
      <c r="K548" s="297"/>
      <c r="L548" s="735"/>
      <c r="M548" s="297"/>
      <c r="N548" s="297"/>
      <c r="O548" s="297"/>
      <c r="P548" s="297"/>
      <c r="Q548" s="297"/>
      <c r="R548" s="297"/>
      <c r="S548" s="297"/>
      <c r="T548" s="297"/>
      <c r="U548" s="297"/>
      <c r="V548" s="297"/>
      <c r="W548" s="297"/>
      <c r="X548" s="297"/>
      <c r="Y548" s="297"/>
      <c r="Z548" s="297"/>
    </row>
    <row r="549" spans="1:26" ht="15.75" customHeight="1">
      <c r="A549" s="297"/>
      <c r="B549" s="297"/>
      <c r="C549" s="297"/>
      <c r="D549" s="297"/>
      <c r="E549" s="297"/>
      <c r="F549" s="297"/>
      <c r="G549" s="297"/>
      <c r="H549" s="297"/>
      <c r="I549" s="297"/>
      <c r="J549" s="735"/>
      <c r="K549" s="297"/>
      <c r="L549" s="735"/>
      <c r="M549" s="297"/>
      <c r="N549" s="297"/>
      <c r="O549" s="297"/>
      <c r="P549" s="297"/>
      <c r="Q549" s="297"/>
      <c r="R549" s="297"/>
      <c r="S549" s="297"/>
      <c r="T549" s="297"/>
      <c r="U549" s="297"/>
      <c r="V549" s="297"/>
      <c r="W549" s="297"/>
      <c r="X549" s="297"/>
      <c r="Y549" s="297"/>
      <c r="Z549" s="297"/>
    </row>
    <row r="550" spans="1:26" ht="15.75" customHeight="1">
      <c r="A550" s="297"/>
      <c r="B550" s="297"/>
      <c r="C550" s="297"/>
      <c r="D550" s="297"/>
      <c r="E550" s="297"/>
      <c r="F550" s="297"/>
      <c r="G550" s="297"/>
      <c r="H550" s="297"/>
      <c r="I550" s="297"/>
      <c r="J550" s="735"/>
      <c r="K550" s="297"/>
      <c r="L550" s="735"/>
      <c r="M550" s="297"/>
      <c r="N550" s="297"/>
      <c r="O550" s="297"/>
      <c r="P550" s="297"/>
      <c r="Q550" s="297"/>
      <c r="R550" s="297"/>
      <c r="S550" s="297"/>
      <c r="T550" s="297"/>
      <c r="U550" s="297"/>
      <c r="V550" s="297"/>
      <c r="W550" s="297"/>
      <c r="X550" s="297"/>
      <c r="Y550" s="297"/>
      <c r="Z550" s="297"/>
    </row>
    <row r="551" spans="1:26" ht="15.75" customHeight="1">
      <c r="A551" s="297"/>
      <c r="B551" s="297"/>
      <c r="C551" s="297"/>
      <c r="D551" s="297"/>
      <c r="E551" s="297"/>
      <c r="F551" s="297"/>
      <c r="G551" s="297"/>
      <c r="H551" s="297"/>
      <c r="I551" s="297"/>
      <c r="J551" s="735"/>
      <c r="K551" s="297"/>
      <c r="L551" s="735"/>
      <c r="M551" s="297"/>
      <c r="N551" s="297"/>
      <c r="O551" s="297"/>
      <c r="P551" s="297"/>
      <c r="Q551" s="297"/>
      <c r="R551" s="297"/>
      <c r="S551" s="297"/>
      <c r="T551" s="297"/>
      <c r="U551" s="297"/>
      <c r="V551" s="297"/>
      <c r="W551" s="297"/>
      <c r="X551" s="297"/>
      <c r="Y551" s="297"/>
      <c r="Z551" s="297"/>
    </row>
    <row r="552" spans="1:26" ht="15.75" customHeight="1">
      <c r="A552" s="297"/>
      <c r="B552" s="297"/>
      <c r="C552" s="297"/>
      <c r="D552" s="297"/>
      <c r="E552" s="297"/>
      <c r="F552" s="297"/>
      <c r="G552" s="297"/>
      <c r="H552" s="297"/>
      <c r="I552" s="297"/>
      <c r="J552" s="735"/>
      <c r="K552" s="297"/>
      <c r="L552" s="735"/>
      <c r="M552" s="297"/>
      <c r="N552" s="297"/>
      <c r="O552" s="297"/>
      <c r="P552" s="297"/>
      <c r="Q552" s="297"/>
      <c r="R552" s="297"/>
      <c r="S552" s="297"/>
      <c r="T552" s="297"/>
      <c r="U552" s="297"/>
      <c r="V552" s="297"/>
      <c r="W552" s="297"/>
      <c r="X552" s="297"/>
      <c r="Y552" s="297"/>
      <c r="Z552" s="297"/>
    </row>
    <row r="553" spans="1:26" ht="15.75" customHeight="1">
      <c r="A553" s="297"/>
      <c r="B553" s="297"/>
      <c r="C553" s="297"/>
      <c r="D553" s="297"/>
      <c r="E553" s="297"/>
      <c r="F553" s="297"/>
      <c r="G553" s="297"/>
      <c r="H553" s="297"/>
      <c r="I553" s="297"/>
      <c r="J553" s="735"/>
      <c r="K553" s="297"/>
      <c r="L553" s="735"/>
      <c r="M553" s="297"/>
      <c r="N553" s="297"/>
      <c r="O553" s="297"/>
      <c r="P553" s="297"/>
      <c r="Q553" s="297"/>
      <c r="R553" s="297"/>
      <c r="S553" s="297"/>
      <c r="T553" s="297"/>
      <c r="U553" s="297"/>
      <c r="V553" s="297"/>
      <c r="W553" s="297"/>
      <c r="X553" s="297"/>
      <c r="Y553" s="297"/>
      <c r="Z553" s="297"/>
    </row>
    <row r="554" spans="1:26" ht="15.75" customHeight="1">
      <c r="A554" s="297"/>
      <c r="B554" s="297"/>
      <c r="C554" s="297"/>
      <c r="D554" s="297"/>
      <c r="E554" s="297"/>
      <c r="F554" s="297"/>
      <c r="G554" s="297"/>
      <c r="H554" s="297"/>
      <c r="I554" s="297"/>
      <c r="J554" s="735"/>
      <c r="K554" s="297"/>
      <c r="L554" s="735"/>
      <c r="M554" s="297"/>
      <c r="N554" s="297"/>
      <c r="O554" s="297"/>
      <c r="P554" s="297"/>
      <c r="Q554" s="297"/>
      <c r="R554" s="297"/>
      <c r="S554" s="297"/>
      <c r="T554" s="297"/>
      <c r="U554" s="297"/>
      <c r="V554" s="297"/>
      <c r="W554" s="297"/>
      <c r="X554" s="297"/>
      <c r="Y554" s="297"/>
      <c r="Z554" s="297"/>
    </row>
    <row r="555" spans="1:26" ht="15.75" customHeight="1">
      <c r="A555" s="297"/>
      <c r="B555" s="297"/>
      <c r="C555" s="297"/>
      <c r="D555" s="297"/>
      <c r="E555" s="297"/>
      <c r="F555" s="297"/>
      <c r="G555" s="297"/>
      <c r="H555" s="297"/>
      <c r="I555" s="297"/>
      <c r="J555" s="735"/>
      <c r="K555" s="297"/>
      <c r="L555" s="735"/>
      <c r="M555" s="297"/>
      <c r="N555" s="297"/>
      <c r="O555" s="297"/>
      <c r="P555" s="297"/>
      <c r="Q555" s="297"/>
      <c r="R555" s="297"/>
      <c r="S555" s="297"/>
      <c r="T555" s="297"/>
      <c r="U555" s="297"/>
      <c r="V555" s="297"/>
      <c r="W555" s="297"/>
      <c r="X555" s="297"/>
      <c r="Y555" s="297"/>
      <c r="Z555" s="297"/>
    </row>
    <row r="556" spans="1:26" ht="15.75" customHeight="1">
      <c r="A556" s="297"/>
      <c r="B556" s="297"/>
      <c r="C556" s="297"/>
      <c r="D556" s="297"/>
      <c r="E556" s="297"/>
      <c r="F556" s="297"/>
      <c r="G556" s="297"/>
      <c r="H556" s="297"/>
      <c r="I556" s="297"/>
      <c r="J556" s="735"/>
      <c r="K556" s="297"/>
      <c r="L556" s="735"/>
      <c r="M556" s="297"/>
      <c r="N556" s="297"/>
      <c r="O556" s="297"/>
      <c r="P556" s="297"/>
      <c r="Q556" s="297"/>
      <c r="R556" s="297"/>
      <c r="S556" s="297"/>
      <c r="T556" s="297"/>
      <c r="U556" s="297"/>
      <c r="V556" s="297"/>
      <c r="W556" s="297"/>
      <c r="X556" s="297"/>
      <c r="Y556" s="297"/>
      <c r="Z556" s="297"/>
    </row>
    <row r="557" spans="1:26" ht="15.75" customHeight="1">
      <c r="A557" s="297"/>
      <c r="B557" s="297"/>
      <c r="C557" s="297"/>
      <c r="D557" s="297"/>
      <c r="E557" s="297"/>
      <c r="F557" s="297"/>
      <c r="G557" s="297"/>
      <c r="H557" s="297"/>
      <c r="I557" s="297"/>
      <c r="J557" s="735"/>
      <c r="K557" s="297"/>
      <c r="L557" s="735"/>
      <c r="M557" s="297"/>
      <c r="N557" s="297"/>
      <c r="O557" s="297"/>
      <c r="P557" s="297"/>
      <c r="Q557" s="297"/>
      <c r="R557" s="297"/>
      <c r="S557" s="297"/>
      <c r="T557" s="297"/>
      <c r="U557" s="297"/>
      <c r="V557" s="297"/>
      <c r="W557" s="297"/>
      <c r="X557" s="297"/>
      <c r="Y557" s="297"/>
      <c r="Z557" s="297"/>
    </row>
    <row r="558" spans="1:26" ht="15.75" customHeight="1">
      <c r="A558" s="297"/>
      <c r="B558" s="297"/>
      <c r="C558" s="297"/>
      <c r="D558" s="297"/>
      <c r="E558" s="297"/>
      <c r="F558" s="297"/>
      <c r="G558" s="297"/>
      <c r="H558" s="297"/>
      <c r="I558" s="297"/>
      <c r="J558" s="735"/>
      <c r="K558" s="297"/>
      <c r="L558" s="735"/>
      <c r="M558" s="297"/>
      <c r="N558" s="297"/>
      <c r="O558" s="297"/>
      <c r="P558" s="297"/>
      <c r="Q558" s="297"/>
      <c r="R558" s="297"/>
      <c r="S558" s="297"/>
      <c r="T558" s="297"/>
      <c r="U558" s="297"/>
      <c r="V558" s="297"/>
      <c r="W558" s="297"/>
      <c r="X558" s="297"/>
      <c r="Y558" s="297"/>
      <c r="Z558" s="297"/>
    </row>
    <row r="559" spans="1:26" ht="15.75" customHeight="1">
      <c r="A559" s="297"/>
      <c r="B559" s="297"/>
      <c r="C559" s="297"/>
      <c r="D559" s="297"/>
      <c r="E559" s="297"/>
      <c r="F559" s="297"/>
      <c r="G559" s="297"/>
      <c r="H559" s="297"/>
      <c r="I559" s="297"/>
      <c r="J559" s="735"/>
      <c r="K559" s="297"/>
      <c r="L559" s="735"/>
      <c r="M559" s="297"/>
      <c r="N559" s="297"/>
      <c r="O559" s="297"/>
      <c r="P559" s="297"/>
      <c r="Q559" s="297"/>
      <c r="R559" s="297"/>
      <c r="S559" s="297"/>
      <c r="T559" s="297"/>
      <c r="U559" s="297"/>
      <c r="V559" s="297"/>
      <c r="W559" s="297"/>
      <c r="X559" s="297"/>
      <c r="Y559" s="297"/>
      <c r="Z559" s="297"/>
    </row>
    <row r="560" spans="1:26" ht="15.75" customHeight="1">
      <c r="A560" s="297"/>
      <c r="B560" s="297"/>
      <c r="C560" s="297"/>
      <c r="D560" s="297"/>
      <c r="E560" s="297"/>
      <c r="F560" s="297"/>
      <c r="G560" s="297"/>
      <c r="H560" s="297"/>
      <c r="I560" s="297"/>
      <c r="J560" s="735"/>
      <c r="K560" s="297"/>
      <c r="L560" s="735"/>
      <c r="M560" s="297"/>
      <c r="N560" s="297"/>
      <c r="O560" s="297"/>
      <c r="P560" s="297"/>
      <c r="Q560" s="297"/>
      <c r="R560" s="297"/>
      <c r="S560" s="297"/>
      <c r="T560" s="297"/>
      <c r="U560" s="297"/>
      <c r="V560" s="297"/>
      <c r="W560" s="297"/>
      <c r="X560" s="297"/>
      <c r="Y560" s="297"/>
      <c r="Z560" s="297"/>
    </row>
    <row r="561" spans="1:26" ht="15.75" customHeight="1">
      <c r="A561" s="297"/>
      <c r="B561" s="297"/>
      <c r="C561" s="297"/>
      <c r="D561" s="297"/>
      <c r="E561" s="297"/>
      <c r="F561" s="297"/>
      <c r="G561" s="297"/>
      <c r="H561" s="297"/>
      <c r="I561" s="297"/>
      <c r="J561" s="735"/>
      <c r="K561" s="297"/>
      <c r="L561" s="735"/>
      <c r="M561" s="297"/>
      <c r="N561" s="297"/>
      <c r="O561" s="297"/>
      <c r="P561" s="297"/>
      <c r="Q561" s="297"/>
      <c r="R561" s="297"/>
      <c r="S561" s="297"/>
      <c r="T561" s="297"/>
      <c r="U561" s="297"/>
      <c r="V561" s="297"/>
      <c r="W561" s="297"/>
      <c r="X561" s="297"/>
      <c r="Y561" s="297"/>
      <c r="Z561" s="297"/>
    </row>
    <row r="562" spans="1:26" ht="15.75" customHeight="1">
      <c r="A562" s="297"/>
      <c r="B562" s="297"/>
      <c r="C562" s="297"/>
      <c r="D562" s="297"/>
      <c r="E562" s="297"/>
      <c r="F562" s="297"/>
      <c r="G562" s="297"/>
      <c r="H562" s="297"/>
      <c r="I562" s="297"/>
      <c r="J562" s="735"/>
      <c r="K562" s="297"/>
      <c r="L562" s="735"/>
      <c r="M562" s="297"/>
      <c r="N562" s="297"/>
      <c r="O562" s="297"/>
      <c r="P562" s="297"/>
      <c r="Q562" s="297"/>
      <c r="R562" s="297"/>
      <c r="S562" s="297"/>
      <c r="T562" s="297"/>
      <c r="U562" s="297"/>
      <c r="V562" s="297"/>
      <c r="W562" s="297"/>
      <c r="X562" s="297"/>
      <c r="Y562" s="297"/>
      <c r="Z562" s="297"/>
    </row>
    <row r="563" spans="1:26" ht="15.75" customHeight="1">
      <c r="A563" s="297"/>
      <c r="B563" s="297"/>
      <c r="C563" s="297"/>
      <c r="D563" s="297"/>
      <c r="E563" s="297"/>
      <c r="F563" s="297"/>
      <c r="G563" s="297"/>
      <c r="H563" s="297"/>
      <c r="I563" s="297"/>
      <c r="J563" s="735"/>
      <c r="K563" s="297"/>
      <c r="L563" s="735"/>
      <c r="M563" s="297"/>
      <c r="N563" s="297"/>
      <c r="O563" s="297"/>
      <c r="P563" s="297"/>
      <c r="Q563" s="297"/>
      <c r="R563" s="297"/>
      <c r="S563" s="297"/>
      <c r="T563" s="297"/>
      <c r="U563" s="297"/>
      <c r="V563" s="297"/>
      <c r="W563" s="297"/>
      <c r="X563" s="297"/>
      <c r="Y563" s="297"/>
      <c r="Z563" s="297"/>
    </row>
    <row r="564" spans="1:26" ht="15.75" customHeight="1">
      <c r="A564" s="297"/>
      <c r="B564" s="297"/>
      <c r="C564" s="297"/>
      <c r="D564" s="297"/>
      <c r="E564" s="297"/>
      <c r="F564" s="297"/>
      <c r="G564" s="297"/>
      <c r="H564" s="297"/>
      <c r="I564" s="297"/>
      <c r="J564" s="735"/>
      <c r="K564" s="297"/>
      <c r="L564" s="735"/>
      <c r="M564" s="297"/>
      <c r="N564" s="297"/>
      <c r="O564" s="297"/>
      <c r="P564" s="297"/>
      <c r="Q564" s="297"/>
      <c r="R564" s="297"/>
      <c r="S564" s="297"/>
      <c r="T564" s="297"/>
      <c r="U564" s="297"/>
      <c r="V564" s="297"/>
      <c r="W564" s="297"/>
      <c r="X564" s="297"/>
      <c r="Y564" s="297"/>
      <c r="Z564" s="297"/>
    </row>
    <row r="565" spans="1:26" ht="15.75" customHeight="1">
      <c r="A565" s="297"/>
      <c r="B565" s="297"/>
      <c r="C565" s="297"/>
      <c r="D565" s="297"/>
      <c r="E565" s="297"/>
      <c r="F565" s="297"/>
      <c r="G565" s="297"/>
      <c r="H565" s="297"/>
      <c r="I565" s="297"/>
      <c r="J565" s="735"/>
      <c r="K565" s="297"/>
      <c r="L565" s="735"/>
      <c r="M565" s="297"/>
      <c r="N565" s="297"/>
      <c r="O565" s="297"/>
      <c r="P565" s="297"/>
      <c r="Q565" s="297"/>
      <c r="R565" s="297"/>
      <c r="S565" s="297"/>
      <c r="T565" s="297"/>
      <c r="U565" s="297"/>
      <c r="V565" s="297"/>
      <c r="W565" s="297"/>
      <c r="X565" s="297"/>
      <c r="Y565" s="297"/>
      <c r="Z565" s="297"/>
    </row>
    <row r="566" spans="1:26" ht="15.75" customHeight="1">
      <c r="A566" s="297"/>
      <c r="B566" s="297"/>
      <c r="C566" s="297"/>
      <c r="D566" s="297"/>
      <c r="E566" s="297"/>
      <c r="F566" s="297"/>
      <c r="G566" s="297"/>
      <c r="H566" s="297"/>
      <c r="I566" s="297"/>
      <c r="J566" s="735"/>
      <c r="K566" s="297"/>
      <c r="L566" s="735"/>
      <c r="M566" s="297"/>
      <c r="N566" s="297"/>
      <c r="O566" s="297"/>
      <c r="P566" s="297"/>
      <c r="Q566" s="297"/>
      <c r="R566" s="297"/>
      <c r="S566" s="297"/>
      <c r="T566" s="297"/>
      <c r="U566" s="297"/>
      <c r="V566" s="297"/>
      <c r="W566" s="297"/>
      <c r="X566" s="297"/>
      <c r="Y566" s="297"/>
      <c r="Z566" s="297"/>
    </row>
    <row r="567" spans="1:26" ht="15.75" customHeight="1">
      <c r="A567" s="297"/>
      <c r="B567" s="297"/>
      <c r="C567" s="297"/>
      <c r="D567" s="297"/>
      <c r="E567" s="297"/>
      <c r="F567" s="297"/>
      <c r="G567" s="297"/>
      <c r="H567" s="297"/>
      <c r="I567" s="297"/>
      <c r="J567" s="735"/>
      <c r="K567" s="297"/>
      <c r="L567" s="735"/>
      <c r="M567" s="297"/>
      <c r="N567" s="297"/>
      <c r="O567" s="297"/>
      <c r="P567" s="297"/>
      <c r="Q567" s="297"/>
      <c r="R567" s="297"/>
      <c r="S567" s="297"/>
      <c r="T567" s="297"/>
      <c r="U567" s="297"/>
      <c r="V567" s="297"/>
      <c r="W567" s="297"/>
      <c r="X567" s="297"/>
      <c r="Y567" s="297"/>
      <c r="Z567" s="297"/>
    </row>
    <row r="568" spans="1:26" ht="15.75" customHeight="1">
      <c r="A568" s="297"/>
      <c r="B568" s="297"/>
      <c r="C568" s="297"/>
      <c r="D568" s="297"/>
      <c r="E568" s="297"/>
      <c r="F568" s="297"/>
      <c r="G568" s="297"/>
      <c r="H568" s="297"/>
      <c r="I568" s="297"/>
      <c r="J568" s="735"/>
      <c r="K568" s="297"/>
      <c r="L568" s="735"/>
      <c r="M568" s="297"/>
      <c r="N568" s="297"/>
      <c r="O568" s="297"/>
      <c r="P568" s="297"/>
      <c r="Q568" s="297"/>
      <c r="R568" s="297"/>
      <c r="S568" s="297"/>
      <c r="T568" s="297"/>
      <c r="U568" s="297"/>
      <c r="V568" s="297"/>
      <c r="W568" s="297"/>
      <c r="X568" s="297"/>
      <c r="Y568" s="297"/>
      <c r="Z568" s="297"/>
    </row>
    <row r="569" spans="1:26" ht="15.75" customHeight="1">
      <c r="A569" s="297"/>
      <c r="B569" s="297"/>
      <c r="C569" s="297"/>
      <c r="D569" s="297"/>
      <c r="E569" s="297"/>
      <c r="F569" s="297"/>
      <c r="G569" s="297"/>
      <c r="H569" s="297"/>
      <c r="I569" s="297"/>
      <c r="J569" s="735"/>
      <c r="K569" s="297"/>
      <c r="L569" s="735"/>
      <c r="M569" s="297"/>
      <c r="N569" s="297"/>
      <c r="O569" s="297"/>
      <c r="P569" s="297"/>
      <c r="Q569" s="297"/>
      <c r="R569" s="297"/>
      <c r="S569" s="297"/>
      <c r="T569" s="297"/>
      <c r="U569" s="297"/>
      <c r="V569" s="297"/>
      <c r="W569" s="297"/>
      <c r="X569" s="297"/>
      <c r="Y569" s="297"/>
      <c r="Z569" s="297"/>
    </row>
    <row r="570" spans="1:26" ht="15.75" customHeight="1">
      <c r="A570" s="297"/>
      <c r="B570" s="297"/>
      <c r="C570" s="297"/>
      <c r="D570" s="297"/>
      <c r="E570" s="297"/>
      <c r="F570" s="297"/>
      <c r="G570" s="297"/>
      <c r="H570" s="297"/>
      <c r="I570" s="297"/>
      <c r="J570" s="735"/>
      <c r="K570" s="297"/>
      <c r="L570" s="735"/>
      <c r="M570" s="297"/>
      <c r="N570" s="297"/>
      <c r="O570" s="297"/>
      <c r="P570" s="297"/>
      <c r="Q570" s="297"/>
      <c r="R570" s="297"/>
      <c r="S570" s="297"/>
      <c r="T570" s="297"/>
      <c r="U570" s="297"/>
      <c r="V570" s="297"/>
      <c r="W570" s="297"/>
      <c r="X570" s="297"/>
      <c r="Y570" s="297"/>
      <c r="Z570" s="297"/>
    </row>
    <row r="571" spans="1:26" ht="15.75" customHeight="1">
      <c r="A571" s="297"/>
      <c r="B571" s="297"/>
      <c r="C571" s="297"/>
      <c r="D571" s="297"/>
      <c r="E571" s="297"/>
      <c r="F571" s="297"/>
      <c r="G571" s="297"/>
      <c r="H571" s="297"/>
      <c r="I571" s="297"/>
      <c r="J571" s="735"/>
      <c r="K571" s="297"/>
      <c r="L571" s="735"/>
      <c r="M571" s="297"/>
      <c r="N571" s="297"/>
      <c r="O571" s="297"/>
      <c r="P571" s="297"/>
      <c r="Q571" s="297"/>
      <c r="R571" s="297"/>
      <c r="S571" s="297"/>
      <c r="T571" s="297"/>
      <c r="U571" s="297"/>
      <c r="V571" s="297"/>
      <c r="W571" s="297"/>
      <c r="X571" s="297"/>
      <c r="Y571" s="297"/>
      <c r="Z571" s="297"/>
    </row>
    <row r="572" spans="1:26" ht="15.75" customHeight="1">
      <c r="A572" s="297"/>
      <c r="B572" s="297"/>
      <c r="C572" s="297"/>
      <c r="D572" s="297"/>
      <c r="E572" s="297"/>
      <c r="F572" s="297"/>
      <c r="G572" s="297"/>
      <c r="H572" s="297"/>
      <c r="I572" s="297"/>
      <c r="J572" s="735"/>
      <c r="K572" s="297"/>
      <c r="L572" s="735"/>
      <c r="M572" s="297"/>
      <c r="N572" s="297"/>
      <c r="O572" s="297"/>
      <c r="P572" s="297"/>
      <c r="Q572" s="297"/>
      <c r="R572" s="297"/>
      <c r="S572" s="297"/>
      <c r="T572" s="297"/>
      <c r="U572" s="297"/>
      <c r="V572" s="297"/>
      <c r="W572" s="297"/>
      <c r="X572" s="297"/>
      <c r="Y572" s="297"/>
      <c r="Z572" s="297"/>
    </row>
    <row r="573" spans="1:26" ht="15.75" customHeight="1">
      <c r="A573" s="297"/>
      <c r="B573" s="297"/>
      <c r="C573" s="297"/>
      <c r="D573" s="297"/>
      <c r="E573" s="297"/>
      <c r="F573" s="297"/>
      <c r="G573" s="297"/>
      <c r="H573" s="297"/>
      <c r="I573" s="297"/>
      <c r="J573" s="735"/>
      <c r="K573" s="297"/>
      <c r="L573" s="735"/>
      <c r="M573" s="297"/>
      <c r="N573" s="297"/>
      <c r="O573" s="297"/>
      <c r="P573" s="297"/>
      <c r="Q573" s="297"/>
      <c r="R573" s="297"/>
      <c r="S573" s="297"/>
      <c r="T573" s="297"/>
      <c r="U573" s="297"/>
      <c r="V573" s="297"/>
      <c r="W573" s="297"/>
      <c r="X573" s="297"/>
      <c r="Y573" s="297"/>
      <c r="Z573" s="297"/>
    </row>
    <row r="574" spans="1:26" ht="15.75" customHeight="1">
      <c r="A574" s="297"/>
      <c r="B574" s="297"/>
      <c r="C574" s="297"/>
      <c r="D574" s="297"/>
      <c r="E574" s="297"/>
      <c r="F574" s="297"/>
      <c r="G574" s="297"/>
      <c r="H574" s="297"/>
      <c r="I574" s="297"/>
      <c r="J574" s="735"/>
      <c r="K574" s="297"/>
      <c r="L574" s="735"/>
      <c r="M574" s="297"/>
      <c r="N574" s="297"/>
      <c r="O574" s="297"/>
      <c r="P574" s="297"/>
      <c r="Q574" s="297"/>
      <c r="R574" s="297"/>
      <c r="S574" s="297"/>
      <c r="T574" s="297"/>
      <c r="U574" s="297"/>
      <c r="V574" s="297"/>
      <c r="W574" s="297"/>
      <c r="X574" s="297"/>
      <c r="Y574" s="297"/>
      <c r="Z574" s="297"/>
    </row>
    <row r="575" spans="1:26" ht="15.75" customHeight="1">
      <c r="A575" s="297"/>
      <c r="B575" s="297"/>
      <c r="C575" s="297"/>
      <c r="D575" s="297"/>
      <c r="E575" s="297"/>
      <c r="F575" s="297"/>
      <c r="G575" s="297"/>
      <c r="H575" s="297"/>
      <c r="I575" s="297"/>
      <c r="J575" s="735"/>
      <c r="K575" s="297"/>
      <c r="L575" s="735"/>
      <c r="M575" s="297"/>
      <c r="N575" s="297"/>
      <c r="O575" s="297"/>
      <c r="P575" s="297"/>
      <c r="Q575" s="297"/>
      <c r="R575" s="297"/>
      <c r="S575" s="297"/>
      <c r="T575" s="297"/>
      <c r="U575" s="297"/>
      <c r="V575" s="297"/>
      <c r="W575" s="297"/>
      <c r="X575" s="297"/>
      <c r="Y575" s="297"/>
      <c r="Z575" s="297"/>
    </row>
    <row r="576" spans="1:26" ht="15.75" customHeight="1">
      <c r="A576" s="297"/>
      <c r="B576" s="297"/>
      <c r="C576" s="297"/>
      <c r="D576" s="297"/>
      <c r="E576" s="297"/>
      <c r="F576" s="297"/>
      <c r="G576" s="297"/>
      <c r="H576" s="297"/>
      <c r="I576" s="297"/>
      <c r="J576" s="735"/>
      <c r="K576" s="297"/>
      <c r="L576" s="735"/>
      <c r="M576" s="297"/>
      <c r="N576" s="297"/>
      <c r="O576" s="297"/>
      <c r="P576" s="297"/>
      <c r="Q576" s="297"/>
      <c r="R576" s="297"/>
      <c r="S576" s="297"/>
      <c r="T576" s="297"/>
      <c r="U576" s="297"/>
      <c r="V576" s="297"/>
      <c r="W576" s="297"/>
      <c r="X576" s="297"/>
      <c r="Y576" s="297"/>
      <c r="Z576" s="297"/>
    </row>
    <row r="577" spans="1:26" ht="15.75" customHeight="1">
      <c r="A577" s="297"/>
      <c r="B577" s="297"/>
      <c r="C577" s="297"/>
      <c r="D577" s="297"/>
      <c r="E577" s="297"/>
      <c r="F577" s="297"/>
      <c r="G577" s="297"/>
      <c r="H577" s="297"/>
      <c r="I577" s="297"/>
      <c r="J577" s="735"/>
      <c r="K577" s="297"/>
      <c r="L577" s="735"/>
      <c r="M577" s="297"/>
      <c r="N577" s="297"/>
      <c r="O577" s="297"/>
      <c r="P577" s="297"/>
      <c r="Q577" s="297"/>
      <c r="R577" s="297"/>
      <c r="S577" s="297"/>
      <c r="T577" s="297"/>
      <c r="U577" s="297"/>
      <c r="V577" s="297"/>
      <c r="W577" s="297"/>
      <c r="X577" s="297"/>
      <c r="Y577" s="297"/>
      <c r="Z577" s="297"/>
    </row>
    <row r="578" spans="1:26" ht="15.75" customHeight="1">
      <c r="A578" s="297"/>
      <c r="B578" s="297"/>
      <c r="C578" s="297"/>
      <c r="D578" s="297"/>
      <c r="E578" s="297"/>
      <c r="F578" s="297"/>
      <c r="G578" s="297"/>
      <c r="H578" s="297"/>
      <c r="I578" s="297"/>
      <c r="J578" s="735"/>
      <c r="K578" s="297"/>
      <c r="L578" s="735"/>
      <c r="M578" s="297"/>
      <c r="N578" s="297"/>
      <c r="O578" s="297"/>
      <c r="P578" s="297"/>
      <c r="Q578" s="297"/>
      <c r="R578" s="297"/>
      <c r="S578" s="297"/>
      <c r="T578" s="297"/>
      <c r="U578" s="297"/>
      <c r="V578" s="297"/>
      <c r="W578" s="297"/>
      <c r="X578" s="297"/>
      <c r="Y578" s="297"/>
      <c r="Z578" s="297"/>
    </row>
    <row r="579" spans="1:26" ht="15.75" customHeight="1">
      <c r="A579" s="297"/>
      <c r="B579" s="297"/>
      <c r="C579" s="297"/>
      <c r="D579" s="297"/>
      <c r="E579" s="297"/>
      <c r="F579" s="297"/>
      <c r="G579" s="297"/>
      <c r="H579" s="297"/>
      <c r="I579" s="297"/>
      <c r="J579" s="735"/>
      <c r="K579" s="297"/>
      <c r="L579" s="735"/>
      <c r="M579" s="297"/>
      <c r="N579" s="297"/>
      <c r="O579" s="297"/>
      <c r="P579" s="297"/>
      <c r="Q579" s="297"/>
      <c r="R579" s="297"/>
      <c r="S579" s="297"/>
      <c r="T579" s="297"/>
      <c r="U579" s="297"/>
      <c r="V579" s="297"/>
      <c r="W579" s="297"/>
      <c r="X579" s="297"/>
      <c r="Y579" s="297"/>
      <c r="Z579" s="297"/>
    </row>
    <row r="580" spans="1:26" ht="15.75" customHeight="1">
      <c r="A580" s="297"/>
      <c r="B580" s="297"/>
      <c r="C580" s="297"/>
      <c r="D580" s="297"/>
      <c r="E580" s="297"/>
      <c r="F580" s="297"/>
      <c r="G580" s="297"/>
      <c r="H580" s="297"/>
      <c r="I580" s="297"/>
      <c r="J580" s="735"/>
      <c r="K580" s="297"/>
      <c r="L580" s="735"/>
      <c r="M580" s="297"/>
      <c r="N580" s="297"/>
      <c r="O580" s="297"/>
      <c r="P580" s="297"/>
      <c r="Q580" s="297"/>
      <c r="R580" s="297"/>
      <c r="S580" s="297"/>
      <c r="T580" s="297"/>
      <c r="U580" s="297"/>
      <c r="V580" s="297"/>
      <c r="W580" s="297"/>
      <c r="X580" s="297"/>
      <c r="Y580" s="297"/>
      <c r="Z580" s="297"/>
    </row>
    <row r="581" spans="1:26" ht="15.75" customHeight="1">
      <c r="A581" s="297"/>
      <c r="B581" s="297"/>
      <c r="C581" s="297"/>
      <c r="D581" s="297"/>
      <c r="E581" s="297"/>
      <c r="F581" s="297"/>
      <c r="G581" s="297"/>
      <c r="H581" s="297"/>
      <c r="I581" s="297"/>
      <c r="J581" s="735"/>
      <c r="K581" s="297"/>
      <c r="L581" s="735"/>
      <c r="M581" s="297"/>
      <c r="N581" s="297"/>
      <c r="O581" s="297"/>
      <c r="P581" s="297"/>
      <c r="Q581" s="297"/>
      <c r="R581" s="297"/>
      <c r="S581" s="297"/>
      <c r="T581" s="297"/>
      <c r="U581" s="297"/>
      <c r="V581" s="297"/>
      <c r="W581" s="297"/>
      <c r="X581" s="297"/>
      <c r="Y581" s="297"/>
      <c r="Z581" s="297"/>
    </row>
    <row r="582" spans="1:26" ht="15.75" customHeight="1">
      <c r="A582" s="297"/>
      <c r="B582" s="297"/>
      <c r="C582" s="297"/>
      <c r="D582" s="297"/>
      <c r="E582" s="297"/>
      <c r="F582" s="297"/>
      <c r="G582" s="297"/>
      <c r="H582" s="297"/>
      <c r="I582" s="297"/>
      <c r="J582" s="735"/>
      <c r="K582" s="297"/>
      <c r="L582" s="735"/>
      <c r="M582" s="297"/>
      <c r="N582" s="297"/>
      <c r="O582" s="297"/>
      <c r="P582" s="297"/>
      <c r="Q582" s="297"/>
      <c r="R582" s="297"/>
      <c r="S582" s="297"/>
      <c r="T582" s="297"/>
      <c r="U582" s="297"/>
      <c r="V582" s="297"/>
      <c r="W582" s="297"/>
      <c r="X582" s="297"/>
      <c r="Y582" s="297"/>
      <c r="Z582" s="297"/>
    </row>
    <row r="583" spans="1:26" ht="15.75" customHeight="1">
      <c r="A583" s="297"/>
      <c r="B583" s="297"/>
      <c r="C583" s="297"/>
      <c r="D583" s="297"/>
      <c r="E583" s="297"/>
      <c r="F583" s="297"/>
      <c r="G583" s="297"/>
      <c r="H583" s="297"/>
      <c r="I583" s="297"/>
      <c r="J583" s="735"/>
      <c r="K583" s="297"/>
      <c r="L583" s="735"/>
      <c r="M583" s="297"/>
      <c r="N583" s="297"/>
      <c r="O583" s="297"/>
      <c r="P583" s="297"/>
      <c r="Q583" s="297"/>
      <c r="R583" s="297"/>
      <c r="S583" s="297"/>
      <c r="T583" s="297"/>
      <c r="U583" s="297"/>
      <c r="V583" s="297"/>
      <c r="W583" s="297"/>
      <c r="X583" s="297"/>
      <c r="Y583" s="297"/>
      <c r="Z583" s="297"/>
    </row>
    <row r="584" spans="1:26" ht="15.75" customHeight="1">
      <c r="A584" s="297"/>
      <c r="B584" s="297"/>
      <c r="C584" s="297"/>
      <c r="D584" s="297"/>
      <c r="E584" s="297"/>
      <c r="F584" s="297"/>
      <c r="G584" s="297"/>
      <c r="H584" s="297"/>
      <c r="I584" s="297"/>
      <c r="J584" s="735"/>
      <c r="K584" s="297"/>
      <c r="L584" s="735"/>
      <c r="M584" s="297"/>
      <c r="N584" s="297"/>
      <c r="O584" s="297"/>
      <c r="P584" s="297"/>
      <c r="Q584" s="297"/>
      <c r="R584" s="297"/>
      <c r="S584" s="297"/>
      <c r="T584" s="297"/>
      <c r="U584" s="297"/>
      <c r="V584" s="297"/>
      <c r="W584" s="297"/>
      <c r="X584" s="297"/>
      <c r="Y584" s="297"/>
      <c r="Z584" s="297"/>
    </row>
    <row r="585" spans="1:26" ht="15.75" customHeight="1">
      <c r="A585" s="297"/>
      <c r="B585" s="297"/>
      <c r="C585" s="297"/>
      <c r="D585" s="297"/>
      <c r="E585" s="297"/>
      <c r="F585" s="297"/>
      <c r="G585" s="297"/>
      <c r="H585" s="297"/>
      <c r="I585" s="297"/>
      <c r="J585" s="735"/>
      <c r="K585" s="297"/>
      <c r="L585" s="735"/>
      <c r="M585" s="297"/>
      <c r="N585" s="297"/>
      <c r="O585" s="297"/>
      <c r="P585" s="297"/>
      <c r="Q585" s="297"/>
      <c r="R585" s="297"/>
      <c r="S585" s="297"/>
      <c r="T585" s="297"/>
      <c r="U585" s="297"/>
      <c r="V585" s="297"/>
      <c r="W585" s="297"/>
      <c r="X585" s="297"/>
      <c r="Y585" s="297"/>
      <c r="Z585" s="297"/>
    </row>
    <row r="586" spans="1:26" ht="15.75" customHeight="1">
      <c r="A586" s="297"/>
      <c r="B586" s="297"/>
      <c r="C586" s="297"/>
      <c r="D586" s="297"/>
      <c r="E586" s="297"/>
      <c r="F586" s="297"/>
      <c r="G586" s="297"/>
      <c r="H586" s="297"/>
      <c r="I586" s="297"/>
      <c r="J586" s="735"/>
      <c r="K586" s="297"/>
      <c r="L586" s="735"/>
      <c r="M586" s="297"/>
      <c r="N586" s="297"/>
      <c r="O586" s="297"/>
      <c r="P586" s="297"/>
      <c r="Q586" s="297"/>
      <c r="R586" s="297"/>
      <c r="S586" s="297"/>
      <c r="T586" s="297"/>
      <c r="U586" s="297"/>
      <c r="V586" s="297"/>
      <c r="W586" s="297"/>
      <c r="X586" s="297"/>
      <c r="Y586" s="297"/>
      <c r="Z586" s="297"/>
    </row>
    <row r="587" spans="1:26" ht="15.75" customHeight="1">
      <c r="A587" s="297"/>
      <c r="B587" s="297"/>
      <c r="C587" s="297"/>
      <c r="D587" s="297"/>
      <c r="E587" s="297"/>
      <c r="F587" s="297"/>
      <c r="G587" s="297"/>
      <c r="H587" s="297"/>
      <c r="I587" s="297"/>
      <c r="J587" s="735"/>
      <c r="K587" s="297"/>
      <c r="L587" s="735"/>
      <c r="M587" s="297"/>
      <c r="N587" s="297"/>
      <c r="O587" s="297"/>
      <c r="P587" s="297"/>
      <c r="Q587" s="297"/>
      <c r="R587" s="297"/>
      <c r="S587" s="297"/>
      <c r="T587" s="297"/>
      <c r="U587" s="297"/>
      <c r="V587" s="297"/>
      <c r="W587" s="297"/>
      <c r="X587" s="297"/>
      <c r="Y587" s="297"/>
      <c r="Z587" s="297"/>
    </row>
    <row r="588" spans="1:26" ht="15.75" customHeight="1">
      <c r="A588" s="297"/>
      <c r="B588" s="297"/>
      <c r="C588" s="297"/>
      <c r="D588" s="297"/>
      <c r="E588" s="297"/>
      <c r="F588" s="297"/>
      <c r="G588" s="297"/>
      <c r="H588" s="297"/>
      <c r="I588" s="297"/>
      <c r="J588" s="735"/>
      <c r="K588" s="297"/>
      <c r="L588" s="735"/>
      <c r="M588" s="297"/>
      <c r="N588" s="297"/>
      <c r="O588" s="297"/>
      <c r="P588" s="297"/>
      <c r="Q588" s="297"/>
      <c r="R588" s="297"/>
      <c r="S588" s="297"/>
      <c r="T588" s="297"/>
      <c r="U588" s="297"/>
      <c r="V588" s="297"/>
      <c r="W588" s="297"/>
      <c r="X588" s="297"/>
      <c r="Y588" s="297"/>
      <c r="Z588" s="297"/>
    </row>
    <row r="589" spans="1:26" ht="15.75" customHeight="1">
      <c r="A589" s="297"/>
      <c r="B589" s="297"/>
      <c r="C589" s="297"/>
      <c r="D589" s="297"/>
      <c r="E589" s="297"/>
      <c r="F589" s="297"/>
      <c r="G589" s="297"/>
      <c r="H589" s="297"/>
      <c r="I589" s="297"/>
      <c r="J589" s="735"/>
      <c r="K589" s="297"/>
      <c r="L589" s="735"/>
      <c r="M589" s="297"/>
      <c r="N589" s="297"/>
      <c r="O589" s="297"/>
      <c r="P589" s="297"/>
      <c r="Q589" s="297"/>
      <c r="R589" s="297"/>
      <c r="S589" s="297"/>
      <c r="T589" s="297"/>
      <c r="U589" s="297"/>
      <c r="V589" s="297"/>
      <c r="W589" s="297"/>
      <c r="X589" s="297"/>
      <c r="Y589" s="297"/>
      <c r="Z589" s="297"/>
    </row>
    <row r="590" spans="1:26" ht="15.75" customHeight="1">
      <c r="A590" s="297"/>
      <c r="B590" s="297"/>
      <c r="C590" s="297"/>
      <c r="D590" s="297"/>
      <c r="E590" s="297"/>
      <c r="F590" s="297"/>
      <c r="G590" s="297"/>
      <c r="H590" s="297"/>
      <c r="I590" s="297"/>
      <c r="J590" s="735"/>
      <c r="K590" s="297"/>
      <c r="L590" s="735"/>
      <c r="M590" s="297"/>
      <c r="N590" s="297"/>
      <c r="O590" s="297"/>
      <c r="P590" s="297"/>
      <c r="Q590" s="297"/>
      <c r="R590" s="297"/>
      <c r="S590" s="297"/>
      <c r="T590" s="297"/>
      <c r="U590" s="297"/>
      <c r="V590" s="297"/>
      <c r="W590" s="297"/>
      <c r="X590" s="297"/>
      <c r="Y590" s="297"/>
      <c r="Z590" s="297"/>
    </row>
    <row r="591" spans="1:26" ht="15.75" customHeight="1">
      <c r="A591" s="297"/>
      <c r="B591" s="297"/>
      <c r="C591" s="297"/>
      <c r="D591" s="297"/>
      <c r="E591" s="297"/>
      <c r="F591" s="297"/>
      <c r="G591" s="297"/>
      <c r="H591" s="297"/>
      <c r="I591" s="297"/>
      <c r="J591" s="735"/>
      <c r="K591" s="297"/>
      <c r="L591" s="735"/>
      <c r="M591" s="297"/>
      <c r="N591" s="297"/>
      <c r="O591" s="297"/>
      <c r="P591" s="297"/>
      <c r="Q591" s="297"/>
      <c r="R591" s="297"/>
      <c r="S591" s="297"/>
      <c r="T591" s="297"/>
      <c r="U591" s="297"/>
      <c r="V591" s="297"/>
      <c r="W591" s="297"/>
      <c r="X591" s="297"/>
      <c r="Y591" s="297"/>
      <c r="Z591" s="297"/>
    </row>
    <row r="592" spans="1:26" ht="15.75" customHeight="1">
      <c r="A592" s="297"/>
      <c r="B592" s="297"/>
      <c r="C592" s="297"/>
      <c r="D592" s="297"/>
      <c r="E592" s="297"/>
      <c r="F592" s="297"/>
      <c r="G592" s="297"/>
      <c r="H592" s="297"/>
      <c r="I592" s="297"/>
      <c r="J592" s="735"/>
      <c r="K592" s="297"/>
      <c r="L592" s="735"/>
      <c r="M592" s="297"/>
      <c r="N592" s="297"/>
      <c r="O592" s="297"/>
      <c r="P592" s="297"/>
      <c r="Q592" s="297"/>
      <c r="R592" s="297"/>
      <c r="S592" s="297"/>
      <c r="T592" s="297"/>
      <c r="U592" s="297"/>
      <c r="V592" s="297"/>
      <c r="W592" s="297"/>
      <c r="X592" s="297"/>
      <c r="Y592" s="297"/>
      <c r="Z592" s="297"/>
    </row>
    <row r="593" spans="1:26" ht="15.75" customHeight="1">
      <c r="A593" s="297"/>
      <c r="B593" s="297"/>
      <c r="C593" s="297"/>
      <c r="D593" s="297"/>
      <c r="E593" s="297"/>
      <c r="F593" s="297"/>
      <c r="G593" s="297"/>
      <c r="H593" s="297"/>
      <c r="I593" s="297"/>
      <c r="J593" s="735"/>
      <c r="K593" s="297"/>
      <c r="L593" s="735"/>
      <c r="M593" s="297"/>
      <c r="N593" s="297"/>
      <c r="O593" s="297"/>
      <c r="P593" s="297"/>
      <c r="Q593" s="297"/>
      <c r="R593" s="297"/>
      <c r="S593" s="297"/>
      <c r="T593" s="297"/>
      <c r="U593" s="297"/>
      <c r="V593" s="297"/>
      <c r="W593" s="297"/>
      <c r="X593" s="297"/>
      <c r="Y593" s="297"/>
      <c r="Z593" s="297"/>
    </row>
    <row r="594" spans="1:26" ht="15.75" customHeight="1">
      <c r="A594" s="297"/>
      <c r="B594" s="297"/>
      <c r="C594" s="297"/>
      <c r="D594" s="297"/>
      <c r="E594" s="297"/>
      <c r="F594" s="297"/>
      <c r="G594" s="297"/>
      <c r="H594" s="297"/>
      <c r="I594" s="297"/>
      <c r="J594" s="735"/>
      <c r="K594" s="297"/>
      <c r="L594" s="735"/>
      <c r="M594" s="297"/>
      <c r="N594" s="297"/>
      <c r="O594" s="297"/>
      <c r="P594" s="297"/>
      <c r="Q594" s="297"/>
      <c r="R594" s="297"/>
      <c r="S594" s="297"/>
      <c r="T594" s="297"/>
      <c r="U594" s="297"/>
      <c r="V594" s="297"/>
      <c r="W594" s="297"/>
      <c r="X594" s="297"/>
      <c r="Y594" s="297"/>
      <c r="Z594" s="297"/>
    </row>
    <row r="595" spans="1:26" ht="15.75" customHeight="1">
      <c r="A595" s="297"/>
      <c r="B595" s="297"/>
      <c r="C595" s="297"/>
      <c r="D595" s="297"/>
      <c r="E595" s="297"/>
      <c r="F595" s="297"/>
      <c r="G595" s="297"/>
      <c r="H595" s="297"/>
      <c r="I595" s="297"/>
      <c r="J595" s="735"/>
      <c r="K595" s="297"/>
      <c r="L595" s="735"/>
      <c r="M595" s="297"/>
      <c r="N595" s="297"/>
      <c r="O595" s="297"/>
      <c r="P595" s="297"/>
      <c r="Q595" s="297"/>
      <c r="R595" s="297"/>
      <c r="S595" s="297"/>
      <c r="T595" s="297"/>
      <c r="U595" s="297"/>
      <c r="V595" s="297"/>
      <c r="W595" s="297"/>
      <c r="X595" s="297"/>
      <c r="Y595" s="297"/>
      <c r="Z595" s="297"/>
    </row>
    <row r="596" spans="1:26" ht="15.75" customHeight="1">
      <c r="A596" s="297"/>
      <c r="B596" s="297"/>
      <c r="C596" s="297"/>
      <c r="D596" s="297"/>
      <c r="E596" s="297"/>
      <c r="F596" s="297"/>
      <c r="G596" s="297"/>
      <c r="H596" s="297"/>
      <c r="I596" s="297"/>
      <c r="J596" s="735"/>
      <c r="K596" s="297"/>
      <c r="L596" s="735"/>
      <c r="M596" s="297"/>
      <c r="N596" s="297"/>
      <c r="O596" s="297"/>
      <c r="P596" s="297"/>
      <c r="Q596" s="297"/>
      <c r="R596" s="297"/>
      <c r="S596" s="297"/>
      <c r="T596" s="297"/>
      <c r="U596" s="297"/>
      <c r="V596" s="297"/>
      <c r="W596" s="297"/>
      <c r="X596" s="297"/>
      <c r="Y596" s="297"/>
      <c r="Z596" s="297"/>
    </row>
    <row r="597" spans="1:26" ht="15.75" customHeight="1">
      <c r="A597" s="297"/>
      <c r="B597" s="297"/>
      <c r="C597" s="297"/>
      <c r="D597" s="297"/>
      <c r="E597" s="297"/>
      <c r="F597" s="297"/>
      <c r="G597" s="297"/>
      <c r="H597" s="297"/>
      <c r="I597" s="297"/>
      <c r="J597" s="735"/>
      <c r="K597" s="297"/>
      <c r="L597" s="735"/>
      <c r="M597" s="297"/>
      <c r="N597" s="297"/>
      <c r="O597" s="297"/>
      <c r="P597" s="297"/>
      <c r="Q597" s="297"/>
      <c r="R597" s="297"/>
      <c r="S597" s="297"/>
      <c r="T597" s="297"/>
      <c r="U597" s="297"/>
      <c r="V597" s="297"/>
      <c r="W597" s="297"/>
      <c r="X597" s="297"/>
      <c r="Y597" s="297"/>
      <c r="Z597" s="297"/>
    </row>
    <row r="598" spans="1:26" ht="15.75" customHeight="1">
      <c r="A598" s="297"/>
      <c r="B598" s="297"/>
      <c r="C598" s="297"/>
      <c r="D598" s="297"/>
      <c r="E598" s="297"/>
      <c r="F598" s="297"/>
      <c r="G598" s="297"/>
      <c r="H598" s="297"/>
      <c r="I598" s="297"/>
      <c r="J598" s="735"/>
      <c r="K598" s="297"/>
      <c r="L598" s="735"/>
      <c r="M598" s="297"/>
      <c r="N598" s="297"/>
      <c r="O598" s="297"/>
      <c r="P598" s="297"/>
      <c r="Q598" s="297"/>
      <c r="R598" s="297"/>
      <c r="S598" s="297"/>
      <c r="T598" s="297"/>
      <c r="U598" s="297"/>
      <c r="V598" s="297"/>
      <c r="W598" s="297"/>
      <c r="X598" s="297"/>
      <c r="Y598" s="297"/>
      <c r="Z598" s="297"/>
    </row>
    <row r="599" spans="1:26" ht="15.75" customHeight="1">
      <c r="A599" s="297"/>
      <c r="B599" s="297"/>
      <c r="C599" s="297"/>
      <c r="D599" s="297"/>
      <c r="E599" s="297"/>
      <c r="F599" s="297"/>
      <c r="G599" s="297"/>
      <c r="H599" s="297"/>
      <c r="I599" s="297"/>
      <c r="J599" s="735"/>
      <c r="K599" s="297"/>
      <c r="L599" s="735"/>
      <c r="M599" s="297"/>
      <c r="N599" s="297"/>
      <c r="O599" s="297"/>
      <c r="P599" s="297"/>
      <c r="Q599" s="297"/>
      <c r="R599" s="297"/>
      <c r="S599" s="297"/>
      <c r="T599" s="297"/>
      <c r="U599" s="297"/>
      <c r="V599" s="297"/>
      <c r="W599" s="297"/>
      <c r="X599" s="297"/>
      <c r="Y599" s="297"/>
      <c r="Z599" s="297"/>
    </row>
    <row r="600" spans="1:26" ht="15.75" customHeight="1">
      <c r="A600" s="297"/>
      <c r="B600" s="297"/>
      <c r="C600" s="297"/>
      <c r="D600" s="297"/>
      <c r="E600" s="297"/>
      <c r="F600" s="297"/>
      <c r="G600" s="297"/>
      <c r="H600" s="297"/>
      <c r="I600" s="297"/>
      <c r="J600" s="735"/>
      <c r="K600" s="297"/>
      <c r="L600" s="735"/>
      <c r="M600" s="297"/>
      <c r="N600" s="297"/>
      <c r="O600" s="297"/>
      <c r="P600" s="297"/>
      <c r="Q600" s="297"/>
      <c r="R600" s="297"/>
      <c r="S600" s="297"/>
      <c r="T600" s="297"/>
      <c r="U600" s="297"/>
      <c r="V600" s="297"/>
      <c r="W600" s="297"/>
      <c r="X600" s="297"/>
      <c r="Y600" s="297"/>
      <c r="Z600" s="297"/>
    </row>
    <row r="601" spans="1:26" ht="15.75" customHeight="1">
      <c r="A601" s="297"/>
      <c r="B601" s="297"/>
      <c r="C601" s="297"/>
      <c r="D601" s="297"/>
      <c r="E601" s="297"/>
      <c r="F601" s="297"/>
      <c r="G601" s="297"/>
      <c r="H601" s="297"/>
      <c r="I601" s="297"/>
      <c r="J601" s="735"/>
      <c r="K601" s="297"/>
      <c r="L601" s="735"/>
      <c r="M601" s="297"/>
      <c r="N601" s="297"/>
      <c r="O601" s="297"/>
      <c r="P601" s="297"/>
      <c r="Q601" s="297"/>
      <c r="R601" s="297"/>
      <c r="S601" s="297"/>
      <c r="T601" s="297"/>
      <c r="U601" s="297"/>
      <c r="V601" s="297"/>
      <c r="W601" s="297"/>
      <c r="X601" s="297"/>
      <c r="Y601" s="297"/>
      <c r="Z601" s="297"/>
    </row>
    <row r="602" spans="1:26" ht="15.75" customHeight="1">
      <c r="A602" s="297"/>
      <c r="B602" s="297"/>
      <c r="C602" s="297"/>
      <c r="D602" s="297"/>
      <c r="E602" s="297"/>
      <c r="F602" s="297"/>
      <c r="G602" s="297"/>
      <c r="H602" s="297"/>
      <c r="I602" s="297"/>
      <c r="J602" s="735"/>
      <c r="K602" s="297"/>
      <c r="L602" s="735"/>
      <c r="M602" s="297"/>
      <c r="N602" s="297"/>
      <c r="O602" s="297"/>
      <c r="P602" s="297"/>
      <c r="Q602" s="297"/>
      <c r="R602" s="297"/>
      <c r="S602" s="297"/>
      <c r="T602" s="297"/>
      <c r="U602" s="297"/>
      <c r="V602" s="297"/>
      <c r="W602" s="297"/>
      <c r="X602" s="297"/>
      <c r="Y602" s="297"/>
      <c r="Z602" s="297"/>
    </row>
    <row r="603" spans="1:26" ht="15.75" customHeight="1">
      <c r="A603" s="297"/>
      <c r="B603" s="297"/>
      <c r="C603" s="297"/>
      <c r="D603" s="297"/>
      <c r="E603" s="297"/>
      <c r="F603" s="297"/>
      <c r="G603" s="297"/>
      <c r="H603" s="297"/>
      <c r="I603" s="297"/>
      <c r="J603" s="735"/>
      <c r="K603" s="297"/>
      <c r="L603" s="735"/>
      <c r="M603" s="297"/>
      <c r="N603" s="297"/>
      <c r="O603" s="297"/>
      <c r="P603" s="297"/>
      <c r="Q603" s="297"/>
      <c r="R603" s="297"/>
      <c r="S603" s="297"/>
      <c r="T603" s="297"/>
      <c r="U603" s="297"/>
      <c r="V603" s="297"/>
      <c r="W603" s="297"/>
      <c r="X603" s="297"/>
      <c r="Y603" s="297"/>
      <c r="Z603" s="297"/>
    </row>
    <row r="604" spans="1:26" ht="15.75" customHeight="1">
      <c r="A604" s="297"/>
      <c r="B604" s="297"/>
      <c r="C604" s="297"/>
      <c r="D604" s="297"/>
      <c r="E604" s="297"/>
      <c r="F604" s="297"/>
      <c r="G604" s="297"/>
      <c r="H604" s="297"/>
      <c r="I604" s="297"/>
      <c r="J604" s="735"/>
      <c r="K604" s="297"/>
      <c r="L604" s="735"/>
      <c r="M604" s="297"/>
      <c r="N604" s="297"/>
      <c r="O604" s="297"/>
      <c r="P604" s="297"/>
      <c r="Q604" s="297"/>
      <c r="R604" s="297"/>
      <c r="S604" s="297"/>
      <c r="T604" s="297"/>
      <c r="U604" s="297"/>
      <c r="V604" s="297"/>
      <c r="W604" s="297"/>
      <c r="X604" s="297"/>
      <c r="Y604" s="297"/>
      <c r="Z604" s="297"/>
    </row>
    <row r="605" spans="1:26" ht="15.75" customHeight="1">
      <c r="A605" s="297"/>
      <c r="B605" s="297"/>
      <c r="C605" s="297"/>
      <c r="D605" s="297"/>
      <c r="E605" s="297"/>
      <c r="F605" s="297"/>
      <c r="G605" s="297"/>
      <c r="H605" s="297"/>
      <c r="I605" s="297"/>
      <c r="J605" s="735"/>
      <c r="K605" s="297"/>
      <c r="L605" s="735"/>
      <c r="M605" s="297"/>
      <c r="N605" s="297"/>
      <c r="O605" s="297"/>
      <c r="P605" s="297"/>
      <c r="Q605" s="297"/>
      <c r="R605" s="297"/>
      <c r="S605" s="297"/>
      <c r="T605" s="297"/>
      <c r="U605" s="297"/>
      <c r="V605" s="297"/>
      <c r="W605" s="297"/>
      <c r="X605" s="297"/>
      <c r="Y605" s="297"/>
      <c r="Z605" s="297"/>
    </row>
    <row r="606" spans="1:26" ht="15.75" customHeight="1">
      <c r="A606" s="297"/>
      <c r="B606" s="297"/>
      <c r="C606" s="297"/>
      <c r="D606" s="297"/>
      <c r="E606" s="297"/>
      <c r="F606" s="297"/>
      <c r="G606" s="297"/>
      <c r="H606" s="297"/>
      <c r="I606" s="297"/>
      <c r="J606" s="735"/>
      <c r="K606" s="297"/>
      <c r="L606" s="735"/>
      <c r="M606" s="297"/>
      <c r="N606" s="297"/>
      <c r="O606" s="297"/>
      <c r="P606" s="297"/>
      <c r="Q606" s="297"/>
      <c r="R606" s="297"/>
      <c r="S606" s="297"/>
      <c r="T606" s="297"/>
      <c r="U606" s="297"/>
      <c r="V606" s="297"/>
      <c r="W606" s="297"/>
      <c r="X606" s="297"/>
      <c r="Y606" s="297"/>
      <c r="Z606" s="297"/>
    </row>
    <row r="607" spans="1:26" ht="15.75" customHeight="1">
      <c r="A607" s="297"/>
      <c r="B607" s="297"/>
      <c r="C607" s="297"/>
      <c r="D607" s="297"/>
      <c r="E607" s="297"/>
      <c r="F607" s="297"/>
      <c r="G607" s="297"/>
      <c r="H607" s="297"/>
      <c r="I607" s="297"/>
      <c r="J607" s="735"/>
      <c r="K607" s="297"/>
      <c r="L607" s="735"/>
      <c r="M607" s="297"/>
      <c r="N607" s="297"/>
      <c r="O607" s="297"/>
      <c r="P607" s="297"/>
      <c r="Q607" s="297"/>
      <c r="R607" s="297"/>
      <c r="S607" s="297"/>
      <c r="T607" s="297"/>
      <c r="U607" s="297"/>
      <c r="V607" s="297"/>
      <c r="W607" s="297"/>
      <c r="X607" s="297"/>
      <c r="Y607" s="297"/>
      <c r="Z607" s="297"/>
    </row>
    <row r="608" spans="1:26" ht="15.75" customHeight="1">
      <c r="A608" s="297"/>
      <c r="B608" s="297"/>
      <c r="C608" s="297"/>
      <c r="D608" s="297"/>
      <c r="E608" s="297"/>
      <c r="F608" s="297"/>
      <c r="G608" s="297"/>
      <c r="H608" s="297"/>
      <c r="I608" s="297"/>
      <c r="J608" s="735"/>
      <c r="K608" s="297"/>
      <c r="L608" s="735"/>
      <c r="M608" s="297"/>
      <c r="N608" s="297"/>
      <c r="O608" s="297"/>
      <c r="P608" s="297"/>
      <c r="Q608" s="297"/>
      <c r="R608" s="297"/>
      <c r="S608" s="297"/>
      <c r="T608" s="297"/>
      <c r="U608" s="297"/>
      <c r="V608" s="297"/>
      <c r="W608" s="297"/>
      <c r="X608" s="297"/>
      <c r="Y608" s="297"/>
      <c r="Z608" s="297"/>
    </row>
    <row r="609" spans="1:26" ht="15.75" customHeight="1">
      <c r="A609" s="297"/>
      <c r="B609" s="297"/>
      <c r="C609" s="297"/>
      <c r="D609" s="297"/>
      <c r="E609" s="297"/>
      <c r="F609" s="297"/>
      <c r="G609" s="297"/>
      <c r="H609" s="297"/>
      <c r="I609" s="297"/>
      <c r="J609" s="735"/>
      <c r="K609" s="297"/>
      <c r="L609" s="735"/>
      <c r="M609" s="297"/>
      <c r="N609" s="297"/>
      <c r="O609" s="297"/>
      <c r="P609" s="297"/>
      <c r="Q609" s="297"/>
      <c r="R609" s="297"/>
      <c r="S609" s="297"/>
      <c r="T609" s="297"/>
      <c r="U609" s="297"/>
      <c r="V609" s="297"/>
      <c r="W609" s="297"/>
      <c r="X609" s="297"/>
      <c r="Y609" s="297"/>
      <c r="Z609" s="297"/>
    </row>
    <row r="610" spans="1:26" ht="15.75" customHeight="1">
      <c r="A610" s="297"/>
      <c r="B610" s="297"/>
      <c r="C610" s="297"/>
      <c r="D610" s="297"/>
      <c r="E610" s="297"/>
      <c r="F610" s="297"/>
      <c r="G610" s="297"/>
      <c r="H610" s="297"/>
      <c r="I610" s="297"/>
      <c r="J610" s="735"/>
      <c r="K610" s="297"/>
      <c r="L610" s="735"/>
      <c r="M610" s="297"/>
      <c r="N610" s="297"/>
      <c r="O610" s="297"/>
      <c r="P610" s="297"/>
      <c r="Q610" s="297"/>
      <c r="R610" s="297"/>
      <c r="S610" s="297"/>
      <c r="T610" s="297"/>
      <c r="U610" s="297"/>
      <c r="V610" s="297"/>
      <c r="W610" s="297"/>
      <c r="X610" s="297"/>
      <c r="Y610" s="297"/>
      <c r="Z610" s="297"/>
    </row>
    <row r="611" spans="1:26" ht="15.75" customHeight="1">
      <c r="A611" s="297"/>
      <c r="B611" s="297"/>
      <c r="C611" s="297"/>
      <c r="D611" s="297"/>
      <c r="E611" s="297"/>
      <c r="F611" s="297"/>
      <c r="G611" s="297"/>
      <c r="H611" s="297"/>
      <c r="I611" s="297"/>
      <c r="J611" s="735"/>
      <c r="K611" s="297"/>
      <c r="L611" s="735"/>
      <c r="M611" s="297"/>
      <c r="N611" s="297"/>
      <c r="O611" s="297"/>
      <c r="P611" s="297"/>
      <c r="Q611" s="297"/>
      <c r="R611" s="297"/>
      <c r="S611" s="297"/>
      <c r="T611" s="297"/>
      <c r="U611" s="297"/>
      <c r="V611" s="297"/>
      <c r="W611" s="297"/>
      <c r="X611" s="297"/>
      <c r="Y611" s="297"/>
      <c r="Z611" s="297"/>
    </row>
    <row r="612" spans="1:26" ht="15.75" customHeight="1">
      <c r="A612" s="297"/>
      <c r="B612" s="297"/>
      <c r="C612" s="297"/>
      <c r="D612" s="297"/>
      <c r="E612" s="297"/>
      <c r="F612" s="297"/>
      <c r="G612" s="297"/>
      <c r="H612" s="297"/>
      <c r="I612" s="297"/>
      <c r="J612" s="735"/>
      <c r="K612" s="297"/>
      <c r="L612" s="735"/>
      <c r="M612" s="297"/>
      <c r="N612" s="297"/>
      <c r="O612" s="297"/>
      <c r="P612" s="297"/>
      <c r="Q612" s="297"/>
      <c r="R612" s="297"/>
      <c r="S612" s="297"/>
      <c r="T612" s="297"/>
      <c r="U612" s="297"/>
      <c r="V612" s="297"/>
      <c r="W612" s="297"/>
      <c r="X612" s="297"/>
      <c r="Y612" s="297"/>
      <c r="Z612" s="297"/>
    </row>
    <row r="613" spans="1:26" ht="15.75" customHeight="1">
      <c r="A613" s="297"/>
      <c r="B613" s="297"/>
      <c r="C613" s="297"/>
      <c r="D613" s="297"/>
      <c r="E613" s="297"/>
      <c r="F613" s="297"/>
      <c r="G613" s="297"/>
      <c r="H613" s="297"/>
      <c r="I613" s="297"/>
      <c r="J613" s="735"/>
      <c r="K613" s="297"/>
      <c r="L613" s="735"/>
      <c r="M613" s="297"/>
      <c r="N613" s="297"/>
      <c r="O613" s="297"/>
      <c r="P613" s="297"/>
      <c r="Q613" s="297"/>
      <c r="R613" s="297"/>
      <c r="S613" s="297"/>
      <c r="T613" s="297"/>
      <c r="U613" s="297"/>
      <c r="V613" s="297"/>
      <c r="W613" s="297"/>
      <c r="X613" s="297"/>
      <c r="Y613" s="297"/>
      <c r="Z613" s="297"/>
    </row>
    <row r="614" spans="1:26" ht="15.75" customHeight="1">
      <c r="A614" s="297"/>
      <c r="B614" s="297"/>
      <c r="C614" s="297"/>
      <c r="D614" s="297"/>
      <c r="E614" s="297"/>
      <c r="F614" s="297"/>
      <c r="G614" s="297"/>
      <c r="H614" s="297"/>
      <c r="I614" s="297"/>
      <c r="J614" s="735"/>
      <c r="K614" s="297"/>
      <c r="L614" s="735"/>
      <c r="M614" s="297"/>
      <c r="N614" s="297"/>
      <c r="O614" s="297"/>
      <c r="P614" s="297"/>
      <c r="Q614" s="297"/>
      <c r="R614" s="297"/>
      <c r="S614" s="297"/>
      <c r="T614" s="297"/>
      <c r="U614" s="297"/>
      <c r="V614" s="297"/>
      <c r="W614" s="297"/>
      <c r="X614" s="297"/>
      <c r="Y614" s="297"/>
      <c r="Z614" s="297"/>
    </row>
    <row r="615" spans="1:26" ht="15.75" customHeight="1">
      <c r="A615" s="297"/>
      <c r="B615" s="297"/>
      <c r="C615" s="297"/>
      <c r="D615" s="297"/>
      <c r="E615" s="297"/>
      <c r="F615" s="297"/>
      <c r="G615" s="297"/>
      <c r="H615" s="297"/>
      <c r="I615" s="297"/>
      <c r="J615" s="735"/>
      <c r="K615" s="297"/>
      <c r="L615" s="735"/>
      <c r="M615" s="297"/>
      <c r="N615" s="297"/>
      <c r="O615" s="297"/>
      <c r="P615" s="297"/>
      <c r="Q615" s="297"/>
      <c r="R615" s="297"/>
      <c r="S615" s="297"/>
      <c r="T615" s="297"/>
      <c r="U615" s="297"/>
      <c r="V615" s="297"/>
      <c r="W615" s="297"/>
      <c r="X615" s="297"/>
      <c r="Y615" s="297"/>
      <c r="Z615" s="297"/>
    </row>
    <row r="616" spans="1:26" ht="15.75" customHeight="1">
      <c r="A616" s="297"/>
      <c r="B616" s="297"/>
      <c r="C616" s="297"/>
      <c r="D616" s="297"/>
      <c r="E616" s="297"/>
      <c r="F616" s="297"/>
      <c r="G616" s="297"/>
      <c r="H616" s="297"/>
      <c r="I616" s="297"/>
      <c r="J616" s="735"/>
      <c r="K616" s="297"/>
      <c r="L616" s="735"/>
      <c r="M616" s="297"/>
      <c r="N616" s="297"/>
      <c r="O616" s="297"/>
      <c r="P616" s="297"/>
      <c r="Q616" s="297"/>
      <c r="R616" s="297"/>
      <c r="S616" s="297"/>
      <c r="T616" s="297"/>
      <c r="U616" s="297"/>
      <c r="V616" s="297"/>
      <c r="W616" s="297"/>
      <c r="X616" s="297"/>
      <c r="Y616" s="297"/>
      <c r="Z616" s="297"/>
    </row>
    <row r="617" spans="1:26" ht="15.75" customHeight="1">
      <c r="A617" s="297"/>
      <c r="B617" s="297"/>
      <c r="C617" s="297"/>
      <c r="D617" s="297"/>
      <c r="E617" s="297"/>
      <c r="F617" s="297"/>
      <c r="G617" s="297"/>
      <c r="H617" s="297"/>
      <c r="I617" s="297"/>
      <c r="J617" s="735"/>
      <c r="K617" s="297"/>
      <c r="L617" s="735"/>
      <c r="M617" s="297"/>
      <c r="N617" s="297"/>
      <c r="O617" s="297"/>
      <c r="P617" s="297"/>
      <c r="Q617" s="297"/>
      <c r="R617" s="297"/>
      <c r="S617" s="297"/>
      <c r="T617" s="297"/>
      <c r="U617" s="297"/>
      <c r="V617" s="297"/>
      <c r="W617" s="297"/>
      <c r="X617" s="297"/>
      <c r="Y617" s="297"/>
      <c r="Z617" s="297"/>
    </row>
    <row r="618" spans="1:26" ht="15.75" customHeight="1">
      <c r="A618" s="297"/>
      <c r="B618" s="297"/>
      <c r="C618" s="297"/>
      <c r="D618" s="297"/>
      <c r="E618" s="297"/>
      <c r="F618" s="297"/>
      <c r="G618" s="297"/>
      <c r="H618" s="297"/>
      <c r="I618" s="297"/>
      <c r="J618" s="735"/>
      <c r="K618" s="297"/>
      <c r="L618" s="735"/>
      <c r="M618" s="297"/>
      <c r="N618" s="297"/>
      <c r="O618" s="297"/>
      <c r="P618" s="297"/>
      <c r="Q618" s="297"/>
      <c r="R618" s="297"/>
      <c r="S618" s="297"/>
      <c r="T618" s="297"/>
      <c r="U618" s="297"/>
      <c r="V618" s="297"/>
      <c r="W618" s="297"/>
      <c r="X618" s="297"/>
      <c r="Y618" s="297"/>
      <c r="Z618" s="297"/>
    </row>
    <row r="619" spans="1:26" ht="15.75" customHeight="1">
      <c r="A619" s="297"/>
      <c r="B619" s="297"/>
      <c r="C619" s="297"/>
      <c r="D619" s="297"/>
      <c r="E619" s="297"/>
      <c r="F619" s="297"/>
      <c r="G619" s="297"/>
      <c r="H619" s="297"/>
      <c r="I619" s="297"/>
      <c r="J619" s="735"/>
      <c r="K619" s="297"/>
      <c r="L619" s="735"/>
      <c r="M619" s="297"/>
      <c r="N619" s="297"/>
      <c r="O619" s="297"/>
      <c r="P619" s="297"/>
      <c r="Q619" s="297"/>
      <c r="R619" s="297"/>
      <c r="S619" s="297"/>
      <c r="T619" s="297"/>
      <c r="U619" s="297"/>
      <c r="V619" s="297"/>
      <c r="W619" s="297"/>
      <c r="X619" s="297"/>
      <c r="Y619" s="297"/>
      <c r="Z619" s="297"/>
    </row>
    <row r="620" spans="1:26" ht="15.75" customHeight="1">
      <c r="A620" s="297"/>
      <c r="B620" s="297"/>
      <c r="C620" s="297"/>
      <c r="D620" s="297"/>
      <c r="E620" s="297"/>
      <c r="F620" s="297"/>
      <c r="G620" s="297"/>
      <c r="H620" s="297"/>
      <c r="I620" s="297"/>
      <c r="J620" s="735"/>
      <c r="K620" s="297"/>
      <c r="L620" s="735"/>
      <c r="M620" s="297"/>
      <c r="N620" s="297"/>
      <c r="O620" s="297"/>
      <c r="P620" s="297"/>
      <c r="Q620" s="297"/>
      <c r="R620" s="297"/>
      <c r="S620" s="297"/>
      <c r="T620" s="297"/>
      <c r="U620" s="297"/>
      <c r="V620" s="297"/>
      <c r="W620" s="297"/>
      <c r="X620" s="297"/>
      <c r="Y620" s="297"/>
      <c r="Z620" s="297"/>
    </row>
    <row r="621" spans="1:26" ht="15.75" customHeight="1">
      <c r="A621" s="297"/>
      <c r="B621" s="297"/>
      <c r="C621" s="297"/>
      <c r="D621" s="297"/>
      <c r="E621" s="297"/>
      <c r="F621" s="297"/>
      <c r="G621" s="297"/>
      <c r="H621" s="297"/>
      <c r="I621" s="297"/>
      <c r="J621" s="735"/>
      <c r="K621" s="297"/>
      <c r="L621" s="735"/>
      <c r="M621" s="297"/>
      <c r="N621" s="297"/>
      <c r="O621" s="297"/>
      <c r="P621" s="297"/>
      <c r="Q621" s="297"/>
      <c r="R621" s="297"/>
      <c r="S621" s="297"/>
      <c r="T621" s="297"/>
      <c r="U621" s="297"/>
      <c r="V621" s="297"/>
      <c r="W621" s="297"/>
      <c r="X621" s="297"/>
      <c r="Y621" s="297"/>
      <c r="Z621" s="297"/>
    </row>
    <row r="622" spans="1:26" ht="15.75" customHeight="1">
      <c r="A622" s="297"/>
      <c r="B622" s="297"/>
      <c r="C622" s="297"/>
      <c r="D622" s="297"/>
      <c r="E622" s="297"/>
      <c r="F622" s="297"/>
      <c r="G622" s="297"/>
      <c r="H622" s="297"/>
      <c r="I622" s="297"/>
      <c r="J622" s="735"/>
      <c r="K622" s="297"/>
      <c r="L622" s="735"/>
      <c r="M622" s="297"/>
      <c r="N622" s="297"/>
      <c r="O622" s="297"/>
      <c r="P622" s="297"/>
      <c r="Q622" s="297"/>
      <c r="R622" s="297"/>
      <c r="S622" s="297"/>
      <c r="T622" s="297"/>
      <c r="U622" s="297"/>
      <c r="V622" s="297"/>
      <c r="W622" s="297"/>
      <c r="X622" s="297"/>
      <c r="Y622" s="297"/>
      <c r="Z622" s="297"/>
    </row>
    <row r="623" spans="1:26" ht="15.75" customHeight="1">
      <c r="A623" s="297"/>
      <c r="B623" s="297"/>
      <c r="C623" s="297"/>
      <c r="D623" s="297"/>
      <c r="E623" s="297"/>
      <c r="F623" s="297"/>
      <c r="G623" s="297"/>
      <c r="H623" s="297"/>
      <c r="I623" s="297"/>
      <c r="J623" s="735"/>
      <c r="K623" s="297"/>
      <c r="L623" s="735"/>
      <c r="M623" s="297"/>
      <c r="N623" s="297"/>
      <c r="O623" s="297"/>
      <c r="P623" s="297"/>
      <c r="Q623" s="297"/>
      <c r="R623" s="297"/>
      <c r="S623" s="297"/>
      <c r="T623" s="297"/>
      <c r="U623" s="297"/>
      <c r="V623" s="297"/>
      <c r="W623" s="297"/>
      <c r="X623" s="297"/>
      <c r="Y623" s="297"/>
      <c r="Z623" s="297"/>
    </row>
    <row r="624" spans="1:26" ht="15.75" customHeight="1">
      <c r="A624" s="297"/>
      <c r="B624" s="297"/>
      <c r="C624" s="297"/>
      <c r="D624" s="297"/>
      <c r="E624" s="297"/>
      <c r="F624" s="297"/>
      <c r="G624" s="297"/>
      <c r="H624" s="297"/>
      <c r="I624" s="297"/>
      <c r="J624" s="735"/>
      <c r="K624" s="297"/>
      <c r="L624" s="735"/>
      <c r="M624" s="297"/>
      <c r="N624" s="297"/>
      <c r="O624" s="297"/>
      <c r="P624" s="297"/>
      <c r="Q624" s="297"/>
      <c r="R624" s="297"/>
      <c r="S624" s="297"/>
      <c r="T624" s="297"/>
      <c r="U624" s="297"/>
      <c r="V624" s="297"/>
      <c r="W624" s="297"/>
      <c r="X624" s="297"/>
      <c r="Y624" s="297"/>
      <c r="Z624" s="297"/>
    </row>
    <row r="625" spans="1:26" ht="15.75" customHeight="1">
      <c r="A625" s="297"/>
      <c r="B625" s="297"/>
      <c r="C625" s="297"/>
      <c r="D625" s="297"/>
      <c r="E625" s="297"/>
      <c r="F625" s="297"/>
      <c r="G625" s="297"/>
      <c r="H625" s="297"/>
      <c r="I625" s="297"/>
      <c r="J625" s="735"/>
      <c r="K625" s="297"/>
      <c r="L625" s="735"/>
      <c r="M625" s="297"/>
      <c r="N625" s="297"/>
      <c r="O625" s="297"/>
      <c r="P625" s="297"/>
      <c r="Q625" s="297"/>
      <c r="R625" s="297"/>
      <c r="S625" s="297"/>
      <c r="T625" s="297"/>
      <c r="U625" s="297"/>
      <c r="V625" s="297"/>
      <c r="W625" s="297"/>
      <c r="X625" s="297"/>
      <c r="Y625" s="297"/>
      <c r="Z625" s="297"/>
    </row>
    <row r="626" spans="1:26" ht="15.75" customHeight="1">
      <c r="A626" s="297"/>
      <c r="B626" s="297"/>
      <c r="C626" s="297"/>
      <c r="D626" s="297"/>
      <c r="E626" s="297"/>
      <c r="F626" s="297"/>
      <c r="G626" s="297"/>
      <c r="H626" s="297"/>
      <c r="I626" s="297"/>
      <c r="J626" s="735"/>
      <c r="K626" s="297"/>
      <c r="L626" s="735"/>
      <c r="M626" s="297"/>
      <c r="N626" s="297"/>
      <c r="O626" s="297"/>
      <c r="P626" s="297"/>
      <c r="Q626" s="297"/>
      <c r="R626" s="297"/>
      <c r="S626" s="297"/>
      <c r="T626" s="297"/>
      <c r="U626" s="297"/>
      <c r="V626" s="297"/>
      <c r="W626" s="297"/>
      <c r="X626" s="297"/>
      <c r="Y626" s="297"/>
      <c r="Z626" s="297"/>
    </row>
    <row r="627" spans="1:26" ht="15.75" customHeight="1">
      <c r="A627" s="297"/>
      <c r="B627" s="297"/>
      <c r="C627" s="297"/>
      <c r="D627" s="297"/>
      <c r="E627" s="297"/>
      <c r="F627" s="297"/>
      <c r="G627" s="297"/>
      <c r="H627" s="297"/>
      <c r="I627" s="297"/>
      <c r="J627" s="735"/>
      <c r="K627" s="297"/>
      <c r="L627" s="735"/>
      <c r="M627" s="297"/>
      <c r="N627" s="297"/>
      <c r="O627" s="297"/>
      <c r="P627" s="297"/>
      <c r="Q627" s="297"/>
      <c r="R627" s="297"/>
      <c r="S627" s="297"/>
      <c r="T627" s="297"/>
      <c r="U627" s="297"/>
      <c r="V627" s="297"/>
      <c r="W627" s="297"/>
      <c r="X627" s="297"/>
      <c r="Y627" s="297"/>
      <c r="Z627" s="297"/>
    </row>
    <row r="628" spans="1:26" ht="15.75" customHeight="1">
      <c r="A628" s="297"/>
      <c r="B628" s="297"/>
      <c r="C628" s="297"/>
      <c r="D628" s="297"/>
      <c r="E628" s="297"/>
      <c r="F628" s="297"/>
      <c r="G628" s="297"/>
      <c r="H628" s="297"/>
      <c r="I628" s="297"/>
      <c r="J628" s="735"/>
      <c r="K628" s="297"/>
      <c r="L628" s="735"/>
      <c r="M628" s="297"/>
      <c r="N628" s="297"/>
      <c r="O628" s="297"/>
      <c r="P628" s="297"/>
      <c r="Q628" s="297"/>
      <c r="R628" s="297"/>
      <c r="S628" s="297"/>
      <c r="T628" s="297"/>
      <c r="U628" s="297"/>
      <c r="V628" s="297"/>
      <c r="W628" s="297"/>
      <c r="X628" s="297"/>
      <c r="Y628" s="297"/>
      <c r="Z628" s="297"/>
    </row>
    <row r="629" spans="1:26" ht="15.75" customHeight="1">
      <c r="A629" s="297"/>
      <c r="B629" s="297"/>
      <c r="C629" s="297"/>
      <c r="D629" s="297"/>
      <c r="E629" s="297"/>
      <c r="F629" s="297"/>
      <c r="G629" s="297"/>
      <c r="H629" s="297"/>
      <c r="I629" s="297"/>
      <c r="J629" s="735"/>
      <c r="K629" s="297"/>
      <c r="L629" s="735"/>
      <c r="M629" s="297"/>
      <c r="N629" s="297"/>
      <c r="O629" s="297"/>
      <c r="P629" s="297"/>
      <c r="Q629" s="297"/>
      <c r="R629" s="297"/>
      <c r="S629" s="297"/>
      <c r="T629" s="297"/>
      <c r="U629" s="297"/>
      <c r="V629" s="297"/>
      <c r="W629" s="297"/>
      <c r="X629" s="297"/>
      <c r="Y629" s="297"/>
      <c r="Z629" s="297"/>
    </row>
    <row r="630" spans="1:26" ht="15.75" customHeight="1">
      <c r="A630" s="297"/>
      <c r="B630" s="297"/>
      <c r="C630" s="297"/>
      <c r="D630" s="297"/>
      <c r="E630" s="297"/>
      <c r="F630" s="297"/>
      <c r="G630" s="297"/>
      <c r="H630" s="297"/>
      <c r="I630" s="297"/>
      <c r="J630" s="735"/>
      <c r="K630" s="297"/>
      <c r="L630" s="735"/>
      <c r="M630" s="297"/>
      <c r="N630" s="297"/>
      <c r="O630" s="297"/>
      <c r="P630" s="297"/>
      <c r="Q630" s="297"/>
      <c r="R630" s="297"/>
      <c r="S630" s="297"/>
      <c r="T630" s="297"/>
      <c r="U630" s="297"/>
      <c r="V630" s="297"/>
      <c r="W630" s="297"/>
      <c r="X630" s="297"/>
      <c r="Y630" s="297"/>
      <c r="Z630" s="297"/>
    </row>
    <row r="631" spans="1:26" ht="15.75" customHeight="1">
      <c r="A631" s="297"/>
      <c r="B631" s="297"/>
      <c r="C631" s="297"/>
      <c r="D631" s="297"/>
      <c r="E631" s="297"/>
      <c r="F631" s="297"/>
      <c r="G631" s="297"/>
      <c r="H631" s="297"/>
      <c r="I631" s="297"/>
      <c r="J631" s="735"/>
      <c r="K631" s="297"/>
      <c r="L631" s="735"/>
      <c r="M631" s="297"/>
      <c r="N631" s="297"/>
      <c r="O631" s="297"/>
      <c r="P631" s="297"/>
      <c r="Q631" s="297"/>
      <c r="R631" s="297"/>
      <c r="S631" s="297"/>
      <c r="T631" s="297"/>
      <c r="U631" s="297"/>
      <c r="V631" s="297"/>
      <c r="W631" s="297"/>
      <c r="X631" s="297"/>
      <c r="Y631" s="297"/>
      <c r="Z631" s="297"/>
    </row>
    <row r="632" spans="1:26" ht="15.75" customHeight="1">
      <c r="A632" s="297"/>
      <c r="B632" s="297"/>
      <c r="C632" s="297"/>
      <c r="D632" s="297"/>
      <c r="E632" s="297"/>
      <c r="F632" s="297"/>
      <c r="G632" s="297"/>
      <c r="H632" s="297"/>
      <c r="I632" s="297"/>
      <c r="J632" s="735"/>
      <c r="K632" s="297"/>
      <c r="L632" s="735"/>
      <c r="M632" s="297"/>
      <c r="N632" s="297"/>
      <c r="O632" s="297"/>
      <c r="P632" s="297"/>
      <c r="Q632" s="297"/>
      <c r="R632" s="297"/>
      <c r="S632" s="297"/>
      <c r="T632" s="297"/>
      <c r="U632" s="297"/>
      <c r="V632" s="297"/>
      <c r="W632" s="297"/>
      <c r="X632" s="297"/>
      <c r="Y632" s="297"/>
      <c r="Z632" s="297"/>
    </row>
    <row r="633" spans="1:26" ht="15.75" customHeight="1">
      <c r="A633" s="297"/>
      <c r="B633" s="297"/>
      <c r="C633" s="297"/>
      <c r="D633" s="297"/>
      <c r="E633" s="297"/>
      <c r="F633" s="297"/>
      <c r="G633" s="297"/>
      <c r="H633" s="297"/>
      <c r="I633" s="297"/>
      <c r="J633" s="735"/>
      <c r="K633" s="297"/>
      <c r="L633" s="735"/>
      <c r="M633" s="297"/>
      <c r="N633" s="297"/>
      <c r="O633" s="297"/>
      <c r="P633" s="297"/>
      <c r="Q633" s="297"/>
      <c r="R633" s="297"/>
      <c r="S633" s="297"/>
      <c r="T633" s="297"/>
      <c r="U633" s="297"/>
      <c r="V633" s="297"/>
      <c r="W633" s="297"/>
      <c r="X633" s="297"/>
      <c r="Y633" s="297"/>
      <c r="Z633" s="297"/>
    </row>
    <row r="634" spans="1:26" ht="15.75" customHeight="1">
      <c r="A634" s="297"/>
      <c r="B634" s="297"/>
      <c r="C634" s="297"/>
      <c r="D634" s="297"/>
      <c r="E634" s="297"/>
      <c r="F634" s="297"/>
      <c r="G634" s="297"/>
      <c r="H634" s="297"/>
      <c r="I634" s="297"/>
      <c r="J634" s="735"/>
      <c r="K634" s="297"/>
      <c r="L634" s="735"/>
      <c r="M634" s="297"/>
      <c r="N634" s="297"/>
      <c r="O634" s="297"/>
      <c r="P634" s="297"/>
      <c r="Q634" s="297"/>
      <c r="R634" s="297"/>
      <c r="S634" s="297"/>
      <c r="T634" s="297"/>
      <c r="U634" s="297"/>
      <c r="V634" s="297"/>
      <c r="W634" s="297"/>
      <c r="X634" s="297"/>
      <c r="Y634" s="297"/>
      <c r="Z634" s="297"/>
    </row>
    <row r="635" spans="1:26" ht="15.75" customHeight="1">
      <c r="A635" s="297"/>
      <c r="B635" s="297"/>
      <c r="C635" s="297"/>
      <c r="D635" s="297"/>
      <c r="E635" s="297"/>
      <c r="F635" s="297"/>
      <c r="G635" s="297"/>
      <c r="H635" s="297"/>
      <c r="I635" s="297"/>
      <c r="J635" s="735"/>
      <c r="K635" s="297"/>
      <c r="L635" s="735"/>
      <c r="M635" s="297"/>
      <c r="N635" s="297"/>
      <c r="O635" s="297"/>
      <c r="P635" s="297"/>
      <c r="Q635" s="297"/>
      <c r="R635" s="297"/>
      <c r="S635" s="297"/>
      <c r="T635" s="297"/>
      <c r="U635" s="297"/>
      <c r="V635" s="297"/>
      <c r="W635" s="297"/>
      <c r="X635" s="297"/>
      <c r="Y635" s="297"/>
      <c r="Z635" s="297"/>
    </row>
    <row r="636" spans="1:26" ht="15.75" customHeight="1">
      <c r="A636" s="297"/>
      <c r="B636" s="297"/>
      <c r="C636" s="297"/>
      <c r="D636" s="297"/>
      <c r="E636" s="297"/>
      <c r="F636" s="297"/>
      <c r="G636" s="297"/>
      <c r="H636" s="297"/>
      <c r="I636" s="297"/>
      <c r="J636" s="735"/>
      <c r="K636" s="297"/>
      <c r="L636" s="735"/>
      <c r="M636" s="297"/>
      <c r="N636" s="297"/>
      <c r="O636" s="297"/>
      <c r="P636" s="297"/>
      <c r="Q636" s="297"/>
      <c r="R636" s="297"/>
      <c r="S636" s="297"/>
      <c r="T636" s="297"/>
      <c r="U636" s="297"/>
      <c r="V636" s="297"/>
      <c r="W636" s="297"/>
      <c r="X636" s="297"/>
      <c r="Y636" s="297"/>
      <c r="Z636" s="297"/>
    </row>
    <row r="637" spans="1:26" ht="15.75" customHeight="1">
      <c r="A637" s="297"/>
      <c r="B637" s="297"/>
      <c r="C637" s="297"/>
      <c r="D637" s="297"/>
      <c r="E637" s="297"/>
      <c r="F637" s="297"/>
      <c r="G637" s="297"/>
      <c r="H637" s="297"/>
      <c r="I637" s="297"/>
      <c r="J637" s="735"/>
      <c r="K637" s="297"/>
      <c r="L637" s="735"/>
      <c r="M637" s="297"/>
      <c r="N637" s="297"/>
      <c r="O637" s="297"/>
      <c r="P637" s="297"/>
      <c r="Q637" s="297"/>
      <c r="R637" s="297"/>
      <c r="S637" s="297"/>
      <c r="T637" s="297"/>
      <c r="U637" s="297"/>
      <c r="V637" s="297"/>
      <c r="W637" s="297"/>
      <c r="X637" s="297"/>
      <c r="Y637" s="297"/>
      <c r="Z637" s="297"/>
    </row>
    <row r="638" spans="1:26" ht="15.75" customHeight="1">
      <c r="A638" s="297"/>
      <c r="B638" s="297"/>
      <c r="C638" s="297"/>
      <c r="D638" s="297"/>
      <c r="E638" s="297"/>
      <c r="F638" s="297"/>
      <c r="G638" s="297"/>
      <c r="H638" s="297"/>
      <c r="I638" s="297"/>
      <c r="J638" s="735"/>
      <c r="K638" s="297"/>
      <c r="L638" s="735"/>
      <c r="M638" s="297"/>
      <c r="N638" s="297"/>
      <c r="O638" s="297"/>
      <c r="P638" s="297"/>
      <c r="Q638" s="297"/>
      <c r="R638" s="297"/>
      <c r="S638" s="297"/>
      <c r="T638" s="297"/>
      <c r="U638" s="297"/>
      <c r="V638" s="297"/>
      <c r="W638" s="297"/>
      <c r="X638" s="297"/>
      <c r="Y638" s="297"/>
      <c r="Z638" s="297"/>
    </row>
    <row r="639" spans="1:26" ht="15.75" customHeight="1">
      <c r="A639" s="297"/>
      <c r="B639" s="297"/>
      <c r="C639" s="297"/>
      <c r="D639" s="297"/>
      <c r="E639" s="297"/>
      <c r="F639" s="297"/>
      <c r="G639" s="297"/>
      <c r="H639" s="297"/>
      <c r="I639" s="297"/>
      <c r="J639" s="735"/>
      <c r="K639" s="297"/>
      <c r="L639" s="735"/>
      <c r="M639" s="297"/>
      <c r="N639" s="297"/>
      <c r="O639" s="297"/>
      <c r="P639" s="297"/>
      <c r="Q639" s="297"/>
      <c r="R639" s="297"/>
      <c r="S639" s="297"/>
      <c r="T639" s="297"/>
      <c r="U639" s="297"/>
      <c r="V639" s="297"/>
      <c r="W639" s="297"/>
      <c r="X639" s="297"/>
      <c r="Y639" s="297"/>
      <c r="Z639" s="297"/>
    </row>
    <row r="640" spans="1:26" ht="15.75" customHeight="1">
      <c r="A640" s="297"/>
      <c r="B640" s="297"/>
      <c r="C640" s="297"/>
      <c r="D640" s="297"/>
      <c r="E640" s="297"/>
      <c r="F640" s="297"/>
      <c r="G640" s="297"/>
      <c r="H640" s="297"/>
      <c r="I640" s="297"/>
      <c r="J640" s="735"/>
      <c r="K640" s="297"/>
      <c r="L640" s="735"/>
      <c r="M640" s="297"/>
      <c r="N640" s="297"/>
      <c r="O640" s="297"/>
      <c r="P640" s="297"/>
      <c r="Q640" s="297"/>
      <c r="R640" s="297"/>
      <c r="S640" s="297"/>
      <c r="T640" s="297"/>
      <c r="U640" s="297"/>
      <c r="V640" s="297"/>
      <c r="W640" s="297"/>
      <c r="X640" s="297"/>
      <c r="Y640" s="297"/>
      <c r="Z640" s="297"/>
    </row>
    <row r="641" spans="1:26" ht="15.75" customHeight="1">
      <c r="A641" s="297"/>
      <c r="B641" s="297"/>
      <c r="C641" s="297"/>
      <c r="D641" s="297"/>
      <c r="E641" s="297"/>
      <c r="F641" s="297"/>
      <c r="G641" s="297"/>
      <c r="H641" s="297"/>
      <c r="I641" s="297"/>
      <c r="J641" s="735"/>
      <c r="K641" s="297"/>
      <c r="L641" s="735"/>
      <c r="M641" s="297"/>
      <c r="N641" s="297"/>
      <c r="O641" s="297"/>
      <c r="P641" s="297"/>
      <c r="Q641" s="297"/>
      <c r="R641" s="297"/>
      <c r="S641" s="297"/>
      <c r="T641" s="297"/>
      <c r="U641" s="297"/>
      <c r="V641" s="297"/>
      <c r="W641" s="297"/>
      <c r="X641" s="297"/>
      <c r="Y641" s="297"/>
      <c r="Z641" s="297"/>
    </row>
    <row r="642" spans="1:26" ht="15.75" customHeight="1">
      <c r="A642" s="297"/>
      <c r="B642" s="297"/>
      <c r="C642" s="297"/>
      <c r="D642" s="297"/>
      <c r="E642" s="297"/>
      <c r="F642" s="297"/>
      <c r="G642" s="297"/>
      <c r="H642" s="297"/>
      <c r="I642" s="297"/>
      <c r="J642" s="735"/>
      <c r="K642" s="297"/>
      <c r="L642" s="735"/>
      <c r="M642" s="297"/>
      <c r="N642" s="297"/>
      <c r="O642" s="297"/>
      <c r="P642" s="297"/>
      <c r="Q642" s="297"/>
      <c r="R642" s="297"/>
      <c r="S642" s="297"/>
      <c r="T642" s="297"/>
      <c r="U642" s="297"/>
      <c r="V642" s="297"/>
      <c r="W642" s="297"/>
      <c r="X642" s="297"/>
      <c r="Y642" s="297"/>
      <c r="Z642" s="297"/>
    </row>
    <row r="643" spans="1:26" ht="15.75" customHeight="1">
      <c r="A643" s="297"/>
      <c r="B643" s="297"/>
      <c r="C643" s="297"/>
      <c r="D643" s="297"/>
      <c r="E643" s="297"/>
      <c r="F643" s="297"/>
      <c r="G643" s="297"/>
      <c r="H643" s="297"/>
      <c r="I643" s="297"/>
      <c r="J643" s="735"/>
      <c r="K643" s="297"/>
      <c r="L643" s="735"/>
      <c r="M643" s="297"/>
      <c r="N643" s="297"/>
      <c r="O643" s="297"/>
      <c r="P643" s="297"/>
      <c r="Q643" s="297"/>
      <c r="R643" s="297"/>
      <c r="S643" s="297"/>
      <c r="T643" s="297"/>
      <c r="U643" s="297"/>
      <c r="V643" s="297"/>
      <c r="W643" s="297"/>
      <c r="X643" s="297"/>
      <c r="Y643" s="297"/>
      <c r="Z643" s="297"/>
    </row>
    <row r="644" spans="1:26" ht="15.75" customHeight="1">
      <c r="A644" s="297"/>
      <c r="B644" s="297"/>
      <c r="C644" s="297"/>
      <c r="D644" s="297"/>
      <c r="E644" s="297"/>
      <c r="F644" s="297"/>
      <c r="G644" s="297"/>
      <c r="H644" s="297"/>
      <c r="I644" s="297"/>
      <c r="J644" s="735"/>
      <c r="K644" s="297"/>
      <c r="L644" s="735"/>
      <c r="M644" s="297"/>
      <c r="N644" s="297"/>
      <c r="O644" s="297"/>
      <c r="P644" s="297"/>
      <c r="Q644" s="297"/>
      <c r="R644" s="297"/>
      <c r="S644" s="297"/>
      <c r="T644" s="297"/>
      <c r="U644" s="297"/>
      <c r="V644" s="297"/>
      <c r="W644" s="297"/>
      <c r="X644" s="297"/>
      <c r="Y644" s="297"/>
      <c r="Z644" s="297"/>
    </row>
    <row r="645" spans="1:26" ht="15.75" customHeight="1">
      <c r="A645" s="297"/>
      <c r="B645" s="297"/>
      <c r="C645" s="297"/>
      <c r="D645" s="297"/>
      <c r="E645" s="297"/>
      <c r="F645" s="297"/>
      <c r="G645" s="297"/>
      <c r="H645" s="297"/>
      <c r="I645" s="297"/>
      <c r="J645" s="735"/>
      <c r="K645" s="297"/>
      <c r="L645" s="735"/>
      <c r="M645" s="297"/>
      <c r="N645" s="297"/>
      <c r="O645" s="297"/>
      <c r="P645" s="297"/>
      <c r="Q645" s="297"/>
      <c r="R645" s="297"/>
      <c r="S645" s="297"/>
      <c r="T645" s="297"/>
      <c r="U645" s="297"/>
      <c r="V645" s="297"/>
      <c r="W645" s="297"/>
      <c r="X645" s="297"/>
      <c r="Y645" s="297"/>
      <c r="Z645" s="297"/>
    </row>
    <row r="646" spans="1:26" ht="15.75" customHeight="1">
      <c r="A646" s="297"/>
      <c r="B646" s="297"/>
      <c r="C646" s="297"/>
      <c r="D646" s="297"/>
      <c r="E646" s="297"/>
      <c r="F646" s="297"/>
      <c r="G646" s="297"/>
      <c r="H646" s="297"/>
      <c r="I646" s="297"/>
      <c r="J646" s="735"/>
      <c r="K646" s="297"/>
      <c r="L646" s="735"/>
      <c r="M646" s="297"/>
      <c r="N646" s="297"/>
      <c r="O646" s="297"/>
      <c r="P646" s="297"/>
      <c r="Q646" s="297"/>
      <c r="R646" s="297"/>
      <c r="S646" s="297"/>
      <c r="T646" s="297"/>
      <c r="U646" s="297"/>
      <c r="V646" s="297"/>
      <c r="W646" s="297"/>
      <c r="X646" s="297"/>
      <c r="Y646" s="297"/>
      <c r="Z646" s="297"/>
    </row>
    <row r="647" spans="1:26" ht="15.75" customHeight="1">
      <c r="A647" s="297"/>
      <c r="B647" s="297"/>
      <c r="C647" s="297"/>
      <c r="D647" s="297"/>
      <c r="E647" s="297"/>
      <c r="F647" s="297"/>
      <c r="G647" s="297"/>
      <c r="H647" s="297"/>
      <c r="I647" s="297"/>
      <c r="J647" s="735"/>
      <c r="K647" s="297"/>
      <c r="L647" s="735"/>
      <c r="M647" s="297"/>
      <c r="N647" s="297"/>
      <c r="O647" s="297"/>
      <c r="P647" s="297"/>
      <c r="Q647" s="297"/>
      <c r="R647" s="297"/>
      <c r="S647" s="297"/>
      <c r="T647" s="297"/>
      <c r="U647" s="297"/>
      <c r="V647" s="297"/>
      <c r="W647" s="297"/>
      <c r="X647" s="297"/>
      <c r="Y647" s="297"/>
      <c r="Z647" s="297"/>
    </row>
    <row r="648" spans="1:26" ht="15.75" customHeight="1">
      <c r="A648" s="297"/>
      <c r="B648" s="297"/>
      <c r="C648" s="297"/>
      <c r="D648" s="297"/>
      <c r="E648" s="297"/>
      <c r="F648" s="297"/>
      <c r="G648" s="297"/>
      <c r="H648" s="297"/>
      <c r="I648" s="297"/>
      <c r="J648" s="735"/>
      <c r="K648" s="297"/>
      <c r="L648" s="735"/>
      <c r="M648" s="297"/>
      <c r="N648" s="297"/>
      <c r="O648" s="297"/>
      <c r="P648" s="297"/>
      <c r="Q648" s="297"/>
      <c r="R648" s="297"/>
      <c r="S648" s="297"/>
      <c r="T648" s="297"/>
      <c r="U648" s="297"/>
      <c r="V648" s="297"/>
      <c r="W648" s="297"/>
      <c r="X648" s="297"/>
      <c r="Y648" s="297"/>
      <c r="Z648" s="297"/>
    </row>
    <row r="649" spans="1:26" ht="15.75" customHeight="1">
      <c r="A649" s="297"/>
      <c r="B649" s="297"/>
      <c r="C649" s="297"/>
      <c r="D649" s="297"/>
      <c r="E649" s="297"/>
      <c r="F649" s="297"/>
      <c r="G649" s="297"/>
      <c r="H649" s="297"/>
      <c r="I649" s="297"/>
      <c r="J649" s="735"/>
      <c r="K649" s="297"/>
      <c r="L649" s="735"/>
      <c r="M649" s="297"/>
      <c r="N649" s="297"/>
      <c r="O649" s="297"/>
      <c r="P649" s="297"/>
      <c r="Q649" s="297"/>
      <c r="R649" s="297"/>
      <c r="S649" s="297"/>
      <c r="T649" s="297"/>
      <c r="U649" s="297"/>
      <c r="V649" s="297"/>
      <c r="W649" s="297"/>
      <c r="X649" s="297"/>
      <c r="Y649" s="297"/>
      <c r="Z649" s="297"/>
    </row>
    <row r="650" spans="1:26" ht="15.75" customHeight="1">
      <c r="A650" s="297"/>
      <c r="B650" s="297"/>
      <c r="C650" s="297"/>
      <c r="D650" s="297"/>
      <c r="E650" s="297"/>
      <c r="F650" s="297"/>
      <c r="G650" s="297"/>
      <c r="H650" s="297"/>
      <c r="I650" s="297"/>
      <c r="J650" s="735"/>
      <c r="K650" s="297"/>
      <c r="L650" s="735"/>
      <c r="M650" s="297"/>
      <c r="N650" s="297"/>
      <c r="O650" s="297"/>
      <c r="P650" s="297"/>
      <c r="Q650" s="297"/>
      <c r="R650" s="297"/>
      <c r="S650" s="297"/>
      <c r="T650" s="297"/>
      <c r="U650" s="297"/>
      <c r="V650" s="297"/>
      <c r="W650" s="297"/>
      <c r="X650" s="297"/>
      <c r="Y650" s="297"/>
      <c r="Z650" s="297"/>
    </row>
    <row r="651" spans="1:26" ht="15.75" customHeight="1">
      <c r="A651" s="297"/>
      <c r="B651" s="297"/>
      <c r="C651" s="297"/>
      <c r="D651" s="297"/>
      <c r="E651" s="297"/>
      <c r="F651" s="297"/>
      <c r="G651" s="297"/>
      <c r="H651" s="297"/>
      <c r="I651" s="297"/>
      <c r="J651" s="735"/>
      <c r="K651" s="297"/>
      <c r="L651" s="735"/>
      <c r="M651" s="297"/>
      <c r="N651" s="297"/>
      <c r="O651" s="297"/>
      <c r="P651" s="297"/>
      <c r="Q651" s="297"/>
      <c r="R651" s="297"/>
      <c r="S651" s="297"/>
      <c r="T651" s="297"/>
      <c r="U651" s="297"/>
      <c r="V651" s="297"/>
      <c r="W651" s="297"/>
      <c r="X651" s="297"/>
      <c r="Y651" s="297"/>
      <c r="Z651" s="297"/>
    </row>
    <row r="652" spans="1:26" ht="15.75" customHeight="1">
      <c r="A652" s="297"/>
      <c r="B652" s="297"/>
      <c r="C652" s="297"/>
      <c r="D652" s="297"/>
      <c r="E652" s="297"/>
      <c r="F652" s="297"/>
      <c r="G652" s="297"/>
      <c r="H652" s="297"/>
      <c r="I652" s="297"/>
      <c r="J652" s="735"/>
      <c r="K652" s="297"/>
      <c r="L652" s="735"/>
      <c r="M652" s="297"/>
      <c r="N652" s="297"/>
      <c r="O652" s="297"/>
      <c r="P652" s="297"/>
      <c r="Q652" s="297"/>
      <c r="R652" s="297"/>
      <c r="S652" s="297"/>
      <c r="T652" s="297"/>
      <c r="U652" s="297"/>
      <c r="V652" s="297"/>
      <c r="W652" s="297"/>
      <c r="X652" s="297"/>
      <c r="Y652" s="297"/>
      <c r="Z652" s="297"/>
    </row>
    <row r="653" spans="1:26" ht="15.75" customHeight="1">
      <c r="A653" s="297"/>
      <c r="B653" s="297"/>
      <c r="C653" s="297"/>
      <c r="D653" s="297"/>
      <c r="E653" s="297"/>
      <c r="F653" s="297"/>
      <c r="G653" s="297"/>
      <c r="H653" s="297"/>
      <c r="I653" s="297"/>
      <c r="J653" s="735"/>
      <c r="K653" s="297"/>
      <c r="L653" s="735"/>
      <c r="M653" s="297"/>
      <c r="N653" s="297"/>
      <c r="O653" s="297"/>
      <c r="P653" s="297"/>
      <c r="Q653" s="297"/>
      <c r="R653" s="297"/>
      <c r="S653" s="297"/>
      <c r="T653" s="297"/>
      <c r="U653" s="297"/>
      <c r="V653" s="297"/>
      <c r="W653" s="297"/>
      <c r="X653" s="297"/>
      <c r="Y653" s="297"/>
      <c r="Z653" s="297"/>
    </row>
    <row r="654" spans="1:26" ht="15.75" customHeight="1">
      <c r="A654" s="297"/>
      <c r="B654" s="297"/>
      <c r="C654" s="297"/>
      <c r="D654" s="297"/>
      <c r="E654" s="297"/>
      <c r="F654" s="297"/>
      <c r="G654" s="297"/>
      <c r="H654" s="297"/>
      <c r="I654" s="297"/>
      <c r="J654" s="735"/>
      <c r="K654" s="297"/>
      <c r="L654" s="735"/>
      <c r="M654" s="297"/>
      <c r="N654" s="297"/>
      <c r="O654" s="297"/>
      <c r="P654" s="297"/>
      <c r="Q654" s="297"/>
      <c r="R654" s="297"/>
      <c r="S654" s="297"/>
      <c r="T654" s="297"/>
      <c r="U654" s="297"/>
      <c r="V654" s="297"/>
      <c r="W654" s="297"/>
      <c r="X654" s="297"/>
      <c r="Y654" s="297"/>
      <c r="Z654" s="297"/>
    </row>
    <row r="655" spans="1:26" ht="15.75" customHeight="1">
      <c r="A655" s="297"/>
      <c r="B655" s="297"/>
      <c r="C655" s="297"/>
      <c r="D655" s="297"/>
      <c r="E655" s="297"/>
      <c r="F655" s="297"/>
      <c r="G655" s="297"/>
      <c r="H655" s="297"/>
      <c r="I655" s="297"/>
      <c r="J655" s="735"/>
      <c r="K655" s="297"/>
      <c r="L655" s="735"/>
      <c r="M655" s="297"/>
      <c r="N655" s="297"/>
      <c r="O655" s="297"/>
      <c r="P655" s="297"/>
      <c r="Q655" s="297"/>
      <c r="R655" s="297"/>
      <c r="S655" s="297"/>
      <c r="T655" s="297"/>
      <c r="U655" s="297"/>
      <c r="V655" s="297"/>
      <c r="W655" s="297"/>
      <c r="X655" s="297"/>
      <c r="Y655" s="297"/>
      <c r="Z655" s="297"/>
    </row>
    <row r="656" spans="1:26" ht="15.75" customHeight="1">
      <c r="A656" s="297"/>
      <c r="B656" s="297"/>
      <c r="C656" s="297"/>
      <c r="D656" s="297"/>
      <c r="E656" s="297"/>
      <c r="F656" s="297"/>
      <c r="G656" s="297"/>
      <c r="H656" s="297"/>
      <c r="I656" s="297"/>
      <c r="J656" s="735"/>
      <c r="K656" s="297"/>
      <c r="L656" s="735"/>
      <c r="M656" s="297"/>
      <c r="N656" s="297"/>
      <c r="O656" s="297"/>
      <c r="P656" s="297"/>
      <c r="Q656" s="297"/>
      <c r="R656" s="297"/>
      <c r="S656" s="297"/>
      <c r="T656" s="297"/>
      <c r="U656" s="297"/>
      <c r="V656" s="297"/>
      <c r="W656" s="297"/>
      <c r="X656" s="297"/>
      <c r="Y656" s="297"/>
      <c r="Z656" s="297"/>
    </row>
    <row r="657" spans="1:26" ht="15.75" customHeight="1">
      <c r="A657" s="297"/>
      <c r="B657" s="297"/>
      <c r="C657" s="297"/>
      <c r="D657" s="297"/>
      <c r="E657" s="297"/>
      <c r="F657" s="297"/>
      <c r="G657" s="297"/>
      <c r="H657" s="297"/>
      <c r="I657" s="297"/>
      <c r="J657" s="735"/>
      <c r="K657" s="297"/>
      <c r="L657" s="735"/>
      <c r="M657" s="297"/>
      <c r="N657" s="297"/>
      <c r="O657" s="297"/>
      <c r="P657" s="297"/>
      <c r="Q657" s="297"/>
      <c r="R657" s="297"/>
      <c r="S657" s="297"/>
      <c r="T657" s="297"/>
      <c r="U657" s="297"/>
      <c r="V657" s="297"/>
      <c r="W657" s="297"/>
      <c r="X657" s="297"/>
      <c r="Y657" s="297"/>
      <c r="Z657" s="297"/>
    </row>
    <row r="658" spans="1:26" ht="15.75" customHeight="1">
      <c r="A658" s="297"/>
      <c r="B658" s="297"/>
      <c r="C658" s="297"/>
      <c r="D658" s="297"/>
      <c r="E658" s="297"/>
      <c r="F658" s="297"/>
      <c r="G658" s="297"/>
      <c r="H658" s="297"/>
      <c r="I658" s="297"/>
      <c r="J658" s="735"/>
      <c r="K658" s="297"/>
      <c r="L658" s="735"/>
      <c r="M658" s="297"/>
      <c r="N658" s="297"/>
      <c r="O658" s="297"/>
      <c r="P658" s="297"/>
      <c r="Q658" s="297"/>
      <c r="R658" s="297"/>
      <c r="S658" s="297"/>
      <c r="T658" s="297"/>
      <c r="U658" s="297"/>
      <c r="V658" s="297"/>
      <c r="W658" s="297"/>
      <c r="X658" s="297"/>
      <c r="Y658" s="297"/>
      <c r="Z658" s="297"/>
    </row>
    <row r="659" spans="1:26" ht="15.75" customHeight="1">
      <c r="A659" s="297"/>
      <c r="B659" s="297"/>
      <c r="C659" s="297"/>
      <c r="D659" s="297"/>
      <c r="E659" s="297"/>
      <c r="F659" s="297"/>
      <c r="G659" s="297"/>
      <c r="H659" s="297"/>
      <c r="I659" s="297"/>
      <c r="J659" s="735"/>
      <c r="K659" s="297"/>
      <c r="L659" s="735"/>
      <c r="M659" s="297"/>
      <c r="N659" s="297"/>
      <c r="O659" s="297"/>
      <c r="P659" s="297"/>
      <c r="Q659" s="297"/>
      <c r="R659" s="297"/>
      <c r="S659" s="297"/>
      <c r="T659" s="297"/>
      <c r="U659" s="297"/>
      <c r="V659" s="297"/>
      <c r="W659" s="297"/>
      <c r="X659" s="297"/>
      <c r="Y659" s="297"/>
      <c r="Z659" s="297"/>
    </row>
    <row r="660" spans="1:26" ht="15.75" customHeight="1">
      <c r="A660" s="297"/>
      <c r="B660" s="297"/>
      <c r="C660" s="297"/>
      <c r="D660" s="297"/>
      <c r="E660" s="297"/>
      <c r="F660" s="297"/>
      <c r="G660" s="297"/>
      <c r="H660" s="297"/>
      <c r="I660" s="297"/>
      <c r="J660" s="735"/>
      <c r="K660" s="297"/>
      <c r="L660" s="735"/>
      <c r="M660" s="297"/>
      <c r="N660" s="297"/>
      <c r="O660" s="297"/>
      <c r="P660" s="297"/>
      <c r="Q660" s="297"/>
      <c r="R660" s="297"/>
      <c r="S660" s="297"/>
      <c r="T660" s="297"/>
      <c r="U660" s="297"/>
      <c r="V660" s="297"/>
      <c r="W660" s="297"/>
      <c r="X660" s="297"/>
      <c r="Y660" s="297"/>
      <c r="Z660" s="297"/>
    </row>
    <row r="661" spans="1:26" ht="15.75" customHeight="1">
      <c r="A661" s="297"/>
      <c r="B661" s="297"/>
      <c r="C661" s="297"/>
      <c r="D661" s="297"/>
      <c r="E661" s="297"/>
      <c r="F661" s="297"/>
      <c r="G661" s="297"/>
      <c r="H661" s="297"/>
      <c r="I661" s="297"/>
      <c r="J661" s="735"/>
      <c r="K661" s="297"/>
      <c r="L661" s="735"/>
      <c r="M661" s="297"/>
      <c r="N661" s="297"/>
      <c r="O661" s="297"/>
      <c r="P661" s="297"/>
      <c r="Q661" s="297"/>
      <c r="R661" s="297"/>
      <c r="S661" s="297"/>
      <c r="T661" s="297"/>
      <c r="U661" s="297"/>
      <c r="V661" s="297"/>
      <c r="W661" s="297"/>
      <c r="X661" s="297"/>
      <c r="Y661" s="297"/>
      <c r="Z661" s="297"/>
    </row>
    <row r="662" spans="1:26" ht="15.75" customHeight="1">
      <c r="A662" s="297"/>
      <c r="B662" s="297"/>
      <c r="C662" s="297"/>
      <c r="D662" s="297"/>
      <c r="E662" s="297"/>
      <c r="F662" s="297"/>
      <c r="G662" s="297"/>
      <c r="H662" s="297"/>
      <c r="I662" s="297"/>
      <c r="J662" s="735"/>
      <c r="K662" s="297"/>
      <c r="L662" s="735"/>
      <c r="M662" s="297"/>
      <c r="N662" s="297"/>
      <c r="O662" s="297"/>
      <c r="P662" s="297"/>
      <c r="Q662" s="297"/>
      <c r="R662" s="297"/>
      <c r="S662" s="297"/>
      <c r="T662" s="297"/>
      <c r="U662" s="297"/>
      <c r="V662" s="297"/>
      <c r="W662" s="297"/>
      <c r="X662" s="297"/>
      <c r="Y662" s="297"/>
      <c r="Z662" s="297"/>
    </row>
    <row r="663" spans="1:26" ht="15.75" customHeight="1">
      <c r="A663" s="297"/>
      <c r="B663" s="297"/>
      <c r="C663" s="297"/>
      <c r="D663" s="297"/>
      <c r="E663" s="297"/>
      <c r="F663" s="297"/>
      <c r="G663" s="297"/>
      <c r="H663" s="297"/>
      <c r="I663" s="297"/>
      <c r="J663" s="735"/>
      <c r="K663" s="297"/>
      <c r="L663" s="735"/>
      <c r="M663" s="297"/>
      <c r="N663" s="297"/>
      <c r="O663" s="297"/>
      <c r="P663" s="297"/>
      <c r="Q663" s="297"/>
      <c r="R663" s="297"/>
      <c r="S663" s="297"/>
      <c r="T663" s="297"/>
      <c r="U663" s="297"/>
      <c r="V663" s="297"/>
      <c r="W663" s="297"/>
      <c r="X663" s="297"/>
      <c r="Y663" s="297"/>
      <c r="Z663" s="297"/>
    </row>
    <row r="664" spans="1:26" ht="15.75" customHeight="1">
      <c r="A664" s="297"/>
      <c r="B664" s="297"/>
      <c r="C664" s="297"/>
      <c r="D664" s="297"/>
      <c r="E664" s="297"/>
      <c r="F664" s="297"/>
      <c r="G664" s="297"/>
      <c r="H664" s="297"/>
      <c r="I664" s="297"/>
      <c r="J664" s="735"/>
      <c r="K664" s="297"/>
      <c r="L664" s="735"/>
      <c r="M664" s="297"/>
      <c r="N664" s="297"/>
      <c r="O664" s="297"/>
      <c r="P664" s="297"/>
      <c r="Q664" s="297"/>
      <c r="R664" s="297"/>
      <c r="S664" s="297"/>
      <c r="T664" s="297"/>
      <c r="U664" s="297"/>
      <c r="V664" s="297"/>
      <c r="W664" s="297"/>
      <c r="X664" s="297"/>
      <c r="Y664" s="297"/>
      <c r="Z664" s="297"/>
    </row>
    <row r="665" spans="1:26" ht="15.75" customHeight="1">
      <c r="A665" s="297"/>
      <c r="B665" s="297"/>
      <c r="C665" s="297"/>
      <c r="D665" s="297"/>
      <c r="E665" s="297"/>
      <c r="F665" s="297"/>
      <c r="G665" s="297"/>
      <c r="H665" s="297"/>
      <c r="I665" s="297"/>
      <c r="J665" s="735"/>
      <c r="K665" s="297"/>
      <c r="L665" s="735"/>
      <c r="M665" s="297"/>
      <c r="N665" s="297"/>
      <c r="O665" s="297"/>
      <c r="P665" s="297"/>
      <c r="Q665" s="297"/>
      <c r="R665" s="297"/>
      <c r="S665" s="297"/>
      <c r="T665" s="297"/>
      <c r="U665" s="297"/>
      <c r="V665" s="297"/>
      <c r="W665" s="297"/>
      <c r="X665" s="297"/>
      <c r="Y665" s="297"/>
      <c r="Z665" s="297"/>
    </row>
    <row r="666" spans="1:26" ht="15.75" customHeight="1">
      <c r="A666" s="297"/>
      <c r="B666" s="297"/>
      <c r="C666" s="297"/>
      <c r="D666" s="297"/>
      <c r="E666" s="297"/>
      <c r="F666" s="297"/>
      <c r="G666" s="297"/>
      <c r="H666" s="297"/>
      <c r="I666" s="297"/>
      <c r="J666" s="735"/>
      <c r="K666" s="297"/>
      <c r="L666" s="735"/>
      <c r="M666" s="297"/>
      <c r="N666" s="297"/>
      <c r="O666" s="297"/>
      <c r="P666" s="297"/>
      <c r="Q666" s="297"/>
      <c r="R666" s="297"/>
      <c r="S666" s="297"/>
      <c r="T666" s="297"/>
      <c r="U666" s="297"/>
      <c r="V666" s="297"/>
      <c r="W666" s="297"/>
      <c r="X666" s="297"/>
      <c r="Y666" s="297"/>
      <c r="Z666" s="297"/>
    </row>
    <row r="667" spans="1:26" ht="15.75" customHeight="1">
      <c r="A667" s="297"/>
      <c r="B667" s="297"/>
      <c r="C667" s="297"/>
      <c r="D667" s="297"/>
      <c r="E667" s="297"/>
      <c r="F667" s="297"/>
      <c r="G667" s="297"/>
      <c r="H667" s="297"/>
      <c r="I667" s="297"/>
      <c r="J667" s="735"/>
      <c r="K667" s="297"/>
      <c r="L667" s="735"/>
      <c r="M667" s="297"/>
      <c r="N667" s="297"/>
      <c r="O667" s="297"/>
      <c r="P667" s="297"/>
      <c r="Q667" s="297"/>
      <c r="R667" s="297"/>
      <c r="S667" s="297"/>
      <c r="T667" s="297"/>
      <c r="U667" s="297"/>
      <c r="V667" s="297"/>
      <c r="W667" s="297"/>
      <c r="X667" s="297"/>
      <c r="Y667" s="297"/>
      <c r="Z667" s="297"/>
    </row>
    <row r="668" spans="1:26" ht="15.75" customHeight="1">
      <c r="A668" s="297"/>
      <c r="B668" s="297"/>
      <c r="C668" s="297"/>
      <c r="D668" s="297"/>
      <c r="E668" s="297"/>
      <c r="F668" s="297"/>
      <c r="G668" s="297"/>
      <c r="H668" s="297"/>
      <c r="I668" s="297"/>
      <c r="J668" s="735"/>
      <c r="K668" s="297"/>
      <c r="L668" s="735"/>
      <c r="M668" s="297"/>
      <c r="N668" s="297"/>
      <c r="O668" s="297"/>
      <c r="P668" s="297"/>
      <c r="Q668" s="297"/>
      <c r="R668" s="297"/>
      <c r="S668" s="297"/>
      <c r="T668" s="297"/>
      <c r="U668" s="297"/>
      <c r="V668" s="297"/>
      <c r="W668" s="297"/>
      <c r="X668" s="297"/>
      <c r="Y668" s="297"/>
      <c r="Z668" s="297"/>
    </row>
    <row r="669" spans="1:26" ht="15.75" customHeight="1">
      <c r="A669" s="297"/>
      <c r="B669" s="297"/>
      <c r="C669" s="297"/>
      <c r="D669" s="297"/>
      <c r="E669" s="297"/>
      <c r="F669" s="297"/>
      <c r="G669" s="297"/>
      <c r="H669" s="297"/>
      <c r="I669" s="297"/>
      <c r="J669" s="735"/>
      <c r="K669" s="297"/>
      <c r="L669" s="735"/>
      <c r="M669" s="297"/>
      <c r="N669" s="297"/>
      <c r="O669" s="297"/>
      <c r="P669" s="297"/>
      <c r="Q669" s="297"/>
      <c r="R669" s="297"/>
      <c r="S669" s="297"/>
      <c r="T669" s="297"/>
      <c r="U669" s="297"/>
      <c r="V669" s="297"/>
      <c r="W669" s="297"/>
      <c r="X669" s="297"/>
      <c r="Y669" s="297"/>
      <c r="Z669" s="297"/>
    </row>
    <row r="670" spans="1:26" ht="15.75" customHeight="1">
      <c r="A670" s="297"/>
      <c r="B670" s="297"/>
      <c r="C670" s="297"/>
      <c r="D670" s="297"/>
      <c r="E670" s="297"/>
      <c r="F670" s="297"/>
      <c r="G670" s="297"/>
      <c r="H670" s="297"/>
      <c r="I670" s="297"/>
      <c r="J670" s="735"/>
      <c r="K670" s="297"/>
      <c r="L670" s="735"/>
      <c r="M670" s="297"/>
      <c r="N670" s="297"/>
      <c r="O670" s="297"/>
      <c r="P670" s="297"/>
      <c r="Q670" s="297"/>
      <c r="R670" s="297"/>
      <c r="S670" s="297"/>
      <c r="T670" s="297"/>
      <c r="U670" s="297"/>
      <c r="V670" s="297"/>
      <c r="W670" s="297"/>
      <c r="X670" s="297"/>
      <c r="Y670" s="297"/>
      <c r="Z670" s="297"/>
    </row>
    <row r="671" spans="1:26" ht="15.75" customHeight="1">
      <c r="A671" s="297"/>
      <c r="B671" s="297"/>
      <c r="C671" s="297"/>
      <c r="D671" s="297"/>
      <c r="E671" s="297"/>
      <c r="F671" s="297"/>
      <c r="G671" s="297"/>
      <c r="H671" s="297"/>
      <c r="I671" s="297"/>
      <c r="J671" s="735"/>
      <c r="K671" s="297"/>
      <c r="L671" s="735"/>
      <c r="M671" s="297"/>
      <c r="N671" s="297"/>
      <c r="O671" s="297"/>
      <c r="P671" s="297"/>
      <c r="Q671" s="297"/>
      <c r="R671" s="297"/>
      <c r="S671" s="297"/>
      <c r="T671" s="297"/>
      <c r="U671" s="297"/>
      <c r="V671" s="297"/>
      <c r="W671" s="297"/>
      <c r="X671" s="297"/>
      <c r="Y671" s="297"/>
      <c r="Z671" s="297"/>
    </row>
    <row r="672" spans="1:26" ht="15.75" customHeight="1">
      <c r="A672" s="297"/>
      <c r="B672" s="297"/>
      <c r="C672" s="297"/>
      <c r="D672" s="297"/>
      <c r="E672" s="297"/>
      <c r="F672" s="297"/>
      <c r="G672" s="297"/>
      <c r="H672" s="297"/>
      <c r="I672" s="297"/>
      <c r="J672" s="735"/>
      <c r="K672" s="297"/>
      <c r="L672" s="735"/>
      <c r="M672" s="297"/>
      <c r="N672" s="297"/>
      <c r="O672" s="297"/>
      <c r="P672" s="297"/>
      <c r="Q672" s="297"/>
      <c r="R672" s="297"/>
      <c r="S672" s="297"/>
      <c r="T672" s="297"/>
      <c r="U672" s="297"/>
      <c r="V672" s="297"/>
      <c r="W672" s="297"/>
      <c r="X672" s="297"/>
      <c r="Y672" s="297"/>
      <c r="Z672" s="297"/>
    </row>
    <row r="673" spans="1:26" ht="15.75" customHeight="1">
      <c r="A673" s="297"/>
      <c r="B673" s="297"/>
      <c r="C673" s="297"/>
      <c r="D673" s="297"/>
      <c r="E673" s="297"/>
      <c r="F673" s="297"/>
      <c r="G673" s="297"/>
      <c r="H673" s="297"/>
      <c r="I673" s="297"/>
      <c r="J673" s="735"/>
      <c r="K673" s="297"/>
      <c r="L673" s="735"/>
      <c r="M673" s="297"/>
      <c r="N673" s="297"/>
      <c r="O673" s="297"/>
      <c r="P673" s="297"/>
      <c r="Q673" s="297"/>
      <c r="R673" s="297"/>
      <c r="S673" s="297"/>
      <c r="T673" s="297"/>
      <c r="U673" s="297"/>
      <c r="V673" s="297"/>
      <c r="W673" s="297"/>
      <c r="X673" s="297"/>
      <c r="Y673" s="297"/>
      <c r="Z673" s="297"/>
    </row>
    <row r="674" spans="1:26" ht="15.75" customHeight="1">
      <c r="A674" s="297"/>
      <c r="B674" s="297"/>
      <c r="C674" s="297"/>
      <c r="D674" s="297"/>
      <c r="E674" s="297"/>
      <c r="F674" s="297"/>
      <c r="G674" s="297"/>
      <c r="H674" s="297"/>
      <c r="I674" s="297"/>
      <c r="J674" s="735"/>
      <c r="K674" s="297"/>
      <c r="L674" s="735"/>
      <c r="M674" s="297"/>
      <c r="N674" s="297"/>
      <c r="O674" s="297"/>
      <c r="P674" s="297"/>
      <c r="Q674" s="297"/>
      <c r="R674" s="297"/>
      <c r="S674" s="297"/>
      <c r="T674" s="297"/>
      <c r="U674" s="297"/>
      <c r="V674" s="297"/>
      <c r="W674" s="297"/>
      <c r="X674" s="297"/>
      <c r="Y674" s="297"/>
      <c r="Z674" s="297"/>
    </row>
    <row r="675" spans="1:26" ht="15.75" customHeight="1">
      <c r="A675" s="297"/>
      <c r="B675" s="297"/>
      <c r="C675" s="297"/>
      <c r="D675" s="297"/>
      <c r="E675" s="297"/>
      <c r="F675" s="297"/>
      <c r="G675" s="297"/>
      <c r="H675" s="297"/>
      <c r="I675" s="297"/>
      <c r="J675" s="735"/>
      <c r="K675" s="297"/>
      <c r="L675" s="735"/>
      <c r="M675" s="297"/>
      <c r="N675" s="297"/>
      <c r="O675" s="297"/>
      <c r="P675" s="297"/>
      <c r="Q675" s="297"/>
      <c r="R675" s="297"/>
      <c r="S675" s="297"/>
      <c r="T675" s="297"/>
      <c r="U675" s="297"/>
      <c r="V675" s="297"/>
      <c r="W675" s="297"/>
      <c r="X675" s="297"/>
      <c r="Y675" s="297"/>
      <c r="Z675" s="297"/>
    </row>
    <row r="676" spans="1:26" ht="15.75" customHeight="1">
      <c r="A676" s="297"/>
      <c r="B676" s="297"/>
      <c r="C676" s="297"/>
      <c r="D676" s="297"/>
      <c r="E676" s="297"/>
      <c r="F676" s="297"/>
      <c r="G676" s="297"/>
      <c r="H676" s="297"/>
      <c r="I676" s="297"/>
      <c r="J676" s="735"/>
      <c r="K676" s="297"/>
      <c r="L676" s="735"/>
      <c r="M676" s="297"/>
      <c r="N676" s="297"/>
      <c r="O676" s="297"/>
      <c r="P676" s="297"/>
      <c r="Q676" s="297"/>
      <c r="R676" s="297"/>
      <c r="S676" s="297"/>
      <c r="T676" s="297"/>
      <c r="U676" s="297"/>
      <c r="V676" s="297"/>
      <c r="W676" s="297"/>
      <c r="X676" s="297"/>
      <c r="Y676" s="297"/>
      <c r="Z676" s="297"/>
    </row>
    <row r="677" spans="1:26" ht="15.75" customHeight="1">
      <c r="A677" s="297"/>
      <c r="B677" s="297"/>
      <c r="C677" s="297"/>
      <c r="D677" s="297"/>
      <c r="E677" s="297"/>
      <c r="F677" s="297"/>
      <c r="G677" s="297"/>
      <c r="H677" s="297"/>
      <c r="I677" s="297"/>
      <c r="J677" s="735"/>
      <c r="K677" s="297"/>
      <c r="L677" s="735"/>
      <c r="M677" s="297"/>
      <c r="N677" s="297"/>
      <c r="O677" s="297"/>
      <c r="P677" s="297"/>
      <c r="Q677" s="297"/>
      <c r="R677" s="297"/>
      <c r="S677" s="297"/>
      <c r="T677" s="297"/>
      <c r="U677" s="297"/>
      <c r="V677" s="297"/>
      <c r="W677" s="297"/>
      <c r="X677" s="297"/>
      <c r="Y677" s="297"/>
      <c r="Z677" s="297"/>
    </row>
    <row r="678" spans="1:26" ht="15.75" customHeight="1">
      <c r="A678" s="297"/>
      <c r="B678" s="297"/>
      <c r="C678" s="297"/>
      <c r="D678" s="297"/>
      <c r="E678" s="297"/>
      <c r="F678" s="297"/>
      <c r="G678" s="297"/>
      <c r="H678" s="297"/>
      <c r="I678" s="297"/>
      <c r="J678" s="735"/>
      <c r="K678" s="297"/>
      <c r="L678" s="735"/>
      <c r="M678" s="297"/>
      <c r="N678" s="297"/>
      <c r="O678" s="297"/>
      <c r="P678" s="297"/>
      <c r="Q678" s="297"/>
      <c r="R678" s="297"/>
      <c r="S678" s="297"/>
      <c r="T678" s="297"/>
      <c r="U678" s="297"/>
      <c r="V678" s="297"/>
      <c r="W678" s="297"/>
      <c r="X678" s="297"/>
      <c r="Y678" s="297"/>
      <c r="Z678" s="297"/>
    </row>
    <row r="679" spans="1:26" ht="15.75" customHeight="1">
      <c r="A679" s="297"/>
      <c r="B679" s="297"/>
      <c r="C679" s="297"/>
      <c r="D679" s="297"/>
      <c r="E679" s="297"/>
      <c r="F679" s="297"/>
      <c r="G679" s="297"/>
      <c r="H679" s="297"/>
      <c r="I679" s="297"/>
      <c r="J679" s="735"/>
      <c r="K679" s="297"/>
      <c r="L679" s="735"/>
      <c r="M679" s="297"/>
      <c r="N679" s="297"/>
      <c r="O679" s="297"/>
      <c r="P679" s="297"/>
      <c r="Q679" s="297"/>
      <c r="R679" s="297"/>
      <c r="S679" s="297"/>
      <c r="T679" s="297"/>
      <c r="U679" s="297"/>
      <c r="V679" s="297"/>
      <c r="W679" s="297"/>
      <c r="X679" s="297"/>
      <c r="Y679" s="297"/>
      <c r="Z679" s="297"/>
    </row>
    <row r="680" spans="1:26" ht="15.75" customHeight="1">
      <c r="A680" s="297"/>
      <c r="B680" s="297"/>
      <c r="C680" s="297"/>
      <c r="D680" s="297"/>
      <c r="E680" s="297"/>
      <c r="F680" s="297"/>
      <c r="G680" s="297"/>
      <c r="H680" s="297"/>
      <c r="I680" s="297"/>
      <c r="J680" s="735"/>
      <c r="K680" s="297"/>
      <c r="L680" s="735"/>
      <c r="M680" s="297"/>
      <c r="N680" s="297"/>
      <c r="O680" s="297"/>
      <c r="P680" s="297"/>
      <c r="Q680" s="297"/>
      <c r="R680" s="297"/>
      <c r="S680" s="297"/>
      <c r="T680" s="297"/>
      <c r="U680" s="297"/>
      <c r="V680" s="297"/>
      <c r="W680" s="297"/>
      <c r="X680" s="297"/>
      <c r="Y680" s="297"/>
      <c r="Z680" s="297"/>
    </row>
    <row r="681" spans="1:26" ht="15.75" customHeight="1">
      <c r="A681" s="297"/>
      <c r="B681" s="297"/>
      <c r="C681" s="297"/>
      <c r="D681" s="297"/>
      <c r="E681" s="297"/>
      <c r="F681" s="297"/>
      <c r="G681" s="297"/>
      <c r="H681" s="297"/>
      <c r="I681" s="297"/>
      <c r="J681" s="735"/>
      <c r="K681" s="297"/>
      <c r="L681" s="735"/>
      <c r="M681" s="297"/>
      <c r="N681" s="297"/>
      <c r="O681" s="297"/>
      <c r="P681" s="297"/>
      <c r="Q681" s="297"/>
      <c r="R681" s="297"/>
      <c r="S681" s="297"/>
      <c r="T681" s="297"/>
      <c r="U681" s="297"/>
      <c r="V681" s="297"/>
      <c r="W681" s="297"/>
      <c r="X681" s="297"/>
      <c r="Y681" s="297"/>
      <c r="Z681" s="297"/>
    </row>
    <row r="682" spans="1:26" ht="15.75" customHeight="1">
      <c r="A682" s="297"/>
      <c r="B682" s="297"/>
      <c r="C682" s="297"/>
      <c r="D682" s="297"/>
      <c r="E682" s="297"/>
      <c r="F682" s="297"/>
      <c r="G682" s="297"/>
      <c r="H682" s="297"/>
      <c r="I682" s="297"/>
      <c r="J682" s="735"/>
      <c r="K682" s="297"/>
      <c r="L682" s="735"/>
      <c r="M682" s="297"/>
      <c r="N682" s="297"/>
      <c r="O682" s="297"/>
      <c r="P682" s="297"/>
      <c r="Q682" s="297"/>
      <c r="R682" s="297"/>
      <c r="S682" s="297"/>
      <c r="T682" s="297"/>
      <c r="U682" s="297"/>
      <c r="V682" s="297"/>
      <c r="W682" s="297"/>
      <c r="X682" s="297"/>
      <c r="Y682" s="297"/>
      <c r="Z682" s="297"/>
    </row>
    <row r="683" spans="1:26" ht="15.75" customHeight="1">
      <c r="A683" s="297"/>
      <c r="B683" s="297"/>
      <c r="C683" s="297"/>
      <c r="D683" s="297"/>
      <c r="E683" s="297"/>
      <c r="F683" s="297"/>
      <c r="G683" s="297"/>
      <c r="H683" s="297"/>
      <c r="I683" s="297"/>
      <c r="J683" s="735"/>
      <c r="K683" s="297"/>
      <c r="L683" s="735"/>
      <c r="M683" s="297"/>
      <c r="N683" s="297"/>
      <c r="O683" s="297"/>
      <c r="P683" s="297"/>
      <c r="Q683" s="297"/>
      <c r="R683" s="297"/>
      <c r="S683" s="297"/>
      <c r="T683" s="297"/>
      <c r="U683" s="297"/>
      <c r="V683" s="297"/>
      <c r="W683" s="297"/>
      <c r="X683" s="297"/>
      <c r="Y683" s="297"/>
      <c r="Z683" s="297"/>
    </row>
    <row r="684" spans="1:26" ht="15.75" customHeight="1">
      <c r="A684" s="297"/>
      <c r="B684" s="297"/>
      <c r="C684" s="297"/>
      <c r="D684" s="297"/>
      <c r="E684" s="297"/>
      <c r="F684" s="297"/>
      <c r="G684" s="297"/>
      <c r="H684" s="297"/>
      <c r="I684" s="297"/>
      <c r="J684" s="735"/>
      <c r="K684" s="297"/>
      <c r="L684" s="735"/>
      <c r="M684" s="297"/>
      <c r="N684" s="297"/>
      <c r="O684" s="297"/>
      <c r="P684" s="297"/>
      <c r="Q684" s="297"/>
      <c r="R684" s="297"/>
      <c r="S684" s="297"/>
      <c r="T684" s="297"/>
      <c r="U684" s="297"/>
      <c r="V684" s="297"/>
      <c r="W684" s="297"/>
      <c r="X684" s="297"/>
      <c r="Y684" s="297"/>
      <c r="Z684" s="297"/>
    </row>
    <row r="685" spans="1:26" ht="15.75" customHeight="1">
      <c r="A685" s="297"/>
      <c r="B685" s="297"/>
      <c r="C685" s="297"/>
      <c r="D685" s="297"/>
      <c r="E685" s="297"/>
      <c r="F685" s="297"/>
      <c r="G685" s="297"/>
      <c r="H685" s="297"/>
      <c r="I685" s="297"/>
      <c r="J685" s="735"/>
      <c r="K685" s="297"/>
      <c r="L685" s="735"/>
      <c r="M685" s="297"/>
      <c r="N685" s="297"/>
      <c r="O685" s="297"/>
      <c r="P685" s="297"/>
      <c r="Q685" s="297"/>
      <c r="R685" s="297"/>
      <c r="S685" s="297"/>
      <c r="T685" s="297"/>
      <c r="U685" s="297"/>
      <c r="V685" s="297"/>
      <c r="W685" s="297"/>
      <c r="X685" s="297"/>
      <c r="Y685" s="297"/>
      <c r="Z685" s="297"/>
    </row>
    <row r="686" spans="1:26" ht="15.75" customHeight="1">
      <c r="A686" s="297"/>
      <c r="B686" s="297"/>
      <c r="C686" s="297"/>
      <c r="D686" s="297"/>
      <c r="E686" s="297"/>
      <c r="F686" s="297"/>
      <c r="G686" s="297"/>
      <c r="H686" s="297"/>
      <c r="I686" s="297"/>
      <c r="J686" s="735"/>
      <c r="K686" s="297"/>
      <c r="L686" s="735"/>
      <c r="M686" s="297"/>
      <c r="N686" s="297"/>
      <c r="O686" s="297"/>
      <c r="P686" s="297"/>
      <c r="Q686" s="297"/>
      <c r="R686" s="297"/>
      <c r="S686" s="297"/>
      <c r="T686" s="297"/>
      <c r="U686" s="297"/>
      <c r="V686" s="297"/>
      <c r="W686" s="297"/>
      <c r="X686" s="297"/>
      <c r="Y686" s="297"/>
      <c r="Z686" s="297"/>
    </row>
    <row r="687" spans="1:26" ht="15.75" customHeight="1">
      <c r="A687" s="297"/>
      <c r="B687" s="297"/>
      <c r="C687" s="297"/>
      <c r="D687" s="297"/>
      <c r="E687" s="297"/>
      <c r="F687" s="297"/>
      <c r="G687" s="297"/>
      <c r="H687" s="297"/>
      <c r="I687" s="297"/>
      <c r="J687" s="735"/>
      <c r="K687" s="297"/>
      <c r="L687" s="735"/>
      <c r="M687" s="297"/>
      <c r="N687" s="297"/>
      <c r="O687" s="297"/>
      <c r="P687" s="297"/>
      <c r="Q687" s="297"/>
      <c r="R687" s="297"/>
      <c r="S687" s="297"/>
      <c r="T687" s="297"/>
      <c r="U687" s="297"/>
      <c r="V687" s="297"/>
      <c r="W687" s="297"/>
      <c r="X687" s="297"/>
      <c r="Y687" s="297"/>
      <c r="Z687" s="297"/>
    </row>
    <row r="688" spans="1:26" ht="15.75" customHeight="1">
      <c r="A688" s="297"/>
      <c r="B688" s="297"/>
      <c r="C688" s="297"/>
      <c r="D688" s="297"/>
      <c r="E688" s="297"/>
      <c r="F688" s="297"/>
      <c r="G688" s="297"/>
      <c r="H688" s="297"/>
      <c r="I688" s="297"/>
      <c r="J688" s="735"/>
      <c r="K688" s="297"/>
      <c r="L688" s="735"/>
      <c r="M688" s="297"/>
      <c r="N688" s="297"/>
      <c r="O688" s="297"/>
      <c r="P688" s="297"/>
      <c r="Q688" s="297"/>
      <c r="R688" s="297"/>
      <c r="S688" s="297"/>
      <c r="T688" s="297"/>
      <c r="U688" s="297"/>
      <c r="V688" s="297"/>
      <c r="W688" s="297"/>
      <c r="X688" s="297"/>
      <c r="Y688" s="297"/>
      <c r="Z688" s="297"/>
    </row>
    <row r="689" spans="1:26" ht="15.75" customHeight="1">
      <c r="A689" s="297"/>
      <c r="B689" s="297"/>
      <c r="C689" s="297"/>
      <c r="D689" s="297"/>
      <c r="E689" s="297"/>
      <c r="F689" s="297"/>
      <c r="G689" s="297"/>
      <c r="H689" s="297"/>
      <c r="I689" s="297"/>
      <c r="J689" s="735"/>
      <c r="K689" s="297"/>
      <c r="L689" s="735"/>
      <c r="M689" s="297"/>
      <c r="N689" s="297"/>
      <c r="O689" s="297"/>
      <c r="P689" s="297"/>
      <c r="Q689" s="297"/>
      <c r="R689" s="297"/>
      <c r="S689" s="297"/>
      <c r="T689" s="297"/>
      <c r="U689" s="297"/>
      <c r="V689" s="297"/>
      <c r="W689" s="297"/>
      <c r="X689" s="297"/>
      <c r="Y689" s="297"/>
      <c r="Z689" s="297"/>
    </row>
    <row r="690" spans="1:26" ht="15.75" customHeight="1">
      <c r="A690" s="297"/>
      <c r="B690" s="297"/>
      <c r="C690" s="297"/>
      <c r="D690" s="297"/>
      <c r="E690" s="297"/>
      <c r="F690" s="297"/>
      <c r="G690" s="297"/>
      <c r="H690" s="297"/>
      <c r="I690" s="297"/>
      <c r="J690" s="735"/>
      <c r="K690" s="297"/>
      <c r="L690" s="735"/>
      <c r="M690" s="297"/>
      <c r="N690" s="297"/>
      <c r="O690" s="297"/>
      <c r="P690" s="297"/>
      <c r="Q690" s="297"/>
      <c r="R690" s="297"/>
      <c r="S690" s="297"/>
      <c r="T690" s="297"/>
      <c r="U690" s="297"/>
      <c r="V690" s="297"/>
      <c r="W690" s="297"/>
      <c r="X690" s="297"/>
      <c r="Y690" s="297"/>
      <c r="Z690" s="297"/>
    </row>
    <row r="691" spans="1:26" ht="15.75" customHeight="1">
      <c r="A691" s="297"/>
      <c r="B691" s="297"/>
      <c r="C691" s="297"/>
      <c r="D691" s="297"/>
      <c r="E691" s="297"/>
      <c r="F691" s="297"/>
      <c r="G691" s="297"/>
      <c r="H691" s="297"/>
      <c r="I691" s="297"/>
      <c r="J691" s="735"/>
      <c r="K691" s="297"/>
      <c r="L691" s="735"/>
      <c r="M691" s="297"/>
      <c r="N691" s="297"/>
      <c r="O691" s="297"/>
      <c r="P691" s="297"/>
      <c r="Q691" s="297"/>
      <c r="R691" s="297"/>
      <c r="S691" s="297"/>
      <c r="T691" s="297"/>
      <c r="U691" s="297"/>
      <c r="V691" s="297"/>
      <c r="W691" s="297"/>
      <c r="X691" s="297"/>
      <c r="Y691" s="297"/>
      <c r="Z691" s="297"/>
    </row>
    <row r="692" spans="1:26" ht="15.75" customHeight="1">
      <c r="A692" s="297"/>
      <c r="B692" s="297"/>
      <c r="C692" s="297"/>
      <c r="D692" s="297"/>
      <c r="E692" s="297"/>
      <c r="F692" s="297"/>
      <c r="G692" s="297"/>
      <c r="H692" s="297"/>
      <c r="I692" s="297"/>
      <c r="J692" s="735"/>
      <c r="K692" s="297"/>
      <c r="L692" s="735"/>
      <c r="M692" s="297"/>
      <c r="N692" s="297"/>
      <c r="O692" s="297"/>
      <c r="P692" s="297"/>
      <c r="Q692" s="297"/>
      <c r="R692" s="297"/>
      <c r="S692" s="297"/>
      <c r="T692" s="297"/>
      <c r="U692" s="297"/>
      <c r="V692" s="297"/>
      <c r="W692" s="297"/>
      <c r="X692" s="297"/>
      <c r="Y692" s="297"/>
      <c r="Z692" s="297"/>
    </row>
    <row r="693" spans="1:26" ht="15.75" customHeight="1">
      <c r="A693" s="297"/>
      <c r="B693" s="297"/>
      <c r="C693" s="297"/>
      <c r="D693" s="297"/>
      <c r="E693" s="297"/>
      <c r="F693" s="297"/>
      <c r="G693" s="297"/>
      <c r="H693" s="297"/>
      <c r="I693" s="297"/>
      <c r="J693" s="735"/>
      <c r="K693" s="297"/>
      <c r="L693" s="735"/>
      <c r="M693" s="297"/>
      <c r="N693" s="297"/>
      <c r="O693" s="297"/>
      <c r="P693" s="297"/>
      <c r="Q693" s="297"/>
      <c r="R693" s="297"/>
      <c r="S693" s="297"/>
      <c r="T693" s="297"/>
      <c r="U693" s="297"/>
      <c r="V693" s="297"/>
      <c r="W693" s="297"/>
      <c r="X693" s="297"/>
      <c r="Y693" s="297"/>
      <c r="Z693" s="297"/>
    </row>
    <row r="694" spans="1:26" ht="15.75" customHeight="1">
      <c r="A694" s="297"/>
      <c r="B694" s="297"/>
      <c r="C694" s="297"/>
      <c r="D694" s="297"/>
      <c r="E694" s="297"/>
      <c r="F694" s="297"/>
      <c r="G694" s="297"/>
      <c r="H694" s="297"/>
      <c r="I694" s="297"/>
      <c r="J694" s="735"/>
      <c r="K694" s="297"/>
      <c r="L694" s="735"/>
      <c r="M694" s="297"/>
      <c r="N694" s="297"/>
      <c r="O694" s="297"/>
      <c r="P694" s="297"/>
      <c r="Q694" s="297"/>
      <c r="R694" s="297"/>
      <c r="S694" s="297"/>
      <c r="T694" s="297"/>
      <c r="U694" s="297"/>
      <c r="V694" s="297"/>
      <c r="W694" s="297"/>
      <c r="X694" s="297"/>
      <c r="Y694" s="297"/>
      <c r="Z694" s="297"/>
    </row>
    <row r="695" spans="1:26" ht="15.75" customHeight="1">
      <c r="A695" s="297"/>
      <c r="B695" s="297"/>
      <c r="C695" s="297"/>
      <c r="D695" s="297"/>
      <c r="E695" s="297"/>
      <c r="F695" s="297"/>
      <c r="G695" s="297"/>
      <c r="H695" s="297"/>
      <c r="I695" s="297"/>
      <c r="J695" s="735"/>
      <c r="K695" s="297"/>
      <c r="L695" s="735"/>
      <c r="M695" s="297"/>
      <c r="N695" s="297"/>
      <c r="O695" s="297"/>
      <c r="P695" s="297"/>
      <c r="Q695" s="297"/>
      <c r="R695" s="297"/>
      <c r="S695" s="297"/>
      <c r="T695" s="297"/>
      <c r="U695" s="297"/>
      <c r="V695" s="297"/>
      <c r="W695" s="297"/>
      <c r="X695" s="297"/>
      <c r="Y695" s="297"/>
      <c r="Z695" s="297"/>
    </row>
    <row r="696" spans="1:26" ht="15.75" customHeight="1">
      <c r="A696" s="297"/>
      <c r="B696" s="297"/>
      <c r="C696" s="297"/>
      <c r="D696" s="297"/>
      <c r="E696" s="297"/>
      <c r="F696" s="297"/>
      <c r="G696" s="297"/>
      <c r="H696" s="297"/>
      <c r="I696" s="297"/>
      <c r="J696" s="735"/>
      <c r="K696" s="297"/>
      <c r="L696" s="735"/>
      <c r="M696" s="297"/>
      <c r="N696" s="297"/>
      <c r="O696" s="297"/>
      <c r="P696" s="297"/>
      <c r="Q696" s="297"/>
      <c r="R696" s="297"/>
      <c r="S696" s="297"/>
      <c r="T696" s="297"/>
      <c r="U696" s="297"/>
      <c r="V696" s="297"/>
      <c r="W696" s="297"/>
      <c r="X696" s="297"/>
      <c r="Y696" s="297"/>
      <c r="Z696" s="297"/>
    </row>
    <row r="697" spans="1:26" ht="15.75" customHeight="1">
      <c r="A697" s="297"/>
      <c r="B697" s="297"/>
      <c r="C697" s="297"/>
      <c r="D697" s="297"/>
      <c r="E697" s="297"/>
      <c r="F697" s="297"/>
      <c r="G697" s="297"/>
      <c r="H697" s="297"/>
      <c r="I697" s="297"/>
      <c r="J697" s="735"/>
      <c r="K697" s="297"/>
      <c r="L697" s="735"/>
      <c r="M697" s="297"/>
      <c r="N697" s="297"/>
      <c r="O697" s="297"/>
      <c r="P697" s="297"/>
      <c r="Q697" s="297"/>
      <c r="R697" s="297"/>
      <c r="S697" s="297"/>
      <c r="T697" s="297"/>
      <c r="U697" s="297"/>
      <c r="V697" s="297"/>
      <c r="W697" s="297"/>
      <c r="X697" s="297"/>
      <c r="Y697" s="297"/>
      <c r="Z697" s="297"/>
    </row>
    <row r="698" spans="1:26" ht="15.75" customHeight="1">
      <c r="A698" s="297"/>
      <c r="B698" s="297"/>
      <c r="C698" s="297"/>
      <c r="D698" s="297"/>
      <c r="E698" s="297"/>
      <c r="F698" s="297"/>
      <c r="G698" s="297"/>
      <c r="H698" s="297"/>
      <c r="I698" s="297"/>
      <c r="J698" s="735"/>
      <c r="K698" s="297"/>
      <c r="L698" s="735"/>
      <c r="M698" s="297"/>
      <c r="N698" s="297"/>
      <c r="O698" s="297"/>
      <c r="P698" s="297"/>
      <c r="Q698" s="297"/>
      <c r="R698" s="297"/>
      <c r="S698" s="297"/>
      <c r="T698" s="297"/>
      <c r="U698" s="297"/>
      <c r="V698" s="297"/>
      <c r="W698" s="297"/>
      <c r="X698" s="297"/>
      <c r="Y698" s="297"/>
      <c r="Z698" s="297"/>
    </row>
    <row r="699" spans="1:26" ht="15.75" customHeight="1">
      <c r="A699" s="297"/>
      <c r="B699" s="297"/>
      <c r="C699" s="297"/>
      <c r="D699" s="297"/>
      <c r="E699" s="297"/>
      <c r="F699" s="297"/>
      <c r="G699" s="297"/>
      <c r="H699" s="297"/>
      <c r="I699" s="297"/>
      <c r="J699" s="735"/>
      <c r="K699" s="297"/>
      <c r="L699" s="735"/>
      <c r="M699" s="297"/>
      <c r="N699" s="297"/>
      <c r="O699" s="297"/>
      <c r="P699" s="297"/>
      <c r="Q699" s="297"/>
      <c r="R699" s="297"/>
      <c r="S699" s="297"/>
      <c r="T699" s="297"/>
      <c r="U699" s="297"/>
      <c r="V699" s="297"/>
      <c r="W699" s="297"/>
      <c r="X699" s="297"/>
      <c r="Y699" s="297"/>
      <c r="Z699" s="297"/>
    </row>
    <row r="700" spans="1:26" ht="15.75" customHeight="1">
      <c r="A700" s="297"/>
      <c r="B700" s="297"/>
      <c r="C700" s="297"/>
      <c r="D700" s="297"/>
      <c r="E700" s="297"/>
      <c r="F700" s="297"/>
      <c r="G700" s="297"/>
      <c r="H700" s="297"/>
      <c r="I700" s="297"/>
      <c r="J700" s="735"/>
      <c r="K700" s="297"/>
      <c r="L700" s="735"/>
      <c r="M700" s="297"/>
      <c r="N700" s="297"/>
      <c r="O700" s="297"/>
      <c r="P700" s="297"/>
      <c r="Q700" s="297"/>
      <c r="R700" s="297"/>
      <c r="S700" s="297"/>
      <c r="T700" s="297"/>
      <c r="U700" s="297"/>
      <c r="V700" s="297"/>
      <c r="W700" s="297"/>
      <c r="X700" s="297"/>
      <c r="Y700" s="297"/>
      <c r="Z700" s="297"/>
    </row>
    <row r="701" spans="1:26" ht="15.75" customHeight="1">
      <c r="A701" s="297"/>
      <c r="B701" s="297"/>
      <c r="C701" s="297"/>
      <c r="D701" s="297"/>
      <c r="E701" s="297"/>
      <c r="F701" s="297"/>
      <c r="G701" s="297"/>
      <c r="H701" s="297"/>
      <c r="I701" s="297"/>
      <c r="J701" s="735"/>
      <c r="K701" s="297"/>
      <c r="L701" s="735"/>
      <c r="M701" s="297"/>
      <c r="N701" s="297"/>
      <c r="O701" s="297"/>
      <c r="P701" s="297"/>
      <c r="Q701" s="297"/>
      <c r="R701" s="297"/>
      <c r="S701" s="297"/>
      <c r="T701" s="297"/>
      <c r="U701" s="297"/>
      <c r="V701" s="297"/>
      <c r="W701" s="297"/>
      <c r="X701" s="297"/>
      <c r="Y701" s="297"/>
      <c r="Z701" s="297"/>
    </row>
    <row r="702" spans="1:26" ht="15.75" customHeight="1">
      <c r="A702" s="297"/>
      <c r="B702" s="297"/>
      <c r="C702" s="297"/>
      <c r="D702" s="297"/>
      <c r="E702" s="297"/>
      <c r="F702" s="297"/>
      <c r="G702" s="297"/>
      <c r="H702" s="297"/>
      <c r="I702" s="297"/>
      <c r="J702" s="735"/>
      <c r="K702" s="297"/>
      <c r="L702" s="735"/>
      <c r="M702" s="297"/>
      <c r="N702" s="297"/>
      <c r="O702" s="297"/>
      <c r="P702" s="297"/>
      <c r="Q702" s="297"/>
      <c r="R702" s="297"/>
      <c r="S702" s="297"/>
      <c r="T702" s="297"/>
      <c r="U702" s="297"/>
      <c r="V702" s="297"/>
      <c r="W702" s="297"/>
      <c r="X702" s="297"/>
      <c r="Y702" s="297"/>
      <c r="Z702" s="297"/>
    </row>
    <row r="703" spans="1:26" ht="15.75" customHeight="1">
      <c r="A703" s="297"/>
      <c r="B703" s="297"/>
      <c r="C703" s="297"/>
      <c r="D703" s="297"/>
      <c r="E703" s="297"/>
      <c r="F703" s="297"/>
      <c r="G703" s="297"/>
      <c r="H703" s="297"/>
      <c r="I703" s="297"/>
      <c r="J703" s="735"/>
      <c r="K703" s="297"/>
      <c r="L703" s="735"/>
      <c r="M703" s="297"/>
      <c r="N703" s="297"/>
      <c r="O703" s="297"/>
      <c r="P703" s="297"/>
      <c r="Q703" s="297"/>
      <c r="R703" s="297"/>
      <c r="S703" s="297"/>
      <c r="T703" s="297"/>
      <c r="U703" s="297"/>
      <c r="V703" s="297"/>
      <c r="W703" s="297"/>
      <c r="X703" s="297"/>
      <c r="Y703" s="297"/>
      <c r="Z703" s="297"/>
    </row>
    <row r="704" spans="1:26" ht="15.75" customHeight="1">
      <c r="A704" s="297"/>
      <c r="B704" s="297"/>
      <c r="C704" s="297"/>
      <c r="D704" s="297"/>
      <c r="E704" s="297"/>
      <c r="F704" s="297"/>
      <c r="G704" s="297"/>
      <c r="H704" s="297"/>
      <c r="I704" s="297"/>
      <c r="J704" s="735"/>
      <c r="K704" s="297"/>
      <c r="L704" s="735"/>
      <c r="M704" s="297"/>
      <c r="N704" s="297"/>
      <c r="O704" s="297"/>
      <c r="P704" s="297"/>
      <c r="Q704" s="297"/>
      <c r="R704" s="297"/>
      <c r="S704" s="297"/>
      <c r="T704" s="297"/>
      <c r="U704" s="297"/>
      <c r="V704" s="297"/>
      <c r="W704" s="297"/>
      <c r="X704" s="297"/>
      <c r="Y704" s="297"/>
      <c r="Z704" s="297"/>
    </row>
    <row r="705" spans="1:26" ht="15.75" customHeight="1">
      <c r="A705" s="297"/>
      <c r="B705" s="297"/>
      <c r="C705" s="297"/>
      <c r="D705" s="297"/>
      <c r="E705" s="297"/>
      <c r="F705" s="297"/>
      <c r="G705" s="297"/>
      <c r="H705" s="297"/>
      <c r="I705" s="297"/>
      <c r="J705" s="735"/>
      <c r="K705" s="297"/>
      <c r="L705" s="735"/>
      <c r="M705" s="297"/>
      <c r="N705" s="297"/>
      <c r="O705" s="297"/>
      <c r="P705" s="297"/>
      <c r="Q705" s="297"/>
      <c r="R705" s="297"/>
      <c r="S705" s="297"/>
      <c r="T705" s="297"/>
      <c r="U705" s="297"/>
      <c r="V705" s="297"/>
      <c r="W705" s="297"/>
      <c r="X705" s="297"/>
      <c r="Y705" s="297"/>
      <c r="Z705" s="297"/>
    </row>
    <row r="706" spans="1:26" ht="15.75" customHeight="1">
      <c r="A706" s="297"/>
      <c r="B706" s="297"/>
      <c r="C706" s="297"/>
      <c r="D706" s="297"/>
      <c r="E706" s="297"/>
      <c r="F706" s="297"/>
      <c r="G706" s="297"/>
      <c r="H706" s="297"/>
      <c r="I706" s="297"/>
      <c r="J706" s="735"/>
      <c r="K706" s="297"/>
      <c r="L706" s="735"/>
      <c r="M706" s="297"/>
      <c r="N706" s="297"/>
      <c r="O706" s="297"/>
      <c r="P706" s="297"/>
      <c r="Q706" s="297"/>
      <c r="R706" s="297"/>
      <c r="S706" s="297"/>
      <c r="T706" s="297"/>
      <c r="U706" s="297"/>
      <c r="V706" s="297"/>
      <c r="W706" s="297"/>
      <c r="X706" s="297"/>
      <c r="Y706" s="297"/>
      <c r="Z706" s="297"/>
    </row>
    <row r="707" spans="1:26" ht="15.75" customHeight="1">
      <c r="A707" s="297"/>
      <c r="B707" s="297"/>
      <c r="C707" s="297"/>
      <c r="D707" s="297"/>
      <c r="E707" s="297"/>
      <c r="F707" s="297"/>
      <c r="G707" s="297"/>
      <c r="H707" s="297"/>
      <c r="I707" s="297"/>
      <c r="J707" s="735"/>
      <c r="K707" s="297"/>
      <c r="L707" s="735"/>
      <c r="M707" s="297"/>
      <c r="N707" s="297"/>
      <c r="O707" s="297"/>
      <c r="P707" s="297"/>
      <c r="Q707" s="297"/>
      <c r="R707" s="297"/>
      <c r="S707" s="297"/>
      <c r="T707" s="297"/>
      <c r="U707" s="297"/>
      <c r="V707" s="297"/>
      <c r="W707" s="297"/>
      <c r="X707" s="297"/>
      <c r="Y707" s="297"/>
      <c r="Z707" s="297"/>
    </row>
    <row r="708" spans="1:26" ht="15.75" customHeight="1">
      <c r="A708" s="297"/>
      <c r="B708" s="297"/>
      <c r="C708" s="297"/>
      <c r="D708" s="297"/>
      <c r="E708" s="297"/>
      <c r="F708" s="297"/>
      <c r="G708" s="297"/>
      <c r="H708" s="297"/>
      <c r="I708" s="297"/>
      <c r="J708" s="735"/>
      <c r="K708" s="297"/>
      <c r="L708" s="735"/>
      <c r="M708" s="297"/>
      <c r="N708" s="297"/>
      <c r="O708" s="297"/>
      <c r="P708" s="297"/>
      <c r="Q708" s="297"/>
      <c r="R708" s="297"/>
      <c r="S708" s="297"/>
      <c r="T708" s="297"/>
      <c r="U708" s="297"/>
      <c r="V708" s="297"/>
      <c r="W708" s="297"/>
      <c r="X708" s="297"/>
      <c r="Y708" s="297"/>
      <c r="Z708" s="297"/>
    </row>
    <row r="709" spans="1:26" ht="15.75" customHeight="1">
      <c r="A709" s="297"/>
      <c r="B709" s="297"/>
      <c r="C709" s="297"/>
      <c r="D709" s="297"/>
      <c r="E709" s="297"/>
      <c r="F709" s="297"/>
      <c r="G709" s="297"/>
      <c r="H709" s="297"/>
      <c r="I709" s="297"/>
      <c r="J709" s="735"/>
      <c r="K709" s="297"/>
      <c r="L709" s="735"/>
      <c r="M709" s="297"/>
      <c r="N709" s="297"/>
      <c r="O709" s="297"/>
      <c r="P709" s="297"/>
      <c r="Q709" s="297"/>
      <c r="R709" s="297"/>
      <c r="S709" s="297"/>
      <c r="T709" s="297"/>
      <c r="U709" s="297"/>
      <c r="V709" s="297"/>
      <c r="W709" s="297"/>
      <c r="X709" s="297"/>
      <c r="Y709" s="297"/>
      <c r="Z709" s="297"/>
    </row>
    <row r="710" spans="1:26" ht="15.75" customHeight="1">
      <c r="A710" s="297"/>
      <c r="B710" s="297"/>
      <c r="C710" s="297"/>
      <c r="D710" s="297"/>
      <c r="E710" s="297"/>
      <c r="F710" s="297"/>
      <c r="G710" s="297"/>
      <c r="H710" s="297"/>
      <c r="I710" s="297"/>
      <c r="J710" s="735"/>
      <c r="K710" s="297"/>
      <c r="L710" s="735"/>
      <c r="M710" s="297"/>
      <c r="N710" s="297"/>
      <c r="O710" s="297"/>
      <c r="P710" s="297"/>
      <c r="Q710" s="297"/>
      <c r="R710" s="297"/>
      <c r="S710" s="297"/>
      <c r="T710" s="297"/>
      <c r="U710" s="297"/>
      <c r="V710" s="297"/>
      <c r="W710" s="297"/>
      <c r="X710" s="297"/>
      <c r="Y710" s="297"/>
      <c r="Z710" s="297"/>
    </row>
    <row r="711" spans="1:26" ht="15.75" customHeight="1">
      <c r="A711" s="297"/>
      <c r="B711" s="297"/>
      <c r="C711" s="297"/>
      <c r="D711" s="297"/>
      <c r="E711" s="297"/>
      <c r="F711" s="297"/>
      <c r="G711" s="297"/>
      <c r="H711" s="297"/>
      <c r="I711" s="297"/>
      <c r="J711" s="735"/>
      <c r="K711" s="297"/>
      <c r="L711" s="735"/>
      <c r="M711" s="297"/>
      <c r="N711" s="297"/>
      <c r="O711" s="297"/>
      <c r="P711" s="297"/>
      <c r="Q711" s="297"/>
      <c r="R711" s="297"/>
      <c r="S711" s="297"/>
      <c r="T711" s="297"/>
      <c r="U711" s="297"/>
      <c r="V711" s="297"/>
      <c r="W711" s="297"/>
      <c r="X711" s="297"/>
      <c r="Y711" s="297"/>
      <c r="Z711" s="297"/>
    </row>
    <row r="712" spans="1:26" ht="15.75" customHeight="1">
      <c r="A712" s="297"/>
      <c r="B712" s="297"/>
      <c r="C712" s="297"/>
      <c r="D712" s="297"/>
      <c r="E712" s="297"/>
      <c r="F712" s="297"/>
      <c r="G712" s="297"/>
      <c r="H712" s="297"/>
      <c r="I712" s="297"/>
      <c r="J712" s="735"/>
      <c r="K712" s="297"/>
      <c r="L712" s="735"/>
      <c r="M712" s="297"/>
      <c r="N712" s="297"/>
      <c r="O712" s="297"/>
      <c r="P712" s="297"/>
      <c r="Q712" s="297"/>
      <c r="R712" s="297"/>
      <c r="S712" s="297"/>
      <c r="T712" s="297"/>
      <c r="U712" s="297"/>
      <c r="V712" s="297"/>
      <c r="W712" s="297"/>
      <c r="X712" s="297"/>
      <c r="Y712" s="297"/>
      <c r="Z712" s="297"/>
    </row>
    <row r="713" spans="1:26" ht="15.75" customHeight="1">
      <c r="A713" s="297"/>
      <c r="B713" s="297"/>
      <c r="C713" s="297"/>
      <c r="D713" s="297"/>
      <c r="E713" s="297"/>
      <c r="F713" s="297"/>
      <c r="G713" s="297"/>
      <c r="H713" s="297"/>
      <c r="I713" s="297"/>
      <c r="J713" s="735"/>
      <c r="K713" s="297"/>
      <c r="L713" s="735"/>
      <c r="M713" s="297"/>
      <c r="N713" s="297"/>
      <c r="O713" s="297"/>
      <c r="P713" s="297"/>
      <c r="Q713" s="297"/>
      <c r="R713" s="297"/>
      <c r="S713" s="297"/>
      <c r="T713" s="297"/>
      <c r="U713" s="297"/>
      <c r="V713" s="297"/>
      <c r="W713" s="297"/>
      <c r="X713" s="297"/>
      <c r="Y713" s="297"/>
      <c r="Z713" s="297"/>
    </row>
    <row r="714" spans="1:26" ht="15.75" customHeight="1">
      <c r="A714" s="297"/>
      <c r="B714" s="297"/>
      <c r="C714" s="297"/>
      <c r="D714" s="297"/>
      <c r="E714" s="297"/>
      <c r="F714" s="297"/>
      <c r="G714" s="297"/>
      <c r="H714" s="297"/>
      <c r="I714" s="297"/>
      <c r="J714" s="735"/>
      <c r="K714" s="297"/>
      <c r="L714" s="735"/>
      <c r="M714" s="297"/>
      <c r="N714" s="297"/>
      <c r="O714" s="297"/>
      <c r="P714" s="297"/>
      <c r="Q714" s="297"/>
      <c r="R714" s="297"/>
      <c r="S714" s="297"/>
      <c r="T714" s="297"/>
      <c r="U714" s="297"/>
      <c r="V714" s="297"/>
      <c r="W714" s="297"/>
      <c r="X714" s="297"/>
      <c r="Y714" s="297"/>
      <c r="Z714" s="297"/>
    </row>
    <row r="715" spans="1:26" ht="15.75" customHeight="1">
      <c r="A715" s="297"/>
      <c r="B715" s="297"/>
      <c r="C715" s="297"/>
      <c r="D715" s="297"/>
      <c r="E715" s="297"/>
      <c r="F715" s="297"/>
      <c r="G715" s="297"/>
      <c r="H715" s="297"/>
      <c r="I715" s="297"/>
      <c r="J715" s="735"/>
      <c r="K715" s="297"/>
      <c r="L715" s="735"/>
      <c r="M715" s="297"/>
      <c r="N715" s="297"/>
      <c r="O715" s="297"/>
      <c r="P715" s="297"/>
      <c r="Q715" s="297"/>
      <c r="R715" s="297"/>
      <c r="S715" s="297"/>
      <c r="T715" s="297"/>
      <c r="U715" s="297"/>
      <c r="V715" s="297"/>
      <c r="W715" s="297"/>
      <c r="X715" s="297"/>
      <c r="Y715" s="297"/>
      <c r="Z715" s="297"/>
    </row>
    <row r="716" spans="1:26" ht="15.75" customHeight="1">
      <c r="A716" s="297"/>
      <c r="B716" s="297"/>
      <c r="C716" s="297"/>
      <c r="D716" s="297"/>
      <c r="E716" s="297"/>
      <c r="F716" s="297"/>
      <c r="G716" s="297"/>
      <c r="H716" s="297"/>
      <c r="I716" s="297"/>
      <c r="J716" s="735"/>
      <c r="K716" s="297"/>
      <c r="L716" s="735"/>
      <c r="M716" s="297"/>
      <c r="N716" s="297"/>
      <c r="O716" s="297"/>
      <c r="P716" s="297"/>
      <c r="Q716" s="297"/>
      <c r="R716" s="297"/>
      <c r="S716" s="297"/>
      <c r="T716" s="297"/>
      <c r="U716" s="297"/>
      <c r="V716" s="297"/>
      <c r="W716" s="297"/>
      <c r="X716" s="297"/>
      <c r="Y716" s="297"/>
      <c r="Z716" s="297"/>
    </row>
    <row r="717" spans="1:26" ht="15.75" customHeight="1">
      <c r="A717" s="297"/>
      <c r="B717" s="297"/>
      <c r="C717" s="297"/>
      <c r="D717" s="297"/>
      <c r="E717" s="297"/>
      <c r="F717" s="297"/>
      <c r="G717" s="297"/>
      <c r="H717" s="297"/>
      <c r="I717" s="297"/>
      <c r="J717" s="735"/>
      <c r="K717" s="297"/>
      <c r="L717" s="735"/>
      <c r="M717" s="297"/>
      <c r="N717" s="297"/>
      <c r="O717" s="297"/>
      <c r="P717" s="297"/>
      <c r="Q717" s="297"/>
      <c r="R717" s="297"/>
      <c r="S717" s="297"/>
      <c r="T717" s="297"/>
      <c r="U717" s="297"/>
      <c r="V717" s="297"/>
      <c r="W717" s="297"/>
      <c r="X717" s="297"/>
      <c r="Y717" s="297"/>
      <c r="Z717" s="297"/>
    </row>
    <row r="718" spans="1:26" ht="15.75" customHeight="1">
      <c r="A718" s="297"/>
      <c r="B718" s="297"/>
      <c r="C718" s="297"/>
      <c r="D718" s="297"/>
      <c r="E718" s="297"/>
      <c r="F718" s="297"/>
      <c r="G718" s="297"/>
      <c r="H718" s="297"/>
      <c r="I718" s="297"/>
      <c r="J718" s="735"/>
      <c r="K718" s="297"/>
      <c r="L718" s="735"/>
      <c r="M718" s="297"/>
      <c r="N718" s="297"/>
      <c r="O718" s="297"/>
      <c r="P718" s="297"/>
      <c r="Q718" s="297"/>
      <c r="R718" s="297"/>
      <c r="S718" s="297"/>
      <c r="T718" s="297"/>
      <c r="U718" s="297"/>
      <c r="V718" s="297"/>
      <c r="W718" s="297"/>
      <c r="X718" s="297"/>
      <c r="Y718" s="297"/>
      <c r="Z718" s="297"/>
    </row>
    <row r="719" spans="1:26" ht="15.75" customHeight="1">
      <c r="A719" s="297"/>
      <c r="B719" s="297"/>
      <c r="C719" s="297"/>
      <c r="D719" s="297"/>
      <c r="E719" s="297"/>
      <c r="F719" s="297"/>
      <c r="G719" s="297"/>
      <c r="H719" s="297"/>
      <c r="I719" s="297"/>
      <c r="J719" s="735"/>
      <c r="K719" s="297"/>
      <c r="L719" s="735"/>
      <c r="M719" s="297"/>
      <c r="N719" s="297"/>
      <c r="O719" s="297"/>
      <c r="P719" s="297"/>
      <c r="Q719" s="297"/>
      <c r="R719" s="297"/>
      <c r="S719" s="297"/>
      <c r="T719" s="297"/>
      <c r="U719" s="297"/>
      <c r="V719" s="297"/>
      <c r="W719" s="297"/>
      <c r="X719" s="297"/>
      <c r="Y719" s="297"/>
      <c r="Z719" s="297"/>
    </row>
    <row r="720" spans="1:26" ht="15.75" customHeight="1">
      <c r="A720" s="297"/>
      <c r="B720" s="297"/>
      <c r="C720" s="297"/>
      <c r="D720" s="297"/>
      <c r="E720" s="297"/>
      <c r="F720" s="297"/>
      <c r="G720" s="297"/>
      <c r="H720" s="297"/>
      <c r="I720" s="297"/>
      <c r="J720" s="735"/>
      <c r="K720" s="297"/>
      <c r="L720" s="735"/>
      <c r="M720" s="297"/>
      <c r="N720" s="297"/>
      <c r="O720" s="297"/>
      <c r="P720" s="297"/>
      <c r="Q720" s="297"/>
      <c r="R720" s="297"/>
      <c r="S720" s="297"/>
      <c r="T720" s="297"/>
      <c r="U720" s="297"/>
      <c r="V720" s="297"/>
      <c r="W720" s="297"/>
      <c r="X720" s="297"/>
      <c r="Y720" s="297"/>
      <c r="Z720" s="297"/>
    </row>
    <row r="721" spans="1:26" ht="15.75" customHeight="1">
      <c r="A721" s="297"/>
      <c r="B721" s="297"/>
      <c r="C721" s="297"/>
      <c r="D721" s="297"/>
      <c r="E721" s="297"/>
      <c r="F721" s="297"/>
      <c r="G721" s="297"/>
      <c r="H721" s="297"/>
      <c r="I721" s="297"/>
      <c r="J721" s="735"/>
      <c r="K721" s="297"/>
      <c r="L721" s="735"/>
      <c r="M721" s="297"/>
      <c r="N721" s="297"/>
      <c r="O721" s="297"/>
      <c r="P721" s="297"/>
      <c r="Q721" s="297"/>
      <c r="R721" s="297"/>
      <c r="S721" s="297"/>
      <c r="T721" s="297"/>
      <c r="U721" s="297"/>
      <c r="V721" s="297"/>
      <c r="W721" s="297"/>
      <c r="X721" s="297"/>
      <c r="Y721" s="297"/>
      <c r="Z721" s="297"/>
    </row>
    <row r="722" spans="1:26" ht="15.75" customHeight="1">
      <c r="A722" s="297"/>
      <c r="B722" s="297"/>
      <c r="C722" s="297"/>
      <c r="D722" s="297"/>
      <c r="E722" s="297"/>
      <c r="F722" s="297"/>
      <c r="G722" s="297"/>
      <c r="H722" s="297"/>
      <c r="I722" s="297"/>
      <c r="J722" s="735"/>
      <c r="K722" s="297"/>
      <c r="L722" s="735"/>
      <c r="M722" s="297"/>
      <c r="N722" s="297"/>
      <c r="O722" s="297"/>
      <c r="P722" s="297"/>
      <c r="Q722" s="297"/>
      <c r="R722" s="297"/>
      <c r="S722" s="297"/>
      <c r="T722" s="297"/>
      <c r="U722" s="297"/>
      <c r="V722" s="297"/>
      <c r="W722" s="297"/>
      <c r="X722" s="297"/>
      <c r="Y722" s="297"/>
      <c r="Z722" s="297"/>
    </row>
    <row r="723" spans="1:26" ht="15.75" customHeight="1">
      <c r="A723" s="297"/>
      <c r="B723" s="297"/>
      <c r="C723" s="297"/>
      <c r="D723" s="297"/>
      <c r="E723" s="297"/>
      <c r="F723" s="297"/>
      <c r="G723" s="297"/>
      <c r="H723" s="297"/>
      <c r="I723" s="297"/>
      <c r="J723" s="735"/>
      <c r="K723" s="297"/>
      <c r="L723" s="735"/>
      <c r="M723" s="297"/>
      <c r="N723" s="297"/>
      <c r="O723" s="297"/>
      <c r="P723" s="297"/>
      <c r="Q723" s="297"/>
      <c r="R723" s="297"/>
      <c r="S723" s="297"/>
      <c r="T723" s="297"/>
      <c r="U723" s="297"/>
      <c r="V723" s="297"/>
      <c r="W723" s="297"/>
      <c r="X723" s="297"/>
      <c r="Y723" s="297"/>
      <c r="Z723" s="297"/>
    </row>
    <row r="724" spans="1:26" ht="15.75" customHeight="1">
      <c r="A724" s="297"/>
      <c r="B724" s="297"/>
      <c r="C724" s="297"/>
      <c r="D724" s="297"/>
      <c r="E724" s="297"/>
      <c r="F724" s="297"/>
      <c r="G724" s="297"/>
      <c r="H724" s="297"/>
      <c r="I724" s="297"/>
      <c r="J724" s="735"/>
      <c r="K724" s="297"/>
      <c r="L724" s="735"/>
      <c r="M724" s="297"/>
      <c r="N724" s="297"/>
      <c r="O724" s="297"/>
      <c r="P724" s="297"/>
      <c r="Q724" s="297"/>
      <c r="R724" s="297"/>
      <c r="S724" s="297"/>
      <c r="T724" s="297"/>
      <c r="U724" s="297"/>
      <c r="V724" s="297"/>
      <c r="W724" s="297"/>
      <c r="X724" s="297"/>
      <c r="Y724" s="297"/>
      <c r="Z724" s="297"/>
    </row>
    <row r="725" spans="1:26" ht="15.75" customHeight="1">
      <c r="A725" s="297"/>
      <c r="B725" s="297"/>
      <c r="C725" s="297"/>
      <c r="D725" s="297"/>
      <c r="E725" s="297"/>
      <c r="F725" s="297"/>
      <c r="G725" s="297"/>
      <c r="H725" s="297"/>
      <c r="I725" s="297"/>
      <c r="J725" s="735"/>
      <c r="K725" s="297"/>
      <c r="L725" s="735"/>
      <c r="M725" s="297"/>
      <c r="N725" s="297"/>
      <c r="O725" s="297"/>
      <c r="P725" s="297"/>
      <c r="Q725" s="297"/>
      <c r="R725" s="297"/>
      <c r="S725" s="297"/>
      <c r="T725" s="297"/>
      <c r="U725" s="297"/>
      <c r="V725" s="297"/>
      <c r="W725" s="297"/>
      <c r="X725" s="297"/>
      <c r="Y725" s="297"/>
      <c r="Z725" s="297"/>
    </row>
    <row r="726" spans="1:26" ht="15.75" customHeight="1">
      <c r="A726" s="297"/>
      <c r="B726" s="297"/>
      <c r="C726" s="297"/>
      <c r="D726" s="297"/>
      <c r="E726" s="297"/>
      <c r="F726" s="297"/>
      <c r="G726" s="297"/>
      <c r="H726" s="297"/>
      <c r="I726" s="297"/>
      <c r="J726" s="735"/>
      <c r="K726" s="297"/>
      <c r="L726" s="735"/>
      <c r="M726" s="297"/>
      <c r="N726" s="297"/>
      <c r="O726" s="297"/>
      <c r="P726" s="297"/>
      <c r="Q726" s="297"/>
      <c r="R726" s="297"/>
      <c r="S726" s="297"/>
      <c r="T726" s="297"/>
      <c r="U726" s="297"/>
      <c r="V726" s="297"/>
      <c r="W726" s="297"/>
      <c r="X726" s="297"/>
      <c r="Y726" s="297"/>
      <c r="Z726" s="297"/>
    </row>
    <row r="727" spans="1:26" ht="15.75" customHeight="1">
      <c r="A727" s="297"/>
      <c r="B727" s="297"/>
      <c r="C727" s="297"/>
      <c r="D727" s="297"/>
      <c r="E727" s="297"/>
      <c r="F727" s="297"/>
      <c r="G727" s="297"/>
      <c r="H727" s="297"/>
      <c r="I727" s="297"/>
      <c r="J727" s="735"/>
      <c r="K727" s="297"/>
      <c r="L727" s="735"/>
      <c r="M727" s="297"/>
      <c r="N727" s="297"/>
      <c r="O727" s="297"/>
      <c r="P727" s="297"/>
      <c r="Q727" s="297"/>
      <c r="R727" s="297"/>
      <c r="S727" s="297"/>
      <c r="T727" s="297"/>
      <c r="U727" s="297"/>
      <c r="V727" s="297"/>
      <c r="W727" s="297"/>
      <c r="X727" s="297"/>
      <c r="Y727" s="297"/>
      <c r="Z727" s="297"/>
    </row>
    <row r="728" spans="1:26" ht="15.75" customHeight="1">
      <c r="A728" s="297"/>
      <c r="B728" s="297"/>
      <c r="C728" s="297"/>
      <c r="D728" s="297"/>
      <c r="E728" s="297"/>
      <c r="F728" s="297"/>
      <c r="G728" s="297"/>
      <c r="H728" s="297"/>
      <c r="I728" s="297"/>
      <c r="J728" s="735"/>
      <c r="K728" s="297"/>
      <c r="L728" s="735"/>
      <c r="M728" s="297"/>
      <c r="N728" s="297"/>
      <c r="O728" s="297"/>
      <c r="P728" s="297"/>
      <c r="Q728" s="297"/>
      <c r="R728" s="297"/>
      <c r="S728" s="297"/>
      <c r="T728" s="297"/>
      <c r="U728" s="297"/>
      <c r="V728" s="297"/>
      <c r="W728" s="297"/>
      <c r="X728" s="297"/>
      <c r="Y728" s="297"/>
      <c r="Z728" s="297"/>
    </row>
    <row r="729" spans="1:26" ht="15.75" customHeight="1">
      <c r="A729" s="297"/>
      <c r="B729" s="297"/>
      <c r="C729" s="297"/>
      <c r="D729" s="297"/>
      <c r="E729" s="297"/>
      <c r="F729" s="297"/>
      <c r="G729" s="297"/>
      <c r="H729" s="297"/>
      <c r="I729" s="297"/>
      <c r="J729" s="735"/>
      <c r="K729" s="297"/>
      <c r="L729" s="735"/>
      <c r="M729" s="297"/>
      <c r="N729" s="297"/>
      <c r="O729" s="297"/>
      <c r="P729" s="297"/>
      <c r="Q729" s="297"/>
      <c r="R729" s="297"/>
      <c r="S729" s="297"/>
      <c r="T729" s="297"/>
      <c r="U729" s="297"/>
      <c r="V729" s="297"/>
      <c r="W729" s="297"/>
      <c r="X729" s="297"/>
      <c r="Y729" s="297"/>
      <c r="Z729" s="297"/>
    </row>
    <row r="730" spans="1:26" ht="15.75" customHeight="1">
      <c r="A730" s="297"/>
      <c r="B730" s="297"/>
      <c r="C730" s="297"/>
      <c r="D730" s="297"/>
      <c r="E730" s="297"/>
      <c r="F730" s="297"/>
      <c r="G730" s="297"/>
      <c r="H730" s="297"/>
      <c r="I730" s="297"/>
      <c r="J730" s="735"/>
      <c r="K730" s="297"/>
      <c r="L730" s="735"/>
      <c r="M730" s="297"/>
      <c r="N730" s="297"/>
      <c r="O730" s="297"/>
      <c r="P730" s="297"/>
      <c r="Q730" s="297"/>
      <c r="R730" s="297"/>
      <c r="S730" s="297"/>
      <c r="T730" s="297"/>
      <c r="U730" s="297"/>
      <c r="V730" s="297"/>
      <c r="W730" s="297"/>
      <c r="X730" s="297"/>
      <c r="Y730" s="297"/>
      <c r="Z730" s="297"/>
    </row>
    <row r="731" spans="1:26" ht="15.75" customHeight="1">
      <c r="A731" s="297"/>
      <c r="B731" s="297"/>
      <c r="C731" s="297"/>
      <c r="D731" s="297"/>
      <c r="E731" s="297"/>
      <c r="F731" s="297"/>
      <c r="G731" s="297"/>
      <c r="H731" s="297"/>
      <c r="I731" s="297"/>
      <c r="J731" s="735"/>
      <c r="K731" s="297"/>
      <c r="L731" s="735"/>
      <c r="M731" s="297"/>
      <c r="N731" s="297"/>
      <c r="O731" s="297"/>
      <c r="P731" s="297"/>
      <c r="Q731" s="297"/>
      <c r="R731" s="297"/>
      <c r="S731" s="297"/>
      <c r="T731" s="297"/>
      <c r="U731" s="297"/>
      <c r="V731" s="297"/>
      <c r="W731" s="297"/>
      <c r="X731" s="297"/>
      <c r="Y731" s="297"/>
      <c r="Z731" s="297"/>
    </row>
    <row r="732" spans="1:26" ht="15.75" customHeight="1">
      <c r="A732" s="297"/>
      <c r="B732" s="297"/>
      <c r="C732" s="297"/>
      <c r="D732" s="297"/>
      <c r="E732" s="297"/>
      <c r="F732" s="297"/>
      <c r="G732" s="297"/>
      <c r="H732" s="297"/>
      <c r="I732" s="297"/>
      <c r="J732" s="735"/>
      <c r="K732" s="297"/>
      <c r="L732" s="735"/>
      <c r="M732" s="297"/>
      <c r="N732" s="297"/>
      <c r="O732" s="297"/>
      <c r="P732" s="297"/>
      <c r="Q732" s="297"/>
      <c r="R732" s="297"/>
      <c r="S732" s="297"/>
      <c r="T732" s="297"/>
      <c r="U732" s="297"/>
      <c r="V732" s="297"/>
      <c r="W732" s="297"/>
      <c r="X732" s="297"/>
      <c r="Y732" s="297"/>
      <c r="Z732" s="297"/>
    </row>
    <row r="733" spans="1:26" ht="15.75" customHeight="1">
      <c r="A733" s="297"/>
      <c r="B733" s="297"/>
      <c r="C733" s="297"/>
      <c r="D733" s="297"/>
      <c r="E733" s="297"/>
      <c r="F733" s="297"/>
      <c r="G733" s="297"/>
      <c r="H733" s="297"/>
      <c r="I733" s="297"/>
      <c r="J733" s="735"/>
      <c r="K733" s="297"/>
      <c r="L733" s="735"/>
      <c r="M733" s="297"/>
      <c r="N733" s="297"/>
      <c r="O733" s="297"/>
      <c r="P733" s="297"/>
      <c r="Q733" s="297"/>
      <c r="R733" s="297"/>
      <c r="S733" s="297"/>
      <c r="T733" s="297"/>
      <c r="U733" s="297"/>
      <c r="V733" s="297"/>
      <c r="W733" s="297"/>
      <c r="X733" s="297"/>
      <c r="Y733" s="297"/>
      <c r="Z733" s="297"/>
    </row>
    <row r="734" spans="1:26" ht="15.75" customHeight="1">
      <c r="A734" s="297"/>
      <c r="B734" s="297"/>
      <c r="C734" s="297"/>
      <c r="D734" s="297"/>
      <c r="E734" s="297"/>
      <c r="F734" s="297"/>
      <c r="G734" s="297"/>
      <c r="H734" s="297"/>
      <c r="I734" s="297"/>
      <c r="J734" s="735"/>
      <c r="K734" s="297"/>
      <c r="L734" s="735"/>
      <c r="M734" s="297"/>
      <c r="N734" s="297"/>
      <c r="O734" s="297"/>
      <c r="P734" s="297"/>
      <c r="Q734" s="297"/>
      <c r="R734" s="297"/>
      <c r="S734" s="297"/>
      <c r="T734" s="297"/>
      <c r="U734" s="297"/>
      <c r="V734" s="297"/>
      <c r="W734" s="297"/>
      <c r="X734" s="297"/>
      <c r="Y734" s="297"/>
      <c r="Z734" s="297"/>
    </row>
    <row r="735" spans="1:26" ht="15.75" customHeight="1">
      <c r="A735" s="297"/>
      <c r="B735" s="297"/>
      <c r="C735" s="297"/>
      <c r="D735" s="297"/>
      <c r="E735" s="297"/>
      <c r="F735" s="297"/>
      <c r="G735" s="297"/>
      <c r="H735" s="297"/>
      <c r="I735" s="297"/>
      <c r="J735" s="735"/>
      <c r="K735" s="297"/>
      <c r="L735" s="735"/>
      <c r="M735" s="297"/>
      <c r="N735" s="297"/>
      <c r="O735" s="297"/>
      <c r="P735" s="297"/>
      <c r="Q735" s="297"/>
      <c r="R735" s="297"/>
      <c r="S735" s="297"/>
      <c r="T735" s="297"/>
      <c r="U735" s="297"/>
      <c r="V735" s="297"/>
      <c r="W735" s="297"/>
      <c r="X735" s="297"/>
      <c r="Y735" s="297"/>
      <c r="Z735" s="297"/>
    </row>
    <row r="736" spans="1:26" ht="15.75" customHeight="1">
      <c r="A736" s="297"/>
      <c r="B736" s="297"/>
      <c r="C736" s="297"/>
      <c r="D736" s="297"/>
      <c r="E736" s="297"/>
      <c r="F736" s="297"/>
      <c r="G736" s="297"/>
      <c r="H736" s="297"/>
      <c r="I736" s="297"/>
      <c r="J736" s="735"/>
      <c r="K736" s="297"/>
      <c r="L736" s="735"/>
      <c r="M736" s="297"/>
      <c r="N736" s="297"/>
      <c r="O736" s="297"/>
      <c r="P736" s="297"/>
      <c r="Q736" s="297"/>
      <c r="R736" s="297"/>
      <c r="S736" s="297"/>
      <c r="T736" s="297"/>
      <c r="U736" s="297"/>
      <c r="V736" s="297"/>
      <c r="W736" s="297"/>
      <c r="X736" s="297"/>
      <c r="Y736" s="297"/>
      <c r="Z736" s="297"/>
    </row>
    <row r="737" spans="1:26" ht="15.75" customHeight="1">
      <c r="A737" s="297"/>
      <c r="B737" s="297"/>
      <c r="C737" s="297"/>
      <c r="D737" s="297"/>
      <c r="E737" s="297"/>
      <c r="F737" s="297"/>
      <c r="G737" s="297"/>
      <c r="H737" s="297"/>
      <c r="I737" s="297"/>
      <c r="J737" s="735"/>
      <c r="K737" s="297"/>
      <c r="L737" s="735"/>
      <c r="M737" s="297"/>
      <c r="N737" s="297"/>
      <c r="O737" s="297"/>
      <c r="P737" s="297"/>
      <c r="Q737" s="297"/>
      <c r="R737" s="297"/>
      <c r="S737" s="297"/>
      <c r="T737" s="297"/>
      <c r="U737" s="297"/>
      <c r="V737" s="297"/>
      <c r="W737" s="297"/>
      <c r="X737" s="297"/>
      <c r="Y737" s="297"/>
      <c r="Z737" s="297"/>
    </row>
    <row r="738" spans="1:26" ht="15.75" customHeight="1">
      <c r="A738" s="297"/>
      <c r="B738" s="297"/>
      <c r="C738" s="297"/>
      <c r="D738" s="297"/>
      <c r="E738" s="297"/>
      <c r="F738" s="297"/>
      <c r="G738" s="297"/>
      <c r="H738" s="297"/>
      <c r="I738" s="297"/>
      <c r="J738" s="735"/>
      <c r="K738" s="297"/>
      <c r="L738" s="735"/>
      <c r="M738" s="297"/>
      <c r="N738" s="297"/>
      <c r="O738" s="297"/>
      <c r="P738" s="297"/>
      <c r="Q738" s="297"/>
      <c r="R738" s="297"/>
      <c r="S738" s="297"/>
      <c r="T738" s="297"/>
      <c r="U738" s="297"/>
      <c r="V738" s="297"/>
      <c r="W738" s="297"/>
      <c r="X738" s="297"/>
      <c r="Y738" s="297"/>
      <c r="Z738" s="297"/>
    </row>
    <row r="739" spans="1:26" ht="15.75" customHeight="1">
      <c r="A739" s="297"/>
      <c r="B739" s="297"/>
      <c r="C739" s="297"/>
      <c r="D739" s="297"/>
      <c r="E739" s="297"/>
      <c r="F739" s="297"/>
      <c r="G739" s="297"/>
      <c r="H739" s="297"/>
      <c r="I739" s="297"/>
      <c r="J739" s="735"/>
      <c r="K739" s="297"/>
      <c r="L739" s="735"/>
      <c r="M739" s="297"/>
      <c r="N739" s="297"/>
      <c r="O739" s="297"/>
      <c r="P739" s="297"/>
      <c r="Q739" s="297"/>
      <c r="R739" s="297"/>
      <c r="S739" s="297"/>
      <c r="T739" s="297"/>
      <c r="U739" s="297"/>
      <c r="V739" s="297"/>
      <c r="W739" s="297"/>
      <c r="X739" s="297"/>
      <c r="Y739" s="297"/>
      <c r="Z739" s="297"/>
    </row>
    <row r="740" spans="1:26" ht="15.75" customHeight="1">
      <c r="A740" s="297"/>
      <c r="B740" s="297"/>
      <c r="C740" s="297"/>
      <c r="D740" s="297"/>
      <c r="E740" s="297"/>
      <c r="F740" s="297"/>
      <c r="G740" s="297"/>
      <c r="H740" s="297"/>
      <c r="I740" s="297"/>
      <c r="J740" s="735"/>
      <c r="K740" s="297"/>
      <c r="L740" s="735"/>
      <c r="M740" s="297"/>
      <c r="N740" s="297"/>
      <c r="O740" s="297"/>
      <c r="P740" s="297"/>
      <c r="Q740" s="297"/>
      <c r="R740" s="297"/>
      <c r="S740" s="297"/>
      <c r="T740" s="297"/>
      <c r="U740" s="297"/>
      <c r="V740" s="297"/>
      <c r="W740" s="297"/>
      <c r="X740" s="297"/>
      <c r="Y740" s="297"/>
      <c r="Z740" s="297"/>
    </row>
    <row r="741" spans="1:26" ht="15.75" customHeight="1">
      <c r="A741" s="297"/>
      <c r="B741" s="297"/>
      <c r="C741" s="297"/>
      <c r="D741" s="297"/>
      <c r="E741" s="297"/>
      <c r="F741" s="297"/>
      <c r="G741" s="297"/>
      <c r="H741" s="297"/>
      <c r="I741" s="297"/>
      <c r="J741" s="735"/>
      <c r="K741" s="297"/>
      <c r="L741" s="735"/>
      <c r="M741" s="297"/>
      <c r="N741" s="297"/>
      <c r="O741" s="297"/>
      <c r="P741" s="297"/>
      <c r="Q741" s="297"/>
      <c r="R741" s="297"/>
      <c r="S741" s="297"/>
      <c r="T741" s="297"/>
      <c r="U741" s="297"/>
      <c r="V741" s="297"/>
      <c r="W741" s="297"/>
      <c r="X741" s="297"/>
      <c r="Y741" s="297"/>
      <c r="Z741" s="297"/>
    </row>
    <row r="742" spans="1:26" ht="15.75" customHeight="1">
      <c r="A742" s="297"/>
      <c r="B742" s="297"/>
      <c r="C742" s="297"/>
      <c r="D742" s="297"/>
      <c r="E742" s="297"/>
      <c r="F742" s="297"/>
      <c r="G742" s="297"/>
      <c r="H742" s="297"/>
      <c r="I742" s="297"/>
      <c r="J742" s="735"/>
      <c r="K742" s="297"/>
      <c r="L742" s="735"/>
      <c r="M742" s="297"/>
      <c r="N742" s="297"/>
      <c r="O742" s="297"/>
      <c r="P742" s="297"/>
      <c r="Q742" s="297"/>
      <c r="R742" s="297"/>
      <c r="S742" s="297"/>
      <c r="T742" s="297"/>
      <c r="U742" s="297"/>
      <c r="V742" s="297"/>
      <c r="W742" s="297"/>
      <c r="X742" s="297"/>
      <c r="Y742" s="297"/>
      <c r="Z742" s="297"/>
    </row>
    <row r="743" spans="1:26" ht="15.75" customHeight="1">
      <c r="A743" s="297"/>
      <c r="B743" s="297"/>
      <c r="C743" s="297"/>
      <c r="D743" s="297"/>
      <c r="E743" s="297"/>
      <c r="F743" s="297"/>
      <c r="G743" s="297"/>
      <c r="H743" s="297"/>
      <c r="I743" s="297"/>
      <c r="J743" s="735"/>
      <c r="K743" s="297"/>
      <c r="L743" s="735"/>
      <c r="M743" s="297"/>
      <c r="N743" s="297"/>
      <c r="O743" s="297"/>
      <c r="P743" s="297"/>
      <c r="Q743" s="297"/>
      <c r="R743" s="297"/>
      <c r="S743" s="297"/>
      <c r="T743" s="297"/>
      <c r="U743" s="297"/>
      <c r="V743" s="297"/>
      <c r="W743" s="297"/>
      <c r="X743" s="297"/>
      <c r="Y743" s="297"/>
      <c r="Z743" s="297"/>
    </row>
    <row r="744" spans="1:26" ht="15.75" customHeight="1">
      <c r="A744" s="297"/>
      <c r="B744" s="297"/>
      <c r="C744" s="297"/>
      <c r="D744" s="297"/>
      <c r="E744" s="297"/>
      <c r="F744" s="297"/>
      <c r="G744" s="297"/>
      <c r="H744" s="297"/>
      <c r="I744" s="297"/>
      <c r="J744" s="735"/>
      <c r="K744" s="297"/>
      <c r="L744" s="735"/>
      <c r="M744" s="297"/>
      <c r="N744" s="297"/>
      <c r="O744" s="297"/>
      <c r="P744" s="297"/>
      <c r="Q744" s="297"/>
      <c r="R744" s="297"/>
      <c r="S744" s="297"/>
      <c r="T744" s="297"/>
      <c r="U744" s="297"/>
      <c r="V744" s="297"/>
      <c r="W744" s="297"/>
      <c r="X744" s="297"/>
      <c r="Y744" s="297"/>
      <c r="Z744" s="297"/>
    </row>
    <row r="745" spans="1:26" ht="15.75" customHeight="1">
      <c r="A745" s="297"/>
      <c r="B745" s="297"/>
      <c r="C745" s="297"/>
      <c r="D745" s="297"/>
      <c r="E745" s="297"/>
      <c r="F745" s="297"/>
      <c r="G745" s="297"/>
      <c r="H745" s="297"/>
      <c r="I745" s="297"/>
      <c r="J745" s="735"/>
      <c r="K745" s="297"/>
      <c r="L745" s="735"/>
      <c r="M745" s="297"/>
      <c r="N745" s="297"/>
      <c r="O745" s="297"/>
      <c r="P745" s="297"/>
      <c r="Q745" s="297"/>
      <c r="R745" s="297"/>
      <c r="S745" s="297"/>
      <c r="T745" s="297"/>
      <c r="U745" s="297"/>
      <c r="V745" s="297"/>
      <c r="W745" s="297"/>
      <c r="X745" s="297"/>
      <c r="Y745" s="297"/>
      <c r="Z745" s="297"/>
    </row>
    <row r="746" spans="1:26" ht="15.75" customHeight="1">
      <c r="A746" s="297"/>
      <c r="B746" s="297"/>
      <c r="C746" s="297"/>
      <c r="D746" s="297"/>
      <c r="E746" s="297"/>
      <c r="F746" s="297"/>
      <c r="G746" s="297"/>
      <c r="H746" s="297"/>
      <c r="I746" s="297"/>
      <c r="J746" s="735"/>
      <c r="K746" s="297"/>
      <c r="L746" s="735"/>
      <c r="M746" s="297"/>
      <c r="N746" s="297"/>
      <c r="O746" s="297"/>
      <c r="P746" s="297"/>
      <c r="Q746" s="297"/>
      <c r="R746" s="297"/>
      <c r="S746" s="297"/>
      <c r="T746" s="297"/>
      <c r="U746" s="297"/>
      <c r="V746" s="297"/>
      <c r="W746" s="297"/>
      <c r="X746" s="297"/>
      <c r="Y746" s="297"/>
      <c r="Z746" s="297"/>
    </row>
    <row r="747" spans="1:26" ht="15.75" customHeight="1">
      <c r="A747" s="297"/>
      <c r="B747" s="297"/>
      <c r="C747" s="297"/>
      <c r="D747" s="297"/>
      <c r="E747" s="297"/>
      <c r="F747" s="297"/>
      <c r="G747" s="297"/>
      <c r="H747" s="297"/>
      <c r="I747" s="297"/>
      <c r="J747" s="735"/>
      <c r="K747" s="297"/>
      <c r="L747" s="735"/>
      <c r="M747" s="297"/>
      <c r="N747" s="297"/>
      <c r="O747" s="297"/>
      <c r="P747" s="297"/>
      <c r="Q747" s="297"/>
      <c r="R747" s="297"/>
      <c r="S747" s="297"/>
      <c r="T747" s="297"/>
      <c r="U747" s="297"/>
      <c r="V747" s="297"/>
      <c r="W747" s="297"/>
      <c r="X747" s="297"/>
      <c r="Y747" s="297"/>
      <c r="Z747" s="297"/>
    </row>
    <row r="748" spans="1:26" ht="15.75" customHeight="1">
      <c r="A748" s="297"/>
      <c r="B748" s="297"/>
      <c r="C748" s="297"/>
      <c r="D748" s="297"/>
      <c r="E748" s="297"/>
      <c r="F748" s="297"/>
      <c r="G748" s="297"/>
      <c r="H748" s="297"/>
      <c r="I748" s="297"/>
      <c r="J748" s="735"/>
      <c r="K748" s="297"/>
      <c r="L748" s="735"/>
      <c r="M748" s="297"/>
      <c r="N748" s="297"/>
      <c r="O748" s="297"/>
      <c r="P748" s="297"/>
      <c r="Q748" s="297"/>
      <c r="R748" s="297"/>
      <c r="S748" s="297"/>
      <c r="T748" s="297"/>
      <c r="U748" s="297"/>
      <c r="V748" s="297"/>
      <c r="W748" s="297"/>
      <c r="X748" s="297"/>
      <c r="Y748" s="297"/>
      <c r="Z748" s="297"/>
    </row>
    <row r="749" spans="1:26" ht="15.75" customHeight="1">
      <c r="A749" s="297"/>
      <c r="B749" s="297"/>
      <c r="C749" s="297"/>
      <c r="D749" s="297"/>
      <c r="E749" s="297"/>
      <c r="F749" s="297"/>
      <c r="G749" s="297"/>
      <c r="H749" s="297"/>
      <c r="I749" s="297"/>
      <c r="J749" s="735"/>
      <c r="K749" s="297"/>
      <c r="L749" s="735"/>
      <c r="M749" s="297"/>
      <c r="N749" s="297"/>
      <c r="O749" s="297"/>
      <c r="P749" s="297"/>
      <c r="Q749" s="297"/>
      <c r="R749" s="297"/>
      <c r="S749" s="297"/>
      <c r="T749" s="297"/>
      <c r="U749" s="297"/>
      <c r="V749" s="297"/>
      <c r="W749" s="297"/>
      <c r="X749" s="297"/>
      <c r="Y749" s="297"/>
      <c r="Z749" s="297"/>
    </row>
    <row r="750" spans="1:26" ht="15.75" customHeight="1">
      <c r="A750" s="297"/>
      <c r="B750" s="297"/>
      <c r="C750" s="297"/>
      <c r="D750" s="297"/>
      <c r="E750" s="297"/>
      <c r="F750" s="297"/>
      <c r="G750" s="297"/>
      <c r="H750" s="297"/>
      <c r="I750" s="297"/>
      <c r="J750" s="735"/>
      <c r="K750" s="297"/>
      <c r="L750" s="735"/>
      <c r="M750" s="297"/>
      <c r="N750" s="297"/>
      <c r="O750" s="297"/>
      <c r="P750" s="297"/>
      <c r="Q750" s="297"/>
      <c r="R750" s="297"/>
      <c r="S750" s="297"/>
      <c r="T750" s="297"/>
      <c r="U750" s="297"/>
      <c r="V750" s="297"/>
      <c r="W750" s="297"/>
      <c r="X750" s="297"/>
      <c r="Y750" s="297"/>
      <c r="Z750" s="297"/>
    </row>
    <row r="751" spans="1:26" ht="15.75" customHeight="1">
      <c r="A751" s="297"/>
      <c r="B751" s="297"/>
      <c r="C751" s="297"/>
      <c r="D751" s="297"/>
      <c r="E751" s="297"/>
      <c r="F751" s="297"/>
      <c r="G751" s="297"/>
      <c r="H751" s="297"/>
      <c r="I751" s="297"/>
      <c r="J751" s="735"/>
      <c r="K751" s="297"/>
      <c r="L751" s="735"/>
      <c r="M751" s="297"/>
      <c r="N751" s="297"/>
      <c r="O751" s="297"/>
      <c r="P751" s="297"/>
      <c r="Q751" s="297"/>
      <c r="R751" s="297"/>
      <c r="S751" s="297"/>
      <c r="T751" s="297"/>
      <c r="U751" s="297"/>
      <c r="V751" s="297"/>
      <c r="W751" s="297"/>
      <c r="X751" s="297"/>
      <c r="Y751" s="297"/>
      <c r="Z751" s="297"/>
    </row>
    <row r="752" spans="1:26" ht="15.75" customHeight="1">
      <c r="A752" s="297"/>
      <c r="B752" s="297"/>
      <c r="C752" s="297"/>
      <c r="D752" s="297"/>
      <c r="E752" s="297"/>
      <c r="F752" s="297"/>
      <c r="G752" s="297"/>
      <c r="H752" s="297"/>
      <c r="I752" s="297"/>
      <c r="J752" s="735"/>
      <c r="K752" s="297"/>
      <c r="L752" s="735"/>
      <c r="M752" s="297"/>
      <c r="N752" s="297"/>
      <c r="O752" s="297"/>
      <c r="P752" s="297"/>
      <c r="Q752" s="297"/>
      <c r="R752" s="297"/>
      <c r="S752" s="297"/>
      <c r="T752" s="297"/>
      <c r="U752" s="297"/>
      <c r="V752" s="297"/>
      <c r="W752" s="297"/>
      <c r="X752" s="297"/>
      <c r="Y752" s="297"/>
      <c r="Z752" s="297"/>
    </row>
    <row r="753" spans="1:26" ht="15.75" customHeight="1">
      <c r="A753" s="297"/>
      <c r="B753" s="297"/>
      <c r="C753" s="297"/>
      <c r="D753" s="297"/>
      <c r="E753" s="297"/>
      <c r="F753" s="297"/>
      <c r="G753" s="297"/>
      <c r="H753" s="297"/>
      <c r="I753" s="297"/>
      <c r="J753" s="735"/>
      <c r="K753" s="297"/>
      <c r="L753" s="735"/>
      <c r="M753" s="297"/>
      <c r="N753" s="297"/>
      <c r="O753" s="297"/>
      <c r="P753" s="297"/>
      <c r="Q753" s="297"/>
      <c r="R753" s="297"/>
      <c r="S753" s="297"/>
      <c r="T753" s="297"/>
      <c r="U753" s="297"/>
      <c r="V753" s="297"/>
      <c r="W753" s="297"/>
      <c r="X753" s="297"/>
      <c r="Y753" s="297"/>
      <c r="Z753" s="297"/>
    </row>
    <row r="754" spans="1:26" ht="15.75" customHeight="1">
      <c r="A754" s="297"/>
      <c r="B754" s="297"/>
      <c r="C754" s="297"/>
      <c r="D754" s="297"/>
      <c r="E754" s="297"/>
      <c r="F754" s="297"/>
      <c r="G754" s="297"/>
      <c r="H754" s="297"/>
      <c r="I754" s="297"/>
      <c r="J754" s="735"/>
      <c r="K754" s="297"/>
      <c r="L754" s="735"/>
      <c r="M754" s="297"/>
      <c r="N754" s="297"/>
      <c r="O754" s="297"/>
      <c r="P754" s="297"/>
      <c r="Q754" s="297"/>
      <c r="R754" s="297"/>
      <c r="S754" s="297"/>
      <c r="T754" s="297"/>
      <c r="U754" s="297"/>
      <c r="V754" s="297"/>
      <c r="W754" s="297"/>
      <c r="X754" s="297"/>
      <c r="Y754" s="297"/>
      <c r="Z754" s="297"/>
    </row>
    <row r="755" spans="1:26" ht="15.75" customHeight="1">
      <c r="A755" s="297"/>
      <c r="B755" s="297"/>
      <c r="C755" s="297"/>
      <c r="D755" s="297"/>
      <c r="E755" s="297"/>
      <c r="F755" s="297"/>
      <c r="G755" s="297"/>
      <c r="H755" s="297"/>
      <c r="I755" s="297"/>
      <c r="J755" s="735"/>
      <c r="K755" s="297"/>
      <c r="L755" s="735"/>
      <c r="M755" s="297"/>
      <c r="N755" s="297"/>
      <c r="O755" s="297"/>
      <c r="P755" s="297"/>
      <c r="Q755" s="297"/>
      <c r="R755" s="297"/>
      <c r="S755" s="297"/>
      <c r="T755" s="297"/>
      <c r="U755" s="297"/>
      <c r="V755" s="297"/>
      <c r="W755" s="297"/>
      <c r="X755" s="297"/>
      <c r="Y755" s="297"/>
      <c r="Z755" s="297"/>
    </row>
    <row r="756" spans="1:26" ht="15.75" customHeight="1">
      <c r="A756" s="297"/>
      <c r="B756" s="297"/>
      <c r="C756" s="297"/>
      <c r="D756" s="297"/>
      <c r="E756" s="297"/>
      <c r="F756" s="297"/>
      <c r="G756" s="297"/>
      <c r="H756" s="297"/>
      <c r="I756" s="297"/>
      <c r="J756" s="735"/>
      <c r="K756" s="297"/>
      <c r="L756" s="735"/>
      <c r="M756" s="297"/>
      <c r="N756" s="297"/>
      <c r="O756" s="297"/>
      <c r="P756" s="297"/>
      <c r="Q756" s="297"/>
      <c r="R756" s="297"/>
      <c r="S756" s="297"/>
      <c r="T756" s="297"/>
      <c r="U756" s="297"/>
      <c r="V756" s="297"/>
      <c r="W756" s="297"/>
      <c r="X756" s="297"/>
      <c r="Y756" s="297"/>
      <c r="Z756" s="297"/>
    </row>
    <row r="757" spans="1:26" ht="15.75" customHeight="1">
      <c r="A757" s="297"/>
      <c r="B757" s="297"/>
      <c r="C757" s="297"/>
      <c r="D757" s="297"/>
      <c r="E757" s="297"/>
      <c r="F757" s="297"/>
      <c r="G757" s="297"/>
      <c r="H757" s="297"/>
      <c r="I757" s="297"/>
      <c r="J757" s="735"/>
      <c r="K757" s="297"/>
      <c r="L757" s="735"/>
      <c r="M757" s="297"/>
      <c r="N757" s="297"/>
      <c r="O757" s="297"/>
      <c r="P757" s="297"/>
      <c r="Q757" s="297"/>
      <c r="R757" s="297"/>
      <c r="S757" s="297"/>
      <c r="T757" s="297"/>
      <c r="U757" s="297"/>
      <c r="V757" s="297"/>
      <c r="W757" s="297"/>
      <c r="X757" s="297"/>
      <c r="Y757" s="297"/>
      <c r="Z757" s="297"/>
    </row>
    <row r="758" spans="1:26" ht="15.75" customHeight="1">
      <c r="A758" s="297"/>
      <c r="B758" s="297"/>
      <c r="C758" s="297"/>
      <c r="D758" s="297"/>
      <c r="E758" s="297"/>
      <c r="F758" s="297"/>
      <c r="G758" s="297"/>
      <c r="H758" s="297"/>
      <c r="I758" s="297"/>
      <c r="J758" s="735"/>
      <c r="K758" s="297"/>
      <c r="L758" s="735"/>
      <c r="M758" s="297"/>
      <c r="N758" s="297"/>
      <c r="O758" s="297"/>
      <c r="P758" s="297"/>
      <c r="Q758" s="297"/>
      <c r="R758" s="297"/>
      <c r="S758" s="297"/>
      <c r="T758" s="297"/>
      <c r="U758" s="297"/>
      <c r="V758" s="297"/>
      <c r="W758" s="297"/>
      <c r="X758" s="297"/>
      <c r="Y758" s="297"/>
      <c r="Z758" s="297"/>
    </row>
    <row r="759" spans="1:26" ht="15.75" customHeight="1">
      <c r="A759" s="297"/>
      <c r="B759" s="297"/>
      <c r="C759" s="297"/>
      <c r="D759" s="297"/>
      <c r="E759" s="297"/>
      <c r="F759" s="297"/>
      <c r="G759" s="297"/>
      <c r="H759" s="297"/>
      <c r="I759" s="297"/>
      <c r="J759" s="735"/>
      <c r="K759" s="297"/>
      <c r="L759" s="735"/>
      <c r="M759" s="297"/>
      <c r="N759" s="297"/>
      <c r="O759" s="297"/>
      <c r="P759" s="297"/>
      <c r="Q759" s="297"/>
      <c r="R759" s="297"/>
      <c r="S759" s="297"/>
      <c r="T759" s="297"/>
      <c r="U759" s="297"/>
      <c r="V759" s="297"/>
      <c r="W759" s="297"/>
      <c r="X759" s="297"/>
      <c r="Y759" s="297"/>
      <c r="Z759" s="297"/>
    </row>
    <row r="760" spans="1:26" ht="15.75" customHeight="1">
      <c r="A760" s="297"/>
      <c r="B760" s="297"/>
      <c r="C760" s="297"/>
      <c r="D760" s="297"/>
      <c r="E760" s="297"/>
      <c r="F760" s="297"/>
      <c r="G760" s="297"/>
      <c r="H760" s="297"/>
      <c r="I760" s="297"/>
      <c r="J760" s="735"/>
      <c r="K760" s="297"/>
      <c r="L760" s="735"/>
      <c r="M760" s="297"/>
      <c r="N760" s="297"/>
      <c r="O760" s="297"/>
      <c r="P760" s="297"/>
      <c r="Q760" s="297"/>
      <c r="R760" s="297"/>
      <c r="S760" s="297"/>
      <c r="T760" s="297"/>
      <c r="U760" s="297"/>
      <c r="V760" s="297"/>
      <c r="W760" s="297"/>
      <c r="X760" s="297"/>
      <c r="Y760" s="297"/>
      <c r="Z760" s="297"/>
    </row>
    <row r="761" spans="1:26" ht="15.75" customHeight="1">
      <c r="A761" s="297"/>
      <c r="B761" s="297"/>
      <c r="C761" s="297"/>
      <c r="D761" s="297"/>
      <c r="E761" s="297"/>
      <c r="F761" s="297"/>
      <c r="G761" s="297"/>
      <c r="H761" s="297"/>
      <c r="I761" s="297"/>
      <c r="J761" s="735"/>
      <c r="K761" s="297"/>
      <c r="L761" s="735"/>
      <c r="M761" s="297"/>
      <c r="N761" s="297"/>
      <c r="O761" s="297"/>
      <c r="P761" s="297"/>
      <c r="Q761" s="297"/>
      <c r="R761" s="297"/>
      <c r="S761" s="297"/>
      <c r="T761" s="297"/>
      <c r="U761" s="297"/>
      <c r="V761" s="297"/>
      <c r="W761" s="297"/>
      <c r="X761" s="297"/>
      <c r="Y761" s="297"/>
      <c r="Z761" s="297"/>
    </row>
    <row r="762" spans="1:26" ht="15.75" customHeight="1">
      <c r="A762" s="297"/>
      <c r="B762" s="297"/>
      <c r="C762" s="297"/>
      <c r="D762" s="297"/>
      <c r="E762" s="297"/>
      <c r="F762" s="297"/>
      <c r="G762" s="297"/>
      <c r="H762" s="297"/>
      <c r="I762" s="297"/>
      <c r="J762" s="735"/>
      <c r="K762" s="297"/>
      <c r="L762" s="735"/>
      <c r="M762" s="297"/>
      <c r="N762" s="297"/>
      <c r="O762" s="297"/>
      <c r="P762" s="297"/>
      <c r="Q762" s="297"/>
      <c r="R762" s="297"/>
      <c r="S762" s="297"/>
      <c r="T762" s="297"/>
      <c r="U762" s="297"/>
      <c r="V762" s="297"/>
      <c r="W762" s="297"/>
      <c r="X762" s="297"/>
      <c r="Y762" s="297"/>
      <c r="Z762" s="297"/>
    </row>
    <row r="763" spans="1:26" ht="15.75" customHeight="1">
      <c r="A763" s="297"/>
      <c r="B763" s="297"/>
      <c r="C763" s="297"/>
      <c r="D763" s="297"/>
      <c r="E763" s="297"/>
      <c r="F763" s="297"/>
      <c r="G763" s="297"/>
      <c r="H763" s="297"/>
      <c r="I763" s="297"/>
      <c r="J763" s="735"/>
      <c r="K763" s="297"/>
      <c r="L763" s="735"/>
      <c r="M763" s="297"/>
      <c r="N763" s="297"/>
      <c r="O763" s="297"/>
      <c r="P763" s="297"/>
      <c r="Q763" s="297"/>
      <c r="R763" s="297"/>
      <c r="S763" s="297"/>
      <c r="T763" s="297"/>
      <c r="U763" s="297"/>
      <c r="V763" s="297"/>
      <c r="W763" s="297"/>
      <c r="X763" s="297"/>
      <c r="Y763" s="297"/>
      <c r="Z763" s="297"/>
    </row>
    <row r="764" spans="1:26" ht="15.75" customHeight="1">
      <c r="A764" s="297"/>
      <c r="B764" s="297"/>
      <c r="C764" s="297"/>
      <c r="D764" s="297"/>
      <c r="E764" s="297"/>
      <c r="F764" s="297"/>
      <c r="G764" s="297"/>
      <c r="H764" s="297"/>
      <c r="I764" s="297"/>
      <c r="J764" s="735"/>
      <c r="K764" s="297"/>
      <c r="L764" s="735"/>
      <c r="M764" s="297"/>
      <c r="N764" s="297"/>
      <c r="O764" s="297"/>
      <c r="P764" s="297"/>
      <c r="Q764" s="297"/>
      <c r="R764" s="297"/>
      <c r="S764" s="297"/>
      <c r="T764" s="297"/>
      <c r="U764" s="297"/>
      <c r="V764" s="297"/>
      <c r="W764" s="297"/>
      <c r="X764" s="297"/>
      <c r="Y764" s="297"/>
      <c r="Z764" s="297"/>
    </row>
    <row r="765" spans="1:26" ht="15.75" customHeight="1">
      <c r="A765" s="297"/>
      <c r="B765" s="297"/>
      <c r="C765" s="297"/>
      <c r="D765" s="297"/>
      <c r="E765" s="297"/>
      <c r="F765" s="297"/>
      <c r="G765" s="297"/>
      <c r="H765" s="297"/>
      <c r="I765" s="297"/>
      <c r="J765" s="735"/>
      <c r="K765" s="297"/>
      <c r="L765" s="735"/>
      <c r="M765" s="297"/>
      <c r="N765" s="297"/>
      <c r="O765" s="297"/>
      <c r="P765" s="297"/>
      <c r="Q765" s="297"/>
      <c r="R765" s="297"/>
      <c r="S765" s="297"/>
      <c r="T765" s="297"/>
      <c r="U765" s="297"/>
      <c r="V765" s="297"/>
      <c r="W765" s="297"/>
      <c r="X765" s="297"/>
      <c r="Y765" s="297"/>
      <c r="Z765" s="297"/>
    </row>
    <row r="766" spans="1:26" ht="15.75" customHeight="1">
      <c r="A766" s="297"/>
      <c r="B766" s="297"/>
      <c r="C766" s="297"/>
      <c r="D766" s="297"/>
      <c r="E766" s="297"/>
      <c r="F766" s="297"/>
      <c r="G766" s="297"/>
      <c r="H766" s="297"/>
      <c r="I766" s="297"/>
      <c r="J766" s="735"/>
      <c r="K766" s="297"/>
      <c r="L766" s="735"/>
      <c r="M766" s="297"/>
      <c r="N766" s="297"/>
      <c r="O766" s="297"/>
      <c r="P766" s="297"/>
      <c r="Q766" s="297"/>
      <c r="R766" s="297"/>
      <c r="S766" s="297"/>
      <c r="T766" s="297"/>
      <c r="U766" s="297"/>
      <c r="V766" s="297"/>
      <c r="W766" s="297"/>
      <c r="X766" s="297"/>
      <c r="Y766" s="297"/>
      <c r="Z766" s="297"/>
    </row>
    <row r="767" spans="1:26" ht="15.75" customHeight="1">
      <c r="A767" s="297"/>
      <c r="B767" s="297"/>
      <c r="C767" s="297"/>
      <c r="D767" s="297"/>
      <c r="E767" s="297"/>
      <c r="F767" s="297"/>
      <c r="G767" s="297"/>
      <c r="H767" s="297"/>
      <c r="I767" s="297"/>
      <c r="J767" s="735"/>
      <c r="K767" s="297"/>
      <c r="L767" s="735"/>
      <c r="M767" s="297"/>
      <c r="N767" s="297"/>
      <c r="O767" s="297"/>
      <c r="P767" s="297"/>
      <c r="Q767" s="297"/>
      <c r="R767" s="297"/>
      <c r="S767" s="297"/>
      <c r="T767" s="297"/>
      <c r="U767" s="297"/>
      <c r="V767" s="297"/>
      <c r="W767" s="297"/>
      <c r="X767" s="297"/>
      <c r="Y767" s="297"/>
      <c r="Z767" s="297"/>
    </row>
    <row r="768" spans="1:26" ht="15.75" customHeight="1">
      <c r="A768" s="297"/>
      <c r="B768" s="297"/>
      <c r="C768" s="297"/>
      <c r="D768" s="297"/>
      <c r="E768" s="297"/>
      <c r="F768" s="297"/>
      <c r="G768" s="297"/>
      <c r="H768" s="297"/>
      <c r="I768" s="297"/>
      <c r="J768" s="735"/>
      <c r="K768" s="297"/>
      <c r="L768" s="735"/>
      <c r="M768" s="297"/>
      <c r="N768" s="297"/>
      <c r="O768" s="297"/>
      <c r="P768" s="297"/>
      <c r="Q768" s="297"/>
      <c r="R768" s="297"/>
      <c r="S768" s="297"/>
      <c r="T768" s="297"/>
      <c r="U768" s="297"/>
      <c r="V768" s="297"/>
      <c r="W768" s="297"/>
      <c r="X768" s="297"/>
      <c r="Y768" s="297"/>
      <c r="Z768" s="297"/>
    </row>
    <row r="769" spans="1:26" ht="15.75" customHeight="1">
      <c r="A769" s="297"/>
      <c r="B769" s="297"/>
      <c r="C769" s="297"/>
      <c r="D769" s="297"/>
      <c r="E769" s="297"/>
      <c r="F769" s="297"/>
      <c r="G769" s="297"/>
      <c r="H769" s="297"/>
      <c r="I769" s="297"/>
      <c r="J769" s="735"/>
      <c r="K769" s="297"/>
      <c r="L769" s="735"/>
      <c r="M769" s="297"/>
      <c r="N769" s="297"/>
      <c r="O769" s="297"/>
      <c r="P769" s="297"/>
      <c r="Q769" s="297"/>
      <c r="R769" s="297"/>
      <c r="S769" s="297"/>
      <c r="T769" s="297"/>
      <c r="U769" s="297"/>
      <c r="V769" s="297"/>
      <c r="W769" s="297"/>
      <c r="X769" s="297"/>
      <c r="Y769" s="297"/>
      <c r="Z769" s="297"/>
    </row>
    <row r="770" spans="1:26" ht="15.75" customHeight="1">
      <c r="A770" s="297"/>
      <c r="B770" s="297"/>
      <c r="C770" s="297"/>
      <c r="D770" s="297"/>
      <c r="E770" s="297"/>
      <c r="F770" s="297"/>
      <c r="G770" s="297"/>
      <c r="H770" s="297"/>
      <c r="I770" s="297"/>
      <c r="J770" s="735"/>
      <c r="K770" s="297"/>
      <c r="L770" s="735"/>
      <c r="M770" s="297"/>
      <c r="N770" s="297"/>
      <c r="O770" s="297"/>
      <c r="P770" s="297"/>
      <c r="Q770" s="297"/>
      <c r="R770" s="297"/>
      <c r="S770" s="297"/>
      <c r="T770" s="297"/>
      <c r="U770" s="297"/>
      <c r="V770" s="297"/>
      <c r="W770" s="297"/>
      <c r="X770" s="297"/>
      <c r="Y770" s="297"/>
      <c r="Z770" s="297"/>
    </row>
    <row r="771" spans="1:26" ht="15.75" customHeight="1">
      <c r="A771" s="297"/>
      <c r="B771" s="297"/>
      <c r="C771" s="297"/>
      <c r="D771" s="297"/>
      <c r="E771" s="297"/>
      <c r="F771" s="297"/>
      <c r="G771" s="297"/>
      <c r="H771" s="297"/>
      <c r="I771" s="297"/>
      <c r="J771" s="735"/>
      <c r="K771" s="297"/>
      <c r="L771" s="735"/>
      <c r="M771" s="297"/>
      <c r="N771" s="297"/>
      <c r="O771" s="297"/>
      <c r="P771" s="297"/>
      <c r="Q771" s="297"/>
      <c r="R771" s="297"/>
      <c r="S771" s="297"/>
      <c r="T771" s="297"/>
      <c r="U771" s="297"/>
      <c r="V771" s="297"/>
      <c r="W771" s="297"/>
      <c r="X771" s="297"/>
      <c r="Y771" s="297"/>
      <c r="Z771" s="297"/>
    </row>
    <row r="772" spans="1:26" ht="15.75" customHeight="1">
      <c r="A772" s="297"/>
      <c r="B772" s="297"/>
      <c r="C772" s="297"/>
      <c r="D772" s="297"/>
      <c r="E772" s="297"/>
      <c r="F772" s="297"/>
      <c r="G772" s="297"/>
      <c r="H772" s="297"/>
      <c r="I772" s="297"/>
      <c r="J772" s="735"/>
      <c r="K772" s="297"/>
      <c r="L772" s="735"/>
      <c r="M772" s="297"/>
      <c r="N772" s="297"/>
      <c r="O772" s="297"/>
      <c r="P772" s="297"/>
      <c r="Q772" s="297"/>
      <c r="R772" s="297"/>
      <c r="S772" s="297"/>
      <c r="T772" s="297"/>
      <c r="U772" s="297"/>
      <c r="V772" s="297"/>
      <c r="W772" s="297"/>
      <c r="X772" s="297"/>
      <c r="Y772" s="297"/>
      <c r="Z772" s="297"/>
    </row>
    <row r="773" spans="1:26" ht="15.75" customHeight="1">
      <c r="A773" s="297"/>
      <c r="B773" s="297"/>
      <c r="C773" s="297"/>
      <c r="D773" s="297"/>
      <c r="E773" s="297"/>
      <c r="F773" s="297"/>
      <c r="G773" s="297"/>
      <c r="H773" s="297"/>
      <c r="I773" s="297"/>
      <c r="J773" s="735"/>
      <c r="K773" s="297"/>
      <c r="L773" s="735"/>
      <c r="M773" s="297"/>
      <c r="N773" s="297"/>
      <c r="O773" s="297"/>
      <c r="P773" s="297"/>
      <c r="Q773" s="297"/>
      <c r="R773" s="297"/>
      <c r="S773" s="297"/>
      <c r="T773" s="297"/>
      <c r="U773" s="297"/>
      <c r="V773" s="297"/>
      <c r="W773" s="297"/>
      <c r="X773" s="297"/>
      <c r="Y773" s="297"/>
      <c r="Z773" s="297"/>
    </row>
    <row r="774" spans="1:26" ht="15.75" customHeight="1">
      <c r="A774" s="297"/>
      <c r="B774" s="297"/>
      <c r="C774" s="297"/>
      <c r="D774" s="297"/>
      <c r="E774" s="297"/>
      <c r="F774" s="297"/>
      <c r="G774" s="297"/>
      <c r="H774" s="297"/>
      <c r="I774" s="297"/>
      <c r="J774" s="735"/>
      <c r="K774" s="297"/>
      <c r="L774" s="735"/>
      <c r="M774" s="297"/>
      <c r="N774" s="297"/>
      <c r="O774" s="297"/>
      <c r="P774" s="297"/>
      <c r="Q774" s="297"/>
      <c r="R774" s="297"/>
      <c r="S774" s="297"/>
      <c r="T774" s="297"/>
      <c r="U774" s="297"/>
      <c r="V774" s="297"/>
      <c r="W774" s="297"/>
      <c r="X774" s="297"/>
      <c r="Y774" s="297"/>
      <c r="Z774" s="297"/>
    </row>
    <row r="775" spans="1:26" ht="15.75" customHeight="1">
      <c r="A775" s="297"/>
      <c r="B775" s="297"/>
      <c r="C775" s="297"/>
      <c r="D775" s="297"/>
      <c r="E775" s="297"/>
      <c r="F775" s="297"/>
      <c r="G775" s="297"/>
      <c r="H775" s="297"/>
      <c r="I775" s="297"/>
      <c r="J775" s="735"/>
      <c r="K775" s="297"/>
      <c r="L775" s="735"/>
      <c r="M775" s="297"/>
      <c r="N775" s="297"/>
      <c r="O775" s="297"/>
      <c r="P775" s="297"/>
      <c r="Q775" s="297"/>
      <c r="R775" s="297"/>
      <c r="S775" s="297"/>
      <c r="T775" s="297"/>
      <c r="U775" s="297"/>
      <c r="V775" s="297"/>
      <c r="W775" s="297"/>
      <c r="X775" s="297"/>
      <c r="Y775" s="297"/>
      <c r="Z775" s="297"/>
    </row>
    <row r="776" spans="1:26" ht="15.75" customHeight="1">
      <c r="A776" s="297"/>
      <c r="B776" s="297"/>
      <c r="C776" s="297"/>
      <c r="D776" s="297"/>
      <c r="E776" s="297"/>
      <c r="F776" s="297"/>
      <c r="G776" s="297"/>
      <c r="H776" s="297"/>
      <c r="I776" s="297"/>
      <c r="J776" s="735"/>
      <c r="K776" s="297"/>
      <c r="L776" s="735"/>
      <c r="M776" s="297"/>
      <c r="N776" s="297"/>
      <c r="O776" s="297"/>
      <c r="P776" s="297"/>
      <c r="Q776" s="297"/>
      <c r="R776" s="297"/>
      <c r="S776" s="297"/>
      <c r="T776" s="297"/>
      <c r="U776" s="297"/>
      <c r="V776" s="297"/>
      <c r="W776" s="297"/>
      <c r="X776" s="297"/>
      <c r="Y776" s="297"/>
      <c r="Z776" s="297"/>
    </row>
    <row r="777" spans="1:26" ht="15.75" customHeight="1">
      <c r="A777" s="297"/>
      <c r="B777" s="297"/>
      <c r="C777" s="297"/>
      <c r="D777" s="297"/>
      <c r="E777" s="297"/>
      <c r="F777" s="297"/>
      <c r="G777" s="297"/>
      <c r="H777" s="297"/>
      <c r="I777" s="297"/>
      <c r="J777" s="735"/>
      <c r="K777" s="297"/>
      <c r="L777" s="735"/>
      <c r="M777" s="297"/>
      <c r="N777" s="297"/>
      <c r="O777" s="297"/>
      <c r="P777" s="297"/>
      <c r="Q777" s="297"/>
      <c r="R777" s="297"/>
      <c r="S777" s="297"/>
      <c r="T777" s="297"/>
      <c r="U777" s="297"/>
      <c r="V777" s="297"/>
      <c r="W777" s="297"/>
      <c r="X777" s="297"/>
      <c r="Y777" s="297"/>
      <c r="Z777" s="297"/>
    </row>
    <row r="778" spans="1:26" ht="15.75" customHeight="1">
      <c r="A778" s="297"/>
      <c r="B778" s="297"/>
      <c r="C778" s="297"/>
      <c r="D778" s="297"/>
      <c r="E778" s="297"/>
      <c r="F778" s="297"/>
      <c r="G778" s="297"/>
      <c r="H778" s="297"/>
      <c r="I778" s="297"/>
      <c r="J778" s="735"/>
      <c r="K778" s="297"/>
      <c r="L778" s="735"/>
      <c r="M778" s="297"/>
      <c r="N778" s="297"/>
      <c r="O778" s="297"/>
      <c r="P778" s="297"/>
      <c r="Q778" s="297"/>
      <c r="R778" s="297"/>
      <c r="S778" s="297"/>
      <c r="T778" s="297"/>
      <c r="U778" s="297"/>
      <c r="V778" s="297"/>
      <c r="W778" s="297"/>
      <c r="X778" s="297"/>
      <c r="Y778" s="297"/>
      <c r="Z778" s="297"/>
    </row>
    <row r="779" spans="1:26" ht="15.75" customHeight="1">
      <c r="A779" s="297"/>
      <c r="B779" s="297"/>
      <c r="C779" s="297"/>
      <c r="D779" s="297"/>
      <c r="E779" s="297"/>
      <c r="F779" s="297"/>
      <c r="G779" s="297"/>
      <c r="H779" s="297"/>
      <c r="I779" s="297"/>
      <c r="J779" s="735"/>
      <c r="K779" s="297"/>
      <c r="L779" s="735"/>
      <c r="M779" s="297"/>
      <c r="N779" s="297"/>
      <c r="O779" s="297"/>
      <c r="P779" s="297"/>
      <c r="Q779" s="297"/>
      <c r="R779" s="297"/>
      <c r="S779" s="297"/>
      <c r="T779" s="297"/>
      <c r="U779" s="297"/>
      <c r="V779" s="297"/>
      <c r="W779" s="297"/>
      <c r="X779" s="297"/>
      <c r="Y779" s="297"/>
      <c r="Z779" s="297"/>
    </row>
    <row r="780" spans="1:26" ht="15.75" customHeight="1">
      <c r="A780" s="297"/>
      <c r="B780" s="297"/>
      <c r="C780" s="297"/>
      <c r="D780" s="297"/>
      <c r="E780" s="297"/>
      <c r="F780" s="297"/>
      <c r="G780" s="297"/>
      <c r="H780" s="297"/>
      <c r="I780" s="297"/>
      <c r="J780" s="735"/>
      <c r="K780" s="297"/>
      <c r="L780" s="735"/>
      <c r="M780" s="297"/>
      <c r="N780" s="297"/>
      <c r="O780" s="297"/>
      <c r="P780" s="297"/>
      <c r="Q780" s="297"/>
      <c r="R780" s="297"/>
      <c r="S780" s="297"/>
      <c r="T780" s="297"/>
      <c r="U780" s="297"/>
      <c r="V780" s="297"/>
      <c r="W780" s="297"/>
      <c r="X780" s="297"/>
      <c r="Y780" s="297"/>
      <c r="Z780" s="297"/>
    </row>
    <row r="781" spans="1:26" ht="15.75" customHeight="1">
      <c r="A781" s="297"/>
      <c r="B781" s="297"/>
      <c r="C781" s="297"/>
      <c r="D781" s="297"/>
      <c r="E781" s="297"/>
      <c r="F781" s="297"/>
      <c r="G781" s="297"/>
      <c r="H781" s="297"/>
      <c r="I781" s="297"/>
      <c r="J781" s="735"/>
      <c r="K781" s="297"/>
      <c r="L781" s="735"/>
      <c r="M781" s="297"/>
      <c r="N781" s="297"/>
      <c r="O781" s="297"/>
      <c r="P781" s="297"/>
      <c r="Q781" s="297"/>
      <c r="R781" s="297"/>
      <c r="S781" s="297"/>
      <c r="T781" s="297"/>
      <c r="U781" s="297"/>
      <c r="V781" s="297"/>
      <c r="W781" s="297"/>
      <c r="X781" s="297"/>
      <c r="Y781" s="297"/>
      <c r="Z781" s="297"/>
    </row>
    <row r="782" spans="1:26" ht="15.75" customHeight="1">
      <c r="A782" s="297"/>
      <c r="B782" s="297"/>
      <c r="C782" s="297"/>
      <c r="D782" s="297"/>
      <c r="E782" s="297"/>
      <c r="F782" s="297"/>
      <c r="G782" s="297"/>
      <c r="H782" s="297"/>
      <c r="I782" s="297"/>
      <c r="J782" s="735"/>
      <c r="K782" s="297"/>
      <c r="L782" s="735"/>
      <c r="M782" s="297"/>
      <c r="N782" s="297"/>
      <c r="O782" s="297"/>
      <c r="P782" s="297"/>
      <c r="Q782" s="297"/>
      <c r="R782" s="297"/>
      <c r="S782" s="297"/>
      <c r="T782" s="297"/>
      <c r="U782" s="297"/>
      <c r="V782" s="297"/>
      <c r="W782" s="297"/>
      <c r="X782" s="297"/>
      <c r="Y782" s="297"/>
      <c r="Z782" s="297"/>
    </row>
    <row r="783" spans="1:26" ht="15.75" customHeight="1">
      <c r="A783" s="297"/>
      <c r="B783" s="297"/>
      <c r="C783" s="297"/>
      <c r="D783" s="297"/>
      <c r="E783" s="297"/>
      <c r="F783" s="297"/>
      <c r="G783" s="297"/>
      <c r="H783" s="297"/>
      <c r="I783" s="297"/>
      <c r="J783" s="735"/>
      <c r="K783" s="297"/>
      <c r="L783" s="735"/>
      <c r="M783" s="297"/>
      <c r="N783" s="297"/>
      <c r="O783" s="297"/>
      <c r="P783" s="297"/>
      <c r="Q783" s="297"/>
      <c r="R783" s="297"/>
      <c r="S783" s="297"/>
      <c r="T783" s="297"/>
      <c r="U783" s="297"/>
      <c r="V783" s="297"/>
      <c r="W783" s="297"/>
      <c r="X783" s="297"/>
      <c r="Y783" s="297"/>
      <c r="Z783" s="297"/>
    </row>
    <row r="784" spans="1:26" ht="15.75" customHeight="1">
      <c r="A784" s="297"/>
      <c r="B784" s="297"/>
      <c r="C784" s="297"/>
      <c r="D784" s="297"/>
      <c r="E784" s="297"/>
      <c r="F784" s="297"/>
      <c r="G784" s="297"/>
      <c r="H784" s="297"/>
      <c r="I784" s="297"/>
      <c r="J784" s="735"/>
      <c r="K784" s="297"/>
      <c r="L784" s="735"/>
      <c r="M784" s="297"/>
      <c r="N784" s="297"/>
      <c r="O784" s="297"/>
      <c r="P784" s="297"/>
      <c r="Q784" s="297"/>
      <c r="R784" s="297"/>
      <c r="S784" s="297"/>
      <c r="T784" s="297"/>
      <c r="U784" s="297"/>
      <c r="V784" s="297"/>
      <c r="W784" s="297"/>
      <c r="X784" s="297"/>
      <c r="Y784" s="297"/>
      <c r="Z784" s="297"/>
    </row>
    <row r="785" spans="1:26" ht="15.75" customHeight="1">
      <c r="A785" s="297"/>
      <c r="B785" s="297"/>
      <c r="C785" s="297"/>
      <c r="D785" s="297"/>
      <c r="E785" s="297"/>
      <c r="F785" s="297"/>
      <c r="G785" s="297"/>
      <c r="H785" s="297"/>
      <c r="I785" s="297"/>
      <c r="J785" s="735"/>
      <c r="K785" s="297"/>
      <c r="L785" s="735"/>
      <c r="M785" s="297"/>
      <c r="N785" s="297"/>
      <c r="O785" s="297"/>
      <c r="P785" s="297"/>
      <c r="Q785" s="297"/>
      <c r="R785" s="297"/>
      <c r="S785" s="297"/>
      <c r="T785" s="297"/>
      <c r="U785" s="297"/>
      <c r="V785" s="297"/>
      <c r="W785" s="297"/>
      <c r="X785" s="297"/>
      <c r="Y785" s="297"/>
      <c r="Z785" s="297"/>
    </row>
    <row r="786" spans="1:26" ht="15.75" customHeight="1">
      <c r="A786" s="297"/>
      <c r="B786" s="297"/>
      <c r="C786" s="297"/>
      <c r="D786" s="297"/>
      <c r="E786" s="297"/>
      <c r="F786" s="297"/>
      <c r="G786" s="297"/>
      <c r="H786" s="297"/>
      <c r="I786" s="297"/>
      <c r="J786" s="735"/>
      <c r="K786" s="297"/>
      <c r="L786" s="735"/>
      <c r="M786" s="297"/>
      <c r="N786" s="297"/>
      <c r="O786" s="297"/>
      <c r="P786" s="297"/>
      <c r="Q786" s="297"/>
      <c r="R786" s="297"/>
      <c r="S786" s="297"/>
      <c r="T786" s="297"/>
      <c r="U786" s="297"/>
      <c r="V786" s="297"/>
      <c r="W786" s="297"/>
      <c r="X786" s="297"/>
      <c r="Y786" s="297"/>
      <c r="Z786" s="297"/>
    </row>
    <row r="787" spans="1:26" ht="15.75" customHeight="1">
      <c r="A787" s="297"/>
      <c r="B787" s="297"/>
      <c r="C787" s="297"/>
      <c r="D787" s="297"/>
      <c r="E787" s="297"/>
      <c r="F787" s="297"/>
      <c r="G787" s="297"/>
      <c r="H787" s="297"/>
      <c r="I787" s="297"/>
      <c r="J787" s="735"/>
      <c r="K787" s="297"/>
      <c r="L787" s="735"/>
      <c r="M787" s="297"/>
      <c r="N787" s="297"/>
      <c r="O787" s="297"/>
      <c r="P787" s="297"/>
      <c r="Q787" s="297"/>
      <c r="R787" s="297"/>
      <c r="S787" s="297"/>
      <c r="T787" s="297"/>
      <c r="U787" s="297"/>
      <c r="V787" s="297"/>
      <c r="W787" s="297"/>
      <c r="X787" s="297"/>
      <c r="Y787" s="297"/>
      <c r="Z787" s="297"/>
    </row>
    <row r="788" spans="1:26" ht="15.75" customHeight="1">
      <c r="A788" s="297"/>
      <c r="B788" s="297"/>
      <c r="C788" s="297"/>
      <c r="D788" s="297"/>
      <c r="E788" s="297"/>
      <c r="F788" s="297"/>
      <c r="G788" s="297"/>
      <c r="H788" s="297"/>
      <c r="I788" s="297"/>
      <c r="J788" s="735"/>
      <c r="K788" s="297"/>
      <c r="L788" s="735"/>
      <c r="M788" s="297"/>
      <c r="N788" s="297"/>
      <c r="O788" s="297"/>
      <c r="P788" s="297"/>
      <c r="Q788" s="297"/>
      <c r="R788" s="297"/>
      <c r="S788" s="297"/>
      <c r="T788" s="297"/>
      <c r="U788" s="297"/>
      <c r="V788" s="297"/>
      <c r="W788" s="297"/>
      <c r="X788" s="297"/>
      <c r="Y788" s="297"/>
      <c r="Z788" s="297"/>
    </row>
    <row r="789" spans="1:26" ht="15.75" customHeight="1">
      <c r="A789" s="297"/>
      <c r="B789" s="297"/>
      <c r="C789" s="297"/>
      <c r="D789" s="297"/>
      <c r="E789" s="297"/>
      <c r="F789" s="297"/>
      <c r="G789" s="297"/>
      <c r="H789" s="297"/>
      <c r="I789" s="297"/>
      <c r="J789" s="735"/>
      <c r="K789" s="297"/>
      <c r="L789" s="735"/>
      <c r="M789" s="297"/>
      <c r="N789" s="297"/>
      <c r="O789" s="297"/>
      <c r="P789" s="297"/>
      <c r="Q789" s="297"/>
      <c r="R789" s="297"/>
      <c r="S789" s="297"/>
      <c r="T789" s="297"/>
      <c r="U789" s="297"/>
      <c r="V789" s="297"/>
      <c r="W789" s="297"/>
      <c r="X789" s="297"/>
      <c r="Y789" s="297"/>
      <c r="Z789" s="297"/>
    </row>
    <row r="790" spans="1:26" ht="15.75" customHeight="1">
      <c r="A790" s="297"/>
      <c r="B790" s="297"/>
      <c r="C790" s="297"/>
      <c r="D790" s="297"/>
      <c r="E790" s="297"/>
      <c r="F790" s="297"/>
      <c r="G790" s="297"/>
      <c r="H790" s="297"/>
      <c r="I790" s="297"/>
      <c r="J790" s="735"/>
      <c r="K790" s="297"/>
      <c r="L790" s="735"/>
      <c r="M790" s="297"/>
      <c r="N790" s="297"/>
      <c r="O790" s="297"/>
      <c r="P790" s="297"/>
      <c r="Q790" s="297"/>
      <c r="R790" s="297"/>
      <c r="S790" s="297"/>
      <c r="T790" s="297"/>
      <c r="U790" s="297"/>
      <c r="V790" s="297"/>
      <c r="W790" s="297"/>
      <c r="X790" s="297"/>
      <c r="Y790" s="297"/>
      <c r="Z790" s="297"/>
    </row>
    <row r="791" spans="1:26" ht="15.75" customHeight="1">
      <c r="A791" s="297"/>
      <c r="B791" s="297"/>
      <c r="C791" s="297"/>
      <c r="D791" s="297"/>
      <c r="E791" s="297"/>
      <c r="F791" s="297"/>
      <c r="G791" s="297"/>
      <c r="H791" s="297"/>
      <c r="I791" s="297"/>
      <c r="J791" s="735"/>
      <c r="K791" s="297"/>
      <c r="L791" s="735"/>
      <c r="M791" s="297"/>
      <c r="N791" s="297"/>
      <c r="O791" s="297"/>
      <c r="P791" s="297"/>
      <c r="Q791" s="297"/>
      <c r="R791" s="297"/>
      <c r="S791" s="297"/>
      <c r="T791" s="297"/>
      <c r="U791" s="297"/>
      <c r="V791" s="297"/>
      <c r="W791" s="297"/>
      <c r="X791" s="297"/>
      <c r="Y791" s="297"/>
      <c r="Z791" s="297"/>
    </row>
    <row r="792" spans="1:26" ht="15.75" customHeight="1">
      <c r="A792" s="297"/>
      <c r="B792" s="297"/>
      <c r="C792" s="297"/>
      <c r="D792" s="297"/>
      <c r="E792" s="297"/>
      <c r="F792" s="297"/>
      <c r="G792" s="297"/>
      <c r="H792" s="297"/>
      <c r="I792" s="297"/>
      <c r="J792" s="735"/>
      <c r="K792" s="297"/>
      <c r="L792" s="735"/>
      <c r="M792" s="297"/>
      <c r="N792" s="297"/>
      <c r="O792" s="297"/>
      <c r="P792" s="297"/>
      <c r="Q792" s="297"/>
      <c r="R792" s="297"/>
      <c r="S792" s="297"/>
      <c r="T792" s="297"/>
      <c r="U792" s="297"/>
      <c r="V792" s="297"/>
      <c r="W792" s="297"/>
      <c r="X792" s="297"/>
      <c r="Y792" s="297"/>
      <c r="Z792" s="297"/>
    </row>
    <row r="793" spans="1:26" ht="15.75" customHeight="1">
      <c r="A793" s="297"/>
      <c r="B793" s="297"/>
      <c r="C793" s="297"/>
      <c r="D793" s="297"/>
      <c r="E793" s="297"/>
      <c r="F793" s="297"/>
      <c r="G793" s="297"/>
      <c r="H793" s="297"/>
      <c r="I793" s="297"/>
      <c r="J793" s="735"/>
      <c r="K793" s="297"/>
      <c r="L793" s="735"/>
      <c r="M793" s="297"/>
      <c r="N793" s="297"/>
      <c r="O793" s="297"/>
      <c r="P793" s="297"/>
      <c r="Q793" s="297"/>
      <c r="R793" s="297"/>
      <c r="S793" s="297"/>
      <c r="T793" s="297"/>
      <c r="U793" s="297"/>
      <c r="V793" s="297"/>
      <c r="W793" s="297"/>
      <c r="X793" s="297"/>
      <c r="Y793" s="297"/>
      <c r="Z793" s="297"/>
    </row>
    <row r="794" spans="1:26" ht="15.75" customHeight="1">
      <c r="A794" s="297"/>
      <c r="B794" s="297"/>
      <c r="C794" s="297"/>
      <c r="D794" s="297"/>
      <c r="E794" s="297"/>
      <c r="F794" s="297"/>
      <c r="G794" s="297"/>
      <c r="H794" s="297"/>
      <c r="I794" s="297"/>
      <c r="J794" s="735"/>
      <c r="K794" s="297"/>
      <c r="L794" s="735"/>
      <c r="M794" s="297"/>
      <c r="N794" s="297"/>
      <c r="O794" s="297"/>
      <c r="P794" s="297"/>
      <c r="Q794" s="297"/>
      <c r="R794" s="297"/>
      <c r="S794" s="297"/>
      <c r="T794" s="297"/>
      <c r="U794" s="297"/>
      <c r="V794" s="297"/>
      <c r="W794" s="297"/>
      <c r="X794" s="297"/>
      <c r="Y794" s="297"/>
      <c r="Z794" s="297"/>
    </row>
    <row r="795" spans="1:26" ht="15.75" customHeight="1">
      <c r="A795" s="297"/>
      <c r="B795" s="297"/>
      <c r="C795" s="297"/>
      <c r="D795" s="297"/>
      <c r="E795" s="297"/>
      <c r="F795" s="297"/>
      <c r="G795" s="297"/>
      <c r="H795" s="297"/>
      <c r="I795" s="297"/>
      <c r="J795" s="735"/>
      <c r="K795" s="297"/>
      <c r="L795" s="735"/>
      <c r="M795" s="297"/>
      <c r="N795" s="297"/>
      <c r="O795" s="297"/>
      <c r="P795" s="297"/>
      <c r="Q795" s="297"/>
      <c r="R795" s="297"/>
      <c r="S795" s="297"/>
      <c r="T795" s="297"/>
      <c r="U795" s="297"/>
      <c r="V795" s="297"/>
      <c r="W795" s="297"/>
      <c r="X795" s="297"/>
      <c r="Y795" s="297"/>
      <c r="Z795" s="297"/>
    </row>
    <row r="796" spans="1:26" ht="15.75" customHeight="1">
      <c r="A796" s="297"/>
      <c r="B796" s="297"/>
      <c r="C796" s="297"/>
      <c r="D796" s="297"/>
      <c r="E796" s="297"/>
      <c r="F796" s="297"/>
      <c r="G796" s="297"/>
      <c r="H796" s="297"/>
      <c r="I796" s="297"/>
      <c r="J796" s="735"/>
      <c r="K796" s="297"/>
      <c r="L796" s="735"/>
      <c r="M796" s="297"/>
      <c r="N796" s="297"/>
      <c r="O796" s="297"/>
      <c r="P796" s="297"/>
      <c r="Q796" s="297"/>
      <c r="R796" s="297"/>
      <c r="S796" s="297"/>
      <c r="T796" s="297"/>
      <c r="U796" s="297"/>
      <c r="V796" s="297"/>
      <c r="W796" s="297"/>
      <c r="X796" s="297"/>
      <c r="Y796" s="297"/>
      <c r="Z796" s="297"/>
    </row>
    <row r="797" spans="1:26" ht="15.75" customHeight="1">
      <c r="A797" s="297"/>
      <c r="B797" s="297"/>
      <c r="C797" s="297"/>
      <c r="D797" s="297"/>
      <c r="E797" s="297"/>
      <c r="F797" s="297"/>
      <c r="G797" s="297"/>
      <c r="H797" s="297"/>
      <c r="I797" s="297"/>
      <c r="J797" s="735"/>
      <c r="K797" s="297"/>
      <c r="L797" s="735"/>
      <c r="M797" s="297"/>
      <c r="N797" s="297"/>
      <c r="O797" s="297"/>
      <c r="P797" s="297"/>
      <c r="Q797" s="297"/>
      <c r="R797" s="297"/>
      <c r="S797" s="297"/>
      <c r="T797" s="297"/>
      <c r="U797" s="297"/>
      <c r="V797" s="297"/>
      <c r="W797" s="297"/>
      <c r="X797" s="297"/>
      <c r="Y797" s="297"/>
      <c r="Z797" s="297"/>
    </row>
    <row r="798" spans="1:26" ht="15.75" customHeight="1">
      <c r="A798" s="297"/>
      <c r="B798" s="297"/>
      <c r="C798" s="297"/>
      <c r="D798" s="297"/>
      <c r="E798" s="297"/>
      <c r="F798" s="297"/>
      <c r="G798" s="297"/>
      <c r="H798" s="297"/>
      <c r="I798" s="297"/>
      <c r="J798" s="735"/>
      <c r="K798" s="297"/>
      <c r="L798" s="735"/>
      <c r="M798" s="297"/>
      <c r="N798" s="297"/>
      <c r="O798" s="297"/>
      <c r="P798" s="297"/>
      <c r="Q798" s="297"/>
      <c r="R798" s="297"/>
      <c r="S798" s="297"/>
      <c r="T798" s="297"/>
      <c r="U798" s="297"/>
      <c r="V798" s="297"/>
      <c r="W798" s="297"/>
      <c r="X798" s="297"/>
      <c r="Y798" s="297"/>
      <c r="Z798" s="297"/>
    </row>
    <row r="799" spans="1:26" ht="15.75" customHeight="1">
      <c r="A799" s="297"/>
      <c r="B799" s="297"/>
      <c r="C799" s="297"/>
      <c r="D799" s="297"/>
      <c r="E799" s="297"/>
      <c r="F799" s="297"/>
      <c r="G799" s="297"/>
      <c r="H799" s="297"/>
      <c r="I799" s="297"/>
      <c r="J799" s="735"/>
      <c r="K799" s="297"/>
      <c r="L799" s="735"/>
      <c r="M799" s="297"/>
      <c r="N799" s="297"/>
      <c r="O799" s="297"/>
      <c r="P799" s="297"/>
      <c r="Q799" s="297"/>
      <c r="R799" s="297"/>
      <c r="S799" s="297"/>
      <c r="T799" s="297"/>
      <c r="U799" s="297"/>
      <c r="V799" s="297"/>
      <c r="W799" s="297"/>
      <c r="X799" s="297"/>
      <c r="Y799" s="297"/>
      <c r="Z799" s="297"/>
    </row>
    <row r="800" spans="1:26" ht="15.75" customHeight="1">
      <c r="A800" s="297"/>
      <c r="B800" s="297"/>
      <c r="C800" s="297"/>
      <c r="D800" s="297"/>
      <c r="E800" s="297"/>
      <c r="F800" s="297"/>
      <c r="G800" s="297"/>
      <c r="H800" s="297"/>
      <c r="I800" s="297"/>
      <c r="J800" s="735"/>
      <c r="K800" s="297"/>
      <c r="L800" s="735"/>
      <c r="M800" s="297"/>
      <c r="N800" s="297"/>
      <c r="O800" s="297"/>
      <c r="P800" s="297"/>
      <c r="Q800" s="297"/>
      <c r="R800" s="297"/>
      <c r="S800" s="297"/>
      <c r="T800" s="297"/>
      <c r="U800" s="297"/>
      <c r="V800" s="297"/>
      <c r="W800" s="297"/>
      <c r="X800" s="297"/>
      <c r="Y800" s="297"/>
      <c r="Z800" s="297"/>
    </row>
    <row r="801" spans="1:26" ht="15.75" customHeight="1">
      <c r="A801" s="297"/>
      <c r="B801" s="297"/>
      <c r="C801" s="297"/>
      <c r="D801" s="297"/>
      <c r="E801" s="297"/>
      <c r="F801" s="297"/>
      <c r="G801" s="297"/>
      <c r="H801" s="297"/>
      <c r="I801" s="297"/>
      <c r="J801" s="735"/>
      <c r="K801" s="297"/>
      <c r="L801" s="735"/>
      <c r="M801" s="297"/>
      <c r="N801" s="297"/>
      <c r="O801" s="297"/>
      <c r="P801" s="297"/>
      <c r="Q801" s="297"/>
      <c r="R801" s="297"/>
      <c r="S801" s="297"/>
      <c r="T801" s="297"/>
      <c r="U801" s="297"/>
      <c r="V801" s="297"/>
      <c r="W801" s="297"/>
      <c r="X801" s="297"/>
      <c r="Y801" s="297"/>
      <c r="Z801" s="297"/>
    </row>
    <row r="802" spans="1:26" ht="15.75" customHeight="1">
      <c r="A802" s="297"/>
      <c r="B802" s="297"/>
      <c r="C802" s="297"/>
      <c r="D802" s="297"/>
      <c r="E802" s="297"/>
      <c r="F802" s="297"/>
      <c r="G802" s="297"/>
      <c r="H802" s="297"/>
      <c r="I802" s="297"/>
      <c r="J802" s="735"/>
      <c r="K802" s="297"/>
      <c r="L802" s="735"/>
      <c r="M802" s="297"/>
      <c r="N802" s="297"/>
      <c r="O802" s="297"/>
      <c r="P802" s="297"/>
      <c r="Q802" s="297"/>
      <c r="R802" s="297"/>
      <c r="S802" s="297"/>
      <c r="T802" s="297"/>
      <c r="U802" s="297"/>
      <c r="V802" s="297"/>
      <c r="W802" s="297"/>
      <c r="X802" s="297"/>
      <c r="Y802" s="297"/>
      <c r="Z802" s="297"/>
    </row>
    <row r="803" spans="1:26" ht="15.75" customHeight="1">
      <c r="A803" s="297"/>
      <c r="B803" s="297"/>
      <c r="C803" s="297"/>
      <c r="D803" s="297"/>
      <c r="E803" s="297"/>
      <c r="F803" s="297"/>
      <c r="G803" s="297"/>
      <c r="H803" s="297"/>
      <c r="I803" s="297"/>
      <c r="J803" s="735"/>
      <c r="K803" s="297"/>
      <c r="L803" s="735"/>
      <c r="M803" s="297"/>
      <c r="N803" s="297"/>
      <c r="O803" s="297"/>
      <c r="P803" s="297"/>
      <c r="Q803" s="297"/>
      <c r="R803" s="297"/>
      <c r="S803" s="297"/>
      <c r="T803" s="297"/>
      <c r="U803" s="297"/>
      <c r="V803" s="297"/>
      <c r="W803" s="297"/>
      <c r="X803" s="297"/>
      <c r="Y803" s="297"/>
      <c r="Z803" s="297"/>
    </row>
    <row r="804" spans="1:26" ht="15.75" customHeight="1">
      <c r="A804" s="297"/>
      <c r="B804" s="297"/>
      <c r="C804" s="297"/>
      <c r="D804" s="297"/>
      <c r="E804" s="297"/>
      <c r="F804" s="297"/>
      <c r="G804" s="297"/>
      <c r="H804" s="297"/>
      <c r="I804" s="297"/>
      <c r="J804" s="735"/>
      <c r="K804" s="297"/>
      <c r="L804" s="735"/>
      <c r="M804" s="297"/>
      <c r="N804" s="297"/>
      <c r="O804" s="297"/>
      <c r="P804" s="297"/>
      <c r="Q804" s="297"/>
      <c r="R804" s="297"/>
      <c r="S804" s="297"/>
      <c r="T804" s="297"/>
      <c r="U804" s="297"/>
      <c r="V804" s="297"/>
      <c r="W804" s="297"/>
      <c r="X804" s="297"/>
      <c r="Y804" s="297"/>
      <c r="Z804" s="297"/>
    </row>
    <row r="805" spans="1:26" ht="15.75" customHeight="1">
      <c r="A805" s="297"/>
      <c r="B805" s="297"/>
      <c r="C805" s="297"/>
      <c r="D805" s="297"/>
      <c r="E805" s="297"/>
      <c r="F805" s="297"/>
      <c r="G805" s="297"/>
      <c r="H805" s="297"/>
      <c r="I805" s="297"/>
      <c r="J805" s="735"/>
      <c r="K805" s="297"/>
      <c r="L805" s="735"/>
      <c r="M805" s="297"/>
      <c r="N805" s="297"/>
      <c r="O805" s="297"/>
      <c r="P805" s="297"/>
      <c r="Q805" s="297"/>
      <c r="R805" s="297"/>
      <c r="S805" s="297"/>
      <c r="T805" s="297"/>
      <c r="U805" s="297"/>
      <c r="V805" s="297"/>
      <c r="W805" s="297"/>
      <c r="X805" s="297"/>
      <c r="Y805" s="297"/>
      <c r="Z805" s="297"/>
    </row>
    <row r="806" spans="1:26" ht="15.75" customHeight="1">
      <c r="A806" s="297"/>
      <c r="B806" s="297"/>
      <c r="C806" s="297"/>
      <c r="D806" s="297"/>
      <c r="E806" s="297"/>
      <c r="F806" s="297"/>
      <c r="G806" s="297"/>
      <c r="H806" s="297"/>
      <c r="I806" s="297"/>
      <c r="J806" s="735"/>
      <c r="K806" s="297"/>
      <c r="L806" s="735"/>
      <c r="M806" s="297"/>
      <c r="N806" s="297"/>
      <c r="O806" s="297"/>
      <c r="P806" s="297"/>
      <c r="Q806" s="297"/>
      <c r="R806" s="297"/>
      <c r="S806" s="297"/>
      <c r="T806" s="297"/>
      <c r="U806" s="297"/>
      <c r="V806" s="297"/>
      <c r="W806" s="297"/>
      <c r="X806" s="297"/>
      <c r="Y806" s="297"/>
      <c r="Z806" s="297"/>
    </row>
    <row r="807" spans="1:26" ht="15.75" customHeight="1">
      <c r="A807" s="297"/>
      <c r="B807" s="297"/>
      <c r="C807" s="297"/>
      <c r="D807" s="297"/>
      <c r="E807" s="297"/>
      <c r="F807" s="297"/>
      <c r="G807" s="297"/>
      <c r="H807" s="297"/>
      <c r="I807" s="297"/>
      <c r="J807" s="735"/>
      <c r="K807" s="297"/>
      <c r="L807" s="735"/>
      <c r="M807" s="297"/>
      <c r="N807" s="297"/>
      <c r="O807" s="297"/>
      <c r="P807" s="297"/>
      <c r="Q807" s="297"/>
      <c r="R807" s="297"/>
      <c r="S807" s="297"/>
      <c r="T807" s="297"/>
      <c r="U807" s="297"/>
      <c r="V807" s="297"/>
      <c r="W807" s="297"/>
      <c r="X807" s="297"/>
      <c r="Y807" s="297"/>
      <c r="Z807" s="297"/>
    </row>
    <row r="808" spans="1:26" ht="15.75" customHeight="1">
      <c r="A808" s="297"/>
      <c r="B808" s="297"/>
      <c r="C808" s="297"/>
      <c r="D808" s="297"/>
      <c r="E808" s="297"/>
      <c r="F808" s="297"/>
      <c r="G808" s="297"/>
      <c r="H808" s="297"/>
      <c r="I808" s="297"/>
      <c r="J808" s="735"/>
      <c r="K808" s="297"/>
      <c r="L808" s="735"/>
      <c r="M808" s="297"/>
      <c r="N808" s="297"/>
      <c r="O808" s="297"/>
      <c r="P808" s="297"/>
      <c r="Q808" s="297"/>
      <c r="R808" s="297"/>
      <c r="S808" s="297"/>
      <c r="T808" s="297"/>
      <c r="U808" s="297"/>
      <c r="V808" s="297"/>
      <c r="W808" s="297"/>
      <c r="X808" s="297"/>
      <c r="Y808" s="297"/>
      <c r="Z808" s="297"/>
    </row>
    <row r="809" spans="1:26" ht="15.75" customHeight="1">
      <c r="A809" s="297"/>
      <c r="B809" s="297"/>
      <c r="C809" s="297"/>
      <c r="D809" s="297"/>
      <c r="E809" s="297"/>
      <c r="F809" s="297"/>
      <c r="G809" s="297"/>
      <c r="H809" s="297"/>
      <c r="I809" s="297"/>
      <c r="J809" s="735"/>
      <c r="K809" s="297"/>
      <c r="L809" s="735"/>
      <c r="M809" s="297"/>
      <c r="N809" s="297"/>
      <c r="O809" s="297"/>
      <c r="P809" s="297"/>
      <c r="Q809" s="297"/>
      <c r="R809" s="297"/>
      <c r="S809" s="297"/>
      <c r="T809" s="297"/>
      <c r="U809" s="297"/>
      <c r="V809" s="297"/>
      <c r="W809" s="297"/>
      <c r="X809" s="297"/>
      <c r="Y809" s="297"/>
      <c r="Z809" s="297"/>
    </row>
    <row r="810" spans="1:26" ht="15.75" customHeight="1">
      <c r="A810" s="297"/>
      <c r="B810" s="297"/>
      <c r="C810" s="297"/>
      <c r="D810" s="297"/>
      <c r="E810" s="297"/>
      <c r="F810" s="297"/>
      <c r="G810" s="297"/>
      <c r="H810" s="297"/>
      <c r="I810" s="297"/>
      <c r="J810" s="735"/>
      <c r="K810" s="297"/>
      <c r="L810" s="735"/>
      <c r="M810" s="297"/>
      <c r="N810" s="297"/>
      <c r="O810" s="297"/>
      <c r="P810" s="297"/>
      <c r="Q810" s="297"/>
      <c r="R810" s="297"/>
      <c r="S810" s="297"/>
      <c r="T810" s="297"/>
      <c r="U810" s="297"/>
      <c r="V810" s="297"/>
      <c r="W810" s="297"/>
      <c r="X810" s="297"/>
      <c r="Y810" s="297"/>
      <c r="Z810" s="297"/>
    </row>
    <row r="811" spans="1:26" ht="15.75" customHeight="1">
      <c r="A811" s="297"/>
      <c r="B811" s="297"/>
      <c r="C811" s="297"/>
      <c r="D811" s="297"/>
      <c r="E811" s="297"/>
      <c r="F811" s="297"/>
      <c r="G811" s="297"/>
      <c r="H811" s="297"/>
      <c r="I811" s="297"/>
      <c r="J811" s="735"/>
      <c r="K811" s="297"/>
      <c r="L811" s="735"/>
      <c r="M811" s="297"/>
      <c r="N811" s="297"/>
      <c r="O811" s="297"/>
      <c r="P811" s="297"/>
      <c r="Q811" s="297"/>
      <c r="R811" s="297"/>
      <c r="S811" s="297"/>
      <c r="T811" s="297"/>
      <c r="U811" s="297"/>
      <c r="V811" s="297"/>
      <c r="W811" s="297"/>
      <c r="X811" s="297"/>
      <c r="Y811" s="297"/>
      <c r="Z811" s="297"/>
    </row>
    <row r="812" spans="1:26" ht="15.75" customHeight="1">
      <c r="A812" s="297"/>
      <c r="B812" s="297"/>
      <c r="C812" s="297"/>
      <c r="D812" s="297"/>
      <c r="E812" s="297"/>
      <c r="F812" s="297"/>
      <c r="G812" s="297"/>
      <c r="H812" s="297"/>
      <c r="I812" s="297"/>
      <c r="J812" s="735"/>
      <c r="K812" s="297"/>
      <c r="L812" s="735"/>
      <c r="M812" s="297"/>
      <c r="N812" s="297"/>
      <c r="O812" s="297"/>
      <c r="P812" s="297"/>
      <c r="Q812" s="297"/>
      <c r="R812" s="297"/>
      <c r="S812" s="297"/>
      <c r="T812" s="297"/>
      <c r="U812" s="297"/>
      <c r="V812" s="297"/>
      <c r="W812" s="297"/>
      <c r="X812" s="297"/>
      <c r="Y812" s="297"/>
      <c r="Z812" s="297"/>
    </row>
    <row r="813" spans="1:26" ht="15.75" customHeight="1">
      <c r="A813" s="297"/>
      <c r="B813" s="297"/>
      <c r="C813" s="297"/>
      <c r="D813" s="297"/>
      <c r="E813" s="297"/>
      <c r="F813" s="297"/>
      <c r="G813" s="297"/>
      <c r="H813" s="297"/>
      <c r="I813" s="297"/>
      <c r="J813" s="735"/>
      <c r="K813" s="297"/>
      <c r="L813" s="735"/>
      <c r="M813" s="297"/>
      <c r="N813" s="297"/>
      <c r="O813" s="297"/>
      <c r="P813" s="297"/>
      <c r="Q813" s="297"/>
      <c r="R813" s="297"/>
      <c r="S813" s="297"/>
      <c r="T813" s="297"/>
      <c r="U813" s="297"/>
      <c r="V813" s="297"/>
      <c r="W813" s="297"/>
      <c r="X813" s="297"/>
      <c r="Y813" s="297"/>
      <c r="Z813" s="297"/>
    </row>
    <row r="814" spans="1:26" ht="15.75" customHeight="1">
      <c r="A814" s="297"/>
      <c r="B814" s="297"/>
      <c r="C814" s="297"/>
      <c r="D814" s="297"/>
      <c r="E814" s="297"/>
      <c r="F814" s="297"/>
      <c r="G814" s="297"/>
      <c r="H814" s="297"/>
      <c r="I814" s="297"/>
      <c r="J814" s="735"/>
      <c r="K814" s="297"/>
      <c r="L814" s="735"/>
      <c r="M814" s="297"/>
      <c r="N814" s="297"/>
      <c r="O814" s="297"/>
      <c r="P814" s="297"/>
      <c r="Q814" s="297"/>
      <c r="R814" s="297"/>
      <c r="S814" s="297"/>
      <c r="T814" s="297"/>
      <c r="U814" s="297"/>
      <c r="V814" s="297"/>
      <c r="W814" s="297"/>
      <c r="X814" s="297"/>
      <c r="Y814" s="297"/>
      <c r="Z814" s="297"/>
    </row>
    <row r="815" spans="1:26" ht="15.75" customHeight="1">
      <c r="A815" s="297"/>
      <c r="B815" s="297"/>
      <c r="C815" s="297"/>
      <c r="D815" s="297"/>
      <c r="E815" s="297"/>
      <c r="F815" s="297"/>
      <c r="G815" s="297"/>
      <c r="H815" s="297"/>
      <c r="I815" s="297"/>
      <c r="J815" s="735"/>
      <c r="K815" s="297"/>
      <c r="L815" s="735"/>
      <c r="M815" s="297"/>
      <c r="N815" s="297"/>
      <c r="O815" s="297"/>
      <c r="P815" s="297"/>
      <c r="Q815" s="297"/>
      <c r="R815" s="297"/>
      <c r="S815" s="297"/>
      <c r="T815" s="297"/>
      <c r="U815" s="297"/>
      <c r="V815" s="297"/>
      <c r="W815" s="297"/>
      <c r="X815" s="297"/>
      <c r="Y815" s="297"/>
      <c r="Z815" s="297"/>
    </row>
    <row r="816" spans="1:26" ht="15.75" customHeight="1">
      <c r="A816" s="297"/>
      <c r="B816" s="297"/>
      <c r="C816" s="297"/>
      <c r="D816" s="297"/>
      <c r="E816" s="297"/>
      <c r="F816" s="297"/>
      <c r="G816" s="297"/>
      <c r="H816" s="297"/>
      <c r="I816" s="297"/>
      <c r="J816" s="735"/>
      <c r="K816" s="297"/>
      <c r="L816" s="735"/>
      <c r="M816" s="297"/>
      <c r="N816" s="297"/>
      <c r="O816" s="297"/>
      <c r="P816" s="297"/>
      <c r="Q816" s="297"/>
      <c r="R816" s="297"/>
      <c r="S816" s="297"/>
      <c r="T816" s="297"/>
      <c r="U816" s="297"/>
      <c r="V816" s="297"/>
      <c r="W816" s="297"/>
      <c r="X816" s="297"/>
      <c r="Y816" s="297"/>
      <c r="Z816" s="297"/>
    </row>
    <row r="817" spans="1:26" ht="15.75" customHeight="1">
      <c r="A817" s="297"/>
      <c r="B817" s="297"/>
      <c r="C817" s="297"/>
      <c r="D817" s="297"/>
      <c r="E817" s="297"/>
      <c r="F817" s="297"/>
      <c r="G817" s="297"/>
      <c r="H817" s="297"/>
      <c r="I817" s="297"/>
      <c r="J817" s="735"/>
      <c r="K817" s="297"/>
      <c r="L817" s="735"/>
      <c r="M817" s="297"/>
      <c r="N817" s="297"/>
      <c r="O817" s="297"/>
      <c r="P817" s="297"/>
      <c r="Q817" s="297"/>
      <c r="R817" s="297"/>
      <c r="S817" s="297"/>
      <c r="T817" s="297"/>
      <c r="U817" s="297"/>
      <c r="V817" s="297"/>
      <c r="W817" s="297"/>
      <c r="X817" s="297"/>
      <c r="Y817" s="297"/>
      <c r="Z817" s="297"/>
    </row>
    <row r="818" spans="1:26" ht="15.75" customHeight="1">
      <c r="A818" s="297"/>
      <c r="B818" s="297"/>
      <c r="C818" s="297"/>
      <c r="D818" s="297"/>
      <c r="E818" s="297"/>
      <c r="F818" s="297"/>
      <c r="G818" s="297"/>
      <c r="H818" s="297"/>
      <c r="I818" s="297"/>
      <c r="J818" s="735"/>
      <c r="K818" s="297"/>
      <c r="L818" s="735"/>
      <c r="M818" s="297"/>
      <c r="N818" s="297"/>
      <c r="O818" s="297"/>
      <c r="P818" s="297"/>
      <c r="Q818" s="297"/>
      <c r="R818" s="297"/>
      <c r="S818" s="297"/>
      <c r="T818" s="297"/>
      <c r="U818" s="297"/>
      <c r="V818" s="297"/>
      <c r="W818" s="297"/>
      <c r="X818" s="297"/>
      <c r="Y818" s="297"/>
      <c r="Z818" s="297"/>
    </row>
    <row r="819" spans="1:26" ht="15.75" customHeight="1">
      <c r="A819" s="297"/>
      <c r="B819" s="297"/>
      <c r="C819" s="297"/>
      <c r="D819" s="297"/>
      <c r="E819" s="297"/>
      <c r="F819" s="297"/>
      <c r="G819" s="297"/>
      <c r="H819" s="297"/>
      <c r="I819" s="297"/>
      <c r="J819" s="735"/>
      <c r="K819" s="297"/>
      <c r="L819" s="735"/>
      <c r="M819" s="297"/>
      <c r="N819" s="297"/>
      <c r="O819" s="297"/>
      <c r="P819" s="297"/>
      <c r="Q819" s="297"/>
      <c r="R819" s="297"/>
      <c r="S819" s="297"/>
      <c r="T819" s="297"/>
      <c r="U819" s="297"/>
      <c r="V819" s="297"/>
      <c r="W819" s="297"/>
      <c r="X819" s="297"/>
      <c r="Y819" s="297"/>
      <c r="Z819" s="297"/>
    </row>
    <row r="820" spans="1:26" ht="15.75" customHeight="1">
      <c r="A820" s="297"/>
      <c r="B820" s="297"/>
      <c r="C820" s="297"/>
      <c r="D820" s="297"/>
      <c r="E820" s="297"/>
      <c r="F820" s="297"/>
      <c r="G820" s="297"/>
      <c r="H820" s="297"/>
      <c r="I820" s="297"/>
      <c r="J820" s="735"/>
      <c r="K820" s="297"/>
      <c r="L820" s="735"/>
      <c r="M820" s="297"/>
      <c r="N820" s="297"/>
      <c r="O820" s="297"/>
      <c r="P820" s="297"/>
      <c r="Q820" s="297"/>
      <c r="R820" s="297"/>
      <c r="S820" s="297"/>
      <c r="T820" s="297"/>
      <c r="U820" s="297"/>
      <c r="V820" s="297"/>
      <c r="W820" s="297"/>
      <c r="X820" s="297"/>
      <c r="Y820" s="297"/>
      <c r="Z820" s="297"/>
    </row>
    <row r="821" spans="1:26" ht="15.75" customHeight="1">
      <c r="A821" s="297"/>
      <c r="B821" s="297"/>
      <c r="C821" s="297"/>
      <c r="D821" s="297"/>
      <c r="E821" s="297"/>
      <c r="F821" s="297"/>
      <c r="G821" s="297"/>
      <c r="H821" s="297"/>
      <c r="I821" s="297"/>
      <c r="J821" s="735"/>
      <c r="K821" s="297"/>
      <c r="L821" s="735"/>
      <c r="M821" s="297"/>
      <c r="N821" s="297"/>
      <c r="O821" s="297"/>
      <c r="P821" s="297"/>
      <c r="Q821" s="297"/>
      <c r="R821" s="297"/>
      <c r="S821" s="297"/>
      <c r="T821" s="297"/>
      <c r="U821" s="297"/>
      <c r="V821" s="297"/>
      <c r="W821" s="297"/>
      <c r="X821" s="297"/>
      <c r="Y821" s="297"/>
      <c r="Z821" s="297"/>
    </row>
    <row r="822" spans="1:26" ht="15.75" customHeight="1">
      <c r="A822" s="297"/>
      <c r="B822" s="297"/>
      <c r="C822" s="297"/>
      <c r="D822" s="297"/>
      <c r="E822" s="297"/>
      <c r="F822" s="297"/>
      <c r="G822" s="297"/>
      <c r="H822" s="297"/>
      <c r="I822" s="297"/>
      <c r="J822" s="735"/>
      <c r="K822" s="297"/>
      <c r="L822" s="735"/>
      <c r="M822" s="297"/>
      <c r="N822" s="297"/>
      <c r="O822" s="297"/>
      <c r="P822" s="297"/>
      <c r="Q822" s="297"/>
      <c r="R822" s="297"/>
      <c r="S822" s="297"/>
      <c r="T822" s="297"/>
      <c r="U822" s="297"/>
      <c r="V822" s="297"/>
      <c r="W822" s="297"/>
      <c r="X822" s="297"/>
      <c r="Y822" s="297"/>
      <c r="Z822" s="297"/>
    </row>
    <row r="823" spans="1:26" ht="15.75" customHeight="1">
      <c r="A823" s="297"/>
      <c r="B823" s="297"/>
      <c r="C823" s="297"/>
      <c r="D823" s="297"/>
      <c r="E823" s="297"/>
      <c r="F823" s="297"/>
      <c r="G823" s="297"/>
      <c r="H823" s="297"/>
      <c r="I823" s="297"/>
      <c r="J823" s="735"/>
      <c r="K823" s="297"/>
      <c r="L823" s="735"/>
      <c r="M823" s="297"/>
      <c r="N823" s="297"/>
      <c r="O823" s="297"/>
      <c r="P823" s="297"/>
      <c r="Q823" s="297"/>
      <c r="R823" s="297"/>
      <c r="S823" s="297"/>
      <c r="T823" s="297"/>
      <c r="U823" s="297"/>
      <c r="V823" s="297"/>
      <c r="W823" s="297"/>
      <c r="X823" s="297"/>
      <c r="Y823" s="297"/>
      <c r="Z823" s="297"/>
    </row>
    <row r="824" spans="1:26" ht="15.75" customHeight="1">
      <c r="A824" s="297"/>
      <c r="B824" s="297"/>
      <c r="C824" s="297"/>
      <c r="D824" s="297"/>
      <c r="E824" s="297"/>
      <c r="F824" s="297"/>
      <c r="G824" s="297"/>
      <c r="H824" s="297"/>
      <c r="I824" s="297"/>
      <c r="J824" s="735"/>
      <c r="K824" s="297"/>
      <c r="L824" s="735"/>
      <c r="M824" s="297"/>
      <c r="N824" s="297"/>
      <c r="O824" s="297"/>
      <c r="P824" s="297"/>
      <c r="Q824" s="297"/>
      <c r="R824" s="297"/>
      <c r="S824" s="297"/>
      <c r="T824" s="297"/>
      <c r="U824" s="297"/>
      <c r="V824" s="297"/>
      <c r="W824" s="297"/>
      <c r="X824" s="297"/>
      <c r="Y824" s="297"/>
      <c r="Z824" s="297"/>
    </row>
    <row r="825" spans="1:26" ht="15.75" customHeight="1">
      <c r="A825" s="297"/>
      <c r="B825" s="297"/>
      <c r="C825" s="297"/>
      <c r="D825" s="297"/>
      <c r="E825" s="297"/>
      <c r="F825" s="297"/>
      <c r="G825" s="297"/>
      <c r="H825" s="297"/>
      <c r="I825" s="297"/>
      <c r="J825" s="735"/>
      <c r="K825" s="297"/>
      <c r="L825" s="735"/>
      <c r="M825" s="297"/>
      <c r="N825" s="297"/>
      <c r="O825" s="297"/>
      <c r="P825" s="297"/>
      <c r="Q825" s="297"/>
      <c r="R825" s="297"/>
      <c r="S825" s="297"/>
      <c r="T825" s="297"/>
      <c r="U825" s="297"/>
      <c r="V825" s="297"/>
      <c r="W825" s="297"/>
      <c r="X825" s="297"/>
      <c r="Y825" s="297"/>
      <c r="Z825" s="297"/>
    </row>
    <row r="826" spans="1:26" ht="15.75" customHeight="1">
      <c r="A826" s="297"/>
      <c r="B826" s="297"/>
      <c r="C826" s="297"/>
      <c r="D826" s="297"/>
      <c r="E826" s="297"/>
      <c r="F826" s="297"/>
      <c r="G826" s="297"/>
      <c r="H826" s="297"/>
      <c r="I826" s="297"/>
      <c r="J826" s="735"/>
      <c r="K826" s="297"/>
      <c r="L826" s="735"/>
      <c r="M826" s="297"/>
      <c r="N826" s="297"/>
      <c r="O826" s="297"/>
      <c r="P826" s="297"/>
      <c r="Q826" s="297"/>
      <c r="R826" s="297"/>
      <c r="S826" s="297"/>
      <c r="T826" s="297"/>
      <c r="U826" s="297"/>
      <c r="V826" s="297"/>
      <c r="W826" s="297"/>
      <c r="X826" s="297"/>
      <c r="Y826" s="297"/>
      <c r="Z826" s="297"/>
    </row>
    <row r="827" spans="1:26" ht="15.75" customHeight="1">
      <c r="A827" s="297"/>
      <c r="B827" s="297"/>
      <c r="C827" s="297"/>
      <c r="D827" s="297"/>
      <c r="E827" s="297"/>
      <c r="F827" s="297"/>
      <c r="G827" s="297"/>
      <c r="H827" s="297"/>
      <c r="I827" s="297"/>
      <c r="J827" s="735"/>
      <c r="K827" s="297"/>
      <c r="L827" s="735"/>
      <c r="M827" s="297"/>
      <c r="N827" s="297"/>
      <c r="O827" s="297"/>
      <c r="P827" s="297"/>
      <c r="Q827" s="297"/>
      <c r="R827" s="297"/>
      <c r="S827" s="297"/>
      <c r="T827" s="297"/>
      <c r="U827" s="297"/>
      <c r="V827" s="297"/>
      <c r="W827" s="297"/>
      <c r="X827" s="297"/>
      <c r="Y827" s="297"/>
      <c r="Z827" s="297"/>
    </row>
    <row r="828" spans="1:26" ht="15.75" customHeight="1">
      <c r="A828" s="297"/>
      <c r="B828" s="297"/>
      <c r="C828" s="297"/>
      <c r="D828" s="297"/>
      <c r="E828" s="297"/>
      <c r="F828" s="297"/>
      <c r="G828" s="297"/>
      <c r="H828" s="297"/>
      <c r="I828" s="297"/>
      <c r="J828" s="735"/>
      <c r="K828" s="297"/>
      <c r="L828" s="735"/>
      <c r="M828" s="297"/>
      <c r="N828" s="297"/>
      <c r="O828" s="297"/>
      <c r="P828" s="297"/>
      <c r="Q828" s="297"/>
      <c r="R828" s="297"/>
      <c r="S828" s="297"/>
      <c r="T828" s="297"/>
      <c r="U828" s="297"/>
      <c r="V828" s="297"/>
      <c r="W828" s="297"/>
      <c r="X828" s="297"/>
      <c r="Y828" s="297"/>
      <c r="Z828" s="297"/>
    </row>
    <row r="829" spans="1:26" ht="15.75" customHeight="1">
      <c r="A829" s="297"/>
      <c r="B829" s="297"/>
      <c r="C829" s="297"/>
      <c r="D829" s="297"/>
      <c r="E829" s="297"/>
      <c r="F829" s="297"/>
      <c r="G829" s="297"/>
      <c r="H829" s="297"/>
      <c r="I829" s="297"/>
      <c r="J829" s="735"/>
      <c r="K829" s="297"/>
      <c r="L829" s="735"/>
      <c r="M829" s="297"/>
      <c r="N829" s="297"/>
      <c r="O829" s="297"/>
      <c r="P829" s="297"/>
      <c r="Q829" s="297"/>
      <c r="R829" s="297"/>
      <c r="S829" s="297"/>
      <c r="T829" s="297"/>
      <c r="U829" s="297"/>
      <c r="V829" s="297"/>
      <c r="W829" s="297"/>
      <c r="X829" s="297"/>
      <c r="Y829" s="297"/>
      <c r="Z829" s="297"/>
    </row>
    <row r="830" spans="1:26" ht="15.75" customHeight="1">
      <c r="A830" s="297"/>
      <c r="B830" s="297"/>
      <c r="C830" s="297"/>
      <c r="D830" s="297"/>
      <c r="E830" s="297"/>
      <c r="F830" s="297"/>
      <c r="G830" s="297"/>
      <c r="H830" s="297"/>
      <c r="I830" s="297"/>
      <c r="J830" s="735"/>
      <c r="K830" s="297"/>
      <c r="L830" s="735"/>
      <c r="M830" s="297"/>
      <c r="N830" s="297"/>
      <c r="O830" s="297"/>
      <c r="P830" s="297"/>
      <c r="Q830" s="297"/>
      <c r="R830" s="297"/>
      <c r="S830" s="297"/>
      <c r="T830" s="297"/>
      <c r="U830" s="297"/>
      <c r="V830" s="297"/>
      <c r="W830" s="297"/>
      <c r="X830" s="297"/>
      <c r="Y830" s="297"/>
      <c r="Z830" s="297"/>
    </row>
    <row r="831" spans="1:26" ht="15.75" customHeight="1">
      <c r="A831" s="297"/>
      <c r="B831" s="297"/>
      <c r="C831" s="297"/>
      <c r="D831" s="297"/>
      <c r="E831" s="297"/>
      <c r="F831" s="297"/>
      <c r="G831" s="297"/>
      <c r="H831" s="297"/>
      <c r="I831" s="297"/>
      <c r="J831" s="735"/>
      <c r="K831" s="297"/>
      <c r="L831" s="735"/>
      <c r="M831" s="297"/>
      <c r="N831" s="297"/>
      <c r="O831" s="297"/>
      <c r="P831" s="297"/>
      <c r="Q831" s="297"/>
      <c r="R831" s="297"/>
      <c r="S831" s="297"/>
      <c r="T831" s="297"/>
      <c r="U831" s="297"/>
      <c r="V831" s="297"/>
      <c r="W831" s="297"/>
      <c r="X831" s="297"/>
      <c r="Y831" s="297"/>
      <c r="Z831" s="297"/>
    </row>
    <row r="832" spans="1:26" ht="15.75" customHeight="1">
      <c r="A832" s="297"/>
      <c r="B832" s="297"/>
      <c r="C832" s="297"/>
      <c r="D832" s="297"/>
      <c r="E832" s="297"/>
      <c r="F832" s="297"/>
      <c r="G832" s="297"/>
      <c r="H832" s="297"/>
      <c r="I832" s="297"/>
      <c r="J832" s="735"/>
      <c r="K832" s="297"/>
      <c r="L832" s="735"/>
      <c r="M832" s="297"/>
      <c r="N832" s="297"/>
      <c r="O832" s="297"/>
      <c r="P832" s="297"/>
      <c r="Q832" s="297"/>
      <c r="R832" s="297"/>
      <c r="S832" s="297"/>
      <c r="T832" s="297"/>
      <c r="U832" s="297"/>
      <c r="V832" s="297"/>
      <c r="W832" s="297"/>
      <c r="X832" s="297"/>
      <c r="Y832" s="297"/>
      <c r="Z832" s="297"/>
    </row>
    <row r="833" spans="1:26" ht="15.75" customHeight="1">
      <c r="A833" s="297"/>
      <c r="B833" s="297"/>
      <c r="C833" s="297"/>
      <c r="D833" s="297"/>
      <c r="E833" s="297"/>
      <c r="F833" s="297"/>
      <c r="G833" s="297"/>
      <c r="H833" s="297"/>
      <c r="I833" s="297"/>
      <c r="J833" s="735"/>
      <c r="K833" s="297"/>
      <c r="L833" s="735"/>
      <c r="M833" s="297"/>
      <c r="N833" s="297"/>
      <c r="O833" s="297"/>
      <c r="P833" s="297"/>
      <c r="Q833" s="297"/>
      <c r="R833" s="297"/>
      <c r="S833" s="297"/>
      <c r="T833" s="297"/>
      <c r="U833" s="297"/>
      <c r="V833" s="297"/>
      <c r="W833" s="297"/>
      <c r="X833" s="297"/>
      <c r="Y833" s="297"/>
      <c r="Z833" s="297"/>
    </row>
    <row r="834" spans="1:26" ht="15.75" customHeight="1">
      <c r="A834" s="297"/>
      <c r="B834" s="297"/>
      <c r="C834" s="297"/>
      <c r="D834" s="297"/>
      <c r="E834" s="297"/>
      <c r="F834" s="297"/>
      <c r="G834" s="297"/>
      <c r="H834" s="297"/>
      <c r="I834" s="297"/>
      <c r="J834" s="735"/>
      <c r="K834" s="297"/>
      <c r="L834" s="735"/>
      <c r="M834" s="297"/>
      <c r="N834" s="297"/>
      <c r="O834" s="297"/>
      <c r="P834" s="297"/>
      <c r="Q834" s="297"/>
      <c r="R834" s="297"/>
      <c r="S834" s="297"/>
      <c r="T834" s="297"/>
      <c r="U834" s="297"/>
      <c r="V834" s="297"/>
      <c r="W834" s="297"/>
      <c r="X834" s="297"/>
      <c r="Y834" s="297"/>
      <c r="Z834" s="297"/>
    </row>
    <row r="835" spans="1:26" ht="15.75" customHeight="1">
      <c r="A835" s="297"/>
      <c r="B835" s="297"/>
      <c r="C835" s="297"/>
      <c r="D835" s="297"/>
      <c r="E835" s="297"/>
      <c r="F835" s="297"/>
      <c r="G835" s="297"/>
      <c r="H835" s="297"/>
      <c r="I835" s="297"/>
      <c r="J835" s="735"/>
      <c r="K835" s="297"/>
      <c r="L835" s="735"/>
      <c r="M835" s="297"/>
      <c r="N835" s="297"/>
      <c r="O835" s="297"/>
      <c r="P835" s="297"/>
      <c r="Q835" s="297"/>
      <c r="R835" s="297"/>
      <c r="S835" s="297"/>
      <c r="T835" s="297"/>
      <c r="U835" s="297"/>
      <c r="V835" s="297"/>
      <c r="W835" s="297"/>
      <c r="X835" s="297"/>
      <c r="Y835" s="297"/>
      <c r="Z835" s="297"/>
    </row>
    <row r="836" spans="1:26" ht="15.75" customHeight="1">
      <c r="A836" s="297"/>
      <c r="B836" s="297"/>
      <c r="C836" s="297"/>
      <c r="D836" s="297"/>
      <c r="E836" s="297"/>
      <c r="F836" s="297"/>
      <c r="G836" s="297"/>
      <c r="H836" s="297"/>
      <c r="I836" s="297"/>
      <c r="J836" s="735"/>
      <c r="K836" s="297"/>
      <c r="L836" s="735"/>
      <c r="M836" s="297"/>
      <c r="N836" s="297"/>
      <c r="O836" s="297"/>
      <c r="P836" s="297"/>
      <c r="Q836" s="297"/>
      <c r="R836" s="297"/>
      <c r="S836" s="297"/>
      <c r="T836" s="297"/>
      <c r="U836" s="297"/>
      <c r="V836" s="297"/>
      <c r="W836" s="297"/>
      <c r="X836" s="297"/>
      <c r="Y836" s="297"/>
      <c r="Z836" s="297"/>
    </row>
    <row r="837" spans="1:26" ht="15.75" customHeight="1">
      <c r="A837" s="297"/>
      <c r="B837" s="297"/>
      <c r="C837" s="297"/>
      <c r="D837" s="297"/>
      <c r="E837" s="297"/>
      <c r="F837" s="297"/>
      <c r="G837" s="297"/>
      <c r="H837" s="297"/>
      <c r="I837" s="297"/>
      <c r="J837" s="735"/>
      <c r="K837" s="297"/>
      <c r="L837" s="735"/>
      <c r="M837" s="297"/>
      <c r="N837" s="297"/>
      <c r="O837" s="297"/>
      <c r="P837" s="297"/>
      <c r="Q837" s="297"/>
      <c r="R837" s="297"/>
      <c r="S837" s="297"/>
      <c r="T837" s="297"/>
      <c r="U837" s="297"/>
      <c r="V837" s="297"/>
      <c r="W837" s="297"/>
      <c r="X837" s="297"/>
      <c r="Y837" s="297"/>
      <c r="Z837" s="297"/>
    </row>
    <row r="838" spans="1:26" ht="15.75" customHeight="1">
      <c r="A838" s="297"/>
      <c r="B838" s="297"/>
      <c r="C838" s="297"/>
      <c r="D838" s="297"/>
      <c r="E838" s="297"/>
      <c r="F838" s="297"/>
      <c r="G838" s="297"/>
      <c r="H838" s="297"/>
      <c r="I838" s="297"/>
      <c r="J838" s="735"/>
      <c r="K838" s="297"/>
      <c r="L838" s="735"/>
      <c r="M838" s="297"/>
      <c r="N838" s="297"/>
      <c r="O838" s="297"/>
      <c r="P838" s="297"/>
      <c r="Q838" s="297"/>
      <c r="R838" s="297"/>
      <c r="S838" s="297"/>
      <c r="T838" s="297"/>
      <c r="U838" s="297"/>
      <c r="V838" s="297"/>
      <c r="W838" s="297"/>
      <c r="X838" s="297"/>
      <c r="Y838" s="297"/>
      <c r="Z838" s="297"/>
    </row>
    <row r="839" spans="1:26" ht="15.75" customHeight="1">
      <c r="A839" s="297"/>
      <c r="B839" s="297"/>
      <c r="C839" s="297"/>
      <c r="D839" s="297"/>
      <c r="E839" s="297"/>
      <c r="F839" s="297"/>
      <c r="G839" s="297"/>
      <c r="H839" s="297"/>
      <c r="I839" s="297"/>
      <c r="J839" s="735"/>
      <c r="K839" s="297"/>
      <c r="L839" s="735"/>
      <c r="M839" s="297"/>
      <c r="N839" s="297"/>
      <c r="O839" s="297"/>
      <c r="P839" s="297"/>
      <c r="Q839" s="297"/>
      <c r="R839" s="297"/>
      <c r="S839" s="297"/>
      <c r="T839" s="297"/>
      <c r="U839" s="297"/>
      <c r="V839" s="297"/>
      <c r="W839" s="297"/>
      <c r="X839" s="297"/>
      <c r="Y839" s="297"/>
      <c r="Z839" s="297"/>
    </row>
    <row r="840" spans="1:26" ht="15.75" customHeight="1">
      <c r="A840" s="297"/>
      <c r="B840" s="297"/>
      <c r="C840" s="297"/>
      <c r="D840" s="297"/>
      <c r="E840" s="297"/>
      <c r="F840" s="297"/>
      <c r="G840" s="297"/>
      <c r="H840" s="297"/>
      <c r="I840" s="297"/>
      <c r="J840" s="735"/>
      <c r="K840" s="297"/>
      <c r="L840" s="735"/>
      <c r="M840" s="297"/>
      <c r="N840" s="297"/>
      <c r="O840" s="297"/>
      <c r="P840" s="297"/>
      <c r="Q840" s="297"/>
      <c r="R840" s="297"/>
      <c r="S840" s="297"/>
      <c r="T840" s="297"/>
      <c r="U840" s="297"/>
      <c r="V840" s="297"/>
      <c r="W840" s="297"/>
      <c r="X840" s="297"/>
      <c r="Y840" s="297"/>
      <c r="Z840" s="297"/>
    </row>
    <row r="841" spans="1:26" ht="15.75" customHeight="1">
      <c r="A841" s="297"/>
      <c r="B841" s="297"/>
      <c r="C841" s="297"/>
      <c r="D841" s="297"/>
      <c r="E841" s="297"/>
      <c r="F841" s="297"/>
      <c r="G841" s="297"/>
      <c r="H841" s="297"/>
      <c r="I841" s="297"/>
      <c r="J841" s="735"/>
      <c r="K841" s="297"/>
      <c r="L841" s="735"/>
      <c r="M841" s="297"/>
      <c r="N841" s="297"/>
      <c r="O841" s="297"/>
      <c r="P841" s="297"/>
      <c r="Q841" s="297"/>
      <c r="R841" s="297"/>
      <c r="S841" s="297"/>
      <c r="T841" s="297"/>
      <c r="U841" s="297"/>
      <c r="V841" s="297"/>
      <c r="W841" s="297"/>
      <c r="X841" s="297"/>
      <c r="Y841" s="297"/>
      <c r="Z841" s="297"/>
    </row>
    <row r="842" spans="1:26" ht="15.75" customHeight="1">
      <c r="A842" s="297"/>
      <c r="B842" s="297"/>
      <c r="C842" s="297"/>
      <c r="D842" s="297"/>
      <c r="E842" s="297"/>
      <c r="F842" s="297"/>
      <c r="G842" s="297"/>
      <c r="H842" s="297"/>
      <c r="I842" s="297"/>
      <c r="J842" s="735"/>
      <c r="K842" s="297"/>
      <c r="L842" s="735"/>
      <c r="M842" s="297"/>
      <c r="N842" s="297"/>
      <c r="O842" s="297"/>
      <c r="P842" s="297"/>
      <c r="Q842" s="297"/>
      <c r="R842" s="297"/>
      <c r="S842" s="297"/>
      <c r="T842" s="297"/>
      <c r="U842" s="297"/>
      <c r="V842" s="297"/>
      <c r="W842" s="297"/>
      <c r="X842" s="297"/>
      <c r="Y842" s="297"/>
      <c r="Z842" s="297"/>
    </row>
    <row r="843" spans="1:26" ht="15.75" customHeight="1">
      <c r="A843" s="297"/>
      <c r="B843" s="297"/>
      <c r="C843" s="297"/>
      <c r="D843" s="297"/>
      <c r="E843" s="297"/>
      <c r="F843" s="297"/>
      <c r="G843" s="297"/>
      <c r="H843" s="297"/>
      <c r="I843" s="297"/>
      <c r="J843" s="735"/>
      <c r="K843" s="297"/>
      <c r="L843" s="735"/>
      <c r="M843" s="297"/>
      <c r="N843" s="297"/>
      <c r="O843" s="297"/>
      <c r="P843" s="297"/>
      <c r="Q843" s="297"/>
      <c r="R843" s="297"/>
      <c r="S843" s="297"/>
      <c r="T843" s="297"/>
      <c r="U843" s="297"/>
      <c r="V843" s="297"/>
      <c r="W843" s="297"/>
      <c r="X843" s="297"/>
      <c r="Y843" s="297"/>
      <c r="Z843" s="297"/>
    </row>
    <row r="844" spans="1:26" ht="15.75" customHeight="1">
      <c r="A844" s="297"/>
      <c r="B844" s="297"/>
      <c r="C844" s="297"/>
      <c r="D844" s="297"/>
      <c r="E844" s="297"/>
      <c r="F844" s="297"/>
      <c r="G844" s="297"/>
      <c r="H844" s="297"/>
      <c r="I844" s="297"/>
      <c r="J844" s="735"/>
      <c r="K844" s="297"/>
      <c r="L844" s="735"/>
      <c r="M844" s="297"/>
      <c r="N844" s="297"/>
      <c r="O844" s="297"/>
      <c r="P844" s="297"/>
      <c r="Q844" s="297"/>
      <c r="R844" s="297"/>
      <c r="S844" s="297"/>
      <c r="T844" s="297"/>
      <c r="U844" s="297"/>
      <c r="V844" s="297"/>
      <c r="W844" s="297"/>
      <c r="X844" s="297"/>
      <c r="Y844" s="297"/>
      <c r="Z844" s="297"/>
    </row>
    <row r="845" spans="1:26" ht="15.75" customHeight="1">
      <c r="A845" s="297"/>
      <c r="B845" s="297"/>
      <c r="C845" s="297"/>
      <c r="D845" s="297"/>
      <c r="E845" s="297"/>
      <c r="F845" s="297"/>
      <c r="G845" s="297"/>
      <c r="H845" s="297"/>
      <c r="I845" s="297"/>
      <c r="J845" s="735"/>
      <c r="K845" s="297"/>
      <c r="L845" s="735"/>
      <c r="M845" s="297"/>
      <c r="N845" s="297"/>
      <c r="O845" s="297"/>
      <c r="P845" s="297"/>
      <c r="Q845" s="297"/>
      <c r="R845" s="297"/>
      <c r="S845" s="297"/>
      <c r="T845" s="297"/>
      <c r="U845" s="297"/>
      <c r="V845" s="297"/>
      <c r="W845" s="297"/>
      <c r="X845" s="297"/>
      <c r="Y845" s="297"/>
      <c r="Z845" s="297"/>
    </row>
    <row r="846" spans="1:26" ht="15.75" customHeight="1">
      <c r="A846" s="297"/>
      <c r="B846" s="297"/>
      <c r="C846" s="297"/>
      <c r="D846" s="297"/>
      <c r="E846" s="297"/>
      <c r="F846" s="297"/>
      <c r="G846" s="297"/>
      <c r="H846" s="297"/>
      <c r="I846" s="297"/>
      <c r="J846" s="735"/>
      <c r="K846" s="297"/>
      <c r="L846" s="735"/>
      <c r="M846" s="297"/>
      <c r="N846" s="297"/>
      <c r="O846" s="297"/>
      <c r="P846" s="297"/>
      <c r="Q846" s="297"/>
      <c r="R846" s="297"/>
      <c r="S846" s="297"/>
      <c r="T846" s="297"/>
      <c r="U846" s="297"/>
      <c r="V846" s="297"/>
      <c r="W846" s="297"/>
      <c r="X846" s="297"/>
      <c r="Y846" s="297"/>
      <c r="Z846" s="297"/>
    </row>
    <row r="847" spans="1:26" ht="15.75" customHeight="1">
      <c r="A847" s="297"/>
      <c r="B847" s="297"/>
      <c r="C847" s="297"/>
      <c r="D847" s="297"/>
      <c r="E847" s="297"/>
      <c r="F847" s="297"/>
      <c r="G847" s="297"/>
      <c r="H847" s="297"/>
      <c r="I847" s="297"/>
      <c r="J847" s="735"/>
      <c r="K847" s="297"/>
      <c r="L847" s="735"/>
      <c r="M847" s="297"/>
      <c r="N847" s="297"/>
      <c r="O847" s="297"/>
      <c r="P847" s="297"/>
      <c r="Q847" s="297"/>
      <c r="R847" s="297"/>
      <c r="S847" s="297"/>
      <c r="T847" s="297"/>
      <c r="U847" s="297"/>
      <c r="V847" s="297"/>
      <c r="W847" s="297"/>
      <c r="X847" s="297"/>
      <c r="Y847" s="297"/>
      <c r="Z847" s="297"/>
    </row>
    <row r="848" spans="1:26" ht="15.75" customHeight="1">
      <c r="A848" s="297"/>
      <c r="B848" s="297"/>
      <c r="C848" s="297"/>
      <c r="D848" s="297"/>
      <c r="E848" s="297"/>
      <c r="F848" s="297"/>
      <c r="G848" s="297"/>
      <c r="H848" s="297"/>
      <c r="I848" s="297"/>
      <c r="J848" s="735"/>
      <c r="K848" s="297"/>
      <c r="L848" s="735"/>
      <c r="M848" s="297"/>
      <c r="N848" s="297"/>
      <c r="O848" s="297"/>
      <c r="P848" s="297"/>
      <c r="Q848" s="297"/>
      <c r="R848" s="297"/>
      <c r="S848" s="297"/>
      <c r="T848" s="297"/>
      <c r="U848" s="297"/>
      <c r="V848" s="297"/>
      <c r="W848" s="297"/>
      <c r="X848" s="297"/>
      <c r="Y848" s="297"/>
      <c r="Z848" s="297"/>
    </row>
    <row r="849" spans="1:26" ht="15.75" customHeight="1">
      <c r="A849" s="297"/>
      <c r="B849" s="297"/>
      <c r="C849" s="297"/>
      <c r="D849" s="297"/>
      <c r="E849" s="297"/>
      <c r="F849" s="297"/>
      <c r="G849" s="297"/>
      <c r="H849" s="297"/>
      <c r="I849" s="297"/>
      <c r="J849" s="735"/>
      <c r="K849" s="297"/>
      <c r="L849" s="735"/>
      <c r="M849" s="297"/>
      <c r="N849" s="297"/>
      <c r="O849" s="297"/>
      <c r="P849" s="297"/>
      <c r="Q849" s="297"/>
      <c r="R849" s="297"/>
      <c r="S849" s="297"/>
      <c r="T849" s="297"/>
      <c r="U849" s="297"/>
      <c r="V849" s="297"/>
      <c r="W849" s="297"/>
      <c r="X849" s="297"/>
      <c r="Y849" s="297"/>
      <c r="Z849" s="297"/>
    </row>
    <row r="850" spans="1:26" ht="15.75" customHeight="1">
      <c r="A850" s="297"/>
      <c r="B850" s="297"/>
      <c r="C850" s="297"/>
      <c r="D850" s="297"/>
      <c r="E850" s="297"/>
      <c r="F850" s="297"/>
      <c r="G850" s="297"/>
      <c r="H850" s="297"/>
      <c r="I850" s="297"/>
      <c r="J850" s="735"/>
      <c r="K850" s="297"/>
      <c r="L850" s="735"/>
      <c r="M850" s="297"/>
      <c r="N850" s="297"/>
      <c r="O850" s="297"/>
      <c r="P850" s="297"/>
      <c r="Q850" s="297"/>
      <c r="R850" s="297"/>
      <c r="S850" s="297"/>
      <c r="T850" s="297"/>
      <c r="U850" s="297"/>
      <c r="V850" s="297"/>
      <c r="W850" s="297"/>
      <c r="X850" s="297"/>
      <c r="Y850" s="297"/>
      <c r="Z850" s="297"/>
    </row>
    <row r="851" spans="1:26" ht="15.75" customHeight="1">
      <c r="A851" s="297"/>
      <c r="B851" s="297"/>
      <c r="C851" s="297"/>
      <c r="D851" s="297"/>
      <c r="E851" s="297"/>
      <c r="F851" s="297"/>
      <c r="G851" s="297"/>
      <c r="H851" s="297"/>
      <c r="I851" s="297"/>
      <c r="J851" s="735"/>
      <c r="K851" s="297"/>
      <c r="L851" s="735"/>
      <c r="M851" s="297"/>
      <c r="N851" s="297"/>
      <c r="O851" s="297"/>
      <c r="P851" s="297"/>
      <c r="Q851" s="297"/>
      <c r="R851" s="297"/>
      <c r="S851" s="297"/>
      <c r="T851" s="297"/>
      <c r="U851" s="297"/>
      <c r="V851" s="297"/>
      <c r="W851" s="297"/>
      <c r="X851" s="297"/>
      <c r="Y851" s="297"/>
      <c r="Z851" s="297"/>
    </row>
    <row r="852" spans="1:26" ht="15.75" customHeight="1">
      <c r="A852" s="297"/>
      <c r="B852" s="297"/>
      <c r="C852" s="297"/>
      <c r="D852" s="297"/>
      <c r="E852" s="297"/>
      <c r="F852" s="297"/>
      <c r="G852" s="297"/>
      <c r="H852" s="297"/>
      <c r="I852" s="297"/>
      <c r="J852" s="735"/>
      <c r="K852" s="297"/>
      <c r="L852" s="735"/>
      <c r="M852" s="297"/>
      <c r="N852" s="297"/>
      <c r="O852" s="297"/>
      <c r="P852" s="297"/>
      <c r="Q852" s="297"/>
      <c r="R852" s="297"/>
      <c r="S852" s="297"/>
      <c r="T852" s="297"/>
      <c r="U852" s="297"/>
      <c r="V852" s="297"/>
      <c r="W852" s="297"/>
      <c r="X852" s="297"/>
      <c r="Y852" s="297"/>
      <c r="Z852" s="297"/>
    </row>
    <row r="853" spans="1:26" ht="15.75" customHeight="1">
      <c r="A853" s="297"/>
      <c r="B853" s="297"/>
      <c r="C853" s="297"/>
      <c r="D853" s="297"/>
      <c r="E853" s="297"/>
      <c r="F853" s="297"/>
      <c r="G853" s="297"/>
      <c r="H853" s="297"/>
      <c r="I853" s="297"/>
      <c r="J853" s="735"/>
      <c r="K853" s="297"/>
      <c r="L853" s="735"/>
      <c r="M853" s="297"/>
      <c r="N853" s="297"/>
      <c r="O853" s="297"/>
      <c r="P853" s="297"/>
      <c r="Q853" s="297"/>
      <c r="R853" s="297"/>
      <c r="S853" s="297"/>
      <c r="T853" s="297"/>
      <c r="U853" s="297"/>
      <c r="V853" s="297"/>
      <c r="W853" s="297"/>
      <c r="X853" s="297"/>
      <c r="Y853" s="297"/>
      <c r="Z853" s="297"/>
    </row>
    <row r="854" spans="1:26" ht="15.75" customHeight="1">
      <c r="A854" s="297"/>
      <c r="B854" s="297"/>
      <c r="C854" s="297"/>
      <c r="D854" s="297"/>
      <c r="E854" s="297"/>
      <c r="F854" s="297"/>
      <c r="G854" s="297"/>
      <c r="H854" s="297"/>
      <c r="I854" s="297"/>
      <c r="J854" s="735"/>
      <c r="K854" s="297"/>
      <c r="L854" s="735"/>
      <c r="M854" s="297"/>
      <c r="N854" s="297"/>
      <c r="O854" s="297"/>
      <c r="P854" s="297"/>
      <c r="Q854" s="297"/>
      <c r="R854" s="297"/>
      <c r="S854" s="297"/>
      <c r="T854" s="297"/>
      <c r="U854" s="297"/>
      <c r="V854" s="297"/>
      <c r="W854" s="297"/>
      <c r="X854" s="297"/>
      <c r="Y854" s="297"/>
      <c r="Z854" s="297"/>
    </row>
    <row r="855" spans="1:26" ht="15.75" customHeight="1">
      <c r="A855" s="297"/>
      <c r="B855" s="297"/>
      <c r="C855" s="297"/>
      <c r="D855" s="297"/>
      <c r="E855" s="297"/>
      <c r="F855" s="297"/>
      <c r="G855" s="297"/>
      <c r="H855" s="297"/>
      <c r="I855" s="297"/>
      <c r="J855" s="735"/>
      <c r="K855" s="297"/>
      <c r="L855" s="735"/>
      <c r="M855" s="297"/>
      <c r="N855" s="297"/>
      <c r="O855" s="297"/>
      <c r="P855" s="297"/>
      <c r="Q855" s="297"/>
      <c r="R855" s="297"/>
      <c r="S855" s="297"/>
      <c r="T855" s="297"/>
      <c r="U855" s="297"/>
      <c r="V855" s="297"/>
      <c r="W855" s="297"/>
      <c r="X855" s="297"/>
      <c r="Y855" s="297"/>
      <c r="Z855" s="297"/>
    </row>
    <row r="856" spans="1:26" ht="15.75" customHeight="1">
      <c r="A856" s="297"/>
      <c r="B856" s="297"/>
      <c r="C856" s="297"/>
      <c r="D856" s="297"/>
      <c r="E856" s="297"/>
      <c r="F856" s="297"/>
      <c r="G856" s="297"/>
      <c r="H856" s="297"/>
      <c r="I856" s="297"/>
      <c r="J856" s="735"/>
      <c r="K856" s="297"/>
      <c r="L856" s="735"/>
      <c r="M856" s="297"/>
      <c r="N856" s="297"/>
      <c r="O856" s="297"/>
      <c r="P856" s="297"/>
      <c r="Q856" s="297"/>
      <c r="R856" s="297"/>
      <c r="S856" s="297"/>
      <c r="T856" s="297"/>
      <c r="U856" s="297"/>
      <c r="V856" s="297"/>
      <c r="W856" s="297"/>
      <c r="X856" s="297"/>
      <c r="Y856" s="297"/>
      <c r="Z856" s="297"/>
    </row>
    <row r="857" spans="1:26" ht="15.75" customHeight="1">
      <c r="A857" s="297"/>
      <c r="B857" s="297"/>
      <c r="C857" s="297"/>
      <c r="D857" s="297"/>
      <c r="E857" s="297"/>
      <c r="F857" s="297"/>
      <c r="G857" s="297"/>
      <c r="H857" s="297"/>
      <c r="I857" s="297"/>
      <c r="J857" s="735"/>
      <c r="K857" s="297"/>
      <c r="L857" s="735"/>
      <c r="M857" s="297"/>
      <c r="N857" s="297"/>
      <c r="O857" s="297"/>
      <c r="P857" s="297"/>
      <c r="Q857" s="297"/>
      <c r="R857" s="297"/>
      <c r="S857" s="297"/>
      <c r="T857" s="297"/>
      <c r="U857" s="297"/>
      <c r="V857" s="297"/>
      <c r="W857" s="297"/>
      <c r="X857" s="297"/>
      <c r="Y857" s="297"/>
      <c r="Z857" s="297"/>
    </row>
    <row r="858" spans="1:26" ht="15.75" customHeight="1">
      <c r="A858" s="297"/>
      <c r="B858" s="297"/>
      <c r="C858" s="297"/>
      <c r="D858" s="297"/>
      <c r="E858" s="297"/>
      <c r="F858" s="297"/>
      <c r="G858" s="297"/>
      <c r="H858" s="297"/>
      <c r="I858" s="297"/>
      <c r="J858" s="735"/>
      <c r="K858" s="297"/>
      <c r="L858" s="735"/>
      <c r="M858" s="297"/>
      <c r="N858" s="297"/>
      <c r="O858" s="297"/>
      <c r="P858" s="297"/>
      <c r="Q858" s="297"/>
      <c r="R858" s="297"/>
      <c r="S858" s="297"/>
      <c r="T858" s="297"/>
      <c r="U858" s="297"/>
      <c r="V858" s="297"/>
      <c r="W858" s="297"/>
      <c r="X858" s="297"/>
      <c r="Y858" s="297"/>
      <c r="Z858" s="297"/>
    </row>
    <row r="859" spans="1:26" ht="15.75" customHeight="1">
      <c r="A859" s="297"/>
      <c r="B859" s="297"/>
      <c r="C859" s="297"/>
      <c r="D859" s="297"/>
      <c r="E859" s="297"/>
      <c r="F859" s="297"/>
      <c r="G859" s="297"/>
      <c r="H859" s="297"/>
      <c r="I859" s="297"/>
      <c r="J859" s="735"/>
      <c r="K859" s="297"/>
      <c r="L859" s="735"/>
      <c r="M859" s="297"/>
      <c r="N859" s="297"/>
      <c r="O859" s="297"/>
      <c r="P859" s="297"/>
      <c r="Q859" s="297"/>
      <c r="R859" s="297"/>
      <c r="S859" s="297"/>
      <c r="T859" s="297"/>
      <c r="U859" s="297"/>
      <c r="V859" s="297"/>
      <c r="W859" s="297"/>
      <c r="X859" s="297"/>
      <c r="Y859" s="297"/>
      <c r="Z859" s="297"/>
    </row>
    <row r="860" spans="1:26" ht="15.75" customHeight="1">
      <c r="A860" s="297"/>
      <c r="B860" s="297"/>
      <c r="C860" s="297"/>
      <c r="D860" s="297"/>
      <c r="E860" s="297"/>
      <c r="F860" s="297"/>
      <c r="G860" s="297"/>
      <c r="H860" s="297"/>
      <c r="I860" s="297"/>
      <c r="J860" s="735"/>
      <c r="K860" s="297"/>
      <c r="L860" s="735"/>
      <c r="M860" s="297"/>
      <c r="N860" s="297"/>
      <c r="O860" s="297"/>
      <c r="P860" s="297"/>
      <c r="Q860" s="297"/>
      <c r="R860" s="297"/>
      <c r="S860" s="297"/>
      <c r="T860" s="297"/>
      <c r="U860" s="297"/>
      <c r="V860" s="297"/>
      <c r="W860" s="297"/>
      <c r="X860" s="297"/>
      <c r="Y860" s="297"/>
      <c r="Z860" s="297"/>
    </row>
    <row r="861" spans="1:26" ht="15.75" customHeight="1">
      <c r="A861" s="297"/>
      <c r="B861" s="297"/>
      <c r="C861" s="297"/>
      <c r="D861" s="297"/>
      <c r="E861" s="297"/>
      <c r="F861" s="297"/>
      <c r="G861" s="297"/>
      <c r="H861" s="297"/>
      <c r="I861" s="297"/>
      <c r="J861" s="735"/>
      <c r="K861" s="297"/>
      <c r="L861" s="735"/>
      <c r="M861" s="297"/>
      <c r="N861" s="297"/>
      <c r="O861" s="297"/>
      <c r="P861" s="297"/>
      <c r="Q861" s="297"/>
      <c r="R861" s="297"/>
      <c r="S861" s="297"/>
      <c r="T861" s="297"/>
      <c r="U861" s="297"/>
      <c r="V861" s="297"/>
      <c r="W861" s="297"/>
      <c r="X861" s="297"/>
      <c r="Y861" s="297"/>
      <c r="Z861" s="297"/>
    </row>
    <row r="862" spans="1:26" ht="15.75" customHeight="1">
      <c r="A862" s="297"/>
      <c r="B862" s="297"/>
      <c r="C862" s="297"/>
      <c r="D862" s="297"/>
      <c r="E862" s="297"/>
      <c r="F862" s="297"/>
      <c r="G862" s="297"/>
      <c r="H862" s="297"/>
      <c r="I862" s="297"/>
      <c r="J862" s="735"/>
      <c r="K862" s="297"/>
      <c r="L862" s="735"/>
      <c r="M862" s="297"/>
      <c r="N862" s="297"/>
      <c r="O862" s="297"/>
      <c r="P862" s="297"/>
      <c r="Q862" s="297"/>
      <c r="R862" s="297"/>
      <c r="S862" s="297"/>
      <c r="T862" s="297"/>
      <c r="U862" s="297"/>
      <c r="V862" s="297"/>
      <c r="W862" s="297"/>
      <c r="X862" s="297"/>
      <c r="Y862" s="297"/>
      <c r="Z862" s="297"/>
    </row>
    <row r="863" spans="1:26" ht="15.75" customHeight="1">
      <c r="A863" s="297"/>
      <c r="B863" s="297"/>
      <c r="C863" s="297"/>
      <c r="D863" s="297"/>
      <c r="E863" s="297"/>
      <c r="F863" s="297"/>
      <c r="G863" s="297"/>
      <c r="H863" s="297"/>
      <c r="I863" s="297"/>
      <c r="J863" s="735"/>
      <c r="K863" s="297"/>
      <c r="L863" s="735"/>
      <c r="M863" s="297"/>
      <c r="N863" s="297"/>
      <c r="O863" s="297"/>
      <c r="P863" s="297"/>
      <c r="Q863" s="297"/>
      <c r="R863" s="297"/>
      <c r="S863" s="297"/>
      <c r="T863" s="297"/>
      <c r="U863" s="297"/>
      <c r="V863" s="297"/>
      <c r="W863" s="297"/>
      <c r="X863" s="297"/>
      <c r="Y863" s="297"/>
      <c r="Z863" s="297"/>
    </row>
    <row r="864" spans="1:26" ht="15.75" customHeight="1">
      <c r="A864" s="297"/>
      <c r="B864" s="297"/>
      <c r="C864" s="297"/>
      <c r="D864" s="297"/>
      <c r="E864" s="297"/>
      <c r="F864" s="297"/>
      <c r="G864" s="297"/>
      <c r="H864" s="297"/>
      <c r="I864" s="297"/>
      <c r="J864" s="735"/>
      <c r="K864" s="297"/>
      <c r="L864" s="735"/>
      <c r="M864" s="297"/>
      <c r="N864" s="297"/>
      <c r="O864" s="297"/>
      <c r="P864" s="297"/>
      <c r="Q864" s="297"/>
      <c r="R864" s="297"/>
      <c r="S864" s="297"/>
      <c r="T864" s="297"/>
      <c r="U864" s="297"/>
      <c r="V864" s="297"/>
      <c r="W864" s="297"/>
      <c r="X864" s="297"/>
      <c r="Y864" s="297"/>
      <c r="Z864" s="297"/>
    </row>
    <row r="865" spans="1:26" ht="15.75" customHeight="1">
      <c r="A865" s="297"/>
      <c r="B865" s="297"/>
      <c r="C865" s="297"/>
      <c r="D865" s="297"/>
      <c r="E865" s="297"/>
      <c r="F865" s="297"/>
      <c r="G865" s="297"/>
      <c r="H865" s="297"/>
      <c r="I865" s="297"/>
      <c r="J865" s="735"/>
      <c r="K865" s="297"/>
      <c r="L865" s="735"/>
      <c r="M865" s="297"/>
      <c r="N865" s="297"/>
      <c r="O865" s="297"/>
      <c r="P865" s="297"/>
      <c r="Q865" s="297"/>
      <c r="R865" s="297"/>
      <c r="S865" s="297"/>
      <c r="T865" s="297"/>
      <c r="U865" s="297"/>
      <c r="V865" s="297"/>
      <c r="W865" s="297"/>
      <c r="X865" s="297"/>
      <c r="Y865" s="297"/>
      <c r="Z865" s="297"/>
    </row>
    <row r="866" spans="1:26" ht="15.75" customHeight="1">
      <c r="A866" s="297"/>
      <c r="B866" s="297"/>
      <c r="C866" s="297"/>
      <c r="D866" s="297"/>
      <c r="E866" s="297"/>
      <c r="F866" s="297"/>
      <c r="G866" s="297"/>
      <c r="H866" s="297"/>
      <c r="I866" s="297"/>
      <c r="J866" s="735"/>
      <c r="K866" s="297"/>
      <c r="L866" s="735"/>
      <c r="M866" s="297"/>
      <c r="N866" s="297"/>
      <c r="O866" s="297"/>
      <c r="P866" s="297"/>
      <c r="Q866" s="297"/>
      <c r="R866" s="297"/>
      <c r="S866" s="297"/>
      <c r="T866" s="297"/>
      <c r="U866" s="297"/>
      <c r="V866" s="297"/>
      <c r="W866" s="297"/>
      <c r="X866" s="297"/>
      <c r="Y866" s="297"/>
      <c r="Z866" s="297"/>
    </row>
    <row r="867" spans="1:26" ht="15.75" customHeight="1">
      <c r="A867" s="297"/>
      <c r="B867" s="297"/>
      <c r="C867" s="297"/>
      <c r="D867" s="297"/>
      <c r="E867" s="297"/>
      <c r="F867" s="297"/>
      <c r="G867" s="297"/>
      <c r="H867" s="297"/>
      <c r="I867" s="297"/>
      <c r="J867" s="735"/>
      <c r="K867" s="297"/>
      <c r="L867" s="735"/>
      <c r="M867" s="297"/>
      <c r="N867" s="297"/>
      <c r="O867" s="297"/>
      <c r="P867" s="297"/>
      <c r="Q867" s="297"/>
      <c r="R867" s="297"/>
      <c r="S867" s="297"/>
      <c r="T867" s="297"/>
      <c r="U867" s="297"/>
      <c r="V867" s="297"/>
      <c r="W867" s="297"/>
      <c r="X867" s="297"/>
      <c r="Y867" s="297"/>
      <c r="Z867" s="297"/>
    </row>
    <row r="868" spans="1:26" ht="15.75" customHeight="1">
      <c r="A868" s="297"/>
      <c r="B868" s="297"/>
      <c r="C868" s="297"/>
      <c r="D868" s="297"/>
      <c r="E868" s="297"/>
      <c r="F868" s="297"/>
      <c r="G868" s="297"/>
      <c r="H868" s="297"/>
      <c r="I868" s="297"/>
      <c r="J868" s="735"/>
      <c r="K868" s="297"/>
      <c r="L868" s="735"/>
      <c r="M868" s="297"/>
      <c r="N868" s="297"/>
      <c r="O868" s="297"/>
      <c r="P868" s="297"/>
      <c r="Q868" s="297"/>
      <c r="R868" s="297"/>
      <c r="S868" s="297"/>
      <c r="T868" s="297"/>
      <c r="U868" s="297"/>
      <c r="V868" s="297"/>
      <c r="W868" s="297"/>
      <c r="X868" s="297"/>
      <c r="Y868" s="297"/>
      <c r="Z868" s="297"/>
    </row>
    <row r="869" spans="1:26" ht="15.75" customHeight="1">
      <c r="A869" s="297"/>
      <c r="B869" s="297"/>
      <c r="C869" s="297"/>
      <c r="D869" s="297"/>
      <c r="E869" s="297"/>
      <c r="F869" s="297"/>
      <c r="G869" s="297"/>
      <c r="H869" s="297"/>
      <c r="I869" s="297"/>
      <c r="J869" s="735"/>
      <c r="K869" s="297"/>
      <c r="L869" s="735"/>
      <c r="M869" s="297"/>
      <c r="N869" s="297"/>
      <c r="O869" s="297"/>
      <c r="P869" s="297"/>
      <c r="Q869" s="297"/>
      <c r="R869" s="297"/>
      <c r="S869" s="297"/>
      <c r="T869" s="297"/>
      <c r="U869" s="297"/>
      <c r="V869" s="297"/>
      <c r="W869" s="297"/>
      <c r="X869" s="297"/>
      <c r="Y869" s="297"/>
      <c r="Z869" s="297"/>
    </row>
    <row r="870" spans="1:26" ht="15.75" customHeight="1">
      <c r="A870" s="297"/>
      <c r="B870" s="297"/>
      <c r="C870" s="297"/>
      <c r="D870" s="297"/>
      <c r="E870" s="297"/>
      <c r="F870" s="297"/>
      <c r="G870" s="297"/>
      <c r="H870" s="297"/>
      <c r="I870" s="297"/>
      <c r="J870" s="735"/>
      <c r="K870" s="297"/>
      <c r="L870" s="735"/>
      <c r="M870" s="297"/>
      <c r="N870" s="297"/>
      <c r="O870" s="297"/>
      <c r="P870" s="297"/>
      <c r="Q870" s="297"/>
      <c r="R870" s="297"/>
      <c r="S870" s="297"/>
      <c r="T870" s="297"/>
      <c r="U870" s="297"/>
      <c r="V870" s="297"/>
      <c r="W870" s="297"/>
      <c r="X870" s="297"/>
      <c r="Y870" s="297"/>
      <c r="Z870" s="297"/>
    </row>
    <row r="871" spans="1:26" ht="15.75" customHeight="1">
      <c r="A871" s="297"/>
      <c r="B871" s="297"/>
      <c r="C871" s="297"/>
      <c r="D871" s="297"/>
      <c r="E871" s="297"/>
      <c r="F871" s="297"/>
      <c r="G871" s="297"/>
      <c r="H871" s="297"/>
      <c r="I871" s="297"/>
      <c r="J871" s="735"/>
      <c r="K871" s="297"/>
      <c r="L871" s="735"/>
      <c r="M871" s="297"/>
      <c r="N871" s="297"/>
      <c r="O871" s="297"/>
      <c r="P871" s="297"/>
      <c r="Q871" s="297"/>
      <c r="R871" s="297"/>
      <c r="S871" s="297"/>
      <c r="T871" s="297"/>
      <c r="U871" s="297"/>
      <c r="V871" s="297"/>
      <c r="W871" s="297"/>
      <c r="X871" s="297"/>
      <c r="Y871" s="297"/>
      <c r="Z871" s="297"/>
    </row>
    <row r="872" spans="1:26" ht="15.75" customHeight="1">
      <c r="A872" s="297"/>
      <c r="B872" s="297"/>
      <c r="C872" s="297"/>
      <c r="D872" s="297"/>
      <c r="E872" s="297"/>
      <c r="F872" s="297"/>
      <c r="G872" s="297"/>
      <c r="H872" s="297"/>
      <c r="I872" s="297"/>
      <c r="J872" s="735"/>
      <c r="K872" s="297"/>
      <c r="L872" s="735"/>
      <c r="M872" s="297"/>
      <c r="N872" s="297"/>
      <c r="O872" s="297"/>
      <c r="P872" s="297"/>
      <c r="Q872" s="297"/>
      <c r="R872" s="297"/>
      <c r="S872" s="297"/>
      <c r="T872" s="297"/>
      <c r="U872" s="297"/>
      <c r="V872" s="297"/>
      <c r="W872" s="297"/>
      <c r="X872" s="297"/>
      <c r="Y872" s="297"/>
      <c r="Z872" s="297"/>
    </row>
    <row r="873" spans="1:26" ht="15.75" customHeight="1">
      <c r="A873" s="297"/>
      <c r="B873" s="297"/>
      <c r="C873" s="297"/>
      <c r="D873" s="297"/>
      <c r="E873" s="297"/>
      <c r="F873" s="297"/>
      <c r="G873" s="297"/>
      <c r="H873" s="297"/>
      <c r="I873" s="297"/>
      <c r="J873" s="735"/>
      <c r="K873" s="297"/>
      <c r="L873" s="735"/>
      <c r="M873" s="297"/>
      <c r="N873" s="297"/>
      <c r="O873" s="297"/>
      <c r="P873" s="297"/>
      <c r="Q873" s="297"/>
      <c r="R873" s="297"/>
      <c r="S873" s="297"/>
      <c r="T873" s="297"/>
      <c r="U873" s="297"/>
      <c r="V873" s="297"/>
      <c r="W873" s="297"/>
      <c r="X873" s="297"/>
      <c r="Y873" s="297"/>
      <c r="Z873" s="297"/>
    </row>
    <row r="874" spans="1:26" ht="15.75" customHeight="1">
      <c r="A874" s="297"/>
      <c r="B874" s="297"/>
      <c r="C874" s="297"/>
      <c r="D874" s="297"/>
      <c r="E874" s="297"/>
      <c r="F874" s="297"/>
      <c r="G874" s="297"/>
      <c r="H874" s="297"/>
      <c r="I874" s="297"/>
      <c r="J874" s="735"/>
      <c r="K874" s="297"/>
      <c r="L874" s="735"/>
      <c r="M874" s="297"/>
      <c r="N874" s="297"/>
      <c r="O874" s="297"/>
      <c r="P874" s="297"/>
      <c r="Q874" s="297"/>
      <c r="R874" s="297"/>
      <c r="S874" s="297"/>
      <c r="T874" s="297"/>
      <c r="U874" s="297"/>
      <c r="V874" s="297"/>
      <c r="W874" s="297"/>
      <c r="X874" s="297"/>
      <c r="Y874" s="297"/>
      <c r="Z874" s="297"/>
    </row>
    <row r="875" spans="1:26" ht="15.75" customHeight="1">
      <c r="A875" s="297"/>
      <c r="B875" s="297"/>
      <c r="C875" s="297"/>
      <c r="D875" s="297"/>
      <c r="E875" s="297"/>
      <c r="F875" s="297"/>
      <c r="G875" s="297"/>
      <c r="H875" s="297"/>
      <c r="I875" s="297"/>
      <c r="J875" s="735"/>
      <c r="K875" s="297"/>
      <c r="L875" s="735"/>
      <c r="M875" s="297"/>
      <c r="N875" s="297"/>
      <c r="O875" s="297"/>
      <c r="P875" s="297"/>
      <c r="Q875" s="297"/>
      <c r="R875" s="297"/>
      <c r="S875" s="297"/>
      <c r="T875" s="297"/>
      <c r="U875" s="297"/>
      <c r="V875" s="297"/>
      <c r="W875" s="297"/>
      <c r="X875" s="297"/>
      <c r="Y875" s="297"/>
      <c r="Z875" s="297"/>
    </row>
    <row r="876" spans="1:26" ht="15.75" customHeight="1">
      <c r="A876" s="297"/>
      <c r="B876" s="297"/>
      <c r="C876" s="297"/>
      <c r="D876" s="297"/>
      <c r="E876" s="297"/>
      <c r="F876" s="297"/>
      <c r="G876" s="297"/>
      <c r="H876" s="297"/>
      <c r="I876" s="297"/>
      <c r="J876" s="735"/>
      <c r="K876" s="297"/>
      <c r="L876" s="735"/>
      <c r="M876" s="297"/>
      <c r="N876" s="297"/>
      <c r="O876" s="297"/>
      <c r="P876" s="297"/>
      <c r="Q876" s="297"/>
      <c r="R876" s="297"/>
      <c r="S876" s="297"/>
      <c r="T876" s="297"/>
      <c r="U876" s="297"/>
      <c r="V876" s="297"/>
      <c r="W876" s="297"/>
      <c r="X876" s="297"/>
      <c r="Y876" s="297"/>
      <c r="Z876" s="297"/>
    </row>
    <row r="877" spans="1:26" ht="15.75" customHeight="1">
      <c r="A877" s="297"/>
      <c r="B877" s="297"/>
      <c r="C877" s="297"/>
      <c r="D877" s="297"/>
      <c r="E877" s="297"/>
      <c r="F877" s="297"/>
      <c r="G877" s="297"/>
      <c r="H877" s="297"/>
      <c r="I877" s="297"/>
      <c r="J877" s="735"/>
      <c r="K877" s="297"/>
      <c r="L877" s="735"/>
      <c r="M877" s="297"/>
      <c r="N877" s="297"/>
      <c r="O877" s="297"/>
      <c r="P877" s="297"/>
      <c r="Q877" s="297"/>
      <c r="R877" s="297"/>
      <c r="S877" s="297"/>
      <c r="T877" s="297"/>
      <c r="U877" s="297"/>
      <c r="V877" s="297"/>
      <c r="W877" s="297"/>
      <c r="X877" s="297"/>
      <c r="Y877" s="297"/>
      <c r="Z877" s="297"/>
    </row>
    <row r="878" spans="1:26" ht="15.75" customHeight="1">
      <c r="A878" s="297"/>
      <c r="B878" s="297"/>
      <c r="C878" s="297"/>
      <c r="D878" s="297"/>
      <c r="E878" s="297"/>
      <c r="F878" s="297"/>
      <c r="G878" s="297"/>
      <c r="H878" s="297"/>
      <c r="I878" s="297"/>
      <c r="J878" s="735"/>
      <c r="K878" s="297"/>
      <c r="L878" s="735"/>
      <c r="M878" s="297"/>
      <c r="N878" s="297"/>
      <c r="O878" s="297"/>
      <c r="P878" s="297"/>
      <c r="Q878" s="297"/>
      <c r="R878" s="297"/>
      <c r="S878" s="297"/>
      <c r="T878" s="297"/>
      <c r="U878" s="297"/>
      <c r="V878" s="297"/>
      <c r="W878" s="297"/>
      <c r="X878" s="297"/>
      <c r="Y878" s="297"/>
      <c r="Z878" s="297"/>
    </row>
    <row r="879" spans="1:26" ht="15.75" customHeight="1">
      <c r="A879" s="297"/>
      <c r="B879" s="297"/>
      <c r="C879" s="297"/>
      <c r="D879" s="297"/>
      <c r="E879" s="297"/>
      <c r="F879" s="297"/>
      <c r="G879" s="297"/>
      <c r="H879" s="297"/>
      <c r="I879" s="297"/>
      <c r="J879" s="735"/>
      <c r="K879" s="297"/>
      <c r="L879" s="735"/>
      <c r="M879" s="297"/>
      <c r="N879" s="297"/>
      <c r="O879" s="297"/>
      <c r="P879" s="297"/>
      <c r="Q879" s="297"/>
      <c r="R879" s="297"/>
      <c r="S879" s="297"/>
      <c r="T879" s="297"/>
      <c r="U879" s="297"/>
      <c r="V879" s="297"/>
      <c r="W879" s="297"/>
      <c r="X879" s="297"/>
      <c r="Y879" s="297"/>
      <c r="Z879" s="297"/>
    </row>
    <row r="880" spans="1:26" ht="15.75" customHeight="1">
      <c r="A880" s="297"/>
      <c r="B880" s="297"/>
      <c r="C880" s="297"/>
      <c r="D880" s="297"/>
      <c r="E880" s="297"/>
      <c r="F880" s="297"/>
      <c r="G880" s="297"/>
      <c r="H880" s="297"/>
      <c r="I880" s="297"/>
      <c r="J880" s="735"/>
      <c r="K880" s="297"/>
      <c r="L880" s="735"/>
      <c r="M880" s="297"/>
      <c r="N880" s="297"/>
      <c r="O880" s="297"/>
      <c r="P880" s="297"/>
      <c r="Q880" s="297"/>
      <c r="R880" s="297"/>
      <c r="S880" s="297"/>
      <c r="T880" s="297"/>
      <c r="U880" s="297"/>
      <c r="V880" s="297"/>
      <c r="W880" s="297"/>
      <c r="X880" s="297"/>
      <c r="Y880" s="297"/>
      <c r="Z880" s="297"/>
    </row>
    <row r="881" spans="1:26" ht="15.75" customHeight="1">
      <c r="A881" s="297"/>
      <c r="B881" s="297"/>
      <c r="C881" s="297"/>
      <c r="D881" s="297"/>
      <c r="E881" s="297"/>
      <c r="F881" s="297"/>
      <c r="G881" s="297"/>
      <c r="H881" s="297"/>
      <c r="I881" s="297"/>
      <c r="J881" s="735"/>
      <c r="K881" s="297"/>
      <c r="L881" s="735"/>
      <c r="M881" s="297"/>
      <c r="N881" s="297"/>
      <c r="O881" s="297"/>
      <c r="P881" s="297"/>
      <c r="Q881" s="297"/>
      <c r="R881" s="297"/>
      <c r="S881" s="297"/>
      <c r="T881" s="297"/>
      <c r="U881" s="297"/>
      <c r="V881" s="297"/>
      <c r="W881" s="297"/>
      <c r="X881" s="297"/>
      <c r="Y881" s="297"/>
      <c r="Z881" s="297"/>
    </row>
    <row r="882" spans="1:26" ht="15.75" customHeight="1">
      <c r="A882" s="297"/>
      <c r="B882" s="297"/>
      <c r="C882" s="297"/>
      <c r="D882" s="297"/>
      <c r="E882" s="297"/>
      <c r="F882" s="297"/>
      <c r="G882" s="297"/>
      <c r="H882" s="297"/>
      <c r="I882" s="297"/>
      <c r="J882" s="735"/>
      <c r="K882" s="297"/>
      <c r="L882" s="735"/>
      <c r="M882" s="297"/>
      <c r="N882" s="297"/>
      <c r="O882" s="297"/>
      <c r="P882" s="297"/>
      <c r="Q882" s="297"/>
      <c r="R882" s="297"/>
      <c r="S882" s="297"/>
      <c r="T882" s="297"/>
      <c r="U882" s="297"/>
      <c r="V882" s="297"/>
      <c r="W882" s="297"/>
      <c r="X882" s="297"/>
      <c r="Y882" s="297"/>
      <c r="Z882" s="297"/>
    </row>
    <row r="883" spans="1:26" ht="15.75" customHeight="1">
      <c r="A883" s="297"/>
      <c r="B883" s="297"/>
      <c r="C883" s="297"/>
      <c r="D883" s="297"/>
      <c r="E883" s="297"/>
      <c r="F883" s="297"/>
      <c r="G883" s="297"/>
      <c r="H883" s="297"/>
      <c r="I883" s="297"/>
      <c r="J883" s="735"/>
      <c r="K883" s="297"/>
      <c r="L883" s="735"/>
      <c r="M883" s="297"/>
      <c r="N883" s="297"/>
      <c r="O883" s="297"/>
      <c r="P883" s="297"/>
      <c r="Q883" s="297"/>
      <c r="R883" s="297"/>
      <c r="S883" s="297"/>
      <c r="T883" s="297"/>
      <c r="U883" s="297"/>
      <c r="V883" s="297"/>
      <c r="W883" s="297"/>
      <c r="X883" s="297"/>
      <c r="Y883" s="297"/>
      <c r="Z883" s="297"/>
    </row>
    <row r="884" spans="1:26" ht="15.75" customHeight="1">
      <c r="A884" s="297"/>
      <c r="B884" s="297"/>
      <c r="C884" s="297"/>
      <c r="D884" s="297"/>
      <c r="E884" s="297"/>
      <c r="F884" s="297"/>
      <c r="G884" s="297"/>
      <c r="H884" s="297"/>
      <c r="I884" s="297"/>
      <c r="J884" s="735"/>
      <c r="K884" s="297"/>
      <c r="L884" s="735"/>
      <c r="M884" s="297"/>
      <c r="N884" s="297"/>
      <c r="O884" s="297"/>
      <c r="P884" s="297"/>
      <c r="Q884" s="297"/>
      <c r="R884" s="297"/>
      <c r="S884" s="297"/>
      <c r="T884" s="297"/>
      <c r="U884" s="297"/>
      <c r="V884" s="297"/>
      <c r="W884" s="297"/>
      <c r="X884" s="297"/>
      <c r="Y884" s="297"/>
      <c r="Z884" s="297"/>
    </row>
    <row r="885" spans="1:26" ht="15.75" customHeight="1">
      <c r="A885" s="297"/>
      <c r="B885" s="297"/>
      <c r="C885" s="297"/>
      <c r="D885" s="297"/>
      <c r="E885" s="297"/>
      <c r="F885" s="297"/>
      <c r="G885" s="297"/>
      <c r="H885" s="297"/>
      <c r="I885" s="297"/>
      <c r="J885" s="735"/>
      <c r="K885" s="297"/>
      <c r="L885" s="735"/>
      <c r="M885" s="297"/>
      <c r="N885" s="297"/>
      <c r="O885" s="297"/>
      <c r="P885" s="297"/>
      <c r="Q885" s="297"/>
      <c r="R885" s="297"/>
      <c r="S885" s="297"/>
      <c r="T885" s="297"/>
      <c r="U885" s="297"/>
      <c r="V885" s="297"/>
      <c r="W885" s="297"/>
      <c r="X885" s="297"/>
      <c r="Y885" s="297"/>
      <c r="Z885" s="297"/>
    </row>
    <row r="886" spans="1:26" ht="15.75" customHeight="1">
      <c r="A886" s="297"/>
      <c r="B886" s="297"/>
      <c r="C886" s="297"/>
      <c r="D886" s="297"/>
      <c r="E886" s="297"/>
      <c r="F886" s="297"/>
      <c r="G886" s="297"/>
      <c r="H886" s="297"/>
      <c r="I886" s="297"/>
      <c r="J886" s="735"/>
      <c r="K886" s="297"/>
      <c r="L886" s="735"/>
      <c r="M886" s="297"/>
      <c r="N886" s="297"/>
      <c r="O886" s="297"/>
      <c r="P886" s="297"/>
      <c r="Q886" s="297"/>
      <c r="R886" s="297"/>
      <c r="S886" s="297"/>
      <c r="T886" s="297"/>
      <c r="U886" s="297"/>
      <c r="V886" s="297"/>
      <c r="W886" s="297"/>
      <c r="X886" s="297"/>
      <c r="Y886" s="297"/>
      <c r="Z886" s="297"/>
    </row>
    <row r="887" spans="1:26" ht="15.75" customHeight="1">
      <c r="A887" s="297"/>
      <c r="B887" s="297"/>
      <c r="C887" s="297"/>
      <c r="D887" s="297"/>
      <c r="E887" s="297"/>
      <c r="F887" s="297"/>
      <c r="G887" s="297"/>
      <c r="H887" s="297"/>
      <c r="I887" s="297"/>
      <c r="J887" s="735"/>
      <c r="K887" s="297"/>
      <c r="L887" s="735"/>
      <c r="M887" s="297"/>
      <c r="N887" s="297"/>
      <c r="O887" s="297"/>
      <c r="P887" s="297"/>
      <c r="Q887" s="297"/>
      <c r="R887" s="297"/>
      <c r="S887" s="297"/>
      <c r="T887" s="297"/>
      <c r="U887" s="297"/>
      <c r="V887" s="297"/>
      <c r="W887" s="297"/>
      <c r="X887" s="297"/>
      <c r="Y887" s="297"/>
      <c r="Z887" s="297"/>
    </row>
    <row r="888" spans="1:26" ht="15.75" customHeight="1">
      <c r="A888" s="297"/>
      <c r="B888" s="297"/>
      <c r="C888" s="297"/>
      <c r="D888" s="297"/>
      <c r="E888" s="297"/>
      <c r="F888" s="297"/>
      <c r="G888" s="297"/>
      <c r="H888" s="297"/>
      <c r="I888" s="297"/>
      <c r="J888" s="735"/>
      <c r="K888" s="297"/>
      <c r="L888" s="735"/>
      <c r="M888" s="297"/>
      <c r="N888" s="297"/>
      <c r="O888" s="297"/>
      <c r="P888" s="297"/>
      <c r="Q888" s="297"/>
      <c r="R888" s="297"/>
      <c r="S888" s="297"/>
      <c r="T888" s="297"/>
      <c r="U888" s="297"/>
      <c r="V888" s="297"/>
      <c r="W888" s="297"/>
      <c r="X888" s="297"/>
      <c r="Y888" s="297"/>
      <c r="Z888" s="297"/>
    </row>
    <row r="889" spans="1:26" ht="15.75" customHeight="1">
      <c r="A889" s="297"/>
      <c r="B889" s="297"/>
      <c r="C889" s="297"/>
      <c r="D889" s="297"/>
      <c r="E889" s="297"/>
      <c r="F889" s="297"/>
      <c r="G889" s="297"/>
      <c r="H889" s="297"/>
      <c r="I889" s="297"/>
      <c r="J889" s="735"/>
      <c r="K889" s="297"/>
      <c r="L889" s="735"/>
      <c r="M889" s="297"/>
      <c r="N889" s="297"/>
      <c r="O889" s="297"/>
      <c r="P889" s="297"/>
      <c r="Q889" s="297"/>
      <c r="R889" s="297"/>
      <c r="S889" s="297"/>
      <c r="T889" s="297"/>
      <c r="U889" s="297"/>
      <c r="V889" s="297"/>
      <c r="W889" s="297"/>
      <c r="X889" s="297"/>
      <c r="Y889" s="297"/>
      <c r="Z889" s="297"/>
    </row>
    <row r="890" spans="1:26" ht="15.75" customHeight="1">
      <c r="A890" s="297"/>
      <c r="B890" s="297"/>
      <c r="C890" s="297"/>
      <c r="D890" s="297"/>
      <c r="E890" s="297"/>
      <c r="F890" s="297"/>
      <c r="G890" s="297"/>
      <c r="H890" s="297"/>
      <c r="I890" s="297"/>
      <c r="J890" s="735"/>
      <c r="K890" s="297"/>
      <c r="L890" s="735"/>
      <c r="M890" s="297"/>
      <c r="N890" s="297"/>
      <c r="O890" s="297"/>
      <c r="P890" s="297"/>
      <c r="Q890" s="297"/>
      <c r="R890" s="297"/>
      <c r="S890" s="297"/>
      <c r="T890" s="297"/>
      <c r="U890" s="297"/>
      <c r="V890" s="297"/>
      <c r="W890" s="297"/>
      <c r="X890" s="297"/>
      <c r="Y890" s="297"/>
      <c r="Z890" s="297"/>
    </row>
    <row r="891" spans="1:26" ht="15.75" customHeight="1">
      <c r="A891" s="297"/>
      <c r="B891" s="297"/>
      <c r="C891" s="297"/>
      <c r="D891" s="297"/>
      <c r="E891" s="297"/>
      <c r="F891" s="297"/>
      <c r="G891" s="297"/>
      <c r="H891" s="297"/>
      <c r="I891" s="297"/>
      <c r="J891" s="735"/>
      <c r="K891" s="297"/>
      <c r="L891" s="735"/>
      <c r="M891" s="297"/>
      <c r="N891" s="297"/>
      <c r="O891" s="297"/>
      <c r="P891" s="297"/>
      <c r="Q891" s="297"/>
      <c r="R891" s="297"/>
      <c r="S891" s="297"/>
      <c r="T891" s="297"/>
      <c r="U891" s="297"/>
      <c r="V891" s="297"/>
      <c r="W891" s="297"/>
      <c r="X891" s="297"/>
      <c r="Y891" s="297"/>
      <c r="Z891" s="297"/>
    </row>
    <row r="892" spans="1:26" ht="15.75" customHeight="1">
      <c r="A892" s="297"/>
      <c r="B892" s="297"/>
      <c r="C892" s="297"/>
      <c r="D892" s="297"/>
      <c r="E892" s="297"/>
      <c r="F892" s="297"/>
      <c r="G892" s="297"/>
      <c r="H892" s="297"/>
      <c r="I892" s="297"/>
      <c r="J892" s="735"/>
      <c r="K892" s="297"/>
      <c r="L892" s="735"/>
      <c r="M892" s="297"/>
      <c r="N892" s="297"/>
      <c r="O892" s="297"/>
      <c r="P892" s="297"/>
      <c r="Q892" s="297"/>
      <c r="R892" s="297"/>
      <c r="S892" s="297"/>
      <c r="T892" s="297"/>
      <c r="U892" s="297"/>
      <c r="V892" s="297"/>
      <c r="W892" s="297"/>
      <c r="X892" s="297"/>
      <c r="Y892" s="297"/>
      <c r="Z892" s="297"/>
    </row>
    <row r="893" spans="1:26" ht="15.75" customHeight="1">
      <c r="A893" s="297"/>
      <c r="B893" s="297"/>
      <c r="C893" s="297"/>
      <c r="D893" s="297"/>
      <c r="E893" s="297"/>
      <c r="F893" s="297"/>
      <c r="G893" s="297"/>
      <c r="H893" s="297"/>
      <c r="I893" s="297"/>
      <c r="J893" s="735"/>
      <c r="K893" s="297"/>
      <c r="L893" s="735"/>
      <c r="M893" s="297"/>
      <c r="N893" s="297"/>
      <c r="O893" s="297"/>
      <c r="P893" s="297"/>
      <c r="Q893" s="297"/>
      <c r="R893" s="297"/>
      <c r="S893" s="297"/>
      <c r="T893" s="297"/>
      <c r="U893" s="297"/>
      <c r="V893" s="297"/>
      <c r="W893" s="297"/>
      <c r="X893" s="297"/>
      <c r="Y893" s="297"/>
      <c r="Z893" s="297"/>
    </row>
    <row r="894" spans="1:26" ht="15.75" customHeight="1">
      <c r="A894" s="297"/>
      <c r="B894" s="297"/>
      <c r="C894" s="297"/>
      <c r="D894" s="297"/>
      <c r="E894" s="297"/>
      <c r="F894" s="297"/>
      <c r="G894" s="297"/>
      <c r="H894" s="297"/>
      <c r="I894" s="297"/>
      <c r="J894" s="735"/>
      <c r="K894" s="297"/>
      <c r="L894" s="735"/>
      <c r="M894" s="297"/>
      <c r="N894" s="297"/>
      <c r="O894" s="297"/>
      <c r="P894" s="297"/>
      <c r="Q894" s="297"/>
      <c r="R894" s="297"/>
      <c r="S894" s="297"/>
      <c r="T894" s="297"/>
      <c r="U894" s="297"/>
      <c r="V894" s="297"/>
      <c r="W894" s="297"/>
      <c r="X894" s="297"/>
      <c r="Y894" s="297"/>
      <c r="Z894" s="297"/>
    </row>
    <row r="895" spans="1:26" ht="15.75" customHeight="1">
      <c r="A895" s="297"/>
      <c r="B895" s="297"/>
      <c r="C895" s="297"/>
      <c r="D895" s="297"/>
      <c r="E895" s="297"/>
      <c r="F895" s="297"/>
      <c r="G895" s="297"/>
      <c r="H895" s="297"/>
      <c r="I895" s="297"/>
      <c r="J895" s="735"/>
      <c r="K895" s="297"/>
      <c r="L895" s="735"/>
      <c r="M895" s="297"/>
      <c r="N895" s="297"/>
      <c r="O895" s="297"/>
      <c r="P895" s="297"/>
      <c r="Q895" s="297"/>
      <c r="R895" s="297"/>
      <c r="S895" s="297"/>
      <c r="T895" s="297"/>
      <c r="U895" s="297"/>
      <c r="V895" s="297"/>
      <c r="W895" s="297"/>
      <c r="X895" s="297"/>
      <c r="Y895" s="297"/>
      <c r="Z895" s="297"/>
    </row>
    <row r="896" spans="1:26" ht="15.75" customHeight="1">
      <c r="A896" s="297"/>
      <c r="B896" s="297"/>
      <c r="C896" s="297"/>
      <c r="D896" s="297"/>
      <c r="E896" s="297"/>
      <c r="F896" s="297"/>
      <c r="G896" s="297"/>
      <c r="H896" s="297"/>
      <c r="I896" s="297"/>
      <c r="J896" s="735"/>
      <c r="K896" s="297"/>
      <c r="L896" s="735"/>
      <c r="M896" s="297"/>
      <c r="N896" s="297"/>
      <c r="O896" s="297"/>
      <c r="P896" s="297"/>
      <c r="Q896" s="297"/>
      <c r="R896" s="297"/>
      <c r="S896" s="297"/>
      <c r="T896" s="297"/>
      <c r="U896" s="297"/>
      <c r="V896" s="297"/>
      <c r="W896" s="297"/>
      <c r="X896" s="297"/>
      <c r="Y896" s="297"/>
      <c r="Z896" s="297"/>
    </row>
    <row r="897" spans="1:26" ht="15.75" customHeight="1">
      <c r="A897" s="297"/>
      <c r="B897" s="297"/>
      <c r="C897" s="297"/>
      <c r="D897" s="297"/>
      <c r="E897" s="297"/>
      <c r="F897" s="297"/>
      <c r="G897" s="297"/>
      <c r="H897" s="297"/>
      <c r="I897" s="297"/>
      <c r="J897" s="735"/>
      <c r="K897" s="297"/>
      <c r="L897" s="735"/>
      <c r="M897" s="297"/>
      <c r="N897" s="297"/>
      <c r="O897" s="297"/>
      <c r="P897" s="297"/>
      <c r="Q897" s="297"/>
      <c r="R897" s="297"/>
      <c r="S897" s="297"/>
      <c r="T897" s="297"/>
      <c r="U897" s="297"/>
      <c r="V897" s="297"/>
      <c r="W897" s="297"/>
      <c r="X897" s="297"/>
      <c r="Y897" s="297"/>
      <c r="Z897" s="297"/>
    </row>
    <row r="898" spans="1:26" ht="15.75" customHeight="1">
      <c r="A898" s="297"/>
      <c r="B898" s="297"/>
      <c r="C898" s="297"/>
      <c r="D898" s="297"/>
      <c r="E898" s="297"/>
      <c r="F898" s="297"/>
      <c r="G898" s="297"/>
      <c r="H898" s="297"/>
      <c r="I898" s="297"/>
      <c r="J898" s="735"/>
      <c r="K898" s="297"/>
      <c r="L898" s="735"/>
      <c r="M898" s="297"/>
      <c r="N898" s="297"/>
      <c r="O898" s="297"/>
      <c r="P898" s="297"/>
      <c r="Q898" s="297"/>
      <c r="R898" s="297"/>
      <c r="S898" s="297"/>
      <c r="T898" s="297"/>
      <c r="U898" s="297"/>
      <c r="V898" s="297"/>
      <c r="W898" s="297"/>
      <c r="X898" s="297"/>
      <c r="Y898" s="297"/>
      <c r="Z898" s="297"/>
    </row>
    <row r="899" spans="1:26" ht="15.75" customHeight="1">
      <c r="A899" s="297"/>
      <c r="B899" s="297"/>
      <c r="C899" s="297"/>
      <c r="D899" s="297"/>
      <c r="E899" s="297"/>
      <c r="F899" s="297"/>
      <c r="G899" s="297"/>
      <c r="H899" s="297"/>
      <c r="I899" s="297"/>
      <c r="J899" s="735"/>
      <c r="K899" s="297"/>
      <c r="L899" s="735"/>
      <c r="M899" s="297"/>
      <c r="N899" s="297"/>
      <c r="O899" s="297"/>
      <c r="P899" s="297"/>
      <c r="Q899" s="297"/>
      <c r="R899" s="297"/>
      <c r="S899" s="297"/>
      <c r="T899" s="297"/>
      <c r="U899" s="297"/>
      <c r="V899" s="297"/>
      <c r="W899" s="297"/>
      <c r="X899" s="297"/>
      <c r="Y899" s="297"/>
      <c r="Z899" s="297"/>
    </row>
    <row r="900" spans="1:26" ht="15.75" customHeight="1">
      <c r="A900" s="297"/>
      <c r="B900" s="297"/>
      <c r="C900" s="297"/>
      <c r="D900" s="297"/>
      <c r="E900" s="297"/>
      <c r="F900" s="297"/>
      <c r="G900" s="297"/>
      <c r="H900" s="297"/>
      <c r="I900" s="297"/>
      <c r="J900" s="735"/>
      <c r="K900" s="297"/>
      <c r="L900" s="735"/>
      <c r="M900" s="297"/>
      <c r="N900" s="297"/>
      <c r="O900" s="297"/>
      <c r="P900" s="297"/>
      <c r="Q900" s="297"/>
      <c r="R900" s="297"/>
      <c r="S900" s="297"/>
      <c r="T900" s="297"/>
      <c r="U900" s="297"/>
      <c r="V900" s="297"/>
      <c r="W900" s="297"/>
      <c r="X900" s="297"/>
      <c r="Y900" s="297"/>
      <c r="Z900" s="297"/>
    </row>
    <row r="901" spans="1:26" ht="15.75" customHeight="1">
      <c r="A901" s="297"/>
      <c r="B901" s="297"/>
      <c r="C901" s="297"/>
      <c r="D901" s="297"/>
      <c r="E901" s="297"/>
      <c r="F901" s="297"/>
      <c r="G901" s="297"/>
      <c r="H901" s="297"/>
      <c r="I901" s="297"/>
      <c r="J901" s="735"/>
      <c r="K901" s="297"/>
      <c r="L901" s="735"/>
      <c r="M901" s="297"/>
      <c r="N901" s="297"/>
      <c r="O901" s="297"/>
      <c r="P901" s="297"/>
      <c r="Q901" s="297"/>
      <c r="R901" s="297"/>
      <c r="S901" s="297"/>
      <c r="T901" s="297"/>
      <c r="U901" s="297"/>
      <c r="V901" s="297"/>
      <c r="W901" s="297"/>
      <c r="X901" s="297"/>
      <c r="Y901" s="297"/>
      <c r="Z901" s="297"/>
    </row>
    <row r="902" spans="1:26" ht="15.75" customHeight="1">
      <c r="A902" s="297"/>
      <c r="B902" s="297"/>
      <c r="C902" s="297"/>
      <c r="D902" s="297"/>
      <c r="E902" s="297"/>
      <c r="F902" s="297"/>
      <c r="G902" s="297"/>
      <c r="H902" s="297"/>
      <c r="I902" s="297"/>
      <c r="J902" s="735"/>
      <c r="K902" s="297"/>
      <c r="L902" s="735"/>
      <c r="M902" s="297"/>
      <c r="N902" s="297"/>
      <c r="O902" s="297"/>
      <c r="P902" s="297"/>
      <c r="Q902" s="297"/>
      <c r="R902" s="297"/>
      <c r="S902" s="297"/>
      <c r="T902" s="297"/>
      <c r="U902" s="297"/>
      <c r="V902" s="297"/>
      <c r="W902" s="297"/>
      <c r="X902" s="297"/>
      <c r="Y902" s="297"/>
      <c r="Z902" s="297"/>
    </row>
    <row r="903" spans="1:26" ht="15.75" customHeight="1">
      <c r="A903" s="297"/>
      <c r="B903" s="297"/>
      <c r="C903" s="297"/>
      <c r="D903" s="297"/>
      <c r="E903" s="297"/>
      <c r="F903" s="297"/>
      <c r="G903" s="297"/>
      <c r="H903" s="297"/>
      <c r="I903" s="297"/>
      <c r="J903" s="735"/>
      <c r="K903" s="297"/>
      <c r="L903" s="735"/>
      <c r="M903" s="297"/>
      <c r="N903" s="297"/>
      <c r="O903" s="297"/>
      <c r="P903" s="297"/>
      <c r="Q903" s="297"/>
      <c r="R903" s="297"/>
      <c r="S903" s="297"/>
      <c r="T903" s="297"/>
      <c r="U903" s="297"/>
      <c r="V903" s="297"/>
      <c r="W903" s="297"/>
      <c r="X903" s="297"/>
      <c r="Y903" s="297"/>
      <c r="Z903" s="297"/>
    </row>
    <row r="904" spans="1:26" ht="15.75" customHeight="1">
      <c r="A904" s="297"/>
      <c r="B904" s="297"/>
      <c r="C904" s="297"/>
      <c r="D904" s="297"/>
      <c r="E904" s="297"/>
      <c r="F904" s="297"/>
      <c r="G904" s="297"/>
      <c r="H904" s="297"/>
      <c r="I904" s="297"/>
      <c r="J904" s="735"/>
      <c r="K904" s="297"/>
      <c r="L904" s="735"/>
      <c r="M904" s="297"/>
      <c r="N904" s="297"/>
      <c r="O904" s="297"/>
      <c r="P904" s="297"/>
      <c r="Q904" s="297"/>
      <c r="R904" s="297"/>
      <c r="S904" s="297"/>
      <c r="T904" s="297"/>
      <c r="U904" s="297"/>
      <c r="V904" s="297"/>
      <c r="W904" s="297"/>
      <c r="X904" s="297"/>
      <c r="Y904" s="297"/>
      <c r="Z904" s="297"/>
    </row>
    <row r="905" spans="1:26" ht="15.75" customHeight="1">
      <c r="A905" s="297"/>
      <c r="B905" s="297"/>
      <c r="C905" s="297"/>
      <c r="D905" s="297"/>
      <c r="E905" s="297"/>
      <c r="F905" s="297"/>
      <c r="G905" s="297"/>
      <c r="H905" s="297"/>
      <c r="I905" s="297"/>
      <c r="J905" s="735"/>
      <c r="K905" s="297"/>
      <c r="L905" s="735"/>
      <c r="M905" s="297"/>
      <c r="N905" s="297"/>
      <c r="O905" s="297"/>
      <c r="P905" s="297"/>
      <c r="Q905" s="297"/>
      <c r="R905" s="297"/>
      <c r="S905" s="297"/>
      <c r="T905" s="297"/>
      <c r="U905" s="297"/>
      <c r="V905" s="297"/>
      <c r="W905" s="297"/>
      <c r="X905" s="297"/>
      <c r="Y905" s="297"/>
      <c r="Z905" s="297"/>
    </row>
    <row r="906" spans="1:26" ht="15.75" customHeight="1">
      <c r="A906" s="297"/>
      <c r="B906" s="297"/>
      <c r="C906" s="297"/>
      <c r="D906" s="297"/>
      <c r="E906" s="297"/>
      <c r="F906" s="297"/>
      <c r="G906" s="297"/>
      <c r="H906" s="297"/>
      <c r="I906" s="297"/>
      <c r="J906" s="735"/>
      <c r="K906" s="297"/>
      <c r="L906" s="735"/>
      <c r="M906" s="297"/>
      <c r="N906" s="297"/>
      <c r="O906" s="297"/>
      <c r="P906" s="297"/>
      <c r="Q906" s="297"/>
      <c r="R906" s="297"/>
      <c r="S906" s="297"/>
      <c r="T906" s="297"/>
      <c r="U906" s="297"/>
      <c r="V906" s="297"/>
      <c r="W906" s="297"/>
      <c r="X906" s="297"/>
      <c r="Y906" s="297"/>
      <c r="Z906" s="297"/>
    </row>
    <row r="907" spans="1:26" ht="15.75" customHeight="1">
      <c r="A907" s="297"/>
      <c r="B907" s="297"/>
      <c r="C907" s="297"/>
      <c r="D907" s="297"/>
      <c r="E907" s="297"/>
      <c r="F907" s="297"/>
      <c r="G907" s="297"/>
      <c r="H907" s="297"/>
      <c r="I907" s="297"/>
      <c r="J907" s="735"/>
      <c r="K907" s="297"/>
      <c r="L907" s="735"/>
      <c r="M907" s="297"/>
      <c r="N907" s="297"/>
      <c r="O907" s="297"/>
      <c r="P907" s="297"/>
      <c r="Q907" s="297"/>
      <c r="R907" s="297"/>
      <c r="S907" s="297"/>
      <c r="T907" s="297"/>
      <c r="U907" s="297"/>
      <c r="V907" s="297"/>
      <c r="W907" s="297"/>
      <c r="X907" s="297"/>
      <c r="Y907" s="297"/>
      <c r="Z907" s="297"/>
    </row>
    <row r="908" spans="1:26" ht="15.75" customHeight="1">
      <c r="A908" s="297"/>
      <c r="B908" s="297"/>
      <c r="C908" s="297"/>
      <c r="D908" s="297"/>
      <c r="E908" s="297"/>
      <c r="F908" s="297"/>
      <c r="G908" s="297"/>
      <c r="H908" s="297"/>
      <c r="I908" s="297"/>
      <c r="J908" s="735"/>
      <c r="K908" s="297"/>
      <c r="L908" s="735"/>
      <c r="M908" s="297"/>
      <c r="N908" s="297"/>
      <c r="O908" s="297"/>
      <c r="P908" s="297"/>
      <c r="Q908" s="297"/>
      <c r="R908" s="297"/>
      <c r="S908" s="297"/>
      <c r="T908" s="297"/>
      <c r="U908" s="297"/>
      <c r="V908" s="297"/>
      <c r="W908" s="297"/>
      <c r="X908" s="297"/>
      <c r="Y908" s="297"/>
      <c r="Z908" s="297"/>
    </row>
    <row r="909" spans="1:26" ht="15.75" customHeight="1">
      <c r="A909" s="297"/>
      <c r="B909" s="297"/>
      <c r="C909" s="297"/>
      <c r="D909" s="297"/>
      <c r="E909" s="297"/>
      <c r="F909" s="297"/>
      <c r="G909" s="297"/>
      <c r="H909" s="297"/>
      <c r="I909" s="297"/>
      <c r="J909" s="735"/>
      <c r="K909" s="297"/>
      <c r="L909" s="735"/>
      <c r="M909" s="297"/>
      <c r="N909" s="297"/>
      <c r="O909" s="297"/>
      <c r="P909" s="297"/>
      <c r="Q909" s="297"/>
      <c r="R909" s="297"/>
      <c r="S909" s="297"/>
      <c r="T909" s="297"/>
      <c r="U909" s="297"/>
      <c r="V909" s="297"/>
      <c r="W909" s="297"/>
      <c r="X909" s="297"/>
      <c r="Y909" s="297"/>
      <c r="Z909" s="297"/>
    </row>
    <row r="910" spans="1:26" ht="15.75" customHeight="1">
      <c r="A910" s="297"/>
      <c r="B910" s="297"/>
      <c r="C910" s="297"/>
      <c r="D910" s="297"/>
      <c r="E910" s="297"/>
      <c r="F910" s="297"/>
      <c r="G910" s="297"/>
      <c r="H910" s="297"/>
      <c r="I910" s="297"/>
      <c r="J910" s="735"/>
      <c r="K910" s="297"/>
      <c r="L910" s="735"/>
      <c r="M910" s="297"/>
      <c r="N910" s="297"/>
      <c r="O910" s="297"/>
      <c r="P910" s="297"/>
      <c r="Q910" s="297"/>
      <c r="R910" s="297"/>
      <c r="S910" s="297"/>
      <c r="T910" s="297"/>
      <c r="U910" s="297"/>
      <c r="V910" s="297"/>
      <c r="W910" s="297"/>
      <c r="X910" s="297"/>
      <c r="Y910" s="297"/>
      <c r="Z910" s="297"/>
    </row>
    <row r="911" spans="1:26" ht="15.75" customHeight="1">
      <c r="A911" s="297"/>
      <c r="B911" s="297"/>
      <c r="C911" s="297"/>
      <c r="D911" s="297"/>
      <c r="E911" s="297"/>
      <c r="F911" s="297"/>
      <c r="G911" s="297"/>
      <c r="H911" s="297"/>
      <c r="I911" s="297"/>
      <c r="J911" s="735"/>
      <c r="K911" s="297"/>
      <c r="L911" s="735"/>
      <c r="M911" s="297"/>
      <c r="N911" s="297"/>
      <c r="O911" s="297"/>
      <c r="P911" s="297"/>
      <c r="Q911" s="297"/>
      <c r="R911" s="297"/>
      <c r="S911" s="297"/>
      <c r="T911" s="297"/>
      <c r="U911" s="297"/>
      <c r="V911" s="297"/>
      <c r="W911" s="297"/>
      <c r="X911" s="297"/>
      <c r="Y911" s="297"/>
      <c r="Z911" s="297"/>
    </row>
    <row r="912" spans="1:26" ht="15.75" customHeight="1">
      <c r="A912" s="297"/>
      <c r="B912" s="297"/>
      <c r="C912" s="297"/>
      <c r="D912" s="297"/>
      <c r="E912" s="297"/>
      <c r="F912" s="297"/>
      <c r="G912" s="297"/>
      <c r="H912" s="297"/>
      <c r="I912" s="297"/>
      <c r="J912" s="735"/>
      <c r="K912" s="297"/>
      <c r="L912" s="735"/>
      <c r="M912" s="297"/>
      <c r="N912" s="297"/>
      <c r="O912" s="297"/>
      <c r="P912" s="297"/>
      <c r="Q912" s="297"/>
      <c r="R912" s="297"/>
      <c r="S912" s="297"/>
      <c r="T912" s="297"/>
      <c r="U912" s="297"/>
      <c r="V912" s="297"/>
      <c r="W912" s="297"/>
      <c r="X912" s="297"/>
      <c r="Y912" s="297"/>
      <c r="Z912" s="297"/>
    </row>
    <row r="913" spans="1:26" ht="15.75" customHeight="1">
      <c r="A913" s="297"/>
      <c r="B913" s="297"/>
      <c r="C913" s="297"/>
      <c r="D913" s="297"/>
      <c r="E913" s="297"/>
      <c r="F913" s="297"/>
      <c r="G913" s="297"/>
      <c r="H913" s="297"/>
      <c r="I913" s="297"/>
      <c r="J913" s="735"/>
      <c r="K913" s="297"/>
      <c r="L913" s="735"/>
      <c r="M913" s="297"/>
      <c r="N913" s="297"/>
      <c r="O913" s="297"/>
      <c r="P913" s="297"/>
      <c r="Q913" s="297"/>
      <c r="R913" s="297"/>
      <c r="S913" s="297"/>
      <c r="T913" s="297"/>
      <c r="U913" s="297"/>
      <c r="V913" s="297"/>
      <c r="W913" s="297"/>
      <c r="X913" s="297"/>
      <c r="Y913" s="297"/>
      <c r="Z913" s="297"/>
    </row>
    <row r="914" spans="1:26" ht="15.75" customHeight="1">
      <c r="A914" s="297"/>
      <c r="B914" s="297"/>
      <c r="C914" s="297"/>
      <c r="D914" s="297"/>
      <c r="E914" s="297"/>
      <c r="F914" s="297"/>
      <c r="G914" s="297"/>
      <c r="H914" s="297"/>
      <c r="I914" s="297"/>
      <c r="J914" s="735"/>
      <c r="K914" s="297"/>
      <c r="L914" s="735"/>
      <c r="M914" s="297"/>
      <c r="N914" s="297"/>
      <c r="O914" s="297"/>
      <c r="P914" s="297"/>
      <c r="Q914" s="297"/>
      <c r="R914" s="297"/>
      <c r="S914" s="297"/>
      <c r="T914" s="297"/>
      <c r="U914" s="297"/>
      <c r="V914" s="297"/>
      <c r="W914" s="297"/>
      <c r="X914" s="297"/>
      <c r="Y914" s="297"/>
      <c r="Z914" s="297"/>
    </row>
    <row r="915" spans="1:26" ht="15.75" customHeight="1">
      <c r="A915" s="297"/>
      <c r="B915" s="297"/>
      <c r="C915" s="297"/>
      <c r="D915" s="297"/>
      <c r="E915" s="297"/>
      <c r="F915" s="297"/>
      <c r="G915" s="297"/>
      <c r="H915" s="297"/>
      <c r="I915" s="297"/>
      <c r="J915" s="735"/>
      <c r="K915" s="297"/>
      <c r="L915" s="735"/>
      <c r="M915" s="297"/>
      <c r="N915" s="297"/>
      <c r="O915" s="297"/>
      <c r="P915" s="297"/>
      <c r="Q915" s="297"/>
      <c r="R915" s="297"/>
      <c r="S915" s="297"/>
      <c r="T915" s="297"/>
      <c r="U915" s="297"/>
      <c r="V915" s="297"/>
      <c r="W915" s="297"/>
      <c r="X915" s="297"/>
      <c r="Y915" s="297"/>
      <c r="Z915" s="297"/>
    </row>
    <row r="916" spans="1:26" ht="15.75" customHeight="1">
      <c r="A916" s="297"/>
      <c r="B916" s="297"/>
      <c r="C916" s="297"/>
      <c r="D916" s="297"/>
      <c r="E916" s="297"/>
      <c r="F916" s="297"/>
      <c r="G916" s="297"/>
      <c r="H916" s="297"/>
      <c r="I916" s="297"/>
      <c r="J916" s="735"/>
      <c r="K916" s="297"/>
      <c r="L916" s="735"/>
      <c r="M916" s="297"/>
      <c r="N916" s="297"/>
      <c r="O916" s="297"/>
      <c r="P916" s="297"/>
      <c r="Q916" s="297"/>
      <c r="R916" s="297"/>
      <c r="S916" s="297"/>
      <c r="T916" s="297"/>
      <c r="U916" s="297"/>
      <c r="V916" s="297"/>
      <c r="W916" s="297"/>
      <c r="X916" s="297"/>
      <c r="Y916" s="297"/>
      <c r="Z916" s="297"/>
    </row>
    <row r="917" spans="1:26" ht="15.75" customHeight="1">
      <c r="A917" s="297"/>
      <c r="B917" s="297"/>
      <c r="C917" s="297"/>
      <c r="D917" s="297"/>
      <c r="E917" s="297"/>
      <c r="F917" s="297"/>
      <c r="G917" s="297"/>
      <c r="H917" s="297"/>
      <c r="I917" s="297"/>
      <c r="J917" s="735"/>
      <c r="K917" s="297"/>
      <c r="L917" s="735"/>
      <c r="M917" s="297"/>
      <c r="N917" s="297"/>
      <c r="O917" s="297"/>
      <c r="P917" s="297"/>
      <c r="Q917" s="297"/>
      <c r="R917" s="297"/>
      <c r="S917" s="297"/>
      <c r="T917" s="297"/>
      <c r="U917" s="297"/>
      <c r="V917" s="297"/>
      <c r="W917" s="297"/>
      <c r="X917" s="297"/>
      <c r="Y917" s="297"/>
      <c r="Z917" s="297"/>
    </row>
    <row r="918" spans="1:26" ht="15.75" customHeight="1">
      <c r="A918" s="297"/>
      <c r="B918" s="297"/>
      <c r="C918" s="297"/>
      <c r="D918" s="297"/>
      <c r="E918" s="297"/>
      <c r="F918" s="297"/>
      <c r="G918" s="297"/>
      <c r="H918" s="297"/>
      <c r="I918" s="297"/>
      <c r="J918" s="735"/>
      <c r="K918" s="297"/>
      <c r="L918" s="735"/>
      <c r="M918" s="297"/>
      <c r="N918" s="297"/>
      <c r="O918" s="297"/>
      <c r="P918" s="297"/>
      <c r="Q918" s="297"/>
      <c r="R918" s="297"/>
      <c r="S918" s="297"/>
      <c r="T918" s="297"/>
      <c r="U918" s="297"/>
      <c r="V918" s="297"/>
      <c r="W918" s="297"/>
      <c r="X918" s="297"/>
      <c r="Y918" s="297"/>
      <c r="Z918" s="297"/>
    </row>
    <row r="919" spans="1:26" ht="15.75" customHeight="1">
      <c r="A919" s="297"/>
      <c r="B919" s="297"/>
      <c r="C919" s="297"/>
      <c r="D919" s="297"/>
      <c r="E919" s="297"/>
      <c r="F919" s="297"/>
      <c r="G919" s="297"/>
      <c r="H919" s="297"/>
      <c r="I919" s="297"/>
      <c r="J919" s="735"/>
      <c r="K919" s="297"/>
      <c r="L919" s="735"/>
      <c r="M919" s="297"/>
      <c r="N919" s="297"/>
      <c r="O919" s="297"/>
      <c r="P919" s="297"/>
      <c r="Q919" s="297"/>
      <c r="R919" s="297"/>
      <c r="S919" s="297"/>
      <c r="T919" s="297"/>
      <c r="U919" s="297"/>
      <c r="V919" s="297"/>
      <c r="W919" s="297"/>
      <c r="X919" s="297"/>
      <c r="Y919" s="297"/>
      <c r="Z919" s="297"/>
    </row>
    <row r="920" spans="1:26" ht="15.75" customHeight="1">
      <c r="A920" s="297"/>
      <c r="B920" s="297"/>
      <c r="C920" s="297"/>
      <c r="D920" s="297"/>
      <c r="E920" s="297"/>
      <c r="F920" s="297"/>
      <c r="G920" s="297"/>
      <c r="H920" s="297"/>
      <c r="I920" s="297"/>
      <c r="J920" s="735"/>
      <c r="K920" s="297"/>
      <c r="L920" s="735"/>
      <c r="M920" s="297"/>
      <c r="N920" s="297"/>
      <c r="O920" s="297"/>
      <c r="P920" s="297"/>
      <c r="Q920" s="297"/>
      <c r="R920" s="297"/>
      <c r="S920" s="297"/>
      <c r="T920" s="297"/>
      <c r="U920" s="297"/>
      <c r="V920" s="297"/>
      <c r="W920" s="297"/>
      <c r="X920" s="297"/>
      <c r="Y920" s="297"/>
      <c r="Z920" s="297"/>
    </row>
    <row r="921" spans="1:26" ht="15.75" customHeight="1">
      <c r="A921" s="297"/>
      <c r="B921" s="297"/>
      <c r="C921" s="297"/>
      <c r="D921" s="297"/>
      <c r="E921" s="297"/>
      <c r="F921" s="297"/>
      <c r="G921" s="297"/>
      <c r="H921" s="297"/>
      <c r="I921" s="297"/>
      <c r="J921" s="735"/>
      <c r="K921" s="297"/>
      <c r="L921" s="735"/>
      <c r="M921" s="297"/>
      <c r="N921" s="297"/>
      <c r="O921" s="297"/>
      <c r="P921" s="297"/>
      <c r="Q921" s="297"/>
      <c r="R921" s="297"/>
      <c r="S921" s="297"/>
      <c r="T921" s="297"/>
      <c r="U921" s="297"/>
      <c r="V921" s="297"/>
      <c r="W921" s="297"/>
      <c r="X921" s="297"/>
      <c r="Y921" s="297"/>
      <c r="Z921" s="297"/>
    </row>
    <row r="922" spans="1:26" ht="15.75" customHeight="1">
      <c r="A922" s="297"/>
      <c r="B922" s="297"/>
      <c r="C922" s="297"/>
      <c r="D922" s="297"/>
      <c r="E922" s="297"/>
      <c r="F922" s="297"/>
      <c r="G922" s="297"/>
      <c r="H922" s="297"/>
      <c r="I922" s="297"/>
      <c r="J922" s="735"/>
      <c r="K922" s="297"/>
      <c r="L922" s="735"/>
      <c r="M922" s="297"/>
      <c r="N922" s="297"/>
      <c r="O922" s="297"/>
      <c r="P922" s="297"/>
      <c r="Q922" s="297"/>
      <c r="R922" s="297"/>
      <c r="S922" s="297"/>
      <c r="T922" s="297"/>
      <c r="U922" s="297"/>
      <c r="V922" s="297"/>
      <c r="W922" s="297"/>
      <c r="X922" s="297"/>
      <c r="Y922" s="297"/>
      <c r="Z922" s="297"/>
    </row>
    <row r="923" spans="1:26" ht="15.75" customHeight="1">
      <c r="A923" s="297"/>
      <c r="B923" s="297"/>
      <c r="C923" s="297"/>
      <c r="D923" s="297"/>
      <c r="E923" s="297"/>
      <c r="F923" s="297"/>
      <c r="G923" s="297"/>
      <c r="H923" s="297"/>
      <c r="I923" s="297"/>
      <c r="J923" s="735"/>
      <c r="K923" s="297"/>
      <c r="L923" s="735"/>
      <c r="M923" s="297"/>
      <c r="N923" s="297"/>
      <c r="O923" s="297"/>
      <c r="P923" s="297"/>
      <c r="Q923" s="297"/>
      <c r="R923" s="297"/>
      <c r="S923" s="297"/>
      <c r="T923" s="297"/>
      <c r="U923" s="297"/>
      <c r="V923" s="297"/>
      <c r="W923" s="297"/>
      <c r="X923" s="297"/>
      <c r="Y923" s="297"/>
      <c r="Z923" s="297"/>
    </row>
    <row r="924" spans="1:26" ht="15.75" customHeight="1">
      <c r="A924" s="297"/>
      <c r="B924" s="297"/>
      <c r="C924" s="297"/>
      <c r="D924" s="297"/>
      <c r="E924" s="297"/>
      <c r="F924" s="297"/>
      <c r="G924" s="297"/>
      <c r="H924" s="297"/>
      <c r="I924" s="297"/>
      <c r="J924" s="735"/>
      <c r="K924" s="297"/>
      <c r="L924" s="735"/>
      <c r="M924" s="297"/>
      <c r="N924" s="297"/>
      <c r="O924" s="297"/>
      <c r="P924" s="297"/>
      <c r="Q924" s="297"/>
      <c r="R924" s="297"/>
      <c r="S924" s="297"/>
      <c r="T924" s="297"/>
      <c r="U924" s="297"/>
      <c r="V924" s="297"/>
      <c r="W924" s="297"/>
      <c r="X924" s="297"/>
      <c r="Y924" s="297"/>
      <c r="Z924" s="297"/>
    </row>
    <row r="925" spans="1:26" ht="15.75" customHeight="1">
      <c r="A925" s="297"/>
      <c r="B925" s="297"/>
      <c r="C925" s="297"/>
      <c r="D925" s="297"/>
      <c r="E925" s="297"/>
      <c r="F925" s="297"/>
      <c r="G925" s="297"/>
      <c r="H925" s="297"/>
      <c r="I925" s="297"/>
      <c r="J925" s="735"/>
      <c r="K925" s="297"/>
      <c r="L925" s="735"/>
      <c r="M925" s="297"/>
      <c r="N925" s="297"/>
      <c r="O925" s="297"/>
      <c r="P925" s="297"/>
      <c r="Q925" s="297"/>
      <c r="R925" s="297"/>
      <c r="S925" s="297"/>
      <c r="T925" s="297"/>
      <c r="U925" s="297"/>
      <c r="V925" s="297"/>
      <c r="W925" s="297"/>
      <c r="X925" s="297"/>
      <c r="Y925" s="297"/>
      <c r="Z925" s="297"/>
    </row>
    <row r="926" spans="1:26" ht="15.75" customHeight="1">
      <c r="A926" s="297"/>
      <c r="B926" s="297"/>
      <c r="C926" s="297"/>
      <c r="D926" s="297"/>
      <c r="E926" s="297"/>
      <c r="F926" s="297"/>
      <c r="G926" s="297"/>
      <c r="H926" s="297"/>
      <c r="I926" s="297"/>
      <c r="J926" s="735"/>
      <c r="K926" s="297"/>
      <c r="L926" s="735"/>
      <c r="M926" s="297"/>
      <c r="N926" s="297"/>
      <c r="O926" s="297"/>
      <c r="P926" s="297"/>
      <c r="Q926" s="297"/>
      <c r="R926" s="297"/>
      <c r="S926" s="297"/>
      <c r="T926" s="297"/>
      <c r="U926" s="297"/>
      <c r="V926" s="297"/>
      <c r="W926" s="297"/>
      <c r="X926" s="297"/>
      <c r="Y926" s="297"/>
      <c r="Z926" s="297"/>
    </row>
    <row r="927" spans="1:26" ht="15.75" customHeight="1">
      <c r="A927" s="297"/>
      <c r="B927" s="297"/>
      <c r="C927" s="297"/>
      <c r="D927" s="297"/>
      <c r="E927" s="297"/>
      <c r="F927" s="297"/>
      <c r="G927" s="297"/>
      <c r="H927" s="297"/>
      <c r="I927" s="297"/>
      <c r="J927" s="735"/>
      <c r="K927" s="297"/>
      <c r="L927" s="735"/>
      <c r="M927" s="297"/>
      <c r="N927" s="297"/>
      <c r="O927" s="297"/>
      <c r="P927" s="297"/>
      <c r="Q927" s="297"/>
      <c r="R927" s="297"/>
      <c r="S927" s="297"/>
      <c r="T927" s="297"/>
      <c r="U927" s="297"/>
      <c r="V927" s="297"/>
      <c r="W927" s="297"/>
      <c r="X927" s="297"/>
      <c r="Y927" s="297"/>
      <c r="Z927" s="297"/>
    </row>
    <row r="928" spans="1:26" ht="15.75" customHeight="1">
      <c r="A928" s="297"/>
      <c r="B928" s="297"/>
      <c r="C928" s="297"/>
      <c r="D928" s="297"/>
      <c r="E928" s="297"/>
      <c r="F928" s="297"/>
      <c r="G928" s="297"/>
      <c r="H928" s="297"/>
      <c r="I928" s="297"/>
      <c r="J928" s="735"/>
      <c r="K928" s="297"/>
      <c r="L928" s="735"/>
      <c r="M928" s="297"/>
      <c r="N928" s="297"/>
      <c r="O928" s="297"/>
      <c r="P928" s="297"/>
      <c r="Q928" s="297"/>
      <c r="R928" s="297"/>
      <c r="S928" s="297"/>
      <c r="T928" s="297"/>
      <c r="U928" s="297"/>
      <c r="V928" s="297"/>
      <c r="W928" s="297"/>
      <c r="X928" s="297"/>
      <c r="Y928" s="297"/>
      <c r="Z928" s="297"/>
    </row>
    <row r="929" spans="1:26" ht="15.75" customHeight="1">
      <c r="A929" s="297"/>
      <c r="B929" s="297"/>
      <c r="C929" s="297"/>
      <c r="D929" s="297"/>
      <c r="E929" s="297"/>
      <c r="F929" s="297"/>
      <c r="G929" s="297"/>
      <c r="H929" s="297"/>
      <c r="I929" s="297"/>
      <c r="J929" s="735"/>
      <c r="K929" s="297"/>
      <c r="L929" s="735"/>
      <c r="M929" s="297"/>
      <c r="N929" s="297"/>
      <c r="O929" s="297"/>
      <c r="P929" s="297"/>
      <c r="Q929" s="297"/>
      <c r="R929" s="297"/>
      <c r="S929" s="297"/>
      <c r="T929" s="297"/>
      <c r="U929" s="297"/>
      <c r="V929" s="297"/>
      <c r="W929" s="297"/>
      <c r="X929" s="297"/>
      <c r="Y929" s="297"/>
      <c r="Z929" s="297"/>
    </row>
    <row r="930" spans="1:26" ht="15.75" customHeight="1">
      <c r="A930" s="297"/>
      <c r="B930" s="297"/>
      <c r="C930" s="297"/>
      <c r="D930" s="297"/>
      <c r="E930" s="297"/>
      <c r="F930" s="297"/>
      <c r="G930" s="297"/>
      <c r="H930" s="297"/>
      <c r="I930" s="297"/>
      <c r="J930" s="735"/>
      <c r="K930" s="297"/>
      <c r="L930" s="735"/>
      <c r="M930" s="297"/>
      <c r="N930" s="297"/>
      <c r="O930" s="297"/>
      <c r="P930" s="297"/>
      <c r="Q930" s="297"/>
      <c r="R930" s="297"/>
      <c r="S930" s="297"/>
      <c r="T930" s="297"/>
      <c r="U930" s="297"/>
      <c r="V930" s="297"/>
      <c r="W930" s="297"/>
      <c r="X930" s="297"/>
      <c r="Y930" s="297"/>
      <c r="Z930" s="297"/>
    </row>
    <row r="931" spans="1:26" ht="15.75" customHeight="1">
      <c r="A931" s="297"/>
      <c r="B931" s="297"/>
      <c r="C931" s="297"/>
      <c r="D931" s="297"/>
      <c r="E931" s="297"/>
      <c r="F931" s="297"/>
      <c r="G931" s="297"/>
      <c r="H931" s="297"/>
      <c r="I931" s="297"/>
      <c r="J931" s="735"/>
      <c r="K931" s="297"/>
      <c r="L931" s="735"/>
      <c r="M931" s="297"/>
      <c r="N931" s="297"/>
      <c r="O931" s="297"/>
      <c r="P931" s="297"/>
      <c r="Q931" s="297"/>
      <c r="R931" s="297"/>
      <c r="S931" s="297"/>
      <c r="T931" s="297"/>
      <c r="U931" s="297"/>
      <c r="V931" s="297"/>
      <c r="W931" s="297"/>
      <c r="X931" s="297"/>
      <c r="Y931" s="297"/>
      <c r="Z931" s="297"/>
    </row>
    <row r="932" spans="1:26" ht="15.75" customHeight="1">
      <c r="A932" s="297"/>
      <c r="B932" s="297"/>
      <c r="C932" s="297"/>
      <c r="D932" s="297"/>
      <c r="E932" s="297"/>
      <c r="F932" s="297"/>
      <c r="G932" s="297"/>
      <c r="H932" s="297"/>
      <c r="I932" s="297"/>
      <c r="J932" s="735"/>
      <c r="K932" s="297"/>
      <c r="L932" s="735"/>
      <c r="M932" s="297"/>
      <c r="N932" s="297"/>
      <c r="O932" s="297"/>
      <c r="P932" s="297"/>
      <c r="Q932" s="297"/>
      <c r="R932" s="297"/>
      <c r="S932" s="297"/>
      <c r="T932" s="297"/>
      <c r="U932" s="297"/>
      <c r="V932" s="297"/>
      <c r="W932" s="297"/>
      <c r="X932" s="297"/>
      <c r="Y932" s="297"/>
      <c r="Z932" s="297"/>
    </row>
    <row r="933" spans="1:26" ht="15.75" customHeight="1">
      <c r="A933" s="297"/>
      <c r="B933" s="297"/>
      <c r="C933" s="297"/>
      <c r="D933" s="297"/>
      <c r="E933" s="297"/>
      <c r="F933" s="297"/>
      <c r="G933" s="297"/>
      <c r="H933" s="297"/>
      <c r="I933" s="297"/>
      <c r="J933" s="735"/>
      <c r="K933" s="297"/>
      <c r="L933" s="735"/>
      <c r="M933" s="297"/>
      <c r="N933" s="297"/>
      <c r="O933" s="297"/>
      <c r="P933" s="297"/>
      <c r="Q933" s="297"/>
      <c r="R933" s="297"/>
      <c r="S933" s="297"/>
      <c r="T933" s="297"/>
      <c r="U933" s="297"/>
      <c r="V933" s="297"/>
      <c r="W933" s="297"/>
      <c r="X933" s="297"/>
      <c r="Y933" s="297"/>
      <c r="Z933" s="297"/>
    </row>
    <row r="934" spans="1:26" ht="15.75" customHeight="1">
      <c r="A934" s="297"/>
      <c r="B934" s="297"/>
      <c r="C934" s="297"/>
      <c r="D934" s="297"/>
      <c r="E934" s="297"/>
      <c r="F934" s="297"/>
      <c r="G934" s="297"/>
      <c r="H934" s="297"/>
      <c r="I934" s="297"/>
      <c r="J934" s="735"/>
      <c r="K934" s="297"/>
      <c r="L934" s="735"/>
      <c r="M934" s="297"/>
      <c r="N934" s="297"/>
      <c r="O934" s="297"/>
      <c r="P934" s="297"/>
      <c r="Q934" s="297"/>
      <c r="R934" s="297"/>
      <c r="S934" s="297"/>
      <c r="T934" s="297"/>
      <c r="U934" s="297"/>
      <c r="V934" s="297"/>
      <c r="W934" s="297"/>
      <c r="X934" s="297"/>
      <c r="Y934" s="297"/>
      <c r="Z934" s="297"/>
    </row>
    <row r="935" spans="1:26" ht="15.75" customHeight="1">
      <c r="A935" s="297"/>
      <c r="B935" s="297"/>
      <c r="C935" s="297"/>
      <c r="D935" s="297"/>
      <c r="E935" s="297"/>
      <c r="F935" s="297"/>
      <c r="G935" s="297"/>
      <c r="H935" s="297"/>
      <c r="I935" s="297"/>
      <c r="J935" s="735"/>
      <c r="K935" s="297"/>
      <c r="L935" s="735"/>
      <c r="M935" s="297"/>
      <c r="N935" s="297"/>
      <c r="O935" s="297"/>
      <c r="P935" s="297"/>
      <c r="Q935" s="297"/>
      <c r="R935" s="297"/>
      <c r="S935" s="297"/>
      <c r="T935" s="297"/>
      <c r="U935" s="297"/>
      <c r="V935" s="297"/>
      <c r="W935" s="297"/>
      <c r="X935" s="297"/>
      <c r="Y935" s="297"/>
      <c r="Z935" s="297"/>
    </row>
    <row r="936" spans="1:26" ht="15.75" customHeight="1">
      <c r="A936" s="297"/>
      <c r="B936" s="297"/>
      <c r="C936" s="297"/>
      <c r="D936" s="297"/>
      <c r="E936" s="297"/>
      <c r="F936" s="297"/>
      <c r="G936" s="297"/>
      <c r="H936" s="297"/>
      <c r="I936" s="297"/>
      <c r="J936" s="735"/>
      <c r="K936" s="297"/>
      <c r="L936" s="735"/>
      <c r="M936" s="297"/>
      <c r="N936" s="297"/>
      <c r="O936" s="297"/>
      <c r="P936" s="297"/>
      <c r="Q936" s="297"/>
      <c r="R936" s="297"/>
      <c r="S936" s="297"/>
      <c r="T936" s="297"/>
      <c r="U936" s="297"/>
      <c r="V936" s="297"/>
      <c r="W936" s="297"/>
      <c r="X936" s="297"/>
      <c r="Y936" s="297"/>
      <c r="Z936" s="297"/>
    </row>
    <row r="937" spans="1:26" ht="15.75" customHeight="1">
      <c r="A937" s="297"/>
      <c r="B937" s="297"/>
      <c r="C937" s="297"/>
      <c r="D937" s="297"/>
      <c r="E937" s="297"/>
      <c r="F937" s="297"/>
      <c r="G937" s="297"/>
      <c r="H937" s="297"/>
      <c r="I937" s="297"/>
      <c r="J937" s="735"/>
      <c r="K937" s="297"/>
      <c r="L937" s="735"/>
      <c r="M937" s="297"/>
      <c r="N937" s="297"/>
      <c r="O937" s="297"/>
      <c r="P937" s="297"/>
      <c r="Q937" s="297"/>
      <c r="R937" s="297"/>
      <c r="S937" s="297"/>
      <c r="T937" s="297"/>
      <c r="U937" s="297"/>
      <c r="V937" s="297"/>
      <c r="W937" s="297"/>
      <c r="X937" s="297"/>
      <c r="Y937" s="297"/>
      <c r="Z937" s="297"/>
    </row>
    <row r="938" spans="1:26" ht="15.75" customHeight="1">
      <c r="A938" s="297"/>
      <c r="B938" s="297"/>
      <c r="C938" s="297"/>
      <c r="D938" s="297"/>
      <c r="E938" s="297"/>
      <c r="F938" s="297"/>
      <c r="G938" s="297"/>
      <c r="H938" s="297"/>
      <c r="I938" s="297"/>
      <c r="J938" s="735"/>
      <c r="K938" s="297"/>
      <c r="L938" s="735"/>
      <c r="M938" s="297"/>
      <c r="N938" s="297"/>
      <c r="O938" s="297"/>
      <c r="P938" s="297"/>
      <c r="Q938" s="297"/>
      <c r="R938" s="297"/>
      <c r="S938" s="297"/>
      <c r="T938" s="297"/>
      <c r="U938" s="297"/>
      <c r="V938" s="297"/>
      <c r="W938" s="297"/>
      <c r="X938" s="297"/>
      <c r="Y938" s="297"/>
      <c r="Z938" s="297"/>
    </row>
    <row r="939" spans="1:26" ht="15.75" customHeight="1">
      <c r="A939" s="297"/>
      <c r="B939" s="297"/>
      <c r="C939" s="297"/>
      <c r="D939" s="297"/>
      <c r="E939" s="297"/>
      <c r="F939" s="297"/>
      <c r="G939" s="297"/>
      <c r="H939" s="297"/>
      <c r="I939" s="297"/>
      <c r="J939" s="735"/>
      <c r="K939" s="297"/>
      <c r="L939" s="735"/>
      <c r="M939" s="297"/>
      <c r="N939" s="297"/>
      <c r="O939" s="297"/>
      <c r="P939" s="297"/>
      <c r="Q939" s="297"/>
      <c r="R939" s="297"/>
      <c r="S939" s="297"/>
      <c r="T939" s="297"/>
      <c r="U939" s="297"/>
      <c r="V939" s="297"/>
      <c r="W939" s="297"/>
      <c r="X939" s="297"/>
      <c r="Y939" s="297"/>
      <c r="Z939" s="297"/>
    </row>
    <row r="940" spans="1:26" ht="15.75" customHeight="1">
      <c r="A940" s="297"/>
      <c r="B940" s="297"/>
      <c r="C940" s="297"/>
      <c r="D940" s="297"/>
      <c r="E940" s="297"/>
      <c r="F940" s="297"/>
      <c r="G940" s="297"/>
      <c r="H940" s="297"/>
      <c r="I940" s="297"/>
      <c r="J940" s="735"/>
      <c r="K940" s="297"/>
      <c r="L940" s="735"/>
      <c r="M940" s="297"/>
      <c r="N940" s="297"/>
      <c r="O940" s="297"/>
      <c r="P940" s="297"/>
      <c r="Q940" s="297"/>
      <c r="R940" s="297"/>
      <c r="S940" s="297"/>
      <c r="T940" s="297"/>
      <c r="U940" s="297"/>
      <c r="V940" s="297"/>
      <c r="W940" s="297"/>
      <c r="X940" s="297"/>
      <c r="Y940" s="297"/>
      <c r="Z940" s="297"/>
    </row>
    <row r="941" spans="1:26" ht="15.75" customHeight="1">
      <c r="A941" s="297"/>
      <c r="B941" s="297"/>
      <c r="C941" s="297"/>
      <c r="D941" s="297"/>
      <c r="E941" s="297"/>
      <c r="F941" s="297"/>
      <c r="G941" s="297"/>
      <c r="H941" s="297"/>
      <c r="I941" s="297"/>
      <c r="J941" s="735"/>
      <c r="K941" s="297"/>
      <c r="L941" s="735"/>
      <c r="M941" s="297"/>
      <c r="N941" s="297"/>
      <c r="O941" s="297"/>
      <c r="P941" s="297"/>
      <c r="Q941" s="297"/>
      <c r="R941" s="297"/>
      <c r="S941" s="297"/>
      <c r="T941" s="297"/>
      <c r="U941" s="297"/>
      <c r="V941" s="297"/>
      <c r="W941" s="297"/>
      <c r="X941" s="297"/>
      <c r="Y941" s="297"/>
      <c r="Z941" s="297"/>
    </row>
    <row r="942" spans="1:26" ht="15.75" customHeight="1">
      <c r="A942" s="297"/>
      <c r="B942" s="297"/>
      <c r="C942" s="297"/>
      <c r="D942" s="297"/>
      <c r="E942" s="297"/>
      <c r="F942" s="297"/>
      <c r="G942" s="297"/>
      <c r="H942" s="297"/>
      <c r="I942" s="297"/>
      <c r="J942" s="735"/>
      <c r="K942" s="297"/>
      <c r="L942" s="735"/>
      <c r="M942" s="297"/>
      <c r="N942" s="297"/>
      <c r="O942" s="297"/>
      <c r="P942" s="297"/>
      <c r="Q942" s="297"/>
      <c r="R942" s="297"/>
      <c r="S942" s="297"/>
      <c r="T942" s="297"/>
      <c r="U942" s="297"/>
      <c r="V942" s="297"/>
      <c r="W942" s="297"/>
      <c r="X942" s="297"/>
      <c r="Y942" s="297"/>
      <c r="Z942" s="297"/>
    </row>
    <row r="943" spans="1:26" ht="15.75" customHeight="1">
      <c r="A943" s="297"/>
      <c r="B943" s="297"/>
      <c r="C943" s="297"/>
      <c r="D943" s="297"/>
      <c r="E943" s="297"/>
      <c r="F943" s="297"/>
      <c r="G943" s="297"/>
      <c r="H943" s="297"/>
      <c r="I943" s="297"/>
      <c r="J943" s="735"/>
      <c r="K943" s="297"/>
      <c r="L943" s="735"/>
      <c r="M943" s="297"/>
      <c r="N943" s="297"/>
      <c r="O943" s="297"/>
      <c r="P943" s="297"/>
      <c r="Q943" s="297"/>
      <c r="R943" s="297"/>
      <c r="S943" s="297"/>
      <c r="T943" s="297"/>
      <c r="U943" s="297"/>
      <c r="V943" s="297"/>
      <c r="W943" s="297"/>
      <c r="X943" s="297"/>
      <c r="Y943" s="297"/>
      <c r="Z943" s="297"/>
    </row>
    <row r="944" spans="1:26" ht="15.75" customHeight="1">
      <c r="A944" s="297"/>
      <c r="B944" s="297"/>
      <c r="C944" s="297"/>
      <c r="D944" s="297"/>
      <c r="E944" s="297"/>
      <c r="F944" s="297"/>
      <c r="G944" s="297"/>
      <c r="H944" s="297"/>
      <c r="I944" s="297"/>
      <c r="J944" s="735"/>
      <c r="K944" s="297"/>
      <c r="L944" s="735"/>
      <c r="M944" s="297"/>
      <c r="N944" s="297"/>
      <c r="O944" s="297"/>
      <c r="P944" s="297"/>
      <c r="Q944" s="297"/>
      <c r="R944" s="297"/>
      <c r="S944" s="297"/>
      <c r="T944" s="297"/>
      <c r="U944" s="297"/>
      <c r="V944" s="297"/>
      <c r="W944" s="297"/>
      <c r="X944" s="297"/>
      <c r="Y944" s="297"/>
      <c r="Z944" s="297"/>
    </row>
    <row r="945" spans="1:26" ht="15.75" customHeight="1">
      <c r="A945" s="297"/>
      <c r="B945" s="297"/>
      <c r="C945" s="297"/>
      <c r="D945" s="297"/>
      <c r="E945" s="297"/>
      <c r="F945" s="297"/>
      <c r="G945" s="297"/>
      <c r="H945" s="297"/>
      <c r="I945" s="297"/>
      <c r="J945" s="735"/>
      <c r="K945" s="297"/>
      <c r="L945" s="735"/>
      <c r="M945" s="297"/>
      <c r="N945" s="297"/>
      <c r="O945" s="297"/>
      <c r="P945" s="297"/>
      <c r="Q945" s="297"/>
      <c r="R945" s="297"/>
      <c r="S945" s="297"/>
      <c r="T945" s="297"/>
      <c r="U945" s="297"/>
      <c r="V945" s="297"/>
      <c r="W945" s="297"/>
      <c r="X945" s="297"/>
      <c r="Y945" s="297"/>
      <c r="Z945" s="297"/>
    </row>
    <row r="946" spans="1:26" ht="15.75" customHeight="1">
      <c r="A946" s="297"/>
      <c r="B946" s="297"/>
      <c r="C946" s="297"/>
      <c r="D946" s="297"/>
      <c r="E946" s="297"/>
      <c r="F946" s="297"/>
      <c r="G946" s="297"/>
      <c r="H946" s="297"/>
      <c r="I946" s="297"/>
      <c r="J946" s="735"/>
      <c r="K946" s="297"/>
      <c r="L946" s="735"/>
      <c r="M946" s="297"/>
      <c r="N946" s="297"/>
      <c r="O946" s="297"/>
      <c r="P946" s="297"/>
      <c r="Q946" s="297"/>
      <c r="R946" s="297"/>
      <c r="S946" s="297"/>
      <c r="T946" s="297"/>
      <c r="U946" s="297"/>
      <c r="V946" s="297"/>
      <c r="W946" s="297"/>
      <c r="X946" s="297"/>
      <c r="Y946" s="297"/>
      <c r="Z946" s="297"/>
    </row>
    <row r="947" spans="1:26" ht="15.75" customHeight="1">
      <c r="A947" s="297"/>
      <c r="B947" s="297"/>
      <c r="C947" s="297"/>
      <c r="D947" s="297"/>
      <c r="E947" s="297"/>
      <c r="F947" s="297"/>
      <c r="G947" s="297"/>
      <c r="H947" s="297"/>
      <c r="I947" s="297"/>
      <c r="J947" s="735"/>
      <c r="K947" s="297"/>
      <c r="L947" s="735"/>
      <c r="M947" s="297"/>
      <c r="N947" s="297"/>
      <c r="O947" s="297"/>
      <c r="P947" s="297"/>
      <c r="Q947" s="297"/>
      <c r="R947" s="297"/>
      <c r="S947" s="297"/>
      <c r="T947" s="297"/>
      <c r="U947" s="297"/>
      <c r="V947" s="297"/>
      <c r="W947" s="297"/>
      <c r="X947" s="297"/>
      <c r="Y947" s="297"/>
      <c r="Z947" s="297"/>
    </row>
    <row r="948" spans="1:26" ht="15.75" customHeight="1">
      <c r="A948" s="297"/>
      <c r="B948" s="297"/>
      <c r="C948" s="297"/>
      <c r="D948" s="297"/>
      <c r="E948" s="297"/>
      <c r="F948" s="297"/>
      <c r="G948" s="297"/>
      <c r="H948" s="297"/>
      <c r="I948" s="297"/>
      <c r="J948" s="735"/>
      <c r="K948" s="297"/>
      <c r="L948" s="735"/>
      <c r="M948" s="297"/>
      <c r="N948" s="297"/>
      <c r="O948" s="297"/>
      <c r="P948" s="297"/>
      <c r="Q948" s="297"/>
      <c r="R948" s="297"/>
      <c r="S948" s="297"/>
      <c r="T948" s="297"/>
      <c r="U948" s="297"/>
      <c r="V948" s="297"/>
      <c r="W948" s="297"/>
      <c r="X948" s="297"/>
      <c r="Y948" s="297"/>
      <c r="Z948" s="297"/>
    </row>
    <row r="949" spans="1:26" ht="15.75" customHeight="1">
      <c r="A949" s="297"/>
      <c r="B949" s="297"/>
      <c r="C949" s="297"/>
      <c r="D949" s="297"/>
      <c r="E949" s="297"/>
      <c r="F949" s="297"/>
      <c r="G949" s="297"/>
      <c r="H949" s="297"/>
      <c r="I949" s="297"/>
      <c r="J949" s="735"/>
      <c r="K949" s="297"/>
      <c r="L949" s="735"/>
      <c r="M949" s="297"/>
      <c r="N949" s="297"/>
      <c r="O949" s="297"/>
      <c r="P949" s="297"/>
      <c r="Q949" s="297"/>
      <c r="R949" s="297"/>
      <c r="S949" s="297"/>
      <c r="T949" s="297"/>
      <c r="U949" s="297"/>
      <c r="V949" s="297"/>
      <c r="W949" s="297"/>
      <c r="X949" s="297"/>
      <c r="Y949" s="297"/>
      <c r="Z949" s="297"/>
    </row>
    <row r="950" spans="1:26" ht="15.75" customHeight="1">
      <c r="A950" s="297"/>
      <c r="B950" s="297"/>
      <c r="C950" s="297"/>
      <c r="D950" s="297"/>
      <c r="E950" s="297"/>
      <c r="F950" s="297"/>
      <c r="G950" s="297"/>
      <c r="H950" s="297"/>
      <c r="I950" s="297"/>
      <c r="J950" s="735"/>
      <c r="K950" s="297"/>
      <c r="L950" s="735"/>
      <c r="M950" s="297"/>
      <c r="N950" s="297"/>
      <c r="O950" s="297"/>
      <c r="P950" s="297"/>
      <c r="Q950" s="297"/>
      <c r="R950" s="297"/>
      <c r="S950" s="297"/>
      <c r="T950" s="297"/>
      <c r="U950" s="297"/>
      <c r="V950" s="297"/>
      <c r="W950" s="297"/>
      <c r="X950" s="297"/>
      <c r="Y950" s="297"/>
      <c r="Z950" s="297"/>
    </row>
    <row r="951" spans="1:26" ht="15.75" customHeight="1">
      <c r="A951" s="297"/>
      <c r="B951" s="297"/>
      <c r="C951" s="297"/>
      <c r="D951" s="297"/>
      <c r="E951" s="297"/>
      <c r="F951" s="297"/>
      <c r="G951" s="297"/>
      <c r="H951" s="297"/>
      <c r="I951" s="297"/>
      <c r="J951" s="735"/>
      <c r="K951" s="297"/>
      <c r="L951" s="735"/>
      <c r="M951" s="297"/>
      <c r="N951" s="297"/>
      <c r="O951" s="297"/>
      <c r="P951" s="297"/>
      <c r="Q951" s="297"/>
      <c r="R951" s="297"/>
      <c r="S951" s="297"/>
      <c r="T951" s="297"/>
      <c r="U951" s="297"/>
      <c r="V951" s="297"/>
      <c r="W951" s="297"/>
      <c r="X951" s="297"/>
      <c r="Y951" s="297"/>
      <c r="Z951" s="297"/>
    </row>
    <row r="952" spans="1:26" ht="15.75" customHeight="1">
      <c r="A952" s="297"/>
      <c r="B952" s="297"/>
      <c r="C952" s="297"/>
      <c r="D952" s="297"/>
      <c r="E952" s="297"/>
      <c r="F952" s="297"/>
      <c r="G952" s="297"/>
      <c r="H952" s="297"/>
      <c r="I952" s="297"/>
      <c r="J952" s="735"/>
      <c r="K952" s="297"/>
      <c r="L952" s="735"/>
      <c r="M952" s="297"/>
      <c r="N952" s="297"/>
      <c r="O952" s="297"/>
      <c r="P952" s="297"/>
      <c r="Q952" s="297"/>
      <c r="R952" s="297"/>
      <c r="S952" s="297"/>
      <c r="T952" s="297"/>
      <c r="U952" s="297"/>
      <c r="V952" s="297"/>
      <c r="W952" s="297"/>
      <c r="X952" s="297"/>
      <c r="Y952" s="297"/>
      <c r="Z952" s="297"/>
    </row>
    <row r="953" spans="1:26" ht="15.75" customHeight="1">
      <c r="A953" s="297"/>
      <c r="B953" s="297"/>
      <c r="C953" s="297"/>
      <c r="D953" s="297"/>
      <c r="E953" s="297"/>
      <c r="F953" s="297"/>
      <c r="G953" s="297"/>
      <c r="H953" s="297"/>
      <c r="I953" s="297"/>
      <c r="J953" s="735"/>
      <c r="K953" s="297"/>
      <c r="L953" s="735"/>
      <c r="M953" s="297"/>
      <c r="N953" s="297"/>
      <c r="O953" s="297"/>
      <c r="P953" s="297"/>
      <c r="Q953" s="297"/>
      <c r="R953" s="297"/>
      <c r="S953" s="297"/>
      <c r="T953" s="297"/>
      <c r="U953" s="297"/>
      <c r="V953" s="297"/>
      <c r="W953" s="297"/>
      <c r="X953" s="297"/>
      <c r="Y953" s="297"/>
      <c r="Z953" s="297"/>
    </row>
    <row r="954" spans="1:26" ht="15.75" customHeight="1">
      <c r="A954" s="297"/>
      <c r="B954" s="297"/>
      <c r="C954" s="297"/>
      <c r="D954" s="297"/>
      <c r="E954" s="297"/>
      <c r="F954" s="297"/>
      <c r="G954" s="297"/>
      <c r="H954" s="297"/>
      <c r="I954" s="297"/>
      <c r="J954" s="735"/>
      <c r="K954" s="297"/>
      <c r="L954" s="735"/>
      <c r="M954" s="297"/>
      <c r="N954" s="297"/>
      <c r="O954" s="297"/>
      <c r="P954" s="297"/>
      <c r="Q954" s="297"/>
      <c r="R954" s="297"/>
      <c r="S954" s="297"/>
      <c r="T954" s="297"/>
      <c r="U954" s="297"/>
      <c r="V954" s="297"/>
      <c r="W954" s="297"/>
      <c r="X954" s="297"/>
      <c r="Y954" s="297"/>
      <c r="Z954" s="297"/>
    </row>
    <row r="955" spans="1:26" ht="15.75" customHeight="1">
      <c r="A955" s="297"/>
      <c r="B955" s="297"/>
      <c r="C955" s="297"/>
      <c r="D955" s="297"/>
      <c r="E955" s="297"/>
      <c r="F955" s="297"/>
      <c r="G955" s="297"/>
      <c r="H955" s="297"/>
      <c r="I955" s="297"/>
      <c r="J955" s="735"/>
      <c r="K955" s="297"/>
      <c r="L955" s="735"/>
      <c r="M955" s="297"/>
      <c r="N955" s="297"/>
      <c r="O955" s="297"/>
      <c r="P955" s="297"/>
      <c r="Q955" s="297"/>
      <c r="R955" s="297"/>
      <c r="S955" s="297"/>
      <c r="T955" s="297"/>
      <c r="U955" s="297"/>
      <c r="V955" s="297"/>
      <c r="W955" s="297"/>
      <c r="X955" s="297"/>
      <c r="Y955" s="297"/>
      <c r="Z955" s="297"/>
    </row>
    <row r="956" spans="1:26" ht="15.75" customHeight="1">
      <c r="A956" s="297"/>
      <c r="B956" s="297"/>
      <c r="C956" s="297"/>
      <c r="D956" s="297"/>
      <c r="E956" s="297"/>
      <c r="F956" s="297"/>
      <c r="G956" s="297"/>
      <c r="H956" s="297"/>
      <c r="I956" s="297"/>
      <c r="J956" s="735"/>
      <c r="K956" s="297"/>
      <c r="L956" s="735"/>
      <c r="M956" s="297"/>
      <c r="N956" s="297"/>
      <c r="O956" s="297"/>
      <c r="P956" s="297"/>
      <c r="Q956" s="297"/>
      <c r="R956" s="297"/>
      <c r="S956" s="297"/>
      <c r="T956" s="297"/>
      <c r="U956" s="297"/>
      <c r="V956" s="297"/>
      <c r="W956" s="297"/>
      <c r="X956" s="297"/>
      <c r="Y956" s="297"/>
      <c r="Z956" s="297"/>
    </row>
    <row r="957" spans="1:26" ht="15.75" customHeight="1">
      <c r="A957" s="297"/>
      <c r="B957" s="297"/>
      <c r="C957" s="297"/>
      <c r="D957" s="297"/>
      <c r="E957" s="297"/>
      <c r="F957" s="297"/>
      <c r="G957" s="297"/>
      <c r="H957" s="297"/>
      <c r="I957" s="297"/>
      <c r="J957" s="735"/>
      <c r="K957" s="297"/>
      <c r="L957" s="735"/>
      <c r="M957" s="297"/>
      <c r="N957" s="297"/>
      <c r="O957" s="297"/>
      <c r="P957" s="297"/>
      <c r="Q957" s="297"/>
      <c r="R957" s="297"/>
      <c r="S957" s="297"/>
      <c r="T957" s="297"/>
      <c r="U957" s="297"/>
      <c r="V957" s="297"/>
      <c r="W957" s="297"/>
      <c r="X957" s="297"/>
      <c r="Y957" s="297"/>
      <c r="Z957" s="297"/>
    </row>
    <row r="958" spans="1:26" ht="15.75" customHeight="1">
      <c r="A958" s="297"/>
      <c r="B958" s="297"/>
      <c r="C958" s="297"/>
      <c r="D958" s="297"/>
      <c r="E958" s="297"/>
      <c r="F958" s="297"/>
      <c r="G958" s="297"/>
      <c r="H958" s="297"/>
      <c r="I958" s="297"/>
      <c r="J958" s="735"/>
      <c r="K958" s="297"/>
      <c r="L958" s="735"/>
      <c r="M958" s="297"/>
      <c r="N958" s="297"/>
      <c r="O958" s="297"/>
      <c r="P958" s="297"/>
      <c r="Q958" s="297"/>
      <c r="R958" s="297"/>
      <c r="S958" s="297"/>
      <c r="T958" s="297"/>
      <c r="U958" s="297"/>
      <c r="V958" s="297"/>
      <c r="W958" s="297"/>
      <c r="X958" s="297"/>
      <c r="Y958" s="297"/>
      <c r="Z958" s="297"/>
    </row>
    <row r="959" spans="1:26" ht="15.75" customHeight="1">
      <c r="A959" s="297"/>
      <c r="B959" s="297"/>
      <c r="C959" s="297"/>
      <c r="D959" s="297"/>
      <c r="E959" s="297"/>
      <c r="F959" s="297"/>
      <c r="G959" s="297"/>
      <c r="H959" s="297"/>
      <c r="I959" s="297"/>
      <c r="J959" s="735"/>
      <c r="K959" s="297"/>
      <c r="L959" s="735"/>
      <c r="M959" s="297"/>
      <c r="N959" s="297"/>
      <c r="O959" s="297"/>
      <c r="P959" s="297"/>
      <c r="Q959" s="297"/>
      <c r="R959" s="297"/>
      <c r="S959" s="297"/>
      <c r="T959" s="297"/>
      <c r="U959" s="297"/>
      <c r="V959" s="297"/>
      <c r="W959" s="297"/>
      <c r="X959" s="297"/>
      <c r="Y959" s="297"/>
      <c r="Z959" s="297"/>
    </row>
    <row r="960" spans="1:26" ht="15.75" customHeight="1">
      <c r="A960" s="297"/>
      <c r="B960" s="297"/>
      <c r="C960" s="297"/>
      <c r="D960" s="297"/>
      <c r="E960" s="297"/>
      <c r="F960" s="297"/>
      <c r="G960" s="297"/>
      <c r="H960" s="297"/>
      <c r="I960" s="297"/>
      <c r="J960" s="735"/>
      <c r="K960" s="297"/>
      <c r="L960" s="735"/>
      <c r="M960" s="297"/>
      <c r="N960" s="297"/>
      <c r="O960" s="297"/>
      <c r="P960" s="297"/>
      <c r="Q960" s="297"/>
      <c r="R960" s="297"/>
      <c r="S960" s="297"/>
      <c r="T960" s="297"/>
      <c r="U960" s="297"/>
      <c r="V960" s="297"/>
      <c r="W960" s="297"/>
      <c r="X960" s="297"/>
      <c r="Y960" s="297"/>
      <c r="Z960" s="297"/>
    </row>
    <row r="961" spans="1:26" ht="15.75" customHeight="1">
      <c r="A961" s="297"/>
      <c r="B961" s="297"/>
      <c r="C961" s="297"/>
      <c r="D961" s="297"/>
      <c r="E961" s="297"/>
      <c r="F961" s="297"/>
      <c r="G961" s="297"/>
      <c r="H961" s="297"/>
      <c r="I961" s="297"/>
      <c r="J961" s="735"/>
      <c r="K961" s="297"/>
      <c r="L961" s="735"/>
      <c r="M961" s="297"/>
      <c r="N961" s="297"/>
      <c r="O961" s="297"/>
      <c r="P961" s="297"/>
      <c r="Q961" s="297"/>
      <c r="R961" s="297"/>
      <c r="S961" s="297"/>
      <c r="T961" s="297"/>
      <c r="U961" s="297"/>
      <c r="V961" s="297"/>
      <c r="W961" s="297"/>
      <c r="X961" s="297"/>
      <c r="Y961" s="297"/>
      <c r="Z961" s="297"/>
    </row>
    <row r="962" spans="1:26" ht="15.75" customHeight="1">
      <c r="A962" s="297"/>
      <c r="B962" s="297"/>
      <c r="C962" s="297"/>
      <c r="D962" s="297"/>
      <c r="E962" s="297"/>
      <c r="F962" s="297"/>
      <c r="G962" s="297"/>
      <c r="H962" s="297"/>
      <c r="I962" s="297"/>
      <c r="J962" s="735"/>
      <c r="K962" s="297"/>
      <c r="L962" s="735"/>
      <c r="M962" s="297"/>
      <c r="N962" s="297"/>
      <c r="O962" s="297"/>
      <c r="P962" s="297"/>
      <c r="Q962" s="297"/>
      <c r="R962" s="297"/>
      <c r="S962" s="297"/>
      <c r="T962" s="297"/>
      <c r="U962" s="297"/>
      <c r="V962" s="297"/>
      <c r="W962" s="297"/>
      <c r="X962" s="297"/>
      <c r="Y962" s="297"/>
      <c r="Z962" s="297"/>
    </row>
    <row r="963" spans="1:26" ht="15.75" customHeight="1">
      <c r="A963" s="297"/>
      <c r="B963" s="297"/>
      <c r="C963" s="297"/>
      <c r="D963" s="297"/>
      <c r="E963" s="297"/>
      <c r="F963" s="297"/>
      <c r="G963" s="297"/>
      <c r="H963" s="297"/>
      <c r="I963" s="297"/>
      <c r="J963" s="735"/>
      <c r="K963" s="297"/>
      <c r="L963" s="735"/>
      <c r="M963" s="297"/>
      <c r="N963" s="297"/>
      <c r="O963" s="297"/>
      <c r="P963" s="297"/>
      <c r="Q963" s="297"/>
      <c r="R963" s="297"/>
      <c r="S963" s="297"/>
      <c r="T963" s="297"/>
      <c r="U963" s="297"/>
      <c r="V963" s="297"/>
      <c r="W963" s="297"/>
      <c r="X963" s="297"/>
      <c r="Y963" s="297"/>
      <c r="Z963" s="297"/>
    </row>
    <row r="964" spans="1:26" ht="15.75" customHeight="1">
      <c r="A964" s="297"/>
      <c r="B964" s="297"/>
      <c r="C964" s="297"/>
      <c r="D964" s="297"/>
      <c r="E964" s="297"/>
      <c r="F964" s="297"/>
      <c r="G964" s="297"/>
      <c r="H964" s="297"/>
      <c r="I964" s="297"/>
      <c r="J964" s="735"/>
      <c r="K964" s="297"/>
      <c r="L964" s="735"/>
      <c r="M964" s="297"/>
      <c r="N964" s="297"/>
      <c r="O964" s="297"/>
      <c r="P964" s="297"/>
      <c r="Q964" s="297"/>
      <c r="R964" s="297"/>
      <c r="S964" s="297"/>
      <c r="T964" s="297"/>
      <c r="U964" s="297"/>
      <c r="V964" s="297"/>
      <c r="W964" s="297"/>
      <c r="X964" s="297"/>
      <c r="Y964" s="297"/>
      <c r="Z964" s="297"/>
    </row>
    <row r="965" spans="1:26" ht="15.75" customHeight="1">
      <c r="A965" s="297"/>
      <c r="B965" s="297"/>
      <c r="C965" s="297"/>
      <c r="D965" s="297"/>
      <c r="E965" s="297"/>
      <c r="F965" s="297"/>
      <c r="G965" s="297"/>
      <c r="H965" s="297"/>
      <c r="I965" s="297"/>
      <c r="J965" s="735"/>
      <c r="K965" s="297"/>
      <c r="L965" s="735"/>
      <c r="M965" s="297"/>
      <c r="N965" s="297"/>
      <c r="O965" s="297"/>
      <c r="P965" s="297"/>
      <c r="Q965" s="297"/>
      <c r="R965" s="297"/>
      <c r="S965" s="297"/>
      <c r="T965" s="297"/>
      <c r="U965" s="297"/>
      <c r="V965" s="297"/>
      <c r="W965" s="297"/>
      <c r="X965" s="297"/>
      <c r="Y965" s="297"/>
      <c r="Z965" s="297"/>
    </row>
    <row r="966" spans="1:26" ht="15.75" customHeight="1">
      <c r="A966" s="297"/>
      <c r="B966" s="297"/>
      <c r="C966" s="297"/>
      <c r="D966" s="297"/>
      <c r="E966" s="297"/>
      <c r="F966" s="297"/>
      <c r="G966" s="297"/>
      <c r="H966" s="297"/>
      <c r="I966" s="297"/>
      <c r="J966" s="735"/>
      <c r="K966" s="297"/>
      <c r="L966" s="735"/>
      <c r="M966" s="297"/>
      <c r="N966" s="297"/>
      <c r="O966" s="297"/>
      <c r="P966" s="297"/>
      <c r="Q966" s="297"/>
      <c r="R966" s="297"/>
      <c r="S966" s="297"/>
      <c r="T966" s="297"/>
      <c r="U966" s="297"/>
      <c r="V966" s="297"/>
      <c r="W966" s="297"/>
      <c r="X966" s="297"/>
      <c r="Y966" s="297"/>
      <c r="Z966" s="297"/>
    </row>
    <row r="967" spans="1:26" ht="15.75" customHeight="1">
      <c r="A967" s="297"/>
      <c r="B967" s="297"/>
      <c r="C967" s="297"/>
      <c r="D967" s="297"/>
      <c r="E967" s="297"/>
      <c r="F967" s="297"/>
      <c r="G967" s="297"/>
      <c r="H967" s="297"/>
      <c r="I967" s="297"/>
      <c r="J967" s="735"/>
      <c r="K967" s="297"/>
      <c r="L967" s="735"/>
      <c r="M967" s="297"/>
      <c r="N967" s="297"/>
      <c r="O967" s="297"/>
      <c r="P967" s="297"/>
      <c r="Q967" s="297"/>
      <c r="R967" s="297"/>
      <c r="S967" s="297"/>
      <c r="T967" s="297"/>
      <c r="U967" s="297"/>
      <c r="V967" s="297"/>
      <c r="W967" s="297"/>
      <c r="X967" s="297"/>
      <c r="Y967" s="297"/>
      <c r="Z967" s="297"/>
    </row>
    <row r="968" spans="1:26" ht="15.75" customHeight="1">
      <c r="A968" s="297"/>
      <c r="B968" s="297"/>
      <c r="C968" s="297"/>
      <c r="D968" s="297"/>
      <c r="E968" s="297"/>
      <c r="F968" s="297"/>
      <c r="G968" s="297"/>
      <c r="H968" s="297"/>
      <c r="I968" s="297"/>
      <c r="J968" s="735"/>
      <c r="K968" s="297"/>
      <c r="L968" s="735"/>
      <c r="M968" s="297"/>
      <c r="N968" s="297"/>
      <c r="O968" s="297"/>
      <c r="P968" s="297"/>
      <c r="Q968" s="297"/>
      <c r="R968" s="297"/>
      <c r="S968" s="297"/>
      <c r="T968" s="297"/>
      <c r="U968" s="297"/>
      <c r="V968" s="297"/>
      <c r="W968" s="297"/>
      <c r="X968" s="297"/>
      <c r="Y968" s="297"/>
      <c r="Z968" s="297"/>
    </row>
    <row r="969" spans="1:26" ht="15.75" customHeight="1">
      <c r="A969" s="297"/>
      <c r="B969" s="297"/>
      <c r="C969" s="297"/>
      <c r="D969" s="297"/>
      <c r="E969" s="297"/>
      <c r="F969" s="297"/>
      <c r="G969" s="297"/>
      <c r="H969" s="297"/>
      <c r="I969" s="297"/>
      <c r="J969" s="735"/>
      <c r="K969" s="297"/>
      <c r="L969" s="735"/>
      <c r="M969" s="297"/>
      <c r="N969" s="297"/>
      <c r="O969" s="297"/>
      <c r="P969" s="297"/>
      <c r="Q969" s="297"/>
      <c r="R969" s="297"/>
      <c r="S969" s="297"/>
      <c r="T969" s="297"/>
      <c r="U969" s="297"/>
      <c r="V969" s="297"/>
      <c r="W969" s="297"/>
      <c r="X969" s="297"/>
      <c r="Y969" s="297"/>
      <c r="Z969" s="297"/>
    </row>
    <row r="970" spans="1:26" ht="15.75" customHeight="1">
      <c r="A970" s="297"/>
      <c r="B970" s="297"/>
      <c r="C970" s="297"/>
      <c r="D970" s="297"/>
      <c r="E970" s="297"/>
      <c r="F970" s="297"/>
      <c r="G970" s="297"/>
      <c r="H970" s="297"/>
      <c r="I970" s="297"/>
      <c r="J970" s="735"/>
      <c r="K970" s="297"/>
      <c r="L970" s="735"/>
      <c r="M970" s="297"/>
      <c r="N970" s="297"/>
      <c r="O970" s="297"/>
      <c r="P970" s="297"/>
      <c r="Q970" s="297"/>
      <c r="R970" s="297"/>
      <c r="S970" s="297"/>
      <c r="T970" s="297"/>
      <c r="U970" s="297"/>
      <c r="V970" s="297"/>
      <c r="W970" s="297"/>
      <c r="X970" s="297"/>
      <c r="Y970" s="297"/>
      <c r="Z970" s="297"/>
    </row>
    <row r="971" spans="1:26" ht="15.75" customHeight="1">
      <c r="A971" s="297"/>
      <c r="B971" s="297"/>
      <c r="C971" s="297"/>
      <c r="D971" s="297"/>
      <c r="E971" s="297"/>
      <c r="F971" s="297"/>
      <c r="G971" s="297"/>
      <c r="H971" s="297"/>
      <c r="I971" s="297"/>
      <c r="J971" s="735"/>
      <c r="K971" s="297"/>
      <c r="L971" s="735"/>
      <c r="M971" s="297"/>
      <c r="N971" s="297"/>
      <c r="O971" s="297"/>
      <c r="P971" s="297"/>
      <c r="Q971" s="297"/>
      <c r="R971" s="297"/>
      <c r="S971" s="297"/>
      <c r="T971" s="297"/>
      <c r="U971" s="297"/>
      <c r="V971" s="297"/>
      <c r="W971" s="297"/>
      <c r="X971" s="297"/>
      <c r="Y971" s="297"/>
      <c r="Z971" s="297"/>
    </row>
    <row r="972" spans="1:26" ht="15.75" customHeight="1">
      <c r="A972" s="297"/>
      <c r="B972" s="297"/>
      <c r="C972" s="297"/>
      <c r="D972" s="297"/>
      <c r="E972" s="297"/>
      <c r="F972" s="297"/>
      <c r="G972" s="297"/>
      <c r="H972" s="297"/>
      <c r="I972" s="297"/>
      <c r="J972" s="735"/>
      <c r="K972" s="297"/>
      <c r="L972" s="735"/>
      <c r="M972" s="297"/>
      <c r="N972" s="297"/>
      <c r="O972" s="297"/>
      <c r="P972" s="297"/>
      <c r="Q972" s="297"/>
      <c r="R972" s="297"/>
      <c r="S972" s="297"/>
      <c r="T972" s="297"/>
      <c r="U972" s="297"/>
      <c r="V972" s="297"/>
      <c r="W972" s="297"/>
      <c r="X972" s="297"/>
      <c r="Y972" s="297"/>
      <c r="Z972" s="297"/>
    </row>
    <row r="973" spans="1:26" ht="15.75" customHeight="1">
      <c r="A973" s="297"/>
      <c r="B973" s="297"/>
      <c r="C973" s="297"/>
      <c r="D973" s="297"/>
      <c r="E973" s="297"/>
      <c r="F973" s="297"/>
      <c r="G973" s="297"/>
      <c r="H973" s="297"/>
      <c r="I973" s="297"/>
      <c r="J973" s="735"/>
      <c r="K973" s="297"/>
      <c r="L973" s="735"/>
      <c r="M973" s="297"/>
      <c r="N973" s="297"/>
      <c r="O973" s="297"/>
      <c r="P973" s="297"/>
      <c r="Q973" s="297"/>
      <c r="R973" s="297"/>
      <c r="S973" s="297"/>
      <c r="T973" s="297"/>
      <c r="U973" s="297"/>
      <c r="V973" s="297"/>
      <c r="W973" s="297"/>
      <c r="X973" s="297"/>
      <c r="Y973" s="297"/>
      <c r="Z973" s="297"/>
    </row>
    <row r="974" spans="1:26" ht="15.75" customHeight="1">
      <c r="A974" s="297"/>
      <c r="B974" s="297"/>
      <c r="C974" s="297"/>
      <c r="D974" s="297"/>
      <c r="E974" s="297"/>
      <c r="F974" s="297"/>
      <c r="G974" s="297"/>
      <c r="H974" s="297"/>
      <c r="I974" s="297"/>
      <c r="J974" s="735"/>
      <c r="K974" s="297"/>
      <c r="L974" s="735"/>
      <c r="M974" s="297"/>
      <c r="N974" s="297"/>
      <c r="O974" s="297"/>
      <c r="P974" s="297"/>
      <c r="Q974" s="297"/>
      <c r="R974" s="297"/>
      <c r="S974" s="297"/>
      <c r="T974" s="297"/>
      <c r="U974" s="297"/>
      <c r="V974" s="297"/>
      <c r="W974" s="297"/>
      <c r="X974" s="297"/>
      <c r="Y974" s="297"/>
      <c r="Z974" s="297"/>
    </row>
    <row r="975" spans="1:26" ht="15.75" customHeight="1">
      <c r="A975" s="297"/>
      <c r="B975" s="297"/>
      <c r="C975" s="297"/>
      <c r="D975" s="297"/>
      <c r="E975" s="297"/>
      <c r="F975" s="297"/>
      <c r="G975" s="297"/>
      <c r="H975" s="297"/>
      <c r="I975" s="297"/>
      <c r="J975" s="735"/>
      <c r="K975" s="297"/>
      <c r="L975" s="735"/>
      <c r="M975" s="297"/>
      <c r="N975" s="297"/>
      <c r="O975" s="297"/>
      <c r="P975" s="297"/>
      <c r="Q975" s="297"/>
      <c r="R975" s="297"/>
      <c r="S975" s="297"/>
      <c r="T975" s="297"/>
      <c r="U975" s="297"/>
      <c r="V975" s="297"/>
      <c r="W975" s="297"/>
      <c r="X975" s="297"/>
      <c r="Y975" s="297"/>
      <c r="Z975" s="297"/>
    </row>
    <row r="976" spans="1:26" ht="15.75" customHeight="1">
      <c r="A976" s="297"/>
      <c r="B976" s="297"/>
      <c r="C976" s="297"/>
      <c r="D976" s="297"/>
      <c r="E976" s="297"/>
      <c r="F976" s="297"/>
      <c r="G976" s="297"/>
      <c r="H976" s="297"/>
      <c r="I976" s="297"/>
      <c r="J976" s="735"/>
      <c r="K976" s="297"/>
      <c r="L976" s="735"/>
      <c r="M976" s="297"/>
      <c r="N976" s="297"/>
      <c r="O976" s="297"/>
      <c r="P976" s="297"/>
      <c r="Q976" s="297"/>
      <c r="R976" s="297"/>
      <c r="S976" s="297"/>
      <c r="T976" s="297"/>
      <c r="U976" s="297"/>
      <c r="V976" s="297"/>
      <c r="W976" s="297"/>
      <c r="X976" s="297"/>
      <c r="Y976" s="297"/>
      <c r="Z976" s="297"/>
    </row>
    <row r="977" spans="1:26" ht="15.75" customHeight="1">
      <c r="A977" s="297"/>
      <c r="B977" s="297"/>
      <c r="C977" s="297"/>
      <c r="D977" s="297"/>
      <c r="E977" s="297"/>
      <c r="F977" s="297"/>
      <c r="G977" s="297"/>
      <c r="H977" s="297"/>
      <c r="I977" s="297"/>
      <c r="J977" s="735"/>
      <c r="K977" s="297"/>
      <c r="L977" s="735"/>
      <c r="M977" s="297"/>
      <c r="N977" s="297"/>
      <c r="O977" s="297"/>
      <c r="P977" s="297"/>
      <c r="Q977" s="297"/>
      <c r="R977" s="297"/>
      <c r="S977" s="297"/>
      <c r="T977" s="297"/>
      <c r="U977" s="297"/>
      <c r="V977" s="297"/>
      <c r="W977" s="297"/>
      <c r="X977" s="297"/>
      <c r="Y977" s="297"/>
      <c r="Z977" s="297"/>
    </row>
    <row r="978" spans="1:26" ht="15.75" customHeight="1">
      <c r="A978" s="297"/>
      <c r="B978" s="297"/>
      <c r="C978" s="297"/>
      <c r="D978" s="297"/>
      <c r="E978" s="297"/>
      <c r="F978" s="297"/>
      <c r="G978" s="297"/>
      <c r="H978" s="297"/>
      <c r="I978" s="297"/>
      <c r="J978" s="735"/>
      <c r="K978" s="297"/>
      <c r="L978" s="735"/>
      <c r="M978" s="297"/>
      <c r="N978" s="297"/>
      <c r="O978" s="297"/>
      <c r="P978" s="297"/>
      <c r="Q978" s="297"/>
      <c r="R978" s="297"/>
      <c r="S978" s="297"/>
      <c r="T978" s="297"/>
      <c r="U978" s="297"/>
      <c r="V978" s="297"/>
      <c r="W978" s="297"/>
      <c r="X978" s="297"/>
      <c r="Y978" s="297"/>
      <c r="Z978" s="297"/>
    </row>
    <row r="979" spans="1:26" ht="15.75" customHeight="1">
      <c r="A979" s="297"/>
      <c r="B979" s="297"/>
      <c r="C979" s="297"/>
      <c r="D979" s="297"/>
      <c r="E979" s="297"/>
      <c r="F979" s="297"/>
      <c r="G979" s="297"/>
      <c r="H979" s="297"/>
      <c r="I979" s="297"/>
      <c r="J979" s="735"/>
      <c r="K979" s="297"/>
      <c r="L979" s="735"/>
      <c r="M979" s="297"/>
      <c r="N979" s="297"/>
      <c r="O979" s="297"/>
      <c r="P979" s="297"/>
      <c r="Q979" s="297"/>
      <c r="R979" s="297"/>
      <c r="S979" s="297"/>
      <c r="T979" s="297"/>
      <c r="U979" s="297"/>
      <c r="V979" s="297"/>
      <c r="W979" s="297"/>
      <c r="X979" s="297"/>
      <c r="Y979" s="297"/>
      <c r="Z979" s="297"/>
    </row>
    <row r="980" spans="1:26" ht="15.75" customHeight="1">
      <c r="A980" s="297"/>
      <c r="B980" s="297"/>
      <c r="C980" s="297"/>
      <c r="D980" s="297"/>
      <c r="E980" s="297"/>
      <c r="F980" s="297"/>
      <c r="G980" s="297"/>
      <c r="H980" s="297"/>
      <c r="I980" s="297"/>
      <c r="J980" s="735"/>
      <c r="K980" s="297"/>
      <c r="L980" s="735"/>
      <c r="M980" s="297"/>
      <c r="N980" s="297"/>
      <c r="O980" s="297"/>
      <c r="P980" s="297"/>
      <c r="Q980" s="297"/>
      <c r="R980" s="297"/>
      <c r="S980" s="297"/>
      <c r="T980" s="297"/>
      <c r="U980" s="297"/>
      <c r="V980" s="297"/>
      <c r="W980" s="297"/>
      <c r="X980" s="297"/>
      <c r="Y980" s="297"/>
      <c r="Z980" s="297"/>
    </row>
    <row r="981" spans="1:26" ht="15.75" customHeight="1">
      <c r="A981" s="297"/>
      <c r="B981" s="297"/>
      <c r="C981" s="297"/>
      <c r="D981" s="297"/>
      <c r="E981" s="297"/>
      <c r="F981" s="297"/>
      <c r="G981" s="297"/>
      <c r="H981" s="297"/>
      <c r="I981" s="297"/>
      <c r="J981" s="735"/>
      <c r="K981" s="297"/>
      <c r="L981" s="735"/>
      <c r="M981" s="297"/>
      <c r="N981" s="297"/>
      <c r="O981" s="297"/>
      <c r="P981" s="297"/>
      <c r="Q981" s="297"/>
      <c r="R981" s="297"/>
      <c r="S981" s="297"/>
      <c r="T981" s="297"/>
      <c r="U981" s="297"/>
      <c r="V981" s="297"/>
      <c r="W981" s="297"/>
      <c r="X981" s="297"/>
      <c r="Y981" s="297"/>
      <c r="Z981" s="297"/>
    </row>
    <row r="982" spans="1:26" ht="15.75" customHeight="1">
      <c r="A982" s="297"/>
      <c r="B982" s="297"/>
      <c r="C982" s="297"/>
      <c r="D982" s="297"/>
      <c r="E982" s="297"/>
      <c r="F982" s="297"/>
      <c r="G982" s="297"/>
      <c r="H982" s="297"/>
      <c r="I982" s="297"/>
      <c r="J982" s="735"/>
      <c r="K982" s="297"/>
      <c r="L982" s="735"/>
      <c r="M982" s="297"/>
      <c r="N982" s="297"/>
      <c r="O982" s="297"/>
      <c r="P982" s="297"/>
      <c r="Q982" s="297"/>
      <c r="R982" s="297"/>
      <c r="S982" s="297"/>
      <c r="T982" s="297"/>
      <c r="U982" s="297"/>
      <c r="V982" s="297"/>
      <c r="W982" s="297"/>
      <c r="X982" s="297"/>
      <c r="Y982" s="297"/>
      <c r="Z982" s="297"/>
    </row>
    <row r="983" spans="1:26" ht="15.75" customHeight="1">
      <c r="A983" s="297"/>
      <c r="B983" s="297"/>
      <c r="C983" s="297"/>
      <c r="D983" s="297"/>
      <c r="E983" s="297"/>
      <c r="F983" s="297"/>
      <c r="G983" s="297"/>
      <c r="H983" s="297"/>
      <c r="I983" s="297"/>
      <c r="J983" s="735"/>
      <c r="K983" s="297"/>
      <c r="L983" s="735"/>
      <c r="M983" s="297"/>
      <c r="N983" s="297"/>
      <c r="O983" s="297"/>
      <c r="P983" s="297"/>
      <c r="Q983" s="297"/>
      <c r="R983" s="297"/>
      <c r="S983" s="297"/>
      <c r="T983" s="297"/>
      <c r="U983" s="297"/>
      <c r="V983" s="297"/>
      <c r="W983" s="297"/>
      <c r="X983" s="297"/>
      <c r="Y983" s="297"/>
      <c r="Z983" s="297"/>
    </row>
    <row r="984" spans="1:26" ht="15.75" customHeight="1">
      <c r="A984" s="297"/>
      <c r="B984" s="297"/>
      <c r="C984" s="297"/>
      <c r="D984" s="297"/>
      <c r="E984" s="297"/>
      <c r="F984" s="297"/>
      <c r="G984" s="297"/>
      <c r="H984" s="297"/>
      <c r="I984" s="297"/>
      <c r="J984" s="735"/>
      <c r="K984" s="297"/>
      <c r="L984" s="735"/>
      <c r="M984" s="297"/>
      <c r="N984" s="297"/>
      <c r="O984" s="297"/>
      <c r="P984" s="297"/>
      <c r="Q984" s="297"/>
      <c r="R984" s="297"/>
      <c r="S984" s="297"/>
      <c r="T984" s="297"/>
      <c r="U984" s="297"/>
      <c r="V984" s="297"/>
      <c r="W984" s="297"/>
      <c r="X984" s="297"/>
      <c r="Y984" s="297"/>
      <c r="Z984" s="297"/>
    </row>
    <row r="985" spans="1:26" ht="15.75" customHeight="1">
      <c r="A985" s="297"/>
      <c r="B985" s="297"/>
      <c r="C985" s="297"/>
      <c r="D985" s="297"/>
      <c r="E985" s="297"/>
      <c r="F985" s="297"/>
      <c r="G985" s="297"/>
      <c r="H985" s="297"/>
      <c r="I985" s="297"/>
      <c r="J985" s="735"/>
      <c r="K985" s="297"/>
      <c r="L985" s="735"/>
      <c r="M985" s="297"/>
      <c r="N985" s="297"/>
      <c r="O985" s="297"/>
      <c r="P985" s="297"/>
      <c r="Q985" s="297"/>
      <c r="R985" s="297"/>
      <c r="S985" s="297"/>
      <c r="T985" s="297"/>
      <c r="U985" s="297"/>
      <c r="V985" s="297"/>
      <c r="W985" s="297"/>
      <c r="X985" s="297"/>
      <c r="Y985" s="297"/>
      <c r="Z985" s="297"/>
    </row>
    <row r="986" spans="1:26" ht="15.75" customHeight="1">
      <c r="A986" s="297"/>
      <c r="B986" s="297"/>
      <c r="C986" s="297"/>
      <c r="D986" s="297"/>
      <c r="E986" s="297"/>
      <c r="F986" s="297"/>
      <c r="G986" s="297"/>
      <c r="H986" s="297"/>
      <c r="I986" s="297"/>
      <c r="J986" s="735"/>
      <c r="K986" s="297"/>
      <c r="L986" s="735"/>
      <c r="M986" s="297"/>
      <c r="N986" s="297"/>
      <c r="O986" s="297"/>
      <c r="P986" s="297"/>
      <c r="Q986" s="297"/>
      <c r="R986" s="297"/>
      <c r="S986" s="297"/>
      <c r="T986" s="297"/>
      <c r="U986" s="297"/>
      <c r="V986" s="297"/>
      <c r="W986" s="297"/>
      <c r="X986" s="297"/>
      <c r="Y986" s="297"/>
      <c r="Z986" s="297"/>
    </row>
    <row r="987" spans="1:26" ht="15.75" customHeight="1">
      <c r="A987" s="297"/>
      <c r="B987" s="297"/>
      <c r="C987" s="297"/>
      <c r="D987" s="297"/>
      <c r="E987" s="297"/>
      <c r="F987" s="297"/>
      <c r="G987" s="297"/>
      <c r="H987" s="297"/>
      <c r="I987" s="297"/>
      <c r="J987" s="735"/>
      <c r="K987" s="297"/>
      <c r="L987" s="735"/>
      <c r="M987" s="297"/>
      <c r="N987" s="297"/>
      <c r="O987" s="297"/>
      <c r="P987" s="297"/>
      <c r="Q987" s="297"/>
      <c r="R987" s="297"/>
      <c r="S987" s="297"/>
      <c r="T987" s="297"/>
      <c r="U987" s="297"/>
      <c r="V987" s="297"/>
      <c r="W987" s="297"/>
      <c r="X987" s="297"/>
      <c r="Y987" s="297"/>
      <c r="Z987" s="297"/>
    </row>
    <row r="988" spans="1:26" ht="15.75" customHeight="1">
      <c r="A988" s="297"/>
      <c r="B988" s="297"/>
      <c r="C988" s="297"/>
      <c r="D988" s="297"/>
      <c r="E988" s="297"/>
      <c r="F988" s="297"/>
      <c r="G988" s="297"/>
      <c r="H988" s="297"/>
      <c r="I988" s="297"/>
      <c r="J988" s="735"/>
      <c r="K988" s="297"/>
      <c r="L988" s="735"/>
      <c r="M988" s="297"/>
      <c r="N988" s="297"/>
      <c r="O988" s="297"/>
      <c r="P988" s="297"/>
      <c r="Q988" s="297"/>
      <c r="R988" s="297"/>
      <c r="S988" s="297"/>
      <c r="T988" s="297"/>
      <c r="U988" s="297"/>
      <c r="V988" s="297"/>
      <c r="W988" s="297"/>
      <c r="X988" s="297"/>
      <c r="Y988" s="297"/>
      <c r="Z988" s="297"/>
    </row>
    <row r="989" spans="1:26" ht="15.75" customHeight="1">
      <c r="A989" s="297"/>
      <c r="B989" s="297"/>
      <c r="C989" s="297"/>
      <c r="D989" s="297"/>
      <c r="E989" s="297"/>
      <c r="F989" s="297"/>
      <c r="G989" s="297"/>
      <c r="H989" s="297"/>
      <c r="I989" s="297"/>
      <c r="J989" s="735"/>
      <c r="K989" s="297"/>
      <c r="L989" s="735"/>
      <c r="M989" s="297"/>
      <c r="N989" s="297"/>
      <c r="O989" s="297"/>
      <c r="P989" s="297"/>
      <c r="Q989" s="297"/>
      <c r="R989" s="297"/>
      <c r="S989" s="297"/>
      <c r="T989" s="297"/>
      <c r="U989" s="297"/>
      <c r="V989" s="297"/>
      <c r="W989" s="297"/>
      <c r="X989" s="297"/>
      <c r="Y989" s="297"/>
      <c r="Z989" s="297"/>
    </row>
    <row r="990" spans="1:26" ht="15.75" customHeight="1">
      <c r="A990" s="297"/>
      <c r="B990" s="297"/>
      <c r="C990" s="297"/>
      <c r="D990" s="297"/>
      <c r="E990" s="297"/>
      <c r="F990" s="297"/>
      <c r="G990" s="297"/>
      <c r="H990" s="297"/>
      <c r="I990" s="297"/>
      <c r="J990" s="735"/>
      <c r="K990" s="297"/>
      <c r="L990" s="735"/>
      <c r="M990" s="297"/>
      <c r="N990" s="297"/>
      <c r="O990" s="297"/>
      <c r="P990" s="297"/>
      <c r="Q990" s="297"/>
      <c r="R990" s="297"/>
      <c r="S990" s="297"/>
      <c r="T990" s="297"/>
      <c r="U990" s="297"/>
      <c r="V990" s="297"/>
      <c r="W990" s="297"/>
      <c r="X990" s="297"/>
      <c r="Y990" s="297"/>
      <c r="Z990" s="297"/>
    </row>
    <row r="991" spans="1:26" ht="15.75" customHeight="1">
      <c r="A991" s="297"/>
      <c r="B991" s="297"/>
      <c r="C991" s="297"/>
      <c r="D991" s="297"/>
      <c r="E991" s="297"/>
      <c r="F991" s="297"/>
      <c r="G991" s="297"/>
      <c r="H991" s="297"/>
      <c r="I991" s="297"/>
      <c r="J991" s="735"/>
      <c r="K991" s="297"/>
      <c r="L991" s="735"/>
      <c r="M991" s="297"/>
      <c r="N991" s="297"/>
      <c r="O991" s="297"/>
      <c r="P991" s="297"/>
      <c r="Q991" s="297"/>
      <c r="R991" s="297"/>
      <c r="S991" s="297"/>
      <c r="T991" s="297"/>
      <c r="U991" s="297"/>
      <c r="V991" s="297"/>
      <c r="W991" s="297"/>
      <c r="X991" s="297"/>
      <c r="Y991" s="297"/>
      <c r="Z991" s="297"/>
    </row>
    <row r="992" spans="1:26" ht="15.75" customHeight="1">
      <c r="A992" s="297"/>
      <c r="B992" s="297"/>
      <c r="C992" s="297"/>
      <c r="D992" s="297"/>
      <c r="E992" s="297"/>
      <c r="F992" s="297"/>
      <c r="G992" s="297"/>
      <c r="H992" s="297"/>
      <c r="I992" s="297"/>
      <c r="J992" s="735"/>
      <c r="K992" s="297"/>
      <c r="L992" s="735"/>
      <c r="M992" s="297"/>
      <c r="N992" s="297"/>
      <c r="O992" s="297"/>
      <c r="P992" s="297"/>
      <c r="Q992" s="297"/>
      <c r="R992" s="297"/>
      <c r="S992" s="297"/>
      <c r="T992" s="297"/>
      <c r="U992" s="297"/>
      <c r="V992" s="297"/>
      <c r="W992" s="297"/>
      <c r="X992" s="297"/>
      <c r="Y992" s="297"/>
      <c r="Z992" s="297"/>
    </row>
    <row r="993" spans="1:26" ht="15.75" customHeight="1">
      <c r="A993" s="297"/>
      <c r="B993" s="297"/>
      <c r="C993" s="297"/>
      <c r="D993" s="297"/>
      <c r="E993" s="297"/>
      <c r="F993" s="297"/>
      <c r="G993" s="297"/>
      <c r="H993" s="297"/>
      <c r="I993" s="297"/>
      <c r="J993" s="735"/>
      <c r="K993" s="297"/>
      <c r="L993" s="735"/>
      <c r="M993" s="297"/>
      <c r="N993" s="297"/>
      <c r="O993" s="297"/>
      <c r="P993" s="297"/>
      <c r="Q993" s="297"/>
      <c r="R993" s="297"/>
      <c r="S993" s="297"/>
      <c r="T993" s="297"/>
      <c r="U993" s="297"/>
      <c r="V993" s="297"/>
      <c r="W993" s="297"/>
      <c r="X993" s="297"/>
      <c r="Y993" s="297"/>
      <c r="Z993" s="297"/>
    </row>
    <row r="994" spans="1:26" ht="15.75" customHeight="1">
      <c r="A994" s="297"/>
      <c r="B994" s="297"/>
      <c r="C994" s="297"/>
      <c r="D994" s="297"/>
      <c r="E994" s="297"/>
      <c r="F994" s="297"/>
      <c r="G994" s="297"/>
      <c r="H994" s="297"/>
      <c r="I994" s="297"/>
      <c r="J994" s="735"/>
      <c r="K994" s="297"/>
      <c r="L994" s="735"/>
      <c r="M994" s="297"/>
      <c r="N994" s="297"/>
      <c r="O994" s="297"/>
      <c r="P994" s="297"/>
      <c r="Q994" s="297"/>
      <c r="R994" s="297"/>
      <c r="S994" s="297"/>
      <c r="T994" s="297"/>
      <c r="U994" s="297"/>
      <c r="V994" s="297"/>
      <c r="W994" s="297"/>
      <c r="X994" s="297"/>
      <c r="Y994" s="297"/>
      <c r="Z994" s="297"/>
    </row>
    <row r="995" spans="1:26" ht="15.75" customHeight="1">
      <c r="A995" s="297"/>
      <c r="B995" s="297"/>
      <c r="C995" s="297"/>
      <c r="D995" s="297"/>
      <c r="E995" s="297"/>
      <c r="F995" s="297"/>
      <c r="G995" s="297"/>
      <c r="H995" s="297"/>
      <c r="I995" s="297"/>
      <c r="J995" s="735"/>
      <c r="K995" s="297"/>
      <c r="L995" s="735"/>
      <c r="M995" s="297"/>
      <c r="N995" s="297"/>
      <c r="O995" s="297"/>
      <c r="P995" s="297"/>
      <c r="Q995" s="297"/>
      <c r="R995" s="297"/>
      <c r="S995" s="297"/>
      <c r="T995" s="297"/>
      <c r="U995" s="297"/>
      <c r="V995" s="297"/>
      <c r="W995" s="297"/>
      <c r="X995" s="297"/>
      <c r="Y995" s="297"/>
      <c r="Z995" s="297"/>
    </row>
    <row r="996" spans="1:26" ht="15.75" customHeight="1">
      <c r="A996" s="297"/>
      <c r="B996" s="297"/>
      <c r="C996" s="297"/>
      <c r="D996" s="297"/>
      <c r="E996" s="297"/>
      <c r="F996" s="297"/>
      <c r="G996" s="297"/>
      <c r="H996" s="297"/>
      <c r="I996" s="297"/>
      <c r="J996" s="735"/>
      <c r="K996" s="297"/>
      <c r="L996" s="735"/>
      <c r="M996" s="297"/>
      <c r="N996" s="297"/>
      <c r="O996" s="297"/>
      <c r="P996" s="297"/>
      <c r="Q996" s="297"/>
      <c r="R996" s="297"/>
      <c r="S996" s="297"/>
      <c r="T996" s="297"/>
      <c r="U996" s="297"/>
      <c r="V996" s="297"/>
      <c r="W996" s="297"/>
      <c r="X996" s="297"/>
      <c r="Y996" s="297"/>
      <c r="Z996" s="297"/>
    </row>
    <row r="997" spans="1:26" ht="15.75" customHeight="1">
      <c r="A997" s="297"/>
      <c r="B997" s="297"/>
      <c r="C997" s="297"/>
      <c r="D997" s="297"/>
      <c r="E997" s="297"/>
      <c r="F997" s="297"/>
      <c r="G997" s="297"/>
      <c r="H997" s="297"/>
      <c r="I997" s="297"/>
      <c r="J997" s="735"/>
      <c r="K997" s="297"/>
      <c r="L997" s="735"/>
      <c r="M997" s="297"/>
      <c r="N997" s="297"/>
      <c r="O997" s="297"/>
      <c r="P997" s="297"/>
      <c r="Q997" s="297"/>
      <c r="R997" s="297"/>
      <c r="S997" s="297"/>
      <c r="T997" s="297"/>
      <c r="U997" s="297"/>
      <c r="V997" s="297"/>
      <c r="W997" s="297"/>
      <c r="X997" s="297"/>
      <c r="Y997" s="297"/>
      <c r="Z997" s="297"/>
    </row>
    <row r="998" spans="1:26" ht="15.75" customHeight="1">
      <c r="A998" s="297"/>
      <c r="B998" s="297"/>
      <c r="C998" s="297"/>
      <c r="D998" s="297"/>
      <c r="E998" s="297"/>
      <c r="F998" s="297"/>
      <c r="G998" s="297"/>
      <c r="H998" s="297"/>
      <c r="I998" s="297"/>
      <c r="J998" s="735"/>
      <c r="K998" s="297"/>
      <c r="L998" s="735"/>
      <c r="M998" s="297"/>
      <c r="N998" s="297"/>
      <c r="O998" s="297"/>
      <c r="P998" s="297"/>
      <c r="Q998" s="297"/>
      <c r="R998" s="297"/>
      <c r="S998" s="297"/>
      <c r="T998" s="297"/>
      <c r="U998" s="297"/>
      <c r="V998" s="297"/>
      <c r="W998" s="297"/>
      <c r="X998" s="297"/>
      <c r="Y998" s="297"/>
      <c r="Z998" s="297"/>
    </row>
    <row r="999" spans="1:26" ht="15.75" customHeight="1">
      <c r="A999" s="297"/>
      <c r="B999" s="297"/>
      <c r="C999" s="297"/>
      <c r="D999" s="297"/>
      <c r="E999" s="297"/>
      <c r="F999" s="297"/>
      <c r="G999" s="297"/>
      <c r="H999" s="297"/>
      <c r="I999" s="297"/>
      <c r="J999" s="735"/>
      <c r="K999" s="297"/>
      <c r="L999" s="735"/>
      <c r="M999" s="297"/>
      <c r="N999" s="297"/>
      <c r="O999" s="297"/>
      <c r="P999" s="297"/>
      <c r="Q999" s="297"/>
      <c r="R999" s="297"/>
      <c r="S999" s="297"/>
      <c r="T999" s="297"/>
      <c r="U999" s="297"/>
      <c r="V999" s="297"/>
      <c r="W999" s="297"/>
      <c r="X999" s="297"/>
      <c r="Y999" s="297"/>
      <c r="Z999" s="297"/>
    </row>
    <row r="1000" spans="1:26" ht="15.75" customHeight="1">
      <c r="A1000" s="297"/>
      <c r="B1000" s="297"/>
      <c r="C1000" s="297"/>
      <c r="D1000" s="297"/>
      <c r="E1000" s="297"/>
      <c r="F1000" s="297"/>
      <c r="G1000" s="297"/>
      <c r="H1000" s="297"/>
      <c r="I1000" s="297"/>
      <c r="J1000" s="735"/>
      <c r="K1000" s="297"/>
      <c r="L1000" s="735"/>
      <c r="M1000" s="297"/>
      <c r="N1000" s="297"/>
      <c r="O1000" s="297"/>
      <c r="P1000" s="297"/>
      <c r="Q1000" s="297"/>
      <c r="R1000" s="297"/>
      <c r="S1000" s="297"/>
      <c r="T1000" s="297"/>
      <c r="U1000" s="297"/>
      <c r="V1000" s="297"/>
      <c r="W1000" s="297"/>
      <c r="X1000" s="297"/>
      <c r="Y1000" s="297"/>
      <c r="Z1000" s="297"/>
    </row>
    <row r="1001" spans="1:26" ht="15.75" customHeight="1">
      <c r="A1001" s="297"/>
      <c r="B1001" s="297"/>
      <c r="C1001" s="297"/>
      <c r="D1001" s="297"/>
      <c r="E1001" s="297"/>
      <c r="F1001" s="297"/>
      <c r="G1001" s="297"/>
      <c r="H1001" s="297"/>
      <c r="I1001" s="297"/>
      <c r="J1001" s="735"/>
      <c r="K1001" s="297"/>
      <c r="L1001" s="735"/>
      <c r="M1001" s="297"/>
      <c r="N1001" s="297"/>
      <c r="O1001" s="297"/>
      <c r="P1001" s="297"/>
      <c r="Q1001" s="297"/>
      <c r="R1001" s="297"/>
      <c r="S1001" s="297"/>
      <c r="T1001" s="297"/>
      <c r="U1001" s="297"/>
      <c r="V1001" s="297"/>
      <c r="W1001" s="297"/>
      <c r="X1001" s="297"/>
      <c r="Y1001" s="297"/>
      <c r="Z1001" s="297"/>
    </row>
  </sheetData>
  <mergeCells count="12">
    <mergeCell ref="F1:F2"/>
    <mergeCell ref="G1:G2"/>
    <mergeCell ref="A1:A2"/>
    <mergeCell ref="B1:B2"/>
    <mergeCell ref="C1:C2"/>
    <mergeCell ref="D1:D2"/>
    <mergeCell ref="E1:E2"/>
    <mergeCell ref="H1:H2"/>
    <mergeCell ref="I1:I2"/>
    <mergeCell ref="J1:M1"/>
    <mergeCell ref="N1:P1"/>
    <mergeCell ref="N31:N32"/>
  </mergeCells>
  <hyperlinks>
    <hyperlink ref="N5" r:id="rId1"/>
    <hyperlink ref="O13" r:id="rId2"/>
    <hyperlink ref="O14" r:id="rId3"/>
    <hyperlink ref="O15" r:id="rId4"/>
    <hyperlink ref="O16" r:id="rId5"/>
    <hyperlink ref="O17" r:id="rId6"/>
    <hyperlink ref="O19" r:id="rId7"/>
    <hyperlink ref="O24" r:id="rId8"/>
  </hyperlinks>
  <pageMargins left="0.7" right="0.7" top="0.75" bottom="0.75" header="0" footer="0"/>
  <pageSetup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59765625" defaultRowHeight="15" customHeight="1"/>
  <cols>
    <col min="1" max="1" width="5" customWidth="1"/>
    <col min="2" max="2" width="13.8984375" customWidth="1"/>
    <col min="3" max="3" width="16.5" customWidth="1"/>
    <col min="4" max="4" width="17" customWidth="1"/>
    <col min="5" max="5" width="34.5" customWidth="1"/>
    <col min="6" max="6" width="16" customWidth="1"/>
    <col min="7" max="7" width="31.59765625" customWidth="1"/>
    <col min="8" max="8" width="13.69921875" customWidth="1"/>
    <col min="9" max="9" width="13.3984375" customWidth="1"/>
    <col min="10" max="10" width="26" customWidth="1"/>
    <col min="11" max="11" width="7.3984375" customWidth="1"/>
    <col min="12" max="12" width="53.09765625" customWidth="1"/>
    <col min="13" max="13" width="8.19921875" customWidth="1"/>
    <col min="14" max="15" width="53.09765625" customWidth="1"/>
    <col min="16" max="16" width="52.3984375" customWidth="1"/>
    <col min="17" max="26" width="9.3984375" customWidth="1"/>
  </cols>
  <sheetData>
    <row r="1" spans="1:26" ht="15" customHeight="1">
      <c r="A1" s="807" t="s">
        <v>2288</v>
      </c>
      <c r="B1" s="809" t="s">
        <v>1</v>
      </c>
      <c r="C1" s="809" t="s">
        <v>2</v>
      </c>
      <c r="D1" s="809" t="s">
        <v>3</v>
      </c>
      <c r="E1" s="809" t="s">
        <v>3</v>
      </c>
      <c r="F1" s="826" t="s">
        <v>4</v>
      </c>
      <c r="G1" s="826" t="s">
        <v>4</v>
      </c>
      <c r="H1" s="801" t="s">
        <v>2668</v>
      </c>
      <c r="I1" s="803" t="s">
        <v>2669</v>
      </c>
      <c r="J1" s="805" t="s">
        <v>2670</v>
      </c>
      <c r="K1" s="794"/>
      <c r="L1" s="794"/>
      <c r="M1" s="806"/>
      <c r="N1" s="805" t="s">
        <v>2926</v>
      </c>
      <c r="O1" s="794"/>
      <c r="P1" s="795"/>
      <c r="Q1" s="276"/>
      <c r="R1" s="276"/>
      <c r="S1" s="276"/>
      <c r="T1" s="276"/>
      <c r="U1" s="276"/>
      <c r="V1" s="276"/>
      <c r="W1" s="276"/>
      <c r="X1" s="276"/>
      <c r="Y1" s="276"/>
      <c r="Z1" s="276"/>
    </row>
    <row r="2" spans="1:26" ht="89.25" customHeight="1">
      <c r="A2" s="822"/>
      <c r="B2" s="790"/>
      <c r="C2" s="790"/>
      <c r="D2" s="790"/>
      <c r="E2" s="790"/>
      <c r="F2" s="790"/>
      <c r="G2" s="790"/>
      <c r="H2" s="790"/>
      <c r="I2" s="824"/>
      <c r="J2" s="298" t="s">
        <v>2275</v>
      </c>
      <c r="K2" s="299" t="s">
        <v>2276</v>
      </c>
      <c r="L2" s="300" t="s">
        <v>2277</v>
      </c>
      <c r="M2" s="301" t="s">
        <v>2276</v>
      </c>
      <c r="N2" s="298" t="s">
        <v>2291</v>
      </c>
      <c r="O2" s="300" t="s">
        <v>2292</v>
      </c>
      <c r="P2" s="302" t="s">
        <v>2276</v>
      </c>
      <c r="Q2" s="265"/>
      <c r="R2" s="265"/>
      <c r="S2" s="265"/>
      <c r="T2" s="265"/>
      <c r="U2" s="265"/>
      <c r="V2" s="265"/>
      <c r="W2" s="265"/>
      <c r="X2" s="265"/>
      <c r="Y2" s="265"/>
      <c r="Z2" s="265"/>
    </row>
    <row r="3" spans="1:26" ht="220.8">
      <c r="A3" s="314" t="s">
        <v>935</v>
      </c>
      <c r="B3" s="269" t="s">
        <v>936</v>
      </c>
      <c r="C3" s="269" t="s">
        <v>937</v>
      </c>
      <c r="D3" s="268" t="s">
        <v>1142</v>
      </c>
      <c r="E3" s="270" t="s">
        <v>1143</v>
      </c>
      <c r="F3" s="758" t="s">
        <v>1157</v>
      </c>
      <c r="G3" s="398" t="s">
        <v>1158</v>
      </c>
      <c r="H3" s="315" t="s">
        <v>1167</v>
      </c>
      <c r="I3" s="316"/>
      <c r="J3" s="407" t="s">
        <v>3898</v>
      </c>
      <c r="K3" s="362">
        <v>0</v>
      </c>
      <c r="L3" s="398" t="s">
        <v>1169</v>
      </c>
      <c r="M3" s="363">
        <v>0</v>
      </c>
      <c r="N3" s="759" t="s">
        <v>3899</v>
      </c>
      <c r="O3" s="760" t="s">
        <v>3900</v>
      </c>
      <c r="P3" s="761" t="s">
        <v>2448</v>
      </c>
      <c r="Q3" s="276"/>
      <c r="R3" s="276"/>
      <c r="S3" s="276"/>
      <c r="T3" s="276"/>
      <c r="U3" s="276"/>
      <c r="V3" s="276"/>
      <c r="W3" s="276"/>
      <c r="X3" s="276"/>
      <c r="Y3" s="276"/>
      <c r="Z3" s="276"/>
    </row>
    <row r="4" spans="1:26" ht="99.75" customHeight="1">
      <c r="A4" s="314" t="s">
        <v>935</v>
      </c>
      <c r="B4" s="269" t="s">
        <v>936</v>
      </c>
      <c r="C4" s="269" t="s">
        <v>937</v>
      </c>
      <c r="D4" s="268" t="s">
        <v>1142</v>
      </c>
      <c r="E4" s="270" t="s">
        <v>1143</v>
      </c>
      <c r="F4" s="758" t="s">
        <v>1171</v>
      </c>
      <c r="G4" s="398" t="s">
        <v>1172</v>
      </c>
      <c r="H4" s="315" t="s">
        <v>1167</v>
      </c>
      <c r="I4" s="316"/>
      <c r="J4" s="407" t="s">
        <v>3901</v>
      </c>
      <c r="K4" s="362">
        <v>0</v>
      </c>
      <c r="L4" s="398" t="s">
        <v>3902</v>
      </c>
      <c r="M4" s="363">
        <v>0</v>
      </c>
      <c r="N4" s="762" t="s">
        <v>3903</v>
      </c>
      <c r="O4" s="763" t="s">
        <v>3904</v>
      </c>
      <c r="P4" s="764" t="s">
        <v>2448</v>
      </c>
      <c r="Q4" s="265"/>
      <c r="R4" s="265"/>
      <c r="S4" s="265"/>
      <c r="T4" s="265"/>
      <c r="U4" s="265"/>
      <c r="V4" s="265"/>
      <c r="W4" s="265"/>
      <c r="X4" s="265"/>
      <c r="Y4" s="265"/>
      <c r="Z4" s="265"/>
    </row>
    <row r="5" spans="1:26" ht="99.75" customHeight="1">
      <c r="A5" s="321" t="s">
        <v>2127</v>
      </c>
      <c r="B5" s="322" t="s">
        <v>2128</v>
      </c>
      <c r="C5" s="322" t="s">
        <v>2136</v>
      </c>
      <c r="D5" s="323" t="s">
        <v>2150</v>
      </c>
      <c r="E5" s="324" t="s">
        <v>2151</v>
      </c>
      <c r="F5" s="765" t="s">
        <v>2152</v>
      </c>
      <c r="G5" s="736" t="s">
        <v>2153</v>
      </c>
      <c r="H5" s="325" t="s">
        <v>1167</v>
      </c>
      <c r="I5" s="326"/>
      <c r="J5" s="651" t="s">
        <v>3905</v>
      </c>
      <c r="K5" s="439"/>
      <c r="L5" s="736" t="s">
        <v>3906</v>
      </c>
      <c r="M5" s="380">
        <v>0</v>
      </c>
      <c r="N5" s="759" t="s">
        <v>3907</v>
      </c>
      <c r="O5" s="760" t="s">
        <v>3908</v>
      </c>
      <c r="P5" s="761" t="s">
        <v>2448</v>
      </c>
      <c r="Q5" s="282"/>
      <c r="R5" s="282"/>
      <c r="S5" s="282"/>
      <c r="T5" s="282"/>
      <c r="U5" s="282"/>
      <c r="V5" s="282"/>
      <c r="W5" s="282"/>
      <c r="X5" s="282"/>
      <c r="Y5" s="282"/>
      <c r="Z5" s="282"/>
    </row>
    <row r="6" spans="1:26" ht="14.4">
      <c r="A6" s="456"/>
      <c r="B6" s="456"/>
      <c r="C6" s="456"/>
      <c r="D6" s="456"/>
      <c r="E6" s="456"/>
      <c r="F6" s="766"/>
      <c r="G6" s="767"/>
      <c r="H6" s="457"/>
      <c r="I6" s="457"/>
      <c r="J6" s="456"/>
      <c r="K6" s="456"/>
      <c r="L6" s="456"/>
      <c r="M6" s="654"/>
      <c r="N6" s="456"/>
      <c r="O6" s="456"/>
      <c r="P6" s="276"/>
      <c r="Q6" s="282"/>
      <c r="R6" s="282"/>
      <c r="S6" s="282"/>
      <c r="T6" s="282"/>
      <c r="U6" s="282"/>
      <c r="V6" s="282"/>
      <c r="W6" s="282"/>
      <c r="X6" s="282"/>
      <c r="Y6" s="282"/>
      <c r="Z6" s="282"/>
    </row>
    <row r="7" spans="1:26" ht="14.4">
      <c r="A7" s="456"/>
      <c r="B7" s="456"/>
      <c r="C7" s="456"/>
      <c r="D7" s="456"/>
      <c r="E7" s="456"/>
      <c r="F7" s="766"/>
      <c r="G7" s="767"/>
      <c r="H7" s="457"/>
      <c r="I7" s="457"/>
      <c r="J7" s="265"/>
      <c r="K7" s="458"/>
      <c r="L7" s="265"/>
      <c r="M7" s="458"/>
      <c r="N7" s="265"/>
      <c r="O7" s="265"/>
      <c r="P7" s="265"/>
      <c r="Q7" s="282"/>
      <c r="R7" s="282"/>
      <c r="S7" s="282"/>
      <c r="T7" s="282"/>
      <c r="U7" s="282"/>
      <c r="V7" s="282"/>
      <c r="W7" s="282"/>
      <c r="X7" s="282"/>
      <c r="Y7" s="282"/>
      <c r="Z7" s="282"/>
    </row>
    <row r="8" spans="1:26" ht="14.4">
      <c r="A8" s="282"/>
      <c r="B8" s="282"/>
      <c r="C8" s="282"/>
      <c r="D8" s="282"/>
      <c r="E8" s="282"/>
      <c r="F8" s="768"/>
      <c r="G8" s="769"/>
      <c r="H8" s="282"/>
      <c r="I8" s="282"/>
      <c r="J8" s="282"/>
      <c r="K8" s="282"/>
      <c r="L8" s="282"/>
      <c r="M8" s="282"/>
      <c r="N8" s="605"/>
      <c r="O8" s="605"/>
      <c r="P8" s="282"/>
      <c r="Q8" s="282"/>
      <c r="R8" s="282"/>
      <c r="S8" s="282"/>
      <c r="T8" s="282"/>
      <c r="U8" s="282"/>
      <c r="V8" s="282"/>
      <c r="W8" s="282"/>
      <c r="X8" s="282"/>
      <c r="Y8" s="282"/>
      <c r="Z8" s="282"/>
    </row>
    <row r="9" spans="1:26" ht="14.4">
      <c r="A9" s="282"/>
      <c r="B9" s="282"/>
      <c r="C9" s="282"/>
      <c r="D9" s="282"/>
      <c r="E9" s="282"/>
      <c r="F9" s="768"/>
      <c r="G9" s="769"/>
      <c r="H9" s="282"/>
      <c r="I9" s="282"/>
      <c r="J9" s="282"/>
      <c r="K9" s="282"/>
      <c r="L9" s="282"/>
      <c r="M9" s="282"/>
      <c r="N9" s="605"/>
      <c r="O9" s="605"/>
      <c r="P9" s="282"/>
      <c r="Q9" s="282"/>
      <c r="R9" s="282"/>
      <c r="S9" s="282"/>
      <c r="T9" s="282"/>
      <c r="U9" s="282"/>
      <c r="V9" s="282"/>
      <c r="W9" s="282"/>
      <c r="X9" s="282"/>
      <c r="Y9" s="282"/>
      <c r="Z9" s="282"/>
    </row>
    <row r="10" spans="1:26" ht="14.4">
      <c r="A10" s="282"/>
      <c r="B10" s="282"/>
      <c r="C10" s="282"/>
      <c r="D10" s="282"/>
      <c r="E10" s="282"/>
      <c r="F10" s="768"/>
      <c r="G10" s="769"/>
      <c r="H10" s="282"/>
      <c r="I10" s="282"/>
      <c r="J10" s="282"/>
      <c r="K10" s="282"/>
      <c r="L10" s="282"/>
      <c r="M10" s="282"/>
      <c r="N10" s="605"/>
      <c r="O10" s="605"/>
      <c r="P10" s="282"/>
      <c r="Q10" s="282"/>
      <c r="R10" s="282"/>
      <c r="S10" s="282"/>
      <c r="T10" s="282"/>
      <c r="U10" s="282"/>
      <c r="V10" s="282"/>
      <c r="W10" s="282"/>
      <c r="X10" s="282"/>
      <c r="Y10" s="282"/>
      <c r="Z10" s="282"/>
    </row>
    <row r="11" spans="1:26" ht="14.4">
      <c r="A11" s="282"/>
      <c r="B11" s="282"/>
      <c r="C11" s="282"/>
      <c r="D11" s="282"/>
      <c r="E11" s="282"/>
      <c r="F11" s="768"/>
      <c r="G11" s="769"/>
      <c r="H11" s="282"/>
      <c r="I11" s="282"/>
      <c r="J11" s="282"/>
      <c r="K11" s="282"/>
      <c r="L11" s="282"/>
      <c r="M11" s="282"/>
      <c r="N11" s="605"/>
      <c r="O11" s="605"/>
      <c r="P11" s="282"/>
      <c r="Q11" s="282"/>
      <c r="R11" s="282"/>
      <c r="S11" s="282"/>
      <c r="T11" s="282"/>
      <c r="U11" s="282"/>
      <c r="V11" s="282"/>
      <c r="W11" s="282"/>
      <c r="X11" s="282"/>
      <c r="Y11" s="282"/>
      <c r="Z11" s="282"/>
    </row>
    <row r="12" spans="1:26" ht="14.4">
      <c r="A12" s="282"/>
      <c r="B12" s="282"/>
      <c r="C12" s="282"/>
      <c r="D12" s="282"/>
      <c r="E12" s="282"/>
      <c r="F12" s="768"/>
      <c r="G12" s="769"/>
      <c r="H12" s="282"/>
      <c r="I12" s="282"/>
      <c r="J12" s="282"/>
      <c r="K12" s="282"/>
      <c r="L12" s="282"/>
      <c r="M12" s="282"/>
      <c r="N12" s="605"/>
      <c r="O12" s="605"/>
      <c r="P12" s="282"/>
      <c r="Q12" s="282"/>
      <c r="R12" s="282"/>
      <c r="S12" s="282"/>
      <c r="T12" s="282"/>
      <c r="U12" s="282"/>
      <c r="V12" s="282"/>
      <c r="W12" s="282"/>
      <c r="X12" s="282"/>
      <c r="Y12" s="282"/>
      <c r="Z12" s="282"/>
    </row>
    <row r="13" spans="1:26" ht="14.4">
      <c r="A13" s="282"/>
      <c r="B13" s="282"/>
      <c r="C13" s="282"/>
      <c r="D13" s="282"/>
      <c r="E13" s="282"/>
      <c r="F13" s="768"/>
      <c r="G13" s="769"/>
      <c r="H13" s="282"/>
      <c r="I13" s="282"/>
      <c r="J13" s="282"/>
      <c r="K13" s="282"/>
      <c r="L13" s="282"/>
      <c r="M13" s="282"/>
      <c r="N13" s="605"/>
      <c r="O13" s="605"/>
      <c r="P13" s="282"/>
      <c r="Q13" s="282"/>
      <c r="R13" s="282"/>
      <c r="S13" s="282"/>
      <c r="T13" s="282"/>
      <c r="U13" s="282"/>
      <c r="V13" s="282"/>
      <c r="W13" s="282"/>
      <c r="X13" s="282"/>
      <c r="Y13" s="282"/>
      <c r="Z13" s="282"/>
    </row>
    <row r="14" spans="1:26" ht="14.4">
      <c r="A14" s="282"/>
      <c r="B14" s="282"/>
      <c r="C14" s="282"/>
      <c r="D14" s="282"/>
      <c r="E14" s="282"/>
      <c r="F14" s="768"/>
      <c r="G14" s="769"/>
      <c r="H14" s="282"/>
      <c r="I14" s="282"/>
      <c r="J14" s="282"/>
      <c r="K14" s="282"/>
      <c r="L14" s="282"/>
      <c r="M14" s="282"/>
      <c r="N14" s="605"/>
      <c r="O14" s="605"/>
      <c r="P14" s="282"/>
      <c r="Q14" s="282"/>
      <c r="R14" s="282"/>
      <c r="S14" s="282"/>
      <c r="T14" s="282"/>
      <c r="U14" s="282"/>
      <c r="V14" s="282"/>
      <c r="W14" s="282"/>
      <c r="X14" s="282"/>
      <c r="Y14" s="282"/>
      <c r="Z14" s="282"/>
    </row>
    <row r="15" spans="1:26" ht="14.4">
      <c r="A15" s="282"/>
      <c r="B15" s="282"/>
      <c r="C15" s="282"/>
      <c r="D15" s="282"/>
      <c r="E15" s="282"/>
      <c r="F15" s="768"/>
      <c r="G15" s="769"/>
      <c r="H15" s="282"/>
      <c r="I15" s="282"/>
      <c r="J15" s="282"/>
      <c r="K15" s="282"/>
      <c r="L15" s="282"/>
      <c r="M15" s="282"/>
      <c r="N15" s="605"/>
      <c r="O15" s="605"/>
      <c r="P15" s="282"/>
      <c r="Q15" s="282"/>
      <c r="R15" s="282"/>
      <c r="S15" s="282"/>
      <c r="T15" s="282"/>
      <c r="U15" s="282"/>
      <c r="V15" s="282"/>
      <c r="W15" s="282"/>
      <c r="X15" s="282"/>
      <c r="Y15" s="282"/>
      <c r="Z15" s="282"/>
    </row>
    <row r="16" spans="1:26" ht="14.4">
      <c r="A16" s="282"/>
      <c r="B16" s="282"/>
      <c r="C16" s="282"/>
      <c r="D16" s="282"/>
      <c r="E16" s="282"/>
      <c r="F16" s="768"/>
      <c r="G16" s="769"/>
      <c r="H16" s="282"/>
      <c r="I16" s="282"/>
      <c r="J16" s="282"/>
      <c r="K16" s="282"/>
      <c r="L16" s="282"/>
      <c r="M16" s="282"/>
      <c r="N16" s="605"/>
      <c r="O16" s="605"/>
      <c r="P16" s="282"/>
      <c r="Q16" s="282"/>
      <c r="R16" s="282"/>
      <c r="S16" s="282"/>
      <c r="T16" s="282"/>
      <c r="U16" s="282"/>
      <c r="V16" s="282"/>
      <c r="W16" s="282"/>
      <c r="X16" s="282"/>
      <c r="Y16" s="282"/>
      <c r="Z16" s="282"/>
    </row>
    <row r="17" spans="1:26" ht="14.4">
      <c r="A17" s="282"/>
      <c r="B17" s="282"/>
      <c r="C17" s="282"/>
      <c r="D17" s="282"/>
      <c r="E17" s="282"/>
      <c r="F17" s="768"/>
      <c r="G17" s="769"/>
      <c r="H17" s="282"/>
      <c r="I17" s="282"/>
      <c r="J17" s="282"/>
      <c r="K17" s="282"/>
      <c r="L17" s="282"/>
      <c r="M17" s="282"/>
      <c r="N17" s="605"/>
      <c r="O17" s="605"/>
      <c r="P17" s="282"/>
      <c r="Q17" s="282"/>
      <c r="R17" s="282"/>
      <c r="S17" s="282"/>
      <c r="T17" s="282"/>
      <c r="U17" s="282"/>
      <c r="V17" s="282"/>
      <c r="W17" s="282"/>
      <c r="X17" s="282"/>
      <c r="Y17" s="282"/>
      <c r="Z17" s="282"/>
    </row>
    <row r="18" spans="1:26" ht="14.4">
      <c r="A18" s="282"/>
      <c r="B18" s="282"/>
      <c r="C18" s="282"/>
      <c r="D18" s="282"/>
      <c r="E18" s="282"/>
      <c r="F18" s="768"/>
      <c r="G18" s="769"/>
      <c r="H18" s="282"/>
      <c r="I18" s="282"/>
      <c r="J18" s="282"/>
      <c r="K18" s="282"/>
      <c r="L18" s="282"/>
      <c r="M18" s="282"/>
      <c r="N18" s="605"/>
      <c r="O18" s="605"/>
      <c r="P18" s="282"/>
      <c r="Q18" s="282"/>
      <c r="R18" s="282"/>
      <c r="S18" s="282"/>
      <c r="T18" s="282"/>
      <c r="U18" s="282"/>
      <c r="V18" s="282"/>
      <c r="W18" s="282"/>
      <c r="X18" s="282"/>
      <c r="Y18" s="282"/>
      <c r="Z18" s="282"/>
    </row>
    <row r="19" spans="1:26" ht="14.4">
      <c r="A19" s="282"/>
      <c r="B19" s="282"/>
      <c r="C19" s="282"/>
      <c r="D19" s="282"/>
      <c r="E19" s="282"/>
      <c r="F19" s="768"/>
      <c r="G19" s="769"/>
      <c r="H19" s="282"/>
      <c r="I19" s="282"/>
      <c r="J19" s="282"/>
      <c r="K19" s="282"/>
      <c r="L19" s="282"/>
      <c r="M19" s="282"/>
      <c r="N19" s="605"/>
      <c r="O19" s="605"/>
      <c r="P19" s="282"/>
      <c r="Q19" s="282"/>
      <c r="R19" s="282"/>
      <c r="S19" s="282"/>
      <c r="T19" s="282"/>
      <c r="U19" s="282"/>
      <c r="V19" s="282"/>
      <c r="W19" s="282"/>
      <c r="X19" s="282"/>
      <c r="Y19" s="282"/>
      <c r="Z19" s="282"/>
    </row>
    <row r="20" spans="1:26" ht="14.4">
      <c r="A20" s="282"/>
      <c r="B20" s="282"/>
      <c r="C20" s="282"/>
      <c r="D20" s="282"/>
      <c r="E20" s="282"/>
      <c r="F20" s="768"/>
      <c r="G20" s="769"/>
      <c r="H20" s="282"/>
      <c r="I20" s="282"/>
      <c r="J20" s="282"/>
      <c r="K20" s="282"/>
      <c r="L20" s="282"/>
      <c r="M20" s="282"/>
      <c r="N20" s="605"/>
      <c r="O20" s="605"/>
      <c r="P20" s="282"/>
      <c r="Q20" s="282"/>
      <c r="R20" s="282"/>
      <c r="S20" s="282"/>
      <c r="T20" s="282"/>
      <c r="U20" s="282"/>
      <c r="V20" s="282"/>
      <c r="W20" s="282"/>
      <c r="X20" s="282"/>
      <c r="Y20" s="282"/>
      <c r="Z20" s="282"/>
    </row>
    <row r="21" spans="1:26" ht="15.75" customHeight="1">
      <c r="A21" s="282"/>
      <c r="B21" s="282"/>
      <c r="C21" s="282"/>
      <c r="D21" s="282"/>
      <c r="E21" s="282"/>
      <c r="F21" s="768"/>
      <c r="G21" s="769"/>
      <c r="H21" s="282"/>
      <c r="I21" s="282"/>
      <c r="J21" s="282"/>
      <c r="K21" s="282"/>
      <c r="L21" s="282"/>
      <c r="M21" s="282"/>
      <c r="N21" s="605"/>
      <c r="O21" s="605"/>
      <c r="P21" s="282"/>
      <c r="Q21" s="282"/>
      <c r="R21" s="282"/>
      <c r="S21" s="282"/>
      <c r="T21" s="282"/>
      <c r="U21" s="282"/>
      <c r="V21" s="282"/>
      <c r="W21" s="282"/>
      <c r="X21" s="282"/>
      <c r="Y21" s="282"/>
      <c r="Z21" s="282"/>
    </row>
    <row r="22" spans="1:26" ht="15.75" customHeight="1">
      <c r="A22" s="282"/>
      <c r="B22" s="282"/>
      <c r="C22" s="282"/>
      <c r="D22" s="282"/>
      <c r="E22" s="282"/>
      <c r="F22" s="768"/>
      <c r="G22" s="769"/>
      <c r="H22" s="282"/>
      <c r="I22" s="282"/>
      <c r="J22" s="282"/>
      <c r="K22" s="282"/>
      <c r="L22" s="282"/>
      <c r="M22" s="282"/>
      <c r="N22" s="605"/>
      <c r="O22" s="605"/>
      <c r="P22" s="282"/>
      <c r="Q22" s="282"/>
      <c r="R22" s="282"/>
      <c r="S22" s="282"/>
      <c r="T22" s="282"/>
      <c r="U22" s="282"/>
      <c r="V22" s="282"/>
      <c r="W22" s="282"/>
      <c r="X22" s="282"/>
      <c r="Y22" s="282"/>
      <c r="Z22" s="282"/>
    </row>
    <row r="23" spans="1:26" ht="15.75" customHeight="1">
      <c r="A23" s="282"/>
      <c r="B23" s="282"/>
      <c r="C23" s="282"/>
      <c r="D23" s="282"/>
      <c r="E23" s="282"/>
      <c r="F23" s="768"/>
      <c r="G23" s="769"/>
      <c r="H23" s="282"/>
      <c r="I23" s="282"/>
      <c r="J23" s="282"/>
      <c r="K23" s="282"/>
      <c r="L23" s="282"/>
      <c r="M23" s="282"/>
      <c r="N23" s="605"/>
      <c r="O23" s="605"/>
      <c r="P23" s="282"/>
      <c r="Q23" s="282"/>
      <c r="R23" s="282"/>
      <c r="S23" s="282"/>
      <c r="T23" s="282"/>
      <c r="U23" s="282"/>
      <c r="V23" s="282"/>
      <c r="W23" s="282"/>
      <c r="X23" s="282"/>
      <c r="Y23" s="282"/>
      <c r="Z23" s="282"/>
    </row>
    <row r="24" spans="1:26" ht="15.75" customHeight="1">
      <c r="A24" s="282"/>
      <c r="B24" s="282"/>
      <c r="C24" s="282"/>
      <c r="D24" s="282"/>
      <c r="E24" s="282"/>
      <c r="F24" s="768"/>
      <c r="G24" s="769"/>
      <c r="H24" s="282"/>
      <c r="I24" s="282"/>
      <c r="J24" s="282"/>
      <c r="K24" s="282"/>
      <c r="L24" s="282"/>
      <c r="M24" s="282"/>
      <c r="N24" s="605"/>
      <c r="O24" s="605"/>
      <c r="P24" s="282"/>
      <c r="Q24" s="282"/>
      <c r="R24" s="282"/>
      <c r="S24" s="282"/>
      <c r="T24" s="282"/>
      <c r="U24" s="282"/>
      <c r="V24" s="282"/>
      <c r="W24" s="282"/>
      <c r="X24" s="282"/>
      <c r="Y24" s="282"/>
      <c r="Z24" s="282"/>
    </row>
    <row r="25" spans="1:26" ht="15.75" customHeight="1">
      <c r="A25" s="282"/>
      <c r="B25" s="282"/>
      <c r="C25" s="282"/>
      <c r="D25" s="282"/>
      <c r="E25" s="282"/>
      <c r="F25" s="768"/>
      <c r="G25" s="769"/>
      <c r="H25" s="282"/>
      <c r="I25" s="282"/>
      <c r="J25" s="282"/>
      <c r="K25" s="282"/>
      <c r="L25" s="282"/>
      <c r="M25" s="282"/>
      <c r="N25" s="605"/>
      <c r="O25" s="605"/>
      <c r="P25" s="282"/>
      <c r="Q25" s="282"/>
      <c r="R25" s="282"/>
      <c r="S25" s="282"/>
      <c r="T25" s="282"/>
      <c r="U25" s="282"/>
      <c r="V25" s="282"/>
      <c r="W25" s="282"/>
      <c r="X25" s="282"/>
      <c r="Y25" s="282"/>
      <c r="Z25" s="282"/>
    </row>
    <row r="26" spans="1:26" ht="15.75" customHeight="1">
      <c r="A26" s="282"/>
      <c r="B26" s="282"/>
      <c r="C26" s="282"/>
      <c r="D26" s="282"/>
      <c r="E26" s="282"/>
      <c r="F26" s="768"/>
      <c r="G26" s="769"/>
      <c r="H26" s="282"/>
      <c r="I26" s="282"/>
      <c r="J26" s="282"/>
      <c r="K26" s="282"/>
      <c r="L26" s="282"/>
      <c r="M26" s="282"/>
      <c r="N26" s="605"/>
      <c r="O26" s="605"/>
      <c r="P26" s="282"/>
      <c r="Q26" s="282"/>
      <c r="R26" s="282"/>
      <c r="S26" s="282"/>
      <c r="T26" s="282"/>
      <c r="U26" s="282"/>
      <c r="V26" s="282"/>
      <c r="W26" s="282"/>
      <c r="X26" s="282"/>
      <c r="Y26" s="282"/>
      <c r="Z26" s="282"/>
    </row>
    <row r="27" spans="1:26" ht="15.75" customHeight="1">
      <c r="A27" s="282"/>
      <c r="B27" s="282"/>
      <c r="C27" s="282"/>
      <c r="D27" s="282"/>
      <c r="E27" s="282"/>
      <c r="F27" s="768"/>
      <c r="G27" s="769"/>
      <c r="H27" s="282"/>
      <c r="I27" s="282"/>
      <c r="J27" s="282"/>
      <c r="K27" s="282"/>
      <c r="L27" s="282"/>
      <c r="M27" s="282"/>
      <c r="N27" s="605"/>
      <c r="O27" s="605"/>
      <c r="P27" s="282"/>
      <c r="Q27" s="282"/>
      <c r="R27" s="282"/>
      <c r="S27" s="282"/>
      <c r="T27" s="282"/>
      <c r="U27" s="282"/>
      <c r="V27" s="282"/>
      <c r="W27" s="282"/>
      <c r="X27" s="282"/>
      <c r="Y27" s="282"/>
      <c r="Z27" s="282"/>
    </row>
    <row r="28" spans="1:26" ht="15.75" customHeight="1">
      <c r="A28" s="282"/>
      <c r="B28" s="282"/>
      <c r="C28" s="282"/>
      <c r="D28" s="282"/>
      <c r="E28" s="282"/>
      <c r="F28" s="768"/>
      <c r="G28" s="769"/>
      <c r="H28" s="282"/>
      <c r="I28" s="282"/>
      <c r="J28" s="282"/>
      <c r="K28" s="282"/>
      <c r="L28" s="282"/>
      <c r="M28" s="282"/>
      <c r="N28" s="605"/>
      <c r="O28" s="605"/>
      <c r="P28" s="282"/>
      <c r="Q28" s="282"/>
      <c r="R28" s="282"/>
      <c r="S28" s="282"/>
      <c r="T28" s="282"/>
      <c r="U28" s="282"/>
      <c r="V28" s="282"/>
      <c r="W28" s="282"/>
      <c r="X28" s="282"/>
      <c r="Y28" s="282"/>
      <c r="Z28" s="282"/>
    </row>
    <row r="29" spans="1:26" ht="15.75" customHeight="1">
      <c r="A29" s="282"/>
      <c r="B29" s="282"/>
      <c r="C29" s="282"/>
      <c r="D29" s="282"/>
      <c r="E29" s="282"/>
      <c r="F29" s="768"/>
      <c r="G29" s="769"/>
      <c r="H29" s="282"/>
      <c r="I29" s="282"/>
      <c r="J29" s="282"/>
      <c r="K29" s="282"/>
      <c r="L29" s="282"/>
      <c r="M29" s="282"/>
      <c r="N29" s="605"/>
      <c r="O29" s="605"/>
      <c r="P29" s="282"/>
      <c r="Q29" s="282"/>
      <c r="R29" s="282"/>
      <c r="S29" s="282"/>
      <c r="T29" s="282"/>
      <c r="U29" s="282"/>
      <c r="V29" s="282"/>
      <c r="W29" s="282"/>
      <c r="X29" s="282"/>
      <c r="Y29" s="282"/>
      <c r="Z29" s="282"/>
    </row>
    <row r="30" spans="1:26" ht="15.75" customHeight="1">
      <c r="A30" s="282"/>
      <c r="B30" s="282"/>
      <c r="C30" s="282"/>
      <c r="D30" s="282"/>
      <c r="E30" s="282"/>
      <c r="F30" s="768"/>
      <c r="G30" s="769"/>
      <c r="H30" s="282"/>
      <c r="I30" s="282"/>
      <c r="J30" s="282"/>
      <c r="K30" s="282"/>
      <c r="L30" s="282"/>
      <c r="M30" s="282"/>
      <c r="N30" s="605"/>
      <c r="O30" s="605"/>
      <c r="P30" s="282"/>
      <c r="Q30" s="282"/>
      <c r="R30" s="282"/>
      <c r="S30" s="282"/>
      <c r="T30" s="282"/>
      <c r="U30" s="282"/>
      <c r="V30" s="282"/>
      <c r="W30" s="282"/>
      <c r="X30" s="282"/>
      <c r="Y30" s="282"/>
      <c r="Z30" s="282"/>
    </row>
    <row r="31" spans="1:26" ht="15.75" customHeight="1">
      <c r="A31" s="282"/>
      <c r="B31" s="282"/>
      <c r="C31" s="282"/>
      <c r="D31" s="282"/>
      <c r="E31" s="282"/>
      <c r="F31" s="768"/>
      <c r="G31" s="769"/>
      <c r="H31" s="282"/>
      <c r="I31" s="282"/>
      <c r="J31" s="282"/>
      <c r="K31" s="282"/>
      <c r="L31" s="282"/>
      <c r="M31" s="282"/>
      <c r="N31" s="605"/>
      <c r="O31" s="605"/>
      <c r="P31" s="282"/>
      <c r="Q31" s="282"/>
      <c r="R31" s="282"/>
      <c r="S31" s="282"/>
      <c r="T31" s="282"/>
      <c r="U31" s="282"/>
      <c r="V31" s="282"/>
      <c r="W31" s="282"/>
      <c r="X31" s="282"/>
      <c r="Y31" s="282"/>
      <c r="Z31" s="282"/>
    </row>
    <row r="32" spans="1:26" ht="15.75" customHeight="1">
      <c r="A32" s="282"/>
      <c r="B32" s="282"/>
      <c r="C32" s="282"/>
      <c r="D32" s="282"/>
      <c r="E32" s="282"/>
      <c r="F32" s="768"/>
      <c r="G32" s="769"/>
      <c r="H32" s="282"/>
      <c r="I32" s="282"/>
      <c r="J32" s="282"/>
      <c r="K32" s="282"/>
      <c r="L32" s="282"/>
      <c r="M32" s="282"/>
      <c r="N32" s="605"/>
      <c r="O32" s="605"/>
      <c r="P32" s="282"/>
      <c r="Q32" s="282"/>
      <c r="R32" s="282"/>
      <c r="S32" s="282"/>
      <c r="T32" s="282"/>
      <c r="U32" s="282"/>
      <c r="V32" s="282"/>
      <c r="W32" s="282"/>
      <c r="X32" s="282"/>
      <c r="Y32" s="282"/>
      <c r="Z32" s="282"/>
    </row>
    <row r="33" spans="1:26" ht="15.75" customHeight="1">
      <c r="A33" s="282"/>
      <c r="B33" s="282"/>
      <c r="C33" s="282"/>
      <c r="D33" s="282"/>
      <c r="E33" s="282"/>
      <c r="F33" s="768"/>
      <c r="G33" s="769"/>
      <c r="H33" s="282"/>
      <c r="I33" s="282"/>
      <c r="J33" s="282"/>
      <c r="K33" s="282"/>
      <c r="L33" s="282"/>
      <c r="M33" s="282"/>
      <c r="N33" s="605"/>
      <c r="O33" s="605"/>
      <c r="P33" s="282"/>
      <c r="Q33" s="282"/>
      <c r="R33" s="282"/>
      <c r="S33" s="282"/>
      <c r="T33" s="282"/>
      <c r="U33" s="282"/>
      <c r="V33" s="282"/>
      <c r="W33" s="282"/>
      <c r="X33" s="282"/>
      <c r="Y33" s="282"/>
      <c r="Z33" s="282"/>
    </row>
    <row r="34" spans="1:26" ht="15.75" customHeight="1">
      <c r="A34" s="282"/>
      <c r="B34" s="282"/>
      <c r="C34" s="282"/>
      <c r="D34" s="282"/>
      <c r="E34" s="282"/>
      <c r="F34" s="768"/>
      <c r="G34" s="769"/>
      <c r="H34" s="282"/>
      <c r="I34" s="282"/>
      <c r="J34" s="282"/>
      <c r="K34" s="282"/>
      <c r="L34" s="282"/>
      <c r="M34" s="282"/>
      <c r="N34" s="605"/>
      <c r="O34" s="605"/>
      <c r="P34" s="282"/>
      <c r="Q34" s="282"/>
      <c r="R34" s="282"/>
      <c r="S34" s="282"/>
      <c r="T34" s="282"/>
      <c r="U34" s="282"/>
      <c r="V34" s="282"/>
      <c r="W34" s="282"/>
      <c r="X34" s="282"/>
      <c r="Y34" s="282"/>
      <c r="Z34" s="282"/>
    </row>
    <row r="35" spans="1:26" ht="15.75" customHeight="1">
      <c r="A35" s="282"/>
      <c r="B35" s="282"/>
      <c r="C35" s="282"/>
      <c r="D35" s="282"/>
      <c r="E35" s="282"/>
      <c r="F35" s="768"/>
      <c r="G35" s="769"/>
      <c r="H35" s="282"/>
      <c r="I35" s="282"/>
      <c r="J35" s="282"/>
      <c r="K35" s="282"/>
      <c r="L35" s="282"/>
      <c r="M35" s="282"/>
      <c r="N35" s="605"/>
      <c r="O35" s="605"/>
      <c r="P35" s="282"/>
      <c r="Q35" s="282"/>
      <c r="R35" s="282"/>
      <c r="S35" s="282"/>
      <c r="T35" s="282"/>
      <c r="U35" s="282"/>
      <c r="V35" s="282"/>
      <c r="W35" s="282"/>
      <c r="X35" s="282"/>
      <c r="Y35" s="282"/>
      <c r="Z35" s="282"/>
    </row>
    <row r="36" spans="1:26" ht="15.75" customHeight="1">
      <c r="A36" s="282"/>
      <c r="B36" s="282"/>
      <c r="C36" s="282"/>
      <c r="D36" s="282"/>
      <c r="E36" s="282"/>
      <c r="F36" s="768"/>
      <c r="G36" s="769"/>
      <c r="H36" s="282"/>
      <c r="I36" s="282"/>
      <c r="J36" s="282"/>
      <c r="K36" s="282"/>
      <c r="L36" s="282"/>
      <c r="M36" s="282"/>
      <c r="N36" s="605"/>
      <c r="O36" s="605"/>
      <c r="P36" s="282"/>
      <c r="Q36" s="282"/>
      <c r="R36" s="282"/>
      <c r="S36" s="282"/>
      <c r="T36" s="282"/>
      <c r="U36" s="282"/>
      <c r="V36" s="282"/>
      <c r="W36" s="282"/>
      <c r="X36" s="282"/>
      <c r="Y36" s="282"/>
      <c r="Z36" s="282"/>
    </row>
    <row r="37" spans="1:26" ht="15.75" customHeight="1">
      <c r="A37" s="282"/>
      <c r="B37" s="282"/>
      <c r="C37" s="282"/>
      <c r="D37" s="282"/>
      <c r="E37" s="282"/>
      <c r="F37" s="768"/>
      <c r="G37" s="769"/>
      <c r="H37" s="282"/>
      <c r="I37" s="282"/>
      <c r="J37" s="282"/>
      <c r="K37" s="282"/>
      <c r="L37" s="282"/>
      <c r="M37" s="282"/>
      <c r="N37" s="605"/>
      <c r="O37" s="605"/>
      <c r="P37" s="282"/>
      <c r="Q37" s="282"/>
      <c r="R37" s="282"/>
      <c r="S37" s="282"/>
      <c r="T37" s="282"/>
      <c r="U37" s="282"/>
      <c r="V37" s="282"/>
      <c r="W37" s="282"/>
      <c r="X37" s="282"/>
      <c r="Y37" s="282"/>
      <c r="Z37" s="282"/>
    </row>
    <row r="38" spans="1:26" ht="15.75" customHeight="1">
      <c r="A38" s="282"/>
      <c r="B38" s="282"/>
      <c r="C38" s="282"/>
      <c r="D38" s="282"/>
      <c r="E38" s="282"/>
      <c r="F38" s="768"/>
      <c r="G38" s="769"/>
      <c r="H38" s="282"/>
      <c r="I38" s="282"/>
      <c r="J38" s="282"/>
      <c r="K38" s="282"/>
      <c r="L38" s="282"/>
      <c r="M38" s="282"/>
      <c r="N38" s="605"/>
      <c r="O38" s="605"/>
      <c r="P38" s="282"/>
      <c r="Q38" s="282"/>
      <c r="R38" s="282"/>
      <c r="S38" s="282"/>
      <c r="T38" s="282"/>
      <c r="U38" s="282"/>
      <c r="V38" s="282"/>
      <c r="W38" s="282"/>
      <c r="X38" s="282"/>
      <c r="Y38" s="282"/>
      <c r="Z38" s="282"/>
    </row>
    <row r="39" spans="1:26" ht="15.75" customHeight="1">
      <c r="A39" s="282"/>
      <c r="B39" s="282"/>
      <c r="C39" s="282"/>
      <c r="D39" s="282"/>
      <c r="E39" s="282"/>
      <c r="F39" s="768"/>
      <c r="G39" s="769"/>
      <c r="H39" s="282"/>
      <c r="I39" s="282"/>
      <c r="J39" s="282"/>
      <c r="K39" s="282"/>
      <c r="L39" s="282"/>
      <c r="M39" s="282"/>
      <c r="N39" s="605"/>
      <c r="O39" s="605"/>
      <c r="P39" s="282"/>
      <c r="Q39" s="282"/>
      <c r="R39" s="282"/>
      <c r="S39" s="282"/>
      <c r="T39" s="282"/>
      <c r="U39" s="282"/>
      <c r="V39" s="282"/>
      <c r="W39" s="282"/>
      <c r="X39" s="282"/>
      <c r="Y39" s="282"/>
      <c r="Z39" s="282"/>
    </row>
    <row r="40" spans="1:26" ht="15.75" customHeight="1">
      <c r="A40" s="282"/>
      <c r="B40" s="282"/>
      <c r="C40" s="282"/>
      <c r="D40" s="282"/>
      <c r="E40" s="282"/>
      <c r="F40" s="768"/>
      <c r="G40" s="769"/>
      <c r="H40" s="282"/>
      <c r="I40" s="282"/>
      <c r="J40" s="282"/>
      <c r="K40" s="282"/>
      <c r="L40" s="282"/>
      <c r="M40" s="282"/>
      <c r="N40" s="605"/>
      <c r="O40" s="605"/>
      <c r="P40" s="282"/>
      <c r="Q40" s="282"/>
      <c r="R40" s="282"/>
      <c r="S40" s="282"/>
      <c r="T40" s="282"/>
      <c r="U40" s="282"/>
      <c r="V40" s="282"/>
      <c r="W40" s="282"/>
      <c r="X40" s="282"/>
      <c r="Y40" s="282"/>
      <c r="Z40" s="282"/>
    </row>
    <row r="41" spans="1:26" ht="15.75" customHeight="1">
      <c r="A41" s="282"/>
      <c r="B41" s="282"/>
      <c r="C41" s="282"/>
      <c r="D41" s="282"/>
      <c r="E41" s="282"/>
      <c r="F41" s="768"/>
      <c r="G41" s="769"/>
      <c r="H41" s="282"/>
      <c r="I41" s="282"/>
      <c r="J41" s="282"/>
      <c r="K41" s="282"/>
      <c r="L41" s="282"/>
      <c r="M41" s="282"/>
      <c r="N41" s="605"/>
      <c r="O41" s="605"/>
      <c r="P41" s="282"/>
      <c r="Q41" s="282"/>
      <c r="R41" s="282"/>
      <c r="S41" s="282"/>
      <c r="T41" s="282"/>
      <c r="U41" s="282"/>
      <c r="V41" s="282"/>
      <c r="W41" s="282"/>
      <c r="X41" s="282"/>
      <c r="Y41" s="282"/>
      <c r="Z41" s="282"/>
    </row>
    <row r="42" spans="1:26" ht="15.75" customHeight="1">
      <c r="A42" s="282"/>
      <c r="B42" s="282"/>
      <c r="C42" s="282"/>
      <c r="D42" s="282"/>
      <c r="E42" s="282"/>
      <c r="F42" s="768"/>
      <c r="G42" s="769"/>
      <c r="H42" s="282"/>
      <c r="I42" s="282"/>
      <c r="J42" s="282"/>
      <c r="K42" s="282"/>
      <c r="L42" s="282"/>
      <c r="M42" s="282"/>
      <c r="N42" s="605"/>
      <c r="O42" s="605"/>
      <c r="P42" s="282"/>
      <c r="Q42" s="282"/>
      <c r="R42" s="282"/>
      <c r="S42" s="282"/>
      <c r="T42" s="282"/>
      <c r="U42" s="282"/>
      <c r="V42" s="282"/>
      <c r="W42" s="282"/>
      <c r="X42" s="282"/>
      <c r="Y42" s="282"/>
      <c r="Z42" s="282"/>
    </row>
    <row r="43" spans="1:26" ht="15.75" customHeight="1">
      <c r="A43" s="282"/>
      <c r="B43" s="282"/>
      <c r="C43" s="282"/>
      <c r="D43" s="282"/>
      <c r="E43" s="282"/>
      <c r="F43" s="768"/>
      <c r="G43" s="769"/>
      <c r="H43" s="282"/>
      <c r="I43" s="282"/>
      <c r="J43" s="282"/>
      <c r="K43" s="282"/>
      <c r="L43" s="282"/>
      <c r="M43" s="282"/>
      <c r="N43" s="605"/>
      <c r="O43" s="605"/>
      <c r="P43" s="282"/>
      <c r="Q43" s="282"/>
      <c r="R43" s="282"/>
      <c r="S43" s="282"/>
      <c r="T43" s="282"/>
      <c r="U43" s="282"/>
      <c r="V43" s="282"/>
      <c r="W43" s="282"/>
      <c r="X43" s="282"/>
      <c r="Y43" s="282"/>
      <c r="Z43" s="282"/>
    </row>
    <row r="44" spans="1:26" ht="15.75" customHeight="1">
      <c r="A44" s="282"/>
      <c r="B44" s="282"/>
      <c r="C44" s="282"/>
      <c r="D44" s="282"/>
      <c r="E44" s="282"/>
      <c r="F44" s="768"/>
      <c r="G44" s="769"/>
      <c r="H44" s="282"/>
      <c r="I44" s="282"/>
      <c r="J44" s="282"/>
      <c r="K44" s="282"/>
      <c r="L44" s="282"/>
      <c r="M44" s="282"/>
      <c r="N44" s="605"/>
      <c r="O44" s="605"/>
      <c r="P44" s="282"/>
      <c r="Q44" s="282"/>
      <c r="R44" s="282"/>
      <c r="S44" s="282"/>
      <c r="T44" s="282"/>
      <c r="U44" s="282"/>
      <c r="V44" s="282"/>
      <c r="W44" s="282"/>
      <c r="X44" s="282"/>
      <c r="Y44" s="282"/>
      <c r="Z44" s="282"/>
    </row>
    <row r="45" spans="1:26" ht="15.75" customHeight="1">
      <c r="A45" s="282"/>
      <c r="B45" s="282"/>
      <c r="C45" s="282"/>
      <c r="D45" s="282"/>
      <c r="E45" s="282"/>
      <c r="F45" s="768"/>
      <c r="G45" s="769"/>
      <c r="H45" s="282"/>
      <c r="I45" s="282"/>
      <c r="J45" s="282"/>
      <c r="K45" s="282"/>
      <c r="L45" s="282"/>
      <c r="M45" s="282"/>
      <c r="N45" s="605"/>
      <c r="O45" s="605"/>
      <c r="P45" s="282"/>
      <c r="Q45" s="282"/>
      <c r="R45" s="282"/>
      <c r="S45" s="282"/>
      <c r="T45" s="282"/>
      <c r="U45" s="282"/>
      <c r="V45" s="282"/>
      <c r="W45" s="282"/>
      <c r="X45" s="282"/>
      <c r="Y45" s="282"/>
      <c r="Z45" s="282"/>
    </row>
    <row r="46" spans="1:26" ht="15.75" customHeight="1">
      <c r="A46" s="282"/>
      <c r="B46" s="282"/>
      <c r="C46" s="282"/>
      <c r="D46" s="282"/>
      <c r="E46" s="282"/>
      <c r="F46" s="768"/>
      <c r="G46" s="769"/>
      <c r="H46" s="282"/>
      <c r="I46" s="282"/>
      <c r="J46" s="282"/>
      <c r="K46" s="282"/>
      <c r="L46" s="282"/>
      <c r="M46" s="282"/>
      <c r="N46" s="605"/>
      <c r="O46" s="605"/>
      <c r="P46" s="282"/>
      <c r="Q46" s="282"/>
      <c r="R46" s="282"/>
      <c r="S46" s="282"/>
      <c r="T46" s="282"/>
      <c r="U46" s="282"/>
      <c r="V46" s="282"/>
      <c r="W46" s="282"/>
      <c r="X46" s="282"/>
      <c r="Y46" s="282"/>
      <c r="Z46" s="282"/>
    </row>
    <row r="47" spans="1:26" ht="15.75" customHeight="1">
      <c r="A47" s="282"/>
      <c r="B47" s="282"/>
      <c r="C47" s="282"/>
      <c r="D47" s="282"/>
      <c r="E47" s="282"/>
      <c r="F47" s="768"/>
      <c r="G47" s="769"/>
      <c r="H47" s="282"/>
      <c r="I47" s="282"/>
      <c r="J47" s="282"/>
      <c r="K47" s="282"/>
      <c r="L47" s="282"/>
      <c r="M47" s="282"/>
      <c r="N47" s="605"/>
      <c r="O47" s="605"/>
      <c r="P47" s="282"/>
      <c r="Q47" s="282"/>
      <c r="R47" s="282"/>
      <c r="S47" s="282"/>
      <c r="T47" s="282"/>
      <c r="U47" s="282"/>
      <c r="V47" s="282"/>
      <c r="W47" s="282"/>
      <c r="X47" s="282"/>
      <c r="Y47" s="282"/>
      <c r="Z47" s="282"/>
    </row>
    <row r="48" spans="1:26" ht="15.75" customHeight="1">
      <c r="A48" s="282"/>
      <c r="B48" s="282"/>
      <c r="C48" s="282"/>
      <c r="D48" s="282"/>
      <c r="E48" s="282"/>
      <c r="F48" s="768"/>
      <c r="G48" s="769"/>
      <c r="H48" s="282"/>
      <c r="I48" s="282"/>
      <c r="J48" s="282"/>
      <c r="K48" s="282"/>
      <c r="L48" s="282"/>
      <c r="M48" s="282"/>
      <c r="N48" s="605"/>
      <c r="O48" s="605"/>
      <c r="P48" s="282"/>
      <c r="Q48" s="282"/>
      <c r="R48" s="282"/>
      <c r="S48" s="282"/>
      <c r="T48" s="282"/>
      <c r="U48" s="282"/>
      <c r="V48" s="282"/>
      <c r="W48" s="282"/>
      <c r="X48" s="282"/>
      <c r="Y48" s="282"/>
      <c r="Z48" s="282"/>
    </row>
    <row r="49" spans="1:26" ht="15.75" customHeight="1">
      <c r="A49" s="282"/>
      <c r="B49" s="282"/>
      <c r="C49" s="282"/>
      <c r="D49" s="282"/>
      <c r="E49" s="282"/>
      <c r="F49" s="768"/>
      <c r="G49" s="769"/>
      <c r="H49" s="282"/>
      <c r="I49" s="282"/>
      <c r="J49" s="282"/>
      <c r="K49" s="282"/>
      <c r="L49" s="282"/>
      <c r="M49" s="282"/>
      <c r="N49" s="605"/>
      <c r="O49" s="605"/>
      <c r="P49" s="282"/>
      <c r="Q49" s="282"/>
      <c r="R49" s="282"/>
      <c r="S49" s="282"/>
      <c r="T49" s="282"/>
      <c r="U49" s="282"/>
      <c r="V49" s="282"/>
      <c r="W49" s="282"/>
      <c r="X49" s="282"/>
      <c r="Y49" s="282"/>
      <c r="Z49" s="282"/>
    </row>
    <row r="50" spans="1:26" ht="15.75" customHeight="1">
      <c r="A50" s="282"/>
      <c r="B50" s="282"/>
      <c r="C50" s="282"/>
      <c r="D50" s="282"/>
      <c r="E50" s="282"/>
      <c r="F50" s="768"/>
      <c r="G50" s="769"/>
      <c r="H50" s="282"/>
      <c r="I50" s="282"/>
      <c r="J50" s="282"/>
      <c r="K50" s="282"/>
      <c r="L50" s="282"/>
      <c r="M50" s="282"/>
      <c r="N50" s="605"/>
      <c r="O50" s="605"/>
      <c r="P50" s="282"/>
      <c r="Q50" s="282"/>
      <c r="R50" s="282"/>
      <c r="S50" s="282"/>
      <c r="T50" s="282"/>
      <c r="U50" s="282"/>
      <c r="V50" s="282"/>
      <c r="W50" s="282"/>
      <c r="X50" s="282"/>
      <c r="Y50" s="282"/>
      <c r="Z50" s="282"/>
    </row>
    <row r="51" spans="1:26" ht="15.75" customHeight="1">
      <c r="A51" s="282"/>
      <c r="B51" s="282"/>
      <c r="C51" s="282"/>
      <c r="D51" s="282"/>
      <c r="E51" s="282"/>
      <c r="F51" s="768"/>
      <c r="G51" s="769"/>
      <c r="H51" s="282"/>
      <c r="I51" s="282"/>
      <c r="J51" s="282"/>
      <c r="K51" s="282"/>
      <c r="L51" s="282"/>
      <c r="M51" s="282"/>
      <c r="N51" s="605"/>
      <c r="O51" s="605"/>
      <c r="P51" s="282"/>
      <c r="Q51" s="282"/>
      <c r="R51" s="282"/>
      <c r="S51" s="282"/>
      <c r="T51" s="282"/>
      <c r="U51" s="282"/>
      <c r="V51" s="282"/>
      <c r="W51" s="282"/>
      <c r="X51" s="282"/>
      <c r="Y51" s="282"/>
      <c r="Z51" s="282"/>
    </row>
    <row r="52" spans="1:26" ht="15.75" customHeight="1">
      <c r="A52" s="282"/>
      <c r="B52" s="282"/>
      <c r="C52" s="282"/>
      <c r="D52" s="282"/>
      <c r="E52" s="282"/>
      <c r="F52" s="768"/>
      <c r="G52" s="769"/>
      <c r="H52" s="282"/>
      <c r="I52" s="282"/>
      <c r="J52" s="282"/>
      <c r="K52" s="282"/>
      <c r="L52" s="282"/>
      <c r="M52" s="282"/>
      <c r="N52" s="605"/>
      <c r="O52" s="605"/>
      <c r="P52" s="282"/>
      <c r="Q52" s="282"/>
      <c r="R52" s="282"/>
      <c r="S52" s="282"/>
      <c r="T52" s="282"/>
      <c r="U52" s="282"/>
      <c r="V52" s="282"/>
      <c r="W52" s="282"/>
      <c r="X52" s="282"/>
      <c r="Y52" s="282"/>
      <c r="Z52" s="282"/>
    </row>
    <row r="53" spans="1:26" ht="15.75" customHeight="1">
      <c r="A53" s="282"/>
      <c r="B53" s="282"/>
      <c r="C53" s="282"/>
      <c r="D53" s="282"/>
      <c r="E53" s="282"/>
      <c r="F53" s="768"/>
      <c r="G53" s="769"/>
      <c r="H53" s="282"/>
      <c r="I53" s="282"/>
      <c r="J53" s="282"/>
      <c r="K53" s="282"/>
      <c r="L53" s="282"/>
      <c r="M53" s="282"/>
      <c r="N53" s="605"/>
      <c r="O53" s="605"/>
      <c r="P53" s="282"/>
      <c r="Q53" s="282"/>
      <c r="R53" s="282"/>
      <c r="S53" s="282"/>
      <c r="T53" s="282"/>
      <c r="U53" s="282"/>
      <c r="V53" s="282"/>
      <c r="W53" s="282"/>
      <c r="X53" s="282"/>
      <c r="Y53" s="282"/>
      <c r="Z53" s="282"/>
    </row>
    <row r="54" spans="1:26" ht="15.75" customHeight="1">
      <c r="A54" s="282"/>
      <c r="B54" s="282"/>
      <c r="C54" s="282"/>
      <c r="D54" s="282"/>
      <c r="E54" s="282"/>
      <c r="F54" s="768"/>
      <c r="G54" s="769"/>
      <c r="H54" s="282"/>
      <c r="I54" s="282"/>
      <c r="J54" s="282"/>
      <c r="K54" s="282"/>
      <c r="L54" s="282"/>
      <c r="M54" s="282"/>
      <c r="N54" s="605"/>
      <c r="O54" s="605"/>
      <c r="P54" s="282"/>
      <c r="Q54" s="282"/>
      <c r="R54" s="282"/>
      <c r="S54" s="282"/>
      <c r="T54" s="282"/>
      <c r="U54" s="282"/>
      <c r="V54" s="282"/>
      <c r="W54" s="282"/>
      <c r="X54" s="282"/>
      <c r="Y54" s="282"/>
      <c r="Z54" s="282"/>
    </row>
    <row r="55" spans="1:26" ht="15.75" customHeight="1">
      <c r="A55" s="282"/>
      <c r="B55" s="282"/>
      <c r="C55" s="282"/>
      <c r="D55" s="282"/>
      <c r="E55" s="282"/>
      <c r="F55" s="768"/>
      <c r="G55" s="769"/>
      <c r="H55" s="282"/>
      <c r="I55" s="282"/>
      <c r="J55" s="282"/>
      <c r="K55" s="282"/>
      <c r="L55" s="282"/>
      <c r="M55" s="282"/>
      <c r="N55" s="605"/>
      <c r="O55" s="605"/>
      <c r="P55" s="282"/>
      <c r="Q55" s="282"/>
      <c r="R55" s="282"/>
      <c r="S55" s="282"/>
      <c r="T55" s="282"/>
      <c r="U55" s="282"/>
      <c r="V55" s="282"/>
      <c r="W55" s="282"/>
      <c r="X55" s="282"/>
      <c r="Y55" s="282"/>
      <c r="Z55" s="282"/>
    </row>
    <row r="56" spans="1:26" ht="15.75" customHeight="1">
      <c r="A56" s="282"/>
      <c r="B56" s="282"/>
      <c r="C56" s="282"/>
      <c r="D56" s="282"/>
      <c r="E56" s="282"/>
      <c r="F56" s="768"/>
      <c r="G56" s="769"/>
      <c r="H56" s="282"/>
      <c r="I56" s="282"/>
      <c r="J56" s="282"/>
      <c r="K56" s="282"/>
      <c r="L56" s="282"/>
      <c r="M56" s="282"/>
      <c r="N56" s="605"/>
      <c r="O56" s="605"/>
      <c r="P56" s="282"/>
      <c r="Q56" s="282"/>
      <c r="R56" s="282"/>
      <c r="S56" s="282"/>
      <c r="T56" s="282"/>
      <c r="U56" s="282"/>
      <c r="V56" s="282"/>
      <c r="W56" s="282"/>
      <c r="X56" s="282"/>
      <c r="Y56" s="282"/>
      <c r="Z56" s="282"/>
    </row>
    <row r="57" spans="1:26" ht="15.75" customHeight="1">
      <c r="A57" s="282"/>
      <c r="B57" s="282"/>
      <c r="C57" s="282"/>
      <c r="D57" s="282"/>
      <c r="E57" s="282"/>
      <c r="F57" s="768"/>
      <c r="G57" s="769"/>
      <c r="H57" s="282"/>
      <c r="I57" s="282"/>
      <c r="J57" s="282"/>
      <c r="K57" s="282"/>
      <c r="L57" s="282"/>
      <c r="M57" s="282"/>
      <c r="N57" s="605"/>
      <c r="O57" s="605"/>
      <c r="P57" s="282"/>
      <c r="Q57" s="282"/>
      <c r="R57" s="282"/>
      <c r="S57" s="282"/>
      <c r="T57" s="282"/>
      <c r="U57" s="282"/>
      <c r="V57" s="282"/>
      <c r="W57" s="282"/>
      <c r="X57" s="282"/>
      <c r="Y57" s="282"/>
      <c r="Z57" s="282"/>
    </row>
    <row r="58" spans="1:26" ht="15.75" customHeight="1">
      <c r="A58" s="282"/>
      <c r="B58" s="282"/>
      <c r="C58" s="282"/>
      <c r="D58" s="282"/>
      <c r="E58" s="282"/>
      <c r="F58" s="768"/>
      <c r="G58" s="769"/>
      <c r="H58" s="282"/>
      <c r="I58" s="282"/>
      <c r="J58" s="282"/>
      <c r="K58" s="282"/>
      <c r="L58" s="282"/>
      <c r="M58" s="282"/>
      <c r="N58" s="605"/>
      <c r="O58" s="605"/>
      <c r="P58" s="282"/>
      <c r="Q58" s="282"/>
      <c r="R58" s="282"/>
      <c r="S58" s="282"/>
      <c r="T58" s="282"/>
      <c r="U58" s="282"/>
      <c r="V58" s="282"/>
      <c r="W58" s="282"/>
      <c r="X58" s="282"/>
      <c r="Y58" s="282"/>
      <c r="Z58" s="282"/>
    </row>
    <row r="59" spans="1:26" ht="15.75" customHeight="1">
      <c r="A59" s="282"/>
      <c r="B59" s="282"/>
      <c r="C59" s="282"/>
      <c r="D59" s="282"/>
      <c r="E59" s="282"/>
      <c r="F59" s="768"/>
      <c r="G59" s="769"/>
      <c r="H59" s="282"/>
      <c r="I59" s="282"/>
      <c r="J59" s="282"/>
      <c r="K59" s="282"/>
      <c r="L59" s="282"/>
      <c r="M59" s="282"/>
      <c r="N59" s="605"/>
      <c r="O59" s="605"/>
      <c r="P59" s="282"/>
      <c r="Q59" s="282"/>
      <c r="R59" s="282"/>
      <c r="S59" s="282"/>
      <c r="T59" s="282"/>
      <c r="U59" s="282"/>
      <c r="V59" s="282"/>
      <c r="W59" s="282"/>
      <c r="X59" s="282"/>
      <c r="Y59" s="282"/>
      <c r="Z59" s="282"/>
    </row>
    <row r="60" spans="1:26" ht="15.75" customHeight="1">
      <c r="A60" s="282"/>
      <c r="B60" s="282"/>
      <c r="C60" s="282"/>
      <c r="D60" s="282"/>
      <c r="E60" s="282"/>
      <c r="F60" s="768"/>
      <c r="G60" s="769"/>
      <c r="H60" s="282"/>
      <c r="I60" s="282"/>
      <c r="J60" s="282"/>
      <c r="K60" s="282"/>
      <c r="L60" s="282"/>
      <c r="M60" s="282"/>
      <c r="N60" s="605"/>
      <c r="O60" s="605"/>
      <c r="P60" s="282"/>
      <c r="Q60" s="282"/>
      <c r="R60" s="282"/>
      <c r="S60" s="282"/>
      <c r="T60" s="282"/>
      <c r="U60" s="282"/>
      <c r="V60" s="282"/>
      <c r="W60" s="282"/>
      <c r="X60" s="282"/>
      <c r="Y60" s="282"/>
      <c r="Z60" s="282"/>
    </row>
    <row r="61" spans="1:26" ht="15.75" customHeight="1">
      <c r="A61" s="282"/>
      <c r="B61" s="282"/>
      <c r="C61" s="282"/>
      <c r="D61" s="282"/>
      <c r="E61" s="282"/>
      <c r="F61" s="768"/>
      <c r="G61" s="769"/>
      <c r="H61" s="282"/>
      <c r="I61" s="282"/>
      <c r="J61" s="282"/>
      <c r="K61" s="282"/>
      <c r="L61" s="282"/>
      <c r="M61" s="282"/>
      <c r="N61" s="605"/>
      <c r="O61" s="605"/>
      <c r="P61" s="282"/>
      <c r="Q61" s="282"/>
      <c r="R61" s="282"/>
      <c r="S61" s="282"/>
      <c r="T61" s="282"/>
      <c r="U61" s="282"/>
      <c r="V61" s="282"/>
      <c r="W61" s="282"/>
      <c r="X61" s="282"/>
      <c r="Y61" s="282"/>
      <c r="Z61" s="282"/>
    </row>
    <row r="62" spans="1:26" ht="15.75" customHeight="1">
      <c r="A62" s="282"/>
      <c r="B62" s="282"/>
      <c r="C62" s="282"/>
      <c r="D62" s="282"/>
      <c r="E62" s="282"/>
      <c r="F62" s="768"/>
      <c r="G62" s="769"/>
      <c r="H62" s="282"/>
      <c r="I62" s="282"/>
      <c r="J62" s="282"/>
      <c r="K62" s="282"/>
      <c r="L62" s="282"/>
      <c r="M62" s="282"/>
      <c r="N62" s="605"/>
      <c r="O62" s="605"/>
      <c r="P62" s="282"/>
      <c r="Q62" s="282"/>
      <c r="R62" s="282"/>
      <c r="S62" s="282"/>
      <c r="T62" s="282"/>
      <c r="U62" s="282"/>
      <c r="V62" s="282"/>
      <c r="W62" s="282"/>
      <c r="X62" s="282"/>
      <c r="Y62" s="282"/>
      <c r="Z62" s="282"/>
    </row>
    <row r="63" spans="1:26" ht="15.75" customHeight="1">
      <c r="A63" s="282"/>
      <c r="B63" s="282"/>
      <c r="C63" s="282"/>
      <c r="D63" s="282"/>
      <c r="E63" s="282"/>
      <c r="F63" s="768"/>
      <c r="G63" s="769"/>
      <c r="H63" s="282"/>
      <c r="I63" s="282"/>
      <c r="J63" s="282"/>
      <c r="K63" s="282"/>
      <c r="L63" s="282"/>
      <c r="M63" s="282"/>
      <c r="N63" s="605"/>
      <c r="O63" s="605"/>
      <c r="P63" s="282"/>
      <c r="Q63" s="282"/>
      <c r="R63" s="282"/>
      <c r="S63" s="282"/>
      <c r="T63" s="282"/>
      <c r="U63" s="282"/>
      <c r="V63" s="282"/>
      <c r="W63" s="282"/>
      <c r="X63" s="282"/>
      <c r="Y63" s="282"/>
      <c r="Z63" s="282"/>
    </row>
    <row r="64" spans="1:26" ht="15.75" customHeight="1">
      <c r="A64" s="282"/>
      <c r="B64" s="282"/>
      <c r="C64" s="282"/>
      <c r="D64" s="282"/>
      <c r="E64" s="282"/>
      <c r="F64" s="768"/>
      <c r="G64" s="769"/>
      <c r="H64" s="282"/>
      <c r="I64" s="282"/>
      <c r="J64" s="282"/>
      <c r="K64" s="282"/>
      <c r="L64" s="282"/>
      <c r="M64" s="282"/>
      <c r="N64" s="605"/>
      <c r="O64" s="605"/>
      <c r="P64" s="282"/>
      <c r="Q64" s="282"/>
      <c r="R64" s="282"/>
      <c r="S64" s="282"/>
      <c r="T64" s="282"/>
      <c r="U64" s="282"/>
      <c r="V64" s="282"/>
      <c r="W64" s="282"/>
      <c r="X64" s="282"/>
      <c r="Y64" s="282"/>
      <c r="Z64" s="282"/>
    </row>
    <row r="65" spans="1:26" ht="15.75" customHeight="1">
      <c r="A65" s="282"/>
      <c r="B65" s="282"/>
      <c r="C65" s="282"/>
      <c r="D65" s="282"/>
      <c r="E65" s="282"/>
      <c r="F65" s="768"/>
      <c r="G65" s="769"/>
      <c r="H65" s="282"/>
      <c r="I65" s="282"/>
      <c r="J65" s="282"/>
      <c r="K65" s="282"/>
      <c r="L65" s="282"/>
      <c r="M65" s="282"/>
      <c r="N65" s="605"/>
      <c r="O65" s="605"/>
      <c r="P65" s="282"/>
      <c r="Q65" s="282"/>
      <c r="R65" s="282"/>
      <c r="S65" s="282"/>
      <c r="T65" s="282"/>
      <c r="U65" s="282"/>
      <c r="V65" s="282"/>
      <c r="W65" s="282"/>
      <c r="X65" s="282"/>
      <c r="Y65" s="282"/>
      <c r="Z65" s="282"/>
    </row>
    <row r="66" spans="1:26" ht="15.75" customHeight="1">
      <c r="A66" s="282"/>
      <c r="B66" s="282"/>
      <c r="C66" s="282"/>
      <c r="D66" s="282"/>
      <c r="E66" s="282"/>
      <c r="F66" s="768"/>
      <c r="G66" s="769"/>
      <c r="H66" s="282"/>
      <c r="I66" s="282"/>
      <c r="J66" s="282"/>
      <c r="K66" s="282"/>
      <c r="L66" s="282"/>
      <c r="M66" s="282"/>
      <c r="N66" s="605"/>
      <c r="O66" s="605"/>
      <c r="P66" s="282"/>
      <c r="Q66" s="282"/>
      <c r="R66" s="282"/>
      <c r="S66" s="282"/>
      <c r="T66" s="282"/>
      <c r="U66" s="282"/>
      <c r="V66" s="282"/>
      <c r="W66" s="282"/>
      <c r="X66" s="282"/>
      <c r="Y66" s="282"/>
      <c r="Z66" s="282"/>
    </row>
    <row r="67" spans="1:26" ht="15.75" customHeight="1">
      <c r="A67" s="282"/>
      <c r="B67" s="282"/>
      <c r="C67" s="282"/>
      <c r="D67" s="282"/>
      <c r="E67" s="282"/>
      <c r="F67" s="768"/>
      <c r="G67" s="769"/>
      <c r="H67" s="282"/>
      <c r="I67" s="282"/>
      <c r="J67" s="282"/>
      <c r="K67" s="282"/>
      <c r="L67" s="282"/>
      <c r="M67" s="282"/>
      <c r="N67" s="605"/>
      <c r="O67" s="605"/>
      <c r="P67" s="282"/>
      <c r="Q67" s="282"/>
      <c r="R67" s="282"/>
      <c r="S67" s="282"/>
      <c r="T67" s="282"/>
      <c r="U67" s="282"/>
      <c r="V67" s="282"/>
      <c r="W67" s="282"/>
      <c r="X67" s="282"/>
      <c r="Y67" s="282"/>
      <c r="Z67" s="282"/>
    </row>
    <row r="68" spans="1:26" ht="15.75" customHeight="1">
      <c r="A68" s="282"/>
      <c r="B68" s="282"/>
      <c r="C68" s="282"/>
      <c r="D68" s="282"/>
      <c r="E68" s="282"/>
      <c r="F68" s="768"/>
      <c r="G68" s="769"/>
      <c r="H68" s="282"/>
      <c r="I68" s="282"/>
      <c r="J68" s="282"/>
      <c r="K68" s="282"/>
      <c r="L68" s="282"/>
      <c r="M68" s="282"/>
      <c r="N68" s="605"/>
      <c r="O68" s="605"/>
      <c r="P68" s="282"/>
      <c r="Q68" s="282"/>
      <c r="R68" s="282"/>
      <c r="S68" s="282"/>
      <c r="T68" s="282"/>
      <c r="U68" s="282"/>
      <c r="V68" s="282"/>
      <c r="W68" s="282"/>
      <c r="X68" s="282"/>
      <c r="Y68" s="282"/>
      <c r="Z68" s="282"/>
    </row>
    <row r="69" spans="1:26" ht="15.75" customHeight="1">
      <c r="A69" s="282"/>
      <c r="B69" s="282"/>
      <c r="C69" s="282"/>
      <c r="D69" s="282"/>
      <c r="E69" s="282"/>
      <c r="F69" s="768"/>
      <c r="G69" s="769"/>
      <c r="H69" s="282"/>
      <c r="I69" s="282"/>
      <c r="J69" s="282"/>
      <c r="K69" s="282"/>
      <c r="L69" s="282"/>
      <c r="M69" s="282"/>
      <c r="N69" s="605"/>
      <c r="O69" s="605"/>
      <c r="P69" s="282"/>
      <c r="Q69" s="282"/>
      <c r="R69" s="282"/>
      <c r="S69" s="282"/>
      <c r="T69" s="282"/>
      <c r="U69" s="282"/>
      <c r="V69" s="282"/>
      <c r="W69" s="282"/>
      <c r="X69" s="282"/>
      <c r="Y69" s="282"/>
      <c r="Z69" s="282"/>
    </row>
    <row r="70" spans="1:26" ht="15.75" customHeight="1">
      <c r="A70" s="282"/>
      <c r="B70" s="282"/>
      <c r="C70" s="282"/>
      <c r="D70" s="282"/>
      <c r="E70" s="282"/>
      <c r="F70" s="768"/>
      <c r="G70" s="769"/>
      <c r="H70" s="282"/>
      <c r="I70" s="282"/>
      <c r="J70" s="282"/>
      <c r="K70" s="282"/>
      <c r="L70" s="282"/>
      <c r="M70" s="282"/>
      <c r="N70" s="605"/>
      <c r="O70" s="605"/>
      <c r="P70" s="282"/>
      <c r="Q70" s="282"/>
      <c r="R70" s="282"/>
      <c r="S70" s="282"/>
      <c r="T70" s="282"/>
      <c r="U70" s="282"/>
      <c r="V70" s="282"/>
      <c r="W70" s="282"/>
      <c r="X70" s="282"/>
      <c r="Y70" s="282"/>
      <c r="Z70" s="282"/>
    </row>
    <row r="71" spans="1:26" ht="15.75" customHeight="1">
      <c r="A71" s="282"/>
      <c r="B71" s="282"/>
      <c r="C71" s="282"/>
      <c r="D71" s="282"/>
      <c r="E71" s="282"/>
      <c r="F71" s="768"/>
      <c r="G71" s="769"/>
      <c r="H71" s="282"/>
      <c r="I71" s="282"/>
      <c r="J71" s="282"/>
      <c r="K71" s="282"/>
      <c r="L71" s="282"/>
      <c r="M71" s="282"/>
      <c r="N71" s="605"/>
      <c r="O71" s="605"/>
      <c r="P71" s="282"/>
      <c r="Q71" s="282"/>
      <c r="R71" s="282"/>
      <c r="S71" s="282"/>
      <c r="T71" s="282"/>
      <c r="U71" s="282"/>
      <c r="V71" s="282"/>
      <c r="W71" s="282"/>
      <c r="X71" s="282"/>
      <c r="Y71" s="282"/>
      <c r="Z71" s="282"/>
    </row>
    <row r="72" spans="1:26" ht="15.75" customHeight="1">
      <c r="A72" s="282"/>
      <c r="B72" s="282"/>
      <c r="C72" s="282"/>
      <c r="D72" s="282"/>
      <c r="E72" s="282"/>
      <c r="F72" s="768"/>
      <c r="G72" s="769"/>
      <c r="H72" s="282"/>
      <c r="I72" s="282"/>
      <c r="J72" s="282"/>
      <c r="K72" s="282"/>
      <c r="L72" s="282"/>
      <c r="M72" s="282"/>
      <c r="N72" s="605"/>
      <c r="O72" s="605"/>
      <c r="P72" s="282"/>
      <c r="Q72" s="282"/>
      <c r="R72" s="282"/>
      <c r="S72" s="282"/>
      <c r="T72" s="282"/>
      <c r="U72" s="282"/>
      <c r="V72" s="282"/>
      <c r="W72" s="282"/>
      <c r="X72" s="282"/>
      <c r="Y72" s="282"/>
      <c r="Z72" s="282"/>
    </row>
    <row r="73" spans="1:26" ht="15.75" customHeight="1">
      <c r="A73" s="282"/>
      <c r="B73" s="282"/>
      <c r="C73" s="282"/>
      <c r="D73" s="282"/>
      <c r="E73" s="282"/>
      <c r="F73" s="768"/>
      <c r="G73" s="769"/>
      <c r="H73" s="282"/>
      <c r="I73" s="282"/>
      <c r="J73" s="282"/>
      <c r="K73" s="282"/>
      <c r="L73" s="282"/>
      <c r="M73" s="282"/>
      <c r="N73" s="605"/>
      <c r="O73" s="605"/>
      <c r="P73" s="282"/>
      <c r="Q73" s="282"/>
      <c r="R73" s="282"/>
      <c r="S73" s="282"/>
      <c r="T73" s="282"/>
      <c r="U73" s="282"/>
      <c r="V73" s="282"/>
      <c r="W73" s="282"/>
      <c r="X73" s="282"/>
      <c r="Y73" s="282"/>
      <c r="Z73" s="282"/>
    </row>
    <row r="74" spans="1:26" ht="15.75" customHeight="1">
      <c r="A74" s="282"/>
      <c r="B74" s="282"/>
      <c r="C74" s="282"/>
      <c r="D74" s="282"/>
      <c r="E74" s="282"/>
      <c r="F74" s="768"/>
      <c r="G74" s="769"/>
      <c r="H74" s="282"/>
      <c r="I74" s="282"/>
      <c r="J74" s="282"/>
      <c r="K74" s="282"/>
      <c r="L74" s="282"/>
      <c r="M74" s="282"/>
      <c r="N74" s="605"/>
      <c r="O74" s="605"/>
      <c r="P74" s="282"/>
      <c r="Q74" s="282"/>
      <c r="R74" s="282"/>
      <c r="S74" s="282"/>
      <c r="T74" s="282"/>
      <c r="U74" s="282"/>
      <c r="V74" s="282"/>
      <c r="W74" s="282"/>
      <c r="X74" s="282"/>
      <c r="Y74" s="282"/>
      <c r="Z74" s="282"/>
    </row>
    <row r="75" spans="1:26" ht="15.75" customHeight="1">
      <c r="A75" s="282"/>
      <c r="B75" s="282"/>
      <c r="C75" s="282"/>
      <c r="D75" s="282"/>
      <c r="E75" s="282"/>
      <c r="F75" s="768"/>
      <c r="G75" s="769"/>
      <c r="H75" s="282"/>
      <c r="I75" s="282"/>
      <c r="J75" s="282"/>
      <c r="K75" s="282"/>
      <c r="L75" s="282"/>
      <c r="M75" s="282"/>
      <c r="N75" s="605"/>
      <c r="O75" s="605"/>
      <c r="P75" s="282"/>
      <c r="Q75" s="282"/>
      <c r="R75" s="282"/>
      <c r="S75" s="282"/>
      <c r="T75" s="282"/>
      <c r="U75" s="282"/>
      <c r="V75" s="282"/>
      <c r="W75" s="282"/>
      <c r="X75" s="282"/>
      <c r="Y75" s="282"/>
      <c r="Z75" s="282"/>
    </row>
    <row r="76" spans="1:26" ht="15.75" customHeight="1">
      <c r="A76" s="282"/>
      <c r="B76" s="282"/>
      <c r="C76" s="282"/>
      <c r="D76" s="282"/>
      <c r="E76" s="282"/>
      <c r="F76" s="768"/>
      <c r="G76" s="769"/>
      <c r="H76" s="282"/>
      <c r="I76" s="282"/>
      <c r="J76" s="282"/>
      <c r="K76" s="282"/>
      <c r="L76" s="282"/>
      <c r="M76" s="282"/>
      <c r="N76" s="605"/>
      <c r="O76" s="605"/>
      <c r="P76" s="282"/>
      <c r="Q76" s="282"/>
      <c r="R76" s="282"/>
      <c r="S76" s="282"/>
      <c r="T76" s="282"/>
      <c r="U76" s="282"/>
      <c r="V76" s="282"/>
      <c r="W76" s="282"/>
      <c r="X76" s="282"/>
      <c r="Y76" s="282"/>
      <c r="Z76" s="282"/>
    </row>
    <row r="77" spans="1:26" ht="15.75" customHeight="1">
      <c r="A77" s="282"/>
      <c r="B77" s="282"/>
      <c r="C77" s="282"/>
      <c r="D77" s="282"/>
      <c r="E77" s="282"/>
      <c r="F77" s="768"/>
      <c r="G77" s="769"/>
      <c r="H77" s="282"/>
      <c r="I77" s="282"/>
      <c r="J77" s="282"/>
      <c r="K77" s="282"/>
      <c r="L77" s="282"/>
      <c r="M77" s="282"/>
      <c r="N77" s="605"/>
      <c r="O77" s="605"/>
      <c r="P77" s="282"/>
      <c r="Q77" s="282"/>
      <c r="R77" s="282"/>
      <c r="S77" s="282"/>
      <c r="T77" s="282"/>
      <c r="U77" s="282"/>
      <c r="V77" s="282"/>
      <c r="W77" s="282"/>
      <c r="X77" s="282"/>
      <c r="Y77" s="282"/>
      <c r="Z77" s="282"/>
    </row>
    <row r="78" spans="1:26" ht="15.75" customHeight="1">
      <c r="A78" s="282"/>
      <c r="B78" s="282"/>
      <c r="C78" s="282"/>
      <c r="D78" s="282"/>
      <c r="E78" s="282"/>
      <c r="F78" s="768"/>
      <c r="G78" s="769"/>
      <c r="H78" s="282"/>
      <c r="I78" s="282"/>
      <c r="J78" s="282"/>
      <c r="K78" s="282"/>
      <c r="L78" s="282"/>
      <c r="M78" s="282"/>
      <c r="N78" s="605"/>
      <c r="O78" s="605"/>
      <c r="P78" s="282"/>
      <c r="Q78" s="282"/>
      <c r="R78" s="282"/>
      <c r="S78" s="282"/>
      <c r="T78" s="282"/>
      <c r="U78" s="282"/>
      <c r="V78" s="282"/>
      <c r="W78" s="282"/>
      <c r="X78" s="282"/>
      <c r="Y78" s="282"/>
      <c r="Z78" s="282"/>
    </row>
    <row r="79" spans="1:26" ht="15.75" customHeight="1">
      <c r="A79" s="282"/>
      <c r="B79" s="282"/>
      <c r="C79" s="282"/>
      <c r="D79" s="282"/>
      <c r="E79" s="282"/>
      <c r="F79" s="768"/>
      <c r="G79" s="769"/>
      <c r="H79" s="282"/>
      <c r="I79" s="282"/>
      <c r="J79" s="282"/>
      <c r="K79" s="282"/>
      <c r="L79" s="282"/>
      <c r="M79" s="282"/>
      <c r="N79" s="605"/>
      <c r="O79" s="605"/>
      <c r="P79" s="282"/>
      <c r="Q79" s="282"/>
      <c r="R79" s="282"/>
      <c r="S79" s="282"/>
      <c r="T79" s="282"/>
      <c r="U79" s="282"/>
      <c r="V79" s="282"/>
      <c r="W79" s="282"/>
      <c r="X79" s="282"/>
      <c r="Y79" s="282"/>
      <c r="Z79" s="282"/>
    </row>
    <row r="80" spans="1:26" ht="15.75" customHeight="1">
      <c r="A80" s="282"/>
      <c r="B80" s="282"/>
      <c r="C80" s="282"/>
      <c r="D80" s="282"/>
      <c r="E80" s="282"/>
      <c r="F80" s="768"/>
      <c r="G80" s="769"/>
      <c r="H80" s="282"/>
      <c r="I80" s="282"/>
      <c r="J80" s="282"/>
      <c r="K80" s="282"/>
      <c r="L80" s="282"/>
      <c r="M80" s="282"/>
      <c r="N80" s="605"/>
      <c r="O80" s="605"/>
      <c r="P80" s="282"/>
      <c r="Q80" s="282"/>
      <c r="R80" s="282"/>
      <c r="S80" s="282"/>
      <c r="T80" s="282"/>
      <c r="U80" s="282"/>
      <c r="V80" s="282"/>
      <c r="W80" s="282"/>
      <c r="X80" s="282"/>
      <c r="Y80" s="282"/>
      <c r="Z80" s="282"/>
    </row>
    <row r="81" spans="1:26" ht="15.75" customHeight="1">
      <c r="A81" s="282"/>
      <c r="B81" s="282"/>
      <c r="C81" s="282"/>
      <c r="D81" s="282"/>
      <c r="E81" s="282"/>
      <c r="F81" s="768"/>
      <c r="G81" s="769"/>
      <c r="H81" s="282"/>
      <c r="I81" s="282"/>
      <c r="J81" s="282"/>
      <c r="K81" s="282"/>
      <c r="L81" s="282"/>
      <c r="M81" s="282"/>
      <c r="N81" s="605"/>
      <c r="O81" s="605"/>
      <c r="P81" s="282"/>
      <c r="Q81" s="282"/>
      <c r="R81" s="282"/>
      <c r="S81" s="282"/>
      <c r="T81" s="282"/>
      <c r="U81" s="282"/>
      <c r="V81" s="282"/>
      <c r="W81" s="282"/>
      <c r="X81" s="282"/>
      <c r="Y81" s="282"/>
      <c r="Z81" s="282"/>
    </row>
    <row r="82" spans="1:26" ht="15.75" customHeight="1">
      <c r="A82" s="282"/>
      <c r="B82" s="282"/>
      <c r="C82" s="282"/>
      <c r="D82" s="282"/>
      <c r="E82" s="282"/>
      <c r="F82" s="768"/>
      <c r="G82" s="769"/>
      <c r="H82" s="282"/>
      <c r="I82" s="282"/>
      <c r="J82" s="282"/>
      <c r="K82" s="282"/>
      <c r="L82" s="282"/>
      <c r="M82" s="282"/>
      <c r="N82" s="605"/>
      <c r="O82" s="605"/>
      <c r="P82" s="282"/>
      <c r="Q82" s="282"/>
      <c r="R82" s="282"/>
      <c r="S82" s="282"/>
      <c r="T82" s="282"/>
      <c r="U82" s="282"/>
      <c r="V82" s="282"/>
      <c r="W82" s="282"/>
      <c r="X82" s="282"/>
      <c r="Y82" s="282"/>
      <c r="Z82" s="282"/>
    </row>
    <row r="83" spans="1:26" ht="15.75" customHeight="1">
      <c r="A83" s="282"/>
      <c r="B83" s="282"/>
      <c r="C83" s="282"/>
      <c r="D83" s="282"/>
      <c r="E83" s="282"/>
      <c r="F83" s="768"/>
      <c r="G83" s="769"/>
      <c r="H83" s="282"/>
      <c r="I83" s="282"/>
      <c r="J83" s="282"/>
      <c r="K83" s="282"/>
      <c r="L83" s="282"/>
      <c r="M83" s="282"/>
      <c r="N83" s="605"/>
      <c r="O83" s="605"/>
      <c r="P83" s="282"/>
      <c r="Q83" s="282"/>
      <c r="R83" s="282"/>
      <c r="S83" s="282"/>
      <c r="T83" s="282"/>
      <c r="U83" s="282"/>
      <c r="V83" s="282"/>
      <c r="W83" s="282"/>
      <c r="X83" s="282"/>
      <c r="Y83" s="282"/>
      <c r="Z83" s="282"/>
    </row>
    <row r="84" spans="1:26" ht="15.75" customHeight="1">
      <c r="A84" s="282"/>
      <c r="B84" s="282"/>
      <c r="C84" s="282"/>
      <c r="D84" s="282"/>
      <c r="E84" s="282"/>
      <c r="F84" s="768"/>
      <c r="G84" s="769"/>
      <c r="H84" s="282"/>
      <c r="I84" s="282"/>
      <c r="J84" s="282"/>
      <c r="K84" s="282"/>
      <c r="L84" s="282"/>
      <c r="M84" s="282"/>
      <c r="N84" s="605"/>
      <c r="O84" s="605"/>
      <c r="P84" s="282"/>
      <c r="Q84" s="282"/>
      <c r="R84" s="282"/>
      <c r="S84" s="282"/>
      <c r="T84" s="282"/>
      <c r="U84" s="282"/>
      <c r="V84" s="282"/>
      <c r="W84" s="282"/>
      <c r="X84" s="282"/>
      <c r="Y84" s="282"/>
      <c r="Z84" s="282"/>
    </row>
    <row r="85" spans="1:26" ht="15.75" customHeight="1">
      <c r="A85" s="282"/>
      <c r="B85" s="282"/>
      <c r="C85" s="282"/>
      <c r="D85" s="282"/>
      <c r="E85" s="282"/>
      <c r="F85" s="768"/>
      <c r="G85" s="769"/>
      <c r="H85" s="282"/>
      <c r="I85" s="282"/>
      <c r="J85" s="282"/>
      <c r="K85" s="282"/>
      <c r="L85" s="282"/>
      <c r="M85" s="282"/>
      <c r="N85" s="605"/>
      <c r="O85" s="605"/>
      <c r="P85" s="282"/>
      <c r="Q85" s="282"/>
      <c r="R85" s="282"/>
      <c r="S85" s="282"/>
      <c r="T85" s="282"/>
      <c r="U85" s="282"/>
      <c r="V85" s="282"/>
      <c r="W85" s="282"/>
      <c r="X85" s="282"/>
      <c r="Y85" s="282"/>
      <c r="Z85" s="282"/>
    </row>
    <row r="86" spans="1:26" ht="15.75" customHeight="1">
      <c r="A86" s="282"/>
      <c r="B86" s="282"/>
      <c r="C86" s="282"/>
      <c r="D86" s="282"/>
      <c r="E86" s="282"/>
      <c r="F86" s="768"/>
      <c r="G86" s="769"/>
      <c r="H86" s="282"/>
      <c r="I86" s="282"/>
      <c r="J86" s="282"/>
      <c r="K86" s="282"/>
      <c r="L86" s="282"/>
      <c r="M86" s="282"/>
      <c r="N86" s="605"/>
      <c r="O86" s="605"/>
      <c r="P86" s="282"/>
      <c r="Q86" s="282"/>
      <c r="R86" s="282"/>
      <c r="S86" s="282"/>
      <c r="T86" s="282"/>
      <c r="U86" s="282"/>
      <c r="V86" s="282"/>
      <c r="W86" s="282"/>
      <c r="X86" s="282"/>
      <c r="Y86" s="282"/>
      <c r="Z86" s="282"/>
    </row>
    <row r="87" spans="1:26" ht="15.75" customHeight="1">
      <c r="A87" s="282"/>
      <c r="B87" s="282"/>
      <c r="C87" s="282"/>
      <c r="D87" s="282"/>
      <c r="E87" s="282"/>
      <c r="F87" s="768"/>
      <c r="G87" s="769"/>
      <c r="H87" s="282"/>
      <c r="I87" s="282"/>
      <c r="J87" s="282"/>
      <c r="K87" s="282"/>
      <c r="L87" s="282"/>
      <c r="M87" s="282"/>
      <c r="N87" s="605"/>
      <c r="O87" s="605"/>
      <c r="P87" s="282"/>
      <c r="Q87" s="282"/>
      <c r="R87" s="282"/>
      <c r="S87" s="282"/>
      <c r="T87" s="282"/>
      <c r="U87" s="282"/>
      <c r="V87" s="282"/>
      <c r="W87" s="282"/>
      <c r="X87" s="282"/>
      <c r="Y87" s="282"/>
      <c r="Z87" s="282"/>
    </row>
    <row r="88" spans="1:26" ht="15.75" customHeight="1">
      <c r="A88" s="282"/>
      <c r="B88" s="282"/>
      <c r="C88" s="282"/>
      <c r="D88" s="282"/>
      <c r="E88" s="282"/>
      <c r="F88" s="768"/>
      <c r="G88" s="769"/>
      <c r="H88" s="282"/>
      <c r="I88" s="282"/>
      <c r="J88" s="282"/>
      <c r="K88" s="282"/>
      <c r="L88" s="282"/>
      <c r="M88" s="282"/>
      <c r="N88" s="605"/>
      <c r="O88" s="605"/>
      <c r="P88" s="282"/>
      <c r="Q88" s="282"/>
      <c r="R88" s="282"/>
      <c r="S88" s="282"/>
      <c r="T88" s="282"/>
      <c r="U88" s="282"/>
      <c r="V88" s="282"/>
      <c r="W88" s="282"/>
      <c r="X88" s="282"/>
      <c r="Y88" s="282"/>
      <c r="Z88" s="282"/>
    </row>
    <row r="89" spans="1:26" ht="15.75" customHeight="1">
      <c r="A89" s="282"/>
      <c r="B89" s="282"/>
      <c r="C89" s="282"/>
      <c r="D89" s="282"/>
      <c r="E89" s="282"/>
      <c r="F89" s="768"/>
      <c r="G89" s="769"/>
      <c r="H89" s="282"/>
      <c r="I89" s="282"/>
      <c r="J89" s="282"/>
      <c r="K89" s="282"/>
      <c r="L89" s="282"/>
      <c r="M89" s="282"/>
      <c r="N89" s="605"/>
      <c r="O89" s="605"/>
      <c r="P89" s="282"/>
      <c r="Q89" s="282"/>
      <c r="R89" s="282"/>
      <c r="S89" s="282"/>
      <c r="T89" s="282"/>
      <c r="U89" s="282"/>
      <c r="V89" s="282"/>
      <c r="W89" s="282"/>
      <c r="X89" s="282"/>
      <c r="Y89" s="282"/>
      <c r="Z89" s="282"/>
    </row>
    <row r="90" spans="1:26" ht="15.75" customHeight="1">
      <c r="A90" s="282"/>
      <c r="B90" s="282"/>
      <c r="C90" s="282"/>
      <c r="D90" s="282"/>
      <c r="E90" s="282"/>
      <c r="F90" s="768"/>
      <c r="G90" s="769"/>
      <c r="H90" s="282"/>
      <c r="I90" s="282"/>
      <c r="J90" s="282"/>
      <c r="K90" s="282"/>
      <c r="L90" s="282"/>
      <c r="M90" s="282"/>
      <c r="N90" s="605"/>
      <c r="O90" s="605"/>
      <c r="P90" s="282"/>
      <c r="Q90" s="282"/>
      <c r="R90" s="282"/>
      <c r="S90" s="282"/>
      <c r="T90" s="282"/>
      <c r="U90" s="282"/>
      <c r="V90" s="282"/>
      <c r="W90" s="282"/>
      <c r="X90" s="282"/>
      <c r="Y90" s="282"/>
      <c r="Z90" s="282"/>
    </row>
    <row r="91" spans="1:26" ht="15.75" customHeight="1">
      <c r="A91" s="282"/>
      <c r="B91" s="282"/>
      <c r="C91" s="282"/>
      <c r="D91" s="282"/>
      <c r="E91" s="282"/>
      <c r="F91" s="768"/>
      <c r="G91" s="769"/>
      <c r="H91" s="282"/>
      <c r="I91" s="282"/>
      <c r="J91" s="282"/>
      <c r="K91" s="282"/>
      <c r="L91" s="282"/>
      <c r="M91" s="282"/>
      <c r="N91" s="605"/>
      <c r="O91" s="605"/>
      <c r="P91" s="282"/>
      <c r="Q91" s="282"/>
      <c r="R91" s="282"/>
      <c r="S91" s="282"/>
      <c r="T91" s="282"/>
      <c r="U91" s="282"/>
      <c r="V91" s="282"/>
      <c r="W91" s="282"/>
      <c r="X91" s="282"/>
      <c r="Y91" s="282"/>
      <c r="Z91" s="282"/>
    </row>
    <row r="92" spans="1:26" ht="15.75" customHeight="1">
      <c r="A92" s="282"/>
      <c r="B92" s="282"/>
      <c r="C92" s="282"/>
      <c r="D92" s="282"/>
      <c r="E92" s="282"/>
      <c r="F92" s="768"/>
      <c r="G92" s="769"/>
      <c r="H92" s="282"/>
      <c r="I92" s="282"/>
      <c r="J92" s="282"/>
      <c r="K92" s="282"/>
      <c r="L92" s="282"/>
      <c r="M92" s="282"/>
      <c r="N92" s="605"/>
      <c r="O92" s="605"/>
      <c r="P92" s="282"/>
      <c r="Q92" s="282"/>
      <c r="R92" s="282"/>
      <c r="S92" s="282"/>
      <c r="T92" s="282"/>
      <c r="U92" s="282"/>
      <c r="V92" s="282"/>
      <c r="W92" s="282"/>
      <c r="X92" s="282"/>
      <c r="Y92" s="282"/>
      <c r="Z92" s="282"/>
    </row>
    <row r="93" spans="1:26" ht="15.75" customHeight="1">
      <c r="A93" s="282"/>
      <c r="B93" s="282"/>
      <c r="C93" s="282"/>
      <c r="D93" s="282"/>
      <c r="E93" s="282"/>
      <c r="F93" s="768"/>
      <c r="G93" s="769"/>
      <c r="H93" s="282"/>
      <c r="I93" s="282"/>
      <c r="J93" s="282"/>
      <c r="K93" s="282"/>
      <c r="L93" s="282"/>
      <c r="M93" s="282"/>
      <c r="N93" s="605"/>
      <c r="O93" s="605"/>
      <c r="P93" s="282"/>
      <c r="Q93" s="282"/>
      <c r="R93" s="282"/>
      <c r="S93" s="282"/>
      <c r="T93" s="282"/>
      <c r="U93" s="282"/>
      <c r="V93" s="282"/>
      <c r="W93" s="282"/>
      <c r="X93" s="282"/>
      <c r="Y93" s="282"/>
      <c r="Z93" s="282"/>
    </row>
    <row r="94" spans="1:26" ht="15.75" customHeight="1">
      <c r="A94" s="282"/>
      <c r="B94" s="282"/>
      <c r="C94" s="282"/>
      <c r="D94" s="282"/>
      <c r="E94" s="282"/>
      <c r="F94" s="768"/>
      <c r="G94" s="769"/>
      <c r="H94" s="282"/>
      <c r="I94" s="282"/>
      <c r="J94" s="282"/>
      <c r="K94" s="282"/>
      <c r="L94" s="282"/>
      <c r="M94" s="282"/>
      <c r="N94" s="605"/>
      <c r="O94" s="605"/>
      <c r="P94" s="282"/>
      <c r="Q94" s="282"/>
      <c r="R94" s="282"/>
      <c r="S94" s="282"/>
      <c r="T94" s="282"/>
      <c r="U94" s="282"/>
      <c r="V94" s="282"/>
      <c r="W94" s="282"/>
      <c r="X94" s="282"/>
      <c r="Y94" s="282"/>
      <c r="Z94" s="282"/>
    </row>
    <row r="95" spans="1:26" ht="15.75" customHeight="1">
      <c r="A95" s="282"/>
      <c r="B95" s="282"/>
      <c r="C95" s="282"/>
      <c r="D95" s="282"/>
      <c r="E95" s="282"/>
      <c r="F95" s="768"/>
      <c r="G95" s="769"/>
      <c r="H95" s="282"/>
      <c r="I95" s="282"/>
      <c r="J95" s="282"/>
      <c r="K95" s="282"/>
      <c r="L95" s="282"/>
      <c r="M95" s="282"/>
      <c r="N95" s="605"/>
      <c r="O95" s="605"/>
      <c r="P95" s="282"/>
      <c r="Q95" s="282"/>
      <c r="R95" s="282"/>
      <c r="S95" s="282"/>
      <c r="T95" s="282"/>
      <c r="U95" s="282"/>
      <c r="V95" s="282"/>
      <c r="W95" s="282"/>
      <c r="X95" s="282"/>
      <c r="Y95" s="282"/>
      <c r="Z95" s="282"/>
    </row>
    <row r="96" spans="1:26" ht="15.75" customHeight="1">
      <c r="A96" s="282"/>
      <c r="B96" s="282"/>
      <c r="C96" s="282"/>
      <c r="D96" s="282"/>
      <c r="E96" s="282"/>
      <c r="F96" s="768"/>
      <c r="G96" s="769"/>
      <c r="H96" s="282"/>
      <c r="I96" s="282"/>
      <c r="J96" s="282"/>
      <c r="K96" s="282"/>
      <c r="L96" s="282"/>
      <c r="M96" s="282"/>
      <c r="N96" s="605"/>
      <c r="O96" s="605"/>
      <c r="P96" s="282"/>
      <c r="Q96" s="282"/>
      <c r="R96" s="282"/>
      <c r="S96" s="282"/>
      <c r="T96" s="282"/>
      <c r="U96" s="282"/>
      <c r="V96" s="282"/>
      <c r="W96" s="282"/>
      <c r="X96" s="282"/>
      <c r="Y96" s="282"/>
      <c r="Z96" s="282"/>
    </row>
    <row r="97" spans="1:26" ht="15.75" customHeight="1">
      <c r="A97" s="282"/>
      <c r="B97" s="282"/>
      <c r="C97" s="282"/>
      <c r="D97" s="282"/>
      <c r="E97" s="282"/>
      <c r="F97" s="768"/>
      <c r="G97" s="769"/>
      <c r="H97" s="282"/>
      <c r="I97" s="282"/>
      <c r="J97" s="282"/>
      <c r="K97" s="282"/>
      <c r="L97" s="282"/>
      <c r="M97" s="282"/>
      <c r="N97" s="605"/>
      <c r="O97" s="605"/>
      <c r="P97" s="282"/>
      <c r="Q97" s="282"/>
      <c r="R97" s="282"/>
      <c r="S97" s="282"/>
      <c r="T97" s="282"/>
      <c r="U97" s="282"/>
      <c r="V97" s="282"/>
      <c r="W97" s="282"/>
      <c r="X97" s="282"/>
      <c r="Y97" s="282"/>
      <c r="Z97" s="282"/>
    </row>
    <row r="98" spans="1:26" ht="15.75" customHeight="1">
      <c r="A98" s="282"/>
      <c r="B98" s="282"/>
      <c r="C98" s="282"/>
      <c r="D98" s="282"/>
      <c r="E98" s="282"/>
      <c r="F98" s="768"/>
      <c r="G98" s="769"/>
      <c r="H98" s="282"/>
      <c r="I98" s="282"/>
      <c r="J98" s="282"/>
      <c r="K98" s="282"/>
      <c r="L98" s="282"/>
      <c r="M98" s="282"/>
      <c r="N98" s="605"/>
      <c r="O98" s="605"/>
      <c r="P98" s="282"/>
      <c r="Q98" s="282"/>
      <c r="R98" s="282"/>
      <c r="S98" s="282"/>
      <c r="T98" s="282"/>
      <c r="U98" s="282"/>
      <c r="V98" s="282"/>
      <c r="W98" s="282"/>
      <c r="X98" s="282"/>
      <c r="Y98" s="282"/>
      <c r="Z98" s="282"/>
    </row>
    <row r="99" spans="1:26" ht="15.75" customHeight="1">
      <c r="A99" s="282"/>
      <c r="B99" s="282"/>
      <c r="C99" s="282"/>
      <c r="D99" s="282"/>
      <c r="E99" s="282"/>
      <c r="F99" s="768"/>
      <c r="G99" s="769"/>
      <c r="H99" s="282"/>
      <c r="I99" s="282"/>
      <c r="J99" s="282"/>
      <c r="K99" s="282"/>
      <c r="L99" s="282"/>
      <c r="M99" s="282"/>
      <c r="N99" s="605"/>
      <c r="O99" s="605"/>
      <c r="P99" s="282"/>
      <c r="Q99" s="282"/>
      <c r="R99" s="282"/>
      <c r="S99" s="282"/>
      <c r="T99" s="282"/>
      <c r="U99" s="282"/>
      <c r="V99" s="282"/>
      <c r="W99" s="282"/>
      <c r="X99" s="282"/>
      <c r="Y99" s="282"/>
      <c r="Z99" s="282"/>
    </row>
    <row r="100" spans="1:26" ht="15.75" customHeight="1">
      <c r="A100" s="282"/>
      <c r="B100" s="282"/>
      <c r="C100" s="282"/>
      <c r="D100" s="282"/>
      <c r="E100" s="282"/>
      <c r="F100" s="768"/>
      <c r="G100" s="769"/>
      <c r="H100" s="282"/>
      <c r="I100" s="282"/>
      <c r="J100" s="282"/>
      <c r="K100" s="282"/>
      <c r="L100" s="282"/>
      <c r="M100" s="282"/>
      <c r="N100" s="605"/>
      <c r="O100" s="605"/>
      <c r="P100" s="282"/>
      <c r="Q100" s="282"/>
      <c r="R100" s="282"/>
      <c r="S100" s="282"/>
      <c r="T100" s="282"/>
      <c r="U100" s="282"/>
      <c r="V100" s="282"/>
      <c r="W100" s="282"/>
      <c r="X100" s="282"/>
      <c r="Y100" s="282"/>
      <c r="Z100" s="282"/>
    </row>
    <row r="101" spans="1:26" ht="15.75" customHeight="1">
      <c r="A101" s="282"/>
      <c r="B101" s="282"/>
      <c r="C101" s="282"/>
      <c r="D101" s="282"/>
      <c r="E101" s="282"/>
      <c r="F101" s="768"/>
      <c r="G101" s="769"/>
      <c r="H101" s="282"/>
      <c r="I101" s="282"/>
      <c r="J101" s="282"/>
      <c r="K101" s="282"/>
      <c r="L101" s="282"/>
      <c r="M101" s="282"/>
      <c r="N101" s="605"/>
      <c r="O101" s="605"/>
      <c r="P101" s="282"/>
      <c r="Q101" s="282"/>
      <c r="R101" s="282"/>
      <c r="S101" s="282"/>
      <c r="T101" s="282"/>
      <c r="U101" s="282"/>
      <c r="V101" s="282"/>
      <c r="W101" s="282"/>
      <c r="X101" s="282"/>
      <c r="Y101" s="282"/>
      <c r="Z101" s="282"/>
    </row>
    <row r="102" spans="1:26" ht="15.75" customHeight="1">
      <c r="A102" s="282"/>
      <c r="B102" s="282"/>
      <c r="C102" s="282"/>
      <c r="D102" s="282"/>
      <c r="E102" s="282"/>
      <c r="F102" s="768"/>
      <c r="G102" s="769"/>
      <c r="H102" s="282"/>
      <c r="I102" s="282"/>
      <c r="J102" s="282"/>
      <c r="K102" s="282"/>
      <c r="L102" s="282"/>
      <c r="M102" s="282"/>
      <c r="N102" s="605"/>
      <c r="O102" s="605"/>
      <c r="P102" s="282"/>
      <c r="Q102" s="282"/>
      <c r="R102" s="282"/>
      <c r="S102" s="282"/>
      <c r="T102" s="282"/>
      <c r="U102" s="282"/>
      <c r="V102" s="282"/>
      <c r="W102" s="282"/>
      <c r="X102" s="282"/>
      <c r="Y102" s="282"/>
      <c r="Z102" s="282"/>
    </row>
    <row r="103" spans="1:26" ht="15.75" customHeight="1">
      <c r="A103" s="282"/>
      <c r="B103" s="282"/>
      <c r="C103" s="282"/>
      <c r="D103" s="282"/>
      <c r="E103" s="282"/>
      <c r="F103" s="768"/>
      <c r="G103" s="769"/>
      <c r="H103" s="282"/>
      <c r="I103" s="282"/>
      <c r="J103" s="282"/>
      <c r="K103" s="282"/>
      <c r="L103" s="282"/>
      <c r="M103" s="282"/>
      <c r="N103" s="605"/>
      <c r="O103" s="605"/>
      <c r="P103" s="282"/>
      <c r="Q103" s="282"/>
      <c r="R103" s="282"/>
      <c r="S103" s="282"/>
      <c r="T103" s="282"/>
      <c r="U103" s="282"/>
      <c r="V103" s="282"/>
      <c r="W103" s="282"/>
      <c r="X103" s="282"/>
      <c r="Y103" s="282"/>
      <c r="Z103" s="282"/>
    </row>
    <row r="104" spans="1:26" ht="15.75" customHeight="1">
      <c r="A104" s="282"/>
      <c r="B104" s="282"/>
      <c r="C104" s="282"/>
      <c r="D104" s="282"/>
      <c r="E104" s="282"/>
      <c r="F104" s="768"/>
      <c r="G104" s="769"/>
      <c r="H104" s="282"/>
      <c r="I104" s="282"/>
      <c r="J104" s="282"/>
      <c r="K104" s="282"/>
      <c r="L104" s="282"/>
      <c r="M104" s="282"/>
      <c r="N104" s="605"/>
      <c r="O104" s="605"/>
      <c r="P104" s="282"/>
      <c r="Q104" s="282"/>
      <c r="R104" s="282"/>
      <c r="S104" s="282"/>
      <c r="T104" s="282"/>
      <c r="U104" s="282"/>
      <c r="V104" s="282"/>
      <c r="W104" s="282"/>
      <c r="X104" s="282"/>
      <c r="Y104" s="282"/>
      <c r="Z104" s="282"/>
    </row>
    <row r="105" spans="1:26" ht="15.75" customHeight="1">
      <c r="A105" s="282"/>
      <c r="B105" s="282"/>
      <c r="C105" s="282"/>
      <c r="D105" s="282"/>
      <c r="E105" s="282"/>
      <c r="F105" s="768"/>
      <c r="G105" s="769"/>
      <c r="H105" s="282"/>
      <c r="I105" s="282"/>
      <c r="J105" s="282"/>
      <c r="K105" s="282"/>
      <c r="L105" s="282"/>
      <c r="M105" s="282"/>
      <c r="N105" s="605"/>
      <c r="O105" s="605"/>
      <c r="P105" s="282"/>
      <c r="Q105" s="282"/>
      <c r="R105" s="282"/>
      <c r="S105" s="282"/>
      <c r="T105" s="282"/>
      <c r="U105" s="282"/>
      <c r="V105" s="282"/>
      <c r="W105" s="282"/>
      <c r="X105" s="282"/>
      <c r="Y105" s="282"/>
      <c r="Z105" s="282"/>
    </row>
    <row r="106" spans="1:26" ht="15.75" customHeight="1">
      <c r="A106" s="282"/>
      <c r="B106" s="282"/>
      <c r="C106" s="282"/>
      <c r="D106" s="282"/>
      <c r="E106" s="282"/>
      <c r="F106" s="768"/>
      <c r="G106" s="769"/>
      <c r="H106" s="282"/>
      <c r="I106" s="282"/>
      <c r="J106" s="282"/>
      <c r="K106" s="282"/>
      <c r="L106" s="282"/>
      <c r="M106" s="282"/>
      <c r="N106" s="605"/>
      <c r="O106" s="605"/>
      <c r="P106" s="282"/>
      <c r="Q106" s="282"/>
      <c r="R106" s="282"/>
      <c r="S106" s="282"/>
      <c r="T106" s="282"/>
      <c r="U106" s="282"/>
      <c r="V106" s="282"/>
      <c r="W106" s="282"/>
      <c r="X106" s="282"/>
      <c r="Y106" s="282"/>
      <c r="Z106" s="282"/>
    </row>
    <row r="107" spans="1:26" ht="15.75" customHeight="1">
      <c r="A107" s="282"/>
      <c r="B107" s="282"/>
      <c r="C107" s="282"/>
      <c r="D107" s="282"/>
      <c r="E107" s="282"/>
      <c r="F107" s="768"/>
      <c r="G107" s="769"/>
      <c r="H107" s="282"/>
      <c r="I107" s="282"/>
      <c r="J107" s="282"/>
      <c r="K107" s="282"/>
      <c r="L107" s="282"/>
      <c r="M107" s="282"/>
      <c r="N107" s="605"/>
      <c r="O107" s="605"/>
      <c r="P107" s="282"/>
      <c r="Q107" s="282"/>
      <c r="R107" s="282"/>
      <c r="S107" s="282"/>
      <c r="T107" s="282"/>
      <c r="U107" s="282"/>
      <c r="V107" s="282"/>
      <c r="W107" s="282"/>
      <c r="X107" s="282"/>
      <c r="Y107" s="282"/>
      <c r="Z107" s="282"/>
    </row>
    <row r="108" spans="1:26" ht="15.75" customHeight="1">
      <c r="A108" s="282"/>
      <c r="B108" s="282"/>
      <c r="C108" s="282"/>
      <c r="D108" s="282"/>
      <c r="E108" s="282"/>
      <c r="F108" s="768"/>
      <c r="G108" s="769"/>
      <c r="H108" s="282"/>
      <c r="I108" s="282"/>
      <c r="J108" s="282"/>
      <c r="K108" s="282"/>
      <c r="L108" s="282"/>
      <c r="M108" s="282"/>
      <c r="N108" s="605"/>
      <c r="O108" s="605"/>
      <c r="P108" s="282"/>
      <c r="Q108" s="282"/>
      <c r="R108" s="282"/>
      <c r="S108" s="282"/>
      <c r="T108" s="282"/>
      <c r="U108" s="282"/>
      <c r="V108" s="282"/>
      <c r="W108" s="282"/>
      <c r="X108" s="282"/>
      <c r="Y108" s="282"/>
      <c r="Z108" s="282"/>
    </row>
    <row r="109" spans="1:26" ht="15.75" customHeight="1">
      <c r="A109" s="282"/>
      <c r="B109" s="282"/>
      <c r="C109" s="282"/>
      <c r="D109" s="282"/>
      <c r="E109" s="282"/>
      <c r="F109" s="768"/>
      <c r="G109" s="769"/>
      <c r="H109" s="282"/>
      <c r="I109" s="282"/>
      <c r="J109" s="282"/>
      <c r="K109" s="282"/>
      <c r="L109" s="282"/>
      <c r="M109" s="282"/>
      <c r="N109" s="605"/>
      <c r="O109" s="605"/>
      <c r="P109" s="282"/>
      <c r="Q109" s="282"/>
      <c r="R109" s="282"/>
      <c r="S109" s="282"/>
      <c r="T109" s="282"/>
      <c r="U109" s="282"/>
      <c r="V109" s="282"/>
      <c r="W109" s="282"/>
      <c r="X109" s="282"/>
      <c r="Y109" s="282"/>
      <c r="Z109" s="282"/>
    </row>
    <row r="110" spans="1:26" ht="15.75" customHeight="1">
      <c r="A110" s="282"/>
      <c r="B110" s="282"/>
      <c r="C110" s="282"/>
      <c r="D110" s="282"/>
      <c r="E110" s="282"/>
      <c r="F110" s="768"/>
      <c r="G110" s="769"/>
      <c r="H110" s="282"/>
      <c r="I110" s="282"/>
      <c r="J110" s="282"/>
      <c r="K110" s="282"/>
      <c r="L110" s="282"/>
      <c r="M110" s="282"/>
      <c r="N110" s="605"/>
      <c r="O110" s="605"/>
      <c r="P110" s="282"/>
      <c r="Q110" s="282"/>
      <c r="R110" s="282"/>
      <c r="S110" s="282"/>
      <c r="T110" s="282"/>
      <c r="U110" s="282"/>
      <c r="V110" s="282"/>
      <c r="W110" s="282"/>
      <c r="X110" s="282"/>
      <c r="Y110" s="282"/>
      <c r="Z110" s="282"/>
    </row>
    <row r="111" spans="1:26" ht="15.75" customHeight="1">
      <c r="A111" s="282"/>
      <c r="B111" s="282"/>
      <c r="C111" s="282"/>
      <c r="D111" s="282"/>
      <c r="E111" s="282"/>
      <c r="F111" s="768"/>
      <c r="G111" s="769"/>
      <c r="H111" s="282"/>
      <c r="I111" s="282"/>
      <c r="J111" s="282"/>
      <c r="K111" s="282"/>
      <c r="L111" s="282"/>
      <c r="M111" s="282"/>
      <c r="N111" s="605"/>
      <c r="O111" s="605"/>
      <c r="P111" s="282"/>
      <c r="Q111" s="282"/>
      <c r="R111" s="282"/>
      <c r="S111" s="282"/>
      <c r="T111" s="282"/>
      <c r="U111" s="282"/>
      <c r="V111" s="282"/>
      <c r="W111" s="282"/>
      <c r="X111" s="282"/>
      <c r="Y111" s="282"/>
      <c r="Z111" s="282"/>
    </row>
    <row r="112" spans="1:26" ht="15.75" customHeight="1">
      <c r="A112" s="282"/>
      <c r="B112" s="282"/>
      <c r="C112" s="282"/>
      <c r="D112" s="282"/>
      <c r="E112" s="282"/>
      <c r="F112" s="768"/>
      <c r="G112" s="769"/>
      <c r="H112" s="282"/>
      <c r="I112" s="282"/>
      <c r="J112" s="282"/>
      <c r="K112" s="282"/>
      <c r="L112" s="282"/>
      <c r="M112" s="282"/>
      <c r="N112" s="605"/>
      <c r="O112" s="605"/>
      <c r="P112" s="282"/>
      <c r="Q112" s="282"/>
      <c r="R112" s="282"/>
      <c r="S112" s="282"/>
      <c r="T112" s="282"/>
      <c r="U112" s="282"/>
      <c r="V112" s="282"/>
      <c r="W112" s="282"/>
      <c r="X112" s="282"/>
      <c r="Y112" s="282"/>
      <c r="Z112" s="282"/>
    </row>
    <row r="113" spans="1:26" ht="15.75" customHeight="1">
      <c r="A113" s="282"/>
      <c r="B113" s="282"/>
      <c r="C113" s="282"/>
      <c r="D113" s="282"/>
      <c r="E113" s="282"/>
      <c r="F113" s="768"/>
      <c r="G113" s="769"/>
      <c r="H113" s="282"/>
      <c r="I113" s="282"/>
      <c r="J113" s="282"/>
      <c r="K113" s="282"/>
      <c r="L113" s="282"/>
      <c r="M113" s="282"/>
      <c r="N113" s="605"/>
      <c r="O113" s="605"/>
      <c r="P113" s="282"/>
      <c r="Q113" s="282"/>
      <c r="R113" s="282"/>
      <c r="S113" s="282"/>
      <c r="T113" s="282"/>
      <c r="U113" s="282"/>
      <c r="V113" s="282"/>
      <c r="W113" s="282"/>
      <c r="X113" s="282"/>
      <c r="Y113" s="282"/>
      <c r="Z113" s="282"/>
    </row>
    <row r="114" spans="1:26" ht="15.75" customHeight="1">
      <c r="A114" s="282"/>
      <c r="B114" s="282"/>
      <c r="C114" s="282"/>
      <c r="D114" s="282"/>
      <c r="E114" s="282"/>
      <c r="F114" s="768"/>
      <c r="G114" s="769"/>
      <c r="H114" s="282"/>
      <c r="I114" s="282"/>
      <c r="J114" s="282"/>
      <c r="K114" s="282"/>
      <c r="L114" s="282"/>
      <c r="M114" s="282"/>
      <c r="N114" s="605"/>
      <c r="O114" s="605"/>
      <c r="P114" s="282"/>
      <c r="Q114" s="282"/>
      <c r="R114" s="282"/>
      <c r="S114" s="282"/>
      <c r="T114" s="282"/>
      <c r="U114" s="282"/>
      <c r="V114" s="282"/>
      <c r="W114" s="282"/>
      <c r="X114" s="282"/>
      <c r="Y114" s="282"/>
      <c r="Z114" s="282"/>
    </row>
    <row r="115" spans="1:26" ht="15.75" customHeight="1">
      <c r="A115" s="282"/>
      <c r="B115" s="282"/>
      <c r="C115" s="282"/>
      <c r="D115" s="282"/>
      <c r="E115" s="282"/>
      <c r="F115" s="768"/>
      <c r="G115" s="769"/>
      <c r="H115" s="282"/>
      <c r="I115" s="282"/>
      <c r="J115" s="282"/>
      <c r="K115" s="282"/>
      <c r="L115" s="282"/>
      <c r="M115" s="282"/>
      <c r="N115" s="605"/>
      <c r="O115" s="605"/>
      <c r="P115" s="282"/>
      <c r="Q115" s="282"/>
      <c r="R115" s="282"/>
      <c r="S115" s="282"/>
      <c r="T115" s="282"/>
      <c r="U115" s="282"/>
      <c r="V115" s="282"/>
      <c r="W115" s="282"/>
      <c r="X115" s="282"/>
      <c r="Y115" s="282"/>
      <c r="Z115" s="282"/>
    </row>
    <row r="116" spans="1:26" ht="15.75" customHeight="1">
      <c r="A116" s="282"/>
      <c r="B116" s="282"/>
      <c r="C116" s="282"/>
      <c r="D116" s="282"/>
      <c r="E116" s="282"/>
      <c r="F116" s="768"/>
      <c r="G116" s="769"/>
      <c r="H116" s="282"/>
      <c r="I116" s="282"/>
      <c r="J116" s="282"/>
      <c r="K116" s="282"/>
      <c r="L116" s="282"/>
      <c r="M116" s="282"/>
      <c r="N116" s="605"/>
      <c r="O116" s="605"/>
      <c r="P116" s="282"/>
      <c r="Q116" s="282"/>
      <c r="R116" s="282"/>
      <c r="S116" s="282"/>
      <c r="T116" s="282"/>
      <c r="U116" s="282"/>
      <c r="V116" s="282"/>
      <c r="W116" s="282"/>
      <c r="X116" s="282"/>
      <c r="Y116" s="282"/>
      <c r="Z116" s="282"/>
    </row>
    <row r="117" spans="1:26" ht="15.75" customHeight="1">
      <c r="A117" s="282"/>
      <c r="B117" s="282"/>
      <c r="C117" s="282"/>
      <c r="D117" s="282"/>
      <c r="E117" s="282"/>
      <c r="F117" s="768"/>
      <c r="G117" s="769"/>
      <c r="H117" s="282"/>
      <c r="I117" s="282"/>
      <c r="J117" s="282"/>
      <c r="K117" s="282"/>
      <c r="L117" s="282"/>
      <c r="M117" s="282"/>
      <c r="N117" s="605"/>
      <c r="O117" s="605"/>
      <c r="P117" s="282"/>
      <c r="Q117" s="282"/>
      <c r="R117" s="282"/>
      <c r="S117" s="282"/>
      <c r="T117" s="282"/>
      <c r="U117" s="282"/>
      <c r="V117" s="282"/>
      <c r="W117" s="282"/>
      <c r="X117" s="282"/>
      <c r="Y117" s="282"/>
      <c r="Z117" s="282"/>
    </row>
    <row r="118" spans="1:26" ht="15.75" customHeight="1">
      <c r="A118" s="282"/>
      <c r="B118" s="282"/>
      <c r="C118" s="282"/>
      <c r="D118" s="282"/>
      <c r="E118" s="282"/>
      <c r="F118" s="768"/>
      <c r="G118" s="769"/>
      <c r="H118" s="282"/>
      <c r="I118" s="282"/>
      <c r="J118" s="282"/>
      <c r="K118" s="282"/>
      <c r="L118" s="282"/>
      <c r="M118" s="282"/>
      <c r="N118" s="605"/>
      <c r="O118" s="605"/>
      <c r="P118" s="282"/>
      <c r="Q118" s="282"/>
      <c r="R118" s="282"/>
      <c r="S118" s="282"/>
      <c r="T118" s="282"/>
      <c r="U118" s="282"/>
      <c r="V118" s="282"/>
      <c r="W118" s="282"/>
      <c r="X118" s="282"/>
      <c r="Y118" s="282"/>
      <c r="Z118" s="282"/>
    </row>
    <row r="119" spans="1:26" ht="15.75" customHeight="1">
      <c r="A119" s="282"/>
      <c r="B119" s="282"/>
      <c r="C119" s="282"/>
      <c r="D119" s="282"/>
      <c r="E119" s="282"/>
      <c r="F119" s="768"/>
      <c r="G119" s="769"/>
      <c r="H119" s="282"/>
      <c r="I119" s="282"/>
      <c r="J119" s="282"/>
      <c r="K119" s="282"/>
      <c r="L119" s="282"/>
      <c r="M119" s="282"/>
      <c r="N119" s="605"/>
      <c r="O119" s="605"/>
      <c r="P119" s="282"/>
      <c r="Q119" s="282"/>
      <c r="R119" s="282"/>
      <c r="S119" s="282"/>
      <c r="T119" s="282"/>
      <c r="U119" s="282"/>
      <c r="V119" s="282"/>
      <c r="W119" s="282"/>
      <c r="X119" s="282"/>
      <c r="Y119" s="282"/>
      <c r="Z119" s="282"/>
    </row>
    <row r="120" spans="1:26" ht="15.75" customHeight="1">
      <c r="A120" s="282"/>
      <c r="B120" s="282"/>
      <c r="C120" s="282"/>
      <c r="D120" s="282"/>
      <c r="E120" s="282"/>
      <c r="F120" s="768"/>
      <c r="G120" s="769"/>
      <c r="H120" s="282"/>
      <c r="I120" s="282"/>
      <c r="J120" s="282"/>
      <c r="K120" s="282"/>
      <c r="L120" s="282"/>
      <c r="M120" s="282"/>
      <c r="N120" s="605"/>
      <c r="O120" s="605"/>
      <c r="P120" s="282"/>
      <c r="Q120" s="282"/>
      <c r="R120" s="282"/>
      <c r="S120" s="282"/>
      <c r="T120" s="282"/>
      <c r="U120" s="282"/>
      <c r="V120" s="282"/>
      <c r="W120" s="282"/>
      <c r="X120" s="282"/>
      <c r="Y120" s="282"/>
      <c r="Z120" s="282"/>
    </row>
    <row r="121" spans="1:26" ht="15.75" customHeight="1">
      <c r="A121" s="282"/>
      <c r="B121" s="282"/>
      <c r="C121" s="282"/>
      <c r="D121" s="282"/>
      <c r="E121" s="282"/>
      <c r="F121" s="768"/>
      <c r="G121" s="769"/>
      <c r="H121" s="282"/>
      <c r="I121" s="282"/>
      <c r="J121" s="282"/>
      <c r="K121" s="282"/>
      <c r="L121" s="282"/>
      <c r="M121" s="282"/>
      <c r="N121" s="605"/>
      <c r="O121" s="605"/>
      <c r="P121" s="282"/>
      <c r="Q121" s="282"/>
      <c r="R121" s="282"/>
      <c r="S121" s="282"/>
      <c r="T121" s="282"/>
      <c r="U121" s="282"/>
      <c r="V121" s="282"/>
      <c r="W121" s="282"/>
      <c r="X121" s="282"/>
      <c r="Y121" s="282"/>
      <c r="Z121" s="282"/>
    </row>
    <row r="122" spans="1:26" ht="15.75" customHeight="1">
      <c r="A122" s="282"/>
      <c r="B122" s="282"/>
      <c r="C122" s="282"/>
      <c r="D122" s="282"/>
      <c r="E122" s="282"/>
      <c r="F122" s="768"/>
      <c r="G122" s="769"/>
      <c r="H122" s="282"/>
      <c r="I122" s="282"/>
      <c r="J122" s="282"/>
      <c r="K122" s="282"/>
      <c r="L122" s="282"/>
      <c r="M122" s="282"/>
      <c r="N122" s="605"/>
      <c r="O122" s="605"/>
      <c r="P122" s="282"/>
      <c r="Q122" s="282"/>
      <c r="R122" s="282"/>
      <c r="S122" s="282"/>
      <c r="T122" s="282"/>
      <c r="U122" s="282"/>
      <c r="V122" s="282"/>
      <c r="W122" s="282"/>
      <c r="X122" s="282"/>
      <c r="Y122" s="282"/>
      <c r="Z122" s="282"/>
    </row>
    <row r="123" spans="1:26" ht="15.75" customHeight="1">
      <c r="A123" s="282"/>
      <c r="B123" s="282"/>
      <c r="C123" s="282"/>
      <c r="D123" s="282"/>
      <c r="E123" s="282"/>
      <c r="F123" s="768"/>
      <c r="G123" s="769"/>
      <c r="H123" s="282"/>
      <c r="I123" s="282"/>
      <c r="J123" s="282"/>
      <c r="K123" s="282"/>
      <c r="L123" s="282"/>
      <c r="M123" s="282"/>
      <c r="N123" s="605"/>
      <c r="O123" s="605"/>
      <c r="P123" s="282"/>
      <c r="Q123" s="282"/>
      <c r="R123" s="282"/>
      <c r="S123" s="282"/>
      <c r="T123" s="282"/>
      <c r="U123" s="282"/>
      <c r="V123" s="282"/>
      <c r="W123" s="282"/>
      <c r="X123" s="282"/>
      <c r="Y123" s="282"/>
      <c r="Z123" s="282"/>
    </row>
    <row r="124" spans="1:26" ht="15.75" customHeight="1">
      <c r="A124" s="282"/>
      <c r="B124" s="282"/>
      <c r="C124" s="282"/>
      <c r="D124" s="282"/>
      <c r="E124" s="282"/>
      <c r="F124" s="768"/>
      <c r="G124" s="769"/>
      <c r="H124" s="282"/>
      <c r="I124" s="282"/>
      <c r="J124" s="282"/>
      <c r="K124" s="282"/>
      <c r="L124" s="282"/>
      <c r="M124" s="282"/>
      <c r="N124" s="605"/>
      <c r="O124" s="605"/>
      <c r="P124" s="282"/>
      <c r="Q124" s="282"/>
      <c r="R124" s="282"/>
      <c r="S124" s="282"/>
      <c r="T124" s="282"/>
      <c r="U124" s="282"/>
      <c r="V124" s="282"/>
      <c r="W124" s="282"/>
      <c r="X124" s="282"/>
      <c r="Y124" s="282"/>
      <c r="Z124" s="282"/>
    </row>
    <row r="125" spans="1:26" ht="15.75" customHeight="1">
      <c r="A125" s="282"/>
      <c r="B125" s="282"/>
      <c r="C125" s="282"/>
      <c r="D125" s="282"/>
      <c r="E125" s="282"/>
      <c r="F125" s="768"/>
      <c r="G125" s="769"/>
      <c r="H125" s="282"/>
      <c r="I125" s="282"/>
      <c r="J125" s="282"/>
      <c r="K125" s="282"/>
      <c r="L125" s="282"/>
      <c r="M125" s="282"/>
      <c r="N125" s="605"/>
      <c r="O125" s="605"/>
      <c r="P125" s="282"/>
      <c r="Q125" s="282"/>
      <c r="R125" s="282"/>
      <c r="S125" s="282"/>
      <c r="T125" s="282"/>
      <c r="U125" s="282"/>
      <c r="V125" s="282"/>
      <c r="W125" s="282"/>
      <c r="X125" s="282"/>
      <c r="Y125" s="282"/>
      <c r="Z125" s="282"/>
    </row>
    <row r="126" spans="1:26" ht="15.75" customHeight="1">
      <c r="A126" s="282"/>
      <c r="B126" s="282"/>
      <c r="C126" s="282"/>
      <c r="D126" s="282"/>
      <c r="E126" s="282"/>
      <c r="F126" s="768"/>
      <c r="G126" s="769"/>
      <c r="H126" s="282"/>
      <c r="I126" s="282"/>
      <c r="J126" s="282"/>
      <c r="K126" s="282"/>
      <c r="L126" s="282"/>
      <c r="M126" s="282"/>
      <c r="N126" s="605"/>
      <c r="O126" s="605"/>
      <c r="P126" s="282"/>
      <c r="Q126" s="282"/>
      <c r="R126" s="282"/>
      <c r="S126" s="282"/>
      <c r="T126" s="282"/>
      <c r="U126" s="282"/>
      <c r="V126" s="282"/>
      <c r="W126" s="282"/>
      <c r="X126" s="282"/>
      <c r="Y126" s="282"/>
      <c r="Z126" s="282"/>
    </row>
    <row r="127" spans="1:26" ht="15.75" customHeight="1">
      <c r="A127" s="282"/>
      <c r="B127" s="282"/>
      <c r="C127" s="282"/>
      <c r="D127" s="282"/>
      <c r="E127" s="282"/>
      <c r="F127" s="768"/>
      <c r="G127" s="769"/>
      <c r="H127" s="282"/>
      <c r="I127" s="282"/>
      <c r="J127" s="282"/>
      <c r="K127" s="282"/>
      <c r="L127" s="282"/>
      <c r="M127" s="282"/>
      <c r="N127" s="605"/>
      <c r="O127" s="605"/>
      <c r="P127" s="282"/>
      <c r="Q127" s="282"/>
      <c r="R127" s="282"/>
      <c r="S127" s="282"/>
      <c r="T127" s="282"/>
      <c r="U127" s="282"/>
      <c r="V127" s="282"/>
      <c r="W127" s="282"/>
      <c r="X127" s="282"/>
      <c r="Y127" s="282"/>
      <c r="Z127" s="282"/>
    </row>
    <row r="128" spans="1:26" ht="15.75" customHeight="1">
      <c r="A128" s="282"/>
      <c r="B128" s="282"/>
      <c r="C128" s="282"/>
      <c r="D128" s="282"/>
      <c r="E128" s="282"/>
      <c r="F128" s="768"/>
      <c r="G128" s="769"/>
      <c r="H128" s="282"/>
      <c r="I128" s="282"/>
      <c r="J128" s="282"/>
      <c r="K128" s="282"/>
      <c r="L128" s="282"/>
      <c r="M128" s="282"/>
      <c r="N128" s="605"/>
      <c r="O128" s="605"/>
      <c r="P128" s="282"/>
      <c r="Q128" s="282"/>
      <c r="R128" s="282"/>
      <c r="S128" s="282"/>
      <c r="T128" s="282"/>
      <c r="U128" s="282"/>
      <c r="V128" s="282"/>
      <c r="W128" s="282"/>
      <c r="X128" s="282"/>
      <c r="Y128" s="282"/>
      <c r="Z128" s="282"/>
    </row>
    <row r="129" spans="1:26" ht="15.75" customHeight="1">
      <c r="A129" s="282"/>
      <c r="B129" s="282"/>
      <c r="C129" s="282"/>
      <c r="D129" s="282"/>
      <c r="E129" s="282"/>
      <c r="F129" s="768"/>
      <c r="G129" s="769"/>
      <c r="H129" s="282"/>
      <c r="I129" s="282"/>
      <c r="J129" s="282"/>
      <c r="K129" s="282"/>
      <c r="L129" s="282"/>
      <c r="M129" s="282"/>
      <c r="N129" s="605"/>
      <c r="O129" s="605"/>
      <c r="P129" s="282"/>
      <c r="Q129" s="282"/>
      <c r="R129" s="282"/>
      <c r="S129" s="282"/>
      <c r="T129" s="282"/>
      <c r="U129" s="282"/>
      <c r="V129" s="282"/>
      <c r="W129" s="282"/>
      <c r="X129" s="282"/>
      <c r="Y129" s="282"/>
      <c r="Z129" s="282"/>
    </row>
    <row r="130" spans="1:26" ht="15.75" customHeight="1">
      <c r="A130" s="282"/>
      <c r="B130" s="282"/>
      <c r="C130" s="282"/>
      <c r="D130" s="282"/>
      <c r="E130" s="282"/>
      <c r="F130" s="768"/>
      <c r="G130" s="769"/>
      <c r="H130" s="282"/>
      <c r="I130" s="282"/>
      <c r="J130" s="282"/>
      <c r="K130" s="282"/>
      <c r="L130" s="282"/>
      <c r="M130" s="282"/>
      <c r="N130" s="605"/>
      <c r="O130" s="605"/>
      <c r="P130" s="282"/>
      <c r="Q130" s="282"/>
      <c r="R130" s="282"/>
      <c r="S130" s="282"/>
      <c r="T130" s="282"/>
      <c r="U130" s="282"/>
      <c r="V130" s="282"/>
      <c r="W130" s="282"/>
      <c r="X130" s="282"/>
      <c r="Y130" s="282"/>
      <c r="Z130" s="282"/>
    </row>
    <row r="131" spans="1:26" ht="15.75" customHeight="1">
      <c r="A131" s="282"/>
      <c r="B131" s="282"/>
      <c r="C131" s="282"/>
      <c r="D131" s="282"/>
      <c r="E131" s="282"/>
      <c r="F131" s="768"/>
      <c r="G131" s="769"/>
      <c r="H131" s="282"/>
      <c r="I131" s="282"/>
      <c r="J131" s="282"/>
      <c r="K131" s="282"/>
      <c r="L131" s="282"/>
      <c r="M131" s="282"/>
      <c r="N131" s="605"/>
      <c r="O131" s="605"/>
      <c r="P131" s="282"/>
      <c r="Q131" s="282"/>
      <c r="R131" s="282"/>
      <c r="S131" s="282"/>
      <c r="T131" s="282"/>
      <c r="U131" s="282"/>
      <c r="V131" s="282"/>
      <c r="W131" s="282"/>
      <c r="X131" s="282"/>
      <c r="Y131" s="282"/>
      <c r="Z131" s="282"/>
    </row>
    <row r="132" spans="1:26" ht="15.75" customHeight="1">
      <c r="A132" s="282"/>
      <c r="B132" s="282"/>
      <c r="C132" s="282"/>
      <c r="D132" s="282"/>
      <c r="E132" s="282"/>
      <c r="F132" s="768"/>
      <c r="G132" s="769"/>
      <c r="H132" s="282"/>
      <c r="I132" s="282"/>
      <c r="J132" s="282"/>
      <c r="K132" s="282"/>
      <c r="L132" s="282"/>
      <c r="M132" s="282"/>
      <c r="N132" s="605"/>
      <c r="O132" s="605"/>
      <c r="P132" s="282"/>
      <c r="Q132" s="282"/>
      <c r="R132" s="282"/>
      <c r="S132" s="282"/>
      <c r="T132" s="282"/>
      <c r="U132" s="282"/>
      <c r="V132" s="282"/>
      <c r="W132" s="282"/>
      <c r="X132" s="282"/>
      <c r="Y132" s="282"/>
      <c r="Z132" s="282"/>
    </row>
    <row r="133" spans="1:26" ht="15.75" customHeight="1">
      <c r="A133" s="282"/>
      <c r="B133" s="282"/>
      <c r="C133" s="282"/>
      <c r="D133" s="282"/>
      <c r="E133" s="282"/>
      <c r="F133" s="768"/>
      <c r="G133" s="769"/>
      <c r="H133" s="282"/>
      <c r="I133" s="282"/>
      <c r="J133" s="282"/>
      <c r="K133" s="282"/>
      <c r="L133" s="282"/>
      <c r="M133" s="282"/>
      <c r="N133" s="605"/>
      <c r="O133" s="605"/>
      <c r="P133" s="282"/>
      <c r="Q133" s="282"/>
      <c r="R133" s="282"/>
      <c r="S133" s="282"/>
      <c r="T133" s="282"/>
      <c r="U133" s="282"/>
      <c r="V133" s="282"/>
      <c r="W133" s="282"/>
      <c r="X133" s="282"/>
      <c r="Y133" s="282"/>
      <c r="Z133" s="282"/>
    </row>
    <row r="134" spans="1:26" ht="15.75" customHeight="1">
      <c r="A134" s="282"/>
      <c r="B134" s="282"/>
      <c r="C134" s="282"/>
      <c r="D134" s="282"/>
      <c r="E134" s="282"/>
      <c r="F134" s="768"/>
      <c r="G134" s="769"/>
      <c r="H134" s="282"/>
      <c r="I134" s="282"/>
      <c r="J134" s="282"/>
      <c r="K134" s="282"/>
      <c r="L134" s="282"/>
      <c r="M134" s="282"/>
      <c r="N134" s="605"/>
      <c r="O134" s="605"/>
      <c r="P134" s="282"/>
      <c r="Q134" s="282"/>
      <c r="R134" s="282"/>
      <c r="S134" s="282"/>
      <c r="T134" s="282"/>
      <c r="U134" s="282"/>
      <c r="V134" s="282"/>
      <c r="W134" s="282"/>
      <c r="X134" s="282"/>
      <c r="Y134" s="282"/>
      <c r="Z134" s="282"/>
    </row>
    <row r="135" spans="1:26" ht="15.75" customHeight="1">
      <c r="A135" s="282"/>
      <c r="B135" s="282"/>
      <c r="C135" s="282"/>
      <c r="D135" s="282"/>
      <c r="E135" s="282"/>
      <c r="F135" s="768"/>
      <c r="G135" s="769"/>
      <c r="H135" s="282"/>
      <c r="I135" s="282"/>
      <c r="J135" s="282"/>
      <c r="K135" s="282"/>
      <c r="L135" s="282"/>
      <c r="M135" s="282"/>
      <c r="N135" s="605"/>
      <c r="O135" s="605"/>
      <c r="P135" s="282"/>
      <c r="Q135" s="282"/>
      <c r="R135" s="282"/>
      <c r="S135" s="282"/>
      <c r="T135" s="282"/>
      <c r="U135" s="282"/>
      <c r="V135" s="282"/>
      <c r="W135" s="282"/>
      <c r="X135" s="282"/>
      <c r="Y135" s="282"/>
      <c r="Z135" s="282"/>
    </row>
    <row r="136" spans="1:26" ht="15.75" customHeight="1">
      <c r="A136" s="282"/>
      <c r="B136" s="282"/>
      <c r="C136" s="282"/>
      <c r="D136" s="282"/>
      <c r="E136" s="282"/>
      <c r="F136" s="768"/>
      <c r="G136" s="769"/>
      <c r="H136" s="282"/>
      <c r="I136" s="282"/>
      <c r="J136" s="282"/>
      <c r="K136" s="282"/>
      <c r="L136" s="282"/>
      <c r="M136" s="282"/>
      <c r="N136" s="605"/>
      <c r="O136" s="605"/>
      <c r="P136" s="282"/>
      <c r="Q136" s="282"/>
      <c r="R136" s="282"/>
      <c r="S136" s="282"/>
      <c r="T136" s="282"/>
      <c r="U136" s="282"/>
      <c r="V136" s="282"/>
      <c r="W136" s="282"/>
      <c r="X136" s="282"/>
      <c r="Y136" s="282"/>
      <c r="Z136" s="282"/>
    </row>
    <row r="137" spans="1:26" ht="15.75" customHeight="1">
      <c r="A137" s="282"/>
      <c r="B137" s="282"/>
      <c r="C137" s="282"/>
      <c r="D137" s="282"/>
      <c r="E137" s="282"/>
      <c r="F137" s="768"/>
      <c r="G137" s="769"/>
      <c r="H137" s="282"/>
      <c r="I137" s="282"/>
      <c r="J137" s="282"/>
      <c r="K137" s="282"/>
      <c r="L137" s="282"/>
      <c r="M137" s="282"/>
      <c r="N137" s="605"/>
      <c r="O137" s="605"/>
      <c r="P137" s="282"/>
      <c r="Q137" s="282"/>
      <c r="R137" s="282"/>
      <c r="S137" s="282"/>
      <c r="T137" s="282"/>
      <c r="U137" s="282"/>
      <c r="V137" s="282"/>
      <c r="W137" s="282"/>
      <c r="X137" s="282"/>
      <c r="Y137" s="282"/>
      <c r="Z137" s="282"/>
    </row>
    <row r="138" spans="1:26" ht="15.75" customHeight="1">
      <c r="A138" s="282"/>
      <c r="B138" s="282"/>
      <c r="C138" s="282"/>
      <c r="D138" s="282"/>
      <c r="E138" s="282"/>
      <c r="F138" s="768"/>
      <c r="G138" s="769"/>
      <c r="H138" s="282"/>
      <c r="I138" s="282"/>
      <c r="J138" s="282"/>
      <c r="K138" s="282"/>
      <c r="L138" s="282"/>
      <c r="M138" s="282"/>
      <c r="N138" s="605"/>
      <c r="O138" s="605"/>
      <c r="P138" s="282"/>
      <c r="Q138" s="282"/>
      <c r="R138" s="282"/>
      <c r="S138" s="282"/>
      <c r="T138" s="282"/>
      <c r="U138" s="282"/>
      <c r="V138" s="282"/>
      <c r="W138" s="282"/>
      <c r="X138" s="282"/>
      <c r="Y138" s="282"/>
      <c r="Z138" s="282"/>
    </row>
    <row r="139" spans="1:26" ht="15.75" customHeight="1">
      <c r="A139" s="282"/>
      <c r="B139" s="282"/>
      <c r="C139" s="282"/>
      <c r="D139" s="282"/>
      <c r="E139" s="282"/>
      <c r="F139" s="768"/>
      <c r="G139" s="769"/>
      <c r="H139" s="282"/>
      <c r="I139" s="282"/>
      <c r="J139" s="282"/>
      <c r="K139" s="282"/>
      <c r="L139" s="282"/>
      <c r="M139" s="282"/>
      <c r="N139" s="605"/>
      <c r="O139" s="605"/>
      <c r="P139" s="282"/>
      <c r="Q139" s="282"/>
      <c r="R139" s="282"/>
      <c r="S139" s="282"/>
      <c r="T139" s="282"/>
      <c r="U139" s="282"/>
      <c r="V139" s="282"/>
      <c r="W139" s="282"/>
      <c r="X139" s="282"/>
      <c r="Y139" s="282"/>
      <c r="Z139" s="282"/>
    </row>
    <row r="140" spans="1:26" ht="15.75" customHeight="1">
      <c r="A140" s="282"/>
      <c r="B140" s="282"/>
      <c r="C140" s="282"/>
      <c r="D140" s="282"/>
      <c r="E140" s="282"/>
      <c r="F140" s="768"/>
      <c r="G140" s="769"/>
      <c r="H140" s="282"/>
      <c r="I140" s="282"/>
      <c r="J140" s="282"/>
      <c r="K140" s="282"/>
      <c r="L140" s="282"/>
      <c r="M140" s="282"/>
      <c r="N140" s="605"/>
      <c r="O140" s="605"/>
      <c r="P140" s="282"/>
      <c r="Q140" s="282"/>
      <c r="R140" s="282"/>
      <c r="S140" s="282"/>
      <c r="T140" s="282"/>
      <c r="U140" s="282"/>
      <c r="V140" s="282"/>
      <c r="W140" s="282"/>
      <c r="X140" s="282"/>
      <c r="Y140" s="282"/>
      <c r="Z140" s="282"/>
    </row>
    <row r="141" spans="1:26" ht="15.75" customHeight="1">
      <c r="A141" s="282"/>
      <c r="B141" s="282"/>
      <c r="C141" s="282"/>
      <c r="D141" s="282"/>
      <c r="E141" s="282"/>
      <c r="F141" s="768"/>
      <c r="G141" s="769"/>
      <c r="H141" s="282"/>
      <c r="I141" s="282"/>
      <c r="J141" s="282"/>
      <c r="K141" s="282"/>
      <c r="L141" s="282"/>
      <c r="M141" s="282"/>
      <c r="N141" s="605"/>
      <c r="O141" s="605"/>
      <c r="P141" s="282"/>
      <c r="Q141" s="282"/>
      <c r="R141" s="282"/>
      <c r="S141" s="282"/>
      <c r="T141" s="282"/>
      <c r="U141" s="282"/>
      <c r="V141" s="282"/>
      <c r="W141" s="282"/>
      <c r="X141" s="282"/>
      <c r="Y141" s="282"/>
      <c r="Z141" s="282"/>
    </row>
    <row r="142" spans="1:26" ht="15.75" customHeight="1">
      <c r="A142" s="282"/>
      <c r="B142" s="282"/>
      <c r="C142" s="282"/>
      <c r="D142" s="282"/>
      <c r="E142" s="282"/>
      <c r="F142" s="768"/>
      <c r="G142" s="769"/>
      <c r="H142" s="282"/>
      <c r="I142" s="282"/>
      <c r="J142" s="282"/>
      <c r="K142" s="282"/>
      <c r="L142" s="282"/>
      <c r="M142" s="282"/>
      <c r="N142" s="605"/>
      <c r="O142" s="605"/>
      <c r="P142" s="282"/>
      <c r="Q142" s="282"/>
      <c r="R142" s="282"/>
      <c r="S142" s="282"/>
      <c r="T142" s="282"/>
      <c r="U142" s="282"/>
      <c r="V142" s="282"/>
      <c r="W142" s="282"/>
      <c r="X142" s="282"/>
      <c r="Y142" s="282"/>
      <c r="Z142" s="282"/>
    </row>
    <row r="143" spans="1:26" ht="15.75" customHeight="1">
      <c r="A143" s="282"/>
      <c r="B143" s="282"/>
      <c r="C143" s="282"/>
      <c r="D143" s="282"/>
      <c r="E143" s="282"/>
      <c r="F143" s="768"/>
      <c r="G143" s="769"/>
      <c r="H143" s="282"/>
      <c r="I143" s="282"/>
      <c r="J143" s="282"/>
      <c r="K143" s="282"/>
      <c r="L143" s="282"/>
      <c r="M143" s="282"/>
      <c r="N143" s="605"/>
      <c r="O143" s="605"/>
      <c r="P143" s="282"/>
      <c r="Q143" s="282"/>
      <c r="R143" s="282"/>
      <c r="S143" s="282"/>
      <c r="T143" s="282"/>
      <c r="U143" s="282"/>
      <c r="V143" s="282"/>
      <c r="W143" s="282"/>
      <c r="X143" s="282"/>
      <c r="Y143" s="282"/>
      <c r="Z143" s="282"/>
    </row>
    <row r="144" spans="1:26" ht="15.75" customHeight="1">
      <c r="A144" s="282"/>
      <c r="B144" s="282"/>
      <c r="C144" s="282"/>
      <c r="D144" s="282"/>
      <c r="E144" s="282"/>
      <c r="F144" s="768"/>
      <c r="G144" s="769"/>
      <c r="H144" s="282"/>
      <c r="I144" s="282"/>
      <c r="J144" s="282"/>
      <c r="K144" s="282"/>
      <c r="L144" s="282"/>
      <c r="M144" s="282"/>
      <c r="N144" s="605"/>
      <c r="O144" s="605"/>
      <c r="P144" s="282"/>
      <c r="Q144" s="282"/>
      <c r="R144" s="282"/>
      <c r="S144" s="282"/>
      <c r="T144" s="282"/>
      <c r="U144" s="282"/>
      <c r="V144" s="282"/>
      <c r="W144" s="282"/>
      <c r="X144" s="282"/>
      <c r="Y144" s="282"/>
      <c r="Z144" s="282"/>
    </row>
    <row r="145" spans="1:26" ht="15.75" customHeight="1">
      <c r="A145" s="282"/>
      <c r="B145" s="282"/>
      <c r="C145" s="282"/>
      <c r="D145" s="282"/>
      <c r="E145" s="282"/>
      <c r="F145" s="768"/>
      <c r="G145" s="769"/>
      <c r="H145" s="282"/>
      <c r="I145" s="282"/>
      <c r="J145" s="282"/>
      <c r="K145" s="282"/>
      <c r="L145" s="282"/>
      <c r="M145" s="282"/>
      <c r="N145" s="605"/>
      <c r="O145" s="605"/>
      <c r="P145" s="282"/>
      <c r="Q145" s="282"/>
      <c r="R145" s="282"/>
      <c r="S145" s="282"/>
      <c r="T145" s="282"/>
      <c r="U145" s="282"/>
      <c r="V145" s="282"/>
      <c r="W145" s="282"/>
      <c r="X145" s="282"/>
      <c r="Y145" s="282"/>
      <c r="Z145" s="282"/>
    </row>
    <row r="146" spans="1:26" ht="15.75" customHeight="1">
      <c r="A146" s="282"/>
      <c r="B146" s="282"/>
      <c r="C146" s="282"/>
      <c r="D146" s="282"/>
      <c r="E146" s="282"/>
      <c r="F146" s="768"/>
      <c r="G146" s="769"/>
      <c r="H146" s="282"/>
      <c r="I146" s="282"/>
      <c r="J146" s="282"/>
      <c r="K146" s="282"/>
      <c r="L146" s="282"/>
      <c r="M146" s="282"/>
      <c r="N146" s="605"/>
      <c r="O146" s="605"/>
      <c r="P146" s="282"/>
      <c r="Q146" s="282"/>
      <c r="R146" s="282"/>
      <c r="S146" s="282"/>
      <c r="T146" s="282"/>
      <c r="U146" s="282"/>
      <c r="V146" s="282"/>
      <c r="W146" s="282"/>
      <c r="X146" s="282"/>
      <c r="Y146" s="282"/>
      <c r="Z146" s="282"/>
    </row>
    <row r="147" spans="1:26" ht="15.75" customHeight="1">
      <c r="A147" s="282"/>
      <c r="B147" s="282"/>
      <c r="C147" s="282"/>
      <c r="D147" s="282"/>
      <c r="E147" s="282"/>
      <c r="F147" s="768"/>
      <c r="G147" s="769"/>
      <c r="H147" s="282"/>
      <c r="I147" s="282"/>
      <c r="J147" s="282"/>
      <c r="K147" s="282"/>
      <c r="L147" s="282"/>
      <c r="M147" s="282"/>
      <c r="N147" s="605"/>
      <c r="O147" s="605"/>
      <c r="P147" s="282"/>
      <c r="Q147" s="282"/>
      <c r="R147" s="282"/>
      <c r="S147" s="282"/>
      <c r="T147" s="282"/>
      <c r="U147" s="282"/>
      <c r="V147" s="282"/>
      <c r="W147" s="282"/>
      <c r="X147" s="282"/>
      <c r="Y147" s="282"/>
      <c r="Z147" s="282"/>
    </row>
    <row r="148" spans="1:26" ht="15.75" customHeight="1">
      <c r="A148" s="282"/>
      <c r="B148" s="282"/>
      <c r="C148" s="282"/>
      <c r="D148" s="282"/>
      <c r="E148" s="282"/>
      <c r="F148" s="768"/>
      <c r="G148" s="769"/>
      <c r="H148" s="282"/>
      <c r="I148" s="282"/>
      <c r="J148" s="282"/>
      <c r="K148" s="282"/>
      <c r="L148" s="282"/>
      <c r="M148" s="282"/>
      <c r="N148" s="605"/>
      <c r="O148" s="605"/>
      <c r="P148" s="282"/>
      <c r="Q148" s="282"/>
      <c r="R148" s="282"/>
      <c r="S148" s="282"/>
      <c r="T148" s="282"/>
      <c r="U148" s="282"/>
      <c r="V148" s="282"/>
      <c r="W148" s="282"/>
      <c r="X148" s="282"/>
      <c r="Y148" s="282"/>
      <c r="Z148" s="282"/>
    </row>
    <row r="149" spans="1:26" ht="15.75" customHeight="1">
      <c r="A149" s="282"/>
      <c r="B149" s="282"/>
      <c r="C149" s="282"/>
      <c r="D149" s="282"/>
      <c r="E149" s="282"/>
      <c r="F149" s="768"/>
      <c r="G149" s="769"/>
      <c r="H149" s="282"/>
      <c r="I149" s="282"/>
      <c r="J149" s="282"/>
      <c r="K149" s="282"/>
      <c r="L149" s="282"/>
      <c r="M149" s="282"/>
      <c r="N149" s="605"/>
      <c r="O149" s="605"/>
      <c r="P149" s="282"/>
      <c r="Q149" s="282"/>
      <c r="R149" s="282"/>
      <c r="S149" s="282"/>
      <c r="T149" s="282"/>
      <c r="U149" s="282"/>
      <c r="V149" s="282"/>
      <c r="W149" s="282"/>
      <c r="X149" s="282"/>
      <c r="Y149" s="282"/>
      <c r="Z149" s="282"/>
    </row>
    <row r="150" spans="1:26" ht="15.75" customHeight="1">
      <c r="A150" s="282"/>
      <c r="B150" s="282"/>
      <c r="C150" s="282"/>
      <c r="D150" s="282"/>
      <c r="E150" s="282"/>
      <c r="F150" s="768"/>
      <c r="G150" s="769"/>
      <c r="H150" s="282"/>
      <c r="I150" s="282"/>
      <c r="J150" s="282"/>
      <c r="K150" s="282"/>
      <c r="L150" s="282"/>
      <c r="M150" s="282"/>
      <c r="N150" s="605"/>
      <c r="O150" s="605"/>
      <c r="P150" s="282"/>
      <c r="Q150" s="282"/>
      <c r="R150" s="282"/>
      <c r="S150" s="282"/>
      <c r="T150" s="282"/>
      <c r="U150" s="282"/>
      <c r="V150" s="282"/>
      <c r="W150" s="282"/>
      <c r="X150" s="282"/>
      <c r="Y150" s="282"/>
      <c r="Z150" s="282"/>
    </row>
    <row r="151" spans="1:26" ht="15.75" customHeight="1">
      <c r="A151" s="282"/>
      <c r="B151" s="282"/>
      <c r="C151" s="282"/>
      <c r="D151" s="282"/>
      <c r="E151" s="282"/>
      <c r="F151" s="768"/>
      <c r="G151" s="769"/>
      <c r="H151" s="282"/>
      <c r="I151" s="282"/>
      <c r="J151" s="282"/>
      <c r="K151" s="282"/>
      <c r="L151" s="282"/>
      <c r="M151" s="282"/>
      <c r="N151" s="605"/>
      <c r="O151" s="605"/>
      <c r="P151" s="282"/>
      <c r="Q151" s="282"/>
      <c r="R151" s="282"/>
      <c r="S151" s="282"/>
      <c r="T151" s="282"/>
      <c r="U151" s="282"/>
      <c r="V151" s="282"/>
      <c r="W151" s="282"/>
      <c r="X151" s="282"/>
      <c r="Y151" s="282"/>
      <c r="Z151" s="282"/>
    </row>
    <row r="152" spans="1:26" ht="15.75" customHeight="1">
      <c r="A152" s="282"/>
      <c r="B152" s="282"/>
      <c r="C152" s="282"/>
      <c r="D152" s="282"/>
      <c r="E152" s="282"/>
      <c r="F152" s="768"/>
      <c r="G152" s="769"/>
      <c r="H152" s="282"/>
      <c r="I152" s="282"/>
      <c r="J152" s="282"/>
      <c r="K152" s="282"/>
      <c r="L152" s="282"/>
      <c r="M152" s="282"/>
      <c r="N152" s="605"/>
      <c r="O152" s="605"/>
      <c r="P152" s="282"/>
      <c r="Q152" s="282"/>
      <c r="R152" s="282"/>
      <c r="S152" s="282"/>
      <c r="T152" s="282"/>
      <c r="U152" s="282"/>
      <c r="V152" s="282"/>
      <c r="W152" s="282"/>
      <c r="X152" s="282"/>
      <c r="Y152" s="282"/>
      <c r="Z152" s="282"/>
    </row>
    <row r="153" spans="1:26" ht="15.75" customHeight="1">
      <c r="A153" s="282"/>
      <c r="B153" s="282"/>
      <c r="C153" s="282"/>
      <c r="D153" s="282"/>
      <c r="E153" s="282"/>
      <c r="F153" s="768"/>
      <c r="G153" s="769"/>
      <c r="H153" s="282"/>
      <c r="I153" s="282"/>
      <c r="J153" s="282"/>
      <c r="K153" s="282"/>
      <c r="L153" s="282"/>
      <c r="M153" s="282"/>
      <c r="N153" s="605"/>
      <c r="O153" s="605"/>
      <c r="P153" s="282"/>
      <c r="Q153" s="282"/>
      <c r="R153" s="282"/>
      <c r="S153" s="282"/>
      <c r="T153" s="282"/>
      <c r="U153" s="282"/>
      <c r="V153" s="282"/>
      <c r="W153" s="282"/>
      <c r="X153" s="282"/>
      <c r="Y153" s="282"/>
      <c r="Z153" s="282"/>
    </row>
    <row r="154" spans="1:26" ht="15.75" customHeight="1">
      <c r="A154" s="282"/>
      <c r="B154" s="282"/>
      <c r="C154" s="282"/>
      <c r="D154" s="282"/>
      <c r="E154" s="282"/>
      <c r="F154" s="768"/>
      <c r="G154" s="769"/>
      <c r="H154" s="282"/>
      <c r="I154" s="282"/>
      <c r="J154" s="282"/>
      <c r="K154" s="282"/>
      <c r="L154" s="282"/>
      <c r="M154" s="282"/>
      <c r="N154" s="605"/>
      <c r="O154" s="605"/>
      <c r="P154" s="282"/>
      <c r="Q154" s="282"/>
      <c r="R154" s="282"/>
      <c r="S154" s="282"/>
      <c r="T154" s="282"/>
      <c r="U154" s="282"/>
      <c r="V154" s="282"/>
      <c r="W154" s="282"/>
      <c r="X154" s="282"/>
      <c r="Y154" s="282"/>
      <c r="Z154" s="282"/>
    </row>
    <row r="155" spans="1:26" ht="15.75" customHeight="1">
      <c r="A155" s="282"/>
      <c r="B155" s="282"/>
      <c r="C155" s="282"/>
      <c r="D155" s="282"/>
      <c r="E155" s="282"/>
      <c r="F155" s="768"/>
      <c r="G155" s="769"/>
      <c r="H155" s="282"/>
      <c r="I155" s="282"/>
      <c r="J155" s="282"/>
      <c r="K155" s="282"/>
      <c r="L155" s="282"/>
      <c r="M155" s="282"/>
      <c r="N155" s="605"/>
      <c r="O155" s="605"/>
      <c r="P155" s="282"/>
      <c r="Q155" s="282"/>
      <c r="R155" s="282"/>
      <c r="S155" s="282"/>
      <c r="T155" s="282"/>
      <c r="U155" s="282"/>
      <c r="V155" s="282"/>
      <c r="W155" s="282"/>
      <c r="X155" s="282"/>
      <c r="Y155" s="282"/>
      <c r="Z155" s="282"/>
    </row>
    <row r="156" spans="1:26" ht="15.75" customHeight="1">
      <c r="A156" s="282"/>
      <c r="B156" s="282"/>
      <c r="C156" s="282"/>
      <c r="D156" s="282"/>
      <c r="E156" s="282"/>
      <c r="F156" s="768"/>
      <c r="G156" s="769"/>
      <c r="H156" s="282"/>
      <c r="I156" s="282"/>
      <c r="J156" s="282"/>
      <c r="K156" s="282"/>
      <c r="L156" s="282"/>
      <c r="M156" s="282"/>
      <c r="N156" s="605"/>
      <c r="O156" s="605"/>
      <c r="P156" s="282"/>
      <c r="Q156" s="282"/>
      <c r="R156" s="282"/>
      <c r="S156" s="282"/>
      <c r="T156" s="282"/>
      <c r="U156" s="282"/>
      <c r="V156" s="282"/>
      <c r="W156" s="282"/>
      <c r="X156" s="282"/>
      <c r="Y156" s="282"/>
      <c r="Z156" s="282"/>
    </row>
    <row r="157" spans="1:26" ht="15.75" customHeight="1">
      <c r="A157" s="282"/>
      <c r="B157" s="282"/>
      <c r="C157" s="282"/>
      <c r="D157" s="282"/>
      <c r="E157" s="282"/>
      <c r="F157" s="768"/>
      <c r="G157" s="769"/>
      <c r="H157" s="282"/>
      <c r="I157" s="282"/>
      <c r="J157" s="282"/>
      <c r="K157" s="282"/>
      <c r="L157" s="282"/>
      <c r="M157" s="282"/>
      <c r="N157" s="605"/>
      <c r="O157" s="605"/>
      <c r="P157" s="282"/>
      <c r="Q157" s="282"/>
      <c r="R157" s="282"/>
      <c r="S157" s="282"/>
      <c r="T157" s="282"/>
      <c r="U157" s="282"/>
      <c r="V157" s="282"/>
      <c r="W157" s="282"/>
      <c r="X157" s="282"/>
      <c r="Y157" s="282"/>
      <c r="Z157" s="282"/>
    </row>
    <row r="158" spans="1:26" ht="15.75" customHeight="1">
      <c r="A158" s="282"/>
      <c r="B158" s="282"/>
      <c r="C158" s="282"/>
      <c r="D158" s="282"/>
      <c r="E158" s="282"/>
      <c r="F158" s="768"/>
      <c r="G158" s="769"/>
      <c r="H158" s="282"/>
      <c r="I158" s="282"/>
      <c r="J158" s="282"/>
      <c r="K158" s="282"/>
      <c r="L158" s="282"/>
      <c r="M158" s="282"/>
      <c r="N158" s="605"/>
      <c r="O158" s="605"/>
      <c r="P158" s="282"/>
      <c r="Q158" s="282"/>
      <c r="R158" s="282"/>
      <c r="S158" s="282"/>
      <c r="T158" s="282"/>
      <c r="U158" s="282"/>
      <c r="V158" s="282"/>
      <c r="W158" s="282"/>
      <c r="X158" s="282"/>
      <c r="Y158" s="282"/>
      <c r="Z158" s="282"/>
    </row>
    <row r="159" spans="1:26" ht="15.75" customHeight="1">
      <c r="A159" s="282"/>
      <c r="B159" s="282"/>
      <c r="C159" s="282"/>
      <c r="D159" s="282"/>
      <c r="E159" s="282"/>
      <c r="F159" s="768"/>
      <c r="G159" s="769"/>
      <c r="H159" s="282"/>
      <c r="I159" s="282"/>
      <c r="J159" s="282"/>
      <c r="K159" s="282"/>
      <c r="L159" s="282"/>
      <c r="M159" s="282"/>
      <c r="N159" s="605"/>
      <c r="O159" s="605"/>
      <c r="P159" s="282"/>
      <c r="Q159" s="282"/>
      <c r="R159" s="282"/>
      <c r="S159" s="282"/>
      <c r="T159" s="282"/>
      <c r="U159" s="282"/>
      <c r="V159" s="282"/>
      <c r="W159" s="282"/>
      <c r="X159" s="282"/>
      <c r="Y159" s="282"/>
      <c r="Z159" s="282"/>
    </row>
    <row r="160" spans="1:26" ht="15.75" customHeight="1">
      <c r="A160" s="282"/>
      <c r="B160" s="282"/>
      <c r="C160" s="282"/>
      <c r="D160" s="282"/>
      <c r="E160" s="282"/>
      <c r="F160" s="768"/>
      <c r="G160" s="769"/>
      <c r="H160" s="282"/>
      <c r="I160" s="282"/>
      <c r="J160" s="282"/>
      <c r="K160" s="282"/>
      <c r="L160" s="282"/>
      <c r="M160" s="282"/>
      <c r="N160" s="605"/>
      <c r="O160" s="605"/>
      <c r="P160" s="282"/>
      <c r="Q160" s="282"/>
      <c r="R160" s="282"/>
      <c r="S160" s="282"/>
      <c r="T160" s="282"/>
      <c r="U160" s="282"/>
      <c r="V160" s="282"/>
      <c r="W160" s="282"/>
      <c r="X160" s="282"/>
      <c r="Y160" s="282"/>
      <c r="Z160" s="282"/>
    </row>
    <row r="161" spans="1:26" ht="15.75" customHeight="1">
      <c r="A161" s="282"/>
      <c r="B161" s="282"/>
      <c r="C161" s="282"/>
      <c r="D161" s="282"/>
      <c r="E161" s="282"/>
      <c r="F161" s="768"/>
      <c r="G161" s="769"/>
      <c r="H161" s="282"/>
      <c r="I161" s="282"/>
      <c r="J161" s="282"/>
      <c r="K161" s="282"/>
      <c r="L161" s="282"/>
      <c r="M161" s="282"/>
      <c r="N161" s="605"/>
      <c r="O161" s="605"/>
      <c r="P161" s="282"/>
      <c r="Q161" s="282"/>
      <c r="R161" s="282"/>
      <c r="S161" s="282"/>
      <c r="T161" s="282"/>
      <c r="U161" s="282"/>
      <c r="V161" s="282"/>
      <c r="W161" s="282"/>
      <c r="X161" s="282"/>
      <c r="Y161" s="282"/>
      <c r="Z161" s="282"/>
    </row>
    <row r="162" spans="1:26" ht="15.75" customHeight="1">
      <c r="A162" s="282"/>
      <c r="B162" s="282"/>
      <c r="C162" s="282"/>
      <c r="D162" s="282"/>
      <c r="E162" s="282"/>
      <c r="F162" s="768"/>
      <c r="G162" s="769"/>
      <c r="H162" s="282"/>
      <c r="I162" s="282"/>
      <c r="J162" s="282"/>
      <c r="K162" s="282"/>
      <c r="L162" s="282"/>
      <c r="M162" s="282"/>
      <c r="N162" s="605"/>
      <c r="O162" s="605"/>
      <c r="P162" s="282"/>
      <c r="Q162" s="282"/>
      <c r="R162" s="282"/>
      <c r="S162" s="282"/>
      <c r="T162" s="282"/>
      <c r="U162" s="282"/>
      <c r="V162" s="282"/>
      <c r="W162" s="282"/>
      <c r="X162" s="282"/>
      <c r="Y162" s="282"/>
      <c r="Z162" s="282"/>
    </row>
    <row r="163" spans="1:26" ht="15.75" customHeight="1">
      <c r="A163" s="282"/>
      <c r="B163" s="282"/>
      <c r="C163" s="282"/>
      <c r="D163" s="282"/>
      <c r="E163" s="282"/>
      <c r="F163" s="768"/>
      <c r="G163" s="769"/>
      <c r="H163" s="282"/>
      <c r="I163" s="282"/>
      <c r="J163" s="282"/>
      <c r="K163" s="282"/>
      <c r="L163" s="282"/>
      <c r="M163" s="282"/>
      <c r="N163" s="605"/>
      <c r="O163" s="605"/>
      <c r="P163" s="282"/>
      <c r="Q163" s="282"/>
      <c r="R163" s="282"/>
      <c r="S163" s="282"/>
      <c r="T163" s="282"/>
      <c r="U163" s="282"/>
      <c r="V163" s="282"/>
      <c r="W163" s="282"/>
      <c r="X163" s="282"/>
      <c r="Y163" s="282"/>
      <c r="Z163" s="282"/>
    </row>
    <row r="164" spans="1:26" ht="15.75" customHeight="1">
      <c r="A164" s="282"/>
      <c r="B164" s="282"/>
      <c r="C164" s="282"/>
      <c r="D164" s="282"/>
      <c r="E164" s="282"/>
      <c r="F164" s="768"/>
      <c r="G164" s="769"/>
      <c r="H164" s="282"/>
      <c r="I164" s="282"/>
      <c r="J164" s="282"/>
      <c r="K164" s="282"/>
      <c r="L164" s="282"/>
      <c r="M164" s="282"/>
      <c r="N164" s="605"/>
      <c r="O164" s="605"/>
      <c r="P164" s="282"/>
      <c r="Q164" s="282"/>
      <c r="R164" s="282"/>
      <c r="S164" s="282"/>
      <c r="T164" s="282"/>
      <c r="U164" s="282"/>
      <c r="V164" s="282"/>
      <c r="W164" s="282"/>
      <c r="X164" s="282"/>
      <c r="Y164" s="282"/>
      <c r="Z164" s="282"/>
    </row>
    <row r="165" spans="1:26" ht="15.75" customHeight="1">
      <c r="A165" s="282"/>
      <c r="B165" s="282"/>
      <c r="C165" s="282"/>
      <c r="D165" s="282"/>
      <c r="E165" s="282"/>
      <c r="F165" s="768"/>
      <c r="G165" s="769"/>
      <c r="H165" s="282"/>
      <c r="I165" s="282"/>
      <c r="J165" s="282"/>
      <c r="K165" s="282"/>
      <c r="L165" s="282"/>
      <c r="M165" s="282"/>
      <c r="N165" s="605"/>
      <c r="O165" s="605"/>
      <c r="P165" s="282"/>
      <c r="Q165" s="282"/>
      <c r="R165" s="282"/>
      <c r="S165" s="282"/>
      <c r="T165" s="282"/>
      <c r="U165" s="282"/>
      <c r="V165" s="282"/>
      <c r="W165" s="282"/>
      <c r="X165" s="282"/>
      <c r="Y165" s="282"/>
      <c r="Z165" s="282"/>
    </row>
    <row r="166" spans="1:26" ht="15.75" customHeight="1">
      <c r="A166" s="282"/>
      <c r="B166" s="282"/>
      <c r="C166" s="282"/>
      <c r="D166" s="282"/>
      <c r="E166" s="282"/>
      <c r="F166" s="768"/>
      <c r="G166" s="769"/>
      <c r="H166" s="282"/>
      <c r="I166" s="282"/>
      <c r="J166" s="282"/>
      <c r="K166" s="282"/>
      <c r="L166" s="282"/>
      <c r="M166" s="282"/>
      <c r="N166" s="605"/>
      <c r="O166" s="605"/>
      <c r="P166" s="282"/>
      <c r="Q166" s="282"/>
      <c r="R166" s="282"/>
      <c r="S166" s="282"/>
      <c r="T166" s="282"/>
      <c r="U166" s="282"/>
      <c r="V166" s="282"/>
      <c r="W166" s="282"/>
      <c r="X166" s="282"/>
      <c r="Y166" s="282"/>
      <c r="Z166" s="282"/>
    </row>
    <row r="167" spans="1:26" ht="15.75" customHeight="1">
      <c r="A167" s="282"/>
      <c r="B167" s="282"/>
      <c r="C167" s="282"/>
      <c r="D167" s="282"/>
      <c r="E167" s="282"/>
      <c r="F167" s="768"/>
      <c r="G167" s="769"/>
      <c r="H167" s="282"/>
      <c r="I167" s="282"/>
      <c r="J167" s="282"/>
      <c r="K167" s="282"/>
      <c r="L167" s="282"/>
      <c r="M167" s="282"/>
      <c r="N167" s="605"/>
      <c r="O167" s="605"/>
      <c r="P167" s="282"/>
      <c r="Q167" s="282"/>
      <c r="R167" s="282"/>
      <c r="S167" s="282"/>
      <c r="T167" s="282"/>
      <c r="U167" s="282"/>
      <c r="V167" s="282"/>
      <c r="W167" s="282"/>
      <c r="X167" s="282"/>
      <c r="Y167" s="282"/>
      <c r="Z167" s="282"/>
    </row>
    <row r="168" spans="1:26" ht="15.75" customHeight="1">
      <c r="A168" s="282"/>
      <c r="B168" s="282"/>
      <c r="C168" s="282"/>
      <c r="D168" s="282"/>
      <c r="E168" s="282"/>
      <c r="F168" s="768"/>
      <c r="G168" s="769"/>
      <c r="H168" s="282"/>
      <c r="I168" s="282"/>
      <c r="J168" s="282"/>
      <c r="K168" s="282"/>
      <c r="L168" s="282"/>
      <c r="M168" s="282"/>
      <c r="N168" s="605"/>
      <c r="O168" s="605"/>
      <c r="P168" s="282"/>
      <c r="Q168" s="282"/>
      <c r="R168" s="282"/>
      <c r="S168" s="282"/>
      <c r="T168" s="282"/>
      <c r="U168" s="282"/>
      <c r="V168" s="282"/>
      <c r="W168" s="282"/>
      <c r="X168" s="282"/>
      <c r="Y168" s="282"/>
      <c r="Z168" s="282"/>
    </row>
    <row r="169" spans="1:26" ht="15.75" customHeight="1">
      <c r="A169" s="282"/>
      <c r="B169" s="282"/>
      <c r="C169" s="282"/>
      <c r="D169" s="282"/>
      <c r="E169" s="282"/>
      <c r="F169" s="768"/>
      <c r="G169" s="769"/>
      <c r="H169" s="282"/>
      <c r="I169" s="282"/>
      <c r="J169" s="282"/>
      <c r="K169" s="282"/>
      <c r="L169" s="282"/>
      <c r="M169" s="282"/>
      <c r="N169" s="605"/>
      <c r="O169" s="605"/>
      <c r="P169" s="282"/>
      <c r="Q169" s="282"/>
      <c r="R169" s="282"/>
      <c r="S169" s="282"/>
      <c r="T169" s="282"/>
      <c r="U169" s="282"/>
      <c r="V169" s="282"/>
      <c r="W169" s="282"/>
      <c r="X169" s="282"/>
      <c r="Y169" s="282"/>
      <c r="Z169" s="282"/>
    </row>
    <row r="170" spans="1:26" ht="15.75" customHeight="1">
      <c r="A170" s="282"/>
      <c r="B170" s="282"/>
      <c r="C170" s="282"/>
      <c r="D170" s="282"/>
      <c r="E170" s="282"/>
      <c r="F170" s="768"/>
      <c r="G170" s="769"/>
      <c r="H170" s="282"/>
      <c r="I170" s="282"/>
      <c r="J170" s="282"/>
      <c r="K170" s="282"/>
      <c r="L170" s="282"/>
      <c r="M170" s="282"/>
      <c r="N170" s="605"/>
      <c r="O170" s="605"/>
      <c r="P170" s="282"/>
      <c r="Q170" s="282"/>
      <c r="R170" s="282"/>
      <c r="S170" s="282"/>
      <c r="T170" s="282"/>
      <c r="U170" s="282"/>
      <c r="V170" s="282"/>
      <c r="W170" s="282"/>
      <c r="X170" s="282"/>
      <c r="Y170" s="282"/>
      <c r="Z170" s="282"/>
    </row>
    <row r="171" spans="1:26" ht="15.75" customHeight="1">
      <c r="A171" s="282"/>
      <c r="B171" s="282"/>
      <c r="C171" s="282"/>
      <c r="D171" s="282"/>
      <c r="E171" s="282"/>
      <c r="F171" s="768"/>
      <c r="G171" s="769"/>
      <c r="H171" s="282"/>
      <c r="I171" s="282"/>
      <c r="J171" s="282"/>
      <c r="K171" s="282"/>
      <c r="L171" s="282"/>
      <c r="M171" s="282"/>
      <c r="N171" s="605"/>
      <c r="O171" s="605"/>
      <c r="P171" s="282"/>
      <c r="Q171" s="282"/>
      <c r="R171" s="282"/>
      <c r="S171" s="282"/>
      <c r="T171" s="282"/>
      <c r="U171" s="282"/>
      <c r="V171" s="282"/>
      <c r="W171" s="282"/>
      <c r="X171" s="282"/>
      <c r="Y171" s="282"/>
      <c r="Z171" s="282"/>
    </row>
    <row r="172" spans="1:26" ht="15.75" customHeight="1">
      <c r="A172" s="282"/>
      <c r="B172" s="282"/>
      <c r="C172" s="282"/>
      <c r="D172" s="282"/>
      <c r="E172" s="282"/>
      <c r="F172" s="768"/>
      <c r="G172" s="769"/>
      <c r="H172" s="282"/>
      <c r="I172" s="282"/>
      <c r="J172" s="282"/>
      <c r="K172" s="282"/>
      <c r="L172" s="282"/>
      <c r="M172" s="282"/>
      <c r="N172" s="605"/>
      <c r="O172" s="605"/>
      <c r="P172" s="282"/>
      <c r="Q172" s="282"/>
      <c r="R172" s="282"/>
      <c r="S172" s="282"/>
      <c r="T172" s="282"/>
      <c r="U172" s="282"/>
      <c r="V172" s="282"/>
      <c r="W172" s="282"/>
      <c r="X172" s="282"/>
      <c r="Y172" s="282"/>
      <c r="Z172" s="282"/>
    </row>
    <row r="173" spans="1:26" ht="15.75" customHeight="1">
      <c r="A173" s="282"/>
      <c r="B173" s="282"/>
      <c r="C173" s="282"/>
      <c r="D173" s="282"/>
      <c r="E173" s="282"/>
      <c r="F173" s="768"/>
      <c r="G173" s="769"/>
      <c r="H173" s="282"/>
      <c r="I173" s="282"/>
      <c r="J173" s="282"/>
      <c r="K173" s="282"/>
      <c r="L173" s="282"/>
      <c r="M173" s="282"/>
      <c r="N173" s="605"/>
      <c r="O173" s="605"/>
      <c r="P173" s="282"/>
      <c r="Q173" s="282"/>
      <c r="R173" s="282"/>
      <c r="S173" s="282"/>
      <c r="T173" s="282"/>
      <c r="U173" s="282"/>
      <c r="V173" s="282"/>
      <c r="W173" s="282"/>
      <c r="X173" s="282"/>
      <c r="Y173" s="282"/>
      <c r="Z173" s="282"/>
    </row>
    <row r="174" spans="1:26" ht="15.75" customHeight="1">
      <c r="A174" s="282"/>
      <c r="B174" s="282"/>
      <c r="C174" s="282"/>
      <c r="D174" s="282"/>
      <c r="E174" s="282"/>
      <c r="F174" s="768"/>
      <c r="G174" s="769"/>
      <c r="H174" s="282"/>
      <c r="I174" s="282"/>
      <c r="J174" s="282"/>
      <c r="K174" s="282"/>
      <c r="L174" s="282"/>
      <c r="M174" s="282"/>
      <c r="N174" s="605"/>
      <c r="O174" s="605"/>
      <c r="P174" s="282"/>
      <c r="Q174" s="282"/>
      <c r="R174" s="282"/>
      <c r="S174" s="282"/>
      <c r="T174" s="282"/>
      <c r="U174" s="282"/>
      <c r="V174" s="282"/>
      <c r="W174" s="282"/>
      <c r="X174" s="282"/>
      <c r="Y174" s="282"/>
      <c r="Z174" s="282"/>
    </row>
    <row r="175" spans="1:26" ht="15.75" customHeight="1">
      <c r="A175" s="282"/>
      <c r="B175" s="282"/>
      <c r="C175" s="282"/>
      <c r="D175" s="282"/>
      <c r="E175" s="282"/>
      <c r="F175" s="768"/>
      <c r="G175" s="769"/>
      <c r="H175" s="282"/>
      <c r="I175" s="282"/>
      <c r="J175" s="282"/>
      <c r="K175" s="282"/>
      <c r="L175" s="282"/>
      <c r="M175" s="282"/>
      <c r="N175" s="605"/>
      <c r="O175" s="605"/>
      <c r="P175" s="282"/>
      <c r="Q175" s="282"/>
      <c r="R175" s="282"/>
      <c r="S175" s="282"/>
      <c r="T175" s="282"/>
      <c r="U175" s="282"/>
      <c r="V175" s="282"/>
      <c r="W175" s="282"/>
      <c r="X175" s="282"/>
      <c r="Y175" s="282"/>
      <c r="Z175" s="282"/>
    </row>
    <row r="176" spans="1:26" ht="15.75" customHeight="1">
      <c r="A176" s="282"/>
      <c r="B176" s="282"/>
      <c r="C176" s="282"/>
      <c r="D176" s="282"/>
      <c r="E176" s="282"/>
      <c r="F176" s="768"/>
      <c r="G176" s="769"/>
      <c r="H176" s="282"/>
      <c r="I176" s="282"/>
      <c r="J176" s="282"/>
      <c r="K176" s="282"/>
      <c r="L176" s="282"/>
      <c r="M176" s="282"/>
      <c r="N176" s="605"/>
      <c r="O176" s="605"/>
      <c r="P176" s="282"/>
      <c r="Q176" s="282"/>
      <c r="R176" s="282"/>
      <c r="S176" s="282"/>
      <c r="T176" s="282"/>
      <c r="U176" s="282"/>
      <c r="V176" s="282"/>
      <c r="W176" s="282"/>
      <c r="X176" s="282"/>
      <c r="Y176" s="282"/>
      <c r="Z176" s="282"/>
    </row>
    <row r="177" spans="1:26" ht="15.75" customHeight="1">
      <c r="A177" s="282"/>
      <c r="B177" s="282"/>
      <c r="C177" s="282"/>
      <c r="D177" s="282"/>
      <c r="E177" s="282"/>
      <c r="F177" s="768"/>
      <c r="G177" s="769"/>
      <c r="H177" s="282"/>
      <c r="I177" s="282"/>
      <c r="J177" s="282"/>
      <c r="K177" s="282"/>
      <c r="L177" s="282"/>
      <c r="M177" s="282"/>
      <c r="N177" s="605"/>
      <c r="O177" s="605"/>
      <c r="P177" s="282"/>
      <c r="Q177" s="282"/>
      <c r="R177" s="282"/>
      <c r="S177" s="282"/>
      <c r="T177" s="282"/>
      <c r="U177" s="282"/>
      <c r="V177" s="282"/>
      <c r="W177" s="282"/>
      <c r="X177" s="282"/>
      <c r="Y177" s="282"/>
      <c r="Z177" s="282"/>
    </row>
    <row r="178" spans="1:26" ht="15.75" customHeight="1">
      <c r="A178" s="282"/>
      <c r="B178" s="282"/>
      <c r="C178" s="282"/>
      <c r="D178" s="282"/>
      <c r="E178" s="282"/>
      <c r="F178" s="768"/>
      <c r="G178" s="769"/>
      <c r="H178" s="282"/>
      <c r="I178" s="282"/>
      <c r="J178" s="282"/>
      <c r="K178" s="282"/>
      <c r="L178" s="282"/>
      <c r="M178" s="282"/>
      <c r="N178" s="605"/>
      <c r="O178" s="605"/>
      <c r="P178" s="282"/>
      <c r="Q178" s="282"/>
      <c r="R178" s="282"/>
      <c r="S178" s="282"/>
      <c r="T178" s="282"/>
      <c r="U178" s="282"/>
      <c r="V178" s="282"/>
      <c r="W178" s="282"/>
      <c r="X178" s="282"/>
      <c r="Y178" s="282"/>
      <c r="Z178" s="282"/>
    </row>
    <row r="179" spans="1:26" ht="15.75" customHeight="1">
      <c r="A179" s="282"/>
      <c r="B179" s="282"/>
      <c r="C179" s="282"/>
      <c r="D179" s="282"/>
      <c r="E179" s="282"/>
      <c r="F179" s="768"/>
      <c r="G179" s="769"/>
      <c r="H179" s="282"/>
      <c r="I179" s="282"/>
      <c r="J179" s="282"/>
      <c r="K179" s="282"/>
      <c r="L179" s="282"/>
      <c r="M179" s="282"/>
      <c r="N179" s="605"/>
      <c r="O179" s="605"/>
      <c r="P179" s="282"/>
      <c r="Q179" s="282"/>
      <c r="R179" s="282"/>
      <c r="S179" s="282"/>
      <c r="T179" s="282"/>
      <c r="U179" s="282"/>
      <c r="V179" s="282"/>
      <c r="W179" s="282"/>
      <c r="X179" s="282"/>
      <c r="Y179" s="282"/>
      <c r="Z179" s="282"/>
    </row>
    <row r="180" spans="1:26" ht="15.75" customHeight="1">
      <c r="A180" s="282"/>
      <c r="B180" s="282"/>
      <c r="C180" s="282"/>
      <c r="D180" s="282"/>
      <c r="E180" s="282"/>
      <c r="F180" s="768"/>
      <c r="G180" s="769"/>
      <c r="H180" s="282"/>
      <c r="I180" s="282"/>
      <c r="J180" s="282"/>
      <c r="K180" s="282"/>
      <c r="L180" s="282"/>
      <c r="M180" s="282"/>
      <c r="N180" s="605"/>
      <c r="O180" s="605"/>
      <c r="P180" s="282"/>
      <c r="Q180" s="282"/>
      <c r="R180" s="282"/>
      <c r="S180" s="282"/>
      <c r="T180" s="282"/>
      <c r="U180" s="282"/>
      <c r="V180" s="282"/>
      <c r="W180" s="282"/>
      <c r="X180" s="282"/>
      <c r="Y180" s="282"/>
      <c r="Z180" s="282"/>
    </row>
    <row r="181" spans="1:26" ht="15.75" customHeight="1">
      <c r="A181" s="282"/>
      <c r="B181" s="282"/>
      <c r="C181" s="282"/>
      <c r="D181" s="282"/>
      <c r="E181" s="282"/>
      <c r="F181" s="768"/>
      <c r="G181" s="769"/>
      <c r="H181" s="282"/>
      <c r="I181" s="282"/>
      <c r="J181" s="282"/>
      <c r="K181" s="282"/>
      <c r="L181" s="282"/>
      <c r="M181" s="282"/>
      <c r="N181" s="605"/>
      <c r="O181" s="605"/>
      <c r="P181" s="282"/>
      <c r="Q181" s="282"/>
      <c r="R181" s="282"/>
      <c r="S181" s="282"/>
      <c r="T181" s="282"/>
      <c r="U181" s="282"/>
      <c r="V181" s="282"/>
      <c r="W181" s="282"/>
      <c r="X181" s="282"/>
      <c r="Y181" s="282"/>
      <c r="Z181" s="282"/>
    </row>
    <row r="182" spans="1:26" ht="15.75" customHeight="1">
      <c r="A182" s="282"/>
      <c r="B182" s="282"/>
      <c r="C182" s="282"/>
      <c r="D182" s="282"/>
      <c r="E182" s="282"/>
      <c r="F182" s="768"/>
      <c r="G182" s="769"/>
      <c r="H182" s="282"/>
      <c r="I182" s="282"/>
      <c r="J182" s="282"/>
      <c r="K182" s="282"/>
      <c r="L182" s="282"/>
      <c r="M182" s="282"/>
      <c r="N182" s="605"/>
      <c r="O182" s="605"/>
      <c r="P182" s="282"/>
      <c r="Q182" s="282"/>
      <c r="R182" s="282"/>
      <c r="S182" s="282"/>
      <c r="T182" s="282"/>
      <c r="U182" s="282"/>
      <c r="V182" s="282"/>
      <c r="W182" s="282"/>
      <c r="X182" s="282"/>
      <c r="Y182" s="282"/>
      <c r="Z182" s="282"/>
    </row>
    <row r="183" spans="1:26" ht="15.75" customHeight="1">
      <c r="A183" s="282"/>
      <c r="B183" s="282"/>
      <c r="C183" s="282"/>
      <c r="D183" s="282"/>
      <c r="E183" s="282"/>
      <c r="F183" s="768"/>
      <c r="G183" s="769"/>
      <c r="H183" s="282"/>
      <c r="I183" s="282"/>
      <c r="J183" s="282"/>
      <c r="K183" s="282"/>
      <c r="L183" s="282"/>
      <c r="M183" s="282"/>
      <c r="N183" s="605"/>
      <c r="O183" s="605"/>
      <c r="P183" s="282"/>
      <c r="Q183" s="282"/>
      <c r="R183" s="282"/>
      <c r="S183" s="282"/>
      <c r="T183" s="282"/>
      <c r="U183" s="282"/>
      <c r="V183" s="282"/>
      <c r="W183" s="282"/>
      <c r="X183" s="282"/>
      <c r="Y183" s="282"/>
      <c r="Z183" s="282"/>
    </row>
    <row r="184" spans="1:26" ht="15.75" customHeight="1">
      <c r="A184" s="282"/>
      <c r="B184" s="282"/>
      <c r="C184" s="282"/>
      <c r="D184" s="282"/>
      <c r="E184" s="282"/>
      <c r="F184" s="768"/>
      <c r="G184" s="769"/>
      <c r="H184" s="282"/>
      <c r="I184" s="282"/>
      <c r="J184" s="282"/>
      <c r="K184" s="282"/>
      <c r="L184" s="282"/>
      <c r="M184" s="282"/>
      <c r="N184" s="605"/>
      <c r="O184" s="605"/>
      <c r="P184" s="282"/>
      <c r="Q184" s="282"/>
      <c r="R184" s="282"/>
      <c r="S184" s="282"/>
      <c r="T184" s="282"/>
      <c r="U184" s="282"/>
      <c r="V184" s="282"/>
      <c r="W184" s="282"/>
      <c r="X184" s="282"/>
      <c r="Y184" s="282"/>
      <c r="Z184" s="282"/>
    </row>
    <row r="185" spans="1:26" ht="15.75" customHeight="1">
      <c r="A185" s="282"/>
      <c r="B185" s="282"/>
      <c r="C185" s="282"/>
      <c r="D185" s="282"/>
      <c r="E185" s="282"/>
      <c r="F185" s="768"/>
      <c r="G185" s="769"/>
      <c r="H185" s="282"/>
      <c r="I185" s="282"/>
      <c r="J185" s="282"/>
      <c r="K185" s="282"/>
      <c r="L185" s="282"/>
      <c r="M185" s="282"/>
      <c r="N185" s="605"/>
      <c r="O185" s="605"/>
      <c r="P185" s="282"/>
      <c r="Q185" s="282"/>
      <c r="R185" s="282"/>
      <c r="S185" s="282"/>
      <c r="T185" s="282"/>
      <c r="U185" s="282"/>
      <c r="V185" s="282"/>
      <c r="W185" s="282"/>
      <c r="X185" s="282"/>
      <c r="Y185" s="282"/>
      <c r="Z185" s="282"/>
    </row>
    <row r="186" spans="1:26" ht="15.75" customHeight="1">
      <c r="A186" s="282"/>
      <c r="B186" s="282"/>
      <c r="C186" s="282"/>
      <c r="D186" s="282"/>
      <c r="E186" s="282"/>
      <c r="F186" s="768"/>
      <c r="G186" s="769"/>
      <c r="H186" s="282"/>
      <c r="I186" s="282"/>
      <c r="J186" s="282"/>
      <c r="K186" s="282"/>
      <c r="L186" s="282"/>
      <c r="M186" s="282"/>
      <c r="N186" s="605"/>
      <c r="O186" s="605"/>
      <c r="P186" s="282"/>
      <c r="Q186" s="282"/>
      <c r="R186" s="282"/>
      <c r="S186" s="282"/>
      <c r="T186" s="282"/>
      <c r="U186" s="282"/>
      <c r="V186" s="282"/>
      <c r="W186" s="282"/>
      <c r="X186" s="282"/>
      <c r="Y186" s="282"/>
      <c r="Z186" s="282"/>
    </row>
    <row r="187" spans="1:26" ht="15.75" customHeight="1">
      <c r="A187" s="282"/>
      <c r="B187" s="282"/>
      <c r="C187" s="282"/>
      <c r="D187" s="282"/>
      <c r="E187" s="282"/>
      <c r="F187" s="768"/>
      <c r="G187" s="769"/>
      <c r="H187" s="282"/>
      <c r="I187" s="282"/>
      <c r="J187" s="282"/>
      <c r="K187" s="282"/>
      <c r="L187" s="282"/>
      <c r="M187" s="282"/>
      <c r="N187" s="605"/>
      <c r="O187" s="605"/>
      <c r="P187" s="282"/>
      <c r="Q187" s="282"/>
      <c r="R187" s="282"/>
      <c r="S187" s="282"/>
      <c r="T187" s="282"/>
      <c r="U187" s="282"/>
      <c r="V187" s="282"/>
      <c r="W187" s="282"/>
      <c r="X187" s="282"/>
      <c r="Y187" s="282"/>
      <c r="Z187" s="282"/>
    </row>
    <row r="188" spans="1:26" ht="15.75" customHeight="1">
      <c r="A188" s="282"/>
      <c r="B188" s="282"/>
      <c r="C188" s="282"/>
      <c r="D188" s="282"/>
      <c r="E188" s="282"/>
      <c r="F188" s="768"/>
      <c r="G188" s="769"/>
      <c r="H188" s="282"/>
      <c r="I188" s="282"/>
      <c r="J188" s="282"/>
      <c r="K188" s="282"/>
      <c r="L188" s="282"/>
      <c r="M188" s="282"/>
      <c r="N188" s="605"/>
      <c r="O188" s="605"/>
      <c r="P188" s="282"/>
      <c r="Q188" s="282"/>
      <c r="R188" s="282"/>
      <c r="S188" s="282"/>
      <c r="T188" s="282"/>
      <c r="U188" s="282"/>
      <c r="V188" s="282"/>
      <c r="W188" s="282"/>
      <c r="X188" s="282"/>
      <c r="Y188" s="282"/>
      <c r="Z188" s="282"/>
    </row>
    <row r="189" spans="1:26" ht="15.75" customHeight="1">
      <c r="A189" s="282"/>
      <c r="B189" s="282"/>
      <c r="C189" s="282"/>
      <c r="D189" s="282"/>
      <c r="E189" s="282"/>
      <c r="F189" s="768"/>
      <c r="G189" s="769"/>
      <c r="H189" s="282"/>
      <c r="I189" s="282"/>
      <c r="J189" s="282"/>
      <c r="K189" s="282"/>
      <c r="L189" s="282"/>
      <c r="M189" s="282"/>
      <c r="N189" s="605"/>
      <c r="O189" s="605"/>
      <c r="P189" s="282"/>
      <c r="Q189" s="282"/>
      <c r="R189" s="282"/>
      <c r="S189" s="282"/>
      <c r="T189" s="282"/>
      <c r="U189" s="282"/>
      <c r="V189" s="282"/>
      <c r="W189" s="282"/>
      <c r="X189" s="282"/>
      <c r="Y189" s="282"/>
      <c r="Z189" s="282"/>
    </row>
    <row r="190" spans="1:26" ht="15.75" customHeight="1">
      <c r="A190" s="282"/>
      <c r="B190" s="282"/>
      <c r="C190" s="282"/>
      <c r="D190" s="282"/>
      <c r="E190" s="282"/>
      <c r="F190" s="768"/>
      <c r="G190" s="769"/>
      <c r="H190" s="282"/>
      <c r="I190" s="282"/>
      <c r="J190" s="282"/>
      <c r="K190" s="282"/>
      <c r="L190" s="282"/>
      <c r="M190" s="282"/>
      <c r="N190" s="605"/>
      <c r="O190" s="605"/>
      <c r="P190" s="282"/>
      <c r="Q190" s="282"/>
      <c r="R190" s="282"/>
      <c r="S190" s="282"/>
      <c r="T190" s="282"/>
      <c r="U190" s="282"/>
      <c r="V190" s="282"/>
      <c r="W190" s="282"/>
      <c r="X190" s="282"/>
      <c r="Y190" s="282"/>
      <c r="Z190" s="282"/>
    </row>
    <row r="191" spans="1:26" ht="15.75" customHeight="1">
      <c r="A191" s="282"/>
      <c r="B191" s="282"/>
      <c r="C191" s="282"/>
      <c r="D191" s="282"/>
      <c r="E191" s="282"/>
      <c r="F191" s="768"/>
      <c r="G191" s="769"/>
      <c r="H191" s="282"/>
      <c r="I191" s="282"/>
      <c r="J191" s="282"/>
      <c r="K191" s="282"/>
      <c r="L191" s="282"/>
      <c r="M191" s="282"/>
      <c r="N191" s="605"/>
      <c r="O191" s="605"/>
      <c r="P191" s="282"/>
      <c r="Q191" s="282"/>
      <c r="R191" s="282"/>
      <c r="S191" s="282"/>
      <c r="T191" s="282"/>
      <c r="U191" s="282"/>
      <c r="V191" s="282"/>
      <c r="W191" s="282"/>
      <c r="X191" s="282"/>
      <c r="Y191" s="282"/>
      <c r="Z191" s="282"/>
    </row>
    <row r="192" spans="1:26" ht="15.75" customHeight="1">
      <c r="A192" s="282"/>
      <c r="B192" s="282"/>
      <c r="C192" s="282"/>
      <c r="D192" s="282"/>
      <c r="E192" s="282"/>
      <c r="F192" s="768"/>
      <c r="G192" s="769"/>
      <c r="H192" s="282"/>
      <c r="I192" s="282"/>
      <c r="J192" s="282"/>
      <c r="K192" s="282"/>
      <c r="L192" s="282"/>
      <c r="M192" s="282"/>
      <c r="N192" s="605"/>
      <c r="O192" s="605"/>
      <c r="P192" s="282"/>
      <c r="Q192" s="282"/>
      <c r="R192" s="282"/>
      <c r="S192" s="282"/>
      <c r="T192" s="282"/>
      <c r="U192" s="282"/>
      <c r="V192" s="282"/>
      <c r="W192" s="282"/>
      <c r="X192" s="282"/>
      <c r="Y192" s="282"/>
      <c r="Z192" s="282"/>
    </row>
    <row r="193" spans="1:26" ht="15.75" customHeight="1">
      <c r="A193" s="282"/>
      <c r="B193" s="282"/>
      <c r="C193" s="282"/>
      <c r="D193" s="282"/>
      <c r="E193" s="282"/>
      <c r="F193" s="768"/>
      <c r="G193" s="769"/>
      <c r="H193" s="282"/>
      <c r="I193" s="282"/>
      <c r="J193" s="282"/>
      <c r="K193" s="282"/>
      <c r="L193" s="282"/>
      <c r="M193" s="282"/>
      <c r="N193" s="605"/>
      <c r="O193" s="605"/>
      <c r="P193" s="282"/>
      <c r="Q193" s="282"/>
      <c r="R193" s="282"/>
      <c r="S193" s="282"/>
      <c r="T193" s="282"/>
      <c r="U193" s="282"/>
      <c r="V193" s="282"/>
      <c r="W193" s="282"/>
      <c r="X193" s="282"/>
      <c r="Y193" s="282"/>
      <c r="Z193" s="282"/>
    </row>
    <row r="194" spans="1:26" ht="15.75" customHeight="1">
      <c r="A194" s="282"/>
      <c r="B194" s="282"/>
      <c r="C194" s="282"/>
      <c r="D194" s="282"/>
      <c r="E194" s="282"/>
      <c r="F194" s="768"/>
      <c r="G194" s="769"/>
      <c r="H194" s="282"/>
      <c r="I194" s="282"/>
      <c r="J194" s="282"/>
      <c r="K194" s="282"/>
      <c r="L194" s="282"/>
      <c r="M194" s="282"/>
      <c r="N194" s="605"/>
      <c r="O194" s="605"/>
      <c r="P194" s="282"/>
      <c r="Q194" s="282"/>
      <c r="R194" s="282"/>
      <c r="S194" s="282"/>
      <c r="T194" s="282"/>
      <c r="U194" s="282"/>
      <c r="V194" s="282"/>
      <c r="W194" s="282"/>
      <c r="X194" s="282"/>
      <c r="Y194" s="282"/>
      <c r="Z194" s="282"/>
    </row>
    <row r="195" spans="1:26" ht="15.75" customHeight="1">
      <c r="A195" s="282"/>
      <c r="B195" s="282"/>
      <c r="C195" s="282"/>
      <c r="D195" s="282"/>
      <c r="E195" s="282"/>
      <c r="F195" s="768"/>
      <c r="G195" s="769"/>
      <c r="H195" s="282"/>
      <c r="I195" s="282"/>
      <c r="J195" s="282"/>
      <c r="K195" s="282"/>
      <c r="L195" s="282"/>
      <c r="M195" s="282"/>
      <c r="N195" s="605"/>
      <c r="O195" s="605"/>
      <c r="P195" s="282"/>
      <c r="Q195" s="282"/>
      <c r="R195" s="282"/>
      <c r="S195" s="282"/>
      <c r="T195" s="282"/>
      <c r="U195" s="282"/>
      <c r="V195" s="282"/>
      <c r="W195" s="282"/>
      <c r="X195" s="282"/>
      <c r="Y195" s="282"/>
      <c r="Z195" s="282"/>
    </row>
    <row r="196" spans="1:26" ht="15.75" customHeight="1">
      <c r="A196" s="282"/>
      <c r="B196" s="282"/>
      <c r="C196" s="282"/>
      <c r="D196" s="282"/>
      <c r="E196" s="282"/>
      <c r="F196" s="768"/>
      <c r="G196" s="769"/>
      <c r="H196" s="282"/>
      <c r="I196" s="282"/>
      <c r="J196" s="282"/>
      <c r="K196" s="282"/>
      <c r="L196" s="282"/>
      <c r="M196" s="282"/>
      <c r="N196" s="605"/>
      <c r="O196" s="605"/>
      <c r="P196" s="282"/>
      <c r="Q196" s="282"/>
      <c r="R196" s="282"/>
      <c r="S196" s="282"/>
      <c r="T196" s="282"/>
      <c r="U196" s="282"/>
      <c r="V196" s="282"/>
      <c r="W196" s="282"/>
      <c r="X196" s="282"/>
      <c r="Y196" s="282"/>
      <c r="Z196" s="282"/>
    </row>
    <row r="197" spans="1:26" ht="15.75" customHeight="1">
      <c r="A197" s="282"/>
      <c r="B197" s="282"/>
      <c r="C197" s="282"/>
      <c r="D197" s="282"/>
      <c r="E197" s="282"/>
      <c r="F197" s="768"/>
      <c r="G197" s="769"/>
      <c r="H197" s="282"/>
      <c r="I197" s="282"/>
      <c r="J197" s="282"/>
      <c r="K197" s="282"/>
      <c r="L197" s="282"/>
      <c r="M197" s="282"/>
      <c r="N197" s="605"/>
      <c r="O197" s="605"/>
      <c r="P197" s="282"/>
      <c r="Q197" s="282"/>
      <c r="R197" s="282"/>
      <c r="S197" s="282"/>
      <c r="T197" s="282"/>
      <c r="U197" s="282"/>
      <c r="V197" s="282"/>
      <c r="W197" s="282"/>
      <c r="X197" s="282"/>
      <c r="Y197" s="282"/>
      <c r="Z197" s="282"/>
    </row>
    <row r="198" spans="1:26" ht="15.75" customHeight="1">
      <c r="A198" s="282"/>
      <c r="B198" s="282"/>
      <c r="C198" s="282"/>
      <c r="D198" s="282"/>
      <c r="E198" s="282"/>
      <c r="F198" s="768"/>
      <c r="G198" s="769"/>
      <c r="H198" s="282"/>
      <c r="I198" s="282"/>
      <c r="J198" s="282"/>
      <c r="K198" s="282"/>
      <c r="L198" s="282"/>
      <c r="M198" s="282"/>
      <c r="N198" s="605"/>
      <c r="O198" s="605"/>
      <c r="P198" s="282"/>
      <c r="Q198" s="282"/>
      <c r="R198" s="282"/>
      <c r="S198" s="282"/>
      <c r="T198" s="282"/>
      <c r="U198" s="282"/>
      <c r="V198" s="282"/>
      <c r="W198" s="282"/>
      <c r="X198" s="282"/>
      <c r="Y198" s="282"/>
      <c r="Z198" s="282"/>
    </row>
    <row r="199" spans="1:26" ht="15.75" customHeight="1">
      <c r="A199" s="282"/>
      <c r="B199" s="282"/>
      <c r="C199" s="282"/>
      <c r="D199" s="282"/>
      <c r="E199" s="282"/>
      <c r="F199" s="768"/>
      <c r="G199" s="769"/>
      <c r="H199" s="282"/>
      <c r="I199" s="282"/>
      <c r="J199" s="282"/>
      <c r="K199" s="282"/>
      <c r="L199" s="282"/>
      <c r="M199" s="282"/>
      <c r="N199" s="605"/>
      <c r="O199" s="605"/>
      <c r="P199" s="282"/>
      <c r="Q199" s="282"/>
      <c r="R199" s="282"/>
      <c r="S199" s="282"/>
      <c r="T199" s="282"/>
      <c r="U199" s="282"/>
      <c r="V199" s="282"/>
      <c r="W199" s="282"/>
      <c r="X199" s="282"/>
      <c r="Y199" s="282"/>
      <c r="Z199" s="282"/>
    </row>
    <row r="200" spans="1:26" ht="15.75" customHeight="1">
      <c r="A200" s="282"/>
      <c r="B200" s="282"/>
      <c r="C200" s="282"/>
      <c r="D200" s="282"/>
      <c r="E200" s="282"/>
      <c r="F200" s="768"/>
      <c r="G200" s="769"/>
      <c r="H200" s="282"/>
      <c r="I200" s="282"/>
      <c r="J200" s="282"/>
      <c r="K200" s="282"/>
      <c r="L200" s="282"/>
      <c r="M200" s="282"/>
      <c r="N200" s="605"/>
      <c r="O200" s="605"/>
      <c r="P200" s="282"/>
      <c r="Q200" s="282"/>
      <c r="R200" s="282"/>
      <c r="S200" s="282"/>
      <c r="T200" s="282"/>
      <c r="U200" s="282"/>
      <c r="V200" s="282"/>
      <c r="W200" s="282"/>
      <c r="X200" s="282"/>
      <c r="Y200" s="282"/>
      <c r="Z200" s="282"/>
    </row>
    <row r="201" spans="1:26" ht="15.75" customHeight="1">
      <c r="A201" s="282"/>
      <c r="B201" s="282"/>
      <c r="C201" s="282"/>
      <c r="D201" s="282"/>
      <c r="E201" s="282"/>
      <c r="F201" s="768"/>
      <c r="G201" s="769"/>
      <c r="H201" s="282"/>
      <c r="I201" s="282"/>
      <c r="J201" s="282"/>
      <c r="K201" s="282"/>
      <c r="L201" s="282"/>
      <c r="M201" s="282"/>
      <c r="N201" s="605"/>
      <c r="O201" s="605"/>
      <c r="P201" s="282"/>
      <c r="Q201" s="282"/>
      <c r="R201" s="282"/>
      <c r="S201" s="282"/>
      <c r="T201" s="282"/>
      <c r="U201" s="282"/>
      <c r="V201" s="282"/>
      <c r="W201" s="282"/>
      <c r="X201" s="282"/>
      <c r="Y201" s="282"/>
      <c r="Z201" s="282"/>
    </row>
    <row r="202" spans="1:26" ht="15.75" customHeight="1">
      <c r="A202" s="282"/>
      <c r="B202" s="282"/>
      <c r="C202" s="282"/>
      <c r="D202" s="282"/>
      <c r="E202" s="282"/>
      <c r="F202" s="768"/>
      <c r="G202" s="769"/>
      <c r="H202" s="282"/>
      <c r="I202" s="282"/>
      <c r="J202" s="282"/>
      <c r="K202" s="282"/>
      <c r="L202" s="282"/>
      <c r="M202" s="282"/>
      <c r="N202" s="605"/>
      <c r="O202" s="605"/>
      <c r="P202" s="282"/>
      <c r="Q202" s="282"/>
      <c r="R202" s="282"/>
      <c r="S202" s="282"/>
      <c r="T202" s="282"/>
      <c r="U202" s="282"/>
      <c r="V202" s="282"/>
      <c r="W202" s="282"/>
      <c r="X202" s="282"/>
      <c r="Y202" s="282"/>
      <c r="Z202" s="282"/>
    </row>
    <row r="203" spans="1:26" ht="15.75" customHeight="1">
      <c r="A203" s="282"/>
      <c r="B203" s="282"/>
      <c r="C203" s="282"/>
      <c r="D203" s="282"/>
      <c r="E203" s="282"/>
      <c r="F203" s="768"/>
      <c r="G203" s="769"/>
      <c r="H203" s="282"/>
      <c r="I203" s="282"/>
      <c r="J203" s="282"/>
      <c r="K203" s="282"/>
      <c r="L203" s="282"/>
      <c r="M203" s="282"/>
      <c r="N203" s="605"/>
      <c r="O203" s="605"/>
      <c r="P203" s="282"/>
      <c r="Q203" s="282"/>
      <c r="R203" s="282"/>
      <c r="S203" s="282"/>
      <c r="T203" s="282"/>
      <c r="U203" s="282"/>
      <c r="V203" s="282"/>
      <c r="W203" s="282"/>
      <c r="X203" s="282"/>
      <c r="Y203" s="282"/>
      <c r="Z203" s="282"/>
    </row>
    <row r="204" spans="1:26" ht="15.75" customHeight="1">
      <c r="A204" s="282"/>
      <c r="B204" s="282"/>
      <c r="C204" s="282"/>
      <c r="D204" s="282"/>
      <c r="E204" s="282"/>
      <c r="F204" s="768"/>
      <c r="G204" s="769"/>
      <c r="H204" s="282"/>
      <c r="I204" s="282"/>
      <c r="J204" s="282"/>
      <c r="K204" s="282"/>
      <c r="L204" s="282"/>
      <c r="M204" s="282"/>
      <c r="N204" s="605"/>
      <c r="O204" s="605"/>
      <c r="P204" s="282"/>
      <c r="Q204" s="282"/>
      <c r="R204" s="282"/>
      <c r="S204" s="282"/>
      <c r="T204" s="282"/>
      <c r="U204" s="282"/>
      <c r="V204" s="282"/>
      <c r="W204" s="282"/>
      <c r="X204" s="282"/>
      <c r="Y204" s="282"/>
      <c r="Z204" s="282"/>
    </row>
    <row r="205" spans="1:26" ht="15.75" customHeight="1">
      <c r="A205" s="282"/>
      <c r="B205" s="282"/>
      <c r="C205" s="282"/>
      <c r="D205" s="282"/>
      <c r="E205" s="282"/>
      <c r="F205" s="768"/>
      <c r="G205" s="769"/>
      <c r="H205" s="282"/>
      <c r="I205" s="282"/>
      <c r="J205" s="282"/>
      <c r="K205" s="282"/>
      <c r="L205" s="282"/>
      <c r="M205" s="282"/>
      <c r="N205" s="605"/>
      <c r="O205" s="605"/>
      <c r="P205" s="282"/>
      <c r="Q205" s="282"/>
      <c r="R205" s="282"/>
      <c r="S205" s="282"/>
      <c r="T205" s="282"/>
      <c r="U205" s="282"/>
      <c r="V205" s="282"/>
      <c r="W205" s="282"/>
      <c r="X205" s="282"/>
      <c r="Y205" s="282"/>
      <c r="Z205" s="282"/>
    </row>
    <row r="206" spans="1:26" ht="15.75" customHeight="1">
      <c r="A206" s="282"/>
      <c r="B206" s="282"/>
      <c r="C206" s="282"/>
      <c r="D206" s="282"/>
      <c r="E206" s="282"/>
      <c r="F206" s="768"/>
      <c r="G206" s="769"/>
      <c r="H206" s="282"/>
      <c r="I206" s="282"/>
      <c r="J206" s="282"/>
      <c r="K206" s="282"/>
      <c r="L206" s="282"/>
      <c r="M206" s="282"/>
      <c r="N206" s="605"/>
      <c r="O206" s="605"/>
      <c r="P206" s="282"/>
      <c r="Q206" s="282"/>
      <c r="R206" s="282"/>
      <c r="S206" s="282"/>
      <c r="T206" s="282"/>
      <c r="U206" s="282"/>
      <c r="V206" s="282"/>
      <c r="W206" s="282"/>
      <c r="X206" s="282"/>
      <c r="Y206" s="282"/>
      <c r="Z206" s="282"/>
    </row>
    <row r="207" spans="1:26" ht="15.75" customHeight="1">
      <c r="A207" s="282"/>
      <c r="B207" s="282"/>
      <c r="C207" s="282"/>
      <c r="D207" s="282"/>
      <c r="E207" s="282"/>
      <c r="F207" s="768"/>
      <c r="G207" s="769"/>
      <c r="H207" s="282"/>
      <c r="I207" s="282"/>
      <c r="J207" s="282"/>
      <c r="K207" s="282"/>
      <c r="L207" s="282"/>
      <c r="M207" s="282"/>
      <c r="N207" s="605"/>
      <c r="O207" s="605"/>
      <c r="P207" s="282"/>
      <c r="Q207" s="282"/>
      <c r="R207" s="282"/>
      <c r="S207" s="282"/>
      <c r="T207" s="282"/>
      <c r="U207" s="282"/>
      <c r="V207" s="282"/>
      <c r="W207" s="282"/>
      <c r="X207" s="282"/>
      <c r="Y207" s="282"/>
      <c r="Z207" s="282"/>
    </row>
    <row r="208" spans="1:26" ht="15.75" customHeight="1">
      <c r="A208" s="282"/>
      <c r="B208" s="282"/>
      <c r="C208" s="282"/>
      <c r="D208" s="282"/>
      <c r="E208" s="282"/>
      <c r="F208" s="768"/>
      <c r="G208" s="769"/>
      <c r="H208" s="282"/>
      <c r="I208" s="282"/>
      <c r="J208" s="282"/>
      <c r="K208" s="282"/>
      <c r="L208" s="282"/>
      <c r="M208" s="282"/>
      <c r="N208" s="605"/>
      <c r="O208" s="605"/>
      <c r="P208" s="282"/>
      <c r="Q208" s="282"/>
      <c r="R208" s="282"/>
      <c r="S208" s="282"/>
      <c r="T208" s="282"/>
      <c r="U208" s="282"/>
      <c r="V208" s="282"/>
      <c r="W208" s="282"/>
      <c r="X208" s="282"/>
      <c r="Y208" s="282"/>
      <c r="Z208" s="282"/>
    </row>
    <row r="209" spans="1:26" ht="15.75" customHeight="1">
      <c r="A209" s="282"/>
      <c r="B209" s="282"/>
      <c r="C209" s="282"/>
      <c r="D209" s="282"/>
      <c r="E209" s="282"/>
      <c r="F209" s="768"/>
      <c r="G209" s="769"/>
      <c r="H209" s="282"/>
      <c r="I209" s="282"/>
      <c r="J209" s="282"/>
      <c r="K209" s="282"/>
      <c r="L209" s="282"/>
      <c r="M209" s="282"/>
      <c r="N209" s="605"/>
      <c r="O209" s="605"/>
      <c r="P209" s="282"/>
      <c r="Q209" s="282"/>
      <c r="R209" s="282"/>
      <c r="S209" s="282"/>
      <c r="T209" s="282"/>
      <c r="U209" s="282"/>
      <c r="V209" s="282"/>
      <c r="W209" s="282"/>
      <c r="X209" s="282"/>
      <c r="Y209" s="282"/>
      <c r="Z209" s="282"/>
    </row>
    <row r="210" spans="1:26" ht="15.75" customHeight="1">
      <c r="A210" s="282"/>
      <c r="B210" s="282"/>
      <c r="C210" s="282"/>
      <c r="D210" s="282"/>
      <c r="E210" s="282"/>
      <c r="F210" s="768"/>
      <c r="G210" s="769"/>
      <c r="H210" s="282"/>
      <c r="I210" s="282"/>
      <c r="J210" s="282"/>
      <c r="K210" s="282"/>
      <c r="L210" s="282"/>
      <c r="M210" s="282"/>
      <c r="N210" s="605"/>
      <c r="O210" s="605"/>
      <c r="P210" s="282"/>
      <c r="Q210" s="282"/>
      <c r="R210" s="282"/>
      <c r="S210" s="282"/>
      <c r="T210" s="282"/>
      <c r="U210" s="282"/>
      <c r="V210" s="282"/>
      <c r="W210" s="282"/>
      <c r="X210" s="282"/>
      <c r="Y210" s="282"/>
      <c r="Z210" s="282"/>
    </row>
    <row r="211" spans="1:26" ht="15.75" customHeight="1">
      <c r="A211" s="282"/>
      <c r="B211" s="282"/>
      <c r="C211" s="282"/>
      <c r="D211" s="282"/>
      <c r="E211" s="282"/>
      <c r="F211" s="768"/>
      <c r="G211" s="769"/>
      <c r="H211" s="282"/>
      <c r="I211" s="282"/>
      <c r="J211" s="282"/>
      <c r="K211" s="282"/>
      <c r="L211" s="282"/>
      <c r="M211" s="282"/>
      <c r="N211" s="605"/>
      <c r="O211" s="605"/>
      <c r="P211" s="282"/>
      <c r="Q211" s="282"/>
      <c r="R211" s="282"/>
      <c r="S211" s="282"/>
      <c r="T211" s="282"/>
      <c r="U211" s="282"/>
      <c r="V211" s="282"/>
      <c r="W211" s="282"/>
      <c r="X211" s="282"/>
      <c r="Y211" s="282"/>
      <c r="Z211" s="282"/>
    </row>
    <row r="212" spans="1:26" ht="15.75" customHeight="1">
      <c r="A212" s="282"/>
      <c r="B212" s="282"/>
      <c r="C212" s="282"/>
      <c r="D212" s="282"/>
      <c r="E212" s="282"/>
      <c r="F212" s="768"/>
      <c r="G212" s="769"/>
      <c r="H212" s="282"/>
      <c r="I212" s="282"/>
      <c r="J212" s="282"/>
      <c r="K212" s="282"/>
      <c r="L212" s="282"/>
      <c r="M212" s="282"/>
      <c r="N212" s="605"/>
      <c r="O212" s="605"/>
      <c r="P212" s="282"/>
      <c r="Q212" s="282"/>
      <c r="R212" s="282"/>
      <c r="S212" s="282"/>
      <c r="T212" s="282"/>
      <c r="U212" s="282"/>
      <c r="V212" s="282"/>
      <c r="W212" s="282"/>
      <c r="X212" s="282"/>
      <c r="Y212" s="282"/>
      <c r="Z212" s="282"/>
    </row>
    <row r="213" spans="1:26" ht="15.75" customHeight="1">
      <c r="A213" s="282"/>
      <c r="B213" s="282"/>
      <c r="C213" s="282"/>
      <c r="D213" s="282"/>
      <c r="E213" s="282"/>
      <c r="F213" s="768"/>
      <c r="G213" s="769"/>
      <c r="H213" s="282"/>
      <c r="I213" s="282"/>
      <c r="J213" s="282"/>
      <c r="K213" s="282"/>
      <c r="L213" s="282"/>
      <c r="M213" s="282"/>
      <c r="N213" s="605"/>
      <c r="O213" s="605"/>
      <c r="P213" s="282"/>
      <c r="Q213" s="282"/>
      <c r="R213" s="282"/>
      <c r="S213" s="282"/>
      <c r="T213" s="282"/>
      <c r="U213" s="282"/>
      <c r="V213" s="282"/>
      <c r="W213" s="282"/>
      <c r="X213" s="282"/>
      <c r="Y213" s="282"/>
      <c r="Z213" s="282"/>
    </row>
    <row r="214" spans="1:26" ht="15.75" customHeight="1">
      <c r="A214" s="282"/>
      <c r="B214" s="282"/>
      <c r="C214" s="282"/>
      <c r="D214" s="282"/>
      <c r="E214" s="282"/>
      <c r="F214" s="768"/>
      <c r="G214" s="769"/>
      <c r="H214" s="282"/>
      <c r="I214" s="282"/>
      <c r="J214" s="282"/>
      <c r="K214" s="282"/>
      <c r="L214" s="282"/>
      <c r="M214" s="282"/>
      <c r="N214" s="605"/>
      <c r="O214" s="605"/>
      <c r="P214" s="282"/>
      <c r="Q214" s="282"/>
      <c r="R214" s="282"/>
      <c r="S214" s="282"/>
      <c r="T214" s="282"/>
      <c r="U214" s="282"/>
      <c r="V214" s="282"/>
      <c r="W214" s="282"/>
      <c r="X214" s="282"/>
      <c r="Y214" s="282"/>
      <c r="Z214" s="282"/>
    </row>
    <row r="215" spans="1:26" ht="15.75" customHeight="1">
      <c r="A215" s="282"/>
      <c r="B215" s="282"/>
      <c r="C215" s="282"/>
      <c r="D215" s="282"/>
      <c r="E215" s="282"/>
      <c r="F215" s="768"/>
      <c r="G215" s="769"/>
      <c r="H215" s="282"/>
      <c r="I215" s="282"/>
      <c r="J215" s="282"/>
      <c r="K215" s="282"/>
      <c r="L215" s="282"/>
      <c r="M215" s="282"/>
      <c r="N215" s="605"/>
      <c r="O215" s="605"/>
      <c r="P215" s="282"/>
      <c r="Q215" s="282"/>
      <c r="R215" s="282"/>
      <c r="S215" s="282"/>
      <c r="T215" s="282"/>
      <c r="U215" s="282"/>
      <c r="V215" s="282"/>
      <c r="W215" s="282"/>
      <c r="X215" s="282"/>
      <c r="Y215" s="282"/>
      <c r="Z215" s="282"/>
    </row>
    <row r="216" spans="1:26" ht="15.75" customHeight="1">
      <c r="A216" s="282"/>
      <c r="B216" s="282"/>
      <c r="C216" s="282"/>
      <c r="D216" s="282"/>
      <c r="E216" s="282"/>
      <c r="F216" s="768"/>
      <c r="G216" s="769"/>
      <c r="H216" s="282"/>
      <c r="I216" s="282"/>
      <c r="J216" s="282"/>
      <c r="K216" s="282"/>
      <c r="L216" s="282"/>
      <c r="M216" s="282"/>
      <c r="N216" s="605"/>
      <c r="O216" s="605"/>
      <c r="P216" s="282"/>
      <c r="Q216" s="282"/>
      <c r="R216" s="282"/>
      <c r="S216" s="282"/>
      <c r="T216" s="282"/>
      <c r="U216" s="282"/>
      <c r="V216" s="282"/>
      <c r="W216" s="282"/>
      <c r="X216" s="282"/>
      <c r="Y216" s="282"/>
      <c r="Z216" s="282"/>
    </row>
    <row r="217" spans="1:26" ht="15.75" customHeight="1">
      <c r="A217" s="282"/>
      <c r="B217" s="282"/>
      <c r="C217" s="282"/>
      <c r="D217" s="282"/>
      <c r="E217" s="282"/>
      <c r="F217" s="768"/>
      <c r="G217" s="769"/>
      <c r="H217" s="282"/>
      <c r="I217" s="282"/>
      <c r="J217" s="282"/>
      <c r="K217" s="282"/>
      <c r="L217" s="282"/>
      <c r="M217" s="282"/>
      <c r="N217" s="605"/>
      <c r="O217" s="605"/>
      <c r="P217" s="282"/>
      <c r="Q217" s="282"/>
      <c r="R217" s="282"/>
      <c r="S217" s="282"/>
      <c r="T217" s="282"/>
      <c r="U217" s="282"/>
      <c r="V217" s="282"/>
      <c r="W217" s="282"/>
      <c r="X217" s="282"/>
      <c r="Y217" s="282"/>
      <c r="Z217" s="282"/>
    </row>
    <row r="218" spans="1:26" ht="15.75" customHeight="1">
      <c r="A218" s="282"/>
      <c r="B218" s="282"/>
      <c r="C218" s="282"/>
      <c r="D218" s="282"/>
      <c r="E218" s="282"/>
      <c r="F218" s="768"/>
      <c r="G218" s="769"/>
      <c r="H218" s="282"/>
      <c r="I218" s="282"/>
      <c r="J218" s="282"/>
      <c r="K218" s="282"/>
      <c r="L218" s="282"/>
      <c r="M218" s="282"/>
      <c r="N218" s="605"/>
      <c r="O218" s="605"/>
      <c r="P218" s="282"/>
      <c r="Q218" s="282"/>
      <c r="R218" s="282"/>
      <c r="S218" s="282"/>
      <c r="T218" s="282"/>
      <c r="U218" s="282"/>
      <c r="V218" s="282"/>
      <c r="W218" s="282"/>
      <c r="X218" s="282"/>
      <c r="Y218" s="282"/>
      <c r="Z218" s="282"/>
    </row>
    <row r="219" spans="1:26" ht="15.75" customHeight="1">
      <c r="A219" s="282"/>
      <c r="B219" s="282"/>
      <c r="C219" s="282"/>
      <c r="D219" s="282"/>
      <c r="E219" s="282"/>
      <c r="F219" s="768"/>
      <c r="G219" s="769"/>
      <c r="H219" s="282"/>
      <c r="I219" s="282"/>
      <c r="J219" s="282"/>
      <c r="K219" s="282"/>
      <c r="L219" s="282"/>
      <c r="M219" s="282"/>
      <c r="N219" s="605"/>
      <c r="O219" s="605"/>
      <c r="P219" s="282"/>
      <c r="Q219" s="282"/>
      <c r="R219" s="282"/>
      <c r="S219" s="282"/>
      <c r="T219" s="282"/>
      <c r="U219" s="282"/>
      <c r="V219" s="282"/>
      <c r="W219" s="282"/>
      <c r="X219" s="282"/>
      <c r="Y219" s="282"/>
      <c r="Z219" s="282"/>
    </row>
    <row r="220" spans="1:26" ht="15.75" customHeight="1">
      <c r="A220" s="282"/>
      <c r="B220" s="282"/>
      <c r="C220" s="282"/>
      <c r="D220" s="282"/>
      <c r="E220" s="282"/>
      <c r="F220" s="768"/>
      <c r="G220" s="769"/>
      <c r="H220" s="282"/>
      <c r="I220" s="282"/>
      <c r="J220" s="282"/>
      <c r="K220" s="282"/>
      <c r="L220" s="282"/>
      <c r="M220" s="282"/>
      <c r="N220" s="605"/>
      <c r="O220" s="605"/>
      <c r="P220" s="282"/>
      <c r="Q220" s="282"/>
      <c r="R220" s="282"/>
      <c r="S220" s="282"/>
      <c r="T220" s="282"/>
      <c r="U220" s="282"/>
      <c r="V220" s="282"/>
      <c r="W220" s="282"/>
      <c r="X220" s="282"/>
      <c r="Y220" s="282"/>
      <c r="Z220" s="282"/>
    </row>
    <row r="221" spans="1:26" ht="15.75" customHeight="1">
      <c r="A221" s="297"/>
      <c r="B221" s="297"/>
      <c r="C221" s="297"/>
      <c r="D221" s="297"/>
      <c r="E221" s="297"/>
      <c r="F221" s="297"/>
      <c r="G221" s="297"/>
      <c r="H221" s="297"/>
      <c r="I221" s="297"/>
      <c r="J221" s="297"/>
      <c r="K221" s="297"/>
      <c r="L221" s="297"/>
      <c r="M221" s="297"/>
      <c r="N221" s="735"/>
      <c r="O221" s="735"/>
      <c r="P221" s="297"/>
      <c r="Q221" s="297"/>
      <c r="R221" s="297"/>
      <c r="S221" s="297"/>
      <c r="T221" s="297"/>
      <c r="U221" s="297"/>
      <c r="V221" s="297"/>
      <c r="W221" s="297"/>
      <c r="X221" s="297"/>
      <c r="Y221" s="297"/>
      <c r="Z221" s="297"/>
    </row>
    <row r="222" spans="1:26" ht="15.75" customHeight="1">
      <c r="A222" s="297"/>
      <c r="B222" s="297"/>
      <c r="C222" s="297"/>
      <c r="D222" s="297"/>
      <c r="E222" s="297"/>
      <c r="F222" s="297"/>
      <c r="G222" s="297"/>
      <c r="H222" s="297"/>
      <c r="I222" s="297"/>
      <c r="J222" s="297"/>
      <c r="K222" s="297"/>
      <c r="L222" s="297"/>
      <c r="M222" s="297"/>
      <c r="N222" s="735"/>
      <c r="O222" s="735"/>
      <c r="P222" s="297"/>
      <c r="Q222" s="297"/>
      <c r="R222" s="297"/>
      <c r="S222" s="297"/>
      <c r="T222" s="297"/>
      <c r="U222" s="297"/>
      <c r="V222" s="297"/>
      <c r="W222" s="297"/>
      <c r="X222" s="297"/>
      <c r="Y222" s="297"/>
      <c r="Z222" s="297"/>
    </row>
    <row r="223" spans="1:26" ht="15.75" customHeight="1">
      <c r="A223" s="297"/>
      <c r="B223" s="297"/>
      <c r="C223" s="297"/>
      <c r="D223" s="297"/>
      <c r="E223" s="297"/>
      <c r="F223" s="297"/>
      <c r="G223" s="297"/>
      <c r="H223" s="297"/>
      <c r="I223" s="297"/>
      <c r="J223" s="297"/>
      <c r="K223" s="297"/>
      <c r="L223" s="297"/>
      <c r="M223" s="297"/>
      <c r="N223" s="735"/>
      <c r="O223" s="735"/>
      <c r="P223" s="297"/>
      <c r="Q223" s="297"/>
      <c r="R223" s="297"/>
      <c r="S223" s="297"/>
      <c r="T223" s="297"/>
      <c r="U223" s="297"/>
      <c r="V223" s="297"/>
      <c r="W223" s="297"/>
      <c r="X223" s="297"/>
      <c r="Y223" s="297"/>
      <c r="Z223" s="297"/>
    </row>
    <row r="224" spans="1:26" ht="15.75" customHeight="1">
      <c r="A224" s="297"/>
      <c r="B224" s="297"/>
      <c r="C224" s="297"/>
      <c r="D224" s="297"/>
      <c r="E224" s="297"/>
      <c r="F224" s="297"/>
      <c r="G224" s="297"/>
      <c r="H224" s="297"/>
      <c r="I224" s="297"/>
      <c r="J224" s="297"/>
      <c r="K224" s="297"/>
      <c r="L224" s="297"/>
      <c r="M224" s="297"/>
      <c r="N224" s="735"/>
      <c r="O224" s="735"/>
      <c r="P224" s="297"/>
      <c r="Q224" s="297"/>
      <c r="R224" s="297"/>
      <c r="S224" s="297"/>
      <c r="T224" s="297"/>
      <c r="U224" s="297"/>
      <c r="V224" s="297"/>
      <c r="W224" s="297"/>
      <c r="X224" s="297"/>
      <c r="Y224" s="297"/>
      <c r="Z224" s="297"/>
    </row>
    <row r="225" spans="1:26" ht="15.75" customHeight="1">
      <c r="A225" s="297"/>
      <c r="B225" s="297"/>
      <c r="C225" s="297"/>
      <c r="D225" s="297"/>
      <c r="E225" s="297"/>
      <c r="F225" s="297"/>
      <c r="G225" s="297"/>
      <c r="H225" s="297"/>
      <c r="I225" s="297"/>
      <c r="J225" s="297"/>
      <c r="K225" s="297"/>
      <c r="L225" s="297"/>
      <c r="M225" s="297"/>
      <c r="N225" s="735"/>
      <c r="O225" s="735"/>
      <c r="P225" s="297"/>
      <c r="Q225" s="297"/>
      <c r="R225" s="297"/>
      <c r="S225" s="297"/>
      <c r="T225" s="297"/>
      <c r="U225" s="297"/>
      <c r="V225" s="297"/>
      <c r="W225" s="297"/>
      <c r="X225" s="297"/>
      <c r="Y225" s="297"/>
      <c r="Z225" s="297"/>
    </row>
    <row r="226" spans="1:26" ht="15.75" customHeight="1">
      <c r="A226" s="297"/>
      <c r="B226" s="297"/>
      <c r="C226" s="297"/>
      <c r="D226" s="297"/>
      <c r="E226" s="297"/>
      <c r="F226" s="297"/>
      <c r="G226" s="297"/>
      <c r="H226" s="297"/>
      <c r="I226" s="297"/>
      <c r="J226" s="297"/>
      <c r="K226" s="297"/>
      <c r="L226" s="297"/>
      <c r="M226" s="297"/>
      <c r="N226" s="735"/>
      <c r="O226" s="735"/>
      <c r="P226" s="297"/>
      <c r="Q226" s="297"/>
      <c r="R226" s="297"/>
      <c r="S226" s="297"/>
      <c r="T226" s="297"/>
      <c r="U226" s="297"/>
      <c r="V226" s="297"/>
      <c r="W226" s="297"/>
      <c r="X226" s="297"/>
      <c r="Y226" s="297"/>
      <c r="Z226" s="297"/>
    </row>
    <row r="227" spans="1:26" ht="15.75" customHeight="1">
      <c r="A227" s="297"/>
      <c r="B227" s="297"/>
      <c r="C227" s="297"/>
      <c r="D227" s="297"/>
      <c r="E227" s="297"/>
      <c r="F227" s="297"/>
      <c r="G227" s="297"/>
      <c r="H227" s="297"/>
      <c r="I227" s="297"/>
      <c r="J227" s="297"/>
      <c r="K227" s="297"/>
      <c r="L227" s="297"/>
      <c r="M227" s="297"/>
      <c r="N227" s="735"/>
      <c r="O227" s="735"/>
      <c r="P227" s="297"/>
      <c r="Q227" s="297"/>
      <c r="R227" s="297"/>
      <c r="S227" s="297"/>
      <c r="T227" s="297"/>
      <c r="U227" s="297"/>
      <c r="V227" s="297"/>
      <c r="W227" s="297"/>
      <c r="X227" s="297"/>
      <c r="Y227" s="297"/>
      <c r="Z227" s="297"/>
    </row>
    <row r="228" spans="1:26" ht="15.75" customHeight="1">
      <c r="A228" s="297"/>
      <c r="B228" s="297"/>
      <c r="C228" s="297"/>
      <c r="D228" s="297"/>
      <c r="E228" s="297"/>
      <c r="F228" s="297"/>
      <c r="G228" s="297"/>
      <c r="H228" s="297"/>
      <c r="I228" s="297"/>
      <c r="J228" s="297"/>
      <c r="K228" s="297"/>
      <c r="L228" s="297"/>
      <c r="M228" s="297"/>
      <c r="N228" s="735"/>
      <c r="O228" s="735"/>
      <c r="P228" s="297"/>
      <c r="Q228" s="297"/>
      <c r="R228" s="297"/>
      <c r="S228" s="297"/>
      <c r="T228" s="297"/>
      <c r="U228" s="297"/>
      <c r="V228" s="297"/>
      <c r="W228" s="297"/>
      <c r="X228" s="297"/>
      <c r="Y228" s="297"/>
      <c r="Z228" s="297"/>
    </row>
    <row r="229" spans="1:26" ht="15.75" customHeight="1">
      <c r="A229" s="297"/>
      <c r="B229" s="297"/>
      <c r="C229" s="297"/>
      <c r="D229" s="297"/>
      <c r="E229" s="297"/>
      <c r="F229" s="297"/>
      <c r="G229" s="297"/>
      <c r="H229" s="297"/>
      <c r="I229" s="297"/>
      <c r="J229" s="297"/>
      <c r="K229" s="297"/>
      <c r="L229" s="297"/>
      <c r="M229" s="297"/>
      <c r="N229" s="735"/>
      <c r="O229" s="735"/>
      <c r="P229" s="297"/>
      <c r="Q229" s="297"/>
      <c r="R229" s="297"/>
      <c r="S229" s="297"/>
      <c r="T229" s="297"/>
      <c r="U229" s="297"/>
      <c r="V229" s="297"/>
      <c r="W229" s="297"/>
      <c r="X229" s="297"/>
      <c r="Y229" s="297"/>
      <c r="Z229" s="297"/>
    </row>
    <row r="230" spans="1:26" ht="15.75" customHeight="1">
      <c r="A230" s="297"/>
      <c r="B230" s="297"/>
      <c r="C230" s="297"/>
      <c r="D230" s="297"/>
      <c r="E230" s="297"/>
      <c r="F230" s="297"/>
      <c r="G230" s="297"/>
      <c r="H230" s="297"/>
      <c r="I230" s="297"/>
      <c r="J230" s="297"/>
      <c r="K230" s="297"/>
      <c r="L230" s="297"/>
      <c r="M230" s="297"/>
      <c r="N230" s="735"/>
      <c r="O230" s="735"/>
      <c r="P230" s="297"/>
      <c r="Q230" s="297"/>
      <c r="R230" s="297"/>
      <c r="S230" s="297"/>
      <c r="T230" s="297"/>
      <c r="U230" s="297"/>
      <c r="V230" s="297"/>
      <c r="W230" s="297"/>
      <c r="X230" s="297"/>
      <c r="Y230" s="297"/>
      <c r="Z230" s="297"/>
    </row>
    <row r="231" spans="1:26" ht="15.75" customHeight="1">
      <c r="A231" s="297"/>
      <c r="B231" s="297"/>
      <c r="C231" s="297"/>
      <c r="D231" s="297"/>
      <c r="E231" s="297"/>
      <c r="F231" s="297"/>
      <c r="G231" s="297"/>
      <c r="H231" s="297"/>
      <c r="I231" s="297"/>
      <c r="J231" s="297"/>
      <c r="K231" s="297"/>
      <c r="L231" s="297"/>
      <c r="M231" s="297"/>
      <c r="N231" s="735"/>
      <c r="O231" s="735"/>
      <c r="P231" s="297"/>
      <c r="Q231" s="297"/>
      <c r="R231" s="297"/>
      <c r="S231" s="297"/>
      <c r="T231" s="297"/>
      <c r="U231" s="297"/>
      <c r="V231" s="297"/>
      <c r="W231" s="297"/>
      <c r="X231" s="297"/>
      <c r="Y231" s="297"/>
      <c r="Z231" s="297"/>
    </row>
    <row r="232" spans="1:26" ht="15.75" customHeight="1">
      <c r="A232" s="297"/>
      <c r="B232" s="297"/>
      <c r="C232" s="297"/>
      <c r="D232" s="297"/>
      <c r="E232" s="297"/>
      <c r="F232" s="297"/>
      <c r="G232" s="297"/>
      <c r="H232" s="297"/>
      <c r="I232" s="297"/>
      <c r="J232" s="297"/>
      <c r="K232" s="297"/>
      <c r="L232" s="297"/>
      <c r="M232" s="297"/>
      <c r="N232" s="735"/>
      <c r="O232" s="735"/>
      <c r="P232" s="297"/>
      <c r="Q232" s="297"/>
      <c r="R232" s="297"/>
      <c r="S232" s="297"/>
      <c r="T232" s="297"/>
      <c r="U232" s="297"/>
      <c r="V232" s="297"/>
      <c r="W232" s="297"/>
      <c r="X232" s="297"/>
      <c r="Y232" s="297"/>
      <c r="Z232" s="297"/>
    </row>
    <row r="233" spans="1:26" ht="15.75" customHeight="1">
      <c r="A233" s="297"/>
      <c r="B233" s="297"/>
      <c r="C233" s="297"/>
      <c r="D233" s="297"/>
      <c r="E233" s="297"/>
      <c r="F233" s="297"/>
      <c r="G233" s="297"/>
      <c r="H233" s="297"/>
      <c r="I233" s="297"/>
      <c r="J233" s="297"/>
      <c r="K233" s="297"/>
      <c r="L233" s="297"/>
      <c r="M233" s="297"/>
      <c r="N233" s="735"/>
      <c r="O233" s="735"/>
      <c r="P233" s="297"/>
      <c r="Q233" s="297"/>
      <c r="R233" s="297"/>
      <c r="S233" s="297"/>
      <c r="T233" s="297"/>
      <c r="U233" s="297"/>
      <c r="V233" s="297"/>
      <c r="W233" s="297"/>
      <c r="X233" s="297"/>
      <c r="Y233" s="297"/>
      <c r="Z233" s="297"/>
    </row>
    <row r="234" spans="1:26" ht="15.75" customHeight="1">
      <c r="A234" s="297"/>
      <c r="B234" s="297"/>
      <c r="C234" s="297"/>
      <c r="D234" s="297"/>
      <c r="E234" s="297"/>
      <c r="F234" s="297"/>
      <c r="G234" s="297"/>
      <c r="H234" s="297"/>
      <c r="I234" s="297"/>
      <c r="J234" s="297"/>
      <c r="K234" s="297"/>
      <c r="L234" s="297"/>
      <c r="M234" s="297"/>
      <c r="N234" s="735"/>
      <c r="O234" s="735"/>
      <c r="P234" s="297"/>
      <c r="Q234" s="297"/>
      <c r="R234" s="297"/>
      <c r="S234" s="297"/>
      <c r="T234" s="297"/>
      <c r="U234" s="297"/>
      <c r="V234" s="297"/>
      <c r="W234" s="297"/>
      <c r="X234" s="297"/>
      <c r="Y234" s="297"/>
      <c r="Z234" s="297"/>
    </row>
    <row r="235" spans="1:26" ht="15.75" customHeight="1">
      <c r="A235" s="297"/>
      <c r="B235" s="297"/>
      <c r="C235" s="297"/>
      <c r="D235" s="297"/>
      <c r="E235" s="297"/>
      <c r="F235" s="297"/>
      <c r="G235" s="297"/>
      <c r="H235" s="297"/>
      <c r="I235" s="297"/>
      <c r="J235" s="297"/>
      <c r="K235" s="297"/>
      <c r="L235" s="297"/>
      <c r="M235" s="297"/>
      <c r="N235" s="735"/>
      <c r="O235" s="735"/>
      <c r="P235" s="297"/>
      <c r="Q235" s="297"/>
      <c r="R235" s="297"/>
      <c r="S235" s="297"/>
      <c r="T235" s="297"/>
      <c r="U235" s="297"/>
      <c r="V235" s="297"/>
      <c r="W235" s="297"/>
      <c r="X235" s="297"/>
      <c r="Y235" s="297"/>
      <c r="Z235" s="297"/>
    </row>
    <row r="236" spans="1:26" ht="15.75" customHeight="1">
      <c r="A236" s="297"/>
      <c r="B236" s="297"/>
      <c r="C236" s="297"/>
      <c r="D236" s="297"/>
      <c r="E236" s="297"/>
      <c r="F236" s="297"/>
      <c r="G236" s="297"/>
      <c r="H236" s="297"/>
      <c r="I236" s="297"/>
      <c r="J236" s="297"/>
      <c r="K236" s="297"/>
      <c r="L236" s="297"/>
      <c r="M236" s="297"/>
      <c r="N236" s="735"/>
      <c r="O236" s="735"/>
      <c r="P236" s="297"/>
      <c r="Q236" s="297"/>
      <c r="R236" s="297"/>
      <c r="S236" s="297"/>
      <c r="T236" s="297"/>
      <c r="U236" s="297"/>
      <c r="V236" s="297"/>
      <c r="W236" s="297"/>
      <c r="X236" s="297"/>
      <c r="Y236" s="297"/>
      <c r="Z236" s="297"/>
    </row>
    <row r="237" spans="1:26" ht="15.75" customHeight="1">
      <c r="A237" s="297"/>
      <c r="B237" s="297"/>
      <c r="C237" s="297"/>
      <c r="D237" s="297"/>
      <c r="E237" s="297"/>
      <c r="F237" s="297"/>
      <c r="G237" s="297"/>
      <c r="H237" s="297"/>
      <c r="I237" s="297"/>
      <c r="J237" s="297"/>
      <c r="K237" s="297"/>
      <c r="L237" s="297"/>
      <c r="M237" s="297"/>
      <c r="N237" s="735"/>
      <c r="O237" s="735"/>
      <c r="P237" s="297"/>
      <c r="Q237" s="297"/>
      <c r="R237" s="297"/>
      <c r="S237" s="297"/>
      <c r="T237" s="297"/>
      <c r="U237" s="297"/>
      <c r="V237" s="297"/>
      <c r="W237" s="297"/>
      <c r="X237" s="297"/>
      <c r="Y237" s="297"/>
      <c r="Z237" s="297"/>
    </row>
    <row r="238" spans="1:26" ht="15.75" customHeight="1">
      <c r="A238" s="297"/>
      <c r="B238" s="297"/>
      <c r="C238" s="297"/>
      <c r="D238" s="297"/>
      <c r="E238" s="297"/>
      <c r="F238" s="297"/>
      <c r="G238" s="297"/>
      <c r="H238" s="297"/>
      <c r="I238" s="297"/>
      <c r="J238" s="297"/>
      <c r="K238" s="297"/>
      <c r="L238" s="297"/>
      <c r="M238" s="297"/>
      <c r="N238" s="735"/>
      <c r="O238" s="735"/>
      <c r="P238" s="297"/>
      <c r="Q238" s="297"/>
      <c r="R238" s="297"/>
      <c r="S238" s="297"/>
      <c r="T238" s="297"/>
      <c r="U238" s="297"/>
      <c r="V238" s="297"/>
      <c r="W238" s="297"/>
      <c r="X238" s="297"/>
      <c r="Y238" s="297"/>
      <c r="Z238" s="297"/>
    </row>
    <row r="239" spans="1:26" ht="15.75" customHeight="1">
      <c r="A239" s="297"/>
      <c r="B239" s="297"/>
      <c r="C239" s="297"/>
      <c r="D239" s="297"/>
      <c r="E239" s="297"/>
      <c r="F239" s="297"/>
      <c r="G239" s="297"/>
      <c r="H239" s="297"/>
      <c r="I239" s="297"/>
      <c r="J239" s="297"/>
      <c r="K239" s="297"/>
      <c r="L239" s="297"/>
      <c r="M239" s="297"/>
      <c r="N239" s="735"/>
      <c r="O239" s="735"/>
      <c r="P239" s="297"/>
      <c r="Q239" s="297"/>
      <c r="R239" s="297"/>
      <c r="S239" s="297"/>
      <c r="T239" s="297"/>
      <c r="U239" s="297"/>
      <c r="V239" s="297"/>
      <c r="W239" s="297"/>
      <c r="X239" s="297"/>
      <c r="Y239" s="297"/>
      <c r="Z239" s="297"/>
    </row>
    <row r="240" spans="1:26" ht="15.75" customHeight="1">
      <c r="A240" s="297"/>
      <c r="B240" s="297"/>
      <c r="C240" s="297"/>
      <c r="D240" s="297"/>
      <c r="E240" s="297"/>
      <c r="F240" s="297"/>
      <c r="G240" s="297"/>
      <c r="H240" s="297"/>
      <c r="I240" s="297"/>
      <c r="J240" s="297"/>
      <c r="K240" s="297"/>
      <c r="L240" s="297"/>
      <c r="M240" s="297"/>
      <c r="N240" s="735"/>
      <c r="O240" s="735"/>
      <c r="P240" s="297"/>
      <c r="Q240" s="297"/>
      <c r="R240" s="297"/>
      <c r="S240" s="297"/>
      <c r="T240" s="297"/>
      <c r="U240" s="297"/>
      <c r="V240" s="297"/>
      <c r="W240" s="297"/>
      <c r="X240" s="297"/>
      <c r="Y240" s="297"/>
      <c r="Z240" s="297"/>
    </row>
    <row r="241" spans="1:26" ht="15.75" customHeight="1">
      <c r="A241" s="297"/>
      <c r="B241" s="297"/>
      <c r="C241" s="297"/>
      <c r="D241" s="297"/>
      <c r="E241" s="297"/>
      <c r="F241" s="297"/>
      <c r="G241" s="297"/>
      <c r="H241" s="297"/>
      <c r="I241" s="297"/>
      <c r="J241" s="297"/>
      <c r="K241" s="297"/>
      <c r="L241" s="297"/>
      <c r="M241" s="297"/>
      <c r="N241" s="735"/>
      <c r="O241" s="735"/>
      <c r="P241" s="297"/>
      <c r="Q241" s="297"/>
      <c r="R241" s="297"/>
      <c r="S241" s="297"/>
      <c r="T241" s="297"/>
      <c r="U241" s="297"/>
      <c r="V241" s="297"/>
      <c r="W241" s="297"/>
      <c r="X241" s="297"/>
      <c r="Y241" s="297"/>
      <c r="Z241" s="297"/>
    </row>
    <row r="242" spans="1:26" ht="15.75" customHeight="1">
      <c r="A242" s="297"/>
      <c r="B242" s="297"/>
      <c r="C242" s="297"/>
      <c r="D242" s="297"/>
      <c r="E242" s="297"/>
      <c r="F242" s="297"/>
      <c r="G242" s="297"/>
      <c r="H242" s="297"/>
      <c r="I242" s="297"/>
      <c r="J242" s="297"/>
      <c r="K242" s="297"/>
      <c r="L242" s="297"/>
      <c r="M242" s="297"/>
      <c r="N242" s="735"/>
      <c r="O242" s="735"/>
      <c r="P242" s="297"/>
      <c r="Q242" s="297"/>
      <c r="R242" s="297"/>
      <c r="S242" s="297"/>
      <c r="T242" s="297"/>
      <c r="U242" s="297"/>
      <c r="V242" s="297"/>
      <c r="W242" s="297"/>
      <c r="X242" s="297"/>
      <c r="Y242" s="297"/>
      <c r="Z242" s="297"/>
    </row>
    <row r="243" spans="1:26" ht="15.75" customHeight="1">
      <c r="A243" s="297"/>
      <c r="B243" s="297"/>
      <c r="C243" s="297"/>
      <c r="D243" s="297"/>
      <c r="E243" s="297"/>
      <c r="F243" s="297"/>
      <c r="G243" s="297"/>
      <c r="H243" s="297"/>
      <c r="I243" s="297"/>
      <c r="J243" s="297"/>
      <c r="K243" s="297"/>
      <c r="L243" s="297"/>
      <c r="M243" s="297"/>
      <c r="N243" s="735"/>
      <c r="O243" s="735"/>
      <c r="P243" s="297"/>
      <c r="Q243" s="297"/>
      <c r="R243" s="297"/>
      <c r="S243" s="297"/>
      <c r="T243" s="297"/>
      <c r="U243" s="297"/>
      <c r="V243" s="297"/>
      <c r="W243" s="297"/>
      <c r="X243" s="297"/>
      <c r="Y243" s="297"/>
      <c r="Z243" s="297"/>
    </row>
    <row r="244" spans="1:26" ht="15.75" customHeight="1">
      <c r="A244" s="297"/>
      <c r="B244" s="297"/>
      <c r="C244" s="297"/>
      <c r="D244" s="297"/>
      <c r="E244" s="297"/>
      <c r="F244" s="297"/>
      <c r="G244" s="297"/>
      <c r="H244" s="297"/>
      <c r="I244" s="297"/>
      <c r="J244" s="297"/>
      <c r="K244" s="297"/>
      <c r="L244" s="297"/>
      <c r="M244" s="297"/>
      <c r="N244" s="735"/>
      <c r="O244" s="735"/>
      <c r="P244" s="297"/>
      <c r="Q244" s="297"/>
      <c r="R244" s="297"/>
      <c r="S244" s="297"/>
      <c r="T244" s="297"/>
      <c r="U244" s="297"/>
      <c r="V244" s="297"/>
      <c r="W244" s="297"/>
      <c r="X244" s="297"/>
      <c r="Y244" s="297"/>
      <c r="Z244" s="297"/>
    </row>
    <row r="245" spans="1:26" ht="15.75" customHeight="1">
      <c r="A245" s="297"/>
      <c r="B245" s="297"/>
      <c r="C245" s="297"/>
      <c r="D245" s="297"/>
      <c r="E245" s="297"/>
      <c r="F245" s="297"/>
      <c r="G245" s="297"/>
      <c r="H245" s="297"/>
      <c r="I245" s="297"/>
      <c r="J245" s="297"/>
      <c r="K245" s="297"/>
      <c r="L245" s="297"/>
      <c r="M245" s="297"/>
      <c r="N245" s="735"/>
      <c r="O245" s="735"/>
      <c r="P245" s="297"/>
      <c r="Q245" s="297"/>
      <c r="R245" s="297"/>
      <c r="S245" s="297"/>
      <c r="T245" s="297"/>
      <c r="U245" s="297"/>
      <c r="V245" s="297"/>
      <c r="W245" s="297"/>
      <c r="X245" s="297"/>
      <c r="Y245" s="297"/>
      <c r="Z245" s="297"/>
    </row>
    <row r="246" spans="1:26" ht="15.75" customHeight="1">
      <c r="A246" s="297"/>
      <c r="B246" s="297"/>
      <c r="C246" s="297"/>
      <c r="D246" s="297"/>
      <c r="E246" s="297"/>
      <c r="F246" s="297"/>
      <c r="G246" s="297"/>
      <c r="H246" s="297"/>
      <c r="I246" s="297"/>
      <c r="J246" s="297"/>
      <c r="K246" s="297"/>
      <c r="L246" s="297"/>
      <c r="M246" s="297"/>
      <c r="N246" s="735"/>
      <c r="O246" s="735"/>
      <c r="P246" s="297"/>
      <c r="Q246" s="297"/>
      <c r="R246" s="297"/>
      <c r="S246" s="297"/>
      <c r="T246" s="297"/>
      <c r="U246" s="297"/>
      <c r="V246" s="297"/>
      <c r="W246" s="297"/>
      <c r="X246" s="297"/>
      <c r="Y246" s="297"/>
      <c r="Z246" s="297"/>
    </row>
    <row r="247" spans="1:26" ht="15.75" customHeight="1">
      <c r="A247" s="297"/>
      <c r="B247" s="297"/>
      <c r="C247" s="297"/>
      <c r="D247" s="297"/>
      <c r="E247" s="297"/>
      <c r="F247" s="297"/>
      <c r="G247" s="297"/>
      <c r="H247" s="297"/>
      <c r="I247" s="297"/>
      <c r="J247" s="297"/>
      <c r="K247" s="297"/>
      <c r="L247" s="297"/>
      <c r="M247" s="297"/>
      <c r="N247" s="735"/>
      <c r="O247" s="735"/>
      <c r="P247" s="297"/>
      <c r="Q247" s="297"/>
      <c r="R247" s="297"/>
      <c r="S247" s="297"/>
      <c r="T247" s="297"/>
      <c r="U247" s="297"/>
      <c r="V247" s="297"/>
      <c r="W247" s="297"/>
      <c r="X247" s="297"/>
      <c r="Y247" s="297"/>
      <c r="Z247" s="297"/>
    </row>
    <row r="248" spans="1:26" ht="15.75" customHeight="1">
      <c r="A248" s="297"/>
      <c r="B248" s="297"/>
      <c r="C248" s="297"/>
      <c r="D248" s="297"/>
      <c r="E248" s="297"/>
      <c r="F248" s="297"/>
      <c r="G248" s="297"/>
      <c r="H248" s="297"/>
      <c r="I248" s="297"/>
      <c r="J248" s="297"/>
      <c r="K248" s="297"/>
      <c r="L248" s="297"/>
      <c r="M248" s="297"/>
      <c r="N248" s="735"/>
      <c r="O248" s="735"/>
      <c r="P248" s="297"/>
      <c r="Q248" s="297"/>
      <c r="R248" s="297"/>
      <c r="S248" s="297"/>
      <c r="T248" s="297"/>
      <c r="U248" s="297"/>
      <c r="V248" s="297"/>
      <c r="W248" s="297"/>
      <c r="X248" s="297"/>
      <c r="Y248" s="297"/>
      <c r="Z248" s="297"/>
    </row>
    <row r="249" spans="1:26" ht="15.75" customHeight="1">
      <c r="A249" s="297"/>
      <c r="B249" s="297"/>
      <c r="C249" s="297"/>
      <c r="D249" s="297"/>
      <c r="E249" s="297"/>
      <c r="F249" s="297"/>
      <c r="G249" s="297"/>
      <c r="H249" s="297"/>
      <c r="I249" s="297"/>
      <c r="J249" s="297"/>
      <c r="K249" s="297"/>
      <c r="L249" s="297"/>
      <c r="M249" s="297"/>
      <c r="N249" s="735"/>
      <c r="O249" s="735"/>
      <c r="P249" s="297"/>
      <c r="Q249" s="297"/>
      <c r="R249" s="297"/>
      <c r="S249" s="297"/>
      <c r="T249" s="297"/>
      <c r="U249" s="297"/>
      <c r="V249" s="297"/>
      <c r="W249" s="297"/>
      <c r="X249" s="297"/>
      <c r="Y249" s="297"/>
      <c r="Z249" s="297"/>
    </row>
    <row r="250" spans="1:26" ht="15.75" customHeight="1">
      <c r="A250" s="297"/>
      <c r="B250" s="297"/>
      <c r="C250" s="297"/>
      <c r="D250" s="297"/>
      <c r="E250" s="297"/>
      <c r="F250" s="297"/>
      <c r="G250" s="297"/>
      <c r="H250" s="297"/>
      <c r="I250" s="297"/>
      <c r="J250" s="297"/>
      <c r="K250" s="297"/>
      <c r="L250" s="297"/>
      <c r="M250" s="297"/>
      <c r="N250" s="735"/>
      <c r="O250" s="735"/>
      <c r="P250" s="297"/>
      <c r="Q250" s="297"/>
      <c r="R250" s="297"/>
      <c r="S250" s="297"/>
      <c r="T250" s="297"/>
      <c r="U250" s="297"/>
      <c r="V250" s="297"/>
      <c r="W250" s="297"/>
      <c r="X250" s="297"/>
      <c r="Y250" s="297"/>
      <c r="Z250" s="297"/>
    </row>
    <row r="251" spans="1:26" ht="15.75" customHeight="1">
      <c r="A251" s="297"/>
      <c r="B251" s="297"/>
      <c r="C251" s="297"/>
      <c r="D251" s="297"/>
      <c r="E251" s="297"/>
      <c r="F251" s="297"/>
      <c r="G251" s="297"/>
      <c r="H251" s="297"/>
      <c r="I251" s="297"/>
      <c r="J251" s="297"/>
      <c r="K251" s="297"/>
      <c r="L251" s="297"/>
      <c r="M251" s="297"/>
      <c r="N251" s="735"/>
      <c r="O251" s="735"/>
      <c r="P251" s="297"/>
      <c r="Q251" s="297"/>
      <c r="R251" s="297"/>
      <c r="S251" s="297"/>
      <c r="T251" s="297"/>
      <c r="U251" s="297"/>
      <c r="V251" s="297"/>
      <c r="W251" s="297"/>
      <c r="X251" s="297"/>
      <c r="Y251" s="297"/>
      <c r="Z251" s="297"/>
    </row>
    <row r="252" spans="1:26" ht="15.75" customHeight="1">
      <c r="A252" s="297"/>
      <c r="B252" s="297"/>
      <c r="C252" s="297"/>
      <c r="D252" s="297"/>
      <c r="E252" s="297"/>
      <c r="F252" s="297"/>
      <c r="G252" s="297"/>
      <c r="H252" s="297"/>
      <c r="I252" s="297"/>
      <c r="J252" s="297"/>
      <c r="K252" s="297"/>
      <c r="L252" s="297"/>
      <c r="M252" s="297"/>
      <c r="N252" s="735"/>
      <c r="O252" s="735"/>
      <c r="P252" s="297"/>
      <c r="Q252" s="297"/>
      <c r="R252" s="297"/>
      <c r="S252" s="297"/>
      <c r="T252" s="297"/>
      <c r="U252" s="297"/>
      <c r="V252" s="297"/>
      <c r="W252" s="297"/>
      <c r="X252" s="297"/>
      <c r="Y252" s="297"/>
      <c r="Z252" s="297"/>
    </row>
    <row r="253" spans="1:26" ht="15.75" customHeight="1">
      <c r="A253" s="297"/>
      <c r="B253" s="297"/>
      <c r="C253" s="297"/>
      <c r="D253" s="297"/>
      <c r="E253" s="297"/>
      <c r="F253" s="297"/>
      <c r="G253" s="297"/>
      <c r="H253" s="297"/>
      <c r="I253" s="297"/>
      <c r="J253" s="297"/>
      <c r="K253" s="297"/>
      <c r="L253" s="297"/>
      <c r="M253" s="297"/>
      <c r="N253" s="735"/>
      <c r="O253" s="735"/>
      <c r="P253" s="297"/>
      <c r="Q253" s="297"/>
      <c r="R253" s="297"/>
      <c r="S253" s="297"/>
      <c r="T253" s="297"/>
      <c r="U253" s="297"/>
      <c r="V253" s="297"/>
      <c r="W253" s="297"/>
      <c r="X253" s="297"/>
      <c r="Y253" s="297"/>
      <c r="Z253" s="297"/>
    </row>
    <row r="254" spans="1:26" ht="15.75" customHeight="1">
      <c r="A254" s="297"/>
      <c r="B254" s="297"/>
      <c r="C254" s="297"/>
      <c r="D254" s="297"/>
      <c r="E254" s="297"/>
      <c r="F254" s="297"/>
      <c r="G254" s="297"/>
      <c r="H254" s="297"/>
      <c r="I254" s="297"/>
      <c r="J254" s="297"/>
      <c r="K254" s="297"/>
      <c r="L254" s="297"/>
      <c r="M254" s="297"/>
      <c r="N254" s="735"/>
      <c r="O254" s="735"/>
      <c r="P254" s="297"/>
      <c r="Q254" s="297"/>
      <c r="R254" s="297"/>
      <c r="S254" s="297"/>
      <c r="T254" s="297"/>
      <c r="U254" s="297"/>
      <c r="V254" s="297"/>
      <c r="W254" s="297"/>
      <c r="X254" s="297"/>
      <c r="Y254" s="297"/>
      <c r="Z254" s="297"/>
    </row>
    <row r="255" spans="1:26" ht="15.75" customHeight="1">
      <c r="A255" s="297"/>
      <c r="B255" s="297"/>
      <c r="C255" s="297"/>
      <c r="D255" s="297"/>
      <c r="E255" s="297"/>
      <c r="F255" s="297"/>
      <c r="G255" s="297"/>
      <c r="H255" s="297"/>
      <c r="I255" s="297"/>
      <c r="J255" s="297"/>
      <c r="K255" s="297"/>
      <c r="L255" s="297"/>
      <c r="M255" s="297"/>
      <c r="N255" s="735"/>
      <c r="O255" s="735"/>
      <c r="P255" s="297"/>
      <c r="Q255" s="297"/>
      <c r="R255" s="297"/>
      <c r="S255" s="297"/>
      <c r="T255" s="297"/>
      <c r="U255" s="297"/>
      <c r="V255" s="297"/>
      <c r="W255" s="297"/>
      <c r="X255" s="297"/>
      <c r="Y255" s="297"/>
      <c r="Z255" s="297"/>
    </row>
    <row r="256" spans="1:26" ht="15.75" customHeight="1">
      <c r="A256" s="297"/>
      <c r="B256" s="297"/>
      <c r="C256" s="297"/>
      <c r="D256" s="297"/>
      <c r="E256" s="297"/>
      <c r="F256" s="297"/>
      <c r="G256" s="297"/>
      <c r="H256" s="297"/>
      <c r="I256" s="297"/>
      <c r="J256" s="297"/>
      <c r="K256" s="297"/>
      <c r="L256" s="297"/>
      <c r="M256" s="297"/>
      <c r="N256" s="735"/>
      <c r="O256" s="735"/>
      <c r="P256" s="297"/>
      <c r="Q256" s="297"/>
      <c r="R256" s="297"/>
      <c r="S256" s="297"/>
      <c r="T256" s="297"/>
      <c r="U256" s="297"/>
      <c r="V256" s="297"/>
      <c r="W256" s="297"/>
      <c r="X256" s="297"/>
      <c r="Y256" s="297"/>
      <c r="Z256" s="297"/>
    </row>
    <row r="257" spans="1:26" ht="15.75" customHeight="1">
      <c r="A257" s="297"/>
      <c r="B257" s="297"/>
      <c r="C257" s="297"/>
      <c r="D257" s="297"/>
      <c r="E257" s="297"/>
      <c r="F257" s="297"/>
      <c r="G257" s="297"/>
      <c r="H257" s="297"/>
      <c r="I257" s="297"/>
      <c r="J257" s="297"/>
      <c r="K257" s="297"/>
      <c r="L257" s="297"/>
      <c r="M257" s="297"/>
      <c r="N257" s="735"/>
      <c r="O257" s="735"/>
      <c r="P257" s="297"/>
      <c r="Q257" s="297"/>
      <c r="R257" s="297"/>
      <c r="S257" s="297"/>
      <c r="T257" s="297"/>
      <c r="U257" s="297"/>
      <c r="V257" s="297"/>
      <c r="W257" s="297"/>
      <c r="X257" s="297"/>
      <c r="Y257" s="297"/>
      <c r="Z257" s="297"/>
    </row>
    <row r="258" spans="1:26" ht="15.75" customHeight="1">
      <c r="A258" s="297"/>
      <c r="B258" s="297"/>
      <c r="C258" s="297"/>
      <c r="D258" s="297"/>
      <c r="E258" s="297"/>
      <c r="F258" s="297"/>
      <c r="G258" s="297"/>
      <c r="H258" s="297"/>
      <c r="I258" s="297"/>
      <c r="J258" s="297"/>
      <c r="K258" s="297"/>
      <c r="L258" s="297"/>
      <c r="M258" s="297"/>
      <c r="N258" s="735"/>
      <c r="O258" s="735"/>
      <c r="P258" s="297"/>
      <c r="Q258" s="297"/>
      <c r="R258" s="297"/>
      <c r="S258" s="297"/>
      <c r="T258" s="297"/>
      <c r="U258" s="297"/>
      <c r="V258" s="297"/>
      <c r="W258" s="297"/>
      <c r="X258" s="297"/>
      <c r="Y258" s="297"/>
      <c r="Z258" s="297"/>
    </row>
    <row r="259" spans="1:26" ht="15.75" customHeight="1">
      <c r="A259" s="297"/>
      <c r="B259" s="297"/>
      <c r="C259" s="297"/>
      <c r="D259" s="297"/>
      <c r="E259" s="297"/>
      <c r="F259" s="297"/>
      <c r="G259" s="297"/>
      <c r="H259" s="297"/>
      <c r="I259" s="297"/>
      <c r="J259" s="297"/>
      <c r="K259" s="297"/>
      <c r="L259" s="297"/>
      <c r="M259" s="297"/>
      <c r="N259" s="735"/>
      <c r="O259" s="735"/>
      <c r="P259" s="297"/>
      <c r="Q259" s="297"/>
      <c r="R259" s="297"/>
      <c r="S259" s="297"/>
      <c r="T259" s="297"/>
      <c r="U259" s="297"/>
      <c r="V259" s="297"/>
      <c r="W259" s="297"/>
      <c r="X259" s="297"/>
      <c r="Y259" s="297"/>
      <c r="Z259" s="297"/>
    </row>
    <row r="260" spans="1:26" ht="15.75" customHeight="1">
      <c r="A260" s="297"/>
      <c r="B260" s="297"/>
      <c r="C260" s="297"/>
      <c r="D260" s="297"/>
      <c r="E260" s="297"/>
      <c r="F260" s="297"/>
      <c r="G260" s="297"/>
      <c r="H260" s="297"/>
      <c r="I260" s="297"/>
      <c r="J260" s="297"/>
      <c r="K260" s="297"/>
      <c r="L260" s="297"/>
      <c r="M260" s="297"/>
      <c r="N260" s="735"/>
      <c r="O260" s="735"/>
      <c r="P260" s="297"/>
      <c r="Q260" s="297"/>
      <c r="R260" s="297"/>
      <c r="S260" s="297"/>
      <c r="T260" s="297"/>
      <c r="U260" s="297"/>
      <c r="V260" s="297"/>
      <c r="W260" s="297"/>
      <c r="X260" s="297"/>
      <c r="Y260" s="297"/>
      <c r="Z260" s="297"/>
    </row>
    <row r="261" spans="1:26" ht="15.75" customHeight="1">
      <c r="A261" s="297"/>
      <c r="B261" s="297"/>
      <c r="C261" s="297"/>
      <c r="D261" s="297"/>
      <c r="E261" s="297"/>
      <c r="F261" s="297"/>
      <c r="G261" s="297"/>
      <c r="H261" s="297"/>
      <c r="I261" s="297"/>
      <c r="J261" s="297"/>
      <c r="K261" s="297"/>
      <c r="L261" s="297"/>
      <c r="M261" s="297"/>
      <c r="N261" s="735"/>
      <c r="O261" s="735"/>
      <c r="P261" s="297"/>
      <c r="Q261" s="297"/>
      <c r="R261" s="297"/>
      <c r="S261" s="297"/>
      <c r="T261" s="297"/>
      <c r="U261" s="297"/>
      <c r="V261" s="297"/>
      <c r="W261" s="297"/>
      <c r="X261" s="297"/>
      <c r="Y261" s="297"/>
      <c r="Z261" s="297"/>
    </row>
    <row r="262" spans="1:26" ht="15.75" customHeight="1">
      <c r="A262" s="297"/>
      <c r="B262" s="297"/>
      <c r="C262" s="297"/>
      <c r="D262" s="297"/>
      <c r="E262" s="297"/>
      <c r="F262" s="297"/>
      <c r="G262" s="297"/>
      <c r="H262" s="297"/>
      <c r="I262" s="297"/>
      <c r="J262" s="297"/>
      <c r="K262" s="297"/>
      <c r="L262" s="297"/>
      <c r="M262" s="297"/>
      <c r="N262" s="735"/>
      <c r="O262" s="735"/>
      <c r="P262" s="297"/>
      <c r="Q262" s="297"/>
      <c r="R262" s="297"/>
      <c r="S262" s="297"/>
      <c r="T262" s="297"/>
      <c r="U262" s="297"/>
      <c r="V262" s="297"/>
      <c r="W262" s="297"/>
      <c r="X262" s="297"/>
      <c r="Y262" s="297"/>
      <c r="Z262" s="297"/>
    </row>
    <row r="263" spans="1:26" ht="15.75" customHeight="1">
      <c r="A263" s="297"/>
      <c r="B263" s="297"/>
      <c r="C263" s="297"/>
      <c r="D263" s="297"/>
      <c r="E263" s="297"/>
      <c r="F263" s="297"/>
      <c r="G263" s="297"/>
      <c r="H263" s="297"/>
      <c r="I263" s="297"/>
      <c r="J263" s="297"/>
      <c r="K263" s="297"/>
      <c r="L263" s="297"/>
      <c r="M263" s="297"/>
      <c r="N263" s="735"/>
      <c r="O263" s="735"/>
      <c r="P263" s="297"/>
      <c r="Q263" s="297"/>
      <c r="R263" s="297"/>
      <c r="S263" s="297"/>
      <c r="T263" s="297"/>
      <c r="U263" s="297"/>
      <c r="V263" s="297"/>
      <c r="W263" s="297"/>
      <c r="X263" s="297"/>
      <c r="Y263" s="297"/>
      <c r="Z263" s="297"/>
    </row>
    <row r="264" spans="1:26" ht="15.75" customHeight="1">
      <c r="A264" s="297"/>
      <c r="B264" s="297"/>
      <c r="C264" s="297"/>
      <c r="D264" s="297"/>
      <c r="E264" s="297"/>
      <c r="F264" s="297"/>
      <c r="G264" s="297"/>
      <c r="H264" s="297"/>
      <c r="I264" s="297"/>
      <c r="J264" s="297"/>
      <c r="K264" s="297"/>
      <c r="L264" s="297"/>
      <c r="M264" s="297"/>
      <c r="N264" s="735"/>
      <c r="O264" s="735"/>
      <c r="P264" s="297"/>
      <c r="Q264" s="297"/>
      <c r="R264" s="297"/>
      <c r="S264" s="297"/>
      <c r="T264" s="297"/>
      <c r="U264" s="297"/>
      <c r="V264" s="297"/>
      <c r="W264" s="297"/>
      <c r="X264" s="297"/>
      <c r="Y264" s="297"/>
      <c r="Z264" s="297"/>
    </row>
    <row r="265" spans="1:26" ht="15.75" customHeight="1">
      <c r="A265" s="297"/>
      <c r="B265" s="297"/>
      <c r="C265" s="297"/>
      <c r="D265" s="297"/>
      <c r="E265" s="297"/>
      <c r="F265" s="297"/>
      <c r="G265" s="297"/>
      <c r="H265" s="297"/>
      <c r="I265" s="297"/>
      <c r="J265" s="297"/>
      <c r="K265" s="297"/>
      <c r="L265" s="297"/>
      <c r="M265" s="297"/>
      <c r="N265" s="735"/>
      <c r="O265" s="735"/>
      <c r="P265" s="297"/>
      <c r="Q265" s="297"/>
      <c r="R265" s="297"/>
      <c r="S265" s="297"/>
      <c r="T265" s="297"/>
      <c r="U265" s="297"/>
      <c r="V265" s="297"/>
      <c r="W265" s="297"/>
      <c r="X265" s="297"/>
      <c r="Y265" s="297"/>
      <c r="Z265" s="297"/>
    </row>
    <row r="266" spans="1:26" ht="15.75" customHeight="1">
      <c r="A266" s="297"/>
      <c r="B266" s="297"/>
      <c r="C266" s="297"/>
      <c r="D266" s="297"/>
      <c r="E266" s="297"/>
      <c r="F266" s="297"/>
      <c r="G266" s="297"/>
      <c r="H266" s="297"/>
      <c r="I266" s="297"/>
      <c r="J266" s="297"/>
      <c r="K266" s="297"/>
      <c r="L266" s="297"/>
      <c r="M266" s="297"/>
      <c r="N266" s="735"/>
      <c r="O266" s="735"/>
      <c r="P266" s="297"/>
      <c r="Q266" s="297"/>
      <c r="R266" s="297"/>
      <c r="S266" s="297"/>
      <c r="T266" s="297"/>
      <c r="U266" s="297"/>
      <c r="V266" s="297"/>
      <c r="W266" s="297"/>
      <c r="X266" s="297"/>
      <c r="Y266" s="297"/>
      <c r="Z266" s="297"/>
    </row>
    <row r="267" spans="1:26" ht="15.75" customHeight="1">
      <c r="A267" s="297"/>
      <c r="B267" s="297"/>
      <c r="C267" s="297"/>
      <c r="D267" s="297"/>
      <c r="E267" s="297"/>
      <c r="F267" s="297"/>
      <c r="G267" s="297"/>
      <c r="H267" s="297"/>
      <c r="I267" s="297"/>
      <c r="J267" s="297"/>
      <c r="K267" s="297"/>
      <c r="L267" s="297"/>
      <c r="M267" s="297"/>
      <c r="N267" s="735"/>
      <c r="O267" s="735"/>
      <c r="P267" s="297"/>
      <c r="Q267" s="297"/>
      <c r="R267" s="297"/>
      <c r="S267" s="297"/>
      <c r="T267" s="297"/>
      <c r="U267" s="297"/>
      <c r="V267" s="297"/>
      <c r="W267" s="297"/>
      <c r="X267" s="297"/>
      <c r="Y267" s="297"/>
      <c r="Z267" s="297"/>
    </row>
    <row r="268" spans="1:26" ht="15.75" customHeight="1">
      <c r="A268" s="297"/>
      <c r="B268" s="297"/>
      <c r="C268" s="297"/>
      <c r="D268" s="297"/>
      <c r="E268" s="297"/>
      <c r="F268" s="297"/>
      <c r="G268" s="297"/>
      <c r="H268" s="297"/>
      <c r="I268" s="297"/>
      <c r="J268" s="297"/>
      <c r="K268" s="297"/>
      <c r="L268" s="297"/>
      <c r="M268" s="297"/>
      <c r="N268" s="735"/>
      <c r="O268" s="735"/>
      <c r="P268" s="297"/>
      <c r="Q268" s="297"/>
      <c r="R268" s="297"/>
      <c r="S268" s="297"/>
      <c r="T268" s="297"/>
      <c r="U268" s="297"/>
      <c r="V268" s="297"/>
      <c r="W268" s="297"/>
      <c r="X268" s="297"/>
      <c r="Y268" s="297"/>
      <c r="Z268" s="297"/>
    </row>
    <row r="269" spans="1:26" ht="15.75" customHeight="1">
      <c r="A269" s="297"/>
      <c r="B269" s="297"/>
      <c r="C269" s="297"/>
      <c r="D269" s="297"/>
      <c r="E269" s="297"/>
      <c r="F269" s="297"/>
      <c r="G269" s="297"/>
      <c r="H269" s="297"/>
      <c r="I269" s="297"/>
      <c r="J269" s="297"/>
      <c r="K269" s="297"/>
      <c r="L269" s="297"/>
      <c r="M269" s="297"/>
      <c r="N269" s="735"/>
      <c r="O269" s="735"/>
      <c r="P269" s="297"/>
      <c r="Q269" s="297"/>
      <c r="R269" s="297"/>
      <c r="S269" s="297"/>
      <c r="T269" s="297"/>
      <c r="U269" s="297"/>
      <c r="V269" s="297"/>
      <c r="W269" s="297"/>
      <c r="X269" s="297"/>
      <c r="Y269" s="297"/>
      <c r="Z269" s="297"/>
    </row>
    <row r="270" spans="1:26" ht="15.75" customHeight="1">
      <c r="A270" s="297"/>
      <c r="B270" s="297"/>
      <c r="C270" s="297"/>
      <c r="D270" s="297"/>
      <c r="E270" s="297"/>
      <c r="F270" s="297"/>
      <c r="G270" s="297"/>
      <c r="H270" s="297"/>
      <c r="I270" s="297"/>
      <c r="J270" s="297"/>
      <c r="K270" s="297"/>
      <c r="L270" s="297"/>
      <c r="M270" s="297"/>
      <c r="N270" s="735"/>
      <c r="O270" s="735"/>
      <c r="P270" s="297"/>
      <c r="Q270" s="297"/>
      <c r="R270" s="297"/>
      <c r="S270" s="297"/>
      <c r="T270" s="297"/>
      <c r="U270" s="297"/>
      <c r="V270" s="297"/>
      <c r="W270" s="297"/>
      <c r="X270" s="297"/>
      <c r="Y270" s="297"/>
      <c r="Z270" s="297"/>
    </row>
    <row r="271" spans="1:26" ht="15.75" customHeight="1">
      <c r="A271" s="297"/>
      <c r="B271" s="297"/>
      <c r="C271" s="297"/>
      <c r="D271" s="297"/>
      <c r="E271" s="297"/>
      <c r="F271" s="297"/>
      <c r="G271" s="297"/>
      <c r="H271" s="297"/>
      <c r="I271" s="297"/>
      <c r="J271" s="297"/>
      <c r="K271" s="297"/>
      <c r="L271" s="297"/>
      <c r="M271" s="297"/>
      <c r="N271" s="735"/>
      <c r="O271" s="735"/>
      <c r="P271" s="297"/>
      <c r="Q271" s="297"/>
      <c r="R271" s="297"/>
      <c r="S271" s="297"/>
      <c r="T271" s="297"/>
      <c r="U271" s="297"/>
      <c r="V271" s="297"/>
      <c r="W271" s="297"/>
      <c r="X271" s="297"/>
      <c r="Y271" s="297"/>
      <c r="Z271" s="297"/>
    </row>
    <row r="272" spans="1:26" ht="15.75" customHeight="1">
      <c r="A272" s="297"/>
      <c r="B272" s="297"/>
      <c r="C272" s="297"/>
      <c r="D272" s="297"/>
      <c r="E272" s="297"/>
      <c r="F272" s="297"/>
      <c r="G272" s="297"/>
      <c r="H272" s="297"/>
      <c r="I272" s="297"/>
      <c r="J272" s="297"/>
      <c r="K272" s="297"/>
      <c r="L272" s="297"/>
      <c r="M272" s="297"/>
      <c r="N272" s="735"/>
      <c r="O272" s="735"/>
      <c r="P272" s="297"/>
      <c r="Q272" s="297"/>
      <c r="R272" s="297"/>
      <c r="S272" s="297"/>
      <c r="T272" s="297"/>
      <c r="U272" s="297"/>
      <c r="V272" s="297"/>
      <c r="W272" s="297"/>
      <c r="X272" s="297"/>
      <c r="Y272" s="297"/>
      <c r="Z272" s="297"/>
    </row>
    <row r="273" spans="1:26" ht="15.75" customHeight="1">
      <c r="A273" s="297"/>
      <c r="B273" s="297"/>
      <c r="C273" s="297"/>
      <c r="D273" s="297"/>
      <c r="E273" s="297"/>
      <c r="F273" s="297"/>
      <c r="G273" s="297"/>
      <c r="H273" s="297"/>
      <c r="I273" s="297"/>
      <c r="J273" s="297"/>
      <c r="K273" s="297"/>
      <c r="L273" s="297"/>
      <c r="M273" s="297"/>
      <c r="N273" s="735"/>
      <c r="O273" s="735"/>
      <c r="P273" s="297"/>
      <c r="Q273" s="297"/>
      <c r="R273" s="297"/>
      <c r="S273" s="297"/>
      <c r="T273" s="297"/>
      <c r="U273" s="297"/>
      <c r="V273" s="297"/>
      <c r="W273" s="297"/>
      <c r="X273" s="297"/>
      <c r="Y273" s="297"/>
      <c r="Z273" s="297"/>
    </row>
    <row r="274" spans="1:26" ht="15.75" customHeight="1">
      <c r="A274" s="297"/>
      <c r="B274" s="297"/>
      <c r="C274" s="297"/>
      <c r="D274" s="297"/>
      <c r="E274" s="297"/>
      <c r="F274" s="297"/>
      <c r="G274" s="297"/>
      <c r="H274" s="297"/>
      <c r="I274" s="297"/>
      <c r="J274" s="297"/>
      <c r="K274" s="297"/>
      <c r="L274" s="297"/>
      <c r="M274" s="297"/>
      <c r="N274" s="735"/>
      <c r="O274" s="735"/>
      <c r="P274" s="297"/>
      <c r="Q274" s="297"/>
      <c r="R274" s="297"/>
      <c r="S274" s="297"/>
      <c r="T274" s="297"/>
      <c r="U274" s="297"/>
      <c r="V274" s="297"/>
      <c r="W274" s="297"/>
      <c r="X274" s="297"/>
      <c r="Y274" s="297"/>
      <c r="Z274" s="297"/>
    </row>
    <row r="275" spans="1:26" ht="15.75" customHeight="1">
      <c r="A275" s="297"/>
      <c r="B275" s="297"/>
      <c r="C275" s="297"/>
      <c r="D275" s="297"/>
      <c r="E275" s="297"/>
      <c r="F275" s="297"/>
      <c r="G275" s="297"/>
      <c r="H275" s="297"/>
      <c r="I275" s="297"/>
      <c r="J275" s="297"/>
      <c r="K275" s="297"/>
      <c r="L275" s="297"/>
      <c r="M275" s="297"/>
      <c r="N275" s="735"/>
      <c r="O275" s="735"/>
      <c r="P275" s="297"/>
      <c r="Q275" s="297"/>
      <c r="R275" s="297"/>
      <c r="S275" s="297"/>
      <c r="T275" s="297"/>
      <c r="U275" s="297"/>
      <c r="V275" s="297"/>
      <c r="W275" s="297"/>
      <c r="X275" s="297"/>
      <c r="Y275" s="297"/>
      <c r="Z275" s="297"/>
    </row>
    <row r="276" spans="1:26" ht="15.75" customHeight="1">
      <c r="A276" s="297"/>
      <c r="B276" s="297"/>
      <c r="C276" s="297"/>
      <c r="D276" s="297"/>
      <c r="E276" s="297"/>
      <c r="F276" s="297"/>
      <c r="G276" s="297"/>
      <c r="H276" s="297"/>
      <c r="I276" s="297"/>
      <c r="J276" s="297"/>
      <c r="K276" s="297"/>
      <c r="L276" s="297"/>
      <c r="M276" s="297"/>
      <c r="N276" s="735"/>
      <c r="O276" s="735"/>
      <c r="P276" s="297"/>
      <c r="Q276" s="297"/>
      <c r="R276" s="297"/>
      <c r="S276" s="297"/>
      <c r="T276" s="297"/>
      <c r="U276" s="297"/>
      <c r="V276" s="297"/>
      <c r="W276" s="297"/>
      <c r="X276" s="297"/>
      <c r="Y276" s="297"/>
      <c r="Z276" s="297"/>
    </row>
    <row r="277" spans="1:26" ht="15.75" customHeight="1">
      <c r="A277" s="297"/>
      <c r="B277" s="297"/>
      <c r="C277" s="297"/>
      <c r="D277" s="297"/>
      <c r="E277" s="297"/>
      <c r="F277" s="297"/>
      <c r="G277" s="297"/>
      <c r="H277" s="297"/>
      <c r="I277" s="297"/>
      <c r="J277" s="297"/>
      <c r="K277" s="297"/>
      <c r="L277" s="297"/>
      <c r="M277" s="297"/>
      <c r="N277" s="735"/>
      <c r="O277" s="735"/>
      <c r="P277" s="297"/>
      <c r="Q277" s="297"/>
      <c r="R277" s="297"/>
      <c r="S277" s="297"/>
      <c r="T277" s="297"/>
      <c r="U277" s="297"/>
      <c r="V277" s="297"/>
      <c r="W277" s="297"/>
      <c r="X277" s="297"/>
      <c r="Y277" s="297"/>
      <c r="Z277" s="297"/>
    </row>
    <row r="278" spans="1:26" ht="15.75" customHeight="1">
      <c r="A278" s="297"/>
      <c r="B278" s="297"/>
      <c r="C278" s="297"/>
      <c r="D278" s="297"/>
      <c r="E278" s="297"/>
      <c r="F278" s="297"/>
      <c r="G278" s="297"/>
      <c r="H278" s="297"/>
      <c r="I278" s="297"/>
      <c r="J278" s="297"/>
      <c r="K278" s="297"/>
      <c r="L278" s="297"/>
      <c r="M278" s="297"/>
      <c r="N278" s="735"/>
      <c r="O278" s="735"/>
      <c r="P278" s="297"/>
      <c r="Q278" s="297"/>
      <c r="R278" s="297"/>
      <c r="S278" s="297"/>
      <c r="T278" s="297"/>
      <c r="U278" s="297"/>
      <c r="V278" s="297"/>
      <c r="W278" s="297"/>
      <c r="X278" s="297"/>
      <c r="Y278" s="297"/>
      <c r="Z278" s="297"/>
    </row>
    <row r="279" spans="1:26" ht="15.75" customHeight="1">
      <c r="A279" s="297"/>
      <c r="B279" s="297"/>
      <c r="C279" s="297"/>
      <c r="D279" s="297"/>
      <c r="E279" s="297"/>
      <c r="F279" s="297"/>
      <c r="G279" s="297"/>
      <c r="H279" s="297"/>
      <c r="I279" s="297"/>
      <c r="J279" s="297"/>
      <c r="K279" s="297"/>
      <c r="L279" s="297"/>
      <c r="M279" s="297"/>
      <c r="N279" s="735"/>
      <c r="O279" s="735"/>
      <c r="P279" s="297"/>
      <c r="Q279" s="297"/>
      <c r="R279" s="297"/>
      <c r="S279" s="297"/>
      <c r="T279" s="297"/>
      <c r="U279" s="297"/>
      <c r="V279" s="297"/>
      <c r="W279" s="297"/>
      <c r="X279" s="297"/>
      <c r="Y279" s="297"/>
      <c r="Z279" s="297"/>
    </row>
    <row r="280" spans="1:26" ht="15.75" customHeight="1">
      <c r="A280" s="297"/>
      <c r="B280" s="297"/>
      <c r="C280" s="297"/>
      <c r="D280" s="297"/>
      <c r="E280" s="297"/>
      <c r="F280" s="297"/>
      <c r="G280" s="297"/>
      <c r="H280" s="297"/>
      <c r="I280" s="297"/>
      <c r="J280" s="297"/>
      <c r="K280" s="297"/>
      <c r="L280" s="297"/>
      <c r="M280" s="297"/>
      <c r="N280" s="735"/>
      <c r="O280" s="735"/>
      <c r="P280" s="297"/>
      <c r="Q280" s="297"/>
      <c r="R280" s="297"/>
      <c r="S280" s="297"/>
      <c r="T280" s="297"/>
      <c r="U280" s="297"/>
      <c r="V280" s="297"/>
      <c r="W280" s="297"/>
      <c r="X280" s="297"/>
      <c r="Y280" s="297"/>
      <c r="Z280" s="297"/>
    </row>
    <row r="281" spans="1:26" ht="15.75" customHeight="1">
      <c r="A281" s="297"/>
      <c r="B281" s="297"/>
      <c r="C281" s="297"/>
      <c r="D281" s="297"/>
      <c r="E281" s="297"/>
      <c r="F281" s="297"/>
      <c r="G281" s="297"/>
      <c r="H281" s="297"/>
      <c r="I281" s="297"/>
      <c r="J281" s="297"/>
      <c r="K281" s="297"/>
      <c r="L281" s="297"/>
      <c r="M281" s="297"/>
      <c r="N281" s="735"/>
      <c r="O281" s="735"/>
      <c r="P281" s="297"/>
      <c r="Q281" s="297"/>
      <c r="R281" s="297"/>
      <c r="S281" s="297"/>
      <c r="T281" s="297"/>
      <c r="U281" s="297"/>
      <c r="V281" s="297"/>
      <c r="W281" s="297"/>
      <c r="X281" s="297"/>
      <c r="Y281" s="297"/>
      <c r="Z281" s="297"/>
    </row>
    <row r="282" spans="1:26" ht="15.75" customHeight="1">
      <c r="A282" s="297"/>
      <c r="B282" s="297"/>
      <c r="C282" s="297"/>
      <c r="D282" s="297"/>
      <c r="E282" s="297"/>
      <c r="F282" s="297"/>
      <c r="G282" s="297"/>
      <c r="H282" s="297"/>
      <c r="I282" s="297"/>
      <c r="J282" s="297"/>
      <c r="K282" s="297"/>
      <c r="L282" s="297"/>
      <c r="M282" s="297"/>
      <c r="N282" s="735"/>
      <c r="O282" s="735"/>
      <c r="P282" s="297"/>
      <c r="Q282" s="297"/>
      <c r="R282" s="297"/>
      <c r="S282" s="297"/>
      <c r="T282" s="297"/>
      <c r="U282" s="297"/>
      <c r="V282" s="297"/>
      <c r="W282" s="297"/>
      <c r="X282" s="297"/>
      <c r="Y282" s="297"/>
      <c r="Z282" s="297"/>
    </row>
    <row r="283" spans="1:26" ht="15.75" customHeight="1">
      <c r="A283" s="297"/>
      <c r="B283" s="297"/>
      <c r="C283" s="297"/>
      <c r="D283" s="297"/>
      <c r="E283" s="297"/>
      <c r="F283" s="297"/>
      <c r="G283" s="297"/>
      <c r="H283" s="297"/>
      <c r="I283" s="297"/>
      <c r="J283" s="297"/>
      <c r="K283" s="297"/>
      <c r="L283" s="297"/>
      <c r="M283" s="297"/>
      <c r="N283" s="735"/>
      <c r="O283" s="735"/>
      <c r="P283" s="297"/>
      <c r="Q283" s="297"/>
      <c r="R283" s="297"/>
      <c r="S283" s="297"/>
      <c r="T283" s="297"/>
      <c r="U283" s="297"/>
      <c r="V283" s="297"/>
      <c r="W283" s="297"/>
      <c r="X283" s="297"/>
      <c r="Y283" s="297"/>
      <c r="Z283" s="297"/>
    </row>
    <row r="284" spans="1:26" ht="15.75" customHeight="1">
      <c r="A284" s="297"/>
      <c r="B284" s="297"/>
      <c r="C284" s="297"/>
      <c r="D284" s="297"/>
      <c r="E284" s="297"/>
      <c r="F284" s="297"/>
      <c r="G284" s="297"/>
      <c r="H284" s="297"/>
      <c r="I284" s="297"/>
      <c r="J284" s="297"/>
      <c r="K284" s="297"/>
      <c r="L284" s="297"/>
      <c r="M284" s="297"/>
      <c r="N284" s="735"/>
      <c r="O284" s="735"/>
      <c r="P284" s="297"/>
      <c r="Q284" s="297"/>
      <c r="R284" s="297"/>
      <c r="S284" s="297"/>
      <c r="T284" s="297"/>
      <c r="U284" s="297"/>
      <c r="V284" s="297"/>
      <c r="W284" s="297"/>
      <c r="X284" s="297"/>
      <c r="Y284" s="297"/>
      <c r="Z284" s="297"/>
    </row>
    <row r="285" spans="1:26" ht="15.75" customHeight="1">
      <c r="A285" s="297"/>
      <c r="B285" s="297"/>
      <c r="C285" s="297"/>
      <c r="D285" s="297"/>
      <c r="E285" s="297"/>
      <c r="F285" s="297"/>
      <c r="G285" s="297"/>
      <c r="H285" s="297"/>
      <c r="I285" s="297"/>
      <c r="J285" s="297"/>
      <c r="K285" s="297"/>
      <c r="L285" s="297"/>
      <c r="M285" s="297"/>
      <c r="N285" s="735"/>
      <c r="O285" s="735"/>
      <c r="P285" s="297"/>
      <c r="Q285" s="297"/>
      <c r="R285" s="297"/>
      <c r="S285" s="297"/>
      <c r="T285" s="297"/>
      <c r="U285" s="297"/>
      <c r="V285" s="297"/>
      <c r="W285" s="297"/>
      <c r="X285" s="297"/>
      <c r="Y285" s="297"/>
      <c r="Z285" s="297"/>
    </row>
    <row r="286" spans="1:26" ht="15.75" customHeight="1">
      <c r="A286" s="297"/>
      <c r="B286" s="297"/>
      <c r="C286" s="297"/>
      <c r="D286" s="297"/>
      <c r="E286" s="297"/>
      <c r="F286" s="297"/>
      <c r="G286" s="297"/>
      <c r="H286" s="297"/>
      <c r="I286" s="297"/>
      <c r="J286" s="297"/>
      <c r="K286" s="297"/>
      <c r="L286" s="297"/>
      <c r="M286" s="297"/>
      <c r="N286" s="735"/>
      <c r="O286" s="735"/>
      <c r="P286" s="297"/>
      <c r="Q286" s="297"/>
      <c r="R286" s="297"/>
      <c r="S286" s="297"/>
      <c r="T286" s="297"/>
      <c r="U286" s="297"/>
      <c r="V286" s="297"/>
      <c r="W286" s="297"/>
      <c r="X286" s="297"/>
      <c r="Y286" s="297"/>
      <c r="Z286" s="297"/>
    </row>
    <row r="287" spans="1:26" ht="15.75" customHeight="1">
      <c r="A287" s="297"/>
      <c r="B287" s="297"/>
      <c r="C287" s="297"/>
      <c r="D287" s="297"/>
      <c r="E287" s="297"/>
      <c r="F287" s="297"/>
      <c r="G287" s="297"/>
      <c r="H287" s="297"/>
      <c r="I287" s="297"/>
      <c r="J287" s="297"/>
      <c r="K287" s="297"/>
      <c r="L287" s="297"/>
      <c r="M287" s="297"/>
      <c r="N287" s="735"/>
      <c r="O287" s="735"/>
      <c r="P287" s="297"/>
      <c r="Q287" s="297"/>
      <c r="R287" s="297"/>
      <c r="S287" s="297"/>
      <c r="T287" s="297"/>
      <c r="U287" s="297"/>
      <c r="V287" s="297"/>
      <c r="W287" s="297"/>
      <c r="X287" s="297"/>
      <c r="Y287" s="297"/>
      <c r="Z287" s="297"/>
    </row>
    <row r="288" spans="1:26" ht="15.75" customHeight="1">
      <c r="A288" s="297"/>
      <c r="B288" s="297"/>
      <c r="C288" s="297"/>
      <c r="D288" s="297"/>
      <c r="E288" s="297"/>
      <c r="F288" s="297"/>
      <c r="G288" s="297"/>
      <c r="H288" s="297"/>
      <c r="I288" s="297"/>
      <c r="J288" s="297"/>
      <c r="K288" s="297"/>
      <c r="L288" s="297"/>
      <c r="M288" s="297"/>
      <c r="N288" s="735"/>
      <c r="O288" s="735"/>
      <c r="P288" s="297"/>
      <c r="Q288" s="297"/>
      <c r="R288" s="297"/>
      <c r="S288" s="297"/>
      <c r="T288" s="297"/>
      <c r="U288" s="297"/>
      <c r="V288" s="297"/>
      <c r="W288" s="297"/>
      <c r="X288" s="297"/>
      <c r="Y288" s="297"/>
      <c r="Z288" s="297"/>
    </row>
    <row r="289" spans="1:26" ht="15.75" customHeight="1">
      <c r="A289" s="297"/>
      <c r="B289" s="297"/>
      <c r="C289" s="297"/>
      <c r="D289" s="297"/>
      <c r="E289" s="297"/>
      <c r="F289" s="297"/>
      <c r="G289" s="297"/>
      <c r="H289" s="297"/>
      <c r="I289" s="297"/>
      <c r="J289" s="297"/>
      <c r="K289" s="297"/>
      <c r="L289" s="297"/>
      <c r="M289" s="297"/>
      <c r="N289" s="735"/>
      <c r="O289" s="735"/>
      <c r="P289" s="297"/>
      <c r="Q289" s="297"/>
      <c r="R289" s="297"/>
      <c r="S289" s="297"/>
      <c r="T289" s="297"/>
      <c r="U289" s="297"/>
      <c r="V289" s="297"/>
      <c r="W289" s="297"/>
      <c r="X289" s="297"/>
      <c r="Y289" s="297"/>
      <c r="Z289" s="297"/>
    </row>
    <row r="290" spans="1:26" ht="15.75" customHeight="1">
      <c r="A290" s="297"/>
      <c r="B290" s="297"/>
      <c r="C290" s="297"/>
      <c r="D290" s="297"/>
      <c r="E290" s="297"/>
      <c r="F290" s="297"/>
      <c r="G290" s="297"/>
      <c r="H290" s="297"/>
      <c r="I290" s="297"/>
      <c r="J290" s="297"/>
      <c r="K290" s="297"/>
      <c r="L290" s="297"/>
      <c r="M290" s="297"/>
      <c r="N290" s="735"/>
      <c r="O290" s="735"/>
      <c r="P290" s="297"/>
      <c r="Q290" s="297"/>
      <c r="R290" s="297"/>
      <c r="S290" s="297"/>
      <c r="T290" s="297"/>
      <c r="U290" s="297"/>
      <c r="V290" s="297"/>
      <c r="W290" s="297"/>
      <c r="X290" s="297"/>
      <c r="Y290" s="297"/>
      <c r="Z290" s="297"/>
    </row>
    <row r="291" spans="1:26" ht="15.75" customHeight="1">
      <c r="A291" s="297"/>
      <c r="B291" s="297"/>
      <c r="C291" s="297"/>
      <c r="D291" s="297"/>
      <c r="E291" s="297"/>
      <c r="F291" s="297"/>
      <c r="G291" s="297"/>
      <c r="H291" s="297"/>
      <c r="I291" s="297"/>
      <c r="J291" s="297"/>
      <c r="K291" s="297"/>
      <c r="L291" s="297"/>
      <c r="M291" s="297"/>
      <c r="N291" s="735"/>
      <c r="O291" s="735"/>
      <c r="P291" s="297"/>
      <c r="Q291" s="297"/>
      <c r="R291" s="297"/>
      <c r="S291" s="297"/>
      <c r="T291" s="297"/>
      <c r="U291" s="297"/>
      <c r="V291" s="297"/>
      <c r="W291" s="297"/>
      <c r="X291" s="297"/>
      <c r="Y291" s="297"/>
      <c r="Z291" s="297"/>
    </row>
    <row r="292" spans="1:26" ht="15.75" customHeight="1">
      <c r="A292" s="297"/>
      <c r="B292" s="297"/>
      <c r="C292" s="297"/>
      <c r="D292" s="297"/>
      <c r="E292" s="297"/>
      <c r="F292" s="297"/>
      <c r="G292" s="297"/>
      <c r="H292" s="297"/>
      <c r="I292" s="297"/>
      <c r="J292" s="297"/>
      <c r="K292" s="297"/>
      <c r="L292" s="297"/>
      <c r="M292" s="297"/>
      <c r="N292" s="735"/>
      <c r="O292" s="735"/>
      <c r="P292" s="297"/>
      <c r="Q292" s="297"/>
      <c r="R292" s="297"/>
      <c r="S292" s="297"/>
      <c r="T292" s="297"/>
      <c r="U292" s="297"/>
      <c r="V292" s="297"/>
      <c r="W292" s="297"/>
      <c r="X292" s="297"/>
      <c r="Y292" s="297"/>
      <c r="Z292" s="297"/>
    </row>
    <row r="293" spans="1:26" ht="15.75" customHeight="1">
      <c r="A293" s="297"/>
      <c r="B293" s="297"/>
      <c r="C293" s="297"/>
      <c r="D293" s="297"/>
      <c r="E293" s="297"/>
      <c r="F293" s="297"/>
      <c r="G293" s="297"/>
      <c r="H293" s="297"/>
      <c r="I293" s="297"/>
      <c r="J293" s="297"/>
      <c r="K293" s="297"/>
      <c r="L293" s="297"/>
      <c r="M293" s="297"/>
      <c r="N293" s="735"/>
      <c r="O293" s="735"/>
      <c r="P293" s="297"/>
      <c r="Q293" s="297"/>
      <c r="R293" s="297"/>
      <c r="S293" s="297"/>
      <c r="T293" s="297"/>
      <c r="U293" s="297"/>
      <c r="V293" s="297"/>
      <c r="W293" s="297"/>
      <c r="X293" s="297"/>
      <c r="Y293" s="297"/>
      <c r="Z293" s="297"/>
    </row>
    <row r="294" spans="1:26" ht="15.75" customHeight="1">
      <c r="A294" s="297"/>
      <c r="B294" s="297"/>
      <c r="C294" s="297"/>
      <c r="D294" s="297"/>
      <c r="E294" s="297"/>
      <c r="F294" s="297"/>
      <c r="G294" s="297"/>
      <c r="H294" s="297"/>
      <c r="I294" s="297"/>
      <c r="J294" s="297"/>
      <c r="K294" s="297"/>
      <c r="L294" s="297"/>
      <c r="M294" s="297"/>
      <c r="N294" s="735"/>
      <c r="O294" s="735"/>
      <c r="P294" s="297"/>
      <c r="Q294" s="297"/>
      <c r="R294" s="297"/>
      <c r="S294" s="297"/>
      <c r="T294" s="297"/>
      <c r="U294" s="297"/>
      <c r="V294" s="297"/>
      <c r="W294" s="297"/>
      <c r="X294" s="297"/>
      <c r="Y294" s="297"/>
      <c r="Z294" s="297"/>
    </row>
    <row r="295" spans="1:26" ht="15.75" customHeight="1">
      <c r="A295" s="297"/>
      <c r="B295" s="297"/>
      <c r="C295" s="297"/>
      <c r="D295" s="297"/>
      <c r="E295" s="297"/>
      <c r="F295" s="297"/>
      <c r="G295" s="297"/>
      <c r="H295" s="297"/>
      <c r="I295" s="297"/>
      <c r="J295" s="297"/>
      <c r="K295" s="297"/>
      <c r="L295" s="297"/>
      <c r="M295" s="297"/>
      <c r="N295" s="735"/>
      <c r="O295" s="735"/>
      <c r="P295" s="297"/>
      <c r="Q295" s="297"/>
      <c r="R295" s="297"/>
      <c r="S295" s="297"/>
      <c r="T295" s="297"/>
      <c r="U295" s="297"/>
      <c r="V295" s="297"/>
      <c r="W295" s="297"/>
      <c r="X295" s="297"/>
      <c r="Y295" s="297"/>
      <c r="Z295" s="297"/>
    </row>
    <row r="296" spans="1:26" ht="15.75" customHeight="1">
      <c r="A296" s="297"/>
      <c r="B296" s="297"/>
      <c r="C296" s="297"/>
      <c r="D296" s="297"/>
      <c r="E296" s="297"/>
      <c r="F296" s="297"/>
      <c r="G296" s="297"/>
      <c r="H296" s="297"/>
      <c r="I296" s="297"/>
      <c r="J296" s="297"/>
      <c r="K296" s="297"/>
      <c r="L296" s="297"/>
      <c r="M296" s="297"/>
      <c r="N296" s="735"/>
      <c r="O296" s="735"/>
      <c r="P296" s="297"/>
      <c r="Q296" s="297"/>
      <c r="R296" s="297"/>
      <c r="S296" s="297"/>
      <c r="T296" s="297"/>
      <c r="U296" s="297"/>
      <c r="V296" s="297"/>
      <c r="W296" s="297"/>
      <c r="X296" s="297"/>
      <c r="Y296" s="297"/>
      <c r="Z296" s="297"/>
    </row>
    <row r="297" spans="1:26" ht="15.75" customHeight="1">
      <c r="A297" s="297"/>
      <c r="B297" s="297"/>
      <c r="C297" s="297"/>
      <c r="D297" s="297"/>
      <c r="E297" s="297"/>
      <c r="F297" s="297"/>
      <c r="G297" s="297"/>
      <c r="H297" s="297"/>
      <c r="I297" s="297"/>
      <c r="J297" s="297"/>
      <c r="K297" s="297"/>
      <c r="L297" s="297"/>
      <c r="M297" s="297"/>
      <c r="N297" s="735"/>
      <c r="O297" s="735"/>
      <c r="P297" s="297"/>
      <c r="Q297" s="297"/>
      <c r="R297" s="297"/>
      <c r="S297" s="297"/>
      <c r="T297" s="297"/>
      <c r="U297" s="297"/>
      <c r="V297" s="297"/>
      <c r="W297" s="297"/>
      <c r="X297" s="297"/>
      <c r="Y297" s="297"/>
      <c r="Z297" s="297"/>
    </row>
    <row r="298" spans="1:26" ht="15.75" customHeight="1">
      <c r="A298" s="297"/>
      <c r="B298" s="297"/>
      <c r="C298" s="297"/>
      <c r="D298" s="297"/>
      <c r="E298" s="297"/>
      <c r="F298" s="297"/>
      <c r="G298" s="297"/>
      <c r="H298" s="297"/>
      <c r="I298" s="297"/>
      <c r="J298" s="297"/>
      <c r="K298" s="297"/>
      <c r="L298" s="297"/>
      <c r="M298" s="297"/>
      <c r="N298" s="735"/>
      <c r="O298" s="735"/>
      <c r="P298" s="297"/>
      <c r="Q298" s="297"/>
      <c r="R298" s="297"/>
      <c r="S298" s="297"/>
      <c r="T298" s="297"/>
      <c r="U298" s="297"/>
      <c r="V298" s="297"/>
      <c r="W298" s="297"/>
      <c r="X298" s="297"/>
      <c r="Y298" s="297"/>
      <c r="Z298" s="297"/>
    </row>
    <row r="299" spans="1:26" ht="15.75" customHeight="1">
      <c r="A299" s="297"/>
      <c r="B299" s="297"/>
      <c r="C299" s="297"/>
      <c r="D299" s="297"/>
      <c r="E299" s="297"/>
      <c r="F299" s="297"/>
      <c r="G299" s="297"/>
      <c r="H299" s="297"/>
      <c r="I299" s="297"/>
      <c r="J299" s="297"/>
      <c r="K299" s="297"/>
      <c r="L299" s="297"/>
      <c r="M299" s="297"/>
      <c r="N299" s="735"/>
      <c r="O299" s="735"/>
      <c r="P299" s="297"/>
      <c r="Q299" s="297"/>
      <c r="R299" s="297"/>
      <c r="S299" s="297"/>
      <c r="T299" s="297"/>
      <c r="U299" s="297"/>
      <c r="V299" s="297"/>
      <c r="W299" s="297"/>
      <c r="X299" s="297"/>
      <c r="Y299" s="297"/>
      <c r="Z299" s="297"/>
    </row>
    <row r="300" spans="1:26" ht="15.75" customHeight="1">
      <c r="A300" s="297"/>
      <c r="B300" s="297"/>
      <c r="C300" s="297"/>
      <c r="D300" s="297"/>
      <c r="E300" s="297"/>
      <c r="F300" s="297"/>
      <c r="G300" s="297"/>
      <c r="H300" s="297"/>
      <c r="I300" s="297"/>
      <c r="J300" s="297"/>
      <c r="K300" s="297"/>
      <c r="L300" s="297"/>
      <c r="M300" s="297"/>
      <c r="N300" s="735"/>
      <c r="O300" s="735"/>
      <c r="P300" s="297"/>
      <c r="Q300" s="297"/>
      <c r="R300" s="297"/>
      <c r="S300" s="297"/>
      <c r="T300" s="297"/>
      <c r="U300" s="297"/>
      <c r="V300" s="297"/>
      <c r="W300" s="297"/>
      <c r="X300" s="297"/>
      <c r="Y300" s="297"/>
      <c r="Z300" s="297"/>
    </row>
    <row r="301" spans="1:26" ht="15.75" customHeight="1">
      <c r="A301" s="297"/>
      <c r="B301" s="297"/>
      <c r="C301" s="297"/>
      <c r="D301" s="297"/>
      <c r="E301" s="297"/>
      <c r="F301" s="297"/>
      <c r="G301" s="297"/>
      <c r="H301" s="297"/>
      <c r="I301" s="297"/>
      <c r="J301" s="297"/>
      <c r="K301" s="297"/>
      <c r="L301" s="297"/>
      <c r="M301" s="297"/>
      <c r="N301" s="735"/>
      <c r="O301" s="735"/>
      <c r="P301" s="297"/>
      <c r="Q301" s="297"/>
      <c r="R301" s="297"/>
      <c r="S301" s="297"/>
      <c r="T301" s="297"/>
      <c r="U301" s="297"/>
      <c r="V301" s="297"/>
      <c r="W301" s="297"/>
      <c r="X301" s="297"/>
      <c r="Y301" s="297"/>
      <c r="Z301" s="297"/>
    </row>
    <row r="302" spans="1:26" ht="15.75" customHeight="1">
      <c r="A302" s="297"/>
      <c r="B302" s="297"/>
      <c r="C302" s="297"/>
      <c r="D302" s="297"/>
      <c r="E302" s="297"/>
      <c r="F302" s="297"/>
      <c r="G302" s="297"/>
      <c r="H302" s="297"/>
      <c r="I302" s="297"/>
      <c r="J302" s="297"/>
      <c r="K302" s="297"/>
      <c r="L302" s="297"/>
      <c r="M302" s="297"/>
      <c r="N302" s="735"/>
      <c r="O302" s="735"/>
      <c r="P302" s="297"/>
      <c r="Q302" s="297"/>
      <c r="R302" s="297"/>
      <c r="S302" s="297"/>
      <c r="T302" s="297"/>
      <c r="U302" s="297"/>
      <c r="V302" s="297"/>
      <c r="W302" s="297"/>
      <c r="X302" s="297"/>
      <c r="Y302" s="297"/>
      <c r="Z302" s="297"/>
    </row>
    <row r="303" spans="1:26" ht="15.75" customHeight="1">
      <c r="A303" s="297"/>
      <c r="B303" s="297"/>
      <c r="C303" s="297"/>
      <c r="D303" s="297"/>
      <c r="E303" s="297"/>
      <c r="F303" s="297"/>
      <c r="G303" s="297"/>
      <c r="H303" s="297"/>
      <c r="I303" s="297"/>
      <c r="J303" s="297"/>
      <c r="K303" s="297"/>
      <c r="L303" s="297"/>
      <c r="M303" s="297"/>
      <c r="N303" s="735"/>
      <c r="O303" s="735"/>
      <c r="P303" s="297"/>
      <c r="Q303" s="297"/>
      <c r="R303" s="297"/>
      <c r="S303" s="297"/>
      <c r="T303" s="297"/>
      <c r="U303" s="297"/>
      <c r="V303" s="297"/>
      <c r="W303" s="297"/>
      <c r="X303" s="297"/>
      <c r="Y303" s="297"/>
      <c r="Z303" s="297"/>
    </row>
    <row r="304" spans="1:26" ht="15.75" customHeight="1">
      <c r="A304" s="297"/>
      <c r="B304" s="297"/>
      <c r="C304" s="297"/>
      <c r="D304" s="297"/>
      <c r="E304" s="297"/>
      <c r="F304" s="297"/>
      <c r="G304" s="297"/>
      <c r="H304" s="297"/>
      <c r="I304" s="297"/>
      <c r="J304" s="297"/>
      <c r="K304" s="297"/>
      <c r="L304" s="297"/>
      <c r="M304" s="297"/>
      <c r="N304" s="735"/>
      <c r="O304" s="735"/>
      <c r="P304" s="297"/>
      <c r="Q304" s="297"/>
      <c r="R304" s="297"/>
      <c r="S304" s="297"/>
      <c r="T304" s="297"/>
      <c r="U304" s="297"/>
      <c r="V304" s="297"/>
      <c r="W304" s="297"/>
      <c r="X304" s="297"/>
      <c r="Y304" s="297"/>
      <c r="Z304" s="297"/>
    </row>
    <row r="305" spans="1:26" ht="15.75" customHeight="1">
      <c r="A305" s="297"/>
      <c r="B305" s="297"/>
      <c r="C305" s="297"/>
      <c r="D305" s="297"/>
      <c r="E305" s="297"/>
      <c r="F305" s="297"/>
      <c r="G305" s="297"/>
      <c r="H305" s="297"/>
      <c r="I305" s="297"/>
      <c r="J305" s="297"/>
      <c r="K305" s="297"/>
      <c r="L305" s="297"/>
      <c r="M305" s="297"/>
      <c r="N305" s="735"/>
      <c r="O305" s="735"/>
      <c r="P305" s="297"/>
      <c r="Q305" s="297"/>
      <c r="R305" s="297"/>
      <c r="S305" s="297"/>
      <c r="T305" s="297"/>
      <c r="U305" s="297"/>
      <c r="V305" s="297"/>
      <c r="W305" s="297"/>
      <c r="X305" s="297"/>
      <c r="Y305" s="297"/>
      <c r="Z305" s="297"/>
    </row>
    <row r="306" spans="1:26" ht="15.75" customHeight="1">
      <c r="A306" s="297"/>
      <c r="B306" s="297"/>
      <c r="C306" s="297"/>
      <c r="D306" s="297"/>
      <c r="E306" s="297"/>
      <c r="F306" s="297"/>
      <c r="G306" s="297"/>
      <c r="H306" s="297"/>
      <c r="I306" s="297"/>
      <c r="J306" s="297"/>
      <c r="K306" s="297"/>
      <c r="L306" s="297"/>
      <c r="M306" s="297"/>
      <c r="N306" s="735"/>
      <c r="O306" s="735"/>
      <c r="P306" s="297"/>
      <c r="Q306" s="297"/>
      <c r="R306" s="297"/>
      <c r="S306" s="297"/>
      <c r="T306" s="297"/>
      <c r="U306" s="297"/>
      <c r="V306" s="297"/>
      <c r="W306" s="297"/>
      <c r="X306" s="297"/>
      <c r="Y306" s="297"/>
      <c r="Z306" s="297"/>
    </row>
    <row r="307" spans="1:26" ht="15.75" customHeight="1">
      <c r="A307" s="297"/>
      <c r="B307" s="297"/>
      <c r="C307" s="297"/>
      <c r="D307" s="297"/>
      <c r="E307" s="297"/>
      <c r="F307" s="297"/>
      <c r="G307" s="297"/>
      <c r="H307" s="297"/>
      <c r="I307" s="297"/>
      <c r="J307" s="297"/>
      <c r="K307" s="297"/>
      <c r="L307" s="297"/>
      <c r="M307" s="297"/>
      <c r="N307" s="735"/>
      <c r="O307" s="735"/>
      <c r="P307" s="297"/>
      <c r="Q307" s="297"/>
      <c r="R307" s="297"/>
      <c r="S307" s="297"/>
      <c r="T307" s="297"/>
      <c r="U307" s="297"/>
      <c r="V307" s="297"/>
      <c r="W307" s="297"/>
      <c r="X307" s="297"/>
      <c r="Y307" s="297"/>
      <c r="Z307" s="297"/>
    </row>
    <row r="308" spans="1:26" ht="15.75" customHeight="1">
      <c r="A308" s="297"/>
      <c r="B308" s="297"/>
      <c r="C308" s="297"/>
      <c r="D308" s="297"/>
      <c r="E308" s="297"/>
      <c r="F308" s="297"/>
      <c r="G308" s="297"/>
      <c r="H308" s="297"/>
      <c r="I308" s="297"/>
      <c r="J308" s="297"/>
      <c r="K308" s="297"/>
      <c r="L308" s="297"/>
      <c r="M308" s="297"/>
      <c r="N308" s="735"/>
      <c r="O308" s="735"/>
      <c r="P308" s="297"/>
      <c r="Q308" s="297"/>
      <c r="R308" s="297"/>
      <c r="S308" s="297"/>
      <c r="T308" s="297"/>
      <c r="U308" s="297"/>
      <c r="V308" s="297"/>
      <c r="W308" s="297"/>
      <c r="X308" s="297"/>
      <c r="Y308" s="297"/>
      <c r="Z308" s="297"/>
    </row>
    <row r="309" spans="1:26" ht="15.75" customHeight="1">
      <c r="A309" s="297"/>
      <c r="B309" s="297"/>
      <c r="C309" s="297"/>
      <c r="D309" s="297"/>
      <c r="E309" s="297"/>
      <c r="F309" s="297"/>
      <c r="G309" s="297"/>
      <c r="H309" s="297"/>
      <c r="I309" s="297"/>
      <c r="J309" s="297"/>
      <c r="K309" s="297"/>
      <c r="L309" s="297"/>
      <c r="M309" s="297"/>
      <c r="N309" s="735"/>
      <c r="O309" s="735"/>
      <c r="P309" s="297"/>
      <c r="Q309" s="297"/>
      <c r="R309" s="297"/>
      <c r="S309" s="297"/>
      <c r="T309" s="297"/>
      <c r="U309" s="297"/>
      <c r="V309" s="297"/>
      <c r="W309" s="297"/>
      <c r="X309" s="297"/>
      <c r="Y309" s="297"/>
      <c r="Z309" s="297"/>
    </row>
    <row r="310" spans="1:26" ht="15.75" customHeight="1">
      <c r="A310" s="297"/>
      <c r="B310" s="297"/>
      <c r="C310" s="297"/>
      <c r="D310" s="297"/>
      <c r="E310" s="297"/>
      <c r="F310" s="297"/>
      <c r="G310" s="297"/>
      <c r="H310" s="297"/>
      <c r="I310" s="297"/>
      <c r="J310" s="297"/>
      <c r="K310" s="297"/>
      <c r="L310" s="297"/>
      <c r="M310" s="297"/>
      <c r="N310" s="735"/>
      <c r="O310" s="735"/>
      <c r="P310" s="297"/>
      <c r="Q310" s="297"/>
      <c r="R310" s="297"/>
      <c r="S310" s="297"/>
      <c r="T310" s="297"/>
      <c r="U310" s="297"/>
      <c r="V310" s="297"/>
      <c r="W310" s="297"/>
      <c r="X310" s="297"/>
      <c r="Y310" s="297"/>
      <c r="Z310" s="297"/>
    </row>
    <row r="311" spans="1:26" ht="15.75" customHeight="1">
      <c r="A311" s="297"/>
      <c r="B311" s="297"/>
      <c r="C311" s="297"/>
      <c r="D311" s="297"/>
      <c r="E311" s="297"/>
      <c r="F311" s="297"/>
      <c r="G311" s="297"/>
      <c r="H311" s="297"/>
      <c r="I311" s="297"/>
      <c r="J311" s="297"/>
      <c r="K311" s="297"/>
      <c r="L311" s="297"/>
      <c r="M311" s="297"/>
      <c r="N311" s="735"/>
      <c r="O311" s="735"/>
      <c r="P311" s="297"/>
      <c r="Q311" s="297"/>
      <c r="R311" s="297"/>
      <c r="S311" s="297"/>
      <c r="T311" s="297"/>
      <c r="U311" s="297"/>
      <c r="V311" s="297"/>
      <c r="W311" s="297"/>
      <c r="X311" s="297"/>
      <c r="Y311" s="297"/>
      <c r="Z311" s="297"/>
    </row>
    <row r="312" spans="1:26" ht="15.75" customHeight="1">
      <c r="A312" s="297"/>
      <c r="B312" s="297"/>
      <c r="C312" s="297"/>
      <c r="D312" s="297"/>
      <c r="E312" s="297"/>
      <c r="F312" s="297"/>
      <c r="G312" s="297"/>
      <c r="H312" s="297"/>
      <c r="I312" s="297"/>
      <c r="J312" s="297"/>
      <c r="K312" s="297"/>
      <c r="L312" s="297"/>
      <c r="M312" s="297"/>
      <c r="N312" s="735"/>
      <c r="O312" s="735"/>
      <c r="P312" s="297"/>
      <c r="Q312" s="297"/>
      <c r="R312" s="297"/>
      <c r="S312" s="297"/>
      <c r="T312" s="297"/>
      <c r="U312" s="297"/>
      <c r="V312" s="297"/>
      <c r="W312" s="297"/>
      <c r="X312" s="297"/>
      <c r="Y312" s="297"/>
      <c r="Z312" s="297"/>
    </row>
    <row r="313" spans="1:26" ht="15.75" customHeight="1">
      <c r="A313" s="297"/>
      <c r="B313" s="297"/>
      <c r="C313" s="297"/>
      <c r="D313" s="297"/>
      <c r="E313" s="297"/>
      <c r="F313" s="297"/>
      <c r="G313" s="297"/>
      <c r="H313" s="297"/>
      <c r="I313" s="297"/>
      <c r="J313" s="297"/>
      <c r="K313" s="297"/>
      <c r="L313" s="297"/>
      <c r="M313" s="297"/>
      <c r="N313" s="735"/>
      <c r="O313" s="735"/>
      <c r="P313" s="297"/>
      <c r="Q313" s="297"/>
      <c r="R313" s="297"/>
      <c r="S313" s="297"/>
      <c r="T313" s="297"/>
      <c r="U313" s="297"/>
      <c r="V313" s="297"/>
      <c r="W313" s="297"/>
      <c r="X313" s="297"/>
      <c r="Y313" s="297"/>
      <c r="Z313" s="297"/>
    </row>
    <row r="314" spans="1:26" ht="15.75" customHeight="1">
      <c r="A314" s="297"/>
      <c r="B314" s="297"/>
      <c r="C314" s="297"/>
      <c r="D314" s="297"/>
      <c r="E314" s="297"/>
      <c r="F314" s="297"/>
      <c r="G314" s="297"/>
      <c r="H314" s="297"/>
      <c r="I314" s="297"/>
      <c r="J314" s="297"/>
      <c r="K314" s="297"/>
      <c r="L314" s="297"/>
      <c r="M314" s="297"/>
      <c r="N314" s="735"/>
      <c r="O314" s="735"/>
      <c r="P314" s="297"/>
      <c r="Q314" s="297"/>
      <c r="R314" s="297"/>
      <c r="S314" s="297"/>
      <c r="T314" s="297"/>
      <c r="U314" s="297"/>
      <c r="V314" s="297"/>
      <c r="W314" s="297"/>
      <c r="X314" s="297"/>
      <c r="Y314" s="297"/>
      <c r="Z314" s="297"/>
    </row>
    <row r="315" spans="1:26" ht="15.75" customHeight="1">
      <c r="A315" s="297"/>
      <c r="B315" s="297"/>
      <c r="C315" s="297"/>
      <c r="D315" s="297"/>
      <c r="E315" s="297"/>
      <c r="F315" s="297"/>
      <c r="G315" s="297"/>
      <c r="H315" s="297"/>
      <c r="I315" s="297"/>
      <c r="J315" s="297"/>
      <c r="K315" s="297"/>
      <c r="L315" s="297"/>
      <c r="M315" s="297"/>
      <c r="N315" s="735"/>
      <c r="O315" s="735"/>
      <c r="P315" s="297"/>
      <c r="Q315" s="297"/>
      <c r="R315" s="297"/>
      <c r="S315" s="297"/>
      <c r="T315" s="297"/>
      <c r="U315" s="297"/>
      <c r="V315" s="297"/>
      <c r="W315" s="297"/>
      <c r="X315" s="297"/>
      <c r="Y315" s="297"/>
      <c r="Z315" s="297"/>
    </row>
    <row r="316" spans="1:26" ht="15.75" customHeight="1">
      <c r="A316" s="297"/>
      <c r="B316" s="297"/>
      <c r="C316" s="297"/>
      <c r="D316" s="297"/>
      <c r="E316" s="297"/>
      <c r="F316" s="297"/>
      <c r="G316" s="297"/>
      <c r="H316" s="297"/>
      <c r="I316" s="297"/>
      <c r="J316" s="297"/>
      <c r="K316" s="297"/>
      <c r="L316" s="297"/>
      <c r="M316" s="297"/>
      <c r="N316" s="735"/>
      <c r="O316" s="735"/>
      <c r="P316" s="297"/>
      <c r="Q316" s="297"/>
      <c r="R316" s="297"/>
      <c r="S316" s="297"/>
      <c r="T316" s="297"/>
      <c r="U316" s="297"/>
      <c r="V316" s="297"/>
      <c r="W316" s="297"/>
      <c r="X316" s="297"/>
      <c r="Y316" s="297"/>
      <c r="Z316" s="297"/>
    </row>
    <row r="317" spans="1:26" ht="15.75" customHeight="1">
      <c r="A317" s="297"/>
      <c r="B317" s="297"/>
      <c r="C317" s="297"/>
      <c r="D317" s="297"/>
      <c r="E317" s="297"/>
      <c r="F317" s="297"/>
      <c r="G317" s="297"/>
      <c r="H317" s="297"/>
      <c r="I317" s="297"/>
      <c r="J317" s="297"/>
      <c r="K317" s="297"/>
      <c r="L317" s="297"/>
      <c r="M317" s="297"/>
      <c r="N317" s="735"/>
      <c r="O317" s="735"/>
      <c r="P317" s="297"/>
      <c r="Q317" s="297"/>
      <c r="R317" s="297"/>
      <c r="S317" s="297"/>
      <c r="T317" s="297"/>
      <c r="U317" s="297"/>
      <c r="V317" s="297"/>
      <c r="W317" s="297"/>
      <c r="X317" s="297"/>
      <c r="Y317" s="297"/>
      <c r="Z317" s="297"/>
    </row>
    <row r="318" spans="1:26" ht="15.75" customHeight="1">
      <c r="A318" s="297"/>
      <c r="B318" s="297"/>
      <c r="C318" s="297"/>
      <c r="D318" s="297"/>
      <c r="E318" s="297"/>
      <c r="F318" s="297"/>
      <c r="G318" s="297"/>
      <c r="H318" s="297"/>
      <c r="I318" s="297"/>
      <c r="J318" s="297"/>
      <c r="K318" s="297"/>
      <c r="L318" s="297"/>
      <c r="M318" s="297"/>
      <c r="N318" s="735"/>
      <c r="O318" s="735"/>
      <c r="P318" s="297"/>
      <c r="Q318" s="297"/>
      <c r="R318" s="297"/>
      <c r="S318" s="297"/>
      <c r="T318" s="297"/>
      <c r="U318" s="297"/>
      <c r="V318" s="297"/>
      <c r="W318" s="297"/>
      <c r="X318" s="297"/>
      <c r="Y318" s="297"/>
      <c r="Z318" s="297"/>
    </row>
    <row r="319" spans="1:26" ht="15.75" customHeight="1">
      <c r="A319" s="297"/>
      <c r="B319" s="297"/>
      <c r="C319" s="297"/>
      <c r="D319" s="297"/>
      <c r="E319" s="297"/>
      <c r="F319" s="297"/>
      <c r="G319" s="297"/>
      <c r="H319" s="297"/>
      <c r="I319" s="297"/>
      <c r="J319" s="297"/>
      <c r="K319" s="297"/>
      <c r="L319" s="297"/>
      <c r="M319" s="297"/>
      <c r="N319" s="735"/>
      <c r="O319" s="735"/>
      <c r="P319" s="297"/>
      <c r="Q319" s="297"/>
      <c r="R319" s="297"/>
      <c r="S319" s="297"/>
      <c r="T319" s="297"/>
      <c r="U319" s="297"/>
      <c r="V319" s="297"/>
      <c r="W319" s="297"/>
      <c r="X319" s="297"/>
      <c r="Y319" s="297"/>
      <c r="Z319" s="297"/>
    </row>
    <row r="320" spans="1:26" ht="15.75" customHeight="1">
      <c r="A320" s="297"/>
      <c r="B320" s="297"/>
      <c r="C320" s="297"/>
      <c r="D320" s="297"/>
      <c r="E320" s="297"/>
      <c r="F320" s="297"/>
      <c r="G320" s="297"/>
      <c r="H320" s="297"/>
      <c r="I320" s="297"/>
      <c r="J320" s="297"/>
      <c r="K320" s="297"/>
      <c r="L320" s="297"/>
      <c r="M320" s="297"/>
      <c r="N320" s="735"/>
      <c r="O320" s="735"/>
      <c r="P320" s="297"/>
      <c r="Q320" s="297"/>
      <c r="R320" s="297"/>
      <c r="S320" s="297"/>
      <c r="T320" s="297"/>
      <c r="U320" s="297"/>
      <c r="V320" s="297"/>
      <c r="W320" s="297"/>
      <c r="X320" s="297"/>
      <c r="Y320" s="297"/>
      <c r="Z320" s="297"/>
    </row>
    <row r="321" spans="1:26" ht="15.75" customHeight="1">
      <c r="A321" s="297"/>
      <c r="B321" s="297"/>
      <c r="C321" s="297"/>
      <c r="D321" s="297"/>
      <c r="E321" s="297"/>
      <c r="F321" s="297"/>
      <c r="G321" s="297"/>
      <c r="H321" s="297"/>
      <c r="I321" s="297"/>
      <c r="J321" s="297"/>
      <c r="K321" s="297"/>
      <c r="L321" s="297"/>
      <c r="M321" s="297"/>
      <c r="N321" s="735"/>
      <c r="O321" s="735"/>
      <c r="P321" s="297"/>
      <c r="Q321" s="297"/>
      <c r="R321" s="297"/>
      <c r="S321" s="297"/>
      <c r="T321" s="297"/>
      <c r="U321" s="297"/>
      <c r="V321" s="297"/>
      <c r="W321" s="297"/>
      <c r="X321" s="297"/>
      <c r="Y321" s="297"/>
      <c r="Z321" s="297"/>
    </row>
    <row r="322" spans="1:26" ht="15.75" customHeight="1">
      <c r="A322" s="297"/>
      <c r="B322" s="297"/>
      <c r="C322" s="297"/>
      <c r="D322" s="297"/>
      <c r="E322" s="297"/>
      <c r="F322" s="297"/>
      <c r="G322" s="297"/>
      <c r="H322" s="297"/>
      <c r="I322" s="297"/>
      <c r="J322" s="297"/>
      <c r="K322" s="297"/>
      <c r="L322" s="297"/>
      <c r="M322" s="297"/>
      <c r="N322" s="735"/>
      <c r="O322" s="735"/>
      <c r="P322" s="297"/>
      <c r="Q322" s="297"/>
      <c r="R322" s="297"/>
      <c r="S322" s="297"/>
      <c r="T322" s="297"/>
      <c r="U322" s="297"/>
      <c r="V322" s="297"/>
      <c r="W322" s="297"/>
      <c r="X322" s="297"/>
      <c r="Y322" s="297"/>
      <c r="Z322" s="297"/>
    </row>
    <row r="323" spans="1:26" ht="15.75" customHeight="1">
      <c r="A323" s="297"/>
      <c r="B323" s="297"/>
      <c r="C323" s="297"/>
      <c r="D323" s="297"/>
      <c r="E323" s="297"/>
      <c r="F323" s="297"/>
      <c r="G323" s="297"/>
      <c r="H323" s="297"/>
      <c r="I323" s="297"/>
      <c r="J323" s="297"/>
      <c r="K323" s="297"/>
      <c r="L323" s="297"/>
      <c r="M323" s="297"/>
      <c r="N323" s="735"/>
      <c r="O323" s="735"/>
      <c r="P323" s="297"/>
      <c r="Q323" s="297"/>
      <c r="R323" s="297"/>
      <c r="S323" s="297"/>
      <c r="T323" s="297"/>
      <c r="U323" s="297"/>
      <c r="V323" s="297"/>
      <c r="W323" s="297"/>
      <c r="X323" s="297"/>
      <c r="Y323" s="297"/>
      <c r="Z323" s="297"/>
    </row>
    <row r="324" spans="1:26" ht="15.75" customHeight="1">
      <c r="A324" s="297"/>
      <c r="B324" s="297"/>
      <c r="C324" s="297"/>
      <c r="D324" s="297"/>
      <c r="E324" s="297"/>
      <c r="F324" s="297"/>
      <c r="G324" s="297"/>
      <c r="H324" s="297"/>
      <c r="I324" s="297"/>
      <c r="J324" s="297"/>
      <c r="K324" s="297"/>
      <c r="L324" s="297"/>
      <c r="M324" s="297"/>
      <c r="N324" s="735"/>
      <c r="O324" s="735"/>
      <c r="P324" s="297"/>
      <c r="Q324" s="297"/>
      <c r="R324" s="297"/>
      <c r="S324" s="297"/>
      <c r="T324" s="297"/>
      <c r="U324" s="297"/>
      <c r="V324" s="297"/>
      <c r="W324" s="297"/>
      <c r="X324" s="297"/>
      <c r="Y324" s="297"/>
      <c r="Z324" s="297"/>
    </row>
    <row r="325" spans="1:26" ht="15.75" customHeight="1">
      <c r="A325" s="297"/>
      <c r="B325" s="297"/>
      <c r="C325" s="297"/>
      <c r="D325" s="297"/>
      <c r="E325" s="297"/>
      <c r="F325" s="297"/>
      <c r="G325" s="297"/>
      <c r="H325" s="297"/>
      <c r="I325" s="297"/>
      <c r="J325" s="297"/>
      <c r="K325" s="297"/>
      <c r="L325" s="297"/>
      <c r="M325" s="297"/>
      <c r="N325" s="735"/>
      <c r="O325" s="735"/>
      <c r="P325" s="297"/>
      <c r="Q325" s="297"/>
      <c r="R325" s="297"/>
      <c r="S325" s="297"/>
      <c r="T325" s="297"/>
      <c r="U325" s="297"/>
      <c r="V325" s="297"/>
      <c r="W325" s="297"/>
      <c r="X325" s="297"/>
      <c r="Y325" s="297"/>
      <c r="Z325" s="297"/>
    </row>
    <row r="326" spans="1:26" ht="15.75" customHeight="1">
      <c r="A326" s="297"/>
      <c r="B326" s="297"/>
      <c r="C326" s="297"/>
      <c r="D326" s="297"/>
      <c r="E326" s="297"/>
      <c r="F326" s="297"/>
      <c r="G326" s="297"/>
      <c r="H326" s="297"/>
      <c r="I326" s="297"/>
      <c r="J326" s="297"/>
      <c r="K326" s="297"/>
      <c r="L326" s="297"/>
      <c r="M326" s="297"/>
      <c r="N326" s="735"/>
      <c r="O326" s="735"/>
      <c r="P326" s="297"/>
      <c r="Q326" s="297"/>
      <c r="R326" s="297"/>
      <c r="S326" s="297"/>
      <c r="T326" s="297"/>
      <c r="U326" s="297"/>
      <c r="V326" s="297"/>
      <c r="W326" s="297"/>
      <c r="X326" s="297"/>
      <c r="Y326" s="297"/>
      <c r="Z326" s="297"/>
    </row>
    <row r="327" spans="1:26" ht="15.75" customHeight="1">
      <c r="A327" s="297"/>
      <c r="B327" s="297"/>
      <c r="C327" s="297"/>
      <c r="D327" s="297"/>
      <c r="E327" s="297"/>
      <c r="F327" s="297"/>
      <c r="G327" s="297"/>
      <c r="H327" s="297"/>
      <c r="I327" s="297"/>
      <c r="J327" s="297"/>
      <c r="K327" s="297"/>
      <c r="L327" s="297"/>
      <c r="M327" s="297"/>
      <c r="N327" s="735"/>
      <c r="O327" s="735"/>
      <c r="P327" s="297"/>
      <c r="Q327" s="297"/>
      <c r="R327" s="297"/>
      <c r="S327" s="297"/>
      <c r="T327" s="297"/>
      <c r="U327" s="297"/>
      <c r="V327" s="297"/>
      <c r="W327" s="297"/>
      <c r="X327" s="297"/>
      <c r="Y327" s="297"/>
      <c r="Z327" s="297"/>
    </row>
    <row r="328" spans="1:26" ht="15.75" customHeight="1">
      <c r="A328" s="297"/>
      <c r="B328" s="297"/>
      <c r="C328" s="297"/>
      <c r="D328" s="297"/>
      <c r="E328" s="297"/>
      <c r="F328" s="297"/>
      <c r="G328" s="297"/>
      <c r="H328" s="297"/>
      <c r="I328" s="297"/>
      <c r="J328" s="297"/>
      <c r="K328" s="297"/>
      <c r="L328" s="297"/>
      <c r="M328" s="297"/>
      <c r="N328" s="735"/>
      <c r="O328" s="735"/>
      <c r="P328" s="297"/>
      <c r="Q328" s="297"/>
      <c r="R328" s="297"/>
      <c r="S328" s="297"/>
      <c r="T328" s="297"/>
      <c r="U328" s="297"/>
      <c r="V328" s="297"/>
      <c r="W328" s="297"/>
      <c r="X328" s="297"/>
      <c r="Y328" s="297"/>
      <c r="Z328" s="297"/>
    </row>
    <row r="329" spans="1:26" ht="15.75" customHeight="1">
      <c r="A329" s="297"/>
      <c r="B329" s="297"/>
      <c r="C329" s="297"/>
      <c r="D329" s="297"/>
      <c r="E329" s="297"/>
      <c r="F329" s="297"/>
      <c r="G329" s="297"/>
      <c r="H329" s="297"/>
      <c r="I329" s="297"/>
      <c r="J329" s="297"/>
      <c r="K329" s="297"/>
      <c r="L329" s="297"/>
      <c r="M329" s="297"/>
      <c r="N329" s="735"/>
      <c r="O329" s="735"/>
      <c r="P329" s="297"/>
      <c r="Q329" s="297"/>
      <c r="R329" s="297"/>
      <c r="S329" s="297"/>
      <c r="T329" s="297"/>
      <c r="U329" s="297"/>
      <c r="V329" s="297"/>
      <c r="W329" s="297"/>
      <c r="X329" s="297"/>
      <c r="Y329" s="297"/>
      <c r="Z329" s="297"/>
    </row>
    <row r="330" spans="1:26" ht="15.75" customHeight="1">
      <c r="A330" s="297"/>
      <c r="B330" s="297"/>
      <c r="C330" s="297"/>
      <c r="D330" s="297"/>
      <c r="E330" s="297"/>
      <c r="F330" s="297"/>
      <c r="G330" s="297"/>
      <c r="H330" s="297"/>
      <c r="I330" s="297"/>
      <c r="J330" s="297"/>
      <c r="K330" s="297"/>
      <c r="L330" s="297"/>
      <c r="M330" s="297"/>
      <c r="N330" s="735"/>
      <c r="O330" s="735"/>
      <c r="P330" s="297"/>
      <c r="Q330" s="297"/>
      <c r="R330" s="297"/>
      <c r="S330" s="297"/>
      <c r="T330" s="297"/>
      <c r="U330" s="297"/>
      <c r="V330" s="297"/>
      <c r="W330" s="297"/>
      <c r="X330" s="297"/>
      <c r="Y330" s="297"/>
      <c r="Z330" s="297"/>
    </row>
    <row r="331" spans="1:26" ht="15.75" customHeight="1">
      <c r="A331" s="297"/>
      <c r="B331" s="297"/>
      <c r="C331" s="297"/>
      <c r="D331" s="297"/>
      <c r="E331" s="297"/>
      <c r="F331" s="297"/>
      <c r="G331" s="297"/>
      <c r="H331" s="297"/>
      <c r="I331" s="297"/>
      <c r="J331" s="297"/>
      <c r="K331" s="297"/>
      <c r="L331" s="297"/>
      <c r="M331" s="297"/>
      <c r="N331" s="735"/>
      <c r="O331" s="735"/>
      <c r="P331" s="297"/>
      <c r="Q331" s="297"/>
      <c r="R331" s="297"/>
      <c r="S331" s="297"/>
      <c r="T331" s="297"/>
      <c r="U331" s="297"/>
      <c r="V331" s="297"/>
      <c r="W331" s="297"/>
      <c r="X331" s="297"/>
      <c r="Y331" s="297"/>
      <c r="Z331" s="297"/>
    </row>
    <row r="332" spans="1:26" ht="15.75" customHeight="1">
      <c r="A332" s="297"/>
      <c r="B332" s="297"/>
      <c r="C332" s="297"/>
      <c r="D332" s="297"/>
      <c r="E332" s="297"/>
      <c r="F332" s="297"/>
      <c r="G332" s="297"/>
      <c r="H332" s="297"/>
      <c r="I332" s="297"/>
      <c r="J332" s="297"/>
      <c r="K332" s="297"/>
      <c r="L332" s="297"/>
      <c r="M332" s="297"/>
      <c r="N332" s="735"/>
      <c r="O332" s="735"/>
      <c r="P332" s="297"/>
      <c r="Q332" s="297"/>
      <c r="R332" s="297"/>
      <c r="S332" s="297"/>
      <c r="T332" s="297"/>
      <c r="U332" s="297"/>
      <c r="V332" s="297"/>
      <c r="W332" s="297"/>
      <c r="X332" s="297"/>
      <c r="Y332" s="297"/>
      <c r="Z332" s="297"/>
    </row>
    <row r="333" spans="1:26" ht="15.75" customHeight="1">
      <c r="A333" s="297"/>
      <c r="B333" s="297"/>
      <c r="C333" s="297"/>
      <c r="D333" s="297"/>
      <c r="E333" s="297"/>
      <c r="F333" s="297"/>
      <c r="G333" s="297"/>
      <c r="H333" s="297"/>
      <c r="I333" s="297"/>
      <c r="J333" s="297"/>
      <c r="K333" s="297"/>
      <c r="L333" s="297"/>
      <c r="M333" s="297"/>
      <c r="N333" s="735"/>
      <c r="O333" s="735"/>
      <c r="P333" s="297"/>
      <c r="Q333" s="297"/>
      <c r="R333" s="297"/>
      <c r="S333" s="297"/>
      <c r="T333" s="297"/>
      <c r="U333" s="297"/>
      <c r="V333" s="297"/>
      <c r="W333" s="297"/>
      <c r="X333" s="297"/>
      <c r="Y333" s="297"/>
      <c r="Z333" s="297"/>
    </row>
    <row r="334" spans="1:26" ht="15.75" customHeight="1">
      <c r="A334" s="297"/>
      <c r="B334" s="297"/>
      <c r="C334" s="297"/>
      <c r="D334" s="297"/>
      <c r="E334" s="297"/>
      <c r="F334" s="297"/>
      <c r="G334" s="297"/>
      <c r="H334" s="297"/>
      <c r="I334" s="297"/>
      <c r="J334" s="297"/>
      <c r="K334" s="297"/>
      <c r="L334" s="297"/>
      <c r="M334" s="297"/>
      <c r="N334" s="735"/>
      <c r="O334" s="735"/>
      <c r="P334" s="297"/>
      <c r="Q334" s="297"/>
      <c r="R334" s="297"/>
      <c r="S334" s="297"/>
      <c r="T334" s="297"/>
      <c r="U334" s="297"/>
      <c r="V334" s="297"/>
      <c r="W334" s="297"/>
      <c r="X334" s="297"/>
      <c r="Y334" s="297"/>
      <c r="Z334" s="297"/>
    </row>
    <row r="335" spans="1:26" ht="15.75" customHeight="1">
      <c r="A335" s="297"/>
      <c r="B335" s="297"/>
      <c r="C335" s="297"/>
      <c r="D335" s="297"/>
      <c r="E335" s="297"/>
      <c r="F335" s="297"/>
      <c r="G335" s="297"/>
      <c r="H335" s="297"/>
      <c r="I335" s="297"/>
      <c r="J335" s="297"/>
      <c r="K335" s="297"/>
      <c r="L335" s="297"/>
      <c r="M335" s="297"/>
      <c r="N335" s="735"/>
      <c r="O335" s="735"/>
      <c r="P335" s="297"/>
      <c r="Q335" s="297"/>
      <c r="R335" s="297"/>
      <c r="S335" s="297"/>
      <c r="T335" s="297"/>
      <c r="U335" s="297"/>
      <c r="V335" s="297"/>
      <c r="W335" s="297"/>
      <c r="X335" s="297"/>
      <c r="Y335" s="297"/>
      <c r="Z335" s="297"/>
    </row>
    <row r="336" spans="1:26" ht="15.75" customHeight="1">
      <c r="A336" s="297"/>
      <c r="B336" s="297"/>
      <c r="C336" s="297"/>
      <c r="D336" s="297"/>
      <c r="E336" s="297"/>
      <c r="F336" s="297"/>
      <c r="G336" s="297"/>
      <c r="H336" s="297"/>
      <c r="I336" s="297"/>
      <c r="J336" s="297"/>
      <c r="K336" s="297"/>
      <c r="L336" s="297"/>
      <c r="M336" s="297"/>
      <c r="N336" s="735"/>
      <c r="O336" s="735"/>
      <c r="P336" s="297"/>
      <c r="Q336" s="297"/>
      <c r="R336" s="297"/>
      <c r="S336" s="297"/>
      <c r="T336" s="297"/>
      <c r="U336" s="297"/>
      <c r="V336" s="297"/>
      <c r="W336" s="297"/>
      <c r="X336" s="297"/>
      <c r="Y336" s="297"/>
      <c r="Z336" s="297"/>
    </row>
    <row r="337" spans="1:26" ht="15.75" customHeight="1">
      <c r="A337" s="297"/>
      <c r="B337" s="297"/>
      <c r="C337" s="297"/>
      <c r="D337" s="297"/>
      <c r="E337" s="297"/>
      <c r="F337" s="297"/>
      <c r="G337" s="297"/>
      <c r="H337" s="297"/>
      <c r="I337" s="297"/>
      <c r="J337" s="297"/>
      <c r="K337" s="297"/>
      <c r="L337" s="297"/>
      <c r="M337" s="297"/>
      <c r="N337" s="735"/>
      <c r="O337" s="735"/>
      <c r="P337" s="297"/>
      <c r="Q337" s="297"/>
      <c r="R337" s="297"/>
      <c r="S337" s="297"/>
      <c r="T337" s="297"/>
      <c r="U337" s="297"/>
      <c r="V337" s="297"/>
      <c r="W337" s="297"/>
      <c r="X337" s="297"/>
      <c r="Y337" s="297"/>
      <c r="Z337" s="297"/>
    </row>
    <row r="338" spans="1:26" ht="15.75" customHeight="1">
      <c r="A338" s="297"/>
      <c r="B338" s="297"/>
      <c r="C338" s="297"/>
      <c r="D338" s="297"/>
      <c r="E338" s="297"/>
      <c r="F338" s="297"/>
      <c r="G338" s="297"/>
      <c r="H338" s="297"/>
      <c r="I338" s="297"/>
      <c r="J338" s="297"/>
      <c r="K338" s="297"/>
      <c r="L338" s="297"/>
      <c r="M338" s="297"/>
      <c r="N338" s="735"/>
      <c r="O338" s="735"/>
      <c r="P338" s="297"/>
      <c r="Q338" s="297"/>
      <c r="R338" s="297"/>
      <c r="S338" s="297"/>
      <c r="T338" s="297"/>
      <c r="U338" s="297"/>
      <c r="V338" s="297"/>
      <c r="W338" s="297"/>
      <c r="X338" s="297"/>
      <c r="Y338" s="297"/>
      <c r="Z338" s="297"/>
    </row>
    <row r="339" spans="1:26" ht="15.75" customHeight="1">
      <c r="A339" s="297"/>
      <c r="B339" s="297"/>
      <c r="C339" s="297"/>
      <c r="D339" s="297"/>
      <c r="E339" s="297"/>
      <c r="F339" s="297"/>
      <c r="G339" s="297"/>
      <c r="H339" s="297"/>
      <c r="I339" s="297"/>
      <c r="J339" s="297"/>
      <c r="K339" s="297"/>
      <c r="L339" s="297"/>
      <c r="M339" s="297"/>
      <c r="N339" s="735"/>
      <c r="O339" s="735"/>
      <c r="P339" s="297"/>
      <c r="Q339" s="297"/>
      <c r="R339" s="297"/>
      <c r="S339" s="297"/>
      <c r="T339" s="297"/>
      <c r="U339" s="297"/>
      <c r="V339" s="297"/>
      <c r="W339" s="297"/>
      <c r="X339" s="297"/>
      <c r="Y339" s="297"/>
      <c r="Z339" s="297"/>
    </row>
    <row r="340" spans="1:26" ht="15.75" customHeight="1">
      <c r="A340" s="297"/>
      <c r="B340" s="297"/>
      <c r="C340" s="297"/>
      <c r="D340" s="297"/>
      <c r="E340" s="297"/>
      <c r="F340" s="297"/>
      <c r="G340" s="297"/>
      <c r="H340" s="297"/>
      <c r="I340" s="297"/>
      <c r="J340" s="297"/>
      <c r="K340" s="297"/>
      <c r="L340" s="297"/>
      <c r="M340" s="297"/>
      <c r="N340" s="735"/>
      <c r="O340" s="735"/>
      <c r="P340" s="297"/>
      <c r="Q340" s="297"/>
      <c r="R340" s="297"/>
      <c r="S340" s="297"/>
      <c r="T340" s="297"/>
      <c r="U340" s="297"/>
      <c r="V340" s="297"/>
      <c r="W340" s="297"/>
      <c r="X340" s="297"/>
      <c r="Y340" s="297"/>
      <c r="Z340" s="297"/>
    </row>
    <row r="341" spans="1:26" ht="15.75" customHeight="1">
      <c r="A341" s="297"/>
      <c r="B341" s="297"/>
      <c r="C341" s="297"/>
      <c r="D341" s="297"/>
      <c r="E341" s="297"/>
      <c r="F341" s="297"/>
      <c r="G341" s="297"/>
      <c r="H341" s="297"/>
      <c r="I341" s="297"/>
      <c r="J341" s="297"/>
      <c r="K341" s="297"/>
      <c r="L341" s="297"/>
      <c r="M341" s="297"/>
      <c r="N341" s="735"/>
      <c r="O341" s="735"/>
      <c r="P341" s="297"/>
      <c r="Q341" s="297"/>
      <c r="R341" s="297"/>
      <c r="S341" s="297"/>
      <c r="T341" s="297"/>
      <c r="U341" s="297"/>
      <c r="V341" s="297"/>
      <c r="W341" s="297"/>
      <c r="X341" s="297"/>
      <c r="Y341" s="297"/>
      <c r="Z341" s="297"/>
    </row>
    <row r="342" spans="1:26" ht="15.75" customHeight="1">
      <c r="A342" s="297"/>
      <c r="B342" s="297"/>
      <c r="C342" s="297"/>
      <c r="D342" s="297"/>
      <c r="E342" s="297"/>
      <c r="F342" s="297"/>
      <c r="G342" s="297"/>
      <c r="H342" s="297"/>
      <c r="I342" s="297"/>
      <c r="J342" s="297"/>
      <c r="K342" s="297"/>
      <c r="L342" s="297"/>
      <c r="M342" s="297"/>
      <c r="N342" s="735"/>
      <c r="O342" s="735"/>
      <c r="P342" s="297"/>
      <c r="Q342" s="297"/>
      <c r="R342" s="297"/>
      <c r="S342" s="297"/>
      <c r="T342" s="297"/>
      <c r="U342" s="297"/>
      <c r="V342" s="297"/>
      <c r="W342" s="297"/>
      <c r="X342" s="297"/>
      <c r="Y342" s="297"/>
      <c r="Z342" s="297"/>
    </row>
    <row r="343" spans="1:26" ht="15.75" customHeight="1">
      <c r="A343" s="297"/>
      <c r="B343" s="297"/>
      <c r="C343" s="297"/>
      <c r="D343" s="297"/>
      <c r="E343" s="297"/>
      <c r="F343" s="297"/>
      <c r="G343" s="297"/>
      <c r="H343" s="297"/>
      <c r="I343" s="297"/>
      <c r="J343" s="297"/>
      <c r="K343" s="297"/>
      <c r="L343" s="297"/>
      <c r="M343" s="297"/>
      <c r="N343" s="735"/>
      <c r="O343" s="735"/>
      <c r="P343" s="297"/>
      <c r="Q343" s="297"/>
      <c r="R343" s="297"/>
      <c r="S343" s="297"/>
      <c r="T343" s="297"/>
      <c r="U343" s="297"/>
      <c r="V343" s="297"/>
      <c r="W343" s="297"/>
      <c r="X343" s="297"/>
      <c r="Y343" s="297"/>
      <c r="Z343" s="297"/>
    </row>
    <row r="344" spans="1:26" ht="15.75" customHeight="1">
      <c r="A344" s="297"/>
      <c r="B344" s="297"/>
      <c r="C344" s="297"/>
      <c r="D344" s="297"/>
      <c r="E344" s="297"/>
      <c r="F344" s="297"/>
      <c r="G344" s="297"/>
      <c r="H344" s="297"/>
      <c r="I344" s="297"/>
      <c r="J344" s="297"/>
      <c r="K344" s="297"/>
      <c r="L344" s="297"/>
      <c r="M344" s="297"/>
      <c r="N344" s="735"/>
      <c r="O344" s="735"/>
      <c r="P344" s="297"/>
      <c r="Q344" s="297"/>
      <c r="R344" s="297"/>
      <c r="S344" s="297"/>
      <c r="T344" s="297"/>
      <c r="U344" s="297"/>
      <c r="V344" s="297"/>
      <c r="W344" s="297"/>
      <c r="X344" s="297"/>
      <c r="Y344" s="297"/>
      <c r="Z344" s="297"/>
    </row>
    <row r="345" spans="1:26" ht="15.75" customHeight="1">
      <c r="A345" s="297"/>
      <c r="B345" s="297"/>
      <c r="C345" s="297"/>
      <c r="D345" s="297"/>
      <c r="E345" s="297"/>
      <c r="F345" s="297"/>
      <c r="G345" s="297"/>
      <c r="H345" s="297"/>
      <c r="I345" s="297"/>
      <c r="J345" s="297"/>
      <c r="K345" s="297"/>
      <c r="L345" s="297"/>
      <c r="M345" s="297"/>
      <c r="N345" s="735"/>
      <c r="O345" s="735"/>
      <c r="P345" s="297"/>
      <c r="Q345" s="297"/>
      <c r="R345" s="297"/>
      <c r="S345" s="297"/>
      <c r="T345" s="297"/>
      <c r="U345" s="297"/>
      <c r="V345" s="297"/>
      <c r="W345" s="297"/>
      <c r="X345" s="297"/>
      <c r="Y345" s="297"/>
      <c r="Z345" s="297"/>
    </row>
    <row r="346" spans="1:26" ht="15.75" customHeight="1">
      <c r="A346" s="297"/>
      <c r="B346" s="297"/>
      <c r="C346" s="297"/>
      <c r="D346" s="297"/>
      <c r="E346" s="297"/>
      <c r="F346" s="297"/>
      <c r="G346" s="297"/>
      <c r="H346" s="297"/>
      <c r="I346" s="297"/>
      <c r="J346" s="297"/>
      <c r="K346" s="297"/>
      <c r="L346" s="297"/>
      <c r="M346" s="297"/>
      <c r="N346" s="735"/>
      <c r="O346" s="735"/>
      <c r="P346" s="297"/>
      <c r="Q346" s="297"/>
      <c r="R346" s="297"/>
      <c r="S346" s="297"/>
      <c r="T346" s="297"/>
      <c r="U346" s="297"/>
      <c r="V346" s="297"/>
      <c r="W346" s="297"/>
      <c r="X346" s="297"/>
      <c r="Y346" s="297"/>
      <c r="Z346" s="297"/>
    </row>
    <row r="347" spans="1:26" ht="15.75" customHeight="1">
      <c r="A347" s="297"/>
      <c r="B347" s="297"/>
      <c r="C347" s="297"/>
      <c r="D347" s="297"/>
      <c r="E347" s="297"/>
      <c r="F347" s="297"/>
      <c r="G347" s="297"/>
      <c r="H347" s="297"/>
      <c r="I347" s="297"/>
      <c r="J347" s="297"/>
      <c r="K347" s="297"/>
      <c r="L347" s="297"/>
      <c r="M347" s="297"/>
      <c r="N347" s="735"/>
      <c r="O347" s="735"/>
      <c r="P347" s="297"/>
      <c r="Q347" s="297"/>
      <c r="R347" s="297"/>
      <c r="S347" s="297"/>
      <c r="T347" s="297"/>
      <c r="U347" s="297"/>
      <c r="V347" s="297"/>
      <c r="W347" s="297"/>
      <c r="X347" s="297"/>
      <c r="Y347" s="297"/>
      <c r="Z347" s="297"/>
    </row>
    <row r="348" spans="1:26" ht="15.75" customHeight="1">
      <c r="A348" s="297"/>
      <c r="B348" s="297"/>
      <c r="C348" s="297"/>
      <c r="D348" s="297"/>
      <c r="E348" s="297"/>
      <c r="F348" s="297"/>
      <c r="G348" s="297"/>
      <c r="H348" s="297"/>
      <c r="I348" s="297"/>
      <c r="J348" s="297"/>
      <c r="K348" s="297"/>
      <c r="L348" s="297"/>
      <c r="M348" s="297"/>
      <c r="N348" s="735"/>
      <c r="O348" s="735"/>
      <c r="P348" s="297"/>
      <c r="Q348" s="297"/>
      <c r="R348" s="297"/>
      <c r="S348" s="297"/>
      <c r="T348" s="297"/>
      <c r="U348" s="297"/>
      <c r="V348" s="297"/>
      <c r="W348" s="297"/>
      <c r="X348" s="297"/>
      <c r="Y348" s="297"/>
      <c r="Z348" s="297"/>
    </row>
    <row r="349" spans="1:26" ht="15.75" customHeight="1">
      <c r="A349" s="297"/>
      <c r="B349" s="297"/>
      <c r="C349" s="297"/>
      <c r="D349" s="297"/>
      <c r="E349" s="297"/>
      <c r="F349" s="297"/>
      <c r="G349" s="297"/>
      <c r="H349" s="297"/>
      <c r="I349" s="297"/>
      <c r="J349" s="297"/>
      <c r="K349" s="297"/>
      <c r="L349" s="297"/>
      <c r="M349" s="297"/>
      <c r="N349" s="735"/>
      <c r="O349" s="735"/>
      <c r="P349" s="297"/>
      <c r="Q349" s="297"/>
      <c r="R349" s="297"/>
      <c r="S349" s="297"/>
      <c r="T349" s="297"/>
      <c r="U349" s="297"/>
      <c r="V349" s="297"/>
      <c r="W349" s="297"/>
      <c r="X349" s="297"/>
      <c r="Y349" s="297"/>
      <c r="Z349" s="297"/>
    </row>
    <row r="350" spans="1:26" ht="15.75" customHeight="1">
      <c r="A350" s="297"/>
      <c r="B350" s="297"/>
      <c r="C350" s="297"/>
      <c r="D350" s="297"/>
      <c r="E350" s="297"/>
      <c r="F350" s="297"/>
      <c r="G350" s="297"/>
      <c r="H350" s="297"/>
      <c r="I350" s="297"/>
      <c r="J350" s="297"/>
      <c r="K350" s="297"/>
      <c r="L350" s="297"/>
      <c r="M350" s="297"/>
      <c r="N350" s="735"/>
      <c r="O350" s="735"/>
      <c r="P350" s="297"/>
      <c r="Q350" s="297"/>
      <c r="R350" s="297"/>
      <c r="S350" s="297"/>
      <c r="T350" s="297"/>
      <c r="U350" s="297"/>
      <c r="V350" s="297"/>
      <c r="W350" s="297"/>
      <c r="X350" s="297"/>
      <c r="Y350" s="297"/>
      <c r="Z350" s="297"/>
    </row>
    <row r="351" spans="1:26" ht="15.75" customHeight="1">
      <c r="A351" s="297"/>
      <c r="B351" s="297"/>
      <c r="C351" s="297"/>
      <c r="D351" s="297"/>
      <c r="E351" s="297"/>
      <c r="F351" s="297"/>
      <c r="G351" s="297"/>
      <c r="H351" s="297"/>
      <c r="I351" s="297"/>
      <c r="J351" s="297"/>
      <c r="K351" s="297"/>
      <c r="L351" s="297"/>
      <c r="M351" s="297"/>
      <c r="N351" s="735"/>
      <c r="O351" s="735"/>
      <c r="P351" s="297"/>
      <c r="Q351" s="297"/>
      <c r="R351" s="297"/>
      <c r="S351" s="297"/>
      <c r="T351" s="297"/>
      <c r="U351" s="297"/>
      <c r="V351" s="297"/>
      <c r="W351" s="297"/>
      <c r="X351" s="297"/>
      <c r="Y351" s="297"/>
      <c r="Z351" s="297"/>
    </row>
    <row r="352" spans="1:26" ht="15.75" customHeight="1">
      <c r="A352" s="297"/>
      <c r="B352" s="297"/>
      <c r="C352" s="297"/>
      <c r="D352" s="297"/>
      <c r="E352" s="297"/>
      <c r="F352" s="297"/>
      <c r="G352" s="297"/>
      <c r="H352" s="297"/>
      <c r="I352" s="297"/>
      <c r="J352" s="297"/>
      <c r="K352" s="297"/>
      <c r="L352" s="297"/>
      <c r="M352" s="297"/>
      <c r="N352" s="735"/>
      <c r="O352" s="735"/>
      <c r="P352" s="297"/>
      <c r="Q352" s="297"/>
      <c r="R352" s="297"/>
      <c r="S352" s="297"/>
      <c r="T352" s="297"/>
      <c r="U352" s="297"/>
      <c r="V352" s="297"/>
      <c r="W352" s="297"/>
      <c r="X352" s="297"/>
      <c r="Y352" s="297"/>
      <c r="Z352" s="297"/>
    </row>
    <row r="353" spans="1:26" ht="15.75" customHeight="1">
      <c r="A353" s="297"/>
      <c r="B353" s="297"/>
      <c r="C353" s="297"/>
      <c r="D353" s="297"/>
      <c r="E353" s="297"/>
      <c r="F353" s="297"/>
      <c r="G353" s="297"/>
      <c r="H353" s="297"/>
      <c r="I353" s="297"/>
      <c r="J353" s="297"/>
      <c r="K353" s="297"/>
      <c r="L353" s="297"/>
      <c r="M353" s="297"/>
      <c r="N353" s="735"/>
      <c r="O353" s="735"/>
      <c r="P353" s="297"/>
      <c r="Q353" s="297"/>
      <c r="R353" s="297"/>
      <c r="S353" s="297"/>
      <c r="T353" s="297"/>
      <c r="U353" s="297"/>
      <c r="V353" s="297"/>
      <c r="W353" s="297"/>
      <c r="X353" s="297"/>
      <c r="Y353" s="297"/>
      <c r="Z353" s="297"/>
    </row>
    <row r="354" spans="1:26" ht="15.75" customHeight="1">
      <c r="A354" s="297"/>
      <c r="B354" s="297"/>
      <c r="C354" s="297"/>
      <c r="D354" s="297"/>
      <c r="E354" s="297"/>
      <c r="F354" s="297"/>
      <c r="G354" s="297"/>
      <c r="H354" s="297"/>
      <c r="I354" s="297"/>
      <c r="J354" s="297"/>
      <c r="K354" s="297"/>
      <c r="L354" s="297"/>
      <c r="M354" s="297"/>
      <c r="N354" s="735"/>
      <c r="O354" s="735"/>
      <c r="P354" s="297"/>
      <c r="Q354" s="297"/>
      <c r="R354" s="297"/>
      <c r="S354" s="297"/>
      <c r="T354" s="297"/>
      <c r="U354" s="297"/>
      <c r="V354" s="297"/>
      <c r="W354" s="297"/>
      <c r="X354" s="297"/>
      <c r="Y354" s="297"/>
      <c r="Z354" s="297"/>
    </row>
    <row r="355" spans="1:26" ht="15.75" customHeight="1">
      <c r="A355" s="297"/>
      <c r="B355" s="297"/>
      <c r="C355" s="297"/>
      <c r="D355" s="297"/>
      <c r="E355" s="297"/>
      <c r="F355" s="297"/>
      <c r="G355" s="297"/>
      <c r="H355" s="297"/>
      <c r="I355" s="297"/>
      <c r="J355" s="297"/>
      <c r="K355" s="297"/>
      <c r="L355" s="297"/>
      <c r="M355" s="297"/>
      <c r="N355" s="735"/>
      <c r="O355" s="735"/>
      <c r="P355" s="297"/>
      <c r="Q355" s="297"/>
      <c r="R355" s="297"/>
      <c r="S355" s="297"/>
      <c r="T355" s="297"/>
      <c r="U355" s="297"/>
      <c r="V355" s="297"/>
      <c r="W355" s="297"/>
      <c r="X355" s="297"/>
      <c r="Y355" s="297"/>
      <c r="Z355" s="297"/>
    </row>
    <row r="356" spans="1:26" ht="15.75" customHeight="1">
      <c r="A356" s="297"/>
      <c r="B356" s="297"/>
      <c r="C356" s="297"/>
      <c r="D356" s="297"/>
      <c r="E356" s="297"/>
      <c r="F356" s="297"/>
      <c r="G356" s="297"/>
      <c r="H356" s="297"/>
      <c r="I356" s="297"/>
      <c r="J356" s="297"/>
      <c r="K356" s="297"/>
      <c r="L356" s="297"/>
      <c r="M356" s="297"/>
      <c r="N356" s="735"/>
      <c r="O356" s="735"/>
      <c r="P356" s="297"/>
      <c r="Q356" s="297"/>
      <c r="R356" s="297"/>
      <c r="S356" s="297"/>
      <c r="T356" s="297"/>
      <c r="U356" s="297"/>
      <c r="V356" s="297"/>
      <c r="W356" s="297"/>
      <c r="X356" s="297"/>
      <c r="Y356" s="297"/>
      <c r="Z356" s="297"/>
    </row>
    <row r="357" spans="1:26" ht="15.75" customHeight="1">
      <c r="A357" s="297"/>
      <c r="B357" s="297"/>
      <c r="C357" s="297"/>
      <c r="D357" s="297"/>
      <c r="E357" s="297"/>
      <c r="F357" s="297"/>
      <c r="G357" s="297"/>
      <c r="H357" s="297"/>
      <c r="I357" s="297"/>
      <c r="J357" s="297"/>
      <c r="K357" s="297"/>
      <c r="L357" s="297"/>
      <c r="M357" s="297"/>
      <c r="N357" s="735"/>
      <c r="O357" s="735"/>
      <c r="P357" s="297"/>
      <c r="Q357" s="297"/>
      <c r="R357" s="297"/>
      <c r="S357" s="297"/>
      <c r="T357" s="297"/>
      <c r="U357" s="297"/>
      <c r="V357" s="297"/>
      <c r="W357" s="297"/>
      <c r="X357" s="297"/>
      <c r="Y357" s="297"/>
      <c r="Z357" s="297"/>
    </row>
    <row r="358" spans="1:26" ht="15.75" customHeight="1">
      <c r="A358" s="297"/>
      <c r="B358" s="297"/>
      <c r="C358" s="297"/>
      <c r="D358" s="297"/>
      <c r="E358" s="297"/>
      <c r="F358" s="297"/>
      <c r="G358" s="297"/>
      <c r="H358" s="297"/>
      <c r="I358" s="297"/>
      <c r="J358" s="297"/>
      <c r="K358" s="297"/>
      <c r="L358" s="297"/>
      <c r="M358" s="297"/>
      <c r="N358" s="735"/>
      <c r="O358" s="735"/>
      <c r="P358" s="297"/>
      <c r="Q358" s="297"/>
      <c r="R358" s="297"/>
      <c r="S358" s="297"/>
      <c r="T358" s="297"/>
      <c r="U358" s="297"/>
      <c r="V358" s="297"/>
      <c r="W358" s="297"/>
      <c r="X358" s="297"/>
      <c r="Y358" s="297"/>
      <c r="Z358" s="297"/>
    </row>
    <row r="359" spans="1:26" ht="15.75" customHeight="1">
      <c r="A359" s="297"/>
      <c r="B359" s="297"/>
      <c r="C359" s="297"/>
      <c r="D359" s="297"/>
      <c r="E359" s="297"/>
      <c r="F359" s="297"/>
      <c r="G359" s="297"/>
      <c r="H359" s="297"/>
      <c r="I359" s="297"/>
      <c r="J359" s="297"/>
      <c r="K359" s="297"/>
      <c r="L359" s="297"/>
      <c r="M359" s="297"/>
      <c r="N359" s="735"/>
      <c r="O359" s="735"/>
      <c r="P359" s="297"/>
      <c r="Q359" s="297"/>
      <c r="R359" s="297"/>
      <c r="S359" s="297"/>
      <c r="T359" s="297"/>
      <c r="U359" s="297"/>
      <c r="V359" s="297"/>
      <c r="W359" s="297"/>
      <c r="X359" s="297"/>
      <c r="Y359" s="297"/>
      <c r="Z359" s="297"/>
    </row>
    <row r="360" spans="1:26" ht="15.75" customHeight="1">
      <c r="A360" s="297"/>
      <c r="B360" s="297"/>
      <c r="C360" s="297"/>
      <c r="D360" s="297"/>
      <c r="E360" s="297"/>
      <c r="F360" s="297"/>
      <c r="G360" s="297"/>
      <c r="H360" s="297"/>
      <c r="I360" s="297"/>
      <c r="J360" s="297"/>
      <c r="K360" s="297"/>
      <c r="L360" s="297"/>
      <c r="M360" s="297"/>
      <c r="N360" s="735"/>
      <c r="O360" s="735"/>
      <c r="P360" s="297"/>
      <c r="Q360" s="297"/>
      <c r="R360" s="297"/>
      <c r="S360" s="297"/>
      <c r="T360" s="297"/>
      <c r="U360" s="297"/>
      <c r="V360" s="297"/>
      <c r="W360" s="297"/>
      <c r="X360" s="297"/>
      <c r="Y360" s="297"/>
      <c r="Z360" s="297"/>
    </row>
    <row r="361" spans="1:26" ht="15.75" customHeight="1">
      <c r="A361" s="297"/>
      <c r="B361" s="297"/>
      <c r="C361" s="297"/>
      <c r="D361" s="297"/>
      <c r="E361" s="297"/>
      <c r="F361" s="297"/>
      <c r="G361" s="297"/>
      <c r="H361" s="297"/>
      <c r="I361" s="297"/>
      <c r="J361" s="297"/>
      <c r="K361" s="297"/>
      <c r="L361" s="297"/>
      <c r="M361" s="297"/>
      <c r="N361" s="735"/>
      <c r="O361" s="735"/>
      <c r="P361" s="297"/>
      <c r="Q361" s="297"/>
      <c r="R361" s="297"/>
      <c r="S361" s="297"/>
      <c r="T361" s="297"/>
      <c r="U361" s="297"/>
      <c r="V361" s="297"/>
      <c r="W361" s="297"/>
      <c r="X361" s="297"/>
      <c r="Y361" s="297"/>
      <c r="Z361" s="297"/>
    </row>
    <row r="362" spans="1:26" ht="15.75" customHeight="1">
      <c r="A362" s="297"/>
      <c r="B362" s="297"/>
      <c r="C362" s="297"/>
      <c r="D362" s="297"/>
      <c r="E362" s="297"/>
      <c r="F362" s="297"/>
      <c r="G362" s="297"/>
      <c r="H362" s="297"/>
      <c r="I362" s="297"/>
      <c r="J362" s="297"/>
      <c r="K362" s="297"/>
      <c r="L362" s="297"/>
      <c r="M362" s="297"/>
      <c r="N362" s="735"/>
      <c r="O362" s="735"/>
      <c r="P362" s="297"/>
      <c r="Q362" s="297"/>
      <c r="R362" s="297"/>
      <c r="S362" s="297"/>
      <c r="T362" s="297"/>
      <c r="U362" s="297"/>
      <c r="V362" s="297"/>
      <c r="W362" s="297"/>
      <c r="X362" s="297"/>
      <c r="Y362" s="297"/>
      <c r="Z362" s="297"/>
    </row>
    <row r="363" spans="1:26" ht="15.75" customHeight="1">
      <c r="A363" s="297"/>
      <c r="B363" s="297"/>
      <c r="C363" s="297"/>
      <c r="D363" s="297"/>
      <c r="E363" s="297"/>
      <c r="F363" s="297"/>
      <c r="G363" s="297"/>
      <c r="H363" s="297"/>
      <c r="I363" s="297"/>
      <c r="J363" s="297"/>
      <c r="K363" s="297"/>
      <c r="L363" s="297"/>
      <c r="M363" s="297"/>
      <c r="N363" s="735"/>
      <c r="O363" s="735"/>
      <c r="P363" s="297"/>
      <c r="Q363" s="297"/>
      <c r="R363" s="297"/>
      <c r="S363" s="297"/>
      <c r="T363" s="297"/>
      <c r="U363" s="297"/>
      <c r="V363" s="297"/>
      <c r="W363" s="297"/>
      <c r="X363" s="297"/>
      <c r="Y363" s="297"/>
      <c r="Z363" s="297"/>
    </row>
    <row r="364" spans="1:26" ht="15.75" customHeight="1">
      <c r="A364" s="297"/>
      <c r="B364" s="297"/>
      <c r="C364" s="297"/>
      <c r="D364" s="297"/>
      <c r="E364" s="297"/>
      <c r="F364" s="297"/>
      <c r="G364" s="297"/>
      <c r="H364" s="297"/>
      <c r="I364" s="297"/>
      <c r="J364" s="297"/>
      <c r="K364" s="297"/>
      <c r="L364" s="297"/>
      <c r="M364" s="297"/>
      <c r="N364" s="735"/>
      <c r="O364" s="735"/>
      <c r="P364" s="297"/>
      <c r="Q364" s="297"/>
      <c r="R364" s="297"/>
      <c r="S364" s="297"/>
      <c r="T364" s="297"/>
      <c r="U364" s="297"/>
      <c r="V364" s="297"/>
      <c r="W364" s="297"/>
      <c r="X364" s="297"/>
      <c r="Y364" s="297"/>
      <c r="Z364" s="297"/>
    </row>
    <row r="365" spans="1:26" ht="15.75" customHeight="1">
      <c r="A365" s="297"/>
      <c r="B365" s="297"/>
      <c r="C365" s="297"/>
      <c r="D365" s="297"/>
      <c r="E365" s="297"/>
      <c r="F365" s="297"/>
      <c r="G365" s="297"/>
      <c r="H365" s="297"/>
      <c r="I365" s="297"/>
      <c r="J365" s="297"/>
      <c r="K365" s="297"/>
      <c r="L365" s="297"/>
      <c r="M365" s="297"/>
      <c r="N365" s="735"/>
      <c r="O365" s="735"/>
      <c r="P365" s="297"/>
      <c r="Q365" s="297"/>
      <c r="R365" s="297"/>
      <c r="S365" s="297"/>
      <c r="T365" s="297"/>
      <c r="U365" s="297"/>
      <c r="V365" s="297"/>
      <c r="W365" s="297"/>
      <c r="X365" s="297"/>
      <c r="Y365" s="297"/>
      <c r="Z365" s="297"/>
    </row>
    <row r="366" spans="1:26" ht="15.75" customHeight="1">
      <c r="A366" s="297"/>
      <c r="B366" s="297"/>
      <c r="C366" s="297"/>
      <c r="D366" s="297"/>
      <c r="E366" s="297"/>
      <c r="F366" s="297"/>
      <c r="G366" s="297"/>
      <c r="H366" s="297"/>
      <c r="I366" s="297"/>
      <c r="J366" s="297"/>
      <c r="K366" s="297"/>
      <c r="L366" s="297"/>
      <c r="M366" s="297"/>
      <c r="N366" s="735"/>
      <c r="O366" s="735"/>
      <c r="P366" s="297"/>
      <c r="Q366" s="297"/>
      <c r="R366" s="297"/>
      <c r="S366" s="297"/>
      <c r="T366" s="297"/>
      <c r="U366" s="297"/>
      <c r="V366" s="297"/>
      <c r="W366" s="297"/>
      <c r="X366" s="297"/>
      <c r="Y366" s="297"/>
      <c r="Z366" s="297"/>
    </row>
    <row r="367" spans="1:26" ht="15.75" customHeight="1">
      <c r="A367" s="297"/>
      <c r="B367" s="297"/>
      <c r="C367" s="297"/>
      <c r="D367" s="297"/>
      <c r="E367" s="297"/>
      <c r="F367" s="297"/>
      <c r="G367" s="297"/>
      <c r="H367" s="297"/>
      <c r="I367" s="297"/>
      <c r="J367" s="297"/>
      <c r="K367" s="297"/>
      <c r="L367" s="297"/>
      <c r="M367" s="297"/>
      <c r="N367" s="735"/>
      <c r="O367" s="735"/>
      <c r="P367" s="297"/>
      <c r="Q367" s="297"/>
      <c r="R367" s="297"/>
      <c r="S367" s="297"/>
      <c r="T367" s="297"/>
      <c r="U367" s="297"/>
      <c r="V367" s="297"/>
      <c r="W367" s="297"/>
      <c r="X367" s="297"/>
      <c r="Y367" s="297"/>
      <c r="Z367" s="297"/>
    </row>
    <row r="368" spans="1:26" ht="15.75" customHeight="1">
      <c r="A368" s="297"/>
      <c r="B368" s="297"/>
      <c r="C368" s="297"/>
      <c r="D368" s="297"/>
      <c r="E368" s="297"/>
      <c r="F368" s="297"/>
      <c r="G368" s="297"/>
      <c r="H368" s="297"/>
      <c r="I368" s="297"/>
      <c r="J368" s="297"/>
      <c r="K368" s="297"/>
      <c r="L368" s="297"/>
      <c r="M368" s="297"/>
      <c r="N368" s="735"/>
      <c r="O368" s="735"/>
      <c r="P368" s="297"/>
      <c r="Q368" s="297"/>
      <c r="R368" s="297"/>
      <c r="S368" s="297"/>
      <c r="T368" s="297"/>
      <c r="U368" s="297"/>
      <c r="V368" s="297"/>
      <c r="W368" s="297"/>
      <c r="X368" s="297"/>
      <c r="Y368" s="297"/>
      <c r="Z368" s="297"/>
    </row>
    <row r="369" spans="1:26" ht="15.75" customHeight="1">
      <c r="A369" s="297"/>
      <c r="B369" s="297"/>
      <c r="C369" s="297"/>
      <c r="D369" s="297"/>
      <c r="E369" s="297"/>
      <c r="F369" s="297"/>
      <c r="G369" s="297"/>
      <c r="H369" s="297"/>
      <c r="I369" s="297"/>
      <c r="J369" s="297"/>
      <c r="K369" s="297"/>
      <c r="L369" s="297"/>
      <c r="M369" s="297"/>
      <c r="N369" s="735"/>
      <c r="O369" s="735"/>
      <c r="P369" s="297"/>
      <c r="Q369" s="297"/>
      <c r="R369" s="297"/>
      <c r="S369" s="297"/>
      <c r="T369" s="297"/>
      <c r="U369" s="297"/>
      <c r="V369" s="297"/>
      <c r="W369" s="297"/>
      <c r="X369" s="297"/>
      <c r="Y369" s="297"/>
      <c r="Z369" s="297"/>
    </row>
    <row r="370" spans="1:26" ht="15.75" customHeight="1">
      <c r="A370" s="297"/>
      <c r="B370" s="297"/>
      <c r="C370" s="297"/>
      <c r="D370" s="297"/>
      <c r="E370" s="297"/>
      <c r="F370" s="297"/>
      <c r="G370" s="297"/>
      <c r="H370" s="297"/>
      <c r="I370" s="297"/>
      <c r="J370" s="297"/>
      <c r="K370" s="297"/>
      <c r="L370" s="297"/>
      <c r="M370" s="297"/>
      <c r="N370" s="735"/>
      <c r="O370" s="735"/>
      <c r="P370" s="297"/>
      <c r="Q370" s="297"/>
      <c r="R370" s="297"/>
      <c r="S370" s="297"/>
      <c r="T370" s="297"/>
      <c r="U370" s="297"/>
      <c r="V370" s="297"/>
      <c r="W370" s="297"/>
      <c r="X370" s="297"/>
      <c r="Y370" s="297"/>
      <c r="Z370" s="297"/>
    </row>
    <row r="371" spans="1:26" ht="15.75" customHeight="1">
      <c r="A371" s="297"/>
      <c r="B371" s="297"/>
      <c r="C371" s="297"/>
      <c r="D371" s="297"/>
      <c r="E371" s="297"/>
      <c r="F371" s="297"/>
      <c r="G371" s="297"/>
      <c r="H371" s="297"/>
      <c r="I371" s="297"/>
      <c r="J371" s="297"/>
      <c r="K371" s="297"/>
      <c r="L371" s="297"/>
      <c r="M371" s="297"/>
      <c r="N371" s="735"/>
      <c r="O371" s="735"/>
      <c r="P371" s="297"/>
      <c r="Q371" s="297"/>
      <c r="R371" s="297"/>
      <c r="S371" s="297"/>
      <c r="T371" s="297"/>
      <c r="U371" s="297"/>
      <c r="V371" s="297"/>
      <c r="W371" s="297"/>
      <c r="X371" s="297"/>
      <c r="Y371" s="297"/>
      <c r="Z371" s="297"/>
    </row>
    <row r="372" spans="1:26" ht="15.75" customHeight="1">
      <c r="A372" s="297"/>
      <c r="B372" s="297"/>
      <c r="C372" s="297"/>
      <c r="D372" s="297"/>
      <c r="E372" s="297"/>
      <c r="F372" s="297"/>
      <c r="G372" s="297"/>
      <c r="H372" s="297"/>
      <c r="I372" s="297"/>
      <c r="J372" s="297"/>
      <c r="K372" s="297"/>
      <c r="L372" s="297"/>
      <c r="M372" s="297"/>
      <c r="N372" s="735"/>
      <c r="O372" s="735"/>
      <c r="P372" s="297"/>
      <c r="Q372" s="297"/>
      <c r="R372" s="297"/>
      <c r="S372" s="297"/>
      <c r="T372" s="297"/>
      <c r="U372" s="297"/>
      <c r="V372" s="297"/>
      <c r="W372" s="297"/>
      <c r="X372" s="297"/>
      <c r="Y372" s="297"/>
      <c r="Z372" s="297"/>
    </row>
    <row r="373" spans="1:26" ht="15.75" customHeight="1">
      <c r="A373" s="297"/>
      <c r="B373" s="297"/>
      <c r="C373" s="297"/>
      <c r="D373" s="297"/>
      <c r="E373" s="297"/>
      <c r="F373" s="297"/>
      <c r="G373" s="297"/>
      <c r="H373" s="297"/>
      <c r="I373" s="297"/>
      <c r="J373" s="297"/>
      <c r="K373" s="297"/>
      <c r="L373" s="297"/>
      <c r="M373" s="297"/>
      <c r="N373" s="735"/>
      <c r="O373" s="735"/>
      <c r="P373" s="297"/>
      <c r="Q373" s="297"/>
      <c r="R373" s="297"/>
      <c r="S373" s="297"/>
      <c r="T373" s="297"/>
      <c r="U373" s="297"/>
      <c r="V373" s="297"/>
      <c r="W373" s="297"/>
      <c r="X373" s="297"/>
      <c r="Y373" s="297"/>
      <c r="Z373" s="297"/>
    </row>
    <row r="374" spans="1:26" ht="15.75" customHeight="1">
      <c r="A374" s="297"/>
      <c r="B374" s="297"/>
      <c r="C374" s="297"/>
      <c r="D374" s="297"/>
      <c r="E374" s="297"/>
      <c r="F374" s="297"/>
      <c r="G374" s="297"/>
      <c r="H374" s="297"/>
      <c r="I374" s="297"/>
      <c r="J374" s="297"/>
      <c r="K374" s="297"/>
      <c r="L374" s="297"/>
      <c r="M374" s="297"/>
      <c r="N374" s="735"/>
      <c r="O374" s="735"/>
      <c r="P374" s="297"/>
      <c r="Q374" s="297"/>
      <c r="R374" s="297"/>
      <c r="S374" s="297"/>
      <c r="T374" s="297"/>
      <c r="U374" s="297"/>
      <c r="V374" s="297"/>
      <c r="W374" s="297"/>
      <c r="X374" s="297"/>
      <c r="Y374" s="297"/>
      <c r="Z374" s="297"/>
    </row>
    <row r="375" spans="1:26" ht="15.75" customHeight="1">
      <c r="A375" s="297"/>
      <c r="B375" s="297"/>
      <c r="C375" s="297"/>
      <c r="D375" s="297"/>
      <c r="E375" s="297"/>
      <c r="F375" s="297"/>
      <c r="G375" s="297"/>
      <c r="H375" s="297"/>
      <c r="I375" s="297"/>
      <c r="J375" s="297"/>
      <c r="K375" s="297"/>
      <c r="L375" s="297"/>
      <c r="M375" s="297"/>
      <c r="N375" s="735"/>
      <c r="O375" s="735"/>
      <c r="P375" s="297"/>
      <c r="Q375" s="297"/>
      <c r="R375" s="297"/>
      <c r="S375" s="297"/>
      <c r="T375" s="297"/>
      <c r="U375" s="297"/>
      <c r="V375" s="297"/>
      <c r="W375" s="297"/>
      <c r="X375" s="297"/>
      <c r="Y375" s="297"/>
      <c r="Z375" s="297"/>
    </row>
    <row r="376" spans="1:26" ht="15.75" customHeight="1">
      <c r="A376" s="297"/>
      <c r="B376" s="297"/>
      <c r="C376" s="297"/>
      <c r="D376" s="297"/>
      <c r="E376" s="297"/>
      <c r="F376" s="297"/>
      <c r="G376" s="297"/>
      <c r="H376" s="297"/>
      <c r="I376" s="297"/>
      <c r="J376" s="297"/>
      <c r="K376" s="297"/>
      <c r="L376" s="297"/>
      <c r="M376" s="297"/>
      <c r="N376" s="735"/>
      <c r="O376" s="735"/>
      <c r="P376" s="297"/>
      <c r="Q376" s="297"/>
      <c r="R376" s="297"/>
      <c r="S376" s="297"/>
      <c r="T376" s="297"/>
      <c r="U376" s="297"/>
      <c r="V376" s="297"/>
      <c r="W376" s="297"/>
      <c r="X376" s="297"/>
      <c r="Y376" s="297"/>
      <c r="Z376" s="297"/>
    </row>
    <row r="377" spans="1:26" ht="15.75" customHeight="1">
      <c r="A377" s="297"/>
      <c r="B377" s="297"/>
      <c r="C377" s="297"/>
      <c r="D377" s="297"/>
      <c r="E377" s="297"/>
      <c r="F377" s="297"/>
      <c r="G377" s="297"/>
      <c r="H377" s="297"/>
      <c r="I377" s="297"/>
      <c r="J377" s="297"/>
      <c r="K377" s="297"/>
      <c r="L377" s="297"/>
      <c r="M377" s="297"/>
      <c r="N377" s="735"/>
      <c r="O377" s="735"/>
      <c r="P377" s="297"/>
      <c r="Q377" s="297"/>
      <c r="R377" s="297"/>
      <c r="S377" s="297"/>
      <c r="T377" s="297"/>
      <c r="U377" s="297"/>
      <c r="V377" s="297"/>
      <c r="W377" s="297"/>
      <c r="X377" s="297"/>
      <c r="Y377" s="297"/>
      <c r="Z377" s="297"/>
    </row>
    <row r="378" spans="1:26" ht="15.75" customHeight="1">
      <c r="A378" s="297"/>
      <c r="B378" s="297"/>
      <c r="C378" s="297"/>
      <c r="D378" s="297"/>
      <c r="E378" s="297"/>
      <c r="F378" s="297"/>
      <c r="G378" s="297"/>
      <c r="H378" s="297"/>
      <c r="I378" s="297"/>
      <c r="J378" s="297"/>
      <c r="K378" s="297"/>
      <c r="L378" s="297"/>
      <c r="M378" s="297"/>
      <c r="N378" s="735"/>
      <c r="O378" s="735"/>
      <c r="P378" s="297"/>
      <c r="Q378" s="297"/>
      <c r="R378" s="297"/>
      <c r="S378" s="297"/>
      <c r="T378" s="297"/>
      <c r="U378" s="297"/>
      <c r="V378" s="297"/>
      <c r="W378" s="297"/>
      <c r="X378" s="297"/>
      <c r="Y378" s="297"/>
      <c r="Z378" s="297"/>
    </row>
    <row r="379" spans="1:26" ht="15.75" customHeight="1">
      <c r="A379" s="297"/>
      <c r="B379" s="297"/>
      <c r="C379" s="297"/>
      <c r="D379" s="297"/>
      <c r="E379" s="297"/>
      <c r="F379" s="297"/>
      <c r="G379" s="297"/>
      <c r="H379" s="297"/>
      <c r="I379" s="297"/>
      <c r="J379" s="297"/>
      <c r="K379" s="297"/>
      <c r="L379" s="297"/>
      <c r="M379" s="297"/>
      <c r="N379" s="735"/>
      <c r="O379" s="735"/>
      <c r="P379" s="297"/>
      <c r="Q379" s="297"/>
      <c r="R379" s="297"/>
      <c r="S379" s="297"/>
      <c r="T379" s="297"/>
      <c r="U379" s="297"/>
      <c r="V379" s="297"/>
      <c r="W379" s="297"/>
      <c r="X379" s="297"/>
      <c r="Y379" s="297"/>
      <c r="Z379" s="297"/>
    </row>
    <row r="380" spans="1:26" ht="15.75" customHeight="1">
      <c r="A380" s="297"/>
      <c r="B380" s="297"/>
      <c r="C380" s="297"/>
      <c r="D380" s="297"/>
      <c r="E380" s="297"/>
      <c r="F380" s="297"/>
      <c r="G380" s="297"/>
      <c r="H380" s="297"/>
      <c r="I380" s="297"/>
      <c r="J380" s="297"/>
      <c r="K380" s="297"/>
      <c r="L380" s="297"/>
      <c r="M380" s="297"/>
      <c r="N380" s="735"/>
      <c r="O380" s="735"/>
      <c r="P380" s="297"/>
      <c r="Q380" s="297"/>
      <c r="R380" s="297"/>
      <c r="S380" s="297"/>
      <c r="T380" s="297"/>
      <c r="U380" s="297"/>
      <c r="V380" s="297"/>
      <c r="W380" s="297"/>
      <c r="X380" s="297"/>
      <c r="Y380" s="297"/>
      <c r="Z380" s="297"/>
    </row>
    <row r="381" spans="1:26" ht="15.75" customHeight="1">
      <c r="A381" s="297"/>
      <c r="B381" s="297"/>
      <c r="C381" s="297"/>
      <c r="D381" s="297"/>
      <c r="E381" s="297"/>
      <c r="F381" s="297"/>
      <c r="G381" s="297"/>
      <c r="H381" s="297"/>
      <c r="I381" s="297"/>
      <c r="J381" s="297"/>
      <c r="K381" s="297"/>
      <c r="L381" s="297"/>
      <c r="M381" s="297"/>
      <c r="N381" s="735"/>
      <c r="O381" s="735"/>
      <c r="P381" s="297"/>
      <c r="Q381" s="297"/>
      <c r="R381" s="297"/>
      <c r="S381" s="297"/>
      <c r="T381" s="297"/>
      <c r="U381" s="297"/>
      <c r="V381" s="297"/>
      <c r="W381" s="297"/>
      <c r="X381" s="297"/>
      <c r="Y381" s="297"/>
      <c r="Z381" s="297"/>
    </row>
    <row r="382" spans="1:26" ht="15.75" customHeight="1">
      <c r="A382" s="297"/>
      <c r="B382" s="297"/>
      <c r="C382" s="297"/>
      <c r="D382" s="297"/>
      <c r="E382" s="297"/>
      <c r="F382" s="297"/>
      <c r="G382" s="297"/>
      <c r="H382" s="297"/>
      <c r="I382" s="297"/>
      <c r="J382" s="297"/>
      <c r="K382" s="297"/>
      <c r="L382" s="297"/>
      <c r="M382" s="297"/>
      <c r="N382" s="735"/>
      <c r="O382" s="735"/>
      <c r="P382" s="297"/>
      <c r="Q382" s="297"/>
      <c r="R382" s="297"/>
      <c r="S382" s="297"/>
      <c r="T382" s="297"/>
      <c r="U382" s="297"/>
      <c r="V382" s="297"/>
      <c r="W382" s="297"/>
      <c r="X382" s="297"/>
      <c r="Y382" s="297"/>
      <c r="Z382" s="297"/>
    </row>
    <row r="383" spans="1:26" ht="15.75" customHeight="1">
      <c r="A383" s="297"/>
      <c r="B383" s="297"/>
      <c r="C383" s="297"/>
      <c r="D383" s="297"/>
      <c r="E383" s="297"/>
      <c r="F383" s="297"/>
      <c r="G383" s="297"/>
      <c r="H383" s="297"/>
      <c r="I383" s="297"/>
      <c r="J383" s="297"/>
      <c r="K383" s="297"/>
      <c r="L383" s="297"/>
      <c r="M383" s="297"/>
      <c r="N383" s="735"/>
      <c r="O383" s="735"/>
      <c r="P383" s="297"/>
      <c r="Q383" s="297"/>
      <c r="R383" s="297"/>
      <c r="S383" s="297"/>
      <c r="T383" s="297"/>
      <c r="U383" s="297"/>
      <c r="V383" s="297"/>
      <c r="W383" s="297"/>
      <c r="X383" s="297"/>
      <c r="Y383" s="297"/>
      <c r="Z383" s="297"/>
    </row>
    <row r="384" spans="1:26" ht="15.75" customHeight="1">
      <c r="A384" s="297"/>
      <c r="B384" s="297"/>
      <c r="C384" s="297"/>
      <c r="D384" s="297"/>
      <c r="E384" s="297"/>
      <c r="F384" s="297"/>
      <c r="G384" s="297"/>
      <c r="H384" s="297"/>
      <c r="I384" s="297"/>
      <c r="J384" s="297"/>
      <c r="K384" s="297"/>
      <c r="L384" s="297"/>
      <c r="M384" s="297"/>
      <c r="N384" s="735"/>
      <c r="O384" s="735"/>
      <c r="P384" s="297"/>
      <c r="Q384" s="297"/>
      <c r="R384" s="297"/>
      <c r="S384" s="297"/>
      <c r="T384" s="297"/>
      <c r="U384" s="297"/>
      <c r="V384" s="297"/>
      <c r="W384" s="297"/>
      <c r="X384" s="297"/>
      <c r="Y384" s="297"/>
      <c r="Z384" s="297"/>
    </row>
    <row r="385" spans="1:26" ht="15.75" customHeight="1">
      <c r="A385" s="297"/>
      <c r="B385" s="297"/>
      <c r="C385" s="297"/>
      <c r="D385" s="297"/>
      <c r="E385" s="297"/>
      <c r="F385" s="297"/>
      <c r="G385" s="297"/>
      <c r="H385" s="297"/>
      <c r="I385" s="297"/>
      <c r="J385" s="297"/>
      <c r="K385" s="297"/>
      <c r="L385" s="297"/>
      <c r="M385" s="297"/>
      <c r="N385" s="735"/>
      <c r="O385" s="735"/>
      <c r="P385" s="297"/>
      <c r="Q385" s="297"/>
      <c r="R385" s="297"/>
      <c r="S385" s="297"/>
      <c r="T385" s="297"/>
      <c r="U385" s="297"/>
      <c r="V385" s="297"/>
      <c r="W385" s="297"/>
      <c r="X385" s="297"/>
      <c r="Y385" s="297"/>
      <c r="Z385" s="297"/>
    </row>
    <row r="386" spans="1:26" ht="15.75" customHeight="1">
      <c r="A386" s="297"/>
      <c r="B386" s="297"/>
      <c r="C386" s="297"/>
      <c r="D386" s="297"/>
      <c r="E386" s="297"/>
      <c r="F386" s="297"/>
      <c r="G386" s="297"/>
      <c r="H386" s="297"/>
      <c r="I386" s="297"/>
      <c r="J386" s="297"/>
      <c r="K386" s="297"/>
      <c r="L386" s="297"/>
      <c r="M386" s="297"/>
      <c r="N386" s="735"/>
      <c r="O386" s="735"/>
      <c r="P386" s="297"/>
      <c r="Q386" s="297"/>
      <c r="R386" s="297"/>
      <c r="S386" s="297"/>
      <c r="T386" s="297"/>
      <c r="U386" s="297"/>
      <c r="V386" s="297"/>
      <c r="W386" s="297"/>
      <c r="X386" s="297"/>
      <c r="Y386" s="297"/>
      <c r="Z386" s="297"/>
    </row>
    <row r="387" spans="1:26" ht="15.75" customHeight="1">
      <c r="A387" s="297"/>
      <c r="B387" s="297"/>
      <c r="C387" s="297"/>
      <c r="D387" s="297"/>
      <c r="E387" s="297"/>
      <c r="F387" s="297"/>
      <c r="G387" s="297"/>
      <c r="H387" s="297"/>
      <c r="I387" s="297"/>
      <c r="J387" s="297"/>
      <c r="K387" s="297"/>
      <c r="L387" s="297"/>
      <c r="M387" s="297"/>
      <c r="N387" s="735"/>
      <c r="O387" s="735"/>
      <c r="P387" s="297"/>
      <c r="Q387" s="297"/>
      <c r="R387" s="297"/>
      <c r="S387" s="297"/>
      <c r="T387" s="297"/>
      <c r="U387" s="297"/>
      <c r="V387" s="297"/>
      <c r="W387" s="297"/>
      <c r="X387" s="297"/>
      <c r="Y387" s="297"/>
      <c r="Z387" s="297"/>
    </row>
    <row r="388" spans="1:26" ht="15.75" customHeight="1">
      <c r="A388" s="297"/>
      <c r="B388" s="297"/>
      <c r="C388" s="297"/>
      <c r="D388" s="297"/>
      <c r="E388" s="297"/>
      <c r="F388" s="297"/>
      <c r="G388" s="297"/>
      <c r="H388" s="297"/>
      <c r="I388" s="297"/>
      <c r="J388" s="297"/>
      <c r="K388" s="297"/>
      <c r="L388" s="297"/>
      <c r="M388" s="297"/>
      <c r="N388" s="735"/>
      <c r="O388" s="735"/>
      <c r="P388" s="297"/>
      <c r="Q388" s="297"/>
      <c r="R388" s="297"/>
      <c r="S388" s="297"/>
      <c r="T388" s="297"/>
      <c r="U388" s="297"/>
      <c r="V388" s="297"/>
      <c r="W388" s="297"/>
      <c r="X388" s="297"/>
      <c r="Y388" s="297"/>
      <c r="Z388" s="297"/>
    </row>
    <row r="389" spans="1:26" ht="15.75" customHeight="1">
      <c r="A389" s="297"/>
      <c r="B389" s="297"/>
      <c r="C389" s="297"/>
      <c r="D389" s="297"/>
      <c r="E389" s="297"/>
      <c r="F389" s="297"/>
      <c r="G389" s="297"/>
      <c r="H389" s="297"/>
      <c r="I389" s="297"/>
      <c r="J389" s="297"/>
      <c r="K389" s="297"/>
      <c r="L389" s="297"/>
      <c r="M389" s="297"/>
      <c r="N389" s="735"/>
      <c r="O389" s="735"/>
      <c r="P389" s="297"/>
      <c r="Q389" s="297"/>
      <c r="R389" s="297"/>
      <c r="S389" s="297"/>
      <c r="T389" s="297"/>
      <c r="U389" s="297"/>
      <c r="V389" s="297"/>
      <c r="W389" s="297"/>
      <c r="X389" s="297"/>
      <c r="Y389" s="297"/>
      <c r="Z389" s="297"/>
    </row>
    <row r="390" spans="1:26" ht="15.75" customHeight="1">
      <c r="A390" s="297"/>
      <c r="B390" s="297"/>
      <c r="C390" s="297"/>
      <c r="D390" s="297"/>
      <c r="E390" s="297"/>
      <c r="F390" s="297"/>
      <c r="G390" s="297"/>
      <c r="H390" s="297"/>
      <c r="I390" s="297"/>
      <c r="J390" s="297"/>
      <c r="K390" s="297"/>
      <c r="L390" s="297"/>
      <c r="M390" s="297"/>
      <c r="N390" s="735"/>
      <c r="O390" s="735"/>
      <c r="P390" s="297"/>
      <c r="Q390" s="297"/>
      <c r="R390" s="297"/>
      <c r="S390" s="297"/>
      <c r="T390" s="297"/>
      <c r="U390" s="297"/>
      <c r="V390" s="297"/>
      <c r="W390" s="297"/>
      <c r="X390" s="297"/>
      <c r="Y390" s="297"/>
      <c r="Z390" s="297"/>
    </row>
    <row r="391" spans="1:26" ht="15.75" customHeight="1">
      <c r="A391" s="297"/>
      <c r="B391" s="297"/>
      <c r="C391" s="297"/>
      <c r="D391" s="297"/>
      <c r="E391" s="297"/>
      <c r="F391" s="297"/>
      <c r="G391" s="297"/>
      <c r="H391" s="297"/>
      <c r="I391" s="297"/>
      <c r="J391" s="297"/>
      <c r="K391" s="297"/>
      <c r="L391" s="297"/>
      <c r="M391" s="297"/>
      <c r="N391" s="735"/>
      <c r="O391" s="735"/>
      <c r="P391" s="297"/>
      <c r="Q391" s="297"/>
      <c r="R391" s="297"/>
      <c r="S391" s="297"/>
      <c r="T391" s="297"/>
      <c r="U391" s="297"/>
      <c r="V391" s="297"/>
      <c r="W391" s="297"/>
      <c r="X391" s="297"/>
      <c r="Y391" s="297"/>
      <c r="Z391" s="297"/>
    </row>
    <row r="392" spans="1:26" ht="15.75" customHeight="1">
      <c r="A392" s="297"/>
      <c r="B392" s="297"/>
      <c r="C392" s="297"/>
      <c r="D392" s="297"/>
      <c r="E392" s="297"/>
      <c r="F392" s="297"/>
      <c r="G392" s="297"/>
      <c r="H392" s="297"/>
      <c r="I392" s="297"/>
      <c r="J392" s="297"/>
      <c r="K392" s="297"/>
      <c r="L392" s="297"/>
      <c r="M392" s="297"/>
      <c r="N392" s="735"/>
      <c r="O392" s="735"/>
      <c r="P392" s="297"/>
      <c r="Q392" s="297"/>
      <c r="R392" s="297"/>
      <c r="S392" s="297"/>
      <c r="T392" s="297"/>
      <c r="U392" s="297"/>
      <c r="V392" s="297"/>
      <c r="W392" s="297"/>
      <c r="X392" s="297"/>
      <c r="Y392" s="297"/>
      <c r="Z392" s="297"/>
    </row>
    <row r="393" spans="1:26" ht="15.75" customHeight="1">
      <c r="A393" s="297"/>
      <c r="B393" s="297"/>
      <c r="C393" s="297"/>
      <c r="D393" s="297"/>
      <c r="E393" s="297"/>
      <c r="F393" s="297"/>
      <c r="G393" s="297"/>
      <c r="H393" s="297"/>
      <c r="I393" s="297"/>
      <c r="J393" s="297"/>
      <c r="K393" s="297"/>
      <c r="L393" s="297"/>
      <c r="M393" s="297"/>
      <c r="N393" s="735"/>
      <c r="O393" s="735"/>
      <c r="P393" s="297"/>
      <c r="Q393" s="297"/>
      <c r="R393" s="297"/>
      <c r="S393" s="297"/>
      <c r="T393" s="297"/>
      <c r="U393" s="297"/>
      <c r="V393" s="297"/>
      <c r="W393" s="297"/>
      <c r="X393" s="297"/>
      <c r="Y393" s="297"/>
      <c r="Z393" s="297"/>
    </row>
    <row r="394" spans="1:26" ht="15.75" customHeight="1">
      <c r="A394" s="297"/>
      <c r="B394" s="297"/>
      <c r="C394" s="297"/>
      <c r="D394" s="297"/>
      <c r="E394" s="297"/>
      <c r="F394" s="297"/>
      <c r="G394" s="297"/>
      <c r="H394" s="297"/>
      <c r="I394" s="297"/>
      <c r="J394" s="297"/>
      <c r="K394" s="297"/>
      <c r="L394" s="297"/>
      <c r="M394" s="297"/>
      <c r="N394" s="735"/>
      <c r="O394" s="735"/>
      <c r="P394" s="297"/>
      <c r="Q394" s="297"/>
      <c r="R394" s="297"/>
      <c r="S394" s="297"/>
      <c r="T394" s="297"/>
      <c r="U394" s="297"/>
      <c r="V394" s="297"/>
      <c r="W394" s="297"/>
      <c r="X394" s="297"/>
      <c r="Y394" s="297"/>
      <c r="Z394" s="297"/>
    </row>
    <row r="395" spans="1:26" ht="15.75" customHeight="1">
      <c r="A395" s="297"/>
      <c r="B395" s="297"/>
      <c r="C395" s="297"/>
      <c r="D395" s="297"/>
      <c r="E395" s="297"/>
      <c r="F395" s="297"/>
      <c r="G395" s="297"/>
      <c r="H395" s="297"/>
      <c r="I395" s="297"/>
      <c r="J395" s="297"/>
      <c r="K395" s="297"/>
      <c r="L395" s="297"/>
      <c r="M395" s="297"/>
      <c r="N395" s="735"/>
      <c r="O395" s="735"/>
      <c r="P395" s="297"/>
      <c r="Q395" s="297"/>
      <c r="R395" s="297"/>
      <c r="S395" s="297"/>
      <c r="T395" s="297"/>
      <c r="U395" s="297"/>
      <c r="V395" s="297"/>
      <c r="W395" s="297"/>
      <c r="X395" s="297"/>
      <c r="Y395" s="297"/>
      <c r="Z395" s="297"/>
    </row>
    <row r="396" spans="1:26" ht="15.75" customHeight="1">
      <c r="A396" s="297"/>
      <c r="B396" s="297"/>
      <c r="C396" s="297"/>
      <c r="D396" s="297"/>
      <c r="E396" s="297"/>
      <c r="F396" s="297"/>
      <c r="G396" s="297"/>
      <c r="H396" s="297"/>
      <c r="I396" s="297"/>
      <c r="J396" s="297"/>
      <c r="K396" s="297"/>
      <c r="L396" s="297"/>
      <c r="M396" s="297"/>
      <c r="N396" s="735"/>
      <c r="O396" s="735"/>
      <c r="P396" s="297"/>
      <c r="Q396" s="297"/>
      <c r="R396" s="297"/>
      <c r="S396" s="297"/>
      <c r="T396" s="297"/>
      <c r="U396" s="297"/>
      <c r="V396" s="297"/>
      <c r="W396" s="297"/>
      <c r="X396" s="297"/>
      <c r="Y396" s="297"/>
      <c r="Z396" s="297"/>
    </row>
    <row r="397" spans="1:26" ht="15.75" customHeight="1">
      <c r="A397" s="297"/>
      <c r="B397" s="297"/>
      <c r="C397" s="297"/>
      <c r="D397" s="297"/>
      <c r="E397" s="297"/>
      <c r="F397" s="297"/>
      <c r="G397" s="297"/>
      <c r="H397" s="297"/>
      <c r="I397" s="297"/>
      <c r="J397" s="297"/>
      <c r="K397" s="297"/>
      <c r="L397" s="297"/>
      <c r="M397" s="297"/>
      <c r="N397" s="735"/>
      <c r="O397" s="735"/>
      <c r="P397" s="297"/>
      <c r="Q397" s="297"/>
      <c r="R397" s="297"/>
      <c r="S397" s="297"/>
      <c r="T397" s="297"/>
      <c r="U397" s="297"/>
      <c r="V397" s="297"/>
      <c r="W397" s="297"/>
      <c r="X397" s="297"/>
      <c r="Y397" s="297"/>
      <c r="Z397" s="297"/>
    </row>
    <row r="398" spans="1:26" ht="15.75" customHeight="1">
      <c r="A398" s="297"/>
      <c r="B398" s="297"/>
      <c r="C398" s="297"/>
      <c r="D398" s="297"/>
      <c r="E398" s="297"/>
      <c r="F398" s="297"/>
      <c r="G398" s="297"/>
      <c r="H398" s="297"/>
      <c r="I398" s="297"/>
      <c r="J398" s="297"/>
      <c r="K398" s="297"/>
      <c r="L398" s="297"/>
      <c r="M398" s="297"/>
      <c r="N398" s="735"/>
      <c r="O398" s="735"/>
      <c r="P398" s="297"/>
      <c r="Q398" s="297"/>
      <c r="R398" s="297"/>
      <c r="S398" s="297"/>
      <c r="T398" s="297"/>
      <c r="U398" s="297"/>
      <c r="V398" s="297"/>
      <c r="W398" s="297"/>
      <c r="X398" s="297"/>
      <c r="Y398" s="297"/>
      <c r="Z398" s="297"/>
    </row>
    <row r="399" spans="1:26" ht="15.75" customHeight="1">
      <c r="A399" s="297"/>
      <c r="B399" s="297"/>
      <c r="C399" s="297"/>
      <c r="D399" s="297"/>
      <c r="E399" s="297"/>
      <c r="F399" s="297"/>
      <c r="G399" s="297"/>
      <c r="H399" s="297"/>
      <c r="I399" s="297"/>
      <c r="J399" s="297"/>
      <c r="K399" s="297"/>
      <c r="L399" s="297"/>
      <c r="M399" s="297"/>
      <c r="N399" s="735"/>
      <c r="O399" s="735"/>
      <c r="P399" s="297"/>
      <c r="Q399" s="297"/>
      <c r="R399" s="297"/>
      <c r="S399" s="297"/>
      <c r="T399" s="297"/>
      <c r="U399" s="297"/>
      <c r="V399" s="297"/>
      <c r="W399" s="297"/>
      <c r="X399" s="297"/>
      <c r="Y399" s="297"/>
      <c r="Z399" s="297"/>
    </row>
    <row r="400" spans="1:26" ht="15.75" customHeight="1">
      <c r="A400" s="297"/>
      <c r="B400" s="297"/>
      <c r="C400" s="297"/>
      <c r="D400" s="297"/>
      <c r="E400" s="297"/>
      <c r="F400" s="297"/>
      <c r="G400" s="297"/>
      <c r="H400" s="297"/>
      <c r="I400" s="297"/>
      <c r="J400" s="297"/>
      <c r="K400" s="297"/>
      <c r="L400" s="297"/>
      <c r="M400" s="297"/>
      <c r="N400" s="735"/>
      <c r="O400" s="735"/>
      <c r="P400" s="297"/>
      <c r="Q400" s="297"/>
      <c r="R400" s="297"/>
      <c r="S400" s="297"/>
      <c r="T400" s="297"/>
      <c r="U400" s="297"/>
      <c r="V400" s="297"/>
      <c r="W400" s="297"/>
      <c r="X400" s="297"/>
      <c r="Y400" s="297"/>
      <c r="Z400" s="297"/>
    </row>
    <row r="401" spans="1:26" ht="15.75" customHeight="1">
      <c r="A401" s="297"/>
      <c r="B401" s="297"/>
      <c r="C401" s="297"/>
      <c r="D401" s="297"/>
      <c r="E401" s="297"/>
      <c r="F401" s="297"/>
      <c r="G401" s="297"/>
      <c r="H401" s="297"/>
      <c r="I401" s="297"/>
      <c r="J401" s="297"/>
      <c r="K401" s="297"/>
      <c r="L401" s="297"/>
      <c r="M401" s="297"/>
      <c r="N401" s="735"/>
      <c r="O401" s="735"/>
      <c r="P401" s="297"/>
      <c r="Q401" s="297"/>
      <c r="R401" s="297"/>
      <c r="S401" s="297"/>
      <c r="T401" s="297"/>
      <c r="U401" s="297"/>
      <c r="V401" s="297"/>
      <c r="W401" s="297"/>
      <c r="X401" s="297"/>
      <c r="Y401" s="297"/>
      <c r="Z401" s="297"/>
    </row>
    <row r="402" spans="1:26" ht="15.75" customHeight="1">
      <c r="A402" s="297"/>
      <c r="B402" s="297"/>
      <c r="C402" s="297"/>
      <c r="D402" s="297"/>
      <c r="E402" s="297"/>
      <c r="F402" s="297"/>
      <c r="G402" s="297"/>
      <c r="H402" s="297"/>
      <c r="I402" s="297"/>
      <c r="J402" s="297"/>
      <c r="K402" s="297"/>
      <c r="L402" s="297"/>
      <c r="M402" s="297"/>
      <c r="N402" s="735"/>
      <c r="O402" s="735"/>
      <c r="P402" s="297"/>
      <c r="Q402" s="297"/>
      <c r="R402" s="297"/>
      <c r="S402" s="297"/>
      <c r="T402" s="297"/>
      <c r="U402" s="297"/>
      <c r="V402" s="297"/>
      <c r="W402" s="297"/>
      <c r="X402" s="297"/>
      <c r="Y402" s="297"/>
      <c r="Z402" s="297"/>
    </row>
    <row r="403" spans="1:26" ht="15.75" customHeight="1">
      <c r="A403" s="297"/>
      <c r="B403" s="297"/>
      <c r="C403" s="297"/>
      <c r="D403" s="297"/>
      <c r="E403" s="297"/>
      <c r="F403" s="297"/>
      <c r="G403" s="297"/>
      <c r="H403" s="297"/>
      <c r="I403" s="297"/>
      <c r="J403" s="297"/>
      <c r="K403" s="297"/>
      <c r="L403" s="297"/>
      <c r="M403" s="297"/>
      <c r="N403" s="735"/>
      <c r="O403" s="735"/>
      <c r="P403" s="297"/>
      <c r="Q403" s="297"/>
      <c r="R403" s="297"/>
      <c r="S403" s="297"/>
      <c r="T403" s="297"/>
      <c r="U403" s="297"/>
      <c r="V403" s="297"/>
      <c r="W403" s="297"/>
      <c r="X403" s="297"/>
      <c r="Y403" s="297"/>
      <c r="Z403" s="297"/>
    </row>
    <row r="404" spans="1:26" ht="15.75" customHeight="1">
      <c r="A404" s="297"/>
      <c r="B404" s="297"/>
      <c r="C404" s="297"/>
      <c r="D404" s="297"/>
      <c r="E404" s="297"/>
      <c r="F404" s="297"/>
      <c r="G404" s="297"/>
      <c r="H404" s="297"/>
      <c r="I404" s="297"/>
      <c r="J404" s="297"/>
      <c r="K404" s="297"/>
      <c r="L404" s="297"/>
      <c r="M404" s="297"/>
      <c r="N404" s="735"/>
      <c r="O404" s="735"/>
      <c r="P404" s="297"/>
      <c r="Q404" s="297"/>
      <c r="R404" s="297"/>
      <c r="S404" s="297"/>
      <c r="T404" s="297"/>
      <c r="U404" s="297"/>
      <c r="V404" s="297"/>
      <c r="W404" s="297"/>
      <c r="X404" s="297"/>
      <c r="Y404" s="297"/>
      <c r="Z404" s="297"/>
    </row>
    <row r="405" spans="1:26" ht="15.75" customHeight="1">
      <c r="A405" s="297"/>
      <c r="B405" s="297"/>
      <c r="C405" s="297"/>
      <c r="D405" s="297"/>
      <c r="E405" s="297"/>
      <c r="F405" s="297"/>
      <c r="G405" s="297"/>
      <c r="H405" s="297"/>
      <c r="I405" s="297"/>
      <c r="J405" s="297"/>
      <c r="K405" s="297"/>
      <c r="L405" s="297"/>
      <c r="M405" s="297"/>
      <c r="N405" s="735"/>
      <c r="O405" s="735"/>
      <c r="P405" s="297"/>
      <c r="Q405" s="297"/>
      <c r="R405" s="297"/>
      <c r="S405" s="297"/>
      <c r="T405" s="297"/>
      <c r="U405" s="297"/>
      <c r="V405" s="297"/>
      <c r="W405" s="297"/>
      <c r="X405" s="297"/>
      <c r="Y405" s="297"/>
      <c r="Z405" s="297"/>
    </row>
    <row r="406" spans="1:26" ht="15.75" customHeight="1">
      <c r="A406" s="297"/>
      <c r="B406" s="297"/>
      <c r="C406" s="297"/>
      <c r="D406" s="297"/>
      <c r="E406" s="297"/>
      <c r="F406" s="297"/>
      <c r="G406" s="297"/>
      <c r="H406" s="297"/>
      <c r="I406" s="297"/>
      <c r="J406" s="297"/>
      <c r="K406" s="297"/>
      <c r="L406" s="297"/>
      <c r="M406" s="297"/>
      <c r="N406" s="735"/>
      <c r="O406" s="735"/>
      <c r="P406" s="297"/>
      <c r="Q406" s="297"/>
      <c r="R406" s="297"/>
      <c r="S406" s="297"/>
      <c r="T406" s="297"/>
      <c r="U406" s="297"/>
      <c r="V406" s="297"/>
      <c r="W406" s="297"/>
      <c r="X406" s="297"/>
      <c r="Y406" s="297"/>
      <c r="Z406" s="297"/>
    </row>
    <row r="407" spans="1:26" ht="15.75" customHeight="1">
      <c r="A407" s="297"/>
      <c r="B407" s="297"/>
      <c r="C407" s="297"/>
      <c r="D407" s="297"/>
      <c r="E407" s="297"/>
      <c r="F407" s="297"/>
      <c r="G407" s="297"/>
      <c r="H407" s="297"/>
      <c r="I407" s="297"/>
      <c r="J407" s="297"/>
      <c r="K407" s="297"/>
      <c r="L407" s="297"/>
      <c r="M407" s="297"/>
      <c r="N407" s="735"/>
      <c r="O407" s="735"/>
      <c r="P407" s="297"/>
      <c r="Q407" s="297"/>
      <c r="R407" s="297"/>
      <c r="S407" s="297"/>
      <c r="T407" s="297"/>
      <c r="U407" s="297"/>
      <c r="V407" s="297"/>
      <c r="W407" s="297"/>
      <c r="X407" s="297"/>
      <c r="Y407" s="297"/>
      <c r="Z407" s="297"/>
    </row>
    <row r="408" spans="1:26" ht="15.75" customHeight="1">
      <c r="A408" s="297"/>
      <c r="B408" s="297"/>
      <c r="C408" s="297"/>
      <c r="D408" s="297"/>
      <c r="E408" s="297"/>
      <c r="F408" s="297"/>
      <c r="G408" s="297"/>
      <c r="H408" s="297"/>
      <c r="I408" s="297"/>
      <c r="J408" s="297"/>
      <c r="K408" s="297"/>
      <c r="L408" s="297"/>
      <c r="M408" s="297"/>
      <c r="N408" s="735"/>
      <c r="O408" s="735"/>
      <c r="P408" s="297"/>
      <c r="Q408" s="297"/>
      <c r="R408" s="297"/>
      <c r="S408" s="297"/>
      <c r="T408" s="297"/>
      <c r="U408" s="297"/>
      <c r="V408" s="297"/>
      <c r="W408" s="297"/>
      <c r="X408" s="297"/>
      <c r="Y408" s="297"/>
      <c r="Z408" s="297"/>
    </row>
    <row r="409" spans="1:26" ht="15.75" customHeight="1">
      <c r="A409" s="297"/>
      <c r="B409" s="297"/>
      <c r="C409" s="297"/>
      <c r="D409" s="297"/>
      <c r="E409" s="297"/>
      <c r="F409" s="297"/>
      <c r="G409" s="297"/>
      <c r="H409" s="297"/>
      <c r="I409" s="297"/>
      <c r="J409" s="297"/>
      <c r="K409" s="297"/>
      <c r="L409" s="297"/>
      <c r="M409" s="297"/>
      <c r="N409" s="735"/>
      <c r="O409" s="735"/>
      <c r="P409" s="297"/>
      <c r="Q409" s="297"/>
      <c r="R409" s="297"/>
      <c r="S409" s="297"/>
      <c r="T409" s="297"/>
      <c r="U409" s="297"/>
      <c r="V409" s="297"/>
      <c r="W409" s="297"/>
      <c r="X409" s="297"/>
      <c r="Y409" s="297"/>
      <c r="Z409" s="297"/>
    </row>
    <row r="410" spans="1:26" ht="15.75" customHeight="1">
      <c r="A410" s="297"/>
      <c r="B410" s="297"/>
      <c r="C410" s="297"/>
      <c r="D410" s="297"/>
      <c r="E410" s="297"/>
      <c r="F410" s="297"/>
      <c r="G410" s="297"/>
      <c r="H410" s="297"/>
      <c r="I410" s="297"/>
      <c r="J410" s="297"/>
      <c r="K410" s="297"/>
      <c r="L410" s="297"/>
      <c r="M410" s="297"/>
      <c r="N410" s="735"/>
      <c r="O410" s="735"/>
      <c r="P410" s="297"/>
      <c r="Q410" s="297"/>
      <c r="R410" s="297"/>
      <c r="S410" s="297"/>
      <c r="T410" s="297"/>
      <c r="U410" s="297"/>
      <c r="V410" s="297"/>
      <c r="W410" s="297"/>
      <c r="X410" s="297"/>
      <c r="Y410" s="297"/>
      <c r="Z410" s="297"/>
    </row>
    <row r="411" spans="1:26" ht="15.75" customHeight="1">
      <c r="A411" s="297"/>
      <c r="B411" s="297"/>
      <c r="C411" s="297"/>
      <c r="D411" s="297"/>
      <c r="E411" s="297"/>
      <c r="F411" s="297"/>
      <c r="G411" s="297"/>
      <c r="H411" s="297"/>
      <c r="I411" s="297"/>
      <c r="J411" s="297"/>
      <c r="K411" s="297"/>
      <c r="L411" s="297"/>
      <c r="M411" s="297"/>
      <c r="N411" s="735"/>
      <c r="O411" s="735"/>
      <c r="P411" s="297"/>
      <c r="Q411" s="297"/>
      <c r="R411" s="297"/>
      <c r="S411" s="297"/>
      <c r="T411" s="297"/>
      <c r="U411" s="297"/>
      <c r="V411" s="297"/>
      <c r="W411" s="297"/>
      <c r="X411" s="297"/>
      <c r="Y411" s="297"/>
      <c r="Z411" s="297"/>
    </row>
    <row r="412" spans="1:26" ht="15.75" customHeight="1">
      <c r="A412" s="297"/>
      <c r="B412" s="297"/>
      <c r="C412" s="297"/>
      <c r="D412" s="297"/>
      <c r="E412" s="297"/>
      <c r="F412" s="297"/>
      <c r="G412" s="297"/>
      <c r="H412" s="297"/>
      <c r="I412" s="297"/>
      <c r="J412" s="297"/>
      <c r="K412" s="297"/>
      <c r="L412" s="297"/>
      <c r="M412" s="297"/>
      <c r="N412" s="735"/>
      <c r="O412" s="735"/>
      <c r="P412" s="297"/>
      <c r="Q412" s="297"/>
      <c r="R412" s="297"/>
      <c r="S412" s="297"/>
      <c r="T412" s="297"/>
      <c r="U412" s="297"/>
      <c r="V412" s="297"/>
      <c r="W412" s="297"/>
      <c r="X412" s="297"/>
      <c r="Y412" s="297"/>
      <c r="Z412" s="297"/>
    </row>
    <row r="413" spans="1:26" ht="15.75" customHeight="1">
      <c r="A413" s="297"/>
      <c r="B413" s="297"/>
      <c r="C413" s="297"/>
      <c r="D413" s="297"/>
      <c r="E413" s="297"/>
      <c r="F413" s="297"/>
      <c r="G413" s="297"/>
      <c r="H413" s="297"/>
      <c r="I413" s="297"/>
      <c r="J413" s="297"/>
      <c r="K413" s="297"/>
      <c r="L413" s="297"/>
      <c r="M413" s="297"/>
      <c r="N413" s="735"/>
      <c r="O413" s="735"/>
      <c r="P413" s="297"/>
      <c r="Q413" s="297"/>
      <c r="R413" s="297"/>
      <c r="S413" s="297"/>
      <c r="T413" s="297"/>
      <c r="U413" s="297"/>
      <c r="V413" s="297"/>
      <c r="W413" s="297"/>
      <c r="X413" s="297"/>
      <c r="Y413" s="297"/>
      <c r="Z413" s="297"/>
    </row>
    <row r="414" spans="1:26" ht="15.75" customHeight="1">
      <c r="A414" s="297"/>
      <c r="B414" s="297"/>
      <c r="C414" s="297"/>
      <c r="D414" s="297"/>
      <c r="E414" s="297"/>
      <c r="F414" s="297"/>
      <c r="G414" s="297"/>
      <c r="H414" s="297"/>
      <c r="I414" s="297"/>
      <c r="J414" s="297"/>
      <c r="K414" s="297"/>
      <c r="L414" s="297"/>
      <c r="M414" s="297"/>
      <c r="N414" s="735"/>
      <c r="O414" s="735"/>
      <c r="P414" s="297"/>
      <c r="Q414" s="297"/>
      <c r="R414" s="297"/>
      <c r="S414" s="297"/>
      <c r="T414" s="297"/>
      <c r="U414" s="297"/>
      <c r="V414" s="297"/>
      <c r="W414" s="297"/>
      <c r="X414" s="297"/>
      <c r="Y414" s="297"/>
      <c r="Z414" s="297"/>
    </row>
    <row r="415" spans="1:26" ht="15.75" customHeight="1">
      <c r="A415" s="297"/>
      <c r="B415" s="297"/>
      <c r="C415" s="297"/>
      <c r="D415" s="297"/>
      <c r="E415" s="297"/>
      <c r="F415" s="297"/>
      <c r="G415" s="297"/>
      <c r="H415" s="297"/>
      <c r="I415" s="297"/>
      <c r="J415" s="297"/>
      <c r="K415" s="297"/>
      <c r="L415" s="297"/>
      <c r="M415" s="297"/>
      <c r="N415" s="735"/>
      <c r="O415" s="735"/>
      <c r="P415" s="297"/>
      <c r="Q415" s="297"/>
      <c r="R415" s="297"/>
      <c r="S415" s="297"/>
      <c r="T415" s="297"/>
      <c r="U415" s="297"/>
      <c r="V415" s="297"/>
      <c r="W415" s="297"/>
      <c r="X415" s="297"/>
      <c r="Y415" s="297"/>
      <c r="Z415" s="297"/>
    </row>
    <row r="416" spans="1:26" ht="15.75" customHeight="1">
      <c r="A416" s="297"/>
      <c r="B416" s="297"/>
      <c r="C416" s="297"/>
      <c r="D416" s="297"/>
      <c r="E416" s="297"/>
      <c r="F416" s="297"/>
      <c r="G416" s="297"/>
      <c r="H416" s="297"/>
      <c r="I416" s="297"/>
      <c r="J416" s="297"/>
      <c r="K416" s="297"/>
      <c r="L416" s="297"/>
      <c r="M416" s="297"/>
      <c r="N416" s="735"/>
      <c r="O416" s="735"/>
      <c r="P416" s="297"/>
      <c r="Q416" s="297"/>
      <c r="R416" s="297"/>
      <c r="S416" s="297"/>
      <c r="T416" s="297"/>
      <c r="U416" s="297"/>
      <c r="V416" s="297"/>
      <c r="W416" s="297"/>
      <c r="X416" s="297"/>
      <c r="Y416" s="297"/>
      <c r="Z416" s="297"/>
    </row>
    <row r="417" spans="1:26" ht="15.75" customHeight="1">
      <c r="A417" s="297"/>
      <c r="B417" s="297"/>
      <c r="C417" s="297"/>
      <c r="D417" s="297"/>
      <c r="E417" s="297"/>
      <c r="F417" s="297"/>
      <c r="G417" s="297"/>
      <c r="H417" s="297"/>
      <c r="I417" s="297"/>
      <c r="J417" s="297"/>
      <c r="K417" s="297"/>
      <c r="L417" s="297"/>
      <c r="M417" s="297"/>
      <c r="N417" s="735"/>
      <c r="O417" s="735"/>
      <c r="P417" s="297"/>
      <c r="Q417" s="297"/>
      <c r="R417" s="297"/>
      <c r="S417" s="297"/>
      <c r="T417" s="297"/>
      <c r="U417" s="297"/>
      <c r="V417" s="297"/>
      <c r="W417" s="297"/>
      <c r="X417" s="297"/>
      <c r="Y417" s="297"/>
      <c r="Z417" s="297"/>
    </row>
    <row r="418" spans="1:26" ht="15.75" customHeight="1">
      <c r="A418" s="297"/>
      <c r="B418" s="297"/>
      <c r="C418" s="297"/>
      <c r="D418" s="297"/>
      <c r="E418" s="297"/>
      <c r="F418" s="297"/>
      <c r="G418" s="297"/>
      <c r="H418" s="297"/>
      <c r="I418" s="297"/>
      <c r="J418" s="297"/>
      <c r="K418" s="297"/>
      <c r="L418" s="297"/>
      <c r="M418" s="297"/>
      <c r="N418" s="735"/>
      <c r="O418" s="735"/>
      <c r="P418" s="297"/>
      <c r="Q418" s="297"/>
      <c r="R418" s="297"/>
      <c r="S418" s="297"/>
      <c r="T418" s="297"/>
      <c r="U418" s="297"/>
      <c r="V418" s="297"/>
      <c r="W418" s="297"/>
      <c r="X418" s="297"/>
      <c r="Y418" s="297"/>
      <c r="Z418" s="297"/>
    </row>
    <row r="419" spans="1:26" ht="15.75" customHeight="1">
      <c r="A419" s="297"/>
      <c r="B419" s="297"/>
      <c r="C419" s="297"/>
      <c r="D419" s="297"/>
      <c r="E419" s="297"/>
      <c r="F419" s="297"/>
      <c r="G419" s="297"/>
      <c r="H419" s="297"/>
      <c r="I419" s="297"/>
      <c r="J419" s="297"/>
      <c r="K419" s="297"/>
      <c r="L419" s="297"/>
      <c r="M419" s="297"/>
      <c r="N419" s="735"/>
      <c r="O419" s="735"/>
      <c r="P419" s="297"/>
      <c r="Q419" s="297"/>
      <c r="R419" s="297"/>
      <c r="S419" s="297"/>
      <c r="T419" s="297"/>
      <c r="U419" s="297"/>
      <c r="V419" s="297"/>
      <c r="W419" s="297"/>
      <c r="X419" s="297"/>
      <c r="Y419" s="297"/>
      <c r="Z419" s="297"/>
    </row>
    <row r="420" spans="1:26" ht="15.75" customHeight="1">
      <c r="A420" s="297"/>
      <c r="B420" s="297"/>
      <c r="C420" s="297"/>
      <c r="D420" s="297"/>
      <c r="E420" s="297"/>
      <c r="F420" s="297"/>
      <c r="G420" s="297"/>
      <c r="H420" s="297"/>
      <c r="I420" s="297"/>
      <c r="J420" s="297"/>
      <c r="K420" s="297"/>
      <c r="L420" s="297"/>
      <c r="M420" s="297"/>
      <c r="N420" s="735"/>
      <c r="O420" s="735"/>
      <c r="P420" s="297"/>
      <c r="Q420" s="297"/>
      <c r="R420" s="297"/>
      <c r="S420" s="297"/>
      <c r="T420" s="297"/>
      <c r="U420" s="297"/>
      <c r="V420" s="297"/>
      <c r="W420" s="297"/>
      <c r="X420" s="297"/>
      <c r="Y420" s="297"/>
      <c r="Z420" s="297"/>
    </row>
    <row r="421" spans="1:26" ht="15.75" customHeight="1">
      <c r="A421" s="297"/>
      <c r="B421" s="297"/>
      <c r="C421" s="297"/>
      <c r="D421" s="297"/>
      <c r="E421" s="297"/>
      <c r="F421" s="297"/>
      <c r="G421" s="297"/>
      <c r="H421" s="297"/>
      <c r="I421" s="297"/>
      <c r="J421" s="297"/>
      <c r="K421" s="297"/>
      <c r="L421" s="297"/>
      <c r="M421" s="297"/>
      <c r="N421" s="735"/>
      <c r="O421" s="735"/>
      <c r="P421" s="297"/>
      <c r="Q421" s="297"/>
      <c r="R421" s="297"/>
      <c r="S421" s="297"/>
      <c r="T421" s="297"/>
      <c r="U421" s="297"/>
      <c r="V421" s="297"/>
      <c r="W421" s="297"/>
      <c r="X421" s="297"/>
      <c r="Y421" s="297"/>
      <c r="Z421" s="297"/>
    </row>
    <row r="422" spans="1:26" ht="15.75" customHeight="1">
      <c r="A422" s="297"/>
      <c r="B422" s="297"/>
      <c r="C422" s="297"/>
      <c r="D422" s="297"/>
      <c r="E422" s="297"/>
      <c r="F422" s="297"/>
      <c r="G422" s="297"/>
      <c r="H422" s="297"/>
      <c r="I422" s="297"/>
      <c r="J422" s="297"/>
      <c r="K422" s="297"/>
      <c r="L422" s="297"/>
      <c r="M422" s="297"/>
      <c r="N422" s="735"/>
      <c r="O422" s="735"/>
      <c r="P422" s="297"/>
      <c r="Q422" s="297"/>
      <c r="R422" s="297"/>
      <c r="S422" s="297"/>
      <c r="T422" s="297"/>
      <c r="U422" s="297"/>
      <c r="V422" s="297"/>
      <c r="W422" s="297"/>
      <c r="X422" s="297"/>
      <c r="Y422" s="297"/>
      <c r="Z422" s="297"/>
    </row>
    <row r="423" spans="1:26" ht="15.75" customHeight="1">
      <c r="A423" s="297"/>
      <c r="B423" s="297"/>
      <c r="C423" s="297"/>
      <c r="D423" s="297"/>
      <c r="E423" s="297"/>
      <c r="F423" s="297"/>
      <c r="G423" s="297"/>
      <c r="H423" s="297"/>
      <c r="I423" s="297"/>
      <c r="J423" s="297"/>
      <c r="K423" s="297"/>
      <c r="L423" s="297"/>
      <c r="M423" s="297"/>
      <c r="N423" s="735"/>
      <c r="O423" s="735"/>
      <c r="P423" s="297"/>
      <c r="Q423" s="297"/>
      <c r="R423" s="297"/>
      <c r="S423" s="297"/>
      <c r="T423" s="297"/>
      <c r="U423" s="297"/>
      <c r="V423" s="297"/>
      <c r="W423" s="297"/>
      <c r="X423" s="297"/>
      <c r="Y423" s="297"/>
      <c r="Z423" s="297"/>
    </row>
    <row r="424" spans="1:26" ht="15.75" customHeight="1">
      <c r="A424" s="297"/>
      <c r="B424" s="297"/>
      <c r="C424" s="297"/>
      <c r="D424" s="297"/>
      <c r="E424" s="297"/>
      <c r="F424" s="297"/>
      <c r="G424" s="297"/>
      <c r="H424" s="297"/>
      <c r="I424" s="297"/>
      <c r="J424" s="297"/>
      <c r="K424" s="297"/>
      <c r="L424" s="297"/>
      <c r="M424" s="297"/>
      <c r="N424" s="735"/>
      <c r="O424" s="735"/>
      <c r="P424" s="297"/>
      <c r="Q424" s="297"/>
      <c r="R424" s="297"/>
      <c r="S424" s="297"/>
      <c r="T424" s="297"/>
      <c r="U424" s="297"/>
      <c r="V424" s="297"/>
      <c r="W424" s="297"/>
      <c r="X424" s="297"/>
      <c r="Y424" s="297"/>
      <c r="Z424" s="297"/>
    </row>
    <row r="425" spans="1:26" ht="15.75" customHeight="1">
      <c r="A425" s="297"/>
      <c r="B425" s="297"/>
      <c r="C425" s="297"/>
      <c r="D425" s="297"/>
      <c r="E425" s="297"/>
      <c r="F425" s="297"/>
      <c r="G425" s="297"/>
      <c r="H425" s="297"/>
      <c r="I425" s="297"/>
      <c r="J425" s="297"/>
      <c r="K425" s="297"/>
      <c r="L425" s="297"/>
      <c r="M425" s="297"/>
      <c r="N425" s="735"/>
      <c r="O425" s="735"/>
      <c r="P425" s="297"/>
      <c r="Q425" s="297"/>
      <c r="R425" s="297"/>
      <c r="S425" s="297"/>
      <c r="T425" s="297"/>
      <c r="U425" s="297"/>
      <c r="V425" s="297"/>
      <c r="W425" s="297"/>
      <c r="X425" s="297"/>
      <c r="Y425" s="297"/>
      <c r="Z425" s="297"/>
    </row>
    <row r="426" spans="1:26" ht="15.75" customHeight="1">
      <c r="A426" s="297"/>
      <c r="B426" s="297"/>
      <c r="C426" s="297"/>
      <c r="D426" s="297"/>
      <c r="E426" s="297"/>
      <c r="F426" s="297"/>
      <c r="G426" s="297"/>
      <c r="H426" s="297"/>
      <c r="I426" s="297"/>
      <c r="J426" s="297"/>
      <c r="K426" s="297"/>
      <c r="L426" s="297"/>
      <c r="M426" s="297"/>
      <c r="N426" s="735"/>
      <c r="O426" s="735"/>
      <c r="P426" s="297"/>
      <c r="Q426" s="297"/>
      <c r="R426" s="297"/>
      <c r="S426" s="297"/>
      <c r="T426" s="297"/>
      <c r="U426" s="297"/>
      <c r="V426" s="297"/>
      <c r="W426" s="297"/>
      <c r="X426" s="297"/>
      <c r="Y426" s="297"/>
      <c r="Z426" s="297"/>
    </row>
    <row r="427" spans="1:26" ht="15.75" customHeight="1">
      <c r="A427" s="297"/>
      <c r="B427" s="297"/>
      <c r="C427" s="297"/>
      <c r="D427" s="297"/>
      <c r="E427" s="297"/>
      <c r="F427" s="297"/>
      <c r="G427" s="297"/>
      <c r="H427" s="297"/>
      <c r="I427" s="297"/>
      <c r="J427" s="297"/>
      <c r="K427" s="297"/>
      <c r="L427" s="297"/>
      <c r="M427" s="297"/>
      <c r="N427" s="735"/>
      <c r="O427" s="735"/>
      <c r="P427" s="297"/>
      <c r="Q427" s="297"/>
      <c r="R427" s="297"/>
      <c r="S427" s="297"/>
      <c r="T427" s="297"/>
      <c r="U427" s="297"/>
      <c r="V427" s="297"/>
      <c r="W427" s="297"/>
      <c r="X427" s="297"/>
      <c r="Y427" s="297"/>
      <c r="Z427" s="297"/>
    </row>
    <row r="428" spans="1:26" ht="15.75" customHeight="1">
      <c r="A428" s="297"/>
      <c r="B428" s="297"/>
      <c r="C428" s="297"/>
      <c r="D428" s="297"/>
      <c r="E428" s="297"/>
      <c r="F428" s="297"/>
      <c r="G428" s="297"/>
      <c r="H428" s="297"/>
      <c r="I428" s="297"/>
      <c r="J428" s="297"/>
      <c r="K428" s="297"/>
      <c r="L428" s="297"/>
      <c r="M428" s="297"/>
      <c r="N428" s="735"/>
      <c r="O428" s="735"/>
      <c r="P428" s="297"/>
      <c r="Q428" s="297"/>
      <c r="R428" s="297"/>
      <c r="S428" s="297"/>
      <c r="T428" s="297"/>
      <c r="U428" s="297"/>
      <c r="V428" s="297"/>
      <c r="W428" s="297"/>
      <c r="X428" s="297"/>
      <c r="Y428" s="297"/>
      <c r="Z428" s="297"/>
    </row>
    <row r="429" spans="1:26" ht="15.75" customHeight="1">
      <c r="A429" s="297"/>
      <c r="B429" s="297"/>
      <c r="C429" s="297"/>
      <c r="D429" s="297"/>
      <c r="E429" s="297"/>
      <c r="F429" s="297"/>
      <c r="G429" s="297"/>
      <c r="H429" s="297"/>
      <c r="I429" s="297"/>
      <c r="J429" s="297"/>
      <c r="K429" s="297"/>
      <c r="L429" s="297"/>
      <c r="M429" s="297"/>
      <c r="N429" s="735"/>
      <c r="O429" s="735"/>
      <c r="P429" s="297"/>
      <c r="Q429" s="297"/>
      <c r="R429" s="297"/>
      <c r="S429" s="297"/>
      <c r="T429" s="297"/>
      <c r="U429" s="297"/>
      <c r="V429" s="297"/>
      <c r="W429" s="297"/>
      <c r="X429" s="297"/>
      <c r="Y429" s="297"/>
      <c r="Z429" s="297"/>
    </row>
    <row r="430" spans="1:26" ht="15.75" customHeight="1">
      <c r="A430" s="297"/>
      <c r="B430" s="297"/>
      <c r="C430" s="297"/>
      <c r="D430" s="297"/>
      <c r="E430" s="297"/>
      <c r="F430" s="297"/>
      <c r="G430" s="297"/>
      <c r="H430" s="297"/>
      <c r="I430" s="297"/>
      <c r="J430" s="297"/>
      <c r="K430" s="297"/>
      <c r="L430" s="297"/>
      <c r="M430" s="297"/>
      <c r="N430" s="735"/>
      <c r="O430" s="735"/>
      <c r="P430" s="297"/>
      <c r="Q430" s="297"/>
      <c r="R430" s="297"/>
      <c r="S430" s="297"/>
      <c r="T430" s="297"/>
      <c r="U430" s="297"/>
      <c r="V430" s="297"/>
      <c r="W430" s="297"/>
      <c r="X430" s="297"/>
      <c r="Y430" s="297"/>
      <c r="Z430" s="297"/>
    </row>
    <row r="431" spans="1:26" ht="15.75" customHeight="1">
      <c r="A431" s="297"/>
      <c r="B431" s="297"/>
      <c r="C431" s="297"/>
      <c r="D431" s="297"/>
      <c r="E431" s="297"/>
      <c r="F431" s="297"/>
      <c r="G431" s="297"/>
      <c r="H431" s="297"/>
      <c r="I431" s="297"/>
      <c r="J431" s="297"/>
      <c r="K431" s="297"/>
      <c r="L431" s="297"/>
      <c r="M431" s="297"/>
      <c r="N431" s="735"/>
      <c r="O431" s="735"/>
      <c r="P431" s="297"/>
      <c r="Q431" s="297"/>
      <c r="R431" s="297"/>
      <c r="S431" s="297"/>
      <c r="T431" s="297"/>
      <c r="U431" s="297"/>
      <c r="V431" s="297"/>
      <c r="W431" s="297"/>
      <c r="X431" s="297"/>
      <c r="Y431" s="297"/>
      <c r="Z431" s="297"/>
    </row>
    <row r="432" spans="1:26" ht="15.75" customHeight="1">
      <c r="A432" s="297"/>
      <c r="B432" s="297"/>
      <c r="C432" s="297"/>
      <c r="D432" s="297"/>
      <c r="E432" s="297"/>
      <c r="F432" s="297"/>
      <c r="G432" s="297"/>
      <c r="H432" s="297"/>
      <c r="I432" s="297"/>
      <c r="J432" s="297"/>
      <c r="K432" s="297"/>
      <c r="L432" s="297"/>
      <c r="M432" s="297"/>
      <c r="N432" s="735"/>
      <c r="O432" s="735"/>
      <c r="P432" s="297"/>
      <c r="Q432" s="297"/>
      <c r="R432" s="297"/>
      <c r="S432" s="297"/>
      <c r="T432" s="297"/>
      <c r="U432" s="297"/>
      <c r="V432" s="297"/>
      <c r="W432" s="297"/>
      <c r="X432" s="297"/>
      <c r="Y432" s="297"/>
      <c r="Z432" s="297"/>
    </row>
    <row r="433" spans="1:26" ht="15.75" customHeight="1">
      <c r="A433" s="297"/>
      <c r="B433" s="297"/>
      <c r="C433" s="297"/>
      <c r="D433" s="297"/>
      <c r="E433" s="297"/>
      <c r="F433" s="297"/>
      <c r="G433" s="297"/>
      <c r="H433" s="297"/>
      <c r="I433" s="297"/>
      <c r="J433" s="297"/>
      <c r="K433" s="297"/>
      <c r="L433" s="297"/>
      <c r="M433" s="297"/>
      <c r="N433" s="735"/>
      <c r="O433" s="735"/>
      <c r="P433" s="297"/>
      <c r="Q433" s="297"/>
      <c r="R433" s="297"/>
      <c r="S433" s="297"/>
      <c r="T433" s="297"/>
      <c r="U433" s="297"/>
      <c r="V433" s="297"/>
      <c r="W433" s="297"/>
      <c r="X433" s="297"/>
      <c r="Y433" s="297"/>
      <c r="Z433" s="297"/>
    </row>
    <row r="434" spans="1:26" ht="15.75" customHeight="1">
      <c r="A434" s="297"/>
      <c r="B434" s="297"/>
      <c r="C434" s="297"/>
      <c r="D434" s="297"/>
      <c r="E434" s="297"/>
      <c r="F434" s="297"/>
      <c r="G434" s="297"/>
      <c r="H434" s="297"/>
      <c r="I434" s="297"/>
      <c r="J434" s="297"/>
      <c r="K434" s="297"/>
      <c r="L434" s="297"/>
      <c r="M434" s="297"/>
      <c r="N434" s="735"/>
      <c r="O434" s="735"/>
      <c r="P434" s="297"/>
      <c r="Q434" s="297"/>
      <c r="R434" s="297"/>
      <c r="S434" s="297"/>
      <c r="T434" s="297"/>
      <c r="U434" s="297"/>
      <c r="V434" s="297"/>
      <c r="W434" s="297"/>
      <c r="X434" s="297"/>
      <c r="Y434" s="297"/>
      <c r="Z434" s="297"/>
    </row>
    <row r="435" spans="1:26" ht="15.75" customHeight="1">
      <c r="A435" s="297"/>
      <c r="B435" s="297"/>
      <c r="C435" s="297"/>
      <c r="D435" s="297"/>
      <c r="E435" s="297"/>
      <c r="F435" s="297"/>
      <c r="G435" s="297"/>
      <c r="H435" s="297"/>
      <c r="I435" s="297"/>
      <c r="J435" s="297"/>
      <c r="K435" s="297"/>
      <c r="L435" s="297"/>
      <c r="M435" s="297"/>
      <c r="N435" s="735"/>
      <c r="O435" s="735"/>
      <c r="P435" s="297"/>
      <c r="Q435" s="297"/>
      <c r="R435" s="297"/>
      <c r="S435" s="297"/>
      <c r="T435" s="297"/>
      <c r="U435" s="297"/>
      <c r="V435" s="297"/>
      <c r="W435" s="297"/>
      <c r="X435" s="297"/>
      <c r="Y435" s="297"/>
      <c r="Z435" s="297"/>
    </row>
    <row r="436" spans="1:26" ht="15.75" customHeight="1">
      <c r="A436" s="297"/>
      <c r="B436" s="297"/>
      <c r="C436" s="297"/>
      <c r="D436" s="297"/>
      <c r="E436" s="297"/>
      <c r="F436" s="297"/>
      <c r="G436" s="297"/>
      <c r="H436" s="297"/>
      <c r="I436" s="297"/>
      <c r="J436" s="297"/>
      <c r="K436" s="297"/>
      <c r="L436" s="297"/>
      <c r="M436" s="297"/>
      <c r="N436" s="735"/>
      <c r="O436" s="735"/>
      <c r="P436" s="297"/>
      <c r="Q436" s="297"/>
      <c r="R436" s="297"/>
      <c r="S436" s="297"/>
      <c r="T436" s="297"/>
      <c r="U436" s="297"/>
      <c r="V436" s="297"/>
      <c r="W436" s="297"/>
      <c r="X436" s="297"/>
      <c r="Y436" s="297"/>
      <c r="Z436" s="297"/>
    </row>
    <row r="437" spans="1:26" ht="15.75" customHeight="1">
      <c r="A437" s="297"/>
      <c r="B437" s="297"/>
      <c r="C437" s="297"/>
      <c r="D437" s="297"/>
      <c r="E437" s="297"/>
      <c r="F437" s="297"/>
      <c r="G437" s="297"/>
      <c r="H437" s="297"/>
      <c r="I437" s="297"/>
      <c r="J437" s="297"/>
      <c r="K437" s="297"/>
      <c r="L437" s="297"/>
      <c r="M437" s="297"/>
      <c r="N437" s="735"/>
      <c r="O437" s="735"/>
      <c r="P437" s="297"/>
      <c r="Q437" s="297"/>
      <c r="R437" s="297"/>
      <c r="S437" s="297"/>
      <c r="T437" s="297"/>
      <c r="U437" s="297"/>
      <c r="V437" s="297"/>
      <c r="W437" s="297"/>
      <c r="X437" s="297"/>
      <c r="Y437" s="297"/>
      <c r="Z437" s="297"/>
    </row>
    <row r="438" spans="1:26" ht="15.75" customHeight="1">
      <c r="A438" s="297"/>
      <c r="B438" s="297"/>
      <c r="C438" s="297"/>
      <c r="D438" s="297"/>
      <c r="E438" s="297"/>
      <c r="F438" s="297"/>
      <c r="G438" s="297"/>
      <c r="H438" s="297"/>
      <c r="I438" s="297"/>
      <c r="J438" s="297"/>
      <c r="K438" s="297"/>
      <c r="L438" s="297"/>
      <c r="M438" s="297"/>
      <c r="N438" s="735"/>
      <c r="O438" s="735"/>
      <c r="P438" s="297"/>
      <c r="Q438" s="297"/>
      <c r="R438" s="297"/>
      <c r="S438" s="297"/>
      <c r="T438" s="297"/>
      <c r="U438" s="297"/>
      <c r="V438" s="297"/>
      <c r="W438" s="297"/>
      <c r="X438" s="297"/>
      <c r="Y438" s="297"/>
      <c r="Z438" s="297"/>
    </row>
    <row r="439" spans="1:26" ht="15.75" customHeight="1">
      <c r="A439" s="297"/>
      <c r="B439" s="297"/>
      <c r="C439" s="297"/>
      <c r="D439" s="297"/>
      <c r="E439" s="297"/>
      <c r="F439" s="297"/>
      <c r="G439" s="297"/>
      <c r="H439" s="297"/>
      <c r="I439" s="297"/>
      <c r="J439" s="297"/>
      <c r="K439" s="297"/>
      <c r="L439" s="297"/>
      <c r="M439" s="297"/>
      <c r="N439" s="735"/>
      <c r="O439" s="735"/>
      <c r="P439" s="297"/>
      <c r="Q439" s="297"/>
      <c r="R439" s="297"/>
      <c r="S439" s="297"/>
      <c r="T439" s="297"/>
      <c r="U439" s="297"/>
      <c r="V439" s="297"/>
      <c r="W439" s="297"/>
      <c r="X439" s="297"/>
      <c r="Y439" s="297"/>
      <c r="Z439" s="297"/>
    </row>
    <row r="440" spans="1:26" ht="15.75" customHeight="1">
      <c r="A440" s="297"/>
      <c r="B440" s="297"/>
      <c r="C440" s="297"/>
      <c r="D440" s="297"/>
      <c r="E440" s="297"/>
      <c r="F440" s="297"/>
      <c r="G440" s="297"/>
      <c r="H440" s="297"/>
      <c r="I440" s="297"/>
      <c r="J440" s="297"/>
      <c r="K440" s="297"/>
      <c r="L440" s="297"/>
      <c r="M440" s="297"/>
      <c r="N440" s="735"/>
      <c r="O440" s="735"/>
      <c r="P440" s="297"/>
      <c r="Q440" s="297"/>
      <c r="R440" s="297"/>
      <c r="S440" s="297"/>
      <c r="T440" s="297"/>
      <c r="U440" s="297"/>
      <c r="V440" s="297"/>
      <c r="W440" s="297"/>
      <c r="X440" s="297"/>
      <c r="Y440" s="297"/>
      <c r="Z440" s="297"/>
    </row>
    <row r="441" spans="1:26" ht="15.75" customHeight="1">
      <c r="A441" s="297"/>
      <c r="B441" s="297"/>
      <c r="C441" s="297"/>
      <c r="D441" s="297"/>
      <c r="E441" s="297"/>
      <c r="F441" s="297"/>
      <c r="G441" s="297"/>
      <c r="H441" s="297"/>
      <c r="I441" s="297"/>
      <c r="J441" s="297"/>
      <c r="K441" s="297"/>
      <c r="L441" s="297"/>
      <c r="M441" s="297"/>
      <c r="N441" s="735"/>
      <c r="O441" s="735"/>
      <c r="P441" s="297"/>
      <c r="Q441" s="297"/>
      <c r="R441" s="297"/>
      <c r="S441" s="297"/>
      <c r="T441" s="297"/>
      <c r="U441" s="297"/>
      <c r="V441" s="297"/>
      <c r="W441" s="297"/>
      <c r="X441" s="297"/>
      <c r="Y441" s="297"/>
      <c r="Z441" s="297"/>
    </row>
    <row r="442" spans="1:26" ht="15.75" customHeight="1">
      <c r="A442" s="297"/>
      <c r="B442" s="297"/>
      <c r="C442" s="297"/>
      <c r="D442" s="297"/>
      <c r="E442" s="297"/>
      <c r="F442" s="297"/>
      <c r="G442" s="297"/>
      <c r="H442" s="297"/>
      <c r="I442" s="297"/>
      <c r="J442" s="297"/>
      <c r="K442" s="297"/>
      <c r="L442" s="297"/>
      <c r="M442" s="297"/>
      <c r="N442" s="735"/>
      <c r="O442" s="735"/>
      <c r="P442" s="297"/>
      <c r="Q442" s="297"/>
      <c r="R442" s="297"/>
      <c r="S442" s="297"/>
      <c r="T442" s="297"/>
      <c r="U442" s="297"/>
      <c r="V442" s="297"/>
      <c r="W442" s="297"/>
      <c r="X442" s="297"/>
      <c r="Y442" s="297"/>
      <c r="Z442" s="297"/>
    </row>
    <row r="443" spans="1:26" ht="15.75" customHeight="1">
      <c r="A443" s="297"/>
      <c r="B443" s="297"/>
      <c r="C443" s="297"/>
      <c r="D443" s="297"/>
      <c r="E443" s="297"/>
      <c r="F443" s="297"/>
      <c r="G443" s="297"/>
      <c r="H443" s="297"/>
      <c r="I443" s="297"/>
      <c r="J443" s="297"/>
      <c r="K443" s="297"/>
      <c r="L443" s="297"/>
      <c r="M443" s="297"/>
      <c r="N443" s="735"/>
      <c r="O443" s="735"/>
      <c r="P443" s="297"/>
      <c r="Q443" s="297"/>
      <c r="R443" s="297"/>
      <c r="S443" s="297"/>
      <c r="T443" s="297"/>
      <c r="U443" s="297"/>
      <c r="V443" s="297"/>
      <c r="W443" s="297"/>
      <c r="X443" s="297"/>
      <c r="Y443" s="297"/>
      <c r="Z443" s="297"/>
    </row>
    <row r="444" spans="1:26" ht="15.75" customHeight="1">
      <c r="A444" s="297"/>
      <c r="B444" s="297"/>
      <c r="C444" s="297"/>
      <c r="D444" s="297"/>
      <c r="E444" s="297"/>
      <c r="F444" s="297"/>
      <c r="G444" s="297"/>
      <c r="H444" s="297"/>
      <c r="I444" s="297"/>
      <c r="J444" s="297"/>
      <c r="K444" s="297"/>
      <c r="L444" s="297"/>
      <c r="M444" s="297"/>
      <c r="N444" s="735"/>
      <c r="O444" s="735"/>
      <c r="P444" s="297"/>
      <c r="Q444" s="297"/>
      <c r="R444" s="297"/>
      <c r="S444" s="297"/>
      <c r="T444" s="297"/>
      <c r="U444" s="297"/>
      <c r="V444" s="297"/>
      <c r="W444" s="297"/>
      <c r="X444" s="297"/>
      <c r="Y444" s="297"/>
      <c r="Z444" s="297"/>
    </row>
    <row r="445" spans="1:26" ht="15.75" customHeight="1">
      <c r="A445" s="297"/>
      <c r="B445" s="297"/>
      <c r="C445" s="297"/>
      <c r="D445" s="297"/>
      <c r="E445" s="297"/>
      <c r="F445" s="297"/>
      <c r="G445" s="297"/>
      <c r="H445" s="297"/>
      <c r="I445" s="297"/>
      <c r="J445" s="297"/>
      <c r="K445" s="297"/>
      <c r="L445" s="297"/>
      <c r="M445" s="297"/>
      <c r="N445" s="735"/>
      <c r="O445" s="735"/>
      <c r="P445" s="297"/>
      <c r="Q445" s="297"/>
      <c r="R445" s="297"/>
      <c r="S445" s="297"/>
      <c r="T445" s="297"/>
      <c r="U445" s="297"/>
      <c r="V445" s="297"/>
      <c r="W445" s="297"/>
      <c r="X445" s="297"/>
      <c r="Y445" s="297"/>
      <c r="Z445" s="297"/>
    </row>
    <row r="446" spans="1:26" ht="15.75" customHeight="1">
      <c r="A446" s="297"/>
      <c r="B446" s="297"/>
      <c r="C446" s="297"/>
      <c r="D446" s="297"/>
      <c r="E446" s="297"/>
      <c r="F446" s="297"/>
      <c r="G446" s="297"/>
      <c r="H446" s="297"/>
      <c r="I446" s="297"/>
      <c r="J446" s="297"/>
      <c r="K446" s="297"/>
      <c r="L446" s="297"/>
      <c r="M446" s="297"/>
      <c r="N446" s="735"/>
      <c r="O446" s="735"/>
      <c r="P446" s="297"/>
      <c r="Q446" s="297"/>
      <c r="R446" s="297"/>
      <c r="S446" s="297"/>
      <c r="T446" s="297"/>
      <c r="U446" s="297"/>
      <c r="V446" s="297"/>
      <c r="W446" s="297"/>
      <c r="X446" s="297"/>
      <c r="Y446" s="297"/>
      <c r="Z446" s="297"/>
    </row>
    <row r="447" spans="1:26" ht="15.75" customHeight="1">
      <c r="A447" s="297"/>
      <c r="B447" s="297"/>
      <c r="C447" s="297"/>
      <c r="D447" s="297"/>
      <c r="E447" s="297"/>
      <c r="F447" s="297"/>
      <c r="G447" s="297"/>
      <c r="H447" s="297"/>
      <c r="I447" s="297"/>
      <c r="J447" s="297"/>
      <c r="K447" s="297"/>
      <c r="L447" s="297"/>
      <c r="M447" s="297"/>
      <c r="N447" s="735"/>
      <c r="O447" s="735"/>
      <c r="P447" s="297"/>
      <c r="Q447" s="297"/>
      <c r="R447" s="297"/>
      <c r="S447" s="297"/>
      <c r="T447" s="297"/>
      <c r="U447" s="297"/>
      <c r="V447" s="297"/>
      <c r="W447" s="297"/>
      <c r="X447" s="297"/>
      <c r="Y447" s="297"/>
      <c r="Z447" s="297"/>
    </row>
    <row r="448" spans="1:26" ht="15.75" customHeight="1">
      <c r="A448" s="297"/>
      <c r="B448" s="297"/>
      <c r="C448" s="297"/>
      <c r="D448" s="297"/>
      <c r="E448" s="297"/>
      <c r="F448" s="297"/>
      <c r="G448" s="297"/>
      <c r="H448" s="297"/>
      <c r="I448" s="297"/>
      <c r="J448" s="297"/>
      <c r="K448" s="297"/>
      <c r="L448" s="297"/>
      <c r="M448" s="297"/>
      <c r="N448" s="735"/>
      <c r="O448" s="735"/>
      <c r="P448" s="297"/>
      <c r="Q448" s="297"/>
      <c r="R448" s="297"/>
      <c r="S448" s="297"/>
      <c r="T448" s="297"/>
      <c r="U448" s="297"/>
      <c r="V448" s="297"/>
      <c r="W448" s="297"/>
      <c r="X448" s="297"/>
      <c r="Y448" s="297"/>
      <c r="Z448" s="297"/>
    </row>
    <row r="449" spans="1:26" ht="15.75" customHeight="1">
      <c r="A449" s="297"/>
      <c r="B449" s="297"/>
      <c r="C449" s="297"/>
      <c r="D449" s="297"/>
      <c r="E449" s="297"/>
      <c r="F449" s="297"/>
      <c r="G449" s="297"/>
      <c r="H449" s="297"/>
      <c r="I449" s="297"/>
      <c r="J449" s="297"/>
      <c r="K449" s="297"/>
      <c r="L449" s="297"/>
      <c r="M449" s="297"/>
      <c r="N449" s="735"/>
      <c r="O449" s="735"/>
      <c r="P449" s="297"/>
      <c r="Q449" s="297"/>
      <c r="R449" s="297"/>
      <c r="S449" s="297"/>
      <c r="T449" s="297"/>
      <c r="U449" s="297"/>
      <c r="V449" s="297"/>
      <c r="W449" s="297"/>
      <c r="X449" s="297"/>
      <c r="Y449" s="297"/>
      <c r="Z449" s="297"/>
    </row>
    <row r="450" spans="1:26" ht="15.75" customHeight="1">
      <c r="A450" s="297"/>
      <c r="B450" s="297"/>
      <c r="C450" s="297"/>
      <c r="D450" s="297"/>
      <c r="E450" s="297"/>
      <c r="F450" s="297"/>
      <c r="G450" s="297"/>
      <c r="H450" s="297"/>
      <c r="I450" s="297"/>
      <c r="J450" s="297"/>
      <c r="K450" s="297"/>
      <c r="L450" s="297"/>
      <c r="M450" s="297"/>
      <c r="N450" s="735"/>
      <c r="O450" s="735"/>
      <c r="P450" s="297"/>
      <c r="Q450" s="297"/>
      <c r="R450" s="297"/>
      <c r="S450" s="297"/>
      <c r="T450" s="297"/>
      <c r="U450" s="297"/>
      <c r="V450" s="297"/>
      <c r="W450" s="297"/>
      <c r="X450" s="297"/>
      <c r="Y450" s="297"/>
      <c r="Z450" s="297"/>
    </row>
    <row r="451" spans="1:26" ht="15.75" customHeight="1">
      <c r="A451" s="297"/>
      <c r="B451" s="297"/>
      <c r="C451" s="297"/>
      <c r="D451" s="297"/>
      <c r="E451" s="297"/>
      <c r="F451" s="297"/>
      <c r="G451" s="297"/>
      <c r="H451" s="297"/>
      <c r="I451" s="297"/>
      <c r="J451" s="297"/>
      <c r="K451" s="297"/>
      <c r="L451" s="297"/>
      <c r="M451" s="297"/>
      <c r="N451" s="735"/>
      <c r="O451" s="735"/>
      <c r="P451" s="297"/>
      <c r="Q451" s="297"/>
      <c r="R451" s="297"/>
      <c r="S451" s="297"/>
      <c r="T451" s="297"/>
      <c r="U451" s="297"/>
      <c r="V451" s="297"/>
      <c r="W451" s="297"/>
      <c r="X451" s="297"/>
      <c r="Y451" s="297"/>
      <c r="Z451" s="297"/>
    </row>
    <row r="452" spans="1:26" ht="15.75" customHeight="1">
      <c r="A452" s="297"/>
      <c r="B452" s="297"/>
      <c r="C452" s="297"/>
      <c r="D452" s="297"/>
      <c r="E452" s="297"/>
      <c r="F452" s="297"/>
      <c r="G452" s="297"/>
      <c r="H452" s="297"/>
      <c r="I452" s="297"/>
      <c r="J452" s="297"/>
      <c r="K452" s="297"/>
      <c r="L452" s="297"/>
      <c r="M452" s="297"/>
      <c r="N452" s="735"/>
      <c r="O452" s="735"/>
      <c r="P452" s="297"/>
      <c r="Q452" s="297"/>
      <c r="R452" s="297"/>
      <c r="S452" s="297"/>
      <c r="T452" s="297"/>
      <c r="U452" s="297"/>
      <c r="V452" s="297"/>
      <c r="W452" s="297"/>
      <c r="X452" s="297"/>
      <c r="Y452" s="297"/>
      <c r="Z452" s="297"/>
    </row>
    <row r="453" spans="1:26" ht="15.75" customHeight="1">
      <c r="A453" s="297"/>
      <c r="B453" s="297"/>
      <c r="C453" s="297"/>
      <c r="D453" s="297"/>
      <c r="E453" s="297"/>
      <c r="F453" s="297"/>
      <c r="G453" s="297"/>
      <c r="H453" s="297"/>
      <c r="I453" s="297"/>
      <c r="J453" s="297"/>
      <c r="K453" s="297"/>
      <c r="L453" s="297"/>
      <c r="M453" s="297"/>
      <c r="N453" s="735"/>
      <c r="O453" s="735"/>
      <c r="P453" s="297"/>
      <c r="Q453" s="297"/>
      <c r="R453" s="297"/>
      <c r="S453" s="297"/>
      <c r="T453" s="297"/>
      <c r="U453" s="297"/>
      <c r="V453" s="297"/>
      <c r="W453" s="297"/>
      <c r="X453" s="297"/>
      <c r="Y453" s="297"/>
      <c r="Z453" s="297"/>
    </row>
    <row r="454" spans="1:26" ht="15.75" customHeight="1">
      <c r="A454" s="297"/>
      <c r="B454" s="297"/>
      <c r="C454" s="297"/>
      <c r="D454" s="297"/>
      <c r="E454" s="297"/>
      <c r="F454" s="297"/>
      <c r="G454" s="297"/>
      <c r="H454" s="297"/>
      <c r="I454" s="297"/>
      <c r="J454" s="297"/>
      <c r="K454" s="297"/>
      <c r="L454" s="297"/>
      <c r="M454" s="297"/>
      <c r="N454" s="735"/>
      <c r="O454" s="735"/>
      <c r="P454" s="297"/>
      <c r="Q454" s="297"/>
      <c r="R454" s="297"/>
      <c r="S454" s="297"/>
      <c r="T454" s="297"/>
      <c r="U454" s="297"/>
      <c r="V454" s="297"/>
      <c r="W454" s="297"/>
      <c r="X454" s="297"/>
      <c r="Y454" s="297"/>
      <c r="Z454" s="297"/>
    </row>
    <row r="455" spans="1:26" ht="15.75" customHeight="1">
      <c r="A455" s="297"/>
      <c r="B455" s="297"/>
      <c r="C455" s="297"/>
      <c r="D455" s="297"/>
      <c r="E455" s="297"/>
      <c r="F455" s="297"/>
      <c r="G455" s="297"/>
      <c r="H455" s="297"/>
      <c r="I455" s="297"/>
      <c r="J455" s="297"/>
      <c r="K455" s="297"/>
      <c r="L455" s="297"/>
      <c r="M455" s="297"/>
      <c r="N455" s="735"/>
      <c r="O455" s="735"/>
      <c r="P455" s="297"/>
      <c r="Q455" s="297"/>
      <c r="R455" s="297"/>
      <c r="S455" s="297"/>
      <c r="T455" s="297"/>
      <c r="U455" s="297"/>
      <c r="V455" s="297"/>
      <c r="W455" s="297"/>
      <c r="X455" s="297"/>
      <c r="Y455" s="297"/>
      <c r="Z455" s="297"/>
    </row>
    <row r="456" spans="1:26" ht="15.75" customHeight="1">
      <c r="A456" s="297"/>
      <c r="B456" s="297"/>
      <c r="C456" s="297"/>
      <c r="D456" s="297"/>
      <c r="E456" s="297"/>
      <c r="F456" s="297"/>
      <c r="G456" s="297"/>
      <c r="H456" s="297"/>
      <c r="I456" s="297"/>
      <c r="J456" s="297"/>
      <c r="K456" s="297"/>
      <c r="L456" s="297"/>
      <c r="M456" s="297"/>
      <c r="N456" s="735"/>
      <c r="O456" s="735"/>
      <c r="P456" s="297"/>
      <c r="Q456" s="297"/>
      <c r="R456" s="297"/>
      <c r="S456" s="297"/>
      <c r="T456" s="297"/>
      <c r="U456" s="297"/>
      <c r="V456" s="297"/>
      <c r="W456" s="297"/>
      <c r="X456" s="297"/>
      <c r="Y456" s="297"/>
      <c r="Z456" s="297"/>
    </row>
    <row r="457" spans="1:26" ht="15.75" customHeight="1">
      <c r="A457" s="297"/>
      <c r="B457" s="297"/>
      <c r="C457" s="297"/>
      <c r="D457" s="297"/>
      <c r="E457" s="297"/>
      <c r="F457" s="297"/>
      <c r="G457" s="297"/>
      <c r="H457" s="297"/>
      <c r="I457" s="297"/>
      <c r="J457" s="297"/>
      <c r="K457" s="297"/>
      <c r="L457" s="297"/>
      <c r="M457" s="297"/>
      <c r="N457" s="735"/>
      <c r="O457" s="735"/>
      <c r="P457" s="297"/>
      <c r="Q457" s="297"/>
      <c r="R457" s="297"/>
      <c r="S457" s="297"/>
      <c r="T457" s="297"/>
      <c r="U457" s="297"/>
      <c r="V457" s="297"/>
      <c r="W457" s="297"/>
      <c r="X457" s="297"/>
      <c r="Y457" s="297"/>
      <c r="Z457" s="297"/>
    </row>
    <row r="458" spans="1:26" ht="15.75" customHeight="1">
      <c r="A458" s="297"/>
      <c r="B458" s="297"/>
      <c r="C458" s="297"/>
      <c r="D458" s="297"/>
      <c r="E458" s="297"/>
      <c r="F458" s="297"/>
      <c r="G458" s="297"/>
      <c r="H458" s="297"/>
      <c r="I458" s="297"/>
      <c r="J458" s="297"/>
      <c r="K458" s="297"/>
      <c r="L458" s="297"/>
      <c r="M458" s="297"/>
      <c r="N458" s="735"/>
      <c r="O458" s="735"/>
      <c r="P458" s="297"/>
      <c r="Q458" s="297"/>
      <c r="R458" s="297"/>
      <c r="S458" s="297"/>
      <c r="T458" s="297"/>
      <c r="U458" s="297"/>
      <c r="V458" s="297"/>
      <c r="W458" s="297"/>
      <c r="X458" s="297"/>
      <c r="Y458" s="297"/>
      <c r="Z458" s="297"/>
    </row>
    <row r="459" spans="1:26" ht="15.75" customHeight="1">
      <c r="A459" s="297"/>
      <c r="B459" s="297"/>
      <c r="C459" s="297"/>
      <c r="D459" s="297"/>
      <c r="E459" s="297"/>
      <c r="F459" s="297"/>
      <c r="G459" s="297"/>
      <c r="H459" s="297"/>
      <c r="I459" s="297"/>
      <c r="J459" s="297"/>
      <c r="K459" s="297"/>
      <c r="L459" s="297"/>
      <c r="M459" s="297"/>
      <c r="N459" s="735"/>
      <c r="O459" s="735"/>
      <c r="P459" s="297"/>
      <c r="Q459" s="297"/>
      <c r="R459" s="297"/>
      <c r="S459" s="297"/>
      <c r="T459" s="297"/>
      <c r="U459" s="297"/>
      <c r="V459" s="297"/>
      <c r="W459" s="297"/>
      <c r="X459" s="297"/>
      <c r="Y459" s="297"/>
      <c r="Z459" s="297"/>
    </row>
    <row r="460" spans="1:26" ht="15.75" customHeight="1">
      <c r="A460" s="297"/>
      <c r="B460" s="297"/>
      <c r="C460" s="297"/>
      <c r="D460" s="297"/>
      <c r="E460" s="297"/>
      <c r="F460" s="297"/>
      <c r="G460" s="297"/>
      <c r="H460" s="297"/>
      <c r="I460" s="297"/>
      <c r="J460" s="297"/>
      <c r="K460" s="297"/>
      <c r="L460" s="297"/>
      <c r="M460" s="297"/>
      <c r="N460" s="735"/>
      <c r="O460" s="735"/>
      <c r="P460" s="297"/>
      <c r="Q460" s="297"/>
      <c r="R460" s="297"/>
      <c r="S460" s="297"/>
      <c r="T460" s="297"/>
      <c r="U460" s="297"/>
      <c r="V460" s="297"/>
      <c r="W460" s="297"/>
      <c r="X460" s="297"/>
      <c r="Y460" s="297"/>
      <c r="Z460" s="297"/>
    </row>
    <row r="461" spans="1:26" ht="15.75" customHeight="1">
      <c r="A461" s="297"/>
      <c r="B461" s="297"/>
      <c r="C461" s="297"/>
      <c r="D461" s="297"/>
      <c r="E461" s="297"/>
      <c r="F461" s="297"/>
      <c r="G461" s="297"/>
      <c r="H461" s="297"/>
      <c r="I461" s="297"/>
      <c r="J461" s="297"/>
      <c r="K461" s="297"/>
      <c r="L461" s="297"/>
      <c r="M461" s="297"/>
      <c r="N461" s="735"/>
      <c r="O461" s="735"/>
      <c r="P461" s="297"/>
      <c r="Q461" s="297"/>
      <c r="R461" s="297"/>
      <c r="S461" s="297"/>
      <c r="T461" s="297"/>
      <c r="U461" s="297"/>
      <c r="V461" s="297"/>
      <c r="W461" s="297"/>
      <c r="X461" s="297"/>
      <c r="Y461" s="297"/>
      <c r="Z461" s="297"/>
    </row>
    <row r="462" spans="1:26" ht="15.75" customHeight="1">
      <c r="A462" s="297"/>
      <c r="B462" s="297"/>
      <c r="C462" s="297"/>
      <c r="D462" s="297"/>
      <c r="E462" s="297"/>
      <c r="F462" s="297"/>
      <c r="G462" s="297"/>
      <c r="H462" s="297"/>
      <c r="I462" s="297"/>
      <c r="J462" s="297"/>
      <c r="K462" s="297"/>
      <c r="L462" s="297"/>
      <c r="M462" s="297"/>
      <c r="N462" s="735"/>
      <c r="O462" s="735"/>
      <c r="P462" s="297"/>
      <c r="Q462" s="297"/>
      <c r="R462" s="297"/>
      <c r="S462" s="297"/>
      <c r="T462" s="297"/>
      <c r="U462" s="297"/>
      <c r="V462" s="297"/>
      <c r="W462" s="297"/>
      <c r="X462" s="297"/>
      <c r="Y462" s="297"/>
      <c r="Z462" s="297"/>
    </row>
    <row r="463" spans="1:26" ht="15.75" customHeight="1">
      <c r="A463" s="297"/>
      <c r="B463" s="297"/>
      <c r="C463" s="297"/>
      <c r="D463" s="297"/>
      <c r="E463" s="297"/>
      <c r="F463" s="297"/>
      <c r="G463" s="297"/>
      <c r="H463" s="297"/>
      <c r="I463" s="297"/>
      <c r="J463" s="297"/>
      <c r="K463" s="297"/>
      <c r="L463" s="297"/>
      <c r="M463" s="297"/>
      <c r="N463" s="735"/>
      <c r="O463" s="735"/>
      <c r="P463" s="297"/>
      <c r="Q463" s="297"/>
      <c r="R463" s="297"/>
      <c r="S463" s="297"/>
      <c r="T463" s="297"/>
      <c r="U463" s="297"/>
      <c r="V463" s="297"/>
      <c r="W463" s="297"/>
      <c r="X463" s="297"/>
      <c r="Y463" s="297"/>
      <c r="Z463" s="297"/>
    </row>
    <row r="464" spans="1:26" ht="15.75" customHeight="1">
      <c r="A464" s="297"/>
      <c r="B464" s="297"/>
      <c r="C464" s="297"/>
      <c r="D464" s="297"/>
      <c r="E464" s="297"/>
      <c r="F464" s="297"/>
      <c r="G464" s="297"/>
      <c r="H464" s="297"/>
      <c r="I464" s="297"/>
      <c r="J464" s="297"/>
      <c r="K464" s="297"/>
      <c r="L464" s="297"/>
      <c r="M464" s="297"/>
      <c r="N464" s="735"/>
      <c r="O464" s="735"/>
      <c r="P464" s="297"/>
      <c r="Q464" s="297"/>
      <c r="R464" s="297"/>
      <c r="S464" s="297"/>
      <c r="T464" s="297"/>
      <c r="U464" s="297"/>
      <c r="V464" s="297"/>
      <c r="W464" s="297"/>
      <c r="X464" s="297"/>
      <c r="Y464" s="297"/>
      <c r="Z464" s="297"/>
    </row>
    <row r="465" spans="1:26" ht="15.75" customHeight="1">
      <c r="A465" s="297"/>
      <c r="B465" s="297"/>
      <c r="C465" s="297"/>
      <c r="D465" s="297"/>
      <c r="E465" s="297"/>
      <c r="F465" s="297"/>
      <c r="G465" s="297"/>
      <c r="H465" s="297"/>
      <c r="I465" s="297"/>
      <c r="J465" s="297"/>
      <c r="K465" s="297"/>
      <c r="L465" s="297"/>
      <c r="M465" s="297"/>
      <c r="N465" s="735"/>
      <c r="O465" s="735"/>
      <c r="P465" s="297"/>
      <c r="Q465" s="297"/>
      <c r="R465" s="297"/>
      <c r="S465" s="297"/>
      <c r="T465" s="297"/>
      <c r="U465" s="297"/>
      <c r="V465" s="297"/>
      <c r="W465" s="297"/>
      <c r="X465" s="297"/>
      <c r="Y465" s="297"/>
      <c r="Z465" s="297"/>
    </row>
    <row r="466" spans="1:26" ht="15.75" customHeight="1">
      <c r="A466" s="297"/>
      <c r="B466" s="297"/>
      <c r="C466" s="297"/>
      <c r="D466" s="297"/>
      <c r="E466" s="297"/>
      <c r="F466" s="297"/>
      <c r="G466" s="297"/>
      <c r="H466" s="297"/>
      <c r="I466" s="297"/>
      <c r="J466" s="297"/>
      <c r="K466" s="297"/>
      <c r="L466" s="297"/>
      <c r="M466" s="297"/>
      <c r="N466" s="735"/>
      <c r="O466" s="735"/>
      <c r="P466" s="297"/>
      <c r="Q466" s="297"/>
      <c r="R466" s="297"/>
      <c r="S466" s="297"/>
      <c r="T466" s="297"/>
      <c r="U466" s="297"/>
      <c r="V466" s="297"/>
      <c r="W466" s="297"/>
      <c r="X466" s="297"/>
      <c r="Y466" s="297"/>
      <c r="Z466" s="297"/>
    </row>
    <row r="467" spans="1:26" ht="15.75" customHeight="1">
      <c r="A467" s="297"/>
      <c r="B467" s="297"/>
      <c r="C467" s="297"/>
      <c r="D467" s="297"/>
      <c r="E467" s="297"/>
      <c r="F467" s="297"/>
      <c r="G467" s="297"/>
      <c r="H467" s="297"/>
      <c r="I467" s="297"/>
      <c r="J467" s="297"/>
      <c r="K467" s="297"/>
      <c r="L467" s="297"/>
      <c r="M467" s="297"/>
      <c r="N467" s="735"/>
      <c r="O467" s="735"/>
      <c r="P467" s="297"/>
      <c r="Q467" s="297"/>
      <c r="R467" s="297"/>
      <c r="S467" s="297"/>
      <c r="T467" s="297"/>
      <c r="U467" s="297"/>
      <c r="V467" s="297"/>
      <c r="W467" s="297"/>
      <c r="X467" s="297"/>
      <c r="Y467" s="297"/>
      <c r="Z467" s="297"/>
    </row>
    <row r="468" spans="1:26" ht="15.75" customHeight="1">
      <c r="A468" s="297"/>
      <c r="B468" s="297"/>
      <c r="C468" s="297"/>
      <c r="D468" s="297"/>
      <c r="E468" s="297"/>
      <c r="F468" s="297"/>
      <c r="G468" s="297"/>
      <c r="H468" s="297"/>
      <c r="I468" s="297"/>
      <c r="J468" s="297"/>
      <c r="K468" s="297"/>
      <c r="L468" s="297"/>
      <c r="M468" s="297"/>
      <c r="N468" s="735"/>
      <c r="O468" s="735"/>
      <c r="P468" s="297"/>
      <c r="Q468" s="297"/>
      <c r="R468" s="297"/>
      <c r="S468" s="297"/>
      <c r="T468" s="297"/>
      <c r="U468" s="297"/>
      <c r="V468" s="297"/>
      <c r="W468" s="297"/>
      <c r="X468" s="297"/>
      <c r="Y468" s="297"/>
      <c r="Z468" s="297"/>
    </row>
    <row r="469" spans="1:26" ht="15.75" customHeight="1">
      <c r="A469" s="297"/>
      <c r="B469" s="297"/>
      <c r="C469" s="297"/>
      <c r="D469" s="297"/>
      <c r="E469" s="297"/>
      <c r="F469" s="297"/>
      <c r="G469" s="297"/>
      <c r="H469" s="297"/>
      <c r="I469" s="297"/>
      <c r="J469" s="297"/>
      <c r="K469" s="297"/>
      <c r="L469" s="297"/>
      <c r="M469" s="297"/>
      <c r="N469" s="735"/>
      <c r="O469" s="735"/>
      <c r="P469" s="297"/>
      <c r="Q469" s="297"/>
      <c r="R469" s="297"/>
      <c r="S469" s="297"/>
      <c r="T469" s="297"/>
      <c r="U469" s="297"/>
      <c r="V469" s="297"/>
      <c r="W469" s="297"/>
      <c r="X469" s="297"/>
      <c r="Y469" s="297"/>
      <c r="Z469" s="297"/>
    </row>
    <row r="470" spans="1:26" ht="15.75" customHeight="1">
      <c r="A470" s="297"/>
      <c r="B470" s="297"/>
      <c r="C470" s="297"/>
      <c r="D470" s="297"/>
      <c r="E470" s="297"/>
      <c r="F470" s="297"/>
      <c r="G470" s="297"/>
      <c r="H470" s="297"/>
      <c r="I470" s="297"/>
      <c r="J470" s="297"/>
      <c r="K470" s="297"/>
      <c r="L470" s="297"/>
      <c r="M470" s="297"/>
      <c r="N470" s="735"/>
      <c r="O470" s="735"/>
      <c r="P470" s="297"/>
      <c r="Q470" s="297"/>
      <c r="R470" s="297"/>
      <c r="S470" s="297"/>
      <c r="T470" s="297"/>
      <c r="U470" s="297"/>
      <c r="V470" s="297"/>
      <c r="W470" s="297"/>
      <c r="X470" s="297"/>
      <c r="Y470" s="297"/>
      <c r="Z470" s="297"/>
    </row>
    <row r="471" spans="1:26" ht="15.75" customHeight="1">
      <c r="A471" s="297"/>
      <c r="B471" s="297"/>
      <c r="C471" s="297"/>
      <c r="D471" s="297"/>
      <c r="E471" s="297"/>
      <c r="F471" s="297"/>
      <c r="G471" s="297"/>
      <c r="H471" s="297"/>
      <c r="I471" s="297"/>
      <c r="J471" s="297"/>
      <c r="K471" s="297"/>
      <c r="L471" s="297"/>
      <c r="M471" s="297"/>
      <c r="N471" s="735"/>
      <c r="O471" s="735"/>
      <c r="P471" s="297"/>
      <c r="Q471" s="297"/>
      <c r="R471" s="297"/>
      <c r="S471" s="297"/>
      <c r="T471" s="297"/>
      <c r="U471" s="297"/>
      <c r="V471" s="297"/>
      <c r="W471" s="297"/>
      <c r="X471" s="297"/>
      <c r="Y471" s="297"/>
      <c r="Z471" s="297"/>
    </row>
    <row r="472" spans="1:26" ht="15.75" customHeight="1">
      <c r="A472" s="297"/>
      <c r="B472" s="297"/>
      <c r="C472" s="297"/>
      <c r="D472" s="297"/>
      <c r="E472" s="297"/>
      <c r="F472" s="297"/>
      <c r="G472" s="297"/>
      <c r="H472" s="297"/>
      <c r="I472" s="297"/>
      <c r="J472" s="297"/>
      <c r="K472" s="297"/>
      <c r="L472" s="297"/>
      <c r="M472" s="297"/>
      <c r="N472" s="735"/>
      <c r="O472" s="735"/>
      <c r="P472" s="297"/>
      <c r="Q472" s="297"/>
      <c r="R472" s="297"/>
      <c r="S472" s="297"/>
      <c r="T472" s="297"/>
      <c r="U472" s="297"/>
      <c r="V472" s="297"/>
      <c r="W472" s="297"/>
      <c r="X472" s="297"/>
      <c r="Y472" s="297"/>
      <c r="Z472" s="297"/>
    </row>
    <row r="473" spans="1:26" ht="15.75" customHeight="1">
      <c r="A473" s="297"/>
      <c r="B473" s="297"/>
      <c r="C473" s="297"/>
      <c r="D473" s="297"/>
      <c r="E473" s="297"/>
      <c r="F473" s="297"/>
      <c r="G473" s="297"/>
      <c r="H473" s="297"/>
      <c r="I473" s="297"/>
      <c r="J473" s="297"/>
      <c r="K473" s="297"/>
      <c r="L473" s="297"/>
      <c r="M473" s="297"/>
      <c r="N473" s="735"/>
      <c r="O473" s="735"/>
      <c r="P473" s="297"/>
      <c r="Q473" s="297"/>
      <c r="R473" s="297"/>
      <c r="S473" s="297"/>
      <c r="T473" s="297"/>
      <c r="U473" s="297"/>
      <c r="V473" s="297"/>
      <c r="W473" s="297"/>
      <c r="X473" s="297"/>
      <c r="Y473" s="297"/>
      <c r="Z473" s="297"/>
    </row>
    <row r="474" spans="1:26" ht="15.75" customHeight="1">
      <c r="A474" s="297"/>
      <c r="B474" s="297"/>
      <c r="C474" s="297"/>
      <c r="D474" s="297"/>
      <c r="E474" s="297"/>
      <c r="F474" s="297"/>
      <c r="G474" s="297"/>
      <c r="H474" s="297"/>
      <c r="I474" s="297"/>
      <c r="J474" s="297"/>
      <c r="K474" s="297"/>
      <c r="L474" s="297"/>
      <c r="M474" s="297"/>
      <c r="N474" s="735"/>
      <c r="O474" s="735"/>
      <c r="P474" s="297"/>
      <c r="Q474" s="297"/>
      <c r="R474" s="297"/>
      <c r="S474" s="297"/>
      <c r="T474" s="297"/>
      <c r="U474" s="297"/>
      <c r="V474" s="297"/>
      <c r="W474" s="297"/>
      <c r="X474" s="297"/>
      <c r="Y474" s="297"/>
      <c r="Z474" s="297"/>
    </row>
    <row r="475" spans="1:26" ht="15.75" customHeight="1">
      <c r="A475" s="297"/>
      <c r="B475" s="297"/>
      <c r="C475" s="297"/>
      <c r="D475" s="297"/>
      <c r="E475" s="297"/>
      <c r="F475" s="297"/>
      <c r="G475" s="297"/>
      <c r="H475" s="297"/>
      <c r="I475" s="297"/>
      <c r="J475" s="297"/>
      <c r="K475" s="297"/>
      <c r="L475" s="297"/>
      <c r="M475" s="297"/>
      <c r="N475" s="735"/>
      <c r="O475" s="735"/>
      <c r="P475" s="297"/>
      <c r="Q475" s="297"/>
      <c r="R475" s="297"/>
      <c r="S475" s="297"/>
      <c r="T475" s="297"/>
      <c r="U475" s="297"/>
      <c r="V475" s="297"/>
      <c r="W475" s="297"/>
      <c r="X475" s="297"/>
      <c r="Y475" s="297"/>
      <c r="Z475" s="297"/>
    </row>
    <row r="476" spans="1:26" ht="15.75" customHeight="1">
      <c r="A476" s="297"/>
      <c r="B476" s="297"/>
      <c r="C476" s="297"/>
      <c r="D476" s="297"/>
      <c r="E476" s="297"/>
      <c r="F476" s="297"/>
      <c r="G476" s="297"/>
      <c r="H476" s="297"/>
      <c r="I476" s="297"/>
      <c r="J476" s="297"/>
      <c r="K476" s="297"/>
      <c r="L476" s="297"/>
      <c r="M476" s="297"/>
      <c r="N476" s="735"/>
      <c r="O476" s="735"/>
      <c r="P476" s="297"/>
      <c r="Q476" s="297"/>
      <c r="R476" s="297"/>
      <c r="S476" s="297"/>
      <c r="T476" s="297"/>
      <c r="U476" s="297"/>
      <c r="V476" s="297"/>
      <c r="W476" s="297"/>
      <c r="X476" s="297"/>
      <c r="Y476" s="297"/>
      <c r="Z476" s="297"/>
    </row>
    <row r="477" spans="1:26" ht="15.75" customHeight="1">
      <c r="A477" s="297"/>
      <c r="B477" s="297"/>
      <c r="C477" s="297"/>
      <c r="D477" s="297"/>
      <c r="E477" s="297"/>
      <c r="F477" s="297"/>
      <c r="G477" s="297"/>
      <c r="H477" s="297"/>
      <c r="I477" s="297"/>
      <c r="J477" s="297"/>
      <c r="K477" s="297"/>
      <c r="L477" s="297"/>
      <c r="M477" s="297"/>
      <c r="N477" s="735"/>
      <c r="O477" s="735"/>
      <c r="P477" s="297"/>
      <c r="Q477" s="297"/>
      <c r="R477" s="297"/>
      <c r="S477" s="297"/>
      <c r="T477" s="297"/>
      <c r="U477" s="297"/>
      <c r="V477" s="297"/>
      <c r="W477" s="297"/>
      <c r="X477" s="297"/>
      <c r="Y477" s="297"/>
      <c r="Z477" s="297"/>
    </row>
    <row r="478" spans="1:26" ht="15.75" customHeight="1">
      <c r="A478" s="297"/>
      <c r="B478" s="297"/>
      <c r="C478" s="297"/>
      <c r="D478" s="297"/>
      <c r="E478" s="297"/>
      <c r="F478" s="297"/>
      <c r="G478" s="297"/>
      <c r="H478" s="297"/>
      <c r="I478" s="297"/>
      <c r="J478" s="297"/>
      <c r="K478" s="297"/>
      <c r="L478" s="297"/>
      <c r="M478" s="297"/>
      <c r="N478" s="735"/>
      <c r="O478" s="735"/>
      <c r="P478" s="297"/>
      <c r="Q478" s="297"/>
      <c r="R478" s="297"/>
      <c r="S478" s="297"/>
      <c r="T478" s="297"/>
      <c r="U478" s="297"/>
      <c r="V478" s="297"/>
      <c r="W478" s="297"/>
      <c r="X478" s="297"/>
      <c r="Y478" s="297"/>
      <c r="Z478" s="297"/>
    </row>
    <row r="479" spans="1:26" ht="15.75" customHeight="1">
      <c r="A479" s="297"/>
      <c r="B479" s="297"/>
      <c r="C479" s="297"/>
      <c r="D479" s="297"/>
      <c r="E479" s="297"/>
      <c r="F479" s="297"/>
      <c r="G479" s="297"/>
      <c r="H479" s="297"/>
      <c r="I479" s="297"/>
      <c r="J479" s="297"/>
      <c r="K479" s="297"/>
      <c r="L479" s="297"/>
      <c r="M479" s="297"/>
      <c r="N479" s="735"/>
      <c r="O479" s="735"/>
      <c r="P479" s="297"/>
      <c r="Q479" s="297"/>
      <c r="R479" s="297"/>
      <c r="S479" s="297"/>
      <c r="T479" s="297"/>
      <c r="U479" s="297"/>
      <c r="V479" s="297"/>
      <c r="W479" s="297"/>
      <c r="X479" s="297"/>
      <c r="Y479" s="297"/>
      <c r="Z479" s="297"/>
    </row>
    <row r="480" spans="1:26" ht="15.75" customHeight="1">
      <c r="A480" s="297"/>
      <c r="B480" s="297"/>
      <c r="C480" s="297"/>
      <c r="D480" s="297"/>
      <c r="E480" s="297"/>
      <c r="F480" s="297"/>
      <c r="G480" s="297"/>
      <c r="H480" s="297"/>
      <c r="I480" s="297"/>
      <c r="J480" s="297"/>
      <c r="K480" s="297"/>
      <c r="L480" s="297"/>
      <c r="M480" s="297"/>
      <c r="N480" s="735"/>
      <c r="O480" s="735"/>
      <c r="P480" s="297"/>
      <c r="Q480" s="297"/>
      <c r="R480" s="297"/>
      <c r="S480" s="297"/>
      <c r="T480" s="297"/>
      <c r="U480" s="297"/>
      <c r="V480" s="297"/>
      <c r="W480" s="297"/>
      <c r="X480" s="297"/>
      <c r="Y480" s="297"/>
      <c r="Z480" s="297"/>
    </row>
    <row r="481" spans="1:26" ht="15.75" customHeight="1">
      <c r="A481" s="297"/>
      <c r="B481" s="297"/>
      <c r="C481" s="297"/>
      <c r="D481" s="297"/>
      <c r="E481" s="297"/>
      <c r="F481" s="297"/>
      <c r="G481" s="297"/>
      <c r="H481" s="297"/>
      <c r="I481" s="297"/>
      <c r="J481" s="297"/>
      <c r="K481" s="297"/>
      <c r="L481" s="297"/>
      <c r="M481" s="297"/>
      <c r="N481" s="735"/>
      <c r="O481" s="735"/>
      <c r="P481" s="297"/>
      <c r="Q481" s="297"/>
      <c r="R481" s="297"/>
      <c r="S481" s="297"/>
      <c r="T481" s="297"/>
      <c r="U481" s="297"/>
      <c r="V481" s="297"/>
      <c r="W481" s="297"/>
      <c r="X481" s="297"/>
      <c r="Y481" s="297"/>
      <c r="Z481" s="297"/>
    </row>
    <row r="482" spans="1:26" ht="15.75" customHeight="1">
      <c r="A482" s="297"/>
      <c r="B482" s="297"/>
      <c r="C482" s="297"/>
      <c r="D482" s="297"/>
      <c r="E482" s="297"/>
      <c r="F482" s="297"/>
      <c r="G482" s="297"/>
      <c r="H482" s="297"/>
      <c r="I482" s="297"/>
      <c r="J482" s="297"/>
      <c r="K482" s="297"/>
      <c r="L482" s="297"/>
      <c r="M482" s="297"/>
      <c r="N482" s="735"/>
      <c r="O482" s="735"/>
      <c r="P482" s="297"/>
      <c r="Q482" s="297"/>
      <c r="R482" s="297"/>
      <c r="S482" s="297"/>
      <c r="T482" s="297"/>
      <c r="U482" s="297"/>
      <c r="V482" s="297"/>
      <c r="W482" s="297"/>
      <c r="X482" s="297"/>
      <c r="Y482" s="297"/>
      <c r="Z482" s="297"/>
    </row>
    <row r="483" spans="1:26" ht="15.75" customHeight="1">
      <c r="A483" s="297"/>
      <c r="B483" s="297"/>
      <c r="C483" s="297"/>
      <c r="D483" s="297"/>
      <c r="E483" s="297"/>
      <c r="F483" s="297"/>
      <c r="G483" s="297"/>
      <c r="H483" s="297"/>
      <c r="I483" s="297"/>
      <c r="J483" s="297"/>
      <c r="K483" s="297"/>
      <c r="L483" s="297"/>
      <c r="M483" s="297"/>
      <c r="N483" s="735"/>
      <c r="O483" s="735"/>
      <c r="P483" s="297"/>
      <c r="Q483" s="297"/>
      <c r="R483" s="297"/>
      <c r="S483" s="297"/>
      <c r="T483" s="297"/>
      <c r="U483" s="297"/>
      <c r="V483" s="297"/>
      <c r="W483" s="297"/>
      <c r="X483" s="297"/>
      <c r="Y483" s="297"/>
      <c r="Z483" s="297"/>
    </row>
    <row r="484" spans="1:26" ht="15.75" customHeight="1">
      <c r="A484" s="297"/>
      <c r="B484" s="297"/>
      <c r="C484" s="297"/>
      <c r="D484" s="297"/>
      <c r="E484" s="297"/>
      <c r="F484" s="297"/>
      <c r="G484" s="297"/>
      <c r="H484" s="297"/>
      <c r="I484" s="297"/>
      <c r="J484" s="297"/>
      <c r="K484" s="297"/>
      <c r="L484" s="297"/>
      <c r="M484" s="297"/>
      <c r="N484" s="735"/>
      <c r="O484" s="735"/>
      <c r="P484" s="297"/>
      <c r="Q484" s="297"/>
      <c r="R484" s="297"/>
      <c r="S484" s="297"/>
      <c r="T484" s="297"/>
      <c r="U484" s="297"/>
      <c r="V484" s="297"/>
      <c r="W484" s="297"/>
      <c r="X484" s="297"/>
      <c r="Y484" s="297"/>
      <c r="Z484" s="297"/>
    </row>
    <row r="485" spans="1:26" ht="15.75" customHeight="1">
      <c r="A485" s="297"/>
      <c r="B485" s="297"/>
      <c r="C485" s="297"/>
      <c r="D485" s="297"/>
      <c r="E485" s="297"/>
      <c r="F485" s="297"/>
      <c r="G485" s="297"/>
      <c r="H485" s="297"/>
      <c r="I485" s="297"/>
      <c r="J485" s="297"/>
      <c r="K485" s="297"/>
      <c r="L485" s="297"/>
      <c r="M485" s="297"/>
      <c r="N485" s="735"/>
      <c r="O485" s="735"/>
      <c r="P485" s="297"/>
      <c r="Q485" s="297"/>
      <c r="R485" s="297"/>
      <c r="S485" s="297"/>
      <c r="T485" s="297"/>
      <c r="U485" s="297"/>
      <c r="V485" s="297"/>
      <c r="W485" s="297"/>
      <c r="X485" s="297"/>
      <c r="Y485" s="297"/>
      <c r="Z485" s="297"/>
    </row>
    <row r="486" spans="1:26" ht="15.75" customHeight="1">
      <c r="A486" s="297"/>
      <c r="B486" s="297"/>
      <c r="C486" s="297"/>
      <c r="D486" s="297"/>
      <c r="E486" s="297"/>
      <c r="F486" s="297"/>
      <c r="G486" s="297"/>
      <c r="H486" s="297"/>
      <c r="I486" s="297"/>
      <c r="J486" s="297"/>
      <c r="K486" s="297"/>
      <c r="L486" s="297"/>
      <c r="M486" s="297"/>
      <c r="N486" s="735"/>
      <c r="O486" s="735"/>
      <c r="P486" s="297"/>
      <c r="Q486" s="297"/>
      <c r="R486" s="297"/>
      <c r="S486" s="297"/>
      <c r="T486" s="297"/>
      <c r="U486" s="297"/>
      <c r="V486" s="297"/>
      <c r="W486" s="297"/>
      <c r="X486" s="297"/>
      <c r="Y486" s="297"/>
      <c r="Z486" s="297"/>
    </row>
    <row r="487" spans="1:26" ht="15.75" customHeight="1">
      <c r="A487" s="297"/>
      <c r="B487" s="297"/>
      <c r="C487" s="297"/>
      <c r="D487" s="297"/>
      <c r="E487" s="297"/>
      <c r="F487" s="297"/>
      <c r="G487" s="297"/>
      <c r="H487" s="297"/>
      <c r="I487" s="297"/>
      <c r="J487" s="297"/>
      <c r="K487" s="297"/>
      <c r="L487" s="297"/>
      <c r="M487" s="297"/>
      <c r="N487" s="735"/>
      <c r="O487" s="735"/>
      <c r="P487" s="297"/>
      <c r="Q487" s="297"/>
      <c r="R487" s="297"/>
      <c r="S487" s="297"/>
      <c r="T487" s="297"/>
      <c r="U487" s="297"/>
      <c r="V487" s="297"/>
      <c r="W487" s="297"/>
      <c r="X487" s="297"/>
      <c r="Y487" s="297"/>
      <c r="Z487" s="297"/>
    </row>
    <row r="488" spans="1:26" ht="15.75" customHeight="1">
      <c r="A488" s="297"/>
      <c r="B488" s="297"/>
      <c r="C488" s="297"/>
      <c r="D488" s="297"/>
      <c r="E488" s="297"/>
      <c r="F488" s="297"/>
      <c r="G488" s="297"/>
      <c r="H488" s="297"/>
      <c r="I488" s="297"/>
      <c r="J488" s="297"/>
      <c r="K488" s="297"/>
      <c r="L488" s="297"/>
      <c r="M488" s="297"/>
      <c r="N488" s="735"/>
      <c r="O488" s="735"/>
      <c r="P488" s="297"/>
      <c r="Q488" s="297"/>
      <c r="R488" s="297"/>
      <c r="S488" s="297"/>
      <c r="T488" s="297"/>
      <c r="U488" s="297"/>
      <c r="V488" s="297"/>
      <c r="W488" s="297"/>
      <c r="X488" s="297"/>
      <c r="Y488" s="297"/>
      <c r="Z488" s="297"/>
    </row>
    <row r="489" spans="1:26" ht="15.75" customHeight="1">
      <c r="A489" s="297"/>
      <c r="B489" s="297"/>
      <c r="C489" s="297"/>
      <c r="D489" s="297"/>
      <c r="E489" s="297"/>
      <c r="F489" s="297"/>
      <c r="G489" s="297"/>
      <c r="H489" s="297"/>
      <c r="I489" s="297"/>
      <c r="J489" s="297"/>
      <c r="K489" s="297"/>
      <c r="L489" s="297"/>
      <c r="M489" s="297"/>
      <c r="N489" s="735"/>
      <c r="O489" s="735"/>
      <c r="P489" s="297"/>
      <c r="Q489" s="297"/>
      <c r="R489" s="297"/>
      <c r="S489" s="297"/>
      <c r="T489" s="297"/>
      <c r="U489" s="297"/>
      <c r="V489" s="297"/>
      <c r="W489" s="297"/>
      <c r="X489" s="297"/>
      <c r="Y489" s="297"/>
      <c r="Z489" s="297"/>
    </row>
    <row r="490" spans="1:26" ht="15.75" customHeight="1">
      <c r="A490" s="297"/>
      <c r="B490" s="297"/>
      <c r="C490" s="297"/>
      <c r="D490" s="297"/>
      <c r="E490" s="297"/>
      <c r="F490" s="297"/>
      <c r="G490" s="297"/>
      <c r="H490" s="297"/>
      <c r="I490" s="297"/>
      <c r="J490" s="297"/>
      <c r="K490" s="297"/>
      <c r="L490" s="297"/>
      <c r="M490" s="297"/>
      <c r="N490" s="735"/>
      <c r="O490" s="735"/>
      <c r="P490" s="297"/>
      <c r="Q490" s="297"/>
      <c r="R490" s="297"/>
      <c r="S490" s="297"/>
      <c r="T490" s="297"/>
      <c r="U490" s="297"/>
      <c r="V490" s="297"/>
      <c r="W490" s="297"/>
      <c r="X490" s="297"/>
      <c r="Y490" s="297"/>
      <c r="Z490" s="297"/>
    </row>
    <row r="491" spans="1:26" ht="15.75" customHeight="1">
      <c r="A491" s="297"/>
      <c r="B491" s="297"/>
      <c r="C491" s="297"/>
      <c r="D491" s="297"/>
      <c r="E491" s="297"/>
      <c r="F491" s="297"/>
      <c r="G491" s="297"/>
      <c r="H491" s="297"/>
      <c r="I491" s="297"/>
      <c r="J491" s="297"/>
      <c r="K491" s="297"/>
      <c r="L491" s="297"/>
      <c r="M491" s="297"/>
      <c r="N491" s="735"/>
      <c r="O491" s="735"/>
      <c r="P491" s="297"/>
      <c r="Q491" s="297"/>
      <c r="R491" s="297"/>
      <c r="S491" s="297"/>
      <c r="T491" s="297"/>
      <c r="U491" s="297"/>
      <c r="V491" s="297"/>
      <c r="W491" s="297"/>
      <c r="X491" s="297"/>
      <c r="Y491" s="297"/>
      <c r="Z491" s="297"/>
    </row>
    <row r="492" spans="1:26" ht="15.75" customHeight="1">
      <c r="A492" s="297"/>
      <c r="B492" s="297"/>
      <c r="C492" s="297"/>
      <c r="D492" s="297"/>
      <c r="E492" s="297"/>
      <c r="F492" s="297"/>
      <c r="G492" s="297"/>
      <c r="H492" s="297"/>
      <c r="I492" s="297"/>
      <c r="J492" s="297"/>
      <c r="K492" s="297"/>
      <c r="L492" s="297"/>
      <c r="M492" s="297"/>
      <c r="N492" s="735"/>
      <c r="O492" s="735"/>
      <c r="P492" s="297"/>
      <c r="Q492" s="297"/>
      <c r="R492" s="297"/>
      <c r="S492" s="297"/>
      <c r="T492" s="297"/>
      <c r="U492" s="297"/>
      <c r="V492" s="297"/>
      <c r="W492" s="297"/>
      <c r="X492" s="297"/>
      <c r="Y492" s="297"/>
      <c r="Z492" s="297"/>
    </row>
    <row r="493" spans="1:26" ht="15.75" customHeight="1">
      <c r="A493" s="297"/>
      <c r="B493" s="297"/>
      <c r="C493" s="297"/>
      <c r="D493" s="297"/>
      <c r="E493" s="297"/>
      <c r="F493" s="297"/>
      <c r="G493" s="297"/>
      <c r="H493" s="297"/>
      <c r="I493" s="297"/>
      <c r="J493" s="297"/>
      <c r="K493" s="297"/>
      <c r="L493" s="297"/>
      <c r="M493" s="297"/>
      <c r="N493" s="735"/>
      <c r="O493" s="735"/>
      <c r="P493" s="297"/>
      <c r="Q493" s="297"/>
      <c r="R493" s="297"/>
      <c r="S493" s="297"/>
      <c r="T493" s="297"/>
      <c r="U493" s="297"/>
      <c r="V493" s="297"/>
      <c r="W493" s="297"/>
      <c r="X493" s="297"/>
      <c r="Y493" s="297"/>
      <c r="Z493" s="297"/>
    </row>
    <row r="494" spans="1:26" ht="15.75" customHeight="1">
      <c r="A494" s="297"/>
      <c r="B494" s="297"/>
      <c r="C494" s="297"/>
      <c r="D494" s="297"/>
      <c r="E494" s="297"/>
      <c r="F494" s="297"/>
      <c r="G494" s="297"/>
      <c r="H494" s="297"/>
      <c r="I494" s="297"/>
      <c r="J494" s="297"/>
      <c r="K494" s="297"/>
      <c r="L494" s="297"/>
      <c r="M494" s="297"/>
      <c r="N494" s="735"/>
      <c r="O494" s="735"/>
      <c r="P494" s="297"/>
      <c r="Q494" s="297"/>
      <c r="R494" s="297"/>
      <c r="S494" s="297"/>
      <c r="T494" s="297"/>
      <c r="U494" s="297"/>
      <c r="V494" s="297"/>
      <c r="W494" s="297"/>
      <c r="X494" s="297"/>
      <c r="Y494" s="297"/>
      <c r="Z494" s="297"/>
    </row>
    <row r="495" spans="1:26" ht="15.75" customHeight="1">
      <c r="A495" s="297"/>
      <c r="B495" s="297"/>
      <c r="C495" s="297"/>
      <c r="D495" s="297"/>
      <c r="E495" s="297"/>
      <c r="F495" s="297"/>
      <c r="G495" s="297"/>
      <c r="H495" s="297"/>
      <c r="I495" s="297"/>
      <c r="J495" s="297"/>
      <c r="K495" s="297"/>
      <c r="L495" s="297"/>
      <c r="M495" s="297"/>
      <c r="N495" s="735"/>
      <c r="O495" s="735"/>
      <c r="P495" s="297"/>
      <c r="Q495" s="297"/>
      <c r="R495" s="297"/>
      <c r="S495" s="297"/>
      <c r="T495" s="297"/>
      <c r="U495" s="297"/>
      <c r="V495" s="297"/>
      <c r="W495" s="297"/>
      <c r="X495" s="297"/>
      <c r="Y495" s="297"/>
      <c r="Z495" s="297"/>
    </row>
    <row r="496" spans="1:26" ht="15.75" customHeight="1">
      <c r="A496" s="297"/>
      <c r="B496" s="297"/>
      <c r="C496" s="297"/>
      <c r="D496" s="297"/>
      <c r="E496" s="297"/>
      <c r="F496" s="297"/>
      <c r="G496" s="297"/>
      <c r="H496" s="297"/>
      <c r="I496" s="297"/>
      <c r="J496" s="297"/>
      <c r="K496" s="297"/>
      <c r="L496" s="297"/>
      <c r="M496" s="297"/>
      <c r="N496" s="735"/>
      <c r="O496" s="735"/>
      <c r="P496" s="297"/>
      <c r="Q496" s="297"/>
      <c r="R496" s="297"/>
      <c r="S496" s="297"/>
      <c r="T496" s="297"/>
      <c r="U496" s="297"/>
      <c r="V496" s="297"/>
      <c r="W496" s="297"/>
      <c r="X496" s="297"/>
      <c r="Y496" s="297"/>
      <c r="Z496" s="297"/>
    </row>
    <row r="497" spans="1:26" ht="15.75" customHeight="1">
      <c r="A497" s="297"/>
      <c r="B497" s="297"/>
      <c r="C497" s="297"/>
      <c r="D497" s="297"/>
      <c r="E497" s="297"/>
      <c r="F497" s="297"/>
      <c r="G497" s="297"/>
      <c r="H497" s="297"/>
      <c r="I497" s="297"/>
      <c r="J497" s="297"/>
      <c r="K497" s="297"/>
      <c r="L497" s="297"/>
      <c r="M497" s="297"/>
      <c r="N497" s="735"/>
      <c r="O497" s="735"/>
      <c r="P497" s="297"/>
      <c r="Q497" s="297"/>
      <c r="R497" s="297"/>
      <c r="S497" s="297"/>
      <c r="T497" s="297"/>
      <c r="U497" s="297"/>
      <c r="V497" s="297"/>
      <c r="W497" s="297"/>
      <c r="X497" s="297"/>
      <c r="Y497" s="297"/>
      <c r="Z497" s="297"/>
    </row>
    <row r="498" spans="1:26" ht="15.75" customHeight="1">
      <c r="A498" s="297"/>
      <c r="B498" s="297"/>
      <c r="C498" s="297"/>
      <c r="D498" s="297"/>
      <c r="E498" s="297"/>
      <c r="F498" s="297"/>
      <c r="G498" s="297"/>
      <c r="H498" s="297"/>
      <c r="I498" s="297"/>
      <c r="J498" s="297"/>
      <c r="K498" s="297"/>
      <c r="L498" s="297"/>
      <c r="M498" s="297"/>
      <c r="N498" s="735"/>
      <c r="O498" s="735"/>
      <c r="P498" s="297"/>
      <c r="Q498" s="297"/>
      <c r="R498" s="297"/>
      <c r="S498" s="297"/>
      <c r="T498" s="297"/>
      <c r="U498" s="297"/>
      <c r="V498" s="297"/>
      <c r="W498" s="297"/>
      <c r="X498" s="297"/>
      <c r="Y498" s="297"/>
      <c r="Z498" s="297"/>
    </row>
    <row r="499" spans="1:26" ht="15.75" customHeight="1">
      <c r="A499" s="297"/>
      <c r="B499" s="297"/>
      <c r="C499" s="297"/>
      <c r="D499" s="297"/>
      <c r="E499" s="297"/>
      <c r="F499" s="297"/>
      <c r="G499" s="297"/>
      <c r="H499" s="297"/>
      <c r="I499" s="297"/>
      <c r="J499" s="297"/>
      <c r="K499" s="297"/>
      <c r="L499" s="297"/>
      <c r="M499" s="297"/>
      <c r="N499" s="735"/>
      <c r="O499" s="735"/>
      <c r="P499" s="297"/>
      <c r="Q499" s="297"/>
      <c r="R499" s="297"/>
      <c r="S499" s="297"/>
      <c r="T499" s="297"/>
      <c r="U499" s="297"/>
      <c r="V499" s="297"/>
      <c r="W499" s="297"/>
      <c r="X499" s="297"/>
      <c r="Y499" s="297"/>
      <c r="Z499" s="297"/>
    </row>
    <row r="500" spans="1:26" ht="15.75" customHeight="1">
      <c r="A500" s="297"/>
      <c r="B500" s="297"/>
      <c r="C500" s="297"/>
      <c r="D500" s="297"/>
      <c r="E500" s="297"/>
      <c r="F500" s="297"/>
      <c r="G500" s="297"/>
      <c r="H500" s="297"/>
      <c r="I500" s="297"/>
      <c r="J500" s="297"/>
      <c r="K500" s="297"/>
      <c r="L500" s="297"/>
      <c r="M500" s="297"/>
      <c r="N500" s="735"/>
      <c r="O500" s="735"/>
      <c r="P500" s="297"/>
      <c r="Q500" s="297"/>
      <c r="R500" s="297"/>
      <c r="S500" s="297"/>
      <c r="T500" s="297"/>
      <c r="U500" s="297"/>
      <c r="V500" s="297"/>
      <c r="W500" s="297"/>
      <c r="X500" s="297"/>
      <c r="Y500" s="297"/>
      <c r="Z500" s="297"/>
    </row>
    <row r="501" spans="1:26" ht="15.75" customHeight="1">
      <c r="A501" s="297"/>
      <c r="B501" s="297"/>
      <c r="C501" s="297"/>
      <c r="D501" s="297"/>
      <c r="E501" s="297"/>
      <c r="F501" s="297"/>
      <c r="G501" s="297"/>
      <c r="H501" s="297"/>
      <c r="I501" s="297"/>
      <c r="J501" s="297"/>
      <c r="K501" s="297"/>
      <c r="L501" s="297"/>
      <c r="M501" s="297"/>
      <c r="N501" s="735"/>
      <c r="O501" s="735"/>
      <c r="P501" s="297"/>
      <c r="Q501" s="297"/>
      <c r="R501" s="297"/>
      <c r="S501" s="297"/>
      <c r="T501" s="297"/>
      <c r="U501" s="297"/>
      <c r="V501" s="297"/>
      <c r="W501" s="297"/>
      <c r="X501" s="297"/>
      <c r="Y501" s="297"/>
      <c r="Z501" s="297"/>
    </row>
    <row r="502" spans="1:26" ht="15.75" customHeight="1">
      <c r="A502" s="297"/>
      <c r="B502" s="297"/>
      <c r="C502" s="297"/>
      <c r="D502" s="297"/>
      <c r="E502" s="297"/>
      <c r="F502" s="297"/>
      <c r="G502" s="297"/>
      <c r="H502" s="297"/>
      <c r="I502" s="297"/>
      <c r="J502" s="297"/>
      <c r="K502" s="297"/>
      <c r="L502" s="297"/>
      <c r="M502" s="297"/>
      <c r="N502" s="735"/>
      <c r="O502" s="735"/>
      <c r="P502" s="297"/>
      <c r="Q502" s="297"/>
      <c r="R502" s="297"/>
      <c r="S502" s="297"/>
      <c r="T502" s="297"/>
      <c r="U502" s="297"/>
      <c r="V502" s="297"/>
      <c r="W502" s="297"/>
      <c r="X502" s="297"/>
      <c r="Y502" s="297"/>
      <c r="Z502" s="297"/>
    </row>
    <row r="503" spans="1:26" ht="15.75" customHeight="1">
      <c r="A503" s="297"/>
      <c r="B503" s="297"/>
      <c r="C503" s="297"/>
      <c r="D503" s="297"/>
      <c r="E503" s="297"/>
      <c r="F503" s="297"/>
      <c r="G503" s="297"/>
      <c r="H503" s="297"/>
      <c r="I503" s="297"/>
      <c r="J503" s="297"/>
      <c r="K503" s="297"/>
      <c r="L503" s="297"/>
      <c r="M503" s="297"/>
      <c r="N503" s="735"/>
      <c r="O503" s="735"/>
      <c r="P503" s="297"/>
      <c r="Q503" s="297"/>
      <c r="R503" s="297"/>
      <c r="S503" s="297"/>
      <c r="T503" s="297"/>
      <c r="U503" s="297"/>
      <c r="V503" s="297"/>
      <c r="W503" s="297"/>
      <c r="X503" s="297"/>
      <c r="Y503" s="297"/>
      <c r="Z503" s="297"/>
    </row>
    <row r="504" spans="1:26" ht="15.75" customHeight="1">
      <c r="A504" s="297"/>
      <c r="B504" s="297"/>
      <c r="C504" s="297"/>
      <c r="D504" s="297"/>
      <c r="E504" s="297"/>
      <c r="F504" s="297"/>
      <c r="G504" s="297"/>
      <c r="H504" s="297"/>
      <c r="I504" s="297"/>
      <c r="J504" s="297"/>
      <c r="K504" s="297"/>
      <c r="L504" s="297"/>
      <c r="M504" s="297"/>
      <c r="N504" s="735"/>
      <c r="O504" s="735"/>
      <c r="P504" s="297"/>
      <c r="Q504" s="297"/>
      <c r="R504" s="297"/>
      <c r="S504" s="297"/>
      <c r="T504" s="297"/>
      <c r="U504" s="297"/>
      <c r="V504" s="297"/>
      <c r="W504" s="297"/>
      <c r="X504" s="297"/>
      <c r="Y504" s="297"/>
      <c r="Z504" s="297"/>
    </row>
    <row r="505" spans="1:26" ht="15.75" customHeight="1">
      <c r="A505" s="297"/>
      <c r="B505" s="297"/>
      <c r="C505" s="297"/>
      <c r="D505" s="297"/>
      <c r="E505" s="297"/>
      <c r="F505" s="297"/>
      <c r="G505" s="297"/>
      <c r="H505" s="297"/>
      <c r="I505" s="297"/>
      <c r="J505" s="297"/>
      <c r="K505" s="297"/>
      <c r="L505" s="297"/>
      <c r="M505" s="297"/>
      <c r="N505" s="735"/>
      <c r="O505" s="735"/>
      <c r="P505" s="297"/>
      <c r="Q505" s="297"/>
      <c r="R505" s="297"/>
      <c r="S505" s="297"/>
      <c r="T505" s="297"/>
      <c r="U505" s="297"/>
      <c r="V505" s="297"/>
      <c r="W505" s="297"/>
      <c r="X505" s="297"/>
      <c r="Y505" s="297"/>
      <c r="Z505" s="297"/>
    </row>
    <row r="506" spans="1:26" ht="15.75" customHeight="1">
      <c r="A506" s="297"/>
      <c r="B506" s="297"/>
      <c r="C506" s="297"/>
      <c r="D506" s="297"/>
      <c r="E506" s="297"/>
      <c r="F506" s="297"/>
      <c r="G506" s="297"/>
      <c r="H506" s="297"/>
      <c r="I506" s="297"/>
      <c r="J506" s="297"/>
      <c r="K506" s="297"/>
      <c r="L506" s="297"/>
      <c r="M506" s="297"/>
      <c r="N506" s="735"/>
      <c r="O506" s="735"/>
      <c r="P506" s="297"/>
      <c r="Q506" s="297"/>
      <c r="R506" s="297"/>
      <c r="S506" s="297"/>
      <c r="T506" s="297"/>
      <c r="U506" s="297"/>
      <c r="V506" s="297"/>
      <c r="W506" s="297"/>
      <c r="X506" s="297"/>
      <c r="Y506" s="297"/>
      <c r="Z506" s="297"/>
    </row>
    <row r="507" spans="1:26" ht="15.75" customHeight="1">
      <c r="A507" s="297"/>
      <c r="B507" s="297"/>
      <c r="C507" s="297"/>
      <c r="D507" s="297"/>
      <c r="E507" s="297"/>
      <c r="F507" s="297"/>
      <c r="G507" s="297"/>
      <c r="H507" s="297"/>
      <c r="I507" s="297"/>
      <c r="J507" s="297"/>
      <c r="K507" s="297"/>
      <c r="L507" s="297"/>
      <c r="M507" s="297"/>
      <c r="N507" s="735"/>
      <c r="O507" s="735"/>
      <c r="P507" s="297"/>
      <c r="Q507" s="297"/>
      <c r="R507" s="297"/>
      <c r="S507" s="297"/>
      <c r="T507" s="297"/>
      <c r="U507" s="297"/>
      <c r="V507" s="297"/>
      <c r="W507" s="297"/>
      <c r="X507" s="297"/>
      <c r="Y507" s="297"/>
      <c r="Z507" s="297"/>
    </row>
    <row r="508" spans="1:26" ht="15.75" customHeight="1">
      <c r="A508" s="297"/>
      <c r="B508" s="297"/>
      <c r="C508" s="297"/>
      <c r="D508" s="297"/>
      <c r="E508" s="297"/>
      <c r="F508" s="297"/>
      <c r="G508" s="297"/>
      <c r="H508" s="297"/>
      <c r="I508" s="297"/>
      <c r="J508" s="297"/>
      <c r="K508" s="297"/>
      <c r="L508" s="297"/>
      <c r="M508" s="297"/>
      <c r="N508" s="735"/>
      <c r="O508" s="735"/>
      <c r="P508" s="297"/>
      <c r="Q508" s="297"/>
      <c r="R508" s="297"/>
      <c r="S508" s="297"/>
      <c r="T508" s="297"/>
      <c r="U508" s="297"/>
      <c r="V508" s="297"/>
      <c r="W508" s="297"/>
      <c r="X508" s="297"/>
      <c r="Y508" s="297"/>
      <c r="Z508" s="297"/>
    </row>
    <row r="509" spans="1:26" ht="15.75" customHeight="1">
      <c r="A509" s="297"/>
      <c r="B509" s="297"/>
      <c r="C509" s="297"/>
      <c r="D509" s="297"/>
      <c r="E509" s="297"/>
      <c r="F509" s="297"/>
      <c r="G509" s="297"/>
      <c r="H509" s="297"/>
      <c r="I509" s="297"/>
      <c r="J509" s="297"/>
      <c r="K509" s="297"/>
      <c r="L509" s="297"/>
      <c r="M509" s="297"/>
      <c r="N509" s="735"/>
      <c r="O509" s="735"/>
      <c r="P509" s="297"/>
      <c r="Q509" s="297"/>
      <c r="R509" s="297"/>
      <c r="S509" s="297"/>
      <c r="T509" s="297"/>
      <c r="U509" s="297"/>
      <c r="V509" s="297"/>
      <c r="W509" s="297"/>
      <c r="X509" s="297"/>
      <c r="Y509" s="297"/>
      <c r="Z509" s="297"/>
    </row>
    <row r="510" spans="1:26" ht="15.75" customHeight="1">
      <c r="A510" s="297"/>
      <c r="B510" s="297"/>
      <c r="C510" s="297"/>
      <c r="D510" s="297"/>
      <c r="E510" s="297"/>
      <c r="F510" s="297"/>
      <c r="G510" s="297"/>
      <c r="H510" s="297"/>
      <c r="I510" s="297"/>
      <c r="J510" s="297"/>
      <c r="K510" s="297"/>
      <c r="L510" s="297"/>
      <c r="M510" s="297"/>
      <c r="N510" s="735"/>
      <c r="O510" s="735"/>
      <c r="P510" s="297"/>
      <c r="Q510" s="297"/>
      <c r="R510" s="297"/>
      <c r="S510" s="297"/>
      <c r="T510" s="297"/>
      <c r="U510" s="297"/>
      <c r="V510" s="297"/>
      <c r="W510" s="297"/>
      <c r="X510" s="297"/>
      <c r="Y510" s="297"/>
      <c r="Z510" s="297"/>
    </row>
    <row r="511" spans="1:26" ht="15.75" customHeight="1">
      <c r="A511" s="297"/>
      <c r="B511" s="297"/>
      <c r="C511" s="297"/>
      <c r="D511" s="297"/>
      <c r="E511" s="297"/>
      <c r="F511" s="297"/>
      <c r="G511" s="297"/>
      <c r="H511" s="297"/>
      <c r="I511" s="297"/>
      <c r="J511" s="297"/>
      <c r="K511" s="297"/>
      <c r="L511" s="297"/>
      <c r="M511" s="297"/>
      <c r="N511" s="735"/>
      <c r="O511" s="735"/>
      <c r="P511" s="297"/>
      <c r="Q511" s="297"/>
      <c r="R511" s="297"/>
      <c r="S511" s="297"/>
      <c r="T511" s="297"/>
      <c r="U511" s="297"/>
      <c r="V511" s="297"/>
      <c r="W511" s="297"/>
      <c r="X511" s="297"/>
      <c r="Y511" s="297"/>
      <c r="Z511" s="297"/>
    </row>
    <row r="512" spans="1:26" ht="15.75" customHeight="1">
      <c r="A512" s="297"/>
      <c r="B512" s="297"/>
      <c r="C512" s="297"/>
      <c r="D512" s="297"/>
      <c r="E512" s="297"/>
      <c r="F512" s="297"/>
      <c r="G512" s="297"/>
      <c r="H512" s="297"/>
      <c r="I512" s="297"/>
      <c r="J512" s="297"/>
      <c r="K512" s="297"/>
      <c r="L512" s="297"/>
      <c r="M512" s="297"/>
      <c r="N512" s="735"/>
      <c r="O512" s="735"/>
      <c r="P512" s="297"/>
      <c r="Q512" s="297"/>
      <c r="R512" s="297"/>
      <c r="S512" s="297"/>
      <c r="T512" s="297"/>
      <c r="U512" s="297"/>
      <c r="V512" s="297"/>
      <c r="W512" s="297"/>
      <c r="X512" s="297"/>
      <c r="Y512" s="297"/>
      <c r="Z512" s="297"/>
    </row>
    <row r="513" spans="1:26" ht="15.75" customHeight="1">
      <c r="A513" s="297"/>
      <c r="B513" s="297"/>
      <c r="C513" s="297"/>
      <c r="D513" s="297"/>
      <c r="E513" s="297"/>
      <c r="F513" s="297"/>
      <c r="G513" s="297"/>
      <c r="H513" s="297"/>
      <c r="I513" s="297"/>
      <c r="J513" s="297"/>
      <c r="K513" s="297"/>
      <c r="L513" s="297"/>
      <c r="M513" s="297"/>
      <c r="N513" s="735"/>
      <c r="O513" s="735"/>
      <c r="P513" s="297"/>
      <c r="Q513" s="297"/>
      <c r="R513" s="297"/>
      <c r="S513" s="297"/>
      <c r="T513" s="297"/>
      <c r="U513" s="297"/>
      <c r="V513" s="297"/>
      <c r="W513" s="297"/>
      <c r="X513" s="297"/>
      <c r="Y513" s="297"/>
      <c r="Z513" s="297"/>
    </row>
    <row r="514" spans="1:26" ht="15.75" customHeight="1">
      <c r="A514" s="297"/>
      <c r="B514" s="297"/>
      <c r="C514" s="297"/>
      <c r="D514" s="297"/>
      <c r="E514" s="297"/>
      <c r="F514" s="297"/>
      <c r="G514" s="297"/>
      <c r="H514" s="297"/>
      <c r="I514" s="297"/>
      <c r="J514" s="297"/>
      <c r="K514" s="297"/>
      <c r="L514" s="297"/>
      <c r="M514" s="297"/>
      <c r="N514" s="735"/>
      <c r="O514" s="735"/>
      <c r="P514" s="297"/>
      <c r="Q514" s="297"/>
      <c r="R514" s="297"/>
      <c r="S514" s="297"/>
      <c r="T514" s="297"/>
      <c r="U514" s="297"/>
      <c r="V514" s="297"/>
      <c r="W514" s="297"/>
      <c r="X514" s="297"/>
      <c r="Y514" s="297"/>
      <c r="Z514" s="297"/>
    </row>
    <row r="515" spans="1:26" ht="15.75" customHeight="1">
      <c r="A515" s="297"/>
      <c r="B515" s="297"/>
      <c r="C515" s="297"/>
      <c r="D515" s="297"/>
      <c r="E515" s="297"/>
      <c r="F515" s="297"/>
      <c r="G515" s="297"/>
      <c r="H515" s="297"/>
      <c r="I515" s="297"/>
      <c r="J515" s="297"/>
      <c r="K515" s="297"/>
      <c r="L515" s="297"/>
      <c r="M515" s="297"/>
      <c r="N515" s="735"/>
      <c r="O515" s="735"/>
      <c r="P515" s="297"/>
      <c r="Q515" s="297"/>
      <c r="R515" s="297"/>
      <c r="S515" s="297"/>
      <c r="T515" s="297"/>
      <c r="U515" s="297"/>
      <c r="V515" s="297"/>
      <c r="W515" s="297"/>
      <c r="X515" s="297"/>
      <c r="Y515" s="297"/>
      <c r="Z515" s="297"/>
    </row>
    <row r="516" spans="1:26" ht="15.75" customHeight="1">
      <c r="A516" s="297"/>
      <c r="B516" s="297"/>
      <c r="C516" s="297"/>
      <c r="D516" s="297"/>
      <c r="E516" s="297"/>
      <c r="F516" s="297"/>
      <c r="G516" s="297"/>
      <c r="H516" s="297"/>
      <c r="I516" s="297"/>
      <c r="J516" s="297"/>
      <c r="K516" s="297"/>
      <c r="L516" s="297"/>
      <c r="M516" s="297"/>
      <c r="N516" s="735"/>
      <c r="O516" s="735"/>
      <c r="P516" s="297"/>
      <c r="Q516" s="297"/>
      <c r="R516" s="297"/>
      <c r="S516" s="297"/>
      <c r="T516" s="297"/>
      <c r="U516" s="297"/>
      <c r="V516" s="297"/>
      <c r="W516" s="297"/>
      <c r="X516" s="297"/>
      <c r="Y516" s="297"/>
      <c r="Z516" s="297"/>
    </row>
    <row r="517" spans="1:26" ht="15.75" customHeight="1">
      <c r="A517" s="297"/>
      <c r="B517" s="297"/>
      <c r="C517" s="297"/>
      <c r="D517" s="297"/>
      <c r="E517" s="297"/>
      <c r="F517" s="297"/>
      <c r="G517" s="297"/>
      <c r="H517" s="297"/>
      <c r="I517" s="297"/>
      <c r="J517" s="297"/>
      <c r="K517" s="297"/>
      <c r="L517" s="297"/>
      <c r="M517" s="297"/>
      <c r="N517" s="735"/>
      <c r="O517" s="735"/>
      <c r="P517" s="297"/>
      <c r="Q517" s="297"/>
      <c r="R517" s="297"/>
      <c r="S517" s="297"/>
      <c r="T517" s="297"/>
      <c r="U517" s="297"/>
      <c r="V517" s="297"/>
      <c r="W517" s="297"/>
      <c r="X517" s="297"/>
      <c r="Y517" s="297"/>
      <c r="Z517" s="297"/>
    </row>
    <row r="518" spans="1:26" ht="15.75" customHeight="1">
      <c r="A518" s="297"/>
      <c r="B518" s="297"/>
      <c r="C518" s="297"/>
      <c r="D518" s="297"/>
      <c r="E518" s="297"/>
      <c r="F518" s="297"/>
      <c r="G518" s="297"/>
      <c r="H518" s="297"/>
      <c r="I518" s="297"/>
      <c r="J518" s="297"/>
      <c r="K518" s="297"/>
      <c r="L518" s="297"/>
      <c r="M518" s="297"/>
      <c r="N518" s="735"/>
      <c r="O518" s="735"/>
      <c r="P518" s="297"/>
      <c r="Q518" s="297"/>
      <c r="R518" s="297"/>
      <c r="S518" s="297"/>
      <c r="T518" s="297"/>
      <c r="U518" s="297"/>
      <c r="V518" s="297"/>
      <c r="W518" s="297"/>
      <c r="X518" s="297"/>
      <c r="Y518" s="297"/>
      <c r="Z518" s="297"/>
    </row>
    <row r="519" spans="1:26" ht="15.75" customHeight="1">
      <c r="A519" s="297"/>
      <c r="B519" s="297"/>
      <c r="C519" s="297"/>
      <c r="D519" s="297"/>
      <c r="E519" s="297"/>
      <c r="F519" s="297"/>
      <c r="G519" s="297"/>
      <c r="H519" s="297"/>
      <c r="I519" s="297"/>
      <c r="J519" s="297"/>
      <c r="K519" s="297"/>
      <c r="L519" s="297"/>
      <c r="M519" s="297"/>
      <c r="N519" s="735"/>
      <c r="O519" s="735"/>
      <c r="P519" s="297"/>
      <c r="Q519" s="297"/>
      <c r="R519" s="297"/>
      <c r="S519" s="297"/>
      <c r="T519" s="297"/>
      <c r="U519" s="297"/>
      <c r="V519" s="297"/>
      <c r="W519" s="297"/>
      <c r="X519" s="297"/>
      <c r="Y519" s="297"/>
      <c r="Z519" s="297"/>
    </row>
    <row r="520" spans="1:26" ht="15.75" customHeight="1">
      <c r="A520" s="297"/>
      <c r="B520" s="297"/>
      <c r="C520" s="297"/>
      <c r="D520" s="297"/>
      <c r="E520" s="297"/>
      <c r="F520" s="297"/>
      <c r="G520" s="297"/>
      <c r="H520" s="297"/>
      <c r="I520" s="297"/>
      <c r="J520" s="297"/>
      <c r="K520" s="297"/>
      <c r="L520" s="297"/>
      <c r="M520" s="297"/>
      <c r="N520" s="735"/>
      <c r="O520" s="735"/>
      <c r="P520" s="297"/>
      <c r="Q520" s="297"/>
      <c r="R520" s="297"/>
      <c r="S520" s="297"/>
      <c r="T520" s="297"/>
      <c r="U520" s="297"/>
      <c r="V520" s="297"/>
      <c r="W520" s="297"/>
      <c r="X520" s="297"/>
      <c r="Y520" s="297"/>
      <c r="Z520" s="297"/>
    </row>
    <row r="521" spans="1:26" ht="15.75" customHeight="1">
      <c r="A521" s="297"/>
      <c r="B521" s="297"/>
      <c r="C521" s="297"/>
      <c r="D521" s="297"/>
      <c r="E521" s="297"/>
      <c r="F521" s="297"/>
      <c r="G521" s="297"/>
      <c r="H521" s="297"/>
      <c r="I521" s="297"/>
      <c r="J521" s="297"/>
      <c r="K521" s="297"/>
      <c r="L521" s="297"/>
      <c r="M521" s="297"/>
      <c r="N521" s="735"/>
      <c r="O521" s="735"/>
      <c r="P521" s="297"/>
      <c r="Q521" s="297"/>
      <c r="R521" s="297"/>
      <c r="S521" s="297"/>
      <c r="T521" s="297"/>
      <c r="U521" s="297"/>
      <c r="V521" s="297"/>
      <c r="W521" s="297"/>
      <c r="X521" s="297"/>
      <c r="Y521" s="297"/>
      <c r="Z521" s="297"/>
    </row>
    <row r="522" spans="1:26" ht="15.75" customHeight="1">
      <c r="A522" s="297"/>
      <c r="B522" s="297"/>
      <c r="C522" s="297"/>
      <c r="D522" s="297"/>
      <c r="E522" s="297"/>
      <c r="F522" s="297"/>
      <c r="G522" s="297"/>
      <c r="H522" s="297"/>
      <c r="I522" s="297"/>
      <c r="J522" s="297"/>
      <c r="K522" s="297"/>
      <c r="L522" s="297"/>
      <c r="M522" s="297"/>
      <c r="N522" s="735"/>
      <c r="O522" s="735"/>
      <c r="P522" s="297"/>
      <c r="Q522" s="297"/>
      <c r="R522" s="297"/>
      <c r="S522" s="297"/>
      <c r="T522" s="297"/>
      <c r="U522" s="297"/>
      <c r="V522" s="297"/>
      <c r="W522" s="297"/>
      <c r="X522" s="297"/>
      <c r="Y522" s="297"/>
      <c r="Z522" s="297"/>
    </row>
    <row r="523" spans="1:26" ht="15.75" customHeight="1">
      <c r="A523" s="297"/>
      <c r="B523" s="297"/>
      <c r="C523" s="297"/>
      <c r="D523" s="297"/>
      <c r="E523" s="297"/>
      <c r="F523" s="297"/>
      <c r="G523" s="297"/>
      <c r="H523" s="297"/>
      <c r="I523" s="297"/>
      <c r="J523" s="297"/>
      <c r="K523" s="297"/>
      <c r="L523" s="297"/>
      <c r="M523" s="297"/>
      <c r="N523" s="735"/>
      <c r="O523" s="735"/>
      <c r="P523" s="297"/>
      <c r="Q523" s="297"/>
      <c r="R523" s="297"/>
      <c r="S523" s="297"/>
      <c r="T523" s="297"/>
      <c r="U523" s="297"/>
      <c r="V523" s="297"/>
      <c r="W523" s="297"/>
      <c r="X523" s="297"/>
      <c r="Y523" s="297"/>
      <c r="Z523" s="297"/>
    </row>
    <row r="524" spans="1:26" ht="15.75" customHeight="1">
      <c r="A524" s="297"/>
      <c r="B524" s="297"/>
      <c r="C524" s="297"/>
      <c r="D524" s="297"/>
      <c r="E524" s="297"/>
      <c r="F524" s="297"/>
      <c r="G524" s="297"/>
      <c r="H524" s="297"/>
      <c r="I524" s="297"/>
      <c r="J524" s="297"/>
      <c r="K524" s="297"/>
      <c r="L524" s="297"/>
      <c r="M524" s="297"/>
      <c r="N524" s="735"/>
      <c r="O524" s="735"/>
      <c r="P524" s="297"/>
      <c r="Q524" s="297"/>
      <c r="R524" s="297"/>
      <c r="S524" s="297"/>
      <c r="T524" s="297"/>
      <c r="U524" s="297"/>
      <c r="V524" s="297"/>
      <c r="W524" s="297"/>
      <c r="X524" s="297"/>
      <c r="Y524" s="297"/>
      <c r="Z524" s="297"/>
    </row>
    <row r="525" spans="1:26" ht="15.75" customHeight="1">
      <c r="A525" s="297"/>
      <c r="B525" s="297"/>
      <c r="C525" s="297"/>
      <c r="D525" s="297"/>
      <c r="E525" s="297"/>
      <c r="F525" s="297"/>
      <c r="G525" s="297"/>
      <c r="H525" s="297"/>
      <c r="I525" s="297"/>
      <c r="J525" s="297"/>
      <c r="K525" s="297"/>
      <c r="L525" s="297"/>
      <c r="M525" s="297"/>
      <c r="N525" s="735"/>
      <c r="O525" s="735"/>
      <c r="P525" s="297"/>
      <c r="Q525" s="297"/>
      <c r="R525" s="297"/>
      <c r="S525" s="297"/>
      <c r="T525" s="297"/>
      <c r="U525" s="297"/>
      <c r="V525" s="297"/>
      <c r="W525" s="297"/>
      <c r="X525" s="297"/>
      <c r="Y525" s="297"/>
      <c r="Z525" s="297"/>
    </row>
    <row r="526" spans="1:26" ht="15.75" customHeight="1">
      <c r="A526" s="297"/>
      <c r="B526" s="297"/>
      <c r="C526" s="297"/>
      <c r="D526" s="297"/>
      <c r="E526" s="297"/>
      <c r="F526" s="297"/>
      <c r="G526" s="297"/>
      <c r="H526" s="297"/>
      <c r="I526" s="297"/>
      <c r="J526" s="297"/>
      <c r="K526" s="297"/>
      <c r="L526" s="297"/>
      <c r="M526" s="297"/>
      <c r="N526" s="735"/>
      <c r="O526" s="735"/>
      <c r="P526" s="297"/>
      <c r="Q526" s="297"/>
      <c r="R526" s="297"/>
      <c r="S526" s="297"/>
      <c r="T526" s="297"/>
      <c r="U526" s="297"/>
      <c r="V526" s="297"/>
      <c r="W526" s="297"/>
      <c r="X526" s="297"/>
      <c r="Y526" s="297"/>
      <c r="Z526" s="297"/>
    </row>
    <row r="527" spans="1:26" ht="15.75" customHeight="1">
      <c r="A527" s="297"/>
      <c r="B527" s="297"/>
      <c r="C527" s="297"/>
      <c r="D527" s="297"/>
      <c r="E527" s="297"/>
      <c r="F527" s="297"/>
      <c r="G527" s="297"/>
      <c r="H527" s="297"/>
      <c r="I527" s="297"/>
      <c r="J527" s="297"/>
      <c r="K527" s="297"/>
      <c r="L527" s="297"/>
      <c r="M527" s="297"/>
      <c r="N527" s="735"/>
      <c r="O527" s="735"/>
      <c r="P527" s="297"/>
      <c r="Q527" s="297"/>
      <c r="R527" s="297"/>
      <c r="S527" s="297"/>
      <c r="T527" s="297"/>
      <c r="U527" s="297"/>
      <c r="V527" s="297"/>
      <c r="W527" s="297"/>
      <c r="X527" s="297"/>
      <c r="Y527" s="297"/>
      <c r="Z527" s="297"/>
    </row>
    <row r="528" spans="1:26" ht="15.75" customHeight="1">
      <c r="A528" s="297"/>
      <c r="B528" s="297"/>
      <c r="C528" s="297"/>
      <c r="D528" s="297"/>
      <c r="E528" s="297"/>
      <c r="F528" s="297"/>
      <c r="G528" s="297"/>
      <c r="H528" s="297"/>
      <c r="I528" s="297"/>
      <c r="J528" s="297"/>
      <c r="K528" s="297"/>
      <c r="L528" s="297"/>
      <c r="M528" s="297"/>
      <c r="N528" s="735"/>
      <c r="O528" s="735"/>
      <c r="P528" s="297"/>
      <c r="Q528" s="297"/>
      <c r="R528" s="297"/>
      <c r="S528" s="297"/>
      <c r="T528" s="297"/>
      <c r="U528" s="297"/>
      <c r="V528" s="297"/>
      <c r="W528" s="297"/>
      <c r="X528" s="297"/>
      <c r="Y528" s="297"/>
      <c r="Z528" s="297"/>
    </row>
    <row r="529" spans="1:26" ht="15.75" customHeight="1">
      <c r="A529" s="297"/>
      <c r="B529" s="297"/>
      <c r="C529" s="297"/>
      <c r="D529" s="297"/>
      <c r="E529" s="297"/>
      <c r="F529" s="297"/>
      <c r="G529" s="297"/>
      <c r="H529" s="297"/>
      <c r="I529" s="297"/>
      <c r="J529" s="297"/>
      <c r="K529" s="297"/>
      <c r="L529" s="297"/>
      <c r="M529" s="297"/>
      <c r="N529" s="735"/>
      <c r="O529" s="735"/>
      <c r="P529" s="297"/>
      <c r="Q529" s="297"/>
      <c r="R529" s="297"/>
      <c r="S529" s="297"/>
      <c r="T529" s="297"/>
      <c r="U529" s="297"/>
      <c r="V529" s="297"/>
      <c r="W529" s="297"/>
      <c r="X529" s="297"/>
      <c r="Y529" s="297"/>
      <c r="Z529" s="297"/>
    </row>
    <row r="530" spans="1:26" ht="15.75" customHeight="1">
      <c r="A530" s="297"/>
      <c r="B530" s="297"/>
      <c r="C530" s="297"/>
      <c r="D530" s="297"/>
      <c r="E530" s="297"/>
      <c r="F530" s="297"/>
      <c r="G530" s="297"/>
      <c r="H530" s="297"/>
      <c r="I530" s="297"/>
      <c r="J530" s="297"/>
      <c r="K530" s="297"/>
      <c r="L530" s="297"/>
      <c r="M530" s="297"/>
      <c r="N530" s="735"/>
      <c r="O530" s="735"/>
      <c r="P530" s="297"/>
      <c r="Q530" s="297"/>
      <c r="R530" s="297"/>
      <c r="S530" s="297"/>
      <c r="T530" s="297"/>
      <c r="U530" s="297"/>
      <c r="V530" s="297"/>
      <c r="W530" s="297"/>
      <c r="X530" s="297"/>
      <c r="Y530" s="297"/>
      <c r="Z530" s="297"/>
    </row>
    <row r="531" spans="1:26" ht="15.75" customHeight="1">
      <c r="A531" s="297"/>
      <c r="B531" s="297"/>
      <c r="C531" s="297"/>
      <c r="D531" s="297"/>
      <c r="E531" s="297"/>
      <c r="F531" s="297"/>
      <c r="G531" s="297"/>
      <c r="H531" s="297"/>
      <c r="I531" s="297"/>
      <c r="J531" s="297"/>
      <c r="K531" s="297"/>
      <c r="L531" s="297"/>
      <c r="M531" s="297"/>
      <c r="N531" s="735"/>
      <c r="O531" s="735"/>
      <c r="P531" s="297"/>
      <c r="Q531" s="297"/>
      <c r="R531" s="297"/>
      <c r="S531" s="297"/>
      <c r="T531" s="297"/>
      <c r="U531" s="297"/>
      <c r="V531" s="297"/>
      <c r="W531" s="297"/>
      <c r="X531" s="297"/>
      <c r="Y531" s="297"/>
      <c r="Z531" s="297"/>
    </row>
    <row r="532" spans="1:26" ht="15.75" customHeight="1">
      <c r="A532" s="297"/>
      <c r="B532" s="297"/>
      <c r="C532" s="297"/>
      <c r="D532" s="297"/>
      <c r="E532" s="297"/>
      <c r="F532" s="297"/>
      <c r="G532" s="297"/>
      <c r="H532" s="297"/>
      <c r="I532" s="297"/>
      <c r="J532" s="297"/>
      <c r="K532" s="297"/>
      <c r="L532" s="297"/>
      <c r="M532" s="297"/>
      <c r="N532" s="735"/>
      <c r="O532" s="735"/>
      <c r="P532" s="297"/>
      <c r="Q532" s="297"/>
      <c r="R532" s="297"/>
      <c r="S532" s="297"/>
      <c r="T532" s="297"/>
      <c r="U532" s="297"/>
      <c r="V532" s="297"/>
      <c r="W532" s="297"/>
      <c r="X532" s="297"/>
      <c r="Y532" s="297"/>
      <c r="Z532" s="297"/>
    </row>
    <row r="533" spans="1:26" ht="15.75" customHeight="1">
      <c r="A533" s="297"/>
      <c r="B533" s="297"/>
      <c r="C533" s="297"/>
      <c r="D533" s="297"/>
      <c r="E533" s="297"/>
      <c r="F533" s="297"/>
      <c r="G533" s="297"/>
      <c r="H533" s="297"/>
      <c r="I533" s="297"/>
      <c r="J533" s="297"/>
      <c r="K533" s="297"/>
      <c r="L533" s="297"/>
      <c r="M533" s="297"/>
      <c r="N533" s="735"/>
      <c r="O533" s="735"/>
      <c r="P533" s="297"/>
      <c r="Q533" s="297"/>
      <c r="R533" s="297"/>
      <c r="S533" s="297"/>
      <c r="T533" s="297"/>
      <c r="U533" s="297"/>
      <c r="V533" s="297"/>
      <c r="W533" s="297"/>
      <c r="X533" s="297"/>
      <c r="Y533" s="297"/>
      <c r="Z533" s="297"/>
    </row>
    <row r="534" spans="1:26" ht="15.75" customHeight="1">
      <c r="A534" s="297"/>
      <c r="B534" s="297"/>
      <c r="C534" s="297"/>
      <c r="D534" s="297"/>
      <c r="E534" s="297"/>
      <c r="F534" s="297"/>
      <c r="G534" s="297"/>
      <c r="H534" s="297"/>
      <c r="I534" s="297"/>
      <c r="J534" s="297"/>
      <c r="K534" s="297"/>
      <c r="L534" s="297"/>
      <c r="M534" s="297"/>
      <c r="N534" s="735"/>
      <c r="O534" s="735"/>
      <c r="P534" s="297"/>
      <c r="Q534" s="297"/>
      <c r="R534" s="297"/>
      <c r="S534" s="297"/>
      <c r="T534" s="297"/>
      <c r="U534" s="297"/>
      <c r="V534" s="297"/>
      <c r="W534" s="297"/>
      <c r="X534" s="297"/>
      <c r="Y534" s="297"/>
      <c r="Z534" s="297"/>
    </row>
    <row r="535" spans="1:26" ht="15.75" customHeight="1">
      <c r="A535" s="297"/>
      <c r="B535" s="297"/>
      <c r="C535" s="297"/>
      <c r="D535" s="297"/>
      <c r="E535" s="297"/>
      <c r="F535" s="297"/>
      <c r="G535" s="297"/>
      <c r="H535" s="297"/>
      <c r="I535" s="297"/>
      <c r="J535" s="297"/>
      <c r="K535" s="297"/>
      <c r="L535" s="297"/>
      <c r="M535" s="297"/>
      <c r="N535" s="735"/>
      <c r="O535" s="735"/>
      <c r="P535" s="297"/>
      <c r="Q535" s="297"/>
      <c r="R535" s="297"/>
      <c r="S535" s="297"/>
      <c r="T535" s="297"/>
      <c r="U535" s="297"/>
      <c r="V535" s="297"/>
      <c r="W535" s="297"/>
      <c r="X535" s="297"/>
      <c r="Y535" s="297"/>
      <c r="Z535" s="297"/>
    </row>
    <row r="536" spans="1:26" ht="15.75" customHeight="1">
      <c r="A536" s="297"/>
      <c r="B536" s="297"/>
      <c r="C536" s="297"/>
      <c r="D536" s="297"/>
      <c r="E536" s="297"/>
      <c r="F536" s="297"/>
      <c r="G536" s="297"/>
      <c r="H536" s="297"/>
      <c r="I536" s="297"/>
      <c r="J536" s="297"/>
      <c r="K536" s="297"/>
      <c r="L536" s="297"/>
      <c r="M536" s="297"/>
      <c r="N536" s="735"/>
      <c r="O536" s="735"/>
      <c r="P536" s="297"/>
      <c r="Q536" s="297"/>
      <c r="R536" s="297"/>
      <c r="S536" s="297"/>
      <c r="T536" s="297"/>
      <c r="U536" s="297"/>
      <c r="V536" s="297"/>
      <c r="W536" s="297"/>
      <c r="X536" s="297"/>
      <c r="Y536" s="297"/>
      <c r="Z536" s="297"/>
    </row>
    <row r="537" spans="1:26" ht="15.75" customHeight="1">
      <c r="A537" s="297"/>
      <c r="B537" s="297"/>
      <c r="C537" s="297"/>
      <c r="D537" s="297"/>
      <c r="E537" s="297"/>
      <c r="F537" s="297"/>
      <c r="G537" s="297"/>
      <c r="H537" s="297"/>
      <c r="I537" s="297"/>
      <c r="J537" s="297"/>
      <c r="K537" s="297"/>
      <c r="L537" s="297"/>
      <c r="M537" s="297"/>
      <c r="N537" s="735"/>
      <c r="O537" s="735"/>
      <c r="P537" s="297"/>
      <c r="Q537" s="297"/>
      <c r="R537" s="297"/>
      <c r="S537" s="297"/>
      <c r="T537" s="297"/>
      <c r="U537" s="297"/>
      <c r="V537" s="297"/>
      <c r="W537" s="297"/>
      <c r="X537" s="297"/>
      <c r="Y537" s="297"/>
      <c r="Z537" s="297"/>
    </row>
    <row r="538" spans="1:26" ht="15.75" customHeight="1">
      <c r="A538" s="297"/>
      <c r="B538" s="297"/>
      <c r="C538" s="297"/>
      <c r="D538" s="297"/>
      <c r="E538" s="297"/>
      <c r="F538" s="297"/>
      <c r="G538" s="297"/>
      <c r="H538" s="297"/>
      <c r="I538" s="297"/>
      <c r="J538" s="297"/>
      <c r="K538" s="297"/>
      <c r="L538" s="297"/>
      <c r="M538" s="297"/>
      <c r="N538" s="735"/>
      <c r="O538" s="735"/>
      <c r="P538" s="297"/>
      <c r="Q538" s="297"/>
      <c r="R538" s="297"/>
      <c r="S538" s="297"/>
      <c r="T538" s="297"/>
      <c r="U538" s="297"/>
      <c r="V538" s="297"/>
      <c r="W538" s="297"/>
      <c r="X538" s="297"/>
      <c r="Y538" s="297"/>
      <c r="Z538" s="297"/>
    </row>
    <row r="539" spans="1:26" ht="15.75" customHeight="1">
      <c r="A539" s="297"/>
      <c r="B539" s="297"/>
      <c r="C539" s="297"/>
      <c r="D539" s="297"/>
      <c r="E539" s="297"/>
      <c r="F539" s="297"/>
      <c r="G539" s="297"/>
      <c r="H539" s="297"/>
      <c r="I539" s="297"/>
      <c r="J539" s="297"/>
      <c r="K539" s="297"/>
      <c r="L539" s="297"/>
      <c r="M539" s="297"/>
      <c r="N539" s="735"/>
      <c r="O539" s="735"/>
      <c r="P539" s="297"/>
      <c r="Q539" s="297"/>
      <c r="R539" s="297"/>
      <c r="S539" s="297"/>
      <c r="T539" s="297"/>
      <c r="U539" s="297"/>
      <c r="V539" s="297"/>
      <c r="W539" s="297"/>
      <c r="X539" s="297"/>
      <c r="Y539" s="297"/>
      <c r="Z539" s="297"/>
    </row>
    <row r="540" spans="1:26" ht="15.75" customHeight="1">
      <c r="A540" s="297"/>
      <c r="B540" s="297"/>
      <c r="C540" s="297"/>
      <c r="D540" s="297"/>
      <c r="E540" s="297"/>
      <c r="F540" s="297"/>
      <c r="G540" s="297"/>
      <c r="H540" s="297"/>
      <c r="I540" s="297"/>
      <c r="J540" s="297"/>
      <c r="K540" s="297"/>
      <c r="L540" s="297"/>
      <c r="M540" s="297"/>
      <c r="N540" s="735"/>
      <c r="O540" s="735"/>
      <c r="P540" s="297"/>
      <c r="Q540" s="297"/>
      <c r="R540" s="297"/>
      <c r="S540" s="297"/>
      <c r="T540" s="297"/>
      <c r="U540" s="297"/>
      <c r="V540" s="297"/>
      <c r="W540" s="297"/>
      <c r="X540" s="297"/>
      <c r="Y540" s="297"/>
      <c r="Z540" s="297"/>
    </row>
    <row r="541" spans="1:26" ht="15.75" customHeight="1">
      <c r="A541" s="297"/>
      <c r="B541" s="297"/>
      <c r="C541" s="297"/>
      <c r="D541" s="297"/>
      <c r="E541" s="297"/>
      <c r="F541" s="297"/>
      <c r="G541" s="297"/>
      <c r="H541" s="297"/>
      <c r="I541" s="297"/>
      <c r="J541" s="297"/>
      <c r="K541" s="297"/>
      <c r="L541" s="297"/>
      <c r="M541" s="297"/>
      <c r="N541" s="735"/>
      <c r="O541" s="735"/>
      <c r="P541" s="297"/>
      <c r="Q541" s="297"/>
      <c r="R541" s="297"/>
      <c r="S541" s="297"/>
      <c r="T541" s="297"/>
      <c r="U541" s="297"/>
      <c r="V541" s="297"/>
      <c r="W541" s="297"/>
      <c r="X541" s="297"/>
      <c r="Y541" s="297"/>
      <c r="Z541" s="297"/>
    </row>
    <row r="542" spans="1:26" ht="15.75" customHeight="1">
      <c r="A542" s="297"/>
      <c r="B542" s="297"/>
      <c r="C542" s="297"/>
      <c r="D542" s="297"/>
      <c r="E542" s="297"/>
      <c r="F542" s="297"/>
      <c r="G542" s="297"/>
      <c r="H542" s="297"/>
      <c r="I542" s="297"/>
      <c r="J542" s="297"/>
      <c r="K542" s="297"/>
      <c r="L542" s="297"/>
      <c r="M542" s="297"/>
      <c r="N542" s="735"/>
      <c r="O542" s="735"/>
      <c r="P542" s="297"/>
      <c r="Q542" s="297"/>
      <c r="R542" s="297"/>
      <c r="S542" s="297"/>
      <c r="T542" s="297"/>
      <c r="U542" s="297"/>
      <c r="V542" s="297"/>
      <c r="W542" s="297"/>
      <c r="X542" s="297"/>
      <c r="Y542" s="297"/>
      <c r="Z542" s="297"/>
    </row>
    <row r="543" spans="1:26" ht="15.75" customHeight="1">
      <c r="A543" s="297"/>
      <c r="B543" s="297"/>
      <c r="C543" s="297"/>
      <c r="D543" s="297"/>
      <c r="E543" s="297"/>
      <c r="F543" s="297"/>
      <c r="G543" s="297"/>
      <c r="H543" s="297"/>
      <c r="I543" s="297"/>
      <c r="J543" s="297"/>
      <c r="K543" s="297"/>
      <c r="L543" s="297"/>
      <c r="M543" s="297"/>
      <c r="N543" s="735"/>
      <c r="O543" s="735"/>
      <c r="P543" s="297"/>
      <c r="Q543" s="297"/>
      <c r="R543" s="297"/>
      <c r="S543" s="297"/>
      <c r="T543" s="297"/>
      <c r="U543" s="297"/>
      <c r="V543" s="297"/>
      <c r="W543" s="297"/>
      <c r="X543" s="297"/>
      <c r="Y543" s="297"/>
      <c r="Z543" s="297"/>
    </row>
    <row r="544" spans="1:26" ht="15.75" customHeight="1">
      <c r="A544" s="297"/>
      <c r="B544" s="297"/>
      <c r="C544" s="297"/>
      <c r="D544" s="297"/>
      <c r="E544" s="297"/>
      <c r="F544" s="297"/>
      <c r="G544" s="297"/>
      <c r="H544" s="297"/>
      <c r="I544" s="297"/>
      <c r="J544" s="297"/>
      <c r="K544" s="297"/>
      <c r="L544" s="297"/>
      <c r="M544" s="297"/>
      <c r="N544" s="735"/>
      <c r="O544" s="735"/>
      <c r="P544" s="297"/>
      <c r="Q544" s="297"/>
      <c r="R544" s="297"/>
      <c r="S544" s="297"/>
      <c r="T544" s="297"/>
      <c r="U544" s="297"/>
      <c r="V544" s="297"/>
      <c r="W544" s="297"/>
      <c r="X544" s="297"/>
      <c r="Y544" s="297"/>
      <c r="Z544" s="297"/>
    </row>
    <row r="545" spans="1:26" ht="15.75" customHeight="1">
      <c r="A545" s="297"/>
      <c r="B545" s="297"/>
      <c r="C545" s="297"/>
      <c r="D545" s="297"/>
      <c r="E545" s="297"/>
      <c r="F545" s="297"/>
      <c r="G545" s="297"/>
      <c r="H545" s="297"/>
      <c r="I545" s="297"/>
      <c r="J545" s="297"/>
      <c r="K545" s="297"/>
      <c r="L545" s="297"/>
      <c r="M545" s="297"/>
      <c r="N545" s="735"/>
      <c r="O545" s="735"/>
      <c r="P545" s="297"/>
      <c r="Q545" s="297"/>
      <c r="R545" s="297"/>
      <c r="S545" s="297"/>
      <c r="T545" s="297"/>
      <c r="U545" s="297"/>
      <c r="V545" s="297"/>
      <c r="W545" s="297"/>
      <c r="X545" s="297"/>
      <c r="Y545" s="297"/>
      <c r="Z545" s="297"/>
    </row>
    <row r="546" spans="1:26" ht="15.75" customHeight="1">
      <c r="A546" s="297"/>
      <c r="B546" s="297"/>
      <c r="C546" s="297"/>
      <c r="D546" s="297"/>
      <c r="E546" s="297"/>
      <c r="F546" s="297"/>
      <c r="G546" s="297"/>
      <c r="H546" s="297"/>
      <c r="I546" s="297"/>
      <c r="J546" s="297"/>
      <c r="K546" s="297"/>
      <c r="L546" s="297"/>
      <c r="M546" s="297"/>
      <c r="N546" s="735"/>
      <c r="O546" s="735"/>
      <c r="P546" s="297"/>
      <c r="Q546" s="297"/>
      <c r="R546" s="297"/>
      <c r="S546" s="297"/>
      <c r="T546" s="297"/>
      <c r="U546" s="297"/>
      <c r="V546" s="297"/>
      <c r="W546" s="297"/>
      <c r="X546" s="297"/>
      <c r="Y546" s="297"/>
      <c r="Z546" s="297"/>
    </row>
    <row r="547" spans="1:26" ht="15.75" customHeight="1">
      <c r="A547" s="297"/>
      <c r="B547" s="297"/>
      <c r="C547" s="297"/>
      <c r="D547" s="297"/>
      <c r="E547" s="297"/>
      <c r="F547" s="297"/>
      <c r="G547" s="297"/>
      <c r="H547" s="297"/>
      <c r="I547" s="297"/>
      <c r="J547" s="297"/>
      <c r="K547" s="297"/>
      <c r="L547" s="297"/>
      <c r="M547" s="297"/>
      <c r="N547" s="735"/>
      <c r="O547" s="735"/>
      <c r="P547" s="297"/>
      <c r="Q547" s="297"/>
      <c r="R547" s="297"/>
      <c r="S547" s="297"/>
      <c r="T547" s="297"/>
      <c r="U547" s="297"/>
      <c r="V547" s="297"/>
      <c r="W547" s="297"/>
      <c r="X547" s="297"/>
      <c r="Y547" s="297"/>
      <c r="Z547" s="297"/>
    </row>
    <row r="548" spans="1:26" ht="15.75" customHeight="1">
      <c r="A548" s="297"/>
      <c r="B548" s="297"/>
      <c r="C548" s="297"/>
      <c r="D548" s="297"/>
      <c r="E548" s="297"/>
      <c r="F548" s="297"/>
      <c r="G548" s="297"/>
      <c r="H548" s="297"/>
      <c r="I548" s="297"/>
      <c r="J548" s="297"/>
      <c r="K548" s="297"/>
      <c r="L548" s="297"/>
      <c r="M548" s="297"/>
      <c r="N548" s="735"/>
      <c r="O548" s="735"/>
      <c r="P548" s="297"/>
      <c r="Q548" s="297"/>
      <c r="R548" s="297"/>
      <c r="S548" s="297"/>
      <c r="T548" s="297"/>
      <c r="U548" s="297"/>
      <c r="V548" s="297"/>
      <c r="W548" s="297"/>
      <c r="X548" s="297"/>
      <c r="Y548" s="297"/>
      <c r="Z548" s="297"/>
    </row>
    <row r="549" spans="1:26" ht="15.75" customHeight="1">
      <c r="A549" s="297"/>
      <c r="B549" s="297"/>
      <c r="C549" s="297"/>
      <c r="D549" s="297"/>
      <c r="E549" s="297"/>
      <c r="F549" s="297"/>
      <c r="G549" s="297"/>
      <c r="H549" s="297"/>
      <c r="I549" s="297"/>
      <c r="J549" s="297"/>
      <c r="K549" s="297"/>
      <c r="L549" s="297"/>
      <c r="M549" s="297"/>
      <c r="N549" s="735"/>
      <c r="O549" s="735"/>
      <c r="P549" s="297"/>
      <c r="Q549" s="297"/>
      <c r="R549" s="297"/>
      <c r="S549" s="297"/>
      <c r="T549" s="297"/>
      <c r="U549" s="297"/>
      <c r="V549" s="297"/>
      <c r="W549" s="297"/>
      <c r="X549" s="297"/>
      <c r="Y549" s="297"/>
      <c r="Z549" s="297"/>
    </row>
    <row r="550" spans="1:26" ht="15.75" customHeight="1">
      <c r="A550" s="297"/>
      <c r="B550" s="297"/>
      <c r="C550" s="297"/>
      <c r="D550" s="297"/>
      <c r="E550" s="297"/>
      <c r="F550" s="297"/>
      <c r="G550" s="297"/>
      <c r="H550" s="297"/>
      <c r="I550" s="297"/>
      <c r="J550" s="297"/>
      <c r="K550" s="297"/>
      <c r="L550" s="297"/>
      <c r="M550" s="297"/>
      <c r="N550" s="735"/>
      <c r="O550" s="735"/>
      <c r="P550" s="297"/>
      <c r="Q550" s="297"/>
      <c r="R550" s="297"/>
      <c r="S550" s="297"/>
      <c r="T550" s="297"/>
      <c r="U550" s="297"/>
      <c r="V550" s="297"/>
      <c r="W550" s="297"/>
      <c r="X550" s="297"/>
      <c r="Y550" s="297"/>
      <c r="Z550" s="297"/>
    </row>
    <row r="551" spans="1:26" ht="15.75" customHeight="1">
      <c r="A551" s="297"/>
      <c r="B551" s="297"/>
      <c r="C551" s="297"/>
      <c r="D551" s="297"/>
      <c r="E551" s="297"/>
      <c r="F551" s="297"/>
      <c r="G551" s="297"/>
      <c r="H551" s="297"/>
      <c r="I551" s="297"/>
      <c r="J551" s="297"/>
      <c r="K551" s="297"/>
      <c r="L551" s="297"/>
      <c r="M551" s="297"/>
      <c r="N551" s="735"/>
      <c r="O551" s="735"/>
      <c r="P551" s="297"/>
      <c r="Q551" s="297"/>
      <c r="R551" s="297"/>
      <c r="S551" s="297"/>
      <c r="T551" s="297"/>
      <c r="U551" s="297"/>
      <c r="V551" s="297"/>
      <c r="W551" s="297"/>
      <c r="X551" s="297"/>
      <c r="Y551" s="297"/>
      <c r="Z551" s="297"/>
    </row>
    <row r="552" spans="1:26" ht="15.75" customHeight="1">
      <c r="A552" s="297"/>
      <c r="B552" s="297"/>
      <c r="C552" s="297"/>
      <c r="D552" s="297"/>
      <c r="E552" s="297"/>
      <c r="F552" s="297"/>
      <c r="G552" s="297"/>
      <c r="H552" s="297"/>
      <c r="I552" s="297"/>
      <c r="J552" s="297"/>
      <c r="K552" s="297"/>
      <c r="L552" s="297"/>
      <c r="M552" s="297"/>
      <c r="N552" s="735"/>
      <c r="O552" s="735"/>
      <c r="P552" s="297"/>
      <c r="Q552" s="297"/>
      <c r="R552" s="297"/>
      <c r="S552" s="297"/>
      <c r="T552" s="297"/>
      <c r="U552" s="297"/>
      <c r="V552" s="297"/>
      <c r="W552" s="297"/>
      <c r="X552" s="297"/>
      <c r="Y552" s="297"/>
      <c r="Z552" s="297"/>
    </row>
    <row r="553" spans="1:26" ht="15.75" customHeight="1">
      <c r="A553" s="297"/>
      <c r="B553" s="297"/>
      <c r="C553" s="297"/>
      <c r="D553" s="297"/>
      <c r="E553" s="297"/>
      <c r="F553" s="297"/>
      <c r="G553" s="297"/>
      <c r="H553" s="297"/>
      <c r="I553" s="297"/>
      <c r="J553" s="297"/>
      <c r="K553" s="297"/>
      <c r="L553" s="297"/>
      <c r="M553" s="297"/>
      <c r="N553" s="735"/>
      <c r="O553" s="735"/>
      <c r="P553" s="297"/>
      <c r="Q553" s="297"/>
      <c r="R553" s="297"/>
      <c r="S553" s="297"/>
      <c r="T553" s="297"/>
      <c r="U553" s="297"/>
      <c r="V553" s="297"/>
      <c r="W553" s="297"/>
      <c r="X553" s="297"/>
      <c r="Y553" s="297"/>
      <c r="Z553" s="297"/>
    </row>
    <row r="554" spans="1:26" ht="15.75" customHeight="1">
      <c r="A554" s="297"/>
      <c r="B554" s="297"/>
      <c r="C554" s="297"/>
      <c r="D554" s="297"/>
      <c r="E554" s="297"/>
      <c r="F554" s="297"/>
      <c r="G554" s="297"/>
      <c r="H554" s="297"/>
      <c r="I554" s="297"/>
      <c r="J554" s="297"/>
      <c r="K554" s="297"/>
      <c r="L554" s="297"/>
      <c r="M554" s="297"/>
      <c r="N554" s="735"/>
      <c r="O554" s="735"/>
      <c r="P554" s="297"/>
      <c r="Q554" s="297"/>
      <c r="R554" s="297"/>
      <c r="S554" s="297"/>
      <c r="T554" s="297"/>
      <c r="U554" s="297"/>
      <c r="V554" s="297"/>
      <c r="W554" s="297"/>
      <c r="X554" s="297"/>
      <c r="Y554" s="297"/>
      <c r="Z554" s="297"/>
    </row>
    <row r="555" spans="1:26" ht="15.75" customHeight="1">
      <c r="A555" s="297"/>
      <c r="B555" s="297"/>
      <c r="C555" s="297"/>
      <c r="D555" s="297"/>
      <c r="E555" s="297"/>
      <c r="F555" s="297"/>
      <c r="G555" s="297"/>
      <c r="H555" s="297"/>
      <c r="I555" s="297"/>
      <c r="J555" s="297"/>
      <c r="K555" s="297"/>
      <c r="L555" s="297"/>
      <c r="M555" s="297"/>
      <c r="N555" s="735"/>
      <c r="O555" s="735"/>
      <c r="P555" s="297"/>
      <c r="Q555" s="297"/>
      <c r="R555" s="297"/>
      <c r="S555" s="297"/>
      <c r="T555" s="297"/>
      <c r="U555" s="297"/>
      <c r="V555" s="297"/>
      <c r="W555" s="297"/>
      <c r="X555" s="297"/>
      <c r="Y555" s="297"/>
      <c r="Z555" s="297"/>
    </row>
    <row r="556" spans="1:26" ht="15.75" customHeight="1">
      <c r="A556" s="297"/>
      <c r="B556" s="297"/>
      <c r="C556" s="297"/>
      <c r="D556" s="297"/>
      <c r="E556" s="297"/>
      <c r="F556" s="297"/>
      <c r="G556" s="297"/>
      <c r="H556" s="297"/>
      <c r="I556" s="297"/>
      <c r="J556" s="297"/>
      <c r="K556" s="297"/>
      <c r="L556" s="297"/>
      <c r="M556" s="297"/>
      <c r="N556" s="735"/>
      <c r="O556" s="735"/>
      <c r="P556" s="297"/>
      <c r="Q556" s="297"/>
      <c r="R556" s="297"/>
      <c r="S556" s="297"/>
      <c r="T556" s="297"/>
      <c r="U556" s="297"/>
      <c r="V556" s="297"/>
      <c r="W556" s="297"/>
      <c r="X556" s="297"/>
      <c r="Y556" s="297"/>
      <c r="Z556" s="297"/>
    </row>
    <row r="557" spans="1:26" ht="15.75" customHeight="1">
      <c r="A557" s="297"/>
      <c r="B557" s="297"/>
      <c r="C557" s="297"/>
      <c r="D557" s="297"/>
      <c r="E557" s="297"/>
      <c r="F557" s="297"/>
      <c r="G557" s="297"/>
      <c r="H557" s="297"/>
      <c r="I557" s="297"/>
      <c r="J557" s="297"/>
      <c r="K557" s="297"/>
      <c r="L557" s="297"/>
      <c r="M557" s="297"/>
      <c r="N557" s="735"/>
      <c r="O557" s="735"/>
      <c r="P557" s="297"/>
      <c r="Q557" s="297"/>
      <c r="R557" s="297"/>
      <c r="S557" s="297"/>
      <c r="T557" s="297"/>
      <c r="U557" s="297"/>
      <c r="V557" s="297"/>
      <c r="W557" s="297"/>
      <c r="X557" s="297"/>
      <c r="Y557" s="297"/>
      <c r="Z557" s="297"/>
    </row>
    <row r="558" spans="1:26" ht="15.75" customHeight="1">
      <c r="A558" s="297"/>
      <c r="B558" s="297"/>
      <c r="C558" s="297"/>
      <c r="D558" s="297"/>
      <c r="E558" s="297"/>
      <c r="F558" s="297"/>
      <c r="G558" s="297"/>
      <c r="H558" s="297"/>
      <c r="I558" s="297"/>
      <c r="J558" s="297"/>
      <c r="K558" s="297"/>
      <c r="L558" s="297"/>
      <c r="M558" s="297"/>
      <c r="N558" s="735"/>
      <c r="O558" s="735"/>
      <c r="P558" s="297"/>
      <c r="Q558" s="297"/>
      <c r="R558" s="297"/>
      <c r="S558" s="297"/>
      <c r="T558" s="297"/>
      <c r="U558" s="297"/>
      <c r="V558" s="297"/>
      <c r="W558" s="297"/>
      <c r="X558" s="297"/>
      <c r="Y558" s="297"/>
      <c r="Z558" s="297"/>
    </row>
    <row r="559" spans="1:26" ht="15.75" customHeight="1">
      <c r="A559" s="297"/>
      <c r="B559" s="297"/>
      <c r="C559" s="297"/>
      <c r="D559" s="297"/>
      <c r="E559" s="297"/>
      <c r="F559" s="297"/>
      <c r="G559" s="297"/>
      <c r="H559" s="297"/>
      <c r="I559" s="297"/>
      <c r="J559" s="297"/>
      <c r="K559" s="297"/>
      <c r="L559" s="297"/>
      <c r="M559" s="297"/>
      <c r="N559" s="735"/>
      <c r="O559" s="735"/>
      <c r="P559" s="297"/>
      <c r="Q559" s="297"/>
      <c r="R559" s="297"/>
      <c r="S559" s="297"/>
      <c r="T559" s="297"/>
      <c r="U559" s="297"/>
      <c r="V559" s="297"/>
      <c r="W559" s="297"/>
      <c r="X559" s="297"/>
      <c r="Y559" s="297"/>
      <c r="Z559" s="297"/>
    </row>
    <row r="560" spans="1:26" ht="15.75" customHeight="1">
      <c r="A560" s="297"/>
      <c r="B560" s="297"/>
      <c r="C560" s="297"/>
      <c r="D560" s="297"/>
      <c r="E560" s="297"/>
      <c r="F560" s="297"/>
      <c r="G560" s="297"/>
      <c r="H560" s="297"/>
      <c r="I560" s="297"/>
      <c r="J560" s="297"/>
      <c r="K560" s="297"/>
      <c r="L560" s="297"/>
      <c r="M560" s="297"/>
      <c r="N560" s="735"/>
      <c r="O560" s="735"/>
      <c r="P560" s="297"/>
      <c r="Q560" s="297"/>
      <c r="R560" s="297"/>
      <c r="S560" s="297"/>
      <c r="T560" s="297"/>
      <c r="U560" s="297"/>
      <c r="V560" s="297"/>
      <c r="W560" s="297"/>
      <c r="X560" s="297"/>
      <c r="Y560" s="297"/>
      <c r="Z560" s="297"/>
    </row>
    <row r="561" spans="1:26" ht="15.75" customHeight="1">
      <c r="A561" s="297"/>
      <c r="B561" s="297"/>
      <c r="C561" s="297"/>
      <c r="D561" s="297"/>
      <c r="E561" s="297"/>
      <c r="F561" s="297"/>
      <c r="G561" s="297"/>
      <c r="H561" s="297"/>
      <c r="I561" s="297"/>
      <c r="J561" s="297"/>
      <c r="K561" s="297"/>
      <c r="L561" s="297"/>
      <c r="M561" s="297"/>
      <c r="N561" s="735"/>
      <c r="O561" s="735"/>
      <c r="P561" s="297"/>
      <c r="Q561" s="297"/>
      <c r="R561" s="297"/>
      <c r="S561" s="297"/>
      <c r="T561" s="297"/>
      <c r="U561" s="297"/>
      <c r="V561" s="297"/>
      <c r="W561" s="297"/>
      <c r="X561" s="297"/>
      <c r="Y561" s="297"/>
      <c r="Z561" s="297"/>
    </row>
    <row r="562" spans="1:26" ht="15.75" customHeight="1">
      <c r="A562" s="297"/>
      <c r="B562" s="297"/>
      <c r="C562" s="297"/>
      <c r="D562" s="297"/>
      <c r="E562" s="297"/>
      <c r="F562" s="297"/>
      <c r="G562" s="297"/>
      <c r="H562" s="297"/>
      <c r="I562" s="297"/>
      <c r="J562" s="297"/>
      <c r="K562" s="297"/>
      <c r="L562" s="297"/>
      <c r="M562" s="297"/>
      <c r="N562" s="735"/>
      <c r="O562" s="735"/>
      <c r="P562" s="297"/>
      <c r="Q562" s="297"/>
      <c r="R562" s="297"/>
      <c r="S562" s="297"/>
      <c r="T562" s="297"/>
      <c r="U562" s="297"/>
      <c r="V562" s="297"/>
      <c r="W562" s="297"/>
      <c r="X562" s="297"/>
      <c r="Y562" s="297"/>
      <c r="Z562" s="297"/>
    </row>
    <row r="563" spans="1:26" ht="15.75" customHeight="1">
      <c r="A563" s="297"/>
      <c r="B563" s="297"/>
      <c r="C563" s="297"/>
      <c r="D563" s="297"/>
      <c r="E563" s="297"/>
      <c r="F563" s="297"/>
      <c r="G563" s="297"/>
      <c r="H563" s="297"/>
      <c r="I563" s="297"/>
      <c r="J563" s="297"/>
      <c r="K563" s="297"/>
      <c r="L563" s="297"/>
      <c r="M563" s="297"/>
      <c r="N563" s="735"/>
      <c r="O563" s="735"/>
      <c r="P563" s="297"/>
      <c r="Q563" s="297"/>
      <c r="R563" s="297"/>
      <c r="S563" s="297"/>
      <c r="T563" s="297"/>
      <c r="U563" s="297"/>
      <c r="V563" s="297"/>
      <c r="W563" s="297"/>
      <c r="X563" s="297"/>
      <c r="Y563" s="297"/>
      <c r="Z563" s="297"/>
    </row>
    <row r="564" spans="1:26" ht="15.75" customHeight="1">
      <c r="A564" s="297"/>
      <c r="B564" s="297"/>
      <c r="C564" s="297"/>
      <c r="D564" s="297"/>
      <c r="E564" s="297"/>
      <c r="F564" s="297"/>
      <c r="G564" s="297"/>
      <c r="H564" s="297"/>
      <c r="I564" s="297"/>
      <c r="J564" s="297"/>
      <c r="K564" s="297"/>
      <c r="L564" s="297"/>
      <c r="M564" s="297"/>
      <c r="N564" s="735"/>
      <c r="O564" s="735"/>
      <c r="P564" s="297"/>
      <c r="Q564" s="297"/>
      <c r="R564" s="297"/>
      <c r="S564" s="297"/>
      <c r="T564" s="297"/>
      <c r="U564" s="297"/>
      <c r="V564" s="297"/>
      <c r="W564" s="297"/>
      <c r="X564" s="297"/>
      <c r="Y564" s="297"/>
      <c r="Z564" s="297"/>
    </row>
    <row r="565" spans="1:26" ht="15.75" customHeight="1">
      <c r="A565" s="297"/>
      <c r="B565" s="297"/>
      <c r="C565" s="297"/>
      <c r="D565" s="297"/>
      <c r="E565" s="297"/>
      <c r="F565" s="297"/>
      <c r="G565" s="297"/>
      <c r="H565" s="297"/>
      <c r="I565" s="297"/>
      <c r="J565" s="297"/>
      <c r="K565" s="297"/>
      <c r="L565" s="297"/>
      <c r="M565" s="297"/>
      <c r="N565" s="735"/>
      <c r="O565" s="735"/>
      <c r="P565" s="297"/>
      <c r="Q565" s="297"/>
      <c r="R565" s="297"/>
      <c r="S565" s="297"/>
      <c r="T565" s="297"/>
      <c r="U565" s="297"/>
      <c r="V565" s="297"/>
      <c r="W565" s="297"/>
      <c r="X565" s="297"/>
      <c r="Y565" s="297"/>
      <c r="Z565" s="297"/>
    </row>
    <row r="566" spans="1:26" ht="15.75" customHeight="1">
      <c r="A566" s="297"/>
      <c r="B566" s="297"/>
      <c r="C566" s="297"/>
      <c r="D566" s="297"/>
      <c r="E566" s="297"/>
      <c r="F566" s="297"/>
      <c r="G566" s="297"/>
      <c r="H566" s="297"/>
      <c r="I566" s="297"/>
      <c r="J566" s="297"/>
      <c r="K566" s="297"/>
      <c r="L566" s="297"/>
      <c r="M566" s="297"/>
      <c r="N566" s="735"/>
      <c r="O566" s="735"/>
      <c r="P566" s="297"/>
      <c r="Q566" s="297"/>
      <c r="R566" s="297"/>
      <c r="S566" s="297"/>
      <c r="T566" s="297"/>
      <c r="U566" s="297"/>
      <c r="V566" s="297"/>
      <c r="W566" s="297"/>
      <c r="X566" s="297"/>
      <c r="Y566" s="297"/>
      <c r="Z566" s="297"/>
    </row>
    <row r="567" spans="1:26" ht="15.75" customHeight="1">
      <c r="A567" s="297"/>
      <c r="B567" s="297"/>
      <c r="C567" s="297"/>
      <c r="D567" s="297"/>
      <c r="E567" s="297"/>
      <c r="F567" s="297"/>
      <c r="G567" s="297"/>
      <c r="H567" s="297"/>
      <c r="I567" s="297"/>
      <c r="J567" s="297"/>
      <c r="K567" s="297"/>
      <c r="L567" s="297"/>
      <c r="M567" s="297"/>
      <c r="N567" s="735"/>
      <c r="O567" s="735"/>
      <c r="P567" s="297"/>
      <c r="Q567" s="297"/>
      <c r="R567" s="297"/>
      <c r="S567" s="297"/>
      <c r="T567" s="297"/>
      <c r="U567" s="297"/>
      <c r="V567" s="297"/>
      <c r="W567" s="297"/>
      <c r="X567" s="297"/>
      <c r="Y567" s="297"/>
      <c r="Z567" s="297"/>
    </row>
    <row r="568" spans="1:26" ht="15.75" customHeight="1">
      <c r="A568" s="297"/>
      <c r="B568" s="297"/>
      <c r="C568" s="297"/>
      <c r="D568" s="297"/>
      <c r="E568" s="297"/>
      <c r="F568" s="297"/>
      <c r="G568" s="297"/>
      <c r="H568" s="297"/>
      <c r="I568" s="297"/>
      <c r="J568" s="297"/>
      <c r="K568" s="297"/>
      <c r="L568" s="297"/>
      <c r="M568" s="297"/>
      <c r="N568" s="735"/>
      <c r="O568" s="735"/>
      <c r="P568" s="297"/>
      <c r="Q568" s="297"/>
      <c r="R568" s="297"/>
      <c r="S568" s="297"/>
      <c r="T568" s="297"/>
      <c r="U568" s="297"/>
      <c r="V568" s="297"/>
      <c r="W568" s="297"/>
      <c r="X568" s="297"/>
      <c r="Y568" s="297"/>
      <c r="Z568" s="297"/>
    </row>
    <row r="569" spans="1:26" ht="15.75" customHeight="1">
      <c r="A569" s="297"/>
      <c r="B569" s="297"/>
      <c r="C569" s="297"/>
      <c r="D569" s="297"/>
      <c r="E569" s="297"/>
      <c r="F569" s="297"/>
      <c r="G569" s="297"/>
      <c r="H569" s="297"/>
      <c r="I569" s="297"/>
      <c r="J569" s="297"/>
      <c r="K569" s="297"/>
      <c r="L569" s="297"/>
      <c r="M569" s="297"/>
      <c r="N569" s="735"/>
      <c r="O569" s="735"/>
      <c r="P569" s="297"/>
      <c r="Q569" s="297"/>
      <c r="R569" s="297"/>
      <c r="S569" s="297"/>
      <c r="T569" s="297"/>
      <c r="U569" s="297"/>
      <c r="V569" s="297"/>
      <c r="W569" s="297"/>
      <c r="X569" s="297"/>
      <c r="Y569" s="297"/>
      <c r="Z569" s="297"/>
    </row>
    <row r="570" spans="1:26" ht="15.75" customHeight="1">
      <c r="A570" s="297"/>
      <c r="B570" s="297"/>
      <c r="C570" s="297"/>
      <c r="D570" s="297"/>
      <c r="E570" s="297"/>
      <c r="F570" s="297"/>
      <c r="G570" s="297"/>
      <c r="H570" s="297"/>
      <c r="I570" s="297"/>
      <c r="J570" s="297"/>
      <c r="K570" s="297"/>
      <c r="L570" s="297"/>
      <c r="M570" s="297"/>
      <c r="N570" s="735"/>
      <c r="O570" s="735"/>
      <c r="P570" s="297"/>
      <c r="Q570" s="297"/>
      <c r="R570" s="297"/>
      <c r="S570" s="297"/>
      <c r="T570" s="297"/>
      <c r="U570" s="297"/>
      <c r="V570" s="297"/>
      <c r="W570" s="297"/>
      <c r="X570" s="297"/>
      <c r="Y570" s="297"/>
      <c r="Z570" s="297"/>
    </row>
    <row r="571" spans="1:26" ht="15.75" customHeight="1">
      <c r="A571" s="297"/>
      <c r="B571" s="297"/>
      <c r="C571" s="297"/>
      <c r="D571" s="297"/>
      <c r="E571" s="297"/>
      <c r="F571" s="297"/>
      <c r="G571" s="297"/>
      <c r="H571" s="297"/>
      <c r="I571" s="297"/>
      <c r="J571" s="297"/>
      <c r="K571" s="297"/>
      <c r="L571" s="297"/>
      <c r="M571" s="297"/>
      <c r="N571" s="735"/>
      <c r="O571" s="735"/>
      <c r="P571" s="297"/>
      <c r="Q571" s="297"/>
      <c r="R571" s="297"/>
      <c r="S571" s="297"/>
      <c r="T571" s="297"/>
      <c r="U571" s="297"/>
      <c r="V571" s="297"/>
      <c r="W571" s="297"/>
      <c r="X571" s="297"/>
      <c r="Y571" s="297"/>
      <c r="Z571" s="297"/>
    </row>
    <row r="572" spans="1:26" ht="15.75" customHeight="1">
      <c r="A572" s="297"/>
      <c r="B572" s="297"/>
      <c r="C572" s="297"/>
      <c r="D572" s="297"/>
      <c r="E572" s="297"/>
      <c r="F572" s="297"/>
      <c r="G572" s="297"/>
      <c r="H572" s="297"/>
      <c r="I572" s="297"/>
      <c r="J572" s="297"/>
      <c r="K572" s="297"/>
      <c r="L572" s="297"/>
      <c r="M572" s="297"/>
      <c r="N572" s="735"/>
      <c r="O572" s="735"/>
      <c r="P572" s="297"/>
      <c r="Q572" s="297"/>
      <c r="R572" s="297"/>
      <c r="S572" s="297"/>
      <c r="T572" s="297"/>
      <c r="U572" s="297"/>
      <c r="V572" s="297"/>
      <c r="W572" s="297"/>
      <c r="X572" s="297"/>
      <c r="Y572" s="297"/>
      <c r="Z572" s="297"/>
    </row>
    <row r="573" spans="1:26" ht="15.75" customHeight="1">
      <c r="A573" s="297"/>
      <c r="B573" s="297"/>
      <c r="C573" s="297"/>
      <c r="D573" s="297"/>
      <c r="E573" s="297"/>
      <c r="F573" s="297"/>
      <c r="G573" s="297"/>
      <c r="H573" s="297"/>
      <c r="I573" s="297"/>
      <c r="J573" s="297"/>
      <c r="K573" s="297"/>
      <c r="L573" s="297"/>
      <c r="M573" s="297"/>
      <c r="N573" s="735"/>
      <c r="O573" s="735"/>
      <c r="P573" s="297"/>
      <c r="Q573" s="297"/>
      <c r="R573" s="297"/>
      <c r="S573" s="297"/>
      <c r="T573" s="297"/>
      <c r="U573" s="297"/>
      <c r="V573" s="297"/>
      <c r="W573" s="297"/>
      <c r="X573" s="297"/>
      <c r="Y573" s="297"/>
      <c r="Z573" s="297"/>
    </row>
    <row r="574" spans="1:26" ht="15.75" customHeight="1">
      <c r="A574" s="297"/>
      <c r="B574" s="297"/>
      <c r="C574" s="297"/>
      <c r="D574" s="297"/>
      <c r="E574" s="297"/>
      <c r="F574" s="297"/>
      <c r="G574" s="297"/>
      <c r="H574" s="297"/>
      <c r="I574" s="297"/>
      <c r="J574" s="297"/>
      <c r="K574" s="297"/>
      <c r="L574" s="297"/>
      <c r="M574" s="297"/>
      <c r="N574" s="735"/>
      <c r="O574" s="735"/>
      <c r="P574" s="297"/>
      <c r="Q574" s="297"/>
      <c r="R574" s="297"/>
      <c r="S574" s="297"/>
      <c r="T574" s="297"/>
      <c r="U574" s="297"/>
      <c r="V574" s="297"/>
      <c r="W574" s="297"/>
      <c r="X574" s="297"/>
      <c r="Y574" s="297"/>
      <c r="Z574" s="297"/>
    </row>
    <row r="575" spans="1:26" ht="15.75" customHeight="1">
      <c r="A575" s="297"/>
      <c r="B575" s="297"/>
      <c r="C575" s="297"/>
      <c r="D575" s="297"/>
      <c r="E575" s="297"/>
      <c r="F575" s="297"/>
      <c r="G575" s="297"/>
      <c r="H575" s="297"/>
      <c r="I575" s="297"/>
      <c r="J575" s="297"/>
      <c r="K575" s="297"/>
      <c r="L575" s="297"/>
      <c r="M575" s="297"/>
      <c r="N575" s="735"/>
      <c r="O575" s="735"/>
      <c r="P575" s="297"/>
      <c r="Q575" s="297"/>
      <c r="R575" s="297"/>
      <c r="S575" s="297"/>
      <c r="T575" s="297"/>
      <c r="U575" s="297"/>
      <c r="V575" s="297"/>
      <c r="W575" s="297"/>
      <c r="X575" s="297"/>
      <c r="Y575" s="297"/>
      <c r="Z575" s="297"/>
    </row>
    <row r="576" spans="1:26" ht="15.75" customHeight="1">
      <c r="A576" s="297"/>
      <c r="B576" s="297"/>
      <c r="C576" s="297"/>
      <c r="D576" s="297"/>
      <c r="E576" s="297"/>
      <c r="F576" s="297"/>
      <c r="G576" s="297"/>
      <c r="H576" s="297"/>
      <c r="I576" s="297"/>
      <c r="J576" s="297"/>
      <c r="K576" s="297"/>
      <c r="L576" s="297"/>
      <c r="M576" s="297"/>
      <c r="N576" s="735"/>
      <c r="O576" s="735"/>
      <c r="P576" s="297"/>
      <c r="Q576" s="297"/>
      <c r="R576" s="297"/>
      <c r="S576" s="297"/>
      <c r="T576" s="297"/>
      <c r="U576" s="297"/>
      <c r="V576" s="297"/>
      <c r="W576" s="297"/>
      <c r="X576" s="297"/>
      <c r="Y576" s="297"/>
      <c r="Z576" s="297"/>
    </row>
    <row r="577" spans="1:26" ht="15.75" customHeight="1">
      <c r="A577" s="297"/>
      <c r="B577" s="297"/>
      <c r="C577" s="297"/>
      <c r="D577" s="297"/>
      <c r="E577" s="297"/>
      <c r="F577" s="297"/>
      <c r="G577" s="297"/>
      <c r="H577" s="297"/>
      <c r="I577" s="297"/>
      <c r="J577" s="297"/>
      <c r="K577" s="297"/>
      <c r="L577" s="297"/>
      <c r="M577" s="297"/>
      <c r="N577" s="735"/>
      <c r="O577" s="735"/>
      <c r="P577" s="297"/>
      <c r="Q577" s="297"/>
      <c r="R577" s="297"/>
      <c r="S577" s="297"/>
      <c r="T577" s="297"/>
      <c r="U577" s="297"/>
      <c r="V577" s="297"/>
      <c r="W577" s="297"/>
      <c r="X577" s="297"/>
      <c r="Y577" s="297"/>
      <c r="Z577" s="297"/>
    </row>
    <row r="578" spans="1:26" ht="15.75" customHeight="1">
      <c r="A578" s="297"/>
      <c r="B578" s="297"/>
      <c r="C578" s="297"/>
      <c r="D578" s="297"/>
      <c r="E578" s="297"/>
      <c r="F578" s="297"/>
      <c r="G578" s="297"/>
      <c r="H578" s="297"/>
      <c r="I578" s="297"/>
      <c r="J578" s="297"/>
      <c r="K578" s="297"/>
      <c r="L578" s="297"/>
      <c r="M578" s="297"/>
      <c r="N578" s="735"/>
      <c r="O578" s="735"/>
      <c r="P578" s="297"/>
      <c r="Q578" s="297"/>
      <c r="R578" s="297"/>
      <c r="S578" s="297"/>
      <c r="T578" s="297"/>
      <c r="U578" s="297"/>
      <c r="V578" s="297"/>
      <c r="W578" s="297"/>
      <c r="X578" s="297"/>
      <c r="Y578" s="297"/>
      <c r="Z578" s="297"/>
    </row>
    <row r="579" spans="1:26" ht="15.75" customHeight="1">
      <c r="A579" s="297"/>
      <c r="B579" s="297"/>
      <c r="C579" s="297"/>
      <c r="D579" s="297"/>
      <c r="E579" s="297"/>
      <c r="F579" s="297"/>
      <c r="G579" s="297"/>
      <c r="H579" s="297"/>
      <c r="I579" s="297"/>
      <c r="J579" s="297"/>
      <c r="K579" s="297"/>
      <c r="L579" s="297"/>
      <c r="M579" s="297"/>
      <c r="N579" s="735"/>
      <c r="O579" s="735"/>
      <c r="P579" s="297"/>
      <c r="Q579" s="297"/>
      <c r="R579" s="297"/>
      <c r="S579" s="297"/>
      <c r="T579" s="297"/>
      <c r="U579" s="297"/>
      <c r="V579" s="297"/>
      <c r="W579" s="297"/>
      <c r="X579" s="297"/>
      <c r="Y579" s="297"/>
      <c r="Z579" s="297"/>
    </row>
    <row r="580" spans="1:26" ht="15.75" customHeight="1">
      <c r="A580" s="297"/>
      <c r="B580" s="297"/>
      <c r="C580" s="297"/>
      <c r="D580" s="297"/>
      <c r="E580" s="297"/>
      <c r="F580" s="297"/>
      <c r="G580" s="297"/>
      <c r="H580" s="297"/>
      <c r="I580" s="297"/>
      <c r="J580" s="297"/>
      <c r="K580" s="297"/>
      <c r="L580" s="297"/>
      <c r="M580" s="297"/>
      <c r="N580" s="735"/>
      <c r="O580" s="735"/>
      <c r="P580" s="297"/>
      <c r="Q580" s="297"/>
      <c r="R580" s="297"/>
      <c r="S580" s="297"/>
      <c r="T580" s="297"/>
      <c r="U580" s="297"/>
      <c r="V580" s="297"/>
      <c r="W580" s="297"/>
      <c r="X580" s="297"/>
      <c r="Y580" s="297"/>
      <c r="Z580" s="297"/>
    </row>
    <row r="581" spans="1:26" ht="15.75" customHeight="1">
      <c r="A581" s="297"/>
      <c r="B581" s="297"/>
      <c r="C581" s="297"/>
      <c r="D581" s="297"/>
      <c r="E581" s="297"/>
      <c r="F581" s="297"/>
      <c r="G581" s="297"/>
      <c r="H581" s="297"/>
      <c r="I581" s="297"/>
      <c r="J581" s="297"/>
      <c r="K581" s="297"/>
      <c r="L581" s="297"/>
      <c r="M581" s="297"/>
      <c r="N581" s="735"/>
      <c r="O581" s="735"/>
      <c r="P581" s="297"/>
      <c r="Q581" s="297"/>
      <c r="R581" s="297"/>
      <c r="S581" s="297"/>
      <c r="T581" s="297"/>
      <c r="U581" s="297"/>
      <c r="V581" s="297"/>
      <c r="W581" s="297"/>
      <c r="X581" s="297"/>
      <c r="Y581" s="297"/>
      <c r="Z581" s="297"/>
    </row>
    <row r="582" spans="1:26" ht="15.75" customHeight="1">
      <c r="A582" s="297"/>
      <c r="B582" s="297"/>
      <c r="C582" s="297"/>
      <c r="D582" s="297"/>
      <c r="E582" s="297"/>
      <c r="F582" s="297"/>
      <c r="G582" s="297"/>
      <c r="H582" s="297"/>
      <c r="I582" s="297"/>
      <c r="J582" s="297"/>
      <c r="K582" s="297"/>
      <c r="L582" s="297"/>
      <c r="M582" s="297"/>
      <c r="N582" s="735"/>
      <c r="O582" s="735"/>
      <c r="P582" s="297"/>
      <c r="Q582" s="297"/>
      <c r="R582" s="297"/>
      <c r="S582" s="297"/>
      <c r="T582" s="297"/>
      <c r="U582" s="297"/>
      <c r="V582" s="297"/>
      <c r="W582" s="297"/>
      <c r="X582" s="297"/>
      <c r="Y582" s="297"/>
      <c r="Z582" s="297"/>
    </row>
    <row r="583" spans="1:26" ht="15.75" customHeight="1">
      <c r="A583" s="297"/>
      <c r="B583" s="297"/>
      <c r="C583" s="297"/>
      <c r="D583" s="297"/>
      <c r="E583" s="297"/>
      <c r="F583" s="297"/>
      <c r="G583" s="297"/>
      <c r="H583" s="297"/>
      <c r="I583" s="297"/>
      <c r="J583" s="297"/>
      <c r="K583" s="297"/>
      <c r="L583" s="297"/>
      <c r="M583" s="297"/>
      <c r="N583" s="735"/>
      <c r="O583" s="735"/>
      <c r="P583" s="297"/>
      <c r="Q583" s="297"/>
      <c r="R583" s="297"/>
      <c r="S583" s="297"/>
      <c r="T583" s="297"/>
      <c r="U583" s="297"/>
      <c r="V583" s="297"/>
      <c r="W583" s="297"/>
      <c r="X583" s="297"/>
      <c r="Y583" s="297"/>
      <c r="Z583" s="297"/>
    </row>
    <row r="584" spans="1:26" ht="15.75" customHeight="1">
      <c r="A584" s="297"/>
      <c r="B584" s="297"/>
      <c r="C584" s="297"/>
      <c r="D584" s="297"/>
      <c r="E584" s="297"/>
      <c r="F584" s="297"/>
      <c r="G584" s="297"/>
      <c r="H584" s="297"/>
      <c r="I584" s="297"/>
      <c r="J584" s="297"/>
      <c r="K584" s="297"/>
      <c r="L584" s="297"/>
      <c r="M584" s="297"/>
      <c r="N584" s="735"/>
      <c r="O584" s="735"/>
      <c r="P584" s="297"/>
      <c r="Q584" s="297"/>
      <c r="R584" s="297"/>
      <c r="S584" s="297"/>
      <c r="T584" s="297"/>
      <c r="U584" s="297"/>
      <c r="V584" s="297"/>
      <c r="W584" s="297"/>
      <c r="X584" s="297"/>
      <c r="Y584" s="297"/>
      <c r="Z584" s="297"/>
    </row>
    <row r="585" spans="1:26" ht="15.75" customHeight="1">
      <c r="A585" s="297"/>
      <c r="B585" s="297"/>
      <c r="C585" s="297"/>
      <c r="D585" s="297"/>
      <c r="E585" s="297"/>
      <c r="F585" s="297"/>
      <c r="G585" s="297"/>
      <c r="H585" s="297"/>
      <c r="I585" s="297"/>
      <c r="J585" s="297"/>
      <c r="K585" s="297"/>
      <c r="L585" s="297"/>
      <c r="M585" s="297"/>
      <c r="N585" s="735"/>
      <c r="O585" s="735"/>
      <c r="P585" s="297"/>
      <c r="Q585" s="297"/>
      <c r="R585" s="297"/>
      <c r="S585" s="297"/>
      <c r="T585" s="297"/>
      <c r="U585" s="297"/>
      <c r="V585" s="297"/>
      <c r="W585" s="297"/>
      <c r="X585" s="297"/>
      <c r="Y585" s="297"/>
      <c r="Z585" s="297"/>
    </row>
    <row r="586" spans="1:26" ht="15.75" customHeight="1">
      <c r="A586" s="297"/>
      <c r="B586" s="297"/>
      <c r="C586" s="297"/>
      <c r="D586" s="297"/>
      <c r="E586" s="297"/>
      <c r="F586" s="297"/>
      <c r="G586" s="297"/>
      <c r="H586" s="297"/>
      <c r="I586" s="297"/>
      <c r="J586" s="297"/>
      <c r="K586" s="297"/>
      <c r="L586" s="297"/>
      <c r="M586" s="297"/>
      <c r="N586" s="735"/>
      <c r="O586" s="735"/>
      <c r="P586" s="297"/>
      <c r="Q586" s="297"/>
      <c r="R586" s="297"/>
      <c r="S586" s="297"/>
      <c r="T586" s="297"/>
      <c r="U586" s="297"/>
      <c r="V586" s="297"/>
      <c r="W586" s="297"/>
      <c r="X586" s="297"/>
      <c r="Y586" s="297"/>
      <c r="Z586" s="297"/>
    </row>
    <row r="587" spans="1:26" ht="15.75" customHeight="1">
      <c r="A587" s="297"/>
      <c r="B587" s="297"/>
      <c r="C587" s="297"/>
      <c r="D587" s="297"/>
      <c r="E587" s="297"/>
      <c r="F587" s="297"/>
      <c r="G587" s="297"/>
      <c r="H587" s="297"/>
      <c r="I587" s="297"/>
      <c r="J587" s="297"/>
      <c r="K587" s="297"/>
      <c r="L587" s="297"/>
      <c r="M587" s="297"/>
      <c r="N587" s="735"/>
      <c r="O587" s="735"/>
      <c r="P587" s="297"/>
      <c r="Q587" s="297"/>
      <c r="R587" s="297"/>
      <c r="S587" s="297"/>
      <c r="T587" s="297"/>
      <c r="U587" s="297"/>
      <c r="V587" s="297"/>
      <c r="W587" s="297"/>
      <c r="X587" s="297"/>
      <c r="Y587" s="297"/>
      <c r="Z587" s="297"/>
    </row>
    <row r="588" spans="1:26" ht="15.75" customHeight="1">
      <c r="A588" s="297"/>
      <c r="B588" s="297"/>
      <c r="C588" s="297"/>
      <c r="D588" s="297"/>
      <c r="E588" s="297"/>
      <c r="F588" s="297"/>
      <c r="G588" s="297"/>
      <c r="H588" s="297"/>
      <c r="I588" s="297"/>
      <c r="J588" s="297"/>
      <c r="K588" s="297"/>
      <c r="L588" s="297"/>
      <c r="M588" s="297"/>
      <c r="N588" s="735"/>
      <c r="O588" s="735"/>
      <c r="P588" s="297"/>
      <c r="Q588" s="297"/>
      <c r="R588" s="297"/>
      <c r="S588" s="297"/>
      <c r="T588" s="297"/>
      <c r="U588" s="297"/>
      <c r="V588" s="297"/>
      <c r="W588" s="297"/>
      <c r="X588" s="297"/>
      <c r="Y588" s="297"/>
      <c r="Z588" s="297"/>
    </row>
    <row r="589" spans="1:26" ht="15.75" customHeight="1">
      <c r="A589" s="297"/>
      <c r="B589" s="297"/>
      <c r="C589" s="297"/>
      <c r="D589" s="297"/>
      <c r="E589" s="297"/>
      <c r="F589" s="297"/>
      <c r="G589" s="297"/>
      <c r="H589" s="297"/>
      <c r="I589" s="297"/>
      <c r="J589" s="297"/>
      <c r="K589" s="297"/>
      <c r="L589" s="297"/>
      <c r="M589" s="297"/>
      <c r="N589" s="735"/>
      <c r="O589" s="735"/>
      <c r="P589" s="297"/>
      <c r="Q589" s="297"/>
      <c r="R589" s="297"/>
      <c r="S589" s="297"/>
      <c r="T589" s="297"/>
      <c r="U589" s="297"/>
      <c r="V589" s="297"/>
      <c r="W589" s="297"/>
      <c r="X589" s="297"/>
      <c r="Y589" s="297"/>
      <c r="Z589" s="297"/>
    </row>
    <row r="590" spans="1:26" ht="15.75" customHeight="1">
      <c r="A590" s="297"/>
      <c r="B590" s="297"/>
      <c r="C590" s="297"/>
      <c r="D590" s="297"/>
      <c r="E590" s="297"/>
      <c r="F590" s="297"/>
      <c r="G590" s="297"/>
      <c r="H590" s="297"/>
      <c r="I590" s="297"/>
      <c r="J590" s="297"/>
      <c r="K590" s="297"/>
      <c r="L590" s="297"/>
      <c r="M590" s="297"/>
      <c r="N590" s="735"/>
      <c r="O590" s="735"/>
      <c r="P590" s="297"/>
      <c r="Q590" s="297"/>
      <c r="R590" s="297"/>
      <c r="S590" s="297"/>
      <c r="T590" s="297"/>
      <c r="U590" s="297"/>
      <c r="V590" s="297"/>
      <c r="W590" s="297"/>
      <c r="X590" s="297"/>
      <c r="Y590" s="297"/>
      <c r="Z590" s="297"/>
    </row>
    <row r="591" spans="1:26" ht="15.75" customHeight="1">
      <c r="A591" s="297"/>
      <c r="B591" s="297"/>
      <c r="C591" s="297"/>
      <c r="D591" s="297"/>
      <c r="E591" s="297"/>
      <c r="F591" s="297"/>
      <c r="G591" s="297"/>
      <c r="H591" s="297"/>
      <c r="I591" s="297"/>
      <c r="J591" s="297"/>
      <c r="K591" s="297"/>
      <c r="L591" s="297"/>
      <c r="M591" s="297"/>
      <c r="N591" s="735"/>
      <c r="O591" s="735"/>
      <c r="P591" s="297"/>
      <c r="Q591" s="297"/>
      <c r="R591" s="297"/>
      <c r="S591" s="297"/>
      <c r="T591" s="297"/>
      <c r="U591" s="297"/>
      <c r="V591" s="297"/>
      <c r="W591" s="297"/>
      <c r="X591" s="297"/>
      <c r="Y591" s="297"/>
      <c r="Z591" s="297"/>
    </row>
    <row r="592" spans="1:26" ht="15.75" customHeight="1">
      <c r="A592" s="297"/>
      <c r="B592" s="297"/>
      <c r="C592" s="297"/>
      <c r="D592" s="297"/>
      <c r="E592" s="297"/>
      <c r="F592" s="297"/>
      <c r="G592" s="297"/>
      <c r="H592" s="297"/>
      <c r="I592" s="297"/>
      <c r="J592" s="297"/>
      <c r="K592" s="297"/>
      <c r="L592" s="297"/>
      <c r="M592" s="297"/>
      <c r="N592" s="735"/>
      <c r="O592" s="735"/>
      <c r="P592" s="297"/>
      <c r="Q592" s="297"/>
      <c r="R592" s="297"/>
      <c r="S592" s="297"/>
      <c r="T592" s="297"/>
      <c r="U592" s="297"/>
      <c r="V592" s="297"/>
      <c r="W592" s="297"/>
      <c r="X592" s="297"/>
      <c r="Y592" s="297"/>
      <c r="Z592" s="297"/>
    </row>
    <row r="593" spans="1:26" ht="15.75" customHeight="1">
      <c r="A593" s="297"/>
      <c r="B593" s="297"/>
      <c r="C593" s="297"/>
      <c r="D593" s="297"/>
      <c r="E593" s="297"/>
      <c r="F593" s="297"/>
      <c r="G593" s="297"/>
      <c r="H593" s="297"/>
      <c r="I593" s="297"/>
      <c r="J593" s="297"/>
      <c r="K593" s="297"/>
      <c r="L593" s="297"/>
      <c r="M593" s="297"/>
      <c r="N593" s="735"/>
      <c r="O593" s="735"/>
      <c r="P593" s="297"/>
      <c r="Q593" s="297"/>
      <c r="R593" s="297"/>
      <c r="S593" s="297"/>
      <c r="T593" s="297"/>
      <c r="U593" s="297"/>
      <c r="V593" s="297"/>
      <c r="W593" s="297"/>
      <c r="X593" s="297"/>
      <c r="Y593" s="297"/>
      <c r="Z593" s="297"/>
    </row>
    <row r="594" spans="1:26" ht="15.75" customHeight="1">
      <c r="A594" s="297"/>
      <c r="B594" s="297"/>
      <c r="C594" s="297"/>
      <c r="D594" s="297"/>
      <c r="E594" s="297"/>
      <c r="F594" s="297"/>
      <c r="G594" s="297"/>
      <c r="H594" s="297"/>
      <c r="I594" s="297"/>
      <c r="J594" s="297"/>
      <c r="K594" s="297"/>
      <c r="L594" s="297"/>
      <c r="M594" s="297"/>
      <c r="N594" s="735"/>
      <c r="O594" s="735"/>
      <c r="P594" s="297"/>
      <c r="Q594" s="297"/>
      <c r="R594" s="297"/>
      <c r="S594" s="297"/>
      <c r="T594" s="297"/>
      <c r="U594" s="297"/>
      <c r="V594" s="297"/>
      <c r="W594" s="297"/>
      <c r="X594" s="297"/>
      <c r="Y594" s="297"/>
      <c r="Z594" s="297"/>
    </row>
    <row r="595" spans="1:26" ht="15.75" customHeight="1">
      <c r="A595" s="297"/>
      <c r="B595" s="297"/>
      <c r="C595" s="297"/>
      <c r="D595" s="297"/>
      <c r="E595" s="297"/>
      <c r="F595" s="297"/>
      <c r="G595" s="297"/>
      <c r="H595" s="297"/>
      <c r="I595" s="297"/>
      <c r="J595" s="297"/>
      <c r="K595" s="297"/>
      <c r="L595" s="297"/>
      <c r="M595" s="297"/>
      <c r="N595" s="735"/>
      <c r="O595" s="735"/>
      <c r="P595" s="297"/>
      <c r="Q595" s="297"/>
      <c r="R595" s="297"/>
      <c r="S595" s="297"/>
      <c r="T595" s="297"/>
      <c r="U595" s="297"/>
      <c r="V595" s="297"/>
      <c r="W595" s="297"/>
      <c r="X595" s="297"/>
      <c r="Y595" s="297"/>
      <c r="Z595" s="297"/>
    </row>
    <row r="596" spans="1:26" ht="15.75" customHeight="1">
      <c r="A596" s="297"/>
      <c r="B596" s="297"/>
      <c r="C596" s="297"/>
      <c r="D596" s="297"/>
      <c r="E596" s="297"/>
      <c r="F596" s="297"/>
      <c r="G596" s="297"/>
      <c r="H596" s="297"/>
      <c r="I596" s="297"/>
      <c r="J596" s="297"/>
      <c r="K596" s="297"/>
      <c r="L596" s="297"/>
      <c r="M596" s="297"/>
      <c r="N596" s="735"/>
      <c r="O596" s="735"/>
      <c r="P596" s="297"/>
      <c r="Q596" s="297"/>
      <c r="R596" s="297"/>
      <c r="S596" s="297"/>
      <c r="T596" s="297"/>
      <c r="U596" s="297"/>
      <c r="V596" s="297"/>
      <c r="W596" s="297"/>
      <c r="X596" s="297"/>
      <c r="Y596" s="297"/>
      <c r="Z596" s="297"/>
    </row>
    <row r="597" spans="1:26" ht="15.75" customHeight="1">
      <c r="A597" s="297"/>
      <c r="B597" s="297"/>
      <c r="C597" s="297"/>
      <c r="D597" s="297"/>
      <c r="E597" s="297"/>
      <c r="F597" s="297"/>
      <c r="G597" s="297"/>
      <c r="H597" s="297"/>
      <c r="I597" s="297"/>
      <c r="J597" s="297"/>
      <c r="K597" s="297"/>
      <c r="L597" s="297"/>
      <c r="M597" s="297"/>
      <c r="N597" s="735"/>
      <c r="O597" s="735"/>
      <c r="P597" s="297"/>
      <c r="Q597" s="297"/>
      <c r="R597" s="297"/>
      <c r="S597" s="297"/>
      <c r="T597" s="297"/>
      <c r="U597" s="297"/>
      <c r="V597" s="297"/>
      <c r="W597" s="297"/>
      <c r="X597" s="297"/>
      <c r="Y597" s="297"/>
      <c r="Z597" s="297"/>
    </row>
    <row r="598" spans="1:26" ht="15.75" customHeight="1">
      <c r="A598" s="297"/>
      <c r="B598" s="297"/>
      <c r="C598" s="297"/>
      <c r="D598" s="297"/>
      <c r="E598" s="297"/>
      <c r="F598" s="297"/>
      <c r="G598" s="297"/>
      <c r="H598" s="297"/>
      <c r="I598" s="297"/>
      <c r="J598" s="297"/>
      <c r="K598" s="297"/>
      <c r="L598" s="297"/>
      <c r="M598" s="297"/>
      <c r="N598" s="735"/>
      <c r="O598" s="735"/>
      <c r="P598" s="297"/>
      <c r="Q598" s="297"/>
      <c r="R598" s="297"/>
      <c r="S598" s="297"/>
      <c r="T598" s="297"/>
      <c r="U598" s="297"/>
      <c r="V598" s="297"/>
      <c r="W598" s="297"/>
      <c r="X598" s="297"/>
      <c r="Y598" s="297"/>
      <c r="Z598" s="297"/>
    </row>
    <row r="599" spans="1:26" ht="15.75" customHeight="1">
      <c r="A599" s="297"/>
      <c r="B599" s="297"/>
      <c r="C599" s="297"/>
      <c r="D599" s="297"/>
      <c r="E599" s="297"/>
      <c r="F599" s="297"/>
      <c r="G599" s="297"/>
      <c r="H599" s="297"/>
      <c r="I599" s="297"/>
      <c r="J599" s="297"/>
      <c r="K599" s="297"/>
      <c r="L599" s="297"/>
      <c r="M599" s="297"/>
      <c r="N599" s="735"/>
      <c r="O599" s="735"/>
      <c r="P599" s="297"/>
      <c r="Q599" s="297"/>
      <c r="R599" s="297"/>
      <c r="S599" s="297"/>
      <c r="T599" s="297"/>
      <c r="U599" s="297"/>
      <c r="V599" s="297"/>
      <c r="W599" s="297"/>
      <c r="X599" s="297"/>
      <c r="Y599" s="297"/>
      <c r="Z599" s="297"/>
    </row>
    <row r="600" spans="1:26" ht="15.75" customHeight="1">
      <c r="A600" s="297"/>
      <c r="B600" s="297"/>
      <c r="C600" s="297"/>
      <c r="D600" s="297"/>
      <c r="E600" s="297"/>
      <c r="F600" s="297"/>
      <c r="G600" s="297"/>
      <c r="H600" s="297"/>
      <c r="I600" s="297"/>
      <c r="J600" s="297"/>
      <c r="K600" s="297"/>
      <c r="L600" s="297"/>
      <c r="M600" s="297"/>
      <c r="N600" s="735"/>
      <c r="O600" s="735"/>
      <c r="P600" s="297"/>
      <c r="Q600" s="297"/>
      <c r="R600" s="297"/>
      <c r="S600" s="297"/>
      <c r="T600" s="297"/>
      <c r="U600" s="297"/>
      <c r="V600" s="297"/>
      <c r="W600" s="297"/>
      <c r="X600" s="297"/>
      <c r="Y600" s="297"/>
      <c r="Z600" s="297"/>
    </row>
    <row r="601" spans="1:26" ht="15.75" customHeight="1">
      <c r="A601" s="297"/>
      <c r="B601" s="297"/>
      <c r="C601" s="297"/>
      <c r="D601" s="297"/>
      <c r="E601" s="297"/>
      <c r="F601" s="297"/>
      <c r="G601" s="297"/>
      <c r="H601" s="297"/>
      <c r="I601" s="297"/>
      <c r="J601" s="297"/>
      <c r="K601" s="297"/>
      <c r="L601" s="297"/>
      <c r="M601" s="297"/>
      <c r="N601" s="735"/>
      <c r="O601" s="735"/>
      <c r="P601" s="297"/>
      <c r="Q601" s="297"/>
      <c r="R601" s="297"/>
      <c r="S601" s="297"/>
      <c r="T601" s="297"/>
      <c r="U601" s="297"/>
      <c r="V601" s="297"/>
      <c r="W601" s="297"/>
      <c r="X601" s="297"/>
      <c r="Y601" s="297"/>
      <c r="Z601" s="297"/>
    </row>
    <row r="602" spans="1:26" ht="15.75" customHeight="1">
      <c r="A602" s="297"/>
      <c r="B602" s="297"/>
      <c r="C602" s="297"/>
      <c r="D602" s="297"/>
      <c r="E602" s="297"/>
      <c r="F602" s="297"/>
      <c r="G602" s="297"/>
      <c r="H602" s="297"/>
      <c r="I602" s="297"/>
      <c r="J602" s="297"/>
      <c r="K602" s="297"/>
      <c r="L602" s="297"/>
      <c r="M602" s="297"/>
      <c r="N602" s="735"/>
      <c r="O602" s="735"/>
      <c r="P602" s="297"/>
      <c r="Q602" s="297"/>
      <c r="R602" s="297"/>
      <c r="S602" s="297"/>
      <c r="T602" s="297"/>
      <c r="U602" s="297"/>
      <c r="V602" s="297"/>
      <c r="W602" s="297"/>
      <c r="X602" s="297"/>
      <c r="Y602" s="297"/>
      <c r="Z602" s="297"/>
    </row>
    <row r="603" spans="1:26" ht="15.75" customHeight="1">
      <c r="A603" s="297"/>
      <c r="B603" s="297"/>
      <c r="C603" s="297"/>
      <c r="D603" s="297"/>
      <c r="E603" s="297"/>
      <c r="F603" s="297"/>
      <c r="G603" s="297"/>
      <c r="H603" s="297"/>
      <c r="I603" s="297"/>
      <c r="J603" s="297"/>
      <c r="K603" s="297"/>
      <c r="L603" s="297"/>
      <c r="M603" s="297"/>
      <c r="N603" s="735"/>
      <c r="O603" s="735"/>
      <c r="P603" s="297"/>
      <c r="Q603" s="297"/>
      <c r="R603" s="297"/>
      <c r="S603" s="297"/>
      <c r="T603" s="297"/>
      <c r="U603" s="297"/>
      <c r="V603" s="297"/>
      <c r="W603" s="297"/>
      <c r="X603" s="297"/>
      <c r="Y603" s="297"/>
      <c r="Z603" s="297"/>
    </row>
    <row r="604" spans="1:26" ht="15.75" customHeight="1">
      <c r="A604" s="297"/>
      <c r="B604" s="297"/>
      <c r="C604" s="297"/>
      <c r="D604" s="297"/>
      <c r="E604" s="297"/>
      <c r="F604" s="297"/>
      <c r="G604" s="297"/>
      <c r="H604" s="297"/>
      <c r="I604" s="297"/>
      <c r="J604" s="297"/>
      <c r="K604" s="297"/>
      <c r="L604" s="297"/>
      <c r="M604" s="297"/>
      <c r="N604" s="735"/>
      <c r="O604" s="735"/>
      <c r="P604" s="297"/>
      <c r="Q604" s="297"/>
      <c r="R604" s="297"/>
      <c r="S604" s="297"/>
      <c r="T604" s="297"/>
      <c r="U604" s="297"/>
      <c r="V604" s="297"/>
      <c r="W604" s="297"/>
      <c r="X604" s="297"/>
      <c r="Y604" s="297"/>
      <c r="Z604" s="297"/>
    </row>
    <row r="605" spans="1:26" ht="15.75" customHeight="1">
      <c r="A605" s="297"/>
      <c r="B605" s="297"/>
      <c r="C605" s="297"/>
      <c r="D605" s="297"/>
      <c r="E605" s="297"/>
      <c r="F605" s="297"/>
      <c r="G605" s="297"/>
      <c r="H605" s="297"/>
      <c r="I605" s="297"/>
      <c r="J605" s="297"/>
      <c r="K605" s="297"/>
      <c r="L605" s="297"/>
      <c r="M605" s="297"/>
      <c r="N605" s="735"/>
      <c r="O605" s="735"/>
      <c r="P605" s="297"/>
      <c r="Q605" s="297"/>
      <c r="R605" s="297"/>
      <c r="S605" s="297"/>
      <c r="T605" s="297"/>
      <c r="U605" s="297"/>
      <c r="V605" s="297"/>
      <c r="W605" s="297"/>
      <c r="X605" s="297"/>
      <c r="Y605" s="297"/>
      <c r="Z605" s="297"/>
    </row>
    <row r="606" spans="1:26" ht="15.75" customHeight="1">
      <c r="A606" s="297"/>
      <c r="B606" s="297"/>
      <c r="C606" s="297"/>
      <c r="D606" s="297"/>
      <c r="E606" s="297"/>
      <c r="F606" s="297"/>
      <c r="G606" s="297"/>
      <c r="H606" s="297"/>
      <c r="I606" s="297"/>
      <c r="J606" s="297"/>
      <c r="K606" s="297"/>
      <c r="L606" s="297"/>
      <c r="M606" s="297"/>
      <c r="N606" s="735"/>
      <c r="O606" s="735"/>
      <c r="P606" s="297"/>
      <c r="Q606" s="297"/>
      <c r="R606" s="297"/>
      <c r="S606" s="297"/>
      <c r="T606" s="297"/>
      <c r="U606" s="297"/>
      <c r="V606" s="297"/>
      <c r="W606" s="297"/>
      <c r="X606" s="297"/>
      <c r="Y606" s="297"/>
      <c r="Z606" s="297"/>
    </row>
    <row r="607" spans="1:26" ht="15.75" customHeight="1">
      <c r="A607" s="297"/>
      <c r="B607" s="297"/>
      <c r="C607" s="297"/>
      <c r="D607" s="297"/>
      <c r="E607" s="297"/>
      <c r="F607" s="297"/>
      <c r="G607" s="297"/>
      <c r="H607" s="297"/>
      <c r="I607" s="297"/>
      <c r="J607" s="297"/>
      <c r="K607" s="297"/>
      <c r="L607" s="297"/>
      <c r="M607" s="297"/>
      <c r="N607" s="735"/>
      <c r="O607" s="735"/>
      <c r="P607" s="297"/>
      <c r="Q607" s="297"/>
      <c r="R607" s="297"/>
      <c r="S607" s="297"/>
      <c r="T607" s="297"/>
      <c r="U607" s="297"/>
      <c r="V607" s="297"/>
      <c r="W607" s="297"/>
      <c r="X607" s="297"/>
      <c r="Y607" s="297"/>
      <c r="Z607" s="297"/>
    </row>
    <row r="608" spans="1:26" ht="15.75" customHeight="1">
      <c r="A608" s="297"/>
      <c r="B608" s="297"/>
      <c r="C608" s="297"/>
      <c r="D608" s="297"/>
      <c r="E608" s="297"/>
      <c r="F608" s="297"/>
      <c r="G608" s="297"/>
      <c r="H608" s="297"/>
      <c r="I608" s="297"/>
      <c r="J608" s="297"/>
      <c r="K608" s="297"/>
      <c r="L608" s="297"/>
      <c r="M608" s="297"/>
      <c r="N608" s="735"/>
      <c r="O608" s="735"/>
      <c r="P608" s="297"/>
      <c r="Q608" s="297"/>
      <c r="R608" s="297"/>
      <c r="S608" s="297"/>
      <c r="T608" s="297"/>
      <c r="U608" s="297"/>
      <c r="V608" s="297"/>
      <c r="W608" s="297"/>
      <c r="X608" s="297"/>
      <c r="Y608" s="297"/>
      <c r="Z608" s="297"/>
    </row>
    <row r="609" spans="1:26" ht="15.75" customHeight="1">
      <c r="A609" s="297"/>
      <c r="B609" s="297"/>
      <c r="C609" s="297"/>
      <c r="D609" s="297"/>
      <c r="E609" s="297"/>
      <c r="F609" s="297"/>
      <c r="G609" s="297"/>
      <c r="H609" s="297"/>
      <c r="I609" s="297"/>
      <c r="J609" s="297"/>
      <c r="K609" s="297"/>
      <c r="L609" s="297"/>
      <c r="M609" s="297"/>
      <c r="N609" s="735"/>
      <c r="O609" s="735"/>
      <c r="P609" s="297"/>
      <c r="Q609" s="297"/>
      <c r="R609" s="297"/>
      <c r="S609" s="297"/>
      <c r="T609" s="297"/>
      <c r="U609" s="297"/>
      <c r="V609" s="297"/>
      <c r="W609" s="297"/>
      <c r="X609" s="297"/>
      <c r="Y609" s="297"/>
      <c r="Z609" s="297"/>
    </row>
    <row r="610" spans="1:26" ht="15.75" customHeight="1">
      <c r="A610" s="297"/>
      <c r="B610" s="297"/>
      <c r="C610" s="297"/>
      <c r="D610" s="297"/>
      <c r="E610" s="297"/>
      <c r="F610" s="297"/>
      <c r="G610" s="297"/>
      <c r="H610" s="297"/>
      <c r="I610" s="297"/>
      <c r="J610" s="297"/>
      <c r="K610" s="297"/>
      <c r="L610" s="297"/>
      <c r="M610" s="297"/>
      <c r="N610" s="735"/>
      <c r="O610" s="735"/>
      <c r="P610" s="297"/>
      <c r="Q610" s="297"/>
      <c r="R610" s="297"/>
      <c r="S610" s="297"/>
      <c r="T610" s="297"/>
      <c r="U610" s="297"/>
      <c r="V610" s="297"/>
      <c r="W610" s="297"/>
      <c r="X610" s="297"/>
      <c r="Y610" s="297"/>
      <c r="Z610" s="297"/>
    </row>
    <row r="611" spans="1:26" ht="15.75" customHeight="1">
      <c r="A611" s="297"/>
      <c r="B611" s="297"/>
      <c r="C611" s="297"/>
      <c r="D611" s="297"/>
      <c r="E611" s="297"/>
      <c r="F611" s="297"/>
      <c r="G611" s="297"/>
      <c r="H611" s="297"/>
      <c r="I611" s="297"/>
      <c r="J611" s="297"/>
      <c r="K611" s="297"/>
      <c r="L611" s="297"/>
      <c r="M611" s="297"/>
      <c r="N611" s="735"/>
      <c r="O611" s="735"/>
      <c r="P611" s="297"/>
      <c r="Q611" s="297"/>
      <c r="R611" s="297"/>
      <c r="S611" s="297"/>
      <c r="T611" s="297"/>
      <c r="U611" s="297"/>
      <c r="V611" s="297"/>
      <c r="W611" s="297"/>
      <c r="X611" s="297"/>
      <c r="Y611" s="297"/>
      <c r="Z611" s="297"/>
    </row>
    <row r="612" spans="1:26" ht="15.75" customHeight="1">
      <c r="A612" s="297"/>
      <c r="B612" s="297"/>
      <c r="C612" s="297"/>
      <c r="D612" s="297"/>
      <c r="E612" s="297"/>
      <c r="F612" s="297"/>
      <c r="G612" s="297"/>
      <c r="H612" s="297"/>
      <c r="I612" s="297"/>
      <c r="J612" s="297"/>
      <c r="K612" s="297"/>
      <c r="L612" s="297"/>
      <c r="M612" s="297"/>
      <c r="N612" s="735"/>
      <c r="O612" s="735"/>
      <c r="P612" s="297"/>
      <c r="Q612" s="297"/>
      <c r="R612" s="297"/>
      <c r="S612" s="297"/>
      <c r="T612" s="297"/>
      <c r="U612" s="297"/>
      <c r="V612" s="297"/>
      <c r="W612" s="297"/>
      <c r="X612" s="297"/>
      <c r="Y612" s="297"/>
      <c r="Z612" s="297"/>
    </row>
    <row r="613" spans="1:26" ht="15.75" customHeight="1">
      <c r="A613" s="297"/>
      <c r="B613" s="297"/>
      <c r="C613" s="297"/>
      <c r="D613" s="297"/>
      <c r="E613" s="297"/>
      <c r="F613" s="297"/>
      <c r="G613" s="297"/>
      <c r="H613" s="297"/>
      <c r="I613" s="297"/>
      <c r="J613" s="297"/>
      <c r="K613" s="297"/>
      <c r="L613" s="297"/>
      <c r="M613" s="297"/>
      <c r="N613" s="735"/>
      <c r="O613" s="735"/>
      <c r="P613" s="297"/>
      <c r="Q613" s="297"/>
      <c r="R613" s="297"/>
      <c r="S613" s="297"/>
      <c r="T613" s="297"/>
      <c r="U613" s="297"/>
      <c r="V613" s="297"/>
      <c r="W613" s="297"/>
      <c r="X613" s="297"/>
      <c r="Y613" s="297"/>
      <c r="Z613" s="297"/>
    </row>
    <row r="614" spans="1:26" ht="15.75" customHeight="1">
      <c r="A614" s="297"/>
      <c r="B614" s="297"/>
      <c r="C614" s="297"/>
      <c r="D614" s="297"/>
      <c r="E614" s="297"/>
      <c r="F614" s="297"/>
      <c r="G614" s="297"/>
      <c r="H614" s="297"/>
      <c r="I614" s="297"/>
      <c r="J614" s="297"/>
      <c r="K614" s="297"/>
      <c r="L614" s="297"/>
      <c r="M614" s="297"/>
      <c r="N614" s="735"/>
      <c r="O614" s="735"/>
      <c r="P614" s="297"/>
      <c r="Q614" s="297"/>
      <c r="R614" s="297"/>
      <c r="S614" s="297"/>
      <c r="T614" s="297"/>
      <c r="U614" s="297"/>
      <c r="V614" s="297"/>
      <c r="W614" s="297"/>
      <c r="X614" s="297"/>
      <c r="Y614" s="297"/>
      <c r="Z614" s="297"/>
    </row>
    <row r="615" spans="1:26" ht="15.75" customHeight="1">
      <c r="A615" s="297"/>
      <c r="B615" s="297"/>
      <c r="C615" s="297"/>
      <c r="D615" s="297"/>
      <c r="E615" s="297"/>
      <c r="F615" s="297"/>
      <c r="G615" s="297"/>
      <c r="H615" s="297"/>
      <c r="I615" s="297"/>
      <c r="J615" s="297"/>
      <c r="K615" s="297"/>
      <c r="L615" s="297"/>
      <c r="M615" s="297"/>
      <c r="N615" s="735"/>
      <c r="O615" s="735"/>
      <c r="P615" s="297"/>
      <c r="Q615" s="297"/>
      <c r="R615" s="297"/>
      <c r="S615" s="297"/>
      <c r="T615" s="297"/>
      <c r="U615" s="297"/>
      <c r="V615" s="297"/>
      <c r="W615" s="297"/>
      <c r="X615" s="297"/>
      <c r="Y615" s="297"/>
      <c r="Z615" s="297"/>
    </row>
    <row r="616" spans="1:26" ht="15.75" customHeight="1">
      <c r="A616" s="297"/>
      <c r="B616" s="297"/>
      <c r="C616" s="297"/>
      <c r="D616" s="297"/>
      <c r="E616" s="297"/>
      <c r="F616" s="297"/>
      <c r="G616" s="297"/>
      <c r="H616" s="297"/>
      <c r="I616" s="297"/>
      <c r="J616" s="297"/>
      <c r="K616" s="297"/>
      <c r="L616" s="297"/>
      <c r="M616" s="297"/>
      <c r="N616" s="735"/>
      <c r="O616" s="735"/>
      <c r="P616" s="297"/>
      <c r="Q616" s="297"/>
      <c r="R616" s="297"/>
      <c r="S616" s="297"/>
      <c r="T616" s="297"/>
      <c r="U616" s="297"/>
      <c r="V616" s="297"/>
      <c r="W616" s="297"/>
      <c r="X616" s="297"/>
      <c r="Y616" s="297"/>
      <c r="Z616" s="297"/>
    </row>
    <row r="617" spans="1:26" ht="15.75" customHeight="1">
      <c r="A617" s="297"/>
      <c r="B617" s="297"/>
      <c r="C617" s="297"/>
      <c r="D617" s="297"/>
      <c r="E617" s="297"/>
      <c r="F617" s="297"/>
      <c r="G617" s="297"/>
      <c r="H617" s="297"/>
      <c r="I617" s="297"/>
      <c r="J617" s="297"/>
      <c r="K617" s="297"/>
      <c r="L617" s="297"/>
      <c r="M617" s="297"/>
      <c r="N617" s="735"/>
      <c r="O617" s="735"/>
      <c r="P617" s="297"/>
      <c r="Q617" s="297"/>
      <c r="R617" s="297"/>
      <c r="S617" s="297"/>
      <c r="T617" s="297"/>
      <c r="U617" s="297"/>
      <c r="V617" s="297"/>
      <c r="W617" s="297"/>
      <c r="X617" s="297"/>
      <c r="Y617" s="297"/>
      <c r="Z617" s="297"/>
    </row>
    <row r="618" spans="1:26" ht="15.75" customHeight="1">
      <c r="A618" s="297"/>
      <c r="B618" s="297"/>
      <c r="C618" s="297"/>
      <c r="D618" s="297"/>
      <c r="E618" s="297"/>
      <c r="F618" s="297"/>
      <c r="G618" s="297"/>
      <c r="H618" s="297"/>
      <c r="I618" s="297"/>
      <c r="J618" s="297"/>
      <c r="K618" s="297"/>
      <c r="L618" s="297"/>
      <c r="M618" s="297"/>
      <c r="N618" s="735"/>
      <c r="O618" s="735"/>
      <c r="P618" s="297"/>
      <c r="Q618" s="297"/>
      <c r="R618" s="297"/>
      <c r="S618" s="297"/>
      <c r="T618" s="297"/>
      <c r="U618" s="297"/>
      <c r="V618" s="297"/>
      <c r="W618" s="297"/>
      <c r="X618" s="297"/>
      <c r="Y618" s="297"/>
      <c r="Z618" s="297"/>
    </row>
    <row r="619" spans="1:26" ht="15.75" customHeight="1">
      <c r="A619" s="297"/>
      <c r="B619" s="297"/>
      <c r="C619" s="297"/>
      <c r="D619" s="297"/>
      <c r="E619" s="297"/>
      <c r="F619" s="297"/>
      <c r="G619" s="297"/>
      <c r="H619" s="297"/>
      <c r="I619" s="297"/>
      <c r="J619" s="297"/>
      <c r="K619" s="297"/>
      <c r="L619" s="297"/>
      <c r="M619" s="297"/>
      <c r="N619" s="735"/>
      <c r="O619" s="735"/>
      <c r="P619" s="297"/>
      <c r="Q619" s="297"/>
      <c r="R619" s="297"/>
      <c r="S619" s="297"/>
      <c r="T619" s="297"/>
      <c r="U619" s="297"/>
      <c r="V619" s="297"/>
      <c r="W619" s="297"/>
      <c r="X619" s="297"/>
      <c r="Y619" s="297"/>
      <c r="Z619" s="297"/>
    </row>
    <row r="620" spans="1:26" ht="15.75" customHeight="1">
      <c r="A620" s="297"/>
      <c r="B620" s="297"/>
      <c r="C620" s="297"/>
      <c r="D620" s="297"/>
      <c r="E620" s="297"/>
      <c r="F620" s="297"/>
      <c r="G620" s="297"/>
      <c r="H620" s="297"/>
      <c r="I620" s="297"/>
      <c r="J620" s="297"/>
      <c r="K620" s="297"/>
      <c r="L620" s="297"/>
      <c r="M620" s="297"/>
      <c r="N620" s="735"/>
      <c r="O620" s="735"/>
      <c r="P620" s="297"/>
      <c r="Q620" s="297"/>
      <c r="R620" s="297"/>
      <c r="S620" s="297"/>
      <c r="T620" s="297"/>
      <c r="U620" s="297"/>
      <c r="V620" s="297"/>
      <c r="W620" s="297"/>
      <c r="X620" s="297"/>
      <c r="Y620" s="297"/>
      <c r="Z620" s="297"/>
    </row>
    <row r="621" spans="1:26" ht="15.75" customHeight="1">
      <c r="A621" s="297"/>
      <c r="B621" s="297"/>
      <c r="C621" s="297"/>
      <c r="D621" s="297"/>
      <c r="E621" s="297"/>
      <c r="F621" s="297"/>
      <c r="G621" s="297"/>
      <c r="H621" s="297"/>
      <c r="I621" s="297"/>
      <c r="J621" s="297"/>
      <c r="K621" s="297"/>
      <c r="L621" s="297"/>
      <c r="M621" s="297"/>
      <c r="N621" s="735"/>
      <c r="O621" s="735"/>
      <c r="P621" s="297"/>
      <c r="Q621" s="297"/>
      <c r="R621" s="297"/>
      <c r="S621" s="297"/>
      <c r="T621" s="297"/>
      <c r="U621" s="297"/>
      <c r="V621" s="297"/>
      <c r="W621" s="297"/>
      <c r="X621" s="297"/>
      <c r="Y621" s="297"/>
      <c r="Z621" s="297"/>
    </row>
    <row r="622" spans="1:26" ht="15.75" customHeight="1">
      <c r="A622" s="297"/>
      <c r="B622" s="297"/>
      <c r="C622" s="297"/>
      <c r="D622" s="297"/>
      <c r="E622" s="297"/>
      <c r="F622" s="297"/>
      <c r="G622" s="297"/>
      <c r="H622" s="297"/>
      <c r="I622" s="297"/>
      <c r="J622" s="297"/>
      <c r="K622" s="297"/>
      <c r="L622" s="297"/>
      <c r="M622" s="297"/>
      <c r="N622" s="735"/>
      <c r="O622" s="735"/>
      <c r="P622" s="297"/>
      <c r="Q622" s="297"/>
      <c r="R622" s="297"/>
      <c r="S622" s="297"/>
      <c r="T622" s="297"/>
      <c r="U622" s="297"/>
      <c r="V622" s="297"/>
      <c r="W622" s="297"/>
      <c r="X622" s="297"/>
      <c r="Y622" s="297"/>
      <c r="Z622" s="297"/>
    </row>
    <row r="623" spans="1:26" ht="15.75" customHeight="1">
      <c r="A623" s="297"/>
      <c r="B623" s="297"/>
      <c r="C623" s="297"/>
      <c r="D623" s="297"/>
      <c r="E623" s="297"/>
      <c r="F623" s="297"/>
      <c r="G623" s="297"/>
      <c r="H623" s="297"/>
      <c r="I623" s="297"/>
      <c r="J623" s="297"/>
      <c r="K623" s="297"/>
      <c r="L623" s="297"/>
      <c r="M623" s="297"/>
      <c r="N623" s="735"/>
      <c r="O623" s="735"/>
      <c r="P623" s="297"/>
      <c r="Q623" s="297"/>
      <c r="R623" s="297"/>
      <c r="S623" s="297"/>
      <c r="T623" s="297"/>
      <c r="U623" s="297"/>
      <c r="V623" s="297"/>
      <c r="W623" s="297"/>
      <c r="X623" s="297"/>
      <c r="Y623" s="297"/>
      <c r="Z623" s="297"/>
    </row>
    <row r="624" spans="1:26" ht="15.75" customHeight="1">
      <c r="A624" s="297"/>
      <c r="B624" s="297"/>
      <c r="C624" s="297"/>
      <c r="D624" s="297"/>
      <c r="E624" s="297"/>
      <c r="F624" s="297"/>
      <c r="G624" s="297"/>
      <c r="H624" s="297"/>
      <c r="I624" s="297"/>
      <c r="J624" s="297"/>
      <c r="K624" s="297"/>
      <c r="L624" s="297"/>
      <c r="M624" s="297"/>
      <c r="N624" s="735"/>
      <c r="O624" s="735"/>
      <c r="P624" s="297"/>
      <c r="Q624" s="297"/>
      <c r="R624" s="297"/>
      <c r="S624" s="297"/>
      <c r="T624" s="297"/>
      <c r="U624" s="297"/>
      <c r="V624" s="297"/>
      <c r="W624" s="297"/>
      <c r="X624" s="297"/>
      <c r="Y624" s="297"/>
      <c r="Z624" s="297"/>
    </row>
    <row r="625" spans="1:26" ht="15.75" customHeight="1">
      <c r="A625" s="297"/>
      <c r="B625" s="297"/>
      <c r="C625" s="297"/>
      <c r="D625" s="297"/>
      <c r="E625" s="297"/>
      <c r="F625" s="297"/>
      <c r="G625" s="297"/>
      <c r="H625" s="297"/>
      <c r="I625" s="297"/>
      <c r="J625" s="297"/>
      <c r="K625" s="297"/>
      <c r="L625" s="297"/>
      <c r="M625" s="297"/>
      <c r="N625" s="735"/>
      <c r="O625" s="735"/>
      <c r="P625" s="297"/>
      <c r="Q625" s="297"/>
      <c r="R625" s="297"/>
      <c r="S625" s="297"/>
      <c r="T625" s="297"/>
      <c r="U625" s="297"/>
      <c r="V625" s="297"/>
      <c r="W625" s="297"/>
      <c r="X625" s="297"/>
      <c r="Y625" s="297"/>
      <c r="Z625" s="297"/>
    </row>
    <row r="626" spans="1:26" ht="15.75" customHeight="1">
      <c r="A626" s="297"/>
      <c r="B626" s="297"/>
      <c r="C626" s="297"/>
      <c r="D626" s="297"/>
      <c r="E626" s="297"/>
      <c r="F626" s="297"/>
      <c r="G626" s="297"/>
      <c r="H626" s="297"/>
      <c r="I626" s="297"/>
      <c r="J626" s="297"/>
      <c r="K626" s="297"/>
      <c r="L626" s="297"/>
      <c r="M626" s="297"/>
      <c r="N626" s="735"/>
      <c r="O626" s="735"/>
      <c r="P626" s="297"/>
      <c r="Q626" s="297"/>
      <c r="R626" s="297"/>
      <c r="S626" s="297"/>
      <c r="T626" s="297"/>
      <c r="U626" s="297"/>
      <c r="V626" s="297"/>
      <c r="W626" s="297"/>
      <c r="X626" s="297"/>
      <c r="Y626" s="297"/>
      <c r="Z626" s="297"/>
    </row>
    <row r="627" spans="1:26" ht="15.75" customHeight="1">
      <c r="A627" s="297"/>
      <c r="B627" s="297"/>
      <c r="C627" s="297"/>
      <c r="D627" s="297"/>
      <c r="E627" s="297"/>
      <c r="F627" s="297"/>
      <c r="G627" s="297"/>
      <c r="H627" s="297"/>
      <c r="I627" s="297"/>
      <c r="J627" s="297"/>
      <c r="K627" s="297"/>
      <c r="L627" s="297"/>
      <c r="M627" s="297"/>
      <c r="N627" s="735"/>
      <c r="O627" s="735"/>
      <c r="P627" s="297"/>
      <c r="Q627" s="297"/>
      <c r="R627" s="297"/>
      <c r="S627" s="297"/>
      <c r="T627" s="297"/>
      <c r="U627" s="297"/>
      <c r="V627" s="297"/>
      <c r="W627" s="297"/>
      <c r="X627" s="297"/>
      <c r="Y627" s="297"/>
      <c r="Z627" s="297"/>
    </row>
    <row r="628" spans="1:26" ht="15.75" customHeight="1">
      <c r="A628" s="297"/>
      <c r="B628" s="297"/>
      <c r="C628" s="297"/>
      <c r="D628" s="297"/>
      <c r="E628" s="297"/>
      <c r="F628" s="297"/>
      <c r="G628" s="297"/>
      <c r="H628" s="297"/>
      <c r="I628" s="297"/>
      <c r="J628" s="297"/>
      <c r="K628" s="297"/>
      <c r="L628" s="297"/>
      <c r="M628" s="297"/>
      <c r="N628" s="735"/>
      <c r="O628" s="735"/>
      <c r="P628" s="297"/>
      <c r="Q628" s="297"/>
      <c r="R628" s="297"/>
      <c r="S628" s="297"/>
      <c r="T628" s="297"/>
      <c r="U628" s="297"/>
      <c r="V628" s="297"/>
      <c r="W628" s="297"/>
      <c r="X628" s="297"/>
      <c r="Y628" s="297"/>
      <c r="Z628" s="297"/>
    </row>
    <row r="629" spans="1:26" ht="15.75" customHeight="1">
      <c r="A629" s="297"/>
      <c r="B629" s="297"/>
      <c r="C629" s="297"/>
      <c r="D629" s="297"/>
      <c r="E629" s="297"/>
      <c r="F629" s="297"/>
      <c r="G629" s="297"/>
      <c r="H629" s="297"/>
      <c r="I629" s="297"/>
      <c r="J629" s="297"/>
      <c r="K629" s="297"/>
      <c r="L629" s="297"/>
      <c r="M629" s="297"/>
      <c r="N629" s="735"/>
      <c r="O629" s="735"/>
      <c r="P629" s="297"/>
      <c r="Q629" s="297"/>
      <c r="R629" s="297"/>
      <c r="S629" s="297"/>
      <c r="T629" s="297"/>
      <c r="U629" s="297"/>
      <c r="V629" s="297"/>
      <c r="W629" s="297"/>
      <c r="X629" s="297"/>
      <c r="Y629" s="297"/>
      <c r="Z629" s="297"/>
    </row>
    <row r="630" spans="1:26" ht="15.75" customHeight="1">
      <c r="A630" s="297"/>
      <c r="B630" s="297"/>
      <c r="C630" s="297"/>
      <c r="D630" s="297"/>
      <c r="E630" s="297"/>
      <c r="F630" s="297"/>
      <c r="G630" s="297"/>
      <c r="H630" s="297"/>
      <c r="I630" s="297"/>
      <c r="J630" s="297"/>
      <c r="K630" s="297"/>
      <c r="L630" s="297"/>
      <c r="M630" s="297"/>
      <c r="N630" s="735"/>
      <c r="O630" s="735"/>
      <c r="P630" s="297"/>
      <c r="Q630" s="297"/>
      <c r="R630" s="297"/>
      <c r="S630" s="297"/>
      <c r="T630" s="297"/>
      <c r="U630" s="297"/>
      <c r="V630" s="297"/>
      <c r="W630" s="297"/>
      <c r="X630" s="297"/>
      <c r="Y630" s="297"/>
      <c r="Z630" s="297"/>
    </row>
    <row r="631" spans="1:26" ht="15.75" customHeight="1">
      <c r="A631" s="297"/>
      <c r="B631" s="297"/>
      <c r="C631" s="297"/>
      <c r="D631" s="297"/>
      <c r="E631" s="297"/>
      <c r="F631" s="297"/>
      <c r="G631" s="297"/>
      <c r="H631" s="297"/>
      <c r="I631" s="297"/>
      <c r="J631" s="297"/>
      <c r="K631" s="297"/>
      <c r="L631" s="297"/>
      <c r="M631" s="297"/>
      <c r="N631" s="735"/>
      <c r="O631" s="735"/>
      <c r="P631" s="297"/>
      <c r="Q631" s="297"/>
      <c r="R631" s="297"/>
      <c r="S631" s="297"/>
      <c r="T631" s="297"/>
      <c r="U631" s="297"/>
      <c r="V631" s="297"/>
      <c r="W631" s="297"/>
      <c r="X631" s="297"/>
      <c r="Y631" s="297"/>
      <c r="Z631" s="297"/>
    </row>
    <row r="632" spans="1:26" ht="15.75" customHeight="1">
      <c r="A632" s="297"/>
      <c r="B632" s="297"/>
      <c r="C632" s="297"/>
      <c r="D632" s="297"/>
      <c r="E632" s="297"/>
      <c r="F632" s="297"/>
      <c r="G632" s="297"/>
      <c r="H632" s="297"/>
      <c r="I632" s="297"/>
      <c r="J632" s="297"/>
      <c r="K632" s="297"/>
      <c r="L632" s="297"/>
      <c r="M632" s="297"/>
      <c r="N632" s="735"/>
      <c r="O632" s="735"/>
      <c r="P632" s="297"/>
      <c r="Q632" s="297"/>
      <c r="R632" s="297"/>
      <c r="S632" s="297"/>
      <c r="T632" s="297"/>
      <c r="U632" s="297"/>
      <c r="V632" s="297"/>
      <c r="W632" s="297"/>
      <c r="X632" s="297"/>
      <c r="Y632" s="297"/>
      <c r="Z632" s="297"/>
    </row>
    <row r="633" spans="1:26" ht="15.75" customHeight="1">
      <c r="A633" s="297"/>
      <c r="B633" s="297"/>
      <c r="C633" s="297"/>
      <c r="D633" s="297"/>
      <c r="E633" s="297"/>
      <c r="F633" s="297"/>
      <c r="G633" s="297"/>
      <c r="H633" s="297"/>
      <c r="I633" s="297"/>
      <c r="J633" s="297"/>
      <c r="K633" s="297"/>
      <c r="L633" s="297"/>
      <c r="M633" s="297"/>
      <c r="N633" s="735"/>
      <c r="O633" s="735"/>
      <c r="P633" s="297"/>
      <c r="Q633" s="297"/>
      <c r="R633" s="297"/>
      <c r="S633" s="297"/>
      <c r="T633" s="297"/>
      <c r="U633" s="297"/>
      <c r="V633" s="297"/>
      <c r="W633" s="297"/>
      <c r="X633" s="297"/>
      <c r="Y633" s="297"/>
      <c r="Z633" s="297"/>
    </row>
    <row r="634" spans="1:26" ht="15.75" customHeight="1">
      <c r="A634" s="297"/>
      <c r="B634" s="297"/>
      <c r="C634" s="297"/>
      <c r="D634" s="297"/>
      <c r="E634" s="297"/>
      <c r="F634" s="297"/>
      <c r="G634" s="297"/>
      <c r="H634" s="297"/>
      <c r="I634" s="297"/>
      <c r="J634" s="297"/>
      <c r="K634" s="297"/>
      <c r="L634" s="297"/>
      <c r="M634" s="297"/>
      <c r="N634" s="735"/>
      <c r="O634" s="735"/>
      <c r="P634" s="297"/>
      <c r="Q634" s="297"/>
      <c r="R634" s="297"/>
      <c r="S634" s="297"/>
      <c r="T634" s="297"/>
      <c r="U634" s="297"/>
      <c r="V634" s="297"/>
      <c r="W634" s="297"/>
      <c r="X634" s="297"/>
      <c r="Y634" s="297"/>
      <c r="Z634" s="297"/>
    </row>
    <row r="635" spans="1:26" ht="15.75" customHeight="1">
      <c r="A635" s="297"/>
      <c r="B635" s="297"/>
      <c r="C635" s="297"/>
      <c r="D635" s="297"/>
      <c r="E635" s="297"/>
      <c r="F635" s="297"/>
      <c r="G635" s="297"/>
      <c r="H635" s="297"/>
      <c r="I635" s="297"/>
      <c r="J635" s="297"/>
      <c r="K635" s="297"/>
      <c r="L635" s="297"/>
      <c r="M635" s="297"/>
      <c r="N635" s="735"/>
      <c r="O635" s="735"/>
      <c r="P635" s="297"/>
      <c r="Q635" s="297"/>
      <c r="R635" s="297"/>
      <c r="S635" s="297"/>
      <c r="T635" s="297"/>
      <c r="U635" s="297"/>
      <c r="V635" s="297"/>
      <c r="W635" s="297"/>
      <c r="X635" s="297"/>
      <c r="Y635" s="297"/>
      <c r="Z635" s="297"/>
    </row>
    <row r="636" spans="1:26" ht="15.75" customHeight="1">
      <c r="A636" s="297"/>
      <c r="B636" s="297"/>
      <c r="C636" s="297"/>
      <c r="D636" s="297"/>
      <c r="E636" s="297"/>
      <c r="F636" s="297"/>
      <c r="G636" s="297"/>
      <c r="H636" s="297"/>
      <c r="I636" s="297"/>
      <c r="J636" s="297"/>
      <c r="K636" s="297"/>
      <c r="L636" s="297"/>
      <c r="M636" s="297"/>
      <c r="N636" s="735"/>
      <c r="O636" s="735"/>
      <c r="P636" s="297"/>
      <c r="Q636" s="297"/>
      <c r="R636" s="297"/>
      <c r="S636" s="297"/>
      <c r="T636" s="297"/>
      <c r="U636" s="297"/>
      <c r="V636" s="297"/>
      <c r="W636" s="297"/>
      <c r="X636" s="297"/>
      <c r="Y636" s="297"/>
      <c r="Z636" s="297"/>
    </row>
    <row r="637" spans="1:26" ht="15.75" customHeight="1">
      <c r="A637" s="297"/>
      <c r="B637" s="297"/>
      <c r="C637" s="297"/>
      <c r="D637" s="297"/>
      <c r="E637" s="297"/>
      <c r="F637" s="297"/>
      <c r="G637" s="297"/>
      <c r="H637" s="297"/>
      <c r="I637" s="297"/>
      <c r="J637" s="297"/>
      <c r="K637" s="297"/>
      <c r="L637" s="297"/>
      <c r="M637" s="297"/>
      <c r="N637" s="735"/>
      <c r="O637" s="735"/>
      <c r="P637" s="297"/>
      <c r="Q637" s="297"/>
      <c r="R637" s="297"/>
      <c r="S637" s="297"/>
      <c r="T637" s="297"/>
      <c r="U637" s="297"/>
      <c r="V637" s="297"/>
      <c r="W637" s="297"/>
      <c r="X637" s="297"/>
      <c r="Y637" s="297"/>
      <c r="Z637" s="297"/>
    </row>
    <row r="638" spans="1:26" ht="15.75" customHeight="1">
      <c r="A638" s="297"/>
      <c r="B638" s="297"/>
      <c r="C638" s="297"/>
      <c r="D638" s="297"/>
      <c r="E638" s="297"/>
      <c r="F638" s="297"/>
      <c r="G638" s="297"/>
      <c r="H638" s="297"/>
      <c r="I638" s="297"/>
      <c r="J638" s="297"/>
      <c r="K638" s="297"/>
      <c r="L638" s="297"/>
      <c r="M638" s="297"/>
      <c r="N638" s="735"/>
      <c r="O638" s="735"/>
      <c r="P638" s="297"/>
      <c r="Q638" s="297"/>
      <c r="R638" s="297"/>
      <c r="S638" s="297"/>
      <c r="T638" s="297"/>
      <c r="U638" s="297"/>
      <c r="V638" s="297"/>
      <c r="W638" s="297"/>
      <c r="X638" s="297"/>
      <c r="Y638" s="297"/>
      <c r="Z638" s="297"/>
    </row>
    <row r="639" spans="1:26" ht="15.75" customHeight="1">
      <c r="A639" s="297"/>
      <c r="B639" s="297"/>
      <c r="C639" s="297"/>
      <c r="D639" s="297"/>
      <c r="E639" s="297"/>
      <c r="F639" s="297"/>
      <c r="G639" s="297"/>
      <c r="H639" s="297"/>
      <c r="I639" s="297"/>
      <c r="J639" s="297"/>
      <c r="K639" s="297"/>
      <c r="L639" s="297"/>
      <c r="M639" s="297"/>
      <c r="N639" s="735"/>
      <c r="O639" s="735"/>
      <c r="P639" s="297"/>
      <c r="Q639" s="297"/>
      <c r="R639" s="297"/>
      <c r="S639" s="297"/>
      <c r="T639" s="297"/>
      <c r="U639" s="297"/>
      <c r="V639" s="297"/>
      <c r="W639" s="297"/>
      <c r="X639" s="297"/>
      <c r="Y639" s="297"/>
      <c r="Z639" s="297"/>
    </row>
    <row r="640" spans="1:26" ht="15.75" customHeight="1">
      <c r="A640" s="297"/>
      <c r="B640" s="297"/>
      <c r="C640" s="297"/>
      <c r="D640" s="297"/>
      <c r="E640" s="297"/>
      <c r="F640" s="297"/>
      <c r="G640" s="297"/>
      <c r="H640" s="297"/>
      <c r="I640" s="297"/>
      <c r="J640" s="297"/>
      <c r="K640" s="297"/>
      <c r="L640" s="297"/>
      <c r="M640" s="297"/>
      <c r="N640" s="735"/>
      <c r="O640" s="735"/>
      <c r="P640" s="297"/>
      <c r="Q640" s="297"/>
      <c r="R640" s="297"/>
      <c r="S640" s="297"/>
      <c r="T640" s="297"/>
      <c r="U640" s="297"/>
      <c r="V640" s="297"/>
      <c r="W640" s="297"/>
      <c r="X640" s="297"/>
      <c r="Y640" s="297"/>
      <c r="Z640" s="297"/>
    </row>
    <row r="641" spans="1:26" ht="15.75" customHeight="1">
      <c r="A641" s="297"/>
      <c r="B641" s="297"/>
      <c r="C641" s="297"/>
      <c r="D641" s="297"/>
      <c r="E641" s="297"/>
      <c r="F641" s="297"/>
      <c r="G641" s="297"/>
      <c r="H641" s="297"/>
      <c r="I641" s="297"/>
      <c r="J641" s="297"/>
      <c r="K641" s="297"/>
      <c r="L641" s="297"/>
      <c r="M641" s="297"/>
      <c r="N641" s="735"/>
      <c r="O641" s="735"/>
      <c r="P641" s="297"/>
      <c r="Q641" s="297"/>
      <c r="R641" s="297"/>
      <c r="S641" s="297"/>
      <c r="T641" s="297"/>
      <c r="U641" s="297"/>
      <c r="V641" s="297"/>
      <c r="W641" s="297"/>
      <c r="X641" s="297"/>
      <c r="Y641" s="297"/>
      <c r="Z641" s="297"/>
    </row>
    <row r="642" spans="1:26" ht="15.75" customHeight="1">
      <c r="A642" s="297"/>
      <c r="B642" s="297"/>
      <c r="C642" s="297"/>
      <c r="D642" s="297"/>
      <c r="E642" s="297"/>
      <c r="F642" s="297"/>
      <c r="G642" s="297"/>
      <c r="H642" s="297"/>
      <c r="I642" s="297"/>
      <c r="J642" s="297"/>
      <c r="K642" s="297"/>
      <c r="L642" s="297"/>
      <c r="M642" s="297"/>
      <c r="N642" s="735"/>
      <c r="O642" s="735"/>
      <c r="P642" s="297"/>
      <c r="Q642" s="297"/>
      <c r="R642" s="297"/>
      <c r="S642" s="297"/>
      <c r="T642" s="297"/>
      <c r="U642" s="297"/>
      <c r="V642" s="297"/>
      <c r="W642" s="297"/>
      <c r="X642" s="297"/>
      <c r="Y642" s="297"/>
      <c r="Z642" s="297"/>
    </row>
    <row r="643" spans="1:26" ht="15.75" customHeight="1">
      <c r="A643" s="297"/>
      <c r="B643" s="297"/>
      <c r="C643" s="297"/>
      <c r="D643" s="297"/>
      <c r="E643" s="297"/>
      <c r="F643" s="297"/>
      <c r="G643" s="297"/>
      <c r="H643" s="297"/>
      <c r="I643" s="297"/>
      <c r="J643" s="297"/>
      <c r="K643" s="297"/>
      <c r="L643" s="297"/>
      <c r="M643" s="297"/>
      <c r="N643" s="735"/>
      <c r="O643" s="735"/>
      <c r="P643" s="297"/>
      <c r="Q643" s="297"/>
      <c r="R643" s="297"/>
      <c r="S643" s="297"/>
      <c r="T643" s="297"/>
      <c r="U643" s="297"/>
      <c r="V643" s="297"/>
      <c r="W643" s="297"/>
      <c r="X643" s="297"/>
      <c r="Y643" s="297"/>
      <c r="Z643" s="297"/>
    </row>
    <row r="644" spans="1:26" ht="15.75" customHeight="1">
      <c r="A644" s="297"/>
      <c r="B644" s="297"/>
      <c r="C644" s="297"/>
      <c r="D644" s="297"/>
      <c r="E644" s="297"/>
      <c r="F644" s="297"/>
      <c r="G644" s="297"/>
      <c r="H644" s="297"/>
      <c r="I644" s="297"/>
      <c r="J644" s="297"/>
      <c r="K644" s="297"/>
      <c r="L644" s="297"/>
      <c r="M644" s="297"/>
      <c r="N644" s="735"/>
      <c r="O644" s="735"/>
      <c r="P644" s="297"/>
      <c r="Q644" s="297"/>
      <c r="R644" s="297"/>
      <c r="S644" s="297"/>
      <c r="T644" s="297"/>
      <c r="U644" s="297"/>
      <c r="V644" s="297"/>
      <c r="W644" s="297"/>
      <c r="X644" s="297"/>
      <c r="Y644" s="297"/>
      <c r="Z644" s="297"/>
    </row>
    <row r="645" spans="1:26" ht="15.75" customHeight="1">
      <c r="A645" s="297"/>
      <c r="B645" s="297"/>
      <c r="C645" s="297"/>
      <c r="D645" s="297"/>
      <c r="E645" s="297"/>
      <c r="F645" s="297"/>
      <c r="G645" s="297"/>
      <c r="H645" s="297"/>
      <c r="I645" s="297"/>
      <c r="J645" s="297"/>
      <c r="K645" s="297"/>
      <c r="L645" s="297"/>
      <c r="M645" s="297"/>
      <c r="N645" s="735"/>
      <c r="O645" s="735"/>
      <c r="P645" s="297"/>
      <c r="Q645" s="297"/>
      <c r="R645" s="297"/>
      <c r="S645" s="297"/>
      <c r="T645" s="297"/>
      <c r="U645" s="297"/>
      <c r="V645" s="297"/>
      <c r="W645" s="297"/>
      <c r="X645" s="297"/>
      <c r="Y645" s="297"/>
      <c r="Z645" s="297"/>
    </row>
    <row r="646" spans="1:26" ht="15.75" customHeight="1">
      <c r="A646" s="297"/>
      <c r="B646" s="297"/>
      <c r="C646" s="297"/>
      <c r="D646" s="297"/>
      <c r="E646" s="297"/>
      <c r="F646" s="297"/>
      <c r="G646" s="297"/>
      <c r="H646" s="297"/>
      <c r="I646" s="297"/>
      <c r="J646" s="297"/>
      <c r="K646" s="297"/>
      <c r="L646" s="297"/>
      <c r="M646" s="297"/>
      <c r="N646" s="735"/>
      <c r="O646" s="735"/>
      <c r="P646" s="297"/>
      <c r="Q646" s="297"/>
      <c r="R646" s="297"/>
      <c r="S646" s="297"/>
      <c r="T646" s="297"/>
      <c r="U646" s="297"/>
      <c r="V646" s="297"/>
      <c r="W646" s="297"/>
      <c r="X646" s="297"/>
      <c r="Y646" s="297"/>
      <c r="Z646" s="297"/>
    </row>
    <row r="647" spans="1:26" ht="15.75" customHeight="1">
      <c r="A647" s="297"/>
      <c r="B647" s="297"/>
      <c r="C647" s="297"/>
      <c r="D647" s="297"/>
      <c r="E647" s="297"/>
      <c r="F647" s="297"/>
      <c r="G647" s="297"/>
      <c r="H647" s="297"/>
      <c r="I647" s="297"/>
      <c r="J647" s="297"/>
      <c r="K647" s="297"/>
      <c r="L647" s="297"/>
      <c r="M647" s="297"/>
      <c r="N647" s="735"/>
      <c r="O647" s="735"/>
      <c r="P647" s="297"/>
      <c r="Q647" s="297"/>
      <c r="R647" s="297"/>
      <c r="S647" s="297"/>
      <c r="T647" s="297"/>
      <c r="U647" s="297"/>
      <c r="V647" s="297"/>
      <c r="W647" s="297"/>
      <c r="X647" s="297"/>
      <c r="Y647" s="297"/>
      <c r="Z647" s="297"/>
    </row>
    <row r="648" spans="1:26" ht="15.75" customHeight="1">
      <c r="A648" s="297"/>
      <c r="B648" s="297"/>
      <c r="C648" s="297"/>
      <c r="D648" s="297"/>
      <c r="E648" s="297"/>
      <c r="F648" s="297"/>
      <c r="G648" s="297"/>
      <c r="H648" s="297"/>
      <c r="I648" s="297"/>
      <c r="J648" s="297"/>
      <c r="K648" s="297"/>
      <c r="L648" s="297"/>
      <c r="M648" s="297"/>
      <c r="N648" s="735"/>
      <c r="O648" s="735"/>
      <c r="P648" s="297"/>
      <c r="Q648" s="297"/>
      <c r="R648" s="297"/>
      <c r="S648" s="297"/>
      <c r="T648" s="297"/>
      <c r="U648" s="297"/>
      <c r="V648" s="297"/>
      <c r="W648" s="297"/>
      <c r="X648" s="297"/>
      <c r="Y648" s="297"/>
      <c r="Z648" s="297"/>
    </row>
    <row r="649" spans="1:26" ht="15.75" customHeight="1">
      <c r="A649" s="297"/>
      <c r="B649" s="297"/>
      <c r="C649" s="297"/>
      <c r="D649" s="297"/>
      <c r="E649" s="297"/>
      <c r="F649" s="297"/>
      <c r="G649" s="297"/>
      <c r="H649" s="297"/>
      <c r="I649" s="297"/>
      <c r="J649" s="297"/>
      <c r="K649" s="297"/>
      <c r="L649" s="297"/>
      <c r="M649" s="297"/>
      <c r="N649" s="735"/>
      <c r="O649" s="735"/>
      <c r="P649" s="297"/>
      <c r="Q649" s="297"/>
      <c r="R649" s="297"/>
      <c r="S649" s="297"/>
      <c r="T649" s="297"/>
      <c r="U649" s="297"/>
      <c r="V649" s="297"/>
      <c r="W649" s="297"/>
      <c r="X649" s="297"/>
      <c r="Y649" s="297"/>
      <c r="Z649" s="297"/>
    </row>
    <row r="650" spans="1:26" ht="15.75" customHeight="1">
      <c r="A650" s="297"/>
      <c r="B650" s="297"/>
      <c r="C650" s="297"/>
      <c r="D650" s="297"/>
      <c r="E650" s="297"/>
      <c r="F650" s="297"/>
      <c r="G650" s="297"/>
      <c r="H650" s="297"/>
      <c r="I650" s="297"/>
      <c r="J650" s="297"/>
      <c r="K650" s="297"/>
      <c r="L650" s="297"/>
      <c r="M650" s="297"/>
      <c r="N650" s="735"/>
      <c r="O650" s="735"/>
      <c r="P650" s="297"/>
      <c r="Q650" s="297"/>
      <c r="R650" s="297"/>
      <c r="S650" s="297"/>
      <c r="T650" s="297"/>
      <c r="U650" s="297"/>
      <c r="V650" s="297"/>
      <c r="W650" s="297"/>
      <c r="X650" s="297"/>
      <c r="Y650" s="297"/>
      <c r="Z650" s="297"/>
    </row>
    <row r="651" spans="1:26" ht="15.75" customHeight="1">
      <c r="A651" s="297"/>
      <c r="B651" s="297"/>
      <c r="C651" s="297"/>
      <c r="D651" s="297"/>
      <c r="E651" s="297"/>
      <c r="F651" s="297"/>
      <c r="G651" s="297"/>
      <c r="H651" s="297"/>
      <c r="I651" s="297"/>
      <c r="J651" s="297"/>
      <c r="K651" s="297"/>
      <c r="L651" s="297"/>
      <c r="M651" s="297"/>
      <c r="N651" s="735"/>
      <c r="O651" s="735"/>
      <c r="P651" s="297"/>
      <c r="Q651" s="297"/>
      <c r="R651" s="297"/>
      <c r="S651" s="297"/>
      <c r="T651" s="297"/>
      <c r="U651" s="297"/>
      <c r="V651" s="297"/>
      <c r="W651" s="297"/>
      <c r="X651" s="297"/>
      <c r="Y651" s="297"/>
      <c r="Z651" s="297"/>
    </row>
    <row r="652" spans="1:26" ht="15.75" customHeight="1">
      <c r="A652" s="297"/>
      <c r="B652" s="297"/>
      <c r="C652" s="297"/>
      <c r="D652" s="297"/>
      <c r="E652" s="297"/>
      <c r="F652" s="297"/>
      <c r="G652" s="297"/>
      <c r="H652" s="297"/>
      <c r="I652" s="297"/>
      <c r="J652" s="297"/>
      <c r="K652" s="297"/>
      <c r="L652" s="297"/>
      <c r="M652" s="297"/>
      <c r="N652" s="735"/>
      <c r="O652" s="735"/>
      <c r="P652" s="297"/>
      <c r="Q652" s="297"/>
      <c r="R652" s="297"/>
      <c r="S652" s="297"/>
      <c r="T652" s="297"/>
      <c r="U652" s="297"/>
      <c r="V652" s="297"/>
      <c r="W652" s="297"/>
      <c r="X652" s="297"/>
      <c r="Y652" s="297"/>
      <c r="Z652" s="297"/>
    </row>
    <row r="653" spans="1:26" ht="15.75" customHeight="1">
      <c r="A653" s="297"/>
      <c r="B653" s="297"/>
      <c r="C653" s="297"/>
      <c r="D653" s="297"/>
      <c r="E653" s="297"/>
      <c r="F653" s="297"/>
      <c r="G653" s="297"/>
      <c r="H653" s="297"/>
      <c r="I653" s="297"/>
      <c r="J653" s="297"/>
      <c r="K653" s="297"/>
      <c r="L653" s="297"/>
      <c r="M653" s="297"/>
      <c r="N653" s="735"/>
      <c r="O653" s="735"/>
      <c r="P653" s="297"/>
      <c r="Q653" s="297"/>
      <c r="R653" s="297"/>
      <c r="S653" s="297"/>
      <c r="T653" s="297"/>
      <c r="U653" s="297"/>
      <c r="V653" s="297"/>
      <c r="W653" s="297"/>
      <c r="X653" s="297"/>
      <c r="Y653" s="297"/>
      <c r="Z653" s="297"/>
    </row>
    <row r="654" spans="1:26" ht="15.75" customHeight="1">
      <c r="A654" s="297"/>
      <c r="B654" s="297"/>
      <c r="C654" s="297"/>
      <c r="D654" s="297"/>
      <c r="E654" s="297"/>
      <c r="F654" s="297"/>
      <c r="G654" s="297"/>
      <c r="H654" s="297"/>
      <c r="I654" s="297"/>
      <c r="J654" s="297"/>
      <c r="K654" s="297"/>
      <c r="L654" s="297"/>
      <c r="M654" s="297"/>
      <c r="N654" s="735"/>
      <c r="O654" s="735"/>
      <c r="P654" s="297"/>
      <c r="Q654" s="297"/>
      <c r="R654" s="297"/>
      <c r="S654" s="297"/>
      <c r="T654" s="297"/>
      <c r="U654" s="297"/>
      <c r="V654" s="297"/>
      <c r="W654" s="297"/>
      <c r="X654" s="297"/>
      <c r="Y654" s="297"/>
      <c r="Z654" s="297"/>
    </row>
    <row r="655" spans="1:26" ht="15.75" customHeight="1">
      <c r="A655" s="297"/>
      <c r="B655" s="297"/>
      <c r="C655" s="297"/>
      <c r="D655" s="297"/>
      <c r="E655" s="297"/>
      <c r="F655" s="297"/>
      <c r="G655" s="297"/>
      <c r="H655" s="297"/>
      <c r="I655" s="297"/>
      <c r="J655" s="297"/>
      <c r="K655" s="297"/>
      <c r="L655" s="297"/>
      <c r="M655" s="297"/>
      <c r="N655" s="735"/>
      <c r="O655" s="735"/>
      <c r="P655" s="297"/>
      <c r="Q655" s="297"/>
      <c r="R655" s="297"/>
      <c r="S655" s="297"/>
      <c r="T655" s="297"/>
      <c r="U655" s="297"/>
      <c r="V655" s="297"/>
      <c r="W655" s="297"/>
      <c r="X655" s="297"/>
      <c r="Y655" s="297"/>
      <c r="Z655" s="297"/>
    </row>
    <row r="656" spans="1:26" ht="15.75" customHeight="1">
      <c r="A656" s="297"/>
      <c r="B656" s="297"/>
      <c r="C656" s="297"/>
      <c r="D656" s="297"/>
      <c r="E656" s="297"/>
      <c r="F656" s="297"/>
      <c r="G656" s="297"/>
      <c r="H656" s="297"/>
      <c r="I656" s="297"/>
      <c r="J656" s="297"/>
      <c r="K656" s="297"/>
      <c r="L656" s="297"/>
      <c r="M656" s="297"/>
      <c r="N656" s="735"/>
      <c r="O656" s="735"/>
      <c r="P656" s="297"/>
      <c r="Q656" s="297"/>
      <c r="R656" s="297"/>
      <c r="S656" s="297"/>
      <c r="T656" s="297"/>
      <c r="U656" s="297"/>
      <c r="V656" s="297"/>
      <c r="W656" s="297"/>
      <c r="X656" s="297"/>
      <c r="Y656" s="297"/>
      <c r="Z656" s="297"/>
    </row>
    <row r="657" spans="1:26" ht="15.75" customHeight="1">
      <c r="A657" s="297"/>
      <c r="B657" s="297"/>
      <c r="C657" s="297"/>
      <c r="D657" s="297"/>
      <c r="E657" s="297"/>
      <c r="F657" s="297"/>
      <c r="G657" s="297"/>
      <c r="H657" s="297"/>
      <c r="I657" s="297"/>
      <c r="J657" s="297"/>
      <c r="K657" s="297"/>
      <c r="L657" s="297"/>
      <c r="M657" s="297"/>
      <c r="N657" s="735"/>
      <c r="O657" s="735"/>
      <c r="P657" s="297"/>
      <c r="Q657" s="297"/>
      <c r="R657" s="297"/>
      <c r="S657" s="297"/>
      <c r="T657" s="297"/>
      <c r="U657" s="297"/>
      <c r="V657" s="297"/>
      <c r="W657" s="297"/>
      <c r="X657" s="297"/>
      <c r="Y657" s="297"/>
      <c r="Z657" s="297"/>
    </row>
    <row r="658" spans="1:26" ht="15.75" customHeight="1">
      <c r="A658" s="297"/>
      <c r="B658" s="297"/>
      <c r="C658" s="297"/>
      <c r="D658" s="297"/>
      <c r="E658" s="297"/>
      <c r="F658" s="297"/>
      <c r="G658" s="297"/>
      <c r="H658" s="297"/>
      <c r="I658" s="297"/>
      <c r="J658" s="297"/>
      <c r="K658" s="297"/>
      <c r="L658" s="297"/>
      <c r="M658" s="297"/>
      <c r="N658" s="735"/>
      <c r="O658" s="735"/>
      <c r="P658" s="297"/>
      <c r="Q658" s="297"/>
      <c r="R658" s="297"/>
      <c r="S658" s="297"/>
      <c r="T658" s="297"/>
      <c r="U658" s="297"/>
      <c r="V658" s="297"/>
      <c r="W658" s="297"/>
      <c r="X658" s="297"/>
      <c r="Y658" s="297"/>
      <c r="Z658" s="297"/>
    </row>
    <row r="659" spans="1:26" ht="15.75" customHeight="1">
      <c r="A659" s="297"/>
      <c r="B659" s="297"/>
      <c r="C659" s="297"/>
      <c r="D659" s="297"/>
      <c r="E659" s="297"/>
      <c r="F659" s="297"/>
      <c r="G659" s="297"/>
      <c r="H659" s="297"/>
      <c r="I659" s="297"/>
      <c r="J659" s="297"/>
      <c r="K659" s="297"/>
      <c r="L659" s="297"/>
      <c r="M659" s="297"/>
      <c r="N659" s="735"/>
      <c r="O659" s="735"/>
      <c r="P659" s="297"/>
      <c r="Q659" s="297"/>
      <c r="R659" s="297"/>
      <c r="S659" s="297"/>
      <c r="T659" s="297"/>
      <c r="U659" s="297"/>
      <c r="V659" s="297"/>
      <c r="W659" s="297"/>
      <c r="X659" s="297"/>
      <c r="Y659" s="297"/>
      <c r="Z659" s="297"/>
    </row>
    <row r="660" spans="1:26" ht="15.75" customHeight="1">
      <c r="A660" s="297"/>
      <c r="B660" s="297"/>
      <c r="C660" s="297"/>
      <c r="D660" s="297"/>
      <c r="E660" s="297"/>
      <c r="F660" s="297"/>
      <c r="G660" s="297"/>
      <c r="H660" s="297"/>
      <c r="I660" s="297"/>
      <c r="J660" s="297"/>
      <c r="K660" s="297"/>
      <c r="L660" s="297"/>
      <c r="M660" s="297"/>
      <c r="N660" s="735"/>
      <c r="O660" s="735"/>
      <c r="P660" s="297"/>
      <c r="Q660" s="297"/>
      <c r="R660" s="297"/>
      <c r="S660" s="297"/>
      <c r="T660" s="297"/>
      <c r="U660" s="297"/>
      <c r="V660" s="297"/>
      <c r="W660" s="297"/>
      <c r="X660" s="297"/>
      <c r="Y660" s="297"/>
      <c r="Z660" s="297"/>
    </row>
    <row r="661" spans="1:26" ht="15.75" customHeight="1">
      <c r="A661" s="297"/>
      <c r="B661" s="297"/>
      <c r="C661" s="297"/>
      <c r="D661" s="297"/>
      <c r="E661" s="297"/>
      <c r="F661" s="297"/>
      <c r="G661" s="297"/>
      <c r="H661" s="297"/>
      <c r="I661" s="297"/>
      <c r="J661" s="297"/>
      <c r="K661" s="297"/>
      <c r="L661" s="297"/>
      <c r="M661" s="297"/>
      <c r="N661" s="735"/>
      <c r="O661" s="735"/>
      <c r="P661" s="297"/>
      <c r="Q661" s="297"/>
      <c r="R661" s="297"/>
      <c r="S661" s="297"/>
      <c r="T661" s="297"/>
      <c r="U661" s="297"/>
      <c r="V661" s="297"/>
      <c r="W661" s="297"/>
      <c r="X661" s="297"/>
      <c r="Y661" s="297"/>
      <c r="Z661" s="297"/>
    </row>
    <row r="662" spans="1:26" ht="15.75" customHeight="1">
      <c r="A662" s="297"/>
      <c r="B662" s="297"/>
      <c r="C662" s="297"/>
      <c r="D662" s="297"/>
      <c r="E662" s="297"/>
      <c r="F662" s="297"/>
      <c r="G662" s="297"/>
      <c r="H662" s="297"/>
      <c r="I662" s="297"/>
      <c r="J662" s="297"/>
      <c r="K662" s="297"/>
      <c r="L662" s="297"/>
      <c r="M662" s="297"/>
      <c r="N662" s="735"/>
      <c r="O662" s="735"/>
      <c r="P662" s="297"/>
      <c r="Q662" s="297"/>
      <c r="R662" s="297"/>
      <c r="S662" s="297"/>
      <c r="T662" s="297"/>
      <c r="U662" s="297"/>
      <c r="V662" s="297"/>
      <c r="W662" s="297"/>
      <c r="X662" s="297"/>
      <c r="Y662" s="297"/>
      <c r="Z662" s="297"/>
    </row>
    <row r="663" spans="1:26" ht="15.75" customHeight="1">
      <c r="A663" s="297"/>
      <c r="B663" s="297"/>
      <c r="C663" s="297"/>
      <c r="D663" s="297"/>
      <c r="E663" s="297"/>
      <c r="F663" s="297"/>
      <c r="G663" s="297"/>
      <c r="H663" s="297"/>
      <c r="I663" s="297"/>
      <c r="J663" s="297"/>
      <c r="K663" s="297"/>
      <c r="L663" s="297"/>
      <c r="M663" s="297"/>
      <c r="N663" s="735"/>
      <c r="O663" s="735"/>
      <c r="P663" s="297"/>
      <c r="Q663" s="297"/>
      <c r="R663" s="297"/>
      <c r="S663" s="297"/>
      <c r="T663" s="297"/>
      <c r="U663" s="297"/>
      <c r="V663" s="297"/>
      <c r="W663" s="297"/>
      <c r="X663" s="297"/>
      <c r="Y663" s="297"/>
      <c r="Z663" s="297"/>
    </row>
    <row r="664" spans="1:26" ht="15.75" customHeight="1">
      <c r="A664" s="297"/>
      <c r="B664" s="297"/>
      <c r="C664" s="297"/>
      <c r="D664" s="297"/>
      <c r="E664" s="297"/>
      <c r="F664" s="297"/>
      <c r="G664" s="297"/>
      <c r="H664" s="297"/>
      <c r="I664" s="297"/>
      <c r="J664" s="297"/>
      <c r="K664" s="297"/>
      <c r="L664" s="297"/>
      <c r="M664" s="297"/>
      <c r="N664" s="735"/>
      <c r="O664" s="735"/>
      <c r="P664" s="297"/>
      <c r="Q664" s="297"/>
      <c r="R664" s="297"/>
      <c r="S664" s="297"/>
      <c r="T664" s="297"/>
      <c r="U664" s="297"/>
      <c r="V664" s="297"/>
      <c r="W664" s="297"/>
      <c r="X664" s="297"/>
      <c r="Y664" s="297"/>
      <c r="Z664" s="297"/>
    </row>
    <row r="665" spans="1:26" ht="15.75" customHeight="1">
      <c r="A665" s="297"/>
      <c r="B665" s="297"/>
      <c r="C665" s="297"/>
      <c r="D665" s="297"/>
      <c r="E665" s="297"/>
      <c r="F665" s="297"/>
      <c r="G665" s="297"/>
      <c r="H665" s="297"/>
      <c r="I665" s="297"/>
      <c r="J665" s="297"/>
      <c r="K665" s="297"/>
      <c r="L665" s="297"/>
      <c r="M665" s="297"/>
      <c r="N665" s="735"/>
      <c r="O665" s="735"/>
      <c r="P665" s="297"/>
      <c r="Q665" s="297"/>
      <c r="R665" s="297"/>
      <c r="S665" s="297"/>
      <c r="T665" s="297"/>
      <c r="U665" s="297"/>
      <c r="V665" s="297"/>
      <c r="W665" s="297"/>
      <c r="X665" s="297"/>
      <c r="Y665" s="297"/>
      <c r="Z665" s="297"/>
    </row>
    <row r="666" spans="1:26" ht="15.75" customHeight="1">
      <c r="A666" s="297"/>
      <c r="B666" s="297"/>
      <c r="C666" s="297"/>
      <c r="D666" s="297"/>
      <c r="E666" s="297"/>
      <c r="F666" s="297"/>
      <c r="G666" s="297"/>
      <c r="H666" s="297"/>
      <c r="I666" s="297"/>
      <c r="J666" s="297"/>
      <c r="K666" s="297"/>
      <c r="L666" s="297"/>
      <c r="M666" s="297"/>
      <c r="N666" s="735"/>
      <c r="O666" s="735"/>
      <c r="P666" s="297"/>
      <c r="Q666" s="297"/>
      <c r="R666" s="297"/>
      <c r="S666" s="297"/>
      <c r="T666" s="297"/>
      <c r="U666" s="297"/>
      <c r="V666" s="297"/>
      <c r="W666" s="297"/>
      <c r="X666" s="297"/>
      <c r="Y666" s="297"/>
      <c r="Z666" s="297"/>
    </row>
    <row r="667" spans="1:26" ht="15.75" customHeight="1">
      <c r="A667" s="297"/>
      <c r="B667" s="297"/>
      <c r="C667" s="297"/>
      <c r="D667" s="297"/>
      <c r="E667" s="297"/>
      <c r="F667" s="297"/>
      <c r="G667" s="297"/>
      <c r="H667" s="297"/>
      <c r="I667" s="297"/>
      <c r="J667" s="297"/>
      <c r="K667" s="297"/>
      <c r="L667" s="297"/>
      <c r="M667" s="297"/>
      <c r="N667" s="735"/>
      <c r="O667" s="735"/>
      <c r="P667" s="297"/>
      <c r="Q667" s="297"/>
      <c r="R667" s="297"/>
      <c r="S667" s="297"/>
      <c r="T667" s="297"/>
      <c r="U667" s="297"/>
      <c r="V667" s="297"/>
      <c r="W667" s="297"/>
      <c r="X667" s="297"/>
      <c r="Y667" s="297"/>
      <c r="Z667" s="297"/>
    </row>
    <row r="668" spans="1:26" ht="15.75" customHeight="1">
      <c r="A668" s="297"/>
      <c r="B668" s="297"/>
      <c r="C668" s="297"/>
      <c r="D668" s="297"/>
      <c r="E668" s="297"/>
      <c r="F668" s="297"/>
      <c r="G668" s="297"/>
      <c r="H668" s="297"/>
      <c r="I668" s="297"/>
      <c r="J668" s="297"/>
      <c r="K668" s="297"/>
      <c r="L668" s="297"/>
      <c r="M668" s="297"/>
      <c r="N668" s="735"/>
      <c r="O668" s="735"/>
      <c r="P668" s="297"/>
      <c r="Q668" s="297"/>
      <c r="R668" s="297"/>
      <c r="S668" s="297"/>
      <c r="T668" s="297"/>
      <c r="U668" s="297"/>
      <c r="V668" s="297"/>
      <c r="W668" s="297"/>
      <c r="X668" s="297"/>
      <c r="Y668" s="297"/>
      <c r="Z668" s="297"/>
    </row>
    <row r="669" spans="1:26" ht="15.75" customHeight="1">
      <c r="A669" s="297"/>
      <c r="B669" s="297"/>
      <c r="C669" s="297"/>
      <c r="D669" s="297"/>
      <c r="E669" s="297"/>
      <c r="F669" s="297"/>
      <c r="G669" s="297"/>
      <c r="H669" s="297"/>
      <c r="I669" s="297"/>
      <c r="J669" s="297"/>
      <c r="K669" s="297"/>
      <c r="L669" s="297"/>
      <c r="M669" s="297"/>
      <c r="N669" s="735"/>
      <c r="O669" s="735"/>
      <c r="P669" s="297"/>
      <c r="Q669" s="297"/>
      <c r="R669" s="297"/>
      <c r="S669" s="297"/>
      <c r="T669" s="297"/>
      <c r="U669" s="297"/>
      <c r="V669" s="297"/>
      <c r="W669" s="297"/>
      <c r="X669" s="297"/>
      <c r="Y669" s="297"/>
      <c r="Z669" s="297"/>
    </row>
    <row r="670" spans="1:26" ht="15.75" customHeight="1">
      <c r="A670" s="297"/>
      <c r="B670" s="297"/>
      <c r="C670" s="297"/>
      <c r="D670" s="297"/>
      <c r="E670" s="297"/>
      <c r="F670" s="297"/>
      <c r="G670" s="297"/>
      <c r="H670" s="297"/>
      <c r="I670" s="297"/>
      <c r="J670" s="297"/>
      <c r="K670" s="297"/>
      <c r="L670" s="297"/>
      <c r="M670" s="297"/>
      <c r="N670" s="735"/>
      <c r="O670" s="735"/>
      <c r="P670" s="297"/>
      <c r="Q670" s="297"/>
      <c r="R670" s="297"/>
      <c r="S670" s="297"/>
      <c r="T670" s="297"/>
      <c r="U670" s="297"/>
      <c r="V670" s="297"/>
      <c r="W670" s="297"/>
      <c r="X670" s="297"/>
      <c r="Y670" s="297"/>
      <c r="Z670" s="297"/>
    </row>
    <row r="671" spans="1:26" ht="15.75" customHeight="1">
      <c r="A671" s="297"/>
      <c r="B671" s="297"/>
      <c r="C671" s="297"/>
      <c r="D671" s="297"/>
      <c r="E671" s="297"/>
      <c r="F671" s="297"/>
      <c r="G671" s="297"/>
      <c r="H671" s="297"/>
      <c r="I671" s="297"/>
      <c r="J671" s="297"/>
      <c r="K671" s="297"/>
      <c r="L671" s="297"/>
      <c r="M671" s="297"/>
      <c r="N671" s="735"/>
      <c r="O671" s="735"/>
      <c r="P671" s="297"/>
      <c r="Q671" s="297"/>
      <c r="R671" s="297"/>
      <c r="S671" s="297"/>
      <c r="T671" s="297"/>
      <c r="U671" s="297"/>
      <c r="V671" s="297"/>
      <c r="W671" s="297"/>
      <c r="X671" s="297"/>
      <c r="Y671" s="297"/>
      <c r="Z671" s="297"/>
    </row>
    <row r="672" spans="1:26" ht="15.75" customHeight="1">
      <c r="A672" s="297"/>
      <c r="B672" s="297"/>
      <c r="C672" s="297"/>
      <c r="D672" s="297"/>
      <c r="E672" s="297"/>
      <c r="F672" s="297"/>
      <c r="G672" s="297"/>
      <c r="H672" s="297"/>
      <c r="I672" s="297"/>
      <c r="J672" s="297"/>
      <c r="K672" s="297"/>
      <c r="L672" s="297"/>
      <c r="M672" s="297"/>
      <c r="N672" s="735"/>
      <c r="O672" s="735"/>
      <c r="P672" s="297"/>
      <c r="Q672" s="297"/>
      <c r="R672" s="297"/>
      <c r="S672" s="297"/>
      <c r="T672" s="297"/>
      <c r="U672" s="297"/>
      <c r="V672" s="297"/>
      <c r="W672" s="297"/>
      <c r="X672" s="297"/>
      <c r="Y672" s="297"/>
      <c r="Z672" s="297"/>
    </row>
    <row r="673" spans="1:26" ht="15.75" customHeight="1">
      <c r="A673" s="297"/>
      <c r="B673" s="297"/>
      <c r="C673" s="297"/>
      <c r="D673" s="297"/>
      <c r="E673" s="297"/>
      <c r="F673" s="297"/>
      <c r="G673" s="297"/>
      <c r="H673" s="297"/>
      <c r="I673" s="297"/>
      <c r="J673" s="297"/>
      <c r="K673" s="297"/>
      <c r="L673" s="297"/>
      <c r="M673" s="297"/>
      <c r="N673" s="735"/>
      <c r="O673" s="735"/>
      <c r="P673" s="297"/>
      <c r="Q673" s="297"/>
      <c r="R673" s="297"/>
      <c r="S673" s="297"/>
      <c r="T673" s="297"/>
      <c r="U673" s="297"/>
      <c r="V673" s="297"/>
      <c r="W673" s="297"/>
      <c r="X673" s="297"/>
      <c r="Y673" s="297"/>
      <c r="Z673" s="297"/>
    </row>
    <row r="674" spans="1:26" ht="15.75" customHeight="1">
      <c r="A674" s="297"/>
      <c r="B674" s="297"/>
      <c r="C674" s="297"/>
      <c r="D674" s="297"/>
      <c r="E674" s="297"/>
      <c r="F674" s="297"/>
      <c r="G674" s="297"/>
      <c r="H674" s="297"/>
      <c r="I674" s="297"/>
      <c r="J674" s="297"/>
      <c r="K674" s="297"/>
      <c r="L674" s="297"/>
      <c r="M674" s="297"/>
      <c r="N674" s="735"/>
      <c r="O674" s="735"/>
      <c r="P674" s="297"/>
      <c r="Q674" s="297"/>
      <c r="R674" s="297"/>
      <c r="S674" s="297"/>
      <c r="T674" s="297"/>
      <c r="U674" s="297"/>
      <c r="V674" s="297"/>
      <c r="W674" s="297"/>
      <c r="X674" s="297"/>
      <c r="Y674" s="297"/>
      <c r="Z674" s="297"/>
    </row>
    <row r="675" spans="1:26" ht="15.75" customHeight="1">
      <c r="A675" s="297"/>
      <c r="B675" s="297"/>
      <c r="C675" s="297"/>
      <c r="D675" s="297"/>
      <c r="E675" s="297"/>
      <c r="F675" s="297"/>
      <c r="G675" s="297"/>
      <c r="H675" s="297"/>
      <c r="I675" s="297"/>
      <c r="J675" s="297"/>
      <c r="K675" s="297"/>
      <c r="L675" s="297"/>
      <c r="M675" s="297"/>
      <c r="N675" s="735"/>
      <c r="O675" s="735"/>
      <c r="P675" s="297"/>
      <c r="Q675" s="297"/>
      <c r="R675" s="297"/>
      <c r="S675" s="297"/>
      <c r="T675" s="297"/>
      <c r="U675" s="297"/>
      <c r="V675" s="297"/>
      <c r="W675" s="297"/>
      <c r="X675" s="297"/>
      <c r="Y675" s="297"/>
      <c r="Z675" s="297"/>
    </row>
    <row r="676" spans="1:26" ht="15.75" customHeight="1">
      <c r="A676" s="297"/>
      <c r="B676" s="297"/>
      <c r="C676" s="297"/>
      <c r="D676" s="297"/>
      <c r="E676" s="297"/>
      <c r="F676" s="297"/>
      <c r="G676" s="297"/>
      <c r="H676" s="297"/>
      <c r="I676" s="297"/>
      <c r="J676" s="297"/>
      <c r="K676" s="297"/>
      <c r="L676" s="297"/>
      <c r="M676" s="297"/>
      <c r="N676" s="735"/>
      <c r="O676" s="735"/>
      <c r="P676" s="297"/>
      <c r="Q676" s="297"/>
      <c r="R676" s="297"/>
      <c r="S676" s="297"/>
      <c r="T676" s="297"/>
      <c r="U676" s="297"/>
      <c r="V676" s="297"/>
      <c r="W676" s="297"/>
      <c r="X676" s="297"/>
      <c r="Y676" s="297"/>
      <c r="Z676" s="297"/>
    </row>
    <row r="677" spans="1:26" ht="15.75" customHeight="1">
      <c r="A677" s="297"/>
      <c r="B677" s="297"/>
      <c r="C677" s="297"/>
      <c r="D677" s="297"/>
      <c r="E677" s="297"/>
      <c r="F677" s="297"/>
      <c r="G677" s="297"/>
      <c r="H677" s="297"/>
      <c r="I677" s="297"/>
      <c r="J677" s="297"/>
      <c r="K677" s="297"/>
      <c r="L677" s="297"/>
      <c r="M677" s="297"/>
      <c r="N677" s="735"/>
      <c r="O677" s="735"/>
      <c r="P677" s="297"/>
      <c r="Q677" s="297"/>
      <c r="R677" s="297"/>
      <c r="S677" s="297"/>
      <c r="T677" s="297"/>
      <c r="U677" s="297"/>
      <c r="V677" s="297"/>
      <c r="W677" s="297"/>
      <c r="X677" s="297"/>
      <c r="Y677" s="297"/>
      <c r="Z677" s="297"/>
    </row>
    <row r="678" spans="1:26" ht="15.75" customHeight="1">
      <c r="A678" s="297"/>
      <c r="B678" s="297"/>
      <c r="C678" s="297"/>
      <c r="D678" s="297"/>
      <c r="E678" s="297"/>
      <c r="F678" s="297"/>
      <c r="G678" s="297"/>
      <c r="H678" s="297"/>
      <c r="I678" s="297"/>
      <c r="J678" s="297"/>
      <c r="K678" s="297"/>
      <c r="L678" s="297"/>
      <c r="M678" s="297"/>
      <c r="N678" s="735"/>
      <c r="O678" s="735"/>
      <c r="P678" s="297"/>
      <c r="Q678" s="297"/>
      <c r="R678" s="297"/>
      <c r="S678" s="297"/>
      <c r="T678" s="297"/>
      <c r="U678" s="297"/>
      <c r="V678" s="297"/>
      <c r="W678" s="297"/>
      <c r="X678" s="297"/>
      <c r="Y678" s="297"/>
      <c r="Z678" s="297"/>
    </row>
    <row r="679" spans="1:26" ht="15.75" customHeight="1">
      <c r="A679" s="297"/>
      <c r="B679" s="297"/>
      <c r="C679" s="297"/>
      <c r="D679" s="297"/>
      <c r="E679" s="297"/>
      <c r="F679" s="297"/>
      <c r="G679" s="297"/>
      <c r="H679" s="297"/>
      <c r="I679" s="297"/>
      <c r="J679" s="297"/>
      <c r="K679" s="297"/>
      <c r="L679" s="297"/>
      <c r="M679" s="297"/>
      <c r="N679" s="735"/>
      <c r="O679" s="735"/>
      <c r="P679" s="297"/>
      <c r="Q679" s="297"/>
      <c r="R679" s="297"/>
      <c r="S679" s="297"/>
      <c r="T679" s="297"/>
      <c r="U679" s="297"/>
      <c r="V679" s="297"/>
      <c r="W679" s="297"/>
      <c r="X679" s="297"/>
      <c r="Y679" s="297"/>
      <c r="Z679" s="297"/>
    </row>
    <row r="680" spans="1:26" ht="15.75" customHeight="1">
      <c r="A680" s="297"/>
      <c r="B680" s="297"/>
      <c r="C680" s="297"/>
      <c r="D680" s="297"/>
      <c r="E680" s="297"/>
      <c r="F680" s="297"/>
      <c r="G680" s="297"/>
      <c r="H680" s="297"/>
      <c r="I680" s="297"/>
      <c r="J680" s="297"/>
      <c r="K680" s="297"/>
      <c r="L680" s="297"/>
      <c r="M680" s="297"/>
      <c r="N680" s="735"/>
      <c r="O680" s="735"/>
      <c r="P680" s="297"/>
      <c r="Q680" s="297"/>
      <c r="R680" s="297"/>
      <c r="S680" s="297"/>
      <c r="T680" s="297"/>
      <c r="U680" s="297"/>
      <c r="V680" s="297"/>
      <c r="W680" s="297"/>
      <c r="X680" s="297"/>
      <c r="Y680" s="297"/>
      <c r="Z680" s="297"/>
    </row>
    <row r="681" spans="1:26" ht="15.75" customHeight="1">
      <c r="A681" s="297"/>
      <c r="B681" s="297"/>
      <c r="C681" s="297"/>
      <c r="D681" s="297"/>
      <c r="E681" s="297"/>
      <c r="F681" s="297"/>
      <c r="G681" s="297"/>
      <c r="H681" s="297"/>
      <c r="I681" s="297"/>
      <c r="J681" s="297"/>
      <c r="K681" s="297"/>
      <c r="L681" s="297"/>
      <c r="M681" s="297"/>
      <c r="N681" s="735"/>
      <c r="O681" s="735"/>
      <c r="P681" s="297"/>
      <c r="Q681" s="297"/>
      <c r="R681" s="297"/>
      <c r="S681" s="297"/>
      <c r="T681" s="297"/>
      <c r="U681" s="297"/>
      <c r="V681" s="297"/>
      <c r="W681" s="297"/>
      <c r="X681" s="297"/>
      <c r="Y681" s="297"/>
      <c r="Z681" s="297"/>
    </row>
    <row r="682" spans="1:26" ht="15.75" customHeight="1">
      <c r="A682" s="297"/>
      <c r="B682" s="297"/>
      <c r="C682" s="297"/>
      <c r="D682" s="297"/>
      <c r="E682" s="297"/>
      <c r="F682" s="297"/>
      <c r="G682" s="297"/>
      <c r="H682" s="297"/>
      <c r="I682" s="297"/>
      <c r="J682" s="297"/>
      <c r="K682" s="297"/>
      <c r="L682" s="297"/>
      <c r="M682" s="297"/>
      <c r="N682" s="735"/>
      <c r="O682" s="735"/>
      <c r="P682" s="297"/>
      <c r="Q682" s="297"/>
      <c r="R682" s="297"/>
      <c r="S682" s="297"/>
      <c r="T682" s="297"/>
      <c r="U682" s="297"/>
      <c r="V682" s="297"/>
      <c r="W682" s="297"/>
      <c r="X682" s="297"/>
      <c r="Y682" s="297"/>
      <c r="Z682" s="297"/>
    </row>
    <row r="683" spans="1:26" ht="15.75" customHeight="1">
      <c r="A683" s="297"/>
      <c r="B683" s="297"/>
      <c r="C683" s="297"/>
      <c r="D683" s="297"/>
      <c r="E683" s="297"/>
      <c r="F683" s="297"/>
      <c r="G683" s="297"/>
      <c r="H683" s="297"/>
      <c r="I683" s="297"/>
      <c r="J683" s="297"/>
      <c r="K683" s="297"/>
      <c r="L683" s="297"/>
      <c r="M683" s="297"/>
      <c r="N683" s="735"/>
      <c r="O683" s="735"/>
      <c r="P683" s="297"/>
      <c r="Q683" s="297"/>
      <c r="R683" s="297"/>
      <c r="S683" s="297"/>
      <c r="T683" s="297"/>
      <c r="U683" s="297"/>
      <c r="V683" s="297"/>
      <c r="W683" s="297"/>
      <c r="X683" s="297"/>
      <c r="Y683" s="297"/>
      <c r="Z683" s="297"/>
    </row>
    <row r="684" spans="1:26" ht="15.75" customHeight="1">
      <c r="A684" s="297"/>
      <c r="B684" s="297"/>
      <c r="C684" s="297"/>
      <c r="D684" s="297"/>
      <c r="E684" s="297"/>
      <c r="F684" s="297"/>
      <c r="G684" s="297"/>
      <c r="H684" s="297"/>
      <c r="I684" s="297"/>
      <c r="J684" s="297"/>
      <c r="K684" s="297"/>
      <c r="L684" s="297"/>
      <c r="M684" s="297"/>
      <c r="N684" s="735"/>
      <c r="O684" s="735"/>
      <c r="P684" s="297"/>
      <c r="Q684" s="297"/>
      <c r="R684" s="297"/>
      <c r="S684" s="297"/>
      <c r="T684" s="297"/>
      <c r="U684" s="297"/>
      <c r="V684" s="297"/>
      <c r="W684" s="297"/>
      <c r="X684" s="297"/>
      <c r="Y684" s="297"/>
      <c r="Z684" s="297"/>
    </row>
    <row r="685" spans="1:26" ht="15.75" customHeight="1">
      <c r="A685" s="297"/>
      <c r="B685" s="297"/>
      <c r="C685" s="297"/>
      <c r="D685" s="297"/>
      <c r="E685" s="297"/>
      <c r="F685" s="297"/>
      <c r="G685" s="297"/>
      <c r="H685" s="297"/>
      <c r="I685" s="297"/>
      <c r="J685" s="297"/>
      <c r="K685" s="297"/>
      <c r="L685" s="297"/>
      <c r="M685" s="297"/>
      <c r="N685" s="735"/>
      <c r="O685" s="735"/>
      <c r="P685" s="297"/>
      <c r="Q685" s="297"/>
      <c r="R685" s="297"/>
      <c r="S685" s="297"/>
      <c r="T685" s="297"/>
      <c r="U685" s="297"/>
      <c r="V685" s="297"/>
      <c r="W685" s="297"/>
      <c r="X685" s="297"/>
      <c r="Y685" s="297"/>
      <c r="Z685" s="297"/>
    </row>
    <row r="686" spans="1:26" ht="15.75" customHeight="1">
      <c r="A686" s="297"/>
      <c r="B686" s="297"/>
      <c r="C686" s="297"/>
      <c r="D686" s="297"/>
      <c r="E686" s="297"/>
      <c r="F686" s="297"/>
      <c r="G686" s="297"/>
      <c r="H686" s="297"/>
      <c r="I686" s="297"/>
      <c r="J686" s="297"/>
      <c r="K686" s="297"/>
      <c r="L686" s="297"/>
      <c r="M686" s="297"/>
      <c r="N686" s="735"/>
      <c r="O686" s="735"/>
      <c r="P686" s="297"/>
      <c r="Q686" s="297"/>
      <c r="R686" s="297"/>
      <c r="S686" s="297"/>
      <c r="T686" s="297"/>
      <c r="U686" s="297"/>
      <c r="V686" s="297"/>
      <c r="W686" s="297"/>
      <c r="X686" s="297"/>
      <c r="Y686" s="297"/>
      <c r="Z686" s="297"/>
    </row>
    <row r="687" spans="1:26" ht="15.75" customHeight="1">
      <c r="A687" s="297"/>
      <c r="B687" s="297"/>
      <c r="C687" s="297"/>
      <c r="D687" s="297"/>
      <c r="E687" s="297"/>
      <c r="F687" s="297"/>
      <c r="G687" s="297"/>
      <c r="H687" s="297"/>
      <c r="I687" s="297"/>
      <c r="J687" s="297"/>
      <c r="K687" s="297"/>
      <c r="L687" s="297"/>
      <c r="M687" s="297"/>
      <c r="N687" s="735"/>
      <c r="O687" s="735"/>
      <c r="P687" s="297"/>
      <c r="Q687" s="297"/>
      <c r="R687" s="297"/>
      <c r="S687" s="297"/>
      <c r="T687" s="297"/>
      <c r="U687" s="297"/>
      <c r="V687" s="297"/>
      <c r="W687" s="297"/>
      <c r="X687" s="297"/>
      <c r="Y687" s="297"/>
      <c r="Z687" s="297"/>
    </row>
    <row r="688" spans="1:26" ht="15.75" customHeight="1">
      <c r="A688" s="297"/>
      <c r="B688" s="297"/>
      <c r="C688" s="297"/>
      <c r="D688" s="297"/>
      <c r="E688" s="297"/>
      <c r="F688" s="297"/>
      <c r="G688" s="297"/>
      <c r="H688" s="297"/>
      <c r="I688" s="297"/>
      <c r="J688" s="297"/>
      <c r="K688" s="297"/>
      <c r="L688" s="297"/>
      <c r="M688" s="297"/>
      <c r="N688" s="735"/>
      <c r="O688" s="735"/>
      <c r="P688" s="297"/>
      <c r="Q688" s="297"/>
      <c r="R688" s="297"/>
      <c r="S688" s="297"/>
      <c r="T688" s="297"/>
      <c r="U688" s="297"/>
      <c r="V688" s="297"/>
      <c r="W688" s="297"/>
      <c r="X688" s="297"/>
      <c r="Y688" s="297"/>
      <c r="Z688" s="297"/>
    </row>
    <row r="689" spans="1:26" ht="15.75" customHeight="1">
      <c r="A689" s="297"/>
      <c r="B689" s="297"/>
      <c r="C689" s="297"/>
      <c r="D689" s="297"/>
      <c r="E689" s="297"/>
      <c r="F689" s="297"/>
      <c r="G689" s="297"/>
      <c r="H689" s="297"/>
      <c r="I689" s="297"/>
      <c r="J689" s="297"/>
      <c r="K689" s="297"/>
      <c r="L689" s="297"/>
      <c r="M689" s="297"/>
      <c r="N689" s="735"/>
      <c r="O689" s="735"/>
      <c r="P689" s="297"/>
      <c r="Q689" s="297"/>
      <c r="R689" s="297"/>
      <c r="S689" s="297"/>
      <c r="T689" s="297"/>
      <c r="U689" s="297"/>
      <c r="V689" s="297"/>
      <c r="W689" s="297"/>
      <c r="X689" s="297"/>
      <c r="Y689" s="297"/>
      <c r="Z689" s="297"/>
    </row>
    <row r="690" spans="1:26" ht="15.75" customHeight="1">
      <c r="A690" s="297"/>
      <c r="B690" s="297"/>
      <c r="C690" s="297"/>
      <c r="D690" s="297"/>
      <c r="E690" s="297"/>
      <c r="F690" s="297"/>
      <c r="G690" s="297"/>
      <c r="H690" s="297"/>
      <c r="I690" s="297"/>
      <c r="J690" s="297"/>
      <c r="K690" s="297"/>
      <c r="L690" s="297"/>
      <c r="M690" s="297"/>
      <c r="N690" s="735"/>
      <c r="O690" s="735"/>
      <c r="P690" s="297"/>
      <c r="Q690" s="297"/>
      <c r="R690" s="297"/>
      <c r="S690" s="297"/>
      <c r="T690" s="297"/>
      <c r="U690" s="297"/>
      <c r="V690" s="297"/>
      <c r="W690" s="297"/>
      <c r="X690" s="297"/>
      <c r="Y690" s="297"/>
      <c r="Z690" s="297"/>
    </row>
    <row r="691" spans="1:26" ht="15.75" customHeight="1">
      <c r="A691" s="297"/>
      <c r="B691" s="297"/>
      <c r="C691" s="297"/>
      <c r="D691" s="297"/>
      <c r="E691" s="297"/>
      <c r="F691" s="297"/>
      <c r="G691" s="297"/>
      <c r="H691" s="297"/>
      <c r="I691" s="297"/>
      <c r="J691" s="297"/>
      <c r="K691" s="297"/>
      <c r="L691" s="297"/>
      <c r="M691" s="297"/>
      <c r="N691" s="735"/>
      <c r="O691" s="735"/>
      <c r="P691" s="297"/>
      <c r="Q691" s="297"/>
      <c r="R691" s="297"/>
      <c r="S691" s="297"/>
      <c r="T691" s="297"/>
      <c r="U691" s="297"/>
      <c r="V691" s="297"/>
      <c r="W691" s="297"/>
      <c r="X691" s="297"/>
      <c r="Y691" s="297"/>
      <c r="Z691" s="297"/>
    </row>
    <row r="692" spans="1:26" ht="15.75" customHeight="1">
      <c r="A692" s="297"/>
      <c r="B692" s="297"/>
      <c r="C692" s="297"/>
      <c r="D692" s="297"/>
      <c r="E692" s="297"/>
      <c r="F692" s="297"/>
      <c r="G692" s="297"/>
      <c r="H692" s="297"/>
      <c r="I692" s="297"/>
      <c r="J692" s="297"/>
      <c r="K692" s="297"/>
      <c r="L692" s="297"/>
      <c r="M692" s="297"/>
      <c r="N692" s="735"/>
      <c r="O692" s="735"/>
      <c r="P692" s="297"/>
      <c r="Q692" s="297"/>
      <c r="R692" s="297"/>
      <c r="S692" s="297"/>
      <c r="T692" s="297"/>
      <c r="U692" s="297"/>
      <c r="V692" s="297"/>
      <c r="W692" s="297"/>
      <c r="X692" s="297"/>
      <c r="Y692" s="297"/>
      <c r="Z692" s="297"/>
    </row>
    <row r="693" spans="1:26" ht="15.75" customHeight="1">
      <c r="A693" s="297"/>
      <c r="B693" s="297"/>
      <c r="C693" s="297"/>
      <c r="D693" s="297"/>
      <c r="E693" s="297"/>
      <c r="F693" s="297"/>
      <c r="G693" s="297"/>
      <c r="H693" s="297"/>
      <c r="I693" s="297"/>
      <c r="J693" s="297"/>
      <c r="K693" s="297"/>
      <c r="L693" s="297"/>
      <c r="M693" s="297"/>
      <c r="N693" s="735"/>
      <c r="O693" s="735"/>
      <c r="P693" s="297"/>
      <c r="Q693" s="297"/>
      <c r="R693" s="297"/>
      <c r="S693" s="297"/>
      <c r="T693" s="297"/>
      <c r="U693" s="297"/>
      <c r="V693" s="297"/>
      <c r="W693" s="297"/>
      <c r="X693" s="297"/>
      <c r="Y693" s="297"/>
      <c r="Z693" s="297"/>
    </row>
    <row r="694" spans="1:26" ht="15.75" customHeight="1">
      <c r="A694" s="297"/>
      <c r="B694" s="297"/>
      <c r="C694" s="297"/>
      <c r="D694" s="297"/>
      <c r="E694" s="297"/>
      <c r="F694" s="297"/>
      <c r="G694" s="297"/>
      <c r="H694" s="297"/>
      <c r="I694" s="297"/>
      <c r="J694" s="297"/>
      <c r="K694" s="297"/>
      <c r="L694" s="297"/>
      <c r="M694" s="297"/>
      <c r="N694" s="735"/>
      <c r="O694" s="735"/>
      <c r="P694" s="297"/>
      <c r="Q694" s="297"/>
      <c r="R694" s="297"/>
      <c r="S694" s="297"/>
      <c r="T694" s="297"/>
      <c r="U694" s="297"/>
      <c r="V694" s="297"/>
      <c r="W694" s="297"/>
      <c r="X694" s="297"/>
      <c r="Y694" s="297"/>
      <c r="Z694" s="297"/>
    </row>
    <row r="695" spans="1:26" ht="15.75" customHeight="1">
      <c r="A695" s="297"/>
      <c r="B695" s="297"/>
      <c r="C695" s="297"/>
      <c r="D695" s="297"/>
      <c r="E695" s="297"/>
      <c r="F695" s="297"/>
      <c r="G695" s="297"/>
      <c r="H695" s="297"/>
      <c r="I695" s="297"/>
      <c r="J695" s="297"/>
      <c r="K695" s="297"/>
      <c r="L695" s="297"/>
      <c r="M695" s="297"/>
      <c r="N695" s="735"/>
      <c r="O695" s="735"/>
      <c r="P695" s="297"/>
      <c r="Q695" s="297"/>
      <c r="R695" s="297"/>
      <c r="S695" s="297"/>
      <c r="T695" s="297"/>
      <c r="U695" s="297"/>
      <c r="V695" s="297"/>
      <c r="W695" s="297"/>
      <c r="X695" s="297"/>
      <c r="Y695" s="297"/>
      <c r="Z695" s="297"/>
    </row>
    <row r="696" spans="1:26" ht="15.75" customHeight="1">
      <c r="A696" s="297"/>
      <c r="B696" s="297"/>
      <c r="C696" s="297"/>
      <c r="D696" s="297"/>
      <c r="E696" s="297"/>
      <c r="F696" s="297"/>
      <c r="G696" s="297"/>
      <c r="H696" s="297"/>
      <c r="I696" s="297"/>
      <c r="J696" s="297"/>
      <c r="K696" s="297"/>
      <c r="L696" s="297"/>
      <c r="M696" s="297"/>
      <c r="N696" s="735"/>
      <c r="O696" s="735"/>
      <c r="P696" s="297"/>
      <c r="Q696" s="297"/>
      <c r="R696" s="297"/>
      <c r="S696" s="297"/>
      <c r="T696" s="297"/>
      <c r="U696" s="297"/>
      <c r="V696" s="297"/>
      <c r="W696" s="297"/>
      <c r="X696" s="297"/>
      <c r="Y696" s="297"/>
      <c r="Z696" s="297"/>
    </row>
    <row r="697" spans="1:26" ht="15.75" customHeight="1">
      <c r="A697" s="297"/>
      <c r="B697" s="297"/>
      <c r="C697" s="297"/>
      <c r="D697" s="297"/>
      <c r="E697" s="297"/>
      <c r="F697" s="297"/>
      <c r="G697" s="297"/>
      <c r="H697" s="297"/>
      <c r="I697" s="297"/>
      <c r="J697" s="297"/>
      <c r="K697" s="297"/>
      <c r="L697" s="297"/>
      <c r="M697" s="297"/>
      <c r="N697" s="735"/>
      <c r="O697" s="735"/>
      <c r="P697" s="297"/>
      <c r="Q697" s="297"/>
      <c r="R697" s="297"/>
      <c r="S697" s="297"/>
      <c r="T697" s="297"/>
      <c r="U697" s="297"/>
      <c r="V697" s="297"/>
      <c r="W697" s="297"/>
      <c r="X697" s="297"/>
      <c r="Y697" s="297"/>
      <c r="Z697" s="297"/>
    </row>
    <row r="698" spans="1:26" ht="15.75" customHeight="1">
      <c r="A698" s="297"/>
      <c r="B698" s="297"/>
      <c r="C698" s="297"/>
      <c r="D698" s="297"/>
      <c r="E698" s="297"/>
      <c r="F698" s="297"/>
      <c r="G698" s="297"/>
      <c r="H698" s="297"/>
      <c r="I698" s="297"/>
      <c r="J698" s="297"/>
      <c r="K698" s="297"/>
      <c r="L698" s="297"/>
      <c r="M698" s="297"/>
      <c r="N698" s="735"/>
      <c r="O698" s="735"/>
      <c r="P698" s="297"/>
      <c r="Q698" s="297"/>
      <c r="R698" s="297"/>
      <c r="S698" s="297"/>
      <c r="T698" s="297"/>
      <c r="U698" s="297"/>
      <c r="V698" s="297"/>
      <c r="W698" s="297"/>
      <c r="X698" s="297"/>
      <c r="Y698" s="297"/>
      <c r="Z698" s="297"/>
    </row>
    <row r="699" spans="1:26" ht="15.75" customHeight="1">
      <c r="A699" s="297"/>
      <c r="B699" s="297"/>
      <c r="C699" s="297"/>
      <c r="D699" s="297"/>
      <c r="E699" s="297"/>
      <c r="F699" s="297"/>
      <c r="G699" s="297"/>
      <c r="H699" s="297"/>
      <c r="I699" s="297"/>
      <c r="J699" s="297"/>
      <c r="K699" s="297"/>
      <c r="L699" s="297"/>
      <c r="M699" s="297"/>
      <c r="N699" s="735"/>
      <c r="O699" s="735"/>
      <c r="P699" s="297"/>
      <c r="Q699" s="297"/>
      <c r="R699" s="297"/>
      <c r="S699" s="297"/>
      <c r="T699" s="297"/>
      <c r="U699" s="297"/>
      <c r="V699" s="297"/>
      <c r="W699" s="297"/>
      <c r="X699" s="297"/>
      <c r="Y699" s="297"/>
      <c r="Z699" s="297"/>
    </row>
    <row r="700" spans="1:26" ht="15.75" customHeight="1">
      <c r="A700" s="297"/>
      <c r="B700" s="297"/>
      <c r="C700" s="297"/>
      <c r="D700" s="297"/>
      <c r="E700" s="297"/>
      <c r="F700" s="297"/>
      <c r="G700" s="297"/>
      <c r="H700" s="297"/>
      <c r="I700" s="297"/>
      <c r="J700" s="297"/>
      <c r="K700" s="297"/>
      <c r="L700" s="297"/>
      <c r="M700" s="297"/>
      <c r="N700" s="735"/>
      <c r="O700" s="735"/>
      <c r="P700" s="297"/>
      <c r="Q700" s="297"/>
      <c r="R700" s="297"/>
      <c r="S700" s="297"/>
      <c r="T700" s="297"/>
      <c r="U700" s="297"/>
      <c r="V700" s="297"/>
      <c r="W700" s="297"/>
      <c r="X700" s="297"/>
      <c r="Y700" s="297"/>
      <c r="Z700" s="297"/>
    </row>
    <row r="701" spans="1:26" ht="15.75" customHeight="1">
      <c r="A701" s="297"/>
      <c r="B701" s="297"/>
      <c r="C701" s="297"/>
      <c r="D701" s="297"/>
      <c r="E701" s="297"/>
      <c r="F701" s="297"/>
      <c r="G701" s="297"/>
      <c r="H701" s="297"/>
      <c r="I701" s="297"/>
      <c r="J701" s="297"/>
      <c r="K701" s="297"/>
      <c r="L701" s="297"/>
      <c r="M701" s="297"/>
      <c r="N701" s="735"/>
      <c r="O701" s="735"/>
      <c r="P701" s="297"/>
      <c r="Q701" s="297"/>
      <c r="R701" s="297"/>
      <c r="S701" s="297"/>
      <c r="T701" s="297"/>
      <c r="U701" s="297"/>
      <c r="V701" s="297"/>
      <c r="W701" s="297"/>
      <c r="X701" s="297"/>
      <c r="Y701" s="297"/>
      <c r="Z701" s="297"/>
    </row>
    <row r="702" spans="1:26" ht="15.75" customHeight="1">
      <c r="A702" s="297"/>
      <c r="B702" s="297"/>
      <c r="C702" s="297"/>
      <c r="D702" s="297"/>
      <c r="E702" s="297"/>
      <c r="F702" s="297"/>
      <c r="G702" s="297"/>
      <c r="H702" s="297"/>
      <c r="I702" s="297"/>
      <c r="J702" s="297"/>
      <c r="K702" s="297"/>
      <c r="L702" s="297"/>
      <c r="M702" s="297"/>
      <c r="N702" s="735"/>
      <c r="O702" s="735"/>
      <c r="P702" s="297"/>
      <c r="Q702" s="297"/>
      <c r="R702" s="297"/>
      <c r="S702" s="297"/>
      <c r="T702" s="297"/>
      <c r="U702" s="297"/>
      <c r="V702" s="297"/>
      <c r="W702" s="297"/>
      <c r="X702" s="297"/>
      <c r="Y702" s="297"/>
      <c r="Z702" s="297"/>
    </row>
    <row r="703" spans="1:26" ht="15.75" customHeight="1">
      <c r="A703" s="297"/>
      <c r="B703" s="297"/>
      <c r="C703" s="297"/>
      <c r="D703" s="297"/>
      <c r="E703" s="297"/>
      <c r="F703" s="297"/>
      <c r="G703" s="297"/>
      <c r="H703" s="297"/>
      <c r="I703" s="297"/>
      <c r="J703" s="297"/>
      <c r="K703" s="297"/>
      <c r="L703" s="297"/>
      <c r="M703" s="297"/>
      <c r="N703" s="735"/>
      <c r="O703" s="735"/>
      <c r="P703" s="297"/>
      <c r="Q703" s="297"/>
      <c r="R703" s="297"/>
      <c r="S703" s="297"/>
      <c r="T703" s="297"/>
      <c r="U703" s="297"/>
      <c r="V703" s="297"/>
      <c r="W703" s="297"/>
      <c r="X703" s="297"/>
      <c r="Y703" s="297"/>
      <c r="Z703" s="297"/>
    </row>
    <row r="704" spans="1:26" ht="15.75" customHeight="1">
      <c r="A704" s="297"/>
      <c r="B704" s="297"/>
      <c r="C704" s="297"/>
      <c r="D704" s="297"/>
      <c r="E704" s="297"/>
      <c r="F704" s="297"/>
      <c r="G704" s="297"/>
      <c r="H704" s="297"/>
      <c r="I704" s="297"/>
      <c r="J704" s="297"/>
      <c r="K704" s="297"/>
      <c r="L704" s="297"/>
      <c r="M704" s="297"/>
      <c r="N704" s="735"/>
      <c r="O704" s="735"/>
      <c r="P704" s="297"/>
      <c r="Q704" s="297"/>
      <c r="R704" s="297"/>
      <c r="S704" s="297"/>
      <c r="T704" s="297"/>
      <c r="U704" s="297"/>
      <c r="V704" s="297"/>
      <c r="W704" s="297"/>
      <c r="X704" s="297"/>
      <c r="Y704" s="297"/>
      <c r="Z704" s="297"/>
    </row>
    <row r="705" spans="1:26" ht="15.75" customHeight="1">
      <c r="A705" s="297"/>
      <c r="B705" s="297"/>
      <c r="C705" s="297"/>
      <c r="D705" s="297"/>
      <c r="E705" s="297"/>
      <c r="F705" s="297"/>
      <c r="G705" s="297"/>
      <c r="H705" s="297"/>
      <c r="I705" s="297"/>
      <c r="J705" s="297"/>
      <c r="K705" s="297"/>
      <c r="L705" s="297"/>
      <c r="M705" s="297"/>
      <c r="N705" s="735"/>
      <c r="O705" s="735"/>
      <c r="P705" s="297"/>
      <c r="Q705" s="297"/>
      <c r="R705" s="297"/>
      <c r="S705" s="297"/>
      <c r="T705" s="297"/>
      <c r="U705" s="297"/>
      <c r="V705" s="297"/>
      <c r="W705" s="297"/>
      <c r="X705" s="297"/>
      <c r="Y705" s="297"/>
      <c r="Z705" s="297"/>
    </row>
    <row r="706" spans="1:26" ht="15.75" customHeight="1">
      <c r="A706" s="297"/>
      <c r="B706" s="297"/>
      <c r="C706" s="297"/>
      <c r="D706" s="297"/>
      <c r="E706" s="297"/>
      <c r="F706" s="297"/>
      <c r="G706" s="297"/>
      <c r="H706" s="297"/>
      <c r="I706" s="297"/>
      <c r="J706" s="297"/>
      <c r="K706" s="297"/>
      <c r="L706" s="297"/>
      <c r="M706" s="297"/>
      <c r="N706" s="735"/>
      <c r="O706" s="735"/>
      <c r="P706" s="297"/>
      <c r="Q706" s="297"/>
      <c r="R706" s="297"/>
      <c r="S706" s="297"/>
      <c r="T706" s="297"/>
      <c r="U706" s="297"/>
      <c r="V706" s="297"/>
      <c r="W706" s="297"/>
      <c r="X706" s="297"/>
      <c r="Y706" s="297"/>
      <c r="Z706" s="297"/>
    </row>
    <row r="707" spans="1:26" ht="15.75" customHeight="1">
      <c r="A707" s="297"/>
      <c r="B707" s="297"/>
      <c r="C707" s="297"/>
      <c r="D707" s="297"/>
      <c r="E707" s="297"/>
      <c r="F707" s="297"/>
      <c r="G707" s="297"/>
      <c r="H707" s="297"/>
      <c r="I707" s="297"/>
      <c r="J707" s="297"/>
      <c r="K707" s="297"/>
      <c r="L707" s="297"/>
      <c r="M707" s="297"/>
      <c r="N707" s="735"/>
      <c r="O707" s="735"/>
      <c r="P707" s="297"/>
      <c r="Q707" s="297"/>
      <c r="R707" s="297"/>
      <c r="S707" s="297"/>
      <c r="T707" s="297"/>
      <c r="U707" s="297"/>
      <c r="V707" s="297"/>
      <c r="W707" s="297"/>
      <c r="X707" s="297"/>
      <c r="Y707" s="297"/>
      <c r="Z707" s="297"/>
    </row>
    <row r="708" spans="1:26" ht="15.75" customHeight="1">
      <c r="A708" s="297"/>
      <c r="B708" s="297"/>
      <c r="C708" s="297"/>
      <c r="D708" s="297"/>
      <c r="E708" s="297"/>
      <c r="F708" s="297"/>
      <c r="G708" s="297"/>
      <c r="H708" s="297"/>
      <c r="I708" s="297"/>
      <c r="J708" s="297"/>
      <c r="K708" s="297"/>
      <c r="L708" s="297"/>
      <c r="M708" s="297"/>
      <c r="N708" s="735"/>
      <c r="O708" s="735"/>
      <c r="P708" s="297"/>
      <c r="Q708" s="297"/>
      <c r="R708" s="297"/>
      <c r="S708" s="297"/>
      <c r="T708" s="297"/>
      <c r="U708" s="297"/>
      <c r="V708" s="297"/>
      <c r="W708" s="297"/>
      <c r="X708" s="297"/>
      <c r="Y708" s="297"/>
      <c r="Z708" s="297"/>
    </row>
    <row r="709" spans="1:26" ht="15.75" customHeight="1">
      <c r="A709" s="297"/>
      <c r="B709" s="297"/>
      <c r="C709" s="297"/>
      <c r="D709" s="297"/>
      <c r="E709" s="297"/>
      <c r="F709" s="297"/>
      <c r="G709" s="297"/>
      <c r="H709" s="297"/>
      <c r="I709" s="297"/>
      <c r="J709" s="297"/>
      <c r="K709" s="297"/>
      <c r="L709" s="297"/>
      <c r="M709" s="297"/>
      <c r="N709" s="735"/>
      <c r="O709" s="735"/>
      <c r="P709" s="297"/>
      <c r="Q709" s="297"/>
      <c r="R709" s="297"/>
      <c r="S709" s="297"/>
      <c r="T709" s="297"/>
      <c r="U709" s="297"/>
      <c r="V709" s="297"/>
      <c r="W709" s="297"/>
      <c r="X709" s="297"/>
      <c r="Y709" s="297"/>
      <c r="Z709" s="297"/>
    </row>
    <row r="710" spans="1:26" ht="15.75" customHeight="1">
      <c r="A710" s="297"/>
      <c r="B710" s="297"/>
      <c r="C710" s="297"/>
      <c r="D710" s="297"/>
      <c r="E710" s="297"/>
      <c r="F710" s="297"/>
      <c r="G710" s="297"/>
      <c r="H710" s="297"/>
      <c r="I710" s="297"/>
      <c r="J710" s="297"/>
      <c r="K710" s="297"/>
      <c r="L710" s="297"/>
      <c r="M710" s="297"/>
      <c r="N710" s="735"/>
      <c r="O710" s="735"/>
      <c r="P710" s="297"/>
      <c r="Q710" s="297"/>
      <c r="R710" s="297"/>
      <c r="S710" s="297"/>
      <c r="T710" s="297"/>
      <c r="U710" s="297"/>
      <c r="V710" s="297"/>
      <c r="W710" s="297"/>
      <c r="X710" s="297"/>
      <c r="Y710" s="297"/>
      <c r="Z710" s="297"/>
    </row>
    <row r="711" spans="1:26" ht="15.75" customHeight="1">
      <c r="A711" s="297"/>
      <c r="B711" s="297"/>
      <c r="C711" s="297"/>
      <c r="D711" s="297"/>
      <c r="E711" s="297"/>
      <c r="F711" s="297"/>
      <c r="G711" s="297"/>
      <c r="H711" s="297"/>
      <c r="I711" s="297"/>
      <c r="J711" s="297"/>
      <c r="K711" s="297"/>
      <c r="L711" s="297"/>
      <c r="M711" s="297"/>
      <c r="N711" s="735"/>
      <c r="O711" s="735"/>
      <c r="P711" s="297"/>
      <c r="Q711" s="297"/>
      <c r="R711" s="297"/>
      <c r="S711" s="297"/>
      <c r="T711" s="297"/>
      <c r="U711" s="297"/>
      <c r="V711" s="297"/>
      <c r="W711" s="297"/>
      <c r="X711" s="297"/>
      <c r="Y711" s="297"/>
      <c r="Z711" s="297"/>
    </row>
    <row r="712" spans="1:26" ht="15.75" customHeight="1">
      <c r="A712" s="297"/>
      <c r="B712" s="297"/>
      <c r="C712" s="297"/>
      <c r="D712" s="297"/>
      <c r="E712" s="297"/>
      <c r="F712" s="297"/>
      <c r="G712" s="297"/>
      <c r="H712" s="297"/>
      <c r="I712" s="297"/>
      <c r="J712" s="297"/>
      <c r="K712" s="297"/>
      <c r="L712" s="297"/>
      <c r="M712" s="297"/>
      <c r="N712" s="735"/>
      <c r="O712" s="735"/>
      <c r="P712" s="297"/>
      <c r="Q712" s="297"/>
      <c r="R712" s="297"/>
      <c r="S712" s="297"/>
      <c r="T712" s="297"/>
      <c r="U712" s="297"/>
      <c r="V712" s="297"/>
      <c r="W712" s="297"/>
      <c r="X712" s="297"/>
      <c r="Y712" s="297"/>
      <c r="Z712" s="297"/>
    </row>
    <row r="713" spans="1:26" ht="15.75" customHeight="1">
      <c r="A713" s="297"/>
      <c r="B713" s="297"/>
      <c r="C713" s="297"/>
      <c r="D713" s="297"/>
      <c r="E713" s="297"/>
      <c r="F713" s="297"/>
      <c r="G713" s="297"/>
      <c r="H713" s="297"/>
      <c r="I713" s="297"/>
      <c r="J713" s="297"/>
      <c r="K713" s="297"/>
      <c r="L713" s="297"/>
      <c r="M713" s="297"/>
      <c r="N713" s="735"/>
      <c r="O713" s="735"/>
      <c r="P713" s="297"/>
      <c r="Q713" s="297"/>
      <c r="R713" s="297"/>
      <c r="S713" s="297"/>
      <c r="T713" s="297"/>
      <c r="U713" s="297"/>
      <c r="V713" s="297"/>
      <c r="W713" s="297"/>
      <c r="X713" s="297"/>
      <c r="Y713" s="297"/>
      <c r="Z713" s="297"/>
    </row>
    <row r="714" spans="1:26" ht="15.75" customHeight="1">
      <c r="A714" s="297"/>
      <c r="B714" s="297"/>
      <c r="C714" s="297"/>
      <c r="D714" s="297"/>
      <c r="E714" s="297"/>
      <c r="F714" s="297"/>
      <c r="G714" s="297"/>
      <c r="H714" s="297"/>
      <c r="I714" s="297"/>
      <c r="J714" s="297"/>
      <c r="K714" s="297"/>
      <c r="L714" s="297"/>
      <c r="M714" s="297"/>
      <c r="N714" s="735"/>
      <c r="O714" s="735"/>
      <c r="P714" s="297"/>
      <c r="Q714" s="297"/>
      <c r="R714" s="297"/>
      <c r="S714" s="297"/>
      <c r="T714" s="297"/>
      <c r="U714" s="297"/>
      <c r="V714" s="297"/>
      <c r="W714" s="297"/>
      <c r="X714" s="297"/>
      <c r="Y714" s="297"/>
      <c r="Z714" s="297"/>
    </row>
    <row r="715" spans="1:26" ht="15.75" customHeight="1">
      <c r="A715" s="297"/>
      <c r="B715" s="297"/>
      <c r="C715" s="297"/>
      <c r="D715" s="297"/>
      <c r="E715" s="297"/>
      <c r="F715" s="297"/>
      <c r="G715" s="297"/>
      <c r="H715" s="297"/>
      <c r="I715" s="297"/>
      <c r="J715" s="297"/>
      <c r="K715" s="297"/>
      <c r="L715" s="297"/>
      <c r="M715" s="297"/>
      <c r="N715" s="735"/>
      <c r="O715" s="735"/>
      <c r="P715" s="297"/>
      <c r="Q715" s="297"/>
      <c r="R715" s="297"/>
      <c r="S715" s="297"/>
      <c r="T715" s="297"/>
      <c r="U715" s="297"/>
      <c r="V715" s="297"/>
      <c r="W715" s="297"/>
      <c r="X715" s="297"/>
      <c r="Y715" s="297"/>
      <c r="Z715" s="297"/>
    </row>
    <row r="716" spans="1:26" ht="15.75" customHeight="1">
      <c r="A716" s="297"/>
      <c r="B716" s="297"/>
      <c r="C716" s="297"/>
      <c r="D716" s="297"/>
      <c r="E716" s="297"/>
      <c r="F716" s="297"/>
      <c r="G716" s="297"/>
      <c r="H716" s="297"/>
      <c r="I716" s="297"/>
      <c r="J716" s="297"/>
      <c r="K716" s="297"/>
      <c r="L716" s="297"/>
      <c r="M716" s="297"/>
      <c r="N716" s="735"/>
      <c r="O716" s="735"/>
      <c r="P716" s="297"/>
      <c r="Q716" s="297"/>
      <c r="R716" s="297"/>
      <c r="S716" s="297"/>
      <c r="T716" s="297"/>
      <c r="U716" s="297"/>
      <c r="V716" s="297"/>
      <c r="W716" s="297"/>
      <c r="X716" s="297"/>
      <c r="Y716" s="297"/>
      <c r="Z716" s="297"/>
    </row>
    <row r="717" spans="1:26" ht="15.75" customHeight="1">
      <c r="A717" s="297"/>
      <c r="B717" s="297"/>
      <c r="C717" s="297"/>
      <c r="D717" s="297"/>
      <c r="E717" s="297"/>
      <c r="F717" s="297"/>
      <c r="G717" s="297"/>
      <c r="H717" s="297"/>
      <c r="I717" s="297"/>
      <c r="J717" s="297"/>
      <c r="K717" s="297"/>
      <c r="L717" s="297"/>
      <c r="M717" s="297"/>
      <c r="N717" s="735"/>
      <c r="O717" s="735"/>
      <c r="P717" s="297"/>
      <c r="Q717" s="297"/>
      <c r="R717" s="297"/>
      <c r="S717" s="297"/>
      <c r="T717" s="297"/>
      <c r="U717" s="297"/>
      <c r="V717" s="297"/>
      <c r="W717" s="297"/>
      <c r="X717" s="297"/>
      <c r="Y717" s="297"/>
      <c r="Z717" s="297"/>
    </row>
    <row r="718" spans="1:26" ht="15.75" customHeight="1">
      <c r="A718" s="297"/>
      <c r="B718" s="297"/>
      <c r="C718" s="297"/>
      <c r="D718" s="297"/>
      <c r="E718" s="297"/>
      <c r="F718" s="297"/>
      <c r="G718" s="297"/>
      <c r="H718" s="297"/>
      <c r="I718" s="297"/>
      <c r="J718" s="297"/>
      <c r="K718" s="297"/>
      <c r="L718" s="297"/>
      <c r="M718" s="297"/>
      <c r="N718" s="735"/>
      <c r="O718" s="735"/>
      <c r="P718" s="297"/>
      <c r="Q718" s="297"/>
      <c r="R718" s="297"/>
      <c r="S718" s="297"/>
      <c r="T718" s="297"/>
      <c r="U718" s="297"/>
      <c r="V718" s="297"/>
      <c r="W718" s="297"/>
      <c r="X718" s="297"/>
      <c r="Y718" s="297"/>
      <c r="Z718" s="297"/>
    </row>
    <row r="719" spans="1:26" ht="15.75" customHeight="1">
      <c r="A719" s="297"/>
      <c r="B719" s="297"/>
      <c r="C719" s="297"/>
      <c r="D719" s="297"/>
      <c r="E719" s="297"/>
      <c r="F719" s="297"/>
      <c r="G719" s="297"/>
      <c r="H719" s="297"/>
      <c r="I719" s="297"/>
      <c r="J719" s="297"/>
      <c r="K719" s="297"/>
      <c r="L719" s="297"/>
      <c r="M719" s="297"/>
      <c r="N719" s="735"/>
      <c r="O719" s="735"/>
      <c r="P719" s="297"/>
      <c r="Q719" s="297"/>
      <c r="R719" s="297"/>
      <c r="S719" s="297"/>
      <c r="T719" s="297"/>
      <c r="U719" s="297"/>
      <c r="V719" s="297"/>
      <c r="W719" s="297"/>
      <c r="X719" s="297"/>
      <c r="Y719" s="297"/>
      <c r="Z719" s="297"/>
    </row>
    <row r="720" spans="1:26" ht="15.75" customHeight="1">
      <c r="A720" s="297"/>
      <c r="B720" s="297"/>
      <c r="C720" s="297"/>
      <c r="D720" s="297"/>
      <c r="E720" s="297"/>
      <c r="F720" s="297"/>
      <c r="G720" s="297"/>
      <c r="H720" s="297"/>
      <c r="I720" s="297"/>
      <c r="J720" s="297"/>
      <c r="K720" s="297"/>
      <c r="L720" s="297"/>
      <c r="M720" s="297"/>
      <c r="N720" s="735"/>
      <c r="O720" s="735"/>
      <c r="P720" s="297"/>
      <c r="Q720" s="297"/>
      <c r="R720" s="297"/>
      <c r="S720" s="297"/>
      <c r="T720" s="297"/>
      <c r="U720" s="297"/>
      <c r="V720" s="297"/>
      <c r="W720" s="297"/>
      <c r="X720" s="297"/>
      <c r="Y720" s="297"/>
      <c r="Z720" s="297"/>
    </row>
    <row r="721" spans="1:26" ht="15.75" customHeight="1">
      <c r="A721" s="297"/>
      <c r="B721" s="297"/>
      <c r="C721" s="297"/>
      <c r="D721" s="297"/>
      <c r="E721" s="297"/>
      <c r="F721" s="297"/>
      <c r="G721" s="297"/>
      <c r="H721" s="297"/>
      <c r="I721" s="297"/>
      <c r="J721" s="297"/>
      <c r="K721" s="297"/>
      <c r="L721" s="297"/>
      <c r="M721" s="297"/>
      <c r="N721" s="735"/>
      <c r="O721" s="735"/>
      <c r="P721" s="297"/>
      <c r="Q721" s="297"/>
      <c r="R721" s="297"/>
      <c r="S721" s="297"/>
      <c r="T721" s="297"/>
      <c r="U721" s="297"/>
      <c r="V721" s="297"/>
      <c r="W721" s="297"/>
      <c r="X721" s="297"/>
      <c r="Y721" s="297"/>
      <c r="Z721" s="297"/>
    </row>
    <row r="722" spans="1:26" ht="15.75" customHeight="1">
      <c r="A722" s="297"/>
      <c r="B722" s="297"/>
      <c r="C722" s="297"/>
      <c r="D722" s="297"/>
      <c r="E722" s="297"/>
      <c r="F722" s="297"/>
      <c r="G722" s="297"/>
      <c r="H722" s="297"/>
      <c r="I722" s="297"/>
      <c r="J722" s="297"/>
      <c r="K722" s="297"/>
      <c r="L722" s="297"/>
      <c r="M722" s="297"/>
      <c r="N722" s="735"/>
      <c r="O722" s="735"/>
      <c r="P722" s="297"/>
      <c r="Q722" s="297"/>
      <c r="R722" s="297"/>
      <c r="S722" s="297"/>
      <c r="T722" s="297"/>
      <c r="U722" s="297"/>
      <c r="V722" s="297"/>
      <c r="W722" s="297"/>
      <c r="X722" s="297"/>
      <c r="Y722" s="297"/>
      <c r="Z722" s="297"/>
    </row>
    <row r="723" spans="1:26" ht="15.75" customHeight="1">
      <c r="A723" s="297"/>
      <c r="B723" s="297"/>
      <c r="C723" s="297"/>
      <c r="D723" s="297"/>
      <c r="E723" s="297"/>
      <c r="F723" s="297"/>
      <c r="G723" s="297"/>
      <c r="H723" s="297"/>
      <c r="I723" s="297"/>
      <c r="J723" s="297"/>
      <c r="K723" s="297"/>
      <c r="L723" s="297"/>
      <c r="M723" s="297"/>
      <c r="N723" s="735"/>
      <c r="O723" s="735"/>
      <c r="P723" s="297"/>
      <c r="Q723" s="297"/>
      <c r="R723" s="297"/>
      <c r="S723" s="297"/>
      <c r="T723" s="297"/>
      <c r="U723" s="297"/>
      <c r="V723" s="297"/>
      <c r="W723" s="297"/>
      <c r="X723" s="297"/>
      <c r="Y723" s="297"/>
      <c r="Z723" s="297"/>
    </row>
    <row r="724" spans="1:26" ht="15.75" customHeight="1">
      <c r="A724" s="297"/>
      <c r="B724" s="297"/>
      <c r="C724" s="297"/>
      <c r="D724" s="297"/>
      <c r="E724" s="297"/>
      <c r="F724" s="297"/>
      <c r="G724" s="297"/>
      <c r="H724" s="297"/>
      <c r="I724" s="297"/>
      <c r="J724" s="297"/>
      <c r="K724" s="297"/>
      <c r="L724" s="297"/>
      <c r="M724" s="297"/>
      <c r="N724" s="735"/>
      <c r="O724" s="735"/>
      <c r="P724" s="297"/>
      <c r="Q724" s="297"/>
      <c r="R724" s="297"/>
      <c r="S724" s="297"/>
      <c r="T724" s="297"/>
      <c r="U724" s="297"/>
      <c r="V724" s="297"/>
      <c r="W724" s="297"/>
      <c r="X724" s="297"/>
      <c r="Y724" s="297"/>
      <c r="Z724" s="297"/>
    </row>
    <row r="725" spans="1:26" ht="15.75" customHeight="1">
      <c r="A725" s="297"/>
      <c r="B725" s="297"/>
      <c r="C725" s="297"/>
      <c r="D725" s="297"/>
      <c r="E725" s="297"/>
      <c r="F725" s="297"/>
      <c r="G725" s="297"/>
      <c r="H725" s="297"/>
      <c r="I725" s="297"/>
      <c r="J725" s="297"/>
      <c r="K725" s="297"/>
      <c r="L725" s="297"/>
      <c r="M725" s="297"/>
      <c r="N725" s="735"/>
      <c r="O725" s="735"/>
      <c r="P725" s="297"/>
      <c r="Q725" s="297"/>
      <c r="R725" s="297"/>
      <c r="S725" s="297"/>
      <c r="T725" s="297"/>
      <c r="U725" s="297"/>
      <c r="V725" s="297"/>
      <c r="W725" s="297"/>
      <c r="X725" s="297"/>
      <c r="Y725" s="297"/>
      <c r="Z725" s="297"/>
    </row>
    <row r="726" spans="1:26" ht="15.75" customHeight="1">
      <c r="A726" s="297"/>
      <c r="B726" s="297"/>
      <c r="C726" s="297"/>
      <c r="D726" s="297"/>
      <c r="E726" s="297"/>
      <c r="F726" s="297"/>
      <c r="G726" s="297"/>
      <c r="H726" s="297"/>
      <c r="I726" s="297"/>
      <c r="J726" s="297"/>
      <c r="K726" s="297"/>
      <c r="L726" s="297"/>
      <c r="M726" s="297"/>
      <c r="N726" s="735"/>
      <c r="O726" s="735"/>
      <c r="P726" s="297"/>
      <c r="Q726" s="297"/>
      <c r="R726" s="297"/>
      <c r="S726" s="297"/>
      <c r="T726" s="297"/>
      <c r="U726" s="297"/>
      <c r="V726" s="297"/>
      <c r="W726" s="297"/>
      <c r="X726" s="297"/>
      <c r="Y726" s="297"/>
      <c r="Z726" s="297"/>
    </row>
    <row r="727" spans="1:26" ht="15.75" customHeight="1">
      <c r="A727" s="297"/>
      <c r="B727" s="297"/>
      <c r="C727" s="297"/>
      <c r="D727" s="297"/>
      <c r="E727" s="297"/>
      <c r="F727" s="297"/>
      <c r="G727" s="297"/>
      <c r="H727" s="297"/>
      <c r="I727" s="297"/>
      <c r="J727" s="297"/>
      <c r="K727" s="297"/>
      <c r="L727" s="297"/>
      <c r="M727" s="297"/>
      <c r="N727" s="735"/>
      <c r="O727" s="735"/>
      <c r="P727" s="297"/>
      <c r="Q727" s="297"/>
      <c r="R727" s="297"/>
      <c r="S727" s="297"/>
      <c r="T727" s="297"/>
      <c r="U727" s="297"/>
      <c r="V727" s="297"/>
      <c r="W727" s="297"/>
      <c r="X727" s="297"/>
      <c r="Y727" s="297"/>
      <c r="Z727" s="297"/>
    </row>
    <row r="728" spans="1:26" ht="15.75" customHeight="1">
      <c r="A728" s="297"/>
      <c r="B728" s="297"/>
      <c r="C728" s="297"/>
      <c r="D728" s="297"/>
      <c r="E728" s="297"/>
      <c r="F728" s="297"/>
      <c r="G728" s="297"/>
      <c r="H728" s="297"/>
      <c r="I728" s="297"/>
      <c r="J728" s="297"/>
      <c r="K728" s="297"/>
      <c r="L728" s="297"/>
      <c r="M728" s="297"/>
      <c r="N728" s="735"/>
      <c r="O728" s="735"/>
      <c r="P728" s="297"/>
      <c r="Q728" s="297"/>
      <c r="R728" s="297"/>
      <c r="S728" s="297"/>
      <c r="T728" s="297"/>
      <c r="U728" s="297"/>
      <c r="V728" s="297"/>
      <c r="W728" s="297"/>
      <c r="X728" s="297"/>
      <c r="Y728" s="297"/>
      <c r="Z728" s="297"/>
    </row>
    <row r="729" spans="1:26" ht="15.75" customHeight="1">
      <c r="A729" s="297"/>
      <c r="B729" s="297"/>
      <c r="C729" s="297"/>
      <c r="D729" s="297"/>
      <c r="E729" s="297"/>
      <c r="F729" s="297"/>
      <c r="G729" s="297"/>
      <c r="H729" s="297"/>
      <c r="I729" s="297"/>
      <c r="J729" s="297"/>
      <c r="K729" s="297"/>
      <c r="L729" s="297"/>
      <c r="M729" s="297"/>
      <c r="N729" s="735"/>
      <c r="O729" s="735"/>
      <c r="P729" s="297"/>
      <c r="Q729" s="297"/>
      <c r="R729" s="297"/>
      <c r="S729" s="297"/>
      <c r="T729" s="297"/>
      <c r="U729" s="297"/>
      <c r="V729" s="297"/>
      <c r="W729" s="297"/>
      <c r="X729" s="297"/>
      <c r="Y729" s="297"/>
      <c r="Z729" s="297"/>
    </row>
    <row r="730" spans="1:26" ht="15.75" customHeight="1">
      <c r="A730" s="297"/>
      <c r="B730" s="297"/>
      <c r="C730" s="297"/>
      <c r="D730" s="297"/>
      <c r="E730" s="297"/>
      <c r="F730" s="297"/>
      <c r="G730" s="297"/>
      <c r="H730" s="297"/>
      <c r="I730" s="297"/>
      <c r="J730" s="297"/>
      <c r="K730" s="297"/>
      <c r="L730" s="297"/>
      <c r="M730" s="297"/>
      <c r="N730" s="735"/>
      <c r="O730" s="735"/>
      <c r="P730" s="297"/>
      <c r="Q730" s="297"/>
      <c r="R730" s="297"/>
      <c r="S730" s="297"/>
      <c r="T730" s="297"/>
      <c r="U730" s="297"/>
      <c r="V730" s="297"/>
      <c r="W730" s="297"/>
      <c r="X730" s="297"/>
      <c r="Y730" s="297"/>
      <c r="Z730" s="297"/>
    </row>
    <row r="731" spans="1:26" ht="15.75" customHeight="1">
      <c r="A731" s="297"/>
      <c r="B731" s="297"/>
      <c r="C731" s="297"/>
      <c r="D731" s="297"/>
      <c r="E731" s="297"/>
      <c r="F731" s="297"/>
      <c r="G731" s="297"/>
      <c r="H731" s="297"/>
      <c r="I731" s="297"/>
      <c r="J731" s="297"/>
      <c r="K731" s="297"/>
      <c r="L731" s="297"/>
      <c r="M731" s="297"/>
      <c r="N731" s="735"/>
      <c r="O731" s="735"/>
      <c r="P731" s="297"/>
      <c r="Q731" s="297"/>
      <c r="R731" s="297"/>
      <c r="S731" s="297"/>
      <c r="T731" s="297"/>
      <c r="U731" s="297"/>
      <c r="V731" s="297"/>
      <c r="W731" s="297"/>
      <c r="X731" s="297"/>
      <c r="Y731" s="297"/>
      <c r="Z731" s="297"/>
    </row>
    <row r="732" spans="1:26" ht="15.75" customHeight="1">
      <c r="A732" s="297"/>
      <c r="B732" s="297"/>
      <c r="C732" s="297"/>
      <c r="D732" s="297"/>
      <c r="E732" s="297"/>
      <c r="F732" s="297"/>
      <c r="G732" s="297"/>
      <c r="H732" s="297"/>
      <c r="I732" s="297"/>
      <c r="J732" s="297"/>
      <c r="K732" s="297"/>
      <c r="L732" s="297"/>
      <c r="M732" s="297"/>
      <c r="N732" s="735"/>
      <c r="O732" s="735"/>
      <c r="P732" s="297"/>
      <c r="Q732" s="297"/>
      <c r="R732" s="297"/>
      <c r="S732" s="297"/>
      <c r="T732" s="297"/>
      <c r="U732" s="297"/>
      <c r="V732" s="297"/>
      <c r="W732" s="297"/>
      <c r="X732" s="297"/>
      <c r="Y732" s="297"/>
      <c r="Z732" s="297"/>
    </row>
    <row r="733" spans="1:26" ht="15.75" customHeight="1">
      <c r="A733" s="297"/>
      <c r="B733" s="297"/>
      <c r="C733" s="297"/>
      <c r="D733" s="297"/>
      <c r="E733" s="297"/>
      <c r="F733" s="297"/>
      <c r="G733" s="297"/>
      <c r="H733" s="297"/>
      <c r="I733" s="297"/>
      <c r="J733" s="297"/>
      <c r="K733" s="297"/>
      <c r="L733" s="297"/>
      <c r="M733" s="297"/>
      <c r="N733" s="735"/>
      <c r="O733" s="735"/>
      <c r="P733" s="297"/>
      <c r="Q733" s="297"/>
      <c r="R733" s="297"/>
      <c r="S733" s="297"/>
      <c r="T733" s="297"/>
      <c r="U733" s="297"/>
      <c r="V733" s="297"/>
      <c r="W733" s="297"/>
      <c r="X733" s="297"/>
      <c r="Y733" s="297"/>
      <c r="Z733" s="297"/>
    </row>
    <row r="734" spans="1:26" ht="15.75" customHeight="1">
      <c r="A734" s="297"/>
      <c r="B734" s="297"/>
      <c r="C734" s="297"/>
      <c r="D734" s="297"/>
      <c r="E734" s="297"/>
      <c r="F734" s="297"/>
      <c r="G734" s="297"/>
      <c r="H734" s="297"/>
      <c r="I734" s="297"/>
      <c r="J734" s="297"/>
      <c r="K734" s="297"/>
      <c r="L734" s="297"/>
      <c r="M734" s="297"/>
      <c r="N734" s="735"/>
      <c r="O734" s="735"/>
      <c r="P734" s="297"/>
      <c r="Q734" s="297"/>
      <c r="R734" s="297"/>
      <c r="S734" s="297"/>
      <c r="T734" s="297"/>
      <c r="U734" s="297"/>
      <c r="V734" s="297"/>
      <c r="W734" s="297"/>
      <c r="X734" s="297"/>
      <c r="Y734" s="297"/>
      <c r="Z734" s="297"/>
    </row>
    <row r="735" spans="1:26" ht="15.75" customHeight="1">
      <c r="A735" s="297"/>
      <c r="B735" s="297"/>
      <c r="C735" s="297"/>
      <c r="D735" s="297"/>
      <c r="E735" s="297"/>
      <c r="F735" s="297"/>
      <c r="G735" s="297"/>
      <c r="H735" s="297"/>
      <c r="I735" s="297"/>
      <c r="J735" s="297"/>
      <c r="K735" s="297"/>
      <c r="L735" s="297"/>
      <c r="M735" s="297"/>
      <c r="N735" s="735"/>
      <c r="O735" s="735"/>
      <c r="P735" s="297"/>
      <c r="Q735" s="297"/>
      <c r="R735" s="297"/>
      <c r="S735" s="297"/>
      <c r="T735" s="297"/>
      <c r="U735" s="297"/>
      <c r="V735" s="297"/>
      <c r="W735" s="297"/>
      <c r="X735" s="297"/>
      <c r="Y735" s="297"/>
      <c r="Z735" s="297"/>
    </row>
    <row r="736" spans="1:26" ht="15.75" customHeight="1">
      <c r="A736" s="297"/>
      <c r="B736" s="297"/>
      <c r="C736" s="297"/>
      <c r="D736" s="297"/>
      <c r="E736" s="297"/>
      <c r="F736" s="297"/>
      <c r="G736" s="297"/>
      <c r="H736" s="297"/>
      <c r="I736" s="297"/>
      <c r="J736" s="297"/>
      <c r="K736" s="297"/>
      <c r="L736" s="297"/>
      <c r="M736" s="297"/>
      <c r="N736" s="735"/>
      <c r="O736" s="735"/>
      <c r="P736" s="297"/>
      <c r="Q736" s="297"/>
      <c r="R736" s="297"/>
      <c r="S736" s="297"/>
      <c r="T736" s="297"/>
      <c r="U736" s="297"/>
      <c r="V736" s="297"/>
      <c r="W736" s="297"/>
      <c r="X736" s="297"/>
      <c r="Y736" s="297"/>
      <c r="Z736" s="297"/>
    </row>
    <row r="737" spans="1:26" ht="15.75" customHeight="1">
      <c r="A737" s="297"/>
      <c r="B737" s="297"/>
      <c r="C737" s="297"/>
      <c r="D737" s="297"/>
      <c r="E737" s="297"/>
      <c r="F737" s="297"/>
      <c r="G737" s="297"/>
      <c r="H737" s="297"/>
      <c r="I737" s="297"/>
      <c r="J737" s="297"/>
      <c r="K737" s="297"/>
      <c r="L737" s="297"/>
      <c r="M737" s="297"/>
      <c r="N737" s="735"/>
      <c r="O737" s="735"/>
      <c r="P737" s="297"/>
      <c r="Q737" s="297"/>
      <c r="R737" s="297"/>
      <c r="S737" s="297"/>
      <c r="T737" s="297"/>
      <c r="U737" s="297"/>
      <c r="V737" s="297"/>
      <c r="W737" s="297"/>
      <c r="X737" s="297"/>
      <c r="Y737" s="297"/>
      <c r="Z737" s="297"/>
    </row>
    <row r="738" spans="1:26" ht="15.75" customHeight="1">
      <c r="A738" s="297"/>
      <c r="B738" s="297"/>
      <c r="C738" s="297"/>
      <c r="D738" s="297"/>
      <c r="E738" s="297"/>
      <c r="F738" s="297"/>
      <c r="G738" s="297"/>
      <c r="H738" s="297"/>
      <c r="I738" s="297"/>
      <c r="J738" s="297"/>
      <c r="K738" s="297"/>
      <c r="L738" s="297"/>
      <c r="M738" s="297"/>
      <c r="N738" s="735"/>
      <c r="O738" s="735"/>
      <c r="P738" s="297"/>
      <c r="Q738" s="297"/>
      <c r="R738" s="297"/>
      <c r="S738" s="297"/>
      <c r="T738" s="297"/>
      <c r="U738" s="297"/>
      <c r="V738" s="297"/>
      <c r="W738" s="297"/>
      <c r="X738" s="297"/>
      <c r="Y738" s="297"/>
      <c r="Z738" s="297"/>
    </row>
    <row r="739" spans="1:26" ht="15.75" customHeight="1">
      <c r="A739" s="297"/>
      <c r="B739" s="297"/>
      <c r="C739" s="297"/>
      <c r="D739" s="297"/>
      <c r="E739" s="297"/>
      <c r="F739" s="297"/>
      <c r="G739" s="297"/>
      <c r="H739" s="297"/>
      <c r="I739" s="297"/>
      <c r="J739" s="297"/>
      <c r="K739" s="297"/>
      <c r="L739" s="297"/>
      <c r="M739" s="297"/>
      <c r="N739" s="735"/>
      <c r="O739" s="735"/>
      <c r="P739" s="297"/>
      <c r="Q739" s="297"/>
      <c r="R739" s="297"/>
      <c r="S739" s="297"/>
      <c r="T739" s="297"/>
      <c r="U739" s="297"/>
      <c r="V739" s="297"/>
      <c r="W739" s="297"/>
      <c r="X739" s="297"/>
      <c r="Y739" s="297"/>
      <c r="Z739" s="297"/>
    </row>
    <row r="740" spans="1:26" ht="15.75" customHeight="1">
      <c r="A740" s="297"/>
      <c r="B740" s="297"/>
      <c r="C740" s="297"/>
      <c r="D740" s="297"/>
      <c r="E740" s="297"/>
      <c r="F740" s="297"/>
      <c r="G740" s="297"/>
      <c r="H740" s="297"/>
      <c r="I740" s="297"/>
      <c r="J740" s="297"/>
      <c r="K740" s="297"/>
      <c r="L740" s="297"/>
      <c r="M740" s="297"/>
      <c r="N740" s="735"/>
      <c r="O740" s="735"/>
      <c r="P740" s="297"/>
      <c r="Q740" s="297"/>
      <c r="R740" s="297"/>
      <c r="S740" s="297"/>
      <c r="T740" s="297"/>
      <c r="U740" s="297"/>
      <c r="V740" s="297"/>
      <c r="W740" s="297"/>
      <c r="X740" s="297"/>
      <c r="Y740" s="297"/>
      <c r="Z740" s="297"/>
    </row>
    <row r="741" spans="1:26" ht="15.75" customHeight="1">
      <c r="A741" s="297"/>
      <c r="B741" s="297"/>
      <c r="C741" s="297"/>
      <c r="D741" s="297"/>
      <c r="E741" s="297"/>
      <c r="F741" s="297"/>
      <c r="G741" s="297"/>
      <c r="H741" s="297"/>
      <c r="I741" s="297"/>
      <c r="J741" s="297"/>
      <c r="K741" s="297"/>
      <c r="L741" s="297"/>
      <c r="M741" s="297"/>
      <c r="N741" s="735"/>
      <c r="O741" s="735"/>
      <c r="P741" s="297"/>
      <c r="Q741" s="297"/>
      <c r="R741" s="297"/>
      <c r="S741" s="297"/>
      <c r="T741" s="297"/>
      <c r="U741" s="297"/>
      <c r="V741" s="297"/>
      <c r="W741" s="297"/>
      <c r="X741" s="297"/>
      <c r="Y741" s="297"/>
      <c r="Z741" s="297"/>
    </row>
    <row r="742" spans="1:26" ht="15.75" customHeight="1">
      <c r="A742" s="297"/>
      <c r="B742" s="297"/>
      <c r="C742" s="297"/>
      <c r="D742" s="297"/>
      <c r="E742" s="297"/>
      <c r="F742" s="297"/>
      <c r="G742" s="297"/>
      <c r="H742" s="297"/>
      <c r="I742" s="297"/>
      <c r="J742" s="297"/>
      <c r="K742" s="297"/>
      <c r="L742" s="297"/>
      <c r="M742" s="297"/>
      <c r="N742" s="735"/>
      <c r="O742" s="735"/>
      <c r="P742" s="297"/>
      <c r="Q742" s="297"/>
      <c r="R742" s="297"/>
      <c r="S742" s="297"/>
      <c r="T742" s="297"/>
      <c r="U742" s="297"/>
      <c r="V742" s="297"/>
      <c r="W742" s="297"/>
      <c r="X742" s="297"/>
      <c r="Y742" s="297"/>
      <c r="Z742" s="297"/>
    </row>
    <row r="743" spans="1:26" ht="15.75" customHeight="1">
      <c r="A743" s="297"/>
      <c r="B743" s="297"/>
      <c r="C743" s="297"/>
      <c r="D743" s="297"/>
      <c r="E743" s="297"/>
      <c r="F743" s="297"/>
      <c r="G743" s="297"/>
      <c r="H743" s="297"/>
      <c r="I743" s="297"/>
      <c r="J743" s="297"/>
      <c r="K743" s="297"/>
      <c r="L743" s="297"/>
      <c r="M743" s="297"/>
      <c r="N743" s="735"/>
      <c r="O743" s="735"/>
      <c r="P743" s="297"/>
      <c r="Q743" s="297"/>
      <c r="R743" s="297"/>
      <c r="S743" s="297"/>
      <c r="T743" s="297"/>
      <c r="U743" s="297"/>
      <c r="V743" s="297"/>
      <c r="W743" s="297"/>
      <c r="X743" s="297"/>
      <c r="Y743" s="297"/>
      <c r="Z743" s="297"/>
    </row>
    <row r="744" spans="1:26" ht="15.75" customHeight="1">
      <c r="A744" s="297"/>
      <c r="B744" s="297"/>
      <c r="C744" s="297"/>
      <c r="D744" s="297"/>
      <c r="E744" s="297"/>
      <c r="F744" s="297"/>
      <c r="G744" s="297"/>
      <c r="H744" s="297"/>
      <c r="I744" s="297"/>
      <c r="J744" s="297"/>
      <c r="K744" s="297"/>
      <c r="L744" s="297"/>
      <c r="M744" s="297"/>
      <c r="N744" s="735"/>
      <c r="O744" s="735"/>
      <c r="P744" s="297"/>
      <c r="Q744" s="297"/>
      <c r="R744" s="297"/>
      <c r="S744" s="297"/>
      <c r="T744" s="297"/>
      <c r="U744" s="297"/>
      <c r="V744" s="297"/>
      <c r="W744" s="297"/>
      <c r="X744" s="297"/>
      <c r="Y744" s="297"/>
      <c r="Z744" s="297"/>
    </row>
    <row r="745" spans="1:26" ht="15.75" customHeight="1">
      <c r="A745" s="297"/>
      <c r="B745" s="297"/>
      <c r="C745" s="297"/>
      <c r="D745" s="297"/>
      <c r="E745" s="297"/>
      <c r="F745" s="297"/>
      <c r="G745" s="297"/>
      <c r="H745" s="297"/>
      <c r="I745" s="297"/>
      <c r="J745" s="297"/>
      <c r="K745" s="297"/>
      <c r="L745" s="297"/>
      <c r="M745" s="297"/>
      <c r="N745" s="735"/>
      <c r="O745" s="735"/>
      <c r="P745" s="297"/>
      <c r="Q745" s="297"/>
      <c r="R745" s="297"/>
      <c r="S745" s="297"/>
      <c r="T745" s="297"/>
      <c r="U745" s="297"/>
      <c r="V745" s="297"/>
      <c r="W745" s="297"/>
      <c r="X745" s="297"/>
      <c r="Y745" s="297"/>
      <c r="Z745" s="297"/>
    </row>
    <row r="746" spans="1:26" ht="15.75" customHeight="1">
      <c r="A746" s="297"/>
      <c r="B746" s="297"/>
      <c r="C746" s="297"/>
      <c r="D746" s="297"/>
      <c r="E746" s="297"/>
      <c r="F746" s="297"/>
      <c r="G746" s="297"/>
      <c r="H746" s="297"/>
      <c r="I746" s="297"/>
      <c r="J746" s="297"/>
      <c r="K746" s="297"/>
      <c r="L746" s="297"/>
      <c r="M746" s="297"/>
      <c r="N746" s="735"/>
      <c r="O746" s="735"/>
      <c r="P746" s="297"/>
      <c r="Q746" s="297"/>
      <c r="R746" s="297"/>
      <c r="S746" s="297"/>
      <c r="T746" s="297"/>
      <c r="U746" s="297"/>
      <c r="V746" s="297"/>
      <c r="W746" s="297"/>
      <c r="X746" s="297"/>
      <c r="Y746" s="297"/>
      <c r="Z746" s="297"/>
    </row>
    <row r="747" spans="1:26" ht="15.75" customHeight="1">
      <c r="A747" s="297"/>
      <c r="B747" s="297"/>
      <c r="C747" s="297"/>
      <c r="D747" s="297"/>
      <c r="E747" s="297"/>
      <c r="F747" s="297"/>
      <c r="G747" s="297"/>
      <c r="H747" s="297"/>
      <c r="I747" s="297"/>
      <c r="J747" s="297"/>
      <c r="K747" s="297"/>
      <c r="L747" s="297"/>
      <c r="M747" s="297"/>
      <c r="N747" s="735"/>
      <c r="O747" s="735"/>
      <c r="P747" s="297"/>
      <c r="Q747" s="297"/>
      <c r="R747" s="297"/>
      <c r="S747" s="297"/>
      <c r="T747" s="297"/>
      <c r="U747" s="297"/>
      <c r="V747" s="297"/>
      <c r="W747" s="297"/>
      <c r="X747" s="297"/>
      <c r="Y747" s="297"/>
      <c r="Z747" s="297"/>
    </row>
    <row r="748" spans="1:26" ht="15.75" customHeight="1">
      <c r="A748" s="297"/>
      <c r="B748" s="297"/>
      <c r="C748" s="297"/>
      <c r="D748" s="297"/>
      <c r="E748" s="297"/>
      <c r="F748" s="297"/>
      <c r="G748" s="297"/>
      <c r="H748" s="297"/>
      <c r="I748" s="297"/>
      <c r="J748" s="297"/>
      <c r="K748" s="297"/>
      <c r="L748" s="297"/>
      <c r="M748" s="297"/>
      <c r="N748" s="735"/>
      <c r="O748" s="735"/>
      <c r="P748" s="297"/>
      <c r="Q748" s="297"/>
      <c r="R748" s="297"/>
      <c r="S748" s="297"/>
      <c r="T748" s="297"/>
      <c r="U748" s="297"/>
      <c r="V748" s="297"/>
      <c r="W748" s="297"/>
      <c r="X748" s="297"/>
      <c r="Y748" s="297"/>
      <c r="Z748" s="297"/>
    </row>
    <row r="749" spans="1:26" ht="15.75" customHeight="1">
      <c r="A749" s="297"/>
      <c r="B749" s="297"/>
      <c r="C749" s="297"/>
      <c r="D749" s="297"/>
      <c r="E749" s="297"/>
      <c r="F749" s="297"/>
      <c r="G749" s="297"/>
      <c r="H749" s="297"/>
      <c r="I749" s="297"/>
      <c r="J749" s="297"/>
      <c r="K749" s="297"/>
      <c r="L749" s="297"/>
      <c r="M749" s="297"/>
      <c r="N749" s="735"/>
      <c r="O749" s="735"/>
      <c r="P749" s="297"/>
      <c r="Q749" s="297"/>
      <c r="R749" s="297"/>
      <c r="S749" s="297"/>
      <c r="T749" s="297"/>
      <c r="U749" s="297"/>
      <c r="V749" s="297"/>
      <c r="W749" s="297"/>
      <c r="X749" s="297"/>
      <c r="Y749" s="297"/>
      <c r="Z749" s="297"/>
    </row>
    <row r="750" spans="1:26" ht="15.75" customHeight="1">
      <c r="A750" s="297"/>
      <c r="B750" s="297"/>
      <c r="C750" s="297"/>
      <c r="D750" s="297"/>
      <c r="E750" s="297"/>
      <c r="F750" s="297"/>
      <c r="G750" s="297"/>
      <c r="H750" s="297"/>
      <c r="I750" s="297"/>
      <c r="J750" s="297"/>
      <c r="K750" s="297"/>
      <c r="L750" s="297"/>
      <c r="M750" s="297"/>
      <c r="N750" s="735"/>
      <c r="O750" s="735"/>
      <c r="P750" s="297"/>
      <c r="Q750" s="297"/>
      <c r="R750" s="297"/>
      <c r="S750" s="297"/>
      <c r="T750" s="297"/>
      <c r="U750" s="297"/>
      <c r="V750" s="297"/>
      <c r="W750" s="297"/>
      <c r="X750" s="297"/>
      <c r="Y750" s="297"/>
      <c r="Z750" s="297"/>
    </row>
    <row r="751" spans="1:26" ht="15.75" customHeight="1">
      <c r="A751" s="297"/>
      <c r="B751" s="297"/>
      <c r="C751" s="297"/>
      <c r="D751" s="297"/>
      <c r="E751" s="297"/>
      <c r="F751" s="297"/>
      <c r="G751" s="297"/>
      <c r="H751" s="297"/>
      <c r="I751" s="297"/>
      <c r="J751" s="297"/>
      <c r="K751" s="297"/>
      <c r="L751" s="297"/>
      <c r="M751" s="297"/>
      <c r="N751" s="735"/>
      <c r="O751" s="735"/>
      <c r="P751" s="297"/>
      <c r="Q751" s="297"/>
      <c r="R751" s="297"/>
      <c r="S751" s="297"/>
      <c r="T751" s="297"/>
      <c r="U751" s="297"/>
      <c r="V751" s="297"/>
      <c r="W751" s="297"/>
      <c r="X751" s="297"/>
      <c r="Y751" s="297"/>
      <c r="Z751" s="297"/>
    </row>
    <row r="752" spans="1:26" ht="15.75" customHeight="1">
      <c r="A752" s="297"/>
      <c r="B752" s="297"/>
      <c r="C752" s="297"/>
      <c r="D752" s="297"/>
      <c r="E752" s="297"/>
      <c r="F752" s="297"/>
      <c r="G752" s="297"/>
      <c r="H752" s="297"/>
      <c r="I752" s="297"/>
      <c r="J752" s="297"/>
      <c r="K752" s="297"/>
      <c r="L752" s="297"/>
      <c r="M752" s="297"/>
      <c r="N752" s="735"/>
      <c r="O752" s="735"/>
      <c r="P752" s="297"/>
      <c r="Q752" s="297"/>
      <c r="R752" s="297"/>
      <c r="S752" s="297"/>
      <c r="T752" s="297"/>
      <c r="U752" s="297"/>
      <c r="V752" s="297"/>
      <c r="W752" s="297"/>
      <c r="X752" s="297"/>
      <c r="Y752" s="297"/>
      <c r="Z752" s="297"/>
    </row>
    <row r="753" spans="1:26" ht="15.75" customHeight="1">
      <c r="A753" s="297"/>
      <c r="B753" s="297"/>
      <c r="C753" s="297"/>
      <c r="D753" s="297"/>
      <c r="E753" s="297"/>
      <c r="F753" s="297"/>
      <c r="G753" s="297"/>
      <c r="H753" s="297"/>
      <c r="I753" s="297"/>
      <c r="J753" s="297"/>
      <c r="K753" s="297"/>
      <c r="L753" s="297"/>
      <c r="M753" s="297"/>
      <c r="N753" s="735"/>
      <c r="O753" s="735"/>
      <c r="P753" s="297"/>
      <c r="Q753" s="297"/>
      <c r="R753" s="297"/>
      <c r="S753" s="297"/>
      <c r="T753" s="297"/>
      <c r="U753" s="297"/>
      <c r="V753" s="297"/>
      <c r="W753" s="297"/>
      <c r="X753" s="297"/>
      <c r="Y753" s="297"/>
      <c r="Z753" s="297"/>
    </row>
    <row r="754" spans="1:26" ht="15.75" customHeight="1">
      <c r="A754" s="297"/>
      <c r="B754" s="297"/>
      <c r="C754" s="297"/>
      <c r="D754" s="297"/>
      <c r="E754" s="297"/>
      <c r="F754" s="297"/>
      <c r="G754" s="297"/>
      <c r="H754" s="297"/>
      <c r="I754" s="297"/>
      <c r="J754" s="297"/>
      <c r="K754" s="297"/>
      <c r="L754" s="297"/>
      <c r="M754" s="297"/>
      <c r="N754" s="735"/>
      <c r="O754" s="735"/>
      <c r="P754" s="297"/>
      <c r="Q754" s="297"/>
      <c r="R754" s="297"/>
      <c r="S754" s="297"/>
      <c r="T754" s="297"/>
      <c r="U754" s="297"/>
      <c r="V754" s="297"/>
      <c r="W754" s="297"/>
      <c r="X754" s="297"/>
      <c r="Y754" s="297"/>
      <c r="Z754" s="297"/>
    </row>
    <row r="755" spans="1:26" ht="15.75" customHeight="1">
      <c r="A755" s="297"/>
      <c r="B755" s="297"/>
      <c r="C755" s="297"/>
      <c r="D755" s="297"/>
      <c r="E755" s="297"/>
      <c r="F755" s="297"/>
      <c r="G755" s="297"/>
      <c r="H755" s="297"/>
      <c r="I755" s="297"/>
      <c r="J755" s="297"/>
      <c r="K755" s="297"/>
      <c r="L755" s="297"/>
      <c r="M755" s="297"/>
      <c r="N755" s="735"/>
      <c r="O755" s="735"/>
      <c r="P755" s="297"/>
      <c r="Q755" s="297"/>
      <c r="R755" s="297"/>
      <c r="S755" s="297"/>
      <c r="T755" s="297"/>
      <c r="U755" s="297"/>
      <c r="V755" s="297"/>
      <c r="W755" s="297"/>
      <c r="X755" s="297"/>
      <c r="Y755" s="297"/>
      <c r="Z755" s="297"/>
    </row>
    <row r="756" spans="1:26" ht="15.75" customHeight="1">
      <c r="A756" s="297"/>
      <c r="B756" s="297"/>
      <c r="C756" s="297"/>
      <c r="D756" s="297"/>
      <c r="E756" s="297"/>
      <c r="F756" s="297"/>
      <c r="G756" s="297"/>
      <c r="H756" s="297"/>
      <c r="I756" s="297"/>
      <c r="J756" s="297"/>
      <c r="K756" s="297"/>
      <c r="L756" s="297"/>
      <c r="M756" s="297"/>
      <c r="N756" s="735"/>
      <c r="O756" s="735"/>
      <c r="P756" s="297"/>
      <c r="Q756" s="297"/>
      <c r="R756" s="297"/>
      <c r="S756" s="297"/>
      <c r="T756" s="297"/>
      <c r="U756" s="297"/>
      <c r="V756" s="297"/>
      <c r="W756" s="297"/>
      <c r="X756" s="297"/>
      <c r="Y756" s="297"/>
      <c r="Z756" s="297"/>
    </row>
    <row r="757" spans="1:26" ht="15.75" customHeight="1">
      <c r="A757" s="297"/>
      <c r="B757" s="297"/>
      <c r="C757" s="297"/>
      <c r="D757" s="297"/>
      <c r="E757" s="297"/>
      <c r="F757" s="297"/>
      <c r="G757" s="297"/>
      <c r="H757" s="297"/>
      <c r="I757" s="297"/>
      <c r="J757" s="297"/>
      <c r="K757" s="297"/>
      <c r="L757" s="297"/>
      <c r="M757" s="297"/>
      <c r="N757" s="735"/>
      <c r="O757" s="735"/>
      <c r="P757" s="297"/>
      <c r="Q757" s="297"/>
      <c r="R757" s="297"/>
      <c r="S757" s="297"/>
      <c r="T757" s="297"/>
      <c r="U757" s="297"/>
      <c r="V757" s="297"/>
      <c r="W757" s="297"/>
      <c r="X757" s="297"/>
      <c r="Y757" s="297"/>
      <c r="Z757" s="297"/>
    </row>
    <row r="758" spans="1:26" ht="15.75" customHeight="1">
      <c r="A758" s="297"/>
      <c r="B758" s="297"/>
      <c r="C758" s="297"/>
      <c r="D758" s="297"/>
      <c r="E758" s="297"/>
      <c r="F758" s="297"/>
      <c r="G758" s="297"/>
      <c r="H758" s="297"/>
      <c r="I758" s="297"/>
      <c r="J758" s="297"/>
      <c r="K758" s="297"/>
      <c r="L758" s="297"/>
      <c r="M758" s="297"/>
      <c r="N758" s="735"/>
      <c r="O758" s="735"/>
      <c r="P758" s="297"/>
      <c r="Q758" s="297"/>
      <c r="R758" s="297"/>
      <c r="S758" s="297"/>
      <c r="T758" s="297"/>
      <c r="U758" s="297"/>
      <c r="V758" s="297"/>
      <c r="W758" s="297"/>
      <c r="X758" s="297"/>
      <c r="Y758" s="297"/>
      <c r="Z758" s="297"/>
    </row>
    <row r="759" spans="1:26" ht="15.75" customHeight="1">
      <c r="A759" s="297"/>
      <c r="B759" s="297"/>
      <c r="C759" s="297"/>
      <c r="D759" s="297"/>
      <c r="E759" s="297"/>
      <c r="F759" s="297"/>
      <c r="G759" s="297"/>
      <c r="H759" s="297"/>
      <c r="I759" s="297"/>
      <c r="J759" s="297"/>
      <c r="K759" s="297"/>
      <c r="L759" s="297"/>
      <c r="M759" s="297"/>
      <c r="N759" s="735"/>
      <c r="O759" s="735"/>
      <c r="P759" s="297"/>
      <c r="Q759" s="297"/>
      <c r="R759" s="297"/>
      <c r="S759" s="297"/>
      <c r="T759" s="297"/>
      <c r="U759" s="297"/>
      <c r="V759" s="297"/>
      <c r="W759" s="297"/>
      <c r="X759" s="297"/>
      <c r="Y759" s="297"/>
      <c r="Z759" s="297"/>
    </row>
    <row r="760" spans="1:26" ht="15.75" customHeight="1">
      <c r="A760" s="297"/>
      <c r="B760" s="297"/>
      <c r="C760" s="297"/>
      <c r="D760" s="297"/>
      <c r="E760" s="297"/>
      <c r="F760" s="297"/>
      <c r="G760" s="297"/>
      <c r="H760" s="297"/>
      <c r="I760" s="297"/>
      <c r="J760" s="297"/>
      <c r="K760" s="297"/>
      <c r="L760" s="297"/>
      <c r="M760" s="297"/>
      <c r="N760" s="735"/>
      <c r="O760" s="735"/>
      <c r="P760" s="297"/>
      <c r="Q760" s="297"/>
      <c r="R760" s="297"/>
      <c r="S760" s="297"/>
      <c r="T760" s="297"/>
      <c r="U760" s="297"/>
      <c r="V760" s="297"/>
      <c r="W760" s="297"/>
      <c r="X760" s="297"/>
      <c r="Y760" s="297"/>
      <c r="Z760" s="297"/>
    </row>
    <row r="761" spans="1:26" ht="15.75" customHeight="1">
      <c r="A761" s="297"/>
      <c r="B761" s="297"/>
      <c r="C761" s="297"/>
      <c r="D761" s="297"/>
      <c r="E761" s="297"/>
      <c r="F761" s="297"/>
      <c r="G761" s="297"/>
      <c r="H761" s="297"/>
      <c r="I761" s="297"/>
      <c r="J761" s="297"/>
      <c r="K761" s="297"/>
      <c r="L761" s="297"/>
      <c r="M761" s="297"/>
      <c r="N761" s="735"/>
      <c r="O761" s="735"/>
      <c r="P761" s="297"/>
      <c r="Q761" s="297"/>
      <c r="R761" s="297"/>
      <c r="S761" s="297"/>
      <c r="T761" s="297"/>
      <c r="U761" s="297"/>
      <c r="V761" s="297"/>
      <c r="W761" s="297"/>
      <c r="X761" s="297"/>
      <c r="Y761" s="297"/>
      <c r="Z761" s="297"/>
    </row>
    <row r="762" spans="1:26" ht="15.75" customHeight="1">
      <c r="A762" s="297"/>
      <c r="B762" s="297"/>
      <c r="C762" s="297"/>
      <c r="D762" s="297"/>
      <c r="E762" s="297"/>
      <c r="F762" s="297"/>
      <c r="G762" s="297"/>
      <c r="H762" s="297"/>
      <c r="I762" s="297"/>
      <c r="J762" s="297"/>
      <c r="K762" s="297"/>
      <c r="L762" s="297"/>
      <c r="M762" s="297"/>
      <c r="N762" s="735"/>
      <c r="O762" s="735"/>
      <c r="P762" s="297"/>
      <c r="Q762" s="297"/>
      <c r="R762" s="297"/>
      <c r="S762" s="297"/>
      <c r="T762" s="297"/>
      <c r="U762" s="297"/>
      <c r="V762" s="297"/>
      <c r="W762" s="297"/>
      <c r="X762" s="297"/>
      <c r="Y762" s="297"/>
      <c r="Z762" s="297"/>
    </row>
    <row r="763" spans="1:26" ht="15.75" customHeight="1">
      <c r="A763" s="297"/>
      <c r="B763" s="297"/>
      <c r="C763" s="297"/>
      <c r="D763" s="297"/>
      <c r="E763" s="297"/>
      <c r="F763" s="297"/>
      <c r="G763" s="297"/>
      <c r="H763" s="297"/>
      <c r="I763" s="297"/>
      <c r="J763" s="297"/>
      <c r="K763" s="297"/>
      <c r="L763" s="297"/>
      <c r="M763" s="297"/>
      <c r="N763" s="735"/>
      <c r="O763" s="735"/>
      <c r="P763" s="297"/>
      <c r="Q763" s="297"/>
      <c r="R763" s="297"/>
      <c r="S763" s="297"/>
      <c r="T763" s="297"/>
      <c r="U763" s="297"/>
      <c r="V763" s="297"/>
      <c r="W763" s="297"/>
      <c r="X763" s="297"/>
      <c r="Y763" s="297"/>
      <c r="Z763" s="297"/>
    </row>
    <row r="764" spans="1:26" ht="15.75" customHeight="1">
      <c r="A764" s="297"/>
      <c r="B764" s="297"/>
      <c r="C764" s="297"/>
      <c r="D764" s="297"/>
      <c r="E764" s="297"/>
      <c r="F764" s="297"/>
      <c r="G764" s="297"/>
      <c r="H764" s="297"/>
      <c r="I764" s="297"/>
      <c r="J764" s="297"/>
      <c r="K764" s="297"/>
      <c r="L764" s="297"/>
      <c r="M764" s="297"/>
      <c r="N764" s="735"/>
      <c r="O764" s="735"/>
      <c r="P764" s="297"/>
      <c r="Q764" s="297"/>
      <c r="R764" s="297"/>
      <c r="S764" s="297"/>
      <c r="T764" s="297"/>
      <c r="U764" s="297"/>
      <c r="V764" s="297"/>
      <c r="W764" s="297"/>
      <c r="X764" s="297"/>
      <c r="Y764" s="297"/>
      <c r="Z764" s="297"/>
    </row>
    <row r="765" spans="1:26" ht="15.75" customHeight="1">
      <c r="A765" s="297"/>
      <c r="B765" s="297"/>
      <c r="C765" s="297"/>
      <c r="D765" s="297"/>
      <c r="E765" s="297"/>
      <c r="F765" s="297"/>
      <c r="G765" s="297"/>
      <c r="H765" s="297"/>
      <c r="I765" s="297"/>
      <c r="J765" s="297"/>
      <c r="K765" s="297"/>
      <c r="L765" s="297"/>
      <c r="M765" s="297"/>
      <c r="N765" s="735"/>
      <c r="O765" s="735"/>
      <c r="P765" s="297"/>
      <c r="Q765" s="297"/>
      <c r="R765" s="297"/>
      <c r="S765" s="297"/>
      <c r="T765" s="297"/>
      <c r="U765" s="297"/>
      <c r="V765" s="297"/>
      <c r="W765" s="297"/>
      <c r="X765" s="297"/>
      <c r="Y765" s="297"/>
      <c r="Z765" s="297"/>
    </row>
    <row r="766" spans="1:26" ht="15.75" customHeight="1">
      <c r="A766" s="297"/>
      <c r="B766" s="297"/>
      <c r="C766" s="297"/>
      <c r="D766" s="297"/>
      <c r="E766" s="297"/>
      <c r="F766" s="297"/>
      <c r="G766" s="297"/>
      <c r="H766" s="297"/>
      <c r="I766" s="297"/>
      <c r="J766" s="297"/>
      <c r="K766" s="297"/>
      <c r="L766" s="297"/>
      <c r="M766" s="297"/>
      <c r="N766" s="735"/>
      <c r="O766" s="735"/>
      <c r="P766" s="297"/>
      <c r="Q766" s="297"/>
      <c r="R766" s="297"/>
      <c r="S766" s="297"/>
      <c r="T766" s="297"/>
      <c r="U766" s="297"/>
      <c r="V766" s="297"/>
      <c r="W766" s="297"/>
      <c r="X766" s="297"/>
      <c r="Y766" s="297"/>
      <c r="Z766" s="297"/>
    </row>
    <row r="767" spans="1:26" ht="15.75" customHeight="1">
      <c r="A767" s="297"/>
      <c r="B767" s="297"/>
      <c r="C767" s="297"/>
      <c r="D767" s="297"/>
      <c r="E767" s="297"/>
      <c r="F767" s="297"/>
      <c r="G767" s="297"/>
      <c r="H767" s="297"/>
      <c r="I767" s="297"/>
      <c r="J767" s="297"/>
      <c r="K767" s="297"/>
      <c r="L767" s="297"/>
      <c r="M767" s="297"/>
      <c r="N767" s="735"/>
      <c r="O767" s="735"/>
      <c r="P767" s="297"/>
      <c r="Q767" s="297"/>
      <c r="R767" s="297"/>
      <c r="S767" s="297"/>
      <c r="T767" s="297"/>
      <c r="U767" s="297"/>
      <c r="V767" s="297"/>
      <c r="W767" s="297"/>
      <c r="X767" s="297"/>
      <c r="Y767" s="297"/>
      <c r="Z767" s="297"/>
    </row>
    <row r="768" spans="1:26" ht="15.75" customHeight="1">
      <c r="A768" s="297"/>
      <c r="B768" s="297"/>
      <c r="C768" s="297"/>
      <c r="D768" s="297"/>
      <c r="E768" s="297"/>
      <c r="F768" s="297"/>
      <c r="G768" s="297"/>
      <c r="H768" s="297"/>
      <c r="I768" s="297"/>
      <c r="J768" s="297"/>
      <c r="K768" s="297"/>
      <c r="L768" s="297"/>
      <c r="M768" s="297"/>
      <c r="N768" s="735"/>
      <c r="O768" s="735"/>
      <c r="P768" s="297"/>
      <c r="Q768" s="297"/>
      <c r="R768" s="297"/>
      <c r="S768" s="297"/>
      <c r="T768" s="297"/>
      <c r="U768" s="297"/>
      <c r="V768" s="297"/>
      <c r="W768" s="297"/>
      <c r="X768" s="297"/>
      <c r="Y768" s="297"/>
      <c r="Z768" s="297"/>
    </row>
    <row r="769" spans="1:26" ht="15.75" customHeight="1">
      <c r="A769" s="297"/>
      <c r="B769" s="297"/>
      <c r="C769" s="297"/>
      <c r="D769" s="297"/>
      <c r="E769" s="297"/>
      <c r="F769" s="297"/>
      <c r="G769" s="297"/>
      <c r="H769" s="297"/>
      <c r="I769" s="297"/>
      <c r="J769" s="297"/>
      <c r="K769" s="297"/>
      <c r="L769" s="297"/>
      <c r="M769" s="297"/>
      <c r="N769" s="735"/>
      <c r="O769" s="735"/>
      <c r="P769" s="297"/>
      <c r="Q769" s="297"/>
      <c r="R769" s="297"/>
      <c r="S769" s="297"/>
      <c r="T769" s="297"/>
      <c r="U769" s="297"/>
      <c r="V769" s="297"/>
      <c r="W769" s="297"/>
      <c r="X769" s="297"/>
      <c r="Y769" s="297"/>
      <c r="Z769" s="297"/>
    </row>
    <row r="770" spans="1:26" ht="15.75" customHeight="1">
      <c r="A770" s="297"/>
      <c r="B770" s="297"/>
      <c r="C770" s="297"/>
      <c r="D770" s="297"/>
      <c r="E770" s="297"/>
      <c r="F770" s="297"/>
      <c r="G770" s="297"/>
      <c r="H770" s="297"/>
      <c r="I770" s="297"/>
      <c r="J770" s="297"/>
      <c r="K770" s="297"/>
      <c r="L770" s="297"/>
      <c r="M770" s="297"/>
      <c r="N770" s="735"/>
      <c r="O770" s="735"/>
      <c r="P770" s="297"/>
      <c r="Q770" s="297"/>
      <c r="R770" s="297"/>
      <c r="S770" s="297"/>
      <c r="T770" s="297"/>
      <c r="U770" s="297"/>
      <c r="V770" s="297"/>
      <c r="W770" s="297"/>
      <c r="X770" s="297"/>
      <c r="Y770" s="297"/>
      <c r="Z770" s="297"/>
    </row>
    <row r="771" spans="1:26" ht="15.75" customHeight="1">
      <c r="A771" s="297"/>
      <c r="B771" s="297"/>
      <c r="C771" s="297"/>
      <c r="D771" s="297"/>
      <c r="E771" s="297"/>
      <c r="F771" s="297"/>
      <c r="G771" s="297"/>
      <c r="H771" s="297"/>
      <c r="I771" s="297"/>
      <c r="J771" s="297"/>
      <c r="K771" s="297"/>
      <c r="L771" s="297"/>
      <c r="M771" s="297"/>
      <c r="N771" s="735"/>
      <c r="O771" s="735"/>
      <c r="P771" s="297"/>
      <c r="Q771" s="297"/>
      <c r="R771" s="297"/>
      <c r="S771" s="297"/>
      <c r="T771" s="297"/>
      <c r="U771" s="297"/>
      <c r="V771" s="297"/>
      <c r="W771" s="297"/>
      <c r="X771" s="297"/>
      <c r="Y771" s="297"/>
      <c r="Z771" s="297"/>
    </row>
    <row r="772" spans="1:26" ht="15.75" customHeight="1">
      <c r="A772" s="297"/>
      <c r="B772" s="297"/>
      <c r="C772" s="297"/>
      <c r="D772" s="297"/>
      <c r="E772" s="297"/>
      <c r="F772" s="297"/>
      <c r="G772" s="297"/>
      <c r="H772" s="297"/>
      <c r="I772" s="297"/>
      <c r="J772" s="297"/>
      <c r="K772" s="297"/>
      <c r="L772" s="297"/>
      <c r="M772" s="297"/>
      <c r="N772" s="735"/>
      <c r="O772" s="735"/>
      <c r="P772" s="297"/>
      <c r="Q772" s="297"/>
      <c r="R772" s="297"/>
      <c r="S772" s="297"/>
      <c r="T772" s="297"/>
      <c r="U772" s="297"/>
      <c r="V772" s="297"/>
      <c r="W772" s="297"/>
      <c r="X772" s="297"/>
      <c r="Y772" s="297"/>
      <c r="Z772" s="297"/>
    </row>
    <row r="773" spans="1:26" ht="15.75" customHeight="1">
      <c r="A773" s="297"/>
      <c r="B773" s="297"/>
      <c r="C773" s="297"/>
      <c r="D773" s="297"/>
      <c r="E773" s="297"/>
      <c r="F773" s="297"/>
      <c r="G773" s="297"/>
      <c r="H773" s="297"/>
      <c r="I773" s="297"/>
      <c r="J773" s="297"/>
      <c r="K773" s="297"/>
      <c r="L773" s="297"/>
      <c r="M773" s="297"/>
      <c r="N773" s="735"/>
      <c r="O773" s="735"/>
      <c r="P773" s="297"/>
      <c r="Q773" s="297"/>
      <c r="R773" s="297"/>
      <c r="S773" s="297"/>
      <c r="T773" s="297"/>
      <c r="U773" s="297"/>
      <c r="V773" s="297"/>
      <c r="W773" s="297"/>
      <c r="X773" s="297"/>
      <c r="Y773" s="297"/>
      <c r="Z773" s="297"/>
    </row>
    <row r="774" spans="1:26" ht="15.75" customHeight="1">
      <c r="A774" s="297"/>
      <c r="B774" s="297"/>
      <c r="C774" s="297"/>
      <c r="D774" s="297"/>
      <c r="E774" s="297"/>
      <c r="F774" s="297"/>
      <c r="G774" s="297"/>
      <c r="H774" s="297"/>
      <c r="I774" s="297"/>
      <c r="J774" s="297"/>
      <c r="K774" s="297"/>
      <c r="L774" s="297"/>
      <c r="M774" s="297"/>
      <c r="N774" s="735"/>
      <c r="O774" s="735"/>
      <c r="P774" s="297"/>
      <c r="Q774" s="297"/>
      <c r="R774" s="297"/>
      <c r="S774" s="297"/>
      <c r="T774" s="297"/>
      <c r="U774" s="297"/>
      <c r="V774" s="297"/>
      <c r="W774" s="297"/>
      <c r="X774" s="297"/>
      <c r="Y774" s="297"/>
      <c r="Z774" s="297"/>
    </row>
    <row r="775" spans="1:26" ht="15.75" customHeight="1">
      <c r="A775" s="297"/>
      <c r="B775" s="297"/>
      <c r="C775" s="297"/>
      <c r="D775" s="297"/>
      <c r="E775" s="297"/>
      <c r="F775" s="297"/>
      <c r="G775" s="297"/>
      <c r="H775" s="297"/>
      <c r="I775" s="297"/>
      <c r="J775" s="297"/>
      <c r="K775" s="297"/>
      <c r="L775" s="297"/>
      <c r="M775" s="297"/>
      <c r="N775" s="735"/>
      <c r="O775" s="735"/>
      <c r="P775" s="297"/>
      <c r="Q775" s="297"/>
      <c r="R775" s="297"/>
      <c r="S775" s="297"/>
      <c r="T775" s="297"/>
      <c r="U775" s="297"/>
      <c r="V775" s="297"/>
      <c r="W775" s="297"/>
      <c r="X775" s="297"/>
      <c r="Y775" s="297"/>
      <c r="Z775" s="297"/>
    </row>
    <row r="776" spans="1:26" ht="15.75" customHeight="1">
      <c r="A776" s="297"/>
      <c r="B776" s="297"/>
      <c r="C776" s="297"/>
      <c r="D776" s="297"/>
      <c r="E776" s="297"/>
      <c r="F776" s="297"/>
      <c r="G776" s="297"/>
      <c r="H776" s="297"/>
      <c r="I776" s="297"/>
      <c r="J776" s="297"/>
      <c r="K776" s="297"/>
      <c r="L776" s="297"/>
      <c r="M776" s="297"/>
      <c r="N776" s="735"/>
      <c r="O776" s="735"/>
      <c r="P776" s="297"/>
      <c r="Q776" s="297"/>
      <c r="R776" s="297"/>
      <c r="S776" s="297"/>
      <c r="T776" s="297"/>
      <c r="U776" s="297"/>
      <c r="V776" s="297"/>
      <c r="W776" s="297"/>
      <c r="X776" s="297"/>
      <c r="Y776" s="297"/>
      <c r="Z776" s="297"/>
    </row>
    <row r="777" spans="1:26" ht="15.75" customHeight="1">
      <c r="A777" s="297"/>
      <c r="B777" s="297"/>
      <c r="C777" s="297"/>
      <c r="D777" s="297"/>
      <c r="E777" s="297"/>
      <c r="F777" s="297"/>
      <c r="G777" s="297"/>
      <c r="H777" s="297"/>
      <c r="I777" s="297"/>
      <c r="J777" s="297"/>
      <c r="K777" s="297"/>
      <c r="L777" s="297"/>
      <c r="M777" s="297"/>
      <c r="N777" s="735"/>
      <c r="O777" s="735"/>
      <c r="P777" s="297"/>
      <c r="Q777" s="297"/>
      <c r="R777" s="297"/>
      <c r="S777" s="297"/>
      <c r="T777" s="297"/>
      <c r="U777" s="297"/>
      <c r="V777" s="297"/>
      <c r="W777" s="297"/>
      <c r="X777" s="297"/>
      <c r="Y777" s="297"/>
      <c r="Z777" s="297"/>
    </row>
    <row r="778" spans="1:26" ht="15.75" customHeight="1">
      <c r="A778" s="297"/>
      <c r="B778" s="297"/>
      <c r="C778" s="297"/>
      <c r="D778" s="297"/>
      <c r="E778" s="297"/>
      <c r="F778" s="297"/>
      <c r="G778" s="297"/>
      <c r="H778" s="297"/>
      <c r="I778" s="297"/>
      <c r="J778" s="297"/>
      <c r="K778" s="297"/>
      <c r="L778" s="297"/>
      <c r="M778" s="297"/>
      <c r="N778" s="735"/>
      <c r="O778" s="735"/>
      <c r="P778" s="297"/>
      <c r="Q778" s="297"/>
      <c r="R778" s="297"/>
      <c r="S778" s="297"/>
      <c r="T778" s="297"/>
      <c r="U778" s="297"/>
      <c r="V778" s="297"/>
      <c r="W778" s="297"/>
      <c r="X778" s="297"/>
      <c r="Y778" s="297"/>
      <c r="Z778" s="297"/>
    </row>
    <row r="779" spans="1:26" ht="15.75" customHeight="1">
      <c r="A779" s="297"/>
      <c r="B779" s="297"/>
      <c r="C779" s="297"/>
      <c r="D779" s="297"/>
      <c r="E779" s="297"/>
      <c r="F779" s="297"/>
      <c r="G779" s="297"/>
      <c r="H779" s="297"/>
      <c r="I779" s="297"/>
      <c r="J779" s="297"/>
      <c r="K779" s="297"/>
      <c r="L779" s="297"/>
      <c r="M779" s="297"/>
      <c r="N779" s="735"/>
      <c r="O779" s="735"/>
      <c r="P779" s="297"/>
      <c r="Q779" s="297"/>
      <c r="R779" s="297"/>
      <c r="S779" s="297"/>
      <c r="T779" s="297"/>
      <c r="U779" s="297"/>
      <c r="V779" s="297"/>
      <c r="W779" s="297"/>
      <c r="X779" s="297"/>
      <c r="Y779" s="297"/>
      <c r="Z779" s="297"/>
    </row>
    <row r="780" spans="1:26" ht="15.75" customHeight="1">
      <c r="A780" s="297"/>
      <c r="B780" s="297"/>
      <c r="C780" s="297"/>
      <c r="D780" s="297"/>
      <c r="E780" s="297"/>
      <c r="F780" s="297"/>
      <c r="G780" s="297"/>
      <c r="H780" s="297"/>
      <c r="I780" s="297"/>
      <c r="J780" s="297"/>
      <c r="K780" s="297"/>
      <c r="L780" s="297"/>
      <c r="M780" s="297"/>
      <c r="N780" s="735"/>
      <c r="O780" s="735"/>
      <c r="P780" s="297"/>
      <c r="Q780" s="297"/>
      <c r="R780" s="297"/>
      <c r="S780" s="297"/>
      <c r="T780" s="297"/>
      <c r="U780" s="297"/>
      <c r="V780" s="297"/>
      <c r="W780" s="297"/>
      <c r="X780" s="297"/>
      <c r="Y780" s="297"/>
      <c r="Z780" s="297"/>
    </row>
    <row r="781" spans="1:26" ht="15.75" customHeight="1">
      <c r="A781" s="297"/>
      <c r="B781" s="297"/>
      <c r="C781" s="297"/>
      <c r="D781" s="297"/>
      <c r="E781" s="297"/>
      <c r="F781" s="297"/>
      <c r="G781" s="297"/>
      <c r="H781" s="297"/>
      <c r="I781" s="297"/>
      <c r="J781" s="297"/>
      <c r="K781" s="297"/>
      <c r="L781" s="297"/>
      <c r="M781" s="297"/>
      <c r="N781" s="735"/>
      <c r="O781" s="735"/>
      <c r="P781" s="297"/>
      <c r="Q781" s="297"/>
      <c r="R781" s="297"/>
      <c r="S781" s="297"/>
      <c r="T781" s="297"/>
      <c r="U781" s="297"/>
      <c r="V781" s="297"/>
      <c r="W781" s="297"/>
      <c r="X781" s="297"/>
      <c r="Y781" s="297"/>
      <c r="Z781" s="297"/>
    </row>
    <row r="782" spans="1:26" ht="15.75" customHeight="1">
      <c r="A782" s="297"/>
      <c r="B782" s="297"/>
      <c r="C782" s="297"/>
      <c r="D782" s="297"/>
      <c r="E782" s="297"/>
      <c r="F782" s="297"/>
      <c r="G782" s="297"/>
      <c r="H782" s="297"/>
      <c r="I782" s="297"/>
      <c r="J782" s="297"/>
      <c r="K782" s="297"/>
      <c r="L782" s="297"/>
      <c r="M782" s="297"/>
      <c r="N782" s="735"/>
      <c r="O782" s="735"/>
      <c r="P782" s="297"/>
      <c r="Q782" s="297"/>
      <c r="R782" s="297"/>
      <c r="S782" s="297"/>
      <c r="T782" s="297"/>
      <c r="U782" s="297"/>
      <c r="V782" s="297"/>
      <c r="W782" s="297"/>
      <c r="X782" s="297"/>
      <c r="Y782" s="297"/>
      <c r="Z782" s="297"/>
    </row>
    <row r="783" spans="1:26" ht="15.75" customHeight="1">
      <c r="A783" s="297"/>
      <c r="B783" s="297"/>
      <c r="C783" s="297"/>
      <c r="D783" s="297"/>
      <c r="E783" s="297"/>
      <c r="F783" s="297"/>
      <c r="G783" s="297"/>
      <c r="H783" s="297"/>
      <c r="I783" s="297"/>
      <c r="J783" s="297"/>
      <c r="K783" s="297"/>
      <c r="L783" s="297"/>
      <c r="M783" s="297"/>
      <c r="N783" s="735"/>
      <c r="O783" s="735"/>
      <c r="P783" s="297"/>
      <c r="Q783" s="297"/>
      <c r="R783" s="297"/>
      <c r="S783" s="297"/>
      <c r="T783" s="297"/>
      <c r="U783" s="297"/>
      <c r="V783" s="297"/>
      <c r="W783" s="297"/>
      <c r="X783" s="297"/>
      <c r="Y783" s="297"/>
      <c r="Z783" s="297"/>
    </row>
    <row r="784" spans="1:26" ht="15.75" customHeight="1">
      <c r="A784" s="297"/>
      <c r="B784" s="297"/>
      <c r="C784" s="297"/>
      <c r="D784" s="297"/>
      <c r="E784" s="297"/>
      <c r="F784" s="297"/>
      <c r="G784" s="297"/>
      <c r="H784" s="297"/>
      <c r="I784" s="297"/>
      <c r="J784" s="297"/>
      <c r="K784" s="297"/>
      <c r="L784" s="297"/>
      <c r="M784" s="297"/>
      <c r="N784" s="735"/>
      <c r="O784" s="735"/>
      <c r="P784" s="297"/>
      <c r="Q784" s="297"/>
      <c r="R784" s="297"/>
      <c r="S784" s="297"/>
      <c r="T784" s="297"/>
      <c r="U784" s="297"/>
      <c r="V784" s="297"/>
      <c r="W784" s="297"/>
      <c r="X784" s="297"/>
      <c r="Y784" s="297"/>
      <c r="Z784" s="297"/>
    </row>
    <row r="785" spans="1:26" ht="15.75" customHeight="1">
      <c r="A785" s="297"/>
      <c r="B785" s="297"/>
      <c r="C785" s="297"/>
      <c r="D785" s="297"/>
      <c r="E785" s="297"/>
      <c r="F785" s="297"/>
      <c r="G785" s="297"/>
      <c r="H785" s="297"/>
      <c r="I785" s="297"/>
      <c r="J785" s="297"/>
      <c r="K785" s="297"/>
      <c r="L785" s="297"/>
      <c r="M785" s="297"/>
      <c r="N785" s="735"/>
      <c r="O785" s="735"/>
      <c r="P785" s="297"/>
      <c r="Q785" s="297"/>
      <c r="R785" s="297"/>
      <c r="S785" s="297"/>
      <c r="T785" s="297"/>
      <c r="U785" s="297"/>
      <c r="V785" s="297"/>
      <c r="W785" s="297"/>
      <c r="X785" s="297"/>
      <c r="Y785" s="297"/>
      <c r="Z785" s="297"/>
    </row>
    <row r="786" spans="1:26" ht="15.75" customHeight="1">
      <c r="A786" s="297"/>
      <c r="B786" s="297"/>
      <c r="C786" s="297"/>
      <c r="D786" s="297"/>
      <c r="E786" s="297"/>
      <c r="F786" s="297"/>
      <c r="G786" s="297"/>
      <c r="H786" s="297"/>
      <c r="I786" s="297"/>
      <c r="J786" s="297"/>
      <c r="K786" s="297"/>
      <c r="L786" s="297"/>
      <c r="M786" s="297"/>
      <c r="N786" s="735"/>
      <c r="O786" s="735"/>
      <c r="P786" s="297"/>
      <c r="Q786" s="297"/>
      <c r="R786" s="297"/>
      <c r="S786" s="297"/>
      <c r="T786" s="297"/>
      <c r="U786" s="297"/>
      <c r="V786" s="297"/>
      <c r="W786" s="297"/>
      <c r="X786" s="297"/>
      <c r="Y786" s="297"/>
      <c r="Z786" s="297"/>
    </row>
    <row r="787" spans="1:26" ht="15.75" customHeight="1">
      <c r="A787" s="297"/>
      <c r="B787" s="297"/>
      <c r="C787" s="297"/>
      <c r="D787" s="297"/>
      <c r="E787" s="297"/>
      <c r="F787" s="297"/>
      <c r="G787" s="297"/>
      <c r="H787" s="297"/>
      <c r="I787" s="297"/>
      <c r="J787" s="297"/>
      <c r="K787" s="297"/>
      <c r="L787" s="297"/>
      <c r="M787" s="297"/>
      <c r="N787" s="735"/>
      <c r="O787" s="735"/>
      <c r="P787" s="297"/>
      <c r="Q787" s="297"/>
      <c r="R787" s="297"/>
      <c r="S787" s="297"/>
      <c r="T787" s="297"/>
      <c r="U787" s="297"/>
      <c r="V787" s="297"/>
      <c r="W787" s="297"/>
      <c r="X787" s="297"/>
      <c r="Y787" s="297"/>
      <c r="Z787" s="297"/>
    </row>
    <row r="788" spans="1:26" ht="15.75" customHeight="1">
      <c r="A788" s="297"/>
      <c r="B788" s="297"/>
      <c r="C788" s="297"/>
      <c r="D788" s="297"/>
      <c r="E788" s="297"/>
      <c r="F788" s="297"/>
      <c r="G788" s="297"/>
      <c r="H788" s="297"/>
      <c r="I788" s="297"/>
      <c r="J788" s="297"/>
      <c r="K788" s="297"/>
      <c r="L788" s="297"/>
      <c r="M788" s="297"/>
      <c r="N788" s="735"/>
      <c r="O788" s="735"/>
      <c r="P788" s="297"/>
      <c r="Q788" s="297"/>
      <c r="R788" s="297"/>
      <c r="S788" s="297"/>
      <c r="T788" s="297"/>
      <c r="U788" s="297"/>
      <c r="V788" s="297"/>
      <c r="W788" s="297"/>
      <c r="X788" s="297"/>
      <c r="Y788" s="297"/>
      <c r="Z788" s="297"/>
    </row>
    <row r="789" spans="1:26" ht="15.75" customHeight="1">
      <c r="A789" s="297"/>
      <c r="B789" s="297"/>
      <c r="C789" s="297"/>
      <c r="D789" s="297"/>
      <c r="E789" s="297"/>
      <c r="F789" s="297"/>
      <c r="G789" s="297"/>
      <c r="H789" s="297"/>
      <c r="I789" s="297"/>
      <c r="J789" s="297"/>
      <c r="K789" s="297"/>
      <c r="L789" s="297"/>
      <c r="M789" s="297"/>
      <c r="N789" s="735"/>
      <c r="O789" s="735"/>
      <c r="P789" s="297"/>
      <c r="Q789" s="297"/>
      <c r="R789" s="297"/>
      <c r="S789" s="297"/>
      <c r="T789" s="297"/>
      <c r="U789" s="297"/>
      <c r="V789" s="297"/>
      <c r="W789" s="297"/>
      <c r="X789" s="297"/>
      <c r="Y789" s="297"/>
      <c r="Z789" s="297"/>
    </row>
    <row r="790" spans="1:26" ht="15.75" customHeight="1">
      <c r="A790" s="297"/>
      <c r="B790" s="297"/>
      <c r="C790" s="297"/>
      <c r="D790" s="297"/>
      <c r="E790" s="297"/>
      <c r="F790" s="297"/>
      <c r="G790" s="297"/>
      <c r="H790" s="297"/>
      <c r="I790" s="297"/>
      <c r="J790" s="297"/>
      <c r="K790" s="297"/>
      <c r="L790" s="297"/>
      <c r="M790" s="297"/>
      <c r="N790" s="735"/>
      <c r="O790" s="735"/>
      <c r="P790" s="297"/>
      <c r="Q790" s="297"/>
      <c r="R790" s="297"/>
      <c r="S790" s="297"/>
      <c r="T790" s="297"/>
      <c r="U790" s="297"/>
      <c r="V790" s="297"/>
      <c r="W790" s="297"/>
      <c r="X790" s="297"/>
      <c r="Y790" s="297"/>
      <c r="Z790" s="297"/>
    </row>
    <row r="791" spans="1:26" ht="15.75" customHeight="1">
      <c r="A791" s="297"/>
      <c r="B791" s="297"/>
      <c r="C791" s="297"/>
      <c r="D791" s="297"/>
      <c r="E791" s="297"/>
      <c r="F791" s="297"/>
      <c r="G791" s="297"/>
      <c r="H791" s="297"/>
      <c r="I791" s="297"/>
      <c r="J791" s="297"/>
      <c r="K791" s="297"/>
      <c r="L791" s="297"/>
      <c r="M791" s="297"/>
      <c r="N791" s="735"/>
      <c r="O791" s="735"/>
      <c r="P791" s="297"/>
      <c r="Q791" s="297"/>
      <c r="R791" s="297"/>
      <c r="S791" s="297"/>
      <c r="T791" s="297"/>
      <c r="U791" s="297"/>
      <c r="V791" s="297"/>
      <c r="W791" s="297"/>
      <c r="X791" s="297"/>
      <c r="Y791" s="297"/>
      <c r="Z791" s="297"/>
    </row>
    <row r="792" spans="1:26" ht="15.75" customHeight="1">
      <c r="A792" s="297"/>
      <c r="B792" s="297"/>
      <c r="C792" s="297"/>
      <c r="D792" s="297"/>
      <c r="E792" s="297"/>
      <c r="F792" s="297"/>
      <c r="G792" s="297"/>
      <c r="H792" s="297"/>
      <c r="I792" s="297"/>
      <c r="J792" s="297"/>
      <c r="K792" s="297"/>
      <c r="L792" s="297"/>
      <c r="M792" s="297"/>
      <c r="N792" s="735"/>
      <c r="O792" s="735"/>
      <c r="P792" s="297"/>
      <c r="Q792" s="297"/>
      <c r="R792" s="297"/>
      <c r="S792" s="297"/>
      <c r="T792" s="297"/>
      <c r="U792" s="297"/>
      <c r="V792" s="297"/>
      <c r="W792" s="297"/>
      <c r="X792" s="297"/>
      <c r="Y792" s="297"/>
      <c r="Z792" s="297"/>
    </row>
    <row r="793" spans="1:26" ht="15.75" customHeight="1">
      <c r="A793" s="297"/>
      <c r="B793" s="297"/>
      <c r="C793" s="297"/>
      <c r="D793" s="297"/>
      <c r="E793" s="297"/>
      <c r="F793" s="297"/>
      <c r="G793" s="297"/>
      <c r="H793" s="297"/>
      <c r="I793" s="297"/>
      <c r="J793" s="297"/>
      <c r="K793" s="297"/>
      <c r="L793" s="297"/>
      <c r="M793" s="297"/>
      <c r="N793" s="735"/>
      <c r="O793" s="735"/>
      <c r="P793" s="297"/>
      <c r="Q793" s="297"/>
      <c r="R793" s="297"/>
      <c r="S793" s="297"/>
      <c r="T793" s="297"/>
      <c r="U793" s="297"/>
      <c r="V793" s="297"/>
      <c r="W793" s="297"/>
      <c r="X793" s="297"/>
      <c r="Y793" s="297"/>
      <c r="Z793" s="297"/>
    </row>
    <row r="794" spans="1:26" ht="15.75" customHeight="1">
      <c r="A794" s="297"/>
      <c r="B794" s="297"/>
      <c r="C794" s="297"/>
      <c r="D794" s="297"/>
      <c r="E794" s="297"/>
      <c r="F794" s="297"/>
      <c r="G794" s="297"/>
      <c r="H794" s="297"/>
      <c r="I794" s="297"/>
      <c r="J794" s="297"/>
      <c r="K794" s="297"/>
      <c r="L794" s="297"/>
      <c r="M794" s="297"/>
      <c r="N794" s="735"/>
      <c r="O794" s="735"/>
      <c r="P794" s="297"/>
      <c r="Q794" s="297"/>
      <c r="R794" s="297"/>
      <c r="S794" s="297"/>
      <c r="T794" s="297"/>
      <c r="U794" s="297"/>
      <c r="V794" s="297"/>
      <c r="W794" s="297"/>
      <c r="X794" s="297"/>
      <c r="Y794" s="297"/>
      <c r="Z794" s="297"/>
    </row>
    <row r="795" spans="1:26" ht="15.75" customHeight="1">
      <c r="A795" s="297"/>
      <c r="B795" s="297"/>
      <c r="C795" s="297"/>
      <c r="D795" s="297"/>
      <c r="E795" s="297"/>
      <c r="F795" s="297"/>
      <c r="G795" s="297"/>
      <c r="H795" s="297"/>
      <c r="I795" s="297"/>
      <c r="J795" s="297"/>
      <c r="K795" s="297"/>
      <c r="L795" s="297"/>
      <c r="M795" s="297"/>
      <c r="N795" s="735"/>
      <c r="O795" s="735"/>
      <c r="P795" s="297"/>
      <c r="Q795" s="297"/>
      <c r="R795" s="297"/>
      <c r="S795" s="297"/>
      <c r="T795" s="297"/>
      <c r="U795" s="297"/>
      <c r="V795" s="297"/>
      <c r="W795" s="297"/>
      <c r="X795" s="297"/>
      <c r="Y795" s="297"/>
      <c r="Z795" s="297"/>
    </row>
    <row r="796" spans="1:26" ht="15.75" customHeight="1">
      <c r="A796" s="297"/>
      <c r="B796" s="297"/>
      <c r="C796" s="297"/>
      <c r="D796" s="297"/>
      <c r="E796" s="297"/>
      <c r="F796" s="297"/>
      <c r="G796" s="297"/>
      <c r="H796" s="297"/>
      <c r="I796" s="297"/>
      <c r="J796" s="297"/>
      <c r="K796" s="297"/>
      <c r="L796" s="297"/>
      <c r="M796" s="297"/>
      <c r="N796" s="735"/>
      <c r="O796" s="735"/>
      <c r="P796" s="297"/>
      <c r="Q796" s="297"/>
      <c r="R796" s="297"/>
      <c r="S796" s="297"/>
      <c r="T796" s="297"/>
      <c r="U796" s="297"/>
      <c r="V796" s="297"/>
      <c r="W796" s="297"/>
      <c r="X796" s="297"/>
      <c r="Y796" s="297"/>
      <c r="Z796" s="297"/>
    </row>
    <row r="797" spans="1:26" ht="15.75" customHeight="1">
      <c r="A797" s="297"/>
      <c r="B797" s="297"/>
      <c r="C797" s="297"/>
      <c r="D797" s="297"/>
      <c r="E797" s="297"/>
      <c r="F797" s="297"/>
      <c r="G797" s="297"/>
      <c r="H797" s="297"/>
      <c r="I797" s="297"/>
      <c r="J797" s="297"/>
      <c r="K797" s="297"/>
      <c r="L797" s="297"/>
      <c r="M797" s="297"/>
      <c r="N797" s="735"/>
      <c r="O797" s="735"/>
      <c r="P797" s="297"/>
      <c r="Q797" s="297"/>
      <c r="R797" s="297"/>
      <c r="S797" s="297"/>
      <c r="T797" s="297"/>
      <c r="U797" s="297"/>
      <c r="V797" s="297"/>
      <c r="W797" s="297"/>
      <c r="X797" s="297"/>
      <c r="Y797" s="297"/>
      <c r="Z797" s="297"/>
    </row>
    <row r="798" spans="1:26" ht="15.75" customHeight="1">
      <c r="A798" s="297"/>
      <c r="B798" s="297"/>
      <c r="C798" s="297"/>
      <c r="D798" s="297"/>
      <c r="E798" s="297"/>
      <c r="F798" s="297"/>
      <c r="G798" s="297"/>
      <c r="H798" s="297"/>
      <c r="I798" s="297"/>
      <c r="J798" s="297"/>
      <c r="K798" s="297"/>
      <c r="L798" s="297"/>
      <c r="M798" s="297"/>
      <c r="N798" s="735"/>
      <c r="O798" s="735"/>
      <c r="P798" s="297"/>
      <c r="Q798" s="297"/>
      <c r="R798" s="297"/>
      <c r="S798" s="297"/>
      <c r="T798" s="297"/>
      <c r="U798" s="297"/>
      <c r="V798" s="297"/>
      <c r="W798" s="297"/>
      <c r="X798" s="297"/>
      <c r="Y798" s="297"/>
      <c r="Z798" s="297"/>
    </row>
    <row r="799" spans="1:26" ht="15.75" customHeight="1">
      <c r="A799" s="297"/>
      <c r="B799" s="297"/>
      <c r="C799" s="297"/>
      <c r="D799" s="297"/>
      <c r="E799" s="297"/>
      <c r="F799" s="297"/>
      <c r="G799" s="297"/>
      <c r="H799" s="297"/>
      <c r="I799" s="297"/>
      <c r="J799" s="297"/>
      <c r="K799" s="297"/>
      <c r="L799" s="297"/>
      <c r="M799" s="297"/>
      <c r="N799" s="735"/>
      <c r="O799" s="735"/>
      <c r="P799" s="297"/>
      <c r="Q799" s="297"/>
      <c r="R799" s="297"/>
      <c r="S799" s="297"/>
      <c r="T799" s="297"/>
      <c r="U799" s="297"/>
      <c r="V799" s="297"/>
      <c r="W799" s="297"/>
      <c r="X799" s="297"/>
      <c r="Y799" s="297"/>
      <c r="Z799" s="297"/>
    </row>
    <row r="800" spans="1:26" ht="15.75" customHeight="1">
      <c r="A800" s="297"/>
      <c r="B800" s="297"/>
      <c r="C800" s="297"/>
      <c r="D800" s="297"/>
      <c r="E800" s="297"/>
      <c r="F800" s="297"/>
      <c r="G800" s="297"/>
      <c r="H800" s="297"/>
      <c r="I800" s="297"/>
      <c r="J800" s="297"/>
      <c r="K800" s="297"/>
      <c r="L800" s="297"/>
      <c r="M800" s="297"/>
      <c r="N800" s="735"/>
      <c r="O800" s="735"/>
      <c r="P800" s="297"/>
      <c r="Q800" s="297"/>
      <c r="R800" s="297"/>
      <c r="S800" s="297"/>
      <c r="T800" s="297"/>
      <c r="U800" s="297"/>
      <c r="V800" s="297"/>
      <c r="W800" s="297"/>
      <c r="X800" s="297"/>
      <c r="Y800" s="297"/>
      <c r="Z800" s="297"/>
    </row>
    <row r="801" spans="1:26" ht="15.75" customHeight="1">
      <c r="A801" s="297"/>
      <c r="B801" s="297"/>
      <c r="C801" s="297"/>
      <c r="D801" s="297"/>
      <c r="E801" s="297"/>
      <c r="F801" s="297"/>
      <c r="G801" s="297"/>
      <c r="H801" s="297"/>
      <c r="I801" s="297"/>
      <c r="J801" s="297"/>
      <c r="K801" s="297"/>
      <c r="L801" s="297"/>
      <c r="M801" s="297"/>
      <c r="N801" s="735"/>
      <c r="O801" s="735"/>
      <c r="P801" s="297"/>
      <c r="Q801" s="297"/>
      <c r="R801" s="297"/>
      <c r="S801" s="297"/>
      <c r="T801" s="297"/>
      <c r="U801" s="297"/>
      <c r="V801" s="297"/>
      <c r="W801" s="297"/>
      <c r="X801" s="297"/>
      <c r="Y801" s="297"/>
      <c r="Z801" s="297"/>
    </row>
    <row r="802" spans="1:26" ht="15.75" customHeight="1">
      <c r="A802" s="297"/>
      <c r="B802" s="297"/>
      <c r="C802" s="297"/>
      <c r="D802" s="297"/>
      <c r="E802" s="297"/>
      <c r="F802" s="297"/>
      <c r="G802" s="297"/>
      <c r="H802" s="297"/>
      <c r="I802" s="297"/>
      <c r="J802" s="297"/>
      <c r="K802" s="297"/>
      <c r="L802" s="297"/>
      <c r="M802" s="297"/>
      <c r="N802" s="735"/>
      <c r="O802" s="735"/>
      <c r="P802" s="297"/>
      <c r="Q802" s="297"/>
      <c r="R802" s="297"/>
      <c r="S802" s="297"/>
      <c r="T802" s="297"/>
      <c r="U802" s="297"/>
      <c r="V802" s="297"/>
      <c r="W802" s="297"/>
      <c r="X802" s="297"/>
      <c r="Y802" s="297"/>
      <c r="Z802" s="297"/>
    </row>
    <row r="803" spans="1:26" ht="15.75" customHeight="1">
      <c r="A803" s="297"/>
      <c r="B803" s="297"/>
      <c r="C803" s="297"/>
      <c r="D803" s="297"/>
      <c r="E803" s="297"/>
      <c r="F803" s="297"/>
      <c r="G803" s="297"/>
      <c r="H803" s="297"/>
      <c r="I803" s="297"/>
      <c r="J803" s="297"/>
      <c r="K803" s="297"/>
      <c r="L803" s="297"/>
      <c r="M803" s="297"/>
      <c r="N803" s="735"/>
      <c r="O803" s="735"/>
      <c r="P803" s="297"/>
      <c r="Q803" s="297"/>
      <c r="R803" s="297"/>
      <c r="S803" s="297"/>
      <c r="T803" s="297"/>
      <c r="U803" s="297"/>
      <c r="V803" s="297"/>
      <c r="W803" s="297"/>
      <c r="X803" s="297"/>
      <c r="Y803" s="297"/>
      <c r="Z803" s="297"/>
    </row>
    <row r="804" spans="1:26" ht="15.75" customHeight="1">
      <c r="A804" s="297"/>
      <c r="B804" s="297"/>
      <c r="C804" s="297"/>
      <c r="D804" s="297"/>
      <c r="E804" s="297"/>
      <c r="F804" s="297"/>
      <c r="G804" s="297"/>
      <c r="H804" s="297"/>
      <c r="I804" s="297"/>
      <c r="J804" s="297"/>
      <c r="K804" s="297"/>
      <c r="L804" s="297"/>
      <c r="M804" s="297"/>
      <c r="N804" s="735"/>
      <c r="O804" s="735"/>
      <c r="P804" s="297"/>
      <c r="Q804" s="297"/>
      <c r="R804" s="297"/>
      <c r="S804" s="297"/>
      <c r="T804" s="297"/>
      <c r="U804" s="297"/>
      <c r="V804" s="297"/>
      <c r="W804" s="297"/>
      <c r="X804" s="297"/>
      <c r="Y804" s="297"/>
      <c r="Z804" s="297"/>
    </row>
    <row r="805" spans="1:26" ht="15.75" customHeight="1">
      <c r="A805" s="297"/>
      <c r="B805" s="297"/>
      <c r="C805" s="297"/>
      <c r="D805" s="297"/>
      <c r="E805" s="297"/>
      <c r="F805" s="297"/>
      <c r="G805" s="297"/>
      <c r="H805" s="297"/>
      <c r="I805" s="297"/>
      <c r="J805" s="297"/>
      <c r="K805" s="297"/>
      <c r="L805" s="297"/>
      <c r="M805" s="297"/>
      <c r="N805" s="735"/>
      <c r="O805" s="735"/>
      <c r="P805" s="297"/>
      <c r="Q805" s="297"/>
      <c r="R805" s="297"/>
      <c r="S805" s="297"/>
      <c r="T805" s="297"/>
      <c r="U805" s="297"/>
      <c r="V805" s="297"/>
      <c r="W805" s="297"/>
      <c r="X805" s="297"/>
      <c r="Y805" s="297"/>
      <c r="Z805" s="297"/>
    </row>
    <row r="806" spans="1:26" ht="15.75" customHeight="1">
      <c r="A806" s="297"/>
      <c r="B806" s="297"/>
      <c r="C806" s="297"/>
      <c r="D806" s="297"/>
      <c r="E806" s="297"/>
      <c r="F806" s="297"/>
      <c r="G806" s="297"/>
      <c r="H806" s="297"/>
      <c r="I806" s="297"/>
      <c r="J806" s="297"/>
      <c r="K806" s="297"/>
      <c r="L806" s="297"/>
      <c r="M806" s="297"/>
      <c r="N806" s="735"/>
      <c r="O806" s="735"/>
      <c r="P806" s="297"/>
      <c r="Q806" s="297"/>
      <c r="R806" s="297"/>
      <c r="S806" s="297"/>
      <c r="T806" s="297"/>
      <c r="U806" s="297"/>
      <c r="V806" s="297"/>
      <c r="W806" s="297"/>
      <c r="X806" s="297"/>
      <c r="Y806" s="297"/>
      <c r="Z806" s="297"/>
    </row>
    <row r="807" spans="1:26" ht="15.75" customHeight="1">
      <c r="A807" s="297"/>
      <c r="B807" s="297"/>
      <c r="C807" s="297"/>
      <c r="D807" s="297"/>
      <c r="E807" s="297"/>
      <c r="F807" s="297"/>
      <c r="G807" s="297"/>
      <c r="H807" s="297"/>
      <c r="I807" s="297"/>
      <c r="J807" s="297"/>
      <c r="K807" s="297"/>
      <c r="L807" s="297"/>
      <c r="M807" s="297"/>
      <c r="N807" s="735"/>
      <c r="O807" s="735"/>
      <c r="P807" s="297"/>
      <c r="Q807" s="297"/>
      <c r="R807" s="297"/>
      <c r="S807" s="297"/>
      <c r="T807" s="297"/>
      <c r="U807" s="297"/>
      <c r="V807" s="297"/>
      <c r="W807" s="297"/>
      <c r="X807" s="297"/>
      <c r="Y807" s="297"/>
      <c r="Z807" s="297"/>
    </row>
    <row r="808" spans="1:26" ht="15.75" customHeight="1">
      <c r="A808" s="297"/>
      <c r="B808" s="297"/>
      <c r="C808" s="297"/>
      <c r="D808" s="297"/>
      <c r="E808" s="297"/>
      <c r="F808" s="297"/>
      <c r="G808" s="297"/>
      <c r="H808" s="297"/>
      <c r="I808" s="297"/>
      <c r="J808" s="297"/>
      <c r="K808" s="297"/>
      <c r="L808" s="297"/>
      <c r="M808" s="297"/>
      <c r="N808" s="735"/>
      <c r="O808" s="735"/>
      <c r="P808" s="297"/>
      <c r="Q808" s="297"/>
      <c r="R808" s="297"/>
      <c r="S808" s="297"/>
      <c r="T808" s="297"/>
      <c r="U808" s="297"/>
      <c r="V808" s="297"/>
      <c r="W808" s="297"/>
      <c r="X808" s="297"/>
      <c r="Y808" s="297"/>
      <c r="Z808" s="297"/>
    </row>
    <row r="809" spans="1:26" ht="15.75" customHeight="1">
      <c r="A809" s="297"/>
      <c r="B809" s="297"/>
      <c r="C809" s="297"/>
      <c r="D809" s="297"/>
      <c r="E809" s="297"/>
      <c r="F809" s="297"/>
      <c r="G809" s="297"/>
      <c r="H809" s="297"/>
      <c r="I809" s="297"/>
      <c r="J809" s="297"/>
      <c r="K809" s="297"/>
      <c r="L809" s="297"/>
      <c r="M809" s="297"/>
      <c r="N809" s="735"/>
      <c r="O809" s="735"/>
      <c r="P809" s="297"/>
      <c r="Q809" s="297"/>
      <c r="R809" s="297"/>
      <c r="S809" s="297"/>
      <c r="T809" s="297"/>
      <c r="U809" s="297"/>
      <c r="V809" s="297"/>
      <c r="W809" s="297"/>
      <c r="X809" s="297"/>
      <c r="Y809" s="297"/>
      <c r="Z809" s="297"/>
    </row>
    <row r="810" spans="1:26" ht="15.75" customHeight="1">
      <c r="A810" s="297"/>
      <c r="B810" s="297"/>
      <c r="C810" s="297"/>
      <c r="D810" s="297"/>
      <c r="E810" s="297"/>
      <c r="F810" s="297"/>
      <c r="G810" s="297"/>
      <c r="H810" s="297"/>
      <c r="I810" s="297"/>
      <c r="J810" s="297"/>
      <c r="K810" s="297"/>
      <c r="L810" s="297"/>
      <c r="M810" s="297"/>
      <c r="N810" s="735"/>
      <c r="O810" s="735"/>
      <c r="P810" s="297"/>
      <c r="Q810" s="297"/>
      <c r="R810" s="297"/>
      <c r="S810" s="297"/>
      <c r="T810" s="297"/>
      <c r="U810" s="297"/>
      <c r="V810" s="297"/>
      <c r="W810" s="297"/>
      <c r="X810" s="297"/>
      <c r="Y810" s="297"/>
      <c r="Z810" s="297"/>
    </row>
    <row r="811" spans="1:26" ht="15.75" customHeight="1">
      <c r="A811" s="297"/>
      <c r="B811" s="297"/>
      <c r="C811" s="297"/>
      <c r="D811" s="297"/>
      <c r="E811" s="297"/>
      <c r="F811" s="297"/>
      <c r="G811" s="297"/>
      <c r="H811" s="297"/>
      <c r="I811" s="297"/>
      <c r="J811" s="297"/>
      <c r="K811" s="297"/>
      <c r="L811" s="297"/>
      <c r="M811" s="297"/>
      <c r="N811" s="735"/>
      <c r="O811" s="735"/>
      <c r="P811" s="297"/>
      <c r="Q811" s="297"/>
      <c r="R811" s="297"/>
      <c r="S811" s="297"/>
      <c r="T811" s="297"/>
      <c r="U811" s="297"/>
      <c r="V811" s="297"/>
      <c r="W811" s="297"/>
      <c r="X811" s="297"/>
      <c r="Y811" s="297"/>
      <c r="Z811" s="297"/>
    </row>
    <row r="812" spans="1:26" ht="15.75" customHeight="1">
      <c r="A812" s="297"/>
      <c r="B812" s="297"/>
      <c r="C812" s="297"/>
      <c r="D812" s="297"/>
      <c r="E812" s="297"/>
      <c r="F812" s="297"/>
      <c r="G812" s="297"/>
      <c r="H812" s="297"/>
      <c r="I812" s="297"/>
      <c r="J812" s="297"/>
      <c r="K812" s="297"/>
      <c r="L812" s="297"/>
      <c r="M812" s="297"/>
      <c r="N812" s="735"/>
      <c r="O812" s="735"/>
      <c r="P812" s="297"/>
      <c r="Q812" s="297"/>
      <c r="R812" s="297"/>
      <c r="S812" s="297"/>
      <c r="T812" s="297"/>
      <c r="U812" s="297"/>
      <c r="V812" s="297"/>
      <c r="W812" s="297"/>
      <c r="X812" s="297"/>
      <c r="Y812" s="297"/>
      <c r="Z812" s="297"/>
    </row>
    <row r="813" spans="1:26" ht="15.75" customHeight="1">
      <c r="A813" s="297"/>
      <c r="B813" s="297"/>
      <c r="C813" s="297"/>
      <c r="D813" s="297"/>
      <c r="E813" s="297"/>
      <c r="F813" s="297"/>
      <c r="G813" s="297"/>
      <c r="H813" s="297"/>
      <c r="I813" s="297"/>
      <c r="J813" s="297"/>
      <c r="K813" s="297"/>
      <c r="L813" s="297"/>
      <c r="M813" s="297"/>
      <c r="N813" s="735"/>
      <c r="O813" s="735"/>
      <c r="P813" s="297"/>
      <c r="Q813" s="297"/>
      <c r="R813" s="297"/>
      <c r="S813" s="297"/>
      <c r="T813" s="297"/>
      <c r="U813" s="297"/>
      <c r="V813" s="297"/>
      <c r="W813" s="297"/>
      <c r="X813" s="297"/>
      <c r="Y813" s="297"/>
      <c r="Z813" s="297"/>
    </row>
    <row r="814" spans="1:26" ht="15.75" customHeight="1">
      <c r="A814" s="297"/>
      <c r="B814" s="297"/>
      <c r="C814" s="297"/>
      <c r="D814" s="297"/>
      <c r="E814" s="297"/>
      <c r="F814" s="297"/>
      <c r="G814" s="297"/>
      <c r="H814" s="297"/>
      <c r="I814" s="297"/>
      <c r="J814" s="297"/>
      <c r="K814" s="297"/>
      <c r="L814" s="297"/>
      <c r="M814" s="297"/>
      <c r="N814" s="735"/>
      <c r="O814" s="735"/>
      <c r="P814" s="297"/>
      <c r="Q814" s="297"/>
      <c r="R814" s="297"/>
      <c r="S814" s="297"/>
      <c r="T814" s="297"/>
      <c r="U814" s="297"/>
      <c r="V814" s="297"/>
      <c r="W814" s="297"/>
      <c r="X814" s="297"/>
      <c r="Y814" s="297"/>
      <c r="Z814" s="297"/>
    </row>
    <row r="815" spans="1:26" ht="15.75" customHeight="1">
      <c r="A815" s="297"/>
      <c r="B815" s="297"/>
      <c r="C815" s="297"/>
      <c r="D815" s="297"/>
      <c r="E815" s="297"/>
      <c r="F815" s="297"/>
      <c r="G815" s="297"/>
      <c r="H815" s="297"/>
      <c r="I815" s="297"/>
      <c r="J815" s="297"/>
      <c r="K815" s="297"/>
      <c r="L815" s="297"/>
      <c r="M815" s="297"/>
      <c r="N815" s="735"/>
      <c r="O815" s="735"/>
      <c r="P815" s="297"/>
      <c r="Q815" s="297"/>
      <c r="R815" s="297"/>
      <c r="S815" s="297"/>
      <c r="T815" s="297"/>
      <c r="U815" s="297"/>
      <c r="V815" s="297"/>
      <c r="W815" s="297"/>
      <c r="X815" s="297"/>
      <c r="Y815" s="297"/>
      <c r="Z815" s="297"/>
    </row>
    <row r="816" spans="1:26" ht="15.75" customHeight="1">
      <c r="A816" s="297"/>
      <c r="B816" s="297"/>
      <c r="C816" s="297"/>
      <c r="D816" s="297"/>
      <c r="E816" s="297"/>
      <c r="F816" s="297"/>
      <c r="G816" s="297"/>
      <c r="H816" s="297"/>
      <c r="I816" s="297"/>
      <c r="J816" s="297"/>
      <c r="K816" s="297"/>
      <c r="L816" s="297"/>
      <c r="M816" s="297"/>
      <c r="N816" s="735"/>
      <c r="O816" s="735"/>
      <c r="P816" s="297"/>
      <c r="Q816" s="297"/>
      <c r="R816" s="297"/>
      <c r="S816" s="297"/>
      <c r="T816" s="297"/>
      <c r="U816" s="297"/>
      <c r="V816" s="297"/>
      <c r="W816" s="297"/>
      <c r="X816" s="297"/>
      <c r="Y816" s="297"/>
      <c r="Z816" s="297"/>
    </row>
    <row r="817" spans="1:26" ht="15.75" customHeight="1">
      <c r="A817" s="297"/>
      <c r="B817" s="297"/>
      <c r="C817" s="297"/>
      <c r="D817" s="297"/>
      <c r="E817" s="297"/>
      <c r="F817" s="297"/>
      <c r="G817" s="297"/>
      <c r="H817" s="297"/>
      <c r="I817" s="297"/>
      <c r="J817" s="297"/>
      <c r="K817" s="297"/>
      <c r="L817" s="297"/>
      <c r="M817" s="297"/>
      <c r="N817" s="735"/>
      <c r="O817" s="735"/>
      <c r="P817" s="297"/>
      <c r="Q817" s="297"/>
      <c r="R817" s="297"/>
      <c r="S817" s="297"/>
      <c r="T817" s="297"/>
      <c r="U817" s="297"/>
      <c r="V817" s="297"/>
      <c r="W817" s="297"/>
      <c r="X817" s="297"/>
      <c r="Y817" s="297"/>
      <c r="Z817" s="297"/>
    </row>
    <row r="818" spans="1:26" ht="15.75" customHeight="1">
      <c r="A818" s="297"/>
      <c r="B818" s="297"/>
      <c r="C818" s="297"/>
      <c r="D818" s="297"/>
      <c r="E818" s="297"/>
      <c r="F818" s="297"/>
      <c r="G818" s="297"/>
      <c r="H818" s="297"/>
      <c r="I818" s="297"/>
      <c r="J818" s="297"/>
      <c r="K818" s="297"/>
      <c r="L818" s="297"/>
      <c r="M818" s="297"/>
      <c r="N818" s="735"/>
      <c r="O818" s="735"/>
      <c r="P818" s="297"/>
      <c r="Q818" s="297"/>
      <c r="R818" s="297"/>
      <c r="S818" s="297"/>
      <c r="T818" s="297"/>
      <c r="U818" s="297"/>
      <c r="V818" s="297"/>
      <c r="W818" s="297"/>
      <c r="X818" s="297"/>
      <c r="Y818" s="297"/>
      <c r="Z818" s="297"/>
    </row>
    <row r="819" spans="1:26" ht="15.75" customHeight="1">
      <c r="A819" s="297"/>
      <c r="B819" s="297"/>
      <c r="C819" s="297"/>
      <c r="D819" s="297"/>
      <c r="E819" s="297"/>
      <c r="F819" s="297"/>
      <c r="G819" s="297"/>
      <c r="H819" s="297"/>
      <c r="I819" s="297"/>
      <c r="J819" s="297"/>
      <c r="K819" s="297"/>
      <c r="L819" s="297"/>
      <c r="M819" s="297"/>
      <c r="N819" s="735"/>
      <c r="O819" s="735"/>
      <c r="P819" s="297"/>
      <c r="Q819" s="297"/>
      <c r="R819" s="297"/>
      <c r="S819" s="297"/>
      <c r="T819" s="297"/>
      <c r="U819" s="297"/>
      <c r="V819" s="297"/>
      <c r="W819" s="297"/>
      <c r="X819" s="297"/>
      <c r="Y819" s="297"/>
      <c r="Z819" s="297"/>
    </row>
    <row r="820" spans="1:26" ht="15.75" customHeight="1">
      <c r="A820" s="297"/>
      <c r="B820" s="297"/>
      <c r="C820" s="297"/>
      <c r="D820" s="297"/>
      <c r="E820" s="297"/>
      <c r="F820" s="297"/>
      <c r="G820" s="297"/>
      <c r="H820" s="297"/>
      <c r="I820" s="297"/>
      <c r="J820" s="297"/>
      <c r="K820" s="297"/>
      <c r="L820" s="297"/>
      <c r="M820" s="297"/>
      <c r="N820" s="735"/>
      <c r="O820" s="735"/>
      <c r="P820" s="297"/>
      <c r="Q820" s="297"/>
      <c r="R820" s="297"/>
      <c r="S820" s="297"/>
      <c r="T820" s="297"/>
      <c r="U820" s="297"/>
      <c r="V820" s="297"/>
      <c r="W820" s="297"/>
      <c r="X820" s="297"/>
      <c r="Y820" s="297"/>
      <c r="Z820" s="297"/>
    </row>
    <row r="821" spans="1:26" ht="15.75" customHeight="1">
      <c r="A821" s="297"/>
      <c r="B821" s="297"/>
      <c r="C821" s="297"/>
      <c r="D821" s="297"/>
      <c r="E821" s="297"/>
      <c r="F821" s="297"/>
      <c r="G821" s="297"/>
      <c r="H821" s="297"/>
      <c r="I821" s="297"/>
      <c r="J821" s="297"/>
      <c r="K821" s="297"/>
      <c r="L821" s="297"/>
      <c r="M821" s="297"/>
      <c r="N821" s="735"/>
      <c r="O821" s="735"/>
      <c r="P821" s="297"/>
      <c r="Q821" s="297"/>
      <c r="R821" s="297"/>
      <c r="S821" s="297"/>
      <c r="T821" s="297"/>
      <c r="U821" s="297"/>
      <c r="V821" s="297"/>
      <c r="W821" s="297"/>
      <c r="X821" s="297"/>
      <c r="Y821" s="297"/>
      <c r="Z821" s="297"/>
    </row>
    <row r="822" spans="1:26" ht="15.75" customHeight="1">
      <c r="A822" s="297"/>
      <c r="B822" s="297"/>
      <c r="C822" s="297"/>
      <c r="D822" s="297"/>
      <c r="E822" s="297"/>
      <c r="F822" s="297"/>
      <c r="G822" s="297"/>
      <c r="H822" s="297"/>
      <c r="I822" s="297"/>
      <c r="J822" s="297"/>
      <c r="K822" s="297"/>
      <c r="L822" s="297"/>
      <c r="M822" s="297"/>
      <c r="N822" s="735"/>
      <c r="O822" s="735"/>
      <c r="P822" s="297"/>
      <c r="Q822" s="297"/>
      <c r="R822" s="297"/>
      <c r="S822" s="297"/>
      <c r="T822" s="297"/>
      <c r="U822" s="297"/>
      <c r="V822" s="297"/>
      <c r="W822" s="297"/>
      <c r="X822" s="297"/>
      <c r="Y822" s="297"/>
      <c r="Z822" s="297"/>
    </row>
    <row r="823" spans="1:26" ht="15.75" customHeight="1">
      <c r="A823" s="297"/>
      <c r="B823" s="297"/>
      <c r="C823" s="297"/>
      <c r="D823" s="297"/>
      <c r="E823" s="297"/>
      <c r="F823" s="297"/>
      <c r="G823" s="297"/>
      <c r="H823" s="297"/>
      <c r="I823" s="297"/>
      <c r="J823" s="297"/>
      <c r="K823" s="297"/>
      <c r="L823" s="297"/>
      <c r="M823" s="297"/>
      <c r="N823" s="735"/>
      <c r="O823" s="735"/>
      <c r="P823" s="297"/>
      <c r="Q823" s="297"/>
      <c r="R823" s="297"/>
      <c r="S823" s="297"/>
      <c r="T823" s="297"/>
      <c r="U823" s="297"/>
      <c r="V823" s="297"/>
      <c r="W823" s="297"/>
      <c r="X823" s="297"/>
      <c r="Y823" s="297"/>
      <c r="Z823" s="297"/>
    </row>
    <row r="824" spans="1:26" ht="15.75" customHeight="1">
      <c r="A824" s="297"/>
      <c r="B824" s="297"/>
      <c r="C824" s="297"/>
      <c r="D824" s="297"/>
      <c r="E824" s="297"/>
      <c r="F824" s="297"/>
      <c r="G824" s="297"/>
      <c r="H824" s="297"/>
      <c r="I824" s="297"/>
      <c r="J824" s="297"/>
      <c r="K824" s="297"/>
      <c r="L824" s="297"/>
      <c r="M824" s="297"/>
      <c r="N824" s="735"/>
      <c r="O824" s="735"/>
      <c r="P824" s="297"/>
      <c r="Q824" s="297"/>
      <c r="R824" s="297"/>
      <c r="S824" s="297"/>
      <c r="T824" s="297"/>
      <c r="U824" s="297"/>
      <c r="V824" s="297"/>
      <c r="W824" s="297"/>
      <c r="X824" s="297"/>
      <c r="Y824" s="297"/>
      <c r="Z824" s="297"/>
    </row>
    <row r="825" spans="1:26" ht="15.75" customHeight="1">
      <c r="A825" s="297"/>
      <c r="B825" s="297"/>
      <c r="C825" s="297"/>
      <c r="D825" s="297"/>
      <c r="E825" s="297"/>
      <c r="F825" s="297"/>
      <c r="G825" s="297"/>
      <c r="H825" s="297"/>
      <c r="I825" s="297"/>
      <c r="J825" s="297"/>
      <c r="K825" s="297"/>
      <c r="L825" s="297"/>
      <c r="M825" s="297"/>
      <c r="N825" s="735"/>
      <c r="O825" s="735"/>
      <c r="P825" s="297"/>
      <c r="Q825" s="297"/>
      <c r="R825" s="297"/>
      <c r="S825" s="297"/>
      <c r="T825" s="297"/>
      <c r="U825" s="297"/>
      <c r="V825" s="297"/>
      <c r="W825" s="297"/>
      <c r="X825" s="297"/>
      <c r="Y825" s="297"/>
      <c r="Z825" s="297"/>
    </row>
    <row r="826" spans="1:26" ht="15.75" customHeight="1">
      <c r="A826" s="297"/>
      <c r="B826" s="297"/>
      <c r="C826" s="297"/>
      <c r="D826" s="297"/>
      <c r="E826" s="297"/>
      <c r="F826" s="297"/>
      <c r="G826" s="297"/>
      <c r="H826" s="297"/>
      <c r="I826" s="297"/>
      <c r="J826" s="297"/>
      <c r="K826" s="297"/>
      <c r="L826" s="297"/>
      <c r="M826" s="297"/>
      <c r="N826" s="735"/>
      <c r="O826" s="735"/>
      <c r="P826" s="297"/>
      <c r="Q826" s="297"/>
      <c r="R826" s="297"/>
      <c r="S826" s="297"/>
      <c r="T826" s="297"/>
      <c r="U826" s="297"/>
      <c r="V826" s="297"/>
      <c r="W826" s="297"/>
      <c r="X826" s="297"/>
      <c r="Y826" s="297"/>
      <c r="Z826" s="297"/>
    </row>
    <row r="827" spans="1:26" ht="15.75" customHeight="1">
      <c r="A827" s="297"/>
      <c r="B827" s="297"/>
      <c r="C827" s="297"/>
      <c r="D827" s="297"/>
      <c r="E827" s="297"/>
      <c r="F827" s="297"/>
      <c r="G827" s="297"/>
      <c r="H827" s="297"/>
      <c r="I827" s="297"/>
      <c r="J827" s="297"/>
      <c r="K827" s="297"/>
      <c r="L827" s="297"/>
      <c r="M827" s="297"/>
      <c r="N827" s="735"/>
      <c r="O827" s="735"/>
      <c r="P827" s="297"/>
      <c r="Q827" s="297"/>
      <c r="R827" s="297"/>
      <c r="S827" s="297"/>
      <c r="T827" s="297"/>
      <c r="U827" s="297"/>
      <c r="V827" s="297"/>
      <c r="W827" s="297"/>
      <c r="X827" s="297"/>
      <c r="Y827" s="297"/>
      <c r="Z827" s="297"/>
    </row>
    <row r="828" spans="1:26" ht="15.75" customHeight="1">
      <c r="A828" s="297"/>
      <c r="B828" s="297"/>
      <c r="C828" s="297"/>
      <c r="D828" s="297"/>
      <c r="E828" s="297"/>
      <c r="F828" s="297"/>
      <c r="G828" s="297"/>
      <c r="H828" s="297"/>
      <c r="I828" s="297"/>
      <c r="J828" s="297"/>
      <c r="K828" s="297"/>
      <c r="L828" s="297"/>
      <c r="M828" s="297"/>
      <c r="N828" s="735"/>
      <c r="O828" s="735"/>
      <c r="P828" s="297"/>
      <c r="Q828" s="297"/>
      <c r="R828" s="297"/>
      <c r="S828" s="297"/>
      <c r="T828" s="297"/>
      <c r="U828" s="297"/>
      <c r="V828" s="297"/>
      <c r="W828" s="297"/>
      <c r="X828" s="297"/>
      <c r="Y828" s="297"/>
      <c r="Z828" s="297"/>
    </row>
    <row r="829" spans="1:26" ht="15.75" customHeight="1">
      <c r="A829" s="297"/>
      <c r="B829" s="297"/>
      <c r="C829" s="297"/>
      <c r="D829" s="297"/>
      <c r="E829" s="297"/>
      <c r="F829" s="297"/>
      <c r="G829" s="297"/>
      <c r="H829" s="297"/>
      <c r="I829" s="297"/>
      <c r="J829" s="297"/>
      <c r="K829" s="297"/>
      <c r="L829" s="297"/>
      <c r="M829" s="297"/>
      <c r="N829" s="735"/>
      <c r="O829" s="735"/>
      <c r="P829" s="297"/>
      <c r="Q829" s="297"/>
      <c r="R829" s="297"/>
      <c r="S829" s="297"/>
      <c r="T829" s="297"/>
      <c r="U829" s="297"/>
      <c r="V829" s="297"/>
      <c r="W829" s="297"/>
      <c r="X829" s="297"/>
      <c r="Y829" s="297"/>
      <c r="Z829" s="297"/>
    </row>
    <row r="830" spans="1:26" ht="15.75" customHeight="1">
      <c r="A830" s="297"/>
      <c r="B830" s="297"/>
      <c r="C830" s="297"/>
      <c r="D830" s="297"/>
      <c r="E830" s="297"/>
      <c r="F830" s="297"/>
      <c r="G830" s="297"/>
      <c r="H830" s="297"/>
      <c r="I830" s="297"/>
      <c r="J830" s="297"/>
      <c r="K830" s="297"/>
      <c r="L830" s="297"/>
      <c r="M830" s="297"/>
      <c r="N830" s="735"/>
      <c r="O830" s="735"/>
      <c r="P830" s="297"/>
      <c r="Q830" s="297"/>
      <c r="R830" s="297"/>
      <c r="S830" s="297"/>
      <c r="T830" s="297"/>
      <c r="U830" s="297"/>
      <c r="V830" s="297"/>
      <c r="W830" s="297"/>
      <c r="X830" s="297"/>
      <c r="Y830" s="297"/>
      <c r="Z830" s="297"/>
    </row>
    <row r="831" spans="1:26" ht="15.75" customHeight="1">
      <c r="A831" s="297"/>
      <c r="B831" s="297"/>
      <c r="C831" s="297"/>
      <c r="D831" s="297"/>
      <c r="E831" s="297"/>
      <c r="F831" s="297"/>
      <c r="G831" s="297"/>
      <c r="H831" s="297"/>
      <c r="I831" s="297"/>
      <c r="J831" s="297"/>
      <c r="K831" s="297"/>
      <c r="L831" s="297"/>
      <c r="M831" s="297"/>
      <c r="N831" s="735"/>
      <c r="O831" s="735"/>
      <c r="P831" s="297"/>
      <c r="Q831" s="297"/>
      <c r="R831" s="297"/>
      <c r="S831" s="297"/>
      <c r="T831" s="297"/>
      <c r="U831" s="297"/>
      <c r="V831" s="297"/>
      <c r="W831" s="297"/>
      <c r="X831" s="297"/>
      <c r="Y831" s="297"/>
      <c r="Z831" s="297"/>
    </row>
    <row r="832" spans="1:26" ht="15.75" customHeight="1">
      <c r="A832" s="297"/>
      <c r="B832" s="297"/>
      <c r="C832" s="297"/>
      <c r="D832" s="297"/>
      <c r="E832" s="297"/>
      <c r="F832" s="297"/>
      <c r="G832" s="297"/>
      <c r="H832" s="297"/>
      <c r="I832" s="297"/>
      <c r="J832" s="297"/>
      <c r="K832" s="297"/>
      <c r="L832" s="297"/>
      <c r="M832" s="297"/>
      <c r="N832" s="735"/>
      <c r="O832" s="735"/>
      <c r="P832" s="297"/>
      <c r="Q832" s="297"/>
      <c r="R832" s="297"/>
      <c r="S832" s="297"/>
      <c r="T832" s="297"/>
      <c r="U832" s="297"/>
      <c r="V832" s="297"/>
      <c r="W832" s="297"/>
      <c r="X832" s="297"/>
      <c r="Y832" s="297"/>
      <c r="Z832" s="297"/>
    </row>
    <row r="833" spans="1:26" ht="15.75" customHeight="1">
      <c r="A833" s="297"/>
      <c r="B833" s="297"/>
      <c r="C833" s="297"/>
      <c r="D833" s="297"/>
      <c r="E833" s="297"/>
      <c r="F833" s="297"/>
      <c r="G833" s="297"/>
      <c r="H833" s="297"/>
      <c r="I833" s="297"/>
      <c r="J833" s="297"/>
      <c r="K833" s="297"/>
      <c r="L833" s="297"/>
      <c r="M833" s="297"/>
      <c r="N833" s="735"/>
      <c r="O833" s="735"/>
      <c r="P833" s="297"/>
      <c r="Q833" s="297"/>
      <c r="R833" s="297"/>
      <c r="S833" s="297"/>
      <c r="T833" s="297"/>
      <c r="U833" s="297"/>
      <c r="V833" s="297"/>
      <c r="W833" s="297"/>
      <c r="X833" s="297"/>
      <c r="Y833" s="297"/>
      <c r="Z833" s="297"/>
    </row>
    <row r="834" spans="1:26" ht="15.75" customHeight="1">
      <c r="A834" s="297"/>
      <c r="B834" s="297"/>
      <c r="C834" s="297"/>
      <c r="D834" s="297"/>
      <c r="E834" s="297"/>
      <c r="F834" s="297"/>
      <c r="G834" s="297"/>
      <c r="H834" s="297"/>
      <c r="I834" s="297"/>
      <c r="J834" s="297"/>
      <c r="K834" s="297"/>
      <c r="L834" s="297"/>
      <c r="M834" s="297"/>
      <c r="N834" s="735"/>
      <c r="O834" s="735"/>
      <c r="P834" s="297"/>
      <c r="Q834" s="297"/>
      <c r="R834" s="297"/>
      <c r="S834" s="297"/>
      <c r="T834" s="297"/>
      <c r="U834" s="297"/>
      <c r="V834" s="297"/>
      <c r="W834" s="297"/>
      <c r="X834" s="297"/>
      <c r="Y834" s="297"/>
      <c r="Z834" s="297"/>
    </row>
    <row r="835" spans="1:26" ht="15.75" customHeight="1">
      <c r="A835" s="297"/>
      <c r="B835" s="297"/>
      <c r="C835" s="297"/>
      <c r="D835" s="297"/>
      <c r="E835" s="297"/>
      <c r="F835" s="297"/>
      <c r="G835" s="297"/>
      <c r="H835" s="297"/>
      <c r="I835" s="297"/>
      <c r="J835" s="297"/>
      <c r="K835" s="297"/>
      <c r="L835" s="297"/>
      <c r="M835" s="297"/>
      <c r="N835" s="735"/>
      <c r="O835" s="735"/>
      <c r="P835" s="297"/>
      <c r="Q835" s="297"/>
      <c r="R835" s="297"/>
      <c r="S835" s="297"/>
      <c r="T835" s="297"/>
      <c r="U835" s="297"/>
      <c r="V835" s="297"/>
      <c r="W835" s="297"/>
      <c r="X835" s="297"/>
      <c r="Y835" s="297"/>
      <c r="Z835" s="297"/>
    </row>
    <row r="836" spans="1:26" ht="15.75" customHeight="1">
      <c r="A836" s="297"/>
      <c r="B836" s="297"/>
      <c r="C836" s="297"/>
      <c r="D836" s="297"/>
      <c r="E836" s="297"/>
      <c r="F836" s="297"/>
      <c r="G836" s="297"/>
      <c r="H836" s="297"/>
      <c r="I836" s="297"/>
      <c r="J836" s="297"/>
      <c r="K836" s="297"/>
      <c r="L836" s="297"/>
      <c r="M836" s="297"/>
      <c r="N836" s="735"/>
      <c r="O836" s="735"/>
      <c r="P836" s="297"/>
      <c r="Q836" s="297"/>
      <c r="R836" s="297"/>
      <c r="S836" s="297"/>
      <c r="T836" s="297"/>
      <c r="U836" s="297"/>
      <c r="V836" s="297"/>
      <c r="W836" s="297"/>
      <c r="X836" s="297"/>
      <c r="Y836" s="297"/>
      <c r="Z836" s="297"/>
    </row>
    <row r="837" spans="1:26" ht="15.75" customHeight="1">
      <c r="A837" s="297"/>
      <c r="B837" s="297"/>
      <c r="C837" s="297"/>
      <c r="D837" s="297"/>
      <c r="E837" s="297"/>
      <c r="F837" s="297"/>
      <c r="G837" s="297"/>
      <c r="H837" s="297"/>
      <c r="I837" s="297"/>
      <c r="J837" s="297"/>
      <c r="K837" s="297"/>
      <c r="L837" s="297"/>
      <c r="M837" s="297"/>
      <c r="N837" s="735"/>
      <c r="O837" s="735"/>
      <c r="P837" s="297"/>
      <c r="Q837" s="297"/>
      <c r="R837" s="297"/>
      <c r="S837" s="297"/>
      <c r="T837" s="297"/>
      <c r="U837" s="297"/>
      <c r="V837" s="297"/>
      <c r="W837" s="297"/>
      <c r="X837" s="297"/>
      <c r="Y837" s="297"/>
      <c r="Z837" s="297"/>
    </row>
    <row r="838" spans="1:26" ht="15.75" customHeight="1">
      <c r="A838" s="297"/>
      <c r="B838" s="297"/>
      <c r="C838" s="297"/>
      <c r="D838" s="297"/>
      <c r="E838" s="297"/>
      <c r="F838" s="297"/>
      <c r="G838" s="297"/>
      <c r="H838" s="297"/>
      <c r="I838" s="297"/>
      <c r="J838" s="297"/>
      <c r="K838" s="297"/>
      <c r="L838" s="297"/>
      <c r="M838" s="297"/>
      <c r="N838" s="735"/>
      <c r="O838" s="735"/>
      <c r="P838" s="297"/>
      <c r="Q838" s="297"/>
      <c r="R838" s="297"/>
      <c r="S838" s="297"/>
      <c r="T838" s="297"/>
      <c r="U838" s="297"/>
      <c r="V838" s="297"/>
      <c r="W838" s="297"/>
      <c r="X838" s="297"/>
      <c r="Y838" s="297"/>
      <c r="Z838" s="297"/>
    </row>
    <row r="839" spans="1:26" ht="15.75" customHeight="1">
      <c r="A839" s="297"/>
      <c r="B839" s="297"/>
      <c r="C839" s="297"/>
      <c r="D839" s="297"/>
      <c r="E839" s="297"/>
      <c r="F839" s="297"/>
      <c r="G839" s="297"/>
      <c r="H839" s="297"/>
      <c r="I839" s="297"/>
      <c r="J839" s="297"/>
      <c r="K839" s="297"/>
      <c r="L839" s="297"/>
      <c r="M839" s="297"/>
      <c r="N839" s="735"/>
      <c r="O839" s="735"/>
      <c r="P839" s="297"/>
      <c r="Q839" s="297"/>
      <c r="R839" s="297"/>
      <c r="S839" s="297"/>
      <c r="T839" s="297"/>
      <c r="U839" s="297"/>
      <c r="V839" s="297"/>
      <c r="W839" s="297"/>
      <c r="X839" s="297"/>
      <c r="Y839" s="297"/>
      <c r="Z839" s="297"/>
    </row>
    <row r="840" spans="1:26" ht="15.75" customHeight="1">
      <c r="A840" s="297"/>
      <c r="B840" s="297"/>
      <c r="C840" s="297"/>
      <c r="D840" s="297"/>
      <c r="E840" s="297"/>
      <c r="F840" s="297"/>
      <c r="G840" s="297"/>
      <c r="H840" s="297"/>
      <c r="I840" s="297"/>
      <c r="J840" s="297"/>
      <c r="K840" s="297"/>
      <c r="L840" s="297"/>
      <c r="M840" s="297"/>
      <c r="N840" s="735"/>
      <c r="O840" s="735"/>
      <c r="P840" s="297"/>
      <c r="Q840" s="297"/>
      <c r="R840" s="297"/>
      <c r="S840" s="297"/>
      <c r="T840" s="297"/>
      <c r="U840" s="297"/>
      <c r="V840" s="297"/>
      <c r="W840" s="297"/>
      <c r="X840" s="297"/>
      <c r="Y840" s="297"/>
      <c r="Z840" s="297"/>
    </row>
    <row r="841" spans="1:26" ht="15.75" customHeight="1">
      <c r="A841" s="297"/>
      <c r="B841" s="297"/>
      <c r="C841" s="297"/>
      <c r="D841" s="297"/>
      <c r="E841" s="297"/>
      <c r="F841" s="297"/>
      <c r="G841" s="297"/>
      <c r="H841" s="297"/>
      <c r="I841" s="297"/>
      <c r="J841" s="297"/>
      <c r="K841" s="297"/>
      <c r="L841" s="297"/>
      <c r="M841" s="297"/>
      <c r="N841" s="735"/>
      <c r="O841" s="735"/>
      <c r="P841" s="297"/>
      <c r="Q841" s="297"/>
      <c r="R841" s="297"/>
      <c r="S841" s="297"/>
      <c r="T841" s="297"/>
      <c r="U841" s="297"/>
      <c r="V841" s="297"/>
      <c r="W841" s="297"/>
      <c r="X841" s="297"/>
      <c r="Y841" s="297"/>
      <c r="Z841" s="297"/>
    </row>
    <row r="842" spans="1:26" ht="15.75" customHeight="1">
      <c r="A842" s="297"/>
      <c r="B842" s="297"/>
      <c r="C842" s="297"/>
      <c r="D842" s="297"/>
      <c r="E842" s="297"/>
      <c r="F842" s="297"/>
      <c r="G842" s="297"/>
      <c r="H842" s="297"/>
      <c r="I842" s="297"/>
      <c r="J842" s="297"/>
      <c r="K842" s="297"/>
      <c r="L842" s="297"/>
      <c r="M842" s="297"/>
      <c r="N842" s="735"/>
      <c r="O842" s="735"/>
      <c r="P842" s="297"/>
      <c r="Q842" s="297"/>
      <c r="R842" s="297"/>
      <c r="S842" s="297"/>
      <c r="T842" s="297"/>
      <c r="U842" s="297"/>
      <c r="V842" s="297"/>
      <c r="W842" s="297"/>
      <c r="X842" s="297"/>
      <c r="Y842" s="297"/>
      <c r="Z842" s="297"/>
    </row>
    <row r="843" spans="1:26" ht="15.75" customHeight="1">
      <c r="A843" s="297"/>
      <c r="B843" s="297"/>
      <c r="C843" s="297"/>
      <c r="D843" s="297"/>
      <c r="E843" s="297"/>
      <c r="F843" s="297"/>
      <c r="G843" s="297"/>
      <c r="H843" s="297"/>
      <c r="I843" s="297"/>
      <c r="J843" s="297"/>
      <c r="K843" s="297"/>
      <c r="L843" s="297"/>
      <c r="M843" s="297"/>
      <c r="N843" s="735"/>
      <c r="O843" s="735"/>
      <c r="P843" s="297"/>
      <c r="Q843" s="297"/>
      <c r="R843" s="297"/>
      <c r="S843" s="297"/>
      <c r="T843" s="297"/>
      <c r="U843" s="297"/>
      <c r="V843" s="297"/>
      <c r="W843" s="297"/>
      <c r="X843" s="297"/>
      <c r="Y843" s="297"/>
      <c r="Z843" s="297"/>
    </row>
    <row r="844" spans="1:26" ht="15.75" customHeight="1">
      <c r="A844" s="297"/>
      <c r="B844" s="297"/>
      <c r="C844" s="297"/>
      <c r="D844" s="297"/>
      <c r="E844" s="297"/>
      <c r="F844" s="297"/>
      <c r="G844" s="297"/>
      <c r="H844" s="297"/>
      <c r="I844" s="297"/>
      <c r="J844" s="297"/>
      <c r="K844" s="297"/>
      <c r="L844" s="297"/>
      <c r="M844" s="297"/>
      <c r="N844" s="735"/>
      <c r="O844" s="735"/>
      <c r="P844" s="297"/>
      <c r="Q844" s="297"/>
      <c r="R844" s="297"/>
      <c r="S844" s="297"/>
      <c r="T844" s="297"/>
      <c r="U844" s="297"/>
      <c r="V844" s="297"/>
      <c r="W844" s="297"/>
      <c r="X844" s="297"/>
      <c r="Y844" s="297"/>
      <c r="Z844" s="297"/>
    </row>
    <row r="845" spans="1:26" ht="15.75" customHeight="1">
      <c r="A845" s="297"/>
      <c r="B845" s="297"/>
      <c r="C845" s="297"/>
      <c r="D845" s="297"/>
      <c r="E845" s="297"/>
      <c r="F845" s="297"/>
      <c r="G845" s="297"/>
      <c r="H845" s="297"/>
      <c r="I845" s="297"/>
      <c r="J845" s="297"/>
      <c r="K845" s="297"/>
      <c r="L845" s="297"/>
      <c r="M845" s="297"/>
      <c r="N845" s="735"/>
      <c r="O845" s="735"/>
      <c r="P845" s="297"/>
      <c r="Q845" s="297"/>
      <c r="R845" s="297"/>
      <c r="S845" s="297"/>
      <c r="T845" s="297"/>
      <c r="U845" s="297"/>
      <c r="V845" s="297"/>
      <c r="W845" s="297"/>
      <c r="X845" s="297"/>
      <c r="Y845" s="297"/>
      <c r="Z845" s="297"/>
    </row>
    <row r="846" spans="1:26" ht="15.75" customHeight="1">
      <c r="A846" s="297"/>
      <c r="B846" s="297"/>
      <c r="C846" s="297"/>
      <c r="D846" s="297"/>
      <c r="E846" s="297"/>
      <c r="F846" s="297"/>
      <c r="G846" s="297"/>
      <c r="H846" s="297"/>
      <c r="I846" s="297"/>
      <c r="J846" s="297"/>
      <c r="K846" s="297"/>
      <c r="L846" s="297"/>
      <c r="M846" s="297"/>
      <c r="N846" s="735"/>
      <c r="O846" s="735"/>
      <c r="P846" s="297"/>
      <c r="Q846" s="297"/>
      <c r="R846" s="297"/>
      <c r="S846" s="297"/>
      <c r="T846" s="297"/>
      <c r="U846" s="297"/>
      <c r="V846" s="297"/>
      <c r="W846" s="297"/>
      <c r="X846" s="297"/>
      <c r="Y846" s="297"/>
      <c r="Z846" s="297"/>
    </row>
    <row r="847" spans="1:26" ht="15.75" customHeight="1">
      <c r="A847" s="297"/>
      <c r="B847" s="297"/>
      <c r="C847" s="297"/>
      <c r="D847" s="297"/>
      <c r="E847" s="297"/>
      <c r="F847" s="297"/>
      <c r="G847" s="297"/>
      <c r="H847" s="297"/>
      <c r="I847" s="297"/>
      <c r="J847" s="297"/>
      <c r="K847" s="297"/>
      <c r="L847" s="297"/>
      <c r="M847" s="297"/>
      <c r="N847" s="735"/>
      <c r="O847" s="735"/>
      <c r="P847" s="297"/>
      <c r="Q847" s="297"/>
      <c r="R847" s="297"/>
      <c r="S847" s="297"/>
      <c r="T847" s="297"/>
      <c r="U847" s="297"/>
      <c r="V847" s="297"/>
      <c r="W847" s="297"/>
      <c r="X847" s="297"/>
      <c r="Y847" s="297"/>
      <c r="Z847" s="297"/>
    </row>
    <row r="848" spans="1:26" ht="15.75" customHeight="1">
      <c r="A848" s="297"/>
      <c r="B848" s="297"/>
      <c r="C848" s="297"/>
      <c r="D848" s="297"/>
      <c r="E848" s="297"/>
      <c r="F848" s="297"/>
      <c r="G848" s="297"/>
      <c r="H848" s="297"/>
      <c r="I848" s="297"/>
      <c r="J848" s="297"/>
      <c r="K848" s="297"/>
      <c r="L848" s="297"/>
      <c r="M848" s="297"/>
      <c r="N848" s="735"/>
      <c r="O848" s="735"/>
      <c r="P848" s="297"/>
      <c r="Q848" s="297"/>
      <c r="R848" s="297"/>
      <c r="S848" s="297"/>
      <c r="T848" s="297"/>
      <c r="U848" s="297"/>
      <c r="V848" s="297"/>
      <c r="W848" s="297"/>
      <c r="X848" s="297"/>
      <c r="Y848" s="297"/>
      <c r="Z848" s="297"/>
    </row>
    <row r="849" spans="1:26" ht="15.75" customHeight="1">
      <c r="A849" s="297"/>
      <c r="B849" s="297"/>
      <c r="C849" s="297"/>
      <c r="D849" s="297"/>
      <c r="E849" s="297"/>
      <c r="F849" s="297"/>
      <c r="G849" s="297"/>
      <c r="H849" s="297"/>
      <c r="I849" s="297"/>
      <c r="J849" s="297"/>
      <c r="K849" s="297"/>
      <c r="L849" s="297"/>
      <c r="M849" s="297"/>
      <c r="N849" s="735"/>
      <c r="O849" s="735"/>
      <c r="P849" s="297"/>
      <c r="Q849" s="297"/>
      <c r="R849" s="297"/>
      <c r="S849" s="297"/>
      <c r="T849" s="297"/>
      <c r="U849" s="297"/>
      <c r="V849" s="297"/>
      <c r="W849" s="297"/>
      <c r="X849" s="297"/>
      <c r="Y849" s="297"/>
      <c r="Z849" s="297"/>
    </row>
    <row r="850" spans="1:26" ht="15.75" customHeight="1">
      <c r="A850" s="297"/>
      <c r="B850" s="297"/>
      <c r="C850" s="297"/>
      <c r="D850" s="297"/>
      <c r="E850" s="297"/>
      <c r="F850" s="297"/>
      <c r="G850" s="297"/>
      <c r="H850" s="297"/>
      <c r="I850" s="297"/>
      <c r="J850" s="297"/>
      <c r="K850" s="297"/>
      <c r="L850" s="297"/>
      <c r="M850" s="297"/>
      <c r="N850" s="735"/>
      <c r="O850" s="735"/>
      <c r="P850" s="297"/>
      <c r="Q850" s="297"/>
      <c r="R850" s="297"/>
      <c r="S850" s="297"/>
      <c r="T850" s="297"/>
      <c r="U850" s="297"/>
      <c r="V850" s="297"/>
      <c r="W850" s="297"/>
      <c r="X850" s="297"/>
      <c r="Y850" s="297"/>
      <c r="Z850" s="297"/>
    </row>
    <row r="851" spans="1:26" ht="15.75" customHeight="1">
      <c r="A851" s="297"/>
      <c r="B851" s="297"/>
      <c r="C851" s="297"/>
      <c r="D851" s="297"/>
      <c r="E851" s="297"/>
      <c r="F851" s="297"/>
      <c r="G851" s="297"/>
      <c r="H851" s="297"/>
      <c r="I851" s="297"/>
      <c r="J851" s="297"/>
      <c r="K851" s="297"/>
      <c r="L851" s="297"/>
      <c r="M851" s="297"/>
      <c r="N851" s="735"/>
      <c r="O851" s="735"/>
      <c r="P851" s="297"/>
      <c r="Q851" s="297"/>
      <c r="R851" s="297"/>
      <c r="S851" s="297"/>
      <c r="T851" s="297"/>
      <c r="U851" s="297"/>
      <c r="V851" s="297"/>
      <c r="W851" s="297"/>
      <c r="X851" s="297"/>
      <c r="Y851" s="297"/>
      <c r="Z851" s="297"/>
    </row>
    <row r="852" spans="1:26" ht="15.75" customHeight="1">
      <c r="A852" s="297"/>
      <c r="B852" s="297"/>
      <c r="C852" s="297"/>
      <c r="D852" s="297"/>
      <c r="E852" s="297"/>
      <c r="F852" s="297"/>
      <c r="G852" s="297"/>
      <c r="H852" s="297"/>
      <c r="I852" s="297"/>
      <c r="J852" s="297"/>
      <c r="K852" s="297"/>
      <c r="L852" s="297"/>
      <c r="M852" s="297"/>
      <c r="N852" s="735"/>
      <c r="O852" s="735"/>
      <c r="P852" s="297"/>
      <c r="Q852" s="297"/>
      <c r="R852" s="297"/>
      <c r="S852" s="297"/>
      <c r="T852" s="297"/>
      <c r="U852" s="297"/>
      <c r="V852" s="297"/>
      <c r="W852" s="297"/>
      <c r="X852" s="297"/>
      <c r="Y852" s="297"/>
      <c r="Z852" s="297"/>
    </row>
    <row r="853" spans="1:26" ht="15.75" customHeight="1">
      <c r="A853" s="297"/>
      <c r="B853" s="297"/>
      <c r="C853" s="297"/>
      <c r="D853" s="297"/>
      <c r="E853" s="297"/>
      <c r="F853" s="297"/>
      <c r="G853" s="297"/>
      <c r="H853" s="297"/>
      <c r="I853" s="297"/>
      <c r="J853" s="297"/>
      <c r="K853" s="297"/>
      <c r="L853" s="297"/>
      <c r="M853" s="297"/>
      <c r="N853" s="735"/>
      <c r="O853" s="735"/>
      <c r="P853" s="297"/>
      <c r="Q853" s="297"/>
      <c r="R853" s="297"/>
      <c r="S853" s="297"/>
      <c r="T853" s="297"/>
      <c r="U853" s="297"/>
      <c r="V853" s="297"/>
      <c r="W853" s="297"/>
      <c r="X853" s="297"/>
      <c r="Y853" s="297"/>
      <c r="Z853" s="297"/>
    </row>
    <row r="854" spans="1:26" ht="15.75" customHeight="1">
      <c r="A854" s="297"/>
      <c r="B854" s="297"/>
      <c r="C854" s="297"/>
      <c r="D854" s="297"/>
      <c r="E854" s="297"/>
      <c r="F854" s="297"/>
      <c r="G854" s="297"/>
      <c r="H854" s="297"/>
      <c r="I854" s="297"/>
      <c r="J854" s="297"/>
      <c r="K854" s="297"/>
      <c r="L854" s="297"/>
      <c r="M854" s="297"/>
      <c r="N854" s="735"/>
      <c r="O854" s="735"/>
      <c r="P854" s="297"/>
      <c r="Q854" s="297"/>
      <c r="R854" s="297"/>
      <c r="S854" s="297"/>
      <c r="T854" s="297"/>
      <c r="U854" s="297"/>
      <c r="V854" s="297"/>
      <c r="W854" s="297"/>
      <c r="X854" s="297"/>
      <c r="Y854" s="297"/>
      <c r="Z854" s="297"/>
    </row>
    <row r="855" spans="1:26" ht="15.75" customHeight="1">
      <c r="A855" s="297"/>
      <c r="B855" s="297"/>
      <c r="C855" s="297"/>
      <c r="D855" s="297"/>
      <c r="E855" s="297"/>
      <c r="F855" s="297"/>
      <c r="G855" s="297"/>
      <c r="H855" s="297"/>
      <c r="I855" s="297"/>
      <c r="J855" s="297"/>
      <c r="K855" s="297"/>
      <c r="L855" s="297"/>
      <c r="M855" s="297"/>
      <c r="N855" s="735"/>
      <c r="O855" s="735"/>
      <c r="P855" s="297"/>
      <c r="Q855" s="297"/>
      <c r="R855" s="297"/>
      <c r="S855" s="297"/>
      <c r="T855" s="297"/>
      <c r="U855" s="297"/>
      <c r="V855" s="297"/>
      <c r="W855" s="297"/>
      <c r="X855" s="297"/>
      <c r="Y855" s="297"/>
      <c r="Z855" s="297"/>
    </row>
    <row r="856" spans="1:26" ht="15.75" customHeight="1">
      <c r="A856" s="297"/>
      <c r="B856" s="297"/>
      <c r="C856" s="297"/>
      <c r="D856" s="297"/>
      <c r="E856" s="297"/>
      <c r="F856" s="297"/>
      <c r="G856" s="297"/>
      <c r="H856" s="297"/>
      <c r="I856" s="297"/>
      <c r="J856" s="297"/>
      <c r="K856" s="297"/>
      <c r="L856" s="297"/>
      <c r="M856" s="297"/>
      <c r="N856" s="735"/>
      <c r="O856" s="735"/>
      <c r="P856" s="297"/>
      <c r="Q856" s="297"/>
      <c r="R856" s="297"/>
      <c r="S856" s="297"/>
      <c r="T856" s="297"/>
      <c r="U856" s="297"/>
      <c r="V856" s="297"/>
      <c r="W856" s="297"/>
      <c r="X856" s="297"/>
      <c r="Y856" s="297"/>
      <c r="Z856" s="297"/>
    </row>
    <row r="857" spans="1:26" ht="15.75" customHeight="1">
      <c r="A857" s="297"/>
      <c r="B857" s="297"/>
      <c r="C857" s="297"/>
      <c r="D857" s="297"/>
      <c r="E857" s="297"/>
      <c r="F857" s="297"/>
      <c r="G857" s="297"/>
      <c r="H857" s="297"/>
      <c r="I857" s="297"/>
      <c r="J857" s="297"/>
      <c r="K857" s="297"/>
      <c r="L857" s="297"/>
      <c r="M857" s="297"/>
      <c r="N857" s="735"/>
      <c r="O857" s="735"/>
      <c r="P857" s="297"/>
      <c r="Q857" s="297"/>
      <c r="R857" s="297"/>
      <c r="S857" s="297"/>
      <c r="T857" s="297"/>
      <c r="U857" s="297"/>
      <c r="V857" s="297"/>
      <c r="W857" s="297"/>
      <c r="X857" s="297"/>
      <c r="Y857" s="297"/>
      <c r="Z857" s="297"/>
    </row>
    <row r="858" spans="1:26" ht="15.75" customHeight="1">
      <c r="A858" s="297"/>
      <c r="B858" s="297"/>
      <c r="C858" s="297"/>
      <c r="D858" s="297"/>
      <c r="E858" s="297"/>
      <c r="F858" s="297"/>
      <c r="G858" s="297"/>
      <c r="H858" s="297"/>
      <c r="I858" s="297"/>
      <c r="J858" s="297"/>
      <c r="K858" s="297"/>
      <c r="L858" s="297"/>
      <c r="M858" s="297"/>
      <c r="N858" s="735"/>
      <c r="O858" s="735"/>
      <c r="P858" s="297"/>
      <c r="Q858" s="297"/>
      <c r="R858" s="297"/>
      <c r="S858" s="297"/>
      <c r="T858" s="297"/>
      <c r="U858" s="297"/>
      <c r="V858" s="297"/>
      <c r="W858" s="297"/>
      <c r="X858" s="297"/>
      <c r="Y858" s="297"/>
      <c r="Z858" s="297"/>
    </row>
    <row r="859" spans="1:26" ht="15.75" customHeight="1">
      <c r="A859" s="297"/>
      <c r="B859" s="297"/>
      <c r="C859" s="297"/>
      <c r="D859" s="297"/>
      <c r="E859" s="297"/>
      <c r="F859" s="297"/>
      <c r="G859" s="297"/>
      <c r="H859" s="297"/>
      <c r="I859" s="297"/>
      <c r="J859" s="297"/>
      <c r="K859" s="297"/>
      <c r="L859" s="297"/>
      <c r="M859" s="297"/>
      <c r="N859" s="735"/>
      <c r="O859" s="735"/>
      <c r="P859" s="297"/>
      <c r="Q859" s="297"/>
      <c r="R859" s="297"/>
      <c r="S859" s="297"/>
      <c r="T859" s="297"/>
      <c r="U859" s="297"/>
      <c r="V859" s="297"/>
      <c r="W859" s="297"/>
      <c r="X859" s="297"/>
      <c r="Y859" s="297"/>
      <c r="Z859" s="297"/>
    </row>
    <row r="860" spans="1:26" ht="15.75" customHeight="1">
      <c r="A860" s="297"/>
      <c r="B860" s="297"/>
      <c r="C860" s="297"/>
      <c r="D860" s="297"/>
      <c r="E860" s="297"/>
      <c r="F860" s="297"/>
      <c r="G860" s="297"/>
      <c r="H860" s="297"/>
      <c r="I860" s="297"/>
      <c r="J860" s="297"/>
      <c r="K860" s="297"/>
      <c r="L860" s="297"/>
      <c r="M860" s="297"/>
      <c r="N860" s="735"/>
      <c r="O860" s="735"/>
      <c r="P860" s="297"/>
      <c r="Q860" s="297"/>
      <c r="R860" s="297"/>
      <c r="S860" s="297"/>
      <c r="T860" s="297"/>
      <c r="U860" s="297"/>
      <c r="V860" s="297"/>
      <c r="W860" s="297"/>
      <c r="X860" s="297"/>
      <c r="Y860" s="297"/>
      <c r="Z860" s="297"/>
    </row>
    <row r="861" spans="1:26" ht="15.75" customHeight="1">
      <c r="A861" s="297"/>
      <c r="B861" s="297"/>
      <c r="C861" s="297"/>
      <c r="D861" s="297"/>
      <c r="E861" s="297"/>
      <c r="F861" s="297"/>
      <c r="G861" s="297"/>
      <c r="H861" s="297"/>
      <c r="I861" s="297"/>
      <c r="J861" s="297"/>
      <c r="K861" s="297"/>
      <c r="L861" s="297"/>
      <c r="M861" s="297"/>
      <c r="N861" s="735"/>
      <c r="O861" s="735"/>
      <c r="P861" s="297"/>
      <c r="Q861" s="297"/>
      <c r="R861" s="297"/>
      <c r="S861" s="297"/>
      <c r="T861" s="297"/>
      <c r="U861" s="297"/>
      <c r="V861" s="297"/>
      <c r="W861" s="297"/>
      <c r="X861" s="297"/>
      <c r="Y861" s="297"/>
      <c r="Z861" s="297"/>
    </row>
    <row r="862" spans="1:26" ht="15.75" customHeight="1">
      <c r="A862" s="297"/>
      <c r="B862" s="297"/>
      <c r="C862" s="297"/>
      <c r="D862" s="297"/>
      <c r="E862" s="297"/>
      <c r="F862" s="297"/>
      <c r="G862" s="297"/>
      <c r="H862" s="297"/>
      <c r="I862" s="297"/>
      <c r="J862" s="297"/>
      <c r="K862" s="297"/>
      <c r="L862" s="297"/>
      <c r="M862" s="297"/>
      <c r="N862" s="735"/>
      <c r="O862" s="735"/>
      <c r="P862" s="297"/>
      <c r="Q862" s="297"/>
      <c r="R862" s="297"/>
      <c r="S862" s="297"/>
      <c r="T862" s="297"/>
      <c r="U862" s="297"/>
      <c r="V862" s="297"/>
      <c r="W862" s="297"/>
      <c r="X862" s="297"/>
      <c r="Y862" s="297"/>
      <c r="Z862" s="297"/>
    </row>
    <row r="863" spans="1:26" ht="15.75" customHeight="1">
      <c r="A863" s="297"/>
      <c r="B863" s="297"/>
      <c r="C863" s="297"/>
      <c r="D863" s="297"/>
      <c r="E863" s="297"/>
      <c r="F863" s="297"/>
      <c r="G863" s="297"/>
      <c r="H863" s="297"/>
      <c r="I863" s="297"/>
      <c r="J863" s="297"/>
      <c r="K863" s="297"/>
      <c r="L863" s="297"/>
      <c r="M863" s="297"/>
      <c r="N863" s="735"/>
      <c r="O863" s="735"/>
      <c r="P863" s="297"/>
      <c r="Q863" s="297"/>
      <c r="R863" s="297"/>
      <c r="S863" s="297"/>
      <c r="T863" s="297"/>
      <c r="U863" s="297"/>
      <c r="V863" s="297"/>
      <c r="W863" s="297"/>
      <c r="X863" s="297"/>
      <c r="Y863" s="297"/>
      <c r="Z863" s="297"/>
    </row>
    <row r="864" spans="1:26" ht="15.75" customHeight="1">
      <c r="A864" s="297"/>
      <c r="B864" s="297"/>
      <c r="C864" s="297"/>
      <c r="D864" s="297"/>
      <c r="E864" s="297"/>
      <c r="F864" s="297"/>
      <c r="G864" s="297"/>
      <c r="H864" s="297"/>
      <c r="I864" s="297"/>
      <c r="J864" s="297"/>
      <c r="K864" s="297"/>
      <c r="L864" s="297"/>
      <c r="M864" s="297"/>
      <c r="N864" s="735"/>
      <c r="O864" s="735"/>
      <c r="P864" s="297"/>
      <c r="Q864" s="297"/>
      <c r="R864" s="297"/>
      <c r="S864" s="297"/>
      <c r="T864" s="297"/>
      <c r="U864" s="297"/>
      <c r="V864" s="297"/>
      <c r="W864" s="297"/>
      <c r="X864" s="297"/>
      <c r="Y864" s="297"/>
      <c r="Z864" s="297"/>
    </row>
    <row r="865" spans="1:26" ht="15.75" customHeight="1">
      <c r="A865" s="297"/>
      <c r="B865" s="297"/>
      <c r="C865" s="297"/>
      <c r="D865" s="297"/>
      <c r="E865" s="297"/>
      <c r="F865" s="297"/>
      <c r="G865" s="297"/>
      <c r="H865" s="297"/>
      <c r="I865" s="297"/>
      <c r="J865" s="297"/>
      <c r="K865" s="297"/>
      <c r="L865" s="297"/>
      <c r="M865" s="297"/>
      <c r="N865" s="735"/>
      <c r="O865" s="735"/>
      <c r="P865" s="297"/>
      <c r="Q865" s="297"/>
      <c r="R865" s="297"/>
      <c r="S865" s="297"/>
      <c r="T865" s="297"/>
      <c r="U865" s="297"/>
      <c r="V865" s="297"/>
      <c r="W865" s="297"/>
      <c r="X865" s="297"/>
      <c r="Y865" s="297"/>
      <c r="Z865" s="297"/>
    </row>
    <row r="866" spans="1:26" ht="15.75" customHeight="1">
      <c r="A866" s="297"/>
      <c r="B866" s="297"/>
      <c r="C866" s="297"/>
      <c r="D866" s="297"/>
      <c r="E866" s="297"/>
      <c r="F866" s="297"/>
      <c r="G866" s="297"/>
      <c r="H866" s="297"/>
      <c r="I866" s="297"/>
      <c r="J866" s="297"/>
      <c r="K866" s="297"/>
      <c r="L866" s="297"/>
      <c r="M866" s="297"/>
      <c r="N866" s="735"/>
      <c r="O866" s="735"/>
      <c r="P866" s="297"/>
      <c r="Q866" s="297"/>
      <c r="R866" s="297"/>
      <c r="S866" s="297"/>
      <c r="T866" s="297"/>
      <c r="U866" s="297"/>
      <c r="V866" s="297"/>
      <c r="W866" s="297"/>
      <c r="X866" s="297"/>
      <c r="Y866" s="297"/>
      <c r="Z866" s="297"/>
    </row>
    <row r="867" spans="1:26" ht="15.75" customHeight="1">
      <c r="A867" s="297"/>
      <c r="B867" s="297"/>
      <c r="C867" s="297"/>
      <c r="D867" s="297"/>
      <c r="E867" s="297"/>
      <c r="F867" s="297"/>
      <c r="G867" s="297"/>
      <c r="H867" s="297"/>
      <c r="I867" s="297"/>
      <c r="J867" s="297"/>
      <c r="K867" s="297"/>
      <c r="L867" s="297"/>
      <c r="M867" s="297"/>
      <c r="N867" s="735"/>
      <c r="O867" s="735"/>
      <c r="P867" s="297"/>
      <c r="Q867" s="297"/>
      <c r="R867" s="297"/>
      <c r="S867" s="297"/>
      <c r="T867" s="297"/>
      <c r="U867" s="297"/>
      <c r="V867" s="297"/>
      <c r="W867" s="297"/>
      <c r="X867" s="297"/>
      <c r="Y867" s="297"/>
      <c r="Z867" s="297"/>
    </row>
    <row r="868" spans="1:26" ht="15.75" customHeight="1">
      <c r="A868" s="297"/>
      <c r="B868" s="297"/>
      <c r="C868" s="297"/>
      <c r="D868" s="297"/>
      <c r="E868" s="297"/>
      <c r="F868" s="297"/>
      <c r="G868" s="297"/>
      <c r="H868" s="297"/>
      <c r="I868" s="297"/>
      <c r="J868" s="297"/>
      <c r="K868" s="297"/>
      <c r="L868" s="297"/>
      <c r="M868" s="297"/>
      <c r="N868" s="735"/>
      <c r="O868" s="735"/>
      <c r="P868" s="297"/>
      <c r="Q868" s="297"/>
      <c r="R868" s="297"/>
      <c r="S868" s="297"/>
      <c r="T868" s="297"/>
      <c r="U868" s="297"/>
      <c r="V868" s="297"/>
      <c r="W868" s="297"/>
      <c r="X868" s="297"/>
      <c r="Y868" s="297"/>
      <c r="Z868" s="297"/>
    </row>
    <row r="869" spans="1:26" ht="15.75" customHeight="1">
      <c r="A869" s="297"/>
      <c r="B869" s="297"/>
      <c r="C869" s="297"/>
      <c r="D869" s="297"/>
      <c r="E869" s="297"/>
      <c r="F869" s="297"/>
      <c r="G869" s="297"/>
      <c r="H869" s="297"/>
      <c r="I869" s="297"/>
      <c r="J869" s="297"/>
      <c r="K869" s="297"/>
      <c r="L869" s="297"/>
      <c r="M869" s="297"/>
      <c r="N869" s="735"/>
      <c r="O869" s="735"/>
      <c r="P869" s="297"/>
      <c r="Q869" s="297"/>
      <c r="R869" s="297"/>
      <c r="S869" s="297"/>
      <c r="T869" s="297"/>
      <c r="U869" s="297"/>
      <c r="V869" s="297"/>
      <c r="W869" s="297"/>
      <c r="X869" s="297"/>
      <c r="Y869" s="297"/>
      <c r="Z869" s="297"/>
    </row>
    <row r="870" spans="1:26" ht="15.75" customHeight="1">
      <c r="A870" s="297"/>
      <c r="B870" s="297"/>
      <c r="C870" s="297"/>
      <c r="D870" s="297"/>
      <c r="E870" s="297"/>
      <c r="F870" s="297"/>
      <c r="G870" s="297"/>
      <c r="H870" s="297"/>
      <c r="I870" s="297"/>
      <c r="J870" s="297"/>
      <c r="K870" s="297"/>
      <c r="L870" s="297"/>
      <c r="M870" s="297"/>
      <c r="N870" s="735"/>
      <c r="O870" s="735"/>
      <c r="P870" s="297"/>
      <c r="Q870" s="297"/>
      <c r="R870" s="297"/>
      <c r="S870" s="297"/>
      <c r="T870" s="297"/>
      <c r="U870" s="297"/>
      <c r="V870" s="297"/>
      <c r="W870" s="297"/>
      <c r="X870" s="297"/>
      <c r="Y870" s="297"/>
      <c r="Z870" s="297"/>
    </row>
    <row r="871" spans="1:26" ht="15.75" customHeight="1">
      <c r="A871" s="297"/>
      <c r="B871" s="297"/>
      <c r="C871" s="297"/>
      <c r="D871" s="297"/>
      <c r="E871" s="297"/>
      <c r="F871" s="297"/>
      <c r="G871" s="297"/>
      <c r="H871" s="297"/>
      <c r="I871" s="297"/>
      <c r="J871" s="297"/>
      <c r="K871" s="297"/>
      <c r="L871" s="297"/>
      <c r="M871" s="297"/>
      <c r="N871" s="735"/>
      <c r="O871" s="735"/>
      <c r="P871" s="297"/>
      <c r="Q871" s="297"/>
      <c r="R871" s="297"/>
      <c r="S871" s="297"/>
      <c r="T871" s="297"/>
      <c r="U871" s="297"/>
      <c r="V871" s="297"/>
      <c r="W871" s="297"/>
      <c r="X871" s="297"/>
      <c r="Y871" s="297"/>
      <c r="Z871" s="297"/>
    </row>
    <row r="872" spans="1:26" ht="15.75" customHeight="1">
      <c r="A872" s="297"/>
      <c r="B872" s="297"/>
      <c r="C872" s="297"/>
      <c r="D872" s="297"/>
      <c r="E872" s="297"/>
      <c r="F872" s="297"/>
      <c r="G872" s="297"/>
      <c r="H872" s="297"/>
      <c r="I872" s="297"/>
      <c r="J872" s="297"/>
      <c r="K872" s="297"/>
      <c r="L872" s="297"/>
      <c r="M872" s="297"/>
      <c r="N872" s="735"/>
      <c r="O872" s="735"/>
      <c r="P872" s="297"/>
      <c r="Q872" s="297"/>
      <c r="R872" s="297"/>
      <c r="S872" s="297"/>
      <c r="T872" s="297"/>
      <c r="U872" s="297"/>
      <c r="V872" s="297"/>
      <c r="W872" s="297"/>
      <c r="X872" s="297"/>
      <c r="Y872" s="297"/>
      <c r="Z872" s="297"/>
    </row>
    <row r="873" spans="1:26" ht="15.75" customHeight="1">
      <c r="A873" s="297"/>
      <c r="B873" s="297"/>
      <c r="C873" s="297"/>
      <c r="D873" s="297"/>
      <c r="E873" s="297"/>
      <c r="F873" s="297"/>
      <c r="G873" s="297"/>
      <c r="H873" s="297"/>
      <c r="I873" s="297"/>
      <c r="J873" s="297"/>
      <c r="K873" s="297"/>
      <c r="L873" s="297"/>
      <c r="M873" s="297"/>
      <c r="N873" s="735"/>
      <c r="O873" s="735"/>
      <c r="P873" s="297"/>
      <c r="Q873" s="297"/>
      <c r="R873" s="297"/>
      <c r="S873" s="297"/>
      <c r="T873" s="297"/>
      <c r="U873" s="297"/>
      <c r="V873" s="297"/>
      <c r="W873" s="297"/>
      <c r="X873" s="297"/>
      <c r="Y873" s="297"/>
      <c r="Z873" s="297"/>
    </row>
    <row r="874" spans="1:26" ht="15.75" customHeight="1">
      <c r="A874" s="297"/>
      <c r="B874" s="297"/>
      <c r="C874" s="297"/>
      <c r="D874" s="297"/>
      <c r="E874" s="297"/>
      <c r="F874" s="297"/>
      <c r="G874" s="297"/>
      <c r="H874" s="297"/>
      <c r="I874" s="297"/>
      <c r="J874" s="297"/>
      <c r="K874" s="297"/>
      <c r="L874" s="297"/>
      <c r="M874" s="297"/>
      <c r="N874" s="735"/>
      <c r="O874" s="735"/>
      <c r="P874" s="297"/>
      <c r="Q874" s="297"/>
      <c r="R874" s="297"/>
      <c r="S874" s="297"/>
      <c r="T874" s="297"/>
      <c r="U874" s="297"/>
      <c r="V874" s="297"/>
      <c r="W874" s="297"/>
      <c r="X874" s="297"/>
      <c r="Y874" s="297"/>
      <c r="Z874" s="297"/>
    </row>
    <row r="875" spans="1:26" ht="15.75" customHeight="1">
      <c r="A875" s="297"/>
      <c r="B875" s="297"/>
      <c r="C875" s="297"/>
      <c r="D875" s="297"/>
      <c r="E875" s="297"/>
      <c r="F875" s="297"/>
      <c r="G875" s="297"/>
      <c r="H875" s="297"/>
      <c r="I875" s="297"/>
      <c r="J875" s="297"/>
      <c r="K875" s="297"/>
      <c r="L875" s="297"/>
      <c r="M875" s="297"/>
      <c r="N875" s="735"/>
      <c r="O875" s="735"/>
      <c r="P875" s="297"/>
      <c r="Q875" s="297"/>
      <c r="R875" s="297"/>
      <c r="S875" s="297"/>
      <c r="T875" s="297"/>
      <c r="U875" s="297"/>
      <c r="V875" s="297"/>
      <c r="W875" s="297"/>
      <c r="X875" s="297"/>
      <c r="Y875" s="297"/>
      <c r="Z875" s="297"/>
    </row>
    <row r="876" spans="1:26" ht="15.75" customHeight="1">
      <c r="A876" s="297"/>
      <c r="B876" s="297"/>
      <c r="C876" s="297"/>
      <c r="D876" s="297"/>
      <c r="E876" s="297"/>
      <c r="F876" s="297"/>
      <c r="G876" s="297"/>
      <c r="H876" s="297"/>
      <c r="I876" s="297"/>
      <c r="J876" s="297"/>
      <c r="K876" s="297"/>
      <c r="L876" s="297"/>
      <c r="M876" s="297"/>
      <c r="N876" s="735"/>
      <c r="O876" s="735"/>
      <c r="P876" s="297"/>
      <c r="Q876" s="297"/>
      <c r="R876" s="297"/>
      <c r="S876" s="297"/>
      <c r="T876" s="297"/>
      <c r="U876" s="297"/>
      <c r="V876" s="297"/>
      <c r="W876" s="297"/>
      <c r="X876" s="297"/>
      <c r="Y876" s="297"/>
      <c r="Z876" s="297"/>
    </row>
    <row r="877" spans="1:26" ht="15.75" customHeight="1">
      <c r="A877" s="297"/>
      <c r="B877" s="297"/>
      <c r="C877" s="297"/>
      <c r="D877" s="297"/>
      <c r="E877" s="297"/>
      <c r="F877" s="297"/>
      <c r="G877" s="297"/>
      <c r="H877" s="297"/>
      <c r="I877" s="297"/>
      <c r="J877" s="297"/>
      <c r="K877" s="297"/>
      <c r="L877" s="297"/>
      <c r="M877" s="297"/>
      <c r="N877" s="735"/>
      <c r="O877" s="735"/>
      <c r="P877" s="297"/>
      <c r="Q877" s="297"/>
      <c r="R877" s="297"/>
      <c r="S877" s="297"/>
      <c r="T877" s="297"/>
      <c r="U877" s="297"/>
      <c r="V877" s="297"/>
      <c r="W877" s="297"/>
      <c r="X877" s="297"/>
      <c r="Y877" s="297"/>
      <c r="Z877" s="297"/>
    </row>
    <row r="878" spans="1:26" ht="15.75" customHeight="1">
      <c r="A878" s="297"/>
      <c r="B878" s="297"/>
      <c r="C878" s="297"/>
      <c r="D878" s="297"/>
      <c r="E878" s="297"/>
      <c r="F878" s="297"/>
      <c r="G878" s="297"/>
      <c r="H878" s="297"/>
      <c r="I878" s="297"/>
      <c r="J878" s="297"/>
      <c r="K878" s="297"/>
      <c r="L878" s="297"/>
      <c r="M878" s="297"/>
      <c r="N878" s="735"/>
      <c r="O878" s="735"/>
      <c r="P878" s="297"/>
      <c r="Q878" s="297"/>
      <c r="R878" s="297"/>
      <c r="S878" s="297"/>
      <c r="T878" s="297"/>
      <c r="U878" s="297"/>
      <c r="V878" s="297"/>
      <c r="W878" s="297"/>
      <c r="X878" s="297"/>
      <c r="Y878" s="297"/>
      <c r="Z878" s="297"/>
    </row>
    <row r="879" spans="1:26" ht="15.75" customHeight="1">
      <c r="A879" s="297"/>
      <c r="B879" s="297"/>
      <c r="C879" s="297"/>
      <c r="D879" s="297"/>
      <c r="E879" s="297"/>
      <c r="F879" s="297"/>
      <c r="G879" s="297"/>
      <c r="H879" s="297"/>
      <c r="I879" s="297"/>
      <c r="J879" s="297"/>
      <c r="K879" s="297"/>
      <c r="L879" s="297"/>
      <c r="M879" s="297"/>
      <c r="N879" s="735"/>
      <c r="O879" s="735"/>
      <c r="P879" s="297"/>
      <c r="Q879" s="297"/>
      <c r="R879" s="297"/>
      <c r="S879" s="297"/>
      <c r="T879" s="297"/>
      <c r="U879" s="297"/>
      <c r="V879" s="297"/>
      <c r="W879" s="297"/>
      <c r="X879" s="297"/>
      <c r="Y879" s="297"/>
      <c r="Z879" s="297"/>
    </row>
    <row r="880" spans="1:26" ht="15.75" customHeight="1">
      <c r="A880" s="297"/>
      <c r="B880" s="297"/>
      <c r="C880" s="297"/>
      <c r="D880" s="297"/>
      <c r="E880" s="297"/>
      <c r="F880" s="297"/>
      <c r="G880" s="297"/>
      <c r="H880" s="297"/>
      <c r="I880" s="297"/>
      <c r="J880" s="297"/>
      <c r="K880" s="297"/>
      <c r="L880" s="297"/>
      <c r="M880" s="297"/>
      <c r="N880" s="735"/>
      <c r="O880" s="735"/>
      <c r="P880" s="297"/>
      <c r="Q880" s="297"/>
      <c r="R880" s="297"/>
      <c r="S880" s="297"/>
      <c r="T880" s="297"/>
      <c r="U880" s="297"/>
      <c r="V880" s="297"/>
      <c r="W880" s="297"/>
      <c r="X880" s="297"/>
      <c r="Y880" s="297"/>
      <c r="Z880" s="297"/>
    </row>
    <row r="881" spans="1:26" ht="15.75" customHeight="1">
      <c r="A881" s="297"/>
      <c r="B881" s="297"/>
      <c r="C881" s="297"/>
      <c r="D881" s="297"/>
      <c r="E881" s="297"/>
      <c r="F881" s="297"/>
      <c r="G881" s="297"/>
      <c r="H881" s="297"/>
      <c r="I881" s="297"/>
      <c r="J881" s="297"/>
      <c r="K881" s="297"/>
      <c r="L881" s="297"/>
      <c r="M881" s="297"/>
      <c r="N881" s="735"/>
      <c r="O881" s="735"/>
      <c r="P881" s="297"/>
      <c r="Q881" s="297"/>
      <c r="R881" s="297"/>
      <c r="S881" s="297"/>
      <c r="T881" s="297"/>
      <c r="U881" s="297"/>
      <c r="V881" s="297"/>
      <c r="W881" s="297"/>
      <c r="X881" s="297"/>
      <c r="Y881" s="297"/>
      <c r="Z881" s="297"/>
    </row>
    <row r="882" spans="1:26" ht="15.75" customHeight="1">
      <c r="A882" s="297"/>
      <c r="B882" s="297"/>
      <c r="C882" s="297"/>
      <c r="D882" s="297"/>
      <c r="E882" s="297"/>
      <c r="F882" s="297"/>
      <c r="G882" s="297"/>
      <c r="H882" s="297"/>
      <c r="I882" s="297"/>
      <c r="J882" s="297"/>
      <c r="K882" s="297"/>
      <c r="L882" s="297"/>
      <c r="M882" s="297"/>
      <c r="N882" s="735"/>
      <c r="O882" s="735"/>
      <c r="P882" s="297"/>
      <c r="Q882" s="297"/>
      <c r="R882" s="297"/>
      <c r="S882" s="297"/>
      <c r="T882" s="297"/>
      <c r="U882" s="297"/>
      <c r="V882" s="297"/>
      <c r="W882" s="297"/>
      <c r="X882" s="297"/>
      <c r="Y882" s="297"/>
      <c r="Z882" s="297"/>
    </row>
    <row r="883" spans="1:26" ht="15.75" customHeight="1">
      <c r="A883" s="297"/>
      <c r="B883" s="297"/>
      <c r="C883" s="297"/>
      <c r="D883" s="297"/>
      <c r="E883" s="297"/>
      <c r="F883" s="297"/>
      <c r="G883" s="297"/>
      <c r="H883" s="297"/>
      <c r="I883" s="297"/>
      <c r="J883" s="297"/>
      <c r="K883" s="297"/>
      <c r="L883" s="297"/>
      <c r="M883" s="297"/>
      <c r="N883" s="735"/>
      <c r="O883" s="735"/>
      <c r="P883" s="297"/>
      <c r="Q883" s="297"/>
      <c r="R883" s="297"/>
      <c r="S883" s="297"/>
      <c r="T883" s="297"/>
      <c r="U883" s="297"/>
      <c r="V883" s="297"/>
      <c r="W883" s="297"/>
      <c r="X883" s="297"/>
      <c r="Y883" s="297"/>
      <c r="Z883" s="297"/>
    </row>
    <row r="884" spans="1:26" ht="15.75" customHeight="1">
      <c r="A884" s="297"/>
      <c r="B884" s="297"/>
      <c r="C884" s="297"/>
      <c r="D884" s="297"/>
      <c r="E884" s="297"/>
      <c r="F884" s="297"/>
      <c r="G884" s="297"/>
      <c r="H884" s="297"/>
      <c r="I884" s="297"/>
      <c r="J884" s="297"/>
      <c r="K884" s="297"/>
      <c r="L884" s="297"/>
      <c r="M884" s="297"/>
      <c r="N884" s="735"/>
      <c r="O884" s="735"/>
      <c r="P884" s="297"/>
      <c r="Q884" s="297"/>
      <c r="R884" s="297"/>
      <c r="S884" s="297"/>
      <c r="T884" s="297"/>
      <c r="U884" s="297"/>
      <c r="V884" s="297"/>
      <c r="W884" s="297"/>
      <c r="X884" s="297"/>
      <c r="Y884" s="297"/>
      <c r="Z884" s="297"/>
    </row>
    <row r="885" spans="1:26" ht="15.75" customHeight="1">
      <c r="A885" s="297"/>
      <c r="B885" s="297"/>
      <c r="C885" s="297"/>
      <c r="D885" s="297"/>
      <c r="E885" s="297"/>
      <c r="F885" s="297"/>
      <c r="G885" s="297"/>
      <c r="H885" s="297"/>
      <c r="I885" s="297"/>
      <c r="J885" s="297"/>
      <c r="K885" s="297"/>
      <c r="L885" s="297"/>
      <c r="M885" s="297"/>
      <c r="N885" s="735"/>
      <c r="O885" s="735"/>
      <c r="P885" s="297"/>
      <c r="Q885" s="297"/>
      <c r="R885" s="297"/>
      <c r="S885" s="297"/>
      <c r="T885" s="297"/>
      <c r="U885" s="297"/>
      <c r="V885" s="297"/>
      <c r="W885" s="297"/>
      <c r="X885" s="297"/>
      <c r="Y885" s="297"/>
      <c r="Z885" s="297"/>
    </row>
    <row r="886" spans="1:26" ht="15.75" customHeight="1">
      <c r="A886" s="297"/>
      <c r="B886" s="297"/>
      <c r="C886" s="297"/>
      <c r="D886" s="297"/>
      <c r="E886" s="297"/>
      <c r="F886" s="297"/>
      <c r="G886" s="297"/>
      <c r="H886" s="297"/>
      <c r="I886" s="297"/>
      <c r="J886" s="297"/>
      <c r="K886" s="297"/>
      <c r="L886" s="297"/>
      <c r="M886" s="297"/>
      <c r="N886" s="735"/>
      <c r="O886" s="735"/>
      <c r="P886" s="297"/>
      <c r="Q886" s="297"/>
      <c r="R886" s="297"/>
      <c r="S886" s="297"/>
      <c r="T886" s="297"/>
      <c r="U886" s="297"/>
      <c r="V886" s="297"/>
      <c r="W886" s="297"/>
      <c r="X886" s="297"/>
      <c r="Y886" s="297"/>
      <c r="Z886" s="297"/>
    </row>
    <row r="887" spans="1:26" ht="15.75" customHeight="1">
      <c r="A887" s="297"/>
      <c r="B887" s="297"/>
      <c r="C887" s="297"/>
      <c r="D887" s="297"/>
      <c r="E887" s="297"/>
      <c r="F887" s="297"/>
      <c r="G887" s="297"/>
      <c r="H887" s="297"/>
      <c r="I887" s="297"/>
      <c r="J887" s="297"/>
      <c r="K887" s="297"/>
      <c r="L887" s="297"/>
      <c r="M887" s="297"/>
      <c r="N887" s="735"/>
      <c r="O887" s="735"/>
      <c r="P887" s="297"/>
      <c r="Q887" s="297"/>
      <c r="R887" s="297"/>
      <c r="S887" s="297"/>
      <c r="T887" s="297"/>
      <c r="U887" s="297"/>
      <c r="V887" s="297"/>
      <c r="W887" s="297"/>
      <c r="X887" s="297"/>
      <c r="Y887" s="297"/>
      <c r="Z887" s="297"/>
    </row>
    <row r="888" spans="1:26" ht="15.75" customHeight="1">
      <c r="A888" s="297"/>
      <c r="B888" s="297"/>
      <c r="C888" s="297"/>
      <c r="D888" s="297"/>
      <c r="E888" s="297"/>
      <c r="F888" s="297"/>
      <c r="G888" s="297"/>
      <c r="H888" s="297"/>
      <c r="I888" s="297"/>
      <c r="J888" s="297"/>
      <c r="K888" s="297"/>
      <c r="L888" s="297"/>
      <c r="M888" s="297"/>
      <c r="N888" s="735"/>
      <c r="O888" s="735"/>
      <c r="P888" s="297"/>
      <c r="Q888" s="297"/>
      <c r="R888" s="297"/>
      <c r="S888" s="297"/>
      <c r="T888" s="297"/>
      <c r="U888" s="297"/>
      <c r="V888" s="297"/>
      <c r="W888" s="297"/>
      <c r="X888" s="297"/>
      <c r="Y888" s="297"/>
      <c r="Z888" s="297"/>
    </row>
    <row r="889" spans="1:26" ht="15.75" customHeight="1">
      <c r="A889" s="297"/>
      <c r="B889" s="297"/>
      <c r="C889" s="297"/>
      <c r="D889" s="297"/>
      <c r="E889" s="297"/>
      <c r="F889" s="297"/>
      <c r="G889" s="297"/>
      <c r="H889" s="297"/>
      <c r="I889" s="297"/>
      <c r="J889" s="297"/>
      <c r="K889" s="297"/>
      <c r="L889" s="297"/>
      <c r="M889" s="297"/>
      <c r="N889" s="735"/>
      <c r="O889" s="735"/>
      <c r="P889" s="297"/>
      <c r="Q889" s="297"/>
      <c r="R889" s="297"/>
      <c r="S889" s="297"/>
      <c r="T889" s="297"/>
      <c r="U889" s="297"/>
      <c r="V889" s="297"/>
      <c r="W889" s="297"/>
      <c r="X889" s="297"/>
      <c r="Y889" s="297"/>
      <c r="Z889" s="297"/>
    </row>
    <row r="890" spans="1:26" ht="15.75" customHeight="1">
      <c r="A890" s="297"/>
      <c r="B890" s="297"/>
      <c r="C890" s="297"/>
      <c r="D890" s="297"/>
      <c r="E890" s="297"/>
      <c r="F890" s="297"/>
      <c r="G890" s="297"/>
      <c r="H890" s="297"/>
      <c r="I890" s="297"/>
      <c r="J890" s="297"/>
      <c r="K890" s="297"/>
      <c r="L890" s="297"/>
      <c r="M890" s="297"/>
      <c r="N890" s="735"/>
      <c r="O890" s="735"/>
      <c r="P890" s="297"/>
      <c r="Q890" s="297"/>
      <c r="R890" s="297"/>
      <c r="S890" s="297"/>
      <c r="T890" s="297"/>
      <c r="U890" s="297"/>
      <c r="V890" s="297"/>
      <c r="W890" s="297"/>
      <c r="X890" s="297"/>
      <c r="Y890" s="297"/>
      <c r="Z890" s="297"/>
    </row>
    <row r="891" spans="1:26" ht="15.75" customHeight="1">
      <c r="A891" s="297"/>
      <c r="B891" s="297"/>
      <c r="C891" s="297"/>
      <c r="D891" s="297"/>
      <c r="E891" s="297"/>
      <c r="F891" s="297"/>
      <c r="G891" s="297"/>
      <c r="H891" s="297"/>
      <c r="I891" s="297"/>
      <c r="J891" s="297"/>
      <c r="K891" s="297"/>
      <c r="L891" s="297"/>
      <c r="M891" s="297"/>
      <c r="N891" s="735"/>
      <c r="O891" s="735"/>
      <c r="P891" s="297"/>
      <c r="Q891" s="297"/>
      <c r="R891" s="297"/>
      <c r="S891" s="297"/>
      <c r="T891" s="297"/>
      <c r="U891" s="297"/>
      <c r="V891" s="297"/>
      <c r="W891" s="297"/>
      <c r="X891" s="297"/>
      <c r="Y891" s="297"/>
      <c r="Z891" s="297"/>
    </row>
    <row r="892" spans="1:26" ht="15.75" customHeight="1">
      <c r="A892" s="297"/>
      <c r="B892" s="297"/>
      <c r="C892" s="297"/>
      <c r="D892" s="297"/>
      <c r="E892" s="297"/>
      <c r="F892" s="297"/>
      <c r="G892" s="297"/>
      <c r="H892" s="297"/>
      <c r="I892" s="297"/>
      <c r="J892" s="297"/>
      <c r="K892" s="297"/>
      <c r="L892" s="297"/>
      <c r="M892" s="297"/>
      <c r="N892" s="735"/>
      <c r="O892" s="735"/>
      <c r="P892" s="297"/>
      <c r="Q892" s="297"/>
      <c r="R892" s="297"/>
      <c r="S892" s="297"/>
      <c r="T892" s="297"/>
      <c r="U892" s="297"/>
      <c r="V892" s="297"/>
      <c r="W892" s="297"/>
      <c r="X892" s="297"/>
      <c r="Y892" s="297"/>
      <c r="Z892" s="297"/>
    </row>
    <row r="893" spans="1:26" ht="15.75" customHeight="1">
      <c r="A893" s="297"/>
      <c r="B893" s="297"/>
      <c r="C893" s="297"/>
      <c r="D893" s="297"/>
      <c r="E893" s="297"/>
      <c r="F893" s="297"/>
      <c r="G893" s="297"/>
      <c r="H893" s="297"/>
      <c r="I893" s="297"/>
      <c r="J893" s="297"/>
      <c r="K893" s="297"/>
      <c r="L893" s="297"/>
      <c r="M893" s="297"/>
      <c r="N893" s="735"/>
      <c r="O893" s="735"/>
      <c r="P893" s="297"/>
      <c r="Q893" s="297"/>
      <c r="R893" s="297"/>
      <c r="S893" s="297"/>
      <c r="T893" s="297"/>
      <c r="U893" s="297"/>
      <c r="V893" s="297"/>
      <c r="W893" s="297"/>
      <c r="X893" s="297"/>
      <c r="Y893" s="297"/>
      <c r="Z893" s="297"/>
    </row>
    <row r="894" spans="1:26" ht="15.75" customHeight="1">
      <c r="A894" s="297"/>
      <c r="B894" s="297"/>
      <c r="C894" s="297"/>
      <c r="D894" s="297"/>
      <c r="E894" s="297"/>
      <c r="F894" s="297"/>
      <c r="G894" s="297"/>
      <c r="H894" s="297"/>
      <c r="I894" s="297"/>
      <c r="J894" s="297"/>
      <c r="K894" s="297"/>
      <c r="L894" s="297"/>
      <c r="M894" s="297"/>
      <c r="N894" s="735"/>
      <c r="O894" s="735"/>
      <c r="P894" s="297"/>
      <c r="Q894" s="297"/>
      <c r="R894" s="297"/>
      <c r="S894" s="297"/>
      <c r="T894" s="297"/>
      <c r="U894" s="297"/>
      <c r="V894" s="297"/>
      <c r="W894" s="297"/>
      <c r="X894" s="297"/>
      <c r="Y894" s="297"/>
      <c r="Z894" s="297"/>
    </row>
    <row r="895" spans="1:26" ht="15.75" customHeight="1">
      <c r="A895" s="297"/>
      <c r="B895" s="297"/>
      <c r="C895" s="297"/>
      <c r="D895" s="297"/>
      <c r="E895" s="297"/>
      <c r="F895" s="297"/>
      <c r="G895" s="297"/>
      <c r="H895" s="297"/>
      <c r="I895" s="297"/>
      <c r="J895" s="297"/>
      <c r="K895" s="297"/>
      <c r="L895" s="297"/>
      <c r="M895" s="297"/>
      <c r="N895" s="735"/>
      <c r="O895" s="735"/>
      <c r="P895" s="297"/>
      <c r="Q895" s="297"/>
      <c r="R895" s="297"/>
      <c r="S895" s="297"/>
      <c r="T895" s="297"/>
      <c r="U895" s="297"/>
      <c r="V895" s="297"/>
      <c r="W895" s="297"/>
      <c r="X895" s="297"/>
      <c r="Y895" s="297"/>
      <c r="Z895" s="297"/>
    </row>
    <row r="896" spans="1:26" ht="15.75" customHeight="1">
      <c r="A896" s="297"/>
      <c r="B896" s="297"/>
      <c r="C896" s="297"/>
      <c r="D896" s="297"/>
      <c r="E896" s="297"/>
      <c r="F896" s="297"/>
      <c r="G896" s="297"/>
      <c r="H896" s="297"/>
      <c r="I896" s="297"/>
      <c r="J896" s="297"/>
      <c r="K896" s="297"/>
      <c r="L896" s="297"/>
      <c r="M896" s="297"/>
      <c r="N896" s="735"/>
      <c r="O896" s="735"/>
      <c r="P896" s="297"/>
      <c r="Q896" s="297"/>
      <c r="R896" s="297"/>
      <c r="S896" s="297"/>
      <c r="T896" s="297"/>
      <c r="U896" s="297"/>
      <c r="V896" s="297"/>
      <c r="W896" s="297"/>
      <c r="X896" s="297"/>
      <c r="Y896" s="297"/>
      <c r="Z896" s="297"/>
    </row>
    <row r="897" spans="1:26" ht="15.75" customHeight="1">
      <c r="A897" s="297"/>
      <c r="B897" s="297"/>
      <c r="C897" s="297"/>
      <c r="D897" s="297"/>
      <c r="E897" s="297"/>
      <c r="F897" s="297"/>
      <c r="G897" s="297"/>
      <c r="H897" s="297"/>
      <c r="I897" s="297"/>
      <c r="J897" s="297"/>
      <c r="K897" s="297"/>
      <c r="L897" s="297"/>
      <c r="M897" s="297"/>
      <c r="N897" s="735"/>
      <c r="O897" s="735"/>
      <c r="P897" s="297"/>
      <c r="Q897" s="297"/>
      <c r="R897" s="297"/>
      <c r="S897" s="297"/>
      <c r="T897" s="297"/>
      <c r="U897" s="297"/>
      <c r="V897" s="297"/>
      <c r="W897" s="297"/>
      <c r="X897" s="297"/>
      <c r="Y897" s="297"/>
      <c r="Z897" s="297"/>
    </row>
    <row r="898" spans="1:26" ht="15.75" customHeight="1">
      <c r="A898" s="297"/>
      <c r="B898" s="297"/>
      <c r="C898" s="297"/>
      <c r="D898" s="297"/>
      <c r="E898" s="297"/>
      <c r="F898" s="297"/>
      <c r="G898" s="297"/>
      <c r="H898" s="297"/>
      <c r="I898" s="297"/>
      <c r="J898" s="297"/>
      <c r="K898" s="297"/>
      <c r="L898" s="297"/>
      <c r="M898" s="297"/>
      <c r="N898" s="735"/>
      <c r="O898" s="735"/>
      <c r="P898" s="297"/>
      <c r="Q898" s="297"/>
      <c r="R898" s="297"/>
      <c r="S898" s="297"/>
      <c r="T898" s="297"/>
      <c r="U898" s="297"/>
      <c r="V898" s="297"/>
      <c r="W898" s="297"/>
      <c r="X898" s="297"/>
      <c r="Y898" s="297"/>
      <c r="Z898" s="297"/>
    </row>
    <row r="899" spans="1:26" ht="15.75" customHeight="1">
      <c r="A899" s="297"/>
      <c r="B899" s="297"/>
      <c r="C899" s="297"/>
      <c r="D899" s="297"/>
      <c r="E899" s="297"/>
      <c r="F899" s="297"/>
      <c r="G899" s="297"/>
      <c r="H899" s="297"/>
      <c r="I899" s="297"/>
      <c r="J899" s="297"/>
      <c r="K899" s="297"/>
      <c r="L899" s="297"/>
      <c r="M899" s="297"/>
      <c r="N899" s="735"/>
      <c r="O899" s="735"/>
      <c r="P899" s="297"/>
      <c r="Q899" s="297"/>
      <c r="R899" s="297"/>
      <c r="S899" s="297"/>
      <c r="T899" s="297"/>
      <c r="U899" s="297"/>
      <c r="V899" s="297"/>
      <c r="W899" s="297"/>
      <c r="X899" s="297"/>
      <c r="Y899" s="297"/>
      <c r="Z899" s="297"/>
    </row>
    <row r="900" spans="1:26" ht="15.75" customHeight="1">
      <c r="A900" s="297"/>
      <c r="B900" s="297"/>
      <c r="C900" s="297"/>
      <c r="D900" s="297"/>
      <c r="E900" s="297"/>
      <c r="F900" s="297"/>
      <c r="G900" s="297"/>
      <c r="H900" s="297"/>
      <c r="I900" s="297"/>
      <c r="J900" s="297"/>
      <c r="K900" s="297"/>
      <c r="L900" s="297"/>
      <c r="M900" s="297"/>
      <c r="N900" s="735"/>
      <c r="O900" s="735"/>
      <c r="P900" s="297"/>
      <c r="Q900" s="297"/>
      <c r="R900" s="297"/>
      <c r="S900" s="297"/>
      <c r="T900" s="297"/>
      <c r="U900" s="297"/>
      <c r="V900" s="297"/>
      <c r="W900" s="297"/>
      <c r="X900" s="297"/>
      <c r="Y900" s="297"/>
      <c r="Z900" s="297"/>
    </row>
    <row r="901" spans="1:26" ht="15.75" customHeight="1">
      <c r="A901" s="297"/>
      <c r="B901" s="297"/>
      <c r="C901" s="297"/>
      <c r="D901" s="297"/>
      <c r="E901" s="297"/>
      <c r="F901" s="297"/>
      <c r="G901" s="297"/>
      <c r="H901" s="297"/>
      <c r="I901" s="297"/>
      <c r="J901" s="297"/>
      <c r="K901" s="297"/>
      <c r="L901" s="297"/>
      <c r="M901" s="297"/>
      <c r="N901" s="735"/>
      <c r="O901" s="735"/>
      <c r="P901" s="297"/>
      <c r="Q901" s="297"/>
      <c r="R901" s="297"/>
      <c r="S901" s="297"/>
      <c r="T901" s="297"/>
      <c r="U901" s="297"/>
      <c r="V901" s="297"/>
      <c r="W901" s="297"/>
      <c r="X901" s="297"/>
      <c r="Y901" s="297"/>
      <c r="Z901" s="297"/>
    </row>
    <row r="902" spans="1:26" ht="15.75" customHeight="1">
      <c r="A902" s="297"/>
      <c r="B902" s="297"/>
      <c r="C902" s="297"/>
      <c r="D902" s="297"/>
      <c r="E902" s="297"/>
      <c r="F902" s="297"/>
      <c r="G902" s="297"/>
      <c r="H902" s="297"/>
      <c r="I902" s="297"/>
      <c r="J902" s="297"/>
      <c r="K902" s="297"/>
      <c r="L902" s="297"/>
      <c r="M902" s="297"/>
      <c r="N902" s="735"/>
      <c r="O902" s="735"/>
      <c r="P902" s="297"/>
      <c r="Q902" s="297"/>
      <c r="R902" s="297"/>
      <c r="S902" s="297"/>
      <c r="T902" s="297"/>
      <c r="U902" s="297"/>
      <c r="V902" s="297"/>
      <c r="W902" s="297"/>
      <c r="X902" s="297"/>
      <c r="Y902" s="297"/>
      <c r="Z902" s="297"/>
    </row>
    <row r="903" spans="1:26" ht="15.75" customHeight="1">
      <c r="A903" s="297"/>
      <c r="B903" s="297"/>
      <c r="C903" s="297"/>
      <c r="D903" s="297"/>
      <c r="E903" s="297"/>
      <c r="F903" s="297"/>
      <c r="G903" s="297"/>
      <c r="H903" s="297"/>
      <c r="I903" s="297"/>
      <c r="J903" s="297"/>
      <c r="K903" s="297"/>
      <c r="L903" s="297"/>
      <c r="M903" s="297"/>
      <c r="N903" s="735"/>
      <c r="O903" s="735"/>
      <c r="P903" s="297"/>
      <c r="Q903" s="297"/>
      <c r="R903" s="297"/>
      <c r="S903" s="297"/>
      <c r="T903" s="297"/>
      <c r="U903" s="297"/>
      <c r="V903" s="297"/>
      <c r="W903" s="297"/>
      <c r="X903" s="297"/>
      <c r="Y903" s="297"/>
      <c r="Z903" s="297"/>
    </row>
    <row r="904" spans="1:26" ht="15.75" customHeight="1">
      <c r="A904" s="297"/>
      <c r="B904" s="297"/>
      <c r="C904" s="297"/>
      <c r="D904" s="297"/>
      <c r="E904" s="297"/>
      <c r="F904" s="297"/>
      <c r="G904" s="297"/>
      <c r="H904" s="297"/>
      <c r="I904" s="297"/>
      <c r="J904" s="297"/>
      <c r="K904" s="297"/>
      <c r="L904" s="297"/>
      <c r="M904" s="297"/>
      <c r="N904" s="735"/>
      <c r="O904" s="735"/>
      <c r="P904" s="297"/>
      <c r="Q904" s="297"/>
      <c r="R904" s="297"/>
      <c r="S904" s="297"/>
      <c r="T904" s="297"/>
      <c r="U904" s="297"/>
      <c r="V904" s="297"/>
      <c r="W904" s="297"/>
      <c r="X904" s="297"/>
      <c r="Y904" s="297"/>
      <c r="Z904" s="297"/>
    </row>
    <row r="905" spans="1:26" ht="15.75" customHeight="1">
      <c r="A905" s="297"/>
      <c r="B905" s="297"/>
      <c r="C905" s="297"/>
      <c r="D905" s="297"/>
      <c r="E905" s="297"/>
      <c r="F905" s="297"/>
      <c r="G905" s="297"/>
      <c r="H905" s="297"/>
      <c r="I905" s="297"/>
      <c r="J905" s="297"/>
      <c r="K905" s="297"/>
      <c r="L905" s="297"/>
      <c r="M905" s="297"/>
      <c r="N905" s="735"/>
      <c r="O905" s="735"/>
      <c r="P905" s="297"/>
      <c r="Q905" s="297"/>
      <c r="R905" s="297"/>
      <c r="S905" s="297"/>
      <c r="T905" s="297"/>
      <c r="U905" s="297"/>
      <c r="V905" s="297"/>
      <c r="W905" s="297"/>
      <c r="X905" s="297"/>
      <c r="Y905" s="297"/>
      <c r="Z905" s="297"/>
    </row>
    <row r="906" spans="1:26" ht="15.75" customHeight="1">
      <c r="A906" s="297"/>
      <c r="B906" s="297"/>
      <c r="C906" s="297"/>
      <c r="D906" s="297"/>
      <c r="E906" s="297"/>
      <c r="F906" s="297"/>
      <c r="G906" s="297"/>
      <c r="H906" s="297"/>
      <c r="I906" s="297"/>
      <c r="J906" s="297"/>
      <c r="K906" s="297"/>
      <c r="L906" s="297"/>
      <c r="M906" s="297"/>
      <c r="N906" s="735"/>
      <c r="O906" s="735"/>
      <c r="P906" s="297"/>
      <c r="Q906" s="297"/>
      <c r="R906" s="297"/>
      <c r="S906" s="297"/>
      <c r="T906" s="297"/>
      <c r="U906" s="297"/>
      <c r="V906" s="297"/>
      <c r="W906" s="297"/>
      <c r="X906" s="297"/>
      <c r="Y906" s="297"/>
      <c r="Z906" s="297"/>
    </row>
    <row r="907" spans="1:26" ht="15.75" customHeight="1">
      <c r="A907" s="297"/>
      <c r="B907" s="297"/>
      <c r="C907" s="297"/>
      <c r="D907" s="297"/>
      <c r="E907" s="297"/>
      <c r="F907" s="297"/>
      <c r="G907" s="297"/>
      <c r="H907" s="297"/>
      <c r="I907" s="297"/>
      <c r="J907" s="297"/>
      <c r="K907" s="297"/>
      <c r="L907" s="297"/>
      <c r="M907" s="297"/>
      <c r="N907" s="735"/>
      <c r="O907" s="735"/>
      <c r="P907" s="297"/>
      <c r="Q907" s="297"/>
      <c r="R907" s="297"/>
      <c r="S907" s="297"/>
      <c r="T907" s="297"/>
      <c r="U907" s="297"/>
      <c r="V907" s="297"/>
      <c r="W907" s="297"/>
      <c r="X907" s="297"/>
      <c r="Y907" s="297"/>
      <c r="Z907" s="297"/>
    </row>
    <row r="908" spans="1:26" ht="15.75" customHeight="1">
      <c r="A908" s="297"/>
      <c r="B908" s="297"/>
      <c r="C908" s="297"/>
      <c r="D908" s="297"/>
      <c r="E908" s="297"/>
      <c r="F908" s="297"/>
      <c r="G908" s="297"/>
      <c r="H908" s="297"/>
      <c r="I908" s="297"/>
      <c r="J908" s="297"/>
      <c r="K908" s="297"/>
      <c r="L908" s="297"/>
      <c r="M908" s="297"/>
      <c r="N908" s="735"/>
      <c r="O908" s="735"/>
      <c r="P908" s="297"/>
      <c r="Q908" s="297"/>
      <c r="R908" s="297"/>
      <c r="S908" s="297"/>
      <c r="T908" s="297"/>
      <c r="U908" s="297"/>
      <c r="V908" s="297"/>
      <c r="W908" s="297"/>
      <c r="X908" s="297"/>
      <c r="Y908" s="297"/>
      <c r="Z908" s="297"/>
    </row>
    <row r="909" spans="1:26" ht="15.75" customHeight="1">
      <c r="A909" s="297"/>
      <c r="B909" s="297"/>
      <c r="C909" s="297"/>
      <c r="D909" s="297"/>
      <c r="E909" s="297"/>
      <c r="F909" s="297"/>
      <c r="G909" s="297"/>
      <c r="H909" s="297"/>
      <c r="I909" s="297"/>
      <c r="J909" s="297"/>
      <c r="K909" s="297"/>
      <c r="L909" s="297"/>
      <c r="M909" s="297"/>
      <c r="N909" s="735"/>
      <c r="O909" s="735"/>
      <c r="P909" s="297"/>
      <c r="Q909" s="297"/>
      <c r="R909" s="297"/>
      <c r="S909" s="297"/>
      <c r="T909" s="297"/>
      <c r="U909" s="297"/>
      <c r="V909" s="297"/>
      <c r="W909" s="297"/>
      <c r="X909" s="297"/>
      <c r="Y909" s="297"/>
      <c r="Z909" s="297"/>
    </row>
    <row r="910" spans="1:26" ht="15.75" customHeight="1">
      <c r="A910" s="297"/>
      <c r="B910" s="297"/>
      <c r="C910" s="297"/>
      <c r="D910" s="297"/>
      <c r="E910" s="297"/>
      <c r="F910" s="297"/>
      <c r="G910" s="297"/>
      <c r="H910" s="297"/>
      <c r="I910" s="297"/>
      <c r="J910" s="297"/>
      <c r="K910" s="297"/>
      <c r="L910" s="297"/>
      <c r="M910" s="297"/>
      <c r="N910" s="735"/>
      <c r="O910" s="735"/>
      <c r="P910" s="297"/>
      <c r="Q910" s="297"/>
      <c r="R910" s="297"/>
      <c r="S910" s="297"/>
      <c r="T910" s="297"/>
      <c r="U910" s="297"/>
      <c r="V910" s="297"/>
      <c r="W910" s="297"/>
      <c r="X910" s="297"/>
      <c r="Y910" s="297"/>
      <c r="Z910" s="297"/>
    </row>
    <row r="911" spans="1:26" ht="15.75" customHeight="1">
      <c r="A911" s="297"/>
      <c r="B911" s="297"/>
      <c r="C911" s="297"/>
      <c r="D911" s="297"/>
      <c r="E911" s="297"/>
      <c r="F911" s="297"/>
      <c r="G911" s="297"/>
      <c r="H911" s="297"/>
      <c r="I911" s="297"/>
      <c r="J911" s="297"/>
      <c r="K911" s="297"/>
      <c r="L911" s="297"/>
      <c r="M911" s="297"/>
      <c r="N911" s="735"/>
      <c r="O911" s="735"/>
      <c r="P911" s="297"/>
      <c r="Q911" s="297"/>
      <c r="R911" s="297"/>
      <c r="S911" s="297"/>
      <c r="T911" s="297"/>
      <c r="U911" s="297"/>
      <c r="V911" s="297"/>
      <c r="W911" s="297"/>
      <c r="X911" s="297"/>
      <c r="Y911" s="297"/>
      <c r="Z911" s="297"/>
    </row>
    <row r="912" spans="1:26" ht="15.75" customHeight="1">
      <c r="A912" s="297"/>
      <c r="B912" s="297"/>
      <c r="C912" s="297"/>
      <c r="D912" s="297"/>
      <c r="E912" s="297"/>
      <c r="F912" s="297"/>
      <c r="G912" s="297"/>
      <c r="H912" s="297"/>
      <c r="I912" s="297"/>
      <c r="J912" s="297"/>
      <c r="K912" s="297"/>
      <c r="L912" s="297"/>
      <c r="M912" s="297"/>
      <c r="N912" s="735"/>
      <c r="O912" s="735"/>
      <c r="P912" s="297"/>
      <c r="Q912" s="297"/>
      <c r="R912" s="297"/>
      <c r="S912" s="297"/>
      <c r="T912" s="297"/>
      <c r="U912" s="297"/>
      <c r="V912" s="297"/>
      <c r="W912" s="297"/>
      <c r="X912" s="297"/>
      <c r="Y912" s="297"/>
      <c r="Z912" s="297"/>
    </row>
    <row r="913" spans="1:26" ht="15.75" customHeight="1">
      <c r="A913" s="297"/>
      <c r="B913" s="297"/>
      <c r="C913" s="297"/>
      <c r="D913" s="297"/>
      <c r="E913" s="297"/>
      <c r="F913" s="297"/>
      <c r="G913" s="297"/>
      <c r="H913" s="297"/>
      <c r="I913" s="297"/>
      <c r="J913" s="297"/>
      <c r="K913" s="297"/>
      <c r="L913" s="297"/>
      <c r="M913" s="297"/>
      <c r="N913" s="735"/>
      <c r="O913" s="735"/>
      <c r="P913" s="297"/>
      <c r="Q913" s="297"/>
      <c r="R913" s="297"/>
      <c r="S913" s="297"/>
      <c r="T913" s="297"/>
      <c r="U913" s="297"/>
      <c r="V913" s="297"/>
      <c r="W913" s="297"/>
      <c r="X913" s="297"/>
      <c r="Y913" s="297"/>
      <c r="Z913" s="297"/>
    </row>
    <row r="914" spans="1:26" ht="15.75" customHeight="1">
      <c r="A914" s="297"/>
      <c r="B914" s="297"/>
      <c r="C914" s="297"/>
      <c r="D914" s="297"/>
      <c r="E914" s="297"/>
      <c r="F914" s="297"/>
      <c r="G914" s="297"/>
      <c r="H914" s="297"/>
      <c r="I914" s="297"/>
      <c r="J914" s="297"/>
      <c r="K914" s="297"/>
      <c r="L914" s="297"/>
      <c r="M914" s="297"/>
      <c r="N914" s="735"/>
      <c r="O914" s="735"/>
      <c r="P914" s="297"/>
      <c r="Q914" s="297"/>
      <c r="R914" s="297"/>
      <c r="S914" s="297"/>
      <c r="T914" s="297"/>
      <c r="U914" s="297"/>
      <c r="V914" s="297"/>
      <c r="W914" s="297"/>
      <c r="X914" s="297"/>
      <c r="Y914" s="297"/>
      <c r="Z914" s="297"/>
    </row>
    <row r="915" spans="1:26" ht="15.75" customHeight="1">
      <c r="A915" s="297"/>
      <c r="B915" s="297"/>
      <c r="C915" s="297"/>
      <c r="D915" s="297"/>
      <c r="E915" s="297"/>
      <c r="F915" s="297"/>
      <c r="G915" s="297"/>
      <c r="H915" s="297"/>
      <c r="I915" s="297"/>
      <c r="J915" s="297"/>
      <c r="K915" s="297"/>
      <c r="L915" s="297"/>
      <c r="M915" s="297"/>
      <c r="N915" s="735"/>
      <c r="O915" s="735"/>
      <c r="P915" s="297"/>
      <c r="Q915" s="297"/>
      <c r="R915" s="297"/>
      <c r="S915" s="297"/>
      <c r="T915" s="297"/>
      <c r="U915" s="297"/>
      <c r="V915" s="297"/>
      <c r="W915" s="297"/>
      <c r="X915" s="297"/>
      <c r="Y915" s="297"/>
      <c r="Z915" s="297"/>
    </row>
    <row r="916" spans="1:26" ht="15.75" customHeight="1">
      <c r="A916" s="297"/>
      <c r="B916" s="297"/>
      <c r="C916" s="297"/>
      <c r="D916" s="297"/>
      <c r="E916" s="297"/>
      <c r="F916" s="297"/>
      <c r="G916" s="297"/>
      <c r="H916" s="297"/>
      <c r="I916" s="297"/>
      <c r="J916" s="297"/>
      <c r="K916" s="297"/>
      <c r="L916" s="297"/>
      <c r="M916" s="297"/>
      <c r="N916" s="735"/>
      <c r="O916" s="735"/>
      <c r="P916" s="297"/>
      <c r="Q916" s="297"/>
      <c r="R916" s="297"/>
      <c r="S916" s="297"/>
      <c r="T916" s="297"/>
      <c r="U916" s="297"/>
      <c r="V916" s="297"/>
      <c r="W916" s="297"/>
      <c r="X916" s="297"/>
      <c r="Y916" s="297"/>
      <c r="Z916" s="297"/>
    </row>
    <row r="917" spans="1:26" ht="15.75" customHeight="1">
      <c r="A917" s="297"/>
      <c r="B917" s="297"/>
      <c r="C917" s="297"/>
      <c r="D917" s="297"/>
      <c r="E917" s="297"/>
      <c r="F917" s="297"/>
      <c r="G917" s="297"/>
      <c r="H917" s="297"/>
      <c r="I917" s="297"/>
      <c r="J917" s="297"/>
      <c r="K917" s="297"/>
      <c r="L917" s="297"/>
      <c r="M917" s="297"/>
      <c r="N917" s="735"/>
      <c r="O917" s="735"/>
      <c r="P917" s="297"/>
      <c r="Q917" s="297"/>
      <c r="R917" s="297"/>
      <c r="S917" s="297"/>
      <c r="T917" s="297"/>
      <c r="U917" s="297"/>
      <c r="V917" s="297"/>
      <c r="W917" s="297"/>
      <c r="X917" s="297"/>
      <c r="Y917" s="297"/>
      <c r="Z917" s="297"/>
    </row>
    <row r="918" spans="1:26" ht="15.75" customHeight="1">
      <c r="A918" s="297"/>
      <c r="B918" s="297"/>
      <c r="C918" s="297"/>
      <c r="D918" s="297"/>
      <c r="E918" s="297"/>
      <c r="F918" s="297"/>
      <c r="G918" s="297"/>
      <c r="H918" s="297"/>
      <c r="I918" s="297"/>
      <c r="J918" s="297"/>
      <c r="K918" s="297"/>
      <c r="L918" s="297"/>
      <c r="M918" s="297"/>
      <c r="N918" s="735"/>
      <c r="O918" s="735"/>
      <c r="P918" s="297"/>
      <c r="Q918" s="297"/>
      <c r="R918" s="297"/>
      <c r="S918" s="297"/>
      <c r="T918" s="297"/>
      <c r="U918" s="297"/>
      <c r="V918" s="297"/>
      <c r="W918" s="297"/>
      <c r="X918" s="297"/>
      <c r="Y918" s="297"/>
      <c r="Z918" s="297"/>
    </row>
    <row r="919" spans="1:26" ht="15.75" customHeight="1">
      <c r="A919" s="297"/>
      <c r="B919" s="297"/>
      <c r="C919" s="297"/>
      <c r="D919" s="297"/>
      <c r="E919" s="297"/>
      <c r="F919" s="297"/>
      <c r="G919" s="297"/>
      <c r="H919" s="297"/>
      <c r="I919" s="297"/>
      <c r="J919" s="297"/>
      <c r="K919" s="297"/>
      <c r="L919" s="297"/>
      <c r="M919" s="297"/>
      <c r="N919" s="735"/>
      <c r="O919" s="735"/>
      <c r="P919" s="297"/>
      <c r="Q919" s="297"/>
      <c r="R919" s="297"/>
      <c r="S919" s="297"/>
      <c r="T919" s="297"/>
      <c r="U919" s="297"/>
      <c r="V919" s="297"/>
      <c r="W919" s="297"/>
      <c r="X919" s="297"/>
      <c r="Y919" s="297"/>
      <c r="Z919" s="297"/>
    </row>
    <row r="920" spans="1:26" ht="15.75" customHeight="1">
      <c r="A920" s="297"/>
      <c r="B920" s="297"/>
      <c r="C920" s="297"/>
      <c r="D920" s="297"/>
      <c r="E920" s="297"/>
      <c r="F920" s="297"/>
      <c r="G920" s="297"/>
      <c r="H920" s="297"/>
      <c r="I920" s="297"/>
      <c r="J920" s="297"/>
      <c r="K920" s="297"/>
      <c r="L920" s="297"/>
      <c r="M920" s="297"/>
      <c r="N920" s="735"/>
      <c r="O920" s="735"/>
      <c r="P920" s="297"/>
      <c r="Q920" s="297"/>
      <c r="R920" s="297"/>
      <c r="S920" s="297"/>
      <c r="T920" s="297"/>
      <c r="U920" s="297"/>
      <c r="V920" s="297"/>
      <c r="W920" s="297"/>
      <c r="X920" s="297"/>
      <c r="Y920" s="297"/>
      <c r="Z920" s="297"/>
    </row>
    <row r="921" spans="1:26" ht="15.75" customHeight="1">
      <c r="A921" s="297"/>
      <c r="B921" s="297"/>
      <c r="C921" s="297"/>
      <c r="D921" s="297"/>
      <c r="E921" s="297"/>
      <c r="F921" s="297"/>
      <c r="G921" s="297"/>
      <c r="H921" s="297"/>
      <c r="I921" s="297"/>
      <c r="J921" s="297"/>
      <c r="K921" s="297"/>
      <c r="L921" s="297"/>
      <c r="M921" s="297"/>
      <c r="N921" s="735"/>
      <c r="O921" s="735"/>
      <c r="P921" s="297"/>
      <c r="Q921" s="297"/>
      <c r="R921" s="297"/>
      <c r="S921" s="297"/>
      <c r="T921" s="297"/>
      <c r="U921" s="297"/>
      <c r="V921" s="297"/>
      <c r="W921" s="297"/>
      <c r="X921" s="297"/>
      <c r="Y921" s="297"/>
      <c r="Z921" s="297"/>
    </row>
    <row r="922" spans="1:26" ht="15.75" customHeight="1">
      <c r="A922" s="297"/>
      <c r="B922" s="297"/>
      <c r="C922" s="297"/>
      <c r="D922" s="297"/>
      <c r="E922" s="297"/>
      <c r="F922" s="297"/>
      <c r="G922" s="297"/>
      <c r="H922" s="297"/>
      <c r="I922" s="297"/>
      <c r="J922" s="297"/>
      <c r="K922" s="297"/>
      <c r="L922" s="297"/>
      <c r="M922" s="297"/>
      <c r="N922" s="735"/>
      <c r="O922" s="735"/>
      <c r="P922" s="297"/>
      <c r="Q922" s="297"/>
      <c r="R922" s="297"/>
      <c r="S922" s="297"/>
      <c r="T922" s="297"/>
      <c r="U922" s="297"/>
      <c r="V922" s="297"/>
      <c r="W922" s="297"/>
      <c r="X922" s="297"/>
      <c r="Y922" s="297"/>
      <c r="Z922" s="297"/>
    </row>
    <row r="923" spans="1:26" ht="15.75" customHeight="1">
      <c r="A923" s="297"/>
      <c r="B923" s="297"/>
      <c r="C923" s="297"/>
      <c r="D923" s="297"/>
      <c r="E923" s="297"/>
      <c r="F923" s="297"/>
      <c r="G923" s="297"/>
      <c r="H923" s="297"/>
      <c r="I923" s="297"/>
      <c r="J923" s="297"/>
      <c r="K923" s="297"/>
      <c r="L923" s="297"/>
      <c r="M923" s="297"/>
      <c r="N923" s="735"/>
      <c r="O923" s="735"/>
      <c r="P923" s="297"/>
      <c r="Q923" s="297"/>
      <c r="R923" s="297"/>
      <c r="S923" s="297"/>
      <c r="T923" s="297"/>
      <c r="U923" s="297"/>
      <c r="V923" s="297"/>
      <c r="W923" s="297"/>
      <c r="X923" s="297"/>
      <c r="Y923" s="297"/>
      <c r="Z923" s="297"/>
    </row>
    <row r="924" spans="1:26" ht="15.75" customHeight="1">
      <c r="A924" s="297"/>
      <c r="B924" s="297"/>
      <c r="C924" s="297"/>
      <c r="D924" s="297"/>
      <c r="E924" s="297"/>
      <c r="F924" s="297"/>
      <c r="G924" s="297"/>
      <c r="H924" s="297"/>
      <c r="I924" s="297"/>
      <c r="J924" s="297"/>
      <c r="K924" s="297"/>
      <c r="L924" s="297"/>
      <c r="M924" s="297"/>
      <c r="N924" s="735"/>
      <c r="O924" s="735"/>
      <c r="P924" s="297"/>
      <c r="Q924" s="297"/>
      <c r="R924" s="297"/>
      <c r="S924" s="297"/>
      <c r="T924" s="297"/>
      <c r="U924" s="297"/>
      <c r="V924" s="297"/>
      <c r="W924" s="297"/>
      <c r="X924" s="297"/>
      <c r="Y924" s="297"/>
      <c r="Z924" s="297"/>
    </row>
    <row r="925" spans="1:26" ht="15.75" customHeight="1">
      <c r="A925" s="297"/>
      <c r="B925" s="297"/>
      <c r="C925" s="297"/>
      <c r="D925" s="297"/>
      <c r="E925" s="297"/>
      <c r="F925" s="297"/>
      <c r="G925" s="297"/>
      <c r="H925" s="297"/>
      <c r="I925" s="297"/>
      <c r="J925" s="297"/>
      <c r="K925" s="297"/>
      <c r="L925" s="297"/>
      <c r="M925" s="297"/>
      <c r="N925" s="735"/>
      <c r="O925" s="735"/>
      <c r="P925" s="297"/>
      <c r="Q925" s="297"/>
      <c r="R925" s="297"/>
      <c r="S925" s="297"/>
      <c r="T925" s="297"/>
      <c r="U925" s="297"/>
      <c r="V925" s="297"/>
      <c r="W925" s="297"/>
      <c r="X925" s="297"/>
      <c r="Y925" s="297"/>
      <c r="Z925" s="297"/>
    </row>
    <row r="926" spans="1:26" ht="15.75" customHeight="1">
      <c r="A926" s="297"/>
      <c r="B926" s="297"/>
      <c r="C926" s="297"/>
      <c r="D926" s="297"/>
      <c r="E926" s="297"/>
      <c r="F926" s="297"/>
      <c r="G926" s="297"/>
      <c r="H926" s="297"/>
      <c r="I926" s="297"/>
      <c r="J926" s="297"/>
      <c r="K926" s="297"/>
      <c r="L926" s="297"/>
      <c r="M926" s="297"/>
      <c r="N926" s="735"/>
      <c r="O926" s="735"/>
      <c r="P926" s="297"/>
      <c r="Q926" s="297"/>
      <c r="R926" s="297"/>
      <c r="S926" s="297"/>
      <c r="T926" s="297"/>
      <c r="U926" s="297"/>
      <c r="V926" s="297"/>
      <c r="W926" s="297"/>
      <c r="X926" s="297"/>
      <c r="Y926" s="297"/>
      <c r="Z926" s="297"/>
    </row>
    <row r="927" spans="1:26" ht="15.75" customHeight="1">
      <c r="A927" s="297"/>
      <c r="B927" s="297"/>
      <c r="C927" s="297"/>
      <c r="D927" s="297"/>
      <c r="E927" s="297"/>
      <c r="F927" s="297"/>
      <c r="G927" s="297"/>
      <c r="H927" s="297"/>
      <c r="I927" s="297"/>
      <c r="J927" s="297"/>
      <c r="K927" s="297"/>
      <c r="L927" s="297"/>
      <c r="M927" s="297"/>
      <c r="N927" s="735"/>
      <c r="O927" s="735"/>
      <c r="P927" s="297"/>
      <c r="Q927" s="297"/>
      <c r="R927" s="297"/>
      <c r="S927" s="297"/>
      <c r="T927" s="297"/>
      <c r="U927" s="297"/>
      <c r="V927" s="297"/>
      <c r="W927" s="297"/>
      <c r="X927" s="297"/>
      <c r="Y927" s="297"/>
      <c r="Z927" s="297"/>
    </row>
    <row r="928" spans="1:26" ht="15.75" customHeight="1">
      <c r="A928" s="297"/>
      <c r="B928" s="297"/>
      <c r="C928" s="297"/>
      <c r="D928" s="297"/>
      <c r="E928" s="297"/>
      <c r="F928" s="297"/>
      <c r="G928" s="297"/>
      <c r="H928" s="297"/>
      <c r="I928" s="297"/>
      <c r="J928" s="297"/>
      <c r="K928" s="297"/>
      <c r="L928" s="297"/>
      <c r="M928" s="297"/>
      <c r="N928" s="735"/>
      <c r="O928" s="735"/>
      <c r="P928" s="297"/>
      <c r="Q928" s="297"/>
      <c r="R928" s="297"/>
      <c r="S928" s="297"/>
      <c r="T928" s="297"/>
      <c r="U928" s="297"/>
      <c r="V928" s="297"/>
      <c r="W928" s="297"/>
      <c r="X928" s="297"/>
      <c r="Y928" s="297"/>
      <c r="Z928" s="297"/>
    </row>
    <row r="929" spans="1:26" ht="15.75" customHeight="1">
      <c r="A929" s="297"/>
      <c r="B929" s="297"/>
      <c r="C929" s="297"/>
      <c r="D929" s="297"/>
      <c r="E929" s="297"/>
      <c r="F929" s="297"/>
      <c r="G929" s="297"/>
      <c r="H929" s="297"/>
      <c r="I929" s="297"/>
      <c r="J929" s="297"/>
      <c r="K929" s="297"/>
      <c r="L929" s="297"/>
      <c r="M929" s="297"/>
      <c r="N929" s="735"/>
      <c r="O929" s="735"/>
      <c r="P929" s="297"/>
      <c r="Q929" s="297"/>
      <c r="R929" s="297"/>
      <c r="S929" s="297"/>
      <c r="T929" s="297"/>
      <c r="U929" s="297"/>
      <c r="V929" s="297"/>
      <c r="W929" s="297"/>
      <c r="X929" s="297"/>
      <c r="Y929" s="297"/>
      <c r="Z929" s="297"/>
    </row>
    <row r="930" spans="1:26" ht="15.75" customHeight="1">
      <c r="A930" s="297"/>
      <c r="B930" s="297"/>
      <c r="C930" s="297"/>
      <c r="D930" s="297"/>
      <c r="E930" s="297"/>
      <c r="F930" s="297"/>
      <c r="G930" s="297"/>
      <c r="H930" s="297"/>
      <c r="I930" s="297"/>
      <c r="J930" s="297"/>
      <c r="K930" s="297"/>
      <c r="L930" s="297"/>
      <c r="M930" s="297"/>
      <c r="N930" s="735"/>
      <c r="O930" s="735"/>
      <c r="P930" s="297"/>
      <c r="Q930" s="297"/>
      <c r="R930" s="297"/>
      <c r="S930" s="297"/>
      <c r="T930" s="297"/>
      <c r="U930" s="297"/>
      <c r="V930" s="297"/>
      <c r="W930" s="297"/>
      <c r="X930" s="297"/>
      <c r="Y930" s="297"/>
      <c r="Z930" s="297"/>
    </row>
    <row r="931" spans="1:26" ht="15.75" customHeight="1">
      <c r="A931" s="297"/>
      <c r="B931" s="297"/>
      <c r="C931" s="297"/>
      <c r="D931" s="297"/>
      <c r="E931" s="297"/>
      <c r="F931" s="297"/>
      <c r="G931" s="297"/>
      <c r="H931" s="297"/>
      <c r="I931" s="297"/>
      <c r="J931" s="297"/>
      <c r="K931" s="297"/>
      <c r="L931" s="297"/>
      <c r="M931" s="297"/>
      <c r="N931" s="735"/>
      <c r="O931" s="735"/>
      <c r="P931" s="297"/>
      <c r="Q931" s="297"/>
      <c r="R931" s="297"/>
      <c r="S931" s="297"/>
      <c r="T931" s="297"/>
      <c r="U931" s="297"/>
      <c r="V931" s="297"/>
      <c r="W931" s="297"/>
      <c r="X931" s="297"/>
      <c r="Y931" s="297"/>
      <c r="Z931" s="297"/>
    </row>
    <row r="932" spans="1:26" ht="15.75" customHeight="1">
      <c r="A932" s="297"/>
      <c r="B932" s="297"/>
      <c r="C932" s="297"/>
      <c r="D932" s="297"/>
      <c r="E932" s="297"/>
      <c r="F932" s="297"/>
      <c r="G932" s="297"/>
      <c r="H932" s="297"/>
      <c r="I932" s="297"/>
      <c r="J932" s="297"/>
      <c r="K932" s="297"/>
      <c r="L932" s="297"/>
      <c r="M932" s="297"/>
      <c r="N932" s="735"/>
      <c r="O932" s="735"/>
      <c r="P932" s="297"/>
      <c r="Q932" s="297"/>
      <c r="R932" s="297"/>
      <c r="S932" s="297"/>
      <c r="T932" s="297"/>
      <c r="U932" s="297"/>
      <c r="V932" s="297"/>
      <c r="W932" s="297"/>
      <c r="X932" s="297"/>
      <c r="Y932" s="297"/>
      <c r="Z932" s="297"/>
    </row>
    <row r="933" spans="1:26" ht="15.75" customHeight="1">
      <c r="A933" s="297"/>
      <c r="B933" s="297"/>
      <c r="C933" s="297"/>
      <c r="D933" s="297"/>
      <c r="E933" s="297"/>
      <c r="F933" s="297"/>
      <c r="G933" s="297"/>
      <c r="H933" s="297"/>
      <c r="I933" s="297"/>
      <c r="J933" s="297"/>
      <c r="K933" s="297"/>
      <c r="L933" s="297"/>
      <c r="M933" s="297"/>
      <c r="N933" s="735"/>
      <c r="O933" s="735"/>
      <c r="P933" s="297"/>
      <c r="Q933" s="297"/>
      <c r="R933" s="297"/>
      <c r="S933" s="297"/>
      <c r="T933" s="297"/>
      <c r="U933" s="297"/>
      <c r="V933" s="297"/>
      <c r="W933" s="297"/>
      <c r="X933" s="297"/>
      <c r="Y933" s="297"/>
      <c r="Z933" s="297"/>
    </row>
    <row r="934" spans="1:26" ht="15.75" customHeight="1">
      <c r="A934" s="297"/>
      <c r="B934" s="297"/>
      <c r="C934" s="297"/>
      <c r="D934" s="297"/>
      <c r="E934" s="297"/>
      <c r="F934" s="297"/>
      <c r="G934" s="297"/>
      <c r="H934" s="297"/>
      <c r="I934" s="297"/>
      <c r="J934" s="297"/>
      <c r="K934" s="297"/>
      <c r="L934" s="297"/>
      <c r="M934" s="297"/>
      <c r="N934" s="735"/>
      <c r="O934" s="735"/>
      <c r="P934" s="297"/>
      <c r="Q934" s="297"/>
      <c r="R934" s="297"/>
      <c r="S934" s="297"/>
      <c r="T934" s="297"/>
      <c r="U934" s="297"/>
      <c r="V934" s="297"/>
      <c r="W934" s="297"/>
      <c r="X934" s="297"/>
      <c r="Y934" s="297"/>
      <c r="Z934" s="297"/>
    </row>
    <row r="935" spans="1:26" ht="15.75" customHeight="1">
      <c r="A935" s="297"/>
      <c r="B935" s="297"/>
      <c r="C935" s="297"/>
      <c r="D935" s="297"/>
      <c r="E935" s="297"/>
      <c r="F935" s="297"/>
      <c r="G935" s="297"/>
      <c r="H935" s="297"/>
      <c r="I935" s="297"/>
      <c r="J935" s="297"/>
      <c r="K935" s="297"/>
      <c r="L935" s="297"/>
      <c r="M935" s="297"/>
      <c r="N935" s="735"/>
      <c r="O935" s="735"/>
      <c r="P935" s="297"/>
      <c r="Q935" s="297"/>
      <c r="R935" s="297"/>
      <c r="S935" s="297"/>
      <c r="T935" s="297"/>
      <c r="U935" s="297"/>
      <c r="V935" s="297"/>
      <c r="W935" s="297"/>
      <c r="X935" s="297"/>
      <c r="Y935" s="297"/>
      <c r="Z935" s="297"/>
    </row>
    <row r="936" spans="1:26" ht="15.75" customHeight="1">
      <c r="A936" s="297"/>
      <c r="B936" s="297"/>
      <c r="C936" s="297"/>
      <c r="D936" s="297"/>
      <c r="E936" s="297"/>
      <c r="F936" s="297"/>
      <c r="G936" s="297"/>
      <c r="H936" s="297"/>
      <c r="I936" s="297"/>
      <c r="J936" s="297"/>
      <c r="K936" s="297"/>
      <c r="L936" s="297"/>
      <c r="M936" s="297"/>
      <c r="N936" s="735"/>
      <c r="O936" s="735"/>
      <c r="P936" s="297"/>
      <c r="Q936" s="297"/>
      <c r="R936" s="297"/>
      <c r="S936" s="297"/>
      <c r="T936" s="297"/>
      <c r="U936" s="297"/>
      <c r="V936" s="297"/>
      <c r="W936" s="297"/>
      <c r="X936" s="297"/>
      <c r="Y936" s="297"/>
      <c r="Z936" s="297"/>
    </row>
    <row r="937" spans="1:26" ht="15.75" customHeight="1">
      <c r="A937" s="297"/>
      <c r="B937" s="297"/>
      <c r="C937" s="297"/>
      <c r="D937" s="297"/>
      <c r="E937" s="297"/>
      <c r="F937" s="297"/>
      <c r="G937" s="297"/>
      <c r="H937" s="297"/>
      <c r="I937" s="297"/>
      <c r="J937" s="297"/>
      <c r="K937" s="297"/>
      <c r="L937" s="297"/>
      <c r="M937" s="297"/>
      <c r="N937" s="735"/>
      <c r="O937" s="735"/>
      <c r="P937" s="297"/>
      <c r="Q937" s="297"/>
      <c r="R937" s="297"/>
      <c r="S937" s="297"/>
      <c r="T937" s="297"/>
      <c r="U937" s="297"/>
      <c r="V937" s="297"/>
      <c r="W937" s="297"/>
      <c r="X937" s="297"/>
      <c r="Y937" s="297"/>
      <c r="Z937" s="297"/>
    </row>
    <row r="938" spans="1:26" ht="15.75" customHeight="1">
      <c r="A938" s="297"/>
      <c r="B938" s="297"/>
      <c r="C938" s="297"/>
      <c r="D938" s="297"/>
      <c r="E938" s="297"/>
      <c r="F938" s="297"/>
      <c r="G938" s="297"/>
      <c r="H938" s="297"/>
      <c r="I938" s="297"/>
      <c r="J938" s="297"/>
      <c r="K938" s="297"/>
      <c r="L938" s="297"/>
      <c r="M938" s="297"/>
      <c r="N938" s="735"/>
      <c r="O938" s="735"/>
      <c r="P938" s="297"/>
      <c r="Q938" s="297"/>
      <c r="R938" s="297"/>
      <c r="S938" s="297"/>
      <c r="T938" s="297"/>
      <c r="U938" s="297"/>
      <c r="V938" s="297"/>
      <c r="W938" s="297"/>
      <c r="X938" s="297"/>
      <c r="Y938" s="297"/>
      <c r="Z938" s="297"/>
    </row>
    <row r="939" spans="1:26" ht="15.75" customHeight="1">
      <c r="A939" s="297"/>
      <c r="B939" s="297"/>
      <c r="C939" s="297"/>
      <c r="D939" s="297"/>
      <c r="E939" s="297"/>
      <c r="F939" s="297"/>
      <c r="G939" s="297"/>
      <c r="H939" s="297"/>
      <c r="I939" s="297"/>
      <c r="J939" s="297"/>
      <c r="K939" s="297"/>
      <c r="L939" s="297"/>
      <c r="M939" s="297"/>
      <c r="N939" s="735"/>
      <c r="O939" s="735"/>
      <c r="P939" s="297"/>
      <c r="Q939" s="297"/>
      <c r="R939" s="297"/>
      <c r="S939" s="297"/>
      <c r="T939" s="297"/>
      <c r="U939" s="297"/>
      <c r="V939" s="297"/>
      <c r="W939" s="297"/>
      <c r="X939" s="297"/>
      <c r="Y939" s="297"/>
      <c r="Z939" s="297"/>
    </row>
    <row r="940" spans="1:26" ht="15.75" customHeight="1">
      <c r="A940" s="297"/>
      <c r="B940" s="297"/>
      <c r="C940" s="297"/>
      <c r="D940" s="297"/>
      <c r="E940" s="297"/>
      <c r="F940" s="297"/>
      <c r="G940" s="297"/>
      <c r="H940" s="297"/>
      <c r="I940" s="297"/>
      <c r="J940" s="297"/>
      <c r="K940" s="297"/>
      <c r="L940" s="297"/>
      <c r="M940" s="297"/>
      <c r="N940" s="735"/>
      <c r="O940" s="735"/>
      <c r="P940" s="297"/>
      <c r="Q940" s="297"/>
      <c r="R940" s="297"/>
      <c r="S940" s="297"/>
      <c r="T940" s="297"/>
      <c r="U940" s="297"/>
      <c r="V940" s="297"/>
      <c r="W940" s="297"/>
      <c r="X940" s="297"/>
      <c r="Y940" s="297"/>
      <c r="Z940" s="297"/>
    </row>
    <row r="941" spans="1:26" ht="15.75" customHeight="1">
      <c r="A941" s="297"/>
      <c r="B941" s="297"/>
      <c r="C941" s="297"/>
      <c r="D941" s="297"/>
      <c r="E941" s="297"/>
      <c r="F941" s="297"/>
      <c r="G941" s="297"/>
      <c r="H941" s="297"/>
      <c r="I941" s="297"/>
      <c r="J941" s="297"/>
      <c r="K941" s="297"/>
      <c r="L941" s="297"/>
      <c r="M941" s="297"/>
      <c r="N941" s="735"/>
      <c r="O941" s="735"/>
      <c r="P941" s="297"/>
      <c r="Q941" s="297"/>
      <c r="R941" s="297"/>
      <c r="S941" s="297"/>
      <c r="T941" s="297"/>
      <c r="U941" s="297"/>
      <c r="V941" s="297"/>
      <c r="W941" s="297"/>
      <c r="X941" s="297"/>
      <c r="Y941" s="297"/>
      <c r="Z941" s="297"/>
    </row>
    <row r="942" spans="1:26" ht="15.75" customHeight="1">
      <c r="A942" s="297"/>
      <c r="B942" s="297"/>
      <c r="C942" s="297"/>
      <c r="D942" s="297"/>
      <c r="E942" s="297"/>
      <c r="F942" s="297"/>
      <c r="G942" s="297"/>
      <c r="H942" s="297"/>
      <c r="I942" s="297"/>
      <c r="J942" s="297"/>
      <c r="K942" s="297"/>
      <c r="L942" s="297"/>
      <c r="M942" s="297"/>
      <c r="N942" s="735"/>
      <c r="O942" s="735"/>
      <c r="P942" s="297"/>
      <c r="Q942" s="297"/>
      <c r="R942" s="297"/>
      <c r="S942" s="297"/>
      <c r="T942" s="297"/>
      <c r="U942" s="297"/>
      <c r="V942" s="297"/>
      <c r="W942" s="297"/>
      <c r="X942" s="297"/>
      <c r="Y942" s="297"/>
      <c r="Z942" s="297"/>
    </row>
    <row r="943" spans="1:26" ht="15.75" customHeight="1">
      <c r="A943" s="297"/>
      <c r="B943" s="297"/>
      <c r="C943" s="297"/>
      <c r="D943" s="297"/>
      <c r="E943" s="297"/>
      <c r="F943" s="297"/>
      <c r="G943" s="297"/>
      <c r="H943" s="297"/>
      <c r="I943" s="297"/>
      <c r="J943" s="297"/>
      <c r="K943" s="297"/>
      <c r="L943" s="297"/>
      <c r="M943" s="297"/>
      <c r="N943" s="735"/>
      <c r="O943" s="735"/>
      <c r="P943" s="297"/>
      <c r="Q943" s="297"/>
      <c r="R943" s="297"/>
      <c r="S943" s="297"/>
      <c r="T943" s="297"/>
      <c r="U943" s="297"/>
      <c r="V943" s="297"/>
      <c r="W943" s="297"/>
      <c r="X943" s="297"/>
      <c r="Y943" s="297"/>
      <c r="Z943" s="297"/>
    </row>
    <row r="944" spans="1:26" ht="15.75" customHeight="1">
      <c r="A944" s="297"/>
      <c r="B944" s="297"/>
      <c r="C944" s="297"/>
      <c r="D944" s="297"/>
      <c r="E944" s="297"/>
      <c r="F944" s="297"/>
      <c r="G944" s="297"/>
      <c r="H944" s="297"/>
      <c r="I944" s="297"/>
      <c r="J944" s="297"/>
      <c r="K944" s="297"/>
      <c r="L944" s="297"/>
      <c r="M944" s="297"/>
      <c r="N944" s="735"/>
      <c r="O944" s="735"/>
      <c r="P944" s="297"/>
      <c r="Q944" s="297"/>
      <c r="R944" s="297"/>
      <c r="S944" s="297"/>
      <c r="T944" s="297"/>
      <c r="U944" s="297"/>
      <c r="V944" s="297"/>
      <c r="W944" s="297"/>
      <c r="X944" s="297"/>
      <c r="Y944" s="297"/>
      <c r="Z944" s="297"/>
    </row>
    <row r="945" spans="1:26" ht="15.75" customHeight="1">
      <c r="A945" s="297"/>
      <c r="B945" s="297"/>
      <c r="C945" s="297"/>
      <c r="D945" s="297"/>
      <c r="E945" s="297"/>
      <c r="F945" s="297"/>
      <c r="G945" s="297"/>
      <c r="H945" s="297"/>
      <c r="I945" s="297"/>
      <c r="J945" s="297"/>
      <c r="K945" s="297"/>
      <c r="L945" s="297"/>
      <c r="M945" s="297"/>
      <c r="N945" s="735"/>
      <c r="O945" s="735"/>
      <c r="P945" s="297"/>
      <c r="Q945" s="297"/>
      <c r="R945" s="297"/>
      <c r="S945" s="297"/>
      <c r="T945" s="297"/>
      <c r="U945" s="297"/>
      <c r="V945" s="297"/>
      <c r="W945" s="297"/>
      <c r="X945" s="297"/>
      <c r="Y945" s="297"/>
      <c r="Z945" s="297"/>
    </row>
    <row r="946" spans="1:26" ht="15.75" customHeight="1">
      <c r="A946" s="297"/>
      <c r="B946" s="297"/>
      <c r="C946" s="297"/>
      <c r="D946" s="297"/>
      <c r="E946" s="297"/>
      <c r="F946" s="297"/>
      <c r="G946" s="297"/>
      <c r="H946" s="297"/>
      <c r="I946" s="297"/>
      <c r="J946" s="297"/>
      <c r="K946" s="297"/>
      <c r="L946" s="297"/>
      <c r="M946" s="297"/>
      <c r="N946" s="735"/>
      <c r="O946" s="735"/>
      <c r="P946" s="297"/>
      <c r="Q946" s="297"/>
      <c r="R946" s="297"/>
      <c r="S946" s="297"/>
      <c r="T946" s="297"/>
      <c r="U946" s="297"/>
      <c r="V946" s="297"/>
      <c r="W946" s="297"/>
      <c r="X946" s="297"/>
      <c r="Y946" s="297"/>
      <c r="Z946" s="297"/>
    </row>
    <row r="947" spans="1:26" ht="15.75" customHeight="1">
      <c r="A947" s="297"/>
      <c r="B947" s="297"/>
      <c r="C947" s="297"/>
      <c r="D947" s="297"/>
      <c r="E947" s="297"/>
      <c r="F947" s="297"/>
      <c r="G947" s="297"/>
      <c r="H947" s="297"/>
      <c r="I947" s="297"/>
      <c r="J947" s="297"/>
      <c r="K947" s="297"/>
      <c r="L947" s="297"/>
      <c r="M947" s="297"/>
      <c r="N947" s="735"/>
      <c r="O947" s="735"/>
      <c r="P947" s="297"/>
      <c r="Q947" s="297"/>
      <c r="R947" s="297"/>
      <c r="S947" s="297"/>
      <c r="T947" s="297"/>
      <c r="U947" s="297"/>
      <c r="V947" s="297"/>
      <c r="W947" s="297"/>
      <c r="X947" s="297"/>
      <c r="Y947" s="297"/>
      <c r="Z947" s="297"/>
    </row>
    <row r="948" spans="1:26" ht="15.75" customHeight="1">
      <c r="A948" s="297"/>
      <c r="B948" s="297"/>
      <c r="C948" s="297"/>
      <c r="D948" s="297"/>
      <c r="E948" s="297"/>
      <c r="F948" s="297"/>
      <c r="G948" s="297"/>
      <c r="H948" s="297"/>
      <c r="I948" s="297"/>
      <c r="J948" s="297"/>
      <c r="K948" s="297"/>
      <c r="L948" s="297"/>
      <c r="M948" s="297"/>
      <c r="N948" s="735"/>
      <c r="O948" s="735"/>
      <c r="P948" s="297"/>
      <c r="Q948" s="297"/>
      <c r="R948" s="297"/>
      <c r="S948" s="297"/>
      <c r="T948" s="297"/>
      <c r="U948" s="297"/>
      <c r="V948" s="297"/>
      <c r="W948" s="297"/>
      <c r="X948" s="297"/>
      <c r="Y948" s="297"/>
      <c r="Z948" s="297"/>
    </row>
    <row r="949" spans="1:26" ht="15.75" customHeight="1">
      <c r="A949" s="297"/>
      <c r="B949" s="297"/>
      <c r="C949" s="297"/>
      <c r="D949" s="297"/>
      <c r="E949" s="297"/>
      <c r="F949" s="297"/>
      <c r="G949" s="297"/>
      <c r="H949" s="297"/>
      <c r="I949" s="297"/>
      <c r="J949" s="297"/>
      <c r="K949" s="297"/>
      <c r="L949" s="297"/>
      <c r="M949" s="297"/>
      <c r="N949" s="735"/>
      <c r="O949" s="735"/>
      <c r="P949" s="297"/>
      <c r="Q949" s="297"/>
      <c r="R949" s="297"/>
      <c r="S949" s="297"/>
      <c r="T949" s="297"/>
      <c r="U949" s="297"/>
      <c r="V949" s="297"/>
      <c r="W949" s="297"/>
      <c r="X949" s="297"/>
      <c r="Y949" s="297"/>
      <c r="Z949" s="297"/>
    </row>
    <row r="950" spans="1:26" ht="15.75" customHeight="1">
      <c r="A950" s="297"/>
      <c r="B950" s="297"/>
      <c r="C950" s="297"/>
      <c r="D950" s="297"/>
      <c r="E950" s="297"/>
      <c r="F950" s="297"/>
      <c r="G950" s="297"/>
      <c r="H950" s="297"/>
      <c r="I950" s="297"/>
      <c r="J950" s="297"/>
      <c r="K950" s="297"/>
      <c r="L950" s="297"/>
      <c r="M950" s="297"/>
      <c r="N950" s="735"/>
      <c r="O950" s="735"/>
      <c r="P950" s="297"/>
      <c r="Q950" s="297"/>
      <c r="R950" s="297"/>
      <c r="S950" s="297"/>
      <c r="T950" s="297"/>
      <c r="U950" s="297"/>
      <c r="V950" s="297"/>
      <c r="W950" s="297"/>
      <c r="X950" s="297"/>
      <c r="Y950" s="297"/>
      <c r="Z950" s="297"/>
    </row>
    <row r="951" spans="1:26" ht="15.75" customHeight="1">
      <c r="A951" s="297"/>
      <c r="B951" s="297"/>
      <c r="C951" s="297"/>
      <c r="D951" s="297"/>
      <c r="E951" s="297"/>
      <c r="F951" s="297"/>
      <c r="G951" s="297"/>
      <c r="H951" s="297"/>
      <c r="I951" s="297"/>
      <c r="J951" s="297"/>
      <c r="K951" s="297"/>
      <c r="L951" s="297"/>
      <c r="M951" s="297"/>
      <c r="N951" s="735"/>
      <c r="O951" s="735"/>
      <c r="P951" s="297"/>
      <c r="Q951" s="297"/>
      <c r="R951" s="297"/>
      <c r="S951" s="297"/>
      <c r="T951" s="297"/>
      <c r="U951" s="297"/>
      <c r="V951" s="297"/>
      <c r="W951" s="297"/>
      <c r="X951" s="297"/>
      <c r="Y951" s="297"/>
      <c r="Z951" s="297"/>
    </row>
    <row r="952" spans="1:26" ht="15.75" customHeight="1">
      <c r="A952" s="297"/>
      <c r="B952" s="297"/>
      <c r="C952" s="297"/>
      <c r="D952" s="297"/>
      <c r="E952" s="297"/>
      <c r="F952" s="297"/>
      <c r="G952" s="297"/>
      <c r="H952" s="297"/>
      <c r="I952" s="297"/>
      <c r="J952" s="297"/>
      <c r="K952" s="297"/>
      <c r="L952" s="297"/>
      <c r="M952" s="297"/>
      <c r="N952" s="735"/>
      <c r="O952" s="735"/>
      <c r="P952" s="297"/>
      <c r="Q952" s="297"/>
      <c r="R952" s="297"/>
      <c r="S952" s="297"/>
      <c r="T952" s="297"/>
      <c r="U952" s="297"/>
      <c r="V952" s="297"/>
      <c r="W952" s="297"/>
      <c r="X952" s="297"/>
      <c r="Y952" s="297"/>
      <c r="Z952" s="297"/>
    </row>
    <row r="953" spans="1:26" ht="15.75" customHeight="1">
      <c r="A953" s="297"/>
      <c r="B953" s="297"/>
      <c r="C953" s="297"/>
      <c r="D953" s="297"/>
      <c r="E953" s="297"/>
      <c r="F953" s="297"/>
      <c r="G953" s="297"/>
      <c r="H953" s="297"/>
      <c r="I953" s="297"/>
      <c r="J953" s="297"/>
      <c r="K953" s="297"/>
      <c r="L953" s="297"/>
      <c r="M953" s="297"/>
      <c r="N953" s="735"/>
      <c r="O953" s="735"/>
      <c r="P953" s="297"/>
      <c r="Q953" s="297"/>
      <c r="R953" s="297"/>
      <c r="S953" s="297"/>
      <c r="T953" s="297"/>
      <c r="U953" s="297"/>
      <c r="V953" s="297"/>
      <c r="W953" s="297"/>
      <c r="X953" s="297"/>
      <c r="Y953" s="297"/>
      <c r="Z953" s="297"/>
    </row>
    <row r="954" spans="1:26" ht="15.75" customHeight="1">
      <c r="A954" s="297"/>
      <c r="B954" s="297"/>
      <c r="C954" s="297"/>
      <c r="D954" s="297"/>
      <c r="E954" s="297"/>
      <c r="F954" s="297"/>
      <c r="G954" s="297"/>
      <c r="H954" s="297"/>
      <c r="I954" s="297"/>
      <c r="J954" s="297"/>
      <c r="K954" s="297"/>
      <c r="L954" s="297"/>
      <c r="M954" s="297"/>
      <c r="N954" s="735"/>
      <c r="O954" s="735"/>
      <c r="P954" s="297"/>
      <c r="Q954" s="297"/>
      <c r="R954" s="297"/>
      <c r="S954" s="297"/>
      <c r="T954" s="297"/>
      <c r="U954" s="297"/>
      <c r="V954" s="297"/>
      <c r="W954" s="297"/>
      <c r="X954" s="297"/>
      <c r="Y954" s="297"/>
      <c r="Z954" s="297"/>
    </row>
    <row r="955" spans="1:26" ht="15.75" customHeight="1">
      <c r="A955" s="297"/>
      <c r="B955" s="297"/>
      <c r="C955" s="297"/>
      <c r="D955" s="297"/>
      <c r="E955" s="297"/>
      <c r="F955" s="297"/>
      <c r="G955" s="297"/>
      <c r="H955" s="297"/>
      <c r="I955" s="297"/>
      <c r="J955" s="297"/>
      <c r="K955" s="297"/>
      <c r="L955" s="297"/>
      <c r="M955" s="297"/>
      <c r="N955" s="735"/>
      <c r="O955" s="735"/>
      <c r="P955" s="297"/>
      <c r="Q955" s="297"/>
      <c r="R955" s="297"/>
      <c r="S955" s="297"/>
      <c r="T955" s="297"/>
      <c r="U955" s="297"/>
      <c r="V955" s="297"/>
      <c r="W955" s="297"/>
      <c r="X955" s="297"/>
      <c r="Y955" s="297"/>
      <c r="Z955" s="297"/>
    </row>
    <row r="956" spans="1:26" ht="15.75" customHeight="1">
      <c r="A956" s="297"/>
      <c r="B956" s="297"/>
      <c r="C956" s="297"/>
      <c r="D956" s="297"/>
      <c r="E956" s="297"/>
      <c r="F956" s="297"/>
      <c r="G956" s="297"/>
      <c r="H956" s="297"/>
      <c r="I956" s="297"/>
      <c r="J956" s="297"/>
      <c r="K956" s="297"/>
      <c r="L956" s="297"/>
      <c r="M956" s="297"/>
      <c r="N956" s="735"/>
      <c r="O956" s="735"/>
      <c r="P956" s="297"/>
      <c r="Q956" s="297"/>
      <c r="R956" s="297"/>
      <c r="S956" s="297"/>
      <c r="T956" s="297"/>
      <c r="U956" s="297"/>
      <c r="V956" s="297"/>
      <c r="W956" s="297"/>
      <c r="X956" s="297"/>
      <c r="Y956" s="297"/>
      <c r="Z956" s="297"/>
    </row>
    <row r="957" spans="1:26" ht="15.75" customHeight="1">
      <c r="A957" s="297"/>
      <c r="B957" s="297"/>
      <c r="C957" s="297"/>
      <c r="D957" s="297"/>
      <c r="E957" s="297"/>
      <c r="F957" s="297"/>
      <c r="G957" s="297"/>
      <c r="H957" s="297"/>
      <c r="I957" s="297"/>
      <c r="J957" s="297"/>
      <c r="K957" s="297"/>
      <c r="L957" s="297"/>
      <c r="M957" s="297"/>
      <c r="N957" s="735"/>
      <c r="O957" s="735"/>
      <c r="P957" s="297"/>
      <c r="Q957" s="297"/>
      <c r="R957" s="297"/>
      <c r="S957" s="297"/>
      <c r="T957" s="297"/>
      <c r="U957" s="297"/>
      <c r="V957" s="297"/>
      <c r="W957" s="297"/>
      <c r="X957" s="297"/>
      <c r="Y957" s="297"/>
      <c r="Z957" s="297"/>
    </row>
    <row r="958" spans="1:26" ht="15.75" customHeight="1">
      <c r="A958" s="297"/>
      <c r="B958" s="297"/>
      <c r="C958" s="297"/>
      <c r="D958" s="297"/>
      <c r="E958" s="297"/>
      <c r="F958" s="297"/>
      <c r="G958" s="297"/>
      <c r="H958" s="297"/>
      <c r="I958" s="297"/>
      <c r="J958" s="297"/>
      <c r="K958" s="297"/>
      <c r="L958" s="297"/>
      <c r="M958" s="297"/>
      <c r="N958" s="735"/>
      <c r="O958" s="735"/>
      <c r="P958" s="297"/>
      <c r="Q958" s="297"/>
      <c r="R958" s="297"/>
      <c r="S958" s="297"/>
      <c r="T958" s="297"/>
      <c r="U958" s="297"/>
      <c r="V958" s="297"/>
      <c r="W958" s="297"/>
      <c r="X958" s="297"/>
      <c r="Y958" s="297"/>
      <c r="Z958" s="297"/>
    </row>
    <row r="959" spans="1:26" ht="15.75" customHeight="1">
      <c r="A959" s="297"/>
      <c r="B959" s="297"/>
      <c r="C959" s="297"/>
      <c r="D959" s="297"/>
      <c r="E959" s="297"/>
      <c r="F959" s="297"/>
      <c r="G959" s="297"/>
      <c r="H959" s="297"/>
      <c r="I959" s="297"/>
      <c r="J959" s="297"/>
      <c r="K959" s="297"/>
      <c r="L959" s="297"/>
      <c r="M959" s="297"/>
      <c r="N959" s="735"/>
      <c r="O959" s="735"/>
      <c r="P959" s="297"/>
      <c r="Q959" s="297"/>
      <c r="R959" s="297"/>
      <c r="S959" s="297"/>
      <c r="T959" s="297"/>
      <c r="U959" s="297"/>
      <c r="V959" s="297"/>
      <c r="W959" s="297"/>
      <c r="X959" s="297"/>
      <c r="Y959" s="297"/>
      <c r="Z959" s="297"/>
    </row>
    <row r="960" spans="1:26" ht="15.75" customHeight="1">
      <c r="A960" s="297"/>
      <c r="B960" s="297"/>
      <c r="C960" s="297"/>
      <c r="D960" s="297"/>
      <c r="E960" s="297"/>
      <c r="F960" s="297"/>
      <c r="G960" s="297"/>
      <c r="H960" s="297"/>
      <c r="I960" s="297"/>
      <c r="J960" s="297"/>
      <c r="K960" s="297"/>
      <c r="L960" s="297"/>
      <c r="M960" s="297"/>
      <c r="N960" s="735"/>
      <c r="O960" s="735"/>
      <c r="P960" s="297"/>
      <c r="Q960" s="297"/>
      <c r="R960" s="297"/>
      <c r="S960" s="297"/>
      <c r="T960" s="297"/>
      <c r="U960" s="297"/>
      <c r="V960" s="297"/>
      <c r="W960" s="297"/>
      <c r="X960" s="297"/>
      <c r="Y960" s="297"/>
      <c r="Z960" s="297"/>
    </row>
    <row r="961" spans="1:26" ht="15.75" customHeight="1">
      <c r="A961" s="297"/>
      <c r="B961" s="297"/>
      <c r="C961" s="297"/>
      <c r="D961" s="297"/>
      <c r="E961" s="297"/>
      <c r="F961" s="297"/>
      <c r="G961" s="297"/>
      <c r="H961" s="297"/>
      <c r="I961" s="297"/>
      <c r="J961" s="297"/>
      <c r="K961" s="297"/>
      <c r="L961" s="297"/>
      <c r="M961" s="297"/>
      <c r="N961" s="735"/>
      <c r="O961" s="735"/>
      <c r="P961" s="297"/>
      <c r="Q961" s="297"/>
      <c r="R961" s="297"/>
      <c r="S961" s="297"/>
      <c r="T961" s="297"/>
      <c r="U961" s="297"/>
      <c r="V961" s="297"/>
      <c r="W961" s="297"/>
      <c r="X961" s="297"/>
      <c r="Y961" s="297"/>
      <c r="Z961" s="297"/>
    </row>
    <row r="962" spans="1:26" ht="15.75" customHeight="1">
      <c r="A962" s="297"/>
      <c r="B962" s="297"/>
      <c r="C962" s="297"/>
      <c r="D962" s="297"/>
      <c r="E962" s="297"/>
      <c r="F962" s="297"/>
      <c r="G962" s="297"/>
      <c r="H962" s="297"/>
      <c r="I962" s="297"/>
      <c r="J962" s="297"/>
      <c r="K962" s="297"/>
      <c r="L962" s="297"/>
      <c r="M962" s="297"/>
      <c r="N962" s="735"/>
      <c r="O962" s="735"/>
      <c r="P962" s="297"/>
      <c r="Q962" s="297"/>
      <c r="R962" s="297"/>
      <c r="S962" s="297"/>
      <c r="T962" s="297"/>
      <c r="U962" s="297"/>
      <c r="V962" s="297"/>
      <c r="W962" s="297"/>
      <c r="X962" s="297"/>
      <c r="Y962" s="297"/>
      <c r="Z962" s="297"/>
    </row>
    <row r="963" spans="1:26" ht="15.75" customHeight="1">
      <c r="A963" s="297"/>
      <c r="B963" s="297"/>
      <c r="C963" s="297"/>
      <c r="D963" s="297"/>
      <c r="E963" s="297"/>
      <c r="F963" s="297"/>
      <c r="G963" s="297"/>
      <c r="H963" s="297"/>
      <c r="I963" s="297"/>
      <c r="J963" s="297"/>
      <c r="K963" s="297"/>
      <c r="L963" s="297"/>
      <c r="M963" s="297"/>
      <c r="N963" s="735"/>
      <c r="O963" s="735"/>
      <c r="P963" s="297"/>
      <c r="Q963" s="297"/>
      <c r="R963" s="297"/>
      <c r="S963" s="297"/>
      <c r="T963" s="297"/>
      <c r="U963" s="297"/>
      <c r="V963" s="297"/>
      <c r="W963" s="297"/>
      <c r="X963" s="297"/>
      <c r="Y963" s="297"/>
      <c r="Z963" s="297"/>
    </row>
    <row r="964" spans="1:26" ht="15.75" customHeight="1">
      <c r="A964" s="297"/>
      <c r="B964" s="297"/>
      <c r="C964" s="297"/>
      <c r="D964" s="297"/>
      <c r="E964" s="297"/>
      <c r="F964" s="297"/>
      <c r="G964" s="297"/>
      <c r="H964" s="297"/>
      <c r="I964" s="297"/>
      <c r="J964" s="297"/>
      <c r="K964" s="297"/>
      <c r="L964" s="297"/>
      <c r="M964" s="297"/>
      <c r="N964" s="735"/>
      <c r="O964" s="735"/>
      <c r="P964" s="297"/>
      <c r="Q964" s="297"/>
      <c r="R964" s="297"/>
      <c r="S964" s="297"/>
      <c r="T964" s="297"/>
      <c r="U964" s="297"/>
      <c r="V964" s="297"/>
      <c r="W964" s="297"/>
      <c r="X964" s="297"/>
      <c r="Y964" s="297"/>
      <c r="Z964" s="297"/>
    </row>
    <row r="965" spans="1:26" ht="15.75" customHeight="1">
      <c r="A965" s="297"/>
      <c r="B965" s="297"/>
      <c r="C965" s="297"/>
      <c r="D965" s="297"/>
      <c r="E965" s="297"/>
      <c r="F965" s="297"/>
      <c r="G965" s="297"/>
      <c r="H965" s="297"/>
      <c r="I965" s="297"/>
      <c r="J965" s="297"/>
      <c r="K965" s="297"/>
      <c r="L965" s="297"/>
      <c r="M965" s="297"/>
      <c r="N965" s="735"/>
      <c r="O965" s="735"/>
      <c r="P965" s="297"/>
      <c r="Q965" s="297"/>
      <c r="R965" s="297"/>
      <c r="S965" s="297"/>
      <c r="T965" s="297"/>
      <c r="U965" s="297"/>
      <c r="V965" s="297"/>
      <c r="W965" s="297"/>
      <c r="X965" s="297"/>
      <c r="Y965" s="297"/>
      <c r="Z965" s="297"/>
    </row>
    <row r="966" spans="1:26" ht="15.75" customHeight="1">
      <c r="A966" s="297"/>
      <c r="B966" s="297"/>
      <c r="C966" s="297"/>
      <c r="D966" s="297"/>
      <c r="E966" s="297"/>
      <c r="F966" s="297"/>
      <c r="G966" s="297"/>
      <c r="H966" s="297"/>
      <c r="I966" s="297"/>
      <c r="J966" s="297"/>
      <c r="K966" s="297"/>
      <c r="L966" s="297"/>
      <c r="M966" s="297"/>
      <c r="N966" s="735"/>
      <c r="O966" s="735"/>
      <c r="P966" s="297"/>
      <c r="Q966" s="297"/>
      <c r="R966" s="297"/>
      <c r="S966" s="297"/>
      <c r="T966" s="297"/>
      <c r="U966" s="297"/>
      <c r="V966" s="297"/>
      <c r="W966" s="297"/>
      <c r="X966" s="297"/>
      <c r="Y966" s="297"/>
      <c r="Z966" s="297"/>
    </row>
    <row r="967" spans="1:26" ht="15.75" customHeight="1">
      <c r="A967" s="297"/>
      <c r="B967" s="297"/>
      <c r="C967" s="297"/>
      <c r="D967" s="297"/>
      <c r="E967" s="297"/>
      <c r="F967" s="297"/>
      <c r="G967" s="297"/>
      <c r="H967" s="297"/>
      <c r="I967" s="297"/>
      <c r="J967" s="297"/>
      <c r="K967" s="297"/>
      <c r="L967" s="297"/>
      <c r="M967" s="297"/>
      <c r="N967" s="735"/>
      <c r="O967" s="735"/>
      <c r="P967" s="297"/>
      <c r="Q967" s="297"/>
      <c r="R967" s="297"/>
      <c r="S967" s="297"/>
      <c r="T967" s="297"/>
      <c r="U967" s="297"/>
      <c r="V967" s="297"/>
      <c r="W967" s="297"/>
      <c r="X967" s="297"/>
      <c r="Y967" s="297"/>
      <c r="Z967" s="297"/>
    </row>
    <row r="968" spans="1:26" ht="15.75" customHeight="1">
      <c r="A968" s="297"/>
      <c r="B968" s="297"/>
      <c r="C968" s="297"/>
      <c r="D968" s="297"/>
      <c r="E968" s="297"/>
      <c r="F968" s="297"/>
      <c r="G968" s="297"/>
      <c r="H968" s="297"/>
      <c r="I968" s="297"/>
      <c r="J968" s="297"/>
      <c r="K968" s="297"/>
      <c r="L968" s="297"/>
      <c r="M968" s="297"/>
      <c r="N968" s="735"/>
      <c r="O968" s="735"/>
      <c r="P968" s="297"/>
      <c r="Q968" s="297"/>
      <c r="R968" s="297"/>
      <c r="S968" s="297"/>
      <c r="T968" s="297"/>
      <c r="U968" s="297"/>
      <c r="V968" s="297"/>
      <c r="W968" s="297"/>
      <c r="X968" s="297"/>
      <c r="Y968" s="297"/>
      <c r="Z968" s="297"/>
    </row>
    <row r="969" spans="1:26" ht="15.75" customHeight="1">
      <c r="A969" s="297"/>
      <c r="B969" s="297"/>
      <c r="C969" s="297"/>
      <c r="D969" s="297"/>
      <c r="E969" s="297"/>
      <c r="F969" s="297"/>
      <c r="G969" s="297"/>
      <c r="H969" s="297"/>
      <c r="I969" s="297"/>
      <c r="J969" s="297"/>
      <c r="K969" s="297"/>
      <c r="L969" s="297"/>
      <c r="M969" s="297"/>
      <c r="N969" s="735"/>
      <c r="O969" s="735"/>
      <c r="P969" s="297"/>
      <c r="Q969" s="297"/>
      <c r="R969" s="297"/>
      <c r="S969" s="297"/>
      <c r="T969" s="297"/>
      <c r="U969" s="297"/>
      <c r="V969" s="297"/>
      <c r="W969" s="297"/>
      <c r="X969" s="297"/>
      <c r="Y969" s="297"/>
      <c r="Z969" s="297"/>
    </row>
    <row r="970" spans="1:26" ht="15.75" customHeight="1">
      <c r="A970" s="297"/>
      <c r="B970" s="297"/>
      <c r="C970" s="297"/>
      <c r="D970" s="297"/>
      <c r="E970" s="297"/>
      <c r="F970" s="297"/>
      <c r="G970" s="297"/>
      <c r="H970" s="297"/>
      <c r="I970" s="297"/>
      <c r="J970" s="297"/>
      <c r="K970" s="297"/>
      <c r="L970" s="297"/>
      <c r="M970" s="297"/>
      <c r="N970" s="735"/>
      <c r="O970" s="735"/>
      <c r="P970" s="297"/>
      <c r="Q970" s="297"/>
      <c r="R970" s="297"/>
      <c r="S970" s="297"/>
      <c r="T970" s="297"/>
      <c r="U970" s="297"/>
      <c r="V970" s="297"/>
      <c r="W970" s="297"/>
      <c r="X970" s="297"/>
      <c r="Y970" s="297"/>
      <c r="Z970" s="297"/>
    </row>
    <row r="971" spans="1:26" ht="15.75" customHeight="1">
      <c r="A971" s="297"/>
      <c r="B971" s="297"/>
      <c r="C971" s="297"/>
      <c r="D971" s="297"/>
      <c r="E971" s="297"/>
      <c r="F971" s="297"/>
      <c r="G971" s="297"/>
      <c r="H971" s="297"/>
      <c r="I971" s="297"/>
      <c r="J971" s="297"/>
      <c r="K971" s="297"/>
      <c r="L971" s="297"/>
      <c r="M971" s="297"/>
      <c r="N971" s="735"/>
      <c r="O971" s="735"/>
      <c r="P971" s="297"/>
      <c r="Q971" s="297"/>
      <c r="R971" s="297"/>
      <c r="S971" s="297"/>
      <c r="T971" s="297"/>
      <c r="U971" s="297"/>
      <c r="V971" s="297"/>
      <c r="W971" s="297"/>
      <c r="X971" s="297"/>
      <c r="Y971" s="297"/>
      <c r="Z971" s="297"/>
    </row>
    <row r="972" spans="1:26" ht="15.75" customHeight="1">
      <c r="A972" s="297"/>
      <c r="B972" s="297"/>
      <c r="C972" s="297"/>
      <c r="D972" s="297"/>
      <c r="E972" s="297"/>
      <c r="F972" s="297"/>
      <c r="G972" s="297"/>
      <c r="H972" s="297"/>
      <c r="I972" s="297"/>
      <c r="J972" s="297"/>
      <c r="K972" s="297"/>
      <c r="L972" s="297"/>
      <c r="M972" s="297"/>
      <c r="N972" s="735"/>
      <c r="O972" s="735"/>
      <c r="P972" s="297"/>
      <c r="Q972" s="297"/>
      <c r="R972" s="297"/>
      <c r="S972" s="297"/>
      <c r="T972" s="297"/>
      <c r="U972" s="297"/>
      <c r="V972" s="297"/>
      <c r="W972" s="297"/>
      <c r="X972" s="297"/>
      <c r="Y972" s="297"/>
      <c r="Z972" s="297"/>
    </row>
    <row r="973" spans="1:26" ht="15.75" customHeight="1">
      <c r="A973" s="297"/>
      <c r="B973" s="297"/>
      <c r="C973" s="297"/>
      <c r="D973" s="297"/>
      <c r="E973" s="297"/>
      <c r="F973" s="297"/>
      <c r="G973" s="297"/>
      <c r="H973" s="297"/>
      <c r="I973" s="297"/>
      <c r="J973" s="297"/>
      <c r="K973" s="297"/>
      <c r="L973" s="297"/>
      <c r="M973" s="297"/>
      <c r="N973" s="735"/>
      <c r="O973" s="735"/>
      <c r="P973" s="297"/>
      <c r="Q973" s="297"/>
      <c r="R973" s="297"/>
      <c r="S973" s="297"/>
      <c r="T973" s="297"/>
      <c r="U973" s="297"/>
      <c r="V973" s="297"/>
      <c r="W973" s="297"/>
      <c r="X973" s="297"/>
      <c r="Y973" s="297"/>
      <c r="Z973" s="297"/>
    </row>
    <row r="974" spans="1:26" ht="15.75" customHeight="1">
      <c r="A974" s="297"/>
      <c r="B974" s="297"/>
      <c r="C974" s="297"/>
      <c r="D974" s="297"/>
      <c r="E974" s="297"/>
      <c r="F974" s="297"/>
      <c r="G974" s="297"/>
      <c r="H974" s="297"/>
      <c r="I974" s="297"/>
      <c r="J974" s="297"/>
      <c r="K974" s="297"/>
      <c r="L974" s="297"/>
      <c r="M974" s="297"/>
      <c r="N974" s="735"/>
      <c r="O974" s="735"/>
      <c r="P974" s="297"/>
      <c r="Q974" s="297"/>
      <c r="R974" s="297"/>
      <c r="S974" s="297"/>
      <c r="T974" s="297"/>
      <c r="U974" s="297"/>
      <c r="V974" s="297"/>
      <c r="W974" s="297"/>
      <c r="X974" s="297"/>
      <c r="Y974" s="297"/>
      <c r="Z974" s="297"/>
    </row>
    <row r="975" spans="1:26" ht="15.75" customHeight="1">
      <c r="A975" s="297"/>
      <c r="B975" s="297"/>
      <c r="C975" s="297"/>
      <c r="D975" s="297"/>
      <c r="E975" s="297"/>
      <c r="F975" s="297"/>
      <c r="G975" s="297"/>
      <c r="H975" s="297"/>
      <c r="I975" s="297"/>
      <c r="J975" s="297"/>
      <c r="K975" s="297"/>
      <c r="L975" s="297"/>
      <c r="M975" s="297"/>
      <c r="N975" s="735"/>
      <c r="O975" s="735"/>
      <c r="P975" s="297"/>
      <c r="Q975" s="297"/>
      <c r="R975" s="297"/>
      <c r="S975" s="297"/>
      <c r="T975" s="297"/>
      <c r="U975" s="297"/>
      <c r="V975" s="297"/>
      <c r="W975" s="297"/>
      <c r="X975" s="297"/>
      <c r="Y975" s="297"/>
      <c r="Z975" s="297"/>
    </row>
    <row r="976" spans="1:26" ht="15.75" customHeight="1">
      <c r="A976" s="297"/>
      <c r="B976" s="297"/>
      <c r="C976" s="297"/>
      <c r="D976" s="297"/>
      <c r="E976" s="297"/>
      <c r="F976" s="297"/>
      <c r="G976" s="297"/>
      <c r="H976" s="297"/>
      <c r="I976" s="297"/>
      <c r="J976" s="297"/>
      <c r="K976" s="297"/>
      <c r="L976" s="297"/>
      <c r="M976" s="297"/>
      <c r="N976" s="735"/>
      <c r="O976" s="735"/>
      <c r="P976" s="297"/>
      <c r="Q976" s="297"/>
      <c r="R976" s="297"/>
      <c r="S976" s="297"/>
      <c r="T976" s="297"/>
      <c r="U976" s="297"/>
      <c r="V976" s="297"/>
      <c r="W976" s="297"/>
      <c r="X976" s="297"/>
      <c r="Y976" s="297"/>
      <c r="Z976" s="297"/>
    </row>
    <row r="977" spans="1:26" ht="15.75" customHeight="1">
      <c r="A977" s="297"/>
      <c r="B977" s="297"/>
      <c r="C977" s="297"/>
      <c r="D977" s="297"/>
      <c r="E977" s="297"/>
      <c r="F977" s="297"/>
      <c r="G977" s="297"/>
      <c r="H977" s="297"/>
      <c r="I977" s="297"/>
      <c r="J977" s="297"/>
      <c r="K977" s="297"/>
      <c r="L977" s="297"/>
      <c r="M977" s="297"/>
      <c r="N977" s="735"/>
      <c r="O977" s="735"/>
      <c r="P977" s="297"/>
      <c r="Q977" s="297"/>
      <c r="R977" s="297"/>
      <c r="S977" s="297"/>
      <c r="T977" s="297"/>
      <c r="U977" s="297"/>
      <c r="V977" s="297"/>
      <c r="W977" s="297"/>
      <c r="X977" s="297"/>
      <c r="Y977" s="297"/>
      <c r="Z977" s="297"/>
    </row>
    <row r="978" spans="1:26" ht="15.75" customHeight="1">
      <c r="A978" s="297"/>
      <c r="B978" s="297"/>
      <c r="C978" s="297"/>
      <c r="D978" s="297"/>
      <c r="E978" s="297"/>
      <c r="F978" s="297"/>
      <c r="G978" s="297"/>
      <c r="H978" s="297"/>
      <c r="I978" s="297"/>
      <c r="J978" s="297"/>
      <c r="K978" s="297"/>
      <c r="L978" s="297"/>
      <c r="M978" s="297"/>
      <c r="N978" s="735"/>
      <c r="O978" s="735"/>
      <c r="P978" s="297"/>
      <c r="Q978" s="297"/>
      <c r="R978" s="297"/>
      <c r="S978" s="297"/>
      <c r="T978" s="297"/>
      <c r="U978" s="297"/>
      <c r="V978" s="297"/>
      <c r="W978" s="297"/>
      <c r="X978" s="297"/>
      <c r="Y978" s="297"/>
      <c r="Z978" s="297"/>
    </row>
    <row r="979" spans="1:26" ht="15.75" customHeight="1">
      <c r="A979" s="297"/>
      <c r="B979" s="297"/>
      <c r="C979" s="297"/>
      <c r="D979" s="297"/>
      <c r="E979" s="297"/>
      <c r="F979" s="297"/>
      <c r="G979" s="297"/>
      <c r="H979" s="297"/>
      <c r="I979" s="297"/>
      <c r="J979" s="297"/>
      <c r="K979" s="297"/>
      <c r="L979" s="297"/>
      <c r="M979" s="297"/>
      <c r="N979" s="735"/>
      <c r="O979" s="735"/>
      <c r="P979" s="297"/>
      <c r="Q979" s="297"/>
      <c r="R979" s="297"/>
      <c r="S979" s="297"/>
      <c r="T979" s="297"/>
      <c r="U979" s="297"/>
      <c r="V979" s="297"/>
      <c r="W979" s="297"/>
      <c r="X979" s="297"/>
      <c r="Y979" s="297"/>
      <c r="Z979" s="297"/>
    </row>
    <row r="980" spans="1:26" ht="15.75" customHeight="1">
      <c r="A980" s="297"/>
      <c r="B980" s="297"/>
      <c r="C980" s="297"/>
      <c r="D980" s="297"/>
      <c r="E980" s="297"/>
      <c r="F980" s="297"/>
      <c r="G980" s="297"/>
      <c r="H980" s="297"/>
      <c r="I980" s="297"/>
      <c r="J980" s="297"/>
      <c r="K980" s="297"/>
      <c r="L980" s="297"/>
      <c r="M980" s="297"/>
      <c r="N980" s="735"/>
      <c r="O980" s="735"/>
      <c r="P980" s="297"/>
      <c r="Q980" s="297"/>
      <c r="R980" s="297"/>
      <c r="S980" s="297"/>
      <c r="T980" s="297"/>
      <c r="U980" s="297"/>
      <c r="V980" s="297"/>
      <c r="W980" s="297"/>
      <c r="X980" s="297"/>
      <c r="Y980" s="297"/>
      <c r="Z980" s="297"/>
    </row>
    <row r="981" spans="1:26" ht="15.75" customHeight="1">
      <c r="A981" s="297"/>
      <c r="B981" s="297"/>
      <c r="C981" s="297"/>
      <c r="D981" s="297"/>
      <c r="E981" s="297"/>
      <c r="F981" s="297"/>
      <c r="G981" s="297"/>
      <c r="H981" s="297"/>
      <c r="I981" s="297"/>
      <c r="J981" s="297"/>
      <c r="K981" s="297"/>
      <c r="L981" s="297"/>
      <c r="M981" s="297"/>
      <c r="N981" s="735"/>
      <c r="O981" s="735"/>
      <c r="P981" s="297"/>
      <c r="Q981" s="297"/>
      <c r="R981" s="297"/>
      <c r="S981" s="297"/>
      <c r="T981" s="297"/>
      <c r="U981" s="297"/>
      <c r="V981" s="297"/>
      <c r="W981" s="297"/>
      <c r="X981" s="297"/>
      <c r="Y981" s="297"/>
      <c r="Z981" s="297"/>
    </row>
    <row r="982" spans="1:26" ht="15.75" customHeight="1">
      <c r="A982" s="297"/>
      <c r="B982" s="297"/>
      <c r="C982" s="297"/>
      <c r="D982" s="297"/>
      <c r="E982" s="297"/>
      <c r="F982" s="297"/>
      <c r="G982" s="297"/>
      <c r="H982" s="297"/>
      <c r="I982" s="297"/>
      <c r="J982" s="297"/>
      <c r="K982" s="297"/>
      <c r="L982" s="297"/>
      <c r="M982" s="297"/>
      <c r="N982" s="735"/>
      <c r="O982" s="735"/>
      <c r="P982" s="297"/>
      <c r="Q982" s="297"/>
      <c r="R982" s="297"/>
      <c r="S982" s="297"/>
      <c r="T982" s="297"/>
      <c r="U982" s="297"/>
      <c r="V982" s="297"/>
      <c r="W982" s="297"/>
      <c r="X982" s="297"/>
      <c r="Y982" s="297"/>
      <c r="Z982" s="297"/>
    </row>
    <row r="983" spans="1:26" ht="15.75" customHeight="1">
      <c r="A983" s="297"/>
      <c r="B983" s="297"/>
      <c r="C983" s="297"/>
      <c r="D983" s="297"/>
      <c r="E983" s="297"/>
      <c r="F983" s="297"/>
      <c r="G983" s="297"/>
      <c r="H983" s="297"/>
      <c r="I983" s="297"/>
      <c r="J983" s="297"/>
      <c r="K983" s="297"/>
      <c r="L983" s="297"/>
      <c r="M983" s="297"/>
      <c r="N983" s="735"/>
      <c r="O983" s="735"/>
      <c r="P983" s="297"/>
      <c r="Q983" s="297"/>
      <c r="R983" s="297"/>
      <c r="S983" s="297"/>
      <c r="T983" s="297"/>
      <c r="U983" s="297"/>
      <c r="V983" s="297"/>
      <c r="W983" s="297"/>
      <c r="X983" s="297"/>
      <c r="Y983" s="297"/>
      <c r="Z983" s="297"/>
    </row>
    <row r="984" spans="1:26" ht="15.75" customHeight="1">
      <c r="A984" s="297"/>
      <c r="B984" s="297"/>
      <c r="C984" s="297"/>
      <c r="D984" s="297"/>
      <c r="E984" s="297"/>
      <c r="F984" s="297"/>
      <c r="G984" s="297"/>
      <c r="H984" s="297"/>
      <c r="I984" s="297"/>
      <c r="J984" s="297"/>
      <c r="K984" s="297"/>
      <c r="L984" s="297"/>
      <c r="M984" s="297"/>
      <c r="N984" s="735"/>
      <c r="O984" s="735"/>
      <c r="P984" s="297"/>
      <c r="Q984" s="297"/>
      <c r="R984" s="297"/>
      <c r="S984" s="297"/>
      <c r="T984" s="297"/>
      <c r="U984" s="297"/>
      <c r="V984" s="297"/>
      <c r="W984" s="297"/>
      <c r="X984" s="297"/>
      <c r="Y984" s="297"/>
      <c r="Z984" s="297"/>
    </row>
    <row r="985" spans="1:26" ht="15.75" customHeight="1">
      <c r="A985" s="297"/>
      <c r="B985" s="297"/>
      <c r="C985" s="297"/>
      <c r="D985" s="297"/>
      <c r="E985" s="297"/>
      <c r="F985" s="297"/>
      <c r="G985" s="297"/>
      <c r="H985" s="297"/>
      <c r="I985" s="297"/>
      <c r="J985" s="297"/>
      <c r="K985" s="297"/>
      <c r="L985" s="297"/>
      <c r="M985" s="297"/>
      <c r="N985" s="735"/>
      <c r="O985" s="735"/>
      <c r="P985" s="297"/>
      <c r="Q985" s="297"/>
      <c r="R985" s="297"/>
      <c r="S985" s="297"/>
      <c r="T985" s="297"/>
      <c r="U985" s="297"/>
      <c r="V985" s="297"/>
      <c r="W985" s="297"/>
      <c r="X985" s="297"/>
      <c r="Y985" s="297"/>
      <c r="Z985" s="297"/>
    </row>
    <row r="986" spans="1:26" ht="15.75" customHeight="1">
      <c r="A986" s="297"/>
      <c r="B986" s="297"/>
      <c r="C986" s="297"/>
      <c r="D986" s="297"/>
      <c r="E986" s="297"/>
      <c r="F986" s="297"/>
      <c r="G986" s="297"/>
      <c r="H986" s="297"/>
      <c r="I986" s="297"/>
      <c r="J986" s="297"/>
      <c r="K986" s="297"/>
      <c r="L986" s="297"/>
      <c r="M986" s="297"/>
      <c r="N986" s="735"/>
      <c r="O986" s="735"/>
      <c r="P986" s="297"/>
      <c r="Q986" s="297"/>
      <c r="R986" s="297"/>
      <c r="S986" s="297"/>
      <c r="T986" s="297"/>
      <c r="U986" s="297"/>
      <c r="V986" s="297"/>
      <c r="W986" s="297"/>
      <c r="X986" s="297"/>
      <c r="Y986" s="297"/>
      <c r="Z986" s="297"/>
    </row>
    <row r="987" spans="1:26" ht="15.75" customHeight="1">
      <c r="A987" s="297"/>
      <c r="B987" s="297"/>
      <c r="C987" s="297"/>
      <c r="D987" s="297"/>
      <c r="E987" s="297"/>
      <c r="F987" s="297"/>
      <c r="G987" s="297"/>
      <c r="H987" s="297"/>
      <c r="I987" s="297"/>
      <c r="J987" s="297"/>
      <c r="K987" s="297"/>
      <c r="L987" s="297"/>
      <c r="M987" s="297"/>
      <c r="N987" s="735"/>
      <c r="O987" s="735"/>
      <c r="P987" s="297"/>
      <c r="Q987" s="297"/>
      <c r="R987" s="297"/>
      <c r="S987" s="297"/>
      <c r="T987" s="297"/>
      <c r="U987" s="297"/>
      <c r="V987" s="297"/>
      <c r="W987" s="297"/>
      <c r="X987" s="297"/>
      <c r="Y987" s="297"/>
      <c r="Z987" s="297"/>
    </row>
    <row r="988" spans="1:26" ht="15.75" customHeight="1">
      <c r="A988" s="297"/>
      <c r="B988" s="297"/>
      <c r="C988" s="297"/>
      <c r="D988" s="297"/>
      <c r="E988" s="297"/>
      <c r="F988" s="297"/>
      <c r="G988" s="297"/>
      <c r="H988" s="297"/>
      <c r="I988" s="297"/>
      <c r="J988" s="297"/>
      <c r="K988" s="297"/>
      <c r="L988" s="297"/>
      <c r="M988" s="297"/>
      <c r="N988" s="735"/>
      <c r="O988" s="735"/>
      <c r="P988" s="297"/>
      <c r="Q988" s="297"/>
      <c r="R988" s="297"/>
      <c r="S988" s="297"/>
      <c r="T988" s="297"/>
      <c r="U988" s="297"/>
      <c r="V988" s="297"/>
      <c r="W988" s="297"/>
      <c r="X988" s="297"/>
      <c r="Y988" s="297"/>
      <c r="Z988" s="297"/>
    </row>
    <row r="989" spans="1:26" ht="15.75" customHeight="1">
      <c r="A989" s="297"/>
      <c r="B989" s="297"/>
      <c r="C989" s="297"/>
      <c r="D989" s="297"/>
      <c r="E989" s="297"/>
      <c r="F989" s="297"/>
      <c r="G989" s="297"/>
      <c r="H989" s="297"/>
      <c r="I989" s="297"/>
      <c r="J989" s="297"/>
      <c r="K989" s="297"/>
      <c r="L989" s="297"/>
      <c r="M989" s="297"/>
      <c r="N989" s="735"/>
      <c r="O989" s="735"/>
      <c r="P989" s="297"/>
      <c r="Q989" s="297"/>
      <c r="R989" s="297"/>
      <c r="S989" s="297"/>
      <c r="T989" s="297"/>
      <c r="U989" s="297"/>
      <c r="V989" s="297"/>
      <c r="W989" s="297"/>
      <c r="X989" s="297"/>
      <c r="Y989" s="297"/>
      <c r="Z989" s="297"/>
    </row>
    <row r="990" spans="1:26" ht="15.75" customHeight="1">
      <c r="A990" s="297"/>
      <c r="B990" s="297"/>
      <c r="C990" s="297"/>
      <c r="D990" s="297"/>
      <c r="E990" s="297"/>
      <c r="F990" s="297"/>
      <c r="G990" s="297"/>
      <c r="H990" s="297"/>
      <c r="I990" s="297"/>
      <c r="J990" s="297"/>
      <c r="K990" s="297"/>
      <c r="L990" s="297"/>
      <c r="M990" s="297"/>
      <c r="N990" s="735"/>
      <c r="O990" s="735"/>
      <c r="P990" s="297"/>
      <c r="Q990" s="297"/>
      <c r="R990" s="297"/>
      <c r="S990" s="297"/>
      <c r="T990" s="297"/>
      <c r="U990" s="297"/>
      <c r="V990" s="297"/>
      <c r="W990" s="297"/>
      <c r="X990" s="297"/>
      <c r="Y990" s="297"/>
      <c r="Z990" s="297"/>
    </row>
    <row r="991" spans="1:26" ht="15.75" customHeight="1">
      <c r="A991" s="297"/>
      <c r="B991" s="297"/>
      <c r="C991" s="297"/>
      <c r="D991" s="297"/>
      <c r="E991" s="297"/>
      <c r="F991" s="297"/>
      <c r="G991" s="297"/>
      <c r="H991" s="297"/>
      <c r="I991" s="297"/>
      <c r="J991" s="297"/>
      <c r="K991" s="297"/>
      <c r="L991" s="297"/>
      <c r="M991" s="297"/>
      <c r="N991" s="735"/>
      <c r="O991" s="735"/>
      <c r="P991" s="297"/>
      <c r="Q991" s="297"/>
      <c r="R991" s="297"/>
      <c r="S991" s="297"/>
      <c r="T991" s="297"/>
      <c r="U991" s="297"/>
      <c r="V991" s="297"/>
      <c r="W991" s="297"/>
      <c r="X991" s="297"/>
      <c r="Y991" s="297"/>
      <c r="Z991" s="297"/>
    </row>
    <row r="992" spans="1:26" ht="15.75" customHeight="1">
      <c r="A992" s="297"/>
      <c r="B992" s="297"/>
      <c r="C992" s="297"/>
      <c r="D992" s="297"/>
      <c r="E992" s="297"/>
      <c r="F992" s="297"/>
      <c r="G992" s="297"/>
      <c r="H992" s="297"/>
      <c r="I992" s="297"/>
      <c r="J992" s="297"/>
      <c r="K992" s="297"/>
      <c r="L992" s="297"/>
      <c r="M992" s="297"/>
      <c r="N992" s="735"/>
      <c r="O992" s="735"/>
      <c r="P992" s="297"/>
      <c r="Q992" s="297"/>
      <c r="R992" s="297"/>
      <c r="S992" s="297"/>
      <c r="T992" s="297"/>
      <c r="U992" s="297"/>
      <c r="V992" s="297"/>
      <c r="W992" s="297"/>
      <c r="X992" s="297"/>
      <c r="Y992" s="297"/>
      <c r="Z992" s="297"/>
    </row>
    <row r="993" spans="1:26" ht="15.75" customHeight="1">
      <c r="A993" s="297"/>
      <c r="B993" s="297"/>
      <c r="C993" s="297"/>
      <c r="D993" s="297"/>
      <c r="E993" s="297"/>
      <c r="F993" s="297"/>
      <c r="G993" s="297"/>
      <c r="H993" s="297"/>
      <c r="I993" s="297"/>
      <c r="J993" s="297"/>
      <c r="K993" s="297"/>
      <c r="L993" s="297"/>
      <c r="M993" s="297"/>
      <c r="N993" s="735"/>
      <c r="O993" s="735"/>
      <c r="P993" s="297"/>
      <c r="Q993" s="297"/>
      <c r="R993" s="297"/>
      <c r="S993" s="297"/>
      <c r="T993" s="297"/>
      <c r="U993" s="297"/>
      <c r="V993" s="297"/>
      <c r="W993" s="297"/>
      <c r="X993" s="297"/>
      <c r="Y993" s="297"/>
      <c r="Z993" s="297"/>
    </row>
    <row r="994" spans="1:26" ht="15.75" customHeight="1">
      <c r="A994" s="297"/>
      <c r="B994" s="297"/>
      <c r="C994" s="297"/>
      <c r="D994" s="297"/>
      <c r="E994" s="297"/>
      <c r="F994" s="297"/>
      <c r="G994" s="297"/>
      <c r="H994" s="297"/>
      <c r="I994" s="297"/>
      <c r="J994" s="297"/>
      <c r="K994" s="297"/>
      <c r="L994" s="297"/>
      <c r="M994" s="297"/>
      <c r="N994" s="735"/>
      <c r="O994" s="735"/>
      <c r="P994" s="297"/>
      <c r="Q994" s="297"/>
      <c r="R994" s="297"/>
      <c r="S994" s="297"/>
      <c r="T994" s="297"/>
      <c r="U994" s="297"/>
      <c r="V994" s="297"/>
      <c r="W994" s="297"/>
      <c r="X994" s="297"/>
      <c r="Y994" s="297"/>
      <c r="Z994" s="297"/>
    </row>
    <row r="995" spans="1:26" ht="15.75" customHeight="1">
      <c r="A995" s="297"/>
      <c r="B995" s="297"/>
      <c r="C995" s="297"/>
      <c r="D995" s="297"/>
      <c r="E995" s="297"/>
      <c r="F995" s="297"/>
      <c r="G995" s="297"/>
      <c r="H995" s="297"/>
      <c r="I995" s="297"/>
      <c r="J995" s="297"/>
      <c r="K995" s="297"/>
      <c r="L995" s="297"/>
      <c r="M995" s="297"/>
      <c r="N995" s="735"/>
      <c r="O995" s="735"/>
      <c r="P995" s="297"/>
      <c r="Q995" s="297"/>
      <c r="R995" s="297"/>
      <c r="S995" s="297"/>
      <c r="T995" s="297"/>
      <c r="U995" s="297"/>
      <c r="V995" s="297"/>
      <c r="W995" s="297"/>
      <c r="X995" s="297"/>
      <c r="Y995" s="297"/>
      <c r="Z995" s="297"/>
    </row>
    <row r="996" spans="1:26" ht="15.75" customHeight="1">
      <c r="A996" s="297"/>
      <c r="B996" s="297"/>
      <c r="C996" s="297"/>
      <c r="D996" s="297"/>
      <c r="E996" s="297"/>
      <c r="F996" s="297"/>
      <c r="G996" s="297"/>
      <c r="H996" s="297"/>
      <c r="I996" s="297"/>
      <c r="J996" s="297"/>
      <c r="K996" s="297"/>
      <c r="L996" s="297"/>
      <c r="M996" s="297"/>
      <c r="N996" s="735"/>
      <c r="O996" s="735"/>
      <c r="P996" s="297"/>
      <c r="Q996" s="297"/>
      <c r="R996" s="297"/>
      <c r="S996" s="297"/>
      <c r="T996" s="297"/>
      <c r="U996" s="297"/>
      <c r="V996" s="297"/>
      <c r="W996" s="297"/>
      <c r="X996" s="297"/>
      <c r="Y996" s="297"/>
      <c r="Z996" s="297"/>
    </row>
    <row r="997" spans="1:26" ht="15.75" customHeight="1">
      <c r="A997" s="297"/>
      <c r="B997" s="297"/>
      <c r="C997" s="297"/>
      <c r="D997" s="297"/>
      <c r="E997" s="297"/>
      <c r="F997" s="297"/>
      <c r="G997" s="297"/>
      <c r="H997" s="297"/>
      <c r="I997" s="297"/>
      <c r="J997" s="297"/>
      <c r="K997" s="297"/>
      <c r="L997" s="297"/>
      <c r="M997" s="297"/>
      <c r="N997" s="735"/>
      <c r="O997" s="735"/>
      <c r="P997" s="297"/>
      <c r="Q997" s="297"/>
      <c r="R997" s="297"/>
      <c r="S997" s="297"/>
      <c r="T997" s="297"/>
      <c r="U997" s="297"/>
      <c r="V997" s="297"/>
      <c r="W997" s="297"/>
      <c r="X997" s="297"/>
      <c r="Y997" s="297"/>
      <c r="Z997" s="297"/>
    </row>
    <row r="998" spans="1:26" ht="15.75" customHeight="1">
      <c r="A998" s="297"/>
      <c r="B998" s="297"/>
      <c r="C998" s="297"/>
      <c r="D998" s="297"/>
      <c r="E998" s="297"/>
      <c r="F998" s="297"/>
      <c r="G998" s="297"/>
      <c r="H998" s="297"/>
      <c r="I998" s="297"/>
      <c r="J998" s="297"/>
      <c r="K998" s="297"/>
      <c r="L998" s="297"/>
      <c r="M998" s="297"/>
      <c r="N998" s="735"/>
      <c r="O998" s="735"/>
      <c r="P998" s="297"/>
      <c r="Q998" s="297"/>
      <c r="R998" s="297"/>
      <c r="S998" s="297"/>
      <c r="T998" s="297"/>
      <c r="U998" s="297"/>
      <c r="V998" s="297"/>
      <c r="W998" s="297"/>
      <c r="X998" s="297"/>
      <c r="Y998" s="297"/>
      <c r="Z998" s="297"/>
    </row>
    <row r="999" spans="1:26" ht="15.75" customHeight="1">
      <c r="A999" s="297"/>
      <c r="B999" s="297"/>
      <c r="C999" s="297"/>
      <c r="D999" s="297"/>
      <c r="E999" s="297"/>
      <c r="F999" s="297"/>
      <c r="G999" s="297"/>
      <c r="H999" s="297"/>
      <c r="I999" s="297"/>
      <c r="J999" s="297"/>
      <c r="K999" s="297"/>
      <c r="L999" s="297"/>
      <c r="M999" s="297"/>
      <c r="N999" s="735"/>
      <c r="O999" s="735"/>
      <c r="P999" s="297"/>
      <c r="Q999" s="297"/>
      <c r="R999" s="297"/>
      <c r="S999" s="297"/>
      <c r="T999" s="297"/>
      <c r="U999" s="297"/>
      <c r="V999" s="297"/>
      <c r="W999" s="297"/>
      <c r="X999" s="297"/>
      <c r="Y999" s="297"/>
      <c r="Z999" s="297"/>
    </row>
    <row r="1000" spans="1:26" ht="15.75" customHeight="1">
      <c r="A1000" s="297"/>
      <c r="B1000" s="297"/>
      <c r="C1000" s="297"/>
      <c r="D1000" s="297"/>
      <c r="E1000" s="297"/>
      <c r="F1000" s="297"/>
      <c r="G1000" s="297"/>
      <c r="H1000" s="297"/>
      <c r="I1000" s="297"/>
      <c r="J1000" s="297"/>
      <c r="K1000" s="297"/>
      <c r="L1000" s="297"/>
      <c r="M1000" s="297"/>
      <c r="N1000" s="735"/>
      <c r="O1000" s="735"/>
      <c r="P1000" s="297"/>
      <c r="Q1000" s="297"/>
      <c r="R1000" s="297"/>
      <c r="S1000" s="297"/>
      <c r="T1000" s="297"/>
      <c r="U1000" s="297"/>
      <c r="V1000" s="297"/>
      <c r="W1000" s="297"/>
      <c r="X1000" s="297"/>
      <c r="Y1000" s="297"/>
      <c r="Z1000" s="297"/>
    </row>
  </sheetData>
  <mergeCells count="11">
    <mergeCell ref="H1:H2"/>
    <mergeCell ref="I1:I2"/>
    <mergeCell ref="J1:M1"/>
    <mergeCell ref="N1:P1"/>
    <mergeCell ref="A1:A2"/>
    <mergeCell ref="B1:B2"/>
    <mergeCell ref="C1:C2"/>
    <mergeCell ref="D1:D2"/>
    <mergeCell ref="E1:E2"/>
    <mergeCell ref="F1:F2"/>
    <mergeCell ref="G1:G2"/>
  </mergeCells>
  <pageMargins left="0.7" right="0.7" top="0.75" bottom="0.75" header="0" footer="0"/>
  <pageSetup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59765625" defaultRowHeight="15" customHeight="1"/>
  <cols>
    <col min="1" max="1" width="4.09765625" customWidth="1"/>
    <col min="2" max="2" width="13.8984375" customWidth="1"/>
    <col min="3" max="3" width="15.8984375" customWidth="1"/>
    <col min="4" max="4" width="6.5" customWidth="1"/>
    <col min="5" max="5" width="34.5" customWidth="1"/>
    <col min="6" max="6" width="6.19921875" customWidth="1"/>
    <col min="7" max="7" width="31.5" customWidth="1"/>
    <col min="8" max="8" width="30.69921875" customWidth="1"/>
    <col min="9" max="9" width="14.3984375" customWidth="1"/>
    <col min="10" max="10" width="38.5" customWidth="1"/>
    <col min="11" max="11" width="6.5" customWidth="1"/>
    <col min="12" max="12" width="32.8984375" customWidth="1"/>
    <col min="13" max="13" width="9.5" customWidth="1"/>
    <col min="14" max="14" width="61.3984375" customWidth="1"/>
    <col min="15" max="15" width="62.19921875" customWidth="1"/>
    <col min="16" max="16" width="10.69921875" customWidth="1"/>
    <col min="17" max="17" width="74.09765625" customWidth="1"/>
    <col min="18" max="26" width="9.3984375" customWidth="1"/>
  </cols>
  <sheetData>
    <row r="1" spans="1:26" ht="16.5" customHeight="1">
      <c r="A1" s="807" t="s">
        <v>2288</v>
      </c>
      <c r="B1" s="809" t="s">
        <v>1</v>
      </c>
      <c r="C1" s="809" t="s">
        <v>2</v>
      </c>
      <c r="D1" s="809" t="s">
        <v>3</v>
      </c>
      <c r="E1" s="809" t="s">
        <v>3</v>
      </c>
      <c r="F1" s="809" t="s">
        <v>4</v>
      </c>
      <c r="G1" s="809" t="s">
        <v>4</v>
      </c>
      <c r="H1" s="801" t="s">
        <v>2668</v>
      </c>
      <c r="I1" s="803" t="s">
        <v>2669</v>
      </c>
      <c r="J1" s="805" t="s">
        <v>2670</v>
      </c>
      <c r="K1" s="794"/>
      <c r="L1" s="794"/>
      <c r="M1" s="806"/>
      <c r="N1" s="805" t="s">
        <v>2926</v>
      </c>
      <c r="O1" s="794"/>
      <c r="P1" s="795"/>
      <c r="Q1" s="276"/>
      <c r="R1" s="276"/>
      <c r="S1" s="276"/>
      <c r="T1" s="276"/>
      <c r="U1" s="276"/>
      <c r="V1" s="276"/>
      <c r="W1" s="276"/>
      <c r="X1" s="276"/>
      <c r="Y1" s="276"/>
      <c r="Z1" s="276"/>
    </row>
    <row r="2" spans="1:26" ht="78" customHeight="1">
      <c r="A2" s="808"/>
      <c r="B2" s="802"/>
      <c r="C2" s="802"/>
      <c r="D2" s="802"/>
      <c r="E2" s="802"/>
      <c r="F2" s="802"/>
      <c r="G2" s="802"/>
      <c r="H2" s="802"/>
      <c r="I2" s="804"/>
      <c r="J2" s="298" t="s">
        <v>2275</v>
      </c>
      <c r="K2" s="299" t="s">
        <v>2276</v>
      </c>
      <c r="L2" s="300" t="s">
        <v>2277</v>
      </c>
      <c r="M2" s="301" t="s">
        <v>2276</v>
      </c>
      <c r="N2" s="594" t="s">
        <v>2291</v>
      </c>
      <c r="O2" s="656" t="s">
        <v>2292</v>
      </c>
      <c r="P2" s="664" t="s">
        <v>2276</v>
      </c>
      <c r="Q2" s="265"/>
      <c r="R2" s="265"/>
      <c r="S2" s="265"/>
      <c r="T2" s="265"/>
      <c r="U2" s="265"/>
      <c r="V2" s="265"/>
      <c r="W2" s="265"/>
      <c r="X2" s="265"/>
      <c r="Y2" s="265"/>
      <c r="Z2" s="265"/>
    </row>
    <row r="3" spans="1:26" ht="82.8">
      <c r="A3" s="303" t="s">
        <v>9</v>
      </c>
      <c r="B3" s="304" t="s">
        <v>10</v>
      </c>
      <c r="C3" s="304" t="s">
        <v>11</v>
      </c>
      <c r="D3" s="305" t="s">
        <v>104</v>
      </c>
      <c r="E3" s="306" t="s">
        <v>105</v>
      </c>
      <c r="F3" s="305" t="s">
        <v>115</v>
      </c>
      <c r="G3" s="306" t="s">
        <v>116</v>
      </c>
      <c r="H3" s="307"/>
      <c r="I3" s="308" t="s">
        <v>143</v>
      </c>
      <c r="J3" s="309"/>
      <c r="K3" s="622">
        <v>0</v>
      </c>
      <c r="L3" s="306"/>
      <c r="M3" s="624">
        <v>0</v>
      </c>
      <c r="N3" s="406" t="s">
        <v>3909</v>
      </c>
      <c r="O3" s="515" t="s">
        <v>3910</v>
      </c>
      <c r="P3" s="362">
        <f>22454736/2</f>
        <v>11227368</v>
      </c>
      <c r="Q3" s="313"/>
      <c r="R3" s="276"/>
      <c r="S3" s="276"/>
      <c r="T3" s="276"/>
      <c r="U3" s="276"/>
      <c r="V3" s="276"/>
      <c r="W3" s="276"/>
      <c r="X3" s="276"/>
      <c r="Y3" s="276"/>
      <c r="Z3" s="276"/>
    </row>
    <row r="4" spans="1:26" ht="268.5" customHeight="1">
      <c r="A4" s="770" t="s">
        <v>9</v>
      </c>
      <c r="B4" s="771" t="s">
        <v>10</v>
      </c>
      <c r="C4" s="771" t="s">
        <v>196</v>
      </c>
      <c r="D4" s="772" t="s">
        <v>197</v>
      </c>
      <c r="E4" s="773" t="s">
        <v>198</v>
      </c>
      <c r="F4" s="772" t="s">
        <v>416</v>
      </c>
      <c r="G4" s="773" t="s">
        <v>417</v>
      </c>
      <c r="H4" s="774"/>
      <c r="I4" s="775" t="s">
        <v>143</v>
      </c>
      <c r="J4" s="776"/>
      <c r="K4" s="777">
        <v>0</v>
      </c>
      <c r="L4" s="773"/>
      <c r="M4" s="777">
        <v>0</v>
      </c>
      <c r="N4" s="495" t="s">
        <v>2542</v>
      </c>
      <c r="O4" s="515" t="s">
        <v>3911</v>
      </c>
      <c r="P4" s="362">
        <f>10141728</f>
        <v>10141728</v>
      </c>
      <c r="Q4" s="313"/>
      <c r="R4" s="265"/>
      <c r="S4" s="265"/>
      <c r="T4" s="265"/>
      <c r="U4" s="265"/>
      <c r="V4" s="265"/>
      <c r="W4" s="265"/>
      <c r="X4" s="265"/>
      <c r="Y4" s="265"/>
      <c r="Z4" s="265"/>
    </row>
    <row r="5" spans="1:26" ht="187.2">
      <c r="A5" s="314" t="s">
        <v>9</v>
      </c>
      <c r="B5" s="269" t="s">
        <v>10</v>
      </c>
      <c r="C5" s="269" t="s">
        <v>869</v>
      </c>
      <c r="D5" s="268" t="s">
        <v>918</v>
      </c>
      <c r="E5" s="270" t="s">
        <v>919</v>
      </c>
      <c r="F5" s="268" t="s">
        <v>929</v>
      </c>
      <c r="G5" s="270" t="s">
        <v>930</v>
      </c>
      <c r="H5" s="315"/>
      <c r="I5" s="316" t="s">
        <v>143</v>
      </c>
      <c r="J5" s="317"/>
      <c r="K5" s="362">
        <v>0</v>
      </c>
      <c r="L5" s="270"/>
      <c r="M5" s="363">
        <v>0</v>
      </c>
      <c r="N5" s="400" t="s">
        <v>3912</v>
      </c>
      <c r="O5" s="515" t="s">
        <v>3913</v>
      </c>
      <c r="P5" s="362">
        <f>(10141728)*5+(2600000*5)</f>
        <v>63708640</v>
      </c>
      <c r="Q5" s="313"/>
      <c r="R5" s="282"/>
      <c r="S5" s="282"/>
      <c r="T5" s="282"/>
      <c r="U5" s="282"/>
      <c r="V5" s="282"/>
      <c r="W5" s="282"/>
      <c r="X5" s="282"/>
      <c r="Y5" s="282"/>
      <c r="Z5" s="282"/>
    </row>
    <row r="6" spans="1:26" ht="82.8">
      <c r="A6" s="314" t="s">
        <v>935</v>
      </c>
      <c r="B6" s="269" t="s">
        <v>936</v>
      </c>
      <c r="C6" s="269" t="s">
        <v>937</v>
      </c>
      <c r="D6" s="268" t="s">
        <v>938</v>
      </c>
      <c r="E6" s="270" t="s">
        <v>939</v>
      </c>
      <c r="F6" s="268" t="s">
        <v>940</v>
      </c>
      <c r="G6" s="270" t="s">
        <v>941</v>
      </c>
      <c r="H6" s="315"/>
      <c r="I6" s="316" t="s">
        <v>143</v>
      </c>
      <c r="J6" s="317"/>
      <c r="K6" s="362">
        <v>0</v>
      </c>
      <c r="L6" s="270"/>
      <c r="M6" s="363">
        <v>0</v>
      </c>
      <c r="N6" s="406" t="s">
        <v>3914</v>
      </c>
      <c r="O6" s="515" t="s">
        <v>3915</v>
      </c>
      <c r="P6" s="370" t="s">
        <v>1820</v>
      </c>
      <c r="Q6" s="313"/>
      <c r="R6" s="282"/>
      <c r="S6" s="282"/>
      <c r="T6" s="282"/>
      <c r="U6" s="282"/>
      <c r="V6" s="282"/>
      <c r="W6" s="282"/>
      <c r="X6" s="282"/>
      <c r="Y6" s="282"/>
      <c r="Z6" s="282"/>
    </row>
    <row r="7" spans="1:26" ht="96.6">
      <c r="A7" s="314" t="s">
        <v>1378</v>
      </c>
      <c r="B7" s="269" t="s">
        <v>1379</v>
      </c>
      <c r="C7" s="269" t="s">
        <v>1380</v>
      </c>
      <c r="D7" s="268" t="s">
        <v>1381</v>
      </c>
      <c r="E7" s="270" t="s">
        <v>1382</v>
      </c>
      <c r="F7" s="268" t="s">
        <v>1383</v>
      </c>
      <c r="G7" s="270" t="s">
        <v>1384</v>
      </c>
      <c r="H7" s="315"/>
      <c r="I7" s="316" t="s">
        <v>143</v>
      </c>
      <c r="J7" s="317"/>
      <c r="K7" s="362">
        <v>0</v>
      </c>
      <c r="L7" s="270"/>
      <c r="M7" s="363">
        <v>0</v>
      </c>
      <c r="N7" s="406" t="s">
        <v>3916</v>
      </c>
      <c r="O7" s="778" t="s">
        <v>3917</v>
      </c>
      <c r="P7" s="362">
        <f>8985792</f>
        <v>8985792</v>
      </c>
      <c r="Q7" s="313"/>
      <c r="R7" s="282"/>
      <c r="S7" s="282"/>
      <c r="T7" s="282"/>
      <c r="U7" s="282"/>
      <c r="V7" s="282"/>
      <c r="W7" s="282"/>
      <c r="X7" s="282"/>
      <c r="Y7" s="282"/>
      <c r="Z7" s="282"/>
    </row>
    <row r="8" spans="1:26" ht="82.8">
      <c r="A8" s="321" t="s">
        <v>1378</v>
      </c>
      <c r="B8" s="322" t="s">
        <v>1379</v>
      </c>
      <c r="C8" s="322" t="s">
        <v>1688</v>
      </c>
      <c r="D8" s="323" t="s">
        <v>1689</v>
      </c>
      <c r="E8" s="324" t="s">
        <v>1690</v>
      </c>
      <c r="F8" s="323" t="s">
        <v>1719</v>
      </c>
      <c r="G8" s="324" t="s">
        <v>1720</v>
      </c>
      <c r="H8" s="325"/>
      <c r="I8" s="326" t="s">
        <v>143</v>
      </c>
      <c r="J8" s="327"/>
      <c r="K8" s="439">
        <v>0</v>
      </c>
      <c r="L8" s="324"/>
      <c r="M8" s="380">
        <v>0</v>
      </c>
      <c r="N8" s="406" t="s">
        <v>3918</v>
      </c>
      <c r="O8" s="515" t="s">
        <v>3915</v>
      </c>
      <c r="P8" s="370" t="s">
        <v>1820</v>
      </c>
      <c r="Q8" s="313"/>
      <c r="R8" s="282"/>
      <c r="S8" s="282"/>
      <c r="T8" s="282"/>
      <c r="U8" s="282"/>
      <c r="V8" s="282"/>
      <c r="W8" s="282"/>
      <c r="X8" s="282"/>
      <c r="Y8" s="282"/>
      <c r="Z8" s="282"/>
    </row>
    <row r="9" spans="1:26" ht="14.4">
      <c r="A9" s="282"/>
      <c r="B9" s="282"/>
      <c r="C9" s="282"/>
      <c r="D9" s="282"/>
      <c r="E9" s="282"/>
      <c r="F9" s="282"/>
      <c r="G9" s="282"/>
      <c r="H9" s="282"/>
      <c r="I9" s="282"/>
      <c r="J9" s="282"/>
      <c r="K9" s="282"/>
      <c r="L9" s="282"/>
      <c r="M9" s="282"/>
      <c r="N9" s="282"/>
      <c r="O9" s="282"/>
      <c r="P9" s="282"/>
      <c r="Q9" s="282"/>
      <c r="R9" s="282"/>
      <c r="S9" s="282"/>
      <c r="T9" s="282"/>
      <c r="U9" s="282"/>
      <c r="V9" s="282"/>
      <c r="W9" s="282"/>
      <c r="X9" s="282"/>
      <c r="Y9" s="282"/>
      <c r="Z9" s="282"/>
    </row>
    <row r="10" spans="1:26" ht="14.4">
      <c r="A10" s="282"/>
      <c r="B10" s="282"/>
      <c r="C10" s="282"/>
      <c r="D10" s="282"/>
      <c r="E10" s="282"/>
      <c r="F10" s="282"/>
      <c r="G10" s="282"/>
      <c r="H10" s="282"/>
      <c r="I10" s="282"/>
      <c r="J10" s="282"/>
      <c r="K10" s="282"/>
      <c r="L10" s="282"/>
      <c r="M10" s="282"/>
      <c r="N10" s="282"/>
      <c r="O10" s="282"/>
      <c r="P10" s="282"/>
      <c r="Q10" s="282"/>
      <c r="R10" s="282"/>
      <c r="S10" s="282"/>
      <c r="T10" s="282"/>
      <c r="U10" s="282"/>
      <c r="V10" s="282"/>
      <c r="W10" s="282"/>
      <c r="X10" s="282"/>
      <c r="Y10" s="282"/>
      <c r="Z10" s="282"/>
    </row>
    <row r="11" spans="1:26" ht="14.4">
      <c r="A11" s="282"/>
      <c r="B11" s="282"/>
      <c r="C11" s="282"/>
      <c r="D11" s="282"/>
      <c r="E11" s="282"/>
      <c r="F11" s="282"/>
      <c r="G11" s="282"/>
      <c r="H11" s="282"/>
      <c r="I11" s="282"/>
      <c r="J11" s="282"/>
      <c r="K11" s="282"/>
      <c r="L11" s="282"/>
      <c r="M11" s="282"/>
      <c r="N11" s="282"/>
      <c r="O11" s="282"/>
      <c r="P11" s="282"/>
      <c r="Q11" s="282"/>
      <c r="R11" s="282"/>
      <c r="S11" s="282"/>
      <c r="T11" s="282"/>
      <c r="U11" s="282"/>
      <c r="V11" s="282"/>
      <c r="W11" s="282"/>
      <c r="X11" s="282"/>
      <c r="Y11" s="282"/>
      <c r="Z11" s="282"/>
    </row>
    <row r="12" spans="1:26" ht="14.4">
      <c r="A12" s="282"/>
      <c r="B12" s="282"/>
      <c r="C12" s="282"/>
      <c r="D12" s="282"/>
      <c r="E12" s="282"/>
      <c r="F12" s="282"/>
      <c r="G12" s="282"/>
      <c r="H12" s="282"/>
      <c r="I12" s="282"/>
      <c r="J12" s="282"/>
      <c r="K12" s="282"/>
      <c r="L12" s="282"/>
      <c r="M12" s="282"/>
      <c r="N12" s="282"/>
      <c r="O12" s="282"/>
      <c r="P12" s="282"/>
      <c r="Q12" s="282"/>
      <c r="R12" s="282"/>
      <c r="S12" s="282"/>
      <c r="T12" s="282"/>
      <c r="U12" s="282"/>
      <c r="V12" s="282"/>
      <c r="W12" s="282"/>
      <c r="X12" s="282"/>
      <c r="Y12" s="282"/>
      <c r="Z12" s="282"/>
    </row>
    <row r="13" spans="1:26" ht="14.4">
      <c r="A13" s="282"/>
      <c r="B13" s="282"/>
      <c r="C13" s="282"/>
      <c r="D13" s="282"/>
      <c r="E13" s="282"/>
      <c r="F13" s="282"/>
      <c r="G13" s="282"/>
      <c r="H13" s="282"/>
      <c r="I13" s="282"/>
      <c r="J13" s="282"/>
      <c r="K13" s="282"/>
      <c r="L13" s="282"/>
      <c r="M13" s="282"/>
      <c r="N13" s="282"/>
      <c r="O13" s="282"/>
      <c r="P13" s="282"/>
      <c r="Q13" s="282"/>
      <c r="R13" s="282"/>
      <c r="S13" s="282"/>
      <c r="T13" s="282"/>
      <c r="U13" s="282"/>
      <c r="V13" s="282"/>
      <c r="W13" s="282"/>
      <c r="X13" s="282"/>
      <c r="Y13" s="282"/>
      <c r="Z13" s="282"/>
    </row>
    <row r="14" spans="1:26" ht="14.4">
      <c r="A14" s="282"/>
      <c r="B14" s="282"/>
      <c r="C14" s="282"/>
      <c r="D14" s="282"/>
      <c r="E14" s="282"/>
      <c r="F14" s="282"/>
      <c r="G14" s="282"/>
      <c r="H14" s="282"/>
      <c r="I14" s="282"/>
      <c r="J14" s="282"/>
      <c r="K14" s="282"/>
      <c r="L14" s="282"/>
      <c r="M14" s="282"/>
      <c r="N14" s="282"/>
      <c r="O14" s="282"/>
      <c r="P14" s="282"/>
      <c r="Q14" s="282"/>
      <c r="R14" s="282"/>
      <c r="S14" s="282"/>
      <c r="T14" s="282"/>
      <c r="U14" s="282"/>
      <c r="V14" s="282"/>
      <c r="W14" s="282"/>
      <c r="X14" s="282"/>
      <c r="Y14" s="282"/>
      <c r="Z14" s="282"/>
    </row>
    <row r="15" spans="1:26" ht="14.4">
      <c r="A15" s="282"/>
      <c r="B15" s="282"/>
      <c r="C15" s="282"/>
      <c r="D15" s="282"/>
      <c r="E15" s="282"/>
      <c r="F15" s="282"/>
      <c r="G15" s="282"/>
      <c r="H15" s="282"/>
      <c r="I15" s="282"/>
      <c r="J15" s="282"/>
      <c r="K15" s="282"/>
      <c r="L15" s="282"/>
      <c r="M15" s="282"/>
      <c r="N15" s="282"/>
      <c r="O15" s="282"/>
      <c r="P15" s="282"/>
      <c r="Q15" s="282"/>
      <c r="R15" s="282"/>
      <c r="S15" s="282"/>
      <c r="T15" s="282"/>
      <c r="U15" s="282"/>
      <c r="V15" s="282"/>
      <c r="W15" s="282"/>
      <c r="X15" s="282"/>
      <c r="Y15" s="282"/>
      <c r="Z15" s="282"/>
    </row>
    <row r="16" spans="1:26" ht="14.4">
      <c r="A16" s="282"/>
      <c r="B16" s="282"/>
      <c r="C16" s="282"/>
      <c r="D16" s="282"/>
      <c r="E16" s="282"/>
      <c r="F16" s="282"/>
      <c r="G16" s="282"/>
      <c r="H16" s="282"/>
      <c r="I16" s="282"/>
      <c r="J16" s="282"/>
      <c r="K16" s="282"/>
      <c r="L16" s="282"/>
      <c r="M16" s="282"/>
      <c r="N16" s="282"/>
      <c r="O16" s="282"/>
      <c r="P16" s="282"/>
      <c r="Q16" s="282"/>
      <c r="R16" s="282"/>
      <c r="S16" s="282"/>
      <c r="T16" s="282"/>
      <c r="U16" s="282"/>
      <c r="V16" s="282"/>
      <c r="W16" s="282"/>
      <c r="X16" s="282"/>
      <c r="Y16" s="282"/>
      <c r="Z16" s="282"/>
    </row>
    <row r="17" spans="1:26" ht="14.4">
      <c r="A17" s="282"/>
      <c r="B17" s="282"/>
      <c r="C17" s="282"/>
      <c r="D17" s="282"/>
      <c r="E17" s="282"/>
      <c r="F17" s="282"/>
      <c r="G17" s="282"/>
      <c r="H17" s="282"/>
      <c r="I17" s="282"/>
      <c r="J17" s="282"/>
      <c r="K17" s="282"/>
      <c r="L17" s="282"/>
      <c r="M17" s="282"/>
      <c r="N17" s="282"/>
      <c r="O17" s="282"/>
      <c r="P17" s="282"/>
      <c r="Q17" s="282"/>
      <c r="R17" s="282"/>
      <c r="S17" s="282"/>
      <c r="T17" s="282"/>
      <c r="U17" s="282"/>
      <c r="V17" s="282"/>
      <c r="W17" s="282"/>
      <c r="X17" s="282"/>
      <c r="Y17" s="282"/>
      <c r="Z17" s="282"/>
    </row>
    <row r="18" spans="1:26" ht="14.4">
      <c r="A18" s="282"/>
      <c r="B18" s="282"/>
      <c r="C18" s="282"/>
      <c r="D18" s="282"/>
      <c r="E18" s="282"/>
      <c r="F18" s="282"/>
      <c r="G18" s="282"/>
      <c r="H18" s="282"/>
      <c r="I18" s="282"/>
      <c r="J18" s="282"/>
      <c r="K18" s="282"/>
      <c r="L18" s="282"/>
      <c r="M18" s="282"/>
      <c r="N18" s="282"/>
      <c r="O18" s="282"/>
      <c r="P18" s="282"/>
      <c r="Q18" s="282"/>
      <c r="R18" s="282"/>
      <c r="S18" s="282"/>
      <c r="T18" s="282"/>
      <c r="U18" s="282"/>
      <c r="V18" s="282"/>
      <c r="W18" s="282"/>
      <c r="X18" s="282"/>
      <c r="Y18" s="282"/>
      <c r="Z18" s="282"/>
    </row>
    <row r="19" spans="1:26" ht="15.75" customHeight="1">
      <c r="A19" s="282"/>
      <c r="B19" s="282"/>
      <c r="C19" s="282"/>
      <c r="D19" s="282"/>
      <c r="E19" s="282"/>
      <c r="F19" s="282"/>
      <c r="G19" s="282"/>
      <c r="H19" s="282"/>
      <c r="I19" s="282"/>
      <c r="J19" s="282"/>
      <c r="K19" s="282"/>
      <c r="L19" s="282"/>
      <c r="M19" s="282"/>
      <c r="N19" s="282"/>
      <c r="O19" s="282"/>
      <c r="P19" s="282"/>
      <c r="Q19" s="282"/>
      <c r="R19" s="282"/>
      <c r="S19" s="282"/>
      <c r="T19" s="282"/>
      <c r="U19" s="282"/>
      <c r="V19" s="282"/>
      <c r="W19" s="282"/>
      <c r="X19" s="282"/>
      <c r="Y19" s="282"/>
      <c r="Z19" s="282"/>
    </row>
    <row r="20" spans="1:26" ht="15.75" customHeight="1">
      <c r="A20" s="282"/>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row>
    <row r="21" spans="1:26" ht="15.75" customHeight="1">
      <c r="A21" s="282"/>
      <c r="B21" s="282"/>
      <c r="C21" s="282"/>
      <c r="D21" s="282"/>
      <c r="E21" s="282"/>
      <c r="F21" s="282"/>
      <c r="G21" s="282"/>
      <c r="H21" s="282"/>
      <c r="I21" s="282"/>
      <c r="J21" s="282"/>
      <c r="K21" s="282"/>
      <c r="L21" s="282"/>
      <c r="M21" s="282"/>
      <c r="N21" s="282"/>
      <c r="O21" s="282"/>
      <c r="P21" s="282"/>
      <c r="Q21" s="282"/>
      <c r="R21" s="282"/>
      <c r="S21" s="282"/>
      <c r="T21" s="282"/>
      <c r="U21" s="282"/>
      <c r="V21" s="282"/>
      <c r="W21" s="282"/>
      <c r="X21" s="282"/>
      <c r="Y21" s="282"/>
      <c r="Z21" s="282"/>
    </row>
    <row r="22" spans="1:26" ht="15.75" customHeight="1">
      <c r="A22" s="282"/>
      <c r="B22" s="282"/>
      <c r="C22" s="282"/>
      <c r="D22" s="282"/>
      <c r="E22" s="282"/>
      <c r="F22" s="282"/>
      <c r="G22" s="282"/>
      <c r="H22" s="282"/>
      <c r="I22" s="282"/>
      <c r="J22" s="282"/>
      <c r="K22" s="282"/>
      <c r="L22" s="282"/>
      <c r="M22" s="282"/>
      <c r="N22" s="282"/>
      <c r="O22" s="282"/>
      <c r="P22" s="282"/>
      <c r="Q22" s="282"/>
      <c r="R22" s="282"/>
      <c r="S22" s="282"/>
      <c r="T22" s="282"/>
      <c r="U22" s="282"/>
      <c r="V22" s="282"/>
      <c r="W22" s="282"/>
      <c r="X22" s="282"/>
      <c r="Y22" s="282"/>
      <c r="Z22" s="282"/>
    </row>
    <row r="23" spans="1:26" ht="15.75" customHeight="1">
      <c r="A23" s="282"/>
      <c r="B23" s="282"/>
      <c r="C23" s="282"/>
      <c r="D23" s="282"/>
      <c r="E23" s="282"/>
      <c r="F23" s="282"/>
      <c r="G23" s="282"/>
      <c r="H23" s="282"/>
      <c r="I23" s="282"/>
      <c r="J23" s="282"/>
      <c r="K23" s="282"/>
      <c r="L23" s="282"/>
      <c r="M23" s="282"/>
      <c r="N23" s="282"/>
      <c r="O23" s="282"/>
      <c r="P23" s="282"/>
      <c r="Q23" s="282"/>
      <c r="R23" s="282"/>
      <c r="S23" s="282"/>
      <c r="T23" s="282"/>
      <c r="U23" s="282"/>
      <c r="V23" s="282"/>
      <c r="W23" s="282"/>
      <c r="X23" s="282"/>
      <c r="Y23" s="282"/>
      <c r="Z23" s="282"/>
    </row>
    <row r="24" spans="1:26" ht="15.75" customHeight="1">
      <c r="A24" s="282"/>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row>
    <row r="25" spans="1:26" ht="15.75" customHeight="1">
      <c r="A25" s="282"/>
      <c r="B25" s="282"/>
      <c r="C25" s="282"/>
      <c r="D25" s="282"/>
      <c r="E25" s="282"/>
      <c r="F25" s="282"/>
      <c r="G25" s="282"/>
      <c r="H25" s="282"/>
      <c r="I25" s="282"/>
      <c r="J25" s="282"/>
      <c r="K25" s="282"/>
      <c r="L25" s="282"/>
      <c r="M25" s="282"/>
      <c r="N25" s="282"/>
      <c r="O25" s="282"/>
      <c r="P25" s="282"/>
      <c r="Q25" s="282"/>
      <c r="R25" s="282"/>
      <c r="S25" s="282"/>
      <c r="T25" s="282"/>
      <c r="U25" s="282"/>
      <c r="V25" s="282"/>
      <c r="W25" s="282"/>
      <c r="X25" s="282"/>
      <c r="Y25" s="282"/>
      <c r="Z25" s="282"/>
    </row>
    <row r="26" spans="1:26" ht="15.75" customHeight="1">
      <c r="A26" s="282"/>
      <c r="B26" s="282"/>
      <c r="C26" s="282"/>
      <c r="D26" s="282"/>
      <c r="E26" s="282"/>
      <c r="F26" s="282"/>
      <c r="G26" s="282"/>
      <c r="H26" s="282"/>
      <c r="I26" s="282"/>
      <c r="J26" s="282"/>
      <c r="K26" s="282"/>
      <c r="L26" s="282"/>
      <c r="M26" s="282"/>
      <c r="N26" s="282"/>
      <c r="O26" s="282"/>
      <c r="P26" s="282"/>
      <c r="Q26" s="282"/>
      <c r="R26" s="282"/>
      <c r="S26" s="282"/>
      <c r="T26" s="282"/>
      <c r="U26" s="282"/>
      <c r="V26" s="282"/>
      <c r="W26" s="282"/>
      <c r="X26" s="282"/>
      <c r="Y26" s="282"/>
      <c r="Z26" s="282"/>
    </row>
    <row r="27" spans="1:26" ht="15.75" customHeight="1">
      <c r="A27" s="282"/>
      <c r="B27" s="282"/>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2"/>
    </row>
    <row r="28" spans="1:26" ht="15.75" customHeight="1">
      <c r="A28" s="282"/>
      <c r="B28" s="282"/>
      <c r="C28" s="282"/>
      <c r="D28" s="282"/>
      <c r="E28" s="282"/>
      <c r="F28" s="282"/>
      <c r="G28" s="282"/>
      <c r="H28" s="282"/>
      <c r="I28" s="282"/>
      <c r="J28" s="282"/>
      <c r="K28" s="282"/>
      <c r="L28" s="282"/>
      <c r="M28" s="282"/>
      <c r="N28" s="282"/>
      <c r="O28" s="282"/>
      <c r="P28" s="282"/>
      <c r="Q28" s="282"/>
      <c r="R28" s="282"/>
      <c r="S28" s="282"/>
      <c r="T28" s="282"/>
      <c r="U28" s="282"/>
      <c r="V28" s="282"/>
      <c r="W28" s="282"/>
      <c r="X28" s="282"/>
      <c r="Y28" s="282"/>
      <c r="Z28" s="282"/>
    </row>
    <row r="29" spans="1:26" ht="15.75" customHeight="1">
      <c r="A29" s="282"/>
      <c r="B29" s="282"/>
      <c r="C29" s="282"/>
      <c r="D29" s="282"/>
      <c r="E29" s="282"/>
      <c r="F29" s="282"/>
      <c r="G29" s="282"/>
      <c r="H29" s="282"/>
      <c r="I29" s="282"/>
      <c r="J29" s="282"/>
      <c r="K29" s="282"/>
      <c r="L29" s="282"/>
      <c r="M29" s="282"/>
      <c r="N29" s="282"/>
      <c r="O29" s="282"/>
      <c r="P29" s="282"/>
      <c r="Q29" s="282"/>
      <c r="R29" s="282"/>
      <c r="S29" s="282"/>
      <c r="T29" s="282"/>
      <c r="U29" s="282"/>
      <c r="V29" s="282"/>
      <c r="W29" s="282"/>
      <c r="X29" s="282"/>
      <c r="Y29" s="282"/>
      <c r="Z29" s="282"/>
    </row>
    <row r="30" spans="1:26" ht="15.75" customHeight="1">
      <c r="A30" s="282"/>
      <c r="B30" s="282"/>
      <c r="C30" s="282"/>
      <c r="D30" s="282"/>
      <c r="E30" s="282"/>
      <c r="F30" s="282"/>
      <c r="G30" s="282"/>
      <c r="H30" s="282"/>
      <c r="I30" s="282"/>
      <c r="J30" s="282"/>
      <c r="K30" s="282"/>
      <c r="L30" s="282"/>
      <c r="M30" s="282"/>
      <c r="N30" s="282"/>
      <c r="O30" s="282"/>
      <c r="P30" s="282"/>
      <c r="Q30" s="282"/>
      <c r="R30" s="282"/>
      <c r="S30" s="282"/>
      <c r="T30" s="282"/>
      <c r="U30" s="282"/>
      <c r="V30" s="282"/>
      <c r="W30" s="282"/>
      <c r="X30" s="282"/>
      <c r="Y30" s="282"/>
      <c r="Z30" s="282"/>
    </row>
    <row r="31" spans="1:26" ht="15.75" customHeight="1">
      <c r="A31" s="282"/>
      <c r="B31" s="282"/>
      <c r="C31" s="282"/>
      <c r="D31" s="282"/>
      <c r="E31" s="282"/>
      <c r="F31" s="282"/>
      <c r="G31" s="282"/>
      <c r="H31" s="282"/>
      <c r="I31" s="282"/>
      <c r="J31" s="282"/>
      <c r="K31" s="282"/>
      <c r="L31" s="282"/>
      <c r="M31" s="282"/>
      <c r="N31" s="282"/>
      <c r="O31" s="282"/>
      <c r="P31" s="282"/>
      <c r="Q31" s="282"/>
      <c r="R31" s="282"/>
      <c r="S31" s="282"/>
      <c r="T31" s="282"/>
      <c r="U31" s="282"/>
      <c r="V31" s="282"/>
      <c r="W31" s="282"/>
      <c r="X31" s="282"/>
      <c r="Y31" s="282"/>
      <c r="Z31" s="282"/>
    </row>
    <row r="32" spans="1:26" ht="15.75" customHeight="1">
      <c r="A32" s="282"/>
      <c r="B32" s="282"/>
      <c r="C32" s="282"/>
      <c r="D32" s="282"/>
      <c r="E32" s="282"/>
      <c r="F32" s="282"/>
      <c r="G32" s="282"/>
      <c r="H32" s="282"/>
      <c r="I32" s="282"/>
      <c r="J32" s="282"/>
      <c r="K32" s="282"/>
      <c r="L32" s="282"/>
      <c r="M32" s="282"/>
      <c r="N32" s="282"/>
      <c r="O32" s="282"/>
      <c r="P32" s="282"/>
      <c r="Q32" s="282"/>
      <c r="R32" s="282"/>
      <c r="S32" s="282"/>
      <c r="T32" s="282"/>
      <c r="U32" s="282"/>
      <c r="V32" s="282"/>
      <c r="W32" s="282"/>
      <c r="X32" s="282"/>
      <c r="Y32" s="282"/>
      <c r="Z32" s="282"/>
    </row>
    <row r="33" spans="1:26" ht="15.75" customHeight="1">
      <c r="A33" s="282"/>
      <c r="B33" s="282"/>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row>
    <row r="34" spans="1:26" ht="15.75" customHeight="1">
      <c r="A34" s="282"/>
      <c r="B34" s="282"/>
      <c r="C34" s="282"/>
      <c r="D34" s="282"/>
      <c r="E34" s="282"/>
      <c r="F34" s="282"/>
      <c r="G34" s="282"/>
      <c r="H34" s="282"/>
      <c r="I34" s="282"/>
      <c r="J34" s="282"/>
      <c r="K34" s="282"/>
      <c r="L34" s="282"/>
      <c r="M34" s="282"/>
      <c r="N34" s="282"/>
      <c r="O34" s="282"/>
      <c r="P34" s="282"/>
      <c r="Q34" s="282"/>
      <c r="R34" s="282"/>
      <c r="S34" s="282"/>
      <c r="T34" s="282"/>
      <c r="U34" s="282"/>
      <c r="V34" s="282"/>
      <c r="W34" s="282"/>
      <c r="X34" s="282"/>
      <c r="Y34" s="282"/>
      <c r="Z34" s="282"/>
    </row>
    <row r="35" spans="1:26" ht="15.75" customHeight="1">
      <c r="A35" s="282"/>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row>
    <row r="36" spans="1:26" ht="15.75" customHeight="1">
      <c r="A36" s="282"/>
      <c r="B36" s="282"/>
      <c r="C36" s="282"/>
      <c r="D36" s="282"/>
      <c r="E36" s="282"/>
      <c r="F36" s="282"/>
      <c r="G36" s="282"/>
      <c r="H36" s="282"/>
      <c r="I36" s="282"/>
      <c r="J36" s="282"/>
      <c r="K36" s="282"/>
      <c r="L36" s="282"/>
      <c r="M36" s="282"/>
      <c r="N36" s="282"/>
      <c r="O36" s="282"/>
      <c r="P36" s="282"/>
      <c r="Q36" s="282"/>
      <c r="R36" s="282"/>
      <c r="S36" s="282"/>
      <c r="T36" s="282"/>
      <c r="U36" s="282"/>
      <c r="V36" s="282"/>
      <c r="W36" s="282"/>
      <c r="X36" s="282"/>
      <c r="Y36" s="282"/>
      <c r="Z36" s="282"/>
    </row>
    <row r="37" spans="1:26" ht="15.75" customHeight="1">
      <c r="A37" s="282"/>
      <c r="B37" s="282"/>
      <c r="C37" s="282"/>
      <c r="D37" s="282"/>
      <c r="E37" s="282"/>
      <c r="F37" s="282"/>
      <c r="G37" s="282"/>
      <c r="H37" s="282"/>
      <c r="I37" s="282"/>
      <c r="J37" s="282"/>
      <c r="K37" s="282"/>
      <c r="L37" s="282"/>
      <c r="M37" s="282"/>
      <c r="N37" s="282"/>
      <c r="O37" s="282"/>
      <c r="P37" s="282"/>
      <c r="Q37" s="282"/>
      <c r="R37" s="282"/>
      <c r="S37" s="282"/>
      <c r="T37" s="282"/>
      <c r="U37" s="282"/>
      <c r="V37" s="282"/>
      <c r="W37" s="282"/>
      <c r="X37" s="282"/>
      <c r="Y37" s="282"/>
      <c r="Z37" s="282"/>
    </row>
    <row r="38" spans="1:26" ht="15.75" customHeight="1">
      <c r="A38" s="282"/>
      <c r="B38" s="282"/>
      <c r="C38" s="282"/>
      <c r="D38" s="282"/>
      <c r="E38" s="282"/>
      <c r="F38" s="282"/>
      <c r="G38" s="282"/>
      <c r="H38" s="282"/>
      <c r="I38" s="282"/>
      <c r="J38" s="282"/>
      <c r="K38" s="282"/>
      <c r="L38" s="282"/>
      <c r="M38" s="282"/>
      <c r="N38" s="282"/>
      <c r="O38" s="282"/>
      <c r="P38" s="282"/>
      <c r="Q38" s="282"/>
      <c r="R38" s="282"/>
      <c r="S38" s="282"/>
      <c r="T38" s="282"/>
      <c r="U38" s="282"/>
      <c r="V38" s="282"/>
      <c r="W38" s="282"/>
      <c r="X38" s="282"/>
      <c r="Y38" s="282"/>
      <c r="Z38" s="282"/>
    </row>
    <row r="39" spans="1:26" ht="15.75" customHeight="1">
      <c r="A39" s="282"/>
      <c r="B39" s="282"/>
      <c r="C39" s="282"/>
      <c r="D39" s="282"/>
      <c r="E39" s="282"/>
      <c r="F39" s="282"/>
      <c r="G39" s="282"/>
      <c r="H39" s="282"/>
      <c r="I39" s="282"/>
      <c r="J39" s="282"/>
      <c r="K39" s="282"/>
      <c r="L39" s="282"/>
      <c r="M39" s="282"/>
      <c r="N39" s="282"/>
      <c r="O39" s="282"/>
      <c r="P39" s="282"/>
      <c r="Q39" s="282"/>
      <c r="R39" s="282"/>
      <c r="S39" s="282"/>
      <c r="T39" s="282"/>
      <c r="U39" s="282"/>
      <c r="V39" s="282"/>
      <c r="W39" s="282"/>
      <c r="X39" s="282"/>
      <c r="Y39" s="282"/>
      <c r="Z39" s="282"/>
    </row>
    <row r="40" spans="1:26" ht="15.75" customHeight="1">
      <c r="A40" s="282"/>
      <c r="B40" s="282"/>
      <c r="C40" s="282"/>
      <c r="D40" s="282"/>
      <c r="E40" s="282"/>
      <c r="F40" s="282"/>
      <c r="G40" s="282"/>
      <c r="H40" s="282"/>
      <c r="I40" s="282"/>
      <c r="J40" s="282"/>
      <c r="K40" s="282"/>
      <c r="L40" s="282"/>
      <c r="M40" s="282"/>
      <c r="N40" s="282"/>
      <c r="O40" s="282"/>
      <c r="P40" s="282"/>
      <c r="Q40" s="282"/>
      <c r="R40" s="282"/>
      <c r="S40" s="282"/>
      <c r="T40" s="282"/>
      <c r="U40" s="282"/>
      <c r="V40" s="282"/>
      <c r="W40" s="282"/>
      <c r="X40" s="282"/>
      <c r="Y40" s="282"/>
      <c r="Z40" s="282"/>
    </row>
    <row r="41" spans="1:26" ht="15.75" customHeight="1">
      <c r="A41" s="282"/>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row>
    <row r="42" spans="1:26" ht="15.75" customHeight="1">
      <c r="A42" s="282"/>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row>
    <row r="43" spans="1:26" ht="15.75" customHeight="1">
      <c r="A43" s="282"/>
      <c r="B43" s="282"/>
      <c r="C43" s="282"/>
      <c r="D43" s="282"/>
      <c r="E43" s="282"/>
      <c r="F43" s="282"/>
      <c r="G43" s="282"/>
      <c r="H43" s="282"/>
      <c r="I43" s="282"/>
      <c r="J43" s="282"/>
      <c r="K43" s="282"/>
      <c r="L43" s="282"/>
      <c r="M43" s="282"/>
      <c r="N43" s="282"/>
      <c r="O43" s="282"/>
      <c r="P43" s="282"/>
      <c r="Q43" s="282"/>
      <c r="R43" s="282"/>
      <c r="S43" s="282"/>
      <c r="T43" s="282"/>
      <c r="U43" s="282"/>
      <c r="V43" s="282"/>
      <c r="W43" s="282"/>
      <c r="X43" s="282"/>
      <c r="Y43" s="282"/>
      <c r="Z43" s="282"/>
    </row>
    <row r="44" spans="1:26" ht="15.75" customHeight="1">
      <c r="A44" s="282"/>
      <c r="B44" s="282"/>
      <c r="C44" s="282"/>
      <c r="D44" s="282"/>
      <c r="E44" s="282"/>
      <c r="F44" s="282"/>
      <c r="G44" s="282"/>
      <c r="H44" s="282"/>
      <c r="I44" s="282"/>
      <c r="J44" s="282"/>
      <c r="K44" s="282"/>
      <c r="L44" s="282"/>
      <c r="M44" s="282"/>
      <c r="N44" s="282"/>
      <c r="O44" s="282"/>
      <c r="P44" s="282"/>
      <c r="Q44" s="282"/>
      <c r="R44" s="282"/>
      <c r="S44" s="282"/>
      <c r="T44" s="282"/>
      <c r="U44" s="282"/>
      <c r="V44" s="282"/>
      <c r="W44" s="282"/>
      <c r="X44" s="282"/>
      <c r="Y44" s="282"/>
      <c r="Z44" s="282"/>
    </row>
    <row r="45" spans="1:26" ht="15.75" customHeight="1">
      <c r="A45" s="282"/>
      <c r="B45" s="282"/>
      <c r="C45" s="282"/>
      <c r="D45" s="282"/>
      <c r="E45" s="282"/>
      <c r="F45" s="282"/>
      <c r="G45" s="282"/>
      <c r="H45" s="282"/>
      <c r="I45" s="282"/>
      <c r="J45" s="282"/>
      <c r="K45" s="282"/>
      <c r="L45" s="282"/>
      <c r="M45" s="282"/>
      <c r="N45" s="282"/>
      <c r="O45" s="282"/>
      <c r="P45" s="282"/>
      <c r="Q45" s="282"/>
      <c r="R45" s="282"/>
      <c r="S45" s="282"/>
      <c r="T45" s="282"/>
      <c r="U45" s="282"/>
      <c r="V45" s="282"/>
      <c r="W45" s="282"/>
      <c r="X45" s="282"/>
      <c r="Y45" s="282"/>
      <c r="Z45" s="282"/>
    </row>
    <row r="46" spans="1:26" ht="15.75" customHeight="1">
      <c r="A46" s="282"/>
      <c r="B46" s="282"/>
      <c r="C46" s="282"/>
      <c r="D46" s="282"/>
      <c r="E46" s="282"/>
      <c r="F46" s="282"/>
      <c r="G46" s="282"/>
      <c r="H46" s="282"/>
      <c r="I46" s="282"/>
      <c r="J46" s="282"/>
      <c r="K46" s="282"/>
      <c r="L46" s="282"/>
      <c r="M46" s="282"/>
      <c r="N46" s="282"/>
      <c r="O46" s="282"/>
      <c r="P46" s="282"/>
      <c r="Q46" s="282"/>
      <c r="R46" s="282"/>
      <c r="S46" s="282"/>
      <c r="T46" s="282"/>
      <c r="U46" s="282"/>
      <c r="V46" s="282"/>
      <c r="W46" s="282"/>
      <c r="X46" s="282"/>
      <c r="Y46" s="282"/>
      <c r="Z46" s="282"/>
    </row>
    <row r="47" spans="1:26" ht="15.75" customHeight="1">
      <c r="A47" s="282"/>
      <c r="B47" s="282"/>
      <c r="C47" s="282"/>
      <c r="D47" s="282"/>
      <c r="E47" s="282"/>
      <c r="F47" s="282"/>
      <c r="G47" s="282"/>
      <c r="H47" s="282"/>
      <c r="I47" s="282"/>
      <c r="J47" s="282"/>
      <c r="K47" s="282"/>
      <c r="L47" s="282"/>
      <c r="M47" s="282"/>
      <c r="N47" s="282"/>
      <c r="O47" s="282"/>
      <c r="P47" s="282"/>
      <c r="Q47" s="282"/>
      <c r="R47" s="282"/>
      <c r="S47" s="282"/>
      <c r="T47" s="282"/>
      <c r="U47" s="282"/>
      <c r="V47" s="282"/>
      <c r="W47" s="282"/>
      <c r="X47" s="282"/>
      <c r="Y47" s="282"/>
      <c r="Z47" s="282"/>
    </row>
    <row r="48" spans="1:26" ht="15.75" customHeight="1">
      <c r="A48" s="282"/>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row>
    <row r="49" spans="1:26" ht="15.75" customHeight="1">
      <c r="A49" s="282"/>
      <c r="B49" s="282"/>
      <c r="C49" s="282"/>
      <c r="D49" s="282"/>
      <c r="E49" s="282"/>
      <c r="F49" s="282"/>
      <c r="G49" s="282"/>
      <c r="H49" s="282"/>
      <c r="I49" s="282"/>
      <c r="J49" s="282"/>
      <c r="K49" s="282"/>
      <c r="L49" s="282"/>
      <c r="M49" s="282"/>
      <c r="N49" s="282"/>
      <c r="O49" s="282"/>
      <c r="P49" s="282"/>
      <c r="Q49" s="282"/>
      <c r="R49" s="282"/>
      <c r="S49" s="282"/>
      <c r="T49" s="282"/>
      <c r="U49" s="282"/>
      <c r="V49" s="282"/>
      <c r="W49" s="282"/>
      <c r="X49" s="282"/>
      <c r="Y49" s="282"/>
      <c r="Z49" s="282"/>
    </row>
    <row r="50" spans="1:26" ht="15.75" customHeight="1">
      <c r="A50" s="282"/>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row>
    <row r="51" spans="1:26" ht="15.75" customHeight="1">
      <c r="A51" s="282"/>
      <c r="B51" s="282"/>
      <c r="C51" s="282"/>
      <c r="D51" s="282"/>
      <c r="E51" s="282"/>
      <c r="F51" s="282"/>
      <c r="G51" s="282"/>
      <c r="H51" s="282"/>
      <c r="I51" s="282"/>
      <c r="J51" s="282"/>
      <c r="K51" s="282"/>
      <c r="L51" s="282"/>
      <c r="M51" s="282"/>
      <c r="N51" s="282"/>
      <c r="O51" s="282"/>
      <c r="P51" s="282"/>
      <c r="Q51" s="282"/>
      <c r="R51" s="282"/>
      <c r="S51" s="282"/>
      <c r="T51" s="282"/>
      <c r="U51" s="282"/>
      <c r="V51" s="282"/>
      <c r="W51" s="282"/>
      <c r="X51" s="282"/>
      <c r="Y51" s="282"/>
      <c r="Z51" s="282"/>
    </row>
    <row r="52" spans="1:26" ht="15.75" customHeight="1">
      <c r="A52" s="282"/>
      <c r="B52" s="282"/>
      <c r="C52" s="282"/>
      <c r="D52" s="282"/>
      <c r="E52" s="282"/>
      <c r="F52" s="282"/>
      <c r="G52" s="282"/>
      <c r="H52" s="282"/>
      <c r="I52" s="282"/>
      <c r="J52" s="282"/>
      <c r="K52" s="282"/>
      <c r="L52" s="282"/>
      <c r="M52" s="282"/>
      <c r="N52" s="282"/>
      <c r="O52" s="282"/>
      <c r="P52" s="282"/>
      <c r="Q52" s="282"/>
      <c r="R52" s="282"/>
      <c r="S52" s="282"/>
      <c r="T52" s="282"/>
      <c r="U52" s="282"/>
      <c r="V52" s="282"/>
      <c r="W52" s="282"/>
      <c r="X52" s="282"/>
      <c r="Y52" s="282"/>
      <c r="Z52" s="282"/>
    </row>
    <row r="53" spans="1:26" ht="15.75" customHeight="1">
      <c r="A53" s="282"/>
      <c r="B53" s="282"/>
      <c r="C53" s="282"/>
      <c r="D53" s="282"/>
      <c r="E53" s="282"/>
      <c r="F53" s="282"/>
      <c r="G53" s="282"/>
      <c r="H53" s="282"/>
      <c r="I53" s="282"/>
      <c r="J53" s="282"/>
      <c r="K53" s="282"/>
      <c r="L53" s="282"/>
      <c r="M53" s="282"/>
      <c r="N53" s="282"/>
      <c r="O53" s="282"/>
      <c r="P53" s="282"/>
      <c r="Q53" s="282"/>
      <c r="R53" s="282"/>
      <c r="S53" s="282"/>
      <c r="T53" s="282"/>
      <c r="U53" s="282"/>
      <c r="V53" s="282"/>
      <c r="W53" s="282"/>
      <c r="X53" s="282"/>
      <c r="Y53" s="282"/>
      <c r="Z53" s="282"/>
    </row>
    <row r="54" spans="1:26" ht="15.75" customHeight="1">
      <c r="A54" s="282"/>
      <c r="B54" s="282"/>
      <c r="C54" s="282"/>
      <c r="D54" s="282"/>
      <c r="E54" s="282"/>
      <c r="F54" s="282"/>
      <c r="G54" s="282"/>
      <c r="H54" s="282"/>
      <c r="I54" s="282"/>
      <c r="J54" s="282"/>
      <c r="K54" s="282"/>
      <c r="L54" s="282"/>
      <c r="M54" s="282"/>
      <c r="N54" s="282"/>
      <c r="O54" s="282"/>
      <c r="P54" s="282"/>
      <c r="Q54" s="282"/>
      <c r="R54" s="282"/>
      <c r="S54" s="282"/>
      <c r="T54" s="282"/>
      <c r="U54" s="282"/>
      <c r="V54" s="282"/>
      <c r="W54" s="282"/>
      <c r="X54" s="282"/>
      <c r="Y54" s="282"/>
      <c r="Z54" s="282"/>
    </row>
    <row r="55" spans="1:26" ht="15.75" customHeight="1">
      <c r="A55" s="282"/>
      <c r="B55" s="282"/>
      <c r="C55" s="282"/>
      <c r="D55" s="282"/>
      <c r="E55" s="282"/>
      <c r="F55" s="282"/>
      <c r="G55" s="282"/>
      <c r="H55" s="282"/>
      <c r="I55" s="282"/>
      <c r="J55" s="282"/>
      <c r="K55" s="282"/>
      <c r="L55" s="282"/>
      <c r="M55" s="282"/>
      <c r="N55" s="282"/>
      <c r="O55" s="282"/>
      <c r="P55" s="282"/>
      <c r="Q55" s="282"/>
      <c r="R55" s="282"/>
      <c r="S55" s="282"/>
      <c r="T55" s="282"/>
      <c r="U55" s="282"/>
      <c r="V55" s="282"/>
      <c r="W55" s="282"/>
      <c r="X55" s="282"/>
      <c r="Y55" s="282"/>
      <c r="Z55" s="282"/>
    </row>
    <row r="56" spans="1:26" ht="15.75" customHeight="1">
      <c r="A56" s="282"/>
      <c r="B56" s="282"/>
      <c r="C56" s="282"/>
      <c r="D56" s="282"/>
      <c r="E56" s="282"/>
      <c r="F56" s="282"/>
      <c r="G56" s="282"/>
      <c r="H56" s="282"/>
      <c r="I56" s="282"/>
      <c r="J56" s="282"/>
      <c r="K56" s="282"/>
      <c r="L56" s="282"/>
      <c r="M56" s="282"/>
      <c r="N56" s="282"/>
      <c r="O56" s="282"/>
      <c r="P56" s="282"/>
      <c r="Q56" s="282"/>
      <c r="R56" s="282"/>
      <c r="S56" s="282"/>
      <c r="T56" s="282"/>
      <c r="U56" s="282"/>
      <c r="V56" s="282"/>
      <c r="W56" s="282"/>
      <c r="X56" s="282"/>
      <c r="Y56" s="282"/>
      <c r="Z56" s="282"/>
    </row>
    <row r="57" spans="1:26" ht="15.75" customHeight="1">
      <c r="A57" s="282"/>
      <c r="B57" s="282"/>
      <c r="C57" s="282"/>
      <c r="D57" s="282"/>
      <c r="E57" s="282"/>
      <c r="F57" s="282"/>
      <c r="G57" s="282"/>
      <c r="H57" s="282"/>
      <c r="I57" s="282"/>
      <c r="J57" s="282"/>
      <c r="K57" s="282"/>
      <c r="L57" s="282"/>
      <c r="M57" s="282"/>
      <c r="N57" s="282"/>
      <c r="O57" s="282"/>
      <c r="P57" s="282"/>
      <c r="Q57" s="282"/>
      <c r="R57" s="282"/>
      <c r="S57" s="282"/>
      <c r="T57" s="282"/>
      <c r="U57" s="282"/>
      <c r="V57" s="282"/>
      <c r="W57" s="282"/>
      <c r="X57" s="282"/>
      <c r="Y57" s="282"/>
      <c r="Z57" s="282"/>
    </row>
    <row r="58" spans="1:26" ht="15.75" customHeight="1">
      <c r="A58" s="282"/>
      <c r="B58" s="282"/>
      <c r="C58" s="282"/>
      <c r="D58" s="282"/>
      <c r="E58" s="282"/>
      <c r="F58" s="282"/>
      <c r="G58" s="282"/>
      <c r="H58" s="282"/>
      <c r="I58" s="282"/>
      <c r="J58" s="282"/>
      <c r="K58" s="282"/>
      <c r="L58" s="282"/>
      <c r="M58" s="282"/>
      <c r="N58" s="282"/>
      <c r="O58" s="282"/>
      <c r="P58" s="282"/>
      <c r="Q58" s="282"/>
      <c r="R58" s="282"/>
      <c r="S58" s="282"/>
      <c r="T58" s="282"/>
      <c r="U58" s="282"/>
      <c r="V58" s="282"/>
      <c r="W58" s="282"/>
      <c r="X58" s="282"/>
      <c r="Y58" s="282"/>
      <c r="Z58" s="282"/>
    </row>
    <row r="59" spans="1:26" ht="15.75" customHeight="1">
      <c r="A59" s="282"/>
      <c r="B59" s="282"/>
      <c r="C59" s="282"/>
      <c r="D59" s="282"/>
      <c r="E59" s="282"/>
      <c r="F59" s="282"/>
      <c r="G59" s="282"/>
      <c r="H59" s="282"/>
      <c r="I59" s="282"/>
      <c r="J59" s="282"/>
      <c r="K59" s="282"/>
      <c r="L59" s="282"/>
      <c r="M59" s="282"/>
      <c r="N59" s="282"/>
      <c r="O59" s="282"/>
      <c r="P59" s="282"/>
      <c r="Q59" s="282"/>
      <c r="R59" s="282"/>
      <c r="S59" s="282"/>
      <c r="T59" s="282"/>
      <c r="U59" s="282"/>
      <c r="V59" s="282"/>
      <c r="W59" s="282"/>
      <c r="X59" s="282"/>
      <c r="Y59" s="282"/>
      <c r="Z59" s="282"/>
    </row>
    <row r="60" spans="1:26" ht="15.75" customHeight="1">
      <c r="A60" s="282"/>
      <c r="B60" s="282"/>
      <c r="C60" s="282"/>
      <c r="D60" s="282"/>
      <c r="E60" s="282"/>
      <c r="F60" s="282"/>
      <c r="G60" s="282"/>
      <c r="H60" s="282"/>
      <c r="I60" s="282"/>
      <c r="J60" s="282"/>
      <c r="K60" s="282"/>
      <c r="L60" s="282"/>
      <c r="M60" s="282"/>
      <c r="N60" s="282"/>
      <c r="O60" s="282"/>
      <c r="P60" s="282"/>
      <c r="Q60" s="282"/>
      <c r="R60" s="282"/>
      <c r="S60" s="282"/>
      <c r="T60" s="282"/>
      <c r="U60" s="282"/>
      <c r="V60" s="282"/>
      <c r="W60" s="282"/>
      <c r="X60" s="282"/>
      <c r="Y60" s="282"/>
      <c r="Z60" s="282"/>
    </row>
    <row r="61" spans="1:26" ht="15.75" customHeight="1">
      <c r="A61" s="282"/>
      <c r="B61" s="282"/>
      <c r="C61" s="282"/>
      <c r="D61" s="282"/>
      <c r="E61" s="282"/>
      <c r="F61" s="282"/>
      <c r="G61" s="282"/>
      <c r="H61" s="282"/>
      <c r="I61" s="282"/>
      <c r="J61" s="282"/>
      <c r="K61" s="282"/>
      <c r="L61" s="282"/>
      <c r="M61" s="282"/>
      <c r="N61" s="282"/>
      <c r="O61" s="282"/>
      <c r="P61" s="282"/>
      <c r="Q61" s="282"/>
      <c r="R61" s="282"/>
      <c r="S61" s="282"/>
      <c r="T61" s="282"/>
      <c r="U61" s="282"/>
      <c r="V61" s="282"/>
      <c r="W61" s="282"/>
      <c r="X61" s="282"/>
      <c r="Y61" s="282"/>
      <c r="Z61" s="282"/>
    </row>
    <row r="62" spans="1:26" ht="15.75" customHeight="1">
      <c r="A62" s="282"/>
      <c r="B62" s="282"/>
      <c r="C62" s="282"/>
      <c r="D62" s="282"/>
      <c r="E62" s="282"/>
      <c r="F62" s="282"/>
      <c r="G62" s="282"/>
      <c r="H62" s="282"/>
      <c r="I62" s="282"/>
      <c r="J62" s="282"/>
      <c r="K62" s="282"/>
      <c r="L62" s="282"/>
      <c r="M62" s="282"/>
      <c r="N62" s="282"/>
      <c r="O62" s="282"/>
      <c r="P62" s="282"/>
      <c r="Q62" s="282"/>
      <c r="R62" s="282"/>
      <c r="S62" s="282"/>
      <c r="T62" s="282"/>
      <c r="U62" s="282"/>
      <c r="V62" s="282"/>
      <c r="W62" s="282"/>
      <c r="X62" s="282"/>
      <c r="Y62" s="282"/>
      <c r="Z62" s="282"/>
    </row>
    <row r="63" spans="1:26" ht="15.75" customHeight="1">
      <c r="A63" s="282"/>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row>
    <row r="64" spans="1:26" ht="15.75" customHeight="1">
      <c r="A64" s="282"/>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row>
    <row r="65" spans="1:26" ht="15.75" customHeight="1">
      <c r="A65" s="282"/>
      <c r="B65" s="282"/>
      <c r="C65" s="282"/>
      <c r="D65" s="282"/>
      <c r="E65" s="282"/>
      <c r="F65" s="282"/>
      <c r="G65" s="282"/>
      <c r="H65" s="282"/>
      <c r="I65" s="282"/>
      <c r="J65" s="282"/>
      <c r="K65" s="282"/>
      <c r="L65" s="282"/>
      <c r="M65" s="282"/>
      <c r="N65" s="282"/>
      <c r="O65" s="282"/>
      <c r="P65" s="282"/>
      <c r="Q65" s="282"/>
      <c r="R65" s="282"/>
      <c r="S65" s="282"/>
      <c r="T65" s="282"/>
      <c r="U65" s="282"/>
      <c r="V65" s="282"/>
      <c r="W65" s="282"/>
      <c r="X65" s="282"/>
      <c r="Y65" s="282"/>
      <c r="Z65" s="282"/>
    </row>
    <row r="66" spans="1:26" ht="15.75" customHeight="1">
      <c r="A66" s="282"/>
      <c r="B66" s="282"/>
      <c r="C66" s="282"/>
      <c r="D66" s="282"/>
      <c r="E66" s="282"/>
      <c r="F66" s="282"/>
      <c r="G66" s="282"/>
      <c r="H66" s="282"/>
      <c r="I66" s="282"/>
      <c r="J66" s="282"/>
      <c r="K66" s="282"/>
      <c r="L66" s="282"/>
      <c r="M66" s="282"/>
      <c r="N66" s="282"/>
      <c r="O66" s="282"/>
      <c r="P66" s="282"/>
      <c r="Q66" s="282"/>
      <c r="R66" s="282"/>
      <c r="S66" s="282"/>
      <c r="T66" s="282"/>
      <c r="U66" s="282"/>
      <c r="V66" s="282"/>
      <c r="W66" s="282"/>
      <c r="X66" s="282"/>
      <c r="Y66" s="282"/>
      <c r="Z66" s="282"/>
    </row>
    <row r="67" spans="1:26" ht="15.75" customHeight="1">
      <c r="A67" s="282"/>
      <c r="B67" s="282"/>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row>
    <row r="68" spans="1:26" ht="15.75" customHeight="1">
      <c r="A68" s="282"/>
      <c r="B68" s="282"/>
      <c r="C68" s="282"/>
      <c r="D68" s="282"/>
      <c r="E68" s="282"/>
      <c r="F68" s="282"/>
      <c r="G68" s="282"/>
      <c r="H68" s="282"/>
      <c r="I68" s="282"/>
      <c r="J68" s="282"/>
      <c r="K68" s="282"/>
      <c r="L68" s="282"/>
      <c r="M68" s="282"/>
      <c r="N68" s="282"/>
      <c r="O68" s="282"/>
      <c r="P68" s="282"/>
      <c r="Q68" s="282"/>
      <c r="R68" s="282"/>
      <c r="S68" s="282"/>
      <c r="T68" s="282"/>
      <c r="U68" s="282"/>
      <c r="V68" s="282"/>
      <c r="W68" s="282"/>
      <c r="X68" s="282"/>
      <c r="Y68" s="282"/>
      <c r="Z68" s="282"/>
    </row>
    <row r="69" spans="1:26" ht="15.75" customHeight="1">
      <c r="A69" s="282"/>
      <c r="B69" s="282"/>
      <c r="C69" s="282"/>
      <c r="D69" s="282"/>
      <c r="E69" s="282"/>
      <c r="F69" s="282"/>
      <c r="G69" s="282"/>
      <c r="H69" s="282"/>
      <c r="I69" s="282"/>
      <c r="J69" s="282"/>
      <c r="K69" s="282"/>
      <c r="L69" s="282"/>
      <c r="M69" s="282"/>
      <c r="N69" s="282"/>
      <c r="O69" s="282"/>
      <c r="P69" s="282"/>
      <c r="Q69" s="282"/>
      <c r="R69" s="282"/>
      <c r="S69" s="282"/>
      <c r="T69" s="282"/>
      <c r="U69" s="282"/>
      <c r="V69" s="282"/>
      <c r="W69" s="282"/>
      <c r="X69" s="282"/>
      <c r="Y69" s="282"/>
      <c r="Z69" s="282"/>
    </row>
    <row r="70" spans="1:26" ht="15.75" customHeight="1">
      <c r="A70" s="282"/>
      <c r="B70" s="282"/>
      <c r="C70" s="282"/>
      <c r="D70" s="282"/>
      <c r="E70" s="282"/>
      <c r="F70" s="282"/>
      <c r="G70" s="282"/>
      <c r="H70" s="282"/>
      <c r="I70" s="282"/>
      <c r="J70" s="282"/>
      <c r="K70" s="282"/>
      <c r="L70" s="282"/>
      <c r="M70" s="282"/>
      <c r="N70" s="282"/>
      <c r="O70" s="282"/>
      <c r="P70" s="282"/>
      <c r="Q70" s="282"/>
      <c r="R70" s="282"/>
      <c r="S70" s="282"/>
      <c r="T70" s="282"/>
      <c r="U70" s="282"/>
      <c r="V70" s="282"/>
      <c r="W70" s="282"/>
      <c r="X70" s="282"/>
      <c r="Y70" s="282"/>
      <c r="Z70" s="282"/>
    </row>
    <row r="71" spans="1:26" ht="15.75" customHeight="1">
      <c r="A71" s="282"/>
      <c r="B71" s="282"/>
      <c r="C71" s="282"/>
      <c r="D71" s="282"/>
      <c r="E71" s="282"/>
      <c r="F71" s="282"/>
      <c r="G71" s="282"/>
      <c r="H71" s="282"/>
      <c r="I71" s="282"/>
      <c r="J71" s="282"/>
      <c r="K71" s="282"/>
      <c r="L71" s="282"/>
      <c r="M71" s="282"/>
      <c r="N71" s="282"/>
      <c r="O71" s="282"/>
      <c r="P71" s="282"/>
      <c r="Q71" s="282"/>
      <c r="R71" s="282"/>
      <c r="S71" s="282"/>
      <c r="T71" s="282"/>
      <c r="U71" s="282"/>
      <c r="V71" s="282"/>
      <c r="W71" s="282"/>
      <c r="X71" s="282"/>
      <c r="Y71" s="282"/>
      <c r="Z71" s="282"/>
    </row>
    <row r="72" spans="1:26" ht="15.75" customHeight="1">
      <c r="A72" s="282"/>
      <c r="B72" s="282"/>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2"/>
    </row>
    <row r="73" spans="1:26" ht="15.75" customHeight="1">
      <c r="A73" s="282"/>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row>
    <row r="74" spans="1:26" ht="15.75" customHeight="1">
      <c r="A74" s="282"/>
      <c r="B74" s="282"/>
      <c r="C74" s="282"/>
      <c r="D74" s="282"/>
      <c r="E74" s="282"/>
      <c r="F74" s="282"/>
      <c r="G74" s="282"/>
      <c r="H74" s="282"/>
      <c r="I74" s="282"/>
      <c r="J74" s="282"/>
      <c r="K74" s="282"/>
      <c r="L74" s="282"/>
      <c r="M74" s="282"/>
      <c r="N74" s="282"/>
      <c r="O74" s="282"/>
      <c r="P74" s="282"/>
      <c r="Q74" s="282"/>
      <c r="R74" s="282"/>
      <c r="S74" s="282"/>
      <c r="T74" s="282"/>
      <c r="U74" s="282"/>
      <c r="V74" s="282"/>
      <c r="W74" s="282"/>
      <c r="X74" s="282"/>
      <c r="Y74" s="282"/>
      <c r="Z74" s="282"/>
    </row>
    <row r="75" spans="1:26" ht="15.75" customHeight="1">
      <c r="A75" s="282"/>
      <c r="B75" s="282"/>
      <c r="C75" s="282"/>
      <c r="D75" s="282"/>
      <c r="E75" s="282"/>
      <c r="F75" s="282"/>
      <c r="G75" s="282"/>
      <c r="H75" s="282"/>
      <c r="I75" s="282"/>
      <c r="J75" s="282"/>
      <c r="K75" s="282"/>
      <c r="L75" s="282"/>
      <c r="M75" s="282"/>
      <c r="N75" s="282"/>
      <c r="O75" s="282"/>
      <c r="P75" s="282"/>
      <c r="Q75" s="282"/>
      <c r="R75" s="282"/>
      <c r="S75" s="282"/>
      <c r="T75" s="282"/>
      <c r="U75" s="282"/>
      <c r="V75" s="282"/>
      <c r="W75" s="282"/>
      <c r="X75" s="282"/>
      <c r="Y75" s="282"/>
      <c r="Z75" s="282"/>
    </row>
    <row r="76" spans="1:26" ht="15.75" customHeight="1">
      <c r="A76" s="282"/>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row>
    <row r="77" spans="1:26" ht="15.75" customHeight="1">
      <c r="A77" s="282"/>
      <c r="B77" s="282"/>
      <c r="C77" s="282"/>
      <c r="D77" s="282"/>
      <c r="E77" s="282"/>
      <c r="F77" s="282"/>
      <c r="G77" s="282"/>
      <c r="H77" s="282"/>
      <c r="I77" s="282"/>
      <c r="J77" s="282"/>
      <c r="K77" s="282"/>
      <c r="L77" s="282"/>
      <c r="M77" s="282"/>
      <c r="N77" s="282"/>
      <c r="O77" s="282"/>
      <c r="P77" s="282"/>
      <c r="Q77" s="282"/>
      <c r="R77" s="282"/>
      <c r="S77" s="282"/>
      <c r="T77" s="282"/>
      <c r="U77" s="282"/>
      <c r="V77" s="282"/>
      <c r="W77" s="282"/>
      <c r="X77" s="282"/>
      <c r="Y77" s="282"/>
      <c r="Z77" s="282"/>
    </row>
    <row r="78" spans="1:26" ht="15.75" customHeight="1">
      <c r="A78" s="282"/>
      <c r="B78" s="282"/>
      <c r="C78" s="282"/>
      <c r="D78" s="282"/>
      <c r="E78" s="282"/>
      <c r="F78" s="282"/>
      <c r="G78" s="282"/>
      <c r="H78" s="282"/>
      <c r="I78" s="282"/>
      <c r="J78" s="282"/>
      <c r="K78" s="282"/>
      <c r="L78" s="282"/>
      <c r="M78" s="282"/>
      <c r="N78" s="282"/>
      <c r="O78" s="282"/>
      <c r="P78" s="282"/>
      <c r="Q78" s="282"/>
      <c r="R78" s="282"/>
      <c r="S78" s="282"/>
      <c r="T78" s="282"/>
      <c r="U78" s="282"/>
      <c r="V78" s="282"/>
      <c r="W78" s="282"/>
      <c r="X78" s="282"/>
      <c r="Y78" s="282"/>
      <c r="Z78" s="282"/>
    </row>
    <row r="79" spans="1:26" ht="15.75" customHeight="1">
      <c r="A79" s="282"/>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row>
    <row r="80" spans="1:26" ht="15.75" customHeight="1">
      <c r="A80" s="282"/>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row>
    <row r="81" spans="1:26" ht="15.75" customHeight="1">
      <c r="A81" s="282"/>
      <c r="B81" s="282"/>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row>
    <row r="82" spans="1:26" ht="15.75" customHeight="1">
      <c r="A82" s="282"/>
      <c r="B82" s="282"/>
      <c r="C82" s="282"/>
      <c r="D82" s="282"/>
      <c r="E82" s="282"/>
      <c r="F82" s="282"/>
      <c r="G82" s="282"/>
      <c r="H82" s="282"/>
      <c r="I82" s="282"/>
      <c r="J82" s="282"/>
      <c r="K82" s="282"/>
      <c r="L82" s="282"/>
      <c r="M82" s="282"/>
      <c r="N82" s="282"/>
      <c r="O82" s="282"/>
      <c r="P82" s="282"/>
      <c r="Q82" s="282"/>
      <c r="R82" s="282"/>
      <c r="S82" s="282"/>
      <c r="T82" s="282"/>
      <c r="U82" s="282"/>
      <c r="V82" s="282"/>
      <c r="W82" s="282"/>
      <c r="X82" s="282"/>
      <c r="Y82" s="282"/>
      <c r="Z82" s="282"/>
    </row>
    <row r="83" spans="1:26" ht="15.75" customHeight="1">
      <c r="A83" s="282"/>
      <c r="B83" s="282"/>
      <c r="C83" s="282"/>
      <c r="D83" s="282"/>
      <c r="E83" s="282"/>
      <c r="F83" s="282"/>
      <c r="G83" s="282"/>
      <c r="H83" s="282"/>
      <c r="I83" s="282"/>
      <c r="J83" s="282"/>
      <c r="K83" s="282"/>
      <c r="L83" s="282"/>
      <c r="M83" s="282"/>
      <c r="N83" s="282"/>
      <c r="O83" s="282"/>
      <c r="P83" s="282"/>
      <c r="Q83" s="282"/>
      <c r="R83" s="282"/>
      <c r="S83" s="282"/>
      <c r="T83" s="282"/>
      <c r="U83" s="282"/>
      <c r="V83" s="282"/>
      <c r="W83" s="282"/>
      <c r="X83" s="282"/>
      <c r="Y83" s="282"/>
      <c r="Z83" s="282"/>
    </row>
    <row r="84" spans="1:26" ht="15.75" customHeight="1">
      <c r="A84" s="282"/>
      <c r="B84" s="282"/>
      <c r="C84" s="282"/>
      <c r="D84" s="282"/>
      <c r="E84" s="282"/>
      <c r="F84" s="282"/>
      <c r="G84" s="282"/>
      <c r="H84" s="282"/>
      <c r="I84" s="282"/>
      <c r="J84" s="282"/>
      <c r="K84" s="282"/>
      <c r="L84" s="282"/>
      <c r="M84" s="282"/>
      <c r="N84" s="282"/>
      <c r="O84" s="282"/>
      <c r="P84" s="282"/>
      <c r="Q84" s="282"/>
      <c r="R84" s="282"/>
      <c r="S84" s="282"/>
      <c r="T84" s="282"/>
      <c r="U84" s="282"/>
      <c r="V84" s="282"/>
      <c r="W84" s="282"/>
      <c r="X84" s="282"/>
      <c r="Y84" s="282"/>
      <c r="Z84" s="282"/>
    </row>
    <row r="85" spans="1:26" ht="15.75" customHeight="1">
      <c r="A85" s="282"/>
      <c r="B85" s="282"/>
      <c r="C85" s="282"/>
      <c r="D85" s="282"/>
      <c r="E85" s="282"/>
      <c r="F85" s="282"/>
      <c r="G85" s="282"/>
      <c r="H85" s="282"/>
      <c r="I85" s="282"/>
      <c r="J85" s="282"/>
      <c r="K85" s="282"/>
      <c r="L85" s="282"/>
      <c r="M85" s="282"/>
      <c r="N85" s="282"/>
      <c r="O85" s="282"/>
      <c r="P85" s="282"/>
      <c r="Q85" s="282"/>
      <c r="R85" s="282"/>
      <c r="S85" s="282"/>
      <c r="T85" s="282"/>
      <c r="U85" s="282"/>
      <c r="V85" s="282"/>
      <c r="W85" s="282"/>
      <c r="X85" s="282"/>
      <c r="Y85" s="282"/>
      <c r="Z85" s="282"/>
    </row>
    <row r="86" spans="1:26" ht="15.75" customHeight="1">
      <c r="A86" s="282"/>
      <c r="B86" s="282"/>
      <c r="C86" s="282"/>
      <c r="D86" s="282"/>
      <c r="E86" s="282"/>
      <c r="F86" s="282"/>
      <c r="G86" s="282"/>
      <c r="H86" s="282"/>
      <c r="I86" s="282"/>
      <c r="J86" s="282"/>
      <c r="K86" s="282"/>
      <c r="L86" s="282"/>
      <c r="M86" s="282"/>
      <c r="N86" s="282"/>
      <c r="O86" s="282"/>
      <c r="P86" s="282"/>
      <c r="Q86" s="282"/>
      <c r="R86" s="282"/>
      <c r="S86" s="282"/>
      <c r="T86" s="282"/>
      <c r="U86" s="282"/>
      <c r="V86" s="282"/>
      <c r="W86" s="282"/>
      <c r="X86" s="282"/>
      <c r="Y86" s="282"/>
      <c r="Z86" s="282"/>
    </row>
    <row r="87" spans="1:26" ht="15.75" customHeight="1">
      <c r="A87" s="282"/>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row>
    <row r="88" spans="1:26" ht="15.75" customHeight="1">
      <c r="A88" s="282"/>
      <c r="B88" s="282"/>
      <c r="C88" s="282"/>
      <c r="D88" s="282"/>
      <c r="E88" s="282"/>
      <c r="F88" s="282"/>
      <c r="G88" s="282"/>
      <c r="H88" s="282"/>
      <c r="I88" s="282"/>
      <c r="J88" s="282"/>
      <c r="K88" s="282"/>
      <c r="L88" s="282"/>
      <c r="M88" s="282"/>
      <c r="N88" s="282"/>
      <c r="O88" s="282"/>
      <c r="P88" s="282"/>
      <c r="Q88" s="282"/>
      <c r="R88" s="282"/>
      <c r="S88" s="282"/>
      <c r="T88" s="282"/>
      <c r="U88" s="282"/>
      <c r="V88" s="282"/>
      <c r="W88" s="282"/>
      <c r="X88" s="282"/>
      <c r="Y88" s="282"/>
      <c r="Z88" s="282"/>
    </row>
    <row r="89" spans="1:26" ht="15.75" customHeight="1">
      <c r="A89" s="282"/>
      <c r="B89" s="282"/>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row>
    <row r="90" spans="1:26" ht="15.75" customHeight="1">
      <c r="A90" s="282"/>
      <c r="B90" s="282"/>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row>
    <row r="91" spans="1:26" ht="15.75" customHeight="1">
      <c r="A91" s="282"/>
      <c r="B91" s="282"/>
      <c r="C91" s="282"/>
      <c r="D91" s="282"/>
      <c r="E91" s="282"/>
      <c r="F91" s="282"/>
      <c r="G91" s="282"/>
      <c r="H91" s="282"/>
      <c r="I91" s="282"/>
      <c r="J91" s="282"/>
      <c r="K91" s="282"/>
      <c r="L91" s="282"/>
      <c r="M91" s="282"/>
      <c r="N91" s="282"/>
      <c r="O91" s="282"/>
      <c r="P91" s="282"/>
      <c r="Q91" s="282"/>
      <c r="R91" s="282"/>
      <c r="S91" s="282"/>
      <c r="T91" s="282"/>
      <c r="U91" s="282"/>
      <c r="V91" s="282"/>
      <c r="W91" s="282"/>
      <c r="X91" s="282"/>
      <c r="Y91" s="282"/>
      <c r="Z91" s="282"/>
    </row>
    <row r="92" spans="1:26" ht="15.75" customHeight="1">
      <c r="A92" s="282"/>
      <c r="B92" s="282"/>
      <c r="C92" s="282"/>
      <c r="D92" s="282"/>
      <c r="E92" s="282"/>
      <c r="F92" s="282"/>
      <c r="G92" s="282"/>
      <c r="H92" s="282"/>
      <c r="I92" s="282"/>
      <c r="J92" s="282"/>
      <c r="K92" s="282"/>
      <c r="L92" s="282"/>
      <c r="M92" s="282"/>
      <c r="N92" s="282"/>
      <c r="O92" s="282"/>
      <c r="P92" s="282"/>
      <c r="Q92" s="282"/>
      <c r="R92" s="282"/>
      <c r="S92" s="282"/>
      <c r="T92" s="282"/>
      <c r="U92" s="282"/>
      <c r="V92" s="282"/>
      <c r="W92" s="282"/>
      <c r="X92" s="282"/>
      <c r="Y92" s="282"/>
      <c r="Z92" s="282"/>
    </row>
    <row r="93" spans="1:26" ht="15.75" customHeight="1">
      <c r="A93" s="282"/>
      <c r="B93" s="282"/>
      <c r="C93" s="282"/>
      <c r="D93" s="282"/>
      <c r="E93" s="282"/>
      <c r="F93" s="282"/>
      <c r="G93" s="282"/>
      <c r="H93" s="282"/>
      <c r="I93" s="282"/>
      <c r="J93" s="282"/>
      <c r="K93" s="282"/>
      <c r="L93" s="282"/>
      <c r="M93" s="282"/>
      <c r="N93" s="282"/>
      <c r="O93" s="282"/>
      <c r="P93" s="282"/>
      <c r="Q93" s="282"/>
      <c r="R93" s="282"/>
      <c r="S93" s="282"/>
      <c r="T93" s="282"/>
      <c r="U93" s="282"/>
      <c r="V93" s="282"/>
      <c r="W93" s="282"/>
      <c r="X93" s="282"/>
      <c r="Y93" s="282"/>
      <c r="Z93" s="282"/>
    </row>
    <row r="94" spans="1:26" ht="15.75" customHeight="1">
      <c r="A94" s="282"/>
      <c r="B94" s="282"/>
      <c r="C94" s="282"/>
      <c r="D94" s="282"/>
      <c r="E94" s="282"/>
      <c r="F94" s="282"/>
      <c r="G94" s="282"/>
      <c r="H94" s="282"/>
      <c r="I94" s="282"/>
      <c r="J94" s="282"/>
      <c r="K94" s="282"/>
      <c r="L94" s="282"/>
      <c r="M94" s="282"/>
      <c r="N94" s="282"/>
      <c r="O94" s="282"/>
      <c r="P94" s="282"/>
      <c r="Q94" s="282"/>
      <c r="R94" s="282"/>
      <c r="S94" s="282"/>
      <c r="T94" s="282"/>
      <c r="U94" s="282"/>
      <c r="V94" s="282"/>
      <c r="W94" s="282"/>
      <c r="X94" s="282"/>
      <c r="Y94" s="282"/>
      <c r="Z94" s="282"/>
    </row>
    <row r="95" spans="1:26" ht="15.75" customHeight="1">
      <c r="A95" s="282"/>
      <c r="B95" s="282"/>
      <c r="C95" s="282"/>
      <c r="D95" s="282"/>
      <c r="E95" s="282"/>
      <c r="F95" s="282"/>
      <c r="G95" s="282"/>
      <c r="H95" s="282"/>
      <c r="I95" s="282"/>
      <c r="J95" s="282"/>
      <c r="K95" s="282"/>
      <c r="L95" s="282"/>
      <c r="M95" s="282"/>
      <c r="N95" s="282"/>
      <c r="O95" s="282"/>
      <c r="P95" s="282"/>
      <c r="Q95" s="282"/>
      <c r="R95" s="282"/>
      <c r="S95" s="282"/>
      <c r="T95" s="282"/>
      <c r="U95" s="282"/>
      <c r="V95" s="282"/>
      <c r="W95" s="282"/>
      <c r="X95" s="282"/>
      <c r="Y95" s="282"/>
      <c r="Z95" s="282"/>
    </row>
    <row r="96" spans="1:26" ht="15.75" customHeight="1">
      <c r="A96" s="282"/>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row>
    <row r="97" spans="1:26" ht="15.75" customHeight="1">
      <c r="A97" s="282"/>
      <c r="B97" s="282"/>
      <c r="C97" s="282"/>
      <c r="D97" s="282"/>
      <c r="E97" s="282"/>
      <c r="F97" s="282"/>
      <c r="G97" s="282"/>
      <c r="H97" s="282"/>
      <c r="I97" s="282"/>
      <c r="J97" s="282"/>
      <c r="K97" s="282"/>
      <c r="L97" s="282"/>
      <c r="M97" s="282"/>
      <c r="N97" s="282"/>
      <c r="O97" s="282"/>
      <c r="P97" s="282"/>
      <c r="Q97" s="282"/>
      <c r="R97" s="282"/>
      <c r="S97" s="282"/>
      <c r="T97" s="282"/>
      <c r="U97" s="282"/>
      <c r="V97" s="282"/>
      <c r="W97" s="282"/>
      <c r="X97" s="282"/>
      <c r="Y97" s="282"/>
      <c r="Z97" s="282"/>
    </row>
    <row r="98" spans="1:26" ht="15.75" customHeight="1">
      <c r="A98" s="282"/>
      <c r="B98" s="282"/>
      <c r="C98" s="282"/>
      <c r="D98" s="282"/>
      <c r="E98" s="282"/>
      <c r="F98" s="282"/>
      <c r="G98" s="282"/>
      <c r="H98" s="282"/>
      <c r="I98" s="282"/>
      <c r="J98" s="282"/>
      <c r="K98" s="282"/>
      <c r="L98" s="282"/>
      <c r="M98" s="282"/>
      <c r="N98" s="282"/>
      <c r="O98" s="282"/>
      <c r="P98" s="282"/>
      <c r="Q98" s="282"/>
      <c r="R98" s="282"/>
      <c r="S98" s="282"/>
      <c r="T98" s="282"/>
      <c r="U98" s="282"/>
      <c r="V98" s="282"/>
      <c r="W98" s="282"/>
      <c r="X98" s="282"/>
      <c r="Y98" s="282"/>
      <c r="Z98" s="282"/>
    </row>
    <row r="99" spans="1:26" ht="15.75" customHeight="1">
      <c r="A99" s="282"/>
      <c r="B99" s="282"/>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row>
    <row r="100" spans="1:26" ht="15.75" customHeight="1">
      <c r="A100" s="282"/>
      <c r="B100" s="282"/>
      <c r="C100" s="282"/>
      <c r="D100" s="282"/>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2"/>
    </row>
    <row r="101" spans="1:26" ht="15.75" customHeight="1">
      <c r="A101" s="282"/>
      <c r="B101" s="282"/>
      <c r="C101" s="282"/>
      <c r="D101" s="282"/>
      <c r="E101" s="282"/>
      <c r="F101" s="282"/>
      <c r="G101" s="282"/>
      <c r="H101" s="282"/>
      <c r="I101" s="282"/>
      <c r="J101" s="282"/>
      <c r="K101" s="282"/>
      <c r="L101" s="282"/>
      <c r="M101" s="282"/>
      <c r="N101" s="282"/>
      <c r="O101" s="282"/>
      <c r="P101" s="282"/>
      <c r="Q101" s="282"/>
      <c r="R101" s="282"/>
      <c r="S101" s="282"/>
      <c r="T101" s="282"/>
      <c r="U101" s="282"/>
      <c r="V101" s="282"/>
      <c r="W101" s="282"/>
      <c r="X101" s="282"/>
      <c r="Y101" s="282"/>
      <c r="Z101" s="282"/>
    </row>
    <row r="102" spans="1:26" ht="15.75" customHeight="1">
      <c r="A102" s="282"/>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row>
    <row r="103" spans="1:26" ht="15.75" customHeight="1">
      <c r="A103" s="282"/>
      <c r="B103" s="282"/>
      <c r="C103" s="282"/>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2"/>
    </row>
    <row r="104" spans="1:26" ht="15.75" customHeight="1">
      <c r="A104" s="282"/>
      <c r="B104" s="282"/>
      <c r="C104" s="282"/>
      <c r="D104" s="282"/>
      <c r="E104" s="282"/>
      <c r="F104" s="282"/>
      <c r="G104" s="282"/>
      <c r="H104" s="282"/>
      <c r="I104" s="282"/>
      <c r="J104" s="282"/>
      <c r="K104" s="282"/>
      <c r="L104" s="282"/>
      <c r="M104" s="282"/>
      <c r="N104" s="282"/>
      <c r="O104" s="282"/>
      <c r="P104" s="282"/>
      <c r="Q104" s="282"/>
      <c r="R104" s="282"/>
      <c r="S104" s="282"/>
      <c r="T104" s="282"/>
      <c r="U104" s="282"/>
      <c r="V104" s="282"/>
      <c r="W104" s="282"/>
      <c r="X104" s="282"/>
      <c r="Y104" s="282"/>
      <c r="Z104" s="282"/>
    </row>
    <row r="105" spans="1:26" ht="15.75" customHeight="1">
      <c r="A105" s="282"/>
      <c r="B105" s="282"/>
      <c r="C105" s="282"/>
      <c r="D105" s="282"/>
      <c r="E105" s="282"/>
      <c r="F105" s="282"/>
      <c r="G105" s="282"/>
      <c r="H105" s="282"/>
      <c r="I105" s="282"/>
      <c r="J105" s="282"/>
      <c r="K105" s="282"/>
      <c r="L105" s="282"/>
      <c r="M105" s="282"/>
      <c r="N105" s="282"/>
      <c r="O105" s="282"/>
      <c r="P105" s="282"/>
      <c r="Q105" s="282"/>
      <c r="R105" s="282"/>
      <c r="S105" s="282"/>
      <c r="T105" s="282"/>
      <c r="U105" s="282"/>
      <c r="V105" s="282"/>
      <c r="W105" s="282"/>
      <c r="X105" s="282"/>
      <c r="Y105" s="282"/>
      <c r="Z105" s="282"/>
    </row>
    <row r="106" spans="1:26" ht="15.75" customHeight="1">
      <c r="A106" s="282"/>
      <c r="B106" s="282"/>
      <c r="C106" s="282"/>
      <c r="D106" s="282"/>
      <c r="E106" s="282"/>
      <c r="F106" s="282"/>
      <c r="G106" s="282"/>
      <c r="H106" s="282"/>
      <c r="I106" s="282"/>
      <c r="J106" s="282"/>
      <c r="K106" s="282"/>
      <c r="L106" s="282"/>
      <c r="M106" s="282"/>
      <c r="N106" s="282"/>
      <c r="O106" s="282"/>
      <c r="P106" s="282"/>
      <c r="Q106" s="282"/>
      <c r="R106" s="282"/>
      <c r="S106" s="282"/>
      <c r="T106" s="282"/>
      <c r="U106" s="282"/>
      <c r="V106" s="282"/>
      <c r="W106" s="282"/>
      <c r="X106" s="282"/>
      <c r="Y106" s="282"/>
      <c r="Z106" s="282"/>
    </row>
    <row r="107" spans="1:26" ht="15.75" customHeight="1">
      <c r="A107" s="282"/>
      <c r="B107" s="282"/>
      <c r="C107" s="282"/>
      <c r="D107" s="282"/>
      <c r="E107" s="282"/>
      <c r="F107" s="282"/>
      <c r="G107" s="282"/>
      <c r="H107" s="282"/>
      <c r="I107" s="282"/>
      <c r="J107" s="282"/>
      <c r="K107" s="282"/>
      <c r="L107" s="282"/>
      <c r="M107" s="282"/>
      <c r="N107" s="282"/>
      <c r="O107" s="282"/>
      <c r="P107" s="282"/>
      <c r="Q107" s="282"/>
      <c r="R107" s="282"/>
      <c r="S107" s="282"/>
      <c r="T107" s="282"/>
      <c r="U107" s="282"/>
      <c r="V107" s="282"/>
      <c r="W107" s="282"/>
      <c r="X107" s="282"/>
      <c r="Y107" s="282"/>
      <c r="Z107" s="282"/>
    </row>
    <row r="108" spans="1:26" ht="15.75" customHeight="1">
      <c r="A108" s="282"/>
      <c r="B108" s="282"/>
      <c r="C108" s="282"/>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2"/>
    </row>
    <row r="109" spans="1:26" ht="15.75" customHeight="1">
      <c r="A109" s="282"/>
      <c r="B109" s="282"/>
      <c r="C109" s="282"/>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2"/>
    </row>
    <row r="110" spans="1:26" ht="15.75" customHeight="1">
      <c r="A110" s="282"/>
      <c r="B110" s="282"/>
      <c r="C110" s="282"/>
      <c r="D110" s="282"/>
      <c r="E110" s="282"/>
      <c r="F110" s="282"/>
      <c r="G110" s="282"/>
      <c r="H110" s="282"/>
      <c r="I110" s="282"/>
      <c r="J110" s="282"/>
      <c r="K110" s="282"/>
      <c r="L110" s="282"/>
      <c r="M110" s="282"/>
      <c r="N110" s="282"/>
      <c r="O110" s="282"/>
      <c r="P110" s="282"/>
      <c r="Q110" s="282"/>
      <c r="R110" s="282"/>
      <c r="S110" s="282"/>
      <c r="T110" s="282"/>
      <c r="U110" s="282"/>
      <c r="V110" s="282"/>
      <c r="W110" s="282"/>
      <c r="X110" s="282"/>
      <c r="Y110" s="282"/>
      <c r="Z110" s="282"/>
    </row>
    <row r="111" spans="1:26" ht="15.75" customHeight="1">
      <c r="A111" s="282"/>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row>
    <row r="112" spans="1:26" ht="15.75" customHeight="1">
      <c r="A112" s="282"/>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row>
    <row r="113" spans="1:26" ht="15.75" customHeight="1">
      <c r="A113" s="282"/>
      <c r="B113" s="282"/>
      <c r="C113" s="282"/>
      <c r="D113" s="282"/>
      <c r="E113" s="282"/>
      <c r="F113" s="282"/>
      <c r="G113" s="282"/>
      <c r="H113" s="282"/>
      <c r="I113" s="282"/>
      <c r="J113" s="282"/>
      <c r="K113" s="282"/>
      <c r="L113" s="282"/>
      <c r="M113" s="282"/>
      <c r="N113" s="282"/>
      <c r="O113" s="282"/>
      <c r="P113" s="282"/>
      <c r="Q113" s="282"/>
      <c r="R113" s="282"/>
      <c r="S113" s="282"/>
      <c r="T113" s="282"/>
      <c r="U113" s="282"/>
      <c r="V113" s="282"/>
      <c r="W113" s="282"/>
      <c r="X113" s="282"/>
      <c r="Y113" s="282"/>
      <c r="Z113" s="282"/>
    </row>
    <row r="114" spans="1:26" ht="15.75" customHeight="1">
      <c r="A114" s="282"/>
      <c r="B114" s="282"/>
      <c r="C114" s="282"/>
      <c r="D114" s="282"/>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2"/>
    </row>
    <row r="115" spans="1:26" ht="15.75" customHeight="1">
      <c r="A115" s="282"/>
      <c r="B115" s="282"/>
      <c r="C115" s="282"/>
      <c r="D115" s="282"/>
      <c r="E115" s="282"/>
      <c r="F115" s="282"/>
      <c r="G115" s="282"/>
      <c r="H115" s="282"/>
      <c r="I115" s="282"/>
      <c r="J115" s="282"/>
      <c r="K115" s="282"/>
      <c r="L115" s="282"/>
      <c r="M115" s="282"/>
      <c r="N115" s="282"/>
      <c r="O115" s="282"/>
      <c r="P115" s="282"/>
      <c r="Q115" s="282"/>
      <c r="R115" s="282"/>
      <c r="S115" s="282"/>
      <c r="T115" s="282"/>
      <c r="U115" s="282"/>
      <c r="V115" s="282"/>
      <c r="W115" s="282"/>
      <c r="X115" s="282"/>
      <c r="Y115" s="282"/>
      <c r="Z115" s="282"/>
    </row>
    <row r="116" spans="1:26" ht="15.75" customHeight="1">
      <c r="A116" s="282"/>
      <c r="B116" s="282"/>
      <c r="C116" s="282"/>
      <c r="D116" s="282"/>
      <c r="E116" s="282"/>
      <c r="F116" s="282"/>
      <c r="G116" s="282"/>
      <c r="H116" s="282"/>
      <c r="I116" s="282"/>
      <c r="J116" s="282"/>
      <c r="K116" s="282"/>
      <c r="L116" s="282"/>
      <c r="M116" s="282"/>
      <c r="N116" s="282"/>
      <c r="O116" s="282"/>
      <c r="P116" s="282"/>
      <c r="Q116" s="282"/>
      <c r="R116" s="282"/>
      <c r="S116" s="282"/>
      <c r="T116" s="282"/>
      <c r="U116" s="282"/>
      <c r="V116" s="282"/>
      <c r="W116" s="282"/>
      <c r="X116" s="282"/>
      <c r="Y116" s="282"/>
      <c r="Z116" s="282"/>
    </row>
    <row r="117" spans="1:26" ht="15.75" customHeight="1">
      <c r="A117" s="282"/>
      <c r="B117" s="282"/>
      <c r="C117" s="282"/>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row>
    <row r="118" spans="1:26" ht="15.75" customHeight="1">
      <c r="A118" s="282"/>
      <c r="B118" s="282"/>
      <c r="C118" s="282"/>
      <c r="D118" s="282"/>
      <c r="E118" s="282"/>
      <c r="F118" s="282"/>
      <c r="G118" s="282"/>
      <c r="H118" s="282"/>
      <c r="I118" s="282"/>
      <c r="J118" s="282"/>
      <c r="K118" s="282"/>
      <c r="L118" s="282"/>
      <c r="M118" s="282"/>
      <c r="N118" s="282"/>
      <c r="O118" s="282"/>
      <c r="P118" s="282"/>
      <c r="Q118" s="282"/>
      <c r="R118" s="282"/>
      <c r="S118" s="282"/>
      <c r="T118" s="282"/>
      <c r="U118" s="282"/>
      <c r="V118" s="282"/>
      <c r="W118" s="282"/>
      <c r="X118" s="282"/>
      <c r="Y118" s="282"/>
      <c r="Z118" s="282"/>
    </row>
    <row r="119" spans="1:26" ht="15.75" customHeight="1">
      <c r="A119" s="282"/>
      <c r="B119" s="282"/>
      <c r="C119" s="282"/>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row>
    <row r="120" spans="1:26" ht="15.75" customHeight="1">
      <c r="A120" s="282"/>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row>
    <row r="121" spans="1:26" ht="15.75" customHeight="1">
      <c r="A121" s="282"/>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row>
    <row r="122" spans="1:26" ht="15.75" customHeight="1">
      <c r="A122" s="282"/>
      <c r="B122" s="282"/>
      <c r="C122" s="282"/>
      <c r="D122" s="282"/>
      <c r="E122" s="282"/>
      <c r="F122" s="282"/>
      <c r="G122" s="282"/>
      <c r="H122" s="282"/>
      <c r="I122" s="282"/>
      <c r="J122" s="282"/>
      <c r="K122" s="282"/>
      <c r="L122" s="282"/>
      <c r="M122" s="282"/>
      <c r="N122" s="282"/>
      <c r="O122" s="282"/>
      <c r="P122" s="282"/>
      <c r="Q122" s="282"/>
      <c r="R122" s="282"/>
      <c r="S122" s="282"/>
      <c r="T122" s="282"/>
      <c r="U122" s="282"/>
      <c r="V122" s="282"/>
      <c r="W122" s="282"/>
      <c r="X122" s="282"/>
      <c r="Y122" s="282"/>
      <c r="Z122" s="282"/>
    </row>
    <row r="123" spans="1:26" ht="15.75" customHeight="1">
      <c r="A123" s="282"/>
      <c r="B123" s="282"/>
      <c r="C123" s="282"/>
      <c r="D123" s="282"/>
      <c r="E123" s="282"/>
      <c r="F123" s="282"/>
      <c r="G123" s="282"/>
      <c r="H123" s="282"/>
      <c r="I123" s="282"/>
      <c r="J123" s="282"/>
      <c r="K123" s="282"/>
      <c r="L123" s="282"/>
      <c r="M123" s="282"/>
      <c r="N123" s="282"/>
      <c r="O123" s="282"/>
      <c r="P123" s="282"/>
      <c r="Q123" s="282"/>
      <c r="R123" s="282"/>
      <c r="S123" s="282"/>
      <c r="T123" s="282"/>
      <c r="U123" s="282"/>
      <c r="V123" s="282"/>
      <c r="W123" s="282"/>
      <c r="X123" s="282"/>
      <c r="Y123" s="282"/>
      <c r="Z123" s="282"/>
    </row>
    <row r="124" spans="1:26" ht="15.75" customHeight="1">
      <c r="A124" s="282"/>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row>
    <row r="125" spans="1:26" ht="15.75" customHeight="1">
      <c r="A125" s="282"/>
      <c r="B125" s="282"/>
      <c r="C125" s="282"/>
      <c r="D125" s="282"/>
      <c r="E125" s="282"/>
      <c r="F125" s="282"/>
      <c r="G125" s="282"/>
      <c r="H125" s="282"/>
      <c r="I125" s="282"/>
      <c r="J125" s="282"/>
      <c r="K125" s="282"/>
      <c r="L125" s="282"/>
      <c r="M125" s="282"/>
      <c r="N125" s="282"/>
      <c r="O125" s="282"/>
      <c r="P125" s="282"/>
      <c r="Q125" s="282"/>
      <c r="R125" s="282"/>
      <c r="S125" s="282"/>
      <c r="T125" s="282"/>
      <c r="U125" s="282"/>
      <c r="V125" s="282"/>
      <c r="W125" s="282"/>
      <c r="X125" s="282"/>
      <c r="Y125" s="282"/>
      <c r="Z125" s="282"/>
    </row>
    <row r="126" spans="1:26" ht="15.75" customHeight="1">
      <c r="A126" s="282"/>
      <c r="B126" s="282"/>
      <c r="C126" s="282"/>
      <c r="D126" s="282"/>
      <c r="E126" s="282"/>
      <c r="F126" s="282"/>
      <c r="G126" s="282"/>
      <c r="H126" s="282"/>
      <c r="I126" s="282"/>
      <c r="J126" s="282"/>
      <c r="K126" s="282"/>
      <c r="L126" s="282"/>
      <c r="M126" s="282"/>
      <c r="N126" s="282"/>
      <c r="O126" s="282"/>
      <c r="P126" s="282"/>
      <c r="Q126" s="282"/>
      <c r="R126" s="282"/>
      <c r="S126" s="282"/>
      <c r="T126" s="282"/>
      <c r="U126" s="282"/>
      <c r="V126" s="282"/>
      <c r="W126" s="282"/>
      <c r="X126" s="282"/>
      <c r="Y126" s="282"/>
      <c r="Z126" s="282"/>
    </row>
    <row r="127" spans="1:26" ht="15.75" customHeight="1">
      <c r="A127" s="282"/>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row>
    <row r="128" spans="1:26" ht="15.75" customHeight="1">
      <c r="A128" s="282"/>
      <c r="B128" s="282"/>
      <c r="C128" s="282"/>
      <c r="D128" s="282"/>
      <c r="E128" s="282"/>
      <c r="F128" s="282"/>
      <c r="G128" s="282"/>
      <c r="H128" s="282"/>
      <c r="I128" s="282"/>
      <c r="J128" s="282"/>
      <c r="K128" s="282"/>
      <c r="L128" s="282"/>
      <c r="M128" s="282"/>
      <c r="N128" s="282"/>
      <c r="O128" s="282"/>
      <c r="P128" s="282"/>
      <c r="Q128" s="282"/>
      <c r="R128" s="282"/>
      <c r="S128" s="282"/>
      <c r="T128" s="282"/>
      <c r="U128" s="282"/>
      <c r="V128" s="282"/>
      <c r="W128" s="282"/>
      <c r="X128" s="282"/>
      <c r="Y128" s="282"/>
      <c r="Z128" s="282"/>
    </row>
    <row r="129" spans="1:26" ht="15.75" customHeight="1">
      <c r="A129" s="282"/>
      <c r="B129" s="282"/>
      <c r="C129" s="282"/>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row>
    <row r="130" spans="1:26" ht="15.75" customHeight="1">
      <c r="A130" s="282"/>
      <c r="B130" s="282"/>
      <c r="C130" s="282"/>
      <c r="D130" s="282"/>
      <c r="E130" s="282"/>
      <c r="F130" s="282"/>
      <c r="G130" s="282"/>
      <c r="H130" s="282"/>
      <c r="I130" s="282"/>
      <c r="J130" s="282"/>
      <c r="K130" s="282"/>
      <c r="L130" s="282"/>
      <c r="M130" s="282"/>
      <c r="N130" s="282"/>
      <c r="O130" s="282"/>
      <c r="P130" s="282"/>
      <c r="Q130" s="282"/>
      <c r="R130" s="282"/>
      <c r="S130" s="282"/>
      <c r="T130" s="282"/>
      <c r="U130" s="282"/>
      <c r="V130" s="282"/>
      <c r="W130" s="282"/>
      <c r="X130" s="282"/>
      <c r="Y130" s="282"/>
      <c r="Z130" s="282"/>
    </row>
    <row r="131" spans="1:26" ht="15.75" customHeight="1">
      <c r="A131" s="282"/>
      <c r="B131" s="282"/>
      <c r="C131" s="282"/>
      <c r="D131" s="282"/>
      <c r="E131" s="282"/>
      <c r="F131" s="282"/>
      <c r="G131" s="282"/>
      <c r="H131" s="282"/>
      <c r="I131" s="282"/>
      <c r="J131" s="282"/>
      <c r="K131" s="282"/>
      <c r="L131" s="282"/>
      <c r="M131" s="282"/>
      <c r="N131" s="282"/>
      <c r="O131" s="282"/>
      <c r="P131" s="282"/>
      <c r="Q131" s="282"/>
      <c r="R131" s="282"/>
      <c r="S131" s="282"/>
      <c r="T131" s="282"/>
      <c r="U131" s="282"/>
      <c r="V131" s="282"/>
      <c r="W131" s="282"/>
      <c r="X131" s="282"/>
      <c r="Y131" s="282"/>
      <c r="Z131" s="282"/>
    </row>
    <row r="132" spans="1:26" ht="15.75" customHeight="1">
      <c r="A132" s="282"/>
      <c r="B132" s="282"/>
      <c r="C132" s="282"/>
      <c r="D132" s="282"/>
      <c r="E132" s="282"/>
      <c r="F132" s="282"/>
      <c r="G132" s="282"/>
      <c r="H132" s="282"/>
      <c r="I132" s="282"/>
      <c r="J132" s="282"/>
      <c r="K132" s="282"/>
      <c r="L132" s="282"/>
      <c r="M132" s="282"/>
      <c r="N132" s="282"/>
      <c r="O132" s="282"/>
      <c r="P132" s="282"/>
      <c r="Q132" s="282"/>
      <c r="R132" s="282"/>
      <c r="S132" s="282"/>
      <c r="T132" s="282"/>
      <c r="U132" s="282"/>
      <c r="V132" s="282"/>
      <c r="W132" s="282"/>
      <c r="X132" s="282"/>
      <c r="Y132" s="282"/>
      <c r="Z132" s="282"/>
    </row>
    <row r="133" spans="1:26" ht="15.75" customHeight="1">
      <c r="A133" s="282"/>
      <c r="B133" s="282"/>
      <c r="C133" s="282"/>
      <c r="D133" s="282"/>
      <c r="E133" s="282"/>
      <c r="F133" s="282"/>
      <c r="G133" s="282"/>
      <c r="H133" s="282"/>
      <c r="I133" s="282"/>
      <c r="J133" s="282"/>
      <c r="K133" s="282"/>
      <c r="L133" s="282"/>
      <c r="M133" s="282"/>
      <c r="N133" s="282"/>
      <c r="O133" s="282"/>
      <c r="P133" s="282"/>
      <c r="Q133" s="282"/>
      <c r="R133" s="282"/>
      <c r="S133" s="282"/>
      <c r="T133" s="282"/>
      <c r="U133" s="282"/>
      <c r="V133" s="282"/>
      <c r="W133" s="282"/>
      <c r="X133" s="282"/>
      <c r="Y133" s="282"/>
      <c r="Z133" s="282"/>
    </row>
    <row r="134" spans="1:26" ht="15.75" customHeight="1">
      <c r="A134" s="282"/>
      <c r="B134" s="282"/>
      <c r="C134" s="282"/>
      <c r="D134" s="282"/>
      <c r="E134" s="282"/>
      <c r="F134" s="282"/>
      <c r="G134" s="282"/>
      <c r="H134" s="282"/>
      <c r="I134" s="282"/>
      <c r="J134" s="282"/>
      <c r="K134" s="282"/>
      <c r="L134" s="282"/>
      <c r="M134" s="282"/>
      <c r="N134" s="282"/>
      <c r="O134" s="282"/>
      <c r="P134" s="282"/>
      <c r="Q134" s="282"/>
      <c r="R134" s="282"/>
      <c r="S134" s="282"/>
      <c r="T134" s="282"/>
      <c r="U134" s="282"/>
      <c r="V134" s="282"/>
      <c r="W134" s="282"/>
      <c r="X134" s="282"/>
      <c r="Y134" s="282"/>
      <c r="Z134" s="282"/>
    </row>
    <row r="135" spans="1:26" ht="15.75" customHeight="1">
      <c r="A135" s="282"/>
      <c r="B135" s="28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row>
    <row r="136" spans="1:26" ht="15.75" customHeight="1">
      <c r="A136" s="282"/>
      <c r="B136" s="282"/>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row>
    <row r="137" spans="1:26" ht="15.75" customHeight="1">
      <c r="A137" s="282"/>
      <c r="B137" s="282"/>
      <c r="C137" s="282"/>
      <c r="D137" s="282"/>
      <c r="E137" s="282"/>
      <c r="F137" s="282"/>
      <c r="G137" s="282"/>
      <c r="H137" s="282"/>
      <c r="I137" s="282"/>
      <c r="J137" s="282"/>
      <c r="K137" s="282"/>
      <c r="L137" s="282"/>
      <c r="M137" s="282"/>
      <c r="N137" s="282"/>
      <c r="O137" s="282"/>
      <c r="P137" s="282"/>
      <c r="Q137" s="282"/>
      <c r="R137" s="282"/>
      <c r="S137" s="282"/>
      <c r="T137" s="282"/>
      <c r="U137" s="282"/>
      <c r="V137" s="282"/>
      <c r="W137" s="282"/>
      <c r="X137" s="282"/>
      <c r="Y137" s="282"/>
      <c r="Z137" s="282"/>
    </row>
    <row r="138" spans="1:26" ht="15.75" customHeight="1">
      <c r="A138" s="282"/>
      <c r="B138" s="282"/>
      <c r="C138" s="282"/>
      <c r="D138" s="282"/>
      <c r="E138" s="282"/>
      <c r="F138" s="282"/>
      <c r="G138" s="282"/>
      <c r="H138" s="282"/>
      <c r="I138" s="282"/>
      <c r="J138" s="282"/>
      <c r="K138" s="282"/>
      <c r="L138" s="282"/>
      <c r="M138" s="282"/>
      <c r="N138" s="282"/>
      <c r="O138" s="282"/>
      <c r="P138" s="282"/>
      <c r="Q138" s="282"/>
      <c r="R138" s="282"/>
      <c r="S138" s="282"/>
      <c r="T138" s="282"/>
      <c r="U138" s="282"/>
      <c r="V138" s="282"/>
      <c r="W138" s="282"/>
      <c r="X138" s="282"/>
      <c r="Y138" s="282"/>
      <c r="Z138" s="282"/>
    </row>
    <row r="139" spans="1:26" ht="15.75" customHeight="1">
      <c r="A139" s="282"/>
      <c r="B139" s="282"/>
      <c r="C139" s="282"/>
      <c r="D139" s="282"/>
      <c r="E139" s="282"/>
      <c r="F139" s="282"/>
      <c r="G139" s="282"/>
      <c r="H139" s="282"/>
      <c r="I139" s="282"/>
      <c r="J139" s="282"/>
      <c r="K139" s="282"/>
      <c r="L139" s="282"/>
      <c r="M139" s="282"/>
      <c r="N139" s="282"/>
      <c r="O139" s="282"/>
      <c r="P139" s="282"/>
      <c r="Q139" s="282"/>
      <c r="R139" s="282"/>
      <c r="S139" s="282"/>
      <c r="T139" s="282"/>
      <c r="U139" s="282"/>
      <c r="V139" s="282"/>
      <c r="W139" s="282"/>
      <c r="X139" s="282"/>
      <c r="Y139" s="282"/>
      <c r="Z139" s="282"/>
    </row>
    <row r="140" spans="1:26" ht="15.75" customHeight="1">
      <c r="A140" s="282"/>
      <c r="B140" s="282"/>
      <c r="C140" s="282"/>
      <c r="D140" s="282"/>
      <c r="E140" s="282"/>
      <c r="F140" s="282"/>
      <c r="G140" s="282"/>
      <c r="H140" s="282"/>
      <c r="I140" s="282"/>
      <c r="J140" s="282"/>
      <c r="K140" s="282"/>
      <c r="L140" s="282"/>
      <c r="M140" s="282"/>
      <c r="N140" s="282"/>
      <c r="O140" s="282"/>
      <c r="P140" s="282"/>
      <c r="Q140" s="282"/>
      <c r="R140" s="282"/>
      <c r="S140" s="282"/>
      <c r="T140" s="282"/>
      <c r="U140" s="282"/>
      <c r="V140" s="282"/>
      <c r="W140" s="282"/>
      <c r="X140" s="282"/>
      <c r="Y140" s="282"/>
      <c r="Z140" s="282"/>
    </row>
    <row r="141" spans="1:26" ht="15.75" customHeight="1">
      <c r="A141" s="282"/>
      <c r="B141" s="282"/>
      <c r="C141" s="282"/>
      <c r="D141" s="282"/>
      <c r="E141" s="282"/>
      <c r="F141" s="282"/>
      <c r="G141" s="282"/>
      <c r="H141" s="282"/>
      <c r="I141" s="282"/>
      <c r="J141" s="282"/>
      <c r="K141" s="282"/>
      <c r="L141" s="282"/>
      <c r="M141" s="282"/>
      <c r="N141" s="282"/>
      <c r="O141" s="282"/>
      <c r="P141" s="282"/>
      <c r="Q141" s="282"/>
      <c r="R141" s="282"/>
      <c r="S141" s="282"/>
      <c r="T141" s="282"/>
      <c r="U141" s="282"/>
      <c r="V141" s="282"/>
      <c r="W141" s="282"/>
      <c r="X141" s="282"/>
      <c r="Y141" s="282"/>
      <c r="Z141" s="282"/>
    </row>
    <row r="142" spans="1:26" ht="15.75" customHeight="1">
      <c r="A142" s="282"/>
      <c r="B142" s="282"/>
      <c r="C142" s="282"/>
      <c r="D142" s="282"/>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row>
    <row r="143" spans="1:26" ht="15.75" customHeight="1">
      <c r="A143" s="282"/>
      <c r="B143" s="282"/>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row>
    <row r="144" spans="1:26" ht="15.75" customHeight="1">
      <c r="A144" s="282"/>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row>
    <row r="145" spans="1:26" ht="15.75" customHeight="1">
      <c r="A145" s="282"/>
      <c r="B145" s="282"/>
      <c r="C145" s="282"/>
      <c r="D145" s="282"/>
      <c r="E145" s="282"/>
      <c r="F145" s="282"/>
      <c r="G145" s="282"/>
      <c r="H145" s="282"/>
      <c r="I145" s="282"/>
      <c r="J145" s="282"/>
      <c r="K145" s="282"/>
      <c r="L145" s="282"/>
      <c r="M145" s="282"/>
      <c r="N145" s="282"/>
      <c r="O145" s="282"/>
      <c r="P145" s="282"/>
      <c r="Q145" s="282"/>
      <c r="R145" s="282"/>
      <c r="S145" s="282"/>
      <c r="T145" s="282"/>
      <c r="U145" s="282"/>
      <c r="V145" s="282"/>
      <c r="W145" s="282"/>
      <c r="X145" s="282"/>
      <c r="Y145" s="282"/>
      <c r="Z145" s="282"/>
    </row>
    <row r="146" spans="1:26" ht="15.75" customHeight="1">
      <c r="A146" s="282"/>
      <c r="B146" s="282"/>
      <c r="C146" s="282"/>
      <c r="D146" s="282"/>
      <c r="E146" s="282"/>
      <c r="F146" s="282"/>
      <c r="G146" s="282"/>
      <c r="H146" s="282"/>
      <c r="I146" s="282"/>
      <c r="J146" s="282"/>
      <c r="K146" s="282"/>
      <c r="L146" s="282"/>
      <c r="M146" s="282"/>
      <c r="N146" s="282"/>
      <c r="O146" s="282"/>
      <c r="P146" s="282"/>
      <c r="Q146" s="282"/>
      <c r="R146" s="282"/>
      <c r="S146" s="282"/>
      <c r="T146" s="282"/>
      <c r="U146" s="282"/>
      <c r="V146" s="282"/>
      <c r="W146" s="282"/>
      <c r="X146" s="282"/>
      <c r="Y146" s="282"/>
      <c r="Z146" s="282"/>
    </row>
    <row r="147" spans="1:26" ht="15.75" customHeight="1">
      <c r="A147" s="282"/>
      <c r="B147" s="282"/>
      <c r="C147" s="282"/>
      <c r="D147" s="282"/>
      <c r="E147" s="282"/>
      <c r="F147" s="282"/>
      <c r="G147" s="282"/>
      <c r="H147" s="282"/>
      <c r="I147" s="282"/>
      <c r="J147" s="282"/>
      <c r="K147" s="282"/>
      <c r="L147" s="282"/>
      <c r="M147" s="282"/>
      <c r="N147" s="282"/>
      <c r="O147" s="282"/>
      <c r="P147" s="282"/>
      <c r="Q147" s="282"/>
      <c r="R147" s="282"/>
      <c r="S147" s="282"/>
      <c r="T147" s="282"/>
      <c r="U147" s="282"/>
      <c r="V147" s="282"/>
      <c r="W147" s="282"/>
      <c r="X147" s="282"/>
      <c r="Y147" s="282"/>
      <c r="Z147" s="282"/>
    </row>
    <row r="148" spans="1:26" ht="15.75" customHeight="1">
      <c r="A148" s="282"/>
      <c r="B148" s="282"/>
      <c r="C148" s="282"/>
      <c r="D148" s="282"/>
      <c r="E148" s="282"/>
      <c r="F148" s="282"/>
      <c r="G148" s="282"/>
      <c r="H148" s="282"/>
      <c r="I148" s="282"/>
      <c r="J148" s="282"/>
      <c r="K148" s="282"/>
      <c r="L148" s="282"/>
      <c r="M148" s="282"/>
      <c r="N148" s="282"/>
      <c r="O148" s="282"/>
      <c r="P148" s="282"/>
      <c r="Q148" s="282"/>
      <c r="R148" s="282"/>
      <c r="S148" s="282"/>
      <c r="T148" s="282"/>
      <c r="U148" s="282"/>
      <c r="V148" s="282"/>
      <c r="W148" s="282"/>
      <c r="X148" s="282"/>
      <c r="Y148" s="282"/>
      <c r="Z148" s="282"/>
    </row>
    <row r="149" spans="1:26" ht="15.75" customHeight="1">
      <c r="A149" s="282"/>
      <c r="B149" s="282"/>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row>
    <row r="150" spans="1:26" ht="15.75" customHeight="1">
      <c r="A150" s="282"/>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row>
    <row r="151" spans="1:26" ht="15.75" customHeight="1">
      <c r="A151" s="282"/>
      <c r="B151" s="282"/>
      <c r="C151" s="282"/>
      <c r="D151" s="282"/>
      <c r="E151" s="282"/>
      <c r="F151" s="282"/>
      <c r="G151" s="282"/>
      <c r="H151" s="282"/>
      <c r="I151" s="282"/>
      <c r="J151" s="282"/>
      <c r="K151" s="282"/>
      <c r="L151" s="282"/>
      <c r="M151" s="282"/>
      <c r="N151" s="282"/>
      <c r="O151" s="282"/>
      <c r="P151" s="282"/>
      <c r="Q151" s="282"/>
      <c r="R151" s="282"/>
      <c r="S151" s="282"/>
      <c r="T151" s="282"/>
      <c r="U151" s="282"/>
      <c r="V151" s="282"/>
      <c r="W151" s="282"/>
      <c r="X151" s="282"/>
      <c r="Y151" s="282"/>
      <c r="Z151" s="282"/>
    </row>
    <row r="152" spans="1:26" ht="15.75" customHeight="1">
      <c r="A152" s="282"/>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row>
    <row r="153" spans="1:26" ht="15.75" customHeight="1">
      <c r="A153" s="282"/>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row>
    <row r="154" spans="1:26" ht="15.75" customHeight="1">
      <c r="A154" s="282"/>
      <c r="B154" s="282"/>
      <c r="C154" s="282"/>
      <c r="D154" s="282"/>
      <c r="E154" s="282"/>
      <c r="F154" s="282"/>
      <c r="G154" s="282"/>
      <c r="H154" s="282"/>
      <c r="I154" s="282"/>
      <c r="J154" s="282"/>
      <c r="K154" s="282"/>
      <c r="L154" s="282"/>
      <c r="M154" s="282"/>
      <c r="N154" s="282"/>
      <c r="O154" s="282"/>
      <c r="P154" s="282"/>
      <c r="Q154" s="282"/>
      <c r="R154" s="282"/>
      <c r="S154" s="282"/>
      <c r="T154" s="282"/>
      <c r="U154" s="282"/>
      <c r="V154" s="282"/>
      <c r="W154" s="282"/>
      <c r="X154" s="282"/>
      <c r="Y154" s="282"/>
      <c r="Z154" s="282"/>
    </row>
    <row r="155" spans="1:26" ht="15.75" customHeight="1">
      <c r="A155" s="282"/>
      <c r="B155" s="282"/>
      <c r="C155" s="282"/>
      <c r="D155" s="282"/>
      <c r="E155" s="282"/>
      <c r="F155" s="282"/>
      <c r="G155" s="282"/>
      <c r="H155" s="282"/>
      <c r="I155" s="282"/>
      <c r="J155" s="282"/>
      <c r="K155" s="282"/>
      <c r="L155" s="282"/>
      <c r="M155" s="282"/>
      <c r="N155" s="282"/>
      <c r="O155" s="282"/>
      <c r="P155" s="282"/>
      <c r="Q155" s="282"/>
      <c r="R155" s="282"/>
      <c r="S155" s="282"/>
      <c r="T155" s="282"/>
      <c r="U155" s="282"/>
      <c r="V155" s="282"/>
      <c r="W155" s="282"/>
      <c r="X155" s="282"/>
      <c r="Y155" s="282"/>
      <c r="Z155" s="282"/>
    </row>
    <row r="156" spans="1:26" ht="15.75" customHeight="1">
      <c r="A156" s="282"/>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row>
    <row r="157" spans="1:26" ht="15.75" customHeight="1">
      <c r="A157" s="282"/>
      <c r="B157" s="282"/>
      <c r="C157" s="282"/>
      <c r="D157" s="282"/>
      <c r="E157" s="282"/>
      <c r="F157" s="282"/>
      <c r="G157" s="282"/>
      <c r="H157" s="282"/>
      <c r="I157" s="282"/>
      <c r="J157" s="282"/>
      <c r="K157" s="282"/>
      <c r="L157" s="282"/>
      <c r="M157" s="282"/>
      <c r="N157" s="282"/>
      <c r="O157" s="282"/>
      <c r="P157" s="282"/>
      <c r="Q157" s="282"/>
      <c r="R157" s="282"/>
      <c r="S157" s="282"/>
      <c r="T157" s="282"/>
      <c r="U157" s="282"/>
      <c r="V157" s="282"/>
      <c r="W157" s="282"/>
      <c r="X157" s="282"/>
      <c r="Y157" s="282"/>
      <c r="Z157" s="282"/>
    </row>
    <row r="158" spans="1:26" ht="15.75" customHeight="1">
      <c r="A158" s="282"/>
      <c r="B158" s="282"/>
      <c r="C158" s="282"/>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row>
    <row r="159" spans="1:26" ht="15.75" customHeight="1">
      <c r="A159" s="282"/>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row>
    <row r="160" spans="1:26" ht="15.75" customHeight="1">
      <c r="A160" s="282"/>
      <c r="B160" s="282"/>
      <c r="C160" s="282"/>
      <c r="D160" s="282"/>
      <c r="E160" s="282"/>
      <c r="F160" s="282"/>
      <c r="G160" s="282"/>
      <c r="H160" s="282"/>
      <c r="I160" s="282"/>
      <c r="J160" s="282"/>
      <c r="K160" s="282"/>
      <c r="L160" s="282"/>
      <c r="M160" s="282"/>
      <c r="N160" s="282"/>
      <c r="O160" s="282"/>
      <c r="P160" s="282"/>
      <c r="Q160" s="282"/>
      <c r="R160" s="282"/>
      <c r="S160" s="282"/>
      <c r="T160" s="282"/>
      <c r="U160" s="282"/>
      <c r="V160" s="282"/>
      <c r="W160" s="282"/>
      <c r="X160" s="282"/>
      <c r="Y160" s="282"/>
      <c r="Z160" s="282"/>
    </row>
    <row r="161" spans="1:26" ht="15.75" customHeight="1">
      <c r="A161" s="282"/>
      <c r="B161" s="282"/>
      <c r="C161" s="282"/>
      <c r="D161" s="282"/>
      <c r="E161" s="282"/>
      <c r="F161" s="282"/>
      <c r="G161" s="282"/>
      <c r="H161" s="282"/>
      <c r="I161" s="282"/>
      <c r="J161" s="282"/>
      <c r="K161" s="282"/>
      <c r="L161" s="282"/>
      <c r="M161" s="282"/>
      <c r="N161" s="282"/>
      <c r="O161" s="282"/>
      <c r="P161" s="282"/>
      <c r="Q161" s="282"/>
      <c r="R161" s="282"/>
      <c r="S161" s="282"/>
      <c r="T161" s="282"/>
      <c r="U161" s="282"/>
      <c r="V161" s="282"/>
      <c r="W161" s="282"/>
      <c r="X161" s="282"/>
      <c r="Y161" s="282"/>
      <c r="Z161" s="282"/>
    </row>
    <row r="162" spans="1:26" ht="15.75" customHeight="1">
      <c r="A162" s="282"/>
      <c r="B162" s="282"/>
      <c r="C162" s="282"/>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row>
    <row r="163" spans="1:26" ht="15.75" customHeight="1">
      <c r="A163" s="282"/>
      <c r="B163" s="282"/>
      <c r="C163" s="282"/>
      <c r="D163" s="282"/>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row>
    <row r="164" spans="1:26" ht="15.75" customHeight="1">
      <c r="A164" s="282"/>
      <c r="B164" s="282"/>
      <c r="C164" s="282"/>
      <c r="D164" s="282"/>
      <c r="E164" s="282"/>
      <c r="F164" s="282"/>
      <c r="G164" s="282"/>
      <c r="H164" s="282"/>
      <c r="I164" s="282"/>
      <c r="J164" s="282"/>
      <c r="K164" s="282"/>
      <c r="L164" s="282"/>
      <c r="M164" s="282"/>
      <c r="N164" s="282"/>
      <c r="O164" s="282"/>
      <c r="P164" s="282"/>
      <c r="Q164" s="282"/>
      <c r="R164" s="282"/>
      <c r="S164" s="282"/>
      <c r="T164" s="282"/>
      <c r="U164" s="282"/>
      <c r="V164" s="282"/>
      <c r="W164" s="282"/>
      <c r="X164" s="282"/>
      <c r="Y164" s="282"/>
      <c r="Z164" s="282"/>
    </row>
    <row r="165" spans="1:26" ht="15.75" customHeight="1">
      <c r="A165" s="282"/>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row>
    <row r="166" spans="1:26" ht="15.75" customHeight="1">
      <c r="A166" s="282"/>
      <c r="B166" s="282"/>
      <c r="C166" s="282"/>
      <c r="D166" s="282"/>
      <c r="E166" s="282"/>
      <c r="F166" s="282"/>
      <c r="G166" s="282"/>
      <c r="H166" s="282"/>
      <c r="I166" s="282"/>
      <c r="J166" s="282"/>
      <c r="K166" s="282"/>
      <c r="L166" s="282"/>
      <c r="M166" s="282"/>
      <c r="N166" s="282"/>
      <c r="O166" s="282"/>
      <c r="P166" s="282"/>
      <c r="Q166" s="282"/>
      <c r="R166" s="282"/>
      <c r="S166" s="282"/>
      <c r="T166" s="282"/>
      <c r="U166" s="282"/>
      <c r="V166" s="282"/>
      <c r="W166" s="282"/>
      <c r="X166" s="282"/>
      <c r="Y166" s="282"/>
      <c r="Z166" s="282"/>
    </row>
    <row r="167" spans="1:26" ht="15.75" customHeight="1">
      <c r="A167" s="282"/>
      <c r="B167" s="282"/>
      <c r="C167" s="282"/>
      <c r="D167" s="282"/>
      <c r="E167" s="282"/>
      <c r="F167" s="282"/>
      <c r="G167" s="282"/>
      <c r="H167" s="282"/>
      <c r="I167" s="282"/>
      <c r="J167" s="282"/>
      <c r="K167" s="282"/>
      <c r="L167" s="282"/>
      <c r="M167" s="282"/>
      <c r="N167" s="282"/>
      <c r="O167" s="282"/>
      <c r="P167" s="282"/>
      <c r="Q167" s="282"/>
      <c r="R167" s="282"/>
      <c r="S167" s="282"/>
      <c r="T167" s="282"/>
      <c r="U167" s="282"/>
      <c r="V167" s="282"/>
      <c r="W167" s="282"/>
      <c r="X167" s="282"/>
      <c r="Y167" s="282"/>
      <c r="Z167" s="282"/>
    </row>
    <row r="168" spans="1:26" ht="15.75" customHeight="1">
      <c r="A168" s="282"/>
      <c r="B168" s="282"/>
      <c r="C168" s="282"/>
      <c r="D168" s="282"/>
      <c r="E168" s="282"/>
      <c r="F168" s="282"/>
      <c r="G168" s="282"/>
      <c r="H168" s="282"/>
      <c r="I168" s="282"/>
      <c r="J168" s="282"/>
      <c r="K168" s="282"/>
      <c r="L168" s="282"/>
      <c r="M168" s="282"/>
      <c r="N168" s="282"/>
      <c r="O168" s="282"/>
      <c r="P168" s="282"/>
      <c r="Q168" s="282"/>
      <c r="R168" s="282"/>
      <c r="S168" s="282"/>
      <c r="T168" s="282"/>
      <c r="U168" s="282"/>
      <c r="V168" s="282"/>
      <c r="W168" s="282"/>
      <c r="X168" s="282"/>
      <c r="Y168" s="282"/>
      <c r="Z168" s="282"/>
    </row>
    <row r="169" spans="1:26" ht="15.75" customHeight="1">
      <c r="A169" s="282"/>
      <c r="B169" s="282"/>
      <c r="C169" s="282"/>
      <c r="D169" s="282"/>
      <c r="E169" s="282"/>
      <c r="F169" s="282"/>
      <c r="G169" s="282"/>
      <c r="H169" s="282"/>
      <c r="I169" s="282"/>
      <c r="J169" s="282"/>
      <c r="K169" s="282"/>
      <c r="L169" s="282"/>
      <c r="M169" s="282"/>
      <c r="N169" s="282"/>
      <c r="O169" s="282"/>
      <c r="P169" s="282"/>
      <c r="Q169" s="282"/>
      <c r="R169" s="282"/>
      <c r="S169" s="282"/>
      <c r="T169" s="282"/>
      <c r="U169" s="282"/>
      <c r="V169" s="282"/>
      <c r="W169" s="282"/>
      <c r="X169" s="282"/>
      <c r="Y169" s="282"/>
      <c r="Z169" s="282"/>
    </row>
    <row r="170" spans="1:26" ht="15.75" customHeight="1">
      <c r="A170" s="282"/>
      <c r="B170" s="282"/>
      <c r="C170" s="282"/>
      <c r="D170" s="282"/>
      <c r="E170" s="282"/>
      <c r="F170" s="282"/>
      <c r="G170" s="282"/>
      <c r="H170" s="282"/>
      <c r="I170" s="282"/>
      <c r="J170" s="282"/>
      <c r="K170" s="282"/>
      <c r="L170" s="282"/>
      <c r="M170" s="282"/>
      <c r="N170" s="282"/>
      <c r="O170" s="282"/>
      <c r="P170" s="282"/>
      <c r="Q170" s="282"/>
      <c r="R170" s="282"/>
      <c r="S170" s="282"/>
      <c r="T170" s="282"/>
      <c r="U170" s="282"/>
      <c r="V170" s="282"/>
      <c r="W170" s="282"/>
      <c r="X170" s="282"/>
      <c r="Y170" s="282"/>
      <c r="Z170" s="282"/>
    </row>
    <row r="171" spans="1:26" ht="15.75" customHeight="1">
      <c r="A171" s="282"/>
      <c r="B171" s="282"/>
      <c r="C171" s="282"/>
      <c r="D171" s="282"/>
      <c r="E171" s="282"/>
      <c r="F171" s="282"/>
      <c r="G171" s="282"/>
      <c r="H171" s="282"/>
      <c r="I171" s="282"/>
      <c r="J171" s="282"/>
      <c r="K171" s="282"/>
      <c r="L171" s="282"/>
      <c r="M171" s="282"/>
      <c r="N171" s="282"/>
      <c r="O171" s="282"/>
      <c r="P171" s="282"/>
      <c r="Q171" s="282"/>
      <c r="R171" s="282"/>
      <c r="S171" s="282"/>
      <c r="T171" s="282"/>
      <c r="U171" s="282"/>
      <c r="V171" s="282"/>
      <c r="W171" s="282"/>
      <c r="X171" s="282"/>
      <c r="Y171" s="282"/>
      <c r="Z171" s="282"/>
    </row>
    <row r="172" spans="1:26" ht="15.75" customHeight="1">
      <c r="A172" s="282"/>
      <c r="B172" s="282"/>
      <c r="C172" s="282"/>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row>
    <row r="173" spans="1:26" ht="15.75" customHeight="1">
      <c r="A173" s="282"/>
      <c r="B173" s="282"/>
      <c r="C173" s="282"/>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row>
    <row r="174" spans="1:26" ht="15.75" customHeight="1">
      <c r="A174" s="282"/>
      <c r="B174" s="282"/>
      <c r="C174" s="282"/>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row>
    <row r="175" spans="1:26" ht="15.75" customHeight="1">
      <c r="A175" s="282"/>
      <c r="B175" s="282"/>
      <c r="C175" s="282"/>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row>
    <row r="176" spans="1:26" ht="15.75" customHeight="1">
      <c r="A176" s="282"/>
      <c r="B176" s="282"/>
      <c r="C176" s="282"/>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row>
    <row r="177" spans="1:26" ht="15.75" customHeight="1">
      <c r="A177" s="282"/>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row>
    <row r="178" spans="1:26" ht="15.75" customHeight="1">
      <c r="A178" s="282"/>
      <c r="B178" s="282"/>
      <c r="C178" s="282"/>
      <c r="D178" s="282"/>
      <c r="E178" s="282"/>
      <c r="F178" s="282"/>
      <c r="G178" s="282"/>
      <c r="H178" s="282"/>
      <c r="I178" s="282"/>
      <c r="J178" s="282"/>
      <c r="K178" s="282"/>
      <c r="L178" s="282"/>
      <c r="M178" s="282"/>
      <c r="N178" s="282"/>
      <c r="O178" s="282"/>
      <c r="P178" s="282"/>
      <c r="Q178" s="282"/>
      <c r="R178" s="282"/>
      <c r="S178" s="282"/>
      <c r="T178" s="282"/>
      <c r="U178" s="282"/>
      <c r="V178" s="282"/>
      <c r="W178" s="282"/>
      <c r="X178" s="282"/>
      <c r="Y178" s="282"/>
      <c r="Z178" s="282"/>
    </row>
    <row r="179" spans="1:26" ht="15.75" customHeight="1">
      <c r="A179" s="282"/>
      <c r="B179" s="282"/>
      <c r="C179" s="282"/>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row>
    <row r="180" spans="1:26" ht="15.75" customHeight="1">
      <c r="A180" s="282"/>
      <c r="B180" s="282"/>
      <c r="C180" s="282"/>
      <c r="D180" s="282"/>
      <c r="E180" s="282"/>
      <c r="F180" s="282"/>
      <c r="G180" s="282"/>
      <c r="H180" s="282"/>
      <c r="I180" s="282"/>
      <c r="J180" s="282"/>
      <c r="K180" s="282"/>
      <c r="L180" s="282"/>
      <c r="M180" s="282"/>
      <c r="N180" s="282"/>
      <c r="O180" s="282"/>
      <c r="P180" s="282"/>
      <c r="Q180" s="282"/>
      <c r="R180" s="282"/>
      <c r="S180" s="282"/>
      <c r="T180" s="282"/>
      <c r="U180" s="282"/>
      <c r="V180" s="282"/>
      <c r="W180" s="282"/>
      <c r="X180" s="282"/>
      <c r="Y180" s="282"/>
      <c r="Z180" s="282"/>
    </row>
    <row r="181" spans="1:26" ht="15.75" customHeight="1">
      <c r="A181" s="282"/>
      <c r="B181" s="282"/>
      <c r="C181" s="282"/>
      <c r="D181" s="282"/>
      <c r="E181" s="282"/>
      <c r="F181" s="282"/>
      <c r="G181" s="282"/>
      <c r="H181" s="282"/>
      <c r="I181" s="282"/>
      <c r="J181" s="282"/>
      <c r="K181" s="282"/>
      <c r="L181" s="282"/>
      <c r="M181" s="282"/>
      <c r="N181" s="282"/>
      <c r="O181" s="282"/>
      <c r="P181" s="282"/>
      <c r="Q181" s="282"/>
      <c r="R181" s="282"/>
      <c r="S181" s="282"/>
      <c r="T181" s="282"/>
      <c r="U181" s="282"/>
      <c r="V181" s="282"/>
      <c r="W181" s="282"/>
      <c r="X181" s="282"/>
      <c r="Y181" s="282"/>
      <c r="Z181" s="282"/>
    </row>
    <row r="182" spans="1:26" ht="15.75" customHeight="1">
      <c r="A182" s="282"/>
      <c r="B182" s="282"/>
      <c r="C182" s="282"/>
      <c r="D182" s="282"/>
      <c r="E182" s="282"/>
      <c r="F182" s="282"/>
      <c r="G182" s="282"/>
      <c r="H182" s="282"/>
      <c r="I182" s="282"/>
      <c r="J182" s="282"/>
      <c r="K182" s="282"/>
      <c r="L182" s="282"/>
      <c r="M182" s="282"/>
      <c r="N182" s="282"/>
      <c r="O182" s="282"/>
      <c r="P182" s="282"/>
      <c r="Q182" s="282"/>
      <c r="R182" s="282"/>
      <c r="S182" s="282"/>
      <c r="T182" s="282"/>
      <c r="U182" s="282"/>
      <c r="V182" s="282"/>
      <c r="W182" s="282"/>
      <c r="X182" s="282"/>
      <c r="Y182" s="282"/>
      <c r="Z182" s="282"/>
    </row>
    <row r="183" spans="1:26" ht="15.75" customHeight="1">
      <c r="A183" s="282"/>
      <c r="B183" s="282"/>
      <c r="C183" s="282"/>
      <c r="D183" s="282"/>
      <c r="E183" s="282"/>
      <c r="F183" s="282"/>
      <c r="G183" s="282"/>
      <c r="H183" s="282"/>
      <c r="I183" s="282"/>
      <c r="J183" s="282"/>
      <c r="K183" s="282"/>
      <c r="L183" s="282"/>
      <c r="M183" s="282"/>
      <c r="N183" s="282"/>
      <c r="O183" s="282"/>
      <c r="P183" s="282"/>
      <c r="Q183" s="282"/>
      <c r="R183" s="282"/>
      <c r="S183" s="282"/>
      <c r="T183" s="282"/>
      <c r="U183" s="282"/>
      <c r="V183" s="282"/>
      <c r="W183" s="282"/>
      <c r="X183" s="282"/>
      <c r="Y183" s="282"/>
      <c r="Z183" s="282"/>
    </row>
    <row r="184" spans="1:26" ht="15.75" customHeight="1">
      <c r="A184" s="282"/>
      <c r="B184" s="282"/>
      <c r="C184" s="282"/>
      <c r="D184" s="282"/>
      <c r="E184" s="282"/>
      <c r="F184" s="282"/>
      <c r="G184" s="282"/>
      <c r="H184" s="282"/>
      <c r="I184" s="282"/>
      <c r="J184" s="282"/>
      <c r="K184" s="282"/>
      <c r="L184" s="282"/>
      <c r="M184" s="282"/>
      <c r="N184" s="282"/>
      <c r="O184" s="282"/>
      <c r="P184" s="282"/>
      <c r="Q184" s="282"/>
      <c r="R184" s="282"/>
      <c r="S184" s="282"/>
      <c r="T184" s="282"/>
      <c r="U184" s="282"/>
      <c r="V184" s="282"/>
      <c r="W184" s="282"/>
      <c r="X184" s="282"/>
      <c r="Y184" s="282"/>
      <c r="Z184" s="282"/>
    </row>
    <row r="185" spans="1:26" ht="15.75" customHeight="1">
      <c r="A185" s="282"/>
      <c r="B185" s="282"/>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row>
    <row r="186" spans="1:26" ht="15.75" customHeight="1">
      <c r="A186" s="282"/>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row>
    <row r="187" spans="1:26" ht="15.75" customHeight="1">
      <c r="A187" s="282"/>
      <c r="B187" s="282"/>
      <c r="C187" s="282"/>
      <c r="D187" s="282"/>
      <c r="E187" s="282"/>
      <c r="F187" s="282"/>
      <c r="G187" s="282"/>
      <c r="H187" s="282"/>
      <c r="I187" s="282"/>
      <c r="J187" s="282"/>
      <c r="K187" s="282"/>
      <c r="L187" s="282"/>
      <c r="M187" s="282"/>
      <c r="N187" s="282"/>
      <c r="O187" s="282"/>
      <c r="P187" s="282"/>
      <c r="Q187" s="282"/>
      <c r="R187" s="282"/>
      <c r="S187" s="282"/>
      <c r="T187" s="282"/>
      <c r="U187" s="282"/>
      <c r="V187" s="282"/>
      <c r="W187" s="282"/>
      <c r="X187" s="282"/>
      <c r="Y187" s="282"/>
      <c r="Z187" s="282"/>
    </row>
    <row r="188" spans="1:26" ht="15.75" customHeight="1">
      <c r="A188" s="282"/>
      <c r="B188" s="282"/>
      <c r="C188" s="282"/>
      <c r="D188" s="282"/>
      <c r="E188" s="282"/>
      <c r="F188" s="282"/>
      <c r="G188" s="282"/>
      <c r="H188" s="282"/>
      <c r="I188" s="282"/>
      <c r="J188" s="282"/>
      <c r="K188" s="282"/>
      <c r="L188" s="282"/>
      <c r="M188" s="282"/>
      <c r="N188" s="282"/>
      <c r="O188" s="282"/>
      <c r="P188" s="282"/>
      <c r="Q188" s="282"/>
      <c r="R188" s="282"/>
      <c r="S188" s="282"/>
      <c r="T188" s="282"/>
      <c r="U188" s="282"/>
      <c r="V188" s="282"/>
      <c r="W188" s="282"/>
      <c r="X188" s="282"/>
      <c r="Y188" s="282"/>
      <c r="Z188" s="282"/>
    </row>
    <row r="189" spans="1:26" ht="15.75" customHeight="1">
      <c r="A189" s="282"/>
      <c r="B189" s="282"/>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row>
    <row r="190" spans="1:26" ht="15.75" customHeight="1">
      <c r="A190" s="282"/>
      <c r="B190" s="282"/>
      <c r="C190" s="282"/>
      <c r="D190" s="282"/>
      <c r="E190" s="282"/>
      <c r="F190" s="282"/>
      <c r="G190" s="282"/>
      <c r="H190" s="282"/>
      <c r="I190" s="282"/>
      <c r="J190" s="282"/>
      <c r="K190" s="282"/>
      <c r="L190" s="282"/>
      <c r="M190" s="282"/>
      <c r="N190" s="282"/>
      <c r="O190" s="282"/>
      <c r="P190" s="282"/>
      <c r="Q190" s="282"/>
      <c r="R190" s="282"/>
      <c r="S190" s="282"/>
      <c r="T190" s="282"/>
      <c r="U190" s="282"/>
      <c r="V190" s="282"/>
      <c r="W190" s="282"/>
      <c r="X190" s="282"/>
      <c r="Y190" s="282"/>
      <c r="Z190" s="282"/>
    </row>
    <row r="191" spans="1:26" ht="15.75" customHeight="1">
      <c r="A191" s="282"/>
      <c r="B191" s="282"/>
      <c r="C191" s="282"/>
      <c r="D191" s="282"/>
      <c r="E191" s="282"/>
      <c r="F191" s="282"/>
      <c r="G191" s="282"/>
      <c r="H191" s="282"/>
      <c r="I191" s="282"/>
      <c r="J191" s="282"/>
      <c r="K191" s="282"/>
      <c r="L191" s="282"/>
      <c r="M191" s="282"/>
      <c r="N191" s="282"/>
      <c r="O191" s="282"/>
      <c r="P191" s="282"/>
      <c r="Q191" s="282"/>
      <c r="R191" s="282"/>
      <c r="S191" s="282"/>
      <c r="T191" s="282"/>
      <c r="U191" s="282"/>
      <c r="V191" s="282"/>
      <c r="W191" s="282"/>
      <c r="X191" s="282"/>
      <c r="Y191" s="282"/>
      <c r="Z191" s="282"/>
    </row>
    <row r="192" spans="1:26" ht="15.75" customHeight="1">
      <c r="A192" s="282"/>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row>
    <row r="193" spans="1:26" ht="15.75" customHeight="1">
      <c r="A193" s="282"/>
      <c r="B193" s="282"/>
      <c r="C193" s="282"/>
      <c r="D193" s="282"/>
      <c r="E193" s="282"/>
      <c r="F193" s="282"/>
      <c r="G193" s="282"/>
      <c r="H193" s="282"/>
      <c r="I193" s="282"/>
      <c r="J193" s="282"/>
      <c r="K193" s="282"/>
      <c r="L193" s="282"/>
      <c r="M193" s="282"/>
      <c r="N193" s="282"/>
      <c r="O193" s="282"/>
      <c r="P193" s="282"/>
      <c r="Q193" s="282"/>
      <c r="R193" s="282"/>
      <c r="S193" s="282"/>
      <c r="T193" s="282"/>
      <c r="U193" s="282"/>
      <c r="V193" s="282"/>
      <c r="W193" s="282"/>
      <c r="X193" s="282"/>
      <c r="Y193" s="282"/>
      <c r="Z193" s="282"/>
    </row>
    <row r="194" spans="1:26" ht="15.75" customHeight="1">
      <c r="A194" s="282"/>
      <c r="B194" s="282"/>
      <c r="C194" s="282"/>
      <c r="D194" s="282"/>
      <c r="E194" s="282"/>
      <c r="F194" s="282"/>
      <c r="G194" s="282"/>
      <c r="H194" s="282"/>
      <c r="I194" s="282"/>
      <c r="J194" s="282"/>
      <c r="K194" s="282"/>
      <c r="L194" s="282"/>
      <c r="M194" s="282"/>
      <c r="N194" s="282"/>
      <c r="O194" s="282"/>
      <c r="P194" s="282"/>
      <c r="Q194" s="282"/>
      <c r="R194" s="282"/>
      <c r="S194" s="282"/>
      <c r="T194" s="282"/>
      <c r="U194" s="282"/>
      <c r="V194" s="282"/>
      <c r="W194" s="282"/>
      <c r="X194" s="282"/>
      <c r="Y194" s="282"/>
      <c r="Z194" s="282"/>
    </row>
    <row r="195" spans="1:26" ht="15.75" customHeight="1">
      <c r="A195" s="282"/>
      <c r="B195" s="282"/>
      <c r="C195" s="282"/>
      <c r="D195" s="282"/>
      <c r="E195" s="282"/>
      <c r="F195" s="282"/>
      <c r="G195" s="282"/>
      <c r="H195" s="282"/>
      <c r="I195" s="282"/>
      <c r="J195" s="282"/>
      <c r="K195" s="282"/>
      <c r="L195" s="282"/>
      <c r="M195" s="282"/>
      <c r="N195" s="282"/>
      <c r="O195" s="282"/>
      <c r="P195" s="282"/>
      <c r="Q195" s="282"/>
      <c r="R195" s="282"/>
      <c r="S195" s="282"/>
      <c r="T195" s="282"/>
      <c r="U195" s="282"/>
      <c r="V195" s="282"/>
      <c r="W195" s="282"/>
      <c r="X195" s="282"/>
      <c r="Y195" s="282"/>
      <c r="Z195" s="282"/>
    </row>
    <row r="196" spans="1:26" ht="15.75" customHeight="1">
      <c r="A196" s="282"/>
      <c r="B196" s="282"/>
      <c r="C196" s="282"/>
      <c r="D196" s="282"/>
      <c r="E196" s="282"/>
      <c r="F196" s="282"/>
      <c r="G196" s="282"/>
      <c r="H196" s="282"/>
      <c r="I196" s="282"/>
      <c r="J196" s="282"/>
      <c r="K196" s="282"/>
      <c r="L196" s="282"/>
      <c r="M196" s="282"/>
      <c r="N196" s="282"/>
      <c r="O196" s="282"/>
      <c r="P196" s="282"/>
      <c r="Q196" s="282"/>
      <c r="R196" s="282"/>
      <c r="S196" s="282"/>
      <c r="T196" s="282"/>
      <c r="U196" s="282"/>
      <c r="V196" s="282"/>
      <c r="W196" s="282"/>
      <c r="X196" s="282"/>
      <c r="Y196" s="282"/>
      <c r="Z196" s="282"/>
    </row>
    <row r="197" spans="1:26" ht="15.75" customHeight="1">
      <c r="A197" s="282"/>
      <c r="B197" s="282"/>
      <c r="C197" s="282"/>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row>
    <row r="198" spans="1:26" ht="15.75" customHeight="1">
      <c r="A198" s="282"/>
      <c r="B198" s="282"/>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row>
    <row r="199" spans="1:26" ht="15.75" customHeight="1">
      <c r="A199" s="282"/>
      <c r="B199" s="282"/>
      <c r="C199" s="282"/>
      <c r="D199" s="282"/>
      <c r="E199" s="282"/>
      <c r="F199" s="282"/>
      <c r="G199" s="282"/>
      <c r="H199" s="282"/>
      <c r="I199" s="282"/>
      <c r="J199" s="282"/>
      <c r="K199" s="282"/>
      <c r="L199" s="282"/>
      <c r="M199" s="282"/>
      <c r="N199" s="282"/>
      <c r="O199" s="282"/>
      <c r="P199" s="282"/>
      <c r="Q199" s="282"/>
      <c r="R199" s="282"/>
      <c r="S199" s="282"/>
      <c r="T199" s="282"/>
      <c r="U199" s="282"/>
      <c r="V199" s="282"/>
      <c r="W199" s="282"/>
      <c r="X199" s="282"/>
      <c r="Y199" s="282"/>
      <c r="Z199" s="282"/>
    </row>
    <row r="200" spans="1:26" ht="15.75" customHeight="1">
      <c r="A200" s="282"/>
      <c r="B200" s="282"/>
      <c r="C200" s="282"/>
      <c r="D200" s="282"/>
      <c r="E200" s="282"/>
      <c r="F200" s="282"/>
      <c r="G200" s="282"/>
      <c r="H200" s="282"/>
      <c r="I200" s="282"/>
      <c r="J200" s="282"/>
      <c r="K200" s="282"/>
      <c r="L200" s="282"/>
      <c r="M200" s="282"/>
      <c r="N200" s="282"/>
      <c r="O200" s="282"/>
      <c r="P200" s="282"/>
      <c r="Q200" s="282"/>
      <c r="R200" s="282"/>
      <c r="S200" s="282"/>
      <c r="T200" s="282"/>
      <c r="U200" s="282"/>
      <c r="V200" s="282"/>
      <c r="W200" s="282"/>
      <c r="X200" s="282"/>
      <c r="Y200" s="282"/>
      <c r="Z200" s="282"/>
    </row>
    <row r="201" spans="1:26" ht="15.75" customHeight="1">
      <c r="A201" s="282"/>
      <c r="B201" s="282"/>
      <c r="C201" s="282"/>
      <c r="D201" s="282"/>
      <c r="E201" s="282"/>
      <c r="F201" s="282"/>
      <c r="G201" s="282"/>
      <c r="H201" s="282"/>
      <c r="I201" s="282"/>
      <c r="J201" s="282"/>
      <c r="K201" s="282"/>
      <c r="L201" s="282"/>
      <c r="M201" s="282"/>
      <c r="N201" s="282"/>
      <c r="O201" s="282"/>
      <c r="P201" s="282"/>
      <c r="Q201" s="282"/>
      <c r="R201" s="282"/>
      <c r="S201" s="282"/>
      <c r="T201" s="282"/>
      <c r="U201" s="282"/>
      <c r="V201" s="282"/>
      <c r="W201" s="282"/>
      <c r="X201" s="282"/>
      <c r="Y201" s="282"/>
      <c r="Z201" s="282"/>
    </row>
    <row r="202" spans="1:26" ht="15.75" customHeight="1">
      <c r="A202" s="282"/>
      <c r="B202" s="282"/>
      <c r="C202" s="282"/>
      <c r="D202" s="282"/>
      <c r="E202" s="282"/>
      <c r="F202" s="282"/>
      <c r="G202" s="282"/>
      <c r="H202" s="282"/>
      <c r="I202" s="282"/>
      <c r="J202" s="282"/>
      <c r="K202" s="282"/>
      <c r="L202" s="282"/>
      <c r="M202" s="282"/>
      <c r="N202" s="282"/>
      <c r="O202" s="282"/>
      <c r="P202" s="282"/>
      <c r="Q202" s="282"/>
      <c r="R202" s="282"/>
      <c r="S202" s="282"/>
      <c r="T202" s="282"/>
      <c r="U202" s="282"/>
      <c r="V202" s="282"/>
      <c r="W202" s="282"/>
      <c r="X202" s="282"/>
      <c r="Y202" s="282"/>
      <c r="Z202" s="282"/>
    </row>
    <row r="203" spans="1:26" ht="15.75" customHeight="1">
      <c r="A203" s="282"/>
      <c r="B203" s="282"/>
      <c r="C203" s="282"/>
      <c r="D203" s="282"/>
      <c r="E203" s="282"/>
      <c r="F203" s="282"/>
      <c r="G203" s="282"/>
      <c r="H203" s="282"/>
      <c r="I203" s="282"/>
      <c r="J203" s="282"/>
      <c r="K203" s="282"/>
      <c r="L203" s="282"/>
      <c r="M203" s="282"/>
      <c r="N203" s="282"/>
      <c r="O203" s="282"/>
      <c r="P203" s="282"/>
      <c r="Q203" s="282"/>
      <c r="R203" s="282"/>
      <c r="S203" s="282"/>
      <c r="T203" s="282"/>
      <c r="U203" s="282"/>
      <c r="V203" s="282"/>
      <c r="W203" s="282"/>
      <c r="X203" s="282"/>
      <c r="Y203" s="282"/>
      <c r="Z203" s="282"/>
    </row>
    <row r="204" spans="1:26" ht="15.75" customHeight="1">
      <c r="A204" s="282"/>
      <c r="B204" s="282"/>
      <c r="C204" s="282"/>
      <c r="D204" s="282"/>
      <c r="E204" s="282"/>
      <c r="F204" s="282"/>
      <c r="G204" s="282"/>
      <c r="H204" s="282"/>
      <c r="I204" s="282"/>
      <c r="J204" s="282"/>
      <c r="K204" s="282"/>
      <c r="L204" s="282"/>
      <c r="M204" s="282"/>
      <c r="N204" s="282"/>
      <c r="O204" s="282"/>
      <c r="P204" s="282"/>
      <c r="Q204" s="282"/>
      <c r="R204" s="282"/>
      <c r="S204" s="282"/>
      <c r="T204" s="282"/>
      <c r="U204" s="282"/>
      <c r="V204" s="282"/>
      <c r="W204" s="282"/>
      <c r="X204" s="282"/>
      <c r="Y204" s="282"/>
      <c r="Z204" s="282"/>
    </row>
    <row r="205" spans="1:26" ht="15.75" customHeight="1">
      <c r="A205" s="282"/>
      <c r="B205" s="282"/>
      <c r="C205" s="282"/>
      <c r="D205" s="282"/>
      <c r="E205" s="282"/>
      <c r="F205" s="282"/>
      <c r="G205" s="282"/>
      <c r="H205" s="282"/>
      <c r="I205" s="282"/>
      <c r="J205" s="282"/>
      <c r="K205" s="282"/>
      <c r="L205" s="282"/>
      <c r="M205" s="282"/>
      <c r="N205" s="282"/>
      <c r="O205" s="282"/>
      <c r="P205" s="282"/>
      <c r="Q205" s="282"/>
      <c r="R205" s="282"/>
      <c r="S205" s="282"/>
      <c r="T205" s="282"/>
      <c r="U205" s="282"/>
      <c r="V205" s="282"/>
      <c r="W205" s="282"/>
      <c r="X205" s="282"/>
      <c r="Y205" s="282"/>
      <c r="Z205" s="282"/>
    </row>
    <row r="206" spans="1:26" ht="15.75" customHeight="1">
      <c r="A206" s="282"/>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row>
    <row r="207" spans="1:26" ht="15.75" customHeight="1">
      <c r="A207" s="282"/>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row>
    <row r="208" spans="1:26" ht="15.75" customHeight="1">
      <c r="A208" s="282"/>
      <c r="B208" s="282"/>
      <c r="C208" s="282"/>
      <c r="D208" s="282"/>
      <c r="E208" s="282"/>
      <c r="F208" s="282"/>
      <c r="G208" s="282"/>
      <c r="H208" s="282"/>
      <c r="I208" s="282"/>
      <c r="J208" s="282"/>
      <c r="K208" s="282"/>
      <c r="L208" s="282"/>
      <c r="M208" s="282"/>
      <c r="N208" s="282"/>
      <c r="O208" s="282"/>
      <c r="P208" s="282"/>
      <c r="Q208" s="282"/>
      <c r="R208" s="282"/>
      <c r="S208" s="282"/>
      <c r="T208" s="282"/>
      <c r="U208" s="282"/>
      <c r="V208" s="282"/>
      <c r="W208" s="282"/>
      <c r="X208" s="282"/>
      <c r="Y208" s="282"/>
      <c r="Z208" s="282"/>
    </row>
    <row r="209" spans="1:26" ht="15.75" customHeight="1">
      <c r="A209" s="282"/>
      <c r="B209" s="282"/>
      <c r="C209" s="282"/>
      <c r="D209" s="282"/>
      <c r="E209" s="282"/>
      <c r="F209" s="282"/>
      <c r="G209" s="282"/>
      <c r="H209" s="282"/>
      <c r="I209" s="282"/>
      <c r="J209" s="282"/>
      <c r="K209" s="282"/>
      <c r="L209" s="282"/>
      <c r="M209" s="282"/>
      <c r="N209" s="282"/>
      <c r="O209" s="282"/>
      <c r="P209" s="282"/>
      <c r="Q209" s="282"/>
      <c r="R209" s="282"/>
      <c r="S209" s="282"/>
      <c r="T209" s="282"/>
      <c r="U209" s="282"/>
      <c r="V209" s="282"/>
      <c r="W209" s="282"/>
      <c r="X209" s="282"/>
      <c r="Y209" s="282"/>
      <c r="Z209" s="282"/>
    </row>
    <row r="210" spans="1:26" ht="15.75" customHeight="1">
      <c r="A210" s="282"/>
      <c r="B210" s="282"/>
      <c r="C210" s="282"/>
      <c r="D210" s="282"/>
      <c r="E210" s="282"/>
      <c r="F210" s="282"/>
      <c r="G210" s="282"/>
      <c r="H210" s="282"/>
      <c r="I210" s="282"/>
      <c r="J210" s="282"/>
      <c r="K210" s="282"/>
      <c r="L210" s="282"/>
      <c r="M210" s="282"/>
      <c r="N210" s="282"/>
      <c r="O210" s="282"/>
      <c r="P210" s="282"/>
      <c r="Q210" s="282"/>
      <c r="R210" s="282"/>
      <c r="S210" s="282"/>
      <c r="T210" s="282"/>
      <c r="U210" s="282"/>
      <c r="V210" s="282"/>
      <c r="W210" s="282"/>
      <c r="X210" s="282"/>
      <c r="Y210" s="282"/>
      <c r="Z210" s="282"/>
    </row>
    <row r="211" spans="1:26" ht="15.75" customHeight="1">
      <c r="A211" s="282"/>
      <c r="B211" s="282"/>
      <c r="C211" s="282"/>
      <c r="D211" s="282"/>
      <c r="E211" s="282"/>
      <c r="F211" s="282"/>
      <c r="G211" s="282"/>
      <c r="H211" s="282"/>
      <c r="I211" s="282"/>
      <c r="J211" s="282"/>
      <c r="K211" s="282"/>
      <c r="L211" s="282"/>
      <c r="M211" s="282"/>
      <c r="N211" s="282"/>
      <c r="O211" s="282"/>
      <c r="P211" s="282"/>
      <c r="Q211" s="282"/>
      <c r="R211" s="282"/>
      <c r="S211" s="282"/>
      <c r="T211" s="282"/>
      <c r="U211" s="282"/>
      <c r="V211" s="282"/>
      <c r="W211" s="282"/>
      <c r="X211" s="282"/>
      <c r="Y211" s="282"/>
      <c r="Z211" s="282"/>
    </row>
    <row r="212" spans="1:26" ht="15.75" customHeight="1">
      <c r="A212" s="282"/>
      <c r="B212" s="282"/>
      <c r="C212" s="282"/>
      <c r="D212" s="282"/>
      <c r="E212" s="282"/>
      <c r="F212" s="282"/>
      <c r="G212" s="282"/>
      <c r="H212" s="282"/>
      <c r="I212" s="282"/>
      <c r="J212" s="282"/>
      <c r="K212" s="282"/>
      <c r="L212" s="282"/>
      <c r="M212" s="282"/>
      <c r="N212" s="282"/>
      <c r="O212" s="282"/>
      <c r="P212" s="282"/>
      <c r="Q212" s="282"/>
      <c r="R212" s="282"/>
      <c r="S212" s="282"/>
      <c r="T212" s="282"/>
      <c r="U212" s="282"/>
      <c r="V212" s="282"/>
      <c r="W212" s="282"/>
      <c r="X212" s="282"/>
      <c r="Y212" s="282"/>
      <c r="Z212" s="282"/>
    </row>
    <row r="213" spans="1:26" ht="15.75" customHeight="1">
      <c r="A213" s="282"/>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row>
    <row r="214" spans="1:26" ht="15.75" customHeight="1">
      <c r="A214" s="282"/>
      <c r="B214" s="282"/>
      <c r="C214" s="282"/>
      <c r="D214" s="282"/>
      <c r="E214" s="282"/>
      <c r="F214" s="282"/>
      <c r="G214" s="282"/>
      <c r="H214" s="282"/>
      <c r="I214" s="282"/>
      <c r="J214" s="282"/>
      <c r="K214" s="282"/>
      <c r="L214" s="282"/>
      <c r="M214" s="282"/>
      <c r="N214" s="282"/>
      <c r="O214" s="282"/>
      <c r="P214" s="282"/>
      <c r="Q214" s="282"/>
      <c r="R214" s="282"/>
      <c r="S214" s="282"/>
      <c r="T214" s="282"/>
      <c r="U214" s="282"/>
      <c r="V214" s="282"/>
      <c r="W214" s="282"/>
      <c r="X214" s="282"/>
      <c r="Y214" s="282"/>
      <c r="Z214" s="282"/>
    </row>
    <row r="215" spans="1:26" ht="15.75" customHeight="1">
      <c r="A215" s="282"/>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row>
    <row r="216" spans="1:26" ht="15.75" customHeight="1">
      <c r="A216" s="282"/>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row>
    <row r="217" spans="1:26" ht="15.75" customHeight="1">
      <c r="A217" s="282"/>
      <c r="B217" s="282"/>
      <c r="C217" s="282"/>
      <c r="D217" s="282"/>
      <c r="E217" s="282"/>
      <c r="F217" s="282"/>
      <c r="G217" s="282"/>
      <c r="H217" s="282"/>
      <c r="I217" s="282"/>
      <c r="J217" s="282"/>
      <c r="K217" s="282"/>
      <c r="L217" s="282"/>
      <c r="M217" s="282"/>
      <c r="N217" s="282"/>
      <c r="O217" s="282"/>
      <c r="P217" s="282"/>
      <c r="Q217" s="282"/>
      <c r="R217" s="282"/>
      <c r="S217" s="282"/>
      <c r="T217" s="282"/>
      <c r="U217" s="282"/>
      <c r="V217" s="282"/>
      <c r="W217" s="282"/>
      <c r="X217" s="282"/>
      <c r="Y217" s="282"/>
      <c r="Z217" s="282"/>
    </row>
    <row r="218" spans="1:26" ht="15.75" customHeight="1">
      <c r="A218" s="282"/>
      <c r="B218" s="282"/>
      <c r="C218" s="282"/>
      <c r="D218" s="282"/>
      <c r="E218" s="282"/>
      <c r="F218" s="282"/>
      <c r="G218" s="282"/>
      <c r="H218" s="282"/>
      <c r="I218" s="282"/>
      <c r="J218" s="282"/>
      <c r="K218" s="282"/>
      <c r="L218" s="282"/>
      <c r="M218" s="282"/>
      <c r="N218" s="282"/>
      <c r="O218" s="282"/>
      <c r="P218" s="282"/>
      <c r="Q218" s="282"/>
      <c r="R218" s="282"/>
      <c r="S218" s="282"/>
      <c r="T218" s="282"/>
      <c r="U218" s="282"/>
      <c r="V218" s="282"/>
      <c r="W218" s="282"/>
      <c r="X218" s="282"/>
      <c r="Y218" s="282"/>
      <c r="Z218" s="282"/>
    </row>
    <row r="219" spans="1:26" ht="15.75" customHeight="1">
      <c r="A219" s="282"/>
      <c r="B219" s="282"/>
      <c r="C219" s="282"/>
      <c r="D219" s="282"/>
      <c r="E219" s="282"/>
      <c r="F219" s="282"/>
      <c r="G219" s="282"/>
      <c r="H219" s="282"/>
      <c r="I219" s="282"/>
      <c r="J219" s="282"/>
      <c r="K219" s="282"/>
      <c r="L219" s="282"/>
      <c r="M219" s="282"/>
      <c r="N219" s="282"/>
      <c r="O219" s="282"/>
      <c r="P219" s="282"/>
      <c r="Q219" s="282"/>
      <c r="R219" s="282"/>
      <c r="S219" s="282"/>
      <c r="T219" s="282"/>
      <c r="U219" s="282"/>
      <c r="V219" s="282"/>
      <c r="W219" s="282"/>
      <c r="X219" s="282"/>
      <c r="Y219" s="282"/>
      <c r="Z219" s="282"/>
    </row>
    <row r="220" spans="1:26" ht="15.75" customHeight="1">
      <c r="A220" s="282"/>
      <c r="B220" s="282"/>
      <c r="C220" s="282"/>
      <c r="D220" s="282"/>
      <c r="E220" s="282"/>
      <c r="F220" s="282"/>
      <c r="G220" s="282"/>
      <c r="H220" s="282"/>
      <c r="I220" s="282"/>
      <c r="J220" s="282"/>
      <c r="K220" s="282"/>
      <c r="L220" s="282"/>
      <c r="M220" s="282"/>
      <c r="N220" s="282"/>
      <c r="O220" s="282"/>
      <c r="P220" s="282"/>
      <c r="Q220" s="282"/>
      <c r="R220" s="282"/>
      <c r="S220" s="282"/>
      <c r="T220" s="282"/>
      <c r="U220" s="282"/>
      <c r="V220" s="282"/>
      <c r="W220" s="282"/>
      <c r="X220" s="282"/>
      <c r="Y220" s="282"/>
      <c r="Z220" s="282"/>
    </row>
    <row r="221" spans="1:26" ht="15.75" customHeight="1">
      <c r="A221" s="297"/>
      <c r="B221" s="297"/>
      <c r="C221" s="297"/>
      <c r="D221" s="297"/>
      <c r="E221" s="297"/>
      <c r="F221" s="297"/>
      <c r="G221" s="297"/>
      <c r="H221" s="297"/>
      <c r="I221" s="297"/>
      <c r="J221" s="297"/>
      <c r="K221" s="297"/>
      <c r="L221" s="297"/>
      <c r="M221" s="297"/>
      <c r="N221" s="297"/>
      <c r="O221" s="297"/>
      <c r="P221" s="297"/>
      <c r="Q221" s="297"/>
      <c r="R221" s="297"/>
      <c r="S221" s="297"/>
      <c r="T221" s="297"/>
      <c r="U221" s="297"/>
      <c r="V221" s="297"/>
      <c r="W221" s="297"/>
      <c r="X221" s="297"/>
      <c r="Y221" s="297"/>
      <c r="Z221" s="297"/>
    </row>
    <row r="222" spans="1:26" ht="15.75" customHeight="1">
      <c r="A222" s="297"/>
      <c r="B222" s="297"/>
      <c r="C222" s="297"/>
      <c r="D222" s="297"/>
      <c r="E222" s="297"/>
      <c r="F222" s="297"/>
      <c r="G222" s="297"/>
      <c r="H222" s="297"/>
      <c r="I222" s="297"/>
      <c r="J222" s="297"/>
      <c r="K222" s="297"/>
      <c r="L222" s="297"/>
      <c r="M222" s="297"/>
      <c r="N222" s="297"/>
      <c r="O222" s="297"/>
      <c r="P222" s="297"/>
      <c r="Q222" s="297"/>
      <c r="R222" s="297"/>
      <c r="S222" s="297"/>
      <c r="T222" s="297"/>
      <c r="U222" s="297"/>
      <c r="V222" s="297"/>
      <c r="W222" s="297"/>
      <c r="X222" s="297"/>
      <c r="Y222" s="297"/>
      <c r="Z222" s="297"/>
    </row>
    <row r="223" spans="1:26" ht="15.75" customHeight="1">
      <c r="A223" s="297"/>
      <c r="B223" s="297"/>
      <c r="C223" s="297"/>
      <c r="D223" s="297"/>
      <c r="E223" s="297"/>
      <c r="F223" s="297"/>
      <c r="G223" s="297"/>
      <c r="H223" s="297"/>
      <c r="I223" s="297"/>
      <c r="J223" s="297"/>
      <c r="K223" s="297"/>
      <c r="L223" s="297"/>
      <c r="M223" s="297"/>
      <c r="N223" s="297"/>
      <c r="O223" s="297"/>
      <c r="P223" s="297"/>
      <c r="Q223" s="297"/>
      <c r="R223" s="297"/>
      <c r="S223" s="297"/>
      <c r="T223" s="297"/>
      <c r="U223" s="297"/>
      <c r="V223" s="297"/>
      <c r="W223" s="297"/>
      <c r="X223" s="297"/>
      <c r="Y223" s="297"/>
      <c r="Z223" s="297"/>
    </row>
    <row r="224" spans="1:26" ht="15.75" customHeight="1">
      <c r="A224" s="297"/>
      <c r="B224" s="297"/>
      <c r="C224" s="297"/>
      <c r="D224" s="297"/>
      <c r="E224" s="297"/>
      <c r="F224" s="297"/>
      <c r="G224" s="297"/>
      <c r="H224" s="297"/>
      <c r="I224" s="297"/>
      <c r="J224" s="297"/>
      <c r="K224" s="297"/>
      <c r="L224" s="297"/>
      <c r="M224" s="297"/>
      <c r="N224" s="297"/>
      <c r="O224" s="297"/>
      <c r="P224" s="297"/>
      <c r="Q224" s="297"/>
      <c r="R224" s="297"/>
      <c r="S224" s="297"/>
      <c r="T224" s="297"/>
      <c r="U224" s="297"/>
      <c r="V224" s="297"/>
      <c r="W224" s="297"/>
      <c r="X224" s="297"/>
      <c r="Y224" s="297"/>
      <c r="Z224" s="297"/>
    </row>
    <row r="225" spans="1:26" ht="15.75" customHeight="1">
      <c r="A225" s="297"/>
      <c r="B225" s="297"/>
      <c r="C225" s="297"/>
      <c r="D225" s="297"/>
      <c r="E225" s="297"/>
      <c r="F225" s="297"/>
      <c r="G225" s="297"/>
      <c r="H225" s="297"/>
      <c r="I225" s="297"/>
      <c r="J225" s="297"/>
      <c r="K225" s="297"/>
      <c r="L225" s="297"/>
      <c r="M225" s="297"/>
      <c r="N225" s="297"/>
      <c r="O225" s="297"/>
      <c r="P225" s="297"/>
      <c r="Q225" s="297"/>
      <c r="R225" s="297"/>
      <c r="S225" s="297"/>
      <c r="T225" s="297"/>
      <c r="U225" s="297"/>
      <c r="V225" s="297"/>
      <c r="W225" s="297"/>
      <c r="X225" s="297"/>
      <c r="Y225" s="297"/>
      <c r="Z225" s="297"/>
    </row>
    <row r="226" spans="1:26" ht="15.75" customHeight="1">
      <c r="A226" s="297"/>
      <c r="B226" s="297"/>
      <c r="C226" s="297"/>
      <c r="D226" s="297"/>
      <c r="E226" s="297"/>
      <c r="F226" s="297"/>
      <c r="G226" s="297"/>
      <c r="H226" s="297"/>
      <c r="I226" s="297"/>
      <c r="J226" s="297"/>
      <c r="K226" s="297"/>
      <c r="L226" s="297"/>
      <c r="M226" s="297"/>
      <c r="N226" s="297"/>
      <c r="O226" s="297"/>
      <c r="P226" s="297"/>
      <c r="Q226" s="297"/>
      <c r="R226" s="297"/>
      <c r="S226" s="297"/>
      <c r="T226" s="297"/>
      <c r="U226" s="297"/>
      <c r="V226" s="297"/>
      <c r="W226" s="297"/>
      <c r="X226" s="297"/>
      <c r="Y226" s="297"/>
      <c r="Z226" s="297"/>
    </row>
    <row r="227" spans="1:26" ht="15.75" customHeight="1">
      <c r="A227" s="297"/>
      <c r="B227" s="297"/>
      <c r="C227" s="297"/>
      <c r="D227" s="297"/>
      <c r="E227" s="297"/>
      <c r="F227" s="297"/>
      <c r="G227" s="297"/>
      <c r="H227" s="297"/>
      <c r="I227" s="297"/>
      <c r="J227" s="297"/>
      <c r="K227" s="297"/>
      <c r="L227" s="297"/>
      <c r="M227" s="297"/>
      <c r="N227" s="297"/>
      <c r="O227" s="297"/>
      <c r="P227" s="297"/>
      <c r="Q227" s="297"/>
      <c r="R227" s="297"/>
      <c r="S227" s="297"/>
      <c r="T227" s="297"/>
      <c r="U227" s="297"/>
      <c r="V227" s="297"/>
      <c r="W227" s="297"/>
      <c r="X227" s="297"/>
      <c r="Y227" s="297"/>
      <c r="Z227" s="297"/>
    </row>
    <row r="228" spans="1:26" ht="15.75" customHeight="1">
      <c r="A228" s="297"/>
      <c r="B228" s="297"/>
      <c r="C228" s="297"/>
      <c r="D228" s="297"/>
      <c r="E228" s="297"/>
      <c r="F228" s="297"/>
      <c r="G228" s="297"/>
      <c r="H228" s="297"/>
      <c r="I228" s="297"/>
      <c r="J228" s="297"/>
      <c r="K228" s="297"/>
      <c r="L228" s="297"/>
      <c r="M228" s="297"/>
      <c r="N228" s="297"/>
      <c r="O228" s="297"/>
      <c r="P228" s="297"/>
      <c r="Q228" s="297"/>
      <c r="R228" s="297"/>
      <c r="S228" s="297"/>
      <c r="T228" s="297"/>
      <c r="U228" s="297"/>
      <c r="V228" s="297"/>
      <c r="W228" s="297"/>
      <c r="X228" s="297"/>
      <c r="Y228" s="297"/>
      <c r="Z228" s="297"/>
    </row>
    <row r="229" spans="1:26" ht="15.75" customHeight="1">
      <c r="A229" s="297"/>
      <c r="B229" s="297"/>
      <c r="C229" s="297"/>
      <c r="D229" s="297"/>
      <c r="E229" s="297"/>
      <c r="F229" s="297"/>
      <c r="G229" s="297"/>
      <c r="H229" s="297"/>
      <c r="I229" s="297"/>
      <c r="J229" s="297"/>
      <c r="K229" s="297"/>
      <c r="L229" s="297"/>
      <c r="M229" s="297"/>
      <c r="N229" s="297"/>
      <c r="O229" s="297"/>
      <c r="P229" s="297"/>
      <c r="Q229" s="297"/>
      <c r="R229" s="297"/>
      <c r="S229" s="297"/>
      <c r="T229" s="297"/>
      <c r="U229" s="297"/>
      <c r="V229" s="297"/>
      <c r="W229" s="297"/>
      <c r="X229" s="297"/>
      <c r="Y229" s="297"/>
      <c r="Z229" s="297"/>
    </row>
    <row r="230" spans="1:26" ht="15.75" customHeight="1">
      <c r="A230" s="297"/>
      <c r="B230" s="297"/>
      <c r="C230" s="297"/>
      <c r="D230" s="297"/>
      <c r="E230" s="297"/>
      <c r="F230" s="297"/>
      <c r="G230" s="297"/>
      <c r="H230" s="297"/>
      <c r="I230" s="297"/>
      <c r="J230" s="297"/>
      <c r="K230" s="297"/>
      <c r="L230" s="297"/>
      <c r="M230" s="297"/>
      <c r="N230" s="297"/>
      <c r="O230" s="297"/>
      <c r="P230" s="297"/>
      <c r="Q230" s="297"/>
      <c r="R230" s="297"/>
      <c r="S230" s="297"/>
      <c r="T230" s="297"/>
      <c r="U230" s="297"/>
      <c r="V230" s="297"/>
      <c r="W230" s="297"/>
      <c r="X230" s="297"/>
      <c r="Y230" s="297"/>
      <c r="Z230" s="297"/>
    </row>
    <row r="231" spans="1:26" ht="15.75" customHeight="1">
      <c r="A231" s="297"/>
      <c r="B231" s="297"/>
      <c r="C231" s="297"/>
      <c r="D231" s="297"/>
      <c r="E231" s="297"/>
      <c r="F231" s="297"/>
      <c r="G231" s="297"/>
      <c r="H231" s="297"/>
      <c r="I231" s="297"/>
      <c r="J231" s="297"/>
      <c r="K231" s="297"/>
      <c r="L231" s="297"/>
      <c r="M231" s="297"/>
      <c r="N231" s="297"/>
      <c r="O231" s="297"/>
      <c r="P231" s="297"/>
      <c r="Q231" s="297"/>
      <c r="R231" s="297"/>
      <c r="S231" s="297"/>
      <c r="T231" s="297"/>
      <c r="U231" s="297"/>
      <c r="V231" s="297"/>
      <c r="W231" s="297"/>
      <c r="X231" s="297"/>
      <c r="Y231" s="297"/>
      <c r="Z231" s="297"/>
    </row>
    <row r="232" spans="1:26" ht="15.75" customHeight="1">
      <c r="A232" s="297"/>
      <c r="B232" s="297"/>
      <c r="C232" s="297"/>
      <c r="D232" s="297"/>
      <c r="E232" s="297"/>
      <c r="F232" s="297"/>
      <c r="G232" s="297"/>
      <c r="H232" s="297"/>
      <c r="I232" s="297"/>
      <c r="J232" s="297"/>
      <c r="K232" s="297"/>
      <c r="L232" s="297"/>
      <c r="M232" s="297"/>
      <c r="N232" s="297"/>
      <c r="O232" s="297"/>
      <c r="P232" s="297"/>
      <c r="Q232" s="297"/>
      <c r="R232" s="297"/>
      <c r="S232" s="297"/>
      <c r="T232" s="297"/>
      <c r="U232" s="297"/>
      <c r="V232" s="297"/>
      <c r="W232" s="297"/>
      <c r="X232" s="297"/>
      <c r="Y232" s="297"/>
      <c r="Z232" s="297"/>
    </row>
    <row r="233" spans="1:26" ht="15.75" customHeight="1">
      <c r="A233" s="297"/>
      <c r="B233" s="297"/>
      <c r="C233" s="297"/>
      <c r="D233" s="297"/>
      <c r="E233" s="297"/>
      <c r="F233" s="297"/>
      <c r="G233" s="297"/>
      <c r="H233" s="297"/>
      <c r="I233" s="297"/>
      <c r="J233" s="297"/>
      <c r="K233" s="297"/>
      <c r="L233" s="297"/>
      <c r="M233" s="297"/>
      <c r="N233" s="297"/>
      <c r="O233" s="297"/>
      <c r="P233" s="297"/>
      <c r="Q233" s="297"/>
      <c r="R233" s="297"/>
      <c r="S233" s="297"/>
      <c r="T233" s="297"/>
      <c r="U233" s="297"/>
      <c r="V233" s="297"/>
      <c r="W233" s="297"/>
      <c r="X233" s="297"/>
      <c r="Y233" s="297"/>
      <c r="Z233" s="297"/>
    </row>
    <row r="234" spans="1:26" ht="15.75" customHeight="1">
      <c r="A234" s="297"/>
      <c r="B234" s="297"/>
      <c r="C234" s="297"/>
      <c r="D234" s="297"/>
      <c r="E234" s="297"/>
      <c r="F234" s="297"/>
      <c r="G234" s="297"/>
      <c r="H234" s="297"/>
      <c r="I234" s="297"/>
      <c r="J234" s="297"/>
      <c r="K234" s="297"/>
      <c r="L234" s="297"/>
      <c r="M234" s="297"/>
      <c r="N234" s="297"/>
      <c r="O234" s="297"/>
      <c r="P234" s="297"/>
      <c r="Q234" s="297"/>
      <c r="R234" s="297"/>
      <c r="S234" s="297"/>
      <c r="T234" s="297"/>
      <c r="U234" s="297"/>
      <c r="V234" s="297"/>
      <c r="W234" s="297"/>
      <c r="X234" s="297"/>
      <c r="Y234" s="297"/>
      <c r="Z234" s="297"/>
    </row>
    <row r="235" spans="1:26" ht="15.75" customHeight="1">
      <c r="A235" s="297"/>
      <c r="B235" s="297"/>
      <c r="C235" s="297"/>
      <c r="D235" s="297"/>
      <c r="E235" s="297"/>
      <c r="F235" s="297"/>
      <c r="G235" s="297"/>
      <c r="H235" s="297"/>
      <c r="I235" s="297"/>
      <c r="J235" s="297"/>
      <c r="K235" s="297"/>
      <c r="L235" s="297"/>
      <c r="M235" s="297"/>
      <c r="N235" s="297"/>
      <c r="O235" s="297"/>
      <c r="P235" s="297"/>
      <c r="Q235" s="297"/>
      <c r="R235" s="297"/>
      <c r="S235" s="297"/>
      <c r="T235" s="297"/>
      <c r="U235" s="297"/>
      <c r="V235" s="297"/>
      <c r="W235" s="297"/>
      <c r="X235" s="297"/>
      <c r="Y235" s="297"/>
      <c r="Z235" s="297"/>
    </row>
    <row r="236" spans="1:26" ht="15.75" customHeight="1">
      <c r="A236" s="297"/>
      <c r="B236" s="297"/>
      <c r="C236" s="297"/>
      <c r="D236" s="297"/>
      <c r="E236" s="297"/>
      <c r="F236" s="297"/>
      <c r="G236" s="297"/>
      <c r="H236" s="297"/>
      <c r="I236" s="297"/>
      <c r="J236" s="297"/>
      <c r="K236" s="297"/>
      <c r="L236" s="297"/>
      <c r="M236" s="297"/>
      <c r="N236" s="297"/>
      <c r="O236" s="297"/>
      <c r="P236" s="297"/>
      <c r="Q236" s="297"/>
      <c r="R236" s="297"/>
      <c r="S236" s="297"/>
      <c r="T236" s="297"/>
      <c r="U236" s="297"/>
      <c r="V236" s="297"/>
      <c r="W236" s="297"/>
      <c r="X236" s="297"/>
      <c r="Y236" s="297"/>
      <c r="Z236" s="297"/>
    </row>
    <row r="237" spans="1:26" ht="15.75" customHeight="1">
      <c r="A237" s="297"/>
      <c r="B237" s="297"/>
      <c r="C237" s="297"/>
      <c r="D237" s="297"/>
      <c r="E237" s="297"/>
      <c r="F237" s="297"/>
      <c r="G237" s="297"/>
      <c r="H237" s="297"/>
      <c r="I237" s="297"/>
      <c r="J237" s="297"/>
      <c r="K237" s="297"/>
      <c r="L237" s="297"/>
      <c r="M237" s="297"/>
      <c r="N237" s="297"/>
      <c r="O237" s="297"/>
      <c r="P237" s="297"/>
      <c r="Q237" s="297"/>
      <c r="R237" s="297"/>
      <c r="S237" s="297"/>
      <c r="T237" s="297"/>
      <c r="U237" s="297"/>
      <c r="V237" s="297"/>
      <c r="W237" s="297"/>
      <c r="X237" s="297"/>
      <c r="Y237" s="297"/>
      <c r="Z237" s="297"/>
    </row>
    <row r="238" spans="1:26" ht="15.75" customHeight="1">
      <c r="A238" s="297"/>
      <c r="B238" s="297"/>
      <c r="C238" s="297"/>
      <c r="D238" s="297"/>
      <c r="E238" s="297"/>
      <c r="F238" s="297"/>
      <c r="G238" s="297"/>
      <c r="H238" s="297"/>
      <c r="I238" s="297"/>
      <c r="J238" s="297"/>
      <c r="K238" s="297"/>
      <c r="L238" s="297"/>
      <c r="M238" s="297"/>
      <c r="N238" s="297"/>
      <c r="O238" s="297"/>
      <c r="P238" s="297"/>
      <c r="Q238" s="297"/>
      <c r="R238" s="297"/>
      <c r="S238" s="297"/>
      <c r="T238" s="297"/>
      <c r="U238" s="297"/>
      <c r="V238" s="297"/>
      <c r="W238" s="297"/>
      <c r="X238" s="297"/>
      <c r="Y238" s="297"/>
      <c r="Z238" s="297"/>
    </row>
    <row r="239" spans="1:26" ht="15.75" customHeight="1">
      <c r="A239" s="297"/>
      <c r="B239" s="297"/>
      <c r="C239" s="297"/>
      <c r="D239" s="297"/>
      <c r="E239" s="297"/>
      <c r="F239" s="297"/>
      <c r="G239" s="297"/>
      <c r="H239" s="297"/>
      <c r="I239" s="297"/>
      <c r="J239" s="297"/>
      <c r="K239" s="297"/>
      <c r="L239" s="297"/>
      <c r="M239" s="297"/>
      <c r="N239" s="297"/>
      <c r="O239" s="297"/>
      <c r="P239" s="297"/>
      <c r="Q239" s="297"/>
      <c r="R239" s="297"/>
      <c r="S239" s="297"/>
      <c r="T239" s="297"/>
      <c r="U239" s="297"/>
      <c r="V239" s="297"/>
      <c r="W239" s="297"/>
      <c r="X239" s="297"/>
      <c r="Y239" s="297"/>
      <c r="Z239" s="297"/>
    </row>
    <row r="240" spans="1:26" ht="15.75" customHeight="1">
      <c r="A240" s="297"/>
      <c r="B240" s="297"/>
      <c r="C240" s="297"/>
      <c r="D240" s="297"/>
      <c r="E240" s="297"/>
      <c r="F240" s="297"/>
      <c r="G240" s="297"/>
      <c r="H240" s="297"/>
      <c r="I240" s="297"/>
      <c r="J240" s="297"/>
      <c r="K240" s="297"/>
      <c r="L240" s="297"/>
      <c r="M240" s="297"/>
      <c r="N240" s="297"/>
      <c r="O240" s="297"/>
      <c r="P240" s="297"/>
      <c r="Q240" s="297"/>
      <c r="R240" s="297"/>
      <c r="S240" s="297"/>
      <c r="T240" s="297"/>
      <c r="U240" s="297"/>
      <c r="V240" s="297"/>
      <c r="W240" s="297"/>
      <c r="X240" s="297"/>
      <c r="Y240" s="297"/>
      <c r="Z240" s="297"/>
    </row>
    <row r="241" spans="1:26" ht="15.75" customHeight="1">
      <c r="A241" s="297"/>
      <c r="B241" s="297"/>
      <c r="C241" s="297"/>
      <c r="D241" s="297"/>
      <c r="E241" s="297"/>
      <c r="F241" s="297"/>
      <c r="G241" s="297"/>
      <c r="H241" s="297"/>
      <c r="I241" s="297"/>
      <c r="J241" s="297"/>
      <c r="K241" s="297"/>
      <c r="L241" s="297"/>
      <c r="M241" s="297"/>
      <c r="N241" s="297"/>
      <c r="O241" s="297"/>
      <c r="P241" s="297"/>
      <c r="Q241" s="297"/>
      <c r="R241" s="297"/>
      <c r="S241" s="297"/>
      <c r="T241" s="297"/>
      <c r="U241" s="297"/>
      <c r="V241" s="297"/>
      <c r="W241" s="297"/>
      <c r="X241" s="297"/>
      <c r="Y241" s="297"/>
      <c r="Z241" s="297"/>
    </row>
    <row r="242" spans="1:26" ht="15.75" customHeight="1">
      <c r="A242" s="297"/>
      <c r="B242" s="297"/>
      <c r="C242" s="297"/>
      <c r="D242" s="297"/>
      <c r="E242" s="297"/>
      <c r="F242" s="297"/>
      <c r="G242" s="297"/>
      <c r="H242" s="297"/>
      <c r="I242" s="297"/>
      <c r="J242" s="297"/>
      <c r="K242" s="297"/>
      <c r="L242" s="297"/>
      <c r="M242" s="297"/>
      <c r="N242" s="297"/>
      <c r="O242" s="297"/>
      <c r="P242" s="297"/>
      <c r="Q242" s="297"/>
      <c r="R242" s="297"/>
      <c r="S242" s="297"/>
      <c r="T242" s="297"/>
      <c r="U242" s="297"/>
      <c r="V242" s="297"/>
      <c r="W242" s="297"/>
      <c r="X242" s="297"/>
      <c r="Y242" s="297"/>
      <c r="Z242" s="297"/>
    </row>
    <row r="243" spans="1:26" ht="15.75" customHeight="1">
      <c r="A243" s="297"/>
      <c r="B243" s="297"/>
      <c r="C243" s="297"/>
      <c r="D243" s="297"/>
      <c r="E243" s="297"/>
      <c r="F243" s="297"/>
      <c r="G243" s="297"/>
      <c r="H243" s="297"/>
      <c r="I243" s="297"/>
      <c r="J243" s="297"/>
      <c r="K243" s="297"/>
      <c r="L243" s="297"/>
      <c r="M243" s="297"/>
      <c r="N243" s="297"/>
      <c r="O243" s="297"/>
      <c r="P243" s="297"/>
      <c r="Q243" s="297"/>
      <c r="R243" s="297"/>
      <c r="S243" s="297"/>
      <c r="T243" s="297"/>
      <c r="U243" s="297"/>
      <c r="V243" s="297"/>
      <c r="W243" s="297"/>
      <c r="X243" s="297"/>
      <c r="Y243" s="297"/>
      <c r="Z243" s="297"/>
    </row>
    <row r="244" spans="1:26" ht="15.75" customHeight="1">
      <c r="A244" s="297"/>
      <c r="B244" s="297"/>
      <c r="C244" s="297"/>
      <c r="D244" s="297"/>
      <c r="E244" s="297"/>
      <c r="F244" s="297"/>
      <c r="G244" s="297"/>
      <c r="H244" s="297"/>
      <c r="I244" s="297"/>
      <c r="J244" s="297"/>
      <c r="K244" s="297"/>
      <c r="L244" s="297"/>
      <c r="M244" s="297"/>
      <c r="N244" s="297"/>
      <c r="O244" s="297"/>
      <c r="P244" s="297"/>
      <c r="Q244" s="297"/>
      <c r="R244" s="297"/>
      <c r="S244" s="297"/>
      <c r="T244" s="297"/>
      <c r="U244" s="297"/>
      <c r="V244" s="297"/>
      <c r="W244" s="297"/>
      <c r="X244" s="297"/>
      <c r="Y244" s="297"/>
      <c r="Z244" s="297"/>
    </row>
    <row r="245" spans="1:26" ht="15.75" customHeight="1">
      <c r="A245" s="297"/>
      <c r="B245" s="297"/>
      <c r="C245" s="297"/>
      <c r="D245" s="297"/>
      <c r="E245" s="297"/>
      <c r="F245" s="297"/>
      <c r="G245" s="297"/>
      <c r="H245" s="297"/>
      <c r="I245" s="297"/>
      <c r="J245" s="297"/>
      <c r="K245" s="297"/>
      <c r="L245" s="297"/>
      <c r="M245" s="297"/>
      <c r="N245" s="297"/>
      <c r="O245" s="297"/>
      <c r="P245" s="297"/>
      <c r="Q245" s="297"/>
      <c r="R245" s="297"/>
      <c r="S245" s="297"/>
      <c r="T245" s="297"/>
      <c r="U245" s="297"/>
      <c r="V245" s="297"/>
      <c r="W245" s="297"/>
      <c r="X245" s="297"/>
      <c r="Y245" s="297"/>
      <c r="Z245" s="297"/>
    </row>
    <row r="246" spans="1:26" ht="15.75" customHeight="1">
      <c r="A246" s="297"/>
      <c r="B246" s="297"/>
      <c r="C246" s="297"/>
      <c r="D246" s="297"/>
      <c r="E246" s="297"/>
      <c r="F246" s="297"/>
      <c r="G246" s="297"/>
      <c r="H246" s="297"/>
      <c r="I246" s="297"/>
      <c r="J246" s="297"/>
      <c r="K246" s="297"/>
      <c r="L246" s="297"/>
      <c r="M246" s="297"/>
      <c r="N246" s="297"/>
      <c r="O246" s="297"/>
      <c r="P246" s="297"/>
      <c r="Q246" s="297"/>
      <c r="R246" s="297"/>
      <c r="S246" s="297"/>
      <c r="T246" s="297"/>
      <c r="U246" s="297"/>
      <c r="V246" s="297"/>
      <c r="W246" s="297"/>
      <c r="X246" s="297"/>
      <c r="Y246" s="297"/>
      <c r="Z246" s="297"/>
    </row>
    <row r="247" spans="1:26" ht="15.75" customHeight="1">
      <c r="A247" s="297"/>
      <c r="B247" s="297"/>
      <c r="C247" s="297"/>
      <c r="D247" s="297"/>
      <c r="E247" s="297"/>
      <c r="F247" s="297"/>
      <c r="G247" s="297"/>
      <c r="H247" s="297"/>
      <c r="I247" s="297"/>
      <c r="J247" s="297"/>
      <c r="K247" s="297"/>
      <c r="L247" s="297"/>
      <c r="M247" s="297"/>
      <c r="N247" s="297"/>
      <c r="O247" s="297"/>
      <c r="P247" s="297"/>
      <c r="Q247" s="297"/>
      <c r="R247" s="297"/>
      <c r="S247" s="297"/>
      <c r="T247" s="297"/>
      <c r="U247" s="297"/>
      <c r="V247" s="297"/>
      <c r="W247" s="297"/>
      <c r="X247" s="297"/>
      <c r="Y247" s="297"/>
      <c r="Z247" s="297"/>
    </row>
    <row r="248" spans="1:26" ht="15.75" customHeight="1">
      <c r="A248" s="297"/>
      <c r="B248" s="297"/>
      <c r="C248" s="297"/>
      <c r="D248" s="297"/>
      <c r="E248" s="297"/>
      <c r="F248" s="297"/>
      <c r="G248" s="297"/>
      <c r="H248" s="297"/>
      <c r="I248" s="297"/>
      <c r="J248" s="297"/>
      <c r="K248" s="297"/>
      <c r="L248" s="297"/>
      <c r="M248" s="297"/>
      <c r="N248" s="297"/>
      <c r="O248" s="297"/>
      <c r="P248" s="297"/>
      <c r="Q248" s="297"/>
      <c r="R248" s="297"/>
      <c r="S248" s="297"/>
      <c r="T248" s="297"/>
      <c r="U248" s="297"/>
      <c r="V248" s="297"/>
      <c r="W248" s="297"/>
      <c r="X248" s="297"/>
      <c r="Y248" s="297"/>
      <c r="Z248" s="297"/>
    </row>
    <row r="249" spans="1:26" ht="15.75" customHeight="1">
      <c r="A249" s="297"/>
      <c r="B249" s="297"/>
      <c r="C249" s="297"/>
      <c r="D249" s="297"/>
      <c r="E249" s="297"/>
      <c r="F249" s="297"/>
      <c r="G249" s="297"/>
      <c r="H249" s="297"/>
      <c r="I249" s="297"/>
      <c r="J249" s="297"/>
      <c r="K249" s="297"/>
      <c r="L249" s="297"/>
      <c r="M249" s="297"/>
      <c r="N249" s="297"/>
      <c r="O249" s="297"/>
      <c r="P249" s="297"/>
      <c r="Q249" s="297"/>
      <c r="R249" s="297"/>
      <c r="S249" s="297"/>
      <c r="T249" s="297"/>
      <c r="U249" s="297"/>
      <c r="V249" s="297"/>
      <c r="W249" s="297"/>
      <c r="X249" s="297"/>
      <c r="Y249" s="297"/>
      <c r="Z249" s="297"/>
    </row>
    <row r="250" spans="1:26" ht="15.75" customHeight="1">
      <c r="A250" s="297"/>
      <c r="B250" s="297"/>
      <c r="C250" s="297"/>
      <c r="D250" s="297"/>
      <c r="E250" s="297"/>
      <c r="F250" s="297"/>
      <c r="G250" s="297"/>
      <c r="H250" s="297"/>
      <c r="I250" s="297"/>
      <c r="J250" s="297"/>
      <c r="K250" s="297"/>
      <c r="L250" s="297"/>
      <c r="M250" s="297"/>
      <c r="N250" s="297"/>
      <c r="O250" s="297"/>
      <c r="P250" s="297"/>
      <c r="Q250" s="297"/>
      <c r="R250" s="297"/>
      <c r="S250" s="297"/>
      <c r="T250" s="297"/>
      <c r="U250" s="297"/>
      <c r="V250" s="297"/>
      <c r="W250" s="297"/>
      <c r="X250" s="297"/>
      <c r="Y250" s="297"/>
      <c r="Z250" s="297"/>
    </row>
    <row r="251" spans="1:26" ht="15.75" customHeight="1">
      <c r="A251" s="297"/>
      <c r="B251" s="297"/>
      <c r="C251" s="297"/>
      <c r="D251" s="297"/>
      <c r="E251" s="297"/>
      <c r="F251" s="297"/>
      <c r="G251" s="297"/>
      <c r="H251" s="297"/>
      <c r="I251" s="297"/>
      <c r="J251" s="297"/>
      <c r="K251" s="297"/>
      <c r="L251" s="297"/>
      <c r="M251" s="297"/>
      <c r="N251" s="297"/>
      <c r="O251" s="297"/>
      <c r="P251" s="297"/>
      <c r="Q251" s="297"/>
      <c r="R251" s="297"/>
      <c r="S251" s="297"/>
      <c r="T251" s="297"/>
      <c r="U251" s="297"/>
      <c r="V251" s="297"/>
      <c r="W251" s="297"/>
      <c r="X251" s="297"/>
      <c r="Y251" s="297"/>
      <c r="Z251" s="297"/>
    </row>
    <row r="252" spans="1:26" ht="15.75" customHeight="1">
      <c r="A252" s="297"/>
      <c r="B252" s="297"/>
      <c r="C252" s="297"/>
      <c r="D252" s="297"/>
      <c r="E252" s="297"/>
      <c r="F252" s="297"/>
      <c r="G252" s="297"/>
      <c r="H252" s="297"/>
      <c r="I252" s="297"/>
      <c r="J252" s="297"/>
      <c r="K252" s="297"/>
      <c r="L252" s="297"/>
      <c r="M252" s="297"/>
      <c r="N252" s="297"/>
      <c r="O252" s="297"/>
      <c r="P252" s="297"/>
      <c r="Q252" s="297"/>
      <c r="R252" s="297"/>
      <c r="S252" s="297"/>
      <c r="T252" s="297"/>
      <c r="U252" s="297"/>
      <c r="V252" s="297"/>
      <c r="W252" s="297"/>
      <c r="X252" s="297"/>
      <c r="Y252" s="297"/>
      <c r="Z252" s="297"/>
    </row>
    <row r="253" spans="1:26" ht="15.75" customHeight="1">
      <c r="A253" s="297"/>
      <c r="B253" s="297"/>
      <c r="C253" s="297"/>
      <c r="D253" s="297"/>
      <c r="E253" s="297"/>
      <c r="F253" s="297"/>
      <c r="G253" s="297"/>
      <c r="H253" s="297"/>
      <c r="I253" s="297"/>
      <c r="J253" s="297"/>
      <c r="K253" s="297"/>
      <c r="L253" s="297"/>
      <c r="M253" s="297"/>
      <c r="N253" s="297"/>
      <c r="O253" s="297"/>
      <c r="P253" s="297"/>
      <c r="Q253" s="297"/>
      <c r="R253" s="297"/>
      <c r="S253" s="297"/>
      <c r="T253" s="297"/>
      <c r="U253" s="297"/>
      <c r="V253" s="297"/>
      <c r="W253" s="297"/>
      <c r="X253" s="297"/>
      <c r="Y253" s="297"/>
      <c r="Z253" s="297"/>
    </row>
    <row r="254" spans="1:26" ht="15.75" customHeight="1">
      <c r="A254" s="297"/>
      <c r="B254" s="297"/>
      <c r="C254" s="297"/>
      <c r="D254" s="297"/>
      <c r="E254" s="297"/>
      <c r="F254" s="297"/>
      <c r="G254" s="297"/>
      <c r="H254" s="297"/>
      <c r="I254" s="297"/>
      <c r="J254" s="297"/>
      <c r="K254" s="297"/>
      <c r="L254" s="297"/>
      <c r="M254" s="297"/>
      <c r="N254" s="297"/>
      <c r="O254" s="297"/>
      <c r="P254" s="297"/>
      <c r="Q254" s="297"/>
      <c r="R254" s="297"/>
      <c r="S254" s="297"/>
      <c r="T254" s="297"/>
      <c r="U254" s="297"/>
      <c r="V254" s="297"/>
      <c r="W254" s="297"/>
      <c r="X254" s="297"/>
      <c r="Y254" s="297"/>
      <c r="Z254" s="297"/>
    </row>
    <row r="255" spans="1:26" ht="15.75" customHeight="1">
      <c r="A255" s="297"/>
      <c r="B255" s="297"/>
      <c r="C255" s="297"/>
      <c r="D255" s="297"/>
      <c r="E255" s="297"/>
      <c r="F255" s="297"/>
      <c r="G255" s="297"/>
      <c r="H255" s="297"/>
      <c r="I255" s="297"/>
      <c r="J255" s="297"/>
      <c r="K255" s="297"/>
      <c r="L255" s="297"/>
      <c r="M255" s="297"/>
      <c r="N255" s="297"/>
      <c r="O255" s="297"/>
      <c r="P255" s="297"/>
      <c r="Q255" s="297"/>
      <c r="R255" s="297"/>
      <c r="S255" s="297"/>
      <c r="T255" s="297"/>
      <c r="U255" s="297"/>
      <c r="V255" s="297"/>
      <c r="W255" s="297"/>
      <c r="X255" s="297"/>
      <c r="Y255" s="297"/>
      <c r="Z255" s="297"/>
    </row>
    <row r="256" spans="1:26" ht="15.75" customHeight="1">
      <c r="A256" s="297"/>
      <c r="B256" s="297"/>
      <c r="C256" s="297"/>
      <c r="D256" s="297"/>
      <c r="E256" s="297"/>
      <c r="F256" s="297"/>
      <c r="G256" s="297"/>
      <c r="H256" s="297"/>
      <c r="I256" s="297"/>
      <c r="J256" s="297"/>
      <c r="K256" s="297"/>
      <c r="L256" s="297"/>
      <c r="M256" s="297"/>
      <c r="N256" s="297"/>
      <c r="O256" s="297"/>
      <c r="P256" s="297"/>
      <c r="Q256" s="297"/>
      <c r="R256" s="297"/>
      <c r="S256" s="297"/>
      <c r="T256" s="297"/>
      <c r="U256" s="297"/>
      <c r="V256" s="297"/>
      <c r="W256" s="297"/>
      <c r="X256" s="297"/>
      <c r="Y256" s="297"/>
      <c r="Z256" s="297"/>
    </row>
    <row r="257" spans="1:26" ht="15.75" customHeight="1">
      <c r="A257" s="297"/>
      <c r="B257" s="297"/>
      <c r="C257" s="297"/>
      <c r="D257" s="297"/>
      <c r="E257" s="297"/>
      <c r="F257" s="297"/>
      <c r="G257" s="297"/>
      <c r="H257" s="297"/>
      <c r="I257" s="297"/>
      <c r="J257" s="297"/>
      <c r="K257" s="297"/>
      <c r="L257" s="297"/>
      <c r="M257" s="297"/>
      <c r="N257" s="297"/>
      <c r="O257" s="297"/>
      <c r="P257" s="297"/>
      <c r="Q257" s="297"/>
      <c r="R257" s="297"/>
      <c r="S257" s="297"/>
      <c r="T257" s="297"/>
      <c r="U257" s="297"/>
      <c r="V257" s="297"/>
      <c r="W257" s="297"/>
      <c r="X257" s="297"/>
      <c r="Y257" s="297"/>
      <c r="Z257" s="297"/>
    </row>
    <row r="258" spans="1:26" ht="15.75" customHeight="1">
      <c r="A258" s="297"/>
      <c r="B258" s="297"/>
      <c r="C258" s="297"/>
      <c r="D258" s="297"/>
      <c r="E258" s="297"/>
      <c r="F258" s="297"/>
      <c r="G258" s="297"/>
      <c r="H258" s="297"/>
      <c r="I258" s="297"/>
      <c r="J258" s="297"/>
      <c r="K258" s="297"/>
      <c r="L258" s="297"/>
      <c r="M258" s="297"/>
      <c r="N258" s="297"/>
      <c r="O258" s="297"/>
      <c r="P258" s="297"/>
      <c r="Q258" s="297"/>
      <c r="R258" s="297"/>
      <c r="S258" s="297"/>
      <c r="T258" s="297"/>
      <c r="U258" s="297"/>
      <c r="V258" s="297"/>
      <c r="W258" s="297"/>
      <c r="X258" s="297"/>
      <c r="Y258" s="297"/>
      <c r="Z258" s="297"/>
    </row>
    <row r="259" spans="1:26" ht="15.75" customHeight="1">
      <c r="A259" s="297"/>
      <c r="B259" s="297"/>
      <c r="C259" s="297"/>
      <c r="D259" s="297"/>
      <c r="E259" s="297"/>
      <c r="F259" s="297"/>
      <c r="G259" s="297"/>
      <c r="H259" s="297"/>
      <c r="I259" s="297"/>
      <c r="J259" s="297"/>
      <c r="K259" s="297"/>
      <c r="L259" s="297"/>
      <c r="M259" s="297"/>
      <c r="N259" s="297"/>
      <c r="O259" s="297"/>
      <c r="P259" s="297"/>
      <c r="Q259" s="297"/>
      <c r="R259" s="297"/>
      <c r="S259" s="297"/>
      <c r="T259" s="297"/>
      <c r="U259" s="297"/>
      <c r="V259" s="297"/>
      <c r="W259" s="297"/>
      <c r="X259" s="297"/>
      <c r="Y259" s="297"/>
      <c r="Z259" s="297"/>
    </row>
    <row r="260" spans="1:26" ht="15.75" customHeight="1">
      <c r="A260" s="297"/>
      <c r="B260" s="297"/>
      <c r="C260" s="297"/>
      <c r="D260" s="297"/>
      <c r="E260" s="297"/>
      <c r="F260" s="297"/>
      <c r="G260" s="297"/>
      <c r="H260" s="297"/>
      <c r="I260" s="297"/>
      <c r="J260" s="297"/>
      <c r="K260" s="297"/>
      <c r="L260" s="297"/>
      <c r="M260" s="297"/>
      <c r="N260" s="297"/>
      <c r="O260" s="297"/>
      <c r="P260" s="297"/>
      <c r="Q260" s="297"/>
      <c r="R260" s="297"/>
      <c r="S260" s="297"/>
      <c r="T260" s="297"/>
      <c r="U260" s="297"/>
      <c r="V260" s="297"/>
      <c r="W260" s="297"/>
      <c r="X260" s="297"/>
      <c r="Y260" s="297"/>
      <c r="Z260" s="297"/>
    </row>
    <row r="261" spans="1:26" ht="15.75" customHeight="1">
      <c r="A261" s="297"/>
      <c r="B261" s="297"/>
      <c r="C261" s="297"/>
      <c r="D261" s="297"/>
      <c r="E261" s="297"/>
      <c r="F261" s="297"/>
      <c r="G261" s="297"/>
      <c r="H261" s="297"/>
      <c r="I261" s="297"/>
      <c r="J261" s="297"/>
      <c r="K261" s="297"/>
      <c r="L261" s="297"/>
      <c r="M261" s="297"/>
      <c r="N261" s="297"/>
      <c r="O261" s="297"/>
      <c r="P261" s="297"/>
      <c r="Q261" s="297"/>
      <c r="R261" s="297"/>
      <c r="S261" s="297"/>
      <c r="T261" s="297"/>
      <c r="U261" s="297"/>
      <c r="V261" s="297"/>
      <c r="W261" s="297"/>
      <c r="X261" s="297"/>
      <c r="Y261" s="297"/>
      <c r="Z261" s="297"/>
    </row>
    <row r="262" spans="1:26" ht="15.75" customHeight="1">
      <c r="A262" s="297"/>
      <c r="B262" s="297"/>
      <c r="C262" s="297"/>
      <c r="D262" s="297"/>
      <c r="E262" s="297"/>
      <c r="F262" s="297"/>
      <c r="G262" s="297"/>
      <c r="H262" s="297"/>
      <c r="I262" s="297"/>
      <c r="J262" s="297"/>
      <c r="K262" s="297"/>
      <c r="L262" s="297"/>
      <c r="M262" s="297"/>
      <c r="N262" s="297"/>
      <c r="O262" s="297"/>
      <c r="P262" s="297"/>
      <c r="Q262" s="297"/>
      <c r="R262" s="297"/>
      <c r="S262" s="297"/>
      <c r="T262" s="297"/>
      <c r="U262" s="297"/>
      <c r="V262" s="297"/>
      <c r="W262" s="297"/>
      <c r="X262" s="297"/>
      <c r="Y262" s="297"/>
      <c r="Z262" s="297"/>
    </row>
    <row r="263" spans="1:26" ht="15.75" customHeight="1">
      <c r="A263" s="297"/>
      <c r="B263" s="297"/>
      <c r="C263" s="297"/>
      <c r="D263" s="297"/>
      <c r="E263" s="297"/>
      <c r="F263" s="297"/>
      <c r="G263" s="297"/>
      <c r="H263" s="297"/>
      <c r="I263" s="297"/>
      <c r="J263" s="297"/>
      <c r="K263" s="297"/>
      <c r="L263" s="297"/>
      <c r="M263" s="297"/>
      <c r="N263" s="297"/>
      <c r="O263" s="297"/>
      <c r="P263" s="297"/>
      <c r="Q263" s="297"/>
      <c r="R263" s="297"/>
      <c r="S263" s="297"/>
      <c r="T263" s="297"/>
      <c r="U263" s="297"/>
      <c r="V263" s="297"/>
      <c r="W263" s="297"/>
      <c r="X263" s="297"/>
      <c r="Y263" s="297"/>
      <c r="Z263" s="297"/>
    </row>
    <row r="264" spans="1:26" ht="15.75" customHeight="1">
      <c r="A264" s="297"/>
      <c r="B264" s="297"/>
      <c r="C264" s="297"/>
      <c r="D264" s="297"/>
      <c r="E264" s="297"/>
      <c r="F264" s="297"/>
      <c r="G264" s="297"/>
      <c r="H264" s="297"/>
      <c r="I264" s="297"/>
      <c r="J264" s="297"/>
      <c r="K264" s="297"/>
      <c r="L264" s="297"/>
      <c r="M264" s="297"/>
      <c r="N264" s="297"/>
      <c r="O264" s="297"/>
      <c r="P264" s="297"/>
      <c r="Q264" s="297"/>
      <c r="R264" s="297"/>
      <c r="S264" s="297"/>
      <c r="T264" s="297"/>
      <c r="U264" s="297"/>
      <c r="V264" s="297"/>
      <c r="W264" s="297"/>
      <c r="X264" s="297"/>
      <c r="Y264" s="297"/>
      <c r="Z264" s="297"/>
    </row>
    <row r="265" spans="1:26" ht="15.75" customHeight="1">
      <c r="A265" s="297"/>
      <c r="B265" s="297"/>
      <c r="C265" s="297"/>
      <c r="D265" s="297"/>
      <c r="E265" s="297"/>
      <c r="F265" s="297"/>
      <c r="G265" s="297"/>
      <c r="H265" s="297"/>
      <c r="I265" s="297"/>
      <c r="J265" s="297"/>
      <c r="K265" s="297"/>
      <c r="L265" s="297"/>
      <c r="M265" s="297"/>
      <c r="N265" s="297"/>
      <c r="O265" s="297"/>
      <c r="P265" s="297"/>
      <c r="Q265" s="297"/>
      <c r="R265" s="297"/>
      <c r="S265" s="297"/>
      <c r="T265" s="297"/>
      <c r="U265" s="297"/>
      <c r="V265" s="297"/>
      <c r="W265" s="297"/>
      <c r="X265" s="297"/>
      <c r="Y265" s="297"/>
      <c r="Z265" s="297"/>
    </row>
    <row r="266" spans="1:26" ht="15.75" customHeight="1">
      <c r="A266" s="297"/>
      <c r="B266" s="297"/>
      <c r="C266" s="297"/>
      <c r="D266" s="297"/>
      <c r="E266" s="297"/>
      <c r="F266" s="297"/>
      <c r="G266" s="297"/>
      <c r="H266" s="297"/>
      <c r="I266" s="297"/>
      <c r="J266" s="297"/>
      <c r="K266" s="297"/>
      <c r="L266" s="297"/>
      <c r="M266" s="297"/>
      <c r="N266" s="297"/>
      <c r="O266" s="297"/>
      <c r="P266" s="297"/>
      <c r="Q266" s="297"/>
      <c r="R266" s="297"/>
      <c r="S266" s="297"/>
      <c r="T266" s="297"/>
      <c r="U266" s="297"/>
      <c r="V266" s="297"/>
      <c r="W266" s="297"/>
      <c r="X266" s="297"/>
      <c r="Y266" s="297"/>
      <c r="Z266" s="297"/>
    </row>
    <row r="267" spans="1:26" ht="15.75" customHeight="1">
      <c r="A267" s="297"/>
      <c r="B267" s="297"/>
      <c r="C267" s="297"/>
      <c r="D267" s="297"/>
      <c r="E267" s="297"/>
      <c r="F267" s="297"/>
      <c r="G267" s="297"/>
      <c r="H267" s="297"/>
      <c r="I267" s="297"/>
      <c r="J267" s="297"/>
      <c r="K267" s="297"/>
      <c r="L267" s="297"/>
      <c r="M267" s="297"/>
      <c r="N267" s="297"/>
      <c r="O267" s="297"/>
      <c r="P267" s="297"/>
      <c r="Q267" s="297"/>
      <c r="R267" s="297"/>
      <c r="S267" s="297"/>
      <c r="T267" s="297"/>
      <c r="U267" s="297"/>
      <c r="V267" s="297"/>
      <c r="W267" s="297"/>
      <c r="X267" s="297"/>
      <c r="Y267" s="297"/>
      <c r="Z267" s="297"/>
    </row>
    <row r="268" spans="1:26" ht="15.75" customHeight="1">
      <c r="A268" s="297"/>
      <c r="B268" s="297"/>
      <c r="C268" s="297"/>
      <c r="D268" s="297"/>
      <c r="E268" s="297"/>
      <c r="F268" s="297"/>
      <c r="G268" s="297"/>
      <c r="H268" s="297"/>
      <c r="I268" s="297"/>
      <c r="J268" s="297"/>
      <c r="K268" s="297"/>
      <c r="L268" s="297"/>
      <c r="M268" s="297"/>
      <c r="N268" s="297"/>
      <c r="O268" s="297"/>
      <c r="P268" s="297"/>
      <c r="Q268" s="297"/>
      <c r="R268" s="297"/>
      <c r="S268" s="297"/>
      <c r="T268" s="297"/>
      <c r="U268" s="297"/>
      <c r="V268" s="297"/>
      <c r="W268" s="297"/>
      <c r="X268" s="297"/>
      <c r="Y268" s="297"/>
      <c r="Z268" s="297"/>
    </row>
    <row r="269" spans="1:26" ht="15.75" customHeight="1">
      <c r="A269" s="297"/>
      <c r="B269" s="297"/>
      <c r="C269" s="297"/>
      <c r="D269" s="297"/>
      <c r="E269" s="297"/>
      <c r="F269" s="297"/>
      <c r="G269" s="297"/>
      <c r="H269" s="297"/>
      <c r="I269" s="297"/>
      <c r="J269" s="297"/>
      <c r="K269" s="297"/>
      <c r="L269" s="297"/>
      <c r="M269" s="297"/>
      <c r="N269" s="297"/>
      <c r="O269" s="297"/>
      <c r="P269" s="297"/>
      <c r="Q269" s="297"/>
      <c r="R269" s="297"/>
      <c r="S269" s="297"/>
      <c r="T269" s="297"/>
      <c r="U269" s="297"/>
      <c r="V269" s="297"/>
      <c r="W269" s="297"/>
      <c r="X269" s="297"/>
      <c r="Y269" s="297"/>
      <c r="Z269" s="297"/>
    </row>
    <row r="270" spans="1:26" ht="15.75" customHeight="1">
      <c r="A270" s="297"/>
      <c r="B270" s="297"/>
      <c r="C270" s="297"/>
      <c r="D270" s="297"/>
      <c r="E270" s="297"/>
      <c r="F270" s="297"/>
      <c r="G270" s="297"/>
      <c r="H270" s="297"/>
      <c r="I270" s="297"/>
      <c r="J270" s="297"/>
      <c r="K270" s="297"/>
      <c r="L270" s="297"/>
      <c r="M270" s="297"/>
      <c r="N270" s="297"/>
      <c r="O270" s="297"/>
      <c r="P270" s="297"/>
      <c r="Q270" s="297"/>
      <c r="R270" s="297"/>
      <c r="S270" s="297"/>
      <c r="T270" s="297"/>
      <c r="U270" s="297"/>
      <c r="V270" s="297"/>
      <c r="W270" s="297"/>
      <c r="X270" s="297"/>
      <c r="Y270" s="297"/>
      <c r="Z270" s="297"/>
    </row>
    <row r="271" spans="1:26" ht="15.75" customHeight="1">
      <c r="A271" s="297"/>
      <c r="B271" s="297"/>
      <c r="C271" s="297"/>
      <c r="D271" s="297"/>
      <c r="E271" s="297"/>
      <c r="F271" s="297"/>
      <c r="G271" s="297"/>
      <c r="H271" s="297"/>
      <c r="I271" s="297"/>
      <c r="J271" s="297"/>
      <c r="K271" s="297"/>
      <c r="L271" s="297"/>
      <c r="M271" s="297"/>
      <c r="N271" s="297"/>
      <c r="O271" s="297"/>
      <c r="P271" s="297"/>
      <c r="Q271" s="297"/>
      <c r="R271" s="297"/>
      <c r="S271" s="297"/>
      <c r="T271" s="297"/>
      <c r="U271" s="297"/>
      <c r="V271" s="297"/>
      <c r="W271" s="297"/>
      <c r="X271" s="297"/>
      <c r="Y271" s="297"/>
      <c r="Z271" s="297"/>
    </row>
    <row r="272" spans="1:26" ht="15.75" customHeight="1">
      <c r="A272" s="297"/>
      <c r="B272" s="297"/>
      <c r="C272" s="297"/>
      <c r="D272" s="297"/>
      <c r="E272" s="297"/>
      <c r="F272" s="297"/>
      <c r="G272" s="297"/>
      <c r="H272" s="297"/>
      <c r="I272" s="297"/>
      <c r="J272" s="297"/>
      <c r="K272" s="297"/>
      <c r="L272" s="297"/>
      <c r="M272" s="297"/>
      <c r="N272" s="297"/>
      <c r="O272" s="297"/>
      <c r="P272" s="297"/>
      <c r="Q272" s="297"/>
      <c r="R272" s="297"/>
      <c r="S272" s="297"/>
      <c r="T272" s="297"/>
      <c r="U272" s="297"/>
      <c r="V272" s="297"/>
      <c r="W272" s="297"/>
      <c r="X272" s="297"/>
      <c r="Y272" s="297"/>
      <c r="Z272" s="297"/>
    </row>
    <row r="273" spans="1:26" ht="15.75" customHeight="1">
      <c r="A273" s="297"/>
      <c r="B273" s="297"/>
      <c r="C273" s="297"/>
      <c r="D273" s="297"/>
      <c r="E273" s="297"/>
      <c r="F273" s="297"/>
      <c r="G273" s="297"/>
      <c r="H273" s="297"/>
      <c r="I273" s="297"/>
      <c r="J273" s="297"/>
      <c r="K273" s="297"/>
      <c r="L273" s="297"/>
      <c r="M273" s="297"/>
      <c r="N273" s="297"/>
      <c r="O273" s="297"/>
      <c r="P273" s="297"/>
      <c r="Q273" s="297"/>
      <c r="R273" s="297"/>
      <c r="S273" s="297"/>
      <c r="T273" s="297"/>
      <c r="U273" s="297"/>
      <c r="V273" s="297"/>
      <c r="W273" s="297"/>
      <c r="X273" s="297"/>
      <c r="Y273" s="297"/>
      <c r="Z273" s="297"/>
    </row>
    <row r="274" spans="1:26" ht="15.75" customHeight="1">
      <c r="A274" s="297"/>
      <c r="B274" s="297"/>
      <c r="C274" s="297"/>
      <c r="D274" s="297"/>
      <c r="E274" s="297"/>
      <c r="F274" s="297"/>
      <c r="G274" s="297"/>
      <c r="H274" s="297"/>
      <c r="I274" s="297"/>
      <c r="J274" s="297"/>
      <c r="K274" s="297"/>
      <c r="L274" s="297"/>
      <c r="M274" s="297"/>
      <c r="N274" s="297"/>
      <c r="O274" s="297"/>
      <c r="P274" s="297"/>
      <c r="Q274" s="297"/>
      <c r="R274" s="297"/>
      <c r="S274" s="297"/>
      <c r="T274" s="297"/>
      <c r="U274" s="297"/>
      <c r="V274" s="297"/>
      <c r="W274" s="297"/>
      <c r="X274" s="297"/>
      <c r="Y274" s="297"/>
      <c r="Z274" s="297"/>
    </row>
    <row r="275" spans="1:26" ht="15.75" customHeight="1">
      <c r="A275" s="297"/>
      <c r="B275" s="297"/>
      <c r="C275" s="297"/>
      <c r="D275" s="297"/>
      <c r="E275" s="297"/>
      <c r="F275" s="297"/>
      <c r="G275" s="297"/>
      <c r="H275" s="297"/>
      <c r="I275" s="297"/>
      <c r="J275" s="297"/>
      <c r="K275" s="297"/>
      <c r="L275" s="297"/>
      <c r="M275" s="297"/>
      <c r="N275" s="297"/>
      <c r="O275" s="297"/>
      <c r="P275" s="297"/>
      <c r="Q275" s="297"/>
      <c r="R275" s="297"/>
      <c r="S275" s="297"/>
      <c r="T275" s="297"/>
      <c r="U275" s="297"/>
      <c r="V275" s="297"/>
      <c r="W275" s="297"/>
      <c r="X275" s="297"/>
      <c r="Y275" s="297"/>
      <c r="Z275" s="297"/>
    </row>
    <row r="276" spans="1:26" ht="15.75" customHeight="1">
      <c r="A276" s="297"/>
      <c r="B276" s="297"/>
      <c r="C276" s="297"/>
      <c r="D276" s="297"/>
      <c r="E276" s="297"/>
      <c r="F276" s="297"/>
      <c r="G276" s="297"/>
      <c r="H276" s="297"/>
      <c r="I276" s="297"/>
      <c r="J276" s="297"/>
      <c r="K276" s="297"/>
      <c r="L276" s="297"/>
      <c r="M276" s="297"/>
      <c r="N276" s="297"/>
      <c r="O276" s="297"/>
      <c r="P276" s="297"/>
      <c r="Q276" s="297"/>
      <c r="R276" s="297"/>
      <c r="S276" s="297"/>
      <c r="T276" s="297"/>
      <c r="U276" s="297"/>
      <c r="V276" s="297"/>
      <c r="W276" s="297"/>
      <c r="X276" s="297"/>
      <c r="Y276" s="297"/>
      <c r="Z276" s="297"/>
    </row>
    <row r="277" spans="1:26" ht="15.75" customHeight="1">
      <c r="A277" s="297"/>
      <c r="B277" s="297"/>
      <c r="C277" s="297"/>
      <c r="D277" s="297"/>
      <c r="E277" s="297"/>
      <c r="F277" s="297"/>
      <c r="G277" s="297"/>
      <c r="H277" s="297"/>
      <c r="I277" s="297"/>
      <c r="J277" s="297"/>
      <c r="K277" s="297"/>
      <c r="L277" s="297"/>
      <c r="M277" s="297"/>
      <c r="N277" s="297"/>
      <c r="O277" s="297"/>
      <c r="P277" s="297"/>
      <c r="Q277" s="297"/>
      <c r="R277" s="297"/>
      <c r="S277" s="297"/>
      <c r="T277" s="297"/>
      <c r="U277" s="297"/>
      <c r="V277" s="297"/>
      <c r="W277" s="297"/>
      <c r="X277" s="297"/>
      <c r="Y277" s="297"/>
      <c r="Z277" s="297"/>
    </row>
    <row r="278" spans="1:26" ht="15.75" customHeight="1">
      <c r="A278" s="297"/>
      <c r="B278" s="297"/>
      <c r="C278" s="297"/>
      <c r="D278" s="297"/>
      <c r="E278" s="297"/>
      <c r="F278" s="297"/>
      <c r="G278" s="297"/>
      <c r="H278" s="297"/>
      <c r="I278" s="297"/>
      <c r="J278" s="297"/>
      <c r="K278" s="297"/>
      <c r="L278" s="297"/>
      <c r="M278" s="297"/>
      <c r="N278" s="297"/>
      <c r="O278" s="297"/>
      <c r="P278" s="297"/>
      <c r="Q278" s="297"/>
      <c r="R278" s="297"/>
      <c r="S278" s="297"/>
      <c r="T278" s="297"/>
      <c r="U278" s="297"/>
      <c r="V278" s="297"/>
      <c r="W278" s="297"/>
      <c r="X278" s="297"/>
      <c r="Y278" s="297"/>
      <c r="Z278" s="297"/>
    </row>
    <row r="279" spans="1:26" ht="15.75" customHeight="1">
      <c r="A279" s="297"/>
      <c r="B279" s="297"/>
      <c r="C279" s="297"/>
      <c r="D279" s="297"/>
      <c r="E279" s="297"/>
      <c r="F279" s="297"/>
      <c r="G279" s="297"/>
      <c r="H279" s="297"/>
      <c r="I279" s="297"/>
      <c r="J279" s="297"/>
      <c r="K279" s="297"/>
      <c r="L279" s="297"/>
      <c r="M279" s="297"/>
      <c r="N279" s="297"/>
      <c r="O279" s="297"/>
      <c r="P279" s="297"/>
      <c r="Q279" s="297"/>
      <c r="R279" s="297"/>
      <c r="S279" s="297"/>
      <c r="T279" s="297"/>
      <c r="U279" s="297"/>
      <c r="V279" s="297"/>
      <c r="W279" s="297"/>
      <c r="X279" s="297"/>
      <c r="Y279" s="297"/>
      <c r="Z279" s="297"/>
    </row>
    <row r="280" spans="1:26" ht="15.75" customHeight="1">
      <c r="A280" s="297"/>
      <c r="B280" s="297"/>
      <c r="C280" s="297"/>
      <c r="D280" s="297"/>
      <c r="E280" s="297"/>
      <c r="F280" s="297"/>
      <c r="G280" s="297"/>
      <c r="H280" s="297"/>
      <c r="I280" s="297"/>
      <c r="J280" s="297"/>
      <c r="K280" s="297"/>
      <c r="L280" s="297"/>
      <c r="M280" s="297"/>
      <c r="N280" s="297"/>
      <c r="O280" s="297"/>
      <c r="P280" s="297"/>
      <c r="Q280" s="297"/>
      <c r="R280" s="297"/>
      <c r="S280" s="297"/>
      <c r="T280" s="297"/>
      <c r="U280" s="297"/>
      <c r="V280" s="297"/>
      <c r="W280" s="297"/>
      <c r="X280" s="297"/>
      <c r="Y280" s="297"/>
      <c r="Z280" s="297"/>
    </row>
    <row r="281" spans="1:26" ht="15.75" customHeight="1">
      <c r="A281" s="297"/>
      <c r="B281" s="297"/>
      <c r="C281" s="297"/>
      <c r="D281" s="297"/>
      <c r="E281" s="297"/>
      <c r="F281" s="297"/>
      <c r="G281" s="297"/>
      <c r="H281" s="297"/>
      <c r="I281" s="297"/>
      <c r="J281" s="297"/>
      <c r="K281" s="297"/>
      <c r="L281" s="297"/>
      <c r="M281" s="297"/>
      <c r="N281" s="297"/>
      <c r="O281" s="297"/>
      <c r="P281" s="297"/>
      <c r="Q281" s="297"/>
      <c r="R281" s="297"/>
      <c r="S281" s="297"/>
      <c r="T281" s="297"/>
      <c r="U281" s="297"/>
      <c r="V281" s="297"/>
      <c r="W281" s="297"/>
      <c r="X281" s="297"/>
      <c r="Y281" s="297"/>
      <c r="Z281" s="297"/>
    </row>
    <row r="282" spans="1:26" ht="15.75" customHeight="1">
      <c r="A282" s="297"/>
      <c r="B282" s="297"/>
      <c r="C282" s="297"/>
      <c r="D282" s="297"/>
      <c r="E282" s="297"/>
      <c r="F282" s="297"/>
      <c r="G282" s="297"/>
      <c r="H282" s="297"/>
      <c r="I282" s="297"/>
      <c r="J282" s="297"/>
      <c r="K282" s="297"/>
      <c r="L282" s="297"/>
      <c r="M282" s="297"/>
      <c r="N282" s="297"/>
      <c r="O282" s="297"/>
      <c r="P282" s="297"/>
      <c r="Q282" s="297"/>
      <c r="R282" s="297"/>
      <c r="S282" s="297"/>
      <c r="T282" s="297"/>
      <c r="U282" s="297"/>
      <c r="V282" s="297"/>
      <c r="W282" s="297"/>
      <c r="X282" s="297"/>
      <c r="Y282" s="297"/>
      <c r="Z282" s="297"/>
    </row>
    <row r="283" spans="1:26" ht="15.75" customHeight="1">
      <c r="A283" s="297"/>
      <c r="B283" s="297"/>
      <c r="C283" s="297"/>
      <c r="D283" s="297"/>
      <c r="E283" s="297"/>
      <c r="F283" s="297"/>
      <c r="G283" s="297"/>
      <c r="H283" s="297"/>
      <c r="I283" s="297"/>
      <c r="J283" s="297"/>
      <c r="K283" s="297"/>
      <c r="L283" s="297"/>
      <c r="M283" s="297"/>
      <c r="N283" s="297"/>
      <c r="O283" s="297"/>
      <c r="P283" s="297"/>
      <c r="Q283" s="297"/>
      <c r="R283" s="297"/>
      <c r="S283" s="297"/>
      <c r="T283" s="297"/>
      <c r="U283" s="297"/>
      <c r="V283" s="297"/>
      <c r="W283" s="297"/>
      <c r="X283" s="297"/>
      <c r="Y283" s="297"/>
      <c r="Z283" s="297"/>
    </row>
    <row r="284" spans="1:26" ht="15.75" customHeight="1">
      <c r="A284" s="297"/>
      <c r="B284" s="297"/>
      <c r="C284" s="297"/>
      <c r="D284" s="297"/>
      <c r="E284" s="297"/>
      <c r="F284" s="297"/>
      <c r="G284" s="297"/>
      <c r="H284" s="297"/>
      <c r="I284" s="297"/>
      <c r="J284" s="297"/>
      <c r="K284" s="297"/>
      <c r="L284" s="297"/>
      <c r="M284" s="297"/>
      <c r="N284" s="297"/>
      <c r="O284" s="297"/>
      <c r="P284" s="297"/>
      <c r="Q284" s="297"/>
      <c r="R284" s="297"/>
      <c r="S284" s="297"/>
      <c r="T284" s="297"/>
      <c r="U284" s="297"/>
      <c r="V284" s="297"/>
      <c r="W284" s="297"/>
      <c r="X284" s="297"/>
      <c r="Y284" s="297"/>
      <c r="Z284" s="297"/>
    </row>
    <row r="285" spans="1:26" ht="15.75" customHeight="1">
      <c r="A285" s="297"/>
      <c r="B285" s="297"/>
      <c r="C285" s="297"/>
      <c r="D285" s="297"/>
      <c r="E285" s="297"/>
      <c r="F285" s="297"/>
      <c r="G285" s="297"/>
      <c r="H285" s="297"/>
      <c r="I285" s="297"/>
      <c r="J285" s="297"/>
      <c r="K285" s="297"/>
      <c r="L285" s="297"/>
      <c r="M285" s="297"/>
      <c r="N285" s="297"/>
      <c r="O285" s="297"/>
      <c r="P285" s="297"/>
      <c r="Q285" s="297"/>
      <c r="R285" s="297"/>
      <c r="S285" s="297"/>
      <c r="T285" s="297"/>
      <c r="U285" s="297"/>
      <c r="V285" s="297"/>
      <c r="W285" s="297"/>
      <c r="X285" s="297"/>
      <c r="Y285" s="297"/>
      <c r="Z285" s="297"/>
    </row>
    <row r="286" spans="1:26" ht="15.75" customHeight="1">
      <c r="A286" s="297"/>
      <c r="B286" s="297"/>
      <c r="C286" s="297"/>
      <c r="D286" s="297"/>
      <c r="E286" s="297"/>
      <c r="F286" s="297"/>
      <c r="G286" s="297"/>
      <c r="H286" s="297"/>
      <c r="I286" s="297"/>
      <c r="J286" s="297"/>
      <c r="K286" s="297"/>
      <c r="L286" s="297"/>
      <c r="M286" s="297"/>
      <c r="N286" s="297"/>
      <c r="O286" s="297"/>
      <c r="P286" s="297"/>
      <c r="Q286" s="297"/>
      <c r="R286" s="297"/>
      <c r="S286" s="297"/>
      <c r="T286" s="297"/>
      <c r="U286" s="297"/>
      <c r="V286" s="297"/>
      <c r="W286" s="297"/>
      <c r="X286" s="297"/>
      <c r="Y286" s="297"/>
      <c r="Z286" s="297"/>
    </row>
    <row r="287" spans="1:26" ht="15.75" customHeight="1">
      <c r="A287" s="297"/>
      <c r="B287" s="297"/>
      <c r="C287" s="297"/>
      <c r="D287" s="297"/>
      <c r="E287" s="297"/>
      <c r="F287" s="297"/>
      <c r="G287" s="297"/>
      <c r="H287" s="297"/>
      <c r="I287" s="297"/>
      <c r="J287" s="297"/>
      <c r="K287" s="297"/>
      <c r="L287" s="297"/>
      <c r="M287" s="297"/>
      <c r="N287" s="297"/>
      <c r="O287" s="297"/>
      <c r="P287" s="297"/>
      <c r="Q287" s="297"/>
      <c r="R287" s="297"/>
      <c r="S287" s="297"/>
      <c r="T287" s="297"/>
      <c r="U287" s="297"/>
      <c r="V287" s="297"/>
      <c r="W287" s="297"/>
      <c r="X287" s="297"/>
      <c r="Y287" s="297"/>
      <c r="Z287" s="297"/>
    </row>
    <row r="288" spans="1:26" ht="15.75" customHeight="1">
      <c r="A288" s="297"/>
      <c r="B288" s="297"/>
      <c r="C288" s="297"/>
      <c r="D288" s="297"/>
      <c r="E288" s="297"/>
      <c r="F288" s="297"/>
      <c r="G288" s="297"/>
      <c r="H288" s="297"/>
      <c r="I288" s="297"/>
      <c r="J288" s="297"/>
      <c r="K288" s="297"/>
      <c r="L288" s="297"/>
      <c r="M288" s="297"/>
      <c r="N288" s="297"/>
      <c r="O288" s="297"/>
      <c r="P288" s="297"/>
      <c r="Q288" s="297"/>
      <c r="R288" s="297"/>
      <c r="S288" s="297"/>
      <c r="T288" s="297"/>
      <c r="U288" s="297"/>
      <c r="V288" s="297"/>
      <c r="W288" s="297"/>
      <c r="X288" s="297"/>
      <c r="Y288" s="297"/>
      <c r="Z288" s="297"/>
    </row>
    <row r="289" spans="1:26" ht="15.75" customHeight="1">
      <c r="A289" s="297"/>
      <c r="B289" s="297"/>
      <c r="C289" s="297"/>
      <c r="D289" s="297"/>
      <c r="E289" s="297"/>
      <c r="F289" s="297"/>
      <c r="G289" s="297"/>
      <c r="H289" s="297"/>
      <c r="I289" s="297"/>
      <c r="J289" s="297"/>
      <c r="K289" s="297"/>
      <c r="L289" s="297"/>
      <c r="M289" s="297"/>
      <c r="N289" s="297"/>
      <c r="O289" s="297"/>
      <c r="P289" s="297"/>
      <c r="Q289" s="297"/>
      <c r="R289" s="297"/>
      <c r="S289" s="297"/>
      <c r="T289" s="297"/>
      <c r="U289" s="297"/>
      <c r="V289" s="297"/>
      <c r="W289" s="297"/>
      <c r="X289" s="297"/>
      <c r="Y289" s="297"/>
      <c r="Z289" s="297"/>
    </row>
    <row r="290" spans="1:26" ht="15.75" customHeight="1">
      <c r="A290" s="297"/>
      <c r="B290" s="297"/>
      <c r="C290" s="297"/>
      <c r="D290" s="297"/>
      <c r="E290" s="297"/>
      <c r="F290" s="297"/>
      <c r="G290" s="297"/>
      <c r="H290" s="297"/>
      <c r="I290" s="297"/>
      <c r="J290" s="297"/>
      <c r="K290" s="297"/>
      <c r="L290" s="297"/>
      <c r="M290" s="297"/>
      <c r="N290" s="297"/>
      <c r="O290" s="297"/>
      <c r="P290" s="297"/>
      <c r="Q290" s="297"/>
      <c r="R290" s="297"/>
      <c r="S290" s="297"/>
      <c r="T290" s="297"/>
      <c r="U290" s="297"/>
      <c r="V290" s="297"/>
      <c r="W290" s="297"/>
      <c r="X290" s="297"/>
      <c r="Y290" s="297"/>
      <c r="Z290" s="297"/>
    </row>
    <row r="291" spans="1:26" ht="15.75" customHeight="1">
      <c r="A291" s="297"/>
      <c r="B291" s="297"/>
      <c r="C291" s="297"/>
      <c r="D291" s="297"/>
      <c r="E291" s="297"/>
      <c r="F291" s="297"/>
      <c r="G291" s="297"/>
      <c r="H291" s="297"/>
      <c r="I291" s="297"/>
      <c r="J291" s="297"/>
      <c r="K291" s="297"/>
      <c r="L291" s="297"/>
      <c r="M291" s="297"/>
      <c r="N291" s="297"/>
      <c r="O291" s="297"/>
      <c r="P291" s="297"/>
      <c r="Q291" s="297"/>
      <c r="R291" s="297"/>
      <c r="S291" s="297"/>
      <c r="T291" s="297"/>
      <c r="U291" s="297"/>
      <c r="V291" s="297"/>
      <c r="W291" s="297"/>
      <c r="X291" s="297"/>
      <c r="Y291" s="297"/>
      <c r="Z291" s="297"/>
    </row>
    <row r="292" spans="1:26" ht="15.75" customHeight="1">
      <c r="A292" s="297"/>
      <c r="B292" s="297"/>
      <c r="C292" s="297"/>
      <c r="D292" s="297"/>
      <c r="E292" s="297"/>
      <c r="F292" s="297"/>
      <c r="G292" s="297"/>
      <c r="H292" s="297"/>
      <c r="I292" s="297"/>
      <c r="J292" s="297"/>
      <c r="K292" s="297"/>
      <c r="L292" s="297"/>
      <c r="M292" s="297"/>
      <c r="N292" s="297"/>
      <c r="O292" s="297"/>
      <c r="P292" s="297"/>
      <c r="Q292" s="297"/>
      <c r="R292" s="297"/>
      <c r="S292" s="297"/>
      <c r="T292" s="297"/>
      <c r="U292" s="297"/>
      <c r="V292" s="297"/>
      <c r="W292" s="297"/>
      <c r="X292" s="297"/>
      <c r="Y292" s="297"/>
      <c r="Z292" s="297"/>
    </row>
    <row r="293" spans="1:26" ht="15.75" customHeight="1">
      <c r="A293" s="297"/>
      <c r="B293" s="297"/>
      <c r="C293" s="297"/>
      <c r="D293" s="297"/>
      <c r="E293" s="297"/>
      <c r="F293" s="297"/>
      <c r="G293" s="297"/>
      <c r="H293" s="297"/>
      <c r="I293" s="297"/>
      <c r="J293" s="297"/>
      <c r="K293" s="297"/>
      <c r="L293" s="297"/>
      <c r="M293" s="297"/>
      <c r="N293" s="297"/>
      <c r="O293" s="297"/>
      <c r="P293" s="297"/>
      <c r="Q293" s="297"/>
      <c r="R293" s="297"/>
      <c r="S293" s="297"/>
      <c r="T293" s="297"/>
      <c r="U293" s="297"/>
      <c r="V293" s="297"/>
      <c r="W293" s="297"/>
      <c r="X293" s="297"/>
      <c r="Y293" s="297"/>
      <c r="Z293" s="297"/>
    </row>
    <row r="294" spans="1:26" ht="15.75" customHeight="1">
      <c r="A294" s="297"/>
      <c r="B294" s="297"/>
      <c r="C294" s="297"/>
      <c r="D294" s="297"/>
      <c r="E294" s="297"/>
      <c r="F294" s="297"/>
      <c r="G294" s="297"/>
      <c r="H294" s="297"/>
      <c r="I294" s="297"/>
      <c r="J294" s="297"/>
      <c r="K294" s="297"/>
      <c r="L294" s="297"/>
      <c r="M294" s="297"/>
      <c r="N294" s="297"/>
      <c r="O294" s="297"/>
      <c r="P294" s="297"/>
      <c r="Q294" s="297"/>
      <c r="R294" s="297"/>
      <c r="S294" s="297"/>
      <c r="T294" s="297"/>
      <c r="U294" s="297"/>
      <c r="V294" s="297"/>
      <c r="W294" s="297"/>
      <c r="X294" s="297"/>
      <c r="Y294" s="297"/>
      <c r="Z294" s="297"/>
    </row>
    <row r="295" spans="1:26" ht="15.75" customHeight="1">
      <c r="A295" s="297"/>
      <c r="B295" s="297"/>
      <c r="C295" s="297"/>
      <c r="D295" s="297"/>
      <c r="E295" s="297"/>
      <c r="F295" s="297"/>
      <c r="G295" s="297"/>
      <c r="H295" s="297"/>
      <c r="I295" s="297"/>
      <c r="J295" s="297"/>
      <c r="K295" s="297"/>
      <c r="L295" s="297"/>
      <c r="M295" s="297"/>
      <c r="N295" s="297"/>
      <c r="O295" s="297"/>
      <c r="P295" s="297"/>
      <c r="Q295" s="297"/>
      <c r="R295" s="297"/>
      <c r="S295" s="297"/>
      <c r="T295" s="297"/>
      <c r="U295" s="297"/>
      <c r="V295" s="297"/>
      <c r="W295" s="297"/>
      <c r="X295" s="297"/>
      <c r="Y295" s="297"/>
      <c r="Z295" s="297"/>
    </row>
    <row r="296" spans="1:26" ht="15.75" customHeight="1">
      <c r="A296" s="297"/>
      <c r="B296" s="297"/>
      <c r="C296" s="297"/>
      <c r="D296" s="297"/>
      <c r="E296" s="297"/>
      <c r="F296" s="297"/>
      <c r="G296" s="297"/>
      <c r="H296" s="297"/>
      <c r="I296" s="297"/>
      <c r="J296" s="297"/>
      <c r="K296" s="297"/>
      <c r="L296" s="297"/>
      <c r="M296" s="297"/>
      <c r="N296" s="297"/>
      <c r="O296" s="297"/>
      <c r="P296" s="297"/>
      <c r="Q296" s="297"/>
      <c r="R296" s="297"/>
      <c r="S296" s="297"/>
      <c r="T296" s="297"/>
      <c r="U296" s="297"/>
      <c r="V296" s="297"/>
      <c r="W296" s="297"/>
      <c r="X296" s="297"/>
      <c r="Y296" s="297"/>
      <c r="Z296" s="297"/>
    </row>
    <row r="297" spans="1:26" ht="15.75" customHeight="1">
      <c r="A297" s="297"/>
      <c r="B297" s="297"/>
      <c r="C297" s="297"/>
      <c r="D297" s="297"/>
      <c r="E297" s="297"/>
      <c r="F297" s="297"/>
      <c r="G297" s="297"/>
      <c r="H297" s="297"/>
      <c r="I297" s="297"/>
      <c r="J297" s="297"/>
      <c r="K297" s="297"/>
      <c r="L297" s="297"/>
      <c r="M297" s="297"/>
      <c r="N297" s="297"/>
      <c r="O297" s="297"/>
      <c r="P297" s="297"/>
      <c r="Q297" s="297"/>
      <c r="R297" s="297"/>
      <c r="S297" s="297"/>
      <c r="T297" s="297"/>
      <c r="U297" s="297"/>
      <c r="V297" s="297"/>
      <c r="W297" s="297"/>
      <c r="X297" s="297"/>
      <c r="Y297" s="297"/>
      <c r="Z297" s="297"/>
    </row>
    <row r="298" spans="1:26" ht="15.75" customHeight="1">
      <c r="A298" s="297"/>
      <c r="B298" s="297"/>
      <c r="C298" s="297"/>
      <c r="D298" s="297"/>
      <c r="E298" s="297"/>
      <c r="F298" s="297"/>
      <c r="G298" s="297"/>
      <c r="H298" s="297"/>
      <c r="I298" s="297"/>
      <c r="J298" s="297"/>
      <c r="K298" s="297"/>
      <c r="L298" s="297"/>
      <c r="M298" s="297"/>
      <c r="N298" s="297"/>
      <c r="O298" s="297"/>
      <c r="P298" s="297"/>
      <c r="Q298" s="297"/>
      <c r="R298" s="297"/>
      <c r="S298" s="297"/>
      <c r="T298" s="297"/>
      <c r="U298" s="297"/>
      <c r="V298" s="297"/>
      <c r="W298" s="297"/>
      <c r="X298" s="297"/>
      <c r="Y298" s="297"/>
      <c r="Z298" s="297"/>
    </row>
    <row r="299" spans="1:26" ht="15.75" customHeight="1">
      <c r="A299" s="297"/>
      <c r="B299" s="297"/>
      <c r="C299" s="297"/>
      <c r="D299" s="297"/>
      <c r="E299" s="297"/>
      <c r="F299" s="297"/>
      <c r="G299" s="297"/>
      <c r="H299" s="297"/>
      <c r="I299" s="297"/>
      <c r="J299" s="297"/>
      <c r="K299" s="297"/>
      <c r="L299" s="297"/>
      <c r="M299" s="297"/>
      <c r="N299" s="297"/>
      <c r="O299" s="297"/>
      <c r="P299" s="297"/>
      <c r="Q299" s="297"/>
      <c r="R299" s="297"/>
      <c r="S299" s="297"/>
      <c r="T299" s="297"/>
      <c r="U299" s="297"/>
      <c r="V299" s="297"/>
      <c r="W299" s="297"/>
      <c r="X299" s="297"/>
      <c r="Y299" s="297"/>
      <c r="Z299" s="297"/>
    </row>
    <row r="300" spans="1:26" ht="15.75" customHeight="1">
      <c r="A300" s="297"/>
      <c r="B300" s="297"/>
      <c r="C300" s="297"/>
      <c r="D300" s="297"/>
      <c r="E300" s="297"/>
      <c r="F300" s="297"/>
      <c r="G300" s="297"/>
      <c r="H300" s="297"/>
      <c r="I300" s="297"/>
      <c r="J300" s="297"/>
      <c r="K300" s="297"/>
      <c r="L300" s="297"/>
      <c r="M300" s="297"/>
      <c r="N300" s="297"/>
      <c r="O300" s="297"/>
      <c r="P300" s="297"/>
      <c r="Q300" s="297"/>
      <c r="R300" s="297"/>
      <c r="S300" s="297"/>
      <c r="T300" s="297"/>
      <c r="U300" s="297"/>
      <c r="V300" s="297"/>
      <c r="W300" s="297"/>
      <c r="X300" s="297"/>
      <c r="Y300" s="297"/>
      <c r="Z300" s="297"/>
    </row>
    <row r="301" spans="1:26" ht="15.75" customHeight="1">
      <c r="A301" s="297"/>
      <c r="B301" s="297"/>
      <c r="C301" s="297"/>
      <c r="D301" s="297"/>
      <c r="E301" s="297"/>
      <c r="F301" s="297"/>
      <c r="G301" s="297"/>
      <c r="H301" s="297"/>
      <c r="I301" s="297"/>
      <c r="J301" s="297"/>
      <c r="K301" s="297"/>
      <c r="L301" s="297"/>
      <c r="M301" s="297"/>
      <c r="N301" s="297"/>
      <c r="O301" s="297"/>
      <c r="P301" s="297"/>
      <c r="Q301" s="297"/>
      <c r="R301" s="297"/>
      <c r="S301" s="297"/>
      <c r="T301" s="297"/>
      <c r="U301" s="297"/>
      <c r="V301" s="297"/>
      <c r="W301" s="297"/>
      <c r="X301" s="297"/>
      <c r="Y301" s="297"/>
      <c r="Z301" s="297"/>
    </row>
    <row r="302" spans="1:26" ht="15.75" customHeight="1">
      <c r="A302" s="297"/>
      <c r="B302" s="297"/>
      <c r="C302" s="297"/>
      <c r="D302" s="297"/>
      <c r="E302" s="297"/>
      <c r="F302" s="297"/>
      <c r="G302" s="297"/>
      <c r="H302" s="297"/>
      <c r="I302" s="297"/>
      <c r="J302" s="297"/>
      <c r="K302" s="297"/>
      <c r="L302" s="297"/>
      <c r="M302" s="297"/>
      <c r="N302" s="297"/>
      <c r="O302" s="297"/>
      <c r="P302" s="297"/>
      <c r="Q302" s="297"/>
      <c r="R302" s="297"/>
      <c r="S302" s="297"/>
      <c r="T302" s="297"/>
      <c r="U302" s="297"/>
      <c r="V302" s="297"/>
      <c r="W302" s="297"/>
      <c r="X302" s="297"/>
      <c r="Y302" s="297"/>
      <c r="Z302" s="297"/>
    </row>
    <row r="303" spans="1:26" ht="15.75" customHeight="1">
      <c r="A303" s="297"/>
      <c r="B303" s="297"/>
      <c r="C303" s="297"/>
      <c r="D303" s="297"/>
      <c r="E303" s="297"/>
      <c r="F303" s="297"/>
      <c r="G303" s="297"/>
      <c r="H303" s="297"/>
      <c r="I303" s="297"/>
      <c r="J303" s="297"/>
      <c r="K303" s="297"/>
      <c r="L303" s="297"/>
      <c r="M303" s="297"/>
      <c r="N303" s="297"/>
      <c r="O303" s="297"/>
      <c r="P303" s="297"/>
      <c r="Q303" s="297"/>
      <c r="R303" s="297"/>
      <c r="S303" s="297"/>
      <c r="T303" s="297"/>
      <c r="U303" s="297"/>
      <c r="V303" s="297"/>
      <c r="W303" s="297"/>
      <c r="X303" s="297"/>
      <c r="Y303" s="297"/>
      <c r="Z303" s="297"/>
    </row>
    <row r="304" spans="1:26" ht="15.75" customHeight="1">
      <c r="A304" s="297"/>
      <c r="B304" s="297"/>
      <c r="C304" s="297"/>
      <c r="D304" s="297"/>
      <c r="E304" s="297"/>
      <c r="F304" s="297"/>
      <c r="G304" s="297"/>
      <c r="H304" s="297"/>
      <c r="I304" s="297"/>
      <c r="J304" s="297"/>
      <c r="K304" s="297"/>
      <c r="L304" s="297"/>
      <c r="M304" s="297"/>
      <c r="N304" s="297"/>
      <c r="O304" s="297"/>
      <c r="P304" s="297"/>
      <c r="Q304" s="297"/>
      <c r="R304" s="297"/>
      <c r="S304" s="297"/>
      <c r="T304" s="297"/>
      <c r="U304" s="297"/>
      <c r="V304" s="297"/>
      <c r="W304" s="297"/>
      <c r="X304" s="297"/>
      <c r="Y304" s="297"/>
      <c r="Z304" s="297"/>
    </row>
    <row r="305" spans="1:26" ht="15.75" customHeight="1">
      <c r="A305" s="297"/>
      <c r="B305" s="297"/>
      <c r="C305" s="297"/>
      <c r="D305" s="297"/>
      <c r="E305" s="297"/>
      <c r="F305" s="297"/>
      <c r="G305" s="297"/>
      <c r="H305" s="297"/>
      <c r="I305" s="297"/>
      <c r="J305" s="297"/>
      <c r="K305" s="297"/>
      <c r="L305" s="297"/>
      <c r="M305" s="297"/>
      <c r="N305" s="297"/>
      <c r="O305" s="297"/>
      <c r="P305" s="297"/>
      <c r="Q305" s="297"/>
      <c r="R305" s="297"/>
      <c r="S305" s="297"/>
      <c r="T305" s="297"/>
      <c r="U305" s="297"/>
      <c r="V305" s="297"/>
      <c r="W305" s="297"/>
      <c r="X305" s="297"/>
      <c r="Y305" s="297"/>
      <c r="Z305" s="297"/>
    </row>
    <row r="306" spans="1:26" ht="15.75" customHeight="1">
      <c r="A306" s="297"/>
      <c r="B306" s="297"/>
      <c r="C306" s="297"/>
      <c r="D306" s="297"/>
      <c r="E306" s="297"/>
      <c r="F306" s="297"/>
      <c r="G306" s="297"/>
      <c r="H306" s="297"/>
      <c r="I306" s="297"/>
      <c r="J306" s="297"/>
      <c r="K306" s="297"/>
      <c r="L306" s="297"/>
      <c r="M306" s="297"/>
      <c r="N306" s="297"/>
      <c r="O306" s="297"/>
      <c r="P306" s="297"/>
      <c r="Q306" s="297"/>
      <c r="R306" s="297"/>
      <c r="S306" s="297"/>
      <c r="T306" s="297"/>
      <c r="U306" s="297"/>
      <c r="V306" s="297"/>
      <c r="W306" s="297"/>
      <c r="X306" s="297"/>
      <c r="Y306" s="297"/>
      <c r="Z306" s="297"/>
    </row>
    <row r="307" spans="1:26" ht="15.75" customHeight="1">
      <c r="A307" s="297"/>
      <c r="B307" s="297"/>
      <c r="C307" s="297"/>
      <c r="D307" s="297"/>
      <c r="E307" s="297"/>
      <c r="F307" s="297"/>
      <c r="G307" s="297"/>
      <c r="H307" s="297"/>
      <c r="I307" s="297"/>
      <c r="J307" s="297"/>
      <c r="K307" s="297"/>
      <c r="L307" s="297"/>
      <c r="M307" s="297"/>
      <c r="N307" s="297"/>
      <c r="O307" s="297"/>
      <c r="P307" s="297"/>
      <c r="Q307" s="297"/>
      <c r="R307" s="297"/>
      <c r="S307" s="297"/>
      <c r="T307" s="297"/>
      <c r="U307" s="297"/>
      <c r="V307" s="297"/>
      <c r="W307" s="297"/>
      <c r="X307" s="297"/>
      <c r="Y307" s="297"/>
      <c r="Z307" s="297"/>
    </row>
    <row r="308" spans="1:26" ht="15.75" customHeight="1">
      <c r="A308" s="297"/>
      <c r="B308" s="297"/>
      <c r="C308" s="297"/>
      <c r="D308" s="297"/>
      <c r="E308" s="297"/>
      <c r="F308" s="297"/>
      <c r="G308" s="297"/>
      <c r="H308" s="297"/>
      <c r="I308" s="297"/>
      <c r="J308" s="297"/>
      <c r="K308" s="297"/>
      <c r="L308" s="297"/>
      <c r="M308" s="297"/>
      <c r="N308" s="297"/>
      <c r="O308" s="297"/>
      <c r="P308" s="297"/>
      <c r="Q308" s="297"/>
      <c r="R308" s="297"/>
      <c r="S308" s="297"/>
      <c r="T308" s="297"/>
      <c r="U308" s="297"/>
      <c r="V308" s="297"/>
      <c r="W308" s="297"/>
      <c r="X308" s="297"/>
      <c r="Y308" s="297"/>
      <c r="Z308" s="297"/>
    </row>
    <row r="309" spans="1:26" ht="15.75" customHeight="1">
      <c r="A309" s="297"/>
      <c r="B309" s="297"/>
      <c r="C309" s="297"/>
      <c r="D309" s="297"/>
      <c r="E309" s="297"/>
      <c r="F309" s="297"/>
      <c r="G309" s="297"/>
      <c r="H309" s="297"/>
      <c r="I309" s="297"/>
      <c r="J309" s="297"/>
      <c r="K309" s="297"/>
      <c r="L309" s="297"/>
      <c r="M309" s="297"/>
      <c r="N309" s="297"/>
      <c r="O309" s="297"/>
      <c r="P309" s="297"/>
      <c r="Q309" s="297"/>
      <c r="R309" s="297"/>
      <c r="S309" s="297"/>
      <c r="T309" s="297"/>
      <c r="U309" s="297"/>
      <c r="V309" s="297"/>
      <c r="W309" s="297"/>
      <c r="X309" s="297"/>
      <c r="Y309" s="297"/>
      <c r="Z309" s="297"/>
    </row>
    <row r="310" spans="1:26" ht="15.75" customHeight="1">
      <c r="A310" s="297"/>
      <c r="B310" s="297"/>
      <c r="C310" s="297"/>
      <c r="D310" s="297"/>
      <c r="E310" s="297"/>
      <c r="F310" s="297"/>
      <c r="G310" s="297"/>
      <c r="H310" s="297"/>
      <c r="I310" s="297"/>
      <c r="J310" s="297"/>
      <c r="K310" s="297"/>
      <c r="L310" s="297"/>
      <c r="M310" s="297"/>
      <c r="N310" s="297"/>
      <c r="O310" s="297"/>
      <c r="P310" s="297"/>
      <c r="Q310" s="297"/>
      <c r="R310" s="297"/>
      <c r="S310" s="297"/>
      <c r="T310" s="297"/>
      <c r="U310" s="297"/>
      <c r="V310" s="297"/>
      <c r="W310" s="297"/>
      <c r="X310" s="297"/>
      <c r="Y310" s="297"/>
      <c r="Z310" s="297"/>
    </row>
    <row r="311" spans="1:26" ht="15.75" customHeight="1">
      <c r="A311" s="297"/>
      <c r="B311" s="297"/>
      <c r="C311" s="297"/>
      <c r="D311" s="297"/>
      <c r="E311" s="297"/>
      <c r="F311" s="297"/>
      <c r="G311" s="297"/>
      <c r="H311" s="297"/>
      <c r="I311" s="297"/>
      <c r="J311" s="297"/>
      <c r="K311" s="297"/>
      <c r="L311" s="297"/>
      <c r="M311" s="297"/>
      <c r="N311" s="297"/>
      <c r="O311" s="297"/>
      <c r="P311" s="297"/>
      <c r="Q311" s="297"/>
      <c r="R311" s="297"/>
      <c r="S311" s="297"/>
      <c r="T311" s="297"/>
      <c r="U311" s="297"/>
      <c r="V311" s="297"/>
      <c r="W311" s="297"/>
      <c r="X311" s="297"/>
      <c r="Y311" s="297"/>
      <c r="Z311" s="297"/>
    </row>
    <row r="312" spans="1:26" ht="15.75" customHeight="1">
      <c r="A312" s="297"/>
      <c r="B312" s="297"/>
      <c r="C312" s="297"/>
      <c r="D312" s="297"/>
      <c r="E312" s="297"/>
      <c r="F312" s="297"/>
      <c r="G312" s="297"/>
      <c r="H312" s="297"/>
      <c r="I312" s="297"/>
      <c r="J312" s="297"/>
      <c r="K312" s="297"/>
      <c r="L312" s="297"/>
      <c r="M312" s="297"/>
      <c r="N312" s="297"/>
      <c r="O312" s="297"/>
      <c r="P312" s="297"/>
      <c r="Q312" s="297"/>
      <c r="R312" s="297"/>
      <c r="S312" s="297"/>
      <c r="T312" s="297"/>
      <c r="U312" s="297"/>
      <c r="V312" s="297"/>
      <c r="W312" s="297"/>
      <c r="X312" s="297"/>
      <c r="Y312" s="297"/>
      <c r="Z312" s="297"/>
    </row>
    <row r="313" spans="1:26" ht="15.75" customHeight="1">
      <c r="A313" s="297"/>
      <c r="B313" s="297"/>
      <c r="C313" s="297"/>
      <c r="D313" s="297"/>
      <c r="E313" s="297"/>
      <c r="F313" s="297"/>
      <c r="G313" s="297"/>
      <c r="H313" s="297"/>
      <c r="I313" s="297"/>
      <c r="J313" s="297"/>
      <c r="K313" s="297"/>
      <c r="L313" s="297"/>
      <c r="M313" s="297"/>
      <c r="N313" s="297"/>
      <c r="O313" s="297"/>
      <c r="P313" s="297"/>
      <c r="Q313" s="297"/>
      <c r="R313" s="297"/>
      <c r="S313" s="297"/>
      <c r="T313" s="297"/>
      <c r="U313" s="297"/>
      <c r="V313" s="297"/>
      <c r="W313" s="297"/>
      <c r="X313" s="297"/>
      <c r="Y313" s="297"/>
      <c r="Z313" s="297"/>
    </row>
    <row r="314" spans="1:26" ht="15.75" customHeight="1">
      <c r="A314" s="297"/>
      <c r="B314" s="297"/>
      <c r="C314" s="297"/>
      <c r="D314" s="297"/>
      <c r="E314" s="297"/>
      <c r="F314" s="297"/>
      <c r="G314" s="297"/>
      <c r="H314" s="297"/>
      <c r="I314" s="297"/>
      <c r="J314" s="297"/>
      <c r="K314" s="297"/>
      <c r="L314" s="297"/>
      <c r="M314" s="297"/>
      <c r="N314" s="297"/>
      <c r="O314" s="297"/>
      <c r="P314" s="297"/>
      <c r="Q314" s="297"/>
      <c r="R314" s="297"/>
      <c r="S314" s="297"/>
      <c r="T314" s="297"/>
      <c r="U314" s="297"/>
      <c r="V314" s="297"/>
      <c r="W314" s="297"/>
      <c r="X314" s="297"/>
      <c r="Y314" s="297"/>
      <c r="Z314" s="297"/>
    </row>
    <row r="315" spans="1:26" ht="15.75" customHeight="1">
      <c r="A315" s="297"/>
      <c r="B315" s="297"/>
      <c r="C315" s="297"/>
      <c r="D315" s="297"/>
      <c r="E315" s="297"/>
      <c r="F315" s="297"/>
      <c r="G315" s="297"/>
      <c r="H315" s="297"/>
      <c r="I315" s="297"/>
      <c r="J315" s="297"/>
      <c r="K315" s="297"/>
      <c r="L315" s="297"/>
      <c r="M315" s="297"/>
      <c r="N315" s="297"/>
      <c r="O315" s="297"/>
      <c r="P315" s="297"/>
      <c r="Q315" s="297"/>
      <c r="R315" s="297"/>
      <c r="S315" s="297"/>
      <c r="T315" s="297"/>
      <c r="U315" s="297"/>
      <c r="V315" s="297"/>
      <c r="W315" s="297"/>
      <c r="X315" s="297"/>
      <c r="Y315" s="297"/>
      <c r="Z315" s="297"/>
    </row>
    <row r="316" spans="1:26" ht="15.75" customHeight="1">
      <c r="A316" s="297"/>
      <c r="B316" s="297"/>
      <c r="C316" s="297"/>
      <c r="D316" s="297"/>
      <c r="E316" s="297"/>
      <c r="F316" s="297"/>
      <c r="G316" s="297"/>
      <c r="H316" s="297"/>
      <c r="I316" s="297"/>
      <c r="J316" s="297"/>
      <c r="K316" s="297"/>
      <c r="L316" s="297"/>
      <c r="M316" s="297"/>
      <c r="N316" s="297"/>
      <c r="O316" s="297"/>
      <c r="P316" s="297"/>
      <c r="Q316" s="297"/>
      <c r="R316" s="297"/>
      <c r="S316" s="297"/>
      <c r="T316" s="297"/>
      <c r="U316" s="297"/>
      <c r="V316" s="297"/>
      <c r="W316" s="297"/>
      <c r="X316" s="297"/>
      <c r="Y316" s="297"/>
      <c r="Z316" s="297"/>
    </row>
    <row r="317" spans="1:26" ht="15.75" customHeight="1">
      <c r="A317" s="297"/>
      <c r="B317" s="297"/>
      <c r="C317" s="297"/>
      <c r="D317" s="297"/>
      <c r="E317" s="297"/>
      <c r="F317" s="297"/>
      <c r="G317" s="297"/>
      <c r="H317" s="297"/>
      <c r="I317" s="297"/>
      <c r="J317" s="297"/>
      <c r="K317" s="297"/>
      <c r="L317" s="297"/>
      <c r="M317" s="297"/>
      <c r="N317" s="297"/>
      <c r="O317" s="297"/>
      <c r="P317" s="297"/>
      <c r="Q317" s="297"/>
      <c r="R317" s="297"/>
      <c r="S317" s="297"/>
      <c r="T317" s="297"/>
      <c r="U317" s="297"/>
      <c r="V317" s="297"/>
      <c r="W317" s="297"/>
      <c r="X317" s="297"/>
      <c r="Y317" s="297"/>
      <c r="Z317" s="297"/>
    </row>
    <row r="318" spans="1:26" ht="15.75" customHeight="1">
      <c r="A318" s="297"/>
      <c r="B318" s="297"/>
      <c r="C318" s="297"/>
      <c r="D318" s="297"/>
      <c r="E318" s="297"/>
      <c r="F318" s="297"/>
      <c r="G318" s="297"/>
      <c r="H318" s="297"/>
      <c r="I318" s="297"/>
      <c r="J318" s="297"/>
      <c r="K318" s="297"/>
      <c r="L318" s="297"/>
      <c r="M318" s="297"/>
      <c r="N318" s="297"/>
      <c r="O318" s="297"/>
      <c r="P318" s="297"/>
      <c r="Q318" s="297"/>
      <c r="R318" s="297"/>
      <c r="S318" s="297"/>
      <c r="T318" s="297"/>
      <c r="U318" s="297"/>
      <c r="V318" s="297"/>
      <c r="W318" s="297"/>
      <c r="X318" s="297"/>
      <c r="Y318" s="297"/>
      <c r="Z318" s="297"/>
    </row>
    <row r="319" spans="1:26" ht="15.75" customHeight="1">
      <c r="A319" s="297"/>
      <c r="B319" s="297"/>
      <c r="C319" s="297"/>
      <c r="D319" s="297"/>
      <c r="E319" s="297"/>
      <c r="F319" s="297"/>
      <c r="G319" s="297"/>
      <c r="H319" s="297"/>
      <c r="I319" s="297"/>
      <c r="J319" s="297"/>
      <c r="K319" s="297"/>
      <c r="L319" s="297"/>
      <c r="M319" s="297"/>
      <c r="N319" s="297"/>
      <c r="O319" s="297"/>
      <c r="P319" s="297"/>
      <c r="Q319" s="297"/>
      <c r="R319" s="297"/>
      <c r="S319" s="297"/>
      <c r="T319" s="297"/>
      <c r="U319" s="297"/>
      <c r="V319" s="297"/>
      <c r="W319" s="297"/>
      <c r="X319" s="297"/>
      <c r="Y319" s="297"/>
      <c r="Z319" s="297"/>
    </row>
    <row r="320" spans="1:26" ht="15.75" customHeight="1">
      <c r="A320" s="297"/>
      <c r="B320" s="297"/>
      <c r="C320" s="297"/>
      <c r="D320" s="297"/>
      <c r="E320" s="297"/>
      <c r="F320" s="297"/>
      <c r="G320" s="297"/>
      <c r="H320" s="297"/>
      <c r="I320" s="297"/>
      <c r="J320" s="297"/>
      <c r="K320" s="297"/>
      <c r="L320" s="297"/>
      <c r="M320" s="297"/>
      <c r="N320" s="297"/>
      <c r="O320" s="297"/>
      <c r="P320" s="297"/>
      <c r="Q320" s="297"/>
      <c r="R320" s="297"/>
      <c r="S320" s="297"/>
      <c r="T320" s="297"/>
      <c r="U320" s="297"/>
      <c r="V320" s="297"/>
      <c r="W320" s="297"/>
      <c r="X320" s="297"/>
      <c r="Y320" s="297"/>
      <c r="Z320" s="297"/>
    </row>
    <row r="321" spans="1:26" ht="15.75" customHeight="1">
      <c r="A321" s="297"/>
      <c r="B321" s="297"/>
      <c r="C321" s="297"/>
      <c r="D321" s="297"/>
      <c r="E321" s="297"/>
      <c r="F321" s="297"/>
      <c r="G321" s="297"/>
      <c r="H321" s="297"/>
      <c r="I321" s="297"/>
      <c r="J321" s="297"/>
      <c r="K321" s="297"/>
      <c r="L321" s="297"/>
      <c r="M321" s="297"/>
      <c r="N321" s="297"/>
      <c r="O321" s="297"/>
      <c r="P321" s="297"/>
      <c r="Q321" s="297"/>
      <c r="R321" s="297"/>
      <c r="S321" s="297"/>
      <c r="T321" s="297"/>
      <c r="U321" s="297"/>
      <c r="V321" s="297"/>
      <c r="W321" s="297"/>
      <c r="X321" s="297"/>
      <c r="Y321" s="297"/>
      <c r="Z321" s="297"/>
    </row>
    <row r="322" spans="1:26" ht="15.75" customHeight="1">
      <c r="A322" s="297"/>
      <c r="B322" s="297"/>
      <c r="C322" s="297"/>
      <c r="D322" s="297"/>
      <c r="E322" s="297"/>
      <c r="F322" s="297"/>
      <c r="G322" s="297"/>
      <c r="H322" s="297"/>
      <c r="I322" s="297"/>
      <c r="J322" s="297"/>
      <c r="K322" s="297"/>
      <c r="L322" s="297"/>
      <c r="M322" s="297"/>
      <c r="N322" s="297"/>
      <c r="O322" s="297"/>
      <c r="P322" s="297"/>
      <c r="Q322" s="297"/>
      <c r="R322" s="297"/>
      <c r="S322" s="297"/>
      <c r="T322" s="297"/>
      <c r="U322" s="297"/>
      <c r="V322" s="297"/>
      <c r="W322" s="297"/>
      <c r="X322" s="297"/>
      <c r="Y322" s="297"/>
      <c r="Z322" s="297"/>
    </row>
    <row r="323" spans="1:26" ht="15.75" customHeight="1">
      <c r="A323" s="297"/>
      <c r="B323" s="297"/>
      <c r="C323" s="297"/>
      <c r="D323" s="297"/>
      <c r="E323" s="297"/>
      <c r="F323" s="297"/>
      <c r="G323" s="297"/>
      <c r="H323" s="297"/>
      <c r="I323" s="297"/>
      <c r="J323" s="297"/>
      <c r="K323" s="297"/>
      <c r="L323" s="297"/>
      <c r="M323" s="297"/>
      <c r="N323" s="297"/>
      <c r="O323" s="297"/>
      <c r="P323" s="297"/>
      <c r="Q323" s="297"/>
      <c r="R323" s="297"/>
      <c r="S323" s="297"/>
      <c r="T323" s="297"/>
      <c r="U323" s="297"/>
      <c r="V323" s="297"/>
      <c r="W323" s="297"/>
      <c r="X323" s="297"/>
      <c r="Y323" s="297"/>
      <c r="Z323" s="297"/>
    </row>
    <row r="324" spans="1:26" ht="15.75" customHeight="1">
      <c r="A324" s="297"/>
      <c r="B324" s="297"/>
      <c r="C324" s="297"/>
      <c r="D324" s="297"/>
      <c r="E324" s="297"/>
      <c r="F324" s="297"/>
      <c r="G324" s="297"/>
      <c r="H324" s="297"/>
      <c r="I324" s="297"/>
      <c r="J324" s="297"/>
      <c r="K324" s="297"/>
      <c r="L324" s="297"/>
      <c r="M324" s="297"/>
      <c r="N324" s="297"/>
      <c r="O324" s="297"/>
      <c r="P324" s="297"/>
      <c r="Q324" s="297"/>
      <c r="R324" s="297"/>
      <c r="S324" s="297"/>
      <c r="T324" s="297"/>
      <c r="U324" s="297"/>
      <c r="V324" s="297"/>
      <c r="W324" s="297"/>
      <c r="X324" s="297"/>
      <c r="Y324" s="297"/>
      <c r="Z324" s="297"/>
    </row>
    <row r="325" spans="1:26" ht="15.75" customHeight="1">
      <c r="A325" s="297"/>
      <c r="B325" s="297"/>
      <c r="C325" s="297"/>
      <c r="D325" s="297"/>
      <c r="E325" s="297"/>
      <c r="F325" s="297"/>
      <c r="G325" s="297"/>
      <c r="H325" s="297"/>
      <c r="I325" s="297"/>
      <c r="J325" s="297"/>
      <c r="K325" s="297"/>
      <c r="L325" s="297"/>
      <c r="M325" s="297"/>
      <c r="N325" s="297"/>
      <c r="O325" s="297"/>
      <c r="P325" s="297"/>
      <c r="Q325" s="297"/>
      <c r="R325" s="297"/>
      <c r="S325" s="297"/>
      <c r="T325" s="297"/>
      <c r="U325" s="297"/>
      <c r="V325" s="297"/>
      <c r="W325" s="297"/>
      <c r="X325" s="297"/>
      <c r="Y325" s="297"/>
      <c r="Z325" s="297"/>
    </row>
    <row r="326" spans="1:26" ht="15.75" customHeight="1">
      <c r="A326" s="297"/>
      <c r="B326" s="297"/>
      <c r="C326" s="297"/>
      <c r="D326" s="297"/>
      <c r="E326" s="297"/>
      <c r="F326" s="297"/>
      <c r="G326" s="297"/>
      <c r="H326" s="297"/>
      <c r="I326" s="297"/>
      <c r="J326" s="297"/>
      <c r="K326" s="297"/>
      <c r="L326" s="297"/>
      <c r="M326" s="297"/>
      <c r="N326" s="297"/>
      <c r="O326" s="297"/>
      <c r="P326" s="297"/>
      <c r="Q326" s="297"/>
      <c r="R326" s="297"/>
      <c r="S326" s="297"/>
      <c r="T326" s="297"/>
      <c r="U326" s="297"/>
      <c r="V326" s="297"/>
      <c r="W326" s="297"/>
      <c r="X326" s="297"/>
      <c r="Y326" s="297"/>
      <c r="Z326" s="297"/>
    </row>
    <row r="327" spans="1:26" ht="15.75" customHeight="1">
      <c r="A327" s="297"/>
      <c r="B327" s="297"/>
      <c r="C327" s="297"/>
      <c r="D327" s="297"/>
      <c r="E327" s="297"/>
      <c r="F327" s="297"/>
      <c r="G327" s="297"/>
      <c r="H327" s="297"/>
      <c r="I327" s="297"/>
      <c r="J327" s="297"/>
      <c r="K327" s="297"/>
      <c r="L327" s="297"/>
      <c r="M327" s="297"/>
      <c r="N327" s="297"/>
      <c r="O327" s="297"/>
      <c r="P327" s="297"/>
      <c r="Q327" s="297"/>
      <c r="R327" s="297"/>
      <c r="S327" s="297"/>
      <c r="T327" s="297"/>
      <c r="U327" s="297"/>
      <c r="V327" s="297"/>
      <c r="W327" s="297"/>
      <c r="X327" s="297"/>
      <c r="Y327" s="297"/>
      <c r="Z327" s="297"/>
    </row>
    <row r="328" spans="1:26" ht="15.75" customHeight="1">
      <c r="A328" s="297"/>
      <c r="B328" s="297"/>
      <c r="C328" s="297"/>
      <c r="D328" s="297"/>
      <c r="E328" s="297"/>
      <c r="F328" s="297"/>
      <c r="G328" s="297"/>
      <c r="H328" s="297"/>
      <c r="I328" s="297"/>
      <c r="J328" s="297"/>
      <c r="K328" s="297"/>
      <c r="L328" s="297"/>
      <c r="M328" s="297"/>
      <c r="N328" s="297"/>
      <c r="O328" s="297"/>
      <c r="P328" s="297"/>
      <c r="Q328" s="297"/>
      <c r="R328" s="297"/>
      <c r="S328" s="297"/>
      <c r="T328" s="297"/>
      <c r="U328" s="297"/>
      <c r="V328" s="297"/>
      <c r="W328" s="297"/>
      <c r="X328" s="297"/>
      <c r="Y328" s="297"/>
      <c r="Z328" s="297"/>
    </row>
    <row r="329" spans="1:26" ht="15.75" customHeight="1">
      <c r="A329" s="297"/>
      <c r="B329" s="297"/>
      <c r="C329" s="297"/>
      <c r="D329" s="297"/>
      <c r="E329" s="297"/>
      <c r="F329" s="297"/>
      <c r="G329" s="297"/>
      <c r="H329" s="297"/>
      <c r="I329" s="297"/>
      <c r="J329" s="297"/>
      <c r="K329" s="297"/>
      <c r="L329" s="297"/>
      <c r="M329" s="297"/>
      <c r="N329" s="297"/>
      <c r="O329" s="297"/>
      <c r="P329" s="297"/>
      <c r="Q329" s="297"/>
      <c r="R329" s="297"/>
      <c r="S329" s="297"/>
      <c r="T329" s="297"/>
      <c r="U329" s="297"/>
      <c r="V329" s="297"/>
      <c r="W329" s="297"/>
      <c r="X329" s="297"/>
      <c r="Y329" s="297"/>
      <c r="Z329" s="297"/>
    </row>
    <row r="330" spans="1:26" ht="15.75" customHeight="1">
      <c r="A330" s="297"/>
      <c r="B330" s="297"/>
      <c r="C330" s="297"/>
      <c r="D330" s="297"/>
      <c r="E330" s="297"/>
      <c r="F330" s="297"/>
      <c r="G330" s="297"/>
      <c r="H330" s="297"/>
      <c r="I330" s="297"/>
      <c r="J330" s="297"/>
      <c r="K330" s="297"/>
      <c r="L330" s="297"/>
      <c r="M330" s="297"/>
      <c r="N330" s="297"/>
      <c r="O330" s="297"/>
      <c r="P330" s="297"/>
      <c r="Q330" s="297"/>
      <c r="R330" s="297"/>
      <c r="S330" s="297"/>
      <c r="T330" s="297"/>
      <c r="U330" s="297"/>
      <c r="V330" s="297"/>
      <c r="W330" s="297"/>
      <c r="X330" s="297"/>
      <c r="Y330" s="297"/>
      <c r="Z330" s="297"/>
    </row>
    <row r="331" spans="1:26" ht="15.75" customHeight="1">
      <c r="A331" s="297"/>
      <c r="B331" s="297"/>
      <c r="C331" s="297"/>
      <c r="D331" s="297"/>
      <c r="E331" s="297"/>
      <c r="F331" s="297"/>
      <c r="G331" s="297"/>
      <c r="H331" s="297"/>
      <c r="I331" s="297"/>
      <c r="J331" s="297"/>
      <c r="K331" s="297"/>
      <c r="L331" s="297"/>
      <c r="M331" s="297"/>
      <c r="N331" s="297"/>
      <c r="O331" s="297"/>
      <c r="P331" s="297"/>
      <c r="Q331" s="297"/>
      <c r="R331" s="297"/>
      <c r="S331" s="297"/>
      <c r="T331" s="297"/>
      <c r="U331" s="297"/>
      <c r="V331" s="297"/>
      <c r="W331" s="297"/>
      <c r="X331" s="297"/>
      <c r="Y331" s="297"/>
      <c r="Z331" s="297"/>
    </row>
    <row r="332" spans="1:26" ht="15.75" customHeight="1">
      <c r="A332" s="297"/>
      <c r="B332" s="297"/>
      <c r="C332" s="297"/>
      <c r="D332" s="297"/>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row>
    <row r="333" spans="1:26" ht="15.75" customHeight="1">
      <c r="A333" s="297"/>
      <c r="B333" s="297"/>
      <c r="C333" s="297"/>
      <c r="D333" s="297"/>
      <c r="E333" s="297"/>
      <c r="F333" s="297"/>
      <c r="G333" s="297"/>
      <c r="H333" s="297"/>
      <c r="I333" s="297"/>
      <c r="J333" s="297"/>
      <c r="K333" s="297"/>
      <c r="L333" s="297"/>
      <c r="M333" s="297"/>
      <c r="N333" s="297"/>
      <c r="O333" s="297"/>
      <c r="P333" s="297"/>
      <c r="Q333" s="297"/>
      <c r="R333" s="297"/>
      <c r="S333" s="297"/>
      <c r="T333" s="297"/>
      <c r="U333" s="297"/>
      <c r="V333" s="297"/>
      <c r="W333" s="297"/>
      <c r="X333" s="297"/>
      <c r="Y333" s="297"/>
      <c r="Z333" s="297"/>
    </row>
    <row r="334" spans="1:26" ht="15.75" customHeight="1">
      <c r="A334" s="297"/>
      <c r="B334" s="297"/>
      <c r="C334" s="297"/>
      <c r="D334" s="297"/>
      <c r="E334" s="297"/>
      <c r="F334" s="297"/>
      <c r="G334" s="297"/>
      <c r="H334" s="297"/>
      <c r="I334" s="297"/>
      <c r="J334" s="297"/>
      <c r="K334" s="297"/>
      <c r="L334" s="297"/>
      <c r="M334" s="297"/>
      <c r="N334" s="297"/>
      <c r="O334" s="297"/>
      <c r="P334" s="297"/>
      <c r="Q334" s="297"/>
      <c r="R334" s="297"/>
      <c r="S334" s="297"/>
      <c r="T334" s="297"/>
      <c r="U334" s="297"/>
      <c r="V334" s="297"/>
      <c r="W334" s="297"/>
      <c r="X334" s="297"/>
      <c r="Y334" s="297"/>
      <c r="Z334" s="297"/>
    </row>
    <row r="335" spans="1:26" ht="15.75" customHeight="1">
      <c r="A335" s="297"/>
      <c r="B335" s="297"/>
      <c r="C335" s="297"/>
      <c r="D335" s="297"/>
      <c r="E335" s="297"/>
      <c r="F335" s="297"/>
      <c r="G335" s="297"/>
      <c r="H335" s="297"/>
      <c r="I335" s="297"/>
      <c r="J335" s="297"/>
      <c r="K335" s="297"/>
      <c r="L335" s="297"/>
      <c r="M335" s="297"/>
      <c r="N335" s="297"/>
      <c r="O335" s="297"/>
      <c r="P335" s="297"/>
      <c r="Q335" s="297"/>
      <c r="R335" s="297"/>
      <c r="S335" s="297"/>
      <c r="T335" s="297"/>
      <c r="U335" s="297"/>
      <c r="V335" s="297"/>
      <c r="W335" s="297"/>
      <c r="X335" s="297"/>
      <c r="Y335" s="297"/>
      <c r="Z335" s="297"/>
    </row>
    <row r="336" spans="1:26" ht="15.75" customHeight="1">
      <c r="A336" s="297"/>
      <c r="B336" s="297"/>
      <c r="C336" s="297"/>
      <c r="D336" s="297"/>
      <c r="E336" s="297"/>
      <c r="F336" s="297"/>
      <c r="G336" s="297"/>
      <c r="H336" s="297"/>
      <c r="I336" s="297"/>
      <c r="J336" s="297"/>
      <c r="K336" s="297"/>
      <c r="L336" s="297"/>
      <c r="M336" s="297"/>
      <c r="N336" s="297"/>
      <c r="O336" s="297"/>
      <c r="P336" s="297"/>
      <c r="Q336" s="297"/>
      <c r="R336" s="297"/>
      <c r="S336" s="297"/>
      <c r="T336" s="297"/>
      <c r="U336" s="297"/>
      <c r="V336" s="297"/>
      <c r="W336" s="297"/>
      <c r="X336" s="297"/>
      <c r="Y336" s="297"/>
      <c r="Z336" s="297"/>
    </row>
    <row r="337" spans="1:26" ht="15.75" customHeight="1">
      <c r="A337" s="297"/>
      <c r="B337" s="297"/>
      <c r="C337" s="297"/>
      <c r="D337" s="297"/>
      <c r="E337" s="297"/>
      <c r="F337" s="297"/>
      <c r="G337" s="297"/>
      <c r="H337" s="297"/>
      <c r="I337" s="297"/>
      <c r="J337" s="297"/>
      <c r="K337" s="297"/>
      <c r="L337" s="297"/>
      <c r="M337" s="297"/>
      <c r="N337" s="297"/>
      <c r="O337" s="297"/>
      <c r="P337" s="297"/>
      <c r="Q337" s="297"/>
      <c r="R337" s="297"/>
      <c r="S337" s="297"/>
      <c r="T337" s="297"/>
      <c r="U337" s="297"/>
      <c r="V337" s="297"/>
      <c r="W337" s="297"/>
      <c r="X337" s="297"/>
      <c r="Y337" s="297"/>
      <c r="Z337" s="297"/>
    </row>
    <row r="338" spans="1:26" ht="15.75" customHeight="1">
      <c r="A338" s="297"/>
      <c r="B338" s="297"/>
      <c r="C338" s="297"/>
      <c r="D338" s="297"/>
      <c r="E338" s="297"/>
      <c r="F338" s="297"/>
      <c r="G338" s="297"/>
      <c r="H338" s="297"/>
      <c r="I338" s="297"/>
      <c r="J338" s="297"/>
      <c r="K338" s="297"/>
      <c r="L338" s="297"/>
      <c r="M338" s="297"/>
      <c r="N338" s="297"/>
      <c r="O338" s="297"/>
      <c r="P338" s="297"/>
      <c r="Q338" s="297"/>
      <c r="R338" s="297"/>
      <c r="S338" s="297"/>
      <c r="T338" s="297"/>
      <c r="U338" s="297"/>
      <c r="V338" s="297"/>
      <c r="W338" s="297"/>
      <c r="X338" s="297"/>
      <c r="Y338" s="297"/>
      <c r="Z338" s="297"/>
    </row>
    <row r="339" spans="1:26" ht="15.75" customHeight="1">
      <c r="A339" s="297"/>
      <c r="B339" s="297"/>
      <c r="C339" s="297"/>
      <c r="D339" s="297"/>
      <c r="E339" s="297"/>
      <c r="F339" s="297"/>
      <c r="G339" s="297"/>
      <c r="H339" s="297"/>
      <c r="I339" s="297"/>
      <c r="J339" s="297"/>
      <c r="K339" s="297"/>
      <c r="L339" s="297"/>
      <c r="M339" s="297"/>
      <c r="N339" s="297"/>
      <c r="O339" s="297"/>
      <c r="P339" s="297"/>
      <c r="Q339" s="297"/>
      <c r="R339" s="297"/>
      <c r="S339" s="297"/>
      <c r="T339" s="297"/>
      <c r="U339" s="297"/>
      <c r="V339" s="297"/>
      <c r="W339" s="297"/>
      <c r="X339" s="297"/>
      <c r="Y339" s="297"/>
      <c r="Z339" s="297"/>
    </row>
    <row r="340" spans="1:26" ht="15.75" customHeight="1">
      <c r="A340" s="297"/>
      <c r="B340" s="297"/>
      <c r="C340" s="297"/>
      <c r="D340" s="297"/>
      <c r="E340" s="297"/>
      <c r="F340" s="297"/>
      <c r="G340" s="297"/>
      <c r="H340" s="297"/>
      <c r="I340" s="297"/>
      <c r="J340" s="297"/>
      <c r="K340" s="297"/>
      <c r="L340" s="297"/>
      <c r="M340" s="297"/>
      <c r="N340" s="297"/>
      <c r="O340" s="297"/>
      <c r="P340" s="297"/>
      <c r="Q340" s="297"/>
      <c r="R340" s="297"/>
      <c r="S340" s="297"/>
      <c r="T340" s="297"/>
      <c r="U340" s="297"/>
      <c r="V340" s="297"/>
      <c r="W340" s="297"/>
      <c r="X340" s="297"/>
      <c r="Y340" s="297"/>
      <c r="Z340" s="297"/>
    </row>
    <row r="341" spans="1:26" ht="15.75" customHeight="1">
      <c r="A341" s="297"/>
      <c r="B341" s="297"/>
      <c r="C341" s="297"/>
      <c r="D341" s="297"/>
      <c r="E341" s="297"/>
      <c r="F341" s="297"/>
      <c r="G341" s="297"/>
      <c r="H341" s="297"/>
      <c r="I341" s="297"/>
      <c r="J341" s="297"/>
      <c r="K341" s="297"/>
      <c r="L341" s="297"/>
      <c r="M341" s="297"/>
      <c r="N341" s="297"/>
      <c r="O341" s="297"/>
      <c r="P341" s="297"/>
      <c r="Q341" s="297"/>
      <c r="R341" s="297"/>
      <c r="S341" s="297"/>
      <c r="T341" s="297"/>
      <c r="U341" s="297"/>
      <c r="V341" s="297"/>
      <c r="W341" s="297"/>
      <c r="X341" s="297"/>
      <c r="Y341" s="297"/>
      <c r="Z341" s="297"/>
    </row>
    <row r="342" spans="1:26" ht="15.75" customHeight="1">
      <c r="A342" s="297"/>
      <c r="B342" s="297"/>
      <c r="C342" s="297"/>
      <c r="D342" s="297"/>
      <c r="E342" s="297"/>
      <c r="F342" s="297"/>
      <c r="G342" s="297"/>
      <c r="H342" s="297"/>
      <c r="I342" s="297"/>
      <c r="J342" s="297"/>
      <c r="K342" s="297"/>
      <c r="L342" s="297"/>
      <c r="M342" s="297"/>
      <c r="N342" s="297"/>
      <c r="O342" s="297"/>
      <c r="P342" s="297"/>
      <c r="Q342" s="297"/>
      <c r="R342" s="297"/>
      <c r="S342" s="297"/>
      <c r="T342" s="297"/>
      <c r="U342" s="297"/>
      <c r="V342" s="297"/>
      <c r="W342" s="297"/>
      <c r="X342" s="297"/>
      <c r="Y342" s="297"/>
      <c r="Z342" s="297"/>
    </row>
    <row r="343" spans="1:26" ht="15.75" customHeight="1">
      <c r="A343" s="297"/>
      <c r="B343" s="297"/>
      <c r="C343" s="297"/>
      <c r="D343" s="297"/>
      <c r="E343" s="297"/>
      <c r="F343" s="297"/>
      <c r="G343" s="297"/>
      <c r="H343" s="297"/>
      <c r="I343" s="297"/>
      <c r="J343" s="297"/>
      <c r="K343" s="297"/>
      <c r="L343" s="297"/>
      <c r="M343" s="297"/>
      <c r="N343" s="297"/>
      <c r="O343" s="297"/>
      <c r="P343" s="297"/>
      <c r="Q343" s="297"/>
      <c r="R343" s="297"/>
      <c r="S343" s="297"/>
      <c r="T343" s="297"/>
      <c r="U343" s="297"/>
      <c r="V343" s="297"/>
      <c r="W343" s="297"/>
      <c r="X343" s="297"/>
      <c r="Y343" s="297"/>
      <c r="Z343" s="297"/>
    </row>
    <row r="344" spans="1:26" ht="15.75" customHeight="1">
      <c r="A344" s="297"/>
      <c r="B344" s="297"/>
      <c r="C344" s="297"/>
      <c r="D344" s="297"/>
      <c r="E344" s="297"/>
      <c r="F344" s="297"/>
      <c r="G344" s="297"/>
      <c r="H344" s="297"/>
      <c r="I344" s="297"/>
      <c r="J344" s="297"/>
      <c r="K344" s="297"/>
      <c r="L344" s="297"/>
      <c r="M344" s="297"/>
      <c r="N344" s="297"/>
      <c r="O344" s="297"/>
      <c r="P344" s="297"/>
      <c r="Q344" s="297"/>
      <c r="R344" s="297"/>
      <c r="S344" s="297"/>
      <c r="T344" s="297"/>
      <c r="U344" s="297"/>
      <c r="V344" s="297"/>
      <c r="W344" s="297"/>
      <c r="X344" s="297"/>
      <c r="Y344" s="297"/>
      <c r="Z344" s="297"/>
    </row>
    <row r="345" spans="1:26" ht="15.75" customHeight="1">
      <c r="A345" s="297"/>
      <c r="B345" s="297"/>
      <c r="C345" s="297"/>
      <c r="D345" s="297"/>
      <c r="E345" s="297"/>
      <c r="F345" s="297"/>
      <c r="G345" s="297"/>
      <c r="H345" s="297"/>
      <c r="I345" s="297"/>
      <c r="J345" s="297"/>
      <c r="K345" s="297"/>
      <c r="L345" s="297"/>
      <c r="M345" s="297"/>
      <c r="N345" s="297"/>
      <c r="O345" s="297"/>
      <c r="P345" s="297"/>
      <c r="Q345" s="297"/>
      <c r="R345" s="297"/>
      <c r="S345" s="297"/>
      <c r="T345" s="297"/>
      <c r="U345" s="297"/>
      <c r="V345" s="297"/>
      <c r="W345" s="297"/>
      <c r="X345" s="297"/>
      <c r="Y345" s="297"/>
      <c r="Z345" s="297"/>
    </row>
    <row r="346" spans="1:26" ht="15.75" customHeight="1">
      <c r="A346" s="297"/>
      <c r="B346" s="297"/>
      <c r="C346" s="297"/>
      <c r="D346" s="297"/>
      <c r="E346" s="297"/>
      <c r="F346" s="297"/>
      <c r="G346" s="297"/>
      <c r="H346" s="297"/>
      <c r="I346" s="297"/>
      <c r="J346" s="297"/>
      <c r="K346" s="297"/>
      <c r="L346" s="297"/>
      <c r="M346" s="297"/>
      <c r="N346" s="297"/>
      <c r="O346" s="297"/>
      <c r="P346" s="297"/>
      <c r="Q346" s="297"/>
      <c r="R346" s="297"/>
      <c r="S346" s="297"/>
      <c r="T346" s="297"/>
      <c r="U346" s="297"/>
      <c r="V346" s="297"/>
      <c r="W346" s="297"/>
      <c r="X346" s="297"/>
      <c r="Y346" s="297"/>
      <c r="Z346" s="297"/>
    </row>
    <row r="347" spans="1:26" ht="15.75" customHeight="1">
      <c r="A347" s="297"/>
      <c r="B347" s="297"/>
      <c r="C347" s="297"/>
      <c r="D347" s="297"/>
      <c r="E347" s="297"/>
      <c r="F347" s="297"/>
      <c r="G347" s="297"/>
      <c r="H347" s="297"/>
      <c r="I347" s="297"/>
      <c r="J347" s="297"/>
      <c r="K347" s="297"/>
      <c r="L347" s="297"/>
      <c r="M347" s="297"/>
      <c r="N347" s="297"/>
      <c r="O347" s="297"/>
      <c r="P347" s="297"/>
      <c r="Q347" s="297"/>
      <c r="R347" s="297"/>
      <c r="S347" s="297"/>
      <c r="T347" s="297"/>
      <c r="U347" s="297"/>
      <c r="V347" s="297"/>
      <c r="W347" s="297"/>
      <c r="X347" s="297"/>
      <c r="Y347" s="297"/>
      <c r="Z347" s="297"/>
    </row>
    <row r="348" spans="1:26" ht="15.75" customHeight="1">
      <c r="A348" s="297"/>
      <c r="B348" s="297"/>
      <c r="C348" s="297"/>
      <c r="D348" s="297"/>
      <c r="E348" s="297"/>
      <c r="F348" s="297"/>
      <c r="G348" s="297"/>
      <c r="H348" s="297"/>
      <c r="I348" s="297"/>
      <c r="J348" s="297"/>
      <c r="K348" s="297"/>
      <c r="L348" s="297"/>
      <c r="M348" s="297"/>
      <c r="N348" s="297"/>
      <c r="O348" s="297"/>
      <c r="P348" s="297"/>
      <c r="Q348" s="297"/>
      <c r="R348" s="297"/>
      <c r="S348" s="297"/>
      <c r="T348" s="297"/>
      <c r="U348" s="297"/>
      <c r="V348" s="297"/>
      <c r="W348" s="297"/>
      <c r="X348" s="297"/>
      <c r="Y348" s="297"/>
      <c r="Z348" s="297"/>
    </row>
    <row r="349" spans="1:26" ht="15.75" customHeight="1">
      <c r="A349" s="297"/>
      <c r="B349" s="297"/>
      <c r="C349" s="297"/>
      <c r="D349" s="297"/>
      <c r="E349" s="297"/>
      <c r="F349" s="297"/>
      <c r="G349" s="297"/>
      <c r="H349" s="297"/>
      <c r="I349" s="297"/>
      <c r="J349" s="297"/>
      <c r="K349" s="297"/>
      <c r="L349" s="297"/>
      <c r="M349" s="297"/>
      <c r="N349" s="297"/>
      <c r="O349" s="297"/>
      <c r="P349" s="297"/>
      <c r="Q349" s="297"/>
      <c r="R349" s="297"/>
      <c r="S349" s="297"/>
      <c r="T349" s="297"/>
      <c r="U349" s="297"/>
      <c r="V349" s="297"/>
      <c r="W349" s="297"/>
      <c r="X349" s="297"/>
      <c r="Y349" s="297"/>
      <c r="Z349" s="297"/>
    </row>
    <row r="350" spans="1:26" ht="15.75" customHeight="1">
      <c r="A350" s="297"/>
      <c r="B350" s="297"/>
      <c r="C350" s="297"/>
      <c r="D350" s="297"/>
      <c r="E350" s="297"/>
      <c r="F350" s="297"/>
      <c r="G350" s="297"/>
      <c r="H350" s="297"/>
      <c r="I350" s="297"/>
      <c r="J350" s="297"/>
      <c r="K350" s="297"/>
      <c r="L350" s="297"/>
      <c r="M350" s="297"/>
      <c r="N350" s="297"/>
      <c r="O350" s="297"/>
      <c r="P350" s="297"/>
      <c r="Q350" s="297"/>
      <c r="R350" s="297"/>
      <c r="S350" s="297"/>
      <c r="T350" s="297"/>
      <c r="U350" s="297"/>
      <c r="V350" s="297"/>
      <c r="W350" s="297"/>
      <c r="X350" s="297"/>
      <c r="Y350" s="297"/>
      <c r="Z350" s="297"/>
    </row>
    <row r="351" spans="1:26" ht="15.75" customHeight="1">
      <c r="A351" s="297"/>
      <c r="B351" s="297"/>
      <c r="C351" s="297"/>
      <c r="D351" s="297"/>
      <c r="E351" s="297"/>
      <c r="F351" s="297"/>
      <c r="G351" s="297"/>
      <c r="H351" s="297"/>
      <c r="I351" s="297"/>
      <c r="J351" s="297"/>
      <c r="K351" s="297"/>
      <c r="L351" s="297"/>
      <c r="M351" s="297"/>
      <c r="N351" s="297"/>
      <c r="O351" s="297"/>
      <c r="P351" s="297"/>
      <c r="Q351" s="297"/>
      <c r="R351" s="297"/>
      <c r="S351" s="297"/>
      <c r="T351" s="297"/>
      <c r="U351" s="297"/>
      <c r="V351" s="297"/>
      <c r="W351" s="297"/>
      <c r="X351" s="297"/>
      <c r="Y351" s="297"/>
      <c r="Z351" s="297"/>
    </row>
    <row r="352" spans="1:26" ht="15.75" customHeight="1">
      <c r="A352" s="297"/>
      <c r="B352" s="297"/>
      <c r="C352" s="297"/>
      <c r="D352" s="297"/>
      <c r="E352" s="297"/>
      <c r="F352" s="297"/>
      <c r="G352" s="297"/>
      <c r="H352" s="297"/>
      <c r="I352" s="297"/>
      <c r="J352" s="297"/>
      <c r="K352" s="297"/>
      <c r="L352" s="297"/>
      <c r="M352" s="297"/>
      <c r="N352" s="297"/>
      <c r="O352" s="297"/>
      <c r="P352" s="297"/>
      <c r="Q352" s="297"/>
      <c r="R352" s="297"/>
      <c r="S352" s="297"/>
      <c r="T352" s="297"/>
      <c r="U352" s="297"/>
      <c r="V352" s="297"/>
      <c r="W352" s="297"/>
      <c r="X352" s="297"/>
      <c r="Y352" s="297"/>
      <c r="Z352" s="297"/>
    </row>
    <row r="353" spans="1:26" ht="15.75" customHeight="1">
      <c r="A353" s="297"/>
      <c r="B353" s="297"/>
      <c r="C353" s="297"/>
      <c r="D353" s="297"/>
      <c r="E353" s="297"/>
      <c r="F353" s="297"/>
      <c r="G353" s="297"/>
      <c r="H353" s="297"/>
      <c r="I353" s="297"/>
      <c r="J353" s="297"/>
      <c r="K353" s="297"/>
      <c r="L353" s="297"/>
      <c r="M353" s="297"/>
      <c r="N353" s="297"/>
      <c r="O353" s="297"/>
      <c r="P353" s="297"/>
      <c r="Q353" s="297"/>
      <c r="R353" s="297"/>
      <c r="S353" s="297"/>
      <c r="T353" s="297"/>
      <c r="U353" s="297"/>
      <c r="V353" s="297"/>
      <c r="W353" s="297"/>
      <c r="X353" s="297"/>
      <c r="Y353" s="297"/>
      <c r="Z353" s="297"/>
    </row>
    <row r="354" spans="1:26" ht="15.75" customHeight="1">
      <c r="A354" s="297"/>
      <c r="B354" s="297"/>
      <c r="C354" s="297"/>
      <c r="D354" s="297"/>
      <c r="E354" s="297"/>
      <c r="F354" s="297"/>
      <c r="G354" s="297"/>
      <c r="H354" s="297"/>
      <c r="I354" s="297"/>
      <c r="J354" s="297"/>
      <c r="K354" s="297"/>
      <c r="L354" s="297"/>
      <c r="M354" s="297"/>
      <c r="N354" s="297"/>
      <c r="O354" s="297"/>
      <c r="P354" s="297"/>
      <c r="Q354" s="297"/>
      <c r="R354" s="297"/>
      <c r="S354" s="297"/>
      <c r="T354" s="297"/>
      <c r="U354" s="297"/>
      <c r="V354" s="297"/>
      <c r="W354" s="297"/>
      <c r="X354" s="297"/>
      <c r="Y354" s="297"/>
      <c r="Z354" s="297"/>
    </row>
    <row r="355" spans="1:26" ht="15.75" customHeight="1">
      <c r="A355" s="297"/>
      <c r="B355" s="297"/>
      <c r="C355" s="297"/>
      <c r="D355" s="297"/>
      <c r="E355" s="297"/>
      <c r="F355" s="297"/>
      <c r="G355" s="297"/>
      <c r="H355" s="297"/>
      <c r="I355" s="297"/>
      <c r="J355" s="297"/>
      <c r="K355" s="297"/>
      <c r="L355" s="297"/>
      <c r="M355" s="297"/>
      <c r="N355" s="297"/>
      <c r="O355" s="297"/>
      <c r="P355" s="297"/>
      <c r="Q355" s="297"/>
      <c r="R355" s="297"/>
      <c r="S355" s="297"/>
      <c r="T355" s="297"/>
      <c r="U355" s="297"/>
      <c r="V355" s="297"/>
      <c r="W355" s="297"/>
      <c r="X355" s="297"/>
      <c r="Y355" s="297"/>
      <c r="Z355" s="297"/>
    </row>
    <row r="356" spans="1:26" ht="15.75" customHeight="1">
      <c r="A356" s="297"/>
      <c r="B356" s="297"/>
      <c r="C356" s="297"/>
      <c r="D356" s="297"/>
      <c r="E356" s="297"/>
      <c r="F356" s="297"/>
      <c r="G356" s="297"/>
      <c r="H356" s="297"/>
      <c r="I356" s="297"/>
      <c r="J356" s="297"/>
      <c r="K356" s="297"/>
      <c r="L356" s="297"/>
      <c r="M356" s="297"/>
      <c r="N356" s="297"/>
      <c r="O356" s="297"/>
      <c r="P356" s="297"/>
      <c r="Q356" s="297"/>
      <c r="R356" s="297"/>
      <c r="S356" s="297"/>
      <c r="T356" s="297"/>
      <c r="U356" s="297"/>
      <c r="V356" s="297"/>
      <c r="W356" s="297"/>
      <c r="X356" s="297"/>
      <c r="Y356" s="297"/>
      <c r="Z356" s="297"/>
    </row>
    <row r="357" spans="1:26" ht="15.75" customHeight="1">
      <c r="A357" s="297"/>
      <c r="B357" s="297"/>
      <c r="C357" s="297"/>
      <c r="D357" s="297"/>
      <c r="E357" s="297"/>
      <c r="F357" s="297"/>
      <c r="G357" s="297"/>
      <c r="H357" s="297"/>
      <c r="I357" s="297"/>
      <c r="J357" s="297"/>
      <c r="K357" s="297"/>
      <c r="L357" s="297"/>
      <c r="M357" s="297"/>
      <c r="N357" s="297"/>
      <c r="O357" s="297"/>
      <c r="P357" s="297"/>
      <c r="Q357" s="297"/>
      <c r="R357" s="297"/>
      <c r="S357" s="297"/>
      <c r="T357" s="297"/>
      <c r="U357" s="297"/>
      <c r="V357" s="297"/>
      <c r="W357" s="297"/>
      <c r="X357" s="297"/>
      <c r="Y357" s="297"/>
      <c r="Z357" s="297"/>
    </row>
    <row r="358" spans="1:26" ht="15.75" customHeight="1">
      <c r="A358" s="297"/>
      <c r="B358" s="297"/>
      <c r="C358" s="297"/>
      <c r="D358" s="297"/>
      <c r="E358" s="297"/>
      <c r="F358" s="297"/>
      <c r="G358" s="297"/>
      <c r="H358" s="297"/>
      <c r="I358" s="297"/>
      <c r="J358" s="297"/>
      <c r="K358" s="297"/>
      <c r="L358" s="297"/>
      <c r="M358" s="297"/>
      <c r="N358" s="297"/>
      <c r="O358" s="297"/>
      <c r="P358" s="297"/>
      <c r="Q358" s="297"/>
      <c r="R358" s="297"/>
      <c r="S358" s="297"/>
      <c r="T358" s="297"/>
      <c r="U358" s="297"/>
      <c r="V358" s="297"/>
      <c r="W358" s="297"/>
      <c r="X358" s="297"/>
      <c r="Y358" s="297"/>
      <c r="Z358" s="297"/>
    </row>
    <row r="359" spans="1:26" ht="15.75" customHeight="1">
      <c r="A359" s="297"/>
      <c r="B359" s="297"/>
      <c r="C359" s="297"/>
      <c r="D359" s="297"/>
      <c r="E359" s="297"/>
      <c r="F359" s="297"/>
      <c r="G359" s="297"/>
      <c r="H359" s="297"/>
      <c r="I359" s="297"/>
      <c r="J359" s="297"/>
      <c r="K359" s="297"/>
      <c r="L359" s="297"/>
      <c r="M359" s="297"/>
      <c r="N359" s="297"/>
      <c r="O359" s="297"/>
      <c r="P359" s="297"/>
      <c r="Q359" s="297"/>
      <c r="R359" s="297"/>
      <c r="S359" s="297"/>
      <c r="T359" s="297"/>
      <c r="U359" s="297"/>
      <c r="V359" s="297"/>
      <c r="W359" s="297"/>
      <c r="X359" s="297"/>
      <c r="Y359" s="297"/>
      <c r="Z359" s="297"/>
    </row>
    <row r="360" spans="1:26" ht="15.75" customHeight="1">
      <c r="A360" s="297"/>
      <c r="B360" s="297"/>
      <c r="C360" s="297"/>
      <c r="D360" s="297"/>
      <c r="E360" s="297"/>
      <c r="F360" s="297"/>
      <c r="G360" s="297"/>
      <c r="H360" s="297"/>
      <c r="I360" s="297"/>
      <c r="J360" s="297"/>
      <c r="K360" s="297"/>
      <c r="L360" s="297"/>
      <c r="M360" s="297"/>
      <c r="N360" s="297"/>
      <c r="O360" s="297"/>
      <c r="P360" s="297"/>
      <c r="Q360" s="297"/>
      <c r="R360" s="297"/>
      <c r="S360" s="297"/>
      <c r="T360" s="297"/>
      <c r="U360" s="297"/>
      <c r="V360" s="297"/>
      <c r="W360" s="297"/>
      <c r="X360" s="297"/>
      <c r="Y360" s="297"/>
      <c r="Z360" s="297"/>
    </row>
    <row r="361" spans="1:26" ht="15.75" customHeight="1">
      <c r="A361" s="297"/>
      <c r="B361" s="297"/>
      <c r="C361" s="297"/>
      <c r="D361" s="297"/>
      <c r="E361" s="297"/>
      <c r="F361" s="297"/>
      <c r="G361" s="297"/>
      <c r="H361" s="297"/>
      <c r="I361" s="297"/>
      <c r="J361" s="297"/>
      <c r="K361" s="297"/>
      <c r="L361" s="297"/>
      <c r="M361" s="297"/>
      <c r="N361" s="297"/>
      <c r="O361" s="297"/>
      <c r="P361" s="297"/>
      <c r="Q361" s="297"/>
      <c r="R361" s="297"/>
      <c r="S361" s="297"/>
      <c r="T361" s="297"/>
      <c r="U361" s="297"/>
      <c r="V361" s="297"/>
      <c r="W361" s="297"/>
      <c r="X361" s="297"/>
      <c r="Y361" s="297"/>
      <c r="Z361" s="297"/>
    </row>
    <row r="362" spans="1:26" ht="15.75" customHeight="1">
      <c r="A362" s="297"/>
      <c r="B362" s="297"/>
      <c r="C362" s="297"/>
      <c r="D362" s="297"/>
      <c r="E362" s="297"/>
      <c r="F362" s="297"/>
      <c r="G362" s="297"/>
      <c r="H362" s="297"/>
      <c r="I362" s="297"/>
      <c r="J362" s="297"/>
      <c r="K362" s="297"/>
      <c r="L362" s="297"/>
      <c r="M362" s="297"/>
      <c r="N362" s="297"/>
      <c r="O362" s="297"/>
      <c r="P362" s="297"/>
      <c r="Q362" s="297"/>
      <c r="R362" s="297"/>
      <c r="S362" s="297"/>
      <c r="T362" s="297"/>
      <c r="U362" s="297"/>
      <c r="V362" s="297"/>
      <c r="W362" s="297"/>
      <c r="X362" s="297"/>
      <c r="Y362" s="297"/>
      <c r="Z362" s="297"/>
    </row>
    <row r="363" spans="1:26" ht="15.75" customHeight="1">
      <c r="A363" s="297"/>
      <c r="B363" s="297"/>
      <c r="C363" s="297"/>
      <c r="D363" s="297"/>
      <c r="E363" s="297"/>
      <c r="F363" s="297"/>
      <c r="G363" s="297"/>
      <c r="H363" s="297"/>
      <c r="I363" s="297"/>
      <c r="J363" s="297"/>
      <c r="K363" s="297"/>
      <c r="L363" s="297"/>
      <c r="M363" s="297"/>
      <c r="N363" s="297"/>
      <c r="O363" s="297"/>
      <c r="P363" s="297"/>
      <c r="Q363" s="297"/>
      <c r="R363" s="297"/>
      <c r="S363" s="297"/>
      <c r="T363" s="297"/>
      <c r="U363" s="297"/>
      <c r="V363" s="297"/>
      <c r="W363" s="297"/>
      <c r="X363" s="297"/>
      <c r="Y363" s="297"/>
      <c r="Z363" s="297"/>
    </row>
    <row r="364" spans="1:26" ht="15.75" customHeight="1">
      <c r="A364" s="297"/>
      <c r="B364" s="297"/>
      <c r="C364" s="297"/>
      <c r="D364" s="297"/>
      <c r="E364" s="297"/>
      <c r="F364" s="297"/>
      <c r="G364" s="297"/>
      <c r="H364" s="297"/>
      <c r="I364" s="297"/>
      <c r="J364" s="297"/>
      <c r="K364" s="297"/>
      <c r="L364" s="297"/>
      <c r="M364" s="297"/>
      <c r="N364" s="297"/>
      <c r="O364" s="297"/>
      <c r="P364" s="297"/>
      <c r="Q364" s="297"/>
      <c r="R364" s="297"/>
      <c r="S364" s="297"/>
      <c r="T364" s="297"/>
      <c r="U364" s="297"/>
      <c r="V364" s="297"/>
      <c r="W364" s="297"/>
      <c r="X364" s="297"/>
      <c r="Y364" s="297"/>
      <c r="Z364" s="297"/>
    </row>
    <row r="365" spans="1:26" ht="15.75" customHeight="1">
      <c r="A365" s="297"/>
      <c r="B365" s="297"/>
      <c r="C365" s="297"/>
      <c r="D365" s="297"/>
      <c r="E365" s="297"/>
      <c r="F365" s="297"/>
      <c r="G365" s="297"/>
      <c r="H365" s="297"/>
      <c r="I365" s="297"/>
      <c r="J365" s="297"/>
      <c r="K365" s="297"/>
      <c r="L365" s="297"/>
      <c r="M365" s="297"/>
      <c r="N365" s="297"/>
      <c r="O365" s="297"/>
      <c r="P365" s="297"/>
      <c r="Q365" s="297"/>
      <c r="R365" s="297"/>
      <c r="S365" s="297"/>
      <c r="T365" s="297"/>
      <c r="U365" s="297"/>
      <c r="V365" s="297"/>
      <c r="W365" s="297"/>
      <c r="X365" s="297"/>
      <c r="Y365" s="297"/>
      <c r="Z365" s="297"/>
    </row>
    <row r="366" spans="1:26" ht="15.75" customHeight="1">
      <c r="A366" s="297"/>
      <c r="B366" s="297"/>
      <c r="C366" s="297"/>
      <c r="D366" s="297"/>
      <c r="E366" s="297"/>
      <c r="F366" s="297"/>
      <c r="G366" s="297"/>
      <c r="H366" s="297"/>
      <c r="I366" s="297"/>
      <c r="J366" s="297"/>
      <c r="K366" s="297"/>
      <c r="L366" s="297"/>
      <c r="M366" s="297"/>
      <c r="N366" s="297"/>
      <c r="O366" s="297"/>
      <c r="P366" s="297"/>
      <c r="Q366" s="297"/>
      <c r="R366" s="297"/>
      <c r="S366" s="297"/>
      <c r="T366" s="297"/>
      <c r="U366" s="297"/>
      <c r="V366" s="297"/>
      <c r="W366" s="297"/>
      <c r="X366" s="297"/>
      <c r="Y366" s="297"/>
      <c r="Z366" s="297"/>
    </row>
    <row r="367" spans="1:26" ht="15.75" customHeight="1">
      <c r="A367" s="297"/>
      <c r="B367" s="297"/>
      <c r="C367" s="297"/>
      <c r="D367" s="297"/>
      <c r="E367" s="297"/>
      <c r="F367" s="297"/>
      <c r="G367" s="297"/>
      <c r="H367" s="297"/>
      <c r="I367" s="297"/>
      <c r="J367" s="297"/>
      <c r="K367" s="297"/>
      <c r="L367" s="297"/>
      <c r="M367" s="297"/>
      <c r="N367" s="297"/>
      <c r="O367" s="297"/>
      <c r="P367" s="297"/>
      <c r="Q367" s="297"/>
      <c r="R367" s="297"/>
      <c r="S367" s="297"/>
      <c r="T367" s="297"/>
      <c r="U367" s="297"/>
      <c r="V367" s="297"/>
      <c r="W367" s="297"/>
      <c r="X367" s="297"/>
      <c r="Y367" s="297"/>
      <c r="Z367" s="297"/>
    </row>
    <row r="368" spans="1:26" ht="15.75" customHeight="1">
      <c r="A368" s="297"/>
      <c r="B368" s="297"/>
      <c r="C368" s="297"/>
      <c r="D368" s="297"/>
      <c r="E368" s="297"/>
      <c r="F368" s="297"/>
      <c r="G368" s="297"/>
      <c r="H368" s="297"/>
      <c r="I368" s="297"/>
      <c r="J368" s="297"/>
      <c r="K368" s="297"/>
      <c r="L368" s="297"/>
      <c r="M368" s="297"/>
      <c r="N368" s="297"/>
      <c r="O368" s="297"/>
      <c r="P368" s="297"/>
      <c r="Q368" s="297"/>
      <c r="R368" s="297"/>
      <c r="S368" s="297"/>
      <c r="T368" s="297"/>
      <c r="U368" s="297"/>
      <c r="V368" s="297"/>
      <c r="W368" s="297"/>
      <c r="X368" s="297"/>
      <c r="Y368" s="297"/>
      <c r="Z368" s="297"/>
    </row>
    <row r="369" spans="1:26" ht="15.75" customHeight="1">
      <c r="A369" s="297"/>
      <c r="B369" s="297"/>
      <c r="C369" s="297"/>
      <c r="D369" s="297"/>
      <c r="E369" s="297"/>
      <c r="F369" s="297"/>
      <c r="G369" s="297"/>
      <c r="H369" s="297"/>
      <c r="I369" s="297"/>
      <c r="J369" s="297"/>
      <c r="K369" s="297"/>
      <c r="L369" s="297"/>
      <c r="M369" s="297"/>
      <c r="N369" s="297"/>
      <c r="O369" s="297"/>
      <c r="P369" s="297"/>
      <c r="Q369" s="297"/>
      <c r="R369" s="297"/>
      <c r="S369" s="297"/>
      <c r="T369" s="297"/>
      <c r="U369" s="297"/>
      <c r="V369" s="297"/>
      <c r="W369" s="297"/>
      <c r="X369" s="297"/>
      <c r="Y369" s="297"/>
      <c r="Z369" s="297"/>
    </row>
    <row r="370" spans="1:26" ht="15.75" customHeight="1">
      <c r="A370" s="297"/>
      <c r="B370" s="297"/>
      <c r="C370" s="297"/>
      <c r="D370" s="297"/>
      <c r="E370" s="297"/>
      <c r="F370" s="297"/>
      <c r="G370" s="297"/>
      <c r="H370" s="297"/>
      <c r="I370" s="297"/>
      <c r="J370" s="297"/>
      <c r="K370" s="297"/>
      <c r="L370" s="297"/>
      <c r="M370" s="297"/>
      <c r="N370" s="297"/>
      <c r="O370" s="297"/>
      <c r="P370" s="297"/>
      <c r="Q370" s="297"/>
      <c r="R370" s="297"/>
      <c r="S370" s="297"/>
      <c r="T370" s="297"/>
      <c r="U370" s="297"/>
      <c r="V370" s="297"/>
      <c r="W370" s="297"/>
      <c r="X370" s="297"/>
      <c r="Y370" s="297"/>
      <c r="Z370" s="297"/>
    </row>
    <row r="371" spans="1:26" ht="15.75" customHeight="1">
      <c r="A371" s="297"/>
      <c r="B371" s="297"/>
      <c r="C371" s="297"/>
      <c r="D371" s="297"/>
      <c r="E371" s="297"/>
      <c r="F371" s="297"/>
      <c r="G371" s="297"/>
      <c r="H371" s="297"/>
      <c r="I371" s="297"/>
      <c r="J371" s="297"/>
      <c r="K371" s="297"/>
      <c r="L371" s="297"/>
      <c r="M371" s="297"/>
      <c r="N371" s="297"/>
      <c r="O371" s="297"/>
      <c r="P371" s="297"/>
      <c r="Q371" s="297"/>
      <c r="R371" s="297"/>
      <c r="S371" s="297"/>
      <c r="T371" s="297"/>
      <c r="U371" s="297"/>
      <c r="V371" s="297"/>
      <c r="W371" s="297"/>
      <c r="X371" s="297"/>
      <c r="Y371" s="297"/>
      <c r="Z371" s="297"/>
    </row>
    <row r="372" spans="1:26" ht="15.75" customHeight="1">
      <c r="A372" s="297"/>
      <c r="B372" s="297"/>
      <c r="C372" s="297"/>
      <c r="D372" s="297"/>
      <c r="E372" s="297"/>
      <c r="F372" s="297"/>
      <c r="G372" s="297"/>
      <c r="H372" s="297"/>
      <c r="I372" s="297"/>
      <c r="J372" s="297"/>
      <c r="K372" s="297"/>
      <c r="L372" s="297"/>
      <c r="M372" s="297"/>
      <c r="N372" s="297"/>
      <c r="O372" s="297"/>
      <c r="P372" s="297"/>
      <c r="Q372" s="297"/>
      <c r="R372" s="297"/>
      <c r="S372" s="297"/>
      <c r="T372" s="297"/>
      <c r="U372" s="297"/>
      <c r="V372" s="297"/>
      <c r="W372" s="297"/>
      <c r="X372" s="297"/>
      <c r="Y372" s="297"/>
      <c r="Z372" s="297"/>
    </row>
    <row r="373" spans="1:26" ht="15.75" customHeight="1">
      <c r="A373" s="297"/>
      <c r="B373" s="297"/>
      <c r="C373" s="297"/>
      <c r="D373" s="297"/>
      <c r="E373" s="297"/>
      <c r="F373" s="297"/>
      <c r="G373" s="297"/>
      <c r="H373" s="297"/>
      <c r="I373" s="297"/>
      <c r="J373" s="297"/>
      <c r="K373" s="297"/>
      <c r="L373" s="297"/>
      <c r="M373" s="297"/>
      <c r="N373" s="297"/>
      <c r="O373" s="297"/>
      <c r="P373" s="297"/>
      <c r="Q373" s="297"/>
      <c r="R373" s="297"/>
      <c r="S373" s="297"/>
      <c r="T373" s="297"/>
      <c r="U373" s="297"/>
      <c r="V373" s="297"/>
      <c r="W373" s="297"/>
      <c r="X373" s="297"/>
      <c r="Y373" s="297"/>
      <c r="Z373" s="297"/>
    </row>
    <row r="374" spans="1:26" ht="15.75" customHeight="1">
      <c r="A374" s="297"/>
      <c r="B374" s="297"/>
      <c r="C374" s="297"/>
      <c r="D374" s="297"/>
      <c r="E374" s="297"/>
      <c r="F374" s="297"/>
      <c r="G374" s="297"/>
      <c r="H374" s="297"/>
      <c r="I374" s="297"/>
      <c r="J374" s="297"/>
      <c r="K374" s="297"/>
      <c r="L374" s="297"/>
      <c r="M374" s="297"/>
      <c r="N374" s="297"/>
      <c r="O374" s="297"/>
      <c r="P374" s="297"/>
      <c r="Q374" s="297"/>
      <c r="R374" s="297"/>
      <c r="S374" s="297"/>
      <c r="T374" s="297"/>
      <c r="U374" s="297"/>
      <c r="V374" s="297"/>
      <c r="W374" s="297"/>
      <c r="X374" s="297"/>
      <c r="Y374" s="297"/>
      <c r="Z374" s="297"/>
    </row>
    <row r="375" spans="1:26" ht="15.75" customHeight="1">
      <c r="A375" s="297"/>
      <c r="B375" s="297"/>
      <c r="C375" s="297"/>
      <c r="D375" s="297"/>
      <c r="E375" s="297"/>
      <c r="F375" s="297"/>
      <c r="G375" s="297"/>
      <c r="H375" s="297"/>
      <c r="I375" s="297"/>
      <c r="J375" s="297"/>
      <c r="K375" s="297"/>
      <c r="L375" s="297"/>
      <c r="M375" s="297"/>
      <c r="N375" s="297"/>
      <c r="O375" s="297"/>
      <c r="P375" s="297"/>
      <c r="Q375" s="297"/>
      <c r="R375" s="297"/>
      <c r="S375" s="297"/>
      <c r="T375" s="297"/>
      <c r="U375" s="297"/>
      <c r="V375" s="297"/>
      <c r="W375" s="297"/>
      <c r="X375" s="297"/>
      <c r="Y375" s="297"/>
      <c r="Z375" s="297"/>
    </row>
    <row r="376" spans="1:26" ht="15.75" customHeight="1">
      <c r="A376" s="297"/>
      <c r="B376" s="297"/>
      <c r="C376" s="297"/>
      <c r="D376" s="297"/>
      <c r="E376" s="297"/>
      <c r="F376" s="297"/>
      <c r="G376" s="297"/>
      <c r="H376" s="297"/>
      <c r="I376" s="297"/>
      <c r="J376" s="297"/>
      <c r="K376" s="297"/>
      <c r="L376" s="297"/>
      <c r="M376" s="297"/>
      <c r="N376" s="297"/>
      <c r="O376" s="297"/>
      <c r="P376" s="297"/>
      <c r="Q376" s="297"/>
      <c r="R376" s="297"/>
      <c r="S376" s="297"/>
      <c r="T376" s="297"/>
      <c r="U376" s="297"/>
      <c r="V376" s="297"/>
      <c r="W376" s="297"/>
      <c r="X376" s="297"/>
      <c r="Y376" s="297"/>
      <c r="Z376" s="297"/>
    </row>
    <row r="377" spans="1:26" ht="15.75" customHeight="1">
      <c r="A377" s="297"/>
      <c r="B377" s="297"/>
      <c r="C377" s="297"/>
      <c r="D377" s="297"/>
      <c r="E377" s="297"/>
      <c r="F377" s="297"/>
      <c r="G377" s="297"/>
      <c r="H377" s="297"/>
      <c r="I377" s="297"/>
      <c r="J377" s="297"/>
      <c r="K377" s="297"/>
      <c r="L377" s="297"/>
      <c r="M377" s="297"/>
      <c r="N377" s="297"/>
      <c r="O377" s="297"/>
      <c r="P377" s="297"/>
      <c r="Q377" s="297"/>
      <c r="R377" s="297"/>
      <c r="S377" s="297"/>
      <c r="T377" s="297"/>
      <c r="U377" s="297"/>
      <c r="V377" s="297"/>
      <c r="W377" s="297"/>
      <c r="X377" s="297"/>
      <c r="Y377" s="297"/>
      <c r="Z377" s="297"/>
    </row>
    <row r="378" spans="1:26" ht="15.75" customHeight="1">
      <c r="A378" s="297"/>
      <c r="B378" s="297"/>
      <c r="C378" s="297"/>
      <c r="D378" s="297"/>
      <c r="E378" s="297"/>
      <c r="F378" s="297"/>
      <c r="G378" s="297"/>
      <c r="H378" s="297"/>
      <c r="I378" s="297"/>
      <c r="J378" s="297"/>
      <c r="K378" s="297"/>
      <c r="L378" s="297"/>
      <c r="M378" s="297"/>
      <c r="N378" s="297"/>
      <c r="O378" s="297"/>
      <c r="P378" s="297"/>
      <c r="Q378" s="297"/>
      <c r="R378" s="297"/>
      <c r="S378" s="297"/>
      <c r="T378" s="297"/>
      <c r="U378" s="297"/>
      <c r="V378" s="297"/>
      <c r="W378" s="297"/>
      <c r="X378" s="297"/>
      <c r="Y378" s="297"/>
      <c r="Z378" s="297"/>
    </row>
    <row r="379" spans="1:26" ht="15.75" customHeight="1">
      <c r="A379" s="297"/>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row>
    <row r="380" spans="1:26" ht="15.75" customHeight="1">
      <c r="A380" s="297"/>
      <c r="B380" s="297"/>
      <c r="C380" s="297"/>
      <c r="D380" s="297"/>
      <c r="E380" s="297"/>
      <c r="F380" s="297"/>
      <c r="G380" s="297"/>
      <c r="H380" s="297"/>
      <c r="I380" s="297"/>
      <c r="J380" s="297"/>
      <c r="K380" s="297"/>
      <c r="L380" s="297"/>
      <c r="M380" s="297"/>
      <c r="N380" s="297"/>
      <c r="O380" s="297"/>
      <c r="P380" s="297"/>
      <c r="Q380" s="297"/>
      <c r="R380" s="297"/>
      <c r="S380" s="297"/>
      <c r="T380" s="297"/>
      <c r="U380" s="297"/>
      <c r="V380" s="297"/>
      <c r="W380" s="297"/>
      <c r="X380" s="297"/>
      <c r="Y380" s="297"/>
      <c r="Z380" s="297"/>
    </row>
    <row r="381" spans="1:26" ht="15.75" customHeight="1">
      <c r="A381" s="297"/>
      <c r="B381" s="297"/>
      <c r="C381" s="297"/>
      <c r="D381" s="297"/>
      <c r="E381" s="297"/>
      <c r="F381" s="297"/>
      <c r="G381" s="297"/>
      <c r="H381" s="297"/>
      <c r="I381" s="297"/>
      <c r="J381" s="297"/>
      <c r="K381" s="297"/>
      <c r="L381" s="297"/>
      <c r="M381" s="297"/>
      <c r="N381" s="297"/>
      <c r="O381" s="297"/>
      <c r="P381" s="297"/>
      <c r="Q381" s="297"/>
      <c r="R381" s="297"/>
      <c r="S381" s="297"/>
      <c r="T381" s="297"/>
      <c r="U381" s="297"/>
      <c r="V381" s="297"/>
      <c r="W381" s="297"/>
      <c r="X381" s="297"/>
      <c r="Y381" s="297"/>
      <c r="Z381" s="297"/>
    </row>
    <row r="382" spans="1:26" ht="15.75" customHeight="1">
      <c r="A382" s="297"/>
      <c r="B382" s="297"/>
      <c r="C382" s="297"/>
      <c r="D382" s="297"/>
      <c r="E382" s="297"/>
      <c r="F382" s="297"/>
      <c r="G382" s="297"/>
      <c r="H382" s="297"/>
      <c r="I382" s="297"/>
      <c r="J382" s="297"/>
      <c r="K382" s="297"/>
      <c r="L382" s="297"/>
      <c r="M382" s="297"/>
      <c r="N382" s="297"/>
      <c r="O382" s="297"/>
      <c r="P382" s="297"/>
      <c r="Q382" s="297"/>
      <c r="R382" s="297"/>
      <c r="S382" s="297"/>
      <c r="T382" s="297"/>
      <c r="U382" s="297"/>
      <c r="V382" s="297"/>
      <c r="W382" s="297"/>
      <c r="X382" s="297"/>
      <c r="Y382" s="297"/>
      <c r="Z382" s="297"/>
    </row>
    <row r="383" spans="1:26" ht="15.75" customHeight="1">
      <c r="A383" s="297"/>
      <c r="B383" s="297"/>
      <c r="C383" s="297"/>
      <c r="D383" s="297"/>
      <c r="E383" s="297"/>
      <c r="F383" s="297"/>
      <c r="G383" s="297"/>
      <c r="H383" s="297"/>
      <c r="I383" s="297"/>
      <c r="J383" s="297"/>
      <c r="K383" s="297"/>
      <c r="L383" s="297"/>
      <c r="M383" s="297"/>
      <c r="N383" s="297"/>
      <c r="O383" s="297"/>
      <c r="P383" s="297"/>
      <c r="Q383" s="297"/>
      <c r="R383" s="297"/>
      <c r="S383" s="297"/>
      <c r="T383" s="297"/>
      <c r="U383" s="297"/>
      <c r="V383" s="297"/>
      <c r="W383" s="297"/>
      <c r="X383" s="297"/>
      <c r="Y383" s="297"/>
      <c r="Z383" s="297"/>
    </row>
    <row r="384" spans="1:26" ht="15.75" customHeight="1">
      <c r="A384" s="297"/>
      <c r="B384" s="297"/>
      <c r="C384" s="297"/>
      <c r="D384" s="297"/>
      <c r="E384" s="297"/>
      <c r="F384" s="297"/>
      <c r="G384" s="297"/>
      <c r="H384" s="297"/>
      <c r="I384" s="297"/>
      <c r="J384" s="297"/>
      <c r="K384" s="297"/>
      <c r="L384" s="297"/>
      <c r="M384" s="297"/>
      <c r="N384" s="297"/>
      <c r="O384" s="297"/>
      <c r="P384" s="297"/>
      <c r="Q384" s="297"/>
      <c r="R384" s="297"/>
      <c r="S384" s="297"/>
      <c r="T384" s="297"/>
      <c r="U384" s="297"/>
      <c r="V384" s="297"/>
      <c r="W384" s="297"/>
      <c r="X384" s="297"/>
      <c r="Y384" s="297"/>
      <c r="Z384" s="297"/>
    </row>
    <row r="385" spans="1:26" ht="15.75" customHeight="1">
      <c r="A385" s="297"/>
      <c r="B385" s="297"/>
      <c r="C385" s="297"/>
      <c r="D385" s="297"/>
      <c r="E385" s="297"/>
      <c r="F385" s="297"/>
      <c r="G385" s="297"/>
      <c r="H385" s="297"/>
      <c r="I385" s="297"/>
      <c r="J385" s="297"/>
      <c r="K385" s="297"/>
      <c r="L385" s="297"/>
      <c r="M385" s="297"/>
      <c r="N385" s="297"/>
      <c r="O385" s="297"/>
      <c r="P385" s="297"/>
      <c r="Q385" s="297"/>
      <c r="R385" s="297"/>
      <c r="S385" s="297"/>
      <c r="T385" s="297"/>
      <c r="U385" s="297"/>
      <c r="V385" s="297"/>
      <c r="W385" s="297"/>
      <c r="X385" s="297"/>
      <c r="Y385" s="297"/>
      <c r="Z385" s="297"/>
    </row>
    <row r="386" spans="1:26" ht="15.75" customHeight="1">
      <c r="A386" s="297"/>
      <c r="B386" s="297"/>
      <c r="C386" s="297"/>
      <c r="D386" s="297"/>
      <c r="E386" s="297"/>
      <c r="F386" s="297"/>
      <c r="G386" s="297"/>
      <c r="H386" s="297"/>
      <c r="I386" s="297"/>
      <c r="J386" s="297"/>
      <c r="K386" s="297"/>
      <c r="L386" s="297"/>
      <c r="M386" s="297"/>
      <c r="N386" s="297"/>
      <c r="O386" s="297"/>
      <c r="P386" s="297"/>
      <c r="Q386" s="297"/>
      <c r="R386" s="297"/>
      <c r="S386" s="297"/>
      <c r="T386" s="297"/>
      <c r="U386" s="297"/>
      <c r="V386" s="297"/>
      <c r="W386" s="297"/>
      <c r="X386" s="297"/>
      <c r="Y386" s="297"/>
      <c r="Z386" s="297"/>
    </row>
    <row r="387" spans="1:26" ht="15.75" customHeight="1">
      <c r="A387" s="297"/>
      <c r="B387" s="297"/>
      <c r="C387" s="297"/>
      <c r="D387" s="297"/>
      <c r="E387" s="297"/>
      <c r="F387" s="297"/>
      <c r="G387" s="297"/>
      <c r="H387" s="297"/>
      <c r="I387" s="297"/>
      <c r="J387" s="297"/>
      <c r="K387" s="297"/>
      <c r="L387" s="297"/>
      <c r="M387" s="297"/>
      <c r="N387" s="297"/>
      <c r="O387" s="297"/>
      <c r="P387" s="297"/>
      <c r="Q387" s="297"/>
      <c r="R387" s="297"/>
      <c r="S387" s="297"/>
      <c r="T387" s="297"/>
      <c r="U387" s="297"/>
      <c r="V387" s="297"/>
      <c r="W387" s="297"/>
      <c r="X387" s="297"/>
      <c r="Y387" s="297"/>
      <c r="Z387" s="297"/>
    </row>
    <row r="388" spans="1:26" ht="15.75" customHeight="1">
      <c r="A388" s="297"/>
      <c r="B388" s="297"/>
      <c r="C388" s="297"/>
      <c r="D388" s="297"/>
      <c r="E388" s="297"/>
      <c r="F388" s="297"/>
      <c r="G388" s="297"/>
      <c r="H388" s="297"/>
      <c r="I388" s="297"/>
      <c r="J388" s="297"/>
      <c r="K388" s="297"/>
      <c r="L388" s="297"/>
      <c r="M388" s="297"/>
      <c r="N388" s="297"/>
      <c r="O388" s="297"/>
      <c r="P388" s="297"/>
      <c r="Q388" s="297"/>
      <c r="R388" s="297"/>
      <c r="S388" s="297"/>
      <c r="T388" s="297"/>
      <c r="U388" s="297"/>
      <c r="V388" s="297"/>
      <c r="W388" s="297"/>
      <c r="X388" s="297"/>
      <c r="Y388" s="297"/>
      <c r="Z388" s="297"/>
    </row>
    <row r="389" spans="1:26" ht="15.75" customHeight="1">
      <c r="A389" s="297"/>
      <c r="B389" s="297"/>
      <c r="C389" s="297"/>
      <c r="D389" s="297"/>
      <c r="E389" s="297"/>
      <c r="F389" s="297"/>
      <c r="G389" s="297"/>
      <c r="H389" s="297"/>
      <c r="I389" s="297"/>
      <c r="J389" s="297"/>
      <c r="K389" s="297"/>
      <c r="L389" s="297"/>
      <c r="M389" s="297"/>
      <c r="N389" s="297"/>
      <c r="O389" s="297"/>
      <c r="P389" s="297"/>
      <c r="Q389" s="297"/>
      <c r="R389" s="297"/>
      <c r="S389" s="297"/>
      <c r="T389" s="297"/>
      <c r="U389" s="297"/>
      <c r="V389" s="297"/>
      <c r="W389" s="297"/>
      <c r="X389" s="297"/>
      <c r="Y389" s="297"/>
      <c r="Z389" s="297"/>
    </row>
    <row r="390" spans="1:26" ht="15.75" customHeight="1">
      <c r="A390" s="297"/>
      <c r="B390" s="297"/>
      <c r="C390" s="297"/>
      <c r="D390" s="297"/>
      <c r="E390" s="297"/>
      <c r="F390" s="297"/>
      <c r="G390" s="297"/>
      <c r="H390" s="297"/>
      <c r="I390" s="297"/>
      <c r="J390" s="297"/>
      <c r="K390" s="297"/>
      <c r="L390" s="297"/>
      <c r="M390" s="297"/>
      <c r="N390" s="297"/>
      <c r="O390" s="297"/>
      <c r="P390" s="297"/>
      <c r="Q390" s="297"/>
      <c r="R390" s="297"/>
      <c r="S390" s="297"/>
      <c r="T390" s="297"/>
      <c r="U390" s="297"/>
      <c r="V390" s="297"/>
      <c r="W390" s="297"/>
      <c r="X390" s="297"/>
      <c r="Y390" s="297"/>
      <c r="Z390" s="297"/>
    </row>
    <row r="391" spans="1:26" ht="15.75" customHeight="1">
      <c r="A391" s="297"/>
      <c r="B391" s="297"/>
      <c r="C391" s="297"/>
      <c r="D391" s="297"/>
      <c r="E391" s="297"/>
      <c r="F391" s="297"/>
      <c r="G391" s="297"/>
      <c r="H391" s="297"/>
      <c r="I391" s="297"/>
      <c r="J391" s="297"/>
      <c r="K391" s="297"/>
      <c r="L391" s="297"/>
      <c r="M391" s="297"/>
      <c r="N391" s="297"/>
      <c r="O391" s="297"/>
      <c r="P391" s="297"/>
      <c r="Q391" s="297"/>
      <c r="R391" s="297"/>
      <c r="S391" s="297"/>
      <c r="T391" s="297"/>
      <c r="U391" s="297"/>
      <c r="V391" s="297"/>
      <c r="W391" s="297"/>
      <c r="X391" s="297"/>
      <c r="Y391" s="297"/>
      <c r="Z391" s="297"/>
    </row>
    <row r="392" spans="1:26" ht="15.75" customHeight="1">
      <c r="A392" s="297"/>
      <c r="B392" s="297"/>
      <c r="C392" s="297"/>
      <c r="D392" s="297"/>
      <c r="E392" s="297"/>
      <c r="F392" s="297"/>
      <c r="G392" s="297"/>
      <c r="H392" s="297"/>
      <c r="I392" s="297"/>
      <c r="J392" s="297"/>
      <c r="K392" s="297"/>
      <c r="L392" s="297"/>
      <c r="M392" s="297"/>
      <c r="N392" s="297"/>
      <c r="O392" s="297"/>
      <c r="P392" s="297"/>
      <c r="Q392" s="297"/>
      <c r="R392" s="297"/>
      <c r="S392" s="297"/>
      <c r="T392" s="297"/>
      <c r="U392" s="297"/>
      <c r="V392" s="297"/>
      <c r="W392" s="297"/>
      <c r="X392" s="297"/>
      <c r="Y392" s="297"/>
      <c r="Z392" s="297"/>
    </row>
    <row r="393" spans="1:26" ht="15.75" customHeight="1">
      <c r="A393" s="297"/>
      <c r="B393" s="297"/>
      <c r="C393" s="297"/>
      <c r="D393" s="297"/>
      <c r="E393" s="297"/>
      <c r="F393" s="297"/>
      <c r="G393" s="297"/>
      <c r="H393" s="297"/>
      <c r="I393" s="297"/>
      <c r="J393" s="297"/>
      <c r="K393" s="297"/>
      <c r="L393" s="297"/>
      <c r="M393" s="297"/>
      <c r="N393" s="297"/>
      <c r="O393" s="297"/>
      <c r="P393" s="297"/>
      <c r="Q393" s="297"/>
      <c r="R393" s="297"/>
      <c r="S393" s="297"/>
      <c r="T393" s="297"/>
      <c r="U393" s="297"/>
      <c r="V393" s="297"/>
      <c r="W393" s="297"/>
      <c r="X393" s="297"/>
      <c r="Y393" s="297"/>
      <c r="Z393" s="297"/>
    </row>
    <row r="394" spans="1:26" ht="15.75" customHeight="1">
      <c r="A394" s="297"/>
      <c r="B394" s="297"/>
      <c r="C394" s="297"/>
      <c r="D394" s="297"/>
      <c r="E394" s="297"/>
      <c r="F394" s="297"/>
      <c r="G394" s="297"/>
      <c r="H394" s="297"/>
      <c r="I394" s="297"/>
      <c r="J394" s="297"/>
      <c r="K394" s="297"/>
      <c r="L394" s="297"/>
      <c r="M394" s="297"/>
      <c r="N394" s="297"/>
      <c r="O394" s="297"/>
      <c r="P394" s="297"/>
      <c r="Q394" s="297"/>
      <c r="R394" s="297"/>
      <c r="S394" s="297"/>
      <c r="T394" s="297"/>
      <c r="U394" s="297"/>
      <c r="V394" s="297"/>
      <c r="W394" s="297"/>
      <c r="X394" s="297"/>
      <c r="Y394" s="297"/>
      <c r="Z394" s="297"/>
    </row>
    <row r="395" spans="1:26" ht="15.75" customHeight="1">
      <c r="A395" s="297"/>
      <c r="B395" s="297"/>
      <c r="C395" s="297"/>
      <c r="D395" s="297"/>
      <c r="E395" s="297"/>
      <c r="F395" s="297"/>
      <c r="G395" s="297"/>
      <c r="H395" s="297"/>
      <c r="I395" s="297"/>
      <c r="J395" s="297"/>
      <c r="K395" s="297"/>
      <c r="L395" s="297"/>
      <c r="M395" s="297"/>
      <c r="N395" s="297"/>
      <c r="O395" s="297"/>
      <c r="P395" s="297"/>
      <c r="Q395" s="297"/>
      <c r="R395" s="297"/>
      <c r="S395" s="297"/>
      <c r="T395" s="297"/>
      <c r="U395" s="297"/>
      <c r="V395" s="297"/>
      <c r="W395" s="297"/>
      <c r="X395" s="297"/>
      <c r="Y395" s="297"/>
      <c r="Z395" s="297"/>
    </row>
    <row r="396" spans="1:26" ht="15.75" customHeight="1">
      <c r="A396" s="297"/>
      <c r="B396" s="297"/>
      <c r="C396" s="297"/>
      <c r="D396" s="297"/>
      <c r="E396" s="297"/>
      <c r="F396" s="297"/>
      <c r="G396" s="297"/>
      <c r="H396" s="297"/>
      <c r="I396" s="297"/>
      <c r="J396" s="297"/>
      <c r="K396" s="297"/>
      <c r="L396" s="297"/>
      <c r="M396" s="297"/>
      <c r="N396" s="297"/>
      <c r="O396" s="297"/>
      <c r="P396" s="297"/>
      <c r="Q396" s="297"/>
      <c r="R396" s="297"/>
      <c r="S396" s="297"/>
      <c r="T396" s="297"/>
      <c r="U396" s="297"/>
      <c r="V396" s="297"/>
      <c r="W396" s="297"/>
      <c r="X396" s="297"/>
      <c r="Y396" s="297"/>
      <c r="Z396" s="297"/>
    </row>
    <row r="397" spans="1:26" ht="15.75" customHeight="1">
      <c r="A397" s="297"/>
      <c r="B397" s="297"/>
      <c r="C397" s="297"/>
      <c r="D397" s="297"/>
      <c r="E397" s="297"/>
      <c r="F397" s="297"/>
      <c r="G397" s="297"/>
      <c r="H397" s="297"/>
      <c r="I397" s="297"/>
      <c r="J397" s="297"/>
      <c r="K397" s="297"/>
      <c r="L397" s="297"/>
      <c r="M397" s="297"/>
      <c r="N397" s="297"/>
      <c r="O397" s="297"/>
      <c r="P397" s="297"/>
      <c r="Q397" s="297"/>
      <c r="R397" s="297"/>
      <c r="S397" s="297"/>
      <c r="T397" s="297"/>
      <c r="U397" s="297"/>
      <c r="V397" s="297"/>
      <c r="W397" s="297"/>
      <c r="X397" s="297"/>
      <c r="Y397" s="297"/>
      <c r="Z397" s="297"/>
    </row>
    <row r="398" spans="1:26" ht="15.75" customHeight="1">
      <c r="A398" s="297"/>
      <c r="B398" s="297"/>
      <c r="C398" s="297"/>
      <c r="D398" s="297"/>
      <c r="E398" s="297"/>
      <c r="F398" s="297"/>
      <c r="G398" s="297"/>
      <c r="H398" s="297"/>
      <c r="I398" s="297"/>
      <c r="J398" s="297"/>
      <c r="K398" s="297"/>
      <c r="L398" s="297"/>
      <c r="M398" s="297"/>
      <c r="N398" s="297"/>
      <c r="O398" s="297"/>
      <c r="P398" s="297"/>
      <c r="Q398" s="297"/>
      <c r="R398" s="297"/>
      <c r="S398" s="297"/>
      <c r="T398" s="297"/>
      <c r="U398" s="297"/>
      <c r="V398" s="297"/>
      <c r="W398" s="297"/>
      <c r="X398" s="297"/>
      <c r="Y398" s="297"/>
      <c r="Z398" s="297"/>
    </row>
    <row r="399" spans="1:26" ht="15.75" customHeight="1">
      <c r="A399" s="297"/>
      <c r="B399" s="297"/>
      <c r="C399" s="297"/>
      <c r="D399" s="297"/>
      <c r="E399" s="297"/>
      <c r="F399" s="297"/>
      <c r="G399" s="297"/>
      <c r="H399" s="297"/>
      <c r="I399" s="297"/>
      <c r="J399" s="297"/>
      <c r="K399" s="297"/>
      <c r="L399" s="297"/>
      <c r="M399" s="297"/>
      <c r="N399" s="297"/>
      <c r="O399" s="297"/>
      <c r="P399" s="297"/>
      <c r="Q399" s="297"/>
      <c r="R399" s="297"/>
      <c r="S399" s="297"/>
      <c r="T399" s="297"/>
      <c r="U399" s="297"/>
      <c r="V399" s="297"/>
      <c r="W399" s="297"/>
      <c r="X399" s="297"/>
      <c r="Y399" s="297"/>
      <c r="Z399" s="297"/>
    </row>
    <row r="400" spans="1:26" ht="15.75" customHeight="1">
      <c r="A400" s="297"/>
      <c r="B400" s="297"/>
      <c r="C400" s="297"/>
      <c r="D400" s="297"/>
      <c r="E400" s="297"/>
      <c r="F400" s="297"/>
      <c r="G400" s="297"/>
      <c r="H400" s="297"/>
      <c r="I400" s="297"/>
      <c r="J400" s="297"/>
      <c r="K400" s="297"/>
      <c r="L400" s="297"/>
      <c r="M400" s="297"/>
      <c r="N400" s="297"/>
      <c r="O400" s="297"/>
      <c r="P400" s="297"/>
      <c r="Q400" s="297"/>
      <c r="R400" s="297"/>
      <c r="S400" s="297"/>
      <c r="T400" s="297"/>
      <c r="U400" s="297"/>
      <c r="V400" s="297"/>
      <c r="W400" s="297"/>
      <c r="X400" s="297"/>
      <c r="Y400" s="297"/>
      <c r="Z400" s="297"/>
    </row>
    <row r="401" spans="1:26" ht="15.75" customHeight="1">
      <c r="A401" s="297"/>
      <c r="B401" s="297"/>
      <c r="C401" s="297"/>
      <c r="D401" s="297"/>
      <c r="E401" s="297"/>
      <c r="F401" s="297"/>
      <c r="G401" s="297"/>
      <c r="H401" s="297"/>
      <c r="I401" s="297"/>
      <c r="J401" s="297"/>
      <c r="K401" s="297"/>
      <c r="L401" s="297"/>
      <c r="M401" s="297"/>
      <c r="N401" s="297"/>
      <c r="O401" s="297"/>
      <c r="P401" s="297"/>
      <c r="Q401" s="297"/>
      <c r="R401" s="297"/>
      <c r="S401" s="297"/>
      <c r="T401" s="297"/>
      <c r="U401" s="297"/>
      <c r="V401" s="297"/>
      <c r="W401" s="297"/>
      <c r="X401" s="297"/>
      <c r="Y401" s="297"/>
      <c r="Z401" s="297"/>
    </row>
    <row r="402" spans="1:26" ht="15.75" customHeight="1">
      <c r="A402" s="297"/>
      <c r="B402" s="297"/>
      <c r="C402" s="297"/>
      <c r="D402" s="297"/>
      <c r="E402" s="297"/>
      <c r="F402" s="297"/>
      <c r="G402" s="297"/>
      <c r="H402" s="297"/>
      <c r="I402" s="297"/>
      <c r="J402" s="297"/>
      <c r="K402" s="297"/>
      <c r="L402" s="297"/>
      <c r="M402" s="297"/>
      <c r="N402" s="297"/>
      <c r="O402" s="297"/>
      <c r="P402" s="297"/>
      <c r="Q402" s="297"/>
      <c r="R402" s="297"/>
      <c r="S402" s="297"/>
      <c r="T402" s="297"/>
      <c r="U402" s="297"/>
      <c r="V402" s="297"/>
      <c r="W402" s="297"/>
      <c r="X402" s="297"/>
      <c r="Y402" s="297"/>
      <c r="Z402" s="297"/>
    </row>
    <row r="403" spans="1:26" ht="15.75" customHeight="1">
      <c r="A403" s="297"/>
      <c r="B403" s="297"/>
      <c r="C403" s="297"/>
      <c r="D403" s="297"/>
      <c r="E403" s="297"/>
      <c r="F403" s="297"/>
      <c r="G403" s="297"/>
      <c r="H403" s="297"/>
      <c r="I403" s="297"/>
      <c r="J403" s="297"/>
      <c r="K403" s="297"/>
      <c r="L403" s="297"/>
      <c r="M403" s="297"/>
      <c r="N403" s="297"/>
      <c r="O403" s="297"/>
      <c r="P403" s="297"/>
      <c r="Q403" s="297"/>
      <c r="R403" s="297"/>
      <c r="S403" s="297"/>
      <c r="T403" s="297"/>
      <c r="U403" s="297"/>
      <c r="V403" s="297"/>
      <c r="W403" s="297"/>
      <c r="X403" s="297"/>
      <c r="Y403" s="297"/>
      <c r="Z403" s="297"/>
    </row>
    <row r="404" spans="1:26" ht="15.75" customHeight="1">
      <c r="A404" s="297"/>
      <c r="B404" s="297"/>
      <c r="C404" s="297"/>
      <c r="D404" s="297"/>
      <c r="E404" s="297"/>
      <c r="F404" s="297"/>
      <c r="G404" s="297"/>
      <c r="H404" s="297"/>
      <c r="I404" s="297"/>
      <c r="J404" s="297"/>
      <c r="K404" s="297"/>
      <c r="L404" s="297"/>
      <c r="M404" s="297"/>
      <c r="N404" s="297"/>
      <c r="O404" s="297"/>
      <c r="P404" s="297"/>
      <c r="Q404" s="297"/>
      <c r="R404" s="297"/>
      <c r="S404" s="297"/>
      <c r="T404" s="297"/>
      <c r="U404" s="297"/>
      <c r="V404" s="297"/>
      <c r="W404" s="297"/>
      <c r="X404" s="297"/>
      <c r="Y404" s="297"/>
      <c r="Z404" s="297"/>
    </row>
    <row r="405" spans="1:26" ht="15.75" customHeight="1">
      <c r="A405" s="297"/>
      <c r="B405" s="297"/>
      <c r="C405" s="297"/>
      <c r="D405" s="297"/>
      <c r="E405" s="297"/>
      <c r="F405" s="297"/>
      <c r="G405" s="297"/>
      <c r="H405" s="297"/>
      <c r="I405" s="297"/>
      <c r="J405" s="297"/>
      <c r="K405" s="297"/>
      <c r="L405" s="297"/>
      <c r="M405" s="297"/>
      <c r="N405" s="297"/>
      <c r="O405" s="297"/>
      <c r="P405" s="297"/>
      <c r="Q405" s="297"/>
      <c r="R405" s="297"/>
      <c r="S405" s="297"/>
      <c r="T405" s="297"/>
      <c r="U405" s="297"/>
      <c r="V405" s="297"/>
      <c r="W405" s="297"/>
      <c r="X405" s="297"/>
      <c r="Y405" s="297"/>
      <c r="Z405" s="297"/>
    </row>
    <row r="406" spans="1:26" ht="15.75" customHeight="1">
      <c r="A406" s="297"/>
      <c r="B406" s="297"/>
      <c r="C406" s="297"/>
      <c r="D406" s="297"/>
      <c r="E406" s="297"/>
      <c r="F406" s="297"/>
      <c r="G406" s="297"/>
      <c r="H406" s="297"/>
      <c r="I406" s="297"/>
      <c r="J406" s="297"/>
      <c r="K406" s="297"/>
      <c r="L406" s="297"/>
      <c r="M406" s="297"/>
      <c r="N406" s="297"/>
      <c r="O406" s="297"/>
      <c r="P406" s="297"/>
      <c r="Q406" s="297"/>
      <c r="R406" s="297"/>
      <c r="S406" s="297"/>
      <c r="T406" s="297"/>
      <c r="U406" s="297"/>
      <c r="V406" s="297"/>
      <c r="W406" s="297"/>
      <c r="X406" s="297"/>
      <c r="Y406" s="297"/>
      <c r="Z406" s="297"/>
    </row>
    <row r="407" spans="1:26" ht="15.75" customHeight="1">
      <c r="A407" s="297"/>
      <c r="B407" s="297"/>
      <c r="C407" s="297"/>
      <c r="D407" s="297"/>
      <c r="E407" s="297"/>
      <c r="F407" s="297"/>
      <c r="G407" s="297"/>
      <c r="H407" s="297"/>
      <c r="I407" s="297"/>
      <c r="J407" s="297"/>
      <c r="K407" s="297"/>
      <c r="L407" s="297"/>
      <c r="M407" s="297"/>
      <c r="N407" s="297"/>
      <c r="O407" s="297"/>
      <c r="P407" s="297"/>
      <c r="Q407" s="297"/>
      <c r="R407" s="297"/>
      <c r="S407" s="297"/>
      <c r="T407" s="297"/>
      <c r="U407" s="297"/>
      <c r="V407" s="297"/>
      <c r="W407" s="297"/>
      <c r="X407" s="297"/>
      <c r="Y407" s="297"/>
      <c r="Z407" s="297"/>
    </row>
    <row r="408" spans="1:26" ht="15.75" customHeight="1">
      <c r="A408" s="297"/>
      <c r="B408" s="297"/>
      <c r="C408" s="297"/>
      <c r="D408" s="297"/>
      <c r="E408" s="297"/>
      <c r="F408" s="297"/>
      <c r="G408" s="297"/>
      <c r="H408" s="297"/>
      <c r="I408" s="297"/>
      <c r="J408" s="297"/>
      <c r="K408" s="297"/>
      <c r="L408" s="297"/>
      <c r="M408" s="297"/>
      <c r="N408" s="297"/>
      <c r="O408" s="297"/>
      <c r="P408" s="297"/>
      <c r="Q408" s="297"/>
      <c r="R408" s="297"/>
      <c r="S408" s="297"/>
      <c r="T408" s="297"/>
      <c r="U408" s="297"/>
      <c r="V408" s="297"/>
      <c r="W408" s="297"/>
      <c r="X408" s="297"/>
      <c r="Y408" s="297"/>
      <c r="Z408" s="297"/>
    </row>
    <row r="409" spans="1:26" ht="15.75" customHeight="1">
      <c r="A409" s="297"/>
      <c r="B409" s="297"/>
      <c r="C409" s="297"/>
      <c r="D409" s="297"/>
      <c r="E409" s="297"/>
      <c r="F409" s="297"/>
      <c r="G409" s="297"/>
      <c r="H409" s="297"/>
      <c r="I409" s="297"/>
      <c r="J409" s="297"/>
      <c r="K409" s="297"/>
      <c r="L409" s="297"/>
      <c r="M409" s="297"/>
      <c r="N409" s="297"/>
      <c r="O409" s="297"/>
      <c r="P409" s="297"/>
      <c r="Q409" s="297"/>
      <c r="R409" s="297"/>
      <c r="S409" s="297"/>
      <c r="T409" s="297"/>
      <c r="U409" s="297"/>
      <c r="V409" s="297"/>
      <c r="W409" s="297"/>
      <c r="X409" s="297"/>
      <c r="Y409" s="297"/>
      <c r="Z409" s="297"/>
    </row>
    <row r="410" spans="1:26" ht="15.75" customHeight="1">
      <c r="A410" s="297"/>
      <c r="B410" s="297"/>
      <c r="C410" s="297"/>
      <c r="D410" s="297"/>
      <c r="E410" s="297"/>
      <c r="F410" s="297"/>
      <c r="G410" s="297"/>
      <c r="H410" s="297"/>
      <c r="I410" s="297"/>
      <c r="J410" s="297"/>
      <c r="K410" s="297"/>
      <c r="L410" s="297"/>
      <c r="M410" s="297"/>
      <c r="N410" s="297"/>
      <c r="O410" s="297"/>
      <c r="P410" s="297"/>
      <c r="Q410" s="297"/>
      <c r="R410" s="297"/>
      <c r="S410" s="297"/>
      <c r="T410" s="297"/>
      <c r="U410" s="297"/>
      <c r="V410" s="297"/>
      <c r="W410" s="297"/>
      <c r="X410" s="297"/>
      <c r="Y410" s="297"/>
      <c r="Z410" s="297"/>
    </row>
    <row r="411" spans="1:26" ht="15.75" customHeight="1">
      <c r="A411" s="297"/>
      <c r="B411" s="297"/>
      <c r="C411" s="297"/>
      <c r="D411" s="297"/>
      <c r="E411" s="297"/>
      <c r="F411" s="297"/>
      <c r="G411" s="297"/>
      <c r="H411" s="297"/>
      <c r="I411" s="297"/>
      <c r="J411" s="297"/>
      <c r="K411" s="297"/>
      <c r="L411" s="297"/>
      <c r="M411" s="297"/>
      <c r="N411" s="297"/>
      <c r="O411" s="297"/>
      <c r="P411" s="297"/>
      <c r="Q411" s="297"/>
      <c r="R411" s="297"/>
      <c r="S411" s="297"/>
      <c r="T411" s="297"/>
      <c r="U411" s="297"/>
      <c r="V411" s="297"/>
      <c r="W411" s="297"/>
      <c r="X411" s="297"/>
      <c r="Y411" s="297"/>
      <c r="Z411" s="297"/>
    </row>
    <row r="412" spans="1:26" ht="15.75" customHeight="1">
      <c r="A412" s="297"/>
      <c r="B412" s="297"/>
      <c r="C412" s="297"/>
      <c r="D412" s="297"/>
      <c r="E412" s="297"/>
      <c r="F412" s="297"/>
      <c r="G412" s="297"/>
      <c r="H412" s="297"/>
      <c r="I412" s="297"/>
      <c r="J412" s="297"/>
      <c r="K412" s="297"/>
      <c r="L412" s="297"/>
      <c r="M412" s="297"/>
      <c r="N412" s="297"/>
      <c r="O412" s="297"/>
      <c r="P412" s="297"/>
      <c r="Q412" s="297"/>
      <c r="R412" s="297"/>
      <c r="S412" s="297"/>
      <c r="T412" s="297"/>
      <c r="U412" s="297"/>
      <c r="V412" s="297"/>
      <c r="W412" s="297"/>
      <c r="X412" s="297"/>
      <c r="Y412" s="297"/>
      <c r="Z412" s="297"/>
    </row>
    <row r="413" spans="1:26" ht="15.75" customHeight="1">
      <c r="A413" s="297"/>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row>
    <row r="414" spans="1:26" ht="15.75" customHeight="1">
      <c r="A414" s="297"/>
      <c r="B414" s="297"/>
      <c r="C414" s="297"/>
      <c r="D414" s="297"/>
      <c r="E414" s="297"/>
      <c r="F414" s="297"/>
      <c r="G414" s="297"/>
      <c r="H414" s="297"/>
      <c r="I414" s="297"/>
      <c r="J414" s="297"/>
      <c r="K414" s="297"/>
      <c r="L414" s="297"/>
      <c r="M414" s="297"/>
      <c r="N414" s="297"/>
      <c r="O414" s="297"/>
      <c r="P414" s="297"/>
      <c r="Q414" s="297"/>
      <c r="R414" s="297"/>
      <c r="S414" s="297"/>
      <c r="T414" s="297"/>
      <c r="U414" s="297"/>
      <c r="V414" s="297"/>
      <c r="W414" s="297"/>
      <c r="X414" s="297"/>
      <c r="Y414" s="297"/>
      <c r="Z414" s="297"/>
    </row>
    <row r="415" spans="1:26" ht="15.75" customHeight="1">
      <c r="A415" s="297"/>
      <c r="B415" s="297"/>
      <c r="C415" s="297"/>
      <c r="D415" s="297"/>
      <c r="E415" s="297"/>
      <c r="F415" s="297"/>
      <c r="G415" s="297"/>
      <c r="H415" s="297"/>
      <c r="I415" s="297"/>
      <c r="J415" s="297"/>
      <c r="K415" s="297"/>
      <c r="L415" s="297"/>
      <c r="M415" s="297"/>
      <c r="N415" s="297"/>
      <c r="O415" s="297"/>
      <c r="P415" s="297"/>
      <c r="Q415" s="297"/>
      <c r="R415" s="297"/>
      <c r="S415" s="297"/>
      <c r="T415" s="297"/>
      <c r="U415" s="297"/>
      <c r="V415" s="297"/>
      <c r="W415" s="297"/>
      <c r="X415" s="297"/>
      <c r="Y415" s="297"/>
      <c r="Z415" s="297"/>
    </row>
    <row r="416" spans="1:26" ht="15.75" customHeight="1">
      <c r="A416" s="297"/>
      <c r="B416" s="297"/>
      <c r="C416" s="297"/>
      <c r="D416" s="297"/>
      <c r="E416" s="297"/>
      <c r="F416" s="297"/>
      <c r="G416" s="297"/>
      <c r="H416" s="297"/>
      <c r="I416" s="297"/>
      <c r="J416" s="297"/>
      <c r="K416" s="297"/>
      <c r="L416" s="297"/>
      <c r="M416" s="297"/>
      <c r="N416" s="297"/>
      <c r="O416" s="297"/>
      <c r="P416" s="297"/>
      <c r="Q416" s="297"/>
      <c r="R416" s="297"/>
      <c r="S416" s="297"/>
      <c r="T416" s="297"/>
      <c r="U416" s="297"/>
      <c r="V416" s="297"/>
      <c r="W416" s="297"/>
      <c r="X416" s="297"/>
      <c r="Y416" s="297"/>
      <c r="Z416" s="297"/>
    </row>
    <row r="417" spans="1:26" ht="15.75" customHeight="1">
      <c r="A417" s="297"/>
      <c r="B417" s="297"/>
      <c r="C417" s="297"/>
      <c r="D417" s="297"/>
      <c r="E417" s="297"/>
      <c r="F417" s="297"/>
      <c r="G417" s="297"/>
      <c r="H417" s="297"/>
      <c r="I417" s="297"/>
      <c r="J417" s="297"/>
      <c r="K417" s="297"/>
      <c r="L417" s="297"/>
      <c r="M417" s="297"/>
      <c r="N417" s="297"/>
      <c r="O417" s="297"/>
      <c r="P417" s="297"/>
      <c r="Q417" s="297"/>
      <c r="R417" s="297"/>
      <c r="S417" s="297"/>
      <c r="T417" s="297"/>
      <c r="U417" s="297"/>
      <c r="V417" s="297"/>
      <c r="W417" s="297"/>
      <c r="X417" s="297"/>
      <c r="Y417" s="297"/>
      <c r="Z417" s="297"/>
    </row>
    <row r="418" spans="1:26" ht="15.75" customHeight="1">
      <c r="A418" s="297"/>
      <c r="B418" s="297"/>
      <c r="C418" s="297"/>
      <c r="D418" s="297"/>
      <c r="E418" s="297"/>
      <c r="F418" s="297"/>
      <c r="G418" s="297"/>
      <c r="H418" s="297"/>
      <c r="I418" s="297"/>
      <c r="J418" s="297"/>
      <c r="K418" s="297"/>
      <c r="L418" s="297"/>
      <c r="M418" s="297"/>
      <c r="N418" s="297"/>
      <c r="O418" s="297"/>
      <c r="P418" s="297"/>
      <c r="Q418" s="297"/>
      <c r="R418" s="297"/>
      <c r="S418" s="297"/>
      <c r="T418" s="297"/>
      <c r="U418" s="297"/>
      <c r="V418" s="297"/>
      <c r="W418" s="297"/>
      <c r="X418" s="297"/>
      <c r="Y418" s="297"/>
      <c r="Z418" s="297"/>
    </row>
    <row r="419" spans="1:26" ht="15.75" customHeight="1">
      <c r="A419" s="297"/>
      <c r="B419" s="297"/>
      <c r="C419" s="297"/>
      <c r="D419" s="297"/>
      <c r="E419" s="297"/>
      <c r="F419" s="297"/>
      <c r="G419" s="297"/>
      <c r="H419" s="297"/>
      <c r="I419" s="297"/>
      <c r="J419" s="297"/>
      <c r="K419" s="297"/>
      <c r="L419" s="297"/>
      <c r="M419" s="297"/>
      <c r="N419" s="297"/>
      <c r="O419" s="297"/>
      <c r="P419" s="297"/>
      <c r="Q419" s="297"/>
      <c r="R419" s="297"/>
      <c r="S419" s="297"/>
      <c r="T419" s="297"/>
      <c r="U419" s="297"/>
      <c r="V419" s="297"/>
      <c r="W419" s="297"/>
      <c r="X419" s="297"/>
      <c r="Y419" s="297"/>
      <c r="Z419" s="297"/>
    </row>
    <row r="420" spans="1:26" ht="15.75" customHeight="1">
      <c r="A420" s="297"/>
      <c r="B420" s="297"/>
      <c r="C420" s="297"/>
      <c r="D420" s="297"/>
      <c r="E420" s="297"/>
      <c r="F420" s="297"/>
      <c r="G420" s="297"/>
      <c r="H420" s="297"/>
      <c r="I420" s="297"/>
      <c r="J420" s="297"/>
      <c r="K420" s="297"/>
      <c r="L420" s="297"/>
      <c r="M420" s="297"/>
      <c r="N420" s="297"/>
      <c r="O420" s="297"/>
      <c r="P420" s="297"/>
      <c r="Q420" s="297"/>
      <c r="R420" s="297"/>
      <c r="S420" s="297"/>
      <c r="T420" s="297"/>
      <c r="U420" s="297"/>
      <c r="V420" s="297"/>
      <c r="W420" s="297"/>
      <c r="X420" s="297"/>
      <c r="Y420" s="297"/>
      <c r="Z420" s="297"/>
    </row>
    <row r="421" spans="1:26" ht="15.75" customHeight="1">
      <c r="A421" s="297"/>
      <c r="B421" s="297"/>
      <c r="C421" s="297"/>
      <c r="D421" s="297"/>
      <c r="E421" s="297"/>
      <c r="F421" s="297"/>
      <c r="G421" s="297"/>
      <c r="H421" s="297"/>
      <c r="I421" s="297"/>
      <c r="J421" s="297"/>
      <c r="K421" s="297"/>
      <c r="L421" s="297"/>
      <c r="M421" s="297"/>
      <c r="N421" s="297"/>
      <c r="O421" s="297"/>
      <c r="P421" s="297"/>
      <c r="Q421" s="297"/>
      <c r="R421" s="297"/>
      <c r="S421" s="297"/>
      <c r="T421" s="297"/>
      <c r="U421" s="297"/>
      <c r="V421" s="297"/>
      <c r="W421" s="297"/>
      <c r="X421" s="297"/>
      <c r="Y421" s="297"/>
      <c r="Z421" s="297"/>
    </row>
    <row r="422" spans="1:26" ht="15.75" customHeight="1">
      <c r="A422" s="297"/>
      <c r="B422" s="297"/>
      <c r="C422" s="297"/>
      <c r="D422" s="297"/>
      <c r="E422" s="297"/>
      <c r="F422" s="297"/>
      <c r="G422" s="297"/>
      <c r="H422" s="297"/>
      <c r="I422" s="297"/>
      <c r="J422" s="297"/>
      <c r="K422" s="297"/>
      <c r="L422" s="297"/>
      <c r="M422" s="297"/>
      <c r="N422" s="297"/>
      <c r="O422" s="297"/>
      <c r="P422" s="297"/>
      <c r="Q422" s="297"/>
      <c r="R422" s="297"/>
      <c r="S422" s="297"/>
      <c r="T422" s="297"/>
      <c r="U422" s="297"/>
      <c r="V422" s="297"/>
      <c r="W422" s="297"/>
      <c r="X422" s="297"/>
      <c r="Y422" s="297"/>
      <c r="Z422" s="297"/>
    </row>
    <row r="423" spans="1:26" ht="15.75" customHeight="1">
      <c r="A423" s="297"/>
      <c r="B423" s="297"/>
      <c r="C423" s="297"/>
      <c r="D423" s="297"/>
      <c r="E423" s="297"/>
      <c r="F423" s="297"/>
      <c r="G423" s="297"/>
      <c r="H423" s="297"/>
      <c r="I423" s="297"/>
      <c r="J423" s="297"/>
      <c r="K423" s="297"/>
      <c r="L423" s="297"/>
      <c r="M423" s="297"/>
      <c r="N423" s="297"/>
      <c r="O423" s="297"/>
      <c r="P423" s="297"/>
      <c r="Q423" s="297"/>
      <c r="R423" s="297"/>
      <c r="S423" s="297"/>
      <c r="T423" s="297"/>
      <c r="U423" s="297"/>
      <c r="V423" s="297"/>
      <c r="W423" s="297"/>
      <c r="X423" s="297"/>
      <c r="Y423" s="297"/>
      <c r="Z423" s="297"/>
    </row>
    <row r="424" spans="1:26" ht="15.75" customHeight="1">
      <c r="A424" s="297"/>
      <c r="B424" s="297"/>
      <c r="C424" s="297"/>
      <c r="D424" s="297"/>
      <c r="E424" s="297"/>
      <c r="F424" s="297"/>
      <c r="G424" s="297"/>
      <c r="H424" s="297"/>
      <c r="I424" s="297"/>
      <c r="J424" s="297"/>
      <c r="K424" s="297"/>
      <c r="L424" s="297"/>
      <c r="M424" s="297"/>
      <c r="N424" s="297"/>
      <c r="O424" s="297"/>
      <c r="P424" s="297"/>
      <c r="Q424" s="297"/>
      <c r="R424" s="297"/>
      <c r="S424" s="297"/>
      <c r="T424" s="297"/>
      <c r="U424" s="297"/>
      <c r="V424" s="297"/>
      <c r="W424" s="297"/>
      <c r="X424" s="297"/>
      <c r="Y424" s="297"/>
      <c r="Z424" s="297"/>
    </row>
    <row r="425" spans="1:26" ht="15.75" customHeight="1">
      <c r="A425" s="297"/>
      <c r="B425" s="297"/>
      <c r="C425" s="297"/>
      <c r="D425" s="297"/>
      <c r="E425" s="297"/>
      <c r="F425" s="297"/>
      <c r="G425" s="297"/>
      <c r="H425" s="297"/>
      <c r="I425" s="297"/>
      <c r="J425" s="297"/>
      <c r="K425" s="297"/>
      <c r="L425" s="297"/>
      <c r="M425" s="297"/>
      <c r="N425" s="297"/>
      <c r="O425" s="297"/>
      <c r="P425" s="297"/>
      <c r="Q425" s="297"/>
      <c r="R425" s="297"/>
      <c r="S425" s="297"/>
      <c r="T425" s="297"/>
      <c r="U425" s="297"/>
      <c r="V425" s="297"/>
      <c r="W425" s="297"/>
      <c r="X425" s="297"/>
      <c r="Y425" s="297"/>
      <c r="Z425" s="297"/>
    </row>
    <row r="426" spans="1:26" ht="15.75" customHeight="1">
      <c r="A426" s="297"/>
      <c r="B426" s="297"/>
      <c r="C426" s="297"/>
      <c r="D426" s="297"/>
      <c r="E426" s="297"/>
      <c r="F426" s="297"/>
      <c r="G426" s="297"/>
      <c r="H426" s="297"/>
      <c r="I426" s="297"/>
      <c r="J426" s="297"/>
      <c r="K426" s="297"/>
      <c r="L426" s="297"/>
      <c r="M426" s="297"/>
      <c r="N426" s="297"/>
      <c r="O426" s="297"/>
      <c r="P426" s="297"/>
      <c r="Q426" s="297"/>
      <c r="R426" s="297"/>
      <c r="S426" s="297"/>
      <c r="T426" s="297"/>
      <c r="U426" s="297"/>
      <c r="V426" s="297"/>
      <c r="W426" s="297"/>
      <c r="X426" s="297"/>
      <c r="Y426" s="297"/>
      <c r="Z426" s="297"/>
    </row>
    <row r="427" spans="1:26" ht="15.75" customHeight="1">
      <c r="A427" s="297"/>
      <c r="B427" s="297"/>
      <c r="C427" s="297"/>
      <c r="D427" s="297"/>
      <c r="E427" s="297"/>
      <c r="F427" s="297"/>
      <c r="G427" s="297"/>
      <c r="H427" s="297"/>
      <c r="I427" s="297"/>
      <c r="J427" s="297"/>
      <c r="K427" s="297"/>
      <c r="L427" s="297"/>
      <c r="M427" s="297"/>
      <c r="N427" s="297"/>
      <c r="O427" s="297"/>
      <c r="P427" s="297"/>
      <c r="Q427" s="297"/>
      <c r="R427" s="297"/>
      <c r="S427" s="297"/>
      <c r="T427" s="297"/>
      <c r="U427" s="297"/>
      <c r="V427" s="297"/>
      <c r="W427" s="297"/>
      <c r="X427" s="297"/>
      <c r="Y427" s="297"/>
      <c r="Z427" s="297"/>
    </row>
    <row r="428" spans="1:26" ht="15.75" customHeight="1">
      <c r="A428" s="297"/>
      <c r="B428" s="297"/>
      <c r="C428" s="297"/>
      <c r="D428" s="297"/>
      <c r="E428" s="297"/>
      <c r="F428" s="297"/>
      <c r="G428" s="297"/>
      <c r="H428" s="297"/>
      <c r="I428" s="297"/>
      <c r="J428" s="297"/>
      <c r="K428" s="297"/>
      <c r="L428" s="297"/>
      <c r="M428" s="297"/>
      <c r="N428" s="297"/>
      <c r="O428" s="297"/>
      <c r="P428" s="297"/>
      <c r="Q428" s="297"/>
      <c r="R428" s="297"/>
      <c r="S428" s="297"/>
      <c r="T428" s="297"/>
      <c r="U428" s="297"/>
      <c r="V428" s="297"/>
      <c r="W428" s="297"/>
      <c r="X428" s="297"/>
      <c r="Y428" s="297"/>
      <c r="Z428" s="297"/>
    </row>
    <row r="429" spans="1:26" ht="15.75" customHeight="1">
      <c r="A429" s="297"/>
      <c r="B429" s="297"/>
      <c r="C429" s="297"/>
      <c r="D429" s="297"/>
      <c r="E429" s="297"/>
      <c r="F429" s="297"/>
      <c r="G429" s="297"/>
      <c r="H429" s="297"/>
      <c r="I429" s="297"/>
      <c r="J429" s="297"/>
      <c r="K429" s="297"/>
      <c r="L429" s="297"/>
      <c r="M429" s="297"/>
      <c r="N429" s="297"/>
      <c r="O429" s="297"/>
      <c r="P429" s="297"/>
      <c r="Q429" s="297"/>
      <c r="R429" s="297"/>
      <c r="S429" s="297"/>
      <c r="T429" s="297"/>
      <c r="U429" s="297"/>
      <c r="V429" s="297"/>
      <c r="W429" s="297"/>
      <c r="X429" s="297"/>
      <c r="Y429" s="297"/>
      <c r="Z429" s="297"/>
    </row>
    <row r="430" spans="1:26" ht="15.75" customHeight="1">
      <c r="A430" s="297"/>
      <c r="B430" s="297"/>
      <c r="C430" s="297"/>
      <c r="D430" s="297"/>
      <c r="E430" s="297"/>
      <c r="F430" s="297"/>
      <c r="G430" s="297"/>
      <c r="H430" s="297"/>
      <c r="I430" s="297"/>
      <c r="J430" s="297"/>
      <c r="K430" s="297"/>
      <c r="L430" s="297"/>
      <c r="M430" s="297"/>
      <c r="N430" s="297"/>
      <c r="O430" s="297"/>
      <c r="P430" s="297"/>
      <c r="Q430" s="297"/>
      <c r="R430" s="297"/>
      <c r="S430" s="297"/>
      <c r="T430" s="297"/>
      <c r="U430" s="297"/>
      <c r="V430" s="297"/>
      <c r="W430" s="297"/>
      <c r="X430" s="297"/>
      <c r="Y430" s="297"/>
      <c r="Z430" s="297"/>
    </row>
    <row r="431" spans="1:26" ht="15.75" customHeight="1">
      <c r="A431" s="297"/>
      <c r="B431" s="297"/>
      <c r="C431" s="297"/>
      <c r="D431" s="297"/>
      <c r="E431" s="297"/>
      <c r="F431" s="297"/>
      <c r="G431" s="297"/>
      <c r="H431" s="297"/>
      <c r="I431" s="297"/>
      <c r="J431" s="297"/>
      <c r="K431" s="297"/>
      <c r="L431" s="297"/>
      <c r="M431" s="297"/>
      <c r="N431" s="297"/>
      <c r="O431" s="297"/>
      <c r="P431" s="297"/>
      <c r="Q431" s="297"/>
      <c r="R431" s="297"/>
      <c r="S431" s="297"/>
      <c r="T431" s="297"/>
      <c r="U431" s="297"/>
      <c r="V431" s="297"/>
      <c r="W431" s="297"/>
      <c r="X431" s="297"/>
      <c r="Y431" s="297"/>
      <c r="Z431" s="297"/>
    </row>
    <row r="432" spans="1:26" ht="15.75" customHeight="1">
      <c r="A432" s="297"/>
      <c r="B432" s="297"/>
      <c r="C432" s="297"/>
      <c r="D432" s="297"/>
      <c r="E432" s="297"/>
      <c r="F432" s="297"/>
      <c r="G432" s="297"/>
      <c r="H432" s="297"/>
      <c r="I432" s="297"/>
      <c r="J432" s="297"/>
      <c r="K432" s="297"/>
      <c r="L432" s="297"/>
      <c r="M432" s="297"/>
      <c r="N432" s="297"/>
      <c r="O432" s="297"/>
      <c r="P432" s="297"/>
      <c r="Q432" s="297"/>
      <c r="R432" s="297"/>
      <c r="S432" s="297"/>
      <c r="T432" s="297"/>
      <c r="U432" s="297"/>
      <c r="V432" s="297"/>
      <c r="W432" s="297"/>
      <c r="X432" s="297"/>
      <c r="Y432" s="297"/>
      <c r="Z432" s="297"/>
    </row>
    <row r="433" spans="1:26" ht="15.75" customHeight="1">
      <c r="A433" s="297"/>
      <c r="B433" s="297"/>
      <c r="C433" s="297"/>
      <c r="D433" s="297"/>
      <c r="E433" s="297"/>
      <c r="F433" s="297"/>
      <c r="G433" s="297"/>
      <c r="H433" s="297"/>
      <c r="I433" s="297"/>
      <c r="J433" s="297"/>
      <c r="K433" s="297"/>
      <c r="L433" s="297"/>
      <c r="M433" s="297"/>
      <c r="N433" s="297"/>
      <c r="O433" s="297"/>
      <c r="P433" s="297"/>
      <c r="Q433" s="297"/>
      <c r="R433" s="297"/>
      <c r="S433" s="297"/>
      <c r="T433" s="297"/>
      <c r="U433" s="297"/>
      <c r="V433" s="297"/>
      <c r="W433" s="297"/>
      <c r="X433" s="297"/>
      <c r="Y433" s="297"/>
      <c r="Z433" s="297"/>
    </row>
    <row r="434" spans="1:26" ht="15.75" customHeight="1">
      <c r="A434" s="297"/>
      <c r="B434" s="297"/>
      <c r="C434" s="297"/>
      <c r="D434" s="297"/>
      <c r="E434" s="297"/>
      <c r="F434" s="297"/>
      <c r="G434" s="297"/>
      <c r="H434" s="297"/>
      <c r="I434" s="297"/>
      <c r="J434" s="297"/>
      <c r="K434" s="297"/>
      <c r="L434" s="297"/>
      <c r="M434" s="297"/>
      <c r="N434" s="297"/>
      <c r="O434" s="297"/>
      <c r="P434" s="297"/>
      <c r="Q434" s="297"/>
      <c r="R434" s="297"/>
      <c r="S434" s="297"/>
      <c r="T434" s="297"/>
      <c r="U434" s="297"/>
      <c r="V434" s="297"/>
      <c r="W434" s="297"/>
      <c r="X434" s="297"/>
      <c r="Y434" s="297"/>
      <c r="Z434" s="297"/>
    </row>
    <row r="435" spans="1:26" ht="15.75" customHeight="1">
      <c r="A435" s="297"/>
      <c r="B435" s="297"/>
      <c r="C435" s="297"/>
      <c r="D435" s="297"/>
      <c r="E435" s="297"/>
      <c r="F435" s="297"/>
      <c r="G435" s="297"/>
      <c r="H435" s="297"/>
      <c r="I435" s="297"/>
      <c r="J435" s="297"/>
      <c r="K435" s="297"/>
      <c r="L435" s="297"/>
      <c r="M435" s="297"/>
      <c r="N435" s="297"/>
      <c r="O435" s="297"/>
      <c r="P435" s="297"/>
      <c r="Q435" s="297"/>
      <c r="R435" s="297"/>
      <c r="S435" s="297"/>
      <c r="T435" s="297"/>
      <c r="U435" s="297"/>
      <c r="V435" s="297"/>
      <c r="W435" s="297"/>
      <c r="X435" s="297"/>
      <c r="Y435" s="297"/>
      <c r="Z435" s="297"/>
    </row>
    <row r="436" spans="1:26" ht="15.75" customHeight="1">
      <c r="A436" s="297"/>
      <c r="B436" s="297"/>
      <c r="C436" s="297"/>
      <c r="D436" s="297"/>
      <c r="E436" s="297"/>
      <c r="F436" s="297"/>
      <c r="G436" s="297"/>
      <c r="H436" s="297"/>
      <c r="I436" s="297"/>
      <c r="J436" s="297"/>
      <c r="K436" s="297"/>
      <c r="L436" s="297"/>
      <c r="M436" s="297"/>
      <c r="N436" s="297"/>
      <c r="O436" s="297"/>
      <c r="P436" s="297"/>
      <c r="Q436" s="297"/>
      <c r="R436" s="297"/>
      <c r="S436" s="297"/>
      <c r="T436" s="297"/>
      <c r="U436" s="297"/>
      <c r="V436" s="297"/>
      <c r="W436" s="297"/>
      <c r="X436" s="297"/>
      <c r="Y436" s="297"/>
      <c r="Z436" s="297"/>
    </row>
    <row r="437" spans="1:26" ht="15.75" customHeight="1">
      <c r="A437" s="297"/>
      <c r="B437" s="297"/>
      <c r="C437" s="297"/>
      <c r="D437" s="297"/>
      <c r="E437" s="297"/>
      <c r="F437" s="297"/>
      <c r="G437" s="297"/>
      <c r="H437" s="297"/>
      <c r="I437" s="297"/>
      <c r="J437" s="297"/>
      <c r="K437" s="297"/>
      <c r="L437" s="297"/>
      <c r="M437" s="297"/>
      <c r="N437" s="297"/>
      <c r="O437" s="297"/>
      <c r="P437" s="297"/>
      <c r="Q437" s="297"/>
      <c r="R437" s="297"/>
      <c r="S437" s="297"/>
      <c r="T437" s="297"/>
      <c r="U437" s="297"/>
      <c r="V437" s="297"/>
      <c r="W437" s="297"/>
      <c r="X437" s="297"/>
      <c r="Y437" s="297"/>
      <c r="Z437" s="297"/>
    </row>
    <row r="438" spans="1:26" ht="15.75" customHeight="1">
      <c r="A438" s="297"/>
      <c r="B438" s="297"/>
      <c r="C438" s="297"/>
      <c r="D438" s="297"/>
      <c r="E438" s="297"/>
      <c r="F438" s="297"/>
      <c r="G438" s="297"/>
      <c r="H438" s="297"/>
      <c r="I438" s="297"/>
      <c r="J438" s="297"/>
      <c r="K438" s="297"/>
      <c r="L438" s="297"/>
      <c r="M438" s="297"/>
      <c r="N438" s="297"/>
      <c r="O438" s="297"/>
      <c r="P438" s="297"/>
      <c r="Q438" s="297"/>
      <c r="R438" s="297"/>
      <c r="S438" s="297"/>
      <c r="T438" s="297"/>
      <c r="U438" s="297"/>
      <c r="V438" s="297"/>
      <c r="W438" s="297"/>
      <c r="X438" s="297"/>
      <c r="Y438" s="297"/>
      <c r="Z438" s="297"/>
    </row>
    <row r="439" spans="1:26" ht="15.75" customHeight="1">
      <c r="A439" s="297"/>
      <c r="B439" s="297"/>
      <c r="C439" s="297"/>
      <c r="D439" s="297"/>
      <c r="E439" s="297"/>
      <c r="F439" s="297"/>
      <c r="G439" s="297"/>
      <c r="H439" s="297"/>
      <c r="I439" s="297"/>
      <c r="J439" s="297"/>
      <c r="K439" s="297"/>
      <c r="L439" s="297"/>
      <c r="M439" s="297"/>
      <c r="N439" s="297"/>
      <c r="O439" s="297"/>
      <c r="P439" s="297"/>
      <c r="Q439" s="297"/>
      <c r="R439" s="297"/>
      <c r="S439" s="297"/>
      <c r="T439" s="297"/>
      <c r="U439" s="297"/>
      <c r="V439" s="297"/>
      <c r="W439" s="297"/>
      <c r="X439" s="297"/>
      <c r="Y439" s="297"/>
      <c r="Z439" s="297"/>
    </row>
    <row r="440" spans="1:26" ht="15.75" customHeight="1">
      <c r="A440" s="297"/>
      <c r="B440" s="297"/>
      <c r="C440" s="297"/>
      <c r="D440" s="297"/>
      <c r="E440" s="297"/>
      <c r="F440" s="297"/>
      <c r="G440" s="297"/>
      <c r="H440" s="297"/>
      <c r="I440" s="297"/>
      <c r="J440" s="297"/>
      <c r="K440" s="297"/>
      <c r="L440" s="297"/>
      <c r="M440" s="297"/>
      <c r="N440" s="297"/>
      <c r="O440" s="297"/>
      <c r="P440" s="297"/>
      <c r="Q440" s="297"/>
      <c r="R440" s="297"/>
      <c r="S440" s="297"/>
      <c r="T440" s="297"/>
      <c r="U440" s="297"/>
      <c r="V440" s="297"/>
      <c r="W440" s="297"/>
      <c r="X440" s="297"/>
      <c r="Y440" s="297"/>
      <c r="Z440" s="297"/>
    </row>
    <row r="441" spans="1:26" ht="15.75" customHeight="1">
      <c r="A441" s="297"/>
      <c r="B441" s="297"/>
      <c r="C441" s="297"/>
      <c r="D441" s="297"/>
      <c r="E441" s="297"/>
      <c r="F441" s="297"/>
      <c r="G441" s="297"/>
      <c r="H441" s="297"/>
      <c r="I441" s="297"/>
      <c r="J441" s="297"/>
      <c r="K441" s="297"/>
      <c r="L441" s="297"/>
      <c r="M441" s="297"/>
      <c r="N441" s="297"/>
      <c r="O441" s="297"/>
      <c r="P441" s="297"/>
      <c r="Q441" s="297"/>
      <c r="R441" s="297"/>
      <c r="S441" s="297"/>
      <c r="T441" s="297"/>
      <c r="U441" s="297"/>
      <c r="V441" s="297"/>
      <c r="W441" s="297"/>
      <c r="X441" s="297"/>
      <c r="Y441" s="297"/>
      <c r="Z441" s="297"/>
    </row>
    <row r="442" spans="1:26" ht="15.75" customHeight="1">
      <c r="A442" s="297"/>
      <c r="B442" s="297"/>
      <c r="C442" s="297"/>
      <c r="D442" s="297"/>
      <c r="E442" s="297"/>
      <c r="F442" s="297"/>
      <c r="G442" s="297"/>
      <c r="H442" s="297"/>
      <c r="I442" s="297"/>
      <c r="J442" s="297"/>
      <c r="K442" s="297"/>
      <c r="L442" s="297"/>
      <c r="M442" s="297"/>
      <c r="N442" s="297"/>
      <c r="O442" s="297"/>
      <c r="P442" s="297"/>
      <c r="Q442" s="297"/>
      <c r="R442" s="297"/>
      <c r="S442" s="297"/>
      <c r="T442" s="297"/>
      <c r="U442" s="297"/>
      <c r="V442" s="297"/>
      <c r="W442" s="297"/>
      <c r="X442" s="297"/>
      <c r="Y442" s="297"/>
      <c r="Z442" s="297"/>
    </row>
    <row r="443" spans="1:26" ht="15.75" customHeight="1">
      <c r="A443" s="297"/>
      <c r="B443" s="297"/>
      <c r="C443" s="297"/>
      <c r="D443" s="297"/>
      <c r="E443" s="297"/>
      <c r="F443" s="297"/>
      <c r="G443" s="297"/>
      <c r="H443" s="297"/>
      <c r="I443" s="297"/>
      <c r="J443" s="297"/>
      <c r="K443" s="297"/>
      <c r="L443" s="297"/>
      <c r="M443" s="297"/>
      <c r="N443" s="297"/>
      <c r="O443" s="297"/>
      <c r="P443" s="297"/>
      <c r="Q443" s="297"/>
      <c r="R443" s="297"/>
      <c r="S443" s="297"/>
      <c r="T443" s="297"/>
      <c r="U443" s="297"/>
      <c r="V443" s="297"/>
      <c r="W443" s="297"/>
      <c r="X443" s="297"/>
      <c r="Y443" s="297"/>
      <c r="Z443" s="297"/>
    </row>
    <row r="444" spans="1:26" ht="15.75" customHeight="1">
      <c r="A444" s="297"/>
      <c r="B444" s="297"/>
      <c r="C444" s="297"/>
      <c r="D444" s="297"/>
      <c r="E444" s="297"/>
      <c r="F444" s="297"/>
      <c r="G444" s="297"/>
      <c r="H444" s="297"/>
      <c r="I444" s="297"/>
      <c r="J444" s="297"/>
      <c r="K444" s="297"/>
      <c r="L444" s="297"/>
      <c r="M444" s="297"/>
      <c r="N444" s="297"/>
      <c r="O444" s="297"/>
      <c r="P444" s="297"/>
      <c r="Q444" s="297"/>
      <c r="R444" s="297"/>
      <c r="S444" s="297"/>
      <c r="T444" s="297"/>
      <c r="U444" s="297"/>
      <c r="V444" s="297"/>
      <c r="W444" s="297"/>
      <c r="X444" s="297"/>
      <c r="Y444" s="297"/>
      <c r="Z444" s="297"/>
    </row>
    <row r="445" spans="1:26" ht="15.75" customHeight="1">
      <c r="A445" s="297"/>
      <c r="B445" s="297"/>
      <c r="C445" s="297"/>
      <c r="D445" s="297"/>
      <c r="E445" s="297"/>
      <c r="F445" s="297"/>
      <c r="G445" s="297"/>
      <c r="H445" s="297"/>
      <c r="I445" s="297"/>
      <c r="J445" s="297"/>
      <c r="K445" s="297"/>
      <c r="L445" s="297"/>
      <c r="M445" s="297"/>
      <c r="N445" s="297"/>
      <c r="O445" s="297"/>
      <c r="P445" s="297"/>
      <c r="Q445" s="297"/>
      <c r="R445" s="297"/>
      <c r="S445" s="297"/>
      <c r="T445" s="297"/>
      <c r="U445" s="297"/>
      <c r="V445" s="297"/>
      <c r="W445" s="297"/>
      <c r="X445" s="297"/>
      <c r="Y445" s="297"/>
      <c r="Z445" s="297"/>
    </row>
    <row r="446" spans="1:26" ht="15.75" customHeight="1">
      <c r="A446" s="297"/>
      <c r="B446" s="297"/>
      <c r="C446" s="297"/>
      <c r="D446" s="297"/>
      <c r="E446" s="297"/>
      <c r="F446" s="297"/>
      <c r="G446" s="297"/>
      <c r="H446" s="297"/>
      <c r="I446" s="297"/>
      <c r="J446" s="297"/>
      <c r="K446" s="297"/>
      <c r="L446" s="297"/>
      <c r="M446" s="297"/>
      <c r="N446" s="297"/>
      <c r="O446" s="297"/>
      <c r="P446" s="297"/>
      <c r="Q446" s="297"/>
      <c r="R446" s="297"/>
      <c r="S446" s="297"/>
      <c r="T446" s="297"/>
      <c r="U446" s="297"/>
      <c r="V446" s="297"/>
      <c r="W446" s="297"/>
      <c r="X446" s="297"/>
      <c r="Y446" s="297"/>
      <c r="Z446" s="297"/>
    </row>
    <row r="447" spans="1:26" ht="15.75" customHeight="1">
      <c r="A447" s="297"/>
      <c r="B447" s="297"/>
      <c r="C447" s="297"/>
      <c r="D447" s="297"/>
      <c r="E447" s="297"/>
      <c r="F447" s="297"/>
      <c r="G447" s="297"/>
      <c r="H447" s="297"/>
      <c r="I447" s="297"/>
      <c r="J447" s="297"/>
      <c r="K447" s="297"/>
      <c r="L447" s="297"/>
      <c r="M447" s="297"/>
      <c r="N447" s="297"/>
      <c r="O447" s="297"/>
      <c r="P447" s="297"/>
      <c r="Q447" s="297"/>
      <c r="R447" s="297"/>
      <c r="S447" s="297"/>
      <c r="T447" s="297"/>
      <c r="U447" s="297"/>
      <c r="V447" s="297"/>
      <c r="W447" s="297"/>
      <c r="X447" s="297"/>
      <c r="Y447" s="297"/>
      <c r="Z447" s="297"/>
    </row>
    <row r="448" spans="1:26" ht="15.75" customHeight="1">
      <c r="A448" s="297"/>
      <c r="B448" s="297"/>
      <c r="C448" s="297"/>
      <c r="D448" s="297"/>
      <c r="E448" s="297"/>
      <c r="F448" s="297"/>
      <c r="G448" s="297"/>
      <c r="H448" s="297"/>
      <c r="I448" s="297"/>
      <c r="J448" s="297"/>
      <c r="K448" s="297"/>
      <c r="L448" s="297"/>
      <c r="M448" s="297"/>
      <c r="N448" s="297"/>
      <c r="O448" s="297"/>
      <c r="P448" s="297"/>
      <c r="Q448" s="297"/>
      <c r="R448" s="297"/>
      <c r="S448" s="297"/>
      <c r="T448" s="297"/>
      <c r="U448" s="297"/>
      <c r="V448" s="297"/>
      <c r="W448" s="297"/>
      <c r="X448" s="297"/>
      <c r="Y448" s="297"/>
      <c r="Z448" s="297"/>
    </row>
    <row r="449" spans="1:26" ht="15.75" customHeight="1">
      <c r="A449" s="297"/>
      <c r="B449" s="297"/>
      <c r="C449" s="297"/>
      <c r="D449" s="297"/>
      <c r="E449" s="297"/>
      <c r="F449" s="297"/>
      <c r="G449" s="297"/>
      <c r="H449" s="297"/>
      <c r="I449" s="297"/>
      <c r="J449" s="297"/>
      <c r="K449" s="297"/>
      <c r="L449" s="297"/>
      <c r="M449" s="297"/>
      <c r="N449" s="297"/>
      <c r="O449" s="297"/>
      <c r="P449" s="297"/>
      <c r="Q449" s="297"/>
      <c r="R449" s="297"/>
      <c r="S449" s="297"/>
      <c r="T449" s="297"/>
      <c r="U449" s="297"/>
      <c r="V449" s="297"/>
      <c r="W449" s="297"/>
      <c r="X449" s="297"/>
      <c r="Y449" s="297"/>
      <c r="Z449" s="297"/>
    </row>
    <row r="450" spans="1:26" ht="15.75" customHeight="1">
      <c r="A450" s="297"/>
      <c r="B450" s="297"/>
      <c r="C450" s="297"/>
      <c r="D450" s="297"/>
      <c r="E450" s="297"/>
      <c r="F450" s="297"/>
      <c r="G450" s="297"/>
      <c r="H450" s="297"/>
      <c r="I450" s="297"/>
      <c r="J450" s="297"/>
      <c r="K450" s="297"/>
      <c r="L450" s="297"/>
      <c r="M450" s="297"/>
      <c r="N450" s="297"/>
      <c r="O450" s="297"/>
      <c r="P450" s="297"/>
      <c r="Q450" s="297"/>
      <c r="R450" s="297"/>
      <c r="S450" s="297"/>
      <c r="T450" s="297"/>
      <c r="U450" s="297"/>
      <c r="V450" s="297"/>
      <c r="W450" s="297"/>
      <c r="X450" s="297"/>
      <c r="Y450" s="297"/>
      <c r="Z450" s="297"/>
    </row>
    <row r="451" spans="1:26" ht="15.75" customHeight="1">
      <c r="A451" s="297"/>
      <c r="B451" s="297"/>
      <c r="C451" s="297"/>
      <c r="D451" s="297"/>
      <c r="E451" s="297"/>
      <c r="F451" s="297"/>
      <c r="G451" s="297"/>
      <c r="H451" s="297"/>
      <c r="I451" s="297"/>
      <c r="J451" s="297"/>
      <c r="K451" s="297"/>
      <c r="L451" s="297"/>
      <c r="M451" s="297"/>
      <c r="N451" s="297"/>
      <c r="O451" s="297"/>
      <c r="P451" s="297"/>
      <c r="Q451" s="297"/>
      <c r="R451" s="297"/>
      <c r="S451" s="297"/>
      <c r="T451" s="297"/>
      <c r="U451" s="297"/>
      <c r="V451" s="297"/>
      <c r="W451" s="297"/>
      <c r="X451" s="297"/>
      <c r="Y451" s="297"/>
      <c r="Z451" s="297"/>
    </row>
    <row r="452" spans="1:26" ht="15.75" customHeight="1">
      <c r="A452" s="297"/>
      <c r="B452" s="297"/>
      <c r="C452" s="297"/>
      <c r="D452" s="297"/>
      <c r="E452" s="297"/>
      <c r="F452" s="297"/>
      <c r="G452" s="297"/>
      <c r="H452" s="297"/>
      <c r="I452" s="297"/>
      <c r="J452" s="297"/>
      <c r="K452" s="297"/>
      <c r="L452" s="297"/>
      <c r="M452" s="297"/>
      <c r="N452" s="297"/>
      <c r="O452" s="297"/>
      <c r="P452" s="297"/>
      <c r="Q452" s="297"/>
      <c r="R452" s="297"/>
      <c r="S452" s="297"/>
      <c r="T452" s="297"/>
      <c r="U452" s="297"/>
      <c r="V452" s="297"/>
      <c r="W452" s="297"/>
      <c r="X452" s="297"/>
      <c r="Y452" s="297"/>
      <c r="Z452" s="297"/>
    </row>
    <row r="453" spans="1:26" ht="15.75" customHeight="1">
      <c r="A453" s="297"/>
      <c r="B453" s="297"/>
      <c r="C453" s="297"/>
      <c r="D453" s="297"/>
      <c r="E453" s="297"/>
      <c r="F453" s="297"/>
      <c r="G453" s="297"/>
      <c r="H453" s="297"/>
      <c r="I453" s="297"/>
      <c r="J453" s="297"/>
      <c r="K453" s="297"/>
      <c r="L453" s="297"/>
      <c r="M453" s="297"/>
      <c r="N453" s="297"/>
      <c r="O453" s="297"/>
      <c r="P453" s="297"/>
      <c r="Q453" s="297"/>
      <c r="R453" s="297"/>
      <c r="S453" s="297"/>
      <c r="T453" s="297"/>
      <c r="U453" s="297"/>
      <c r="V453" s="297"/>
      <c r="W453" s="297"/>
      <c r="X453" s="297"/>
      <c r="Y453" s="297"/>
      <c r="Z453" s="297"/>
    </row>
    <row r="454" spans="1:26" ht="15.75" customHeight="1">
      <c r="A454" s="297"/>
      <c r="B454" s="297"/>
      <c r="C454" s="297"/>
      <c r="D454" s="297"/>
      <c r="E454" s="297"/>
      <c r="F454" s="297"/>
      <c r="G454" s="297"/>
      <c r="H454" s="297"/>
      <c r="I454" s="297"/>
      <c r="J454" s="297"/>
      <c r="K454" s="297"/>
      <c r="L454" s="297"/>
      <c r="M454" s="297"/>
      <c r="N454" s="297"/>
      <c r="O454" s="297"/>
      <c r="P454" s="297"/>
      <c r="Q454" s="297"/>
      <c r="R454" s="297"/>
      <c r="S454" s="297"/>
      <c r="T454" s="297"/>
      <c r="U454" s="297"/>
      <c r="V454" s="297"/>
      <c r="W454" s="297"/>
      <c r="X454" s="297"/>
      <c r="Y454" s="297"/>
      <c r="Z454" s="297"/>
    </row>
    <row r="455" spans="1:26" ht="15.75" customHeight="1">
      <c r="A455" s="297"/>
      <c r="B455" s="297"/>
      <c r="C455" s="297"/>
      <c r="D455" s="297"/>
      <c r="E455" s="297"/>
      <c r="F455" s="297"/>
      <c r="G455" s="297"/>
      <c r="H455" s="297"/>
      <c r="I455" s="297"/>
      <c r="J455" s="297"/>
      <c r="K455" s="297"/>
      <c r="L455" s="297"/>
      <c r="M455" s="297"/>
      <c r="N455" s="297"/>
      <c r="O455" s="297"/>
      <c r="P455" s="297"/>
      <c r="Q455" s="297"/>
      <c r="R455" s="297"/>
      <c r="S455" s="297"/>
      <c r="T455" s="297"/>
      <c r="U455" s="297"/>
      <c r="V455" s="297"/>
      <c r="W455" s="297"/>
      <c r="X455" s="297"/>
      <c r="Y455" s="297"/>
      <c r="Z455" s="297"/>
    </row>
    <row r="456" spans="1:26" ht="15.75" customHeight="1">
      <c r="A456" s="297"/>
      <c r="B456" s="297"/>
      <c r="C456" s="297"/>
      <c r="D456" s="297"/>
      <c r="E456" s="297"/>
      <c r="F456" s="297"/>
      <c r="G456" s="297"/>
      <c r="H456" s="297"/>
      <c r="I456" s="297"/>
      <c r="J456" s="297"/>
      <c r="K456" s="297"/>
      <c r="L456" s="297"/>
      <c r="M456" s="297"/>
      <c r="N456" s="297"/>
      <c r="O456" s="297"/>
      <c r="P456" s="297"/>
      <c r="Q456" s="297"/>
      <c r="R456" s="297"/>
      <c r="S456" s="297"/>
      <c r="T456" s="297"/>
      <c r="U456" s="297"/>
      <c r="V456" s="297"/>
      <c r="W456" s="297"/>
      <c r="X456" s="297"/>
      <c r="Y456" s="297"/>
      <c r="Z456" s="297"/>
    </row>
    <row r="457" spans="1:26" ht="15.75" customHeight="1">
      <c r="A457" s="297"/>
      <c r="B457" s="297"/>
      <c r="C457" s="297"/>
      <c r="D457" s="297"/>
      <c r="E457" s="297"/>
      <c r="F457" s="297"/>
      <c r="G457" s="297"/>
      <c r="H457" s="297"/>
      <c r="I457" s="297"/>
      <c r="J457" s="297"/>
      <c r="K457" s="297"/>
      <c r="L457" s="297"/>
      <c r="M457" s="297"/>
      <c r="N457" s="297"/>
      <c r="O457" s="297"/>
      <c r="P457" s="297"/>
      <c r="Q457" s="297"/>
      <c r="R457" s="297"/>
      <c r="S457" s="297"/>
      <c r="T457" s="297"/>
      <c r="U457" s="297"/>
      <c r="V457" s="297"/>
      <c r="W457" s="297"/>
      <c r="X457" s="297"/>
      <c r="Y457" s="297"/>
      <c r="Z457" s="297"/>
    </row>
    <row r="458" spans="1:26" ht="15.75" customHeight="1">
      <c r="A458" s="297"/>
      <c r="B458" s="297"/>
      <c r="C458" s="297"/>
      <c r="D458" s="297"/>
      <c r="E458" s="297"/>
      <c r="F458" s="297"/>
      <c r="G458" s="297"/>
      <c r="H458" s="297"/>
      <c r="I458" s="297"/>
      <c r="J458" s="297"/>
      <c r="K458" s="297"/>
      <c r="L458" s="297"/>
      <c r="M458" s="297"/>
      <c r="N458" s="297"/>
      <c r="O458" s="297"/>
      <c r="P458" s="297"/>
      <c r="Q458" s="297"/>
      <c r="R458" s="297"/>
      <c r="S458" s="297"/>
      <c r="T458" s="297"/>
      <c r="U458" s="297"/>
      <c r="V458" s="297"/>
      <c r="W458" s="297"/>
      <c r="X458" s="297"/>
      <c r="Y458" s="297"/>
      <c r="Z458" s="297"/>
    </row>
    <row r="459" spans="1:26" ht="15.75" customHeight="1">
      <c r="A459" s="297"/>
      <c r="B459" s="297"/>
      <c r="C459" s="297"/>
      <c r="D459" s="297"/>
      <c r="E459" s="297"/>
      <c r="F459" s="297"/>
      <c r="G459" s="297"/>
      <c r="H459" s="297"/>
      <c r="I459" s="297"/>
      <c r="J459" s="297"/>
      <c r="K459" s="297"/>
      <c r="L459" s="297"/>
      <c r="M459" s="297"/>
      <c r="N459" s="297"/>
      <c r="O459" s="297"/>
      <c r="P459" s="297"/>
      <c r="Q459" s="297"/>
      <c r="R459" s="297"/>
      <c r="S459" s="297"/>
      <c r="T459" s="297"/>
      <c r="U459" s="297"/>
      <c r="V459" s="297"/>
      <c r="W459" s="297"/>
      <c r="X459" s="297"/>
      <c r="Y459" s="297"/>
      <c r="Z459" s="297"/>
    </row>
    <row r="460" spans="1:26" ht="15.75" customHeight="1">
      <c r="A460" s="297"/>
      <c r="B460" s="297"/>
      <c r="C460" s="297"/>
      <c r="D460" s="297"/>
      <c r="E460" s="297"/>
      <c r="F460" s="297"/>
      <c r="G460" s="297"/>
      <c r="H460" s="297"/>
      <c r="I460" s="297"/>
      <c r="J460" s="297"/>
      <c r="K460" s="297"/>
      <c r="L460" s="297"/>
      <c r="M460" s="297"/>
      <c r="N460" s="297"/>
      <c r="O460" s="297"/>
      <c r="P460" s="297"/>
      <c r="Q460" s="297"/>
      <c r="R460" s="297"/>
      <c r="S460" s="297"/>
      <c r="T460" s="297"/>
      <c r="U460" s="297"/>
      <c r="V460" s="297"/>
      <c r="W460" s="297"/>
      <c r="X460" s="297"/>
      <c r="Y460" s="297"/>
      <c r="Z460" s="297"/>
    </row>
    <row r="461" spans="1:26" ht="15.75" customHeight="1">
      <c r="A461" s="297"/>
      <c r="B461" s="297"/>
      <c r="C461" s="297"/>
      <c r="D461" s="297"/>
      <c r="E461" s="297"/>
      <c r="F461" s="297"/>
      <c r="G461" s="297"/>
      <c r="H461" s="297"/>
      <c r="I461" s="297"/>
      <c r="J461" s="297"/>
      <c r="K461" s="297"/>
      <c r="L461" s="297"/>
      <c r="M461" s="297"/>
      <c r="N461" s="297"/>
      <c r="O461" s="297"/>
      <c r="P461" s="297"/>
      <c r="Q461" s="297"/>
      <c r="R461" s="297"/>
      <c r="S461" s="297"/>
      <c r="T461" s="297"/>
      <c r="U461" s="297"/>
      <c r="V461" s="297"/>
      <c r="W461" s="297"/>
      <c r="X461" s="297"/>
      <c r="Y461" s="297"/>
      <c r="Z461" s="297"/>
    </row>
    <row r="462" spans="1:26" ht="15.75" customHeight="1">
      <c r="A462" s="297"/>
      <c r="B462" s="297"/>
      <c r="C462" s="297"/>
      <c r="D462" s="297"/>
      <c r="E462" s="297"/>
      <c r="F462" s="297"/>
      <c r="G462" s="297"/>
      <c r="H462" s="297"/>
      <c r="I462" s="297"/>
      <c r="J462" s="297"/>
      <c r="K462" s="297"/>
      <c r="L462" s="297"/>
      <c r="M462" s="297"/>
      <c r="N462" s="297"/>
      <c r="O462" s="297"/>
      <c r="P462" s="297"/>
      <c r="Q462" s="297"/>
      <c r="R462" s="297"/>
      <c r="S462" s="297"/>
      <c r="T462" s="297"/>
      <c r="U462" s="297"/>
      <c r="V462" s="297"/>
      <c r="W462" s="297"/>
      <c r="X462" s="297"/>
      <c r="Y462" s="297"/>
      <c r="Z462" s="297"/>
    </row>
    <row r="463" spans="1:26" ht="15.75" customHeight="1">
      <c r="A463" s="297"/>
      <c r="B463" s="297"/>
      <c r="C463" s="297"/>
      <c r="D463" s="297"/>
      <c r="E463" s="297"/>
      <c r="F463" s="297"/>
      <c r="G463" s="297"/>
      <c r="H463" s="297"/>
      <c r="I463" s="297"/>
      <c r="J463" s="297"/>
      <c r="K463" s="297"/>
      <c r="L463" s="297"/>
      <c r="M463" s="297"/>
      <c r="N463" s="297"/>
      <c r="O463" s="297"/>
      <c r="P463" s="297"/>
      <c r="Q463" s="297"/>
      <c r="R463" s="297"/>
      <c r="S463" s="297"/>
      <c r="T463" s="297"/>
      <c r="U463" s="297"/>
      <c r="V463" s="297"/>
      <c r="W463" s="297"/>
      <c r="X463" s="297"/>
      <c r="Y463" s="297"/>
      <c r="Z463" s="297"/>
    </row>
    <row r="464" spans="1:26" ht="15.75" customHeight="1">
      <c r="A464" s="297"/>
      <c r="B464" s="297"/>
      <c r="C464" s="297"/>
      <c r="D464" s="297"/>
      <c r="E464" s="297"/>
      <c r="F464" s="297"/>
      <c r="G464" s="297"/>
      <c r="H464" s="297"/>
      <c r="I464" s="297"/>
      <c r="J464" s="297"/>
      <c r="K464" s="297"/>
      <c r="L464" s="297"/>
      <c r="M464" s="297"/>
      <c r="N464" s="297"/>
      <c r="O464" s="297"/>
      <c r="P464" s="297"/>
      <c r="Q464" s="297"/>
      <c r="R464" s="297"/>
      <c r="S464" s="297"/>
      <c r="T464" s="297"/>
      <c r="U464" s="297"/>
      <c r="V464" s="297"/>
      <c r="W464" s="297"/>
      <c r="X464" s="297"/>
      <c r="Y464" s="297"/>
      <c r="Z464" s="297"/>
    </row>
    <row r="465" spans="1:26" ht="15.75" customHeight="1">
      <c r="A465" s="297"/>
      <c r="B465" s="297"/>
      <c r="C465" s="297"/>
      <c r="D465" s="297"/>
      <c r="E465" s="297"/>
      <c r="F465" s="297"/>
      <c r="G465" s="297"/>
      <c r="H465" s="297"/>
      <c r="I465" s="297"/>
      <c r="J465" s="297"/>
      <c r="K465" s="297"/>
      <c r="L465" s="297"/>
      <c r="M465" s="297"/>
      <c r="N465" s="297"/>
      <c r="O465" s="297"/>
      <c r="P465" s="297"/>
      <c r="Q465" s="297"/>
      <c r="R465" s="297"/>
      <c r="S465" s="297"/>
      <c r="T465" s="297"/>
      <c r="U465" s="297"/>
      <c r="V465" s="297"/>
      <c r="W465" s="297"/>
      <c r="X465" s="297"/>
      <c r="Y465" s="297"/>
      <c r="Z465" s="297"/>
    </row>
    <row r="466" spans="1:26" ht="15.75" customHeight="1">
      <c r="A466" s="297"/>
      <c r="B466" s="297"/>
      <c r="C466" s="297"/>
      <c r="D466" s="297"/>
      <c r="E466" s="297"/>
      <c r="F466" s="297"/>
      <c r="G466" s="297"/>
      <c r="H466" s="297"/>
      <c r="I466" s="297"/>
      <c r="J466" s="297"/>
      <c r="K466" s="297"/>
      <c r="L466" s="297"/>
      <c r="M466" s="297"/>
      <c r="N466" s="297"/>
      <c r="O466" s="297"/>
      <c r="P466" s="297"/>
      <c r="Q466" s="297"/>
      <c r="R466" s="297"/>
      <c r="S466" s="297"/>
      <c r="T466" s="297"/>
      <c r="U466" s="297"/>
      <c r="V466" s="297"/>
      <c r="W466" s="297"/>
      <c r="X466" s="297"/>
      <c r="Y466" s="297"/>
      <c r="Z466" s="297"/>
    </row>
    <row r="467" spans="1:26" ht="15.75" customHeight="1">
      <c r="A467" s="297"/>
      <c r="B467" s="297"/>
      <c r="C467" s="297"/>
      <c r="D467" s="297"/>
      <c r="E467" s="297"/>
      <c r="F467" s="297"/>
      <c r="G467" s="297"/>
      <c r="H467" s="297"/>
      <c r="I467" s="297"/>
      <c r="J467" s="297"/>
      <c r="K467" s="297"/>
      <c r="L467" s="297"/>
      <c r="M467" s="297"/>
      <c r="N467" s="297"/>
      <c r="O467" s="297"/>
      <c r="P467" s="297"/>
      <c r="Q467" s="297"/>
      <c r="R467" s="297"/>
      <c r="S467" s="297"/>
      <c r="T467" s="297"/>
      <c r="U467" s="297"/>
      <c r="V467" s="297"/>
      <c r="W467" s="297"/>
      <c r="X467" s="297"/>
      <c r="Y467" s="297"/>
      <c r="Z467" s="297"/>
    </row>
    <row r="468" spans="1:26" ht="15.75" customHeight="1">
      <c r="A468" s="297"/>
      <c r="B468" s="297"/>
      <c r="C468" s="297"/>
      <c r="D468" s="297"/>
      <c r="E468" s="297"/>
      <c r="F468" s="297"/>
      <c r="G468" s="297"/>
      <c r="H468" s="297"/>
      <c r="I468" s="297"/>
      <c r="J468" s="297"/>
      <c r="K468" s="297"/>
      <c r="L468" s="297"/>
      <c r="M468" s="297"/>
      <c r="N468" s="297"/>
      <c r="O468" s="297"/>
      <c r="P468" s="297"/>
      <c r="Q468" s="297"/>
      <c r="R468" s="297"/>
      <c r="S468" s="297"/>
      <c r="T468" s="297"/>
      <c r="U468" s="297"/>
      <c r="V468" s="297"/>
      <c r="W468" s="297"/>
      <c r="X468" s="297"/>
      <c r="Y468" s="297"/>
      <c r="Z468" s="297"/>
    </row>
    <row r="469" spans="1:26" ht="15.75" customHeight="1">
      <c r="A469" s="297"/>
      <c r="B469" s="297"/>
      <c r="C469" s="297"/>
      <c r="D469" s="297"/>
      <c r="E469" s="297"/>
      <c r="F469" s="297"/>
      <c r="G469" s="297"/>
      <c r="H469" s="297"/>
      <c r="I469" s="297"/>
      <c r="J469" s="297"/>
      <c r="K469" s="297"/>
      <c r="L469" s="297"/>
      <c r="M469" s="297"/>
      <c r="N469" s="297"/>
      <c r="O469" s="297"/>
      <c r="P469" s="297"/>
      <c r="Q469" s="297"/>
      <c r="R469" s="297"/>
      <c r="S469" s="297"/>
      <c r="T469" s="297"/>
      <c r="U469" s="297"/>
      <c r="V469" s="297"/>
      <c r="W469" s="297"/>
      <c r="X469" s="297"/>
      <c r="Y469" s="297"/>
      <c r="Z469" s="297"/>
    </row>
    <row r="470" spans="1:26" ht="15.75" customHeight="1">
      <c r="A470" s="297"/>
      <c r="B470" s="297"/>
      <c r="C470" s="297"/>
      <c r="D470" s="297"/>
      <c r="E470" s="297"/>
      <c r="F470" s="297"/>
      <c r="G470" s="297"/>
      <c r="H470" s="297"/>
      <c r="I470" s="297"/>
      <c r="J470" s="297"/>
      <c r="K470" s="297"/>
      <c r="L470" s="297"/>
      <c r="M470" s="297"/>
      <c r="N470" s="297"/>
      <c r="O470" s="297"/>
      <c r="P470" s="297"/>
      <c r="Q470" s="297"/>
      <c r="R470" s="297"/>
      <c r="S470" s="297"/>
      <c r="T470" s="297"/>
      <c r="U470" s="297"/>
      <c r="V470" s="297"/>
      <c r="W470" s="297"/>
      <c r="X470" s="297"/>
      <c r="Y470" s="297"/>
      <c r="Z470" s="297"/>
    </row>
    <row r="471" spans="1:26" ht="15.75" customHeight="1">
      <c r="A471" s="297"/>
      <c r="B471" s="297"/>
      <c r="C471" s="297"/>
      <c r="D471" s="297"/>
      <c r="E471" s="297"/>
      <c r="F471" s="297"/>
      <c r="G471" s="297"/>
      <c r="H471" s="297"/>
      <c r="I471" s="297"/>
      <c r="J471" s="297"/>
      <c r="K471" s="297"/>
      <c r="L471" s="297"/>
      <c r="M471" s="297"/>
      <c r="N471" s="297"/>
      <c r="O471" s="297"/>
      <c r="P471" s="297"/>
      <c r="Q471" s="297"/>
      <c r="R471" s="297"/>
      <c r="S471" s="297"/>
      <c r="T471" s="297"/>
      <c r="U471" s="297"/>
      <c r="V471" s="297"/>
      <c r="W471" s="297"/>
      <c r="X471" s="297"/>
      <c r="Y471" s="297"/>
      <c r="Z471" s="297"/>
    </row>
    <row r="472" spans="1:26" ht="15.75" customHeight="1">
      <c r="A472" s="297"/>
      <c r="B472" s="297"/>
      <c r="C472" s="297"/>
      <c r="D472" s="297"/>
      <c r="E472" s="297"/>
      <c r="F472" s="297"/>
      <c r="G472" s="297"/>
      <c r="H472" s="297"/>
      <c r="I472" s="297"/>
      <c r="J472" s="297"/>
      <c r="K472" s="297"/>
      <c r="L472" s="297"/>
      <c r="M472" s="297"/>
      <c r="N472" s="297"/>
      <c r="O472" s="297"/>
      <c r="P472" s="297"/>
      <c r="Q472" s="297"/>
      <c r="R472" s="297"/>
      <c r="S472" s="297"/>
      <c r="T472" s="297"/>
      <c r="U472" s="297"/>
      <c r="V472" s="297"/>
      <c r="W472" s="297"/>
      <c r="X472" s="297"/>
      <c r="Y472" s="297"/>
      <c r="Z472" s="297"/>
    </row>
    <row r="473" spans="1:26" ht="15.75" customHeight="1">
      <c r="A473" s="297"/>
      <c r="B473" s="297"/>
      <c r="C473" s="297"/>
      <c r="D473" s="297"/>
      <c r="E473" s="297"/>
      <c r="F473" s="297"/>
      <c r="G473" s="297"/>
      <c r="H473" s="297"/>
      <c r="I473" s="297"/>
      <c r="J473" s="297"/>
      <c r="K473" s="297"/>
      <c r="L473" s="297"/>
      <c r="M473" s="297"/>
      <c r="N473" s="297"/>
      <c r="O473" s="297"/>
      <c r="P473" s="297"/>
      <c r="Q473" s="297"/>
      <c r="R473" s="297"/>
      <c r="S473" s="297"/>
      <c r="T473" s="297"/>
      <c r="U473" s="297"/>
      <c r="V473" s="297"/>
      <c r="W473" s="297"/>
      <c r="X473" s="297"/>
      <c r="Y473" s="297"/>
      <c r="Z473" s="297"/>
    </row>
    <row r="474" spans="1:26" ht="15.75" customHeight="1">
      <c r="A474" s="297"/>
      <c r="B474" s="297"/>
      <c r="C474" s="297"/>
      <c r="D474" s="297"/>
      <c r="E474" s="297"/>
      <c r="F474" s="297"/>
      <c r="G474" s="297"/>
      <c r="H474" s="297"/>
      <c r="I474" s="297"/>
      <c r="J474" s="297"/>
      <c r="K474" s="297"/>
      <c r="L474" s="297"/>
      <c r="M474" s="297"/>
      <c r="N474" s="297"/>
      <c r="O474" s="297"/>
      <c r="P474" s="297"/>
      <c r="Q474" s="297"/>
      <c r="R474" s="297"/>
      <c r="S474" s="297"/>
      <c r="T474" s="297"/>
      <c r="U474" s="297"/>
      <c r="V474" s="297"/>
      <c r="W474" s="297"/>
      <c r="X474" s="297"/>
      <c r="Y474" s="297"/>
      <c r="Z474" s="297"/>
    </row>
    <row r="475" spans="1:26" ht="15.75" customHeight="1">
      <c r="A475" s="297"/>
      <c r="B475" s="297"/>
      <c r="C475" s="297"/>
      <c r="D475" s="297"/>
      <c r="E475" s="297"/>
      <c r="F475" s="297"/>
      <c r="G475" s="297"/>
      <c r="H475" s="297"/>
      <c r="I475" s="297"/>
      <c r="J475" s="297"/>
      <c r="K475" s="297"/>
      <c r="L475" s="297"/>
      <c r="M475" s="297"/>
      <c r="N475" s="297"/>
      <c r="O475" s="297"/>
      <c r="P475" s="297"/>
      <c r="Q475" s="297"/>
      <c r="R475" s="297"/>
      <c r="S475" s="297"/>
      <c r="T475" s="297"/>
      <c r="U475" s="297"/>
      <c r="V475" s="297"/>
      <c r="W475" s="297"/>
      <c r="X475" s="297"/>
      <c r="Y475" s="297"/>
      <c r="Z475" s="297"/>
    </row>
    <row r="476" spans="1:26" ht="15.75" customHeight="1">
      <c r="A476" s="297"/>
      <c r="B476" s="297"/>
      <c r="C476" s="297"/>
      <c r="D476" s="297"/>
      <c r="E476" s="297"/>
      <c r="F476" s="297"/>
      <c r="G476" s="297"/>
      <c r="H476" s="297"/>
      <c r="I476" s="297"/>
      <c r="J476" s="297"/>
      <c r="K476" s="297"/>
      <c r="L476" s="297"/>
      <c r="M476" s="297"/>
      <c r="N476" s="297"/>
      <c r="O476" s="297"/>
      <c r="P476" s="297"/>
      <c r="Q476" s="297"/>
      <c r="R476" s="297"/>
      <c r="S476" s="297"/>
      <c r="T476" s="297"/>
      <c r="U476" s="297"/>
      <c r="V476" s="297"/>
      <c r="W476" s="297"/>
      <c r="X476" s="297"/>
      <c r="Y476" s="297"/>
      <c r="Z476" s="297"/>
    </row>
    <row r="477" spans="1:26" ht="15.75" customHeight="1">
      <c r="A477" s="297"/>
      <c r="B477" s="297"/>
      <c r="C477" s="297"/>
      <c r="D477" s="297"/>
      <c r="E477" s="297"/>
      <c r="F477" s="297"/>
      <c r="G477" s="297"/>
      <c r="H477" s="297"/>
      <c r="I477" s="297"/>
      <c r="J477" s="297"/>
      <c r="K477" s="297"/>
      <c r="L477" s="297"/>
      <c r="M477" s="297"/>
      <c r="N477" s="297"/>
      <c r="O477" s="297"/>
      <c r="P477" s="297"/>
      <c r="Q477" s="297"/>
      <c r="R477" s="297"/>
      <c r="S477" s="297"/>
      <c r="T477" s="297"/>
      <c r="U477" s="297"/>
      <c r="V477" s="297"/>
      <c r="W477" s="297"/>
      <c r="X477" s="297"/>
      <c r="Y477" s="297"/>
      <c r="Z477" s="297"/>
    </row>
    <row r="478" spans="1:26" ht="15.75" customHeight="1">
      <c r="A478" s="297"/>
      <c r="B478" s="297"/>
      <c r="C478" s="297"/>
      <c r="D478" s="297"/>
      <c r="E478" s="297"/>
      <c r="F478" s="297"/>
      <c r="G478" s="297"/>
      <c r="H478" s="297"/>
      <c r="I478" s="297"/>
      <c r="J478" s="297"/>
      <c r="K478" s="297"/>
      <c r="L478" s="297"/>
      <c r="M478" s="297"/>
      <c r="N478" s="297"/>
      <c r="O478" s="297"/>
      <c r="P478" s="297"/>
      <c r="Q478" s="297"/>
      <c r="R478" s="297"/>
      <c r="S478" s="297"/>
      <c r="T478" s="297"/>
      <c r="U478" s="297"/>
      <c r="V478" s="297"/>
      <c r="W478" s="297"/>
      <c r="X478" s="297"/>
      <c r="Y478" s="297"/>
      <c r="Z478" s="297"/>
    </row>
    <row r="479" spans="1:26" ht="15.75" customHeight="1">
      <c r="A479" s="297"/>
      <c r="B479" s="297"/>
      <c r="C479" s="297"/>
      <c r="D479" s="297"/>
      <c r="E479" s="297"/>
      <c r="F479" s="297"/>
      <c r="G479" s="297"/>
      <c r="H479" s="297"/>
      <c r="I479" s="297"/>
      <c r="J479" s="297"/>
      <c r="K479" s="297"/>
      <c r="L479" s="297"/>
      <c r="M479" s="297"/>
      <c r="N479" s="297"/>
      <c r="O479" s="297"/>
      <c r="P479" s="297"/>
      <c r="Q479" s="297"/>
      <c r="R479" s="297"/>
      <c r="S479" s="297"/>
      <c r="T479" s="297"/>
      <c r="U479" s="297"/>
      <c r="V479" s="297"/>
      <c r="W479" s="297"/>
      <c r="X479" s="297"/>
      <c r="Y479" s="297"/>
      <c r="Z479" s="297"/>
    </row>
    <row r="480" spans="1:26" ht="15.75" customHeight="1">
      <c r="A480" s="297"/>
      <c r="B480" s="297"/>
      <c r="C480" s="297"/>
      <c r="D480" s="297"/>
      <c r="E480" s="297"/>
      <c r="F480" s="297"/>
      <c r="G480" s="297"/>
      <c r="H480" s="297"/>
      <c r="I480" s="297"/>
      <c r="J480" s="297"/>
      <c r="K480" s="297"/>
      <c r="L480" s="297"/>
      <c r="M480" s="297"/>
      <c r="N480" s="297"/>
      <c r="O480" s="297"/>
      <c r="P480" s="297"/>
      <c r="Q480" s="297"/>
      <c r="R480" s="297"/>
      <c r="S480" s="297"/>
      <c r="T480" s="297"/>
      <c r="U480" s="297"/>
      <c r="V480" s="297"/>
      <c r="W480" s="297"/>
      <c r="X480" s="297"/>
      <c r="Y480" s="297"/>
      <c r="Z480" s="297"/>
    </row>
    <row r="481" spans="1:26" ht="15.75" customHeight="1">
      <c r="A481" s="297"/>
      <c r="B481" s="297"/>
      <c r="C481" s="297"/>
      <c r="D481" s="297"/>
      <c r="E481" s="297"/>
      <c r="F481" s="297"/>
      <c r="G481" s="297"/>
      <c r="H481" s="297"/>
      <c r="I481" s="297"/>
      <c r="J481" s="297"/>
      <c r="K481" s="297"/>
      <c r="L481" s="297"/>
      <c r="M481" s="297"/>
      <c r="N481" s="297"/>
      <c r="O481" s="297"/>
      <c r="P481" s="297"/>
      <c r="Q481" s="297"/>
      <c r="R481" s="297"/>
      <c r="S481" s="297"/>
      <c r="T481" s="297"/>
      <c r="U481" s="297"/>
      <c r="V481" s="297"/>
      <c r="W481" s="297"/>
      <c r="X481" s="297"/>
      <c r="Y481" s="297"/>
      <c r="Z481" s="297"/>
    </row>
    <row r="482" spans="1:26" ht="15.75" customHeight="1">
      <c r="A482" s="297"/>
      <c r="B482" s="297"/>
      <c r="C482" s="297"/>
      <c r="D482" s="297"/>
      <c r="E482" s="297"/>
      <c r="F482" s="297"/>
      <c r="G482" s="297"/>
      <c r="H482" s="297"/>
      <c r="I482" s="297"/>
      <c r="J482" s="297"/>
      <c r="K482" s="297"/>
      <c r="L482" s="297"/>
      <c r="M482" s="297"/>
      <c r="N482" s="297"/>
      <c r="O482" s="297"/>
      <c r="P482" s="297"/>
      <c r="Q482" s="297"/>
      <c r="R482" s="297"/>
      <c r="S482" s="297"/>
      <c r="T482" s="297"/>
      <c r="U482" s="297"/>
      <c r="V482" s="297"/>
      <c r="W482" s="297"/>
      <c r="X482" s="297"/>
      <c r="Y482" s="297"/>
      <c r="Z482" s="297"/>
    </row>
    <row r="483" spans="1:26" ht="15.75" customHeight="1">
      <c r="A483" s="297"/>
      <c r="B483" s="297"/>
      <c r="C483" s="297"/>
      <c r="D483" s="297"/>
      <c r="E483" s="297"/>
      <c r="F483" s="297"/>
      <c r="G483" s="297"/>
      <c r="H483" s="297"/>
      <c r="I483" s="297"/>
      <c r="J483" s="297"/>
      <c r="K483" s="297"/>
      <c r="L483" s="297"/>
      <c r="M483" s="297"/>
      <c r="N483" s="297"/>
      <c r="O483" s="297"/>
      <c r="P483" s="297"/>
      <c r="Q483" s="297"/>
      <c r="R483" s="297"/>
      <c r="S483" s="297"/>
      <c r="T483" s="297"/>
      <c r="U483" s="297"/>
      <c r="V483" s="297"/>
      <c r="W483" s="297"/>
      <c r="X483" s="297"/>
      <c r="Y483" s="297"/>
      <c r="Z483" s="297"/>
    </row>
    <row r="484" spans="1:26" ht="15.75" customHeight="1">
      <c r="A484" s="297"/>
      <c r="B484" s="297"/>
      <c r="C484" s="297"/>
      <c r="D484" s="297"/>
      <c r="E484" s="297"/>
      <c r="F484" s="297"/>
      <c r="G484" s="297"/>
      <c r="H484" s="297"/>
      <c r="I484" s="297"/>
      <c r="J484" s="297"/>
      <c r="K484" s="297"/>
      <c r="L484" s="297"/>
      <c r="M484" s="297"/>
      <c r="N484" s="297"/>
      <c r="O484" s="297"/>
      <c r="P484" s="297"/>
      <c r="Q484" s="297"/>
      <c r="R484" s="297"/>
      <c r="S484" s="297"/>
      <c r="T484" s="297"/>
      <c r="U484" s="297"/>
      <c r="V484" s="297"/>
      <c r="W484" s="297"/>
      <c r="X484" s="297"/>
      <c r="Y484" s="297"/>
      <c r="Z484" s="297"/>
    </row>
    <row r="485" spans="1:26" ht="15.75" customHeight="1">
      <c r="A485" s="297"/>
      <c r="B485" s="297"/>
      <c r="C485" s="297"/>
      <c r="D485" s="297"/>
      <c r="E485" s="297"/>
      <c r="F485" s="297"/>
      <c r="G485" s="297"/>
      <c r="H485" s="297"/>
      <c r="I485" s="297"/>
      <c r="J485" s="297"/>
      <c r="K485" s="297"/>
      <c r="L485" s="297"/>
      <c r="M485" s="297"/>
      <c r="N485" s="297"/>
      <c r="O485" s="297"/>
      <c r="P485" s="297"/>
      <c r="Q485" s="297"/>
      <c r="R485" s="297"/>
      <c r="S485" s="297"/>
      <c r="T485" s="297"/>
      <c r="U485" s="297"/>
      <c r="V485" s="297"/>
      <c r="W485" s="297"/>
      <c r="X485" s="297"/>
      <c r="Y485" s="297"/>
      <c r="Z485" s="297"/>
    </row>
    <row r="486" spans="1:26" ht="15.75" customHeight="1">
      <c r="A486" s="297"/>
      <c r="B486" s="297"/>
      <c r="C486" s="297"/>
      <c r="D486" s="297"/>
      <c r="E486" s="297"/>
      <c r="F486" s="297"/>
      <c r="G486" s="297"/>
      <c r="H486" s="297"/>
      <c r="I486" s="297"/>
      <c r="J486" s="297"/>
      <c r="K486" s="297"/>
      <c r="L486" s="297"/>
      <c r="M486" s="297"/>
      <c r="N486" s="297"/>
      <c r="O486" s="297"/>
      <c r="P486" s="297"/>
      <c r="Q486" s="297"/>
      <c r="R486" s="297"/>
      <c r="S486" s="297"/>
      <c r="T486" s="297"/>
      <c r="U486" s="297"/>
      <c r="V486" s="297"/>
      <c r="W486" s="297"/>
      <c r="X486" s="297"/>
      <c r="Y486" s="297"/>
      <c r="Z486" s="297"/>
    </row>
    <row r="487" spans="1:26" ht="15.75" customHeight="1">
      <c r="A487" s="297"/>
      <c r="B487" s="297"/>
      <c r="C487" s="297"/>
      <c r="D487" s="297"/>
      <c r="E487" s="297"/>
      <c r="F487" s="297"/>
      <c r="G487" s="297"/>
      <c r="H487" s="297"/>
      <c r="I487" s="297"/>
      <c r="J487" s="297"/>
      <c r="K487" s="297"/>
      <c r="L487" s="297"/>
      <c r="M487" s="297"/>
      <c r="N487" s="297"/>
      <c r="O487" s="297"/>
      <c r="P487" s="297"/>
      <c r="Q487" s="297"/>
      <c r="R487" s="297"/>
      <c r="S487" s="297"/>
      <c r="T487" s="297"/>
      <c r="U487" s="297"/>
      <c r="V487" s="297"/>
      <c r="W487" s="297"/>
      <c r="X487" s="297"/>
      <c r="Y487" s="297"/>
      <c r="Z487" s="297"/>
    </row>
    <row r="488" spans="1:26" ht="15.75" customHeight="1">
      <c r="A488" s="297"/>
      <c r="B488" s="297"/>
      <c r="C488" s="297"/>
      <c r="D488" s="297"/>
      <c r="E488" s="297"/>
      <c r="F488" s="297"/>
      <c r="G488" s="297"/>
      <c r="H488" s="297"/>
      <c r="I488" s="297"/>
      <c r="J488" s="297"/>
      <c r="K488" s="297"/>
      <c r="L488" s="297"/>
      <c r="M488" s="297"/>
      <c r="N488" s="297"/>
      <c r="O488" s="297"/>
      <c r="P488" s="297"/>
      <c r="Q488" s="297"/>
      <c r="R488" s="297"/>
      <c r="S488" s="297"/>
      <c r="T488" s="297"/>
      <c r="U488" s="297"/>
      <c r="V488" s="297"/>
      <c r="W488" s="297"/>
      <c r="X488" s="297"/>
      <c r="Y488" s="297"/>
      <c r="Z488" s="297"/>
    </row>
    <row r="489" spans="1:26" ht="15.75" customHeight="1">
      <c r="A489" s="297"/>
      <c r="B489" s="297"/>
      <c r="C489" s="297"/>
      <c r="D489" s="297"/>
      <c r="E489" s="297"/>
      <c r="F489" s="297"/>
      <c r="G489" s="297"/>
      <c r="H489" s="297"/>
      <c r="I489" s="297"/>
      <c r="J489" s="297"/>
      <c r="K489" s="297"/>
      <c r="L489" s="297"/>
      <c r="M489" s="297"/>
      <c r="N489" s="297"/>
      <c r="O489" s="297"/>
      <c r="P489" s="297"/>
      <c r="Q489" s="297"/>
      <c r="R489" s="297"/>
      <c r="S489" s="297"/>
      <c r="T489" s="297"/>
      <c r="U489" s="297"/>
      <c r="V489" s="297"/>
      <c r="W489" s="297"/>
      <c r="X489" s="297"/>
      <c r="Y489" s="297"/>
      <c r="Z489" s="297"/>
    </row>
    <row r="490" spans="1:26" ht="15.75" customHeight="1">
      <c r="A490" s="297"/>
      <c r="B490" s="297"/>
      <c r="C490" s="297"/>
      <c r="D490" s="297"/>
      <c r="E490" s="297"/>
      <c r="F490" s="297"/>
      <c r="G490" s="297"/>
      <c r="H490" s="297"/>
      <c r="I490" s="297"/>
      <c r="J490" s="297"/>
      <c r="K490" s="297"/>
      <c r="L490" s="297"/>
      <c r="M490" s="297"/>
      <c r="N490" s="297"/>
      <c r="O490" s="297"/>
      <c r="P490" s="297"/>
      <c r="Q490" s="297"/>
      <c r="R490" s="297"/>
      <c r="S490" s="297"/>
      <c r="T490" s="297"/>
      <c r="U490" s="297"/>
      <c r="V490" s="297"/>
      <c r="W490" s="297"/>
      <c r="X490" s="297"/>
      <c r="Y490" s="297"/>
      <c r="Z490" s="297"/>
    </row>
    <row r="491" spans="1:26" ht="15.75" customHeight="1">
      <c r="A491" s="297"/>
      <c r="B491" s="297"/>
      <c r="C491" s="297"/>
      <c r="D491" s="297"/>
      <c r="E491" s="297"/>
      <c r="F491" s="297"/>
      <c r="G491" s="297"/>
      <c r="H491" s="297"/>
      <c r="I491" s="297"/>
      <c r="J491" s="297"/>
      <c r="K491" s="297"/>
      <c r="L491" s="297"/>
      <c r="M491" s="297"/>
      <c r="N491" s="297"/>
      <c r="O491" s="297"/>
      <c r="P491" s="297"/>
      <c r="Q491" s="297"/>
      <c r="R491" s="297"/>
      <c r="S491" s="297"/>
      <c r="T491" s="297"/>
      <c r="U491" s="297"/>
      <c r="V491" s="297"/>
      <c r="W491" s="297"/>
      <c r="X491" s="297"/>
      <c r="Y491" s="297"/>
      <c r="Z491" s="297"/>
    </row>
    <row r="492" spans="1:26" ht="15.75" customHeight="1">
      <c r="A492" s="297"/>
      <c r="B492" s="297"/>
      <c r="C492" s="297"/>
      <c r="D492" s="297"/>
      <c r="E492" s="297"/>
      <c r="F492" s="297"/>
      <c r="G492" s="297"/>
      <c r="H492" s="297"/>
      <c r="I492" s="297"/>
      <c r="J492" s="297"/>
      <c r="K492" s="297"/>
      <c r="L492" s="297"/>
      <c r="M492" s="297"/>
      <c r="N492" s="297"/>
      <c r="O492" s="297"/>
      <c r="P492" s="297"/>
      <c r="Q492" s="297"/>
      <c r="R492" s="297"/>
      <c r="S492" s="297"/>
      <c r="T492" s="297"/>
      <c r="U492" s="297"/>
      <c r="V492" s="297"/>
      <c r="W492" s="297"/>
      <c r="X492" s="297"/>
      <c r="Y492" s="297"/>
      <c r="Z492" s="297"/>
    </row>
    <row r="493" spans="1:26" ht="15.75" customHeight="1">
      <c r="A493" s="297"/>
      <c r="B493" s="297"/>
      <c r="C493" s="297"/>
      <c r="D493" s="297"/>
      <c r="E493" s="297"/>
      <c r="F493" s="297"/>
      <c r="G493" s="297"/>
      <c r="H493" s="297"/>
      <c r="I493" s="297"/>
      <c r="J493" s="297"/>
      <c r="K493" s="297"/>
      <c r="L493" s="297"/>
      <c r="M493" s="297"/>
      <c r="N493" s="297"/>
      <c r="O493" s="297"/>
      <c r="P493" s="297"/>
      <c r="Q493" s="297"/>
      <c r="R493" s="297"/>
      <c r="S493" s="297"/>
      <c r="T493" s="297"/>
      <c r="U493" s="297"/>
      <c r="V493" s="297"/>
      <c r="W493" s="297"/>
      <c r="X493" s="297"/>
      <c r="Y493" s="297"/>
      <c r="Z493" s="297"/>
    </row>
    <row r="494" spans="1:26" ht="15.75" customHeight="1">
      <c r="A494" s="297"/>
      <c r="B494" s="297"/>
      <c r="C494" s="297"/>
      <c r="D494" s="297"/>
      <c r="E494" s="297"/>
      <c r="F494" s="297"/>
      <c r="G494" s="297"/>
      <c r="H494" s="297"/>
      <c r="I494" s="297"/>
      <c r="J494" s="297"/>
      <c r="K494" s="297"/>
      <c r="L494" s="297"/>
      <c r="M494" s="297"/>
      <c r="N494" s="297"/>
      <c r="O494" s="297"/>
      <c r="P494" s="297"/>
      <c r="Q494" s="297"/>
      <c r="R494" s="297"/>
      <c r="S494" s="297"/>
      <c r="T494" s="297"/>
      <c r="U494" s="297"/>
      <c r="V494" s="297"/>
      <c r="W494" s="297"/>
      <c r="X494" s="297"/>
      <c r="Y494" s="297"/>
      <c r="Z494" s="297"/>
    </row>
    <row r="495" spans="1:26" ht="15.75" customHeight="1">
      <c r="A495" s="297"/>
      <c r="B495" s="297"/>
      <c r="C495" s="297"/>
      <c r="D495" s="297"/>
      <c r="E495" s="297"/>
      <c r="F495" s="297"/>
      <c r="G495" s="297"/>
      <c r="H495" s="297"/>
      <c r="I495" s="297"/>
      <c r="J495" s="297"/>
      <c r="K495" s="297"/>
      <c r="L495" s="297"/>
      <c r="M495" s="297"/>
      <c r="N495" s="297"/>
      <c r="O495" s="297"/>
      <c r="P495" s="297"/>
      <c r="Q495" s="297"/>
      <c r="R495" s="297"/>
      <c r="S495" s="297"/>
      <c r="T495" s="297"/>
      <c r="U495" s="297"/>
      <c r="V495" s="297"/>
      <c r="W495" s="297"/>
      <c r="X495" s="297"/>
      <c r="Y495" s="297"/>
      <c r="Z495" s="297"/>
    </row>
    <row r="496" spans="1:26" ht="15.75" customHeight="1">
      <c r="A496" s="297"/>
      <c r="B496" s="297"/>
      <c r="C496" s="297"/>
      <c r="D496" s="297"/>
      <c r="E496" s="297"/>
      <c r="F496" s="297"/>
      <c r="G496" s="297"/>
      <c r="H496" s="297"/>
      <c r="I496" s="297"/>
      <c r="J496" s="297"/>
      <c r="K496" s="297"/>
      <c r="L496" s="297"/>
      <c r="M496" s="297"/>
      <c r="N496" s="297"/>
      <c r="O496" s="297"/>
      <c r="P496" s="297"/>
      <c r="Q496" s="297"/>
      <c r="R496" s="297"/>
      <c r="S496" s="297"/>
      <c r="T496" s="297"/>
      <c r="U496" s="297"/>
      <c r="V496" s="297"/>
      <c r="W496" s="297"/>
      <c r="X496" s="297"/>
      <c r="Y496" s="297"/>
      <c r="Z496" s="297"/>
    </row>
    <row r="497" spans="1:26" ht="15.75" customHeight="1">
      <c r="A497" s="297"/>
      <c r="B497" s="297"/>
      <c r="C497" s="297"/>
      <c r="D497" s="297"/>
      <c r="E497" s="297"/>
      <c r="F497" s="297"/>
      <c r="G497" s="297"/>
      <c r="H497" s="297"/>
      <c r="I497" s="297"/>
      <c r="J497" s="297"/>
      <c r="K497" s="297"/>
      <c r="L497" s="297"/>
      <c r="M497" s="297"/>
      <c r="N497" s="297"/>
      <c r="O497" s="297"/>
      <c r="P497" s="297"/>
      <c r="Q497" s="297"/>
      <c r="R497" s="297"/>
      <c r="S497" s="297"/>
      <c r="T497" s="297"/>
      <c r="U497" s="297"/>
      <c r="V497" s="297"/>
      <c r="W497" s="297"/>
      <c r="X497" s="297"/>
      <c r="Y497" s="297"/>
      <c r="Z497" s="297"/>
    </row>
    <row r="498" spans="1:26" ht="15.75" customHeight="1">
      <c r="A498" s="297"/>
      <c r="B498" s="297"/>
      <c r="C498" s="297"/>
      <c r="D498" s="297"/>
      <c r="E498" s="297"/>
      <c r="F498" s="297"/>
      <c r="G498" s="297"/>
      <c r="H498" s="297"/>
      <c r="I498" s="297"/>
      <c r="J498" s="297"/>
      <c r="K498" s="297"/>
      <c r="L498" s="297"/>
      <c r="M498" s="297"/>
      <c r="N498" s="297"/>
      <c r="O498" s="297"/>
      <c r="P498" s="297"/>
      <c r="Q498" s="297"/>
      <c r="R498" s="297"/>
      <c r="S498" s="297"/>
      <c r="T498" s="297"/>
      <c r="U498" s="297"/>
      <c r="V498" s="297"/>
      <c r="W498" s="297"/>
      <c r="X498" s="297"/>
      <c r="Y498" s="297"/>
      <c r="Z498" s="297"/>
    </row>
    <row r="499" spans="1:26" ht="15.75" customHeight="1">
      <c r="A499" s="297"/>
      <c r="B499" s="297"/>
      <c r="C499" s="297"/>
      <c r="D499" s="297"/>
      <c r="E499" s="297"/>
      <c r="F499" s="297"/>
      <c r="G499" s="297"/>
      <c r="H499" s="297"/>
      <c r="I499" s="297"/>
      <c r="J499" s="297"/>
      <c r="K499" s="297"/>
      <c r="L499" s="297"/>
      <c r="M499" s="297"/>
      <c r="N499" s="297"/>
      <c r="O499" s="297"/>
      <c r="P499" s="297"/>
      <c r="Q499" s="297"/>
      <c r="R499" s="297"/>
      <c r="S499" s="297"/>
      <c r="T499" s="297"/>
      <c r="U499" s="297"/>
      <c r="V499" s="297"/>
      <c r="W499" s="297"/>
      <c r="X499" s="297"/>
      <c r="Y499" s="297"/>
      <c r="Z499" s="297"/>
    </row>
    <row r="500" spans="1:26" ht="15.75" customHeight="1">
      <c r="A500" s="297"/>
      <c r="B500" s="297"/>
      <c r="C500" s="297"/>
      <c r="D500" s="297"/>
      <c r="E500" s="297"/>
      <c r="F500" s="297"/>
      <c r="G500" s="297"/>
      <c r="H500" s="297"/>
      <c r="I500" s="297"/>
      <c r="J500" s="297"/>
      <c r="K500" s="297"/>
      <c r="L500" s="297"/>
      <c r="M500" s="297"/>
      <c r="N500" s="297"/>
      <c r="O500" s="297"/>
      <c r="P500" s="297"/>
      <c r="Q500" s="297"/>
      <c r="R500" s="297"/>
      <c r="S500" s="297"/>
      <c r="T500" s="297"/>
      <c r="U500" s="297"/>
      <c r="V500" s="297"/>
      <c r="W500" s="297"/>
      <c r="X500" s="297"/>
      <c r="Y500" s="297"/>
      <c r="Z500" s="297"/>
    </row>
    <row r="501" spans="1:26" ht="15.75" customHeight="1">
      <c r="A501" s="297"/>
      <c r="B501" s="297"/>
      <c r="C501" s="297"/>
      <c r="D501" s="297"/>
      <c r="E501" s="297"/>
      <c r="F501" s="297"/>
      <c r="G501" s="297"/>
      <c r="H501" s="297"/>
      <c r="I501" s="297"/>
      <c r="J501" s="297"/>
      <c r="K501" s="297"/>
      <c r="L501" s="297"/>
      <c r="M501" s="297"/>
      <c r="N501" s="297"/>
      <c r="O501" s="297"/>
      <c r="P501" s="297"/>
      <c r="Q501" s="297"/>
      <c r="R501" s="297"/>
      <c r="S501" s="297"/>
      <c r="T501" s="297"/>
      <c r="U501" s="297"/>
      <c r="V501" s="297"/>
      <c r="W501" s="297"/>
      <c r="X501" s="297"/>
      <c r="Y501" s="297"/>
      <c r="Z501" s="297"/>
    </row>
    <row r="502" spans="1:26" ht="15.75" customHeight="1">
      <c r="A502" s="297"/>
      <c r="B502" s="297"/>
      <c r="C502" s="297"/>
      <c r="D502" s="297"/>
      <c r="E502" s="297"/>
      <c r="F502" s="297"/>
      <c r="G502" s="297"/>
      <c r="H502" s="297"/>
      <c r="I502" s="297"/>
      <c r="J502" s="297"/>
      <c r="K502" s="297"/>
      <c r="L502" s="297"/>
      <c r="M502" s="297"/>
      <c r="N502" s="297"/>
      <c r="O502" s="297"/>
      <c r="P502" s="297"/>
      <c r="Q502" s="297"/>
      <c r="R502" s="297"/>
      <c r="S502" s="297"/>
      <c r="T502" s="297"/>
      <c r="U502" s="297"/>
      <c r="V502" s="297"/>
      <c r="W502" s="297"/>
      <c r="X502" s="297"/>
      <c r="Y502" s="297"/>
      <c r="Z502" s="297"/>
    </row>
    <row r="503" spans="1:26" ht="15.75" customHeight="1">
      <c r="A503" s="297"/>
      <c r="B503" s="297"/>
      <c r="C503" s="297"/>
      <c r="D503" s="297"/>
      <c r="E503" s="297"/>
      <c r="F503" s="297"/>
      <c r="G503" s="297"/>
      <c r="H503" s="297"/>
      <c r="I503" s="297"/>
      <c r="J503" s="297"/>
      <c r="K503" s="297"/>
      <c r="L503" s="297"/>
      <c r="M503" s="297"/>
      <c r="N503" s="297"/>
      <c r="O503" s="297"/>
      <c r="P503" s="297"/>
      <c r="Q503" s="297"/>
      <c r="R503" s="297"/>
      <c r="S503" s="297"/>
      <c r="T503" s="297"/>
      <c r="U503" s="297"/>
      <c r="V503" s="297"/>
      <c r="W503" s="297"/>
      <c r="X503" s="297"/>
      <c r="Y503" s="297"/>
      <c r="Z503" s="297"/>
    </row>
    <row r="504" spans="1:26" ht="15.75" customHeight="1">
      <c r="A504" s="297"/>
      <c r="B504" s="297"/>
      <c r="C504" s="297"/>
      <c r="D504" s="297"/>
      <c r="E504" s="297"/>
      <c r="F504" s="297"/>
      <c r="G504" s="297"/>
      <c r="H504" s="297"/>
      <c r="I504" s="297"/>
      <c r="J504" s="297"/>
      <c r="K504" s="297"/>
      <c r="L504" s="297"/>
      <c r="M504" s="297"/>
      <c r="N504" s="297"/>
      <c r="O504" s="297"/>
      <c r="P504" s="297"/>
      <c r="Q504" s="297"/>
      <c r="R504" s="297"/>
      <c r="S504" s="297"/>
      <c r="T504" s="297"/>
      <c r="U504" s="297"/>
      <c r="V504" s="297"/>
      <c r="W504" s="297"/>
      <c r="X504" s="297"/>
      <c r="Y504" s="297"/>
      <c r="Z504" s="297"/>
    </row>
    <row r="505" spans="1:26" ht="15.75" customHeight="1">
      <c r="A505" s="297"/>
      <c r="B505" s="297"/>
      <c r="C505" s="297"/>
      <c r="D505" s="297"/>
      <c r="E505" s="297"/>
      <c r="F505" s="297"/>
      <c r="G505" s="297"/>
      <c r="H505" s="297"/>
      <c r="I505" s="297"/>
      <c r="J505" s="297"/>
      <c r="K505" s="297"/>
      <c r="L505" s="297"/>
      <c r="M505" s="297"/>
      <c r="N505" s="297"/>
      <c r="O505" s="297"/>
      <c r="P505" s="297"/>
      <c r="Q505" s="297"/>
      <c r="R505" s="297"/>
      <c r="S505" s="297"/>
      <c r="T505" s="297"/>
      <c r="U505" s="297"/>
      <c r="V505" s="297"/>
      <c r="W505" s="297"/>
      <c r="X505" s="297"/>
      <c r="Y505" s="297"/>
      <c r="Z505" s="297"/>
    </row>
    <row r="506" spans="1:26" ht="15.75" customHeight="1">
      <c r="A506" s="297"/>
      <c r="B506" s="297"/>
      <c r="C506" s="297"/>
      <c r="D506" s="297"/>
      <c r="E506" s="297"/>
      <c r="F506" s="297"/>
      <c r="G506" s="297"/>
      <c r="H506" s="297"/>
      <c r="I506" s="297"/>
      <c r="J506" s="297"/>
      <c r="K506" s="297"/>
      <c r="L506" s="297"/>
      <c r="M506" s="297"/>
      <c r="N506" s="297"/>
      <c r="O506" s="297"/>
      <c r="P506" s="297"/>
      <c r="Q506" s="297"/>
      <c r="R506" s="297"/>
      <c r="S506" s="297"/>
      <c r="T506" s="297"/>
      <c r="U506" s="297"/>
      <c r="V506" s="297"/>
      <c r="W506" s="297"/>
      <c r="X506" s="297"/>
      <c r="Y506" s="297"/>
      <c r="Z506" s="297"/>
    </row>
    <row r="507" spans="1:26" ht="15.75" customHeight="1">
      <c r="A507" s="297"/>
      <c r="B507" s="297"/>
      <c r="C507" s="297"/>
      <c r="D507" s="297"/>
      <c r="E507" s="297"/>
      <c r="F507" s="297"/>
      <c r="G507" s="297"/>
      <c r="H507" s="297"/>
      <c r="I507" s="297"/>
      <c r="J507" s="297"/>
      <c r="K507" s="297"/>
      <c r="L507" s="297"/>
      <c r="M507" s="297"/>
      <c r="N507" s="297"/>
      <c r="O507" s="297"/>
      <c r="P507" s="297"/>
      <c r="Q507" s="297"/>
      <c r="R507" s="297"/>
      <c r="S507" s="297"/>
      <c r="T507" s="297"/>
      <c r="U507" s="297"/>
      <c r="V507" s="297"/>
      <c r="W507" s="297"/>
      <c r="X507" s="297"/>
      <c r="Y507" s="297"/>
      <c r="Z507" s="297"/>
    </row>
    <row r="508" spans="1:26" ht="15.75" customHeight="1">
      <c r="A508" s="297"/>
      <c r="B508" s="297"/>
      <c r="C508" s="297"/>
      <c r="D508" s="297"/>
      <c r="E508" s="297"/>
      <c r="F508" s="297"/>
      <c r="G508" s="297"/>
      <c r="H508" s="297"/>
      <c r="I508" s="297"/>
      <c r="J508" s="297"/>
      <c r="K508" s="297"/>
      <c r="L508" s="297"/>
      <c r="M508" s="297"/>
      <c r="N508" s="297"/>
      <c r="O508" s="297"/>
      <c r="P508" s="297"/>
      <c r="Q508" s="297"/>
      <c r="R508" s="297"/>
      <c r="S508" s="297"/>
      <c r="T508" s="297"/>
      <c r="U508" s="297"/>
      <c r="V508" s="297"/>
      <c r="W508" s="297"/>
      <c r="X508" s="297"/>
      <c r="Y508" s="297"/>
      <c r="Z508" s="297"/>
    </row>
    <row r="509" spans="1:26" ht="15.75" customHeight="1">
      <c r="A509" s="297"/>
      <c r="B509" s="297"/>
      <c r="C509" s="297"/>
      <c r="D509" s="297"/>
      <c r="E509" s="297"/>
      <c r="F509" s="297"/>
      <c r="G509" s="297"/>
      <c r="H509" s="297"/>
      <c r="I509" s="297"/>
      <c r="J509" s="297"/>
      <c r="K509" s="297"/>
      <c r="L509" s="297"/>
      <c r="M509" s="297"/>
      <c r="N509" s="297"/>
      <c r="O509" s="297"/>
      <c r="P509" s="297"/>
      <c r="Q509" s="297"/>
      <c r="R509" s="297"/>
      <c r="S509" s="297"/>
      <c r="T509" s="297"/>
      <c r="U509" s="297"/>
      <c r="V509" s="297"/>
      <c r="W509" s="297"/>
      <c r="X509" s="297"/>
      <c r="Y509" s="297"/>
      <c r="Z509" s="297"/>
    </row>
    <row r="510" spans="1:26" ht="15.75" customHeight="1">
      <c r="A510" s="297"/>
      <c r="B510" s="297"/>
      <c r="C510" s="297"/>
      <c r="D510" s="297"/>
      <c r="E510" s="297"/>
      <c r="F510" s="297"/>
      <c r="G510" s="297"/>
      <c r="H510" s="297"/>
      <c r="I510" s="297"/>
      <c r="J510" s="297"/>
      <c r="K510" s="297"/>
      <c r="L510" s="297"/>
      <c r="M510" s="297"/>
      <c r="N510" s="297"/>
      <c r="O510" s="297"/>
      <c r="P510" s="297"/>
      <c r="Q510" s="297"/>
      <c r="R510" s="297"/>
      <c r="S510" s="297"/>
      <c r="T510" s="297"/>
      <c r="U510" s="297"/>
      <c r="V510" s="297"/>
      <c r="W510" s="297"/>
      <c r="X510" s="297"/>
      <c r="Y510" s="297"/>
      <c r="Z510" s="297"/>
    </row>
    <row r="511" spans="1:26" ht="15.75" customHeight="1">
      <c r="A511" s="297"/>
      <c r="B511" s="297"/>
      <c r="C511" s="297"/>
      <c r="D511" s="297"/>
      <c r="E511" s="297"/>
      <c r="F511" s="297"/>
      <c r="G511" s="297"/>
      <c r="H511" s="297"/>
      <c r="I511" s="297"/>
      <c r="J511" s="297"/>
      <c r="K511" s="297"/>
      <c r="L511" s="297"/>
      <c r="M511" s="297"/>
      <c r="N511" s="297"/>
      <c r="O511" s="297"/>
      <c r="P511" s="297"/>
      <c r="Q511" s="297"/>
      <c r="R511" s="297"/>
      <c r="S511" s="297"/>
      <c r="T511" s="297"/>
      <c r="U511" s="297"/>
      <c r="V511" s="297"/>
      <c r="W511" s="297"/>
      <c r="X511" s="297"/>
      <c r="Y511" s="297"/>
      <c r="Z511" s="297"/>
    </row>
    <row r="512" spans="1:26" ht="15.75" customHeight="1">
      <c r="A512" s="297"/>
      <c r="B512" s="297"/>
      <c r="C512" s="297"/>
      <c r="D512" s="297"/>
      <c r="E512" s="297"/>
      <c r="F512" s="297"/>
      <c r="G512" s="297"/>
      <c r="H512" s="297"/>
      <c r="I512" s="297"/>
      <c r="J512" s="297"/>
      <c r="K512" s="297"/>
      <c r="L512" s="297"/>
      <c r="M512" s="297"/>
      <c r="N512" s="297"/>
      <c r="O512" s="297"/>
      <c r="P512" s="297"/>
      <c r="Q512" s="297"/>
      <c r="R512" s="297"/>
      <c r="S512" s="297"/>
      <c r="T512" s="297"/>
      <c r="U512" s="297"/>
      <c r="V512" s="297"/>
      <c r="W512" s="297"/>
      <c r="X512" s="297"/>
      <c r="Y512" s="297"/>
      <c r="Z512" s="297"/>
    </row>
    <row r="513" spans="1:26" ht="15.75" customHeight="1">
      <c r="A513" s="297"/>
      <c r="B513" s="297"/>
      <c r="C513" s="297"/>
      <c r="D513" s="297"/>
      <c r="E513" s="297"/>
      <c r="F513" s="297"/>
      <c r="G513" s="297"/>
      <c r="H513" s="297"/>
      <c r="I513" s="297"/>
      <c r="J513" s="297"/>
      <c r="K513" s="297"/>
      <c r="L513" s="297"/>
      <c r="M513" s="297"/>
      <c r="N513" s="297"/>
      <c r="O513" s="297"/>
      <c r="P513" s="297"/>
      <c r="Q513" s="297"/>
      <c r="R513" s="297"/>
      <c r="S513" s="297"/>
      <c r="T513" s="297"/>
      <c r="U513" s="297"/>
      <c r="V513" s="297"/>
      <c r="W513" s="297"/>
      <c r="X513" s="297"/>
      <c r="Y513" s="297"/>
      <c r="Z513" s="297"/>
    </row>
    <row r="514" spans="1:26" ht="15.75" customHeight="1">
      <c r="A514" s="297"/>
      <c r="B514" s="297"/>
      <c r="C514" s="297"/>
      <c r="D514" s="297"/>
      <c r="E514" s="297"/>
      <c r="F514" s="297"/>
      <c r="G514" s="297"/>
      <c r="H514" s="297"/>
      <c r="I514" s="297"/>
      <c r="J514" s="297"/>
      <c r="K514" s="297"/>
      <c r="L514" s="297"/>
      <c r="M514" s="297"/>
      <c r="N514" s="297"/>
      <c r="O514" s="297"/>
      <c r="P514" s="297"/>
      <c r="Q514" s="297"/>
      <c r="R514" s="297"/>
      <c r="S514" s="297"/>
      <c r="T514" s="297"/>
      <c r="U514" s="297"/>
      <c r="V514" s="297"/>
      <c r="W514" s="297"/>
      <c r="X514" s="297"/>
      <c r="Y514" s="297"/>
      <c r="Z514" s="297"/>
    </row>
    <row r="515" spans="1:26" ht="15.75" customHeight="1">
      <c r="A515" s="297"/>
      <c r="B515" s="297"/>
      <c r="C515" s="297"/>
      <c r="D515" s="297"/>
      <c r="E515" s="297"/>
      <c r="F515" s="297"/>
      <c r="G515" s="297"/>
      <c r="H515" s="297"/>
      <c r="I515" s="297"/>
      <c r="J515" s="297"/>
      <c r="K515" s="297"/>
      <c r="L515" s="297"/>
      <c r="M515" s="297"/>
      <c r="N515" s="297"/>
      <c r="O515" s="297"/>
      <c r="P515" s="297"/>
      <c r="Q515" s="297"/>
      <c r="R515" s="297"/>
      <c r="S515" s="297"/>
      <c r="T515" s="297"/>
      <c r="U515" s="297"/>
      <c r="V515" s="297"/>
      <c r="W515" s="297"/>
      <c r="X515" s="297"/>
      <c r="Y515" s="297"/>
      <c r="Z515" s="297"/>
    </row>
    <row r="516" spans="1:26" ht="15.75" customHeight="1">
      <c r="A516" s="297"/>
      <c r="B516" s="297"/>
      <c r="C516" s="297"/>
      <c r="D516" s="297"/>
      <c r="E516" s="297"/>
      <c r="F516" s="297"/>
      <c r="G516" s="297"/>
      <c r="H516" s="297"/>
      <c r="I516" s="297"/>
      <c r="J516" s="297"/>
      <c r="K516" s="297"/>
      <c r="L516" s="297"/>
      <c r="M516" s="297"/>
      <c r="N516" s="297"/>
      <c r="O516" s="297"/>
      <c r="P516" s="297"/>
      <c r="Q516" s="297"/>
      <c r="R516" s="297"/>
      <c r="S516" s="297"/>
      <c r="T516" s="297"/>
      <c r="U516" s="297"/>
      <c r="V516" s="297"/>
      <c r="W516" s="297"/>
      <c r="X516" s="297"/>
      <c r="Y516" s="297"/>
      <c r="Z516" s="297"/>
    </row>
    <row r="517" spans="1:26" ht="15.75" customHeight="1">
      <c r="A517" s="297"/>
      <c r="B517" s="297"/>
      <c r="C517" s="297"/>
      <c r="D517" s="297"/>
      <c r="E517" s="297"/>
      <c r="F517" s="297"/>
      <c r="G517" s="297"/>
      <c r="H517" s="297"/>
      <c r="I517" s="297"/>
      <c r="J517" s="297"/>
      <c r="K517" s="297"/>
      <c r="L517" s="297"/>
      <c r="M517" s="297"/>
      <c r="N517" s="297"/>
      <c r="O517" s="297"/>
      <c r="P517" s="297"/>
      <c r="Q517" s="297"/>
      <c r="R517" s="297"/>
      <c r="S517" s="297"/>
      <c r="T517" s="297"/>
      <c r="U517" s="297"/>
      <c r="V517" s="297"/>
      <c r="W517" s="297"/>
      <c r="X517" s="297"/>
      <c r="Y517" s="297"/>
      <c r="Z517" s="297"/>
    </row>
    <row r="518" spans="1:26" ht="15.75" customHeight="1">
      <c r="A518" s="297"/>
      <c r="B518" s="297"/>
      <c r="C518" s="297"/>
      <c r="D518" s="297"/>
      <c r="E518" s="297"/>
      <c r="F518" s="297"/>
      <c r="G518" s="297"/>
      <c r="H518" s="297"/>
      <c r="I518" s="297"/>
      <c r="J518" s="297"/>
      <c r="K518" s="297"/>
      <c r="L518" s="297"/>
      <c r="M518" s="297"/>
      <c r="N518" s="297"/>
      <c r="O518" s="297"/>
      <c r="P518" s="297"/>
      <c r="Q518" s="297"/>
      <c r="R518" s="297"/>
      <c r="S518" s="297"/>
      <c r="T518" s="297"/>
      <c r="U518" s="297"/>
      <c r="V518" s="297"/>
      <c r="W518" s="297"/>
      <c r="X518" s="297"/>
      <c r="Y518" s="297"/>
      <c r="Z518" s="297"/>
    </row>
    <row r="519" spans="1:26" ht="15.75" customHeight="1">
      <c r="A519" s="297"/>
      <c r="B519" s="297"/>
      <c r="C519" s="297"/>
      <c r="D519" s="297"/>
      <c r="E519" s="297"/>
      <c r="F519" s="297"/>
      <c r="G519" s="297"/>
      <c r="H519" s="297"/>
      <c r="I519" s="297"/>
      <c r="J519" s="297"/>
      <c r="K519" s="297"/>
      <c r="L519" s="297"/>
      <c r="M519" s="297"/>
      <c r="N519" s="297"/>
      <c r="O519" s="297"/>
      <c r="P519" s="297"/>
      <c r="Q519" s="297"/>
      <c r="R519" s="297"/>
      <c r="S519" s="297"/>
      <c r="T519" s="297"/>
      <c r="U519" s="297"/>
      <c r="V519" s="297"/>
      <c r="W519" s="297"/>
      <c r="X519" s="297"/>
      <c r="Y519" s="297"/>
      <c r="Z519" s="297"/>
    </row>
    <row r="520" spans="1:26" ht="15.75" customHeight="1">
      <c r="A520" s="297"/>
      <c r="B520" s="297"/>
      <c r="C520" s="297"/>
      <c r="D520" s="297"/>
      <c r="E520" s="297"/>
      <c r="F520" s="297"/>
      <c r="G520" s="297"/>
      <c r="H520" s="297"/>
      <c r="I520" s="297"/>
      <c r="J520" s="297"/>
      <c r="K520" s="297"/>
      <c r="L520" s="297"/>
      <c r="M520" s="297"/>
      <c r="N520" s="297"/>
      <c r="O520" s="297"/>
      <c r="P520" s="297"/>
      <c r="Q520" s="297"/>
      <c r="R520" s="297"/>
      <c r="S520" s="297"/>
      <c r="T520" s="297"/>
      <c r="U520" s="297"/>
      <c r="V520" s="297"/>
      <c r="W520" s="297"/>
      <c r="X520" s="297"/>
      <c r="Y520" s="297"/>
      <c r="Z520" s="297"/>
    </row>
    <row r="521" spans="1:26" ht="15.75" customHeight="1">
      <c r="A521" s="297"/>
      <c r="B521" s="297"/>
      <c r="C521" s="297"/>
      <c r="D521" s="297"/>
      <c r="E521" s="297"/>
      <c r="F521" s="297"/>
      <c r="G521" s="297"/>
      <c r="H521" s="297"/>
      <c r="I521" s="297"/>
      <c r="J521" s="297"/>
      <c r="K521" s="297"/>
      <c r="L521" s="297"/>
      <c r="M521" s="297"/>
      <c r="N521" s="297"/>
      <c r="O521" s="297"/>
      <c r="P521" s="297"/>
      <c r="Q521" s="297"/>
      <c r="R521" s="297"/>
      <c r="S521" s="297"/>
      <c r="T521" s="297"/>
      <c r="U521" s="297"/>
      <c r="V521" s="297"/>
      <c r="W521" s="297"/>
      <c r="X521" s="297"/>
      <c r="Y521" s="297"/>
      <c r="Z521" s="297"/>
    </row>
    <row r="522" spans="1:26" ht="15.75" customHeight="1">
      <c r="A522" s="297"/>
      <c r="B522" s="297"/>
      <c r="C522" s="297"/>
      <c r="D522" s="297"/>
      <c r="E522" s="297"/>
      <c r="F522" s="297"/>
      <c r="G522" s="297"/>
      <c r="H522" s="297"/>
      <c r="I522" s="297"/>
      <c r="J522" s="297"/>
      <c r="K522" s="297"/>
      <c r="L522" s="297"/>
      <c r="M522" s="297"/>
      <c r="N522" s="297"/>
      <c r="O522" s="297"/>
      <c r="P522" s="297"/>
      <c r="Q522" s="297"/>
      <c r="R522" s="297"/>
      <c r="S522" s="297"/>
      <c r="T522" s="297"/>
      <c r="U522" s="297"/>
      <c r="V522" s="297"/>
      <c r="W522" s="297"/>
      <c r="X522" s="297"/>
      <c r="Y522" s="297"/>
      <c r="Z522" s="297"/>
    </row>
    <row r="523" spans="1:26" ht="15.75" customHeight="1">
      <c r="A523" s="297"/>
      <c r="B523" s="297"/>
      <c r="C523" s="297"/>
      <c r="D523" s="297"/>
      <c r="E523" s="297"/>
      <c r="F523" s="297"/>
      <c r="G523" s="297"/>
      <c r="H523" s="297"/>
      <c r="I523" s="297"/>
      <c r="J523" s="297"/>
      <c r="K523" s="297"/>
      <c r="L523" s="297"/>
      <c r="M523" s="297"/>
      <c r="N523" s="297"/>
      <c r="O523" s="297"/>
      <c r="P523" s="297"/>
      <c r="Q523" s="297"/>
      <c r="R523" s="297"/>
      <c r="S523" s="297"/>
      <c r="T523" s="297"/>
      <c r="U523" s="297"/>
      <c r="V523" s="297"/>
      <c r="W523" s="297"/>
      <c r="X523" s="297"/>
      <c r="Y523" s="297"/>
      <c r="Z523" s="297"/>
    </row>
    <row r="524" spans="1:26" ht="15.75" customHeight="1">
      <c r="A524" s="297"/>
      <c r="B524" s="297"/>
      <c r="C524" s="297"/>
      <c r="D524" s="297"/>
      <c r="E524" s="297"/>
      <c r="F524" s="297"/>
      <c r="G524" s="297"/>
      <c r="H524" s="297"/>
      <c r="I524" s="297"/>
      <c r="J524" s="297"/>
      <c r="K524" s="297"/>
      <c r="L524" s="297"/>
      <c r="M524" s="297"/>
      <c r="N524" s="297"/>
      <c r="O524" s="297"/>
      <c r="P524" s="297"/>
      <c r="Q524" s="297"/>
      <c r="R524" s="297"/>
      <c r="S524" s="297"/>
      <c r="T524" s="297"/>
      <c r="U524" s="297"/>
      <c r="V524" s="297"/>
      <c r="W524" s="297"/>
      <c r="X524" s="297"/>
      <c r="Y524" s="297"/>
      <c r="Z524" s="297"/>
    </row>
    <row r="525" spans="1:26" ht="15.75" customHeight="1">
      <c r="A525" s="297"/>
      <c r="B525" s="297"/>
      <c r="C525" s="297"/>
      <c r="D525" s="297"/>
      <c r="E525" s="297"/>
      <c r="F525" s="297"/>
      <c r="G525" s="297"/>
      <c r="H525" s="297"/>
      <c r="I525" s="297"/>
      <c r="J525" s="297"/>
      <c r="K525" s="297"/>
      <c r="L525" s="297"/>
      <c r="M525" s="297"/>
      <c r="N525" s="297"/>
      <c r="O525" s="297"/>
      <c r="P525" s="297"/>
      <c r="Q525" s="297"/>
      <c r="R525" s="297"/>
      <c r="S525" s="297"/>
      <c r="T525" s="297"/>
      <c r="U525" s="297"/>
      <c r="V525" s="297"/>
      <c r="W525" s="297"/>
      <c r="X525" s="297"/>
      <c r="Y525" s="297"/>
      <c r="Z525" s="297"/>
    </row>
    <row r="526" spans="1:26" ht="15.75" customHeight="1">
      <c r="A526" s="297"/>
      <c r="B526" s="297"/>
      <c r="C526" s="297"/>
      <c r="D526" s="297"/>
      <c r="E526" s="297"/>
      <c r="F526" s="297"/>
      <c r="G526" s="297"/>
      <c r="H526" s="297"/>
      <c r="I526" s="297"/>
      <c r="J526" s="297"/>
      <c r="K526" s="297"/>
      <c r="L526" s="297"/>
      <c r="M526" s="297"/>
      <c r="N526" s="297"/>
      <c r="O526" s="297"/>
      <c r="P526" s="297"/>
      <c r="Q526" s="297"/>
      <c r="R526" s="297"/>
      <c r="S526" s="297"/>
      <c r="T526" s="297"/>
      <c r="U526" s="297"/>
      <c r="V526" s="297"/>
      <c r="W526" s="297"/>
      <c r="X526" s="297"/>
      <c r="Y526" s="297"/>
      <c r="Z526" s="297"/>
    </row>
    <row r="527" spans="1:26" ht="15.75" customHeight="1">
      <c r="A527" s="297"/>
      <c r="B527" s="297"/>
      <c r="C527" s="297"/>
      <c r="D527" s="297"/>
      <c r="E527" s="297"/>
      <c r="F527" s="297"/>
      <c r="G527" s="297"/>
      <c r="H527" s="297"/>
      <c r="I527" s="297"/>
      <c r="J527" s="297"/>
      <c r="K527" s="297"/>
      <c r="L527" s="297"/>
      <c r="M527" s="297"/>
      <c r="N527" s="297"/>
      <c r="O527" s="297"/>
      <c r="P527" s="297"/>
      <c r="Q527" s="297"/>
      <c r="R527" s="297"/>
      <c r="S527" s="297"/>
      <c r="T527" s="297"/>
      <c r="U527" s="297"/>
      <c r="V527" s="297"/>
      <c r="W527" s="297"/>
      <c r="X527" s="297"/>
      <c r="Y527" s="297"/>
      <c r="Z527" s="297"/>
    </row>
    <row r="528" spans="1:26" ht="15.75" customHeight="1">
      <c r="A528" s="297"/>
      <c r="B528" s="297"/>
      <c r="C528" s="297"/>
      <c r="D528" s="297"/>
      <c r="E528" s="297"/>
      <c r="F528" s="297"/>
      <c r="G528" s="297"/>
      <c r="H528" s="297"/>
      <c r="I528" s="297"/>
      <c r="J528" s="297"/>
      <c r="K528" s="297"/>
      <c r="L528" s="297"/>
      <c r="M528" s="297"/>
      <c r="N528" s="297"/>
      <c r="O528" s="297"/>
      <c r="P528" s="297"/>
      <c r="Q528" s="297"/>
      <c r="R528" s="297"/>
      <c r="S528" s="297"/>
      <c r="T528" s="297"/>
      <c r="U528" s="297"/>
      <c r="V528" s="297"/>
      <c r="W528" s="297"/>
      <c r="X528" s="297"/>
      <c r="Y528" s="297"/>
      <c r="Z528" s="297"/>
    </row>
    <row r="529" spans="1:26" ht="15.75" customHeight="1">
      <c r="A529" s="297"/>
      <c r="B529" s="297"/>
      <c r="C529" s="297"/>
      <c r="D529" s="297"/>
      <c r="E529" s="297"/>
      <c r="F529" s="297"/>
      <c r="G529" s="297"/>
      <c r="H529" s="297"/>
      <c r="I529" s="297"/>
      <c r="J529" s="297"/>
      <c r="K529" s="297"/>
      <c r="L529" s="297"/>
      <c r="M529" s="297"/>
      <c r="N529" s="297"/>
      <c r="O529" s="297"/>
      <c r="P529" s="297"/>
      <c r="Q529" s="297"/>
      <c r="R529" s="297"/>
      <c r="S529" s="297"/>
      <c r="T529" s="297"/>
      <c r="U529" s="297"/>
      <c r="V529" s="297"/>
      <c r="W529" s="297"/>
      <c r="X529" s="297"/>
      <c r="Y529" s="297"/>
      <c r="Z529" s="297"/>
    </row>
    <row r="530" spans="1:26" ht="15.75" customHeight="1">
      <c r="A530" s="297"/>
      <c r="B530" s="297"/>
      <c r="C530" s="297"/>
      <c r="D530" s="297"/>
      <c r="E530" s="297"/>
      <c r="F530" s="297"/>
      <c r="G530" s="297"/>
      <c r="H530" s="297"/>
      <c r="I530" s="297"/>
      <c r="J530" s="297"/>
      <c r="K530" s="297"/>
      <c r="L530" s="297"/>
      <c r="M530" s="297"/>
      <c r="N530" s="297"/>
      <c r="O530" s="297"/>
      <c r="P530" s="297"/>
      <c r="Q530" s="297"/>
      <c r="R530" s="297"/>
      <c r="S530" s="297"/>
      <c r="T530" s="297"/>
      <c r="U530" s="297"/>
      <c r="V530" s="297"/>
      <c r="W530" s="297"/>
      <c r="X530" s="297"/>
      <c r="Y530" s="297"/>
      <c r="Z530" s="297"/>
    </row>
    <row r="531" spans="1:26" ht="15.75" customHeight="1">
      <c r="A531" s="297"/>
      <c r="B531" s="297"/>
      <c r="C531" s="297"/>
      <c r="D531" s="297"/>
      <c r="E531" s="297"/>
      <c r="F531" s="297"/>
      <c r="G531" s="297"/>
      <c r="H531" s="297"/>
      <c r="I531" s="297"/>
      <c r="J531" s="297"/>
      <c r="K531" s="297"/>
      <c r="L531" s="297"/>
      <c r="M531" s="297"/>
      <c r="N531" s="297"/>
      <c r="O531" s="297"/>
      <c r="P531" s="297"/>
      <c r="Q531" s="297"/>
      <c r="R531" s="297"/>
      <c r="S531" s="297"/>
      <c r="T531" s="297"/>
      <c r="U531" s="297"/>
      <c r="V531" s="297"/>
      <c r="W531" s="297"/>
      <c r="X531" s="297"/>
      <c r="Y531" s="297"/>
      <c r="Z531" s="297"/>
    </row>
    <row r="532" spans="1:26" ht="15.75" customHeight="1">
      <c r="A532" s="297"/>
      <c r="B532" s="297"/>
      <c r="C532" s="297"/>
      <c r="D532" s="297"/>
      <c r="E532" s="297"/>
      <c r="F532" s="297"/>
      <c r="G532" s="297"/>
      <c r="H532" s="297"/>
      <c r="I532" s="297"/>
      <c r="J532" s="297"/>
      <c r="K532" s="297"/>
      <c r="L532" s="297"/>
      <c r="M532" s="297"/>
      <c r="N532" s="297"/>
      <c r="O532" s="297"/>
      <c r="P532" s="297"/>
      <c r="Q532" s="297"/>
      <c r="R532" s="297"/>
      <c r="S532" s="297"/>
      <c r="T532" s="297"/>
      <c r="U532" s="297"/>
      <c r="V532" s="297"/>
      <c r="W532" s="297"/>
      <c r="X532" s="297"/>
      <c r="Y532" s="297"/>
      <c r="Z532" s="297"/>
    </row>
    <row r="533" spans="1:26" ht="15.75" customHeight="1">
      <c r="A533" s="297"/>
      <c r="B533" s="297"/>
      <c r="C533" s="297"/>
      <c r="D533" s="297"/>
      <c r="E533" s="297"/>
      <c r="F533" s="297"/>
      <c r="G533" s="297"/>
      <c r="H533" s="297"/>
      <c r="I533" s="297"/>
      <c r="J533" s="297"/>
      <c r="K533" s="297"/>
      <c r="L533" s="297"/>
      <c r="M533" s="297"/>
      <c r="N533" s="297"/>
      <c r="O533" s="297"/>
      <c r="P533" s="297"/>
      <c r="Q533" s="297"/>
      <c r="R533" s="297"/>
      <c r="S533" s="297"/>
      <c r="T533" s="297"/>
      <c r="U533" s="297"/>
      <c r="V533" s="297"/>
      <c r="W533" s="297"/>
      <c r="X533" s="297"/>
      <c r="Y533" s="297"/>
      <c r="Z533" s="297"/>
    </row>
    <row r="534" spans="1:26" ht="15.75" customHeight="1">
      <c r="A534" s="297"/>
      <c r="B534" s="297"/>
      <c r="C534" s="297"/>
      <c r="D534" s="297"/>
      <c r="E534" s="297"/>
      <c r="F534" s="297"/>
      <c r="G534" s="297"/>
      <c r="H534" s="297"/>
      <c r="I534" s="297"/>
      <c r="J534" s="297"/>
      <c r="K534" s="297"/>
      <c r="L534" s="297"/>
      <c r="M534" s="297"/>
      <c r="N534" s="297"/>
      <c r="O534" s="297"/>
      <c r="P534" s="297"/>
      <c r="Q534" s="297"/>
      <c r="R534" s="297"/>
      <c r="S534" s="297"/>
      <c r="T534" s="297"/>
      <c r="U534" s="297"/>
      <c r="V534" s="297"/>
      <c r="W534" s="297"/>
      <c r="X534" s="297"/>
      <c r="Y534" s="297"/>
      <c r="Z534" s="297"/>
    </row>
    <row r="535" spans="1:26" ht="15.75" customHeight="1">
      <c r="A535" s="297"/>
      <c r="B535" s="297"/>
      <c r="C535" s="297"/>
      <c r="D535" s="297"/>
      <c r="E535" s="297"/>
      <c r="F535" s="297"/>
      <c r="G535" s="297"/>
      <c r="H535" s="297"/>
      <c r="I535" s="297"/>
      <c r="J535" s="297"/>
      <c r="K535" s="297"/>
      <c r="L535" s="297"/>
      <c r="M535" s="297"/>
      <c r="N535" s="297"/>
      <c r="O535" s="297"/>
      <c r="P535" s="297"/>
      <c r="Q535" s="297"/>
      <c r="R535" s="297"/>
      <c r="S535" s="297"/>
      <c r="T535" s="297"/>
      <c r="U535" s="297"/>
      <c r="V535" s="297"/>
      <c r="W535" s="297"/>
      <c r="X535" s="297"/>
      <c r="Y535" s="297"/>
      <c r="Z535" s="297"/>
    </row>
    <row r="536" spans="1:26" ht="15.75" customHeight="1">
      <c r="A536" s="297"/>
      <c r="B536" s="297"/>
      <c r="C536" s="297"/>
      <c r="D536" s="297"/>
      <c r="E536" s="297"/>
      <c r="F536" s="297"/>
      <c r="G536" s="297"/>
      <c r="H536" s="297"/>
      <c r="I536" s="297"/>
      <c r="J536" s="297"/>
      <c r="K536" s="297"/>
      <c r="L536" s="297"/>
      <c r="M536" s="297"/>
      <c r="N536" s="297"/>
      <c r="O536" s="297"/>
      <c r="P536" s="297"/>
      <c r="Q536" s="297"/>
      <c r="R536" s="297"/>
      <c r="S536" s="297"/>
      <c r="T536" s="297"/>
      <c r="U536" s="297"/>
      <c r="V536" s="297"/>
      <c r="W536" s="297"/>
      <c r="X536" s="297"/>
      <c r="Y536" s="297"/>
      <c r="Z536" s="297"/>
    </row>
    <row r="537" spans="1:26" ht="15.75" customHeight="1">
      <c r="A537" s="297"/>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row>
    <row r="538" spans="1:26" ht="15.75" customHeight="1">
      <c r="A538" s="297"/>
      <c r="B538" s="297"/>
      <c r="C538" s="297"/>
      <c r="D538" s="297"/>
      <c r="E538" s="297"/>
      <c r="F538" s="297"/>
      <c r="G538" s="297"/>
      <c r="H538" s="297"/>
      <c r="I538" s="297"/>
      <c r="J538" s="297"/>
      <c r="K538" s="297"/>
      <c r="L538" s="297"/>
      <c r="M538" s="297"/>
      <c r="N538" s="297"/>
      <c r="O538" s="297"/>
      <c r="P538" s="297"/>
      <c r="Q538" s="297"/>
      <c r="R538" s="297"/>
      <c r="S538" s="297"/>
      <c r="T538" s="297"/>
      <c r="U538" s="297"/>
      <c r="V538" s="297"/>
      <c r="W538" s="297"/>
      <c r="X538" s="297"/>
      <c r="Y538" s="297"/>
      <c r="Z538" s="297"/>
    </row>
    <row r="539" spans="1:26" ht="15.75" customHeight="1">
      <c r="A539" s="297"/>
      <c r="B539" s="297"/>
      <c r="C539" s="297"/>
      <c r="D539" s="297"/>
      <c r="E539" s="297"/>
      <c r="F539" s="297"/>
      <c r="G539" s="297"/>
      <c r="H539" s="297"/>
      <c r="I539" s="297"/>
      <c r="J539" s="297"/>
      <c r="K539" s="297"/>
      <c r="L539" s="297"/>
      <c r="M539" s="297"/>
      <c r="N539" s="297"/>
      <c r="O539" s="297"/>
      <c r="P539" s="297"/>
      <c r="Q539" s="297"/>
      <c r="R539" s="297"/>
      <c r="S539" s="297"/>
      <c r="T539" s="297"/>
      <c r="U539" s="297"/>
      <c r="V539" s="297"/>
      <c r="W539" s="297"/>
      <c r="X539" s="297"/>
      <c r="Y539" s="297"/>
      <c r="Z539" s="297"/>
    </row>
    <row r="540" spans="1:26" ht="15.75" customHeight="1">
      <c r="A540" s="297"/>
      <c r="B540" s="297"/>
      <c r="C540" s="297"/>
      <c r="D540" s="297"/>
      <c r="E540" s="297"/>
      <c r="F540" s="297"/>
      <c r="G540" s="297"/>
      <c r="H540" s="297"/>
      <c r="I540" s="297"/>
      <c r="J540" s="297"/>
      <c r="K540" s="297"/>
      <c r="L540" s="297"/>
      <c r="M540" s="297"/>
      <c r="N540" s="297"/>
      <c r="O540" s="297"/>
      <c r="P540" s="297"/>
      <c r="Q540" s="297"/>
      <c r="R540" s="297"/>
      <c r="S540" s="297"/>
      <c r="T540" s="297"/>
      <c r="U540" s="297"/>
      <c r="V540" s="297"/>
      <c r="W540" s="297"/>
      <c r="X540" s="297"/>
      <c r="Y540" s="297"/>
      <c r="Z540" s="297"/>
    </row>
    <row r="541" spans="1:26" ht="15.75" customHeight="1">
      <c r="A541" s="297"/>
      <c r="B541" s="297"/>
      <c r="C541" s="297"/>
      <c r="D541" s="297"/>
      <c r="E541" s="297"/>
      <c r="F541" s="297"/>
      <c r="G541" s="297"/>
      <c r="H541" s="297"/>
      <c r="I541" s="297"/>
      <c r="J541" s="297"/>
      <c r="K541" s="297"/>
      <c r="L541" s="297"/>
      <c r="M541" s="297"/>
      <c r="N541" s="297"/>
      <c r="O541" s="297"/>
      <c r="P541" s="297"/>
      <c r="Q541" s="297"/>
      <c r="R541" s="297"/>
      <c r="S541" s="297"/>
      <c r="T541" s="297"/>
      <c r="U541" s="297"/>
      <c r="V541" s="297"/>
      <c r="W541" s="297"/>
      <c r="X541" s="297"/>
      <c r="Y541" s="297"/>
      <c r="Z541" s="297"/>
    </row>
    <row r="542" spans="1:26" ht="15.75" customHeight="1">
      <c r="A542" s="297"/>
      <c r="B542" s="297"/>
      <c r="C542" s="297"/>
      <c r="D542" s="297"/>
      <c r="E542" s="297"/>
      <c r="F542" s="297"/>
      <c r="G542" s="297"/>
      <c r="H542" s="297"/>
      <c r="I542" s="297"/>
      <c r="J542" s="297"/>
      <c r="K542" s="297"/>
      <c r="L542" s="297"/>
      <c r="M542" s="297"/>
      <c r="N542" s="297"/>
      <c r="O542" s="297"/>
      <c r="P542" s="297"/>
      <c r="Q542" s="297"/>
      <c r="R542" s="297"/>
      <c r="S542" s="297"/>
      <c r="T542" s="297"/>
      <c r="U542" s="297"/>
      <c r="V542" s="297"/>
      <c r="W542" s="297"/>
      <c r="X542" s="297"/>
      <c r="Y542" s="297"/>
      <c r="Z542" s="297"/>
    </row>
    <row r="543" spans="1:26" ht="15.75" customHeight="1">
      <c r="A543" s="297"/>
      <c r="B543" s="297"/>
      <c r="C543" s="297"/>
      <c r="D543" s="297"/>
      <c r="E543" s="297"/>
      <c r="F543" s="297"/>
      <c r="G543" s="297"/>
      <c r="H543" s="297"/>
      <c r="I543" s="297"/>
      <c r="J543" s="297"/>
      <c r="K543" s="297"/>
      <c r="L543" s="297"/>
      <c r="M543" s="297"/>
      <c r="N543" s="297"/>
      <c r="O543" s="297"/>
      <c r="P543" s="297"/>
      <c r="Q543" s="297"/>
      <c r="R543" s="297"/>
      <c r="S543" s="297"/>
      <c r="T543" s="297"/>
      <c r="U543" s="297"/>
      <c r="V543" s="297"/>
      <c r="W543" s="297"/>
      <c r="X543" s="297"/>
      <c r="Y543" s="297"/>
      <c r="Z543" s="297"/>
    </row>
    <row r="544" spans="1:26" ht="15.75" customHeight="1">
      <c r="A544" s="297"/>
      <c r="B544" s="297"/>
      <c r="C544" s="297"/>
      <c r="D544" s="297"/>
      <c r="E544" s="297"/>
      <c r="F544" s="297"/>
      <c r="G544" s="297"/>
      <c r="H544" s="297"/>
      <c r="I544" s="297"/>
      <c r="J544" s="297"/>
      <c r="K544" s="297"/>
      <c r="L544" s="297"/>
      <c r="M544" s="297"/>
      <c r="N544" s="297"/>
      <c r="O544" s="297"/>
      <c r="P544" s="297"/>
      <c r="Q544" s="297"/>
      <c r="R544" s="297"/>
      <c r="S544" s="297"/>
      <c r="T544" s="297"/>
      <c r="U544" s="297"/>
      <c r="V544" s="297"/>
      <c r="W544" s="297"/>
      <c r="X544" s="297"/>
      <c r="Y544" s="297"/>
      <c r="Z544" s="297"/>
    </row>
    <row r="545" spans="1:26" ht="15.75" customHeight="1">
      <c r="A545" s="297"/>
      <c r="B545" s="297"/>
      <c r="C545" s="297"/>
      <c r="D545" s="297"/>
      <c r="E545" s="297"/>
      <c r="F545" s="297"/>
      <c r="G545" s="297"/>
      <c r="H545" s="297"/>
      <c r="I545" s="297"/>
      <c r="J545" s="297"/>
      <c r="K545" s="297"/>
      <c r="L545" s="297"/>
      <c r="M545" s="297"/>
      <c r="N545" s="297"/>
      <c r="O545" s="297"/>
      <c r="P545" s="297"/>
      <c r="Q545" s="297"/>
      <c r="R545" s="297"/>
      <c r="S545" s="297"/>
      <c r="T545" s="297"/>
      <c r="U545" s="297"/>
      <c r="V545" s="297"/>
      <c r="W545" s="297"/>
      <c r="X545" s="297"/>
      <c r="Y545" s="297"/>
      <c r="Z545" s="297"/>
    </row>
    <row r="546" spans="1:26" ht="15.75" customHeight="1">
      <c r="A546" s="297"/>
      <c r="B546" s="297"/>
      <c r="C546" s="297"/>
      <c r="D546" s="297"/>
      <c r="E546" s="297"/>
      <c r="F546" s="297"/>
      <c r="G546" s="297"/>
      <c r="H546" s="297"/>
      <c r="I546" s="297"/>
      <c r="J546" s="297"/>
      <c r="K546" s="297"/>
      <c r="L546" s="297"/>
      <c r="M546" s="297"/>
      <c r="N546" s="297"/>
      <c r="O546" s="297"/>
      <c r="P546" s="297"/>
      <c r="Q546" s="297"/>
      <c r="R546" s="297"/>
      <c r="S546" s="297"/>
      <c r="T546" s="297"/>
      <c r="U546" s="297"/>
      <c r="V546" s="297"/>
      <c r="W546" s="297"/>
      <c r="X546" s="297"/>
      <c r="Y546" s="297"/>
      <c r="Z546" s="297"/>
    </row>
    <row r="547" spans="1:26" ht="15.75" customHeight="1">
      <c r="A547" s="297"/>
      <c r="B547" s="297"/>
      <c r="C547" s="297"/>
      <c r="D547" s="297"/>
      <c r="E547" s="297"/>
      <c r="F547" s="297"/>
      <c r="G547" s="297"/>
      <c r="H547" s="297"/>
      <c r="I547" s="297"/>
      <c r="J547" s="297"/>
      <c r="K547" s="297"/>
      <c r="L547" s="297"/>
      <c r="M547" s="297"/>
      <c r="N547" s="297"/>
      <c r="O547" s="297"/>
      <c r="P547" s="297"/>
      <c r="Q547" s="297"/>
      <c r="R547" s="297"/>
      <c r="S547" s="297"/>
      <c r="T547" s="297"/>
      <c r="U547" s="297"/>
      <c r="V547" s="297"/>
      <c r="W547" s="297"/>
      <c r="X547" s="297"/>
      <c r="Y547" s="297"/>
      <c r="Z547" s="297"/>
    </row>
    <row r="548" spans="1:26" ht="15.75" customHeight="1">
      <c r="A548" s="297"/>
      <c r="B548" s="297"/>
      <c r="C548" s="297"/>
      <c r="D548" s="297"/>
      <c r="E548" s="297"/>
      <c r="F548" s="297"/>
      <c r="G548" s="297"/>
      <c r="H548" s="297"/>
      <c r="I548" s="297"/>
      <c r="J548" s="297"/>
      <c r="K548" s="297"/>
      <c r="L548" s="297"/>
      <c r="M548" s="297"/>
      <c r="N548" s="297"/>
      <c r="O548" s="297"/>
      <c r="P548" s="297"/>
      <c r="Q548" s="297"/>
      <c r="R548" s="297"/>
      <c r="S548" s="297"/>
      <c r="T548" s="297"/>
      <c r="U548" s="297"/>
      <c r="V548" s="297"/>
      <c r="W548" s="297"/>
      <c r="X548" s="297"/>
      <c r="Y548" s="297"/>
      <c r="Z548" s="297"/>
    </row>
    <row r="549" spans="1:26" ht="15.75" customHeight="1">
      <c r="A549" s="297"/>
      <c r="B549" s="297"/>
      <c r="C549" s="297"/>
      <c r="D549" s="297"/>
      <c r="E549" s="297"/>
      <c r="F549" s="297"/>
      <c r="G549" s="297"/>
      <c r="H549" s="297"/>
      <c r="I549" s="297"/>
      <c r="J549" s="297"/>
      <c r="K549" s="297"/>
      <c r="L549" s="297"/>
      <c r="M549" s="297"/>
      <c r="N549" s="297"/>
      <c r="O549" s="297"/>
      <c r="P549" s="297"/>
      <c r="Q549" s="297"/>
      <c r="R549" s="297"/>
      <c r="S549" s="297"/>
      <c r="T549" s="297"/>
      <c r="U549" s="297"/>
      <c r="V549" s="297"/>
      <c r="W549" s="297"/>
      <c r="X549" s="297"/>
      <c r="Y549" s="297"/>
      <c r="Z549" s="297"/>
    </row>
    <row r="550" spans="1:26" ht="15.75" customHeight="1">
      <c r="A550" s="297"/>
      <c r="B550" s="297"/>
      <c r="C550" s="297"/>
      <c r="D550" s="297"/>
      <c r="E550" s="297"/>
      <c r="F550" s="297"/>
      <c r="G550" s="297"/>
      <c r="H550" s="297"/>
      <c r="I550" s="297"/>
      <c r="J550" s="297"/>
      <c r="K550" s="297"/>
      <c r="L550" s="297"/>
      <c r="M550" s="297"/>
      <c r="N550" s="297"/>
      <c r="O550" s="297"/>
      <c r="P550" s="297"/>
      <c r="Q550" s="297"/>
      <c r="R550" s="297"/>
      <c r="S550" s="297"/>
      <c r="T550" s="297"/>
      <c r="U550" s="297"/>
      <c r="V550" s="297"/>
      <c r="W550" s="297"/>
      <c r="X550" s="297"/>
      <c r="Y550" s="297"/>
      <c r="Z550" s="297"/>
    </row>
    <row r="551" spans="1:26" ht="15.75" customHeight="1">
      <c r="A551" s="297"/>
      <c r="B551" s="297"/>
      <c r="C551" s="297"/>
      <c r="D551" s="297"/>
      <c r="E551" s="297"/>
      <c r="F551" s="297"/>
      <c r="G551" s="297"/>
      <c r="H551" s="297"/>
      <c r="I551" s="297"/>
      <c r="J551" s="297"/>
      <c r="K551" s="297"/>
      <c r="L551" s="297"/>
      <c r="M551" s="297"/>
      <c r="N551" s="297"/>
      <c r="O551" s="297"/>
      <c r="P551" s="297"/>
      <c r="Q551" s="297"/>
      <c r="R551" s="297"/>
      <c r="S551" s="297"/>
      <c r="T551" s="297"/>
      <c r="U551" s="297"/>
      <c r="V551" s="297"/>
      <c r="W551" s="297"/>
      <c r="X551" s="297"/>
      <c r="Y551" s="297"/>
      <c r="Z551" s="297"/>
    </row>
    <row r="552" spans="1:26" ht="15.75" customHeight="1">
      <c r="A552" s="297"/>
      <c r="B552" s="297"/>
      <c r="C552" s="297"/>
      <c r="D552" s="297"/>
      <c r="E552" s="297"/>
      <c r="F552" s="297"/>
      <c r="G552" s="297"/>
      <c r="H552" s="297"/>
      <c r="I552" s="297"/>
      <c r="J552" s="297"/>
      <c r="K552" s="297"/>
      <c r="L552" s="297"/>
      <c r="M552" s="297"/>
      <c r="N552" s="297"/>
      <c r="O552" s="297"/>
      <c r="P552" s="297"/>
      <c r="Q552" s="297"/>
      <c r="R552" s="297"/>
      <c r="S552" s="297"/>
      <c r="T552" s="297"/>
      <c r="U552" s="297"/>
      <c r="V552" s="297"/>
      <c r="W552" s="297"/>
      <c r="X552" s="297"/>
      <c r="Y552" s="297"/>
      <c r="Z552" s="297"/>
    </row>
    <row r="553" spans="1:26" ht="15.75" customHeight="1">
      <c r="A553" s="297"/>
      <c r="B553" s="297"/>
      <c r="C553" s="297"/>
      <c r="D553" s="297"/>
      <c r="E553" s="297"/>
      <c r="F553" s="297"/>
      <c r="G553" s="297"/>
      <c r="H553" s="297"/>
      <c r="I553" s="297"/>
      <c r="J553" s="297"/>
      <c r="K553" s="297"/>
      <c r="L553" s="297"/>
      <c r="M553" s="297"/>
      <c r="N553" s="297"/>
      <c r="O553" s="297"/>
      <c r="P553" s="297"/>
      <c r="Q553" s="297"/>
      <c r="R553" s="297"/>
      <c r="S553" s="297"/>
      <c r="T553" s="297"/>
      <c r="U553" s="297"/>
      <c r="V553" s="297"/>
      <c r="W553" s="297"/>
      <c r="X553" s="297"/>
      <c r="Y553" s="297"/>
      <c r="Z553" s="297"/>
    </row>
    <row r="554" spans="1:26" ht="15.75" customHeight="1">
      <c r="A554" s="297"/>
      <c r="B554" s="297"/>
      <c r="C554" s="297"/>
      <c r="D554" s="297"/>
      <c r="E554" s="297"/>
      <c r="F554" s="297"/>
      <c r="G554" s="297"/>
      <c r="H554" s="297"/>
      <c r="I554" s="297"/>
      <c r="J554" s="297"/>
      <c r="K554" s="297"/>
      <c r="L554" s="297"/>
      <c r="M554" s="297"/>
      <c r="N554" s="297"/>
      <c r="O554" s="297"/>
      <c r="P554" s="297"/>
      <c r="Q554" s="297"/>
      <c r="R554" s="297"/>
      <c r="S554" s="297"/>
      <c r="T554" s="297"/>
      <c r="U554" s="297"/>
      <c r="V554" s="297"/>
      <c r="W554" s="297"/>
      <c r="X554" s="297"/>
      <c r="Y554" s="297"/>
      <c r="Z554" s="297"/>
    </row>
    <row r="555" spans="1:26" ht="15.75" customHeight="1">
      <c r="A555" s="297"/>
      <c r="B555" s="297"/>
      <c r="C555" s="297"/>
      <c r="D555" s="297"/>
      <c r="E555" s="297"/>
      <c r="F555" s="297"/>
      <c r="G555" s="297"/>
      <c r="H555" s="297"/>
      <c r="I555" s="297"/>
      <c r="J555" s="297"/>
      <c r="K555" s="297"/>
      <c r="L555" s="297"/>
      <c r="M555" s="297"/>
      <c r="N555" s="297"/>
      <c r="O555" s="297"/>
      <c r="P555" s="297"/>
      <c r="Q555" s="297"/>
      <c r="R555" s="297"/>
      <c r="S555" s="297"/>
      <c r="T555" s="297"/>
      <c r="U555" s="297"/>
      <c r="V555" s="297"/>
      <c r="W555" s="297"/>
      <c r="X555" s="297"/>
      <c r="Y555" s="297"/>
      <c r="Z555" s="297"/>
    </row>
    <row r="556" spans="1:26" ht="15.75" customHeight="1">
      <c r="A556" s="297"/>
      <c r="B556" s="297"/>
      <c r="C556" s="297"/>
      <c r="D556" s="297"/>
      <c r="E556" s="297"/>
      <c r="F556" s="297"/>
      <c r="G556" s="297"/>
      <c r="H556" s="297"/>
      <c r="I556" s="297"/>
      <c r="J556" s="297"/>
      <c r="K556" s="297"/>
      <c r="L556" s="297"/>
      <c r="M556" s="297"/>
      <c r="N556" s="297"/>
      <c r="O556" s="297"/>
      <c r="P556" s="297"/>
      <c r="Q556" s="297"/>
      <c r="R556" s="297"/>
      <c r="S556" s="297"/>
      <c r="T556" s="297"/>
      <c r="U556" s="297"/>
      <c r="V556" s="297"/>
      <c r="W556" s="297"/>
      <c r="X556" s="297"/>
      <c r="Y556" s="297"/>
      <c r="Z556" s="297"/>
    </row>
    <row r="557" spans="1:26" ht="15.75" customHeight="1">
      <c r="A557" s="297"/>
      <c r="B557" s="297"/>
      <c r="C557" s="297"/>
      <c r="D557" s="297"/>
      <c r="E557" s="297"/>
      <c r="F557" s="297"/>
      <c r="G557" s="297"/>
      <c r="H557" s="297"/>
      <c r="I557" s="297"/>
      <c r="J557" s="297"/>
      <c r="K557" s="297"/>
      <c r="L557" s="297"/>
      <c r="M557" s="297"/>
      <c r="N557" s="297"/>
      <c r="O557" s="297"/>
      <c r="P557" s="297"/>
      <c r="Q557" s="297"/>
      <c r="R557" s="297"/>
      <c r="S557" s="297"/>
      <c r="T557" s="297"/>
      <c r="U557" s="297"/>
      <c r="V557" s="297"/>
      <c r="W557" s="297"/>
      <c r="X557" s="297"/>
      <c r="Y557" s="297"/>
      <c r="Z557" s="297"/>
    </row>
    <row r="558" spans="1:26" ht="15.75" customHeight="1">
      <c r="A558" s="297"/>
      <c r="B558" s="297"/>
      <c r="C558" s="297"/>
      <c r="D558" s="297"/>
      <c r="E558" s="297"/>
      <c r="F558" s="297"/>
      <c r="G558" s="297"/>
      <c r="H558" s="297"/>
      <c r="I558" s="297"/>
      <c r="J558" s="297"/>
      <c r="K558" s="297"/>
      <c r="L558" s="297"/>
      <c r="M558" s="297"/>
      <c r="N558" s="297"/>
      <c r="O558" s="297"/>
      <c r="P558" s="297"/>
      <c r="Q558" s="297"/>
      <c r="R558" s="297"/>
      <c r="S558" s="297"/>
      <c r="T558" s="297"/>
      <c r="U558" s="297"/>
      <c r="V558" s="297"/>
      <c r="W558" s="297"/>
      <c r="X558" s="297"/>
      <c r="Y558" s="297"/>
      <c r="Z558" s="297"/>
    </row>
    <row r="559" spans="1:26" ht="15.75" customHeight="1">
      <c r="A559" s="297"/>
      <c r="B559" s="297"/>
      <c r="C559" s="297"/>
      <c r="D559" s="297"/>
      <c r="E559" s="297"/>
      <c r="F559" s="297"/>
      <c r="G559" s="297"/>
      <c r="H559" s="297"/>
      <c r="I559" s="297"/>
      <c r="J559" s="297"/>
      <c r="K559" s="297"/>
      <c r="L559" s="297"/>
      <c r="M559" s="297"/>
      <c r="N559" s="297"/>
      <c r="O559" s="297"/>
      <c r="P559" s="297"/>
      <c r="Q559" s="297"/>
      <c r="R559" s="297"/>
      <c r="S559" s="297"/>
      <c r="T559" s="297"/>
      <c r="U559" s="297"/>
      <c r="V559" s="297"/>
      <c r="W559" s="297"/>
      <c r="X559" s="297"/>
      <c r="Y559" s="297"/>
      <c r="Z559" s="297"/>
    </row>
    <row r="560" spans="1:26" ht="15.75" customHeight="1">
      <c r="A560" s="297"/>
      <c r="B560" s="297"/>
      <c r="C560" s="297"/>
      <c r="D560" s="297"/>
      <c r="E560" s="297"/>
      <c r="F560" s="297"/>
      <c r="G560" s="297"/>
      <c r="H560" s="297"/>
      <c r="I560" s="297"/>
      <c r="J560" s="297"/>
      <c r="K560" s="297"/>
      <c r="L560" s="297"/>
      <c r="M560" s="297"/>
      <c r="N560" s="297"/>
      <c r="O560" s="297"/>
      <c r="P560" s="297"/>
      <c r="Q560" s="297"/>
      <c r="R560" s="297"/>
      <c r="S560" s="297"/>
      <c r="T560" s="297"/>
      <c r="U560" s="297"/>
      <c r="V560" s="297"/>
      <c r="W560" s="297"/>
      <c r="X560" s="297"/>
      <c r="Y560" s="297"/>
      <c r="Z560" s="297"/>
    </row>
    <row r="561" spans="1:26" ht="15.75" customHeight="1">
      <c r="A561" s="297"/>
      <c r="B561" s="297"/>
      <c r="C561" s="297"/>
      <c r="D561" s="297"/>
      <c r="E561" s="297"/>
      <c r="F561" s="297"/>
      <c r="G561" s="297"/>
      <c r="H561" s="297"/>
      <c r="I561" s="297"/>
      <c r="J561" s="297"/>
      <c r="K561" s="297"/>
      <c r="L561" s="297"/>
      <c r="M561" s="297"/>
      <c r="N561" s="297"/>
      <c r="O561" s="297"/>
      <c r="P561" s="297"/>
      <c r="Q561" s="297"/>
      <c r="R561" s="297"/>
      <c r="S561" s="297"/>
      <c r="T561" s="297"/>
      <c r="U561" s="297"/>
      <c r="V561" s="297"/>
      <c r="W561" s="297"/>
      <c r="X561" s="297"/>
      <c r="Y561" s="297"/>
      <c r="Z561" s="297"/>
    </row>
    <row r="562" spans="1:26" ht="15.75" customHeight="1">
      <c r="A562" s="297"/>
      <c r="B562" s="297"/>
      <c r="C562" s="297"/>
      <c r="D562" s="297"/>
      <c r="E562" s="297"/>
      <c r="F562" s="297"/>
      <c r="G562" s="297"/>
      <c r="H562" s="297"/>
      <c r="I562" s="297"/>
      <c r="J562" s="297"/>
      <c r="K562" s="297"/>
      <c r="L562" s="297"/>
      <c r="M562" s="297"/>
      <c r="N562" s="297"/>
      <c r="O562" s="297"/>
      <c r="P562" s="297"/>
      <c r="Q562" s="297"/>
      <c r="R562" s="297"/>
      <c r="S562" s="297"/>
      <c r="T562" s="297"/>
      <c r="U562" s="297"/>
      <c r="V562" s="297"/>
      <c r="W562" s="297"/>
      <c r="X562" s="297"/>
      <c r="Y562" s="297"/>
      <c r="Z562" s="297"/>
    </row>
    <row r="563" spans="1:26" ht="15.75" customHeight="1">
      <c r="A563" s="297"/>
      <c r="B563" s="297"/>
      <c r="C563" s="297"/>
      <c r="D563" s="297"/>
      <c r="E563" s="297"/>
      <c r="F563" s="297"/>
      <c r="G563" s="297"/>
      <c r="H563" s="297"/>
      <c r="I563" s="297"/>
      <c r="J563" s="297"/>
      <c r="K563" s="297"/>
      <c r="L563" s="297"/>
      <c r="M563" s="297"/>
      <c r="N563" s="297"/>
      <c r="O563" s="297"/>
      <c r="P563" s="297"/>
      <c r="Q563" s="297"/>
      <c r="R563" s="297"/>
      <c r="S563" s="297"/>
      <c r="T563" s="297"/>
      <c r="U563" s="297"/>
      <c r="V563" s="297"/>
      <c r="W563" s="297"/>
      <c r="X563" s="297"/>
      <c r="Y563" s="297"/>
      <c r="Z563" s="297"/>
    </row>
    <row r="564" spans="1:26" ht="15.75" customHeight="1">
      <c r="A564" s="297"/>
      <c r="B564" s="297"/>
      <c r="C564" s="297"/>
      <c r="D564" s="297"/>
      <c r="E564" s="297"/>
      <c r="F564" s="297"/>
      <c r="G564" s="297"/>
      <c r="H564" s="297"/>
      <c r="I564" s="297"/>
      <c r="J564" s="297"/>
      <c r="K564" s="297"/>
      <c r="L564" s="297"/>
      <c r="M564" s="297"/>
      <c r="N564" s="297"/>
      <c r="O564" s="297"/>
      <c r="P564" s="297"/>
      <c r="Q564" s="297"/>
      <c r="R564" s="297"/>
      <c r="S564" s="297"/>
      <c r="T564" s="297"/>
      <c r="U564" s="297"/>
      <c r="V564" s="297"/>
      <c r="W564" s="297"/>
      <c r="X564" s="297"/>
      <c r="Y564" s="297"/>
      <c r="Z564" s="297"/>
    </row>
    <row r="565" spans="1:26" ht="15.75" customHeight="1">
      <c r="A565" s="297"/>
      <c r="B565" s="297"/>
      <c r="C565" s="297"/>
      <c r="D565" s="297"/>
      <c r="E565" s="297"/>
      <c r="F565" s="297"/>
      <c r="G565" s="297"/>
      <c r="H565" s="297"/>
      <c r="I565" s="297"/>
      <c r="J565" s="297"/>
      <c r="K565" s="297"/>
      <c r="L565" s="297"/>
      <c r="M565" s="297"/>
      <c r="N565" s="297"/>
      <c r="O565" s="297"/>
      <c r="P565" s="297"/>
      <c r="Q565" s="297"/>
      <c r="R565" s="297"/>
      <c r="S565" s="297"/>
      <c r="T565" s="297"/>
      <c r="U565" s="297"/>
      <c r="V565" s="297"/>
      <c r="W565" s="297"/>
      <c r="X565" s="297"/>
      <c r="Y565" s="297"/>
      <c r="Z565" s="297"/>
    </row>
    <row r="566" spans="1:26" ht="15.75" customHeight="1">
      <c r="A566" s="297"/>
      <c r="B566" s="297"/>
      <c r="C566" s="297"/>
      <c r="D566" s="297"/>
      <c r="E566" s="297"/>
      <c r="F566" s="297"/>
      <c r="G566" s="297"/>
      <c r="H566" s="297"/>
      <c r="I566" s="297"/>
      <c r="J566" s="297"/>
      <c r="K566" s="297"/>
      <c r="L566" s="297"/>
      <c r="M566" s="297"/>
      <c r="N566" s="297"/>
      <c r="O566" s="297"/>
      <c r="P566" s="297"/>
      <c r="Q566" s="297"/>
      <c r="R566" s="297"/>
      <c r="S566" s="297"/>
      <c r="T566" s="297"/>
      <c r="U566" s="297"/>
      <c r="V566" s="297"/>
      <c r="W566" s="297"/>
      <c r="X566" s="297"/>
      <c r="Y566" s="297"/>
      <c r="Z566" s="297"/>
    </row>
    <row r="567" spans="1:26" ht="15.75" customHeight="1">
      <c r="A567" s="297"/>
      <c r="B567" s="297"/>
      <c r="C567" s="297"/>
      <c r="D567" s="297"/>
      <c r="E567" s="297"/>
      <c r="F567" s="297"/>
      <c r="G567" s="297"/>
      <c r="H567" s="297"/>
      <c r="I567" s="297"/>
      <c r="J567" s="297"/>
      <c r="K567" s="297"/>
      <c r="L567" s="297"/>
      <c r="M567" s="297"/>
      <c r="N567" s="297"/>
      <c r="O567" s="297"/>
      <c r="P567" s="297"/>
      <c r="Q567" s="297"/>
      <c r="R567" s="297"/>
      <c r="S567" s="297"/>
      <c r="T567" s="297"/>
      <c r="U567" s="297"/>
      <c r="V567" s="297"/>
      <c r="W567" s="297"/>
      <c r="X567" s="297"/>
      <c r="Y567" s="297"/>
      <c r="Z567" s="297"/>
    </row>
    <row r="568" spans="1:26" ht="15.75" customHeight="1">
      <c r="A568" s="297"/>
      <c r="B568" s="297"/>
      <c r="C568" s="297"/>
      <c r="D568" s="297"/>
      <c r="E568" s="297"/>
      <c r="F568" s="297"/>
      <c r="G568" s="297"/>
      <c r="H568" s="297"/>
      <c r="I568" s="297"/>
      <c r="J568" s="297"/>
      <c r="K568" s="297"/>
      <c r="L568" s="297"/>
      <c r="M568" s="297"/>
      <c r="N568" s="297"/>
      <c r="O568" s="297"/>
      <c r="P568" s="297"/>
      <c r="Q568" s="297"/>
      <c r="R568" s="297"/>
      <c r="S568" s="297"/>
      <c r="T568" s="297"/>
      <c r="U568" s="297"/>
      <c r="V568" s="297"/>
      <c r="W568" s="297"/>
      <c r="X568" s="297"/>
      <c r="Y568" s="297"/>
      <c r="Z568" s="297"/>
    </row>
    <row r="569" spans="1:26" ht="15.75" customHeight="1">
      <c r="A569" s="297"/>
      <c r="B569" s="297"/>
      <c r="C569" s="297"/>
      <c r="D569" s="297"/>
      <c r="E569" s="297"/>
      <c r="F569" s="297"/>
      <c r="G569" s="297"/>
      <c r="H569" s="297"/>
      <c r="I569" s="297"/>
      <c r="J569" s="297"/>
      <c r="K569" s="297"/>
      <c r="L569" s="297"/>
      <c r="M569" s="297"/>
      <c r="N569" s="297"/>
      <c r="O569" s="297"/>
      <c r="P569" s="297"/>
      <c r="Q569" s="297"/>
      <c r="R569" s="297"/>
      <c r="S569" s="297"/>
      <c r="T569" s="297"/>
      <c r="U569" s="297"/>
      <c r="V569" s="297"/>
      <c r="W569" s="297"/>
      <c r="X569" s="297"/>
      <c r="Y569" s="297"/>
      <c r="Z569" s="297"/>
    </row>
    <row r="570" spans="1:26" ht="15.75" customHeight="1">
      <c r="A570" s="297"/>
      <c r="B570" s="297"/>
      <c r="C570" s="297"/>
      <c r="D570" s="297"/>
      <c r="E570" s="297"/>
      <c r="F570" s="297"/>
      <c r="G570" s="297"/>
      <c r="H570" s="297"/>
      <c r="I570" s="297"/>
      <c r="J570" s="297"/>
      <c r="K570" s="297"/>
      <c r="L570" s="297"/>
      <c r="M570" s="297"/>
      <c r="N570" s="297"/>
      <c r="O570" s="297"/>
      <c r="P570" s="297"/>
      <c r="Q570" s="297"/>
      <c r="R570" s="297"/>
      <c r="S570" s="297"/>
      <c r="T570" s="297"/>
      <c r="U570" s="297"/>
      <c r="V570" s="297"/>
      <c r="W570" s="297"/>
      <c r="X570" s="297"/>
      <c r="Y570" s="297"/>
      <c r="Z570" s="297"/>
    </row>
    <row r="571" spans="1:26" ht="15.75" customHeight="1">
      <c r="A571" s="297"/>
      <c r="B571" s="297"/>
      <c r="C571" s="297"/>
      <c r="D571" s="297"/>
      <c r="E571" s="297"/>
      <c r="F571" s="297"/>
      <c r="G571" s="297"/>
      <c r="H571" s="297"/>
      <c r="I571" s="297"/>
      <c r="J571" s="297"/>
      <c r="K571" s="297"/>
      <c r="L571" s="297"/>
      <c r="M571" s="297"/>
      <c r="N571" s="297"/>
      <c r="O571" s="297"/>
      <c r="P571" s="297"/>
      <c r="Q571" s="297"/>
      <c r="R571" s="297"/>
      <c r="S571" s="297"/>
      <c r="T571" s="297"/>
      <c r="U571" s="297"/>
      <c r="V571" s="297"/>
      <c r="W571" s="297"/>
      <c r="X571" s="297"/>
      <c r="Y571" s="297"/>
      <c r="Z571" s="297"/>
    </row>
    <row r="572" spans="1:26" ht="15.75" customHeight="1">
      <c r="A572" s="297"/>
      <c r="B572" s="297"/>
      <c r="C572" s="297"/>
      <c r="D572" s="297"/>
      <c r="E572" s="297"/>
      <c r="F572" s="297"/>
      <c r="G572" s="297"/>
      <c r="H572" s="297"/>
      <c r="I572" s="297"/>
      <c r="J572" s="297"/>
      <c r="K572" s="297"/>
      <c r="L572" s="297"/>
      <c r="M572" s="297"/>
      <c r="N572" s="297"/>
      <c r="O572" s="297"/>
      <c r="P572" s="297"/>
      <c r="Q572" s="297"/>
      <c r="R572" s="297"/>
      <c r="S572" s="297"/>
      <c r="T572" s="297"/>
      <c r="U572" s="297"/>
      <c r="V572" s="297"/>
      <c r="W572" s="297"/>
      <c r="X572" s="297"/>
      <c r="Y572" s="297"/>
      <c r="Z572" s="297"/>
    </row>
    <row r="573" spans="1:26" ht="15.75" customHeight="1">
      <c r="A573" s="297"/>
      <c r="B573" s="297"/>
      <c r="C573" s="297"/>
      <c r="D573" s="297"/>
      <c r="E573" s="297"/>
      <c r="F573" s="297"/>
      <c r="G573" s="297"/>
      <c r="H573" s="297"/>
      <c r="I573" s="297"/>
      <c r="J573" s="297"/>
      <c r="K573" s="297"/>
      <c r="L573" s="297"/>
      <c r="M573" s="297"/>
      <c r="N573" s="297"/>
      <c r="O573" s="297"/>
      <c r="P573" s="297"/>
      <c r="Q573" s="297"/>
      <c r="R573" s="297"/>
      <c r="S573" s="297"/>
      <c r="T573" s="297"/>
      <c r="U573" s="297"/>
      <c r="V573" s="297"/>
      <c r="W573" s="297"/>
      <c r="X573" s="297"/>
      <c r="Y573" s="297"/>
      <c r="Z573" s="297"/>
    </row>
    <row r="574" spans="1:26" ht="15.75" customHeight="1">
      <c r="A574" s="297"/>
      <c r="B574" s="297"/>
      <c r="C574" s="297"/>
      <c r="D574" s="297"/>
      <c r="E574" s="297"/>
      <c r="F574" s="297"/>
      <c r="G574" s="297"/>
      <c r="H574" s="297"/>
      <c r="I574" s="297"/>
      <c r="J574" s="297"/>
      <c r="K574" s="297"/>
      <c r="L574" s="297"/>
      <c r="M574" s="297"/>
      <c r="N574" s="297"/>
      <c r="O574" s="297"/>
      <c r="P574" s="297"/>
      <c r="Q574" s="297"/>
      <c r="R574" s="297"/>
      <c r="S574" s="297"/>
      <c r="T574" s="297"/>
      <c r="U574" s="297"/>
      <c r="V574" s="297"/>
      <c r="W574" s="297"/>
      <c r="X574" s="297"/>
      <c r="Y574" s="297"/>
      <c r="Z574" s="297"/>
    </row>
    <row r="575" spans="1:26" ht="15.75" customHeight="1">
      <c r="A575" s="297"/>
      <c r="B575" s="297"/>
      <c r="C575" s="297"/>
      <c r="D575" s="297"/>
      <c r="E575" s="297"/>
      <c r="F575" s="297"/>
      <c r="G575" s="297"/>
      <c r="H575" s="297"/>
      <c r="I575" s="297"/>
      <c r="J575" s="297"/>
      <c r="K575" s="297"/>
      <c r="L575" s="297"/>
      <c r="M575" s="297"/>
      <c r="N575" s="297"/>
      <c r="O575" s="297"/>
      <c r="P575" s="297"/>
      <c r="Q575" s="297"/>
      <c r="R575" s="297"/>
      <c r="S575" s="297"/>
      <c r="T575" s="297"/>
      <c r="U575" s="297"/>
      <c r="V575" s="297"/>
      <c r="W575" s="297"/>
      <c r="X575" s="297"/>
      <c r="Y575" s="297"/>
      <c r="Z575" s="297"/>
    </row>
    <row r="576" spans="1:26" ht="15.75" customHeight="1">
      <c r="A576" s="297"/>
      <c r="B576" s="297"/>
      <c r="C576" s="297"/>
      <c r="D576" s="297"/>
      <c r="E576" s="297"/>
      <c r="F576" s="297"/>
      <c r="G576" s="297"/>
      <c r="H576" s="297"/>
      <c r="I576" s="297"/>
      <c r="J576" s="297"/>
      <c r="K576" s="297"/>
      <c r="L576" s="297"/>
      <c r="M576" s="297"/>
      <c r="N576" s="297"/>
      <c r="O576" s="297"/>
      <c r="P576" s="297"/>
      <c r="Q576" s="297"/>
      <c r="R576" s="297"/>
      <c r="S576" s="297"/>
      <c r="T576" s="297"/>
      <c r="U576" s="297"/>
      <c r="V576" s="297"/>
      <c r="W576" s="297"/>
      <c r="X576" s="297"/>
      <c r="Y576" s="297"/>
      <c r="Z576" s="297"/>
    </row>
    <row r="577" spans="1:26" ht="15.75" customHeight="1">
      <c r="A577" s="297"/>
      <c r="B577" s="297"/>
      <c r="C577" s="297"/>
      <c r="D577" s="297"/>
      <c r="E577" s="297"/>
      <c r="F577" s="297"/>
      <c r="G577" s="297"/>
      <c r="H577" s="297"/>
      <c r="I577" s="297"/>
      <c r="J577" s="297"/>
      <c r="K577" s="297"/>
      <c r="L577" s="297"/>
      <c r="M577" s="297"/>
      <c r="N577" s="297"/>
      <c r="O577" s="297"/>
      <c r="P577" s="297"/>
      <c r="Q577" s="297"/>
      <c r="R577" s="297"/>
      <c r="S577" s="297"/>
      <c r="T577" s="297"/>
      <c r="U577" s="297"/>
      <c r="V577" s="297"/>
      <c r="W577" s="297"/>
      <c r="X577" s="297"/>
      <c r="Y577" s="297"/>
      <c r="Z577" s="297"/>
    </row>
    <row r="578" spans="1:26" ht="15.75" customHeight="1">
      <c r="A578" s="297"/>
      <c r="B578" s="297"/>
      <c r="C578" s="297"/>
      <c r="D578" s="297"/>
      <c r="E578" s="297"/>
      <c r="F578" s="297"/>
      <c r="G578" s="297"/>
      <c r="H578" s="297"/>
      <c r="I578" s="297"/>
      <c r="J578" s="297"/>
      <c r="K578" s="297"/>
      <c r="L578" s="297"/>
      <c r="M578" s="297"/>
      <c r="N578" s="297"/>
      <c r="O578" s="297"/>
      <c r="P578" s="297"/>
      <c r="Q578" s="297"/>
      <c r="R578" s="297"/>
      <c r="S578" s="297"/>
      <c r="T578" s="297"/>
      <c r="U578" s="297"/>
      <c r="V578" s="297"/>
      <c r="W578" s="297"/>
      <c r="X578" s="297"/>
      <c r="Y578" s="297"/>
      <c r="Z578" s="297"/>
    </row>
    <row r="579" spans="1:26" ht="15.75" customHeight="1">
      <c r="A579" s="297"/>
      <c r="B579" s="297"/>
      <c r="C579" s="297"/>
      <c r="D579" s="297"/>
      <c r="E579" s="297"/>
      <c r="F579" s="297"/>
      <c r="G579" s="297"/>
      <c r="H579" s="297"/>
      <c r="I579" s="297"/>
      <c r="J579" s="297"/>
      <c r="K579" s="297"/>
      <c r="L579" s="297"/>
      <c r="M579" s="297"/>
      <c r="N579" s="297"/>
      <c r="O579" s="297"/>
      <c r="P579" s="297"/>
      <c r="Q579" s="297"/>
      <c r="R579" s="297"/>
      <c r="S579" s="297"/>
      <c r="T579" s="297"/>
      <c r="U579" s="297"/>
      <c r="V579" s="297"/>
      <c r="W579" s="297"/>
      <c r="X579" s="297"/>
      <c r="Y579" s="297"/>
      <c r="Z579" s="297"/>
    </row>
    <row r="580" spans="1:26" ht="15.75" customHeight="1">
      <c r="A580" s="297"/>
      <c r="B580" s="297"/>
      <c r="C580" s="297"/>
      <c r="D580" s="297"/>
      <c r="E580" s="297"/>
      <c r="F580" s="297"/>
      <c r="G580" s="297"/>
      <c r="H580" s="297"/>
      <c r="I580" s="297"/>
      <c r="J580" s="297"/>
      <c r="K580" s="297"/>
      <c r="L580" s="297"/>
      <c r="M580" s="297"/>
      <c r="N580" s="297"/>
      <c r="O580" s="297"/>
      <c r="P580" s="297"/>
      <c r="Q580" s="297"/>
      <c r="R580" s="297"/>
      <c r="S580" s="297"/>
      <c r="T580" s="297"/>
      <c r="U580" s="297"/>
      <c r="V580" s="297"/>
      <c r="W580" s="297"/>
      <c r="X580" s="297"/>
      <c r="Y580" s="297"/>
      <c r="Z580" s="297"/>
    </row>
    <row r="581" spans="1:26" ht="15.75" customHeight="1">
      <c r="A581" s="297"/>
      <c r="B581" s="297"/>
      <c r="C581" s="297"/>
      <c r="D581" s="297"/>
      <c r="E581" s="297"/>
      <c r="F581" s="297"/>
      <c r="G581" s="297"/>
      <c r="H581" s="297"/>
      <c r="I581" s="297"/>
      <c r="J581" s="297"/>
      <c r="K581" s="297"/>
      <c r="L581" s="297"/>
      <c r="M581" s="297"/>
      <c r="N581" s="297"/>
      <c r="O581" s="297"/>
      <c r="P581" s="297"/>
      <c r="Q581" s="297"/>
      <c r="R581" s="297"/>
      <c r="S581" s="297"/>
      <c r="T581" s="297"/>
      <c r="U581" s="297"/>
      <c r="V581" s="297"/>
      <c r="W581" s="297"/>
      <c r="X581" s="297"/>
      <c r="Y581" s="297"/>
      <c r="Z581" s="297"/>
    </row>
    <row r="582" spans="1:26" ht="15.75" customHeight="1">
      <c r="A582" s="297"/>
      <c r="B582" s="297"/>
      <c r="C582" s="297"/>
      <c r="D582" s="297"/>
      <c r="E582" s="297"/>
      <c r="F582" s="297"/>
      <c r="G582" s="297"/>
      <c r="H582" s="297"/>
      <c r="I582" s="297"/>
      <c r="J582" s="297"/>
      <c r="K582" s="297"/>
      <c r="L582" s="297"/>
      <c r="M582" s="297"/>
      <c r="N582" s="297"/>
      <c r="O582" s="297"/>
      <c r="P582" s="297"/>
      <c r="Q582" s="297"/>
      <c r="R582" s="297"/>
      <c r="S582" s="297"/>
      <c r="T582" s="297"/>
      <c r="U582" s="297"/>
      <c r="V582" s="297"/>
      <c r="W582" s="297"/>
      <c r="X582" s="297"/>
      <c r="Y582" s="297"/>
      <c r="Z582" s="297"/>
    </row>
    <row r="583" spans="1:26" ht="15.75" customHeight="1">
      <c r="A583" s="297"/>
      <c r="B583" s="297"/>
      <c r="C583" s="297"/>
      <c r="D583" s="297"/>
      <c r="E583" s="297"/>
      <c r="F583" s="297"/>
      <c r="G583" s="297"/>
      <c r="H583" s="297"/>
      <c r="I583" s="297"/>
      <c r="J583" s="297"/>
      <c r="K583" s="297"/>
      <c r="L583" s="297"/>
      <c r="M583" s="297"/>
      <c r="N583" s="297"/>
      <c r="O583" s="297"/>
      <c r="P583" s="297"/>
      <c r="Q583" s="297"/>
      <c r="R583" s="297"/>
      <c r="S583" s="297"/>
      <c r="T583" s="297"/>
      <c r="U583" s="297"/>
      <c r="V583" s="297"/>
      <c r="W583" s="297"/>
      <c r="X583" s="297"/>
      <c r="Y583" s="297"/>
      <c r="Z583" s="297"/>
    </row>
    <row r="584" spans="1:26" ht="15.75" customHeight="1">
      <c r="A584" s="297"/>
      <c r="B584" s="297"/>
      <c r="C584" s="297"/>
      <c r="D584" s="297"/>
      <c r="E584" s="297"/>
      <c r="F584" s="297"/>
      <c r="G584" s="297"/>
      <c r="H584" s="297"/>
      <c r="I584" s="297"/>
      <c r="J584" s="297"/>
      <c r="K584" s="297"/>
      <c r="L584" s="297"/>
      <c r="M584" s="297"/>
      <c r="N584" s="297"/>
      <c r="O584" s="297"/>
      <c r="P584" s="297"/>
      <c r="Q584" s="297"/>
      <c r="R584" s="297"/>
      <c r="S584" s="297"/>
      <c r="T584" s="297"/>
      <c r="U584" s="297"/>
      <c r="V584" s="297"/>
      <c r="W584" s="297"/>
      <c r="X584" s="297"/>
      <c r="Y584" s="297"/>
      <c r="Z584" s="297"/>
    </row>
    <row r="585" spans="1:26" ht="15.75" customHeight="1">
      <c r="A585" s="297"/>
      <c r="B585" s="297"/>
      <c r="C585" s="297"/>
      <c r="D585" s="297"/>
      <c r="E585" s="297"/>
      <c r="F585" s="297"/>
      <c r="G585" s="297"/>
      <c r="H585" s="297"/>
      <c r="I585" s="297"/>
      <c r="J585" s="297"/>
      <c r="K585" s="297"/>
      <c r="L585" s="297"/>
      <c r="M585" s="297"/>
      <c r="N585" s="297"/>
      <c r="O585" s="297"/>
      <c r="P585" s="297"/>
      <c r="Q585" s="297"/>
      <c r="R585" s="297"/>
      <c r="S585" s="297"/>
      <c r="T585" s="297"/>
      <c r="U585" s="297"/>
      <c r="V585" s="297"/>
      <c r="W585" s="297"/>
      <c r="X585" s="297"/>
      <c r="Y585" s="297"/>
      <c r="Z585" s="297"/>
    </row>
    <row r="586" spans="1:26" ht="15.75" customHeight="1">
      <c r="A586" s="297"/>
      <c r="B586" s="297"/>
      <c r="C586" s="297"/>
      <c r="D586" s="297"/>
      <c r="E586" s="297"/>
      <c r="F586" s="297"/>
      <c r="G586" s="297"/>
      <c r="H586" s="297"/>
      <c r="I586" s="297"/>
      <c r="J586" s="297"/>
      <c r="K586" s="297"/>
      <c r="L586" s="297"/>
      <c r="M586" s="297"/>
      <c r="N586" s="297"/>
      <c r="O586" s="297"/>
      <c r="P586" s="297"/>
      <c r="Q586" s="297"/>
      <c r="R586" s="297"/>
      <c r="S586" s="297"/>
      <c r="T586" s="297"/>
      <c r="U586" s="297"/>
      <c r="V586" s="297"/>
      <c r="W586" s="297"/>
      <c r="X586" s="297"/>
      <c r="Y586" s="297"/>
      <c r="Z586" s="297"/>
    </row>
    <row r="587" spans="1:26" ht="15.75" customHeight="1">
      <c r="A587" s="297"/>
      <c r="B587" s="297"/>
      <c r="C587" s="297"/>
      <c r="D587" s="297"/>
      <c r="E587" s="297"/>
      <c r="F587" s="297"/>
      <c r="G587" s="297"/>
      <c r="H587" s="297"/>
      <c r="I587" s="297"/>
      <c r="J587" s="297"/>
      <c r="K587" s="297"/>
      <c r="L587" s="297"/>
      <c r="M587" s="297"/>
      <c r="N587" s="297"/>
      <c r="O587" s="297"/>
      <c r="P587" s="297"/>
      <c r="Q587" s="297"/>
      <c r="R587" s="297"/>
      <c r="S587" s="297"/>
      <c r="T587" s="297"/>
      <c r="U587" s="297"/>
      <c r="V587" s="297"/>
      <c r="W587" s="297"/>
      <c r="X587" s="297"/>
      <c r="Y587" s="297"/>
      <c r="Z587" s="297"/>
    </row>
    <row r="588" spans="1:26" ht="15.75" customHeight="1">
      <c r="A588" s="297"/>
      <c r="B588" s="297"/>
      <c r="C588" s="297"/>
      <c r="D588" s="297"/>
      <c r="E588" s="297"/>
      <c r="F588" s="297"/>
      <c r="G588" s="297"/>
      <c r="H588" s="297"/>
      <c r="I588" s="297"/>
      <c r="J588" s="297"/>
      <c r="K588" s="297"/>
      <c r="L588" s="297"/>
      <c r="M588" s="297"/>
      <c r="N588" s="297"/>
      <c r="O588" s="297"/>
      <c r="P588" s="297"/>
      <c r="Q588" s="297"/>
      <c r="R588" s="297"/>
      <c r="S588" s="297"/>
      <c r="T588" s="297"/>
      <c r="U588" s="297"/>
      <c r="V588" s="297"/>
      <c r="W588" s="297"/>
      <c r="X588" s="297"/>
      <c r="Y588" s="297"/>
      <c r="Z588" s="297"/>
    </row>
    <row r="589" spans="1:26" ht="15.75" customHeight="1">
      <c r="A589" s="297"/>
      <c r="B589" s="297"/>
      <c r="C589" s="297"/>
      <c r="D589" s="297"/>
      <c r="E589" s="297"/>
      <c r="F589" s="297"/>
      <c r="G589" s="297"/>
      <c r="H589" s="297"/>
      <c r="I589" s="297"/>
      <c r="J589" s="297"/>
      <c r="K589" s="297"/>
      <c r="L589" s="297"/>
      <c r="M589" s="297"/>
      <c r="N589" s="297"/>
      <c r="O589" s="297"/>
      <c r="P589" s="297"/>
      <c r="Q589" s="297"/>
      <c r="R589" s="297"/>
      <c r="S589" s="297"/>
      <c r="T589" s="297"/>
      <c r="U589" s="297"/>
      <c r="V589" s="297"/>
      <c r="W589" s="297"/>
      <c r="X589" s="297"/>
      <c r="Y589" s="297"/>
      <c r="Z589" s="297"/>
    </row>
    <row r="590" spans="1:26" ht="15.75" customHeight="1">
      <c r="A590" s="297"/>
      <c r="B590" s="297"/>
      <c r="C590" s="297"/>
      <c r="D590" s="297"/>
      <c r="E590" s="297"/>
      <c r="F590" s="297"/>
      <c r="G590" s="297"/>
      <c r="H590" s="297"/>
      <c r="I590" s="297"/>
      <c r="J590" s="297"/>
      <c r="K590" s="297"/>
      <c r="L590" s="297"/>
      <c r="M590" s="297"/>
      <c r="N590" s="297"/>
      <c r="O590" s="297"/>
      <c r="P590" s="297"/>
      <c r="Q590" s="297"/>
      <c r="R590" s="297"/>
      <c r="S590" s="297"/>
      <c r="T590" s="297"/>
      <c r="U590" s="297"/>
      <c r="V590" s="297"/>
      <c r="W590" s="297"/>
      <c r="X590" s="297"/>
      <c r="Y590" s="297"/>
      <c r="Z590" s="297"/>
    </row>
    <row r="591" spans="1:26" ht="15.75" customHeight="1">
      <c r="A591" s="297"/>
      <c r="B591" s="297"/>
      <c r="C591" s="297"/>
      <c r="D591" s="297"/>
      <c r="E591" s="297"/>
      <c r="F591" s="297"/>
      <c r="G591" s="297"/>
      <c r="H591" s="297"/>
      <c r="I591" s="297"/>
      <c r="J591" s="297"/>
      <c r="K591" s="297"/>
      <c r="L591" s="297"/>
      <c r="M591" s="297"/>
      <c r="N591" s="297"/>
      <c r="O591" s="297"/>
      <c r="P591" s="297"/>
      <c r="Q591" s="297"/>
      <c r="R591" s="297"/>
      <c r="S591" s="297"/>
      <c r="T591" s="297"/>
      <c r="U591" s="297"/>
      <c r="V591" s="297"/>
      <c r="W591" s="297"/>
      <c r="X591" s="297"/>
      <c r="Y591" s="297"/>
      <c r="Z591" s="297"/>
    </row>
    <row r="592" spans="1:26" ht="15.75" customHeight="1">
      <c r="A592" s="297"/>
      <c r="B592" s="297"/>
      <c r="C592" s="297"/>
      <c r="D592" s="297"/>
      <c r="E592" s="297"/>
      <c r="F592" s="297"/>
      <c r="G592" s="297"/>
      <c r="H592" s="297"/>
      <c r="I592" s="297"/>
      <c r="J592" s="297"/>
      <c r="K592" s="297"/>
      <c r="L592" s="297"/>
      <c r="M592" s="297"/>
      <c r="N592" s="297"/>
      <c r="O592" s="297"/>
      <c r="P592" s="297"/>
      <c r="Q592" s="297"/>
      <c r="R592" s="297"/>
      <c r="S592" s="297"/>
      <c r="T592" s="297"/>
      <c r="U592" s="297"/>
      <c r="V592" s="297"/>
      <c r="W592" s="297"/>
      <c r="X592" s="297"/>
      <c r="Y592" s="297"/>
      <c r="Z592" s="297"/>
    </row>
    <row r="593" spans="1:26" ht="15.75" customHeight="1">
      <c r="A593" s="297"/>
      <c r="B593" s="297"/>
      <c r="C593" s="297"/>
      <c r="D593" s="297"/>
      <c r="E593" s="297"/>
      <c r="F593" s="297"/>
      <c r="G593" s="297"/>
      <c r="H593" s="297"/>
      <c r="I593" s="297"/>
      <c r="J593" s="297"/>
      <c r="K593" s="297"/>
      <c r="L593" s="297"/>
      <c r="M593" s="297"/>
      <c r="N593" s="297"/>
      <c r="O593" s="297"/>
      <c r="P593" s="297"/>
      <c r="Q593" s="297"/>
      <c r="R593" s="297"/>
      <c r="S593" s="297"/>
      <c r="T593" s="297"/>
      <c r="U593" s="297"/>
      <c r="V593" s="297"/>
      <c r="W593" s="297"/>
      <c r="X593" s="297"/>
      <c r="Y593" s="297"/>
      <c r="Z593" s="297"/>
    </row>
    <row r="594" spans="1:26" ht="15.75" customHeight="1">
      <c r="A594" s="297"/>
      <c r="B594" s="297"/>
      <c r="C594" s="297"/>
      <c r="D594" s="297"/>
      <c r="E594" s="297"/>
      <c r="F594" s="297"/>
      <c r="G594" s="297"/>
      <c r="H594" s="297"/>
      <c r="I594" s="297"/>
      <c r="J594" s="297"/>
      <c r="K594" s="297"/>
      <c r="L594" s="297"/>
      <c r="M594" s="297"/>
      <c r="N594" s="297"/>
      <c r="O594" s="297"/>
      <c r="P594" s="297"/>
      <c r="Q594" s="297"/>
      <c r="R594" s="297"/>
      <c r="S594" s="297"/>
      <c r="T594" s="297"/>
      <c r="U594" s="297"/>
      <c r="V594" s="297"/>
      <c r="W594" s="297"/>
      <c r="X594" s="297"/>
      <c r="Y594" s="297"/>
      <c r="Z594" s="297"/>
    </row>
    <row r="595" spans="1:26" ht="15.75" customHeight="1">
      <c r="A595" s="297"/>
      <c r="B595" s="297"/>
      <c r="C595" s="297"/>
      <c r="D595" s="297"/>
      <c r="E595" s="297"/>
      <c r="F595" s="297"/>
      <c r="G595" s="297"/>
      <c r="H595" s="297"/>
      <c r="I595" s="297"/>
      <c r="J595" s="297"/>
      <c r="K595" s="297"/>
      <c r="L595" s="297"/>
      <c r="M595" s="297"/>
      <c r="N595" s="297"/>
      <c r="O595" s="297"/>
      <c r="P595" s="297"/>
      <c r="Q595" s="297"/>
      <c r="R595" s="297"/>
      <c r="S595" s="297"/>
      <c r="T595" s="297"/>
      <c r="U595" s="297"/>
      <c r="V595" s="297"/>
      <c r="W595" s="297"/>
      <c r="X595" s="297"/>
      <c r="Y595" s="297"/>
      <c r="Z595" s="297"/>
    </row>
    <row r="596" spans="1:26" ht="15.75" customHeight="1">
      <c r="A596" s="297"/>
      <c r="B596" s="297"/>
      <c r="C596" s="297"/>
      <c r="D596" s="297"/>
      <c r="E596" s="297"/>
      <c r="F596" s="297"/>
      <c r="G596" s="297"/>
      <c r="H596" s="297"/>
      <c r="I596" s="297"/>
      <c r="J596" s="297"/>
      <c r="K596" s="297"/>
      <c r="L596" s="297"/>
      <c r="M596" s="297"/>
      <c r="N596" s="297"/>
      <c r="O596" s="297"/>
      <c r="P596" s="297"/>
      <c r="Q596" s="297"/>
      <c r="R596" s="297"/>
      <c r="S596" s="297"/>
      <c r="T596" s="297"/>
      <c r="U596" s="297"/>
      <c r="V596" s="297"/>
      <c r="W596" s="297"/>
      <c r="X596" s="297"/>
      <c r="Y596" s="297"/>
      <c r="Z596" s="297"/>
    </row>
    <row r="597" spans="1:26" ht="15.75" customHeight="1">
      <c r="A597" s="297"/>
      <c r="B597" s="297"/>
      <c r="C597" s="297"/>
      <c r="D597" s="297"/>
      <c r="E597" s="297"/>
      <c r="F597" s="297"/>
      <c r="G597" s="297"/>
      <c r="H597" s="297"/>
      <c r="I597" s="297"/>
      <c r="J597" s="297"/>
      <c r="K597" s="297"/>
      <c r="L597" s="297"/>
      <c r="M597" s="297"/>
      <c r="N597" s="297"/>
      <c r="O597" s="297"/>
      <c r="P597" s="297"/>
      <c r="Q597" s="297"/>
      <c r="R597" s="297"/>
      <c r="S597" s="297"/>
      <c r="T597" s="297"/>
      <c r="U597" s="297"/>
      <c r="V597" s="297"/>
      <c r="W597" s="297"/>
      <c r="X597" s="297"/>
      <c r="Y597" s="297"/>
      <c r="Z597" s="297"/>
    </row>
    <row r="598" spans="1:26" ht="15.75" customHeight="1">
      <c r="A598" s="297"/>
      <c r="B598" s="297"/>
      <c r="C598" s="297"/>
      <c r="D598" s="297"/>
      <c r="E598" s="297"/>
      <c r="F598" s="297"/>
      <c r="G598" s="297"/>
      <c r="H598" s="297"/>
      <c r="I598" s="297"/>
      <c r="J598" s="297"/>
      <c r="K598" s="297"/>
      <c r="L598" s="297"/>
      <c r="M598" s="297"/>
      <c r="N598" s="297"/>
      <c r="O598" s="297"/>
      <c r="P598" s="297"/>
      <c r="Q598" s="297"/>
      <c r="R598" s="297"/>
      <c r="S598" s="297"/>
      <c r="T598" s="297"/>
      <c r="U598" s="297"/>
      <c r="V598" s="297"/>
      <c r="W598" s="297"/>
      <c r="X598" s="297"/>
      <c r="Y598" s="297"/>
      <c r="Z598" s="297"/>
    </row>
    <row r="599" spans="1:26" ht="15.75" customHeight="1">
      <c r="A599" s="297"/>
      <c r="B599" s="297"/>
      <c r="C599" s="297"/>
      <c r="D599" s="297"/>
      <c r="E599" s="297"/>
      <c r="F599" s="297"/>
      <c r="G599" s="297"/>
      <c r="H599" s="297"/>
      <c r="I599" s="297"/>
      <c r="J599" s="297"/>
      <c r="K599" s="297"/>
      <c r="L599" s="297"/>
      <c r="M599" s="297"/>
      <c r="N599" s="297"/>
      <c r="O599" s="297"/>
      <c r="P599" s="297"/>
      <c r="Q599" s="297"/>
      <c r="R599" s="297"/>
      <c r="S599" s="297"/>
      <c r="T599" s="297"/>
      <c r="U599" s="297"/>
      <c r="V599" s="297"/>
      <c r="W599" s="297"/>
      <c r="X599" s="297"/>
      <c r="Y599" s="297"/>
      <c r="Z599" s="297"/>
    </row>
    <row r="600" spans="1:26" ht="15.75" customHeight="1">
      <c r="A600" s="297"/>
      <c r="B600" s="297"/>
      <c r="C600" s="297"/>
      <c r="D600" s="297"/>
      <c r="E600" s="297"/>
      <c r="F600" s="297"/>
      <c r="G600" s="297"/>
      <c r="H600" s="297"/>
      <c r="I600" s="297"/>
      <c r="J600" s="297"/>
      <c r="K600" s="297"/>
      <c r="L600" s="297"/>
      <c r="M600" s="297"/>
      <c r="N600" s="297"/>
      <c r="O600" s="297"/>
      <c r="P600" s="297"/>
      <c r="Q600" s="297"/>
      <c r="R600" s="297"/>
      <c r="S600" s="297"/>
      <c r="T600" s="297"/>
      <c r="U600" s="297"/>
      <c r="V600" s="297"/>
      <c r="W600" s="297"/>
      <c r="X600" s="297"/>
      <c r="Y600" s="297"/>
      <c r="Z600" s="297"/>
    </row>
    <row r="601" spans="1:26" ht="15.75" customHeight="1">
      <c r="A601" s="297"/>
      <c r="B601" s="297"/>
      <c r="C601" s="297"/>
      <c r="D601" s="297"/>
      <c r="E601" s="297"/>
      <c r="F601" s="297"/>
      <c r="G601" s="297"/>
      <c r="H601" s="297"/>
      <c r="I601" s="297"/>
      <c r="J601" s="297"/>
      <c r="K601" s="297"/>
      <c r="L601" s="297"/>
      <c r="M601" s="297"/>
      <c r="N601" s="297"/>
      <c r="O601" s="297"/>
      <c r="P601" s="297"/>
      <c r="Q601" s="297"/>
      <c r="R601" s="297"/>
      <c r="S601" s="297"/>
      <c r="T601" s="297"/>
      <c r="U601" s="297"/>
      <c r="V601" s="297"/>
      <c r="W601" s="297"/>
      <c r="X601" s="297"/>
      <c r="Y601" s="297"/>
      <c r="Z601" s="297"/>
    </row>
    <row r="602" spans="1:26" ht="15.75" customHeight="1">
      <c r="A602" s="297"/>
      <c r="B602" s="297"/>
      <c r="C602" s="297"/>
      <c r="D602" s="297"/>
      <c r="E602" s="297"/>
      <c r="F602" s="297"/>
      <c r="G602" s="297"/>
      <c r="H602" s="297"/>
      <c r="I602" s="297"/>
      <c r="J602" s="297"/>
      <c r="K602" s="297"/>
      <c r="L602" s="297"/>
      <c r="M602" s="297"/>
      <c r="N602" s="297"/>
      <c r="O602" s="297"/>
      <c r="P602" s="297"/>
      <c r="Q602" s="297"/>
      <c r="R602" s="297"/>
      <c r="S602" s="297"/>
      <c r="T602" s="297"/>
      <c r="U602" s="297"/>
      <c r="V602" s="297"/>
      <c r="W602" s="297"/>
      <c r="X602" s="297"/>
      <c r="Y602" s="297"/>
      <c r="Z602" s="297"/>
    </row>
    <row r="603" spans="1:26" ht="15.75" customHeight="1">
      <c r="A603" s="297"/>
      <c r="B603" s="297"/>
      <c r="C603" s="297"/>
      <c r="D603" s="297"/>
      <c r="E603" s="297"/>
      <c r="F603" s="297"/>
      <c r="G603" s="297"/>
      <c r="H603" s="297"/>
      <c r="I603" s="297"/>
      <c r="J603" s="297"/>
      <c r="K603" s="297"/>
      <c r="L603" s="297"/>
      <c r="M603" s="297"/>
      <c r="N603" s="297"/>
      <c r="O603" s="297"/>
      <c r="P603" s="297"/>
      <c r="Q603" s="297"/>
      <c r="R603" s="297"/>
      <c r="S603" s="297"/>
      <c r="T603" s="297"/>
      <c r="U603" s="297"/>
      <c r="V603" s="297"/>
      <c r="W603" s="297"/>
      <c r="X603" s="297"/>
      <c r="Y603" s="297"/>
      <c r="Z603" s="297"/>
    </row>
    <row r="604" spans="1:26" ht="15.75" customHeight="1">
      <c r="A604" s="297"/>
      <c r="B604" s="297"/>
      <c r="C604" s="297"/>
      <c r="D604" s="297"/>
      <c r="E604" s="297"/>
      <c r="F604" s="297"/>
      <c r="G604" s="297"/>
      <c r="H604" s="297"/>
      <c r="I604" s="297"/>
      <c r="J604" s="297"/>
      <c r="K604" s="297"/>
      <c r="L604" s="297"/>
      <c r="M604" s="297"/>
      <c r="N604" s="297"/>
      <c r="O604" s="297"/>
      <c r="P604" s="297"/>
      <c r="Q604" s="297"/>
      <c r="R604" s="297"/>
      <c r="S604" s="297"/>
      <c r="T604" s="297"/>
      <c r="U604" s="297"/>
      <c r="V604" s="297"/>
      <c r="W604" s="297"/>
      <c r="X604" s="297"/>
      <c r="Y604" s="297"/>
      <c r="Z604" s="297"/>
    </row>
    <row r="605" spans="1:26" ht="15.75" customHeight="1">
      <c r="A605" s="297"/>
      <c r="B605" s="297"/>
      <c r="C605" s="297"/>
      <c r="D605" s="297"/>
      <c r="E605" s="297"/>
      <c r="F605" s="297"/>
      <c r="G605" s="297"/>
      <c r="H605" s="297"/>
      <c r="I605" s="297"/>
      <c r="J605" s="297"/>
      <c r="K605" s="297"/>
      <c r="L605" s="297"/>
      <c r="M605" s="297"/>
      <c r="N605" s="297"/>
      <c r="O605" s="297"/>
      <c r="P605" s="297"/>
      <c r="Q605" s="297"/>
      <c r="R605" s="297"/>
      <c r="S605" s="297"/>
      <c r="T605" s="297"/>
      <c r="U605" s="297"/>
      <c r="V605" s="297"/>
      <c r="W605" s="297"/>
      <c r="X605" s="297"/>
      <c r="Y605" s="297"/>
      <c r="Z605" s="297"/>
    </row>
    <row r="606" spans="1:26" ht="15.75" customHeight="1">
      <c r="A606" s="297"/>
      <c r="B606" s="297"/>
      <c r="C606" s="297"/>
      <c r="D606" s="297"/>
      <c r="E606" s="297"/>
      <c r="F606" s="297"/>
      <c r="G606" s="297"/>
      <c r="H606" s="297"/>
      <c r="I606" s="297"/>
      <c r="J606" s="297"/>
      <c r="K606" s="297"/>
      <c r="L606" s="297"/>
      <c r="M606" s="297"/>
      <c r="N606" s="297"/>
      <c r="O606" s="297"/>
      <c r="P606" s="297"/>
      <c r="Q606" s="297"/>
      <c r="R606" s="297"/>
      <c r="S606" s="297"/>
      <c r="T606" s="297"/>
      <c r="U606" s="297"/>
      <c r="V606" s="297"/>
      <c r="W606" s="297"/>
      <c r="X606" s="297"/>
      <c r="Y606" s="297"/>
      <c r="Z606" s="297"/>
    </row>
    <row r="607" spans="1:26" ht="15.75" customHeight="1">
      <c r="A607" s="297"/>
      <c r="B607" s="297"/>
      <c r="C607" s="297"/>
      <c r="D607" s="297"/>
      <c r="E607" s="297"/>
      <c r="F607" s="297"/>
      <c r="G607" s="297"/>
      <c r="H607" s="297"/>
      <c r="I607" s="297"/>
      <c r="J607" s="297"/>
      <c r="K607" s="297"/>
      <c r="L607" s="297"/>
      <c r="M607" s="297"/>
      <c r="N607" s="297"/>
      <c r="O607" s="297"/>
      <c r="P607" s="297"/>
      <c r="Q607" s="297"/>
      <c r="R607" s="297"/>
      <c r="S607" s="297"/>
      <c r="T607" s="297"/>
      <c r="U607" s="297"/>
      <c r="V607" s="297"/>
      <c r="W607" s="297"/>
      <c r="X607" s="297"/>
      <c r="Y607" s="297"/>
      <c r="Z607" s="297"/>
    </row>
    <row r="608" spans="1:26" ht="15.75" customHeight="1">
      <c r="A608" s="297"/>
      <c r="B608" s="297"/>
      <c r="C608" s="297"/>
      <c r="D608" s="297"/>
      <c r="E608" s="297"/>
      <c r="F608" s="297"/>
      <c r="G608" s="297"/>
      <c r="H608" s="297"/>
      <c r="I608" s="297"/>
      <c r="J608" s="297"/>
      <c r="K608" s="297"/>
      <c r="L608" s="297"/>
      <c r="M608" s="297"/>
      <c r="N608" s="297"/>
      <c r="O608" s="297"/>
      <c r="P608" s="297"/>
      <c r="Q608" s="297"/>
      <c r="R608" s="297"/>
      <c r="S608" s="297"/>
      <c r="T608" s="297"/>
      <c r="U608" s="297"/>
      <c r="V608" s="297"/>
      <c r="W608" s="297"/>
      <c r="X608" s="297"/>
      <c r="Y608" s="297"/>
      <c r="Z608" s="297"/>
    </row>
    <row r="609" spans="1:26" ht="15.75" customHeight="1">
      <c r="A609" s="297"/>
      <c r="B609" s="297"/>
      <c r="C609" s="297"/>
      <c r="D609" s="297"/>
      <c r="E609" s="297"/>
      <c r="F609" s="297"/>
      <c r="G609" s="297"/>
      <c r="H609" s="297"/>
      <c r="I609" s="297"/>
      <c r="J609" s="297"/>
      <c r="K609" s="297"/>
      <c r="L609" s="297"/>
      <c r="M609" s="297"/>
      <c r="N609" s="297"/>
      <c r="O609" s="297"/>
      <c r="P609" s="297"/>
      <c r="Q609" s="297"/>
      <c r="R609" s="297"/>
      <c r="S609" s="297"/>
      <c r="T609" s="297"/>
      <c r="U609" s="297"/>
      <c r="V609" s="297"/>
      <c r="W609" s="297"/>
      <c r="X609" s="297"/>
      <c r="Y609" s="297"/>
      <c r="Z609" s="297"/>
    </row>
    <row r="610" spans="1:26" ht="15.75" customHeight="1">
      <c r="A610" s="297"/>
      <c r="B610" s="297"/>
      <c r="C610" s="297"/>
      <c r="D610" s="297"/>
      <c r="E610" s="297"/>
      <c r="F610" s="297"/>
      <c r="G610" s="297"/>
      <c r="H610" s="297"/>
      <c r="I610" s="297"/>
      <c r="J610" s="297"/>
      <c r="K610" s="297"/>
      <c r="L610" s="297"/>
      <c r="M610" s="297"/>
      <c r="N610" s="297"/>
      <c r="O610" s="297"/>
      <c r="P610" s="297"/>
      <c r="Q610" s="297"/>
      <c r="R610" s="297"/>
      <c r="S610" s="297"/>
      <c r="T610" s="297"/>
      <c r="U610" s="297"/>
      <c r="V610" s="297"/>
      <c r="W610" s="297"/>
      <c r="X610" s="297"/>
      <c r="Y610" s="297"/>
      <c r="Z610" s="297"/>
    </row>
    <row r="611" spans="1:26" ht="15.75" customHeight="1">
      <c r="A611" s="297"/>
      <c r="B611" s="297"/>
      <c r="C611" s="297"/>
      <c r="D611" s="297"/>
      <c r="E611" s="297"/>
      <c r="F611" s="297"/>
      <c r="G611" s="297"/>
      <c r="H611" s="297"/>
      <c r="I611" s="297"/>
      <c r="J611" s="297"/>
      <c r="K611" s="297"/>
      <c r="L611" s="297"/>
      <c r="M611" s="297"/>
      <c r="N611" s="297"/>
      <c r="O611" s="297"/>
      <c r="P611" s="297"/>
      <c r="Q611" s="297"/>
      <c r="R611" s="297"/>
      <c r="S611" s="297"/>
      <c r="T611" s="297"/>
      <c r="U611" s="297"/>
      <c r="V611" s="297"/>
      <c r="W611" s="297"/>
      <c r="X611" s="297"/>
      <c r="Y611" s="297"/>
      <c r="Z611" s="297"/>
    </row>
    <row r="612" spans="1:26" ht="15.75" customHeight="1">
      <c r="A612" s="297"/>
      <c r="B612" s="297"/>
      <c r="C612" s="297"/>
      <c r="D612" s="297"/>
      <c r="E612" s="297"/>
      <c r="F612" s="297"/>
      <c r="G612" s="297"/>
      <c r="H612" s="297"/>
      <c r="I612" s="297"/>
      <c r="J612" s="297"/>
      <c r="K612" s="297"/>
      <c r="L612" s="297"/>
      <c r="M612" s="297"/>
      <c r="N612" s="297"/>
      <c r="O612" s="297"/>
      <c r="P612" s="297"/>
      <c r="Q612" s="297"/>
      <c r="R612" s="297"/>
      <c r="S612" s="297"/>
      <c r="T612" s="297"/>
      <c r="U612" s="297"/>
      <c r="V612" s="297"/>
      <c r="W612" s="297"/>
      <c r="X612" s="297"/>
      <c r="Y612" s="297"/>
      <c r="Z612" s="297"/>
    </row>
    <row r="613" spans="1:26" ht="15.75" customHeight="1">
      <c r="A613" s="297"/>
      <c r="B613" s="297"/>
      <c r="C613" s="297"/>
      <c r="D613" s="297"/>
      <c r="E613" s="297"/>
      <c r="F613" s="297"/>
      <c r="G613" s="297"/>
      <c r="H613" s="297"/>
      <c r="I613" s="297"/>
      <c r="J613" s="297"/>
      <c r="K613" s="297"/>
      <c r="L613" s="297"/>
      <c r="M613" s="297"/>
      <c r="N613" s="297"/>
      <c r="O613" s="297"/>
      <c r="P613" s="297"/>
      <c r="Q613" s="297"/>
      <c r="R613" s="297"/>
      <c r="S613" s="297"/>
      <c r="T613" s="297"/>
      <c r="U613" s="297"/>
      <c r="V613" s="297"/>
      <c r="W613" s="297"/>
      <c r="X613" s="297"/>
      <c r="Y613" s="297"/>
      <c r="Z613" s="297"/>
    </row>
    <row r="614" spans="1:26" ht="15.75" customHeight="1">
      <c r="A614" s="297"/>
      <c r="B614" s="297"/>
      <c r="C614" s="297"/>
      <c r="D614" s="297"/>
      <c r="E614" s="297"/>
      <c r="F614" s="297"/>
      <c r="G614" s="297"/>
      <c r="H614" s="297"/>
      <c r="I614" s="297"/>
      <c r="J614" s="297"/>
      <c r="K614" s="297"/>
      <c r="L614" s="297"/>
      <c r="M614" s="297"/>
      <c r="N614" s="297"/>
      <c r="O614" s="297"/>
      <c r="P614" s="297"/>
      <c r="Q614" s="297"/>
      <c r="R614" s="297"/>
      <c r="S614" s="297"/>
      <c r="T614" s="297"/>
      <c r="U614" s="297"/>
      <c r="V614" s="297"/>
      <c r="W614" s="297"/>
      <c r="X614" s="297"/>
      <c r="Y614" s="297"/>
      <c r="Z614" s="297"/>
    </row>
    <row r="615" spans="1:26" ht="15.75" customHeight="1">
      <c r="A615" s="297"/>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row>
    <row r="616" spans="1:26" ht="15.75" customHeight="1">
      <c r="A616" s="297"/>
      <c r="B616" s="297"/>
      <c r="C616" s="297"/>
      <c r="D616" s="297"/>
      <c r="E616" s="297"/>
      <c r="F616" s="297"/>
      <c r="G616" s="297"/>
      <c r="H616" s="297"/>
      <c r="I616" s="297"/>
      <c r="J616" s="297"/>
      <c r="K616" s="297"/>
      <c r="L616" s="297"/>
      <c r="M616" s="297"/>
      <c r="N616" s="297"/>
      <c r="O616" s="297"/>
      <c r="P616" s="297"/>
      <c r="Q616" s="297"/>
      <c r="R616" s="297"/>
      <c r="S616" s="297"/>
      <c r="T616" s="297"/>
      <c r="U616" s="297"/>
      <c r="V616" s="297"/>
      <c r="W616" s="297"/>
      <c r="X616" s="297"/>
      <c r="Y616" s="297"/>
      <c r="Z616" s="297"/>
    </row>
    <row r="617" spans="1:26" ht="15.75" customHeight="1">
      <c r="A617" s="297"/>
      <c r="B617" s="297"/>
      <c r="C617" s="297"/>
      <c r="D617" s="297"/>
      <c r="E617" s="297"/>
      <c r="F617" s="297"/>
      <c r="G617" s="297"/>
      <c r="H617" s="297"/>
      <c r="I617" s="297"/>
      <c r="J617" s="297"/>
      <c r="K617" s="297"/>
      <c r="L617" s="297"/>
      <c r="M617" s="297"/>
      <c r="N617" s="297"/>
      <c r="O617" s="297"/>
      <c r="P617" s="297"/>
      <c r="Q617" s="297"/>
      <c r="R617" s="297"/>
      <c r="S617" s="297"/>
      <c r="T617" s="297"/>
      <c r="U617" s="297"/>
      <c r="V617" s="297"/>
      <c r="W617" s="297"/>
      <c r="X617" s="297"/>
      <c r="Y617" s="297"/>
      <c r="Z617" s="297"/>
    </row>
    <row r="618" spans="1:26" ht="15.75" customHeight="1">
      <c r="A618" s="297"/>
      <c r="B618" s="297"/>
      <c r="C618" s="297"/>
      <c r="D618" s="297"/>
      <c r="E618" s="297"/>
      <c r="F618" s="297"/>
      <c r="G618" s="297"/>
      <c r="H618" s="297"/>
      <c r="I618" s="297"/>
      <c r="J618" s="297"/>
      <c r="K618" s="297"/>
      <c r="L618" s="297"/>
      <c r="M618" s="297"/>
      <c r="N618" s="297"/>
      <c r="O618" s="297"/>
      <c r="P618" s="297"/>
      <c r="Q618" s="297"/>
      <c r="R618" s="297"/>
      <c r="S618" s="297"/>
      <c r="T618" s="297"/>
      <c r="U618" s="297"/>
      <c r="V618" s="297"/>
      <c r="W618" s="297"/>
      <c r="X618" s="297"/>
      <c r="Y618" s="297"/>
      <c r="Z618" s="297"/>
    </row>
    <row r="619" spans="1:26" ht="15.75" customHeight="1">
      <c r="A619" s="297"/>
      <c r="B619" s="297"/>
      <c r="C619" s="297"/>
      <c r="D619" s="297"/>
      <c r="E619" s="297"/>
      <c r="F619" s="297"/>
      <c r="G619" s="297"/>
      <c r="H619" s="297"/>
      <c r="I619" s="297"/>
      <c r="J619" s="297"/>
      <c r="K619" s="297"/>
      <c r="L619" s="297"/>
      <c r="M619" s="297"/>
      <c r="N619" s="297"/>
      <c r="O619" s="297"/>
      <c r="P619" s="297"/>
      <c r="Q619" s="297"/>
      <c r="R619" s="297"/>
      <c r="S619" s="297"/>
      <c r="T619" s="297"/>
      <c r="U619" s="297"/>
      <c r="V619" s="297"/>
      <c r="W619" s="297"/>
      <c r="X619" s="297"/>
      <c r="Y619" s="297"/>
      <c r="Z619" s="297"/>
    </row>
    <row r="620" spans="1:26" ht="15.75" customHeight="1">
      <c r="A620" s="297"/>
      <c r="B620" s="297"/>
      <c r="C620" s="297"/>
      <c r="D620" s="297"/>
      <c r="E620" s="297"/>
      <c r="F620" s="297"/>
      <c r="G620" s="297"/>
      <c r="H620" s="297"/>
      <c r="I620" s="297"/>
      <c r="J620" s="297"/>
      <c r="K620" s="297"/>
      <c r="L620" s="297"/>
      <c r="M620" s="297"/>
      <c r="N620" s="297"/>
      <c r="O620" s="297"/>
      <c r="P620" s="297"/>
      <c r="Q620" s="297"/>
      <c r="R620" s="297"/>
      <c r="S620" s="297"/>
      <c r="T620" s="297"/>
      <c r="U620" s="297"/>
      <c r="V620" s="297"/>
      <c r="W620" s="297"/>
      <c r="X620" s="297"/>
      <c r="Y620" s="297"/>
      <c r="Z620" s="297"/>
    </row>
    <row r="621" spans="1:26" ht="15.75" customHeight="1">
      <c r="A621" s="297"/>
      <c r="B621" s="297"/>
      <c r="C621" s="297"/>
      <c r="D621" s="297"/>
      <c r="E621" s="297"/>
      <c r="F621" s="297"/>
      <c r="G621" s="297"/>
      <c r="H621" s="297"/>
      <c r="I621" s="297"/>
      <c r="J621" s="297"/>
      <c r="K621" s="297"/>
      <c r="L621" s="297"/>
      <c r="M621" s="297"/>
      <c r="N621" s="297"/>
      <c r="O621" s="297"/>
      <c r="P621" s="297"/>
      <c r="Q621" s="297"/>
      <c r="R621" s="297"/>
      <c r="S621" s="297"/>
      <c r="T621" s="297"/>
      <c r="U621" s="297"/>
      <c r="V621" s="297"/>
      <c r="W621" s="297"/>
      <c r="X621" s="297"/>
      <c r="Y621" s="297"/>
      <c r="Z621" s="297"/>
    </row>
    <row r="622" spans="1:26" ht="15.75" customHeight="1">
      <c r="A622" s="297"/>
      <c r="B622" s="297"/>
      <c r="C622" s="297"/>
      <c r="D622" s="297"/>
      <c r="E622" s="297"/>
      <c r="F622" s="297"/>
      <c r="G622" s="297"/>
      <c r="H622" s="297"/>
      <c r="I622" s="297"/>
      <c r="J622" s="297"/>
      <c r="K622" s="297"/>
      <c r="L622" s="297"/>
      <c r="M622" s="297"/>
      <c r="N622" s="297"/>
      <c r="O622" s="297"/>
      <c r="P622" s="297"/>
      <c r="Q622" s="297"/>
      <c r="R622" s="297"/>
      <c r="S622" s="297"/>
      <c r="T622" s="297"/>
      <c r="U622" s="297"/>
      <c r="V622" s="297"/>
      <c r="W622" s="297"/>
      <c r="X622" s="297"/>
      <c r="Y622" s="297"/>
      <c r="Z622" s="297"/>
    </row>
    <row r="623" spans="1:26" ht="15.75" customHeight="1">
      <c r="A623" s="297"/>
      <c r="B623" s="297"/>
      <c r="C623" s="297"/>
      <c r="D623" s="297"/>
      <c r="E623" s="297"/>
      <c r="F623" s="297"/>
      <c r="G623" s="297"/>
      <c r="H623" s="297"/>
      <c r="I623" s="297"/>
      <c r="J623" s="297"/>
      <c r="K623" s="297"/>
      <c r="L623" s="297"/>
      <c r="M623" s="297"/>
      <c r="N623" s="297"/>
      <c r="O623" s="297"/>
      <c r="P623" s="297"/>
      <c r="Q623" s="297"/>
      <c r="R623" s="297"/>
      <c r="S623" s="297"/>
      <c r="T623" s="297"/>
      <c r="U623" s="297"/>
      <c r="V623" s="297"/>
      <c r="W623" s="297"/>
      <c r="X623" s="297"/>
      <c r="Y623" s="297"/>
      <c r="Z623" s="297"/>
    </row>
    <row r="624" spans="1:26" ht="15.75" customHeight="1">
      <c r="A624" s="297"/>
      <c r="B624" s="297"/>
      <c r="C624" s="297"/>
      <c r="D624" s="297"/>
      <c r="E624" s="297"/>
      <c r="F624" s="297"/>
      <c r="G624" s="297"/>
      <c r="H624" s="297"/>
      <c r="I624" s="297"/>
      <c r="J624" s="297"/>
      <c r="K624" s="297"/>
      <c r="L624" s="297"/>
      <c r="M624" s="297"/>
      <c r="N624" s="297"/>
      <c r="O624" s="297"/>
      <c r="P624" s="297"/>
      <c r="Q624" s="297"/>
      <c r="R624" s="297"/>
      <c r="S624" s="297"/>
      <c r="T624" s="297"/>
      <c r="U624" s="297"/>
      <c r="V624" s="297"/>
      <c r="W624" s="297"/>
      <c r="X624" s="297"/>
      <c r="Y624" s="297"/>
      <c r="Z624" s="297"/>
    </row>
    <row r="625" spans="1:26" ht="15.75" customHeight="1">
      <c r="A625" s="297"/>
      <c r="B625" s="297"/>
      <c r="C625" s="297"/>
      <c r="D625" s="297"/>
      <c r="E625" s="297"/>
      <c r="F625" s="297"/>
      <c r="G625" s="297"/>
      <c r="H625" s="297"/>
      <c r="I625" s="297"/>
      <c r="J625" s="297"/>
      <c r="K625" s="297"/>
      <c r="L625" s="297"/>
      <c r="M625" s="297"/>
      <c r="N625" s="297"/>
      <c r="O625" s="297"/>
      <c r="P625" s="297"/>
      <c r="Q625" s="297"/>
      <c r="R625" s="297"/>
      <c r="S625" s="297"/>
      <c r="T625" s="297"/>
      <c r="U625" s="297"/>
      <c r="V625" s="297"/>
      <c r="W625" s="297"/>
      <c r="X625" s="297"/>
      <c r="Y625" s="297"/>
      <c r="Z625" s="297"/>
    </row>
    <row r="626" spans="1:26" ht="15.75" customHeight="1">
      <c r="A626" s="297"/>
      <c r="B626" s="297"/>
      <c r="C626" s="297"/>
      <c r="D626" s="297"/>
      <c r="E626" s="297"/>
      <c r="F626" s="297"/>
      <c r="G626" s="297"/>
      <c r="H626" s="297"/>
      <c r="I626" s="297"/>
      <c r="J626" s="297"/>
      <c r="K626" s="297"/>
      <c r="L626" s="297"/>
      <c r="M626" s="297"/>
      <c r="N626" s="297"/>
      <c r="O626" s="297"/>
      <c r="P626" s="297"/>
      <c r="Q626" s="297"/>
      <c r="R626" s="297"/>
      <c r="S626" s="297"/>
      <c r="T626" s="297"/>
      <c r="U626" s="297"/>
      <c r="V626" s="297"/>
      <c r="W626" s="297"/>
      <c r="X626" s="297"/>
      <c r="Y626" s="297"/>
      <c r="Z626" s="297"/>
    </row>
    <row r="627" spans="1:26" ht="15.75" customHeight="1">
      <c r="A627" s="297"/>
      <c r="B627" s="297"/>
      <c r="C627" s="297"/>
      <c r="D627" s="297"/>
      <c r="E627" s="297"/>
      <c r="F627" s="297"/>
      <c r="G627" s="297"/>
      <c r="H627" s="297"/>
      <c r="I627" s="297"/>
      <c r="J627" s="297"/>
      <c r="K627" s="297"/>
      <c r="L627" s="297"/>
      <c r="M627" s="297"/>
      <c r="N627" s="297"/>
      <c r="O627" s="297"/>
      <c r="P627" s="297"/>
      <c r="Q627" s="297"/>
      <c r="R627" s="297"/>
      <c r="S627" s="297"/>
      <c r="T627" s="297"/>
      <c r="U627" s="297"/>
      <c r="V627" s="297"/>
      <c r="W627" s="297"/>
      <c r="X627" s="297"/>
      <c r="Y627" s="297"/>
      <c r="Z627" s="297"/>
    </row>
    <row r="628" spans="1:26" ht="15.75" customHeight="1">
      <c r="A628" s="297"/>
      <c r="B628" s="297"/>
      <c r="C628" s="297"/>
      <c r="D628" s="297"/>
      <c r="E628" s="297"/>
      <c r="F628" s="297"/>
      <c r="G628" s="297"/>
      <c r="H628" s="297"/>
      <c r="I628" s="297"/>
      <c r="J628" s="297"/>
      <c r="K628" s="297"/>
      <c r="L628" s="297"/>
      <c r="M628" s="297"/>
      <c r="N628" s="297"/>
      <c r="O628" s="297"/>
      <c r="P628" s="297"/>
      <c r="Q628" s="297"/>
      <c r="R628" s="297"/>
      <c r="S628" s="297"/>
      <c r="T628" s="297"/>
      <c r="U628" s="297"/>
      <c r="V628" s="297"/>
      <c r="W628" s="297"/>
      <c r="X628" s="297"/>
      <c r="Y628" s="297"/>
      <c r="Z628" s="297"/>
    </row>
    <row r="629" spans="1:26" ht="15.75" customHeight="1">
      <c r="A629" s="297"/>
      <c r="B629" s="297"/>
      <c r="C629" s="297"/>
      <c r="D629" s="297"/>
      <c r="E629" s="297"/>
      <c r="F629" s="297"/>
      <c r="G629" s="297"/>
      <c r="H629" s="297"/>
      <c r="I629" s="297"/>
      <c r="J629" s="297"/>
      <c r="K629" s="297"/>
      <c r="L629" s="297"/>
      <c r="M629" s="297"/>
      <c r="N629" s="297"/>
      <c r="O629" s="297"/>
      <c r="P629" s="297"/>
      <c r="Q629" s="297"/>
      <c r="R629" s="297"/>
      <c r="S629" s="297"/>
      <c r="T629" s="297"/>
      <c r="U629" s="297"/>
      <c r="V629" s="297"/>
      <c r="W629" s="297"/>
      <c r="X629" s="297"/>
      <c r="Y629" s="297"/>
      <c r="Z629" s="297"/>
    </row>
    <row r="630" spans="1:26" ht="15.75" customHeight="1">
      <c r="A630" s="297"/>
      <c r="B630" s="297"/>
      <c r="C630" s="297"/>
      <c r="D630" s="297"/>
      <c r="E630" s="297"/>
      <c r="F630" s="297"/>
      <c r="G630" s="297"/>
      <c r="H630" s="297"/>
      <c r="I630" s="297"/>
      <c r="J630" s="297"/>
      <c r="K630" s="297"/>
      <c r="L630" s="297"/>
      <c r="M630" s="297"/>
      <c r="N630" s="297"/>
      <c r="O630" s="297"/>
      <c r="P630" s="297"/>
      <c r="Q630" s="297"/>
      <c r="R630" s="297"/>
      <c r="S630" s="297"/>
      <c r="T630" s="297"/>
      <c r="U630" s="297"/>
      <c r="V630" s="297"/>
      <c r="W630" s="297"/>
      <c r="X630" s="297"/>
      <c r="Y630" s="297"/>
      <c r="Z630" s="297"/>
    </row>
    <row r="631" spans="1:26" ht="15.75" customHeight="1">
      <c r="A631" s="297"/>
      <c r="B631" s="297"/>
      <c r="C631" s="297"/>
      <c r="D631" s="297"/>
      <c r="E631" s="297"/>
      <c r="F631" s="297"/>
      <c r="G631" s="297"/>
      <c r="H631" s="297"/>
      <c r="I631" s="297"/>
      <c r="J631" s="297"/>
      <c r="K631" s="297"/>
      <c r="L631" s="297"/>
      <c r="M631" s="297"/>
      <c r="N631" s="297"/>
      <c r="O631" s="297"/>
      <c r="P631" s="297"/>
      <c r="Q631" s="297"/>
      <c r="R631" s="297"/>
      <c r="S631" s="297"/>
      <c r="T631" s="297"/>
      <c r="U631" s="297"/>
      <c r="V631" s="297"/>
      <c r="W631" s="297"/>
      <c r="X631" s="297"/>
      <c r="Y631" s="297"/>
      <c r="Z631" s="297"/>
    </row>
    <row r="632" spans="1:26" ht="15.75" customHeight="1">
      <c r="A632" s="297"/>
      <c r="B632" s="297"/>
      <c r="C632" s="297"/>
      <c r="D632" s="297"/>
      <c r="E632" s="297"/>
      <c r="F632" s="297"/>
      <c r="G632" s="297"/>
      <c r="H632" s="297"/>
      <c r="I632" s="297"/>
      <c r="J632" s="297"/>
      <c r="K632" s="297"/>
      <c r="L632" s="297"/>
      <c r="M632" s="297"/>
      <c r="N632" s="297"/>
      <c r="O632" s="297"/>
      <c r="P632" s="297"/>
      <c r="Q632" s="297"/>
      <c r="R632" s="297"/>
      <c r="S632" s="297"/>
      <c r="T632" s="297"/>
      <c r="U632" s="297"/>
      <c r="V632" s="297"/>
      <c r="W632" s="297"/>
      <c r="X632" s="297"/>
      <c r="Y632" s="297"/>
      <c r="Z632" s="297"/>
    </row>
    <row r="633" spans="1:26" ht="15.75" customHeight="1">
      <c r="A633" s="297"/>
      <c r="B633" s="297"/>
      <c r="C633" s="297"/>
      <c r="D633" s="297"/>
      <c r="E633" s="297"/>
      <c r="F633" s="297"/>
      <c r="G633" s="297"/>
      <c r="H633" s="297"/>
      <c r="I633" s="297"/>
      <c r="J633" s="297"/>
      <c r="K633" s="297"/>
      <c r="L633" s="297"/>
      <c r="M633" s="297"/>
      <c r="N633" s="297"/>
      <c r="O633" s="297"/>
      <c r="P633" s="297"/>
      <c r="Q633" s="297"/>
      <c r="R633" s="297"/>
      <c r="S633" s="297"/>
      <c r="T633" s="297"/>
      <c r="U633" s="297"/>
      <c r="V633" s="297"/>
      <c r="W633" s="297"/>
      <c r="X633" s="297"/>
      <c r="Y633" s="297"/>
      <c r="Z633" s="297"/>
    </row>
    <row r="634" spans="1:26" ht="15.75" customHeight="1">
      <c r="A634" s="297"/>
      <c r="B634" s="297"/>
      <c r="C634" s="297"/>
      <c r="D634" s="297"/>
      <c r="E634" s="297"/>
      <c r="F634" s="297"/>
      <c r="G634" s="297"/>
      <c r="H634" s="297"/>
      <c r="I634" s="297"/>
      <c r="J634" s="297"/>
      <c r="K634" s="297"/>
      <c r="L634" s="297"/>
      <c r="M634" s="297"/>
      <c r="N634" s="297"/>
      <c r="O634" s="297"/>
      <c r="P634" s="297"/>
      <c r="Q634" s="297"/>
      <c r="R634" s="297"/>
      <c r="S634" s="297"/>
      <c r="T634" s="297"/>
      <c r="U634" s="297"/>
      <c r="V634" s="297"/>
      <c r="W634" s="297"/>
      <c r="X634" s="297"/>
      <c r="Y634" s="297"/>
      <c r="Z634" s="297"/>
    </row>
    <row r="635" spans="1:26" ht="15.75" customHeight="1">
      <c r="A635" s="297"/>
      <c r="B635" s="297"/>
      <c r="C635" s="297"/>
      <c r="D635" s="297"/>
      <c r="E635" s="297"/>
      <c r="F635" s="297"/>
      <c r="G635" s="297"/>
      <c r="H635" s="297"/>
      <c r="I635" s="297"/>
      <c r="J635" s="297"/>
      <c r="K635" s="297"/>
      <c r="L635" s="297"/>
      <c r="M635" s="297"/>
      <c r="N635" s="297"/>
      <c r="O635" s="297"/>
      <c r="P635" s="297"/>
      <c r="Q635" s="297"/>
      <c r="R635" s="297"/>
      <c r="S635" s="297"/>
      <c r="T635" s="297"/>
      <c r="U635" s="297"/>
      <c r="V635" s="297"/>
      <c r="W635" s="297"/>
      <c r="X635" s="297"/>
      <c r="Y635" s="297"/>
      <c r="Z635" s="297"/>
    </row>
    <row r="636" spans="1:26" ht="15.75" customHeight="1">
      <c r="A636" s="297"/>
      <c r="B636" s="297"/>
      <c r="C636" s="297"/>
      <c r="D636" s="297"/>
      <c r="E636" s="297"/>
      <c r="F636" s="297"/>
      <c r="G636" s="297"/>
      <c r="H636" s="297"/>
      <c r="I636" s="297"/>
      <c r="J636" s="297"/>
      <c r="K636" s="297"/>
      <c r="L636" s="297"/>
      <c r="M636" s="297"/>
      <c r="N636" s="297"/>
      <c r="O636" s="297"/>
      <c r="P636" s="297"/>
      <c r="Q636" s="297"/>
      <c r="R636" s="297"/>
      <c r="S636" s="297"/>
      <c r="T636" s="297"/>
      <c r="U636" s="297"/>
      <c r="V636" s="297"/>
      <c r="W636" s="297"/>
      <c r="X636" s="297"/>
      <c r="Y636" s="297"/>
      <c r="Z636" s="297"/>
    </row>
    <row r="637" spans="1:26" ht="15.75" customHeight="1">
      <c r="A637" s="297"/>
      <c r="B637" s="297"/>
      <c r="C637" s="297"/>
      <c r="D637" s="297"/>
      <c r="E637" s="297"/>
      <c r="F637" s="297"/>
      <c r="G637" s="297"/>
      <c r="H637" s="297"/>
      <c r="I637" s="297"/>
      <c r="J637" s="297"/>
      <c r="K637" s="297"/>
      <c r="L637" s="297"/>
      <c r="M637" s="297"/>
      <c r="N637" s="297"/>
      <c r="O637" s="297"/>
      <c r="P637" s="297"/>
      <c r="Q637" s="297"/>
      <c r="R637" s="297"/>
      <c r="S637" s="297"/>
      <c r="T637" s="297"/>
      <c r="U637" s="297"/>
      <c r="V637" s="297"/>
      <c r="W637" s="297"/>
      <c r="X637" s="297"/>
      <c r="Y637" s="297"/>
      <c r="Z637" s="297"/>
    </row>
    <row r="638" spans="1:26" ht="15.75" customHeight="1">
      <c r="A638" s="297"/>
      <c r="B638" s="297"/>
      <c r="C638" s="297"/>
      <c r="D638" s="297"/>
      <c r="E638" s="297"/>
      <c r="F638" s="297"/>
      <c r="G638" s="297"/>
      <c r="H638" s="297"/>
      <c r="I638" s="297"/>
      <c r="J638" s="297"/>
      <c r="K638" s="297"/>
      <c r="L638" s="297"/>
      <c r="M638" s="297"/>
      <c r="N638" s="297"/>
      <c r="O638" s="297"/>
      <c r="P638" s="297"/>
      <c r="Q638" s="297"/>
      <c r="R638" s="297"/>
      <c r="S638" s="297"/>
      <c r="T638" s="297"/>
      <c r="U638" s="297"/>
      <c r="V638" s="297"/>
      <c r="W638" s="297"/>
      <c r="X638" s="297"/>
      <c r="Y638" s="297"/>
      <c r="Z638" s="297"/>
    </row>
    <row r="639" spans="1:26" ht="15.75" customHeight="1">
      <c r="A639" s="297"/>
      <c r="B639" s="297"/>
      <c r="C639" s="297"/>
      <c r="D639" s="297"/>
      <c r="E639" s="297"/>
      <c r="F639" s="297"/>
      <c r="G639" s="297"/>
      <c r="H639" s="297"/>
      <c r="I639" s="297"/>
      <c r="J639" s="297"/>
      <c r="K639" s="297"/>
      <c r="L639" s="297"/>
      <c r="M639" s="297"/>
      <c r="N639" s="297"/>
      <c r="O639" s="297"/>
      <c r="P639" s="297"/>
      <c r="Q639" s="297"/>
      <c r="R639" s="297"/>
      <c r="S639" s="297"/>
      <c r="T639" s="297"/>
      <c r="U639" s="297"/>
      <c r="V639" s="297"/>
      <c r="W639" s="297"/>
      <c r="X639" s="297"/>
      <c r="Y639" s="297"/>
      <c r="Z639" s="297"/>
    </row>
    <row r="640" spans="1:26" ht="15.75" customHeight="1">
      <c r="A640" s="297"/>
      <c r="B640" s="297"/>
      <c r="C640" s="297"/>
      <c r="D640" s="297"/>
      <c r="E640" s="297"/>
      <c r="F640" s="297"/>
      <c r="G640" s="297"/>
      <c r="H640" s="297"/>
      <c r="I640" s="297"/>
      <c r="J640" s="297"/>
      <c r="K640" s="297"/>
      <c r="L640" s="297"/>
      <c r="M640" s="297"/>
      <c r="N640" s="297"/>
      <c r="O640" s="297"/>
      <c r="P640" s="297"/>
      <c r="Q640" s="297"/>
      <c r="R640" s="297"/>
      <c r="S640" s="297"/>
      <c r="T640" s="297"/>
      <c r="U640" s="297"/>
      <c r="V640" s="297"/>
      <c r="W640" s="297"/>
      <c r="X640" s="297"/>
      <c r="Y640" s="297"/>
      <c r="Z640" s="297"/>
    </row>
    <row r="641" spans="1:26" ht="15.75" customHeight="1">
      <c r="A641" s="297"/>
      <c r="B641" s="297"/>
      <c r="C641" s="297"/>
      <c r="D641" s="297"/>
      <c r="E641" s="297"/>
      <c r="F641" s="297"/>
      <c r="G641" s="297"/>
      <c r="H641" s="297"/>
      <c r="I641" s="297"/>
      <c r="J641" s="297"/>
      <c r="K641" s="297"/>
      <c r="L641" s="297"/>
      <c r="M641" s="297"/>
      <c r="N641" s="297"/>
      <c r="O641" s="297"/>
      <c r="P641" s="297"/>
      <c r="Q641" s="297"/>
      <c r="R641" s="297"/>
      <c r="S641" s="297"/>
      <c r="T641" s="297"/>
      <c r="U641" s="297"/>
      <c r="V641" s="297"/>
      <c r="W641" s="297"/>
      <c r="X641" s="297"/>
      <c r="Y641" s="297"/>
      <c r="Z641" s="297"/>
    </row>
    <row r="642" spans="1:26" ht="15.75" customHeight="1">
      <c r="A642" s="297"/>
      <c r="B642" s="297"/>
      <c r="C642" s="297"/>
      <c r="D642" s="297"/>
      <c r="E642" s="297"/>
      <c r="F642" s="297"/>
      <c r="G642" s="297"/>
      <c r="H642" s="297"/>
      <c r="I642" s="297"/>
      <c r="J642" s="297"/>
      <c r="K642" s="297"/>
      <c r="L642" s="297"/>
      <c r="M642" s="297"/>
      <c r="N642" s="297"/>
      <c r="O642" s="297"/>
      <c r="P642" s="297"/>
      <c r="Q642" s="297"/>
      <c r="R642" s="297"/>
      <c r="S642" s="297"/>
      <c r="T642" s="297"/>
      <c r="U642" s="297"/>
      <c r="V642" s="297"/>
      <c r="W642" s="297"/>
      <c r="X642" s="297"/>
      <c r="Y642" s="297"/>
      <c r="Z642" s="297"/>
    </row>
    <row r="643" spans="1:26" ht="15.75" customHeight="1">
      <c r="A643" s="297"/>
      <c r="B643" s="297"/>
      <c r="C643" s="297"/>
      <c r="D643" s="297"/>
      <c r="E643" s="297"/>
      <c r="F643" s="297"/>
      <c r="G643" s="297"/>
      <c r="H643" s="297"/>
      <c r="I643" s="297"/>
      <c r="J643" s="297"/>
      <c r="K643" s="297"/>
      <c r="L643" s="297"/>
      <c r="M643" s="297"/>
      <c r="N643" s="297"/>
      <c r="O643" s="297"/>
      <c r="P643" s="297"/>
      <c r="Q643" s="297"/>
      <c r="R643" s="297"/>
      <c r="S643" s="297"/>
      <c r="T643" s="297"/>
      <c r="U643" s="297"/>
      <c r="V643" s="297"/>
      <c r="W643" s="297"/>
      <c r="X643" s="297"/>
      <c r="Y643" s="297"/>
      <c r="Z643" s="297"/>
    </row>
    <row r="644" spans="1:26" ht="15.75" customHeight="1">
      <c r="A644" s="297"/>
      <c r="B644" s="297"/>
      <c r="C644" s="297"/>
      <c r="D644" s="297"/>
      <c r="E644" s="297"/>
      <c r="F644" s="297"/>
      <c r="G644" s="297"/>
      <c r="H644" s="297"/>
      <c r="I644" s="297"/>
      <c r="J644" s="297"/>
      <c r="K644" s="297"/>
      <c r="L644" s="297"/>
      <c r="M644" s="297"/>
      <c r="N644" s="297"/>
      <c r="O644" s="297"/>
      <c r="P644" s="297"/>
      <c r="Q644" s="297"/>
      <c r="R644" s="297"/>
      <c r="S644" s="297"/>
      <c r="T644" s="297"/>
      <c r="U644" s="297"/>
      <c r="V644" s="297"/>
      <c r="W644" s="297"/>
      <c r="X644" s="297"/>
      <c r="Y644" s="297"/>
      <c r="Z644" s="297"/>
    </row>
    <row r="645" spans="1:26" ht="15.75" customHeight="1">
      <c r="A645" s="297"/>
      <c r="B645" s="297"/>
      <c r="C645" s="297"/>
      <c r="D645" s="297"/>
      <c r="E645" s="297"/>
      <c r="F645" s="297"/>
      <c r="G645" s="297"/>
      <c r="H645" s="297"/>
      <c r="I645" s="297"/>
      <c r="J645" s="297"/>
      <c r="K645" s="297"/>
      <c r="L645" s="297"/>
      <c r="M645" s="297"/>
      <c r="N645" s="297"/>
      <c r="O645" s="297"/>
      <c r="P645" s="297"/>
      <c r="Q645" s="297"/>
      <c r="R645" s="297"/>
      <c r="S645" s="297"/>
      <c r="T645" s="297"/>
      <c r="U645" s="297"/>
      <c r="V645" s="297"/>
      <c r="W645" s="297"/>
      <c r="X645" s="297"/>
      <c r="Y645" s="297"/>
      <c r="Z645" s="297"/>
    </row>
    <row r="646" spans="1:26" ht="15.75" customHeight="1">
      <c r="A646" s="297"/>
      <c r="B646" s="297"/>
      <c r="C646" s="297"/>
      <c r="D646" s="297"/>
      <c r="E646" s="297"/>
      <c r="F646" s="297"/>
      <c r="G646" s="297"/>
      <c r="H646" s="297"/>
      <c r="I646" s="297"/>
      <c r="J646" s="297"/>
      <c r="K646" s="297"/>
      <c r="L646" s="297"/>
      <c r="M646" s="297"/>
      <c r="N646" s="297"/>
      <c r="O646" s="297"/>
      <c r="P646" s="297"/>
      <c r="Q646" s="297"/>
      <c r="R646" s="297"/>
      <c r="S646" s="297"/>
      <c r="T646" s="297"/>
      <c r="U646" s="297"/>
      <c r="V646" s="297"/>
      <c r="W646" s="297"/>
      <c r="X646" s="297"/>
      <c r="Y646" s="297"/>
      <c r="Z646" s="297"/>
    </row>
    <row r="647" spans="1:26" ht="15.75" customHeight="1">
      <c r="A647" s="297"/>
      <c r="B647" s="297"/>
      <c r="C647" s="297"/>
      <c r="D647" s="297"/>
      <c r="E647" s="297"/>
      <c r="F647" s="297"/>
      <c r="G647" s="297"/>
      <c r="H647" s="297"/>
      <c r="I647" s="297"/>
      <c r="J647" s="297"/>
      <c r="K647" s="297"/>
      <c r="L647" s="297"/>
      <c r="M647" s="297"/>
      <c r="N647" s="297"/>
      <c r="O647" s="297"/>
      <c r="P647" s="297"/>
      <c r="Q647" s="297"/>
      <c r="R647" s="297"/>
      <c r="S647" s="297"/>
      <c r="T647" s="297"/>
      <c r="U647" s="297"/>
      <c r="V647" s="297"/>
      <c r="W647" s="297"/>
      <c r="X647" s="297"/>
      <c r="Y647" s="297"/>
      <c r="Z647" s="297"/>
    </row>
    <row r="648" spans="1:26" ht="15.75" customHeight="1">
      <c r="A648" s="297"/>
      <c r="B648" s="297"/>
      <c r="C648" s="297"/>
      <c r="D648" s="297"/>
      <c r="E648" s="297"/>
      <c r="F648" s="297"/>
      <c r="G648" s="297"/>
      <c r="H648" s="297"/>
      <c r="I648" s="297"/>
      <c r="J648" s="297"/>
      <c r="K648" s="297"/>
      <c r="L648" s="297"/>
      <c r="M648" s="297"/>
      <c r="N648" s="297"/>
      <c r="O648" s="297"/>
      <c r="P648" s="297"/>
      <c r="Q648" s="297"/>
      <c r="R648" s="297"/>
      <c r="S648" s="297"/>
      <c r="T648" s="297"/>
      <c r="U648" s="297"/>
      <c r="V648" s="297"/>
      <c r="W648" s="297"/>
      <c r="X648" s="297"/>
      <c r="Y648" s="297"/>
      <c r="Z648" s="297"/>
    </row>
    <row r="649" spans="1:26" ht="15.75" customHeight="1">
      <c r="A649" s="297"/>
      <c r="B649" s="297"/>
      <c r="C649" s="297"/>
      <c r="D649" s="297"/>
      <c r="E649" s="297"/>
      <c r="F649" s="297"/>
      <c r="G649" s="297"/>
      <c r="H649" s="297"/>
      <c r="I649" s="297"/>
      <c r="J649" s="297"/>
      <c r="K649" s="297"/>
      <c r="L649" s="297"/>
      <c r="M649" s="297"/>
      <c r="N649" s="297"/>
      <c r="O649" s="297"/>
      <c r="P649" s="297"/>
      <c r="Q649" s="297"/>
      <c r="R649" s="297"/>
      <c r="S649" s="297"/>
      <c r="T649" s="297"/>
      <c r="U649" s="297"/>
      <c r="V649" s="297"/>
      <c r="W649" s="297"/>
      <c r="X649" s="297"/>
      <c r="Y649" s="297"/>
      <c r="Z649" s="297"/>
    </row>
    <row r="650" spans="1:26" ht="15.75" customHeight="1">
      <c r="A650" s="297"/>
      <c r="B650" s="297"/>
      <c r="C650" s="297"/>
      <c r="D650" s="297"/>
      <c r="E650" s="297"/>
      <c r="F650" s="297"/>
      <c r="G650" s="297"/>
      <c r="H650" s="297"/>
      <c r="I650" s="297"/>
      <c r="J650" s="297"/>
      <c r="K650" s="297"/>
      <c r="L650" s="297"/>
      <c r="M650" s="297"/>
      <c r="N650" s="297"/>
      <c r="O650" s="297"/>
      <c r="P650" s="297"/>
      <c r="Q650" s="297"/>
      <c r="R650" s="297"/>
      <c r="S650" s="297"/>
      <c r="T650" s="297"/>
      <c r="U650" s="297"/>
      <c r="V650" s="297"/>
      <c r="W650" s="297"/>
      <c r="X650" s="297"/>
      <c r="Y650" s="297"/>
      <c r="Z650" s="297"/>
    </row>
    <row r="651" spans="1:26" ht="15.75" customHeight="1">
      <c r="A651" s="297"/>
      <c r="B651" s="297"/>
      <c r="C651" s="297"/>
      <c r="D651" s="297"/>
      <c r="E651" s="297"/>
      <c r="F651" s="297"/>
      <c r="G651" s="297"/>
      <c r="H651" s="297"/>
      <c r="I651" s="297"/>
      <c r="J651" s="297"/>
      <c r="K651" s="297"/>
      <c r="L651" s="297"/>
      <c r="M651" s="297"/>
      <c r="N651" s="297"/>
      <c r="O651" s="297"/>
      <c r="P651" s="297"/>
      <c r="Q651" s="297"/>
      <c r="R651" s="297"/>
      <c r="S651" s="297"/>
      <c r="T651" s="297"/>
      <c r="U651" s="297"/>
      <c r="V651" s="297"/>
      <c r="W651" s="297"/>
      <c r="X651" s="297"/>
      <c r="Y651" s="297"/>
      <c r="Z651" s="297"/>
    </row>
    <row r="652" spans="1:26" ht="15.75" customHeight="1">
      <c r="A652" s="297"/>
      <c r="B652" s="297"/>
      <c r="C652" s="297"/>
      <c r="D652" s="297"/>
      <c r="E652" s="297"/>
      <c r="F652" s="297"/>
      <c r="G652" s="297"/>
      <c r="H652" s="297"/>
      <c r="I652" s="297"/>
      <c r="J652" s="297"/>
      <c r="K652" s="297"/>
      <c r="L652" s="297"/>
      <c r="M652" s="297"/>
      <c r="N652" s="297"/>
      <c r="O652" s="297"/>
      <c r="P652" s="297"/>
      <c r="Q652" s="297"/>
      <c r="R652" s="297"/>
      <c r="S652" s="297"/>
      <c r="T652" s="297"/>
      <c r="U652" s="297"/>
      <c r="V652" s="297"/>
      <c r="W652" s="297"/>
      <c r="X652" s="297"/>
      <c r="Y652" s="297"/>
      <c r="Z652" s="297"/>
    </row>
    <row r="653" spans="1:26" ht="15.75" customHeight="1">
      <c r="A653" s="297"/>
      <c r="B653" s="297"/>
      <c r="C653" s="297"/>
      <c r="D653" s="297"/>
      <c r="E653" s="297"/>
      <c r="F653" s="297"/>
      <c r="G653" s="297"/>
      <c r="H653" s="297"/>
      <c r="I653" s="297"/>
      <c r="J653" s="297"/>
      <c r="K653" s="297"/>
      <c r="L653" s="297"/>
      <c r="M653" s="297"/>
      <c r="N653" s="297"/>
      <c r="O653" s="297"/>
      <c r="P653" s="297"/>
      <c r="Q653" s="297"/>
      <c r="R653" s="297"/>
      <c r="S653" s="297"/>
      <c r="T653" s="297"/>
      <c r="U653" s="297"/>
      <c r="V653" s="297"/>
      <c r="W653" s="297"/>
      <c r="X653" s="297"/>
      <c r="Y653" s="297"/>
      <c r="Z653" s="297"/>
    </row>
    <row r="654" spans="1:26" ht="15.75" customHeight="1">
      <c r="A654" s="297"/>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row>
    <row r="655" spans="1:26" ht="15.75" customHeight="1">
      <c r="A655" s="297"/>
      <c r="B655" s="297"/>
      <c r="C655" s="297"/>
      <c r="D655" s="297"/>
      <c r="E655" s="297"/>
      <c r="F655" s="297"/>
      <c r="G655" s="297"/>
      <c r="H655" s="297"/>
      <c r="I655" s="297"/>
      <c r="J655" s="297"/>
      <c r="K655" s="297"/>
      <c r="L655" s="297"/>
      <c r="M655" s="297"/>
      <c r="N655" s="297"/>
      <c r="O655" s="297"/>
      <c r="P655" s="297"/>
      <c r="Q655" s="297"/>
      <c r="R655" s="297"/>
      <c r="S655" s="297"/>
      <c r="T655" s="297"/>
      <c r="U655" s="297"/>
      <c r="V655" s="297"/>
      <c r="W655" s="297"/>
      <c r="X655" s="297"/>
      <c r="Y655" s="297"/>
      <c r="Z655" s="297"/>
    </row>
    <row r="656" spans="1:26" ht="15.75" customHeight="1">
      <c r="A656" s="297"/>
      <c r="B656" s="297"/>
      <c r="C656" s="297"/>
      <c r="D656" s="297"/>
      <c r="E656" s="297"/>
      <c r="F656" s="297"/>
      <c r="G656" s="297"/>
      <c r="H656" s="297"/>
      <c r="I656" s="297"/>
      <c r="J656" s="297"/>
      <c r="K656" s="297"/>
      <c r="L656" s="297"/>
      <c r="M656" s="297"/>
      <c r="N656" s="297"/>
      <c r="O656" s="297"/>
      <c r="P656" s="297"/>
      <c r="Q656" s="297"/>
      <c r="R656" s="297"/>
      <c r="S656" s="297"/>
      <c r="T656" s="297"/>
      <c r="U656" s="297"/>
      <c r="V656" s="297"/>
      <c r="W656" s="297"/>
      <c r="X656" s="297"/>
      <c r="Y656" s="297"/>
      <c r="Z656" s="297"/>
    </row>
    <row r="657" spans="1:26" ht="15.75" customHeight="1">
      <c r="A657" s="297"/>
      <c r="B657" s="297"/>
      <c r="C657" s="297"/>
      <c r="D657" s="297"/>
      <c r="E657" s="297"/>
      <c r="F657" s="297"/>
      <c r="G657" s="297"/>
      <c r="H657" s="297"/>
      <c r="I657" s="297"/>
      <c r="J657" s="297"/>
      <c r="K657" s="297"/>
      <c r="L657" s="297"/>
      <c r="M657" s="297"/>
      <c r="N657" s="297"/>
      <c r="O657" s="297"/>
      <c r="P657" s="297"/>
      <c r="Q657" s="297"/>
      <c r="R657" s="297"/>
      <c r="S657" s="297"/>
      <c r="T657" s="297"/>
      <c r="U657" s="297"/>
      <c r="V657" s="297"/>
      <c r="W657" s="297"/>
      <c r="X657" s="297"/>
      <c r="Y657" s="297"/>
      <c r="Z657" s="297"/>
    </row>
    <row r="658" spans="1:26" ht="15.75" customHeight="1">
      <c r="A658" s="297"/>
      <c r="B658" s="297"/>
      <c r="C658" s="297"/>
      <c r="D658" s="297"/>
      <c r="E658" s="297"/>
      <c r="F658" s="297"/>
      <c r="G658" s="297"/>
      <c r="H658" s="297"/>
      <c r="I658" s="297"/>
      <c r="J658" s="297"/>
      <c r="K658" s="297"/>
      <c r="L658" s="297"/>
      <c r="M658" s="297"/>
      <c r="N658" s="297"/>
      <c r="O658" s="297"/>
      <c r="P658" s="297"/>
      <c r="Q658" s="297"/>
      <c r="R658" s="297"/>
      <c r="S658" s="297"/>
      <c r="T658" s="297"/>
      <c r="U658" s="297"/>
      <c r="V658" s="297"/>
      <c r="W658" s="297"/>
      <c r="X658" s="297"/>
      <c r="Y658" s="297"/>
      <c r="Z658" s="297"/>
    </row>
    <row r="659" spans="1:26" ht="15.75" customHeight="1">
      <c r="A659" s="297"/>
      <c r="B659" s="297"/>
      <c r="C659" s="297"/>
      <c r="D659" s="297"/>
      <c r="E659" s="297"/>
      <c r="F659" s="297"/>
      <c r="G659" s="297"/>
      <c r="H659" s="297"/>
      <c r="I659" s="297"/>
      <c r="J659" s="297"/>
      <c r="K659" s="297"/>
      <c r="L659" s="297"/>
      <c r="M659" s="297"/>
      <c r="N659" s="297"/>
      <c r="O659" s="297"/>
      <c r="P659" s="297"/>
      <c r="Q659" s="297"/>
      <c r="R659" s="297"/>
      <c r="S659" s="297"/>
      <c r="T659" s="297"/>
      <c r="U659" s="297"/>
      <c r="V659" s="297"/>
      <c r="W659" s="297"/>
      <c r="X659" s="297"/>
      <c r="Y659" s="297"/>
      <c r="Z659" s="297"/>
    </row>
    <row r="660" spans="1:26" ht="15.75" customHeight="1">
      <c r="A660" s="297"/>
      <c r="B660" s="297"/>
      <c r="C660" s="297"/>
      <c r="D660" s="297"/>
      <c r="E660" s="297"/>
      <c r="F660" s="297"/>
      <c r="G660" s="297"/>
      <c r="H660" s="297"/>
      <c r="I660" s="297"/>
      <c r="J660" s="297"/>
      <c r="K660" s="297"/>
      <c r="L660" s="297"/>
      <c r="M660" s="297"/>
      <c r="N660" s="297"/>
      <c r="O660" s="297"/>
      <c r="P660" s="297"/>
      <c r="Q660" s="297"/>
      <c r="R660" s="297"/>
      <c r="S660" s="297"/>
      <c r="T660" s="297"/>
      <c r="U660" s="297"/>
      <c r="V660" s="297"/>
      <c r="W660" s="297"/>
      <c r="X660" s="297"/>
      <c r="Y660" s="297"/>
      <c r="Z660" s="297"/>
    </row>
    <row r="661" spans="1:26" ht="15.75" customHeight="1">
      <c r="A661" s="297"/>
      <c r="B661" s="297"/>
      <c r="C661" s="297"/>
      <c r="D661" s="297"/>
      <c r="E661" s="297"/>
      <c r="F661" s="297"/>
      <c r="G661" s="297"/>
      <c r="H661" s="297"/>
      <c r="I661" s="297"/>
      <c r="J661" s="297"/>
      <c r="K661" s="297"/>
      <c r="L661" s="297"/>
      <c r="M661" s="297"/>
      <c r="N661" s="297"/>
      <c r="O661" s="297"/>
      <c r="P661" s="297"/>
      <c r="Q661" s="297"/>
      <c r="R661" s="297"/>
      <c r="S661" s="297"/>
      <c r="T661" s="297"/>
      <c r="U661" s="297"/>
      <c r="V661" s="297"/>
      <c r="W661" s="297"/>
      <c r="X661" s="297"/>
      <c r="Y661" s="297"/>
      <c r="Z661" s="297"/>
    </row>
    <row r="662" spans="1:26" ht="15.75" customHeight="1">
      <c r="A662" s="297"/>
      <c r="B662" s="297"/>
      <c r="C662" s="297"/>
      <c r="D662" s="297"/>
      <c r="E662" s="297"/>
      <c r="F662" s="297"/>
      <c r="G662" s="297"/>
      <c r="H662" s="297"/>
      <c r="I662" s="297"/>
      <c r="J662" s="297"/>
      <c r="K662" s="297"/>
      <c r="L662" s="297"/>
      <c r="M662" s="297"/>
      <c r="N662" s="297"/>
      <c r="O662" s="297"/>
      <c r="P662" s="297"/>
      <c r="Q662" s="297"/>
      <c r="R662" s="297"/>
      <c r="S662" s="297"/>
      <c r="T662" s="297"/>
      <c r="U662" s="297"/>
      <c r="V662" s="297"/>
      <c r="W662" s="297"/>
      <c r="X662" s="297"/>
      <c r="Y662" s="297"/>
      <c r="Z662" s="297"/>
    </row>
    <row r="663" spans="1:26" ht="15.75" customHeight="1">
      <c r="A663" s="297"/>
      <c r="B663" s="297"/>
      <c r="C663" s="297"/>
      <c r="D663" s="297"/>
      <c r="E663" s="297"/>
      <c r="F663" s="297"/>
      <c r="G663" s="297"/>
      <c r="H663" s="297"/>
      <c r="I663" s="297"/>
      <c r="J663" s="297"/>
      <c r="K663" s="297"/>
      <c r="L663" s="297"/>
      <c r="M663" s="297"/>
      <c r="N663" s="297"/>
      <c r="O663" s="297"/>
      <c r="P663" s="297"/>
      <c r="Q663" s="297"/>
      <c r="R663" s="297"/>
      <c r="S663" s="297"/>
      <c r="T663" s="297"/>
      <c r="U663" s="297"/>
      <c r="V663" s="297"/>
      <c r="W663" s="297"/>
      <c r="X663" s="297"/>
      <c r="Y663" s="297"/>
      <c r="Z663" s="297"/>
    </row>
    <row r="664" spans="1:26" ht="15.75" customHeight="1">
      <c r="A664" s="297"/>
      <c r="B664" s="297"/>
      <c r="C664" s="297"/>
      <c r="D664" s="297"/>
      <c r="E664" s="297"/>
      <c r="F664" s="297"/>
      <c r="G664" s="297"/>
      <c r="H664" s="297"/>
      <c r="I664" s="297"/>
      <c r="J664" s="297"/>
      <c r="K664" s="297"/>
      <c r="L664" s="297"/>
      <c r="M664" s="297"/>
      <c r="N664" s="297"/>
      <c r="O664" s="297"/>
      <c r="P664" s="297"/>
      <c r="Q664" s="297"/>
      <c r="R664" s="297"/>
      <c r="S664" s="297"/>
      <c r="T664" s="297"/>
      <c r="U664" s="297"/>
      <c r="V664" s="297"/>
      <c r="W664" s="297"/>
      <c r="X664" s="297"/>
      <c r="Y664" s="297"/>
      <c r="Z664" s="297"/>
    </row>
    <row r="665" spans="1:26" ht="15.75" customHeight="1">
      <c r="A665" s="297"/>
      <c r="B665" s="297"/>
      <c r="C665" s="297"/>
      <c r="D665" s="297"/>
      <c r="E665" s="297"/>
      <c r="F665" s="297"/>
      <c r="G665" s="297"/>
      <c r="H665" s="297"/>
      <c r="I665" s="297"/>
      <c r="J665" s="297"/>
      <c r="K665" s="297"/>
      <c r="L665" s="297"/>
      <c r="M665" s="297"/>
      <c r="N665" s="297"/>
      <c r="O665" s="297"/>
      <c r="P665" s="297"/>
      <c r="Q665" s="297"/>
      <c r="R665" s="297"/>
      <c r="S665" s="297"/>
      <c r="T665" s="297"/>
      <c r="U665" s="297"/>
      <c r="V665" s="297"/>
      <c r="W665" s="297"/>
      <c r="X665" s="297"/>
      <c r="Y665" s="297"/>
      <c r="Z665" s="297"/>
    </row>
    <row r="666" spans="1:26" ht="15.75" customHeight="1">
      <c r="A666" s="297"/>
      <c r="B666" s="297"/>
      <c r="C666" s="297"/>
      <c r="D666" s="297"/>
      <c r="E666" s="297"/>
      <c r="F666" s="297"/>
      <c r="G666" s="297"/>
      <c r="H666" s="297"/>
      <c r="I666" s="297"/>
      <c r="J666" s="297"/>
      <c r="K666" s="297"/>
      <c r="L666" s="297"/>
      <c r="M666" s="297"/>
      <c r="N666" s="297"/>
      <c r="O666" s="297"/>
      <c r="P666" s="297"/>
      <c r="Q666" s="297"/>
      <c r="R666" s="297"/>
      <c r="S666" s="297"/>
      <c r="T666" s="297"/>
      <c r="U666" s="297"/>
      <c r="V666" s="297"/>
      <c r="W666" s="297"/>
      <c r="X666" s="297"/>
      <c r="Y666" s="297"/>
      <c r="Z666" s="297"/>
    </row>
    <row r="667" spans="1:26" ht="15.75" customHeight="1">
      <c r="A667" s="297"/>
      <c r="B667" s="297"/>
      <c r="C667" s="297"/>
      <c r="D667" s="297"/>
      <c r="E667" s="297"/>
      <c r="F667" s="297"/>
      <c r="G667" s="297"/>
      <c r="H667" s="297"/>
      <c r="I667" s="297"/>
      <c r="J667" s="297"/>
      <c r="K667" s="297"/>
      <c r="L667" s="297"/>
      <c r="M667" s="297"/>
      <c r="N667" s="297"/>
      <c r="O667" s="297"/>
      <c r="P667" s="297"/>
      <c r="Q667" s="297"/>
      <c r="R667" s="297"/>
      <c r="S667" s="297"/>
      <c r="T667" s="297"/>
      <c r="U667" s="297"/>
      <c r="V667" s="297"/>
      <c r="W667" s="297"/>
      <c r="X667" s="297"/>
      <c r="Y667" s="297"/>
      <c r="Z667" s="297"/>
    </row>
    <row r="668" spans="1:26" ht="15.75" customHeight="1">
      <c r="A668" s="297"/>
      <c r="B668" s="297"/>
      <c r="C668" s="297"/>
      <c r="D668" s="297"/>
      <c r="E668" s="297"/>
      <c r="F668" s="297"/>
      <c r="G668" s="297"/>
      <c r="H668" s="297"/>
      <c r="I668" s="297"/>
      <c r="J668" s="297"/>
      <c r="K668" s="297"/>
      <c r="L668" s="297"/>
      <c r="M668" s="297"/>
      <c r="N668" s="297"/>
      <c r="O668" s="297"/>
      <c r="P668" s="297"/>
      <c r="Q668" s="297"/>
      <c r="R668" s="297"/>
      <c r="S668" s="297"/>
      <c r="T668" s="297"/>
      <c r="U668" s="297"/>
      <c r="V668" s="297"/>
      <c r="W668" s="297"/>
      <c r="X668" s="297"/>
      <c r="Y668" s="297"/>
      <c r="Z668" s="297"/>
    </row>
    <row r="669" spans="1:26" ht="15.75" customHeight="1">
      <c r="A669" s="297"/>
      <c r="B669" s="297"/>
      <c r="C669" s="297"/>
      <c r="D669" s="297"/>
      <c r="E669" s="297"/>
      <c r="F669" s="297"/>
      <c r="G669" s="297"/>
      <c r="H669" s="297"/>
      <c r="I669" s="297"/>
      <c r="J669" s="297"/>
      <c r="K669" s="297"/>
      <c r="L669" s="297"/>
      <c r="M669" s="297"/>
      <c r="N669" s="297"/>
      <c r="O669" s="297"/>
      <c r="P669" s="297"/>
      <c r="Q669" s="297"/>
      <c r="R669" s="297"/>
      <c r="S669" s="297"/>
      <c r="T669" s="297"/>
      <c r="U669" s="297"/>
      <c r="V669" s="297"/>
      <c r="W669" s="297"/>
      <c r="X669" s="297"/>
      <c r="Y669" s="297"/>
      <c r="Z669" s="297"/>
    </row>
    <row r="670" spans="1:26" ht="15.75" customHeight="1">
      <c r="A670" s="297"/>
      <c r="B670" s="297"/>
      <c r="C670" s="297"/>
      <c r="D670" s="297"/>
      <c r="E670" s="297"/>
      <c r="F670" s="297"/>
      <c r="G670" s="297"/>
      <c r="H670" s="297"/>
      <c r="I670" s="297"/>
      <c r="J670" s="297"/>
      <c r="K670" s="297"/>
      <c r="L670" s="297"/>
      <c r="M670" s="297"/>
      <c r="N670" s="297"/>
      <c r="O670" s="297"/>
      <c r="P670" s="297"/>
      <c r="Q670" s="297"/>
      <c r="R670" s="297"/>
      <c r="S670" s="297"/>
      <c r="T670" s="297"/>
      <c r="U670" s="297"/>
      <c r="V670" s="297"/>
      <c r="W670" s="297"/>
      <c r="X670" s="297"/>
      <c r="Y670" s="297"/>
      <c r="Z670" s="297"/>
    </row>
    <row r="671" spans="1:26" ht="15.75" customHeight="1">
      <c r="A671" s="297"/>
      <c r="B671" s="297"/>
      <c r="C671" s="297"/>
      <c r="D671" s="297"/>
      <c r="E671" s="297"/>
      <c r="F671" s="297"/>
      <c r="G671" s="297"/>
      <c r="H671" s="297"/>
      <c r="I671" s="297"/>
      <c r="J671" s="297"/>
      <c r="K671" s="297"/>
      <c r="L671" s="297"/>
      <c r="M671" s="297"/>
      <c r="N671" s="297"/>
      <c r="O671" s="297"/>
      <c r="P671" s="297"/>
      <c r="Q671" s="297"/>
      <c r="R671" s="297"/>
      <c r="S671" s="297"/>
      <c r="T671" s="297"/>
      <c r="U671" s="297"/>
      <c r="V671" s="297"/>
      <c r="W671" s="297"/>
      <c r="X671" s="297"/>
      <c r="Y671" s="297"/>
      <c r="Z671" s="297"/>
    </row>
    <row r="672" spans="1:26" ht="15.75" customHeight="1">
      <c r="A672" s="297"/>
      <c r="B672" s="297"/>
      <c r="C672" s="297"/>
      <c r="D672" s="297"/>
      <c r="E672" s="297"/>
      <c r="F672" s="297"/>
      <c r="G672" s="297"/>
      <c r="H672" s="297"/>
      <c r="I672" s="297"/>
      <c r="J672" s="297"/>
      <c r="K672" s="297"/>
      <c r="L672" s="297"/>
      <c r="M672" s="297"/>
      <c r="N672" s="297"/>
      <c r="O672" s="297"/>
      <c r="P672" s="297"/>
      <c r="Q672" s="297"/>
      <c r="R672" s="297"/>
      <c r="S672" s="297"/>
      <c r="T672" s="297"/>
      <c r="U672" s="297"/>
      <c r="V672" s="297"/>
      <c r="W672" s="297"/>
      <c r="X672" s="297"/>
      <c r="Y672" s="297"/>
      <c r="Z672" s="297"/>
    </row>
    <row r="673" spans="1:26" ht="15.75" customHeight="1">
      <c r="A673" s="297"/>
      <c r="B673" s="297"/>
      <c r="C673" s="297"/>
      <c r="D673" s="297"/>
      <c r="E673" s="297"/>
      <c r="F673" s="297"/>
      <c r="G673" s="297"/>
      <c r="H673" s="297"/>
      <c r="I673" s="297"/>
      <c r="J673" s="297"/>
      <c r="K673" s="297"/>
      <c r="L673" s="297"/>
      <c r="M673" s="297"/>
      <c r="N673" s="297"/>
      <c r="O673" s="297"/>
      <c r="P673" s="297"/>
      <c r="Q673" s="297"/>
      <c r="R673" s="297"/>
      <c r="S673" s="297"/>
      <c r="T673" s="297"/>
      <c r="U673" s="297"/>
      <c r="V673" s="297"/>
      <c r="W673" s="297"/>
      <c r="X673" s="297"/>
      <c r="Y673" s="297"/>
      <c r="Z673" s="297"/>
    </row>
    <row r="674" spans="1:26" ht="15.75" customHeight="1">
      <c r="A674" s="297"/>
      <c r="B674" s="297"/>
      <c r="C674" s="297"/>
      <c r="D674" s="297"/>
      <c r="E674" s="297"/>
      <c r="F674" s="297"/>
      <c r="G674" s="297"/>
      <c r="H674" s="297"/>
      <c r="I674" s="297"/>
      <c r="J674" s="297"/>
      <c r="K674" s="297"/>
      <c r="L674" s="297"/>
      <c r="M674" s="297"/>
      <c r="N674" s="297"/>
      <c r="O674" s="297"/>
      <c r="P674" s="297"/>
      <c r="Q674" s="297"/>
      <c r="R674" s="297"/>
      <c r="S674" s="297"/>
      <c r="T674" s="297"/>
      <c r="U674" s="297"/>
      <c r="V674" s="297"/>
      <c r="W674" s="297"/>
      <c r="X674" s="297"/>
      <c r="Y674" s="297"/>
      <c r="Z674" s="297"/>
    </row>
    <row r="675" spans="1:26" ht="15.75" customHeight="1">
      <c r="A675" s="297"/>
      <c r="B675" s="297"/>
      <c r="C675" s="297"/>
      <c r="D675" s="297"/>
      <c r="E675" s="297"/>
      <c r="F675" s="297"/>
      <c r="G675" s="297"/>
      <c r="H675" s="297"/>
      <c r="I675" s="297"/>
      <c r="J675" s="297"/>
      <c r="K675" s="297"/>
      <c r="L675" s="297"/>
      <c r="M675" s="297"/>
      <c r="N675" s="297"/>
      <c r="O675" s="297"/>
      <c r="P675" s="297"/>
      <c r="Q675" s="297"/>
      <c r="R675" s="297"/>
      <c r="S675" s="297"/>
      <c r="T675" s="297"/>
      <c r="U675" s="297"/>
      <c r="V675" s="297"/>
      <c r="W675" s="297"/>
      <c r="X675" s="297"/>
      <c r="Y675" s="297"/>
      <c r="Z675" s="297"/>
    </row>
    <row r="676" spans="1:26" ht="15.75" customHeight="1">
      <c r="A676" s="297"/>
      <c r="B676" s="297"/>
      <c r="C676" s="297"/>
      <c r="D676" s="297"/>
      <c r="E676" s="297"/>
      <c r="F676" s="297"/>
      <c r="G676" s="297"/>
      <c r="H676" s="297"/>
      <c r="I676" s="297"/>
      <c r="J676" s="297"/>
      <c r="K676" s="297"/>
      <c r="L676" s="297"/>
      <c r="M676" s="297"/>
      <c r="N676" s="297"/>
      <c r="O676" s="297"/>
      <c r="P676" s="297"/>
      <c r="Q676" s="297"/>
      <c r="R676" s="297"/>
      <c r="S676" s="297"/>
      <c r="T676" s="297"/>
      <c r="U676" s="297"/>
      <c r="V676" s="297"/>
      <c r="W676" s="297"/>
      <c r="X676" s="297"/>
      <c r="Y676" s="297"/>
      <c r="Z676" s="297"/>
    </row>
    <row r="677" spans="1:26" ht="15.75" customHeight="1">
      <c r="A677" s="297"/>
      <c r="B677" s="297"/>
      <c r="C677" s="297"/>
      <c r="D677" s="297"/>
      <c r="E677" s="297"/>
      <c r="F677" s="297"/>
      <c r="G677" s="297"/>
      <c r="H677" s="297"/>
      <c r="I677" s="297"/>
      <c r="J677" s="297"/>
      <c r="K677" s="297"/>
      <c r="L677" s="297"/>
      <c r="M677" s="297"/>
      <c r="N677" s="297"/>
      <c r="O677" s="297"/>
      <c r="P677" s="297"/>
      <c r="Q677" s="297"/>
      <c r="R677" s="297"/>
      <c r="S677" s="297"/>
      <c r="T677" s="297"/>
      <c r="U677" s="297"/>
      <c r="V677" s="297"/>
      <c r="W677" s="297"/>
      <c r="X677" s="297"/>
      <c r="Y677" s="297"/>
      <c r="Z677" s="297"/>
    </row>
    <row r="678" spans="1:26" ht="15.75" customHeight="1">
      <c r="A678" s="297"/>
      <c r="B678" s="297"/>
      <c r="C678" s="297"/>
      <c r="D678" s="297"/>
      <c r="E678" s="297"/>
      <c r="F678" s="297"/>
      <c r="G678" s="297"/>
      <c r="H678" s="297"/>
      <c r="I678" s="297"/>
      <c r="J678" s="297"/>
      <c r="K678" s="297"/>
      <c r="L678" s="297"/>
      <c r="M678" s="297"/>
      <c r="N678" s="297"/>
      <c r="O678" s="297"/>
      <c r="P678" s="297"/>
      <c r="Q678" s="297"/>
      <c r="R678" s="297"/>
      <c r="S678" s="297"/>
      <c r="T678" s="297"/>
      <c r="U678" s="297"/>
      <c r="V678" s="297"/>
      <c r="W678" s="297"/>
      <c r="X678" s="297"/>
      <c r="Y678" s="297"/>
      <c r="Z678" s="297"/>
    </row>
    <row r="679" spans="1:26" ht="15.75" customHeight="1">
      <c r="A679" s="297"/>
      <c r="B679" s="297"/>
      <c r="C679" s="297"/>
      <c r="D679" s="297"/>
      <c r="E679" s="297"/>
      <c r="F679" s="297"/>
      <c r="G679" s="297"/>
      <c r="H679" s="297"/>
      <c r="I679" s="297"/>
      <c r="J679" s="297"/>
      <c r="K679" s="297"/>
      <c r="L679" s="297"/>
      <c r="M679" s="297"/>
      <c r="N679" s="297"/>
      <c r="O679" s="297"/>
      <c r="P679" s="297"/>
      <c r="Q679" s="297"/>
      <c r="R679" s="297"/>
      <c r="S679" s="297"/>
      <c r="T679" s="297"/>
      <c r="U679" s="297"/>
      <c r="V679" s="297"/>
      <c r="W679" s="297"/>
      <c r="X679" s="297"/>
      <c r="Y679" s="297"/>
      <c r="Z679" s="297"/>
    </row>
    <row r="680" spans="1:26" ht="15.75" customHeight="1">
      <c r="A680" s="297"/>
      <c r="B680" s="297"/>
      <c r="C680" s="297"/>
      <c r="D680" s="297"/>
      <c r="E680" s="297"/>
      <c r="F680" s="297"/>
      <c r="G680" s="297"/>
      <c r="H680" s="297"/>
      <c r="I680" s="297"/>
      <c r="J680" s="297"/>
      <c r="K680" s="297"/>
      <c r="L680" s="297"/>
      <c r="M680" s="297"/>
      <c r="N680" s="297"/>
      <c r="O680" s="297"/>
      <c r="P680" s="297"/>
      <c r="Q680" s="297"/>
      <c r="R680" s="297"/>
      <c r="S680" s="297"/>
      <c r="T680" s="297"/>
      <c r="U680" s="297"/>
      <c r="V680" s="297"/>
      <c r="W680" s="297"/>
      <c r="X680" s="297"/>
      <c r="Y680" s="297"/>
      <c r="Z680" s="297"/>
    </row>
    <row r="681" spans="1:26" ht="15.75" customHeight="1">
      <c r="A681" s="297"/>
      <c r="B681" s="297"/>
      <c r="C681" s="297"/>
      <c r="D681" s="297"/>
      <c r="E681" s="297"/>
      <c r="F681" s="297"/>
      <c r="G681" s="297"/>
      <c r="H681" s="297"/>
      <c r="I681" s="297"/>
      <c r="J681" s="297"/>
      <c r="K681" s="297"/>
      <c r="L681" s="297"/>
      <c r="M681" s="297"/>
      <c r="N681" s="297"/>
      <c r="O681" s="297"/>
      <c r="P681" s="297"/>
      <c r="Q681" s="297"/>
      <c r="R681" s="297"/>
      <c r="S681" s="297"/>
      <c r="T681" s="297"/>
      <c r="U681" s="297"/>
      <c r="V681" s="297"/>
      <c r="W681" s="297"/>
      <c r="X681" s="297"/>
      <c r="Y681" s="297"/>
      <c r="Z681" s="297"/>
    </row>
    <row r="682" spans="1:26" ht="15.75" customHeight="1">
      <c r="A682" s="297"/>
      <c r="B682" s="297"/>
      <c r="C682" s="297"/>
      <c r="D682" s="297"/>
      <c r="E682" s="297"/>
      <c r="F682" s="297"/>
      <c r="G682" s="297"/>
      <c r="H682" s="297"/>
      <c r="I682" s="297"/>
      <c r="J682" s="297"/>
      <c r="K682" s="297"/>
      <c r="L682" s="297"/>
      <c r="M682" s="297"/>
      <c r="N682" s="297"/>
      <c r="O682" s="297"/>
      <c r="P682" s="297"/>
      <c r="Q682" s="297"/>
      <c r="R682" s="297"/>
      <c r="S682" s="297"/>
      <c r="T682" s="297"/>
      <c r="U682" s="297"/>
      <c r="V682" s="297"/>
      <c r="W682" s="297"/>
      <c r="X682" s="297"/>
      <c r="Y682" s="297"/>
      <c r="Z682" s="297"/>
    </row>
    <row r="683" spans="1:26" ht="15.75" customHeight="1">
      <c r="A683" s="297"/>
      <c r="B683" s="297"/>
      <c r="C683" s="297"/>
      <c r="D683" s="297"/>
      <c r="E683" s="297"/>
      <c r="F683" s="297"/>
      <c r="G683" s="297"/>
      <c r="H683" s="297"/>
      <c r="I683" s="297"/>
      <c r="J683" s="297"/>
      <c r="K683" s="297"/>
      <c r="L683" s="297"/>
      <c r="M683" s="297"/>
      <c r="N683" s="297"/>
      <c r="O683" s="297"/>
      <c r="P683" s="297"/>
      <c r="Q683" s="297"/>
      <c r="R683" s="297"/>
      <c r="S683" s="297"/>
      <c r="T683" s="297"/>
      <c r="U683" s="297"/>
      <c r="V683" s="297"/>
      <c r="W683" s="297"/>
      <c r="X683" s="297"/>
      <c r="Y683" s="297"/>
      <c r="Z683" s="297"/>
    </row>
    <row r="684" spans="1:26" ht="15.75" customHeight="1">
      <c r="A684" s="297"/>
      <c r="B684" s="297"/>
      <c r="C684" s="297"/>
      <c r="D684" s="297"/>
      <c r="E684" s="297"/>
      <c r="F684" s="297"/>
      <c r="G684" s="297"/>
      <c r="H684" s="297"/>
      <c r="I684" s="297"/>
      <c r="J684" s="297"/>
      <c r="K684" s="297"/>
      <c r="L684" s="297"/>
      <c r="M684" s="297"/>
      <c r="N684" s="297"/>
      <c r="O684" s="297"/>
      <c r="P684" s="297"/>
      <c r="Q684" s="297"/>
      <c r="R684" s="297"/>
      <c r="S684" s="297"/>
      <c r="T684" s="297"/>
      <c r="U684" s="297"/>
      <c r="V684" s="297"/>
      <c r="W684" s="297"/>
      <c r="X684" s="297"/>
      <c r="Y684" s="297"/>
      <c r="Z684" s="297"/>
    </row>
    <row r="685" spans="1:26" ht="15.75" customHeight="1">
      <c r="A685" s="297"/>
      <c r="B685" s="297"/>
      <c r="C685" s="297"/>
      <c r="D685" s="297"/>
      <c r="E685" s="297"/>
      <c r="F685" s="297"/>
      <c r="G685" s="297"/>
      <c r="H685" s="297"/>
      <c r="I685" s="297"/>
      <c r="J685" s="297"/>
      <c r="K685" s="297"/>
      <c r="L685" s="297"/>
      <c r="M685" s="297"/>
      <c r="N685" s="297"/>
      <c r="O685" s="297"/>
      <c r="P685" s="297"/>
      <c r="Q685" s="297"/>
      <c r="R685" s="297"/>
      <c r="S685" s="297"/>
      <c r="T685" s="297"/>
      <c r="U685" s="297"/>
      <c r="V685" s="297"/>
      <c r="W685" s="297"/>
      <c r="X685" s="297"/>
      <c r="Y685" s="297"/>
      <c r="Z685" s="297"/>
    </row>
    <row r="686" spans="1:26" ht="15.75" customHeight="1">
      <c r="A686" s="297"/>
      <c r="B686" s="297"/>
      <c r="C686" s="297"/>
      <c r="D686" s="297"/>
      <c r="E686" s="297"/>
      <c r="F686" s="297"/>
      <c r="G686" s="297"/>
      <c r="H686" s="297"/>
      <c r="I686" s="297"/>
      <c r="J686" s="297"/>
      <c r="K686" s="297"/>
      <c r="L686" s="297"/>
      <c r="M686" s="297"/>
      <c r="N686" s="297"/>
      <c r="O686" s="297"/>
      <c r="P686" s="297"/>
      <c r="Q686" s="297"/>
      <c r="R686" s="297"/>
      <c r="S686" s="297"/>
      <c r="T686" s="297"/>
      <c r="U686" s="297"/>
      <c r="V686" s="297"/>
      <c r="W686" s="297"/>
      <c r="X686" s="297"/>
      <c r="Y686" s="297"/>
      <c r="Z686" s="297"/>
    </row>
    <row r="687" spans="1:26" ht="15.75" customHeight="1">
      <c r="A687" s="297"/>
      <c r="B687" s="297"/>
      <c r="C687" s="297"/>
      <c r="D687" s="297"/>
      <c r="E687" s="297"/>
      <c r="F687" s="297"/>
      <c r="G687" s="297"/>
      <c r="H687" s="297"/>
      <c r="I687" s="297"/>
      <c r="J687" s="297"/>
      <c r="K687" s="297"/>
      <c r="L687" s="297"/>
      <c r="M687" s="297"/>
      <c r="N687" s="297"/>
      <c r="O687" s="297"/>
      <c r="P687" s="297"/>
      <c r="Q687" s="297"/>
      <c r="R687" s="297"/>
      <c r="S687" s="297"/>
      <c r="T687" s="297"/>
      <c r="U687" s="297"/>
      <c r="V687" s="297"/>
      <c r="W687" s="297"/>
      <c r="X687" s="297"/>
      <c r="Y687" s="297"/>
      <c r="Z687" s="297"/>
    </row>
    <row r="688" spans="1:26" ht="15.75" customHeight="1">
      <c r="A688" s="297"/>
      <c r="B688" s="297"/>
      <c r="C688" s="297"/>
      <c r="D688" s="297"/>
      <c r="E688" s="297"/>
      <c r="F688" s="297"/>
      <c r="G688" s="297"/>
      <c r="H688" s="297"/>
      <c r="I688" s="297"/>
      <c r="J688" s="297"/>
      <c r="K688" s="297"/>
      <c r="L688" s="297"/>
      <c r="M688" s="297"/>
      <c r="N688" s="297"/>
      <c r="O688" s="297"/>
      <c r="P688" s="297"/>
      <c r="Q688" s="297"/>
      <c r="R688" s="297"/>
      <c r="S688" s="297"/>
      <c r="T688" s="297"/>
      <c r="U688" s="297"/>
      <c r="V688" s="297"/>
      <c r="W688" s="297"/>
      <c r="X688" s="297"/>
      <c r="Y688" s="297"/>
      <c r="Z688" s="297"/>
    </row>
    <row r="689" spans="1:26" ht="15.75" customHeight="1">
      <c r="A689" s="297"/>
      <c r="B689" s="297"/>
      <c r="C689" s="297"/>
      <c r="D689" s="297"/>
      <c r="E689" s="297"/>
      <c r="F689" s="297"/>
      <c r="G689" s="297"/>
      <c r="H689" s="297"/>
      <c r="I689" s="297"/>
      <c r="J689" s="297"/>
      <c r="K689" s="297"/>
      <c r="L689" s="297"/>
      <c r="M689" s="297"/>
      <c r="N689" s="297"/>
      <c r="O689" s="297"/>
      <c r="P689" s="297"/>
      <c r="Q689" s="297"/>
      <c r="R689" s="297"/>
      <c r="S689" s="297"/>
      <c r="T689" s="297"/>
      <c r="U689" s="297"/>
      <c r="V689" s="297"/>
      <c r="W689" s="297"/>
      <c r="X689" s="297"/>
      <c r="Y689" s="297"/>
      <c r="Z689" s="297"/>
    </row>
    <row r="690" spans="1:26" ht="15.75" customHeight="1">
      <c r="A690" s="297"/>
      <c r="B690" s="297"/>
      <c r="C690" s="297"/>
      <c r="D690" s="297"/>
      <c r="E690" s="297"/>
      <c r="F690" s="297"/>
      <c r="G690" s="297"/>
      <c r="H690" s="297"/>
      <c r="I690" s="297"/>
      <c r="J690" s="297"/>
      <c r="K690" s="297"/>
      <c r="L690" s="297"/>
      <c r="M690" s="297"/>
      <c r="N690" s="297"/>
      <c r="O690" s="297"/>
      <c r="P690" s="297"/>
      <c r="Q690" s="297"/>
      <c r="R690" s="297"/>
      <c r="S690" s="297"/>
      <c r="T690" s="297"/>
      <c r="U690" s="297"/>
      <c r="V690" s="297"/>
      <c r="W690" s="297"/>
      <c r="X690" s="297"/>
      <c r="Y690" s="297"/>
      <c r="Z690" s="297"/>
    </row>
    <row r="691" spans="1:26" ht="15.75" customHeight="1">
      <c r="A691" s="297"/>
      <c r="B691" s="297"/>
      <c r="C691" s="297"/>
      <c r="D691" s="297"/>
      <c r="E691" s="297"/>
      <c r="F691" s="297"/>
      <c r="G691" s="297"/>
      <c r="H691" s="297"/>
      <c r="I691" s="297"/>
      <c r="J691" s="297"/>
      <c r="K691" s="297"/>
      <c r="L691" s="297"/>
      <c r="M691" s="297"/>
      <c r="N691" s="297"/>
      <c r="O691" s="297"/>
      <c r="P691" s="297"/>
      <c r="Q691" s="297"/>
      <c r="R691" s="297"/>
      <c r="S691" s="297"/>
      <c r="T691" s="297"/>
      <c r="U691" s="297"/>
      <c r="V691" s="297"/>
      <c r="W691" s="297"/>
      <c r="X691" s="297"/>
      <c r="Y691" s="297"/>
      <c r="Z691" s="297"/>
    </row>
    <row r="692" spans="1:26" ht="15.75" customHeight="1">
      <c r="A692" s="297"/>
      <c r="B692" s="297"/>
      <c r="C692" s="297"/>
      <c r="D692" s="297"/>
      <c r="E692" s="297"/>
      <c r="F692" s="297"/>
      <c r="G692" s="297"/>
      <c r="H692" s="297"/>
      <c r="I692" s="297"/>
      <c r="J692" s="297"/>
      <c r="K692" s="297"/>
      <c r="L692" s="297"/>
      <c r="M692" s="297"/>
      <c r="N692" s="297"/>
      <c r="O692" s="297"/>
      <c r="P692" s="297"/>
      <c r="Q692" s="297"/>
      <c r="R692" s="297"/>
      <c r="S692" s="297"/>
      <c r="T692" s="297"/>
      <c r="U692" s="297"/>
      <c r="V692" s="297"/>
      <c r="W692" s="297"/>
      <c r="X692" s="297"/>
      <c r="Y692" s="297"/>
      <c r="Z692" s="297"/>
    </row>
    <row r="693" spans="1:26" ht="15.75" customHeight="1">
      <c r="A693" s="297"/>
      <c r="B693" s="297"/>
      <c r="C693" s="297"/>
      <c r="D693" s="297"/>
      <c r="E693" s="297"/>
      <c r="F693" s="297"/>
      <c r="G693" s="297"/>
      <c r="H693" s="297"/>
      <c r="I693" s="297"/>
      <c r="J693" s="297"/>
      <c r="K693" s="297"/>
      <c r="L693" s="297"/>
      <c r="M693" s="297"/>
      <c r="N693" s="297"/>
      <c r="O693" s="297"/>
      <c r="P693" s="297"/>
      <c r="Q693" s="297"/>
      <c r="R693" s="297"/>
      <c r="S693" s="297"/>
      <c r="T693" s="297"/>
      <c r="U693" s="297"/>
      <c r="V693" s="297"/>
      <c r="W693" s="297"/>
      <c r="X693" s="297"/>
      <c r="Y693" s="297"/>
      <c r="Z693" s="297"/>
    </row>
    <row r="694" spans="1:26" ht="15.75" customHeight="1">
      <c r="A694" s="297"/>
      <c r="B694" s="297"/>
      <c r="C694" s="297"/>
      <c r="D694" s="297"/>
      <c r="E694" s="297"/>
      <c r="F694" s="297"/>
      <c r="G694" s="297"/>
      <c r="H694" s="297"/>
      <c r="I694" s="297"/>
      <c r="J694" s="297"/>
      <c r="K694" s="297"/>
      <c r="L694" s="297"/>
      <c r="M694" s="297"/>
      <c r="N694" s="297"/>
      <c r="O694" s="297"/>
      <c r="P694" s="297"/>
      <c r="Q694" s="297"/>
      <c r="R694" s="297"/>
      <c r="S694" s="297"/>
      <c r="T694" s="297"/>
      <c r="U694" s="297"/>
      <c r="V694" s="297"/>
      <c r="W694" s="297"/>
      <c r="X694" s="297"/>
      <c r="Y694" s="297"/>
      <c r="Z694" s="297"/>
    </row>
    <row r="695" spans="1:26" ht="15.75" customHeight="1">
      <c r="A695" s="297"/>
      <c r="B695" s="297"/>
      <c r="C695" s="297"/>
      <c r="D695" s="297"/>
      <c r="E695" s="297"/>
      <c r="F695" s="297"/>
      <c r="G695" s="297"/>
      <c r="H695" s="297"/>
      <c r="I695" s="297"/>
      <c r="J695" s="297"/>
      <c r="K695" s="297"/>
      <c r="L695" s="297"/>
      <c r="M695" s="297"/>
      <c r="N695" s="297"/>
      <c r="O695" s="297"/>
      <c r="P695" s="297"/>
      <c r="Q695" s="297"/>
      <c r="R695" s="297"/>
      <c r="S695" s="297"/>
      <c r="T695" s="297"/>
      <c r="U695" s="297"/>
      <c r="V695" s="297"/>
      <c r="W695" s="297"/>
      <c r="X695" s="297"/>
      <c r="Y695" s="297"/>
      <c r="Z695" s="297"/>
    </row>
    <row r="696" spans="1:26" ht="15.75" customHeight="1">
      <c r="A696" s="297"/>
      <c r="B696" s="297"/>
      <c r="C696" s="297"/>
      <c r="D696" s="297"/>
      <c r="E696" s="297"/>
      <c r="F696" s="297"/>
      <c r="G696" s="297"/>
      <c r="H696" s="297"/>
      <c r="I696" s="297"/>
      <c r="J696" s="297"/>
      <c r="K696" s="297"/>
      <c r="L696" s="297"/>
      <c r="M696" s="297"/>
      <c r="N696" s="297"/>
      <c r="O696" s="297"/>
      <c r="P696" s="297"/>
      <c r="Q696" s="297"/>
      <c r="R696" s="297"/>
      <c r="S696" s="297"/>
      <c r="T696" s="297"/>
      <c r="U696" s="297"/>
      <c r="V696" s="297"/>
      <c r="W696" s="297"/>
      <c r="X696" s="297"/>
      <c r="Y696" s="297"/>
      <c r="Z696" s="297"/>
    </row>
    <row r="697" spans="1:26" ht="15.75" customHeight="1">
      <c r="A697" s="297"/>
      <c r="B697" s="297"/>
      <c r="C697" s="297"/>
      <c r="D697" s="297"/>
      <c r="E697" s="297"/>
      <c r="F697" s="297"/>
      <c r="G697" s="297"/>
      <c r="H697" s="297"/>
      <c r="I697" s="297"/>
      <c r="J697" s="297"/>
      <c r="K697" s="297"/>
      <c r="L697" s="297"/>
      <c r="M697" s="297"/>
      <c r="N697" s="297"/>
      <c r="O697" s="297"/>
      <c r="P697" s="297"/>
      <c r="Q697" s="297"/>
      <c r="R697" s="297"/>
      <c r="S697" s="297"/>
      <c r="T697" s="297"/>
      <c r="U697" s="297"/>
      <c r="V697" s="297"/>
      <c r="W697" s="297"/>
      <c r="X697" s="297"/>
      <c r="Y697" s="297"/>
      <c r="Z697" s="297"/>
    </row>
    <row r="698" spans="1:26" ht="15.75" customHeight="1">
      <c r="A698" s="297"/>
      <c r="B698" s="297"/>
      <c r="C698" s="297"/>
      <c r="D698" s="297"/>
      <c r="E698" s="297"/>
      <c r="F698" s="297"/>
      <c r="G698" s="297"/>
      <c r="H698" s="297"/>
      <c r="I698" s="297"/>
      <c r="J698" s="297"/>
      <c r="K698" s="297"/>
      <c r="L698" s="297"/>
      <c r="M698" s="297"/>
      <c r="N698" s="297"/>
      <c r="O698" s="297"/>
      <c r="P698" s="297"/>
      <c r="Q698" s="297"/>
      <c r="R698" s="297"/>
      <c r="S698" s="297"/>
      <c r="T698" s="297"/>
      <c r="U698" s="297"/>
      <c r="V698" s="297"/>
      <c r="W698" s="297"/>
      <c r="X698" s="297"/>
      <c r="Y698" s="297"/>
      <c r="Z698" s="297"/>
    </row>
    <row r="699" spans="1:26" ht="15.75" customHeight="1">
      <c r="A699" s="297"/>
      <c r="B699" s="297"/>
      <c r="C699" s="297"/>
      <c r="D699" s="297"/>
      <c r="E699" s="297"/>
      <c r="F699" s="297"/>
      <c r="G699" s="297"/>
      <c r="H699" s="297"/>
      <c r="I699" s="297"/>
      <c r="J699" s="297"/>
      <c r="K699" s="297"/>
      <c r="L699" s="297"/>
      <c r="M699" s="297"/>
      <c r="N699" s="297"/>
      <c r="O699" s="297"/>
      <c r="P699" s="297"/>
      <c r="Q699" s="297"/>
      <c r="R699" s="297"/>
      <c r="S699" s="297"/>
      <c r="T699" s="297"/>
      <c r="U699" s="297"/>
      <c r="V699" s="297"/>
      <c r="W699" s="297"/>
      <c r="X699" s="297"/>
      <c r="Y699" s="297"/>
      <c r="Z699" s="297"/>
    </row>
    <row r="700" spans="1:26" ht="15.75" customHeight="1">
      <c r="A700" s="297"/>
      <c r="B700" s="297"/>
      <c r="C700" s="297"/>
      <c r="D700" s="297"/>
      <c r="E700" s="297"/>
      <c r="F700" s="297"/>
      <c r="G700" s="297"/>
      <c r="H700" s="297"/>
      <c r="I700" s="297"/>
      <c r="J700" s="297"/>
      <c r="K700" s="297"/>
      <c r="L700" s="297"/>
      <c r="M700" s="297"/>
      <c r="N700" s="297"/>
      <c r="O700" s="297"/>
      <c r="P700" s="297"/>
      <c r="Q700" s="297"/>
      <c r="R700" s="297"/>
      <c r="S700" s="297"/>
      <c r="T700" s="297"/>
      <c r="U700" s="297"/>
      <c r="V700" s="297"/>
      <c r="W700" s="297"/>
      <c r="X700" s="297"/>
      <c r="Y700" s="297"/>
      <c r="Z700" s="297"/>
    </row>
    <row r="701" spans="1:26" ht="15.75" customHeight="1">
      <c r="A701" s="297"/>
      <c r="B701" s="297"/>
      <c r="C701" s="297"/>
      <c r="D701" s="297"/>
      <c r="E701" s="297"/>
      <c r="F701" s="297"/>
      <c r="G701" s="297"/>
      <c r="H701" s="297"/>
      <c r="I701" s="297"/>
      <c r="J701" s="297"/>
      <c r="K701" s="297"/>
      <c r="L701" s="297"/>
      <c r="M701" s="297"/>
      <c r="N701" s="297"/>
      <c r="O701" s="297"/>
      <c r="P701" s="297"/>
      <c r="Q701" s="297"/>
      <c r="R701" s="297"/>
      <c r="S701" s="297"/>
      <c r="T701" s="297"/>
      <c r="U701" s="297"/>
      <c r="V701" s="297"/>
      <c r="W701" s="297"/>
      <c r="X701" s="297"/>
      <c r="Y701" s="297"/>
      <c r="Z701" s="297"/>
    </row>
    <row r="702" spans="1:26" ht="15.75" customHeight="1">
      <c r="A702" s="297"/>
      <c r="B702" s="297"/>
      <c r="C702" s="297"/>
      <c r="D702" s="297"/>
      <c r="E702" s="297"/>
      <c r="F702" s="297"/>
      <c r="G702" s="297"/>
      <c r="H702" s="297"/>
      <c r="I702" s="297"/>
      <c r="J702" s="297"/>
      <c r="K702" s="297"/>
      <c r="L702" s="297"/>
      <c r="M702" s="297"/>
      <c r="N702" s="297"/>
      <c r="O702" s="297"/>
      <c r="P702" s="297"/>
      <c r="Q702" s="297"/>
      <c r="R702" s="297"/>
      <c r="S702" s="297"/>
      <c r="T702" s="297"/>
      <c r="U702" s="297"/>
      <c r="V702" s="297"/>
      <c r="W702" s="297"/>
      <c r="X702" s="297"/>
      <c r="Y702" s="297"/>
      <c r="Z702" s="297"/>
    </row>
    <row r="703" spans="1:26" ht="15.75" customHeight="1">
      <c r="A703" s="297"/>
      <c r="B703" s="297"/>
      <c r="C703" s="297"/>
      <c r="D703" s="297"/>
      <c r="E703" s="297"/>
      <c r="F703" s="297"/>
      <c r="G703" s="297"/>
      <c r="H703" s="297"/>
      <c r="I703" s="297"/>
      <c r="J703" s="297"/>
      <c r="K703" s="297"/>
      <c r="L703" s="297"/>
      <c r="M703" s="297"/>
      <c r="N703" s="297"/>
      <c r="O703" s="297"/>
      <c r="P703" s="297"/>
      <c r="Q703" s="297"/>
      <c r="R703" s="297"/>
      <c r="S703" s="297"/>
      <c r="T703" s="297"/>
      <c r="U703" s="297"/>
      <c r="V703" s="297"/>
      <c r="W703" s="297"/>
      <c r="X703" s="297"/>
      <c r="Y703" s="297"/>
      <c r="Z703" s="297"/>
    </row>
    <row r="704" spans="1:26" ht="15.75" customHeight="1">
      <c r="A704" s="297"/>
      <c r="B704" s="297"/>
      <c r="C704" s="297"/>
      <c r="D704" s="297"/>
      <c r="E704" s="297"/>
      <c r="F704" s="297"/>
      <c r="G704" s="297"/>
      <c r="H704" s="297"/>
      <c r="I704" s="297"/>
      <c r="J704" s="297"/>
      <c r="K704" s="297"/>
      <c r="L704" s="297"/>
      <c r="M704" s="297"/>
      <c r="N704" s="297"/>
      <c r="O704" s="297"/>
      <c r="P704" s="297"/>
      <c r="Q704" s="297"/>
      <c r="R704" s="297"/>
      <c r="S704" s="297"/>
      <c r="T704" s="297"/>
      <c r="U704" s="297"/>
      <c r="V704" s="297"/>
      <c r="W704" s="297"/>
      <c r="X704" s="297"/>
      <c r="Y704" s="297"/>
      <c r="Z704" s="297"/>
    </row>
    <row r="705" spans="1:26" ht="15.75" customHeight="1">
      <c r="A705" s="297"/>
      <c r="B705" s="297"/>
      <c r="C705" s="297"/>
      <c r="D705" s="297"/>
      <c r="E705" s="297"/>
      <c r="F705" s="297"/>
      <c r="G705" s="297"/>
      <c r="H705" s="297"/>
      <c r="I705" s="297"/>
      <c r="J705" s="297"/>
      <c r="K705" s="297"/>
      <c r="L705" s="297"/>
      <c r="M705" s="297"/>
      <c r="N705" s="297"/>
      <c r="O705" s="297"/>
      <c r="P705" s="297"/>
      <c r="Q705" s="297"/>
      <c r="R705" s="297"/>
      <c r="S705" s="297"/>
      <c r="T705" s="297"/>
      <c r="U705" s="297"/>
      <c r="V705" s="297"/>
      <c r="W705" s="297"/>
      <c r="X705" s="297"/>
      <c r="Y705" s="297"/>
      <c r="Z705" s="297"/>
    </row>
    <row r="706" spans="1:26" ht="15.75" customHeight="1">
      <c r="A706" s="297"/>
      <c r="B706" s="297"/>
      <c r="C706" s="297"/>
      <c r="D706" s="297"/>
      <c r="E706" s="297"/>
      <c r="F706" s="297"/>
      <c r="G706" s="297"/>
      <c r="H706" s="297"/>
      <c r="I706" s="297"/>
      <c r="J706" s="297"/>
      <c r="K706" s="297"/>
      <c r="L706" s="297"/>
      <c r="M706" s="297"/>
      <c r="N706" s="297"/>
      <c r="O706" s="297"/>
      <c r="P706" s="297"/>
      <c r="Q706" s="297"/>
      <c r="R706" s="297"/>
      <c r="S706" s="297"/>
      <c r="T706" s="297"/>
      <c r="U706" s="297"/>
      <c r="V706" s="297"/>
      <c r="W706" s="297"/>
      <c r="X706" s="297"/>
      <c r="Y706" s="297"/>
      <c r="Z706" s="297"/>
    </row>
    <row r="707" spans="1:26" ht="15.75" customHeight="1">
      <c r="A707" s="297"/>
      <c r="B707" s="297"/>
      <c r="C707" s="297"/>
      <c r="D707" s="297"/>
      <c r="E707" s="297"/>
      <c r="F707" s="297"/>
      <c r="G707" s="297"/>
      <c r="H707" s="297"/>
      <c r="I707" s="297"/>
      <c r="J707" s="297"/>
      <c r="K707" s="297"/>
      <c r="L707" s="297"/>
      <c r="M707" s="297"/>
      <c r="N707" s="297"/>
      <c r="O707" s="297"/>
      <c r="P707" s="297"/>
      <c r="Q707" s="297"/>
      <c r="R707" s="297"/>
      <c r="S707" s="297"/>
      <c r="T707" s="297"/>
      <c r="U707" s="297"/>
      <c r="V707" s="297"/>
      <c r="W707" s="297"/>
      <c r="X707" s="297"/>
      <c r="Y707" s="297"/>
      <c r="Z707" s="297"/>
    </row>
    <row r="708" spans="1:26" ht="15.75" customHeight="1">
      <c r="A708" s="297"/>
      <c r="B708" s="297"/>
      <c r="C708" s="297"/>
      <c r="D708" s="297"/>
      <c r="E708" s="297"/>
      <c r="F708" s="297"/>
      <c r="G708" s="297"/>
      <c r="H708" s="297"/>
      <c r="I708" s="297"/>
      <c r="J708" s="297"/>
      <c r="K708" s="297"/>
      <c r="L708" s="297"/>
      <c r="M708" s="297"/>
      <c r="N708" s="297"/>
      <c r="O708" s="297"/>
      <c r="P708" s="297"/>
      <c r="Q708" s="297"/>
      <c r="R708" s="297"/>
      <c r="S708" s="297"/>
      <c r="T708" s="297"/>
      <c r="U708" s="297"/>
      <c r="V708" s="297"/>
      <c r="W708" s="297"/>
      <c r="X708" s="297"/>
      <c r="Y708" s="297"/>
      <c r="Z708" s="297"/>
    </row>
    <row r="709" spans="1:26" ht="15.75" customHeight="1">
      <c r="A709" s="297"/>
      <c r="B709" s="297"/>
      <c r="C709" s="297"/>
      <c r="D709" s="297"/>
      <c r="E709" s="297"/>
      <c r="F709" s="297"/>
      <c r="G709" s="297"/>
      <c r="H709" s="297"/>
      <c r="I709" s="297"/>
      <c r="J709" s="297"/>
      <c r="K709" s="297"/>
      <c r="L709" s="297"/>
      <c r="M709" s="297"/>
      <c r="N709" s="297"/>
      <c r="O709" s="297"/>
      <c r="P709" s="297"/>
      <c r="Q709" s="297"/>
      <c r="R709" s="297"/>
      <c r="S709" s="297"/>
      <c r="T709" s="297"/>
      <c r="U709" s="297"/>
      <c r="V709" s="297"/>
      <c r="W709" s="297"/>
      <c r="X709" s="297"/>
      <c r="Y709" s="297"/>
      <c r="Z709" s="297"/>
    </row>
    <row r="710" spans="1:26" ht="15.75" customHeight="1">
      <c r="A710" s="297"/>
      <c r="B710" s="297"/>
      <c r="C710" s="297"/>
      <c r="D710" s="297"/>
      <c r="E710" s="297"/>
      <c r="F710" s="297"/>
      <c r="G710" s="297"/>
      <c r="H710" s="297"/>
      <c r="I710" s="297"/>
      <c r="J710" s="297"/>
      <c r="K710" s="297"/>
      <c r="L710" s="297"/>
      <c r="M710" s="297"/>
      <c r="N710" s="297"/>
      <c r="O710" s="297"/>
      <c r="P710" s="297"/>
      <c r="Q710" s="297"/>
      <c r="R710" s="297"/>
      <c r="S710" s="297"/>
      <c r="T710" s="297"/>
      <c r="U710" s="297"/>
      <c r="V710" s="297"/>
      <c r="W710" s="297"/>
      <c r="X710" s="297"/>
      <c r="Y710" s="297"/>
      <c r="Z710" s="297"/>
    </row>
    <row r="711" spans="1:26" ht="15.75" customHeight="1">
      <c r="A711" s="297"/>
      <c r="B711" s="297"/>
      <c r="C711" s="297"/>
      <c r="D711" s="297"/>
      <c r="E711" s="297"/>
      <c r="F711" s="297"/>
      <c r="G711" s="297"/>
      <c r="H711" s="297"/>
      <c r="I711" s="297"/>
      <c r="J711" s="297"/>
      <c r="K711" s="297"/>
      <c r="L711" s="297"/>
      <c r="M711" s="297"/>
      <c r="N711" s="297"/>
      <c r="O711" s="297"/>
      <c r="P711" s="297"/>
      <c r="Q711" s="297"/>
      <c r="R711" s="297"/>
      <c r="S711" s="297"/>
      <c r="T711" s="297"/>
      <c r="U711" s="297"/>
      <c r="V711" s="297"/>
      <c r="W711" s="297"/>
      <c r="X711" s="297"/>
      <c r="Y711" s="297"/>
      <c r="Z711" s="297"/>
    </row>
    <row r="712" spans="1:26" ht="15.75" customHeight="1">
      <c r="A712" s="297"/>
      <c r="B712" s="297"/>
      <c r="C712" s="297"/>
      <c r="D712" s="297"/>
      <c r="E712" s="297"/>
      <c r="F712" s="297"/>
      <c r="G712" s="297"/>
      <c r="H712" s="297"/>
      <c r="I712" s="297"/>
      <c r="J712" s="297"/>
      <c r="K712" s="297"/>
      <c r="L712" s="297"/>
      <c r="M712" s="297"/>
      <c r="N712" s="297"/>
      <c r="O712" s="297"/>
      <c r="P712" s="297"/>
      <c r="Q712" s="297"/>
      <c r="R712" s="297"/>
      <c r="S712" s="297"/>
      <c r="T712" s="297"/>
      <c r="U712" s="297"/>
      <c r="V712" s="297"/>
      <c r="W712" s="297"/>
      <c r="X712" s="297"/>
      <c r="Y712" s="297"/>
      <c r="Z712" s="297"/>
    </row>
    <row r="713" spans="1:26" ht="15.75" customHeight="1">
      <c r="A713" s="297"/>
      <c r="B713" s="297"/>
      <c r="C713" s="297"/>
      <c r="D713" s="297"/>
      <c r="E713" s="297"/>
      <c r="F713" s="297"/>
      <c r="G713" s="297"/>
      <c r="H713" s="297"/>
      <c r="I713" s="297"/>
      <c r="J713" s="297"/>
      <c r="K713" s="297"/>
      <c r="L713" s="297"/>
      <c r="M713" s="297"/>
      <c r="N713" s="297"/>
      <c r="O713" s="297"/>
      <c r="P713" s="297"/>
      <c r="Q713" s="297"/>
      <c r="R713" s="297"/>
      <c r="S713" s="297"/>
      <c r="T713" s="297"/>
      <c r="U713" s="297"/>
      <c r="V713" s="297"/>
      <c r="W713" s="297"/>
      <c r="X713" s="297"/>
      <c r="Y713" s="297"/>
      <c r="Z713" s="297"/>
    </row>
    <row r="714" spans="1:26" ht="15.75" customHeight="1">
      <c r="A714" s="297"/>
      <c r="B714" s="297"/>
      <c r="C714" s="297"/>
      <c r="D714" s="297"/>
      <c r="E714" s="297"/>
      <c r="F714" s="297"/>
      <c r="G714" s="297"/>
      <c r="H714" s="297"/>
      <c r="I714" s="297"/>
      <c r="J714" s="297"/>
      <c r="K714" s="297"/>
      <c r="L714" s="297"/>
      <c r="M714" s="297"/>
      <c r="N714" s="297"/>
      <c r="O714" s="297"/>
      <c r="P714" s="297"/>
      <c r="Q714" s="297"/>
      <c r="R714" s="297"/>
      <c r="S714" s="297"/>
      <c r="T714" s="297"/>
      <c r="U714" s="297"/>
      <c r="V714" s="297"/>
      <c r="W714" s="297"/>
      <c r="X714" s="297"/>
      <c r="Y714" s="297"/>
      <c r="Z714" s="297"/>
    </row>
    <row r="715" spans="1:26" ht="15.75" customHeight="1">
      <c r="A715" s="297"/>
      <c r="B715" s="297"/>
      <c r="C715" s="297"/>
      <c r="D715" s="297"/>
      <c r="E715" s="297"/>
      <c r="F715" s="297"/>
      <c r="G715" s="297"/>
      <c r="H715" s="297"/>
      <c r="I715" s="297"/>
      <c r="J715" s="297"/>
      <c r="K715" s="297"/>
      <c r="L715" s="297"/>
      <c r="M715" s="297"/>
      <c r="N715" s="297"/>
      <c r="O715" s="297"/>
      <c r="P715" s="297"/>
      <c r="Q715" s="297"/>
      <c r="R715" s="297"/>
      <c r="S715" s="297"/>
      <c r="T715" s="297"/>
      <c r="U715" s="297"/>
      <c r="V715" s="297"/>
      <c r="W715" s="297"/>
      <c r="X715" s="297"/>
      <c r="Y715" s="297"/>
      <c r="Z715" s="297"/>
    </row>
    <row r="716" spans="1:26" ht="15.75" customHeight="1">
      <c r="A716" s="297"/>
      <c r="B716" s="297"/>
      <c r="C716" s="297"/>
      <c r="D716" s="297"/>
      <c r="E716" s="297"/>
      <c r="F716" s="297"/>
      <c r="G716" s="297"/>
      <c r="H716" s="297"/>
      <c r="I716" s="297"/>
      <c r="J716" s="297"/>
      <c r="K716" s="297"/>
      <c r="L716" s="297"/>
      <c r="M716" s="297"/>
      <c r="N716" s="297"/>
      <c r="O716" s="297"/>
      <c r="P716" s="297"/>
      <c r="Q716" s="297"/>
      <c r="R716" s="297"/>
      <c r="S716" s="297"/>
      <c r="T716" s="297"/>
      <c r="U716" s="297"/>
      <c r="V716" s="297"/>
      <c r="W716" s="297"/>
      <c r="X716" s="297"/>
      <c r="Y716" s="297"/>
      <c r="Z716" s="297"/>
    </row>
    <row r="717" spans="1:26" ht="15.75" customHeight="1">
      <c r="A717" s="297"/>
      <c r="B717" s="297"/>
      <c r="C717" s="297"/>
      <c r="D717" s="297"/>
      <c r="E717" s="297"/>
      <c r="F717" s="297"/>
      <c r="G717" s="297"/>
      <c r="H717" s="297"/>
      <c r="I717" s="297"/>
      <c r="J717" s="297"/>
      <c r="K717" s="297"/>
      <c r="L717" s="297"/>
      <c r="M717" s="297"/>
      <c r="N717" s="297"/>
      <c r="O717" s="297"/>
      <c r="P717" s="297"/>
      <c r="Q717" s="297"/>
      <c r="R717" s="297"/>
      <c r="S717" s="297"/>
      <c r="T717" s="297"/>
      <c r="U717" s="297"/>
      <c r="V717" s="297"/>
      <c r="W717" s="297"/>
      <c r="X717" s="297"/>
      <c r="Y717" s="297"/>
      <c r="Z717" s="297"/>
    </row>
    <row r="718" spans="1:26" ht="15.75" customHeight="1">
      <c r="A718" s="297"/>
      <c r="B718" s="297"/>
      <c r="C718" s="297"/>
      <c r="D718" s="297"/>
      <c r="E718" s="297"/>
      <c r="F718" s="297"/>
      <c r="G718" s="297"/>
      <c r="H718" s="297"/>
      <c r="I718" s="297"/>
      <c r="J718" s="297"/>
      <c r="K718" s="297"/>
      <c r="L718" s="297"/>
      <c r="M718" s="297"/>
      <c r="N718" s="297"/>
      <c r="O718" s="297"/>
      <c r="P718" s="297"/>
      <c r="Q718" s="297"/>
      <c r="R718" s="297"/>
      <c r="S718" s="297"/>
      <c r="T718" s="297"/>
      <c r="U718" s="297"/>
      <c r="V718" s="297"/>
      <c r="W718" s="297"/>
      <c r="X718" s="297"/>
      <c r="Y718" s="297"/>
      <c r="Z718" s="297"/>
    </row>
    <row r="719" spans="1:26" ht="15.75" customHeight="1">
      <c r="A719" s="297"/>
      <c r="B719" s="297"/>
      <c r="C719" s="297"/>
      <c r="D719" s="297"/>
      <c r="E719" s="297"/>
      <c r="F719" s="297"/>
      <c r="G719" s="297"/>
      <c r="H719" s="297"/>
      <c r="I719" s="297"/>
      <c r="J719" s="297"/>
      <c r="K719" s="297"/>
      <c r="L719" s="297"/>
      <c r="M719" s="297"/>
      <c r="N719" s="297"/>
      <c r="O719" s="297"/>
      <c r="P719" s="297"/>
      <c r="Q719" s="297"/>
      <c r="R719" s="297"/>
      <c r="S719" s="297"/>
      <c r="T719" s="297"/>
      <c r="U719" s="297"/>
      <c r="V719" s="297"/>
      <c r="W719" s="297"/>
      <c r="X719" s="297"/>
      <c r="Y719" s="297"/>
      <c r="Z719" s="297"/>
    </row>
    <row r="720" spans="1:26" ht="15.75" customHeight="1">
      <c r="A720" s="297"/>
      <c r="B720" s="297"/>
      <c r="C720" s="297"/>
      <c r="D720" s="297"/>
      <c r="E720" s="297"/>
      <c r="F720" s="297"/>
      <c r="G720" s="297"/>
      <c r="H720" s="297"/>
      <c r="I720" s="297"/>
      <c r="J720" s="297"/>
      <c r="K720" s="297"/>
      <c r="L720" s="297"/>
      <c r="M720" s="297"/>
      <c r="N720" s="297"/>
      <c r="O720" s="297"/>
      <c r="P720" s="297"/>
      <c r="Q720" s="297"/>
      <c r="R720" s="297"/>
      <c r="S720" s="297"/>
      <c r="T720" s="297"/>
      <c r="U720" s="297"/>
      <c r="V720" s="297"/>
      <c r="W720" s="297"/>
      <c r="X720" s="297"/>
      <c r="Y720" s="297"/>
      <c r="Z720" s="297"/>
    </row>
    <row r="721" spans="1:26" ht="15.75" customHeight="1">
      <c r="A721" s="297"/>
      <c r="B721" s="297"/>
      <c r="C721" s="297"/>
      <c r="D721" s="297"/>
      <c r="E721" s="297"/>
      <c r="F721" s="297"/>
      <c r="G721" s="297"/>
      <c r="H721" s="297"/>
      <c r="I721" s="297"/>
      <c r="J721" s="297"/>
      <c r="K721" s="297"/>
      <c r="L721" s="297"/>
      <c r="M721" s="297"/>
      <c r="N721" s="297"/>
      <c r="O721" s="297"/>
      <c r="P721" s="297"/>
      <c r="Q721" s="297"/>
      <c r="R721" s="297"/>
      <c r="S721" s="297"/>
      <c r="T721" s="297"/>
      <c r="U721" s="297"/>
      <c r="V721" s="297"/>
      <c r="W721" s="297"/>
      <c r="X721" s="297"/>
      <c r="Y721" s="297"/>
      <c r="Z721" s="297"/>
    </row>
    <row r="722" spans="1:26" ht="15.75" customHeight="1">
      <c r="A722" s="297"/>
      <c r="B722" s="297"/>
      <c r="C722" s="297"/>
      <c r="D722" s="297"/>
      <c r="E722" s="297"/>
      <c r="F722" s="297"/>
      <c r="G722" s="297"/>
      <c r="H722" s="297"/>
      <c r="I722" s="297"/>
      <c r="J722" s="297"/>
      <c r="K722" s="297"/>
      <c r="L722" s="297"/>
      <c r="M722" s="297"/>
      <c r="N722" s="297"/>
      <c r="O722" s="297"/>
      <c r="P722" s="297"/>
      <c r="Q722" s="297"/>
      <c r="R722" s="297"/>
      <c r="S722" s="297"/>
      <c r="T722" s="297"/>
      <c r="U722" s="297"/>
      <c r="V722" s="297"/>
      <c r="W722" s="297"/>
      <c r="X722" s="297"/>
      <c r="Y722" s="297"/>
      <c r="Z722" s="297"/>
    </row>
    <row r="723" spans="1:26" ht="15.75" customHeight="1">
      <c r="A723" s="297"/>
      <c r="B723" s="297"/>
      <c r="C723" s="297"/>
      <c r="D723" s="297"/>
      <c r="E723" s="297"/>
      <c r="F723" s="297"/>
      <c r="G723" s="297"/>
      <c r="H723" s="297"/>
      <c r="I723" s="297"/>
      <c r="J723" s="297"/>
      <c r="K723" s="297"/>
      <c r="L723" s="297"/>
      <c r="M723" s="297"/>
      <c r="N723" s="297"/>
      <c r="O723" s="297"/>
      <c r="P723" s="297"/>
      <c r="Q723" s="297"/>
      <c r="R723" s="297"/>
      <c r="S723" s="297"/>
      <c r="T723" s="297"/>
      <c r="U723" s="297"/>
      <c r="V723" s="297"/>
      <c r="W723" s="297"/>
      <c r="X723" s="297"/>
      <c r="Y723" s="297"/>
      <c r="Z723" s="297"/>
    </row>
    <row r="724" spans="1:26" ht="15.75" customHeight="1">
      <c r="A724" s="297"/>
      <c r="B724" s="297"/>
      <c r="C724" s="297"/>
      <c r="D724" s="297"/>
      <c r="E724" s="297"/>
      <c r="F724" s="297"/>
      <c r="G724" s="297"/>
      <c r="H724" s="297"/>
      <c r="I724" s="297"/>
      <c r="J724" s="297"/>
      <c r="K724" s="297"/>
      <c r="L724" s="297"/>
      <c r="M724" s="297"/>
      <c r="N724" s="297"/>
      <c r="O724" s="297"/>
      <c r="P724" s="297"/>
      <c r="Q724" s="297"/>
      <c r="R724" s="297"/>
      <c r="S724" s="297"/>
      <c r="T724" s="297"/>
      <c r="U724" s="297"/>
      <c r="V724" s="297"/>
      <c r="W724" s="297"/>
      <c r="X724" s="297"/>
      <c r="Y724" s="297"/>
      <c r="Z724" s="297"/>
    </row>
    <row r="725" spans="1:26" ht="15.75" customHeight="1">
      <c r="A725" s="297"/>
      <c r="B725" s="297"/>
      <c r="C725" s="297"/>
      <c r="D725" s="297"/>
      <c r="E725" s="297"/>
      <c r="F725" s="297"/>
      <c r="G725" s="297"/>
      <c r="H725" s="297"/>
      <c r="I725" s="297"/>
      <c r="J725" s="297"/>
      <c r="K725" s="297"/>
      <c r="L725" s="297"/>
      <c r="M725" s="297"/>
      <c r="N725" s="297"/>
      <c r="O725" s="297"/>
      <c r="P725" s="297"/>
      <c r="Q725" s="297"/>
      <c r="R725" s="297"/>
      <c r="S725" s="297"/>
      <c r="T725" s="297"/>
      <c r="U725" s="297"/>
      <c r="V725" s="297"/>
      <c r="W725" s="297"/>
      <c r="X725" s="297"/>
      <c r="Y725" s="297"/>
      <c r="Z725" s="297"/>
    </row>
    <row r="726" spans="1:26" ht="15.75" customHeight="1">
      <c r="A726" s="297"/>
      <c r="B726" s="297"/>
      <c r="C726" s="297"/>
      <c r="D726" s="297"/>
      <c r="E726" s="297"/>
      <c r="F726" s="297"/>
      <c r="G726" s="297"/>
      <c r="H726" s="297"/>
      <c r="I726" s="297"/>
      <c r="J726" s="297"/>
      <c r="K726" s="297"/>
      <c r="L726" s="297"/>
      <c r="M726" s="297"/>
      <c r="N726" s="297"/>
      <c r="O726" s="297"/>
      <c r="P726" s="297"/>
      <c r="Q726" s="297"/>
      <c r="R726" s="297"/>
      <c r="S726" s="297"/>
      <c r="T726" s="297"/>
      <c r="U726" s="297"/>
      <c r="V726" s="297"/>
      <c r="W726" s="297"/>
      <c r="X726" s="297"/>
      <c r="Y726" s="297"/>
      <c r="Z726" s="297"/>
    </row>
    <row r="727" spans="1:26" ht="15.75" customHeight="1">
      <c r="A727" s="297"/>
      <c r="B727" s="297"/>
      <c r="C727" s="297"/>
      <c r="D727" s="297"/>
      <c r="E727" s="297"/>
      <c r="F727" s="297"/>
      <c r="G727" s="297"/>
      <c r="H727" s="297"/>
      <c r="I727" s="297"/>
      <c r="J727" s="297"/>
      <c r="K727" s="297"/>
      <c r="L727" s="297"/>
      <c r="M727" s="297"/>
      <c r="N727" s="297"/>
      <c r="O727" s="297"/>
      <c r="P727" s="297"/>
      <c r="Q727" s="297"/>
      <c r="R727" s="297"/>
      <c r="S727" s="297"/>
      <c r="T727" s="297"/>
      <c r="U727" s="297"/>
      <c r="V727" s="297"/>
      <c r="W727" s="297"/>
      <c r="X727" s="297"/>
      <c r="Y727" s="297"/>
      <c r="Z727" s="297"/>
    </row>
    <row r="728" spans="1:26" ht="15.75" customHeight="1">
      <c r="A728" s="297"/>
      <c r="B728" s="297"/>
      <c r="C728" s="297"/>
      <c r="D728" s="297"/>
      <c r="E728" s="297"/>
      <c r="F728" s="297"/>
      <c r="G728" s="297"/>
      <c r="H728" s="297"/>
      <c r="I728" s="297"/>
      <c r="J728" s="297"/>
      <c r="K728" s="297"/>
      <c r="L728" s="297"/>
      <c r="M728" s="297"/>
      <c r="N728" s="297"/>
      <c r="O728" s="297"/>
      <c r="P728" s="297"/>
      <c r="Q728" s="297"/>
      <c r="R728" s="297"/>
      <c r="S728" s="297"/>
      <c r="T728" s="297"/>
      <c r="U728" s="297"/>
      <c r="V728" s="297"/>
      <c r="W728" s="297"/>
      <c r="X728" s="297"/>
      <c r="Y728" s="297"/>
      <c r="Z728" s="297"/>
    </row>
    <row r="729" spans="1:26" ht="15.75" customHeight="1">
      <c r="A729" s="297"/>
      <c r="B729" s="297"/>
      <c r="C729" s="297"/>
      <c r="D729" s="297"/>
      <c r="E729" s="297"/>
      <c r="F729" s="297"/>
      <c r="G729" s="297"/>
      <c r="H729" s="297"/>
      <c r="I729" s="297"/>
      <c r="J729" s="297"/>
      <c r="K729" s="297"/>
      <c r="L729" s="297"/>
      <c r="M729" s="297"/>
      <c r="N729" s="297"/>
      <c r="O729" s="297"/>
      <c r="P729" s="297"/>
      <c r="Q729" s="297"/>
      <c r="R729" s="297"/>
      <c r="S729" s="297"/>
      <c r="T729" s="297"/>
      <c r="U729" s="297"/>
      <c r="V729" s="297"/>
      <c r="W729" s="297"/>
      <c r="X729" s="297"/>
      <c r="Y729" s="297"/>
      <c r="Z729" s="297"/>
    </row>
    <row r="730" spans="1:26" ht="15.75" customHeight="1">
      <c r="A730" s="297"/>
      <c r="B730" s="297"/>
      <c r="C730" s="297"/>
      <c r="D730" s="297"/>
      <c r="E730" s="297"/>
      <c r="F730" s="297"/>
      <c r="G730" s="297"/>
      <c r="H730" s="297"/>
      <c r="I730" s="297"/>
      <c r="J730" s="297"/>
      <c r="K730" s="297"/>
      <c r="L730" s="297"/>
      <c r="M730" s="297"/>
      <c r="N730" s="297"/>
      <c r="O730" s="297"/>
      <c r="P730" s="297"/>
      <c r="Q730" s="297"/>
      <c r="R730" s="297"/>
      <c r="S730" s="297"/>
      <c r="T730" s="297"/>
      <c r="U730" s="297"/>
      <c r="V730" s="297"/>
      <c r="W730" s="297"/>
      <c r="X730" s="297"/>
      <c r="Y730" s="297"/>
      <c r="Z730" s="297"/>
    </row>
    <row r="731" spans="1:26" ht="15.75" customHeight="1">
      <c r="A731" s="297"/>
      <c r="B731" s="297"/>
      <c r="C731" s="297"/>
      <c r="D731" s="297"/>
      <c r="E731" s="297"/>
      <c r="F731" s="297"/>
      <c r="G731" s="297"/>
      <c r="H731" s="297"/>
      <c r="I731" s="297"/>
      <c r="J731" s="297"/>
      <c r="K731" s="297"/>
      <c r="L731" s="297"/>
      <c r="M731" s="297"/>
      <c r="N731" s="297"/>
      <c r="O731" s="297"/>
      <c r="P731" s="297"/>
      <c r="Q731" s="297"/>
      <c r="R731" s="297"/>
      <c r="S731" s="297"/>
      <c r="T731" s="297"/>
      <c r="U731" s="297"/>
      <c r="V731" s="297"/>
      <c r="W731" s="297"/>
      <c r="X731" s="297"/>
      <c r="Y731" s="297"/>
      <c r="Z731" s="297"/>
    </row>
    <row r="732" spans="1:26" ht="15.75" customHeight="1">
      <c r="A732" s="297"/>
      <c r="B732" s="297"/>
      <c r="C732" s="297"/>
      <c r="D732" s="297"/>
      <c r="E732" s="297"/>
      <c r="F732" s="297"/>
      <c r="G732" s="297"/>
      <c r="H732" s="297"/>
      <c r="I732" s="297"/>
      <c r="J732" s="297"/>
      <c r="K732" s="297"/>
      <c r="L732" s="297"/>
      <c r="M732" s="297"/>
      <c r="N732" s="297"/>
      <c r="O732" s="297"/>
      <c r="P732" s="297"/>
      <c r="Q732" s="297"/>
      <c r="R732" s="297"/>
      <c r="S732" s="297"/>
      <c r="T732" s="297"/>
      <c r="U732" s="297"/>
      <c r="V732" s="297"/>
      <c r="W732" s="297"/>
      <c r="X732" s="297"/>
      <c r="Y732" s="297"/>
      <c r="Z732" s="297"/>
    </row>
    <row r="733" spans="1:26" ht="15.75" customHeight="1">
      <c r="A733" s="297"/>
      <c r="B733" s="297"/>
      <c r="C733" s="297"/>
      <c r="D733" s="297"/>
      <c r="E733" s="297"/>
      <c r="F733" s="297"/>
      <c r="G733" s="297"/>
      <c r="H733" s="297"/>
      <c r="I733" s="297"/>
      <c r="J733" s="297"/>
      <c r="K733" s="297"/>
      <c r="L733" s="297"/>
      <c r="M733" s="297"/>
      <c r="N733" s="297"/>
      <c r="O733" s="297"/>
      <c r="P733" s="297"/>
      <c r="Q733" s="297"/>
      <c r="R733" s="297"/>
      <c r="S733" s="297"/>
      <c r="T733" s="297"/>
      <c r="U733" s="297"/>
      <c r="V733" s="297"/>
      <c r="W733" s="297"/>
      <c r="X733" s="297"/>
      <c r="Y733" s="297"/>
      <c r="Z733" s="297"/>
    </row>
    <row r="734" spans="1:26" ht="15.75" customHeight="1">
      <c r="A734" s="297"/>
      <c r="B734" s="297"/>
      <c r="C734" s="297"/>
      <c r="D734" s="297"/>
      <c r="E734" s="297"/>
      <c r="F734" s="297"/>
      <c r="G734" s="297"/>
      <c r="H734" s="297"/>
      <c r="I734" s="297"/>
      <c r="J734" s="297"/>
      <c r="K734" s="297"/>
      <c r="L734" s="297"/>
      <c r="M734" s="297"/>
      <c r="N734" s="297"/>
      <c r="O734" s="297"/>
      <c r="P734" s="297"/>
      <c r="Q734" s="297"/>
      <c r="R734" s="297"/>
      <c r="S734" s="297"/>
      <c r="T734" s="297"/>
      <c r="U734" s="297"/>
      <c r="V734" s="297"/>
      <c r="W734" s="297"/>
      <c r="X734" s="297"/>
      <c r="Y734" s="297"/>
      <c r="Z734" s="297"/>
    </row>
    <row r="735" spans="1:26" ht="15.75" customHeight="1">
      <c r="A735" s="297"/>
      <c r="B735" s="297"/>
      <c r="C735" s="297"/>
      <c r="D735" s="297"/>
      <c r="E735" s="297"/>
      <c r="F735" s="297"/>
      <c r="G735" s="297"/>
      <c r="H735" s="297"/>
      <c r="I735" s="297"/>
      <c r="J735" s="297"/>
      <c r="K735" s="297"/>
      <c r="L735" s="297"/>
      <c r="M735" s="297"/>
      <c r="N735" s="297"/>
      <c r="O735" s="297"/>
      <c r="P735" s="297"/>
      <c r="Q735" s="297"/>
      <c r="R735" s="297"/>
      <c r="S735" s="297"/>
      <c r="T735" s="297"/>
      <c r="U735" s="297"/>
      <c r="V735" s="297"/>
      <c r="W735" s="297"/>
      <c r="X735" s="297"/>
      <c r="Y735" s="297"/>
      <c r="Z735" s="297"/>
    </row>
    <row r="736" spans="1:26" ht="15.75" customHeight="1">
      <c r="A736" s="297"/>
      <c r="B736" s="297"/>
      <c r="C736" s="297"/>
      <c r="D736" s="297"/>
      <c r="E736" s="297"/>
      <c r="F736" s="297"/>
      <c r="G736" s="297"/>
      <c r="H736" s="297"/>
      <c r="I736" s="297"/>
      <c r="J736" s="297"/>
      <c r="K736" s="297"/>
      <c r="L736" s="297"/>
      <c r="M736" s="297"/>
      <c r="N736" s="297"/>
      <c r="O736" s="297"/>
      <c r="P736" s="297"/>
      <c r="Q736" s="297"/>
      <c r="R736" s="297"/>
      <c r="S736" s="297"/>
      <c r="T736" s="297"/>
      <c r="U736" s="297"/>
      <c r="V736" s="297"/>
      <c r="W736" s="297"/>
      <c r="X736" s="297"/>
      <c r="Y736" s="297"/>
      <c r="Z736" s="297"/>
    </row>
    <row r="737" spans="1:26" ht="15.75" customHeight="1">
      <c r="A737" s="297"/>
      <c r="B737" s="297"/>
      <c r="C737" s="297"/>
      <c r="D737" s="297"/>
      <c r="E737" s="297"/>
      <c r="F737" s="297"/>
      <c r="G737" s="297"/>
      <c r="H737" s="297"/>
      <c r="I737" s="297"/>
      <c r="J737" s="297"/>
      <c r="K737" s="297"/>
      <c r="L737" s="297"/>
      <c r="M737" s="297"/>
      <c r="N737" s="297"/>
      <c r="O737" s="297"/>
      <c r="P737" s="297"/>
      <c r="Q737" s="297"/>
      <c r="R737" s="297"/>
      <c r="S737" s="297"/>
      <c r="T737" s="297"/>
      <c r="U737" s="297"/>
      <c r="V737" s="297"/>
      <c r="W737" s="297"/>
      <c r="X737" s="297"/>
      <c r="Y737" s="297"/>
      <c r="Z737" s="297"/>
    </row>
    <row r="738" spans="1:26" ht="15.75" customHeight="1">
      <c r="A738" s="297"/>
      <c r="B738" s="297"/>
      <c r="C738" s="297"/>
      <c r="D738" s="297"/>
      <c r="E738" s="297"/>
      <c r="F738" s="297"/>
      <c r="G738" s="297"/>
      <c r="H738" s="297"/>
      <c r="I738" s="297"/>
      <c r="J738" s="297"/>
      <c r="K738" s="297"/>
      <c r="L738" s="297"/>
      <c r="M738" s="297"/>
      <c r="N738" s="297"/>
      <c r="O738" s="297"/>
      <c r="P738" s="297"/>
      <c r="Q738" s="297"/>
      <c r="R738" s="297"/>
      <c r="S738" s="297"/>
      <c r="T738" s="297"/>
      <c r="U738" s="297"/>
      <c r="V738" s="297"/>
      <c r="W738" s="297"/>
      <c r="X738" s="297"/>
      <c r="Y738" s="297"/>
      <c r="Z738" s="297"/>
    </row>
    <row r="739" spans="1:26" ht="15.75" customHeight="1">
      <c r="A739" s="297"/>
      <c r="B739" s="297"/>
      <c r="C739" s="297"/>
      <c r="D739" s="297"/>
      <c r="E739" s="297"/>
      <c r="F739" s="297"/>
      <c r="G739" s="297"/>
      <c r="H739" s="297"/>
      <c r="I739" s="297"/>
      <c r="J739" s="297"/>
      <c r="K739" s="297"/>
      <c r="L739" s="297"/>
      <c r="M739" s="297"/>
      <c r="N739" s="297"/>
      <c r="O739" s="297"/>
      <c r="P739" s="297"/>
      <c r="Q739" s="297"/>
      <c r="R739" s="297"/>
      <c r="S739" s="297"/>
      <c r="T739" s="297"/>
      <c r="U739" s="297"/>
      <c r="V739" s="297"/>
      <c r="W739" s="297"/>
      <c r="X739" s="297"/>
      <c r="Y739" s="297"/>
      <c r="Z739" s="297"/>
    </row>
    <row r="740" spans="1:26" ht="15.75" customHeight="1">
      <c r="A740" s="297"/>
      <c r="B740" s="297"/>
      <c r="C740" s="297"/>
      <c r="D740" s="297"/>
      <c r="E740" s="297"/>
      <c r="F740" s="297"/>
      <c r="G740" s="297"/>
      <c r="H740" s="297"/>
      <c r="I740" s="297"/>
      <c r="J740" s="297"/>
      <c r="K740" s="297"/>
      <c r="L740" s="297"/>
      <c r="M740" s="297"/>
      <c r="N740" s="297"/>
      <c r="O740" s="297"/>
      <c r="P740" s="297"/>
      <c r="Q740" s="297"/>
      <c r="R740" s="297"/>
      <c r="S740" s="297"/>
      <c r="T740" s="297"/>
      <c r="U740" s="297"/>
      <c r="V740" s="297"/>
      <c r="W740" s="297"/>
      <c r="X740" s="297"/>
      <c r="Y740" s="297"/>
      <c r="Z740" s="297"/>
    </row>
    <row r="741" spans="1:26" ht="15.75" customHeight="1">
      <c r="A741" s="297"/>
      <c r="B741" s="297"/>
      <c r="C741" s="297"/>
      <c r="D741" s="297"/>
      <c r="E741" s="297"/>
      <c r="F741" s="297"/>
      <c r="G741" s="297"/>
      <c r="H741" s="297"/>
      <c r="I741" s="297"/>
      <c r="J741" s="297"/>
      <c r="K741" s="297"/>
      <c r="L741" s="297"/>
      <c r="M741" s="297"/>
      <c r="N741" s="297"/>
      <c r="O741" s="297"/>
      <c r="P741" s="297"/>
      <c r="Q741" s="297"/>
      <c r="R741" s="297"/>
      <c r="S741" s="297"/>
      <c r="T741" s="297"/>
      <c r="U741" s="297"/>
      <c r="V741" s="297"/>
      <c r="W741" s="297"/>
      <c r="X741" s="297"/>
      <c r="Y741" s="297"/>
      <c r="Z741" s="297"/>
    </row>
    <row r="742" spans="1:26" ht="15.75" customHeight="1">
      <c r="A742" s="297"/>
      <c r="B742" s="297"/>
      <c r="C742" s="297"/>
      <c r="D742" s="297"/>
      <c r="E742" s="297"/>
      <c r="F742" s="297"/>
      <c r="G742" s="297"/>
      <c r="H742" s="297"/>
      <c r="I742" s="297"/>
      <c r="J742" s="297"/>
      <c r="K742" s="297"/>
      <c r="L742" s="297"/>
      <c r="M742" s="297"/>
      <c r="N742" s="297"/>
      <c r="O742" s="297"/>
      <c r="P742" s="297"/>
      <c r="Q742" s="297"/>
      <c r="R742" s="297"/>
      <c r="S742" s="297"/>
      <c r="T742" s="297"/>
      <c r="U742" s="297"/>
      <c r="V742" s="297"/>
      <c r="W742" s="297"/>
      <c r="X742" s="297"/>
      <c r="Y742" s="297"/>
      <c r="Z742" s="297"/>
    </row>
    <row r="743" spans="1:26" ht="15.75" customHeight="1">
      <c r="A743" s="297"/>
      <c r="B743" s="297"/>
      <c r="C743" s="297"/>
      <c r="D743" s="297"/>
      <c r="E743" s="297"/>
      <c r="F743" s="297"/>
      <c r="G743" s="297"/>
      <c r="H743" s="297"/>
      <c r="I743" s="297"/>
      <c r="J743" s="297"/>
      <c r="K743" s="297"/>
      <c r="L743" s="297"/>
      <c r="M743" s="297"/>
      <c r="N743" s="297"/>
      <c r="O743" s="297"/>
      <c r="P743" s="297"/>
      <c r="Q743" s="297"/>
      <c r="R743" s="297"/>
      <c r="S743" s="297"/>
      <c r="T743" s="297"/>
      <c r="U743" s="297"/>
      <c r="V743" s="297"/>
      <c r="W743" s="297"/>
      <c r="X743" s="297"/>
      <c r="Y743" s="297"/>
      <c r="Z743" s="297"/>
    </row>
    <row r="744" spans="1:26" ht="15.75" customHeight="1">
      <c r="A744" s="297"/>
      <c r="B744" s="297"/>
      <c r="C744" s="297"/>
      <c r="D744" s="297"/>
      <c r="E744" s="297"/>
      <c r="F744" s="297"/>
      <c r="G744" s="297"/>
      <c r="H744" s="297"/>
      <c r="I744" s="297"/>
      <c r="J744" s="297"/>
      <c r="K744" s="297"/>
      <c r="L744" s="297"/>
      <c r="M744" s="297"/>
      <c r="N744" s="297"/>
      <c r="O744" s="297"/>
      <c r="P744" s="297"/>
      <c r="Q744" s="297"/>
      <c r="R744" s="297"/>
      <c r="S744" s="297"/>
      <c r="T744" s="297"/>
      <c r="U744" s="297"/>
      <c r="V744" s="297"/>
      <c r="W744" s="297"/>
      <c r="X744" s="297"/>
      <c r="Y744" s="297"/>
      <c r="Z744" s="297"/>
    </row>
    <row r="745" spans="1:26" ht="15.75" customHeight="1">
      <c r="A745" s="297"/>
      <c r="B745" s="297"/>
      <c r="C745" s="297"/>
      <c r="D745" s="297"/>
      <c r="E745" s="297"/>
      <c r="F745" s="297"/>
      <c r="G745" s="297"/>
      <c r="H745" s="297"/>
      <c r="I745" s="297"/>
      <c r="J745" s="297"/>
      <c r="K745" s="297"/>
      <c r="L745" s="297"/>
      <c r="M745" s="297"/>
      <c r="N745" s="297"/>
      <c r="O745" s="297"/>
      <c r="P745" s="297"/>
      <c r="Q745" s="297"/>
      <c r="R745" s="297"/>
      <c r="S745" s="297"/>
      <c r="T745" s="297"/>
      <c r="U745" s="297"/>
      <c r="V745" s="297"/>
      <c r="W745" s="297"/>
      <c r="X745" s="297"/>
      <c r="Y745" s="297"/>
      <c r="Z745" s="297"/>
    </row>
    <row r="746" spans="1:26" ht="15.75" customHeight="1">
      <c r="A746" s="297"/>
      <c r="B746" s="297"/>
      <c r="C746" s="297"/>
      <c r="D746" s="297"/>
      <c r="E746" s="297"/>
      <c r="F746" s="297"/>
      <c r="G746" s="297"/>
      <c r="H746" s="297"/>
      <c r="I746" s="297"/>
      <c r="J746" s="297"/>
      <c r="K746" s="297"/>
      <c r="L746" s="297"/>
      <c r="M746" s="297"/>
      <c r="N746" s="297"/>
      <c r="O746" s="297"/>
      <c r="P746" s="297"/>
      <c r="Q746" s="297"/>
      <c r="R746" s="297"/>
      <c r="S746" s="297"/>
      <c r="T746" s="297"/>
      <c r="U746" s="297"/>
      <c r="V746" s="297"/>
      <c r="W746" s="297"/>
      <c r="X746" s="297"/>
      <c r="Y746" s="297"/>
      <c r="Z746" s="297"/>
    </row>
    <row r="747" spans="1:26" ht="15.75" customHeight="1">
      <c r="A747" s="297"/>
      <c r="B747" s="297"/>
      <c r="C747" s="297"/>
      <c r="D747" s="297"/>
      <c r="E747" s="297"/>
      <c r="F747" s="297"/>
      <c r="G747" s="297"/>
      <c r="H747" s="297"/>
      <c r="I747" s="297"/>
      <c r="J747" s="297"/>
      <c r="K747" s="297"/>
      <c r="L747" s="297"/>
      <c r="M747" s="297"/>
      <c r="N747" s="297"/>
      <c r="O747" s="297"/>
      <c r="P747" s="297"/>
      <c r="Q747" s="297"/>
      <c r="R747" s="297"/>
      <c r="S747" s="297"/>
      <c r="T747" s="297"/>
      <c r="U747" s="297"/>
      <c r="V747" s="297"/>
      <c r="W747" s="297"/>
      <c r="X747" s="297"/>
      <c r="Y747" s="297"/>
      <c r="Z747" s="297"/>
    </row>
    <row r="748" spans="1:26" ht="15.75" customHeight="1">
      <c r="A748" s="297"/>
      <c r="B748" s="297"/>
      <c r="C748" s="297"/>
      <c r="D748" s="297"/>
      <c r="E748" s="297"/>
      <c r="F748" s="297"/>
      <c r="G748" s="297"/>
      <c r="H748" s="297"/>
      <c r="I748" s="297"/>
      <c r="J748" s="297"/>
      <c r="K748" s="297"/>
      <c r="L748" s="297"/>
      <c r="M748" s="297"/>
      <c r="N748" s="297"/>
      <c r="O748" s="297"/>
      <c r="P748" s="297"/>
      <c r="Q748" s="297"/>
      <c r="R748" s="297"/>
      <c r="S748" s="297"/>
      <c r="T748" s="297"/>
      <c r="U748" s="297"/>
      <c r="V748" s="297"/>
      <c r="W748" s="297"/>
      <c r="X748" s="297"/>
      <c r="Y748" s="297"/>
      <c r="Z748" s="297"/>
    </row>
    <row r="749" spans="1:26" ht="15.75" customHeight="1">
      <c r="A749" s="297"/>
      <c r="B749" s="297"/>
      <c r="C749" s="297"/>
      <c r="D749" s="297"/>
      <c r="E749" s="297"/>
      <c r="F749" s="297"/>
      <c r="G749" s="297"/>
      <c r="H749" s="297"/>
      <c r="I749" s="297"/>
      <c r="J749" s="297"/>
      <c r="K749" s="297"/>
      <c r="L749" s="297"/>
      <c r="M749" s="297"/>
      <c r="N749" s="297"/>
      <c r="O749" s="297"/>
      <c r="P749" s="297"/>
      <c r="Q749" s="297"/>
      <c r="R749" s="297"/>
      <c r="S749" s="297"/>
      <c r="T749" s="297"/>
      <c r="U749" s="297"/>
      <c r="V749" s="297"/>
      <c r="W749" s="297"/>
      <c r="X749" s="297"/>
      <c r="Y749" s="297"/>
      <c r="Z749" s="297"/>
    </row>
    <row r="750" spans="1:26" ht="15.75" customHeight="1">
      <c r="A750" s="297"/>
      <c r="B750" s="297"/>
      <c r="C750" s="297"/>
      <c r="D750" s="297"/>
      <c r="E750" s="297"/>
      <c r="F750" s="297"/>
      <c r="G750" s="297"/>
      <c r="H750" s="297"/>
      <c r="I750" s="297"/>
      <c r="J750" s="297"/>
      <c r="K750" s="297"/>
      <c r="L750" s="297"/>
      <c r="M750" s="297"/>
      <c r="N750" s="297"/>
      <c r="O750" s="297"/>
      <c r="P750" s="297"/>
      <c r="Q750" s="297"/>
      <c r="R750" s="297"/>
      <c r="S750" s="297"/>
      <c r="T750" s="297"/>
      <c r="U750" s="297"/>
      <c r="V750" s="297"/>
      <c r="W750" s="297"/>
      <c r="X750" s="297"/>
      <c r="Y750" s="297"/>
      <c r="Z750" s="297"/>
    </row>
    <row r="751" spans="1:26" ht="15.75" customHeight="1">
      <c r="A751" s="297"/>
      <c r="B751" s="297"/>
      <c r="C751" s="297"/>
      <c r="D751" s="297"/>
      <c r="E751" s="297"/>
      <c r="F751" s="297"/>
      <c r="G751" s="297"/>
      <c r="H751" s="297"/>
      <c r="I751" s="297"/>
      <c r="J751" s="297"/>
      <c r="K751" s="297"/>
      <c r="L751" s="297"/>
      <c r="M751" s="297"/>
      <c r="N751" s="297"/>
      <c r="O751" s="297"/>
      <c r="P751" s="297"/>
      <c r="Q751" s="297"/>
      <c r="R751" s="297"/>
      <c r="S751" s="297"/>
      <c r="T751" s="297"/>
      <c r="U751" s="297"/>
      <c r="V751" s="297"/>
      <c r="W751" s="297"/>
      <c r="X751" s="297"/>
      <c r="Y751" s="297"/>
      <c r="Z751" s="297"/>
    </row>
    <row r="752" spans="1:26" ht="15.75" customHeight="1">
      <c r="A752" s="297"/>
      <c r="B752" s="297"/>
      <c r="C752" s="297"/>
      <c r="D752" s="297"/>
      <c r="E752" s="297"/>
      <c r="F752" s="297"/>
      <c r="G752" s="297"/>
      <c r="H752" s="297"/>
      <c r="I752" s="297"/>
      <c r="J752" s="297"/>
      <c r="K752" s="297"/>
      <c r="L752" s="297"/>
      <c r="M752" s="297"/>
      <c r="N752" s="297"/>
      <c r="O752" s="297"/>
      <c r="P752" s="297"/>
      <c r="Q752" s="297"/>
      <c r="R752" s="297"/>
      <c r="S752" s="297"/>
      <c r="T752" s="297"/>
      <c r="U752" s="297"/>
      <c r="V752" s="297"/>
      <c r="W752" s="297"/>
      <c r="X752" s="297"/>
      <c r="Y752" s="297"/>
      <c r="Z752" s="297"/>
    </row>
    <row r="753" spans="1:26" ht="15.75" customHeight="1">
      <c r="A753" s="297"/>
      <c r="B753" s="297"/>
      <c r="C753" s="297"/>
      <c r="D753" s="297"/>
      <c r="E753" s="297"/>
      <c r="F753" s="297"/>
      <c r="G753" s="297"/>
      <c r="H753" s="297"/>
      <c r="I753" s="297"/>
      <c r="J753" s="297"/>
      <c r="K753" s="297"/>
      <c r="L753" s="297"/>
      <c r="M753" s="297"/>
      <c r="N753" s="297"/>
      <c r="O753" s="297"/>
      <c r="P753" s="297"/>
      <c r="Q753" s="297"/>
      <c r="R753" s="297"/>
      <c r="S753" s="297"/>
      <c r="T753" s="297"/>
      <c r="U753" s="297"/>
      <c r="V753" s="297"/>
      <c r="W753" s="297"/>
      <c r="X753" s="297"/>
      <c r="Y753" s="297"/>
      <c r="Z753" s="297"/>
    </row>
    <row r="754" spans="1:26" ht="15.75" customHeight="1">
      <c r="A754" s="297"/>
      <c r="B754" s="297"/>
      <c r="C754" s="297"/>
      <c r="D754" s="297"/>
      <c r="E754" s="297"/>
      <c r="F754" s="297"/>
      <c r="G754" s="297"/>
      <c r="H754" s="297"/>
      <c r="I754" s="297"/>
      <c r="J754" s="297"/>
      <c r="K754" s="297"/>
      <c r="L754" s="297"/>
      <c r="M754" s="297"/>
      <c r="N754" s="297"/>
      <c r="O754" s="297"/>
      <c r="P754" s="297"/>
      <c r="Q754" s="297"/>
      <c r="R754" s="297"/>
      <c r="S754" s="297"/>
      <c r="T754" s="297"/>
      <c r="U754" s="297"/>
      <c r="V754" s="297"/>
      <c r="W754" s="297"/>
      <c r="X754" s="297"/>
      <c r="Y754" s="297"/>
      <c r="Z754" s="297"/>
    </row>
    <row r="755" spans="1:26" ht="15.75" customHeight="1">
      <c r="A755" s="297"/>
      <c r="B755" s="297"/>
      <c r="C755" s="297"/>
      <c r="D755" s="297"/>
      <c r="E755" s="297"/>
      <c r="F755" s="297"/>
      <c r="G755" s="297"/>
      <c r="H755" s="297"/>
      <c r="I755" s="297"/>
      <c r="J755" s="297"/>
      <c r="K755" s="297"/>
      <c r="L755" s="297"/>
      <c r="M755" s="297"/>
      <c r="N755" s="297"/>
      <c r="O755" s="297"/>
      <c r="P755" s="297"/>
      <c r="Q755" s="297"/>
      <c r="R755" s="297"/>
      <c r="S755" s="297"/>
      <c r="T755" s="297"/>
      <c r="U755" s="297"/>
      <c r="V755" s="297"/>
      <c r="W755" s="297"/>
      <c r="X755" s="297"/>
      <c r="Y755" s="297"/>
      <c r="Z755" s="297"/>
    </row>
    <row r="756" spans="1:26" ht="15.75" customHeight="1">
      <c r="A756" s="297"/>
      <c r="B756" s="297"/>
      <c r="C756" s="297"/>
      <c r="D756" s="297"/>
      <c r="E756" s="297"/>
      <c r="F756" s="297"/>
      <c r="G756" s="297"/>
      <c r="H756" s="297"/>
      <c r="I756" s="297"/>
      <c r="J756" s="297"/>
      <c r="K756" s="297"/>
      <c r="L756" s="297"/>
      <c r="M756" s="297"/>
      <c r="N756" s="297"/>
      <c r="O756" s="297"/>
      <c r="P756" s="297"/>
      <c r="Q756" s="297"/>
      <c r="R756" s="297"/>
      <c r="S756" s="297"/>
      <c r="T756" s="297"/>
      <c r="U756" s="297"/>
      <c r="V756" s="297"/>
      <c r="W756" s="297"/>
      <c r="X756" s="297"/>
      <c r="Y756" s="297"/>
      <c r="Z756" s="297"/>
    </row>
    <row r="757" spans="1:26" ht="15.75" customHeight="1">
      <c r="A757" s="297"/>
      <c r="B757" s="297"/>
      <c r="C757" s="297"/>
      <c r="D757" s="297"/>
      <c r="E757" s="297"/>
      <c r="F757" s="297"/>
      <c r="G757" s="297"/>
      <c r="H757" s="297"/>
      <c r="I757" s="297"/>
      <c r="J757" s="297"/>
      <c r="K757" s="297"/>
      <c r="L757" s="297"/>
      <c r="M757" s="297"/>
      <c r="N757" s="297"/>
      <c r="O757" s="297"/>
      <c r="P757" s="297"/>
      <c r="Q757" s="297"/>
      <c r="R757" s="297"/>
      <c r="S757" s="297"/>
      <c r="T757" s="297"/>
      <c r="U757" s="297"/>
      <c r="V757" s="297"/>
      <c r="W757" s="297"/>
      <c r="X757" s="297"/>
      <c r="Y757" s="297"/>
      <c r="Z757" s="297"/>
    </row>
    <row r="758" spans="1:26" ht="15.75" customHeight="1">
      <c r="A758" s="297"/>
      <c r="B758" s="297"/>
      <c r="C758" s="297"/>
      <c r="D758" s="297"/>
      <c r="E758" s="297"/>
      <c r="F758" s="297"/>
      <c r="G758" s="297"/>
      <c r="H758" s="297"/>
      <c r="I758" s="297"/>
      <c r="J758" s="297"/>
      <c r="K758" s="297"/>
      <c r="L758" s="297"/>
      <c r="M758" s="297"/>
      <c r="N758" s="297"/>
      <c r="O758" s="297"/>
      <c r="P758" s="297"/>
      <c r="Q758" s="297"/>
      <c r="R758" s="297"/>
      <c r="S758" s="297"/>
      <c r="T758" s="297"/>
      <c r="U758" s="297"/>
      <c r="V758" s="297"/>
      <c r="W758" s="297"/>
      <c r="X758" s="297"/>
      <c r="Y758" s="297"/>
      <c r="Z758" s="297"/>
    </row>
    <row r="759" spans="1:26" ht="15.75" customHeight="1">
      <c r="A759" s="297"/>
      <c r="B759" s="297"/>
      <c r="C759" s="297"/>
      <c r="D759" s="297"/>
      <c r="E759" s="297"/>
      <c r="F759" s="297"/>
      <c r="G759" s="297"/>
      <c r="H759" s="297"/>
      <c r="I759" s="297"/>
      <c r="J759" s="297"/>
      <c r="K759" s="297"/>
      <c r="L759" s="297"/>
      <c r="M759" s="297"/>
      <c r="N759" s="297"/>
      <c r="O759" s="297"/>
      <c r="P759" s="297"/>
      <c r="Q759" s="297"/>
      <c r="R759" s="297"/>
      <c r="S759" s="297"/>
      <c r="T759" s="297"/>
      <c r="U759" s="297"/>
      <c r="V759" s="297"/>
      <c r="W759" s="297"/>
      <c r="X759" s="297"/>
      <c r="Y759" s="297"/>
      <c r="Z759" s="297"/>
    </row>
    <row r="760" spans="1:26" ht="15.75" customHeight="1">
      <c r="A760" s="297"/>
      <c r="B760" s="297"/>
      <c r="C760" s="297"/>
      <c r="D760" s="297"/>
      <c r="E760" s="297"/>
      <c r="F760" s="297"/>
      <c r="G760" s="297"/>
      <c r="H760" s="297"/>
      <c r="I760" s="297"/>
      <c r="J760" s="297"/>
      <c r="K760" s="297"/>
      <c r="L760" s="297"/>
      <c r="M760" s="297"/>
      <c r="N760" s="297"/>
      <c r="O760" s="297"/>
      <c r="P760" s="297"/>
      <c r="Q760" s="297"/>
      <c r="R760" s="297"/>
      <c r="S760" s="297"/>
      <c r="T760" s="297"/>
      <c r="U760" s="297"/>
      <c r="V760" s="297"/>
      <c r="W760" s="297"/>
      <c r="X760" s="297"/>
      <c r="Y760" s="297"/>
      <c r="Z760" s="297"/>
    </row>
    <row r="761" spans="1:26" ht="15.75" customHeight="1">
      <c r="A761" s="297"/>
      <c r="B761" s="297"/>
      <c r="C761" s="297"/>
      <c r="D761" s="297"/>
      <c r="E761" s="297"/>
      <c r="F761" s="297"/>
      <c r="G761" s="297"/>
      <c r="H761" s="297"/>
      <c r="I761" s="297"/>
      <c r="J761" s="297"/>
      <c r="K761" s="297"/>
      <c r="L761" s="297"/>
      <c r="M761" s="297"/>
      <c r="N761" s="297"/>
      <c r="O761" s="297"/>
      <c r="P761" s="297"/>
      <c r="Q761" s="297"/>
      <c r="R761" s="297"/>
      <c r="S761" s="297"/>
      <c r="T761" s="297"/>
      <c r="U761" s="297"/>
      <c r="V761" s="297"/>
      <c r="W761" s="297"/>
      <c r="X761" s="297"/>
      <c r="Y761" s="297"/>
      <c r="Z761" s="297"/>
    </row>
    <row r="762" spans="1:26" ht="15.75" customHeight="1">
      <c r="A762" s="297"/>
      <c r="B762" s="297"/>
      <c r="C762" s="297"/>
      <c r="D762" s="297"/>
      <c r="E762" s="297"/>
      <c r="F762" s="297"/>
      <c r="G762" s="297"/>
      <c r="H762" s="297"/>
      <c r="I762" s="297"/>
      <c r="J762" s="297"/>
      <c r="K762" s="297"/>
      <c r="L762" s="297"/>
      <c r="M762" s="297"/>
      <c r="N762" s="297"/>
      <c r="O762" s="297"/>
      <c r="P762" s="297"/>
      <c r="Q762" s="297"/>
      <c r="R762" s="297"/>
      <c r="S762" s="297"/>
      <c r="T762" s="297"/>
      <c r="U762" s="297"/>
      <c r="V762" s="297"/>
      <c r="W762" s="297"/>
      <c r="X762" s="297"/>
      <c r="Y762" s="297"/>
      <c r="Z762" s="297"/>
    </row>
    <row r="763" spans="1:26" ht="15.75" customHeight="1">
      <c r="A763" s="297"/>
      <c r="B763" s="297"/>
      <c r="C763" s="297"/>
      <c r="D763" s="297"/>
      <c r="E763" s="297"/>
      <c r="F763" s="297"/>
      <c r="G763" s="297"/>
      <c r="H763" s="297"/>
      <c r="I763" s="297"/>
      <c r="J763" s="297"/>
      <c r="K763" s="297"/>
      <c r="L763" s="297"/>
      <c r="M763" s="297"/>
      <c r="N763" s="297"/>
      <c r="O763" s="297"/>
      <c r="P763" s="297"/>
      <c r="Q763" s="297"/>
      <c r="R763" s="297"/>
      <c r="S763" s="297"/>
      <c r="T763" s="297"/>
      <c r="U763" s="297"/>
      <c r="V763" s="297"/>
      <c r="W763" s="297"/>
      <c r="X763" s="297"/>
      <c r="Y763" s="297"/>
      <c r="Z763" s="297"/>
    </row>
    <row r="764" spans="1:26" ht="15.75" customHeight="1">
      <c r="A764" s="297"/>
      <c r="B764" s="297"/>
      <c r="C764" s="297"/>
      <c r="D764" s="297"/>
      <c r="E764" s="297"/>
      <c r="F764" s="297"/>
      <c r="G764" s="297"/>
      <c r="H764" s="297"/>
      <c r="I764" s="297"/>
      <c r="J764" s="297"/>
      <c r="K764" s="297"/>
      <c r="L764" s="297"/>
      <c r="M764" s="297"/>
      <c r="N764" s="297"/>
      <c r="O764" s="297"/>
      <c r="P764" s="297"/>
      <c r="Q764" s="297"/>
      <c r="R764" s="297"/>
      <c r="S764" s="297"/>
      <c r="T764" s="297"/>
      <c r="U764" s="297"/>
      <c r="V764" s="297"/>
      <c r="W764" s="297"/>
      <c r="X764" s="297"/>
      <c r="Y764" s="297"/>
      <c r="Z764" s="297"/>
    </row>
    <row r="765" spans="1:26" ht="15.75" customHeight="1">
      <c r="A765" s="297"/>
      <c r="B765" s="297"/>
      <c r="C765" s="297"/>
      <c r="D765" s="297"/>
      <c r="E765" s="297"/>
      <c r="F765" s="297"/>
      <c r="G765" s="297"/>
      <c r="H765" s="297"/>
      <c r="I765" s="297"/>
      <c r="J765" s="297"/>
      <c r="K765" s="297"/>
      <c r="L765" s="297"/>
      <c r="M765" s="297"/>
      <c r="N765" s="297"/>
      <c r="O765" s="297"/>
      <c r="P765" s="297"/>
      <c r="Q765" s="297"/>
      <c r="R765" s="297"/>
      <c r="S765" s="297"/>
      <c r="T765" s="297"/>
      <c r="U765" s="297"/>
      <c r="V765" s="297"/>
      <c r="W765" s="297"/>
      <c r="X765" s="297"/>
      <c r="Y765" s="297"/>
      <c r="Z765" s="297"/>
    </row>
    <row r="766" spans="1:26" ht="15.75" customHeight="1">
      <c r="A766" s="297"/>
      <c r="B766" s="297"/>
      <c r="C766" s="297"/>
      <c r="D766" s="297"/>
      <c r="E766" s="297"/>
      <c r="F766" s="297"/>
      <c r="G766" s="297"/>
      <c r="H766" s="297"/>
      <c r="I766" s="297"/>
      <c r="J766" s="297"/>
      <c r="K766" s="297"/>
      <c r="L766" s="297"/>
      <c r="M766" s="297"/>
      <c r="N766" s="297"/>
      <c r="O766" s="297"/>
      <c r="P766" s="297"/>
      <c r="Q766" s="297"/>
      <c r="R766" s="297"/>
      <c r="S766" s="297"/>
      <c r="T766" s="297"/>
      <c r="U766" s="297"/>
      <c r="V766" s="297"/>
      <c r="W766" s="297"/>
      <c r="X766" s="297"/>
      <c r="Y766" s="297"/>
      <c r="Z766" s="297"/>
    </row>
    <row r="767" spans="1:26" ht="15.75" customHeight="1">
      <c r="A767" s="297"/>
      <c r="B767" s="297"/>
      <c r="C767" s="297"/>
      <c r="D767" s="297"/>
      <c r="E767" s="297"/>
      <c r="F767" s="297"/>
      <c r="G767" s="297"/>
      <c r="H767" s="297"/>
      <c r="I767" s="297"/>
      <c r="J767" s="297"/>
      <c r="K767" s="297"/>
      <c r="L767" s="297"/>
      <c r="M767" s="297"/>
      <c r="N767" s="297"/>
      <c r="O767" s="297"/>
      <c r="P767" s="297"/>
      <c r="Q767" s="297"/>
      <c r="R767" s="297"/>
      <c r="S767" s="297"/>
      <c r="T767" s="297"/>
      <c r="U767" s="297"/>
      <c r="V767" s="297"/>
      <c r="W767" s="297"/>
      <c r="X767" s="297"/>
      <c r="Y767" s="297"/>
      <c r="Z767" s="297"/>
    </row>
    <row r="768" spans="1:26" ht="15.75" customHeight="1">
      <c r="A768" s="297"/>
      <c r="B768" s="297"/>
      <c r="C768" s="297"/>
      <c r="D768" s="297"/>
      <c r="E768" s="297"/>
      <c r="F768" s="297"/>
      <c r="G768" s="297"/>
      <c r="H768" s="297"/>
      <c r="I768" s="297"/>
      <c r="J768" s="297"/>
      <c r="K768" s="297"/>
      <c r="L768" s="297"/>
      <c r="M768" s="297"/>
      <c r="N768" s="297"/>
      <c r="O768" s="297"/>
      <c r="P768" s="297"/>
      <c r="Q768" s="297"/>
      <c r="R768" s="297"/>
      <c r="S768" s="297"/>
      <c r="T768" s="297"/>
      <c r="U768" s="297"/>
      <c r="V768" s="297"/>
      <c r="W768" s="297"/>
      <c r="X768" s="297"/>
      <c r="Y768" s="297"/>
      <c r="Z768" s="297"/>
    </row>
    <row r="769" spans="1:26" ht="15.75" customHeight="1">
      <c r="A769" s="297"/>
      <c r="B769" s="297"/>
      <c r="C769" s="297"/>
      <c r="D769" s="297"/>
      <c r="E769" s="297"/>
      <c r="F769" s="297"/>
      <c r="G769" s="297"/>
      <c r="H769" s="297"/>
      <c r="I769" s="297"/>
      <c r="J769" s="297"/>
      <c r="K769" s="297"/>
      <c r="L769" s="297"/>
      <c r="M769" s="297"/>
      <c r="N769" s="297"/>
      <c r="O769" s="297"/>
      <c r="P769" s="297"/>
      <c r="Q769" s="297"/>
      <c r="R769" s="297"/>
      <c r="S769" s="297"/>
      <c r="T769" s="297"/>
      <c r="U769" s="297"/>
      <c r="V769" s="297"/>
      <c r="W769" s="297"/>
      <c r="X769" s="297"/>
      <c r="Y769" s="297"/>
      <c r="Z769" s="297"/>
    </row>
    <row r="770" spans="1:26" ht="15.75" customHeight="1">
      <c r="A770" s="297"/>
      <c r="B770" s="297"/>
      <c r="C770" s="297"/>
      <c r="D770" s="297"/>
      <c r="E770" s="297"/>
      <c r="F770" s="297"/>
      <c r="G770" s="297"/>
      <c r="H770" s="297"/>
      <c r="I770" s="297"/>
      <c r="J770" s="297"/>
      <c r="K770" s="297"/>
      <c r="L770" s="297"/>
      <c r="M770" s="297"/>
      <c r="N770" s="297"/>
      <c r="O770" s="297"/>
      <c r="P770" s="297"/>
      <c r="Q770" s="297"/>
      <c r="R770" s="297"/>
      <c r="S770" s="297"/>
      <c r="T770" s="297"/>
      <c r="U770" s="297"/>
      <c r="V770" s="297"/>
      <c r="W770" s="297"/>
      <c r="X770" s="297"/>
      <c r="Y770" s="297"/>
      <c r="Z770" s="297"/>
    </row>
    <row r="771" spans="1:26" ht="15.75" customHeight="1">
      <c r="A771" s="297"/>
      <c r="B771" s="297"/>
      <c r="C771" s="297"/>
      <c r="D771" s="297"/>
      <c r="E771" s="297"/>
      <c r="F771" s="297"/>
      <c r="G771" s="297"/>
      <c r="H771" s="297"/>
      <c r="I771" s="297"/>
      <c r="J771" s="297"/>
      <c r="K771" s="297"/>
      <c r="L771" s="297"/>
      <c r="M771" s="297"/>
      <c r="N771" s="297"/>
      <c r="O771" s="297"/>
      <c r="P771" s="297"/>
      <c r="Q771" s="297"/>
      <c r="R771" s="297"/>
      <c r="S771" s="297"/>
      <c r="T771" s="297"/>
      <c r="U771" s="297"/>
      <c r="V771" s="297"/>
      <c r="W771" s="297"/>
      <c r="X771" s="297"/>
      <c r="Y771" s="297"/>
      <c r="Z771" s="297"/>
    </row>
    <row r="772" spans="1:26" ht="15.75" customHeight="1">
      <c r="A772" s="297"/>
      <c r="B772" s="297"/>
      <c r="C772" s="297"/>
      <c r="D772" s="297"/>
      <c r="E772" s="297"/>
      <c r="F772" s="297"/>
      <c r="G772" s="297"/>
      <c r="H772" s="297"/>
      <c r="I772" s="297"/>
      <c r="J772" s="297"/>
      <c r="K772" s="297"/>
      <c r="L772" s="297"/>
      <c r="M772" s="297"/>
      <c r="N772" s="297"/>
      <c r="O772" s="297"/>
      <c r="P772" s="297"/>
      <c r="Q772" s="297"/>
      <c r="R772" s="297"/>
      <c r="S772" s="297"/>
      <c r="T772" s="297"/>
      <c r="U772" s="297"/>
      <c r="V772" s="297"/>
      <c r="W772" s="297"/>
      <c r="X772" s="297"/>
      <c r="Y772" s="297"/>
      <c r="Z772" s="297"/>
    </row>
    <row r="773" spans="1:26" ht="15.75" customHeight="1">
      <c r="A773" s="297"/>
      <c r="B773" s="297"/>
      <c r="C773" s="297"/>
      <c r="D773" s="297"/>
      <c r="E773" s="297"/>
      <c r="F773" s="297"/>
      <c r="G773" s="297"/>
      <c r="H773" s="297"/>
      <c r="I773" s="297"/>
      <c r="J773" s="297"/>
      <c r="K773" s="297"/>
      <c r="L773" s="297"/>
      <c r="M773" s="297"/>
      <c r="N773" s="297"/>
      <c r="O773" s="297"/>
      <c r="P773" s="297"/>
      <c r="Q773" s="297"/>
      <c r="R773" s="297"/>
      <c r="S773" s="297"/>
      <c r="T773" s="297"/>
      <c r="U773" s="297"/>
      <c r="V773" s="297"/>
      <c r="W773" s="297"/>
      <c r="X773" s="297"/>
      <c r="Y773" s="297"/>
      <c r="Z773" s="297"/>
    </row>
    <row r="774" spans="1:26" ht="15.75" customHeight="1">
      <c r="A774" s="297"/>
      <c r="B774" s="297"/>
      <c r="C774" s="297"/>
      <c r="D774" s="297"/>
      <c r="E774" s="297"/>
      <c r="F774" s="297"/>
      <c r="G774" s="297"/>
      <c r="H774" s="297"/>
      <c r="I774" s="297"/>
      <c r="J774" s="297"/>
      <c r="K774" s="297"/>
      <c r="L774" s="297"/>
      <c r="M774" s="297"/>
      <c r="N774" s="297"/>
      <c r="O774" s="297"/>
      <c r="P774" s="297"/>
      <c r="Q774" s="297"/>
      <c r="R774" s="297"/>
      <c r="S774" s="297"/>
      <c r="T774" s="297"/>
      <c r="U774" s="297"/>
      <c r="V774" s="297"/>
      <c r="W774" s="297"/>
      <c r="X774" s="297"/>
      <c r="Y774" s="297"/>
      <c r="Z774" s="297"/>
    </row>
    <row r="775" spans="1:26" ht="15.75" customHeight="1">
      <c r="A775" s="297"/>
      <c r="B775" s="297"/>
      <c r="C775" s="297"/>
      <c r="D775" s="297"/>
      <c r="E775" s="297"/>
      <c r="F775" s="297"/>
      <c r="G775" s="297"/>
      <c r="H775" s="297"/>
      <c r="I775" s="297"/>
      <c r="J775" s="297"/>
      <c r="K775" s="297"/>
      <c r="L775" s="297"/>
      <c r="M775" s="297"/>
      <c r="N775" s="297"/>
      <c r="O775" s="297"/>
      <c r="P775" s="297"/>
      <c r="Q775" s="297"/>
      <c r="R775" s="297"/>
      <c r="S775" s="297"/>
      <c r="T775" s="297"/>
      <c r="U775" s="297"/>
      <c r="V775" s="297"/>
      <c r="W775" s="297"/>
      <c r="X775" s="297"/>
      <c r="Y775" s="297"/>
      <c r="Z775" s="297"/>
    </row>
    <row r="776" spans="1:26" ht="15.75" customHeight="1">
      <c r="A776" s="297"/>
      <c r="B776" s="297"/>
      <c r="C776" s="297"/>
      <c r="D776" s="297"/>
      <c r="E776" s="297"/>
      <c r="F776" s="297"/>
      <c r="G776" s="297"/>
      <c r="H776" s="297"/>
      <c r="I776" s="297"/>
      <c r="J776" s="297"/>
      <c r="K776" s="297"/>
      <c r="L776" s="297"/>
      <c r="M776" s="297"/>
      <c r="N776" s="297"/>
      <c r="O776" s="297"/>
      <c r="P776" s="297"/>
      <c r="Q776" s="297"/>
      <c r="R776" s="297"/>
      <c r="S776" s="297"/>
      <c r="T776" s="297"/>
      <c r="U776" s="297"/>
      <c r="V776" s="297"/>
      <c r="W776" s="297"/>
      <c r="X776" s="297"/>
      <c r="Y776" s="297"/>
      <c r="Z776" s="297"/>
    </row>
    <row r="777" spans="1:26" ht="15.75" customHeight="1">
      <c r="A777" s="297"/>
      <c r="B777" s="297"/>
      <c r="C777" s="297"/>
      <c r="D777" s="297"/>
      <c r="E777" s="297"/>
      <c r="F777" s="297"/>
      <c r="G777" s="297"/>
      <c r="H777" s="297"/>
      <c r="I777" s="297"/>
      <c r="J777" s="297"/>
      <c r="K777" s="297"/>
      <c r="L777" s="297"/>
      <c r="M777" s="297"/>
      <c r="N777" s="297"/>
      <c r="O777" s="297"/>
      <c r="P777" s="297"/>
      <c r="Q777" s="297"/>
      <c r="R777" s="297"/>
      <c r="S777" s="297"/>
      <c r="T777" s="297"/>
      <c r="U777" s="297"/>
      <c r="V777" s="297"/>
      <c r="W777" s="297"/>
      <c r="X777" s="297"/>
      <c r="Y777" s="297"/>
      <c r="Z777" s="297"/>
    </row>
    <row r="778" spans="1:26" ht="15.75" customHeight="1">
      <c r="A778" s="297"/>
      <c r="B778" s="297"/>
      <c r="C778" s="297"/>
      <c r="D778" s="297"/>
      <c r="E778" s="297"/>
      <c r="F778" s="297"/>
      <c r="G778" s="297"/>
      <c r="H778" s="297"/>
      <c r="I778" s="297"/>
      <c r="J778" s="297"/>
      <c r="K778" s="297"/>
      <c r="L778" s="297"/>
      <c r="M778" s="297"/>
      <c r="N778" s="297"/>
      <c r="O778" s="297"/>
      <c r="P778" s="297"/>
      <c r="Q778" s="297"/>
      <c r="R778" s="297"/>
      <c r="S778" s="297"/>
      <c r="T778" s="297"/>
      <c r="U778" s="297"/>
      <c r="V778" s="297"/>
      <c r="W778" s="297"/>
      <c r="X778" s="297"/>
      <c r="Y778" s="297"/>
      <c r="Z778" s="297"/>
    </row>
    <row r="779" spans="1:26" ht="15.75" customHeight="1">
      <c r="A779" s="297"/>
      <c r="B779" s="297"/>
      <c r="C779" s="297"/>
      <c r="D779" s="297"/>
      <c r="E779" s="297"/>
      <c r="F779" s="297"/>
      <c r="G779" s="297"/>
      <c r="H779" s="297"/>
      <c r="I779" s="297"/>
      <c r="J779" s="297"/>
      <c r="K779" s="297"/>
      <c r="L779" s="297"/>
      <c r="M779" s="297"/>
      <c r="N779" s="297"/>
      <c r="O779" s="297"/>
      <c r="P779" s="297"/>
      <c r="Q779" s="297"/>
      <c r="R779" s="297"/>
      <c r="S779" s="297"/>
      <c r="T779" s="297"/>
      <c r="U779" s="297"/>
      <c r="V779" s="297"/>
      <c r="W779" s="297"/>
      <c r="X779" s="297"/>
      <c r="Y779" s="297"/>
      <c r="Z779" s="297"/>
    </row>
    <row r="780" spans="1:26" ht="15.75" customHeight="1">
      <c r="A780" s="297"/>
      <c r="B780" s="297"/>
      <c r="C780" s="297"/>
      <c r="D780" s="297"/>
      <c r="E780" s="297"/>
      <c r="F780" s="297"/>
      <c r="G780" s="297"/>
      <c r="H780" s="297"/>
      <c r="I780" s="297"/>
      <c r="J780" s="297"/>
      <c r="K780" s="297"/>
      <c r="L780" s="297"/>
      <c r="M780" s="297"/>
      <c r="N780" s="297"/>
      <c r="O780" s="297"/>
      <c r="P780" s="297"/>
      <c r="Q780" s="297"/>
      <c r="R780" s="297"/>
      <c r="S780" s="297"/>
      <c r="T780" s="297"/>
      <c r="U780" s="297"/>
      <c r="V780" s="297"/>
      <c r="W780" s="297"/>
      <c r="X780" s="297"/>
      <c r="Y780" s="297"/>
      <c r="Z780" s="297"/>
    </row>
    <row r="781" spans="1:26" ht="15.75" customHeight="1">
      <c r="A781" s="297"/>
      <c r="B781" s="297"/>
      <c r="C781" s="297"/>
      <c r="D781" s="297"/>
      <c r="E781" s="297"/>
      <c r="F781" s="297"/>
      <c r="G781" s="297"/>
      <c r="H781" s="297"/>
      <c r="I781" s="297"/>
      <c r="J781" s="297"/>
      <c r="K781" s="297"/>
      <c r="L781" s="297"/>
      <c r="M781" s="297"/>
      <c r="N781" s="297"/>
      <c r="O781" s="297"/>
      <c r="P781" s="297"/>
      <c r="Q781" s="297"/>
      <c r="R781" s="297"/>
      <c r="S781" s="297"/>
      <c r="T781" s="297"/>
      <c r="U781" s="297"/>
      <c r="V781" s="297"/>
      <c r="W781" s="297"/>
      <c r="X781" s="297"/>
      <c r="Y781" s="297"/>
      <c r="Z781" s="297"/>
    </row>
    <row r="782" spans="1:26" ht="15.75" customHeight="1">
      <c r="A782" s="297"/>
      <c r="B782" s="297"/>
      <c r="C782" s="297"/>
      <c r="D782" s="297"/>
      <c r="E782" s="297"/>
      <c r="F782" s="297"/>
      <c r="G782" s="297"/>
      <c r="H782" s="297"/>
      <c r="I782" s="297"/>
      <c r="J782" s="297"/>
      <c r="K782" s="297"/>
      <c r="L782" s="297"/>
      <c r="M782" s="297"/>
      <c r="N782" s="297"/>
      <c r="O782" s="297"/>
      <c r="P782" s="297"/>
      <c r="Q782" s="297"/>
      <c r="R782" s="297"/>
      <c r="S782" s="297"/>
      <c r="T782" s="297"/>
      <c r="U782" s="297"/>
      <c r="V782" s="297"/>
      <c r="W782" s="297"/>
      <c r="X782" s="297"/>
      <c r="Y782" s="297"/>
      <c r="Z782" s="297"/>
    </row>
    <row r="783" spans="1:26" ht="15.75" customHeight="1">
      <c r="A783" s="297"/>
      <c r="B783" s="297"/>
      <c r="C783" s="297"/>
      <c r="D783" s="297"/>
      <c r="E783" s="297"/>
      <c r="F783" s="297"/>
      <c r="G783" s="297"/>
      <c r="H783" s="297"/>
      <c r="I783" s="297"/>
      <c r="J783" s="297"/>
      <c r="K783" s="297"/>
      <c r="L783" s="297"/>
      <c r="M783" s="297"/>
      <c r="N783" s="297"/>
      <c r="O783" s="297"/>
      <c r="P783" s="297"/>
      <c r="Q783" s="297"/>
      <c r="R783" s="297"/>
      <c r="S783" s="297"/>
      <c r="T783" s="297"/>
      <c r="U783" s="297"/>
      <c r="V783" s="297"/>
      <c r="W783" s="297"/>
      <c r="X783" s="297"/>
      <c r="Y783" s="297"/>
      <c r="Z783" s="297"/>
    </row>
    <row r="784" spans="1:26" ht="15.75" customHeight="1">
      <c r="A784" s="297"/>
      <c r="B784" s="297"/>
      <c r="C784" s="297"/>
      <c r="D784" s="297"/>
      <c r="E784" s="297"/>
      <c r="F784" s="297"/>
      <c r="G784" s="297"/>
      <c r="H784" s="297"/>
      <c r="I784" s="297"/>
      <c r="J784" s="297"/>
      <c r="K784" s="297"/>
      <c r="L784" s="297"/>
      <c r="M784" s="297"/>
      <c r="N784" s="297"/>
      <c r="O784" s="297"/>
      <c r="P784" s="297"/>
      <c r="Q784" s="297"/>
      <c r="R784" s="297"/>
      <c r="S784" s="297"/>
      <c r="T784" s="297"/>
      <c r="U784" s="297"/>
      <c r="V784" s="297"/>
      <c r="W784" s="297"/>
      <c r="X784" s="297"/>
      <c r="Y784" s="297"/>
      <c r="Z784" s="297"/>
    </row>
    <row r="785" spans="1:26" ht="15.75" customHeight="1">
      <c r="A785" s="297"/>
      <c r="B785" s="297"/>
      <c r="C785" s="297"/>
      <c r="D785" s="297"/>
      <c r="E785" s="297"/>
      <c r="F785" s="297"/>
      <c r="G785" s="297"/>
      <c r="H785" s="297"/>
      <c r="I785" s="297"/>
      <c r="J785" s="297"/>
      <c r="K785" s="297"/>
      <c r="L785" s="297"/>
      <c r="M785" s="297"/>
      <c r="N785" s="297"/>
      <c r="O785" s="297"/>
      <c r="P785" s="297"/>
      <c r="Q785" s="297"/>
      <c r="R785" s="297"/>
      <c r="S785" s="297"/>
      <c r="T785" s="297"/>
      <c r="U785" s="297"/>
      <c r="V785" s="297"/>
      <c r="W785" s="297"/>
      <c r="X785" s="297"/>
      <c r="Y785" s="297"/>
      <c r="Z785" s="297"/>
    </row>
    <row r="786" spans="1:26" ht="15.75" customHeight="1">
      <c r="A786" s="297"/>
      <c r="B786" s="297"/>
      <c r="C786" s="297"/>
      <c r="D786" s="297"/>
      <c r="E786" s="297"/>
      <c r="F786" s="297"/>
      <c r="G786" s="297"/>
      <c r="H786" s="297"/>
      <c r="I786" s="297"/>
      <c r="J786" s="297"/>
      <c r="K786" s="297"/>
      <c r="L786" s="297"/>
      <c r="M786" s="297"/>
      <c r="N786" s="297"/>
      <c r="O786" s="297"/>
      <c r="P786" s="297"/>
      <c r="Q786" s="297"/>
      <c r="R786" s="297"/>
      <c r="S786" s="297"/>
      <c r="T786" s="297"/>
      <c r="U786" s="297"/>
      <c r="V786" s="297"/>
      <c r="W786" s="297"/>
      <c r="X786" s="297"/>
      <c r="Y786" s="297"/>
      <c r="Z786" s="297"/>
    </row>
    <row r="787" spans="1:26" ht="15.75" customHeight="1">
      <c r="A787" s="297"/>
      <c r="B787" s="297"/>
      <c r="C787" s="297"/>
      <c r="D787" s="297"/>
      <c r="E787" s="297"/>
      <c r="F787" s="297"/>
      <c r="G787" s="297"/>
      <c r="H787" s="297"/>
      <c r="I787" s="297"/>
      <c r="J787" s="297"/>
      <c r="K787" s="297"/>
      <c r="L787" s="297"/>
      <c r="M787" s="297"/>
      <c r="N787" s="297"/>
      <c r="O787" s="297"/>
      <c r="P787" s="297"/>
      <c r="Q787" s="297"/>
      <c r="R787" s="297"/>
      <c r="S787" s="297"/>
      <c r="T787" s="297"/>
      <c r="U787" s="297"/>
      <c r="V787" s="297"/>
      <c r="W787" s="297"/>
      <c r="X787" s="297"/>
      <c r="Y787" s="297"/>
      <c r="Z787" s="297"/>
    </row>
    <row r="788" spans="1:26" ht="15.75" customHeight="1">
      <c r="A788" s="297"/>
      <c r="B788" s="297"/>
      <c r="C788" s="297"/>
      <c r="D788" s="297"/>
      <c r="E788" s="297"/>
      <c r="F788" s="297"/>
      <c r="G788" s="297"/>
      <c r="H788" s="297"/>
      <c r="I788" s="297"/>
      <c r="J788" s="297"/>
      <c r="K788" s="297"/>
      <c r="L788" s="297"/>
      <c r="M788" s="297"/>
      <c r="N788" s="297"/>
      <c r="O788" s="297"/>
      <c r="P788" s="297"/>
      <c r="Q788" s="297"/>
      <c r="R788" s="297"/>
      <c r="S788" s="297"/>
      <c r="T788" s="297"/>
      <c r="U788" s="297"/>
      <c r="V788" s="297"/>
      <c r="W788" s="297"/>
      <c r="X788" s="297"/>
      <c r="Y788" s="297"/>
      <c r="Z788" s="297"/>
    </row>
    <row r="789" spans="1:26" ht="15.75" customHeight="1">
      <c r="A789" s="297"/>
      <c r="B789" s="297"/>
      <c r="C789" s="297"/>
      <c r="D789" s="297"/>
      <c r="E789" s="297"/>
      <c r="F789" s="297"/>
      <c r="G789" s="297"/>
      <c r="H789" s="297"/>
      <c r="I789" s="297"/>
      <c r="J789" s="297"/>
      <c r="K789" s="297"/>
      <c r="L789" s="297"/>
      <c r="M789" s="297"/>
      <c r="N789" s="297"/>
      <c r="O789" s="297"/>
      <c r="P789" s="297"/>
      <c r="Q789" s="297"/>
      <c r="R789" s="297"/>
      <c r="S789" s="297"/>
      <c r="T789" s="297"/>
      <c r="U789" s="297"/>
      <c r="V789" s="297"/>
      <c r="W789" s="297"/>
      <c r="X789" s="297"/>
      <c r="Y789" s="297"/>
      <c r="Z789" s="297"/>
    </row>
    <row r="790" spans="1:26" ht="15.75" customHeight="1">
      <c r="A790" s="297"/>
      <c r="B790" s="297"/>
      <c r="C790" s="297"/>
      <c r="D790" s="297"/>
      <c r="E790" s="297"/>
      <c r="F790" s="297"/>
      <c r="G790" s="297"/>
      <c r="H790" s="297"/>
      <c r="I790" s="297"/>
      <c r="J790" s="297"/>
      <c r="K790" s="297"/>
      <c r="L790" s="297"/>
      <c r="M790" s="297"/>
      <c r="N790" s="297"/>
      <c r="O790" s="297"/>
      <c r="P790" s="297"/>
      <c r="Q790" s="297"/>
      <c r="R790" s="297"/>
      <c r="S790" s="297"/>
      <c r="T790" s="297"/>
      <c r="U790" s="297"/>
      <c r="V790" s="297"/>
      <c r="W790" s="297"/>
      <c r="X790" s="297"/>
      <c r="Y790" s="297"/>
      <c r="Z790" s="297"/>
    </row>
    <row r="791" spans="1:26" ht="15.75" customHeight="1">
      <c r="A791" s="297"/>
      <c r="B791" s="297"/>
      <c r="C791" s="297"/>
      <c r="D791" s="297"/>
      <c r="E791" s="297"/>
      <c r="F791" s="297"/>
      <c r="G791" s="297"/>
      <c r="H791" s="297"/>
      <c r="I791" s="297"/>
      <c r="J791" s="297"/>
      <c r="K791" s="297"/>
      <c r="L791" s="297"/>
      <c r="M791" s="297"/>
      <c r="N791" s="297"/>
      <c r="O791" s="297"/>
      <c r="P791" s="297"/>
      <c r="Q791" s="297"/>
      <c r="R791" s="297"/>
      <c r="S791" s="297"/>
      <c r="T791" s="297"/>
      <c r="U791" s="297"/>
      <c r="V791" s="297"/>
      <c r="W791" s="297"/>
      <c r="X791" s="297"/>
      <c r="Y791" s="297"/>
      <c r="Z791" s="297"/>
    </row>
    <row r="792" spans="1:26" ht="15.75" customHeight="1">
      <c r="A792" s="297"/>
      <c r="B792" s="297"/>
      <c r="C792" s="297"/>
      <c r="D792" s="297"/>
      <c r="E792" s="297"/>
      <c r="F792" s="297"/>
      <c r="G792" s="297"/>
      <c r="H792" s="297"/>
      <c r="I792" s="297"/>
      <c r="J792" s="297"/>
      <c r="K792" s="297"/>
      <c r="L792" s="297"/>
      <c r="M792" s="297"/>
      <c r="N792" s="297"/>
      <c r="O792" s="297"/>
      <c r="P792" s="297"/>
      <c r="Q792" s="297"/>
      <c r="R792" s="297"/>
      <c r="S792" s="297"/>
      <c r="T792" s="297"/>
      <c r="U792" s="297"/>
      <c r="V792" s="297"/>
      <c r="W792" s="297"/>
      <c r="X792" s="297"/>
      <c r="Y792" s="297"/>
      <c r="Z792" s="297"/>
    </row>
    <row r="793" spans="1:26" ht="15.75" customHeight="1">
      <c r="A793" s="297"/>
      <c r="B793" s="297"/>
      <c r="C793" s="297"/>
      <c r="D793" s="297"/>
      <c r="E793" s="297"/>
      <c r="F793" s="297"/>
      <c r="G793" s="297"/>
      <c r="H793" s="297"/>
      <c r="I793" s="297"/>
      <c r="J793" s="297"/>
      <c r="K793" s="297"/>
      <c r="L793" s="297"/>
      <c r="M793" s="297"/>
      <c r="N793" s="297"/>
      <c r="O793" s="297"/>
      <c r="P793" s="297"/>
      <c r="Q793" s="297"/>
      <c r="R793" s="297"/>
      <c r="S793" s="297"/>
      <c r="T793" s="297"/>
      <c r="U793" s="297"/>
      <c r="V793" s="297"/>
      <c r="W793" s="297"/>
      <c r="X793" s="297"/>
      <c r="Y793" s="297"/>
      <c r="Z793" s="297"/>
    </row>
    <row r="794" spans="1:26" ht="15.75" customHeight="1">
      <c r="A794" s="297"/>
      <c r="B794" s="297"/>
      <c r="C794" s="297"/>
      <c r="D794" s="297"/>
      <c r="E794" s="297"/>
      <c r="F794" s="297"/>
      <c r="G794" s="297"/>
      <c r="H794" s="297"/>
      <c r="I794" s="297"/>
      <c r="J794" s="297"/>
      <c r="K794" s="297"/>
      <c r="L794" s="297"/>
      <c r="M794" s="297"/>
      <c r="N794" s="297"/>
      <c r="O794" s="297"/>
      <c r="P794" s="297"/>
      <c r="Q794" s="297"/>
      <c r="R794" s="297"/>
      <c r="S794" s="297"/>
      <c r="T794" s="297"/>
      <c r="U794" s="297"/>
      <c r="V794" s="297"/>
      <c r="W794" s="297"/>
      <c r="X794" s="297"/>
      <c r="Y794" s="297"/>
      <c r="Z794" s="297"/>
    </row>
    <row r="795" spans="1:26" ht="15.75" customHeight="1">
      <c r="A795" s="297"/>
      <c r="B795" s="297"/>
      <c r="C795" s="297"/>
      <c r="D795" s="297"/>
      <c r="E795" s="297"/>
      <c r="F795" s="297"/>
      <c r="G795" s="297"/>
      <c r="H795" s="297"/>
      <c r="I795" s="297"/>
      <c r="J795" s="297"/>
      <c r="K795" s="297"/>
      <c r="L795" s="297"/>
      <c r="M795" s="297"/>
      <c r="N795" s="297"/>
      <c r="O795" s="297"/>
      <c r="P795" s="297"/>
      <c r="Q795" s="297"/>
      <c r="R795" s="297"/>
      <c r="S795" s="297"/>
      <c r="T795" s="297"/>
      <c r="U795" s="297"/>
      <c r="V795" s="297"/>
      <c r="W795" s="297"/>
      <c r="X795" s="297"/>
      <c r="Y795" s="297"/>
      <c r="Z795" s="297"/>
    </row>
    <row r="796" spans="1:26" ht="15.75" customHeight="1">
      <c r="A796" s="297"/>
      <c r="B796" s="297"/>
      <c r="C796" s="297"/>
      <c r="D796" s="297"/>
      <c r="E796" s="297"/>
      <c r="F796" s="297"/>
      <c r="G796" s="297"/>
      <c r="H796" s="297"/>
      <c r="I796" s="297"/>
      <c r="J796" s="297"/>
      <c r="K796" s="297"/>
      <c r="L796" s="297"/>
      <c r="M796" s="297"/>
      <c r="N796" s="297"/>
      <c r="O796" s="297"/>
      <c r="P796" s="297"/>
      <c r="Q796" s="297"/>
      <c r="R796" s="297"/>
      <c r="S796" s="297"/>
      <c r="T796" s="297"/>
      <c r="U796" s="297"/>
      <c r="V796" s="297"/>
      <c r="W796" s="297"/>
      <c r="X796" s="297"/>
      <c r="Y796" s="297"/>
      <c r="Z796" s="297"/>
    </row>
    <row r="797" spans="1:26" ht="15.75" customHeight="1">
      <c r="A797" s="297"/>
      <c r="B797" s="297"/>
      <c r="C797" s="297"/>
      <c r="D797" s="297"/>
      <c r="E797" s="297"/>
      <c r="F797" s="297"/>
      <c r="G797" s="297"/>
      <c r="H797" s="297"/>
      <c r="I797" s="297"/>
      <c r="J797" s="297"/>
      <c r="K797" s="297"/>
      <c r="L797" s="297"/>
      <c r="M797" s="297"/>
      <c r="N797" s="297"/>
      <c r="O797" s="297"/>
      <c r="P797" s="297"/>
      <c r="Q797" s="297"/>
      <c r="R797" s="297"/>
      <c r="S797" s="297"/>
      <c r="T797" s="297"/>
      <c r="U797" s="297"/>
      <c r="V797" s="297"/>
      <c r="W797" s="297"/>
      <c r="X797" s="297"/>
      <c r="Y797" s="297"/>
      <c r="Z797" s="297"/>
    </row>
    <row r="798" spans="1:26" ht="15.75" customHeight="1">
      <c r="A798" s="297"/>
      <c r="B798" s="297"/>
      <c r="C798" s="297"/>
      <c r="D798" s="297"/>
      <c r="E798" s="297"/>
      <c r="F798" s="297"/>
      <c r="G798" s="297"/>
      <c r="H798" s="297"/>
      <c r="I798" s="297"/>
      <c r="J798" s="297"/>
      <c r="K798" s="297"/>
      <c r="L798" s="297"/>
      <c r="M798" s="297"/>
      <c r="N798" s="297"/>
      <c r="O798" s="297"/>
      <c r="P798" s="297"/>
      <c r="Q798" s="297"/>
      <c r="R798" s="297"/>
      <c r="S798" s="297"/>
      <c r="T798" s="297"/>
      <c r="U798" s="297"/>
      <c r="V798" s="297"/>
      <c r="W798" s="297"/>
      <c r="X798" s="297"/>
      <c r="Y798" s="297"/>
      <c r="Z798" s="297"/>
    </row>
    <row r="799" spans="1:26" ht="15.75" customHeight="1">
      <c r="A799" s="297"/>
      <c r="B799" s="297"/>
      <c r="C799" s="297"/>
      <c r="D799" s="297"/>
      <c r="E799" s="297"/>
      <c r="F799" s="297"/>
      <c r="G799" s="297"/>
      <c r="H799" s="297"/>
      <c r="I799" s="297"/>
      <c r="J799" s="297"/>
      <c r="K799" s="297"/>
      <c r="L799" s="297"/>
      <c r="M799" s="297"/>
      <c r="N799" s="297"/>
      <c r="O799" s="297"/>
      <c r="P799" s="297"/>
      <c r="Q799" s="297"/>
      <c r="R799" s="297"/>
      <c r="S799" s="297"/>
      <c r="T799" s="297"/>
      <c r="U799" s="297"/>
      <c r="V799" s="297"/>
      <c r="W799" s="297"/>
      <c r="X799" s="297"/>
      <c r="Y799" s="297"/>
      <c r="Z799" s="297"/>
    </row>
    <row r="800" spans="1:26" ht="15.75" customHeight="1">
      <c r="A800" s="297"/>
      <c r="B800" s="297"/>
      <c r="C800" s="297"/>
      <c r="D800" s="297"/>
      <c r="E800" s="297"/>
      <c r="F800" s="297"/>
      <c r="G800" s="297"/>
      <c r="H800" s="297"/>
      <c r="I800" s="297"/>
      <c r="J800" s="297"/>
      <c r="K800" s="297"/>
      <c r="L800" s="297"/>
      <c r="M800" s="297"/>
      <c r="N800" s="297"/>
      <c r="O800" s="297"/>
      <c r="P800" s="297"/>
      <c r="Q800" s="297"/>
      <c r="R800" s="297"/>
      <c r="S800" s="297"/>
      <c r="T800" s="297"/>
      <c r="U800" s="297"/>
      <c r="V800" s="297"/>
      <c r="W800" s="297"/>
      <c r="X800" s="297"/>
      <c r="Y800" s="297"/>
      <c r="Z800" s="297"/>
    </row>
    <row r="801" spans="1:26" ht="15.75" customHeight="1">
      <c r="A801" s="297"/>
      <c r="B801" s="297"/>
      <c r="C801" s="297"/>
      <c r="D801" s="297"/>
      <c r="E801" s="297"/>
      <c r="F801" s="297"/>
      <c r="G801" s="297"/>
      <c r="H801" s="297"/>
      <c r="I801" s="297"/>
      <c r="J801" s="297"/>
      <c r="K801" s="297"/>
      <c r="L801" s="297"/>
      <c r="M801" s="297"/>
      <c r="N801" s="297"/>
      <c r="O801" s="297"/>
      <c r="P801" s="297"/>
      <c r="Q801" s="297"/>
      <c r="R801" s="297"/>
      <c r="S801" s="297"/>
      <c r="T801" s="297"/>
      <c r="U801" s="297"/>
      <c r="V801" s="297"/>
      <c r="W801" s="297"/>
      <c r="X801" s="297"/>
      <c r="Y801" s="297"/>
      <c r="Z801" s="297"/>
    </row>
    <row r="802" spans="1:26" ht="15.75" customHeight="1">
      <c r="A802" s="297"/>
      <c r="B802" s="297"/>
      <c r="C802" s="297"/>
      <c r="D802" s="297"/>
      <c r="E802" s="297"/>
      <c r="F802" s="297"/>
      <c r="G802" s="297"/>
      <c r="H802" s="297"/>
      <c r="I802" s="297"/>
      <c r="J802" s="297"/>
      <c r="K802" s="297"/>
      <c r="L802" s="297"/>
      <c r="M802" s="297"/>
      <c r="N802" s="297"/>
      <c r="O802" s="297"/>
      <c r="P802" s="297"/>
      <c r="Q802" s="297"/>
      <c r="R802" s="297"/>
      <c r="S802" s="297"/>
      <c r="T802" s="297"/>
      <c r="U802" s="297"/>
      <c r="V802" s="297"/>
      <c r="W802" s="297"/>
      <c r="X802" s="297"/>
      <c r="Y802" s="297"/>
      <c r="Z802" s="297"/>
    </row>
    <row r="803" spans="1:26" ht="15.75" customHeight="1">
      <c r="A803" s="297"/>
      <c r="B803" s="297"/>
      <c r="C803" s="297"/>
      <c r="D803" s="297"/>
      <c r="E803" s="297"/>
      <c r="F803" s="297"/>
      <c r="G803" s="297"/>
      <c r="H803" s="297"/>
      <c r="I803" s="297"/>
      <c r="J803" s="297"/>
      <c r="K803" s="297"/>
      <c r="L803" s="297"/>
      <c r="M803" s="297"/>
      <c r="N803" s="297"/>
      <c r="O803" s="297"/>
      <c r="P803" s="297"/>
      <c r="Q803" s="297"/>
      <c r="R803" s="297"/>
      <c r="S803" s="297"/>
      <c r="T803" s="297"/>
      <c r="U803" s="297"/>
      <c r="V803" s="297"/>
      <c r="W803" s="297"/>
      <c r="X803" s="297"/>
      <c r="Y803" s="297"/>
      <c r="Z803" s="297"/>
    </row>
    <row r="804" spans="1:26" ht="15.75" customHeight="1">
      <c r="A804" s="297"/>
      <c r="B804" s="297"/>
      <c r="C804" s="297"/>
      <c r="D804" s="297"/>
      <c r="E804" s="297"/>
      <c r="F804" s="297"/>
      <c r="G804" s="297"/>
      <c r="H804" s="297"/>
      <c r="I804" s="297"/>
      <c r="J804" s="297"/>
      <c r="K804" s="297"/>
      <c r="L804" s="297"/>
      <c r="M804" s="297"/>
      <c r="N804" s="297"/>
      <c r="O804" s="297"/>
      <c r="P804" s="297"/>
      <c r="Q804" s="297"/>
      <c r="R804" s="297"/>
      <c r="S804" s="297"/>
      <c r="T804" s="297"/>
      <c r="U804" s="297"/>
      <c r="V804" s="297"/>
      <c r="W804" s="297"/>
      <c r="X804" s="297"/>
      <c r="Y804" s="297"/>
      <c r="Z804" s="297"/>
    </row>
    <row r="805" spans="1:26" ht="15.75" customHeight="1">
      <c r="A805" s="297"/>
      <c r="B805" s="297"/>
      <c r="C805" s="297"/>
      <c r="D805" s="297"/>
      <c r="E805" s="297"/>
      <c r="F805" s="297"/>
      <c r="G805" s="297"/>
      <c r="H805" s="297"/>
      <c r="I805" s="297"/>
      <c r="J805" s="297"/>
      <c r="K805" s="297"/>
      <c r="L805" s="297"/>
      <c r="M805" s="297"/>
      <c r="N805" s="297"/>
      <c r="O805" s="297"/>
      <c r="P805" s="297"/>
      <c r="Q805" s="297"/>
      <c r="R805" s="297"/>
      <c r="S805" s="297"/>
      <c r="T805" s="297"/>
      <c r="U805" s="297"/>
      <c r="V805" s="297"/>
      <c r="W805" s="297"/>
      <c r="X805" s="297"/>
      <c r="Y805" s="297"/>
      <c r="Z805" s="297"/>
    </row>
    <row r="806" spans="1:26" ht="15.75" customHeight="1">
      <c r="A806" s="297"/>
      <c r="B806" s="297"/>
      <c r="C806" s="297"/>
      <c r="D806" s="297"/>
      <c r="E806" s="297"/>
      <c r="F806" s="297"/>
      <c r="G806" s="297"/>
      <c r="H806" s="297"/>
      <c r="I806" s="297"/>
      <c r="J806" s="297"/>
      <c r="K806" s="297"/>
      <c r="L806" s="297"/>
      <c r="M806" s="297"/>
      <c r="N806" s="297"/>
      <c r="O806" s="297"/>
      <c r="P806" s="297"/>
      <c r="Q806" s="297"/>
      <c r="R806" s="297"/>
      <c r="S806" s="297"/>
      <c r="T806" s="297"/>
      <c r="U806" s="297"/>
      <c r="V806" s="297"/>
      <c r="W806" s="297"/>
      <c r="X806" s="297"/>
      <c r="Y806" s="297"/>
      <c r="Z806" s="297"/>
    </row>
    <row r="807" spans="1:26" ht="15.75" customHeight="1">
      <c r="A807" s="297"/>
      <c r="B807" s="297"/>
      <c r="C807" s="297"/>
      <c r="D807" s="297"/>
      <c r="E807" s="297"/>
      <c r="F807" s="297"/>
      <c r="G807" s="297"/>
      <c r="H807" s="297"/>
      <c r="I807" s="297"/>
      <c r="J807" s="297"/>
      <c r="K807" s="297"/>
      <c r="L807" s="297"/>
      <c r="M807" s="297"/>
      <c r="N807" s="297"/>
      <c r="O807" s="297"/>
      <c r="P807" s="297"/>
      <c r="Q807" s="297"/>
      <c r="R807" s="297"/>
      <c r="S807" s="297"/>
      <c r="T807" s="297"/>
      <c r="U807" s="297"/>
      <c r="V807" s="297"/>
      <c r="W807" s="297"/>
      <c r="X807" s="297"/>
      <c r="Y807" s="297"/>
      <c r="Z807" s="297"/>
    </row>
    <row r="808" spans="1:26" ht="15.75" customHeight="1">
      <c r="A808" s="297"/>
      <c r="B808" s="297"/>
      <c r="C808" s="297"/>
      <c r="D808" s="297"/>
      <c r="E808" s="297"/>
      <c r="F808" s="297"/>
      <c r="G808" s="297"/>
      <c r="H808" s="297"/>
      <c r="I808" s="297"/>
      <c r="J808" s="297"/>
      <c r="K808" s="297"/>
      <c r="L808" s="297"/>
      <c r="M808" s="297"/>
      <c r="N808" s="297"/>
      <c r="O808" s="297"/>
      <c r="P808" s="297"/>
      <c r="Q808" s="297"/>
      <c r="R808" s="297"/>
      <c r="S808" s="297"/>
      <c r="T808" s="297"/>
      <c r="U808" s="297"/>
      <c r="V808" s="297"/>
      <c r="W808" s="297"/>
      <c r="X808" s="297"/>
      <c r="Y808" s="297"/>
      <c r="Z808" s="297"/>
    </row>
    <row r="809" spans="1:26" ht="15.75" customHeight="1">
      <c r="A809" s="297"/>
      <c r="B809" s="297"/>
      <c r="C809" s="297"/>
      <c r="D809" s="297"/>
      <c r="E809" s="297"/>
      <c r="F809" s="297"/>
      <c r="G809" s="297"/>
      <c r="H809" s="297"/>
      <c r="I809" s="297"/>
      <c r="J809" s="297"/>
      <c r="K809" s="297"/>
      <c r="L809" s="297"/>
      <c r="M809" s="297"/>
      <c r="N809" s="297"/>
      <c r="O809" s="297"/>
      <c r="P809" s="297"/>
      <c r="Q809" s="297"/>
      <c r="R809" s="297"/>
      <c r="S809" s="297"/>
      <c r="T809" s="297"/>
      <c r="U809" s="297"/>
      <c r="V809" s="297"/>
      <c r="W809" s="297"/>
      <c r="X809" s="297"/>
      <c r="Y809" s="297"/>
      <c r="Z809" s="297"/>
    </row>
    <row r="810" spans="1:26" ht="15.75" customHeight="1">
      <c r="A810" s="297"/>
      <c r="B810" s="297"/>
      <c r="C810" s="297"/>
      <c r="D810" s="297"/>
      <c r="E810" s="297"/>
      <c r="F810" s="297"/>
      <c r="G810" s="297"/>
      <c r="H810" s="297"/>
      <c r="I810" s="297"/>
      <c r="J810" s="297"/>
      <c r="K810" s="297"/>
      <c r="L810" s="297"/>
      <c r="M810" s="297"/>
      <c r="N810" s="297"/>
      <c r="O810" s="297"/>
      <c r="P810" s="297"/>
      <c r="Q810" s="297"/>
      <c r="R810" s="297"/>
      <c r="S810" s="297"/>
      <c r="T810" s="297"/>
      <c r="U810" s="297"/>
      <c r="V810" s="297"/>
      <c r="W810" s="297"/>
      <c r="X810" s="297"/>
      <c r="Y810" s="297"/>
      <c r="Z810" s="297"/>
    </row>
    <row r="811" spans="1:26" ht="15.75" customHeight="1">
      <c r="A811" s="297"/>
      <c r="B811" s="297"/>
      <c r="C811" s="297"/>
      <c r="D811" s="297"/>
      <c r="E811" s="297"/>
      <c r="F811" s="297"/>
      <c r="G811" s="297"/>
      <c r="H811" s="297"/>
      <c r="I811" s="297"/>
      <c r="J811" s="297"/>
      <c r="K811" s="297"/>
      <c r="L811" s="297"/>
      <c r="M811" s="297"/>
      <c r="N811" s="297"/>
      <c r="O811" s="297"/>
      <c r="P811" s="297"/>
      <c r="Q811" s="297"/>
      <c r="R811" s="297"/>
      <c r="S811" s="297"/>
      <c r="T811" s="297"/>
      <c r="U811" s="297"/>
      <c r="V811" s="297"/>
      <c r="W811" s="297"/>
      <c r="X811" s="297"/>
      <c r="Y811" s="297"/>
      <c r="Z811" s="297"/>
    </row>
    <row r="812" spans="1:26" ht="15.75" customHeight="1">
      <c r="A812" s="297"/>
      <c r="B812" s="297"/>
      <c r="C812" s="297"/>
      <c r="D812" s="297"/>
      <c r="E812" s="297"/>
      <c r="F812" s="297"/>
      <c r="G812" s="297"/>
      <c r="H812" s="297"/>
      <c r="I812" s="297"/>
      <c r="J812" s="297"/>
      <c r="K812" s="297"/>
      <c r="L812" s="297"/>
      <c r="M812" s="297"/>
      <c r="N812" s="297"/>
      <c r="O812" s="297"/>
      <c r="P812" s="297"/>
      <c r="Q812" s="297"/>
      <c r="R812" s="297"/>
      <c r="S812" s="297"/>
      <c r="T812" s="297"/>
      <c r="U812" s="297"/>
      <c r="V812" s="297"/>
      <c r="W812" s="297"/>
      <c r="X812" s="297"/>
      <c r="Y812" s="297"/>
      <c r="Z812" s="297"/>
    </row>
    <row r="813" spans="1:26" ht="15.75" customHeight="1">
      <c r="A813" s="297"/>
      <c r="B813" s="297"/>
      <c r="C813" s="297"/>
      <c r="D813" s="297"/>
      <c r="E813" s="297"/>
      <c r="F813" s="297"/>
      <c r="G813" s="297"/>
      <c r="H813" s="297"/>
      <c r="I813" s="297"/>
      <c r="J813" s="297"/>
      <c r="K813" s="297"/>
      <c r="L813" s="297"/>
      <c r="M813" s="297"/>
      <c r="N813" s="297"/>
      <c r="O813" s="297"/>
      <c r="P813" s="297"/>
      <c r="Q813" s="297"/>
      <c r="R813" s="297"/>
      <c r="S813" s="297"/>
      <c r="T813" s="297"/>
      <c r="U813" s="297"/>
      <c r="V813" s="297"/>
      <c r="W813" s="297"/>
      <c r="X813" s="297"/>
      <c r="Y813" s="297"/>
      <c r="Z813" s="297"/>
    </row>
    <row r="814" spans="1:26" ht="15.75" customHeight="1">
      <c r="A814" s="297"/>
      <c r="B814" s="297"/>
      <c r="C814" s="297"/>
      <c r="D814" s="297"/>
      <c r="E814" s="297"/>
      <c r="F814" s="297"/>
      <c r="G814" s="297"/>
      <c r="H814" s="297"/>
      <c r="I814" s="297"/>
      <c r="J814" s="297"/>
      <c r="K814" s="297"/>
      <c r="L814" s="297"/>
      <c r="M814" s="297"/>
      <c r="N814" s="297"/>
      <c r="O814" s="297"/>
      <c r="P814" s="297"/>
      <c r="Q814" s="297"/>
      <c r="R814" s="297"/>
      <c r="S814" s="297"/>
      <c r="T814" s="297"/>
      <c r="U814" s="297"/>
      <c r="V814" s="297"/>
      <c r="W814" s="297"/>
      <c r="X814" s="297"/>
      <c r="Y814" s="297"/>
      <c r="Z814" s="297"/>
    </row>
    <row r="815" spans="1:26" ht="15.75" customHeight="1">
      <c r="A815" s="297"/>
      <c r="B815" s="297"/>
      <c r="C815" s="297"/>
      <c r="D815" s="297"/>
      <c r="E815" s="297"/>
      <c r="F815" s="297"/>
      <c r="G815" s="297"/>
      <c r="H815" s="297"/>
      <c r="I815" s="297"/>
      <c r="J815" s="297"/>
      <c r="K815" s="297"/>
      <c r="L815" s="297"/>
      <c r="M815" s="297"/>
      <c r="N815" s="297"/>
      <c r="O815" s="297"/>
      <c r="P815" s="297"/>
      <c r="Q815" s="297"/>
      <c r="R815" s="297"/>
      <c r="S815" s="297"/>
      <c r="T815" s="297"/>
      <c r="U815" s="297"/>
      <c r="V815" s="297"/>
      <c r="W815" s="297"/>
      <c r="X815" s="297"/>
      <c r="Y815" s="297"/>
      <c r="Z815" s="297"/>
    </row>
    <row r="816" spans="1:26" ht="15.75" customHeight="1">
      <c r="A816" s="297"/>
      <c r="B816" s="297"/>
      <c r="C816" s="297"/>
      <c r="D816" s="297"/>
      <c r="E816" s="297"/>
      <c r="F816" s="297"/>
      <c r="G816" s="297"/>
      <c r="H816" s="297"/>
      <c r="I816" s="297"/>
      <c r="J816" s="297"/>
      <c r="K816" s="297"/>
      <c r="L816" s="297"/>
      <c r="M816" s="297"/>
      <c r="N816" s="297"/>
      <c r="O816" s="297"/>
      <c r="P816" s="297"/>
      <c r="Q816" s="297"/>
      <c r="R816" s="297"/>
      <c r="S816" s="297"/>
      <c r="T816" s="297"/>
      <c r="U816" s="297"/>
      <c r="V816" s="297"/>
      <c r="W816" s="297"/>
      <c r="X816" s="297"/>
      <c r="Y816" s="297"/>
      <c r="Z816" s="297"/>
    </row>
    <row r="817" spans="1:26" ht="15.75" customHeight="1">
      <c r="A817" s="297"/>
      <c r="B817" s="297"/>
      <c r="C817" s="297"/>
      <c r="D817" s="297"/>
      <c r="E817" s="297"/>
      <c r="F817" s="297"/>
      <c r="G817" s="297"/>
      <c r="H817" s="297"/>
      <c r="I817" s="297"/>
      <c r="J817" s="297"/>
      <c r="K817" s="297"/>
      <c r="L817" s="297"/>
      <c r="M817" s="297"/>
      <c r="N817" s="297"/>
      <c r="O817" s="297"/>
      <c r="P817" s="297"/>
      <c r="Q817" s="297"/>
      <c r="R817" s="297"/>
      <c r="S817" s="297"/>
      <c r="T817" s="297"/>
      <c r="U817" s="297"/>
      <c r="V817" s="297"/>
      <c r="W817" s="297"/>
      <c r="X817" s="297"/>
      <c r="Y817" s="297"/>
      <c r="Z817" s="297"/>
    </row>
    <row r="818" spans="1:26" ht="15.75" customHeight="1">
      <c r="A818" s="297"/>
      <c r="B818" s="297"/>
      <c r="C818" s="297"/>
      <c r="D818" s="297"/>
      <c r="E818" s="297"/>
      <c r="F818" s="297"/>
      <c r="G818" s="297"/>
      <c r="H818" s="297"/>
      <c r="I818" s="297"/>
      <c r="J818" s="297"/>
      <c r="K818" s="297"/>
      <c r="L818" s="297"/>
      <c r="M818" s="297"/>
      <c r="N818" s="297"/>
      <c r="O818" s="297"/>
      <c r="P818" s="297"/>
      <c r="Q818" s="297"/>
      <c r="R818" s="297"/>
      <c r="S818" s="297"/>
      <c r="T818" s="297"/>
      <c r="U818" s="297"/>
      <c r="V818" s="297"/>
      <c r="W818" s="297"/>
      <c r="X818" s="297"/>
      <c r="Y818" s="297"/>
      <c r="Z818" s="297"/>
    </row>
    <row r="819" spans="1:26" ht="15.75" customHeight="1">
      <c r="A819" s="297"/>
      <c r="B819" s="297"/>
      <c r="C819" s="297"/>
      <c r="D819" s="297"/>
      <c r="E819" s="297"/>
      <c r="F819" s="297"/>
      <c r="G819" s="297"/>
      <c r="H819" s="297"/>
      <c r="I819" s="297"/>
      <c r="J819" s="297"/>
      <c r="K819" s="297"/>
      <c r="L819" s="297"/>
      <c r="M819" s="297"/>
      <c r="N819" s="297"/>
      <c r="O819" s="297"/>
      <c r="P819" s="297"/>
      <c r="Q819" s="297"/>
      <c r="R819" s="297"/>
      <c r="S819" s="297"/>
      <c r="T819" s="297"/>
      <c r="U819" s="297"/>
      <c r="V819" s="297"/>
      <c r="W819" s="297"/>
      <c r="X819" s="297"/>
      <c r="Y819" s="297"/>
      <c r="Z819" s="297"/>
    </row>
    <row r="820" spans="1:26" ht="15.75" customHeight="1">
      <c r="A820" s="297"/>
      <c r="B820" s="297"/>
      <c r="C820" s="297"/>
      <c r="D820" s="297"/>
      <c r="E820" s="297"/>
      <c r="F820" s="297"/>
      <c r="G820" s="297"/>
      <c r="H820" s="297"/>
      <c r="I820" s="297"/>
      <c r="J820" s="297"/>
      <c r="K820" s="297"/>
      <c r="L820" s="297"/>
      <c r="M820" s="297"/>
      <c r="N820" s="297"/>
      <c r="O820" s="297"/>
      <c r="P820" s="297"/>
      <c r="Q820" s="297"/>
      <c r="R820" s="297"/>
      <c r="S820" s="297"/>
      <c r="T820" s="297"/>
      <c r="U820" s="297"/>
      <c r="V820" s="297"/>
      <c r="W820" s="297"/>
      <c r="X820" s="297"/>
      <c r="Y820" s="297"/>
      <c r="Z820" s="297"/>
    </row>
    <row r="821" spans="1:26" ht="15.75" customHeight="1">
      <c r="A821" s="297"/>
      <c r="B821" s="297"/>
      <c r="C821" s="297"/>
      <c r="D821" s="297"/>
      <c r="E821" s="297"/>
      <c r="F821" s="297"/>
      <c r="G821" s="297"/>
      <c r="H821" s="297"/>
      <c r="I821" s="297"/>
      <c r="J821" s="297"/>
      <c r="K821" s="297"/>
      <c r="L821" s="297"/>
      <c r="M821" s="297"/>
      <c r="N821" s="297"/>
      <c r="O821" s="297"/>
      <c r="P821" s="297"/>
      <c r="Q821" s="297"/>
      <c r="R821" s="297"/>
      <c r="S821" s="297"/>
      <c r="T821" s="297"/>
      <c r="U821" s="297"/>
      <c r="V821" s="297"/>
      <c r="W821" s="297"/>
      <c r="X821" s="297"/>
      <c r="Y821" s="297"/>
      <c r="Z821" s="297"/>
    </row>
    <row r="822" spans="1:26" ht="15.75" customHeight="1">
      <c r="A822" s="297"/>
      <c r="B822" s="297"/>
      <c r="C822" s="297"/>
      <c r="D822" s="297"/>
      <c r="E822" s="297"/>
      <c r="F822" s="297"/>
      <c r="G822" s="297"/>
      <c r="H822" s="297"/>
      <c r="I822" s="297"/>
      <c r="J822" s="297"/>
      <c r="K822" s="297"/>
      <c r="L822" s="297"/>
      <c r="M822" s="297"/>
      <c r="N822" s="297"/>
      <c r="O822" s="297"/>
      <c r="P822" s="297"/>
      <c r="Q822" s="297"/>
      <c r="R822" s="297"/>
      <c r="S822" s="297"/>
      <c r="T822" s="297"/>
      <c r="U822" s="297"/>
      <c r="V822" s="297"/>
      <c r="W822" s="297"/>
      <c r="X822" s="297"/>
      <c r="Y822" s="297"/>
      <c r="Z822" s="297"/>
    </row>
    <row r="823" spans="1:26" ht="15.75" customHeight="1">
      <c r="A823" s="297"/>
      <c r="B823" s="297"/>
      <c r="C823" s="297"/>
      <c r="D823" s="297"/>
      <c r="E823" s="297"/>
      <c r="F823" s="297"/>
      <c r="G823" s="297"/>
      <c r="H823" s="297"/>
      <c r="I823" s="297"/>
      <c r="J823" s="297"/>
      <c r="K823" s="297"/>
      <c r="L823" s="297"/>
      <c r="M823" s="297"/>
      <c r="N823" s="297"/>
      <c r="O823" s="297"/>
      <c r="P823" s="297"/>
      <c r="Q823" s="297"/>
      <c r="R823" s="297"/>
      <c r="S823" s="297"/>
      <c r="T823" s="297"/>
      <c r="U823" s="297"/>
      <c r="V823" s="297"/>
      <c r="W823" s="297"/>
      <c r="X823" s="297"/>
      <c r="Y823" s="297"/>
      <c r="Z823" s="297"/>
    </row>
    <row r="824" spans="1:26" ht="15.75" customHeight="1">
      <c r="A824" s="297"/>
      <c r="B824" s="297"/>
      <c r="C824" s="297"/>
      <c r="D824" s="297"/>
      <c r="E824" s="297"/>
      <c r="F824" s="297"/>
      <c r="G824" s="297"/>
      <c r="H824" s="297"/>
      <c r="I824" s="297"/>
      <c r="J824" s="297"/>
      <c r="K824" s="297"/>
      <c r="L824" s="297"/>
      <c r="M824" s="297"/>
      <c r="N824" s="297"/>
      <c r="O824" s="297"/>
      <c r="P824" s="297"/>
      <c r="Q824" s="297"/>
      <c r="R824" s="297"/>
      <c r="S824" s="297"/>
      <c r="T824" s="297"/>
      <c r="U824" s="297"/>
      <c r="V824" s="297"/>
      <c r="W824" s="297"/>
      <c r="X824" s="297"/>
      <c r="Y824" s="297"/>
      <c r="Z824" s="297"/>
    </row>
    <row r="825" spans="1:26" ht="15.75" customHeight="1">
      <c r="A825" s="297"/>
      <c r="B825" s="297"/>
      <c r="C825" s="297"/>
      <c r="D825" s="297"/>
      <c r="E825" s="297"/>
      <c r="F825" s="297"/>
      <c r="G825" s="297"/>
      <c r="H825" s="297"/>
      <c r="I825" s="297"/>
      <c r="J825" s="297"/>
      <c r="K825" s="297"/>
      <c r="L825" s="297"/>
      <c r="M825" s="297"/>
      <c r="N825" s="297"/>
      <c r="O825" s="297"/>
      <c r="P825" s="297"/>
      <c r="Q825" s="297"/>
      <c r="R825" s="297"/>
      <c r="S825" s="297"/>
      <c r="T825" s="297"/>
      <c r="U825" s="297"/>
      <c r="V825" s="297"/>
      <c r="W825" s="297"/>
      <c r="X825" s="297"/>
      <c r="Y825" s="297"/>
      <c r="Z825" s="297"/>
    </row>
    <row r="826" spans="1:26" ht="15.75" customHeight="1">
      <c r="A826" s="297"/>
      <c r="B826" s="297"/>
      <c r="C826" s="297"/>
      <c r="D826" s="297"/>
      <c r="E826" s="297"/>
      <c r="F826" s="297"/>
      <c r="G826" s="297"/>
      <c r="H826" s="297"/>
      <c r="I826" s="297"/>
      <c r="J826" s="297"/>
      <c r="K826" s="297"/>
      <c r="L826" s="297"/>
      <c r="M826" s="297"/>
      <c r="N826" s="297"/>
      <c r="O826" s="297"/>
      <c r="P826" s="297"/>
      <c r="Q826" s="297"/>
      <c r="R826" s="297"/>
      <c r="S826" s="297"/>
      <c r="T826" s="297"/>
      <c r="U826" s="297"/>
      <c r="V826" s="297"/>
      <c r="W826" s="297"/>
      <c r="X826" s="297"/>
      <c r="Y826" s="297"/>
      <c r="Z826" s="297"/>
    </row>
    <row r="827" spans="1:26" ht="15.75" customHeight="1">
      <c r="A827" s="297"/>
      <c r="B827" s="297"/>
      <c r="C827" s="297"/>
      <c r="D827" s="297"/>
      <c r="E827" s="297"/>
      <c r="F827" s="297"/>
      <c r="G827" s="297"/>
      <c r="H827" s="297"/>
      <c r="I827" s="297"/>
      <c r="J827" s="297"/>
      <c r="K827" s="297"/>
      <c r="L827" s="297"/>
      <c r="M827" s="297"/>
      <c r="N827" s="297"/>
      <c r="O827" s="297"/>
      <c r="P827" s="297"/>
      <c r="Q827" s="297"/>
      <c r="R827" s="297"/>
      <c r="S827" s="297"/>
      <c r="T827" s="297"/>
      <c r="U827" s="297"/>
      <c r="V827" s="297"/>
      <c r="W827" s="297"/>
      <c r="X827" s="297"/>
      <c r="Y827" s="297"/>
      <c r="Z827" s="297"/>
    </row>
    <row r="828" spans="1:26" ht="15.75" customHeight="1">
      <c r="A828" s="297"/>
      <c r="B828" s="297"/>
      <c r="C828" s="297"/>
      <c r="D828" s="297"/>
      <c r="E828" s="297"/>
      <c r="F828" s="297"/>
      <c r="G828" s="297"/>
      <c r="H828" s="297"/>
      <c r="I828" s="297"/>
      <c r="J828" s="297"/>
      <c r="K828" s="297"/>
      <c r="L828" s="297"/>
      <c r="M828" s="297"/>
      <c r="N828" s="297"/>
      <c r="O828" s="297"/>
      <c r="P828" s="297"/>
      <c r="Q828" s="297"/>
      <c r="R828" s="297"/>
      <c r="S828" s="297"/>
      <c r="T828" s="297"/>
      <c r="U828" s="297"/>
      <c r="V828" s="297"/>
      <c r="W828" s="297"/>
      <c r="X828" s="297"/>
      <c r="Y828" s="297"/>
      <c r="Z828" s="297"/>
    </row>
    <row r="829" spans="1:26" ht="15.75" customHeight="1">
      <c r="A829" s="297"/>
      <c r="B829" s="297"/>
      <c r="C829" s="297"/>
      <c r="D829" s="297"/>
      <c r="E829" s="297"/>
      <c r="F829" s="297"/>
      <c r="G829" s="297"/>
      <c r="H829" s="297"/>
      <c r="I829" s="297"/>
      <c r="J829" s="297"/>
      <c r="K829" s="297"/>
      <c r="L829" s="297"/>
      <c r="M829" s="297"/>
      <c r="N829" s="297"/>
      <c r="O829" s="297"/>
      <c r="P829" s="297"/>
      <c r="Q829" s="297"/>
      <c r="R829" s="297"/>
      <c r="S829" s="297"/>
      <c r="T829" s="297"/>
      <c r="U829" s="297"/>
      <c r="V829" s="297"/>
      <c r="W829" s="297"/>
      <c r="X829" s="297"/>
      <c r="Y829" s="297"/>
      <c r="Z829" s="297"/>
    </row>
    <row r="830" spans="1:26" ht="15.75" customHeight="1">
      <c r="A830" s="297"/>
      <c r="B830" s="297"/>
      <c r="C830" s="297"/>
      <c r="D830" s="297"/>
      <c r="E830" s="297"/>
      <c r="F830" s="297"/>
      <c r="G830" s="297"/>
      <c r="H830" s="297"/>
      <c r="I830" s="297"/>
      <c r="J830" s="297"/>
      <c r="K830" s="297"/>
      <c r="L830" s="297"/>
      <c r="M830" s="297"/>
      <c r="N830" s="297"/>
      <c r="O830" s="297"/>
      <c r="P830" s="297"/>
      <c r="Q830" s="297"/>
      <c r="R830" s="297"/>
      <c r="S830" s="297"/>
      <c r="T830" s="297"/>
      <c r="U830" s="297"/>
      <c r="V830" s="297"/>
      <c r="W830" s="297"/>
      <c r="X830" s="297"/>
      <c r="Y830" s="297"/>
      <c r="Z830" s="297"/>
    </row>
    <row r="831" spans="1:26" ht="15.75" customHeight="1">
      <c r="A831" s="297"/>
      <c r="B831" s="297"/>
      <c r="C831" s="297"/>
      <c r="D831" s="297"/>
      <c r="E831" s="297"/>
      <c r="F831" s="297"/>
      <c r="G831" s="297"/>
      <c r="H831" s="297"/>
      <c r="I831" s="297"/>
      <c r="J831" s="297"/>
      <c r="K831" s="297"/>
      <c r="L831" s="297"/>
      <c r="M831" s="297"/>
      <c r="N831" s="297"/>
      <c r="O831" s="297"/>
      <c r="P831" s="297"/>
      <c r="Q831" s="297"/>
      <c r="R831" s="297"/>
      <c r="S831" s="297"/>
      <c r="T831" s="297"/>
      <c r="U831" s="297"/>
      <c r="V831" s="297"/>
      <c r="W831" s="297"/>
      <c r="X831" s="297"/>
      <c r="Y831" s="297"/>
      <c r="Z831" s="297"/>
    </row>
    <row r="832" spans="1:26" ht="15.75" customHeight="1">
      <c r="A832" s="297"/>
      <c r="B832" s="297"/>
      <c r="C832" s="297"/>
      <c r="D832" s="297"/>
      <c r="E832" s="297"/>
      <c r="F832" s="297"/>
      <c r="G832" s="297"/>
      <c r="H832" s="297"/>
      <c r="I832" s="297"/>
      <c r="J832" s="297"/>
      <c r="K832" s="297"/>
      <c r="L832" s="297"/>
      <c r="M832" s="297"/>
      <c r="N832" s="297"/>
      <c r="O832" s="297"/>
      <c r="P832" s="297"/>
      <c r="Q832" s="297"/>
      <c r="R832" s="297"/>
      <c r="S832" s="297"/>
      <c r="T832" s="297"/>
      <c r="U832" s="297"/>
      <c r="V832" s="297"/>
      <c r="W832" s="297"/>
      <c r="X832" s="297"/>
      <c r="Y832" s="297"/>
      <c r="Z832" s="297"/>
    </row>
    <row r="833" spans="1:26" ht="15.75" customHeight="1">
      <c r="A833" s="297"/>
      <c r="B833" s="297"/>
      <c r="C833" s="297"/>
      <c r="D833" s="297"/>
      <c r="E833" s="297"/>
      <c r="F833" s="297"/>
      <c r="G833" s="297"/>
      <c r="H833" s="297"/>
      <c r="I833" s="297"/>
      <c r="J833" s="297"/>
      <c r="K833" s="297"/>
      <c r="L833" s="297"/>
      <c r="M833" s="297"/>
      <c r="N833" s="297"/>
      <c r="O833" s="297"/>
      <c r="P833" s="297"/>
      <c r="Q833" s="297"/>
      <c r="R833" s="297"/>
      <c r="S833" s="297"/>
      <c r="T833" s="297"/>
      <c r="U833" s="297"/>
      <c r="V833" s="297"/>
      <c r="W833" s="297"/>
      <c r="X833" s="297"/>
      <c r="Y833" s="297"/>
      <c r="Z833" s="297"/>
    </row>
    <row r="834" spans="1:26" ht="15.75" customHeight="1">
      <c r="A834" s="297"/>
      <c r="B834" s="297"/>
      <c r="C834" s="297"/>
      <c r="D834" s="297"/>
      <c r="E834" s="297"/>
      <c r="F834" s="297"/>
      <c r="G834" s="297"/>
      <c r="H834" s="297"/>
      <c r="I834" s="297"/>
      <c r="J834" s="297"/>
      <c r="K834" s="297"/>
      <c r="L834" s="297"/>
      <c r="M834" s="297"/>
      <c r="N834" s="297"/>
      <c r="O834" s="297"/>
      <c r="P834" s="297"/>
      <c r="Q834" s="297"/>
      <c r="R834" s="297"/>
      <c r="S834" s="297"/>
      <c r="T834" s="297"/>
      <c r="U834" s="297"/>
      <c r="V834" s="297"/>
      <c r="W834" s="297"/>
      <c r="X834" s="297"/>
      <c r="Y834" s="297"/>
      <c r="Z834" s="297"/>
    </row>
    <row r="835" spans="1:26" ht="15.75" customHeight="1">
      <c r="A835" s="297"/>
      <c r="B835" s="297"/>
      <c r="C835" s="297"/>
      <c r="D835" s="297"/>
      <c r="E835" s="297"/>
      <c r="F835" s="297"/>
      <c r="G835" s="297"/>
      <c r="H835" s="297"/>
      <c r="I835" s="297"/>
      <c r="J835" s="297"/>
      <c r="K835" s="297"/>
      <c r="L835" s="297"/>
      <c r="M835" s="297"/>
      <c r="N835" s="297"/>
      <c r="O835" s="297"/>
      <c r="P835" s="297"/>
      <c r="Q835" s="297"/>
      <c r="R835" s="297"/>
      <c r="S835" s="297"/>
      <c r="T835" s="297"/>
      <c r="U835" s="297"/>
      <c r="V835" s="297"/>
      <c r="W835" s="297"/>
      <c r="X835" s="297"/>
      <c r="Y835" s="297"/>
      <c r="Z835" s="297"/>
    </row>
    <row r="836" spans="1:26" ht="15.75" customHeight="1">
      <c r="A836" s="297"/>
      <c r="B836" s="297"/>
      <c r="C836" s="297"/>
      <c r="D836" s="297"/>
      <c r="E836" s="297"/>
      <c r="F836" s="297"/>
      <c r="G836" s="297"/>
      <c r="H836" s="297"/>
      <c r="I836" s="297"/>
      <c r="J836" s="297"/>
      <c r="K836" s="297"/>
      <c r="L836" s="297"/>
      <c r="M836" s="297"/>
      <c r="N836" s="297"/>
      <c r="O836" s="297"/>
      <c r="P836" s="297"/>
      <c r="Q836" s="297"/>
      <c r="R836" s="297"/>
      <c r="S836" s="297"/>
      <c r="T836" s="297"/>
      <c r="U836" s="297"/>
      <c r="V836" s="297"/>
      <c r="W836" s="297"/>
      <c r="X836" s="297"/>
      <c r="Y836" s="297"/>
      <c r="Z836" s="297"/>
    </row>
    <row r="837" spans="1:26" ht="15.75" customHeight="1">
      <c r="A837" s="297"/>
      <c r="B837" s="297"/>
      <c r="C837" s="297"/>
      <c r="D837" s="297"/>
      <c r="E837" s="297"/>
      <c r="F837" s="297"/>
      <c r="G837" s="297"/>
      <c r="H837" s="297"/>
      <c r="I837" s="297"/>
      <c r="J837" s="297"/>
      <c r="K837" s="297"/>
      <c r="L837" s="297"/>
      <c r="M837" s="297"/>
      <c r="N837" s="297"/>
      <c r="O837" s="297"/>
      <c r="P837" s="297"/>
      <c r="Q837" s="297"/>
      <c r="R837" s="297"/>
      <c r="S837" s="297"/>
      <c r="T837" s="297"/>
      <c r="U837" s="297"/>
      <c r="V837" s="297"/>
      <c r="W837" s="297"/>
      <c r="X837" s="297"/>
      <c r="Y837" s="297"/>
      <c r="Z837" s="297"/>
    </row>
    <row r="838" spans="1:26" ht="15.75" customHeight="1">
      <c r="A838" s="297"/>
      <c r="B838" s="297"/>
      <c r="C838" s="297"/>
      <c r="D838" s="297"/>
      <c r="E838" s="297"/>
      <c r="F838" s="297"/>
      <c r="G838" s="297"/>
      <c r="H838" s="297"/>
      <c r="I838" s="297"/>
      <c r="J838" s="297"/>
      <c r="K838" s="297"/>
      <c r="L838" s="297"/>
      <c r="M838" s="297"/>
      <c r="N838" s="297"/>
      <c r="O838" s="297"/>
      <c r="P838" s="297"/>
      <c r="Q838" s="297"/>
      <c r="R838" s="297"/>
      <c r="S838" s="297"/>
      <c r="T838" s="297"/>
      <c r="U838" s="297"/>
      <c r="V838" s="297"/>
      <c r="W838" s="297"/>
      <c r="X838" s="297"/>
      <c r="Y838" s="297"/>
      <c r="Z838" s="297"/>
    </row>
    <row r="839" spans="1:26" ht="15.75" customHeight="1">
      <c r="A839" s="297"/>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row>
    <row r="840" spans="1:26" ht="15.75" customHeight="1">
      <c r="A840" s="297"/>
      <c r="B840" s="297"/>
      <c r="C840" s="297"/>
      <c r="D840" s="297"/>
      <c r="E840" s="297"/>
      <c r="F840" s="297"/>
      <c r="G840" s="297"/>
      <c r="H840" s="297"/>
      <c r="I840" s="297"/>
      <c r="J840" s="297"/>
      <c r="K840" s="297"/>
      <c r="L840" s="297"/>
      <c r="M840" s="297"/>
      <c r="N840" s="297"/>
      <c r="O840" s="297"/>
      <c r="P840" s="297"/>
      <c r="Q840" s="297"/>
      <c r="R840" s="297"/>
      <c r="S840" s="297"/>
      <c r="T840" s="297"/>
      <c r="U840" s="297"/>
      <c r="V840" s="297"/>
      <c r="W840" s="297"/>
      <c r="X840" s="297"/>
      <c r="Y840" s="297"/>
      <c r="Z840" s="297"/>
    </row>
    <row r="841" spans="1:26" ht="15.75" customHeight="1">
      <c r="A841" s="297"/>
      <c r="B841" s="297"/>
      <c r="C841" s="297"/>
      <c r="D841" s="297"/>
      <c r="E841" s="297"/>
      <c r="F841" s="297"/>
      <c r="G841" s="297"/>
      <c r="H841" s="297"/>
      <c r="I841" s="297"/>
      <c r="J841" s="297"/>
      <c r="K841" s="297"/>
      <c r="L841" s="297"/>
      <c r="M841" s="297"/>
      <c r="N841" s="297"/>
      <c r="O841" s="297"/>
      <c r="P841" s="297"/>
      <c r="Q841" s="297"/>
      <c r="R841" s="297"/>
      <c r="S841" s="297"/>
      <c r="T841" s="297"/>
      <c r="U841" s="297"/>
      <c r="V841" s="297"/>
      <c r="W841" s="297"/>
      <c r="X841" s="297"/>
      <c r="Y841" s="297"/>
      <c r="Z841" s="297"/>
    </row>
    <row r="842" spans="1:26" ht="15.75" customHeight="1">
      <c r="A842" s="297"/>
      <c r="B842" s="297"/>
      <c r="C842" s="297"/>
      <c r="D842" s="297"/>
      <c r="E842" s="297"/>
      <c r="F842" s="297"/>
      <c r="G842" s="297"/>
      <c r="H842" s="297"/>
      <c r="I842" s="297"/>
      <c r="J842" s="297"/>
      <c r="K842" s="297"/>
      <c r="L842" s="297"/>
      <c r="M842" s="297"/>
      <c r="N842" s="297"/>
      <c r="O842" s="297"/>
      <c r="P842" s="297"/>
      <c r="Q842" s="297"/>
      <c r="R842" s="297"/>
      <c r="S842" s="297"/>
      <c r="T842" s="297"/>
      <c r="U842" s="297"/>
      <c r="V842" s="297"/>
      <c r="W842" s="297"/>
      <c r="X842" s="297"/>
      <c r="Y842" s="297"/>
      <c r="Z842" s="297"/>
    </row>
    <row r="843" spans="1:26" ht="15.75" customHeight="1">
      <c r="A843" s="297"/>
      <c r="B843" s="297"/>
      <c r="C843" s="297"/>
      <c r="D843" s="297"/>
      <c r="E843" s="297"/>
      <c r="F843" s="297"/>
      <c r="G843" s="297"/>
      <c r="H843" s="297"/>
      <c r="I843" s="297"/>
      <c r="J843" s="297"/>
      <c r="K843" s="297"/>
      <c r="L843" s="297"/>
      <c r="M843" s="297"/>
      <c r="N843" s="297"/>
      <c r="O843" s="297"/>
      <c r="P843" s="297"/>
      <c r="Q843" s="297"/>
      <c r="R843" s="297"/>
      <c r="S843" s="297"/>
      <c r="T843" s="297"/>
      <c r="U843" s="297"/>
      <c r="V843" s="297"/>
      <c r="W843" s="297"/>
      <c r="X843" s="297"/>
      <c r="Y843" s="297"/>
      <c r="Z843" s="297"/>
    </row>
    <row r="844" spans="1:26" ht="15.75" customHeight="1">
      <c r="A844" s="297"/>
      <c r="B844" s="297"/>
      <c r="C844" s="297"/>
      <c r="D844" s="297"/>
      <c r="E844" s="297"/>
      <c r="F844" s="297"/>
      <c r="G844" s="297"/>
      <c r="H844" s="297"/>
      <c r="I844" s="297"/>
      <c r="J844" s="297"/>
      <c r="K844" s="297"/>
      <c r="L844" s="297"/>
      <c r="M844" s="297"/>
      <c r="N844" s="297"/>
      <c r="O844" s="297"/>
      <c r="P844" s="297"/>
      <c r="Q844" s="297"/>
      <c r="R844" s="297"/>
      <c r="S844" s="297"/>
      <c r="T844" s="297"/>
      <c r="U844" s="297"/>
      <c r="V844" s="297"/>
      <c r="W844" s="297"/>
      <c r="X844" s="297"/>
      <c r="Y844" s="297"/>
      <c r="Z844" s="297"/>
    </row>
    <row r="845" spans="1:26" ht="15.75" customHeight="1">
      <c r="A845" s="297"/>
      <c r="B845" s="297"/>
      <c r="C845" s="297"/>
      <c r="D845" s="297"/>
      <c r="E845" s="297"/>
      <c r="F845" s="297"/>
      <c r="G845" s="297"/>
      <c r="H845" s="297"/>
      <c r="I845" s="297"/>
      <c r="J845" s="297"/>
      <c r="K845" s="297"/>
      <c r="L845" s="297"/>
      <c r="M845" s="297"/>
      <c r="N845" s="297"/>
      <c r="O845" s="297"/>
      <c r="P845" s="297"/>
      <c r="Q845" s="297"/>
      <c r="R845" s="297"/>
      <c r="S845" s="297"/>
      <c r="T845" s="297"/>
      <c r="U845" s="297"/>
      <c r="V845" s="297"/>
      <c r="W845" s="297"/>
      <c r="X845" s="297"/>
      <c r="Y845" s="297"/>
      <c r="Z845" s="297"/>
    </row>
    <row r="846" spans="1:26" ht="15.75" customHeight="1">
      <c r="A846" s="297"/>
      <c r="B846" s="297"/>
      <c r="C846" s="297"/>
      <c r="D846" s="297"/>
      <c r="E846" s="297"/>
      <c r="F846" s="297"/>
      <c r="G846" s="297"/>
      <c r="H846" s="297"/>
      <c r="I846" s="297"/>
      <c r="J846" s="297"/>
      <c r="K846" s="297"/>
      <c r="L846" s="297"/>
      <c r="M846" s="297"/>
      <c r="N846" s="297"/>
      <c r="O846" s="297"/>
      <c r="P846" s="297"/>
      <c r="Q846" s="297"/>
      <c r="R846" s="297"/>
      <c r="S846" s="297"/>
      <c r="T846" s="297"/>
      <c r="U846" s="297"/>
      <c r="V846" s="297"/>
      <c r="W846" s="297"/>
      <c r="X846" s="297"/>
      <c r="Y846" s="297"/>
      <c r="Z846" s="297"/>
    </row>
    <row r="847" spans="1:26" ht="15.75" customHeight="1">
      <c r="A847" s="297"/>
      <c r="B847" s="297"/>
      <c r="C847" s="297"/>
      <c r="D847" s="297"/>
      <c r="E847" s="297"/>
      <c r="F847" s="297"/>
      <c r="G847" s="297"/>
      <c r="H847" s="297"/>
      <c r="I847" s="297"/>
      <c r="J847" s="297"/>
      <c r="K847" s="297"/>
      <c r="L847" s="297"/>
      <c r="M847" s="297"/>
      <c r="N847" s="297"/>
      <c r="O847" s="297"/>
      <c r="P847" s="297"/>
      <c r="Q847" s="297"/>
      <c r="R847" s="297"/>
      <c r="S847" s="297"/>
      <c r="T847" s="297"/>
      <c r="U847" s="297"/>
      <c r="V847" s="297"/>
      <c r="W847" s="297"/>
      <c r="X847" s="297"/>
      <c r="Y847" s="297"/>
      <c r="Z847" s="297"/>
    </row>
    <row r="848" spans="1:26" ht="15.75" customHeight="1">
      <c r="A848" s="297"/>
      <c r="B848" s="297"/>
      <c r="C848" s="297"/>
      <c r="D848" s="297"/>
      <c r="E848" s="297"/>
      <c r="F848" s="297"/>
      <c r="G848" s="297"/>
      <c r="H848" s="297"/>
      <c r="I848" s="297"/>
      <c r="J848" s="297"/>
      <c r="K848" s="297"/>
      <c r="L848" s="297"/>
      <c r="M848" s="297"/>
      <c r="N848" s="297"/>
      <c r="O848" s="297"/>
      <c r="P848" s="297"/>
      <c r="Q848" s="297"/>
      <c r="R848" s="297"/>
      <c r="S848" s="297"/>
      <c r="T848" s="297"/>
      <c r="U848" s="297"/>
      <c r="V848" s="297"/>
      <c r="W848" s="297"/>
      <c r="X848" s="297"/>
      <c r="Y848" s="297"/>
      <c r="Z848" s="297"/>
    </row>
    <row r="849" spans="1:26" ht="15.75" customHeight="1">
      <c r="A849" s="297"/>
      <c r="B849" s="297"/>
      <c r="C849" s="297"/>
      <c r="D849" s="297"/>
      <c r="E849" s="297"/>
      <c r="F849" s="297"/>
      <c r="G849" s="297"/>
      <c r="H849" s="297"/>
      <c r="I849" s="297"/>
      <c r="J849" s="297"/>
      <c r="K849" s="297"/>
      <c r="L849" s="297"/>
      <c r="M849" s="297"/>
      <c r="N849" s="297"/>
      <c r="O849" s="297"/>
      <c r="P849" s="297"/>
      <c r="Q849" s="297"/>
      <c r="R849" s="297"/>
      <c r="S849" s="297"/>
      <c r="T849" s="297"/>
      <c r="U849" s="297"/>
      <c r="V849" s="297"/>
      <c r="W849" s="297"/>
      <c r="X849" s="297"/>
      <c r="Y849" s="297"/>
      <c r="Z849" s="297"/>
    </row>
    <row r="850" spans="1:26" ht="15.75" customHeight="1">
      <c r="A850" s="297"/>
      <c r="B850" s="297"/>
      <c r="C850" s="297"/>
      <c r="D850" s="297"/>
      <c r="E850" s="297"/>
      <c r="F850" s="297"/>
      <c r="G850" s="297"/>
      <c r="H850" s="297"/>
      <c r="I850" s="297"/>
      <c r="J850" s="297"/>
      <c r="K850" s="297"/>
      <c r="L850" s="297"/>
      <c r="M850" s="297"/>
      <c r="N850" s="297"/>
      <c r="O850" s="297"/>
      <c r="P850" s="297"/>
      <c r="Q850" s="297"/>
      <c r="R850" s="297"/>
      <c r="S850" s="297"/>
      <c r="T850" s="297"/>
      <c r="U850" s="297"/>
      <c r="V850" s="297"/>
      <c r="W850" s="297"/>
      <c r="X850" s="297"/>
      <c r="Y850" s="297"/>
      <c r="Z850" s="297"/>
    </row>
    <row r="851" spans="1:26" ht="15.75" customHeight="1">
      <c r="A851" s="297"/>
      <c r="B851" s="297"/>
      <c r="C851" s="297"/>
      <c r="D851" s="297"/>
      <c r="E851" s="297"/>
      <c r="F851" s="297"/>
      <c r="G851" s="297"/>
      <c r="H851" s="297"/>
      <c r="I851" s="297"/>
      <c r="J851" s="297"/>
      <c r="K851" s="297"/>
      <c r="L851" s="297"/>
      <c r="M851" s="297"/>
      <c r="N851" s="297"/>
      <c r="O851" s="297"/>
      <c r="P851" s="297"/>
      <c r="Q851" s="297"/>
      <c r="R851" s="297"/>
      <c r="S851" s="297"/>
      <c r="T851" s="297"/>
      <c r="U851" s="297"/>
      <c r="V851" s="297"/>
      <c r="W851" s="297"/>
      <c r="X851" s="297"/>
      <c r="Y851" s="297"/>
      <c r="Z851" s="297"/>
    </row>
    <row r="852" spans="1:26" ht="15.75" customHeight="1">
      <c r="A852" s="297"/>
      <c r="B852" s="297"/>
      <c r="C852" s="297"/>
      <c r="D852" s="297"/>
      <c r="E852" s="297"/>
      <c r="F852" s="297"/>
      <c r="G852" s="297"/>
      <c r="H852" s="297"/>
      <c r="I852" s="297"/>
      <c r="J852" s="297"/>
      <c r="K852" s="297"/>
      <c r="L852" s="297"/>
      <c r="M852" s="297"/>
      <c r="N852" s="297"/>
      <c r="O852" s="297"/>
      <c r="P852" s="297"/>
      <c r="Q852" s="297"/>
      <c r="R852" s="297"/>
      <c r="S852" s="297"/>
      <c r="T852" s="297"/>
      <c r="U852" s="297"/>
      <c r="V852" s="297"/>
      <c r="W852" s="297"/>
      <c r="X852" s="297"/>
      <c r="Y852" s="297"/>
      <c r="Z852" s="297"/>
    </row>
    <row r="853" spans="1:26" ht="15.75" customHeight="1">
      <c r="A853" s="297"/>
      <c r="B853" s="297"/>
      <c r="C853" s="297"/>
      <c r="D853" s="297"/>
      <c r="E853" s="297"/>
      <c r="F853" s="297"/>
      <c r="G853" s="297"/>
      <c r="H853" s="297"/>
      <c r="I853" s="297"/>
      <c r="J853" s="297"/>
      <c r="K853" s="297"/>
      <c r="L853" s="297"/>
      <c r="M853" s="297"/>
      <c r="N853" s="297"/>
      <c r="O853" s="297"/>
      <c r="P853" s="297"/>
      <c r="Q853" s="297"/>
      <c r="R853" s="297"/>
      <c r="S853" s="297"/>
      <c r="T853" s="297"/>
      <c r="U853" s="297"/>
      <c r="V853" s="297"/>
      <c r="W853" s="297"/>
      <c r="X853" s="297"/>
      <c r="Y853" s="297"/>
      <c r="Z853" s="297"/>
    </row>
    <row r="854" spans="1:26" ht="15.75" customHeight="1">
      <c r="A854" s="297"/>
      <c r="B854" s="297"/>
      <c r="C854" s="297"/>
      <c r="D854" s="297"/>
      <c r="E854" s="297"/>
      <c r="F854" s="297"/>
      <c r="G854" s="297"/>
      <c r="H854" s="297"/>
      <c r="I854" s="297"/>
      <c r="J854" s="297"/>
      <c r="K854" s="297"/>
      <c r="L854" s="297"/>
      <c r="M854" s="297"/>
      <c r="N854" s="297"/>
      <c r="O854" s="297"/>
      <c r="P854" s="297"/>
      <c r="Q854" s="297"/>
      <c r="R854" s="297"/>
      <c r="S854" s="297"/>
      <c r="T854" s="297"/>
      <c r="U854" s="297"/>
      <c r="V854" s="297"/>
      <c r="W854" s="297"/>
      <c r="X854" s="297"/>
      <c r="Y854" s="297"/>
      <c r="Z854" s="297"/>
    </row>
    <row r="855" spans="1:26" ht="15.75" customHeight="1">
      <c r="A855" s="297"/>
      <c r="B855" s="297"/>
      <c r="C855" s="297"/>
      <c r="D855" s="297"/>
      <c r="E855" s="297"/>
      <c r="F855" s="297"/>
      <c r="G855" s="297"/>
      <c r="H855" s="297"/>
      <c r="I855" s="297"/>
      <c r="J855" s="297"/>
      <c r="K855" s="297"/>
      <c r="L855" s="297"/>
      <c r="M855" s="297"/>
      <c r="N855" s="297"/>
      <c r="O855" s="297"/>
      <c r="P855" s="297"/>
      <c r="Q855" s="297"/>
      <c r="R855" s="297"/>
      <c r="S855" s="297"/>
      <c r="T855" s="297"/>
      <c r="U855" s="297"/>
      <c r="V855" s="297"/>
      <c r="W855" s="297"/>
      <c r="X855" s="297"/>
      <c r="Y855" s="297"/>
      <c r="Z855" s="297"/>
    </row>
    <row r="856" spans="1:26" ht="15.75" customHeight="1">
      <c r="A856" s="297"/>
      <c r="B856" s="297"/>
      <c r="C856" s="297"/>
      <c r="D856" s="297"/>
      <c r="E856" s="297"/>
      <c r="F856" s="297"/>
      <c r="G856" s="297"/>
      <c r="H856" s="297"/>
      <c r="I856" s="297"/>
      <c r="J856" s="297"/>
      <c r="K856" s="297"/>
      <c r="L856" s="297"/>
      <c r="M856" s="297"/>
      <c r="N856" s="297"/>
      <c r="O856" s="297"/>
      <c r="P856" s="297"/>
      <c r="Q856" s="297"/>
      <c r="R856" s="297"/>
      <c r="S856" s="297"/>
      <c r="T856" s="297"/>
      <c r="U856" s="297"/>
      <c r="V856" s="297"/>
      <c r="W856" s="297"/>
      <c r="X856" s="297"/>
      <c r="Y856" s="297"/>
      <c r="Z856" s="297"/>
    </row>
    <row r="857" spans="1:26" ht="15.75" customHeight="1">
      <c r="A857" s="297"/>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row>
    <row r="858" spans="1:26" ht="15.75" customHeight="1">
      <c r="A858" s="297"/>
      <c r="B858" s="297"/>
      <c r="C858" s="297"/>
      <c r="D858" s="297"/>
      <c r="E858" s="297"/>
      <c r="F858" s="297"/>
      <c r="G858" s="297"/>
      <c r="H858" s="297"/>
      <c r="I858" s="297"/>
      <c r="J858" s="297"/>
      <c r="K858" s="297"/>
      <c r="L858" s="297"/>
      <c r="M858" s="297"/>
      <c r="N858" s="297"/>
      <c r="O858" s="297"/>
      <c r="P858" s="297"/>
      <c r="Q858" s="297"/>
      <c r="R858" s="297"/>
      <c r="S858" s="297"/>
      <c r="T858" s="297"/>
      <c r="U858" s="297"/>
      <c r="V858" s="297"/>
      <c r="W858" s="297"/>
      <c r="X858" s="297"/>
      <c r="Y858" s="297"/>
      <c r="Z858" s="297"/>
    </row>
    <row r="859" spans="1:26" ht="15.75" customHeight="1">
      <c r="A859" s="297"/>
      <c r="B859" s="297"/>
      <c r="C859" s="297"/>
      <c r="D859" s="297"/>
      <c r="E859" s="297"/>
      <c r="F859" s="297"/>
      <c r="G859" s="297"/>
      <c r="H859" s="297"/>
      <c r="I859" s="297"/>
      <c r="J859" s="297"/>
      <c r="K859" s="297"/>
      <c r="L859" s="297"/>
      <c r="M859" s="297"/>
      <c r="N859" s="297"/>
      <c r="O859" s="297"/>
      <c r="P859" s="297"/>
      <c r="Q859" s="297"/>
      <c r="R859" s="297"/>
      <c r="S859" s="297"/>
      <c r="T859" s="297"/>
      <c r="U859" s="297"/>
      <c r="V859" s="297"/>
      <c r="W859" s="297"/>
      <c r="X859" s="297"/>
      <c r="Y859" s="297"/>
      <c r="Z859" s="297"/>
    </row>
    <row r="860" spans="1:26" ht="15.75" customHeight="1">
      <c r="A860" s="297"/>
      <c r="B860" s="297"/>
      <c r="C860" s="297"/>
      <c r="D860" s="297"/>
      <c r="E860" s="297"/>
      <c r="F860" s="297"/>
      <c r="G860" s="297"/>
      <c r="H860" s="297"/>
      <c r="I860" s="297"/>
      <c r="J860" s="297"/>
      <c r="K860" s="297"/>
      <c r="L860" s="297"/>
      <c r="M860" s="297"/>
      <c r="N860" s="297"/>
      <c r="O860" s="297"/>
      <c r="P860" s="297"/>
      <c r="Q860" s="297"/>
      <c r="R860" s="297"/>
      <c r="S860" s="297"/>
      <c r="T860" s="297"/>
      <c r="U860" s="297"/>
      <c r="V860" s="297"/>
      <c r="W860" s="297"/>
      <c r="X860" s="297"/>
      <c r="Y860" s="297"/>
      <c r="Z860" s="297"/>
    </row>
    <row r="861" spans="1:26" ht="15.75" customHeight="1">
      <c r="A861" s="297"/>
      <c r="B861" s="297"/>
      <c r="C861" s="297"/>
      <c r="D861" s="297"/>
      <c r="E861" s="297"/>
      <c r="F861" s="297"/>
      <c r="G861" s="297"/>
      <c r="H861" s="297"/>
      <c r="I861" s="297"/>
      <c r="J861" s="297"/>
      <c r="K861" s="297"/>
      <c r="L861" s="297"/>
      <c r="M861" s="297"/>
      <c r="N861" s="297"/>
      <c r="O861" s="297"/>
      <c r="P861" s="297"/>
      <c r="Q861" s="297"/>
      <c r="R861" s="297"/>
      <c r="S861" s="297"/>
      <c r="T861" s="297"/>
      <c r="U861" s="297"/>
      <c r="V861" s="297"/>
      <c r="W861" s="297"/>
      <c r="X861" s="297"/>
      <c r="Y861" s="297"/>
      <c r="Z861" s="297"/>
    </row>
    <row r="862" spans="1:26" ht="15.75" customHeight="1">
      <c r="A862" s="297"/>
      <c r="B862" s="297"/>
      <c r="C862" s="297"/>
      <c r="D862" s="297"/>
      <c r="E862" s="297"/>
      <c r="F862" s="297"/>
      <c r="G862" s="297"/>
      <c r="H862" s="297"/>
      <c r="I862" s="297"/>
      <c r="J862" s="297"/>
      <c r="K862" s="297"/>
      <c r="L862" s="297"/>
      <c r="M862" s="297"/>
      <c r="N862" s="297"/>
      <c r="O862" s="297"/>
      <c r="P862" s="297"/>
      <c r="Q862" s="297"/>
      <c r="R862" s="297"/>
      <c r="S862" s="297"/>
      <c r="T862" s="297"/>
      <c r="U862" s="297"/>
      <c r="V862" s="297"/>
      <c r="W862" s="297"/>
      <c r="X862" s="297"/>
      <c r="Y862" s="297"/>
      <c r="Z862" s="297"/>
    </row>
    <row r="863" spans="1:26" ht="15.75" customHeight="1">
      <c r="A863" s="297"/>
      <c r="B863" s="297"/>
      <c r="C863" s="297"/>
      <c r="D863" s="297"/>
      <c r="E863" s="297"/>
      <c r="F863" s="297"/>
      <c r="G863" s="297"/>
      <c r="H863" s="297"/>
      <c r="I863" s="297"/>
      <c r="J863" s="297"/>
      <c r="K863" s="297"/>
      <c r="L863" s="297"/>
      <c r="M863" s="297"/>
      <c r="N863" s="297"/>
      <c r="O863" s="297"/>
      <c r="P863" s="297"/>
      <c r="Q863" s="297"/>
      <c r="R863" s="297"/>
      <c r="S863" s="297"/>
      <c r="T863" s="297"/>
      <c r="U863" s="297"/>
      <c r="V863" s="297"/>
      <c r="W863" s="297"/>
      <c r="X863" s="297"/>
      <c r="Y863" s="297"/>
      <c r="Z863" s="297"/>
    </row>
    <row r="864" spans="1:26" ht="15.75" customHeight="1">
      <c r="A864" s="297"/>
      <c r="B864" s="297"/>
      <c r="C864" s="297"/>
      <c r="D864" s="297"/>
      <c r="E864" s="297"/>
      <c r="F864" s="297"/>
      <c r="G864" s="297"/>
      <c r="H864" s="297"/>
      <c r="I864" s="297"/>
      <c r="J864" s="297"/>
      <c r="K864" s="297"/>
      <c r="L864" s="297"/>
      <c r="M864" s="297"/>
      <c r="N864" s="297"/>
      <c r="O864" s="297"/>
      <c r="P864" s="297"/>
      <c r="Q864" s="297"/>
      <c r="R864" s="297"/>
      <c r="S864" s="297"/>
      <c r="T864" s="297"/>
      <c r="U864" s="297"/>
      <c r="V864" s="297"/>
      <c r="W864" s="297"/>
      <c r="X864" s="297"/>
      <c r="Y864" s="297"/>
      <c r="Z864" s="297"/>
    </row>
    <row r="865" spans="1:26" ht="15.75" customHeight="1">
      <c r="A865" s="297"/>
      <c r="B865" s="297"/>
      <c r="C865" s="297"/>
      <c r="D865" s="297"/>
      <c r="E865" s="297"/>
      <c r="F865" s="297"/>
      <c r="G865" s="297"/>
      <c r="H865" s="297"/>
      <c r="I865" s="297"/>
      <c r="J865" s="297"/>
      <c r="K865" s="297"/>
      <c r="L865" s="297"/>
      <c r="M865" s="297"/>
      <c r="N865" s="297"/>
      <c r="O865" s="297"/>
      <c r="P865" s="297"/>
      <c r="Q865" s="297"/>
      <c r="R865" s="297"/>
      <c r="S865" s="297"/>
      <c r="T865" s="297"/>
      <c r="U865" s="297"/>
      <c r="V865" s="297"/>
      <c r="W865" s="297"/>
      <c r="X865" s="297"/>
      <c r="Y865" s="297"/>
      <c r="Z865" s="297"/>
    </row>
    <row r="866" spans="1:26" ht="15.75" customHeight="1">
      <c r="A866" s="297"/>
      <c r="B866" s="297"/>
      <c r="C866" s="297"/>
      <c r="D866" s="297"/>
      <c r="E866" s="297"/>
      <c r="F866" s="297"/>
      <c r="G866" s="297"/>
      <c r="H866" s="297"/>
      <c r="I866" s="297"/>
      <c r="J866" s="297"/>
      <c r="K866" s="297"/>
      <c r="L866" s="297"/>
      <c r="M866" s="297"/>
      <c r="N866" s="297"/>
      <c r="O866" s="297"/>
      <c r="P866" s="297"/>
      <c r="Q866" s="297"/>
      <c r="R866" s="297"/>
      <c r="S866" s="297"/>
      <c r="T866" s="297"/>
      <c r="U866" s="297"/>
      <c r="V866" s="297"/>
      <c r="W866" s="297"/>
      <c r="X866" s="297"/>
      <c r="Y866" s="297"/>
      <c r="Z866" s="297"/>
    </row>
    <row r="867" spans="1:26" ht="15.75" customHeight="1">
      <c r="A867" s="297"/>
      <c r="B867" s="297"/>
      <c r="C867" s="297"/>
      <c r="D867" s="297"/>
      <c r="E867" s="297"/>
      <c r="F867" s="297"/>
      <c r="G867" s="297"/>
      <c r="H867" s="297"/>
      <c r="I867" s="297"/>
      <c r="J867" s="297"/>
      <c r="K867" s="297"/>
      <c r="L867" s="297"/>
      <c r="M867" s="297"/>
      <c r="N867" s="297"/>
      <c r="O867" s="297"/>
      <c r="P867" s="297"/>
      <c r="Q867" s="297"/>
      <c r="R867" s="297"/>
      <c r="S867" s="297"/>
      <c r="T867" s="297"/>
      <c r="U867" s="297"/>
      <c r="V867" s="297"/>
      <c r="W867" s="297"/>
      <c r="X867" s="297"/>
      <c r="Y867" s="297"/>
      <c r="Z867" s="297"/>
    </row>
    <row r="868" spans="1:26" ht="15.75" customHeight="1">
      <c r="A868" s="297"/>
      <c r="B868" s="297"/>
      <c r="C868" s="297"/>
      <c r="D868" s="297"/>
      <c r="E868" s="297"/>
      <c r="F868" s="297"/>
      <c r="G868" s="297"/>
      <c r="H868" s="297"/>
      <c r="I868" s="297"/>
      <c r="J868" s="297"/>
      <c r="K868" s="297"/>
      <c r="L868" s="297"/>
      <c r="M868" s="297"/>
      <c r="N868" s="297"/>
      <c r="O868" s="297"/>
      <c r="P868" s="297"/>
      <c r="Q868" s="297"/>
      <c r="R868" s="297"/>
      <c r="S868" s="297"/>
      <c r="T868" s="297"/>
      <c r="U868" s="297"/>
      <c r="V868" s="297"/>
      <c r="W868" s="297"/>
      <c r="X868" s="297"/>
      <c r="Y868" s="297"/>
      <c r="Z868" s="297"/>
    </row>
    <row r="869" spans="1:26" ht="15.75" customHeight="1">
      <c r="A869" s="297"/>
      <c r="B869" s="297"/>
      <c r="C869" s="297"/>
      <c r="D869" s="297"/>
      <c r="E869" s="297"/>
      <c r="F869" s="297"/>
      <c r="G869" s="297"/>
      <c r="H869" s="297"/>
      <c r="I869" s="297"/>
      <c r="J869" s="297"/>
      <c r="K869" s="297"/>
      <c r="L869" s="297"/>
      <c r="M869" s="297"/>
      <c r="N869" s="297"/>
      <c r="O869" s="297"/>
      <c r="P869" s="297"/>
      <c r="Q869" s="297"/>
      <c r="R869" s="297"/>
      <c r="S869" s="297"/>
      <c r="T869" s="297"/>
      <c r="U869" s="297"/>
      <c r="V869" s="297"/>
      <c r="W869" s="297"/>
      <c r="X869" s="297"/>
      <c r="Y869" s="297"/>
      <c r="Z869" s="297"/>
    </row>
    <row r="870" spans="1:26" ht="15.75" customHeight="1">
      <c r="A870" s="297"/>
      <c r="B870" s="297"/>
      <c r="C870" s="297"/>
      <c r="D870" s="297"/>
      <c r="E870" s="297"/>
      <c r="F870" s="297"/>
      <c r="G870" s="297"/>
      <c r="H870" s="297"/>
      <c r="I870" s="297"/>
      <c r="J870" s="297"/>
      <c r="K870" s="297"/>
      <c r="L870" s="297"/>
      <c r="M870" s="297"/>
      <c r="N870" s="297"/>
      <c r="O870" s="297"/>
      <c r="P870" s="297"/>
      <c r="Q870" s="297"/>
      <c r="R870" s="297"/>
      <c r="S870" s="297"/>
      <c r="T870" s="297"/>
      <c r="U870" s="297"/>
      <c r="V870" s="297"/>
      <c r="W870" s="297"/>
      <c r="X870" s="297"/>
      <c r="Y870" s="297"/>
      <c r="Z870" s="297"/>
    </row>
    <row r="871" spans="1:26" ht="15.75" customHeight="1">
      <c r="A871" s="297"/>
      <c r="B871" s="297"/>
      <c r="C871" s="297"/>
      <c r="D871" s="297"/>
      <c r="E871" s="297"/>
      <c r="F871" s="297"/>
      <c r="G871" s="297"/>
      <c r="H871" s="297"/>
      <c r="I871" s="297"/>
      <c r="J871" s="297"/>
      <c r="K871" s="297"/>
      <c r="L871" s="297"/>
      <c r="M871" s="297"/>
      <c r="N871" s="297"/>
      <c r="O871" s="297"/>
      <c r="P871" s="297"/>
      <c r="Q871" s="297"/>
      <c r="R871" s="297"/>
      <c r="S871" s="297"/>
      <c r="T871" s="297"/>
      <c r="U871" s="297"/>
      <c r="V871" s="297"/>
      <c r="W871" s="297"/>
      <c r="X871" s="297"/>
      <c r="Y871" s="297"/>
      <c r="Z871" s="297"/>
    </row>
    <row r="872" spans="1:26" ht="15.75" customHeight="1">
      <c r="A872" s="297"/>
      <c r="B872" s="297"/>
      <c r="C872" s="297"/>
      <c r="D872" s="297"/>
      <c r="E872" s="297"/>
      <c r="F872" s="297"/>
      <c r="G872" s="297"/>
      <c r="H872" s="297"/>
      <c r="I872" s="297"/>
      <c r="J872" s="297"/>
      <c r="K872" s="297"/>
      <c r="L872" s="297"/>
      <c r="M872" s="297"/>
      <c r="N872" s="297"/>
      <c r="O872" s="297"/>
      <c r="P872" s="297"/>
      <c r="Q872" s="297"/>
      <c r="R872" s="297"/>
      <c r="S872" s="297"/>
      <c r="T872" s="297"/>
      <c r="U872" s="297"/>
      <c r="V872" s="297"/>
      <c r="W872" s="297"/>
      <c r="X872" s="297"/>
      <c r="Y872" s="297"/>
      <c r="Z872" s="297"/>
    </row>
    <row r="873" spans="1:26" ht="15.75" customHeight="1">
      <c r="A873" s="297"/>
      <c r="B873" s="297"/>
      <c r="C873" s="297"/>
      <c r="D873" s="297"/>
      <c r="E873" s="297"/>
      <c r="F873" s="297"/>
      <c r="G873" s="297"/>
      <c r="H873" s="297"/>
      <c r="I873" s="297"/>
      <c r="J873" s="297"/>
      <c r="K873" s="297"/>
      <c r="L873" s="297"/>
      <c r="M873" s="297"/>
      <c r="N873" s="297"/>
      <c r="O873" s="297"/>
      <c r="P873" s="297"/>
      <c r="Q873" s="297"/>
      <c r="R873" s="297"/>
      <c r="S873" s="297"/>
      <c r="T873" s="297"/>
      <c r="U873" s="297"/>
      <c r="V873" s="297"/>
      <c r="W873" s="297"/>
      <c r="X873" s="297"/>
      <c r="Y873" s="297"/>
      <c r="Z873" s="297"/>
    </row>
    <row r="874" spans="1:26" ht="15.75" customHeight="1">
      <c r="A874" s="297"/>
      <c r="B874" s="297"/>
      <c r="C874" s="297"/>
      <c r="D874" s="297"/>
      <c r="E874" s="297"/>
      <c r="F874" s="297"/>
      <c r="G874" s="297"/>
      <c r="H874" s="297"/>
      <c r="I874" s="297"/>
      <c r="J874" s="297"/>
      <c r="K874" s="297"/>
      <c r="L874" s="297"/>
      <c r="M874" s="297"/>
      <c r="N874" s="297"/>
      <c r="O874" s="297"/>
      <c r="P874" s="297"/>
      <c r="Q874" s="297"/>
      <c r="R874" s="297"/>
      <c r="S874" s="297"/>
      <c r="T874" s="297"/>
      <c r="U874" s="297"/>
      <c r="V874" s="297"/>
      <c r="W874" s="297"/>
      <c r="X874" s="297"/>
      <c r="Y874" s="297"/>
      <c r="Z874" s="297"/>
    </row>
    <row r="875" spans="1:26" ht="15.75" customHeight="1">
      <c r="A875" s="297"/>
      <c r="B875" s="297"/>
      <c r="C875" s="297"/>
      <c r="D875" s="297"/>
      <c r="E875" s="297"/>
      <c r="F875" s="297"/>
      <c r="G875" s="297"/>
      <c r="H875" s="297"/>
      <c r="I875" s="297"/>
      <c r="J875" s="297"/>
      <c r="K875" s="297"/>
      <c r="L875" s="297"/>
      <c r="M875" s="297"/>
      <c r="N875" s="297"/>
      <c r="O875" s="297"/>
      <c r="P875" s="297"/>
      <c r="Q875" s="297"/>
      <c r="R875" s="297"/>
      <c r="S875" s="297"/>
      <c r="T875" s="297"/>
      <c r="U875" s="297"/>
      <c r="V875" s="297"/>
      <c r="W875" s="297"/>
      <c r="X875" s="297"/>
      <c r="Y875" s="297"/>
      <c r="Z875" s="297"/>
    </row>
    <row r="876" spans="1:26" ht="15.75" customHeight="1">
      <c r="A876" s="297"/>
      <c r="B876" s="297"/>
      <c r="C876" s="297"/>
      <c r="D876" s="297"/>
      <c r="E876" s="297"/>
      <c r="F876" s="297"/>
      <c r="G876" s="297"/>
      <c r="H876" s="297"/>
      <c r="I876" s="297"/>
      <c r="J876" s="297"/>
      <c r="K876" s="297"/>
      <c r="L876" s="297"/>
      <c r="M876" s="297"/>
      <c r="N876" s="297"/>
      <c r="O876" s="297"/>
      <c r="P876" s="297"/>
      <c r="Q876" s="297"/>
      <c r="R876" s="297"/>
      <c r="S876" s="297"/>
      <c r="T876" s="297"/>
      <c r="U876" s="297"/>
      <c r="V876" s="297"/>
      <c r="W876" s="297"/>
      <c r="X876" s="297"/>
      <c r="Y876" s="297"/>
      <c r="Z876" s="297"/>
    </row>
    <row r="877" spans="1:26" ht="15.75" customHeight="1">
      <c r="A877" s="297"/>
      <c r="B877" s="297"/>
      <c r="C877" s="297"/>
      <c r="D877" s="297"/>
      <c r="E877" s="297"/>
      <c r="F877" s="297"/>
      <c r="G877" s="297"/>
      <c r="H877" s="297"/>
      <c r="I877" s="297"/>
      <c r="J877" s="297"/>
      <c r="K877" s="297"/>
      <c r="L877" s="297"/>
      <c r="M877" s="297"/>
      <c r="N877" s="297"/>
      <c r="O877" s="297"/>
      <c r="P877" s="297"/>
      <c r="Q877" s="297"/>
      <c r="R877" s="297"/>
      <c r="S877" s="297"/>
      <c r="T877" s="297"/>
      <c r="U877" s="297"/>
      <c r="V877" s="297"/>
      <c r="W877" s="297"/>
      <c r="X877" s="297"/>
      <c r="Y877" s="297"/>
      <c r="Z877" s="297"/>
    </row>
    <row r="878" spans="1:26" ht="15.75" customHeight="1">
      <c r="A878" s="297"/>
      <c r="B878" s="297"/>
      <c r="C878" s="297"/>
      <c r="D878" s="297"/>
      <c r="E878" s="297"/>
      <c r="F878" s="297"/>
      <c r="G878" s="297"/>
      <c r="H878" s="297"/>
      <c r="I878" s="297"/>
      <c r="J878" s="297"/>
      <c r="K878" s="297"/>
      <c r="L878" s="297"/>
      <c r="M878" s="297"/>
      <c r="N878" s="297"/>
      <c r="O878" s="297"/>
      <c r="P878" s="297"/>
      <c r="Q878" s="297"/>
      <c r="R878" s="297"/>
      <c r="S878" s="297"/>
      <c r="T878" s="297"/>
      <c r="U878" s="297"/>
      <c r="V878" s="297"/>
      <c r="W878" s="297"/>
      <c r="X878" s="297"/>
      <c r="Y878" s="297"/>
      <c r="Z878" s="297"/>
    </row>
    <row r="879" spans="1:26" ht="15.75" customHeight="1">
      <c r="A879" s="297"/>
      <c r="B879" s="297"/>
      <c r="C879" s="297"/>
      <c r="D879" s="297"/>
      <c r="E879" s="297"/>
      <c r="F879" s="297"/>
      <c r="G879" s="297"/>
      <c r="H879" s="297"/>
      <c r="I879" s="297"/>
      <c r="J879" s="297"/>
      <c r="K879" s="297"/>
      <c r="L879" s="297"/>
      <c r="M879" s="297"/>
      <c r="N879" s="297"/>
      <c r="O879" s="297"/>
      <c r="P879" s="297"/>
      <c r="Q879" s="297"/>
      <c r="R879" s="297"/>
      <c r="S879" s="297"/>
      <c r="T879" s="297"/>
      <c r="U879" s="297"/>
      <c r="V879" s="297"/>
      <c r="W879" s="297"/>
      <c r="X879" s="297"/>
      <c r="Y879" s="297"/>
      <c r="Z879" s="297"/>
    </row>
    <row r="880" spans="1:26" ht="15.75" customHeight="1">
      <c r="A880" s="297"/>
      <c r="B880" s="297"/>
      <c r="C880" s="297"/>
      <c r="D880" s="297"/>
      <c r="E880" s="297"/>
      <c r="F880" s="297"/>
      <c r="G880" s="297"/>
      <c r="H880" s="297"/>
      <c r="I880" s="297"/>
      <c r="J880" s="297"/>
      <c r="K880" s="297"/>
      <c r="L880" s="297"/>
      <c r="M880" s="297"/>
      <c r="N880" s="297"/>
      <c r="O880" s="297"/>
      <c r="P880" s="297"/>
      <c r="Q880" s="297"/>
      <c r="R880" s="297"/>
      <c r="S880" s="297"/>
      <c r="T880" s="297"/>
      <c r="U880" s="297"/>
      <c r="V880" s="297"/>
      <c r="W880" s="297"/>
      <c r="X880" s="297"/>
      <c r="Y880" s="297"/>
      <c r="Z880" s="297"/>
    </row>
    <row r="881" spans="1:26" ht="15.75" customHeight="1">
      <c r="A881" s="297"/>
      <c r="B881" s="297"/>
      <c r="C881" s="297"/>
      <c r="D881" s="297"/>
      <c r="E881" s="297"/>
      <c r="F881" s="297"/>
      <c r="G881" s="297"/>
      <c r="H881" s="297"/>
      <c r="I881" s="297"/>
      <c r="J881" s="297"/>
      <c r="K881" s="297"/>
      <c r="L881" s="297"/>
      <c r="M881" s="297"/>
      <c r="N881" s="297"/>
      <c r="O881" s="297"/>
      <c r="P881" s="297"/>
      <c r="Q881" s="297"/>
      <c r="R881" s="297"/>
      <c r="S881" s="297"/>
      <c r="T881" s="297"/>
      <c r="U881" s="297"/>
      <c r="V881" s="297"/>
      <c r="W881" s="297"/>
      <c r="X881" s="297"/>
      <c r="Y881" s="297"/>
      <c r="Z881" s="297"/>
    </row>
    <row r="882" spans="1:26" ht="15.75" customHeight="1">
      <c r="A882" s="297"/>
      <c r="B882" s="297"/>
      <c r="C882" s="297"/>
      <c r="D882" s="297"/>
      <c r="E882" s="297"/>
      <c r="F882" s="297"/>
      <c r="G882" s="297"/>
      <c r="H882" s="297"/>
      <c r="I882" s="297"/>
      <c r="J882" s="297"/>
      <c r="K882" s="297"/>
      <c r="L882" s="297"/>
      <c r="M882" s="297"/>
      <c r="N882" s="297"/>
      <c r="O882" s="297"/>
      <c r="P882" s="297"/>
      <c r="Q882" s="297"/>
      <c r="R882" s="297"/>
      <c r="S882" s="297"/>
      <c r="T882" s="297"/>
      <c r="U882" s="297"/>
      <c r="V882" s="297"/>
      <c r="W882" s="297"/>
      <c r="X882" s="297"/>
      <c r="Y882" s="297"/>
      <c r="Z882" s="297"/>
    </row>
    <row r="883" spans="1:26" ht="15.75" customHeight="1">
      <c r="A883" s="297"/>
      <c r="B883" s="297"/>
      <c r="C883" s="297"/>
      <c r="D883" s="297"/>
      <c r="E883" s="297"/>
      <c r="F883" s="297"/>
      <c r="G883" s="297"/>
      <c r="H883" s="297"/>
      <c r="I883" s="297"/>
      <c r="J883" s="297"/>
      <c r="K883" s="297"/>
      <c r="L883" s="297"/>
      <c r="M883" s="297"/>
      <c r="N883" s="297"/>
      <c r="O883" s="297"/>
      <c r="P883" s="297"/>
      <c r="Q883" s="297"/>
      <c r="R883" s="297"/>
      <c r="S883" s="297"/>
      <c r="T883" s="297"/>
      <c r="U883" s="297"/>
      <c r="V883" s="297"/>
      <c r="W883" s="297"/>
      <c r="X883" s="297"/>
      <c r="Y883" s="297"/>
      <c r="Z883" s="297"/>
    </row>
    <row r="884" spans="1:26" ht="15.75" customHeight="1">
      <c r="A884" s="297"/>
      <c r="B884" s="297"/>
      <c r="C884" s="297"/>
      <c r="D884" s="297"/>
      <c r="E884" s="297"/>
      <c r="F884" s="297"/>
      <c r="G884" s="297"/>
      <c r="H884" s="297"/>
      <c r="I884" s="297"/>
      <c r="J884" s="297"/>
      <c r="K884" s="297"/>
      <c r="L884" s="297"/>
      <c r="M884" s="297"/>
      <c r="N884" s="297"/>
      <c r="O884" s="297"/>
      <c r="P884" s="297"/>
      <c r="Q884" s="297"/>
      <c r="R884" s="297"/>
      <c r="S884" s="297"/>
      <c r="T884" s="297"/>
      <c r="U884" s="297"/>
      <c r="V884" s="297"/>
      <c r="W884" s="297"/>
      <c r="X884" s="297"/>
      <c r="Y884" s="297"/>
      <c r="Z884" s="297"/>
    </row>
    <row r="885" spans="1:26" ht="15.75" customHeight="1">
      <c r="A885" s="297"/>
      <c r="B885" s="297"/>
      <c r="C885" s="297"/>
      <c r="D885" s="297"/>
      <c r="E885" s="297"/>
      <c r="F885" s="297"/>
      <c r="G885" s="297"/>
      <c r="H885" s="297"/>
      <c r="I885" s="297"/>
      <c r="J885" s="297"/>
      <c r="K885" s="297"/>
      <c r="L885" s="297"/>
      <c r="M885" s="297"/>
      <c r="N885" s="297"/>
      <c r="O885" s="297"/>
      <c r="P885" s="297"/>
      <c r="Q885" s="297"/>
      <c r="R885" s="297"/>
      <c r="S885" s="297"/>
      <c r="T885" s="297"/>
      <c r="U885" s="297"/>
      <c r="V885" s="297"/>
      <c r="W885" s="297"/>
      <c r="X885" s="297"/>
      <c r="Y885" s="297"/>
      <c r="Z885" s="297"/>
    </row>
    <row r="886" spans="1:26" ht="15.75" customHeight="1">
      <c r="A886" s="297"/>
      <c r="B886" s="297"/>
      <c r="C886" s="297"/>
      <c r="D886" s="297"/>
      <c r="E886" s="297"/>
      <c r="F886" s="297"/>
      <c r="G886" s="297"/>
      <c r="H886" s="297"/>
      <c r="I886" s="297"/>
      <c r="J886" s="297"/>
      <c r="K886" s="297"/>
      <c r="L886" s="297"/>
      <c r="M886" s="297"/>
      <c r="N886" s="297"/>
      <c r="O886" s="297"/>
      <c r="P886" s="297"/>
      <c r="Q886" s="297"/>
      <c r="R886" s="297"/>
      <c r="S886" s="297"/>
      <c r="T886" s="297"/>
      <c r="U886" s="297"/>
      <c r="V886" s="297"/>
      <c r="W886" s="297"/>
      <c r="X886" s="297"/>
      <c r="Y886" s="297"/>
      <c r="Z886" s="297"/>
    </row>
    <row r="887" spans="1:26" ht="15.75" customHeight="1">
      <c r="A887" s="297"/>
      <c r="B887" s="297"/>
      <c r="C887" s="297"/>
      <c r="D887" s="297"/>
      <c r="E887" s="297"/>
      <c r="F887" s="297"/>
      <c r="G887" s="297"/>
      <c r="H887" s="297"/>
      <c r="I887" s="297"/>
      <c r="J887" s="297"/>
      <c r="K887" s="297"/>
      <c r="L887" s="297"/>
      <c r="M887" s="297"/>
      <c r="N887" s="297"/>
      <c r="O887" s="297"/>
      <c r="P887" s="297"/>
      <c r="Q887" s="297"/>
      <c r="R887" s="297"/>
      <c r="S887" s="297"/>
      <c r="T887" s="297"/>
      <c r="U887" s="297"/>
      <c r="V887" s="297"/>
      <c r="W887" s="297"/>
      <c r="X887" s="297"/>
      <c r="Y887" s="297"/>
      <c r="Z887" s="297"/>
    </row>
    <row r="888" spans="1:26" ht="15.75" customHeight="1">
      <c r="A888" s="297"/>
      <c r="B888" s="297"/>
      <c r="C888" s="297"/>
      <c r="D888" s="297"/>
      <c r="E888" s="297"/>
      <c r="F888" s="297"/>
      <c r="G888" s="297"/>
      <c r="H888" s="297"/>
      <c r="I888" s="297"/>
      <c r="J888" s="297"/>
      <c r="K888" s="297"/>
      <c r="L888" s="297"/>
      <c r="M888" s="297"/>
      <c r="N888" s="297"/>
      <c r="O888" s="297"/>
      <c r="P888" s="297"/>
      <c r="Q888" s="297"/>
      <c r="R888" s="297"/>
      <c r="S888" s="297"/>
      <c r="T888" s="297"/>
      <c r="U888" s="297"/>
      <c r="V888" s="297"/>
      <c r="W888" s="297"/>
      <c r="X888" s="297"/>
      <c r="Y888" s="297"/>
      <c r="Z888" s="297"/>
    </row>
    <row r="889" spans="1:26" ht="15.75" customHeight="1">
      <c r="A889" s="297"/>
      <c r="B889" s="297"/>
      <c r="C889" s="297"/>
      <c r="D889" s="297"/>
      <c r="E889" s="297"/>
      <c r="F889" s="297"/>
      <c r="G889" s="297"/>
      <c r="H889" s="297"/>
      <c r="I889" s="297"/>
      <c r="J889" s="297"/>
      <c r="K889" s="297"/>
      <c r="L889" s="297"/>
      <c r="M889" s="297"/>
      <c r="N889" s="297"/>
      <c r="O889" s="297"/>
      <c r="P889" s="297"/>
      <c r="Q889" s="297"/>
      <c r="R889" s="297"/>
      <c r="S889" s="297"/>
      <c r="T889" s="297"/>
      <c r="U889" s="297"/>
      <c r="V889" s="297"/>
      <c r="W889" s="297"/>
      <c r="X889" s="297"/>
      <c r="Y889" s="297"/>
      <c r="Z889" s="297"/>
    </row>
    <row r="890" spans="1:26" ht="15.75" customHeight="1">
      <c r="A890" s="297"/>
      <c r="B890" s="297"/>
      <c r="C890" s="297"/>
      <c r="D890" s="297"/>
      <c r="E890" s="297"/>
      <c r="F890" s="297"/>
      <c r="G890" s="297"/>
      <c r="H890" s="297"/>
      <c r="I890" s="297"/>
      <c r="J890" s="297"/>
      <c r="K890" s="297"/>
      <c r="L890" s="297"/>
      <c r="M890" s="297"/>
      <c r="N890" s="297"/>
      <c r="O890" s="297"/>
      <c r="P890" s="297"/>
      <c r="Q890" s="297"/>
      <c r="R890" s="297"/>
      <c r="S890" s="297"/>
      <c r="T890" s="297"/>
      <c r="U890" s="297"/>
      <c r="V890" s="297"/>
      <c r="W890" s="297"/>
      <c r="X890" s="297"/>
      <c r="Y890" s="297"/>
      <c r="Z890" s="297"/>
    </row>
    <row r="891" spans="1:26" ht="15.75" customHeight="1">
      <c r="A891" s="297"/>
      <c r="B891" s="297"/>
      <c r="C891" s="297"/>
      <c r="D891" s="297"/>
      <c r="E891" s="297"/>
      <c r="F891" s="297"/>
      <c r="G891" s="297"/>
      <c r="H891" s="297"/>
      <c r="I891" s="297"/>
      <c r="J891" s="297"/>
      <c r="K891" s="297"/>
      <c r="L891" s="297"/>
      <c r="M891" s="297"/>
      <c r="N891" s="297"/>
      <c r="O891" s="297"/>
      <c r="P891" s="297"/>
      <c r="Q891" s="297"/>
      <c r="R891" s="297"/>
      <c r="S891" s="297"/>
      <c r="T891" s="297"/>
      <c r="U891" s="297"/>
      <c r="V891" s="297"/>
      <c r="W891" s="297"/>
      <c r="X891" s="297"/>
      <c r="Y891" s="297"/>
      <c r="Z891" s="297"/>
    </row>
    <row r="892" spans="1:26" ht="15.75" customHeight="1">
      <c r="A892" s="297"/>
      <c r="B892" s="297"/>
      <c r="C892" s="297"/>
      <c r="D892" s="297"/>
      <c r="E892" s="297"/>
      <c r="F892" s="297"/>
      <c r="G892" s="297"/>
      <c r="H892" s="297"/>
      <c r="I892" s="297"/>
      <c r="J892" s="297"/>
      <c r="K892" s="297"/>
      <c r="L892" s="297"/>
      <c r="M892" s="297"/>
      <c r="N892" s="297"/>
      <c r="O892" s="297"/>
      <c r="P892" s="297"/>
      <c r="Q892" s="297"/>
      <c r="R892" s="297"/>
      <c r="S892" s="297"/>
      <c r="T892" s="297"/>
      <c r="U892" s="297"/>
      <c r="V892" s="297"/>
      <c r="W892" s="297"/>
      <c r="X892" s="297"/>
      <c r="Y892" s="297"/>
      <c r="Z892" s="297"/>
    </row>
    <row r="893" spans="1:26" ht="15.75" customHeight="1">
      <c r="A893" s="297"/>
      <c r="B893" s="297"/>
      <c r="C893" s="297"/>
      <c r="D893" s="297"/>
      <c r="E893" s="297"/>
      <c r="F893" s="297"/>
      <c r="G893" s="297"/>
      <c r="H893" s="297"/>
      <c r="I893" s="297"/>
      <c r="J893" s="297"/>
      <c r="K893" s="297"/>
      <c r="L893" s="297"/>
      <c r="M893" s="297"/>
      <c r="N893" s="297"/>
      <c r="O893" s="297"/>
      <c r="P893" s="297"/>
      <c r="Q893" s="297"/>
      <c r="R893" s="297"/>
      <c r="S893" s="297"/>
      <c r="T893" s="297"/>
      <c r="U893" s="297"/>
      <c r="V893" s="297"/>
      <c r="W893" s="297"/>
      <c r="X893" s="297"/>
      <c r="Y893" s="297"/>
      <c r="Z893" s="297"/>
    </row>
    <row r="894" spans="1:26" ht="15.75" customHeight="1">
      <c r="A894" s="297"/>
      <c r="B894" s="297"/>
      <c r="C894" s="297"/>
      <c r="D894" s="297"/>
      <c r="E894" s="297"/>
      <c r="F894" s="297"/>
      <c r="G894" s="297"/>
      <c r="H894" s="297"/>
      <c r="I894" s="297"/>
      <c r="J894" s="297"/>
      <c r="K894" s="297"/>
      <c r="L894" s="297"/>
      <c r="M894" s="297"/>
      <c r="N894" s="297"/>
      <c r="O894" s="297"/>
      <c r="P894" s="297"/>
      <c r="Q894" s="297"/>
      <c r="R894" s="297"/>
      <c r="S894" s="297"/>
      <c r="T894" s="297"/>
      <c r="U894" s="297"/>
      <c r="V894" s="297"/>
      <c r="W894" s="297"/>
      <c r="X894" s="297"/>
      <c r="Y894" s="297"/>
      <c r="Z894" s="297"/>
    </row>
    <row r="895" spans="1:26" ht="15.75" customHeight="1">
      <c r="A895" s="297"/>
      <c r="B895" s="297"/>
      <c r="C895" s="297"/>
      <c r="D895" s="297"/>
      <c r="E895" s="297"/>
      <c r="F895" s="297"/>
      <c r="G895" s="297"/>
      <c r="H895" s="297"/>
      <c r="I895" s="297"/>
      <c r="J895" s="297"/>
      <c r="K895" s="297"/>
      <c r="L895" s="297"/>
      <c r="M895" s="297"/>
      <c r="N895" s="297"/>
      <c r="O895" s="297"/>
      <c r="P895" s="297"/>
      <c r="Q895" s="297"/>
      <c r="R895" s="297"/>
      <c r="S895" s="297"/>
      <c r="T895" s="297"/>
      <c r="U895" s="297"/>
      <c r="V895" s="297"/>
      <c r="W895" s="297"/>
      <c r="X895" s="297"/>
      <c r="Y895" s="297"/>
      <c r="Z895" s="297"/>
    </row>
    <row r="896" spans="1:26" ht="15.75" customHeight="1">
      <c r="A896" s="297"/>
      <c r="B896" s="297"/>
      <c r="C896" s="297"/>
      <c r="D896" s="297"/>
      <c r="E896" s="297"/>
      <c r="F896" s="297"/>
      <c r="G896" s="297"/>
      <c r="H896" s="297"/>
      <c r="I896" s="297"/>
      <c r="J896" s="297"/>
      <c r="K896" s="297"/>
      <c r="L896" s="297"/>
      <c r="M896" s="297"/>
      <c r="N896" s="297"/>
      <c r="O896" s="297"/>
      <c r="P896" s="297"/>
      <c r="Q896" s="297"/>
      <c r="R896" s="297"/>
      <c r="S896" s="297"/>
      <c r="T896" s="297"/>
      <c r="U896" s="297"/>
      <c r="V896" s="297"/>
      <c r="W896" s="297"/>
      <c r="X896" s="297"/>
      <c r="Y896" s="297"/>
      <c r="Z896" s="297"/>
    </row>
    <row r="897" spans="1:26" ht="15.75" customHeight="1">
      <c r="A897" s="297"/>
      <c r="B897" s="297"/>
      <c r="C897" s="297"/>
      <c r="D897" s="297"/>
      <c r="E897" s="297"/>
      <c r="F897" s="297"/>
      <c r="G897" s="297"/>
      <c r="H897" s="297"/>
      <c r="I897" s="297"/>
      <c r="J897" s="297"/>
      <c r="K897" s="297"/>
      <c r="L897" s="297"/>
      <c r="M897" s="297"/>
      <c r="N897" s="297"/>
      <c r="O897" s="297"/>
      <c r="P897" s="297"/>
      <c r="Q897" s="297"/>
      <c r="R897" s="297"/>
      <c r="S897" s="297"/>
      <c r="T897" s="297"/>
      <c r="U897" s="297"/>
      <c r="V897" s="297"/>
      <c r="W897" s="297"/>
      <c r="X897" s="297"/>
      <c r="Y897" s="297"/>
      <c r="Z897" s="297"/>
    </row>
    <row r="898" spans="1:26" ht="15.75" customHeight="1">
      <c r="A898" s="297"/>
      <c r="B898" s="297"/>
      <c r="C898" s="297"/>
      <c r="D898" s="297"/>
      <c r="E898" s="297"/>
      <c r="F898" s="297"/>
      <c r="G898" s="297"/>
      <c r="H898" s="297"/>
      <c r="I898" s="297"/>
      <c r="J898" s="297"/>
      <c r="K898" s="297"/>
      <c r="L898" s="297"/>
      <c r="M898" s="297"/>
      <c r="N898" s="297"/>
      <c r="O898" s="297"/>
      <c r="P898" s="297"/>
      <c r="Q898" s="297"/>
      <c r="R898" s="297"/>
      <c r="S898" s="297"/>
      <c r="T898" s="297"/>
      <c r="U898" s="297"/>
      <c r="V898" s="297"/>
      <c r="W898" s="297"/>
      <c r="X898" s="297"/>
      <c r="Y898" s="297"/>
      <c r="Z898" s="297"/>
    </row>
    <row r="899" spans="1:26" ht="15.75" customHeight="1">
      <c r="A899" s="297"/>
      <c r="B899" s="297"/>
      <c r="C899" s="297"/>
      <c r="D899" s="297"/>
      <c r="E899" s="297"/>
      <c r="F899" s="297"/>
      <c r="G899" s="297"/>
      <c r="H899" s="297"/>
      <c r="I899" s="297"/>
      <c r="J899" s="297"/>
      <c r="K899" s="297"/>
      <c r="L899" s="297"/>
      <c r="M899" s="297"/>
      <c r="N899" s="297"/>
      <c r="O899" s="297"/>
      <c r="P899" s="297"/>
      <c r="Q899" s="297"/>
      <c r="R899" s="297"/>
      <c r="S899" s="297"/>
      <c r="T899" s="297"/>
      <c r="U899" s="297"/>
      <c r="V899" s="297"/>
      <c r="W899" s="297"/>
      <c r="X899" s="297"/>
      <c r="Y899" s="297"/>
      <c r="Z899" s="297"/>
    </row>
    <row r="900" spans="1:26" ht="15.75" customHeight="1">
      <c r="A900" s="297"/>
      <c r="B900" s="297"/>
      <c r="C900" s="297"/>
      <c r="D900" s="297"/>
      <c r="E900" s="297"/>
      <c r="F900" s="297"/>
      <c r="G900" s="297"/>
      <c r="H900" s="297"/>
      <c r="I900" s="297"/>
      <c r="J900" s="297"/>
      <c r="K900" s="297"/>
      <c r="L900" s="297"/>
      <c r="M900" s="297"/>
      <c r="N900" s="297"/>
      <c r="O900" s="297"/>
      <c r="P900" s="297"/>
      <c r="Q900" s="297"/>
      <c r="R900" s="297"/>
      <c r="S900" s="297"/>
      <c r="T900" s="297"/>
      <c r="U900" s="297"/>
      <c r="V900" s="297"/>
      <c r="W900" s="297"/>
      <c r="X900" s="297"/>
      <c r="Y900" s="297"/>
      <c r="Z900" s="297"/>
    </row>
    <row r="901" spans="1:26" ht="15.75" customHeight="1">
      <c r="A901" s="297"/>
      <c r="B901" s="297"/>
      <c r="C901" s="297"/>
      <c r="D901" s="297"/>
      <c r="E901" s="297"/>
      <c r="F901" s="297"/>
      <c r="G901" s="297"/>
      <c r="H901" s="297"/>
      <c r="I901" s="297"/>
      <c r="J901" s="297"/>
      <c r="K901" s="297"/>
      <c r="L901" s="297"/>
      <c r="M901" s="297"/>
      <c r="N901" s="297"/>
      <c r="O901" s="297"/>
      <c r="P901" s="297"/>
      <c r="Q901" s="297"/>
      <c r="R901" s="297"/>
      <c r="S901" s="297"/>
      <c r="T901" s="297"/>
      <c r="U901" s="297"/>
      <c r="V901" s="297"/>
      <c r="W901" s="297"/>
      <c r="X901" s="297"/>
      <c r="Y901" s="297"/>
      <c r="Z901" s="297"/>
    </row>
    <row r="902" spans="1:26" ht="15.75" customHeight="1">
      <c r="A902" s="297"/>
      <c r="B902" s="297"/>
      <c r="C902" s="297"/>
      <c r="D902" s="297"/>
      <c r="E902" s="297"/>
      <c r="F902" s="297"/>
      <c r="G902" s="297"/>
      <c r="H902" s="297"/>
      <c r="I902" s="297"/>
      <c r="J902" s="297"/>
      <c r="K902" s="297"/>
      <c r="L902" s="297"/>
      <c r="M902" s="297"/>
      <c r="N902" s="297"/>
      <c r="O902" s="297"/>
      <c r="P902" s="297"/>
      <c r="Q902" s="297"/>
      <c r="R902" s="297"/>
      <c r="S902" s="297"/>
      <c r="T902" s="297"/>
      <c r="U902" s="297"/>
      <c r="V902" s="297"/>
      <c r="W902" s="297"/>
      <c r="X902" s="297"/>
      <c r="Y902" s="297"/>
      <c r="Z902" s="297"/>
    </row>
    <row r="903" spans="1:26" ht="15.75" customHeight="1">
      <c r="A903" s="297"/>
      <c r="B903" s="297"/>
      <c r="C903" s="297"/>
      <c r="D903" s="297"/>
      <c r="E903" s="297"/>
      <c r="F903" s="297"/>
      <c r="G903" s="297"/>
      <c r="H903" s="297"/>
      <c r="I903" s="297"/>
      <c r="J903" s="297"/>
      <c r="K903" s="297"/>
      <c r="L903" s="297"/>
      <c r="M903" s="297"/>
      <c r="N903" s="297"/>
      <c r="O903" s="297"/>
      <c r="P903" s="297"/>
      <c r="Q903" s="297"/>
      <c r="R903" s="297"/>
      <c r="S903" s="297"/>
      <c r="T903" s="297"/>
      <c r="U903" s="297"/>
      <c r="V903" s="297"/>
      <c r="W903" s="297"/>
      <c r="X903" s="297"/>
      <c r="Y903" s="297"/>
      <c r="Z903" s="297"/>
    </row>
    <row r="904" spans="1:26" ht="15.75" customHeight="1">
      <c r="A904" s="297"/>
      <c r="B904" s="297"/>
      <c r="C904" s="297"/>
      <c r="D904" s="297"/>
      <c r="E904" s="297"/>
      <c r="F904" s="297"/>
      <c r="G904" s="297"/>
      <c r="H904" s="297"/>
      <c r="I904" s="297"/>
      <c r="J904" s="297"/>
      <c r="K904" s="297"/>
      <c r="L904" s="297"/>
      <c r="M904" s="297"/>
      <c r="N904" s="297"/>
      <c r="O904" s="297"/>
      <c r="P904" s="297"/>
      <c r="Q904" s="297"/>
      <c r="R904" s="297"/>
      <c r="S904" s="297"/>
      <c r="T904" s="297"/>
      <c r="U904" s="297"/>
      <c r="V904" s="297"/>
      <c r="W904" s="297"/>
      <c r="X904" s="297"/>
      <c r="Y904" s="297"/>
      <c r="Z904" s="297"/>
    </row>
    <row r="905" spans="1:26" ht="15.75" customHeight="1">
      <c r="A905" s="297"/>
      <c r="B905" s="297"/>
      <c r="C905" s="297"/>
      <c r="D905" s="297"/>
      <c r="E905" s="297"/>
      <c r="F905" s="297"/>
      <c r="G905" s="297"/>
      <c r="H905" s="297"/>
      <c r="I905" s="297"/>
      <c r="J905" s="297"/>
      <c r="K905" s="297"/>
      <c r="L905" s="297"/>
      <c r="M905" s="297"/>
      <c r="N905" s="297"/>
      <c r="O905" s="297"/>
      <c r="P905" s="297"/>
      <c r="Q905" s="297"/>
      <c r="R905" s="297"/>
      <c r="S905" s="297"/>
      <c r="T905" s="297"/>
      <c r="U905" s="297"/>
      <c r="V905" s="297"/>
      <c r="W905" s="297"/>
      <c r="X905" s="297"/>
      <c r="Y905" s="297"/>
      <c r="Z905" s="297"/>
    </row>
    <row r="906" spans="1:26" ht="15.75" customHeight="1">
      <c r="A906" s="297"/>
      <c r="B906" s="297"/>
      <c r="C906" s="297"/>
      <c r="D906" s="297"/>
      <c r="E906" s="297"/>
      <c r="F906" s="297"/>
      <c r="G906" s="297"/>
      <c r="H906" s="297"/>
      <c r="I906" s="297"/>
      <c r="J906" s="297"/>
      <c r="K906" s="297"/>
      <c r="L906" s="297"/>
      <c r="M906" s="297"/>
      <c r="N906" s="297"/>
      <c r="O906" s="297"/>
      <c r="P906" s="297"/>
      <c r="Q906" s="297"/>
      <c r="R906" s="297"/>
      <c r="S906" s="297"/>
      <c r="T906" s="297"/>
      <c r="U906" s="297"/>
      <c r="V906" s="297"/>
      <c r="W906" s="297"/>
      <c r="X906" s="297"/>
      <c r="Y906" s="297"/>
      <c r="Z906" s="297"/>
    </row>
    <row r="907" spans="1:26" ht="15.75" customHeight="1">
      <c r="A907" s="297"/>
      <c r="B907" s="297"/>
      <c r="C907" s="297"/>
      <c r="D907" s="297"/>
      <c r="E907" s="297"/>
      <c r="F907" s="297"/>
      <c r="G907" s="297"/>
      <c r="H907" s="297"/>
      <c r="I907" s="297"/>
      <c r="J907" s="297"/>
      <c r="K907" s="297"/>
      <c r="L907" s="297"/>
      <c r="M907" s="297"/>
      <c r="N907" s="297"/>
      <c r="O907" s="297"/>
      <c r="P907" s="297"/>
      <c r="Q907" s="297"/>
      <c r="R907" s="297"/>
      <c r="S907" s="297"/>
      <c r="T907" s="297"/>
      <c r="U907" s="297"/>
      <c r="V907" s="297"/>
      <c r="W907" s="297"/>
      <c r="X907" s="297"/>
      <c r="Y907" s="297"/>
      <c r="Z907" s="297"/>
    </row>
    <row r="908" spans="1:26" ht="15.75" customHeight="1">
      <c r="A908" s="297"/>
      <c r="B908" s="297"/>
      <c r="C908" s="297"/>
      <c r="D908" s="297"/>
      <c r="E908" s="297"/>
      <c r="F908" s="297"/>
      <c r="G908" s="297"/>
      <c r="H908" s="297"/>
      <c r="I908" s="297"/>
      <c r="J908" s="297"/>
      <c r="K908" s="297"/>
      <c r="L908" s="297"/>
      <c r="M908" s="297"/>
      <c r="N908" s="297"/>
      <c r="O908" s="297"/>
      <c r="P908" s="297"/>
      <c r="Q908" s="297"/>
      <c r="R908" s="297"/>
      <c r="S908" s="297"/>
      <c r="T908" s="297"/>
      <c r="U908" s="297"/>
      <c r="V908" s="297"/>
      <c r="W908" s="297"/>
      <c r="X908" s="297"/>
      <c r="Y908" s="297"/>
      <c r="Z908" s="297"/>
    </row>
    <row r="909" spans="1:26" ht="15.75" customHeight="1">
      <c r="A909" s="297"/>
      <c r="B909" s="297"/>
      <c r="C909" s="297"/>
      <c r="D909" s="297"/>
      <c r="E909" s="297"/>
      <c r="F909" s="297"/>
      <c r="G909" s="297"/>
      <c r="H909" s="297"/>
      <c r="I909" s="297"/>
      <c r="J909" s="297"/>
      <c r="K909" s="297"/>
      <c r="L909" s="297"/>
      <c r="M909" s="297"/>
      <c r="N909" s="297"/>
      <c r="O909" s="297"/>
      <c r="P909" s="297"/>
      <c r="Q909" s="297"/>
      <c r="R909" s="297"/>
      <c r="S909" s="297"/>
      <c r="T909" s="297"/>
      <c r="U909" s="297"/>
      <c r="V909" s="297"/>
      <c r="W909" s="297"/>
      <c r="X909" s="297"/>
      <c r="Y909" s="297"/>
      <c r="Z909" s="297"/>
    </row>
    <row r="910" spans="1:26" ht="15.75" customHeight="1">
      <c r="A910" s="297"/>
      <c r="B910" s="297"/>
      <c r="C910" s="297"/>
      <c r="D910" s="297"/>
      <c r="E910" s="297"/>
      <c r="F910" s="297"/>
      <c r="G910" s="297"/>
      <c r="H910" s="297"/>
      <c r="I910" s="297"/>
      <c r="J910" s="297"/>
      <c r="K910" s="297"/>
      <c r="L910" s="297"/>
      <c r="M910" s="297"/>
      <c r="N910" s="297"/>
      <c r="O910" s="297"/>
      <c r="P910" s="297"/>
      <c r="Q910" s="297"/>
      <c r="R910" s="297"/>
      <c r="S910" s="297"/>
      <c r="T910" s="297"/>
      <c r="U910" s="297"/>
      <c r="V910" s="297"/>
      <c r="W910" s="297"/>
      <c r="X910" s="297"/>
      <c r="Y910" s="297"/>
      <c r="Z910" s="297"/>
    </row>
    <row r="911" spans="1:26" ht="15.75" customHeight="1">
      <c r="A911" s="297"/>
      <c r="B911" s="297"/>
      <c r="C911" s="297"/>
      <c r="D911" s="297"/>
      <c r="E911" s="297"/>
      <c r="F911" s="297"/>
      <c r="G911" s="297"/>
      <c r="H911" s="297"/>
      <c r="I911" s="297"/>
      <c r="J911" s="297"/>
      <c r="K911" s="297"/>
      <c r="L911" s="297"/>
      <c r="M911" s="297"/>
      <c r="N911" s="297"/>
      <c r="O911" s="297"/>
      <c r="P911" s="297"/>
      <c r="Q911" s="297"/>
      <c r="R911" s="297"/>
      <c r="S911" s="297"/>
      <c r="T911" s="297"/>
      <c r="U911" s="297"/>
      <c r="V911" s="297"/>
      <c r="W911" s="297"/>
      <c r="X911" s="297"/>
      <c r="Y911" s="297"/>
      <c r="Z911" s="297"/>
    </row>
    <row r="912" spans="1:26" ht="15.75" customHeight="1">
      <c r="A912" s="297"/>
      <c r="B912" s="297"/>
      <c r="C912" s="297"/>
      <c r="D912" s="297"/>
      <c r="E912" s="297"/>
      <c r="F912" s="297"/>
      <c r="G912" s="297"/>
      <c r="H912" s="297"/>
      <c r="I912" s="297"/>
      <c r="J912" s="297"/>
      <c r="K912" s="297"/>
      <c r="L912" s="297"/>
      <c r="M912" s="297"/>
      <c r="N912" s="297"/>
      <c r="O912" s="297"/>
      <c r="P912" s="297"/>
      <c r="Q912" s="297"/>
      <c r="R912" s="297"/>
      <c r="S912" s="297"/>
      <c r="T912" s="297"/>
      <c r="U912" s="297"/>
      <c r="V912" s="297"/>
      <c r="W912" s="297"/>
      <c r="X912" s="297"/>
      <c r="Y912" s="297"/>
      <c r="Z912" s="297"/>
    </row>
    <row r="913" spans="1:26" ht="15.75" customHeight="1">
      <c r="A913" s="297"/>
      <c r="B913" s="297"/>
      <c r="C913" s="297"/>
      <c r="D913" s="297"/>
      <c r="E913" s="297"/>
      <c r="F913" s="297"/>
      <c r="G913" s="297"/>
      <c r="H913" s="297"/>
      <c r="I913" s="297"/>
      <c r="J913" s="297"/>
      <c r="K913" s="297"/>
      <c r="L913" s="297"/>
      <c r="M913" s="297"/>
      <c r="N913" s="297"/>
      <c r="O913" s="297"/>
      <c r="P913" s="297"/>
      <c r="Q913" s="297"/>
      <c r="R913" s="297"/>
      <c r="S913" s="297"/>
      <c r="T913" s="297"/>
      <c r="U913" s="297"/>
      <c r="V913" s="297"/>
      <c r="W913" s="297"/>
      <c r="X913" s="297"/>
      <c r="Y913" s="297"/>
      <c r="Z913" s="297"/>
    </row>
    <row r="914" spans="1:26" ht="15.75" customHeight="1">
      <c r="A914" s="297"/>
      <c r="B914" s="297"/>
      <c r="C914" s="297"/>
      <c r="D914" s="297"/>
      <c r="E914" s="297"/>
      <c r="F914" s="297"/>
      <c r="G914" s="297"/>
      <c r="H914" s="297"/>
      <c r="I914" s="297"/>
      <c r="J914" s="297"/>
      <c r="K914" s="297"/>
      <c r="L914" s="297"/>
      <c r="M914" s="297"/>
      <c r="N914" s="297"/>
      <c r="O914" s="297"/>
      <c r="P914" s="297"/>
      <c r="Q914" s="297"/>
      <c r="R914" s="297"/>
      <c r="S914" s="297"/>
      <c r="T914" s="297"/>
      <c r="U914" s="297"/>
      <c r="V914" s="297"/>
      <c r="W914" s="297"/>
      <c r="X914" s="297"/>
      <c r="Y914" s="297"/>
      <c r="Z914" s="297"/>
    </row>
    <row r="915" spans="1:26" ht="15.75" customHeight="1">
      <c r="A915" s="297"/>
      <c r="B915" s="297"/>
      <c r="C915" s="297"/>
      <c r="D915" s="297"/>
      <c r="E915" s="297"/>
      <c r="F915" s="297"/>
      <c r="G915" s="297"/>
      <c r="H915" s="297"/>
      <c r="I915" s="297"/>
      <c r="J915" s="297"/>
      <c r="K915" s="297"/>
      <c r="L915" s="297"/>
      <c r="M915" s="297"/>
      <c r="N915" s="297"/>
      <c r="O915" s="297"/>
      <c r="P915" s="297"/>
      <c r="Q915" s="297"/>
      <c r="R915" s="297"/>
      <c r="S915" s="297"/>
      <c r="T915" s="297"/>
      <c r="U915" s="297"/>
      <c r="V915" s="297"/>
      <c r="W915" s="297"/>
      <c r="X915" s="297"/>
      <c r="Y915" s="297"/>
      <c r="Z915" s="297"/>
    </row>
    <row r="916" spans="1:26" ht="15.75" customHeight="1">
      <c r="A916" s="297"/>
      <c r="B916" s="297"/>
      <c r="C916" s="297"/>
      <c r="D916" s="297"/>
      <c r="E916" s="297"/>
      <c r="F916" s="297"/>
      <c r="G916" s="297"/>
      <c r="H916" s="297"/>
      <c r="I916" s="297"/>
      <c r="J916" s="297"/>
      <c r="K916" s="297"/>
      <c r="L916" s="297"/>
      <c r="M916" s="297"/>
      <c r="N916" s="297"/>
      <c r="O916" s="297"/>
      <c r="P916" s="297"/>
      <c r="Q916" s="297"/>
      <c r="R916" s="297"/>
      <c r="S916" s="297"/>
      <c r="T916" s="297"/>
      <c r="U916" s="297"/>
      <c r="V916" s="297"/>
      <c r="W916" s="297"/>
      <c r="X916" s="297"/>
      <c r="Y916" s="297"/>
      <c r="Z916" s="297"/>
    </row>
    <row r="917" spans="1:26" ht="15.75" customHeight="1">
      <c r="A917" s="297"/>
      <c r="B917" s="297"/>
      <c r="C917" s="297"/>
      <c r="D917" s="297"/>
      <c r="E917" s="297"/>
      <c r="F917" s="297"/>
      <c r="G917" s="297"/>
      <c r="H917" s="297"/>
      <c r="I917" s="297"/>
      <c r="J917" s="297"/>
      <c r="K917" s="297"/>
      <c r="L917" s="297"/>
      <c r="M917" s="297"/>
      <c r="N917" s="297"/>
      <c r="O917" s="297"/>
      <c r="P917" s="297"/>
      <c r="Q917" s="297"/>
      <c r="R917" s="297"/>
      <c r="S917" s="297"/>
      <c r="T917" s="297"/>
      <c r="U917" s="297"/>
      <c r="V917" s="297"/>
      <c r="W917" s="297"/>
      <c r="X917" s="297"/>
      <c r="Y917" s="297"/>
      <c r="Z917" s="297"/>
    </row>
    <row r="918" spans="1:26" ht="15.75" customHeight="1">
      <c r="A918" s="297"/>
      <c r="B918" s="297"/>
      <c r="C918" s="297"/>
      <c r="D918" s="297"/>
      <c r="E918" s="297"/>
      <c r="F918" s="297"/>
      <c r="G918" s="297"/>
      <c r="H918" s="297"/>
      <c r="I918" s="297"/>
      <c r="J918" s="297"/>
      <c r="K918" s="297"/>
      <c r="L918" s="297"/>
      <c r="M918" s="297"/>
      <c r="N918" s="297"/>
      <c r="O918" s="297"/>
      <c r="P918" s="297"/>
      <c r="Q918" s="297"/>
      <c r="R918" s="297"/>
      <c r="S918" s="297"/>
      <c r="T918" s="297"/>
      <c r="U918" s="297"/>
      <c r="V918" s="297"/>
      <c r="W918" s="297"/>
      <c r="X918" s="297"/>
      <c r="Y918" s="297"/>
      <c r="Z918" s="297"/>
    </row>
    <row r="919" spans="1:26" ht="15.75" customHeight="1">
      <c r="A919" s="297"/>
      <c r="B919" s="297"/>
      <c r="C919" s="297"/>
      <c r="D919" s="297"/>
      <c r="E919" s="297"/>
      <c r="F919" s="297"/>
      <c r="G919" s="297"/>
      <c r="H919" s="297"/>
      <c r="I919" s="297"/>
      <c r="J919" s="297"/>
      <c r="K919" s="297"/>
      <c r="L919" s="297"/>
      <c r="M919" s="297"/>
      <c r="N919" s="297"/>
      <c r="O919" s="297"/>
      <c r="P919" s="297"/>
      <c r="Q919" s="297"/>
      <c r="R919" s="297"/>
      <c r="S919" s="297"/>
      <c r="T919" s="297"/>
      <c r="U919" s="297"/>
      <c r="V919" s="297"/>
      <c r="W919" s="297"/>
      <c r="X919" s="297"/>
      <c r="Y919" s="297"/>
      <c r="Z919" s="297"/>
    </row>
    <row r="920" spans="1:26" ht="15.75" customHeight="1">
      <c r="A920" s="297"/>
      <c r="B920" s="297"/>
      <c r="C920" s="297"/>
      <c r="D920" s="297"/>
      <c r="E920" s="297"/>
      <c r="F920" s="297"/>
      <c r="G920" s="297"/>
      <c r="H920" s="297"/>
      <c r="I920" s="297"/>
      <c r="J920" s="297"/>
      <c r="K920" s="297"/>
      <c r="L920" s="297"/>
      <c r="M920" s="297"/>
      <c r="N920" s="297"/>
      <c r="O920" s="297"/>
      <c r="P920" s="297"/>
      <c r="Q920" s="297"/>
      <c r="R920" s="297"/>
      <c r="S920" s="297"/>
      <c r="T920" s="297"/>
      <c r="U920" s="297"/>
      <c r="V920" s="297"/>
      <c r="W920" s="297"/>
      <c r="X920" s="297"/>
      <c r="Y920" s="297"/>
      <c r="Z920" s="297"/>
    </row>
    <row r="921" spans="1:26" ht="15.75" customHeight="1">
      <c r="A921" s="297"/>
      <c r="B921" s="297"/>
      <c r="C921" s="297"/>
      <c r="D921" s="297"/>
      <c r="E921" s="297"/>
      <c r="F921" s="297"/>
      <c r="G921" s="297"/>
      <c r="H921" s="297"/>
      <c r="I921" s="297"/>
      <c r="J921" s="297"/>
      <c r="K921" s="297"/>
      <c r="L921" s="297"/>
      <c r="M921" s="297"/>
      <c r="N921" s="297"/>
      <c r="O921" s="297"/>
      <c r="P921" s="297"/>
      <c r="Q921" s="297"/>
      <c r="R921" s="297"/>
      <c r="S921" s="297"/>
      <c r="T921" s="297"/>
      <c r="U921" s="297"/>
      <c r="V921" s="297"/>
      <c r="W921" s="297"/>
      <c r="X921" s="297"/>
      <c r="Y921" s="297"/>
      <c r="Z921" s="297"/>
    </row>
    <row r="922" spans="1:26" ht="15.75" customHeight="1">
      <c r="A922" s="297"/>
      <c r="B922" s="297"/>
      <c r="C922" s="297"/>
      <c r="D922" s="297"/>
      <c r="E922" s="297"/>
      <c r="F922" s="297"/>
      <c r="G922" s="297"/>
      <c r="H922" s="297"/>
      <c r="I922" s="297"/>
      <c r="J922" s="297"/>
      <c r="K922" s="297"/>
      <c r="L922" s="297"/>
      <c r="M922" s="297"/>
      <c r="N922" s="297"/>
      <c r="O922" s="297"/>
      <c r="P922" s="297"/>
      <c r="Q922" s="297"/>
      <c r="R922" s="297"/>
      <c r="S922" s="297"/>
      <c r="T922" s="297"/>
      <c r="U922" s="297"/>
      <c r="V922" s="297"/>
      <c r="W922" s="297"/>
      <c r="X922" s="297"/>
      <c r="Y922" s="297"/>
      <c r="Z922" s="297"/>
    </row>
    <row r="923" spans="1:26" ht="15.75" customHeight="1">
      <c r="A923" s="297"/>
      <c r="B923" s="297"/>
      <c r="C923" s="297"/>
      <c r="D923" s="297"/>
      <c r="E923" s="297"/>
      <c r="F923" s="297"/>
      <c r="G923" s="297"/>
      <c r="H923" s="297"/>
      <c r="I923" s="297"/>
      <c r="J923" s="297"/>
      <c r="K923" s="297"/>
      <c r="L923" s="297"/>
      <c r="M923" s="297"/>
      <c r="N923" s="297"/>
      <c r="O923" s="297"/>
      <c r="P923" s="297"/>
      <c r="Q923" s="297"/>
      <c r="R923" s="297"/>
      <c r="S923" s="297"/>
      <c r="T923" s="297"/>
      <c r="U923" s="297"/>
      <c r="V923" s="297"/>
      <c r="W923" s="297"/>
      <c r="X923" s="297"/>
      <c r="Y923" s="297"/>
      <c r="Z923" s="297"/>
    </row>
    <row r="924" spans="1:26" ht="15.75" customHeight="1">
      <c r="A924" s="297"/>
      <c r="B924" s="297"/>
      <c r="C924" s="297"/>
      <c r="D924" s="297"/>
      <c r="E924" s="297"/>
      <c r="F924" s="297"/>
      <c r="G924" s="297"/>
      <c r="H924" s="297"/>
      <c r="I924" s="297"/>
      <c r="J924" s="297"/>
      <c r="K924" s="297"/>
      <c r="L924" s="297"/>
      <c r="M924" s="297"/>
      <c r="N924" s="297"/>
      <c r="O924" s="297"/>
      <c r="P924" s="297"/>
      <c r="Q924" s="297"/>
      <c r="R924" s="297"/>
      <c r="S924" s="297"/>
      <c r="T924" s="297"/>
      <c r="U924" s="297"/>
      <c r="V924" s="297"/>
      <c r="W924" s="297"/>
      <c r="X924" s="297"/>
      <c r="Y924" s="297"/>
      <c r="Z924" s="297"/>
    </row>
    <row r="925" spans="1:26" ht="15.75" customHeight="1">
      <c r="A925" s="297"/>
      <c r="B925" s="297"/>
      <c r="C925" s="297"/>
      <c r="D925" s="297"/>
      <c r="E925" s="297"/>
      <c r="F925" s="297"/>
      <c r="G925" s="297"/>
      <c r="H925" s="297"/>
      <c r="I925" s="297"/>
      <c r="J925" s="297"/>
      <c r="K925" s="297"/>
      <c r="L925" s="297"/>
      <c r="M925" s="297"/>
      <c r="N925" s="297"/>
      <c r="O925" s="297"/>
      <c r="P925" s="297"/>
      <c r="Q925" s="297"/>
      <c r="R925" s="297"/>
      <c r="S925" s="297"/>
      <c r="T925" s="297"/>
      <c r="U925" s="297"/>
      <c r="V925" s="297"/>
      <c r="W925" s="297"/>
      <c r="X925" s="297"/>
      <c r="Y925" s="297"/>
      <c r="Z925" s="297"/>
    </row>
    <row r="926" spans="1:26" ht="15.75" customHeight="1">
      <c r="A926" s="297"/>
      <c r="B926" s="297"/>
      <c r="C926" s="297"/>
      <c r="D926" s="297"/>
      <c r="E926" s="297"/>
      <c r="F926" s="297"/>
      <c r="G926" s="297"/>
      <c r="H926" s="297"/>
      <c r="I926" s="297"/>
      <c r="J926" s="297"/>
      <c r="K926" s="297"/>
      <c r="L926" s="297"/>
      <c r="M926" s="297"/>
      <c r="N926" s="297"/>
      <c r="O926" s="297"/>
      <c r="P926" s="297"/>
      <c r="Q926" s="297"/>
      <c r="R926" s="297"/>
      <c r="S926" s="297"/>
      <c r="T926" s="297"/>
      <c r="U926" s="297"/>
      <c r="V926" s="297"/>
      <c r="W926" s="297"/>
      <c r="X926" s="297"/>
      <c r="Y926" s="297"/>
      <c r="Z926" s="297"/>
    </row>
    <row r="927" spans="1:26" ht="15.75" customHeight="1">
      <c r="A927" s="297"/>
      <c r="B927" s="297"/>
      <c r="C927" s="297"/>
      <c r="D927" s="297"/>
      <c r="E927" s="297"/>
      <c r="F927" s="297"/>
      <c r="G927" s="297"/>
      <c r="H927" s="297"/>
      <c r="I927" s="297"/>
      <c r="J927" s="297"/>
      <c r="K927" s="297"/>
      <c r="L927" s="297"/>
      <c r="M927" s="297"/>
      <c r="N927" s="297"/>
      <c r="O927" s="297"/>
      <c r="P927" s="297"/>
      <c r="Q927" s="297"/>
      <c r="R927" s="297"/>
      <c r="S927" s="297"/>
      <c r="T927" s="297"/>
      <c r="U927" s="297"/>
      <c r="V927" s="297"/>
      <c r="W927" s="297"/>
      <c r="X927" s="297"/>
      <c r="Y927" s="297"/>
      <c r="Z927" s="297"/>
    </row>
    <row r="928" spans="1:26" ht="15.75" customHeight="1">
      <c r="A928" s="297"/>
      <c r="B928" s="297"/>
      <c r="C928" s="297"/>
      <c r="D928" s="297"/>
      <c r="E928" s="297"/>
      <c r="F928" s="297"/>
      <c r="G928" s="297"/>
      <c r="H928" s="297"/>
      <c r="I928" s="297"/>
      <c r="J928" s="297"/>
      <c r="K928" s="297"/>
      <c r="L928" s="297"/>
      <c r="M928" s="297"/>
      <c r="N928" s="297"/>
      <c r="O928" s="297"/>
      <c r="P928" s="297"/>
      <c r="Q928" s="297"/>
      <c r="R928" s="297"/>
      <c r="S928" s="297"/>
      <c r="T928" s="297"/>
      <c r="U928" s="297"/>
      <c r="V928" s="297"/>
      <c r="W928" s="297"/>
      <c r="X928" s="297"/>
      <c r="Y928" s="297"/>
      <c r="Z928" s="297"/>
    </row>
    <row r="929" spans="1:26" ht="15.75" customHeight="1">
      <c r="A929" s="297"/>
      <c r="B929" s="297"/>
      <c r="C929" s="297"/>
      <c r="D929" s="297"/>
      <c r="E929" s="297"/>
      <c r="F929" s="297"/>
      <c r="G929" s="297"/>
      <c r="H929" s="297"/>
      <c r="I929" s="297"/>
      <c r="J929" s="297"/>
      <c r="K929" s="297"/>
      <c r="L929" s="297"/>
      <c r="M929" s="297"/>
      <c r="N929" s="297"/>
      <c r="O929" s="297"/>
      <c r="P929" s="297"/>
      <c r="Q929" s="297"/>
      <c r="R929" s="297"/>
      <c r="S929" s="297"/>
      <c r="T929" s="297"/>
      <c r="U929" s="297"/>
      <c r="V929" s="297"/>
      <c r="W929" s="297"/>
      <c r="X929" s="297"/>
      <c r="Y929" s="297"/>
      <c r="Z929" s="297"/>
    </row>
    <row r="930" spans="1:26" ht="15.75" customHeight="1">
      <c r="A930" s="297"/>
      <c r="B930" s="297"/>
      <c r="C930" s="297"/>
      <c r="D930" s="297"/>
      <c r="E930" s="297"/>
      <c r="F930" s="297"/>
      <c r="G930" s="297"/>
      <c r="H930" s="297"/>
      <c r="I930" s="297"/>
      <c r="J930" s="297"/>
      <c r="K930" s="297"/>
      <c r="L930" s="297"/>
      <c r="M930" s="297"/>
      <c r="N930" s="297"/>
      <c r="O930" s="297"/>
      <c r="P930" s="297"/>
      <c r="Q930" s="297"/>
      <c r="R930" s="297"/>
      <c r="S930" s="297"/>
      <c r="T930" s="297"/>
      <c r="U930" s="297"/>
      <c r="V930" s="297"/>
      <c r="W930" s="297"/>
      <c r="X930" s="297"/>
      <c r="Y930" s="297"/>
      <c r="Z930" s="297"/>
    </row>
    <row r="931" spans="1:26" ht="15.75" customHeight="1">
      <c r="A931" s="297"/>
      <c r="B931" s="297"/>
      <c r="C931" s="297"/>
      <c r="D931" s="297"/>
      <c r="E931" s="297"/>
      <c r="F931" s="297"/>
      <c r="G931" s="297"/>
      <c r="H931" s="297"/>
      <c r="I931" s="297"/>
      <c r="J931" s="297"/>
      <c r="K931" s="297"/>
      <c r="L931" s="297"/>
      <c r="M931" s="297"/>
      <c r="N931" s="297"/>
      <c r="O931" s="297"/>
      <c r="P931" s="297"/>
      <c r="Q931" s="297"/>
      <c r="R931" s="297"/>
      <c r="S931" s="297"/>
      <c r="T931" s="297"/>
      <c r="U931" s="297"/>
      <c r="V931" s="297"/>
      <c r="W931" s="297"/>
      <c r="X931" s="297"/>
      <c r="Y931" s="297"/>
      <c r="Z931" s="297"/>
    </row>
    <row r="932" spans="1:26" ht="15.75" customHeight="1">
      <c r="A932" s="297"/>
      <c r="B932" s="297"/>
      <c r="C932" s="297"/>
      <c r="D932" s="297"/>
      <c r="E932" s="297"/>
      <c r="F932" s="297"/>
      <c r="G932" s="297"/>
      <c r="H932" s="297"/>
      <c r="I932" s="297"/>
      <c r="J932" s="297"/>
      <c r="K932" s="297"/>
      <c r="L932" s="297"/>
      <c r="M932" s="297"/>
      <c r="N932" s="297"/>
      <c r="O932" s="297"/>
      <c r="P932" s="297"/>
      <c r="Q932" s="297"/>
      <c r="R932" s="297"/>
      <c r="S932" s="297"/>
      <c r="T932" s="297"/>
      <c r="U932" s="297"/>
      <c r="V932" s="297"/>
      <c r="W932" s="297"/>
      <c r="X932" s="297"/>
      <c r="Y932" s="297"/>
      <c r="Z932" s="297"/>
    </row>
    <row r="933" spans="1:26" ht="15.75" customHeight="1">
      <c r="A933" s="297"/>
      <c r="B933" s="297"/>
      <c r="C933" s="297"/>
      <c r="D933" s="297"/>
      <c r="E933" s="297"/>
      <c r="F933" s="297"/>
      <c r="G933" s="297"/>
      <c r="H933" s="297"/>
      <c r="I933" s="297"/>
      <c r="J933" s="297"/>
      <c r="K933" s="297"/>
      <c r="L933" s="297"/>
      <c r="M933" s="297"/>
      <c r="N933" s="297"/>
      <c r="O933" s="297"/>
      <c r="P933" s="297"/>
      <c r="Q933" s="297"/>
      <c r="R933" s="297"/>
      <c r="S933" s="297"/>
      <c r="T933" s="297"/>
      <c r="U933" s="297"/>
      <c r="V933" s="297"/>
      <c r="W933" s="297"/>
      <c r="X933" s="297"/>
      <c r="Y933" s="297"/>
      <c r="Z933" s="297"/>
    </row>
    <row r="934" spans="1:26" ht="15.75" customHeight="1">
      <c r="A934" s="297"/>
      <c r="B934" s="297"/>
      <c r="C934" s="297"/>
      <c r="D934" s="297"/>
      <c r="E934" s="297"/>
      <c r="F934" s="297"/>
      <c r="G934" s="297"/>
      <c r="H934" s="297"/>
      <c r="I934" s="297"/>
      <c r="J934" s="297"/>
      <c r="K934" s="297"/>
      <c r="L934" s="297"/>
      <c r="M934" s="297"/>
      <c r="N934" s="297"/>
      <c r="O934" s="297"/>
      <c r="P934" s="297"/>
      <c r="Q934" s="297"/>
      <c r="R934" s="297"/>
      <c r="S934" s="297"/>
      <c r="T934" s="297"/>
      <c r="U934" s="297"/>
      <c r="V934" s="297"/>
      <c r="W934" s="297"/>
      <c r="X934" s="297"/>
      <c r="Y934" s="297"/>
      <c r="Z934" s="297"/>
    </row>
    <row r="935" spans="1:26" ht="15.75" customHeight="1">
      <c r="A935" s="297"/>
      <c r="B935" s="297"/>
      <c r="C935" s="297"/>
      <c r="D935" s="297"/>
      <c r="E935" s="297"/>
      <c r="F935" s="297"/>
      <c r="G935" s="297"/>
      <c r="H935" s="297"/>
      <c r="I935" s="297"/>
      <c r="J935" s="297"/>
      <c r="K935" s="297"/>
      <c r="L935" s="297"/>
      <c r="M935" s="297"/>
      <c r="N935" s="297"/>
      <c r="O935" s="297"/>
      <c r="P935" s="297"/>
      <c r="Q935" s="297"/>
      <c r="R935" s="297"/>
      <c r="S935" s="297"/>
      <c r="T935" s="297"/>
      <c r="U935" s="297"/>
      <c r="V935" s="297"/>
      <c r="W935" s="297"/>
      <c r="X935" s="297"/>
      <c r="Y935" s="297"/>
      <c r="Z935" s="297"/>
    </row>
    <row r="936" spans="1:26" ht="15.75" customHeight="1">
      <c r="A936" s="297"/>
      <c r="B936" s="297"/>
      <c r="C936" s="297"/>
      <c r="D936" s="297"/>
      <c r="E936" s="297"/>
      <c r="F936" s="297"/>
      <c r="G936" s="297"/>
      <c r="H936" s="297"/>
      <c r="I936" s="297"/>
      <c r="J936" s="297"/>
      <c r="K936" s="297"/>
      <c r="L936" s="297"/>
      <c r="M936" s="297"/>
      <c r="N936" s="297"/>
      <c r="O936" s="297"/>
      <c r="P936" s="297"/>
      <c r="Q936" s="297"/>
      <c r="R936" s="297"/>
      <c r="S936" s="297"/>
      <c r="T936" s="297"/>
      <c r="U936" s="297"/>
      <c r="V936" s="297"/>
      <c r="W936" s="297"/>
      <c r="X936" s="297"/>
      <c r="Y936" s="297"/>
      <c r="Z936" s="297"/>
    </row>
    <row r="937" spans="1:26" ht="15.75" customHeight="1">
      <c r="A937" s="297"/>
      <c r="B937" s="297"/>
      <c r="C937" s="297"/>
      <c r="D937" s="297"/>
      <c r="E937" s="297"/>
      <c r="F937" s="297"/>
      <c r="G937" s="297"/>
      <c r="H937" s="297"/>
      <c r="I937" s="297"/>
      <c r="J937" s="297"/>
      <c r="K937" s="297"/>
      <c r="L937" s="297"/>
      <c r="M937" s="297"/>
      <c r="N937" s="297"/>
      <c r="O937" s="297"/>
      <c r="P937" s="297"/>
      <c r="Q937" s="297"/>
      <c r="R937" s="297"/>
      <c r="S937" s="297"/>
      <c r="T937" s="297"/>
      <c r="U937" s="297"/>
      <c r="V937" s="297"/>
      <c r="W937" s="297"/>
      <c r="X937" s="297"/>
      <c r="Y937" s="297"/>
      <c r="Z937" s="297"/>
    </row>
    <row r="938" spans="1:26" ht="15.75" customHeight="1">
      <c r="A938" s="297"/>
      <c r="B938" s="297"/>
      <c r="C938" s="297"/>
      <c r="D938" s="297"/>
      <c r="E938" s="297"/>
      <c r="F938" s="297"/>
      <c r="G938" s="297"/>
      <c r="H938" s="297"/>
      <c r="I938" s="297"/>
      <c r="J938" s="297"/>
      <c r="K938" s="297"/>
      <c r="L938" s="297"/>
      <c r="M938" s="297"/>
      <c r="N938" s="297"/>
      <c r="O938" s="297"/>
      <c r="P938" s="297"/>
      <c r="Q938" s="297"/>
      <c r="R938" s="297"/>
      <c r="S938" s="297"/>
      <c r="T938" s="297"/>
      <c r="U938" s="297"/>
      <c r="V938" s="297"/>
      <c r="W938" s="297"/>
      <c r="X938" s="297"/>
      <c r="Y938" s="297"/>
      <c r="Z938" s="297"/>
    </row>
    <row r="939" spans="1:26" ht="15.75" customHeight="1">
      <c r="A939" s="297"/>
      <c r="B939" s="297"/>
      <c r="C939" s="297"/>
      <c r="D939" s="297"/>
      <c r="E939" s="297"/>
      <c r="F939" s="297"/>
      <c r="G939" s="297"/>
      <c r="H939" s="297"/>
      <c r="I939" s="297"/>
      <c r="J939" s="297"/>
      <c r="K939" s="297"/>
      <c r="L939" s="297"/>
      <c r="M939" s="297"/>
      <c r="N939" s="297"/>
      <c r="O939" s="297"/>
      <c r="P939" s="297"/>
      <c r="Q939" s="297"/>
      <c r="R939" s="297"/>
      <c r="S939" s="297"/>
      <c r="T939" s="297"/>
      <c r="U939" s="297"/>
      <c r="V939" s="297"/>
      <c r="W939" s="297"/>
      <c r="X939" s="297"/>
      <c r="Y939" s="297"/>
      <c r="Z939" s="297"/>
    </row>
    <row r="940" spans="1:26" ht="15.75" customHeight="1">
      <c r="A940" s="297"/>
      <c r="B940" s="297"/>
      <c r="C940" s="297"/>
      <c r="D940" s="297"/>
      <c r="E940" s="297"/>
      <c r="F940" s="297"/>
      <c r="G940" s="297"/>
      <c r="H940" s="297"/>
      <c r="I940" s="297"/>
      <c r="J940" s="297"/>
      <c r="K940" s="297"/>
      <c r="L940" s="297"/>
      <c r="M940" s="297"/>
      <c r="N940" s="297"/>
      <c r="O940" s="297"/>
      <c r="P940" s="297"/>
      <c r="Q940" s="297"/>
      <c r="R940" s="297"/>
      <c r="S940" s="297"/>
      <c r="T940" s="297"/>
      <c r="U940" s="297"/>
      <c r="V940" s="297"/>
      <c r="W940" s="297"/>
      <c r="X940" s="297"/>
      <c r="Y940" s="297"/>
      <c r="Z940" s="297"/>
    </row>
    <row r="941" spans="1:26" ht="15.75" customHeight="1">
      <c r="A941" s="297"/>
      <c r="B941" s="297"/>
      <c r="C941" s="297"/>
      <c r="D941" s="297"/>
      <c r="E941" s="297"/>
      <c r="F941" s="297"/>
      <c r="G941" s="297"/>
      <c r="H941" s="297"/>
      <c r="I941" s="297"/>
      <c r="J941" s="297"/>
      <c r="K941" s="297"/>
      <c r="L941" s="297"/>
      <c r="M941" s="297"/>
      <c r="N941" s="297"/>
      <c r="O941" s="297"/>
      <c r="P941" s="297"/>
      <c r="Q941" s="297"/>
      <c r="R941" s="297"/>
      <c r="S941" s="297"/>
      <c r="T941" s="297"/>
      <c r="U941" s="297"/>
      <c r="V941" s="297"/>
      <c r="W941" s="297"/>
      <c r="X941" s="297"/>
      <c r="Y941" s="297"/>
      <c r="Z941" s="297"/>
    </row>
    <row r="942" spans="1:26" ht="15.75" customHeight="1">
      <c r="A942" s="297"/>
      <c r="B942" s="297"/>
      <c r="C942" s="297"/>
      <c r="D942" s="297"/>
      <c r="E942" s="297"/>
      <c r="F942" s="297"/>
      <c r="G942" s="297"/>
      <c r="H942" s="297"/>
      <c r="I942" s="297"/>
      <c r="J942" s="297"/>
      <c r="K942" s="297"/>
      <c r="L942" s="297"/>
      <c r="M942" s="297"/>
      <c r="N942" s="297"/>
      <c r="O942" s="297"/>
      <c r="P942" s="297"/>
      <c r="Q942" s="297"/>
      <c r="R942" s="297"/>
      <c r="S942" s="297"/>
      <c r="T942" s="297"/>
      <c r="U942" s="297"/>
      <c r="V942" s="297"/>
      <c r="W942" s="297"/>
      <c r="X942" s="297"/>
      <c r="Y942" s="297"/>
      <c r="Z942" s="297"/>
    </row>
    <row r="943" spans="1:26" ht="15.75" customHeight="1">
      <c r="A943" s="297"/>
      <c r="B943" s="297"/>
      <c r="C943" s="297"/>
      <c r="D943" s="297"/>
      <c r="E943" s="297"/>
      <c r="F943" s="297"/>
      <c r="G943" s="297"/>
      <c r="H943" s="297"/>
      <c r="I943" s="297"/>
      <c r="J943" s="297"/>
      <c r="K943" s="297"/>
      <c r="L943" s="297"/>
      <c r="M943" s="297"/>
      <c r="N943" s="297"/>
      <c r="O943" s="297"/>
      <c r="P943" s="297"/>
      <c r="Q943" s="297"/>
      <c r="R943" s="297"/>
      <c r="S943" s="297"/>
      <c r="T943" s="297"/>
      <c r="U943" s="297"/>
      <c r="V943" s="297"/>
      <c r="W943" s="297"/>
      <c r="X943" s="297"/>
      <c r="Y943" s="297"/>
      <c r="Z943" s="297"/>
    </row>
    <row r="944" spans="1:26" ht="15.75" customHeight="1">
      <c r="A944" s="297"/>
      <c r="B944" s="297"/>
      <c r="C944" s="297"/>
      <c r="D944" s="297"/>
      <c r="E944" s="297"/>
      <c r="F944" s="297"/>
      <c r="G944" s="297"/>
      <c r="H944" s="297"/>
      <c r="I944" s="297"/>
      <c r="J944" s="297"/>
      <c r="K944" s="297"/>
      <c r="L944" s="297"/>
      <c r="M944" s="297"/>
      <c r="N944" s="297"/>
      <c r="O944" s="297"/>
      <c r="P944" s="297"/>
      <c r="Q944" s="297"/>
      <c r="R944" s="297"/>
      <c r="S944" s="297"/>
      <c r="T944" s="297"/>
      <c r="U944" s="297"/>
      <c r="V944" s="297"/>
      <c r="W944" s="297"/>
      <c r="X944" s="297"/>
      <c r="Y944" s="297"/>
      <c r="Z944" s="297"/>
    </row>
    <row r="945" spans="1:26" ht="15.75" customHeight="1">
      <c r="A945" s="297"/>
      <c r="B945" s="297"/>
      <c r="C945" s="297"/>
      <c r="D945" s="297"/>
      <c r="E945" s="297"/>
      <c r="F945" s="297"/>
      <c r="G945" s="297"/>
      <c r="H945" s="297"/>
      <c r="I945" s="297"/>
      <c r="J945" s="297"/>
      <c r="K945" s="297"/>
      <c r="L945" s="297"/>
      <c r="M945" s="297"/>
      <c r="N945" s="297"/>
      <c r="O945" s="297"/>
      <c r="P945" s="297"/>
      <c r="Q945" s="297"/>
      <c r="R945" s="297"/>
      <c r="S945" s="297"/>
      <c r="T945" s="297"/>
      <c r="U945" s="297"/>
      <c r="V945" s="297"/>
      <c r="W945" s="297"/>
      <c r="X945" s="297"/>
      <c r="Y945" s="297"/>
      <c r="Z945" s="297"/>
    </row>
    <row r="946" spans="1:26" ht="15.75" customHeight="1">
      <c r="A946" s="297"/>
      <c r="B946" s="297"/>
      <c r="C946" s="297"/>
      <c r="D946" s="297"/>
      <c r="E946" s="297"/>
      <c r="F946" s="297"/>
      <c r="G946" s="297"/>
      <c r="H946" s="297"/>
      <c r="I946" s="297"/>
      <c r="J946" s="297"/>
      <c r="K946" s="297"/>
      <c r="L946" s="297"/>
      <c r="M946" s="297"/>
      <c r="N946" s="297"/>
      <c r="O946" s="297"/>
      <c r="P946" s="297"/>
      <c r="Q946" s="297"/>
      <c r="R946" s="297"/>
      <c r="S946" s="297"/>
      <c r="T946" s="297"/>
      <c r="U946" s="297"/>
      <c r="V946" s="297"/>
      <c r="W946" s="297"/>
      <c r="X946" s="297"/>
      <c r="Y946" s="297"/>
      <c r="Z946" s="297"/>
    </row>
    <row r="947" spans="1:26" ht="15.75" customHeight="1">
      <c r="A947" s="297"/>
      <c r="B947" s="297"/>
      <c r="C947" s="297"/>
      <c r="D947" s="297"/>
      <c r="E947" s="297"/>
      <c r="F947" s="297"/>
      <c r="G947" s="297"/>
      <c r="H947" s="297"/>
      <c r="I947" s="297"/>
      <c r="J947" s="297"/>
      <c r="K947" s="297"/>
      <c r="L947" s="297"/>
      <c r="M947" s="297"/>
      <c r="N947" s="297"/>
      <c r="O947" s="297"/>
      <c r="P947" s="297"/>
      <c r="Q947" s="297"/>
      <c r="R947" s="297"/>
      <c r="S947" s="297"/>
      <c r="T947" s="297"/>
      <c r="U947" s="297"/>
      <c r="V947" s="297"/>
      <c r="W947" s="297"/>
      <c r="X947" s="297"/>
      <c r="Y947" s="297"/>
      <c r="Z947" s="297"/>
    </row>
    <row r="948" spans="1:26" ht="15.75" customHeight="1">
      <c r="A948" s="297"/>
      <c r="B948" s="297"/>
      <c r="C948" s="297"/>
      <c r="D948" s="297"/>
      <c r="E948" s="297"/>
      <c r="F948" s="297"/>
      <c r="G948" s="297"/>
      <c r="H948" s="297"/>
      <c r="I948" s="297"/>
      <c r="J948" s="297"/>
      <c r="K948" s="297"/>
      <c r="L948" s="297"/>
      <c r="M948" s="297"/>
      <c r="N948" s="297"/>
      <c r="O948" s="297"/>
      <c r="P948" s="297"/>
      <c r="Q948" s="297"/>
      <c r="R948" s="297"/>
      <c r="S948" s="297"/>
      <c r="T948" s="297"/>
      <c r="U948" s="297"/>
      <c r="V948" s="297"/>
      <c r="W948" s="297"/>
      <c r="X948" s="297"/>
      <c r="Y948" s="297"/>
      <c r="Z948" s="297"/>
    </row>
    <row r="949" spans="1:26" ht="15.75" customHeight="1">
      <c r="A949" s="297"/>
      <c r="B949" s="297"/>
      <c r="C949" s="297"/>
      <c r="D949" s="297"/>
      <c r="E949" s="297"/>
      <c r="F949" s="297"/>
      <c r="G949" s="297"/>
      <c r="H949" s="297"/>
      <c r="I949" s="297"/>
      <c r="J949" s="297"/>
      <c r="K949" s="297"/>
      <c r="L949" s="297"/>
      <c r="M949" s="297"/>
      <c r="N949" s="297"/>
      <c r="O949" s="297"/>
      <c r="P949" s="297"/>
      <c r="Q949" s="297"/>
      <c r="R949" s="297"/>
      <c r="S949" s="297"/>
      <c r="T949" s="297"/>
      <c r="U949" s="297"/>
      <c r="V949" s="297"/>
      <c r="W949" s="297"/>
      <c r="X949" s="297"/>
      <c r="Y949" s="297"/>
      <c r="Z949" s="297"/>
    </row>
    <row r="950" spans="1:26" ht="15.75" customHeight="1">
      <c r="A950" s="297"/>
      <c r="B950" s="297"/>
      <c r="C950" s="297"/>
      <c r="D950" s="297"/>
      <c r="E950" s="297"/>
      <c r="F950" s="297"/>
      <c r="G950" s="297"/>
      <c r="H950" s="297"/>
      <c r="I950" s="297"/>
      <c r="J950" s="297"/>
      <c r="K950" s="297"/>
      <c r="L950" s="297"/>
      <c r="M950" s="297"/>
      <c r="N950" s="297"/>
      <c r="O950" s="297"/>
      <c r="P950" s="297"/>
      <c r="Q950" s="297"/>
      <c r="R950" s="297"/>
      <c r="S950" s="297"/>
      <c r="T950" s="297"/>
      <c r="U950" s="297"/>
      <c r="V950" s="297"/>
      <c r="W950" s="297"/>
      <c r="X950" s="297"/>
      <c r="Y950" s="297"/>
      <c r="Z950" s="297"/>
    </row>
    <row r="951" spans="1:26" ht="15.75" customHeight="1">
      <c r="A951" s="297"/>
      <c r="B951" s="297"/>
      <c r="C951" s="297"/>
      <c r="D951" s="297"/>
      <c r="E951" s="297"/>
      <c r="F951" s="297"/>
      <c r="G951" s="297"/>
      <c r="H951" s="297"/>
      <c r="I951" s="297"/>
      <c r="J951" s="297"/>
      <c r="K951" s="297"/>
      <c r="L951" s="297"/>
      <c r="M951" s="297"/>
      <c r="N951" s="297"/>
      <c r="O951" s="297"/>
      <c r="P951" s="297"/>
      <c r="Q951" s="297"/>
      <c r="R951" s="297"/>
      <c r="S951" s="297"/>
      <c r="T951" s="297"/>
      <c r="U951" s="297"/>
      <c r="V951" s="297"/>
      <c r="W951" s="297"/>
      <c r="X951" s="297"/>
      <c r="Y951" s="297"/>
      <c r="Z951" s="297"/>
    </row>
    <row r="952" spans="1:26" ht="15.75" customHeight="1">
      <c r="A952" s="297"/>
      <c r="B952" s="297"/>
      <c r="C952" s="297"/>
      <c r="D952" s="297"/>
      <c r="E952" s="297"/>
      <c r="F952" s="297"/>
      <c r="G952" s="297"/>
      <c r="H952" s="297"/>
      <c r="I952" s="297"/>
      <c r="J952" s="297"/>
      <c r="K952" s="297"/>
      <c r="L952" s="297"/>
      <c r="M952" s="297"/>
      <c r="N952" s="297"/>
      <c r="O952" s="297"/>
      <c r="P952" s="297"/>
      <c r="Q952" s="297"/>
      <c r="R952" s="297"/>
      <c r="S952" s="297"/>
      <c r="T952" s="297"/>
      <c r="U952" s="297"/>
      <c r="V952" s="297"/>
      <c r="W952" s="297"/>
      <c r="X952" s="297"/>
      <c r="Y952" s="297"/>
      <c r="Z952" s="297"/>
    </row>
    <row r="953" spans="1:26" ht="15.75" customHeight="1">
      <c r="A953" s="297"/>
      <c r="B953" s="297"/>
      <c r="C953" s="297"/>
      <c r="D953" s="297"/>
      <c r="E953" s="297"/>
      <c r="F953" s="297"/>
      <c r="G953" s="297"/>
      <c r="H953" s="297"/>
      <c r="I953" s="297"/>
      <c r="J953" s="297"/>
      <c r="K953" s="297"/>
      <c r="L953" s="297"/>
      <c r="M953" s="297"/>
      <c r="N953" s="297"/>
      <c r="O953" s="297"/>
      <c r="P953" s="297"/>
      <c r="Q953" s="297"/>
      <c r="R953" s="297"/>
      <c r="S953" s="297"/>
      <c r="T953" s="297"/>
      <c r="U953" s="297"/>
      <c r="V953" s="297"/>
      <c r="W953" s="297"/>
      <c r="X953" s="297"/>
      <c r="Y953" s="297"/>
      <c r="Z953" s="297"/>
    </row>
    <row r="954" spans="1:26" ht="15.75" customHeight="1">
      <c r="A954" s="297"/>
      <c r="B954" s="297"/>
      <c r="C954" s="297"/>
      <c r="D954" s="297"/>
      <c r="E954" s="297"/>
      <c r="F954" s="297"/>
      <c r="G954" s="297"/>
      <c r="H954" s="297"/>
      <c r="I954" s="297"/>
      <c r="J954" s="297"/>
      <c r="K954" s="297"/>
      <c r="L954" s="297"/>
      <c r="M954" s="297"/>
      <c r="N954" s="297"/>
      <c r="O954" s="297"/>
      <c r="P954" s="297"/>
      <c r="Q954" s="297"/>
      <c r="R954" s="297"/>
      <c r="S954" s="297"/>
      <c r="T954" s="297"/>
      <c r="U954" s="297"/>
      <c r="V954" s="297"/>
      <c r="W954" s="297"/>
      <c r="X954" s="297"/>
      <c r="Y954" s="297"/>
      <c r="Z954" s="297"/>
    </row>
    <row r="955" spans="1:26" ht="15.75" customHeight="1">
      <c r="A955" s="297"/>
      <c r="B955" s="297"/>
      <c r="C955" s="297"/>
      <c r="D955" s="297"/>
      <c r="E955" s="297"/>
      <c r="F955" s="297"/>
      <c r="G955" s="297"/>
      <c r="H955" s="297"/>
      <c r="I955" s="297"/>
      <c r="J955" s="297"/>
      <c r="K955" s="297"/>
      <c r="L955" s="297"/>
      <c r="M955" s="297"/>
      <c r="N955" s="297"/>
      <c r="O955" s="297"/>
      <c r="P955" s="297"/>
      <c r="Q955" s="297"/>
      <c r="R955" s="297"/>
      <c r="S955" s="297"/>
      <c r="T955" s="297"/>
      <c r="U955" s="297"/>
      <c r="V955" s="297"/>
      <c r="W955" s="297"/>
      <c r="X955" s="297"/>
      <c r="Y955" s="297"/>
      <c r="Z955" s="297"/>
    </row>
    <row r="956" spans="1:26" ht="15.75" customHeight="1">
      <c r="A956" s="297"/>
      <c r="B956" s="297"/>
      <c r="C956" s="297"/>
      <c r="D956" s="297"/>
      <c r="E956" s="297"/>
      <c r="F956" s="297"/>
      <c r="G956" s="297"/>
      <c r="H956" s="297"/>
      <c r="I956" s="297"/>
      <c r="J956" s="297"/>
      <c r="K956" s="297"/>
      <c r="L956" s="297"/>
      <c r="M956" s="297"/>
      <c r="N956" s="297"/>
      <c r="O956" s="297"/>
      <c r="P956" s="297"/>
      <c r="Q956" s="297"/>
      <c r="R956" s="297"/>
      <c r="S956" s="297"/>
      <c r="T956" s="297"/>
      <c r="U956" s="297"/>
      <c r="V956" s="297"/>
      <c r="W956" s="297"/>
      <c r="X956" s="297"/>
      <c r="Y956" s="297"/>
      <c r="Z956" s="297"/>
    </row>
    <row r="957" spans="1:26" ht="15.75" customHeight="1">
      <c r="A957" s="297"/>
      <c r="B957" s="297"/>
      <c r="C957" s="297"/>
      <c r="D957" s="297"/>
      <c r="E957" s="297"/>
      <c r="F957" s="297"/>
      <c r="G957" s="297"/>
      <c r="H957" s="297"/>
      <c r="I957" s="297"/>
      <c r="J957" s="297"/>
      <c r="K957" s="297"/>
      <c r="L957" s="297"/>
      <c r="M957" s="297"/>
      <c r="N957" s="297"/>
      <c r="O957" s="297"/>
      <c r="P957" s="297"/>
      <c r="Q957" s="297"/>
      <c r="R957" s="297"/>
      <c r="S957" s="297"/>
      <c r="T957" s="297"/>
      <c r="U957" s="297"/>
      <c r="V957" s="297"/>
      <c r="W957" s="297"/>
      <c r="X957" s="297"/>
      <c r="Y957" s="297"/>
      <c r="Z957" s="297"/>
    </row>
    <row r="958" spans="1:26" ht="15.75" customHeight="1">
      <c r="A958" s="297"/>
      <c r="B958" s="297"/>
      <c r="C958" s="297"/>
      <c r="D958" s="297"/>
      <c r="E958" s="297"/>
      <c r="F958" s="297"/>
      <c r="G958" s="297"/>
      <c r="H958" s="297"/>
      <c r="I958" s="297"/>
      <c r="J958" s="297"/>
      <c r="K958" s="297"/>
      <c r="L958" s="297"/>
      <c r="M958" s="297"/>
      <c r="N958" s="297"/>
      <c r="O958" s="297"/>
      <c r="P958" s="297"/>
      <c r="Q958" s="297"/>
      <c r="R958" s="297"/>
      <c r="S958" s="297"/>
      <c r="T958" s="297"/>
      <c r="U958" s="297"/>
      <c r="V958" s="297"/>
      <c r="W958" s="297"/>
      <c r="X958" s="297"/>
      <c r="Y958" s="297"/>
      <c r="Z958" s="297"/>
    </row>
    <row r="959" spans="1:26" ht="15.75" customHeight="1">
      <c r="A959" s="297"/>
      <c r="B959" s="297"/>
      <c r="C959" s="297"/>
      <c r="D959" s="297"/>
      <c r="E959" s="297"/>
      <c r="F959" s="297"/>
      <c r="G959" s="297"/>
      <c r="H959" s="297"/>
      <c r="I959" s="297"/>
      <c r="J959" s="297"/>
      <c r="K959" s="297"/>
      <c r="L959" s="297"/>
      <c r="M959" s="297"/>
      <c r="N959" s="297"/>
      <c r="O959" s="297"/>
      <c r="P959" s="297"/>
      <c r="Q959" s="297"/>
      <c r="R959" s="297"/>
      <c r="S959" s="297"/>
      <c r="T959" s="297"/>
      <c r="U959" s="297"/>
      <c r="V959" s="297"/>
      <c r="W959" s="297"/>
      <c r="X959" s="297"/>
      <c r="Y959" s="297"/>
      <c r="Z959" s="297"/>
    </row>
    <row r="960" spans="1:26" ht="15.75" customHeight="1">
      <c r="A960" s="297"/>
      <c r="B960" s="297"/>
      <c r="C960" s="297"/>
      <c r="D960" s="297"/>
      <c r="E960" s="297"/>
      <c r="F960" s="297"/>
      <c r="G960" s="297"/>
      <c r="H960" s="297"/>
      <c r="I960" s="297"/>
      <c r="J960" s="297"/>
      <c r="K960" s="297"/>
      <c r="L960" s="297"/>
      <c r="M960" s="297"/>
      <c r="N960" s="297"/>
      <c r="O960" s="297"/>
      <c r="P960" s="297"/>
      <c r="Q960" s="297"/>
      <c r="R960" s="297"/>
      <c r="S960" s="297"/>
      <c r="T960" s="297"/>
      <c r="U960" s="297"/>
      <c r="V960" s="297"/>
      <c r="W960" s="297"/>
      <c r="X960" s="297"/>
      <c r="Y960" s="297"/>
      <c r="Z960" s="297"/>
    </row>
    <row r="961" spans="1:26" ht="15.75" customHeight="1">
      <c r="A961" s="297"/>
      <c r="B961" s="297"/>
      <c r="C961" s="297"/>
      <c r="D961" s="297"/>
      <c r="E961" s="297"/>
      <c r="F961" s="297"/>
      <c r="G961" s="297"/>
      <c r="H961" s="297"/>
      <c r="I961" s="297"/>
      <c r="J961" s="297"/>
      <c r="K961" s="297"/>
      <c r="L961" s="297"/>
      <c r="M961" s="297"/>
      <c r="N961" s="297"/>
      <c r="O961" s="297"/>
      <c r="P961" s="297"/>
      <c r="Q961" s="297"/>
      <c r="R961" s="297"/>
      <c r="S961" s="297"/>
      <c r="T961" s="297"/>
      <c r="U961" s="297"/>
      <c r="V961" s="297"/>
      <c r="W961" s="297"/>
      <c r="X961" s="297"/>
      <c r="Y961" s="297"/>
      <c r="Z961" s="297"/>
    </row>
    <row r="962" spans="1:26" ht="15.75" customHeight="1">
      <c r="A962" s="297"/>
      <c r="B962" s="297"/>
      <c r="C962" s="297"/>
      <c r="D962" s="297"/>
      <c r="E962" s="297"/>
      <c r="F962" s="297"/>
      <c r="G962" s="297"/>
      <c r="H962" s="297"/>
      <c r="I962" s="297"/>
      <c r="J962" s="297"/>
      <c r="K962" s="297"/>
      <c r="L962" s="297"/>
      <c r="M962" s="297"/>
      <c r="N962" s="297"/>
      <c r="O962" s="297"/>
      <c r="P962" s="297"/>
      <c r="Q962" s="297"/>
      <c r="R962" s="297"/>
      <c r="S962" s="297"/>
      <c r="T962" s="297"/>
      <c r="U962" s="297"/>
      <c r="V962" s="297"/>
      <c r="W962" s="297"/>
      <c r="X962" s="297"/>
      <c r="Y962" s="297"/>
      <c r="Z962" s="297"/>
    </row>
    <row r="963" spans="1:26" ht="15.75" customHeight="1">
      <c r="A963" s="297"/>
      <c r="B963" s="297"/>
      <c r="C963" s="297"/>
      <c r="D963" s="297"/>
      <c r="E963" s="297"/>
      <c r="F963" s="297"/>
      <c r="G963" s="297"/>
      <c r="H963" s="297"/>
      <c r="I963" s="297"/>
      <c r="J963" s="297"/>
      <c r="K963" s="297"/>
      <c r="L963" s="297"/>
      <c r="M963" s="297"/>
      <c r="N963" s="297"/>
      <c r="O963" s="297"/>
      <c r="P963" s="297"/>
      <c r="Q963" s="297"/>
      <c r="R963" s="297"/>
      <c r="S963" s="297"/>
      <c r="T963" s="297"/>
      <c r="U963" s="297"/>
      <c r="V963" s="297"/>
      <c r="W963" s="297"/>
      <c r="X963" s="297"/>
      <c r="Y963" s="297"/>
      <c r="Z963" s="297"/>
    </row>
    <row r="964" spans="1:26" ht="15.75" customHeight="1">
      <c r="A964" s="297"/>
      <c r="B964" s="297"/>
      <c r="C964" s="297"/>
      <c r="D964" s="297"/>
      <c r="E964" s="297"/>
      <c r="F964" s="297"/>
      <c r="G964" s="297"/>
      <c r="H964" s="297"/>
      <c r="I964" s="297"/>
      <c r="J964" s="297"/>
      <c r="K964" s="297"/>
      <c r="L964" s="297"/>
      <c r="M964" s="297"/>
      <c r="N964" s="297"/>
      <c r="O964" s="297"/>
      <c r="P964" s="297"/>
      <c r="Q964" s="297"/>
      <c r="R964" s="297"/>
      <c r="S964" s="297"/>
      <c r="T964" s="297"/>
      <c r="U964" s="297"/>
      <c r="V964" s="297"/>
      <c r="W964" s="297"/>
      <c r="X964" s="297"/>
      <c r="Y964" s="297"/>
      <c r="Z964" s="297"/>
    </row>
    <row r="965" spans="1:26" ht="15.75" customHeight="1">
      <c r="A965" s="297"/>
      <c r="B965" s="297"/>
      <c r="C965" s="297"/>
      <c r="D965" s="297"/>
      <c r="E965" s="297"/>
      <c r="F965" s="297"/>
      <c r="G965" s="297"/>
      <c r="H965" s="297"/>
      <c r="I965" s="297"/>
      <c r="J965" s="297"/>
      <c r="K965" s="297"/>
      <c r="L965" s="297"/>
      <c r="M965" s="297"/>
      <c r="N965" s="297"/>
      <c r="O965" s="297"/>
      <c r="P965" s="297"/>
      <c r="Q965" s="297"/>
      <c r="R965" s="297"/>
      <c r="S965" s="297"/>
      <c r="T965" s="297"/>
      <c r="U965" s="297"/>
      <c r="V965" s="297"/>
      <c r="W965" s="297"/>
      <c r="X965" s="297"/>
      <c r="Y965" s="297"/>
      <c r="Z965" s="297"/>
    </row>
    <row r="966" spans="1:26" ht="15.75" customHeight="1">
      <c r="A966" s="297"/>
      <c r="B966" s="297"/>
      <c r="C966" s="297"/>
      <c r="D966" s="297"/>
      <c r="E966" s="297"/>
      <c r="F966" s="297"/>
      <c r="G966" s="297"/>
      <c r="H966" s="297"/>
      <c r="I966" s="297"/>
      <c r="J966" s="297"/>
      <c r="K966" s="297"/>
      <c r="L966" s="297"/>
      <c r="M966" s="297"/>
      <c r="N966" s="297"/>
      <c r="O966" s="297"/>
      <c r="P966" s="297"/>
      <c r="Q966" s="297"/>
      <c r="R966" s="297"/>
      <c r="S966" s="297"/>
      <c r="T966" s="297"/>
      <c r="U966" s="297"/>
      <c r="V966" s="297"/>
      <c r="W966" s="297"/>
      <c r="X966" s="297"/>
      <c r="Y966" s="297"/>
      <c r="Z966" s="297"/>
    </row>
    <row r="967" spans="1:26" ht="15.75" customHeight="1">
      <c r="A967" s="297"/>
      <c r="B967" s="297"/>
      <c r="C967" s="297"/>
      <c r="D967" s="297"/>
      <c r="E967" s="297"/>
      <c r="F967" s="297"/>
      <c r="G967" s="297"/>
      <c r="H967" s="297"/>
      <c r="I967" s="297"/>
      <c r="J967" s="297"/>
      <c r="K967" s="297"/>
      <c r="L967" s="297"/>
      <c r="M967" s="297"/>
      <c r="N967" s="297"/>
      <c r="O967" s="297"/>
      <c r="P967" s="297"/>
      <c r="Q967" s="297"/>
      <c r="R967" s="297"/>
      <c r="S967" s="297"/>
      <c r="T967" s="297"/>
      <c r="U967" s="297"/>
      <c r="V967" s="297"/>
      <c r="W967" s="297"/>
      <c r="X967" s="297"/>
      <c r="Y967" s="297"/>
      <c r="Z967" s="297"/>
    </row>
    <row r="968" spans="1:26" ht="15.75" customHeight="1">
      <c r="A968" s="297"/>
      <c r="B968" s="297"/>
      <c r="C968" s="297"/>
      <c r="D968" s="297"/>
      <c r="E968" s="297"/>
      <c r="F968" s="297"/>
      <c r="G968" s="297"/>
      <c r="H968" s="297"/>
      <c r="I968" s="297"/>
      <c r="J968" s="297"/>
      <c r="K968" s="297"/>
      <c r="L968" s="297"/>
      <c r="M968" s="297"/>
      <c r="N968" s="297"/>
      <c r="O968" s="297"/>
      <c r="P968" s="297"/>
      <c r="Q968" s="297"/>
      <c r="R968" s="297"/>
      <c r="S968" s="297"/>
      <c r="T968" s="297"/>
      <c r="U968" s="297"/>
      <c r="V968" s="297"/>
      <c r="W968" s="297"/>
      <c r="X968" s="297"/>
      <c r="Y968" s="297"/>
      <c r="Z968" s="297"/>
    </row>
    <row r="969" spans="1:26" ht="15.75" customHeight="1">
      <c r="A969" s="297"/>
      <c r="B969" s="297"/>
      <c r="C969" s="297"/>
      <c r="D969" s="297"/>
      <c r="E969" s="297"/>
      <c r="F969" s="297"/>
      <c r="G969" s="297"/>
      <c r="H969" s="297"/>
      <c r="I969" s="297"/>
      <c r="J969" s="297"/>
      <c r="K969" s="297"/>
      <c r="L969" s="297"/>
      <c r="M969" s="297"/>
      <c r="N969" s="297"/>
      <c r="O969" s="297"/>
      <c r="P969" s="297"/>
      <c r="Q969" s="297"/>
      <c r="R969" s="297"/>
      <c r="S969" s="297"/>
      <c r="T969" s="297"/>
      <c r="U969" s="297"/>
      <c r="V969" s="297"/>
      <c r="W969" s="297"/>
      <c r="X969" s="297"/>
      <c r="Y969" s="297"/>
      <c r="Z969" s="297"/>
    </row>
    <row r="970" spans="1:26" ht="15.75" customHeight="1">
      <c r="A970" s="297"/>
      <c r="B970" s="297"/>
      <c r="C970" s="297"/>
      <c r="D970" s="297"/>
      <c r="E970" s="297"/>
      <c r="F970" s="297"/>
      <c r="G970" s="297"/>
      <c r="H970" s="297"/>
      <c r="I970" s="297"/>
      <c r="J970" s="297"/>
      <c r="K970" s="297"/>
      <c r="L970" s="297"/>
      <c r="M970" s="297"/>
      <c r="N970" s="297"/>
      <c r="O970" s="297"/>
      <c r="P970" s="297"/>
      <c r="Q970" s="297"/>
      <c r="R970" s="297"/>
      <c r="S970" s="297"/>
      <c r="T970" s="297"/>
      <c r="U970" s="297"/>
      <c r="V970" s="297"/>
      <c r="W970" s="297"/>
      <c r="X970" s="297"/>
      <c r="Y970" s="297"/>
      <c r="Z970" s="297"/>
    </row>
    <row r="971" spans="1:26" ht="15.75" customHeight="1">
      <c r="A971" s="297"/>
      <c r="B971" s="297"/>
      <c r="C971" s="297"/>
      <c r="D971" s="297"/>
      <c r="E971" s="297"/>
      <c r="F971" s="297"/>
      <c r="G971" s="297"/>
      <c r="H971" s="297"/>
      <c r="I971" s="297"/>
      <c r="J971" s="297"/>
      <c r="K971" s="297"/>
      <c r="L971" s="297"/>
      <c r="M971" s="297"/>
      <c r="N971" s="297"/>
      <c r="O971" s="297"/>
      <c r="P971" s="297"/>
      <c r="Q971" s="297"/>
      <c r="R971" s="297"/>
      <c r="S971" s="297"/>
      <c r="T971" s="297"/>
      <c r="U971" s="297"/>
      <c r="V971" s="297"/>
      <c r="W971" s="297"/>
      <c r="X971" s="297"/>
      <c r="Y971" s="297"/>
      <c r="Z971" s="297"/>
    </row>
    <row r="972" spans="1:26" ht="15.75" customHeight="1">
      <c r="A972" s="297"/>
      <c r="B972" s="297"/>
      <c r="C972" s="297"/>
      <c r="D972" s="297"/>
      <c r="E972" s="297"/>
      <c r="F972" s="297"/>
      <c r="G972" s="297"/>
      <c r="H972" s="297"/>
      <c r="I972" s="297"/>
      <c r="J972" s="297"/>
      <c r="K972" s="297"/>
      <c r="L972" s="297"/>
      <c r="M972" s="297"/>
      <c r="N972" s="297"/>
      <c r="O972" s="297"/>
      <c r="P972" s="297"/>
      <c r="Q972" s="297"/>
      <c r="R972" s="297"/>
      <c r="S972" s="297"/>
      <c r="T972" s="297"/>
      <c r="U972" s="297"/>
      <c r="V972" s="297"/>
      <c r="W972" s="297"/>
      <c r="X972" s="297"/>
      <c r="Y972" s="297"/>
      <c r="Z972" s="297"/>
    </row>
    <row r="973" spans="1:26" ht="15.75" customHeight="1">
      <c r="A973" s="297"/>
      <c r="B973" s="297"/>
      <c r="C973" s="297"/>
      <c r="D973" s="297"/>
      <c r="E973" s="297"/>
      <c r="F973" s="297"/>
      <c r="G973" s="297"/>
      <c r="H973" s="297"/>
      <c r="I973" s="297"/>
      <c r="J973" s="297"/>
      <c r="K973" s="297"/>
      <c r="L973" s="297"/>
      <c r="M973" s="297"/>
      <c r="N973" s="297"/>
      <c r="O973" s="297"/>
      <c r="P973" s="297"/>
      <c r="Q973" s="297"/>
      <c r="R973" s="297"/>
      <c r="S973" s="297"/>
      <c r="T973" s="297"/>
      <c r="U973" s="297"/>
      <c r="V973" s="297"/>
      <c r="W973" s="297"/>
      <c r="X973" s="297"/>
      <c r="Y973" s="297"/>
      <c r="Z973" s="297"/>
    </row>
    <row r="974" spans="1:26" ht="15.75" customHeight="1">
      <c r="A974" s="297"/>
      <c r="B974" s="297"/>
      <c r="C974" s="297"/>
      <c r="D974" s="297"/>
      <c r="E974" s="297"/>
      <c r="F974" s="297"/>
      <c r="G974" s="297"/>
      <c r="H974" s="297"/>
      <c r="I974" s="297"/>
      <c r="J974" s="297"/>
      <c r="K974" s="297"/>
      <c r="L974" s="297"/>
      <c r="M974" s="297"/>
      <c r="N974" s="297"/>
      <c r="O974" s="297"/>
      <c r="P974" s="297"/>
      <c r="Q974" s="297"/>
      <c r="R974" s="297"/>
      <c r="S974" s="297"/>
      <c r="T974" s="297"/>
      <c r="U974" s="297"/>
      <c r="V974" s="297"/>
      <c r="W974" s="297"/>
      <c r="X974" s="297"/>
      <c r="Y974" s="297"/>
      <c r="Z974" s="297"/>
    </row>
    <row r="975" spans="1:26" ht="15.75" customHeight="1">
      <c r="A975" s="297"/>
      <c r="B975" s="297"/>
      <c r="C975" s="297"/>
      <c r="D975" s="297"/>
      <c r="E975" s="297"/>
      <c r="F975" s="297"/>
      <c r="G975" s="297"/>
      <c r="H975" s="297"/>
      <c r="I975" s="297"/>
      <c r="J975" s="297"/>
      <c r="K975" s="297"/>
      <c r="L975" s="297"/>
      <c r="M975" s="297"/>
      <c r="N975" s="297"/>
      <c r="O975" s="297"/>
      <c r="P975" s="297"/>
      <c r="Q975" s="297"/>
      <c r="R975" s="297"/>
      <c r="S975" s="297"/>
      <c r="T975" s="297"/>
      <c r="U975" s="297"/>
      <c r="V975" s="297"/>
      <c r="W975" s="297"/>
      <c r="X975" s="297"/>
      <c r="Y975" s="297"/>
      <c r="Z975" s="297"/>
    </row>
    <row r="976" spans="1:26" ht="15.75" customHeight="1">
      <c r="A976" s="297"/>
      <c r="B976" s="297"/>
      <c r="C976" s="297"/>
      <c r="D976" s="297"/>
      <c r="E976" s="297"/>
      <c r="F976" s="297"/>
      <c r="G976" s="297"/>
      <c r="H976" s="297"/>
      <c r="I976" s="297"/>
      <c r="J976" s="297"/>
      <c r="K976" s="297"/>
      <c r="L976" s="297"/>
      <c r="M976" s="297"/>
      <c r="N976" s="297"/>
      <c r="O976" s="297"/>
      <c r="P976" s="297"/>
      <c r="Q976" s="297"/>
      <c r="R976" s="297"/>
      <c r="S976" s="297"/>
      <c r="T976" s="297"/>
      <c r="U976" s="297"/>
      <c r="V976" s="297"/>
      <c r="W976" s="297"/>
      <c r="X976" s="297"/>
      <c r="Y976" s="297"/>
      <c r="Z976" s="297"/>
    </row>
    <row r="977" spans="1:26" ht="15.75" customHeight="1">
      <c r="A977" s="297"/>
      <c r="B977" s="297"/>
      <c r="C977" s="297"/>
      <c r="D977" s="297"/>
      <c r="E977" s="297"/>
      <c r="F977" s="297"/>
      <c r="G977" s="297"/>
      <c r="H977" s="297"/>
      <c r="I977" s="297"/>
      <c r="J977" s="297"/>
      <c r="K977" s="297"/>
      <c r="L977" s="297"/>
      <c r="M977" s="297"/>
      <c r="N977" s="297"/>
      <c r="O977" s="297"/>
      <c r="P977" s="297"/>
      <c r="Q977" s="297"/>
      <c r="R977" s="297"/>
      <c r="S977" s="297"/>
      <c r="T977" s="297"/>
      <c r="U977" s="297"/>
      <c r="V977" s="297"/>
      <c r="W977" s="297"/>
      <c r="X977" s="297"/>
      <c r="Y977" s="297"/>
      <c r="Z977" s="297"/>
    </row>
    <row r="978" spans="1:26" ht="15.75" customHeight="1">
      <c r="A978" s="297"/>
      <c r="B978" s="297"/>
      <c r="C978" s="297"/>
      <c r="D978" s="297"/>
      <c r="E978" s="297"/>
      <c r="F978" s="297"/>
      <c r="G978" s="297"/>
      <c r="H978" s="297"/>
      <c r="I978" s="297"/>
      <c r="J978" s="297"/>
      <c r="K978" s="297"/>
      <c r="L978" s="297"/>
      <c r="M978" s="297"/>
      <c r="N978" s="297"/>
      <c r="O978" s="297"/>
      <c r="P978" s="297"/>
      <c r="Q978" s="297"/>
      <c r="R978" s="297"/>
      <c r="S978" s="297"/>
      <c r="T978" s="297"/>
      <c r="U978" s="297"/>
      <c r="V978" s="297"/>
      <c r="W978" s="297"/>
      <c r="X978" s="297"/>
      <c r="Y978" s="297"/>
      <c r="Z978" s="297"/>
    </row>
    <row r="979" spans="1:26" ht="15.75" customHeight="1">
      <c r="A979" s="297"/>
      <c r="B979" s="297"/>
      <c r="C979" s="297"/>
      <c r="D979" s="297"/>
      <c r="E979" s="297"/>
      <c r="F979" s="297"/>
      <c r="G979" s="297"/>
      <c r="H979" s="297"/>
      <c r="I979" s="297"/>
      <c r="J979" s="297"/>
      <c r="K979" s="297"/>
      <c r="L979" s="297"/>
      <c r="M979" s="297"/>
      <c r="N979" s="297"/>
      <c r="O979" s="297"/>
      <c r="P979" s="297"/>
      <c r="Q979" s="297"/>
      <c r="R979" s="297"/>
      <c r="S979" s="297"/>
      <c r="T979" s="297"/>
      <c r="U979" s="297"/>
      <c r="V979" s="297"/>
      <c r="W979" s="297"/>
      <c r="X979" s="297"/>
      <c r="Y979" s="297"/>
      <c r="Z979" s="297"/>
    </row>
    <row r="980" spans="1:26" ht="15.75" customHeight="1">
      <c r="A980" s="297"/>
      <c r="B980" s="297"/>
      <c r="C980" s="297"/>
      <c r="D980" s="297"/>
      <c r="E980" s="297"/>
      <c r="F980" s="297"/>
      <c r="G980" s="297"/>
      <c r="H980" s="297"/>
      <c r="I980" s="297"/>
      <c r="J980" s="297"/>
      <c r="K980" s="297"/>
      <c r="L980" s="297"/>
      <c r="M980" s="297"/>
      <c r="N980" s="297"/>
      <c r="O980" s="297"/>
      <c r="P980" s="297"/>
      <c r="Q980" s="297"/>
      <c r="R980" s="297"/>
      <c r="S980" s="297"/>
      <c r="T980" s="297"/>
      <c r="U980" s="297"/>
      <c r="V980" s="297"/>
      <c r="W980" s="297"/>
      <c r="X980" s="297"/>
      <c r="Y980" s="297"/>
      <c r="Z980" s="297"/>
    </row>
    <row r="981" spans="1:26" ht="15.75" customHeight="1">
      <c r="A981" s="297"/>
      <c r="B981" s="297"/>
      <c r="C981" s="297"/>
      <c r="D981" s="297"/>
      <c r="E981" s="297"/>
      <c r="F981" s="297"/>
      <c r="G981" s="297"/>
      <c r="H981" s="297"/>
      <c r="I981" s="297"/>
      <c r="J981" s="297"/>
      <c r="K981" s="297"/>
      <c r="L981" s="297"/>
      <c r="M981" s="297"/>
      <c r="N981" s="297"/>
      <c r="O981" s="297"/>
      <c r="P981" s="297"/>
      <c r="Q981" s="297"/>
      <c r="R981" s="297"/>
      <c r="S981" s="297"/>
      <c r="T981" s="297"/>
      <c r="U981" s="297"/>
      <c r="V981" s="297"/>
      <c r="W981" s="297"/>
      <c r="X981" s="297"/>
      <c r="Y981" s="297"/>
      <c r="Z981" s="297"/>
    </row>
    <row r="982" spans="1:26" ht="15.75" customHeight="1">
      <c r="A982" s="297"/>
      <c r="B982" s="297"/>
      <c r="C982" s="297"/>
      <c r="D982" s="297"/>
      <c r="E982" s="297"/>
      <c r="F982" s="297"/>
      <c r="G982" s="297"/>
      <c r="H982" s="297"/>
      <c r="I982" s="297"/>
      <c r="J982" s="297"/>
      <c r="K982" s="297"/>
      <c r="L982" s="297"/>
      <c r="M982" s="297"/>
      <c r="N982" s="297"/>
      <c r="O982" s="297"/>
      <c r="P982" s="297"/>
      <c r="Q982" s="297"/>
      <c r="R982" s="297"/>
      <c r="S982" s="297"/>
      <c r="T982" s="297"/>
      <c r="U982" s="297"/>
      <c r="V982" s="297"/>
      <c r="W982" s="297"/>
      <c r="X982" s="297"/>
      <c r="Y982" s="297"/>
      <c r="Z982" s="297"/>
    </row>
    <row r="983" spans="1:26" ht="15.75" customHeight="1">
      <c r="A983" s="297"/>
      <c r="B983" s="297"/>
      <c r="C983" s="297"/>
      <c r="D983" s="297"/>
      <c r="E983" s="297"/>
      <c r="F983" s="297"/>
      <c r="G983" s="297"/>
      <c r="H983" s="297"/>
      <c r="I983" s="297"/>
      <c r="J983" s="297"/>
      <c r="K983" s="297"/>
      <c r="L983" s="297"/>
      <c r="M983" s="297"/>
      <c r="N983" s="297"/>
      <c r="O983" s="297"/>
      <c r="P983" s="297"/>
      <c r="Q983" s="297"/>
      <c r="R983" s="297"/>
      <c r="S983" s="297"/>
      <c r="T983" s="297"/>
      <c r="U983" s="297"/>
      <c r="V983" s="297"/>
      <c r="W983" s="297"/>
      <c r="X983" s="297"/>
      <c r="Y983" s="297"/>
      <c r="Z983" s="297"/>
    </row>
    <row r="984" spans="1:26" ht="15.75" customHeight="1">
      <c r="A984" s="297"/>
      <c r="B984" s="297"/>
      <c r="C984" s="297"/>
      <c r="D984" s="297"/>
      <c r="E984" s="297"/>
      <c r="F984" s="297"/>
      <c r="G984" s="297"/>
      <c r="H984" s="297"/>
      <c r="I984" s="297"/>
      <c r="J984" s="297"/>
      <c r="K984" s="297"/>
      <c r="L984" s="297"/>
      <c r="M984" s="297"/>
      <c r="N984" s="297"/>
      <c r="O984" s="297"/>
      <c r="P984" s="297"/>
      <c r="Q984" s="297"/>
      <c r="R984" s="297"/>
      <c r="S984" s="297"/>
      <c r="T984" s="297"/>
      <c r="U984" s="297"/>
      <c r="V984" s="297"/>
      <c r="W984" s="297"/>
      <c r="X984" s="297"/>
      <c r="Y984" s="297"/>
      <c r="Z984" s="297"/>
    </row>
    <row r="985" spans="1:26" ht="15.75" customHeight="1">
      <c r="A985" s="297"/>
      <c r="B985" s="297"/>
      <c r="C985" s="297"/>
      <c r="D985" s="297"/>
      <c r="E985" s="297"/>
      <c r="F985" s="297"/>
      <c r="G985" s="297"/>
      <c r="H985" s="297"/>
      <c r="I985" s="297"/>
      <c r="J985" s="297"/>
      <c r="K985" s="297"/>
      <c r="L985" s="297"/>
      <c r="M985" s="297"/>
      <c r="N985" s="297"/>
      <c r="O985" s="297"/>
      <c r="P985" s="297"/>
      <c r="Q985" s="297"/>
      <c r="R985" s="297"/>
      <c r="S985" s="297"/>
      <c r="T985" s="297"/>
      <c r="U985" s="297"/>
      <c r="V985" s="297"/>
      <c r="W985" s="297"/>
      <c r="X985" s="297"/>
      <c r="Y985" s="297"/>
      <c r="Z985" s="297"/>
    </row>
    <row r="986" spans="1:26" ht="15.75" customHeight="1">
      <c r="A986" s="297"/>
      <c r="B986" s="297"/>
      <c r="C986" s="297"/>
      <c r="D986" s="297"/>
      <c r="E986" s="297"/>
      <c r="F986" s="297"/>
      <c r="G986" s="297"/>
      <c r="H986" s="297"/>
      <c r="I986" s="297"/>
      <c r="J986" s="297"/>
      <c r="K986" s="297"/>
      <c r="L986" s="297"/>
      <c r="M986" s="297"/>
      <c r="N986" s="297"/>
      <c r="O986" s="297"/>
      <c r="P986" s="297"/>
      <c r="Q986" s="297"/>
      <c r="R986" s="297"/>
      <c r="S986" s="297"/>
      <c r="T986" s="297"/>
      <c r="U986" s="297"/>
      <c r="V986" s="297"/>
      <c r="W986" s="297"/>
      <c r="X986" s="297"/>
      <c r="Y986" s="297"/>
      <c r="Z986" s="297"/>
    </row>
    <row r="987" spans="1:26" ht="15.75" customHeight="1">
      <c r="A987" s="297"/>
      <c r="B987" s="297"/>
      <c r="C987" s="297"/>
      <c r="D987" s="297"/>
      <c r="E987" s="297"/>
      <c r="F987" s="297"/>
      <c r="G987" s="297"/>
      <c r="H987" s="297"/>
      <c r="I987" s="297"/>
      <c r="J987" s="297"/>
      <c r="K987" s="297"/>
      <c r="L987" s="297"/>
      <c r="M987" s="297"/>
      <c r="N987" s="297"/>
      <c r="O987" s="297"/>
      <c r="P987" s="297"/>
      <c r="Q987" s="297"/>
      <c r="R987" s="297"/>
      <c r="S987" s="297"/>
      <c r="T987" s="297"/>
      <c r="U987" s="297"/>
      <c r="V987" s="297"/>
      <c r="W987" s="297"/>
      <c r="X987" s="297"/>
      <c r="Y987" s="297"/>
      <c r="Z987" s="297"/>
    </row>
    <row r="988" spans="1:26" ht="15.75" customHeight="1">
      <c r="A988" s="297"/>
      <c r="B988" s="297"/>
      <c r="C988" s="297"/>
      <c r="D988" s="297"/>
      <c r="E988" s="297"/>
      <c r="F988" s="297"/>
      <c r="G988" s="297"/>
      <c r="H988" s="297"/>
      <c r="I988" s="297"/>
      <c r="J988" s="297"/>
      <c r="K988" s="297"/>
      <c r="L988" s="297"/>
      <c r="M988" s="297"/>
      <c r="N988" s="297"/>
      <c r="O988" s="297"/>
      <c r="P988" s="297"/>
      <c r="Q988" s="297"/>
      <c r="R988" s="297"/>
      <c r="S988" s="297"/>
      <c r="T988" s="297"/>
      <c r="U988" s="297"/>
      <c r="V988" s="297"/>
      <c r="W988" s="297"/>
      <c r="X988" s="297"/>
      <c r="Y988" s="297"/>
      <c r="Z988" s="297"/>
    </row>
    <row r="989" spans="1:26" ht="15.75" customHeight="1">
      <c r="A989" s="297"/>
      <c r="B989" s="297"/>
      <c r="C989" s="297"/>
      <c r="D989" s="297"/>
      <c r="E989" s="297"/>
      <c r="F989" s="297"/>
      <c r="G989" s="297"/>
      <c r="H989" s="297"/>
      <c r="I989" s="297"/>
      <c r="J989" s="297"/>
      <c r="K989" s="297"/>
      <c r="L989" s="297"/>
      <c r="M989" s="297"/>
      <c r="N989" s="297"/>
      <c r="O989" s="297"/>
      <c r="P989" s="297"/>
      <c r="Q989" s="297"/>
      <c r="R989" s="297"/>
      <c r="S989" s="297"/>
      <c r="T989" s="297"/>
      <c r="U989" s="297"/>
      <c r="V989" s="297"/>
      <c r="W989" s="297"/>
      <c r="X989" s="297"/>
      <c r="Y989" s="297"/>
      <c r="Z989" s="297"/>
    </row>
    <row r="990" spans="1:26" ht="15.75" customHeight="1">
      <c r="A990" s="297"/>
      <c r="B990" s="297"/>
      <c r="C990" s="297"/>
      <c r="D990" s="297"/>
      <c r="E990" s="297"/>
      <c r="F990" s="297"/>
      <c r="G990" s="297"/>
      <c r="H990" s="297"/>
      <c r="I990" s="297"/>
      <c r="J990" s="297"/>
      <c r="K990" s="297"/>
      <c r="L990" s="297"/>
      <c r="M990" s="297"/>
      <c r="N990" s="297"/>
      <c r="O990" s="297"/>
      <c r="P990" s="297"/>
      <c r="Q990" s="297"/>
      <c r="R990" s="297"/>
      <c r="S990" s="297"/>
      <c r="T990" s="297"/>
      <c r="U990" s="297"/>
      <c r="V990" s="297"/>
      <c r="W990" s="297"/>
      <c r="X990" s="297"/>
      <c r="Y990" s="297"/>
      <c r="Z990" s="297"/>
    </row>
    <row r="991" spans="1:26" ht="15.75" customHeight="1">
      <c r="A991" s="297"/>
      <c r="B991" s="297"/>
      <c r="C991" s="297"/>
      <c r="D991" s="297"/>
      <c r="E991" s="297"/>
      <c r="F991" s="297"/>
      <c r="G991" s="297"/>
      <c r="H991" s="297"/>
      <c r="I991" s="297"/>
      <c r="J991" s="297"/>
      <c r="K991" s="297"/>
      <c r="L991" s="297"/>
      <c r="M991" s="297"/>
      <c r="N991" s="297"/>
      <c r="O991" s="297"/>
      <c r="P991" s="297"/>
      <c r="Q991" s="297"/>
      <c r="R991" s="297"/>
      <c r="S991" s="297"/>
      <c r="T991" s="297"/>
      <c r="U991" s="297"/>
      <c r="V991" s="297"/>
      <c r="W991" s="297"/>
      <c r="X991" s="297"/>
      <c r="Y991" s="297"/>
      <c r="Z991" s="297"/>
    </row>
    <row r="992" spans="1:26" ht="15.75" customHeight="1">
      <c r="A992" s="297"/>
      <c r="B992" s="297"/>
      <c r="C992" s="297"/>
      <c r="D992" s="297"/>
      <c r="E992" s="297"/>
      <c r="F992" s="297"/>
      <c r="G992" s="297"/>
      <c r="H992" s="297"/>
      <c r="I992" s="297"/>
      <c r="J992" s="297"/>
      <c r="K992" s="297"/>
      <c r="L992" s="297"/>
      <c r="M992" s="297"/>
      <c r="N992" s="297"/>
      <c r="O992" s="297"/>
      <c r="P992" s="297"/>
      <c r="Q992" s="297"/>
      <c r="R992" s="297"/>
      <c r="S992" s="297"/>
      <c r="T992" s="297"/>
      <c r="U992" s="297"/>
      <c r="V992" s="297"/>
      <c r="W992" s="297"/>
      <c r="X992" s="297"/>
      <c r="Y992" s="297"/>
      <c r="Z992" s="297"/>
    </row>
    <row r="993" spans="1:26" ht="15.75" customHeight="1">
      <c r="A993" s="297"/>
      <c r="B993" s="297"/>
      <c r="C993" s="297"/>
      <c r="D993" s="297"/>
      <c r="E993" s="297"/>
      <c r="F993" s="297"/>
      <c r="G993" s="297"/>
      <c r="H993" s="297"/>
      <c r="I993" s="297"/>
      <c r="J993" s="297"/>
      <c r="K993" s="297"/>
      <c r="L993" s="297"/>
      <c r="M993" s="297"/>
      <c r="N993" s="297"/>
      <c r="O993" s="297"/>
      <c r="P993" s="297"/>
      <c r="Q993" s="297"/>
      <c r="R993" s="297"/>
      <c r="S993" s="297"/>
      <c r="T993" s="297"/>
      <c r="U993" s="297"/>
      <c r="V993" s="297"/>
      <c r="W993" s="297"/>
      <c r="X993" s="297"/>
      <c r="Y993" s="297"/>
      <c r="Z993" s="297"/>
    </row>
    <row r="994" spans="1:26" ht="15.75" customHeight="1">
      <c r="A994" s="297"/>
      <c r="B994" s="297"/>
      <c r="C994" s="297"/>
      <c r="D994" s="297"/>
      <c r="E994" s="297"/>
      <c r="F994" s="297"/>
      <c r="G994" s="297"/>
      <c r="H994" s="297"/>
      <c r="I994" s="297"/>
      <c r="J994" s="297"/>
      <c r="K994" s="297"/>
      <c r="L994" s="297"/>
      <c r="M994" s="297"/>
      <c r="N994" s="297"/>
      <c r="O994" s="297"/>
      <c r="P994" s="297"/>
      <c r="Q994" s="297"/>
      <c r="R994" s="297"/>
      <c r="S994" s="297"/>
      <c r="T994" s="297"/>
      <c r="U994" s="297"/>
      <c r="V994" s="297"/>
      <c r="W994" s="297"/>
      <c r="X994" s="297"/>
      <c r="Y994" s="297"/>
      <c r="Z994" s="297"/>
    </row>
    <row r="995" spans="1:26" ht="15.75" customHeight="1">
      <c r="A995" s="297"/>
      <c r="B995" s="297"/>
      <c r="C995" s="297"/>
      <c r="D995" s="297"/>
      <c r="E995" s="297"/>
      <c r="F995" s="297"/>
      <c r="G995" s="297"/>
      <c r="H995" s="297"/>
      <c r="I995" s="297"/>
      <c r="J995" s="297"/>
      <c r="K995" s="297"/>
      <c r="L995" s="297"/>
      <c r="M995" s="297"/>
      <c r="N995" s="297"/>
      <c r="O995" s="297"/>
      <c r="P995" s="297"/>
      <c r="Q995" s="297"/>
      <c r="R995" s="297"/>
      <c r="S995" s="297"/>
      <c r="T995" s="297"/>
      <c r="U995" s="297"/>
      <c r="V995" s="297"/>
      <c r="W995" s="297"/>
      <c r="X995" s="297"/>
      <c r="Y995" s="297"/>
      <c r="Z995" s="297"/>
    </row>
    <row r="996" spans="1:26" ht="15.75" customHeight="1">
      <c r="A996" s="297"/>
      <c r="B996" s="297"/>
      <c r="C996" s="297"/>
      <c r="D996" s="297"/>
      <c r="E996" s="297"/>
      <c r="F996" s="297"/>
      <c r="G996" s="297"/>
      <c r="H996" s="297"/>
      <c r="I996" s="297"/>
      <c r="J996" s="297"/>
      <c r="K996" s="297"/>
      <c r="L996" s="297"/>
      <c r="M996" s="297"/>
      <c r="N996" s="297"/>
      <c r="O996" s="297"/>
      <c r="P996" s="297"/>
      <c r="Q996" s="297"/>
      <c r="R996" s="297"/>
      <c r="S996" s="297"/>
      <c r="T996" s="297"/>
      <c r="U996" s="297"/>
      <c r="V996" s="297"/>
      <c r="W996" s="297"/>
      <c r="X996" s="297"/>
      <c r="Y996" s="297"/>
      <c r="Z996" s="297"/>
    </row>
    <row r="997" spans="1:26" ht="15.75" customHeight="1">
      <c r="A997" s="297"/>
      <c r="B997" s="297"/>
      <c r="C997" s="297"/>
      <c r="D997" s="297"/>
      <c r="E997" s="297"/>
      <c r="F997" s="297"/>
      <c r="G997" s="297"/>
      <c r="H997" s="297"/>
      <c r="I997" s="297"/>
      <c r="J997" s="297"/>
      <c r="K997" s="297"/>
      <c r="L997" s="297"/>
      <c r="M997" s="297"/>
      <c r="N997" s="297"/>
      <c r="O997" s="297"/>
      <c r="P997" s="297"/>
      <c r="Q997" s="297"/>
      <c r="R997" s="297"/>
      <c r="S997" s="297"/>
      <c r="T997" s="297"/>
      <c r="U997" s="297"/>
      <c r="V997" s="297"/>
      <c r="W997" s="297"/>
      <c r="X997" s="297"/>
      <c r="Y997" s="297"/>
      <c r="Z997" s="297"/>
    </row>
    <row r="998" spans="1:26" ht="15.75" customHeight="1">
      <c r="A998" s="297"/>
      <c r="B998" s="297"/>
      <c r="C998" s="297"/>
      <c r="D998" s="297"/>
      <c r="E998" s="297"/>
      <c r="F998" s="297"/>
      <c r="G998" s="297"/>
      <c r="H998" s="297"/>
      <c r="I998" s="297"/>
      <c r="J998" s="297"/>
      <c r="K998" s="297"/>
      <c r="L998" s="297"/>
      <c r="M998" s="297"/>
      <c r="N998" s="297"/>
      <c r="O998" s="297"/>
      <c r="P998" s="297"/>
      <c r="Q998" s="297"/>
      <c r="R998" s="297"/>
      <c r="S998" s="297"/>
      <c r="T998" s="297"/>
      <c r="U998" s="297"/>
      <c r="V998" s="297"/>
      <c r="W998" s="297"/>
      <c r="X998" s="297"/>
      <c r="Y998" s="297"/>
      <c r="Z998" s="297"/>
    </row>
    <row r="999" spans="1:26" ht="15.75" customHeight="1">
      <c r="A999" s="297"/>
      <c r="B999" s="297"/>
      <c r="C999" s="297"/>
      <c r="D999" s="297"/>
      <c r="E999" s="297"/>
      <c r="F999" s="297"/>
      <c r="G999" s="297"/>
      <c r="H999" s="297"/>
      <c r="I999" s="297"/>
      <c r="J999" s="297"/>
      <c r="K999" s="297"/>
      <c r="L999" s="297"/>
      <c r="M999" s="297"/>
      <c r="N999" s="297"/>
      <c r="O999" s="297"/>
      <c r="P999" s="297"/>
      <c r="Q999" s="297"/>
      <c r="R999" s="297"/>
      <c r="S999" s="297"/>
      <c r="T999" s="297"/>
      <c r="U999" s="297"/>
      <c r="V999" s="297"/>
      <c r="W999" s="297"/>
      <c r="X999" s="297"/>
      <c r="Y999" s="297"/>
      <c r="Z999" s="297"/>
    </row>
    <row r="1000" spans="1:26" ht="15.75" customHeight="1">
      <c r="A1000" s="297"/>
      <c r="B1000" s="297"/>
      <c r="C1000" s="297"/>
      <c r="D1000" s="297"/>
      <c r="E1000" s="297"/>
      <c r="F1000" s="297"/>
      <c r="G1000" s="297"/>
      <c r="H1000" s="297"/>
      <c r="I1000" s="297"/>
      <c r="J1000" s="297"/>
      <c r="K1000" s="297"/>
      <c r="L1000" s="297"/>
      <c r="M1000" s="297"/>
      <c r="N1000" s="297"/>
      <c r="O1000" s="297"/>
      <c r="P1000" s="297"/>
      <c r="Q1000" s="297"/>
      <c r="R1000" s="297"/>
      <c r="S1000" s="297"/>
      <c r="T1000" s="297"/>
      <c r="U1000" s="297"/>
      <c r="V1000" s="297"/>
      <c r="W1000" s="297"/>
      <c r="X1000" s="297"/>
      <c r="Y1000" s="297"/>
      <c r="Z1000" s="297"/>
    </row>
  </sheetData>
  <mergeCells count="11">
    <mergeCell ref="H1:H2"/>
    <mergeCell ref="I1:I2"/>
    <mergeCell ref="J1:M1"/>
    <mergeCell ref="N1:P1"/>
    <mergeCell ref="A1:A2"/>
    <mergeCell ref="B1:B2"/>
    <mergeCell ref="C1:C2"/>
    <mergeCell ref="D1:D2"/>
    <mergeCell ref="E1:E2"/>
    <mergeCell ref="F1:F2"/>
    <mergeCell ref="G1:G2"/>
  </mergeCells>
  <hyperlinks>
    <hyperlink ref="O7" r:id="rId1"/>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sheetViews>
  <sheetFormatPr baseColWidth="10" defaultColWidth="12.59765625" defaultRowHeight="15" customHeight="1" outlineLevelCol="1"/>
  <cols>
    <col min="1" max="1" width="5.3984375" customWidth="1"/>
    <col min="2" max="2" width="13.8984375" customWidth="1"/>
    <col min="3" max="3" width="24.3984375" customWidth="1"/>
    <col min="4" max="4" width="10.19921875" customWidth="1"/>
    <col min="5" max="5" width="34.5" customWidth="1"/>
    <col min="6" max="6" width="8.3984375" customWidth="1"/>
    <col min="7" max="7" width="36.59765625" customWidth="1"/>
    <col min="8" max="8" width="5.69921875" customWidth="1"/>
    <col min="9" max="9" width="7" customWidth="1"/>
    <col min="10" max="10" width="33.3984375" customWidth="1" outlineLevel="1"/>
    <col min="11" max="11" width="7.3984375" customWidth="1" outlineLevel="1"/>
    <col min="12" max="12" width="53.09765625" customWidth="1" outlineLevel="1"/>
    <col min="13" max="13" width="8.19921875" customWidth="1" outlineLevel="1"/>
    <col min="14" max="14" width="41.69921875" customWidth="1"/>
    <col min="15" max="15" width="36" customWidth="1"/>
    <col min="16" max="16" width="8.19921875" customWidth="1"/>
    <col min="17" max="26" width="9.3984375" customWidth="1"/>
  </cols>
  <sheetData>
    <row r="1" spans="1:26" ht="16.5" customHeight="1">
      <c r="A1" s="797" t="s">
        <v>2288</v>
      </c>
      <c r="B1" s="797" t="s">
        <v>1</v>
      </c>
      <c r="C1" s="797" t="s">
        <v>2</v>
      </c>
      <c r="D1" s="797" t="s">
        <v>3</v>
      </c>
      <c r="E1" s="797" t="s">
        <v>3</v>
      </c>
      <c r="F1" s="797" t="s">
        <v>4</v>
      </c>
      <c r="G1" s="797" t="s">
        <v>4</v>
      </c>
      <c r="H1" s="789" t="s">
        <v>2668</v>
      </c>
      <c r="I1" s="791" t="s">
        <v>2669</v>
      </c>
      <c r="J1" s="793" t="s">
        <v>2670</v>
      </c>
      <c r="K1" s="794"/>
      <c r="L1" s="794"/>
      <c r="M1" s="795"/>
      <c r="N1" s="796" t="s">
        <v>2289</v>
      </c>
      <c r="O1" s="785"/>
      <c r="P1" s="785"/>
      <c r="Q1" s="240"/>
      <c r="R1" s="240"/>
      <c r="S1" s="240"/>
      <c r="T1" s="240"/>
      <c r="U1" s="240"/>
      <c r="V1" s="240"/>
      <c r="W1" s="240"/>
      <c r="X1" s="240"/>
      <c r="Y1" s="240"/>
      <c r="Z1" s="240"/>
    </row>
    <row r="2" spans="1:26" ht="100.5" customHeight="1">
      <c r="A2" s="790"/>
      <c r="B2" s="790"/>
      <c r="C2" s="790"/>
      <c r="D2" s="790"/>
      <c r="E2" s="790"/>
      <c r="F2" s="790"/>
      <c r="G2" s="790"/>
      <c r="H2" s="790"/>
      <c r="I2" s="792"/>
      <c r="J2" s="241" t="s">
        <v>2275</v>
      </c>
      <c r="K2" s="242" t="s">
        <v>2276</v>
      </c>
      <c r="L2" s="243" t="s">
        <v>2277</v>
      </c>
      <c r="M2" s="244" t="s">
        <v>2276</v>
      </c>
      <c r="N2" s="245" t="s">
        <v>2291</v>
      </c>
      <c r="O2" s="246" t="s">
        <v>2292</v>
      </c>
      <c r="P2" s="247" t="s">
        <v>2276</v>
      </c>
      <c r="Q2" s="240"/>
      <c r="R2" s="240"/>
      <c r="S2" s="240"/>
      <c r="T2" s="240"/>
      <c r="U2" s="240"/>
      <c r="V2" s="240"/>
      <c r="W2" s="240"/>
      <c r="X2" s="240"/>
      <c r="Y2" s="240"/>
      <c r="Z2" s="240"/>
    </row>
    <row r="3" spans="1:26" ht="99.75" customHeight="1">
      <c r="A3" s="15" t="s">
        <v>935</v>
      </c>
      <c r="B3" s="16" t="s">
        <v>936</v>
      </c>
      <c r="C3" s="16" t="s">
        <v>937</v>
      </c>
      <c r="D3" s="15" t="s">
        <v>1106</v>
      </c>
      <c r="E3" s="11" t="s">
        <v>1107</v>
      </c>
      <c r="F3" s="15" t="s">
        <v>1108</v>
      </c>
      <c r="G3" s="11" t="s">
        <v>1109</v>
      </c>
      <c r="H3" s="17" t="s">
        <v>1111</v>
      </c>
      <c r="I3" s="248"/>
      <c r="J3" s="249" t="s">
        <v>1112</v>
      </c>
      <c r="K3" s="250">
        <v>7500000</v>
      </c>
      <c r="L3" s="11" t="s">
        <v>1112</v>
      </c>
      <c r="M3" s="251">
        <v>15000000</v>
      </c>
      <c r="N3" s="252" t="s">
        <v>2912</v>
      </c>
      <c r="O3" s="253" t="s">
        <v>2913</v>
      </c>
      <c r="P3" s="254"/>
      <c r="Q3" s="255"/>
      <c r="R3" s="255"/>
      <c r="S3" s="255"/>
      <c r="T3" s="255"/>
      <c r="U3" s="255"/>
      <c r="V3" s="255"/>
      <c r="W3" s="255"/>
      <c r="X3" s="255"/>
      <c r="Y3" s="255"/>
      <c r="Z3" s="255"/>
    </row>
    <row r="4" spans="1:26" ht="99.75" customHeight="1">
      <c r="A4" s="15" t="s">
        <v>1731</v>
      </c>
      <c r="B4" s="16" t="s">
        <v>1732</v>
      </c>
      <c r="C4" s="16" t="s">
        <v>1909</v>
      </c>
      <c r="D4" s="15" t="s">
        <v>1910</v>
      </c>
      <c r="E4" s="11" t="s">
        <v>1911</v>
      </c>
      <c r="F4" s="15" t="s">
        <v>1914</v>
      </c>
      <c r="G4" s="11" t="s">
        <v>1915</v>
      </c>
      <c r="H4" s="17" t="s">
        <v>1111</v>
      </c>
      <c r="I4" s="248"/>
      <c r="J4" s="256" t="s">
        <v>1916</v>
      </c>
      <c r="K4" s="257">
        <v>399017880</v>
      </c>
      <c r="L4" s="258" t="s">
        <v>1916</v>
      </c>
      <c r="M4" s="259">
        <v>798035760</v>
      </c>
      <c r="N4" s="260" t="s">
        <v>2914</v>
      </c>
      <c r="O4" s="261" t="s">
        <v>2915</v>
      </c>
      <c r="P4" s="262"/>
      <c r="Q4" s="255"/>
      <c r="R4" s="255"/>
      <c r="S4" s="255"/>
      <c r="T4" s="255"/>
      <c r="U4" s="255"/>
      <c r="V4" s="255"/>
      <c r="W4" s="255"/>
      <c r="X4" s="255"/>
      <c r="Y4" s="255"/>
      <c r="Z4" s="255"/>
    </row>
    <row r="5" spans="1:26" ht="99.75" customHeight="1">
      <c r="A5" s="15" t="s">
        <v>1731</v>
      </c>
      <c r="B5" s="16" t="s">
        <v>1732</v>
      </c>
      <c r="C5" s="16" t="s">
        <v>1909</v>
      </c>
      <c r="D5" s="15" t="s">
        <v>1910</v>
      </c>
      <c r="E5" s="11" t="s">
        <v>1911</v>
      </c>
      <c r="F5" s="15" t="s">
        <v>1917</v>
      </c>
      <c r="G5" s="11" t="s">
        <v>1918</v>
      </c>
      <c r="H5" s="17" t="s">
        <v>1920</v>
      </c>
      <c r="I5" s="248"/>
      <c r="J5" s="249" t="s">
        <v>1921</v>
      </c>
      <c r="K5" s="254">
        <v>64248000</v>
      </c>
      <c r="L5" s="11"/>
      <c r="M5" s="251">
        <v>0</v>
      </c>
      <c r="N5" s="252" t="s">
        <v>2916</v>
      </c>
      <c r="O5" s="253" t="s">
        <v>2917</v>
      </c>
      <c r="P5" s="263"/>
      <c r="Q5" s="255"/>
      <c r="R5" s="255"/>
      <c r="S5" s="255"/>
      <c r="T5" s="255"/>
      <c r="U5" s="255"/>
      <c r="V5" s="255"/>
      <c r="W5" s="255"/>
      <c r="X5" s="255"/>
      <c r="Y5" s="255"/>
      <c r="Z5" s="255"/>
    </row>
    <row r="6" spans="1:26" ht="99.75" customHeight="1">
      <c r="A6" s="15" t="s">
        <v>1731</v>
      </c>
      <c r="B6" s="16" t="s">
        <v>1732</v>
      </c>
      <c r="C6" s="16" t="s">
        <v>1909</v>
      </c>
      <c r="D6" s="15" t="s">
        <v>1910</v>
      </c>
      <c r="E6" s="11" t="s">
        <v>1911</v>
      </c>
      <c r="F6" s="15" t="s">
        <v>1927</v>
      </c>
      <c r="G6" s="11" t="s">
        <v>1928</v>
      </c>
      <c r="H6" s="17" t="s">
        <v>1920</v>
      </c>
      <c r="I6" s="248"/>
      <c r="J6" s="249" t="s">
        <v>1929</v>
      </c>
      <c r="K6" s="254">
        <v>64248000</v>
      </c>
      <c r="L6" s="11"/>
      <c r="M6" s="251">
        <v>0</v>
      </c>
      <c r="N6" s="252" t="s">
        <v>2918</v>
      </c>
      <c r="O6" s="253" t="s">
        <v>2917</v>
      </c>
      <c r="P6" s="263"/>
      <c r="Q6" s="255"/>
      <c r="R6" s="255"/>
      <c r="S6" s="255"/>
      <c r="T6" s="255"/>
      <c r="U6" s="255"/>
      <c r="V6" s="255"/>
      <c r="W6" s="255"/>
      <c r="X6" s="255"/>
      <c r="Y6" s="255"/>
      <c r="Z6" s="255"/>
    </row>
    <row r="7" spans="1:26" ht="99.75" customHeight="1">
      <c r="A7" s="15" t="s">
        <v>1731</v>
      </c>
      <c r="B7" s="16" t="s">
        <v>1732</v>
      </c>
      <c r="C7" s="16" t="s">
        <v>1909</v>
      </c>
      <c r="D7" s="15" t="s">
        <v>1910</v>
      </c>
      <c r="E7" s="11" t="s">
        <v>1911</v>
      </c>
      <c r="F7" s="15" t="s">
        <v>1930</v>
      </c>
      <c r="G7" s="11" t="s">
        <v>1931</v>
      </c>
      <c r="H7" s="17" t="s">
        <v>1920</v>
      </c>
      <c r="I7" s="248"/>
      <c r="J7" s="249"/>
      <c r="K7" s="254">
        <v>0</v>
      </c>
      <c r="L7" s="11" t="s">
        <v>1932</v>
      </c>
      <c r="M7" s="251">
        <v>64248001</v>
      </c>
      <c r="N7" s="252" t="s">
        <v>2919</v>
      </c>
      <c r="O7" s="253" t="s">
        <v>2917</v>
      </c>
      <c r="P7" s="263"/>
      <c r="Q7" s="255"/>
      <c r="R7" s="255"/>
      <c r="S7" s="255"/>
      <c r="T7" s="255"/>
      <c r="U7" s="255"/>
      <c r="V7" s="255"/>
      <c r="W7" s="255"/>
      <c r="X7" s="255"/>
      <c r="Y7" s="255"/>
      <c r="Z7" s="255"/>
    </row>
    <row r="8" spans="1:26" ht="99.75" customHeight="1">
      <c r="A8" s="15" t="s">
        <v>1731</v>
      </c>
      <c r="B8" s="16" t="s">
        <v>1732</v>
      </c>
      <c r="C8" s="16" t="s">
        <v>1909</v>
      </c>
      <c r="D8" s="15" t="s">
        <v>1910</v>
      </c>
      <c r="E8" s="11" t="s">
        <v>1911</v>
      </c>
      <c r="F8" s="15" t="s">
        <v>1933</v>
      </c>
      <c r="G8" s="11" t="s">
        <v>1934</v>
      </c>
      <c r="H8" s="17" t="s">
        <v>1111</v>
      </c>
      <c r="I8" s="248"/>
      <c r="J8" s="249"/>
      <c r="K8" s="254">
        <v>0</v>
      </c>
      <c r="L8" s="11" t="s">
        <v>1935</v>
      </c>
      <c r="M8" s="251">
        <v>11250000</v>
      </c>
      <c r="N8" s="252" t="s">
        <v>2920</v>
      </c>
      <c r="O8" s="253" t="s">
        <v>2921</v>
      </c>
      <c r="P8" s="254"/>
      <c r="Q8" s="255"/>
      <c r="R8" s="255"/>
      <c r="S8" s="255"/>
      <c r="T8" s="255"/>
      <c r="U8" s="255"/>
      <c r="V8" s="255"/>
      <c r="W8" s="255"/>
      <c r="X8" s="255"/>
      <c r="Y8" s="255"/>
      <c r="Z8" s="255"/>
    </row>
    <row r="9" spans="1:26" ht="99.75" customHeight="1">
      <c r="A9" s="15" t="s">
        <v>1731</v>
      </c>
      <c r="B9" s="16" t="s">
        <v>1732</v>
      </c>
      <c r="C9" s="16" t="s">
        <v>1909</v>
      </c>
      <c r="D9" s="15" t="s">
        <v>1910</v>
      </c>
      <c r="E9" s="11" t="s">
        <v>1911</v>
      </c>
      <c r="F9" s="15" t="s">
        <v>1936</v>
      </c>
      <c r="G9" s="11" t="s">
        <v>1937</v>
      </c>
      <c r="H9" s="17" t="s">
        <v>1111</v>
      </c>
      <c r="I9" s="248"/>
      <c r="J9" s="249" t="s">
        <v>1916</v>
      </c>
      <c r="K9" s="254">
        <v>0</v>
      </c>
      <c r="L9" s="11" t="s">
        <v>1916</v>
      </c>
      <c r="M9" s="251">
        <v>0</v>
      </c>
      <c r="N9" s="252" t="s">
        <v>2922</v>
      </c>
      <c r="O9" s="253" t="s">
        <v>2923</v>
      </c>
      <c r="P9" s="263"/>
      <c r="Q9" s="255"/>
      <c r="R9" s="255"/>
      <c r="S9" s="255"/>
      <c r="T9" s="255"/>
      <c r="U9" s="255"/>
      <c r="V9" s="255"/>
      <c r="W9" s="255"/>
      <c r="X9" s="255"/>
      <c r="Y9" s="255"/>
      <c r="Z9" s="255"/>
    </row>
    <row r="10" spans="1:26" ht="99.75" customHeight="1">
      <c r="A10" s="15" t="s">
        <v>1731</v>
      </c>
      <c r="B10" s="16" t="s">
        <v>1732</v>
      </c>
      <c r="C10" s="16" t="s">
        <v>1909</v>
      </c>
      <c r="D10" s="15" t="s">
        <v>1910</v>
      </c>
      <c r="E10" s="11" t="s">
        <v>1911</v>
      </c>
      <c r="F10" s="15" t="s">
        <v>1939</v>
      </c>
      <c r="G10" s="11" t="s">
        <v>1940</v>
      </c>
      <c r="H10" s="17" t="s">
        <v>1111</v>
      </c>
      <c r="I10" s="248"/>
      <c r="J10" s="249" t="s">
        <v>1941</v>
      </c>
      <c r="K10" s="254">
        <v>93684000</v>
      </c>
      <c r="L10" s="11" t="s">
        <v>1941</v>
      </c>
      <c r="M10" s="251">
        <f>SUM(K10*2)</f>
        <v>187368000</v>
      </c>
      <c r="N10" s="252" t="s">
        <v>2924</v>
      </c>
      <c r="O10" s="253" t="s">
        <v>2925</v>
      </c>
      <c r="P10" s="254"/>
      <c r="Q10" s="255"/>
      <c r="R10" s="255"/>
      <c r="S10" s="255"/>
      <c r="T10" s="255"/>
      <c r="U10" s="255"/>
      <c r="V10" s="255"/>
      <c r="W10" s="255"/>
      <c r="X10" s="255"/>
      <c r="Y10" s="255"/>
      <c r="Z10" s="255"/>
    </row>
    <row r="11" spans="1:26" ht="13.8">
      <c r="A11" s="67"/>
      <c r="B11" s="67"/>
      <c r="C11" s="67"/>
      <c r="D11" s="67"/>
      <c r="E11" s="67"/>
      <c r="F11" s="67"/>
      <c r="G11" s="67"/>
      <c r="H11" s="67"/>
      <c r="I11" s="67"/>
      <c r="J11" s="67"/>
      <c r="K11" s="67"/>
      <c r="L11" s="67"/>
      <c r="M11" s="67"/>
      <c r="N11" s="67"/>
      <c r="O11" s="67"/>
      <c r="P11" s="67"/>
      <c r="Q11" s="67"/>
      <c r="R11" s="67"/>
      <c r="S11" s="67"/>
      <c r="T11" s="67"/>
      <c r="U11" s="67"/>
      <c r="V11" s="67"/>
      <c r="W11" s="67"/>
      <c r="X11" s="67"/>
      <c r="Y11" s="67"/>
      <c r="Z11" s="67"/>
    </row>
    <row r="12" spans="1:26" ht="14.4">
      <c r="A12" s="67"/>
      <c r="B12" s="67"/>
      <c r="C12" s="67"/>
      <c r="D12" s="67"/>
      <c r="E12" s="67"/>
      <c r="F12" s="67"/>
      <c r="G12" s="67"/>
      <c r="H12" s="67"/>
      <c r="I12" s="67"/>
      <c r="J12" s="67"/>
      <c r="K12" s="264"/>
      <c r="L12" s="67"/>
      <c r="M12" s="264"/>
      <c r="N12" s="67"/>
      <c r="O12" s="67"/>
      <c r="P12" s="264"/>
      <c r="Q12" s="255"/>
      <c r="R12" s="255"/>
      <c r="S12" s="255"/>
      <c r="T12" s="255"/>
      <c r="U12" s="255"/>
      <c r="V12" s="255"/>
      <c r="W12" s="255"/>
      <c r="X12" s="255"/>
      <c r="Y12" s="255"/>
      <c r="Z12" s="255"/>
    </row>
    <row r="13" spans="1:26" ht="14.4">
      <c r="A13" s="67"/>
      <c r="B13" s="67"/>
      <c r="C13" s="67"/>
      <c r="D13" s="67"/>
      <c r="E13" s="67"/>
      <c r="F13" s="67"/>
      <c r="G13" s="67"/>
      <c r="H13" s="67"/>
      <c r="I13" s="67"/>
      <c r="J13" s="67"/>
      <c r="K13" s="264"/>
      <c r="L13" s="67"/>
      <c r="M13" s="264"/>
      <c r="N13" s="67"/>
      <c r="O13" s="67"/>
      <c r="P13" s="264"/>
      <c r="Q13" s="255"/>
      <c r="R13" s="255"/>
      <c r="S13" s="255"/>
      <c r="T13" s="255"/>
      <c r="U13" s="255"/>
      <c r="V13" s="255"/>
      <c r="W13" s="255"/>
      <c r="X13" s="255"/>
      <c r="Y13" s="255"/>
      <c r="Z13" s="255"/>
    </row>
    <row r="14" spans="1:26" ht="14.4">
      <c r="A14" s="67"/>
      <c r="B14" s="67"/>
      <c r="C14" s="67"/>
      <c r="D14" s="67"/>
      <c r="E14" s="67"/>
      <c r="F14" s="67"/>
      <c r="G14" s="67"/>
      <c r="H14" s="67"/>
      <c r="I14" s="67"/>
      <c r="J14" s="67"/>
      <c r="K14" s="264"/>
      <c r="L14" s="67"/>
      <c r="M14" s="264"/>
      <c r="N14" s="67"/>
      <c r="O14" s="67"/>
      <c r="P14" s="264"/>
      <c r="Q14" s="255"/>
      <c r="R14" s="255"/>
      <c r="S14" s="255"/>
      <c r="T14" s="255"/>
      <c r="U14" s="255"/>
      <c r="V14" s="255"/>
      <c r="W14" s="255"/>
      <c r="X14" s="255"/>
      <c r="Y14" s="255"/>
      <c r="Z14" s="255"/>
    </row>
    <row r="15" spans="1:26" ht="14.4">
      <c r="A15" s="67"/>
      <c r="B15" s="67"/>
      <c r="C15" s="67"/>
      <c r="D15" s="67"/>
      <c r="E15" s="67"/>
      <c r="F15" s="67"/>
      <c r="G15" s="67"/>
      <c r="H15" s="67"/>
      <c r="I15" s="67"/>
      <c r="J15" s="67"/>
      <c r="K15" s="264"/>
      <c r="L15" s="67"/>
      <c r="M15" s="264"/>
      <c r="N15" s="67"/>
      <c r="O15" s="67"/>
      <c r="P15" s="264"/>
      <c r="Q15" s="255"/>
      <c r="R15" s="255"/>
      <c r="S15" s="255"/>
      <c r="T15" s="255"/>
      <c r="U15" s="255"/>
      <c r="V15" s="255"/>
      <c r="W15" s="255"/>
      <c r="X15" s="255"/>
      <c r="Y15" s="255"/>
      <c r="Z15" s="255"/>
    </row>
    <row r="16" spans="1:26" ht="14.4">
      <c r="A16" s="67"/>
      <c r="B16" s="67"/>
      <c r="C16" s="67"/>
      <c r="D16" s="67"/>
      <c r="E16" s="67"/>
      <c r="F16" s="67"/>
      <c r="G16" s="67"/>
      <c r="H16" s="67"/>
      <c r="I16" s="67"/>
      <c r="J16" s="67"/>
      <c r="K16" s="264"/>
      <c r="L16" s="67"/>
      <c r="M16" s="264"/>
      <c r="N16" s="67"/>
      <c r="O16" s="67"/>
      <c r="P16" s="264"/>
      <c r="Q16" s="255"/>
      <c r="R16" s="255"/>
      <c r="S16" s="255"/>
      <c r="T16" s="255"/>
      <c r="U16" s="255"/>
      <c r="V16" s="255"/>
      <c r="W16" s="255"/>
      <c r="X16" s="255"/>
      <c r="Y16" s="255"/>
      <c r="Z16" s="255"/>
    </row>
    <row r="17" spans="1:26" ht="14.4">
      <c r="A17" s="67"/>
      <c r="B17" s="67"/>
      <c r="C17" s="67"/>
      <c r="D17" s="67"/>
      <c r="E17" s="67"/>
      <c r="F17" s="67"/>
      <c r="G17" s="67"/>
      <c r="H17" s="67"/>
      <c r="I17" s="67"/>
      <c r="J17" s="67"/>
      <c r="K17" s="264"/>
      <c r="L17" s="67"/>
      <c r="M17" s="264"/>
      <c r="N17" s="67"/>
      <c r="O17" s="67"/>
      <c r="P17" s="264"/>
      <c r="Q17" s="255"/>
      <c r="R17" s="255"/>
      <c r="S17" s="255"/>
      <c r="T17" s="255"/>
      <c r="U17" s="255"/>
      <c r="V17" s="255"/>
      <c r="W17" s="255"/>
      <c r="X17" s="255"/>
      <c r="Y17" s="255"/>
      <c r="Z17" s="255"/>
    </row>
    <row r="18" spans="1:26" ht="14.4">
      <c r="A18" s="67"/>
      <c r="B18" s="67"/>
      <c r="C18" s="67"/>
      <c r="D18" s="67"/>
      <c r="E18" s="67"/>
      <c r="F18" s="67"/>
      <c r="G18" s="67"/>
      <c r="H18" s="67"/>
      <c r="I18" s="67"/>
      <c r="J18" s="67"/>
      <c r="K18" s="264"/>
      <c r="L18" s="67"/>
      <c r="M18" s="264"/>
      <c r="N18" s="67"/>
      <c r="O18" s="67"/>
      <c r="P18" s="264"/>
      <c r="Q18" s="255"/>
      <c r="R18" s="255"/>
      <c r="S18" s="255"/>
      <c r="T18" s="255"/>
      <c r="U18" s="255"/>
      <c r="V18" s="255"/>
      <c r="W18" s="255"/>
      <c r="X18" s="255"/>
      <c r="Y18" s="255"/>
      <c r="Z18" s="255"/>
    </row>
    <row r="19" spans="1:26" ht="14.4">
      <c r="A19" s="67"/>
      <c r="B19" s="67"/>
      <c r="C19" s="67"/>
      <c r="D19" s="67"/>
      <c r="E19" s="67"/>
      <c r="F19" s="67"/>
      <c r="G19" s="67"/>
      <c r="H19" s="67"/>
      <c r="I19" s="67"/>
      <c r="J19" s="67"/>
      <c r="K19" s="264"/>
      <c r="L19" s="67"/>
      <c r="M19" s="264"/>
      <c r="N19" s="67"/>
      <c r="O19" s="67"/>
      <c r="P19" s="264"/>
      <c r="Q19" s="255"/>
      <c r="R19" s="255"/>
      <c r="S19" s="255"/>
      <c r="T19" s="255"/>
      <c r="U19" s="255"/>
      <c r="V19" s="255"/>
      <c r="W19" s="255"/>
      <c r="X19" s="255"/>
      <c r="Y19" s="255"/>
      <c r="Z19" s="255"/>
    </row>
    <row r="20" spans="1:26" ht="14.4">
      <c r="A20" s="67"/>
      <c r="B20" s="67"/>
      <c r="C20" s="67"/>
      <c r="D20" s="67"/>
      <c r="E20" s="67"/>
      <c r="F20" s="67"/>
      <c r="G20" s="67"/>
      <c r="H20" s="67"/>
      <c r="I20" s="67"/>
      <c r="J20" s="67"/>
      <c r="K20" s="264"/>
      <c r="L20" s="67"/>
      <c r="M20" s="264"/>
      <c r="N20" s="67"/>
      <c r="O20" s="67"/>
      <c r="P20" s="264"/>
      <c r="Q20" s="255"/>
      <c r="R20" s="255"/>
      <c r="S20" s="255"/>
      <c r="T20" s="255"/>
      <c r="U20" s="255"/>
      <c r="V20" s="255"/>
      <c r="W20" s="255"/>
      <c r="X20" s="255"/>
      <c r="Y20" s="255"/>
      <c r="Z20" s="255"/>
    </row>
    <row r="21" spans="1:26" ht="15.75" customHeight="1">
      <c r="A21" s="67"/>
      <c r="B21" s="67"/>
      <c r="C21" s="67"/>
      <c r="D21" s="67"/>
      <c r="E21" s="67"/>
      <c r="F21" s="67"/>
      <c r="G21" s="67"/>
      <c r="H21" s="67"/>
      <c r="I21" s="67"/>
      <c r="J21" s="67"/>
      <c r="K21" s="264"/>
      <c r="L21" s="67"/>
      <c r="M21" s="264"/>
      <c r="N21" s="67"/>
      <c r="O21" s="67"/>
      <c r="P21" s="264"/>
      <c r="Q21" s="255"/>
      <c r="R21" s="255"/>
      <c r="S21" s="255"/>
      <c r="T21" s="255"/>
      <c r="U21" s="255"/>
      <c r="V21" s="255"/>
      <c r="W21" s="255"/>
      <c r="X21" s="255"/>
      <c r="Y21" s="255"/>
      <c r="Z21" s="255"/>
    </row>
    <row r="22" spans="1:26" ht="15.75" customHeight="1">
      <c r="A22" s="67"/>
      <c r="B22" s="67"/>
      <c r="C22" s="67"/>
      <c r="D22" s="67"/>
      <c r="E22" s="67"/>
      <c r="F22" s="67"/>
      <c r="G22" s="67"/>
      <c r="H22" s="67"/>
      <c r="I22" s="67"/>
      <c r="J22" s="67"/>
      <c r="K22" s="264"/>
      <c r="L22" s="67"/>
      <c r="M22" s="264"/>
      <c r="N22" s="67"/>
      <c r="O22" s="67"/>
      <c r="P22" s="264"/>
      <c r="Q22" s="255"/>
      <c r="R22" s="255"/>
      <c r="S22" s="255"/>
      <c r="T22" s="255"/>
      <c r="U22" s="255"/>
      <c r="V22" s="255"/>
      <c r="W22" s="255"/>
      <c r="X22" s="255"/>
      <c r="Y22" s="255"/>
      <c r="Z22" s="255"/>
    </row>
    <row r="23" spans="1:26" ht="15.75" customHeight="1">
      <c r="A23" s="67"/>
      <c r="B23" s="67"/>
      <c r="C23" s="67"/>
      <c r="D23" s="67"/>
      <c r="E23" s="67"/>
      <c r="F23" s="67"/>
      <c r="G23" s="67"/>
      <c r="H23" s="67"/>
      <c r="I23" s="67"/>
      <c r="J23" s="67"/>
      <c r="K23" s="264"/>
      <c r="L23" s="67"/>
      <c r="M23" s="264"/>
      <c r="N23" s="67"/>
      <c r="O23" s="67"/>
      <c r="P23" s="264"/>
      <c r="Q23" s="255"/>
      <c r="R23" s="255"/>
      <c r="S23" s="255"/>
      <c r="T23" s="255"/>
      <c r="U23" s="255"/>
      <c r="V23" s="255"/>
      <c r="W23" s="255"/>
      <c r="X23" s="255"/>
      <c r="Y23" s="255"/>
      <c r="Z23" s="255"/>
    </row>
    <row r="24" spans="1:26" ht="15.75" customHeight="1">
      <c r="A24" s="67"/>
      <c r="B24" s="67"/>
      <c r="C24" s="67"/>
      <c r="D24" s="67"/>
      <c r="E24" s="67"/>
      <c r="F24" s="67"/>
      <c r="G24" s="67"/>
      <c r="H24" s="67"/>
      <c r="I24" s="67"/>
      <c r="J24" s="67"/>
      <c r="K24" s="264"/>
      <c r="L24" s="67"/>
      <c r="M24" s="264"/>
      <c r="N24" s="67"/>
      <c r="O24" s="67"/>
      <c r="P24" s="264"/>
      <c r="Q24" s="255"/>
      <c r="R24" s="255"/>
      <c r="S24" s="255"/>
      <c r="T24" s="255"/>
      <c r="U24" s="255"/>
      <c r="V24" s="255"/>
      <c r="W24" s="255"/>
      <c r="X24" s="255"/>
      <c r="Y24" s="255"/>
      <c r="Z24" s="255"/>
    </row>
    <row r="25" spans="1:26" ht="15.75" customHeight="1">
      <c r="A25" s="67"/>
      <c r="B25" s="67"/>
      <c r="C25" s="67"/>
      <c r="D25" s="67"/>
      <c r="E25" s="67"/>
      <c r="F25" s="67"/>
      <c r="G25" s="67"/>
      <c r="H25" s="67"/>
      <c r="I25" s="67"/>
      <c r="J25" s="67"/>
      <c r="K25" s="264"/>
      <c r="L25" s="67"/>
      <c r="M25" s="264"/>
      <c r="N25" s="67"/>
      <c r="O25" s="67"/>
      <c r="P25" s="264"/>
      <c r="Q25" s="255"/>
      <c r="R25" s="255"/>
      <c r="S25" s="255"/>
      <c r="T25" s="255"/>
      <c r="U25" s="255"/>
      <c r="V25" s="255"/>
      <c r="W25" s="255"/>
      <c r="X25" s="255"/>
      <c r="Y25" s="255"/>
      <c r="Z25" s="255"/>
    </row>
    <row r="26" spans="1:26" ht="15.75" customHeight="1">
      <c r="A26" s="67"/>
      <c r="B26" s="67"/>
      <c r="C26" s="67"/>
      <c r="D26" s="67"/>
      <c r="E26" s="67"/>
      <c r="F26" s="67"/>
      <c r="G26" s="67"/>
      <c r="H26" s="67"/>
      <c r="I26" s="67"/>
      <c r="J26" s="67"/>
      <c r="K26" s="264"/>
      <c r="L26" s="67"/>
      <c r="M26" s="264"/>
      <c r="N26" s="67"/>
      <c r="O26" s="67"/>
      <c r="P26" s="264"/>
      <c r="Q26" s="255"/>
      <c r="R26" s="255"/>
      <c r="S26" s="255"/>
      <c r="T26" s="255"/>
      <c r="U26" s="255"/>
      <c r="V26" s="255"/>
      <c r="W26" s="255"/>
      <c r="X26" s="255"/>
      <c r="Y26" s="255"/>
      <c r="Z26" s="255"/>
    </row>
    <row r="27" spans="1:26" ht="15.75" customHeight="1">
      <c r="A27" s="67"/>
      <c r="B27" s="67"/>
      <c r="C27" s="67"/>
      <c r="D27" s="67"/>
      <c r="E27" s="67"/>
      <c r="F27" s="67"/>
      <c r="G27" s="67"/>
      <c r="H27" s="67"/>
      <c r="I27" s="67"/>
      <c r="J27" s="67"/>
      <c r="K27" s="264"/>
      <c r="L27" s="67"/>
      <c r="M27" s="264"/>
      <c r="N27" s="67"/>
      <c r="O27" s="67"/>
      <c r="P27" s="264"/>
      <c r="Q27" s="255"/>
      <c r="R27" s="255"/>
      <c r="S27" s="255"/>
      <c r="T27" s="255"/>
      <c r="U27" s="255"/>
      <c r="V27" s="255"/>
      <c r="W27" s="255"/>
      <c r="X27" s="255"/>
      <c r="Y27" s="255"/>
      <c r="Z27" s="255"/>
    </row>
    <row r="28" spans="1:26" ht="15.75" customHeight="1">
      <c r="A28" s="67"/>
      <c r="B28" s="67"/>
      <c r="C28" s="67"/>
      <c r="D28" s="67"/>
      <c r="E28" s="67"/>
      <c r="F28" s="67"/>
      <c r="G28" s="67"/>
      <c r="H28" s="67"/>
      <c r="I28" s="67"/>
      <c r="J28" s="67"/>
      <c r="K28" s="264"/>
      <c r="L28" s="67"/>
      <c r="M28" s="264"/>
      <c r="N28" s="67"/>
      <c r="O28" s="67"/>
      <c r="P28" s="264"/>
      <c r="Q28" s="255"/>
      <c r="R28" s="255"/>
      <c r="S28" s="255"/>
      <c r="T28" s="255"/>
      <c r="U28" s="255"/>
      <c r="V28" s="255"/>
      <c r="W28" s="255"/>
      <c r="X28" s="255"/>
      <c r="Y28" s="255"/>
      <c r="Z28" s="255"/>
    </row>
    <row r="29" spans="1:26" ht="15.75" customHeight="1">
      <c r="A29" s="67"/>
      <c r="B29" s="67"/>
      <c r="C29" s="67"/>
      <c r="D29" s="67"/>
      <c r="E29" s="67"/>
      <c r="F29" s="67"/>
      <c r="G29" s="67"/>
      <c r="H29" s="67"/>
      <c r="I29" s="67"/>
      <c r="J29" s="67"/>
      <c r="K29" s="264"/>
      <c r="L29" s="67"/>
      <c r="M29" s="264"/>
      <c r="N29" s="67"/>
      <c r="O29" s="67"/>
      <c r="P29" s="264"/>
      <c r="Q29" s="255"/>
      <c r="R29" s="255"/>
      <c r="S29" s="255"/>
      <c r="T29" s="255"/>
      <c r="U29" s="255"/>
      <c r="V29" s="255"/>
      <c r="W29" s="255"/>
      <c r="X29" s="255"/>
      <c r="Y29" s="255"/>
      <c r="Z29" s="255"/>
    </row>
    <row r="30" spans="1:26" ht="15.75" customHeight="1">
      <c r="A30" s="67"/>
      <c r="B30" s="67"/>
      <c r="C30" s="67"/>
      <c r="D30" s="67"/>
      <c r="E30" s="67"/>
      <c r="F30" s="67"/>
      <c r="G30" s="67"/>
      <c r="H30" s="67"/>
      <c r="I30" s="67"/>
      <c r="J30" s="67"/>
      <c r="K30" s="264"/>
      <c r="L30" s="67"/>
      <c r="M30" s="264"/>
      <c r="N30" s="67"/>
      <c r="O30" s="67"/>
      <c r="P30" s="264"/>
      <c r="Q30" s="255"/>
      <c r="R30" s="255"/>
      <c r="S30" s="255"/>
      <c r="T30" s="255"/>
      <c r="U30" s="255"/>
      <c r="V30" s="255"/>
      <c r="W30" s="255"/>
      <c r="X30" s="255"/>
      <c r="Y30" s="255"/>
      <c r="Z30" s="255"/>
    </row>
    <row r="31" spans="1:26" ht="15.75" customHeight="1">
      <c r="A31" s="67"/>
      <c r="B31" s="67"/>
      <c r="C31" s="67"/>
      <c r="D31" s="67"/>
      <c r="E31" s="67"/>
      <c r="F31" s="67"/>
      <c r="G31" s="67"/>
      <c r="H31" s="67"/>
      <c r="I31" s="67"/>
      <c r="J31" s="67"/>
      <c r="K31" s="264"/>
      <c r="L31" s="67"/>
      <c r="M31" s="264"/>
      <c r="N31" s="67"/>
      <c r="O31" s="67"/>
      <c r="P31" s="264"/>
      <c r="Q31" s="255"/>
      <c r="R31" s="255"/>
      <c r="S31" s="255"/>
      <c r="T31" s="255"/>
      <c r="U31" s="255"/>
      <c r="V31" s="255"/>
      <c r="W31" s="255"/>
      <c r="X31" s="255"/>
      <c r="Y31" s="255"/>
      <c r="Z31" s="255"/>
    </row>
    <row r="32" spans="1:26" ht="15.75" customHeight="1">
      <c r="A32" s="67"/>
      <c r="B32" s="67"/>
      <c r="C32" s="67"/>
      <c r="D32" s="67"/>
      <c r="E32" s="67"/>
      <c r="F32" s="67"/>
      <c r="G32" s="67"/>
      <c r="H32" s="67"/>
      <c r="I32" s="67"/>
      <c r="J32" s="67"/>
      <c r="K32" s="264"/>
      <c r="L32" s="67"/>
      <c r="M32" s="264"/>
      <c r="N32" s="67"/>
      <c r="O32" s="67"/>
      <c r="P32" s="264"/>
      <c r="Q32" s="255"/>
      <c r="R32" s="255"/>
      <c r="S32" s="255"/>
      <c r="T32" s="255"/>
      <c r="U32" s="255"/>
      <c r="V32" s="255"/>
      <c r="W32" s="255"/>
      <c r="X32" s="255"/>
      <c r="Y32" s="255"/>
      <c r="Z32" s="255"/>
    </row>
    <row r="33" spans="1:26" ht="15.75" customHeight="1">
      <c r="A33" s="67"/>
      <c r="B33" s="67"/>
      <c r="C33" s="67"/>
      <c r="D33" s="67"/>
      <c r="E33" s="67"/>
      <c r="F33" s="67"/>
      <c r="G33" s="67"/>
      <c r="H33" s="67"/>
      <c r="I33" s="67"/>
      <c r="J33" s="67"/>
      <c r="K33" s="264"/>
      <c r="L33" s="67"/>
      <c r="M33" s="264"/>
      <c r="N33" s="67"/>
      <c r="O33" s="67"/>
      <c r="P33" s="264"/>
      <c r="Q33" s="255"/>
      <c r="R33" s="255"/>
      <c r="S33" s="255"/>
      <c r="T33" s="255"/>
      <c r="U33" s="255"/>
      <c r="V33" s="255"/>
      <c r="W33" s="255"/>
      <c r="X33" s="255"/>
      <c r="Y33" s="255"/>
      <c r="Z33" s="255"/>
    </row>
    <row r="34" spans="1:26" ht="15.75" customHeight="1">
      <c r="A34" s="67"/>
      <c r="B34" s="67"/>
      <c r="C34" s="67"/>
      <c r="D34" s="67"/>
      <c r="E34" s="67"/>
      <c r="F34" s="67"/>
      <c r="G34" s="67"/>
      <c r="H34" s="67"/>
      <c r="I34" s="67"/>
      <c r="J34" s="67"/>
      <c r="K34" s="264"/>
      <c r="L34" s="67"/>
      <c r="M34" s="264"/>
      <c r="N34" s="67"/>
      <c r="O34" s="67"/>
      <c r="P34" s="264"/>
      <c r="Q34" s="255"/>
      <c r="R34" s="255"/>
      <c r="S34" s="255"/>
      <c r="T34" s="255"/>
      <c r="U34" s="255"/>
      <c r="V34" s="255"/>
      <c r="W34" s="255"/>
      <c r="X34" s="255"/>
      <c r="Y34" s="255"/>
      <c r="Z34" s="255"/>
    </row>
    <row r="35" spans="1:26" ht="15.75" customHeight="1">
      <c r="A35" s="67"/>
      <c r="B35" s="67"/>
      <c r="C35" s="67"/>
      <c r="D35" s="67"/>
      <c r="E35" s="67"/>
      <c r="F35" s="67"/>
      <c r="G35" s="67"/>
      <c r="H35" s="67"/>
      <c r="I35" s="67"/>
      <c r="J35" s="67"/>
      <c r="K35" s="264"/>
      <c r="L35" s="67"/>
      <c r="M35" s="264"/>
      <c r="N35" s="67"/>
      <c r="O35" s="67"/>
      <c r="P35" s="264"/>
      <c r="Q35" s="255"/>
      <c r="R35" s="255"/>
      <c r="S35" s="255"/>
      <c r="T35" s="255"/>
      <c r="U35" s="255"/>
      <c r="V35" s="255"/>
      <c r="W35" s="255"/>
      <c r="X35" s="255"/>
      <c r="Y35" s="255"/>
      <c r="Z35" s="255"/>
    </row>
    <row r="36" spans="1:26" ht="15.75" customHeight="1">
      <c r="A36" s="67"/>
      <c r="B36" s="67"/>
      <c r="C36" s="67"/>
      <c r="D36" s="67"/>
      <c r="E36" s="67"/>
      <c r="F36" s="67"/>
      <c r="G36" s="67"/>
      <c r="H36" s="67"/>
      <c r="I36" s="67"/>
      <c r="J36" s="67"/>
      <c r="K36" s="264"/>
      <c r="L36" s="67"/>
      <c r="M36" s="264"/>
      <c r="N36" s="67"/>
      <c r="O36" s="67"/>
      <c r="P36" s="264"/>
      <c r="Q36" s="255"/>
      <c r="R36" s="255"/>
      <c r="S36" s="255"/>
      <c r="T36" s="255"/>
      <c r="U36" s="255"/>
      <c r="V36" s="255"/>
      <c r="W36" s="255"/>
      <c r="X36" s="255"/>
      <c r="Y36" s="255"/>
      <c r="Z36" s="255"/>
    </row>
    <row r="37" spans="1:26" ht="15.75" customHeight="1">
      <c r="A37" s="67"/>
      <c r="B37" s="67"/>
      <c r="C37" s="67"/>
      <c r="D37" s="67"/>
      <c r="E37" s="67"/>
      <c r="F37" s="67"/>
      <c r="G37" s="67"/>
      <c r="H37" s="67"/>
      <c r="I37" s="67"/>
      <c r="J37" s="67"/>
      <c r="K37" s="264"/>
      <c r="L37" s="67"/>
      <c r="M37" s="264"/>
      <c r="N37" s="67"/>
      <c r="O37" s="67"/>
      <c r="P37" s="264"/>
      <c r="Q37" s="255"/>
      <c r="R37" s="255"/>
      <c r="S37" s="255"/>
      <c r="T37" s="255"/>
      <c r="U37" s="255"/>
      <c r="V37" s="255"/>
      <c r="W37" s="255"/>
      <c r="X37" s="255"/>
      <c r="Y37" s="255"/>
      <c r="Z37" s="255"/>
    </row>
    <row r="38" spans="1:26" ht="15.75" customHeight="1">
      <c r="A38" s="67"/>
      <c r="B38" s="67"/>
      <c r="C38" s="67"/>
      <c r="D38" s="67"/>
      <c r="E38" s="67"/>
      <c r="F38" s="67"/>
      <c r="G38" s="67"/>
      <c r="H38" s="67"/>
      <c r="I38" s="67"/>
      <c r="J38" s="67"/>
      <c r="K38" s="264"/>
      <c r="L38" s="67"/>
      <c r="M38" s="264"/>
      <c r="N38" s="67"/>
      <c r="O38" s="67"/>
      <c r="P38" s="264"/>
      <c r="Q38" s="255"/>
      <c r="R38" s="255"/>
      <c r="S38" s="255"/>
      <c r="T38" s="255"/>
      <c r="U38" s="255"/>
      <c r="V38" s="255"/>
      <c r="W38" s="255"/>
      <c r="X38" s="255"/>
      <c r="Y38" s="255"/>
      <c r="Z38" s="255"/>
    </row>
    <row r="39" spans="1:26" ht="15.75" customHeight="1">
      <c r="A39" s="67"/>
      <c r="B39" s="67"/>
      <c r="C39" s="67"/>
      <c r="D39" s="67"/>
      <c r="E39" s="67"/>
      <c r="F39" s="67"/>
      <c r="G39" s="67"/>
      <c r="H39" s="67"/>
      <c r="I39" s="67"/>
      <c r="J39" s="67"/>
      <c r="K39" s="264"/>
      <c r="L39" s="67"/>
      <c r="M39" s="264"/>
      <c r="N39" s="67"/>
      <c r="O39" s="67"/>
      <c r="P39" s="264"/>
      <c r="Q39" s="255"/>
      <c r="R39" s="255"/>
      <c r="S39" s="255"/>
      <c r="T39" s="255"/>
      <c r="U39" s="255"/>
      <c r="V39" s="255"/>
      <c r="W39" s="255"/>
      <c r="X39" s="255"/>
      <c r="Y39" s="255"/>
      <c r="Z39" s="255"/>
    </row>
    <row r="40" spans="1:26" ht="15.75" customHeight="1">
      <c r="A40" s="67"/>
      <c r="B40" s="67"/>
      <c r="C40" s="67"/>
      <c r="D40" s="67"/>
      <c r="E40" s="67"/>
      <c r="F40" s="67"/>
      <c r="G40" s="67"/>
      <c r="H40" s="67"/>
      <c r="I40" s="67"/>
      <c r="J40" s="67"/>
      <c r="K40" s="264"/>
      <c r="L40" s="67"/>
      <c r="M40" s="264"/>
      <c r="N40" s="67"/>
      <c r="O40" s="67"/>
      <c r="P40" s="264"/>
      <c r="Q40" s="255"/>
      <c r="R40" s="255"/>
      <c r="S40" s="255"/>
      <c r="T40" s="255"/>
      <c r="U40" s="255"/>
      <c r="V40" s="255"/>
      <c r="W40" s="255"/>
      <c r="X40" s="255"/>
      <c r="Y40" s="255"/>
      <c r="Z40" s="255"/>
    </row>
    <row r="41" spans="1:26" ht="15.75" customHeight="1">
      <c r="A41" s="67"/>
      <c r="B41" s="67"/>
      <c r="C41" s="67"/>
      <c r="D41" s="67"/>
      <c r="E41" s="67"/>
      <c r="F41" s="67"/>
      <c r="G41" s="67"/>
      <c r="H41" s="67"/>
      <c r="I41" s="67"/>
      <c r="J41" s="67"/>
      <c r="K41" s="264"/>
      <c r="L41" s="67"/>
      <c r="M41" s="264"/>
      <c r="N41" s="67"/>
      <c r="O41" s="67"/>
      <c r="P41" s="264"/>
      <c r="Q41" s="255"/>
      <c r="R41" s="255"/>
      <c r="S41" s="255"/>
      <c r="T41" s="255"/>
      <c r="U41" s="255"/>
      <c r="V41" s="255"/>
      <c r="W41" s="255"/>
      <c r="X41" s="255"/>
      <c r="Y41" s="255"/>
      <c r="Z41" s="255"/>
    </row>
    <row r="42" spans="1:26" ht="15.75" customHeight="1">
      <c r="A42" s="67"/>
      <c r="B42" s="67"/>
      <c r="C42" s="67"/>
      <c r="D42" s="67"/>
      <c r="E42" s="67"/>
      <c r="F42" s="67"/>
      <c r="G42" s="67"/>
      <c r="H42" s="67"/>
      <c r="I42" s="67"/>
      <c r="J42" s="67"/>
      <c r="K42" s="264"/>
      <c r="L42" s="67"/>
      <c r="M42" s="264"/>
      <c r="N42" s="67"/>
      <c r="O42" s="67"/>
      <c r="P42" s="264"/>
      <c r="Q42" s="255"/>
      <c r="R42" s="255"/>
      <c r="S42" s="255"/>
      <c r="T42" s="255"/>
      <c r="U42" s="255"/>
      <c r="V42" s="255"/>
      <c r="W42" s="255"/>
      <c r="X42" s="255"/>
      <c r="Y42" s="255"/>
      <c r="Z42" s="255"/>
    </row>
    <row r="43" spans="1:26" ht="15.75" customHeight="1">
      <c r="A43" s="67"/>
      <c r="B43" s="67"/>
      <c r="C43" s="67"/>
      <c r="D43" s="67"/>
      <c r="E43" s="67"/>
      <c r="F43" s="67"/>
      <c r="G43" s="67"/>
      <c r="H43" s="67"/>
      <c r="I43" s="67"/>
      <c r="J43" s="67"/>
      <c r="K43" s="264"/>
      <c r="L43" s="67"/>
      <c r="M43" s="264"/>
      <c r="N43" s="67"/>
      <c r="O43" s="67"/>
      <c r="P43" s="264"/>
      <c r="Q43" s="255"/>
      <c r="R43" s="255"/>
      <c r="S43" s="255"/>
      <c r="T43" s="255"/>
      <c r="U43" s="255"/>
      <c r="V43" s="255"/>
      <c r="W43" s="255"/>
      <c r="X43" s="255"/>
      <c r="Y43" s="255"/>
      <c r="Z43" s="255"/>
    </row>
    <row r="44" spans="1:26" ht="15.75" customHeight="1">
      <c r="A44" s="67"/>
      <c r="B44" s="67"/>
      <c r="C44" s="67"/>
      <c r="D44" s="67"/>
      <c r="E44" s="67"/>
      <c r="F44" s="67"/>
      <c r="G44" s="67"/>
      <c r="H44" s="67"/>
      <c r="I44" s="67"/>
      <c r="J44" s="67"/>
      <c r="K44" s="264"/>
      <c r="L44" s="67"/>
      <c r="M44" s="264"/>
      <c r="N44" s="67"/>
      <c r="O44" s="67"/>
      <c r="P44" s="264"/>
      <c r="Q44" s="255"/>
      <c r="R44" s="255"/>
      <c r="S44" s="255"/>
      <c r="T44" s="255"/>
      <c r="U44" s="255"/>
      <c r="V44" s="255"/>
      <c r="W44" s="255"/>
      <c r="X44" s="255"/>
      <c r="Y44" s="255"/>
      <c r="Z44" s="255"/>
    </row>
    <row r="45" spans="1:26" ht="15.75" customHeight="1">
      <c r="A45" s="67"/>
      <c r="B45" s="67"/>
      <c r="C45" s="67"/>
      <c r="D45" s="67"/>
      <c r="E45" s="67"/>
      <c r="F45" s="67"/>
      <c r="G45" s="67"/>
      <c r="H45" s="67"/>
      <c r="I45" s="67"/>
      <c r="J45" s="67"/>
      <c r="K45" s="264"/>
      <c r="L45" s="67"/>
      <c r="M45" s="264"/>
      <c r="N45" s="67"/>
      <c r="O45" s="67"/>
      <c r="P45" s="264"/>
      <c r="Q45" s="255"/>
      <c r="R45" s="255"/>
      <c r="S45" s="255"/>
      <c r="T45" s="255"/>
      <c r="U45" s="255"/>
      <c r="V45" s="255"/>
      <c r="W45" s="255"/>
      <c r="X45" s="255"/>
      <c r="Y45" s="255"/>
      <c r="Z45" s="255"/>
    </row>
    <row r="46" spans="1:26" ht="15.75" customHeight="1">
      <c r="A46" s="67"/>
      <c r="B46" s="67"/>
      <c r="C46" s="67"/>
      <c r="D46" s="67"/>
      <c r="E46" s="67"/>
      <c r="F46" s="67"/>
      <c r="G46" s="67"/>
      <c r="H46" s="67"/>
      <c r="I46" s="67"/>
      <c r="J46" s="67"/>
      <c r="K46" s="264"/>
      <c r="L46" s="67"/>
      <c r="M46" s="264"/>
      <c r="N46" s="67"/>
      <c r="O46" s="67"/>
      <c r="P46" s="264"/>
      <c r="Q46" s="255"/>
      <c r="R46" s="255"/>
      <c r="S46" s="255"/>
      <c r="T46" s="255"/>
      <c r="U46" s="255"/>
      <c r="V46" s="255"/>
      <c r="W46" s="255"/>
      <c r="X46" s="255"/>
      <c r="Y46" s="255"/>
      <c r="Z46" s="255"/>
    </row>
    <row r="47" spans="1:26" ht="15.75" customHeight="1">
      <c r="A47" s="67"/>
      <c r="B47" s="67"/>
      <c r="C47" s="67"/>
      <c r="D47" s="67"/>
      <c r="E47" s="67"/>
      <c r="F47" s="67"/>
      <c r="G47" s="67"/>
      <c r="H47" s="67"/>
      <c r="I47" s="67"/>
      <c r="J47" s="67"/>
      <c r="K47" s="264"/>
      <c r="L47" s="67"/>
      <c r="M47" s="264"/>
      <c r="N47" s="67"/>
      <c r="O47" s="67"/>
      <c r="P47" s="264"/>
      <c r="Q47" s="255"/>
      <c r="R47" s="255"/>
      <c r="S47" s="255"/>
      <c r="T47" s="255"/>
      <c r="U47" s="255"/>
      <c r="V47" s="255"/>
      <c r="W47" s="255"/>
      <c r="X47" s="255"/>
      <c r="Y47" s="255"/>
      <c r="Z47" s="255"/>
    </row>
    <row r="48" spans="1:26" ht="15.75" customHeight="1">
      <c r="A48" s="67"/>
      <c r="B48" s="67"/>
      <c r="C48" s="67"/>
      <c r="D48" s="67"/>
      <c r="E48" s="67"/>
      <c r="F48" s="67"/>
      <c r="G48" s="67"/>
      <c r="H48" s="67"/>
      <c r="I48" s="67"/>
      <c r="J48" s="67"/>
      <c r="K48" s="264"/>
      <c r="L48" s="67"/>
      <c r="M48" s="264"/>
      <c r="N48" s="67"/>
      <c r="O48" s="67"/>
      <c r="P48" s="264"/>
      <c r="Q48" s="255"/>
      <c r="R48" s="255"/>
      <c r="S48" s="255"/>
      <c r="T48" s="255"/>
      <c r="U48" s="255"/>
      <c r="V48" s="255"/>
      <c r="W48" s="255"/>
      <c r="X48" s="255"/>
      <c r="Y48" s="255"/>
      <c r="Z48" s="255"/>
    </row>
    <row r="49" spans="1:26" ht="15.75" customHeight="1">
      <c r="A49" s="67"/>
      <c r="B49" s="67"/>
      <c r="C49" s="67"/>
      <c r="D49" s="67"/>
      <c r="E49" s="67"/>
      <c r="F49" s="67"/>
      <c r="G49" s="67"/>
      <c r="H49" s="67"/>
      <c r="I49" s="67"/>
      <c r="J49" s="67"/>
      <c r="K49" s="264"/>
      <c r="L49" s="67"/>
      <c r="M49" s="264"/>
      <c r="N49" s="67"/>
      <c r="O49" s="67"/>
      <c r="P49" s="264"/>
      <c r="Q49" s="255"/>
      <c r="R49" s="255"/>
      <c r="S49" s="255"/>
      <c r="T49" s="255"/>
      <c r="U49" s="255"/>
      <c r="V49" s="255"/>
      <c r="W49" s="255"/>
      <c r="X49" s="255"/>
      <c r="Y49" s="255"/>
      <c r="Z49" s="255"/>
    </row>
    <row r="50" spans="1:26" ht="15.75" customHeight="1">
      <c r="A50" s="67"/>
      <c r="B50" s="67"/>
      <c r="C50" s="67"/>
      <c r="D50" s="67"/>
      <c r="E50" s="67"/>
      <c r="F50" s="67"/>
      <c r="G50" s="67"/>
      <c r="H50" s="67"/>
      <c r="I50" s="67"/>
      <c r="J50" s="67"/>
      <c r="K50" s="264"/>
      <c r="L50" s="67"/>
      <c r="M50" s="264"/>
      <c r="N50" s="67"/>
      <c r="O50" s="67"/>
      <c r="P50" s="264"/>
      <c r="Q50" s="255"/>
      <c r="R50" s="255"/>
      <c r="S50" s="255"/>
      <c r="T50" s="255"/>
      <c r="U50" s="255"/>
      <c r="V50" s="255"/>
      <c r="W50" s="255"/>
      <c r="X50" s="255"/>
      <c r="Y50" s="255"/>
      <c r="Z50" s="255"/>
    </row>
    <row r="51" spans="1:26" ht="15.75" customHeight="1">
      <c r="A51" s="67"/>
      <c r="B51" s="67"/>
      <c r="C51" s="67"/>
      <c r="D51" s="67"/>
      <c r="E51" s="67"/>
      <c r="F51" s="67"/>
      <c r="G51" s="67"/>
      <c r="H51" s="67"/>
      <c r="I51" s="67"/>
      <c r="J51" s="67"/>
      <c r="K51" s="264"/>
      <c r="L51" s="67"/>
      <c r="M51" s="264"/>
      <c r="N51" s="67"/>
      <c r="O51" s="67"/>
      <c r="P51" s="264"/>
      <c r="Q51" s="255"/>
      <c r="R51" s="255"/>
      <c r="S51" s="255"/>
      <c r="T51" s="255"/>
      <c r="U51" s="255"/>
      <c r="V51" s="255"/>
      <c r="W51" s="255"/>
      <c r="X51" s="255"/>
      <c r="Y51" s="255"/>
      <c r="Z51" s="255"/>
    </row>
    <row r="52" spans="1:26" ht="15.75" customHeight="1">
      <c r="A52" s="67"/>
      <c r="B52" s="67"/>
      <c r="C52" s="67"/>
      <c r="D52" s="67"/>
      <c r="E52" s="67"/>
      <c r="F52" s="67"/>
      <c r="G52" s="67"/>
      <c r="H52" s="67"/>
      <c r="I52" s="67"/>
      <c r="J52" s="67"/>
      <c r="K52" s="264"/>
      <c r="L52" s="67"/>
      <c r="M52" s="264"/>
      <c r="N52" s="67"/>
      <c r="O52" s="67"/>
      <c r="P52" s="264"/>
      <c r="Q52" s="255"/>
      <c r="R52" s="255"/>
      <c r="S52" s="255"/>
      <c r="T52" s="255"/>
      <c r="U52" s="255"/>
      <c r="V52" s="255"/>
      <c r="W52" s="255"/>
      <c r="X52" s="255"/>
      <c r="Y52" s="255"/>
      <c r="Z52" s="255"/>
    </row>
    <row r="53" spans="1:26" ht="15.75" customHeight="1">
      <c r="A53" s="67"/>
      <c r="B53" s="67"/>
      <c r="C53" s="67"/>
      <c r="D53" s="67"/>
      <c r="E53" s="67"/>
      <c r="F53" s="67"/>
      <c r="G53" s="67"/>
      <c r="H53" s="67"/>
      <c r="I53" s="67"/>
      <c r="J53" s="67"/>
      <c r="K53" s="264"/>
      <c r="L53" s="67"/>
      <c r="M53" s="264"/>
      <c r="N53" s="67"/>
      <c r="O53" s="67"/>
      <c r="P53" s="264"/>
      <c r="Q53" s="255"/>
      <c r="R53" s="255"/>
      <c r="S53" s="255"/>
      <c r="T53" s="255"/>
      <c r="U53" s="255"/>
      <c r="V53" s="255"/>
      <c r="W53" s="255"/>
      <c r="X53" s="255"/>
      <c r="Y53" s="255"/>
      <c r="Z53" s="255"/>
    </row>
    <row r="54" spans="1:26" ht="15.75" customHeight="1">
      <c r="A54" s="67"/>
      <c r="B54" s="67"/>
      <c r="C54" s="67"/>
      <c r="D54" s="67"/>
      <c r="E54" s="67"/>
      <c r="F54" s="67"/>
      <c r="G54" s="67"/>
      <c r="H54" s="67"/>
      <c r="I54" s="67"/>
      <c r="J54" s="67"/>
      <c r="K54" s="264"/>
      <c r="L54" s="67"/>
      <c r="M54" s="264"/>
      <c r="N54" s="67"/>
      <c r="O54" s="67"/>
      <c r="P54" s="264"/>
      <c r="Q54" s="255"/>
      <c r="R54" s="255"/>
      <c r="S54" s="255"/>
      <c r="T54" s="255"/>
      <c r="U54" s="255"/>
      <c r="V54" s="255"/>
      <c r="W54" s="255"/>
      <c r="X54" s="255"/>
      <c r="Y54" s="255"/>
      <c r="Z54" s="255"/>
    </row>
    <row r="55" spans="1:26" ht="15.75" customHeight="1">
      <c r="A55" s="67"/>
      <c r="B55" s="67"/>
      <c r="C55" s="67"/>
      <c r="D55" s="67"/>
      <c r="E55" s="67"/>
      <c r="F55" s="67"/>
      <c r="G55" s="67"/>
      <c r="H55" s="67"/>
      <c r="I55" s="67"/>
      <c r="J55" s="67"/>
      <c r="K55" s="264"/>
      <c r="L55" s="67"/>
      <c r="M55" s="264"/>
      <c r="N55" s="67"/>
      <c r="O55" s="67"/>
      <c r="P55" s="264"/>
      <c r="Q55" s="255"/>
      <c r="R55" s="255"/>
      <c r="S55" s="255"/>
      <c r="T55" s="255"/>
      <c r="U55" s="255"/>
      <c r="V55" s="255"/>
      <c r="W55" s="255"/>
      <c r="X55" s="255"/>
      <c r="Y55" s="255"/>
      <c r="Z55" s="255"/>
    </row>
    <row r="56" spans="1:26" ht="15.75" customHeight="1">
      <c r="A56" s="67"/>
      <c r="B56" s="67"/>
      <c r="C56" s="67"/>
      <c r="D56" s="67"/>
      <c r="E56" s="67"/>
      <c r="F56" s="67"/>
      <c r="G56" s="67"/>
      <c r="H56" s="67"/>
      <c r="I56" s="67"/>
      <c r="J56" s="67"/>
      <c r="K56" s="264"/>
      <c r="L56" s="67"/>
      <c r="M56" s="264"/>
      <c r="N56" s="67"/>
      <c r="O56" s="67"/>
      <c r="P56" s="264"/>
      <c r="Q56" s="255"/>
      <c r="R56" s="255"/>
      <c r="S56" s="255"/>
      <c r="T56" s="255"/>
      <c r="U56" s="255"/>
      <c r="V56" s="255"/>
      <c r="W56" s="255"/>
      <c r="X56" s="255"/>
      <c r="Y56" s="255"/>
      <c r="Z56" s="255"/>
    </row>
    <row r="57" spans="1:26" ht="15.75" customHeight="1">
      <c r="A57" s="67"/>
      <c r="B57" s="67"/>
      <c r="C57" s="67"/>
      <c r="D57" s="67"/>
      <c r="E57" s="67"/>
      <c r="F57" s="67"/>
      <c r="G57" s="67"/>
      <c r="H57" s="67"/>
      <c r="I57" s="67"/>
      <c r="J57" s="67"/>
      <c r="K57" s="264"/>
      <c r="L57" s="67"/>
      <c r="M57" s="264"/>
      <c r="N57" s="67"/>
      <c r="O57" s="67"/>
      <c r="P57" s="264"/>
      <c r="Q57" s="255"/>
      <c r="R57" s="255"/>
      <c r="S57" s="255"/>
      <c r="T57" s="255"/>
      <c r="U57" s="255"/>
      <c r="V57" s="255"/>
      <c r="W57" s="255"/>
      <c r="X57" s="255"/>
      <c r="Y57" s="255"/>
      <c r="Z57" s="255"/>
    </row>
    <row r="58" spans="1:26" ht="15.75" customHeight="1">
      <c r="A58" s="67"/>
      <c r="B58" s="67"/>
      <c r="C58" s="67"/>
      <c r="D58" s="67"/>
      <c r="E58" s="67"/>
      <c r="F58" s="67"/>
      <c r="G58" s="67"/>
      <c r="H58" s="67"/>
      <c r="I58" s="67"/>
      <c r="J58" s="67"/>
      <c r="K58" s="264"/>
      <c r="L58" s="67"/>
      <c r="M58" s="264"/>
      <c r="N58" s="67"/>
      <c r="O58" s="67"/>
      <c r="P58" s="264"/>
      <c r="Q58" s="255"/>
      <c r="R58" s="255"/>
      <c r="S58" s="255"/>
      <c r="T58" s="255"/>
      <c r="U58" s="255"/>
      <c r="V58" s="255"/>
      <c r="W58" s="255"/>
      <c r="X58" s="255"/>
      <c r="Y58" s="255"/>
      <c r="Z58" s="255"/>
    </row>
    <row r="59" spans="1:26" ht="15.75" customHeight="1">
      <c r="A59" s="67"/>
      <c r="B59" s="67"/>
      <c r="C59" s="67"/>
      <c r="D59" s="67"/>
      <c r="E59" s="67"/>
      <c r="F59" s="67"/>
      <c r="G59" s="67"/>
      <c r="H59" s="67"/>
      <c r="I59" s="67"/>
      <c r="J59" s="67"/>
      <c r="K59" s="264"/>
      <c r="L59" s="67"/>
      <c r="M59" s="264"/>
      <c r="N59" s="67"/>
      <c r="O59" s="67"/>
      <c r="P59" s="264"/>
      <c r="Q59" s="255"/>
      <c r="R59" s="255"/>
      <c r="S59" s="255"/>
      <c r="T59" s="255"/>
      <c r="U59" s="255"/>
      <c r="V59" s="255"/>
      <c r="W59" s="255"/>
      <c r="X59" s="255"/>
      <c r="Y59" s="255"/>
      <c r="Z59" s="255"/>
    </row>
    <row r="60" spans="1:26" ht="15.75" customHeight="1">
      <c r="A60" s="67"/>
      <c r="B60" s="67"/>
      <c r="C60" s="67"/>
      <c r="D60" s="67"/>
      <c r="E60" s="67"/>
      <c r="F60" s="67"/>
      <c r="G60" s="67"/>
      <c r="H60" s="67"/>
      <c r="I60" s="67"/>
      <c r="J60" s="67"/>
      <c r="K60" s="264"/>
      <c r="L60" s="67"/>
      <c r="M60" s="264"/>
      <c r="N60" s="67"/>
      <c r="O60" s="67"/>
      <c r="P60" s="264"/>
      <c r="Q60" s="255"/>
      <c r="R60" s="255"/>
      <c r="S60" s="255"/>
      <c r="T60" s="255"/>
      <c r="U60" s="255"/>
      <c r="V60" s="255"/>
      <c r="W60" s="255"/>
      <c r="X60" s="255"/>
      <c r="Y60" s="255"/>
      <c r="Z60" s="255"/>
    </row>
    <row r="61" spans="1:26" ht="15.75" customHeight="1">
      <c r="A61" s="67"/>
      <c r="B61" s="67"/>
      <c r="C61" s="67"/>
      <c r="D61" s="67"/>
      <c r="E61" s="67"/>
      <c r="F61" s="67"/>
      <c r="G61" s="67"/>
      <c r="H61" s="67"/>
      <c r="I61" s="67"/>
      <c r="J61" s="67"/>
      <c r="K61" s="264"/>
      <c r="L61" s="67"/>
      <c r="M61" s="264"/>
      <c r="N61" s="67"/>
      <c r="O61" s="67"/>
      <c r="P61" s="264"/>
      <c r="Q61" s="255"/>
      <c r="R61" s="255"/>
      <c r="S61" s="255"/>
      <c r="T61" s="255"/>
      <c r="U61" s="255"/>
      <c r="V61" s="255"/>
      <c r="W61" s="255"/>
      <c r="X61" s="255"/>
      <c r="Y61" s="255"/>
      <c r="Z61" s="255"/>
    </row>
    <row r="62" spans="1:26" ht="15.75" customHeight="1">
      <c r="A62" s="67"/>
      <c r="B62" s="67"/>
      <c r="C62" s="67"/>
      <c r="D62" s="67"/>
      <c r="E62" s="67"/>
      <c r="F62" s="67"/>
      <c r="G62" s="67"/>
      <c r="H62" s="67"/>
      <c r="I62" s="67"/>
      <c r="J62" s="67"/>
      <c r="K62" s="264"/>
      <c r="L62" s="67"/>
      <c r="M62" s="264"/>
      <c r="N62" s="67"/>
      <c r="O62" s="67"/>
      <c r="P62" s="264"/>
      <c r="Q62" s="255"/>
      <c r="R62" s="255"/>
      <c r="S62" s="255"/>
      <c r="T62" s="255"/>
      <c r="U62" s="255"/>
      <c r="V62" s="255"/>
      <c r="W62" s="255"/>
      <c r="X62" s="255"/>
      <c r="Y62" s="255"/>
      <c r="Z62" s="255"/>
    </row>
    <row r="63" spans="1:26" ht="15.75" customHeight="1">
      <c r="A63" s="67"/>
      <c r="B63" s="67"/>
      <c r="C63" s="67"/>
      <c r="D63" s="67"/>
      <c r="E63" s="67"/>
      <c r="F63" s="67"/>
      <c r="G63" s="67"/>
      <c r="H63" s="67"/>
      <c r="I63" s="67"/>
      <c r="J63" s="67"/>
      <c r="K63" s="264"/>
      <c r="L63" s="67"/>
      <c r="M63" s="264"/>
      <c r="N63" s="67"/>
      <c r="O63" s="67"/>
      <c r="P63" s="264"/>
      <c r="Q63" s="255"/>
      <c r="R63" s="255"/>
      <c r="S63" s="255"/>
      <c r="T63" s="255"/>
      <c r="U63" s="255"/>
      <c r="V63" s="255"/>
      <c r="W63" s="255"/>
      <c r="X63" s="255"/>
      <c r="Y63" s="255"/>
      <c r="Z63" s="255"/>
    </row>
    <row r="64" spans="1:26" ht="15.75" customHeight="1">
      <c r="A64" s="67"/>
      <c r="B64" s="67"/>
      <c r="C64" s="67"/>
      <c r="D64" s="67"/>
      <c r="E64" s="67"/>
      <c r="F64" s="67"/>
      <c r="G64" s="67"/>
      <c r="H64" s="67"/>
      <c r="I64" s="67"/>
      <c r="J64" s="67"/>
      <c r="K64" s="264"/>
      <c r="L64" s="67"/>
      <c r="M64" s="264"/>
      <c r="N64" s="67"/>
      <c r="O64" s="67"/>
      <c r="P64" s="264"/>
      <c r="Q64" s="255"/>
      <c r="R64" s="255"/>
      <c r="S64" s="255"/>
      <c r="T64" s="255"/>
      <c r="U64" s="255"/>
      <c r="V64" s="255"/>
      <c r="W64" s="255"/>
      <c r="X64" s="255"/>
      <c r="Y64" s="255"/>
      <c r="Z64" s="255"/>
    </row>
    <row r="65" spans="1:26" ht="15.75" customHeight="1">
      <c r="A65" s="67"/>
      <c r="B65" s="67"/>
      <c r="C65" s="67"/>
      <c r="D65" s="67"/>
      <c r="E65" s="67"/>
      <c r="F65" s="67"/>
      <c r="G65" s="67"/>
      <c r="H65" s="67"/>
      <c r="I65" s="67"/>
      <c r="J65" s="67"/>
      <c r="K65" s="264"/>
      <c r="L65" s="67"/>
      <c r="M65" s="264"/>
      <c r="N65" s="67"/>
      <c r="O65" s="67"/>
      <c r="P65" s="264"/>
      <c r="Q65" s="255"/>
      <c r="R65" s="255"/>
      <c r="S65" s="255"/>
      <c r="T65" s="255"/>
      <c r="U65" s="255"/>
      <c r="V65" s="255"/>
      <c r="W65" s="255"/>
      <c r="X65" s="255"/>
      <c r="Y65" s="255"/>
      <c r="Z65" s="255"/>
    </row>
    <row r="66" spans="1:26" ht="15.75" customHeight="1">
      <c r="A66" s="67"/>
      <c r="B66" s="67"/>
      <c r="C66" s="67"/>
      <c r="D66" s="67"/>
      <c r="E66" s="67"/>
      <c r="F66" s="67"/>
      <c r="G66" s="67"/>
      <c r="H66" s="67"/>
      <c r="I66" s="67"/>
      <c r="J66" s="67"/>
      <c r="K66" s="264"/>
      <c r="L66" s="67"/>
      <c r="M66" s="264"/>
      <c r="N66" s="67"/>
      <c r="O66" s="67"/>
      <c r="P66" s="264"/>
      <c r="Q66" s="255"/>
      <c r="R66" s="255"/>
      <c r="S66" s="255"/>
      <c r="T66" s="255"/>
      <c r="U66" s="255"/>
      <c r="V66" s="255"/>
      <c r="W66" s="255"/>
      <c r="X66" s="255"/>
      <c r="Y66" s="255"/>
      <c r="Z66" s="255"/>
    </row>
    <row r="67" spans="1:26" ht="15.75" customHeight="1">
      <c r="A67" s="67"/>
      <c r="B67" s="67"/>
      <c r="C67" s="67"/>
      <c r="D67" s="67"/>
      <c r="E67" s="67"/>
      <c r="F67" s="67"/>
      <c r="G67" s="67"/>
      <c r="H67" s="67"/>
      <c r="I67" s="67"/>
      <c r="J67" s="67"/>
      <c r="K67" s="264"/>
      <c r="L67" s="67"/>
      <c r="M67" s="264"/>
      <c r="N67" s="67"/>
      <c r="O67" s="67"/>
      <c r="P67" s="264"/>
      <c r="Q67" s="255"/>
      <c r="R67" s="255"/>
      <c r="S67" s="255"/>
      <c r="T67" s="255"/>
      <c r="U67" s="255"/>
      <c r="V67" s="255"/>
      <c r="W67" s="255"/>
      <c r="X67" s="255"/>
      <c r="Y67" s="255"/>
      <c r="Z67" s="255"/>
    </row>
    <row r="68" spans="1:26" ht="15.75" customHeight="1">
      <c r="A68" s="67"/>
      <c r="B68" s="67"/>
      <c r="C68" s="67"/>
      <c r="D68" s="67"/>
      <c r="E68" s="67"/>
      <c r="F68" s="67"/>
      <c r="G68" s="67"/>
      <c r="H68" s="67"/>
      <c r="I68" s="67"/>
      <c r="J68" s="67"/>
      <c r="K68" s="264"/>
      <c r="L68" s="67"/>
      <c r="M68" s="264"/>
      <c r="N68" s="67"/>
      <c r="O68" s="67"/>
      <c r="P68" s="264"/>
      <c r="Q68" s="255"/>
      <c r="R68" s="255"/>
      <c r="S68" s="255"/>
      <c r="T68" s="255"/>
      <c r="U68" s="255"/>
      <c r="V68" s="255"/>
      <c r="W68" s="255"/>
      <c r="X68" s="255"/>
      <c r="Y68" s="255"/>
      <c r="Z68" s="255"/>
    </row>
    <row r="69" spans="1:26" ht="15.75" customHeight="1">
      <c r="A69" s="67"/>
      <c r="B69" s="67"/>
      <c r="C69" s="67"/>
      <c r="D69" s="67"/>
      <c r="E69" s="67"/>
      <c r="F69" s="67"/>
      <c r="G69" s="67"/>
      <c r="H69" s="67"/>
      <c r="I69" s="67"/>
      <c r="J69" s="67"/>
      <c r="K69" s="264"/>
      <c r="L69" s="67"/>
      <c r="M69" s="264"/>
      <c r="N69" s="67"/>
      <c r="O69" s="67"/>
      <c r="P69" s="264"/>
      <c r="Q69" s="255"/>
      <c r="R69" s="255"/>
      <c r="S69" s="255"/>
      <c r="T69" s="255"/>
      <c r="U69" s="255"/>
      <c r="V69" s="255"/>
      <c r="W69" s="255"/>
      <c r="X69" s="255"/>
      <c r="Y69" s="255"/>
      <c r="Z69" s="255"/>
    </row>
    <row r="70" spans="1:26" ht="15.75" customHeight="1">
      <c r="A70" s="67"/>
      <c r="B70" s="67"/>
      <c r="C70" s="67"/>
      <c r="D70" s="67"/>
      <c r="E70" s="67"/>
      <c r="F70" s="67"/>
      <c r="G70" s="67"/>
      <c r="H70" s="67"/>
      <c r="I70" s="67"/>
      <c r="J70" s="67"/>
      <c r="K70" s="264"/>
      <c r="L70" s="67"/>
      <c r="M70" s="264"/>
      <c r="N70" s="67"/>
      <c r="O70" s="67"/>
      <c r="P70" s="264"/>
      <c r="Q70" s="255"/>
      <c r="R70" s="255"/>
      <c r="S70" s="255"/>
      <c r="T70" s="255"/>
      <c r="U70" s="255"/>
      <c r="V70" s="255"/>
      <c r="W70" s="255"/>
      <c r="X70" s="255"/>
      <c r="Y70" s="255"/>
      <c r="Z70" s="255"/>
    </row>
    <row r="71" spans="1:26" ht="15.75" customHeight="1">
      <c r="A71" s="67"/>
      <c r="B71" s="67"/>
      <c r="C71" s="67"/>
      <c r="D71" s="67"/>
      <c r="E71" s="67"/>
      <c r="F71" s="67"/>
      <c r="G71" s="67"/>
      <c r="H71" s="67"/>
      <c r="I71" s="67"/>
      <c r="J71" s="67"/>
      <c r="K71" s="264"/>
      <c r="L71" s="67"/>
      <c r="M71" s="264"/>
      <c r="N71" s="67"/>
      <c r="O71" s="67"/>
      <c r="P71" s="264"/>
      <c r="Q71" s="255"/>
      <c r="R71" s="255"/>
      <c r="S71" s="255"/>
      <c r="T71" s="255"/>
      <c r="U71" s="255"/>
      <c r="V71" s="255"/>
      <c r="W71" s="255"/>
      <c r="X71" s="255"/>
      <c r="Y71" s="255"/>
      <c r="Z71" s="255"/>
    </row>
    <row r="72" spans="1:26" ht="15.75" customHeight="1">
      <c r="A72" s="67"/>
      <c r="B72" s="67"/>
      <c r="C72" s="67"/>
      <c r="D72" s="67"/>
      <c r="E72" s="67"/>
      <c r="F72" s="67"/>
      <c r="G72" s="67"/>
      <c r="H72" s="67"/>
      <c r="I72" s="67"/>
      <c r="J72" s="67"/>
      <c r="K72" s="264"/>
      <c r="L72" s="67"/>
      <c r="M72" s="264"/>
      <c r="N72" s="67"/>
      <c r="O72" s="67"/>
      <c r="P72" s="264"/>
      <c r="Q72" s="255"/>
      <c r="R72" s="255"/>
      <c r="S72" s="255"/>
      <c r="T72" s="255"/>
      <c r="U72" s="255"/>
      <c r="V72" s="255"/>
      <c r="W72" s="255"/>
      <c r="X72" s="255"/>
      <c r="Y72" s="255"/>
      <c r="Z72" s="255"/>
    </row>
    <row r="73" spans="1:26" ht="15.75" customHeight="1">
      <c r="A73" s="67"/>
      <c r="B73" s="67"/>
      <c r="C73" s="67"/>
      <c r="D73" s="67"/>
      <c r="E73" s="67"/>
      <c r="F73" s="67"/>
      <c r="G73" s="67"/>
      <c r="H73" s="67"/>
      <c r="I73" s="67"/>
      <c r="J73" s="67"/>
      <c r="K73" s="264"/>
      <c r="L73" s="67"/>
      <c r="M73" s="264"/>
      <c r="N73" s="67"/>
      <c r="O73" s="67"/>
      <c r="P73" s="264"/>
      <c r="Q73" s="255"/>
      <c r="R73" s="255"/>
      <c r="S73" s="255"/>
      <c r="T73" s="255"/>
      <c r="U73" s="255"/>
      <c r="V73" s="255"/>
      <c r="W73" s="255"/>
      <c r="X73" s="255"/>
      <c r="Y73" s="255"/>
      <c r="Z73" s="255"/>
    </row>
    <row r="74" spans="1:26" ht="15.75" customHeight="1">
      <c r="A74" s="67"/>
      <c r="B74" s="67"/>
      <c r="C74" s="67"/>
      <c r="D74" s="67"/>
      <c r="E74" s="67"/>
      <c r="F74" s="67"/>
      <c r="G74" s="67"/>
      <c r="H74" s="67"/>
      <c r="I74" s="67"/>
      <c r="J74" s="67"/>
      <c r="K74" s="264"/>
      <c r="L74" s="67"/>
      <c r="M74" s="264"/>
      <c r="N74" s="67"/>
      <c r="O74" s="67"/>
      <c r="P74" s="264"/>
      <c r="Q74" s="255"/>
      <c r="R74" s="255"/>
      <c r="S74" s="255"/>
      <c r="T74" s="255"/>
      <c r="U74" s="255"/>
      <c r="V74" s="255"/>
      <c r="W74" s="255"/>
      <c r="X74" s="255"/>
      <c r="Y74" s="255"/>
      <c r="Z74" s="255"/>
    </row>
    <row r="75" spans="1:26" ht="15.75" customHeight="1">
      <c r="A75" s="67"/>
      <c r="B75" s="67"/>
      <c r="C75" s="67"/>
      <c r="D75" s="67"/>
      <c r="E75" s="67"/>
      <c r="F75" s="67"/>
      <c r="G75" s="67"/>
      <c r="H75" s="67"/>
      <c r="I75" s="67"/>
      <c r="J75" s="67"/>
      <c r="K75" s="264"/>
      <c r="L75" s="67"/>
      <c r="M75" s="264"/>
      <c r="N75" s="67"/>
      <c r="O75" s="67"/>
      <c r="P75" s="264"/>
      <c r="Q75" s="255"/>
      <c r="R75" s="255"/>
      <c r="S75" s="255"/>
      <c r="T75" s="255"/>
      <c r="U75" s="255"/>
      <c r="V75" s="255"/>
      <c r="W75" s="255"/>
      <c r="X75" s="255"/>
      <c r="Y75" s="255"/>
      <c r="Z75" s="255"/>
    </row>
    <row r="76" spans="1:26" ht="15.75" customHeight="1">
      <c r="A76" s="67"/>
      <c r="B76" s="67"/>
      <c r="C76" s="67"/>
      <c r="D76" s="67"/>
      <c r="E76" s="67"/>
      <c r="F76" s="67"/>
      <c r="G76" s="67"/>
      <c r="H76" s="67"/>
      <c r="I76" s="67"/>
      <c r="J76" s="67"/>
      <c r="K76" s="264"/>
      <c r="L76" s="67"/>
      <c r="M76" s="264"/>
      <c r="N76" s="67"/>
      <c r="O76" s="67"/>
      <c r="P76" s="264"/>
      <c r="Q76" s="255"/>
      <c r="R76" s="255"/>
      <c r="S76" s="255"/>
      <c r="T76" s="255"/>
      <c r="U76" s="255"/>
      <c r="V76" s="255"/>
      <c r="W76" s="255"/>
      <c r="X76" s="255"/>
      <c r="Y76" s="255"/>
      <c r="Z76" s="255"/>
    </row>
    <row r="77" spans="1:26" ht="15.75" customHeight="1">
      <c r="A77" s="67"/>
      <c r="B77" s="67"/>
      <c r="C77" s="67"/>
      <c r="D77" s="67"/>
      <c r="E77" s="67"/>
      <c r="F77" s="67"/>
      <c r="G77" s="67"/>
      <c r="H77" s="67"/>
      <c r="I77" s="67"/>
      <c r="J77" s="67"/>
      <c r="K77" s="264"/>
      <c r="L77" s="67"/>
      <c r="M77" s="264"/>
      <c r="N77" s="67"/>
      <c r="O77" s="67"/>
      <c r="P77" s="264"/>
      <c r="Q77" s="255"/>
      <c r="R77" s="255"/>
      <c r="S77" s="255"/>
      <c r="T77" s="255"/>
      <c r="U77" s="255"/>
      <c r="V77" s="255"/>
      <c r="W77" s="255"/>
      <c r="X77" s="255"/>
      <c r="Y77" s="255"/>
      <c r="Z77" s="255"/>
    </row>
    <row r="78" spans="1:26" ht="15.75" customHeight="1">
      <c r="A78" s="67"/>
      <c r="B78" s="67"/>
      <c r="C78" s="67"/>
      <c r="D78" s="67"/>
      <c r="E78" s="67"/>
      <c r="F78" s="67"/>
      <c r="G78" s="67"/>
      <c r="H78" s="67"/>
      <c r="I78" s="67"/>
      <c r="J78" s="67"/>
      <c r="K78" s="264"/>
      <c r="L78" s="67"/>
      <c r="M78" s="264"/>
      <c r="N78" s="67"/>
      <c r="O78" s="67"/>
      <c r="P78" s="264"/>
      <c r="Q78" s="255"/>
      <c r="R78" s="255"/>
      <c r="S78" s="255"/>
      <c r="T78" s="255"/>
      <c r="U78" s="255"/>
      <c r="V78" s="255"/>
      <c r="W78" s="255"/>
      <c r="X78" s="255"/>
      <c r="Y78" s="255"/>
      <c r="Z78" s="255"/>
    </row>
    <row r="79" spans="1:26" ht="15.75" customHeight="1">
      <c r="A79" s="67"/>
      <c r="B79" s="67"/>
      <c r="C79" s="67"/>
      <c r="D79" s="67"/>
      <c r="E79" s="67"/>
      <c r="F79" s="67"/>
      <c r="G79" s="67"/>
      <c r="H79" s="67"/>
      <c r="I79" s="67"/>
      <c r="J79" s="67"/>
      <c r="K79" s="264"/>
      <c r="L79" s="67"/>
      <c r="M79" s="264"/>
      <c r="N79" s="67"/>
      <c r="O79" s="67"/>
      <c r="P79" s="264"/>
      <c r="Q79" s="255"/>
      <c r="R79" s="255"/>
      <c r="S79" s="255"/>
      <c r="T79" s="255"/>
      <c r="U79" s="255"/>
      <c r="V79" s="255"/>
      <c r="W79" s="255"/>
      <c r="X79" s="255"/>
      <c r="Y79" s="255"/>
      <c r="Z79" s="255"/>
    </row>
    <row r="80" spans="1:26" ht="15.75" customHeight="1">
      <c r="A80" s="67"/>
      <c r="B80" s="67"/>
      <c r="C80" s="67"/>
      <c r="D80" s="67"/>
      <c r="E80" s="67"/>
      <c r="F80" s="67"/>
      <c r="G80" s="67"/>
      <c r="H80" s="67"/>
      <c r="I80" s="67"/>
      <c r="J80" s="67"/>
      <c r="K80" s="264"/>
      <c r="L80" s="67"/>
      <c r="M80" s="264"/>
      <c r="N80" s="67"/>
      <c r="O80" s="67"/>
      <c r="P80" s="264"/>
      <c r="Q80" s="255"/>
      <c r="R80" s="255"/>
      <c r="S80" s="255"/>
      <c r="T80" s="255"/>
      <c r="U80" s="255"/>
      <c r="V80" s="255"/>
      <c r="W80" s="255"/>
      <c r="X80" s="255"/>
      <c r="Y80" s="255"/>
      <c r="Z80" s="255"/>
    </row>
    <row r="81" spans="1:26" ht="15.75" customHeight="1">
      <c r="A81" s="67"/>
      <c r="B81" s="67"/>
      <c r="C81" s="67"/>
      <c r="D81" s="67"/>
      <c r="E81" s="67"/>
      <c r="F81" s="67"/>
      <c r="G81" s="67"/>
      <c r="H81" s="67"/>
      <c r="I81" s="67"/>
      <c r="J81" s="67"/>
      <c r="K81" s="264"/>
      <c r="L81" s="67"/>
      <c r="M81" s="264"/>
      <c r="N81" s="67"/>
      <c r="O81" s="67"/>
      <c r="P81" s="264"/>
      <c r="Q81" s="255"/>
      <c r="R81" s="255"/>
      <c r="S81" s="255"/>
      <c r="T81" s="255"/>
      <c r="U81" s="255"/>
      <c r="V81" s="255"/>
      <c r="W81" s="255"/>
      <c r="X81" s="255"/>
      <c r="Y81" s="255"/>
      <c r="Z81" s="255"/>
    </row>
    <row r="82" spans="1:26" ht="15.75" customHeight="1">
      <c r="A82" s="67"/>
      <c r="B82" s="67"/>
      <c r="C82" s="67"/>
      <c r="D82" s="67"/>
      <c r="E82" s="67"/>
      <c r="F82" s="67"/>
      <c r="G82" s="67"/>
      <c r="H82" s="67"/>
      <c r="I82" s="67"/>
      <c r="J82" s="67"/>
      <c r="K82" s="264"/>
      <c r="L82" s="67"/>
      <c r="M82" s="264"/>
      <c r="N82" s="67"/>
      <c r="O82" s="67"/>
      <c r="P82" s="264"/>
      <c r="Q82" s="255"/>
      <c r="R82" s="255"/>
      <c r="S82" s="255"/>
      <c r="T82" s="255"/>
      <c r="U82" s="255"/>
      <c r="V82" s="255"/>
      <c r="W82" s="255"/>
      <c r="X82" s="255"/>
      <c r="Y82" s="255"/>
      <c r="Z82" s="255"/>
    </row>
    <row r="83" spans="1:26" ht="15.75" customHeight="1">
      <c r="A83" s="67"/>
      <c r="B83" s="67"/>
      <c r="C83" s="67"/>
      <c r="D83" s="67"/>
      <c r="E83" s="67"/>
      <c r="F83" s="67"/>
      <c r="G83" s="67"/>
      <c r="H83" s="67"/>
      <c r="I83" s="67"/>
      <c r="J83" s="67"/>
      <c r="K83" s="264"/>
      <c r="L83" s="67"/>
      <c r="M83" s="264"/>
      <c r="N83" s="67"/>
      <c r="O83" s="67"/>
      <c r="P83" s="264"/>
      <c r="Q83" s="255"/>
      <c r="R83" s="255"/>
      <c r="S83" s="255"/>
      <c r="T83" s="255"/>
      <c r="U83" s="255"/>
      <c r="V83" s="255"/>
      <c r="W83" s="255"/>
      <c r="X83" s="255"/>
      <c r="Y83" s="255"/>
      <c r="Z83" s="255"/>
    </row>
    <row r="84" spans="1:26" ht="15.75" customHeight="1">
      <c r="A84" s="67"/>
      <c r="B84" s="67"/>
      <c r="C84" s="67"/>
      <c r="D84" s="67"/>
      <c r="E84" s="67"/>
      <c r="F84" s="67"/>
      <c r="G84" s="67"/>
      <c r="H84" s="67"/>
      <c r="I84" s="67"/>
      <c r="J84" s="67"/>
      <c r="K84" s="264"/>
      <c r="L84" s="67"/>
      <c r="M84" s="264"/>
      <c r="N84" s="67"/>
      <c r="O84" s="67"/>
      <c r="P84" s="264"/>
      <c r="Q84" s="255"/>
      <c r="R84" s="255"/>
      <c r="S84" s="255"/>
      <c r="T84" s="255"/>
      <c r="U84" s="255"/>
      <c r="V84" s="255"/>
      <c r="W84" s="255"/>
      <c r="X84" s="255"/>
      <c r="Y84" s="255"/>
      <c r="Z84" s="255"/>
    </row>
    <row r="85" spans="1:26" ht="15.75" customHeight="1">
      <c r="A85" s="67"/>
      <c r="B85" s="67"/>
      <c r="C85" s="67"/>
      <c r="D85" s="67"/>
      <c r="E85" s="67"/>
      <c r="F85" s="67"/>
      <c r="G85" s="67"/>
      <c r="H85" s="67"/>
      <c r="I85" s="67"/>
      <c r="J85" s="67"/>
      <c r="K85" s="264"/>
      <c r="L85" s="67"/>
      <c r="M85" s="264"/>
      <c r="N85" s="67"/>
      <c r="O85" s="67"/>
      <c r="P85" s="264"/>
      <c r="Q85" s="255"/>
      <c r="R85" s="255"/>
      <c r="S85" s="255"/>
      <c r="T85" s="255"/>
      <c r="U85" s="255"/>
      <c r="V85" s="255"/>
      <c r="W85" s="255"/>
      <c r="X85" s="255"/>
      <c r="Y85" s="255"/>
      <c r="Z85" s="255"/>
    </row>
    <row r="86" spans="1:26" ht="15.75" customHeight="1">
      <c r="A86" s="67"/>
      <c r="B86" s="67"/>
      <c r="C86" s="67"/>
      <c r="D86" s="67"/>
      <c r="E86" s="67"/>
      <c r="F86" s="67"/>
      <c r="G86" s="67"/>
      <c r="H86" s="67"/>
      <c r="I86" s="67"/>
      <c r="J86" s="67"/>
      <c r="K86" s="264"/>
      <c r="L86" s="67"/>
      <c r="M86" s="264"/>
      <c r="N86" s="67"/>
      <c r="O86" s="67"/>
      <c r="P86" s="264"/>
      <c r="Q86" s="255"/>
      <c r="R86" s="255"/>
      <c r="S86" s="255"/>
      <c r="T86" s="255"/>
      <c r="U86" s="255"/>
      <c r="V86" s="255"/>
      <c r="W86" s="255"/>
      <c r="X86" s="255"/>
      <c r="Y86" s="255"/>
      <c r="Z86" s="255"/>
    </row>
    <row r="87" spans="1:26" ht="15.75" customHeight="1">
      <c r="A87" s="67"/>
      <c r="B87" s="67"/>
      <c r="C87" s="67"/>
      <c r="D87" s="67"/>
      <c r="E87" s="67"/>
      <c r="F87" s="67"/>
      <c r="G87" s="67"/>
      <c r="H87" s="67"/>
      <c r="I87" s="67"/>
      <c r="J87" s="67"/>
      <c r="K87" s="264"/>
      <c r="L87" s="67"/>
      <c r="M87" s="264"/>
      <c r="N87" s="67"/>
      <c r="O87" s="67"/>
      <c r="P87" s="264"/>
      <c r="Q87" s="255"/>
      <c r="R87" s="255"/>
      <c r="S87" s="255"/>
      <c r="T87" s="255"/>
      <c r="U87" s="255"/>
      <c r="V87" s="255"/>
      <c r="W87" s="255"/>
      <c r="X87" s="255"/>
      <c r="Y87" s="255"/>
      <c r="Z87" s="255"/>
    </row>
    <row r="88" spans="1:26" ht="15.75" customHeight="1">
      <c r="A88" s="67"/>
      <c r="B88" s="67"/>
      <c r="C88" s="67"/>
      <c r="D88" s="67"/>
      <c r="E88" s="67"/>
      <c r="F88" s="67"/>
      <c r="G88" s="67"/>
      <c r="H88" s="67"/>
      <c r="I88" s="67"/>
      <c r="J88" s="67"/>
      <c r="K88" s="264"/>
      <c r="L88" s="67"/>
      <c r="M88" s="264"/>
      <c r="N88" s="67"/>
      <c r="O88" s="67"/>
      <c r="P88" s="264"/>
      <c r="Q88" s="255"/>
      <c r="R88" s="255"/>
      <c r="S88" s="255"/>
      <c r="T88" s="255"/>
      <c r="U88" s="255"/>
      <c r="V88" s="255"/>
      <c r="W88" s="255"/>
      <c r="X88" s="255"/>
      <c r="Y88" s="255"/>
      <c r="Z88" s="255"/>
    </row>
    <row r="89" spans="1:26" ht="15.75" customHeight="1">
      <c r="A89" s="67"/>
      <c r="B89" s="67"/>
      <c r="C89" s="67"/>
      <c r="D89" s="67"/>
      <c r="E89" s="67"/>
      <c r="F89" s="67"/>
      <c r="G89" s="67"/>
      <c r="H89" s="67"/>
      <c r="I89" s="67"/>
      <c r="J89" s="67"/>
      <c r="K89" s="264"/>
      <c r="L89" s="67"/>
      <c r="M89" s="264"/>
      <c r="N89" s="67"/>
      <c r="O89" s="67"/>
      <c r="P89" s="264"/>
      <c r="Q89" s="255"/>
      <c r="R89" s="255"/>
      <c r="S89" s="255"/>
      <c r="T89" s="255"/>
      <c r="U89" s="255"/>
      <c r="V89" s="255"/>
      <c r="W89" s="255"/>
      <c r="X89" s="255"/>
      <c r="Y89" s="255"/>
      <c r="Z89" s="255"/>
    </row>
    <row r="90" spans="1:26" ht="15.75" customHeight="1">
      <c r="A90" s="67"/>
      <c r="B90" s="67"/>
      <c r="C90" s="67"/>
      <c r="D90" s="67"/>
      <c r="E90" s="67"/>
      <c r="F90" s="67"/>
      <c r="G90" s="67"/>
      <c r="H90" s="67"/>
      <c r="I90" s="67"/>
      <c r="J90" s="67"/>
      <c r="K90" s="264"/>
      <c r="L90" s="67"/>
      <c r="M90" s="264"/>
      <c r="N90" s="67"/>
      <c r="O90" s="67"/>
      <c r="P90" s="264"/>
      <c r="Q90" s="255"/>
      <c r="R90" s="255"/>
      <c r="S90" s="255"/>
      <c r="T90" s="255"/>
      <c r="U90" s="255"/>
      <c r="V90" s="255"/>
      <c r="W90" s="255"/>
      <c r="X90" s="255"/>
      <c r="Y90" s="255"/>
      <c r="Z90" s="255"/>
    </row>
    <row r="91" spans="1:26" ht="15.75" customHeight="1">
      <c r="A91" s="67"/>
      <c r="B91" s="67"/>
      <c r="C91" s="67"/>
      <c r="D91" s="67"/>
      <c r="E91" s="67"/>
      <c r="F91" s="67"/>
      <c r="G91" s="67"/>
      <c r="H91" s="67"/>
      <c r="I91" s="67"/>
      <c r="J91" s="67"/>
      <c r="K91" s="264"/>
      <c r="L91" s="67"/>
      <c r="M91" s="264"/>
      <c r="N91" s="67"/>
      <c r="O91" s="67"/>
      <c r="P91" s="264"/>
      <c r="Q91" s="255"/>
      <c r="R91" s="255"/>
      <c r="S91" s="255"/>
      <c r="T91" s="255"/>
      <c r="U91" s="255"/>
      <c r="V91" s="255"/>
      <c r="W91" s="255"/>
      <c r="X91" s="255"/>
      <c r="Y91" s="255"/>
      <c r="Z91" s="255"/>
    </row>
    <row r="92" spans="1:26" ht="15.75" customHeight="1">
      <c r="A92" s="67"/>
      <c r="B92" s="67"/>
      <c r="C92" s="67"/>
      <c r="D92" s="67"/>
      <c r="E92" s="67"/>
      <c r="F92" s="67"/>
      <c r="G92" s="67"/>
      <c r="H92" s="67"/>
      <c r="I92" s="67"/>
      <c r="J92" s="67"/>
      <c r="K92" s="264"/>
      <c r="L92" s="67"/>
      <c r="M92" s="264"/>
      <c r="N92" s="67"/>
      <c r="O92" s="67"/>
      <c r="P92" s="264"/>
      <c r="Q92" s="255"/>
      <c r="R92" s="255"/>
      <c r="S92" s="255"/>
      <c r="T92" s="255"/>
      <c r="U92" s="255"/>
      <c r="V92" s="255"/>
      <c r="W92" s="255"/>
      <c r="X92" s="255"/>
      <c r="Y92" s="255"/>
      <c r="Z92" s="255"/>
    </row>
    <row r="93" spans="1:26" ht="15.75" customHeight="1">
      <c r="A93" s="67"/>
      <c r="B93" s="67"/>
      <c r="C93" s="67"/>
      <c r="D93" s="67"/>
      <c r="E93" s="67"/>
      <c r="F93" s="67"/>
      <c r="G93" s="67"/>
      <c r="H93" s="67"/>
      <c r="I93" s="67"/>
      <c r="J93" s="67"/>
      <c r="K93" s="264"/>
      <c r="L93" s="67"/>
      <c r="M93" s="264"/>
      <c r="N93" s="67"/>
      <c r="O93" s="67"/>
      <c r="P93" s="264"/>
      <c r="Q93" s="255"/>
      <c r="R93" s="255"/>
      <c r="S93" s="255"/>
      <c r="T93" s="255"/>
      <c r="U93" s="255"/>
      <c r="V93" s="255"/>
      <c r="W93" s="255"/>
      <c r="X93" s="255"/>
      <c r="Y93" s="255"/>
      <c r="Z93" s="255"/>
    </row>
    <row r="94" spans="1:26" ht="15.75" customHeight="1">
      <c r="A94" s="67"/>
      <c r="B94" s="67"/>
      <c r="C94" s="67"/>
      <c r="D94" s="67"/>
      <c r="E94" s="67"/>
      <c r="F94" s="67"/>
      <c r="G94" s="67"/>
      <c r="H94" s="67"/>
      <c r="I94" s="67"/>
      <c r="J94" s="67"/>
      <c r="K94" s="264"/>
      <c r="L94" s="67"/>
      <c r="M94" s="264"/>
      <c r="N94" s="67"/>
      <c r="O94" s="67"/>
      <c r="P94" s="264"/>
      <c r="Q94" s="255"/>
      <c r="R94" s="255"/>
      <c r="S94" s="255"/>
      <c r="T94" s="255"/>
      <c r="U94" s="255"/>
      <c r="V94" s="255"/>
      <c r="W94" s="255"/>
      <c r="X94" s="255"/>
      <c r="Y94" s="255"/>
      <c r="Z94" s="255"/>
    </row>
    <row r="95" spans="1:26" ht="15.75" customHeight="1">
      <c r="A95" s="67"/>
      <c r="B95" s="67"/>
      <c r="C95" s="67"/>
      <c r="D95" s="67"/>
      <c r="E95" s="67"/>
      <c r="F95" s="67"/>
      <c r="G95" s="67"/>
      <c r="H95" s="67"/>
      <c r="I95" s="67"/>
      <c r="J95" s="67"/>
      <c r="K95" s="264"/>
      <c r="L95" s="67"/>
      <c r="M95" s="264"/>
      <c r="N95" s="67"/>
      <c r="O95" s="67"/>
      <c r="P95" s="264"/>
      <c r="Q95" s="255"/>
      <c r="R95" s="255"/>
      <c r="S95" s="255"/>
      <c r="T95" s="255"/>
      <c r="U95" s="255"/>
      <c r="V95" s="255"/>
      <c r="W95" s="255"/>
      <c r="X95" s="255"/>
      <c r="Y95" s="255"/>
      <c r="Z95" s="255"/>
    </row>
    <row r="96" spans="1:26" ht="15.75" customHeight="1">
      <c r="A96" s="67"/>
      <c r="B96" s="67"/>
      <c r="C96" s="67"/>
      <c r="D96" s="67"/>
      <c r="E96" s="67"/>
      <c r="F96" s="67"/>
      <c r="G96" s="67"/>
      <c r="H96" s="67"/>
      <c r="I96" s="67"/>
      <c r="J96" s="67"/>
      <c r="K96" s="264"/>
      <c r="L96" s="67"/>
      <c r="M96" s="264"/>
      <c r="N96" s="67"/>
      <c r="O96" s="67"/>
      <c r="P96" s="264"/>
      <c r="Q96" s="255"/>
      <c r="R96" s="255"/>
      <c r="S96" s="255"/>
      <c r="T96" s="255"/>
      <c r="U96" s="255"/>
      <c r="V96" s="255"/>
      <c r="W96" s="255"/>
      <c r="X96" s="255"/>
      <c r="Y96" s="255"/>
      <c r="Z96" s="255"/>
    </row>
    <row r="97" spans="1:26" ht="15.75" customHeight="1">
      <c r="A97" s="67"/>
      <c r="B97" s="67"/>
      <c r="C97" s="67"/>
      <c r="D97" s="67"/>
      <c r="E97" s="67"/>
      <c r="F97" s="67"/>
      <c r="G97" s="67"/>
      <c r="H97" s="67"/>
      <c r="I97" s="67"/>
      <c r="J97" s="67"/>
      <c r="K97" s="264"/>
      <c r="L97" s="67"/>
      <c r="M97" s="264"/>
      <c r="N97" s="67"/>
      <c r="O97" s="67"/>
      <c r="P97" s="264"/>
      <c r="Q97" s="255"/>
      <c r="R97" s="255"/>
      <c r="S97" s="255"/>
      <c r="T97" s="255"/>
      <c r="U97" s="255"/>
      <c r="V97" s="255"/>
      <c r="W97" s="255"/>
      <c r="X97" s="255"/>
      <c r="Y97" s="255"/>
      <c r="Z97" s="255"/>
    </row>
    <row r="98" spans="1:26" ht="15.75" customHeight="1">
      <c r="A98" s="67"/>
      <c r="B98" s="67"/>
      <c r="C98" s="67"/>
      <c r="D98" s="67"/>
      <c r="E98" s="67"/>
      <c r="F98" s="67"/>
      <c r="G98" s="67"/>
      <c r="H98" s="67"/>
      <c r="I98" s="67"/>
      <c r="J98" s="67"/>
      <c r="K98" s="264"/>
      <c r="L98" s="67"/>
      <c r="M98" s="264"/>
      <c r="N98" s="67"/>
      <c r="O98" s="67"/>
      <c r="P98" s="264"/>
      <c r="Q98" s="255"/>
      <c r="R98" s="255"/>
      <c r="S98" s="255"/>
      <c r="T98" s="255"/>
      <c r="U98" s="255"/>
      <c r="V98" s="255"/>
      <c r="W98" s="255"/>
      <c r="X98" s="255"/>
      <c r="Y98" s="255"/>
      <c r="Z98" s="255"/>
    </row>
    <row r="99" spans="1:26" ht="15.75" customHeight="1">
      <c r="A99" s="67"/>
      <c r="B99" s="67"/>
      <c r="C99" s="67"/>
      <c r="D99" s="67"/>
      <c r="E99" s="67"/>
      <c r="F99" s="67"/>
      <c r="G99" s="67"/>
      <c r="H99" s="67"/>
      <c r="I99" s="67"/>
      <c r="J99" s="67"/>
      <c r="K99" s="264"/>
      <c r="L99" s="67"/>
      <c r="M99" s="264"/>
      <c r="N99" s="67"/>
      <c r="O99" s="67"/>
      <c r="P99" s="264"/>
      <c r="Q99" s="255"/>
      <c r="R99" s="255"/>
      <c r="S99" s="255"/>
      <c r="T99" s="255"/>
      <c r="U99" s="255"/>
      <c r="V99" s="255"/>
      <c r="W99" s="255"/>
      <c r="X99" s="255"/>
      <c r="Y99" s="255"/>
      <c r="Z99" s="255"/>
    </row>
    <row r="100" spans="1:26" ht="15.75" customHeight="1">
      <c r="A100" s="67"/>
      <c r="B100" s="67"/>
      <c r="C100" s="67"/>
      <c r="D100" s="67"/>
      <c r="E100" s="67"/>
      <c r="F100" s="67"/>
      <c r="G100" s="67"/>
      <c r="H100" s="67"/>
      <c r="I100" s="67"/>
      <c r="J100" s="67"/>
      <c r="K100" s="264"/>
      <c r="L100" s="67"/>
      <c r="M100" s="264"/>
      <c r="N100" s="67"/>
      <c r="O100" s="67"/>
      <c r="P100" s="264"/>
      <c r="Q100" s="255"/>
      <c r="R100" s="255"/>
      <c r="S100" s="255"/>
      <c r="T100" s="255"/>
      <c r="U100" s="255"/>
      <c r="V100" s="255"/>
      <c r="W100" s="255"/>
      <c r="X100" s="255"/>
      <c r="Y100" s="255"/>
      <c r="Z100" s="255"/>
    </row>
    <row r="101" spans="1:26" ht="15.75" customHeight="1">
      <c r="A101" s="67"/>
      <c r="B101" s="67"/>
      <c r="C101" s="67"/>
      <c r="D101" s="67"/>
      <c r="E101" s="67"/>
      <c r="F101" s="67"/>
      <c r="G101" s="67"/>
      <c r="H101" s="67"/>
      <c r="I101" s="67"/>
      <c r="J101" s="67"/>
      <c r="K101" s="264"/>
      <c r="L101" s="67"/>
      <c r="M101" s="264"/>
      <c r="N101" s="67"/>
      <c r="O101" s="67"/>
      <c r="P101" s="264"/>
      <c r="Q101" s="255"/>
      <c r="R101" s="255"/>
      <c r="S101" s="255"/>
      <c r="T101" s="255"/>
      <c r="U101" s="255"/>
      <c r="V101" s="255"/>
      <c r="W101" s="255"/>
      <c r="X101" s="255"/>
      <c r="Y101" s="255"/>
      <c r="Z101" s="255"/>
    </row>
    <row r="102" spans="1:26" ht="15.75" customHeight="1">
      <c r="A102" s="67"/>
      <c r="B102" s="67"/>
      <c r="C102" s="67"/>
      <c r="D102" s="67"/>
      <c r="E102" s="67"/>
      <c r="F102" s="67"/>
      <c r="G102" s="67"/>
      <c r="H102" s="67"/>
      <c r="I102" s="67"/>
      <c r="J102" s="67"/>
      <c r="K102" s="264"/>
      <c r="L102" s="67"/>
      <c r="M102" s="264"/>
      <c r="N102" s="67"/>
      <c r="O102" s="67"/>
      <c r="P102" s="264"/>
      <c r="Q102" s="255"/>
      <c r="R102" s="255"/>
      <c r="S102" s="255"/>
      <c r="T102" s="255"/>
      <c r="U102" s="255"/>
      <c r="V102" s="255"/>
      <c r="W102" s="255"/>
      <c r="X102" s="255"/>
      <c r="Y102" s="255"/>
      <c r="Z102" s="255"/>
    </row>
    <row r="103" spans="1:26" ht="15.75" customHeight="1">
      <c r="A103" s="67"/>
      <c r="B103" s="67"/>
      <c r="C103" s="67"/>
      <c r="D103" s="67"/>
      <c r="E103" s="67"/>
      <c r="F103" s="67"/>
      <c r="G103" s="67"/>
      <c r="H103" s="67"/>
      <c r="I103" s="67"/>
      <c r="J103" s="67"/>
      <c r="K103" s="264"/>
      <c r="L103" s="67"/>
      <c r="M103" s="264"/>
      <c r="N103" s="67"/>
      <c r="O103" s="67"/>
      <c r="P103" s="264"/>
      <c r="Q103" s="255"/>
      <c r="R103" s="255"/>
      <c r="S103" s="255"/>
      <c r="T103" s="255"/>
      <c r="U103" s="255"/>
      <c r="V103" s="255"/>
      <c r="W103" s="255"/>
      <c r="X103" s="255"/>
      <c r="Y103" s="255"/>
      <c r="Z103" s="255"/>
    </row>
    <row r="104" spans="1:26" ht="15.75" customHeight="1">
      <c r="A104" s="67"/>
      <c r="B104" s="67"/>
      <c r="C104" s="67"/>
      <c r="D104" s="67"/>
      <c r="E104" s="67"/>
      <c r="F104" s="67"/>
      <c r="G104" s="67"/>
      <c r="H104" s="67"/>
      <c r="I104" s="67"/>
      <c r="J104" s="67"/>
      <c r="K104" s="264"/>
      <c r="L104" s="67"/>
      <c r="M104" s="264"/>
      <c r="N104" s="67"/>
      <c r="O104" s="67"/>
      <c r="P104" s="264"/>
      <c r="Q104" s="255"/>
      <c r="R104" s="255"/>
      <c r="S104" s="255"/>
      <c r="T104" s="255"/>
      <c r="U104" s="255"/>
      <c r="V104" s="255"/>
      <c r="W104" s="255"/>
      <c r="X104" s="255"/>
      <c r="Y104" s="255"/>
      <c r="Z104" s="255"/>
    </row>
    <row r="105" spans="1:26" ht="15.75" customHeight="1">
      <c r="A105" s="67"/>
      <c r="B105" s="67"/>
      <c r="C105" s="67"/>
      <c r="D105" s="67"/>
      <c r="E105" s="67"/>
      <c r="F105" s="67"/>
      <c r="G105" s="67"/>
      <c r="H105" s="67"/>
      <c r="I105" s="67"/>
      <c r="J105" s="67"/>
      <c r="K105" s="264"/>
      <c r="L105" s="67"/>
      <c r="M105" s="264"/>
      <c r="N105" s="67"/>
      <c r="O105" s="67"/>
      <c r="P105" s="264"/>
      <c r="Q105" s="255"/>
      <c r="R105" s="255"/>
      <c r="S105" s="255"/>
      <c r="T105" s="255"/>
      <c r="U105" s="255"/>
      <c r="V105" s="255"/>
      <c r="W105" s="255"/>
      <c r="X105" s="255"/>
      <c r="Y105" s="255"/>
      <c r="Z105" s="255"/>
    </row>
    <row r="106" spans="1:26" ht="15.75" customHeight="1">
      <c r="A106" s="67"/>
      <c r="B106" s="67"/>
      <c r="C106" s="67"/>
      <c r="D106" s="67"/>
      <c r="E106" s="67"/>
      <c r="F106" s="67"/>
      <c r="G106" s="67"/>
      <c r="H106" s="67"/>
      <c r="I106" s="67"/>
      <c r="J106" s="67"/>
      <c r="K106" s="264"/>
      <c r="L106" s="67"/>
      <c r="M106" s="264"/>
      <c r="N106" s="67"/>
      <c r="O106" s="67"/>
      <c r="P106" s="264"/>
      <c r="Q106" s="255"/>
      <c r="R106" s="255"/>
      <c r="S106" s="255"/>
      <c r="T106" s="255"/>
      <c r="U106" s="255"/>
      <c r="V106" s="255"/>
      <c r="W106" s="255"/>
      <c r="X106" s="255"/>
      <c r="Y106" s="255"/>
      <c r="Z106" s="255"/>
    </row>
    <row r="107" spans="1:26" ht="15.75" customHeight="1">
      <c r="A107" s="67"/>
      <c r="B107" s="67"/>
      <c r="C107" s="67"/>
      <c r="D107" s="67"/>
      <c r="E107" s="67"/>
      <c r="F107" s="67"/>
      <c r="G107" s="67"/>
      <c r="H107" s="67"/>
      <c r="I107" s="67"/>
      <c r="J107" s="67"/>
      <c r="K107" s="264"/>
      <c r="L107" s="67"/>
      <c r="M107" s="264"/>
      <c r="N107" s="67"/>
      <c r="O107" s="67"/>
      <c r="P107" s="264"/>
      <c r="Q107" s="255"/>
      <c r="R107" s="255"/>
      <c r="S107" s="255"/>
      <c r="T107" s="255"/>
      <c r="U107" s="255"/>
      <c r="V107" s="255"/>
      <c r="W107" s="255"/>
      <c r="X107" s="255"/>
      <c r="Y107" s="255"/>
      <c r="Z107" s="255"/>
    </row>
    <row r="108" spans="1:26" ht="15.75" customHeight="1">
      <c r="A108" s="67"/>
      <c r="B108" s="67"/>
      <c r="C108" s="67"/>
      <c r="D108" s="67"/>
      <c r="E108" s="67"/>
      <c r="F108" s="67"/>
      <c r="G108" s="67"/>
      <c r="H108" s="67"/>
      <c r="I108" s="67"/>
      <c r="J108" s="67"/>
      <c r="K108" s="264"/>
      <c r="L108" s="67"/>
      <c r="M108" s="264"/>
      <c r="N108" s="67"/>
      <c r="O108" s="67"/>
      <c r="P108" s="264"/>
      <c r="Q108" s="255"/>
      <c r="R108" s="255"/>
      <c r="S108" s="255"/>
      <c r="T108" s="255"/>
      <c r="U108" s="255"/>
      <c r="V108" s="255"/>
      <c r="W108" s="255"/>
      <c r="X108" s="255"/>
      <c r="Y108" s="255"/>
      <c r="Z108" s="255"/>
    </row>
    <row r="109" spans="1:26" ht="15.75" customHeight="1">
      <c r="A109" s="67"/>
      <c r="B109" s="67"/>
      <c r="C109" s="67"/>
      <c r="D109" s="67"/>
      <c r="E109" s="67"/>
      <c r="F109" s="67"/>
      <c r="G109" s="67"/>
      <c r="H109" s="67"/>
      <c r="I109" s="67"/>
      <c r="J109" s="67"/>
      <c r="K109" s="264"/>
      <c r="L109" s="67"/>
      <c r="M109" s="264"/>
      <c r="N109" s="67"/>
      <c r="O109" s="67"/>
      <c r="P109" s="264"/>
      <c r="Q109" s="255"/>
      <c r="R109" s="255"/>
      <c r="S109" s="255"/>
      <c r="T109" s="255"/>
      <c r="U109" s="255"/>
      <c r="V109" s="255"/>
      <c r="W109" s="255"/>
      <c r="X109" s="255"/>
      <c r="Y109" s="255"/>
      <c r="Z109" s="255"/>
    </row>
    <row r="110" spans="1:26" ht="15.75" customHeight="1">
      <c r="A110" s="67"/>
      <c r="B110" s="67"/>
      <c r="C110" s="67"/>
      <c r="D110" s="67"/>
      <c r="E110" s="67"/>
      <c r="F110" s="67"/>
      <c r="G110" s="67"/>
      <c r="H110" s="67"/>
      <c r="I110" s="67"/>
      <c r="J110" s="67"/>
      <c r="K110" s="264"/>
      <c r="L110" s="67"/>
      <c r="M110" s="264"/>
      <c r="N110" s="67"/>
      <c r="O110" s="67"/>
      <c r="P110" s="264"/>
      <c r="Q110" s="255"/>
      <c r="R110" s="255"/>
      <c r="S110" s="255"/>
      <c r="T110" s="255"/>
      <c r="U110" s="255"/>
      <c r="V110" s="255"/>
      <c r="W110" s="255"/>
      <c r="X110" s="255"/>
      <c r="Y110" s="255"/>
      <c r="Z110" s="255"/>
    </row>
    <row r="111" spans="1:26" ht="15.75" customHeight="1">
      <c r="A111" s="67"/>
      <c r="B111" s="67"/>
      <c r="C111" s="67"/>
      <c r="D111" s="67"/>
      <c r="E111" s="67"/>
      <c r="F111" s="67"/>
      <c r="G111" s="67"/>
      <c r="H111" s="67"/>
      <c r="I111" s="67"/>
      <c r="J111" s="67"/>
      <c r="K111" s="264"/>
      <c r="L111" s="67"/>
      <c r="M111" s="264"/>
      <c r="N111" s="67"/>
      <c r="O111" s="67"/>
      <c r="P111" s="264"/>
      <c r="Q111" s="255"/>
      <c r="R111" s="255"/>
      <c r="S111" s="255"/>
      <c r="T111" s="255"/>
      <c r="U111" s="255"/>
      <c r="V111" s="255"/>
      <c r="W111" s="255"/>
      <c r="X111" s="255"/>
      <c r="Y111" s="255"/>
      <c r="Z111" s="255"/>
    </row>
    <row r="112" spans="1:26" ht="15.75" customHeight="1">
      <c r="A112" s="67"/>
      <c r="B112" s="67"/>
      <c r="C112" s="67"/>
      <c r="D112" s="67"/>
      <c r="E112" s="67"/>
      <c r="F112" s="67"/>
      <c r="G112" s="67"/>
      <c r="H112" s="67"/>
      <c r="I112" s="67"/>
      <c r="J112" s="67"/>
      <c r="K112" s="264"/>
      <c r="L112" s="67"/>
      <c r="M112" s="264"/>
      <c r="N112" s="67"/>
      <c r="O112" s="67"/>
      <c r="P112" s="264"/>
      <c r="Q112" s="255"/>
      <c r="R112" s="255"/>
      <c r="S112" s="255"/>
      <c r="T112" s="255"/>
      <c r="U112" s="255"/>
      <c r="V112" s="255"/>
      <c r="W112" s="255"/>
      <c r="X112" s="255"/>
      <c r="Y112" s="255"/>
      <c r="Z112" s="255"/>
    </row>
    <row r="113" spans="1:26" ht="15.75" customHeight="1">
      <c r="A113" s="67"/>
      <c r="B113" s="67"/>
      <c r="C113" s="67"/>
      <c r="D113" s="67"/>
      <c r="E113" s="67"/>
      <c r="F113" s="67"/>
      <c r="G113" s="67"/>
      <c r="H113" s="67"/>
      <c r="I113" s="67"/>
      <c r="J113" s="67"/>
      <c r="K113" s="264"/>
      <c r="L113" s="67"/>
      <c r="M113" s="264"/>
      <c r="N113" s="67"/>
      <c r="O113" s="67"/>
      <c r="P113" s="264"/>
      <c r="Q113" s="255"/>
      <c r="R113" s="255"/>
      <c r="S113" s="255"/>
      <c r="T113" s="255"/>
      <c r="U113" s="255"/>
      <c r="V113" s="255"/>
      <c r="W113" s="255"/>
      <c r="X113" s="255"/>
      <c r="Y113" s="255"/>
      <c r="Z113" s="255"/>
    </row>
    <row r="114" spans="1:26" ht="15.75" customHeight="1">
      <c r="A114" s="67"/>
      <c r="B114" s="67"/>
      <c r="C114" s="67"/>
      <c r="D114" s="67"/>
      <c r="E114" s="67"/>
      <c r="F114" s="67"/>
      <c r="G114" s="67"/>
      <c r="H114" s="67"/>
      <c r="I114" s="67"/>
      <c r="J114" s="67"/>
      <c r="K114" s="264"/>
      <c r="L114" s="67"/>
      <c r="M114" s="264"/>
      <c r="N114" s="67"/>
      <c r="O114" s="67"/>
      <c r="P114" s="264"/>
      <c r="Q114" s="255"/>
      <c r="R114" s="255"/>
      <c r="S114" s="255"/>
      <c r="T114" s="255"/>
      <c r="U114" s="255"/>
      <c r="V114" s="255"/>
      <c r="W114" s="255"/>
      <c r="X114" s="255"/>
      <c r="Y114" s="255"/>
      <c r="Z114" s="255"/>
    </row>
    <row r="115" spans="1:26" ht="15.75" customHeight="1">
      <c r="A115" s="67"/>
      <c r="B115" s="67"/>
      <c r="C115" s="67"/>
      <c r="D115" s="67"/>
      <c r="E115" s="67"/>
      <c r="F115" s="67"/>
      <c r="G115" s="67"/>
      <c r="H115" s="67"/>
      <c r="I115" s="67"/>
      <c r="J115" s="67"/>
      <c r="K115" s="264"/>
      <c r="L115" s="67"/>
      <c r="M115" s="264"/>
      <c r="N115" s="67"/>
      <c r="O115" s="67"/>
      <c r="P115" s="264"/>
      <c r="Q115" s="255"/>
      <c r="R115" s="255"/>
      <c r="S115" s="255"/>
      <c r="T115" s="255"/>
      <c r="U115" s="255"/>
      <c r="V115" s="255"/>
      <c r="W115" s="255"/>
      <c r="X115" s="255"/>
      <c r="Y115" s="255"/>
      <c r="Z115" s="255"/>
    </row>
    <row r="116" spans="1:26" ht="15.75" customHeight="1">
      <c r="A116" s="67"/>
      <c r="B116" s="67"/>
      <c r="C116" s="67"/>
      <c r="D116" s="67"/>
      <c r="E116" s="67"/>
      <c r="F116" s="67"/>
      <c r="G116" s="67"/>
      <c r="H116" s="67"/>
      <c r="I116" s="67"/>
      <c r="J116" s="67"/>
      <c r="K116" s="264"/>
      <c r="L116" s="67"/>
      <c r="M116" s="264"/>
      <c r="N116" s="67"/>
      <c r="O116" s="67"/>
      <c r="P116" s="264"/>
      <c r="Q116" s="255"/>
      <c r="R116" s="255"/>
      <c r="S116" s="255"/>
      <c r="T116" s="255"/>
      <c r="U116" s="255"/>
      <c r="V116" s="255"/>
      <c r="W116" s="255"/>
      <c r="X116" s="255"/>
      <c r="Y116" s="255"/>
      <c r="Z116" s="255"/>
    </row>
    <row r="117" spans="1:26" ht="15.75" customHeight="1">
      <c r="A117" s="67"/>
      <c r="B117" s="67"/>
      <c r="C117" s="67"/>
      <c r="D117" s="67"/>
      <c r="E117" s="67"/>
      <c r="F117" s="67"/>
      <c r="G117" s="67"/>
      <c r="H117" s="67"/>
      <c r="I117" s="67"/>
      <c r="J117" s="67"/>
      <c r="K117" s="264"/>
      <c r="L117" s="67"/>
      <c r="M117" s="264"/>
      <c r="N117" s="67"/>
      <c r="O117" s="67"/>
      <c r="P117" s="264"/>
      <c r="Q117" s="255"/>
      <c r="R117" s="255"/>
      <c r="S117" s="255"/>
      <c r="T117" s="255"/>
      <c r="U117" s="255"/>
      <c r="V117" s="255"/>
      <c r="W117" s="255"/>
      <c r="X117" s="255"/>
      <c r="Y117" s="255"/>
      <c r="Z117" s="255"/>
    </row>
    <row r="118" spans="1:26" ht="15.75" customHeight="1">
      <c r="A118" s="67"/>
      <c r="B118" s="67"/>
      <c r="C118" s="67"/>
      <c r="D118" s="67"/>
      <c r="E118" s="67"/>
      <c r="F118" s="67"/>
      <c r="G118" s="67"/>
      <c r="H118" s="67"/>
      <c r="I118" s="67"/>
      <c r="J118" s="67"/>
      <c r="K118" s="264"/>
      <c r="L118" s="67"/>
      <c r="M118" s="264"/>
      <c r="N118" s="67"/>
      <c r="O118" s="67"/>
      <c r="P118" s="264"/>
      <c r="Q118" s="255"/>
      <c r="R118" s="255"/>
      <c r="S118" s="255"/>
      <c r="T118" s="255"/>
      <c r="U118" s="255"/>
      <c r="V118" s="255"/>
      <c r="W118" s="255"/>
      <c r="X118" s="255"/>
      <c r="Y118" s="255"/>
      <c r="Z118" s="255"/>
    </row>
    <row r="119" spans="1:26" ht="15.75" customHeight="1">
      <c r="A119" s="67"/>
      <c r="B119" s="67"/>
      <c r="C119" s="67"/>
      <c r="D119" s="67"/>
      <c r="E119" s="67"/>
      <c r="F119" s="67"/>
      <c r="G119" s="67"/>
      <c r="H119" s="67"/>
      <c r="I119" s="67"/>
      <c r="J119" s="67"/>
      <c r="K119" s="264"/>
      <c r="L119" s="67"/>
      <c r="M119" s="264"/>
      <c r="N119" s="67"/>
      <c r="O119" s="67"/>
      <c r="P119" s="264"/>
      <c r="Q119" s="255"/>
      <c r="R119" s="255"/>
      <c r="S119" s="255"/>
      <c r="T119" s="255"/>
      <c r="U119" s="255"/>
      <c r="V119" s="255"/>
      <c r="W119" s="255"/>
      <c r="X119" s="255"/>
      <c r="Y119" s="255"/>
      <c r="Z119" s="255"/>
    </row>
    <row r="120" spans="1:26" ht="15.75" customHeight="1">
      <c r="A120" s="67"/>
      <c r="B120" s="67"/>
      <c r="C120" s="67"/>
      <c r="D120" s="67"/>
      <c r="E120" s="67"/>
      <c r="F120" s="67"/>
      <c r="G120" s="67"/>
      <c r="H120" s="67"/>
      <c r="I120" s="67"/>
      <c r="J120" s="67"/>
      <c r="K120" s="264"/>
      <c r="L120" s="67"/>
      <c r="M120" s="264"/>
      <c r="N120" s="67"/>
      <c r="O120" s="67"/>
      <c r="P120" s="264"/>
      <c r="Q120" s="255"/>
      <c r="R120" s="255"/>
      <c r="S120" s="255"/>
      <c r="T120" s="255"/>
      <c r="U120" s="255"/>
      <c r="V120" s="255"/>
      <c r="W120" s="255"/>
      <c r="X120" s="255"/>
      <c r="Y120" s="255"/>
      <c r="Z120" s="255"/>
    </row>
    <row r="121" spans="1:26" ht="15.75" customHeight="1">
      <c r="A121" s="67"/>
      <c r="B121" s="67"/>
      <c r="C121" s="67"/>
      <c r="D121" s="67"/>
      <c r="E121" s="67"/>
      <c r="F121" s="67"/>
      <c r="G121" s="67"/>
      <c r="H121" s="67"/>
      <c r="I121" s="67"/>
      <c r="J121" s="67"/>
      <c r="K121" s="264"/>
      <c r="L121" s="67"/>
      <c r="M121" s="264"/>
      <c r="N121" s="67"/>
      <c r="O121" s="67"/>
      <c r="P121" s="264"/>
      <c r="Q121" s="255"/>
      <c r="R121" s="255"/>
      <c r="S121" s="255"/>
      <c r="T121" s="255"/>
      <c r="U121" s="255"/>
      <c r="V121" s="255"/>
      <c r="W121" s="255"/>
      <c r="X121" s="255"/>
      <c r="Y121" s="255"/>
      <c r="Z121" s="255"/>
    </row>
    <row r="122" spans="1:26" ht="15.75" customHeight="1">
      <c r="A122" s="67"/>
      <c r="B122" s="67"/>
      <c r="C122" s="67"/>
      <c r="D122" s="67"/>
      <c r="E122" s="67"/>
      <c r="F122" s="67"/>
      <c r="G122" s="67"/>
      <c r="H122" s="67"/>
      <c r="I122" s="67"/>
      <c r="J122" s="67"/>
      <c r="K122" s="264"/>
      <c r="L122" s="67"/>
      <c r="M122" s="264"/>
      <c r="N122" s="67"/>
      <c r="O122" s="67"/>
      <c r="P122" s="264"/>
      <c r="Q122" s="255"/>
      <c r="R122" s="255"/>
      <c r="S122" s="255"/>
      <c r="T122" s="255"/>
      <c r="U122" s="255"/>
      <c r="V122" s="255"/>
      <c r="W122" s="255"/>
      <c r="X122" s="255"/>
      <c r="Y122" s="255"/>
      <c r="Z122" s="255"/>
    </row>
    <row r="123" spans="1:26" ht="15.75" customHeight="1">
      <c r="A123" s="67"/>
      <c r="B123" s="67"/>
      <c r="C123" s="67"/>
      <c r="D123" s="67"/>
      <c r="E123" s="67"/>
      <c r="F123" s="67"/>
      <c r="G123" s="67"/>
      <c r="H123" s="67"/>
      <c r="I123" s="67"/>
      <c r="J123" s="67"/>
      <c r="K123" s="264"/>
      <c r="L123" s="67"/>
      <c r="M123" s="264"/>
      <c r="N123" s="67"/>
      <c r="O123" s="67"/>
      <c r="P123" s="264"/>
      <c r="Q123" s="255"/>
      <c r="R123" s="255"/>
      <c r="S123" s="255"/>
      <c r="T123" s="255"/>
      <c r="U123" s="255"/>
      <c r="V123" s="255"/>
      <c r="W123" s="255"/>
      <c r="X123" s="255"/>
      <c r="Y123" s="255"/>
      <c r="Z123" s="255"/>
    </row>
    <row r="124" spans="1:26" ht="15.75" customHeight="1">
      <c r="A124" s="67"/>
      <c r="B124" s="67"/>
      <c r="C124" s="67"/>
      <c r="D124" s="67"/>
      <c r="E124" s="67"/>
      <c r="F124" s="67"/>
      <c r="G124" s="67"/>
      <c r="H124" s="67"/>
      <c r="I124" s="67"/>
      <c r="J124" s="67"/>
      <c r="K124" s="264"/>
      <c r="L124" s="67"/>
      <c r="M124" s="264"/>
      <c r="N124" s="67"/>
      <c r="O124" s="67"/>
      <c r="P124" s="264"/>
      <c r="Q124" s="255"/>
      <c r="R124" s="255"/>
      <c r="S124" s="255"/>
      <c r="T124" s="255"/>
      <c r="U124" s="255"/>
      <c r="V124" s="255"/>
      <c r="W124" s="255"/>
      <c r="X124" s="255"/>
      <c r="Y124" s="255"/>
      <c r="Z124" s="255"/>
    </row>
    <row r="125" spans="1:26" ht="15.75" customHeight="1">
      <c r="A125" s="67"/>
      <c r="B125" s="67"/>
      <c r="C125" s="67"/>
      <c r="D125" s="67"/>
      <c r="E125" s="67"/>
      <c r="F125" s="67"/>
      <c r="G125" s="67"/>
      <c r="H125" s="67"/>
      <c r="I125" s="67"/>
      <c r="J125" s="67"/>
      <c r="K125" s="264"/>
      <c r="L125" s="67"/>
      <c r="M125" s="264"/>
      <c r="N125" s="67"/>
      <c r="O125" s="67"/>
      <c r="P125" s="264"/>
      <c r="Q125" s="255"/>
      <c r="R125" s="255"/>
      <c r="S125" s="255"/>
      <c r="T125" s="255"/>
      <c r="U125" s="255"/>
      <c r="V125" s="255"/>
      <c r="W125" s="255"/>
      <c r="X125" s="255"/>
      <c r="Y125" s="255"/>
      <c r="Z125" s="255"/>
    </row>
    <row r="126" spans="1:26" ht="15.75" customHeight="1">
      <c r="A126" s="67"/>
      <c r="B126" s="67"/>
      <c r="C126" s="67"/>
      <c r="D126" s="67"/>
      <c r="E126" s="67"/>
      <c r="F126" s="67"/>
      <c r="G126" s="67"/>
      <c r="H126" s="67"/>
      <c r="I126" s="67"/>
      <c r="J126" s="67"/>
      <c r="K126" s="264"/>
      <c r="L126" s="67"/>
      <c r="M126" s="264"/>
      <c r="N126" s="67"/>
      <c r="O126" s="67"/>
      <c r="P126" s="264"/>
      <c r="Q126" s="255"/>
      <c r="R126" s="255"/>
      <c r="S126" s="255"/>
      <c r="T126" s="255"/>
      <c r="U126" s="255"/>
      <c r="V126" s="255"/>
      <c r="W126" s="255"/>
      <c r="X126" s="255"/>
      <c r="Y126" s="255"/>
      <c r="Z126" s="255"/>
    </row>
    <row r="127" spans="1:26" ht="15.75" customHeight="1">
      <c r="A127" s="67"/>
      <c r="B127" s="67"/>
      <c r="C127" s="67"/>
      <c r="D127" s="67"/>
      <c r="E127" s="67"/>
      <c r="F127" s="67"/>
      <c r="G127" s="67"/>
      <c r="H127" s="67"/>
      <c r="I127" s="67"/>
      <c r="J127" s="67"/>
      <c r="K127" s="264"/>
      <c r="L127" s="67"/>
      <c r="M127" s="264"/>
      <c r="N127" s="67"/>
      <c r="O127" s="67"/>
      <c r="P127" s="264"/>
      <c r="Q127" s="255"/>
      <c r="R127" s="255"/>
      <c r="S127" s="255"/>
      <c r="T127" s="255"/>
      <c r="U127" s="255"/>
      <c r="V127" s="255"/>
      <c r="W127" s="255"/>
      <c r="X127" s="255"/>
      <c r="Y127" s="255"/>
      <c r="Z127" s="255"/>
    </row>
    <row r="128" spans="1:26" ht="15.75" customHeight="1">
      <c r="A128" s="67"/>
      <c r="B128" s="67"/>
      <c r="C128" s="67"/>
      <c r="D128" s="67"/>
      <c r="E128" s="67"/>
      <c r="F128" s="67"/>
      <c r="G128" s="67"/>
      <c r="H128" s="67"/>
      <c r="I128" s="67"/>
      <c r="J128" s="67"/>
      <c r="K128" s="264"/>
      <c r="L128" s="67"/>
      <c r="M128" s="264"/>
      <c r="N128" s="67"/>
      <c r="O128" s="67"/>
      <c r="P128" s="264"/>
      <c r="Q128" s="255"/>
      <c r="R128" s="255"/>
      <c r="S128" s="255"/>
      <c r="T128" s="255"/>
      <c r="U128" s="255"/>
      <c r="V128" s="255"/>
      <c r="W128" s="255"/>
      <c r="X128" s="255"/>
      <c r="Y128" s="255"/>
      <c r="Z128" s="255"/>
    </row>
    <row r="129" spans="1:26" ht="15.75" customHeight="1">
      <c r="A129" s="67"/>
      <c r="B129" s="67"/>
      <c r="C129" s="67"/>
      <c r="D129" s="67"/>
      <c r="E129" s="67"/>
      <c r="F129" s="67"/>
      <c r="G129" s="67"/>
      <c r="H129" s="67"/>
      <c r="I129" s="67"/>
      <c r="J129" s="67"/>
      <c r="K129" s="264"/>
      <c r="L129" s="67"/>
      <c r="M129" s="264"/>
      <c r="N129" s="67"/>
      <c r="O129" s="67"/>
      <c r="P129" s="264"/>
      <c r="Q129" s="255"/>
      <c r="R129" s="255"/>
      <c r="S129" s="255"/>
      <c r="T129" s="255"/>
      <c r="U129" s="255"/>
      <c r="V129" s="255"/>
      <c r="W129" s="255"/>
      <c r="X129" s="255"/>
      <c r="Y129" s="255"/>
      <c r="Z129" s="255"/>
    </row>
    <row r="130" spans="1:26" ht="15.75" customHeight="1">
      <c r="A130" s="67"/>
      <c r="B130" s="67"/>
      <c r="C130" s="67"/>
      <c r="D130" s="67"/>
      <c r="E130" s="67"/>
      <c r="F130" s="67"/>
      <c r="G130" s="67"/>
      <c r="H130" s="67"/>
      <c r="I130" s="67"/>
      <c r="J130" s="67"/>
      <c r="K130" s="264"/>
      <c r="L130" s="67"/>
      <c r="M130" s="264"/>
      <c r="N130" s="67"/>
      <c r="O130" s="67"/>
      <c r="P130" s="264"/>
      <c r="Q130" s="255"/>
      <c r="R130" s="255"/>
      <c r="S130" s="255"/>
      <c r="T130" s="255"/>
      <c r="U130" s="255"/>
      <c r="V130" s="255"/>
      <c r="W130" s="255"/>
      <c r="X130" s="255"/>
      <c r="Y130" s="255"/>
      <c r="Z130" s="255"/>
    </row>
    <row r="131" spans="1:26" ht="15.75" customHeight="1">
      <c r="A131" s="67"/>
      <c r="B131" s="67"/>
      <c r="C131" s="67"/>
      <c r="D131" s="67"/>
      <c r="E131" s="67"/>
      <c r="F131" s="67"/>
      <c r="G131" s="67"/>
      <c r="H131" s="67"/>
      <c r="I131" s="67"/>
      <c r="J131" s="67"/>
      <c r="K131" s="264"/>
      <c r="L131" s="67"/>
      <c r="M131" s="264"/>
      <c r="N131" s="67"/>
      <c r="O131" s="67"/>
      <c r="P131" s="264"/>
      <c r="Q131" s="255"/>
      <c r="R131" s="255"/>
      <c r="S131" s="255"/>
      <c r="T131" s="255"/>
      <c r="U131" s="255"/>
      <c r="V131" s="255"/>
      <c r="W131" s="255"/>
      <c r="X131" s="255"/>
      <c r="Y131" s="255"/>
      <c r="Z131" s="255"/>
    </row>
    <row r="132" spans="1:26" ht="15.75" customHeight="1">
      <c r="A132" s="67"/>
      <c r="B132" s="67"/>
      <c r="C132" s="67"/>
      <c r="D132" s="67"/>
      <c r="E132" s="67"/>
      <c r="F132" s="67"/>
      <c r="G132" s="67"/>
      <c r="H132" s="67"/>
      <c r="I132" s="67"/>
      <c r="J132" s="67"/>
      <c r="K132" s="264"/>
      <c r="L132" s="67"/>
      <c r="M132" s="264"/>
      <c r="N132" s="67"/>
      <c r="O132" s="67"/>
      <c r="P132" s="264"/>
      <c r="Q132" s="255"/>
      <c r="R132" s="255"/>
      <c r="S132" s="255"/>
      <c r="T132" s="255"/>
      <c r="U132" s="255"/>
      <c r="V132" s="255"/>
      <c r="W132" s="255"/>
      <c r="X132" s="255"/>
      <c r="Y132" s="255"/>
      <c r="Z132" s="255"/>
    </row>
    <row r="133" spans="1:26" ht="15.75" customHeight="1">
      <c r="A133" s="67"/>
      <c r="B133" s="67"/>
      <c r="C133" s="67"/>
      <c r="D133" s="67"/>
      <c r="E133" s="67"/>
      <c r="F133" s="67"/>
      <c r="G133" s="67"/>
      <c r="H133" s="67"/>
      <c r="I133" s="67"/>
      <c r="J133" s="67"/>
      <c r="K133" s="264"/>
      <c r="L133" s="67"/>
      <c r="M133" s="264"/>
      <c r="N133" s="67"/>
      <c r="O133" s="67"/>
      <c r="P133" s="264"/>
      <c r="Q133" s="255"/>
      <c r="R133" s="255"/>
      <c r="S133" s="255"/>
      <c r="T133" s="255"/>
      <c r="U133" s="255"/>
      <c r="V133" s="255"/>
      <c r="W133" s="255"/>
      <c r="X133" s="255"/>
      <c r="Y133" s="255"/>
      <c r="Z133" s="255"/>
    </row>
    <row r="134" spans="1:26" ht="15.75" customHeight="1">
      <c r="A134" s="67"/>
      <c r="B134" s="67"/>
      <c r="C134" s="67"/>
      <c r="D134" s="67"/>
      <c r="E134" s="67"/>
      <c r="F134" s="67"/>
      <c r="G134" s="67"/>
      <c r="H134" s="67"/>
      <c r="I134" s="67"/>
      <c r="J134" s="67"/>
      <c r="K134" s="264"/>
      <c r="L134" s="67"/>
      <c r="M134" s="264"/>
      <c r="N134" s="67"/>
      <c r="O134" s="67"/>
      <c r="P134" s="264"/>
      <c r="Q134" s="255"/>
      <c r="R134" s="255"/>
      <c r="S134" s="255"/>
      <c r="T134" s="255"/>
      <c r="U134" s="255"/>
      <c r="V134" s="255"/>
      <c r="W134" s="255"/>
      <c r="X134" s="255"/>
      <c r="Y134" s="255"/>
      <c r="Z134" s="255"/>
    </row>
    <row r="135" spans="1:26" ht="15.75" customHeight="1">
      <c r="A135" s="67"/>
      <c r="B135" s="67"/>
      <c r="C135" s="67"/>
      <c r="D135" s="67"/>
      <c r="E135" s="67"/>
      <c r="F135" s="67"/>
      <c r="G135" s="67"/>
      <c r="H135" s="67"/>
      <c r="I135" s="67"/>
      <c r="J135" s="67"/>
      <c r="K135" s="264"/>
      <c r="L135" s="67"/>
      <c r="M135" s="264"/>
      <c r="N135" s="67"/>
      <c r="O135" s="67"/>
      <c r="P135" s="264"/>
      <c r="Q135" s="255"/>
      <c r="R135" s="255"/>
      <c r="S135" s="255"/>
      <c r="T135" s="255"/>
      <c r="U135" s="255"/>
      <c r="V135" s="255"/>
      <c r="W135" s="255"/>
      <c r="X135" s="255"/>
      <c r="Y135" s="255"/>
      <c r="Z135" s="255"/>
    </row>
    <row r="136" spans="1:26" ht="15.75" customHeight="1">
      <c r="A136" s="67"/>
      <c r="B136" s="67"/>
      <c r="C136" s="67"/>
      <c r="D136" s="67"/>
      <c r="E136" s="67"/>
      <c r="F136" s="67"/>
      <c r="G136" s="67"/>
      <c r="H136" s="67"/>
      <c r="I136" s="67"/>
      <c r="J136" s="67"/>
      <c r="K136" s="264"/>
      <c r="L136" s="67"/>
      <c r="M136" s="264"/>
      <c r="N136" s="67"/>
      <c r="O136" s="67"/>
      <c r="P136" s="264"/>
      <c r="Q136" s="255"/>
      <c r="R136" s="255"/>
      <c r="S136" s="255"/>
      <c r="T136" s="255"/>
      <c r="U136" s="255"/>
      <c r="V136" s="255"/>
      <c r="W136" s="255"/>
      <c r="X136" s="255"/>
      <c r="Y136" s="255"/>
      <c r="Z136" s="255"/>
    </row>
    <row r="137" spans="1:26" ht="15.75" customHeight="1">
      <c r="A137" s="67"/>
      <c r="B137" s="67"/>
      <c r="C137" s="67"/>
      <c r="D137" s="67"/>
      <c r="E137" s="67"/>
      <c r="F137" s="67"/>
      <c r="G137" s="67"/>
      <c r="H137" s="67"/>
      <c r="I137" s="67"/>
      <c r="J137" s="67"/>
      <c r="K137" s="264"/>
      <c r="L137" s="67"/>
      <c r="M137" s="264"/>
      <c r="N137" s="67"/>
      <c r="O137" s="67"/>
      <c r="P137" s="264"/>
      <c r="Q137" s="255"/>
      <c r="R137" s="255"/>
      <c r="S137" s="255"/>
      <c r="T137" s="255"/>
      <c r="U137" s="255"/>
      <c r="V137" s="255"/>
      <c r="W137" s="255"/>
      <c r="X137" s="255"/>
      <c r="Y137" s="255"/>
      <c r="Z137" s="255"/>
    </row>
    <row r="138" spans="1:26" ht="15.75" customHeight="1">
      <c r="A138" s="67"/>
      <c r="B138" s="67"/>
      <c r="C138" s="67"/>
      <c r="D138" s="67"/>
      <c r="E138" s="67"/>
      <c r="F138" s="67"/>
      <c r="G138" s="67"/>
      <c r="H138" s="67"/>
      <c r="I138" s="67"/>
      <c r="J138" s="67"/>
      <c r="K138" s="264"/>
      <c r="L138" s="67"/>
      <c r="M138" s="264"/>
      <c r="N138" s="67"/>
      <c r="O138" s="67"/>
      <c r="P138" s="264"/>
      <c r="Q138" s="255"/>
      <c r="R138" s="255"/>
      <c r="S138" s="255"/>
      <c r="T138" s="255"/>
      <c r="U138" s="255"/>
      <c r="V138" s="255"/>
      <c r="W138" s="255"/>
      <c r="X138" s="255"/>
      <c r="Y138" s="255"/>
      <c r="Z138" s="255"/>
    </row>
    <row r="139" spans="1:26" ht="15.75" customHeight="1">
      <c r="A139" s="67"/>
      <c r="B139" s="67"/>
      <c r="C139" s="67"/>
      <c r="D139" s="67"/>
      <c r="E139" s="67"/>
      <c r="F139" s="67"/>
      <c r="G139" s="67"/>
      <c r="H139" s="67"/>
      <c r="I139" s="67"/>
      <c r="J139" s="67"/>
      <c r="K139" s="264"/>
      <c r="L139" s="67"/>
      <c r="M139" s="264"/>
      <c r="N139" s="67"/>
      <c r="O139" s="67"/>
      <c r="P139" s="264"/>
      <c r="Q139" s="255"/>
      <c r="R139" s="255"/>
      <c r="S139" s="255"/>
      <c r="T139" s="255"/>
      <c r="U139" s="255"/>
      <c r="V139" s="255"/>
      <c r="W139" s="255"/>
      <c r="X139" s="255"/>
      <c r="Y139" s="255"/>
      <c r="Z139" s="255"/>
    </row>
    <row r="140" spans="1:26" ht="15.75" customHeight="1">
      <c r="A140" s="67"/>
      <c r="B140" s="67"/>
      <c r="C140" s="67"/>
      <c r="D140" s="67"/>
      <c r="E140" s="67"/>
      <c r="F140" s="67"/>
      <c r="G140" s="67"/>
      <c r="H140" s="67"/>
      <c r="I140" s="67"/>
      <c r="J140" s="67"/>
      <c r="K140" s="264"/>
      <c r="L140" s="67"/>
      <c r="M140" s="264"/>
      <c r="N140" s="67"/>
      <c r="O140" s="67"/>
      <c r="P140" s="264"/>
      <c r="Q140" s="255"/>
      <c r="R140" s="255"/>
      <c r="S140" s="255"/>
      <c r="T140" s="255"/>
      <c r="U140" s="255"/>
      <c r="V140" s="255"/>
      <c r="W140" s="255"/>
      <c r="X140" s="255"/>
      <c r="Y140" s="255"/>
      <c r="Z140" s="255"/>
    </row>
    <row r="141" spans="1:26" ht="15.75" customHeight="1">
      <c r="A141" s="67"/>
      <c r="B141" s="67"/>
      <c r="C141" s="67"/>
      <c r="D141" s="67"/>
      <c r="E141" s="67"/>
      <c r="F141" s="67"/>
      <c r="G141" s="67"/>
      <c r="H141" s="67"/>
      <c r="I141" s="67"/>
      <c r="J141" s="67"/>
      <c r="K141" s="264"/>
      <c r="L141" s="67"/>
      <c r="M141" s="264"/>
      <c r="N141" s="67"/>
      <c r="O141" s="67"/>
      <c r="P141" s="264"/>
      <c r="Q141" s="255"/>
      <c r="R141" s="255"/>
      <c r="S141" s="255"/>
      <c r="T141" s="255"/>
      <c r="U141" s="255"/>
      <c r="V141" s="255"/>
      <c r="W141" s="255"/>
      <c r="X141" s="255"/>
      <c r="Y141" s="255"/>
      <c r="Z141" s="255"/>
    </row>
    <row r="142" spans="1:26" ht="15.75" customHeight="1">
      <c r="A142" s="67"/>
      <c r="B142" s="67"/>
      <c r="C142" s="67"/>
      <c r="D142" s="67"/>
      <c r="E142" s="67"/>
      <c r="F142" s="67"/>
      <c r="G142" s="67"/>
      <c r="H142" s="67"/>
      <c r="I142" s="67"/>
      <c r="J142" s="67"/>
      <c r="K142" s="264"/>
      <c r="L142" s="67"/>
      <c r="M142" s="264"/>
      <c r="N142" s="67"/>
      <c r="O142" s="67"/>
      <c r="P142" s="264"/>
      <c r="Q142" s="255"/>
      <c r="R142" s="255"/>
      <c r="S142" s="255"/>
      <c r="T142" s="255"/>
      <c r="U142" s="255"/>
      <c r="V142" s="255"/>
      <c r="W142" s="255"/>
      <c r="X142" s="255"/>
      <c r="Y142" s="255"/>
      <c r="Z142" s="255"/>
    </row>
    <row r="143" spans="1:26" ht="15.75" customHeight="1">
      <c r="A143" s="67"/>
      <c r="B143" s="67"/>
      <c r="C143" s="67"/>
      <c r="D143" s="67"/>
      <c r="E143" s="67"/>
      <c r="F143" s="67"/>
      <c r="G143" s="67"/>
      <c r="H143" s="67"/>
      <c r="I143" s="67"/>
      <c r="J143" s="67"/>
      <c r="K143" s="264"/>
      <c r="L143" s="67"/>
      <c r="M143" s="264"/>
      <c r="N143" s="67"/>
      <c r="O143" s="67"/>
      <c r="P143" s="264"/>
      <c r="Q143" s="255"/>
      <c r="R143" s="255"/>
      <c r="S143" s="255"/>
      <c r="T143" s="255"/>
      <c r="U143" s="255"/>
      <c r="V143" s="255"/>
      <c r="W143" s="255"/>
      <c r="X143" s="255"/>
      <c r="Y143" s="255"/>
      <c r="Z143" s="255"/>
    </row>
    <row r="144" spans="1:26" ht="15.75" customHeight="1">
      <c r="A144" s="67"/>
      <c r="B144" s="67"/>
      <c r="C144" s="67"/>
      <c r="D144" s="67"/>
      <c r="E144" s="67"/>
      <c r="F144" s="67"/>
      <c r="G144" s="67"/>
      <c r="H144" s="67"/>
      <c r="I144" s="67"/>
      <c r="J144" s="67"/>
      <c r="K144" s="264"/>
      <c r="L144" s="67"/>
      <c r="M144" s="264"/>
      <c r="N144" s="67"/>
      <c r="O144" s="67"/>
      <c r="P144" s="264"/>
      <c r="Q144" s="255"/>
      <c r="R144" s="255"/>
      <c r="S144" s="255"/>
      <c r="T144" s="255"/>
      <c r="U144" s="255"/>
      <c r="V144" s="255"/>
      <c r="W144" s="255"/>
      <c r="X144" s="255"/>
      <c r="Y144" s="255"/>
      <c r="Z144" s="255"/>
    </row>
    <row r="145" spans="1:26" ht="15.75" customHeight="1">
      <c r="A145" s="67"/>
      <c r="B145" s="67"/>
      <c r="C145" s="67"/>
      <c r="D145" s="67"/>
      <c r="E145" s="67"/>
      <c r="F145" s="67"/>
      <c r="G145" s="67"/>
      <c r="H145" s="67"/>
      <c r="I145" s="67"/>
      <c r="J145" s="67"/>
      <c r="K145" s="264"/>
      <c r="L145" s="67"/>
      <c r="M145" s="264"/>
      <c r="N145" s="67"/>
      <c r="O145" s="67"/>
      <c r="P145" s="264"/>
      <c r="Q145" s="255"/>
      <c r="R145" s="255"/>
      <c r="S145" s="255"/>
      <c r="T145" s="255"/>
      <c r="U145" s="255"/>
      <c r="V145" s="255"/>
      <c r="W145" s="255"/>
      <c r="X145" s="255"/>
      <c r="Y145" s="255"/>
      <c r="Z145" s="255"/>
    </row>
    <row r="146" spans="1:26" ht="15.75" customHeight="1">
      <c r="A146" s="67"/>
      <c r="B146" s="67"/>
      <c r="C146" s="67"/>
      <c r="D146" s="67"/>
      <c r="E146" s="67"/>
      <c r="F146" s="67"/>
      <c r="G146" s="67"/>
      <c r="H146" s="67"/>
      <c r="I146" s="67"/>
      <c r="J146" s="67"/>
      <c r="K146" s="264"/>
      <c r="L146" s="67"/>
      <c r="M146" s="264"/>
      <c r="N146" s="67"/>
      <c r="O146" s="67"/>
      <c r="P146" s="264"/>
      <c r="Q146" s="255"/>
      <c r="R146" s="255"/>
      <c r="S146" s="255"/>
      <c r="T146" s="255"/>
      <c r="U146" s="255"/>
      <c r="V146" s="255"/>
      <c r="W146" s="255"/>
      <c r="X146" s="255"/>
      <c r="Y146" s="255"/>
      <c r="Z146" s="255"/>
    </row>
    <row r="147" spans="1:26" ht="15.75" customHeight="1">
      <c r="A147" s="67"/>
      <c r="B147" s="67"/>
      <c r="C147" s="67"/>
      <c r="D147" s="67"/>
      <c r="E147" s="67"/>
      <c r="F147" s="67"/>
      <c r="G147" s="67"/>
      <c r="H147" s="67"/>
      <c r="I147" s="67"/>
      <c r="J147" s="67"/>
      <c r="K147" s="264"/>
      <c r="L147" s="67"/>
      <c r="M147" s="264"/>
      <c r="N147" s="67"/>
      <c r="O147" s="67"/>
      <c r="P147" s="264"/>
      <c r="Q147" s="255"/>
      <c r="R147" s="255"/>
      <c r="S147" s="255"/>
      <c r="T147" s="255"/>
      <c r="U147" s="255"/>
      <c r="V147" s="255"/>
      <c r="W147" s="255"/>
      <c r="X147" s="255"/>
      <c r="Y147" s="255"/>
      <c r="Z147" s="255"/>
    </row>
    <row r="148" spans="1:26" ht="15.75" customHeight="1">
      <c r="A148" s="67"/>
      <c r="B148" s="67"/>
      <c r="C148" s="67"/>
      <c r="D148" s="67"/>
      <c r="E148" s="67"/>
      <c r="F148" s="67"/>
      <c r="G148" s="67"/>
      <c r="H148" s="67"/>
      <c r="I148" s="67"/>
      <c r="J148" s="67"/>
      <c r="K148" s="264"/>
      <c r="L148" s="67"/>
      <c r="M148" s="264"/>
      <c r="N148" s="67"/>
      <c r="O148" s="67"/>
      <c r="P148" s="264"/>
      <c r="Q148" s="255"/>
      <c r="R148" s="255"/>
      <c r="S148" s="255"/>
      <c r="T148" s="255"/>
      <c r="U148" s="255"/>
      <c r="V148" s="255"/>
      <c r="W148" s="255"/>
      <c r="X148" s="255"/>
      <c r="Y148" s="255"/>
      <c r="Z148" s="255"/>
    </row>
    <row r="149" spans="1:26" ht="15.75" customHeight="1">
      <c r="A149" s="67"/>
      <c r="B149" s="67"/>
      <c r="C149" s="67"/>
      <c r="D149" s="67"/>
      <c r="E149" s="67"/>
      <c r="F149" s="67"/>
      <c r="G149" s="67"/>
      <c r="H149" s="67"/>
      <c r="I149" s="67"/>
      <c r="J149" s="67"/>
      <c r="K149" s="264"/>
      <c r="L149" s="67"/>
      <c r="M149" s="264"/>
      <c r="N149" s="67"/>
      <c r="O149" s="67"/>
      <c r="P149" s="264"/>
      <c r="Q149" s="255"/>
      <c r="R149" s="255"/>
      <c r="S149" s="255"/>
      <c r="T149" s="255"/>
      <c r="U149" s="255"/>
      <c r="V149" s="255"/>
      <c r="W149" s="255"/>
      <c r="X149" s="255"/>
      <c r="Y149" s="255"/>
      <c r="Z149" s="255"/>
    </row>
    <row r="150" spans="1:26" ht="15.75" customHeight="1">
      <c r="A150" s="67"/>
      <c r="B150" s="67"/>
      <c r="C150" s="67"/>
      <c r="D150" s="67"/>
      <c r="E150" s="67"/>
      <c r="F150" s="67"/>
      <c r="G150" s="67"/>
      <c r="H150" s="67"/>
      <c r="I150" s="67"/>
      <c r="J150" s="67"/>
      <c r="K150" s="264"/>
      <c r="L150" s="67"/>
      <c r="M150" s="264"/>
      <c r="N150" s="67"/>
      <c r="O150" s="67"/>
      <c r="P150" s="264"/>
      <c r="Q150" s="255"/>
      <c r="R150" s="255"/>
      <c r="S150" s="255"/>
      <c r="T150" s="255"/>
      <c r="U150" s="255"/>
      <c r="V150" s="255"/>
      <c r="W150" s="255"/>
      <c r="X150" s="255"/>
      <c r="Y150" s="255"/>
      <c r="Z150" s="255"/>
    </row>
    <row r="151" spans="1:26" ht="15.75" customHeight="1">
      <c r="A151" s="67"/>
      <c r="B151" s="67"/>
      <c r="C151" s="67"/>
      <c r="D151" s="67"/>
      <c r="E151" s="67"/>
      <c r="F151" s="67"/>
      <c r="G151" s="67"/>
      <c r="H151" s="67"/>
      <c r="I151" s="67"/>
      <c r="J151" s="67"/>
      <c r="K151" s="264"/>
      <c r="L151" s="67"/>
      <c r="M151" s="264"/>
      <c r="N151" s="67"/>
      <c r="O151" s="67"/>
      <c r="P151" s="264"/>
      <c r="Q151" s="255"/>
      <c r="R151" s="255"/>
      <c r="S151" s="255"/>
      <c r="T151" s="255"/>
      <c r="U151" s="255"/>
      <c r="V151" s="255"/>
      <c r="W151" s="255"/>
      <c r="X151" s="255"/>
      <c r="Y151" s="255"/>
      <c r="Z151" s="255"/>
    </row>
    <row r="152" spans="1:26" ht="15.75" customHeight="1">
      <c r="A152" s="67"/>
      <c r="B152" s="67"/>
      <c r="C152" s="67"/>
      <c r="D152" s="67"/>
      <c r="E152" s="67"/>
      <c r="F152" s="67"/>
      <c r="G152" s="67"/>
      <c r="H152" s="67"/>
      <c r="I152" s="67"/>
      <c r="J152" s="67"/>
      <c r="K152" s="264"/>
      <c r="L152" s="67"/>
      <c r="M152" s="264"/>
      <c r="N152" s="67"/>
      <c r="O152" s="67"/>
      <c r="P152" s="264"/>
      <c r="Q152" s="255"/>
      <c r="R152" s="255"/>
      <c r="S152" s="255"/>
      <c r="T152" s="255"/>
      <c r="U152" s="255"/>
      <c r="V152" s="255"/>
      <c r="W152" s="255"/>
      <c r="X152" s="255"/>
      <c r="Y152" s="255"/>
      <c r="Z152" s="255"/>
    </row>
    <row r="153" spans="1:26" ht="15.75" customHeight="1">
      <c r="A153" s="67"/>
      <c r="B153" s="67"/>
      <c r="C153" s="67"/>
      <c r="D153" s="67"/>
      <c r="E153" s="67"/>
      <c r="F153" s="67"/>
      <c r="G153" s="67"/>
      <c r="H153" s="67"/>
      <c r="I153" s="67"/>
      <c r="J153" s="67"/>
      <c r="K153" s="264"/>
      <c r="L153" s="67"/>
      <c r="M153" s="264"/>
      <c r="N153" s="67"/>
      <c r="O153" s="67"/>
      <c r="P153" s="264"/>
      <c r="Q153" s="255"/>
      <c r="R153" s="255"/>
      <c r="S153" s="255"/>
      <c r="T153" s="255"/>
      <c r="U153" s="255"/>
      <c r="V153" s="255"/>
      <c r="W153" s="255"/>
      <c r="X153" s="255"/>
      <c r="Y153" s="255"/>
      <c r="Z153" s="255"/>
    </row>
    <row r="154" spans="1:26" ht="15.75" customHeight="1">
      <c r="A154" s="67"/>
      <c r="B154" s="67"/>
      <c r="C154" s="67"/>
      <c r="D154" s="67"/>
      <c r="E154" s="67"/>
      <c r="F154" s="67"/>
      <c r="G154" s="67"/>
      <c r="H154" s="67"/>
      <c r="I154" s="67"/>
      <c r="J154" s="67"/>
      <c r="K154" s="264"/>
      <c r="L154" s="67"/>
      <c r="M154" s="264"/>
      <c r="N154" s="67"/>
      <c r="O154" s="67"/>
      <c r="P154" s="264"/>
      <c r="Q154" s="255"/>
      <c r="R154" s="255"/>
      <c r="S154" s="255"/>
      <c r="T154" s="255"/>
      <c r="U154" s="255"/>
      <c r="V154" s="255"/>
      <c r="W154" s="255"/>
      <c r="X154" s="255"/>
      <c r="Y154" s="255"/>
      <c r="Z154" s="255"/>
    </row>
    <row r="155" spans="1:26" ht="15.75" customHeight="1">
      <c r="A155" s="67"/>
      <c r="B155" s="67"/>
      <c r="C155" s="67"/>
      <c r="D155" s="67"/>
      <c r="E155" s="67"/>
      <c r="F155" s="67"/>
      <c r="G155" s="67"/>
      <c r="H155" s="67"/>
      <c r="I155" s="67"/>
      <c r="J155" s="67"/>
      <c r="K155" s="264"/>
      <c r="L155" s="67"/>
      <c r="M155" s="264"/>
      <c r="N155" s="67"/>
      <c r="O155" s="67"/>
      <c r="P155" s="264"/>
      <c r="Q155" s="255"/>
      <c r="R155" s="255"/>
      <c r="S155" s="255"/>
      <c r="T155" s="255"/>
      <c r="U155" s="255"/>
      <c r="V155" s="255"/>
      <c r="W155" s="255"/>
      <c r="X155" s="255"/>
      <c r="Y155" s="255"/>
      <c r="Z155" s="255"/>
    </row>
    <row r="156" spans="1:26" ht="15.75" customHeight="1">
      <c r="A156" s="67"/>
      <c r="B156" s="67"/>
      <c r="C156" s="67"/>
      <c r="D156" s="67"/>
      <c r="E156" s="67"/>
      <c r="F156" s="67"/>
      <c r="G156" s="67"/>
      <c r="H156" s="67"/>
      <c r="I156" s="67"/>
      <c r="J156" s="67"/>
      <c r="K156" s="264"/>
      <c r="L156" s="67"/>
      <c r="M156" s="264"/>
      <c r="N156" s="67"/>
      <c r="O156" s="67"/>
      <c r="P156" s="264"/>
      <c r="Q156" s="255"/>
      <c r="R156" s="255"/>
      <c r="S156" s="255"/>
      <c r="T156" s="255"/>
      <c r="U156" s="255"/>
      <c r="V156" s="255"/>
      <c r="W156" s="255"/>
      <c r="X156" s="255"/>
      <c r="Y156" s="255"/>
      <c r="Z156" s="255"/>
    </row>
    <row r="157" spans="1:26" ht="15.75" customHeight="1">
      <c r="A157" s="67"/>
      <c r="B157" s="67"/>
      <c r="C157" s="67"/>
      <c r="D157" s="67"/>
      <c r="E157" s="67"/>
      <c r="F157" s="67"/>
      <c r="G157" s="67"/>
      <c r="H157" s="67"/>
      <c r="I157" s="67"/>
      <c r="J157" s="67"/>
      <c r="K157" s="264"/>
      <c r="L157" s="67"/>
      <c r="M157" s="264"/>
      <c r="N157" s="67"/>
      <c r="O157" s="67"/>
      <c r="P157" s="264"/>
      <c r="Q157" s="255"/>
      <c r="R157" s="255"/>
      <c r="S157" s="255"/>
      <c r="T157" s="255"/>
      <c r="U157" s="255"/>
      <c r="V157" s="255"/>
      <c r="W157" s="255"/>
      <c r="X157" s="255"/>
      <c r="Y157" s="255"/>
      <c r="Z157" s="255"/>
    </row>
    <row r="158" spans="1:26" ht="15.75" customHeight="1">
      <c r="A158" s="67"/>
      <c r="B158" s="67"/>
      <c r="C158" s="67"/>
      <c r="D158" s="67"/>
      <c r="E158" s="67"/>
      <c r="F158" s="67"/>
      <c r="G158" s="67"/>
      <c r="H158" s="67"/>
      <c r="I158" s="67"/>
      <c r="J158" s="67"/>
      <c r="K158" s="264"/>
      <c r="L158" s="67"/>
      <c r="M158" s="264"/>
      <c r="N158" s="67"/>
      <c r="O158" s="67"/>
      <c r="P158" s="264"/>
      <c r="Q158" s="255"/>
      <c r="R158" s="255"/>
      <c r="S158" s="255"/>
      <c r="T158" s="255"/>
      <c r="U158" s="255"/>
      <c r="V158" s="255"/>
      <c r="W158" s="255"/>
      <c r="X158" s="255"/>
      <c r="Y158" s="255"/>
      <c r="Z158" s="255"/>
    </row>
    <row r="159" spans="1:26" ht="15.75" customHeight="1">
      <c r="A159" s="67"/>
      <c r="B159" s="67"/>
      <c r="C159" s="67"/>
      <c r="D159" s="67"/>
      <c r="E159" s="67"/>
      <c r="F159" s="67"/>
      <c r="G159" s="67"/>
      <c r="H159" s="67"/>
      <c r="I159" s="67"/>
      <c r="J159" s="67"/>
      <c r="K159" s="264"/>
      <c r="L159" s="67"/>
      <c r="M159" s="264"/>
      <c r="N159" s="67"/>
      <c r="O159" s="67"/>
      <c r="P159" s="264"/>
      <c r="Q159" s="255"/>
      <c r="R159" s="255"/>
      <c r="S159" s="255"/>
      <c r="T159" s="255"/>
      <c r="U159" s="255"/>
      <c r="V159" s="255"/>
      <c r="W159" s="255"/>
      <c r="X159" s="255"/>
      <c r="Y159" s="255"/>
      <c r="Z159" s="255"/>
    </row>
    <row r="160" spans="1:26" ht="15.75" customHeight="1">
      <c r="A160" s="67"/>
      <c r="B160" s="67"/>
      <c r="C160" s="67"/>
      <c r="D160" s="67"/>
      <c r="E160" s="67"/>
      <c r="F160" s="67"/>
      <c r="G160" s="67"/>
      <c r="H160" s="67"/>
      <c r="I160" s="67"/>
      <c r="J160" s="67"/>
      <c r="K160" s="264"/>
      <c r="L160" s="67"/>
      <c r="M160" s="264"/>
      <c r="N160" s="67"/>
      <c r="O160" s="67"/>
      <c r="P160" s="264"/>
      <c r="Q160" s="255"/>
      <c r="R160" s="255"/>
      <c r="S160" s="255"/>
      <c r="T160" s="255"/>
      <c r="U160" s="255"/>
      <c r="V160" s="255"/>
      <c r="W160" s="255"/>
      <c r="X160" s="255"/>
      <c r="Y160" s="255"/>
      <c r="Z160" s="255"/>
    </row>
    <row r="161" spans="1:26" ht="15.75" customHeight="1">
      <c r="A161" s="67"/>
      <c r="B161" s="67"/>
      <c r="C161" s="67"/>
      <c r="D161" s="67"/>
      <c r="E161" s="67"/>
      <c r="F161" s="67"/>
      <c r="G161" s="67"/>
      <c r="H161" s="67"/>
      <c r="I161" s="67"/>
      <c r="J161" s="67"/>
      <c r="K161" s="264"/>
      <c r="L161" s="67"/>
      <c r="M161" s="264"/>
      <c r="N161" s="67"/>
      <c r="O161" s="67"/>
      <c r="P161" s="264"/>
      <c r="Q161" s="255"/>
      <c r="R161" s="255"/>
      <c r="S161" s="255"/>
      <c r="T161" s="255"/>
      <c r="U161" s="255"/>
      <c r="V161" s="255"/>
      <c r="W161" s="255"/>
      <c r="X161" s="255"/>
      <c r="Y161" s="255"/>
      <c r="Z161" s="255"/>
    </row>
    <row r="162" spans="1:26" ht="15.75" customHeight="1">
      <c r="A162" s="67"/>
      <c r="B162" s="67"/>
      <c r="C162" s="67"/>
      <c r="D162" s="67"/>
      <c r="E162" s="67"/>
      <c r="F162" s="67"/>
      <c r="G162" s="67"/>
      <c r="H162" s="67"/>
      <c r="I162" s="67"/>
      <c r="J162" s="67"/>
      <c r="K162" s="264"/>
      <c r="L162" s="67"/>
      <c r="M162" s="264"/>
      <c r="N162" s="67"/>
      <c r="O162" s="67"/>
      <c r="P162" s="264"/>
      <c r="Q162" s="255"/>
      <c r="R162" s="255"/>
      <c r="S162" s="255"/>
      <c r="T162" s="255"/>
      <c r="U162" s="255"/>
      <c r="V162" s="255"/>
      <c r="W162" s="255"/>
      <c r="X162" s="255"/>
      <c r="Y162" s="255"/>
      <c r="Z162" s="255"/>
    </row>
    <row r="163" spans="1:26" ht="15.75" customHeight="1">
      <c r="A163" s="67"/>
      <c r="B163" s="67"/>
      <c r="C163" s="67"/>
      <c r="D163" s="67"/>
      <c r="E163" s="67"/>
      <c r="F163" s="67"/>
      <c r="G163" s="67"/>
      <c r="H163" s="67"/>
      <c r="I163" s="67"/>
      <c r="J163" s="67"/>
      <c r="K163" s="264"/>
      <c r="L163" s="67"/>
      <c r="M163" s="264"/>
      <c r="N163" s="67"/>
      <c r="O163" s="67"/>
      <c r="P163" s="264"/>
      <c r="Q163" s="255"/>
      <c r="R163" s="255"/>
      <c r="S163" s="255"/>
      <c r="T163" s="255"/>
      <c r="U163" s="255"/>
      <c r="V163" s="255"/>
      <c r="W163" s="255"/>
      <c r="X163" s="255"/>
      <c r="Y163" s="255"/>
      <c r="Z163" s="255"/>
    </row>
    <row r="164" spans="1:26" ht="15.75" customHeight="1">
      <c r="A164" s="67"/>
      <c r="B164" s="67"/>
      <c r="C164" s="67"/>
      <c r="D164" s="67"/>
      <c r="E164" s="67"/>
      <c r="F164" s="67"/>
      <c r="G164" s="67"/>
      <c r="H164" s="67"/>
      <c r="I164" s="67"/>
      <c r="J164" s="67"/>
      <c r="K164" s="264"/>
      <c r="L164" s="67"/>
      <c r="M164" s="264"/>
      <c r="N164" s="67"/>
      <c r="O164" s="67"/>
      <c r="P164" s="264"/>
      <c r="Q164" s="255"/>
      <c r="R164" s="255"/>
      <c r="S164" s="255"/>
      <c r="T164" s="255"/>
      <c r="U164" s="255"/>
      <c r="V164" s="255"/>
      <c r="W164" s="255"/>
      <c r="X164" s="255"/>
      <c r="Y164" s="255"/>
      <c r="Z164" s="255"/>
    </row>
    <row r="165" spans="1:26" ht="15.75" customHeight="1">
      <c r="A165" s="67"/>
      <c r="B165" s="67"/>
      <c r="C165" s="67"/>
      <c r="D165" s="67"/>
      <c r="E165" s="67"/>
      <c r="F165" s="67"/>
      <c r="G165" s="67"/>
      <c r="H165" s="67"/>
      <c r="I165" s="67"/>
      <c r="J165" s="67"/>
      <c r="K165" s="264"/>
      <c r="L165" s="67"/>
      <c r="M165" s="264"/>
      <c r="N165" s="67"/>
      <c r="O165" s="67"/>
      <c r="P165" s="264"/>
      <c r="Q165" s="255"/>
      <c r="R165" s="255"/>
      <c r="S165" s="255"/>
      <c r="T165" s="255"/>
      <c r="U165" s="255"/>
      <c r="V165" s="255"/>
      <c r="W165" s="255"/>
      <c r="X165" s="255"/>
      <c r="Y165" s="255"/>
      <c r="Z165" s="255"/>
    </row>
    <row r="166" spans="1:26" ht="15.75" customHeight="1">
      <c r="A166" s="67"/>
      <c r="B166" s="67"/>
      <c r="C166" s="67"/>
      <c r="D166" s="67"/>
      <c r="E166" s="67"/>
      <c r="F166" s="67"/>
      <c r="G166" s="67"/>
      <c r="H166" s="67"/>
      <c r="I166" s="67"/>
      <c r="J166" s="67"/>
      <c r="K166" s="264"/>
      <c r="L166" s="67"/>
      <c r="M166" s="264"/>
      <c r="N166" s="67"/>
      <c r="O166" s="67"/>
      <c r="P166" s="264"/>
      <c r="Q166" s="255"/>
      <c r="R166" s="255"/>
      <c r="S166" s="255"/>
      <c r="T166" s="255"/>
      <c r="U166" s="255"/>
      <c r="V166" s="255"/>
      <c r="W166" s="255"/>
      <c r="X166" s="255"/>
      <c r="Y166" s="255"/>
      <c r="Z166" s="255"/>
    </row>
    <row r="167" spans="1:26" ht="15.75" customHeight="1">
      <c r="A167" s="67"/>
      <c r="B167" s="67"/>
      <c r="C167" s="67"/>
      <c r="D167" s="67"/>
      <c r="E167" s="67"/>
      <c r="F167" s="67"/>
      <c r="G167" s="67"/>
      <c r="H167" s="67"/>
      <c r="I167" s="67"/>
      <c r="J167" s="67"/>
      <c r="K167" s="264"/>
      <c r="L167" s="67"/>
      <c r="M167" s="264"/>
      <c r="N167" s="67"/>
      <c r="O167" s="67"/>
      <c r="P167" s="264"/>
      <c r="Q167" s="255"/>
      <c r="R167" s="255"/>
      <c r="S167" s="255"/>
      <c r="T167" s="255"/>
      <c r="U167" s="255"/>
      <c r="V167" s="255"/>
      <c r="W167" s="255"/>
      <c r="X167" s="255"/>
      <c r="Y167" s="255"/>
      <c r="Z167" s="255"/>
    </row>
    <row r="168" spans="1:26" ht="15.75" customHeight="1">
      <c r="A168" s="67"/>
      <c r="B168" s="67"/>
      <c r="C168" s="67"/>
      <c r="D168" s="67"/>
      <c r="E168" s="67"/>
      <c r="F168" s="67"/>
      <c r="G168" s="67"/>
      <c r="H168" s="67"/>
      <c r="I168" s="67"/>
      <c r="J168" s="67"/>
      <c r="K168" s="264"/>
      <c r="L168" s="67"/>
      <c r="M168" s="264"/>
      <c r="N168" s="67"/>
      <c r="O168" s="67"/>
      <c r="P168" s="264"/>
      <c r="Q168" s="255"/>
      <c r="R168" s="255"/>
      <c r="S168" s="255"/>
      <c r="T168" s="255"/>
      <c r="U168" s="255"/>
      <c r="V168" s="255"/>
      <c r="W168" s="255"/>
      <c r="X168" s="255"/>
      <c r="Y168" s="255"/>
      <c r="Z168" s="255"/>
    </row>
    <row r="169" spans="1:26" ht="15.75" customHeight="1">
      <c r="A169" s="67"/>
      <c r="B169" s="67"/>
      <c r="C169" s="67"/>
      <c r="D169" s="67"/>
      <c r="E169" s="67"/>
      <c r="F169" s="67"/>
      <c r="G169" s="67"/>
      <c r="H169" s="67"/>
      <c r="I169" s="67"/>
      <c r="J169" s="67"/>
      <c r="K169" s="264"/>
      <c r="L169" s="67"/>
      <c r="M169" s="264"/>
      <c r="N169" s="67"/>
      <c r="O169" s="67"/>
      <c r="P169" s="264"/>
      <c r="Q169" s="255"/>
      <c r="R169" s="255"/>
      <c r="S169" s="255"/>
      <c r="T169" s="255"/>
      <c r="U169" s="255"/>
      <c r="V169" s="255"/>
      <c r="W169" s="255"/>
      <c r="X169" s="255"/>
      <c r="Y169" s="255"/>
      <c r="Z169" s="255"/>
    </row>
    <row r="170" spans="1:26" ht="15.75" customHeight="1">
      <c r="A170" s="67"/>
      <c r="B170" s="67"/>
      <c r="C170" s="67"/>
      <c r="D170" s="67"/>
      <c r="E170" s="67"/>
      <c r="F170" s="67"/>
      <c r="G170" s="67"/>
      <c r="H170" s="67"/>
      <c r="I170" s="67"/>
      <c r="J170" s="67"/>
      <c r="K170" s="264"/>
      <c r="L170" s="67"/>
      <c r="M170" s="264"/>
      <c r="N170" s="67"/>
      <c r="O170" s="67"/>
      <c r="P170" s="264"/>
      <c r="Q170" s="255"/>
      <c r="R170" s="255"/>
      <c r="S170" s="255"/>
      <c r="T170" s="255"/>
      <c r="U170" s="255"/>
      <c r="V170" s="255"/>
      <c r="W170" s="255"/>
      <c r="X170" s="255"/>
      <c r="Y170" s="255"/>
      <c r="Z170" s="255"/>
    </row>
    <row r="171" spans="1:26" ht="15.75" customHeight="1">
      <c r="A171" s="67"/>
      <c r="B171" s="67"/>
      <c r="C171" s="67"/>
      <c r="D171" s="67"/>
      <c r="E171" s="67"/>
      <c r="F171" s="67"/>
      <c r="G171" s="67"/>
      <c r="H171" s="67"/>
      <c r="I171" s="67"/>
      <c r="J171" s="67"/>
      <c r="K171" s="264"/>
      <c r="L171" s="67"/>
      <c r="M171" s="264"/>
      <c r="N171" s="67"/>
      <c r="O171" s="67"/>
      <c r="P171" s="264"/>
      <c r="Q171" s="255"/>
      <c r="R171" s="255"/>
      <c r="S171" s="255"/>
      <c r="T171" s="255"/>
      <c r="U171" s="255"/>
      <c r="V171" s="255"/>
      <c r="W171" s="255"/>
      <c r="X171" s="255"/>
      <c r="Y171" s="255"/>
      <c r="Z171" s="255"/>
    </row>
    <row r="172" spans="1:26" ht="15.75" customHeight="1">
      <c r="A172" s="67"/>
      <c r="B172" s="67"/>
      <c r="C172" s="67"/>
      <c r="D172" s="67"/>
      <c r="E172" s="67"/>
      <c r="F172" s="67"/>
      <c r="G172" s="67"/>
      <c r="H172" s="67"/>
      <c r="I172" s="67"/>
      <c r="J172" s="67"/>
      <c r="K172" s="264"/>
      <c r="L172" s="67"/>
      <c r="M172" s="264"/>
      <c r="N172" s="67"/>
      <c r="O172" s="67"/>
      <c r="P172" s="264"/>
      <c r="Q172" s="255"/>
      <c r="R172" s="255"/>
      <c r="S172" s="255"/>
      <c r="T172" s="255"/>
      <c r="U172" s="255"/>
      <c r="V172" s="255"/>
      <c r="W172" s="255"/>
      <c r="X172" s="255"/>
      <c r="Y172" s="255"/>
      <c r="Z172" s="255"/>
    </row>
    <row r="173" spans="1:26" ht="15.75" customHeight="1">
      <c r="A173" s="67"/>
      <c r="B173" s="67"/>
      <c r="C173" s="67"/>
      <c r="D173" s="67"/>
      <c r="E173" s="67"/>
      <c r="F173" s="67"/>
      <c r="G173" s="67"/>
      <c r="H173" s="67"/>
      <c r="I173" s="67"/>
      <c r="J173" s="67"/>
      <c r="K173" s="264"/>
      <c r="L173" s="67"/>
      <c r="M173" s="264"/>
      <c r="N173" s="67"/>
      <c r="O173" s="67"/>
      <c r="P173" s="264"/>
      <c r="Q173" s="255"/>
      <c r="R173" s="255"/>
      <c r="S173" s="255"/>
      <c r="T173" s="255"/>
      <c r="U173" s="255"/>
      <c r="V173" s="255"/>
      <c r="W173" s="255"/>
      <c r="X173" s="255"/>
      <c r="Y173" s="255"/>
      <c r="Z173" s="255"/>
    </row>
    <row r="174" spans="1:26" ht="15.75" customHeight="1">
      <c r="A174" s="67"/>
      <c r="B174" s="67"/>
      <c r="C174" s="67"/>
      <c r="D174" s="67"/>
      <c r="E174" s="67"/>
      <c r="F174" s="67"/>
      <c r="G174" s="67"/>
      <c r="H174" s="67"/>
      <c r="I174" s="67"/>
      <c r="J174" s="67"/>
      <c r="K174" s="264"/>
      <c r="L174" s="67"/>
      <c r="M174" s="264"/>
      <c r="N174" s="67"/>
      <c r="O174" s="67"/>
      <c r="P174" s="264"/>
      <c r="Q174" s="255"/>
      <c r="R174" s="255"/>
      <c r="S174" s="255"/>
      <c r="T174" s="255"/>
      <c r="U174" s="255"/>
      <c r="V174" s="255"/>
      <c r="W174" s="255"/>
      <c r="X174" s="255"/>
      <c r="Y174" s="255"/>
      <c r="Z174" s="255"/>
    </row>
    <row r="175" spans="1:26" ht="15.75" customHeight="1">
      <c r="A175" s="67"/>
      <c r="B175" s="67"/>
      <c r="C175" s="67"/>
      <c r="D175" s="67"/>
      <c r="E175" s="67"/>
      <c r="F175" s="67"/>
      <c r="G175" s="67"/>
      <c r="H175" s="67"/>
      <c r="I175" s="67"/>
      <c r="J175" s="67"/>
      <c r="K175" s="264"/>
      <c r="L175" s="67"/>
      <c r="M175" s="264"/>
      <c r="N175" s="67"/>
      <c r="O175" s="67"/>
      <c r="P175" s="264"/>
      <c r="Q175" s="255"/>
      <c r="R175" s="255"/>
      <c r="S175" s="255"/>
      <c r="T175" s="255"/>
      <c r="U175" s="255"/>
      <c r="V175" s="255"/>
      <c r="W175" s="255"/>
      <c r="X175" s="255"/>
      <c r="Y175" s="255"/>
      <c r="Z175" s="255"/>
    </row>
    <row r="176" spans="1:26" ht="15.75" customHeight="1">
      <c r="A176" s="67"/>
      <c r="B176" s="67"/>
      <c r="C176" s="67"/>
      <c r="D176" s="67"/>
      <c r="E176" s="67"/>
      <c r="F176" s="67"/>
      <c r="G176" s="67"/>
      <c r="H176" s="67"/>
      <c r="I176" s="67"/>
      <c r="J176" s="67"/>
      <c r="K176" s="264"/>
      <c r="L176" s="67"/>
      <c r="M176" s="264"/>
      <c r="N176" s="67"/>
      <c r="O176" s="67"/>
      <c r="P176" s="264"/>
      <c r="Q176" s="255"/>
      <c r="R176" s="255"/>
      <c r="S176" s="255"/>
      <c r="T176" s="255"/>
      <c r="U176" s="255"/>
      <c r="V176" s="255"/>
      <c r="W176" s="255"/>
      <c r="X176" s="255"/>
      <c r="Y176" s="255"/>
      <c r="Z176" s="255"/>
    </row>
    <row r="177" spans="1:26" ht="15.75" customHeight="1">
      <c r="A177" s="67"/>
      <c r="B177" s="67"/>
      <c r="C177" s="67"/>
      <c r="D177" s="67"/>
      <c r="E177" s="67"/>
      <c r="F177" s="67"/>
      <c r="G177" s="67"/>
      <c r="H177" s="67"/>
      <c r="I177" s="67"/>
      <c r="J177" s="67"/>
      <c r="K177" s="264"/>
      <c r="L177" s="67"/>
      <c r="M177" s="264"/>
      <c r="N177" s="67"/>
      <c r="O177" s="67"/>
      <c r="P177" s="264"/>
      <c r="Q177" s="255"/>
      <c r="R177" s="255"/>
      <c r="S177" s="255"/>
      <c r="T177" s="255"/>
      <c r="U177" s="255"/>
      <c r="V177" s="255"/>
      <c r="W177" s="255"/>
      <c r="X177" s="255"/>
      <c r="Y177" s="255"/>
      <c r="Z177" s="255"/>
    </row>
    <row r="178" spans="1:26" ht="15.75" customHeight="1">
      <c r="A178" s="67"/>
      <c r="B178" s="67"/>
      <c r="C178" s="67"/>
      <c r="D178" s="67"/>
      <c r="E178" s="67"/>
      <c r="F178" s="67"/>
      <c r="G178" s="67"/>
      <c r="H178" s="67"/>
      <c r="I178" s="67"/>
      <c r="J178" s="67"/>
      <c r="K178" s="264"/>
      <c r="L178" s="67"/>
      <c r="M178" s="264"/>
      <c r="N178" s="67"/>
      <c r="O178" s="67"/>
      <c r="P178" s="264"/>
      <c r="Q178" s="255"/>
      <c r="R178" s="255"/>
      <c r="S178" s="255"/>
      <c r="T178" s="255"/>
      <c r="U178" s="255"/>
      <c r="V178" s="255"/>
      <c r="W178" s="255"/>
      <c r="X178" s="255"/>
      <c r="Y178" s="255"/>
      <c r="Z178" s="255"/>
    </row>
    <row r="179" spans="1:26" ht="15.75" customHeight="1">
      <c r="A179" s="67"/>
      <c r="B179" s="67"/>
      <c r="C179" s="67"/>
      <c r="D179" s="67"/>
      <c r="E179" s="67"/>
      <c r="F179" s="67"/>
      <c r="G179" s="67"/>
      <c r="H179" s="67"/>
      <c r="I179" s="67"/>
      <c r="J179" s="67"/>
      <c r="K179" s="264"/>
      <c r="L179" s="67"/>
      <c r="M179" s="264"/>
      <c r="N179" s="67"/>
      <c r="O179" s="67"/>
      <c r="P179" s="264"/>
      <c r="Q179" s="255"/>
      <c r="R179" s="255"/>
      <c r="S179" s="255"/>
      <c r="T179" s="255"/>
      <c r="U179" s="255"/>
      <c r="V179" s="255"/>
      <c r="W179" s="255"/>
      <c r="X179" s="255"/>
      <c r="Y179" s="255"/>
      <c r="Z179" s="255"/>
    </row>
    <row r="180" spans="1:26" ht="15.75" customHeight="1">
      <c r="A180" s="67"/>
      <c r="B180" s="67"/>
      <c r="C180" s="67"/>
      <c r="D180" s="67"/>
      <c r="E180" s="67"/>
      <c r="F180" s="67"/>
      <c r="G180" s="67"/>
      <c r="H180" s="67"/>
      <c r="I180" s="67"/>
      <c r="J180" s="67"/>
      <c r="K180" s="264"/>
      <c r="L180" s="67"/>
      <c r="M180" s="264"/>
      <c r="N180" s="67"/>
      <c r="O180" s="67"/>
      <c r="P180" s="264"/>
      <c r="Q180" s="255"/>
      <c r="R180" s="255"/>
      <c r="S180" s="255"/>
      <c r="T180" s="255"/>
      <c r="U180" s="255"/>
      <c r="V180" s="255"/>
      <c r="W180" s="255"/>
      <c r="X180" s="255"/>
      <c r="Y180" s="255"/>
      <c r="Z180" s="255"/>
    </row>
    <row r="181" spans="1:26" ht="15.75" customHeight="1">
      <c r="A181" s="67"/>
      <c r="B181" s="67"/>
      <c r="C181" s="67"/>
      <c r="D181" s="67"/>
      <c r="E181" s="67"/>
      <c r="F181" s="67"/>
      <c r="G181" s="67"/>
      <c r="H181" s="67"/>
      <c r="I181" s="67"/>
      <c r="J181" s="67"/>
      <c r="K181" s="264"/>
      <c r="L181" s="67"/>
      <c r="M181" s="264"/>
      <c r="N181" s="67"/>
      <c r="O181" s="67"/>
      <c r="P181" s="264"/>
      <c r="Q181" s="255"/>
      <c r="R181" s="255"/>
      <c r="S181" s="255"/>
      <c r="T181" s="255"/>
      <c r="U181" s="255"/>
      <c r="V181" s="255"/>
      <c r="W181" s="255"/>
      <c r="X181" s="255"/>
      <c r="Y181" s="255"/>
      <c r="Z181" s="255"/>
    </row>
    <row r="182" spans="1:26" ht="15.75" customHeight="1">
      <c r="A182" s="67"/>
      <c r="B182" s="67"/>
      <c r="C182" s="67"/>
      <c r="D182" s="67"/>
      <c r="E182" s="67"/>
      <c r="F182" s="67"/>
      <c r="G182" s="67"/>
      <c r="H182" s="67"/>
      <c r="I182" s="67"/>
      <c r="J182" s="67"/>
      <c r="K182" s="264"/>
      <c r="L182" s="67"/>
      <c r="M182" s="264"/>
      <c r="N182" s="67"/>
      <c r="O182" s="67"/>
      <c r="P182" s="264"/>
      <c r="Q182" s="255"/>
      <c r="R182" s="255"/>
      <c r="S182" s="255"/>
      <c r="T182" s="255"/>
      <c r="U182" s="255"/>
      <c r="V182" s="255"/>
      <c r="W182" s="255"/>
      <c r="X182" s="255"/>
      <c r="Y182" s="255"/>
      <c r="Z182" s="255"/>
    </row>
    <row r="183" spans="1:26" ht="15.75" customHeight="1">
      <c r="A183" s="67"/>
      <c r="B183" s="67"/>
      <c r="C183" s="67"/>
      <c r="D183" s="67"/>
      <c r="E183" s="67"/>
      <c r="F183" s="67"/>
      <c r="G183" s="67"/>
      <c r="H183" s="67"/>
      <c r="I183" s="67"/>
      <c r="J183" s="67"/>
      <c r="K183" s="264"/>
      <c r="L183" s="67"/>
      <c r="M183" s="264"/>
      <c r="N183" s="67"/>
      <c r="O183" s="67"/>
      <c r="P183" s="264"/>
      <c r="Q183" s="255"/>
      <c r="R183" s="255"/>
      <c r="S183" s="255"/>
      <c r="T183" s="255"/>
      <c r="U183" s="255"/>
      <c r="V183" s="255"/>
      <c r="W183" s="255"/>
      <c r="X183" s="255"/>
      <c r="Y183" s="255"/>
      <c r="Z183" s="255"/>
    </row>
    <row r="184" spans="1:26" ht="15.75" customHeight="1">
      <c r="A184" s="67"/>
      <c r="B184" s="67"/>
      <c r="C184" s="67"/>
      <c r="D184" s="67"/>
      <c r="E184" s="67"/>
      <c r="F184" s="67"/>
      <c r="G184" s="67"/>
      <c r="H184" s="67"/>
      <c r="I184" s="67"/>
      <c r="J184" s="67"/>
      <c r="K184" s="264"/>
      <c r="L184" s="67"/>
      <c r="M184" s="264"/>
      <c r="N184" s="67"/>
      <c r="O184" s="67"/>
      <c r="P184" s="264"/>
      <c r="Q184" s="255"/>
      <c r="R184" s="255"/>
      <c r="S184" s="255"/>
      <c r="T184" s="255"/>
      <c r="U184" s="255"/>
      <c r="V184" s="255"/>
      <c r="W184" s="255"/>
      <c r="X184" s="255"/>
      <c r="Y184" s="255"/>
      <c r="Z184" s="255"/>
    </row>
    <row r="185" spans="1:26" ht="15.75" customHeight="1">
      <c r="A185" s="67"/>
      <c r="B185" s="67"/>
      <c r="C185" s="67"/>
      <c r="D185" s="67"/>
      <c r="E185" s="67"/>
      <c r="F185" s="67"/>
      <c r="G185" s="67"/>
      <c r="H185" s="67"/>
      <c r="I185" s="67"/>
      <c r="J185" s="67"/>
      <c r="K185" s="264"/>
      <c r="L185" s="67"/>
      <c r="M185" s="264"/>
      <c r="N185" s="67"/>
      <c r="O185" s="67"/>
      <c r="P185" s="264"/>
      <c r="Q185" s="255"/>
      <c r="R185" s="255"/>
      <c r="S185" s="255"/>
      <c r="T185" s="255"/>
      <c r="U185" s="255"/>
      <c r="V185" s="255"/>
      <c r="W185" s="255"/>
      <c r="X185" s="255"/>
      <c r="Y185" s="255"/>
      <c r="Z185" s="255"/>
    </row>
    <row r="186" spans="1:26" ht="15.75" customHeight="1">
      <c r="A186" s="67"/>
      <c r="B186" s="67"/>
      <c r="C186" s="67"/>
      <c r="D186" s="67"/>
      <c r="E186" s="67"/>
      <c r="F186" s="67"/>
      <c r="G186" s="67"/>
      <c r="H186" s="67"/>
      <c r="I186" s="67"/>
      <c r="J186" s="67"/>
      <c r="K186" s="264"/>
      <c r="L186" s="67"/>
      <c r="M186" s="264"/>
      <c r="N186" s="67"/>
      <c r="O186" s="67"/>
      <c r="P186" s="264"/>
      <c r="Q186" s="255"/>
      <c r="R186" s="255"/>
      <c r="S186" s="255"/>
      <c r="T186" s="255"/>
      <c r="U186" s="255"/>
      <c r="V186" s="255"/>
      <c r="W186" s="255"/>
      <c r="X186" s="255"/>
      <c r="Y186" s="255"/>
      <c r="Z186" s="255"/>
    </row>
    <row r="187" spans="1:26" ht="15.75" customHeight="1">
      <c r="A187" s="67"/>
      <c r="B187" s="67"/>
      <c r="C187" s="67"/>
      <c r="D187" s="67"/>
      <c r="E187" s="67"/>
      <c r="F187" s="67"/>
      <c r="G187" s="67"/>
      <c r="H187" s="67"/>
      <c r="I187" s="67"/>
      <c r="J187" s="67"/>
      <c r="K187" s="264"/>
      <c r="L187" s="67"/>
      <c r="M187" s="264"/>
      <c r="N187" s="67"/>
      <c r="O187" s="67"/>
      <c r="P187" s="264"/>
      <c r="Q187" s="255"/>
      <c r="R187" s="255"/>
      <c r="S187" s="255"/>
      <c r="T187" s="255"/>
      <c r="U187" s="255"/>
      <c r="V187" s="255"/>
      <c r="W187" s="255"/>
      <c r="X187" s="255"/>
      <c r="Y187" s="255"/>
      <c r="Z187" s="255"/>
    </row>
    <row r="188" spans="1:26" ht="15.75" customHeight="1">
      <c r="A188" s="67"/>
      <c r="B188" s="67"/>
      <c r="C188" s="67"/>
      <c r="D188" s="67"/>
      <c r="E188" s="67"/>
      <c r="F188" s="67"/>
      <c r="G188" s="67"/>
      <c r="H188" s="67"/>
      <c r="I188" s="67"/>
      <c r="J188" s="67"/>
      <c r="K188" s="264"/>
      <c r="L188" s="67"/>
      <c r="M188" s="264"/>
      <c r="N188" s="67"/>
      <c r="O188" s="67"/>
      <c r="P188" s="264"/>
      <c r="Q188" s="255"/>
      <c r="R188" s="255"/>
      <c r="S188" s="255"/>
      <c r="T188" s="255"/>
      <c r="U188" s="255"/>
      <c r="V188" s="255"/>
      <c r="W188" s="255"/>
      <c r="X188" s="255"/>
      <c r="Y188" s="255"/>
      <c r="Z188" s="255"/>
    </row>
    <row r="189" spans="1:26" ht="15.75" customHeight="1">
      <c r="A189" s="67"/>
      <c r="B189" s="67"/>
      <c r="C189" s="67"/>
      <c r="D189" s="67"/>
      <c r="E189" s="67"/>
      <c r="F189" s="67"/>
      <c r="G189" s="67"/>
      <c r="H189" s="67"/>
      <c r="I189" s="67"/>
      <c r="J189" s="67"/>
      <c r="K189" s="264"/>
      <c r="L189" s="67"/>
      <c r="M189" s="264"/>
      <c r="N189" s="67"/>
      <c r="O189" s="67"/>
      <c r="P189" s="264"/>
      <c r="Q189" s="255"/>
      <c r="R189" s="255"/>
      <c r="S189" s="255"/>
      <c r="T189" s="255"/>
      <c r="U189" s="255"/>
      <c r="V189" s="255"/>
      <c r="W189" s="255"/>
      <c r="X189" s="255"/>
      <c r="Y189" s="255"/>
      <c r="Z189" s="255"/>
    </row>
    <row r="190" spans="1:26" ht="15.75" customHeight="1">
      <c r="A190" s="67"/>
      <c r="B190" s="67"/>
      <c r="C190" s="67"/>
      <c r="D190" s="67"/>
      <c r="E190" s="67"/>
      <c r="F190" s="67"/>
      <c r="G190" s="67"/>
      <c r="H190" s="67"/>
      <c r="I190" s="67"/>
      <c r="J190" s="67"/>
      <c r="K190" s="264"/>
      <c r="L190" s="67"/>
      <c r="M190" s="264"/>
      <c r="N190" s="67"/>
      <c r="O190" s="67"/>
      <c r="P190" s="264"/>
      <c r="Q190" s="255"/>
      <c r="R190" s="255"/>
      <c r="S190" s="255"/>
      <c r="T190" s="255"/>
      <c r="U190" s="255"/>
      <c r="V190" s="255"/>
      <c r="W190" s="255"/>
      <c r="X190" s="255"/>
      <c r="Y190" s="255"/>
      <c r="Z190" s="255"/>
    </row>
    <row r="191" spans="1:26" ht="15.75" customHeight="1">
      <c r="A191" s="67"/>
      <c r="B191" s="67"/>
      <c r="C191" s="67"/>
      <c r="D191" s="67"/>
      <c r="E191" s="67"/>
      <c r="F191" s="67"/>
      <c r="G191" s="67"/>
      <c r="H191" s="67"/>
      <c r="I191" s="67"/>
      <c r="J191" s="67"/>
      <c r="K191" s="264"/>
      <c r="L191" s="67"/>
      <c r="M191" s="264"/>
      <c r="N191" s="67"/>
      <c r="O191" s="67"/>
      <c r="P191" s="264"/>
      <c r="Q191" s="255"/>
      <c r="R191" s="255"/>
      <c r="S191" s="255"/>
      <c r="T191" s="255"/>
      <c r="U191" s="255"/>
      <c r="V191" s="255"/>
      <c r="W191" s="255"/>
      <c r="X191" s="255"/>
      <c r="Y191" s="255"/>
      <c r="Z191" s="255"/>
    </row>
    <row r="192" spans="1:26" ht="15.75" customHeight="1">
      <c r="A192" s="67"/>
      <c r="B192" s="67"/>
      <c r="C192" s="67"/>
      <c r="D192" s="67"/>
      <c r="E192" s="67"/>
      <c r="F192" s="67"/>
      <c r="G192" s="67"/>
      <c r="H192" s="67"/>
      <c r="I192" s="67"/>
      <c r="J192" s="67"/>
      <c r="K192" s="264"/>
      <c r="L192" s="67"/>
      <c r="M192" s="264"/>
      <c r="N192" s="67"/>
      <c r="O192" s="67"/>
      <c r="P192" s="264"/>
      <c r="Q192" s="255"/>
      <c r="R192" s="255"/>
      <c r="S192" s="255"/>
      <c r="T192" s="255"/>
      <c r="U192" s="255"/>
      <c r="V192" s="255"/>
      <c r="W192" s="255"/>
      <c r="X192" s="255"/>
      <c r="Y192" s="255"/>
      <c r="Z192" s="255"/>
    </row>
    <row r="193" spans="1:26" ht="15.75" customHeight="1">
      <c r="A193" s="67"/>
      <c r="B193" s="67"/>
      <c r="C193" s="67"/>
      <c r="D193" s="67"/>
      <c r="E193" s="67"/>
      <c r="F193" s="67"/>
      <c r="G193" s="67"/>
      <c r="H193" s="67"/>
      <c r="I193" s="67"/>
      <c r="J193" s="67"/>
      <c r="K193" s="264"/>
      <c r="L193" s="67"/>
      <c r="M193" s="264"/>
      <c r="N193" s="67"/>
      <c r="O193" s="67"/>
      <c r="P193" s="264"/>
      <c r="Q193" s="255"/>
      <c r="R193" s="255"/>
      <c r="S193" s="255"/>
      <c r="T193" s="255"/>
      <c r="U193" s="255"/>
      <c r="V193" s="255"/>
      <c r="W193" s="255"/>
      <c r="X193" s="255"/>
      <c r="Y193" s="255"/>
      <c r="Z193" s="255"/>
    </row>
    <row r="194" spans="1:26" ht="15.75" customHeight="1">
      <c r="A194" s="67"/>
      <c r="B194" s="67"/>
      <c r="C194" s="67"/>
      <c r="D194" s="67"/>
      <c r="E194" s="67"/>
      <c r="F194" s="67"/>
      <c r="G194" s="67"/>
      <c r="H194" s="67"/>
      <c r="I194" s="67"/>
      <c r="J194" s="67"/>
      <c r="K194" s="264"/>
      <c r="L194" s="67"/>
      <c r="M194" s="264"/>
      <c r="N194" s="67"/>
      <c r="O194" s="67"/>
      <c r="P194" s="264"/>
      <c r="Q194" s="255"/>
      <c r="R194" s="255"/>
      <c r="S194" s="255"/>
      <c r="T194" s="255"/>
      <c r="U194" s="255"/>
      <c r="V194" s="255"/>
      <c r="W194" s="255"/>
      <c r="X194" s="255"/>
      <c r="Y194" s="255"/>
      <c r="Z194" s="255"/>
    </row>
    <row r="195" spans="1:26" ht="15.75" customHeight="1">
      <c r="A195" s="67"/>
      <c r="B195" s="67"/>
      <c r="C195" s="67"/>
      <c r="D195" s="67"/>
      <c r="E195" s="67"/>
      <c r="F195" s="67"/>
      <c r="G195" s="67"/>
      <c r="H195" s="67"/>
      <c r="I195" s="67"/>
      <c r="J195" s="67"/>
      <c r="K195" s="264"/>
      <c r="L195" s="67"/>
      <c r="M195" s="264"/>
      <c r="N195" s="67"/>
      <c r="O195" s="67"/>
      <c r="P195" s="264"/>
      <c r="Q195" s="255"/>
      <c r="R195" s="255"/>
      <c r="S195" s="255"/>
      <c r="T195" s="255"/>
      <c r="U195" s="255"/>
      <c r="V195" s="255"/>
      <c r="W195" s="255"/>
      <c r="X195" s="255"/>
      <c r="Y195" s="255"/>
      <c r="Z195" s="255"/>
    </row>
    <row r="196" spans="1:26" ht="15.75" customHeight="1">
      <c r="A196" s="67"/>
      <c r="B196" s="67"/>
      <c r="C196" s="67"/>
      <c r="D196" s="67"/>
      <c r="E196" s="67"/>
      <c r="F196" s="67"/>
      <c r="G196" s="67"/>
      <c r="H196" s="67"/>
      <c r="I196" s="67"/>
      <c r="J196" s="67"/>
      <c r="K196" s="264"/>
      <c r="L196" s="67"/>
      <c r="M196" s="264"/>
      <c r="N196" s="67"/>
      <c r="O196" s="67"/>
      <c r="P196" s="264"/>
      <c r="Q196" s="255"/>
      <c r="R196" s="255"/>
      <c r="S196" s="255"/>
      <c r="T196" s="255"/>
      <c r="U196" s="255"/>
      <c r="V196" s="255"/>
      <c r="W196" s="255"/>
      <c r="X196" s="255"/>
      <c r="Y196" s="255"/>
      <c r="Z196" s="255"/>
    </row>
    <row r="197" spans="1:26" ht="15.75" customHeight="1">
      <c r="A197" s="67"/>
      <c r="B197" s="67"/>
      <c r="C197" s="67"/>
      <c r="D197" s="67"/>
      <c r="E197" s="67"/>
      <c r="F197" s="67"/>
      <c r="G197" s="67"/>
      <c r="H197" s="67"/>
      <c r="I197" s="67"/>
      <c r="J197" s="67"/>
      <c r="K197" s="264"/>
      <c r="L197" s="67"/>
      <c r="M197" s="264"/>
      <c r="N197" s="67"/>
      <c r="O197" s="67"/>
      <c r="P197" s="264"/>
      <c r="Q197" s="255"/>
      <c r="R197" s="255"/>
      <c r="S197" s="255"/>
      <c r="T197" s="255"/>
      <c r="U197" s="255"/>
      <c r="V197" s="255"/>
      <c r="W197" s="255"/>
      <c r="X197" s="255"/>
      <c r="Y197" s="255"/>
      <c r="Z197" s="255"/>
    </row>
    <row r="198" spans="1:26" ht="15.75" customHeight="1">
      <c r="A198" s="67"/>
      <c r="B198" s="67"/>
      <c r="C198" s="67"/>
      <c r="D198" s="67"/>
      <c r="E198" s="67"/>
      <c r="F198" s="67"/>
      <c r="G198" s="67"/>
      <c r="H198" s="67"/>
      <c r="I198" s="67"/>
      <c r="J198" s="67"/>
      <c r="K198" s="264"/>
      <c r="L198" s="67"/>
      <c r="M198" s="264"/>
      <c r="N198" s="67"/>
      <c r="O198" s="67"/>
      <c r="P198" s="264"/>
      <c r="Q198" s="255"/>
      <c r="R198" s="255"/>
      <c r="S198" s="255"/>
      <c r="T198" s="255"/>
      <c r="U198" s="255"/>
      <c r="V198" s="255"/>
      <c r="W198" s="255"/>
      <c r="X198" s="255"/>
      <c r="Y198" s="255"/>
      <c r="Z198" s="255"/>
    </row>
    <row r="199" spans="1:26" ht="15.75" customHeight="1">
      <c r="A199" s="67"/>
      <c r="B199" s="67"/>
      <c r="C199" s="67"/>
      <c r="D199" s="67"/>
      <c r="E199" s="67"/>
      <c r="F199" s="67"/>
      <c r="G199" s="67"/>
      <c r="H199" s="67"/>
      <c r="I199" s="67"/>
      <c r="J199" s="67"/>
      <c r="K199" s="264"/>
      <c r="L199" s="67"/>
      <c r="M199" s="264"/>
      <c r="N199" s="67"/>
      <c r="O199" s="67"/>
      <c r="P199" s="264"/>
      <c r="Q199" s="255"/>
      <c r="R199" s="255"/>
      <c r="S199" s="255"/>
      <c r="T199" s="255"/>
      <c r="U199" s="255"/>
      <c r="V199" s="255"/>
      <c r="W199" s="255"/>
      <c r="X199" s="255"/>
      <c r="Y199" s="255"/>
      <c r="Z199" s="255"/>
    </row>
    <row r="200" spans="1:26" ht="15.75" customHeight="1">
      <c r="A200" s="67"/>
      <c r="B200" s="67"/>
      <c r="C200" s="67"/>
      <c r="D200" s="67"/>
      <c r="E200" s="67"/>
      <c r="F200" s="67"/>
      <c r="G200" s="67"/>
      <c r="H200" s="67"/>
      <c r="I200" s="67"/>
      <c r="J200" s="67"/>
      <c r="K200" s="264"/>
      <c r="L200" s="67"/>
      <c r="M200" s="264"/>
      <c r="N200" s="67"/>
      <c r="O200" s="67"/>
      <c r="P200" s="264"/>
      <c r="Q200" s="255"/>
      <c r="R200" s="255"/>
      <c r="S200" s="255"/>
      <c r="T200" s="255"/>
      <c r="U200" s="255"/>
      <c r="V200" s="255"/>
      <c r="W200" s="255"/>
      <c r="X200" s="255"/>
      <c r="Y200" s="255"/>
      <c r="Z200" s="255"/>
    </row>
    <row r="201" spans="1:26" ht="15.75" customHeight="1">
      <c r="A201" s="67"/>
      <c r="B201" s="67"/>
      <c r="C201" s="67"/>
      <c r="D201" s="67"/>
      <c r="E201" s="67"/>
      <c r="F201" s="67"/>
      <c r="G201" s="67"/>
      <c r="H201" s="67"/>
      <c r="I201" s="67"/>
      <c r="J201" s="67"/>
      <c r="K201" s="264"/>
      <c r="L201" s="67"/>
      <c r="M201" s="264"/>
      <c r="N201" s="67"/>
      <c r="O201" s="67"/>
      <c r="P201" s="264"/>
      <c r="Q201" s="255"/>
      <c r="R201" s="255"/>
      <c r="S201" s="255"/>
      <c r="T201" s="255"/>
      <c r="U201" s="255"/>
      <c r="V201" s="255"/>
      <c r="W201" s="255"/>
      <c r="X201" s="255"/>
      <c r="Y201" s="255"/>
      <c r="Z201" s="255"/>
    </row>
    <row r="202" spans="1:26" ht="15.75" customHeight="1">
      <c r="A202" s="67"/>
      <c r="B202" s="67"/>
      <c r="C202" s="67"/>
      <c r="D202" s="67"/>
      <c r="E202" s="67"/>
      <c r="F202" s="67"/>
      <c r="G202" s="67"/>
      <c r="H202" s="67"/>
      <c r="I202" s="67"/>
      <c r="J202" s="67"/>
      <c r="K202" s="264"/>
      <c r="L202" s="67"/>
      <c r="M202" s="264"/>
      <c r="N202" s="67"/>
      <c r="O202" s="67"/>
      <c r="P202" s="264"/>
      <c r="Q202" s="255"/>
      <c r="R202" s="255"/>
      <c r="S202" s="255"/>
      <c r="T202" s="255"/>
      <c r="U202" s="255"/>
      <c r="V202" s="255"/>
      <c r="W202" s="255"/>
      <c r="X202" s="255"/>
      <c r="Y202" s="255"/>
      <c r="Z202" s="255"/>
    </row>
    <row r="203" spans="1:26" ht="15.75" customHeight="1">
      <c r="A203" s="67"/>
      <c r="B203" s="67"/>
      <c r="C203" s="67"/>
      <c r="D203" s="67"/>
      <c r="E203" s="67"/>
      <c r="F203" s="67"/>
      <c r="G203" s="67"/>
      <c r="H203" s="67"/>
      <c r="I203" s="67"/>
      <c r="J203" s="67"/>
      <c r="K203" s="264"/>
      <c r="L203" s="67"/>
      <c r="M203" s="264"/>
      <c r="N203" s="67"/>
      <c r="O203" s="67"/>
      <c r="P203" s="264"/>
      <c r="Q203" s="255"/>
      <c r="R203" s="255"/>
      <c r="S203" s="255"/>
      <c r="T203" s="255"/>
      <c r="U203" s="255"/>
      <c r="V203" s="255"/>
      <c r="W203" s="255"/>
      <c r="X203" s="255"/>
      <c r="Y203" s="255"/>
      <c r="Z203" s="255"/>
    </row>
    <row r="204" spans="1:26" ht="15.75" customHeight="1">
      <c r="A204" s="67"/>
      <c r="B204" s="67"/>
      <c r="C204" s="67"/>
      <c r="D204" s="67"/>
      <c r="E204" s="67"/>
      <c r="F204" s="67"/>
      <c r="G204" s="67"/>
      <c r="H204" s="67"/>
      <c r="I204" s="67"/>
      <c r="J204" s="67"/>
      <c r="K204" s="264"/>
      <c r="L204" s="67"/>
      <c r="M204" s="264"/>
      <c r="N204" s="67"/>
      <c r="O204" s="67"/>
      <c r="P204" s="264"/>
      <c r="Q204" s="255"/>
      <c r="R204" s="255"/>
      <c r="S204" s="255"/>
      <c r="T204" s="255"/>
      <c r="U204" s="255"/>
      <c r="V204" s="255"/>
      <c r="W204" s="255"/>
      <c r="X204" s="255"/>
      <c r="Y204" s="255"/>
      <c r="Z204" s="255"/>
    </row>
    <row r="205" spans="1:26" ht="15.75" customHeight="1">
      <c r="A205" s="67"/>
      <c r="B205" s="67"/>
      <c r="C205" s="67"/>
      <c r="D205" s="67"/>
      <c r="E205" s="67"/>
      <c r="F205" s="67"/>
      <c r="G205" s="67"/>
      <c r="H205" s="67"/>
      <c r="I205" s="67"/>
      <c r="J205" s="67"/>
      <c r="K205" s="264"/>
      <c r="L205" s="67"/>
      <c r="M205" s="264"/>
      <c r="N205" s="67"/>
      <c r="O205" s="67"/>
      <c r="P205" s="264"/>
      <c r="Q205" s="255"/>
      <c r="R205" s="255"/>
      <c r="S205" s="255"/>
      <c r="T205" s="255"/>
      <c r="U205" s="255"/>
      <c r="V205" s="255"/>
      <c r="W205" s="255"/>
      <c r="X205" s="255"/>
      <c r="Y205" s="255"/>
      <c r="Z205" s="255"/>
    </row>
    <row r="206" spans="1:26" ht="15.75" customHeight="1">
      <c r="A206" s="67"/>
      <c r="B206" s="67"/>
      <c r="C206" s="67"/>
      <c r="D206" s="67"/>
      <c r="E206" s="67"/>
      <c r="F206" s="67"/>
      <c r="G206" s="67"/>
      <c r="H206" s="67"/>
      <c r="I206" s="67"/>
      <c r="J206" s="67"/>
      <c r="K206" s="264"/>
      <c r="L206" s="67"/>
      <c r="M206" s="264"/>
      <c r="N206" s="67"/>
      <c r="O206" s="67"/>
      <c r="P206" s="264"/>
      <c r="Q206" s="255"/>
      <c r="R206" s="255"/>
      <c r="S206" s="255"/>
      <c r="T206" s="255"/>
      <c r="U206" s="255"/>
      <c r="V206" s="255"/>
      <c r="W206" s="255"/>
      <c r="X206" s="255"/>
      <c r="Y206" s="255"/>
      <c r="Z206" s="255"/>
    </row>
    <row r="207" spans="1:26" ht="15.75" customHeight="1">
      <c r="A207" s="67"/>
      <c r="B207" s="67"/>
      <c r="C207" s="67"/>
      <c r="D207" s="67"/>
      <c r="E207" s="67"/>
      <c r="F207" s="67"/>
      <c r="G207" s="67"/>
      <c r="H207" s="67"/>
      <c r="I207" s="67"/>
      <c r="J207" s="67"/>
      <c r="K207" s="264"/>
      <c r="L207" s="67"/>
      <c r="M207" s="264"/>
      <c r="N207" s="67"/>
      <c r="O207" s="67"/>
      <c r="P207" s="264"/>
      <c r="Q207" s="255"/>
      <c r="R207" s="255"/>
      <c r="S207" s="255"/>
      <c r="T207" s="255"/>
      <c r="U207" s="255"/>
      <c r="V207" s="255"/>
      <c r="W207" s="255"/>
      <c r="X207" s="255"/>
      <c r="Y207" s="255"/>
      <c r="Z207" s="255"/>
    </row>
    <row r="208" spans="1:26" ht="15.75" customHeight="1">
      <c r="A208" s="67"/>
      <c r="B208" s="67"/>
      <c r="C208" s="67"/>
      <c r="D208" s="67"/>
      <c r="E208" s="67"/>
      <c r="F208" s="67"/>
      <c r="G208" s="67"/>
      <c r="H208" s="67"/>
      <c r="I208" s="67"/>
      <c r="J208" s="67"/>
      <c r="K208" s="264"/>
      <c r="L208" s="67"/>
      <c r="M208" s="264"/>
      <c r="N208" s="67"/>
      <c r="O208" s="67"/>
      <c r="P208" s="264"/>
      <c r="Q208" s="255"/>
      <c r="R208" s="255"/>
      <c r="S208" s="255"/>
      <c r="T208" s="255"/>
      <c r="U208" s="255"/>
      <c r="V208" s="255"/>
      <c r="W208" s="255"/>
      <c r="X208" s="255"/>
      <c r="Y208" s="255"/>
      <c r="Z208" s="255"/>
    </row>
    <row r="209" spans="1:26" ht="15.75" customHeight="1">
      <c r="A209" s="67"/>
      <c r="B209" s="67"/>
      <c r="C209" s="67"/>
      <c r="D209" s="67"/>
      <c r="E209" s="67"/>
      <c r="F209" s="67"/>
      <c r="G209" s="67"/>
      <c r="H209" s="67"/>
      <c r="I209" s="67"/>
      <c r="J209" s="67"/>
      <c r="K209" s="264"/>
      <c r="L209" s="67"/>
      <c r="M209" s="264"/>
      <c r="N209" s="67"/>
      <c r="O209" s="67"/>
      <c r="P209" s="264"/>
      <c r="Q209" s="255"/>
      <c r="R209" s="255"/>
      <c r="S209" s="255"/>
      <c r="T209" s="255"/>
      <c r="U209" s="255"/>
      <c r="V209" s="255"/>
      <c r="W209" s="255"/>
      <c r="X209" s="255"/>
      <c r="Y209" s="255"/>
      <c r="Z209" s="255"/>
    </row>
    <row r="210" spans="1:26" ht="15.75" customHeight="1">
      <c r="A210" s="67"/>
      <c r="B210" s="67"/>
      <c r="C210" s="67"/>
      <c r="D210" s="67"/>
      <c r="E210" s="67"/>
      <c r="F210" s="67"/>
      <c r="G210" s="67"/>
      <c r="H210" s="67"/>
      <c r="I210" s="67"/>
      <c r="J210" s="67"/>
      <c r="K210" s="264"/>
      <c r="L210" s="67"/>
      <c r="M210" s="264"/>
      <c r="N210" s="67"/>
      <c r="O210" s="67"/>
      <c r="P210" s="264"/>
      <c r="Q210" s="255"/>
      <c r="R210" s="255"/>
      <c r="S210" s="255"/>
      <c r="T210" s="255"/>
      <c r="U210" s="255"/>
      <c r="V210" s="255"/>
      <c r="W210" s="255"/>
      <c r="X210" s="255"/>
      <c r="Y210" s="255"/>
      <c r="Z210" s="255"/>
    </row>
    <row r="211" spans="1:26" ht="15.75" customHeight="1">
      <c r="A211" s="67"/>
      <c r="B211" s="67"/>
      <c r="C211" s="67"/>
      <c r="D211" s="67"/>
      <c r="E211" s="67"/>
      <c r="F211" s="67"/>
      <c r="G211" s="67"/>
      <c r="H211" s="67"/>
      <c r="I211" s="67"/>
      <c r="J211" s="67"/>
      <c r="K211" s="264"/>
      <c r="L211" s="67"/>
      <c r="M211" s="264"/>
      <c r="N211" s="67"/>
      <c r="O211" s="67"/>
      <c r="P211" s="264"/>
      <c r="Q211" s="255"/>
      <c r="R211" s="255"/>
      <c r="S211" s="255"/>
      <c r="T211" s="255"/>
      <c r="U211" s="255"/>
      <c r="V211" s="255"/>
      <c r="W211" s="255"/>
      <c r="X211" s="255"/>
      <c r="Y211" s="255"/>
      <c r="Z211" s="255"/>
    </row>
    <row r="212" spans="1:26" ht="15.75" customHeight="1">
      <c r="A212" s="67"/>
      <c r="B212" s="67"/>
      <c r="C212" s="67"/>
      <c r="D212" s="67"/>
      <c r="E212" s="67"/>
      <c r="F212" s="67"/>
      <c r="G212" s="67"/>
      <c r="H212" s="67"/>
      <c r="I212" s="67"/>
      <c r="J212" s="67"/>
      <c r="K212" s="264"/>
      <c r="L212" s="67"/>
      <c r="M212" s="264"/>
      <c r="N212" s="67"/>
      <c r="O212" s="67"/>
      <c r="P212" s="264"/>
      <c r="Q212" s="255"/>
      <c r="R212" s="255"/>
      <c r="S212" s="255"/>
      <c r="T212" s="255"/>
      <c r="U212" s="255"/>
      <c r="V212" s="255"/>
      <c r="W212" s="255"/>
      <c r="X212" s="255"/>
      <c r="Y212" s="255"/>
      <c r="Z212" s="255"/>
    </row>
    <row r="213" spans="1:26" ht="15.75" customHeight="1">
      <c r="A213" s="67"/>
      <c r="B213" s="67"/>
      <c r="C213" s="67"/>
      <c r="D213" s="67"/>
      <c r="E213" s="67"/>
      <c r="F213" s="67"/>
      <c r="G213" s="67"/>
      <c r="H213" s="67"/>
      <c r="I213" s="67"/>
      <c r="J213" s="67"/>
      <c r="K213" s="264"/>
      <c r="L213" s="67"/>
      <c r="M213" s="264"/>
      <c r="N213" s="67"/>
      <c r="O213" s="67"/>
      <c r="P213" s="264"/>
      <c r="Q213" s="255"/>
      <c r="R213" s="255"/>
      <c r="S213" s="255"/>
      <c r="T213" s="255"/>
      <c r="U213" s="255"/>
      <c r="V213" s="255"/>
      <c r="W213" s="255"/>
      <c r="X213" s="255"/>
      <c r="Y213" s="255"/>
      <c r="Z213" s="255"/>
    </row>
    <row r="214" spans="1:26" ht="15.75" customHeight="1">
      <c r="A214" s="67"/>
      <c r="B214" s="67"/>
      <c r="C214" s="67"/>
      <c r="D214" s="67"/>
      <c r="E214" s="67"/>
      <c r="F214" s="67"/>
      <c r="G214" s="67"/>
      <c r="H214" s="67"/>
      <c r="I214" s="67"/>
      <c r="J214" s="67"/>
      <c r="K214" s="264"/>
      <c r="L214" s="67"/>
      <c r="M214" s="264"/>
      <c r="N214" s="67"/>
      <c r="O214" s="67"/>
      <c r="P214" s="264"/>
      <c r="Q214" s="255"/>
      <c r="R214" s="255"/>
      <c r="S214" s="255"/>
      <c r="T214" s="255"/>
      <c r="U214" s="255"/>
      <c r="V214" s="255"/>
      <c r="W214" s="255"/>
      <c r="X214" s="255"/>
      <c r="Y214" s="255"/>
      <c r="Z214" s="255"/>
    </row>
    <row r="215" spans="1:26" ht="15.75" customHeight="1">
      <c r="A215" s="67"/>
      <c r="B215" s="67"/>
      <c r="C215" s="67"/>
      <c r="D215" s="67"/>
      <c r="E215" s="67"/>
      <c r="F215" s="67"/>
      <c r="G215" s="67"/>
      <c r="H215" s="67"/>
      <c r="I215" s="67"/>
      <c r="J215" s="67"/>
      <c r="K215" s="264"/>
      <c r="L215" s="67"/>
      <c r="M215" s="264"/>
      <c r="N215" s="67"/>
      <c r="O215" s="67"/>
      <c r="P215" s="264"/>
      <c r="Q215" s="255"/>
      <c r="R215" s="255"/>
      <c r="S215" s="255"/>
      <c r="T215" s="255"/>
      <c r="U215" s="255"/>
      <c r="V215" s="255"/>
      <c r="W215" s="255"/>
      <c r="X215" s="255"/>
      <c r="Y215" s="255"/>
      <c r="Z215" s="255"/>
    </row>
    <row r="216" spans="1:26" ht="15.75" customHeight="1">
      <c r="A216" s="67"/>
      <c r="B216" s="67"/>
      <c r="C216" s="67"/>
      <c r="D216" s="67"/>
      <c r="E216" s="67"/>
      <c r="F216" s="67"/>
      <c r="G216" s="67"/>
      <c r="H216" s="67"/>
      <c r="I216" s="67"/>
      <c r="J216" s="67"/>
      <c r="K216" s="264"/>
      <c r="L216" s="67"/>
      <c r="M216" s="264"/>
      <c r="N216" s="67"/>
      <c r="O216" s="67"/>
      <c r="P216" s="264"/>
      <c r="Q216" s="255"/>
      <c r="R216" s="255"/>
      <c r="S216" s="255"/>
      <c r="T216" s="255"/>
      <c r="U216" s="255"/>
      <c r="V216" s="255"/>
      <c r="W216" s="255"/>
      <c r="X216" s="255"/>
      <c r="Y216" s="255"/>
      <c r="Z216" s="255"/>
    </row>
    <row r="217" spans="1:26" ht="15.75" customHeight="1">
      <c r="A217" s="67"/>
      <c r="B217" s="67"/>
      <c r="C217" s="67"/>
      <c r="D217" s="67"/>
      <c r="E217" s="67"/>
      <c r="F217" s="67"/>
      <c r="G217" s="67"/>
      <c r="H217" s="67"/>
      <c r="I217" s="67"/>
      <c r="J217" s="67"/>
      <c r="K217" s="264"/>
      <c r="L217" s="67"/>
      <c r="M217" s="264"/>
      <c r="N217" s="67"/>
      <c r="O217" s="67"/>
      <c r="P217" s="264"/>
      <c r="Q217" s="255"/>
      <c r="R217" s="255"/>
      <c r="S217" s="255"/>
      <c r="T217" s="255"/>
      <c r="U217" s="255"/>
      <c r="V217" s="255"/>
      <c r="W217" s="255"/>
      <c r="X217" s="255"/>
      <c r="Y217" s="255"/>
      <c r="Z217" s="255"/>
    </row>
    <row r="218" spans="1:26" ht="15.75" customHeight="1">
      <c r="A218" s="67"/>
      <c r="B218" s="67"/>
      <c r="C218" s="67"/>
      <c r="D218" s="67"/>
      <c r="E218" s="67"/>
      <c r="F218" s="67"/>
      <c r="G218" s="67"/>
      <c r="H218" s="67"/>
      <c r="I218" s="67"/>
      <c r="J218" s="67"/>
      <c r="K218" s="264"/>
      <c r="L218" s="67"/>
      <c r="M218" s="264"/>
      <c r="N218" s="67"/>
      <c r="O218" s="67"/>
      <c r="P218" s="264"/>
      <c r="Q218" s="255"/>
      <c r="R218" s="255"/>
      <c r="S218" s="255"/>
      <c r="T218" s="255"/>
      <c r="U218" s="255"/>
      <c r="V218" s="255"/>
      <c r="W218" s="255"/>
      <c r="X218" s="255"/>
      <c r="Y218" s="255"/>
      <c r="Z218" s="255"/>
    </row>
    <row r="219" spans="1:26" ht="15.75" customHeight="1">
      <c r="A219" s="67"/>
      <c r="B219" s="67"/>
      <c r="C219" s="67"/>
      <c r="D219" s="67"/>
      <c r="E219" s="67"/>
      <c r="F219" s="67"/>
      <c r="G219" s="67"/>
      <c r="H219" s="67"/>
      <c r="I219" s="67"/>
      <c r="J219" s="67"/>
      <c r="K219" s="264"/>
      <c r="L219" s="67"/>
      <c r="M219" s="264"/>
      <c r="N219" s="67"/>
      <c r="O219" s="67"/>
      <c r="P219" s="264"/>
      <c r="Q219" s="255"/>
      <c r="R219" s="255"/>
      <c r="S219" s="255"/>
      <c r="T219" s="255"/>
      <c r="U219" s="255"/>
      <c r="V219" s="255"/>
      <c r="W219" s="255"/>
      <c r="X219" s="255"/>
      <c r="Y219" s="255"/>
      <c r="Z219" s="255"/>
    </row>
    <row r="220" spans="1:26" ht="15.75" customHeight="1">
      <c r="A220" s="67"/>
      <c r="B220" s="67"/>
      <c r="C220" s="67"/>
      <c r="D220" s="67"/>
      <c r="E220" s="67"/>
      <c r="F220" s="67"/>
      <c r="G220" s="67"/>
      <c r="H220" s="67"/>
      <c r="I220" s="67"/>
      <c r="J220" s="67"/>
      <c r="K220" s="264"/>
      <c r="L220" s="67"/>
      <c r="M220" s="264"/>
      <c r="N220" s="67"/>
      <c r="O220" s="67"/>
      <c r="P220" s="264"/>
      <c r="Q220" s="255"/>
      <c r="R220" s="255"/>
      <c r="S220" s="255"/>
      <c r="T220" s="255"/>
      <c r="U220" s="255"/>
      <c r="V220" s="255"/>
      <c r="W220" s="255"/>
      <c r="X220" s="255"/>
      <c r="Y220" s="255"/>
      <c r="Z220" s="255"/>
    </row>
    <row r="221" spans="1:26" ht="15.75" customHeight="1">
      <c r="A221" s="67"/>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row>
    <row r="222" spans="1:26" ht="15.75" customHeight="1">
      <c r="A222" s="67"/>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row>
    <row r="223" spans="1:26" ht="15.75" customHeight="1">
      <c r="A223" s="67"/>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row>
    <row r="224" spans="1:26" ht="15.75" customHeight="1">
      <c r="A224" s="67"/>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row>
    <row r="225" spans="1:26" ht="15.75" customHeight="1">
      <c r="A225" s="67"/>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row>
    <row r="226" spans="1:26" ht="15.75" customHeight="1">
      <c r="A226" s="67"/>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row>
    <row r="227" spans="1:26" ht="15.75" customHeight="1">
      <c r="A227" s="67"/>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row>
    <row r="228" spans="1:26" ht="15.75" customHeight="1">
      <c r="A228" s="67"/>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row>
    <row r="229" spans="1:26" ht="15.75" customHeight="1">
      <c r="A229" s="67"/>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row>
    <row r="230" spans="1:26" ht="15.75" customHeight="1">
      <c r="A230" s="67"/>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row>
    <row r="231" spans="1:26" ht="15.75" customHeight="1">
      <c r="A231" s="67"/>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row>
    <row r="232" spans="1:26" ht="15.75" customHeight="1">
      <c r="A232" s="67"/>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row>
    <row r="233" spans="1:26" ht="15.75" customHeight="1">
      <c r="A233" s="67"/>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row>
    <row r="234" spans="1:26" ht="15.75" customHeight="1">
      <c r="A234" s="67"/>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row>
    <row r="235" spans="1:26" ht="15.75" customHeight="1">
      <c r="A235" s="67"/>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row>
    <row r="236" spans="1:26" ht="15.75" customHeight="1">
      <c r="A236" s="67"/>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row>
    <row r="237" spans="1:26" ht="15.75" customHeight="1">
      <c r="A237" s="67"/>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row>
    <row r="238" spans="1:26" ht="15.75" customHeight="1">
      <c r="A238" s="67"/>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row>
    <row r="239" spans="1:26" ht="15.75" customHeight="1">
      <c r="A239" s="67"/>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row>
    <row r="240" spans="1:26" ht="15.75" customHeight="1">
      <c r="A240" s="67"/>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row>
    <row r="241" spans="1:26" ht="15.75" customHeight="1">
      <c r="A241" s="67"/>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row>
    <row r="242" spans="1:26" ht="15.75" customHeight="1">
      <c r="A242" s="67"/>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row>
    <row r="243" spans="1:26" ht="15.75" customHeight="1">
      <c r="A243" s="67"/>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row>
    <row r="244" spans="1:26" ht="15.75" customHeight="1">
      <c r="A244" s="67"/>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row>
    <row r="245" spans="1:26" ht="15.75" customHeight="1">
      <c r="A245" s="67"/>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row>
    <row r="246" spans="1:26" ht="15.75" customHeight="1">
      <c r="A246" s="67"/>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row>
    <row r="247" spans="1:26" ht="15.75" customHeight="1">
      <c r="A247" s="67"/>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row>
    <row r="248" spans="1:26" ht="15.75" customHeight="1">
      <c r="A248" s="67"/>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row>
    <row r="249" spans="1:26" ht="15.75" customHeight="1">
      <c r="A249" s="67"/>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row>
    <row r="250" spans="1:26" ht="15.75" customHeight="1">
      <c r="A250" s="67"/>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row>
    <row r="251" spans="1:26" ht="15.75" customHeight="1">
      <c r="A251" s="67"/>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row>
    <row r="252" spans="1:26" ht="15.75" customHeight="1">
      <c r="A252" s="67"/>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row>
    <row r="253" spans="1:26" ht="15.75" customHeight="1">
      <c r="A253" s="67"/>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row>
    <row r="254" spans="1:26" ht="15.75" customHeight="1">
      <c r="A254" s="67"/>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row>
    <row r="255" spans="1:26" ht="15.75" customHeight="1">
      <c r="A255" s="67"/>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row>
    <row r="256" spans="1:26" ht="15.75" customHeight="1">
      <c r="A256" s="67"/>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row>
    <row r="257" spans="1:26" ht="15.75" customHeight="1">
      <c r="A257" s="67"/>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row>
    <row r="258" spans="1:26" ht="15.75" customHeight="1">
      <c r="A258" s="67"/>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row>
    <row r="259" spans="1:26" ht="15.75" customHeight="1">
      <c r="A259" s="67"/>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row>
    <row r="260" spans="1:26" ht="15.75" customHeight="1">
      <c r="A260" s="67"/>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row>
    <row r="261" spans="1:26" ht="15.75" customHeight="1">
      <c r="A261" s="67"/>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row>
    <row r="262" spans="1:26" ht="15.75" customHeight="1">
      <c r="A262" s="67"/>
      <c r="B262" s="67"/>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row>
    <row r="263" spans="1:26" ht="15.75" customHeight="1">
      <c r="A263" s="67"/>
      <c r="B263" s="67"/>
      <c r="C263" s="67"/>
      <c r="D263" s="67"/>
      <c r="E263" s="67"/>
      <c r="F263" s="67"/>
      <c r="G263" s="67"/>
      <c r="H263" s="67"/>
      <c r="I263" s="67"/>
      <c r="J263" s="67"/>
      <c r="K263" s="67"/>
      <c r="L263" s="67"/>
      <c r="M263" s="67"/>
      <c r="N263" s="67"/>
      <c r="O263" s="67"/>
      <c r="P263" s="67"/>
      <c r="Q263" s="67"/>
      <c r="R263" s="67"/>
      <c r="S263" s="67"/>
      <c r="T263" s="67"/>
      <c r="U263" s="67"/>
      <c r="V263" s="67"/>
      <c r="W263" s="67"/>
      <c r="X263" s="67"/>
      <c r="Y263" s="67"/>
      <c r="Z263" s="67"/>
    </row>
    <row r="264" spans="1:26" ht="15.75" customHeight="1">
      <c r="A264" s="67"/>
      <c r="B264" s="67"/>
      <c r="C264" s="67"/>
      <c r="D264" s="67"/>
      <c r="E264" s="67"/>
      <c r="F264" s="67"/>
      <c r="G264" s="67"/>
      <c r="H264" s="67"/>
      <c r="I264" s="67"/>
      <c r="J264" s="67"/>
      <c r="K264" s="67"/>
      <c r="L264" s="67"/>
      <c r="M264" s="67"/>
      <c r="N264" s="67"/>
      <c r="O264" s="67"/>
      <c r="P264" s="67"/>
      <c r="Q264" s="67"/>
      <c r="R264" s="67"/>
      <c r="S264" s="67"/>
      <c r="T264" s="67"/>
      <c r="U264" s="67"/>
      <c r="V264" s="67"/>
      <c r="W264" s="67"/>
      <c r="X264" s="67"/>
      <c r="Y264" s="67"/>
      <c r="Z264" s="67"/>
    </row>
    <row r="265" spans="1:26" ht="15.75" customHeight="1">
      <c r="A265" s="67"/>
      <c r="B265" s="67"/>
      <c r="C265" s="67"/>
      <c r="D265" s="67"/>
      <c r="E265" s="67"/>
      <c r="F265" s="67"/>
      <c r="G265" s="67"/>
      <c r="H265" s="67"/>
      <c r="I265" s="67"/>
      <c r="J265" s="67"/>
      <c r="K265" s="67"/>
      <c r="L265" s="67"/>
      <c r="M265" s="67"/>
      <c r="N265" s="67"/>
      <c r="O265" s="67"/>
      <c r="P265" s="67"/>
      <c r="Q265" s="67"/>
      <c r="R265" s="67"/>
      <c r="S265" s="67"/>
      <c r="T265" s="67"/>
      <c r="U265" s="67"/>
      <c r="V265" s="67"/>
      <c r="W265" s="67"/>
      <c r="X265" s="67"/>
      <c r="Y265" s="67"/>
      <c r="Z265" s="67"/>
    </row>
    <row r="266" spans="1:26" ht="15.75" customHeight="1">
      <c r="A266" s="67"/>
      <c r="B266" s="67"/>
      <c r="C266" s="67"/>
      <c r="D266" s="67"/>
      <c r="E266" s="67"/>
      <c r="F266" s="67"/>
      <c r="G266" s="67"/>
      <c r="H266" s="67"/>
      <c r="I266" s="67"/>
      <c r="J266" s="67"/>
      <c r="K266" s="67"/>
      <c r="L266" s="67"/>
      <c r="M266" s="67"/>
      <c r="N266" s="67"/>
      <c r="O266" s="67"/>
      <c r="P266" s="67"/>
      <c r="Q266" s="67"/>
      <c r="R266" s="67"/>
      <c r="S266" s="67"/>
      <c r="T266" s="67"/>
      <c r="U266" s="67"/>
      <c r="V266" s="67"/>
      <c r="W266" s="67"/>
      <c r="X266" s="67"/>
      <c r="Y266" s="67"/>
      <c r="Z266" s="67"/>
    </row>
    <row r="267" spans="1:26" ht="15.75" customHeight="1">
      <c r="A267" s="67"/>
      <c r="B267" s="67"/>
      <c r="C267" s="67"/>
      <c r="D267" s="67"/>
      <c r="E267" s="67"/>
      <c r="F267" s="67"/>
      <c r="G267" s="67"/>
      <c r="H267" s="67"/>
      <c r="I267" s="67"/>
      <c r="J267" s="67"/>
      <c r="K267" s="67"/>
      <c r="L267" s="67"/>
      <c r="M267" s="67"/>
      <c r="N267" s="67"/>
      <c r="O267" s="67"/>
      <c r="P267" s="67"/>
      <c r="Q267" s="67"/>
      <c r="R267" s="67"/>
      <c r="S267" s="67"/>
      <c r="T267" s="67"/>
      <c r="U267" s="67"/>
      <c r="V267" s="67"/>
      <c r="W267" s="67"/>
      <c r="X267" s="67"/>
      <c r="Y267" s="67"/>
      <c r="Z267" s="67"/>
    </row>
    <row r="268" spans="1:26" ht="15.75" customHeight="1">
      <c r="A268" s="67"/>
      <c r="B268" s="67"/>
      <c r="C268" s="67"/>
      <c r="D268" s="67"/>
      <c r="E268" s="67"/>
      <c r="F268" s="67"/>
      <c r="G268" s="67"/>
      <c r="H268" s="67"/>
      <c r="I268" s="67"/>
      <c r="J268" s="67"/>
      <c r="K268" s="67"/>
      <c r="L268" s="67"/>
      <c r="M268" s="67"/>
      <c r="N268" s="67"/>
      <c r="O268" s="67"/>
      <c r="P268" s="67"/>
      <c r="Q268" s="67"/>
      <c r="R268" s="67"/>
      <c r="S268" s="67"/>
      <c r="T268" s="67"/>
      <c r="U268" s="67"/>
      <c r="V268" s="67"/>
      <c r="W268" s="67"/>
      <c r="X268" s="67"/>
      <c r="Y268" s="67"/>
      <c r="Z268" s="67"/>
    </row>
    <row r="269" spans="1:26" ht="15.75" customHeight="1">
      <c r="A269" s="67"/>
      <c r="B269" s="67"/>
      <c r="C269" s="67"/>
      <c r="D269" s="67"/>
      <c r="E269" s="67"/>
      <c r="F269" s="67"/>
      <c r="G269" s="67"/>
      <c r="H269" s="67"/>
      <c r="I269" s="67"/>
      <c r="J269" s="67"/>
      <c r="K269" s="67"/>
      <c r="L269" s="67"/>
      <c r="M269" s="67"/>
      <c r="N269" s="67"/>
      <c r="O269" s="67"/>
      <c r="P269" s="67"/>
      <c r="Q269" s="67"/>
      <c r="R269" s="67"/>
      <c r="S269" s="67"/>
      <c r="T269" s="67"/>
      <c r="U269" s="67"/>
      <c r="V269" s="67"/>
      <c r="W269" s="67"/>
      <c r="X269" s="67"/>
      <c r="Y269" s="67"/>
      <c r="Z269" s="67"/>
    </row>
    <row r="270" spans="1:26" ht="15.75" customHeight="1">
      <c r="A270" s="67"/>
      <c r="B270" s="67"/>
      <c r="C270" s="67"/>
      <c r="D270" s="67"/>
      <c r="E270" s="67"/>
      <c r="F270" s="67"/>
      <c r="G270" s="67"/>
      <c r="H270" s="67"/>
      <c r="I270" s="67"/>
      <c r="J270" s="67"/>
      <c r="K270" s="67"/>
      <c r="L270" s="67"/>
      <c r="M270" s="67"/>
      <c r="N270" s="67"/>
      <c r="O270" s="67"/>
      <c r="P270" s="67"/>
      <c r="Q270" s="67"/>
      <c r="R270" s="67"/>
      <c r="S270" s="67"/>
      <c r="T270" s="67"/>
      <c r="U270" s="67"/>
      <c r="V270" s="67"/>
      <c r="W270" s="67"/>
      <c r="X270" s="67"/>
      <c r="Y270" s="67"/>
      <c r="Z270" s="67"/>
    </row>
    <row r="271" spans="1:26" ht="15.75" customHeight="1">
      <c r="A271" s="67"/>
      <c r="B271" s="67"/>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row>
    <row r="272" spans="1:26" ht="15.75" customHeight="1">
      <c r="A272" s="67"/>
      <c r="B272" s="67"/>
      <c r="C272" s="67"/>
      <c r="D272" s="67"/>
      <c r="E272" s="67"/>
      <c r="F272" s="67"/>
      <c r="G272" s="67"/>
      <c r="H272" s="67"/>
      <c r="I272" s="67"/>
      <c r="J272" s="67"/>
      <c r="K272" s="67"/>
      <c r="L272" s="67"/>
      <c r="M272" s="67"/>
      <c r="N272" s="67"/>
      <c r="O272" s="67"/>
      <c r="P272" s="67"/>
      <c r="Q272" s="67"/>
      <c r="R272" s="67"/>
      <c r="S272" s="67"/>
      <c r="T272" s="67"/>
      <c r="U272" s="67"/>
      <c r="V272" s="67"/>
      <c r="W272" s="67"/>
      <c r="X272" s="67"/>
      <c r="Y272" s="67"/>
      <c r="Z272" s="67"/>
    </row>
    <row r="273" spans="1:26" ht="15.75" customHeight="1">
      <c r="A273" s="67"/>
      <c r="B273" s="67"/>
      <c r="C273" s="67"/>
      <c r="D273" s="67"/>
      <c r="E273" s="67"/>
      <c r="F273" s="67"/>
      <c r="G273" s="67"/>
      <c r="H273" s="67"/>
      <c r="I273" s="67"/>
      <c r="J273" s="67"/>
      <c r="K273" s="67"/>
      <c r="L273" s="67"/>
      <c r="M273" s="67"/>
      <c r="N273" s="67"/>
      <c r="O273" s="67"/>
      <c r="P273" s="67"/>
      <c r="Q273" s="67"/>
      <c r="R273" s="67"/>
      <c r="S273" s="67"/>
      <c r="T273" s="67"/>
      <c r="U273" s="67"/>
      <c r="V273" s="67"/>
      <c r="W273" s="67"/>
      <c r="X273" s="67"/>
      <c r="Y273" s="67"/>
      <c r="Z273" s="67"/>
    </row>
    <row r="274" spans="1:26" ht="15.75" customHeight="1">
      <c r="A274" s="67"/>
      <c r="B274" s="67"/>
      <c r="C274" s="67"/>
      <c r="D274" s="67"/>
      <c r="E274" s="67"/>
      <c r="F274" s="67"/>
      <c r="G274" s="67"/>
      <c r="H274" s="67"/>
      <c r="I274" s="67"/>
      <c r="J274" s="67"/>
      <c r="K274" s="67"/>
      <c r="L274" s="67"/>
      <c r="M274" s="67"/>
      <c r="N274" s="67"/>
      <c r="O274" s="67"/>
      <c r="P274" s="67"/>
      <c r="Q274" s="67"/>
      <c r="R274" s="67"/>
      <c r="S274" s="67"/>
      <c r="T274" s="67"/>
      <c r="U274" s="67"/>
      <c r="V274" s="67"/>
      <c r="W274" s="67"/>
      <c r="X274" s="67"/>
      <c r="Y274" s="67"/>
      <c r="Z274" s="67"/>
    </row>
    <row r="275" spans="1:26" ht="15.75" customHeight="1">
      <c r="A275" s="67"/>
      <c r="B275" s="67"/>
      <c r="C275" s="67"/>
      <c r="D275" s="67"/>
      <c r="E275" s="67"/>
      <c r="F275" s="67"/>
      <c r="G275" s="67"/>
      <c r="H275" s="67"/>
      <c r="I275" s="67"/>
      <c r="J275" s="67"/>
      <c r="K275" s="67"/>
      <c r="L275" s="67"/>
      <c r="M275" s="67"/>
      <c r="N275" s="67"/>
      <c r="O275" s="67"/>
      <c r="P275" s="67"/>
      <c r="Q275" s="67"/>
      <c r="R275" s="67"/>
      <c r="S275" s="67"/>
      <c r="T275" s="67"/>
      <c r="U275" s="67"/>
      <c r="V275" s="67"/>
      <c r="W275" s="67"/>
      <c r="X275" s="67"/>
      <c r="Y275" s="67"/>
      <c r="Z275" s="67"/>
    </row>
    <row r="276" spans="1:26" ht="15.75" customHeight="1">
      <c r="A276" s="67"/>
      <c r="B276" s="67"/>
      <c r="C276" s="67"/>
      <c r="D276" s="67"/>
      <c r="E276" s="67"/>
      <c r="F276" s="67"/>
      <c r="G276" s="67"/>
      <c r="H276" s="67"/>
      <c r="I276" s="67"/>
      <c r="J276" s="67"/>
      <c r="K276" s="67"/>
      <c r="L276" s="67"/>
      <c r="M276" s="67"/>
      <c r="N276" s="67"/>
      <c r="O276" s="67"/>
      <c r="P276" s="67"/>
      <c r="Q276" s="67"/>
      <c r="R276" s="67"/>
      <c r="S276" s="67"/>
      <c r="T276" s="67"/>
      <c r="U276" s="67"/>
      <c r="V276" s="67"/>
      <c r="W276" s="67"/>
      <c r="X276" s="67"/>
      <c r="Y276" s="67"/>
      <c r="Z276" s="67"/>
    </row>
    <row r="277" spans="1:26" ht="15.75" customHeight="1">
      <c r="A277" s="67"/>
      <c r="B277" s="67"/>
      <c r="C277" s="67"/>
      <c r="D277" s="67"/>
      <c r="E277" s="67"/>
      <c r="F277" s="67"/>
      <c r="G277" s="67"/>
      <c r="H277" s="67"/>
      <c r="I277" s="67"/>
      <c r="J277" s="67"/>
      <c r="K277" s="67"/>
      <c r="L277" s="67"/>
      <c r="M277" s="67"/>
      <c r="N277" s="67"/>
      <c r="O277" s="67"/>
      <c r="P277" s="67"/>
      <c r="Q277" s="67"/>
      <c r="R277" s="67"/>
      <c r="S277" s="67"/>
      <c r="T277" s="67"/>
      <c r="U277" s="67"/>
      <c r="V277" s="67"/>
      <c r="W277" s="67"/>
      <c r="X277" s="67"/>
      <c r="Y277" s="67"/>
      <c r="Z277" s="67"/>
    </row>
    <row r="278" spans="1:26" ht="15.75" customHeight="1">
      <c r="A278" s="67"/>
      <c r="B278" s="67"/>
      <c r="C278" s="67"/>
      <c r="D278" s="67"/>
      <c r="E278" s="67"/>
      <c r="F278" s="67"/>
      <c r="G278" s="67"/>
      <c r="H278" s="67"/>
      <c r="I278" s="67"/>
      <c r="J278" s="67"/>
      <c r="K278" s="67"/>
      <c r="L278" s="67"/>
      <c r="M278" s="67"/>
      <c r="N278" s="67"/>
      <c r="O278" s="67"/>
      <c r="P278" s="67"/>
      <c r="Q278" s="67"/>
      <c r="R278" s="67"/>
      <c r="S278" s="67"/>
      <c r="T278" s="67"/>
      <c r="U278" s="67"/>
      <c r="V278" s="67"/>
      <c r="W278" s="67"/>
      <c r="X278" s="67"/>
      <c r="Y278" s="67"/>
      <c r="Z278" s="67"/>
    </row>
    <row r="279" spans="1:26" ht="15.75" customHeight="1">
      <c r="A279" s="67"/>
      <c r="B279" s="67"/>
      <c r="C279" s="67"/>
      <c r="D279" s="67"/>
      <c r="E279" s="67"/>
      <c r="F279" s="67"/>
      <c r="G279" s="67"/>
      <c r="H279" s="67"/>
      <c r="I279" s="67"/>
      <c r="J279" s="67"/>
      <c r="K279" s="67"/>
      <c r="L279" s="67"/>
      <c r="M279" s="67"/>
      <c r="N279" s="67"/>
      <c r="O279" s="67"/>
      <c r="P279" s="67"/>
      <c r="Q279" s="67"/>
      <c r="R279" s="67"/>
      <c r="S279" s="67"/>
      <c r="T279" s="67"/>
      <c r="U279" s="67"/>
      <c r="V279" s="67"/>
      <c r="W279" s="67"/>
      <c r="X279" s="67"/>
      <c r="Y279" s="67"/>
      <c r="Z279" s="67"/>
    </row>
    <row r="280" spans="1:26" ht="15.75" customHeight="1">
      <c r="A280" s="67"/>
      <c r="B280" s="67"/>
      <c r="C280" s="67"/>
      <c r="D280" s="67"/>
      <c r="E280" s="67"/>
      <c r="F280" s="67"/>
      <c r="G280" s="67"/>
      <c r="H280" s="67"/>
      <c r="I280" s="67"/>
      <c r="J280" s="67"/>
      <c r="K280" s="67"/>
      <c r="L280" s="67"/>
      <c r="M280" s="67"/>
      <c r="N280" s="67"/>
      <c r="O280" s="67"/>
      <c r="P280" s="67"/>
      <c r="Q280" s="67"/>
      <c r="R280" s="67"/>
      <c r="S280" s="67"/>
      <c r="T280" s="67"/>
      <c r="U280" s="67"/>
      <c r="V280" s="67"/>
      <c r="W280" s="67"/>
      <c r="X280" s="67"/>
      <c r="Y280" s="67"/>
      <c r="Z280" s="67"/>
    </row>
    <row r="281" spans="1:26" ht="15.75" customHeight="1">
      <c r="A281" s="67"/>
      <c r="B281" s="67"/>
      <c r="C281" s="67"/>
      <c r="D281" s="67"/>
      <c r="E281" s="67"/>
      <c r="F281" s="67"/>
      <c r="G281" s="67"/>
      <c r="H281" s="67"/>
      <c r="I281" s="67"/>
      <c r="J281" s="67"/>
      <c r="K281" s="67"/>
      <c r="L281" s="67"/>
      <c r="M281" s="67"/>
      <c r="N281" s="67"/>
      <c r="O281" s="67"/>
      <c r="P281" s="67"/>
      <c r="Q281" s="67"/>
      <c r="R281" s="67"/>
      <c r="S281" s="67"/>
      <c r="T281" s="67"/>
      <c r="U281" s="67"/>
      <c r="V281" s="67"/>
      <c r="W281" s="67"/>
      <c r="X281" s="67"/>
      <c r="Y281" s="67"/>
      <c r="Z281" s="67"/>
    </row>
    <row r="282" spans="1:26" ht="15.75" customHeight="1">
      <c r="A282" s="67"/>
      <c r="B282" s="67"/>
      <c r="C282" s="67"/>
      <c r="D282" s="67"/>
      <c r="E282" s="67"/>
      <c r="F282" s="67"/>
      <c r="G282" s="67"/>
      <c r="H282" s="67"/>
      <c r="I282" s="67"/>
      <c r="J282" s="67"/>
      <c r="K282" s="67"/>
      <c r="L282" s="67"/>
      <c r="M282" s="67"/>
      <c r="N282" s="67"/>
      <c r="O282" s="67"/>
      <c r="P282" s="67"/>
      <c r="Q282" s="67"/>
      <c r="R282" s="67"/>
      <c r="S282" s="67"/>
      <c r="T282" s="67"/>
      <c r="U282" s="67"/>
      <c r="V282" s="67"/>
      <c r="W282" s="67"/>
      <c r="X282" s="67"/>
      <c r="Y282" s="67"/>
      <c r="Z282" s="67"/>
    </row>
    <row r="283" spans="1:26" ht="15.75" customHeight="1">
      <c r="A283" s="67"/>
      <c r="B283" s="67"/>
      <c r="C283" s="67"/>
      <c r="D283" s="67"/>
      <c r="E283" s="67"/>
      <c r="F283" s="67"/>
      <c r="G283" s="67"/>
      <c r="H283" s="67"/>
      <c r="I283" s="67"/>
      <c r="J283" s="67"/>
      <c r="K283" s="67"/>
      <c r="L283" s="67"/>
      <c r="M283" s="67"/>
      <c r="N283" s="67"/>
      <c r="O283" s="67"/>
      <c r="P283" s="67"/>
      <c r="Q283" s="67"/>
      <c r="R283" s="67"/>
      <c r="S283" s="67"/>
      <c r="T283" s="67"/>
      <c r="U283" s="67"/>
      <c r="V283" s="67"/>
      <c r="W283" s="67"/>
      <c r="X283" s="67"/>
      <c r="Y283" s="67"/>
      <c r="Z283" s="67"/>
    </row>
    <row r="284" spans="1:26" ht="15.75" customHeight="1">
      <c r="A284" s="67"/>
      <c r="B284" s="67"/>
      <c r="C284" s="67"/>
      <c r="D284" s="67"/>
      <c r="E284" s="67"/>
      <c r="F284" s="67"/>
      <c r="G284" s="67"/>
      <c r="H284" s="67"/>
      <c r="I284" s="67"/>
      <c r="J284" s="67"/>
      <c r="K284" s="67"/>
      <c r="L284" s="67"/>
      <c r="M284" s="67"/>
      <c r="N284" s="67"/>
      <c r="O284" s="67"/>
      <c r="P284" s="67"/>
      <c r="Q284" s="67"/>
      <c r="R284" s="67"/>
      <c r="S284" s="67"/>
      <c r="T284" s="67"/>
      <c r="U284" s="67"/>
      <c r="V284" s="67"/>
      <c r="W284" s="67"/>
      <c r="X284" s="67"/>
      <c r="Y284" s="67"/>
      <c r="Z284" s="67"/>
    </row>
    <row r="285" spans="1:26" ht="15.75" customHeight="1">
      <c r="A285" s="67"/>
      <c r="B285" s="67"/>
      <c r="C285" s="67"/>
      <c r="D285" s="67"/>
      <c r="E285" s="67"/>
      <c r="F285" s="67"/>
      <c r="G285" s="67"/>
      <c r="H285" s="67"/>
      <c r="I285" s="67"/>
      <c r="J285" s="67"/>
      <c r="K285" s="67"/>
      <c r="L285" s="67"/>
      <c r="M285" s="67"/>
      <c r="N285" s="67"/>
      <c r="O285" s="67"/>
      <c r="P285" s="67"/>
      <c r="Q285" s="67"/>
      <c r="R285" s="67"/>
      <c r="S285" s="67"/>
      <c r="T285" s="67"/>
      <c r="U285" s="67"/>
      <c r="V285" s="67"/>
      <c r="W285" s="67"/>
      <c r="X285" s="67"/>
      <c r="Y285" s="67"/>
      <c r="Z285" s="67"/>
    </row>
    <row r="286" spans="1:26" ht="15.75" customHeight="1">
      <c r="A286" s="67"/>
      <c r="B286" s="67"/>
      <c r="C286" s="67"/>
      <c r="D286" s="67"/>
      <c r="E286" s="67"/>
      <c r="F286" s="67"/>
      <c r="G286" s="67"/>
      <c r="H286" s="67"/>
      <c r="I286" s="67"/>
      <c r="J286" s="67"/>
      <c r="K286" s="67"/>
      <c r="L286" s="67"/>
      <c r="M286" s="67"/>
      <c r="N286" s="67"/>
      <c r="O286" s="67"/>
      <c r="P286" s="67"/>
      <c r="Q286" s="67"/>
      <c r="R286" s="67"/>
      <c r="S286" s="67"/>
      <c r="T286" s="67"/>
      <c r="U286" s="67"/>
      <c r="V286" s="67"/>
      <c r="W286" s="67"/>
      <c r="X286" s="67"/>
      <c r="Y286" s="67"/>
      <c r="Z286" s="67"/>
    </row>
    <row r="287" spans="1:26" ht="15.75" customHeight="1">
      <c r="A287" s="67"/>
      <c r="B287" s="67"/>
      <c r="C287" s="67"/>
      <c r="D287" s="67"/>
      <c r="E287" s="67"/>
      <c r="F287" s="67"/>
      <c r="G287" s="67"/>
      <c r="H287" s="67"/>
      <c r="I287" s="67"/>
      <c r="J287" s="67"/>
      <c r="K287" s="67"/>
      <c r="L287" s="67"/>
      <c r="M287" s="67"/>
      <c r="N287" s="67"/>
      <c r="O287" s="67"/>
      <c r="P287" s="67"/>
      <c r="Q287" s="67"/>
      <c r="R287" s="67"/>
      <c r="S287" s="67"/>
      <c r="T287" s="67"/>
      <c r="U287" s="67"/>
      <c r="V287" s="67"/>
      <c r="W287" s="67"/>
      <c r="X287" s="67"/>
      <c r="Y287" s="67"/>
      <c r="Z287" s="67"/>
    </row>
    <row r="288" spans="1:26" ht="15.75" customHeight="1">
      <c r="A288" s="67"/>
      <c r="B288" s="67"/>
      <c r="C288" s="67"/>
      <c r="D288" s="67"/>
      <c r="E288" s="67"/>
      <c r="F288" s="67"/>
      <c r="G288" s="67"/>
      <c r="H288" s="67"/>
      <c r="I288" s="67"/>
      <c r="J288" s="67"/>
      <c r="K288" s="67"/>
      <c r="L288" s="67"/>
      <c r="M288" s="67"/>
      <c r="N288" s="67"/>
      <c r="O288" s="67"/>
      <c r="P288" s="67"/>
      <c r="Q288" s="67"/>
      <c r="R288" s="67"/>
      <c r="S288" s="67"/>
      <c r="T288" s="67"/>
      <c r="U288" s="67"/>
      <c r="V288" s="67"/>
      <c r="W288" s="67"/>
      <c r="X288" s="67"/>
      <c r="Y288" s="67"/>
      <c r="Z288" s="67"/>
    </row>
    <row r="289" spans="1:26" ht="15.75" customHeight="1">
      <c r="A289" s="67"/>
      <c r="B289" s="67"/>
      <c r="C289" s="67"/>
      <c r="D289" s="67"/>
      <c r="E289" s="67"/>
      <c r="F289" s="67"/>
      <c r="G289" s="67"/>
      <c r="H289" s="67"/>
      <c r="I289" s="67"/>
      <c r="J289" s="67"/>
      <c r="K289" s="67"/>
      <c r="L289" s="67"/>
      <c r="M289" s="67"/>
      <c r="N289" s="67"/>
      <c r="O289" s="67"/>
      <c r="P289" s="67"/>
      <c r="Q289" s="67"/>
      <c r="R289" s="67"/>
      <c r="S289" s="67"/>
      <c r="T289" s="67"/>
      <c r="U289" s="67"/>
      <c r="V289" s="67"/>
      <c r="W289" s="67"/>
      <c r="X289" s="67"/>
      <c r="Y289" s="67"/>
      <c r="Z289" s="67"/>
    </row>
    <row r="290" spans="1:26" ht="15.75" customHeight="1">
      <c r="A290" s="67"/>
      <c r="B290" s="67"/>
      <c r="C290" s="67"/>
      <c r="D290" s="67"/>
      <c r="E290" s="67"/>
      <c r="F290" s="67"/>
      <c r="G290" s="67"/>
      <c r="H290" s="67"/>
      <c r="I290" s="67"/>
      <c r="J290" s="67"/>
      <c r="K290" s="67"/>
      <c r="L290" s="67"/>
      <c r="M290" s="67"/>
      <c r="N290" s="67"/>
      <c r="O290" s="67"/>
      <c r="P290" s="67"/>
      <c r="Q290" s="67"/>
      <c r="R290" s="67"/>
      <c r="S290" s="67"/>
      <c r="T290" s="67"/>
      <c r="U290" s="67"/>
      <c r="V290" s="67"/>
      <c r="W290" s="67"/>
      <c r="X290" s="67"/>
      <c r="Y290" s="67"/>
      <c r="Z290" s="67"/>
    </row>
    <row r="291" spans="1:26" ht="15.75" customHeight="1">
      <c r="A291" s="67"/>
      <c r="B291" s="67"/>
      <c r="C291" s="67"/>
      <c r="D291" s="67"/>
      <c r="E291" s="67"/>
      <c r="F291" s="67"/>
      <c r="G291" s="67"/>
      <c r="H291" s="67"/>
      <c r="I291" s="67"/>
      <c r="J291" s="67"/>
      <c r="K291" s="67"/>
      <c r="L291" s="67"/>
      <c r="M291" s="67"/>
      <c r="N291" s="67"/>
      <c r="O291" s="67"/>
      <c r="P291" s="67"/>
      <c r="Q291" s="67"/>
      <c r="R291" s="67"/>
      <c r="S291" s="67"/>
      <c r="T291" s="67"/>
      <c r="U291" s="67"/>
      <c r="V291" s="67"/>
      <c r="W291" s="67"/>
      <c r="X291" s="67"/>
      <c r="Y291" s="67"/>
      <c r="Z291" s="67"/>
    </row>
    <row r="292" spans="1:26" ht="15.75" customHeight="1">
      <c r="A292" s="67"/>
      <c r="B292" s="67"/>
      <c r="C292" s="67"/>
      <c r="D292" s="67"/>
      <c r="E292" s="67"/>
      <c r="F292" s="67"/>
      <c r="G292" s="67"/>
      <c r="H292" s="67"/>
      <c r="I292" s="67"/>
      <c r="J292" s="67"/>
      <c r="K292" s="67"/>
      <c r="L292" s="67"/>
      <c r="M292" s="67"/>
      <c r="N292" s="67"/>
      <c r="O292" s="67"/>
      <c r="P292" s="67"/>
      <c r="Q292" s="67"/>
      <c r="R292" s="67"/>
      <c r="S292" s="67"/>
      <c r="T292" s="67"/>
      <c r="U292" s="67"/>
      <c r="V292" s="67"/>
      <c r="W292" s="67"/>
      <c r="X292" s="67"/>
      <c r="Y292" s="67"/>
      <c r="Z292" s="67"/>
    </row>
    <row r="293" spans="1:26" ht="15.75" customHeight="1">
      <c r="A293" s="67"/>
      <c r="B293" s="67"/>
      <c r="C293" s="67"/>
      <c r="D293" s="67"/>
      <c r="E293" s="67"/>
      <c r="F293" s="67"/>
      <c r="G293" s="67"/>
      <c r="H293" s="67"/>
      <c r="I293" s="67"/>
      <c r="J293" s="67"/>
      <c r="K293" s="67"/>
      <c r="L293" s="67"/>
      <c r="M293" s="67"/>
      <c r="N293" s="67"/>
      <c r="O293" s="67"/>
      <c r="P293" s="67"/>
      <c r="Q293" s="67"/>
      <c r="R293" s="67"/>
      <c r="S293" s="67"/>
      <c r="T293" s="67"/>
      <c r="U293" s="67"/>
      <c r="V293" s="67"/>
      <c r="W293" s="67"/>
      <c r="X293" s="67"/>
      <c r="Y293" s="67"/>
      <c r="Z293" s="67"/>
    </row>
    <row r="294" spans="1:26" ht="15.75" customHeight="1">
      <c r="A294" s="67"/>
      <c r="B294" s="67"/>
      <c r="C294" s="67"/>
      <c r="D294" s="67"/>
      <c r="E294" s="67"/>
      <c r="F294" s="67"/>
      <c r="G294" s="67"/>
      <c r="H294" s="67"/>
      <c r="I294" s="67"/>
      <c r="J294" s="67"/>
      <c r="K294" s="67"/>
      <c r="L294" s="67"/>
      <c r="M294" s="67"/>
      <c r="N294" s="67"/>
      <c r="O294" s="67"/>
      <c r="P294" s="67"/>
      <c r="Q294" s="67"/>
      <c r="R294" s="67"/>
      <c r="S294" s="67"/>
      <c r="T294" s="67"/>
      <c r="U294" s="67"/>
      <c r="V294" s="67"/>
      <c r="W294" s="67"/>
      <c r="X294" s="67"/>
      <c r="Y294" s="67"/>
      <c r="Z294" s="67"/>
    </row>
    <row r="295" spans="1:26" ht="15.75" customHeight="1">
      <c r="A295" s="67"/>
      <c r="B295" s="67"/>
      <c r="C295" s="67"/>
      <c r="D295" s="67"/>
      <c r="E295" s="67"/>
      <c r="F295" s="67"/>
      <c r="G295" s="67"/>
      <c r="H295" s="67"/>
      <c r="I295" s="67"/>
      <c r="J295" s="67"/>
      <c r="K295" s="67"/>
      <c r="L295" s="67"/>
      <c r="M295" s="67"/>
      <c r="N295" s="67"/>
      <c r="O295" s="67"/>
      <c r="P295" s="67"/>
      <c r="Q295" s="67"/>
      <c r="R295" s="67"/>
      <c r="S295" s="67"/>
      <c r="T295" s="67"/>
      <c r="U295" s="67"/>
      <c r="V295" s="67"/>
      <c r="W295" s="67"/>
      <c r="X295" s="67"/>
      <c r="Y295" s="67"/>
      <c r="Z295" s="67"/>
    </row>
    <row r="296" spans="1:26" ht="15.75" customHeight="1">
      <c r="A296" s="67"/>
      <c r="B296" s="67"/>
      <c r="C296" s="67"/>
      <c r="D296" s="67"/>
      <c r="E296" s="67"/>
      <c r="F296" s="67"/>
      <c r="G296" s="67"/>
      <c r="H296" s="67"/>
      <c r="I296" s="67"/>
      <c r="J296" s="67"/>
      <c r="K296" s="67"/>
      <c r="L296" s="67"/>
      <c r="M296" s="67"/>
      <c r="N296" s="67"/>
      <c r="O296" s="67"/>
      <c r="P296" s="67"/>
      <c r="Q296" s="67"/>
      <c r="R296" s="67"/>
      <c r="S296" s="67"/>
      <c r="T296" s="67"/>
      <c r="U296" s="67"/>
      <c r="V296" s="67"/>
      <c r="W296" s="67"/>
      <c r="X296" s="67"/>
      <c r="Y296" s="67"/>
      <c r="Z296" s="67"/>
    </row>
    <row r="297" spans="1:26" ht="15.75" customHeight="1">
      <c r="A297" s="67"/>
      <c r="B297" s="67"/>
      <c r="C297" s="67"/>
      <c r="D297" s="67"/>
      <c r="E297" s="67"/>
      <c r="F297" s="67"/>
      <c r="G297" s="67"/>
      <c r="H297" s="67"/>
      <c r="I297" s="67"/>
      <c r="J297" s="67"/>
      <c r="K297" s="67"/>
      <c r="L297" s="67"/>
      <c r="M297" s="67"/>
      <c r="N297" s="67"/>
      <c r="O297" s="67"/>
      <c r="P297" s="67"/>
      <c r="Q297" s="67"/>
      <c r="R297" s="67"/>
      <c r="S297" s="67"/>
      <c r="T297" s="67"/>
      <c r="U297" s="67"/>
      <c r="V297" s="67"/>
      <c r="W297" s="67"/>
      <c r="X297" s="67"/>
      <c r="Y297" s="67"/>
      <c r="Z297" s="67"/>
    </row>
    <row r="298" spans="1:26" ht="15.75" customHeight="1">
      <c r="A298" s="67"/>
      <c r="B298" s="67"/>
      <c r="C298" s="67"/>
      <c r="D298" s="67"/>
      <c r="E298" s="67"/>
      <c r="F298" s="67"/>
      <c r="G298" s="67"/>
      <c r="H298" s="67"/>
      <c r="I298" s="67"/>
      <c r="J298" s="67"/>
      <c r="K298" s="67"/>
      <c r="L298" s="67"/>
      <c r="M298" s="67"/>
      <c r="N298" s="67"/>
      <c r="O298" s="67"/>
      <c r="P298" s="67"/>
      <c r="Q298" s="67"/>
      <c r="R298" s="67"/>
      <c r="S298" s="67"/>
      <c r="T298" s="67"/>
      <c r="U298" s="67"/>
      <c r="V298" s="67"/>
      <c r="W298" s="67"/>
      <c r="X298" s="67"/>
      <c r="Y298" s="67"/>
      <c r="Z298" s="67"/>
    </row>
    <row r="299" spans="1:26" ht="15.75" customHeight="1">
      <c r="A299" s="67"/>
      <c r="B299" s="67"/>
      <c r="C299" s="67"/>
      <c r="D299" s="67"/>
      <c r="E299" s="67"/>
      <c r="F299" s="67"/>
      <c r="G299" s="67"/>
      <c r="H299" s="67"/>
      <c r="I299" s="67"/>
      <c r="J299" s="67"/>
      <c r="K299" s="67"/>
      <c r="L299" s="67"/>
      <c r="M299" s="67"/>
      <c r="N299" s="67"/>
      <c r="O299" s="67"/>
      <c r="P299" s="67"/>
      <c r="Q299" s="67"/>
      <c r="R299" s="67"/>
      <c r="S299" s="67"/>
      <c r="T299" s="67"/>
      <c r="U299" s="67"/>
      <c r="V299" s="67"/>
      <c r="W299" s="67"/>
      <c r="X299" s="67"/>
      <c r="Y299" s="67"/>
      <c r="Z299" s="67"/>
    </row>
    <row r="300" spans="1:26" ht="15.75" customHeight="1">
      <c r="A300" s="67"/>
      <c r="B300" s="67"/>
      <c r="C300" s="67"/>
      <c r="D300" s="67"/>
      <c r="E300" s="67"/>
      <c r="F300" s="67"/>
      <c r="G300" s="67"/>
      <c r="H300" s="67"/>
      <c r="I300" s="67"/>
      <c r="J300" s="67"/>
      <c r="K300" s="67"/>
      <c r="L300" s="67"/>
      <c r="M300" s="67"/>
      <c r="N300" s="67"/>
      <c r="O300" s="67"/>
      <c r="P300" s="67"/>
      <c r="Q300" s="67"/>
      <c r="R300" s="67"/>
      <c r="S300" s="67"/>
      <c r="T300" s="67"/>
      <c r="U300" s="67"/>
      <c r="V300" s="67"/>
      <c r="W300" s="67"/>
      <c r="X300" s="67"/>
      <c r="Y300" s="67"/>
      <c r="Z300" s="67"/>
    </row>
    <row r="301" spans="1:26" ht="15.75" customHeight="1">
      <c r="A301" s="67"/>
      <c r="B301" s="67"/>
      <c r="C301" s="67"/>
      <c r="D301" s="67"/>
      <c r="E301" s="67"/>
      <c r="F301" s="67"/>
      <c r="G301" s="67"/>
      <c r="H301" s="67"/>
      <c r="I301" s="67"/>
      <c r="J301" s="67"/>
      <c r="K301" s="67"/>
      <c r="L301" s="67"/>
      <c r="M301" s="67"/>
      <c r="N301" s="67"/>
      <c r="O301" s="67"/>
      <c r="P301" s="67"/>
      <c r="Q301" s="67"/>
      <c r="R301" s="67"/>
      <c r="S301" s="67"/>
      <c r="T301" s="67"/>
      <c r="U301" s="67"/>
      <c r="V301" s="67"/>
      <c r="W301" s="67"/>
      <c r="X301" s="67"/>
      <c r="Y301" s="67"/>
      <c r="Z301" s="67"/>
    </row>
    <row r="302" spans="1:26" ht="15.75" customHeight="1">
      <c r="A302" s="67"/>
      <c r="B302" s="67"/>
      <c r="C302" s="67"/>
      <c r="D302" s="67"/>
      <c r="E302" s="67"/>
      <c r="F302" s="67"/>
      <c r="G302" s="67"/>
      <c r="H302" s="67"/>
      <c r="I302" s="67"/>
      <c r="J302" s="67"/>
      <c r="K302" s="67"/>
      <c r="L302" s="67"/>
      <c r="M302" s="67"/>
      <c r="N302" s="67"/>
      <c r="O302" s="67"/>
      <c r="P302" s="67"/>
      <c r="Q302" s="67"/>
      <c r="R302" s="67"/>
      <c r="S302" s="67"/>
      <c r="T302" s="67"/>
      <c r="U302" s="67"/>
      <c r="V302" s="67"/>
      <c r="W302" s="67"/>
      <c r="X302" s="67"/>
      <c r="Y302" s="67"/>
      <c r="Z302" s="67"/>
    </row>
    <row r="303" spans="1:26" ht="15.75" customHeight="1">
      <c r="A303" s="67"/>
      <c r="B303" s="67"/>
      <c r="C303" s="67"/>
      <c r="D303" s="67"/>
      <c r="E303" s="67"/>
      <c r="F303" s="67"/>
      <c r="G303" s="67"/>
      <c r="H303" s="67"/>
      <c r="I303" s="67"/>
      <c r="J303" s="67"/>
      <c r="K303" s="67"/>
      <c r="L303" s="67"/>
      <c r="M303" s="67"/>
      <c r="N303" s="67"/>
      <c r="O303" s="67"/>
      <c r="P303" s="67"/>
      <c r="Q303" s="67"/>
      <c r="R303" s="67"/>
      <c r="S303" s="67"/>
      <c r="T303" s="67"/>
      <c r="U303" s="67"/>
      <c r="V303" s="67"/>
      <c r="W303" s="67"/>
      <c r="X303" s="67"/>
      <c r="Y303" s="67"/>
      <c r="Z303" s="67"/>
    </row>
    <row r="304" spans="1:26" ht="15.75" customHeight="1">
      <c r="A304" s="67"/>
      <c r="B304" s="67"/>
      <c r="C304" s="67"/>
      <c r="D304" s="67"/>
      <c r="E304" s="67"/>
      <c r="F304" s="67"/>
      <c r="G304" s="67"/>
      <c r="H304" s="67"/>
      <c r="I304" s="67"/>
      <c r="J304" s="67"/>
      <c r="K304" s="67"/>
      <c r="L304" s="67"/>
      <c r="M304" s="67"/>
      <c r="N304" s="67"/>
      <c r="O304" s="67"/>
      <c r="P304" s="67"/>
      <c r="Q304" s="67"/>
      <c r="R304" s="67"/>
      <c r="S304" s="67"/>
      <c r="T304" s="67"/>
      <c r="U304" s="67"/>
      <c r="V304" s="67"/>
      <c r="W304" s="67"/>
      <c r="X304" s="67"/>
      <c r="Y304" s="67"/>
      <c r="Z304" s="67"/>
    </row>
    <row r="305" spans="1:26" ht="15.75" customHeight="1">
      <c r="A305" s="67"/>
      <c r="B305" s="67"/>
      <c r="C305" s="67"/>
      <c r="D305" s="67"/>
      <c r="E305" s="67"/>
      <c r="F305" s="67"/>
      <c r="G305" s="67"/>
      <c r="H305" s="67"/>
      <c r="I305" s="67"/>
      <c r="J305" s="67"/>
      <c r="K305" s="67"/>
      <c r="L305" s="67"/>
      <c r="M305" s="67"/>
      <c r="N305" s="67"/>
      <c r="O305" s="67"/>
      <c r="P305" s="67"/>
      <c r="Q305" s="67"/>
      <c r="R305" s="67"/>
      <c r="S305" s="67"/>
      <c r="T305" s="67"/>
      <c r="U305" s="67"/>
      <c r="V305" s="67"/>
      <c r="W305" s="67"/>
      <c r="X305" s="67"/>
      <c r="Y305" s="67"/>
      <c r="Z305" s="67"/>
    </row>
    <row r="306" spans="1:26" ht="15.75" customHeight="1">
      <c r="A306" s="67"/>
      <c r="B306" s="67"/>
      <c r="C306" s="67"/>
      <c r="D306" s="67"/>
      <c r="E306" s="67"/>
      <c r="F306" s="67"/>
      <c r="G306" s="67"/>
      <c r="H306" s="67"/>
      <c r="I306" s="67"/>
      <c r="J306" s="67"/>
      <c r="K306" s="67"/>
      <c r="L306" s="67"/>
      <c r="M306" s="67"/>
      <c r="N306" s="67"/>
      <c r="O306" s="67"/>
      <c r="P306" s="67"/>
      <c r="Q306" s="67"/>
      <c r="R306" s="67"/>
      <c r="S306" s="67"/>
      <c r="T306" s="67"/>
      <c r="U306" s="67"/>
      <c r="V306" s="67"/>
      <c r="W306" s="67"/>
      <c r="X306" s="67"/>
      <c r="Y306" s="67"/>
      <c r="Z306" s="67"/>
    </row>
    <row r="307" spans="1:26" ht="15.75" customHeight="1">
      <c r="A307" s="67"/>
      <c r="B307" s="67"/>
      <c r="C307" s="67"/>
      <c r="D307" s="67"/>
      <c r="E307" s="67"/>
      <c r="F307" s="67"/>
      <c r="G307" s="67"/>
      <c r="H307" s="67"/>
      <c r="I307" s="67"/>
      <c r="J307" s="67"/>
      <c r="K307" s="67"/>
      <c r="L307" s="67"/>
      <c r="M307" s="67"/>
      <c r="N307" s="67"/>
      <c r="O307" s="67"/>
      <c r="P307" s="67"/>
      <c r="Q307" s="67"/>
      <c r="R307" s="67"/>
      <c r="S307" s="67"/>
      <c r="T307" s="67"/>
      <c r="U307" s="67"/>
      <c r="V307" s="67"/>
      <c r="W307" s="67"/>
      <c r="X307" s="67"/>
      <c r="Y307" s="67"/>
      <c r="Z307" s="67"/>
    </row>
    <row r="308" spans="1:26" ht="15.75" customHeight="1">
      <c r="A308" s="67"/>
      <c r="B308" s="67"/>
      <c r="C308" s="67"/>
      <c r="D308" s="67"/>
      <c r="E308" s="67"/>
      <c r="F308" s="67"/>
      <c r="G308" s="67"/>
      <c r="H308" s="67"/>
      <c r="I308" s="67"/>
      <c r="J308" s="67"/>
      <c r="K308" s="67"/>
      <c r="L308" s="67"/>
      <c r="M308" s="67"/>
      <c r="N308" s="67"/>
      <c r="O308" s="67"/>
      <c r="P308" s="67"/>
      <c r="Q308" s="67"/>
      <c r="R308" s="67"/>
      <c r="S308" s="67"/>
      <c r="T308" s="67"/>
      <c r="U308" s="67"/>
      <c r="V308" s="67"/>
      <c r="W308" s="67"/>
      <c r="X308" s="67"/>
      <c r="Y308" s="67"/>
      <c r="Z308" s="67"/>
    </row>
    <row r="309" spans="1:26" ht="15.75" customHeight="1">
      <c r="A309" s="67"/>
      <c r="B309" s="67"/>
      <c r="C309" s="67"/>
      <c r="D309" s="67"/>
      <c r="E309" s="67"/>
      <c r="F309" s="67"/>
      <c r="G309" s="67"/>
      <c r="H309" s="67"/>
      <c r="I309" s="67"/>
      <c r="J309" s="67"/>
      <c r="K309" s="67"/>
      <c r="L309" s="67"/>
      <c r="M309" s="67"/>
      <c r="N309" s="67"/>
      <c r="O309" s="67"/>
      <c r="P309" s="67"/>
      <c r="Q309" s="67"/>
      <c r="R309" s="67"/>
      <c r="S309" s="67"/>
      <c r="T309" s="67"/>
      <c r="U309" s="67"/>
      <c r="V309" s="67"/>
      <c r="W309" s="67"/>
      <c r="X309" s="67"/>
      <c r="Y309" s="67"/>
      <c r="Z309" s="67"/>
    </row>
    <row r="310" spans="1:26" ht="15.75" customHeight="1">
      <c r="A310" s="67"/>
      <c r="B310" s="67"/>
      <c r="C310" s="67"/>
      <c r="D310" s="67"/>
      <c r="E310" s="67"/>
      <c r="F310" s="67"/>
      <c r="G310" s="67"/>
      <c r="H310" s="67"/>
      <c r="I310" s="67"/>
      <c r="J310" s="67"/>
      <c r="K310" s="67"/>
      <c r="L310" s="67"/>
      <c r="M310" s="67"/>
      <c r="N310" s="67"/>
      <c r="O310" s="67"/>
      <c r="P310" s="67"/>
      <c r="Q310" s="67"/>
      <c r="R310" s="67"/>
      <c r="S310" s="67"/>
      <c r="T310" s="67"/>
      <c r="U310" s="67"/>
      <c r="V310" s="67"/>
      <c r="W310" s="67"/>
      <c r="X310" s="67"/>
      <c r="Y310" s="67"/>
      <c r="Z310" s="67"/>
    </row>
    <row r="311" spans="1:26" ht="15.75" customHeight="1">
      <c r="A311" s="67"/>
      <c r="B311" s="67"/>
      <c r="C311" s="67"/>
      <c r="D311" s="67"/>
      <c r="E311" s="67"/>
      <c r="F311" s="67"/>
      <c r="G311" s="67"/>
      <c r="H311" s="67"/>
      <c r="I311" s="67"/>
      <c r="J311" s="67"/>
      <c r="K311" s="67"/>
      <c r="L311" s="67"/>
      <c r="M311" s="67"/>
      <c r="N311" s="67"/>
      <c r="O311" s="67"/>
      <c r="P311" s="67"/>
      <c r="Q311" s="67"/>
      <c r="R311" s="67"/>
      <c r="S311" s="67"/>
      <c r="T311" s="67"/>
      <c r="U311" s="67"/>
      <c r="V311" s="67"/>
      <c r="W311" s="67"/>
      <c r="X311" s="67"/>
      <c r="Y311" s="67"/>
      <c r="Z311" s="67"/>
    </row>
    <row r="312" spans="1:26" ht="15.75" customHeight="1">
      <c r="A312" s="67"/>
      <c r="B312" s="67"/>
      <c r="C312" s="67"/>
      <c r="D312" s="67"/>
      <c r="E312" s="67"/>
      <c r="F312" s="67"/>
      <c r="G312" s="67"/>
      <c r="H312" s="67"/>
      <c r="I312" s="67"/>
      <c r="J312" s="67"/>
      <c r="K312" s="67"/>
      <c r="L312" s="67"/>
      <c r="M312" s="67"/>
      <c r="N312" s="67"/>
      <c r="O312" s="67"/>
      <c r="P312" s="67"/>
      <c r="Q312" s="67"/>
      <c r="R312" s="67"/>
      <c r="S312" s="67"/>
      <c r="T312" s="67"/>
      <c r="U312" s="67"/>
      <c r="V312" s="67"/>
      <c r="W312" s="67"/>
      <c r="X312" s="67"/>
      <c r="Y312" s="67"/>
      <c r="Z312" s="67"/>
    </row>
    <row r="313" spans="1:26" ht="15.75" customHeight="1">
      <c r="A313" s="67"/>
      <c r="B313" s="67"/>
      <c r="C313" s="67"/>
      <c r="D313" s="67"/>
      <c r="E313" s="67"/>
      <c r="F313" s="67"/>
      <c r="G313" s="67"/>
      <c r="H313" s="67"/>
      <c r="I313" s="67"/>
      <c r="J313" s="67"/>
      <c r="K313" s="67"/>
      <c r="L313" s="67"/>
      <c r="M313" s="67"/>
      <c r="N313" s="67"/>
      <c r="O313" s="67"/>
      <c r="P313" s="67"/>
      <c r="Q313" s="67"/>
      <c r="R313" s="67"/>
      <c r="S313" s="67"/>
      <c r="T313" s="67"/>
      <c r="U313" s="67"/>
      <c r="V313" s="67"/>
      <c r="W313" s="67"/>
      <c r="X313" s="67"/>
      <c r="Y313" s="67"/>
      <c r="Z313" s="67"/>
    </row>
    <row r="314" spans="1:26" ht="15.75" customHeight="1">
      <c r="A314" s="67"/>
      <c r="B314" s="67"/>
      <c r="C314" s="67"/>
      <c r="D314" s="67"/>
      <c r="E314" s="67"/>
      <c r="F314" s="67"/>
      <c r="G314" s="67"/>
      <c r="H314" s="67"/>
      <c r="I314" s="67"/>
      <c r="J314" s="67"/>
      <c r="K314" s="67"/>
      <c r="L314" s="67"/>
      <c r="M314" s="67"/>
      <c r="N314" s="67"/>
      <c r="O314" s="67"/>
      <c r="P314" s="67"/>
      <c r="Q314" s="67"/>
      <c r="R314" s="67"/>
      <c r="S314" s="67"/>
      <c r="T314" s="67"/>
      <c r="U314" s="67"/>
      <c r="V314" s="67"/>
      <c r="W314" s="67"/>
      <c r="X314" s="67"/>
      <c r="Y314" s="67"/>
      <c r="Z314" s="67"/>
    </row>
    <row r="315" spans="1:26" ht="15.75" customHeight="1">
      <c r="A315" s="67"/>
      <c r="B315" s="67"/>
      <c r="C315" s="67"/>
      <c r="D315" s="67"/>
      <c r="E315" s="67"/>
      <c r="F315" s="67"/>
      <c r="G315" s="67"/>
      <c r="H315" s="67"/>
      <c r="I315" s="67"/>
      <c r="J315" s="67"/>
      <c r="K315" s="67"/>
      <c r="L315" s="67"/>
      <c r="M315" s="67"/>
      <c r="N315" s="67"/>
      <c r="O315" s="67"/>
      <c r="P315" s="67"/>
      <c r="Q315" s="67"/>
      <c r="R315" s="67"/>
      <c r="S315" s="67"/>
      <c r="T315" s="67"/>
      <c r="U315" s="67"/>
      <c r="V315" s="67"/>
      <c r="W315" s="67"/>
      <c r="X315" s="67"/>
      <c r="Y315" s="67"/>
      <c r="Z315" s="67"/>
    </row>
    <row r="316" spans="1:26" ht="15.75" customHeight="1">
      <c r="A316" s="67"/>
      <c r="B316" s="67"/>
      <c r="C316" s="67"/>
      <c r="D316" s="67"/>
      <c r="E316" s="67"/>
      <c r="F316" s="67"/>
      <c r="G316" s="67"/>
      <c r="H316" s="67"/>
      <c r="I316" s="67"/>
      <c r="J316" s="67"/>
      <c r="K316" s="67"/>
      <c r="L316" s="67"/>
      <c r="M316" s="67"/>
      <c r="N316" s="67"/>
      <c r="O316" s="67"/>
      <c r="P316" s="67"/>
      <c r="Q316" s="67"/>
      <c r="R316" s="67"/>
      <c r="S316" s="67"/>
      <c r="T316" s="67"/>
      <c r="U316" s="67"/>
      <c r="V316" s="67"/>
      <c r="W316" s="67"/>
      <c r="X316" s="67"/>
      <c r="Y316" s="67"/>
      <c r="Z316" s="67"/>
    </row>
    <row r="317" spans="1:26" ht="15.75" customHeight="1">
      <c r="A317" s="67"/>
      <c r="B317" s="67"/>
      <c r="C317" s="67"/>
      <c r="D317" s="67"/>
      <c r="E317" s="67"/>
      <c r="F317" s="67"/>
      <c r="G317" s="67"/>
      <c r="H317" s="67"/>
      <c r="I317" s="67"/>
      <c r="J317" s="67"/>
      <c r="K317" s="67"/>
      <c r="L317" s="67"/>
      <c r="M317" s="67"/>
      <c r="N317" s="67"/>
      <c r="O317" s="67"/>
      <c r="P317" s="67"/>
      <c r="Q317" s="67"/>
      <c r="R317" s="67"/>
      <c r="S317" s="67"/>
      <c r="T317" s="67"/>
      <c r="U317" s="67"/>
      <c r="V317" s="67"/>
      <c r="W317" s="67"/>
      <c r="X317" s="67"/>
      <c r="Y317" s="67"/>
      <c r="Z317" s="67"/>
    </row>
    <row r="318" spans="1:26" ht="15.75" customHeight="1">
      <c r="A318" s="67"/>
      <c r="B318" s="67"/>
      <c r="C318" s="67"/>
      <c r="D318" s="67"/>
      <c r="E318" s="67"/>
      <c r="F318" s="67"/>
      <c r="G318" s="67"/>
      <c r="H318" s="67"/>
      <c r="I318" s="67"/>
      <c r="J318" s="67"/>
      <c r="K318" s="67"/>
      <c r="L318" s="67"/>
      <c r="M318" s="67"/>
      <c r="N318" s="67"/>
      <c r="O318" s="67"/>
      <c r="P318" s="67"/>
      <c r="Q318" s="67"/>
      <c r="R318" s="67"/>
      <c r="S318" s="67"/>
      <c r="T318" s="67"/>
      <c r="U318" s="67"/>
      <c r="V318" s="67"/>
      <c r="W318" s="67"/>
      <c r="X318" s="67"/>
      <c r="Y318" s="67"/>
      <c r="Z318" s="67"/>
    </row>
    <row r="319" spans="1:26" ht="15.75" customHeight="1">
      <c r="A319" s="67"/>
      <c r="B319" s="67"/>
      <c r="C319" s="67"/>
      <c r="D319" s="67"/>
      <c r="E319" s="67"/>
      <c r="F319" s="67"/>
      <c r="G319" s="67"/>
      <c r="H319" s="67"/>
      <c r="I319" s="67"/>
      <c r="J319" s="67"/>
      <c r="K319" s="67"/>
      <c r="L319" s="67"/>
      <c r="M319" s="67"/>
      <c r="N319" s="67"/>
      <c r="O319" s="67"/>
      <c r="P319" s="67"/>
      <c r="Q319" s="67"/>
      <c r="R319" s="67"/>
      <c r="S319" s="67"/>
      <c r="T319" s="67"/>
      <c r="U319" s="67"/>
      <c r="V319" s="67"/>
      <c r="W319" s="67"/>
      <c r="X319" s="67"/>
      <c r="Y319" s="67"/>
      <c r="Z319" s="67"/>
    </row>
    <row r="320" spans="1:26" ht="15.75" customHeight="1">
      <c r="A320" s="67"/>
      <c r="B320" s="67"/>
      <c r="C320" s="67"/>
      <c r="D320" s="67"/>
      <c r="E320" s="67"/>
      <c r="F320" s="67"/>
      <c r="G320" s="67"/>
      <c r="H320" s="67"/>
      <c r="I320" s="67"/>
      <c r="J320" s="67"/>
      <c r="K320" s="67"/>
      <c r="L320" s="67"/>
      <c r="M320" s="67"/>
      <c r="N320" s="67"/>
      <c r="O320" s="67"/>
      <c r="P320" s="67"/>
      <c r="Q320" s="67"/>
      <c r="R320" s="67"/>
      <c r="S320" s="67"/>
      <c r="T320" s="67"/>
      <c r="U320" s="67"/>
      <c r="V320" s="67"/>
      <c r="W320" s="67"/>
      <c r="X320" s="67"/>
      <c r="Y320" s="67"/>
      <c r="Z320" s="67"/>
    </row>
    <row r="321" spans="1:26" ht="15.75" customHeight="1">
      <c r="A321" s="67"/>
      <c r="B321" s="67"/>
      <c r="C321" s="67"/>
      <c r="D321" s="67"/>
      <c r="E321" s="67"/>
      <c r="F321" s="67"/>
      <c r="G321" s="67"/>
      <c r="H321" s="67"/>
      <c r="I321" s="67"/>
      <c r="J321" s="67"/>
      <c r="K321" s="67"/>
      <c r="L321" s="67"/>
      <c r="M321" s="67"/>
      <c r="N321" s="67"/>
      <c r="O321" s="67"/>
      <c r="P321" s="67"/>
      <c r="Q321" s="67"/>
      <c r="R321" s="67"/>
      <c r="S321" s="67"/>
      <c r="T321" s="67"/>
      <c r="U321" s="67"/>
      <c r="V321" s="67"/>
      <c r="W321" s="67"/>
      <c r="X321" s="67"/>
      <c r="Y321" s="67"/>
      <c r="Z321" s="67"/>
    </row>
    <row r="322" spans="1:26" ht="15.75" customHeight="1">
      <c r="A322" s="67"/>
      <c r="B322" s="67"/>
      <c r="C322" s="67"/>
      <c r="D322" s="67"/>
      <c r="E322" s="67"/>
      <c r="F322" s="67"/>
      <c r="G322" s="67"/>
      <c r="H322" s="67"/>
      <c r="I322" s="67"/>
      <c r="J322" s="67"/>
      <c r="K322" s="67"/>
      <c r="L322" s="67"/>
      <c r="M322" s="67"/>
      <c r="N322" s="67"/>
      <c r="O322" s="67"/>
      <c r="P322" s="67"/>
      <c r="Q322" s="67"/>
      <c r="R322" s="67"/>
      <c r="S322" s="67"/>
      <c r="T322" s="67"/>
      <c r="U322" s="67"/>
      <c r="V322" s="67"/>
      <c r="W322" s="67"/>
      <c r="X322" s="67"/>
      <c r="Y322" s="67"/>
      <c r="Z322" s="67"/>
    </row>
    <row r="323" spans="1:26" ht="15.75" customHeight="1">
      <c r="A323" s="67"/>
      <c r="B323" s="67"/>
      <c r="C323" s="67"/>
      <c r="D323" s="67"/>
      <c r="E323" s="67"/>
      <c r="F323" s="67"/>
      <c r="G323" s="67"/>
      <c r="H323" s="67"/>
      <c r="I323" s="67"/>
      <c r="J323" s="67"/>
      <c r="K323" s="67"/>
      <c r="L323" s="67"/>
      <c r="M323" s="67"/>
      <c r="N323" s="67"/>
      <c r="O323" s="67"/>
      <c r="P323" s="67"/>
      <c r="Q323" s="67"/>
      <c r="R323" s="67"/>
      <c r="S323" s="67"/>
      <c r="T323" s="67"/>
      <c r="U323" s="67"/>
      <c r="V323" s="67"/>
      <c r="W323" s="67"/>
      <c r="X323" s="67"/>
      <c r="Y323" s="67"/>
      <c r="Z323" s="67"/>
    </row>
    <row r="324" spans="1:26" ht="15.75" customHeight="1">
      <c r="A324" s="67"/>
      <c r="B324" s="67"/>
      <c r="C324" s="67"/>
      <c r="D324" s="67"/>
      <c r="E324" s="67"/>
      <c r="F324" s="67"/>
      <c r="G324" s="67"/>
      <c r="H324" s="67"/>
      <c r="I324" s="67"/>
      <c r="J324" s="67"/>
      <c r="K324" s="67"/>
      <c r="L324" s="67"/>
      <c r="M324" s="67"/>
      <c r="N324" s="67"/>
      <c r="O324" s="67"/>
      <c r="P324" s="67"/>
      <c r="Q324" s="67"/>
      <c r="R324" s="67"/>
      <c r="S324" s="67"/>
      <c r="T324" s="67"/>
      <c r="U324" s="67"/>
      <c r="V324" s="67"/>
      <c r="W324" s="67"/>
      <c r="X324" s="67"/>
      <c r="Y324" s="67"/>
      <c r="Z324" s="67"/>
    </row>
    <row r="325" spans="1:26" ht="15.75" customHeight="1">
      <c r="A325" s="67"/>
      <c r="B325" s="67"/>
      <c r="C325" s="67"/>
      <c r="D325" s="67"/>
      <c r="E325" s="67"/>
      <c r="F325" s="67"/>
      <c r="G325" s="67"/>
      <c r="H325" s="67"/>
      <c r="I325" s="67"/>
      <c r="J325" s="67"/>
      <c r="K325" s="67"/>
      <c r="L325" s="67"/>
      <c r="M325" s="67"/>
      <c r="N325" s="67"/>
      <c r="O325" s="67"/>
      <c r="P325" s="67"/>
      <c r="Q325" s="67"/>
      <c r="R325" s="67"/>
      <c r="S325" s="67"/>
      <c r="T325" s="67"/>
      <c r="U325" s="67"/>
      <c r="V325" s="67"/>
      <c r="W325" s="67"/>
      <c r="X325" s="67"/>
      <c r="Y325" s="67"/>
      <c r="Z325" s="67"/>
    </row>
    <row r="326" spans="1:26" ht="15.75" customHeight="1">
      <c r="A326" s="67"/>
      <c r="B326" s="67"/>
      <c r="C326" s="67"/>
      <c r="D326" s="67"/>
      <c r="E326" s="67"/>
      <c r="F326" s="67"/>
      <c r="G326" s="67"/>
      <c r="H326" s="67"/>
      <c r="I326" s="67"/>
      <c r="J326" s="67"/>
      <c r="K326" s="67"/>
      <c r="L326" s="67"/>
      <c r="M326" s="67"/>
      <c r="N326" s="67"/>
      <c r="O326" s="67"/>
      <c r="P326" s="67"/>
      <c r="Q326" s="67"/>
      <c r="R326" s="67"/>
      <c r="S326" s="67"/>
      <c r="T326" s="67"/>
      <c r="U326" s="67"/>
      <c r="V326" s="67"/>
      <c r="W326" s="67"/>
      <c r="X326" s="67"/>
      <c r="Y326" s="67"/>
      <c r="Z326" s="67"/>
    </row>
    <row r="327" spans="1:26" ht="15.75" customHeight="1">
      <c r="A327" s="67"/>
      <c r="B327" s="67"/>
      <c r="C327" s="67"/>
      <c r="D327" s="67"/>
      <c r="E327" s="67"/>
      <c r="F327" s="67"/>
      <c r="G327" s="67"/>
      <c r="H327" s="67"/>
      <c r="I327" s="67"/>
      <c r="J327" s="67"/>
      <c r="K327" s="67"/>
      <c r="L327" s="67"/>
      <c r="M327" s="67"/>
      <c r="N327" s="67"/>
      <c r="O327" s="67"/>
      <c r="P327" s="67"/>
      <c r="Q327" s="67"/>
      <c r="R327" s="67"/>
      <c r="S327" s="67"/>
      <c r="T327" s="67"/>
      <c r="U327" s="67"/>
      <c r="V327" s="67"/>
      <c r="W327" s="67"/>
      <c r="X327" s="67"/>
      <c r="Y327" s="67"/>
      <c r="Z327" s="67"/>
    </row>
    <row r="328" spans="1:26" ht="15.75" customHeight="1">
      <c r="A328" s="67"/>
      <c r="B328" s="67"/>
      <c r="C328" s="67"/>
      <c r="D328" s="67"/>
      <c r="E328" s="67"/>
      <c r="F328" s="67"/>
      <c r="G328" s="67"/>
      <c r="H328" s="67"/>
      <c r="I328" s="67"/>
      <c r="J328" s="67"/>
      <c r="K328" s="67"/>
      <c r="L328" s="67"/>
      <c r="M328" s="67"/>
      <c r="N328" s="67"/>
      <c r="O328" s="67"/>
      <c r="P328" s="67"/>
      <c r="Q328" s="67"/>
      <c r="R328" s="67"/>
      <c r="S328" s="67"/>
      <c r="T328" s="67"/>
      <c r="U328" s="67"/>
      <c r="V328" s="67"/>
      <c r="W328" s="67"/>
      <c r="X328" s="67"/>
      <c r="Y328" s="67"/>
      <c r="Z328" s="67"/>
    </row>
    <row r="329" spans="1:26" ht="15.75" customHeight="1">
      <c r="A329" s="67"/>
      <c r="B329" s="67"/>
      <c r="C329" s="67"/>
      <c r="D329" s="67"/>
      <c r="E329" s="67"/>
      <c r="F329" s="67"/>
      <c r="G329" s="67"/>
      <c r="H329" s="67"/>
      <c r="I329" s="67"/>
      <c r="J329" s="67"/>
      <c r="K329" s="67"/>
      <c r="L329" s="67"/>
      <c r="M329" s="67"/>
      <c r="N329" s="67"/>
      <c r="O329" s="67"/>
      <c r="P329" s="67"/>
      <c r="Q329" s="67"/>
      <c r="R329" s="67"/>
      <c r="S329" s="67"/>
      <c r="T329" s="67"/>
      <c r="U329" s="67"/>
      <c r="V329" s="67"/>
      <c r="W329" s="67"/>
      <c r="X329" s="67"/>
      <c r="Y329" s="67"/>
      <c r="Z329" s="67"/>
    </row>
    <row r="330" spans="1:26" ht="15.75" customHeight="1">
      <c r="A330" s="67"/>
      <c r="B330" s="67"/>
      <c r="C330" s="67"/>
      <c r="D330" s="67"/>
      <c r="E330" s="67"/>
      <c r="F330" s="67"/>
      <c r="G330" s="67"/>
      <c r="H330" s="67"/>
      <c r="I330" s="67"/>
      <c r="J330" s="67"/>
      <c r="K330" s="67"/>
      <c r="L330" s="67"/>
      <c r="M330" s="67"/>
      <c r="N330" s="67"/>
      <c r="O330" s="67"/>
      <c r="P330" s="67"/>
      <c r="Q330" s="67"/>
      <c r="R330" s="67"/>
      <c r="S330" s="67"/>
      <c r="T330" s="67"/>
      <c r="U330" s="67"/>
      <c r="V330" s="67"/>
      <c r="W330" s="67"/>
      <c r="X330" s="67"/>
      <c r="Y330" s="67"/>
      <c r="Z330" s="67"/>
    </row>
    <row r="331" spans="1:26" ht="15.75" customHeight="1">
      <c r="A331" s="67"/>
      <c r="B331" s="67"/>
      <c r="C331" s="67"/>
      <c r="D331" s="67"/>
      <c r="E331" s="67"/>
      <c r="F331" s="67"/>
      <c r="G331" s="67"/>
      <c r="H331" s="67"/>
      <c r="I331" s="67"/>
      <c r="J331" s="67"/>
      <c r="K331" s="67"/>
      <c r="L331" s="67"/>
      <c r="M331" s="67"/>
      <c r="N331" s="67"/>
      <c r="O331" s="67"/>
      <c r="P331" s="67"/>
      <c r="Q331" s="67"/>
      <c r="R331" s="67"/>
      <c r="S331" s="67"/>
      <c r="T331" s="67"/>
      <c r="U331" s="67"/>
      <c r="V331" s="67"/>
      <c r="W331" s="67"/>
      <c r="X331" s="67"/>
      <c r="Y331" s="67"/>
      <c r="Z331" s="67"/>
    </row>
    <row r="332" spans="1:26" ht="15.75" customHeight="1">
      <c r="A332" s="67"/>
      <c r="B332" s="67"/>
      <c r="C332" s="67"/>
      <c r="D332" s="67"/>
      <c r="E332" s="67"/>
      <c r="F332" s="67"/>
      <c r="G332" s="67"/>
      <c r="H332" s="67"/>
      <c r="I332" s="67"/>
      <c r="J332" s="67"/>
      <c r="K332" s="67"/>
      <c r="L332" s="67"/>
      <c r="M332" s="67"/>
      <c r="N332" s="67"/>
      <c r="O332" s="67"/>
      <c r="P332" s="67"/>
      <c r="Q332" s="67"/>
      <c r="R332" s="67"/>
      <c r="S332" s="67"/>
      <c r="T332" s="67"/>
      <c r="U332" s="67"/>
      <c r="V332" s="67"/>
      <c r="W332" s="67"/>
      <c r="X332" s="67"/>
      <c r="Y332" s="67"/>
      <c r="Z332" s="67"/>
    </row>
    <row r="333" spans="1:26" ht="15.75" customHeight="1">
      <c r="A333" s="67"/>
      <c r="B333" s="67"/>
      <c r="C333" s="67"/>
      <c r="D333" s="67"/>
      <c r="E333" s="67"/>
      <c r="F333" s="67"/>
      <c r="G333" s="67"/>
      <c r="H333" s="67"/>
      <c r="I333" s="67"/>
      <c r="J333" s="67"/>
      <c r="K333" s="67"/>
      <c r="L333" s="67"/>
      <c r="M333" s="67"/>
      <c r="N333" s="67"/>
      <c r="O333" s="67"/>
      <c r="P333" s="67"/>
      <c r="Q333" s="67"/>
      <c r="R333" s="67"/>
      <c r="S333" s="67"/>
      <c r="T333" s="67"/>
      <c r="U333" s="67"/>
      <c r="V333" s="67"/>
      <c r="W333" s="67"/>
      <c r="X333" s="67"/>
      <c r="Y333" s="67"/>
      <c r="Z333" s="67"/>
    </row>
    <row r="334" spans="1:26" ht="15.75" customHeight="1">
      <c r="A334" s="67"/>
      <c r="B334" s="67"/>
      <c r="C334" s="67"/>
      <c r="D334" s="67"/>
      <c r="E334" s="67"/>
      <c r="F334" s="67"/>
      <c r="G334" s="67"/>
      <c r="H334" s="67"/>
      <c r="I334" s="67"/>
      <c r="J334" s="67"/>
      <c r="K334" s="67"/>
      <c r="L334" s="67"/>
      <c r="M334" s="67"/>
      <c r="N334" s="67"/>
      <c r="O334" s="67"/>
      <c r="P334" s="67"/>
      <c r="Q334" s="67"/>
      <c r="R334" s="67"/>
      <c r="S334" s="67"/>
      <c r="T334" s="67"/>
      <c r="U334" s="67"/>
      <c r="V334" s="67"/>
      <c r="W334" s="67"/>
      <c r="X334" s="67"/>
      <c r="Y334" s="67"/>
      <c r="Z334" s="67"/>
    </row>
    <row r="335" spans="1:26" ht="15.75" customHeight="1">
      <c r="A335" s="67"/>
      <c r="B335" s="67"/>
      <c r="C335" s="67"/>
      <c r="D335" s="67"/>
      <c r="E335" s="67"/>
      <c r="F335" s="67"/>
      <c r="G335" s="67"/>
      <c r="H335" s="67"/>
      <c r="I335" s="67"/>
      <c r="J335" s="67"/>
      <c r="K335" s="67"/>
      <c r="L335" s="67"/>
      <c r="M335" s="67"/>
      <c r="N335" s="67"/>
      <c r="O335" s="67"/>
      <c r="P335" s="67"/>
      <c r="Q335" s="67"/>
      <c r="R335" s="67"/>
      <c r="S335" s="67"/>
      <c r="T335" s="67"/>
      <c r="U335" s="67"/>
      <c r="V335" s="67"/>
      <c r="W335" s="67"/>
      <c r="X335" s="67"/>
      <c r="Y335" s="67"/>
      <c r="Z335" s="67"/>
    </row>
    <row r="336" spans="1:26" ht="15.75" customHeight="1">
      <c r="A336" s="67"/>
      <c r="B336" s="67"/>
      <c r="C336" s="67"/>
      <c r="D336" s="67"/>
      <c r="E336" s="67"/>
      <c r="F336" s="67"/>
      <c r="G336" s="67"/>
      <c r="H336" s="67"/>
      <c r="I336" s="67"/>
      <c r="J336" s="67"/>
      <c r="K336" s="67"/>
      <c r="L336" s="67"/>
      <c r="M336" s="67"/>
      <c r="N336" s="67"/>
      <c r="O336" s="67"/>
      <c r="P336" s="67"/>
      <c r="Q336" s="67"/>
      <c r="R336" s="67"/>
      <c r="S336" s="67"/>
      <c r="T336" s="67"/>
      <c r="U336" s="67"/>
      <c r="V336" s="67"/>
      <c r="W336" s="67"/>
      <c r="X336" s="67"/>
      <c r="Y336" s="67"/>
      <c r="Z336" s="67"/>
    </row>
    <row r="337" spans="1:26" ht="15.75" customHeight="1">
      <c r="A337" s="67"/>
      <c r="B337" s="67"/>
      <c r="C337" s="67"/>
      <c r="D337" s="67"/>
      <c r="E337" s="67"/>
      <c r="F337" s="67"/>
      <c r="G337" s="67"/>
      <c r="H337" s="67"/>
      <c r="I337" s="67"/>
      <c r="J337" s="67"/>
      <c r="K337" s="67"/>
      <c r="L337" s="67"/>
      <c r="M337" s="67"/>
      <c r="N337" s="67"/>
      <c r="O337" s="67"/>
      <c r="P337" s="67"/>
      <c r="Q337" s="67"/>
      <c r="R337" s="67"/>
      <c r="S337" s="67"/>
      <c r="T337" s="67"/>
      <c r="U337" s="67"/>
      <c r="V337" s="67"/>
      <c r="W337" s="67"/>
      <c r="X337" s="67"/>
      <c r="Y337" s="67"/>
      <c r="Z337" s="67"/>
    </row>
    <row r="338" spans="1:26" ht="15.75" customHeight="1">
      <c r="A338" s="67"/>
      <c r="B338" s="67"/>
      <c r="C338" s="67"/>
      <c r="D338" s="67"/>
      <c r="E338" s="67"/>
      <c r="F338" s="67"/>
      <c r="G338" s="67"/>
      <c r="H338" s="67"/>
      <c r="I338" s="67"/>
      <c r="J338" s="67"/>
      <c r="K338" s="67"/>
      <c r="L338" s="67"/>
      <c r="M338" s="67"/>
      <c r="N338" s="67"/>
      <c r="O338" s="67"/>
      <c r="P338" s="67"/>
      <c r="Q338" s="67"/>
      <c r="R338" s="67"/>
      <c r="S338" s="67"/>
      <c r="T338" s="67"/>
      <c r="U338" s="67"/>
      <c r="V338" s="67"/>
      <c r="W338" s="67"/>
      <c r="X338" s="67"/>
      <c r="Y338" s="67"/>
      <c r="Z338" s="67"/>
    </row>
    <row r="339" spans="1:26" ht="15.75" customHeight="1">
      <c r="A339" s="67"/>
      <c r="B339" s="67"/>
      <c r="C339" s="67"/>
      <c r="D339" s="67"/>
      <c r="E339" s="67"/>
      <c r="F339" s="67"/>
      <c r="G339" s="67"/>
      <c r="H339" s="67"/>
      <c r="I339" s="67"/>
      <c r="J339" s="67"/>
      <c r="K339" s="67"/>
      <c r="L339" s="67"/>
      <c r="M339" s="67"/>
      <c r="N339" s="67"/>
      <c r="O339" s="67"/>
      <c r="P339" s="67"/>
      <c r="Q339" s="67"/>
      <c r="R339" s="67"/>
      <c r="S339" s="67"/>
      <c r="T339" s="67"/>
      <c r="U339" s="67"/>
      <c r="V339" s="67"/>
      <c r="W339" s="67"/>
      <c r="X339" s="67"/>
      <c r="Y339" s="67"/>
      <c r="Z339" s="67"/>
    </row>
    <row r="340" spans="1:26" ht="15.75" customHeight="1">
      <c r="A340" s="67"/>
      <c r="B340" s="67"/>
      <c r="C340" s="67"/>
      <c r="D340" s="67"/>
      <c r="E340" s="67"/>
      <c r="F340" s="67"/>
      <c r="G340" s="67"/>
      <c r="H340" s="67"/>
      <c r="I340" s="67"/>
      <c r="J340" s="67"/>
      <c r="K340" s="67"/>
      <c r="L340" s="67"/>
      <c r="M340" s="67"/>
      <c r="N340" s="67"/>
      <c r="O340" s="67"/>
      <c r="P340" s="67"/>
      <c r="Q340" s="67"/>
      <c r="R340" s="67"/>
      <c r="S340" s="67"/>
      <c r="T340" s="67"/>
      <c r="U340" s="67"/>
      <c r="V340" s="67"/>
      <c r="W340" s="67"/>
      <c r="X340" s="67"/>
      <c r="Y340" s="67"/>
      <c r="Z340" s="67"/>
    </row>
    <row r="341" spans="1:26" ht="15.75" customHeight="1">
      <c r="A341" s="67"/>
      <c r="B341" s="67"/>
      <c r="C341" s="67"/>
      <c r="D341" s="67"/>
      <c r="E341" s="67"/>
      <c r="F341" s="67"/>
      <c r="G341" s="67"/>
      <c r="H341" s="67"/>
      <c r="I341" s="67"/>
      <c r="J341" s="67"/>
      <c r="K341" s="67"/>
      <c r="L341" s="67"/>
      <c r="M341" s="67"/>
      <c r="N341" s="67"/>
      <c r="O341" s="67"/>
      <c r="P341" s="67"/>
      <c r="Q341" s="67"/>
      <c r="R341" s="67"/>
      <c r="S341" s="67"/>
      <c r="T341" s="67"/>
      <c r="U341" s="67"/>
      <c r="V341" s="67"/>
      <c r="W341" s="67"/>
      <c r="X341" s="67"/>
      <c r="Y341" s="67"/>
      <c r="Z341" s="67"/>
    </row>
    <row r="342" spans="1:26" ht="15.75" customHeight="1">
      <c r="A342" s="67"/>
      <c r="B342" s="67"/>
      <c r="C342" s="67"/>
      <c r="D342" s="67"/>
      <c r="E342" s="67"/>
      <c r="F342" s="67"/>
      <c r="G342" s="67"/>
      <c r="H342" s="67"/>
      <c r="I342" s="67"/>
      <c r="J342" s="67"/>
      <c r="K342" s="67"/>
      <c r="L342" s="67"/>
      <c r="M342" s="67"/>
      <c r="N342" s="67"/>
      <c r="O342" s="67"/>
      <c r="P342" s="67"/>
      <c r="Q342" s="67"/>
      <c r="R342" s="67"/>
      <c r="S342" s="67"/>
      <c r="T342" s="67"/>
      <c r="U342" s="67"/>
      <c r="V342" s="67"/>
      <c r="W342" s="67"/>
      <c r="X342" s="67"/>
      <c r="Y342" s="67"/>
      <c r="Z342" s="67"/>
    </row>
    <row r="343" spans="1:26" ht="15.75" customHeight="1">
      <c r="A343" s="67"/>
      <c r="B343" s="67"/>
      <c r="C343" s="67"/>
      <c r="D343" s="67"/>
      <c r="E343" s="67"/>
      <c r="F343" s="67"/>
      <c r="G343" s="67"/>
      <c r="H343" s="67"/>
      <c r="I343" s="67"/>
      <c r="J343" s="67"/>
      <c r="K343" s="67"/>
      <c r="L343" s="67"/>
      <c r="M343" s="67"/>
      <c r="N343" s="67"/>
      <c r="O343" s="67"/>
      <c r="P343" s="67"/>
      <c r="Q343" s="67"/>
      <c r="R343" s="67"/>
      <c r="S343" s="67"/>
      <c r="T343" s="67"/>
      <c r="U343" s="67"/>
      <c r="V343" s="67"/>
      <c r="W343" s="67"/>
      <c r="X343" s="67"/>
      <c r="Y343" s="67"/>
      <c r="Z343" s="67"/>
    </row>
    <row r="344" spans="1:26" ht="15.75" customHeight="1">
      <c r="A344" s="67"/>
      <c r="B344" s="67"/>
      <c r="C344" s="67"/>
      <c r="D344" s="67"/>
      <c r="E344" s="67"/>
      <c r="F344" s="67"/>
      <c r="G344" s="67"/>
      <c r="H344" s="67"/>
      <c r="I344" s="67"/>
      <c r="J344" s="67"/>
      <c r="K344" s="67"/>
      <c r="L344" s="67"/>
      <c r="M344" s="67"/>
      <c r="N344" s="67"/>
      <c r="O344" s="67"/>
      <c r="P344" s="67"/>
      <c r="Q344" s="67"/>
      <c r="R344" s="67"/>
      <c r="S344" s="67"/>
      <c r="T344" s="67"/>
      <c r="U344" s="67"/>
      <c r="V344" s="67"/>
      <c r="W344" s="67"/>
      <c r="X344" s="67"/>
      <c r="Y344" s="67"/>
      <c r="Z344" s="67"/>
    </row>
    <row r="345" spans="1:26" ht="15.75" customHeight="1">
      <c r="A345" s="67"/>
      <c r="B345" s="67"/>
      <c r="C345" s="67"/>
      <c r="D345" s="67"/>
      <c r="E345" s="67"/>
      <c r="F345" s="67"/>
      <c r="G345" s="67"/>
      <c r="H345" s="67"/>
      <c r="I345" s="67"/>
      <c r="J345" s="67"/>
      <c r="K345" s="67"/>
      <c r="L345" s="67"/>
      <c r="M345" s="67"/>
      <c r="N345" s="67"/>
      <c r="O345" s="67"/>
      <c r="P345" s="67"/>
      <c r="Q345" s="67"/>
      <c r="R345" s="67"/>
      <c r="S345" s="67"/>
      <c r="T345" s="67"/>
      <c r="U345" s="67"/>
      <c r="V345" s="67"/>
      <c r="W345" s="67"/>
      <c r="X345" s="67"/>
      <c r="Y345" s="67"/>
      <c r="Z345" s="67"/>
    </row>
    <row r="346" spans="1:26" ht="15.75" customHeight="1">
      <c r="A346" s="67"/>
      <c r="B346" s="67"/>
      <c r="C346" s="67"/>
      <c r="D346" s="67"/>
      <c r="E346" s="67"/>
      <c r="F346" s="67"/>
      <c r="G346" s="67"/>
      <c r="H346" s="67"/>
      <c r="I346" s="67"/>
      <c r="J346" s="67"/>
      <c r="K346" s="67"/>
      <c r="L346" s="67"/>
      <c r="M346" s="67"/>
      <c r="N346" s="67"/>
      <c r="O346" s="67"/>
      <c r="P346" s="67"/>
      <c r="Q346" s="67"/>
      <c r="R346" s="67"/>
      <c r="S346" s="67"/>
      <c r="T346" s="67"/>
      <c r="U346" s="67"/>
      <c r="V346" s="67"/>
      <c r="W346" s="67"/>
      <c r="X346" s="67"/>
      <c r="Y346" s="67"/>
      <c r="Z346" s="67"/>
    </row>
    <row r="347" spans="1:26" ht="15.75" customHeight="1">
      <c r="A347" s="67"/>
      <c r="B347" s="67"/>
      <c r="C347" s="67"/>
      <c r="D347" s="67"/>
      <c r="E347" s="67"/>
      <c r="F347" s="67"/>
      <c r="G347" s="67"/>
      <c r="H347" s="67"/>
      <c r="I347" s="67"/>
      <c r="J347" s="67"/>
      <c r="K347" s="67"/>
      <c r="L347" s="67"/>
      <c r="M347" s="67"/>
      <c r="N347" s="67"/>
      <c r="O347" s="67"/>
      <c r="P347" s="67"/>
      <c r="Q347" s="67"/>
      <c r="R347" s="67"/>
      <c r="S347" s="67"/>
      <c r="T347" s="67"/>
      <c r="U347" s="67"/>
      <c r="V347" s="67"/>
      <c r="W347" s="67"/>
      <c r="X347" s="67"/>
      <c r="Y347" s="67"/>
      <c r="Z347" s="67"/>
    </row>
    <row r="348" spans="1:26" ht="15.75" customHeight="1">
      <c r="A348" s="67"/>
      <c r="B348" s="67"/>
      <c r="C348" s="67"/>
      <c r="D348" s="67"/>
      <c r="E348" s="67"/>
      <c r="F348" s="67"/>
      <c r="G348" s="67"/>
      <c r="H348" s="67"/>
      <c r="I348" s="67"/>
      <c r="J348" s="67"/>
      <c r="K348" s="67"/>
      <c r="L348" s="67"/>
      <c r="M348" s="67"/>
      <c r="N348" s="67"/>
      <c r="O348" s="67"/>
      <c r="P348" s="67"/>
      <c r="Q348" s="67"/>
      <c r="R348" s="67"/>
      <c r="S348" s="67"/>
      <c r="T348" s="67"/>
      <c r="U348" s="67"/>
      <c r="V348" s="67"/>
      <c r="W348" s="67"/>
      <c r="X348" s="67"/>
      <c r="Y348" s="67"/>
      <c r="Z348" s="67"/>
    </row>
    <row r="349" spans="1:26" ht="15.75" customHeight="1">
      <c r="A349" s="67"/>
      <c r="B349" s="67"/>
      <c r="C349" s="67"/>
      <c r="D349" s="67"/>
      <c r="E349" s="67"/>
      <c r="F349" s="67"/>
      <c r="G349" s="67"/>
      <c r="H349" s="67"/>
      <c r="I349" s="67"/>
      <c r="J349" s="67"/>
      <c r="K349" s="67"/>
      <c r="L349" s="67"/>
      <c r="M349" s="67"/>
      <c r="N349" s="67"/>
      <c r="O349" s="67"/>
      <c r="P349" s="67"/>
      <c r="Q349" s="67"/>
      <c r="R349" s="67"/>
      <c r="S349" s="67"/>
      <c r="T349" s="67"/>
      <c r="U349" s="67"/>
      <c r="V349" s="67"/>
      <c r="W349" s="67"/>
      <c r="X349" s="67"/>
      <c r="Y349" s="67"/>
      <c r="Z349" s="67"/>
    </row>
    <row r="350" spans="1:26" ht="15.75" customHeight="1">
      <c r="A350" s="67"/>
      <c r="B350" s="67"/>
      <c r="C350" s="67"/>
      <c r="D350" s="67"/>
      <c r="E350" s="67"/>
      <c r="F350" s="67"/>
      <c r="G350" s="67"/>
      <c r="H350" s="67"/>
      <c r="I350" s="67"/>
      <c r="J350" s="67"/>
      <c r="K350" s="67"/>
      <c r="L350" s="67"/>
      <c r="M350" s="67"/>
      <c r="N350" s="67"/>
      <c r="O350" s="67"/>
      <c r="P350" s="67"/>
      <c r="Q350" s="67"/>
      <c r="R350" s="67"/>
      <c r="S350" s="67"/>
      <c r="T350" s="67"/>
      <c r="U350" s="67"/>
      <c r="V350" s="67"/>
      <c r="W350" s="67"/>
      <c r="X350" s="67"/>
      <c r="Y350" s="67"/>
      <c r="Z350" s="67"/>
    </row>
    <row r="351" spans="1:26" ht="15.75" customHeight="1">
      <c r="A351" s="67"/>
      <c r="B351" s="67"/>
      <c r="C351" s="67"/>
      <c r="D351" s="67"/>
      <c r="E351" s="67"/>
      <c r="F351" s="67"/>
      <c r="G351" s="67"/>
      <c r="H351" s="67"/>
      <c r="I351" s="67"/>
      <c r="J351" s="67"/>
      <c r="K351" s="67"/>
      <c r="L351" s="67"/>
      <c r="M351" s="67"/>
      <c r="N351" s="67"/>
      <c r="O351" s="67"/>
      <c r="P351" s="67"/>
      <c r="Q351" s="67"/>
      <c r="R351" s="67"/>
      <c r="S351" s="67"/>
      <c r="T351" s="67"/>
      <c r="U351" s="67"/>
      <c r="V351" s="67"/>
      <c r="W351" s="67"/>
      <c r="X351" s="67"/>
      <c r="Y351" s="67"/>
      <c r="Z351" s="67"/>
    </row>
    <row r="352" spans="1:26" ht="15.75" customHeight="1">
      <c r="A352" s="67"/>
      <c r="B352" s="67"/>
      <c r="C352" s="67"/>
      <c r="D352" s="67"/>
      <c r="E352" s="67"/>
      <c r="F352" s="67"/>
      <c r="G352" s="67"/>
      <c r="H352" s="67"/>
      <c r="I352" s="67"/>
      <c r="J352" s="67"/>
      <c r="K352" s="67"/>
      <c r="L352" s="67"/>
      <c r="M352" s="67"/>
      <c r="N352" s="67"/>
      <c r="O352" s="67"/>
      <c r="P352" s="67"/>
      <c r="Q352" s="67"/>
      <c r="R352" s="67"/>
      <c r="S352" s="67"/>
      <c r="T352" s="67"/>
      <c r="U352" s="67"/>
      <c r="V352" s="67"/>
      <c r="W352" s="67"/>
      <c r="X352" s="67"/>
      <c r="Y352" s="67"/>
      <c r="Z352" s="67"/>
    </row>
    <row r="353" spans="1:26" ht="15.75" customHeight="1">
      <c r="A353" s="67"/>
      <c r="B353" s="67"/>
      <c r="C353" s="67"/>
      <c r="D353" s="67"/>
      <c r="E353" s="67"/>
      <c r="F353" s="67"/>
      <c r="G353" s="67"/>
      <c r="H353" s="67"/>
      <c r="I353" s="67"/>
      <c r="J353" s="67"/>
      <c r="K353" s="67"/>
      <c r="L353" s="67"/>
      <c r="M353" s="67"/>
      <c r="N353" s="67"/>
      <c r="O353" s="67"/>
      <c r="P353" s="67"/>
      <c r="Q353" s="67"/>
      <c r="R353" s="67"/>
      <c r="S353" s="67"/>
      <c r="T353" s="67"/>
      <c r="U353" s="67"/>
      <c r="V353" s="67"/>
      <c r="W353" s="67"/>
      <c r="X353" s="67"/>
      <c r="Y353" s="67"/>
      <c r="Z353" s="67"/>
    </row>
    <row r="354" spans="1:26" ht="15.75" customHeight="1">
      <c r="A354" s="67"/>
      <c r="B354" s="67"/>
      <c r="C354" s="67"/>
      <c r="D354" s="67"/>
      <c r="E354" s="67"/>
      <c r="F354" s="67"/>
      <c r="G354" s="67"/>
      <c r="H354" s="67"/>
      <c r="I354" s="67"/>
      <c r="J354" s="67"/>
      <c r="K354" s="67"/>
      <c r="L354" s="67"/>
      <c r="M354" s="67"/>
      <c r="N354" s="67"/>
      <c r="O354" s="67"/>
      <c r="P354" s="67"/>
      <c r="Q354" s="67"/>
      <c r="R354" s="67"/>
      <c r="S354" s="67"/>
      <c r="T354" s="67"/>
      <c r="U354" s="67"/>
      <c r="V354" s="67"/>
      <c r="W354" s="67"/>
      <c r="X354" s="67"/>
      <c r="Y354" s="67"/>
      <c r="Z354" s="67"/>
    </row>
    <row r="355" spans="1:26" ht="15.75" customHeight="1">
      <c r="A355" s="67"/>
      <c r="B355" s="67"/>
      <c r="C355" s="67"/>
      <c r="D355" s="67"/>
      <c r="E355" s="67"/>
      <c r="F355" s="67"/>
      <c r="G355" s="67"/>
      <c r="H355" s="67"/>
      <c r="I355" s="67"/>
      <c r="J355" s="67"/>
      <c r="K355" s="67"/>
      <c r="L355" s="67"/>
      <c r="M355" s="67"/>
      <c r="N355" s="67"/>
      <c r="O355" s="67"/>
      <c r="P355" s="67"/>
      <c r="Q355" s="67"/>
      <c r="R355" s="67"/>
      <c r="S355" s="67"/>
      <c r="T355" s="67"/>
      <c r="U355" s="67"/>
      <c r="V355" s="67"/>
      <c r="W355" s="67"/>
      <c r="X355" s="67"/>
      <c r="Y355" s="67"/>
      <c r="Z355" s="67"/>
    </row>
    <row r="356" spans="1:26" ht="15.75" customHeight="1">
      <c r="A356" s="67"/>
      <c r="B356" s="67"/>
      <c r="C356" s="67"/>
      <c r="D356" s="67"/>
      <c r="E356" s="67"/>
      <c r="F356" s="67"/>
      <c r="G356" s="67"/>
      <c r="H356" s="67"/>
      <c r="I356" s="67"/>
      <c r="J356" s="67"/>
      <c r="K356" s="67"/>
      <c r="L356" s="67"/>
      <c r="M356" s="67"/>
      <c r="N356" s="67"/>
      <c r="O356" s="67"/>
      <c r="P356" s="67"/>
      <c r="Q356" s="67"/>
      <c r="R356" s="67"/>
      <c r="S356" s="67"/>
      <c r="T356" s="67"/>
      <c r="U356" s="67"/>
      <c r="V356" s="67"/>
      <c r="W356" s="67"/>
      <c r="X356" s="67"/>
      <c r="Y356" s="67"/>
      <c r="Z356" s="67"/>
    </row>
    <row r="357" spans="1:26" ht="15.75" customHeight="1">
      <c r="A357" s="67"/>
      <c r="B357" s="67"/>
      <c r="C357" s="67"/>
      <c r="D357" s="67"/>
      <c r="E357" s="67"/>
      <c r="F357" s="67"/>
      <c r="G357" s="67"/>
      <c r="H357" s="67"/>
      <c r="I357" s="67"/>
      <c r="J357" s="67"/>
      <c r="K357" s="67"/>
      <c r="L357" s="67"/>
      <c r="M357" s="67"/>
      <c r="N357" s="67"/>
      <c r="O357" s="67"/>
      <c r="P357" s="67"/>
      <c r="Q357" s="67"/>
      <c r="R357" s="67"/>
      <c r="S357" s="67"/>
      <c r="T357" s="67"/>
      <c r="U357" s="67"/>
      <c r="V357" s="67"/>
      <c r="W357" s="67"/>
      <c r="X357" s="67"/>
      <c r="Y357" s="67"/>
      <c r="Z357" s="67"/>
    </row>
    <row r="358" spans="1:26" ht="15.75" customHeight="1">
      <c r="A358" s="67"/>
      <c r="B358" s="67"/>
      <c r="C358" s="67"/>
      <c r="D358" s="67"/>
      <c r="E358" s="67"/>
      <c r="F358" s="67"/>
      <c r="G358" s="67"/>
      <c r="H358" s="67"/>
      <c r="I358" s="67"/>
      <c r="J358" s="67"/>
      <c r="K358" s="67"/>
      <c r="L358" s="67"/>
      <c r="M358" s="67"/>
      <c r="N358" s="67"/>
      <c r="O358" s="67"/>
      <c r="P358" s="67"/>
      <c r="Q358" s="67"/>
      <c r="R358" s="67"/>
      <c r="S358" s="67"/>
      <c r="T358" s="67"/>
      <c r="U358" s="67"/>
      <c r="V358" s="67"/>
      <c r="W358" s="67"/>
      <c r="X358" s="67"/>
      <c r="Y358" s="67"/>
      <c r="Z358" s="67"/>
    </row>
    <row r="359" spans="1:26" ht="15.75" customHeight="1">
      <c r="A359" s="67"/>
      <c r="B359" s="67"/>
      <c r="C359" s="67"/>
      <c r="D359" s="67"/>
      <c r="E359" s="67"/>
      <c r="F359" s="67"/>
      <c r="G359" s="67"/>
      <c r="H359" s="67"/>
      <c r="I359" s="67"/>
      <c r="J359" s="67"/>
      <c r="K359" s="67"/>
      <c r="L359" s="67"/>
      <c r="M359" s="67"/>
      <c r="N359" s="67"/>
      <c r="O359" s="67"/>
      <c r="P359" s="67"/>
      <c r="Q359" s="67"/>
      <c r="R359" s="67"/>
      <c r="S359" s="67"/>
      <c r="T359" s="67"/>
      <c r="U359" s="67"/>
      <c r="V359" s="67"/>
      <c r="W359" s="67"/>
      <c r="X359" s="67"/>
      <c r="Y359" s="67"/>
      <c r="Z359" s="67"/>
    </row>
    <row r="360" spans="1:26" ht="15.75" customHeight="1">
      <c r="A360" s="67"/>
      <c r="B360" s="67"/>
      <c r="C360" s="67"/>
      <c r="D360" s="67"/>
      <c r="E360" s="67"/>
      <c r="F360" s="67"/>
      <c r="G360" s="67"/>
      <c r="H360" s="67"/>
      <c r="I360" s="67"/>
      <c r="J360" s="67"/>
      <c r="K360" s="67"/>
      <c r="L360" s="67"/>
      <c r="M360" s="67"/>
      <c r="N360" s="67"/>
      <c r="O360" s="67"/>
      <c r="P360" s="67"/>
      <c r="Q360" s="67"/>
      <c r="R360" s="67"/>
      <c r="S360" s="67"/>
      <c r="T360" s="67"/>
      <c r="U360" s="67"/>
      <c r="V360" s="67"/>
      <c r="W360" s="67"/>
      <c r="X360" s="67"/>
      <c r="Y360" s="67"/>
      <c r="Z360" s="67"/>
    </row>
    <row r="361" spans="1:26" ht="15.75" customHeight="1">
      <c r="A361" s="67"/>
      <c r="B361" s="67"/>
      <c r="C361" s="67"/>
      <c r="D361" s="67"/>
      <c r="E361" s="67"/>
      <c r="F361" s="67"/>
      <c r="G361" s="67"/>
      <c r="H361" s="67"/>
      <c r="I361" s="67"/>
      <c r="J361" s="67"/>
      <c r="K361" s="67"/>
      <c r="L361" s="67"/>
      <c r="M361" s="67"/>
      <c r="N361" s="67"/>
      <c r="O361" s="67"/>
      <c r="P361" s="67"/>
      <c r="Q361" s="67"/>
      <c r="R361" s="67"/>
      <c r="S361" s="67"/>
      <c r="T361" s="67"/>
      <c r="U361" s="67"/>
      <c r="V361" s="67"/>
      <c r="W361" s="67"/>
      <c r="X361" s="67"/>
      <c r="Y361" s="67"/>
      <c r="Z361" s="67"/>
    </row>
    <row r="362" spans="1:26" ht="15.75" customHeight="1">
      <c r="A362" s="67"/>
      <c r="B362" s="67"/>
      <c r="C362" s="67"/>
      <c r="D362" s="67"/>
      <c r="E362" s="67"/>
      <c r="F362" s="67"/>
      <c r="G362" s="67"/>
      <c r="H362" s="67"/>
      <c r="I362" s="67"/>
      <c r="J362" s="67"/>
      <c r="K362" s="67"/>
      <c r="L362" s="67"/>
      <c r="M362" s="67"/>
      <c r="N362" s="67"/>
      <c r="O362" s="67"/>
      <c r="P362" s="67"/>
      <c r="Q362" s="67"/>
      <c r="R362" s="67"/>
      <c r="S362" s="67"/>
      <c r="T362" s="67"/>
      <c r="U362" s="67"/>
      <c r="V362" s="67"/>
      <c r="W362" s="67"/>
      <c r="X362" s="67"/>
      <c r="Y362" s="67"/>
      <c r="Z362" s="67"/>
    </row>
    <row r="363" spans="1:26" ht="15.75" customHeight="1">
      <c r="A363" s="67"/>
      <c r="B363" s="67"/>
      <c r="C363" s="67"/>
      <c r="D363" s="67"/>
      <c r="E363" s="67"/>
      <c r="F363" s="67"/>
      <c r="G363" s="67"/>
      <c r="H363" s="67"/>
      <c r="I363" s="67"/>
      <c r="J363" s="67"/>
      <c r="K363" s="67"/>
      <c r="L363" s="67"/>
      <c r="M363" s="67"/>
      <c r="N363" s="67"/>
      <c r="O363" s="67"/>
      <c r="P363" s="67"/>
      <c r="Q363" s="67"/>
      <c r="R363" s="67"/>
      <c r="S363" s="67"/>
      <c r="T363" s="67"/>
      <c r="U363" s="67"/>
      <c r="V363" s="67"/>
      <c r="W363" s="67"/>
      <c r="X363" s="67"/>
      <c r="Y363" s="67"/>
      <c r="Z363" s="67"/>
    </row>
    <row r="364" spans="1:26" ht="15.75" customHeight="1">
      <c r="A364" s="67"/>
      <c r="B364" s="67"/>
      <c r="C364" s="67"/>
      <c r="D364" s="67"/>
      <c r="E364" s="67"/>
      <c r="F364" s="67"/>
      <c r="G364" s="67"/>
      <c r="H364" s="67"/>
      <c r="I364" s="67"/>
      <c r="J364" s="67"/>
      <c r="K364" s="67"/>
      <c r="L364" s="67"/>
      <c r="M364" s="67"/>
      <c r="N364" s="67"/>
      <c r="O364" s="67"/>
      <c r="P364" s="67"/>
      <c r="Q364" s="67"/>
      <c r="R364" s="67"/>
      <c r="S364" s="67"/>
      <c r="T364" s="67"/>
      <c r="U364" s="67"/>
      <c r="V364" s="67"/>
      <c r="W364" s="67"/>
      <c r="X364" s="67"/>
      <c r="Y364" s="67"/>
      <c r="Z364" s="67"/>
    </row>
    <row r="365" spans="1:26" ht="15.75" customHeight="1">
      <c r="A365" s="67"/>
      <c r="B365" s="67"/>
      <c r="C365" s="67"/>
      <c r="D365" s="67"/>
      <c r="E365" s="67"/>
      <c r="F365" s="67"/>
      <c r="G365" s="67"/>
      <c r="H365" s="67"/>
      <c r="I365" s="67"/>
      <c r="J365" s="67"/>
      <c r="K365" s="67"/>
      <c r="L365" s="67"/>
      <c r="M365" s="67"/>
      <c r="N365" s="67"/>
      <c r="O365" s="67"/>
      <c r="P365" s="67"/>
      <c r="Q365" s="67"/>
      <c r="R365" s="67"/>
      <c r="S365" s="67"/>
      <c r="T365" s="67"/>
      <c r="U365" s="67"/>
      <c r="V365" s="67"/>
      <c r="W365" s="67"/>
      <c r="X365" s="67"/>
      <c r="Y365" s="67"/>
      <c r="Z365" s="67"/>
    </row>
    <row r="366" spans="1:26" ht="15.75" customHeight="1">
      <c r="A366" s="67"/>
      <c r="B366" s="67"/>
      <c r="C366" s="67"/>
      <c r="D366" s="67"/>
      <c r="E366" s="67"/>
      <c r="F366" s="67"/>
      <c r="G366" s="67"/>
      <c r="H366" s="67"/>
      <c r="I366" s="67"/>
      <c r="J366" s="67"/>
      <c r="K366" s="67"/>
      <c r="L366" s="67"/>
      <c r="M366" s="67"/>
      <c r="N366" s="67"/>
      <c r="O366" s="67"/>
      <c r="P366" s="67"/>
      <c r="Q366" s="67"/>
      <c r="R366" s="67"/>
      <c r="S366" s="67"/>
      <c r="T366" s="67"/>
      <c r="U366" s="67"/>
      <c r="V366" s="67"/>
      <c r="W366" s="67"/>
      <c r="X366" s="67"/>
      <c r="Y366" s="67"/>
      <c r="Z366" s="67"/>
    </row>
    <row r="367" spans="1:26" ht="15.75" customHeight="1">
      <c r="A367" s="67"/>
      <c r="B367" s="67"/>
      <c r="C367" s="67"/>
      <c r="D367" s="67"/>
      <c r="E367" s="67"/>
      <c r="F367" s="67"/>
      <c r="G367" s="67"/>
      <c r="H367" s="67"/>
      <c r="I367" s="67"/>
      <c r="J367" s="67"/>
      <c r="K367" s="67"/>
      <c r="L367" s="67"/>
      <c r="M367" s="67"/>
      <c r="N367" s="67"/>
      <c r="O367" s="67"/>
      <c r="P367" s="67"/>
      <c r="Q367" s="67"/>
      <c r="R367" s="67"/>
      <c r="S367" s="67"/>
      <c r="T367" s="67"/>
      <c r="U367" s="67"/>
      <c r="V367" s="67"/>
      <c r="W367" s="67"/>
      <c r="X367" s="67"/>
      <c r="Y367" s="67"/>
      <c r="Z367" s="67"/>
    </row>
    <row r="368" spans="1:26" ht="15.75" customHeight="1">
      <c r="A368" s="67"/>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c r="Z368" s="67"/>
    </row>
    <row r="369" spans="1:26" ht="15.75" customHeight="1">
      <c r="A369" s="67"/>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c r="Z369" s="67"/>
    </row>
    <row r="370" spans="1:26" ht="15.75" customHeight="1">
      <c r="A370" s="67"/>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c r="Z370" s="67"/>
    </row>
    <row r="371" spans="1:26" ht="15.75" customHeight="1">
      <c r="A371" s="67"/>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c r="Z371" s="67"/>
    </row>
    <row r="372" spans="1:26" ht="15.75" customHeight="1">
      <c r="A372" s="67"/>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c r="Z372" s="67"/>
    </row>
    <row r="373" spans="1:26" ht="15.75" customHeight="1">
      <c r="A373" s="67"/>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c r="Z373" s="67"/>
    </row>
    <row r="374" spans="1:26" ht="15.75" customHeight="1">
      <c r="A374" s="67"/>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c r="Z374" s="67"/>
    </row>
    <row r="375" spans="1:26" ht="15.75" customHeight="1">
      <c r="A375" s="67"/>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c r="Z375" s="67"/>
    </row>
    <row r="376" spans="1:26" ht="15.75" customHeight="1">
      <c r="A376" s="67"/>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c r="Z376" s="67"/>
    </row>
    <row r="377" spans="1:26" ht="15.75" customHeight="1">
      <c r="A377" s="67"/>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c r="Z377" s="67"/>
    </row>
    <row r="378" spans="1:26" ht="15.75" customHeight="1">
      <c r="A378" s="67"/>
      <c r="B378" s="67"/>
      <c r="C378" s="67"/>
      <c r="D378" s="67"/>
      <c r="E378" s="67"/>
      <c r="F378" s="67"/>
      <c r="G378" s="67"/>
      <c r="H378" s="67"/>
      <c r="I378" s="67"/>
      <c r="J378" s="67"/>
      <c r="K378" s="67"/>
      <c r="L378" s="67"/>
      <c r="M378" s="67"/>
      <c r="N378" s="67"/>
      <c r="O378" s="67"/>
      <c r="P378" s="67"/>
      <c r="Q378" s="67"/>
      <c r="R378" s="67"/>
      <c r="S378" s="67"/>
      <c r="T378" s="67"/>
      <c r="U378" s="67"/>
      <c r="V378" s="67"/>
      <c r="W378" s="67"/>
      <c r="X378" s="67"/>
      <c r="Y378" s="67"/>
      <c r="Z378" s="67"/>
    </row>
    <row r="379" spans="1:26" ht="15.75" customHeight="1">
      <c r="A379" s="67"/>
      <c r="B379" s="67"/>
      <c r="C379" s="67"/>
      <c r="D379" s="67"/>
      <c r="E379" s="67"/>
      <c r="F379" s="67"/>
      <c r="G379" s="67"/>
      <c r="H379" s="67"/>
      <c r="I379" s="67"/>
      <c r="J379" s="67"/>
      <c r="K379" s="67"/>
      <c r="L379" s="67"/>
      <c r="M379" s="67"/>
      <c r="N379" s="67"/>
      <c r="O379" s="67"/>
      <c r="P379" s="67"/>
      <c r="Q379" s="67"/>
      <c r="R379" s="67"/>
      <c r="S379" s="67"/>
      <c r="T379" s="67"/>
      <c r="U379" s="67"/>
      <c r="V379" s="67"/>
      <c r="W379" s="67"/>
      <c r="X379" s="67"/>
      <c r="Y379" s="67"/>
      <c r="Z379" s="67"/>
    </row>
    <row r="380" spans="1:26" ht="15.75" customHeight="1">
      <c r="A380" s="67"/>
      <c r="B380" s="67"/>
      <c r="C380" s="67"/>
      <c r="D380" s="67"/>
      <c r="E380" s="67"/>
      <c r="F380" s="67"/>
      <c r="G380" s="67"/>
      <c r="H380" s="67"/>
      <c r="I380" s="67"/>
      <c r="J380" s="67"/>
      <c r="K380" s="67"/>
      <c r="L380" s="67"/>
      <c r="M380" s="67"/>
      <c r="N380" s="67"/>
      <c r="O380" s="67"/>
      <c r="P380" s="67"/>
      <c r="Q380" s="67"/>
      <c r="R380" s="67"/>
      <c r="S380" s="67"/>
      <c r="T380" s="67"/>
      <c r="U380" s="67"/>
      <c r="V380" s="67"/>
      <c r="W380" s="67"/>
      <c r="X380" s="67"/>
      <c r="Y380" s="67"/>
      <c r="Z380" s="67"/>
    </row>
    <row r="381" spans="1:26" ht="15.75" customHeight="1">
      <c r="A381" s="67"/>
      <c r="B381" s="67"/>
      <c r="C381" s="67"/>
      <c r="D381" s="67"/>
      <c r="E381" s="67"/>
      <c r="F381" s="67"/>
      <c r="G381" s="67"/>
      <c r="H381" s="67"/>
      <c r="I381" s="67"/>
      <c r="J381" s="67"/>
      <c r="K381" s="67"/>
      <c r="L381" s="67"/>
      <c r="M381" s="67"/>
      <c r="N381" s="67"/>
      <c r="O381" s="67"/>
      <c r="P381" s="67"/>
      <c r="Q381" s="67"/>
      <c r="R381" s="67"/>
      <c r="S381" s="67"/>
      <c r="T381" s="67"/>
      <c r="U381" s="67"/>
      <c r="V381" s="67"/>
      <c r="W381" s="67"/>
      <c r="X381" s="67"/>
      <c r="Y381" s="67"/>
      <c r="Z381" s="67"/>
    </row>
    <row r="382" spans="1:26" ht="15.75" customHeight="1">
      <c r="A382" s="67"/>
      <c r="B382" s="67"/>
      <c r="C382" s="67"/>
      <c r="D382" s="67"/>
      <c r="E382" s="67"/>
      <c r="F382" s="67"/>
      <c r="G382" s="67"/>
      <c r="H382" s="67"/>
      <c r="I382" s="67"/>
      <c r="J382" s="67"/>
      <c r="K382" s="67"/>
      <c r="L382" s="67"/>
      <c r="M382" s="67"/>
      <c r="N382" s="67"/>
      <c r="O382" s="67"/>
      <c r="P382" s="67"/>
      <c r="Q382" s="67"/>
      <c r="R382" s="67"/>
      <c r="S382" s="67"/>
      <c r="T382" s="67"/>
      <c r="U382" s="67"/>
      <c r="V382" s="67"/>
      <c r="W382" s="67"/>
      <c r="X382" s="67"/>
      <c r="Y382" s="67"/>
      <c r="Z382" s="67"/>
    </row>
    <row r="383" spans="1:26" ht="15.75" customHeight="1">
      <c r="A383" s="67"/>
      <c r="B383" s="67"/>
      <c r="C383" s="67"/>
      <c r="D383" s="67"/>
      <c r="E383" s="67"/>
      <c r="F383" s="67"/>
      <c r="G383" s="67"/>
      <c r="H383" s="67"/>
      <c r="I383" s="67"/>
      <c r="J383" s="67"/>
      <c r="K383" s="67"/>
      <c r="L383" s="67"/>
      <c r="M383" s="67"/>
      <c r="N383" s="67"/>
      <c r="O383" s="67"/>
      <c r="P383" s="67"/>
      <c r="Q383" s="67"/>
      <c r="R383" s="67"/>
      <c r="S383" s="67"/>
      <c r="T383" s="67"/>
      <c r="U383" s="67"/>
      <c r="V383" s="67"/>
      <c r="W383" s="67"/>
      <c r="X383" s="67"/>
      <c r="Y383" s="67"/>
      <c r="Z383" s="67"/>
    </row>
    <row r="384" spans="1:26" ht="15.75" customHeight="1">
      <c r="A384" s="67"/>
      <c r="B384" s="67"/>
      <c r="C384" s="67"/>
      <c r="D384" s="67"/>
      <c r="E384" s="67"/>
      <c r="F384" s="67"/>
      <c r="G384" s="67"/>
      <c r="H384" s="67"/>
      <c r="I384" s="67"/>
      <c r="J384" s="67"/>
      <c r="K384" s="67"/>
      <c r="L384" s="67"/>
      <c r="M384" s="67"/>
      <c r="N384" s="67"/>
      <c r="O384" s="67"/>
      <c r="P384" s="67"/>
      <c r="Q384" s="67"/>
      <c r="R384" s="67"/>
      <c r="S384" s="67"/>
      <c r="T384" s="67"/>
      <c r="U384" s="67"/>
      <c r="V384" s="67"/>
      <c r="W384" s="67"/>
      <c r="X384" s="67"/>
      <c r="Y384" s="67"/>
      <c r="Z384" s="67"/>
    </row>
    <row r="385" spans="1:26" ht="15.75" customHeight="1">
      <c r="A385" s="67"/>
      <c r="B385" s="67"/>
      <c r="C385" s="67"/>
      <c r="D385" s="67"/>
      <c r="E385" s="67"/>
      <c r="F385" s="67"/>
      <c r="G385" s="67"/>
      <c r="H385" s="67"/>
      <c r="I385" s="67"/>
      <c r="J385" s="67"/>
      <c r="K385" s="67"/>
      <c r="L385" s="67"/>
      <c r="M385" s="67"/>
      <c r="N385" s="67"/>
      <c r="O385" s="67"/>
      <c r="P385" s="67"/>
      <c r="Q385" s="67"/>
      <c r="R385" s="67"/>
      <c r="S385" s="67"/>
      <c r="T385" s="67"/>
      <c r="U385" s="67"/>
      <c r="V385" s="67"/>
      <c r="W385" s="67"/>
      <c r="X385" s="67"/>
      <c r="Y385" s="67"/>
      <c r="Z385" s="67"/>
    </row>
    <row r="386" spans="1:26" ht="15.75" customHeight="1">
      <c r="A386" s="67"/>
      <c r="B386" s="67"/>
      <c r="C386" s="67"/>
      <c r="D386" s="67"/>
      <c r="E386" s="67"/>
      <c r="F386" s="67"/>
      <c r="G386" s="67"/>
      <c r="H386" s="67"/>
      <c r="I386" s="67"/>
      <c r="J386" s="67"/>
      <c r="K386" s="67"/>
      <c r="L386" s="67"/>
      <c r="M386" s="67"/>
      <c r="N386" s="67"/>
      <c r="O386" s="67"/>
      <c r="P386" s="67"/>
      <c r="Q386" s="67"/>
      <c r="R386" s="67"/>
      <c r="S386" s="67"/>
      <c r="T386" s="67"/>
      <c r="U386" s="67"/>
      <c r="V386" s="67"/>
      <c r="W386" s="67"/>
      <c r="X386" s="67"/>
      <c r="Y386" s="67"/>
      <c r="Z386" s="67"/>
    </row>
    <row r="387" spans="1:26" ht="15.75" customHeight="1">
      <c r="A387" s="67"/>
      <c r="B387" s="67"/>
      <c r="C387" s="67"/>
      <c r="D387" s="67"/>
      <c r="E387" s="67"/>
      <c r="F387" s="67"/>
      <c r="G387" s="67"/>
      <c r="H387" s="67"/>
      <c r="I387" s="67"/>
      <c r="J387" s="67"/>
      <c r="K387" s="67"/>
      <c r="L387" s="67"/>
      <c r="M387" s="67"/>
      <c r="N387" s="67"/>
      <c r="O387" s="67"/>
      <c r="P387" s="67"/>
      <c r="Q387" s="67"/>
      <c r="R387" s="67"/>
      <c r="S387" s="67"/>
      <c r="T387" s="67"/>
      <c r="U387" s="67"/>
      <c r="V387" s="67"/>
      <c r="W387" s="67"/>
      <c r="X387" s="67"/>
      <c r="Y387" s="67"/>
      <c r="Z387" s="67"/>
    </row>
    <row r="388" spans="1:26" ht="15.75" customHeight="1">
      <c r="A388" s="67"/>
      <c r="B388" s="67"/>
      <c r="C388" s="67"/>
      <c r="D388" s="67"/>
      <c r="E388" s="67"/>
      <c r="F388" s="67"/>
      <c r="G388" s="67"/>
      <c r="H388" s="67"/>
      <c r="I388" s="67"/>
      <c r="J388" s="67"/>
      <c r="K388" s="67"/>
      <c r="L388" s="67"/>
      <c r="M388" s="67"/>
      <c r="N388" s="67"/>
      <c r="O388" s="67"/>
      <c r="P388" s="67"/>
      <c r="Q388" s="67"/>
      <c r="R388" s="67"/>
      <c r="S388" s="67"/>
      <c r="T388" s="67"/>
      <c r="U388" s="67"/>
      <c r="V388" s="67"/>
      <c r="W388" s="67"/>
      <c r="X388" s="67"/>
      <c r="Y388" s="67"/>
      <c r="Z388" s="67"/>
    </row>
    <row r="389" spans="1:26" ht="15.75" customHeight="1">
      <c r="A389" s="67"/>
      <c r="B389" s="67"/>
      <c r="C389" s="67"/>
      <c r="D389" s="67"/>
      <c r="E389" s="67"/>
      <c r="F389" s="67"/>
      <c r="G389" s="67"/>
      <c r="H389" s="67"/>
      <c r="I389" s="67"/>
      <c r="J389" s="67"/>
      <c r="K389" s="67"/>
      <c r="L389" s="67"/>
      <c r="M389" s="67"/>
      <c r="N389" s="67"/>
      <c r="O389" s="67"/>
      <c r="P389" s="67"/>
      <c r="Q389" s="67"/>
      <c r="R389" s="67"/>
      <c r="S389" s="67"/>
      <c r="T389" s="67"/>
      <c r="U389" s="67"/>
      <c r="V389" s="67"/>
      <c r="W389" s="67"/>
      <c r="X389" s="67"/>
      <c r="Y389" s="67"/>
      <c r="Z389" s="67"/>
    </row>
    <row r="390" spans="1:26" ht="15.75" customHeight="1">
      <c r="A390" s="67"/>
      <c r="B390" s="67"/>
      <c r="C390" s="67"/>
      <c r="D390" s="67"/>
      <c r="E390" s="67"/>
      <c r="F390" s="67"/>
      <c r="G390" s="67"/>
      <c r="H390" s="67"/>
      <c r="I390" s="67"/>
      <c r="J390" s="67"/>
      <c r="K390" s="67"/>
      <c r="L390" s="67"/>
      <c r="M390" s="67"/>
      <c r="N390" s="67"/>
      <c r="O390" s="67"/>
      <c r="P390" s="67"/>
      <c r="Q390" s="67"/>
      <c r="R390" s="67"/>
      <c r="S390" s="67"/>
      <c r="T390" s="67"/>
      <c r="U390" s="67"/>
      <c r="V390" s="67"/>
      <c r="W390" s="67"/>
      <c r="X390" s="67"/>
      <c r="Y390" s="67"/>
      <c r="Z390" s="67"/>
    </row>
    <row r="391" spans="1:26" ht="15.75" customHeight="1">
      <c r="A391" s="67"/>
      <c r="B391" s="67"/>
      <c r="C391" s="67"/>
      <c r="D391" s="67"/>
      <c r="E391" s="67"/>
      <c r="F391" s="67"/>
      <c r="G391" s="67"/>
      <c r="H391" s="67"/>
      <c r="I391" s="67"/>
      <c r="J391" s="67"/>
      <c r="K391" s="67"/>
      <c r="L391" s="67"/>
      <c r="M391" s="67"/>
      <c r="N391" s="67"/>
      <c r="O391" s="67"/>
      <c r="P391" s="67"/>
      <c r="Q391" s="67"/>
      <c r="R391" s="67"/>
      <c r="S391" s="67"/>
      <c r="T391" s="67"/>
      <c r="U391" s="67"/>
      <c r="V391" s="67"/>
      <c r="W391" s="67"/>
      <c r="X391" s="67"/>
      <c r="Y391" s="67"/>
      <c r="Z391" s="67"/>
    </row>
    <row r="392" spans="1:26" ht="15.75" customHeight="1">
      <c r="A392" s="67"/>
      <c r="B392" s="67"/>
      <c r="C392" s="67"/>
      <c r="D392" s="67"/>
      <c r="E392" s="67"/>
      <c r="F392" s="67"/>
      <c r="G392" s="67"/>
      <c r="H392" s="67"/>
      <c r="I392" s="67"/>
      <c r="J392" s="67"/>
      <c r="K392" s="67"/>
      <c r="L392" s="67"/>
      <c r="M392" s="67"/>
      <c r="N392" s="67"/>
      <c r="O392" s="67"/>
      <c r="P392" s="67"/>
      <c r="Q392" s="67"/>
      <c r="R392" s="67"/>
      <c r="S392" s="67"/>
      <c r="T392" s="67"/>
      <c r="U392" s="67"/>
      <c r="V392" s="67"/>
      <c r="W392" s="67"/>
      <c r="X392" s="67"/>
      <c r="Y392" s="67"/>
      <c r="Z392" s="67"/>
    </row>
    <row r="393" spans="1:26" ht="15.75" customHeight="1">
      <c r="A393" s="67"/>
      <c r="B393" s="67"/>
      <c r="C393" s="67"/>
      <c r="D393" s="67"/>
      <c r="E393" s="67"/>
      <c r="F393" s="67"/>
      <c r="G393" s="67"/>
      <c r="H393" s="67"/>
      <c r="I393" s="67"/>
      <c r="J393" s="67"/>
      <c r="K393" s="67"/>
      <c r="L393" s="67"/>
      <c r="M393" s="67"/>
      <c r="N393" s="67"/>
      <c r="O393" s="67"/>
      <c r="P393" s="67"/>
      <c r="Q393" s="67"/>
      <c r="R393" s="67"/>
      <c r="S393" s="67"/>
      <c r="T393" s="67"/>
      <c r="U393" s="67"/>
      <c r="V393" s="67"/>
      <c r="W393" s="67"/>
      <c r="X393" s="67"/>
      <c r="Y393" s="67"/>
      <c r="Z393" s="67"/>
    </row>
    <row r="394" spans="1:26" ht="15.75" customHeight="1">
      <c r="A394" s="67"/>
      <c r="B394" s="67"/>
      <c r="C394" s="67"/>
      <c r="D394" s="67"/>
      <c r="E394" s="67"/>
      <c r="F394" s="67"/>
      <c r="G394" s="67"/>
      <c r="H394" s="67"/>
      <c r="I394" s="67"/>
      <c r="J394" s="67"/>
      <c r="K394" s="67"/>
      <c r="L394" s="67"/>
      <c r="M394" s="67"/>
      <c r="N394" s="67"/>
      <c r="O394" s="67"/>
      <c r="P394" s="67"/>
      <c r="Q394" s="67"/>
      <c r="R394" s="67"/>
      <c r="S394" s="67"/>
      <c r="T394" s="67"/>
      <c r="U394" s="67"/>
      <c r="V394" s="67"/>
      <c r="W394" s="67"/>
      <c r="X394" s="67"/>
      <c r="Y394" s="67"/>
      <c r="Z394" s="67"/>
    </row>
    <row r="395" spans="1:26" ht="15.75" customHeight="1">
      <c r="A395" s="67"/>
      <c r="B395" s="67"/>
      <c r="C395" s="67"/>
      <c r="D395" s="67"/>
      <c r="E395" s="67"/>
      <c r="F395" s="67"/>
      <c r="G395" s="67"/>
      <c r="H395" s="67"/>
      <c r="I395" s="67"/>
      <c r="J395" s="67"/>
      <c r="K395" s="67"/>
      <c r="L395" s="67"/>
      <c r="M395" s="67"/>
      <c r="N395" s="67"/>
      <c r="O395" s="67"/>
      <c r="P395" s="67"/>
      <c r="Q395" s="67"/>
      <c r="R395" s="67"/>
      <c r="S395" s="67"/>
      <c r="T395" s="67"/>
      <c r="U395" s="67"/>
      <c r="V395" s="67"/>
      <c r="W395" s="67"/>
      <c r="X395" s="67"/>
      <c r="Y395" s="67"/>
      <c r="Z395" s="67"/>
    </row>
    <row r="396" spans="1:26" ht="15.75" customHeight="1">
      <c r="A396" s="67"/>
      <c r="B396" s="67"/>
      <c r="C396" s="67"/>
      <c r="D396" s="67"/>
      <c r="E396" s="67"/>
      <c r="F396" s="67"/>
      <c r="G396" s="67"/>
      <c r="H396" s="67"/>
      <c r="I396" s="67"/>
      <c r="J396" s="67"/>
      <c r="K396" s="67"/>
      <c r="L396" s="67"/>
      <c r="M396" s="67"/>
      <c r="N396" s="67"/>
      <c r="O396" s="67"/>
      <c r="P396" s="67"/>
      <c r="Q396" s="67"/>
      <c r="R396" s="67"/>
      <c r="S396" s="67"/>
      <c r="T396" s="67"/>
      <c r="U396" s="67"/>
      <c r="V396" s="67"/>
      <c r="W396" s="67"/>
      <c r="X396" s="67"/>
      <c r="Y396" s="67"/>
      <c r="Z396" s="67"/>
    </row>
    <row r="397" spans="1:26" ht="15.75" customHeight="1">
      <c r="A397" s="67"/>
      <c r="B397" s="67"/>
      <c r="C397" s="67"/>
      <c r="D397" s="67"/>
      <c r="E397" s="67"/>
      <c r="F397" s="67"/>
      <c r="G397" s="67"/>
      <c r="H397" s="67"/>
      <c r="I397" s="67"/>
      <c r="J397" s="67"/>
      <c r="K397" s="67"/>
      <c r="L397" s="67"/>
      <c r="M397" s="67"/>
      <c r="N397" s="67"/>
      <c r="O397" s="67"/>
      <c r="P397" s="67"/>
      <c r="Q397" s="67"/>
      <c r="R397" s="67"/>
      <c r="S397" s="67"/>
      <c r="T397" s="67"/>
      <c r="U397" s="67"/>
      <c r="V397" s="67"/>
      <c r="W397" s="67"/>
      <c r="X397" s="67"/>
      <c r="Y397" s="67"/>
      <c r="Z397" s="67"/>
    </row>
    <row r="398" spans="1:26" ht="15.75" customHeight="1">
      <c r="A398" s="67"/>
      <c r="B398" s="67"/>
      <c r="C398" s="67"/>
      <c r="D398" s="67"/>
      <c r="E398" s="67"/>
      <c r="F398" s="67"/>
      <c r="G398" s="67"/>
      <c r="H398" s="67"/>
      <c r="I398" s="67"/>
      <c r="J398" s="67"/>
      <c r="K398" s="67"/>
      <c r="L398" s="67"/>
      <c r="M398" s="67"/>
      <c r="N398" s="67"/>
      <c r="O398" s="67"/>
      <c r="P398" s="67"/>
      <c r="Q398" s="67"/>
      <c r="R398" s="67"/>
      <c r="S398" s="67"/>
      <c r="T398" s="67"/>
      <c r="U398" s="67"/>
      <c r="V398" s="67"/>
      <c r="W398" s="67"/>
      <c r="X398" s="67"/>
      <c r="Y398" s="67"/>
      <c r="Z398" s="67"/>
    </row>
    <row r="399" spans="1:26" ht="15.75" customHeight="1">
      <c r="A399" s="67"/>
      <c r="B399" s="67"/>
      <c r="C399" s="67"/>
      <c r="D399" s="67"/>
      <c r="E399" s="67"/>
      <c r="F399" s="67"/>
      <c r="G399" s="67"/>
      <c r="H399" s="67"/>
      <c r="I399" s="67"/>
      <c r="J399" s="67"/>
      <c r="K399" s="67"/>
      <c r="L399" s="67"/>
      <c r="M399" s="67"/>
      <c r="N399" s="67"/>
      <c r="O399" s="67"/>
      <c r="P399" s="67"/>
      <c r="Q399" s="67"/>
      <c r="R399" s="67"/>
      <c r="S399" s="67"/>
      <c r="T399" s="67"/>
      <c r="U399" s="67"/>
      <c r="V399" s="67"/>
      <c r="W399" s="67"/>
      <c r="X399" s="67"/>
      <c r="Y399" s="67"/>
      <c r="Z399" s="67"/>
    </row>
    <row r="400" spans="1:26" ht="15.75" customHeight="1">
      <c r="A400" s="67"/>
      <c r="B400" s="67"/>
      <c r="C400" s="67"/>
      <c r="D400" s="67"/>
      <c r="E400" s="67"/>
      <c r="F400" s="67"/>
      <c r="G400" s="67"/>
      <c r="H400" s="67"/>
      <c r="I400" s="67"/>
      <c r="J400" s="67"/>
      <c r="K400" s="67"/>
      <c r="L400" s="67"/>
      <c r="M400" s="67"/>
      <c r="N400" s="67"/>
      <c r="O400" s="67"/>
      <c r="P400" s="67"/>
      <c r="Q400" s="67"/>
      <c r="R400" s="67"/>
      <c r="S400" s="67"/>
      <c r="T400" s="67"/>
      <c r="U400" s="67"/>
      <c r="V400" s="67"/>
      <c r="W400" s="67"/>
      <c r="X400" s="67"/>
      <c r="Y400" s="67"/>
      <c r="Z400" s="67"/>
    </row>
    <row r="401" spans="1:26" ht="15.75" customHeight="1">
      <c r="A401" s="67"/>
      <c r="B401" s="67"/>
      <c r="C401" s="67"/>
      <c r="D401" s="67"/>
      <c r="E401" s="67"/>
      <c r="F401" s="67"/>
      <c r="G401" s="67"/>
      <c r="H401" s="67"/>
      <c r="I401" s="67"/>
      <c r="J401" s="67"/>
      <c r="K401" s="67"/>
      <c r="L401" s="67"/>
      <c r="M401" s="67"/>
      <c r="N401" s="67"/>
      <c r="O401" s="67"/>
      <c r="P401" s="67"/>
      <c r="Q401" s="67"/>
      <c r="R401" s="67"/>
      <c r="S401" s="67"/>
      <c r="T401" s="67"/>
      <c r="U401" s="67"/>
      <c r="V401" s="67"/>
      <c r="W401" s="67"/>
      <c r="X401" s="67"/>
      <c r="Y401" s="67"/>
      <c r="Z401" s="67"/>
    </row>
    <row r="402" spans="1:26" ht="15.75" customHeight="1">
      <c r="A402" s="67"/>
      <c r="B402" s="67"/>
      <c r="C402" s="67"/>
      <c r="D402" s="67"/>
      <c r="E402" s="67"/>
      <c r="F402" s="67"/>
      <c r="G402" s="67"/>
      <c r="H402" s="67"/>
      <c r="I402" s="67"/>
      <c r="J402" s="67"/>
      <c r="K402" s="67"/>
      <c r="L402" s="67"/>
      <c r="M402" s="67"/>
      <c r="N402" s="67"/>
      <c r="O402" s="67"/>
      <c r="P402" s="67"/>
      <c r="Q402" s="67"/>
      <c r="R402" s="67"/>
      <c r="S402" s="67"/>
      <c r="T402" s="67"/>
      <c r="U402" s="67"/>
      <c r="V402" s="67"/>
      <c r="W402" s="67"/>
      <c r="X402" s="67"/>
      <c r="Y402" s="67"/>
      <c r="Z402" s="67"/>
    </row>
    <row r="403" spans="1:26" ht="15.75" customHeight="1">
      <c r="A403" s="67"/>
      <c r="B403" s="67"/>
      <c r="C403" s="67"/>
      <c r="D403" s="67"/>
      <c r="E403" s="67"/>
      <c r="F403" s="67"/>
      <c r="G403" s="67"/>
      <c r="H403" s="67"/>
      <c r="I403" s="67"/>
      <c r="J403" s="67"/>
      <c r="K403" s="67"/>
      <c r="L403" s="67"/>
      <c r="M403" s="67"/>
      <c r="N403" s="67"/>
      <c r="O403" s="67"/>
      <c r="P403" s="67"/>
      <c r="Q403" s="67"/>
      <c r="R403" s="67"/>
      <c r="S403" s="67"/>
      <c r="T403" s="67"/>
      <c r="U403" s="67"/>
      <c r="V403" s="67"/>
      <c r="W403" s="67"/>
      <c r="X403" s="67"/>
      <c r="Y403" s="67"/>
      <c r="Z403" s="67"/>
    </row>
    <row r="404" spans="1:26" ht="15.75" customHeight="1">
      <c r="A404" s="67"/>
      <c r="B404" s="67"/>
      <c r="C404" s="67"/>
      <c r="D404" s="67"/>
      <c r="E404" s="67"/>
      <c r="F404" s="67"/>
      <c r="G404" s="67"/>
      <c r="H404" s="67"/>
      <c r="I404" s="67"/>
      <c r="J404" s="67"/>
      <c r="K404" s="67"/>
      <c r="L404" s="67"/>
      <c r="M404" s="67"/>
      <c r="N404" s="67"/>
      <c r="O404" s="67"/>
      <c r="P404" s="67"/>
      <c r="Q404" s="67"/>
      <c r="R404" s="67"/>
      <c r="S404" s="67"/>
      <c r="T404" s="67"/>
      <c r="U404" s="67"/>
      <c r="V404" s="67"/>
      <c r="W404" s="67"/>
      <c r="X404" s="67"/>
      <c r="Y404" s="67"/>
      <c r="Z404" s="67"/>
    </row>
    <row r="405" spans="1:26" ht="15.75" customHeight="1">
      <c r="A405" s="67"/>
      <c r="B405" s="67"/>
      <c r="C405" s="67"/>
      <c r="D405" s="67"/>
      <c r="E405" s="67"/>
      <c r="F405" s="67"/>
      <c r="G405" s="67"/>
      <c r="H405" s="67"/>
      <c r="I405" s="67"/>
      <c r="J405" s="67"/>
      <c r="K405" s="67"/>
      <c r="L405" s="67"/>
      <c r="M405" s="67"/>
      <c r="N405" s="67"/>
      <c r="O405" s="67"/>
      <c r="P405" s="67"/>
      <c r="Q405" s="67"/>
      <c r="R405" s="67"/>
      <c r="S405" s="67"/>
      <c r="T405" s="67"/>
      <c r="U405" s="67"/>
      <c r="V405" s="67"/>
      <c r="W405" s="67"/>
      <c r="X405" s="67"/>
      <c r="Y405" s="67"/>
      <c r="Z405" s="67"/>
    </row>
    <row r="406" spans="1:26" ht="15.75" customHeight="1">
      <c r="A406" s="67"/>
      <c r="B406" s="67"/>
      <c r="C406" s="67"/>
      <c r="D406" s="67"/>
      <c r="E406" s="67"/>
      <c r="F406" s="67"/>
      <c r="G406" s="67"/>
      <c r="H406" s="67"/>
      <c r="I406" s="67"/>
      <c r="J406" s="67"/>
      <c r="K406" s="67"/>
      <c r="L406" s="67"/>
      <c r="M406" s="67"/>
      <c r="N406" s="67"/>
      <c r="O406" s="67"/>
      <c r="P406" s="67"/>
      <c r="Q406" s="67"/>
      <c r="R406" s="67"/>
      <c r="S406" s="67"/>
      <c r="T406" s="67"/>
      <c r="U406" s="67"/>
      <c r="V406" s="67"/>
      <c r="W406" s="67"/>
      <c r="X406" s="67"/>
      <c r="Y406" s="67"/>
      <c r="Z406" s="67"/>
    </row>
    <row r="407" spans="1:26" ht="15.75" customHeight="1">
      <c r="A407" s="67"/>
      <c r="B407" s="67"/>
      <c r="C407" s="67"/>
      <c r="D407" s="67"/>
      <c r="E407" s="67"/>
      <c r="F407" s="67"/>
      <c r="G407" s="67"/>
      <c r="H407" s="67"/>
      <c r="I407" s="67"/>
      <c r="J407" s="67"/>
      <c r="K407" s="67"/>
      <c r="L407" s="67"/>
      <c r="M407" s="67"/>
      <c r="N407" s="67"/>
      <c r="O407" s="67"/>
      <c r="P407" s="67"/>
      <c r="Q407" s="67"/>
      <c r="R407" s="67"/>
      <c r="S407" s="67"/>
      <c r="T407" s="67"/>
      <c r="U407" s="67"/>
      <c r="V407" s="67"/>
      <c r="W407" s="67"/>
      <c r="X407" s="67"/>
      <c r="Y407" s="67"/>
      <c r="Z407" s="67"/>
    </row>
    <row r="408" spans="1:26" ht="15.75" customHeight="1">
      <c r="A408" s="67"/>
      <c r="B408" s="67"/>
      <c r="C408" s="67"/>
      <c r="D408" s="67"/>
      <c r="E408" s="67"/>
      <c r="F408" s="67"/>
      <c r="G408" s="67"/>
      <c r="H408" s="67"/>
      <c r="I408" s="67"/>
      <c r="J408" s="67"/>
      <c r="K408" s="67"/>
      <c r="L408" s="67"/>
      <c r="M408" s="67"/>
      <c r="N408" s="67"/>
      <c r="O408" s="67"/>
      <c r="P408" s="67"/>
      <c r="Q408" s="67"/>
      <c r="R408" s="67"/>
      <c r="S408" s="67"/>
      <c r="T408" s="67"/>
      <c r="U408" s="67"/>
      <c r="V408" s="67"/>
      <c r="W408" s="67"/>
      <c r="X408" s="67"/>
      <c r="Y408" s="67"/>
      <c r="Z408" s="67"/>
    </row>
    <row r="409" spans="1:26" ht="15.75" customHeight="1">
      <c r="A409" s="67"/>
      <c r="B409" s="67"/>
      <c r="C409" s="67"/>
      <c r="D409" s="67"/>
      <c r="E409" s="67"/>
      <c r="F409" s="67"/>
      <c r="G409" s="67"/>
      <c r="H409" s="67"/>
      <c r="I409" s="67"/>
      <c r="J409" s="67"/>
      <c r="K409" s="67"/>
      <c r="L409" s="67"/>
      <c r="M409" s="67"/>
      <c r="N409" s="67"/>
      <c r="O409" s="67"/>
      <c r="P409" s="67"/>
      <c r="Q409" s="67"/>
      <c r="R409" s="67"/>
      <c r="S409" s="67"/>
      <c r="T409" s="67"/>
      <c r="U409" s="67"/>
      <c r="V409" s="67"/>
      <c r="W409" s="67"/>
      <c r="X409" s="67"/>
      <c r="Y409" s="67"/>
      <c r="Z409" s="67"/>
    </row>
    <row r="410" spans="1:26" ht="15.75" customHeight="1">
      <c r="A410" s="67"/>
      <c r="B410" s="67"/>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row>
    <row r="411" spans="1:26" ht="15.75" customHeight="1">
      <c r="A411" s="67"/>
      <c r="B411" s="67"/>
      <c r="C411" s="67"/>
      <c r="D411" s="67"/>
      <c r="E411" s="67"/>
      <c r="F411" s="67"/>
      <c r="G411" s="67"/>
      <c r="H411" s="67"/>
      <c r="I411" s="67"/>
      <c r="J411" s="67"/>
      <c r="K411" s="67"/>
      <c r="L411" s="67"/>
      <c r="M411" s="67"/>
      <c r="N411" s="67"/>
      <c r="O411" s="67"/>
      <c r="P411" s="67"/>
      <c r="Q411" s="67"/>
      <c r="R411" s="67"/>
      <c r="S411" s="67"/>
      <c r="T411" s="67"/>
      <c r="U411" s="67"/>
      <c r="V411" s="67"/>
      <c r="W411" s="67"/>
      <c r="X411" s="67"/>
      <c r="Y411" s="67"/>
      <c r="Z411" s="67"/>
    </row>
    <row r="412" spans="1:26" ht="15.75" customHeight="1">
      <c r="A412" s="67"/>
      <c r="B412" s="67"/>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row>
    <row r="413" spans="1:26" ht="15.75" customHeight="1">
      <c r="A413" s="67"/>
      <c r="B413" s="67"/>
      <c r="C413" s="67"/>
      <c r="D413" s="67"/>
      <c r="E413" s="67"/>
      <c r="F413" s="67"/>
      <c r="G413" s="67"/>
      <c r="H413" s="67"/>
      <c r="I413" s="67"/>
      <c r="J413" s="67"/>
      <c r="K413" s="67"/>
      <c r="L413" s="67"/>
      <c r="M413" s="67"/>
      <c r="N413" s="67"/>
      <c r="O413" s="67"/>
      <c r="P413" s="67"/>
      <c r="Q413" s="67"/>
      <c r="R413" s="67"/>
      <c r="S413" s="67"/>
      <c r="T413" s="67"/>
      <c r="U413" s="67"/>
      <c r="V413" s="67"/>
      <c r="W413" s="67"/>
      <c r="X413" s="67"/>
      <c r="Y413" s="67"/>
      <c r="Z413" s="67"/>
    </row>
    <row r="414" spans="1:26" ht="15.75" customHeight="1">
      <c r="A414" s="67"/>
      <c r="B414" s="67"/>
      <c r="C414" s="67"/>
      <c r="D414" s="67"/>
      <c r="E414" s="67"/>
      <c r="F414" s="67"/>
      <c r="G414" s="67"/>
      <c r="H414" s="67"/>
      <c r="I414" s="67"/>
      <c r="J414" s="67"/>
      <c r="K414" s="67"/>
      <c r="L414" s="67"/>
      <c r="M414" s="67"/>
      <c r="N414" s="67"/>
      <c r="O414" s="67"/>
      <c r="P414" s="67"/>
      <c r="Q414" s="67"/>
      <c r="R414" s="67"/>
      <c r="S414" s="67"/>
      <c r="T414" s="67"/>
      <c r="U414" s="67"/>
      <c r="V414" s="67"/>
      <c r="W414" s="67"/>
      <c r="X414" s="67"/>
      <c r="Y414" s="67"/>
      <c r="Z414" s="67"/>
    </row>
    <row r="415" spans="1:26" ht="15.75" customHeight="1">
      <c r="A415" s="67"/>
      <c r="B415" s="67"/>
      <c r="C415" s="67"/>
      <c r="D415" s="67"/>
      <c r="E415" s="67"/>
      <c r="F415" s="67"/>
      <c r="G415" s="67"/>
      <c r="H415" s="67"/>
      <c r="I415" s="67"/>
      <c r="J415" s="67"/>
      <c r="K415" s="67"/>
      <c r="L415" s="67"/>
      <c r="M415" s="67"/>
      <c r="N415" s="67"/>
      <c r="O415" s="67"/>
      <c r="P415" s="67"/>
      <c r="Q415" s="67"/>
      <c r="R415" s="67"/>
      <c r="S415" s="67"/>
      <c r="T415" s="67"/>
      <c r="U415" s="67"/>
      <c r="V415" s="67"/>
      <c r="W415" s="67"/>
      <c r="X415" s="67"/>
      <c r="Y415" s="67"/>
      <c r="Z415" s="67"/>
    </row>
    <row r="416" spans="1:26" ht="15.75" customHeight="1">
      <c r="A416" s="67"/>
      <c r="B416" s="67"/>
      <c r="C416" s="67"/>
      <c r="D416" s="67"/>
      <c r="E416" s="67"/>
      <c r="F416" s="67"/>
      <c r="G416" s="67"/>
      <c r="H416" s="67"/>
      <c r="I416" s="67"/>
      <c r="J416" s="67"/>
      <c r="K416" s="67"/>
      <c r="L416" s="67"/>
      <c r="M416" s="67"/>
      <c r="N416" s="67"/>
      <c r="O416" s="67"/>
      <c r="P416" s="67"/>
      <c r="Q416" s="67"/>
      <c r="R416" s="67"/>
      <c r="S416" s="67"/>
      <c r="T416" s="67"/>
      <c r="U416" s="67"/>
      <c r="V416" s="67"/>
      <c r="W416" s="67"/>
      <c r="X416" s="67"/>
      <c r="Y416" s="67"/>
      <c r="Z416" s="67"/>
    </row>
    <row r="417" spans="1:26" ht="15.75" customHeight="1">
      <c r="A417" s="67"/>
      <c r="B417" s="67"/>
      <c r="C417" s="67"/>
      <c r="D417" s="67"/>
      <c r="E417" s="67"/>
      <c r="F417" s="67"/>
      <c r="G417" s="67"/>
      <c r="H417" s="67"/>
      <c r="I417" s="67"/>
      <c r="J417" s="67"/>
      <c r="K417" s="67"/>
      <c r="L417" s="67"/>
      <c r="M417" s="67"/>
      <c r="N417" s="67"/>
      <c r="O417" s="67"/>
      <c r="P417" s="67"/>
      <c r="Q417" s="67"/>
      <c r="R417" s="67"/>
      <c r="S417" s="67"/>
      <c r="T417" s="67"/>
      <c r="U417" s="67"/>
      <c r="V417" s="67"/>
      <c r="W417" s="67"/>
      <c r="X417" s="67"/>
      <c r="Y417" s="67"/>
      <c r="Z417" s="67"/>
    </row>
    <row r="418" spans="1:26" ht="15.75" customHeight="1">
      <c r="A418" s="67"/>
      <c r="B418" s="67"/>
      <c r="C418" s="67"/>
      <c r="D418" s="67"/>
      <c r="E418" s="67"/>
      <c r="F418" s="67"/>
      <c r="G418" s="67"/>
      <c r="H418" s="67"/>
      <c r="I418" s="67"/>
      <c r="J418" s="67"/>
      <c r="K418" s="67"/>
      <c r="L418" s="67"/>
      <c r="M418" s="67"/>
      <c r="N418" s="67"/>
      <c r="O418" s="67"/>
      <c r="P418" s="67"/>
      <c r="Q418" s="67"/>
      <c r="R418" s="67"/>
      <c r="S418" s="67"/>
      <c r="T418" s="67"/>
      <c r="U418" s="67"/>
      <c r="V418" s="67"/>
      <c r="W418" s="67"/>
      <c r="X418" s="67"/>
      <c r="Y418" s="67"/>
      <c r="Z418" s="67"/>
    </row>
    <row r="419" spans="1:26" ht="15.75" customHeight="1">
      <c r="A419" s="67"/>
      <c r="B419" s="67"/>
      <c r="C419" s="67"/>
      <c r="D419" s="67"/>
      <c r="E419" s="67"/>
      <c r="F419" s="67"/>
      <c r="G419" s="67"/>
      <c r="H419" s="67"/>
      <c r="I419" s="67"/>
      <c r="J419" s="67"/>
      <c r="K419" s="67"/>
      <c r="L419" s="67"/>
      <c r="M419" s="67"/>
      <c r="N419" s="67"/>
      <c r="O419" s="67"/>
      <c r="P419" s="67"/>
      <c r="Q419" s="67"/>
      <c r="R419" s="67"/>
      <c r="S419" s="67"/>
      <c r="T419" s="67"/>
      <c r="U419" s="67"/>
      <c r="V419" s="67"/>
      <c r="W419" s="67"/>
      <c r="X419" s="67"/>
      <c r="Y419" s="67"/>
      <c r="Z419" s="67"/>
    </row>
    <row r="420" spans="1:26" ht="15.75" customHeight="1">
      <c r="A420" s="67"/>
      <c r="B420" s="67"/>
      <c r="C420" s="67"/>
      <c r="D420" s="67"/>
      <c r="E420" s="67"/>
      <c r="F420" s="67"/>
      <c r="G420" s="67"/>
      <c r="H420" s="67"/>
      <c r="I420" s="67"/>
      <c r="J420" s="67"/>
      <c r="K420" s="67"/>
      <c r="L420" s="67"/>
      <c r="M420" s="67"/>
      <c r="N420" s="67"/>
      <c r="O420" s="67"/>
      <c r="P420" s="67"/>
      <c r="Q420" s="67"/>
      <c r="R420" s="67"/>
      <c r="S420" s="67"/>
      <c r="T420" s="67"/>
      <c r="U420" s="67"/>
      <c r="V420" s="67"/>
      <c r="W420" s="67"/>
      <c r="X420" s="67"/>
      <c r="Y420" s="67"/>
      <c r="Z420" s="67"/>
    </row>
    <row r="421" spans="1:26" ht="15.75" customHeight="1">
      <c r="A421" s="67"/>
      <c r="B421" s="67"/>
      <c r="C421" s="67"/>
      <c r="D421" s="67"/>
      <c r="E421" s="67"/>
      <c r="F421" s="67"/>
      <c r="G421" s="67"/>
      <c r="H421" s="67"/>
      <c r="I421" s="67"/>
      <c r="J421" s="67"/>
      <c r="K421" s="67"/>
      <c r="L421" s="67"/>
      <c r="M421" s="67"/>
      <c r="N421" s="67"/>
      <c r="O421" s="67"/>
      <c r="P421" s="67"/>
      <c r="Q421" s="67"/>
      <c r="R421" s="67"/>
      <c r="S421" s="67"/>
      <c r="T421" s="67"/>
      <c r="U421" s="67"/>
      <c r="V421" s="67"/>
      <c r="W421" s="67"/>
      <c r="X421" s="67"/>
      <c r="Y421" s="67"/>
      <c r="Z421" s="67"/>
    </row>
    <row r="422" spans="1:26" ht="15.75" customHeight="1">
      <c r="A422" s="67"/>
      <c r="B422" s="67"/>
      <c r="C422" s="67"/>
      <c r="D422" s="67"/>
      <c r="E422" s="67"/>
      <c r="F422" s="67"/>
      <c r="G422" s="67"/>
      <c r="H422" s="67"/>
      <c r="I422" s="67"/>
      <c r="J422" s="67"/>
      <c r="K422" s="67"/>
      <c r="L422" s="67"/>
      <c r="M422" s="67"/>
      <c r="N422" s="67"/>
      <c r="O422" s="67"/>
      <c r="P422" s="67"/>
      <c r="Q422" s="67"/>
      <c r="R422" s="67"/>
      <c r="S422" s="67"/>
      <c r="T422" s="67"/>
      <c r="U422" s="67"/>
      <c r="V422" s="67"/>
      <c r="W422" s="67"/>
      <c r="X422" s="67"/>
      <c r="Y422" s="67"/>
      <c r="Z422" s="67"/>
    </row>
    <row r="423" spans="1:26" ht="15.75" customHeight="1">
      <c r="A423" s="67"/>
      <c r="B423" s="67"/>
      <c r="C423" s="67"/>
      <c r="D423" s="67"/>
      <c r="E423" s="67"/>
      <c r="F423" s="67"/>
      <c r="G423" s="67"/>
      <c r="H423" s="67"/>
      <c r="I423" s="67"/>
      <c r="J423" s="67"/>
      <c r="K423" s="67"/>
      <c r="L423" s="67"/>
      <c r="M423" s="67"/>
      <c r="N423" s="67"/>
      <c r="O423" s="67"/>
      <c r="P423" s="67"/>
      <c r="Q423" s="67"/>
      <c r="R423" s="67"/>
      <c r="S423" s="67"/>
      <c r="T423" s="67"/>
      <c r="U423" s="67"/>
      <c r="V423" s="67"/>
      <c r="W423" s="67"/>
      <c r="X423" s="67"/>
      <c r="Y423" s="67"/>
      <c r="Z423" s="67"/>
    </row>
    <row r="424" spans="1:26" ht="15.75" customHeight="1">
      <c r="A424" s="67"/>
      <c r="B424" s="67"/>
      <c r="C424" s="67"/>
      <c r="D424" s="67"/>
      <c r="E424" s="67"/>
      <c r="F424" s="67"/>
      <c r="G424" s="67"/>
      <c r="H424" s="67"/>
      <c r="I424" s="67"/>
      <c r="J424" s="67"/>
      <c r="K424" s="67"/>
      <c r="L424" s="67"/>
      <c r="M424" s="67"/>
      <c r="N424" s="67"/>
      <c r="O424" s="67"/>
      <c r="P424" s="67"/>
      <c r="Q424" s="67"/>
      <c r="R424" s="67"/>
      <c r="S424" s="67"/>
      <c r="T424" s="67"/>
      <c r="U424" s="67"/>
      <c r="V424" s="67"/>
      <c r="W424" s="67"/>
      <c r="X424" s="67"/>
      <c r="Y424" s="67"/>
      <c r="Z424" s="67"/>
    </row>
    <row r="425" spans="1:26" ht="15.75" customHeight="1">
      <c r="A425" s="67"/>
      <c r="B425" s="67"/>
      <c r="C425" s="67"/>
      <c r="D425" s="67"/>
      <c r="E425" s="67"/>
      <c r="F425" s="67"/>
      <c r="G425" s="67"/>
      <c r="H425" s="67"/>
      <c r="I425" s="67"/>
      <c r="J425" s="67"/>
      <c r="K425" s="67"/>
      <c r="L425" s="67"/>
      <c r="M425" s="67"/>
      <c r="N425" s="67"/>
      <c r="O425" s="67"/>
      <c r="P425" s="67"/>
      <c r="Q425" s="67"/>
      <c r="R425" s="67"/>
      <c r="S425" s="67"/>
      <c r="T425" s="67"/>
      <c r="U425" s="67"/>
      <c r="V425" s="67"/>
      <c r="W425" s="67"/>
      <c r="X425" s="67"/>
      <c r="Y425" s="67"/>
      <c r="Z425" s="67"/>
    </row>
    <row r="426" spans="1:26" ht="15.75" customHeight="1">
      <c r="A426" s="67"/>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row>
    <row r="427" spans="1:26" ht="15.75" customHeight="1">
      <c r="A427" s="67"/>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row>
    <row r="428" spans="1:26" ht="15.75" customHeight="1">
      <c r="A428" s="67"/>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row>
    <row r="429" spans="1:26" ht="15.75" customHeight="1">
      <c r="A429" s="67"/>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row>
    <row r="430" spans="1:26" ht="15.75" customHeight="1">
      <c r="A430" s="67"/>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row>
    <row r="431" spans="1:26" ht="15.75" customHeight="1">
      <c r="A431" s="67"/>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row>
    <row r="432" spans="1:26" ht="15.75" customHeight="1">
      <c r="A432" s="67"/>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row>
    <row r="433" spans="1:26" ht="15.75" customHeight="1">
      <c r="A433" s="67"/>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row>
    <row r="434" spans="1:26" ht="15.75" customHeight="1">
      <c r="A434" s="67"/>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row>
    <row r="435" spans="1:26" ht="15.75" customHeight="1">
      <c r="A435" s="67"/>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row>
    <row r="436" spans="1:26" ht="15.75" customHeight="1">
      <c r="A436" s="67"/>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row>
    <row r="437" spans="1:26" ht="15.75" customHeight="1">
      <c r="A437" s="67"/>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row>
    <row r="438" spans="1:26" ht="15.75" customHeight="1">
      <c r="A438" s="67"/>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row>
    <row r="439" spans="1:26" ht="15.75" customHeight="1">
      <c r="A439" s="67"/>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row>
    <row r="440" spans="1:26" ht="15.75" customHeight="1">
      <c r="A440" s="67"/>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row>
    <row r="441" spans="1:26" ht="15.75" customHeight="1">
      <c r="A441" s="67"/>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row>
    <row r="442" spans="1:26" ht="15.75" customHeight="1">
      <c r="A442" s="67"/>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row>
    <row r="443" spans="1:26" ht="15.75" customHeight="1">
      <c r="A443" s="67"/>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row>
    <row r="444" spans="1:26" ht="15.75" customHeight="1">
      <c r="A444" s="67"/>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row>
    <row r="445" spans="1:26" ht="15.75" customHeight="1">
      <c r="A445" s="67"/>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row>
    <row r="446" spans="1:26" ht="15.75" customHeight="1">
      <c r="A446" s="67"/>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row>
    <row r="447" spans="1:26" ht="15.75" customHeight="1">
      <c r="A447" s="67"/>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row>
    <row r="448" spans="1:26" ht="15.75" customHeight="1">
      <c r="A448" s="67"/>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row>
    <row r="449" spans="1:26" ht="15.75" customHeight="1">
      <c r="A449" s="67"/>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row>
    <row r="450" spans="1:26" ht="15.75" customHeight="1">
      <c r="A450" s="67"/>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row>
    <row r="451" spans="1:26" ht="15.75" customHeight="1">
      <c r="A451" s="67"/>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row>
    <row r="452" spans="1:26" ht="15.75" customHeight="1">
      <c r="A452" s="67"/>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row>
    <row r="453" spans="1:26" ht="15.75" customHeight="1">
      <c r="A453" s="67"/>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row>
    <row r="454" spans="1:26" ht="15.75" customHeight="1">
      <c r="A454" s="67"/>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c r="Z454" s="67"/>
    </row>
    <row r="455" spans="1:26" ht="15.75" customHeight="1">
      <c r="A455" s="67"/>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c r="Z455" s="67"/>
    </row>
    <row r="456" spans="1:26" ht="15.75" customHeight="1">
      <c r="A456" s="67"/>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c r="Z456" s="67"/>
    </row>
    <row r="457" spans="1:26" ht="15.75" customHeight="1">
      <c r="A457" s="67"/>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c r="Z457" s="67"/>
    </row>
    <row r="458" spans="1:26" ht="15.75" customHeight="1">
      <c r="A458" s="67"/>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c r="Z458" s="67"/>
    </row>
    <row r="459" spans="1:26" ht="15.75" customHeight="1">
      <c r="A459" s="67"/>
      <c r="B459" s="67"/>
      <c r="C459" s="67"/>
      <c r="D459" s="67"/>
      <c r="E459" s="67"/>
      <c r="F459" s="67"/>
      <c r="G459" s="67"/>
      <c r="H459" s="67"/>
      <c r="I459" s="67"/>
      <c r="J459" s="67"/>
      <c r="K459" s="67"/>
      <c r="L459" s="67"/>
      <c r="M459" s="67"/>
      <c r="N459" s="67"/>
      <c r="O459" s="67"/>
      <c r="P459" s="67"/>
      <c r="Q459" s="67"/>
      <c r="R459" s="67"/>
      <c r="S459" s="67"/>
      <c r="T459" s="67"/>
      <c r="U459" s="67"/>
      <c r="V459" s="67"/>
      <c r="W459" s="67"/>
      <c r="X459" s="67"/>
      <c r="Y459" s="67"/>
      <c r="Z459" s="67"/>
    </row>
    <row r="460" spans="1:26" ht="15.75" customHeight="1">
      <c r="A460" s="67"/>
      <c r="B460" s="67"/>
      <c r="C460" s="67"/>
      <c r="D460" s="67"/>
      <c r="E460" s="67"/>
      <c r="F460" s="67"/>
      <c r="G460" s="67"/>
      <c r="H460" s="67"/>
      <c r="I460" s="67"/>
      <c r="J460" s="67"/>
      <c r="K460" s="67"/>
      <c r="L460" s="67"/>
      <c r="M460" s="67"/>
      <c r="N460" s="67"/>
      <c r="O460" s="67"/>
      <c r="P460" s="67"/>
      <c r="Q460" s="67"/>
      <c r="R460" s="67"/>
      <c r="S460" s="67"/>
      <c r="T460" s="67"/>
      <c r="U460" s="67"/>
      <c r="V460" s="67"/>
      <c r="W460" s="67"/>
      <c r="X460" s="67"/>
      <c r="Y460" s="67"/>
      <c r="Z460" s="67"/>
    </row>
    <row r="461" spans="1:26" ht="15.75" customHeight="1">
      <c r="A461" s="67"/>
      <c r="B461" s="67"/>
      <c r="C461" s="67"/>
      <c r="D461" s="67"/>
      <c r="E461" s="67"/>
      <c r="F461" s="67"/>
      <c r="G461" s="67"/>
      <c r="H461" s="67"/>
      <c r="I461" s="67"/>
      <c r="J461" s="67"/>
      <c r="K461" s="67"/>
      <c r="L461" s="67"/>
      <c r="M461" s="67"/>
      <c r="N461" s="67"/>
      <c r="O461" s="67"/>
      <c r="P461" s="67"/>
      <c r="Q461" s="67"/>
      <c r="R461" s="67"/>
      <c r="S461" s="67"/>
      <c r="T461" s="67"/>
      <c r="U461" s="67"/>
      <c r="V461" s="67"/>
      <c r="W461" s="67"/>
      <c r="X461" s="67"/>
      <c r="Y461" s="67"/>
      <c r="Z461" s="67"/>
    </row>
    <row r="462" spans="1:26" ht="15.75" customHeight="1">
      <c r="A462" s="67"/>
      <c r="B462" s="67"/>
      <c r="C462" s="67"/>
      <c r="D462" s="67"/>
      <c r="E462" s="67"/>
      <c r="F462" s="67"/>
      <c r="G462" s="67"/>
      <c r="H462" s="67"/>
      <c r="I462" s="67"/>
      <c r="J462" s="67"/>
      <c r="K462" s="67"/>
      <c r="L462" s="67"/>
      <c r="M462" s="67"/>
      <c r="N462" s="67"/>
      <c r="O462" s="67"/>
      <c r="P462" s="67"/>
      <c r="Q462" s="67"/>
      <c r="R462" s="67"/>
      <c r="S462" s="67"/>
      <c r="T462" s="67"/>
      <c r="U462" s="67"/>
      <c r="V462" s="67"/>
      <c r="W462" s="67"/>
      <c r="X462" s="67"/>
      <c r="Y462" s="67"/>
      <c r="Z462" s="67"/>
    </row>
    <row r="463" spans="1:26" ht="15.75" customHeight="1">
      <c r="A463" s="67"/>
      <c r="B463" s="67"/>
      <c r="C463" s="67"/>
      <c r="D463" s="67"/>
      <c r="E463" s="67"/>
      <c r="F463" s="67"/>
      <c r="G463" s="67"/>
      <c r="H463" s="67"/>
      <c r="I463" s="67"/>
      <c r="J463" s="67"/>
      <c r="K463" s="67"/>
      <c r="L463" s="67"/>
      <c r="M463" s="67"/>
      <c r="N463" s="67"/>
      <c r="O463" s="67"/>
      <c r="P463" s="67"/>
      <c r="Q463" s="67"/>
      <c r="R463" s="67"/>
      <c r="S463" s="67"/>
      <c r="T463" s="67"/>
      <c r="U463" s="67"/>
      <c r="V463" s="67"/>
      <c r="W463" s="67"/>
      <c r="X463" s="67"/>
      <c r="Y463" s="67"/>
      <c r="Z463" s="67"/>
    </row>
    <row r="464" spans="1:26" ht="15.75" customHeight="1">
      <c r="A464" s="67"/>
      <c r="B464" s="67"/>
      <c r="C464" s="67"/>
      <c r="D464" s="67"/>
      <c r="E464" s="67"/>
      <c r="F464" s="67"/>
      <c r="G464" s="67"/>
      <c r="H464" s="67"/>
      <c r="I464" s="67"/>
      <c r="J464" s="67"/>
      <c r="K464" s="67"/>
      <c r="L464" s="67"/>
      <c r="M464" s="67"/>
      <c r="N464" s="67"/>
      <c r="O464" s="67"/>
      <c r="P464" s="67"/>
      <c r="Q464" s="67"/>
      <c r="R464" s="67"/>
      <c r="S464" s="67"/>
      <c r="T464" s="67"/>
      <c r="U464" s="67"/>
      <c r="V464" s="67"/>
      <c r="W464" s="67"/>
      <c r="X464" s="67"/>
      <c r="Y464" s="67"/>
      <c r="Z464" s="67"/>
    </row>
    <row r="465" spans="1:26" ht="15.75" customHeight="1">
      <c r="A465" s="67"/>
      <c r="B465" s="67"/>
      <c r="C465" s="67"/>
      <c r="D465" s="67"/>
      <c r="E465" s="67"/>
      <c r="F465" s="67"/>
      <c r="G465" s="67"/>
      <c r="H465" s="67"/>
      <c r="I465" s="67"/>
      <c r="J465" s="67"/>
      <c r="K465" s="67"/>
      <c r="L465" s="67"/>
      <c r="M465" s="67"/>
      <c r="N465" s="67"/>
      <c r="O465" s="67"/>
      <c r="P465" s="67"/>
      <c r="Q465" s="67"/>
      <c r="R465" s="67"/>
      <c r="S465" s="67"/>
      <c r="T465" s="67"/>
      <c r="U465" s="67"/>
      <c r="V465" s="67"/>
      <c r="W465" s="67"/>
      <c r="X465" s="67"/>
      <c r="Y465" s="67"/>
      <c r="Z465" s="67"/>
    </row>
    <row r="466" spans="1:26" ht="15.75" customHeight="1">
      <c r="A466" s="67"/>
      <c r="B466" s="67"/>
      <c r="C466" s="67"/>
      <c r="D466" s="67"/>
      <c r="E466" s="67"/>
      <c r="F466" s="67"/>
      <c r="G466" s="67"/>
      <c r="H466" s="67"/>
      <c r="I466" s="67"/>
      <c r="J466" s="67"/>
      <c r="K466" s="67"/>
      <c r="L466" s="67"/>
      <c r="M466" s="67"/>
      <c r="N466" s="67"/>
      <c r="O466" s="67"/>
      <c r="P466" s="67"/>
      <c r="Q466" s="67"/>
      <c r="R466" s="67"/>
      <c r="S466" s="67"/>
      <c r="T466" s="67"/>
      <c r="U466" s="67"/>
      <c r="V466" s="67"/>
      <c r="W466" s="67"/>
      <c r="X466" s="67"/>
      <c r="Y466" s="67"/>
      <c r="Z466" s="67"/>
    </row>
    <row r="467" spans="1:26" ht="15.75" customHeight="1">
      <c r="A467" s="67"/>
      <c r="B467" s="67"/>
      <c r="C467" s="67"/>
      <c r="D467" s="67"/>
      <c r="E467" s="67"/>
      <c r="F467" s="67"/>
      <c r="G467" s="67"/>
      <c r="H467" s="67"/>
      <c r="I467" s="67"/>
      <c r="J467" s="67"/>
      <c r="K467" s="67"/>
      <c r="L467" s="67"/>
      <c r="M467" s="67"/>
      <c r="N467" s="67"/>
      <c r="O467" s="67"/>
      <c r="P467" s="67"/>
      <c r="Q467" s="67"/>
      <c r="R467" s="67"/>
      <c r="S467" s="67"/>
      <c r="T467" s="67"/>
      <c r="U467" s="67"/>
      <c r="V467" s="67"/>
      <c r="W467" s="67"/>
      <c r="X467" s="67"/>
      <c r="Y467" s="67"/>
      <c r="Z467" s="67"/>
    </row>
    <row r="468" spans="1:26" ht="15.75" customHeight="1">
      <c r="A468" s="67"/>
      <c r="B468" s="67"/>
      <c r="C468" s="67"/>
      <c r="D468" s="67"/>
      <c r="E468" s="67"/>
      <c r="F468" s="67"/>
      <c r="G468" s="67"/>
      <c r="H468" s="67"/>
      <c r="I468" s="67"/>
      <c r="J468" s="67"/>
      <c r="K468" s="67"/>
      <c r="L468" s="67"/>
      <c r="M468" s="67"/>
      <c r="N468" s="67"/>
      <c r="O468" s="67"/>
      <c r="P468" s="67"/>
      <c r="Q468" s="67"/>
      <c r="R468" s="67"/>
      <c r="S468" s="67"/>
      <c r="T468" s="67"/>
      <c r="U468" s="67"/>
      <c r="V468" s="67"/>
      <c r="W468" s="67"/>
      <c r="X468" s="67"/>
      <c r="Y468" s="67"/>
      <c r="Z468" s="67"/>
    </row>
    <row r="469" spans="1:26" ht="15.75" customHeight="1">
      <c r="A469" s="67"/>
      <c r="B469" s="67"/>
      <c r="C469" s="67"/>
      <c r="D469" s="67"/>
      <c r="E469" s="67"/>
      <c r="F469" s="67"/>
      <c r="G469" s="67"/>
      <c r="H469" s="67"/>
      <c r="I469" s="67"/>
      <c r="J469" s="67"/>
      <c r="K469" s="67"/>
      <c r="L469" s="67"/>
      <c r="M469" s="67"/>
      <c r="N469" s="67"/>
      <c r="O469" s="67"/>
      <c r="P469" s="67"/>
      <c r="Q469" s="67"/>
      <c r="R469" s="67"/>
      <c r="S469" s="67"/>
      <c r="T469" s="67"/>
      <c r="U469" s="67"/>
      <c r="V469" s="67"/>
      <c r="W469" s="67"/>
      <c r="X469" s="67"/>
      <c r="Y469" s="67"/>
      <c r="Z469" s="67"/>
    </row>
    <row r="470" spans="1:26" ht="15.75" customHeight="1">
      <c r="A470" s="67"/>
      <c r="B470" s="67"/>
      <c r="C470" s="67"/>
      <c r="D470" s="67"/>
      <c r="E470" s="67"/>
      <c r="F470" s="67"/>
      <c r="G470" s="67"/>
      <c r="H470" s="67"/>
      <c r="I470" s="67"/>
      <c r="J470" s="67"/>
      <c r="K470" s="67"/>
      <c r="L470" s="67"/>
      <c r="M470" s="67"/>
      <c r="N470" s="67"/>
      <c r="O470" s="67"/>
      <c r="P470" s="67"/>
      <c r="Q470" s="67"/>
      <c r="R470" s="67"/>
      <c r="S470" s="67"/>
      <c r="T470" s="67"/>
      <c r="U470" s="67"/>
      <c r="V470" s="67"/>
      <c r="W470" s="67"/>
      <c r="X470" s="67"/>
      <c r="Y470" s="67"/>
      <c r="Z470" s="67"/>
    </row>
    <row r="471" spans="1:26" ht="15.75" customHeight="1">
      <c r="A471" s="67"/>
      <c r="B471" s="67"/>
      <c r="C471" s="67"/>
      <c r="D471" s="67"/>
      <c r="E471" s="67"/>
      <c r="F471" s="67"/>
      <c r="G471" s="67"/>
      <c r="H471" s="67"/>
      <c r="I471" s="67"/>
      <c r="J471" s="67"/>
      <c r="K471" s="67"/>
      <c r="L471" s="67"/>
      <c r="M471" s="67"/>
      <c r="N471" s="67"/>
      <c r="O471" s="67"/>
      <c r="P471" s="67"/>
      <c r="Q471" s="67"/>
      <c r="R471" s="67"/>
      <c r="S471" s="67"/>
      <c r="T471" s="67"/>
      <c r="U471" s="67"/>
      <c r="V471" s="67"/>
      <c r="W471" s="67"/>
      <c r="X471" s="67"/>
      <c r="Y471" s="67"/>
      <c r="Z471" s="67"/>
    </row>
    <row r="472" spans="1:26" ht="15.75" customHeight="1">
      <c r="A472" s="67"/>
      <c r="B472" s="67"/>
      <c r="C472" s="67"/>
      <c r="D472" s="67"/>
      <c r="E472" s="67"/>
      <c r="F472" s="67"/>
      <c r="G472" s="67"/>
      <c r="H472" s="67"/>
      <c r="I472" s="67"/>
      <c r="J472" s="67"/>
      <c r="K472" s="67"/>
      <c r="L472" s="67"/>
      <c r="M472" s="67"/>
      <c r="N472" s="67"/>
      <c r="O472" s="67"/>
      <c r="P472" s="67"/>
      <c r="Q472" s="67"/>
      <c r="R472" s="67"/>
      <c r="S472" s="67"/>
      <c r="T472" s="67"/>
      <c r="U472" s="67"/>
      <c r="V472" s="67"/>
      <c r="W472" s="67"/>
      <c r="X472" s="67"/>
      <c r="Y472" s="67"/>
      <c r="Z472" s="67"/>
    </row>
    <row r="473" spans="1:26" ht="15.75" customHeight="1">
      <c r="A473" s="67"/>
      <c r="B473" s="67"/>
      <c r="C473" s="67"/>
      <c r="D473" s="67"/>
      <c r="E473" s="67"/>
      <c r="F473" s="67"/>
      <c r="G473" s="67"/>
      <c r="H473" s="67"/>
      <c r="I473" s="67"/>
      <c r="J473" s="67"/>
      <c r="K473" s="67"/>
      <c r="L473" s="67"/>
      <c r="M473" s="67"/>
      <c r="N473" s="67"/>
      <c r="O473" s="67"/>
      <c r="P473" s="67"/>
      <c r="Q473" s="67"/>
      <c r="R473" s="67"/>
      <c r="S473" s="67"/>
      <c r="T473" s="67"/>
      <c r="U473" s="67"/>
      <c r="V473" s="67"/>
      <c r="W473" s="67"/>
      <c r="X473" s="67"/>
      <c r="Y473" s="67"/>
      <c r="Z473" s="67"/>
    </row>
    <row r="474" spans="1:26" ht="15.75" customHeight="1">
      <c r="A474" s="67"/>
      <c r="B474" s="67"/>
      <c r="C474" s="67"/>
      <c r="D474" s="67"/>
      <c r="E474" s="67"/>
      <c r="F474" s="67"/>
      <c r="G474" s="67"/>
      <c r="H474" s="67"/>
      <c r="I474" s="67"/>
      <c r="J474" s="67"/>
      <c r="K474" s="67"/>
      <c r="L474" s="67"/>
      <c r="M474" s="67"/>
      <c r="N474" s="67"/>
      <c r="O474" s="67"/>
      <c r="P474" s="67"/>
      <c r="Q474" s="67"/>
      <c r="R474" s="67"/>
      <c r="S474" s="67"/>
      <c r="T474" s="67"/>
      <c r="U474" s="67"/>
      <c r="V474" s="67"/>
      <c r="W474" s="67"/>
      <c r="X474" s="67"/>
      <c r="Y474" s="67"/>
      <c r="Z474" s="67"/>
    </row>
    <row r="475" spans="1:26" ht="15.75" customHeight="1">
      <c r="A475" s="67"/>
      <c r="B475" s="67"/>
      <c r="C475" s="67"/>
      <c r="D475" s="67"/>
      <c r="E475" s="67"/>
      <c r="F475" s="67"/>
      <c r="G475" s="67"/>
      <c r="H475" s="67"/>
      <c r="I475" s="67"/>
      <c r="J475" s="67"/>
      <c r="K475" s="67"/>
      <c r="L475" s="67"/>
      <c r="M475" s="67"/>
      <c r="N475" s="67"/>
      <c r="O475" s="67"/>
      <c r="P475" s="67"/>
      <c r="Q475" s="67"/>
      <c r="R475" s="67"/>
      <c r="S475" s="67"/>
      <c r="T475" s="67"/>
      <c r="U475" s="67"/>
      <c r="V475" s="67"/>
      <c r="W475" s="67"/>
      <c r="X475" s="67"/>
      <c r="Y475" s="67"/>
      <c r="Z475" s="67"/>
    </row>
    <row r="476" spans="1:26" ht="15.75" customHeight="1">
      <c r="A476" s="67"/>
      <c r="B476" s="67"/>
      <c r="C476" s="67"/>
      <c r="D476" s="67"/>
      <c r="E476" s="67"/>
      <c r="F476" s="67"/>
      <c r="G476" s="67"/>
      <c r="H476" s="67"/>
      <c r="I476" s="67"/>
      <c r="J476" s="67"/>
      <c r="K476" s="67"/>
      <c r="L476" s="67"/>
      <c r="M476" s="67"/>
      <c r="N476" s="67"/>
      <c r="O476" s="67"/>
      <c r="P476" s="67"/>
      <c r="Q476" s="67"/>
      <c r="R476" s="67"/>
      <c r="S476" s="67"/>
      <c r="T476" s="67"/>
      <c r="U476" s="67"/>
      <c r="V476" s="67"/>
      <c r="W476" s="67"/>
      <c r="X476" s="67"/>
      <c r="Y476" s="67"/>
      <c r="Z476" s="67"/>
    </row>
    <row r="477" spans="1:26" ht="15.75" customHeight="1">
      <c r="A477" s="67"/>
      <c r="B477" s="67"/>
      <c r="C477" s="67"/>
      <c r="D477" s="67"/>
      <c r="E477" s="67"/>
      <c r="F477" s="67"/>
      <c r="G477" s="67"/>
      <c r="H477" s="67"/>
      <c r="I477" s="67"/>
      <c r="J477" s="67"/>
      <c r="K477" s="67"/>
      <c r="L477" s="67"/>
      <c r="M477" s="67"/>
      <c r="N477" s="67"/>
      <c r="O477" s="67"/>
      <c r="P477" s="67"/>
      <c r="Q477" s="67"/>
      <c r="R477" s="67"/>
      <c r="S477" s="67"/>
      <c r="T477" s="67"/>
      <c r="U477" s="67"/>
      <c r="V477" s="67"/>
      <c r="W477" s="67"/>
      <c r="X477" s="67"/>
      <c r="Y477" s="67"/>
      <c r="Z477" s="67"/>
    </row>
    <row r="478" spans="1:26" ht="15.75" customHeight="1">
      <c r="A478" s="67"/>
      <c r="B478" s="67"/>
      <c r="C478" s="67"/>
      <c r="D478" s="67"/>
      <c r="E478" s="67"/>
      <c r="F478" s="67"/>
      <c r="G478" s="67"/>
      <c r="H478" s="67"/>
      <c r="I478" s="67"/>
      <c r="J478" s="67"/>
      <c r="K478" s="67"/>
      <c r="L478" s="67"/>
      <c r="M478" s="67"/>
      <c r="N478" s="67"/>
      <c r="O478" s="67"/>
      <c r="P478" s="67"/>
      <c r="Q478" s="67"/>
      <c r="R478" s="67"/>
      <c r="S478" s="67"/>
      <c r="T478" s="67"/>
      <c r="U478" s="67"/>
      <c r="V478" s="67"/>
      <c r="W478" s="67"/>
      <c r="X478" s="67"/>
      <c r="Y478" s="67"/>
      <c r="Z478" s="67"/>
    </row>
    <row r="479" spans="1:26" ht="15.75" customHeight="1">
      <c r="A479" s="67"/>
      <c r="B479" s="67"/>
      <c r="C479" s="67"/>
      <c r="D479" s="67"/>
      <c r="E479" s="67"/>
      <c r="F479" s="67"/>
      <c r="G479" s="67"/>
      <c r="H479" s="67"/>
      <c r="I479" s="67"/>
      <c r="J479" s="67"/>
      <c r="K479" s="67"/>
      <c r="L479" s="67"/>
      <c r="M479" s="67"/>
      <c r="N479" s="67"/>
      <c r="O479" s="67"/>
      <c r="P479" s="67"/>
      <c r="Q479" s="67"/>
      <c r="R479" s="67"/>
      <c r="S479" s="67"/>
      <c r="T479" s="67"/>
      <c r="U479" s="67"/>
      <c r="V479" s="67"/>
      <c r="W479" s="67"/>
      <c r="X479" s="67"/>
      <c r="Y479" s="67"/>
      <c r="Z479" s="67"/>
    </row>
    <row r="480" spans="1:26" ht="15.75" customHeight="1">
      <c r="A480" s="67"/>
      <c r="B480" s="67"/>
      <c r="C480" s="67"/>
      <c r="D480" s="67"/>
      <c r="E480" s="67"/>
      <c r="F480" s="67"/>
      <c r="G480" s="67"/>
      <c r="H480" s="67"/>
      <c r="I480" s="67"/>
      <c r="J480" s="67"/>
      <c r="K480" s="67"/>
      <c r="L480" s="67"/>
      <c r="M480" s="67"/>
      <c r="N480" s="67"/>
      <c r="O480" s="67"/>
      <c r="P480" s="67"/>
      <c r="Q480" s="67"/>
      <c r="R480" s="67"/>
      <c r="S480" s="67"/>
      <c r="T480" s="67"/>
      <c r="U480" s="67"/>
      <c r="V480" s="67"/>
      <c r="W480" s="67"/>
      <c r="X480" s="67"/>
      <c r="Y480" s="67"/>
      <c r="Z480" s="67"/>
    </row>
    <row r="481" spans="1:26" ht="15.75" customHeight="1">
      <c r="A481" s="67"/>
      <c r="B481" s="67"/>
      <c r="C481" s="67"/>
      <c r="D481" s="67"/>
      <c r="E481" s="67"/>
      <c r="F481" s="67"/>
      <c r="G481" s="67"/>
      <c r="H481" s="67"/>
      <c r="I481" s="67"/>
      <c r="J481" s="67"/>
      <c r="K481" s="67"/>
      <c r="L481" s="67"/>
      <c r="M481" s="67"/>
      <c r="N481" s="67"/>
      <c r="O481" s="67"/>
      <c r="P481" s="67"/>
      <c r="Q481" s="67"/>
      <c r="R481" s="67"/>
      <c r="S481" s="67"/>
      <c r="T481" s="67"/>
      <c r="U481" s="67"/>
      <c r="V481" s="67"/>
      <c r="W481" s="67"/>
      <c r="X481" s="67"/>
      <c r="Y481" s="67"/>
      <c r="Z481" s="67"/>
    </row>
    <row r="482" spans="1:26" ht="15.75" customHeight="1">
      <c r="A482" s="67"/>
      <c r="B482" s="67"/>
      <c r="C482" s="67"/>
      <c r="D482" s="67"/>
      <c r="E482" s="67"/>
      <c r="F482" s="67"/>
      <c r="G482" s="67"/>
      <c r="H482" s="67"/>
      <c r="I482" s="67"/>
      <c r="J482" s="67"/>
      <c r="K482" s="67"/>
      <c r="L482" s="67"/>
      <c r="M482" s="67"/>
      <c r="N482" s="67"/>
      <c r="O482" s="67"/>
      <c r="P482" s="67"/>
      <c r="Q482" s="67"/>
      <c r="R482" s="67"/>
      <c r="S482" s="67"/>
      <c r="T482" s="67"/>
      <c r="U482" s="67"/>
      <c r="V482" s="67"/>
      <c r="W482" s="67"/>
      <c r="X482" s="67"/>
      <c r="Y482" s="67"/>
      <c r="Z482" s="67"/>
    </row>
    <row r="483" spans="1:26" ht="15.75" customHeight="1">
      <c r="A483" s="67"/>
      <c r="B483" s="67"/>
      <c r="C483" s="67"/>
      <c r="D483" s="67"/>
      <c r="E483" s="67"/>
      <c r="F483" s="67"/>
      <c r="G483" s="67"/>
      <c r="H483" s="67"/>
      <c r="I483" s="67"/>
      <c r="J483" s="67"/>
      <c r="K483" s="67"/>
      <c r="L483" s="67"/>
      <c r="M483" s="67"/>
      <c r="N483" s="67"/>
      <c r="O483" s="67"/>
      <c r="P483" s="67"/>
      <c r="Q483" s="67"/>
      <c r="R483" s="67"/>
      <c r="S483" s="67"/>
      <c r="T483" s="67"/>
      <c r="U483" s="67"/>
      <c r="V483" s="67"/>
      <c r="W483" s="67"/>
      <c r="X483" s="67"/>
      <c r="Y483" s="67"/>
      <c r="Z483" s="67"/>
    </row>
    <row r="484" spans="1:26" ht="15.75" customHeight="1">
      <c r="A484" s="67"/>
      <c r="B484" s="67"/>
      <c r="C484" s="67"/>
      <c r="D484" s="67"/>
      <c r="E484" s="67"/>
      <c r="F484" s="67"/>
      <c r="G484" s="67"/>
      <c r="H484" s="67"/>
      <c r="I484" s="67"/>
      <c r="J484" s="67"/>
      <c r="K484" s="67"/>
      <c r="L484" s="67"/>
      <c r="M484" s="67"/>
      <c r="N484" s="67"/>
      <c r="O484" s="67"/>
      <c r="P484" s="67"/>
      <c r="Q484" s="67"/>
      <c r="R484" s="67"/>
      <c r="S484" s="67"/>
      <c r="T484" s="67"/>
      <c r="U484" s="67"/>
      <c r="V484" s="67"/>
      <c r="W484" s="67"/>
      <c r="X484" s="67"/>
      <c r="Y484" s="67"/>
      <c r="Z484" s="67"/>
    </row>
    <row r="485" spans="1:26" ht="15.75" customHeight="1">
      <c r="A485" s="67"/>
      <c r="B485" s="67"/>
      <c r="C485" s="67"/>
      <c r="D485" s="67"/>
      <c r="E485" s="67"/>
      <c r="F485" s="67"/>
      <c r="G485" s="67"/>
      <c r="H485" s="67"/>
      <c r="I485" s="67"/>
      <c r="J485" s="67"/>
      <c r="K485" s="67"/>
      <c r="L485" s="67"/>
      <c r="M485" s="67"/>
      <c r="N485" s="67"/>
      <c r="O485" s="67"/>
      <c r="P485" s="67"/>
      <c r="Q485" s="67"/>
      <c r="R485" s="67"/>
      <c r="S485" s="67"/>
      <c r="T485" s="67"/>
      <c r="U485" s="67"/>
      <c r="V485" s="67"/>
      <c r="W485" s="67"/>
      <c r="X485" s="67"/>
      <c r="Y485" s="67"/>
      <c r="Z485" s="67"/>
    </row>
    <row r="486" spans="1:26" ht="15.75" customHeight="1">
      <c r="A486" s="67"/>
      <c r="B486" s="67"/>
      <c r="C486" s="67"/>
      <c r="D486" s="67"/>
      <c r="E486" s="67"/>
      <c r="F486" s="67"/>
      <c r="G486" s="67"/>
      <c r="H486" s="67"/>
      <c r="I486" s="67"/>
      <c r="J486" s="67"/>
      <c r="K486" s="67"/>
      <c r="L486" s="67"/>
      <c r="M486" s="67"/>
      <c r="N486" s="67"/>
      <c r="O486" s="67"/>
      <c r="P486" s="67"/>
      <c r="Q486" s="67"/>
      <c r="R486" s="67"/>
      <c r="S486" s="67"/>
      <c r="T486" s="67"/>
      <c r="U486" s="67"/>
      <c r="V486" s="67"/>
      <c r="W486" s="67"/>
      <c r="X486" s="67"/>
      <c r="Y486" s="67"/>
      <c r="Z486" s="67"/>
    </row>
    <row r="487" spans="1:26" ht="15.75" customHeight="1">
      <c r="A487" s="67"/>
      <c r="B487" s="67"/>
      <c r="C487" s="67"/>
      <c r="D487" s="67"/>
      <c r="E487" s="67"/>
      <c r="F487" s="67"/>
      <c r="G487" s="67"/>
      <c r="H487" s="67"/>
      <c r="I487" s="67"/>
      <c r="J487" s="67"/>
      <c r="K487" s="67"/>
      <c r="L487" s="67"/>
      <c r="M487" s="67"/>
      <c r="N487" s="67"/>
      <c r="O487" s="67"/>
      <c r="P487" s="67"/>
      <c r="Q487" s="67"/>
      <c r="R487" s="67"/>
      <c r="S487" s="67"/>
      <c r="T487" s="67"/>
      <c r="U487" s="67"/>
      <c r="V487" s="67"/>
      <c r="W487" s="67"/>
      <c r="X487" s="67"/>
      <c r="Y487" s="67"/>
      <c r="Z487" s="67"/>
    </row>
    <row r="488" spans="1:26" ht="15.75" customHeight="1">
      <c r="A488" s="67"/>
      <c r="B488" s="67"/>
      <c r="C488" s="67"/>
      <c r="D488" s="67"/>
      <c r="E488" s="67"/>
      <c r="F488" s="67"/>
      <c r="G488" s="67"/>
      <c r="H488" s="67"/>
      <c r="I488" s="67"/>
      <c r="J488" s="67"/>
      <c r="K488" s="67"/>
      <c r="L488" s="67"/>
      <c r="M488" s="67"/>
      <c r="N488" s="67"/>
      <c r="O488" s="67"/>
      <c r="P488" s="67"/>
      <c r="Q488" s="67"/>
      <c r="R488" s="67"/>
      <c r="S488" s="67"/>
      <c r="T488" s="67"/>
      <c r="U488" s="67"/>
      <c r="V488" s="67"/>
      <c r="W488" s="67"/>
      <c r="X488" s="67"/>
      <c r="Y488" s="67"/>
      <c r="Z488" s="67"/>
    </row>
    <row r="489" spans="1:26" ht="15.75" customHeight="1">
      <c r="A489" s="67"/>
      <c r="B489" s="67"/>
      <c r="C489" s="67"/>
      <c r="D489" s="67"/>
      <c r="E489" s="67"/>
      <c r="F489" s="67"/>
      <c r="G489" s="67"/>
      <c r="H489" s="67"/>
      <c r="I489" s="67"/>
      <c r="J489" s="67"/>
      <c r="K489" s="67"/>
      <c r="L489" s="67"/>
      <c r="M489" s="67"/>
      <c r="N489" s="67"/>
      <c r="O489" s="67"/>
      <c r="P489" s="67"/>
      <c r="Q489" s="67"/>
      <c r="R489" s="67"/>
      <c r="S489" s="67"/>
      <c r="T489" s="67"/>
      <c r="U489" s="67"/>
      <c r="V489" s="67"/>
      <c r="W489" s="67"/>
      <c r="X489" s="67"/>
      <c r="Y489" s="67"/>
      <c r="Z489" s="67"/>
    </row>
    <row r="490" spans="1:26" ht="15.75" customHeight="1">
      <c r="A490" s="67"/>
      <c r="B490" s="67"/>
      <c r="C490" s="67"/>
      <c r="D490" s="67"/>
      <c r="E490" s="67"/>
      <c r="F490" s="67"/>
      <c r="G490" s="67"/>
      <c r="H490" s="67"/>
      <c r="I490" s="67"/>
      <c r="J490" s="67"/>
      <c r="K490" s="67"/>
      <c r="L490" s="67"/>
      <c r="M490" s="67"/>
      <c r="N490" s="67"/>
      <c r="O490" s="67"/>
      <c r="P490" s="67"/>
      <c r="Q490" s="67"/>
      <c r="R490" s="67"/>
      <c r="S490" s="67"/>
      <c r="T490" s="67"/>
      <c r="U490" s="67"/>
      <c r="V490" s="67"/>
      <c r="W490" s="67"/>
      <c r="X490" s="67"/>
      <c r="Y490" s="67"/>
      <c r="Z490" s="67"/>
    </row>
    <row r="491" spans="1:26" ht="15.75" customHeight="1">
      <c r="A491" s="67"/>
      <c r="B491" s="67"/>
      <c r="C491" s="67"/>
      <c r="D491" s="67"/>
      <c r="E491" s="67"/>
      <c r="F491" s="67"/>
      <c r="G491" s="67"/>
      <c r="H491" s="67"/>
      <c r="I491" s="67"/>
      <c r="J491" s="67"/>
      <c r="K491" s="67"/>
      <c r="L491" s="67"/>
      <c r="M491" s="67"/>
      <c r="N491" s="67"/>
      <c r="O491" s="67"/>
      <c r="P491" s="67"/>
      <c r="Q491" s="67"/>
      <c r="R491" s="67"/>
      <c r="S491" s="67"/>
      <c r="T491" s="67"/>
      <c r="U491" s="67"/>
      <c r="V491" s="67"/>
      <c r="W491" s="67"/>
      <c r="X491" s="67"/>
      <c r="Y491" s="67"/>
      <c r="Z491" s="67"/>
    </row>
    <row r="492" spans="1:26" ht="15.75" customHeight="1">
      <c r="A492" s="67"/>
      <c r="B492" s="67"/>
      <c r="C492" s="67"/>
      <c r="D492" s="67"/>
      <c r="E492" s="67"/>
      <c r="F492" s="67"/>
      <c r="G492" s="67"/>
      <c r="H492" s="67"/>
      <c r="I492" s="67"/>
      <c r="J492" s="67"/>
      <c r="K492" s="67"/>
      <c r="L492" s="67"/>
      <c r="M492" s="67"/>
      <c r="N492" s="67"/>
      <c r="O492" s="67"/>
      <c r="P492" s="67"/>
      <c r="Q492" s="67"/>
      <c r="R492" s="67"/>
      <c r="S492" s="67"/>
      <c r="T492" s="67"/>
      <c r="U492" s="67"/>
      <c r="V492" s="67"/>
      <c r="W492" s="67"/>
      <c r="X492" s="67"/>
      <c r="Y492" s="67"/>
      <c r="Z492" s="67"/>
    </row>
    <row r="493" spans="1:26" ht="15.75" customHeight="1">
      <c r="A493" s="67"/>
      <c r="B493" s="67"/>
      <c r="C493" s="67"/>
      <c r="D493" s="67"/>
      <c r="E493" s="67"/>
      <c r="F493" s="67"/>
      <c r="G493" s="67"/>
      <c r="H493" s="67"/>
      <c r="I493" s="67"/>
      <c r="J493" s="67"/>
      <c r="K493" s="67"/>
      <c r="L493" s="67"/>
      <c r="M493" s="67"/>
      <c r="N493" s="67"/>
      <c r="O493" s="67"/>
      <c r="P493" s="67"/>
      <c r="Q493" s="67"/>
      <c r="R493" s="67"/>
      <c r="S493" s="67"/>
      <c r="T493" s="67"/>
      <c r="U493" s="67"/>
      <c r="V493" s="67"/>
      <c r="W493" s="67"/>
      <c r="X493" s="67"/>
      <c r="Y493" s="67"/>
      <c r="Z493" s="67"/>
    </row>
    <row r="494" spans="1:26" ht="15.75" customHeight="1">
      <c r="A494" s="67"/>
      <c r="B494" s="67"/>
      <c r="C494" s="67"/>
      <c r="D494" s="67"/>
      <c r="E494" s="67"/>
      <c r="F494" s="67"/>
      <c r="G494" s="67"/>
      <c r="H494" s="67"/>
      <c r="I494" s="67"/>
      <c r="J494" s="67"/>
      <c r="K494" s="67"/>
      <c r="L494" s="67"/>
      <c r="M494" s="67"/>
      <c r="N494" s="67"/>
      <c r="O494" s="67"/>
      <c r="P494" s="67"/>
      <c r="Q494" s="67"/>
      <c r="R494" s="67"/>
      <c r="S494" s="67"/>
      <c r="T494" s="67"/>
      <c r="U494" s="67"/>
      <c r="V494" s="67"/>
      <c r="W494" s="67"/>
      <c r="X494" s="67"/>
      <c r="Y494" s="67"/>
      <c r="Z494" s="67"/>
    </row>
    <row r="495" spans="1:26" ht="15.75" customHeight="1">
      <c r="A495" s="67"/>
      <c r="B495" s="67"/>
      <c r="C495" s="67"/>
      <c r="D495" s="67"/>
      <c r="E495" s="67"/>
      <c r="F495" s="67"/>
      <c r="G495" s="67"/>
      <c r="H495" s="67"/>
      <c r="I495" s="67"/>
      <c r="J495" s="67"/>
      <c r="K495" s="67"/>
      <c r="L495" s="67"/>
      <c r="M495" s="67"/>
      <c r="N495" s="67"/>
      <c r="O495" s="67"/>
      <c r="P495" s="67"/>
      <c r="Q495" s="67"/>
      <c r="R495" s="67"/>
      <c r="S495" s="67"/>
      <c r="T495" s="67"/>
      <c r="U495" s="67"/>
      <c r="V495" s="67"/>
      <c r="W495" s="67"/>
      <c r="X495" s="67"/>
      <c r="Y495" s="67"/>
      <c r="Z495" s="67"/>
    </row>
    <row r="496" spans="1:26" ht="15.75" customHeight="1">
      <c r="A496" s="67"/>
      <c r="B496" s="67"/>
      <c r="C496" s="67"/>
      <c r="D496" s="67"/>
      <c r="E496" s="67"/>
      <c r="F496" s="67"/>
      <c r="G496" s="67"/>
      <c r="H496" s="67"/>
      <c r="I496" s="67"/>
      <c r="J496" s="67"/>
      <c r="K496" s="67"/>
      <c r="L496" s="67"/>
      <c r="M496" s="67"/>
      <c r="N496" s="67"/>
      <c r="O496" s="67"/>
      <c r="P496" s="67"/>
      <c r="Q496" s="67"/>
      <c r="R496" s="67"/>
      <c r="S496" s="67"/>
      <c r="T496" s="67"/>
      <c r="U496" s="67"/>
      <c r="V496" s="67"/>
      <c r="W496" s="67"/>
      <c r="X496" s="67"/>
      <c r="Y496" s="67"/>
      <c r="Z496" s="67"/>
    </row>
    <row r="497" spans="1:26" ht="15.75" customHeight="1">
      <c r="A497" s="67"/>
      <c r="B497" s="67"/>
      <c r="C497" s="67"/>
      <c r="D497" s="67"/>
      <c r="E497" s="67"/>
      <c r="F497" s="67"/>
      <c r="G497" s="67"/>
      <c r="H497" s="67"/>
      <c r="I497" s="67"/>
      <c r="J497" s="67"/>
      <c r="K497" s="67"/>
      <c r="L497" s="67"/>
      <c r="M497" s="67"/>
      <c r="N497" s="67"/>
      <c r="O497" s="67"/>
      <c r="P497" s="67"/>
      <c r="Q497" s="67"/>
      <c r="R497" s="67"/>
      <c r="S497" s="67"/>
      <c r="T497" s="67"/>
      <c r="U497" s="67"/>
      <c r="V497" s="67"/>
      <c r="W497" s="67"/>
      <c r="X497" s="67"/>
      <c r="Y497" s="67"/>
      <c r="Z497" s="67"/>
    </row>
    <row r="498" spans="1:26" ht="15.75" customHeight="1">
      <c r="A498" s="67"/>
      <c r="B498" s="67"/>
      <c r="C498" s="67"/>
      <c r="D498" s="67"/>
      <c r="E498" s="67"/>
      <c r="F498" s="67"/>
      <c r="G498" s="67"/>
      <c r="H498" s="67"/>
      <c r="I498" s="67"/>
      <c r="J498" s="67"/>
      <c r="K498" s="67"/>
      <c r="L498" s="67"/>
      <c r="M498" s="67"/>
      <c r="N498" s="67"/>
      <c r="O498" s="67"/>
      <c r="P498" s="67"/>
      <c r="Q498" s="67"/>
      <c r="R498" s="67"/>
      <c r="S498" s="67"/>
      <c r="T498" s="67"/>
      <c r="U498" s="67"/>
      <c r="V498" s="67"/>
      <c r="W498" s="67"/>
      <c r="X498" s="67"/>
      <c r="Y498" s="67"/>
      <c r="Z498" s="67"/>
    </row>
    <row r="499" spans="1:26" ht="15.75" customHeight="1">
      <c r="A499" s="67"/>
      <c r="B499" s="67"/>
      <c r="C499" s="67"/>
      <c r="D499" s="67"/>
      <c r="E499" s="67"/>
      <c r="F499" s="67"/>
      <c r="G499" s="67"/>
      <c r="H499" s="67"/>
      <c r="I499" s="67"/>
      <c r="J499" s="67"/>
      <c r="K499" s="67"/>
      <c r="L499" s="67"/>
      <c r="M499" s="67"/>
      <c r="N499" s="67"/>
      <c r="O499" s="67"/>
      <c r="P499" s="67"/>
      <c r="Q499" s="67"/>
      <c r="R499" s="67"/>
      <c r="S499" s="67"/>
      <c r="T499" s="67"/>
      <c r="U499" s="67"/>
      <c r="V499" s="67"/>
      <c r="W499" s="67"/>
      <c r="X499" s="67"/>
      <c r="Y499" s="67"/>
      <c r="Z499" s="67"/>
    </row>
    <row r="500" spans="1:26" ht="15.75" customHeight="1">
      <c r="A500" s="67"/>
      <c r="B500" s="67"/>
      <c r="C500" s="67"/>
      <c r="D500" s="67"/>
      <c r="E500" s="67"/>
      <c r="F500" s="67"/>
      <c r="G500" s="67"/>
      <c r="H500" s="67"/>
      <c r="I500" s="67"/>
      <c r="J500" s="67"/>
      <c r="K500" s="67"/>
      <c r="L500" s="67"/>
      <c r="M500" s="67"/>
      <c r="N500" s="67"/>
      <c r="O500" s="67"/>
      <c r="P500" s="67"/>
      <c r="Q500" s="67"/>
      <c r="R500" s="67"/>
      <c r="S500" s="67"/>
      <c r="T500" s="67"/>
      <c r="U500" s="67"/>
      <c r="V500" s="67"/>
      <c r="W500" s="67"/>
      <c r="X500" s="67"/>
      <c r="Y500" s="67"/>
      <c r="Z500" s="67"/>
    </row>
    <row r="501" spans="1:26" ht="15.75" customHeight="1">
      <c r="A501" s="67"/>
      <c r="B501" s="67"/>
      <c r="C501" s="67"/>
      <c r="D501" s="67"/>
      <c r="E501" s="67"/>
      <c r="F501" s="67"/>
      <c r="G501" s="67"/>
      <c r="H501" s="67"/>
      <c r="I501" s="67"/>
      <c r="J501" s="67"/>
      <c r="K501" s="67"/>
      <c r="L501" s="67"/>
      <c r="M501" s="67"/>
      <c r="N501" s="67"/>
      <c r="O501" s="67"/>
      <c r="P501" s="67"/>
      <c r="Q501" s="67"/>
      <c r="R501" s="67"/>
      <c r="S501" s="67"/>
      <c r="T501" s="67"/>
      <c r="U501" s="67"/>
      <c r="V501" s="67"/>
      <c r="W501" s="67"/>
      <c r="X501" s="67"/>
      <c r="Y501" s="67"/>
      <c r="Z501" s="67"/>
    </row>
    <row r="502" spans="1:26" ht="15.75" customHeight="1">
      <c r="A502" s="67"/>
      <c r="B502" s="67"/>
      <c r="C502" s="67"/>
      <c r="D502" s="67"/>
      <c r="E502" s="67"/>
      <c r="F502" s="67"/>
      <c r="G502" s="67"/>
      <c r="H502" s="67"/>
      <c r="I502" s="67"/>
      <c r="J502" s="67"/>
      <c r="K502" s="67"/>
      <c r="L502" s="67"/>
      <c r="M502" s="67"/>
      <c r="N502" s="67"/>
      <c r="O502" s="67"/>
      <c r="P502" s="67"/>
      <c r="Q502" s="67"/>
      <c r="R502" s="67"/>
      <c r="S502" s="67"/>
      <c r="T502" s="67"/>
      <c r="U502" s="67"/>
      <c r="V502" s="67"/>
      <c r="W502" s="67"/>
      <c r="X502" s="67"/>
      <c r="Y502" s="67"/>
      <c r="Z502" s="67"/>
    </row>
    <row r="503" spans="1:26" ht="15.75" customHeight="1">
      <c r="A503" s="67"/>
      <c r="B503" s="67"/>
      <c r="C503" s="67"/>
      <c r="D503" s="67"/>
      <c r="E503" s="67"/>
      <c r="F503" s="67"/>
      <c r="G503" s="67"/>
      <c r="H503" s="67"/>
      <c r="I503" s="67"/>
      <c r="J503" s="67"/>
      <c r="K503" s="67"/>
      <c r="L503" s="67"/>
      <c r="M503" s="67"/>
      <c r="N503" s="67"/>
      <c r="O503" s="67"/>
      <c r="P503" s="67"/>
      <c r="Q503" s="67"/>
      <c r="R503" s="67"/>
      <c r="S503" s="67"/>
      <c r="T503" s="67"/>
      <c r="U503" s="67"/>
      <c r="V503" s="67"/>
      <c r="W503" s="67"/>
      <c r="X503" s="67"/>
      <c r="Y503" s="67"/>
      <c r="Z503" s="67"/>
    </row>
    <row r="504" spans="1:26" ht="15.75" customHeight="1">
      <c r="A504" s="67"/>
      <c r="B504" s="67"/>
      <c r="C504" s="67"/>
      <c r="D504" s="67"/>
      <c r="E504" s="67"/>
      <c r="F504" s="67"/>
      <c r="G504" s="67"/>
      <c r="H504" s="67"/>
      <c r="I504" s="67"/>
      <c r="J504" s="67"/>
      <c r="K504" s="67"/>
      <c r="L504" s="67"/>
      <c r="M504" s="67"/>
      <c r="N504" s="67"/>
      <c r="O504" s="67"/>
      <c r="P504" s="67"/>
      <c r="Q504" s="67"/>
      <c r="R504" s="67"/>
      <c r="S504" s="67"/>
      <c r="T504" s="67"/>
      <c r="U504" s="67"/>
      <c r="V504" s="67"/>
      <c r="W504" s="67"/>
      <c r="X504" s="67"/>
      <c r="Y504" s="67"/>
      <c r="Z504" s="67"/>
    </row>
    <row r="505" spans="1:26" ht="15.75" customHeight="1">
      <c r="A505" s="67"/>
      <c r="B505" s="67"/>
      <c r="C505" s="67"/>
      <c r="D505" s="67"/>
      <c r="E505" s="67"/>
      <c r="F505" s="67"/>
      <c r="G505" s="67"/>
      <c r="H505" s="67"/>
      <c r="I505" s="67"/>
      <c r="J505" s="67"/>
      <c r="K505" s="67"/>
      <c r="L505" s="67"/>
      <c r="M505" s="67"/>
      <c r="N505" s="67"/>
      <c r="O505" s="67"/>
      <c r="P505" s="67"/>
      <c r="Q505" s="67"/>
      <c r="R505" s="67"/>
      <c r="S505" s="67"/>
      <c r="T505" s="67"/>
      <c r="U505" s="67"/>
      <c r="V505" s="67"/>
      <c r="W505" s="67"/>
      <c r="X505" s="67"/>
      <c r="Y505" s="67"/>
      <c r="Z505" s="67"/>
    </row>
    <row r="506" spans="1:26" ht="15.75" customHeight="1">
      <c r="A506" s="67"/>
      <c r="B506" s="67"/>
      <c r="C506" s="67"/>
      <c r="D506" s="67"/>
      <c r="E506" s="67"/>
      <c r="F506" s="67"/>
      <c r="G506" s="67"/>
      <c r="H506" s="67"/>
      <c r="I506" s="67"/>
      <c r="J506" s="67"/>
      <c r="K506" s="67"/>
      <c r="L506" s="67"/>
      <c r="M506" s="67"/>
      <c r="N506" s="67"/>
      <c r="O506" s="67"/>
      <c r="P506" s="67"/>
      <c r="Q506" s="67"/>
      <c r="R506" s="67"/>
      <c r="S506" s="67"/>
      <c r="T506" s="67"/>
      <c r="U506" s="67"/>
      <c r="V506" s="67"/>
      <c r="W506" s="67"/>
      <c r="X506" s="67"/>
      <c r="Y506" s="67"/>
      <c r="Z506" s="67"/>
    </row>
    <row r="507" spans="1:26" ht="15.75" customHeight="1">
      <c r="A507" s="67"/>
      <c r="B507" s="67"/>
      <c r="C507" s="67"/>
      <c r="D507" s="67"/>
      <c r="E507" s="67"/>
      <c r="F507" s="67"/>
      <c r="G507" s="67"/>
      <c r="H507" s="67"/>
      <c r="I507" s="67"/>
      <c r="J507" s="67"/>
      <c r="K507" s="67"/>
      <c r="L507" s="67"/>
      <c r="M507" s="67"/>
      <c r="N507" s="67"/>
      <c r="O507" s="67"/>
      <c r="P507" s="67"/>
      <c r="Q507" s="67"/>
      <c r="R507" s="67"/>
      <c r="S507" s="67"/>
      <c r="T507" s="67"/>
      <c r="U507" s="67"/>
      <c r="V507" s="67"/>
      <c r="W507" s="67"/>
      <c r="X507" s="67"/>
      <c r="Y507" s="67"/>
      <c r="Z507" s="67"/>
    </row>
    <row r="508" spans="1:26" ht="15.75" customHeight="1">
      <c r="A508" s="67"/>
      <c r="B508" s="67"/>
      <c r="C508" s="67"/>
      <c r="D508" s="67"/>
      <c r="E508" s="67"/>
      <c r="F508" s="67"/>
      <c r="G508" s="67"/>
      <c r="H508" s="67"/>
      <c r="I508" s="67"/>
      <c r="J508" s="67"/>
      <c r="K508" s="67"/>
      <c r="L508" s="67"/>
      <c r="M508" s="67"/>
      <c r="N508" s="67"/>
      <c r="O508" s="67"/>
      <c r="P508" s="67"/>
      <c r="Q508" s="67"/>
      <c r="R508" s="67"/>
      <c r="S508" s="67"/>
      <c r="T508" s="67"/>
      <c r="U508" s="67"/>
      <c r="V508" s="67"/>
      <c r="W508" s="67"/>
      <c r="X508" s="67"/>
      <c r="Y508" s="67"/>
      <c r="Z508" s="67"/>
    </row>
    <row r="509" spans="1:26" ht="15.75" customHeight="1">
      <c r="A509" s="67"/>
      <c r="B509" s="67"/>
      <c r="C509" s="67"/>
      <c r="D509" s="67"/>
      <c r="E509" s="67"/>
      <c r="F509" s="67"/>
      <c r="G509" s="67"/>
      <c r="H509" s="67"/>
      <c r="I509" s="67"/>
      <c r="J509" s="67"/>
      <c r="K509" s="67"/>
      <c r="L509" s="67"/>
      <c r="M509" s="67"/>
      <c r="N509" s="67"/>
      <c r="O509" s="67"/>
      <c r="P509" s="67"/>
      <c r="Q509" s="67"/>
      <c r="R509" s="67"/>
      <c r="S509" s="67"/>
      <c r="T509" s="67"/>
      <c r="U509" s="67"/>
      <c r="V509" s="67"/>
      <c r="W509" s="67"/>
      <c r="X509" s="67"/>
      <c r="Y509" s="67"/>
      <c r="Z509" s="67"/>
    </row>
    <row r="510" spans="1:26" ht="15.75" customHeight="1">
      <c r="A510" s="67"/>
      <c r="B510" s="67"/>
      <c r="C510" s="67"/>
      <c r="D510" s="67"/>
      <c r="E510" s="67"/>
      <c r="F510" s="67"/>
      <c r="G510" s="67"/>
      <c r="H510" s="67"/>
      <c r="I510" s="67"/>
      <c r="J510" s="67"/>
      <c r="K510" s="67"/>
      <c r="L510" s="67"/>
      <c r="M510" s="67"/>
      <c r="N510" s="67"/>
      <c r="O510" s="67"/>
      <c r="P510" s="67"/>
      <c r="Q510" s="67"/>
      <c r="R510" s="67"/>
      <c r="S510" s="67"/>
      <c r="T510" s="67"/>
      <c r="U510" s="67"/>
      <c r="V510" s="67"/>
      <c r="W510" s="67"/>
      <c r="X510" s="67"/>
      <c r="Y510" s="67"/>
      <c r="Z510" s="67"/>
    </row>
    <row r="511" spans="1:26" ht="15.75" customHeight="1">
      <c r="A511" s="67"/>
      <c r="B511" s="67"/>
      <c r="C511" s="67"/>
      <c r="D511" s="67"/>
      <c r="E511" s="67"/>
      <c r="F511" s="67"/>
      <c r="G511" s="67"/>
      <c r="H511" s="67"/>
      <c r="I511" s="67"/>
      <c r="J511" s="67"/>
      <c r="K511" s="67"/>
      <c r="L511" s="67"/>
      <c r="M511" s="67"/>
      <c r="N511" s="67"/>
      <c r="O511" s="67"/>
      <c r="P511" s="67"/>
      <c r="Q511" s="67"/>
      <c r="R511" s="67"/>
      <c r="S511" s="67"/>
      <c r="T511" s="67"/>
      <c r="U511" s="67"/>
      <c r="V511" s="67"/>
      <c r="W511" s="67"/>
      <c r="X511" s="67"/>
      <c r="Y511" s="67"/>
      <c r="Z511" s="67"/>
    </row>
    <row r="512" spans="1:26" ht="15.75" customHeight="1">
      <c r="A512" s="67"/>
      <c r="B512" s="67"/>
      <c r="C512" s="67"/>
      <c r="D512" s="67"/>
      <c r="E512" s="67"/>
      <c r="F512" s="67"/>
      <c r="G512" s="67"/>
      <c r="H512" s="67"/>
      <c r="I512" s="67"/>
      <c r="J512" s="67"/>
      <c r="K512" s="67"/>
      <c r="L512" s="67"/>
      <c r="M512" s="67"/>
      <c r="N512" s="67"/>
      <c r="O512" s="67"/>
      <c r="P512" s="67"/>
      <c r="Q512" s="67"/>
      <c r="R512" s="67"/>
      <c r="S512" s="67"/>
      <c r="T512" s="67"/>
      <c r="U512" s="67"/>
      <c r="V512" s="67"/>
      <c r="W512" s="67"/>
      <c r="X512" s="67"/>
      <c r="Y512" s="67"/>
      <c r="Z512" s="67"/>
    </row>
    <row r="513" spans="1:26" ht="15.75" customHeight="1">
      <c r="A513" s="67"/>
      <c r="B513" s="67"/>
      <c r="C513" s="67"/>
      <c r="D513" s="67"/>
      <c r="E513" s="67"/>
      <c r="F513" s="67"/>
      <c r="G513" s="67"/>
      <c r="H513" s="67"/>
      <c r="I513" s="67"/>
      <c r="J513" s="67"/>
      <c r="K513" s="67"/>
      <c r="L513" s="67"/>
      <c r="M513" s="67"/>
      <c r="N513" s="67"/>
      <c r="O513" s="67"/>
      <c r="P513" s="67"/>
      <c r="Q513" s="67"/>
      <c r="R513" s="67"/>
      <c r="S513" s="67"/>
      <c r="T513" s="67"/>
      <c r="U513" s="67"/>
      <c r="V513" s="67"/>
      <c r="W513" s="67"/>
      <c r="X513" s="67"/>
      <c r="Y513" s="67"/>
      <c r="Z513" s="67"/>
    </row>
    <row r="514" spans="1:26" ht="15.75" customHeight="1">
      <c r="A514" s="67"/>
      <c r="B514" s="67"/>
      <c r="C514" s="67"/>
      <c r="D514" s="67"/>
      <c r="E514" s="67"/>
      <c r="F514" s="67"/>
      <c r="G514" s="67"/>
      <c r="H514" s="67"/>
      <c r="I514" s="67"/>
      <c r="J514" s="67"/>
      <c r="K514" s="67"/>
      <c r="L514" s="67"/>
      <c r="M514" s="67"/>
      <c r="N514" s="67"/>
      <c r="O514" s="67"/>
      <c r="P514" s="67"/>
      <c r="Q514" s="67"/>
      <c r="R514" s="67"/>
      <c r="S514" s="67"/>
      <c r="T514" s="67"/>
      <c r="U514" s="67"/>
      <c r="V514" s="67"/>
      <c r="W514" s="67"/>
      <c r="X514" s="67"/>
      <c r="Y514" s="67"/>
      <c r="Z514" s="67"/>
    </row>
    <row r="515" spans="1:26" ht="15.75" customHeight="1">
      <c r="A515" s="67"/>
      <c r="B515" s="67"/>
      <c r="C515" s="67"/>
      <c r="D515" s="67"/>
      <c r="E515" s="67"/>
      <c r="F515" s="67"/>
      <c r="G515" s="67"/>
      <c r="H515" s="67"/>
      <c r="I515" s="67"/>
      <c r="J515" s="67"/>
      <c r="K515" s="67"/>
      <c r="L515" s="67"/>
      <c r="M515" s="67"/>
      <c r="N515" s="67"/>
      <c r="O515" s="67"/>
      <c r="P515" s="67"/>
      <c r="Q515" s="67"/>
      <c r="R515" s="67"/>
      <c r="S515" s="67"/>
      <c r="T515" s="67"/>
      <c r="U515" s="67"/>
      <c r="V515" s="67"/>
      <c r="W515" s="67"/>
      <c r="X515" s="67"/>
      <c r="Y515" s="67"/>
      <c r="Z515" s="67"/>
    </row>
    <row r="516" spans="1:26" ht="15.75" customHeight="1">
      <c r="A516" s="67"/>
      <c r="B516" s="67"/>
      <c r="C516" s="67"/>
      <c r="D516" s="67"/>
      <c r="E516" s="67"/>
      <c r="F516" s="67"/>
      <c r="G516" s="67"/>
      <c r="H516" s="67"/>
      <c r="I516" s="67"/>
      <c r="J516" s="67"/>
      <c r="K516" s="67"/>
      <c r="L516" s="67"/>
      <c r="M516" s="67"/>
      <c r="N516" s="67"/>
      <c r="O516" s="67"/>
      <c r="P516" s="67"/>
      <c r="Q516" s="67"/>
      <c r="R516" s="67"/>
      <c r="S516" s="67"/>
      <c r="T516" s="67"/>
      <c r="U516" s="67"/>
      <c r="V516" s="67"/>
      <c r="W516" s="67"/>
      <c r="X516" s="67"/>
      <c r="Y516" s="67"/>
      <c r="Z516" s="67"/>
    </row>
    <row r="517" spans="1:26" ht="15.75" customHeight="1">
      <c r="A517" s="67"/>
      <c r="B517" s="67"/>
      <c r="C517" s="67"/>
      <c r="D517" s="67"/>
      <c r="E517" s="67"/>
      <c r="F517" s="67"/>
      <c r="G517" s="67"/>
      <c r="H517" s="67"/>
      <c r="I517" s="67"/>
      <c r="J517" s="67"/>
      <c r="K517" s="67"/>
      <c r="L517" s="67"/>
      <c r="M517" s="67"/>
      <c r="N517" s="67"/>
      <c r="O517" s="67"/>
      <c r="P517" s="67"/>
      <c r="Q517" s="67"/>
      <c r="R517" s="67"/>
      <c r="S517" s="67"/>
      <c r="T517" s="67"/>
      <c r="U517" s="67"/>
      <c r="V517" s="67"/>
      <c r="W517" s="67"/>
      <c r="X517" s="67"/>
      <c r="Y517" s="67"/>
      <c r="Z517" s="67"/>
    </row>
    <row r="518" spans="1:26" ht="15.75" customHeight="1">
      <c r="A518" s="67"/>
      <c r="B518" s="67"/>
      <c r="C518" s="67"/>
      <c r="D518" s="67"/>
      <c r="E518" s="67"/>
      <c r="F518" s="67"/>
      <c r="G518" s="67"/>
      <c r="H518" s="67"/>
      <c r="I518" s="67"/>
      <c r="J518" s="67"/>
      <c r="K518" s="67"/>
      <c r="L518" s="67"/>
      <c r="M518" s="67"/>
      <c r="N518" s="67"/>
      <c r="O518" s="67"/>
      <c r="P518" s="67"/>
      <c r="Q518" s="67"/>
      <c r="R518" s="67"/>
      <c r="S518" s="67"/>
      <c r="T518" s="67"/>
      <c r="U518" s="67"/>
      <c r="V518" s="67"/>
      <c r="W518" s="67"/>
      <c r="X518" s="67"/>
      <c r="Y518" s="67"/>
      <c r="Z518" s="67"/>
    </row>
    <row r="519" spans="1:26" ht="15.75" customHeight="1">
      <c r="A519" s="67"/>
      <c r="B519" s="67"/>
      <c r="C519" s="67"/>
      <c r="D519" s="67"/>
      <c r="E519" s="67"/>
      <c r="F519" s="67"/>
      <c r="G519" s="67"/>
      <c r="H519" s="67"/>
      <c r="I519" s="67"/>
      <c r="J519" s="67"/>
      <c r="K519" s="67"/>
      <c r="L519" s="67"/>
      <c r="M519" s="67"/>
      <c r="N519" s="67"/>
      <c r="O519" s="67"/>
      <c r="P519" s="67"/>
      <c r="Q519" s="67"/>
      <c r="R519" s="67"/>
      <c r="S519" s="67"/>
      <c r="T519" s="67"/>
      <c r="U519" s="67"/>
      <c r="V519" s="67"/>
      <c r="W519" s="67"/>
      <c r="X519" s="67"/>
      <c r="Y519" s="67"/>
      <c r="Z519" s="67"/>
    </row>
    <row r="520" spans="1:26" ht="15.75" customHeight="1">
      <c r="A520" s="67"/>
      <c r="B520" s="67"/>
      <c r="C520" s="67"/>
      <c r="D520" s="67"/>
      <c r="E520" s="67"/>
      <c r="F520" s="67"/>
      <c r="G520" s="67"/>
      <c r="H520" s="67"/>
      <c r="I520" s="67"/>
      <c r="J520" s="67"/>
      <c r="K520" s="67"/>
      <c r="L520" s="67"/>
      <c r="M520" s="67"/>
      <c r="N520" s="67"/>
      <c r="O520" s="67"/>
      <c r="P520" s="67"/>
      <c r="Q520" s="67"/>
      <c r="R520" s="67"/>
      <c r="S520" s="67"/>
      <c r="T520" s="67"/>
      <c r="U520" s="67"/>
      <c r="V520" s="67"/>
      <c r="W520" s="67"/>
      <c r="X520" s="67"/>
      <c r="Y520" s="67"/>
      <c r="Z520" s="67"/>
    </row>
    <row r="521" spans="1:26" ht="15.75" customHeight="1">
      <c r="A521" s="67"/>
      <c r="B521" s="67"/>
      <c r="C521" s="67"/>
      <c r="D521" s="67"/>
      <c r="E521" s="67"/>
      <c r="F521" s="67"/>
      <c r="G521" s="67"/>
      <c r="H521" s="67"/>
      <c r="I521" s="67"/>
      <c r="J521" s="67"/>
      <c r="K521" s="67"/>
      <c r="L521" s="67"/>
      <c r="M521" s="67"/>
      <c r="N521" s="67"/>
      <c r="O521" s="67"/>
      <c r="P521" s="67"/>
      <c r="Q521" s="67"/>
      <c r="R521" s="67"/>
      <c r="S521" s="67"/>
      <c r="T521" s="67"/>
      <c r="U521" s="67"/>
      <c r="V521" s="67"/>
      <c r="W521" s="67"/>
      <c r="X521" s="67"/>
      <c r="Y521" s="67"/>
      <c r="Z521" s="67"/>
    </row>
    <row r="522" spans="1:26" ht="15.75" customHeight="1">
      <c r="A522" s="67"/>
      <c r="B522" s="67"/>
      <c r="C522" s="67"/>
      <c r="D522" s="67"/>
      <c r="E522" s="67"/>
      <c r="F522" s="67"/>
      <c r="G522" s="67"/>
      <c r="H522" s="67"/>
      <c r="I522" s="67"/>
      <c r="J522" s="67"/>
      <c r="K522" s="67"/>
      <c r="L522" s="67"/>
      <c r="M522" s="67"/>
      <c r="N522" s="67"/>
      <c r="O522" s="67"/>
      <c r="P522" s="67"/>
      <c r="Q522" s="67"/>
      <c r="R522" s="67"/>
      <c r="S522" s="67"/>
      <c r="T522" s="67"/>
      <c r="U522" s="67"/>
      <c r="V522" s="67"/>
      <c r="W522" s="67"/>
      <c r="X522" s="67"/>
      <c r="Y522" s="67"/>
      <c r="Z522" s="67"/>
    </row>
    <row r="523" spans="1:26" ht="15.75" customHeight="1">
      <c r="A523" s="67"/>
      <c r="B523" s="67"/>
      <c r="C523" s="67"/>
      <c r="D523" s="67"/>
      <c r="E523" s="67"/>
      <c r="F523" s="67"/>
      <c r="G523" s="67"/>
      <c r="H523" s="67"/>
      <c r="I523" s="67"/>
      <c r="J523" s="67"/>
      <c r="K523" s="67"/>
      <c r="L523" s="67"/>
      <c r="M523" s="67"/>
      <c r="N523" s="67"/>
      <c r="O523" s="67"/>
      <c r="P523" s="67"/>
      <c r="Q523" s="67"/>
      <c r="R523" s="67"/>
      <c r="S523" s="67"/>
      <c r="T523" s="67"/>
      <c r="U523" s="67"/>
      <c r="V523" s="67"/>
      <c r="W523" s="67"/>
      <c r="X523" s="67"/>
      <c r="Y523" s="67"/>
      <c r="Z523" s="67"/>
    </row>
    <row r="524" spans="1:26" ht="15.75" customHeight="1">
      <c r="A524" s="67"/>
      <c r="B524" s="67"/>
      <c r="C524" s="67"/>
      <c r="D524" s="67"/>
      <c r="E524" s="67"/>
      <c r="F524" s="67"/>
      <c r="G524" s="67"/>
      <c r="H524" s="67"/>
      <c r="I524" s="67"/>
      <c r="J524" s="67"/>
      <c r="K524" s="67"/>
      <c r="L524" s="67"/>
      <c r="M524" s="67"/>
      <c r="N524" s="67"/>
      <c r="O524" s="67"/>
      <c r="P524" s="67"/>
      <c r="Q524" s="67"/>
      <c r="R524" s="67"/>
      <c r="S524" s="67"/>
      <c r="T524" s="67"/>
      <c r="U524" s="67"/>
      <c r="V524" s="67"/>
      <c r="W524" s="67"/>
      <c r="X524" s="67"/>
      <c r="Y524" s="67"/>
      <c r="Z524" s="67"/>
    </row>
    <row r="525" spans="1:26" ht="15.75" customHeight="1">
      <c r="A525" s="67"/>
      <c r="B525" s="67"/>
      <c r="C525" s="67"/>
      <c r="D525" s="67"/>
      <c r="E525" s="67"/>
      <c r="F525" s="67"/>
      <c r="G525" s="67"/>
      <c r="H525" s="67"/>
      <c r="I525" s="67"/>
      <c r="J525" s="67"/>
      <c r="K525" s="67"/>
      <c r="L525" s="67"/>
      <c r="M525" s="67"/>
      <c r="N525" s="67"/>
      <c r="O525" s="67"/>
      <c r="P525" s="67"/>
      <c r="Q525" s="67"/>
      <c r="R525" s="67"/>
      <c r="S525" s="67"/>
      <c r="T525" s="67"/>
      <c r="U525" s="67"/>
      <c r="V525" s="67"/>
      <c r="W525" s="67"/>
      <c r="X525" s="67"/>
      <c r="Y525" s="67"/>
      <c r="Z525" s="67"/>
    </row>
    <row r="526" spans="1:26" ht="15.75" customHeight="1">
      <c r="A526" s="67"/>
      <c r="B526" s="67"/>
      <c r="C526" s="67"/>
      <c r="D526" s="67"/>
      <c r="E526" s="67"/>
      <c r="F526" s="67"/>
      <c r="G526" s="67"/>
      <c r="H526" s="67"/>
      <c r="I526" s="67"/>
      <c r="J526" s="67"/>
      <c r="K526" s="67"/>
      <c r="L526" s="67"/>
      <c r="M526" s="67"/>
      <c r="N526" s="67"/>
      <c r="O526" s="67"/>
      <c r="P526" s="67"/>
      <c r="Q526" s="67"/>
      <c r="R526" s="67"/>
      <c r="S526" s="67"/>
      <c r="T526" s="67"/>
      <c r="U526" s="67"/>
      <c r="V526" s="67"/>
      <c r="W526" s="67"/>
      <c r="X526" s="67"/>
      <c r="Y526" s="67"/>
      <c r="Z526" s="67"/>
    </row>
    <row r="527" spans="1:26" ht="15.75" customHeight="1">
      <c r="A527" s="67"/>
      <c r="B527" s="67"/>
      <c r="C527" s="67"/>
      <c r="D527" s="67"/>
      <c r="E527" s="67"/>
      <c r="F527" s="67"/>
      <c r="G527" s="67"/>
      <c r="H527" s="67"/>
      <c r="I527" s="67"/>
      <c r="J527" s="67"/>
      <c r="K527" s="67"/>
      <c r="L527" s="67"/>
      <c r="M527" s="67"/>
      <c r="N527" s="67"/>
      <c r="O527" s="67"/>
      <c r="P527" s="67"/>
      <c r="Q527" s="67"/>
      <c r="R527" s="67"/>
      <c r="S527" s="67"/>
      <c r="T527" s="67"/>
      <c r="U527" s="67"/>
      <c r="V527" s="67"/>
      <c r="W527" s="67"/>
      <c r="X527" s="67"/>
      <c r="Y527" s="67"/>
      <c r="Z527" s="67"/>
    </row>
    <row r="528" spans="1:26" ht="15.75" customHeight="1">
      <c r="A528" s="67"/>
      <c r="B528" s="67"/>
      <c r="C528" s="67"/>
      <c r="D528" s="67"/>
      <c r="E528" s="67"/>
      <c r="F528" s="67"/>
      <c r="G528" s="67"/>
      <c r="H528" s="67"/>
      <c r="I528" s="67"/>
      <c r="J528" s="67"/>
      <c r="K528" s="67"/>
      <c r="L528" s="67"/>
      <c r="M528" s="67"/>
      <c r="N528" s="67"/>
      <c r="O528" s="67"/>
      <c r="P528" s="67"/>
      <c r="Q528" s="67"/>
      <c r="R528" s="67"/>
      <c r="S528" s="67"/>
      <c r="T528" s="67"/>
      <c r="U528" s="67"/>
      <c r="V528" s="67"/>
      <c r="W528" s="67"/>
      <c r="X528" s="67"/>
      <c r="Y528" s="67"/>
      <c r="Z528" s="67"/>
    </row>
    <row r="529" spans="1:26" ht="15.75" customHeight="1">
      <c r="A529" s="67"/>
      <c r="B529" s="67"/>
      <c r="C529" s="67"/>
      <c r="D529" s="67"/>
      <c r="E529" s="67"/>
      <c r="F529" s="67"/>
      <c r="G529" s="67"/>
      <c r="H529" s="67"/>
      <c r="I529" s="67"/>
      <c r="J529" s="67"/>
      <c r="K529" s="67"/>
      <c r="L529" s="67"/>
      <c r="M529" s="67"/>
      <c r="N529" s="67"/>
      <c r="O529" s="67"/>
      <c r="P529" s="67"/>
      <c r="Q529" s="67"/>
      <c r="R529" s="67"/>
      <c r="S529" s="67"/>
      <c r="T529" s="67"/>
      <c r="U529" s="67"/>
      <c r="V529" s="67"/>
      <c r="W529" s="67"/>
      <c r="X529" s="67"/>
      <c r="Y529" s="67"/>
      <c r="Z529" s="67"/>
    </row>
    <row r="530" spans="1:26" ht="15.75" customHeight="1">
      <c r="A530" s="67"/>
      <c r="B530" s="67"/>
      <c r="C530" s="67"/>
      <c r="D530" s="67"/>
      <c r="E530" s="67"/>
      <c r="F530" s="67"/>
      <c r="G530" s="67"/>
      <c r="H530" s="67"/>
      <c r="I530" s="67"/>
      <c r="J530" s="67"/>
      <c r="K530" s="67"/>
      <c r="L530" s="67"/>
      <c r="M530" s="67"/>
      <c r="N530" s="67"/>
      <c r="O530" s="67"/>
      <c r="P530" s="67"/>
      <c r="Q530" s="67"/>
      <c r="R530" s="67"/>
      <c r="S530" s="67"/>
      <c r="T530" s="67"/>
      <c r="U530" s="67"/>
      <c r="V530" s="67"/>
      <c r="W530" s="67"/>
      <c r="X530" s="67"/>
      <c r="Y530" s="67"/>
      <c r="Z530" s="67"/>
    </row>
    <row r="531" spans="1:26" ht="15.75" customHeight="1">
      <c r="A531" s="67"/>
      <c r="B531" s="67"/>
      <c r="C531" s="67"/>
      <c r="D531" s="67"/>
      <c r="E531" s="67"/>
      <c r="F531" s="67"/>
      <c r="G531" s="67"/>
      <c r="H531" s="67"/>
      <c r="I531" s="67"/>
      <c r="J531" s="67"/>
      <c r="K531" s="67"/>
      <c r="L531" s="67"/>
      <c r="M531" s="67"/>
      <c r="N531" s="67"/>
      <c r="O531" s="67"/>
      <c r="P531" s="67"/>
      <c r="Q531" s="67"/>
      <c r="R531" s="67"/>
      <c r="S531" s="67"/>
      <c r="T531" s="67"/>
      <c r="U531" s="67"/>
      <c r="V531" s="67"/>
      <c r="W531" s="67"/>
      <c r="X531" s="67"/>
      <c r="Y531" s="67"/>
      <c r="Z531" s="67"/>
    </row>
    <row r="532" spans="1:26" ht="15.75" customHeight="1">
      <c r="A532" s="67"/>
      <c r="B532" s="67"/>
      <c r="C532" s="67"/>
      <c r="D532" s="67"/>
      <c r="E532" s="67"/>
      <c r="F532" s="67"/>
      <c r="G532" s="67"/>
      <c r="H532" s="67"/>
      <c r="I532" s="67"/>
      <c r="J532" s="67"/>
      <c r="K532" s="67"/>
      <c r="L532" s="67"/>
      <c r="M532" s="67"/>
      <c r="N532" s="67"/>
      <c r="O532" s="67"/>
      <c r="P532" s="67"/>
      <c r="Q532" s="67"/>
      <c r="R532" s="67"/>
      <c r="S532" s="67"/>
      <c r="T532" s="67"/>
      <c r="U532" s="67"/>
      <c r="V532" s="67"/>
      <c r="W532" s="67"/>
      <c r="X532" s="67"/>
      <c r="Y532" s="67"/>
      <c r="Z532" s="67"/>
    </row>
    <row r="533" spans="1:26" ht="15.75" customHeight="1">
      <c r="A533" s="67"/>
      <c r="B533" s="67"/>
      <c r="C533" s="67"/>
      <c r="D533" s="67"/>
      <c r="E533" s="67"/>
      <c r="F533" s="67"/>
      <c r="G533" s="67"/>
      <c r="H533" s="67"/>
      <c r="I533" s="67"/>
      <c r="J533" s="67"/>
      <c r="K533" s="67"/>
      <c r="L533" s="67"/>
      <c r="M533" s="67"/>
      <c r="N533" s="67"/>
      <c r="O533" s="67"/>
      <c r="P533" s="67"/>
      <c r="Q533" s="67"/>
      <c r="R533" s="67"/>
      <c r="S533" s="67"/>
      <c r="T533" s="67"/>
      <c r="U533" s="67"/>
      <c r="V533" s="67"/>
      <c r="W533" s="67"/>
      <c r="X533" s="67"/>
      <c r="Y533" s="67"/>
      <c r="Z533" s="67"/>
    </row>
    <row r="534" spans="1:26" ht="15.75" customHeight="1">
      <c r="A534" s="67"/>
      <c r="B534" s="67"/>
      <c r="C534" s="67"/>
      <c r="D534" s="67"/>
      <c r="E534" s="67"/>
      <c r="F534" s="67"/>
      <c r="G534" s="67"/>
      <c r="H534" s="67"/>
      <c r="I534" s="67"/>
      <c r="J534" s="67"/>
      <c r="K534" s="67"/>
      <c r="L534" s="67"/>
      <c r="M534" s="67"/>
      <c r="N534" s="67"/>
      <c r="O534" s="67"/>
      <c r="P534" s="67"/>
      <c r="Q534" s="67"/>
      <c r="R534" s="67"/>
      <c r="S534" s="67"/>
      <c r="T534" s="67"/>
      <c r="U534" s="67"/>
      <c r="V534" s="67"/>
      <c r="W534" s="67"/>
      <c r="X534" s="67"/>
      <c r="Y534" s="67"/>
      <c r="Z534" s="67"/>
    </row>
    <row r="535" spans="1:26" ht="15.75" customHeight="1">
      <c r="A535" s="67"/>
      <c r="B535" s="67"/>
      <c r="C535" s="67"/>
      <c r="D535" s="67"/>
      <c r="E535" s="67"/>
      <c r="F535" s="67"/>
      <c r="G535" s="67"/>
      <c r="H535" s="67"/>
      <c r="I535" s="67"/>
      <c r="J535" s="67"/>
      <c r="K535" s="67"/>
      <c r="L535" s="67"/>
      <c r="M535" s="67"/>
      <c r="N535" s="67"/>
      <c r="O535" s="67"/>
      <c r="P535" s="67"/>
      <c r="Q535" s="67"/>
      <c r="R535" s="67"/>
      <c r="S535" s="67"/>
      <c r="T535" s="67"/>
      <c r="U535" s="67"/>
      <c r="V535" s="67"/>
      <c r="W535" s="67"/>
      <c r="X535" s="67"/>
      <c r="Y535" s="67"/>
      <c r="Z535" s="67"/>
    </row>
    <row r="536" spans="1:26" ht="15.75" customHeight="1">
      <c r="A536" s="67"/>
      <c r="B536" s="67"/>
      <c r="C536" s="67"/>
      <c r="D536" s="67"/>
      <c r="E536" s="67"/>
      <c r="F536" s="67"/>
      <c r="G536" s="67"/>
      <c r="H536" s="67"/>
      <c r="I536" s="67"/>
      <c r="J536" s="67"/>
      <c r="K536" s="67"/>
      <c r="L536" s="67"/>
      <c r="M536" s="67"/>
      <c r="N536" s="67"/>
      <c r="O536" s="67"/>
      <c r="P536" s="67"/>
      <c r="Q536" s="67"/>
      <c r="R536" s="67"/>
      <c r="S536" s="67"/>
      <c r="T536" s="67"/>
      <c r="U536" s="67"/>
      <c r="V536" s="67"/>
      <c r="W536" s="67"/>
      <c r="X536" s="67"/>
      <c r="Y536" s="67"/>
      <c r="Z536" s="67"/>
    </row>
    <row r="537" spans="1:26" ht="15.75" customHeight="1">
      <c r="A537" s="67"/>
      <c r="B537" s="67"/>
      <c r="C537" s="67"/>
      <c r="D537" s="67"/>
      <c r="E537" s="67"/>
      <c r="F537" s="67"/>
      <c r="G537" s="67"/>
      <c r="H537" s="67"/>
      <c r="I537" s="67"/>
      <c r="J537" s="67"/>
      <c r="K537" s="67"/>
      <c r="L537" s="67"/>
      <c r="M537" s="67"/>
      <c r="N537" s="67"/>
      <c r="O537" s="67"/>
      <c r="P537" s="67"/>
      <c r="Q537" s="67"/>
      <c r="R537" s="67"/>
      <c r="S537" s="67"/>
      <c r="T537" s="67"/>
      <c r="U537" s="67"/>
      <c r="V537" s="67"/>
      <c r="W537" s="67"/>
      <c r="X537" s="67"/>
      <c r="Y537" s="67"/>
      <c r="Z537" s="67"/>
    </row>
    <row r="538" spans="1:26" ht="15.75" customHeight="1">
      <c r="A538" s="67"/>
      <c r="B538" s="67"/>
      <c r="C538" s="67"/>
      <c r="D538" s="67"/>
      <c r="E538" s="67"/>
      <c r="F538" s="67"/>
      <c r="G538" s="67"/>
      <c r="H538" s="67"/>
      <c r="I538" s="67"/>
      <c r="J538" s="67"/>
      <c r="K538" s="67"/>
      <c r="L538" s="67"/>
      <c r="M538" s="67"/>
      <c r="N538" s="67"/>
      <c r="O538" s="67"/>
      <c r="P538" s="67"/>
      <c r="Q538" s="67"/>
      <c r="R538" s="67"/>
      <c r="S538" s="67"/>
      <c r="T538" s="67"/>
      <c r="U538" s="67"/>
      <c r="V538" s="67"/>
      <c r="W538" s="67"/>
      <c r="X538" s="67"/>
      <c r="Y538" s="67"/>
      <c r="Z538" s="67"/>
    </row>
    <row r="539" spans="1:26" ht="15.75" customHeight="1">
      <c r="A539" s="67"/>
      <c r="B539" s="67"/>
      <c r="C539" s="67"/>
      <c r="D539" s="67"/>
      <c r="E539" s="67"/>
      <c r="F539" s="67"/>
      <c r="G539" s="67"/>
      <c r="H539" s="67"/>
      <c r="I539" s="67"/>
      <c r="J539" s="67"/>
      <c r="K539" s="67"/>
      <c r="L539" s="67"/>
      <c r="M539" s="67"/>
      <c r="N539" s="67"/>
      <c r="O539" s="67"/>
      <c r="P539" s="67"/>
      <c r="Q539" s="67"/>
      <c r="R539" s="67"/>
      <c r="S539" s="67"/>
      <c r="T539" s="67"/>
      <c r="U539" s="67"/>
      <c r="V539" s="67"/>
      <c r="W539" s="67"/>
      <c r="X539" s="67"/>
      <c r="Y539" s="67"/>
      <c r="Z539" s="67"/>
    </row>
    <row r="540" spans="1:26" ht="15.75" customHeight="1">
      <c r="A540" s="67"/>
      <c r="B540" s="67"/>
      <c r="C540" s="67"/>
      <c r="D540" s="67"/>
      <c r="E540" s="67"/>
      <c r="F540" s="67"/>
      <c r="G540" s="67"/>
      <c r="H540" s="67"/>
      <c r="I540" s="67"/>
      <c r="J540" s="67"/>
      <c r="K540" s="67"/>
      <c r="L540" s="67"/>
      <c r="M540" s="67"/>
      <c r="N540" s="67"/>
      <c r="O540" s="67"/>
      <c r="P540" s="67"/>
      <c r="Q540" s="67"/>
      <c r="R540" s="67"/>
      <c r="S540" s="67"/>
      <c r="T540" s="67"/>
      <c r="U540" s="67"/>
      <c r="V540" s="67"/>
      <c r="W540" s="67"/>
      <c r="X540" s="67"/>
      <c r="Y540" s="67"/>
      <c r="Z540" s="67"/>
    </row>
    <row r="541" spans="1:26" ht="15.75" customHeight="1">
      <c r="A541" s="67"/>
      <c r="B541" s="67"/>
      <c r="C541" s="67"/>
      <c r="D541" s="67"/>
      <c r="E541" s="67"/>
      <c r="F541" s="67"/>
      <c r="G541" s="67"/>
      <c r="H541" s="67"/>
      <c r="I541" s="67"/>
      <c r="J541" s="67"/>
      <c r="K541" s="67"/>
      <c r="L541" s="67"/>
      <c r="M541" s="67"/>
      <c r="N541" s="67"/>
      <c r="O541" s="67"/>
      <c r="P541" s="67"/>
      <c r="Q541" s="67"/>
      <c r="R541" s="67"/>
      <c r="S541" s="67"/>
      <c r="T541" s="67"/>
      <c r="U541" s="67"/>
      <c r="V541" s="67"/>
      <c r="W541" s="67"/>
      <c r="X541" s="67"/>
      <c r="Y541" s="67"/>
      <c r="Z541" s="67"/>
    </row>
    <row r="542" spans="1:26" ht="15.75" customHeight="1">
      <c r="A542" s="67"/>
      <c r="B542" s="67"/>
      <c r="C542" s="67"/>
      <c r="D542" s="67"/>
      <c r="E542" s="67"/>
      <c r="F542" s="67"/>
      <c r="G542" s="67"/>
      <c r="H542" s="67"/>
      <c r="I542" s="67"/>
      <c r="J542" s="67"/>
      <c r="K542" s="67"/>
      <c r="L542" s="67"/>
      <c r="M542" s="67"/>
      <c r="N542" s="67"/>
      <c r="O542" s="67"/>
      <c r="P542" s="67"/>
      <c r="Q542" s="67"/>
      <c r="R542" s="67"/>
      <c r="S542" s="67"/>
      <c r="T542" s="67"/>
      <c r="U542" s="67"/>
      <c r="V542" s="67"/>
      <c r="W542" s="67"/>
      <c r="X542" s="67"/>
      <c r="Y542" s="67"/>
      <c r="Z542" s="67"/>
    </row>
    <row r="543" spans="1:26" ht="15.75" customHeight="1">
      <c r="A543" s="67"/>
      <c r="B543" s="67"/>
      <c r="C543" s="67"/>
      <c r="D543" s="67"/>
      <c r="E543" s="67"/>
      <c r="F543" s="67"/>
      <c r="G543" s="67"/>
      <c r="H543" s="67"/>
      <c r="I543" s="67"/>
      <c r="J543" s="67"/>
      <c r="K543" s="67"/>
      <c r="L543" s="67"/>
      <c r="M543" s="67"/>
      <c r="N543" s="67"/>
      <c r="O543" s="67"/>
      <c r="P543" s="67"/>
      <c r="Q543" s="67"/>
      <c r="R543" s="67"/>
      <c r="S543" s="67"/>
      <c r="T543" s="67"/>
      <c r="U543" s="67"/>
      <c r="V543" s="67"/>
      <c r="W543" s="67"/>
      <c r="X543" s="67"/>
      <c r="Y543" s="67"/>
      <c r="Z543" s="67"/>
    </row>
    <row r="544" spans="1:26" ht="15.75" customHeight="1">
      <c r="A544" s="67"/>
      <c r="B544" s="67"/>
      <c r="C544" s="67"/>
      <c r="D544" s="67"/>
      <c r="E544" s="67"/>
      <c r="F544" s="67"/>
      <c r="G544" s="67"/>
      <c r="H544" s="67"/>
      <c r="I544" s="67"/>
      <c r="J544" s="67"/>
      <c r="K544" s="67"/>
      <c r="L544" s="67"/>
      <c r="M544" s="67"/>
      <c r="N544" s="67"/>
      <c r="O544" s="67"/>
      <c r="P544" s="67"/>
      <c r="Q544" s="67"/>
      <c r="R544" s="67"/>
      <c r="S544" s="67"/>
      <c r="T544" s="67"/>
      <c r="U544" s="67"/>
      <c r="V544" s="67"/>
      <c r="W544" s="67"/>
      <c r="X544" s="67"/>
      <c r="Y544" s="67"/>
      <c r="Z544" s="67"/>
    </row>
    <row r="545" spans="1:26" ht="15.75" customHeight="1">
      <c r="A545" s="67"/>
      <c r="B545" s="67"/>
      <c r="C545" s="67"/>
      <c r="D545" s="67"/>
      <c r="E545" s="67"/>
      <c r="F545" s="67"/>
      <c r="G545" s="67"/>
      <c r="H545" s="67"/>
      <c r="I545" s="67"/>
      <c r="J545" s="67"/>
      <c r="K545" s="67"/>
      <c r="L545" s="67"/>
      <c r="M545" s="67"/>
      <c r="N545" s="67"/>
      <c r="O545" s="67"/>
      <c r="P545" s="67"/>
      <c r="Q545" s="67"/>
      <c r="R545" s="67"/>
      <c r="S545" s="67"/>
      <c r="T545" s="67"/>
      <c r="U545" s="67"/>
      <c r="V545" s="67"/>
      <c r="W545" s="67"/>
      <c r="X545" s="67"/>
      <c r="Y545" s="67"/>
      <c r="Z545" s="67"/>
    </row>
    <row r="546" spans="1:26" ht="15.75" customHeight="1">
      <c r="A546" s="67"/>
      <c r="B546" s="67"/>
      <c r="C546" s="67"/>
      <c r="D546" s="67"/>
      <c r="E546" s="67"/>
      <c r="F546" s="67"/>
      <c r="G546" s="67"/>
      <c r="H546" s="67"/>
      <c r="I546" s="67"/>
      <c r="J546" s="67"/>
      <c r="K546" s="67"/>
      <c r="L546" s="67"/>
      <c r="M546" s="67"/>
      <c r="N546" s="67"/>
      <c r="O546" s="67"/>
      <c r="P546" s="67"/>
      <c r="Q546" s="67"/>
      <c r="R546" s="67"/>
      <c r="S546" s="67"/>
      <c r="T546" s="67"/>
      <c r="U546" s="67"/>
      <c r="V546" s="67"/>
      <c r="W546" s="67"/>
      <c r="X546" s="67"/>
      <c r="Y546" s="67"/>
      <c r="Z546" s="67"/>
    </row>
    <row r="547" spans="1:26" ht="15.75" customHeight="1">
      <c r="A547" s="67"/>
      <c r="B547" s="67"/>
      <c r="C547" s="67"/>
      <c r="D547" s="67"/>
      <c r="E547" s="67"/>
      <c r="F547" s="67"/>
      <c r="G547" s="67"/>
      <c r="H547" s="67"/>
      <c r="I547" s="67"/>
      <c r="J547" s="67"/>
      <c r="K547" s="67"/>
      <c r="L547" s="67"/>
      <c r="M547" s="67"/>
      <c r="N547" s="67"/>
      <c r="O547" s="67"/>
      <c r="P547" s="67"/>
      <c r="Q547" s="67"/>
      <c r="R547" s="67"/>
      <c r="S547" s="67"/>
      <c r="T547" s="67"/>
      <c r="U547" s="67"/>
      <c r="V547" s="67"/>
      <c r="W547" s="67"/>
      <c r="X547" s="67"/>
      <c r="Y547" s="67"/>
      <c r="Z547" s="67"/>
    </row>
    <row r="548" spans="1:26" ht="15.75" customHeight="1">
      <c r="A548" s="67"/>
      <c r="B548" s="67"/>
      <c r="C548" s="67"/>
      <c r="D548" s="67"/>
      <c r="E548" s="67"/>
      <c r="F548" s="67"/>
      <c r="G548" s="67"/>
      <c r="H548" s="67"/>
      <c r="I548" s="67"/>
      <c r="J548" s="67"/>
      <c r="K548" s="67"/>
      <c r="L548" s="67"/>
      <c r="M548" s="67"/>
      <c r="N548" s="67"/>
      <c r="O548" s="67"/>
      <c r="P548" s="67"/>
      <c r="Q548" s="67"/>
      <c r="R548" s="67"/>
      <c r="S548" s="67"/>
      <c r="T548" s="67"/>
      <c r="U548" s="67"/>
      <c r="V548" s="67"/>
      <c r="W548" s="67"/>
      <c r="X548" s="67"/>
      <c r="Y548" s="67"/>
      <c r="Z548" s="67"/>
    </row>
    <row r="549" spans="1:26" ht="15.75" customHeight="1">
      <c r="A549" s="67"/>
      <c r="B549" s="67"/>
      <c r="C549" s="67"/>
      <c r="D549" s="67"/>
      <c r="E549" s="67"/>
      <c r="F549" s="67"/>
      <c r="G549" s="67"/>
      <c r="H549" s="67"/>
      <c r="I549" s="67"/>
      <c r="J549" s="67"/>
      <c r="K549" s="67"/>
      <c r="L549" s="67"/>
      <c r="M549" s="67"/>
      <c r="N549" s="67"/>
      <c r="O549" s="67"/>
      <c r="P549" s="67"/>
      <c r="Q549" s="67"/>
      <c r="R549" s="67"/>
      <c r="S549" s="67"/>
      <c r="T549" s="67"/>
      <c r="U549" s="67"/>
      <c r="V549" s="67"/>
      <c r="W549" s="67"/>
      <c r="X549" s="67"/>
      <c r="Y549" s="67"/>
      <c r="Z549" s="67"/>
    </row>
    <row r="550" spans="1:26" ht="15.75" customHeight="1">
      <c r="A550" s="67"/>
      <c r="B550" s="67"/>
      <c r="C550" s="67"/>
      <c r="D550" s="67"/>
      <c r="E550" s="67"/>
      <c r="F550" s="67"/>
      <c r="G550" s="67"/>
      <c r="H550" s="67"/>
      <c r="I550" s="67"/>
      <c r="J550" s="67"/>
      <c r="K550" s="67"/>
      <c r="L550" s="67"/>
      <c r="M550" s="67"/>
      <c r="N550" s="67"/>
      <c r="O550" s="67"/>
      <c r="P550" s="67"/>
      <c r="Q550" s="67"/>
      <c r="R550" s="67"/>
      <c r="S550" s="67"/>
      <c r="T550" s="67"/>
      <c r="U550" s="67"/>
      <c r="V550" s="67"/>
      <c r="W550" s="67"/>
      <c r="X550" s="67"/>
      <c r="Y550" s="67"/>
      <c r="Z550" s="67"/>
    </row>
    <row r="551" spans="1:26" ht="15.75" customHeight="1">
      <c r="A551" s="67"/>
      <c r="B551" s="67"/>
      <c r="C551" s="67"/>
      <c r="D551" s="67"/>
      <c r="E551" s="67"/>
      <c r="F551" s="67"/>
      <c r="G551" s="67"/>
      <c r="H551" s="67"/>
      <c r="I551" s="67"/>
      <c r="J551" s="67"/>
      <c r="K551" s="67"/>
      <c r="L551" s="67"/>
      <c r="M551" s="67"/>
      <c r="N551" s="67"/>
      <c r="O551" s="67"/>
      <c r="P551" s="67"/>
      <c r="Q551" s="67"/>
      <c r="R551" s="67"/>
      <c r="S551" s="67"/>
      <c r="T551" s="67"/>
      <c r="U551" s="67"/>
      <c r="V551" s="67"/>
      <c r="W551" s="67"/>
      <c r="X551" s="67"/>
      <c r="Y551" s="67"/>
      <c r="Z551" s="67"/>
    </row>
    <row r="552" spans="1:26" ht="15.75" customHeight="1">
      <c r="A552" s="67"/>
      <c r="B552" s="67"/>
      <c r="C552" s="67"/>
      <c r="D552" s="67"/>
      <c r="E552" s="67"/>
      <c r="F552" s="67"/>
      <c r="G552" s="67"/>
      <c r="H552" s="67"/>
      <c r="I552" s="67"/>
      <c r="J552" s="67"/>
      <c r="K552" s="67"/>
      <c r="L552" s="67"/>
      <c r="M552" s="67"/>
      <c r="N552" s="67"/>
      <c r="O552" s="67"/>
      <c r="P552" s="67"/>
      <c r="Q552" s="67"/>
      <c r="R552" s="67"/>
      <c r="S552" s="67"/>
      <c r="T552" s="67"/>
      <c r="U552" s="67"/>
      <c r="V552" s="67"/>
      <c r="W552" s="67"/>
      <c r="X552" s="67"/>
      <c r="Y552" s="67"/>
      <c r="Z552" s="67"/>
    </row>
    <row r="553" spans="1:26" ht="15.75" customHeight="1">
      <c r="A553" s="67"/>
      <c r="B553" s="67"/>
      <c r="C553" s="67"/>
      <c r="D553" s="67"/>
      <c r="E553" s="67"/>
      <c r="F553" s="67"/>
      <c r="G553" s="67"/>
      <c r="H553" s="67"/>
      <c r="I553" s="67"/>
      <c r="J553" s="67"/>
      <c r="K553" s="67"/>
      <c r="L553" s="67"/>
      <c r="M553" s="67"/>
      <c r="N553" s="67"/>
      <c r="O553" s="67"/>
      <c r="P553" s="67"/>
      <c r="Q553" s="67"/>
      <c r="R553" s="67"/>
      <c r="S553" s="67"/>
      <c r="T553" s="67"/>
      <c r="U553" s="67"/>
      <c r="V553" s="67"/>
      <c r="W553" s="67"/>
      <c r="X553" s="67"/>
      <c r="Y553" s="67"/>
      <c r="Z553" s="67"/>
    </row>
    <row r="554" spans="1:26" ht="15.75" customHeight="1">
      <c r="A554" s="67"/>
      <c r="B554" s="67"/>
      <c r="C554" s="67"/>
      <c r="D554" s="67"/>
      <c r="E554" s="67"/>
      <c r="F554" s="67"/>
      <c r="G554" s="67"/>
      <c r="H554" s="67"/>
      <c r="I554" s="67"/>
      <c r="J554" s="67"/>
      <c r="K554" s="67"/>
      <c r="L554" s="67"/>
      <c r="M554" s="67"/>
      <c r="N554" s="67"/>
      <c r="O554" s="67"/>
      <c r="P554" s="67"/>
      <c r="Q554" s="67"/>
      <c r="R554" s="67"/>
      <c r="S554" s="67"/>
      <c r="T554" s="67"/>
      <c r="U554" s="67"/>
      <c r="V554" s="67"/>
      <c r="W554" s="67"/>
      <c r="X554" s="67"/>
      <c r="Y554" s="67"/>
      <c r="Z554" s="67"/>
    </row>
    <row r="555" spans="1:26" ht="15.75" customHeight="1">
      <c r="A555" s="67"/>
      <c r="B555" s="67"/>
      <c r="C555" s="67"/>
      <c r="D555" s="67"/>
      <c r="E555" s="67"/>
      <c r="F555" s="67"/>
      <c r="G555" s="67"/>
      <c r="H555" s="67"/>
      <c r="I555" s="67"/>
      <c r="J555" s="67"/>
      <c r="K555" s="67"/>
      <c r="L555" s="67"/>
      <c r="M555" s="67"/>
      <c r="N555" s="67"/>
      <c r="O555" s="67"/>
      <c r="P555" s="67"/>
      <c r="Q555" s="67"/>
      <c r="R555" s="67"/>
      <c r="S555" s="67"/>
      <c r="T555" s="67"/>
      <c r="U555" s="67"/>
      <c r="V555" s="67"/>
      <c r="W555" s="67"/>
      <c r="X555" s="67"/>
      <c r="Y555" s="67"/>
      <c r="Z555" s="67"/>
    </row>
    <row r="556" spans="1:26" ht="15.75" customHeight="1">
      <c r="A556" s="67"/>
      <c r="B556" s="67"/>
      <c r="C556" s="67"/>
      <c r="D556" s="67"/>
      <c r="E556" s="67"/>
      <c r="F556" s="67"/>
      <c r="G556" s="67"/>
      <c r="H556" s="67"/>
      <c r="I556" s="67"/>
      <c r="J556" s="67"/>
      <c r="K556" s="67"/>
      <c r="L556" s="67"/>
      <c r="M556" s="67"/>
      <c r="N556" s="67"/>
      <c r="O556" s="67"/>
      <c r="P556" s="67"/>
      <c r="Q556" s="67"/>
      <c r="R556" s="67"/>
      <c r="S556" s="67"/>
      <c r="T556" s="67"/>
      <c r="U556" s="67"/>
      <c r="V556" s="67"/>
      <c r="W556" s="67"/>
      <c r="X556" s="67"/>
      <c r="Y556" s="67"/>
      <c r="Z556" s="67"/>
    </row>
    <row r="557" spans="1:26" ht="15.75" customHeight="1">
      <c r="A557" s="67"/>
      <c r="B557" s="67"/>
      <c r="C557" s="67"/>
      <c r="D557" s="67"/>
      <c r="E557" s="67"/>
      <c r="F557" s="67"/>
      <c r="G557" s="67"/>
      <c r="H557" s="67"/>
      <c r="I557" s="67"/>
      <c r="J557" s="67"/>
      <c r="K557" s="67"/>
      <c r="L557" s="67"/>
      <c r="M557" s="67"/>
      <c r="N557" s="67"/>
      <c r="O557" s="67"/>
      <c r="P557" s="67"/>
      <c r="Q557" s="67"/>
      <c r="R557" s="67"/>
      <c r="S557" s="67"/>
      <c r="T557" s="67"/>
      <c r="U557" s="67"/>
      <c r="V557" s="67"/>
      <c r="W557" s="67"/>
      <c r="X557" s="67"/>
      <c r="Y557" s="67"/>
      <c r="Z557" s="67"/>
    </row>
    <row r="558" spans="1:26" ht="15.75" customHeight="1">
      <c r="A558" s="67"/>
      <c r="B558" s="67"/>
      <c r="C558" s="67"/>
      <c r="D558" s="67"/>
      <c r="E558" s="67"/>
      <c r="F558" s="67"/>
      <c r="G558" s="67"/>
      <c r="H558" s="67"/>
      <c r="I558" s="67"/>
      <c r="J558" s="67"/>
      <c r="K558" s="67"/>
      <c r="L558" s="67"/>
      <c r="M558" s="67"/>
      <c r="N558" s="67"/>
      <c r="O558" s="67"/>
      <c r="P558" s="67"/>
      <c r="Q558" s="67"/>
      <c r="R558" s="67"/>
      <c r="S558" s="67"/>
      <c r="T558" s="67"/>
      <c r="U558" s="67"/>
      <c r="V558" s="67"/>
      <c r="W558" s="67"/>
      <c r="X558" s="67"/>
      <c r="Y558" s="67"/>
      <c r="Z558" s="67"/>
    </row>
    <row r="559" spans="1:26" ht="15.75" customHeight="1">
      <c r="A559" s="67"/>
      <c r="B559" s="67"/>
      <c r="C559" s="67"/>
      <c r="D559" s="67"/>
      <c r="E559" s="67"/>
      <c r="F559" s="67"/>
      <c r="G559" s="67"/>
      <c r="H559" s="67"/>
      <c r="I559" s="67"/>
      <c r="J559" s="67"/>
      <c r="K559" s="67"/>
      <c r="L559" s="67"/>
      <c r="M559" s="67"/>
      <c r="N559" s="67"/>
      <c r="O559" s="67"/>
      <c r="P559" s="67"/>
      <c r="Q559" s="67"/>
      <c r="R559" s="67"/>
      <c r="S559" s="67"/>
      <c r="T559" s="67"/>
      <c r="U559" s="67"/>
      <c r="V559" s="67"/>
      <c r="W559" s="67"/>
      <c r="X559" s="67"/>
      <c r="Y559" s="67"/>
      <c r="Z559" s="67"/>
    </row>
    <row r="560" spans="1:26" ht="15.75" customHeight="1">
      <c r="A560" s="67"/>
      <c r="B560" s="67"/>
      <c r="C560" s="67"/>
      <c r="D560" s="67"/>
      <c r="E560" s="67"/>
      <c r="F560" s="67"/>
      <c r="G560" s="67"/>
      <c r="H560" s="67"/>
      <c r="I560" s="67"/>
      <c r="J560" s="67"/>
      <c r="K560" s="67"/>
      <c r="L560" s="67"/>
      <c r="M560" s="67"/>
      <c r="N560" s="67"/>
      <c r="O560" s="67"/>
      <c r="P560" s="67"/>
      <c r="Q560" s="67"/>
      <c r="R560" s="67"/>
      <c r="S560" s="67"/>
      <c r="T560" s="67"/>
      <c r="U560" s="67"/>
      <c r="V560" s="67"/>
      <c r="W560" s="67"/>
      <c r="X560" s="67"/>
      <c r="Y560" s="67"/>
      <c r="Z560" s="67"/>
    </row>
    <row r="561" spans="1:26" ht="15.75" customHeight="1">
      <c r="A561" s="67"/>
      <c r="B561" s="67"/>
      <c r="C561" s="67"/>
      <c r="D561" s="67"/>
      <c r="E561" s="67"/>
      <c r="F561" s="67"/>
      <c r="G561" s="67"/>
      <c r="H561" s="67"/>
      <c r="I561" s="67"/>
      <c r="J561" s="67"/>
      <c r="K561" s="67"/>
      <c r="L561" s="67"/>
      <c r="M561" s="67"/>
      <c r="N561" s="67"/>
      <c r="O561" s="67"/>
      <c r="P561" s="67"/>
      <c r="Q561" s="67"/>
      <c r="R561" s="67"/>
      <c r="S561" s="67"/>
      <c r="T561" s="67"/>
      <c r="U561" s="67"/>
      <c r="V561" s="67"/>
      <c r="W561" s="67"/>
      <c r="X561" s="67"/>
      <c r="Y561" s="67"/>
      <c r="Z561" s="67"/>
    </row>
    <row r="562" spans="1:26" ht="15.75" customHeight="1">
      <c r="A562" s="67"/>
      <c r="B562" s="67"/>
      <c r="C562" s="67"/>
      <c r="D562" s="67"/>
      <c r="E562" s="67"/>
      <c r="F562" s="67"/>
      <c r="G562" s="67"/>
      <c r="H562" s="67"/>
      <c r="I562" s="67"/>
      <c r="J562" s="67"/>
      <c r="K562" s="67"/>
      <c r="L562" s="67"/>
      <c r="M562" s="67"/>
      <c r="N562" s="67"/>
      <c r="O562" s="67"/>
      <c r="P562" s="67"/>
      <c r="Q562" s="67"/>
      <c r="R562" s="67"/>
      <c r="S562" s="67"/>
      <c r="T562" s="67"/>
      <c r="U562" s="67"/>
      <c r="V562" s="67"/>
      <c r="W562" s="67"/>
      <c r="X562" s="67"/>
      <c r="Y562" s="67"/>
      <c r="Z562" s="67"/>
    </row>
    <row r="563" spans="1:26" ht="15.75" customHeight="1">
      <c r="A563" s="67"/>
      <c r="B563" s="67"/>
      <c r="C563" s="67"/>
      <c r="D563" s="67"/>
      <c r="E563" s="67"/>
      <c r="F563" s="67"/>
      <c r="G563" s="67"/>
      <c r="H563" s="67"/>
      <c r="I563" s="67"/>
      <c r="J563" s="67"/>
      <c r="K563" s="67"/>
      <c r="L563" s="67"/>
      <c r="M563" s="67"/>
      <c r="N563" s="67"/>
      <c r="O563" s="67"/>
      <c r="P563" s="67"/>
      <c r="Q563" s="67"/>
      <c r="R563" s="67"/>
      <c r="S563" s="67"/>
      <c r="T563" s="67"/>
      <c r="U563" s="67"/>
      <c r="V563" s="67"/>
      <c r="W563" s="67"/>
      <c r="X563" s="67"/>
      <c r="Y563" s="67"/>
      <c r="Z563" s="67"/>
    </row>
    <row r="564" spans="1:26" ht="15.75" customHeight="1">
      <c r="A564" s="67"/>
      <c r="B564" s="67"/>
      <c r="C564" s="67"/>
      <c r="D564" s="67"/>
      <c r="E564" s="67"/>
      <c r="F564" s="67"/>
      <c r="G564" s="67"/>
      <c r="H564" s="67"/>
      <c r="I564" s="67"/>
      <c r="J564" s="67"/>
      <c r="K564" s="67"/>
      <c r="L564" s="67"/>
      <c r="M564" s="67"/>
      <c r="N564" s="67"/>
      <c r="O564" s="67"/>
      <c r="P564" s="67"/>
      <c r="Q564" s="67"/>
      <c r="R564" s="67"/>
      <c r="S564" s="67"/>
      <c r="T564" s="67"/>
      <c r="U564" s="67"/>
      <c r="V564" s="67"/>
      <c r="W564" s="67"/>
      <c r="X564" s="67"/>
      <c r="Y564" s="67"/>
      <c r="Z564" s="67"/>
    </row>
    <row r="565" spans="1:26" ht="15.75" customHeight="1">
      <c r="A565" s="67"/>
      <c r="B565" s="67"/>
      <c r="C565" s="67"/>
      <c r="D565" s="67"/>
      <c r="E565" s="67"/>
      <c r="F565" s="67"/>
      <c r="G565" s="67"/>
      <c r="H565" s="67"/>
      <c r="I565" s="67"/>
      <c r="J565" s="67"/>
      <c r="K565" s="67"/>
      <c r="L565" s="67"/>
      <c r="M565" s="67"/>
      <c r="N565" s="67"/>
      <c r="O565" s="67"/>
      <c r="P565" s="67"/>
      <c r="Q565" s="67"/>
      <c r="R565" s="67"/>
      <c r="S565" s="67"/>
      <c r="T565" s="67"/>
      <c r="U565" s="67"/>
      <c r="V565" s="67"/>
      <c r="W565" s="67"/>
      <c r="X565" s="67"/>
      <c r="Y565" s="67"/>
      <c r="Z565" s="67"/>
    </row>
    <row r="566" spans="1:26" ht="15.75" customHeight="1">
      <c r="A566" s="67"/>
      <c r="B566" s="67"/>
      <c r="C566" s="67"/>
      <c r="D566" s="67"/>
      <c r="E566" s="67"/>
      <c r="F566" s="67"/>
      <c r="G566" s="67"/>
      <c r="H566" s="67"/>
      <c r="I566" s="67"/>
      <c r="J566" s="67"/>
      <c r="K566" s="67"/>
      <c r="L566" s="67"/>
      <c r="M566" s="67"/>
      <c r="N566" s="67"/>
      <c r="O566" s="67"/>
      <c r="P566" s="67"/>
      <c r="Q566" s="67"/>
      <c r="R566" s="67"/>
      <c r="S566" s="67"/>
      <c r="T566" s="67"/>
      <c r="U566" s="67"/>
      <c r="V566" s="67"/>
      <c r="W566" s="67"/>
      <c r="X566" s="67"/>
      <c r="Y566" s="67"/>
      <c r="Z566" s="67"/>
    </row>
    <row r="567" spans="1:26" ht="15.75" customHeight="1">
      <c r="A567" s="67"/>
      <c r="B567" s="67"/>
      <c r="C567" s="67"/>
      <c r="D567" s="67"/>
      <c r="E567" s="67"/>
      <c r="F567" s="67"/>
      <c r="G567" s="67"/>
      <c r="H567" s="67"/>
      <c r="I567" s="67"/>
      <c r="J567" s="67"/>
      <c r="K567" s="67"/>
      <c r="L567" s="67"/>
      <c r="M567" s="67"/>
      <c r="N567" s="67"/>
      <c r="O567" s="67"/>
      <c r="P567" s="67"/>
      <c r="Q567" s="67"/>
      <c r="R567" s="67"/>
      <c r="S567" s="67"/>
      <c r="T567" s="67"/>
      <c r="U567" s="67"/>
      <c r="V567" s="67"/>
      <c r="W567" s="67"/>
      <c r="X567" s="67"/>
      <c r="Y567" s="67"/>
      <c r="Z567" s="67"/>
    </row>
    <row r="568" spans="1:26" ht="15.75" customHeight="1">
      <c r="A568" s="67"/>
      <c r="B568" s="67"/>
      <c r="C568" s="67"/>
      <c r="D568" s="67"/>
      <c r="E568" s="67"/>
      <c r="F568" s="67"/>
      <c r="G568" s="67"/>
      <c r="H568" s="67"/>
      <c r="I568" s="67"/>
      <c r="J568" s="67"/>
      <c r="K568" s="67"/>
      <c r="L568" s="67"/>
      <c r="M568" s="67"/>
      <c r="N568" s="67"/>
      <c r="O568" s="67"/>
      <c r="P568" s="67"/>
      <c r="Q568" s="67"/>
      <c r="R568" s="67"/>
      <c r="S568" s="67"/>
      <c r="T568" s="67"/>
      <c r="U568" s="67"/>
      <c r="V568" s="67"/>
      <c r="W568" s="67"/>
      <c r="X568" s="67"/>
      <c r="Y568" s="67"/>
      <c r="Z568" s="67"/>
    </row>
    <row r="569" spans="1:26" ht="15.75" customHeight="1">
      <c r="A569" s="67"/>
      <c r="B569" s="67"/>
      <c r="C569" s="67"/>
      <c r="D569" s="67"/>
      <c r="E569" s="67"/>
      <c r="F569" s="67"/>
      <c r="G569" s="67"/>
      <c r="H569" s="67"/>
      <c r="I569" s="67"/>
      <c r="J569" s="67"/>
      <c r="K569" s="67"/>
      <c r="L569" s="67"/>
      <c r="M569" s="67"/>
      <c r="N569" s="67"/>
      <c r="O569" s="67"/>
      <c r="P569" s="67"/>
      <c r="Q569" s="67"/>
      <c r="R569" s="67"/>
      <c r="S569" s="67"/>
      <c r="T569" s="67"/>
      <c r="U569" s="67"/>
      <c r="V569" s="67"/>
      <c r="W569" s="67"/>
      <c r="X569" s="67"/>
      <c r="Y569" s="67"/>
      <c r="Z569" s="67"/>
    </row>
    <row r="570" spans="1:26" ht="15.75" customHeight="1">
      <c r="A570" s="67"/>
      <c r="B570" s="67"/>
      <c r="C570" s="67"/>
      <c r="D570" s="67"/>
      <c r="E570" s="67"/>
      <c r="F570" s="67"/>
      <c r="G570" s="67"/>
      <c r="H570" s="67"/>
      <c r="I570" s="67"/>
      <c r="J570" s="67"/>
      <c r="K570" s="67"/>
      <c r="L570" s="67"/>
      <c r="M570" s="67"/>
      <c r="N570" s="67"/>
      <c r="O570" s="67"/>
      <c r="P570" s="67"/>
      <c r="Q570" s="67"/>
      <c r="R570" s="67"/>
      <c r="S570" s="67"/>
      <c r="T570" s="67"/>
      <c r="U570" s="67"/>
      <c r="V570" s="67"/>
      <c r="W570" s="67"/>
      <c r="X570" s="67"/>
      <c r="Y570" s="67"/>
      <c r="Z570" s="67"/>
    </row>
    <row r="571" spans="1:26" ht="15.75" customHeight="1">
      <c r="A571" s="67"/>
      <c r="B571" s="67"/>
      <c r="C571" s="67"/>
      <c r="D571" s="67"/>
      <c r="E571" s="67"/>
      <c r="F571" s="67"/>
      <c r="G571" s="67"/>
      <c r="H571" s="67"/>
      <c r="I571" s="67"/>
      <c r="J571" s="67"/>
      <c r="K571" s="67"/>
      <c r="L571" s="67"/>
      <c r="M571" s="67"/>
      <c r="N571" s="67"/>
      <c r="O571" s="67"/>
      <c r="P571" s="67"/>
      <c r="Q571" s="67"/>
      <c r="R571" s="67"/>
      <c r="S571" s="67"/>
      <c r="T571" s="67"/>
      <c r="U571" s="67"/>
      <c r="V571" s="67"/>
      <c r="W571" s="67"/>
      <c r="X571" s="67"/>
      <c r="Y571" s="67"/>
      <c r="Z571" s="67"/>
    </row>
    <row r="572" spans="1:26" ht="15.75" customHeight="1">
      <c r="A572" s="67"/>
      <c r="B572" s="67"/>
      <c r="C572" s="67"/>
      <c r="D572" s="67"/>
      <c r="E572" s="67"/>
      <c r="F572" s="67"/>
      <c r="G572" s="67"/>
      <c r="H572" s="67"/>
      <c r="I572" s="67"/>
      <c r="J572" s="67"/>
      <c r="K572" s="67"/>
      <c r="L572" s="67"/>
      <c r="M572" s="67"/>
      <c r="N572" s="67"/>
      <c r="O572" s="67"/>
      <c r="P572" s="67"/>
      <c r="Q572" s="67"/>
      <c r="R572" s="67"/>
      <c r="S572" s="67"/>
      <c r="T572" s="67"/>
      <c r="U572" s="67"/>
      <c r="V572" s="67"/>
      <c r="W572" s="67"/>
      <c r="X572" s="67"/>
      <c r="Y572" s="67"/>
      <c r="Z572" s="67"/>
    </row>
    <row r="573" spans="1:26" ht="15.75" customHeight="1">
      <c r="A573" s="67"/>
      <c r="B573" s="67"/>
      <c r="C573" s="67"/>
      <c r="D573" s="67"/>
      <c r="E573" s="67"/>
      <c r="F573" s="67"/>
      <c r="G573" s="67"/>
      <c r="H573" s="67"/>
      <c r="I573" s="67"/>
      <c r="J573" s="67"/>
      <c r="K573" s="67"/>
      <c r="L573" s="67"/>
      <c r="M573" s="67"/>
      <c r="N573" s="67"/>
      <c r="O573" s="67"/>
      <c r="P573" s="67"/>
      <c r="Q573" s="67"/>
      <c r="R573" s="67"/>
      <c r="S573" s="67"/>
      <c r="T573" s="67"/>
      <c r="U573" s="67"/>
      <c r="V573" s="67"/>
      <c r="W573" s="67"/>
      <c r="X573" s="67"/>
      <c r="Y573" s="67"/>
      <c r="Z573" s="67"/>
    </row>
    <row r="574" spans="1:26" ht="15.75" customHeight="1">
      <c r="A574" s="67"/>
      <c r="B574" s="67"/>
      <c r="C574" s="67"/>
      <c r="D574" s="67"/>
      <c r="E574" s="67"/>
      <c r="F574" s="67"/>
      <c r="G574" s="67"/>
      <c r="H574" s="67"/>
      <c r="I574" s="67"/>
      <c r="J574" s="67"/>
      <c r="K574" s="67"/>
      <c r="L574" s="67"/>
      <c r="M574" s="67"/>
      <c r="N574" s="67"/>
      <c r="O574" s="67"/>
      <c r="P574" s="67"/>
      <c r="Q574" s="67"/>
      <c r="R574" s="67"/>
      <c r="S574" s="67"/>
      <c r="T574" s="67"/>
      <c r="U574" s="67"/>
      <c r="V574" s="67"/>
      <c r="W574" s="67"/>
      <c r="X574" s="67"/>
      <c r="Y574" s="67"/>
      <c r="Z574" s="67"/>
    </row>
    <row r="575" spans="1:26" ht="15.75" customHeight="1">
      <c r="A575" s="67"/>
      <c r="B575" s="67"/>
      <c r="C575" s="67"/>
      <c r="D575" s="67"/>
      <c r="E575" s="67"/>
      <c r="F575" s="67"/>
      <c r="G575" s="67"/>
      <c r="H575" s="67"/>
      <c r="I575" s="67"/>
      <c r="J575" s="67"/>
      <c r="K575" s="67"/>
      <c r="L575" s="67"/>
      <c r="M575" s="67"/>
      <c r="N575" s="67"/>
      <c r="O575" s="67"/>
      <c r="P575" s="67"/>
      <c r="Q575" s="67"/>
      <c r="R575" s="67"/>
      <c r="S575" s="67"/>
      <c r="T575" s="67"/>
      <c r="U575" s="67"/>
      <c r="V575" s="67"/>
      <c r="W575" s="67"/>
      <c r="X575" s="67"/>
      <c r="Y575" s="67"/>
      <c r="Z575" s="67"/>
    </row>
    <row r="576" spans="1:26" ht="15.75" customHeight="1">
      <c r="A576" s="67"/>
      <c r="B576" s="67"/>
      <c r="C576" s="67"/>
      <c r="D576" s="67"/>
      <c r="E576" s="67"/>
      <c r="F576" s="67"/>
      <c r="G576" s="67"/>
      <c r="H576" s="67"/>
      <c r="I576" s="67"/>
      <c r="J576" s="67"/>
      <c r="K576" s="67"/>
      <c r="L576" s="67"/>
      <c r="M576" s="67"/>
      <c r="N576" s="67"/>
      <c r="O576" s="67"/>
      <c r="P576" s="67"/>
      <c r="Q576" s="67"/>
      <c r="R576" s="67"/>
      <c r="S576" s="67"/>
      <c r="T576" s="67"/>
      <c r="U576" s="67"/>
      <c r="V576" s="67"/>
      <c r="W576" s="67"/>
      <c r="X576" s="67"/>
      <c r="Y576" s="67"/>
      <c r="Z576" s="67"/>
    </row>
    <row r="577" spans="1:26" ht="15.75" customHeight="1">
      <c r="A577" s="67"/>
      <c r="B577" s="67"/>
      <c r="C577" s="67"/>
      <c r="D577" s="67"/>
      <c r="E577" s="67"/>
      <c r="F577" s="67"/>
      <c r="G577" s="67"/>
      <c r="H577" s="67"/>
      <c r="I577" s="67"/>
      <c r="J577" s="67"/>
      <c r="K577" s="67"/>
      <c r="L577" s="67"/>
      <c r="M577" s="67"/>
      <c r="N577" s="67"/>
      <c r="O577" s="67"/>
      <c r="P577" s="67"/>
      <c r="Q577" s="67"/>
      <c r="R577" s="67"/>
      <c r="S577" s="67"/>
      <c r="T577" s="67"/>
      <c r="U577" s="67"/>
      <c r="V577" s="67"/>
      <c r="W577" s="67"/>
      <c r="X577" s="67"/>
      <c r="Y577" s="67"/>
      <c r="Z577" s="67"/>
    </row>
    <row r="578" spans="1:26" ht="15.75" customHeight="1">
      <c r="A578" s="67"/>
      <c r="B578" s="67"/>
      <c r="C578" s="67"/>
      <c r="D578" s="67"/>
      <c r="E578" s="67"/>
      <c r="F578" s="67"/>
      <c r="G578" s="67"/>
      <c r="H578" s="67"/>
      <c r="I578" s="67"/>
      <c r="J578" s="67"/>
      <c r="K578" s="67"/>
      <c r="L578" s="67"/>
      <c r="M578" s="67"/>
      <c r="N578" s="67"/>
      <c r="O578" s="67"/>
      <c r="P578" s="67"/>
      <c r="Q578" s="67"/>
      <c r="R578" s="67"/>
      <c r="S578" s="67"/>
      <c r="T578" s="67"/>
      <c r="U578" s="67"/>
      <c r="V578" s="67"/>
      <c r="W578" s="67"/>
      <c r="X578" s="67"/>
      <c r="Y578" s="67"/>
      <c r="Z578" s="67"/>
    </row>
    <row r="579" spans="1:26" ht="15.75" customHeight="1">
      <c r="A579" s="67"/>
      <c r="B579" s="67"/>
      <c r="C579" s="67"/>
      <c r="D579" s="67"/>
      <c r="E579" s="67"/>
      <c r="F579" s="67"/>
      <c r="G579" s="67"/>
      <c r="H579" s="67"/>
      <c r="I579" s="67"/>
      <c r="J579" s="67"/>
      <c r="K579" s="67"/>
      <c r="L579" s="67"/>
      <c r="M579" s="67"/>
      <c r="N579" s="67"/>
      <c r="O579" s="67"/>
      <c r="P579" s="67"/>
      <c r="Q579" s="67"/>
      <c r="R579" s="67"/>
      <c r="S579" s="67"/>
      <c r="T579" s="67"/>
      <c r="U579" s="67"/>
      <c r="V579" s="67"/>
      <c r="W579" s="67"/>
      <c r="X579" s="67"/>
      <c r="Y579" s="67"/>
      <c r="Z579" s="67"/>
    </row>
    <row r="580" spans="1:26" ht="15.75" customHeight="1">
      <c r="A580" s="67"/>
      <c r="B580" s="67"/>
      <c r="C580" s="67"/>
      <c r="D580" s="67"/>
      <c r="E580" s="67"/>
      <c r="F580" s="67"/>
      <c r="G580" s="67"/>
      <c r="H580" s="67"/>
      <c r="I580" s="67"/>
      <c r="J580" s="67"/>
      <c r="K580" s="67"/>
      <c r="L580" s="67"/>
      <c r="M580" s="67"/>
      <c r="N580" s="67"/>
      <c r="O580" s="67"/>
      <c r="P580" s="67"/>
      <c r="Q580" s="67"/>
      <c r="R580" s="67"/>
      <c r="S580" s="67"/>
      <c r="T580" s="67"/>
      <c r="U580" s="67"/>
      <c r="V580" s="67"/>
      <c r="W580" s="67"/>
      <c r="X580" s="67"/>
      <c r="Y580" s="67"/>
      <c r="Z580" s="67"/>
    </row>
    <row r="581" spans="1:26" ht="15.75" customHeight="1">
      <c r="A581" s="67"/>
      <c r="B581" s="67"/>
      <c r="C581" s="67"/>
      <c r="D581" s="67"/>
      <c r="E581" s="67"/>
      <c r="F581" s="67"/>
      <c r="G581" s="67"/>
      <c r="H581" s="67"/>
      <c r="I581" s="67"/>
      <c r="J581" s="67"/>
      <c r="K581" s="67"/>
      <c r="L581" s="67"/>
      <c r="M581" s="67"/>
      <c r="N581" s="67"/>
      <c r="O581" s="67"/>
      <c r="P581" s="67"/>
      <c r="Q581" s="67"/>
      <c r="R581" s="67"/>
      <c r="S581" s="67"/>
      <c r="T581" s="67"/>
      <c r="U581" s="67"/>
      <c r="V581" s="67"/>
      <c r="W581" s="67"/>
      <c r="X581" s="67"/>
      <c r="Y581" s="67"/>
      <c r="Z581" s="67"/>
    </row>
    <row r="582" spans="1:26" ht="15.75" customHeight="1">
      <c r="A582" s="67"/>
      <c r="B582" s="67"/>
      <c r="C582" s="67"/>
      <c r="D582" s="67"/>
      <c r="E582" s="67"/>
      <c r="F582" s="67"/>
      <c r="G582" s="67"/>
      <c r="H582" s="67"/>
      <c r="I582" s="67"/>
      <c r="J582" s="67"/>
      <c r="K582" s="67"/>
      <c r="L582" s="67"/>
      <c r="M582" s="67"/>
      <c r="N582" s="67"/>
      <c r="O582" s="67"/>
      <c r="P582" s="67"/>
      <c r="Q582" s="67"/>
      <c r="R582" s="67"/>
      <c r="S582" s="67"/>
      <c r="T582" s="67"/>
      <c r="U582" s="67"/>
      <c r="V582" s="67"/>
      <c r="W582" s="67"/>
      <c r="X582" s="67"/>
      <c r="Y582" s="67"/>
      <c r="Z582" s="67"/>
    </row>
    <row r="583" spans="1:26" ht="15.75" customHeight="1">
      <c r="A583" s="67"/>
      <c r="B583" s="67"/>
      <c r="C583" s="67"/>
      <c r="D583" s="67"/>
      <c r="E583" s="67"/>
      <c r="F583" s="67"/>
      <c r="G583" s="67"/>
      <c r="H583" s="67"/>
      <c r="I583" s="67"/>
      <c r="J583" s="67"/>
      <c r="K583" s="67"/>
      <c r="L583" s="67"/>
      <c r="M583" s="67"/>
      <c r="N583" s="67"/>
      <c r="O583" s="67"/>
      <c r="P583" s="67"/>
      <c r="Q583" s="67"/>
      <c r="R583" s="67"/>
      <c r="S583" s="67"/>
      <c r="T583" s="67"/>
      <c r="U583" s="67"/>
      <c r="V583" s="67"/>
      <c r="W583" s="67"/>
      <c r="X583" s="67"/>
      <c r="Y583" s="67"/>
      <c r="Z583" s="67"/>
    </row>
    <row r="584" spans="1:26" ht="15.75" customHeight="1">
      <c r="A584" s="67"/>
      <c r="B584" s="67"/>
      <c r="C584" s="67"/>
      <c r="D584" s="67"/>
      <c r="E584" s="67"/>
      <c r="F584" s="67"/>
      <c r="G584" s="67"/>
      <c r="H584" s="67"/>
      <c r="I584" s="67"/>
      <c r="J584" s="67"/>
      <c r="K584" s="67"/>
      <c r="L584" s="67"/>
      <c r="M584" s="67"/>
      <c r="N584" s="67"/>
      <c r="O584" s="67"/>
      <c r="P584" s="67"/>
      <c r="Q584" s="67"/>
      <c r="R584" s="67"/>
      <c r="S584" s="67"/>
      <c r="T584" s="67"/>
      <c r="U584" s="67"/>
      <c r="V584" s="67"/>
      <c r="W584" s="67"/>
      <c r="X584" s="67"/>
      <c r="Y584" s="67"/>
      <c r="Z584" s="67"/>
    </row>
    <row r="585" spans="1:26" ht="15.75" customHeight="1">
      <c r="A585" s="67"/>
      <c r="B585" s="67"/>
      <c r="C585" s="67"/>
      <c r="D585" s="67"/>
      <c r="E585" s="67"/>
      <c r="F585" s="67"/>
      <c r="G585" s="67"/>
      <c r="H585" s="67"/>
      <c r="I585" s="67"/>
      <c r="J585" s="67"/>
      <c r="K585" s="67"/>
      <c r="L585" s="67"/>
      <c r="M585" s="67"/>
      <c r="N585" s="67"/>
      <c r="O585" s="67"/>
      <c r="P585" s="67"/>
      <c r="Q585" s="67"/>
      <c r="R585" s="67"/>
      <c r="S585" s="67"/>
      <c r="T585" s="67"/>
      <c r="U585" s="67"/>
      <c r="V585" s="67"/>
      <c r="W585" s="67"/>
      <c r="X585" s="67"/>
      <c r="Y585" s="67"/>
      <c r="Z585" s="67"/>
    </row>
    <row r="586" spans="1:26" ht="15.75" customHeight="1">
      <c r="A586" s="67"/>
      <c r="B586" s="67"/>
      <c r="C586" s="67"/>
      <c r="D586" s="67"/>
      <c r="E586" s="67"/>
      <c r="F586" s="67"/>
      <c r="G586" s="67"/>
      <c r="H586" s="67"/>
      <c r="I586" s="67"/>
      <c r="J586" s="67"/>
      <c r="K586" s="67"/>
      <c r="L586" s="67"/>
      <c r="M586" s="67"/>
      <c r="N586" s="67"/>
      <c r="O586" s="67"/>
      <c r="P586" s="67"/>
      <c r="Q586" s="67"/>
      <c r="R586" s="67"/>
      <c r="S586" s="67"/>
      <c r="T586" s="67"/>
      <c r="U586" s="67"/>
      <c r="V586" s="67"/>
      <c r="W586" s="67"/>
      <c r="X586" s="67"/>
      <c r="Y586" s="67"/>
      <c r="Z586" s="67"/>
    </row>
    <row r="587" spans="1:26" ht="15.75" customHeight="1">
      <c r="A587" s="67"/>
      <c r="B587" s="67"/>
      <c r="C587" s="67"/>
      <c r="D587" s="67"/>
      <c r="E587" s="67"/>
      <c r="F587" s="67"/>
      <c r="G587" s="67"/>
      <c r="H587" s="67"/>
      <c r="I587" s="67"/>
      <c r="J587" s="67"/>
      <c r="K587" s="67"/>
      <c r="L587" s="67"/>
      <c r="M587" s="67"/>
      <c r="N587" s="67"/>
      <c r="O587" s="67"/>
      <c r="P587" s="67"/>
      <c r="Q587" s="67"/>
      <c r="R587" s="67"/>
      <c r="S587" s="67"/>
      <c r="T587" s="67"/>
      <c r="U587" s="67"/>
      <c r="V587" s="67"/>
      <c r="W587" s="67"/>
      <c r="X587" s="67"/>
      <c r="Y587" s="67"/>
      <c r="Z587" s="67"/>
    </row>
    <row r="588" spans="1:26" ht="15.75" customHeight="1">
      <c r="A588" s="67"/>
      <c r="B588" s="67"/>
      <c r="C588" s="67"/>
      <c r="D588" s="67"/>
      <c r="E588" s="67"/>
      <c r="F588" s="67"/>
      <c r="G588" s="67"/>
      <c r="H588" s="67"/>
      <c r="I588" s="67"/>
      <c r="J588" s="67"/>
      <c r="K588" s="67"/>
      <c r="L588" s="67"/>
      <c r="M588" s="67"/>
      <c r="N588" s="67"/>
      <c r="O588" s="67"/>
      <c r="P588" s="67"/>
      <c r="Q588" s="67"/>
      <c r="R588" s="67"/>
      <c r="S588" s="67"/>
      <c r="T588" s="67"/>
      <c r="U588" s="67"/>
      <c r="V588" s="67"/>
      <c r="W588" s="67"/>
      <c r="X588" s="67"/>
      <c r="Y588" s="67"/>
      <c r="Z588" s="67"/>
    </row>
    <row r="589" spans="1:26" ht="15.75" customHeight="1">
      <c r="A589" s="67"/>
      <c r="B589" s="67"/>
      <c r="C589" s="67"/>
      <c r="D589" s="67"/>
      <c r="E589" s="67"/>
      <c r="F589" s="67"/>
      <c r="G589" s="67"/>
      <c r="H589" s="67"/>
      <c r="I589" s="67"/>
      <c r="J589" s="67"/>
      <c r="K589" s="67"/>
      <c r="L589" s="67"/>
      <c r="M589" s="67"/>
      <c r="N589" s="67"/>
      <c r="O589" s="67"/>
      <c r="P589" s="67"/>
      <c r="Q589" s="67"/>
      <c r="R589" s="67"/>
      <c r="S589" s="67"/>
      <c r="T589" s="67"/>
      <c r="U589" s="67"/>
      <c r="V589" s="67"/>
      <c r="W589" s="67"/>
      <c r="X589" s="67"/>
      <c r="Y589" s="67"/>
      <c r="Z589" s="67"/>
    </row>
    <row r="590" spans="1:26" ht="15.75" customHeight="1">
      <c r="A590" s="67"/>
      <c r="B590" s="67"/>
      <c r="C590" s="67"/>
      <c r="D590" s="67"/>
      <c r="E590" s="67"/>
      <c r="F590" s="67"/>
      <c r="G590" s="67"/>
      <c r="H590" s="67"/>
      <c r="I590" s="67"/>
      <c r="J590" s="67"/>
      <c r="K590" s="67"/>
      <c r="L590" s="67"/>
      <c r="M590" s="67"/>
      <c r="N590" s="67"/>
      <c r="O590" s="67"/>
      <c r="P590" s="67"/>
      <c r="Q590" s="67"/>
      <c r="R590" s="67"/>
      <c r="S590" s="67"/>
      <c r="T590" s="67"/>
      <c r="U590" s="67"/>
      <c r="V590" s="67"/>
      <c r="W590" s="67"/>
      <c r="X590" s="67"/>
      <c r="Y590" s="67"/>
      <c r="Z590" s="67"/>
    </row>
    <row r="591" spans="1:26" ht="15.75" customHeight="1">
      <c r="A591" s="67"/>
      <c r="B591" s="67"/>
      <c r="C591" s="67"/>
      <c r="D591" s="67"/>
      <c r="E591" s="67"/>
      <c r="F591" s="67"/>
      <c r="G591" s="67"/>
      <c r="H591" s="67"/>
      <c r="I591" s="67"/>
      <c r="J591" s="67"/>
      <c r="K591" s="67"/>
      <c r="L591" s="67"/>
      <c r="M591" s="67"/>
      <c r="N591" s="67"/>
      <c r="O591" s="67"/>
      <c r="P591" s="67"/>
      <c r="Q591" s="67"/>
      <c r="R591" s="67"/>
      <c r="S591" s="67"/>
      <c r="T591" s="67"/>
      <c r="U591" s="67"/>
      <c r="V591" s="67"/>
      <c r="W591" s="67"/>
      <c r="X591" s="67"/>
      <c r="Y591" s="67"/>
      <c r="Z591" s="67"/>
    </row>
    <row r="592" spans="1:26" ht="15.75" customHeight="1">
      <c r="A592" s="67"/>
      <c r="B592" s="67"/>
      <c r="C592" s="67"/>
      <c r="D592" s="67"/>
      <c r="E592" s="67"/>
      <c r="F592" s="67"/>
      <c r="G592" s="67"/>
      <c r="H592" s="67"/>
      <c r="I592" s="67"/>
      <c r="J592" s="67"/>
      <c r="K592" s="67"/>
      <c r="L592" s="67"/>
      <c r="M592" s="67"/>
      <c r="N592" s="67"/>
      <c r="O592" s="67"/>
      <c r="P592" s="67"/>
      <c r="Q592" s="67"/>
      <c r="R592" s="67"/>
      <c r="S592" s="67"/>
      <c r="T592" s="67"/>
      <c r="U592" s="67"/>
      <c r="V592" s="67"/>
      <c r="W592" s="67"/>
      <c r="X592" s="67"/>
      <c r="Y592" s="67"/>
      <c r="Z592" s="67"/>
    </row>
    <row r="593" spans="1:26" ht="15.75" customHeight="1">
      <c r="A593" s="67"/>
      <c r="B593" s="67"/>
      <c r="C593" s="67"/>
      <c r="D593" s="67"/>
      <c r="E593" s="67"/>
      <c r="F593" s="67"/>
      <c r="G593" s="67"/>
      <c r="H593" s="67"/>
      <c r="I593" s="67"/>
      <c r="J593" s="67"/>
      <c r="K593" s="67"/>
      <c r="L593" s="67"/>
      <c r="M593" s="67"/>
      <c r="N593" s="67"/>
      <c r="O593" s="67"/>
      <c r="P593" s="67"/>
      <c r="Q593" s="67"/>
      <c r="R593" s="67"/>
      <c r="S593" s="67"/>
      <c r="T593" s="67"/>
      <c r="U593" s="67"/>
      <c r="V593" s="67"/>
      <c r="W593" s="67"/>
      <c r="X593" s="67"/>
      <c r="Y593" s="67"/>
      <c r="Z593" s="67"/>
    </row>
    <row r="594" spans="1:26" ht="15.75" customHeight="1">
      <c r="A594" s="67"/>
      <c r="B594" s="67"/>
      <c r="C594" s="67"/>
      <c r="D594" s="67"/>
      <c r="E594" s="67"/>
      <c r="F594" s="67"/>
      <c r="G594" s="67"/>
      <c r="H594" s="67"/>
      <c r="I594" s="67"/>
      <c r="J594" s="67"/>
      <c r="K594" s="67"/>
      <c r="L594" s="67"/>
      <c r="M594" s="67"/>
      <c r="N594" s="67"/>
      <c r="O594" s="67"/>
      <c r="P594" s="67"/>
      <c r="Q594" s="67"/>
      <c r="R594" s="67"/>
      <c r="S594" s="67"/>
      <c r="T594" s="67"/>
      <c r="U594" s="67"/>
      <c r="V594" s="67"/>
      <c r="W594" s="67"/>
      <c r="X594" s="67"/>
      <c r="Y594" s="67"/>
      <c r="Z594" s="67"/>
    </row>
    <row r="595" spans="1:26" ht="15.75" customHeight="1">
      <c r="A595" s="67"/>
      <c r="B595" s="67"/>
      <c r="C595" s="67"/>
      <c r="D595" s="67"/>
      <c r="E595" s="67"/>
      <c r="F595" s="67"/>
      <c r="G595" s="67"/>
      <c r="H595" s="67"/>
      <c r="I595" s="67"/>
      <c r="J595" s="67"/>
      <c r="K595" s="67"/>
      <c r="L595" s="67"/>
      <c r="M595" s="67"/>
      <c r="N595" s="67"/>
      <c r="O595" s="67"/>
      <c r="P595" s="67"/>
      <c r="Q595" s="67"/>
      <c r="R595" s="67"/>
      <c r="S595" s="67"/>
      <c r="T595" s="67"/>
      <c r="U595" s="67"/>
      <c r="V595" s="67"/>
      <c r="W595" s="67"/>
      <c r="X595" s="67"/>
      <c r="Y595" s="67"/>
      <c r="Z595" s="67"/>
    </row>
    <row r="596" spans="1:26" ht="15.75" customHeight="1">
      <c r="A596" s="67"/>
      <c r="B596" s="67"/>
      <c r="C596" s="67"/>
      <c r="D596" s="67"/>
      <c r="E596" s="67"/>
      <c r="F596" s="67"/>
      <c r="G596" s="67"/>
      <c r="H596" s="67"/>
      <c r="I596" s="67"/>
      <c r="J596" s="67"/>
      <c r="K596" s="67"/>
      <c r="L596" s="67"/>
      <c r="M596" s="67"/>
      <c r="N596" s="67"/>
      <c r="O596" s="67"/>
      <c r="P596" s="67"/>
      <c r="Q596" s="67"/>
      <c r="R596" s="67"/>
      <c r="S596" s="67"/>
      <c r="T596" s="67"/>
      <c r="U596" s="67"/>
      <c r="V596" s="67"/>
      <c r="W596" s="67"/>
      <c r="X596" s="67"/>
      <c r="Y596" s="67"/>
      <c r="Z596" s="67"/>
    </row>
    <row r="597" spans="1:26" ht="15.75" customHeight="1">
      <c r="A597" s="67"/>
      <c r="B597" s="67"/>
      <c r="C597" s="67"/>
      <c r="D597" s="67"/>
      <c r="E597" s="67"/>
      <c r="F597" s="67"/>
      <c r="G597" s="67"/>
      <c r="H597" s="67"/>
      <c r="I597" s="67"/>
      <c r="J597" s="67"/>
      <c r="K597" s="67"/>
      <c r="L597" s="67"/>
      <c r="M597" s="67"/>
      <c r="N597" s="67"/>
      <c r="O597" s="67"/>
      <c r="P597" s="67"/>
      <c r="Q597" s="67"/>
      <c r="R597" s="67"/>
      <c r="S597" s="67"/>
      <c r="T597" s="67"/>
      <c r="U597" s="67"/>
      <c r="V597" s="67"/>
      <c r="W597" s="67"/>
      <c r="X597" s="67"/>
      <c r="Y597" s="67"/>
      <c r="Z597" s="67"/>
    </row>
    <row r="598" spans="1:26" ht="15.75" customHeight="1">
      <c r="A598" s="67"/>
      <c r="B598" s="67"/>
      <c r="C598" s="67"/>
      <c r="D598" s="67"/>
      <c r="E598" s="67"/>
      <c r="F598" s="67"/>
      <c r="G598" s="67"/>
      <c r="H598" s="67"/>
      <c r="I598" s="67"/>
      <c r="J598" s="67"/>
      <c r="K598" s="67"/>
      <c r="L598" s="67"/>
      <c r="M598" s="67"/>
      <c r="N598" s="67"/>
      <c r="O598" s="67"/>
      <c r="P598" s="67"/>
      <c r="Q598" s="67"/>
      <c r="R598" s="67"/>
      <c r="S598" s="67"/>
      <c r="T598" s="67"/>
      <c r="U598" s="67"/>
      <c r="V598" s="67"/>
      <c r="W598" s="67"/>
      <c r="X598" s="67"/>
      <c r="Y598" s="67"/>
      <c r="Z598" s="67"/>
    </row>
    <row r="599" spans="1:26" ht="15.75" customHeight="1">
      <c r="A599" s="67"/>
      <c r="B599" s="67"/>
      <c r="C599" s="67"/>
      <c r="D599" s="67"/>
      <c r="E599" s="67"/>
      <c r="F599" s="67"/>
      <c r="G599" s="67"/>
      <c r="H599" s="67"/>
      <c r="I599" s="67"/>
      <c r="J599" s="67"/>
      <c r="K599" s="67"/>
      <c r="L599" s="67"/>
      <c r="M599" s="67"/>
      <c r="N599" s="67"/>
      <c r="O599" s="67"/>
      <c r="P599" s="67"/>
      <c r="Q599" s="67"/>
      <c r="R599" s="67"/>
      <c r="S599" s="67"/>
      <c r="T599" s="67"/>
      <c r="U599" s="67"/>
      <c r="V599" s="67"/>
      <c r="W599" s="67"/>
      <c r="X599" s="67"/>
      <c r="Y599" s="67"/>
      <c r="Z599" s="67"/>
    </row>
    <row r="600" spans="1:26" ht="15.75" customHeight="1">
      <c r="A600" s="67"/>
      <c r="B600" s="67"/>
      <c r="C600" s="67"/>
      <c r="D600" s="67"/>
      <c r="E600" s="67"/>
      <c r="F600" s="67"/>
      <c r="G600" s="67"/>
      <c r="H600" s="67"/>
      <c r="I600" s="67"/>
      <c r="J600" s="67"/>
      <c r="K600" s="67"/>
      <c r="L600" s="67"/>
      <c r="M600" s="67"/>
      <c r="N600" s="67"/>
      <c r="O600" s="67"/>
      <c r="P600" s="67"/>
      <c r="Q600" s="67"/>
      <c r="R600" s="67"/>
      <c r="S600" s="67"/>
      <c r="T600" s="67"/>
      <c r="U600" s="67"/>
      <c r="V600" s="67"/>
      <c r="W600" s="67"/>
      <c r="X600" s="67"/>
      <c r="Y600" s="67"/>
      <c r="Z600" s="67"/>
    </row>
    <row r="601" spans="1:26" ht="15.75" customHeight="1">
      <c r="A601" s="67"/>
      <c r="B601" s="67"/>
      <c r="C601" s="67"/>
      <c r="D601" s="67"/>
      <c r="E601" s="67"/>
      <c r="F601" s="67"/>
      <c r="G601" s="67"/>
      <c r="H601" s="67"/>
      <c r="I601" s="67"/>
      <c r="J601" s="67"/>
      <c r="K601" s="67"/>
      <c r="L601" s="67"/>
      <c r="M601" s="67"/>
      <c r="N601" s="67"/>
      <c r="O601" s="67"/>
      <c r="P601" s="67"/>
      <c r="Q601" s="67"/>
      <c r="R601" s="67"/>
      <c r="S601" s="67"/>
      <c r="T601" s="67"/>
      <c r="U601" s="67"/>
      <c r="V601" s="67"/>
      <c r="W601" s="67"/>
      <c r="X601" s="67"/>
      <c r="Y601" s="67"/>
      <c r="Z601" s="67"/>
    </row>
    <row r="602" spans="1:26" ht="15.75" customHeight="1">
      <c r="A602" s="67"/>
      <c r="B602" s="67"/>
      <c r="C602" s="67"/>
      <c r="D602" s="67"/>
      <c r="E602" s="67"/>
      <c r="F602" s="67"/>
      <c r="G602" s="67"/>
      <c r="H602" s="67"/>
      <c r="I602" s="67"/>
      <c r="J602" s="67"/>
      <c r="K602" s="67"/>
      <c r="L602" s="67"/>
      <c r="M602" s="67"/>
      <c r="N602" s="67"/>
      <c r="O602" s="67"/>
      <c r="P602" s="67"/>
      <c r="Q602" s="67"/>
      <c r="R602" s="67"/>
      <c r="S602" s="67"/>
      <c r="T602" s="67"/>
      <c r="U602" s="67"/>
      <c r="V602" s="67"/>
      <c r="W602" s="67"/>
      <c r="X602" s="67"/>
      <c r="Y602" s="67"/>
      <c r="Z602" s="67"/>
    </row>
    <row r="603" spans="1:26" ht="15.75" customHeight="1">
      <c r="A603" s="67"/>
      <c r="B603" s="67"/>
      <c r="C603" s="67"/>
      <c r="D603" s="67"/>
      <c r="E603" s="67"/>
      <c r="F603" s="67"/>
      <c r="G603" s="67"/>
      <c r="H603" s="67"/>
      <c r="I603" s="67"/>
      <c r="J603" s="67"/>
      <c r="K603" s="67"/>
      <c r="L603" s="67"/>
      <c r="M603" s="67"/>
      <c r="N603" s="67"/>
      <c r="O603" s="67"/>
      <c r="P603" s="67"/>
      <c r="Q603" s="67"/>
      <c r="R603" s="67"/>
      <c r="S603" s="67"/>
      <c r="T603" s="67"/>
      <c r="U603" s="67"/>
      <c r="V603" s="67"/>
      <c r="W603" s="67"/>
      <c r="X603" s="67"/>
      <c r="Y603" s="67"/>
      <c r="Z603" s="67"/>
    </row>
    <row r="604" spans="1:26" ht="15.75" customHeight="1">
      <c r="A604" s="67"/>
      <c r="B604" s="67"/>
      <c r="C604" s="67"/>
      <c r="D604" s="67"/>
      <c r="E604" s="67"/>
      <c r="F604" s="67"/>
      <c r="G604" s="67"/>
      <c r="H604" s="67"/>
      <c r="I604" s="67"/>
      <c r="J604" s="67"/>
      <c r="K604" s="67"/>
      <c r="L604" s="67"/>
      <c r="M604" s="67"/>
      <c r="N604" s="67"/>
      <c r="O604" s="67"/>
      <c r="P604" s="67"/>
      <c r="Q604" s="67"/>
      <c r="R604" s="67"/>
      <c r="S604" s="67"/>
      <c r="T604" s="67"/>
      <c r="U604" s="67"/>
      <c r="V604" s="67"/>
      <c r="W604" s="67"/>
      <c r="X604" s="67"/>
      <c r="Y604" s="67"/>
      <c r="Z604" s="67"/>
    </row>
    <row r="605" spans="1:26" ht="15.75" customHeight="1">
      <c r="A605" s="67"/>
      <c r="B605" s="67"/>
      <c r="C605" s="67"/>
      <c r="D605" s="67"/>
      <c r="E605" s="67"/>
      <c r="F605" s="67"/>
      <c r="G605" s="67"/>
      <c r="H605" s="67"/>
      <c r="I605" s="67"/>
      <c r="J605" s="67"/>
      <c r="K605" s="67"/>
      <c r="L605" s="67"/>
      <c r="M605" s="67"/>
      <c r="N605" s="67"/>
      <c r="O605" s="67"/>
      <c r="P605" s="67"/>
      <c r="Q605" s="67"/>
      <c r="R605" s="67"/>
      <c r="S605" s="67"/>
      <c r="T605" s="67"/>
      <c r="U605" s="67"/>
      <c r="V605" s="67"/>
      <c r="W605" s="67"/>
      <c r="X605" s="67"/>
      <c r="Y605" s="67"/>
      <c r="Z605" s="67"/>
    </row>
    <row r="606" spans="1:26" ht="15.75" customHeight="1">
      <c r="A606" s="67"/>
      <c r="B606" s="67"/>
      <c r="C606" s="67"/>
      <c r="D606" s="67"/>
      <c r="E606" s="67"/>
      <c r="F606" s="67"/>
      <c r="G606" s="67"/>
      <c r="H606" s="67"/>
      <c r="I606" s="67"/>
      <c r="J606" s="67"/>
      <c r="K606" s="67"/>
      <c r="L606" s="67"/>
      <c r="M606" s="67"/>
      <c r="N606" s="67"/>
      <c r="O606" s="67"/>
      <c r="P606" s="67"/>
      <c r="Q606" s="67"/>
      <c r="R606" s="67"/>
      <c r="S606" s="67"/>
      <c r="T606" s="67"/>
      <c r="U606" s="67"/>
      <c r="V606" s="67"/>
      <c r="W606" s="67"/>
      <c r="X606" s="67"/>
      <c r="Y606" s="67"/>
      <c r="Z606" s="67"/>
    </row>
    <row r="607" spans="1:26" ht="15.75" customHeight="1">
      <c r="A607" s="67"/>
      <c r="B607" s="67"/>
      <c r="C607" s="67"/>
      <c r="D607" s="67"/>
      <c r="E607" s="67"/>
      <c r="F607" s="67"/>
      <c r="G607" s="67"/>
      <c r="H607" s="67"/>
      <c r="I607" s="67"/>
      <c r="J607" s="67"/>
      <c r="K607" s="67"/>
      <c r="L607" s="67"/>
      <c r="M607" s="67"/>
      <c r="N607" s="67"/>
      <c r="O607" s="67"/>
      <c r="P607" s="67"/>
      <c r="Q607" s="67"/>
      <c r="R607" s="67"/>
      <c r="S607" s="67"/>
      <c r="T607" s="67"/>
      <c r="U607" s="67"/>
      <c r="V607" s="67"/>
      <c r="W607" s="67"/>
      <c r="X607" s="67"/>
      <c r="Y607" s="67"/>
      <c r="Z607" s="67"/>
    </row>
    <row r="608" spans="1:26" ht="15.75" customHeight="1">
      <c r="A608" s="67"/>
      <c r="B608" s="67"/>
      <c r="C608" s="67"/>
      <c r="D608" s="67"/>
      <c r="E608" s="67"/>
      <c r="F608" s="67"/>
      <c r="G608" s="67"/>
      <c r="H608" s="67"/>
      <c r="I608" s="67"/>
      <c r="J608" s="67"/>
      <c r="K608" s="67"/>
      <c r="L608" s="67"/>
      <c r="M608" s="67"/>
      <c r="N608" s="67"/>
      <c r="O608" s="67"/>
      <c r="P608" s="67"/>
      <c r="Q608" s="67"/>
      <c r="R608" s="67"/>
      <c r="S608" s="67"/>
      <c r="T608" s="67"/>
      <c r="U608" s="67"/>
      <c r="V608" s="67"/>
      <c r="W608" s="67"/>
      <c r="X608" s="67"/>
      <c r="Y608" s="67"/>
      <c r="Z608" s="67"/>
    </row>
    <row r="609" spans="1:26" ht="15.75" customHeight="1">
      <c r="A609" s="67"/>
      <c r="B609" s="67"/>
      <c r="C609" s="67"/>
      <c r="D609" s="67"/>
      <c r="E609" s="67"/>
      <c r="F609" s="67"/>
      <c r="G609" s="67"/>
      <c r="H609" s="67"/>
      <c r="I609" s="67"/>
      <c r="J609" s="67"/>
      <c r="K609" s="67"/>
      <c r="L609" s="67"/>
      <c r="M609" s="67"/>
      <c r="N609" s="67"/>
      <c r="O609" s="67"/>
      <c r="P609" s="67"/>
      <c r="Q609" s="67"/>
      <c r="R609" s="67"/>
      <c r="S609" s="67"/>
      <c r="T609" s="67"/>
      <c r="U609" s="67"/>
      <c r="V609" s="67"/>
      <c r="W609" s="67"/>
      <c r="X609" s="67"/>
      <c r="Y609" s="67"/>
      <c r="Z609" s="67"/>
    </row>
    <row r="610" spans="1:26" ht="15.75" customHeight="1">
      <c r="A610" s="67"/>
      <c r="B610" s="67"/>
      <c r="C610" s="67"/>
      <c r="D610" s="67"/>
      <c r="E610" s="67"/>
      <c r="F610" s="67"/>
      <c r="G610" s="67"/>
      <c r="H610" s="67"/>
      <c r="I610" s="67"/>
      <c r="J610" s="67"/>
      <c r="K610" s="67"/>
      <c r="L610" s="67"/>
      <c r="M610" s="67"/>
      <c r="N610" s="67"/>
      <c r="O610" s="67"/>
      <c r="P610" s="67"/>
      <c r="Q610" s="67"/>
      <c r="R610" s="67"/>
      <c r="S610" s="67"/>
      <c r="T610" s="67"/>
      <c r="U610" s="67"/>
      <c r="V610" s="67"/>
      <c r="W610" s="67"/>
      <c r="X610" s="67"/>
      <c r="Y610" s="67"/>
      <c r="Z610" s="67"/>
    </row>
    <row r="611" spans="1:26" ht="15.75" customHeight="1">
      <c r="A611" s="67"/>
      <c r="B611" s="67"/>
      <c r="C611" s="67"/>
      <c r="D611" s="67"/>
      <c r="E611" s="67"/>
      <c r="F611" s="67"/>
      <c r="G611" s="67"/>
      <c r="H611" s="67"/>
      <c r="I611" s="67"/>
      <c r="J611" s="67"/>
      <c r="K611" s="67"/>
      <c r="L611" s="67"/>
      <c r="M611" s="67"/>
      <c r="N611" s="67"/>
      <c r="O611" s="67"/>
      <c r="P611" s="67"/>
      <c r="Q611" s="67"/>
      <c r="R611" s="67"/>
      <c r="S611" s="67"/>
      <c r="T611" s="67"/>
      <c r="U611" s="67"/>
      <c r="V611" s="67"/>
      <c r="W611" s="67"/>
      <c r="X611" s="67"/>
      <c r="Y611" s="67"/>
      <c r="Z611" s="67"/>
    </row>
    <row r="612" spans="1:26" ht="15.75" customHeight="1">
      <c r="A612" s="67"/>
      <c r="B612" s="67"/>
      <c r="C612" s="67"/>
      <c r="D612" s="67"/>
      <c r="E612" s="67"/>
      <c r="F612" s="67"/>
      <c r="G612" s="67"/>
      <c r="H612" s="67"/>
      <c r="I612" s="67"/>
      <c r="J612" s="67"/>
      <c r="K612" s="67"/>
      <c r="L612" s="67"/>
      <c r="M612" s="67"/>
      <c r="N612" s="67"/>
      <c r="O612" s="67"/>
      <c r="P612" s="67"/>
      <c r="Q612" s="67"/>
      <c r="R612" s="67"/>
      <c r="S612" s="67"/>
      <c r="T612" s="67"/>
      <c r="U612" s="67"/>
      <c r="V612" s="67"/>
      <c r="W612" s="67"/>
      <c r="X612" s="67"/>
      <c r="Y612" s="67"/>
      <c r="Z612" s="67"/>
    </row>
    <row r="613" spans="1:26" ht="15.75" customHeight="1">
      <c r="A613" s="67"/>
      <c r="B613" s="67"/>
      <c r="C613" s="67"/>
      <c r="D613" s="67"/>
      <c r="E613" s="67"/>
      <c r="F613" s="67"/>
      <c r="G613" s="67"/>
      <c r="H613" s="67"/>
      <c r="I613" s="67"/>
      <c r="J613" s="67"/>
      <c r="K613" s="67"/>
      <c r="L613" s="67"/>
      <c r="M613" s="67"/>
      <c r="N613" s="67"/>
      <c r="O613" s="67"/>
      <c r="P613" s="67"/>
      <c r="Q613" s="67"/>
      <c r="R613" s="67"/>
      <c r="S613" s="67"/>
      <c r="T613" s="67"/>
      <c r="U613" s="67"/>
      <c r="V613" s="67"/>
      <c r="W613" s="67"/>
      <c r="X613" s="67"/>
      <c r="Y613" s="67"/>
      <c r="Z613" s="67"/>
    </row>
    <row r="614" spans="1:26" ht="15.75" customHeight="1">
      <c r="A614" s="67"/>
      <c r="B614" s="67"/>
      <c r="C614" s="67"/>
      <c r="D614" s="67"/>
      <c r="E614" s="67"/>
      <c r="F614" s="67"/>
      <c r="G614" s="67"/>
      <c r="H614" s="67"/>
      <c r="I614" s="67"/>
      <c r="J614" s="67"/>
      <c r="K614" s="67"/>
      <c r="L614" s="67"/>
      <c r="M614" s="67"/>
      <c r="N614" s="67"/>
      <c r="O614" s="67"/>
      <c r="P614" s="67"/>
      <c r="Q614" s="67"/>
      <c r="R614" s="67"/>
      <c r="S614" s="67"/>
      <c r="T614" s="67"/>
      <c r="U614" s="67"/>
      <c r="V614" s="67"/>
      <c r="W614" s="67"/>
      <c r="X614" s="67"/>
      <c r="Y614" s="67"/>
      <c r="Z614" s="67"/>
    </row>
    <row r="615" spans="1:26" ht="15.75" customHeight="1">
      <c r="A615" s="67"/>
      <c r="B615" s="67"/>
      <c r="C615" s="67"/>
      <c r="D615" s="67"/>
      <c r="E615" s="67"/>
      <c r="F615" s="67"/>
      <c r="G615" s="67"/>
      <c r="H615" s="67"/>
      <c r="I615" s="67"/>
      <c r="J615" s="67"/>
      <c r="K615" s="67"/>
      <c r="L615" s="67"/>
      <c r="M615" s="67"/>
      <c r="N615" s="67"/>
      <c r="O615" s="67"/>
      <c r="P615" s="67"/>
      <c r="Q615" s="67"/>
      <c r="R615" s="67"/>
      <c r="S615" s="67"/>
      <c r="T615" s="67"/>
      <c r="U615" s="67"/>
      <c r="V615" s="67"/>
      <c r="W615" s="67"/>
      <c r="X615" s="67"/>
      <c r="Y615" s="67"/>
      <c r="Z615" s="67"/>
    </row>
    <row r="616" spans="1:26" ht="15.75" customHeight="1">
      <c r="A616" s="67"/>
      <c r="B616" s="67"/>
      <c r="C616" s="67"/>
      <c r="D616" s="67"/>
      <c r="E616" s="67"/>
      <c r="F616" s="67"/>
      <c r="G616" s="67"/>
      <c r="H616" s="67"/>
      <c r="I616" s="67"/>
      <c r="J616" s="67"/>
      <c r="K616" s="67"/>
      <c r="L616" s="67"/>
      <c r="M616" s="67"/>
      <c r="N616" s="67"/>
      <c r="O616" s="67"/>
      <c r="P616" s="67"/>
      <c r="Q616" s="67"/>
      <c r="R616" s="67"/>
      <c r="S616" s="67"/>
      <c r="T616" s="67"/>
      <c r="U616" s="67"/>
      <c r="V616" s="67"/>
      <c r="W616" s="67"/>
      <c r="X616" s="67"/>
      <c r="Y616" s="67"/>
      <c r="Z616" s="67"/>
    </row>
    <row r="617" spans="1:26" ht="15.75" customHeight="1">
      <c r="A617" s="67"/>
      <c r="B617" s="67"/>
      <c r="C617" s="67"/>
      <c r="D617" s="67"/>
      <c r="E617" s="67"/>
      <c r="F617" s="67"/>
      <c r="G617" s="67"/>
      <c r="H617" s="67"/>
      <c r="I617" s="67"/>
      <c r="J617" s="67"/>
      <c r="K617" s="67"/>
      <c r="L617" s="67"/>
      <c r="M617" s="67"/>
      <c r="N617" s="67"/>
      <c r="O617" s="67"/>
      <c r="P617" s="67"/>
      <c r="Q617" s="67"/>
      <c r="R617" s="67"/>
      <c r="S617" s="67"/>
      <c r="T617" s="67"/>
      <c r="U617" s="67"/>
      <c r="V617" s="67"/>
      <c r="W617" s="67"/>
      <c r="X617" s="67"/>
      <c r="Y617" s="67"/>
      <c r="Z617" s="67"/>
    </row>
    <row r="618" spans="1:26" ht="15.75" customHeight="1">
      <c r="A618" s="67"/>
      <c r="B618" s="67"/>
      <c r="C618" s="67"/>
      <c r="D618" s="67"/>
      <c r="E618" s="67"/>
      <c r="F618" s="67"/>
      <c r="G618" s="67"/>
      <c r="H618" s="67"/>
      <c r="I618" s="67"/>
      <c r="J618" s="67"/>
      <c r="K618" s="67"/>
      <c r="L618" s="67"/>
      <c r="M618" s="67"/>
      <c r="N618" s="67"/>
      <c r="O618" s="67"/>
      <c r="P618" s="67"/>
      <c r="Q618" s="67"/>
      <c r="R618" s="67"/>
      <c r="S618" s="67"/>
      <c r="T618" s="67"/>
      <c r="U618" s="67"/>
      <c r="V618" s="67"/>
      <c r="W618" s="67"/>
      <c r="X618" s="67"/>
      <c r="Y618" s="67"/>
      <c r="Z618" s="67"/>
    </row>
    <row r="619" spans="1:26" ht="15.75" customHeight="1">
      <c r="A619" s="67"/>
      <c r="B619" s="67"/>
      <c r="C619" s="67"/>
      <c r="D619" s="67"/>
      <c r="E619" s="67"/>
      <c r="F619" s="67"/>
      <c r="G619" s="67"/>
      <c r="H619" s="67"/>
      <c r="I619" s="67"/>
      <c r="J619" s="67"/>
      <c r="K619" s="67"/>
      <c r="L619" s="67"/>
      <c r="M619" s="67"/>
      <c r="N619" s="67"/>
      <c r="O619" s="67"/>
      <c r="P619" s="67"/>
      <c r="Q619" s="67"/>
      <c r="R619" s="67"/>
      <c r="S619" s="67"/>
      <c r="T619" s="67"/>
      <c r="U619" s="67"/>
      <c r="V619" s="67"/>
      <c r="W619" s="67"/>
      <c r="X619" s="67"/>
      <c r="Y619" s="67"/>
      <c r="Z619" s="67"/>
    </row>
    <row r="620" spans="1:26" ht="15.75" customHeight="1">
      <c r="A620" s="67"/>
      <c r="B620" s="67"/>
      <c r="C620" s="67"/>
      <c r="D620" s="67"/>
      <c r="E620" s="67"/>
      <c r="F620" s="67"/>
      <c r="G620" s="67"/>
      <c r="H620" s="67"/>
      <c r="I620" s="67"/>
      <c r="J620" s="67"/>
      <c r="K620" s="67"/>
      <c r="L620" s="67"/>
      <c r="M620" s="67"/>
      <c r="N620" s="67"/>
      <c r="O620" s="67"/>
      <c r="P620" s="67"/>
      <c r="Q620" s="67"/>
      <c r="R620" s="67"/>
      <c r="S620" s="67"/>
      <c r="T620" s="67"/>
      <c r="U620" s="67"/>
      <c r="V620" s="67"/>
      <c r="W620" s="67"/>
      <c r="X620" s="67"/>
      <c r="Y620" s="67"/>
      <c r="Z620" s="67"/>
    </row>
    <row r="621" spans="1:26" ht="15.75" customHeight="1">
      <c r="A621" s="67"/>
      <c r="B621" s="67"/>
      <c r="C621" s="67"/>
      <c r="D621" s="67"/>
      <c r="E621" s="67"/>
      <c r="F621" s="67"/>
      <c r="G621" s="67"/>
      <c r="H621" s="67"/>
      <c r="I621" s="67"/>
      <c r="J621" s="67"/>
      <c r="K621" s="67"/>
      <c r="L621" s="67"/>
      <c r="M621" s="67"/>
      <c r="N621" s="67"/>
      <c r="O621" s="67"/>
      <c r="P621" s="67"/>
      <c r="Q621" s="67"/>
      <c r="R621" s="67"/>
      <c r="S621" s="67"/>
      <c r="T621" s="67"/>
      <c r="U621" s="67"/>
      <c r="V621" s="67"/>
      <c r="W621" s="67"/>
      <c r="X621" s="67"/>
      <c r="Y621" s="67"/>
      <c r="Z621" s="67"/>
    </row>
    <row r="622" spans="1:26" ht="15.75" customHeight="1">
      <c r="A622" s="67"/>
      <c r="B622" s="67"/>
      <c r="C622" s="67"/>
      <c r="D622" s="67"/>
      <c r="E622" s="67"/>
      <c r="F622" s="67"/>
      <c r="G622" s="67"/>
      <c r="H622" s="67"/>
      <c r="I622" s="67"/>
      <c r="J622" s="67"/>
      <c r="K622" s="67"/>
      <c r="L622" s="67"/>
      <c r="M622" s="67"/>
      <c r="N622" s="67"/>
      <c r="O622" s="67"/>
      <c r="P622" s="67"/>
      <c r="Q622" s="67"/>
      <c r="R622" s="67"/>
      <c r="S622" s="67"/>
      <c r="T622" s="67"/>
      <c r="U622" s="67"/>
      <c r="V622" s="67"/>
      <c r="W622" s="67"/>
      <c r="X622" s="67"/>
      <c r="Y622" s="67"/>
      <c r="Z622" s="67"/>
    </row>
    <row r="623" spans="1:26" ht="15.75" customHeight="1">
      <c r="A623" s="67"/>
      <c r="B623" s="67"/>
      <c r="C623" s="67"/>
      <c r="D623" s="67"/>
      <c r="E623" s="67"/>
      <c r="F623" s="67"/>
      <c r="G623" s="67"/>
      <c r="H623" s="67"/>
      <c r="I623" s="67"/>
      <c r="J623" s="67"/>
      <c r="K623" s="67"/>
      <c r="L623" s="67"/>
      <c r="M623" s="67"/>
      <c r="N623" s="67"/>
      <c r="O623" s="67"/>
      <c r="P623" s="67"/>
      <c r="Q623" s="67"/>
      <c r="R623" s="67"/>
      <c r="S623" s="67"/>
      <c r="T623" s="67"/>
      <c r="U623" s="67"/>
      <c r="V623" s="67"/>
      <c r="W623" s="67"/>
      <c r="X623" s="67"/>
      <c r="Y623" s="67"/>
      <c r="Z623" s="67"/>
    </row>
    <row r="624" spans="1:26" ht="15.75" customHeight="1">
      <c r="A624" s="67"/>
      <c r="B624" s="67"/>
      <c r="C624" s="67"/>
      <c r="D624" s="67"/>
      <c r="E624" s="67"/>
      <c r="F624" s="67"/>
      <c r="G624" s="67"/>
      <c r="H624" s="67"/>
      <c r="I624" s="67"/>
      <c r="J624" s="67"/>
      <c r="K624" s="67"/>
      <c r="L624" s="67"/>
      <c r="M624" s="67"/>
      <c r="N624" s="67"/>
      <c r="O624" s="67"/>
      <c r="P624" s="67"/>
      <c r="Q624" s="67"/>
      <c r="R624" s="67"/>
      <c r="S624" s="67"/>
      <c r="T624" s="67"/>
      <c r="U624" s="67"/>
      <c r="V624" s="67"/>
      <c r="W624" s="67"/>
      <c r="X624" s="67"/>
      <c r="Y624" s="67"/>
      <c r="Z624" s="67"/>
    </row>
    <row r="625" spans="1:26" ht="15.75" customHeight="1">
      <c r="A625" s="67"/>
      <c r="B625" s="67"/>
      <c r="C625" s="67"/>
      <c r="D625" s="67"/>
      <c r="E625" s="67"/>
      <c r="F625" s="67"/>
      <c r="G625" s="67"/>
      <c r="H625" s="67"/>
      <c r="I625" s="67"/>
      <c r="J625" s="67"/>
      <c r="K625" s="67"/>
      <c r="L625" s="67"/>
      <c r="M625" s="67"/>
      <c r="N625" s="67"/>
      <c r="O625" s="67"/>
      <c r="P625" s="67"/>
      <c r="Q625" s="67"/>
      <c r="R625" s="67"/>
      <c r="S625" s="67"/>
      <c r="T625" s="67"/>
      <c r="U625" s="67"/>
      <c r="V625" s="67"/>
      <c r="W625" s="67"/>
      <c r="X625" s="67"/>
      <c r="Y625" s="67"/>
      <c r="Z625" s="67"/>
    </row>
    <row r="626" spans="1:26" ht="15.75" customHeight="1">
      <c r="A626" s="67"/>
      <c r="B626" s="67"/>
      <c r="C626" s="67"/>
      <c r="D626" s="67"/>
      <c r="E626" s="67"/>
      <c r="F626" s="67"/>
      <c r="G626" s="67"/>
      <c r="H626" s="67"/>
      <c r="I626" s="67"/>
      <c r="J626" s="67"/>
      <c r="K626" s="67"/>
      <c r="L626" s="67"/>
      <c r="M626" s="67"/>
      <c r="N626" s="67"/>
      <c r="O626" s="67"/>
      <c r="P626" s="67"/>
      <c r="Q626" s="67"/>
      <c r="R626" s="67"/>
      <c r="S626" s="67"/>
      <c r="T626" s="67"/>
      <c r="U626" s="67"/>
      <c r="V626" s="67"/>
      <c r="W626" s="67"/>
      <c r="X626" s="67"/>
      <c r="Y626" s="67"/>
      <c r="Z626" s="67"/>
    </row>
    <row r="627" spans="1:26" ht="15.75" customHeight="1">
      <c r="A627" s="67"/>
      <c r="B627" s="67"/>
      <c r="C627" s="67"/>
      <c r="D627" s="67"/>
      <c r="E627" s="67"/>
      <c r="F627" s="67"/>
      <c r="G627" s="67"/>
      <c r="H627" s="67"/>
      <c r="I627" s="67"/>
      <c r="J627" s="67"/>
      <c r="K627" s="67"/>
      <c r="L627" s="67"/>
      <c r="M627" s="67"/>
      <c r="N627" s="67"/>
      <c r="O627" s="67"/>
      <c r="P627" s="67"/>
      <c r="Q627" s="67"/>
      <c r="R627" s="67"/>
      <c r="S627" s="67"/>
      <c r="T627" s="67"/>
      <c r="U627" s="67"/>
      <c r="V627" s="67"/>
      <c r="W627" s="67"/>
      <c r="X627" s="67"/>
      <c r="Y627" s="67"/>
      <c r="Z627" s="67"/>
    </row>
    <row r="628" spans="1:26" ht="15.75" customHeight="1">
      <c r="A628" s="67"/>
      <c r="B628" s="67"/>
      <c r="C628" s="67"/>
      <c r="D628" s="67"/>
      <c r="E628" s="67"/>
      <c r="F628" s="67"/>
      <c r="G628" s="67"/>
      <c r="H628" s="67"/>
      <c r="I628" s="67"/>
      <c r="J628" s="67"/>
      <c r="K628" s="67"/>
      <c r="L628" s="67"/>
      <c r="M628" s="67"/>
      <c r="N628" s="67"/>
      <c r="O628" s="67"/>
      <c r="P628" s="67"/>
      <c r="Q628" s="67"/>
      <c r="R628" s="67"/>
      <c r="S628" s="67"/>
      <c r="T628" s="67"/>
      <c r="U628" s="67"/>
      <c r="V628" s="67"/>
      <c r="W628" s="67"/>
      <c r="X628" s="67"/>
      <c r="Y628" s="67"/>
      <c r="Z628" s="67"/>
    </row>
    <row r="629" spans="1:26" ht="15.75" customHeight="1">
      <c r="A629" s="67"/>
      <c r="B629" s="67"/>
      <c r="C629" s="67"/>
      <c r="D629" s="67"/>
      <c r="E629" s="67"/>
      <c r="F629" s="67"/>
      <c r="G629" s="67"/>
      <c r="H629" s="67"/>
      <c r="I629" s="67"/>
      <c r="J629" s="67"/>
      <c r="K629" s="67"/>
      <c r="L629" s="67"/>
      <c r="M629" s="67"/>
      <c r="N629" s="67"/>
      <c r="O629" s="67"/>
      <c r="P629" s="67"/>
      <c r="Q629" s="67"/>
      <c r="R629" s="67"/>
      <c r="S629" s="67"/>
      <c r="T629" s="67"/>
      <c r="U629" s="67"/>
      <c r="V629" s="67"/>
      <c r="W629" s="67"/>
      <c r="X629" s="67"/>
      <c r="Y629" s="67"/>
      <c r="Z629" s="67"/>
    </row>
    <row r="630" spans="1:26" ht="15.75" customHeight="1">
      <c r="A630" s="67"/>
      <c r="B630" s="67"/>
      <c r="C630" s="67"/>
      <c r="D630" s="67"/>
      <c r="E630" s="67"/>
      <c r="F630" s="67"/>
      <c r="G630" s="67"/>
      <c r="H630" s="67"/>
      <c r="I630" s="67"/>
      <c r="J630" s="67"/>
      <c r="K630" s="67"/>
      <c r="L630" s="67"/>
      <c r="M630" s="67"/>
      <c r="N630" s="67"/>
      <c r="O630" s="67"/>
      <c r="P630" s="67"/>
      <c r="Q630" s="67"/>
      <c r="R630" s="67"/>
      <c r="S630" s="67"/>
      <c r="T630" s="67"/>
      <c r="U630" s="67"/>
      <c r="V630" s="67"/>
      <c r="W630" s="67"/>
      <c r="X630" s="67"/>
      <c r="Y630" s="67"/>
      <c r="Z630" s="67"/>
    </row>
    <row r="631" spans="1:26" ht="15.75" customHeight="1">
      <c r="A631" s="67"/>
      <c r="B631" s="67"/>
      <c r="C631" s="67"/>
      <c r="D631" s="67"/>
      <c r="E631" s="67"/>
      <c r="F631" s="67"/>
      <c r="G631" s="67"/>
      <c r="H631" s="67"/>
      <c r="I631" s="67"/>
      <c r="J631" s="67"/>
      <c r="K631" s="67"/>
      <c r="L631" s="67"/>
      <c r="M631" s="67"/>
      <c r="N631" s="67"/>
      <c r="O631" s="67"/>
      <c r="P631" s="67"/>
      <c r="Q631" s="67"/>
      <c r="R631" s="67"/>
      <c r="S631" s="67"/>
      <c r="T631" s="67"/>
      <c r="U631" s="67"/>
      <c r="V631" s="67"/>
      <c r="W631" s="67"/>
      <c r="X631" s="67"/>
      <c r="Y631" s="67"/>
      <c r="Z631" s="67"/>
    </row>
    <row r="632" spans="1:26" ht="15.75" customHeight="1">
      <c r="A632" s="67"/>
      <c r="B632" s="67"/>
      <c r="C632" s="67"/>
      <c r="D632" s="67"/>
      <c r="E632" s="67"/>
      <c r="F632" s="67"/>
      <c r="G632" s="67"/>
      <c r="H632" s="67"/>
      <c r="I632" s="67"/>
      <c r="J632" s="67"/>
      <c r="K632" s="67"/>
      <c r="L632" s="67"/>
      <c r="M632" s="67"/>
      <c r="N632" s="67"/>
      <c r="O632" s="67"/>
      <c r="P632" s="67"/>
      <c r="Q632" s="67"/>
      <c r="R632" s="67"/>
      <c r="S632" s="67"/>
      <c r="T632" s="67"/>
      <c r="U632" s="67"/>
      <c r="V632" s="67"/>
      <c r="W632" s="67"/>
      <c r="X632" s="67"/>
      <c r="Y632" s="67"/>
      <c r="Z632" s="67"/>
    </row>
    <row r="633" spans="1:26" ht="15.75" customHeight="1">
      <c r="A633" s="67"/>
      <c r="B633" s="67"/>
      <c r="C633" s="67"/>
      <c r="D633" s="67"/>
      <c r="E633" s="67"/>
      <c r="F633" s="67"/>
      <c r="G633" s="67"/>
      <c r="H633" s="67"/>
      <c r="I633" s="67"/>
      <c r="J633" s="67"/>
      <c r="K633" s="67"/>
      <c r="L633" s="67"/>
      <c r="M633" s="67"/>
      <c r="N633" s="67"/>
      <c r="O633" s="67"/>
      <c r="P633" s="67"/>
      <c r="Q633" s="67"/>
      <c r="R633" s="67"/>
      <c r="S633" s="67"/>
      <c r="T633" s="67"/>
      <c r="U633" s="67"/>
      <c r="V633" s="67"/>
      <c r="W633" s="67"/>
      <c r="X633" s="67"/>
      <c r="Y633" s="67"/>
      <c r="Z633" s="67"/>
    </row>
    <row r="634" spans="1:26" ht="15.75" customHeight="1">
      <c r="A634" s="67"/>
      <c r="B634" s="67"/>
      <c r="C634" s="67"/>
      <c r="D634" s="67"/>
      <c r="E634" s="67"/>
      <c r="F634" s="67"/>
      <c r="G634" s="67"/>
      <c r="H634" s="67"/>
      <c r="I634" s="67"/>
      <c r="J634" s="67"/>
      <c r="K634" s="67"/>
      <c r="L634" s="67"/>
      <c r="M634" s="67"/>
      <c r="N634" s="67"/>
      <c r="O634" s="67"/>
      <c r="P634" s="67"/>
      <c r="Q634" s="67"/>
      <c r="R634" s="67"/>
      <c r="S634" s="67"/>
      <c r="T634" s="67"/>
      <c r="U634" s="67"/>
      <c r="V634" s="67"/>
      <c r="W634" s="67"/>
      <c r="X634" s="67"/>
      <c r="Y634" s="67"/>
      <c r="Z634" s="67"/>
    </row>
    <row r="635" spans="1:26" ht="15.75" customHeight="1">
      <c r="A635" s="67"/>
      <c r="B635" s="67"/>
      <c r="C635" s="67"/>
      <c r="D635" s="67"/>
      <c r="E635" s="67"/>
      <c r="F635" s="67"/>
      <c r="G635" s="67"/>
      <c r="H635" s="67"/>
      <c r="I635" s="67"/>
      <c r="J635" s="67"/>
      <c r="K635" s="67"/>
      <c r="L635" s="67"/>
      <c r="M635" s="67"/>
      <c r="N635" s="67"/>
      <c r="O635" s="67"/>
      <c r="P635" s="67"/>
      <c r="Q635" s="67"/>
      <c r="R635" s="67"/>
      <c r="S635" s="67"/>
      <c r="T635" s="67"/>
      <c r="U635" s="67"/>
      <c r="V635" s="67"/>
      <c r="W635" s="67"/>
      <c r="X635" s="67"/>
      <c r="Y635" s="67"/>
      <c r="Z635" s="67"/>
    </row>
    <row r="636" spans="1:26" ht="15.75" customHeight="1">
      <c r="A636" s="67"/>
      <c r="B636" s="67"/>
      <c r="C636" s="67"/>
      <c r="D636" s="67"/>
      <c r="E636" s="67"/>
      <c r="F636" s="67"/>
      <c r="G636" s="67"/>
      <c r="H636" s="67"/>
      <c r="I636" s="67"/>
      <c r="J636" s="67"/>
      <c r="K636" s="67"/>
      <c r="L636" s="67"/>
      <c r="M636" s="67"/>
      <c r="N636" s="67"/>
      <c r="O636" s="67"/>
      <c r="P636" s="67"/>
      <c r="Q636" s="67"/>
      <c r="R636" s="67"/>
      <c r="S636" s="67"/>
      <c r="T636" s="67"/>
      <c r="U636" s="67"/>
      <c r="V636" s="67"/>
      <c r="W636" s="67"/>
      <c r="X636" s="67"/>
      <c r="Y636" s="67"/>
      <c r="Z636" s="67"/>
    </row>
    <row r="637" spans="1:26" ht="15.75" customHeight="1">
      <c r="A637" s="67"/>
      <c r="B637" s="67"/>
      <c r="C637" s="67"/>
      <c r="D637" s="67"/>
      <c r="E637" s="67"/>
      <c r="F637" s="67"/>
      <c r="G637" s="67"/>
      <c r="H637" s="67"/>
      <c r="I637" s="67"/>
      <c r="J637" s="67"/>
      <c r="K637" s="67"/>
      <c r="L637" s="67"/>
      <c r="M637" s="67"/>
      <c r="N637" s="67"/>
      <c r="O637" s="67"/>
      <c r="P637" s="67"/>
      <c r="Q637" s="67"/>
      <c r="R637" s="67"/>
      <c r="S637" s="67"/>
      <c r="T637" s="67"/>
      <c r="U637" s="67"/>
      <c r="V637" s="67"/>
      <c r="W637" s="67"/>
      <c r="X637" s="67"/>
      <c r="Y637" s="67"/>
      <c r="Z637" s="67"/>
    </row>
    <row r="638" spans="1:26" ht="15.75" customHeight="1">
      <c r="A638" s="67"/>
      <c r="B638" s="67"/>
      <c r="C638" s="67"/>
      <c r="D638" s="67"/>
      <c r="E638" s="67"/>
      <c r="F638" s="67"/>
      <c r="G638" s="67"/>
      <c r="H638" s="67"/>
      <c r="I638" s="67"/>
      <c r="J638" s="67"/>
      <c r="K638" s="67"/>
      <c r="L638" s="67"/>
      <c r="M638" s="67"/>
      <c r="N638" s="67"/>
      <c r="O638" s="67"/>
      <c r="P638" s="67"/>
      <c r="Q638" s="67"/>
      <c r="R638" s="67"/>
      <c r="S638" s="67"/>
      <c r="T638" s="67"/>
      <c r="U638" s="67"/>
      <c r="V638" s="67"/>
      <c r="W638" s="67"/>
      <c r="X638" s="67"/>
      <c r="Y638" s="67"/>
      <c r="Z638" s="67"/>
    </row>
    <row r="639" spans="1:26" ht="15.75" customHeight="1">
      <c r="A639" s="67"/>
      <c r="B639" s="67"/>
      <c r="C639" s="67"/>
      <c r="D639" s="67"/>
      <c r="E639" s="67"/>
      <c r="F639" s="67"/>
      <c r="G639" s="67"/>
      <c r="H639" s="67"/>
      <c r="I639" s="67"/>
      <c r="J639" s="67"/>
      <c r="K639" s="67"/>
      <c r="L639" s="67"/>
      <c r="M639" s="67"/>
      <c r="N639" s="67"/>
      <c r="O639" s="67"/>
      <c r="P639" s="67"/>
      <c r="Q639" s="67"/>
      <c r="R639" s="67"/>
      <c r="S639" s="67"/>
      <c r="T639" s="67"/>
      <c r="U639" s="67"/>
      <c r="V639" s="67"/>
      <c r="W639" s="67"/>
      <c r="X639" s="67"/>
      <c r="Y639" s="67"/>
      <c r="Z639" s="67"/>
    </row>
    <row r="640" spans="1:26" ht="15.75" customHeight="1">
      <c r="A640" s="67"/>
      <c r="B640" s="67"/>
      <c r="C640" s="67"/>
      <c r="D640" s="67"/>
      <c r="E640" s="67"/>
      <c r="F640" s="67"/>
      <c r="G640" s="67"/>
      <c r="H640" s="67"/>
      <c r="I640" s="67"/>
      <c r="J640" s="67"/>
      <c r="K640" s="67"/>
      <c r="L640" s="67"/>
      <c r="M640" s="67"/>
      <c r="N640" s="67"/>
      <c r="O640" s="67"/>
      <c r="P640" s="67"/>
      <c r="Q640" s="67"/>
      <c r="R640" s="67"/>
      <c r="S640" s="67"/>
      <c r="T640" s="67"/>
      <c r="U640" s="67"/>
      <c r="V640" s="67"/>
      <c r="W640" s="67"/>
      <c r="X640" s="67"/>
      <c r="Y640" s="67"/>
      <c r="Z640" s="67"/>
    </row>
    <row r="641" spans="1:26" ht="15.75" customHeight="1">
      <c r="A641" s="67"/>
      <c r="B641" s="67"/>
      <c r="C641" s="67"/>
      <c r="D641" s="67"/>
      <c r="E641" s="67"/>
      <c r="F641" s="67"/>
      <c r="G641" s="67"/>
      <c r="H641" s="67"/>
      <c r="I641" s="67"/>
      <c r="J641" s="67"/>
      <c r="K641" s="67"/>
      <c r="L641" s="67"/>
      <c r="M641" s="67"/>
      <c r="N641" s="67"/>
      <c r="O641" s="67"/>
      <c r="P641" s="67"/>
      <c r="Q641" s="67"/>
      <c r="R641" s="67"/>
      <c r="S641" s="67"/>
      <c r="T641" s="67"/>
      <c r="U641" s="67"/>
      <c r="V641" s="67"/>
      <c r="W641" s="67"/>
      <c r="X641" s="67"/>
      <c r="Y641" s="67"/>
      <c r="Z641" s="67"/>
    </row>
    <row r="642" spans="1:26" ht="15.75" customHeight="1">
      <c r="A642" s="67"/>
      <c r="B642" s="67"/>
      <c r="C642" s="67"/>
      <c r="D642" s="67"/>
      <c r="E642" s="67"/>
      <c r="F642" s="67"/>
      <c r="G642" s="67"/>
      <c r="H642" s="67"/>
      <c r="I642" s="67"/>
      <c r="J642" s="67"/>
      <c r="K642" s="67"/>
      <c r="L642" s="67"/>
      <c r="M642" s="67"/>
      <c r="N642" s="67"/>
      <c r="O642" s="67"/>
      <c r="P642" s="67"/>
      <c r="Q642" s="67"/>
      <c r="R642" s="67"/>
      <c r="S642" s="67"/>
      <c r="T642" s="67"/>
      <c r="U642" s="67"/>
      <c r="V642" s="67"/>
      <c r="W642" s="67"/>
      <c r="X642" s="67"/>
      <c r="Y642" s="67"/>
      <c r="Z642" s="67"/>
    </row>
    <row r="643" spans="1:26" ht="15.75" customHeight="1">
      <c r="A643" s="67"/>
      <c r="B643" s="67"/>
      <c r="C643" s="67"/>
      <c r="D643" s="67"/>
      <c r="E643" s="67"/>
      <c r="F643" s="67"/>
      <c r="G643" s="67"/>
      <c r="H643" s="67"/>
      <c r="I643" s="67"/>
      <c r="J643" s="67"/>
      <c r="K643" s="67"/>
      <c r="L643" s="67"/>
      <c r="M643" s="67"/>
      <c r="N643" s="67"/>
      <c r="O643" s="67"/>
      <c r="P643" s="67"/>
      <c r="Q643" s="67"/>
      <c r="R643" s="67"/>
      <c r="S643" s="67"/>
      <c r="T643" s="67"/>
      <c r="U643" s="67"/>
      <c r="V643" s="67"/>
      <c r="W643" s="67"/>
      <c r="X643" s="67"/>
      <c r="Y643" s="67"/>
      <c r="Z643" s="67"/>
    </row>
    <row r="644" spans="1:26" ht="15.75" customHeight="1">
      <c r="A644" s="67"/>
      <c r="B644" s="67"/>
      <c r="C644" s="67"/>
      <c r="D644" s="67"/>
      <c r="E644" s="67"/>
      <c r="F644" s="67"/>
      <c r="G644" s="67"/>
      <c r="H644" s="67"/>
      <c r="I644" s="67"/>
      <c r="J644" s="67"/>
      <c r="K644" s="67"/>
      <c r="L644" s="67"/>
      <c r="M644" s="67"/>
      <c r="N644" s="67"/>
      <c r="O644" s="67"/>
      <c r="P644" s="67"/>
      <c r="Q644" s="67"/>
      <c r="R644" s="67"/>
      <c r="S644" s="67"/>
      <c r="T644" s="67"/>
      <c r="U644" s="67"/>
      <c r="V644" s="67"/>
      <c r="W644" s="67"/>
      <c r="X644" s="67"/>
      <c r="Y644" s="67"/>
      <c r="Z644" s="67"/>
    </row>
    <row r="645" spans="1:26" ht="15.75" customHeight="1">
      <c r="A645" s="67"/>
      <c r="B645" s="67"/>
      <c r="C645" s="67"/>
      <c r="D645" s="67"/>
      <c r="E645" s="67"/>
      <c r="F645" s="67"/>
      <c r="G645" s="67"/>
      <c r="H645" s="67"/>
      <c r="I645" s="67"/>
      <c r="J645" s="67"/>
      <c r="K645" s="67"/>
      <c r="L645" s="67"/>
      <c r="M645" s="67"/>
      <c r="N645" s="67"/>
      <c r="O645" s="67"/>
      <c r="P645" s="67"/>
      <c r="Q645" s="67"/>
      <c r="R645" s="67"/>
      <c r="S645" s="67"/>
      <c r="T645" s="67"/>
      <c r="U645" s="67"/>
      <c r="V645" s="67"/>
      <c r="W645" s="67"/>
      <c r="X645" s="67"/>
      <c r="Y645" s="67"/>
      <c r="Z645" s="67"/>
    </row>
    <row r="646" spans="1:26" ht="15.75" customHeight="1">
      <c r="A646" s="67"/>
      <c r="B646" s="67"/>
      <c r="C646" s="67"/>
      <c r="D646" s="67"/>
      <c r="E646" s="67"/>
      <c r="F646" s="67"/>
      <c r="G646" s="67"/>
      <c r="H646" s="67"/>
      <c r="I646" s="67"/>
      <c r="J646" s="67"/>
      <c r="K646" s="67"/>
      <c r="L646" s="67"/>
      <c r="M646" s="67"/>
      <c r="N646" s="67"/>
      <c r="O646" s="67"/>
      <c r="P646" s="67"/>
      <c r="Q646" s="67"/>
      <c r="R646" s="67"/>
      <c r="S646" s="67"/>
      <c r="T646" s="67"/>
      <c r="U646" s="67"/>
      <c r="V646" s="67"/>
      <c r="W646" s="67"/>
      <c r="X646" s="67"/>
      <c r="Y646" s="67"/>
      <c r="Z646" s="67"/>
    </row>
    <row r="647" spans="1:26" ht="15.75" customHeight="1">
      <c r="A647" s="67"/>
      <c r="B647" s="67"/>
      <c r="C647" s="67"/>
      <c r="D647" s="67"/>
      <c r="E647" s="67"/>
      <c r="F647" s="67"/>
      <c r="G647" s="67"/>
      <c r="H647" s="67"/>
      <c r="I647" s="67"/>
      <c r="J647" s="67"/>
      <c r="K647" s="67"/>
      <c r="L647" s="67"/>
      <c r="M647" s="67"/>
      <c r="N647" s="67"/>
      <c r="O647" s="67"/>
      <c r="P647" s="67"/>
      <c r="Q647" s="67"/>
      <c r="R647" s="67"/>
      <c r="S647" s="67"/>
      <c r="T647" s="67"/>
      <c r="U647" s="67"/>
      <c r="V647" s="67"/>
      <c r="W647" s="67"/>
      <c r="X647" s="67"/>
      <c r="Y647" s="67"/>
      <c r="Z647" s="67"/>
    </row>
    <row r="648" spans="1:26" ht="15.75" customHeight="1">
      <c r="A648" s="67"/>
      <c r="B648" s="67"/>
      <c r="C648" s="67"/>
      <c r="D648" s="67"/>
      <c r="E648" s="67"/>
      <c r="F648" s="67"/>
      <c r="G648" s="67"/>
      <c r="H648" s="67"/>
      <c r="I648" s="67"/>
      <c r="J648" s="67"/>
      <c r="K648" s="67"/>
      <c r="L648" s="67"/>
      <c r="M648" s="67"/>
      <c r="N648" s="67"/>
      <c r="O648" s="67"/>
      <c r="P648" s="67"/>
      <c r="Q648" s="67"/>
      <c r="R648" s="67"/>
      <c r="S648" s="67"/>
      <c r="T648" s="67"/>
      <c r="U648" s="67"/>
      <c r="V648" s="67"/>
      <c r="W648" s="67"/>
      <c r="X648" s="67"/>
      <c r="Y648" s="67"/>
      <c r="Z648" s="67"/>
    </row>
    <row r="649" spans="1:26" ht="15.75" customHeight="1">
      <c r="A649" s="67"/>
      <c r="B649" s="67"/>
      <c r="C649" s="67"/>
      <c r="D649" s="67"/>
      <c r="E649" s="67"/>
      <c r="F649" s="67"/>
      <c r="G649" s="67"/>
      <c r="H649" s="67"/>
      <c r="I649" s="67"/>
      <c r="J649" s="67"/>
      <c r="K649" s="67"/>
      <c r="L649" s="67"/>
      <c r="M649" s="67"/>
      <c r="N649" s="67"/>
      <c r="O649" s="67"/>
      <c r="P649" s="67"/>
      <c r="Q649" s="67"/>
      <c r="R649" s="67"/>
      <c r="S649" s="67"/>
      <c r="T649" s="67"/>
      <c r="U649" s="67"/>
      <c r="V649" s="67"/>
      <c r="W649" s="67"/>
      <c r="X649" s="67"/>
      <c r="Y649" s="67"/>
      <c r="Z649" s="67"/>
    </row>
    <row r="650" spans="1:26" ht="15.75" customHeight="1">
      <c r="A650" s="67"/>
      <c r="B650" s="67"/>
      <c r="C650" s="67"/>
      <c r="D650" s="67"/>
      <c r="E650" s="67"/>
      <c r="F650" s="67"/>
      <c r="G650" s="67"/>
      <c r="H650" s="67"/>
      <c r="I650" s="67"/>
      <c r="J650" s="67"/>
      <c r="K650" s="67"/>
      <c r="L650" s="67"/>
      <c r="M650" s="67"/>
      <c r="N650" s="67"/>
      <c r="O650" s="67"/>
      <c r="P650" s="67"/>
      <c r="Q650" s="67"/>
      <c r="R650" s="67"/>
      <c r="S650" s="67"/>
      <c r="T650" s="67"/>
      <c r="U650" s="67"/>
      <c r="V650" s="67"/>
      <c r="W650" s="67"/>
      <c r="X650" s="67"/>
      <c r="Y650" s="67"/>
      <c r="Z650" s="67"/>
    </row>
    <row r="651" spans="1:26" ht="15.75" customHeight="1">
      <c r="A651" s="67"/>
      <c r="B651" s="67"/>
      <c r="C651" s="67"/>
      <c r="D651" s="67"/>
      <c r="E651" s="67"/>
      <c r="F651" s="67"/>
      <c r="G651" s="67"/>
      <c r="H651" s="67"/>
      <c r="I651" s="67"/>
      <c r="J651" s="67"/>
      <c r="K651" s="67"/>
      <c r="L651" s="67"/>
      <c r="M651" s="67"/>
      <c r="N651" s="67"/>
      <c r="O651" s="67"/>
      <c r="P651" s="67"/>
      <c r="Q651" s="67"/>
      <c r="R651" s="67"/>
      <c r="S651" s="67"/>
      <c r="T651" s="67"/>
      <c r="U651" s="67"/>
      <c r="V651" s="67"/>
      <c r="W651" s="67"/>
      <c r="X651" s="67"/>
      <c r="Y651" s="67"/>
      <c r="Z651" s="67"/>
    </row>
    <row r="652" spans="1:26" ht="15.75" customHeight="1">
      <c r="A652" s="67"/>
      <c r="B652" s="67"/>
      <c r="C652" s="67"/>
      <c r="D652" s="67"/>
      <c r="E652" s="67"/>
      <c r="F652" s="67"/>
      <c r="G652" s="67"/>
      <c r="H652" s="67"/>
      <c r="I652" s="67"/>
      <c r="J652" s="67"/>
      <c r="K652" s="67"/>
      <c r="L652" s="67"/>
      <c r="M652" s="67"/>
      <c r="N652" s="67"/>
      <c r="O652" s="67"/>
      <c r="P652" s="67"/>
      <c r="Q652" s="67"/>
      <c r="R652" s="67"/>
      <c r="S652" s="67"/>
      <c r="T652" s="67"/>
      <c r="U652" s="67"/>
      <c r="V652" s="67"/>
      <c r="W652" s="67"/>
      <c r="X652" s="67"/>
      <c r="Y652" s="67"/>
      <c r="Z652" s="67"/>
    </row>
    <row r="653" spans="1:26" ht="15.75" customHeight="1">
      <c r="A653" s="67"/>
      <c r="B653" s="67"/>
      <c r="C653" s="67"/>
      <c r="D653" s="67"/>
      <c r="E653" s="67"/>
      <c r="F653" s="67"/>
      <c r="G653" s="67"/>
      <c r="H653" s="67"/>
      <c r="I653" s="67"/>
      <c r="J653" s="67"/>
      <c r="K653" s="67"/>
      <c r="L653" s="67"/>
      <c r="M653" s="67"/>
      <c r="N653" s="67"/>
      <c r="O653" s="67"/>
      <c r="P653" s="67"/>
      <c r="Q653" s="67"/>
      <c r="R653" s="67"/>
      <c r="S653" s="67"/>
      <c r="T653" s="67"/>
      <c r="U653" s="67"/>
      <c r="V653" s="67"/>
      <c r="W653" s="67"/>
      <c r="X653" s="67"/>
      <c r="Y653" s="67"/>
      <c r="Z653" s="67"/>
    </row>
    <row r="654" spans="1:26" ht="15.75" customHeight="1">
      <c r="A654" s="67"/>
      <c r="B654" s="67"/>
      <c r="C654" s="67"/>
      <c r="D654" s="67"/>
      <c r="E654" s="67"/>
      <c r="F654" s="67"/>
      <c r="G654" s="67"/>
      <c r="H654" s="67"/>
      <c r="I654" s="67"/>
      <c r="J654" s="67"/>
      <c r="K654" s="67"/>
      <c r="L654" s="67"/>
      <c r="M654" s="67"/>
      <c r="N654" s="67"/>
      <c r="O654" s="67"/>
      <c r="P654" s="67"/>
      <c r="Q654" s="67"/>
      <c r="R654" s="67"/>
      <c r="S654" s="67"/>
      <c r="T654" s="67"/>
      <c r="U654" s="67"/>
      <c r="V654" s="67"/>
      <c r="W654" s="67"/>
      <c r="X654" s="67"/>
      <c r="Y654" s="67"/>
      <c r="Z654" s="67"/>
    </row>
    <row r="655" spans="1:26" ht="15.75" customHeight="1">
      <c r="A655" s="67"/>
      <c r="B655" s="67"/>
      <c r="C655" s="67"/>
      <c r="D655" s="67"/>
      <c r="E655" s="67"/>
      <c r="F655" s="67"/>
      <c r="G655" s="67"/>
      <c r="H655" s="67"/>
      <c r="I655" s="67"/>
      <c r="J655" s="67"/>
      <c r="K655" s="67"/>
      <c r="L655" s="67"/>
      <c r="M655" s="67"/>
      <c r="N655" s="67"/>
      <c r="O655" s="67"/>
      <c r="P655" s="67"/>
      <c r="Q655" s="67"/>
      <c r="R655" s="67"/>
      <c r="S655" s="67"/>
      <c r="T655" s="67"/>
      <c r="U655" s="67"/>
      <c r="V655" s="67"/>
      <c r="W655" s="67"/>
      <c r="X655" s="67"/>
      <c r="Y655" s="67"/>
      <c r="Z655" s="67"/>
    </row>
    <row r="656" spans="1:26" ht="15.75" customHeight="1">
      <c r="A656" s="67"/>
      <c r="B656" s="67"/>
      <c r="C656" s="67"/>
      <c r="D656" s="67"/>
      <c r="E656" s="67"/>
      <c r="F656" s="67"/>
      <c r="G656" s="67"/>
      <c r="H656" s="67"/>
      <c r="I656" s="67"/>
      <c r="J656" s="67"/>
      <c r="K656" s="67"/>
      <c r="L656" s="67"/>
      <c r="M656" s="67"/>
      <c r="N656" s="67"/>
      <c r="O656" s="67"/>
      <c r="P656" s="67"/>
      <c r="Q656" s="67"/>
      <c r="R656" s="67"/>
      <c r="S656" s="67"/>
      <c r="T656" s="67"/>
      <c r="U656" s="67"/>
      <c r="V656" s="67"/>
      <c r="W656" s="67"/>
      <c r="X656" s="67"/>
      <c r="Y656" s="67"/>
      <c r="Z656" s="67"/>
    </row>
    <row r="657" spans="1:26" ht="15.75" customHeight="1">
      <c r="A657" s="67"/>
      <c r="B657" s="67"/>
      <c r="C657" s="67"/>
      <c r="D657" s="67"/>
      <c r="E657" s="67"/>
      <c r="F657" s="67"/>
      <c r="G657" s="67"/>
      <c r="H657" s="67"/>
      <c r="I657" s="67"/>
      <c r="J657" s="67"/>
      <c r="K657" s="67"/>
      <c r="L657" s="67"/>
      <c r="M657" s="67"/>
      <c r="N657" s="67"/>
      <c r="O657" s="67"/>
      <c r="P657" s="67"/>
      <c r="Q657" s="67"/>
      <c r="R657" s="67"/>
      <c r="S657" s="67"/>
      <c r="T657" s="67"/>
      <c r="U657" s="67"/>
      <c r="V657" s="67"/>
      <c r="W657" s="67"/>
      <c r="X657" s="67"/>
      <c r="Y657" s="67"/>
      <c r="Z657" s="67"/>
    </row>
    <row r="658" spans="1:26" ht="15.75" customHeight="1">
      <c r="A658" s="67"/>
      <c r="B658" s="67"/>
      <c r="C658" s="67"/>
      <c r="D658" s="67"/>
      <c r="E658" s="67"/>
      <c r="F658" s="67"/>
      <c r="G658" s="67"/>
      <c r="H658" s="67"/>
      <c r="I658" s="67"/>
      <c r="J658" s="67"/>
      <c r="K658" s="67"/>
      <c r="L658" s="67"/>
      <c r="M658" s="67"/>
      <c r="N658" s="67"/>
      <c r="O658" s="67"/>
      <c r="P658" s="67"/>
      <c r="Q658" s="67"/>
      <c r="R658" s="67"/>
      <c r="S658" s="67"/>
      <c r="T658" s="67"/>
      <c r="U658" s="67"/>
      <c r="V658" s="67"/>
      <c r="W658" s="67"/>
      <c r="X658" s="67"/>
      <c r="Y658" s="67"/>
      <c r="Z658" s="67"/>
    </row>
    <row r="659" spans="1:26" ht="15.75" customHeight="1">
      <c r="A659" s="67"/>
      <c r="B659" s="67"/>
      <c r="C659" s="67"/>
      <c r="D659" s="67"/>
      <c r="E659" s="67"/>
      <c r="F659" s="67"/>
      <c r="G659" s="67"/>
      <c r="H659" s="67"/>
      <c r="I659" s="67"/>
      <c r="J659" s="67"/>
      <c r="K659" s="67"/>
      <c r="L659" s="67"/>
      <c r="M659" s="67"/>
      <c r="N659" s="67"/>
      <c r="O659" s="67"/>
      <c r="P659" s="67"/>
      <c r="Q659" s="67"/>
      <c r="R659" s="67"/>
      <c r="S659" s="67"/>
      <c r="T659" s="67"/>
      <c r="U659" s="67"/>
      <c r="V659" s="67"/>
      <c r="W659" s="67"/>
      <c r="X659" s="67"/>
      <c r="Y659" s="67"/>
      <c r="Z659" s="67"/>
    </row>
    <row r="660" spans="1:26" ht="15.75" customHeight="1">
      <c r="A660" s="67"/>
      <c r="B660" s="67"/>
      <c r="C660" s="67"/>
      <c r="D660" s="67"/>
      <c r="E660" s="67"/>
      <c r="F660" s="67"/>
      <c r="G660" s="67"/>
      <c r="H660" s="67"/>
      <c r="I660" s="67"/>
      <c r="J660" s="67"/>
      <c r="K660" s="67"/>
      <c r="L660" s="67"/>
      <c r="M660" s="67"/>
      <c r="N660" s="67"/>
      <c r="O660" s="67"/>
      <c r="P660" s="67"/>
      <c r="Q660" s="67"/>
      <c r="R660" s="67"/>
      <c r="S660" s="67"/>
      <c r="T660" s="67"/>
      <c r="U660" s="67"/>
      <c r="V660" s="67"/>
      <c r="W660" s="67"/>
      <c r="X660" s="67"/>
      <c r="Y660" s="67"/>
      <c r="Z660" s="67"/>
    </row>
    <row r="661" spans="1:26" ht="15.75" customHeight="1">
      <c r="A661" s="67"/>
      <c r="B661" s="67"/>
      <c r="C661" s="67"/>
      <c r="D661" s="67"/>
      <c r="E661" s="67"/>
      <c r="F661" s="67"/>
      <c r="G661" s="67"/>
      <c r="H661" s="67"/>
      <c r="I661" s="67"/>
      <c r="J661" s="67"/>
      <c r="K661" s="67"/>
      <c r="L661" s="67"/>
      <c r="M661" s="67"/>
      <c r="N661" s="67"/>
      <c r="O661" s="67"/>
      <c r="P661" s="67"/>
      <c r="Q661" s="67"/>
      <c r="R661" s="67"/>
      <c r="S661" s="67"/>
      <c r="T661" s="67"/>
      <c r="U661" s="67"/>
      <c r="V661" s="67"/>
      <c r="W661" s="67"/>
      <c r="X661" s="67"/>
      <c r="Y661" s="67"/>
      <c r="Z661" s="67"/>
    </row>
    <row r="662" spans="1:26" ht="15.75" customHeight="1">
      <c r="A662" s="67"/>
      <c r="B662" s="67"/>
      <c r="C662" s="67"/>
      <c r="D662" s="67"/>
      <c r="E662" s="67"/>
      <c r="F662" s="67"/>
      <c r="G662" s="67"/>
      <c r="H662" s="67"/>
      <c r="I662" s="67"/>
      <c r="J662" s="67"/>
      <c r="K662" s="67"/>
      <c r="L662" s="67"/>
      <c r="M662" s="67"/>
      <c r="N662" s="67"/>
      <c r="O662" s="67"/>
      <c r="P662" s="67"/>
      <c r="Q662" s="67"/>
      <c r="R662" s="67"/>
      <c r="S662" s="67"/>
      <c r="T662" s="67"/>
      <c r="U662" s="67"/>
      <c r="V662" s="67"/>
      <c r="W662" s="67"/>
      <c r="X662" s="67"/>
      <c r="Y662" s="67"/>
      <c r="Z662" s="67"/>
    </row>
    <row r="663" spans="1:26" ht="15.75" customHeight="1">
      <c r="A663" s="67"/>
      <c r="B663" s="67"/>
      <c r="C663" s="67"/>
      <c r="D663" s="67"/>
      <c r="E663" s="67"/>
      <c r="F663" s="67"/>
      <c r="G663" s="67"/>
      <c r="H663" s="67"/>
      <c r="I663" s="67"/>
      <c r="J663" s="67"/>
      <c r="K663" s="67"/>
      <c r="L663" s="67"/>
      <c r="M663" s="67"/>
      <c r="N663" s="67"/>
      <c r="O663" s="67"/>
      <c r="P663" s="67"/>
      <c r="Q663" s="67"/>
      <c r="R663" s="67"/>
      <c r="S663" s="67"/>
      <c r="T663" s="67"/>
      <c r="U663" s="67"/>
      <c r="V663" s="67"/>
      <c r="W663" s="67"/>
      <c r="X663" s="67"/>
      <c r="Y663" s="67"/>
      <c r="Z663" s="67"/>
    </row>
    <row r="664" spans="1:26" ht="15.75" customHeight="1">
      <c r="A664" s="67"/>
      <c r="B664" s="67"/>
      <c r="C664" s="67"/>
      <c r="D664" s="67"/>
      <c r="E664" s="67"/>
      <c r="F664" s="67"/>
      <c r="G664" s="67"/>
      <c r="H664" s="67"/>
      <c r="I664" s="67"/>
      <c r="J664" s="67"/>
      <c r="K664" s="67"/>
      <c r="L664" s="67"/>
      <c r="M664" s="67"/>
      <c r="N664" s="67"/>
      <c r="O664" s="67"/>
      <c r="P664" s="67"/>
      <c r="Q664" s="67"/>
      <c r="R664" s="67"/>
      <c r="S664" s="67"/>
      <c r="T664" s="67"/>
      <c r="U664" s="67"/>
      <c r="V664" s="67"/>
      <c r="W664" s="67"/>
      <c r="X664" s="67"/>
      <c r="Y664" s="67"/>
      <c r="Z664" s="67"/>
    </row>
    <row r="665" spans="1:26" ht="15.75" customHeight="1">
      <c r="A665" s="67"/>
      <c r="B665" s="67"/>
      <c r="C665" s="67"/>
      <c r="D665" s="67"/>
      <c r="E665" s="67"/>
      <c r="F665" s="67"/>
      <c r="G665" s="67"/>
      <c r="H665" s="67"/>
      <c r="I665" s="67"/>
      <c r="J665" s="67"/>
      <c r="K665" s="67"/>
      <c r="L665" s="67"/>
      <c r="M665" s="67"/>
      <c r="N665" s="67"/>
      <c r="O665" s="67"/>
      <c r="P665" s="67"/>
      <c r="Q665" s="67"/>
      <c r="R665" s="67"/>
      <c r="S665" s="67"/>
      <c r="T665" s="67"/>
      <c r="U665" s="67"/>
      <c r="V665" s="67"/>
      <c r="W665" s="67"/>
      <c r="X665" s="67"/>
      <c r="Y665" s="67"/>
      <c r="Z665" s="67"/>
    </row>
    <row r="666" spans="1:26" ht="15.75" customHeight="1">
      <c r="A666" s="67"/>
      <c r="B666" s="67"/>
      <c r="C666" s="67"/>
      <c r="D666" s="67"/>
      <c r="E666" s="67"/>
      <c r="F666" s="67"/>
      <c r="G666" s="67"/>
      <c r="H666" s="67"/>
      <c r="I666" s="67"/>
      <c r="J666" s="67"/>
      <c r="K666" s="67"/>
      <c r="L666" s="67"/>
      <c r="M666" s="67"/>
      <c r="N666" s="67"/>
      <c r="O666" s="67"/>
      <c r="P666" s="67"/>
      <c r="Q666" s="67"/>
      <c r="R666" s="67"/>
      <c r="S666" s="67"/>
      <c r="T666" s="67"/>
      <c r="U666" s="67"/>
      <c r="V666" s="67"/>
      <c r="W666" s="67"/>
      <c r="X666" s="67"/>
      <c r="Y666" s="67"/>
      <c r="Z666" s="67"/>
    </row>
    <row r="667" spans="1:26" ht="15.75" customHeight="1">
      <c r="A667" s="67"/>
      <c r="B667" s="67"/>
      <c r="C667" s="67"/>
      <c r="D667" s="67"/>
      <c r="E667" s="67"/>
      <c r="F667" s="67"/>
      <c r="G667" s="67"/>
      <c r="H667" s="67"/>
      <c r="I667" s="67"/>
      <c r="J667" s="67"/>
      <c r="K667" s="67"/>
      <c r="L667" s="67"/>
      <c r="M667" s="67"/>
      <c r="N667" s="67"/>
      <c r="O667" s="67"/>
      <c r="P667" s="67"/>
      <c r="Q667" s="67"/>
      <c r="R667" s="67"/>
      <c r="S667" s="67"/>
      <c r="T667" s="67"/>
      <c r="U667" s="67"/>
      <c r="V667" s="67"/>
      <c r="W667" s="67"/>
      <c r="X667" s="67"/>
      <c r="Y667" s="67"/>
      <c r="Z667" s="67"/>
    </row>
    <row r="668" spans="1:26" ht="15.75" customHeight="1">
      <c r="A668" s="67"/>
      <c r="B668" s="67"/>
      <c r="C668" s="67"/>
      <c r="D668" s="67"/>
      <c r="E668" s="67"/>
      <c r="F668" s="67"/>
      <c r="G668" s="67"/>
      <c r="H668" s="67"/>
      <c r="I668" s="67"/>
      <c r="J668" s="67"/>
      <c r="K668" s="67"/>
      <c r="L668" s="67"/>
      <c r="M668" s="67"/>
      <c r="N668" s="67"/>
      <c r="O668" s="67"/>
      <c r="P668" s="67"/>
      <c r="Q668" s="67"/>
      <c r="R668" s="67"/>
      <c r="S668" s="67"/>
      <c r="T668" s="67"/>
      <c r="U668" s="67"/>
      <c r="V668" s="67"/>
      <c r="W668" s="67"/>
      <c r="X668" s="67"/>
      <c r="Y668" s="67"/>
      <c r="Z668" s="67"/>
    </row>
    <row r="669" spans="1:26" ht="15.75" customHeight="1">
      <c r="A669" s="67"/>
      <c r="B669" s="67"/>
      <c r="C669" s="67"/>
      <c r="D669" s="67"/>
      <c r="E669" s="67"/>
      <c r="F669" s="67"/>
      <c r="G669" s="67"/>
      <c r="H669" s="67"/>
      <c r="I669" s="67"/>
      <c r="J669" s="67"/>
      <c r="K669" s="67"/>
      <c r="L669" s="67"/>
      <c r="M669" s="67"/>
      <c r="N669" s="67"/>
      <c r="O669" s="67"/>
      <c r="P669" s="67"/>
      <c r="Q669" s="67"/>
      <c r="R669" s="67"/>
      <c r="S669" s="67"/>
      <c r="T669" s="67"/>
      <c r="U669" s="67"/>
      <c r="V669" s="67"/>
      <c r="W669" s="67"/>
      <c r="X669" s="67"/>
      <c r="Y669" s="67"/>
      <c r="Z669" s="67"/>
    </row>
    <row r="670" spans="1:26" ht="15.75" customHeight="1">
      <c r="A670" s="67"/>
      <c r="B670" s="67"/>
      <c r="C670" s="67"/>
      <c r="D670" s="67"/>
      <c r="E670" s="67"/>
      <c r="F670" s="67"/>
      <c r="G670" s="67"/>
      <c r="H670" s="67"/>
      <c r="I670" s="67"/>
      <c r="J670" s="67"/>
      <c r="K670" s="67"/>
      <c r="L670" s="67"/>
      <c r="M670" s="67"/>
      <c r="N670" s="67"/>
      <c r="O670" s="67"/>
      <c r="P670" s="67"/>
      <c r="Q670" s="67"/>
      <c r="R670" s="67"/>
      <c r="S670" s="67"/>
      <c r="T670" s="67"/>
      <c r="U670" s="67"/>
      <c r="V670" s="67"/>
      <c r="W670" s="67"/>
      <c r="X670" s="67"/>
      <c r="Y670" s="67"/>
      <c r="Z670" s="67"/>
    </row>
    <row r="671" spans="1:26" ht="15.75" customHeight="1">
      <c r="A671" s="67"/>
      <c r="B671" s="67"/>
      <c r="C671" s="67"/>
      <c r="D671" s="67"/>
      <c r="E671" s="67"/>
      <c r="F671" s="67"/>
      <c r="G671" s="67"/>
      <c r="H671" s="67"/>
      <c r="I671" s="67"/>
      <c r="J671" s="67"/>
      <c r="K671" s="67"/>
      <c r="L671" s="67"/>
      <c r="M671" s="67"/>
      <c r="N671" s="67"/>
      <c r="O671" s="67"/>
      <c r="P671" s="67"/>
      <c r="Q671" s="67"/>
      <c r="R671" s="67"/>
      <c r="S671" s="67"/>
      <c r="T671" s="67"/>
      <c r="U671" s="67"/>
      <c r="V671" s="67"/>
      <c r="W671" s="67"/>
      <c r="X671" s="67"/>
      <c r="Y671" s="67"/>
      <c r="Z671" s="67"/>
    </row>
    <row r="672" spans="1:26" ht="15.75" customHeight="1">
      <c r="A672" s="67"/>
      <c r="B672" s="67"/>
      <c r="C672" s="67"/>
      <c r="D672" s="67"/>
      <c r="E672" s="67"/>
      <c r="F672" s="67"/>
      <c r="G672" s="67"/>
      <c r="H672" s="67"/>
      <c r="I672" s="67"/>
      <c r="J672" s="67"/>
      <c r="K672" s="67"/>
      <c r="L672" s="67"/>
      <c r="M672" s="67"/>
      <c r="N672" s="67"/>
      <c r="O672" s="67"/>
      <c r="P672" s="67"/>
      <c r="Q672" s="67"/>
      <c r="R672" s="67"/>
      <c r="S672" s="67"/>
      <c r="T672" s="67"/>
      <c r="U672" s="67"/>
      <c r="V672" s="67"/>
      <c r="W672" s="67"/>
      <c r="X672" s="67"/>
      <c r="Y672" s="67"/>
      <c r="Z672" s="67"/>
    </row>
    <row r="673" spans="1:26" ht="15.75" customHeight="1">
      <c r="A673" s="67"/>
      <c r="B673" s="67"/>
      <c r="C673" s="67"/>
      <c r="D673" s="67"/>
      <c r="E673" s="67"/>
      <c r="F673" s="67"/>
      <c r="G673" s="67"/>
      <c r="H673" s="67"/>
      <c r="I673" s="67"/>
      <c r="J673" s="67"/>
      <c r="K673" s="67"/>
      <c r="L673" s="67"/>
      <c r="M673" s="67"/>
      <c r="N673" s="67"/>
      <c r="O673" s="67"/>
      <c r="P673" s="67"/>
      <c r="Q673" s="67"/>
      <c r="R673" s="67"/>
      <c r="S673" s="67"/>
      <c r="T673" s="67"/>
      <c r="U673" s="67"/>
      <c r="V673" s="67"/>
      <c r="W673" s="67"/>
      <c r="X673" s="67"/>
      <c r="Y673" s="67"/>
      <c r="Z673" s="67"/>
    </row>
    <row r="674" spans="1:26" ht="15.75" customHeight="1">
      <c r="A674" s="67"/>
      <c r="B674" s="67"/>
      <c r="C674" s="67"/>
      <c r="D674" s="67"/>
      <c r="E674" s="67"/>
      <c r="F674" s="67"/>
      <c r="G674" s="67"/>
      <c r="H674" s="67"/>
      <c r="I674" s="67"/>
      <c r="J674" s="67"/>
      <c r="K674" s="67"/>
      <c r="L674" s="67"/>
      <c r="M674" s="67"/>
      <c r="N674" s="67"/>
      <c r="O674" s="67"/>
      <c r="P674" s="67"/>
      <c r="Q674" s="67"/>
      <c r="R674" s="67"/>
      <c r="S674" s="67"/>
      <c r="T674" s="67"/>
      <c r="U674" s="67"/>
      <c r="V674" s="67"/>
      <c r="W674" s="67"/>
      <c r="X674" s="67"/>
      <c r="Y674" s="67"/>
      <c r="Z674" s="67"/>
    </row>
    <row r="675" spans="1:26" ht="15.75" customHeight="1">
      <c r="A675" s="67"/>
      <c r="B675" s="67"/>
      <c r="C675" s="67"/>
      <c r="D675" s="67"/>
      <c r="E675" s="67"/>
      <c r="F675" s="67"/>
      <c r="G675" s="67"/>
      <c r="H675" s="67"/>
      <c r="I675" s="67"/>
      <c r="J675" s="67"/>
      <c r="K675" s="67"/>
      <c r="L675" s="67"/>
      <c r="M675" s="67"/>
      <c r="N675" s="67"/>
      <c r="O675" s="67"/>
      <c r="P675" s="67"/>
      <c r="Q675" s="67"/>
      <c r="R675" s="67"/>
      <c r="S675" s="67"/>
      <c r="T675" s="67"/>
      <c r="U675" s="67"/>
      <c r="V675" s="67"/>
      <c r="W675" s="67"/>
      <c r="X675" s="67"/>
      <c r="Y675" s="67"/>
      <c r="Z675" s="67"/>
    </row>
    <row r="676" spans="1:26" ht="15.75" customHeight="1">
      <c r="A676" s="67"/>
      <c r="B676" s="67"/>
      <c r="C676" s="67"/>
      <c r="D676" s="67"/>
      <c r="E676" s="67"/>
      <c r="F676" s="67"/>
      <c r="G676" s="67"/>
      <c r="H676" s="67"/>
      <c r="I676" s="67"/>
      <c r="J676" s="67"/>
      <c r="K676" s="67"/>
      <c r="L676" s="67"/>
      <c r="M676" s="67"/>
      <c r="N676" s="67"/>
      <c r="O676" s="67"/>
      <c r="P676" s="67"/>
      <c r="Q676" s="67"/>
      <c r="R676" s="67"/>
      <c r="S676" s="67"/>
      <c r="T676" s="67"/>
      <c r="U676" s="67"/>
      <c r="V676" s="67"/>
      <c r="W676" s="67"/>
      <c r="X676" s="67"/>
      <c r="Y676" s="67"/>
      <c r="Z676" s="67"/>
    </row>
    <row r="677" spans="1:26" ht="15.75" customHeight="1">
      <c r="A677" s="67"/>
      <c r="B677" s="67"/>
      <c r="C677" s="67"/>
      <c r="D677" s="67"/>
      <c r="E677" s="67"/>
      <c r="F677" s="67"/>
      <c r="G677" s="67"/>
      <c r="H677" s="67"/>
      <c r="I677" s="67"/>
      <c r="J677" s="67"/>
      <c r="K677" s="67"/>
      <c r="L677" s="67"/>
      <c r="M677" s="67"/>
      <c r="N677" s="67"/>
      <c r="O677" s="67"/>
      <c r="P677" s="67"/>
      <c r="Q677" s="67"/>
      <c r="R677" s="67"/>
      <c r="S677" s="67"/>
      <c r="T677" s="67"/>
      <c r="U677" s="67"/>
      <c r="V677" s="67"/>
      <c r="W677" s="67"/>
      <c r="X677" s="67"/>
      <c r="Y677" s="67"/>
      <c r="Z677" s="67"/>
    </row>
    <row r="678" spans="1:26" ht="15.75" customHeight="1">
      <c r="A678" s="67"/>
      <c r="B678" s="67"/>
      <c r="C678" s="67"/>
      <c r="D678" s="67"/>
      <c r="E678" s="67"/>
      <c r="F678" s="67"/>
      <c r="G678" s="67"/>
      <c r="H678" s="67"/>
      <c r="I678" s="67"/>
      <c r="J678" s="67"/>
      <c r="K678" s="67"/>
      <c r="L678" s="67"/>
      <c r="M678" s="67"/>
      <c r="N678" s="67"/>
      <c r="O678" s="67"/>
      <c r="P678" s="67"/>
      <c r="Q678" s="67"/>
      <c r="R678" s="67"/>
      <c r="S678" s="67"/>
      <c r="T678" s="67"/>
      <c r="U678" s="67"/>
      <c r="V678" s="67"/>
      <c r="W678" s="67"/>
      <c r="X678" s="67"/>
      <c r="Y678" s="67"/>
      <c r="Z678" s="67"/>
    </row>
    <row r="679" spans="1:26" ht="15.75" customHeight="1">
      <c r="A679" s="67"/>
      <c r="B679" s="67"/>
      <c r="C679" s="67"/>
      <c r="D679" s="67"/>
      <c r="E679" s="67"/>
      <c r="F679" s="67"/>
      <c r="G679" s="67"/>
      <c r="H679" s="67"/>
      <c r="I679" s="67"/>
      <c r="J679" s="67"/>
      <c r="K679" s="67"/>
      <c r="L679" s="67"/>
      <c r="M679" s="67"/>
      <c r="N679" s="67"/>
      <c r="O679" s="67"/>
      <c r="P679" s="67"/>
      <c r="Q679" s="67"/>
      <c r="R679" s="67"/>
      <c r="S679" s="67"/>
      <c r="T679" s="67"/>
      <c r="U679" s="67"/>
      <c r="V679" s="67"/>
      <c r="W679" s="67"/>
      <c r="X679" s="67"/>
      <c r="Y679" s="67"/>
      <c r="Z679" s="67"/>
    </row>
    <row r="680" spans="1:26" ht="15.75" customHeight="1">
      <c r="A680" s="67"/>
      <c r="B680" s="67"/>
      <c r="C680" s="67"/>
      <c r="D680" s="67"/>
      <c r="E680" s="67"/>
      <c r="F680" s="67"/>
      <c r="G680" s="67"/>
      <c r="H680" s="67"/>
      <c r="I680" s="67"/>
      <c r="J680" s="67"/>
      <c r="K680" s="67"/>
      <c r="L680" s="67"/>
      <c r="M680" s="67"/>
      <c r="N680" s="67"/>
      <c r="O680" s="67"/>
      <c r="P680" s="67"/>
      <c r="Q680" s="67"/>
      <c r="R680" s="67"/>
      <c r="S680" s="67"/>
      <c r="T680" s="67"/>
      <c r="U680" s="67"/>
      <c r="V680" s="67"/>
      <c r="W680" s="67"/>
      <c r="X680" s="67"/>
      <c r="Y680" s="67"/>
      <c r="Z680" s="67"/>
    </row>
    <row r="681" spans="1:26" ht="15.75" customHeight="1">
      <c r="A681" s="67"/>
      <c r="B681" s="67"/>
      <c r="C681" s="67"/>
      <c r="D681" s="67"/>
      <c r="E681" s="67"/>
      <c r="F681" s="67"/>
      <c r="G681" s="67"/>
      <c r="H681" s="67"/>
      <c r="I681" s="67"/>
      <c r="J681" s="67"/>
      <c r="K681" s="67"/>
      <c r="L681" s="67"/>
      <c r="M681" s="67"/>
      <c r="N681" s="67"/>
      <c r="O681" s="67"/>
      <c r="P681" s="67"/>
      <c r="Q681" s="67"/>
      <c r="R681" s="67"/>
      <c r="S681" s="67"/>
      <c r="T681" s="67"/>
      <c r="U681" s="67"/>
      <c r="V681" s="67"/>
      <c r="W681" s="67"/>
      <c r="X681" s="67"/>
      <c r="Y681" s="67"/>
      <c r="Z681" s="67"/>
    </row>
    <row r="682" spans="1:26" ht="15.75" customHeight="1">
      <c r="A682" s="67"/>
      <c r="B682" s="67"/>
      <c r="C682" s="67"/>
      <c r="D682" s="67"/>
      <c r="E682" s="67"/>
      <c r="F682" s="67"/>
      <c r="G682" s="67"/>
      <c r="H682" s="67"/>
      <c r="I682" s="67"/>
      <c r="J682" s="67"/>
      <c r="K682" s="67"/>
      <c r="L682" s="67"/>
      <c r="M682" s="67"/>
      <c r="N682" s="67"/>
      <c r="O682" s="67"/>
      <c r="P682" s="67"/>
      <c r="Q682" s="67"/>
      <c r="R682" s="67"/>
      <c r="S682" s="67"/>
      <c r="T682" s="67"/>
      <c r="U682" s="67"/>
      <c r="V682" s="67"/>
      <c r="W682" s="67"/>
      <c r="X682" s="67"/>
      <c r="Y682" s="67"/>
      <c r="Z682" s="67"/>
    </row>
    <row r="683" spans="1:26" ht="15.75" customHeight="1">
      <c r="A683" s="67"/>
      <c r="B683" s="67"/>
      <c r="C683" s="67"/>
      <c r="D683" s="67"/>
      <c r="E683" s="67"/>
      <c r="F683" s="67"/>
      <c r="G683" s="67"/>
      <c r="H683" s="67"/>
      <c r="I683" s="67"/>
      <c r="J683" s="67"/>
      <c r="K683" s="67"/>
      <c r="L683" s="67"/>
      <c r="M683" s="67"/>
      <c r="N683" s="67"/>
      <c r="O683" s="67"/>
      <c r="P683" s="67"/>
      <c r="Q683" s="67"/>
      <c r="R683" s="67"/>
      <c r="S683" s="67"/>
      <c r="T683" s="67"/>
      <c r="U683" s="67"/>
      <c r="V683" s="67"/>
      <c r="W683" s="67"/>
      <c r="X683" s="67"/>
      <c r="Y683" s="67"/>
      <c r="Z683" s="67"/>
    </row>
    <row r="684" spans="1:26" ht="15.75" customHeight="1">
      <c r="A684" s="67"/>
      <c r="B684" s="67"/>
      <c r="C684" s="67"/>
      <c r="D684" s="67"/>
      <c r="E684" s="67"/>
      <c r="F684" s="67"/>
      <c r="G684" s="67"/>
      <c r="H684" s="67"/>
      <c r="I684" s="67"/>
      <c r="J684" s="67"/>
      <c r="K684" s="67"/>
      <c r="L684" s="67"/>
      <c r="M684" s="67"/>
      <c r="N684" s="67"/>
      <c r="O684" s="67"/>
      <c r="P684" s="67"/>
      <c r="Q684" s="67"/>
      <c r="R684" s="67"/>
      <c r="S684" s="67"/>
      <c r="T684" s="67"/>
      <c r="U684" s="67"/>
      <c r="V684" s="67"/>
      <c r="W684" s="67"/>
      <c r="X684" s="67"/>
      <c r="Y684" s="67"/>
      <c r="Z684" s="67"/>
    </row>
    <row r="685" spans="1:26" ht="15.75" customHeight="1">
      <c r="A685" s="67"/>
      <c r="B685" s="67"/>
      <c r="C685" s="67"/>
      <c r="D685" s="67"/>
      <c r="E685" s="67"/>
      <c r="F685" s="67"/>
      <c r="G685" s="67"/>
      <c r="H685" s="67"/>
      <c r="I685" s="67"/>
      <c r="J685" s="67"/>
      <c r="K685" s="67"/>
      <c r="L685" s="67"/>
      <c r="M685" s="67"/>
      <c r="N685" s="67"/>
      <c r="O685" s="67"/>
      <c r="P685" s="67"/>
      <c r="Q685" s="67"/>
      <c r="R685" s="67"/>
      <c r="S685" s="67"/>
      <c r="T685" s="67"/>
      <c r="U685" s="67"/>
      <c r="V685" s="67"/>
      <c r="W685" s="67"/>
      <c r="X685" s="67"/>
      <c r="Y685" s="67"/>
      <c r="Z685" s="67"/>
    </row>
    <row r="686" spans="1:26" ht="15.75" customHeight="1">
      <c r="A686" s="67"/>
      <c r="B686" s="67"/>
      <c r="C686" s="67"/>
      <c r="D686" s="67"/>
      <c r="E686" s="67"/>
      <c r="F686" s="67"/>
      <c r="G686" s="67"/>
      <c r="H686" s="67"/>
      <c r="I686" s="67"/>
      <c r="J686" s="67"/>
      <c r="K686" s="67"/>
      <c r="L686" s="67"/>
      <c r="M686" s="67"/>
      <c r="N686" s="67"/>
      <c r="O686" s="67"/>
      <c r="P686" s="67"/>
      <c r="Q686" s="67"/>
      <c r="R686" s="67"/>
      <c r="S686" s="67"/>
      <c r="T686" s="67"/>
      <c r="U686" s="67"/>
      <c r="V686" s="67"/>
      <c r="W686" s="67"/>
      <c r="X686" s="67"/>
      <c r="Y686" s="67"/>
      <c r="Z686" s="67"/>
    </row>
    <row r="687" spans="1:26" ht="15.75" customHeight="1">
      <c r="A687" s="67"/>
      <c r="B687" s="67"/>
      <c r="C687" s="67"/>
      <c r="D687" s="67"/>
      <c r="E687" s="67"/>
      <c r="F687" s="67"/>
      <c r="G687" s="67"/>
      <c r="H687" s="67"/>
      <c r="I687" s="67"/>
      <c r="J687" s="67"/>
      <c r="K687" s="67"/>
      <c r="L687" s="67"/>
      <c r="M687" s="67"/>
      <c r="N687" s="67"/>
      <c r="O687" s="67"/>
      <c r="P687" s="67"/>
      <c r="Q687" s="67"/>
      <c r="R687" s="67"/>
      <c r="S687" s="67"/>
      <c r="T687" s="67"/>
      <c r="U687" s="67"/>
      <c r="V687" s="67"/>
      <c r="W687" s="67"/>
      <c r="X687" s="67"/>
      <c r="Y687" s="67"/>
      <c r="Z687" s="67"/>
    </row>
    <row r="688" spans="1:26" ht="15.75" customHeight="1">
      <c r="A688" s="67"/>
      <c r="B688" s="67"/>
      <c r="C688" s="67"/>
      <c r="D688" s="67"/>
      <c r="E688" s="67"/>
      <c r="F688" s="67"/>
      <c r="G688" s="67"/>
      <c r="H688" s="67"/>
      <c r="I688" s="67"/>
      <c r="J688" s="67"/>
      <c r="K688" s="67"/>
      <c r="L688" s="67"/>
      <c r="M688" s="67"/>
      <c r="N688" s="67"/>
      <c r="O688" s="67"/>
      <c r="P688" s="67"/>
      <c r="Q688" s="67"/>
      <c r="R688" s="67"/>
      <c r="S688" s="67"/>
      <c r="T688" s="67"/>
      <c r="U688" s="67"/>
      <c r="V688" s="67"/>
      <c r="W688" s="67"/>
      <c r="X688" s="67"/>
      <c r="Y688" s="67"/>
      <c r="Z688" s="67"/>
    </row>
    <row r="689" spans="1:26" ht="15.75" customHeight="1">
      <c r="A689" s="67"/>
      <c r="B689" s="67"/>
      <c r="C689" s="67"/>
      <c r="D689" s="67"/>
      <c r="E689" s="67"/>
      <c r="F689" s="67"/>
      <c r="G689" s="67"/>
      <c r="H689" s="67"/>
      <c r="I689" s="67"/>
      <c r="J689" s="67"/>
      <c r="K689" s="67"/>
      <c r="L689" s="67"/>
      <c r="M689" s="67"/>
      <c r="N689" s="67"/>
      <c r="O689" s="67"/>
      <c r="P689" s="67"/>
      <c r="Q689" s="67"/>
      <c r="R689" s="67"/>
      <c r="S689" s="67"/>
      <c r="T689" s="67"/>
      <c r="U689" s="67"/>
      <c r="V689" s="67"/>
      <c r="W689" s="67"/>
      <c r="X689" s="67"/>
      <c r="Y689" s="67"/>
      <c r="Z689" s="67"/>
    </row>
    <row r="690" spans="1:26" ht="15.75" customHeight="1">
      <c r="A690" s="67"/>
      <c r="B690" s="67"/>
      <c r="C690" s="67"/>
      <c r="D690" s="67"/>
      <c r="E690" s="67"/>
      <c r="F690" s="67"/>
      <c r="G690" s="67"/>
      <c r="H690" s="67"/>
      <c r="I690" s="67"/>
      <c r="J690" s="67"/>
      <c r="K690" s="67"/>
      <c r="L690" s="67"/>
      <c r="M690" s="67"/>
      <c r="N690" s="67"/>
      <c r="O690" s="67"/>
      <c r="P690" s="67"/>
      <c r="Q690" s="67"/>
      <c r="R690" s="67"/>
      <c r="S690" s="67"/>
      <c r="T690" s="67"/>
      <c r="U690" s="67"/>
      <c r="V690" s="67"/>
      <c r="W690" s="67"/>
      <c r="X690" s="67"/>
      <c r="Y690" s="67"/>
      <c r="Z690" s="67"/>
    </row>
    <row r="691" spans="1:26" ht="15.75" customHeight="1">
      <c r="A691" s="67"/>
      <c r="B691" s="67"/>
      <c r="C691" s="67"/>
      <c r="D691" s="67"/>
      <c r="E691" s="67"/>
      <c r="F691" s="67"/>
      <c r="G691" s="67"/>
      <c r="H691" s="67"/>
      <c r="I691" s="67"/>
      <c r="J691" s="67"/>
      <c r="K691" s="67"/>
      <c r="L691" s="67"/>
      <c r="M691" s="67"/>
      <c r="N691" s="67"/>
      <c r="O691" s="67"/>
      <c r="P691" s="67"/>
      <c r="Q691" s="67"/>
      <c r="R691" s="67"/>
      <c r="S691" s="67"/>
      <c r="T691" s="67"/>
      <c r="U691" s="67"/>
      <c r="V691" s="67"/>
      <c r="W691" s="67"/>
      <c r="X691" s="67"/>
      <c r="Y691" s="67"/>
      <c r="Z691" s="67"/>
    </row>
    <row r="692" spans="1:26" ht="15.75" customHeight="1">
      <c r="A692" s="67"/>
      <c r="B692" s="67"/>
      <c r="C692" s="67"/>
      <c r="D692" s="67"/>
      <c r="E692" s="67"/>
      <c r="F692" s="67"/>
      <c r="G692" s="67"/>
      <c r="H692" s="67"/>
      <c r="I692" s="67"/>
      <c r="J692" s="67"/>
      <c r="K692" s="67"/>
      <c r="L692" s="67"/>
      <c r="M692" s="67"/>
      <c r="N692" s="67"/>
      <c r="O692" s="67"/>
      <c r="P692" s="67"/>
      <c r="Q692" s="67"/>
      <c r="R692" s="67"/>
      <c r="S692" s="67"/>
      <c r="T692" s="67"/>
      <c r="U692" s="67"/>
      <c r="V692" s="67"/>
      <c r="W692" s="67"/>
      <c r="X692" s="67"/>
      <c r="Y692" s="67"/>
      <c r="Z692" s="67"/>
    </row>
    <row r="693" spans="1:26" ht="15.75" customHeight="1">
      <c r="A693" s="67"/>
      <c r="B693" s="67"/>
      <c r="C693" s="67"/>
      <c r="D693" s="67"/>
      <c r="E693" s="67"/>
      <c r="F693" s="67"/>
      <c r="G693" s="67"/>
      <c r="H693" s="67"/>
      <c r="I693" s="67"/>
      <c r="J693" s="67"/>
      <c r="K693" s="67"/>
      <c r="L693" s="67"/>
      <c r="M693" s="67"/>
      <c r="N693" s="67"/>
      <c r="O693" s="67"/>
      <c r="P693" s="67"/>
      <c r="Q693" s="67"/>
      <c r="R693" s="67"/>
      <c r="S693" s="67"/>
      <c r="T693" s="67"/>
      <c r="U693" s="67"/>
      <c r="V693" s="67"/>
      <c r="W693" s="67"/>
      <c r="X693" s="67"/>
      <c r="Y693" s="67"/>
      <c r="Z693" s="67"/>
    </row>
    <row r="694" spans="1:26" ht="15.75" customHeight="1">
      <c r="A694" s="67"/>
      <c r="B694" s="67"/>
      <c r="C694" s="67"/>
      <c r="D694" s="67"/>
      <c r="E694" s="67"/>
      <c r="F694" s="67"/>
      <c r="G694" s="67"/>
      <c r="H694" s="67"/>
      <c r="I694" s="67"/>
      <c r="J694" s="67"/>
      <c r="K694" s="67"/>
      <c r="L694" s="67"/>
      <c r="M694" s="67"/>
      <c r="N694" s="67"/>
      <c r="O694" s="67"/>
      <c r="P694" s="67"/>
      <c r="Q694" s="67"/>
      <c r="R694" s="67"/>
      <c r="S694" s="67"/>
      <c r="T694" s="67"/>
      <c r="U694" s="67"/>
      <c r="V694" s="67"/>
      <c r="W694" s="67"/>
      <c r="X694" s="67"/>
      <c r="Y694" s="67"/>
      <c r="Z694" s="67"/>
    </row>
    <row r="695" spans="1:26" ht="15.75" customHeight="1">
      <c r="A695" s="67"/>
      <c r="B695" s="67"/>
      <c r="C695" s="67"/>
      <c r="D695" s="67"/>
      <c r="E695" s="67"/>
      <c r="F695" s="67"/>
      <c r="G695" s="67"/>
      <c r="H695" s="67"/>
      <c r="I695" s="67"/>
      <c r="J695" s="67"/>
      <c r="K695" s="67"/>
      <c r="L695" s="67"/>
      <c r="M695" s="67"/>
      <c r="N695" s="67"/>
      <c r="O695" s="67"/>
      <c r="P695" s="67"/>
      <c r="Q695" s="67"/>
      <c r="R695" s="67"/>
      <c r="S695" s="67"/>
      <c r="T695" s="67"/>
      <c r="U695" s="67"/>
      <c r="V695" s="67"/>
      <c r="W695" s="67"/>
      <c r="X695" s="67"/>
      <c r="Y695" s="67"/>
      <c r="Z695" s="67"/>
    </row>
    <row r="696" spans="1:26" ht="15.75" customHeight="1">
      <c r="A696" s="67"/>
      <c r="B696" s="67"/>
      <c r="C696" s="67"/>
      <c r="D696" s="67"/>
      <c r="E696" s="67"/>
      <c r="F696" s="67"/>
      <c r="G696" s="67"/>
      <c r="H696" s="67"/>
      <c r="I696" s="67"/>
      <c r="J696" s="67"/>
      <c r="K696" s="67"/>
      <c r="L696" s="67"/>
      <c r="M696" s="67"/>
      <c r="N696" s="67"/>
      <c r="O696" s="67"/>
      <c r="P696" s="67"/>
      <c r="Q696" s="67"/>
      <c r="R696" s="67"/>
      <c r="S696" s="67"/>
      <c r="T696" s="67"/>
      <c r="U696" s="67"/>
      <c r="V696" s="67"/>
      <c r="W696" s="67"/>
      <c r="X696" s="67"/>
      <c r="Y696" s="67"/>
      <c r="Z696" s="67"/>
    </row>
    <row r="697" spans="1:26" ht="15.75" customHeight="1">
      <c r="A697" s="67"/>
      <c r="B697" s="67"/>
      <c r="C697" s="67"/>
      <c r="D697" s="67"/>
      <c r="E697" s="67"/>
      <c r="F697" s="67"/>
      <c r="G697" s="67"/>
      <c r="H697" s="67"/>
      <c r="I697" s="67"/>
      <c r="J697" s="67"/>
      <c r="K697" s="67"/>
      <c r="L697" s="67"/>
      <c r="M697" s="67"/>
      <c r="N697" s="67"/>
      <c r="O697" s="67"/>
      <c r="P697" s="67"/>
      <c r="Q697" s="67"/>
      <c r="R697" s="67"/>
      <c r="S697" s="67"/>
      <c r="T697" s="67"/>
      <c r="U697" s="67"/>
      <c r="V697" s="67"/>
      <c r="W697" s="67"/>
      <c r="X697" s="67"/>
      <c r="Y697" s="67"/>
      <c r="Z697" s="67"/>
    </row>
    <row r="698" spans="1:26" ht="15.75" customHeight="1">
      <c r="A698" s="67"/>
      <c r="B698" s="67"/>
      <c r="C698" s="67"/>
      <c r="D698" s="67"/>
      <c r="E698" s="67"/>
      <c r="F698" s="67"/>
      <c r="G698" s="67"/>
      <c r="H698" s="67"/>
      <c r="I698" s="67"/>
      <c r="J698" s="67"/>
      <c r="K698" s="67"/>
      <c r="L698" s="67"/>
      <c r="M698" s="67"/>
      <c r="N698" s="67"/>
      <c r="O698" s="67"/>
      <c r="P698" s="67"/>
      <c r="Q698" s="67"/>
      <c r="R698" s="67"/>
      <c r="S698" s="67"/>
      <c r="T698" s="67"/>
      <c r="U698" s="67"/>
      <c r="V698" s="67"/>
      <c r="W698" s="67"/>
      <c r="X698" s="67"/>
      <c r="Y698" s="67"/>
      <c r="Z698" s="67"/>
    </row>
    <row r="699" spans="1:26" ht="15.75" customHeight="1">
      <c r="A699" s="67"/>
      <c r="B699" s="67"/>
      <c r="C699" s="67"/>
      <c r="D699" s="67"/>
      <c r="E699" s="67"/>
      <c r="F699" s="67"/>
      <c r="G699" s="67"/>
      <c r="H699" s="67"/>
      <c r="I699" s="67"/>
      <c r="J699" s="67"/>
      <c r="K699" s="67"/>
      <c r="L699" s="67"/>
      <c r="M699" s="67"/>
      <c r="N699" s="67"/>
      <c r="O699" s="67"/>
      <c r="P699" s="67"/>
      <c r="Q699" s="67"/>
      <c r="R699" s="67"/>
      <c r="S699" s="67"/>
      <c r="T699" s="67"/>
      <c r="U699" s="67"/>
      <c r="V699" s="67"/>
      <c r="W699" s="67"/>
      <c r="X699" s="67"/>
      <c r="Y699" s="67"/>
      <c r="Z699" s="67"/>
    </row>
    <row r="700" spans="1:26" ht="15.75" customHeight="1">
      <c r="A700" s="67"/>
      <c r="B700" s="67"/>
      <c r="C700" s="67"/>
      <c r="D700" s="67"/>
      <c r="E700" s="67"/>
      <c r="F700" s="67"/>
      <c r="G700" s="67"/>
      <c r="H700" s="67"/>
      <c r="I700" s="67"/>
      <c r="J700" s="67"/>
      <c r="K700" s="67"/>
      <c r="L700" s="67"/>
      <c r="M700" s="67"/>
      <c r="N700" s="67"/>
      <c r="O700" s="67"/>
      <c r="P700" s="67"/>
      <c r="Q700" s="67"/>
      <c r="R700" s="67"/>
      <c r="S700" s="67"/>
      <c r="T700" s="67"/>
      <c r="U700" s="67"/>
      <c r="V700" s="67"/>
      <c r="W700" s="67"/>
      <c r="X700" s="67"/>
      <c r="Y700" s="67"/>
      <c r="Z700" s="67"/>
    </row>
    <row r="701" spans="1:26" ht="15.75" customHeight="1">
      <c r="A701" s="67"/>
      <c r="B701" s="67"/>
      <c r="C701" s="67"/>
      <c r="D701" s="67"/>
      <c r="E701" s="67"/>
      <c r="F701" s="67"/>
      <c r="G701" s="67"/>
      <c r="H701" s="67"/>
      <c r="I701" s="67"/>
      <c r="J701" s="67"/>
      <c r="K701" s="67"/>
      <c r="L701" s="67"/>
      <c r="M701" s="67"/>
      <c r="N701" s="67"/>
      <c r="O701" s="67"/>
      <c r="P701" s="67"/>
      <c r="Q701" s="67"/>
      <c r="R701" s="67"/>
      <c r="S701" s="67"/>
      <c r="T701" s="67"/>
      <c r="U701" s="67"/>
      <c r="V701" s="67"/>
      <c r="W701" s="67"/>
      <c r="X701" s="67"/>
      <c r="Y701" s="67"/>
      <c r="Z701" s="67"/>
    </row>
    <row r="702" spans="1:26" ht="15.75" customHeight="1">
      <c r="A702" s="67"/>
      <c r="B702" s="67"/>
      <c r="C702" s="67"/>
      <c r="D702" s="67"/>
      <c r="E702" s="67"/>
      <c r="F702" s="67"/>
      <c r="G702" s="67"/>
      <c r="H702" s="67"/>
      <c r="I702" s="67"/>
      <c r="J702" s="67"/>
      <c r="K702" s="67"/>
      <c r="L702" s="67"/>
      <c r="M702" s="67"/>
      <c r="N702" s="67"/>
      <c r="O702" s="67"/>
      <c r="P702" s="67"/>
      <c r="Q702" s="67"/>
      <c r="R702" s="67"/>
      <c r="S702" s="67"/>
      <c r="T702" s="67"/>
      <c r="U702" s="67"/>
      <c r="V702" s="67"/>
      <c r="W702" s="67"/>
      <c r="X702" s="67"/>
      <c r="Y702" s="67"/>
      <c r="Z702" s="67"/>
    </row>
    <row r="703" spans="1:26" ht="15.75" customHeight="1">
      <c r="A703" s="67"/>
      <c r="B703" s="67"/>
      <c r="C703" s="67"/>
      <c r="D703" s="67"/>
      <c r="E703" s="67"/>
      <c r="F703" s="67"/>
      <c r="G703" s="67"/>
      <c r="H703" s="67"/>
      <c r="I703" s="67"/>
      <c r="J703" s="67"/>
      <c r="K703" s="67"/>
      <c r="L703" s="67"/>
      <c r="M703" s="67"/>
      <c r="N703" s="67"/>
      <c r="O703" s="67"/>
      <c r="P703" s="67"/>
      <c r="Q703" s="67"/>
      <c r="R703" s="67"/>
      <c r="S703" s="67"/>
      <c r="T703" s="67"/>
      <c r="U703" s="67"/>
      <c r="V703" s="67"/>
      <c r="W703" s="67"/>
      <c r="X703" s="67"/>
      <c r="Y703" s="67"/>
      <c r="Z703" s="67"/>
    </row>
    <row r="704" spans="1:26" ht="15.75" customHeight="1">
      <c r="A704" s="67"/>
      <c r="B704" s="67"/>
      <c r="C704" s="67"/>
      <c r="D704" s="67"/>
      <c r="E704" s="67"/>
      <c r="F704" s="67"/>
      <c r="G704" s="67"/>
      <c r="H704" s="67"/>
      <c r="I704" s="67"/>
      <c r="J704" s="67"/>
      <c r="K704" s="67"/>
      <c r="L704" s="67"/>
      <c r="M704" s="67"/>
      <c r="N704" s="67"/>
      <c r="O704" s="67"/>
      <c r="P704" s="67"/>
      <c r="Q704" s="67"/>
      <c r="R704" s="67"/>
      <c r="S704" s="67"/>
      <c r="T704" s="67"/>
      <c r="U704" s="67"/>
      <c r="V704" s="67"/>
      <c r="W704" s="67"/>
      <c r="X704" s="67"/>
      <c r="Y704" s="67"/>
      <c r="Z704" s="67"/>
    </row>
    <row r="705" spans="1:26" ht="15.75" customHeight="1">
      <c r="A705" s="67"/>
      <c r="B705" s="67"/>
      <c r="C705" s="67"/>
      <c r="D705" s="67"/>
      <c r="E705" s="67"/>
      <c r="F705" s="67"/>
      <c r="G705" s="67"/>
      <c r="H705" s="67"/>
      <c r="I705" s="67"/>
      <c r="J705" s="67"/>
      <c r="K705" s="67"/>
      <c r="L705" s="67"/>
      <c r="M705" s="67"/>
      <c r="N705" s="67"/>
      <c r="O705" s="67"/>
      <c r="P705" s="67"/>
      <c r="Q705" s="67"/>
      <c r="R705" s="67"/>
      <c r="S705" s="67"/>
      <c r="T705" s="67"/>
      <c r="U705" s="67"/>
      <c r="V705" s="67"/>
      <c r="W705" s="67"/>
      <c r="X705" s="67"/>
      <c r="Y705" s="67"/>
      <c r="Z705" s="67"/>
    </row>
    <row r="706" spans="1:26" ht="15.75" customHeight="1">
      <c r="A706" s="67"/>
      <c r="B706" s="67"/>
      <c r="C706" s="67"/>
      <c r="D706" s="67"/>
      <c r="E706" s="67"/>
      <c r="F706" s="67"/>
      <c r="G706" s="67"/>
      <c r="H706" s="67"/>
      <c r="I706" s="67"/>
      <c r="J706" s="67"/>
      <c r="K706" s="67"/>
      <c r="L706" s="67"/>
      <c r="M706" s="67"/>
      <c r="N706" s="67"/>
      <c r="O706" s="67"/>
      <c r="P706" s="67"/>
      <c r="Q706" s="67"/>
      <c r="R706" s="67"/>
      <c r="S706" s="67"/>
      <c r="T706" s="67"/>
      <c r="U706" s="67"/>
      <c r="V706" s="67"/>
      <c r="W706" s="67"/>
      <c r="X706" s="67"/>
      <c r="Y706" s="67"/>
      <c r="Z706" s="67"/>
    </row>
    <row r="707" spans="1:26" ht="15.75" customHeight="1">
      <c r="A707" s="67"/>
      <c r="B707" s="67"/>
      <c r="C707" s="67"/>
      <c r="D707" s="67"/>
      <c r="E707" s="67"/>
      <c r="F707" s="67"/>
      <c r="G707" s="67"/>
      <c r="H707" s="67"/>
      <c r="I707" s="67"/>
      <c r="J707" s="67"/>
      <c r="K707" s="67"/>
      <c r="L707" s="67"/>
      <c r="M707" s="67"/>
      <c r="N707" s="67"/>
      <c r="O707" s="67"/>
      <c r="P707" s="67"/>
      <c r="Q707" s="67"/>
      <c r="R707" s="67"/>
      <c r="S707" s="67"/>
      <c r="T707" s="67"/>
      <c r="U707" s="67"/>
      <c r="V707" s="67"/>
      <c r="W707" s="67"/>
      <c r="X707" s="67"/>
      <c r="Y707" s="67"/>
      <c r="Z707" s="67"/>
    </row>
    <row r="708" spans="1:26" ht="15.75" customHeight="1">
      <c r="A708" s="67"/>
      <c r="B708" s="67"/>
      <c r="C708" s="67"/>
      <c r="D708" s="67"/>
      <c r="E708" s="67"/>
      <c r="F708" s="67"/>
      <c r="G708" s="67"/>
      <c r="H708" s="67"/>
      <c r="I708" s="67"/>
      <c r="J708" s="67"/>
      <c r="K708" s="67"/>
      <c r="L708" s="67"/>
      <c r="M708" s="67"/>
      <c r="N708" s="67"/>
      <c r="O708" s="67"/>
      <c r="P708" s="67"/>
      <c r="Q708" s="67"/>
      <c r="R708" s="67"/>
      <c r="S708" s="67"/>
      <c r="T708" s="67"/>
      <c r="U708" s="67"/>
      <c r="V708" s="67"/>
      <c r="W708" s="67"/>
      <c r="X708" s="67"/>
      <c r="Y708" s="67"/>
      <c r="Z708" s="67"/>
    </row>
    <row r="709" spans="1:26" ht="15.75" customHeight="1">
      <c r="A709" s="67"/>
      <c r="B709" s="67"/>
      <c r="C709" s="67"/>
      <c r="D709" s="67"/>
      <c r="E709" s="67"/>
      <c r="F709" s="67"/>
      <c r="G709" s="67"/>
      <c r="H709" s="67"/>
      <c r="I709" s="67"/>
      <c r="J709" s="67"/>
      <c r="K709" s="67"/>
      <c r="L709" s="67"/>
      <c r="M709" s="67"/>
      <c r="N709" s="67"/>
      <c r="O709" s="67"/>
      <c r="P709" s="67"/>
      <c r="Q709" s="67"/>
      <c r="R709" s="67"/>
      <c r="S709" s="67"/>
      <c r="T709" s="67"/>
      <c r="U709" s="67"/>
      <c r="V709" s="67"/>
      <c r="W709" s="67"/>
      <c r="X709" s="67"/>
      <c r="Y709" s="67"/>
      <c r="Z709" s="67"/>
    </row>
    <row r="710" spans="1:26" ht="15.75" customHeight="1">
      <c r="A710" s="67"/>
      <c r="B710" s="67"/>
      <c r="C710" s="67"/>
      <c r="D710" s="67"/>
      <c r="E710" s="67"/>
      <c r="F710" s="67"/>
      <c r="G710" s="67"/>
      <c r="H710" s="67"/>
      <c r="I710" s="67"/>
      <c r="J710" s="67"/>
      <c r="K710" s="67"/>
      <c r="L710" s="67"/>
      <c r="M710" s="67"/>
      <c r="N710" s="67"/>
      <c r="O710" s="67"/>
      <c r="P710" s="67"/>
      <c r="Q710" s="67"/>
      <c r="R710" s="67"/>
      <c r="S710" s="67"/>
      <c r="T710" s="67"/>
      <c r="U710" s="67"/>
      <c r="V710" s="67"/>
      <c r="W710" s="67"/>
      <c r="X710" s="67"/>
      <c r="Y710" s="67"/>
      <c r="Z710" s="67"/>
    </row>
    <row r="711" spans="1:26" ht="15.75" customHeight="1">
      <c r="A711" s="67"/>
      <c r="B711" s="67"/>
      <c r="C711" s="67"/>
      <c r="D711" s="67"/>
      <c r="E711" s="67"/>
      <c r="F711" s="67"/>
      <c r="G711" s="67"/>
      <c r="H711" s="67"/>
      <c r="I711" s="67"/>
      <c r="J711" s="67"/>
      <c r="K711" s="67"/>
      <c r="L711" s="67"/>
      <c r="M711" s="67"/>
      <c r="N711" s="67"/>
      <c r="O711" s="67"/>
      <c r="P711" s="67"/>
      <c r="Q711" s="67"/>
      <c r="R711" s="67"/>
      <c r="S711" s="67"/>
      <c r="T711" s="67"/>
      <c r="U711" s="67"/>
      <c r="V711" s="67"/>
      <c r="W711" s="67"/>
      <c r="X711" s="67"/>
      <c r="Y711" s="67"/>
      <c r="Z711" s="67"/>
    </row>
    <row r="712" spans="1:26" ht="15.75" customHeight="1">
      <c r="A712" s="67"/>
      <c r="B712" s="67"/>
      <c r="C712" s="67"/>
      <c r="D712" s="67"/>
      <c r="E712" s="67"/>
      <c r="F712" s="67"/>
      <c r="G712" s="67"/>
      <c r="H712" s="67"/>
      <c r="I712" s="67"/>
      <c r="J712" s="67"/>
      <c r="K712" s="67"/>
      <c r="L712" s="67"/>
      <c r="M712" s="67"/>
      <c r="N712" s="67"/>
      <c r="O712" s="67"/>
      <c r="P712" s="67"/>
      <c r="Q712" s="67"/>
      <c r="R712" s="67"/>
      <c r="S712" s="67"/>
      <c r="T712" s="67"/>
      <c r="U712" s="67"/>
      <c r="V712" s="67"/>
      <c r="W712" s="67"/>
      <c r="X712" s="67"/>
      <c r="Y712" s="67"/>
      <c r="Z712" s="67"/>
    </row>
    <row r="713" spans="1:26" ht="15.75" customHeight="1">
      <c r="A713" s="67"/>
      <c r="B713" s="67"/>
      <c r="C713" s="67"/>
      <c r="D713" s="67"/>
      <c r="E713" s="67"/>
      <c r="F713" s="67"/>
      <c r="G713" s="67"/>
      <c r="H713" s="67"/>
      <c r="I713" s="67"/>
      <c r="J713" s="67"/>
      <c r="K713" s="67"/>
      <c r="L713" s="67"/>
      <c r="M713" s="67"/>
      <c r="N713" s="67"/>
      <c r="O713" s="67"/>
      <c r="P713" s="67"/>
      <c r="Q713" s="67"/>
      <c r="R713" s="67"/>
      <c r="S713" s="67"/>
      <c r="T713" s="67"/>
      <c r="U713" s="67"/>
      <c r="V713" s="67"/>
      <c r="W713" s="67"/>
      <c r="X713" s="67"/>
      <c r="Y713" s="67"/>
      <c r="Z713" s="67"/>
    </row>
    <row r="714" spans="1:26" ht="15.75" customHeight="1">
      <c r="A714" s="67"/>
      <c r="B714" s="67"/>
      <c r="C714" s="67"/>
      <c r="D714" s="67"/>
      <c r="E714" s="67"/>
      <c r="F714" s="67"/>
      <c r="G714" s="67"/>
      <c r="H714" s="67"/>
      <c r="I714" s="67"/>
      <c r="J714" s="67"/>
      <c r="K714" s="67"/>
      <c r="L714" s="67"/>
      <c r="M714" s="67"/>
      <c r="N714" s="67"/>
      <c r="O714" s="67"/>
      <c r="P714" s="67"/>
      <c r="Q714" s="67"/>
      <c r="R714" s="67"/>
      <c r="S714" s="67"/>
      <c r="T714" s="67"/>
      <c r="U714" s="67"/>
      <c r="V714" s="67"/>
      <c r="W714" s="67"/>
      <c r="X714" s="67"/>
      <c r="Y714" s="67"/>
      <c r="Z714" s="67"/>
    </row>
    <row r="715" spans="1:26" ht="15.75" customHeight="1">
      <c r="A715" s="67"/>
      <c r="B715" s="67"/>
      <c r="C715" s="67"/>
      <c r="D715" s="67"/>
      <c r="E715" s="67"/>
      <c r="F715" s="67"/>
      <c r="G715" s="67"/>
      <c r="H715" s="67"/>
      <c r="I715" s="67"/>
      <c r="J715" s="67"/>
      <c r="K715" s="67"/>
      <c r="L715" s="67"/>
      <c r="M715" s="67"/>
      <c r="N715" s="67"/>
      <c r="O715" s="67"/>
      <c r="P715" s="67"/>
      <c r="Q715" s="67"/>
      <c r="R715" s="67"/>
      <c r="S715" s="67"/>
      <c r="T715" s="67"/>
      <c r="U715" s="67"/>
      <c r="V715" s="67"/>
      <c r="W715" s="67"/>
      <c r="X715" s="67"/>
      <c r="Y715" s="67"/>
      <c r="Z715" s="67"/>
    </row>
    <row r="716" spans="1:26" ht="15.75" customHeight="1">
      <c r="A716" s="67"/>
      <c r="B716" s="67"/>
      <c r="C716" s="67"/>
      <c r="D716" s="67"/>
      <c r="E716" s="67"/>
      <c r="F716" s="67"/>
      <c r="G716" s="67"/>
      <c r="H716" s="67"/>
      <c r="I716" s="67"/>
      <c r="J716" s="67"/>
      <c r="K716" s="67"/>
      <c r="L716" s="67"/>
      <c r="M716" s="67"/>
      <c r="N716" s="67"/>
      <c r="O716" s="67"/>
      <c r="P716" s="67"/>
      <c r="Q716" s="67"/>
      <c r="R716" s="67"/>
      <c r="S716" s="67"/>
      <c r="T716" s="67"/>
      <c r="U716" s="67"/>
      <c r="V716" s="67"/>
      <c r="W716" s="67"/>
      <c r="X716" s="67"/>
      <c r="Y716" s="67"/>
      <c r="Z716" s="67"/>
    </row>
    <row r="717" spans="1:26" ht="15.75" customHeight="1">
      <c r="A717" s="67"/>
      <c r="B717" s="67"/>
      <c r="C717" s="67"/>
      <c r="D717" s="67"/>
      <c r="E717" s="67"/>
      <c r="F717" s="67"/>
      <c r="G717" s="67"/>
      <c r="H717" s="67"/>
      <c r="I717" s="67"/>
      <c r="J717" s="67"/>
      <c r="K717" s="67"/>
      <c r="L717" s="67"/>
      <c r="M717" s="67"/>
      <c r="N717" s="67"/>
      <c r="O717" s="67"/>
      <c r="P717" s="67"/>
      <c r="Q717" s="67"/>
      <c r="R717" s="67"/>
      <c r="S717" s="67"/>
      <c r="T717" s="67"/>
      <c r="U717" s="67"/>
      <c r="V717" s="67"/>
      <c r="W717" s="67"/>
      <c r="X717" s="67"/>
      <c r="Y717" s="67"/>
      <c r="Z717" s="67"/>
    </row>
    <row r="718" spans="1:26" ht="15.75" customHeight="1">
      <c r="A718" s="67"/>
      <c r="B718" s="67"/>
      <c r="C718" s="67"/>
      <c r="D718" s="67"/>
      <c r="E718" s="67"/>
      <c r="F718" s="67"/>
      <c r="G718" s="67"/>
      <c r="H718" s="67"/>
      <c r="I718" s="67"/>
      <c r="J718" s="67"/>
      <c r="K718" s="67"/>
      <c r="L718" s="67"/>
      <c r="M718" s="67"/>
      <c r="N718" s="67"/>
      <c r="O718" s="67"/>
      <c r="P718" s="67"/>
      <c r="Q718" s="67"/>
      <c r="R718" s="67"/>
      <c r="S718" s="67"/>
      <c r="T718" s="67"/>
      <c r="U718" s="67"/>
      <c r="V718" s="67"/>
      <c r="W718" s="67"/>
      <c r="X718" s="67"/>
      <c r="Y718" s="67"/>
      <c r="Z718" s="67"/>
    </row>
    <row r="719" spans="1:26" ht="15.75" customHeight="1">
      <c r="A719" s="67"/>
      <c r="B719" s="67"/>
      <c r="C719" s="67"/>
      <c r="D719" s="67"/>
      <c r="E719" s="67"/>
      <c r="F719" s="67"/>
      <c r="G719" s="67"/>
      <c r="H719" s="67"/>
      <c r="I719" s="67"/>
      <c r="J719" s="67"/>
      <c r="K719" s="67"/>
      <c r="L719" s="67"/>
      <c r="M719" s="67"/>
      <c r="N719" s="67"/>
      <c r="O719" s="67"/>
      <c r="P719" s="67"/>
      <c r="Q719" s="67"/>
      <c r="R719" s="67"/>
      <c r="S719" s="67"/>
      <c r="T719" s="67"/>
      <c r="U719" s="67"/>
      <c r="V719" s="67"/>
      <c r="W719" s="67"/>
      <c r="X719" s="67"/>
      <c r="Y719" s="67"/>
      <c r="Z719" s="67"/>
    </row>
    <row r="720" spans="1:26" ht="15.75" customHeight="1">
      <c r="A720" s="67"/>
      <c r="B720" s="67"/>
      <c r="C720" s="67"/>
      <c r="D720" s="67"/>
      <c r="E720" s="67"/>
      <c r="F720" s="67"/>
      <c r="G720" s="67"/>
      <c r="H720" s="67"/>
      <c r="I720" s="67"/>
      <c r="J720" s="67"/>
      <c r="K720" s="67"/>
      <c r="L720" s="67"/>
      <c r="M720" s="67"/>
      <c r="N720" s="67"/>
      <c r="O720" s="67"/>
      <c r="P720" s="67"/>
      <c r="Q720" s="67"/>
      <c r="R720" s="67"/>
      <c r="S720" s="67"/>
      <c r="T720" s="67"/>
      <c r="U720" s="67"/>
      <c r="V720" s="67"/>
      <c r="W720" s="67"/>
      <c r="X720" s="67"/>
      <c r="Y720" s="67"/>
      <c r="Z720" s="67"/>
    </row>
    <row r="721" spans="1:26" ht="15.75" customHeight="1">
      <c r="A721" s="67"/>
      <c r="B721" s="67"/>
      <c r="C721" s="67"/>
      <c r="D721" s="67"/>
      <c r="E721" s="67"/>
      <c r="F721" s="67"/>
      <c r="G721" s="67"/>
      <c r="H721" s="67"/>
      <c r="I721" s="67"/>
      <c r="J721" s="67"/>
      <c r="K721" s="67"/>
      <c r="L721" s="67"/>
      <c r="M721" s="67"/>
      <c r="N721" s="67"/>
      <c r="O721" s="67"/>
      <c r="P721" s="67"/>
      <c r="Q721" s="67"/>
      <c r="R721" s="67"/>
      <c r="S721" s="67"/>
      <c r="T721" s="67"/>
      <c r="U721" s="67"/>
      <c r="V721" s="67"/>
      <c r="W721" s="67"/>
      <c r="X721" s="67"/>
      <c r="Y721" s="67"/>
      <c r="Z721" s="67"/>
    </row>
    <row r="722" spans="1:26" ht="15.75" customHeight="1">
      <c r="A722" s="67"/>
      <c r="B722" s="67"/>
      <c r="C722" s="67"/>
      <c r="D722" s="67"/>
      <c r="E722" s="67"/>
      <c r="F722" s="67"/>
      <c r="G722" s="67"/>
      <c r="H722" s="67"/>
      <c r="I722" s="67"/>
      <c r="J722" s="67"/>
      <c r="K722" s="67"/>
      <c r="L722" s="67"/>
      <c r="M722" s="67"/>
      <c r="N722" s="67"/>
      <c r="O722" s="67"/>
      <c r="P722" s="67"/>
      <c r="Q722" s="67"/>
      <c r="R722" s="67"/>
      <c r="S722" s="67"/>
      <c r="T722" s="67"/>
      <c r="U722" s="67"/>
      <c r="V722" s="67"/>
      <c r="W722" s="67"/>
      <c r="X722" s="67"/>
      <c r="Y722" s="67"/>
      <c r="Z722" s="67"/>
    </row>
    <row r="723" spans="1:26" ht="15.75" customHeight="1">
      <c r="A723" s="67"/>
      <c r="B723" s="67"/>
      <c r="C723" s="67"/>
      <c r="D723" s="67"/>
      <c r="E723" s="67"/>
      <c r="F723" s="67"/>
      <c r="G723" s="67"/>
      <c r="H723" s="67"/>
      <c r="I723" s="67"/>
      <c r="J723" s="67"/>
      <c r="K723" s="67"/>
      <c r="L723" s="67"/>
      <c r="M723" s="67"/>
      <c r="N723" s="67"/>
      <c r="O723" s="67"/>
      <c r="P723" s="67"/>
      <c r="Q723" s="67"/>
      <c r="R723" s="67"/>
      <c r="S723" s="67"/>
      <c r="T723" s="67"/>
      <c r="U723" s="67"/>
      <c r="V723" s="67"/>
      <c r="W723" s="67"/>
      <c r="X723" s="67"/>
      <c r="Y723" s="67"/>
      <c r="Z723" s="67"/>
    </row>
    <row r="724" spans="1:26" ht="15.75" customHeight="1">
      <c r="A724" s="67"/>
      <c r="B724" s="67"/>
      <c r="C724" s="67"/>
      <c r="D724" s="67"/>
      <c r="E724" s="67"/>
      <c r="F724" s="67"/>
      <c r="G724" s="67"/>
      <c r="H724" s="67"/>
      <c r="I724" s="67"/>
      <c r="J724" s="67"/>
      <c r="K724" s="67"/>
      <c r="L724" s="67"/>
      <c r="M724" s="67"/>
      <c r="N724" s="67"/>
      <c r="O724" s="67"/>
      <c r="P724" s="67"/>
      <c r="Q724" s="67"/>
      <c r="R724" s="67"/>
      <c r="S724" s="67"/>
      <c r="T724" s="67"/>
      <c r="U724" s="67"/>
      <c r="V724" s="67"/>
      <c r="W724" s="67"/>
      <c r="X724" s="67"/>
      <c r="Y724" s="67"/>
      <c r="Z724" s="67"/>
    </row>
    <row r="725" spans="1:26" ht="15.75" customHeight="1">
      <c r="A725" s="67"/>
      <c r="B725" s="67"/>
      <c r="C725" s="67"/>
      <c r="D725" s="67"/>
      <c r="E725" s="67"/>
      <c r="F725" s="67"/>
      <c r="G725" s="67"/>
      <c r="H725" s="67"/>
      <c r="I725" s="67"/>
      <c r="J725" s="67"/>
      <c r="K725" s="67"/>
      <c r="L725" s="67"/>
      <c r="M725" s="67"/>
      <c r="N725" s="67"/>
      <c r="O725" s="67"/>
      <c r="P725" s="67"/>
      <c r="Q725" s="67"/>
      <c r="R725" s="67"/>
      <c r="S725" s="67"/>
      <c r="T725" s="67"/>
      <c r="U725" s="67"/>
      <c r="V725" s="67"/>
      <c r="W725" s="67"/>
      <c r="X725" s="67"/>
      <c r="Y725" s="67"/>
      <c r="Z725" s="67"/>
    </row>
    <row r="726" spans="1:26" ht="15.75" customHeight="1">
      <c r="A726" s="67"/>
      <c r="B726" s="67"/>
      <c r="C726" s="67"/>
      <c r="D726" s="67"/>
      <c r="E726" s="67"/>
      <c r="F726" s="67"/>
      <c r="G726" s="67"/>
      <c r="H726" s="67"/>
      <c r="I726" s="67"/>
      <c r="J726" s="67"/>
      <c r="K726" s="67"/>
      <c r="L726" s="67"/>
      <c r="M726" s="67"/>
      <c r="N726" s="67"/>
      <c r="O726" s="67"/>
      <c r="P726" s="67"/>
      <c r="Q726" s="67"/>
      <c r="R726" s="67"/>
      <c r="S726" s="67"/>
      <c r="T726" s="67"/>
      <c r="U726" s="67"/>
      <c r="V726" s="67"/>
      <c r="W726" s="67"/>
      <c r="X726" s="67"/>
      <c r="Y726" s="67"/>
      <c r="Z726" s="67"/>
    </row>
    <row r="727" spans="1:26" ht="15.75" customHeight="1">
      <c r="A727" s="67"/>
      <c r="B727" s="67"/>
      <c r="C727" s="67"/>
      <c r="D727" s="67"/>
      <c r="E727" s="67"/>
      <c r="F727" s="67"/>
      <c r="G727" s="67"/>
      <c r="H727" s="67"/>
      <c r="I727" s="67"/>
      <c r="J727" s="67"/>
      <c r="K727" s="67"/>
      <c r="L727" s="67"/>
      <c r="M727" s="67"/>
      <c r="N727" s="67"/>
      <c r="O727" s="67"/>
      <c r="P727" s="67"/>
      <c r="Q727" s="67"/>
      <c r="R727" s="67"/>
      <c r="S727" s="67"/>
      <c r="T727" s="67"/>
      <c r="U727" s="67"/>
      <c r="V727" s="67"/>
      <c r="W727" s="67"/>
      <c r="X727" s="67"/>
      <c r="Y727" s="67"/>
      <c r="Z727" s="67"/>
    </row>
    <row r="728" spans="1:26" ht="15.75" customHeight="1">
      <c r="A728" s="67"/>
      <c r="B728" s="67"/>
      <c r="C728" s="67"/>
      <c r="D728" s="67"/>
      <c r="E728" s="67"/>
      <c r="F728" s="67"/>
      <c r="G728" s="67"/>
      <c r="H728" s="67"/>
      <c r="I728" s="67"/>
      <c r="J728" s="67"/>
      <c r="K728" s="67"/>
      <c r="L728" s="67"/>
      <c r="M728" s="67"/>
      <c r="N728" s="67"/>
      <c r="O728" s="67"/>
      <c r="P728" s="67"/>
      <c r="Q728" s="67"/>
      <c r="R728" s="67"/>
      <c r="S728" s="67"/>
      <c r="T728" s="67"/>
      <c r="U728" s="67"/>
      <c r="V728" s="67"/>
      <c r="W728" s="67"/>
      <c r="X728" s="67"/>
      <c r="Y728" s="67"/>
      <c r="Z728" s="67"/>
    </row>
    <row r="729" spans="1:26" ht="15.75" customHeight="1">
      <c r="A729" s="67"/>
      <c r="B729" s="67"/>
      <c r="C729" s="67"/>
      <c r="D729" s="67"/>
      <c r="E729" s="67"/>
      <c r="F729" s="67"/>
      <c r="G729" s="67"/>
      <c r="H729" s="67"/>
      <c r="I729" s="67"/>
      <c r="J729" s="67"/>
      <c r="K729" s="67"/>
      <c r="L729" s="67"/>
      <c r="M729" s="67"/>
      <c r="N729" s="67"/>
      <c r="O729" s="67"/>
      <c r="P729" s="67"/>
      <c r="Q729" s="67"/>
      <c r="R729" s="67"/>
      <c r="S729" s="67"/>
      <c r="T729" s="67"/>
      <c r="U729" s="67"/>
      <c r="V729" s="67"/>
      <c r="W729" s="67"/>
      <c r="X729" s="67"/>
      <c r="Y729" s="67"/>
      <c r="Z729" s="67"/>
    </row>
    <row r="730" spans="1:26" ht="15.75" customHeight="1">
      <c r="A730" s="67"/>
      <c r="B730" s="67"/>
      <c r="C730" s="67"/>
      <c r="D730" s="67"/>
      <c r="E730" s="67"/>
      <c r="F730" s="67"/>
      <c r="G730" s="67"/>
      <c r="H730" s="67"/>
      <c r="I730" s="67"/>
      <c r="J730" s="67"/>
      <c r="K730" s="67"/>
      <c r="L730" s="67"/>
      <c r="M730" s="67"/>
      <c r="N730" s="67"/>
      <c r="O730" s="67"/>
      <c r="P730" s="67"/>
      <c r="Q730" s="67"/>
      <c r="R730" s="67"/>
      <c r="S730" s="67"/>
      <c r="T730" s="67"/>
      <c r="U730" s="67"/>
      <c r="V730" s="67"/>
      <c r="W730" s="67"/>
      <c r="X730" s="67"/>
      <c r="Y730" s="67"/>
      <c r="Z730" s="67"/>
    </row>
    <row r="731" spans="1:26" ht="15.75" customHeight="1">
      <c r="A731" s="67"/>
      <c r="B731" s="67"/>
      <c r="C731" s="67"/>
      <c r="D731" s="67"/>
      <c r="E731" s="67"/>
      <c r="F731" s="67"/>
      <c r="G731" s="67"/>
      <c r="H731" s="67"/>
      <c r="I731" s="67"/>
      <c r="J731" s="67"/>
      <c r="K731" s="67"/>
      <c r="L731" s="67"/>
      <c r="M731" s="67"/>
      <c r="N731" s="67"/>
      <c r="O731" s="67"/>
      <c r="P731" s="67"/>
      <c r="Q731" s="67"/>
      <c r="R731" s="67"/>
      <c r="S731" s="67"/>
      <c r="T731" s="67"/>
      <c r="U731" s="67"/>
      <c r="V731" s="67"/>
      <c r="W731" s="67"/>
      <c r="X731" s="67"/>
      <c r="Y731" s="67"/>
      <c r="Z731" s="67"/>
    </row>
    <row r="732" spans="1:26" ht="15.75" customHeight="1">
      <c r="A732" s="67"/>
      <c r="B732" s="67"/>
      <c r="C732" s="67"/>
      <c r="D732" s="67"/>
      <c r="E732" s="67"/>
      <c r="F732" s="67"/>
      <c r="G732" s="67"/>
      <c r="H732" s="67"/>
      <c r="I732" s="67"/>
      <c r="J732" s="67"/>
      <c r="K732" s="67"/>
      <c r="L732" s="67"/>
      <c r="M732" s="67"/>
      <c r="N732" s="67"/>
      <c r="O732" s="67"/>
      <c r="P732" s="67"/>
      <c r="Q732" s="67"/>
      <c r="R732" s="67"/>
      <c r="S732" s="67"/>
      <c r="T732" s="67"/>
      <c r="U732" s="67"/>
      <c r="V732" s="67"/>
      <c r="W732" s="67"/>
      <c r="X732" s="67"/>
      <c r="Y732" s="67"/>
      <c r="Z732" s="67"/>
    </row>
    <row r="733" spans="1:26" ht="15.75" customHeight="1">
      <c r="A733" s="67"/>
      <c r="B733" s="67"/>
      <c r="C733" s="67"/>
      <c r="D733" s="67"/>
      <c r="E733" s="67"/>
      <c r="F733" s="67"/>
      <c r="G733" s="67"/>
      <c r="H733" s="67"/>
      <c r="I733" s="67"/>
      <c r="J733" s="67"/>
      <c r="K733" s="67"/>
      <c r="L733" s="67"/>
      <c r="M733" s="67"/>
      <c r="N733" s="67"/>
      <c r="O733" s="67"/>
      <c r="P733" s="67"/>
      <c r="Q733" s="67"/>
      <c r="R733" s="67"/>
      <c r="S733" s="67"/>
      <c r="T733" s="67"/>
      <c r="U733" s="67"/>
      <c r="V733" s="67"/>
      <c r="W733" s="67"/>
      <c r="X733" s="67"/>
      <c r="Y733" s="67"/>
      <c r="Z733" s="67"/>
    </row>
    <row r="734" spans="1:26" ht="15.75" customHeight="1">
      <c r="A734" s="67"/>
      <c r="B734" s="67"/>
      <c r="C734" s="67"/>
      <c r="D734" s="67"/>
      <c r="E734" s="67"/>
      <c r="F734" s="67"/>
      <c r="G734" s="67"/>
      <c r="H734" s="67"/>
      <c r="I734" s="67"/>
      <c r="J734" s="67"/>
      <c r="K734" s="67"/>
      <c r="L734" s="67"/>
      <c r="M734" s="67"/>
      <c r="N734" s="67"/>
      <c r="O734" s="67"/>
      <c r="P734" s="67"/>
      <c r="Q734" s="67"/>
      <c r="R734" s="67"/>
      <c r="S734" s="67"/>
      <c r="T734" s="67"/>
      <c r="U734" s="67"/>
      <c r="V734" s="67"/>
      <c r="W734" s="67"/>
      <c r="X734" s="67"/>
      <c r="Y734" s="67"/>
      <c r="Z734" s="67"/>
    </row>
    <row r="735" spans="1:26" ht="15.75" customHeight="1">
      <c r="A735" s="67"/>
      <c r="B735" s="67"/>
      <c r="C735" s="67"/>
      <c r="D735" s="67"/>
      <c r="E735" s="67"/>
      <c r="F735" s="67"/>
      <c r="G735" s="67"/>
      <c r="H735" s="67"/>
      <c r="I735" s="67"/>
      <c r="J735" s="67"/>
      <c r="K735" s="67"/>
      <c r="L735" s="67"/>
      <c r="M735" s="67"/>
      <c r="N735" s="67"/>
      <c r="O735" s="67"/>
      <c r="P735" s="67"/>
      <c r="Q735" s="67"/>
      <c r="R735" s="67"/>
      <c r="S735" s="67"/>
      <c r="T735" s="67"/>
      <c r="U735" s="67"/>
      <c r="V735" s="67"/>
      <c r="W735" s="67"/>
      <c r="X735" s="67"/>
      <c r="Y735" s="67"/>
      <c r="Z735" s="67"/>
    </row>
    <row r="736" spans="1:26" ht="15.75" customHeight="1">
      <c r="A736" s="67"/>
      <c r="B736" s="67"/>
      <c r="C736" s="67"/>
      <c r="D736" s="67"/>
      <c r="E736" s="67"/>
      <c r="F736" s="67"/>
      <c r="G736" s="67"/>
      <c r="H736" s="67"/>
      <c r="I736" s="67"/>
      <c r="J736" s="67"/>
      <c r="K736" s="67"/>
      <c r="L736" s="67"/>
      <c r="M736" s="67"/>
      <c r="N736" s="67"/>
      <c r="O736" s="67"/>
      <c r="P736" s="67"/>
      <c r="Q736" s="67"/>
      <c r="R736" s="67"/>
      <c r="S736" s="67"/>
      <c r="T736" s="67"/>
      <c r="U736" s="67"/>
      <c r="V736" s="67"/>
      <c r="W736" s="67"/>
      <c r="X736" s="67"/>
      <c r="Y736" s="67"/>
      <c r="Z736" s="67"/>
    </row>
    <row r="737" spans="1:26" ht="15.75" customHeight="1">
      <c r="A737" s="67"/>
      <c r="B737" s="67"/>
      <c r="C737" s="67"/>
      <c r="D737" s="67"/>
      <c r="E737" s="67"/>
      <c r="F737" s="67"/>
      <c r="G737" s="67"/>
      <c r="H737" s="67"/>
      <c r="I737" s="67"/>
      <c r="J737" s="67"/>
      <c r="K737" s="67"/>
      <c r="L737" s="67"/>
      <c r="M737" s="67"/>
      <c r="N737" s="67"/>
      <c r="O737" s="67"/>
      <c r="P737" s="67"/>
      <c r="Q737" s="67"/>
      <c r="R737" s="67"/>
      <c r="S737" s="67"/>
      <c r="T737" s="67"/>
      <c r="U737" s="67"/>
      <c r="V737" s="67"/>
      <c r="W737" s="67"/>
      <c r="X737" s="67"/>
      <c r="Y737" s="67"/>
      <c r="Z737" s="67"/>
    </row>
    <row r="738" spans="1:26" ht="15.75" customHeight="1">
      <c r="A738" s="67"/>
      <c r="B738" s="67"/>
      <c r="C738" s="67"/>
      <c r="D738" s="67"/>
      <c r="E738" s="67"/>
      <c r="F738" s="67"/>
      <c r="G738" s="67"/>
      <c r="H738" s="67"/>
      <c r="I738" s="67"/>
      <c r="J738" s="67"/>
      <c r="K738" s="67"/>
      <c r="L738" s="67"/>
      <c r="M738" s="67"/>
      <c r="N738" s="67"/>
      <c r="O738" s="67"/>
      <c r="P738" s="67"/>
      <c r="Q738" s="67"/>
      <c r="R738" s="67"/>
      <c r="S738" s="67"/>
      <c r="T738" s="67"/>
      <c r="U738" s="67"/>
      <c r="V738" s="67"/>
      <c r="W738" s="67"/>
      <c r="X738" s="67"/>
      <c r="Y738" s="67"/>
      <c r="Z738" s="67"/>
    </row>
    <row r="739" spans="1:26" ht="15.75" customHeight="1">
      <c r="A739" s="67"/>
      <c r="B739" s="67"/>
      <c r="C739" s="67"/>
      <c r="D739" s="67"/>
      <c r="E739" s="67"/>
      <c r="F739" s="67"/>
      <c r="G739" s="67"/>
      <c r="H739" s="67"/>
      <c r="I739" s="67"/>
      <c r="J739" s="67"/>
      <c r="K739" s="67"/>
      <c r="L739" s="67"/>
      <c r="M739" s="67"/>
      <c r="N739" s="67"/>
      <c r="O739" s="67"/>
      <c r="P739" s="67"/>
      <c r="Q739" s="67"/>
      <c r="R739" s="67"/>
      <c r="S739" s="67"/>
      <c r="T739" s="67"/>
      <c r="U739" s="67"/>
      <c r="V739" s="67"/>
      <c r="W739" s="67"/>
      <c r="X739" s="67"/>
      <c r="Y739" s="67"/>
      <c r="Z739" s="67"/>
    </row>
    <row r="740" spans="1:26" ht="15.75" customHeight="1">
      <c r="A740" s="67"/>
      <c r="B740" s="67"/>
      <c r="C740" s="67"/>
      <c r="D740" s="67"/>
      <c r="E740" s="67"/>
      <c r="F740" s="67"/>
      <c r="G740" s="67"/>
      <c r="H740" s="67"/>
      <c r="I740" s="67"/>
      <c r="J740" s="67"/>
      <c r="K740" s="67"/>
      <c r="L740" s="67"/>
      <c r="M740" s="67"/>
      <c r="N740" s="67"/>
      <c r="O740" s="67"/>
      <c r="P740" s="67"/>
      <c r="Q740" s="67"/>
      <c r="R740" s="67"/>
      <c r="S740" s="67"/>
      <c r="T740" s="67"/>
      <c r="U740" s="67"/>
      <c r="V740" s="67"/>
      <c r="W740" s="67"/>
      <c r="X740" s="67"/>
      <c r="Y740" s="67"/>
      <c r="Z740" s="67"/>
    </row>
    <row r="741" spans="1:26" ht="15.75" customHeight="1">
      <c r="A741" s="67"/>
      <c r="B741" s="67"/>
      <c r="C741" s="67"/>
      <c r="D741" s="67"/>
      <c r="E741" s="67"/>
      <c r="F741" s="67"/>
      <c r="G741" s="67"/>
      <c r="H741" s="67"/>
      <c r="I741" s="67"/>
      <c r="J741" s="67"/>
      <c r="K741" s="67"/>
      <c r="L741" s="67"/>
      <c r="M741" s="67"/>
      <c r="N741" s="67"/>
      <c r="O741" s="67"/>
      <c r="P741" s="67"/>
      <c r="Q741" s="67"/>
      <c r="R741" s="67"/>
      <c r="S741" s="67"/>
      <c r="T741" s="67"/>
      <c r="U741" s="67"/>
      <c r="V741" s="67"/>
      <c r="W741" s="67"/>
      <c r="X741" s="67"/>
      <c r="Y741" s="67"/>
      <c r="Z741" s="67"/>
    </row>
    <row r="742" spans="1:26" ht="15.75" customHeight="1">
      <c r="A742" s="67"/>
      <c r="B742" s="67"/>
      <c r="C742" s="67"/>
      <c r="D742" s="67"/>
      <c r="E742" s="67"/>
      <c r="F742" s="67"/>
      <c r="G742" s="67"/>
      <c r="H742" s="67"/>
      <c r="I742" s="67"/>
      <c r="J742" s="67"/>
      <c r="K742" s="67"/>
      <c r="L742" s="67"/>
      <c r="M742" s="67"/>
      <c r="N742" s="67"/>
      <c r="O742" s="67"/>
      <c r="P742" s="67"/>
      <c r="Q742" s="67"/>
      <c r="R742" s="67"/>
      <c r="S742" s="67"/>
      <c r="T742" s="67"/>
      <c r="U742" s="67"/>
      <c r="V742" s="67"/>
      <c r="W742" s="67"/>
      <c r="X742" s="67"/>
      <c r="Y742" s="67"/>
      <c r="Z742" s="67"/>
    </row>
    <row r="743" spans="1:26" ht="15.75" customHeight="1">
      <c r="A743" s="67"/>
      <c r="B743" s="67"/>
      <c r="C743" s="67"/>
      <c r="D743" s="67"/>
      <c r="E743" s="67"/>
      <c r="F743" s="67"/>
      <c r="G743" s="67"/>
      <c r="H743" s="67"/>
      <c r="I743" s="67"/>
      <c r="J743" s="67"/>
      <c r="K743" s="67"/>
      <c r="L743" s="67"/>
      <c r="M743" s="67"/>
      <c r="N743" s="67"/>
      <c r="O743" s="67"/>
      <c r="P743" s="67"/>
      <c r="Q743" s="67"/>
      <c r="R743" s="67"/>
      <c r="S743" s="67"/>
      <c r="T743" s="67"/>
      <c r="U743" s="67"/>
      <c r="V743" s="67"/>
      <c r="W743" s="67"/>
      <c r="X743" s="67"/>
      <c r="Y743" s="67"/>
      <c r="Z743" s="67"/>
    </row>
    <row r="744" spans="1:26" ht="15.75" customHeight="1">
      <c r="A744" s="67"/>
      <c r="B744" s="67"/>
      <c r="C744" s="67"/>
      <c r="D744" s="67"/>
      <c r="E744" s="67"/>
      <c r="F744" s="67"/>
      <c r="G744" s="67"/>
      <c r="H744" s="67"/>
      <c r="I744" s="67"/>
      <c r="J744" s="67"/>
      <c r="K744" s="67"/>
      <c r="L744" s="67"/>
      <c r="M744" s="67"/>
      <c r="N744" s="67"/>
      <c r="O744" s="67"/>
      <c r="P744" s="67"/>
      <c r="Q744" s="67"/>
      <c r="R744" s="67"/>
      <c r="S744" s="67"/>
      <c r="T744" s="67"/>
      <c r="U744" s="67"/>
      <c r="V744" s="67"/>
      <c r="W744" s="67"/>
      <c r="X744" s="67"/>
      <c r="Y744" s="67"/>
      <c r="Z744" s="67"/>
    </row>
    <row r="745" spans="1:26" ht="15.75" customHeight="1">
      <c r="A745" s="67"/>
      <c r="B745" s="67"/>
      <c r="C745" s="67"/>
      <c r="D745" s="67"/>
      <c r="E745" s="67"/>
      <c r="F745" s="67"/>
      <c r="G745" s="67"/>
      <c r="H745" s="67"/>
      <c r="I745" s="67"/>
      <c r="J745" s="67"/>
      <c r="K745" s="67"/>
      <c r="L745" s="67"/>
      <c r="M745" s="67"/>
      <c r="N745" s="67"/>
      <c r="O745" s="67"/>
      <c r="P745" s="67"/>
      <c r="Q745" s="67"/>
      <c r="R745" s="67"/>
      <c r="S745" s="67"/>
      <c r="T745" s="67"/>
      <c r="U745" s="67"/>
      <c r="V745" s="67"/>
      <c r="W745" s="67"/>
      <c r="X745" s="67"/>
      <c r="Y745" s="67"/>
      <c r="Z745" s="67"/>
    </row>
    <row r="746" spans="1:26" ht="15.75" customHeight="1">
      <c r="A746" s="67"/>
      <c r="B746" s="67"/>
      <c r="C746" s="67"/>
      <c r="D746" s="67"/>
      <c r="E746" s="67"/>
      <c r="F746" s="67"/>
      <c r="G746" s="67"/>
      <c r="H746" s="67"/>
      <c r="I746" s="67"/>
      <c r="J746" s="67"/>
      <c r="K746" s="67"/>
      <c r="L746" s="67"/>
      <c r="M746" s="67"/>
      <c r="N746" s="67"/>
      <c r="O746" s="67"/>
      <c r="P746" s="67"/>
      <c r="Q746" s="67"/>
      <c r="R746" s="67"/>
      <c r="S746" s="67"/>
      <c r="T746" s="67"/>
      <c r="U746" s="67"/>
      <c r="V746" s="67"/>
      <c r="W746" s="67"/>
      <c r="X746" s="67"/>
      <c r="Y746" s="67"/>
      <c r="Z746" s="67"/>
    </row>
    <row r="747" spans="1:26" ht="15.75" customHeight="1">
      <c r="A747" s="67"/>
      <c r="B747" s="67"/>
      <c r="C747" s="67"/>
      <c r="D747" s="67"/>
      <c r="E747" s="67"/>
      <c r="F747" s="67"/>
      <c r="G747" s="67"/>
      <c r="H747" s="67"/>
      <c r="I747" s="67"/>
      <c r="J747" s="67"/>
      <c r="K747" s="67"/>
      <c r="L747" s="67"/>
      <c r="M747" s="67"/>
      <c r="N747" s="67"/>
      <c r="O747" s="67"/>
      <c r="P747" s="67"/>
      <c r="Q747" s="67"/>
      <c r="R747" s="67"/>
      <c r="S747" s="67"/>
      <c r="T747" s="67"/>
      <c r="U747" s="67"/>
      <c r="V747" s="67"/>
      <c r="W747" s="67"/>
      <c r="X747" s="67"/>
      <c r="Y747" s="67"/>
      <c r="Z747" s="67"/>
    </row>
    <row r="748" spans="1:26" ht="15.75" customHeight="1">
      <c r="A748" s="67"/>
      <c r="B748" s="67"/>
      <c r="C748" s="67"/>
      <c r="D748" s="67"/>
      <c r="E748" s="67"/>
      <c r="F748" s="67"/>
      <c r="G748" s="67"/>
      <c r="H748" s="67"/>
      <c r="I748" s="67"/>
      <c r="J748" s="67"/>
      <c r="K748" s="67"/>
      <c r="L748" s="67"/>
      <c r="M748" s="67"/>
      <c r="N748" s="67"/>
      <c r="O748" s="67"/>
      <c r="P748" s="67"/>
      <c r="Q748" s="67"/>
      <c r="R748" s="67"/>
      <c r="S748" s="67"/>
      <c r="T748" s="67"/>
      <c r="U748" s="67"/>
      <c r="V748" s="67"/>
      <c r="W748" s="67"/>
      <c r="X748" s="67"/>
      <c r="Y748" s="67"/>
      <c r="Z748" s="67"/>
    </row>
    <row r="749" spans="1:26" ht="15.75" customHeight="1">
      <c r="A749" s="67"/>
      <c r="B749" s="67"/>
      <c r="C749" s="67"/>
      <c r="D749" s="67"/>
      <c r="E749" s="67"/>
      <c r="F749" s="67"/>
      <c r="G749" s="67"/>
      <c r="H749" s="67"/>
      <c r="I749" s="67"/>
      <c r="J749" s="67"/>
      <c r="K749" s="67"/>
      <c r="L749" s="67"/>
      <c r="M749" s="67"/>
      <c r="N749" s="67"/>
      <c r="O749" s="67"/>
      <c r="P749" s="67"/>
      <c r="Q749" s="67"/>
      <c r="R749" s="67"/>
      <c r="S749" s="67"/>
      <c r="T749" s="67"/>
      <c r="U749" s="67"/>
      <c r="V749" s="67"/>
      <c r="W749" s="67"/>
      <c r="X749" s="67"/>
      <c r="Y749" s="67"/>
      <c r="Z749" s="67"/>
    </row>
    <row r="750" spans="1:26" ht="15.75" customHeight="1">
      <c r="A750" s="67"/>
      <c r="B750" s="67"/>
      <c r="C750" s="67"/>
      <c r="D750" s="67"/>
      <c r="E750" s="67"/>
      <c r="F750" s="67"/>
      <c r="G750" s="67"/>
      <c r="H750" s="67"/>
      <c r="I750" s="67"/>
      <c r="J750" s="67"/>
      <c r="K750" s="67"/>
      <c r="L750" s="67"/>
      <c r="M750" s="67"/>
      <c r="N750" s="67"/>
      <c r="O750" s="67"/>
      <c r="P750" s="67"/>
      <c r="Q750" s="67"/>
      <c r="R750" s="67"/>
      <c r="S750" s="67"/>
      <c r="T750" s="67"/>
      <c r="U750" s="67"/>
      <c r="V750" s="67"/>
      <c r="W750" s="67"/>
      <c r="X750" s="67"/>
      <c r="Y750" s="67"/>
      <c r="Z750" s="67"/>
    </row>
    <row r="751" spans="1:26" ht="15.75" customHeight="1">
      <c r="A751" s="67"/>
      <c r="B751" s="67"/>
      <c r="C751" s="67"/>
      <c r="D751" s="67"/>
      <c r="E751" s="67"/>
      <c r="F751" s="67"/>
      <c r="G751" s="67"/>
      <c r="H751" s="67"/>
      <c r="I751" s="67"/>
      <c r="J751" s="67"/>
      <c r="K751" s="67"/>
      <c r="L751" s="67"/>
      <c r="M751" s="67"/>
      <c r="N751" s="67"/>
      <c r="O751" s="67"/>
      <c r="P751" s="67"/>
      <c r="Q751" s="67"/>
      <c r="R751" s="67"/>
      <c r="S751" s="67"/>
      <c r="T751" s="67"/>
      <c r="U751" s="67"/>
      <c r="V751" s="67"/>
      <c r="W751" s="67"/>
      <c r="X751" s="67"/>
      <c r="Y751" s="67"/>
      <c r="Z751" s="67"/>
    </row>
    <row r="752" spans="1:26" ht="15.75" customHeight="1">
      <c r="A752" s="67"/>
      <c r="B752" s="67"/>
      <c r="C752" s="67"/>
      <c r="D752" s="67"/>
      <c r="E752" s="67"/>
      <c r="F752" s="67"/>
      <c r="G752" s="67"/>
      <c r="H752" s="67"/>
      <c r="I752" s="67"/>
      <c r="J752" s="67"/>
      <c r="K752" s="67"/>
      <c r="L752" s="67"/>
      <c r="M752" s="67"/>
      <c r="N752" s="67"/>
      <c r="O752" s="67"/>
      <c r="P752" s="67"/>
      <c r="Q752" s="67"/>
      <c r="R752" s="67"/>
      <c r="S752" s="67"/>
      <c r="T752" s="67"/>
      <c r="U752" s="67"/>
      <c r="V752" s="67"/>
      <c r="W752" s="67"/>
      <c r="X752" s="67"/>
      <c r="Y752" s="67"/>
      <c r="Z752" s="67"/>
    </row>
    <row r="753" spans="1:26" ht="15.75" customHeight="1">
      <c r="A753" s="67"/>
      <c r="B753" s="67"/>
      <c r="C753" s="67"/>
      <c r="D753" s="67"/>
      <c r="E753" s="67"/>
      <c r="F753" s="67"/>
      <c r="G753" s="67"/>
      <c r="H753" s="67"/>
      <c r="I753" s="67"/>
      <c r="J753" s="67"/>
      <c r="K753" s="67"/>
      <c r="L753" s="67"/>
      <c r="M753" s="67"/>
      <c r="N753" s="67"/>
      <c r="O753" s="67"/>
      <c r="P753" s="67"/>
      <c r="Q753" s="67"/>
      <c r="R753" s="67"/>
      <c r="S753" s="67"/>
      <c r="T753" s="67"/>
      <c r="U753" s="67"/>
      <c r="V753" s="67"/>
      <c r="W753" s="67"/>
      <c r="X753" s="67"/>
      <c r="Y753" s="67"/>
      <c r="Z753" s="67"/>
    </row>
    <row r="754" spans="1:26" ht="15.75" customHeight="1">
      <c r="A754" s="67"/>
      <c r="B754" s="67"/>
      <c r="C754" s="67"/>
      <c r="D754" s="67"/>
      <c r="E754" s="67"/>
      <c r="F754" s="67"/>
      <c r="G754" s="67"/>
      <c r="H754" s="67"/>
      <c r="I754" s="67"/>
      <c r="J754" s="67"/>
      <c r="K754" s="67"/>
      <c r="L754" s="67"/>
      <c r="M754" s="67"/>
      <c r="N754" s="67"/>
      <c r="O754" s="67"/>
      <c r="P754" s="67"/>
      <c r="Q754" s="67"/>
      <c r="R754" s="67"/>
      <c r="S754" s="67"/>
      <c r="T754" s="67"/>
      <c r="U754" s="67"/>
      <c r="V754" s="67"/>
      <c r="W754" s="67"/>
      <c r="X754" s="67"/>
      <c r="Y754" s="67"/>
      <c r="Z754" s="67"/>
    </row>
    <row r="755" spans="1:26" ht="15.75" customHeight="1">
      <c r="A755" s="67"/>
      <c r="B755" s="67"/>
      <c r="C755" s="67"/>
      <c r="D755" s="67"/>
      <c r="E755" s="67"/>
      <c r="F755" s="67"/>
      <c r="G755" s="67"/>
      <c r="H755" s="67"/>
      <c r="I755" s="67"/>
      <c r="J755" s="67"/>
      <c r="K755" s="67"/>
      <c r="L755" s="67"/>
      <c r="M755" s="67"/>
      <c r="N755" s="67"/>
      <c r="O755" s="67"/>
      <c r="P755" s="67"/>
      <c r="Q755" s="67"/>
      <c r="R755" s="67"/>
      <c r="S755" s="67"/>
      <c r="T755" s="67"/>
      <c r="U755" s="67"/>
      <c r="V755" s="67"/>
      <c r="W755" s="67"/>
      <c r="X755" s="67"/>
      <c r="Y755" s="67"/>
      <c r="Z755" s="67"/>
    </row>
    <row r="756" spans="1:26" ht="15.75" customHeight="1">
      <c r="A756" s="67"/>
      <c r="B756" s="67"/>
      <c r="C756" s="67"/>
      <c r="D756" s="67"/>
      <c r="E756" s="67"/>
      <c r="F756" s="67"/>
      <c r="G756" s="67"/>
      <c r="H756" s="67"/>
      <c r="I756" s="67"/>
      <c r="J756" s="67"/>
      <c r="K756" s="67"/>
      <c r="L756" s="67"/>
      <c r="M756" s="67"/>
      <c r="N756" s="67"/>
      <c r="O756" s="67"/>
      <c r="P756" s="67"/>
      <c r="Q756" s="67"/>
      <c r="R756" s="67"/>
      <c r="S756" s="67"/>
      <c r="T756" s="67"/>
      <c r="U756" s="67"/>
      <c r="V756" s="67"/>
      <c r="W756" s="67"/>
      <c r="X756" s="67"/>
      <c r="Y756" s="67"/>
      <c r="Z756" s="67"/>
    </row>
    <row r="757" spans="1:26" ht="15.75" customHeight="1">
      <c r="A757" s="67"/>
      <c r="B757" s="67"/>
      <c r="C757" s="67"/>
      <c r="D757" s="67"/>
      <c r="E757" s="67"/>
      <c r="F757" s="67"/>
      <c r="G757" s="67"/>
      <c r="H757" s="67"/>
      <c r="I757" s="67"/>
      <c r="J757" s="67"/>
      <c r="K757" s="67"/>
      <c r="L757" s="67"/>
      <c r="M757" s="67"/>
      <c r="N757" s="67"/>
      <c r="O757" s="67"/>
      <c r="P757" s="67"/>
      <c r="Q757" s="67"/>
      <c r="R757" s="67"/>
      <c r="S757" s="67"/>
      <c r="T757" s="67"/>
      <c r="U757" s="67"/>
      <c r="V757" s="67"/>
      <c r="W757" s="67"/>
      <c r="X757" s="67"/>
      <c r="Y757" s="67"/>
      <c r="Z757" s="67"/>
    </row>
    <row r="758" spans="1:26" ht="15.75" customHeight="1">
      <c r="A758" s="67"/>
      <c r="B758" s="67"/>
      <c r="C758" s="67"/>
      <c r="D758" s="67"/>
      <c r="E758" s="67"/>
      <c r="F758" s="67"/>
      <c r="G758" s="67"/>
      <c r="H758" s="67"/>
      <c r="I758" s="67"/>
      <c r="J758" s="67"/>
      <c r="K758" s="67"/>
      <c r="L758" s="67"/>
      <c r="M758" s="67"/>
      <c r="N758" s="67"/>
      <c r="O758" s="67"/>
      <c r="P758" s="67"/>
      <c r="Q758" s="67"/>
      <c r="R758" s="67"/>
      <c r="S758" s="67"/>
      <c r="T758" s="67"/>
      <c r="U758" s="67"/>
      <c r="V758" s="67"/>
      <c r="W758" s="67"/>
      <c r="X758" s="67"/>
      <c r="Y758" s="67"/>
      <c r="Z758" s="67"/>
    </row>
    <row r="759" spans="1:26" ht="15.75" customHeight="1">
      <c r="A759" s="67"/>
      <c r="B759" s="67"/>
      <c r="C759" s="67"/>
      <c r="D759" s="67"/>
      <c r="E759" s="67"/>
      <c r="F759" s="67"/>
      <c r="G759" s="67"/>
      <c r="H759" s="67"/>
      <c r="I759" s="67"/>
      <c r="J759" s="67"/>
      <c r="K759" s="67"/>
      <c r="L759" s="67"/>
      <c r="M759" s="67"/>
      <c r="N759" s="67"/>
      <c r="O759" s="67"/>
      <c r="P759" s="67"/>
      <c r="Q759" s="67"/>
      <c r="R759" s="67"/>
      <c r="S759" s="67"/>
      <c r="T759" s="67"/>
      <c r="U759" s="67"/>
      <c r="V759" s="67"/>
      <c r="W759" s="67"/>
      <c r="X759" s="67"/>
      <c r="Y759" s="67"/>
      <c r="Z759" s="67"/>
    </row>
    <row r="760" spans="1:26" ht="15.75" customHeight="1">
      <c r="A760" s="67"/>
      <c r="B760" s="67"/>
      <c r="C760" s="67"/>
      <c r="D760" s="67"/>
      <c r="E760" s="67"/>
      <c r="F760" s="67"/>
      <c r="G760" s="67"/>
      <c r="H760" s="67"/>
      <c r="I760" s="67"/>
      <c r="J760" s="67"/>
      <c r="K760" s="67"/>
      <c r="L760" s="67"/>
      <c r="M760" s="67"/>
      <c r="N760" s="67"/>
      <c r="O760" s="67"/>
      <c r="P760" s="67"/>
      <c r="Q760" s="67"/>
      <c r="R760" s="67"/>
      <c r="S760" s="67"/>
      <c r="T760" s="67"/>
      <c r="U760" s="67"/>
      <c r="V760" s="67"/>
      <c r="W760" s="67"/>
      <c r="X760" s="67"/>
      <c r="Y760" s="67"/>
      <c r="Z760" s="67"/>
    </row>
    <row r="761" spans="1:26" ht="15.75" customHeight="1">
      <c r="A761" s="67"/>
      <c r="B761" s="67"/>
      <c r="C761" s="67"/>
      <c r="D761" s="67"/>
      <c r="E761" s="67"/>
      <c r="F761" s="67"/>
      <c r="G761" s="67"/>
      <c r="H761" s="67"/>
      <c r="I761" s="67"/>
      <c r="J761" s="67"/>
      <c r="K761" s="67"/>
      <c r="L761" s="67"/>
      <c r="M761" s="67"/>
      <c r="N761" s="67"/>
      <c r="O761" s="67"/>
      <c r="P761" s="67"/>
      <c r="Q761" s="67"/>
      <c r="R761" s="67"/>
      <c r="S761" s="67"/>
      <c r="T761" s="67"/>
      <c r="U761" s="67"/>
      <c r="V761" s="67"/>
      <c r="W761" s="67"/>
      <c r="X761" s="67"/>
      <c r="Y761" s="67"/>
      <c r="Z761" s="67"/>
    </row>
    <row r="762" spans="1:26" ht="15.75" customHeight="1">
      <c r="A762" s="67"/>
      <c r="B762" s="67"/>
      <c r="C762" s="67"/>
      <c r="D762" s="67"/>
      <c r="E762" s="67"/>
      <c r="F762" s="67"/>
      <c r="G762" s="67"/>
      <c r="H762" s="67"/>
      <c r="I762" s="67"/>
      <c r="J762" s="67"/>
      <c r="K762" s="67"/>
      <c r="L762" s="67"/>
      <c r="M762" s="67"/>
      <c r="N762" s="67"/>
      <c r="O762" s="67"/>
      <c r="P762" s="67"/>
      <c r="Q762" s="67"/>
      <c r="R762" s="67"/>
      <c r="S762" s="67"/>
      <c r="T762" s="67"/>
      <c r="U762" s="67"/>
      <c r="V762" s="67"/>
      <c r="W762" s="67"/>
      <c r="X762" s="67"/>
      <c r="Y762" s="67"/>
      <c r="Z762" s="67"/>
    </row>
    <row r="763" spans="1:26" ht="15.75" customHeight="1">
      <c r="A763" s="67"/>
      <c r="B763" s="67"/>
      <c r="C763" s="67"/>
      <c r="D763" s="67"/>
      <c r="E763" s="67"/>
      <c r="F763" s="67"/>
      <c r="G763" s="67"/>
      <c r="H763" s="67"/>
      <c r="I763" s="67"/>
      <c r="J763" s="67"/>
      <c r="K763" s="67"/>
      <c r="L763" s="67"/>
      <c r="M763" s="67"/>
      <c r="N763" s="67"/>
      <c r="O763" s="67"/>
      <c r="P763" s="67"/>
      <c r="Q763" s="67"/>
      <c r="R763" s="67"/>
      <c r="S763" s="67"/>
      <c r="T763" s="67"/>
      <c r="U763" s="67"/>
      <c r="V763" s="67"/>
      <c r="W763" s="67"/>
      <c r="X763" s="67"/>
      <c r="Y763" s="67"/>
      <c r="Z763" s="67"/>
    </row>
    <row r="764" spans="1:26" ht="15.75" customHeight="1">
      <c r="A764" s="67"/>
      <c r="B764" s="67"/>
      <c r="C764" s="67"/>
      <c r="D764" s="67"/>
      <c r="E764" s="67"/>
      <c r="F764" s="67"/>
      <c r="G764" s="67"/>
      <c r="H764" s="67"/>
      <c r="I764" s="67"/>
      <c r="J764" s="67"/>
      <c r="K764" s="67"/>
      <c r="L764" s="67"/>
      <c r="M764" s="67"/>
      <c r="N764" s="67"/>
      <c r="O764" s="67"/>
      <c r="P764" s="67"/>
      <c r="Q764" s="67"/>
      <c r="R764" s="67"/>
      <c r="S764" s="67"/>
      <c r="T764" s="67"/>
      <c r="U764" s="67"/>
      <c r="V764" s="67"/>
      <c r="W764" s="67"/>
      <c r="X764" s="67"/>
      <c r="Y764" s="67"/>
      <c r="Z764" s="67"/>
    </row>
    <row r="765" spans="1:26" ht="15.75" customHeight="1">
      <c r="A765" s="67"/>
      <c r="B765" s="67"/>
      <c r="C765" s="67"/>
      <c r="D765" s="67"/>
      <c r="E765" s="67"/>
      <c r="F765" s="67"/>
      <c r="G765" s="67"/>
      <c r="H765" s="67"/>
      <c r="I765" s="67"/>
      <c r="J765" s="67"/>
      <c r="K765" s="67"/>
      <c r="L765" s="67"/>
      <c r="M765" s="67"/>
      <c r="N765" s="67"/>
      <c r="O765" s="67"/>
      <c r="P765" s="67"/>
      <c r="Q765" s="67"/>
      <c r="R765" s="67"/>
      <c r="S765" s="67"/>
      <c r="T765" s="67"/>
      <c r="U765" s="67"/>
      <c r="V765" s="67"/>
      <c r="W765" s="67"/>
      <c r="X765" s="67"/>
      <c r="Y765" s="67"/>
      <c r="Z765" s="67"/>
    </row>
    <row r="766" spans="1:26" ht="15.75" customHeight="1">
      <c r="A766" s="67"/>
      <c r="B766" s="67"/>
      <c r="C766" s="67"/>
      <c r="D766" s="67"/>
      <c r="E766" s="67"/>
      <c r="F766" s="67"/>
      <c r="G766" s="67"/>
      <c r="H766" s="67"/>
      <c r="I766" s="67"/>
      <c r="J766" s="67"/>
      <c r="K766" s="67"/>
      <c r="L766" s="67"/>
      <c r="M766" s="67"/>
      <c r="N766" s="67"/>
      <c r="O766" s="67"/>
      <c r="P766" s="67"/>
      <c r="Q766" s="67"/>
      <c r="R766" s="67"/>
      <c r="S766" s="67"/>
      <c r="T766" s="67"/>
      <c r="U766" s="67"/>
      <c r="V766" s="67"/>
      <c r="W766" s="67"/>
      <c r="X766" s="67"/>
      <c r="Y766" s="67"/>
      <c r="Z766" s="67"/>
    </row>
    <row r="767" spans="1:26" ht="15.75" customHeight="1">
      <c r="A767" s="67"/>
      <c r="B767" s="67"/>
      <c r="C767" s="67"/>
      <c r="D767" s="67"/>
      <c r="E767" s="67"/>
      <c r="F767" s="67"/>
      <c r="G767" s="67"/>
      <c r="H767" s="67"/>
      <c r="I767" s="67"/>
      <c r="J767" s="67"/>
      <c r="K767" s="67"/>
      <c r="L767" s="67"/>
      <c r="M767" s="67"/>
      <c r="N767" s="67"/>
      <c r="O767" s="67"/>
      <c r="P767" s="67"/>
      <c r="Q767" s="67"/>
      <c r="R767" s="67"/>
      <c r="S767" s="67"/>
      <c r="T767" s="67"/>
      <c r="U767" s="67"/>
      <c r="V767" s="67"/>
      <c r="W767" s="67"/>
      <c r="X767" s="67"/>
      <c r="Y767" s="67"/>
      <c r="Z767" s="67"/>
    </row>
    <row r="768" spans="1:26" ht="15.75" customHeight="1">
      <c r="A768" s="67"/>
      <c r="B768" s="67"/>
      <c r="C768" s="67"/>
      <c r="D768" s="67"/>
      <c r="E768" s="67"/>
      <c r="F768" s="67"/>
      <c r="G768" s="67"/>
      <c r="H768" s="67"/>
      <c r="I768" s="67"/>
      <c r="J768" s="67"/>
      <c r="K768" s="67"/>
      <c r="L768" s="67"/>
      <c r="M768" s="67"/>
      <c r="N768" s="67"/>
      <c r="O768" s="67"/>
      <c r="P768" s="67"/>
      <c r="Q768" s="67"/>
      <c r="R768" s="67"/>
      <c r="S768" s="67"/>
      <c r="T768" s="67"/>
      <c r="U768" s="67"/>
      <c r="V768" s="67"/>
      <c r="W768" s="67"/>
      <c r="X768" s="67"/>
      <c r="Y768" s="67"/>
      <c r="Z768" s="67"/>
    </row>
    <row r="769" spans="1:26" ht="15.75" customHeight="1">
      <c r="A769" s="67"/>
      <c r="B769" s="67"/>
      <c r="C769" s="67"/>
      <c r="D769" s="67"/>
      <c r="E769" s="67"/>
      <c r="F769" s="67"/>
      <c r="G769" s="67"/>
      <c r="H769" s="67"/>
      <c r="I769" s="67"/>
      <c r="J769" s="67"/>
      <c r="K769" s="67"/>
      <c r="L769" s="67"/>
      <c r="M769" s="67"/>
      <c r="N769" s="67"/>
      <c r="O769" s="67"/>
      <c r="P769" s="67"/>
      <c r="Q769" s="67"/>
      <c r="R769" s="67"/>
      <c r="S769" s="67"/>
      <c r="T769" s="67"/>
      <c r="U769" s="67"/>
      <c r="V769" s="67"/>
      <c r="W769" s="67"/>
      <c r="X769" s="67"/>
      <c r="Y769" s="67"/>
      <c r="Z769" s="67"/>
    </row>
    <row r="770" spans="1:26" ht="15.75" customHeight="1">
      <c r="A770" s="67"/>
      <c r="B770" s="67"/>
      <c r="C770" s="67"/>
      <c r="D770" s="67"/>
      <c r="E770" s="67"/>
      <c r="F770" s="67"/>
      <c r="G770" s="67"/>
      <c r="H770" s="67"/>
      <c r="I770" s="67"/>
      <c r="J770" s="67"/>
      <c r="K770" s="67"/>
      <c r="L770" s="67"/>
      <c r="M770" s="67"/>
      <c r="N770" s="67"/>
      <c r="O770" s="67"/>
      <c r="P770" s="67"/>
      <c r="Q770" s="67"/>
      <c r="R770" s="67"/>
      <c r="S770" s="67"/>
      <c r="T770" s="67"/>
      <c r="U770" s="67"/>
      <c r="V770" s="67"/>
      <c r="W770" s="67"/>
      <c r="X770" s="67"/>
      <c r="Y770" s="67"/>
      <c r="Z770" s="67"/>
    </row>
    <row r="771" spans="1:26" ht="15.75" customHeight="1">
      <c r="A771" s="67"/>
      <c r="B771" s="67"/>
      <c r="C771" s="67"/>
      <c r="D771" s="67"/>
      <c r="E771" s="67"/>
      <c r="F771" s="67"/>
      <c r="G771" s="67"/>
      <c r="H771" s="67"/>
      <c r="I771" s="67"/>
      <c r="J771" s="67"/>
      <c r="K771" s="67"/>
      <c r="L771" s="67"/>
      <c r="M771" s="67"/>
      <c r="N771" s="67"/>
      <c r="O771" s="67"/>
      <c r="P771" s="67"/>
      <c r="Q771" s="67"/>
      <c r="R771" s="67"/>
      <c r="S771" s="67"/>
      <c r="T771" s="67"/>
      <c r="U771" s="67"/>
      <c r="V771" s="67"/>
      <c r="W771" s="67"/>
      <c r="X771" s="67"/>
      <c r="Y771" s="67"/>
      <c r="Z771" s="67"/>
    </row>
    <row r="772" spans="1:26" ht="15.75" customHeight="1">
      <c r="A772" s="67"/>
      <c r="B772" s="67"/>
      <c r="C772" s="67"/>
      <c r="D772" s="67"/>
      <c r="E772" s="67"/>
      <c r="F772" s="67"/>
      <c r="G772" s="67"/>
      <c r="H772" s="67"/>
      <c r="I772" s="67"/>
      <c r="J772" s="67"/>
      <c r="K772" s="67"/>
      <c r="L772" s="67"/>
      <c r="M772" s="67"/>
      <c r="N772" s="67"/>
      <c r="O772" s="67"/>
      <c r="P772" s="67"/>
      <c r="Q772" s="67"/>
      <c r="R772" s="67"/>
      <c r="S772" s="67"/>
      <c r="T772" s="67"/>
      <c r="U772" s="67"/>
      <c r="V772" s="67"/>
      <c r="W772" s="67"/>
      <c r="X772" s="67"/>
      <c r="Y772" s="67"/>
      <c r="Z772" s="67"/>
    </row>
    <row r="773" spans="1:26" ht="15.75" customHeight="1">
      <c r="A773" s="67"/>
      <c r="B773" s="67"/>
      <c r="C773" s="67"/>
      <c r="D773" s="67"/>
      <c r="E773" s="67"/>
      <c r="F773" s="67"/>
      <c r="G773" s="67"/>
      <c r="H773" s="67"/>
      <c r="I773" s="67"/>
      <c r="J773" s="67"/>
      <c r="K773" s="67"/>
      <c r="L773" s="67"/>
      <c r="M773" s="67"/>
      <c r="N773" s="67"/>
      <c r="O773" s="67"/>
      <c r="P773" s="67"/>
      <c r="Q773" s="67"/>
      <c r="R773" s="67"/>
      <c r="S773" s="67"/>
      <c r="T773" s="67"/>
      <c r="U773" s="67"/>
      <c r="V773" s="67"/>
      <c r="W773" s="67"/>
      <c r="X773" s="67"/>
      <c r="Y773" s="67"/>
      <c r="Z773" s="67"/>
    </row>
    <row r="774" spans="1:26" ht="15.75" customHeight="1">
      <c r="A774" s="67"/>
      <c r="B774" s="67"/>
      <c r="C774" s="67"/>
      <c r="D774" s="67"/>
      <c r="E774" s="67"/>
      <c r="F774" s="67"/>
      <c r="G774" s="67"/>
      <c r="H774" s="67"/>
      <c r="I774" s="67"/>
      <c r="J774" s="67"/>
      <c r="K774" s="67"/>
      <c r="L774" s="67"/>
      <c r="M774" s="67"/>
      <c r="N774" s="67"/>
      <c r="O774" s="67"/>
      <c r="P774" s="67"/>
      <c r="Q774" s="67"/>
      <c r="R774" s="67"/>
      <c r="S774" s="67"/>
      <c r="T774" s="67"/>
      <c r="U774" s="67"/>
      <c r="V774" s="67"/>
      <c r="W774" s="67"/>
      <c r="X774" s="67"/>
      <c r="Y774" s="67"/>
      <c r="Z774" s="67"/>
    </row>
    <row r="775" spans="1:26" ht="15.75" customHeight="1">
      <c r="A775" s="67"/>
      <c r="B775" s="67"/>
      <c r="C775" s="67"/>
      <c r="D775" s="67"/>
      <c r="E775" s="67"/>
      <c r="F775" s="67"/>
      <c r="G775" s="67"/>
      <c r="H775" s="67"/>
      <c r="I775" s="67"/>
      <c r="J775" s="67"/>
      <c r="K775" s="67"/>
      <c r="L775" s="67"/>
      <c r="M775" s="67"/>
      <c r="N775" s="67"/>
      <c r="O775" s="67"/>
      <c r="P775" s="67"/>
      <c r="Q775" s="67"/>
      <c r="R775" s="67"/>
      <c r="S775" s="67"/>
      <c r="T775" s="67"/>
      <c r="U775" s="67"/>
      <c r="V775" s="67"/>
      <c r="W775" s="67"/>
      <c r="X775" s="67"/>
      <c r="Y775" s="67"/>
      <c r="Z775" s="67"/>
    </row>
    <row r="776" spans="1:26" ht="15.75" customHeight="1">
      <c r="A776" s="67"/>
      <c r="B776" s="67"/>
      <c r="C776" s="67"/>
      <c r="D776" s="67"/>
      <c r="E776" s="67"/>
      <c r="F776" s="67"/>
      <c r="G776" s="67"/>
      <c r="H776" s="67"/>
      <c r="I776" s="67"/>
      <c r="J776" s="67"/>
      <c r="K776" s="67"/>
      <c r="L776" s="67"/>
      <c r="M776" s="67"/>
      <c r="N776" s="67"/>
      <c r="O776" s="67"/>
      <c r="P776" s="67"/>
      <c r="Q776" s="67"/>
      <c r="R776" s="67"/>
      <c r="S776" s="67"/>
      <c r="T776" s="67"/>
      <c r="U776" s="67"/>
      <c r="V776" s="67"/>
      <c r="W776" s="67"/>
      <c r="X776" s="67"/>
      <c r="Y776" s="67"/>
      <c r="Z776" s="67"/>
    </row>
    <row r="777" spans="1:26" ht="15.75" customHeight="1">
      <c r="A777" s="67"/>
      <c r="B777" s="67"/>
      <c r="C777" s="67"/>
      <c r="D777" s="67"/>
      <c r="E777" s="67"/>
      <c r="F777" s="67"/>
      <c r="G777" s="67"/>
      <c r="H777" s="67"/>
      <c r="I777" s="67"/>
      <c r="J777" s="67"/>
      <c r="K777" s="67"/>
      <c r="L777" s="67"/>
      <c r="M777" s="67"/>
      <c r="N777" s="67"/>
      <c r="O777" s="67"/>
      <c r="P777" s="67"/>
      <c r="Q777" s="67"/>
      <c r="R777" s="67"/>
      <c r="S777" s="67"/>
      <c r="T777" s="67"/>
      <c r="U777" s="67"/>
      <c r="V777" s="67"/>
      <c r="W777" s="67"/>
      <c r="X777" s="67"/>
      <c r="Y777" s="67"/>
      <c r="Z777" s="67"/>
    </row>
    <row r="778" spans="1:26" ht="15.75" customHeight="1">
      <c r="A778" s="67"/>
      <c r="B778" s="67"/>
      <c r="C778" s="67"/>
      <c r="D778" s="67"/>
      <c r="E778" s="67"/>
      <c r="F778" s="67"/>
      <c r="G778" s="67"/>
      <c r="H778" s="67"/>
      <c r="I778" s="67"/>
      <c r="J778" s="67"/>
      <c r="K778" s="67"/>
      <c r="L778" s="67"/>
      <c r="M778" s="67"/>
      <c r="N778" s="67"/>
      <c r="O778" s="67"/>
      <c r="P778" s="67"/>
      <c r="Q778" s="67"/>
      <c r="R778" s="67"/>
      <c r="S778" s="67"/>
      <c r="T778" s="67"/>
      <c r="U778" s="67"/>
      <c r="V778" s="67"/>
      <c r="W778" s="67"/>
      <c r="X778" s="67"/>
      <c r="Y778" s="67"/>
      <c r="Z778" s="67"/>
    </row>
    <row r="779" spans="1:26" ht="15.75" customHeight="1">
      <c r="A779" s="67"/>
      <c r="B779" s="67"/>
      <c r="C779" s="67"/>
      <c r="D779" s="67"/>
      <c r="E779" s="67"/>
      <c r="F779" s="67"/>
      <c r="G779" s="67"/>
      <c r="H779" s="67"/>
      <c r="I779" s="67"/>
      <c r="J779" s="67"/>
      <c r="K779" s="67"/>
      <c r="L779" s="67"/>
      <c r="M779" s="67"/>
      <c r="N779" s="67"/>
      <c r="O779" s="67"/>
      <c r="P779" s="67"/>
      <c r="Q779" s="67"/>
      <c r="R779" s="67"/>
      <c r="S779" s="67"/>
      <c r="T779" s="67"/>
      <c r="U779" s="67"/>
      <c r="V779" s="67"/>
      <c r="W779" s="67"/>
      <c r="X779" s="67"/>
      <c r="Y779" s="67"/>
      <c r="Z779" s="67"/>
    </row>
    <row r="780" spans="1:26" ht="15.75" customHeight="1">
      <c r="A780" s="67"/>
      <c r="B780" s="67"/>
      <c r="C780" s="67"/>
      <c r="D780" s="67"/>
      <c r="E780" s="67"/>
      <c r="F780" s="67"/>
      <c r="G780" s="67"/>
      <c r="H780" s="67"/>
      <c r="I780" s="67"/>
      <c r="J780" s="67"/>
      <c r="K780" s="67"/>
      <c r="L780" s="67"/>
      <c r="M780" s="67"/>
      <c r="N780" s="67"/>
      <c r="O780" s="67"/>
      <c r="P780" s="67"/>
      <c r="Q780" s="67"/>
      <c r="R780" s="67"/>
      <c r="S780" s="67"/>
      <c r="T780" s="67"/>
      <c r="U780" s="67"/>
      <c r="V780" s="67"/>
      <c r="W780" s="67"/>
      <c r="X780" s="67"/>
      <c r="Y780" s="67"/>
      <c r="Z780" s="67"/>
    </row>
    <row r="781" spans="1:26" ht="15.75" customHeight="1">
      <c r="A781" s="67"/>
      <c r="B781" s="67"/>
      <c r="C781" s="67"/>
      <c r="D781" s="67"/>
      <c r="E781" s="67"/>
      <c r="F781" s="67"/>
      <c r="G781" s="67"/>
      <c r="H781" s="67"/>
      <c r="I781" s="67"/>
      <c r="J781" s="67"/>
      <c r="K781" s="67"/>
      <c r="L781" s="67"/>
      <c r="M781" s="67"/>
      <c r="N781" s="67"/>
      <c r="O781" s="67"/>
      <c r="P781" s="67"/>
      <c r="Q781" s="67"/>
      <c r="R781" s="67"/>
      <c r="S781" s="67"/>
      <c r="T781" s="67"/>
      <c r="U781" s="67"/>
      <c r="V781" s="67"/>
      <c r="W781" s="67"/>
      <c r="X781" s="67"/>
      <c r="Y781" s="67"/>
      <c r="Z781" s="67"/>
    </row>
    <row r="782" spans="1:26" ht="15.75" customHeight="1">
      <c r="A782" s="67"/>
      <c r="B782" s="67"/>
      <c r="C782" s="67"/>
      <c r="D782" s="67"/>
      <c r="E782" s="67"/>
      <c r="F782" s="67"/>
      <c r="G782" s="67"/>
      <c r="H782" s="67"/>
      <c r="I782" s="67"/>
      <c r="J782" s="67"/>
      <c r="K782" s="67"/>
      <c r="L782" s="67"/>
      <c r="M782" s="67"/>
      <c r="N782" s="67"/>
      <c r="O782" s="67"/>
      <c r="P782" s="67"/>
      <c r="Q782" s="67"/>
      <c r="R782" s="67"/>
      <c r="S782" s="67"/>
      <c r="T782" s="67"/>
      <c r="U782" s="67"/>
      <c r="V782" s="67"/>
      <c r="W782" s="67"/>
      <c r="X782" s="67"/>
      <c r="Y782" s="67"/>
      <c r="Z782" s="67"/>
    </row>
    <row r="783" spans="1:26" ht="15.75" customHeight="1">
      <c r="A783" s="67"/>
      <c r="B783" s="67"/>
      <c r="C783" s="67"/>
      <c r="D783" s="67"/>
      <c r="E783" s="67"/>
      <c r="F783" s="67"/>
      <c r="G783" s="67"/>
      <c r="H783" s="67"/>
      <c r="I783" s="67"/>
      <c r="J783" s="67"/>
      <c r="K783" s="67"/>
      <c r="L783" s="67"/>
      <c r="M783" s="67"/>
      <c r="N783" s="67"/>
      <c r="O783" s="67"/>
      <c r="P783" s="67"/>
      <c r="Q783" s="67"/>
      <c r="R783" s="67"/>
      <c r="S783" s="67"/>
      <c r="T783" s="67"/>
      <c r="U783" s="67"/>
      <c r="V783" s="67"/>
      <c r="W783" s="67"/>
      <c r="X783" s="67"/>
      <c r="Y783" s="67"/>
      <c r="Z783" s="67"/>
    </row>
    <row r="784" spans="1:26" ht="15.75" customHeight="1">
      <c r="A784" s="67"/>
      <c r="B784" s="67"/>
      <c r="C784" s="67"/>
      <c r="D784" s="67"/>
      <c r="E784" s="67"/>
      <c r="F784" s="67"/>
      <c r="G784" s="67"/>
      <c r="H784" s="67"/>
      <c r="I784" s="67"/>
      <c r="J784" s="67"/>
      <c r="K784" s="67"/>
      <c r="L784" s="67"/>
      <c r="M784" s="67"/>
      <c r="N784" s="67"/>
      <c r="O784" s="67"/>
      <c r="P784" s="67"/>
      <c r="Q784" s="67"/>
      <c r="R784" s="67"/>
      <c r="S784" s="67"/>
      <c r="T784" s="67"/>
      <c r="U784" s="67"/>
      <c r="V784" s="67"/>
      <c r="W784" s="67"/>
      <c r="X784" s="67"/>
      <c r="Y784" s="67"/>
      <c r="Z784" s="67"/>
    </row>
    <row r="785" spans="1:26" ht="15.75" customHeight="1">
      <c r="A785" s="67"/>
      <c r="B785" s="67"/>
      <c r="C785" s="67"/>
      <c r="D785" s="67"/>
      <c r="E785" s="67"/>
      <c r="F785" s="67"/>
      <c r="G785" s="67"/>
      <c r="H785" s="67"/>
      <c r="I785" s="67"/>
      <c r="J785" s="67"/>
      <c r="K785" s="67"/>
      <c r="L785" s="67"/>
      <c r="M785" s="67"/>
      <c r="N785" s="67"/>
      <c r="O785" s="67"/>
      <c r="P785" s="67"/>
      <c r="Q785" s="67"/>
      <c r="R785" s="67"/>
      <c r="S785" s="67"/>
      <c r="T785" s="67"/>
      <c r="U785" s="67"/>
      <c r="V785" s="67"/>
      <c r="W785" s="67"/>
      <c r="X785" s="67"/>
      <c r="Y785" s="67"/>
      <c r="Z785" s="67"/>
    </row>
    <row r="786" spans="1:26" ht="15.75" customHeight="1">
      <c r="A786" s="67"/>
      <c r="B786" s="67"/>
      <c r="C786" s="67"/>
      <c r="D786" s="67"/>
      <c r="E786" s="67"/>
      <c r="F786" s="67"/>
      <c r="G786" s="67"/>
      <c r="H786" s="67"/>
      <c r="I786" s="67"/>
      <c r="J786" s="67"/>
      <c r="K786" s="67"/>
      <c r="L786" s="67"/>
      <c r="M786" s="67"/>
      <c r="N786" s="67"/>
      <c r="O786" s="67"/>
      <c r="P786" s="67"/>
      <c r="Q786" s="67"/>
      <c r="R786" s="67"/>
      <c r="S786" s="67"/>
      <c r="T786" s="67"/>
      <c r="U786" s="67"/>
      <c r="V786" s="67"/>
      <c r="W786" s="67"/>
      <c r="X786" s="67"/>
      <c r="Y786" s="67"/>
      <c r="Z786" s="67"/>
    </row>
    <row r="787" spans="1:26" ht="15.75" customHeight="1">
      <c r="A787" s="67"/>
      <c r="B787" s="67"/>
      <c r="C787" s="67"/>
      <c r="D787" s="67"/>
      <c r="E787" s="67"/>
      <c r="F787" s="67"/>
      <c r="G787" s="67"/>
      <c r="H787" s="67"/>
      <c r="I787" s="67"/>
      <c r="J787" s="67"/>
      <c r="K787" s="67"/>
      <c r="L787" s="67"/>
      <c r="M787" s="67"/>
      <c r="N787" s="67"/>
      <c r="O787" s="67"/>
      <c r="P787" s="67"/>
      <c r="Q787" s="67"/>
      <c r="R787" s="67"/>
      <c r="S787" s="67"/>
      <c r="T787" s="67"/>
      <c r="U787" s="67"/>
      <c r="V787" s="67"/>
      <c r="W787" s="67"/>
      <c r="X787" s="67"/>
      <c r="Y787" s="67"/>
      <c r="Z787" s="67"/>
    </row>
    <row r="788" spans="1:26" ht="15.75" customHeight="1">
      <c r="A788" s="67"/>
      <c r="B788" s="67"/>
      <c r="C788" s="67"/>
      <c r="D788" s="67"/>
      <c r="E788" s="67"/>
      <c r="F788" s="67"/>
      <c r="G788" s="67"/>
      <c r="H788" s="67"/>
      <c r="I788" s="67"/>
      <c r="J788" s="67"/>
      <c r="K788" s="67"/>
      <c r="L788" s="67"/>
      <c r="M788" s="67"/>
      <c r="N788" s="67"/>
      <c r="O788" s="67"/>
      <c r="P788" s="67"/>
      <c r="Q788" s="67"/>
      <c r="R788" s="67"/>
      <c r="S788" s="67"/>
      <c r="T788" s="67"/>
      <c r="U788" s="67"/>
      <c r="V788" s="67"/>
      <c r="W788" s="67"/>
      <c r="X788" s="67"/>
      <c r="Y788" s="67"/>
      <c r="Z788" s="67"/>
    </row>
    <row r="789" spans="1:26" ht="15.75" customHeight="1">
      <c r="A789" s="67"/>
      <c r="B789" s="67"/>
      <c r="C789" s="67"/>
      <c r="D789" s="67"/>
      <c r="E789" s="67"/>
      <c r="F789" s="67"/>
      <c r="G789" s="67"/>
      <c r="H789" s="67"/>
      <c r="I789" s="67"/>
      <c r="J789" s="67"/>
      <c r="K789" s="67"/>
      <c r="L789" s="67"/>
      <c r="M789" s="67"/>
      <c r="N789" s="67"/>
      <c r="O789" s="67"/>
      <c r="P789" s="67"/>
      <c r="Q789" s="67"/>
      <c r="R789" s="67"/>
      <c r="S789" s="67"/>
      <c r="T789" s="67"/>
      <c r="U789" s="67"/>
      <c r="V789" s="67"/>
      <c r="W789" s="67"/>
      <c r="X789" s="67"/>
      <c r="Y789" s="67"/>
      <c r="Z789" s="67"/>
    </row>
    <row r="790" spans="1:26" ht="15.75" customHeight="1">
      <c r="A790" s="67"/>
      <c r="B790" s="67"/>
      <c r="C790" s="67"/>
      <c r="D790" s="67"/>
      <c r="E790" s="67"/>
      <c r="F790" s="67"/>
      <c r="G790" s="67"/>
      <c r="H790" s="67"/>
      <c r="I790" s="67"/>
      <c r="J790" s="67"/>
      <c r="K790" s="67"/>
      <c r="L790" s="67"/>
      <c r="M790" s="67"/>
      <c r="N790" s="67"/>
      <c r="O790" s="67"/>
      <c r="P790" s="67"/>
      <c r="Q790" s="67"/>
      <c r="R790" s="67"/>
      <c r="S790" s="67"/>
      <c r="T790" s="67"/>
      <c r="U790" s="67"/>
      <c r="V790" s="67"/>
      <c r="W790" s="67"/>
      <c r="X790" s="67"/>
      <c r="Y790" s="67"/>
      <c r="Z790" s="67"/>
    </row>
    <row r="791" spans="1:26" ht="15.75" customHeight="1">
      <c r="A791" s="67"/>
      <c r="B791" s="67"/>
      <c r="C791" s="67"/>
      <c r="D791" s="67"/>
      <c r="E791" s="67"/>
      <c r="F791" s="67"/>
      <c r="G791" s="67"/>
      <c r="H791" s="67"/>
      <c r="I791" s="67"/>
      <c r="J791" s="67"/>
      <c r="K791" s="67"/>
      <c r="L791" s="67"/>
      <c r="M791" s="67"/>
      <c r="N791" s="67"/>
      <c r="O791" s="67"/>
      <c r="P791" s="67"/>
      <c r="Q791" s="67"/>
      <c r="R791" s="67"/>
      <c r="S791" s="67"/>
      <c r="T791" s="67"/>
      <c r="U791" s="67"/>
      <c r="V791" s="67"/>
      <c r="W791" s="67"/>
      <c r="X791" s="67"/>
      <c r="Y791" s="67"/>
      <c r="Z791" s="67"/>
    </row>
    <row r="792" spans="1:26" ht="15.75" customHeight="1">
      <c r="A792" s="67"/>
      <c r="B792" s="67"/>
      <c r="C792" s="67"/>
      <c r="D792" s="67"/>
      <c r="E792" s="67"/>
      <c r="F792" s="67"/>
      <c r="G792" s="67"/>
      <c r="H792" s="67"/>
      <c r="I792" s="67"/>
      <c r="J792" s="67"/>
      <c r="K792" s="67"/>
      <c r="L792" s="67"/>
      <c r="M792" s="67"/>
      <c r="N792" s="67"/>
      <c r="O792" s="67"/>
      <c r="P792" s="67"/>
      <c r="Q792" s="67"/>
      <c r="R792" s="67"/>
      <c r="S792" s="67"/>
      <c r="T792" s="67"/>
      <c r="U792" s="67"/>
      <c r="V792" s="67"/>
      <c r="W792" s="67"/>
      <c r="X792" s="67"/>
      <c r="Y792" s="67"/>
      <c r="Z792" s="67"/>
    </row>
    <row r="793" spans="1:26" ht="15.75" customHeight="1">
      <c r="A793" s="67"/>
      <c r="B793" s="67"/>
      <c r="C793" s="67"/>
      <c r="D793" s="67"/>
      <c r="E793" s="67"/>
      <c r="F793" s="67"/>
      <c r="G793" s="67"/>
      <c r="H793" s="67"/>
      <c r="I793" s="67"/>
      <c r="J793" s="67"/>
      <c r="K793" s="67"/>
      <c r="L793" s="67"/>
      <c r="M793" s="67"/>
      <c r="N793" s="67"/>
      <c r="O793" s="67"/>
      <c r="P793" s="67"/>
      <c r="Q793" s="67"/>
      <c r="R793" s="67"/>
      <c r="S793" s="67"/>
      <c r="T793" s="67"/>
      <c r="U793" s="67"/>
      <c r="V793" s="67"/>
      <c r="W793" s="67"/>
      <c r="X793" s="67"/>
      <c r="Y793" s="67"/>
      <c r="Z793" s="67"/>
    </row>
    <row r="794" spans="1:26" ht="15.75" customHeight="1">
      <c r="A794" s="67"/>
      <c r="B794" s="67"/>
      <c r="C794" s="67"/>
      <c r="D794" s="67"/>
      <c r="E794" s="67"/>
      <c r="F794" s="67"/>
      <c r="G794" s="67"/>
      <c r="H794" s="67"/>
      <c r="I794" s="67"/>
      <c r="J794" s="67"/>
      <c r="K794" s="67"/>
      <c r="L794" s="67"/>
      <c r="M794" s="67"/>
      <c r="N794" s="67"/>
      <c r="O794" s="67"/>
      <c r="P794" s="67"/>
      <c r="Q794" s="67"/>
      <c r="R794" s="67"/>
      <c r="S794" s="67"/>
      <c r="T794" s="67"/>
      <c r="U794" s="67"/>
      <c r="V794" s="67"/>
      <c r="W794" s="67"/>
      <c r="X794" s="67"/>
      <c r="Y794" s="67"/>
      <c r="Z794" s="67"/>
    </row>
    <row r="795" spans="1:26" ht="15.75" customHeight="1">
      <c r="A795" s="67"/>
      <c r="B795" s="67"/>
      <c r="C795" s="67"/>
      <c r="D795" s="67"/>
      <c r="E795" s="67"/>
      <c r="F795" s="67"/>
      <c r="G795" s="67"/>
      <c r="H795" s="67"/>
      <c r="I795" s="67"/>
      <c r="J795" s="67"/>
      <c r="K795" s="67"/>
      <c r="L795" s="67"/>
      <c r="M795" s="67"/>
      <c r="N795" s="67"/>
      <c r="O795" s="67"/>
      <c r="P795" s="67"/>
      <c r="Q795" s="67"/>
      <c r="R795" s="67"/>
      <c r="S795" s="67"/>
      <c r="T795" s="67"/>
      <c r="U795" s="67"/>
      <c r="V795" s="67"/>
      <c r="W795" s="67"/>
      <c r="X795" s="67"/>
      <c r="Y795" s="67"/>
      <c r="Z795" s="67"/>
    </row>
    <row r="796" spans="1:26" ht="15.75" customHeight="1">
      <c r="A796" s="67"/>
      <c r="B796" s="67"/>
      <c r="C796" s="67"/>
      <c r="D796" s="67"/>
      <c r="E796" s="67"/>
      <c r="F796" s="67"/>
      <c r="G796" s="67"/>
      <c r="H796" s="67"/>
      <c r="I796" s="67"/>
      <c r="J796" s="67"/>
      <c r="K796" s="67"/>
      <c r="L796" s="67"/>
      <c r="M796" s="67"/>
      <c r="N796" s="67"/>
      <c r="O796" s="67"/>
      <c r="P796" s="67"/>
      <c r="Q796" s="67"/>
      <c r="R796" s="67"/>
      <c r="S796" s="67"/>
      <c r="T796" s="67"/>
      <c r="U796" s="67"/>
      <c r="V796" s="67"/>
      <c r="W796" s="67"/>
      <c r="X796" s="67"/>
      <c r="Y796" s="67"/>
      <c r="Z796" s="67"/>
    </row>
    <row r="797" spans="1:26" ht="15.75" customHeight="1">
      <c r="A797" s="67"/>
      <c r="B797" s="67"/>
      <c r="C797" s="67"/>
      <c r="D797" s="67"/>
      <c r="E797" s="67"/>
      <c r="F797" s="67"/>
      <c r="G797" s="67"/>
      <c r="H797" s="67"/>
      <c r="I797" s="67"/>
      <c r="J797" s="67"/>
      <c r="K797" s="67"/>
      <c r="L797" s="67"/>
      <c r="M797" s="67"/>
      <c r="N797" s="67"/>
      <c r="O797" s="67"/>
      <c r="P797" s="67"/>
      <c r="Q797" s="67"/>
      <c r="R797" s="67"/>
      <c r="S797" s="67"/>
      <c r="T797" s="67"/>
      <c r="U797" s="67"/>
      <c r="V797" s="67"/>
      <c r="W797" s="67"/>
      <c r="X797" s="67"/>
      <c r="Y797" s="67"/>
      <c r="Z797" s="67"/>
    </row>
    <row r="798" spans="1:26" ht="15.75" customHeight="1">
      <c r="A798" s="67"/>
      <c r="B798" s="67"/>
      <c r="C798" s="67"/>
      <c r="D798" s="67"/>
      <c r="E798" s="67"/>
      <c r="F798" s="67"/>
      <c r="G798" s="67"/>
      <c r="H798" s="67"/>
      <c r="I798" s="67"/>
      <c r="J798" s="67"/>
      <c r="K798" s="67"/>
      <c r="L798" s="67"/>
      <c r="M798" s="67"/>
      <c r="N798" s="67"/>
      <c r="O798" s="67"/>
      <c r="P798" s="67"/>
      <c r="Q798" s="67"/>
      <c r="R798" s="67"/>
      <c r="S798" s="67"/>
      <c r="T798" s="67"/>
      <c r="U798" s="67"/>
      <c r="V798" s="67"/>
      <c r="W798" s="67"/>
      <c r="X798" s="67"/>
      <c r="Y798" s="67"/>
      <c r="Z798" s="67"/>
    </row>
    <row r="799" spans="1:26" ht="15.75" customHeight="1">
      <c r="A799" s="67"/>
      <c r="B799" s="67"/>
      <c r="C799" s="67"/>
      <c r="D799" s="67"/>
      <c r="E799" s="67"/>
      <c r="F799" s="67"/>
      <c r="G799" s="67"/>
      <c r="H799" s="67"/>
      <c r="I799" s="67"/>
      <c r="J799" s="67"/>
      <c r="K799" s="67"/>
      <c r="L799" s="67"/>
      <c r="M799" s="67"/>
      <c r="N799" s="67"/>
      <c r="O799" s="67"/>
      <c r="P799" s="67"/>
      <c r="Q799" s="67"/>
      <c r="R799" s="67"/>
      <c r="S799" s="67"/>
      <c r="T799" s="67"/>
      <c r="U799" s="67"/>
      <c r="V799" s="67"/>
      <c r="W799" s="67"/>
      <c r="X799" s="67"/>
      <c r="Y799" s="67"/>
      <c r="Z799" s="67"/>
    </row>
    <row r="800" spans="1:26" ht="15.75" customHeight="1">
      <c r="A800" s="67"/>
      <c r="B800" s="67"/>
      <c r="C800" s="67"/>
      <c r="D800" s="67"/>
      <c r="E800" s="67"/>
      <c r="F800" s="67"/>
      <c r="G800" s="67"/>
      <c r="H800" s="67"/>
      <c r="I800" s="67"/>
      <c r="J800" s="67"/>
      <c r="K800" s="67"/>
      <c r="L800" s="67"/>
      <c r="M800" s="67"/>
      <c r="N800" s="67"/>
      <c r="O800" s="67"/>
      <c r="P800" s="67"/>
      <c r="Q800" s="67"/>
      <c r="R800" s="67"/>
      <c r="S800" s="67"/>
      <c r="T800" s="67"/>
      <c r="U800" s="67"/>
      <c r="V800" s="67"/>
      <c r="W800" s="67"/>
      <c r="X800" s="67"/>
      <c r="Y800" s="67"/>
      <c r="Z800" s="67"/>
    </row>
    <row r="801" spans="1:26" ht="15.75" customHeight="1">
      <c r="A801" s="67"/>
      <c r="B801" s="67"/>
      <c r="C801" s="67"/>
      <c r="D801" s="67"/>
      <c r="E801" s="67"/>
      <c r="F801" s="67"/>
      <c r="G801" s="67"/>
      <c r="H801" s="67"/>
      <c r="I801" s="67"/>
      <c r="J801" s="67"/>
      <c r="K801" s="67"/>
      <c r="L801" s="67"/>
      <c r="M801" s="67"/>
      <c r="N801" s="67"/>
      <c r="O801" s="67"/>
      <c r="P801" s="67"/>
      <c r="Q801" s="67"/>
      <c r="R801" s="67"/>
      <c r="S801" s="67"/>
      <c r="T801" s="67"/>
      <c r="U801" s="67"/>
      <c r="V801" s="67"/>
      <c r="W801" s="67"/>
      <c r="X801" s="67"/>
      <c r="Y801" s="67"/>
      <c r="Z801" s="67"/>
    </row>
    <row r="802" spans="1:26" ht="15.75" customHeight="1">
      <c r="A802" s="67"/>
      <c r="B802" s="67"/>
      <c r="C802" s="67"/>
      <c r="D802" s="67"/>
      <c r="E802" s="67"/>
      <c r="F802" s="67"/>
      <c r="G802" s="67"/>
      <c r="H802" s="67"/>
      <c r="I802" s="67"/>
      <c r="J802" s="67"/>
      <c r="K802" s="67"/>
      <c r="L802" s="67"/>
      <c r="M802" s="67"/>
      <c r="N802" s="67"/>
      <c r="O802" s="67"/>
      <c r="P802" s="67"/>
      <c r="Q802" s="67"/>
      <c r="R802" s="67"/>
      <c r="S802" s="67"/>
      <c r="T802" s="67"/>
      <c r="U802" s="67"/>
      <c r="V802" s="67"/>
      <c r="W802" s="67"/>
      <c r="X802" s="67"/>
      <c r="Y802" s="67"/>
      <c r="Z802" s="67"/>
    </row>
    <row r="803" spans="1:26" ht="15.75" customHeight="1">
      <c r="A803" s="67"/>
      <c r="B803" s="67"/>
      <c r="C803" s="67"/>
      <c r="D803" s="67"/>
      <c r="E803" s="67"/>
      <c r="F803" s="67"/>
      <c r="G803" s="67"/>
      <c r="H803" s="67"/>
      <c r="I803" s="67"/>
      <c r="J803" s="67"/>
      <c r="K803" s="67"/>
      <c r="L803" s="67"/>
      <c r="M803" s="67"/>
      <c r="N803" s="67"/>
      <c r="O803" s="67"/>
      <c r="P803" s="67"/>
      <c r="Q803" s="67"/>
      <c r="R803" s="67"/>
      <c r="S803" s="67"/>
      <c r="T803" s="67"/>
      <c r="U803" s="67"/>
      <c r="V803" s="67"/>
      <c r="W803" s="67"/>
      <c r="X803" s="67"/>
      <c r="Y803" s="67"/>
      <c r="Z803" s="67"/>
    </row>
    <row r="804" spans="1:26" ht="15.75" customHeight="1">
      <c r="A804" s="67"/>
      <c r="B804" s="67"/>
      <c r="C804" s="67"/>
      <c r="D804" s="67"/>
      <c r="E804" s="67"/>
      <c r="F804" s="67"/>
      <c r="G804" s="67"/>
      <c r="H804" s="67"/>
      <c r="I804" s="67"/>
      <c r="J804" s="67"/>
      <c r="K804" s="67"/>
      <c r="L804" s="67"/>
      <c r="M804" s="67"/>
      <c r="N804" s="67"/>
      <c r="O804" s="67"/>
      <c r="P804" s="67"/>
      <c r="Q804" s="67"/>
      <c r="R804" s="67"/>
      <c r="S804" s="67"/>
      <c r="T804" s="67"/>
      <c r="U804" s="67"/>
      <c r="V804" s="67"/>
      <c r="W804" s="67"/>
      <c r="X804" s="67"/>
      <c r="Y804" s="67"/>
      <c r="Z804" s="67"/>
    </row>
    <row r="805" spans="1:26" ht="15.75" customHeight="1">
      <c r="A805" s="67"/>
      <c r="B805" s="67"/>
      <c r="C805" s="67"/>
      <c r="D805" s="67"/>
      <c r="E805" s="67"/>
      <c r="F805" s="67"/>
      <c r="G805" s="67"/>
      <c r="H805" s="67"/>
      <c r="I805" s="67"/>
      <c r="J805" s="67"/>
      <c r="K805" s="67"/>
      <c r="L805" s="67"/>
      <c r="M805" s="67"/>
      <c r="N805" s="67"/>
      <c r="O805" s="67"/>
      <c r="P805" s="67"/>
      <c r="Q805" s="67"/>
      <c r="R805" s="67"/>
      <c r="S805" s="67"/>
      <c r="T805" s="67"/>
      <c r="U805" s="67"/>
      <c r="V805" s="67"/>
      <c r="W805" s="67"/>
      <c r="X805" s="67"/>
      <c r="Y805" s="67"/>
      <c r="Z805" s="67"/>
    </row>
    <row r="806" spans="1:26" ht="15.75" customHeight="1">
      <c r="A806" s="67"/>
      <c r="B806" s="67"/>
      <c r="C806" s="67"/>
      <c r="D806" s="67"/>
      <c r="E806" s="67"/>
      <c r="F806" s="67"/>
      <c r="G806" s="67"/>
      <c r="H806" s="67"/>
      <c r="I806" s="67"/>
      <c r="J806" s="67"/>
      <c r="K806" s="67"/>
      <c r="L806" s="67"/>
      <c r="M806" s="67"/>
      <c r="N806" s="67"/>
      <c r="O806" s="67"/>
      <c r="P806" s="67"/>
      <c r="Q806" s="67"/>
      <c r="R806" s="67"/>
      <c r="S806" s="67"/>
      <c r="T806" s="67"/>
      <c r="U806" s="67"/>
      <c r="V806" s="67"/>
      <c r="W806" s="67"/>
      <c r="X806" s="67"/>
      <c r="Y806" s="67"/>
      <c r="Z806" s="67"/>
    </row>
    <row r="807" spans="1:26" ht="15.75" customHeight="1">
      <c r="A807" s="67"/>
      <c r="B807" s="67"/>
      <c r="C807" s="67"/>
      <c r="D807" s="67"/>
      <c r="E807" s="67"/>
      <c r="F807" s="67"/>
      <c r="G807" s="67"/>
      <c r="H807" s="67"/>
      <c r="I807" s="67"/>
      <c r="J807" s="67"/>
      <c r="K807" s="67"/>
      <c r="L807" s="67"/>
      <c r="M807" s="67"/>
      <c r="N807" s="67"/>
      <c r="O807" s="67"/>
      <c r="P807" s="67"/>
      <c r="Q807" s="67"/>
      <c r="R807" s="67"/>
      <c r="S807" s="67"/>
      <c r="T807" s="67"/>
      <c r="U807" s="67"/>
      <c r="V807" s="67"/>
      <c r="W807" s="67"/>
      <c r="X807" s="67"/>
      <c r="Y807" s="67"/>
      <c r="Z807" s="67"/>
    </row>
    <row r="808" spans="1:26" ht="15.75" customHeight="1">
      <c r="A808" s="67"/>
      <c r="B808" s="67"/>
      <c r="C808" s="67"/>
      <c r="D808" s="67"/>
      <c r="E808" s="67"/>
      <c r="F808" s="67"/>
      <c r="G808" s="67"/>
      <c r="H808" s="67"/>
      <c r="I808" s="67"/>
      <c r="J808" s="67"/>
      <c r="K808" s="67"/>
      <c r="L808" s="67"/>
      <c r="M808" s="67"/>
      <c r="N808" s="67"/>
      <c r="O808" s="67"/>
      <c r="P808" s="67"/>
      <c r="Q808" s="67"/>
      <c r="R808" s="67"/>
      <c r="S808" s="67"/>
      <c r="T808" s="67"/>
      <c r="U808" s="67"/>
      <c r="V808" s="67"/>
      <c r="W808" s="67"/>
      <c r="X808" s="67"/>
      <c r="Y808" s="67"/>
      <c r="Z808" s="67"/>
    </row>
    <row r="809" spans="1:26" ht="15.75" customHeight="1">
      <c r="A809" s="67"/>
      <c r="B809" s="67"/>
      <c r="C809" s="67"/>
      <c r="D809" s="67"/>
      <c r="E809" s="67"/>
      <c r="F809" s="67"/>
      <c r="G809" s="67"/>
      <c r="H809" s="67"/>
      <c r="I809" s="67"/>
      <c r="J809" s="67"/>
      <c r="K809" s="67"/>
      <c r="L809" s="67"/>
      <c r="M809" s="67"/>
      <c r="N809" s="67"/>
      <c r="O809" s="67"/>
      <c r="P809" s="67"/>
      <c r="Q809" s="67"/>
      <c r="R809" s="67"/>
      <c r="S809" s="67"/>
      <c r="T809" s="67"/>
      <c r="U809" s="67"/>
      <c r="V809" s="67"/>
      <c r="W809" s="67"/>
      <c r="X809" s="67"/>
      <c r="Y809" s="67"/>
      <c r="Z809" s="67"/>
    </row>
    <row r="810" spans="1:26" ht="15.75" customHeight="1">
      <c r="A810" s="67"/>
      <c r="B810" s="67"/>
      <c r="C810" s="67"/>
      <c r="D810" s="67"/>
      <c r="E810" s="67"/>
      <c r="F810" s="67"/>
      <c r="G810" s="67"/>
      <c r="H810" s="67"/>
      <c r="I810" s="67"/>
      <c r="J810" s="67"/>
      <c r="K810" s="67"/>
      <c r="L810" s="67"/>
      <c r="M810" s="67"/>
      <c r="N810" s="67"/>
      <c r="O810" s="67"/>
      <c r="P810" s="67"/>
      <c r="Q810" s="67"/>
      <c r="R810" s="67"/>
      <c r="S810" s="67"/>
      <c r="T810" s="67"/>
      <c r="U810" s="67"/>
      <c r="V810" s="67"/>
      <c r="W810" s="67"/>
      <c r="X810" s="67"/>
      <c r="Y810" s="67"/>
      <c r="Z810" s="67"/>
    </row>
    <row r="811" spans="1:26" ht="15.75" customHeight="1">
      <c r="A811" s="67"/>
      <c r="B811" s="67"/>
      <c r="C811" s="67"/>
      <c r="D811" s="67"/>
      <c r="E811" s="67"/>
      <c r="F811" s="67"/>
      <c r="G811" s="67"/>
      <c r="H811" s="67"/>
      <c r="I811" s="67"/>
      <c r="J811" s="67"/>
      <c r="K811" s="67"/>
      <c r="L811" s="67"/>
      <c r="M811" s="67"/>
      <c r="N811" s="67"/>
      <c r="O811" s="67"/>
      <c r="P811" s="67"/>
      <c r="Q811" s="67"/>
      <c r="R811" s="67"/>
      <c r="S811" s="67"/>
      <c r="T811" s="67"/>
      <c r="U811" s="67"/>
      <c r="V811" s="67"/>
      <c r="W811" s="67"/>
      <c r="X811" s="67"/>
      <c r="Y811" s="67"/>
      <c r="Z811" s="67"/>
    </row>
    <row r="812" spans="1:26" ht="15.75" customHeight="1">
      <c r="A812" s="67"/>
      <c r="B812" s="67"/>
      <c r="C812" s="67"/>
      <c r="D812" s="67"/>
      <c r="E812" s="67"/>
      <c r="F812" s="67"/>
      <c r="G812" s="67"/>
      <c r="H812" s="67"/>
      <c r="I812" s="67"/>
      <c r="J812" s="67"/>
      <c r="K812" s="67"/>
      <c r="L812" s="67"/>
      <c r="M812" s="67"/>
      <c r="N812" s="67"/>
      <c r="O812" s="67"/>
      <c r="P812" s="67"/>
      <c r="Q812" s="67"/>
      <c r="R812" s="67"/>
      <c r="S812" s="67"/>
      <c r="T812" s="67"/>
      <c r="U812" s="67"/>
      <c r="V812" s="67"/>
      <c r="W812" s="67"/>
      <c r="X812" s="67"/>
      <c r="Y812" s="67"/>
      <c r="Z812" s="67"/>
    </row>
    <row r="813" spans="1:26" ht="15.75" customHeight="1">
      <c r="A813" s="67"/>
      <c r="B813" s="67"/>
      <c r="C813" s="67"/>
      <c r="D813" s="67"/>
      <c r="E813" s="67"/>
      <c r="F813" s="67"/>
      <c r="G813" s="67"/>
      <c r="H813" s="67"/>
      <c r="I813" s="67"/>
      <c r="J813" s="67"/>
      <c r="K813" s="67"/>
      <c r="L813" s="67"/>
      <c r="M813" s="67"/>
      <c r="N813" s="67"/>
      <c r="O813" s="67"/>
      <c r="P813" s="67"/>
      <c r="Q813" s="67"/>
      <c r="R813" s="67"/>
      <c r="S813" s="67"/>
      <c r="T813" s="67"/>
      <c r="U813" s="67"/>
      <c r="V813" s="67"/>
      <c r="W813" s="67"/>
      <c r="X813" s="67"/>
      <c r="Y813" s="67"/>
      <c r="Z813" s="67"/>
    </row>
    <row r="814" spans="1:26" ht="15.75" customHeight="1">
      <c r="A814" s="67"/>
      <c r="B814" s="67"/>
      <c r="C814" s="67"/>
      <c r="D814" s="67"/>
      <c r="E814" s="67"/>
      <c r="F814" s="67"/>
      <c r="G814" s="67"/>
      <c r="H814" s="67"/>
      <c r="I814" s="67"/>
      <c r="J814" s="67"/>
      <c r="K814" s="67"/>
      <c r="L814" s="67"/>
      <c r="M814" s="67"/>
      <c r="N814" s="67"/>
      <c r="O814" s="67"/>
      <c r="P814" s="67"/>
      <c r="Q814" s="67"/>
      <c r="R814" s="67"/>
      <c r="S814" s="67"/>
      <c r="T814" s="67"/>
      <c r="U814" s="67"/>
      <c r="V814" s="67"/>
      <c r="W814" s="67"/>
      <c r="X814" s="67"/>
      <c r="Y814" s="67"/>
      <c r="Z814" s="67"/>
    </row>
    <row r="815" spans="1:26" ht="15.75" customHeight="1">
      <c r="A815" s="67"/>
      <c r="B815" s="67"/>
      <c r="C815" s="67"/>
      <c r="D815" s="67"/>
      <c r="E815" s="67"/>
      <c r="F815" s="67"/>
      <c r="G815" s="67"/>
      <c r="H815" s="67"/>
      <c r="I815" s="67"/>
      <c r="J815" s="67"/>
      <c r="K815" s="67"/>
      <c r="L815" s="67"/>
      <c r="M815" s="67"/>
      <c r="N815" s="67"/>
      <c r="O815" s="67"/>
      <c r="P815" s="67"/>
      <c r="Q815" s="67"/>
      <c r="R815" s="67"/>
      <c r="S815" s="67"/>
      <c r="T815" s="67"/>
      <c r="U815" s="67"/>
      <c r="V815" s="67"/>
      <c r="W815" s="67"/>
      <c r="X815" s="67"/>
      <c r="Y815" s="67"/>
      <c r="Z815" s="67"/>
    </row>
    <row r="816" spans="1:26" ht="15.75" customHeight="1">
      <c r="A816" s="67"/>
      <c r="B816" s="67"/>
      <c r="C816" s="67"/>
      <c r="D816" s="67"/>
      <c r="E816" s="67"/>
      <c r="F816" s="67"/>
      <c r="G816" s="67"/>
      <c r="H816" s="67"/>
      <c r="I816" s="67"/>
      <c r="J816" s="67"/>
      <c r="K816" s="67"/>
      <c r="L816" s="67"/>
      <c r="M816" s="67"/>
      <c r="N816" s="67"/>
      <c r="O816" s="67"/>
      <c r="P816" s="67"/>
      <c r="Q816" s="67"/>
      <c r="R816" s="67"/>
      <c r="S816" s="67"/>
      <c r="T816" s="67"/>
      <c r="U816" s="67"/>
      <c r="V816" s="67"/>
      <c r="W816" s="67"/>
      <c r="X816" s="67"/>
      <c r="Y816" s="67"/>
      <c r="Z816" s="67"/>
    </row>
    <row r="817" spans="1:26" ht="15.75" customHeight="1">
      <c r="A817" s="67"/>
      <c r="B817" s="67"/>
      <c r="C817" s="67"/>
      <c r="D817" s="67"/>
      <c r="E817" s="67"/>
      <c r="F817" s="67"/>
      <c r="G817" s="67"/>
      <c r="H817" s="67"/>
      <c r="I817" s="67"/>
      <c r="J817" s="67"/>
      <c r="K817" s="67"/>
      <c r="L817" s="67"/>
      <c r="M817" s="67"/>
      <c r="N817" s="67"/>
      <c r="O817" s="67"/>
      <c r="P817" s="67"/>
      <c r="Q817" s="67"/>
      <c r="R817" s="67"/>
      <c r="S817" s="67"/>
      <c r="T817" s="67"/>
      <c r="U817" s="67"/>
      <c r="V817" s="67"/>
      <c r="W817" s="67"/>
      <c r="X817" s="67"/>
      <c r="Y817" s="67"/>
      <c r="Z817" s="67"/>
    </row>
    <row r="818" spans="1:26" ht="15.75" customHeight="1">
      <c r="A818" s="67"/>
      <c r="B818" s="67"/>
      <c r="C818" s="67"/>
      <c r="D818" s="67"/>
      <c r="E818" s="67"/>
      <c r="F818" s="67"/>
      <c r="G818" s="67"/>
      <c r="H818" s="67"/>
      <c r="I818" s="67"/>
      <c r="J818" s="67"/>
      <c r="K818" s="67"/>
      <c r="L818" s="67"/>
      <c r="M818" s="67"/>
      <c r="N818" s="67"/>
      <c r="O818" s="67"/>
      <c r="P818" s="67"/>
      <c r="Q818" s="67"/>
      <c r="R818" s="67"/>
      <c r="S818" s="67"/>
      <c r="T818" s="67"/>
      <c r="U818" s="67"/>
      <c r="V818" s="67"/>
      <c r="W818" s="67"/>
      <c r="X818" s="67"/>
      <c r="Y818" s="67"/>
      <c r="Z818" s="67"/>
    </row>
    <row r="819" spans="1:26" ht="15.75" customHeight="1">
      <c r="A819" s="67"/>
      <c r="B819" s="67"/>
      <c r="C819" s="67"/>
      <c r="D819" s="67"/>
      <c r="E819" s="67"/>
      <c r="F819" s="67"/>
      <c r="G819" s="67"/>
      <c r="H819" s="67"/>
      <c r="I819" s="67"/>
      <c r="J819" s="67"/>
      <c r="K819" s="67"/>
      <c r="L819" s="67"/>
      <c r="M819" s="67"/>
      <c r="N819" s="67"/>
      <c r="O819" s="67"/>
      <c r="P819" s="67"/>
      <c r="Q819" s="67"/>
      <c r="R819" s="67"/>
      <c r="S819" s="67"/>
      <c r="T819" s="67"/>
      <c r="U819" s="67"/>
      <c r="V819" s="67"/>
      <c r="W819" s="67"/>
      <c r="X819" s="67"/>
      <c r="Y819" s="67"/>
      <c r="Z819" s="67"/>
    </row>
    <row r="820" spans="1:26" ht="15.75" customHeight="1">
      <c r="A820" s="67"/>
      <c r="B820" s="67"/>
      <c r="C820" s="67"/>
      <c r="D820" s="67"/>
      <c r="E820" s="67"/>
      <c r="F820" s="67"/>
      <c r="G820" s="67"/>
      <c r="H820" s="67"/>
      <c r="I820" s="67"/>
      <c r="J820" s="67"/>
      <c r="K820" s="67"/>
      <c r="L820" s="67"/>
      <c r="M820" s="67"/>
      <c r="N820" s="67"/>
      <c r="O820" s="67"/>
      <c r="P820" s="67"/>
      <c r="Q820" s="67"/>
      <c r="R820" s="67"/>
      <c r="S820" s="67"/>
      <c r="T820" s="67"/>
      <c r="U820" s="67"/>
      <c r="V820" s="67"/>
      <c r="W820" s="67"/>
      <c r="X820" s="67"/>
      <c r="Y820" s="67"/>
      <c r="Z820" s="67"/>
    </row>
    <row r="821" spans="1:26" ht="15.75" customHeight="1">
      <c r="A821" s="67"/>
      <c r="B821" s="67"/>
      <c r="C821" s="67"/>
      <c r="D821" s="67"/>
      <c r="E821" s="67"/>
      <c r="F821" s="67"/>
      <c r="G821" s="67"/>
      <c r="H821" s="67"/>
      <c r="I821" s="67"/>
      <c r="J821" s="67"/>
      <c r="K821" s="67"/>
      <c r="L821" s="67"/>
      <c r="M821" s="67"/>
      <c r="N821" s="67"/>
      <c r="O821" s="67"/>
      <c r="P821" s="67"/>
      <c r="Q821" s="67"/>
      <c r="R821" s="67"/>
      <c r="S821" s="67"/>
      <c r="T821" s="67"/>
      <c r="U821" s="67"/>
      <c r="V821" s="67"/>
      <c r="W821" s="67"/>
      <c r="X821" s="67"/>
      <c r="Y821" s="67"/>
      <c r="Z821" s="67"/>
    </row>
    <row r="822" spans="1:26" ht="15.75" customHeight="1">
      <c r="A822" s="67"/>
      <c r="B822" s="67"/>
      <c r="C822" s="67"/>
      <c r="D822" s="67"/>
      <c r="E822" s="67"/>
      <c r="F822" s="67"/>
      <c r="G822" s="67"/>
      <c r="H822" s="67"/>
      <c r="I822" s="67"/>
      <c r="J822" s="67"/>
      <c r="K822" s="67"/>
      <c r="L822" s="67"/>
      <c r="M822" s="67"/>
      <c r="N822" s="67"/>
      <c r="O822" s="67"/>
      <c r="P822" s="67"/>
      <c r="Q822" s="67"/>
      <c r="R822" s="67"/>
      <c r="S822" s="67"/>
      <c r="T822" s="67"/>
      <c r="U822" s="67"/>
      <c r="V822" s="67"/>
      <c r="W822" s="67"/>
      <c r="X822" s="67"/>
      <c r="Y822" s="67"/>
      <c r="Z822" s="67"/>
    </row>
    <row r="823" spans="1:26" ht="15.75" customHeight="1">
      <c r="A823" s="67"/>
      <c r="B823" s="67"/>
      <c r="C823" s="67"/>
      <c r="D823" s="67"/>
      <c r="E823" s="67"/>
      <c r="F823" s="67"/>
      <c r="G823" s="67"/>
      <c r="H823" s="67"/>
      <c r="I823" s="67"/>
      <c r="J823" s="67"/>
      <c r="K823" s="67"/>
      <c r="L823" s="67"/>
      <c r="M823" s="67"/>
      <c r="N823" s="67"/>
      <c r="O823" s="67"/>
      <c r="P823" s="67"/>
      <c r="Q823" s="67"/>
      <c r="R823" s="67"/>
      <c r="S823" s="67"/>
      <c r="T823" s="67"/>
      <c r="U823" s="67"/>
      <c r="V823" s="67"/>
      <c r="W823" s="67"/>
      <c r="X823" s="67"/>
      <c r="Y823" s="67"/>
      <c r="Z823" s="67"/>
    </row>
    <row r="824" spans="1:26" ht="15.75" customHeight="1">
      <c r="A824" s="67"/>
      <c r="B824" s="67"/>
      <c r="C824" s="67"/>
      <c r="D824" s="67"/>
      <c r="E824" s="67"/>
      <c r="F824" s="67"/>
      <c r="G824" s="67"/>
      <c r="H824" s="67"/>
      <c r="I824" s="67"/>
      <c r="J824" s="67"/>
      <c r="K824" s="67"/>
      <c r="L824" s="67"/>
      <c r="M824" s="67"/>
      <c r="N824" s="67"/>
      <c r="O824" s="67"/>
      <c r="P824" s="67"/>
      <c r="Q824" s="67"/>
      <c r="R824" s="67"/>
      <c r="S824" s="67"/>
      <c r="T824" s="67"/>
      <c r="U824" s="67"/>
      <c r="V824" s="67"/>
      <c r="W824" s="67"/>
      <c r="X824" s="67"/>
      <c r="Y824" s="67"/>
      <c r="Z824" s="67"/>
    </row>
    <row r="825" spans="1:26" ht="15.75" customHeight="1">
      <c r="A825" s="67"/>
      <c r="B825" s="67"/>
      <c r="C825" s="67"/>
      <c r="D825" s="67"/>
      <c r="E825" s="67"/>
      <c r="F825" s="67"/>
      <c r="G825" s="67"/>
      <c r="H825" s="67"/>
      <c r="I825" s="67"/>
      <c r="J825" s="67"/>
      <c r="K825" s="67"/>
      <c r="L825" s="67"/>
      <c r="M825" s="67"/>
      <c r="N825" s="67"/>
      <c r="O825" s="67"/>
      <c r="P825" s="67"/>
      <c r="Q825" s="67"/>
      <c r="R825" s="67"/>
      <c r="S825" s="67"/>
      <c r="T825" s="67"/>
      <c r="U825" s="67"/>
      <c r="V825" s="67"/>
      <c r="W825" s="67"/>
      <c r="X825" s="67"/>
      <c r="Y825" s="67"/>
      <c r="Z825" s="67"/>
    </row>
    <row r="826" spans="1:26" ht="15.75" customHeight="1">
      <c r="A826" s="67"/>
      <c r="B826" s="67"/>
      <c r="C826" s="67"/>
      <c r="D826" s="67"/>
      <c r="E826" s="67"/>
      <c r="F826" s="67"/>
      <c r="G826" s="67"/>
      <c r="H826" s="67"/>
      <c r="I826" s="67"/>
      <c r="J826" s="67"/>
      <c r="K826" s="67"/>
      <c r="L826" s="67"/>
      <c r="M826" s="67"/>
      <c r="N826" s="67"/>
      <c r="O826" s="67"/>
      <c r="P826" s="67"/>
      <c r="Q826" s="67"/>
      <c r="R826" s="67"/>
      <c r="S826" s="67"/>
      <c r="T826" s="67"/>
      <c r="U826" s="67"/>
      <c r="V826" s="67"/>
      <c r="W826" s="67"/>
      <c r="X826" s="67"/>
      <c r="Y826" s="67"/>
      <c r="Z826" s="67"/>
    </row>
    <row r="827" spans="1:26" ht="15.75" customHeight="1">
      <c r="A827" s="67"/>
      <c r="B827" s="67"/>
      <c r="C827" s="67"/>
      <c r="D827" s="67"/>
      <c r="E827" s="67"/>
      <c r="F827" s="67"/>
      <c r="G827" s="67"/>
      <c r="H827" s="67"/>
      <c r="I827" s="67"/>
      <c r="J827" s="67"/>
      <c r="K827" s="67"/>
      <c r="L827" s="67"/>
      <c r="M827" s="67"/>
      <c r="N827" s="67"/>
      <c r="O827" s="67"/>
      <c r="P827" s="67"/>
      <c r="Q827" s="67"/>
      <c r="R827" s="67"/>
      <c r="S827" s="67"/>
      <c r="T827" s="67"/>
      <c r="U827" s="67"/>
      <c r="V827" s="67"/>
      <c r="W827" s="67"/>
      <c r="X827" s="67"/>
      <c r="Y827" s="67"/>
      <c r="Z827" s="67"/>
    </row>
    <row r="828" spans="1:26" ht="15.75" customHeight="1">
      <c r="A828" s="67"/>
      <c r="B828" s="67"/>
      <c r="C828" s="67"/>
      <c r="D828" s="67"/>
      <c r="E828" s="67"/>
      <c r="F828" s="67"/>
      <c r="G828" s="67"/>
      <c r="H828" s="67"/>
      <c r="I828" s="67"/>
      <c r="J828" s="67"/>
      <c r="K828" s="67"/>
      <c r="L828" s="67"/>
      <c r="M828" s="67"/>
      <c r="N828" s="67"/>
      <c r="O828" s="67"/>
      <c r="P828" s="67"/>
      <c r="Q828" s="67"/>
      <c r="R828" s="67"/>
      <c r="S828" s="67"/>
      <c r="T828" s="67"/>
      <c r="U828" s="67"/>
      <c r="V828" s="67"/>
      <c r="W828" s="67"/>
      <c r="X828" s="67"/>
      <c r="Y828" s="67"/>
      <c r="Z828" s="67"/>
    </row>
    <row r="829" spans="1:26" ht="15.75" customHeight="1">
      <c r="A829" s="67"/>
      <c r="B829" s="67"/>
      <c r="C829" s="67"/>
      <c r="D829" s="67"/>
      <c r="E829" s="67"/>
      <c r="F829" s="67"/>
      <c r="G829" s="67"/>
      <c r="H829" s="67"/>
      <c r="I829" s="67"/>
      <c r="J829" s="67"/>
      <c r="K829" s="67"/>
      <c r="L829" s="67"/>
      <c r="M829" s="67"/>
      <c r="N829" s="67"/>
      <c r="O829" s="67"/>
      <c r="P829" s="67"/>
      <c r="Q829" s="67"/>
      <c r="R829" s="67"/>
      <c r="S829" s="67"/>
      <c r="T829" s="67"/>
      <c r="U829" s="67"/>
      <c r="V829" s="67"/>
      <c r="W829" s="67"/>
      <c r="X829" s="67"/>
      <c r="Y829" s="67"/>
      <c r="Z829" s="67"/>
    </row>
    <row r="830" spans="1:26" ht="15.75" customHeight="1">
      <c r="A830" s="67"/>
      <c r="B830" s="67"/>
      <c r="C830" s="67"/>
      <c r="D830" s="67"/>
      <c r="E830" s="67"/>
      <c r="F830" s="67"/>
      <c r="G830" s="67"/>
      <c r="H830" s="67"/>
      <c r="I830" s="67"/>
      <c r="J830" s="67"/>
      <c r="K830" s="67"/>
      <c r="L830" s="67"/>
      <c r="M830" s="67"/>
      <c r="N830" s="67"/>
      <c r="O830" s="67"/>
      <c r="P830" s="67"/>
      <c r="Q830" s="67"/>
      <c r="R830" s="67"/>
      <c r="S830" s="67"/>
      <c r="T830" s="67"/>
      <c r="U830" s="67"/>
      <c r="V830" s="67"/>
      <c r="W830" s="67"/>
      <c r="X830" s="67"/>
      <c r="Y830" s="67"/>
      <c r="Z830" s="67"/>
    </row>
    <row r="831" spans="1:26" ht="15.75" customHeight="1">
      <c r="A831" s="67"/>
      <c r="B831" s="67"/>
      <c r="C831" s="67"/>
      <c r="D831" s="67"/>
      <c r="E831" s="67"/>
      <c r="F831" s="67"/>
      <c r="G831" s="67"/>
      <c r="H831" s="67"/>
      <c r="I831" s="67"/>
      <c r="J831" s="67"/>
      <c r="K831" s="67"/>
      <c r="L831" s="67"/>
      <c r="M831" s="67"/>
      <c r="N831" s="67"/>
      <c r="O831" s="67"/>
      <c r="P831" s="67"/>
      <c r="Q831" s="67"/>
      <c r="R831" s="67"/>
      <c r="S831" s="67"/>
      <c r="T831" s="67"/>
      <c r="U831" s="67"/>
      <c r="V831" s="67"/>
      <c r="W831" s="67"/>
      <c r="X831" s="67"/>
      <c r="Y831" s="67"/>
      <c r="Z831" s="67"/>
    </row>
    <row r="832" spans="1:26" ht="15.75" customHeight="1">
      <c r="A832" s="67"/>
      <c r="B832" s="67"/>
      <c r="C832" s="67"/>
      <c r="D832" s="67"/>
      <c r="E832" s="67"/>
      <c r="F832" s="67"/>
      <c r="G832" s="67"/>
      <c r="H832" s="67"/>
      <c r="I832" s="67"/>
      <c r="J832" s="67"/>
      <c r="K832" s="67"/>
      <c r="L832" s="67"/>
      <c r="M832" s="67"/>
      <c r="N832" s="67"/>
      <c r="O832" s="67"/>
      <c r="P832" s="67"/>
      <c r="Q832" s="67"/>
      <c r="R832" s="67"/>
      <c r="S832" s="67"/>
      <c r="T832" s="67"/>
      <c r="U832" s="67"/>
      <c r="V832" s="67"/>
      <c r="W832" s="67"/>
      <c r="X832" s="67"/>
      <c r="Y832" s="67"/>
      <c r="Z832" s="67"/>
    </row>
    <row r="833" spans="1:26" ht="15.75" customHeight="1">
      <c r="A833" s="67"/>
      <c r="B833" s="67"/>
      <c r="C833" s="67"/>
      <c r="D833" s="67"/>
      <c r="E833" s="67"/>
      <c r="F833" s="67"/>
      <c r="G833" s="67"/>
      <c r="H833" s="67"/>
      <c r="I833" s="67"/>
      <c r="J833" s="67"/>
      <c r="K833" s="67"/>
      <c r="L833" s="67"/>
      <c r="M833" s="67"/>
      <c r="N833" s="67"/>
      <c r="O833" s="67"/>
      <c r="P833" s="67"/>
      <c r="Q833" s="67"/>
      <c r="R833" s="67"/>
      <c r="S833" s="67"/>
      <c r="T833" s="67"/>
      <c r="U833" s="67"/>
      <c r="V833" s="67"/>
      <c r="W833" s="67"/>
      <c r="X833" s="67"/>
      <c r="Y833" s="67"/>
      <c r="Z833" s="67"/>
    </row>
    <row r="834" spans="1:26" ht="15.75" customHeight="1">
      <c r="A834" s="67"/>
      <c r="B834" s="67"/>
      <c r="C834" s="67"/>
      <c r="D834" s="67"/>
      <c r="E834" s="67"/>
      <c r="F834" s="67"/>
      <c r="G834" s="67"/>
      <c r="H834" s="67"/>
      <c r="I834" s="67"/>
      <c r="J834" s="67"/>
      <c r="K834" s="67"/>
      <c r="L834" s="67"/>
      <c r="M834" s="67"/>
      <c r="N834" s="67"/>
      <c r="O834" s="67"/>
      <c r="P834" s="67"/>
      <c r="Q834" s="67"/>
      <c r="R834" s="67"/>
      <c r="S834" s="67"/>
      <c r="T834" s="67"/>
      <c r="U834" s="67"/>
      <c r="V834" s="67"/>
      <c r="W834" s="67"/>
      <c r="X834" s="67"/>
      <c r="Y834" s="67"/>
      <c r="Z834" s="67"/>
    </row>
    <row r="835" spans="1:26" ht="15.75" customHeight="1">
      <c r="A835" s="67"/>
      <c r="B835" s="67"/>
      <c r="C835" s="67"/>
      <c r="D835" s="67"/>
      <c r="E835" s="67"/>
      <c r="F835" s="67"/>
      <c r="G835" s="67"/>
      <c r="H835" s="67"/>
      <c r="I835" s="67"/>
      <c r="J835" s="67"/>
      <c r="K835" s="67"/>
      <c r="L835" s="67"/>
      <c r="M835" s="67"/>
      <c r="N835" s="67"/>
      <c r="O835" s="67"/>
      <c r="P835" s="67"/>
      <c r="Q835" s="67"/>
      <c r="R835" s="67"/>
      <c r="S835" s="67"/>
      <c r="T835" s="67"/>
      <c r="U835" s="67"/>
      <c r="V835" s="67"/>
      <c r="W835" s="67"/>
      <c r="X835" s="67"/>
      <c r="Y835" s="67"/>
      <c r="Z835" s="67"/>
    </row>
    <row r="836" spans="1:26" ht="15.75" customHeight="1">
      <c r="A836" s="67"/>
      <c r="B836" s="67"/>
      <c r="C836" s="67"/>
      <c r="D836" s="67"/>
      <c r="E836" s="67"/>
      <c r="F836" s="67"/>
      <c r="G836" s="67"/>
      <c r="H836" s="67"/>
      <c r="I836" s="67"/>
      <c r="J836" s="67"/>
      <c r="K836" s="67"/>
      <c r="L836" s="67"/>
      <c r="M836" s="67"/>
      <c r="N836" s="67"/>
      <c r="O836" s="67"/>
      <c r="P836" s="67"/>
      <c r="Q836" s="67"/>
      <c r="R836" s="67"/>
      <c r="S836" s="67"/>
      <c r="T836" s="67"/>
      <c r="U836" s="67"/>
      <c r="V836" s="67"/>
      <c r="W836" s="67"/>
      <c r="X836" s="67"/>
      <c r="Y836" s="67"/>
      <c r="Z836" s="67"/>
    </row>
    <row r="837" spans="1:26" ht="15.75" customHeight="1">
      <c r="A837" s="67"/>
      <c r="B837" s="67"/>
      <c r="C837" s="67"/>
      <c r="D837" s="67"/>
      <c r="E837" s="67"/>
      <c r="F837" s="67"/>
      <c r="G837" s="67"/>
      <c r="H837" s="67"/>
      <c r="I837" s="67"/>
      <c r="J837" s="67"/>
      <c r="K837" s="67"/>
      <c r="L837" s="67"/>
      <c r="M837" s="67"/>
      <c r="N837" s="67"/>
      <c r="O837" s="67"/>
      <c r="P837" s="67"/>
      <c r="Q837" s="67"/>
      <c r="R837" s="67"/>
      <c r="S837" s="67"/>
      <c r="T837" s="67"/>
      <c r="U837" s="67"/>
      <c r="V837" s="67"/>
      <c r="W837" s="67"/>
      <c r="X837" s="67"/>
      <c r="Y837" s="67"/>
      <c r="Z837" s="67"/>
    </row>
    <row r="838" spans="1:26" ht="15.75" customHeight="1">
      <c r="A838" s="67"/>
      <c r="B838" s="67"/>
      <c r="C838" s="67"/>
      <c r="D838" s="67"/>
      <c r="E838" s="67"/>
      <c r="F838" s="67"/>
      <c r="G838" s="67"/>
      <c r="H838" s="67"/>
      <c r="I838" s="67"/>
      <c r="J838" s="67"/>
      <c r="K838" s="67"/>
      <c r="L838" s="67"/>
      <c r="M838" s="67"/>
      <c r="N838" s="67"/>
      <c r="O838" s="67"/>
      <c r="P838" s="67"/>
      <c r="Q838" s="67"/>
      <c r="R838" s="67"/>
      <c r="S838" s="67"/>
      <c r="T838" s="67"/>
      <c r="U838" s="67"/>
      <c r="V838" s="67"/>
      <c r="W838" s="67"/>
      <c r="X838" s="67"/>
      <c r="Y838" s="67"/>
      <c r="Z838" s="67"/>
    </row>
    <row r="839" spans="1:26" ht="15.75" customHeight="1">
      <c r="A839" s="67"/>
      <c r="B839" s="67"/>
      <c r="C839" s="67"/>
      <c r="D839" s="67"/>
      <c r="E839" s="67"/>
      <c r="F839" s="67"/>
      <c r="G839" s="67"/>
      <c r="H839" s="67"/>
      <c r="I839" s="67"/>
      <c r="J839" s="67"/>
      <c r="K839" s="67"/>
      <c r="L839" s="67"/>
      <c r="M839" s="67"/>
      <c r="N839" s="67"/>
      <c r="O839" s="67"/>
      <c r="P839" s="67"/>
      <c r="Q839" s="67"/>
      <c r="R839" s="67"/>
      <c r="S839" s="67"/>
      <c r="T839" s="67"/>
      <c r="U839" s="67"/>
      <c r="V839" s="67"/>
      <c r="W839" s="67"/>
      <c r="X839" s="67"/>
      <c r="Y839" s="67"/>
      <c r="Z839" s="67"/>
    </row>
    <row r="840" spans="1:26" ht="15.75" customHeight="1">
      <c r="A840" s="67"/>
      <c r="B840" s="67"/>
      <c r="C840" s="67"/>
      <c r="D840" s="67"/>
      <c r="E840" s="67"/>
      <c r="F840" s="67"/>
      <c r="G840" s="67"/>
      <c r="H840" s="67"/>
      <c r="I840" s="67"/>
      <c r="J840" s="67"/>
      <c r="K840" s="67"/>
      <c r="L840" s="67"/>
      <c r="M840" s="67"/>
      <c r="N840" s="67"/>
      <c r="O840" s="67"/>
      <c r="P840" s="67"/>
      <c r="Q840" s="67"/>
      <c r="R840" s="67"/>
      <c r="S840" s="67"/>
      <c r="T840" s="67"/>
      <c r="U840" s="67"/>
      <c r="V840" s="67"/>
      <c r="W840" s="67"/>
      <c r="X840" s="67"/>
      <c r="Y840" s="67"/>
      <c r="Z840" s="67"/>
    </row>
    <row r="841" spans="1:26" ht="15.75" customHeight="1">
      <c r="A841" s="67"/>
      <c r="B841" s="67"/>
      <c r="C841" s="67"/>
      <c r="D841" s="67"/>
      <c r="E841" s="67"/>
      <c r="F841" s="67"/>
      <c r="G841" s="67"/>
      <c r="H841" s="67"/>
      <c r="I841" s="67"/>
      <c r="J841" s="67"/>
      <c r="K841" s="67"/>
      <c r="L841" s="67"/>
      <c r="M841" s="67"/>
      <c r="N841" s="67"/>
      <c r="O841" s="67"/>
      <c r="P841" s="67"/>
      <c r="Q841" s="67"/>
      <c r="R841" s="67"/>
      <c r="S841" s="67"/>
      <c r="T841" s="67"/>
      <c r="U841" s="67"/>
      <c r="V841" s="67"/>
      <c r="W841" s="67"/>
      <c r="X841" s="67"/>
      <c r="Y841" s="67"/>
      <c r="Z841" s="67"/>
    </row>
    <row r="842" spans="1:26" ht="15.75" customHeight="1">
      <c r="A842" s="67"/>
      <c r="B842" s="67"/>
      <c r="C842" s="67"/>
      <c r="D842" s="67"/>
      <c r="E842" s="67"/>
      <c r="F842" s="67"/>
      <c r="G842" s="67"/>
      <c r="H842" s="67"/>
      <c r="I842" s="67"/>
      <c r="J842" s="67"/>
      <c r="K842" s="67"/>
      <c r="L842" s="67"/>
      <c r="M842" s="67"/>
      <c r="N842" s="67"/>
      <c r="O842" s="67"/>
      <c r="P842" s="67"/>
      <c r="Q842" s="67"/>
      <c r="R842" s="67"/>
      <c r="S842" s="67"/>
      <c r="T842" s="67"/>
      <c r="U842" s="67"/>
      <c r="V842" s="67"/>
      <c r="W842" s="67"/>
      <c r="X842" s="67"/>
      <c r="Y842" s="67"/>
      <c r="Z842" s="67"/>
    </row>
    <row r="843" spans="1:26" ht="15.75" customHeight="1">
      <c r="A843" s="67"/>
      <c r="B843" s="67"/>
      <c r="C843" s="67"/>
      <c r="D843" s="67"/>
      <c r="E843" s="67"/>
      <c r="F843" s="67"/>
      <c r="G843" s="67"/>
      <c r="H843" s="67"/>
      <c r="I843" s="67"/>
      <c r="J843" s="67"/>
      <c r="K843" s="67"/>
      <c r="L843" s="67"/>
      <c r="M843" s="67"/>
      <c r="N843" s="67"/>
      <c r="O843" s="67"/>
      <c r="P843" s="67"/>
      <c r="Q843" s="67"/>
      <c r="R843" s="67"/>
      <c r="S843" s="67"/>
      <c r="T843" s="67"/>
      <c r="U843" s="67"/>
      <c r="V843" s="67"/>
      <c r="W843" s="67"/>
      <c r="X843" s="67"/>
      <c r="Y843" s="67"/>
      <c r="Z843" s="67"/>
    </row>
    <row r="844" spans="1:26" ht="15.75" customHeight="1">
      <c r="A844" s="67"/>
      <c r="B844" s="67"/>
      <c r="C844" s="67"/>
      <c r="D844" s="67"/>
      <c r="E844" s="67"/>
      <c r="F844" s="67"/>
      <c r="G844" s="67"/>
      <c r="H844" s="67"/>
      <c r="I844" s="67"/>
      <c r="J844" s="67"/>
      <c r="K844" s="67"/>
      <c r="L844" s="67"/>
      <c r="M844" s="67"/>
      <c r="N844" s="67"/>
      <c r="O844" s="67"/>
      <c r="P844" s="67"/>
      <c r="Q844" s="67"/>
      <c r="R844" s="67"/>
      <c r="S844" s="67"/>
      <c r="T844" s="67"/>
      <c r="U844" s="67"/>
      <c r="V844" s="67"/>
      <c r="W844" s="67"/>
      <c r="X844" s="67"/>
      <c r="Y844" s="67"/>
      <c r="Z844" s="67"/>
    </row>
    <row r="845" spans="1:26" ht="15.75" customHeight="1">
      <c r="A845" s="67"/>
      <c r="B845" s="67"/>
      <c r="C845" s="67"/>
      <c r="D845" s="67"/>
      <c r="E845" s="67"/>
      <c r="F845" s="67"/>
      <c r="G845" s="67"/>
      <c r="H845" s="67"/>
      <c r="I845" s="67"/>
      <c r="J845" s="67"/>
      <c r="K845" s="67"/>
      <c r="L845" s="67"/>
      <c r="M845" s="67"/>
      <c r="N845" s="67"/>
      <c r="O845" s="67"/>
      <c r="P845" s="67"/>
      <c r="Q845" s="67"/>
      <c r="R845" s="67"/>
      <c r="S845" s="67"/>
      <c r="T845" s="67"/>
      <c r="U845" s="67"/>
      <c r="V845" s="67"/>
      <c r="W845" s="67"/>
      <c r="X845" s="67"/>
      <c r="Y845" s="67"/>
      <c r="Z845" s="67"/>
    </row>
    <row r="846" spans="1:26" ht="15.75" customHeight="1">
      <c r="A846" s="67"/>
      <c r="B846" s="67"/>
      <c r="C846" s="67"/>
      <c r="D846" s="67"/>
      <c r="E846" s="67"/>
      <c r="F846" s="67"/>
      <c r="G846" s="67"/>
      <c r="H846" s="67"/>
      <c r="I846" s="67"/>
      <c r="J846" s="67"/>
      <c r="K846" s="67"/>
      <c r="L846" s="67"/>
      <c r="M846" s="67"/>
      <c r="N846" s="67"/>
      <c r="O846" s="67"/>
      <c r="P846" s="67"/>
      <c r="Q846" s="67"/>
      <c r="R846" s="67"/>
      <c r="S846" s="67"/>
      <c r="T846" s="67"/>
      <c r="U846" s="67"/>
      <c r="V846" s="67"/>
      <c r="W846" s="67"/>
      <c r="X846" s="67"/>
      <c r="Y846" s="67"/>
      <c r="Z846" s="67"/>
    </row>
    <row r="847" spans="1:26" ht="15.75" customHeight="1">
      <c r="A847" s="67"/>
      <c r="B847" s="67"/>
      <c r="C847" s="67"/>
      <c r="D847" s="67"/>
      <c r="E847" s="67"/>
      <c r="F847" s="67"/>
      <c r="G847" s="67"/>
      <c r="H847" s="67"/>
      <c r="I847" s="67"/>
      <c r="J847" s="67"/>
      <c r="K847" s="67"/>
      <c r="L847" s="67"/>
      <c r="M847" s="67"/>
      <c r="N847" s="67"/>
      <c r="O847" s="67"/>
      <c r="P847" s="67"/>
      <c r="Q847" s="67"/>
      <c r="R847" s="67"/>
      <c r="S847" s="67"/>
      <c r="T847" s="67"/>
      <c r="U847" s="67"/>
      <c r="V847" s="67"/>
      <c r="W847" s="67"/>
      <c r="X847" s="67"/>
      <c r="Y847" s="67"/>
      <c r="Z847" s="67"/>
    </row>
    <row r="848" spans="1:26" ht="15.75" customHeight="1">
      <c r="A848" s="67"/>
      <c r="B848" s="67"/>
      <c r="C848" s="67"/>
      <c r="D848" s="67"/>
      <c r="E848" s="67"/>
      <c r="F848" s="67"/>
      <c r="G848" s="67"/>
      <c r="H848" s="67"/>
      <c r="I848" s="67"/>
      <c r="J848" s="67"/>
      <c r="K848" s="67"/>
      <c r="L848" s="67"/>
      <c r="M848" s="67"/>
      <c r="N848" s="67"/>
      <c r="O848" s="67"/>
      <c r="P848" s="67"/>
      <c r="Q848" s="67"/>
      <c r="R848" s="67"/>
      <c r="S848" s="67"/>
      <c r="T848" s="67"/>
      <c r="U848" s="67"/>
      <c r="V848" s="67"/>
      <c r="W848" s="67"/>
      <c r="X848" s="67"/>
      <c r="Y848" s="67"/>
      <c r="Z848" s="67"/>
    </row>
    <row r="849" spans="1:26" ht="15.75" customHeight="1">
      <c r="A849" s="67"/>
      <c r="B849" s="67"/>
      <c r="C849" s="67"/>
      <c r="D849" s="67"/>
      <c r="E849" s="67"/>
      <c r="F849" s="67"/>
      <c r="G849" s="67"/>
      <c r="H849" s="67"/>
      <c r="I849" s="67"/>
      <c r="J849" s="67"/>
      <c r="K849" s="67"/>
      <c r="L849" s="67"/>
      <c r="M849" s="67"/>
      <c r="N849" s="67"/>
      <c r="O849" s="67"/>
      <c r="P849" s="67"/>
      <c r="Q849" s="67"/>
      <c r="R849" s="67"/>
      <c r="S849" s="67"/>
      <c r="T849" s="67"/>
      <c r="U849" s="67"/>
      <c r="V849" s="67"/>
      <c r="W849" s="67"/>
      <c r="X849" s="67"/>
      <c r="Y849" s="67"/>
      <c r="Z849" s="67"/>
    </row>
    <row r="850" spans="1:26" ht="15.75" customHeight="1">
      <c r="A850" s="67"/>
      <c r="B850" s="67"/>
      <c r="C850" s="67"/>
      <c r="D850" s="67"/>
      <c r="E850" s="67"/>
      <c r="F850" s="67"/>
      <c r="G850" s="67"/>
      <c r="H850" s="67"/>
      <c r="I850" s="67"/>
      <c r="J850" s="67"/>
      <c r="K850" s="67"/>
      <c r="L850" s="67"/>
      <c r="M850" s="67"/>
      <c r="N850" s="67"/>
      <c r="O850" s="67"/>
      <c r="P850" s="67"/>
      <c r="Q850" s="67"/>
      <c r="R850" s="67"/>
      <c r="S850" s="67"/>
      <c r="T850" s="67"/>
      <c r="U850" s="67"/>
      <c r="V850" s="67"/>
      <c r="W850" s="67"/>
      <c r="X850" s="67"/>
      <c r="Y850" s="67"/>
      <c r="Z850" s="67"/>
    </row>
    <row r="851" spans="1:26" ht="15.75" customHeight="1">
      <c r="A851" s="67"/>
      <c r="B851" s="67"/>
      <c r="C851" s="67"/>
      <c r="D851" s="67"/>
      <c r="E851" s="67"/>
      <c r="F851" s="67"/>
      <c r="G851" s="67"/>
      <c r="H851" s="67"/>
      <c r="I851" s="67"/>
      <c r="J851" s="67"/>
      <c r="K851" s="67"/>
      <c r="L851" s="67"/>
      <c r="M851" s="67"/>
      <c r="N851" s="67"/>
      <c r="O851" s="67"/>
      <c r="P851" s="67"/>
      <c r="Q851" s="67"/>
      <c r="R851" s="67"/>
      <c r="S851" s="67"/>
      <c r="T851" s="67"/>
      <c r="U851" s="67"/>
      <c r="V851" s="67"/>
      <c r="W851" s="67"/>
      <c r="X851" s="67"/>
      <c r="Y851" s="67"/>
      <c r="Z851" s="67"/>
    </row>
    <row r="852" spans="1:26" ht="15.75" customHeight="1">
      <c r="A852" s="67"/>
      <c r="B852" s="67"/>
      <c r="C852" s="67"/>
      <c r="D852" s="67"/>
      <c r="E852" s="67"/>
      <c r="F852" s="67"/>
      <c r="G852" s="67"/>
      <c r="H852" s="67"/>
      <c r="I852" s="67"/>
      <c r="J852" s="67"/>
      <c r="K852" s="67"/>
      <c r="L852" s="67"/>
      <c r="M852" s="67"/>
      <c r="N852" s="67"/>
      <c r="O852" s="67"/>
      <c r="P852" s="67"/>
      <c r="Q852" s="67"/>
      <c r="R852" s="67"/>
      <c r="S852" s="67"/>
      <c r="T852" s="67"/>
      <c r="U852" s="67"/>
      <c r="V852" s="67"/>
      <c r="W852" s="67"/>
      <c r="X852" s="67"/>
      <c r="Y852" s="67"/>
      <c r="Z852" s="67"/>
    </row>
    <row r="853" spans="1:26" ht="15.75" customHeight="1">
      <c r="A853" s="67"/>
      <c r="B853" s="67"/>
      <c r="C853" s="67"/>
      <c r="D853" s="67"/>
      <c r="E853" s="67"/>
      <c r="F853" s="67"/>
      <c r="G853" s="67"/>
      <c r="H853" s="67"/>
      <c r="I853" s="67"/>
      <c r="J853" s="67"/>
      <c r="K853" s="67"/>
      <c r="L853" s="67"/>
      <c r="M853" s="67"/>
      <c r="N853" s="67"/>
      <c r="O853" s="67"/>
      <c r="P853" s="67"/>
      <c r="Q853" s="67"/>
      <c r="R853" s="67"/>
      <c r="S853" s="67"/>
      <c r="T853" s="67"/>
      <c r="U853" s="67"/>
      <c r="V853" s="67"/>
      <c r="W853" s="67"/>
      <c r="X853" s="67"/>
      <c r="Y853" s="67"/>
      <c r="Z853" s="67"/>
    </row>
    <row r="854" spans="1:26" ht="15.75" customHeight="1">
      <c r="A854" s="67"/>
      <c r="B854" s="67"/>
      <c r="C854" s="67"/>
      <c r="D854" s="67"/>
      <c r="E854" s="67"/>
      <c r="F854" s="67"/>
      <c r="G854" s="67"/>
      <c r="H854" s="67"/>
      <c r="I854" s="67"/>
      <c r="J854" s="67"/>
      <c r="K854" s="67"/>
      <c r="L854" s="67"/>
      <c r="M854" s="67"/>
      <c r="N854" s="67"/>
      <c r="O854" s="67"/>
      <c r="P854" s="67"/>
      <c r="Q854" s="67"/>
      <c r="R854" s="67"/>
      <c r="S854" s="67"/>
      <c r="T854" s="67"/>
      <c r="U854" s="67"/>
      <c r="V854" s="67"/>
      <c r="W854" s="67"/>
      <c r="X854" s="67"/>
      <c r="Y854" s="67"/>
      <c r="Z854" s="67"/>
    </row>
    <row r="855" spans="1:26" ht="15.75" customHeight="1">
      <c r="A855" s="67"/>
      <c r="B855" s="67"/>
      <c r="C855" s="67"/>
      <c r="D855" s="67"/>
      <c r="E855" s="67"/>
      <c r="F855" s="67"/>
      <c r="G855" s="67"/>
      <c r="H855" s="67"/>
      <c r="I855" s="67"/>
      <c r="J855" s="67"/>
      <c r="K855" s="67"/>
      <c r="L855" s="67"/>
      <c r="M855" s="67"/>
      <c r="N855" s="67"/>
      <c r="O855" s="67"/>
      <c r="P855" s="67"/>
      <c r="Q855" s="67"/>
      <c r="R855" s="67"/>
      <c r="S855" s="67"/>
      <c r="T855" s="67"/>
      <c r="U855" s="67"/>
      <c r="V855" s="67"/>
      <c r="W855" s="67"/>
      <c r="X855" s="67"/>
      <c r="Y855" s="67"/>
      <c r="Z855" s="67"/>
    </row>
    <row r="856" spans="1:26" ht="15.75" customHeight="1">
      <c r="A856" s="67"/>
      <c r="B856" s="67"/>
      <c r="C856" s="67"/>
      <c r="D856" s="67"/>
      <c r="E856" s="67"/>
      <c r="F856" s="67"/>
      <c r="G856" s="67"/>
      <c r="H856" s="67"/>
      <c r="I856" s="67"/>
      <c r="J856" s="67"/>
      <c r="K856" s="67"/>
      <c r="L856" s="67"/>
      <c r="M856" s="67"/>
      <c r="N856" s="67"/>
      <c r="O856" s="67"/>
      <c r="P856" s="67"/>
      <c r="Q856" s="67"/>
      <c r="R856" s="67"/>
      <c r="S856" s="67"/>
      <c r="T856" s="67"/>
      <c r="U856" s="67"/>
      <c r="V856" s="67"/>
      <c r="W856" s="67"/>
      <c r="X856" s="67"/>
      <c r="Y856" s="67"/>
      <c r="Z856" s="67"/>
    </row>
    <row r="857" spans="1:26" ht="15.75" customHeight="1">
      <c r="A857" s="67"/>
      <c r="B857" s="67"/>
      <c r="C857" s="67"/>
      <c r="D857" s="67"/>
      <c r="E857" s="67"/>
      <c r="F857" s="67"/>
      <c r="G857" s="67"/>
      <c r="H857" s="67"/>
      <c r="I857" s="67"/>
      <c r="J857" s="67"/>
      <c r="K857" s="67"/>
      <c r="L857" s="67"/>
      <c r="M857" s="67"/>
      <c r="N857" s="67"/>
      <c r="O857" s="67"/>
      <c r="P857" s="67"/>
      <c r="Q857" s="67"/>
      <c r="R857" s="67"/>
      <c r="S857" s="67"/>
      <c r="T857" s="67"/>
      <c r="U857" s="67"/>
      <c r="V857" s="67"/>
      <c r="W857" s="67"/>
      <c r="X857" s="67"/>
      <c r="Y857" s="67"/>
      <c r="Z857" s="67"/>
    </row>
    <row r="858" spans="1:26" ht="15.75" customHeight="1">
      <c r="A858" s="67"/>
      <c r="B858" s="67"/>
      <c r="C858" s="67"/>
      <c r="D858" s="67"/>
      <c r="E858" s="67"/>
      <c r="F858" s="67"/>
      <c r="G858" s="67"/>
      <c r="H858" s="67"/>
      <c r="I858" s="67"/>
      <c r="J858" s="67"/>
      <c r="K858" s="67"/>
      <c r="L858" s="67"/>
      <c r="M858" s="67"/>
      <c r="N858" s="67"/>
      <c r="O858" s="67"/>
      <c r="P858" s="67"/>
      <c r="Q858" s="67"/>
      <c r="R858" s="67"/>
      <c r="S858" s="67"/>
      <c r="T858" s="67"/>
      <c r="U858" s="67"/>
      <c r="V858" s="67"/>
      <c r="W858" s="67"/>
      <c r="X858" s="67"/>
      <c r="Y858" s="67"/>
      <c r="Z858" s="67"/>
    </row>
    <row r="859" spans="1:26" ht="15.75" customHeight="1">
      <c r="A859" s="67"/>
      <c r="B859" s="67"/>
      <c r="C859" s="67"/>
      <c r="D859" s="67"/>
      <c r="E859" s="67"/>
      <c r="F859" s="67"/>
      <c r="G859" s="67"/>
      <c r="H859" s="67"/>
      <c r="I859" s="67"/>
      <c r="J859" s="67"/>
      <c r="K859" s="67"/>
      <c r="L859" s="67"/>
      <c r="M859" s="67"/>
      <c r="N859" s="67"/>
      <c r="O859" s="67"/>
      <c r="P859" s="67"/>
      <c r="Q859" s="67"/>
      <c r="R859" s="67"/>
      <c r="S859" s="67"/>
      <c r="T859" s="67"/>
      <c r="U859" s="67"/>
      <c r="V859" s="67"/>
      <c r="W859" s="67"/>
      <c r="X859" s="67"/>
      <c r="Y859" s="67"/>
      <c r="Z859" s="67"/>
    </row>
    <row r="860" spans="1:26" ht="15.75" customHeight="1">
      <c r="A860" s="67"/>
      <c r="B860" s="67"/>
      <c r="C860" s="67"/>
      <c r="D860" s="67"/>
      <c r="E860" s="67"/>
      <c r="F860" s="67"/>
      <c r="G860" s="67"/>
      <c r="H860" s="67"/>
      <c r="I860" s="67"/>
      <c r="J860" s="67"/>
      <c r="K860" s="67"/>
      <c r="L860" s="67"/>
      <c r="M860" s="67"/>
      <c r="N860" s="67"/>
      <c r="O860" s="67"/>
      <c r="P860" s="67"/>
      <c r="Q860" s="67"/>
      <c r="R860" s="67"/>
      <c r="S860" s="67"/>
      <c r="T860" s="67"/>
      <c r="U860" s="67"/>
      <c r="V860" s="67"/>
      <c r="W860" s="67"/>
      <c r="X860" s="67"/>
      <c r="Y860" s="67"/>
      <c r="Z860" s="67"/>
    </row>
    <row r="861" spans="1:26" ht="15.75" customHeight="1">
      <c r="A861" s="67"/>
      <c r="B861" s="67"/>
      <c r="C861" s="67"/>
      <c r="D861" s="67"/>
      <c r="E861" s="67"/>
      <c r="F861" s="67"/>
      <c r="G861" s="67"/>
      <c r="H861" s="67"/>
      <c r="I861" s="67"/>
      <c r="J861" s="67"/>
      <c r="K861" s="67"/>
      <c r="L861" s="67"/>
      <c r="M861" s="67"/>
      <c r="N861" s="67"/>
      <c r="O861" s="67"/>
      <c r="P861" s="67"/>
      <c r="Q861" s="67"/>
      <c r="R861" s="67"/>
      <c r="S861" s="67"/>
      <c r="T861" s="67"/>
      <c r="U861" s="67"/>
      <c r="V861" s="67"/>
      <c r="W861" s="67"/>
      <c r="X861" s="67"/>
      <c r="Y861" s="67"/>
      <c r="Z861" s="67"/>
    </row>
    <row r="862" spans="1:26" ht="15.75" customHeight="1">
      <c r="A862" s="67"/>
      <c r="B862" s="67"/>
      <c r="C862" s="67"/>
      <c r="D862" s="67"/>
      <c r="E862" s="67"/>
      <c r="F862" s="67"/>
      <c r="G862" s="67"/>
      <c r="H862" s="67"/>
      <c r="I862" s="67"/>
      <c r="J862" s="67"/>
      <c r="K862" s="67"/>
      <c r="L862" s="67"/>
      <c r="M862" s="67"/>
      <c r="N862" s="67"/>
      <c r="O862" s="67"/>
      <c r="P862" s="67"/>
      <c r="Q862" s="67"/>
      <c r="R862" s="67"/>
      <c r="S862" s="67"/>
      <c r="T862" s="67"/>
      <c r="U862" s="67"/>
      <c r="V862" s="67"/>
      <c r="W862" s="67"/>
      <c r="X862" s="67"/>
      <c r="Y862" s="67"/>
      <c r="Z862" s="67"/>
    </row>
    <row r="863" spans="1:26" ht="15.75" customHeight="1">
      <c r="A863" s="67"/>
      <c r="B863" s="67"/>
      <c r="C863" s="67"/>
      <c r="D863" s="67"/>
      <c r="E863" s="67"/>
      <c r="F863" s="67"/>
      <c r="G863" s="67"/>
      <c r="H863" s="67"/>
      <c r="I863" s="67"/>
      <c r="J863" s="67"/>
      <c r="K863" s="67"/>
      <c r="L863" s="67"/>
      <c r="M863" s="67"/>
      <c r="N863" s="67"/>
      <c r="O863" s="67"/>
      <c r="P863" s="67"/>
      <c r="Q863" s="67"/>
      <c r="R863" s="67"/>
      <c r="S863" s="67"/>
      <c r="T863" s="67"/>
      <c r="U863" s="67"/>
      <c r="V863" s="67"/>
      <c r="W863" s="67"/>
      <c r="X863" s="67"/>
      <c r="Y863" s="67"/>
      <c r="Z863" s="67"/>
    </row>
    <row r="864" spans="1:26" ht="15.75" customHeight="1">
      <c r="A864" s="67"/>
      <c r="B864" s="67"/>
      <c r="C864" s="67"/>
      <c r="D864" s="67"/>
      <c r="E864" s="67"/>
      <c r="F864" s="67"/>
      <c r="G864" s="67"/>
      <c r="H864" s="67"/>
      <c r="I864" s="67"/>
      <c r="J864" s="67"/>
      <c r="K864" s="67"/>
      <c r="L864" s="67"/>
      <c r="M864" s="67"/>
      <c r="N864" s="67"/>
      <c r="O864" s="67"/>
      <c r="P864" s="67"/>
      <c r="Q864" s="67"/>
      <c r="R864" s="67"/>
      <c r="S864" s="67"/>
      <c r="T864" s="67"/>
      <c r="U864" s="67"/>
      <c r="V864" s="67"/>
      <c r="W864" s="67"/>
      <c r="X864" s="67"/>
      <c r="Y864" s="67"/>
      <c r="Z864" s="67"/>
    </row>
    <row r="865" spans="1:26" ht="15.75" customHeight="1">
      <c r="A865" s="67"/>
      <c r="B865" s="67"/>
      <c r="C865" s="67"/>
      <c r="D865" s="67"/>
      <c r="E865" s="67"/>
      <c r="F865" s="67"/>
      <c r="G865" s="67"/>
      <c r="H865" s="67"/>
      <c r="I865" s="67"/>
      <c r="J865" s="67"/>
      <c r="K865" s="67"/>
      <c r="L865" s="67"/>
      <c r="M865" s="67"/>
      <c r="N865" s="67"/>
      <c r="O865" s="67"/>
      <c r="P865" s="67"/>
      <c r="Q865" s="67"/>
      <c r="R865" s="67"/>
      <c r="S865" s="67"/>
      <c r="T865" s="67"/>
      <c r="U865" s="67"/>
      <c r="V865" s="67"/>
      <c r="W865" s="67"/>
      <c r="X865" s="67"/>
      <c r="Y865" s="67"/>
      <c r="Z865" s="67"/>
    </row>
    <row r="866" spans="1:26" ht="15.75" customHeight="1">
      <c r="A866" s="67"/>
      <c r="B866" s="67"/>
      <c r="C866" s="67"/>
      <c r="D866" s="67"/>
      <c r="E866" s="67"/>
      <c r="F866" s="67"/>
      <c r="G866" s="67"/>
      <c r="H866" s="67"/>
      <c r="I866" s="67"/>
      <c r="J866" s="67"/>
      <c r="K866" s="67"/>
      <c r="L866" s="67"/>
      <c r="M866" s="67"/>
      <c r="N866" s="67"/>
      <c r="O866" s="67"/>
      <c r="P866" s="67"/>
      <c r="Q866" s="67"/>
      <c r="R866" s="67"/>
      <c r="S866" s="67"/>
      <c r="T866" s="67"/>
      <c r="U866" s="67"/>
      <c r="V866" s="67"/>
      <c r="W866" s="67"/>
      <c r="X866" s="67"/>
      <c r="Y866" s="67"/>
      <c r="Z866" s="67"/>
    </row>
    <row r="867" spans="1:26" ht="15.75" customHeight="1">
      <c r="A867" s="67"/>
      <c r="B867" s="67"/>
      <c r="C867" s="67"/>
      <c r="D867" s="67"/>
      <c r="E867" s="67"/>
      <c r="F867" s="67"/>
      <c r="G867" s="67"/>
      <c r="H867" s="67"/>
      <c r="I867" s="67"/>
      <c r="J867" s="67"/>
      <c r="K867" s="67"/>
      <c r="L867" s="67"/>
      <c r="M867" s="67"/>
      <c r="N867" s="67"/>
      <c r="O867" s="67"/>
      <c r="P867" s="67"/>
      <c r="Q867" s="67"/>
      <c r="R867" s="67"/>
      <c r="S867" s="67"/>
      <c r="T867" s="67"/>
      <c r="U867" s="67"/>
      <c r="V867" s="67"/>
      <c r="W867" s="67"/>
      <c r="X867" s="67"/>
      <c r="Y867" s="67"/>
      <c r="Z867" s="67"/>
    </row>
    <row r="868" spans="1:26" ht="15.75" customHeight="1">
      <c r="A868" s="67"/>
      <c r="B868" s="67"/>
      <c r="C868" s="67"/>
      <c r="D868" s="67"/>
      <c r="E868" s="67"/>
      <c r="F868" s="67"/>
      <c r="G868" s="67"/>
      <c r="H868" s="67"/>
      <c r="I868" s="67"/>
      <c r="J868" s="67"/>
      <c r="K868" s="67"/>
      <c r="L868" s="67"/>
      <c r="M868" s="67"/>
      <c r="N868" s="67"/>
      <c r="O868" s="67"/>
      <c r="P868" s="67"/>
      <c r="Q868" s="67"/>
      <c r="R868" s="67"/>
      <c r="S868" s="67"/>
      <c r="T868" s="67"/>
      <c r="U868" s="67"/>
      <c r="V868" s="67"/>
      <c r="W868" s="67"/>
      <c r="X868" s="67"/>
      <c r="Y868" s="67"/>
      <c r="Z868" s="67"/>
    </row>
    <row r="869" spans="1:26" ht="15.75" customHeight="1">
      <c r="A869" s="67"/>
      <c r="B869" s="67"/>
      <c r="C869" s="67"/>
      <c r="D869" s="67"/>
      <c r="E869" s="67"/>
      <c r="F869" s="67"/>
      <c r="G869" s="67"/>
      <c r="H869" s="67"/>
      <c r="I869" s="67"/>
      <c r="J869" s="67"/>
      <c r="K869" s="67"/>
      <c r="L869" s="67"/>
      <c r="M869" s="67"/>
      <c r="N869" s="67"/>
      <c r="O869" s="67"/>
      <c r="P869" s="67"/>
      <c r="Q869" s="67"/>
      <c r="R869" s="67"/>
      <c r="S869" s="67"/>
      <c r="T869" s="67"/>
      <c r="U869" s="67"/>
      <c r="V869" s="67"/>
      <c r="W869" s="67"/>
      <c r="X869" s="67"/>
      <c r="Y869" s="67"/>
      <c r="Z869" s="67"/>
    </row>
    <row r="870" spans="1:26" ht="15.75" customHeight="1">
      <c r="A870" s="67"/>
      <c r="B870" s="67"/>
      <c r="C870" s="67"/>
      <c r="D870" s="67"/>
      <c r="E870" s="67"/>
      <c r="F870" s="67"/>
      <c r="G870" s="67"/>
      <c r="H870" s="67"/>
      <c r="I870" s="67"/>
      <c r="J870" s="67"/>
      <c r="K870" s="67"/>
      <c r="L870" s="67"/>
      <c r="M870" s="67"/>
      <c r="N870" s="67"/>
      <c r="O870" s="67"/>
      <c r="P870" s="67"/>
      <c r="Q870" s="67"/>
      <c r="R870" s="67"/>
      <c r="S870" s="67"/>
      <c r="T870" s="67"/>
      <c r="U870" s="67"/>
      <c r="V870" s="67"/>
      <c r="W870" s="67"/>
      <c r="X870" s="67"/>
      <c r="Y870" s="67"/>
      <c r="Z870" s="67"/>
    </row>
    <row r="871" spans="1:26" ht="15.75" customHeight="1">
      <c r="A871" s="67"/>
      <c r="B871" s="67"/>
      <c r="C871" s="67"/>
      <c r="D871" s="67"/>
      <c r="E871" s="67"/>
      <c r="F871" s="67"/>
      <c r="G871" s="67"/>
      <c r="H871" s="67"/>
      <c r="I871" s="67"/>
      <c r="J871" s="67"/>
      <c r="K871" s="67"/>
      <c r="L871" s="67"/>
      <c r="M871" s="67"/>
      <c r="N871" s="67"/>
      <c r="O871" s="67"/>
      <c r="P871" s="67"/>
      <c r="Q871" s="67"/>
      <c r="R871" s="67"/>
      <c r="S871" s="67"/>
      <c r="T871" s="67"/>
      <c r="U871" s="67"/>
      <c r="V871" s="67"/>
      <c r="W871" s="67"/>
      <c r="X871" s="67"/>
      <c r="Y871" s="67"/>
      <c r="Z871" s="67"/>
    </row>
    <row r="872" spans="1:26" ht="15.75" customHeight="1">
      <c r="A872" s="67"/>
      <c r="B872" s="67"/>
      <c r="C872" s="67"/>
      <c r="D872" s="67"/>
      <c r="E872" s="67"/>
      <c r="F872" s="67"/>
      <c r="G872" s="67"/>
      <c r="H872" s="67"/>
      <c r="I872" s="67"/>
      <c r="J872" s="67"/>
      <c r="K872" s="67"/>
      <c r="L872" s="67"/>
      <c r="M872" s="67"/>
      <c r="N872" s="67"/>
      <c r="O872" s="67"/>
      <c r="P872" s="67"/>
      <c r="Q872" s="67"/>
      <c r="R872" s="67"/>
      <c r="S872" s="67"/>
      <c r="T872" s="67"/>
      <c r="U872" s="67"/>
      <c r="V872" s="67"/>
      <c r="W872" s="67"/>
      <c r="X872" s="67"/>
      <c r="Y872" s="67"/>
      <c r="Z872" s="67"/>
    </row>
    <row r="873" spans="1:26" ht="15.75" customHeight="1">
      <c r="A873" s="67"/>
      <c r="B873" s="67"/>
      <c r="C873" s="67"/>
      <c r="D873" s="67"/>
      <c r="E873" s="67"/>
      <c r="F873" s="67"/>
      <c r="G873" s="67"/>
      <c r="H873" s="67"/>
      <c r="I873" s="67"/>
      <c r="J873" s="67"/>
      <c r="K873" s="67"/>
      <c r="L873" s="67"/>
      <c r="M873" s="67"/>
      <c r="N873" s="67"/>
      <c r="O873" s="67"/>
      <c r="P873" s="67"/>
      <c r="Q873" s="67"/>
      <c r="R873" s="67"/>
      <c r="S873" s="67"/>
      <c r="T873" s="67"/>
      <c r="U873" s="67"/>
      <c r="V873" s="67"/>
      <c r="W873" s="67"/>
      <c r="X873" s="67"/>
      <c r="Y873" s="67"/>
      <c r="Z873" s="67"/>
    </row>
    <row r="874" spans="1:26" ht="15.75" customHeight="1">
      <c r="A874" s="67"/>
      <c r="B874" s="67"/>
      <c r="C874" s="67"/>
      <c r="D874" s="67"/>
      <c r="E874" s="67"/>
      <c r="F874" s="67"/>
      <c r="G874" s="67"/>
      <c r="H874" s="67"/>
      <c r="I874" s="67"/>
      <c r="J874" s="67"/>
      <c r="K874" s="67"/>
      <c r="L874" s="67"/>
      <c r="M874" s="67"/>
      <c r="N874" s="67"/>
      <c r="O874" s="67"/>
      <c r="P874" s="67"/>
      <c r="Q874" s="67"/>
      <c r="R874" s="67"/>
      <c r="S874" s="67"/>
      <c r="T874" s="67"/>
      <c r="U874" s="67"/>
      <c r="V874" s="67"/>
      <c r="W874" s="67"/>
      <c r="X874" s="67"/>
      <c r="Y874" s="67"/>
      <c r="Z874" s="67"/>
    </row>
    <row r="875" spans="1:26" ht="15.75" customHeight="1">
      <c r="A875" s="67"/>
      <c r="B875" s="67"/>
      <c r="C875" s="67"/>
      <c r="D875" s="67"/>
      <c r="E875" s="67"/>
      <c r="F875" s="67"/>
      <c r="G875" s="67"/>
      <c r="H875" s="67"/>
      <c r="I875" s="67"/>
      <c r="J875" s="67"/>
      <c r="K875" s="67"/>
      <c r="L875" s="67"/>
      <c r="M875" s="67"/>
      <c r="N875" s="67"/>
      <c r="O875" s="67"/>
      <c r="P875" s="67"/>
      <c r="Q875" s="67"/>
      <c r="R875" s="67"/>
      <c r="S875" s="67"/>
      <c r="T875" s="67"/>
      <c r="U875" s="67"/>
      <c r="V875" s="67"/>
      <c r="W875" s="67"/>
      <c r="X875" s="67"/>
      <c r="Y875" s="67"/>
      <c r="Z875" s="67"/>
    </row>
    <row r="876" spans="1:26" ht="15.75" customHeight="1">
      <c r="A876" s="67"/>
      <c r="B876" s="67"/>
      <c r="C876" s="67"/>
      <c r="D876" s="67"/>
      <c r="E876" s="67"/>
      <c r="F876" s="67"/>
      <c r="G876" s="67"/>
      <c r="H876" s="67"/>
      <c r="I876" s="67"/>
      <c r="J876" s="67"/>
      <c r="K876" s="67"/>
      <c r="L876" s="67"/>
      <c r="M876" s="67"/>
      <c r="N876" s="67"/>
      <c r="O876" s="67"/>
      <c r="P876" s="67"/>
      <c r="Q876" s="67"/>
      <c r="R876" s="67"/>
      <c r="S876" s="67"/>
      <c r="T876" s="67"/>
      <c r="U876" s="67"/>
      <c r="V876" s="67"/>
      <c r="W876" s="67"/>
      <c r="X876" s="67"/>
      <c r="Y876" s="67"/>
      <c r="Z876" s="67"/>
    </row>
    <row r="877" spans="1:26" ht="15.75" customHeight="1">
      <c r="A877" s="67"/>
      <c r="B877" s="67"/>
      <c r="C877" s="67"/>
      <c r="D877" s="67"/>
      <c r="E877" s="67"/>
      <c r="F877" s="67"/>
      <c r="G877" s="67"/>
      <c r="H877" s="67"/>
      <c r="I877" s="67"/>
      <c r="J877" s="67"/>
      <c r="K877" s="67"/>
      <c r="L877" s="67"/>
      <c r="M877" s="67"/>
      <c r="N877" s="67"/>
      <c r="O877" s="67"/>
      <c r="P877" s="67"/>
      <c r="Q877" s="67"/>
      <c r="R877" s="67"/>
      <c r="S877" s="67"/>
      <c r="T877" s="67"/>
      <c r="U877" s="67"/>
      <c r="V877" s="67"/>
      <c r="W877" s="67"/>
      <c r="X877" s="67"/>
      <c r="Y877" s="67"/>
      <c r="Z877" s="67"/>
    </row>
    <row r="878" spans="1:26" ht="15.75" customHeight="1">
      <c r="A878" s="67"/>
      <c r="B878" s="67"/>
      <c r="C878" s="67"/>
      <c r="D878" s="67"/>
      <c r="E878" s="67"/>
      <c r="F878" s="67"/>
      <c r="G878" s="67"/>
      <c r="H878" s="67"/>
      <c r="I878" s="67"/>
      <c r="J878" s="67"/>
      <c r="K878" s="67"/>
      <c r="L878" s="67"/>
      <c r="M878" s="67"/>
      <c r="N878" s="67"/>
      <c r="O878" s="67"/>
      <c r="P878" s="67"/>
      <c r="Q878" s="67"/>
      <c r="R878" s="67"/>
      <c r="S878" s="67"/>
      <c r="T878" s="67"/>
      <c r="U878" s="67"/>
      <c r="V878" s="67"/>
      <c r="W878" s="67"/>
      <c r="X878" s="67"/>
      <c r="Y878" s="67"/>
      <c r="Z878" s="67"/>
    </row>
    <row r="879" spans="1:26" ht="15.75" customHeight="1">
      <c r="A879" s="67"/>
      <c r="B879" s="67"/>
      <c r="C879" s="67"/>
      <c r="D879" s="67"/>
      <c r="E879" s="67"/>
      <c r="F879" s="67"/>
      <c r="G879" s="67"/>
      <c r="H879" s="67"/>
      <c r="I879" s="67"/>
      <c r="J879" s="67"/>
      <c r="K879" s="67"/>
      <c r="L879" s="67"/>
      <c r="M879" s="67"/>
      <c r="N879" s="67"/>
      <c r="O879" s="67"/>
      <c r="P879" s="67"/>
      <c r="Q879" s="67"/>
      <c r="R879" s="67"/>
      <c r="S879" s="67"/>
      <c r="T879" s="67"/>
      <c r="U879" s="67"/>
      <c r="V879" s="67"/>
      <c r="W879" s="67"/>
      <c r="X879" s="67"/>
      <c r="Y879" s="67"/>
      <c r="Z879" s="67"/>
    </row>
    <row r="880" spans="1:26" ht="15.75" customHeight="1">
      <c r="A880" s="67"/>
      <c r="B880" s="67"/>
      <c r="C880" s="67"/>
      <c r="D880" s="67"/>
      <c r="E880" s="67"/>
      <c r="F880" s="67"/>
      <c r="G880" s="67"/>
      <c r="H880" s="67"/>
      <c r="I880" s="67"/>
      <c r="J880" s="67"/>
      <c r="K880" s="67"/>
      <c r="L880" s="67"/>
      <c r="M880" s="67"/>
      <c r="N880" s="67"/>
      <c r="O880" s="67"/>
      <c r="P880" s="67"/>
      <c r="Q880" s="67"/>
      <c r="R880" s="67"/>
      <c r="S880" s="67"/>
      <c r="T880" s="67"/>
      <c r="U880" s="67"/>
      <c r="V880" s="67"/>
      <c r="W880" s="67"/>
      <c r="X880" s="67"/>
      <c r="Y880" s="67"/>
      <c r="Z880" s="67"/>
    </row>
    <row r="881" spans="1:26" ht="15.75" customHeight="1">
      <c r="A881" s="67"/>
      <c r="B881" s="67"/>
      <c r="C881" s="67"/>
      <c r="D881" s="67"/>
      <c r="E881" s="67"/>
      <c r="F881" s="67"/>
      <c r="G881" s="67"/>
      <c r="H881" s="67"/>
      <c r="I881" s="67"/>
      <c r="J881" s="67"/>
      <c r="K881" s="67"/>
      <c r="L881" s="67"/>
      <c r="M881" s="67"/>
      <c r="N881" s="67"/>
      <c r="O881" s="67"/>
      <c r="P881" s="67"/>
      <c r="Q881" s="67"/>
      <c r="R881" s="67"/>
      <c r="S881" s="67"/>
      <c r="T881" s="67"/>
      <c r="U881" s="67"/>
      <c r="V881" s="67"/>
      <c r="W881" s="67"/>
      <c r="X881" s="67"/>
      <c r="Y881" s="67"/>
      <c r="Z881" s="67"/>
    </row>
    <row r="882" spans="1:26" ht="15.75" customHeight="1">
      <c r="A882" s="67"/>
      <c r="B882" s="67"/>
      <c r="C882" s="67"/>
      <c r="D882" s="67"/>
      <c r="E882" s="67"/>
      <c r="F882" s="67"/>
      <c r="G882" s="67"/>
      <c r="H882" s="67"/>
      <c r="I882" s="67"/>
      <c r="J882" s="67"/>
      <c r="K882" s="67"/>
      <c r="L882" s="67"/>
      <c r="M882" s="67"/>
      <c r="N882" s="67"/>
      <c r="O882" s="67"/>
      <c r="P882" s="67"/>
      <c r="Q882" s="67"/>
      <c r="R882" s="67"/>
      <c r="S882" s="67"/>
      <c r="T882" s="67"/>
      <c r="U882" s="67"/>
      <c r="V882" s="67"/>
      <c r="W882" s="67"/>
      <c r="X882" s="67"/>
      <c r="Y882" s="67"/>
      <c r="Z882" s="67"/>
    </row>
    <row r="883" spans="1:26" ht="15.75" customHeight="1">
      <c r="A883" s="67"/>
      <c r="B883" s="67"/>
      <c r="C883" s="67"/>
      <c r="D883" s="67"/>
      <c r="E883" s="67"/>
      <c r="F883" s="67"/>
      <c r="G883" s="67"/>
      <c r="H883" s="67"/>
      <c r="I883" s="67"/>
      <c r="J883" s="67"/>
      <c r="K883" s="67"/>
      <c r="L883" s="67"/>
      <c r="M883" s="67"/>
      <c r="N883" s="67"/>
      <c r="O883" s="67"/>
      <c r="P883" s="67"/>
      <c r="Q883" s="67"/>
      <c r="R883" s="67"/>
      <c r="S883" s="67"/>
      <c r="T883" s="67"/>
      <c r="U883" s="67"/>
      <c r="V883" s="67"/>
      <c r="W883" s="67"/>
      <c r="X883" s="67"/>
      <c r="Y883" s="67"/>
      <c r="Z883" s="67"/>
    </row>
    <row r="884" spans="1:26" ht="15.75" customHeight="1">
      <c r="A884" s="67"/>
      <c r="B884" s="67"/>
      <c r="C884" s="67"/>
      <c r="D884" s="67"/>
      <c r="E884" s="67"/>
      <c r="F884" s="67"/>
      <c r="G884" s="67"/>
      <c r="H884" s="67"/>
      <c r="I884" s="67"/>
      <c r="J884" s="67"/>
      <c r="K884" s="67"/>
      <c r="L884" s="67"/>
      <c r="M884" s="67"/>
      <c r="N884" s="67"/>
      <c r="O884" s="67"/>
      <c r="P884" s="67"/>
      <c r="Q884" s="67"/>
      <c r="R884" s="67"/>
      <c r="S884" s="67"/>
      <c r="T884" s="67"/>
      <c r="U884" s="67"/>
      <c r="V884" s="67"/>
      <c r="W884" s="67"/>
      <c r="X884" s="67"/>
      <c r="Y884" s="67"/>
      <c r="Z884" s="67"/>
    </row>
    <row r="885" spans="1:26" ht="15.75" customHeight="1">
      <c r="A885" s="67"/>
      <c r="B885" s="67"/>
      <c r="C885" s="67"/>
      <c r="D885" s="67"/>
      <c r="E885" s="67"/>
      <c r="F885" s="67"/>
      <c r="G885" s="67"/>
      <c r="H885" s="67"/>
      <c r="I885" s="67"/>
      <c r="J885" s="67"/>
      <c r="K885" s="67"/>
      <c r="L885" s="67"/>
      <c r="M885" s="67"/>
      <c r="N885" s="67"/>
      <c r="O885" s="67"/>
      <c r="P885" s="67"/>
      <c r="Q885" s="67"/>
      <c r="R885" s="67"/>
      <c r="S885" s="67"/>
      <c r="T885" s="67"/>
      <c r="U885" s="67"/>
      <c r="V885" s="67"/>
      <c r="W885" s="67"/>
      <c r="X885" s="67"/>
      <c r="Y885" s="67"/>
      <c r="Z885" s="67"/>
    </row>
    <row r="886" spans="1:26" ht="15.75" customHeight="1">
      <c r="A886" s="67"/>
      <c r="B886" s="67"/>
      <c r="C886" s="67"/>
      <c r="D886" s="67"/>
      <c r="E886" s="67"/>
      <c r="F886" s="67"/>
      <c r="G886" s="67"/>
      <c r="H886" s="67"/>
      <c r="I886" s="67"/>
      <c r="J886" s="67"/>
      <c r="K886" s="67"/>
      <c r="L886" s="67"/>
      <c r="M886" s="67"/>
      <c r="N886" s="67"/>
      <c r="O886" s="67"/>
      <c r="P886" s="67"/>
      <c r="Q886" s="67"/>
      <c r="R886" s="67"/>
      <c r="S886" s="67"/>
      <c r="T886" s="67"/>
      <c r="U886" s="67"/>
      <c r="V886" s="67"/>
      <c r="W886" s="67"/>
      <c r="X886" s="67"/>
      <c r="Y886" s="67"/>
      <c r="Z886" s="67"/>
    </row>
    <row r="887" spans="1:26" ht="15.75" customHeight="1">
      <c r="A887" s="67"/>
      <c r="B887" s="67"/>
      <c r="C887" s="67"/>
      <c r="D887" s="67"/>
      <c r="E887" s="67"/>
      <c r="F887" s="67"/>
      <c r="G887" s="67"/>
      <c r="H887" s="67"/>
      <c r="I887" s="67"/>
      <c r="J887" s="67"/>
      <c r="K887" s="67"/>
      <c r="L887" s="67"/>
      <c r="M887" s="67"/>
      <c r="N887" s="67"/>
      <c r="O887" s="67"/>
      <c r="P887" s="67"/>
      <c r="Q887" s="67"/>
      <c r="R887" s="67"/>
      <c r="S887" s="67"/>
      <c r="T887" s="67"/>
      <c r="U887" s="67"/>
      <c r="V887" s="67"/>
      <c r="W887" s="67"/>
      <c r="X887" s="67"/>
      <c r="Y887" s="67"/>
      <c r="Z887" s="67"/>
    </row>
    <row r="888" spans="1:26" ht="15.75" customHeight="1">
      <c r="A888" s="67"/>
      <c r="B888" s="67"/>
      <c r="C888" s="67"/>
      <c r="D888" s="67"/>
      <c r="E888" s="67"/>
      <c r="F888" s="67"/>
      <c r="G888" s="67"/>
      <c r="H888" s="67"/>
      <c r="I888" s="67"/>
      <c r="J888" s="67"/>
      <c r="K888" s="67"/>
      <c r="L888" s="67"/>
      <c r="M888" s="67"/>
      <c r="N888" s="67"/>
      <c r="O888" s="67"/>
      <c r="P888" s="67"/>
      <c r="Q888" s="67"/>
      <c r="R888" s="67"/>
      <c r="S888" s="67"/>
      <c r="T888" s="67"/>
      <c r="U888" s="67"/>
      <c r="V888" s="67"/>
      <c r="W888" s="67"/>
      <c r="X888" s="67"/>
      <c r="Y888" s="67"/>
      <c r="Z888" s="67"/>
    </row>
    <row r="889" spans="1:26" ht="15.75" customHeight="1">
      <c r="A889" s="67"/>
      <c r="B889" s="67"/>
      <c r="C889" s="67"/>
      <c r="D889" s="67"/>
      <c r="E889" s="67"/>
      <c r="F889" s="67"/>
      <c r="G889" s="67"/>
      <c r="H889" s="67"/>
      <c r="I889" s="67"/>
      <c r="J889" s="67"/>
      <c r="K889" s="67"/>
      <c r="L889" s="67"/>
      <c r="M889" s="67"/>
      <c r="N889" s="67"/>
      <c r="O889" s="67"/>
      <c r="P889" s="67"/>
      <c r="Q889" s="67"/>
      <c r="R889" s="67"/>
      <c r="S889" s="67"/>
      <c r="T889" s="67"/>
      <c r="U889" s="67"/>
      <c r="V889" s="67"/>
      <c r="W889" s="67"/>
      <c r="X889" s="67"/>
      <c r="Y889" s="67"/>
      <c r="Z889" s="67"/>
    </row>
    <row r="890" spans="1:26" ht="15.75" customHeight="1">
      <c r="A890" s="67"/>
      <c r="B890" s="67"/>
      <c r="C890" s="67"/>
      <c r="D890" s="67"/>
      <c r="E890" s="67"/>
      <c r="F890" s="67"/>
      <c r="G890" s="67"/>
      <c r="H890" s="67"/>
      <c r="I890" s="67"/>
      <c r="J890" s="67"/>
      <c r="K890" s="67"/>
      <c r="L890" s="67"/>
      <c r="M890" s="67"/>
      <c r="N890" s="67"/>
      <c r="O890" s="67"/>
      <c r="P890" s="67"/>
      <c r="Q890" s="67"/>
      <c r="R890" s="67"/>
      <c r="S890" s="67"/>
      <c r="T890" s="67"/>
      <c r="U890" s="67"/>
      <c r="V890" s="67"/>
      <c r="W890" s="67"/>
      <c r="X890" s="67"/>
      <c r="Y890" s="67"/>
      <c r="Z890" s="67"/>
    </row>
    <row r="891" spans="1:26" ht="15.75" customHeight="1">
      <c r="A891" s="67"/>
      <c r="B891" s="67"/>
      <c r="C891" s="67"/>
      <c r="D891" s="67"/>
      <c r="E891" s="67"/>
      <c r="F891" s="67"/>
      <c r="G891" s="67"/>
      <c r="H891" s="67"/>
      <c r="I891" s="67"/>
      <c r="J891" s="67"/>
      <c r="K891" s="67"/>
      <c r="L891" s="67"/>
      <c r="M891" s="67"/>
      <c r="N891" s="67"/>
      <c r="O891" s="67"/>
      <c r="P891" s="67"/>
      <c r="Q891" s="67"/>
      <c r="R891" s="67"/>
      <c r="S891" s="67"/>
      <c r="T891" s="67"/>
      <c r="U891" s="67"/>
      <c r="V891" s="67"/>
      <c r="W891" s="67"/>
      <c r="X891" s="67"/>
      <c r="Y891" s="67"/>
      <c r="Z891" s="67"/>
    </row>
    <row r="892" spans="1:26" ht="15.75" customHeight="1">
      <c r="A892" s="67"/>
      <c r="B892" s="67"/>
      <c r="C892" s="67"/>
      <c r="D892" s="67"/>
      <c r="E892" s="67"/>
      <c r="F892" s="67"/>
      <c r="G892" s="67"/>
      <c r="H892" s="67"/>
      <c r="I892" s="67"/>
      <c r="J892" s="67"/>
      <c r="K892" s="67"/>
      <c r="L892" s="67"/>
      <c r="M892" s="67"/>
      <c r="N892" s="67"/>
      <c r="O892" s="67"/>
      <c r="P892" s="67"/>
      <c r="Q892" s="67"/>
      <c r="R892" s="67"/>
      <c r="S892" s="67"/>
      <c r="T892" s="67"/>
      <c r="U892" s="67"/>
      <c r="V892" s="67"/>
      <c r="W892" s="67"/>
      <c r="X892" s="67"/>
      <c r="Y892" s="67"/>
      <c r="Z892" s="67"/>
    </row>
    <row r="893" spans="1:26" ht="15.75" customHeight="1">
      <c r="A893" s="67"/>
      <c r="B893" s="67"/>
      <c r="C893" s="67"/>
      <c r="D893" s="67"/>
      <c r="E893" s="67"/>
      <c r="F893" s="67"/>
      <c r="G893" s="67"/>
      <c r="H893" s="67"/>
      <c r="I893" s="67"/>
      <c r="J893" s="67"/>
      <c r="K893" s="67"/>
      <c r="L893" s="67"/>
      <c r="M893" s="67"/>
      <c r="N893" s="67"/>
      <c r="O893" s="67"/>
      <c r="P893" s="67"/>
      <c r="Q893" s="67"/>
      <c r="R893" s="67"/>
      <c r="S893" s="67"/>
      <c r="T893" s="67"/>
      <c r="U893" s="67"/>
      <c r="V893" s="67"/>
      <c r="W893" s="67"/>
      <c r="X893" s="67"/>
      <c r="Y893" s="67"/>
      <c r="Z893" s="67"/>
    </row>
    <row r="894" spans="1:26" ht="15.75" customHeight="1">
      <c r="A894" s="67"/>
      <c r="B894" s="67"/>
      <c r="C894" s="67"/>
      <c r="D894" s="67"/>
      <c r="E894" s="67"/>
      <c r="F894" s="67"/>
      <c r="G894" s="67"/>
      <c r="H894" s="67"/>
      <c r="I894" s="67"/>
      <c r="J894" s="67"/>
      <c r="K894" s="67"/>
      <c r="L894" s="67"/>
      <c r="M894" s="67"/>
      <c r="N894" s="67"/>
      <c r="O894" s="67"/>
      <c r="P894" s="67"/>
      <c r="Q894" s="67"/>
      <c r="R894" s="67"/>
      <c r="S894" s="67"/>
      <c r="T894" s="67"/>
      <c r="U894" s="67"/>
      <c r="V894" s="67"/>
      <c r="W894" s="67"/>
      <c r="X894" s="67"/>
      <c r="Y894" s="67"/>
      <c r="Z894" s="67"/>
    </row>
    <row r="895" spans="1:26" ht="15.75" customHeight="1">
      <c r="A895" s="67"/>
      <c r="B895" s="67"/>
      <c r="C895" s="67"/>
      <c r="D895" s="67"/>
      <c r="E895" s="67"/>
      <c r="F895" s="67"/>
      <c r="G895" s="67"/>
      <c r="H895" s="67"/>
      <c r="I895" s="67"/>
      <c r="J895" s="67"/>
      <c r="K895" s="67"/>
      <c r="L895" s="67"/>
      <c r="M895" s="67"/>
      <c r="N895" s="67"/>
      <c r="O895" s="67"/>
      <c r="P895" s="67"/>
      <c r="Q895" s="67"/>
      <c r="R895" s="67"/>
      <c r="S895" s="67"/>
      <c r="T895" s="67"/>
      <c r="U895" s="67"/>
      <c r="V895" s="67"/>
      <c r="W895" s="67"/>
      <c r="X895" s="67"/>
      <c r="Y895" s="67"/>
      <c r="Z895" s="67"/>
    </row>
    <row r="896" spans="1:26" ht="15.75" customHeight="1">
      <c r="A896" s="67"/>
      <c r="B896" s="67"/>
      <c r="C896" s="67"/>
      <c r="D896" s="67"/>
      <c r="E896" s="67"/>
      <c r="F896" s="67"/>
      <c r="G896" s="67"/>
      <c r="H896" s="67"/>
      <c r="I896" s="67"/>
      <c r="J896" s="67"/>
      <c r="K896" s="67"/>
      <c r="L896" s="67"/>
      <c r="M896" s="67"/>
      <c r="N896" s="67"/>
      <c r="O896" s="67"/>
      <c r="P896" s="67"/>
      <c r="Q896" s="67"/>
      <c r="R896" s="67"/>
      <c r="S896" s="67"/>
      <c r="T896" s="67"/>
      <c r="U896" s="67"/>
      <c r="V896" s="67"/>
      <c r="W896" s="67"/>
      <c r="X896" s="67"/>
      <c r="Y896" s="67"/>
      <c r="Z896" s="67"/>
    </row>
    <row r="897" spans="1:26" ht="15.75" customHeight="1">
      <c r="A897" s="67"/>
      <c r="B897" s="67"/>
      <c r="C897" s="67"/>
      <c r="D897" s="67"/>
      <c r="E897" s="67"/>
      <c r="F897" s="67"/>
      <c r="G897" s="67"/>
      <c r="H897" s="67"/>
      <c r="I897" s="67"/>
      <c r="J897" s="67"/>
      <c r="K897" s="67"/>
      <c r="L897" s="67"/>
      <c r="M897" s="67"/>
      <c r="N897" s="67"/>
      <c r="O897" s="67"/>
      <c r="P897" s="67"/>
      <c r="Q897" s="67"/>
      <c r="R897" s="67"/>
      <c r="S897" s="67"/>
      <c r="T897" s="67"/>
      <c r="U897" s="67"/>
      <c r="V897" s="67"/>
      <c r="W897" s="67"/>
      <c r="X897" s="67"/>
      <c r="Y897" s="67"/>
      <c r="Z897" s="67"/>
    </row>
    <row r="898" spans="1:26" ht="15.75" customHeight="1">
      <c r="A898" s="67"/>
      <c r="B898" s="67"/>
      <c r="C898" s="67"/>
      <c r="D898" s="67"/>
      <c r="E898" s="67"/>
      <c r="F898" s="67"/>
      <c r="G898" s="67"/>
      <c r="H898" s="67"/>
      <c r="I898" s="67"/>
      <c r="J898" s="67"/>
      <c r="K898" s="67"/>
      <c r="L898" s="67"/>
      <c r="M898" s="67"/>
      <c r="N898" s="67"/>
      <c r="O898" s="67"/>
      <c r="P898" s="67"/>
      <c r="Q898" s="67"/>
      <c r="R898" s="67"/>
      <c r="S898" s="67"/>
      <c r="T898" s="67"/>
      <c r="U898" s="67"/>
      <c r="V898" s="67"/>
      <c r="W898" s="67"/>
      <c r="X898" s="67"/>
      <c r="Y898" s="67"/>
      <c r="Z898" s="67"/>
    </row>
    <row r="899" spans="1:26" ht="15.75" customHeight="1">
      <c r="A899" s="67"/>
      <c r="B899" s="67"/>
      <c r="C899" s="67"/>
      <c r="D899" s="67"/>
      <c r="E899" s="67"/>
      <c r="F899" s="67"/>
      <c r="G899" s="67"/>
      <c r="H899" s="67"/>
      <c r="I899" s="67"/>
      <c r="J899" s="67"/>
      <c r="K899" s="67"/>
      <c r="L899" s="67"/>
      <c r="M899" s="67"/>
      <c r="N899" s="67"/>
      <c r="O899" s="67"/>
      <c r="P899" s="67"/>
      <c r="Q899" s="67"/>
      <c r="R899" s="67"/>
      <c r="S899" s="67"/>
      <c r="T899" s="67"/>
      <c r="U899" s="67"/>
      <c r="V899" s="67"/>
      <c r="W899" s="67"/>
      <c r="X899" s="67"/>
      <c r="Y899" s="67"/>
      <c r="Z899" s="67"/>
    </row>
    <row r="900" spans="1:26" ht="15.75" customHeight="1">
      <c r="A900" s="67"/>
      <c r="B900" s="67"/>
      <c r="C900" s="67"/>
      <c r="D900" s="67"/>
      <c r="E900" s="67"/>
      <c r="F900" s="67"/>
      <c r="G900" s="67"/>
      <c r="H900" s="67"/>
      <c r="I900" s="67"/>
      <c r="J900" s="67"/>
      <c r="K900" s="67"/>
      <c r="L900" s="67"/>
      <c r="M900" s="67"/>
      <c r="N900" s="67"/>
      <c r="O900" s="67"/>
      <c r="P900" s="67"/>
      <c r="Q900" s="67"/>
      <c r="R900" s="67"/>
      <c r="S900" s="67"/>
      <c r="T900" s="67"/>
      <c r="U900" s="67"/>
      <c r="V900" s="67"/>
      <c r="W900" s="67"/>
      <c r="X900" s="67"/>
      <c r="Y900" s="67"/>
      <c r="Z900" s="67"/>
    </row>
    <row r="901" spans="1:26" ht="15.75" customHeight="1">
      <c r="A901" s="67"/>
      <c r="B901" s="67"/>
      <c r="C901" s="67"/>
      <c r="D901" s="67"/>
      <c r="E901" s="67"/>
      <c r="F901" s="67"/>
      <c r="G901" s="67"/>
      <c r="H901" s="67"/>
      <c r="I901" s="67"/>
      <c r="J901" s="67"/>
      <c r="K901" s="67"/>
      <c r="L901" s="67"/>
      <c r="M901" s="67"/>
      <c r="N901" s="67"/>
      <c r="O901" s="67"/>
      <c r="P901" s="67"/>
      <c r="Q901" s="67"/>
      <c r="R901" s="67"/>
      <c r="S901" s="67"/>
      <c r="T901" s="67"/>
      <c r="U901" s="67"/>
      <c r="V901" s="67"/>
      <c r="W901" s="67"/>
      <c r="X901" s="67"/>
      <c r="Y901" s="67"/>
      <c r="Z901" s="67"/>
    </row>
    <row r="902" spans="1:26" ht="15.75" customHeight="1">
      <c r="A902" s="67"/>
      <c r="B902" s="67"/>
      <c r="C902" s="67"/>
      <c r="D902" s="67"/>
      <c r="E902" s="67"/>
      <c r="F902" s="67"/>
      <c r="G902" s="67"/>
      <c r="H902" s="67"/>
      <c r="I902" s="67"/>
      <c r="J902" s="67"/>
      <c r="K902" s="67"/>
      <c r="L902" s="67"/>
      <c r="M902" s="67"/>
      <c r="N902" s="67"/>
      <c r="O902" s="67"/>
      <c r="P902" s="67"/>
      <c r="Q902" s="67"/>
      <c r="R902" s="67"/>
      <c r="S902" s="67"/>
      <c r="T902" s="67"/>
      <c r="U902" s="67"/>
      <c r="V902" s="67"/>
      <c r="W902" s="67"/>
      <c r="X902" s="67"/>
      <c r="Y902" s="67"/>
      <c r="Z902" s="67"/>
    </row>
    <row r="903" spans="1:26" ht="15.75" customHeight="1">
      <c r="A903" s="67"/>
      <c r="B903" s="67"/>
      <c r="C903" s="67"/>
      <c r="D903" s="67"/>
      <c r="E903" s="67"/>
      <c r="F903" s="67"/>
      <c r="G903" s="67"/>
      <c r="H903" s="67"/>
      <c r="I903" s="67"/>
      <c r="J903" s="67"/>
      <c r="K903" s="67"/>
      <c r="L903" s="67"/>
      <c r="M903" s="67"/>
      <c r="N903" s="67"/>
      <c r="O903" s="67"/>
      <c r="P903" s="67"/>
      <c r="Q903" s="67"/>
      <c r="R903" s="67"/>
      <c r="S903" s="67"/>
      <c r="T903" s="67"/>
      <c r="U903" s="67"/>
      <c r="V903" s="67"/>
      <c r="W903" s="67"/>
      <c r="X903" s="67"/>
      <c r="Y903" s="67"/>
      <c r="Z903" s="67"/>
    </row>
    <row r="904" spans="1:26" ht="15.75" customHeight="1">
      <c r="A904" s="67"/>
      <c r="B904" s="67"/>
      <c r="C904" s="67"/>
      <c r="D904" s="67"/>
      <c r="E904" s="67"/>
      <c r="F904" s="67"/>
      <c r="G904" s="67"/>
      <c r="H904" s="67"/>
      <c r="I904" s="67"/>
      <c r="J904" s="67"/>
      <c r="K904" s="67"/>
      <c r="L904" s="67"/>
      <c r="M904" s="67"/>
      <c r="N904" s="67"/>
      <c r="O904" s="67"/>
      <c r="P904" s="67"/>
      <c r="Q904" s="67"/>
      <c r="R904" s="67"/>
      <c r="S904" s="67"/>
      <c r="T904" s="67"/>
      <c r="U904" s="67"/>
      <c r="V904" s="67"/>
      <c r="W904" s="67"/>
      <c r="X904" s="67"/>
      <c r="Y904" s="67"/>
      <c r="Z904" s="67"/>
    </row>
    <row r="905" spans="1:26" ht="15.75" customHeight="1">
      <c r="A905" s="67"/>
      <c r="B905" s="67"/>
      <c r="C905" s="67"/>
      <c r="D905" s="67"/>
      <c r="E905" s="67"/>
      <c r="F905" s="67"/>
      <c r="G905" s="67"/>
      <c r="H905" s="67"/>
      <c r="I905" s="67"/>
      <c r="J905" s="67"/>
      <c r="K905" s="67"/>
      <c r="L905" s="67"/>
      <c r="M905" s="67"/>
      <c r="N905" s="67"/>
      <c r="O905" s="67"/>
      <c r="P905" s="67"/>
      <c r="Q905" s="67"/>
      <c r="R905" s="67"/>
      <c r="S905" s="67"/>
      <c r="T905" s="67"/>
      <c r="U905" s="67"/>
      <c r="V905" s="67"/>
      <c r="W905" s="67"/>
      <c r="X905" s="67"/>
      <c r="Y905" s="67"/>
      <c r="Z905" s="67"/>
    </row>
    <row r="906" spans="1:26" ht="15.75" customHeight="1">
      <c r="A906" s="67"/>
      <c r="B906" s="67"/>
      <c r="C906" s="67"/>
      <c r="D906" s="67"/>
      <c r="E906" s="67"/>
      <c r="F906" s="67"/>
      <c r="G906" s="67"/>
      <c r="H906" s="67"/>
      <c r="I906" s="67"/>
      <c r="J906" s="67"/>
      <c r="K906" s="67"/>
      <c r="L906" s="67"/>
      <c r="M906" s="67"/>
      <c r="N906" s="67"/>
      <c r="O906" s="67"/>
      <c r="P906" s="67"/>
      <c r="Q906" s="67"/>
      <c r="R906" s="67"/>
      <c r="S906" s="67"/>
      <c r="T906" s="67"/>
      <c r="U906" s="67"/>
      <c r="V906" s="67"/>
      <c r="W906" s="67"/>
      <c r="X906" s="67"/>
      <c r="Y906" s="67"/>
      <c r="Z906" s="67"/>
    </row>
    <row r="907" spans="1:26" ht="15.75" customHeight="1">
      <c r="A907" s="67"/>
      <c r="B907" s="67"/>
      <c r="C907" s="67"/>
      <c r="D907" s="67"/>
      <c r="E907" s="67"/>
      <c r="F907" s="67"/>
      <c r="G907" s="67"/>
      <c r="H907" s="67"/>
      <c r="I907" s="67"/>
      <c r="J907" s="67"/>
      <c r="K907" s="67"/>
      <c r="L907" s="67"/>
      <c r="M907" s="67"/>
      <c r="N907" s="67"/>
      <c r="O907" s="67"/>
      <c r="P907" s="67"/>
      <c r="Q907" s="67"/>
      <c r="R907" s="67"/>
      <c r="S907" s="67"/>
      <c r="T907" s="67"/>
      <c r="U907" s="67"/>
      <c r="V907" s="67"/>
      <c r="W907" s="67"/>
      <c r="X907" s="67"/>
      <c r="Y907" s="67"/>
      <c r="Z907" s="67"/>
    </row>
    <row r="908" spans="1:26" ht="15.75" customHeight="1">
      <c r="A908" s="67"/>
      <c r="B908" s="67"/>
      <c r="C908" s="67"/>
      <c r="D908" s="67"/>
      <c r="E908" s="67"/>
      <c r="F908" s="67"/>
      <c r="G908" s="67"/>
      <c r="H908" s="67"/>
      <c r="I908" s="67"/>
      <c r="J908" s="67"/>
      <c r="K908" s="67"/>
      <c r="L908" s="67"/>
      <c r="M908" s="67"/>
      <c r="N908" s="67"/>
      <c r="O908" s="67"/>
      <c r="P908" s="67"/>
      <c r="Q908" s="67"/>
      <c r="R908" s="67"/>
      <c r="S908" s="67"/>
      <c r="T908" s="67"/>
      <c r="U908" s="67"/>
      <c r="V908" s="67"/>
      <c r="W908" s="67"/>
      <c r="X908" s="67"/>
      <c r="Y908" s="67"/>
      <c r="Z908" s="67"/>
    </row>
    <row r="909" spans="1:26" ht="15.75" customHeight="1">
      <c r="A909" s="67"/>
      <c r="B909" s="67"/>
      <c r="C909" s="67"/>
      <c r="D909" s="67"/>
      <c r="E909" s="67"/>
      <c r="F909" s="67"/>
      <c r="G909" s="67"/>
      <c r="H909" s="67"/>
      <c r="I909" s="67"/>
      <c r="J909" s="67"/>
      <c r="K909" s="67"/>
      <c r="L909" s="67"/>
      <c r="M909" s="67"/>
      <c r="N909" s="67"/>
      <c r="O909" s="67"/>
      <c r="P909" s="67"/>
      <c r="Q909" s="67"/>
      <c r="R909" s="67"/>
      <c r="S909" s="67"/>
      <c r="T909" s="67"/>
      <c r="U909" s="67"/>
      <c r="V909" s="67"/>
      <c r="W909" s="67"/>
      <c r="X909" s="67"/>
      <c r="Y909" s="67"/>
      <c r="Z909" s="67"/>
    </row>
    <row r="910" spans="1:26" ht="15.75" customHeight="1">
      <c r="A910" s="67"/>
      <c r="B910" s="67"/>
      <c r="C910" s="67"/>
      <c r="D910" s="67"/>
      <c r="E910" s="67"/>
      <c r="F910" s="67"/>
      <c r="G910" s="67"/>
      <c r="H910" s="67"/>
      <c r="I910" s="67"/>
      <c r="J910" s="67"/>
      <c r="K910" s="67"/>
      <c r="L910" s="67"/>
      <c r="M910" s="67"/>
      <c r="N910" s="67"/>
      <c r="O910" s="67"/>
      <c r="P910" s="67"/>
      <c r="Q910" s="67"/>
      <c r="R910" s="67"/>
      <c r="S910" s="67"/>
      <c r="T910" s="67"/>
      <c r="U910" s="67"/>
      <c r="V910" s="67"/>
      <c r="W910" s="67"/>
      <c r="X910" s="67"/>
      <c r="Y910" s="67"/>
      <c r="Z910" s="67"/>
    </row>
    <row r="911" spans="1:26" ht="15.75" customHeight="1">
      <c r="A911" s="67"/>
      <c r="B911" s="67"/>
      <c r="C911" s="67"/>
      <c r="D911" s="67"/>
      <c r="E911" s="67"/>
      <c r="F911" s="67"/>
      <c r="G911" s="67"/>
      <c r="H911" s="67"/>
      <c r="I911" s="67"/>
      <c r="J911" s="67"/>
      <c r="K911" s="67"/>
      <c r="L911" s="67"/>
      <c r="M911" s="67"/>
      <c r="N911" s="67"/>
      <c r="O911" s="67"/>
      <c r="P911" s="67"/>
      <c r="Q911" s="67"/>
      <c r="R911" s="67"/>
      <c r="S911" s="67"/>
      <c r="T911" s="67"/>
      <c r="U911" s="67"/>
      <c r="V911" s="67"/>
      <c r="W911" s="67"/>
      <c r="X911" s="67"/>
      <c r="Y911" s="67"/>
      <c r="Z911" s="67"/>
    </row>
    <row r="912" spans="1:26" ht="15.75" customHeight="1">
      <c r="A912" s="67"/>
      <c r="B912" s="67"/>
      <c r="C912" s="67"/>
      <c r="D912" s="67"/>
      <c r="E912" s="67"/>
      <c r="F912" s="67"/>
      <c r="G912" s="67"/>
      <c r="H912" s="67"/>
      <c r="I912" s="67"/>
      <c r="J912" s="67"/>
      <c r="K912" s="67"/>
      <c r="L912" s="67"/>
      <c r="M912" s="67"/>
      <c r="N912" s="67"/>
      <c r="O912" s="67"/>
      <c r="P912" s="67"/>
      <c r="Q912" s="67"/>
      <c r="R912" s="67"/>
      <c r="S912" s="67"/>
      <c r="T912" s="67"/>
      <c r="U912" s="67"/>
      <c r="V912" s="67"/>
      <c r="W912" s="67"/>
      <c r="X912" s="67"/>
      <c r="Y912" s="67"/>
      <c r="Z912" s="67"/>
    </row>
    <row r="913" spans="1:26" ht="15.75" customHeight="1">
      <c r="A913" s="67"/>
      <c r="B913" s="67"/>
      <c r="C913" s="67"/>
      <c r="D913" s="67"/>
      <c r="E913" s="67"/>
      <c r="F913" s="67"/>
      <c r="G913" s="67"/>
      <c r="H913" s="67"/>
      <c r="I913" s="67"/>
      <c r="J913" s="67"/>
      <c r="K913" s="67"/>
      <c r="L913" s="67"/>
      <c r="M913" s="67"/>
      <c r="N913" s="67"/>
      <c r="O913" s="67"/>
      <c r="P913" s="67"/>
      <c r="Q913" s="67"/>
      <c r="R913" s="67"/>
      <c r="S913" s="67"/>
      <c r="T913" s="67"/>
      <c r="U913" s="67"/>
      <c r="V913" s="67"/>
      <c r="W913" s="67"/>
      <c r="X913" s="67"/>
      <c r="Y913" s="67"/>
      <c r="Z913" s="67"/>
    </row>
    <row r="914" spans="1:26" ht="15.75" customHeight="1">
      <c r="A914" s="67"/>
      <c r="B914" s="67"/>
      <c r="C914" s="67"/>
      <c r="D914" s="67"/>
      <c r="E914" s="67"/>
      <c r="F914" s="67"/>
      <c r="G914" s="67"/>
      <c r="H914" s="67"/>
      <c r="I914" s="67"/>
      <c r="J914" s="67"/>
      <c r="K914" s="67"/>
      <c r="L914" s="67"/>
      <c r="M914" s="67"/>
      <c r="N914" s="67"/>
      <c r="O914" s="67"/>
      <c r="P914" s="67"/>
      <c r="Q914" s="67"/>
      <c r="R914" s="67"/>
      <c r="S914" s="67"/>
      <c r="T914" s="67"/>
      <c r="U914" s="67"/>
      <c r="V914" s="67"/>
      <c r="W914" s="67"/>
      <c r="X914" s="67"/>
      <c r="Y914" s="67"/>
      <c r="Z914" s="67"/>
    </row>
    <row r="915" spans="1:26" ht="15.75" customHeight="1">
      <c r="A915" s="67"/>
      <c r="B915" s="67"/>
      <c r="C915" s="67"/>
      <c r="D915" s="67"/>
      <c r="E915" s="67"/>
      <c r="F915" s="67"/>
      <c r="G915" s="67"/>
      <c r="H915" s="67"/>
      <c r="I915" s="67"/>
      <c r="J915" s="67"/>
      <c r="K915" s="67"/>
      <c r="L915" s="67"/>
      <c r="M915" s="67"/>
      <c r="N915" s="67"/>
      <c r="O915" s="67"/>
      <c r="P915" s="67"/>
      <c r="Q915" s="67"/>
      <c r="R915" s="67"/>
      <c r="S915" s="67"/>
      <c r="T915" s="67"/>
      <c r="U915" s="67"/>
      <c r="V915" s="67"/>
      <c r="W915" s="67"/>
      <c r="X915" s="67"/>
      <c r="Y915" s="67"/>
      <c r="Z915" s="67"/>
    </row>
    <row r="916" spans="1:26" ht="15.75" customHeight="1">
      <c r="A916" s="67"/>
      <c r="B916" s="67"/>
      <c r="C916" s="67"/>
      <c r="D916" s="67"/>
      <c r="E916" s="67"/>
      <c r="F916" s="67"/>
      <c r="G916" s="67"/>
      <c r="H916" s="67"/>
      <c r="I916" s="67"/>
      <c r="J916" s="67"/>
      <c r="K916" s="67"/>
      <c r="L916" s="67"/>
      <c r="M916" s="67"/>
      <c r="N916" s="67"/>
      <c r="O916" s="67"/>
      <c r="P916" s="67"/>
      <c r="Q916" s="67"/>
      <c r="R916" s="67"/>
      <c r="S916" s="67"/>
      <c r="T916" s="67"/>
      <c r="U916" s="67"/>
      <c r="V916" s="67"/>
      <c r="W916" s="67"/>
      <c r="X916" s="67"/>
      <c r="Y916" s="67"/>
      <c r="Z916" s="67"/>
    </row>
    <row r="917" spans="1:26" ht="15.75" customHeight="1">
      <c r="A917" s="67"/>
      <c r="B917" s="67"/>
      <c r="C917" s="67"/>
      <c r="D917" s="67"/>
      <c r="E917" s="67"/>
      <c r="F917" s="67"/>
      <c r="G917" s="67"/>
      <c r="H917" s="67"/>
      <c r="I917" s="67"/>
      <c r="J917" s="67"/>
      <c r="K917" s="67"/>
      <c r="L917" s="67"/>
      <c r="M917" s="67"/>
      <c r="N917" s="67"/>
      <c r="O917" s="67"/>
      <c r="P917" s="67"/>
      <c r="Q917" s="67"/>
      <c r="R917" s="67"/>
      <c r="S917" s="67"/>
      <c r="T917" s="67"/>
      <c r="U917" s="67"/>
      <c r="V917" s="67"/>
      <c r="W917" s="67"/>
      <c r="X917" s="67"/>
      <c r="Y917" s="67"/>
      <c r="Z917" s="67"/>
    </row>
    <row r="918" spans="1:26" ht="15.75" customHeight="1">
      <c r="A918" s="67"/>
      <c r="B918" s="67"/>
      <c r="C918" s="67"/>
      <c r="D918" s="67"/>
      <c r="E918" s="67"/>
      <c r="F918" s="67"/>
      <c r="G918" s="67"/>
      <c r="H918" s="67"/>
      <c r="I918" s="67"/>
      <c r="J918" s="67"/>
      <c r="K918" s="67"/>
      <c r="L918" s="67"/>
      <c r="M918" s="67"/>
      <c r="N918" s="67"/>
      <c r="O918" s="67"/>
      <c r="P918" s="67"/>
      <c r="Q918" s="67"/>
      <c r="R918" s="67"/>
      <c r="S918" s="67"/>
      <c r="T918" s="67"/>
      <c r="U918" s="67"/>
      <c r="V918" s="67"/>
      <c r="W918" s="67"/>
      <c r="X918" s="67"/>
      <c r="Y918" s="67"/>
      <c r="Z918" s="67"/>
    </row>
    <row r="919" spans="1:26" ht="15.75" customHeight="1">
      <c r="A919" s="67"/>
      <c r="B919" s="67"/>
      <c r="C919" s="67"/>
      <c r="D919" s="67"/>
      <c r="E919" s="67"/>
      <c r="F919" s="67"/>
      <c r="G919" s="67"/>
      <c r="H919" s="67"/>
      <c r="I919" s="67"/>
      <c r="J919" s="67"/>
      <c r="K919" s="67"/>
      <c r="L919" s="67"/>
      <c r="M919" s="67"/>
      <c r="N919" s="67"/>
      <c r="O919" s="67"/>
      <c r="P919" s="67"/>
      <c r="Q919" s="67"/>
      <c r="R919" s="67"/>
      <c r="S919" s="67"/>
      <c r="T919" s="67"/>
      <c r="U919" s="67"/>
      <c r="V919" s="67"/>
      <c r="W919" s="67"/>
      <c r="X919" s="67"/>
      <c r="Y919" s="67"/>
      <c r="Z919" s="67"/>
    </row>
    <row r="920" spans="1:26" ht="15.75" customHeight="1">
      <c r="A920" s="67"/>
      <c r="B920" s="67"/>
      <c r="C920" s="67"/>
      <c r="D920" s="67"/>
      <c r="E920" s="67"/>
      <c r="F920" s="67"/>
      <c r="G920" s="67"/>
      <c r="H920" s="67"/>
      <c r="I920" s="67"/>
      <c r="J920" s="67"/>
      <c r="K920" s="67"/>
      <c r="L920" s="67"/>
      <c r="M920" s="67"/>
      <c r="N920" s="67"/>
      <c r="O920" s="67"/>
      <c r="P920" s="67"/>
      <c r="Q920" s="67"/>
      <c r="R920" s="67"/>
      <c r="S920" s="67"/>
      <c r="T920" s="67"/>
      <c r="U920" s="67"/>
      <c r="V920" s="67"/>
      <c r="W920" s="67"/>
      <c r="X920" s="67"/>
      <c r="Y920" s="67"/>
      <c r="Z920" s="67"/>
    </row>
    <row r="921" spans="1:26" ht="15.75" customHeight="1">
      <c r="A921" s="67"/>
      <c r="B921" s="67"/>
      <c r="C921" s="67"/>
      <c r="D921" s="67"/>
      <c r="E921" s="67"/>
      <c r="F921" s="67"/>
      <c r="G921" s="67"/>
      <c r="H921" s="67"/>
      <c r="I921" s="67"/>
      <c r="J921" s="67"/>
      <c r="K921" s="67"/>
      <c r="L921" s="67"/>
      <c r="M921" s="67"/>
      <c r="N921" s="67"/>
      <c r="O921" s="67"/>
      <c r="P921" s="67"/>
      <c r="Q921" s="67"/>
      <c r="R921" s="67"/>
      <c r="S921" s="67"/>
      <c r="T921" s="67"/>
      <c r="U921" s="67"/>
      <c r="V921" s="67"/>
      <c r="W921" s="67"/>
      <c r="X921" s="67"/>
      <c r="Y921" s="67"/>
      <c r="Z921" s="67"/>
    </row>
    <row r="922" spans="1:26" ht="15.75" customHeight="1">
      <c r="A922" s="67"/>
      <c r="B922" s="67"/>
      <c r="C922" s="67"/>
      <c r="D922" s="67"/>
      <c r="E922" s="67"/>
      <c r="F922" s="67"/>
      <c r="G922" s="67"/>
      <c r="H922" s="67"/>
      <c r="I922" s="67"/>
      <c r="J922" s="67"/>
      <c r="K922" s="67"/>
      <c r="L922" s="67"/>
      <c r="M922" s="67"/>
      <c r="N922" s="67"/>
      <c r="O922" s="67"/>
      <c r="P922" s="67"/>
      <c r="Q922" s="67"/>
      <c r="R922" s="67"/>
      <c r="S922" s="67"/>
      <c r="T922" s="67"/>
      <c r="U922" s="67"/>
      <c r="V922" s="67"/>
      <c r="W922" s="67"/>
      <c r="X922" s="67"/>
      <c r="Y922" s="67"/>
      <c r="Z922" s="67"/>
    </row>
    <row r="923" spans="1:26" ht="15.75" customHeight="1">
      <c r="A923" s="67"/>
      <c r="B923" s="67"/>
      <c r="C923" s="67"/>
      <c r="D923" s="67"/>
      <c r="E923" s="67"/>
      <c r="F923" s="67"/>
      <c r="G923" s="67"/>
      <c r="H923" s="67"/>
      <c r="I923" s="67"/>
      <c r="J923" s="67"/>
      <c r="K923" s="67"/>
      <c r="L923" s="67"/>
      <c r="M923" s="67"/>
      <c r="N923" s="67"/>
      <c r="O923" s="67"/>
      <c r="P923" s="67"/>
      <c r="Q923" s="67"/>
      <c r="R923" s="67"/>
      <c r="S923" s="67"/>
      <c r="T923" s="67"/>
      <c r="U923" s="67"/>
      <c r="V923" s="67"/>
      <c r="W923" s="67"/>
      <c r="X923" s="67"/>
      <c r="Y923" s="67"/>
      <c r="Z923" s="67"/>
    </row>
    <row r="924" spans="1:26" ht="15.75" customHeight="1">
      <c r="A924" s="67"/>
      <c r="B924" s="67"/>
      <c r="C924" s="67"/>
      <c r="D924" s="67"/>
      <c r="E924" s="67"/>
      <c r="F924" s="67"/>
      <c r="G924" s="67"/>
      <c r="H924" s="67"/>
      <c r="I924" s="67"/>
      <c r="J924" s="67"/>
      <c r="K924" s="67"/>
      <c r="L924" s="67"/>
      <c r="M924" s="67"/>
      <c r="N924" s="67"/>
      <c r="O924" s="67"/>
      <c r="P924" s="67"/>
      <c r="Q924" s="67"/>
      <c r="R924" s="67"/>
      <c r="S924" s="67"/>
      <c r="T924" s="67"/>
      <c r="U924" s="67"/>
      <c r="V924" s="67"/>
      <c r="W924" s="67"/>
      <c r="X924" s="67"/>
      <c r="Y924" s="67"/>
      <c r="Z924" s="67"/>
    </row>
    <row r="925" spans="1:26" ht="15.75" customHeight="1">
      <c r="A925" s="67"/>
      <c r="B925" s="67"/>
      <c r="C925" s="67"/>
      <c r="D925" s="67"/>
      <c r="E925" s="67"/>
      <c r="F925" s="67"/>
      <c r="G925" s="67"/>
      <c r="H925" s="67"/>
      <c r="I925" s="67"/>
      <c r="J925" s="67"/>
      <c r="K925" s="67"/>
      <c r="L925" s="67"/>
      <c r="M925" s="67"/>
      <c r="N925" s="67"/>
      <c r="O925" s="67"/>
      <c r="P925" s="67"/>
      <c r="Q925" s="67"/>
      <c r="R925" s="67"/>
      <c r="S925" s="67"/>
      <c r="T925" s="67"/>
      <c r="U925" s="67"/>
      <c r="V925" s="67"/>
      <c r="W925" s="67"/>
      <c r="X925" s="67"/>
      <c r="Y925" s="67"/>
      <c r="Z925" s="67"/>
    </row>
    <row r="926" spans="1:26" ht="15.75" customHeight="1">
      <c r="A926" s="67"/>
      <c r="B926" s="67"/>
      <c r="C926" s="67"/>
      <c r="D926" s="67"/>
      <c r="E926" s="67"/>
      <c r="F926" s="67"/>
      <c r="G926" s="67"/>
      <c r="H926" s="67"/>
      <c r="I926" s="67"/>
      <c r="J926" s="67"/>
      <c r="K926" s="67"/>
      <c r="L926" s="67"/>
      <c r="M926" s="67"/>
      <c r="N926" s="67"/>
      <c r="O926" s="67"/>
      <c r="P926" s="67"/>
      <c r="Q926" s="67"/>
      <c r="R926" s="67"/>
      <c r="S926" s="67"/>
      <c r="T926" s="67"/>
      <c r="U926" s="67"/>
      <c r="V926" s="67"/>
      <c r="W926" s="67"/>
      <c r="X926" s="67"/>
      <c r="Y926" s="67"/>
      <c r="Z926" s="67"/>
    </row>
    <row r="927" spans="1:26" ht="15.75" customHeight="1">
      <c r="A927" s="67"/>
      <c r="B927" s="67"/>
      <c r="C927" s="67"/>
      <c r="D927" s="67"/>
      <c r="E927" s="67"/>
      <c r="F927" s="67"/>
      <c r="G927" s="67"/>
      <c r="H927" s="67"/>
      <c r="I927" s="67"/>
      <c r="J927" s="67"/>
      <c r="K927" s="67"/>
      <c r="L927" s="67"/>
      <c r="M927" s="67"/>
      <c r="N927" s="67"/>
      <c r="O927" s="67"/>
      <c r="P927" s="67"/>
      <c r="Q927" s="67"/>
      <c r="R927" s="67"/>
      <c r="S927" s="67"/>
      <c r="T927" s="67"/>
      <c r="U927" s="67"/>
      <c r="V927" s="67"/>
      <c r="W927" s="67"/>
      <c r="X927" s="67"/>
      <c r="Y927" s="67"/>
      <c r="Z927" s="67"/>
    </row>
    <row r="928" spans="1:26" ht="15.75" customHeight="1">
      <c r="A928" s="67"/>
      <c r="B928" s="67"/>
      <c r="C928" s="67"/>
      <c r="D928" s="67"/>
      <c r="E928" s="67"/>
      <c r="F928" s="67"/>
      <c r="G928" s="67"/>
      <c r="H928" s="67"/>
      <c r="I928" s="67"/>
      <c r="J928" s="67"/>
      <c r="K928" s="67"/>
      <c r="L928" s="67"/>
      <c r="M928" s="67"/>
      <c r="N928" s="67"/>
      <c r="O928" s="67"/>
      <c r="P928" s="67"/>
      <c r="Q928" s="67"/>
      <c r="R928" s="67"/>
      <c r="S928" s="67"/>
      <c r="T928" s="67"/>
      <c r="U928" s="67"/>
      <c r="V928" s="67"/>
      <c r="W928" s="67"/>
      <c r="X928" s="67"/>
      <c r="Y928" s="67"/>
      <c r="Z928" s="67"/>
    </row>
    <row r="929" spans="1:26" ht="15.75" customHeight="1">
      <c r="A929" s="67"/>
      <c r="B929" s="67"/>
      <c r="C929" s="67"/>
      <c r="D929" s="67"/>
      <c r="E929" s="67"/>
      <c r="F929" s="67"/>
      <c r="G929" s="67"/>
      <c r="H929" s="67"/>
      <c r="I929" s="67"/>
      <c r="J929" s="67"/>
      <c r="K929" s="67"/>
      <c r="L929" s="67"/>
      <c r="M929" s="67"/>
      <c r="N929" s="67"/>
      <c r="O929" s="67"/>
      <c r="P929" s="67"/>
      <c r="Q929" s="67"/>
      <c r="R929" s="67"/>
      <c r="S929" s="67"/>
      <c r="T929" s="67"/>
      <c r="U929" s="67"/>
      <c r="V929" s="67"/>
      <c r="W929" s="67"/>
      <c r="X929" s="67"/>
      <c r="Y929" s="67"/>
      <c r="Z929" s="67"/>
    </row>
    <row r="930" spans="1:26" ht="15.75" customHeight="1">
      <c r="A930" s="67"/>
      <c r="B930" s="67"/>
      <c r="C930" s="67"/>
      <c r="D930" s="67"/>
      <c r="E930" s="67"/>
      <c r="F930" s="67"/>
      <c r="G930" s="67"/>
      <c r="H930" s="67"/>
      <c r="I930" s="67"/>
      <c r="J930" s="67"/>
      <c r="K930" s="67"/>
      <c r="L930" s="67"/>
      <c r="M930" s="67"/>
      <c r="N930" s="67"/>
      <c r="O930" s="67"/>
      <c r="P930" s="67"/>
      <c r="Q930" s="67"/>
      <c r="R930" s="67"/>
      <c r="S930" s="67"/>
      <c r="T930" s="67"/>
      <c r="U930" s="67"/>
      <c r="V930" s="67"/>
      <c r="W930" s="67"/>
      <c r="X930" s="67"/>
      <c r="Y930" s="67"/>
      <c r="Z930" s="67"/>
    </row>
    <row r="931" spans="1:26" ht="15.75" customHeight="1">
      <c r="A931" s="67"/>
      <c r="B931" s="67"/>
      <c r="C931" s="67"/>
      <c r="D931" s="67"/>
      <c r="E931" s="67"/>
      <c r="F931" s="67"/>
      <c r="G931" s="67"/>
      <c r="H931" s="67"/>
      <c r="I931" s="67"/>
      <c r="J931" s="67"/>
      <c r="K931" s="67"/>
      <c r="L931" s="67"/>
      <c r="M931" s="67"/>
      <c r="N931" s="67"/>
      <c r="O931" s="67"/>
      <c r="P931" s="67"/>
      <c r="Q931" s="67"/>
      <c r="R931" s="67"/>
      <c r="S931" s="67"/>
      <c r="T931" s="67"/>
      <c r="U931" s="67"/>
      <c r="V931" s="67"/>
      <c r="W931" s="67"/>
      <c r="X931" s="67"/>
      <c r="Y931" s="67"/>
      <c r="Z931" s="67"/>
    </row>
    <row r="932" spans="1:26" ht="15.75" customHeight="1">
      <c r="A932" s="67"/>
      <c r="B932" s="67"/>
      <c r="C932" s="67"/>
      <c r="D932" s="67"/>
      <c r="E932" s="67"/>
      <c r="F932" s="67"/>
      <c r="G932" s="67"/>
      <c r="H932" s="67"/>
      <c r="I932" s="67"/>
      <c r="J932" s="67"/>
      <c r="K932" s="67"/>
      <c r="L932" s="67"/>
      <c r="M932" s="67"/>
      <c r="N932" s="67"/>
      <c r="O932" s="67"/>
      <c r="P932" s="67"/>
      <c r="Q932" s="67"/>
      <c r="R932" s="67"/>
      <c r="S932" s="67"/>
      <c r="T932" s="67"/>
      <c r="U932" s="67"/>
      <c r="V932" s="67"/>
      <c r="W932" s="67"/>
      <c r="X932" s="67"/>
      <c r="Y932" s="67"/>
      <c r="Z932" s="67"/>
    </row>
    <row r="933" spans="1:26" ht="15.75" customHeight="1">
      <c r="A933" s="67"/>
      <c r="B933" s="67"/>
      <c r="C933" s="67"/>
      <c r="D933" s="67"/>
      <c r="E933" s="67"/>
      <c r="F933" s="67"/>
      <c r="G933" s="67"/>
      <c r="H933" s="67"/>
      <c r="I933" s="67"/>
      <c r="J933" s="67"/>
      <c r="K933" s="67"/>
      <c r="L933" s="67"/>
      <c r="M933" s="67"/>
      <c r="N933" s="67"/>
      <c r="O933" s="67"/>
      <c r="P933" s="67"/>
      <c r="Q933" s="67"/>
      <c r="R933" s="67"/>
      <c r="S933" s="67"/>
      <c r="T933" s="67"/>
      <c r="U933" s="67"/>
      <c r="V933" s="67"/>
      <c r="W933" s="67"/>
      <c r="X933" s="67"/>
      <c r="Y933" s="67"/>
      <c r="Z933" s="67"/>
    </row>
    <row r="934" spans="1:26" ht="15.75" customHeight="1">
      <c r="A934" s="67"/>
      <c r="B934" s="67"/>
      <c r="C934" s="67"/>
      <c r="D934" s="67"/>
      <c r="E934" s="67"/>
      <c r="F934" s="67"/>
      <c r="G934" s="67"/>
      <c r="H934" s="67"/>
      <c r="I934" s="67"/>
      <c r="J934" s="67"/>
      <c r="K934" s="67"/>
      <c r="L934" s="67"/>
      <c r="M934" s="67"/>
      <c r="N934" s="67"/>
      <c r="O934" s="67"/>
      <c r="P934" s="67"/>
      <c r="Q934" s="67"/>
      <c r="R934" s="67"/>
      <c r="S934" s="67"/>
      <c r="T934" s="67"/>
      <c r="U934" s="67"/>
      <c r="V934" s="67"/>
      <c r="W934" s="67"/>
      <c r="X934" s="67"/>
      <c r="Y934" s="67"/>
      <c r="Z934" s="67"/>
    </row>
    <row r="935" spans="1:26" ht="15.75" customHeight="1">
      <c r="A935" s="67"/>
      <c r="B935" s="67"/>
      <c r="C935" s="67"/>
      <c r="D935" s="67"/>
      <c r="E935" s="67"/>
      <c r="F935" s="67"/>
      <c r="G935" s="67"/>
      <c r="H935" s="67"/>
      <c r="I935" s="67"/>
      <c r="J935" s="67"/>
      <c r="K935" s="67"/>
      <c r="L935" s="67"/>
      <c r="M935" s="67"/>
      <c r="N935" s="67"/>
      <c r="O935" s="67"/>
      <c r="P935" s="67"/>
      <c r="Q935" s="67"/>
      <c r="R935" s="67"/>
      <c r="S935" s="67"/>
      <c r="T935" s="67"/>
      <c r="U935" s="67"/>
      <c r="V935" s="67"/>
      <c r="W935" s="67"/>
      <c r="X935" s="67"/>
      <c r="Y935" s="67"/>
      <c r="Z935" s="67"/>
    </row>
    <row r="936" spans="1:26" ht="15.75" customHeight="1">
      <c r="A936" s="67"/>
      <c r="B936" s="67"/>
      <c r="C936" s="67"/>
      <c r="D936" s="67"/>
      <c r="E936" s="67"/>
      <c r="F936" s="67"/>
      <c r="G936" s="67"/>
      <c r="H936" s="67"/>
      <c r="I936" s="67"/>
      <c r="J936" s="67"/>
      <c r="K936" s="67"/>
      <c r="L936" s="67"/>
      <c r="M936" s="67"/>
      <c r="N936" s="67"/>
      <c r="O936" s="67"/>
      <c r="P936" s="67"/>
      <c r="Q936" s="67"/>
      <c r="R936" s="67"/>
      <c r="S936" s="67"/>
      <c r="T936" s="67"/>
      <c r="U936" s="67"/>
      <c r="V936" s="67"/>
      <c r="W936" s="67"/>
      <c r="X936" s="67"/>
      <c r="Y936" s="67"/>
      <c r="Z936" s="67"/>
    </row>
    <row r="937" spans="1:26" ht="15.75" customHeight="1">
      <c r="A937" s="67"/>
      <c r="B937" s="67"/>
      <c r="C937" s="67"/>
      <c r="D937" s="67"/>
      <c r="E937" s="67"/>
      <c r="F937" s="67"/>
      <c r="G937" s="67"/>
      <c r="H937" s="67"/>
      <c r="I937" s="67"/>
      <c r="J937" s="67"/>
      <c r="K937" s="67"/>
      <c r="L937" s="67"/>
      <c r="M937" s="67"/>
      <c r="N937" s="67"/>
      <c r="O937" s="67"/>
      <c r="P937" s="67"/>
      <c r="Q937" s="67"/>
      <c r="R937" s="67"/>
      <c r="S937" s="67"/>
      <c r="T937" s="67"/>
      <c r="U937" s="67"/>
      <c r="V937" s="67"/>
      <c r="W937" s="67"/>
      <c r="X937" s="67"/>
      <c r="Y937" s="67"/>
      <c r="Z937" s="67"/>
    </row>
    <row r="938" spans="1:26" ht="15.75" customHeight="1">
      <c r="A938" s="67"/>
      <c r="B938" s="67"/>
      <c r="C938" s="67"/>
      <c r="D938" s="67"/>
      <c r="E938" s="67"/>
      <c r="F938" s="67"/>
      <c r="G938" s="67"/>
      <c r="H938" s="67"/>
      <c r="I938" s="67"/>
      <c r="J938" s="67"/>
      <c r="K938" s="67"/>
      <c r="L938" s="67"/>
      <c r="M938" s="67"/>
      <c r="N938" s="67"/>
      <c r="O938" s="67"/>
      <c r="P938" s="67"/>
      <c r="Q938" s="67"/>
      <c r="R938" s="67"/>
      <c r="S938" s="67"/>
      <c r="T938" s="67"/>
      <c r="U938" s="67"/>
      <c r="V938" s="67"/>
      <c r="W938" s="67"/>
      <c r="X938" s="67"/>
      <c r="Y938" s="67"/>
      <c r="Z938" s="67"/>
    </row>
    <row r="939" spans="1:26" ht="15.75" customHeight="1">
      <c r="A939" s="67"/>
      <c r="B939" s="67"/>
      <c r="C939" s="67"/>
      <c r="D939" s="67"/>
      <c r="E939" s="67"/>
      <c r="F939" s="67"/>
      <c r="G939" s="67"/>
      <c r="H939" s="67"/>
      <c r="I939" s="67"/>
      <c r="J939" s="67"/>
      <c r="K939" s="67"/>
      <c r="L939" s="67"/>
      <c r="M939" s="67"/>
      <c r="N939" s="67"/>
      <c r="O939" s="67"/>
      <c r="P939" s="67"/>
      <c r="Q939" s="67"/>
      <c r="R939" s="67"/>
      <c r="S939" s="67"/>
      <c r="T939" s="67"/>
      <c r="U939" s="67"/>
      <c r="V939" s="67"/>
      <c r="W939" s="67"/>
      <c r="X939" s="67"/>
      <c r="Y939" s="67"/>
      <c r="Z939" s="67"/>
    </row>
    <row r="940" spans="1:26" ht="15.75" customHeight="1">
      <c r="A940" s="67"/>
      <c r="B940" s="67"/>
      <c r="C940" s="67"/>
      <c r="D940" s="67"/>
      <c r="E940" s="67"/>
      <c r="F940" s="67"/>
      <c r="G940" s="67"/>
      <c r="H940" s="67"/>
      <c r="I940" s="67"/>
      <c r="J940" s="67"/>
      <c r="K940" s="67"/>
      <c r="L940" s="67"/>
      <c r="M940" s="67"/>
      <c r="N940" s="67"/>
      <c r="O940" s="67"/>
      <c r="P940" s="67"/>
      <c r="Q940" s="67"/>
      <c r="R940" s="67"/>
      <c r="S940" s="67"/>
      <c r="T940" s="67"/>
      <c r="U940" s="67"/>
      <c r="V940" s="67"/>
      <c r="W940" s="67"/>
      <c r="X940" s="67"/>
      <c r="Y940" s="67"/>
      <c r="Z940" s="67"/>
    </row>
    <row r="941" spans="1:26" ht="15.75" customHeight="1">
      <c r="A941" s="67"/>
      <c r="B941" s="67"/>
      <c r="C941" s="67"/>
      <c r="D941" s="67"/>
      <c r="E941" s="67"/>
      <c r="F941" s="67"/>
      <c r="G941" s="67"/>
      <c r="H941" s="67"/>
      <c r="I941" s="67"/>
      <c r="J941" s="67"/>
      <c r="K941" s="67"/>
      <c r="L941" s="67"/>
      <c r="M941" s="67"/>
      <c r="N941" s="67"/>
      <c r="O941" s="67"/>
      <c r="P941" s="67"/>
      <c r="Q941" s="67"/>
      <c r="R941" s="67"/>
      <c r="S941" s="67"/>
      <c r="T941" s="67"/>
      <c r="U941" s="67"/>
      <c r="V941" s="67"/>
      <c r="W941" s="67"/>
      <c r="X941" s="67"/>
      <c r="Y941" s="67"/>
      <c r="Z941" s="67"/>
    </row>
    <row r="942" spans="1:26" ht="15.75" customHeight="1">
      <c r="A942" s="67"/>
      <c r="B942" s="67"/>
      <c r="C942" s="67"/>
      <c r="D942" s="67"/>
      <c r="E942" s="67"/>
      <c r="F942" s="67"/>
      <c r="G942" s="67"/>
      <c r="H942" s="67"/>
      <c r="I942" s="67"/>
      <c r="J942" s="67"/>
      <c r="K942" s="67"/>
      <c r="L942" s="67"/>
      <c r="M942" s="67"/>
      <c r="N942" s="67"/>
      <c r="O942" s="67"/>
      <c r="P942" s="67"/>
      <c r="Q942" s="67"/>
      <c r="R942" s="67"/>
      <c r="S942" s="67"/>
      <c r="T942" s="67"/>
      <c r="U942" s="67"/>
      <c r="V942" s="67"/>
      <c r="W942" s="67"/>
      <c r="X942" s="67"/>
      <c r="Y942" s="67"/>
      <c r="Z942" s="67"/>
    </row>
    <row r="943" spans="1:26" ht="15.75" customHeight="1">
      <c r="A943" s="67"/>
      <c r="B943" s="67"/>
      <c r="C943" s="67"/>
      <c r="D943" s="67"/>
      <c r="E943" s="67"/>
      <c r="F943" s="67"/>
      <c r="G943" s="67"/>
      <c r="H943" s="67"/>
      <c r="I943" s="67"/>
      <c r="J943" s="67"/>
      <c r="K943" s="67"/>
      <c r="L943" s="67"/>
      <c r="M943" s="67"/>
      <c r="N943" s="67"/>
      <c r="O943" s="67"/>
      <c r="P943" s="67"/>
      <c r="Q943" s="67"/>
      <c r="R943" s="67"/>
      <c r="S943" s="67"/>
      <c r="T943" s="67"/>
      <c r="U943" s="67"/>
      <c r="V943" s="67"/>
      <c r="W943" s="67"/>
      <c r="X943" s="67"/>
      <c r="Y943" s="67"/>
      <c r="Z943" s="67"/>
    </row>
    <row r="944" spans="1:26" ht="15.75" customHeight="1">
      <c r="A944" s="67"/>
      <c r="B944" s="67"/>
      <c r="C944" s="67"/>
      <c r="D944" s="67"/>
      <c r="E944" s="67"/>
      <c r="F944" s="67"/>
      <c r="G944" s="67"/>
      <c r="H944" s="67"/>
      <c r="I944" s="67"/>
      <c r="J944" s="67"/>
      <c r="K944" s="67"/>
      <c r="L944" s="67"/>
      <c r="M944" s="67"/>
      <c r="N944" s="67"/>
      <c r="O944" s="67"/>
      <c r="P944" s="67"/>
      <c r="Q944" s="67"/>
      <c r="R944" s="67"/>
      <c r="S944" s="67"/>
      <c r="T944" s="67"/>
      <c r="U944" s="67"/>
      <c r="V944" s="67"/>
      <c r="W944" s="67"/>
      <c r="X944" s="67"/>
      <c r="Y944" s="67"/>
      <c r="Z944" s="67"/>
    </row>
    <row r="945" spans="1:26" ht="15.75" customHeight="1">
      <c r="A945" s="67"/>
      <c r="B945" s="67"/>
      <c r="C945" s="67"/>
      <c r="D945" s="67"/>
      <c r="E945" s="67"/>
      <c r="F945" s="67"/>
      <c r="G945" s="67"/>
      <c r="H945" s="67"/>
      <c r="I945" s="67"/>
      <c r="J945" s="67"/>
      <c r="K945" s="67"/>
      <c r="L945" s="67"/>
      <c r="M945" s="67"/>
      <c r="N945" s="67"/>
      <c r="O945" s="67"/>
      <c r="P945" s="67"/>
      <c r="Q945" s="67"/>
      <c r="R945" s="67"/>
      <c r="S945" s="67"/>
      <c r="T945" s="67"/>
      <c r="U945" s="67"/>
      <c r="V945" s="67"/>
      <c r="W945" s="67"/>
      <c r="X945" s="67"/>
      <c r="Y945" s="67"/>
      <c r="Z945" s="67"/>
    </row>
    <row r="946" spans="1:26" ht="15.75" customHeight="1">
      <c r="A946" s="67"/>
      <c r="B946" s="67"/>
      <c r="C946" s="67"/>
      <c r="D946" s="67"/>
      <c r="E946" s="67"/>
      <c r="F946" s="67"/>
      <c r="G946" s="67"/>
      <c r="H946" s="67"/>
      <c r="I946" s="67"/>
      <c r="J946" s="67"/>
      <c r="K946" s="67"/>
      <c r="L946" s="67"/>
      <c r="M946" s="67"/>
      <c r="N946" s="67"/>
      <c r="O946" s="67"/>
      <c r="P946" s="67"/>
      <c r="Q946" s="67"/>
      <c r="R946" s="67"/>
      <c r="S946" s="67"/>
      <c r="T946" s="67"/>
      <c r="U946" s="67"/>
      <c r="V946" s="67"/>
      <c r="W946" s="67"/>
      <c r="X946" s="67"/>
      <c r="Y946" s="67"/>
      <c r="Z946" s="67"/>
    </row>
    <row r="947" spans="1:26" ht="15.75" customHeight="1">
      <c r="A947" s="67"/>
      <c r="B947" s="67"/>
      <c r="C947" s="67"/>
      <c r="D947" s="67"/>
      <c r="E947" s="67"/>
      <c r="F947" s="67"/>
      <c r="G947" s="67"/>
      <c r="H947" s="67"/>
      <c r="I947" s="67"/>
      <c r="J947" s="67"/>
      <c r="K947" s="67"/>
      <c r="L947" s="67"/>
      <c r="M947" s="67"/>
      <c r="N947" s="67"/>
      <c r="O947" s="67"/>
      <c r="P947" s="67"/>
      <c r="Q947" s="67"/>
      <c r="R947" s="67"/>
      <c r="S947" s="67"/>
      <c r="T947" s="67"/>
      <c r="U947" s="67"/>
      <c r="V947" s="67"/>
      <c r="W947" s="67"/>
      <c r="X947" s="67"/>
      <c r="Y947" s="67"/>
      <c r="Z947" s="67"/>
    </row>
    <row r="948" spans="1:26" ht="15.75" customHeight="1">
      <c r="A948" s="67"/>
      <c r="B948" s="67"/>
      <c r="C948" s="67"/>
      <c r="D948" s="67"/>
      <c r="E948" s="67"/>
      <c r="F948" s="67"/>
      <c r="G948" s="67"/>
      <c r="H948" s="67"/>
      <c r="I948" s="67"/>
      <c r="J948" s="67"/>
      <c r="K948" s="67"/>
      <c r="L948" s="67"/>
      <c r="M948" s="67"/>
      <c r="N948" s="67"/>
      <c r="O948" s="67"/>
      <c r="P948" s="67"/>
      <c r="Q948" s="67"/>
      <c r="R948" s="67"/>
      <c r="S948" s="67"/>
      <c r="T948" s="67"/>
      <c r="U948" s="67"/>
      <c r="V948" s="67"/>
      <c r="W948" s="67"/>
      <c r="X948" s="67"/>
      <c r="Y948" s="67"/>
      <c r="Z948" s="67"/>
    </row>
    <row r="949" spans="1:26" ht="15.75" customHeight="1">
      <c r="A949" s="67"/>
      <c r="B949" s="67"/>
      <c r="C949" s="67"/>
      <c r="D949" s="67"/>
      <c r="E949" s="67"/>
      <c r="F949" s="67"/>
      <c r="G949" s="67"/>
      <c r="H949" s="67"/>
      <c r="I949" s="67"/>
      <c r="J949" s="67"/>
      <c r="K949" s="67"/>
      <c r="L949" s="67"/>
      <c r="M949" s="67"/>
      <c r="N949" s="67"/>
      <c r="O949" s="67"/>
      <c r="P949" s="67"/>
      <c r="Q949" s="67"/>
      <c r="R949" s="67"/>
      <c r="S949" s="67"/>
      <c r="T949" s="67"/>
      <c r="U949" s="67"/>
      <c r="V949" s="67"/>
      <c r="W949" s="67"/>
      <c r="X949" s="67"/>
      <c r="Y949" s="67"/>
      <c r="Z949" s="67"/>
    </row>
    <row r="950" spans="1:26" ht="15.75" customHeight="1">
      <c r="A950" s="67"/>
      <c r="B950" s="67"/>
      <c r="C950" s="67"/>
      <c r="D950" s="67"/>
      <c r="E950" s="67"/>
      <c r="F950" s="67"/>
      <c r="G950" s="67"/>
      <c r="H950" s="67"/>
      <c r="I950" s="67"/>
      <c r="J950" s="67"/>
      <c r="K950" s="67"/>
      <c r="L950" s="67"/>
      <c r="M950" s="67"/>
      <c r="N950" s="67"/>
      <c r="O950" s="67"/>
      <c r="P950" s="67"/>
      <c r="Q950" s="67"/>
      <c r="R950" s="67"/>
      <c r="S950" s="67"/>
      <c r="T950" s="67"/>
      <c r="U950" s="67"/>
      <c r="V950" s="67"/>
      <c r="W950" s="67"/>
      <c r="X950" s="67"/>
      <c r="Y950" s="67"/>
      <c r="Z950" s="67"/>
    </row>
    <row r="951" spans="1:26" ht="15.75" customHeight="1">
      <c r="A951" s="67"/>
      <c r="B951" s="67"/>
      <c r="C951" s="67"/>
      <c r="D951" s="67"/>
      <c r="E951" s="67"/>
      <c r="F951" s="67"/>
      <c r="G951" s="67"/>
      <c r="H951" s="67"/>
      <c r="I951" s="67"/>
      <c r="J951" s="67"/>
      <c r="K951" s="67"/>
      <c r="L951" s="67"/>
      <c r="M951" s="67"/>
      <c r="N951" s="67"/>
      <c r="O951" s="67"/>
      <c r="P951" s="67"/>
      <c r="Q951" s="67"/>
      <c r="R951" s="67"/>
      <c r="S951" s="67"/>
      <c r="T951" s="67"/>
      <c r="U951" s="67"/>
      <c r="V951" s="67"/>
      <c r="W951" s="67"/>
      <c r="X951" s="67"/>
      <c r="Y951" s="67"/>
      <c r="Z951" s="67"/>
    </row>
    <row r="952" spans="1:26" ht="15.75" customHeight="1">
      <c r="A952" s="67"/>
      <c r="B952" s="67"/>
      <c r="C952" s="67"/>
      <c r="D952" s="67"/>
      <c r="E952" s="67"/>
      <c r="F952" s="67"/>
      <c r="G952" s="67"/>
      <c r="H952" s="67"/>
      <c r="I952" s="67"/>
      <c r="J952" s="67"/>
      <c r="K952" s="67"/>
      <c r="L952" s="67"/>
      <c r="M952" s="67"/>
      <c r="N952" s="67"/>
      <c r="O952" s="67"/>
      <c r="P952" s="67"/>
      <c r="Q952" s="67"/>
      <c r="R952" s="67"/>
      <c r="S952" s="67"/>
      <c r="T952" s="67"/>
      <c r="U952" s="67"/>
      <c r="V952" s="67"/>
      <c r="W952" s="67"/>
      <c r="X952" s="67"/>
      <c r="Y952" s="67"/>
      <c r="Z952" s="67"/>
    </row>
    <row r="953" spans="1:26" ht="15.75" customHeight="1">
      <c r="A953" s="67"/>
      <c r="B953" s="67"/>
      <c r="C953" s="67"/>
      <c r="D953" s="67"/>
      <c r="E953" s="67"/>
      <c r="F953" s="67"/>
      <c r="G953" s="67"/>
      <c r="H953" s="67"/>
      <c r="I953" s="67"/>
      <c r="J953" s="67"/>
      <c r="K953" s="67"/>
      <c r="L953" s="67"/>
      <c r="M953" s="67"/>
      <c r="N953" s="67"/>
      <c r="O953" s="67"/>
      <c r="P953" s="67"/>
      <c r="Q953" s="67"/>
      <c r="R953" s="67"/>
      <c r="S953" s="67"/>
      <c r="T953" s="67"/>
      <c r="U953" s="67"/>
      <c r="V953" s="67"/>
      <c r="W953" s="67"/>
      <c r="X953" s="67"/>
      <c r="Y953" s="67"/>
      <c r="Z953" s="67"/>
    </row>
    <row r="954" spans="1:26" ht="15.75" customHeight="1">
      <c r="A954" s="67"/>
      <c r="B954" s="67"/>
      <c r="C954" s="67"/>
      <c r="D954" s="67"/>
      <c r="E954" s="67"/>
      <c r="F954" s="67"/>
      <c r="G954" s="67"/>
      <c r="H954" s="67"/>
      <c r="I954" s="67"/>
      <c r="J954" s="67"/>
      <c r="K954" s="67"/>
      <c r="L954" s="67"/>
      <c r="M954" s="67"/>
      <c r="N954" s="67"/>
      <c r="O954" s="67"/>
      <c r="P954" s="67"/>
      <c r="Q954" s="67"/>
      <c r="R954" s="67"/>
      <c r="S954" s="67"/>
      <c r="T954" s="67"/>
      <c r="U954" s="67"/>
      <c r="V954" s="67"/>
      <c r="W954" s="67"/>
      <c r="X954" s="67"/>
      <c r="Y954" s="67"/>
      <c r="Z954" s="67"/>
    </row>
    <row r="955" spans="1:26" ht="15.75" customHeight="1">
      <c r="A955" s="67"/>
      <c r="B955" s="67"/>
      <c r="C955" s="67"/>
      <c r="D955" s="67"/>
      <c r="E955" s="67"/>
      <c r="F955" s="67"/>
      <c r="G955" s="67"/>
      <c r="H955" s="67"/>
      <c r="I955" s="67"/>
      <c r="J955" s="67"/>
      <c r="K955" s="67"/>
      <c r="L955" s="67"/>
      <c r="M955" s="67"/>
      <c r="N955" s="67"/>
      <c r="O955" s="67"/>
      <c r="P955" s="67"/>
      <c r="Q955" s="67"/>
      <c r="R955" s="67"/>
      <c r="S955" s="67"/>
      <c r="T955" s="67"/>
      <c r="U955" s="67"/>
      <c r="V955" s="67"/>
      <c r="W955" s="67"/>
      <c r="X955" s="67"/>
      <c r="Y955" s="67"/>
      <c r="Z955" s="67"/>
    </row>
    <row r="956" spans="1:26" ht="15.75" customHeight="1">
      <c r="A956" s="67"/>
      <c r="B956" s="67"/>
      <c r="C956" s="67"/>
      <c r="D956" s="67"/>
      <c r="E956" s="67"/>
      <c r="F956" s="67"/>
      <c r="G956" s="67"/>
      <c r="H956" s="67"/>
      <c r="I956" s="67"/>
      <c r="J956" s="67"/>
      <c r="K956" s="67"/>
      <c r="L956" s="67"/>
      <c r="M956" s="67"/>
      <c r="N956" s="67"/>
      <c r="O956" s="67"/>
      <c r="P956" s="67"/>
      <c r="Q956" s="67"/>
      <c r="R956" s="67"/>
      <c r="S956" s="67"/>
      <c r="T956" s="67"/>
      <c r="U956" s="67"/>
      <c r="V956" s="67"/>
      <c r="W956" s="67"/>
      <c r="X956" s="67"/>
      <c r="Y956" s="67"/>
      <c r="Z956" s="67"/>
    </row>
    <row r="957" spans="1:26" ht="15.75" customHeight="1">
      <c r="A957" s="67"/>
      <c r="B957" s="67"/>
      <c r="C957" s="67"/>
      <c r="D957" s="67"/>
      <c r="E957" s="67"/>
      <c r="F957" s="67"/>
      <c r="G957" s="67"/>
      <c r="H957" s="67"/>
      <c r="I957" s="67"/>
      <c r="J957" s="67"/>
      <c r="K957" s="67"/>
      <c r="L957" s="67"/>
      <c r="M957" s="67"/>
      <c r="N957" s="67"/>
      <c r="O957" s="67"/>
      <c r="P957" s="67"/>
      <c r="Q957" s="67"/>
      <c r="R957" s="67"/>
      <c r="S957" s="67"/>
      <c r="T957" s="67"/>
      <c r="U957" s="67"/>
      <c r="V957" s="67"/>
      <c r="W957" s="67"/>
      <c r="X957" s="67"/>
      <c r="Y957" s="67"/>
      <c r="Z957" s="67"/>
    </row>
    <row r="958" spans="1:26" ht="15.75" customHeight="1">
      <c r="A958" s="67"/>
      <c r="B958" s="67"/>
      <c r="C958" s="67"/>
      <c r="D958" s="67"/>
      <c r="E958" s="67"/>
      <c r="F958" s="67"/>
      <c r="G958" s="67"/>
      <c r="H958" s="67"/>
      <c r="I958" s="67"/>
      <c r="J958" s="67"/>
      <c r="K958" s="67"/>
      <c r="L958" s="67"/>
      <c r="M958" s="67"/>
      <c r="N958" s="67"/>
      <c r="O958" s="67"/>
      <c r="P958" s="67"/>
      <c r="Q958" s="67"/>
      <c r="R958" s="67"/>
      <c r="S958" s="67"/>
      <c r="T958" s="67"/>
      <c r="U958" s="67"/>
      <c r="V958" s="67"/>
      <c r="W958" s="67"/>
      <c r="X958" s="67"/>
      <c r="Y958" s="67"/>
      <c r="Z958" s="67"/>
    </row>
    <row r="959" spans="1:26" ht="15.75" customHeight="1">
      <c r="A959" s="67"/>
      <c r="B959" s="67"/>
      <c r="C959" s="67"/>
      <c r="D959" s="67"/>
      <c r="E959" s="67"/>
      <c r="F959" s="67"/>
      <c r="G959" s="67"/>
      <c r="H959" s="67"/>
      <c r="I959" s="67"/>
      <c r="J959" s="67"/>
      <c r="K959" s="67"/>
      <c r="L959" s="67"/>
      <c r="M959" s="67"/>
      <c r="N959" s="67"/>
      <c r="O959" s="67"/>
      <c r="P959" s="67"/>
      <c r="Q959" s="67"/>
      <c r="R959" s="67"/>
      <c r="S959" s="67"/>
      <c r="T959" s="67"/>
      <c r="U959" s="67"/>
      <c r="V959" s="67"/>
      <c r="W959" s="67"/>
      <c r="X959" s="67"/>
      <c r="Y959" s="67"/>
      <c r="Z959" s="67"/>
    </row>
    <row r="960" spans="1:26" ht="15.75" customHeight="1">
      <c r="A960" s="67"/>
      <c r="B960" s="67"/>
      <c r="C960" s="67"/>
      <c r="D960" s="67"/>
      <c r="E960" s="67"/>
      <c r="F960" s="67"/>
      <c r="G960" s="67"/>
      <c r="H960" s="67"/>
      <c r="I960" s="67"/>
      <c r="J960" s="67"/>
      <c r="K960" s="67"/>
      <c r="L960" s="67"/>
      <c r="M960" s="67"/>
      <c r="N960" s="67"/>
      <c r="O960" s="67"/>
      <c r="P960" s="67"/>
      <c r="Q960" s="67"/>
      <c r="R960" s="67"/>
      <c r="S960" s="67"/>
      <c r="T960" s="67"/>
      <c r="U960" s="67"/>
      <c r="V960" s="67"/>
      <c r="W960" s="67"/>
      <c r="X960" s="67"/>
      <c r="Y960" s="67"/>
      <c r="Z960" s="67"/>
    </row>
    <row r="961" spans="1:26" ht="15.75" customHeight="1">
      <c r="A961" s="67"/>
      <c r="B961" s="67"/>
      <c r="C961" s="67"/>
      <c r="D961" s="67"/>
      <c r="E961" s="67"/>
      <c r="F961" s="67"/>
      <c r="G961" s="67"/>
      <c r="H961" s="67"/>
      <c r="I961" s="67"/>
      <c r="J961" s="67"/>
      <c r="K961" s="67"/>
      <c r="L961" s="67"/>
      <c r="M961" s="67"/>
      <c r="N961" s="67"/>
      <c r="O961" s="67"/>
      <c r="P961" s="67"/>
      <c r="Q961" s="67"/>
      <c r="R961" s="67"/>
      <c r="S961" s="67"/>
      <c r="T961" s="67"/>
      <c r="U961" s="67"/>
      <c r="V961" s="67"/>
      <c r="W961" s="67"/>
      <c r="X961" s="67"/>
      <c r="Y961" s="67"/>
      <c r="Z961" s="67"/>
    </row>
    <row r="962" spans="1:26" ht="15.75" customHeight="1">
      <c r="A962" s="67"/>
      <c r="B962" s="67"/>
      <c r="C962" s="67"/>
      <c r="D962" s="67"/>
      <c r="E962" s="67"/>
      <c r="F962" s="67"/>
      <c r="G962" s="67"/>
      <c r="H962" s="67"/>
      <c r="I962" s="67"/>
      <c r="J962" s="67"/>
      <c r="K962" s="67"/>
      <c r="L962" s="67"/>
      <c r="M962" s="67"/>
      <c r="N962" s="67"/>
      <c r="O962" s="67"/>
      <c r="P962" s="67"/>
      <c r="Q962" s="67"/>
      <c r="R962" s="67"/>
      <c r="S962" s="67"/>
      <c r="T962" s="67"/>
      <c r="U962" s="67"/>
      <c r="V962" s="67"/>
      <c r="W962" s="67"/>
      <c r="X962" s="67"/>
      <c r="Y962" s="67"/>
      <c r="Z962" s="67"/>
    </row>
    <row r="963" spans="1:26" ht="15.75" customHeight="1">
      <c r="A963" s="67"/>
      <c r="B963" s="67"/>
      <c r="C963" s="67"/>
      <c r="D963" s="67"/>
      <c r="E963" s="67"/>
      <c r="F963" s="67"/>
      <c r="G963" s="67"/>
      <c r="H963" s="67"/>
      <c r="I963" s="67"/>
      <c r="J963" s="67"/>
      <c r="K963" s="67"/>
      <c r="L963" s="67"/>
      <c r="M963" s="67"/>
      <c r="N963" s="67"/>
      <c r="O963" s="67"/>
      <c r="P963" s="67"/>
      <c r="Q963" s="67"/>
      <c r="R963" s="67"/>
      <c r="S963" s="67"/>
      <c r="T963" s="67"/>
      <c r="U963" s="67"/>
      <c r="V963" s="67"/>
      <c r="W963" s="67"/>
      <c r="X963" s="67"/>
      <c r="Y963" s="67"/>
      <c r="Z963" s="67"/>
    </row>
    <row r="964" spans="1:26" ht="15.75" customHeight="1">
      <c r="A964" s="67"/>
      <c r="B964" s="67"/>
      <c r="C964" s="67"/>
      <c r="D964" s="67"/>
      <c r="E964" s="67"/>
      <c r="F964" s="67"/>
      <c r="G964" s="67"/>
      <c r="H964" s="67"/>
      <c r="I964" s="67"/>
      <c r="J964" s="67"/>
      <c r="K964" s="67"/>
      <c r="L964" s="67"/>
      <c r="M964" s="67"/>
      <c r="N964" s="67"/>
      <c r="O964" s="67"/>
      <c r="P964" s="67"/>
      <c r="Q964" s="67"/>
      <c r="R964" s="67"/>
      <c r="S964" s="67"/>
      <c r="T964" s="67"/>
      <c r="U964" s="67"/>
      <c r="V964" s="67"/>
      <c r="W964" s="67"/>
      <c r="X964" s="67"/>
      <c r="Y964" s="67"/>
      <c r="Z964" s="67"/>
    </row>
    <row r="965" spans="1:26" ht="15.75" customHeight="1">
      <c r="A965" s="67"/>
      <c r="B965" s="67"/>
      <c r="C965" s="67"/>
      <c r="D965" s="67"/>
      <c r="E965" s="67"/>
      <c r="F965" s="67"/>
      <c r="G965" s="67"/>
      <c r="H965" s="67"/>
      <c r="I965" s="67"/>
      <c r="J965" s="67"/>
      <c r="K965" s="67"/>
      <c r="L965" s="67"/>
      <c r="M965" s="67"/>
      <c r="N965" s="67"/>
      <c r="O965" s="67"/>
      <c r="P965" s="67"/>
      <c r="Q965" s="67"/>
      <c r="R965" s="67"/>
      <c r="S965" s="67"/>
      <c r="T965" s="67"/>
      <c r="U965" s="67"/>
      <c r="V965" s="67"/>
      <c r="W965" s="67"/>
      <c r="X965" s="67"/>
      <c r="Y965" s="67"/>
      <c r="Z965" s="67"/>
    </row>
    <row r="966" spans="1:26" ht="15.75" customHeight="1">
      <c r="A966" s="67"/>
      <c r="B966" s="67"/>
      <c r="C966" s="67"/>
      <c r="D966" s="67"/>
      <c r="E966" s="67"/>
      <c r="F966" s="67"/>
      <c r="G966" s="67"/>
      <c r="H966" s="67"/>
      <c r="I966" s="67"/>
      <c r="J966" s="67"/>
      <c r="K966" s="67"/>
      <c r="L966" s="67"/>
      <c r="M966" s="67"/>
      <c r="N966" s="67"/>
      <c r="O966" s="67"/>
      <c r="P966" s="67"/>
      <c r="Q966" s="67"/>
      <c r="R966" s="67"/>
      <c r="S966" s="67"/>
      <c r="T966" s="67"/>
      <c r="U966" s="67"/>
      <c r="V966" s="67"/>
      <c r="W966" s="67"/>
      <c r="X966" s="67"/>
      <c r="Y966" s="67"/>
      <c r="Z966" s="67"/>
    </row>
    <row r="967" spans="1:26" ht="15.75" customHeight="1">
      <c r="A967" s="67"/>
      <c r="B967" s="67"/>
      <c r="C967" s="67"/>
      <c r="D967" s="67"/>
      <c r="E967" s="67"/>
      <c r="F967" s="67"/>
      <c r="G967" s="67"/>
      <c r="H967" s="67"/>
      <c r="I967" s="67"/>
      <c r="J967" s="67"/>
      <c r="K967" s="67"/>
      <c r="L967" s="67"/>
      <c r="M967" s="67"/>
      <c r="N967" s="67"/>
      <c r="O967" s="67"/>
      <c r="P967" s="67"/>
      <c r="Q967" s="67"/>
      <c r="R967" s="67"/>
      <c r="S967" s="67"/>
      <c r="T967" s="67"/>
      <c r="U967" s="67"/>
      <c r="V967" s="67"/>
      <c r="W967" s="67"/>
      <c r="X967" s="67"/>
      <c r="Y967" s="67"/>
      <c r="Z967" s="67"/>
    </row>
    <row r="968" spans="1:26" ht="15.75" customHeight="1">
      <c r="A968" s="67"/>
      <c r="B968" s="67"/>
      <c r="C968" s="67"/>
      <c r="D968" s="67"/>
      <c r="E968" s="67"/>
      <c r="F968" s="67"/>
      <c r="G968" s="67"/>
      <c r="H968" s="67"/>
      <c r="I968" s="67"/>
      <c r="J968" s="67"/>
      <c r="K968" s="67"/>
      <c r="L968" s="67"/>
      <c r="M968" s="67"/>
      <c r="N968" s="67"/>
      <c r="O968" s="67"/>
      <c r="P968" s="67"/>
      <c r="Q968" s="67"/>
      <c r="R968" s="67"/>
      <c r="S968" s="67"/>
      <c r="T968" s="67"/>
      <c r="U968" s="67"/>
      <c r="V968" s="67"/>
      <c r="W968" s="67"/>
      <c r="X968" s="67"/>
      <c r="Y968" s="67"/>
      <c r="Z968" s="67"/>
    </row>
    <row r="969" spans="1:26" ht="15.75" customHeight="1">
      <c r="A969" s="67"/>
      <c r="B969" s="67"/>
      <c r="C969" s="67"/>
      <c r="D969" s="67"/>
      <c r="E969" s="67"/>
      <c r="F969" s="67"/>
      <c r="G969" s="67"/>
      <c r="H969" s="67"/>
      <c r="I969" s="67"/>
      <c r="J969" s="67"/>
      <c r="K969" s="67"/>
      <c r="L969" s="67"/>
      <c r="M969" s="67"/>
      <c r="N969" s="67"/>
      <c r="O969" s="67"/>
      <c r="P969" s="67"/>
      <c r="Q969" s="67"/>
      <c r="R969" s="67"/>
      <c r="S969" s="67"/>
      <c r="T969" s="67"/>
      <c r="U969" s="67"/>
      <c r="V969" s="67"/>
      <c r="W969" s="67"/>
      <c r="X969" s="67"/>
      <c r="Y969" s="67"/>
      <c r="Z969" s="67"/>
    </row>
    <row r="970" spans="1:26" ht="15.75" customHeight="1">
      <c r="A970" s="67"/>
      <c r="B970" s="67"/>
      <c r="C970" s="67"/>
      <c r="D970" s="67"/>
      <c r="E970" s="67"/>
      <c r="F970" s="67"/>
      <c r="G970" s="67"/>
      <c r="H970" s="67"/>
      <c r="I970" s="67"/>
      <c r="J970" s="67"/>
      <c r="K970" s="67"/>
      <c r="L970" s="67"/>
      <c r="M970" s="67"/>
      <c r="N970" s="67"/>
      <c r="O970" s="67"/>
      <c r="P970" s="67"/>
      <c r="Q970" s="67"/>
      <c r="R970" s="67"/>
      <c r="S970" s="67"/>
      <c r="T970" s="67"/>
      <c r="U970" s="67"/>
      <c r="V970" s="67"/>
      <c r="W970" s="67"/>
      <c r="X970" s="67"/>
      <c r="Y970" s="67"/>
      <c r="Z970" s="67"/>
    </row>
    <row r="971" spans="1:26" ht="15.75" customHeight="1">
      <c r="A971" s="67"/>
      <c r="B971" s="67"/>
      <c r="C971" s="67"/>
      <c r="D971" s="67"/>
      <c r="E971" s="67"/>
      <c r="F971" s="67"/>
      <c r="G971" s="67"/>
      <c r="H971" s="67"/>
      <c r="I971" s="67"/>
      <c r="J971" s="67"/>
      <c r="K971" s="67"/>
      <c r="L971" s="67"/>
      <c r="M971" s="67"/>
      <c r="N971" s="67"/>
      <c r="O971" s="67"/>
      <c r="P971" s="67"/>
      <c r="Q971" s="67"/>
      <c r="R971" s="67"/>
      <c r="S971" s="67"/>
      <c r="T971" s="67"/>
      <c r="U971" s="67"/>
      <c r="V971" s="67"/>
      <c r="W971" s="67"/>
      <c r="X971" s="67"/>
      <c r="Y971" s="67"/>
      <c r="Z971" s="67"/>
    </row>
    <row r="972" spans="1:26" ht="15.75" customHeight="1">
      <c r="A972" s="67"/>
      <c r="B972" s="67"/>
      <c r="C972" s="67"/>
      <c r="D972" s="67"/>
      <c r="E972" s="67"/>
      <c r="F972" s="67"/>
      <c r="G972" s="67"/>
      <c r="H972" s="67"/>
      <c r="I972" s="67"/>
      <c r="J972" s="67"/>
      <c r="K972" s="67"/>
      <c r="L972" s="67"/>
      <c r="M972" s="67"/>
      <c r="N972" s="67"/>
      <c r="O972" s="67"/>
      <c r="P972" s="67"/>
      <c r="Q972" s="67"/>
      <c r="R972" s="67"/>
      <c r="S972" s="67"/>
      <c r="T972" s="67"/>
      <c r="U972" s="67"/>
      <c r="V972" s="67"/>
      <c r="W972" s="67"/>
      <c r="X972" s="67"/>
      <c r="Y972" s="67"/>
      <c r="Z972" s="67"/>
    </row>
    <row r="973" spans="1:26" ht="15.75" customHeight="1">
      <c r="A973" s="67"/>
      <c r="B973" s="67"/>
      <c r="C973" s="67"/>
      <c r="D973" s="67"/>
      <c r="E973" s="67"/>
      <c r="F973" s="67"/>
      <c r="G973" s="67"/>
      <c r="H973" s="67"/>
      <c r="I973" s="67"/>
      <c r="J973" s="67"/>
      <c r="K973" s="67"/>
      <c r="L973" s="67"/>
      <c r="M973" s="67"/>
      <c r="N973" s="67"/>
      <c r="O973" s="67"/>
      <c r="P973" s="67"/>
      <c r="Q973" s="67"/>
      <c r="R973" s="67"/>
      <c r="S973" s="67"/>
      <c r="T973" s="67"/>
      <c r="U973" s="67"/>
      <c r="V973" s="67"/>
      <c r="W973" s="67"/>
      <c r="X973" s="67"/>
      <c r="Y973" s="67"/>
      <c r="Z973" s="67"/>
    </row>
    <row r="974" spans="1:26" ht="15.75" customHeight="1">
      <c r="A974" s="67"/>
      <c r="B974" s="67"/>
      <c r="C974" s="67"/>
      <c r="D974" s="67"/>
      <c r="E974" s="67"/>
      <c r="F974" s="67"/>
      <c r="G974" s="67"/>
      <c r="H974" s="67"/>
      <c r="I974" s="67"/>
      <c r="J974" s="67"/>
      <c r="K974" s="67"/>
      <c r="L974" s="67"/>
      <c r="M974" s="67"/>
      <c r="N974" s="67"/>
      <c r="O974" s="67"/>
      <c r="P974" s="67"/>
      <c r="Q974" s="67"/>
      <c r="R974" s="67"/>
      <c r="S974" s="67"/>
      <c r="T974" s="67"/>
      <c r="U974" s="67"/>
      <c r="V974" s="67"/>
      <c r="W974" s="67"/>
      <c r="X974" s="67"/>
      <c r="Y974" s="67"/>
      <c r="Z974" s="67"/>
    </row>
    <row r="975" spans="1:26" ht="15.75" customHeight="1">
      <c r="A975" s="67"/>
      <c r="B975" s="67"/>
      <c r="C975" s="67"/>
      <c r="D975" s="67"/>
      <c r="E975" s="67"/>
      <c r="F975" s="67"/>
      <c r="G975" s="67"/>
      <c r="H975" s="67"/>
      <c r="I975" s="67"/>
      <c r="J975" s="67"/>
      <c r="K975" s="67"/>
      <c r="L975" s="67"/>
      <c r="M975" s="67"/>
      <c r="N975" s="67"/>
      <c r="O975" s="67"/>
      <c r="P975" s="67"/>
      <c r="Q975" s="67"/>
      <c r="R975" s="67"/>
      <c r="S975" s="67"/>
      <c r="T975" s="67"/>
      <c r="U975" s="67"/>
      <c r="V975" s="67"/>
      <c r="W975" s="67"/>
      <c r="X975" s="67"/>
      <c r="Y975" s="67"/>
      <c r="Z975" s="67"/>
    </row>
    <row r="976" spans="1:26" ht="15.75" customHeight="1">
      <c r="A976" s="67"/>
      <c r="B976" s="67"/>
      <c r="C976" s="67"/>
      <c r="D976" s="67"/>
      <c r="E976" s="67"/>
      <c r="F976" s="67"/>
      <c r="G976" s="67"/>
      <c r="H976" s="67"/>
      <c r="I976" s="67"/>
      <c r="J976" s="67"/>
      <c r="K976" s="67"/>
      <c r="L976" s="67"/>
      <c r="M976" s="67"/>
      <c r="N976" s="67"/>
      <c r="O976" s="67"/>
      <c r="P976" s="67"/>
      <c r="Q976" s="67"/>
      <c r="R976" s="67"/>
      <c r="S976" s="67"/>
      <c r="T976" s="67"/>
      <c r="U976" s="67"/>
      <c r="V976" s="67"/>
      <c r="W976" s="67"/>
      <c r="X976" s="67"/>
      <c r="Y976" s="67"/>
      <c r="Z976" s="67"/>
    </row>
    <row r="977" spans="1:26" ht="15.75" customHeight="1">
      <c r="A977" s="67"/>
      <c r="B977" s="67"/>
      <c r="C977" s="67"/>
      <c r="D977" s="67"/>
      <c r="E977" s="67"/>
      <c r="F977" s="67"/>
      <c r="G977" s="67"/>
      <c r="H977" s="67"/>
      <c r="I977" s="67"/>
      <c r="J977" s="67"/>
      <c r="K977" s="67"/>
      <c r="L977" s="67"/>
      <c r="M977" s="67"/>
      <c r="N977" s="67"/>
      <c r="O977" s="67"/>
      <c r="P977" s="67"/>
      <c r="Q977" s="67"/>
      <c r="R977" s="67"/>
      <c r="S977" s="67"/>
      <c r="T977" s="67"/>
      <c r="U977" s="67"/>
      <c r="V977" s="67"/>
      <c r="W977" s="67"/>
      <c r="X977" s="67"/>
      <c r="Y977" s="67"/>
      <c r="Z977" s="67"/>
    </row>
    <row r="978" spans="1:26" ht="15.75" customHeight="1">
      <c r="A978" s="67"/>
      <c r="B978" s="67"/>
      <c r="C978" s="67"/>
      <c r="D978" s="67"/>
      <c r="E978" s="67"/>
      <c r="F978" s="67"/>
      <c r="G978" s="67"/>
      <c r="H978" s="67"/>
      <c r="I978" s="67"/>
      <c r="J978" s="67"/>
      <c r="K978" s="67"/>
      <c r="L978" s="67"/>
      <c r="M978" s="67"/>
      <c r="N978" s="67"/>
      <c r="O978" s="67"/>
      <c r="P978" s="67"/>
      <c r="Q978" s="67"/>
      <c r="R978" s="67"/>
      <c r="S978" s="67"/>
      <c r="T978" s="67"/>
      <c r="U978" s="67"/>
      <c r="V978" s="67"/>
      <c r="W978" s="67"/>
      <c r="X978" s="67"/>
      <c r="Y978" s="67"/>
      <c r="Z978" s="67"/>
    </row>
    <row r="979" spans="1:26" ht="15.75" customHeight="1">
      <c r="A979" s="67"/>
      <c r="B979" s="67"/>
      <c r="C979" s="67"/>
      <c r="D979" s="67"/>
      <c r="E979" s="67"/>
      <c r="F979" s="67"/>
      <c r="G979" s="67"/>
      <c r="H979" s="67"/>
      <c r="I979" s="67"/>
      <c r="J979" s="67"/>
      <c r="K979" s="67"/>
      <c r="L979" s="67"/>
      <c r="M979" s="67"/>
      <c r="N979" s="67"/>
      <c r="O979" s="67"/>
      <c r="P979" s="67"/>
      <c r="Q979" s="67"/>
      <c r="R979" s="67"/>
      <c r="S979" s="67"/>
      <c r="T979" s="67"/>
      <c r="U979" s="67"/>
      <c r="V979" s="67"/>
      <c r="W979" s="67"/>
      <c r="X979" s="67"/>
      <c r="Y979" s="67"/>
      <c r="Z979" s="67"/>
    </row>
    <row r="980" spans="1:26" ht="15.75" customHeight="1">
      <c r="A980" s="67"/>
      <c r="B980" s="67"/>
      <c r="C980" s="67"/>
      <c r="D980" s="67"/>
      <c r="E980" s="67"/>
      <c r="F980" s="67"/>
      <c r="G980" s="67"/>
      <c r="H980" s="67"/>
      <c r="I980" s="67"/>
      <c r="J980" s="67"/>
      <c r="K980" s="67"/>
      <c r="L980" s="67"/>
      <c r="M980" s="67"/>
      <c r="N980" s="67"/>
      <c r="O980" s="67"/>
      <c r="P980" s="67"/>
      <c r="Q980" s="67"/>
      <c r="R980" s="67"/>
      <c r="S980" s="67"/>
      <c r="T980" s="67"/>
      <c r="U980" s="67"/>
      <c r="V980" s="67"/>
      <c r="W980" s="67"/>
      <c r="X980" s="67"/>
      <c r="Y980" s="67"/>
      <c r="Z980" s="67"/>
    </row>
    <row r="981" spans="1:26" ht="15.75" customHeight="1">
      <c r="A981" s="67"/>
      <c r="B981" s="67"/>
      <c r="C981" s="67"/>
      <c r="D981" s="67"/>
      <c r="E981" s="67"/>
      <c r="F981" s="67"/>
      <c r="G981" s="67"/>
      <c r="H981" s="67"/>
      <c r="I981" s="67"/>
      <c r="J981" s="67"/>
      <c r="K981" s="67"/>
      <c r="L981" s="67"/>
      <c r="M981" s="67"/>
      <c r="N981" s="67"/>
      <c r="O981" s="67"/>
      <c r="P981" s="67"/>
      <c r="Q981" s="67"/>
      <c r="R981" s="67"/>
      <c r="S981" s="67"/>
      <c r="T981" s="67"/>
      <c r="U981" s="67"/>
      <c r="V981" s="67"/>
      <c r="W981" s="67"/>
      <c r="X981" s="67"/>
      <c r="Y981" s="67"/>
      <c r="Z981" s="67"/>
    </row>
    <row r="982" spans="1:26" ht="15.75" customHeight="1">
      <c r="A982" s="67"/>
      <c r="B982" s="67"/>
      <c r="C982" s="67"/>
      <c r="D982" s="67"/>
      <c r="E982" s="67"/>
      <c r="F982" s="67"/>
      <c r="G982" s="67"/>
      <c r="H982" s="67"/>
      <c r="I982" s="67"/>
      <c r="J982" s="67"/>
      <c r="K982" s="67"/>
      <c r="L982" s="67"/>
      <c r="M982" s="67"/>
      <c r="N982" s="67"/>
      <c r="O982" s="67"/>
      <c r="P982" s="67"/>
      <c r="Q982" s="67"/>
      <c r="R982" s="67"/>
      <c r="S982" s="67"/>
      <c r="T982" s="67"/>
      <c r="U982" s="67"/>
      <c r="V982" s="67"/>
      <c r="W982" s="67"/>
      <c r="X982" s="67"/>
      <c r="Y982" s="67"/>
      <c r="Z982" s="67"/>
    </row>
    <row r="983" spans="1:26" ht="15.75" customHeight="1">
      <c r="A983" s="67"/>
      <c r="B983" s="67"/>
      <c r="C983" s="67"/>
      <c r="D983" s="67"/>
      <c r="E983" s="67"/>
      <c r="F983" s="67"/>
      <c r="G983" s="67"/>
      <c r="H983" s="67"/>
      <c r="I983" s="67"/>
      <c r="J983" s="67"/>
      <c r="K983" s="67"/>
      <c r="L983" s="67"/>
      <c r="M983" s="67"/>
      <c r="N983" s="67"/>
      <c r="O983" s="67"/>
      <c r="P983" s="67"/>
      <c r="Q983" s="67"/>
      <c r="R983" s="67"/>
      <c r="S983" s="67"/>
      <c r="T983" s="67"/>
      <c r="U983" s="67"/>
      <c r="V983" s="67"/>
      <c r="W983" s="67"/>
      <c r="X983" s="67"/>
      <c r="Y983" s="67"/>
      <c r="Z983" s="67"/>
    </row>
    <row r="984" spans="1:26" ht="15.75" customHeight="1">
      <c r="A984" s="67"/>
      <c r="B984" s="67"/>
      <c r="C984" s="67"/>
      <c r="D984" s="67"/>
      <c r="E984" s="67"/>
      <c r="F984" s="67"/>
      <c r="G984" s="67"/>
      <c r="H984" s="67"/>
      <c r="I984" s="67"/>
      <c r="J984" s="67"/>
      <c r="K984" s="67"/>
      <c r="L984" s="67"/>
      <c r="M984" s="67"/>
      <c r="N984" s="67"/>
      <c r="O984" s="67"/>
      <c r="P984" s="67"/>
      <c r="Q984" s="67"/>
      <c r="R984" s="67"/>
      <c r="S984" s="67"/>
      <c r="T984" s="67"/>
      <c r="U984" s="67"/>
      <c r="V984" s="67"/>
      <c r="W984" s="67"/>
      <c r="X984" s="67"/>
      <c r="Y984" s="67"/>
      <c r="Z984" s="67"/>
    </row>
    <row r="985" spans="1:26" ht="15.75" customHeight="1">
      <c r="A985" s="67"/>
      <c r="B985" s="67"/>
      <c r="C985" s="67"/>
      <c r="D985" s="67"/>
      <c r="E985" s="67"/>
      <c r="F985" s="67"/>
      <c r="G985" s="67"/>
      <c r="H985" s="67"/>
      <c r="I985" s="67"/>
      <c r="J985" s="67"/>
      <c r="K985" s="67"/>
      <c r="L985" s="67"/>
      <c r="M985" s="67"/>
      <c r="N985" s="67"/>
      <c r="O985" s="67"/>
      <c r="P985" s="67"/>
      <c r="Q985" s="67"/>
      <c r="R985" s="67"/>
      <c r="S985" s="67"/>
      <c r="T985" s="67"/>
      <c r="U985" s="67"/>
      <c r="V985" s="67"/>
      <c r="W985" s="67"/>
      <c r="X985" s="67"/>
      <c r="Y985" s="67"/>
      <c r="Z985" s="67"/>
    </row>
    <row r="986" spans="1:26" ht="15.75" customHeight="1">
      <c r="A986" s="67"/>
      <c r="B986" s="67"/>
      <c r="C986" s="67"/>
      <c r="D986" s="67"/>
      <c r="E986" s="67"/>
      <c r="F986" s="67"/>
      <c r="G986" s="67"/>
      <c r="H986" s="67"/>
      <c r="I986" s="67"/>
      <c r="J986" s="67"/>
      <c r="K986" s="67"/>
      <c r="L986" s="67"/>
      <c r="M986" s="67"/>
      <c r="N986" s="67"/>
      <c r="O986" s="67"/>
      <c r="P986" s="67"/>
      <c r="Q986" s="67"/>
      <c r="R986" s="67"/>
      <c r="S986" s="67"/>
      <c r="T986" s="67"/>
      <c r="U986" s="67"/>
      <c r="V986" s="67"/>
      <c r="W986" s="67"/>
      <c r="X986" s="67"/>
      <c r="Y986" s="67"/>
      <c r="Z986" s="67"/>
    </row>
    <row r="987" spans="1:26" ht="15.75" customHeight="1">
      <c r="A987" s="67"/>
      <c r="B987" s="67"/>
      <c r="C987" s="67"/>
      <c r="D987" s="67"/>
      <c r="E987" s="67"/>
      <c r="F987" s="67"/>
      <c r="G987" s="67"/>
      <c r="H987" s="67"/>
      <c r="I987" s="67"/>
      <c r="J987" s="67"/>
      <c r="K987" s="67"/>
      <c r="L987" s="67"/>
      <c r="M987" s="67"/>
      <c r="N987" s="67"/>
      <c r="O987" s="67"/>
      <c r="P987" s="67"/>
      <c r="Q987" s="67"/>
      <c r="R987" s="67"/>
      <c r="S987" s="67"/>
      <c r="T987" s="67"/>
      <c r="U987" s="67"/>
      <c r="V987" s="67"/>
      <c r="W987" s="67"/>
      <c r="X987" s="67"/>
      <c r="Y987" s="67"/>
      <c r="Z987" s="67"/>
    </row>
    <row r="988" spans="1:26" ht="15.75" customHeight="1">
      <c r="A988" s="67"/>
      <c r="B988" s="67"/>
      <c r="C988" s="67"/>
      <c r="D988" s="67"/>
      <c r="E988" s="67"/>
      <c r="F988" s="67"/>
      <c r="G988" s="67"/>
      <c r="H988" s="67"/>
      <c r="I988" s="67"/>
      <c r="J988" s="67"/>
      <c r="K988" s="67"/>
      <c r="L988" s="67"/>
      <c r="M988" s="67"/>
      <c r="N988" s="67"/>
      <c r="O988" s="67"/>
      <c r="P988" s="67"/>
      <c r="Q988" s="67"/>
      <c r="R988" s="67"/>
      <c r="S988" s="67"/>
      <c r="T988" s="67"/>
      <c r="U988" s="67"/>
      <c r="V988" s="67"/>
      <c r="W988" s="67"/>
      <c r="X988" s="67"/>
      <c r="Y988" s="67"/>
      <c r="Z988" s="67"/>
    </row>
    <row r="989" spans="1:26" ht="15.75" customHeight="1">
      <c r="A989" s="67"/>
      <c r="B989" s="67"/>
      <c r="C989" s="67"/>
      <c r="D989" s="67"/>
      <c r="E989" s="67"/>
      <c r="F989" s="67"/>
      <c r="G989" s="67"/>
      <c r="H989" s="67"/>
      <c r="I989" s="67"/>
      <c r="J989" s="67"/>
      <c r="K989" s="67"/>
      <c r="L989" s="67"/>
      <c r="M989" s="67"/>
      <c r="N989" s="67"/>
      <c r="O989" s="67"/>
      <c r="P989" s="67"/>
      <c r="Q989" s="67"/>
      <c r="R989" s="67"/>
      <c r="S989" s="67"/>
      <c r="T989" s="67"/>
      <c r="U989" s="67"/>
      <c r="V989" s="67"/>
      <c r="W989" s="67"/>
      <c r="X989" s="67"/>
      <c r="Y989" s="67"/>
      <c r="Z989" s="67"/>
    </row>
    <row r="990" spans="1:26" ht="15.75" customHeight="1">
      <c r="A990" s="67"/>
      <c r="B990" s="67"/>
      <c r="C990" s="67"/>
      <c r="D990" s="67"/>
      <c r="E990" s="67"/>
      <c r="F990" s="67"/>
      <c r="G990" s="67"/>
      <c r="H990" s="67"/>
      <c r="I990" s="67"/>
      <c r="J990" s="67"/>
      <c r="K990" s="67"/>
      <c r="L990" s="67"/>
      <c r="M990" s="67"/>
      <c r="N990" s="67"/>
      <c r="O990" s="67"/>
      <c r="P990" s="67"/>
      <c r="Q990" s="67"/>
      <c r="R990" s="67"/>
      <c r="S990" s="67"/>
      <c r="T990" s="67"/>
      <c r="U990" s="67"/>
      <c r="V990" s="67"/>
      <c r="W990" s="67"/>
      <c r="X990" s="67"/>
      <c r="Y990" s="67"/>
      <c r="Z990" s="67"/>
    </row>
    <row r="991" spans="1:26" ht="15.75" customHeight="1">
      <c r="A991" s="67"/>
      <c r="B991" s="67"/>
      <c r="C991" s="67"/>
      <c r="D991" s="67"/>
      <c r="E991" s="67"/>
      <c r="F991" s="67"/>
      <c r="G991" s="67"/>
      <c r="H991" s="67"/>
      <c r="I991" s="67"/>
      <c r="J991" s="67"/>
      <c r="K991" s="67"/>
      <c r="L991" s="67"/>
      <c r="M991" s="67"/>
      <c r="N991" s="67"/>
      <c r="O991" s="67"/>
      <c r="P991" s="67"/>
      <c r="Q991" s="67"/>
      <c r="R991" s="67"/>
      <c r="S991" s="67"/>
      <c r="T991" s="67"/>
      <c r="U991" s="67"/>
      <c r="V991" s="67"/>
      <c r="W991" s="67"/>
      <c r="X991" s="67"/>
      <c r="Y991" s="67"/>
      <c r="Z991" s="67"/>
    </row>
    <row r="992" spans="1:26" ht="15.75" customHeight="1">
      <c r="A992" s="67"/>
      <c r="B992" s="67"/>
      <c r="C992" s="67"/>
      <c r="D992" s="67"/>
      <c r="E992" s="67"/>
      <c r="F992" s="67"/>
      <c r="G992" s="67"/>
      <c r="H992" s="67"/>
      <c r="I992" s="67"/>
      <c r="J992" s="67"/>
      <c r="K992" s="67"/>
      <c r="L992" s="67"/>
      <c r="M992" s="67"/>
      <c r="N992" s="67"/>
      <c r="O992" s="67"/>
      <c r="P992" s="67"/>
      <c r="Q992" s="67"/>
      <c r="R992" s="67"/>
      <c r="S992" s="67"/>
      <c r="T992" s="67"/>
      <c r="U992" s="67"/>
      <c r="V992" s="67"/>
      <c r="W992" s="67"/>
      <c r="X992" s="67"/>
      <c r="Y992" s="67"/>
      <c r="Z992" s="67"/>
    </row>
    <row r="993" spans="1:26" ht="15.75" customHeight="1">
      <c r="A993" s="67"/>
      <c r="B993" s="67"/>
      <c r="C993" s="67"/>
      <c r="D993" s="67"/>
      <c r="E993" s="67"/>
      <c r="F993" s="67"/>
      <c r="G993" s="67"/>
      <c r="H993" s="67"/>
      <c r="I993" s="67"/>
      <c r="J993" s="67"/>
      <c r="K993" s="67"/>
      <c r="L993" s="67"/>
      <c r="M993" s="67"/>
      <c r="N993" s="67"/>
      <c r="O993" s="67"/>
      <c r="P993" s="67"/>
      <c r="Q993" s="67"/>
      <c r="R993" s="67"/>
      <c r="S993" s="67"/>
      <c r="T993" s="67"/>
      <c r="U993" s="67"/>
      <c r="V993" s="67"/>
      <c r="W993" s="67"/>
      <c r="X993" s="67"/>
      <c r="Y993" s="67"/>
      <c r="Z993" s="67"/>
    </row>
    <row r="994" spans="1:26" ht="15.75" customHeight="1">
      <c r="A994" s="67"/>
      <c r="B994" s="67"/>
      <c r="C994" s="67"/>
      <c r="D994" s="67"/>
      <c r="E994" s="67"/>
      <c r="F994" s="67"/>
      <c r="G994" s="67"/>
      <c r="H994" s="67"/>
      <c r="I994" s="67"/>
      <c r="J994" s="67"/>
      <c r="K994" s="67"/>
      <c r="L994" s="67"/>
      <c r="M994" s="67"/>
      <c r="N994" s="67"/>
      <c r="O994" s="67"/>
      <c r="P994" s="67"/>
      <c r="Q994" s="67"/>
      <c r="R994" s="67"/>
      <c r="S994" s="67"/>
      <c r="T994" s="67"/>
      <c r="U994" s="67"/>
      <c r="V994" s="67"/>
      <c r="W994" s="67"/>
      <c r="X994" s="67"/>
      <c r="Y994" s="67"/>
      <c r="Z994" s="67"/>
    </row>
    <row r="995" spans="1:26" ht="15.75" customHeight="1">
      <c r="A995" s="67"/>
      <c r="B995" s="67"/>
      <c r="C995" s="67"/>
      <c r="D995" s="67"/>
      <c r="E995" s="67"/>
      <c r="F995" s="67"/>
      <c r="G995" s="67"/>
      <c r="H995" s="67"/>
      <c r="I995" s="67"/>
      <c r="J995" s="67"/>
      <c r="K995" s="67"/>
      <c r="L995" s="67"/>
      <c r="M995" s="67"/>
      <c r="N995" s="67"/>
      <c r="O995" s="67"/>
      <c r="P995" s="67"/>
      <c r="Q995" s="67"/>
      <c r="R995" s="67"/>
      <c r="S995" s="67"/>
      <c r="T995" s="67"/>
      <c r="U995" s="67"/>
      <c r="V995" s="67"/>
      <c r="W995" s="67"/>
      <c r="X995" s="67"/>
      <c r="Y995" s="67"/>
      <c r="Z995" s="67"/>
    </row>
    <row r="996" spans="1:26" ht="15.75" customHeight="1">
      <c r="A996" s="67"/>
      <c r="B996" s="67"/>
      <c r="C996" s="67"/>
      <c r="D996" s="67"/>
      <c r="E996" s="67"/>
      <c r="F996" s="67"/>
      <c r="G996" s="67"/>
      <c r="H996" s="67"/>
      <c r="I996" s="67"/>
      <c r="J996" s="67"/>
      <c r="K996" s="67"/>
      <c r="L996" s="67"/>
      <c r="M996" s="67"/>
      <c r="N996" s="67"/>
      <c r="O996" s="67"/>
      <c r="P996" s="67"/>
      <c r="Q996" s="67"/>
      <c r="R996" s="67"/>
      <c r="S996" s="67"/>
      <c r="T996" s="67"/>
      <c r="U996" s="67"/>
      <c r="V996" s="67"/>
      <c r="W996" s="67"/>
      <c r="X996" s="67"/>
      <c r="Y996" s="67"/>
      <c r="Z996" s="67"/>
    </row>
    <row r="997" spans="1:26" ht="15.75" customHeight="1">
      <c r="A997" s="67"/>
      <c r="B997" s="67"/>
      <c r="C997" s="67"/>
      <c r="D997" s="67"/>
      <c r="E997" s="67"/>
      <c r="F997" s="67"/>
      <c r="G997" s="67"/>
      <c r="H997" s="67"/>
      <c r="I997" s="67"/>
      <c r="J997" s="67"/>
      <c r="K997" s="67"/>
      <c r="L997" s="67"/>
      <c r="M997" s="67"/>
      <c r="N997" s="67"/>
      <c r="O997" s="67"/>
      <c r="P997" s="67"/>
      <c r="Q997" s="67"/>
      <c r="R997" s="67"/>
      <c r="S997" s="67"/>
      <c r="T997" s="67"/>
      <c r="U997" s="67"/>
      <c r="V997" s="67"/>
      <c r="W997" s="67"/>
      <c r="X997" s="67"/>
      <c r="Y997" s="67"/>
      <c r="Z997" s="67"/>
    </row>
    <row r="998" spans="1:26" ht="15.75" customHeight="1">
      <c r="A998" s="67"/>
      <c r="B998" s="67"/>
      <c r="C998" s="67"/>
      <c r="D998" s="67"/>
      <c r="E998" s="67"/>
      <c r="F998" s="67"/>
      <c r="G998" s="67"/>
      <c r="H998" s="67"/>
      <c r="I998" s="67"/>
      <c r="J998" s="67"/>
      <c r="K998" s="67"/>
      <c r="L998" s="67"/>
      <c r="M998" s="67"/>
      <c r="N998" s="67"/>
      <c r="O998" s="67"/>
      <c r="P998" s="67"/>
      <c r="Q998" s="67"/>
      <c r="R998" s="67"/>
      <c r="S998" s="67"/>
      <c r="T998" s="67"/>
      <c r="U998" s="67"/>
      <c r="V998" s="67"/>
      <c r="W998" s="67"/>
      <c r="X998" s="67"/>
      <c r="Y998" s="67"/>
      <c r="Z998" s="67"/>
    </row>
    <row r="999" spans="1:26" ht="15.75" customHeight="1">
      <c r="A999" s="67"/>
      <c r="B999" s="67"/>
      <c r="C999" s="67"/>
      <c r="D999" s="67"/>
      <c r="E999" s="67"/>
      <c r="F999" s="67"/>
      <c r="G999" s="67"/>
      <c r="H999" s="67"/>
      <c r="I999" s="67"/>
      <c r="J999" s="67"/>
      <c r="K999" s="67"/>
      <c r="L999" s="67"/>
      <c r="M999" s="67"/>
      <c r="N999" s="67"/>
      <c r="O999" s="67"/>
      <c r="P999" s="67"/>
      <c r="Q999" s="67"/>
      <c r="R999" s="67"/>
      <c r="S999" s="67"/>
      <c r="T999" s="67"/>
      <c r="U999" s="67"/>
      <c r="V999" s="67"/>
      <c r="W999" s="67"/>
      <c r="X999" s="67"/>
      <c r="Y999" s="67"/>
      <c r="Z999" s="67"/>
    </row>
    <row r="1000" spans="1:26" ht="15.75" customHeight="1">
      <c r="A1000" s="67"/>
      <c r="B1000" s="67"/>
      <c r="C1000" s="67"/>
      <c r="D1000" s="67"/>
      <c r="E1000" s="67"/>
      <c r="F1000" s="67"/>
      <c r="G1000" s="67"/>
      <c r="H1000" s="67"/>
      <c r="I1000" s="67"/>
      <c r="J1000" s="67"/>
      <c r="K1000" s="67"/>
      <c r="L1000" s="67"/>
      <c r="M1000" s="67"/>
      <c r="N1000" s="67"/>
      <c r="O1000" s="67"/>
      <c r="P1000" s="67"/>
      <c r="Q1000" s="67"/>
      <c r="R1000" s="67"/>
      <c r="S1000" s="67"/>
      <c r="T1000" s="67"/>
      <c r="U1000" s="67"/>
      <c r="V1000" s="67"/>
      <c r="W1000" s="67"/>
      <c r="X1000" s="67"/>
      <c r="Y1000" s="67"/>
      <c r="Z1000" s="67"/>
    </row>
  </sheetData>
  <mergeCells count="11">
    <mergeCell ref="H1:H2"/>
    <mergeCell ref="I1:I2"/>
    <mergeCell ref="J1:M1"/>
    <mergeCell ref="N1:P1"/>
    <mergeCell ref="A1:A2"/>
    <mergeCell ref="B1:B2"/>
    <mergeCell ref="C1:C2"/>
    <mergeCell ref="D1:D2"/>
    <mergeCell ref="E1:E2"/>
    <mergeCell ref="F1:F2"/>
    <mergeCell ref="G1:G2"/>
  </mergeCells>
  <pageMargins left="0.7" right="0.7" top="0.75" bottom="0.75" header="0" footer="0"/>
  <pageSetup orientation="landscape"/>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59765625" defaultRowHeight="15" customHeight="1"/>
  <cols>
    <col min="1" max="1" width="5.19921875" customWidth="1"/>
    <col min="2" max="2" width="13.8984375" customWidth="1"/>
    <col min="3" max="3" width="16.5" customWidth="1"/>
    <col min="4" max="4" width="6.59765625" customWidth="1"/>
    <col min="5" max="5" width="34.5" customWidth="1"/>
    <col min="6" max="6" width="6.09765625" customWidth="1"/>
    <col min="7" max="7" width="31.59765625" customWidth="1"/>
    <col min="8" max="8" width="7.09765625" customWidth="1"/>
    <col min="9" max="9" width="7.69921875" customWidth="1"/>
    <col min="10" max="10" width="37.69921875" customWidth="1"/>
    <col min="11" max="11" width="7.3984375" customWidth="1"/>
    <col min="12" max="12" width="53.09765625" customWidth="1"/>
    <col min="13" max="13" width="8.19921875" customWidth="1"/>
    <col min="14" max="14" width="53.09765625" customWidth="1"/>
    <col min="15" max="15" width="45.59765625" customWidth="1"/>
    <col min="16" max="26" width="38.5" customWidth="1"/>
  </cols>
  <sheetData>
    <row r="1" spans="1:26" ht="45.75" customHeight="1">
      <c r="A1" s="800" t="s">
        <v>2288</v>
      </c>
      <c r="B1" s="800" t="s">
        <v>1</v>
      </c>
      <c r="C1" s="800" t="s">
        <v>2</v>
      </c>
      <c r="D1" s="800" t="s">
        <v>3</v>
      </c>
      <c r="E1" s="800" t="s">
        <v>3</v>
      </c>
      <c r="F1" s="800" t="s">
        <v>4</v>
      </c>
      <c r="G1" s="800" t="s">
        <v>4</v>
      </c>
      <c r="H1" s="798" t="s">
        <v>2668</v>
      </c>
      <c r="I1" s="798" t="s">
        <v>2669</v>
      </c>
      <c r="J1" s="799" t="s">
        <v>2670</v>
      </c>
      <c r="K1" s="780"/>
      <c r="L1" s="780"/>
      <c r="M1" s="781"/>
      <c r="N1" s="799" t="s">
        <v>2926</v>
      </c>
      <c r="O1" s="780"/>
      <c r="P1" s="781"/>
      <c r="Q1" s="265"/>
      <c r="R1" s="265"/>
      <c r="S1" s="265"/>
      <c r="T1" s="265"/>
      <c r="U1" s="265"/>
      <c r="V1" s="265"/>
      <c r="W1" s="265"/>
      <c r="X1" s="265"/>
      <c r="Y1" s="265"/>
      <c r="Z1" s="265"/>
    </row>
    <row r="2" spans="1:26" ht="44.25" customHeight="1">
      <c r="A2" s="790"/>
      <c r="B2" s="790"/>
      <c r="C2" s="790"/>
      <c r="D2" s="790"/>
      <c r="E2" s="790"/>
      <c r="F2" s="790"/>
      <c r="G2" s="790"/>
      <c r="H2" s="790"/>
      <c r="I2" s="790"/>
      <c r="J2" s="266" t="s">
        <v>2275</v>
      </c>
      <c r="K2" s="267" t="s">
        <v>2276</v>
      </c>
      <c r="L2" s="266" t="s">
        <v>2277</v>
      </c>
      <c r="M2" s="267" t="s">
        <v>2276</v>
      </c>
      <c r="N2" s="266" t="s">
        <v>2291</v>
      </c>
      <c r="O2" s="266" t="s">
        <v>2292</v>
      </c>
      <c r="P2" s="267" t="s">
        <v>2276</v>
      </c>
      <c r="Q2" s="265"/>
      <c r="R2" s="265"/>
      <c r="S2" s="265"/>
      <c r="T2" s="265"/>
      <c r="U2" s="265"/>
      <c r="V2" s="265"/>
      <c r="W2" s="265"/>
      <c r="X2" s="265"/>
      <c r="Y2" s="265"/>
      <c r="Z2" s="265"/>
    </row>
    <row r="3" spans="1:26" ht="124.5" customHeight="1">
      <c r="A3" s="268" t="s">
        <v>9</v>
      </c>
      <c r="B3" s="269" t="s">
        <v>10</v>
      </c>
      <c r="C3" s="269" t="s">
        <v>11</v>
      </c>
      <c r="D3" s="268" t="s">
        <v>12</v>
      </c>
      <c r="E3" s="270" t="s">
        <v>13</v>
      </c>
      <c r="F3" s="268" t="s">
        <v>54</v>
      </c>
      <c r="G3" s="270" t="s">
        <v>55</v>
      </c>
      <c r="H3" s="271"/>
      <c r="I3" s="271" t="s">
        <v>59</v>
      </c>
      <c r="J3" s="270" t="s">
        <v>60</v>
      </c>
      <c r="K3" s="272">
        <v>80000000</v>
      </c>
      <c r="L3" s="270" t="s">
        <v>61</v>
      </c>
      <c r="M3" s="272">
        <v>64248001</v>
      </c>
      <c r="N3" s="273" t="s">
        <v>2927</v>
      </c>
      <c r="O3" s="274" t="s">
        <v>2928</v>
      </c>
      <c r="P3" s="274" t="s">
        <v>2929</v>
      </c>
      <c r="Q3" s="275"/>
      <c r="R3" s="276"/>
      <c r="S3" s="276"/>
      <c r="T3" s="276"/>
      <c r="U3" s="276"/>
      <c r="V3" s="276"/>
      <c r="W3" s="276"/>
      <c r="X3" s="276"/>
      <c r="Y3" s="276"/>
      <c r="Z3" s="276"/>
    </row>
    <row r="4" spans="1:26" ht="140.25" customHeight="1">
      <c r="A4" s="268" t="s">
        <v>9</v>
      </c>
      <c r="B4" s="269" t="s">
        <v>10</v>
      </c>
      <c r="C4" s="269" t="s">
        <v>196</v>
      </c>
      <c r="D4" s="268" t="s">
        <v>611</v>
      </c>
      <c r="E4" s="270" t="s">
        <v>612</v>
      </c>
      <c r="F4" s="268" t="s">
        <v>613</v>
      </c>
      <c r="G4" s="270" t="s">
        <v>614</v>
      </c>
      <c r="H4" s="271"/>
      <c r="I4" s="271" t="s">
        <v>59</v>
      </c>
      <c r="J4" s="270" t="s">
        <v>632</v>
      </c>
      <c r="K4" s="272">
        <v>80000000</v>
      </c>
      <c r="L4" s="268" t="s">
        <v>633</v>
      </c>
      <c r="M4" s="272">
        <v>240000000</v>
      </c>
      <c r="N4" s="277" t="s">
        <v>2930</v>
      </c>
      <c r="O4" s="278" t="s">
        <v>2931</v>
      </c>
      <c r="P4" s="279" t="s">
        <v>2932</v>
      </c>
      <c r="Q4" s="265"/>
      <c r="R4" s="265"/>
      <c r="S4" s="265"/>
      <c r="T4" s="265"/>
      <c r="U4" s="265"/>
      <c r="V4" s="265"/>
      <c r="W4" s="265"/>
      <c r="X4" s="265"/>
      <c r="Y4" s="265"/>
      <c r="Z4" s="265"/>
    </row>
    <row r="5" spans="1:26" ht="120.75" customHeight="1">
      <c r="A5" s="268" t="s">
        <v>9</v>
      </c>
      <c r="B5" s="269" t="s">
        <v>10</v>
      </c>
      <c r="C5" s="269" t="s">
        <v>196</v>
      </c>
      <c r="D5" s="268" t="s">
        <v>611</v>
      </c>
      <c r="E5" s="270" t="s">
        <v>612</v>
      </c>
      <c r="F5" s="268" t="s">
        <v>644</v>
      </c>
      <c r="G5" s="270" t="s">
        <v>645</v>
      </c>
      <c r="H5" s="271"/>
      <c r="I5" s="271" t="s">
        <v>59</v>
      </c>
      <c r="J5" s="270" t="s">
        <v>660</v>
      </c>
      <c r="K5" s="272">
        <v>10000000</v>
      </c>
      <c r="L5" s="270" t="s">
        <v>661</v>
      </c>
      <c r="M5" s="272">
        <v>30000000</v>
      </c>
      <c r="N5" s="273" t="s">
        <v>2933</v>
      </c>
      <c r="O5" s="232" t="s">
        <v>2934</v>
      </c>
      <c r="P5" s="280" t="s">
        <v>2935</v>
      </c>
      <c r="Q5" s="281"/>
      <c r="R5" s="282"/>
      <c r="S5" s="282"/>
      <c r="T5" s="282"/>
      <c r="U5" s="282"/>
      <c r="V5" s="282"/>
      <c r="W5" s="282"/>
      <c r="X5" s="282"/>
      <c r="Y5" s="282"/>
      <c r="Z5" s="282"/>
    </row>
    <row r="6" spans="1:26" ht="123" customHeight="1">
      <c r="A6" s="268" t="s">
        <v>9</v>
      </c>
      <c r="B6" s="269" t="s">
        <v>10</v>
      </c>
      <c r="C6" s="269" t="s">
        <v>196</v>
      </c>
      <c r="D6" s="268" t="s">
        <v>611</v>
      </c>
      <c r="E6" s="270" t="s">
        <v>612</v>
      </c>
      <c r="F6" s="268" t="s">
        <v>843</v>
      </c>
      <c r="G6" s="270" t="s">
        <v>847</v>
      </c>
      <c r="H6" s="271"/>
      <c r="I6" s="271" t="s">
        <v>59</v>
      </c>
      <c r="J6" s="270" t="s">
        <v>862</v>
      </c>
      <c r="K6" s="272">
        <v>80000000</v>
      </c>
      <c r="L6" s="268" t="s">
        <v>863</v>
      </c>
      <c r="M6" s="272">
        <v>240000000</v>
      </c>
      <c r="N6" s="283" t="s">
        <v>2936</v>
      </c>
      <c r="O6" s="278" t="s">
        <v>2937</v>
      </c>
      <c r="P6" s="279" t="s">
        <v>2935</v>
      </c>
      <c r="Q6" s="282"/>
      <c r="R6" s="282"/>
      <c r="S6" s="282"/>
      <c r="T6" s="282"/>
      <c r="U6" s="282"/>
      <c r="V6" s="282"/>
      <c r="W6" s="282"/>
      <c r="X6" s="282"/>
      <c r="Y6" s="282"/>
      <c r="Z6" s="282"/>
    </row>
    <row r="7" spans="1:26" ht="99.75" customHeight="1">
      <c r="A7" s="268" t="s">
        <v>9</v>
      </c>
      <c r="B7" s="269" t="s">
        <v>10</v>
      </c>
      <c r="C7" s="269" t="s">
        <v>869</v>
      </c>
      <c r="D7" s="268" t="s">
        <v>870</v>
      </c>
      <c r="E7" s="270" t="s">
        <v>871</v>
      </c>
      <c r="F7" s="268" t="s">
        <v>892</v>
      </c>
      <c r="G7" s="270" t="s">
        <v>893</v>
      </c>
      <c r="H7" s="271"/>
      <c r="I7" s="271" t="s">
        <v>900</v>
      </c>
      <c r="J7" s="270" t="s">
        <v>862</v>
      </c>
      <c r="K7" s="272">
        <v>80000000</v>
      </c>
      <c r="L7" s="268" t="s">
        <v>863</v>
      </c>
      <c r="M7" s="272">
        <v>240000000</v>
      </c>
      <c r="N7" s="284" t="s">
        <v>2938</v>
      </c>
      <c r="O7" s="285" t="s">
        <v>2939</v>
      </c>
      <c r="P7" s="286" t="s">
        <v>2940</v>
      </c>
      <c r="Q7" s="282"/>
      <c r="R7" s="282"/>
      <c r="S7" s="282"/>
      <c r="T7" s="282"/>
      <c r="U7" s="282"/>
      <c r="V7" s="282"/>
      <c r="W7" s="282"/>
      <c r="X7" s="282"/>
      <c r="Y7" s="282"/>
      <c r="Z7" s="282"/>
    </row>
    <row r="8" spans="1:26" ht="99.75" customHeight="1">
      <c r="A8" s="268" t="s">
        <v>2127</v>
      </c>
      <c r="B8" s="269" t="s">
        <v>2128</v>
      </c>
      <c r="C8" s="269" t="s">
        <v>2136</v>
      </c>
      <c r="D8" s="268" t="s">
        <v>2150</v>
      </c>
      <c r="E8" s="270" t="s">
        <v>2151</v>
      </c>
      <c r="F8" s="268" t="s">
        <v>2152</v>
      </c>
      <c r="G8" s="270" t="s">
        <v>2153</v>
      </c>
      <c r="H8" s="271" t="s">
        <v>59</v>
      </c>
      <c r="I8" s="271"/>
      <c r="J8" s="270" t="s">
        <v>2178</v>
      </c>
      <c r="K8" s="272">
        <v>0</v>
      </c>
      <c r="L8" s="270" t="s">
        <v>2179</v>
      </c>
      <c r="M8" s="272">
        <v>0</v>
      </c>
      <c r="N8" s="268"/>
      <c r="O8" s="270"/>
      <c r="P8" s="287"/>
      <c r="Q8" s="282"/>
      <c r="R8" s="282"/>
      <c r="S8" s="282"/>
      <c r="T8" s="282"/>
      <c r="U8" s="282"/>
      <c r="V8" s="282"/>
      <c r="W8" s="282"/>
      <c r="X8" s="282"/>
      <c r="Y8" s="282"/>
      <c r="Z8" s="282"/>
    </row>
    <row r="9" spans="1:26" ht="14.4">
      <c r="A9" s="288"/>
      <c r="B9" s="288"/>
      <c r="C9" s="288"/>
      <c r="D9" s="288"/>
      <c r="E9" s="288"/>
      <c r="F9" s="288"/>
      <c r="G9" s="288"/>
      <c r="H9" s="289"/>
      <c r="I9" s="290"/>
      <c r="J9" s="288"/>
      <c r="K9" s="291"/>
      <c r="L9" s="288"/>
      <c r="M9" s="292"/>
      <c r="N9" s="288"/>
      <c r="O9" s="288"/>
      <c r="P9" s="282"/>
      <c r="Q9" s="282"/>
      <c r="R9" s="282"/>
      <c r="S9" s="282"/>
      <c r="T9" s="282"/>
      <c r="U9" s="282"/>
      <c r="V9" s="282"/>
      <c r="W9" s="282"/>
      <c r="X9" s="282"/>
      <c r="Y9" s="282"/>
      <c r="Z9" s="282"/>
    </row>
    <row r="10" spans="1:26" ht="14.4">
      <c r="A10" s="287"/>
      <c r="B10" s="287"/>
      <c r="C10" s="287"/>
      <c r="D10" s="287"/>
      <c r="E10" s="287"/>
      <c r="F10" s="287"/>
      <c r="G10" s="287"/>
      <c r="H10" s="293"/>
      <c r="I10" s="294"/>
      <c r="J10" s="287"/>
      <c r="K10" s="295"/>
      <c r="L10" s="287"/>
      <c r="M10" s="296"/>
      <c r="N10" s="287"/>
      <c r="O10" s="287"/>
      <c r="P10" s="282"/>
      <c r="Q10" s="282"/>
      <c r="R10" s="282"/>
      <c r="S10" s="282"/>
      <c r="T10" s="282"/>
      <c r="U10" s="282"/>
      <c r="V10" s="282"/>
      <c r="W10" s="282"/>
      <c r="X10" s="282"/>
      <c r="Y10" s="282"/>
      <c r="Z10" s="282"/>
    </row>
    <row r="11" spans="1:26" ht="14.4">
      <c r="A11" s="287"/>
      <c r="B11" s="287"/>
      <c r="C11" s="287"/>
      <c r="D11" s="287"/>
      <c r="E11" s="287"/>
      <c r="F11" s="287"/>
      <c r="G11" s="287"/>
      <c r="H11" s="293"/>
      <c r="I11" s="294"/>
      <c r="J11" s="287"/>
      <c r="K11" s="295"/>
      <c r="L11" s="287"/>
      <c r="M11" s="296"/>
      <c r="N11" s="287"/>
      <c r="O11" s="287"/>
      <c r="P11" s="282"/>
      <c r="Q11" s="282"/>
      <c r="R11" s="282"/>
      <c r="S11" s="282"/>
      <c r="T11" s="282"/>
      <c r="U11" s="282"/>
      <c r="V11" s="282"/>
      <c r="W11" s="282"/>
      <c r="X11" s="282"/>
      <c r="Y11" s="282"/>
      <c r="Z11" s="282"/>
    </row>
    <row r="12" spans="1:26" ht="14.4">
      <c r="A12" s="287"/>
      <c r="B12" s="287"/>
      <c r="C12" s="287"/>
      <c r="D12" s="287"/>
      <c r="E12" s="287"/>
      <c r="F12" s="287"/>
      <c r="G12" s="287"/>
      <c r="H12" s="293"/>
      <c r="I12" s="293"/>
      <c r="J12" s="287"/>
      <c r="K12" s="295"/>
      <c r="L12" s="287"/>
      <c r="M12" s="296"/>
      <c r="N12" s="287"/>
      <c r="O12" s="287"/>
      <c r="P12" s="282"/>
      <c r="Q12" s="282"/>
      <c r="R12" s="282"/>
      <c r="S12" s="282"/>
      <c r="T12" s="282"/>
      <c r="U12" s="282"/>
      <c r="V12" s="282"/>
      <c r="W12" s="282"/>
      <c r="X12" s="282"/>
      <c r="Y12" s="282"/>
      <c r="Z12" s="282"/>
    </row>
    <row r="13" spans="1:26" ht="14.4">
      <c r="A13" s="287"/>
      <c r="B13" s="287"/>
      <c r="C13" s="287"/>
      <c r="D13" s="287"/>
      <c r="E13" s="287"/>
      <c r="F13" s="287"/>
      <c r="G13" s="287"/>
      <c r="H13" s="293"/>
      <c r="I13" s="293"/>
      <c r="J13" s="287"/>
      <c r="K13" s="295"/>
      <c r="L13" s="287"/>
      <c r="M13" s="296"/>
      <c r="N13" s="287"/>
      <c r="O13" s="287"/>
      <c r="P13" s="282"/>
      <c r="Q13" s="282"/>
      <c r="R13" s="282"/>
      <c r="S13" s="282"/>
      <c r="T13" s="282"/>
      <c r="U13" s="282"/>
      <c r="V13" s="282"/>
      <c r="W13" s="282"/>
      <c r="X13" s="282"/>
      <c r="Y13" s="282"/>
      <c r="Z13" s="282"/>
    </row>
    <row r="14" spans="1:26" ht="14.4">
      <c r="A14" s="287"/>
      <c r="B14" s="287"/>
      <c r="C14" s="287"/>
      <c r="D14" s="287"/>
      <c r="E14" s="287"/>
      <c r="F14" s="287"/>
      <c r="G14" s="287"/>
      <c r="H14" s="293"/>
      <c r="I14" s="293"/>
      <c r="J14" s="287"/>
      <c r="K14" s="295"/>
      <c r="L14" s="287"/>
      <c r="M14" s="296"/>
      <c r="N14" s="287"/>
      <c r="O14" s="287"/>
      <c r="P14" s="282"/>
      <c r="Q14" s="282"/>
      <c r="R14" s="282"/>
      <c r="S14" s="282"/>
      <c r="T14" s="282"/>
      <c r="U14" s="282"/>
      <c r="V14" s="282"/>
      <c r="W14" s="282"/>
      <c r="X14" s="282"/>
      <c r="Y14" s="282"/>
      <c r="Z14" s="282"/>
    </row>
    <row r="15" spans="1:26" ht="14.4">
      <c r="A15" s="287"/>
      <c r="B15" s="287"/>
      <c r="C15" s="287"/>
      <c r="D15" s="287"/>
      <c r="E15" s="287"/>
      <c r="F15" s="287"/>
      <c r="G15" s="287"/>
      <c r="H15" s="293"/>
      <c r="I15" s="293"/>
      <c r="J15" s="287"/>
      <c r="K15" s="295"/>
      <c r="L15" s="287"/>
      <c r="M15" s="296"/>
      <c r="N15" s="287"/>
      <c r="O15" s="287"/>
      <c r="P15" s="282"/>
      <c r="Q15" s="282"/>
      <c r="R15" s="282"/>
      <c r="S15" s="282"/>
      <c r="T15" s="282"/>
      <c r="U15" s="282"/>
      <c r="V15" s="282"/>
      <c r="W15" s="282"/>
      <c r="X15" s="282"/>
      <c r="Y15" s="282"/>
      <c r="Z15" s="282"/>
    </row>
    <row r="16" spans="1:26" ht="14.4">
      <c r="A16" s="287"/>
      <c r="B16" s="287"/>
      <c r="C16" s="287"/>
      <c r="D16" s="287"/>
      <c r="E16" s="287"/>
      <c r="F16" s="287"/>
      <c r="G16" s="287"/>
      <c r="H16" s="293"/>
      <c r="I16" s="293"/>
      <c r="J16" s="287"/>
      <c r="K16" s="295"/>
      <c r="L16" s="287"/>
      <c r="M16" s="296"/>
      <c r="N16" s="287"/>
      <c r="O16" s="287"/>
      <c r="P16" s="282"/>
      <c r="Q16" s="282"/>
      <c r="R16" s="282"/>
      <c r="S16" s="282"/>
      <c r="T16" s="282"/>
      <c r="U16" s="282"/>
      <c r="V16" s="282"/>
      <c r="W16" s="282"/>
      <c r="X16" s="282"/>
      <c r="Y16" s="282"/>
      <c r="Z16" s="282"/>
    </row>
    <row r="17" spans="1:26" ht="14.4">
      <c r="A17" s="287"/>
      <c r="B17" s="287"/>
      <c r="C17" s="287"/>
      <c r="D17" s="287"/>
      <c r="E17" s="287"/>
      <c r="F17" s="287"/>
      <c r="G17" s="287"/>
      <c r="H17" s="293"/>
      <c r="I17" s="293"/>
      <c r="J17" s="287"/>
      <c r="K17" s="295"/>
      <c r="L17" s="287"/>
      <c r="M17" s="296"/>
      <c r="N17" s="287"/>
      <c r="O17" s="287"/>
      <c r="P17" s="282"/>
      <c r="Q17" s="282"/>
      <c r="R17" s="282"/>
      <c r="S17" s="282"/>
      <c r="T17" s="282"/>
      <c r="U17" s="282"/>
      <c r="V17" s="282"/>
      <c r="W17" s="282"/>
      <c r="X17" s="282"/>
      <c r="Y17" s="282"/>
      <c r="Z17" s="282"/>
    </row>
    <row r="18" spans="1:26" ht="14.4">
      <c r="A18" s="287"/>
      <c r="B18" s="287"/>
      <c r="C18" s="287"/>
      <c r="D18" s="287"/>
      <c r="E18" s="287"/>
      <c r="F18" s="287"/>
      <c r="G18" s="287"/>
      <c r="H18" s="293"/>
      <c r="I18" s="293"/>
      <c r="J18" s="287"/>
      <c r="K18" s="295"/>
      <c r="L18" s="287"/>
      <c r="M18" s="296"/>
      <c r="N18" s="287"/>
      <c r="O18" s="287"/>
      <c r="P18" s="282"/>
      <c r="Q18" s="282"/>
      <c r="R18" s="282"/>
      <c r="S18" s="282"/>
      <c r="T18" s="282"/>
      <c r="U18" s="282"/>
      <c r="V18" s="282"/>
      <c r="W18" s="282"/>
      <c r="X18" s="282"/>
      <c r="Y18" s="282"/>
      <c r="Z18" s="282"/>
    </row>
    <row r="19" spans="1:26" ht="14.4">
      <c r="A19" s="287"/>
      <c r="B19" s="287"/>
      <c r="C19" s="287"/>
      <c r="D19" s="287"/>
      <c r="E19" s="287"/>
      <c r="F19" s="287"/>
      <c r="G19" s="287"/>
      <c r="H19" s="293"/>
      <c r="I19" s="293"/>
      <c r="J19" s="287"/>
      <c r="K19" s="295"/>
      <c r="L19" s="287"/>
      <c r="M19" s="296"/>
      <c r="N19" s="287"/>
      <c r="O19" s="287"/>
      <c r="P19" s="282"/>
      <c r="Q19" s="282"/>
      <c r="R19" s="282"/>
      <c r="S19" s="282"/>
      <c r="T19" s="282"/>
      <c r="U19" s="282"/>
      <c r="V19" s="282"/>
      <c r="W19" s="282"/>
      <c r="X19" s="282"/>
      <c r="Y19" s="282"/>
      <c r="Z19" s="282"/>
    </row>
    <row r="20" spans="1:26" ht="14.4">
      <c r="A20" s="287"/>
      <c r="B20" s="287"/>
      <c r="C20" s="287"/>
      <c r="D20" s="287"/>
      <c r="E20" s="287"/>
      <c r="F20" s="287"/>
      <c r="G20" s="287"/>
      <c r="H20" s="293"/>
      <c r="I20" s="293"/>
      <c r="J20" s="287"/>
      <c r="K20" s="295"/>
      <c r="L20" s="287"/>
      <c r="M20" s="295"/>
      <c r="N20" s="287"/>
      <c r="O20" s="287"/>
      <c r="P20" s="282"/>
      <c r="Q20" s="282"/>
      <c r="R20" s="282"/>
      <c r="S20" s="282"/>
      <c r="T20" s="282"/>
      <c r="U20" s="282"/>
      <c r="V20" s="282"/>
      <c r="W20" s="282"/>
      <c r="X20" s="282"/>
      <c r="Y20" s="282"/>
      <c r="Z20" s="282"/>
    </row>
    <row r="21" spans="1:26" ht="15.75" customHeight="1">
      <c r="A21" s="287"/>
      <c r="B21" s="287"/>
      <c r="C21" s="287"/>
      <c r="D21" s="287"/>
      <c r="E21" s="287"/>
      <c r="F21" s="287"/>
      <c r="G21" s="287"/>
      <c r="H21" s="293"/>
      <c r="I21" s="293"/>
      <c r="J21" s="287"/>
      <c r="K21" s="295"/>
      <c r="L21" s="287"/>
      <c r="M21" s="295"/>
      <c r="N21" s="287"/>
      <c r="O21" s="287"/>
      <c r="P21" s="282"/>
      <c r="Q21" s="282"/>
      <c r="R21" s="282"/>
      <c r="S21" s="282"/>
      <c r="T21" s="282"/>
      <c r="U21" s="282"/>
      <c r="V21" s="282"/>
      <c r="W21" s="282"/>
      <c r="X21" s="282"/>
      <c r="Y21" s="282"/>
      <c r="Z21" s="282"/>
    </row>
    <row r="22" spans="1:26" ht="15.75" customHeight="1">
      <c r="A22" s="287"/>
      <c r="B22" s="287"/>
      <c r="C22" s="287"/>
      <c r="D22" s="287"/>
      <c r="E22" s="287"/>
      <c r="F22" s="287"/>
      <c r="G22" s="287"/>
      <c r="H22" s="293"/>
      <c r="I22" s="293"/>
      <c r="J22" s="287"/>
      <c r="K22" s="295"/>
      <c r="L22" s="287"/>
      <c r="M22" s="295"/>
      <c r="N22" s="287"/>
      <c r="O22" s="287"/>
      <c r="P22" s="282"/>
      <c r="Q22" s="282"/>
      <c r="R22" s="282"/>
      <c r="S22" s="282"/>
      <c r="T22" s="282"/>
      <c r="U22" s="282"/>
      <c r="V22" s="282"/>
      <c r="W22" s="282"/>
      <c r="X22" s="282"/>
      <c r="Y22" s="282"/>
      <c r="Z22" s="282"/>
    </row>
    <row r="23" spans="1:26" ht="15.75" customHeight="1">
      <c r="A23" s="287"/>
      <c r="B23" s="287"/>
      <c r="C23" s="287"/>
      <c r="D23" s="287"/>
      <c r="E23" s="287"/>
      <c r="F23" s="287"/>
      <c r="G23" s="287"/>
      <c r="H23" s="293"/>
      <c r="I23" s="293"/>
      <c r="J23" s="287"/>
      <c r="K23" s="295"/>
      <c r="L23" s="287"/>
      <c r="M23" s="295"/>
      <c r="N23" s="287"/>
      <c r="O23" s="287"/>
      <c r="P23" s="282"/>
      <c r="Q23" s="282"/>
      <c r="R23" s="282"/>
      <c r="S23" s="282"/>
      <c r="T23" s="282"/>
      <c r="U23" s="282"/>
      <c r="V23" s="282"/>
      <c r="W23" s="282"/>
      <c r="X23" s="282"/>
      <c r="Y23" s="282"/>
      <c r="Z23" s="282"/>
    </row>
    <row r="24" spans="1:26" ht="15.75" customHeight="1">
      <c r="A24" s="287"/>
      <c r="B24" s="287"/>
      <c r="C24" s="287"/>
      <c r="D24" s="287"/>
      <c r="E24" s="287"/>
      <c r="F24" s="287"/>
      <c r="G24" s="287"/>
      <c r="H24" s="293"/>
      <c r="I24" s="293"/>
      <c r="J24" s="287"/>
      <c r="K24" s="295"/>
      <c r="L24" s="287"/>
      <c r="M24" s="295"/>
      <c r="N24" s="287"/>
      <c r="O24" s="287"/>
      <c r="P24" s="282"/>
      <c r="Q24" s="282"/>
      <c r="R24" s="282"/>
      <c r="S24" s="282"/>
      <c r="T24" s="282"/>
      <c r="U24" s="282"/>
      <c r="V24" s="282"/>
      <c r="W24" s="282"/>
      <c r="X24" s="282"/>
      <c r="Y24" s="282"/>
      <c r="Z24" s="282"/>
    </row>
    <row r="25" spans="1:26" ht="15.75" customHeight="1">
      <c r="A25" s="287"/>
      <c r="B25" s="287"/>
      <c r="C25" s="287"/>
      <c r="D25" s="287"/>
      <c r="E25" s="287"/>
      <c r="F25" s="287"/>
      <c r="G25" s="287"/>
      <c r="H25" s="293"/>
      <c r="I25" s="293"/>
      <c r="J25" s="287"/>
      <c r="K25" s="295"/>
      <c r="L25" s="287"/>
      <c r="M25" s="295"/>
      <c r="N25" s="287"/>
      <c r="O25" s="287"/>
      <c r="P25" s="282"/>
      <c r="Q25" s="282"/>
      <c r="R25" s="282"/>
      <c r="S25" s="282"/>
      <c r="T25" s="282"/>
      <c r="U25" s="282"/>
      <c r="V25" s="282"/>
      <c r="W25" s="282"/>
      <c r="X25" s="282"/>
      <c r="Y25" s="282"/>
      <c r="Z25" s="282"/>
    </row>
    <row r="26" spans="1:26" ht="15.75" customHeight="1">
      <c r="A26" s="287"/>
      <c r="B26" s="287"/>
      <c r="C26" s="287"/>
      <c r="D26" s="287"/>
      <c r="E26" s="287"/>
      <c r="F26" s="287"/>
      <c r="G26" s="287"/>
      <c r="H26" s="293"/>
      <c r="I26" s="293"/>
      <c r="J26" s="287"/>
      <c r="K26" s="295"/>
      <c r="L26" s="287"/>
      <c r="M26" s="295"/>
      <c r="N26" s="287"/>
      <c r="O26" s="287"/>
      <c r="P26" s="282"/>
      <c r="Q26" s="282"/>
      <c r="R26" s="282"/>
      <c r="S26" s="282"/>
      <c r="T26" s="282"/>
      <c r="U26" s="282"/>
      <c r="V26" s="282"/>
      <c r="W26" s="282"/>
      <c r="X26" s="282"/>
      <c r="Y26" s="282"/>
      <c r="Z26" s="282"/>
    </row>
    <row r="27" spans="1:26" ht="15.75" customHeight="1">
      <c r="A27" s="287"/>
      <c r="B27" s="287"/>
      <c r="C27" s="287"/>
      <c r="D27" s="287"/>
      <c r="E27" s="287"/>
      <c r="F27" s="287"/>
      <c r="G27" s="287"/>
      <c r="H27" s="293"/>
      <c r="I27" s="293"/>
      <c r="J27" s="287"/>
      <c r="K27" s="295"/>
      <c r="L27" s="287"/>
      <c r="M27" s="295"/>
      <c r="N27" s="287"/>
      <c r="O27" s="287"/>
      <c r="P27" s="282"/>
      <c r="Q27" s="282"/>
      <c r="R27" s="282"/>
      <c r="S27" s="282"/>
      <c r="T27" s="282"/>
      <c r="U27" s="282"/>
      <c r="V27" s="282"/>
      <c r="W27" s="282"/>
      <c r="X27" s="282"/>
      <c r="Y27" s="282"/>
      <c r="Z27" s="282"/>
    </row>
    <row r="28" spans="1:26" ht="15.75" customHeight="1">
      <c r="A28" s="287"/>
      <c r="B28" s="287"/>
      <c r="C28" s="287"/>
      <c r="D28" s="287"/>
      <c r="E28" s="287"/>
      <c r="F28" s="287"/>
      <c r="G28" s="287"/>
      <c r="H28" s="293"/>
      <c r="I28" s="293"/>
      <c r="J28" s="287"/>
      <c r="K28" s="295"/>
      <c r="L28" s="287"/>
      <c r="M28" s="295"/>
      <c r="N28" s="287"/>
      <c r="O28" s="287"/>
      <c r="P28" s="282"/>
      <c r="Q28" s="282"/>
      <c r="R28" s="282"/>
      <c r="S28" s="282"/>
      <c r="T28" s="282"/>
      <c r="U28" s="282"/>
      <c r="V28" s="282"/>
      <c r="W28" s="282"/>
      <c r="X28" s="282"/>
      <c r="Y28" s="282"/>
      <c r="Z28" s="282"/>
    </row>
    <row r="29" spans="1:26" ht="15.75" customHeight="1">
      <c r="A29" s="287"/>
      <c r="B29" s="287"/>
      <c r="C29" s="287"/>
      <c r="D29" s="287"/>
      <c r="E29" s="287"/>
      <c r="F29" s="287"/>
      <c r="G29" s="287"/>
      <c r="H29" s="293"/>
      <c r="I29" s="293"/>
      <c r="J29" s="287"/>
      <c r="K29" s="295"/>
      <c r="L29" s="287"/>
      <c r="M29" s="295"/>
      <c r="N29" s="287"/>
      <c r="O29" s="287"/>
      <c r="P29" s="282"/>
      <c r="Q29" s="282"/>
      <c r="R29" s="282"/>
      <c r="S29" s="282"/>
      <c r="T29" s="282"/>
      <c r="U29" s="282"/>
      <c r="V29" s="282"/>
      <c r="W29" s="282"/>
      <c r="X29" s="282"/>
      <c r="Y29" s="282"/>
      <c r="Z29" s="282"/>
    </row>
    <row r="30" spans="1:26" ht="15.75" customHeight="1">
      <c r="A30" s="287"/>
      <c r="B30" s="287"/>
      <c r="C30" s="287"/>
      <c r="D30" s="287"/>
      <c r="E30" s="287"/>
      <c r="F30" s="287"/>
      <c r="G30" s="287"/>
      <c r="H30" s="293"/>
      <c r="I30" s="293"/>
      <c r="J30" s="287"/>
      <c r="K30" s="295"/>
      <c r="L30" s="287"/>
      <c r="M30" s="295"/>
      <c r="N30" s="287"/>
      <c r="O30" s="287"/>
      <c r="P30" s="282"/>
      <c r="Q30" s="282"/>
      <c r="R30" s="282"/>
      <c r="S30" s="282"/>
      <c r="T30" s="282"/>
      <c r="U30" s="282"/>
      <c r="V30" s="282"/>
      <c r="W30" s="282"/>
      <c r="X30" s="282"/>
      <c r="Y30" s="282"/>
      <c r="Z30" s="282"/>
    </row>
    <row r="31" spans="1:26" ht="15.75" customHeight="1">
      <c r="A31" s="287"/>
      <c r="B31" s="287"/>
      <c r="C31" s="287"/>
      <c r="D31" s="287"/>
      <c r="E31" s="287"/>
      <c r="F31" s="287"/>
      <c r="G31" s="287"/>
      <c r="H31" s="293"/>
      <c r="I31" s="293"/>
      <c r="J31" s="287"/>
      <c r="K31" s="295"/>
      <c r="L31" s="287"/>
      <c r="M31" s="295"/>
      <c r="N31" s="287"/>
      <c r="O31" s="287"/>
      <c r="P31" s="282"/>
      <c r="Q31" s="282"/>
      <c r="R31" s="282"/>
      <c r="S31" s="282"/>
      <c r="T31" s="282"/>
      <c r="U31" s="282"/>
      <c r="V31" s="282"/>
      <c r="W31" s="282"/>
      <c r="X31" s="282"/>
      <c r="Y31" s="282"/>
      <c r="Z31" s="282"/>
    </row>
    <row r="32" spans="1:26" ht="15.75" customHeight="1">
      <c r="A32" s="287"/>
      <c r="B32" s="287"/>
      <c r="C32" s="287"/>
      <c r="D32" s="287"/>
      <c r="E32" s="287"/>
      <c r="F32" s="287"/>
      <c r="G32" s="287"/>
      <c r="H32" s="293"/>
      <c r="I32" s="293"/>
      <c r="J32" s="287"/>
      <c r="K32" s="295"/>
      <c r="L32" s="287"/>
      <c r="M32" s="295"/>
      <c r="N32" s="287"/>
      <c r="O32" s="287"/>
      <c r="P32" s="282"/>
      <c r="Q32" s="282"/>
      <c r="R32" s="282"/>
      <c r="S32" s="282"/>
      <c r="T32" s="282"/>
      <c r="U32" s="282"/>
      <c r="V32" s="282"/>
      <c r="W32" s="282"/>
      <c r="X32" s="282"/>
      <c r="Y32" s="282"/>
      <c r="Z32" s="282"/>
    </row>
    <row r="33" spans="1:26" ht="15.75" customHeight="1">
      <c r="A33" s="287"/>
      <c r="B33" s="287"/>
      <c r="C33" s="287"/>
      <c r="D33" s="287"/>
      <c r="E33" s="287"/>
      <c r="F33" s="287"/>
      <c r="G33" s="287"/>
      <c r="H33" s="293"/>
      <c r="I33" s="293"/>
      <c r="J33" s="287"/>
      <c r="K33" s="295"/>
      <c r="L33" s="287"/>
      <c r="M33" s="295"/>
      <c r="N33" s="287"/>
      <c r="O33" s="287"/>
      <c r="P33" s="282"/>
      <c r="Q33" s="282"/>
      <c r="R33" s="282"/>
      <c r="S33" s="282"/>
      <c r="T33" s="282"/>
      <c r="U33" s="282"/>
      <c r="V33" s="282"/>
      <c r="W33" s="282"/>
      <c r="X33" s="282"/>
      <c r="Y33" s="282"/>
      <c r="Z33" s="282"/>
    </row>
    <row r="34" spans="1:26" ht="15.75" customHeight="1">
      <c r="A34" s="287"/>
      <c r="B34" s="287"/>
      <c r="C34" s="287"/>
      <c r="D34" s="287"/>
      <c r="E34" s="287"/>
      <c r="F34" s="287"/>
      <c r="G34" s="287"/>
      <c r="H34" s="293"/>
      <c r="I34" s="293"/>
      <c r="J34" s="287"/>
      <c r="K34" s="295"/>
      <c r="L34" s="287"/>
      <c r="M34" s="295"/>
      <c r="N34" s="287"/>
      <c r="O34" s="287"/>
      <c r="P34" s="282"/>
      <c r="Q34" s="282"/>
      <c r="R34" s="282"/>
      <c r="S34" s="282"/>
      <c r="T34" s="282"/>
      <c r="U34" s="282"/>
      <c r="V34" s="282"/>
      <c r="W34" s="282"/>
      <c r="X34" s="282"/>
      <c r="Y34" s="282"/>
      <c r="Z34" s="282"/>
    </row>
    <row r="35" spans="1:26" ht="15.75" customHeight="1">
      <c r="A35" s="287"/>
      <c r="B35" s="287"/>
      <c r="C35" s="287"/>
      <c r="D35" s="287"/>
      <c r="E35" s="287"/>
      <c r="F35" s="287"/>
      <c r="G35" s="287"/>
      <c r="H35" s="293"/>
      <c r="I35" s="293"/>
      <c r="J35" s="287"/>
      <c r="K35" s="295"/>
      <c r="L35" s="287"/>
      <c r="M35" s="295"/>
      <c r="N35" s="287"/>
      <c r="O35" s="287"/>
      <c r="P35" s="282"/>
      <c r="Q35" s="282"/>
      <c r="R35" s="282"/>
      <c r="S35" s="282"/>
      <c r="T35" s="282"/>
      <c r="U35" s="282"/>
      <c r="V35" s="282"/>
      <c r="W35" s="282"/>
      <c r="X35" s="282"/>
      <c r="Y35" s="282"/>
      <c r="Z35" s="282"/>
    </row>
    <row r="36" spans="1:26" ht="15.75" customHeight="1">
      <c r="A36" s="287"/>
      <c r="B36" s="287"/>
      <c r="C36" s="287"/>
      <c r="D36" s="287"/>
      <c r="E36" s="287"/>
      <c r="F36" s="287"/>
      <c r="G36" s="287"/>
      <c r="H36" s="293"/>
      <c r="I36" s="293"/>
      <c r="J36" s="287"/>
      <c r="K36" s="295"/>
      <c r="L36" s="287"/>
      <c r="M36" s="295"/>
      <c r="N36" s="287"/>
      <c r="O36" s="287"/>
      <c r="P36" s="282"/>
      <c r="Q36" s="282"/>
      <c r="R36" s="282"/>
      <c r="S36" s="282"/>
      <c r="T36" s="282"/>
      <c r="U36" s="282"/>
      <c r="V36" s="282"/>
      <c r="W36" s="282"/>
      <c r="X36" s="282"/>
      <c r="Y36" s="282"/>
      <c r="Z36" s="282"/>
    </row>
    <row r="37" spans="1:26" ht="15.75" customHeight="1">
      <c r="A37" s="287"/>
      <c r="B37" s="287"/>
      <c r="C37" s="287"/>
      <c r="D37" s="287"/>
      <c r="E37" s="287"/>
      <c r="F37" s="287"/>
      <c r="G37" s="287"/>
      <c r="H37" s="293"/>
      <c r="I37" s="293"/>
      <c r="J37" s="287"/>
      <c r="K37" s="295"/>
      <c r="L37" s="287"/>
      <c r="M37" s="295"/>
      <c r="N37" s="287"/>
      <c r="O37" s="287"/>
      <c r="P37" s="282"/>
      <c r="Q37" s="282"/>
      <c r="R37" s="282"/>
      <c r="S37" s="282"/>
      <c r="T37" s="282"/>
      <c r="U37" s="282"/>
      <c r="V37" s="282"/>
      <c r="W37" s="282"/>
      <c r="X37" s="282"/>
      <c r="Y37" s="282"/>
      <c r="Z37" s="282"/>
    </row>
    <row r="38" spans="1:26" ht="15.75" customHeight="1">
      <c r="A38" s="287"/>
      <c r="B38" s="287"/>
      <c r="C38" s="287"/>
      <c r="D38" s="287"/>
      <c r="E38" s="287"/>
      <c r="F38" s="287"/>
      <c r="G38" s="287"/>
      <c r="H38" s="293"/>
      <c r="I38" s="293"/>
      <c r="J38" s="287"/>
      <c r="K38" s="295"/>
      <c r="L38" s="287"/>
      <c r="M38" s="295"/>
      <c r="N38" s="287"/>
      <c r="O38" s="287"/>
      <c r="P38" s="282"/>
      <c r="Q38" s="282"/>
      <c r="R38" s="282"/>
      <c r="S38" s="282"/>
      <c r="T38" s="282"/>
      <c r="U38" s="282"/>
      <c r="V38" s="282"/>
      <c r="W38" s="282"/>
      <c r="X38" s="282"/>
      <c r="Y38" s="282"/>
      <c r="Z38" s="282"/>
    </row>
    <row r="39" spans="1:26" ht="15.75" customHeight="1">
      <c r="A39" s="287"/>
      <c r="B39" s="287"/>
      <c r="C39" s="287"/>
      <c r="D39" s="287"/>
      <c r="E39" s="287"/>
      <c r="F39" s="287"/>
      <c r="G39" s="287"/>
      <c r="H39" s="293"/>
      <c r="I39" s="293"/>
      <c r="J39" s="287"/>
      <c r="K39" s="295"/>
      <c r="L39" s="287"/>
      <c r="M39" s="295"/>
      <c r="N39" s="287"/>
      <c r="O39" s="287"/>
      <c r="P39" s="282"/>
      <c r="Q39" s="282"/>
      <c r="R39" s="282"/>
      <c r="S39" s="282"/>
      <c r="T39" s="282"/>
      <c r="U39" s="282"/>
      <c r="V39" s="282"/>
      <c r="W39" s="282"/>
      <c r="X39" s="282"/>
      <c r="Y39" s="282"/>
      <c r="Z39" s="282"/>
    </row>
    <row r="40" spans="1:26" ht="15.75" customHeight="1">
      <c r="A40" s="287"/>
      <c r="B40" s="287"/>
      <c r="C40" s="287"/>
      <c r="D40" s="287"/>
      <c r="E40" s="287"/>
      <c r="F40" s="287"/>
      <c r="G40" s="287"/>
      <c r="H40" s="293"/>
      <c r="I40" s="293"/>
      <c r="J40" s="287"/>
      <c r="K40" s="295"/>
      <c r="L40" s="287"/>
      <c r="M40" s="295"/>
      <c r="N40" s="287"/>
      <c r="O40" s="287"/>
      <c r="P40" s="282"/>
      <c r="Q40" s="282"/>
      <c r="R40" s="282"/>
      <c r="S40" s="282"/>
      <c r="T40" s="282"/>
      <c r="U40" s="282"/>
      <c r="V40" s="282"/>
      <c r="W40" s="282"/>
      <c r="X40" s="282"/>
      <c r="Y40" s="282"/>
      <c r="Z40" s="282"/>
    </row>
    <row r="41" spans="1:26" ht="15.75" customHeight="1">
      <c r="A41" s="287"/>
      <c r="B41" s="287"/>
      <c r="C41" s="287"/>
      <c r="D41" s="287"/>
      <c r="E41" s="287"/>
      <c r="F41" s="287"/>
      <c r="G41" s="287"/>
      <c r="H41" s="293"/>
      <c r="I41" s="293"/>
      <c r="J41" s="287"/>
      <c r="K41" s="295"/>
      <c r="L41" s="287"/>
      <c r="M41" s="295"/>
      <c r="N41" s="287"/>
      <c r="O41" s="287"/>
      <c r="P41" s="282"/>
      <c r="Q41" s="282"/>
      <c r="R41" s="282"/>
      <c r="S41" s="282"/>
      <c r="T41" s="282"/>
      <c r="U41" s="282"/>
      <c r="V41" s="282"/>
      <c r="W41" s="282"/>
      <c r="X41" s="282"/>
      <c r="Y41" s="282"/>
      <c r="Z41" s="282"/>
    </row>
    <row r="42" spans="1:26" ht="15.75" customHeight="1">
      <c r="A42" s="287"/>
      <c r="B42" s="287"/>
      <c r="C42" s="287"/>
      <c r="D42" s="287"/>
      <c r="E42" s="287"/>
      <c r="F42" s="287"/>
      <c r="G42" s="287"/>
      <c r="H42" s="293"/>
      <c r="I42" s="293"/>
      <c r="J42" s="287"/>
      <c r="K42" s="295"/>
      <c r="L42" s="287"/>
      <c r="M42" s="295"/>
      <c r="N42" s="287"/>
      <c r="O42" s="287"/>
      <c r="P42" s="282"/>
      <c r="Q42" s="282"/>
      <c r="R42" s="282"/>
      <c r="S42" s="282"/>
      <c r="T42" s="282"/>
      <c r="U42" s="282"/>
      <c r="V42" s="282"/>
      <c r="W42" s="282"/>
      <c r="X42" s="282"/>
      <c r="Y42" s="282"/>
      <c r="Z42" s="282"/>
    </row>
    <row r="43" spans="1:26" ht="15.75" customHeight="1">
      <c r="A43" s="287"/>
      <c r="B43" s="287"/>
      <c r="C43" s="287"/>
      <c r="D43" s="287"/>
      <c r="E43" s="287"/>
      <c r="F43" s="287"/>
      <c r="G43" s="287"/>
      <c r="H43" s="293"/>
      <c r="I43" s="293"/>
      <c r="J43" s="287"/>
      <c r="K43" s="295"/>
      <c r="L43" s="287"/>
      <c r="M43" s="295"/>
      <c r="N43" s="287"/>
      <c r="O43" s="287"/>
      <c r="P43" s="282"/>
      <c r="Q43" s="282"/>
      <c r="R43" s="282"/>
      <c r="S43" s="282"/>
      <c r="T43" s="282"/>
      <c r="U43" s="282"/>
      <c r="V43" s="282"/>
      <c r="W43" s="282"/>
      <c r="X43" s="282"/>
      <c r="Y43" s="282"/>
      <c r="Z43" s="282"/>
    </row>
    <row r="44" spans="1:26" ht="15.75" customHeight="1">
      <c r="A44" s="287"/>
      <c r="B44" s="287"/>
      <c r="C44" s="287"/>
      <c r="D44" s="287"/>
      <c r="E44" s="287"/>
      <c r="F44" s="287"/>
      <c r="G44" s="287"/>
      <c r="H44" s="293"/>
      <c r="I44" s="293"/>
      <c r="J44" s="287"/>
      <c r="K44" s="295"/>
      <c r="L44" s="287"/>
      <c r="M44" s="295"/>
      <c r="N44" s="287"/>
      <c r="O44" s="287"/>
      <c r="P44" s="282"/>
      <c r="Q44" s="282"/>
      <c r="R44" s="282"/>
      <c r="S44" s="282"/>
      <c r="T44" s="282"/>
      <c r="U44" s="282"/>
      <c r="V44" s="282"/>
      <c r="W44" s="282"/>
      <c r="X44" s="282"/>
      <c r="Y44" s="282"/>
      <c r="Z44" s="282"/>
    </row>
    <row r="45" spans="1:26" ht="15.75" customHeight="1">
      <c r="A45" s="287"/>
      <c r="B45" s="287"/>
      <c r="C45" s="287"/>
      <c r="D45" s="287"/>
      <c r="E45" s="287"/>
      <c r="F45" s="287"/>
      <c r="G45" s="287"/>
      <c r="H45" s="293"/>
      <c r="I45" s="293"/>
      <c r="J45" s="287"/>
      <c r="K45" s="295"/>
      <c r="L45" s="287"/>
      <c r="M45" s="295"/>
      <c r="N45" s="287"/>
      <c r="O45" s="287"/>
      <c r="P45" s="282"/>
      <c r="Q45" s="282"/>
      <c r="R45" s="282"/>
      <c r="S45" s="282"/>
      <c r="T45" s="282"/>
      <c r="U45" s="282"/>
      <c r="V45" s="282"/>
      <c r="W45" s="282"/>
      <c r="X45" s="282"/>
      <c r="Y45" s="282"/>
      <c r="Z45" s="282"/>
    </row>
    <row r="46" spans="1:26" ht="15.75" customHeight="1">
      <c r="A46" s="287"/>
      <c r="B46" s="287"/>
      <c r="C46" s="287"/>
      <c r="D46" s="287"/>
      <c r="E46" s="287"/>
      <c r="F46" s="287"/>
      <c r="G46" s="287"/>
      <c r="H46" s="293"/>
      <c r="I46" s="293"/>
      <c r="J46" s="287"/>
      <c r="K46" s="295"/>
      <c r="L46" s="287"/>
      <c r="M46" s="295"/>
      <c r="N46" s="287"/>
      <c r="O46" s="287"/>
      <c r="P46" s="282"/>
      <c r="Q46" s="282"/>
      <c r="R46" s="282"/>
      <c r="S46" s="282"/>
      <c r="T46" s="282"/>
      <c r="U46" s="282"/>
      <c r="V46" s="282"/>
      <c r="W46" s="282"/>
      <c r="X46" s="282"/>
      <c r="Y46" s="282"/>
      <c r="Z46" s="282"/>
    </row>
    <row r="47" spans="1:26" ht="15.75" customHeight="1">
      <c r="A47" s="287"/>
      <c r="B47" s="287"/>
      <c r="C47" s="287"/>
      <c r="D47" s="287"/>
      <c r="E47" s="287"/>
      <c r="F47" s="287"/>
      <c r="G47" s="287"/>
      <c r="H47" s="293"/>
      <c r="I47" s="293"/>
      <c r="J47" s="287"/>
      <c r="K47" s="295"/>
      <c r="L47" s="287"/>
      <c r="M47" s="295"/>
      <c r="N47" s="287"/>
      <c r="O47" s="287"/>
      <c r="P47" s="282"/>
      <c r="Q47" s="282"/>
      <c r="R47" s="282"/>
      <c r="S47" s="282"/>
      <c r="T47" s="282"/>
      <c r="U47" s="282"/>
      <c r="V47" s="282"/>
      <c r="W47" s="282"/>
      <c r="X47" s="282"/>
      <c r="Y47" s="282"/>
      <c r="Z47" s="282"/>
    </row>
    <row r="48" spans="1:26" ht="15.75" customHeight="1">
      <c r="A48" s="287"/>
      <c r="B48" s="287"/>
      <c r="C48" s="287"/>
      <c r="D48" s="287"/>
      <c r="E48" s="287"/>
      <c r="F48" s="287"/>
      <c r="G48" s="287"/>
      <c r="H48" s="293"/>
      <c r="I48" s="293"/>
      <c r="J48" s="287"/>
      <c r="K48" s="295"/>
      <c r="L48" s="287"/>
      <c r="M48" s="295"/>
      <c r="N48" s="287"/>
      <c r="O48" s="287"/>
      <c r="P48" s="282"/>
      <c r="Q48" s="282"/>
      <c r="R48" s="282"/>
      <c r="S48" s="282"/>
      <c r="T48" s="282"/>
      <c r="U48" s="282"/>
      <c r="V48" s="282"/>
      <c r="W48" s="282"/>
      <c r="X48" s="282"/>
      <c r="Y48" s="282"/>
      <c r="Z48" s="282"/>
    </row>
    <row r="49" spans="1:26" ht="15.75" customHeight="1">
      <c r="A49" s="287"/>
      <c r="B49" s="287"/>
      <c r="C49" s="287"/>
      <c r="D49" s="287"/>
      <c r="E49" s="287"/>
      <c r="F49" s="287"/>
      <c r="G49" s="287"/>
      <c r="H49" s="293"/>
      <c r="I49" s="293"/>
      <c r="J49" s="287"/>
      <c r="K49" s="295"/>
      <c r="L49" s="287"/>
      <c r="M49" s="295"/>
      <c r="N49" s="287"/>
      <c r="O49" s="287"/>
      <c r="P49" s="282"/>
      <c r="Q49" s="282"/>
      <c r="R49" s="282"/>
      <c r="S49" s="282"/>
      <c r="T49" s="282"/>
      <c r="U49" s="282"/>
      <c r="V49" s="282"/>
      <c r="W49" s="282"/>
      <c r="X49" s="282"/>
      <c r="Y49" s="282"/>
      <c r="Z49" s="282"/>
    </row>
    <row r="50" spans="1:26" ht="15.75" customHeight="1">
      <c r="A50" s="287"/>
      <c r="B50" s="287"/>
      <c r="C50" s="287"/>
      <c r="D50" s="287"/>
      <c r="E50" s="287"/>
      <c r="F50" s="287"/>
      <c r="G50" s="287"/>
      <c r="H50" s="293"/>
      <c r="I50" s="293"/>
      <c r="J50" s="287"/>
      <c r="K50" s="295"/>
      <c r="L50" s="287"/>
      <c r="M50" s="295"/>
      <c r="N50" s="287"/>
      <c r="O50" s="287"/>
      <c r="P50" s="282"/>
      <c r="Q50" s="282"/>
      <c r="R50" s="282"/>
      <c r="S50" s="282"/>
      <c r="T50" s="282"/>
      <c r="U50" s="282"/>
      <c r="V50" s="282"/>
      <c r="W50" s="282"/>
      <c r="X50" s="282"/>
      <c r="Y50" s="282"/>
      <c r="Z50" s="282"/>
    </row>
    <row r="51" spans="1:26" ht="15.75" customHeight="1">
      <c r="A51" s="287"/>
      <c r="B51" s="287"/>
      <c r="C51" s="287"/>
      <c r="D51" s="287"/>
      <c r="E51" s="287"/>
      <c r="F51" s="287"/>
      <c r="G51" s="287"/>
      <c r="H51" s="293"/>
      <c r="I51" s="293"/>
      <c r="J51" s="287"/>
      <c r="K51" s="295"/>
      <c r="L51" s="287"/>
      <c r="M51" s="295"/>
      <c r="N51" s="287"/>
      <c r="O51" s="287"/>
      <c r="P51" s="282"/>
      <c r="Q51" s="282"/>
      <c r="R51" s="282"/>
      <c r="S51" s="282"/>
      <c r="T51" s="282"/>
      <c r="U51" s="282"/>
      <c r="V51" s="282"/>
      <c r="W51" s="282"/>
      <c r="X51" s="282"/>
      <c r="Y51" s="282"/>
      <c r="Z51" s="282"/>
    </row>
    <row r="52" spans="1:26" ht="15.75" customHeight="1">
      <c r="A52" s="287"/>
      <c r="B52" s="287"/>
      <c r="C52" s="287"/>
      <c r="D52" s="287"/>
      <c r="E52" s="287"/>
      <c r="F52" s="287"/>
      <c r="G52" s="287"/>
      <c r="H52" s="293"/>
      <c r="I52" s="293"/>
      <c r="J52" s="287"/>
      <c r="K52" s="295"/>
      <c r="L52" s="287"/>
      <c r="M52" s="295"/>
      <c r="N52" s="287"/>
      <c r="O52" s="287"/>
      <c r="P52" s="282"/>
      <c r="Q52" s="282"/>
      <c r="R52" s="282"/>
      <c r="S52" s="282"/>
      <c r="T52" s="282"/>
      <c r="U52" s="282"/>
      <c r="V52" s="282"/>
      <c r="W52" s="282"/>
      <c r="X52" s="282"/>
      <c r="Y52" s="282"/>
      <c r="Z52" s="282"/>
    </row>
    <row r="53" spans="1:26" ht="15.75" customHeight="1">
      <c r="A53" s="287"/>
      <c r="B53" s="287"/>
      <c r="C53" s="287"/>
      <c r="D53" s="287"/>
      <c r="E53" s="287"/>
      <c r="F53" s="287"/>
      <c r="G53" s="287"/>
      <c r="H53" s="293"/>
      <c r="I53" s="293"/>
      <c r="J53" s="287"/>
      <c r="K53" s="295"/>
      <c r="L53" s="287"/>
      <c r="M53" s="295"/>
      <c r="N53" s="287"/>
      <c r="O53" s="287"/>
      <c r="P53" s="282"/>
      <c r="Q53" s="282"/>
      <c r="R53" s="282"/>
      <c r="S53" s="282"/>
      <c r="T53" s="282"/>
      <c r="U53" s="282"/>
      <c r="V53" s="282"/>
      <c r="W53" s="282"/>
      <c r="X53" s="282"/>
      <c r="Y53" s="282"/>
      <c r="Z53" s="282"/>
    </row>
    <row r="54" spans="1:26" ht="15.75" customHeight="1">
      <c r="A54" s="287"/>
      <c r="B54" s="287"/>
      <c r="C54" s="287"/>
      <c r="D54" s="287"/>
      <c r="E54" s="287"/>
      <c r="F54" s="287"/>
      <c r="G54" s="287"/>
      <c r="H54" s="293"/>
      <c r="I54" s="293"/>
      <c r="J54" s="287"/>
      <c r="K54" s="295"/>
      <c r="L54" s="287"/>
      <c r="M54" s="295"/>
      <c r="N54" s="287"/>
      <c r="O54" s="287"/>
      <c r="P54" s="282"/>
      <c r="Q54" s="282"/>
      <c r="R54" s="282"/>
      <c r="S54" s="282"/>
      <c r="T54" s="282"/>
      <c r="U54" s="282"/>
      <c r="V54" s="282"/>
      <c r="W54" s="282"/>
      <c r="X54" s="282"/>
      <c r="Y54" s="282"/>
      <c r="Z54" s="282"/>
    </row>
    <row r="55" spans="1:26" ht="15.75" customHeight="1">
      <c r="A55" s="287"/>
      <c r="B55" s="287"/>
      <c r="C55" s="287"/>
      <c r="D55" s="287"/>
      <c r="E55" s="287"/>
      <c r="F55" s="287"/>
      <c r="G55" s="287"/>
      <c r="H55" s="293"/>
      <c r="I55" s="293"/>
      <c r="J55" s="287"/>
      <c r="K55" s="295"/>
      <c r="L55" s="287"/>
      <c r="M55" s="295"/>
      <c r="N55" s="287"/>
      <c r="O55" s="287"/>
      <c r="P55" s="282"/>
      <c r="Q55" s="282"/>
      <c r="R55" s="282"/>
      <c r="S55" s="282"/>
      <c r="T55" s="282"/>
      <c r="U55" s="282"/>
      <c r="V55" s="282"/>
      <c r="W55" s="282"/>
      <c r="X55" s="282"/>
      <c r="Y55" s="282"/>
      <c r="Z55" s="282"/>
    </row>
    <row r="56" spans="1:26" ht="15.75" customHeight="1">
      <c r="A56" s="287"/>
      <c r="B56" s="287"/>
      <c r="C56" s="287"/>
      <c r="D56" s="287"/>
      <c r="E56" s="287"/>
      <c r="F56" s="287"/>
      <c r="G56" s="287"/>
      <c r="H56" s="293"/>
      <c r="I56" s="293"/>
      <c r="J56" s="287"/>
      <c r="K56" s="295"/>
      <c r="L56" s="287"/>
      <c r="M56" s="295"/>
      <c r="N56" s="287"/>
      <c r="O56" s="287"/>
      <c r="P56" s="282"/>
      <c r="Q56" s="282"/>
      <c r="R56" s="282"/>
      <c r="S56" s="282"/>
      <c r="T56" s="282"/>
      <c r="U56" s="282"/>
      <c r="V56" s="282"/>
      <c r="W56" s="282"/>
      <c r="X56" s="282"/>
      <c r="Y56" s="282"/>
      <c r="Z56" s="282"/>
    </row>
    <row r="57" spans="1:26" ht="15.75" customHeight="1">
      <c r="A57" s="287"/>
      <c r="B57" s="287"/>
      <c r="C57" s="287"/>
      <c r="D57" s="287"/>
      <c r="E57" s="287"/>
      <c r="F57" s="287"/>
      <c r="G57" s="287"/>
      <c r="H57" s="293"/>
      <c r="I57" s="293"/>
      <c r="J57" s="287"/>
      <c r="K57" s="295"/>
      <c r="L57" s="287"/>
      <c r="M57" s="295"/>
      <c r="N57" s="287"/>
      <c r="O57" s="287"/>
      <c r="P57" s="282"/>
      <c r="Q57" s="282"/>
      <c r="R57" s="282"/>
      <c r="S57" s="282"/>
      <c r="T57" s="282"/>
      <c r="U57" s="282"/>
      <c r="V57" s="282"/>
      <c r="W57" s="282"/>
      <c r="X57" s="282"/>
      <c r="Y57" s="282"/>
      <c r="Z57" s="282"/>
    </row>
    <row r="58" spans="1:26" ht="15.75" customHeight="1">
      <c r="A58" s="287"/>
      <c r="B58" s="287"/>
      <c r="C58" s="287"/>
      <c r="D58" s="287"/>
      <c r="E58" s="287"/>
      <c r="F58" s="287"/>
      <c r="G58" s="287"/>
      <c r="H58" s="293"/>
      <c r="I58" s="293"/>
      <c r="J58" s="287"/>
      <c r="K58" s="295"/>
      <c r="L58" s="287"/>
      <c r="M58" s="295"/>
      <c r="N58" s="287"/>
      <c r="O58" s="287"/>
      <c r="P58" s="282"/>
      <c r="Q58" s="282"/>
      <c r="R58" s="282"/>
      <c r="S58" s="282"/>
      <c r="T58" s="282"/>
      <c r="U58" s="282"/>
      <c r="V58" s="282"/>
      <c r="W58" s="282"/>
      <c r="X58" s="282"/>
      <c r="Y58" s="282"/>
      <c r="Z58" s="282"/>
    </row>
    <row r="59" spans="1:26" ht="15.75" customHeight="1">
      <c r="A59" s="287"/>
      <c r="B59" s="287"/>
      <c r="C59" s="287"/>
      <c r="D59" s="287"/>
      <c r="E59" s="287"/>
      <c r="F59" s="287"/>
      <c r="G59" s="287"/>
      <c r="H59" s="293"/>
      <c r="I59" s="293"/>
      <c r="J59" s="287"/>
      <c r="K59" s="295"/>
      <c r="L59" s="287"/>
      <c r="M59" s="295"/>
      <c r="N59" s="287"/>
      <c r="O59" s="287"/>
      <c r="P59" s="282"/>
      <c r="Q59" s="282"/>
      <c r="R59" s="282"/>
      <c r="S59" s="282"/>
      <c r="T59" s="282"/>
      <c r="U59" s="282"/>
      <c r="V59" s="282"/>
      <c r="W59" s="282"/>
      <c r="X59" s="282"/>
      <c r="Y59" s="282"/>
      <c r="Z59" s="282"/>
    </row>
    <row r="60" spans="1:26" ht="15.75" customHeight="1">
      <c r="A60" s="287"/>
      <c r="B60" s="287"/>
      <c r="C60" s="287"/>
      <c r="D60" s="287"/>
      <c r="E60" s="287"/>
      <c r="F60" s="287"/>
      <c r="G60" s="287"/>
      <c r="H60" s="293"/>
      <c r="I60" s="293"/>
      <c r="J60" s="287"/>
      <c r="K60" s="295"/>
      <c r="L60" s="287"/>
      <c r="M60" s="295"/>
      <c r="N60" s="287"/>
      <c r="O60" s="287"/>
      <c r="P60" s="282"/>
      <c r="Q60" s="282"/>
      <c r="R60" s="282"/>
      <c r="S60" s="282"/>
      <c r="T60" s="282"/>
      <c r="U60" s="282"/>
      <c r="V60" s="282"/>
      <c r="W60" s="282"/>
      <c r="X60" s="282"/>
      <c r="Y60" s="282"/>
      <c r="Z60" s="282"/>
    </row>
    <row r="61" spans="1:26" ht="15.75" customHeight="1">
      <c r="A61" s="287"/>
      <c r="B61" s="287"/>
      <c r="C61" s="287"/>
      <c r="D61" s="287"/>
      <c r="E61" s="287"/>
      <c r="F61" s="287"/>
      <c r="G61" s="287"/>
      <c r="H61" s="293"/>
      <c r="I61" s="293"/>
      <c r="J61" s="287"/>
      <c r="K61" s="295"/>
      <c r="L61" s="287"/>
      <c r="M61" s="295"/>
      <c r="N61" s="287"/>
      <c r="O61" s="287"/>
      <c r="P61" s="282"/>
      <c r="Q61" s="282"/>
      <c r="R61" s="282"/>
      <c r="S61" s="282"/>
      <c r="T61" s="282"/>
      <c r="U61" s="282"/>
      <c r="V61" s="282"/>
      <c r="W61" s="282"/>
      <c r="X61" s="282"/>
      <c r="Y61" s="282"/>
      <c r="Z61" s="282"/>
    </row>
    <row r="62" spans="1:26" ht="15.75" customHeight="1">
      <c r="A62" s="287"/>
      <c r="B62" s="287"/>
      <c r="C62" s="287"/>
      <c r="D62" s="287"/>
      <c r="E62" s="287"/>
      <c r="F62" s="287"/>
      <c r="G62" s="287"/>
      <c r="H62" s="293"/>
      <c r="I62" s="293"/>
      <c r="J62" s="287"/>
      <c r="K62" s="295"/>
      <c r="L62" s="287"/>
      <c r="M62" s="295"/>
      <c r="N62" s="287"/>
      <c r="O62" s="287"/>
      <c r="P62" s="282"/>
      <c r="Q62" s="282"/>
      <c r="R62" s="282"/>
      <c r="S62" s="282"/>
      <c r="T62" s="282"/>
      <c r="U62" s="282"/>
      <c r="V62" s="282"/>
      <c r="W62" s="282"/>
      <c r="X62" s="282"/>
      <c r="Y62" s="282"/>
      <c r="Z62" s="282"/>
    </row>
    <row r="63" spans="1:26" ht="15.75" customHeight="1">
      <c r="A63" s="287"/>
      <c r="B63" s="287"/>
      <c r="C63" s="287"/>
      <c r="D63" s="287"/>
      <c r="E63" s="287"/>
      <c r="F63" s="287"/>
      <c r="G63" s="287"/>
      <c r="H63" s="293"/>
      <c r="I63" s="293"/>
      <c r="J63" s="287"/>
      <c r="K63" s="295"/>
      <c r="L63" s="287"/>
      <c r="M63" s="295"/>
      <c r="N63" s="287"/>
      <c r="O63" s="287"/>
      <c r="P63" s="282"/>
      <c r="Q63" s="282"/>
      <c r="R63" s="282"/>
      <c r="S63" s="282"/>
      <c r="T63" s="282"/>
      <c r="U63" s="282"/>
      <c r="V63" s="282"/>
      <c r="W63" s="282"/>
      <c r="X63" s="282"/>
      <c r="Y63" s="282"/>
      <c r="Z63" s="282"/>
    </row>
    <row r="64" spans="1:26" ht="15.75" customHeight="1">
      <c r="A64" s="287"/>
      <c r="B64" s="287"/>
      <c r="C64" s="287"/>
      <c r="D64" s="287"/>
      <c r="E64" s="287"/>
      <c r="F64" s="287"/>
      <c r="G64" s="287"/>
      <c r="H64" s="293"/>
      <c r="I64" s="293"/>
      <c r="J64" s="287"/>
      <c r="K64" s="295"/>
      <c r="L64" s="287"/>
      <c r="M64" s="295"/>
      <c r="N64" s="287"/>
      <c r="O64" s="287"/>
      <c r="P64" s="282"/>
      <c r="Q64" s="282"/>
      <c r="R64" s="282"/>
      <c r="S64" s="282"/>
      <c r="T64" s="282"/>
      <c r="U64" s="282"/>
      <c r="V64" s="282"/>
      <c r="W64" s="282"/>
      <c r="X64" s="282"/>
      <c r="Y64" s="282"/>
      <c r="Z64" s="282"/>
    </row>
    <row r="65" spans="1:26" ht="15.75" customHeight="1">
      <c r="A65" s="287"/>
      <c r="B65" s="287"/>
      <c r="C65" s="287"/>
      <c r="D65" s="287"/>
      <c r="E65" s="287"/>
      <c r="F65" s="287"/>
      <c r="G65" s="287"/>
      <c r="H65" s="293"/>
      <c r="I65" s="293"/>
      <c r="J65" s="287"/>
      <c r="K65" s="295"/>
      <c r="L65" s="287"/>
      <c r="M65" s="295"/>
      <c r="N65" s="287"/>
      <c r="O65" s="287"/>
      <c r="P65" s="282"/>
      <c r="Q65" s="282"/>
      <c r="R65" s="282"/>
      <c r="S65" s="282"/>
      <c r="T65" s="282"/>
      <c r="U65" s="282"/>
      <c r="V65" s="282"/>
      <c r="W65" s="282"/>
      <c r="X65" s="282"/>
      <c r="Y65" s="282"/>
      <c r="Z65" s="282"/>
    </row>
    <row r="66" spans="1:26" ht="15.75" customHeight="1">
      <c r="A66" s="287"/>
      <c r="B66" s="287"/>
      <c r="C66" s="287"/>
      <c r="D66" s="287"/>
      <c r="E66" s="287"/>
      <c r="F66" s="287"/>
      <c r="G66" s="287"/>
      <c r="H66" s="293"/>
      <c r="I66" s="293"/>
      <c r="J66" s="287"/>
      <c r="K66" s="295"/>
      <c r="L66" s="287"/>
      <c r="M66" s="295"/>
      <c r="N66" s="287"/>
      <c r="O66" s="287"/>
      <c r="P66" s="282"/>
      <c r="Q66" s="282"/>
      <c r="R66" s="282"/>
      <c r="S66" s="282"/>
      <c r="T66" s="282"/>
      <c r="U66" s="282"/>
      <c r="V66" s="282"/>
      <c r="W66" s="282"/>
      <c r="X66" s="282"/>
      <c r="Y66" s="282"/>
      <c r="Z66" s="282"/>
    </row>
    <row r="67" spans="1:26" ht="15.75" customHeight="1">
      <c r="A67" s="287"/>
      <c r="B67" s="287"/>
      <c r="C67" s="287"/>
      <c r="D67" s="287"/>
      <c r="E67" s="287"/>
      <c r="F67" s="287"/>
      <c r="G67" s="287"/>
      <c r="H67" s="293"/>
      <c r="I67" s="293"/>
      <c r="J67" s="287"/>
      <c r="K67" s="295"/>
      <c r="L67" s="287"/>
      <c r="M67" s="295"/>
      <c r="N67" s="287"/>
      <c r="O67" s="287"/>
      <c r="P67" s="282"/>
      <c r="Q67" s="282"/>
      <c r="R67" s="282"/>
      <c r="S67" s="282"/>
      <c r="T67" s="282"/>
      <c r="U67" s="282"/>
      <c r="V67" s="282"/>
      <c r="W67" s="282"/>
      <c r="X67" s="282"/>
      <c r="Y67" s="282"/>
      <c r="Z67" s="282"/>
    </row>
    <row r="68" spans="1:26" ht="15.75" customHeight="1">
      <c r="A68" s="287"/>
      <c r="B68" s="287"/>
      <c r="C68" s="287"/>
      <c r="D68" s="287"/>
      <c r="E68" s="287"/>
      <c r="F68" s="287"/>
      <c r="G68" s="287"/>
      <c r="H68" s="293"/>
      <c r="I68" s="293"/>
      <c r="J68" s="287"/>
      <c r="K68" s="295"/>
      <c r="L68" s="287"/>
      <c r="M68" s="295"/>
      <c r="N68" s="287"/>
      <c r="O68" s="287"/>
      <c r="P68" s="282"/>
      <c r="Q68" s="282"/>
      <c r="R68" s="282"/>
      <c r="S68" s="282"/>
      <c r="T68" s="282"/>
      <c r="U68" s="282"/>
      <c r="V68" s="282"/>
      <c r="W68" s="282"/>
      <c r="X68" s="282"/>
      <c r="Y68" s="282"/>
      <c r="Z68" s="282"/>
    </row>
    <row r="69" spans="1:26" ht="15.75" customHeight="1">
      <c r="A69" s="287"/>
      <c r="B69" s="287"/>
      <c r="C69" s="287"/>
      <c r="D69" s="287"/>
      <c r="E69" s="287"/>
      <c r="F69" s="287"/>
      <c r="G69" s="287"/>
      <c r="H69" s="293"/>
      <c r="I69" s="293"/>
      <c r="J69" s="287"/>
      <c r="K69" s="295"/>
      <c r="L69" s="287"/>
      <c r="M69" s="295"/>
      <c r="N69" s="287"/>
      <c r="O69" s="287"/>
      <c r="P69" s="282"/>
      <c r="Q69" s="282"/>
      <c r="R69" s="282"/>
      <c r="S69" s="282"/>
      <c r="T69" s="282"/>
      <c r="U69" s="282"/>
      <c r="V69" s="282"/>
      <c r="W69" s="282"/>
      <c r="X69" s="282"/>
      <c r="Y69" s="282"/>
      <c r="Z69" s="282"/>
    </row>
    <row r="70" spans="1:26" ht="15.75" customHeight="1">
      <c r="A70" s="287"/>
      <c r="B70" s="287"/>
      <c r="C70" s="287"/>
      <c r="D70" s="287"/>
      <c r="E70" s="287"/>
      <c r="F70" s="287"/>
      <c r="G70" s="287"/>
      <c r="H70" s="293"/>
      <c r="I70" s="293"/>
      <c r="J70" s="287"/>
      <c r="K70" s="295"/>
      <c r="L70" s="287"/>
      <c r="M70" s="295"/>
      <c r="N70" s="287"/>
      <c r="O70" s="287"/>
      <c r="P70" s="282"/>
      <c r="Q70" s="282"/>
      <c r="R70" s="282"/>
      <c r="S70" s="282"/>
      <c r="T70" s="282"/>
      <c r="U70" s="282"/>
      <c r="V70" s="282"/>
      <c r="W70" s="282"/>
      <c r="X70" s="282"/>
      <c r="Y70" s="282"/>
      <c r="Z70" s="282"/>
    </row>
    <row r="71" spans="1:26" ht="15.75" customHeight="1">
      <c r="A71" s="287"/>
      <c r="B71" s="287"/>
      <c r="C71" s="287"/>
      <c r="D71" s="287"/>
      <c r="E71" s="287"/>
      <c r="F71" s="287"/>
      <c r="G71" s="287"/>
      <c r="H71" s="293"/>
      <c r="I71" s="293"/>
      <c r="J71" s="287"/>
      <c r="K71" s="295"/>
      <c r="L71" s="287"/>
      <c r="M71" s="295"/>
      <c r="N71" s="287"/>
      <c r="O71" s="287"/>
      <c r="P71" s="282"/>
      <c r="Q71" s="282"/>
      <c r="R71" s="282"/>
      <c r="S71" s="282"/>
      <c r="T71" s="282"/>
      <c r="U71" s="282"/>
      <c r="V71" s="282"/>
      <c r="W71" s="282"/>
      <c r="X71" s="282"/>
      <c r="Y71" s="282"/>
      <c r="Z71" s="282"/>
    </row>
    <row r="72" spans="1:26" ht="15.75" customHeight="1">
      <c r="A72" s="287"/>
      <c r="B72" s="287"/>
      <c r="C72" s="287"/>
      <c r="D72" s="287"/>
      <c r="E72" s="287"/>
      <c r="F72" s="287"/>
      <c r="G72" s="287"/>
      <c r="H72" s="293"/>
      <c r="I72" s="293"/>
      <c r="J72" s="287"/>
      <c r="K72" s="295"/>
      <c r="L72" s="287"/>
      <c r="M72" s="295"/>
      <c r="N72" s="287"/>
      <c r="O72" s="287"/>
      <c r="P72" s="282"/>
      <c r="Q72" s="282"/>
      <c r="R72" s="282"/>
      <c r="S72" s="282"/>
      <c r="T72" s="282"/>
      <c r="U72" s="282"/>
      <c r="V72" s="282"/>
      <c r="W72" s="282"/>
      <c r="X72" s="282"/>
      <c r="Y72" s="282"/>
      <c r="Z72" s="282"/>
    </row>
    <row r="73" spans="1:26" ht="15.75" customHeight="1">
      <c r="A73" s="287"/>
      <c r="B73" s="287"/>
      <c r="C73" s="287"/>
      <c r="D73" s="287"/>
      <c r="E73" s="287"/>
      <c r="F73" s="287"/>
      <c r="G73" s="287"/>
      <c r="H73" s="293"/>
      <c r="I73" s="293"/>
      <c r="J73" s="287"/>
      <c r="K73" s="295"/>
      <c r="L73" s="287"/>
      <c r="M73" s="295"/>
      <c r="N73" s="287"/>
      <c r="O73" s="287"/>
      <c r="P73" s="282"/>
      <c r="Q73" s="282"/>
      <c r="R73" s="282"/>
      <c r="S73" s="282"/>
      <c r="T73" s="282"/>
      <c r="U73" s="282"/>
      <c r="V73" s="282"/>
      <c r="W73" s="282"/>
      <c r="X73" s="282"/>
      <c r="Y73" s="282"/>
      <c r="Z73" s="282"/>
    </row>
    <row r="74" spans="1:26" ht="15.75" customHeight="1">
      <c r="A74" s="287"/>
      <c r="B74" s="287"/>
      <c r="C74" s="287"/>
      <c r="D74" s="287"/>
      <c r="E74" s="287"/>
      <c r="F74" s="287"/>
      <c r="G74" s="287"/>
      <c r="H74" s="293"/>
      <c r="I74" s="293"/>
      <c r="J74" s="287"/>
      <c r="K74" s="295"/>
      <c r="L74" s="287"/>
      <c r="M74" s="295"/>
      <c r="N74" s="287"/>
      <c r="O74" s="287"/>
      <c r="P74" s="282"/>
      <c r="Q74" s="282"/>
      <c r="R74" s="282"/>
      <c r="S74" s="282"/>
      <c r="T74" s="282"/>
      <c r="U74" s="282"/>
      <c r="V74" s="282"/>
      <c r="W74" s="282"/>
      <c r="X74" s="282"/>
      <c r="Y74" s="282"/>
      <c r="Z74" s="282"/>
    </row>
    <row r="75" spans="1:26" ht="15.75" customHeight="1">
      <c r="A75" s="287"/>
      <c r="B75" s="287"/>
      <c r="C75" s="287"/>
      <c r="D75" s="287"/>
      <c r="E75" s="287"/>
      <c r="F75" s="287"/>
      <c r="G75" s="287"/>
      <c r="H75" s="293"/>
      <c r="I75" s="293"/>
      <c r="J75" s="287"/>
      <c r="K75" s="295"/>
      <c r="L75" s="287"/>
      <c r="M75" s="295"/>
      <c r="N75" s="287"/>
      <c r="O75" s="287"/>
      <c r="P75" s="282"/>
      <c r="Q75" s="282"/>
      <c r="R75" s="282"/>
      <c r="S75" s="282"/>
      <c r="T75" s="282"/>
      <c r="U75" s="282"/>
      <c r="V75" s="282"/>
      <c r="W75" s="282"/>
      <c r="X75" s="282"/>
      <c r="Y75" s="282"/>
      <c r="Z75" s="282"/>
    </row>
    <row r="76" spans="1:26" ht="15.75" customHeight="1">
      <c r="A76" s="287"/>
      <c r="B76" s="287"/>
      <c r="C76" s="287"/>
      <c r="D76" s="287"/>
      <c r="E76" s="287"/>
      <c r="F76" s="287"/>
      <c r="G76" s="287"/>
      <c r="H76" s="293"/>
      <c r="I76" s="293"/>
      <c r="J76" s="287"/>
      <c r="K76" s="295"/>
      <c r="L76" s="287"/>
      <c r="M76" s="295"/>
      <c r="N76" s="287"/>
      <c r="O76" s="287"/>
      <c r="P76" s="282"/>
      <c r="Q76" s="282"/>
      <c r="R76" s="282"/>
      <c r="S76" s="282"/>
      <c r="T76" s="282"/>
      <c r="U76" s="282"/>
      <c r="V76" s="282"/>
      <c r="W76" s="282"/>
      <c r="X76" s="282"/>
      <c r="Y76" s="282"/>
      <c r="Z76" s="282"/>
    </row>
    <row r="77" spans="1:26" ht="15.75" customHeight="1">
      <c r="A77" s="287"/>
      <c r="B77" s="287"/>
      <c r="C77" s="287"/>
      <c r="D77" s="287"/>
      <c r="E77" s="287"/>
      <c r="F77" s="287"/>
      <c r="G77" s="287"/>
      <c r="H77" s="293"/>
      <c r="I77" s="293"/>
      <c r="J77" s="287"/>
      <c r="K77" s="295"/>
      <c r="L77" s="287"/>
      <c r="M77" s="295"/>
      <c r="N77" s="287"/>
      <c r="O77" s="287"/>
      <c r="P77" s="282"/>
      <c r="Q77" s="282"/>
      <c r="R77" s="282"/>
      <c r="S77" s="282"/>
      <c r="T77" s="282"/>
      <c r="U77" s="282"/>
      <c r="V77" s="282"/>
      <c r="W77" s="282"/>
      <c r="X77" s="282"/>
      <c r="Y77" s="282"/>
      <c r="Z77" s="282"/>
    </row>
    <row r="78" spans="1:26" ht="15.75" customHeight="1">
      <c r="A78" s="287"/>
      <c r="B78" s="287"/>
      <c r="C78" s="287"/>
      <c r="D78" s="287"/>
      <c r="E78" s="287"/>
      <c r="F78" s="287"/>
      <c r="G78" s="287"/>
      <c r="H78" s="293"/>
      <c r="I78" s="293"/>
      <c r="J78" s="287"/>
      <c r="K78" s="295"/>
      <c r="L78" s="287"/>
      <c r="M78" s="295"/>
      <c r="N78" s="287"/>
      <c r="O78" s="287"/>
      <c r="P78" s="282"/>
      <c r="Q78" s="282"/>
      <c r="R78" s="282"/>
      <c r="S78" s="282"/>
      <c r="T78" s="282"/>
      <c r="U78" s="282"/>
      <c r="V78" s="282"/>
      <c r="W78" s="282"/>
      <c r="X78" s="282"/>
      <c r="Y78" s="282"/>
      <c r="Z78" s="282"/>
    </row>
    <row r="79" spans="1:26" ht="15.75" customHeight="1">
      <c r="A79" s="287"/>
      <c r="B79" s="287"/>
      <c r="C79" s="287"/>
      <c r="D79" s="287"/>
      <c r="E79" s="287"/>
      <c r="F79" s="287"/>
      <c r="G79" s="287"/>
      <c r="H79" s="293"/>
      <c r="I79" s="293"/>
      <c r="J79" s="287"/>
      <c r="K79" s="295"/>
      <c r="L79" s="287"/>
      <c r="M79" s="295"/>
      <c r="N79" s="287"/>
      <c r="O79" s="287"/>
      <c r="P79" s="282"/>
      <c r="Q79" s="282"/>
      <c r="R79" s="282"/>
      <c r="S79" s="282"/>
      <c r="T79" s="282"/>
      <c r="U79" s="282"/>
      <c r="V79" s="282"/>
      <c r="W79" s="282"/>
      <c r="X79" s="282"/>
      <c r="Y79" s="282"/>
      <c r="Z79" s="282"/>
    </row>
    <row r="80" spans="1:26" ht="15.75" customHeight="1">
      <c r="A80" s="287"/>
      <c r="B80" s="287"/>
      <c r="C80" s="287"/>
      <c r="D80" s="287"/>
      <c r="E80" s="287"/>
      <c r="F80" s="287"/>
      <c r="G80" s="287"/>
      <c r="H80" s="293"/>
      <c r="I80" s="293"/>
      <c r="J80" s="287"/>
      <c r="K80" s="295"/>
      <c r="L80" s="287"/>
      <c r="M80" s="295"/>
      <c r="N80" s="287"/>
      <c r="O80" s="287"/>
      <c r="P80" s="282"/>
      <c r="Q80" s="282"/>
      <c r="R80" s="282"/>
      <c r="S80" s="282"/>
      <c r="T80" s="282"/>
      <c r="U80" s="282"/>
      <c r="V80" s="282"/>
      <c r="W80" s="282"/>
      <c r="X80" s="282"/>
      <c r="Y80" s="282"/>
      <c r="Z80" s="282"/>
    </row>
    <row r="81" spans="1:26" ht="15.75" customHeight="1">
      <c r="A81" s="287"/>
      <c r="B81" s="287"/>
      <c r="C81" s="287"/>
      <c r="D81" s="287"/>
      <c r="E81" s="287"/>
      <c r="F81" s="287"/>
      <c r="G81" s="287"/>
      <c r="H81" s="293"/>
      <c r="I81" s="293"/>
      <c r="J81" s="287"/>
      <c r="K81" s="295"/>
      <c r="L81" s="287"/>
      <c r="M81" s="295"/>
      <c r="N81" s="287"/>
      <c r="O81" s="287"/>
      <c r="P81" s="282"/>
      <c r="Q81" s="282"/>
      <c r="R81" s="282"/>
      <c r="S81" s="282"/>
      <c r="T81" s="282"/>
      <c r="U81" s="282"/>
      <c r="V81" s="282"/>
      <c r="W81" s="282"/>
      <c r="X81" s="282"/>
      <c r="Y81" s="282"/>
      <c r="Z81" s="282"/>
    </row>
    <row r="82" spans="1:26" ht="15.75" customHeight="1">
      <c r="A82" s="287"/>
      <c r="B82" s="287"/>
      <c r="C82" s="287"/>
      <c r="D82" s="287"/>
      <c r="E82" s="287"/>
      <c r="F82" s="287"/>
      <c r="G82" s="287"/>
      <c r="H82" s="293"/>
      <c r="I82" s="293"/>
      <c r="J82" s="287"/>
      <c r="K82" s="295"/>
      <c r="L82" s="287"/>
      <c r="M82" s="295"/>
      <c r="N82" s="287"/>
      <c r="O82" s="287"/>
      <c r="P82" s="282"/>
      <c r="Q82" s="282"/>
      <c r="R82" s="282"/>
      <c r="S82" s="282"/>
      <c r="T82" s="282"/>
      <c r="U82" s="282"/>
      <c r="V82" s="282"/>
      <c r="W82" s="282"/>
      <c r="X82" s="282"/>
      <c r="Y82" s="282"/>
      <c r="Z82" s="282"/>
    </row>
    <row r="83" spans="1:26" ht="15.75" customHeight="1">
      <c r="A83" s="287"/>
      <c r="B83" s="287"/>
      <c r="C83" s="287"/>
      <c r="D83" s="287"/>
      <c r="E83" s="287"/>
      <c r="F83" s="287"/>
      <c r="G83" s="287"/>
      <c r="H83" s="293"/>
      <c r="I83" s="293"/>
      <c r="J83" s="287"/>
      <c r="K83" s="295"/>
      <c r="L83" s="287"/>
      <c r="M83" s="295"/>
      <c r="N83" s="287"/>
      <c r="O83" s="287"/>
      <c r="P83" s="282"/>
      <c r="Q83" s="282"/>
      <c r="R83" s="282"/>
      <c r="S83" s="282"/>
      <c r="T83" s="282"/>
      <c r="U83" s="282"/>
      <c r="V83" s="282"/>
      <c r="W83" s="282"/>
      <c r="X83" s="282"/>
      <c r="Y83" s="282"/>
      <c r="Z83" s="282"/>
    </row>
    <row r="84" spans="1:26" ht="15.75" customHeight="1">
      <c r="A84" s="287"/>
      <c r="B84" s="287"/>
      <c r="C84" s="287"/>
      <c r="D84" s="287"/>
      <c r="E84" s="287"/>
      <c r="F84" s="287"/>
      <c r="G84" s="287"/>
      <c r="H84" s="293"/>
      <c r="I84" s="293"/>
      <c r="J84" s="287"/>
      <c r="K84" s="295"/>
      <c r="L84" s="287"/>
      <c r="M84" s="295"/>
      <c r="N84" s="287"/>
      <c r="O84" s="287"/>
      <c r="P84" s="282"/>
      <c r="Q84" s="282"/>
      <c r="R84" s="282"/>
      <c r="S84" s="282"/>
      <c r="T84" s="282"/>
      <c r="U84" s="282"/>
      <c r="V84" s="282"/>
      <c r="W84" s="282"/>
      <c r="X84" s="282"/>
      <c r="Y84" s="282"/>
      <c r="Z84" s="282"/>
    </row>
    <row r="85" spans="1:26" ht="15.75" customHeight="1">
      <c r="A85" s="287"/>
      <c r="B85" s="287"/>
      <c r="C85" s="287"/>
      <c r="D85" s="287"/>
      <c r="E85" s="287"/>
      <c r="F85" s="287"/>
      <c r="G85" s="287"/>
      <c r="H85" s="293"/>
      <c r="I85" s="293"/>
      <c r="J85" s="287"/>
      <c r="K85" s="295"/>
      <c r="L85" s="287"/>
      <c r="M85" s="295"/>
      <c r="N85" s="287"/>
      <c r="O85" s="287"/>
      <c r="P85" s="282"/>
      <c r="Q85" s="282"/>
      <c r="R85" s="282"/>
      <c r="S85" s="282"/>
      <c r="T85" s="282"/>
      <c r="U85" s="282"/>
      <c r="V85" s="282"/>
      <c r="W85" s="282"/>
      <c r="X85" s="282"/>
      <c r="Y85" s="282"/>
      <c r="Z85" s="282"/>
    </row>
    <row r="86" spans="1:26" ht="15.75" customHeight="1">
      <c r="A86" s="287"/>
      <c r="B86" s="287"/>
      <c r="C86" s="287"/>
      <c r="D86" s="287"/>
      <c r="E86" s="287"/>
      <c r="F86" s="287"/>
      <c r="G86" s="287"/>
      <c r="H86" s="293"/>
      <c r="I86" s="293"/>
      <c r="J86" s="287"/>
      <c r="K86" s="295"/>
      <c r="L86" s="287"/>
      <c r="M86" s="295"/>
      <c r="N86" s="287"/>
      <c r="O86" s="287"/>
      <c r="P86" s="282"/>
      <c r="Q86" s="282"/>
      <c r="R86" s="282"/>
      <c r="S86" s="282"/>
      <c r="T86" s="282"/>
      <c r="U86" s="282"/>
      <c r="V86" s="282"/>
      <c r="W86" s="282"/>
      <c r="X86" s="282"/>
      <c r="Y86" s="282"/>
      <c r="Z86" s="282"/>
    </row>
    <row r="87" spans="1:26" ht="15.75" customHeight="1">
      <c r="A87" s="287"/>
      <c r="B87" s="287"/>
      <c r="C87" s="287"/>
      <c r="D87" s="287"/>
      <c r="E87" s="287"/>
      <c r="F87" s="287"/>
      <c r="G87" s="287"/>
      <c r="H87" s="293"/>
      <c r="I87" s="293"/>
      <c r="J87" s="287"/>
      <c r="K87" s="295"/>
      <c r="L87" s="287"/>
      <c r="M87" s="295"/>
      <c r="N87" s="287"/>
      <c r="O87" s="287"/>
      <c r="P87" s="282"/>
      <c r="Q87" s="282"/>
      <c r="R87" s="282"/>
      <c r="S87" s="282"/>
      <c r="T87" s="282"/>
      <c r="U87" s="282"/>
      <c r="V87" s="282"/>
      <c r="W87" s="282"/>
      <c r="X87" s="282"/>
      <c r="Y87" s="282"/>
      <c r="Z87" s="282"/>
    </row>
    <row r="88" spans="1:26" ht="15.75" customHeight="1">
      <c r="A88" s="287"/>
      <c r="B88" s="287"/>
      <c r="C88" s="287"/>
      <c r="D88" s="287"/>
      <c r="E88" s="287"/>
      <c r="F88" s="287"/>
      <c r="G88" s="287"/>
      <c r="H88" s="293"/>
      <c r="I88" s="293"/>
      <c r="J88" s="287"/>
      <c r="K88" s="295"/>
      <c r="L88" s="287"/>
      <c r="M88" s="295"/>
      <c r="N88" s="287"/>
      <c r="O88" s="287"/>
      <c r="P88" s="282"/>
      <c r="Q88" s="282"/>
      <c r="R88" s="282"/>
      <c r="S88" s="282"/>
      <c r="T88" s="282"/>
      <c r="U88" s="282"/>
      <c r="V88" s="282"/>
      <c r="W88" s="282"/>
      <c r="X88" s="282"/>
      <c r="Y88" s="282"/>
      <c r="Z88" s="282"/>
    </row>
    <row r="89" spans="1:26" ht="15.75" customHeight="1">
      <c r="A89" s="287"/>
      <c r="B89" s="287"/>
      <c r="C89" s="287"/>
      <c r="D89" s="287"/>
      <c r="E89" s="287"/>
      <c r="F89" s="287"/>
      <c r="G89" s="287"/>
      <c r="H89" s="293"/>
      <c r="I89" s="293"/>
      <c r="J89" s="287"/>
      <c r="K89" s="295"/>
      <c r="L89" s="287"/>
      <c r="M89" s="295"/>
      <c r="N89" s="287"/>
      <c r="O89" s="287"/>
      <c r="P89" s="282"/>
      <c r="Q89" s="282"/>
      <c r="R89" s="282"/>
      <c r="S89" s="282"/>
      <c r="T89" s="282"/>
      <c r="U89" s="282"/>
      <c r="V89" s="282"/>
      <c r="W89" s="282"/>
      <c r="X89" s="282"/>
      <c r="Y89" s="282"/>
      <c r="Z89" s="282"/>
    </row>
    <row r="90" spans="1:26" ht="15.75" customHeight="1">
      <c r="A90" s="287"/>
      <c r="B90" s="287"/>
      <c r="C90" s="287"/>
      <c r="D90" s="287"/>
      <c r="E90" s="287"/>
      <c r="F90" s="287"/>
      <c r="G90" s="287"/>
      <c r="H90" s="293"/>
      <c r="I90" s="293"/>
      <c r="J90" s="287"/>
      <c r="K90" s="295"/>
      <c r="L90" s="287"/>
      <c r="M90" s="295"/>
      <c r="N90" s="287"/>
      <c r="O90" s="287"/>
      <c r="P90" s="282"/>
      <c r="Q90" s="282"/>
      <c r="R90" s="282"/>
      <c r="S90" s="282"/>
      <c r="T90" s="282"/>
      <c r="U90" s="282"/>
      <c r="V90" s="282"/>
      <c r="W90" s="282"/>
      <c r="X90" s="282"/>
      <c r="Y90" s="282"/>
      <c r="Z90" s="282"/>
    </row>
    <row r="91" spans="1:26" ht="15.75" customHeight="1">
      <c r="A91" s="287"/>
      <c r="B91" s="287"/>
      <c r="C91" s="287"/>
      <c r="D91" s="287"/>
      <c r="E91" s="287"/>
      <c r="F91" s="287"/>
      <c r="G91" s="287"/>
      <c r="H91" s="293"/>
      <c r="I91" s="293"/>
      <c r="J91" s="287"/>
      <c r="K91" s="295"/>
      <c r="L91" s="287"/>
      <c r="M91" s="295"/>
      <c r="N91" s="287"/>
      <c r="O91" s="287"/>
      <c r="P91" s="282"/>
      <c r="Q91" s="282"/>
      <c r="R91" s="282"/>
      <c r="S91" s="282"/>
      <c r="T91" s="282"/>
      <c r="U91" s="282"/>
      <c r="V91" s="282"/>
      <c r="W91" s="282"/>
      <c r="X91" s="282"/>
      <c r="Y91" s="282"/>
      <c r="Z91" s="282"/>
    </row>
    <row r="92" spans="1:26" ht="15.75" customHeight="1">
      <c r="A92" s="287"/>
      <c r="B92" s="287"/>
      <c r="C92" s="287"/>
      <c r="D92" s="287"/>
      <c r="E92" s="287"/>
      <c r="F92" s="287"/>
      <c r="G92" s="287"/>
      <c r="H92" s="293"/>
      <c r="I92" s="293"/>
      <c r="J92" s="287"/>
      <c r="K92" s="295"/>
      <c r="L92" s="287"/>
      <c r="M92" s="295"/>
      <c r="N92" s="287"/>
      <c r="O92" s="287"/>
      <c r="P92" s="282"/>
      <c r="Q92" s="282"/>
      <c r="R92" s="282"/>
      <c r="S92" s="282"/>
      <c r="T92" s="282"/>
      <c r="U92" s="282"/>
      <c r="V92" s="282"/>
      <c r="W92" s="282"/>
      <c r="X92" s="282"/>
      <c r="Y92" s="282"/>
      <c r="Z92" s="282"/>
    </row>
    <row r="93" spans="1:26" ht="15.75" customHeight="1">
      <c r="A93" s="287"/>
      <c r="B93" s="287"/>
      <c r="C93" s="287"/>
      <c r="D93" s="287"/>
      <c r="E93" s="287"/>
      <c r="F93" s="287"/>
      <c r="G93" s="287"/>
      <c r="H93" s="293"/>
      <c r="I93" s="293"/>
      <c r="J93" s="287"/>
      <c r="K93" s="295"/>
      <c r="L93" s="287"/>
      <c r="M93" s="295"/>
      <c r="N93" s="287"/>
      <c r="O93" s="287"/>
      <c r="P93" s="282"/>
      <c r="Q93" s="282"/>
      <c r="R93" s="282"/>
      <c r="S93" s="282"/>
      <c r="T93" s="282"/>
      <c r="U93" s="282"/>
      <c r="V93" s="282"/>
      <c r="W93" s="282"/>
      <c r="X93" s="282"/>
      <c r="Y93" s="282"/>
      <c r="Z93" s="282"/>
    </row>
    <row r="94" spans="1:26" ht="15.75" customHeight="1">
      <c r="A94" s="287"/>
      <c r="B94" s="287"/>
      <c r="C94" s="287"/>
      <c r="D94" s="287"/>
      <c r="E94" s="287"/>
      <c r="F94" s="287"/>
      <c r="G94" s="287"/>
      <c r="H94" s="293"/>
      <c r="I94" s="293"/>
      <c r="J94" s="287"/>
      <c r="K94" s="295"/>
      <c r="L94" s="287"/>
      <c r="M94" s="295"/>
      <c r="N94" s="287"/>
      <c r="O94" s="287"/>
      <c r="P94" s="282"/>
      <c r="Q94" s="282"/>
      <c r="R94" s="282"/>
      <c r="S94" s="282"/>
      <c r="T94" s="282"/>
      <c r="U94" s="282"/>
      <c r="V94" s="282"/>
      <c r="W94" s="282"/>
      <c r="X94" s="282"/>
      <c r="Y94" s="282"/>
      <c r="Z94" s="282"/>
    </row>
    <row r="95" spans="1:26" ht="15.75" customHeight="1">
      <c r="A95" s="287"/>
      <c r="B95" s="287"/>
      <c r="C95" s="287"/>
      <c r="D95" s="287"/>
      <c r="E95" s="287"/>
      <c r="F95" s="287"/>
      <c r="G95" s="287"/>
      <c r="H95" s="293"/>
      <c r="I95" s="293"/>
      <c r="J95" s="287"/>
      <c r="K95" s="295"/>
      <c r="L95" s="287"/>
      <c r="M95" s="295"/>
      <c r="N95" s="287"/>
      <c r="O95" s="287"/>
      <c r="P95" s="282"/>
      <c r="Q95" s="282"/>
      <c r="R95" s="282"/>
      <c r="S95" s="282"/>
      <c r="T95" s="282"/>
      <c r="U95" s="282"/>
      <c r="V95" s="282"/>
      <c r="W95" s="282"/>
      <c r="X95" s="282"/>
      <c r="Y95" s="282"/>
      <c r="Z95" s="282"/>
    </row>
    <row r="96" spans="1:26" ht="15.75" customHeight="1">
      <c r="A96" s="287"/>
      <c r="B96" s="287"/>
      <c r="C96" s="287"/>
      <c r="D96" s="287"/>
      <c r="E96" s="287"/>
      <c r="F96" s="287"/>
      <c r="G96" s="287"/>
      <c r="H96" s="293"/>
      <c r="I96" s="293"/>
      <c r="J96" s="287"/>
      <c r="K96" s="295"/>
      <c r="L96" s="287"/>
      <c r="M96" s="295"/>
      <c r="N96" s="287"/>
      <c r="O96" s="287"/>
      <c r="P96" s="282"/>
      <c r="Q96" s="282"/>
      <c r="R96" s="282"/>
      <c r="S96" s="282"/>
      <c r="T96" s="282"/>
      <c r="U96" s="282"/>
      <c r="V96" s="282"/>
      <c r="W96" s="282"/>
      <c r="X96" s="282"/>
      <c r="Y96" s="282"/>
      <c r="Z96" s="282"/>
    </row>
    <row r="97" spans="1:26" ht="15.75" customHeight="1">
      <c r="A97" s="287"/>
      <c r="B97" s="287"/>
      <c r="C97" s="287"/>
      <c r="D97" s="287"/>
      <c r="E97" s="287"/>
      <c r="F97" s="287"/>
      <c r="G97" s="287"/>
      <c r="H97" s="293"/>
      <c r="I97" s="293"/>
      <c r="J97" s="287"/>
      <c r="K97" s="295"/>
      <c r="L97" s="287"/>
      <c r="M97" s="295"/>
      <c r="N97" s="287"/>
      <c r="O97" s="287"/>
      <c r="P97" s="282"/>
      <c r="Q97" s="282"/>
      <c r="R97" s="282"/>
      <c r="S97" s="282"/>
      <c r="T97" s="282"/>
      <c r="U97" s="282"/>
      <c r="V97" s="282"/>
      <c r="W97" s="282"/>
      <c r="X97" s="282"/>
      <c r="Y97" s="282"/>
      <c r="Z97" s="282"/>
    </row>
    <row r="98" spans="1:26" ht="15.75" customHeight="1">
      <c r="A98" s="287"/>
      <c r="B98" s="287"/>
      <c r="C98" s="287"/>
      <c r="D98" s="287"/>
      <c r="E98" s="287"/>
      <c r="F98" s="287"/>
      <c r="G98" s="287"/>
      <c r="H98" s="293"/>
      <c r="I98" s="293"/>
      <c r="J98" s="287"/>
      <c r="K98" s="295"/>
      <c r="L98" s="287"/>
      <c r="M98" s="295"/>
      <c r="N98" s="287"/>
      <c r="O98" s="287"/>
      <c r="P98" s="282"/>
      <c r="Q98" s="282"/>
      <c r="R98" s="282"/>
      <c r="S98" s="282"/>
      <c r="T98" s="282"/>
      <c r="U98" s="282"/>
      <c r="V98" s="282"/>
      <c r="W98" s="282"/>
      <c r="X98" s="282"/>
      <c r="Y98" s="282"/>
      <c r="Z98" s="282"/>
    </row>
    <row r="99" spans="1:26" ht="15.75" customHeight="1">
      <c r="A99" s="287"/>
      <c r="B99" s="287"/>
      <c r="C99" s="287"/>
      <c r="D99" s="287"/>
      <c r="E99" s="287"/>
      <c r="F99" s="287"/>
      <c r="G99" s="287"/>
      <c r="H99" s="293"/>
      <c r="I99" s="293"/>
      <c r="J99" s="287"/>
      <c r="K99" s="295"/>
      <c r="L99" s="287"/>
      <c r="M99" s="295"/>
      <c r="N99" s="287"/>
      <c r="O99" s="287"/>
      <c r="P99" s="282"/>
      <c r="Q99" s="282"/>
      <c r="R99" s="282"/>
      <c r="S99" s="282"/>
      <c r="T99" s="282"/>
      <c r="U99" s="282"/>
      <c r="V99" s="282"/>
      <c r="W99" s="282"/>
      <c r="X99" s="282"/>
      <c r="Y99" s="282"/>
      <c r="Z99" s="282"/>
    </row>
    <row r="100" spans="1:26" ht="15.75" customHeight="1">
      <c r="A100" s="287"/>
      <c r="B100" s="287"/>
      <c r="C100" s="287"/>
      <c r="D100" s="287"/>
      <c r="E100" s="287"/>
      <c r="F100" s="287"/>
      <c r="G100" s="287"/>
      <c r="H100" s="293"/>
      <c r="I100" s="293"/>
      <c r="J100" s="287"/>
      <c r="K100" s="295"/>
      <c r="L100" s="287"/>
      <c r="M100" s="295"/>
      <c r="N100" s="287"/>
      <c r="O100" s="287"/>
      <c r="P100" s="282"/>
      <c r="Q100" s="282"/>
      <c r="R100" s="282"/>
      <c r="S100" s="282"/>
      <c r="T100" s="282"/>
      <c r="U100" s="282"/>
      <c r="V100" s="282"/>
      <c r="W100" s="282"/>
      <c r="X100" s="282"/>
      <c r="Y100" s="282"/>
      <c r="Z100" s="282"/>
    </row>
    <row r="101" spans="1:26" ht="15.75" customHeight="1">
      <c r="A101" s="287"/>
      <c r="B101" s="287"/>
      <c r="C101" s="287"/>
      <c r="D101" s="287"/>
      <c r="E101" s="287"/>
      <c r="F101" s="287"/>
      <c r="G101" s="287"/>
      <c r="H101" s="293"/>
      <c r="I101" s="293"/>
      <c r="J101" s="287"/>
      <c r="K101" s="295"/>
      <c r="L101" s="287"/>
      <c r="M101" s="295"/>
      <c r="N101" s="287"/>
      <c r="O101" s="287"/>
      <c r="P101" s="282"/>
      <c r="Q101" s="282"/>
      <c r="R101" s="282"/>
      <c r="S101" s="282"/>
      <c r="T101" s="282"/>
      <c r="U101" s="282"/>
      <c r="V101" s="282"/>
      <c r="W101" s="282"/>
      <c r="X101" s="282"/>
      <c r="Y101" s="282"/>
      <c r="Z101" s="282"/>
    </row>
    <row r="102" spans="1:26" ht="15.75" customHeight="1">
      <c r="A102" s="287"/>
      <c r="B102" s="287"/>
      <c r="C102" s="287"/>
      <c r="D102" s="287"/>
      <c r="E102" s="287"/>
      <c r="F102" s="287"/>
      <c r="G102" s="287"/>
      <c r="H102" s="293"/>
      <c r="I102" s="293"/>
      <c r="J102" s="287"/>
      <c r="K102" s="295"/>
      <c r="L102" s="287"/>
      <c r="M102" s="295"/>
      <c r="N102" s="287"/>
      <c r="O102" s="287"/>
      <c r="P102" s="282"/>
      <c r="Q102" s="282"/>
      <c r="R102" s="282"/>
      <c r="S102" s="282"/>
      <c r="T102" s="282"/>
      <c r="U102" s="282"/>
      <c r="V102" s="282"/>
      <c r="W102" s="282"/>
      <c r="X102" s="282"/>
      <c r="Y102" s="282"/>
      <c r="Z102" s="282"/>
    </row>
    <row r="103" spans="1:26" ht="15.75" customHeight="1">
      <c r="A103" s="287"/>
      <c r="B103" s="287"/>
      <c r="C103" s="287"/>
      <c r="D103" s="287"/>
      <c r="E103" s="287"/>
      <c r="F103" s="287"/>
      <c r="G103" s="287"/>
      <c r="H103" s="293"/>
      <c r="I103" s="293"/>
      <c r="J103" s="287"/>
      <c r="K103" s="295"/>
      <c r="L103" s="287"/>
      <c r="M103" s="295"/>
      <c r="N103" s="287"/>
      <c r="O103" s="287"/>
      <c r="P103" s="282"/>
      <c r="Q103" s="282"/>
      <c r="R103" s="282"/>
      <c r="S103" s="282"/>
      <c r="T103" s="282"/>
      <c r="U103" s="282"/>
      <c r="V103" s="282"/>
      <c r="W103" s="282"/>
      <c r="X103" s="282"/>
      <c r="Y103" s="282"/>
      <c r="Z103" s="282"/>
    </row>
    <row r="104" spans="1:26" ht="15.75" customHeight="1">
      <c r="A104" s="287"/>
      <c r="B104" s="287"/>
      <c r="C104" s="287"/>
      <c r="D104" s="287"/>
      <c r="E104" s="287"/>
      <c r="F104" s="287"/>
      <c r="G104" s="287"/>
      <c r="H104" s="293"/>
      <c r="I104" s="293"/>
      <c r="J104" s="287"/>
      <c r="K104" s="295"/>
      <c r="L104" s="287"/>
      <c r="M104" s="295"/>
      <c r="N104" s="287"/>
      <c r="O104" s="287"/>
      <c r="P104" s="282"/>
      <c r="Q104" s="282"/>
      <c r="R104" s="282"/>
      <c r="S104" s="282"/>
      <c r="T104" s="282"/>
      <c r="U104" s="282"/>
      <c r="V104" s="282"/>
      <c r="W104" s="282"/>
      <c r="X104" s="282"/>
      <c r="Y104" s="282"/>
      <c r="Z104" s="282"/>
    </row>
    <row r="105" spans="1:26" ht="15.75" customHeight="1">
      <c r="A105" s="287"/>
      <c r="B105" s="287"/>
      <c r="C105" s="287"/>
      <c r="D105" s="287"/>
      <c r="E105" s="287"/>
      <c r="F105" s="287"/>
      <c r="G105" s="287"/>
      <c r="H105" s="293"/>
      <c r="I105" s="293"/>
      <c r="J105" s="287"/>
      <c r="K105" s="295"/>
      <c r="L105" s="287"/>
      <c r="M105" s="295"/>
      <c r="N105" s="287"/>
      <c r="O105" s="287"/>
      <c r="P105" s="282"/>
      <c r="Q105" s="282"/>
      <c r="R105" s="282"/>
      <c r="S105" s="282"/>
      <c r="T105" s="282"/>
      <c r="U105" s="282"/>
      <c r="V105" s="282"/>
      <c r="W105" s="282"/>
      <c r="X105" s="282"/>
      <c r="Y105" s="282"/>
      <c r="Z105" s="282"/>
    </row>
    <row r="106" spans="1:26" ht="15.75" customHeight="1">
      <c r="A106" s="287"/>
      <c r="B106" s="287"/>
      <c r="C106" s="287"/>
      <c r="D106" s="287"/>
      <c r="E106" s="287"/>
      <c r="F106" s="287"/>
      <c r="G106" s="287"/>
      <c r="H106" s="293"/>
      <c r="I106" s="293"/>
      <c r="J106" s="287"/>
      <c r="K106" s="295"/>
      <c r="L106" s="287"/>
      <c r="M106" s="295"/>
      <c r="N106" s="287"/>
      <c r="O106" s="287"/>
      <c r="P106" s="282"/>
      <c r="Q106" s="282"/>
      <c r="R106" s="282"/>
      <c r="S106" s="282"/>
      <c r="T106" s="282"/>
      <c r="U106" s="282"/>
      <c r="V106" s="282"/>
      <c r="W106" s="282"/>
      <c r="X106" s="282"/>
      <c r="Y106" s="282"/>
      <c r="Z106" s="282"/>
    </row>
    <row r="107" spans="1:26" ht="15.75" customHeight="1">
      <c r="A107" s="287"/>
      <c r="B107" s="287"/>
      <c r="C107" s="287"/>
      <c r="D107" s="287"/>
      <c r="E107" s="287"/>
      <c r="F107" s="287"/>
      <c r="G107" s="287"/>
      <c r="H107" s="293"/>
      <c r="I107" s="293"/>
      <c r="J107" s="287"/>
      <c r="K107" s="295"/>
      <c r="L107" s="287"/>
      <c r="M107" s="295"/>
      <c r="N107" s="287"/>
      <c r="O107" s="287"/>
      <c r="P107" s="282"/>
      <c r="Q107" s="282"/>
      <c r="R107" s="282"/>
      <c r="S107" s="282"/>
      <c r="T107" s="282"/>
      <c r="U107" s="282"/>
      <c r="V107" s="282"/>
      <c r="W107" s="282"/>
      <c r="X107" s="282"/>
      <c r="Y107" s="282"/>
      <c r="Z107" s="282"/>
    </row>
    <row r="108" spans="1:26" ht="15.75" customHeight="1">
      <c r="A108" s="287"/>
      <c r="B108" s="287"/>
      <c r="C108" s="287"/>
      <c r="D108" s="287"/>
      <c r="E108" s="287"/>
      <c r="F108" s="287"/>
      <c r="G108" s="287"/>
      <c r="H108" s="293"/>
      <c r="I108" s="293"/>
      <c r="J108" s="287"/>
      <c r="K108" s="295"/>
      <c r="L108" s="287"/>
      <c r="M108" s="295"/>
      <c r="N108" s="287"/>
      <c r="O108" s="287"/>
      <c r="P108" s="282"/>
      <c r="Q108" s="282"/>
      <c r="R108" s="282"/>
      <c r="S108" s="282"/>
      <c r="T108" s="282"/>
      <c r="U108" s="282"/>
      <c r="V108" s="282"/>
      <c r="W108" s="282"/>
      <c r="X108" s="282"/>
      <c r="Y108" s="282"/>
      <c r="Z108" s="282"/>
    </row>
    <row r="109" spans="1:26" ht="15.75" customHeight="1">
      <c r="A109" s="287"/>
      <c r="B109" s="287"/>
      <c r="C109" s="287"/>
      <c r="D109" s="287"/>
      <c r="E109" s="287"/>
      <c r="F109" s="287"/>
      <c r="G109" s="287"/>
      <c r="H109" s="293"/>
      <c r="I109" s="293"/>
      <c r="J109" s="287"/>
      <c r="K109" s="295"/>
      <c r="L109" s="287"/>
      <c r="M109" s="295"/>
      <c r="N109" s="287"/>
      <c r="O109" s="287"/>
      <c r="P109" s="282"/>
      <c r="Q109" s="282"/>
      <c r="R109" s="282"/>
      <c r="S109" s="282"/>
      <c r="T109" s="282"/>
      <c r="U109" s="282"/>
      <c r="V109" s="282"/>
      <c r="W109" s="282"/>
      <c r="X109" s="282"/>
      <c r="Y109" s="282"/>
      <c r="Z109" s="282"/>
    </row>
    <row r="110" spans="1:26" ht="15.75" customHeight="1">
      <c r="A110" s="287"/>
      <c r="B110" s="287"/>
      <c r="C110" s="287"/>
      <c r="D110" s="287"/>
      <c r="E110" s="287"/>
      <c r="F110" s="287"/>
      <c r="G110" s="287"/>
      <c r="H110" s="293"/>
      <c r="I110" s="293"/>
      <c r="J110" s="287"/>
      <c r="K110" s="295"/>
      <c r="L110" s="287"/>
      <c r="M110" s="295"/>
      <c r="N110" s="287"/>
      <c r="O110" s="287"/>
      <c r="P110" s="282"/>
      <c r="Q110" s="282"/>
      <c r="R110" s="282"/>
      <c r="S110" s="282"/>
      <c r="T110" s="282"/>
      <c r="U110" s="282"/>
      <c r="V110" s="282"/>
      <c r="W110" s="282"/>
      <c r="X110" s="282"/>
      <c r="Y110" s="282"/>
      <c r="Z110" s="282"/>
    </row>
    <row r="111" spans="1:26" ht="15.75" customHeight="1">
      <c r="A111" s="287"/>
      <c r="B111" s="287"/>
      <c r="C111" s="287"/>
      <c r="D111" s="287"/>
      <c r="E111" s="287"/>
      <c r="F111" s="287"/>
      <c r="G111" s="287"/>
      <c r="H111" s="293"/>
      <c r="I111" s="293"/>
      <c r="J111" s="287"/>
      <c r="K111" s="295"/>
      <c r="L111" s="287"/>
      <c r="M111" s="295"/>
      <c r="N111" s="287"/>
      <c r="O111" s="287"/>
      <c r="P111" s="282"/>
      <c r="Q111" s="282"/>
      <c r="R111" s="282"/>
      <c r="S111" s="282"/>
      <c r="T111" s="282"/>
      <c r="U111" s="282"/>
      <c r="V111" s="282"/>
      <c r="W111" s="282"/>
      <c r="X111" s="282"/>
      <c r="Y111" s="282"/>
      <c r="Z111" s="282"/>
    </row>
    <row r="112" spans="1:26" ht="15.75" customHeight="1">
      <c r="A112" s="287"/>
      <c r="B112" s="287"/>
      <c r="C112" s="287"/>
      <c r="D112" s="287"/>
      <c r="E112" s="287"/>
      <c r="F112" s="287"/>
      <c r="G112" s="287"/>
      <c r="H112" s="293"/>
      <c r="I112" s="293"/>
      <c r="J112" s="287"/>
      <c r="K112" s="295"/>
      <c r="L112" s="287"/>
      <c r="M112" s="295"/>
      <c r="N112" s="287"/>
      <c r="O112" s="287"/>
      <c r="P112" s="282"/>
      <c r="Q112" s="282"/>
      <c r="R112" s="282"/>
      <c r="S112" s="282"/>
      <c r="T112" s="282"/>
      <c r="U112" s="282"/>
      <c r="V112" s="282"/>
      <c r="W112" s="282"/>
      <c r="X112" s="282"/>
      <c r="Y112" s="282"/>
      <c r="Z112" s="282"/>
    </row>
    <row r="113" spans="1:26" ht="15.75" customHeight="1">
      <c r="A113" s="287"/>
      <c r="B113" s="287"/>
      <c r="C113" s="287"/>
      <c r="D113" s="287"/>
      <c r="E113" s="287"/>
      <c r="F113" s="287"/>
      <c r="G113" s="287"/>
      <c r="H113" s="293"/>
      <c r="I113" s="293"/>
      <c r="J113" s="287"/>
      <c r="K113" s="295"/>
      <c r="L113" s="287"/>
      <c r="M113" s="295"/>
      <c r="N113" s="287"/>
      <c r="O113" s="287"/>
      <c r="P113" s="282"/>
      <c r="Q113" s="282"/>
      <c r="R113" s="282"/>
      <c r="S113" s="282"/>
      <c r="T113" s="282"/>
      <c r="U113" s="282"/>
      <c r="V113" s="282"/>
      <c r="W113" s="282"/>
      <c r="X113" s="282"/>
      <c r="Y113" s="282"/>
      <c r="Z113" s="282"/>
    </row>
    <row r="114" spans="1:26" ht="15.75" customHeight="1">
      <c r="A114" s="287"/>
      <c r="B114" s="287"/>
      <c r="C114" s="287"/>
      <c r="D114" s="287"/>
      <c r="E114" s="287"/>
      <c r="F114" s="287"/>
      <c r="G114" s="287"/>
      <c r="H114" s="293"/>
      <c r="I114" s="293"/>
      <c r="J114" s="287"/>
      <c r="K114" s="295"/>
      <c r="L114" s="287"/>
      <c r="M114" s="295"/>
      <c r="N114" s="287"/>
      <c r="O114" s="287"/>
      <c r="P114" s="282"/>
      <c r="Q114" s="282"/>
      <c r="R114" s="282"/>
      <c r="S114" s="282"/>
      <c r="T114" s="282"/>
      <c r="U114" s="282"/>
      <c r="V114" s="282"/>
      <c r="W114" s="282"/>
      <c r="X114" s="282"/>
      <c r="Y114" s="282"/>
      <c r="Z114" s="282"/>
    </row>
    <row r="115" spans="1:26" ht="15.75" customHeight="1">
      <c r="A115" s="287"/>
      <c r="B115" s="287"/>
      <c r="C115" s="287"/>
      <c r="D115" s="287"/>
      <c r="E115" s="287"/>
      <c r="F115" s="287"/>
      <c r="G115" s="287"/>
      <c r="H115" s="293"/>
      <c r="I115" s="293"/>
      <c r="J115" s="287"/>
      <c r="K115" s="295"/>
      <c r="L115" s="287"/>
      <c r="M115" s="295"/>
      <c r="N115" s="287"/>
      <c r="O115" s="287"/>
      <c r="P115" s="282"/>
      <c r="Q115" s="282"/>
      <c r="R115" s="282"/>
      <c r="S115" s="282"/>
      <c r="T115" s="282"/>
      <c r="U115" s="282"/>
      <c r="V115" s="282"/>
      <c r="W115" s="282"/>
      <c r="X115" s="282"/>
      <c r="Y115" s="282"/>
      <c r="Z115" s="282"/>
    </row>
    <row r="116" spans="1:26" ht="15.75" customHeight="1">
      <c r="A116" s="287"/>
      <c r="B116" s="287"/>
      <c r="C116" s="287"/>
      <c r="D116" s="287"/>
      <c r="E116" s="287"/>
      <c r="F116" s="287"/>
      <c r="G116" s="287"/>
      <c r="H116" s="293"/>
      <c r="I116" s="293"/>
      <c r="J116" s="287"/>
      <c r="K116" s="295"/>
      <c r="L116" s="287"/>
      <c r="M116" s="295"/>
      <c r="N116" s="287"/>
      <c r="O116" s="287"/>
      <c r="P116" s="282"/>
      <c r="Q116" s="282"/>
      <c r="R116" s="282"/>
      <c r="S116" s="282"/>
      <c r="T116" s="282"/>
      <c r="U116" s="282"/>
      <c r="V116" s="282"/>
      <c r="W116" s="282"/>
      <c r="X116" s="282"/>
      <c r="Y116" s="282"/>
      <c r="Z116" s="282"/>
    </row>
    <row r="117" spans="1:26" ht="15.75" customHeight="1">
      <c r="A117" s="287"/>
      <c r="B117" s="287"/>
      <c r="C117" s="287"/>
      <c r="D117" s="287"/>
      <c r="E117" s="287"/>
      <c r="F117" s="287"/>
      <c r="G117" s="287"/>
      <c r="H117" s="293"/>
      <c r="I117" s="293"/>
      <c r="J117" s="287"/>
      <c r="K117" s="295"/>
      <c r="L117" s="287"/>
      <c r="M117" s="295"/>
      <c r="N117" s="287"/>
      <c r="O117" s="287"/>
      <c r="P117" s="282"/>
      <c r="Q117" s="282"/>
      <c r="R117" s="282"/>
      <c r="S117" s="282"/>
      <c r="T117" s="282"/>
      <c r="U117" s="282"/>
      <c r="V117" s="282"/>
      <c r="W117" s="282"/>
      <c r="X117" s="282"/>
      <c r="Y117" s="282"/>
      <c r="Z117" s="282"/>
    </row>
    <row r="118" spans="1:26" ht="15.75" customHeight="1">
      <c r="A118" s="287"/>
      <c r="B118" s="287"/>
      <c r="C118" s="287"/>
      <c r="D118" s="287"/>
      <c r="E118" s="287"/>
      <c r="F118" s="287"/>
      <c r="G118" s="287"/>
      <c r="H118" s="293"/>
      <c r="I118" s="293"/>
      <c r="J118" s="287"/>
      <c r="K118" s="295"/>
      <c r="L118" s="287"/>
      <c r="M118" s="295"/>
      <c r="N118" s="287"/>
      <c r="O118" s="287"/>
      <c r="P118" s="282"/>
      <c r="Q118" s="282"/>
      <c r="R118" s="282"/>
      <c r="S118" s="282"/>
      <c r="T118" s="282"/>
      <c r="U118" s="282"/>
      <c r="V118" s="282"/>
      <c r="W118" s="282"/>
      <c r="X118" s="282"/>
      <c r="Y118" s="282"/>
      <c r="Z118" s="282"/>
    </row>
    <row r="119" spans="1:26" ht="15.75" customHeight="1">
      <c r="A119" s="287"/>
      <c r="B119" s="287"/>
      <c r="C119" s="287"/>
      <c r="D119" s="287"/>
      <c r="E119" s="287"/>
      <c r="F119" s="287"/>
      <c r="G119" s="287"/>
      <c r="H119" s="293"/>
      <c r="I119" s="293"/>
      <c r="J119" s="287"/>
      <c r="K119" s="295"/>
      <c r="L119" s="287"/>
      <c r="M119" s="295"/>
      <c r="N119" s="287"/>
      <c r="O119" s="287"/>
      <c r="P119" s="282"/>
      <c r="Q119" s="282"/>
      <c r="R119" s="282"/>
      <c r="S119" s="282"/>
      <c r="T119" s="282"/>
      <c r="U119" s="282"/>
      <c r="V119" s="282"/>
      <c r="W119" s="282"/>
      <c r="X119" s="282"/>
      <c r="Y119" s="282"/>
      <c r="Z119" s="282"/>
    </row>
    <row r="120" spans="1:26" ht="15.75" customHeight="1">
      <c r="A120" s="287"/>
      <c r="B120" s="287"/>
      <c r="C120" s="287"/>
      <c r="D120" s="287"/>
      <c r="E120" s="287"/>
      <c r="F120" s="287"/>
      <c r="G120" s="287"/>
      <c r="H120" s="293"/>
      <c r="I120" s="293"/>
      <c r="J120" s="287"/>
      <c r="K120" s="295"/>
      <c r="L120" s="287"/>
      <c r="M120" s="295"/>
      <c r="N120" s="287"/>
      <c r="O120" s="287"/>
      <c r="P120" s="282"/>
      <c r="Q120" s="282"/>
      <c r="R120" s="282"/>
      <c r="S120" s="282"/>
      <c r="T120" s="282"/>
      <c r="U120" s="282"/>
      <c r="V120" s="282"/>
      <c r="W120" s="282"/>
      <c r="X120" s="282"/>
      <c r="Y120" s="282"/>
      <c r="Z120" s="282"/>
    </row>
    <row r="121" spans="1:26" ht="15.75" customHeight="1">
      <c r="A121" s="287"/>
      <c r="B121" s="287"/>
      <c r="C121" s="287"/>
      <c r="D121" s="287"/>
      <c r="E121" s="287"/>
      <c r="F121" s="287"/>
      <c r="G121" s="287"/>
      <c r="H121" s="293"/>
      <c r="I121" s="293"/>
      <c r="J121" s="287"/>
      <c r="K121" s="295"/>
      <c r="L121" s="287"/>
      <c r="M121" s="295"/>
      <c r="N121" s="287"/>
      <c r="O121" s="287"/>
      <c r="P121" s="282"/>
      <c r="Q121" s="282"/>
      <c r="R121" s="282"/>
      <c r="S121" s="282"/>
      <c r="T121" s="282"/>
      <c r="U121" s="282"/>
      <c r="V121" s="282"/>
      <c r="W121" s="282"/>
      <c r="X121" s="282"/>
      <c r="Y121" s="282"/>
      <c r="Z121" s="282"/>
    </row>
    <row r="122" spans="1:26" ht="15.75" customHeight="1">
      <c r="A122" s="287"/>
      <c r="B122" s="287"/>
      <c r="C122" s="287"/>
      <c r="D122" s="287"/>
      <c r="E122" s="287"/>
      <c r="F122" s="287"/>
      <c r="G122" s="287"/>
      <c r="H122" s="293"/>
      <c r="I122" s="293"/>
      <c r="J122" s="287"/>
      <c r="K122" s="295"/>
      <c r="L122" s="287"/>
      <c r="M122" s="295"/>
      <c r="N122" s="287"/>
      <c r="O122" s="287"/>
      <c r="P122" s="282"/>
      <c r="Q122" s="282"/>
      <c r="R122" s="282"/>
      <c r="S122" s="282"/>
      <c r="T122" s="282"/>
      <c r="U122" s="282"/>
      <c r="V122" s="282"/>
      <c r="W122" s="282"/>
      <c r="X122" s="282"/>
      <c r="Y122" s="282"/>
      <c r="Z122" s="282"/>
    </row>
    <row r="123" spans="1:26" ht="15.75" customHeight="1">
      <c r="A123" s="287"/>
      <c r="B123" s="287"/>
      <c r="C123" s="287"/>
      <c r="D123" s="287"/>
      <c r="E123" s="287"/>
      <c r="F123" s="287"/>
      <c r="G123" s="287"/>
      <c r="H123" s="293"/>
      <c r="I123" s="293"/>
      <c r="J123" s="287"/>
      <c r="K123" s="295"/>
      <c r="L123" s="287"/>
      <c r="M123" s="295"/>
      <c r="N123" s="287"/>
      <c r="O123" s="287"/>
      <c r="P123" s="282"/>
      <c r="Q123" s="282"/>
      <c r="R123" s="282"/>
      <c r="S123" s="282"/>
      <c r="T123" s="282"/>
      <c r="U123" s="282"/>
      <c r="V123" s="282"/>
      <c r="W123" s="282"/>
      <c r="X123" s="282"/>
      <c r="Y123" s="282"/>
      <c r="Z123" s="282"/>
    </row>
    <row r="124" spans="1:26" ht="15.75" customHeight="1">
      <c r="A124" s="287"/>
      <c r="B124" s="287"/>
      <c r="C124" s="287"/>
      <c r="D124" s="287"/>
      <c r="E124" s="287"/>
      <c r="F124" s="287"/>
      <c r="G124" s="287"/>
      <c r="H124" s="293"/>
      <c r="I124" s="293"/>
      <c r="J124" s="287"/>
      <c r="K124" s="295"/>
      <c r="L124" s="287"/>
      <c r="M124" s="295"/>
      <c r="N124" s="287"/>
      <c r="O124" s="287"/>
      <c r="P124" s="282"/>
      <c r="Q124" s="282"/>
      <c r="R124" s="282"/>
      <c r="S124" s="282"/>
      <c r="T124" s="282"/>
      <c r="U124" s="282"/>
      <c r="V124" s="282"/>
      <c r="W124" s="282"/>
      <c r="X124" s="282"/>
      <c r="Y124" s="282"/>
      <c r="Z124" s="282"/>
    </row>
    <row r="125" spans="1:26" ht="15.75" customHeight="1">
      <c r="A125" s="287"/>
      <c r="B125" s="287"/>
      <c r="C125" s="287"/>
      <c r="D125" s="287"/>
      <c r="E125" s="287"/>
      <c r="F125" s="287"/>
      <c r="G125" s="287"/>
      <c r="H125" s="293"/>
      <c r="I125" s="293"/>
      <c r="J125" s="287"/>
      <c r="K125" s="295"/>
      <c r="L125" s="287"/>
      <c r="M125" s="295"/>
      <c r="N125" s="287"/>
      <c r="O125" s="287"/>
      <c r="P125" s="282"/>
      <c r="Q125" s="282"/>
      <c r="R125" s="282"/>
      <c r="S125" s="282"/>
      <c r="T125" s="282"/>
      <c r="U125" s="282"/>
      <c r="V125" s="282"/>
      <c r="W125" s="282"/>
      <c r="X125" s="282"/>
      <c r="Y125" s="282"/>
      <c r="Z125" s="282"/>
    </row>
    <row r="126" spans="1:26" ht="15.75" customHeight="1">
      <c r="A126" s="287"/>
      <c r="B126" s="287"/>
      <c r="C126" s="287"/>
      <c r="D126" s="287"/>
      <c r="E126" s="287"/>
      <c r="F126" s="287"/>
      <c r="G126" s="287"/>
      <c r="H126" s="293"/>
      <c r="I126" s="293"/>
      <c r="J126" s="287"/>
      <c r="K126" s="295"/>
      <c r="L126" s="287"/>
      <c r="M126" s="295"/>
      <c r="N126" s="287"/>
      <c r="O126" s="287"/>
      <c r="P126" s="282"/>
      <c r="Q126" s="282"/>
      <c r="R126" s="282"/>
      <c r="S126" s="282"/>
      <c r="T126" s="282"/>
      <c r="U126" s="282"/>
      <c r="V126" s="282"/>
      <c r="W126" s="282"/>
      <c r="X126" s="282"/>
      <c r="Y126" s="282"/>
      <c r="Z126" s="282"/>
    </row>
    <row r="127" spans="1:26" ht="15.75" customHeight="1">
      <c r="A127" s="287"/>
      <c r="B127" s="287"/>
      <c r="C127" s="287"/>
      <c r="D127" s="287"/>
      <c r="E127" s="287"/>
      <c r="F127" s="287"/>
      <c r="G127" s="287"/>
      <c r="H127" s="293"/>
      <c r="I127" s="293"/>
      <c r="J127" s="287"/>
      <c r="K127" s="295"/>
      <c r="L127" s="287"/>
      <c r="M127" s="295"/>
      <c r="N127" s="287"/>
      <c r="O127" s="287"/>
      <c r="P127" s="282"/>
      <c r="Q127" s="282"/>
      <c r="R127" s="282"/>
      <c r="S127" s="282"/>
      <c r="T127" s="282"/>
      <c r="U127" s="282"/>
      <c r="V127" s="282"/>
      <c r="W127" s="282"/>
      <c r="X127" s="282"/>
      <c r="Y127" s="282"/>
      <c r="Z127" s="282"/>
    </row>
    <row r="128" spans="1:26" ht="15.75" customHeight="1">
      <c r="A128" s="287"/>
      <c r="B128" s="287"/>
      <c r="C128" s="287"/>
      <c r="D128" s="287"/>
      <c r="E128" s="287"/>
      <c r="F128" s="287"/>
      <c r="G128" s="287"/>
      <c r="H128" s="293"/>
      <c r="I128" s="293"/>
      <c r="J128" s="287"/>
      <c r="K128" s="295"/>
      <c r="L128" s="287"/>
      <c r="M128" s="295"/>
      <c r="N128" s="287"/>
      <c r="O128" s="287"/>
      <c r="P128" s="282"/>
      <c r="Q128" s="282"/>
      <c r="R128" s="282"/>
      <c r="S128" s="282"/>
      <c r="T128" s="282"/>
      <c r="U128" s="282"/>
      <c r="V128" s="282"/>
      <c r="W128" s="282"/>
      <c r="X128" s="282"/>
      <c r="Y128" s="282"/>
      <c r="Z128" s="282"/>
    </row>
    <row r="129" spans="1:26" ht="15.75" customHeight="1">
      <c r="A129" s="287"/>
      <c r="B129" s="287"/>
      <c r="C129" s="287"/>
      <c r="D129" s="287"/>
      <c r="E129" s="287"/>
      <c r="F129" s="287"/>
      <c r="G129" s="287"/>
      <c r="H129" s="293"/>
      <c r="I129" s="293"/>
      <c r="J129" s="287"/>
      <c r="K129" s="295"/>
      <c r="L129" s="287"/>
      <c r="M129" s="295"/>
      <c r="N129" s="287"/>
      <c r="O129" s="287"/>
      <c r="P129" s="282"/>
      <c r="Q129" s="282"/>
      <c r="R129" s="282"/>
      <c r="S129" s="282"/>
      <c r="T129" s="282"/>
      <c r="U129" s="282"/>
      <c r="V129" s="282"/>
      <c r="W129" s="282"/>
      <c r="X129" s="282"/>
      <c r="Y129" s="282"/>
      <c r="Z129" s="282"/>
    </row>
    <row r="130" spans="1:26" ht="15.75" customHeight="1">
      <c r="A130" s="287"/>
      <c r="B130" s="287"/>
      <c r="C130" s="287"/>
      <c r="D130" s="287"/>
      <c r="E130" s="287"/>
      <c r="F130" s="287"/>
      <c r="G130" s="287"/>
      <c r="H130" s="293"/>
      <c r="I130" s="293"/>
      <c r="J130" s="287"/>
      <c r="K130" s="295"/>
      <c r="L130" s="287"/>
      <c r="M130" s="295"/>
      <c r="N130" s="287"/>
      <c r="O130" s="287"/>
      <c r="P130" s="282"/>
      <c r="Q130" s="282"/>
      <c r="R130" s="282"/>
      <c r="S130" s="282"/>
      <c r="T130" s="282"/>
      <c r="U130" s="282"/>
      <c r="V130" s="282"/>
      <c r="W130" s="282"/>
      <c r="X130" s="282"/>
      <c r="Y130" s="282"/>
      <c r="Z130" s="282"/>
    </row>
    <row r="131" spans="1:26" ht="15.75" customHeight="1">
      <c r="A131" s="287"/>
      <c r="B131" s="287"/>
      <c r="C131" s="287"/>
      <c r="D131" s="287"/>
      <c r="E131" s="287"/>
      <c r="F131" s="287"/>
      <c r="G131" s="287"/>
      <c r="H131" s="293"/>
      <c r="I131" s="293"/>
      <c r="J131" s="287"/>
      <c r="K131" s="295"/>
      <c r="L131" s="287"/>
      <c r="M131" s="295"/>
      <c r="N131" s="287"/>
      <c r="O131" s="287"/>
      <c r="P131" s="282"/>
      <c r="Q131" s="282"/>
      <c r="R131" s="282"/>
      <c r="S131" s="282"/>
      <c r="T131" s="282"/>
      <c r="U131" s="282"/>
      <c r="V131" s="282"/>
      <c r="W131" s="282"/>
      <c r="X131" s="282"/>
      <c r="Y131" s="282"/>
      <c r="Z131" s="282"/>
    </row>
    <row r="132" spans="1:26" ht="15.75" customHeight="1">
      <c r="A132" s="287"/>
      <c r="B132" s="287"/>
      <c r="C132" s="287"/>
      <c r="D132" s="287"/>
      <c r="E132" s="287"/>
      <c r="F132" s="287"/>
      <c r="G132" s="287"/>
      <c r="H132" s="293"/>
      <c r="I132" s="293"/>
      <c r="J132" s="287"/>
      <c r="K132" s="295"/>
      <c r="L132" s="287"/>
      <c r="M132" s="295"/>
      <c r="N132" s="287"/>
      <c r="O132" s="287"/>
      <c r="P132" s="282"/>
      <c r="Q132" s="282"/>
      <c r="R132" s="282"/>
      <c r="S132" s="282"/>
      <c r="T132" s="282"/>
      <c r="U132" s="282"/>
      <c r="V132" s="282"/>
      <c r="W132" s="282"/>
      <c r="X132" s="282"/>
      <c r="Y132" s="282"/>
      <c r="Z132" s="282"/>
    </row>
    <row r="133" spans="1:26" ht="15.75" customHeight="1">
      <c r="A133" s="287"/>
      <c r="B133" s="287"/>
      <c r="C133" s="287"/>
      <c r="D133" s="287"/>
      <c r="E133" s="287"/>
      <c r="F133" s="287"/>
      <c r="G133" s="287"/>
      <c r="H133" s="293"/>
      <c r="I133" s="293"/>
      <c r="J133" s="287"/>
      <c r="K133" s="295"/>
      <c r="L133" s="287"/>
      <c r="M133" s="295"/>
      <c r="N133" s="287"/>
      <c r="O133" s="287"/>
      <c r="P133" s="282"/>
      <c r="Q133" s="282"/>
      <c r="R133" s="282"/>
      <c r="S133" s="282"/>
      <c r="T133" s="282"/>
      <c r="U133" s="282"/>
      <c r="V133" s="282"/>
      <c r="W133" s="282"/>
      <c r="X133" s="282"/>
      <c r="Y133" s="282"/>
      <c r="Z133" s="282"/>
    </row>
    <row r="134" spans="1:26" ht="15.75" customHeight="1">
      <c r="A134" s="287"/>
      <c r="B134" s="287"/>
      <c r="C134" s="287"/>
      <c r="D134" s="287"/>
      <c r="E134" s="287"/>
      <c r="F134" s="287"/>
      <c r="G134" s="287"/>
      <c r="H134" s="293"/>
      <c r="I134" s="293"/>
      <c r="J134" s="287"/>
      <c r="K134" s="295"/>
      <c r="L134" s="287"/>
      <c r="M134" s="295"/>
      <c r="N134" s="287"/>
      <c r="O134" s="287"/>
      <c r="P134" s="282"/>
      <c r="Q134" s="282"/>
      <c r="R134" s="282"/>
      <c r="S134" s="282"/>
      <c r="T134" s="282"/>
      <c r="U134" s="282"/>
      <c r="V134" s="282"/>
      <c r="W134" s="282"/>
      <c r="X134" s="282"/>
      <c r="Y134" s="282"/>
      <c r="Z134" s="282"/>
    </row>
    <row r="135" spans="1:26" ht="15.75" customHeight="1">
      <c r="A135" s="287"/>
      <c r="B135" s="287"/>
      <c r="C135" s="287"/>
      <c r="D135" s="287"/>
      <c r="E135" s="287"/>
      <c r="F135" s="287"/>
      <c r="G135" s="287"/>
      <c r="H135" s="293"/>
      <c r="I135" s="293"/>
      <c r="J135" s="287"/>
      <c r="K135" s="295"/>
      <c r="L135" s="287"/>
      <c r="M135" s="295"/>
      <c r="N135" s="287"/>
      <c r="O135" s="287"/>
      <c r="P135" s="282"/>
      <c r="Q135" s="282"/>
      <c r="R135" s="282"/>
      <c r="S135" s="282"/>
      <c r="T135" s="282"/>
      <c r="U135" s="282"/>
      <c r="V135" s="282"/>
      <c r="W135" s="282"/>
      <c r="X135" s="282"/>
      <c r="Y135" s="282"/>
      <c r="Z135" s="282"/>
    </row>
    <row r="136" spans="1:26" ht="15.75" customHeight="1">
      <c r="A136" s="287"/>
      <c r="B136" s="287"/>
      <c r="C136" s="287"/>
      <c r="D136" s="287"/>
      <c r="E136" s="287"/>
      <c r="F136" s="287"/>
      <c r="G136" s="287"/>
      <c r="H136" s="293"/>
      <c r="I136" s="293"/>
      <c r="J136" s="287"/>
      <c r="K136" s="295"/>
      <c r="L136" s="287"/>
      <c r="M136" s="295"/>
      <c r="N136" s="287"/>
      <c r="O136" s="287"/>
      <c r="P136" s="282"/>
      <c r="Q136" s="282"/>
      <c r="R136" s="282"/>
      <c r="S136" s="282"/>
      <c r="T136" s="282"/>
      <c r="U136" s="282"/>
      <c r="V136" s="282"/>
      <c r="W136" s="282"/>
      <c r="X136" s="282"/>
      <c r="Y136" s="282"/>
      <c r="Z136" s="282"/>
    </row>
    <row r="137" spans="1:26" ht="15.75" customHeight="1">
      <c r="A137" s="287"/>
      <c r="B137" s="287"/>
      <c r="C137" s="287"/>
      <c r="D137" s="287"/>
      <c r="E137" s="287"/>
      <c r="F137" s="287"/>
      <c r="G137" s="287"/>
      <c r="H137" s="293"/>
      <c r="I137" s="293"/>
      <c r="J137" s="287"/>
      <c r="K137" s="295"/>
      <c r="L137" s="287"/>
      <c r="M137" s="295"/>
      <c r="N137" s="287"/>
      <c r="O137" s="287"/>
      <c r="P137" s="282"/>
      <c r="Q137" s="282"/>
      <c r="R137" s="282"/>
      <c r="S137" s="282"/>
      <c r="T137" s="282"/>
      <c r="U137" s="282"/>
      <c r="V137" s="282"/>
      <c r="W137" s="282"/>
      <c r="X137" s="282"/>
      <c r="Y137" s="282"/>
      <c r="Z137" s="282"/>
    </row>
    <row r="138" spans="1:26" ht="15.75" customHeight="1">
      <c r="A138" s="287"/>
      <c r="B138" s="287"/>
      <c r="C138" s="287"/>
      <c r="D138" s="287"/>
      <c r="E138" s="287"/>
      <c r="F138" s="287"/>
      <c r="G138" s="287"/>
      <c r="H138" s="293"/>
      <c r="I138" s="293"/>
      <c r="J138" s="287"/>
      <c r="K138" s="295"/>
      <c r="L138" s="287"/>
      <c r="M138" s="295"/>
      <c r="N138" s="287"/>
      <c r="O138" s="287"/>
      <c r="P138" s="282"/>
      <c r="Q138" s="282"/>
      <c r="R138" s="282"/>
      <c r="S138" s="282"/>
      <c r="T138" s="282"/>
      <c r="U138" s="282"/>
      <c r="V138" s="282"/>
      <c r="W138" s="282"/>
      <c r="X138" s="282"/>
      <c r="Y138" s="282"/>
      <c r="Z138" s="282"/>
    </row>
    <row r="139" spans="1:26" ht="15.75" customHeight="1">
      <c r="A139" s="287"/>
      <c r="B139" s="287"/>
      <c r="C139" s="287"/>
      <c r="D139" s="287"/>
      <c r="E139" s="287"/>
      <c r="F139" s="287"/>
      <c r="G139" s="287"/>
      <c r="H139" s="293"/>
      <c r="I139" s="293"/>
      <c r="J139" s="287"/>
      <c r="K139" s="295"/>
      <c r="L139" s="287"/>
      <c r="M139" s="295"/>
      <c r="N139" s="287"/>
      <c r="O139" s="287"/>
      <c r="P139" s="282"/>
      <c r="Q139" s="282"/>
      <c r="R139" s="282"/>
      <c r="S139" s="282"/>
      <c r="T139" s="282"/>
      <c r="U139" s="282"/>
      <c r="V139" s="282"/>
      <c r="W139" s="282"/>
      <c r="X139" s="282"/>
      <c r="Y139" s="282"/>
      <c r="Z139" s="282"/>
    </row>
    <row r="140" spans="1:26" ht="15.75" customHeight="1">
      <c r="A140" s="287"/>
      <c r="B140" s="287"/>
      <c r="C140" s="287"/>
      <c r="D140" s="287"/>
      <c r="E140" s="287"/>
      <c r="F140" s="287"/>
      <c r="G140" s="287"/>
      <c r="H140" s="293"/>
      <c r="I140" s="293"/>
      <c r="J140" s="287"/>
      <c r="K140" s="295"/>
      <c r="L140" s="287"/>
      <c r="M140" s="295"/>
      <c r="N140" s="287"/>
      <c r="O140" s="287"/>
      <c r="P140" s="282"/>
      <c r="Q140" s="282"/>
      <c r="R140" s="282"/>
      <c r="S140" s="282"/>
      <c r="T140" s="282"/>
      <c r="U140" s="282"/>
      <c r="V140" s="282"/>
      <c r="W140" s="282"/>
      <c r="X140" s="282"/>
      <c r="Y140" s="282"/>
      <c r="Z140" s="282"/>
    </row>
    <row r="141" spans="1:26" ht="15.75" customHeight="1">
      <c r="A141" s="287"/>
      <c r="B141" s="287"/>
      <c r="C141" s="287"/>
      <c r="D141" s="287"/>
      <c r="E141" s="287"/>
      <c r="F141" s="287"/>
      <c r="G141" s="287"/>
      <c r="H141" s="293"/>
      <c r="I141" s="293"/>
      <c r="J141" s="287"/>
      <c r="K141" s="295"/>
      <c r="L141" s="287"/>
      <c r="M141" s="295"/>
      <c r="N141" s="287"/>
      <c r="O141" s="287"/>
      <c r="P141" s="282"/>
      <c r="Q141" s="282"/>
      <c r="R141" s="282"/>
      <c r="S141" s="282"/>
      <c r="T141" s="282"/>
      <c r="U141" s="282"/>
      <c r="V141" s="282"/>
      <c r="W141" s="282"/>
      <c r="X141" s="282"/>
      <c r="Y141" s="282"/>
      <c r="Z141" s="282"/>
    </row>
    <row r="142" spans="1:26" ht="15.75" customHeight="1">
      <c r="A142" s="287"/>
      <c r="B142" s="287"/>
      <c r="C142" s="287"/>
      <c r="D142" s="287"/>
      <c r="E142" s="287"/>
      <c r="F142" s="287"/>
      <c r="G142" s="287"/>
      <c r="H142" s="293"/>
      <c r="I142" s="293"/>
      <c r="J142" s="287"/>
      <c r="K142" s="295"/>
      <c r="L142" s="287"/>
      <c r="M142" s="295"/>
      <c r="N142" s="287"/>
      <c r="O142" s="287"/>
      <c r="P142" s="282"/>
      <c r="Q142" s="282"/>
      <c r="R142" s="282"/>
      <c r="S142" s="282"/>
      <c r="T142" s="282"/>
      <c r="U142" s="282"/>
      <c r="V142" s="282"/>
      <c r="W142" s="282"/>
      <c r="X142" s="282"/>
      <c r="Y142" s="282"/>
      <c r="Z142" s="282"/>
    </row>
    <row r="143" spans="1:26" ht="15.75" customHeight="1">
      <c r="A143" s="287"/>
      <c r="B143" s="287"/>
      <c r="C143" s="287"/>
      <c r="D143" s="287"/>
      <c r="E143" s="287"/>
      <c r="F143" s="287"/>
      <c r="G143" s="287"/>
      <c r="H143" s="293"/>
      <c r="I143" s="293"/>
      <c r="J143" s="287"/>
      <c r="K143" s="295"/>
      <c r="L143" s="287"/>
      <c r="M143" s="295"/>
      <c r="N143" s="287"/>
      <c r="O143" s="287"/>
      <c r="P143" s="282"/>
      <c r="Q143" s="282"/>
      <c r="R143" s="282"/>
      <c r="S143" s="282"/>
      <c r="T143" s="282"/>
      <c r="U143" s="282"/>
      <c r="V143" s="282"/>
      <c r="W143" s="282"/>
      <c r="X143" s="282"/>
      <c r="Y143" s="282"/>
      <c r="Z143" s="282"/>
    </row>
    <row r="144" spans="1:26" ht="15.75" customHeight="1">
      <c r="A144" s="287"/>
      <c r="B144" s="287"/>
      <c r="C144" s="287"/>
      <c r="D144" s="287"/>
      <c r="E144" s="287"/>
      <c r="F144" s="287"/>
      <c r="G144" s="287"/>
      <c r="H144" s="293"/>
      <c r="I144" s="293"/>
      <c r="J144" s="287"/>
      <c r="K144" s="295"/>
      <c r="L144" s="287"/>
      <c r="M144" s="295"/>
      <c r="N144" s="287"/>
      <c r="O144" s="287"/>
      <c r="P144" s="282"/>
      <c r="Q144" s="282"/>
      <c r="R144" s="282"/>
      <c r="S144" s="282"/>
      <c r="T144" s="282"/>
      <c r="U144" s="282"/>
      <c r="V144" s="282"/>
      <c r="W144" s="282"/>
      <c r="X144" s="282"/>
      <c r="Y144" s="282"/>
      <c r="Z144" s="282"/>
    </row>
    <row r="145" spans="1:26" ht="15.75" customHeight="1">
      <c r="A145" s="287"/>
      <c r="B145" s="287"/>
      <c r="C145" s="287"/>
      <c r="D145" s="287"/>
      <c r="E145" s="287"/>
      <c r="F145" s="287"/>
      <c r="G145" s="287"/>
      <c r="H145" s="293"/>
      <c r="I145" s="293"/>
      <c r="J145" s="287"/>
      <c r="K145" s="295"/>
      <c r="L145" s="287"/>
      <c r="M145" s="295"/>
      <c r="N145" s="287"/>
      <c r="O145" s="287"/>
      <c r="P145" s="282"/>
      <c r="Q145" s="282"/>
      <c r="R145" s="282"/>
      <c r="S145" s="282"/>
      <c r="T145" s="282"/>
      <c r="U145" s="282"/>
      <c r="V145" s="282"/>
      <c r="W145" s="282"/>
      <c r="X145" s="282"/>
      <c r="Y145" s="282"/>
      <c r="Z145" s="282"/>
    </row>
    <row r="146" spans="1:26" ht="15.75" customHeight="1">
      <c r="A146" s="287"/>
      <c r="B146" s="287"/>
      <c r="C146" s="287"/>
      <c r="D146" s="287"/>
      <c r="E146" s="287"/>
      <c r="F146" s="287"/>
      <c r="G146" s="287"/>
      <c r="H146" s="293"/>
      <c r="I146" s="293"/>
      <c r="J146" s="287"/>
      <c r="K146" s="295"/>
      <c r="L146" s="287"/>
      <c r="M146" s="295"/>
      <c r="N146" s="287"/>
      <c r="O146" s="287"/>
      <c r="P146" s="282"/>
      <c r="Q146" s="282"/>
      <c r="R146" s="282"/>
      <c r="S146" s="282"/>
      <c r="T146" s="282"/>
      <c r="U146" s="282"/>
      <c r="V146" s="282"/>
      <c r="W146" s="282"/>
      <c r="X146" s="282"/>
      <c r="Y146" s="282"/>
      <c r="Z146" s="282"/>
    </row>
    <row r="147" spans="1:26" ht="15.75" customHeight="1">
      <c r="A147" s="287"/>
      <c r="B147" s="287"/>
      <c r="C147" s="287"/>
      <c r="D147" s="287"/>
      <c r="E147" s="287"/>
      <c r="F147" s="287"/>
      <c r="G147" s="287"/>
      <c r="H147" s="293"/>
      <c r="I147" s="293"/>
      <c r="J147" s="287"/>
      <c r="K147" s="295"/>
      <c r="L147" s="287"/>
      <c r="M147" s="295"/>
      <c r="N147" s="287"/>
      <c r="O147" s="287"/>
      <c r="P147" s="282"/>
      <c r="Q147" s="282"/>
      <c r="R147" s="282"/>
      <c r="S147" s="282"/>
      <c r="T147" s="282"/>
      <c r="U147" s="282"/>
      <c r="V147" s="282"/>
      <c r="W147" s="282"/>
      <c r="X147" s="282"/>
      <c r="Y147" s="282"/>
      <c r="Z147" s="282"/>
    </row>
    <row r="148" spans="1:26" ht="15.75" customHeight="1">
      <c r="A148" s="287"/>
      <c r="B148" s="287"/>
      <c r="C148" s="287"/>
      <c r="D148" s="287"/>
      <c r="E148" s="287"/>
      <c r="F148" s="287"/>
      <c r="G148" s="287"/>
      <c r="H148" s="293"/>
      <c r="I148" s="293"/>
      <c r="J148" s="287"/>
      <c r="K148" s="295"/>
      <c r="L148" s="287"/>
      <c r="M148" s="295"/>
      <c r="N148" s="287"/>
      <c r="O148" s="287"/>
      <c r="P148" s="282"/>
      <c r="Q148" s="282"/>
      <c r="R148" s="282"/>
      <c r="S148" s="282"/>
      <c r="T148" s="282"/>
      <c r="U148" s="282"/>
      <c r="V148" s="282"/>
      <c r="W148" s="282"/>
      <c r="X148" s="282"/>
      <c r="Y148" s="282"/>
      <c r="Z148" s="282"/>
    </row>
    <row r="149" spans="1:26" ht="15.75" customHeight="1">
      <c r="A149" s="287"/>
      <c r="B149" s="287"/>
      <c r="C149" s="287"/>
      <c r="D149" s="287"/>
      <c r="E149" s="287"/>
      <c r="F149" s="287"/>
      <c r="G149" s="287"/>
      <c r="H149" s="293"/>
      <c r="I149" s="293"/>
      <c r="J149" s="287"/>
      <c r="K149" s="295"/>
      <c r="L149" s="287"/>
      <c r="M149" s="295"/>
      <c r="N149" s="287"/>
      <c r="O149" s="287"/>
      <c r="P149" s="282"/>
      <c r="Q149" s="282"/>
      <c r="R149" s="282"/>
      <c r="S149" s="282"/>
      <c r="T149" s="282"/>
      <c r="U149" s="282"/>
      <c r="V149" s="282"/>
      <c r="W149" s="282"/>
      <c r="X149" s="282"/>
      <c r="Y149" s="282"/>
      <c r="Z149" s="282"/>
    </row>
    <row r="150" spans="1:26" ht="15.75" customHeight="1">
      <c r="A150" s="287"/>
      <c r="B150" s="287"/>
      <c r="C150" s="287"/>
      <c r="D150" s="287"/>
      <c r="E150" s="287"/>
      <c r="F150" s="287"/>
      <c r="G150" s="287"/>
      <c r="H150" s="293"/>
      <c r="I150" s="293"/>
      <c r="J150" s="287"/>
      <c r="K150" s="295"/>
      <c r="L150" s="287"/>
      <c r="M150" s="295"/>
      <c r="N150" s="287"/>
      <c r="O150" s="287"/>
      <c r="P150" s="282"/>
      <c r="Q150" s="282"/>
      <c r="R150" s="282"/>
      <c r="S150" s="282"/>
      <c r="T150" s="282"/>
      <c r="U150" s="282"/>
      <c r="V150" s="282"/>
      <c r="W150" s="282"/>
      <c r="X150" s="282"/>
      <c r="Y150" s="282"/>
      <c r="Z150" s="282"/>
    </row>
    <row r="151" spans="1:26" ht="15.75" customHeight="1">
      <c r="A151" s="287"/>
      <c r="B151" s="287"/>
      <c r="C151" s="287"/>
      <c r="D151" s="287"/>
      <c r="E151" s="287"/>
      <c r="F151" s="287"/>
      <c r="G151" s="287"/>
      <c r="H151" s="293"/>
      <c r="I151" s="293"/>
      <c r="J151" s="287"/>
      <c r="K151" s="295"/>
      <c r="L151" s="287"/>
      <c r="M151" s="295"/>
      <c r="N151" s="287"/>
      <c r="O151" s="287"/>
      <c r="P151" s="282"/>
      <c r="Q151" s="282"/>
      <c r="R151" s="282"/>
      <c r="S151" s="282"/>
      <c r="T151" s="282"/>
      <c r="U151" s="282"/>
      <c r="V151" s="282"/>
      <c r="W151" s="282"/>
      <c r="X151" s="282"/>
      <c r="Y151" s="282"/>
      <c r="Z151" s="282"/>
    </row>
    <row r="152" spans="1:26" ht="15.75" customHeight="1">
      <c r="A152" s="287"/>
      <c r="B152" s="287"/>
      <c r="C152" s="287"/>
      <c r="D152" s="287"/>
      <c r="E152" s="287"/>
      <c r="F152" s="287"/>
      <c r="G152" s="287"/>
      <c r="H152" s="293"/>
      <c r="I152" s="293"/>
      <c r="J152" s="287"/>
      <c r="K152" s="295"/>
      <c r="L152" s="287"/>
      <c r="M152" s="295"/>
      <c r="N152" s="287"/>
      <c r="O152" s="287"/>
      <c r="P152" s="282"/>
      <c r="Q152" s="282"/>
      <c r="R152" s="282"/>
      <c r="S152" s="282"/>
      <c r="T152" s="282"/>
      <c r="U152" s="282"/>
      <c r="V152" s="282"/>
      <c r="W152" s="282"/>
      <c r="X152" s="282"/>
      <c r="Y152" s="282"/>
      <c r="Z152" s="282"/>
    </row>
    <row r="153" spans="1:26" ht="15.75" customHeight="1">
      <c r="A153" s="287"/>
      <c r="B153" s="287"/>
      <c r="C153" s="287"/>
      <c r="D153" s="287"/>
      <c r="E153" s="287"/>
      <c r="F153" s="287"/>
      <c r="G153" s="287"/>
      <c r="H153" s="293"/>
      <c r="I153" s="293"/>
      <c r="J153" s="287"/>
      <c r="K153" s="295"/>
      <c r="L153" s="287"/>
      <c r="M153" s="295"/>
      <c r="N153" s="287"/>
      <c r="O153" s="287"/>
      <c r="P153" s="282"/>
      <c r="Q153" s="282"/>
      <c r="R153" s="282"/>
      <c r="S153" s="282"/>
      <c r="T153" s="282"/>
      <c r="U153" s="282"/>
      <c r="V153" s="282"/>
      <c r="W153" s="282"/>
      <c r="X153" s="282"/>
      <c r="Y153" s="282"/>
      <c r="Z153" s="282"/>
    </row>
    <row r="154" spans="1:26" ht="15.75" customHeight="1">
      <c r="A154" s="287"/>
      <c r="B154" s="287"/>
      <c r="C154" s="287"/>
      <c r="D154" s="287"/>
      <c r="E154" s="287"/>
      <c r="F154" s="287"/>
      <c r="G154" s="287"/>
      <c r="H154" s="293"/>
      <c r="I154" s="293"/>
      <c r="J154" s="287"/>
      <c r="K154" s="295"/>
      <c r="L154" s="287"/>
      <c r="M154" s="295"/>
      <c r="N154" s="287"/>
      <c r="O154" s="287"/>
      <c r="P154" s="282"/>
      <c r="Q154" s="282"/>
      <c r="R154" s="282"/>
      <c r="S154" s="282"/>
      <c r="T154" s="282"/>
      <c r="U154" s="282"/>
      <c r="V154" s="282"/>
      <c r="W154" s="282"/>
      <c r="X154" s="282"/>
      <c r="Y154" s="282"/>
      <c r="Z154" s="282"/>
    </row>
    <row r="155" spans="1:26" ht="15.75" customHeight="1">
      <c r="A155" s="287"/>
      <c r="B155" s="287"/>
      <c r="C155" s="287"/>
      <c r="D155" s="287"/>
      <c r="E155" s="287"/>
      <c r="F155" s="287"/>
      <c r="G155" s="287"/>
      <c r="H155" s="293"/>
      <c r="I155" s="293"/>
      <c r="J155" s="287"/>
      <c r="K155" s="295"/>
      <c r="L155" s="287"/>
      <c r="M155" s="295"/>
      <c r="N155" s="287"/>
      <c r="O155" s="287"/>
      <c r="P155" s="282"/>
      <c r="Q155" s="282"/>
      <c r="R155" s="282"/>
      <c r="S155" s="282"/>
      <c r="T155" s="282"/>
      <c r="U155" s="282"/>
      <c r="V155" s="282"/>
      <c r="W155" s="282"/>
      <c r="X155" s="282"/>
      <c r="Y155" s="282"/>
      <c r="Z155" s="282"/>
    </row>
    <row r="156" spans="1:26" ht="15.75" customHeight="1">
      <c r="A156" s="287"/>
      <c r="B156" s="287"/>
      <c r="C156" s="287"/>
      <c r="D156" s="287"/>
      <c r="E156" s="287"/>
      <c r="F156" s="287"/>
      <c r="G156" s="287"/>
      <c r="H156" s="293"/>
      <c r="I156" s="293"/>
      <c r="J156" s="287"/>
      <c r="K156" s="295"/>
      <c r="L156" s="287"/>
      <c r="M156" s="295"/>
      <c r="N156" s="287"/>
      <c r="O156" s="287"/>
      <c r="P156" s="282"/>
      <c r="Q156" s="282"/>
      <c r="R156" s="282"/>
      <c r="S156" s="282"/>
      <c r="T156" s="282"/>
      <c r="U156" s="282"/>
      <c r="V156" s="282"/>
      <c r="W156" s="282"/>
      <c r="X156" s="282"/>
      <c r="Y156" s="282"/>
      <c r="Z156" s="282"/>
    </row>
    <row r="157" spans="1:26" ht="15.75" customHeight="1">
      <c r="A157" s="287"/>
      <c r="B157" s="287"/>
      <c r="C157" s="287"/>
      <c r="D157" s="287"/>
      <c r="E157" s="287"/>
      <c r="F157" s="287"/>
      <c r="G157" s="287"/>
      <c r="H157" s="293"/>
      <c r="I157" s="293"/>
      <c r="J157" s="287"/>
      <c r="K157" s="295"/>
      <c r="L157" s="287"/>
      <c r="M157" s="295"/>
      <c r="N157" s="287"/>
      <c r="O157" s="287"/>
      <c r="P157" s="282"/>
      <c r="Q157" s="282"/>
      <c r="R157" s="282"/>
      <c r="S157" s="282"/>
      <c r="T157" s="282"/>
      <c r="U157" s="282"/>
      <c r="V157" s="282"/>
      <c r="W157" s="282"/>
      <c r="X157" s="282"/>
      <c r="Y157" s="282"/>
      <c r="Z157" s="282"/>
    </row>
    <row r="158" spans="1:26" ht="15.75" customHeight="1">
      <c r="A158" s="287"/>
      <c r="B158" s="287"/>
      <c r="C158" s="287"/>
      <c r="D158" s="287"/>
      <c r="E158" s="287"/>
      <c r="F158" s="287"/>
      <c r="G158" s="287"/>
      <c r="H158" s="293"/>
      <c r="I158" s="293"/>
      <c r="J158" s="287"/>
      <c r="K158" s="295"/>
      <c r="L158" s="287"/>
      <c r="M158" s="295"/>
      <c r="N158" s="287"/>
      <c r="O158" s="287"/>
      <c r="P158" s="282"/>
      <c r="Q158" s="282"/>
      <c r="R158" s="282"/>
      <c r="S158" s="282"/>
      <c r="T158" s="282"/>
      <c r="U158" s="282"/>
      <c r="V158" s="282"/>
      <c r="W158" s="282"/>
      <c r="X158" s="282"/>
      <c r="Y158" s="282"/>
      <c r="Z158" s="282"/>
    </row>
    <row r="159" spans="1:26" ht="15.75" customHeight="1">
      <c r="A159" s="287"/>
      <c r="B159" s="287"/>
      <c r="C159" s="287"/>
      <c r="D159" s="287"/>
      <c r="E159" s="287"/>
      <c r="F159" s="287"/>
      <c r="G159" s="287"/>
      <c r="H159" s="293"/>
      <c r="I159" s="293"/>
      <c r="J159" s="287"/>
      <c r="K159" s="295"/>
      <c r="L159" s="287"/>
      <c r="M159" s="295"/>
      <c r="N159" s="287"/>
      <c r="O159" s="287"/>
      <c r="P159" s="282"/>
      <c r="Q159" s="282"/>
      <c r="R159" s="282"/>
      <c r="S159" s="282"/>
      <c r="T159" s="282"/>
      <c r="U159" s="282"/>
      <c r="V159" s="282"/>
      <c r="W159" s="282"/>
      <c r="X159" s="282"/>
      <c r="Y159" s="282"/>
      <c r="Z159" s="282"/>
    </row>
    <row r="160" spans="1:26" ht="15.75" customHeight="1">
      <c r="A160" s="287"/>
      <c r="B160" s="287"/>
      <c r="C160" s="287"/>
      <c r="D160" s="287"/>
      <c r="E160" s="287"/>
      <c r="F160" s="287"/>
      <c r="G160" s="287"/>
      <c r="H160" s="293"/>
      <c r="I160" s="293"/>
      <c r="J160" s="287"/>
      <c r="K160" s="295"/>
      <c r="L160" s="287"/>
      <c r="M160" s="295"/>
      <c r="N160" s="287"/>
      <c r="O160" s="287"/>
      <c r="P160" s="282"/>
      <c r="Q160" s="282"/>
      <c r="R160" s="282"/>
      <c r="S160" s="282"/>
      <c r="T160" s="282"/>
      <c r="U160" s="282"/>
      <c r="V160" s="282"/>
      <c r="W160" s="282"/>
      <c r="X160" s="282"/>
      <c r="Y160" s="282"/>
      <c r="Z160" s="282"/>
    </row>
    <row r="161" spans="1:26" ht="15.75" customHeight="1">
      <c r="A161" s="287"/>
      <c r="B161" s="287"/>
      <c r="C161" s="287"/>
      <c r="D161" s="287"/>
      <c r="E161" s="287"/>
      <c r="F161" s="287"/>
      <c r="G161" s="287"/>
      <c r="H161" s="293"/>
      <c r="I161" s="293"/>
      <c r="J161" s="287"/>
      <c r="K161" s="295"/>
      <c r="L161" s="287"/>
      <c r="M161" s="295"/>
      <c r="N161" s="287"/>
      <c r="O161" s="287"/>
      <c r="P161" s="282"/>
      <c r="Q161" s="282"/>
      <c r="R161" s="282"/>
      <c r="S161" s="282"/>
      <c r="T161" s="282"/>
      <c r="U161" s="282"/>
      <c r="V161" s="282"/>
      <c r="W161" s="282"/>
      <c r="X161" s="282"/>
      <c r="Y161" s="282"/>
      <c r="Z161" s="282"/>
    </row>
    <row r="162" spans="1:26" ht="15.75" customHeight="1">
      <c r="A162" s="287"/>
      <c r="B162" s="287"/>
      <c r="C162" s="287"/>
      <c r="D162" s="287"/>
      <c r="E162" s="287"/>
      <c r="F162" s="287"/>
      <c r="G162" s="287"/>
      <c r="H162" s="293"/>
      <c r="I162" s="293"/>
      <c r="J162" s="287"/>
      <c r="K162" s="295"/>
      <c r="L162" s="287"/>
      <c r="M162" s="295"/>
      <c r="N162" s="287"/>
      <c r="O162" s="287"/>
      <c r="P162" s="282"/>
      <c r="Q162" s="282"/>
      <c r="R162" s="282"/>
      <c r="S162" s="282"/>
      <c r="T162" s="282"/>
      <c r="U162" s="282"/>
      <c r="V162" s="282"/>
      <c r="W162" s="282"/>
      <c r="X162" s="282"/>
      <c r="Y162" s="282"/>
      <c r="Z162" s="282"/>
    </row>
    <row r="163" spans="1:26" ht="15.75" customHeight="1">
      <c r="A163" s="287"/>
      <c r="B163" s="287"/>
      <c r="C163" s="287"/>
      <c r="D163" s="287"/>
      <c r="E163" s="287"/>
      <c r="F163" s="287"/>
      <c r="G163" s="287"/>
      <c r="H163" s="293"/>
      <c r="I163" s="293"/>
      <c r="J163" s="287"/>
      <c r="K163" s="295"/>
      <c r="L163" s="287"/>
      <c r="M163" s="295"/>
      <c r="N163" s="287"/>
      <c r="O163" s="287"/>
      <c r="P163" s="282"/>
      <c r="Q163" s="282"/>
      <c r="R163" s="282"/>
      <c r="S163" s="282"/>
      <c r="T163" s="282"/>
      <c r="U163" s="282"/>
      <c r="V163" s="282"/>
      <c r="W163" s="282"/>
      <c r="X163" s="282"/>
      <c r="Y163" s="282"/>
      <c r="Z163" s="282"/>
    </row>
    <row r="164" spans="1:26" ht="15.75" customHeight="1">
      <c r="A164" s="287"/>
      <c r="B164" s="287"/>
      <c r="C164" s="287"/>
      <c r="D164" s="287"/>
      <c r="E164" s="287"/>
      <c r="F164" s="287"/>
      <c r="G164" s="287"/>
      <c r="H164" s="293"/>
      <c r="I164" s="293"/>
      <c r="J164" s="287"/>
      <c r="K164" s="295"/>
      <c r="L164" s="287"/>
      <c r="M164" s="295"/>
      <c r="N164" s="287"/>
      <c r="O164" s="287"/>
      <c r="P164" s="282"/>
      <c r="Q164" s="282"/>
      <c r="R164" s="282"/>
      <c r="S164" s="282"/>
      <c r="T164" s="282"/>
      <c r="U164" s="282"/>
      <c r="V164" s="282"/>
      <c r="W164" s="282"/>
      <c r="X164" s="282"/>
      <c r="Y164" s="282"/>
      <c r="Z164" s="282"/>
    </row>
    <row r="165" spans="1:26" ht="15.75" customHeight="1">
      <c r="A165" s="287"/>
      <c r="B165" s="287"/>
      <c r="C165" s="287"/>
      <c r="D165" s="287"/>
      <c r="E165" s="287"/>
      <c r="F165" s="287"/>
      <c r="G165" s="287"/>
      <c r="H165" s="293"/>
      <c r="I165" s="293"/>
      <c r="J165" s="287"/>
      <c r="K165" s="295"/>
      <c r="L165" s="287"/>
      <c r="M165" s="295"/>
      <c r="N165" s="287"/>
      <c r="O165" s="287"/>
      <c r="P165" s="282"/>
      <c r="Q165" s="282"/>
      <c r="R165" s="282"/>
      <c r="S165" s="282"/>
      <c r="T165" s="282"/>
      <c r="U165" s="282"/>
      <c r="V165" s="282"/>
      <c r="W165" s="282"/>
      <c r="X165" s="282"/>
      <c r="Y165" s="282"/>
      <c r="Z165" s="282"/>
    </row>
    <row r="166" spans="1:26" ht="15.75" customHeight="1">
      <c r="A166" s="287"/>
      <c r="B166" s="287"/>
      <c r="C166" s="287"/>
      <c r="D166" s="287"/>
      <c r="E166" s="287"/>
      <c r="F166" s="287"/>
      <c r="G166" s="287"/>
      <c r="H166" s="293"/>
      <c r="I166" s="293"/>
      <c r="J166" s="287"/>
      <c r="K166" s="295"/>
      <c r="L166" s="287"/>
      <c r="M166" s="295"/>
      <c r="N166" s="287"/>
      <c r="O166" s="287"/>
      <c r="P166" s="282"/>
      <c r="Q166" s="282"/>
      <c r="R166" s="282"/>
      <c r="S166" s="282"/>
      <c r="T166" s="282"/>
      <c r="U166" s="282"/>
      <c r="V166" s="282"/>
      <c r="W166" s="282"/>
      <c r="X166" s="282"/>
      <c r="Y166" s="282"/>
      <c r="Z166" s="282"/>
    </row>
    <row r="167" spans="1:26" ht="15.75" customHeight="1">
      <c r="A167" s="287"/>
      <c r="B167" s="287"/>
      <c r="C167" s="287"/>
      <c r="D167" s="287"/>
      <c r="E167" s="287"/>
      <c r="F167" s="287"/>
      <c r="G167" s="287"/>
      <c r="H167" s="293"/>
      <c r="I167" s="293"/>
      <c r="J167" s="287"/>
      <c r="K167" s="295"/>
      <c r="L167" s="287"/>
      <c r="M167" s="295"/>
      <c r="N167" s="287"/>
      <c r="O167" s="287"/>
      <c r="P167" s="282"/>
      <c r="Q167" s="282"/>
      <c r="R167" s="282"/>
      <c r="S167" s="282"/>
      <c r="T167" s="282"/>
      <c r="U167" s="282"/>
      <c r="V167" s="282"/>
      <c r="W167" s="282"/>
      <c r="X167" s="282"/>
      <c r="Y167" s="282"/>
      <c r="Z167" s="282"/>
    </row>
    <row r="168" spans="1:26" ht="15.75" customHeight="1">
      <c r="A168" s="287"/>
      <c r="B168" s="287"/>
      <c r="C168" s="287"/>
      <c r="D168" s="287"/>
      <c r="E168" s="287"/>
      <c r="F168" s="287"/>
      <c r="G168" s="287"/>
      <c r="H168" s="293"/>
      <c r="I168" s="293"/>
      <c r="J168" s="287"/>
      <c r="K168" s="295"/>
      <c r="L168" s="287"/>
      <c r="M168" s="295"/>
      <c r="N168" s="287"/>
      <c r="O168" s="287"/>
      <c r="P168" s="282"/>
      <c r="Q168" s="282"/>
      <c r="R168" s="282"/>
      <c r="S168" s="282"/>
      <c r="T168" s="282"/>
      <c r="U168" s="282"/>
      <c r="V168" s="282"/>
      <c r="W168" s="282"/>
      <c r="X168" s="282"/>
      <c r="Y168" s="282"/>
      <c r="Z168" s="282"/>
    </row>
    <row r="169" spans="1:26" ht="15.75" customHeight="1">
      <c r="A169" s="287"/>
      <c r="B169" s="287"/>
      <c r="C169" s="287"/>
      <c r="D169" s="287"/>
      <c r="E169" s="287"/>
      <c r="F169" s="287"/>
      <c r="G169" s="287"/>
      <c r="H169" s="293"/>
      <c r="I169" s="293"/>
      <c r="J169" s="287"/>
      <c r="K169" s="295"/>
      <c r="L169" s="287"/>
      <c r="M169" s="295"/>
      <c r="N169" s="287"/>
      <c r="O169" s="287"/>
      <c r="P169" s="282"/>
      <c r="Q169" s="282"/>
      <c r="R169" s="282"/>
      <c r="S169" s="282"/>
      <c r="T169" s="282"/>
      <c r="U169" s="282"/>
      <c r="V169" s="282"/>
      <c r="W169" s="282"/>
      <c r="X169" s="282"/>
      <c r="Y169" s="282"/>
      <c r="Z169" s="282"/>
    </row>
    <row r="170" spans="1:26" ht="15.75" customHeight="1">
      <c r="A170" s="287"/>
      <c r="B170" s="287"/>
      <c r="C170" s="287"/>
      <c r="D170" s="287"/>
      <c r="E170" s="287"/>
      <c r="F170" s="287"/>
      <c r="G170" s="287"/>
      <c r="H170" s="293"/>
      <c r="I170" s="293"/>
      <c r="J170" s="287"/>
      <c r="K170" s="295"/>
      <c r="L170" s="287"/>
      <c r="M170" s="295"/>
      <c r="N170" s="287"/>
      <c r="O170" s="287"/>
      <c r="P170" s="282"/>
      <c r="Q170" s="282"/>
      <c r="R170" s="282"/>
      <c r="S170" s="282"/>
      <c r="T170" s="282"/>
      <c r="U170" s="282"/>
      <c r="V170" s="282"/>
      <c r="W170" s="282"/>
      <c r="X170" s="282"/>
      <c r="Y170" s="282"/>
      <c r="Z170" s="282"/>
    </row>
    <row r="171" spans="1:26" ht="15.75" customHeight="1">
      <c r="A171" s="287"/>
      <c r="B171" s="287"/>
      <c r="C171" s="287"/>
      <c r="D171" s="287"/>
      <c r="E171" s="287"/>
      <c r="F171" s="287"/>
      <c r="G171" s="287"/>
      <c r="H171" s="293"/>
      <c r="I171" s="293"/>
      <c r="J171" s="287"/>
      <c r="K171" s="295"/>
      <c r="L171" s="287"/>
      <c r="M171" s="295"/>
      <c r="N171" s="287"/>
      <c r="O171" s="287"/>
      <c r="P171" s="282"/>
      <c r="Q171" s="282"/>
      <c r="R171" s="282"/>
      <c r="S171" s="282"/>
      <c r="T171" s="282"/>
      <c r="U171" s="282"/>
      <c r="V171" s="282"/>
      <c r="W171" s="282"/>
      <c r="X171" s="282"/>
      <c r="Y171" s="282"/>
      <c r="Z171" s="282"/>
    </row>
    <row r="172" spans="1:26" ht="15.75" customHeight="1">
      <c r="A172" s="287"/>
      <c r="B172" s="287"/>
      <c r="C172" s="287"/>
      <c r="D172" s="287"/>
      <c r="E172" s="287"/>
      <c r="F172" s="287"/>
      <c r="G172" s="287"/>
      <c r="H172" s="293"/>
      <c r="I172" s="293"/>
      <c r="J172" s="287"/>
      <c r="K172" s="295"/>
      <c r="L172" s="287"/>
      <c r="M172" s="295"/>
      <c r="N172" s="287"/>
      <c r="O172" s="287"/>
      <c r="P172" s="282"/>
      <c r="Q172" s="282"/>
      <c r="R172" s="282"/>
      <c r="S172" s="282"/>
      <c r="T172" s="282"/>
      <c r="U172" s="282"/>
      <c r="V172" s="282"/>
      <c r="W172" s="282"/>
      <c r="X172" s="282"/>
      <c r="Y172" s="282"/>
      <c r="Z172" s="282"/>
    </row>
    <row r="173" spans="1:26" ht="15.75" customHeight="1">
      <c r="A173" s="287"/>
      <c r="B173" s="287"/>
      <c r="C173" s="287"/>
      <c r="D173" s="287"/>
      <c r="E173" s="287"/>
      <c r="F173" s="287"/>
      <c r="G173" s="287"/>
      <c r="H173" s="293"/>
      <c r="I173" s="293"/>
      <c r="J173" s="287"/>
      <c r="K173" s="295"/>
      <c r="L173" s="287"/>
      <c r="M173" s="295"/>
      <c r="N173" s="287"/>
      <c r="O173" s="287"/>
      <c r="P173" s="282"/>
      <c r="Q173" s="282"/>
      <c r="R173" s="282"/>
      <c r="S173" s="282"/>
      <c r="T173" s="282"/>
      <c r="U173" s="282"/>
      <c r="V173" s="282"/>
      <c r="W173" s="282"/>
      <c r="X173" s="282"/>
      <c r="Y173" s="282"/>
      <c r="Z173" s="282"/>
    </row>
    <row r="174" spans="1:26" ht="15.75" customHeight="1">
      <c r="A174" s="287"/>
      <c r="B174" s="287"/>
      <c r="C174" s="287"/>
      <c r="D174" s="287"/>
      <c r="E174" s="287"/>
      <c r="F174" s="287"/>
      <c r="G174" s="287"/>
      <c r="H174" s="293"/>
      <c r="I174" s="293"/>
      <c r="J174" s="287"/>
      <c r="K174" s="295"/>
      <c r="L174" s="287"/>
      <c r="M174" s="295"/>
      <c r="N174" s="287"/>
      <c r="O174" s="287"/>
      <c r="P174" s="282"/>
      <c r="Q174" s="282"/>
      <c r="R174" s="282"/>
      <c r="S174" s="282"/>
      <c r="T174" s="282"/>
      <c r="U174" s="282"/>
      <c r="V174" s="282"/>
      <c r="W174" s="282"/>
      <c r="X174" s="282"/>
      <c r="Y174" s="282"/>
      <c r="Z174" s="282"/>
    </row>
    <row r="175" spans="1:26" ht="15.75" customHeight="1">
      <c r="A175" s="287"/>
      <c r="B175" s="287"/>
      <c r="C175" s="287"/>
      <c r="D175" s="287"/>
      <c r="E175" s="287"/>
      <c r="F175" s="287"/>
      <c r="G175" s="287"/>
      <c r="H175" s="293"/>
      <c r="I175" s="293"/>
      <c r="J175" s="287"/>
      <c r="K175" s="295"/>
      <c r="L175" s="287"/>
      <c r="M175" s="295"/>
      <c r="N175" s="287"/>
      <c r="O175" s="287"/>
      <c r="P175" s="282"/>
      <c r="Q175" s="282"/>
      <c r="R175" s="282"/>
      <c r="S175" s="282"/>
      <c r="T175" s="282"/>
      <c r="U175" s="282"/>
      <c r="V175" s="282"/>
      <c r="W175" s="282"/>
      <c r="X175" s="282"/>
      <c r="Y175" s="282"/>
      <c r="Z175" s="282"/>
    </row>
    <row r="176" spans="1:26" ht="15.75" customHeight="1">
      <c r="A176" s="287"/>
      <c r="B176" s="287"/>
      <c r="C176" s="287"/>
      <c r="D176" s="287"/>
      <c r="E176" s="287"/>
      <c r="F176" s="287"/>
      <c r="G176" s="287"/>
      <c r="H176" s="293"/>
      <c r="I176" s="293"/>
      <c r="J176" s="287"/>
      <c r="K176" s="295"/>
      <c r="L176" s="287"/>
      <c r="M176" s="295"/>
      <c r="N176" s="287"/>
      <c r="O176" s="287"/>
      <c r="P176" s="282"/>
      <c r="Q176" s="282"/>
      <c r="R176" s="282"/>
      <c r="S176" s="282"/>
      <c r="T176" s="282"/>
      <c r="U176" s="282"/>
      <c r="V176" s="282"/>
      <c r="W176" s="282"/>
      <c r="X176" s="282"/>
      <c r="Y176" s="282"/>
      <c r="Z176" s="282"/>
    </row>
    <row r="177" spans="1:26" ht="15.75" customHeight="1">
      <c r="A177" s="287"/>
      <c r="B177" s="287"/>
      <c r="C177" s="287"/>
      <c r="D177" s="287"/>
      <c r="E177" s="287"/>
      <c r="F177" s="287"/>
      <c r="G177" s="287"/>
      <c r="H177" s="293"/>
      <c r="I177" s="293"/>
      <c r="J177" s="287"/>
      <c r="K177" s="295"/>
      <c r="L177" s="287"/>
      <c r="M177" s="295"/>
      <c r="N177" s="287"/>
      <c r="O177" s="287"/>
      <c r="P177" s="282"/>
      <c r="Q177" s="282"/>
      <c r="R177" s="282"/>
      <c r="S177" s="282"/>
      <c r="T177" s="282"/>
      <c r="U177" s="282"/>
      <c r="V177" s="282"/>
      <c r="W177" s="282"/>
      <c r="X177" s="282"/>
      <c r="Y177" s="282"/>
      <c r="Z177" s="282"/>
    </row>
    <row r="178" spans="1:26" ht="15.75" customHeight="1">
      <c r="A178" s="287"/>
      <c r="B178" s="287"/>
      <c r="C178" s="287"/>
      <c r="D178" s="287"/>
      <c r="E178" s="287"/>
      <c r="F178" s="287"/>
      <c r="G178" s="287"/>
      <c r="H178" s="293"/>
      <c r="I178" s="293"/>
      <c r="J178" s="287"/>
      <c r="K178" s="295"/>
      <c r="L178" s="287"/>
      <c r="M178" s="295"/>
      <c r="N178" s="287"/>
      <c r="O178" s="287"/>
      <c r="P178" s="282"/>
      <c r="Q178" s="282"/>
      <c r="R178" s="282"/>
      <c r="S178" s="282"/>
      <c r="T178" s="282"/>
      <c r="U178" s="282"/>
      <c r="V178" s="282"/>
      <c r="W178" s="282"/>
      <c r="X178" s="282"/>
      <c r="Y178" s="282"/>
      <c r="Z178" s="282"/>
    </row>
    <row r="179" spans="1:26" ht="15.75" customHeight="1">
      <c r="A179" s="287"/>
      <c r="B179" s="287"/>
      <c r="C179" s="287"/>
      <c r="D179" s="287"/>
      <c r="E179" s="287"/>
      <c r="F179" s="287"/>
      <c r="G179" s="287"/>
      <c r="H179" s="293"/>
      <c r="I179" s="293"/>
      <c r="J179" s="287"/>
      <c r="K179" s="295"/>
      <c r="L179" s="287"/>
      <c r="M179" s="295"/>
      <c r="N179" s="287"/>
      <c r="O179" s="287"/>
      <c r="P179" s="282"/>
      <c r="Q179" s="282"/>
      <c r="R179" s="282"/>
      <c r="S179" s="282"/>
      <c r="T179" s="282"/>
      <c r="U179" s="282"/>
      <c r="V179" s="282"/>
      <c r="W179" s="282"/>
      <c r="X179" s="282"/>
      <c r="Y179" s="282"/>
      <c r="Z179" s="282"/>
    </row>
    <row r="180" spans="1:26" ht="15.75" customHeight="1">
      <c r="A180" s="287"/>
      <c r="B180" s="287"/>
      <c r="C180" s="287"/>
      <c r="D180" s="287"/>
      <c r="E180" s="287"/>
      <c r="F180" s="287"/>
      <c r="G180" s="287"/>
      <c r="H180" s="293"/>
      <c r="I180" s="293"/>
      <c r="J180" s="287"/>
      <c r="K180" s="295"/>
      <c r="L180" s="287"/>
      <c r="M180" s="295"/>
      <c r="N180" s="287"/>
      <c r="O180" s="287"/>
      <c r="P180" s="282"/>
      <c r="Q180" s="282"/>
      <c r="R180" s="282"/>
      <c r="S180" s="282"/>
      <c r="T180" s="282"/>
      <c r="U180" s="282"/>
      <c r="V180" s="282"/>
      <c r="W180" s="282"/>
      <c r="X180" s="282"/>
      <c r="Y180" s="282"/>
      <c r="Z180" s="282"/>
    </row>
    <row r="181" spans="1:26" ht="15.75" customHeight="1">
      <c r="A181" s="287"/>
      <c r="B181" s="287"/>
      <c r="C181" s="287"/>
      <c r="D181" s="287"/>
      <c r="E181" s="287"/>
      <c r="F181" s="287"/>
      <c r="G181" s="287"/>
      <c r="H181" s="293"/>
      <c r="I181" s="293"/>
      <c r="J181" s="287"/>
      <c r="K181" s="295"/>
      <c r="L181" s="287"/>
      <c r="M181" s="295"/>
      <c r="N181" s="287"/>
      <c r="O181" s="287"/>
      <c r="P181" s="282"/>
      <c r="Q181" s="282"/>
      <c r="R181" s="282"/>
      <c r="S181" s="282"/>
      <c r="T181" s="282"/>
      <c r="U181" s="282"/>
      <c r="V181" s="282"/>
      <c r="W181" s="282"/>
      <c r="X181" s="282"/>
      <c r="Y181" s="282"/>
      <c r="Z181" s="282"/>
    </row>
    <row r="182" spans="1:26" ht="15.75" customHeight="1">
      <c r="A182" s="287"/>
      <c r="B182" s="287"/>
      <c r="C182" s="287"/>
      <c r="D182" s="287"/>
      <c r="E182" s="287"/>
      <c r="F182" s="287"/>
      <c r="G182" s="287"/>
      <c r="H182" s="293"/>
      <c r="I182" s="293"/>
      <c r="J182" s="287"/>
      <c r="K182" s="295"/>
      <c r="L182" s="287"/>
      <c r="M182" s="295"/>
      <c r="N182" s="287"/>
      <c r="O182" s="287"/>
      <c r="P182" s="282"/>
      <c r="Q182" s="282"/>
      <c r="R182" s="282"/>
      <c r="S182" s="282"/>
      <c r="T182" s="282"/>
      <c r="U182" s="282"/>
      <c r="V182" s="282"/>
      <c r="W182" s="282"/>
      <c r="X182" s="282"/>
      <c r="Y182" s="282"/>
      <c r="Z182" s="282"/>
    </row>
    <row r="183" spans="1:26" ht="15.75" customHeight="1">
      <c r="A183" s="287"/>
      <c r="B183" s="287"/>
      <c r="C183" s="287"/>
      <c r="D183" s="287"/>
      <c r="E183" s="287"/>
      <c r="F183" s="287"/>
      <c r="G183" s="287"/>
      <c r="H183" s="293"/>
      <c r="I183" s="293"/>
      <c r="J183" s="287"/>
      <c r="K183" s="295"/>
      <c r="L183" s="287"/>
      <c r="M183" s="295"/>
      <c r="N183" s="287"/>
      <c r="O183" s="287"/>
      <c r="P183" s="282"/>
      <c r="Q183" s="282"/>
      <c r="R183" s="282"/>
      <c r="S183" s="282"/>
      <c r="T183" s="282"/>
      <c r="U183" s="282"/>
      <c r="V183" s="282"/>
      <c r="W183" s="282"/>
      <c r="X183" s="282"/>
      <c r="Y183" s="282"/>
      <c r="Z183" s="282"/>
    </row>
    <row r="184" spans="1:26" ht="15.75" customHeight="1">
      <c r="A184" s="287"/>
      <c r="B184" s="287"/>
      <c r="C184" s="287"/>
      <c r="D184" s="287"/>
      <c r="E184" s="287"/>
      <c r="F184" s="287"/>
      <c r="G184" s="287"/>
      <c r="H184" s="293"/>
      <c r="I184" s="293"/>
      <c r="J184" s="287"/>
      <c r="K184" s="295"/>
      <c r="L184" s="287"/>
      <c r="M184" s="295"/>
      <c r="N184" s="287"/>
      <c r="O184" s="287"/>
      <c r="P184" s="282"/>
      <c r="Q184" s="282"/>
      <c r="R184" s="282"/>
      <c r="S184" s="282"/>
      <c r="T184" s="282"/>
      <c r="U184" s="282"/>
      <c r="V184" s="282"/>
      <c r="W184" s="282"/>
      <c r="X184" s="282"/>
      <c r="Y184" s="282"/>
      <c r="Z184" s="282"/>
    </row>
    <row r="185" spans="1:26" ht="15.75" customHeight="1">
      <c r="A185" s="287"/>
      <c r="B185" s="287"/>
      <c r="C185" s="287"/>
      <c r="D185" s="287"/>
      <c r="E185" s="287"/>
      <c r="F185" s="287"/>
      <c r="G185" s="287"/>
      <c r="H185" s="293"/>
      <c r="I185" s="293"/>
      <c r="J185" s="287"/>
      <c r="K185" s="295"/>
      <c r="L185" s="287"/>
      <c r="M185" s="295"/>
      <c r="N185" s="287"/>
      <c r="O185" s="287"/>
      <c r="P185" s="282"/>
      <c r="Q185" s="282"/>
      <c r="R185" s="282"/>
      <c r="S185" s="282"/>
      <c r="T185" s="282"/>
      <c r="U185" s="282"/>
      <c r="V185" s="282"/>
      <c r="W185" s="282"/>
      <c r="X185" s="282"/>
      <c r="Y185" s="282"/>
      <c r="Z185" s="282"/>
    </row>
    <row r="186" spans="1:26" ht="15.75" customHeight="1">
      <c r="A186" s="287"/>
      <c r="B186" s="287"/>
      <c r="C186" s="287"/>
      <c r="D186" s="287"/>
      <c r="E186" s="287"/>
      <c r="F186" s="287"/>
      <c r="G186" s="287"/>
      <c r="H186" s="293"/>
      <c r="I186" s="293"/>
      <c r="J186" s="287"/>
      <c r="K186" s="295"/>
      <c r="L186" s="287"/>
      <c r="M186" s="295"/>
      <c r="N186" s="287"/>
      <c r="O186" s="287"/>
      <c r="P186" s="282"/>
      <c r="Q186" s="282"/>
      <c r="R186" s="282"/>
      <c r="S186" s="282"/>
      <c r="T186" s="282"/>
      <c r="U186" s="282"/>
      <c r="V186" s="282"/>
      <c r="W186" s="282"/>
      <c r="X186" s="282"/>
      <c r="Y186" s="282"/>
      <c r="Z186" s="282"/>
    </row>
    <row r="187" spans="1:26" ht="15.75" customHeight="1">
      <c r="A187" s="287"/>
      <c r="B187" s="287"/>
      <c r="C187" s="287"/>
      <c r="D187" s="287"/>
      <c r="E187" s="287"/>
      <c r="F187" s="287"/>
      <c r="G187" s="287"/>
      <c r="H187" s="293"/>
      <c r="I187" s="293"/>
      <c r="J187" s="287"/>
      <c r="K187" s="295"/>
      <c r="L187" s="287"/>
      <c r="M187" s="295"/>
      <c r="N187" s="287"/>
      <c r="O187" s="287"/>
      <c r="P187" s="282"/>
      <c r="Q187" s="282"/>
      <c r="R187" s="282"/>
      <c r="S187" s="282"/>
      <c r="T187" s="282"/>
      <c r="U187" s="282"/>
      <c r="V187" s="282"/>
      <c r="W187" s="282"/>
      <c r="X187" s="282"/>
      <c r="Y187" s="282"/>
      <c r="Z187" s="282"/>
    </row>
    <row r="188" spans="1:26" ht="15.75" customHeight="1">
      <c r="A188" s="287"/>
      <c r="B188" s="287"/>
      <c r="C188" s="287"/>
      <c r="D188" s="287"/>
      <c r="E188" s="287"/>
      <c r="F188" s="287"/>
      <c r="G188" s="287"/>
      <c r="H188" s="293"/>
      <c r="I188" s="293"/>
      <c r="J188" s="287"/>
      <c r="K188" s="295"/>
      <c r="L188" s="287"/>
      <c r="M188" s="295"/>
      <c r="N188" s="287"/>
      <c r="O188" s="287"/>
      <c r="P188" s="282"/>
      <c r="Q188" s="282"/>
      <c r="R188" s="282"/>
      <c r="S188" s="282"/>
      <c r="T188" s="282"/>
      <c r="U188" s="282"/>
      <c r="V188" s="282"/>
      <c r="W188" s="282"/>
      <c r="X188" s="282"/>
      <c r="Y188" s="282"/>
      <c r="Z188" s="282"/>
    </row>
    <row r="189" spans="1:26" ht="15.75" customHeight="1">
      <c r="A189" s="287"/>
      <c r="B189" s="287"/>
      <c r="C189" s="287"/>
      <c r="D189" s="287"/>
      <c r="E189" s="287"/>
      <c r="F189" s="287"/>
      <c r="G189" s="287"/>
      <c r="H189" s="293"/>
      <c r="I189" s="293"/>
      <c r="J189" s="287"/>
      <c r="K189" s="295"/>
      <c r="L189" s="287"/>
      <c r="M189" s="295"/>
      <c r="N189" s="287"/>
      <c r="O189" s="287"/>
      <c r="P189" s="282"/>
      <c r="Q189" s="282"/>
      <c r="R189" s="282"/>
      <c r="S189" s="282"/>
      <c r="T189" s="282"/>
      <c r="U189" s="282"/>
      <c r="V189" s="282"/>
      <c r="W189" s="282"/>
      <c r="X189" s="282"/>
      <c r="Y189" s="282"/>
      <c r="Z189" s="282"/>
    </row>
    <row r="190" spans="1:26" ht="15.75" customHeight="1">
      <c r="A190" s="287"/>
      <c r="B190" s="287"/>
      <c r="C190" s="287"/>
      <c r="D190" s="287"/>
      <c r="E190" s="287"/>
      <c r="F190" s="287"/>
      <c r="G190" s="287"/>
      <c r="H190" s="293"/>
      <c r="I190" s="293"/>
      <c r="J190" s="287"/>
      <c r="K190" s="295"/>
      <c r="L190" s="287"/>
      <c r="M190" s="295"/>
      <c r="N190" s="287"/>
      <c r="O190" s="287"/>
      <c r="P190" s="282"/>
      <c r="Q190" s="282"/>
      <c r="R190" s="282"/>
      <c r="S190" s="282"/>
      <c r="T190" s="282"/>
      <c r="U190" s="282"/>
      <c r="V190" s="282"/>
      <c r="W190" s="282"/>
      <c r="X190" s="282"/>
      <c r="Y190" s="282"/>
      <c r="Z190" s="282"/>
    </row>
    <row r="191" spans="1:26" ht="15.75" customHeight="1">
      <c r="A191" s="287"/>
      <c r="B191" s="287"/>
      <c r="C191" s="287"/>
      <c r="D191" s="287"/>
      <c r="E191" s="287"/>
      <c r="F191" s="287"/>
      <c r="G191" s="287"/>
      <c r="H191" s="293"/>
      <c r="I191" s="293"/>
      <c r="J191" s="287"/>
      <c r="K191" s="295"/>
      <c r="L191" s="287"/>
      <c r="M191" s="295"/>
      <c r="N191" s="287"/>
      <c r="O191" s="287"/>
      <c r="P191" s="282"/>
      <c r="Q191" s="282"/>
      <c r="R191" s="282"/>
      <c r="S191" s="282"/>
      <c r="T191" s="282"/>
      <c r="U191" s="282"/>
      <c r="V191" s="282"/>
      <c r="W191" s="282"/>
      <c r="X191" s="282"/>
      <c r="Y191" s="282"/>
      <c r="Z191" s="282"/>
    </row>
    <row r="192" spans="1:26" ht="15.75" customHeight="1">
      <c r="A192" s="287"/>
      <c r="B192" s="287"/>
      <c r="C192" s="287"/>
      <c r="D192" s="287"/>
      <c r="E192" s="287"/>
      <c r="F192" s="287"/>
      <c r="G192" s="287"/>
      <c r="H192" s="293"/>
      <c r="I192" s="293"/>
      <c r="J192" s="287"/>
      <c r="K192" s="295"/>
      <c r="L192" s="287"/>
      <c r="M192" s="295"/>
      <c r="N192" s="287"/>
      <c r="O192" s="287"/>
      <c r="P192" s="282"/>
      <c r="Q192" s="282"/>
      <c r="R192" s="282"/>
      <c r="S192" s="282"/>
      <c r="T192" s="282"/>
      <c r="U192" s="282"/>
      <c r="V192" s="282"/>
      <c r="W192" s="282"/>
      <c r="X192" s="282"/>
      <c r="Y192" s="282"/>
      <c r="Z192" s="282"/>
    </row>
    <row r="193" spans="1:26" ht="15.75" customHeight="1">
      <c r="A193" s="287"/>
      <c r="B193" s="287"/>
      <c r="C193" s="287"/>
      <c r="D193" s="287"/>
      <c r="E193" s="287"/>
      <c r="F193" s="287"/>
      <c r="G193" s="287"/>
      <c r="H193" s="293"/>
      <c r="I193" s="293"/>
      <c r="J193" s="287"/>
      <c r="K193" s="295"/>
      <c r="L193" s="287"/>
      <c r="M193" s="295"/>
      <c r="N193" s="287"/>
      <c r="O193" s="287"/>
      <c r="P193" s="282"/>
      <c r="Q193" s="282"/>
      <c r="R193" s="282"/>
      <c r="S193" s="282"/>
      <c r="T193" s="282"/>
      <c r="U193" s="282"/>
      <c r="V193" s="282"/>
      <c r="W193" s="282"/>
      <c r="X193" s="282"/>
      <c r="Y193" s="282"/>
      <c r="Z193" s="282"/>
    </row>
    <row r="194" spans="1:26" ht="15.75" customHeight="1">
      <c r="A194" s="287"/>
      <c r="B194" s="287"/>
      <c r="C194" s="287"/>
      <c r="D194" s="287"/>
      <c r="E194" s="287"/>
      <c r="F194" s="287"/>
      <c r="G194" s="287"/>
      <c r="H194" s="293"/>
      <c r="I194" s="293"/>
      <c r="J194" s="287"/>
      <c r="K194" s="295"/>
      <c r="L194" s="287"/>
      <c r="M194" s="295"/>
      <c r="N194" s="287"/>
      <c r="O194" s="287"/>
      <c r="P194" s="282"/>
      <c r="Q194" s="282"/>
      <c r="R194" s="282"/>
      <c r="S194" s="282"/>
      <c r="T194" s="282"/>
      <c r="U194" s="282"/>
      <c r="V194" s="282"/>
      <c r="W194" s="282"/>
      <c r="X194" s="282"/>
      <c r="Y194" s="282"/>
      <c r="Z194" s="282"/>
    </row>
    <row r="195" spans="1:26" ht="15.75" customHeight="1">
      <c r="A195" s="287"/>
      <c r="B195" s="287"/>
      <c r="C195" s="287"/>
      <c r="D195" s="287"/>
      <c r="E195" s="287"/>
      <c r="F195" s="287"/>
      <c r="G195" s="287"/>
      <c r="H195" s="293"/>
      <c r="I195" s="293"/>
      <c r="J195" s="287"/>
      <c r="K195" s="295"/>
      <c r="L195" s="287"/>
      <c r="M195" s="295"/>
      <c r="N195" s="287"/>
      <c r="O195" s="287"/>
      <c r="P195" s="282"/>
      <c r="Q195" s="282"/>
      <c r="R195" s="282"/>
      <c r="S195" s="282"/>
      <c r="T195" s="282"/>
      <c r="U195" s="282"/>
      <c r="V195" s="282"/>
      <c r="W195" s="282"/>
      <c r="X195" s="282"/>
      <c r="Y195" s="282"/>
      <c r="Z195" s="282"/>
    </row>
    <row r="196" spans="1:26" ht="15.75" customHeight="1">
      <c r="A196" s="287"/>
      <c r="B196" s="287"/>
      <c r="C196" s="287"/>
      <c r="D196" s="287"/>
      <c r="E196" s="287"/>
      <c r="F196" s="287"/>
      <c r="G196" s="287"/>
      <c r="H196" s="293"/>
      <c r="I196" s="293"/>
      <c r="J196" s="287"/>
      <c r="K196" s="295"/>
      <c r="L196" s="287"/>
      <c r="M196" s="295"/>
      <c r="N196" s="287"/>
      <c r="O196" s="287"/>
      <c r="P196" s="282"/>
      <c r="Q196" s="282"/>
      <c r="R196" s="282"/>
      <c r="S196" s="282"/>
      <c r="T196" s="282"/>
      <c r="U196" s="282"/>
      <c r="V196" s="282"/>
      <c r="W196" s="282"/>
      <c r="X196" s="282"/>
      <c r="Y196" s="282"/>
      <c r="Z196" s="282"/>
    </row>
    <row r="197" spans="1:26" ht="15.75" customHeight="1">
      <c r="A197" s="287"/>
      <c r="B197" s="287"/>
      <c r="C197" s="287"/>
      <c r="D197" s="287"/>
      <c r="E197" s="287"/>
      <c r="F197" s="287"/>
      <c r="G197" s="287"/>
      <c r="H197" s="293"/>
      <c r="I197" s="293"/>
      <c r="J197" s="287"/>
      <c r="K197" s="295"/>
      <c r="L197" s="287"/>
      <c r="M197" s="295"/>
      <c r="N197" s="287"/>
      <c r="O197" s="287"/>
      <c r="P197" s="282"/>
      <c r="Q197" s="282"/>
      <c r="R197" s="282"/>
      <c r="S197" s="282"/>
      <c r="T197" s="282"/>
      <c r="U197" s="282"/>
      <c r="V197" s="282"/>
      <c r="W197" s="282"/>
      <c r="X197" s="282"/>
      <c r="Y197" s="282"/>
      <c r="Z197" s="282"/>
    </row>
    <row r="198" spans="1:26" ht="15.75" customHeight="1">
      <c r="A198" s="287"/>
      <c r="B198" s="287"/>
      <c r="C198" s="287"/>
      <c r="D198" s="287"/>
      <c r="E198" s="287"/>
      <c r="F198" s="287"/>
      <c r="G198" s="287"/>
      <c r="H198" s="293"/>
      <c r="I198" s="293"/>
      <c r="J198" s="287"/>
      <c r="K198" s="295"/>
      <c r="L198" s="287"/>
      <c r="M198" s="295"/>
      <c r="N198" s="287"/>
      <c r="O198" s="287"/>
      <c r="P198" s="282"/>
      <c r="Q198" s="282"/>
      <c r="R198" s="282"/>
      <c r="S198" s="282"/>
      <c r="T198" s="282"/>
      <c r="U198" s="282"/>
      <c r="V198" s="282"/>
      <c r="W198" s="282"/>
      <c r="X198" s="282"/>
      <c r="Y198" s="282"/>
      <c r="Z198" s="282"/>
    </row>
    <row r="199" spans="1:26" ht="15.75" customHeight="1">
      <c r="A199" s="287"/>
      <c r="B199" s="287"/>
      <c r="C199" s="287"/>
      <c r="D199" s="287"/>
      <c r="E199" s="287"/>
      <c r="F199" s="287"/>
      <c r="G199" s="287"/>
      <c r="H199" s="293"/>
      <c r="I199" s="293"/>
      <c r="J199" s="287"/>
      <c r="K199" s="295"/>
      <c r="L199" s="287"/>
      <c r="M199" s="295"/>
      <c r="N199" s="287"/>
      <c r="O199" s="287"/>
      <c r="P199" s="282"/>
      <c r="Q199" s="282"/>
      <c r="R199" s="282"/>
      <c r="S199" s="282"/>
      <c r="T199" s="282"/>
      <c r="U199" s="282"/>
      <c r="V199" s="282"/>
      <c r="W199" s="282"/>
      <c r="X199" s="282"/>
      <c r="Y199" s="282"/>
      <c r="Z199" s="282"/>
    </row>
    <row r="200" spans="1:26" ht="15.75" customHeight="1">
      <c r="A200" s="287"/>
      <c r="B200" s="287"/>
      <c r="C200" s="287"/>
      <c r="D200" s="287"/>
      <c r="E200" s="287"/>
      <c r="F200" s="287"/>
      <c r="G200" s="287"/>
      <c r="H200" s="293"/>
      <c r="I200" s="293"/>
      <c r="J200" s="287"/>
      <c r="K200" s="295"/>
      <c r="L200" s="287"/>
      <c r="M200" s="295"/>
      <c r="N200" s="287"/>
      <c r="O200" s="287"/>
      <c r="P200" s="282"/>
      <c r="Q200" s="282"/>
      <c r="R200" s="282"/>
      <c r="S200" s="282"/>
      <c r="T200" s="282"/>
      <c r="U200" s="282"/>
      <c r="V200" s="282"/>
      <c r="W200" s="282"/>
      <c r="X200" s="282"/>
      <c r="Y200" s="282"/>
      <c r="Z200" s="282"/>
    </row>
    <row r="201" spans="1:26" ht="15.75" customHeight="1">
      <c r="A201" s="287"/>
      <c r="B201" s="287"/>
      <c r="C201" s="287"/>
      <c r="D201" s="287"/>
      <c r="E201" s="287"/>
      <c r="F201" s="287"/>
      <c r="G201" s="287"/>
      <c r="H201" s="293"/>
      <c r="I201" s="293"/>
      <c r="J201" s="287"/>
      <c r="K201" s="295"/>
      <c r="L201" s="287"/>
      <c r="M201" s="295"/>
      <c r="N201" s="287"/>
      <c r="O201" s="287"/>
      <c r="P201" s="282"/>
      <c r="Q201" s="282"/>
      <c r="R201" s="282"/>
      <c r="S201" s="282"/>
      <c r="T201" s="282"/>
      <c r="U201" s="282"/>
      <c r="V201" s="282"/>
      <c r="W201" s="282"/>
      <c r="X201" s="282"/>
      <c r="Y201" s="282"/>
      <c r="Z201" s="282"/>
    </row>
    <row r="202" spans="1:26" ht="15.75" customHeight="1">
      <c r="A202" s="287"/>
      <c r="B202" s="287"/>
      <c r="C202" s="287"/>
      <c r="D202" s="287"/>
      <c r="E202" s="287"/>
      <c r="F202" s="287"/>
      <c r="G202" s="287"/>
      <c r="H202" s="293"/>
      <c r="I202" s="293"/>
      <c r="J202" s="287"/>
      <c r="K202" s="295"/>
      <c r="L202" s="287"/>
      <c r="M202" s="295"/>
      <c r="N202" s="287"/>
      <c r="O202" s="287"/>
      <c r="P202" s="282"/>
      <c r="Q202" s="282"/>
      <c r="R202" s="282"/>
      <c r="S202" s="282"/>
      <c r="T202" s="282"/>
      <c r="U202" s="282"/>
      <c r="V202" s="282"/>
      <c r="W202" s="282"/>
      <c r="X202" s="282"/>
      <c r="Y202" s="282"/>
      <c r="Z202" s="282"/>
    </row>
    <row r="203" spans="1:26" ht="15.75" customHeight="1">
      <c r="A203" s="287"/>
      <c r="B203" s="287"/>
      <c r="C203" s="287"/>
      <c r="D203" s="287"/>
      <c r="E203" s="287"/>
      <c r="F203" s="287"/>
      <c r="G203" s="287"/>
      <c r="H203" s="293"/>
      <c r="I203" s="293"/>
      <c r="J203" s="287"/>
      <c r="K203" s="295"/>
      <c r="L203" s="287"/>
      <c r="M203" s="295"/>
      <c r="N203" s="287"/>
      <c r="O203" s="287"/>
      <c r="P203" s="282"/>
      <c r="Q203" s="282"/>
      <c r="R203" s="282"/>
      <c r="S203" s="282"/>
      <c r="T203" s="282"/>
      <c r="U203" s="282"/>
      <c r="V203" s="282"/>
      <c r="W203" s="282"/>
      <c r="X203" s="282"/>
      <c r="Y203" s="282"/>
      <c r="Z203" s="282"/>
    </row>
    <row r="204" spans="1:26" ht="15.75" customHeight="1">
      <c r="A204" s="287"/>
      <c r="B204" s="287"/>
      <c r="C204" s="287"/>
      <c r="D204" s="287"/>
      <c r="E204" s="287"/>
      <c r="F204" s="287"/>
      <c r="G204" s="287"/>
      <c r="H204" s="293"/>
      <c r="I204" s="293"/>
      <c r="J204" s="287"/>
      <c r="K204" s="295"/>
      <c r="L204" s="287"/>
      <c r="M204" s="295"/>
      <c r="N204" s="287"/>
      <c r="O204" s="287"/>
      <c r="P204" s="282"/>
      <c r="Q204" s="282"/>
      <c r="R204" s="282"/>
      <c r="S204" s="282"/>
      <c r="T204" s="282"/>
      <c r="U204" s="282"/>
      <c r="V204" s="282"/>
      <c r="W204" s="282"/>
      <c r="X204" s="282"/>
      <c r="Y204" s="282"/>
      <c r="Z204" s="282"/>
    </row>
    <row r="205" spans="1:26" ht="15.75" customHeight="1">
      <c r="A205" s="287"/>
      <c r="B205" s="287"/>
      <c r="C205" s="287"/>
      <c r="D205" s="287"/>
      <c r="E205" s="287"/>
      <c r="F205" s="287"/>
      <c r="G205" s="287"/>
      <c r="H205" s="293"/>
      <c r="I205" s="293"/>
      <c r="J205" s="287"/>
      <c r="K205" s="295"/>
      <c r="L205" s="287"/>
      <c r="M205" s="295"/>
      <c r="N205" s="287"/>
      <c r="O205" s="287"/>
      <c r="P205" s="282"/>
      <c r="Q205" s="282"/>
      <c r="R205" s="282"/>
      <c r="S205" s="282"/>
      <c r="T205" s="282"/>
      <c r="U205" s="282"/>
      <c r="V205" s="282"/>
      <c r="W205" s="282"/>
      <c r="X205" s="282"/>
      <c r="Y205" s="282"/>
      <c r="Z205" s="282"/>
    </row>
    <row r="206" spans="1:26" ht="15.75" customHeight="1">
      <c r="A206" s="287"/>
      <c r="B206" s="287"/>
      <c r="C206" s="287"/>
      <c r="D206" s="287"/>
      <c r="E206" s="287"/>
      <c r="F206" s="287"/>
      <c r="G206" s="287"/>
      <c r="H206" s="293"/>
      <c r="I206" s="293"/>
      <c r="J206" s="287"/>
      <c r="K206" s="295"/>
      <c r="L206" s="287"/>
      <c r="M206" s="295"/>
      <c r="N206" s="287"/>
      <c r="O206" s="287"/>
      <c r="P206" s="282"/>
      <c r="Q206" s="282"/>
      <c r="R206" s="282"/>
      <c r="S206" s="282"/>
      <c r="T206" s="282"/>
      <c r="U206" s="282"/>
      <c r="V206" s="282"/>
      <c r="W206" s="282"/>
      <c r="X206" s="282"/>
      <c r="Y206" s="282"/>
      <c r="Z206" s="282"/>
    </row>
    <row r="207" spans="1:26" ht="15.75" customHeight="1">
      <c r="A207" s="287"/>
      <c r="B207" s="287"/>
      <c r="C207" s="287"/>
      <c r="D207" s="287"/>
      <c r="E207" s="287"/>
      <c r="F207" s="287"/>
      <c r="G207" s="287"/>
      <c r="H207" s="293"/>
      <c r="I207" s="293"/>
      <c r="J207" s="287"/>
      <c r="K207" s="295"/>
      <c r="L207" s="287"/>
      <c r="M207" s="295"/>
      <c r="N207" s="287"/>
      <c r="O207" s="287"/>
      <c r="P207" s="282"/>
      <c r="Q207" s="282"/>
      <c r="R207" s="282"/>
      <c r="S207" s="282"/>
      <c r="T207" s="282"/>
      <c r="U207" s="282"/>
      <c r="V207" s="282"/>
      <c r="W207" s="282"/>
      <c r="X207" s="282"/>
      <c r="Y207" s="282"/>
      <c r="Z207" s="282"/>
    </row>
    <row r="208" spans="1:26" ht="15.75" customHeight="1">
      <c r="A208" s="287"/>
      <c r="B208" s="287"/>
      <c r="C208" s="287"/>
      <c r="D208" s="287"/>
      <c r="E208" s="287"/>
      <c r="F208" s="287"/>
      <c r="G208" s="287"/>
      <c r="H208" s="293"/>
      <c r="I208" s="293"/>
      <c r="J208" s="287"/>
      <c r="K208" s="295"/>
      <c r="L208" s="287"/>
      <c r="M208" s="295"/>
      <c r="N208" s="287"/>
      <c r="O208" s="287"/>
      <c r="P208" s="282"/>
      <c r="Q208" s="282"/>
      <c r="R208" s="282"/>
      <c r="S208" s="282"/>
      <c r="T208" s="282"/>
      <c r="U208" s="282"/>
      <c r="V208" s="282"/>
      <c r="W208" s="282"/>
      <c r="X208" s="282"/>
      <c r="Y208" s="282"/>
      <c r="Z208" s="282"/>
    </row>
    <row r="209" spans="1:26" ht="15.75" customHeight="1">
      <c r="A209" s="287"/>
      <c r="B209" s="287"/>
      <c r="C209" s="287"/>
      <c r="D209" s="287"/>
      <c r="E209" s="287"/>
      <c r="F209" s="287"/>
      <c r="G209" s="287"/>
      <c r="H209" s="293"/>
      <c r="I209" s="293"/>
      <c r="J209" s="287"/>
      <c r="K209" s="295"/>
      <c r="L209" s="287"/>
      <c r="M209" s="295"/>
      <c r="N209" s="287"/>
      <c r="O209" s="287"/>
      <c r="P209" s="282"/>
      <c r="Q209" s="282"/>
      <c r="R209" s="282"/>
      <c r="S209" s="282"/>
      <c r="T209" s="282"/>
      <c r="U209" s="282"/>
      <c r="V209" s="282"/>
      <c r="W209" s="282"/>
      <c r="X209" s="282"/>
      <c r="Y209" s="282"/>
      <c r="Z209" s="282"/>
    </row>
    <row r="210" spans="1:26" ht="15.75" customHeight="1">
      <c r="A210" s="287"/>
      <c r="B210" s="287"/>
      <c r="C210" s="287"/>
      <c r="D210" s="287"/>
      <c r="E210" s="287"/>
      <c r="F210" s="287"/>
      <c r="G210" s="287"/>
      <c r="H210" s="293"/>
      <c r="I210" s="293"/>
      <c r="J210" s="287"/>
      <c r="K210" s="295"/>
      <c r="L210" s="287"/>
      <c r="M210" s="295"/>
      <c r="N210" s="287"/>
      <c r="O210" s="287"/>
      <c r="P210" s="282"/>
      <c r="Q210" s="282"/>
      <c r="R210" s="282"/>
      <c r="S210" s="282"/>
      <c r="T210" s="282"/>
      <c r="U210" s="282"/>
      <c r="V210" s="282"/>
      <c r="W210" s="282"/>
      <c r="X210" s="282"/>
      <c r="Y210" s="282"/>
      <c r="Z210" s="282"/>
    </row>
    <row r="211" spans="1:26" ht="15.75" customHeight="1">
      <c r="A211" s="287"/>
      <c r="B211" s="287"/>
      <c r="C211" s="287"/>
      <c r="D211" s="287"/>
      <c r="E211" s="287"/>
      <c r="F211" s="287"/>
      <c r="G211" s="287"/>
      <c r="H211" s="293"/>
      <c r="I211" s="293"/>
      <c r="J211" s="287"/>
      <c r="K211" s="295"/>
      <c r="L211" s="287"/>
      <c r="M211" s="295"/>
      <c r="N211" s="287"/>
      <c r="O211" s="287"/>
      <c r="P211" s="282"/>
      <c r="Q211" s="282"/>
      <c r="R211" s="282"/>
      <c r="S211" s="282"/>
      <c r="T211" s="282"/>
      <c r="U211" s="282"/>
      <c r="V211" s="282"/>
      <c r="W211" s="282"/>
      <c r="X211" s="282"/>
      <c r="Y211" s="282"/>
      <c r="Z211" s="282"/>
    </row>
    <row r="212" spans="1:26" ht="15.75" customHeight="1">
      <c r="A212" s="287"/>
      <c r="B212" s="287"/>
      <c r="C212" s="287"/>
      <c r="D212" s="287"/>
      <c r="E212" s="287"/>
      <c r="F212" s="287"/>
      <c r="G212" s="287"/>
      <c r="H212" s="293"/>
      <c r="I212" s="293"/>
      <c r="J212" s="287"/>
      <c r="K212" s="295"/>
      <c r="L212" s="287"/>
      <c r="M212" s="295"/>
      <c r="N212" s="287"/>
      <c r="O212" s="287"/>
      <c r="P212" s="282"/>
      <c r="Q212" s="282"/>
      <c r="R212" s="282"/>
      <c r="S212" s="282"/>
      <c r="T212" s="282"/>
      <c r="U212" s="282"/>
      <c r="V212" s="282"/>
      <c r="W212" s="282"/>
      <c r="X212" s="282"/>
      <c r="Y212" s="282"/>
      <c r="Z212" s="282"/>
    </row>
    <row r="213" spans="1:26" ht="15.75" customHeight="1">
      <c r="A213" s="287"/>
      <c r="B213" s="287"/>
      <c r="C213" s="287"/>
      <c r="D213" s="287"/>
      <c r="E213" s="287"/>
      <c r="F213" s="287"/>
      <c r="G213" s="287"/>
      <c r="H213" s="293"/>
      <c r="I213" s="293"/>
      <c r="J213" s="287"/>
      <c r="K213" s="295"/>
      <c r="L213" s="287"/>
      <c r="M213" s="295"/>
      <c r="N213" s="287"/>
      <c r="O213" s="287"/>
      <c r="P213" s="282"/>
      <c r="Q213" s="282"/>
      <c r="R213" s="282"/>
      <c r="S213" s="282"/>
      <c r="T213" s="282"/>
      <c r="U213" s="282"/>
      <c r="V213" s="282"/>
      <c r="W213" s="282"/>
      <c r="X213" s="282"/>
      <c r="Y213" s="282"/>
      <c r="Z213" s="282"/>
    </row>
    <row r="214" spans="1:26" ht="15.75" customHeight="1">
      <c r="A214" s="287"/>
      <c r="B214" s="287"/>
      <c r="C214" s="287"/>
      <c r="D214" s="287"/>
      <c r="E214" s="287"/>
      <c r="F214" s="287"/>
      <c r="G214" s="287"/>
      <c r="H214" s="293"/>
      <c r="I214" s="293"/>
      <c r="J214" s="287"/>
      <c r="K214" s="295"/>
      <c r="L214" s="287"/>
      <c r="M214" s="295"/>
      <c r="N214" s="287"/>
      <c r="O214" s="287"/>
      <c r="P214" s="282"/>
      <c r="Q214" s="282"/>
      <c r="R214" s="282"/>
      <c r="S214" s="282"/>
      <c r="T214" s="282"/>
      <c r="U214" s="282"/>
      <c r="V214" s="282"/>
      <c r="W214" s="282"/>
      <c r="X214" s="282"/>
      <c r="Y214" s="282"/>
      <c r="Z214" s="282"/>
    </row>
    <row r="215" spans="1:26" ht="15.75" customHeight="1">
      <c r="A215" s="287"/>
      <c r="B215" s="287"/>
      <c r="C215" s="287"/>
      <c r="D215" s="287"/>
      <c r="E215" s="287"/>
      <c r="F215" s="287"/>
      <c r="G215" s="287"/>
      <c r="H215" s="293"/>
      <c r="I215" s="293"/>
      <c r="J215" s="287"/>
      <c r="K215" s="295"/>
      <c r="L215" s="287"/>
      <c r="M215" s="295"/>
      <c r="N215" s="287"/>
      <c r="O215" s="287"/>
      <c r="P215" s="282"/>
      <c r="Q215" s="282"/>
      <c r="R215" s="282"/>
      <c r="S215" s="282"/>
      <c r="T215" s="282"/>
      <c r="U215" s="282"/>
      <c r="V215" s="282"/>
      <c r="W215" s="282"/>
      <c r="X215" s="282"/>
      <c r="Y215" s="282"/>
      <c r="Z215" s="282"/>
    </row>
    <row r="216" spans="1:26" ht="15.75" customHeight="1">
      <c r="A216" s="287"/>
      <c r="B216" s="287"/>
      <c r="C216" s="287"/>
      <c r="D216" s="287"/>
      <c r="E216" s="287"/>
      <c r="F216" s="287"/>
      <c r="G216" s="287"/>
      <c r="H216" s="293"/>
      <c r="I216" s="293"/>
      <c r="J216" s="287"/>
      <c r="K216" s="295"/>
      <c r="L216" s="287"/>
      <c r="M216" s="295"/>
      <c r="N216" s="287"/>
      <c r="O216" s="287"/>
      <c r="P216" s="282"/>
      <c r="Q216" s="282"/>
      <c r="R216" s="282"/>
      <c r="S216" s="282"/>
      <c r="T216" s="282"/>
      <c r="U216" s="282"/>
      <c r="V216" s="282"/>
      <c r="W216" s="282"/>
      <c r="X216" s="282"/>
      <c r="Y216" s="282"/>
      <c r="Z216" s="282"/>
    </row>
    <row r="217" spans="1:26" ht="15.75" customHeight="1">
      <c r="A217" s="287"/>
      <c r="B217" s="287"/>
      <c r="C217" s="287"/>
      <c r="D217" s="287"/>
      <c r="E217" s="287"/>
      <c r="F217" s="287"/>
      <c r="G217" s="287"/>
      <c r="H217" s="293"/>
      <c r="I217" s="293"/>
      <c r="J217" s="287"/>
      <c r="K217" s="295"/>
      <c r="L217" s="287"/>
      <c r="M217" s="295"/>
      <c r="N217" s="287"/>
      <c r="O217" s="287"/>
      <c r="P217" s="282"/>
      <c r="Q217" s="282"/>
      <c r="R217" s="282"/>
      <c r="S217" s="282"/>
      <c r="T217" s="282"/>
      <c r="U217" s="282"/>
      <c r="V217" s="282"/>
      <c r="W217" s="282"/>
      <c r="X217" s="282"/>
      <c r="Y217" s="282"/>
      <c r="Z217" s="282"/>
    </row>
    <row r="218" spans="1:26" ht="15.75" customHeight="1">
      <c r="A218" s="287"/>
      <c r="B218" s="287"/>
      <c r="C218" s="287"/>
      <c r="D218" s="287"/>
      <c r="E218" s="287"/>
      <c r="F218" s="287"/>
      <c r="G218" s="287"/>
      <c r="H218" s="293"/>
      <c r="I218" s="293"/>
      <c r="J218" s="287"/>
      <c r="K218" s="295"/>
      <c r="L218" s="287"/>
      <c r="M218" s="295"/>
      <c r="N218" s="287"/>
      <c r="O218" s="287"/>
      <c r="P218" s="282"/>
      <c r="Q218" s="282"/>
      <c r="R218" s="282"/>
      <c r="S218" s="282"/>
      <c r="T218" s="282"/>
      <c r="U218" s="282"/>
      <c r="V218" s="282"/>
      <c r="W218" s="282"/>
      <c r="X218" s="282"/>
      <c r="Y218" s="282"/>
      <c r="Z218" s="282"/>
    </row>
    <row r="219" spans="1:26" ht="15.75" customHeight="1">
      <c r="A219" s="287"/>
      <c r="B219" s="287"/>
      <c r="C219" s="287"/>
      <c r="D219" s="287"/>
      <c r="E219" s="287"/>
      <c r="F219" s="287"/>
      <c r="G219" s="287"/>
      <c r="H219" s="293"/>
      <c r="I219" s="293"/>
      <c r="J219" s="287"/>
      <c r="K219" s="295"/>
      <c r="L219" s="287"/>
      <c r="M219" s="295"/>
      <c r="N219" s="287"/>
      <c r="O219" s="287"/>
      <c r="P219" s="282"/>
      <c r="Q219" s="282"/>
      <c r="R219" s="282"/>
      <c r="S219" s="282"/>
      <c r="T219" s="282"/>
      <c r="U219" s="282"/>
      <c r="V219" s="282"/>
      <c r="W219" s="282"/>
      <c r="X219" s="282"/>
      <c r="Y219" s="282"/>
      <c r="Z219" s="282"/>
    </row>
    <row r="220" spans="1:26" ht="15.75" customHeight="1">
      <c r="A220" s="287"/>
      <c r="B220" s="287"/>
      <c r="C220" s="287"/>
      <c r="D220" s="287"/>
      <c r="E220" s="287"/>
      <c r="F220" s="287"/>
      <c r="G220" s="287"/>
      <c r="H220" s="293"/>
      <c r="I220" s="293"/>
      <c r="J220" s="287"/>
      <c r="K220" s="295"/>
      <c r="L220" s="287"/>
      <c r="M220" s="295"/>
      <c r="N220" s="287"/>
      <c r="O220" s="287"/>
      <c r="P220" s="282"/>
      <c r="Q220" s="282"/>
      <c r="R220" s="282"/>
      <c r="S220" s="282"/>
      <c r="T220" s="282"/>
      <c r="U220" s="282"/>
      <c r="V220" s="282"/>
      <c r="W220" s="282"/>
      <c r="X220" s="282"/>
      <c r="Y220" s="282"/>
      <c r="Z220" s="282"/>
    </row>
    <row r="221" spans="1:26" ht="15.75" customHeight="1">
      <c r="A221" s="297"/>
      <c r="B221" s="297"/>
      <c r="C221" s="297"/>
      <c r="D221" s="297"/>
      <c r="E221" s="297"/>
      <c r="F221" s="297"/>
      <c r="G221" s="297"/>
      <c r="H221" s="297"/>
      <c r="I221" s="297"/>
      <c r="J221" s="297"/>
      <c r="K221" s="297"/>
      <c r="L221" s="297"/>
      <c r="M221" s="297"/>
      <c r="N221" s="297"/>
      <c r="O221" s="297"/>
      <c r="P221" s="297"/>
      <c r="Q221" s="297"/>
      <c r="R221" s="297"/>
      <c r="S221" s="297"/>
      <c r="T221" s="297"/>
      <c r="U221" s="297"/>
      <c r="V221" s="297"/>
      <c r="W221" s="297"/>
      <c r="X221" s="297"/>
      <c r="Y221" s="297"/>
      <c r="Z221" s="297"/>
    </row>
    <row r="222" spans="1:26" ht="15.75" customHeight="1">
      <c r="A222" s="297"/>
      <c r="B222" s="297"/>
      <c r="C222" s="297"/>
      <c r="D222" s="297"/>
      <c r="E222" s="297"/>
      <c r="F222" s="297"/>
      <c r="G222" s="297"/>
      <c r="H222" s="297"/>
      <c r="I222" s="297"/>
      <c r="J222" s="297"/>
      <c r="K222" s="297"/>
      <c r="L222" s="297"/>
      <c r="M222" s="297"/>
      <c r="N222" s="297"/>
      <c r="O222" s="297"/>
      <c r="P222" s="297"/>
      <c r="Q222" s="297"/>
      <c r="R222" s="297"/>
      <c r="S222" s="297"/>
      <c r="T222" s="297"/>
      <c r="U222" s="297"/>
      <c r="V222" s="297"/>
      <c r="W222" s="297"/>
      <c r="X222" s="297"/>
      <c r="Y222" s="297"/>
      <c r="Z222" s="297"/>
    </row>
    <row r="223" spans="1:26" ht="15.75" customHeight="1">
      <c r="A223" s="297"/>
      <c r="B223" s="297"/>
      <c r="C223" s="297"/>
      <c r="D223" s="297"/>
      <c r="E223" s="297"/>
      <c r="F223" s="297"/>
      <c r="G223" s="297"/>
      <c r="H223" s="297"/>
      <c r="I223" s="297"/>
      <c r="J223" s="297"/>
      <c r="K223" s="297"/>
      <c r="L223" s="297"/>
      <c r="M223" s="297"/>
      <c r="N223" s="297"/>
      <c r="O223" s="297"/>
      <c r="P223" s="297"/>
      <c r="Q223" s="297"/>
      <c r="R223" s="297"/>
      <c r="S223" s="297"/>
      <c r="T223" s="297"/>
      <c r="U223" s="297"/>
      <c r="V223" s="297"/>
      <c r="W223" s="297"/>
      <c r="X223" s="297"/>
      <c r="Y223" s="297"/>
      <c r="Z223" s="297"/>
    </row>
    <row r="224" spans="1:26" ht="15.75" customHeight="1">
      <c r="A224" s="297"/>
      <c r="B224" s="297"/>
      <c r="C224" s="297"/>
      <c r="D224" s="297"/>
      <c r="E224" s="297"/>
      <c r="F224" s="297"/>
      <c r="G224" s="297"/>
      <c r="H224" s="297"/>
      <c r="I224" s="297"/>
      <c r="J224" s="297"/>
      <c r="K224" s="297"/>
      <c r="L224" s="297"/>
      <c r="M224" s="297"/>
      <c r="N224" s="297"/>
      <c r="O224" s="297"/>
      <c r="P224" s="297"/>
      <c r="Q224" s="297"/>
      <c r="R224" s="297"/>
      <c r="S224" s="297"/>
      <c r="T224" s="297"/>
      <c r="U224" s="297"/>
      <c r="V224" s="297"/>
      <c r="W224" s="297"/>
      <c r="X224" s="297"/>
      <c r="Y224" s="297"/>
      <c r="Z224" s="297"/>
    </row>
    <row r="225" spans="1:26" ht="15.75" customHeight="1">
      <c r="A225" s="297"/>
      <c r="B225" s="297"/>
      <c r="C225" s="297"/>
      <c r="D225" s="297"/>
      <c r="E225" s="297"/>
      <c r="F225" s="297"/>
      <c r="G225" s="297"/>
      <c r="H225" s="297"/>
      <c r="I225" s="297"/>
      <c r="J225" s="297"/>
      <c r="K225" s="297"/>
      <c r="L225" s="297"/>
      <c r="M225" s="297"/>
      <c r="N225" s="297"/>
      <c r="O225" s="297"/>
      <c r="P225" s="297"/>
      <c r="Q225" s="297"/>
      <c r="R225" s="297"/>
      <c r="S225" s="297"/>
      <c r="T225" s="297"/>
      <c r="U225" s="297"/>
      <c r="V225" s="297"/>
      <c r="W225" s="297"/>
      <c r="X225" s="297"/>
      <c r="Y225" s="297"/>
      <c r="Z225" s="297"/>
    </row>
    <row r="226" spans="1:26" ht="15.75" customHeight="1">
      <c r="A226" s="297"/>
      <c r="B226" s="297"/>
      <c r="C226" s="297"/>
      <c r="D226" s="297"/>
      <c r="E226" s="297"/>
      <c r="F226" s="297"/>
      <c r="G226" s="297"/>
      <c r="H226" s="297"/>
      <c r="I226" s="297"/>
      <c r="J226" s="297"/>
      <c r="K226" s="297"/>
      <c r="L226" s="297"/>
      <c r="M226" s="297"/>
      <c r="N226" s="297"/>
      <c r="O226" s="297"/>
      <c r="P226" s="297"/>
      <c r="Q226" s="297"/>
      <c r="R226" s="297"/>
      <c r="S226" s="297"/>
      <c r="T226" s="297"/>
      <c r="U226" s="297"/>
      <c r="V226" s="297"/>
      <c r="W226" s="297"/>
      <c r="X226" s="297"/>
      <c r="Y226" s="297"/>
      <c r="Z226" s="297"/>
    </row>
    <row r="227" spans="1:26" ht="15.75" customHeight="1">
      <c r="A227" s="297"/>
      <c r="B227" s="297"/>
      <c r="C227" s="297"/>
      <c r="D227" s="297"/>
      <c r="E227" s="297"/>
      <c r="F227" s="297"/>
      <c r="G227" s="297"/>
      <c r="H227" s="297"/>
      <c r="I227" s="297"/>
      <c r="J227" s="297"/>
      <c r="K227" s="297"/>
      <c r="L227" s="297"/>
      <c r="M227" s="297"/>
      <c r="N227" s="297"/>
      <c r="O227" s="297"/>
      <c r="P227" s="297"/>
      <c r="Q227" s="297"/>
      <c r="R227" s="297"/>
      <c r="S227" s="297"/>
      <c r="T227" s="297"/>
      <c r="U227" s="297"/>
      <c r="V227" s="297"/>
      <c r="W227" s="297"/>
      <c r="X227" s="297"/>
      <c r="Y227" s="297"/>
      <c r="Z227" s="297"/>
    </row>
    <row r="228" spans="1:26" ht="15.75" customHeight="1">
      <c r="A228" s="297"/>
      <c r="B228" s="297"/>
      <c r="C228" s="297"/>
      <c r="D228" s="297"/>
      <c r="E228" s="297"/>
      <c r="F228" s="297"/>
      <c r="G228" s="297"/>
      <c r="H228" s="297"/>
      <c r="I228" s="297"/>
      <c r="J228" s="297"/>
      <c r="K228" s="297"/>
      <c r="L228" s="297"/>
      <c r="M228" s="297"/>
      <c r="N228" s="297"/>
      <c r="O228" s="297"/>
      <c r="P228" s="297"/>
      <c r="Q228" s="297"/>
      <c r="R228" s="297"/>
      <c r="S228" s="297"/>
      <c r="T228" s="297"/>
      <c r="U228" s="297"/>
      <c r="V228" s="297"/>
      <c r="W228" s="297"/>
      <c r="X228" s="297"/>
      <c r="Y228" s="297"/>
      <c r="Z228" s="297"/>
    </row>
    <row r="229" spans="1:26" ht="15.75" customHeight="1">
      <c r="A229" s="297"/>
      <c r="B229" s="297"/>
      <c r="C229" s="297"/>
      <c r="D229" s="297"/>
      <c r="E229" s="297"/>
      <c r="F229" s="297"/>
      <c r="G229" s="297"/>
      <c r="H229" s="297"/>
      <c r="I229" s="297"/>
      <c r="J229" s="297"/>
      <c r="K229" s="297"/>
      <c r="L229" s="297"/>
      <c r="M229" s="297"/>
      <c r="N229" s="297"/>
      <c r="O229" s="297"/>
      <c r="P229" s="297"/>
      <c r="Q229" s="297"/>
      <c r="R229" s="297"/>
      <c r="S229" s="297"/>
      <c r="T229" s="297"/>
      <c r="U229" s="297"/>
      <c r="V229" s="297"/>
      <c r="W229" s="297"/>
      <c r="X229" s="297"/>
      <c r="Y229" s="297"/>
      <c r="Z229" s="297"/>
    </row>
    <row r="230" spans="1:26" ht="15.75" customHeight="1">
      <c r="A230" s="297"/>
      <c r="B230" s="297"/>
      <c r="C230" s="297"/>
      <c r="D230" s="297"/>
      <c r="E230" s="297"/>
      <c r="F230" s="297"/>
      <c r="G230" s="297"/>
      <c r="H230" s="297"/>
      <c r="I230" s="297"/>
      <c r="J230" s="297"/>
      <c r="K230" s="297"/>
      <c r="L230" s="297"/>
      <c r="M230" s="297"/>
      <c r="N230" s="297"/>
      <c r="O230" s="297"/>
      <c r="P230" s="297"/>
      <c r="Q230" s="297"/>
      <c r="R230" s="297"/>
      <c r="S230" s="297"/>
      <c r="T230" s="297"/>
      <c r="U230" s="297"/>
      <c r="V230" s="297"/>
      <c r="W230" s="297"/>
      <c r="X230" s="297"/>
      <c r="Y230" s="297"/>
      <c r="Z230" s="297"/>
    </row>
    <row r="231" spans="1:26" ht="15.75" customHeight="1">
      <c r="A231" s="297"/>
      <c r="B231" s="297"/>
      <c r="C231" s="297"/>
      <c r="D231" s="297"/>
      <c r="E231" s="297"/>
      <c r="F231" s="297"/>
      <c r="G231" s="297"/>
      <c r="H231" s="297"/>
      <c r="I231" s="297"/>
      <c r="J231" s="297"/>
      <c r="K231" s="297"/>
      <c r="L231" s="297"/>
      <c r="M231" s="297"/>
      <c r="N231" s="297"/>
      <c r="O231" s="297"/>
      <c r="P231" s="297"/>
      <c r="Q231" s="297"/>
      <c r="R231" s="297"/>
      <c r="S231" s="297"/>
      <c r="T231" s="297"/>
      <c r="U231" s="297"/>
      <c r="V231" s="297"/>
      <c r="W231" s="297"/>
      <c r="X231" s="297"/>
      <c r="Y231" s="297"/>
      <c r="Z231" s="297"/>
    </row>
    <row r="232" spans="1:26" ht="15.75" customHeight="1">
      <c r="A232" s="297"/>
      <c r="B232" s="297"/>
      <c r="C232" s="297"/>
      <c r="D232" s="297"/>
      <c r="E232" s="297"/>
      <c r="F232" s="297"/>
      <c r="G232" s="297"/>
      <c r="H232" s="297"/>
      <c r="I232" s="297"/>
      <c r="J232" s="297"/>
      <c r="K232" s="297"/>
      <c r="L232" s="297"/>
      <c r="M232" s="297"/>
      <c r="N232" s="297"/>
      <c r="O232" s="297"/>
      <c r="P232" s="297"/>
      <c r="Q232" s="297"/>
      <c r="R232" s="297"/>
      <c r="S232" s="297"/>
      <c r="T232" s="297"/>
      <c r="U232" s="297"/>
      <c r="V232" s="297"/>
      <c r="W232" s="297"/>
      <c r="X232" s="297"/>
      <c r="Y232" s="297"/>
      <c r="Z232" s="297"/>
    </row>
    <row r="233" spans="1:26" ht="15.75" customHeight="1">
      <c r="A233" s="297"/>
      <c r="B233" s="297"/>
      <c r="C233" s="297"/>
      <c r="D233" s="297"/>
      <c r="E233" s="297"/>
      <c r="F233" s="297"/>
      <c r="G233" s="297"/>
      <c r="H233" s="297"/>
      <c r="I233" s="297"/>
      <c r="J233" s="297"/>
      <c r="K233" s="297"/>
      <c r="L233" s="297"/>
      <c r="M233" s="297"/>
      <c r="N233" s="297"/>
      <c r="O233" s="297"/>
      <c r="P233" s="297"/>
      <c r="Q233" s="297"/>
      <c r="R233" s="297"/>
      <c r="S233" s="297"/>
      <c r="T233" s="297"/>
      <c r="U233" s="297"/>
      <c r="V233" s="297"/>
      <c r="W233" s="297"/>
      <c r="X233" s="297"/>
      <c r="Y233" s="297"/>
      <c r="Z233" s="297"/>
    </row>
    <row r="234" spans="1:26" ht="15.75" customHeight="1">
      <c r="A234" s="297"/>
      <c r="B234" s="297"/>
      <c r="C234" s="297"/>
      <c r="D234" s="297"/>
      <c r="E234" s="297"/>
      <c r="F234" s="297"/>
      <c r="G234" s="297"/>
      <c r="H234" s="297"/>
      <c r="I234" s="297"/>
      <c r="J234" s="297"/>
      <c r="K234" s="297"/>
      <c r="L234" s="297"/>
      <c r="M234" s="297"/>
      <c r="N234" s="297"/>
      <c r="O234" s="297"/>
      <c r="P234" s="297"/>
      <c r="Q234" s="297"/>
      <c r="R234" s="297"/>
      <c r="S234" s="297"/>
      <c r="T234" s="297"/>
      <c r="U234" s="297"/>
      <c r="V234" s="297"/>
      <c r="W234" s="297"/>
      <c r="X234" s="297"/>
      <c r="Y234" s="297"/>
      <c r="Z234" s="297"/>
    </row>
    <row r="235" spans="1:26" ht="15.75" customHeight="1">
      <c r="A235" s="297"/>
      <c r="B235" s="297"/>
      <c r="C235" s="297"/>
      <c r="D235" s="297"/>
      <c r="E235" s="297"/>
      <c r="F235" s="297"/>
      <c r="G235" s="297"/>
      <c r="H235" s="297"/>
      <c r="I235" s="297"/>
      <c r="J235" s="297"/>
      <c r="K235" s="297"/>
      <c r="L235" s="297"/>
      <c r="M235" s="297"/>
      <c r="N235" s="297"/>
      <c r="O235" s="297"/>
      <c r="P235" s="297"/>
      <c r="Q235" s="297"/>
      <c r="R235" s="297"/>
      <c r="S235" s="297"/>
      <c r="T235" s="297"/>
      <c r="U235" s="297"/>
      <c r="V235" s="297"/>
      <c r="W235" s="297"/>
      <c r="X235" s="297"/>
      <c r="Y235" s="297"/>
      <c r="Z235" s="297"/>
    </row>
    <row r="236" spans="1:26" ht="15.75" customHeight="1">
      <c r="A236" s="297"/>
      <c r="B236" s="297"/>
      <c r="C236" s="297"/>
      <c r="D236" s="297"/>
      <c r="E236" s="297"/>
      <c r="F236" s="297"/>
      <c r="G236" s="297"/>
      <c r="H236" s="297"/>
      <c r="I236" s="297"/>
      <c r="J236" s="297"/>
      <c r="K236" s="297"/>
      <c r="L236" s="297"/>
      <c r="M236" s="297"/>
      <c r="N236" s="297"/>
      <c r="O236" s="297"/>
      <c r="P236" s="297"/>
      <c r="Q236" s="297"/>
      <c r="R236" s="297"/>
      <c r="S236" s="297"/>
      <c r="T236" s="297"/>
      <c r="U236" s="297"/>
      <c r="V236" s="297"/>
      <c r="W236" s="297"/>
      <c r="X236" s="297"/>
      <c r="Y236" s="297"/>
      <c r="Z236" s="297"/>
    </row>
    <row r="237" spans="1:26" ht="15.75" customHeight="1">
      <c r="A237" s="297"/>
      <c r="B237" s="297"/>
      <c r="C237" s="297"/>
      <c r="D237" s="297"/>
      <c r="E237" s="297"/>
      <c r="F237" s="297"/>
      <c r="G237" s="297"/>
      <c r="H237" s="297"/>
      <c r="I237" s="297"/>
      <c r="J237" s="297"/>
      <c r="K237" s="297"/>
      <c r="L237" s="297"/>
      <c r="M237" s="297"/>
      <c r="N237" s="297"/>
      <c r="O237" s="297"/>
      <c r="P237" s="297"/>
      <c r="Q237" s="297"/>
      <c r="R237" s="297"/>
      <c r="S237" s="297"/>
      <c r="T237" s="297"/>
      <c r="U237" s="297"/>
      <c r="V237" s="297"/>
      <c r="W237" s="297"/>
      <c r="X237" s="297"/>
      <c r="Y237" s="297"/>
      <c r="Z237" s="297"/>
    </row>
    <row r="238" spans="1:26" ht="15.75" customHeight="1">
      <c r="A238" s="297"/>
      <c r="B238" s="297"/>
      <c r="C238" s="297"/>
      <c r="D238" s="297"/>
      <c r="E238" s="297"/>
      <c r="F238" s="297"/>
      <c r="G238" s="297"/>
      <c r="H238" s="297"/>
      <c r="I238" s="297"/>
      <c r="J238" s="297"/>
      <c r="K238" s="297"/>
      <c r="L238" s="297"/>
      <c r="M238" s="297"/>
      <c r="N238" s="297"/>
      <c r="O238" s="297"/>
      <c r="P238" s="297"/>
      <c r="Q238" s="297"/>
      <c r="R238" s="297"/>
      <c r="S238" s="297"/>
      <c r="T238" s="297"/>
      <c r="U238" s="297"/>
      <c r="V238" s="297"/>
      <c r="W238" s="297"/>
      <c r="X238" s="297"/>
      <c r="Y238" s="297"/>
      <c r="Z238" s="297"/>
    </row>
    <row r="239" spans="1:26" ht="15.75" customHeight="1">
      <c r="A239" s="297"/>
      <c r="B239" s="297"/>
      <c r="C239" s="297"/>
      <c r="D239" s="297"/>
      <c r="E239" s="297"/>
      <c r="F239" s="297"/>
      <c r="G239" s="297"/>
      <c r="H239" s="297"/>
      <c r="I239" s="297"/>
      <c r="J239" s="297"/>
      <c r="K239" s="297"/>
      <c r="L239" s="297"/>
      <c r="M239" s="297"/>
      <c r="N239" s="297"/>
      <c r="O239" s="297"/>
      <c r="P239" s="297"/>
      <c r="Q239" s="297"/>
      <c r="R239" s="297"/>
      <c r="S239" s="297"/>
      <c r="T239" s="297"/>
      <c r="U239" s="297"/>
      <c r="V239" s="297"/>
      <c r="W239" s="297"/>
      <c r="X239" s="297"/>
      <c r="Y239" s="297"/>
      <c r="Z239" s="297"/>
    </row>
    <row r="240" spans="1:26" ht="15.75" customHeight="1">
      <c r="A240" s="297"/>
      <c r="B240" s="297"/>
      <c r="C240" s="297"/>
      <c r="D240" s="297"/>
      <c r="E240" s="297"/>
      <c r="F240" s="297"/>
      <c r="G240" s="297"/>
      <c r="H240" s="297"/>
      <c r="I240" s="297"/>
      <c r="J240" s="297"/>
      <c r="K240" s="297"/>
      <c r="L240" s="297"/>
      <c r="M240" s="297"/>
      <c r="N240" s="297"/>
      <c r="O240" s="297"/>
      <c r="P240" s="297"/>
      <c r="Q240" s="297"/>
      <c r="R240" s="297"/>
      <c r="S240" s="297"/>
      <c r="T240" s="297"/>
      <c r="U240" s="297"/>
      <c r="V240" s="297"/>
      <c r="W240" s="297"/>
      <c r="X240" s="297"/>
      <c r="Y240" s="297"/>
      <c r="Z240" s="297"/>
    </row>
    <row r="241" spans="1:26" ht="15.75" customHeight="1">
      <c r="A241" s="297"/>
      <c r="B241" s="297"/>
      <c r="C241" s="297"/>
      <c r="D241" s="297"/>
      <c r="E241" s="297"/>
      <c r="F241" s="297"/>
      <c r="G241" s="297"/>
      <c r="H241" s="297"/>
      <c r="I241" s="297"/>
      <c r="J241" s="297"/>
      <c r="K241" s="297"/>
      <c r="L241" s="297"/>
      <c r="M241" s="297"/>
      <c r="N241" s="297"/>
      <c r="O241" s="297"/>
      <c r="P241" s="297"/>
      <c r="Q241" s="297"/>
      <c r="R241" s="297"/>
      <c r="S241" s="297"/>
      <c r="T241" s="297"/>
      <c r="U241" s="297"/>
      <c r="V241" s="297"/>
      <c r="W241" s="297"/>
      <c r="X241" s="297"/>
      <c r="Y241" s="297"/>
      <c r="Z241" s="297"/>
    </row>
    <row r="242" spans="1:26" ht="15.75" customHeight="1">
      <c r="A242" s="297"/>
      <c r="B242" s="297"/>
      <c r="C242" s="297"/>
      <c r="D242" s="297"/>
      <c r="E242" s="297"/>
      <c r="F242" s="297"/>
      <c r="G242" s="297"/>
      <c r="H242" s="297"/>
      <c r="I242" s="297"/>
      <c r="J242" s="297"/>
      <c r="K242" s="297"/>
      <c r="L242" s="297"/>
      <c r="M242" s="297"/>
      <c r="N242" s="297"/>
      <c r="O242" s="297"/>
      <c r="P242" s="297"/>
      <c r="Q242" s="297"/>
      <c r="R242" s="297"/>
      <c r="S242" s="297"/>
      <c r="T242" s="297"/>
      <c r="U242" s="297"/>
      <c r="V242" s="297"/>
      <c r="W242" s="297"/>
      <c r="X242" s="297"/>
      <c r="Y242" s="297"/>
      <c r="Z242" s="297"/>
    </row>
    <row r="243" spans="1:26" ht="15.75" customHeight="1">
      <c r="A243" s="297"/>
      <c r="B243" s="297"/>
      <c r="C243" s="297"/>
      <c r="D243" s="297"/>
      <c r="E243" s="297"/>
      <c r="F243" s="297"/>
      <c r="G243" s="297"/>
      <c r="H243" s="297"/>
      <c r="I243" s="297"/>
      <c r="J243" s="297"/>
      <c r="K243" s="297"/>
      <c r="L243" s="297"/>
      <c r="M243" s="297"/>
      <c r="N243" s="297"/>
      <c r="O243" s="297"/>
      <c r="P243" s="297"/>
      <c r="Q243" s="297"/>
      <c r="R243" s="297"/>
      <c r="S243" s="297"/>
      <c r="T243" s="297"/>
      <c r="U243" s="297"/>
      <c r="V243" s="297"/>
      <c r="W243" s="297"/>
      <c r="X243" s="297"/>
      <c r="Y243" s="297"/>
      <c r="Z243" s="297"/>
    </row>
    <row r="244" spans="1:26" ht="15.75" customHeight="1">
      <c r="A244" s="297"/>
      <c r="B244" s="297"/>
      <c r="C244" s="297"/>
      <c r="D244" s="297"/>
      <c r="E244" s="297"/>
      <c r="F244" s="297"/>
      <c r="G244" s="297"/>
      <c r="H244" s="297"/>
      <c r="I244" s="297"/>
      <c r="J244" s="297"/>
      <c r="K244" s="297"/>
      <c r="L244" s="297"/>
      <c r="M244" s="297"/>
      <c r="N244" s="297"/>
      <c r="O244" s="297"/>
      <c r="P244" s="297"/>
      <c r="Q244" s="297"/>
      <c r="R244" s="297"/>
      <c r="S244" s="297"/>
      <c r="T244" s="297"/>
      <c r="U244" s="297"/>
      <c r="V244" s="297"/>
      <c r="W244" s="297"/>
      <c r="X244" s="297"/>
      <c r="Y244" s="297"/>
      <c r="Z244" s="297"/>
    </row>
    <row r="245" spans="1:26" ht="15.75" customHeight="1">
      <c r="A245" s="297"/>
      <c r="B245" s="297"/>
      <c r="C245" s="297"/>
      <c r="D245" s="297"/>
      <c r="E245" s="297"/>
      <c r="F245" s="297"/>
      <c r="G245" s="297"/>
      <c r="H245" s="297"/>
      <c r="I245" s="297"/>
      <c r="J245" s="297"/>
      <c r="K245" s="297"/>
      <c r="L245" s="297"/>
      <c r="M245" s="297"/>
      <c r="N245" s="297"/>
      <c r="O245" s="297"/>
      <c r="P245" s="297"/>
      <c r="Q245" s="297"/>
      <c r="R245" s="297"/>
      <c r="S245" s="297"/>
      <c r="T245" s="297"/>
      <c r="U245" s="297"/>
      <c r="V245" s="297"/>
      <c r="W245" s="297"/>
      <c r="X245" s="297"/>
      <c r="Y245" s="297"/>
      <c r="Z245" s="297"/>
    </row>
    <row r="246" spans="1:26" ht="15.75" customHeight="1">
      <c r="A246" s="297"/>
      <c r="B246" s="297"/>
      <c r="C246" s="297"/>
      <c r="D246" s="297"/>
      <c r="E246" s="297"/>
      <c r="F246" s="297"/>
      <c r="G246" s="297"/>
      <c r="H246" s="297"/>
      <c r="I246" s="297"/>
      <c r="J246" s="297"/>
      <c r="K246" s="297"/>
      <c r="L246" s="297"/>
      <c r="M246" s="297"/>
      <c r="N246" s="297"/>
      <c r="O246" s="297"/>
      <c r="P246" s="297"/>
      <c r="Q246" s="297"/>
      <c r="R246" s="297"/>
      <c r="S246" s="297"/>
      <c r="T246" s="297"/>
      <c r="U246" s="297"/>
      <c r="V246" s="297"/>
      <c r="W246" s="297"/>
      <c r="X246" s="297"/>
      <c r="Y246" s="297"/>
      <c r="Z246" s="297"/>
    </row>
    <row r="247" spans="1:26" ht="15.75" customHeight="1">
      <c r="A247" s="297"/>
      <c r="B247" s="297"/>
      <c r="C247" s="297"/>
      <c r="D247" s="297"/>
      <c r="E247" s="297"/>
      <c r="F247" s="297"/>
      <c r="G247" s="297"/>
      <c r="H247" s="297"/>
      <c r="I247" s="297"/>
      <c r="J247" s="297"/>
      <c r="K247" s="297"/>
      <c r="L247" s="297"/>
      <c r="M247" s="297"/>
      <c r="N247" s="297"/>
      <c r="O247" s="297"/>
      <c r="P247" s="297"/>
      <c r="Q247" s="297"/>
      <c r="R247" s="297"/>
      <c r="S247" s="297"/>
      <c r="T247" s="297"/>
      <c r="U247" s="297"/>
      <c r="V247" s="297"/>
      <c r="W247" s="297"/>
      <c r="X247" s="297"/>
      <c r="Y247" s="297"/>
      <c r="Z247" s="297"/>
    </row>
    <row r="248" spans="1:26" ht="15.75" customHeight="1">
      <c r="A248" s="297"/>
      <c r="B248" s="297"/>
      <c r="C248" s="297"/>
      <c r="D248" s="297"/>
      <c r="E248" s="297"/>
      <c r="F248" s="297"/>
      <c r="G248" s="297"/>
      <c r="H248" s="297"/>
      <c r="I248" s="297"/>
      <c r="J248" s="297"/>
      <c r="K248" s="297"/>
      <c r="L248" s="297"/>
      <c r="M248" s="297"/>
      <c r="N248" s="297"/>
      <c r="O248" s="297"/>
      <c r="P248" s="297"/>
      <c r="Q248" s="297"/>
      <c r="R248" s="297"/>
      <c r="S248" s="297"/>
      <c r="T248" s="297"/>
      <c r="U248" s="297"/>
      <c r="V248" s="297"/>
      <c r="W248" s="297"/>
      <c r="X248" s="297"/>
      <c r="Y248" s="297"/>
      <c r="Z248" s="297"/>
    </row>
    <row r="249" spans="1:26" ht="15.75" customHeight="1">
      <c r="A249" s="297"/>
      <c r="B249" s="297"/>
      <c r="C249" s="297"/>
      <c r="D249" s="297"/>
      <c r="E249" s="297"/>
      <c r="F249" s="297"/>
      <c r="G249" s="297"/>
      <c r="H249" s="297"/>
      <c r="I249" s="297"/>
      <c r="J249" s="297"/>
      <c r="K249" s="297"/>
      <c r="L249" s="297"/>
      <c r="M249" s="297"/>
      <c r="N249" s="297"/>
      <c r="O249" s="297"/>
      <c r="P249" s="297"/>
      <c r="Q249" s="297"/>
      <c r="R249" s="297"/>
      <c r="S249" s="297"/>
      <c r="T249" s="297"/>
      <c r="U249" s="297"/>
      <c r="V249" s="297"/>
      <c r="W249" s="297"/>
      <c r="X249" s="297"/>
      <c r="Y249" s="297"/>
      <c r="Z249" s="297"/>
    </row>
    <row r="250" spans="1:26" ht="15.75" customHeight="1">
      <c r="A250" s="297"/>
      <c r="B250" s="297"/>
      <c r="C250" s="297"/>
      <c r="D250" s="297"/>
      <c r="E250" s="297"/>
      <c r="F250" s="297"/>
      <c r="G250" s="297"/>
      <c r="H250" s="297"/>
      <c r="I250" s="297"/>
      <c r="J250" s="297"/>
      <c r="K250" s="297"/>
      <c r="L250" s="297"/>
      <c r="M250" s="297"/>
      <c r="N250" s="297"/>
      <c r="O250" s="297"/>
      <c r="P250" s="297"/>
      <c r="Q250" s="297"/>
      <c r="R250" s="297"/>
      <c r="S250" s="297"/>
      <c r="T250" s="297"/>
      <c r="U250" s="297"/>
      <c r="V250" s="297"/>
      <c r="W250" s="297"/>
      <c r="X250" s="297"/>
      <c r="Y250" s="297"/>
      <c r="Z250" s="297"/>
    </row>
    <row r="251" spans="1:26" ht="15.75" customHeight="1">
      <c r="A251" s="297"/>
      <c r="B251" s="297"/>
      <c r="C251" s="297"/>
      <c r="D251" s="297"/>
      <c r="E251" s="297"/>
      <c r="F251" s="297"/>
      <c r="G251" s="297"/>
      <c r="H251" s="297"/>
      <c r="I251" s="297"/>
      <c r="J251" s="297"/>
      <c r="K251" s="297"/>
      <c r="L251" s="297"/>
      <c r="M251" s="297"/>
      <c r="N251" s="297"/>
      <c r="O251" s="297"/>
      <c r="P251" s="297"/>
      <c r="Q251" s="297"/>
      <c r="R251" s="297"/>
      <c r="S251" s="297"/>
      <c r="T251" s="297"/>
      <c r="U251" s="297"/>
      <c r="V251" s="297"/>
      <c r="W251" s="297"/>
      <c r="X251" s="297"/>
      <c r="Y251" s="297"/>
      <c r="Z251" s="297"/>
    </row>
    <row r="252" spans="1:26" ht="15.75" customHeight="1">
      <c r="A252" s="297"/>
      <c r="B252" s="297"/>
      <c r="C252" s="297"/>
      <c r="D252" s="297"/>
      <c r="E252" s="297"/>
      <c r="F252" s="297"/>
      <c r="G252" s="297"/>
      <c r="H252" s="297"/>
      <c r="I252" s="297"/>
      <c r="J252" s="297"/>
      <c r="K252" s="297"/>
      <c r="L252" s="297"/>
      <c r="M252" s="297"/>
      <c r="N252" s="297"/>
      <c r="O252" s="297"/>
      <c r="P252" s="297"/>
      <c r="Q252" s="297"/>
      <c r="R252" s="297"/>
      <c r="S252" s="297"/>
      <c r="T252" s="297"/>
      <c r="U252" s="297"/>
      <c r="V252" s="297"/>
      <c r="W252" s="297"/>
      <c r="X252" s="297"/>
      <c r="Y252" s="297"/>
      <c r="Z252" s="297"/>
    </row>
    <row r="253" spans="1:26" ht="15.75" customHeight="1">
      <c r="A253" s="297"/>
      <c r="B253" s="297"/>
      <c r="C253" s="297"/>
      <c r="D253" s="297"/>
      <c r="E253" s="297"/>
      <c r="F253" s="297"/>
      <c r="G253" s="297"/>
      <c r="H253" s="297"/>
      <c r="I253" s="297"/>
      <c r="J253" s="297"/>
      <c r="K253" s="297"/>
      <c r="L253" s="297"/>
      <c r="M253" s="297"/>
      <c r="N253" s="297"/>
      <c r="O253" s="297"/>
      <c r="P253" s="297"/>
      <c r="Q253" s="297"/>
      <c r="R253" s="297"/>
      <c r="S253" s="297"/>
      <c r="T253" s="297"/>
      <c r="U253" s="297"/>
      <c r="V253" s="297"/>
      <c r="W253" s="297"/>
      <c r="X253" s="297"/>
      <c r="Y253" s="297"/>
      <c r="Z253" s="297"/>
    </row>
    <row r="254" spans="1:26" ht="15.75" customHeight="1">
      <c r="A254" s="297"/>
      <c r="B254" s="297"/>
      <c r="C254" s="297"/>
      <c r="D254" s="297"/>
      <c r="E254" s="297"/>
      <c r="F254" s="297"/>
      <c r="G254" s="297"/>
      <c r="H254" s="297"/>
      <c r="I254" s="297"/>
      <c r="J254" s="297"/>
      <c r="K254" s="297"/>
      <c r="L254" s="297"/>
      <c r="M254" s="297"/>
      <c r="N254" s="297"/>
      <c r="O254" s="297"/>
      <c r="P254" s="297"/>
      <c r="Q254" s="297"/>
      <c r="R254" s="297"/>
      <c r="S254" s="297"/>
      <c r="T254" s="297"/>
      <c r="U254" s="297"/>
      <c r="V254" s="297"/>
      <c r="W254" s="297"/>
      <c r="X254" s="297"/>
      <c r="Y254" s="297"/>
      <c r="Z254" s="297"/>
    </row>
    <row r="255" spans="1:26" ht="15.75" customHeight="1">
      <c r="A255" s="297"/>
      <c r="B255" s="297"/>
      <c r="C255" s="297"/>
      <c r="D255" s="297"/>
      <c r="E255" s="297"/>
      <c r="F255" s="297"/>
      <c r="G255" s="297"/>
      <c r="H255" s="297"/>
      <c r="I255" s="297"/>
      <c r="J255" s="297"/>
      <c r="K255" s="297"/>
      <c r="L255" s="297"/>
      <c r="M255" s="297"/>
      <c r="N255" s="297"/>
      <c r="O255" s="297"/>
      <c r="P255" s="297"/>
      <c r="Q255" s="297"/>
      <c r="R255" s="297"/>
      <c r="S255" s="297"/>
      <c r="T255" s="297"/>
      <c r="U255" s="297"/>
      <c r="V255" s="297"/>
      <c r="W255" s="297"/>
      <c r="X255" s="297"/>
      <c r="Y255" s="297"/>
      <c r="Z255" s="297"/>
    </row>
    <row r="256" spans="1:26" ht="15.75" customHeight="1">
      <c r="A256" s="297"/>
      <c r="B256" s="297"/>
      <c r="C256" s="297"/>
      <c r="D256" s="297"/>
      <c r="E256" s="297"/>
      <c r="F256" s="297"/>
      <c r="G256" s="297"/>
      <c r="H256" s="297"/>
      <c r="I256" s="297"/>
      <c r="J256" s="297"/>
      <c r="K256" s="297"/>
      <c r="L256" s="297"/>
      <c r="M256" s="297"/>
      <c r="N256" s="297"/>
      <c r="O256" s="297"/>
      <c r="P256" s="297"/>
      <c r="Q256" s="297"/>
      <c r="R256" s="297"/>
      <c r="S256" s="297"/>
      <c r="T256" s="297"/>
      <c r="U256" s="297"/>
      <c r="V256" s="297"/>
      <c r="W256" s="297"/>
      <c r="X256" s="297"/>
      <c r="Y256" s="297"/>
      <c r="Z256" s="297"/>
    </row>
    <row r="257" spans="1:26" ht="15.75" customHeight="1">
      <c r="A257" s="297"/>
      <c r="B257" s="297"/>
      <c r="C257" s="297"/>
      <c r="D257" s="297"/>
      <c r="E257" s="297"/>
      <c r="F257" s="297"/>
      <c r="G257" s="297"/>
      <c r="H257" s="297"/>
      <c r="I257" s="297"/>
      <c r="J257" s="297"/>
      <c r="K257" s="297"/>
      <c r="L257" s="297"/>
      <c r="M257" s="297"/>
      <c r="N257" s="297"/>
      <c r="O257" s="297"/>
      <c r="P257" s="297"/>
      <c r="Q257" s="297"/>
      <c r="R257" s="297"/>
      <c r="S257" s="297"/>
      <c r="T257" s="297"/>
      <c r="U257" s="297"/>
      <c r="V257" s="297"/>
      <c r="W257" s="297"/>
      <c r="X257" s="297"/>
      <c r="Y257" s="297"/>
      <c r="Z257" s="297"/>
    </row>
    <row r="258" spans="1:26" ht="15.75" customHeight="1">
      <c r="A258" s="297"/>
      <c r="B258" s="297"/>
      <c r="C258" s="297"/>
      <c r="D258" s="297"/>
      <c r="E258" s="297"/>
      <c r="F258" s="297"/>
      <c r="G258" s="297"/>
      <c r="H258" s="297"/>
      <c r="I258" s="297"/>
      <c r="J258" s="297"/>
      <c r="K258" s="297"/>
      <c r="L258" s="297"/>
      <c r="M258" s="297"/>
      <c r="N258" s="297"/>
      <c r="O258" s="297"/>
      <c r="P258" s="297"/>
      <c r="Q258" s="297"/>
      <c r="R258" s="297"/>
      <c r="S258" s="297"/>
      <c r="T258" s="297"/>
      <c r="U258" s="297"/>
      <c r="V258" s="297"/>
      <c r="W258" s="297"/>
      <c r="X258" s="297"/>
      <c r="Y258" s="297"/>
      <c r="Z258" s="297"/>
    </row>
    <row r="259" spans="1:26" ht="15.75" customHeight="1">
      <c r="A259" s="297"/>
      <c r="B259" s="297"/>
      <c r="C259" s="297"/>
      <c r="D259" s="297"/>
      <c r="E259" s="297"/>
      <c r="F259" s="297"/>
      <c r="G259" s="297"/>
      <c r="H259" s="297"/>
      <c r="I259" s="297"/>
      <c r="J259" s="297"/>
      <c r="K259" s="297"/>
      <c r="L259" s="297"/>
      <c r="M259" s="297"/>
      <c r="N259" s="297"/>
      <c r="O259" s="297"/>
      <c r="P259" s="297"/>
      <c r="Q259" s="297"/>
      <c r="R259" s="297"/>
      <c r="S259" s="297"/>
      <c r="T259" s="297"/>
      <c r="U259" s="297"/>
      <c r="V259" s="297"/>
      <c r="W259" s="297"/>
      <c r="X259" s="297"/>
      <c r="Y259" s="297"/>
      <c r="Z259" s="297"/>
    </row>
    <row r="260" spans="1:26" ht="15.75" customHeight="1">
      <c r="A260" s="297"/>
      <c r="B260" s="297"/>
      <c r="C260" s="297"/>
      <c r="D260" s="297"/>
      <c r="E260" s="297"/>
      <c r="F260" s="297"/>
      <c r="G260" s="297"/>
      <c r="H260" s="297"/>
      <c r="I260" s="297"/>
      <c r="J260" s="297"/>
      <c r="K260" s="297"/>
      <c r="L260" s="297"/>
      <c r="M260" s="297"/>
      <c r="N260" s="297"/>
      <c r="O260" s="297"/>
      <c r="P260" s="297"/>
      <c r="Q260" s="297"/>
      <c r="R260" s="297"/>
      <c r="S260" s="297"/>
      <c r="T260" s="297"/>
      <c r="U260" s="297"/>
      <c r="V260" s="297"/>
      <c r="W260" s="297"/>
      <c r="X260" s="297"/>
      <c r="Y260" s="297"/>
      <c r="Z260" s="297"/>
    </row>
    <row r="261" spans="1:26" ht="15.75" customHeight="1">
      <c r="A261" s="297"/>
      <c r="B261" s="297"/>
      <c r="C261" s="297"/>
      <c r="D261" s="297"/>
      <c r="E261" s="297"/>
      <c r="F261" s="297"/>
      <c r="G261" s="297"/>
      <c r="H261" s="297"/>
      <c r="I261" s="297"/>
      <c r="J261" s="297"/>
      <c r="K261" s="297"/>
      <c r="L261" s="297"/>
      <c r="M261" s="297"/>
      <c r="N261" s="297"/>
      <c r="O261" s="297"/>
      <c r="P261" s="297"/>
      <c r="Q261" s="297"/>
      <c r="R261" s="297"/>
      <c r="S261" s="297"/>
      <c r="T261" s="297"/>
      <c r="U261" s="297"/>
      <c r="V261" s="297"/>
      <c r="W261" s="297"/>
      <c r="X261" s="297"/>
      <c r="Y261" s="297"/>
      <c r="Z261" s="297"/>
    </row>
    <row r="262" spans="1:26" ht="15.75" customHeight="1">
      <c r="A262" s="297"/>
      <c r="B262" s="297"/>
      <c r="C262" s="297"/>
      <c r="D262" s="297"/>
      <c r="E262" s="297"/>
      <c r="F262" s="297"/>
      <c r="G262" s="297"/>
      <c r="H262" s="297"/>
      <c r="I262" s="297"/>
      <c r="J262" s="297"/>
      <c r="K262" s="297"/>
      <c r="L262" s="297"/>
      <c r="M262" s="297"/>
      <c r="N262" s="297"/>
      <c r="O262" s="297"/>
      <c r="P262" s="297"/>
      <c r="Q262" s="297"/>
      <c r="R262" s="297"/>
      <c r="S262" s="297"/>
      <c r="T262" s="297"/>
      <c r="U262" s="297"/>
      <c r="V262" s="297"/>
      <c r="W262" s="297"/>
      <c r="X262" s="297"/>
      <c r="Y262" s="297"/>
      <c r="Z262" s="297"/>
    </row>
    <row r="263" spans="1:26" ht="15.75" customHeight="1">
      <c r="A263" s="297"/>
      <c r="B263" s="297"/>
      <c r="C263" s="297"/>
      <c r="D263" s="297"/>
      <c r="E263" s="297"/>
      <c r="F263" s="297"/>
      <c r="G263" s="297"/>
      <c r="H263" s="297"/>
      <c r="I263" s="297"/>
      <c r="J263" s="297"/>
      <c r="K263" s="297"/>
      <c r="L263" s="297"/>
      <c r="M263" s="297"/>
      <c r="N263" s="297"/>
      <c r="O263" s="297"/>
      <c r="P263" s="297"/>
      <c r="Q263" s="297"/>
      <c r="R263" s="297"/>
      <c r="S263" s="297"/>
      <c r="T263" s="297"/>
      <c r="U263" s="297"/>
      <c r="V263" s="297"/>
      <c r="W263" s="297"/>
      <c r="X263" s="297"/>
      <c r="Y263" s="297"/>
      <c r="Z263" s="297"/>
    </row>
    <row r="264" spans="1:26" ht="15.75" customHeight="1">
      <c r="A264" s="297"/>
      <c r="B264" s="297"/>
      <c r="C264" s="297"/>
      <c r="D264" s="297"/>
      <c r="E264" s="297"/>
      <c r="F264" s="297"/>
      <c r="G264" s="297"/>
      <c r="H264" s="297"/>
      <c r="I264" s="297"/>
      <c r="J264" s="297"/>
      <c r="K264" s="297"/>
      <c r="L264" s="297"/>
      <c r="M264" s="297"/>
      <c r="N264" s="297"/>
      <c r="O264" s="297"/>
      <c r="P264" s="297"/>
      <c r="Q264" s="297"/>
      <c r="R264" s="297"/>
      <c r="S264" s="297"/>
      <c r="T264" s="297"/>
      <c r="U264" s="297"/>
      <c r="V264" s="297"/>
      <c r="W264" s="297"/>
      <c r="X264" s="297"/>
      <c r="Y264" s="297"/>
      <c r="Z264" s="297"/>
    </row>
    <row r="265" spans="1:26" ht="15.75" customHeight="1">
      <c r="A265" s="297"/>
      <c r="B265" s="297"/>
      <c r="C265" s="297"/>
      <c r="D265" s="297"/>
      <c r="E265" s="297"/>
      <c r="F265" s="297"/>
      <c r="G265" s="297"/>
      <c r="H265" s="297"/>
      <c r="I265" s="297"/>
      <c r="J265" s="297"/>
      <c r="K265" s="297"/>
      <c r="L265" s="297"/>
      <c r="M265" s="297"/>
      <c r="N265" s="297"/>
      <c r="O265" s="297"/>
      <c r="P265" s="297"/>
      <c r="Q265" s="297"/>
      <c r="R265" s="297"/>
      <c r="S265" s="297"/>
      <c r="T265" s="297"/>
      <c r="U265" s="297"/>
      <c r="V265" s="297"/>
      <c r="W265" s="297"/>
      <c r="X265" s="297"/>
      <c r="Y265" s="297"/>
      <c r="Z265" s="297"/>
    </row>
    <row r="266" spans="1:26" ht="15.75" customHeight="1">
      <c r="A266" s="297"/>
      <c r="B266" s="297"/>
      <c r="C266" s="297"/>
      <c r="D266" s="297"/>
      <c r="E266" s="297"/>
      <c r="F266" s="297"/>
      <c r="G266" s="297"/>
      <c r="H266" s="297"/>
      <c r="I266" s="297"/>
      <c r="J266" s="297"/>
      <c r="K266" s="297"/>
      <c r="L266" s="297"/>
      <c r="M266" s="297"/>
      <c r="N266" s="297"/>
      <c r="O266" s="297"/>
      <c r="P266" s="297"/>
      <c r="Q266" s="297"/>
      <c r="R266" s="297"/>
      <c r="S266" s="297"/>
      <c r="T266" s="297"/>
      <c r="U266" s="297"/>
      <c r="V266" s="297"/>
      <c r="W266" s="297"/>
      <c r="X266" s="297"/>
      <c r="Y266" s="297"/>
      <c r="Z266" s="297"/>
    </row>
    <row r="267" spans="1:26" ht="15.75" customHeight="1">
      <c r="A267" s="297"/>
      <c r="B267" s="297"/>
      <c r="C267" s="297"/>
      <c r="D267" s="297"/>
      <c r="E267" s="297"/>
      <c r="F267" s="297"/>
      <c r="G267" s="297"/>
      <c r="H267" s="297"/>
      <c r="I267" s="297"/>
      <c r="J267" s="297"/>
      <c r="K267" s="297"/>
      <c r="L267" s="297"/>
      <c r="M267" s="297"/>
      <c r="N267" s="297"/>
      <c r="O267" s="297"/>
      <c r="P267" s="297"/>
      <c r="Q267" s="297"/>
      <c r="R267" s="297"/>
      <c r="S267" s="297"/>
      <c r="T267" s="297"/>
      <c r="U267" s="297"/>
      <c r="V267" s="297"/>
      <c r="W267" s="297"/>
      <c r="X267" s="297"/>
      <c r="Y267" s="297"/>
      <c r="Z267" s="297"/>
    </row>
    <row r="268" spans="1:26" ht="15.75" customHeight="1">
      <c r="A268" s="297"/>
      <c r="B268" s="297"/>
      <c r="C268" s="297"/>
      <c r="D268" s="297"/>
      <c r="E268" s="297"/>
      <c r="F268" s="297"/>
      <c r="G268" s="297"/>
      <c r="H268" s="297"/>
      <c r="I268" s="297"/>
      <c r="J268" s="297"/>
      <c r="K268" s="297"/>
      <c r="L268" s="297"/>
      <c r="M268" s="297"/>
      <c r="N268" s="297"/>
      <c r="O268" s="297"/>
      <c r="P268" s="297"/>
      <c r="Q268" s="297"/>
      <c r="R268" s="297"/>
      <c r="S268" s="297"/>
      <c r="T268" s="297"/>
      <c r="U268" s="297"/>
      <c r="V268" s="297"/>
      <c r="W268" s="297"/>
      <c r="X268" s="297"/>
      <c r="Y268" s="297"/>
      <c r="Z268" s="297"/>
    </row>
    <row r="269" spans="1:26" ht="15.75" customHeight="1">
      <c r="A269" s="297"/>
      <c r="B269" s="297"/>
      <c r="C269" s="297"/>
      <c r="D269" s="297"/>
      <c r="E269" s="297"/>
      <c r="F269" s="297"/>
      <c r="G269" s="297"/>
      <c r="H269" s="297"/>
      <c r="I269" s="297"/>
      <c r="J269" s="297"/>
      <c r="K269" s="297"/>
      <c r="L269" s="297"/>
      <c r="M269" s="297"/>
      <c r="N269" s="297"/>
      <c r="O269" s="297"/>
      <c r="P269" s="297"/>
      <c r="Q269" s="297"/>
      <c r="R269" s="297"/>
      <c r="S269" s="297"/>
      <c r="T269" s="297"/>
      <c r="U269" s="297"/>
      <c r="V269" s="297"/>
      <c r="W269" s="297"/>
      <c r="X269" s="297"/>
      <c r="Y269" s="297"/>
      <c r="Z269" s="297"/>
    </row>
    <row r="270" spans="1:26" ht="15.75" customHeight="1">
      <c r="A270" s="297"/>
      <c r="B270" s="297"/>
      <c r="C270" s="297"/>
      <c r="D270" s="297"/>
      <c r="E270" s="297"/>
      <c r="F270" s="297"/>
      <c r="G270" s="297"/>
      <c r="H270" s="297"/>
      <c r="I270" s="297"/>
      <c r="J270" s="297"/>
      <c r="K270" s="297"/>
      <c r="L270" s="297"/>
      <c r="M270" s="297"/>
      <c r="N270" s="297"/>
      <c r="O270" s="297"/>
      <c r="P270" s="297"/>
      <c r="Q270" s="297"/>
      <c r="R270" s="297"/>
      <c r="S270" s="297"/>
      <c r="T270" s="297"/>
      <c r="U270" s="297"/>
      <c r="V270" s="297"/>
      <c r="W270" s="297"/>
      <c r="X270" s="297"/>
      <c r="Y270" s="297"/>
      <c r="Z270" s="297"/>
    </row>
    <row r="271" spans="1:26" ht="15.75" customHeight="1">
      <c r="A271" s="297"/>
      <c r="B271" s="297"/>
      <c r="C271" s="297"/>
      <c r="D271" s="297"/>
      <c r="E271" s="297"/>
      <c r="F271" s="297"/>
      <c r="G271" s="297"/>
      <c r="H271" s="297"/>
      <c r="I271" s="297"/>
      <c r="J271" s="297"/>
      <c r="K271" s="297"/>
      <c r="L271" s="297"/>
      <c r="M271" s="297"/>
      <c r="N271" s="297"/>
      <c r="O271" s="297"/>
      <c r="P271" s="297"/>
      <c r="Q271" s="297"/>
      <c r="R271" s="297"/>
      <c r="S271" s="297"/>
      <c r="T271" s="297"/>
      <c r="U271" s="297"/>
      <c r="V271" s="297"/>
      <c r="W271" s="297"/>
      <c r="X271" s="297"/>
      <c r="Y271" s="297"/>
      <c r="Z271" s="297"/>
    </row>
    <row r="272" spans="1:26" ht="15.75" customHeight="1">
      <c r="A272" s="297"/>
      <c r="B272" s="297"/>
      <c r="C272" s="297"/>
      <c r="D272" s="297"/>
      <c r="E272" s="297"/>
      <c r="F272" s="297"/>
      <c r="G272" s="297"/>
      <c r="H272" s="297"/>
      <c r="I272" s="297"/>
      <c r="J272" s="297"/>
      <c r="K272" s="297"/>
      <c r="L272" s="297"/>
      <c r="M272" s="297"/>
      <c r="N272" s="297"/>
      <c r="O272" s="297"/>
      <c r="P272" s="297"/>
      <c r="Q272" s="297"/>
      <c r="R272" s="297"/>
      <c r="S272" s="297"/>
      <c r="T272" s="297"/>
      <c r="U272" s="297"/>
      <c r="V272" s="297"/>
      <c r="W272" s="297"/>
      <c r="X272" s="297"/>
      <c r="Y272" s="297"/>
      <c r="Z272" s="297"/>
    </row>
    <row r="273" spans="1:26" ht="15.75" customHeight="1">
      <c r="A273" s="297"/>
      <c r="B273" s="297"/>
      <c r="C273" s="297"/>
      <c r="D273" s="297"/>
      <c r="E273" s="297"/>
      <c r="F273" s="297"/>
      <c r="G273" s="297"/>
      <c r="H273" s="297"/>
      <c r="I273" s="297"/>
      <c r="J273" s="297"/>
      <c r="K273" s="297"/>
      <c r="L273" s="297"/>
      <c r="M273" s="297"/>
      <c r="N273" s="297"/>
      <c r="O273" s="297"/>
      <c r="P273" s="297"/>
      <c r="Q273" s="297"/>
      <c r="R273" s="297"/>
      <c r="S273" s="297"/>
      <c r="T273" s="297"/>
      <c r="U273" s="297"/>
      <c r="V273" s="297"/>
      <c r="W273" s="297"/>
      <c r="X273" s="297"/>
      <c r="Y273" s="297"/>
      <c r="Z273" s="297"/>
    </row>
    <row r="274" spans="1:26" ht="15.75" customHeight="1">
      <c r="A274" s="297"/>
      <c r="B274" s="297"/>
      <c r="C274" s="297"/>
      <c r="D274" s="297"/>
      <c r="E274" s="297"/>
      <c r="F274" s="297"/>
      <c r="G274" s="297"/>
      <c r="H274" s="297"/>
      <c r="I274" s="297"/>
      <c r="J274" s="297"/>
      <c r="K274" s="297"/>
      <c r="L274" s="297"/>
      <c r="M274" s="297"/>
      <c r="N274" s="297"/>
      <c r="O274" s="297"/>
      <c r="P274" s="297"/>
      <c r="Q274" s="297"/>
      <c r="R274" s="297"/>
      <c r="S274" s="297"/>
      <c r="T274" s="297"/>
      <c r="U274" s="297"/>
      <c r="V274" s="297"/>
      <c r="W274" s="297"/>
      <c r="X274" s="297"/>
      <c r="Y274" s="297"/>
      <c r="Z274" s="297"/>
    </row>
    <row r="275" spans="1:26" ht="15.75" customHeight="1">
      <c r="A275" s="297"/>
      <c r="B275" s="297"/>
      <c r="C275" s="297"/>
      <c r="D275" s="297"/>
      <c r="E275" s="297"/>
      <c r="F275" s="297"/>
      <c r="G275" s="297"/>
      <c r="H275" s="297"/>
      <c r="I275" s="297"/>
      <c r="J275" s="297"/>
      <c r="K275" s="297"/>
      <c r="L275" s="297"/>
      <c r="M275" s="297"/>
      <c r="N275" s="297"/>
      <c r="O275" s="297"/>
      <c r="P275" s="297"/>
      <c r="Q275" s="297"/>
      <c r="R275" s="297"/>
      <c r="S275" s="297"/>
      <c r="T275" s="297"/>
      <c r="U275" s="297"/>
      <c r="V275" s="297"/>
      <c r="W275" s="297"/>
      <c r="X275" s="297"/>
      <c r="Y275" s="297"/>
      <c r="Z275" s="297"/>
    </row>
    <row r="276" spans="1:26" ht="15.75" customHeight="1">
      <c r="A276" s="297"/>
      <c r="B276" s="297"/>
      <c r="C276" s="297"/>
      <c r="D276" s="297"/>
      <c r="E276" s="297"/>
      <c r="F276" s="297"/>
      <c r="G276" s="297"/>
      <c r="H276" s="297"/>
      <c r="I276" s="297"/>
      <c r="J276" s="297"/>
      <c r="K276" s="297"/>
      <c r="L276" s="297"/>
      <c r="M276" s="297"/>
      <c r="N276" s="297"/>
      <c r="O276" s="297"/>
      <c r="P276" s="297"/>
      <c r="Q276" s="297"/>
      <c r="R276" s="297"/>
      <c r="S276" s="297"/>
      <c r="T276" s="297"/>
      <c r="U276" s="297"/>
      <c r="V276" s="297"/>
      <c r="W276" s="297"/>
      <c r="X276" s="297"/>
      <c r="Y276" s="297"/>
      <c r="Z276" s="297"/>
    </row>
    <row r="277" spans="1:26" ht="15.75" customHeight="1">
      <c r="A277" s="297"/>
      <c r="B277" s="297"/>
      <c r="C277" s="297"/>
      <c r="D277" s="297"/>
      <c r="E277" s="297"/>
      <c r="F277" s="297"/>
      <c r="G277" s="297"/>
      <c r="H277" s="297"/>
      <c r="I277" s="297"/>
      <c r="J277" s="297"/>
      <c r="K277" s="297"/>
      <c r="L277" s="297"/>
      <c r="M277" s="297"/>
      <c r="N277" s="297"/>
      <c r="O277" s="297"/>
      <c r="P277" s="297"/>
      <c r="Q277" s="297"/>
      <c r="R277" s="297"/>
      <c r="S277" s="297"/>
      <c r="T277" s="297"/>
      <c r="U277" s="297"/>
      <c r="V277" s="297"/>
      <c r="W277" s="297"/>
      <c r="X277" s="297"/>
      <c r="Y277" s="297"/>
      <c r="Z277" s="297"/>
    </row>
    <row r="278" spans="1:26" ht="15.75" customHeight="1">
      <c r="A278" s="297"/>
      <c r="B278" s="297"/>
      <c r="C278" s="297"/>
      <c r="D278" s="297"/>
      <c r="E278" s="297"/>
      <c r="F278" s="297"/>
      <c r="G278" s="297"/>
      <c r="H278" s="297"/>
      <c r="I278" s="297"/>
      <c r="J278" s="297"/>
      <c r="K278" s="297"/>
      <c r="L278" s="297"/>
      <c r="M278" s="297"/>
      <c r="N278" s="297"/>
      <c r="O278" s="297"/>
      <c r="P278" s="297"/>
      <c r="Q278" s="297"/>
      <c r="R278" s="297"/>
      <c r="S278" s="297"/>
      <c r="T278" s="297"/>
      <c r="U278" s="297"/>
      <c r="V278" s="297"/>
      <c r="W278" s="297"/>
      <c r="X278" s="297"/>
      <c r="Y278" s="297"/>
      <c r="Z278" s="297"/>
    </row>
    <row r="279" spans="1:26" ht="15.75" customHeight="1">
      <c r="A279" s="297"/>
      <c r="B279" s="297"/>
      <c r="C279" s="297"/>
      <c r="D279" s="297"/>
      <c r="E279" s="297"/>
      <c r="F279" s="297"/>
      <c r="G279" s="297"/>
      <c r="H279" s="297"/>
      <c r="I279" s="297"/>
      <c r="J279" s="297"/>
      <c r="K279" s="297"/>
      <c r="L279" s="297"/>
      <c r="M279" s="297"/>
      <c r="N279" s="297"/>
      <c r="O279" s="297"/>
      <c r="P279" s="297"/>
      <c r="Q279" s="297"/>
      <c r="R279" s="297"/>
      <c r="S279" s="297"/>
      <c r="T279" s="297"/>
      <c r="U279" s="297"/>
      <c r="V279" s="297"/>
      <c r="W279" s="297"/>
      <c r="X279" s="297"/>
      <c r="Y279" s="297"/>
      <c r="Z279" s="297"/>
    </row>
    <row r="280" spans="1:26" ht="15.75" customHeight="1">
      <c r="A280" s="297"/>
      <c r="B280" s="297"/>
      <c r="C280" s="297"/>
      <c r="D280" s="297"/>
      <c r="E280" s="297"/>
      <c r="F280" s="297"/>
      <c r="G280" s="297"/>
      <c r="H280" s="297"/>
      <c r="I280" s="297"/>
      <c r="J280" s="297"/>
      <c r="K280" s="297"/>
      <c r="L280" s="297"/>
      <c r="M280" s="297"/>
      <c r="N280" s="297"/>
      <c r="O280" s="297"/>
      <c r="P280" s="297"/>
      <c r="Q280" s="297"/>
      <c r="R280" s="297"/>
      <c r="S280" s="297"/>
      <c r="T280" s="297"/>
      <c r="U280" s="297"/>
      <c r="V280" s="297"/>
      <c r="W280" s="297"/>
      <c r="X280" s="297"/>
      <c r="Y280" s="297"/>
      <c r="Z280" s="297"/>
    </row>
    <row r="281" spans="1:26" ht="15.75" customHeight="1">
      <c r="A281" s="297"/>
      <c r="B281" s="297"/>
      <c r="C281" s="297"/>
      <c r="D281" s="297"/>
      <c r="E281" s="297"/>
      <c r="F281" s="297"/>
      <c r="G281" s="297"/>
      <c r="H281" s="297"/>
      <c r="I281" s="297"/>
      <c r="J281" s="297"/>
      <c r="K281" s="297"/>
      <c r="L281" s="297"/>
      <c r="M281" s="297"/>
      <c r="N281" s="297"/>
      <c r="O281" s="297"/>
      <c r="P281" s="297"/>
      <c r="Q281" s="297"/>
      <c r="R281" s="297"/>
      <c r="S281" s="297"/>
      <c r="T281" s="297"/>
      <c r="U281" s="297"/>
      <c r="V281" s="297"/>
      <c r="W281" s="297"/>
      <c r="X281" s="297"/>
      <c r="Y281" s="297"/>
      <c r="Z281" s="297"/>
    </row>
    <row r="282" spans="1:26" ht="15.75" customHeight="1">
      <c r="A282" s="297"/>
      <c r="B282" s="297"/>
      <c r="C282" s="297"/>
      <c r="D282" s="297"/>
      <c r="E282" s="297"/>
      <c r="F282" s="297"/>
      <c r="G282" s="297"/>
      <c r="H282" s="297"/>
      <c r="I282" s="297"/>
      <c r="J282" s="297"/>
      <c r="K282" s="297"/>
      <c r="L282" s="297"/>
      <c r="M282" s="297"/>
      <c r="N282" s="297"/>
      <c r="O282" s="297"/>
      <c r="P282" s="297"/>
      <c r="Q282" s="297"/>
      <c r="R282" s="297"/>
      <c r="S282" s="297"/>
      <c r="T282" s="297"/>
      <c r="U282" s="297"/>
      <c r="V282" s="297"/>
      <c r="W282" s="297"/>
      <c r="X282" s="297"/>
      <c r="Y282" s="297"/>
      <c r="Z282" s="297"/>
    </row>
    <row r="283" spans="1:26" ht="15.75" customHeight="1">
      <c r="A283" s="297"/>
      <c r="B283" s="297"/>
      <c r="C283" s="297"/>
      <c r="D283" s="297"/>
      <c r="E283" s="297"/>
      <c r="F283" s="297"/>
      <c r="G283" s="297"/>
      <c r="H283" s="297"/>
      <c r="I283" s="297"/>
      <c r="J283" s="297"/>
      <c r="K283" s="297"/>
      <c r="L283" s="297"/>
      <c r="M283" s="297"/>
      <c r="N283" s="297"/>
      <c r="O283" s="297"/>
      <c r="P283" s="297"/>
      <c r="Q283" s="297"/>
      <c r="R283" s="297"/>
      <c r="S283" s="297"/>
      <c r="T283" s="297"/>
      <c r="U283" s="297"/>
      <c r="V283" s="297"/>
      <c r="W283" s="297"/>
      <c r="X283" s="297"/>
      <c r="Y283" s="297"/>
      <c r="Z283" s="297"/>
    </row>
    <row r="284" spans="1:26" ht="15.75" customHeight="1">
      <c r="A284" s="297"/>
      <c r="B284" s="297"/>
      <c r="C284" s="297"/>
      <c r="D284" s="297"/>
      <c r="E284" s="297"/>
      <c r="F284" s="297"/>
      <c r="G284" s="297"/>
      <c r="H284" s="297"/>
      <c r="I284" s="297"/>
      <c r="J284" s="297"/>
      <c r="K284" s="297"/>
      <c r="L284" s="297"/>
      <c r="M284" s="297"/>
      <c r="N284" s="297"/>
      <c r="O284" s="297"/>
      <c r="P284" s="297"/>
      <c r="Q284" s="297"/>
      <c r="R284" s="297"/>
      <c r="S284" s="297"/>
      <c r="T284" s="297"/>
      <c r="U284" s="297"/>
      <c r="V284" s="297"/>
      <c r="W284" s="297"/>
      <c r="X284" s="297"/>
      <c r="Y284" s="297"/>
      <c r="Z284" s="297"/>
    </row>
    <row r="285" spans="1:26" ht="15.75" customHeight="1">
      <c r="A285" s="297"/>
      <c r="B285" s="297"/>
      <c r="C285" s="297"/>
      <c r="D285" s="297"/>
      <c r="E285" s="297"/>
      <c r="F285" s="297"/>
      <c r="G285" s="297"/>
      <c r="H285" s="297"/>
      <c r="I285" s="297"/>
      <c r="J285" s="297"/>
      <c r="K285" s="297"/>
      <c r="L285" s="297"/>
      <c r="M285" s="297"/>
      <c r="N285" s="297"/>
      <c r="O285" s="297"/>
      <c r="P285" s="297"/>
      <c r="Q285" s="297"/>
      <c r="R285" s="297"/>
      <c r="S285" s="297"/>
      <c r="T285" s="297"/>
      <c r="U285" s="297"/>
      <c r="V285" s="297"/>
      <c r="W285" s="297"/>
      <c r="X285" s="297"/>
      <c r="Y285" s="297"/>
      <c r="Z285" s="297"/>
    </row>
    <row r="286" spans="1:26" ht="15.75" customHeight="1">
      <c r="A286" s="297"/>
      <c r="B286" s="297"/>
      <c r="C286" s="297"/>
      <c r="D286" s="297"/>
      <c r="E286" s="297"/>
      <c r="F286" s="297"/>
      <c r="G286" s="297"/>
      <c r="H286" s="297"/>
      <c r="I286" s="297"/>
      <c r="J286" s="297"/>
      <c r="K286" s="297"/>
      <c r="L286" s="297"/>
      <c r="M286" s="297"/>
      <c r="N286" s="297"/>
      <c r="O286" s="297"/>
      <c r="P286" s="297"/>
      <c r="Q286" s="297"/>
      <c r="R286" s="297"/>
      <c r="S286" s="297"/>
      <c r="T286" s="297"/>
      <c r="U286" s="297"/>
      <c r="V286" s="297"/>
      <c r="W286" s="297"/>
      <c r="X286" s="297"/>
      <c r="Y286" s="297"/>
      <c r="Z286" s="297"/>
    </row>
    <row r="287" spans="1:26" ht="15.75" customHeight="1">
      <c r="A287" s="297"/>
      <c r="B287" s="297"/>
      <c r="C287" s="297"/>
      <c r="D287" s="297"/>
      <c r="E287" s="297"/>
      <c r="F287" s="297"/>
      <c r="G287" s="297"/>
      <c r="H287" s="297"/>
      <c r="I287" s="297"/>
      <c r="J287" s="297"/>
      <c r="K287" s="297"/>
      <c r="L287" s="297"/>
      <c r="M287" s="297"/>
      <c r="N287" s="297"/>
      <c r="O287" s="297"/>
      <c r="P287" s="297"/>
      <c r="Q287" s="297"/>
      <c r="R287" s="297"/>
      <c r="S287" s="297"/>
      <c r="T287" s="297"/>
      <c r="U287" s="297"/>
      <c r="V287" s="297"/>
      <c r="W287" s="297"/>
      <c r="X287" s="297"/>
      <c r="Y287" s="297"/>
      <c r="Z287" s="297"/>
    </row>
    <row r="288" spans="1:26" ht="15.75" customHeight="1">
      <c r="A288" s="297"/>
      <c r="B288" s="297"/>
      <c r="C288" s="297"/>
      <c r="D288" s="297"/>
      <c r="E288" s="297"/>
      <c r="F288" s="297"/>
      <c r="G288" s="297"/>
      <c r="H288" s="297"/>
      <c r="I288" s="297"/>
      <c r="J288" s="297"/>
      <c r="K288" s="297"/>
      <c r="L288" s="297"/>
      <c r="M288" s="297"/>
      <c r="N288" s="297"/>
      <c r="O288" s="297"/>
      <c r="P288" s="297"/>
      <c r="Q288" s="297"/>
      <c r="R288" s="297"/>
      <c r="S288" s="297"/>
      <c r="T288" s="297"/>
      <c r="U288" s="297"/>
      <c r="V288" s="297"/>
      <c r="W288" s="297"/>
      <c r="X288" s="297"/>
      <c r="Y288" s="297"/>
      <c r="Z288" s="297"/>
    </row>
    <row r="289" spans="1:26" ht="15.75" customHeight="1">
      <c r="A289" s="297"/>
      <c r="B289" s="297"/>
      <c r="C289" s="297"/>
      <c r="D289" s="297"/>
      <c r="E289" s="297"/>
      <c r="F289" s="297"/>
      <c r="G289" s="297"/>
      <c r="H289" s="297"/>
      <c r="I289" s="297"/>
      <c r="J289" s="297"/>
      <c r="K289" s="297"/>
      <c r="L289" s="297"/>
      <c r="M289" s="297"/>
      <c r="N289" s="297"/>
      <c r="O289" s="297"/>
      <c r="P289" s="297"/>
      <c r="Q289" s="297"/>
      <c r="R289" s="297"/>
      <c r="S289" s="297"/>
      <c r="T289" s="297"/>
      <c r="U289" s="297"/>
      <c r="V289" s="297"/>
      <c r="W289" s="297"/>
      <c r="X289" s="297"/>
      <c r="Y289" s="297"/>
      <c r="Z289" s="297"/>
    </row>
    <row r="290" spans="1:26" ht="15.75" customHeight="1">
      <c r="A290" s="297"/>
      <c r="B290" s="297"/>
      <c r="C290" s="297"/>
      <c r="D290" s="297"/>
      <c r="E290" s="297"/>
      <c r="F290" s="297"/>
      <c r="G290" s="297"/>
      <c r="H290" s="297"/>
      <c r="I290" s="297"/>
      <c r="J290" s="297"/>
      <c r="K290" s="297"/>
      <c r="L290" s="297"/>
      <c r="M290" s="297"/>
      <c r="N290" s="297"/>
      <c r="O290" s="297"/>
      <c r="P290" s="297"/>
      <c r="Q290" s="297"/>
      <c r="R290" s="297"/>
      <c r="S290" s="297"/>
      <c r="T290" s="297"/>
      <c r="U290" s="297"/>
      <c r="V290" s="297"/>
      <c r="W290" s="297"/>
      <c r="X290" s="297"/>
      <c r="Y290" s="297"/>
      <c r="Z290" s="297"/>
    </row>
    <row r="291" spans="1:26" ht="15.75" customHeight="1">
      <c r="A291" s="297"/>
      <c r="B291" s="297"/>
      <c r="C291" s="297"/>
      <c r="D291" s="297"/>
      <c r="E291" s="297"/>
      <c r="F291" s="297"/>
      <c r="G291" s="297"/>
      <c r="H291" s="297"/>
      <c r="I291" s="297"/>
      <c r="J291" s="297"/>
      <c r="K291" s="297"/>
      <c r="L291" s="297"/>
      <c r="M291" s="297"/>
      <c r="N291" s="297"/>
      <c r="O291" s="297"/>
      <c r="P291" s="297"/>
      <c r="Q291" s="297"/>
      <c r="R291" s="297"/>
      <c r="S291" s="297"/>
      <c r="T291" s="297"/>
      <c r="U291" s="297"/>
      <c r="V291" s="297"/>
      <c r="W291" s="297"/>
      <c r="X291" s="297"/>
      <c r="Y291" s="297"/>
      <c r="Z291" s="297"/>
    </row>
    <row r="292" spans="1:26" ht="15.75" customHeight="1">
      <c r="A292" s="297"/>
      <c r="B292" s="297"/>
      <c r="C292" s="297"/>
      <c r="D292" s="297"/>
      <c r="E292" s="297"/>
      <c r="F292" s="297"/>
      <c r="G292" s="297"/>
      <c r="H292" s="297"/>
      <c r="I292" s="297"/>
      <c r="J292" s="297"/>
      <c r="K292" s="297"/>
      <c r="L292" s="297"/>
      <c r="M292" s="297"/>
      <c r="N292" s="297"/>
      <c r="O292" s="297"/>
      <c r="P292" s="297"/>
      <c r="Q292" s="297"/>
      <c r="R292" s="297"/>
      <c r="S292" s="297"/>
      <c r="T292" s="297"/>
      <c r="U292" s="297"/>
      <c r="V292" s="297"/>
      <c r="W292" s="297"/>
      <c r="X292" s="297"/>
      <c r="Y292" s="297"/>
      <c r="Z292" s="297"/>
    </row>
    <row r="293" spans="1:26" ht="15.75" customHeight="1">
      <c r="A293" s="297"/>
      <c r="B293" s="297"/>
      <c r="C293" s="297"/>
      <c r="D293" s="297"/>
      <c r="E293" s="297"/>
      <c r="F293" s="297"/>
      <c r="G293" s="297"/>
      <c r="H293" s="297"/>
      <c r="I293" s="297"/>
      <c r="J293" s="297"/>
      <c r="K293" s="297"/>
      <c r="L293" s="297"/>
      <c r="M293" s="297"/>
      <c r="N293" s="297"/>
      <c r="O293" s="297"/>
      <c r="P293" s="297"/>
      <c r="Q293" s="297"/>
      <c r="R293" s="297"/>
      <c r="S293" s="297"/>
      <c r="T293" s="297"/>
      <c r="U293" s="297"/>
      <c r="V293" s="297"/>
      <c r="W293" s="297"/>
      <c r="X293" s="297"/>
      <c r="Y293" s="297"/>
      <c r="Z293" s="297"/>
    </row>
    <row r="294" spans="1:26" ht="15.75" customHeight="1">
      <c r="A294" s="297"/>
      <c r="B294" s="297"/>
      <c r="C294" s="297"/>
      <c r="D294" s="297"/>
      <c r="E294" s="297"/>
      <c r="F294" s="297"/>
      <c r="G294" s="297"/>
      <c r="H294" s="297"/>
      <c r="I294" s="297"/>
      <c r="J294" s="297"/>
      <c r="K294" s="297"/>
      <c r="L294" s="297"/>
      <c r="M294" s="297"/>
      <c r="N294" s="297"/>
      <c r="O294" s="297"/>
      <c r="P294" s="297"/>
      <c r="Q294" s="297"/>
      <c r="R294" s="297"/>
      <c r="S294" s="297"/>
      <c r="T294" s="297"/>
      <c r="U294" s="297"/>
      <c r="V294" s="297"/>
      <c r="W294" s="297"/>
      <c r="X294" s="297"/>
      <c r="Y294" s="297"/>
      <c r="Z294" s="297"/>
    </row>
    <row r="295" spans="1:26" ht="15.75" customHeight="1">
      <c r="A295" s="297"/>
      <c r="B295" s="297"/>
      <c r="C295" s="297"/>
      <c r="D295" s="297"/>
      <c r="E295" s="297"/>
      <c r="F295" s="297"/>
      <c r="G295" s="297"/>
      <c r="H295" s="297"/>
      <c r="I295" s="297"/>
      <c r="J295" s="297"/>
      <c r="K295" s="297"/>
      <c r="L295" s="297"/>
      <c r="M295" s="297"/>
      <c r="N295" s="297"/>
      <c r="O295" s="297"/>
      <c r="P295" s="297"/>
      <c r="Q295" s="297"/>
      <c r="R295" s="297"/>
      <c r="S295" s="297"/>
      <c r="T295" s="297"/>
      <c r="U295" s="297"/>
      <c r="V295" s="297"/>
      <c r="W295" s="297"/>
      <c r="X295" s="297"/>
      <c r="Y295" s="297"/>
      <c r="Z295" s="297"/>
    </row>
    <row r="296" spans="1:26" ht="15.75" customHeight="1">
      <c r="A296" s="297"/>
      <c r="B296" s="297"/>
      <c r="C296" s="297"/>
      <c r="D296" s="297"/>
      <c r="E296" s="297"/>
      <c r="F296" s="297"/>
      <c r="G296" s="297"/>
      <c r="H296" s="297"/>
      <c r="I296" s="297"/>
      <c r="J296" s="297"/>
      <c r="K296" s="297"/>
      <c r="L296" s="297"/>
      <c r="M296" s="297"/>
      <c r="N296" s="297"/>
      <c r="O296" s="297"/>
      <c r="P296" s="297"/>
      <c r="Q296" s="297"/>
      <c r="R296" s="297"/>
      <c r="S296" s="297"/>
      <c r="T296" s="297"/>
      <c r="U296" s="297"/>
      <c r="V296" s="297"/>
      <c r="W296" s="297"/>
      <c r="X296" s="297"/>
      <c r="Y296" s="297"/>
      <c r="Z296" s="297"/>
    </row>
    <row r="297" spans="1:26" ht="15.75" customHeight="1">
      <c r="A297" s="297"/>
      <c r="B297" s="297"/>
      <c r="C297" s="297"/>
      <c r="D297" s="297"/>
      <c r="E297" s="297"/>
      <c r="F297" s="297"/>
      <c r="G297" s="297"/>
      <c r="H297" s="297"/>
      <c r="I297" s="297"/>
      <c r="J297" s="297"/>
      <c r="K297" s="297"/>
      <c r="L297" s="297"/>
      <c r="M297" s="297"/>
      <c r="N297" s="297"/>
      <c r="O297" s="297"/>
      <c r="P297" s="297"/>
      <c r="Q297" s="297"/>
      <c r="R297" s="297"/>
      <c r="S297" s="297"/>
      <c r="T297" s="297"/>
      <c r="U297" s="297"/>
      <c r="V297" s="297"/>
      <c r="W297" s="297"/>
      <c r="X297" s="297"/>
      <c r="Y297" s="297"/>
      <c r="Z297" s="297"/>
    </row>
    <row r="298" spans="1:26" ht="15.75" customHeight="1">
      <c r="A298" s="297"/>
      <c r="B298" s="297"/>
      <c r="C298" s="297"/>
      <c r="D298" s="297"/>
      <c r="E298" s="297"/>
      <c r="F298" s="297"/>
      <c r="G298" s="297"/>
      <c r="H298" s="297"/>
      <c r="I298" s="297"/>
      <c r="J298" s="297"/>
      <c r="K298" s="297"/>
      <c r="L298" s="297"/>
      <c r="M298" s="297"/>
      <c r="N298" s="297"/>
      <c r="O298" s="297"/>
      <c r="P298" s="297"/>
      <c r="Q298" s="297"/>
      <c r="R298" s="297"/>
      <c r="S298" s="297"/>
      <c r="T298" s="297"/>
      <c r="U298" s="297"/>
      <c r="V298" s="297"/>
      <c r="W298" s="297"/>
      <c r="X298" s="297"/>
      <c r="Y298" s="297"/>
      <c r="Z298" s="297"/>
    </row>
    <row r="299" spans="1:26" ht="15.75" customHeight="1">
      <c r="A299" s="297"/>
      <c r="B299" s="297"/>
      <c r="C299" s="297"/>
      <c r="D299" s="297"/>
      <c r="E299" s="297"/>
      <c r="F299" s="297"/>
      <c r="G299" s="297"/>
      <c r="H299" s="297"/>
      <c r="I299" s="297"/>
      <c r="J299" s="297"/>
      <c r="K299" s="297"/>
      <c r="L299" s="297"/>
      <c r="M299" s="297"/>
      <c r="N299" s="297"/>
      <c r="O299" s="297"/>
      <c r="P299" s="297"/>
      <c r="Q299" s="297"/>
      <c r="R299" s="297"/>
      <c r="S299" s="297"/>
      <c r="T299" s="297"/>
      <c r="U299" s="297"/>
      <c r="V299" s="297"/>
      <c r="W299" s="297"/>
      <c r="X299" s="297"/>
      <c r="Y299" s="297"/>
      <c r="Z299" s="297"/>
    </row>
    <row r="300" spans="1:26" ht="15.75" customHeight="1">
      <c r="A300" s="297"/>
      <c r="B300" s="297"/>
      <c r="C300" s="297"/>
      <c r="D300" s="297"/>
      <c r="E300" s="297"/>
      <c r="F300" s="297"/>
      <c r="G300" s="297"/>
      <c r="H300" s="297"/>
      <c r="I300" s="297"/>
      <c r="J300" s="297"/>
      <c r="K300" s="297"/>
      <c r="L300" s="297"/>
      <c r="M300" s="297"/>
      <c r="N300" s="297"/>
      <c r="O300" s="297"/>
      <c r="P300" s="297"/>
      <c r="Q300" s="297"/>
      <c r="R300" s="297"/>
      <c r="S300" s="297"/>
      <c r="T300" s="297"/>
      <c r="U300" s="297"/>
      <c r="V300" s="297"/>
      <c r="W300" s="297"/>
      <c r="X300" s="297"/>
      <c r="Y300" s="297"/>
      <c r="Z300" s="297"/>
    </row>
    <row r="301" spans="1:26" ht="15.75" customHeight="1">
      <c r="A301" s="297"/>
      <c r="B301" s="297"/>
      <c r="C301" s="297"/>
      <c r="D301" s="297"/>
      <c r="E301" s="297"/>
      <c r="F301" s="297"/>
      <c r="G301" s="297"/>
      <c r="H301" s="297"/>
      <c r="I301" s="297"/>
      <c r="J301" s="297"/>
      <c r="K301" s="297"/>
      <c r="L301" s="297"/>
      <c r="M301" s="297"/>
      <c r="N301" s="297"/>
      <c r="O301" s="297"/>
      <c r="P301" s="297"/>
      <c r="Q301" s="297"/>
      <c r="R301" s="297"/>
      <c r="S301" s="297"/>
      <c r="T301" s="297"/>
      <c r="U301" s="297"/>
      <c r="V301" s="297"/>
      <c r="W301" s="297"/>
      <c r="X301" s="297"/>
      <c r="Y301" s="297"/>
      <c r="Z301" s="297"/>
    </row>
    <row r="302" spans="1:26" ht="15.75" customHeight="1">
      <c r="A302" s="297"/>
      <c r="B302" s="297"/>
      <c r="C302" s="297"/>
      <c r="D302" s="297"/>
      <c r="E302" s="297"/>
      <c r="F302" s="297"/>
      <c r="G302" s="297"/>
      <c r="H302" s="297"/>
      <c r="I302" s="297"/>
      <c r="J302" s="297"/>
      <c r="K302" s="297"/>
      <c r="L302" s="297"/>
      <c r="M302" s="297"/>
      <c r="N302" s="297"/>
      <c r="O302" s="297"/>
      <c r="P302" s="297"/>
      <c r="Q302" s="297"/>
      <c r="R302" s="297"/>
      <c r="S302" s="297"/>
      <c r="T302" s="297"/>
      <c r="U302" s="297"/>
      <c r="V302" s="297"/>
      <c r="W302" s="297"/>
      <c r="X302" s="297"/>
      <c r="Y302" s="297"/>
      <c r="Z302" s="297"/>
    </row>
    <row r="303" spans="1:26" ht="15.75" customHeight="1">
      <c r="A303" s="297"/>
      <c r="B303" s="297"/>
      <c r="C303" s="297"/>
      <c r="D303" s="297"/>
      <c r="E303" s="297"/>
      <c r="F303" s="297"/>
      <c r="G303" s="297"/>
      <c r="H303" s="297"/>
      <c r="I303" s="297"/>
      <c r="J303" s="297"/>
      <c r="K303" s="297"/>
      <c r="L303" s="297"/>
      <c r="M303" s="297"/>
      <c r="N303" s="297"/>
      <c r="O303" s="297"/>
      <c r="P303" s="297"/>
      <c r="Q303" s="297"/>
      <c r="R303" s="297"/>
      <c r="S303" s="297"/>
      <c r="T303" s="297"/>
      <c r="U303" s="297"/>
      <c r="V303" s="297"/>
      <c r="W303" s="297"/>
      <c r="X303" s="297"/>
      <c r="Y303" s="297"/>
      <c r="Z303" s="297"/>
    </row>
    <row r="304" spans="1:26" ht="15.75" customHeight="1">
      <c r="A304" s="297"/>
      <c r="B304" s="297"/>
      <c r="C304" s="297"/>
      <c r="D304" s="297"/>
      <c r="E304" s="297"/>
      <c r="F304" s="297"/>
      <c r="G304" s="297"/>
      <c r="H304" s="297"/>
      <c r="I304" s="297"/>
      <c r="J304" s="297"/>
      <c r="K304" s="297"/>
      <c r="L304" s="297"/>
      <c r="M304" s="297"/>
      <c r="N304" s="297"/>
      <c r="O304" s="297"/>
      <c r="P304" s="297"/>
      <c r="Q304" s="297"/>
      <c r="R304" s="297"/>
      <c r="S304" s="297"/>
      <c r="T304" s="297"/>
      <c r="U304" s="297"/>
      <c r="V304" s="297"/>
      <c r="W304" s="297"/>
      <c r="X304" s="297"/>
      <c r="Y304" s="297"/>
      <c r="Z304" s="297"/>
    </row>
    <row r="305" spans="1:26" ht="15.75" customHeight="1">
      <c r="A305" s="297"/>
      <c r="B305" s="297"/>
      <c r="C305" s="297"/>
      <c r="D305" s="297"/>
      <c r="E305" s="297"/>
      <c r="F305" s="297"/>
      <c r="G305" s="297"/>
      <c r="H305" s="297"/>
      <c r="I305" s="297"/>
      <c r="J305" s="297"/>
      <c r="K305" s="297"/>
      <c r="L305" s="297"/>
      <c r="M305" s="297"/>
      <c r="N305" s="297"/>
      <c r="O305" s="297"/>
      <c r="P305" s="297"/>
      <c r="Q305" s="297"/>
      <c r="R305" s="297"/>
      <c r="S305" s="297"/>
      <c r="T305" s="297"/>
      <c r="U305" s="297"/>
      <c r="V305" s="297"/>
      <c r="W305" s="297"/>
      <c r="X305" s="297"/>
      <c r="Y305" s="297"/>
      <c r="Z305" s="297"/>
    </row>
    <row r="306" spans="1:26" ht="15.75" customHeight="1">
      <c r="A306" s="297"/>
      <c r="B306" s="297"/>
      <c r="C306" s="297"/>
      <c r="D306" s="297"/>
      <c r="E306" s="297"/>
      <c r="F306" s="297"/>
      <c r="G306" s="297"/>
      <c r="H306" s="297"/>
      <c r="I306" s="297"/>
      <c r="J306" s="297"/>
      <c r="K306" s="297"/>
      <c r="L306" s="297"/>
      <c r="M306" s="297"/>
      <c r="N306" s="297"/>
      <c r="O306" s="297"/>
      <c r="P306" s="297"/>
      <c r="Q306" s="297"/>
      <c r="R306" s="297"/>
      <c r="S306" s="297"/>
      <c r="T306" s="297"/>
      <c r="U306" s="297"/>
      <c r="V306" s="297"/>
      <c r="W306" s="297"/>
      <c r="X306" s="297"/>
      <c r="Y306" s="297"/>
      <c r="Z306" s="297"/>
    </row>
    <row r="307" spans="1:26" ht="15.75" customHeight="1">
      <c r="A307" s="297"/>
      <c r="B307" s="297"/>
      <c r="C307" s="297"/>
      <c r="D307" s="297"/>
      <c r="E307" s="297"/>
      <c r="F307" s="297"/>
      <c r="G307" s="297"/>
      <c r="H307" s="297"/>
      <c r="I307" s="297"/>
      <c r="J307" s="297"/>
      <c r="K307" s="297"/>
      <c r="L307" s="297"/>
      <c r="M307" s="297"/>
      <c r="N307" s="297"/>
      <c r="O307" s="297"/>
      <c r="P307" s="297"/>
      <c r="Q307" s="297"/>
      <c r="R307" s="297"/>
      <c r="S307" s="297"/>
      <c r="T307" s="297"/>
      <c r="U307" s="297"/>
      <c r="V307" s="297"/>
      <c r="W307" s="297"/>
      <c r="X307" s="297"/>
      <c r="Y307" s="297"/>
      <c r="Z307" s="297"/>
    </row>
    <row r="308" spans="1:26" ht="15.75" customHeight="1">
      <c r="A308" s="297"/>
      <c r="B308" s="297"/>
      <c r="C308" s="297"/>
      <c r="D308" s="297"/>
      <c r="E308" s="297"/>
      <c r="F308" s="297"/>
      <c r="G308" s="297"/>
      <c r="H308" s="297"/>
      <c r="I308" s="297"/>
      <c r="J308" s="297"/>
      <c r="K308" s="297"/>
      <c r="L308" s="297"/>
      <c r="M308" s="297"/>
      <c r="N308" s="297"/>
      <c r="O308" s="297"/>
      <c r="P308" s="297"/>
      <c r="Q308" s="297"/>
      <c r="R308" s="297"/>
      <c r="S308" s="297"/>
      <c r="T308" s="297"/>
      <c r="U308" s="297"/>
      <c r="V308" s="297"/>
      <c r="W308" s="297"/>
      <c r="X308" s="297"/>
      <c r="Y308" s="297"/>
      <c r="Z308" s="297"/>
    </row>
    <row r="309" spans="1:26" ht="15.75" customHeight="1">
      <c r="A309" s="297"/>
      <c r="B309" s="297"/>
      <c r="C309" s="297"/>
      <c r="D309" s="297"/>
      <c r="E309" s="297"/>
      <c r="F309" s="297"/>
      <c r="G309" s="297"/>
      <c r="H309" s="297"/>
      <c r="I309" s="297"/>
      <c r="J309" s="297"/>
      <c r="K309" s="297"/>
      <c r="L309" s="297"/>
      <c r="M309" s="297"/>
      <c r="N309" s="297"/>
      <c r="O309" s="297"/>
      <c r="P309" s="297"/>
      <c r="Q309" s="297"/>
      <c r="R309" s="297"/>
      <c r="S309" s="297"/>
      <c r="T309" s="297"/>
      <c r="U309" s="297"/>
      <c r="V309" s="297"/>
      <c r="W309" s="297"/>
      <c r="X309" s="297"/>
      <c r="Y309" s="297"/>
      <c r="Z309" s="297"/>
    </row>
    <row r="310" spans="1:26" ht="15.75" customHeight="1">
      <c r="A310" s="297"/>
      <c r="B310" s="297"/>
      <c r="C310" s="297"/>
      <c r="D310" s="297"/>
      <c r="E310" s="297"/>
      <c r="F310" s="297"/>
      <c r="G310" s="297"/>
      <c r="H310" s="297"/>
      <c r="I310" s="297"/>
      <c r="J310" s="297"/>
      <c r="K310" s="297"/>
      <c r="L310" s="297"/>
      <c r="M310" s="297"/>
      <c r="N310" s="297"/>
      <c r="O310" s="297"/>
      <c r="P310" s="297"/>
      <c r="Q310" s="297"/>
      <c r="R310" s="297"/>
      <c r="S310" s="297"/>
      <c r="T310" s="297"/>
      <c r="U310" s="297"/>
      <c r="V310" s="297"/>
      <c r="W310" s="297"/>
      <c r="X310" s="297"/>
      <c r="Y310" s="297"/>
      <c r="Z310" s="297"/>
    </row>
    <row r="311" spans="1:26" ht="15.75" customHeight="1">
      <c r="A311" s="297"/>
      <c r="B311" s="297"/>
      <c r="C311" s="297"/>
      <c r="D311" s="297"/>
      <c r="E311" s="297"/>
      <c r="F311" s="297"/>
      <c r="G311" s="297"/>
      <c r="H311" s="297"/>
      <c r="I311" s="297"/>
      <c r="J311" s="297"/>
      <c r="K311" s="297"/>
      <c r="L311" s="297"/>
      <c r="M311" s="297"/>
      <c r="N311" s="297"/>
      <c r="O311" s="297"/>
      <c r="P311" s="297"/>
      <c r="Q311" s="297"/>
      <c r="R311" s="297"/>
      <c r="S311" s="297"/>
      <c r="T311" s="297"/>
      <c r="U311" s="297"/>
      <c r="V311" s="297"/>
      <c r="W311" s="297"/>
      <c r="X311" s="297"/>
      <c r="Y311" s="297"/>
      <c r="Z311" s="297"/>
    </row>
    <row r="312" spans="1:26" ht="15.75" customHeight="1">
      <c r="A312" s="297"/>
      <c r="B312" s="297"/>
      <c r="C312" s="297"/>
      <c r="D312" s="297"/>
      <c r="E312" s="297"/>
      <c r="F312" s="297"/>
      <c r="G312" s="297"/>
      <c r="H312" s="297"/>
      <c r="I312" s="297"/>
      <c r="J312" s="297"/>
      <c r="K312" s="297"/>
      <c r="L312" s="297"/>
      <c r="M312" s="297"/>
      <c r="N312" s="297"/>
      <c r="O312" s="297"/>
      <c r="P312" s="297"/>
      <c r="Q312" s="297"/>
      <c r="R312" s="297"/>
      <c r="S312" s="297"/>
      <c r="T312" s="297"/>
      <c r="U312" s="297"/>
      <c r="V312" s="297"/>
      <c r="W312" s="297"/>
      <c r="X312" s="297"/>
      <c r="Y312" s="297"/>
      <c r="Z312" s="297"/>
    </row>
    <row r="313" spans="1:26" ht="15.75" customHeight="1">
      <c r="A313" s="297"/>
      <c r="B313" s="297"/>
      <c r="C313" s="297"/>
      <c r="D313" s="297"/>
      <c r="E313" s="297"/>
      <c r="F313" s="297"/>
      <c r="G313" s="297"/>
      <c r="H313" s="297"/>
      <c r="I313" s="297"/>
      <c r="J313" s="297"/>
      <c r="K313" s="297"/>
      <c r="L313" s="297"/>
      <c r="M313" s="297"/>
      <c r="N313" s="297"/>
      <c r="O313" s="297"/>
      <c r="P313" s="297"/>
      <c r="Q313" s="297"/>
      <c r="R313" s="297"/>
      <c r="S313" s="297"/>
      <c r="T313" s="297"/>
      <c r="U313" s="297"/>
      <c r="V313" s="297"/>
      <c r="W313" s="297"/>
      <c r="X313" s="297"/>
      <c r="Y313" s="297"/>
      <c r="Z313" s="297"/>
    </row>
    <row r="314" spans="1:26" ht="15.75" customHeight="1">
      <c r="A314" s="297"/>
      <c r="B314" s="297"/>
      <c r="C314" s="297"/>
      <c r="D314" s="297"/>
      <c r="E314" s="297"/>
      <c r="F314" s="297"/>
      <c r="G314" s="297"/>
      <c r="H314" s="297"/>
      <c r="I314" s="297"/>
      <c r="J314" s="297"/>
      <c r="K314" s="297"/>
      <c r="L314" s="297"/>
      <c r="M314" s="297"/>
      <c r="N314" s="297"/>
      <c r="O314" s="297"/>
      <c r="P314" s="297"/>
      <c r="Q314" s="297"/>
      <c r="R314" s="297"/>
      <c r="S314" s="297"/>
      <c r="T314" s="297"/>
      <c r="U314" s="297"/>
      <c r="V314" s="297"/>
      <c r="W314" s="297"/>
      <c r="X314" s="297"/>
      <c r="Y314" s="297"/>
      <c r="Z314" s="297"/>
    </row>
    <row r="315" spans="1:26" ht="15.75" customHeight="1">
      <c r="A315" s="297"/>
      <c r="B315" s="297"/>
      <c r="C315" s="297"/>
      <c r="D315" s="297"/>
      <c r="E315" s="297"/>
      <c r="F315" s="297"/>
      <c r="G315" s="297"/>
      <c r="H315" s="297"/>
      <c r="I315" s="297"/>
      <c r="J315" s="297"/>
      <c r="K315" s="297"/>
      <c r="L315" s="297"/>
      <c r="M315" s="297"/>
      <c r="N315" s="297"/>
      <c r="O315" s="297"/>
      <c r="P315" s="297"/>
      <c r="Q315" s="297"/>
      <c r="R315" s="297"/>
      <c r="S315" s="297"/>
      <c r="T315" s="297"/>
      <c r="U315" s="297"/>
      <c r="V315" s="297"/>
      <c r="W315" s="297"/>
      <c r="X315" s="297"/>
      <c r="Y315" s="297"/>
      <c r="Z315" s="297"/>
    </row>
    <row r="316" spans="1:26" ht="15.75" customHeight="1">
      <c r="A316" s="297"/>
      <c r="B316" s="297"/>
      <c r="C316" s="297"/>
      <c r="D316" s="297"/>
      <c r="E316" s="297"/>
      <c r="F316" s="297"/>
      <c r="G316" s="297"/>
      <c r="H316" s="297"/>
      <c r="I316" s="297"/>
      <c r="J316" s="297"/>
      <c r="K316" s="297"/>
      <c r="L316" s="297"/>
      <c r="M316" s="297"/>
      <c r="N316" s="297"/>
      <c r="O316" s="297"/>
      <c r="P316" s="297"/>
      <c r="Q316" s="297"/>
      <c r="R316" s="297"/>
      <c r="S316" s="297"/>
      <c r="T316" s="297"/>
      <c r="U316" s="297"/>
      <c r="V316" s="297"/>
      <c r="W316" s="297"/>
      <c r="X316" s="297"/>
      <c r="Y316" s="297"/>
      <c r="Z316" s="297"/>
    </row>
    <row r="317" spans="1:26" ht="15.75" customHeight="1">
      <c r="A317" s="297"/>
      <c r="B317" s="297"/>
      <c r="C317" s="297"/>
      <c r="D317" s="297"/>
      <c r="E317" s="297"/>
      <c r="F317" s="297"/>
      <c r="G317" s="297"/>
      <c r="H317" s="297"/>
      <c r="I317" s="297"/>
      <c r="J317" s="297"/>
      <c r="K317" s="297"/>
      <c r="L317" s="297"/>
      <c r="M317" s="297"/>
      <c r="N317" s="297"/>
      <c r="O317" s="297"/>
      <c r="P317" s="297"/>
      <c r="Q317" s="297"/>
      <c r="R317" s="297"/>
      <c r="S317" s="297"/>
      <c r="T317" s="297"/>
      <c r="U317" s="297"/>
      <c r="V317" s="297"/>
      <c r="W317" s="297"/>
      <c r="X317" s="297"/>
      <c r="Y317" s="297"/>
      <c r="Z317" s="297"/>
    </row>
    <row r="318" spans="1:26" ht="15.75" customHeight="1">
      <c r="A318" s="297"/>
      <c r="B318" s="297"/>
      <c r="C318" s="297"/>
      <c r="D318" s="297"/>
      <c r="E318" s="297"/>
      <c r="F318" s="297"/>
      <c r="G318" s="297"/>
      <c r="H318" s="297"/>
      <c r="I318" s="297"/>
      <c r="J318" s="297"/>
      <c r="K318" s="297"/>
      <c r="L318" s="297"/>
      <c r="M318" s="297"/>
      <c r="N318" s="297"/>
      <c r="O318" s="297"/>
      <c r="P318" s="297"/>
      <c r="Q318" s="297"/>
      <c r="R318" s="297"/>
      <c r="S318" s="297"/>
      <c r="T318" s="297"/>
      <c r="U318" s="297"/>
      <c r="V318" s="297"/>
      <c r="W318" s="297"/>
      <c r="X318" s="297"/>
      <c r="Y318" s="297"/>
      <c r="Z318" s="297"/>
    </row>
    <row r="319" spans="1:26" ht="15.75" customHeight="1">
      <c r="A319" s="297"/>
      <c r="B319" s="297"/>
      <c r="C319" s="297"/>
      <c r="D319" s="297"/>
      <c r="E319" s="297"/>
      <c r="F319" s="297"/>
      <c r="G319" s="297"/>
      <c r="H319" s="297"/>
      <c r="I319" s="297"/>
      <c r="J319" s="297"/>
      <c r="K319" s="297"/>
      <c r="L319" s="297"/>
      <c r="M319" s="297"/>
      <c r="N319" s="297"/>
      <c r="O319" s="297"/>
      <c r="P319" s="297"/>
      <c r="Q319" s="297"/>
      <c r="R319" s="297"/>
      <c r="S319" s="297"/>
      <c r="T319" s="297"/>
      <c r="U319" s="297"/>
      <c r="V319" s="297"/>
      <c r="W319" s="297"/>
      <c r="X319" s="297"/>
      <c r="Y319" s="297"/>
      <c r="Z319" s="297"/>
    </row>
    <row r="320" spans="1:26" ht="15.75" customHeight="1">
      <c r="A320" s="297"/>
      <c r="B320" s="297"/>
      <c r="C320" s="297"/>
      <c r="D320" s="297"/>
      <c r="E320" s="297"/>
      <c r="F320" s="297"/>
      <c r="G320" s="297"/>
      <c r="H320" s="297"/>
      <c r="I320" s="297"/>
      <c r="J320" s="297"/>
      <c r="K320" s="297"/>
      <c r="L320" s="297"/>
      <c r="M320" s="297"/>
      <c r="N320" s="297"/>
      <c r="O320" s="297"/>
      <c r="P320" s="297"/>
      <c r="Q320" s="297"/>
      <c r="R320" s="297"/>
      <c r="S320" s="297"/>
      <c r="T320" s="297"/>
      <c r="U320" s="297"/>
      <c r="V320" s="297"/>
      <c r="W320" s="297"/>
      <c r="X320" s="297"/>
      <c r="Y320" s="297"/>
      <c r="Z320" s="297"/>
    </row>
    <row r="321" spans="1:26" ht="15.75" customHeight="1">
      <c r="A321" s="297"/>
      <c r="B321" s="297"/>
      <c r="C321" s="297"/>
      <c r="D321" s="297"/>
      <c r="E321" s="297"/>
      <c r="F321" s="297"/>
      <c r="G321" s="297"/>
      <c r="H321" s="297"/>
      <c r="I321" s="297"/>
      <c r="J321" s="297"/>
      <c r="K321" s="297"/>
      <c r="L321" s="297"/>
      <c r="M321" s="297"/>
      <c r="N321" s="297"/>
      <c r="O321" s="297"/>
      <c r="P321" s="297"/>
      <c r="Q321" s="297"/>
      <c r="R321" s="297"/>
      <c r="S321" s="297"/>
      <c r="T321" s="297"/>
      <c r="U321" s="297"/>
      <c r="V321" s="297"/>
      <c r="W321" s="297"/>
      <c r="X321" s="297"/>
      <c r="Y321" s="297"/>
      <c r="Z321" s="297"/>
    </row>
    <row r="322" spans="1:26" ht="15.75" customHeight="1">
      <c r="A322" s="297"/>
      <c r="B322" s="297"/>
      <c r="C322" s="297"/>
      <c r="D322" s="297"/>
      <c r="E322" s="297"/>
      <c r="F322" s="297"/>
      <c r="G322" s="297"/>
      <c r="H322" s="297"/>
      <c r="I322" s="297"/>
      <c r="J322" s="297"/>
      <c r="K322" s="297"/>
      <c r="L322" s="297"/>
      <c r="M322" s="297"/>
      <c r="N322" s="297"/>
      <c r="O322" s="297"/>
      <c r="P322" s="297"/>
      <c r="Q322" s="297"/>
      <c r="R322" s="297"/>
      <c r="S322" s="297"/>
      <c r="T322" s="297"/>
      <c r="U322" s="297"/>
      <c r="V322" s="297"/>
      <c r="W322" s="297"/>
      <c r="X322" s="297"/>
      <c r="Y322" s="297"/>
      <c r="Z322" s="297"/>
    </row>
    <row r="323" spans="1:26" ht="15.75" customHeight="1">
      <c r="A323" s="297"/>
      <c r="B323" s="297"/>
      <c r="C323" s="297"/>
      <c r="D323" s="297"/>
      <c r="E323" s="297"/>
      <c r="F323" s="297"/>
      <c r="G323" s="297"/>
      <c r="H323" s="297"/>
      <c r="I323" s="297"/>
      <c r="J323" s="297"/>
      <c r="K323" s="297"/>
      <c r="L323" s="297"/>
      <c r="M323" s="297"/>
      <c r="N323" s="297"/>
      <c r="O323" s="297"/>
      <c r="P323" s="297"/>
      <c r="Q323" s="297"/>
      <c r="R323" s="297"/>
      <c r="S323" s="297"/>
      <c r="T323" s="297"/>
      <c r="U323" s="297"/>
      <c r="V323" s="297"/>
      <c r="W323" s="297"/>
      <c r="X323" s="297"/>
      <c r="Y323" s="297"/>
      <c r="Z323" s="297"/>
    </row>
    <row r="324" spans="1:26" ht="15.75" customHeight="1">
      <c r="A324" s="297"/>
      <c r="B324" s="297"/>
      <c r="C324" s="297"/>
      <c r="D324" s="297"/>
      <c r="E324" s="297"/>
      <c r="F324" s="297"/>
      <c r="G324" s="297"/>
      <c r="H324" s="297"/>
      <c r="I324" s="297"/>
      <c r="J324" s="297"/>
      <c r="K324" s="297"/>
      <c r="L324" s="297"/>
      <c r="M324" s="297"/>
      <c r="N324" s="297"/>
      <c r="O324" s="297"/>
      <c r="P324" s="297"/>
      <c r="Q324" s="297"/>
      <c r="R324" s="297"/>
      <c r="S324" s="297"/>
      <c r="T324" s="297"/>
      <c r="U324" s="297"/>
      <c r="V324" s="297"/>
      <c r="W324" s="297"/>
      <c r="X324" s="297"/>
      <c r="Y324" s="297"/>
      <c r="Z324" s="297"/>
    </row>
    <row r="325" spans="1:26" ht="15.75" customHeight="1">
      <c r="A325" s="297"/>
      <c r="B325" s="297"/>
      <c r="C325" s="297"/>
      <c r="D325" s="297"/>
      <c r="E325" s="297"/>
      <c r="F325" s="297"/>
      <c r="G325" s="297"/>
      <c r="H325" s="297"/>
      <c r="I325" s="297"/>
      <c r="J325" s="297"/>
      <c r="K325" s="297"/>
      <c r="L325" s="297"/>
      <c r="M325" s="297"/>
      <c r="N325" s="297"/>
      <c r="O325" s="297"/>
      <c r="P325" s="297"/>
      <c r="Q325" s="297"/>
      <c r="R325" s="297"/>
      <c r="S325" s="297"/>
      <c r="T325" s="297"/>
      <c r="U325" s="297"/>
      <c r="V325" s="297"/>
      <c r="W325" s="297"/>
      <c r="X325" s="297"/>
      <c r="Y325" s="297"/>
      <c r="Z325" s="297"/>
    </row>
    <row r="326" spans="1:26" ht="15.75" customHeight="1">
      <c r="A326" s="297"/>
      <c r="B326" s="297"/>
      <c r="C326" s="297"/>
      <c r="D326" s="297"/>
      <c r="E326" s="297"/>
      <c r="F326" s="297"/>
      <c r="G326" s="297"/>
      <c r="H326" s="297"/>
      <c r="I326" s="297"/>
      <c r="J326" s="297"/>
      <c r="K326" s="297"/>
      <c r="L326" s="297"/>
      <c r="M326" s="297"/>
      <c r="N326" s="297"/>
      <c r="O326" s="297"/>
      <c r="P326" s="297"/>
      <c r="Q326" s="297"/>
      <c r="R326" s="297"/>
      <c r="S326" s="297"/>
      <c r="T326" s="297"/>
      <c r="U326" s="297"/>
      <c r="V326" s="297"/>
      <c r="W326" s="297"/>
      <c r="X326" s="297"/>
      <c r="Y326" s="297"/>
      <c r="Z326" s="297"/>
    </row>
    <row r="327" spans="1:26" ht="15.75" customHeight="1">
      <c r="A327" s="297"/>
      <c r="B327" s="297"/>
      <c r="C327" s="297"/>
      <c r="D327" s="297"/>
      <c r="E327" s="297"/>
      <c r="F327" s="297"/>
      <c r="G327" s="297"/>
      <c r="H327" s="297"/>
      <c r="I327" s="297"/>
      <c r="J327" s="297"/>
      <c r="K327" s="297"/>
      <c r="L327" s="297"/>
      <c r="M327" s="297"/>
      <c r="N327" s="297"/>
      <c r="O327" s="297"/>
      <c r="P327" s="297"/>
      <c r="Q327" s="297"/>
      <c r="R327" s="297"/>
      <c r="S327" s="297"/>
      <c r="T327" s="297"/>
      <c r="U327" s="297"/>
      <c r="V327" s="297"/>
      <c r="W327" s="297"/>
      <c r="X327" s="297"/>
      <c r="Y327" s="297"/>
      <c r="Z327" s="297"/>
    </row>
    <row r="328" spans="1:26" ht="15.75" customHeight="1">
      <c r="A328" s="297"/>
      <c r="B328" s="297"/>
      <c r="C328" s="297"/>
      <c r="D328" s="297"/>
      <c r="E328" s="297"/>
      <c r="F328" s="297"/>
      <c r="G328" s="297"/>
      <c r="H328" s="297"/>
      <c r="I328" s="297"/>
      <c r="J328" s="297"/>
      <c r="K328" s="297"/>
      <c r="L328" s="297"/>
      <c r="M328" s="297"/>
      <c r="N328" s="297"/>
      <c r="O328" s="297"/>
      <c r="P328" s="297"/>
      <c r="Q328" s="297"/>
      <c r="R328" s="297"/>
      <c r="S328" s="297"/>
      <c r="T328" s="297"/>
      <c r="U328" s="297"/>
      <c r="V328" s="297"/>
      <c r="W328" s="297"/>
      <c r="X328" s="297"/>
      <c r="Y328" s="297"/>
      <c r="Z328" s="297"/>
    </row>
    <row r="329" spans="1:26" ht="15.75" customHeight="1">
      <c r="A329" s="297"/>
      <c r="B329" s="297"/>
      <c r="C329" s="297"/>
      <c r="D329" s="297"/>
      <c r="E329" s="297"/>
      <c r="F329" s="297"/>
      <c r="G329" s="297"/>
      <c r="H329" s="297"/>
      <c r="I329" s="297"/>
      <c r="J329" s="297"/>
      <c r="K329" s="297"/>
      <c r="L329" s="297"/>
      <c r="M329" s="297"/>
      <c r="N329" s="297"/>
      <c r="O329" s="297"/>
      <c r="P329" s="297"/>
      <c r="Q329" s="297"/>
      <c r="R329" s="297"/>
      <c r="S329" s="297"/>
      <c r="T329" s="297"/>
      <c r="U329" s="297"/>
      <c r="V329" s="297"/>
      <c r="W329" s="297"/>
      <c r="X329" s="297"/>
      <c r="Y329" s="297"/>
      <c r="Z329" s="297"/>
    </row>
    <row r="330" spans="1:26" ht="15.75" customHeight="1">
      <c r="A330" s="297"/>
      <c r="B330" s="297"/>
      <c r="C330" s="297"/>
      <c r="D330" s="297"/>
      <c r="E330" s="297"/>
      <c r="F330" s="297"/>
      <c r="G330" s="297"/>
      <c r="H330" s="297"/>
      <c r="I330" s="297"/>
      <c r="J330" s="297"/>
      <c r="K330" s="297"/>
      <c r="L330" s="297"/>
      <c r="M330" s="297"/>
      <c r="N330" s="297"/>
      <c r="O330" s="297"/>
      <c r="P330" s="297"/>
      <c r="Q330" s="297"/>
      <c r="R330" s="297"/>
      <c r="S330" s="297"/>
      <c r="T330" s="297"/>
      <c r="U330" s="297"/>
      <c r="V330" s="297"/>
      <c r="W330" s="297"/>
      <c r="X330" s="297"/>
      <c r="Y330" s="297"/>
      <c r="Z330" s="297"/>
    </row>
    <row r="331" spans="1:26" ht="15.75" customHeight="1">
      <c r="A331" s="297"/>
      <c r="B331" s="297"/>
      <c r="C331" s="297"/>
      <c r="D331" s="297"/>
      <c r="E331" s="297"/>
      <c r="F331" s="297"/>
      <c r="G331" s="297"/>
      <c r="H331" s="297"/>
      <c r="I331" s="297"/>
      <c r="J331" s="297"/>
      <c r="K331" s="297"/>
      <c r="L331" s="297"/>
      <c r="M331" s="297"/>
      <c r="N331" s="297"/>
      <c r="O331" s="297"/>
      <c r="P331" s="297"/>
      <c r="Q331" s="297"/>
      <c r="R331" s="297"/>
      <c r="S331" s="297"/>
      <c r="T331" s="297"/>
      <c r="U331" s="297"/>
      <c r="V331" s="297"/>
      <c r="W331" s="297"/>
      <c r="X331" s="297"/>
      <c r="Y331" s="297"/>
      <c r="Z331" s="297"/>
    </row>
    <row r="332" spans="1:26" ht="15.75" customHeight="1">
      <c r="A332" s="297"/>
      <c r="B332" s="297"/>
      <c r="C332" s="297"/>
      <c r="D332" s="297"/>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row>
    <row r="333" spans="1:26" ht="15.75" customHeight="1">
      <c r="A333" s="297"/>
      <c r="B333" s="297"/>
      <c r="C333" s="297"/>
      <c r="D333" s="297"/>
      <c r="E333" s="297"/>
      <c r="F333" s="297"/>
      <c r="G333" s="297"/>
      <c r="H333" s="297"/>
      <c r="I333" s="297"/>
      <c r="J333" s="297"/>
      <c r="K333" s="297"/>
      <c r="L333" s="297"/>
      <c r="M333" s="297"/>
      <c r="N333" s="297"/>
      <c r="O333" s="297"/>
      <c r="P333" s="297"/>
      <c r="Q333" s="297"/>
      <c r="R333" s="297"/>
      <c r="S333" s="297"/>
      <c r="T333" s="297"/>
      <c r="U333" s="297"/>
      <c r="V333" s="297"/>
      <c r="W333" s="297"/>
      <c r="X333" s="297"/>
      <c r="Y333" s="297"/>
      <c r="Z333" s="297"/>
    </row>
    <row r="334" spans="1:26" ht="15.75" customHeight="1">
      <c r="A334" s="297"/>
      <c r="B334" s="297"/>
      <c r="C334" s="297"/>
      <c r="D334" s="297"/>
      <c r="E334" s="297"/>
      <c r="F334" s="297"/>
      <c r="G334" s="297"/>
      <c r="H334" s="297"/>
      <c r="I334" s="297"/>
      <c r="J334" s="297"/>
      <c r="K334" s="297"/>
      <c r="L334" s="297"/>
      <c r="M334" s="297"/>
      <c r="N334" s="297"/>
      <c r="O334" s="297"/>
      <c r="P334" s="297"/>
      <c r="Q334" s="297"/>
      <c r="R334" s="297"/>
      <c r="S334" s="297"/>
      <c r="T334" s="297"/>
      <c r="U334" s="297"/>
      <c r="V334" s="297"/>
      <c r="W334" s="297"/>
      <c r="X334" s="297"/>
      <c r="Y334" s="297"/>
      <c r="Z334" s="297"/>
    </row>
    <row r="335" spans="1:26" ht="15.75" customHeight="1">
      <c r="A335" s="297"/>
      <c r="B335" s="297"/>
      <c r="C335" s="297"/>
      <c r="D335" s="297"/>
      <c r="E335" s="297"/>
      <c r="F335" s="297"/>
      <c r="G335" s="297"/>
      <c r="H335" s="297"/>
      <c r="I335" s="297"/>
      <c r="J335" s="297"/>
      <c r="K335" s="297"/>
      <c r="L335" s="297"/>
      <c r="M335" s="297"/>
      <c r="N335" s="297"/>
      <c r="O335" s="297"/>
      <c r="P335" s="297"/>
      <c r="Q335" s="297"/>
      <c r="R335" s="297"/>
      <c r="S335" s="297"/>
      <c r="T335" s="297"/>
      <c r="U335" s="297"/>
      <c r="V335" s="297"/>
      <c r="W335" s="297"/>
      <c r="X335" s="297"/>
      <c r="Y335" s="297"/>
      <c r="Z335" s="297"/>
    </row>
    <row r="336" spans="1:26" ht="15.75" customHeight="1">
      <c r="A336" s="297"/>
      <c r="B336" s="297"/>
      <c r="C336" s="297"/>
      <c r="D336" s="297"/>
      <c r="E336" s="297"/>
      <c r="F336" s="297"/>
      <c r="G336" s="297"/>
      <c r="H336" s="297"/>
      <c r="I336" s="297"/>
      <c r="J336" s="297"/>
      <c r="K336" s="297"/>
      <c r="L336" s="297"/>
      <c r="M336" s="297"/>
      <c r="N336" s="297"/>
      <c r="O336" s="297"/>
      <c r="P336" s="297"/>
      <c r="Q336" s="297"/>
      <c r="R336" s="297"/>
      <c r="S336" s="297"/>
      <c r="T336" s="297"/>
      <c r="U336" s="297"/>
      <c r="V336" s="297"/>
      <c r="W336" s="297"/>
      <c r="X336" s="297"/>
      <c r="Y336" s="297"/>
      <c r="Z336" s="297"/>
    </row>
    <row r="337" spans="1:26" ht="15.75" customHeight="1">
      <c r="A337" s="297"/>
      <c r="B337" s="297"/>
      <c r="C337" s="297"/>
      <c r="D337" s="297"/>
      <c r="E337" s="297"/>
      <c r="F337" s="297"/>
      <c r="G337" s="297"/>
      <c r="H337" s="297"/>
      <c r="I337" s="297"/>
      <c r="J337" s="297"/>
      <c r="K337" s="297"/>
      <c r="L337" s="297"/>
      <c r="M337" s="297"/>
      <c r="N337" s="297"/>
      <c r="O337" s="297"/>
      <c r="P337" s="297"/>
      <c r="Q337" s="297"/>
      <c r="R337" s="297"/>
      <c r="S337" s="297"/>
      <c r="T337" s="297"/>
      <c r="U337" s="297"/>
      <c r="V337" s="297"/>
      <c r="W337" s="297"/>
      <c r="X337" s="297"/>
      <c r="Y337" s="297"/>
      <c r="Z337" s="297"/>
    </row>
    <row r="338" spans="1:26" ht="15.75" customHeight="1">
      <c r="A338" s="297"/>
      <c r="B338" s="297"/>
      <c r="C338" s="297"/>
      <c r="D338" s="297"/>
      <c r="E338" s="297"/>
      <c r="F338" s="297"/>
      <c r="G338" s="297"/>
      <c r="H338" s="297"/>
      <c r="I338" s="297"/>
      <c r="J338" s="297"/>
      <c r="K338" s="297"/>
      <c r="L338" s="297"/>
      <c r="M338" s="297"/>
      <c r="N338" s="297"/>
      <c r="O338" s="297"/>
      <c r="P338" s="297"/>
      <c r="Q338" s="297"/>
      <c r="R338" s="297"/>
      <c r="S338" s="297"/>
      <c r="T338" s="297"/>
      <c r="U338" s="297"/>
      <c r="V338" s="297"/>
      <c r="W338" s="297"/>
      <c r="X338" s="297"/>
      <c r="Y338" s="297"/>
      <c r="Z338" s="297"/>
    </row>
    <row r="339" spans="1:26" ht="15.75" customHeight="1">
      <c r="A339" s="297"/>
      <c r="B339" s="297"/>
      <c r="C339" s="297"/>
      <c r="D339" s="297"/>
      <c r="E339" s="297"/>
      <c r="F339" s="297"/>
      <c r="G339" s="297"/>
      <c r="H339" s="297"/>
      <c r="I339" s="297"/>
      <c r="J339" s="297"/>
      <c r="K339" s="297"/>
      <c r="L339" s="297"/>
      <c r="M339" s="297"/>
      <c r="N339" s="297"/>
      <c r="O339" s="297"/>
      <c r="P339" s="297"/>
      <c r="Q339" s="297"/>
      <c r="R339" s="297"/>
      <c r="S339" s="297"/>
      <c r="T339" s="297"/>
      <c r="U339" s="297"/>
      <c r="V339" s="297"/>
      <c r="W339" s="297"/>
      <c r="X339" s="297"/>
      <c r="Y339" s="297"/>
      <c r="Z339" s="297"/>
    </row>
    <row r="340" spans="1:26" ht="15.75" customHeight="1">
      <c r="A340" s="297"/>
      <c r="B340" s="297"/>
      <c r="C340" s="297"/>
      <c r="D340" s="297"/>
      <c r="E340" s="297"/>
      <c r="F340" s="297"/>
      <c r="G340" s="297"/>
      <c r="H340" s="297"/>
      <c r="I340" s="297"/>
      <c r="J340" s="297"/>
      <c r="K340" s="297"/>
      <c r="L340" s="297"/>
      <c r="M340" s="297"/>
      <c r="N340" s="297"/>
      <c r="O340" s="297"/>
      <c r="P340" s="297"/>
      <c r="Q340" s="297"/>
      <c r="R340" s="297"/>
      <c r="S340" s="297"/>
      <c r="T340" s="297"/>
      <c r="U340" s="297"/>
      <c r="V340" s="297"/>
      <c r="W340" s="297"/>
      <c r="X340" s="297"/>
      <c r="Y340" s="297"/>
      <c r="Z340" s="297"/>
    </row>
    <row r="341" spans="1:26" ht="15.75" customHeight="1">
      <c r="A341" s="297"/>
      <c r="B341" s="297"/>
      <c r="C341" s="297"/>
      <c r="D341" s="297"/>
      <c r="E341" s="297"/>
      <c r="F341" s="297"/>
      <c r="G341" s="297"/>
      <c r="H341" s="297"/>
      <c r="I341" s="297"/>
      <c r="J341" s="297"/>
      <c r="K341" s="297"/>
      <c r="L341" s="297"/>
      <c r="M341" s="297"/>
      <c r="N341" s="297"/>
      <c r="O341" s="297"/>
      <c r="P341" s="297"/>
      <c r="Q341" s="297"/>
      <c r="R341" s="297"/>
      <c r="S341" s="297"/>
      <c r="T341" s="297"/>
      <c r="U341" s="297"/>
      <c r="V341" s="297"/>
      <c r="W341" s="297"/>
      <c r="X341" s="297"/>
      <c r="Y341" s="297"/>
      <c r="Z341" s="297"/>
    </row>
    <row r="342" spans="1:26" ht="15.75" customHeight="1">
      <c r="A342" s="297"/>
      <c r="B342" s="297"/>
      <c r="C342" s="297"/>
      <c r="D342" s="297"/>
      <c r="E342" s="297"/>
      <c r="F342" s="297"/>
      <c r="G342" s="297"/>
      <c r="H342" s="297"/>
      <c r="I342" s="297"/>
      <c r="J342" s="297"/>
      <c r="K342" s="297"/>
      <c r="L342" s="297"/>
      <c r="M342" s="297"/>
      <c r="N342" s="297"/>
      <c r="O342" s="297"/>
      <c r="P342" s="297"/>
      <c r="Q342" s="297"/>
      <c r="R342" s="297"/>
      <c r="S342" s="297"/>
      <c r="T342" s="297"/>
      <c r="U342" s="297"/>
      <c r="V342" s="297"/>
      <c r="W342" s="297"/>
      <c r="X342" s="297"/>
      <c r="Y342" s="297"/>
      <c r="Z342" s="297"/>
    </row>
    <row r="343" spans="1:26" ht="15.75" customHeight="1">
      <c r="A343" s="297"/>
      <c r="B343" s="297"/>
      <c r="C343" s="297"/>
      <c r="D343" s="297"/>
      <c r="E343" s="297"/>
      <c r="F343" s="297"/>
      <c r="G343" s="297"/>
      <c r="H343" s="297"/>
      <c r="I343" s="297"/>
      <c r="J343" s="297"/>
      <c r="K343" s="297"/>
      <c r="L343" s="297"/>
      <c r="M343" s="297"/>
      <c r="N343" s="297"/>
      <c r="O343" s="297"/>
      <c r="P343" s="297"/>
      <c r="Q343" s="297"/>
      <c r="R343" s="297"/>
      <c r="S343" s="297"/>
      <c r="T343" s="297"/>
      <c r="U343" s="297"/>
      <c r="V343" s="297"/>
      <c r="W343" s="297"/>
      <c r="X343" s="297"/>
      <c r="Y343" s="297"/>
      <c r="Z343" s="297"/>
    </row>
    <row r="344" spans="1:26" ht="15.75" customHeight="1">
      <c r="A344" s="297"/>
      <c r="B344" s="297"/>
      <c r="C344" s="297"/>
      <c r="D344" s="297"/>
      <c r="E344" s="297"/>
      <c r="F344" s="297"/>
      <c r="G344" s="297"/>
      <c r="H344" s="297"/>
      <c r="I344" s="297"/>
      <c r="J344" s="297"/>
      <c r="K344" s="297"/>
      <c r="L344" s="297"/>
      <c r="M344" s="297"/>
      <c r="N344" s="297"/>
      <c r="O344" s="297"/>
      <c r="P344" s="297"/>
      <c r="Q344" s="297"/>
      <c r="R344" s="297"/>
      <c r="S344" s="297"/>
      <c r="T344" s="297"/>
      <c r="U344" s="297"/>
      <c r="V344" s="297"/>
      <c r="W344" s="297"/>
      <c r="X344" s="297"/>
      <c r="Y344" s="297"/>
      <c r="Z344" s="297"/>
    </row>
    <row r="345" spans="1:26" ht="15.75" customHeight="1">
      <c r="A345" s="297"/>
      <c r="B345" s="297"/>
      <c r="C345" s="297"/>
      <c r="D345" s="297"/>
      <c r="E345" s="297"/>
      <c r="F345" s="297"/>
      <c r="G345" s="297"/>
      <c r="H345" s="297"/>
      <c r="I345" s="297"/>
      <c r="J345" s="297"/>
      <c r="K345" s="297"/>
      <c r="L345" s="297"/>
      <c r="M345" s="297"/>
      <c r="N345" s="297"/>
      <c r="O345" s="297"/>
      <c r="P345" s="297"/>
      <c r="Q345" s="297"/>
      <c r="R345" s="297"/>
      <c r="S345" s="297"/>
      <c r="T345" s="297"/>
      <c r="U345" s="297"/>
      <c r="V345" s="297"/>
      <c r="W345" s="297"/>
      <c r="X345" s="297"/>
      <c r="Y345" s="297"/>
      <c r="Z345" s="297"/>
    </row>
    <row r="346" spans="1:26" ht="15.75" customHeight="1">
      <c r="A346" s="297"/>
      <c r="B346" s="297"/>
      <c r="C346" s="297"/>
      <c r="D346" s="297"/>
      <c r="E346" s="297"/>
      <c r="F346" s="297"/>
      <c r="G346" s="297"/>
      <c r="H346" s="297"/>
      <c r="I346" s="297"/>
      <c r="J346" s="297"/>
      <c r="K346" s="297"/>
      <c r="L346" s="297"/>
      <c r="M346" s="297"/>
      <c r="N346" s="297"/>
      <c r="O346" s="297"/>
      <c r="P346" s="297"/>
      <c r="Q346" s="297"/>
      <c r="R346" s="297"/>
      <c r="S346" s="297"/>
      <c r="T346" s="297"/>
      <c r="U346" s="297"/>
      <c r="V346" s="297"/>
      <c r="W346" s="297"/>
      <c r="X346" s="297"/>
      <c r="Y346" s="297"/>
      <c r="Z346" s="297"/>
    </row>
    <row r="347" spans="1:26" ht="15.75" customHeight="1">
      <c r="A347" s="297"/>
      <c r="B347" s="297"/>
      <c r="C347" s="297"/>
      <c r="D347" s="297"/>
      <c r="E347" s="297"/>
      <c r="F347" s="297"/>
      <c r="G347" s="297"/>
      <c r="H347" s="297"/>
      <c r="I347" s="297"/>
      <c r="J347" s="297"/>
      <c r="K347" s="297"/>
      <c r="L347" s="297"/>
      <c r="M347" s="297"/>
      <c r="N347" s="297"/>
      <c r="O347" s="297"/>
      <c r="P347" s="297"/>
      <c r="Q347" s="297"/>
      <c r="R347" s="297"/>
      <c r="S347" s="297"/>
      <c r="T347" s="297"/>
      <c r="U347" s="297"/>
      <c r="V347" s="297"/>
      <c r="W347" s="297"/>
      <c r="X347" s="297"/>
      <c r="Y347" s="297"/>
      <c r="Z347" s="297"/>
    </row>
    <row r="348" spans="1:26" ht="15.75" customHeight="1">
      <c r="A348" s="297"/>
      <c r="B348" s="297"/>
      <c r="C348" s="297"/>
      <c r="D348" s="297"/>
      <c r="E348" s="297"/>
      <c r="F348" s="297"/>
      <c r="G348" s="297"/>
      <c r="H348" s="297"/>
      <c r="I348" s="297"/>
      <c r="J348" s="297"/>
      <c r="K348" s="297"/>
      <c r="L348" s="297"/>
      <c r="M348" s="297"/>
      <c r="N348" s="297"/>
      <c r="O348" s="297"/>
      <c r="P348" s="297"/>
      <c r="Q348" s="297"/>
      <c r="R348" s="297"/>
      <c r="S348" s="297"/>
      <c r="T348" s="297"/>
      <c r="U348" s="297"/>
      <c r="V348" s="297"/>
      <c r="W348" s="297"/>
      <c r="X348" s="297"/>
      <c r="Y348" s="297"/>
      <c r="Z348" s="297"/>
    </row>
    <row r="349" spans="1:26" ht="15.75" customHeight="1">
      <c r="A349" s="297"/>
      <c r="B349" s="297"/>
      <c r="C349" s="297"/>
      <c r="D349" s="297"/>
      <c r="E349" s="297"/>
      <c r="F349" s="297"/>
      <c r="G349" s="297"/>
      <c r="H349" s="297"/>
      <c r="I349" s="297"/>
      <c r="J349" s="297"/>
      <c r="K349" s="297"/>
      <c r="L349" s="297"/>
      <c r="M349" s="297"/>
      <c r="N349" s="297"/>
      <c r="O349" s="297"/>
      <c r="P349" s="297"/>
      <c r="Q349" s="297"/>
      <c r="R349" s="297"/>
      <c r="S349" s="297"/>
      <c r="T349" s="297"/>
      <c r="U349" s="297"/>
      <c r="V349" s="297"/>
      <c r="W349" s="297"/>
      <c r="X349" s="297"/>
      <c r="Y349" s="297"/>
      <c r="Z349" s="297"/>
    </row>
    <row r="350" spans="1:26" ht="15.75" customHeight="1">
      <c r="A350" s="297"/>
      <c r="B350" s="297"/>
      <c r="C350" s="297"/>
      <c r="D350" s="297"/>
      <c r="E350" s="297"/>
      <c r="F350" s="297"/>
      <c r="G350" s="297"/>
      <c r="H350" s="297"/>
      <c r="I350" s="297"/>
      <c r="J350" s="297"/>
      <c r="K350" s="297"/>
      <c r="L350" s="297"/>
      <c r="M350" s="297"/>
      <c r="N350" s="297"/>
      <c r="O350" s="297"/>
      <c r="P350" s="297"/>
      <c r="Q350" s="297"/>
      <c r="R350" s="297"/>
      <c r="S350" s="297"/>
      <c r="T350" s="297"/>
      <c r="U350" s="297"/>
      <c r="V350" s="297"/>
      <c r="W350" s="297"/>
      <c r="X350" s="297"/>
      <c r="Y350" s="297"/>
      <c r="Z350" s="297"/>
    </row>
    <row r="351" spans="1:26" ht="15.75" customHeight="1">
      <c r="A351" s="297"/>
      <c r="B351" s="297"/>
      <c r="C351" s="297"/>
      <c r="D351" s="297"/>
      <c r="E351" s="297"/>
      <c r="F351" s="297"/>
      <c r="G351" s="297"/>
      <c r="H351" s="297"/>
      <c r="I351" s="297"/>
      <c r="J351" s="297"/>
      <c r="K351" s="297"/>
      <c r="L351" s="297"/>
      <c r="M351" s="297"/>
      <c r="N351" s="297"/>
      <c r="O351" s="297"/>
      <c r="P351" s="297"/>
      <c r="Q351" s="297"/>
      <c r="R351" s="297"/>
      <c r="S351" s="297"/>
      <c r="T351" s="297"/>
      <c r="U351" s="297"/>
      <c r="V351" s="297"/>
      <c r="W351" s="297"/>
      <c r="X351" s="297"/>
      <c r="Y351" s="297"/>
      <c r="Z351" s="297"/>
    </row>
    <row r="352" spans="1:26" ht="15.75" customHeight="1">
      <c r="A352" s="297"/>
      <c r="B352" s="297"/>
      <c r="C352" s="297"/>
      <c r="D352" s="297"/>
      <c r="E352" s="297"/>
      <c r="F352" s="297"/>
      <c r="G352" s="297"/>
      <c r="H352" s="297"/>
      <c r="I352" s="297"/>
      <c r="J352" s="297"/>
      <c r="K352" s="297"/>
      <c r="L352" s="297"/>
      <c r="M352" s="297"/>
      <c r="N352" s="297"/>
      <c r="O352" s="297"/>
      <c r="P352" s="297"/>
      <c r="Q352" s="297"/>
      <c r="R352" s="297"/>
      <c r="S352" s="297"/>
      <c r="T352" s="297"/>
      <c r="U352" s="297"/>
      <c r="V352" s="297"/>
      <c r="W352" s="297"/>
      <c r="X352" s="297"/>
      <c r="Y352" s="297"/>
      <c r="Z352" s="297"/>
    </row>
    <row r="353" spans="1:26" ht="15.75" customHeight="1">
      <c r="A353" s="297"/>
      <c r="B353" s="297"/>
      <c r="C353" s="297"/>
      <c r="D353" s="297"/>
      <c r="E353" s="297"/>
      <c r="F353" s="297"/>
      <c r="G353" s="297"/>
      <c r="H353" s="297"/>
      <c r="I353" s="297"/>
      <c r="J353" s="297"/>
      <c r="K353" s="297"/>
      <c r="L353" s="297"/>
      <c r="M353" s="297"/>
      <c r="N353" s="297"/>
      <c r="O353" s="297"/>
      <c r="P353" s="297"/>
      <c r="Q353" s="297"/>
      <c r="R353" s="297"/>
      <c r="S353" s="297"/>
      <c r="T353" s="297"/>
      <c r="U353" s="297"/>
      <c r="V353" s="297"/>
      <c r="W353" s="297"/>
      <c r="X353" s="297"/>
      <c r="Y353" s="297"/>
      <c r="Z353" s="297"/>
    </row>
    <row r="354" spans="1:26" ht="15.75" customHeight="1">
      <c r="A354" s="297"/>
      <c r="B354" s="297"/>
      <c r="C354" s="297"/>
      <c r="D354" s="297"/>
      <c r="E354" s="297"/>
      <c r="F354" s="297"/>
      <c r="G354" s="297"/>
      <c r="H354" s="297"/>
      <c r="I354" s="297"/>
      <c r="J354" s="297"/>
      <c r="K354" s="297"/>
      <c r="L354" s="297"/>
      <c r="M354" s="297"/>
      <c r="N354" s="297"/>
      <c r="O354" s="297"/>
      <c r="P354" s="297"/>
      <c r="Q354" s="297"/>
      <c r="R354" s="297"/>
      <c r="S354" s="297"/>
      <c r="T354" s="297"/>
      <c r="U354" s="297"/>
      <c r="V354" s="297"/>
      <c r="W354" s="297"/>
      <c r="X354" s="297"/>
      <c r="Y354" s="297"/>
      <c r="Z354" s="297"/>
    </row>
    <row r="355" spans="1:26" ht="15.75" customHeight="1">
      <c r="A355" s="297"/>
      <c r="B355" s="297"/>
      <c r="C355" s="297"/>
      <c r="D355" s="297"/>
      <c r="E355" s="297"/>
      <c r="F355" s="297"/>
      <c r="G355" s="297"/>
      <c r="H355" s="297"/>
      <c r="I355" s="297"/>
      <c r="J355" s="297"/>
      <c r="K355" s="297"/>
      <c r="L355" s="297"/>
      <c r="M355" s="297"/>
      <c r="N355" s="297"/>
      <c r="O355" s="297"/>
      <c r="P355" s="297"/>
      <c r="Q355" s="297"/>
      <c r="R355" s="297"/>
      <c r="S355" s="297"/>
      <c r="T355" s="297"/>
      <c r="U355" s="297"/>
      <c r="V355" s="297"/>
      <c r="W355" s="297"/>
      <c r="X355" s="297"/>
      <c r="Y355" s="297"/>
      <c r="Z355" s="297"/>
    </row>
    <row r="356" spans="1:26" ht="15.75" customHeight="1">
      <c r="A356" s="297"/>
      <c r="B356" s="297"/>
      <c r="C356" s="297"/>
      <c r="D356" s="297"/>
      <c r="E356" s="297"/>
      <c r="F356" s="297"/>
      <c r="G356" s="297"/>
      <c r="H356" s="297"/>
      <c r="I356" s="297"/>
      <c r="J356" s="297"/>
      <c r="K356" s="297"/>
      <c r="L356" s="297"/>
      <c r="M356" s="297"/>
      <c r="N356" s="297"/>
      <c r="O356" s="297"/>
      <c r="P356" s="297"/>
      <c r="Q356" s="297"/>
      <c r="R356" s="297"/>
      <c r="S356" s="297"/>
      <c r="T356" s="297"/>
      <c r="U356" s="297"/>
      <c r="V356" s="297"/>
      <c r="W356" s="297"/>
      <c r="X356" s="297"/>
      <c r="Y356" s="297"/>
      <c r="Z356" s="297"/>
    </row>
    <row r="357" spans="1:26" ht="15.75" customHeight="1">
      <c r="A357" s="297"/>
      <c r="B357" s="297"/>
      <c r="C357" s="297"/>
      <c r="D357" s="297"/>
      <c r="E357" s="297"/>
      <c r="F357" s="297"/>
      <c r="G357" s="297"/>
      <c r="H357" s="297"/>
      <c r="I357" s="297"/>
      <c r="J357" s="297"/>
      <c r="K357" s="297"/>
      <c r="L357" s="297"/>
      <c r="M357" s="297"/>
      <c r="N357" s="297"/>
      <c r="O357" s="297"/>
      <c r="P357" s="297"/>
      <c r="Q357" s="297"/>
      <c r="R357" s="297"/>
      <c r="S357" s="297"/>
      <c r="T357" s="297"/>
      <c r="U357" s="297"/>
      <c r="V357" s="297"/>
      <c r="W357" s="297"/>
      <c r="X357" s="297"/>
      <c r="Y357" s="297"/>
      <c r="Z357" s="297"/>
    </row>
    <row r="358" spans="1:26" ht="15.75" customHeight="1">
      <c r="A358" s="297"/>
      <c r="B358" s="297"/>
      <c r="C358" s="297"/>
      <c r="D358" s="297"/>
      <c r="E358" s="297"/>
      <c r="F358" s="297"/>
      <c r="G358" s="297"/>
      <c r="H358" s="297"/>
      <c r="I358" s="297"/>
      <c r="J358" s="297"/>
      <c r="K358" s="297"/>
      <c r="L358" s="297"/>
      <c r="M358" s="297"/>
      <c r="N358" s="297"/>
      <c r="O358" s="297"/>
      <c r="P358" s="297"/>
      <c r="Q358" s="297"/>
      <c r="R358" s="297"/>
      <c r="S358" s="297"/>
      <c r="T358" s="297"/>
      <c r="U358" s="297"/>
      <c r="V358" s="297"/>
      <c r="W358" s="297"/>
      <c r="X358" s="297"/>
      <c r="Y358" s="297"/>
      <c r="Z358" s="297"/>
    </row>
    <row r="359" spans="1:26" ht="15.75" customHeight="1">
      <c r="A359" s="297"/>
      <c r="B359" s="297"/>
      <c r="C359" s="297"/>
      <c r="D359" s="297"/>
      <c r="E359" s="297"/>
      <c r="F359" s="297"/>
      <c r="G359" s="297"/>
      <c r="H359" s="297"/>
      <c r="I359" s="297"/>
      <c r="J359" s="297"/>
      <c r="K359" s="297"/>
      <c r="L359" s="297"/>
      <c r="M359" s="297"/>
      <c r="N359" s="297"/>
      <c r="O359" s="297"/>
      <c r="P359" s="297"/>
      <c r="Q359" s="297"/>
      <c r="R359" s="297"/>
      <c r="S359" s="297"/>
      <c r="T359" s="297"/>
      <c r="U359" s="297"/>
      <c r="V359" s="297"/>
      <c r="W359" s="297"/>
      <c r="X359" s="297"/>
      <c r="Y359" s="297"/>
      <c r="Z359" s="297"/>
    </row>
    <row r="360" spans="1:26" ht="15.75" customHeight="1">
      <c r="A360" s="297"/>
      <c r="B360" s="297"/>
      <c r="C360" s="297"/>
      <c r="D360" s="297"/>
      <c r="E360" s="297"/>
      <c r="F360" s="297"/>
      <c r="G360" s="297"/>
      <c r="H360" s="297"/>
      <c r="I360" s="297"/>
      <c r="J360" s="297"/>
      <c r="K360" s="297"/>
      <c r="L360" s="297"/>
      <c r="M360" s="297"/>
      <c r="N360" s="297"/>
      <c r="O360" s="297"/>
      <c r="P360" s="297"/>
      <c r="Q360" s="297"/>
      <c r="R360" s="297"/>
      <c r="S360" s="297"/>
      <c r="T360" s="297"/>
      <c r="U360" s="297"/>
      <c r="V360" s="297"/>
      <c r="W360" s="297"/>
      <c r="X360" s="297"/>
      <c r="Y360" s="297"/>
      <c r="Z360" s="297"/>
    </row>
    <row r="361" spans="1:26" ht="15.75" customHeight="1">
      <c r="A361" s="297"/>
      <c r="B361" s="297"/>
      <c r="C361" s="297"/>
      <c r="D361" s="297"/>
      <c r="E361" s="297"/>
      <c r="F361" s="297"/>
      <c r="G361" s="297"/>
      <c r="H361" s="297"/>
      <c r="I361" s="297"/>
      <c r="J361" s="297"/>
      <c r="K361" s="297"/>
      <c r="L361" s="297"/>
      <c r="M361" s="297"/>
      <c r="N361" s="297"/>
      <c r="O361" s="297"/>
      <c r="P361" s="297"/>
      <c r="Q361" s="297"/>
      <c r="R361" s="297"/>
      <c r="S361" s="297"/>
      <c r="T361" s="297"/>
      <c r="U361" s="297"/>
      <c r="V361" s="297"/>
      <c r="W361" s="297"/>
      <c r="X361" s="297"/>
      <c r="Y361" s="297"/>
      <c r="Z361" s="297"/>
    </row>
    <row r="362" spans="1:26" ht="15.75" customHeight="1">
      <c r="A362" s="297"/>
      <c r="B362" s="297"/>
      <c r="C362" s="297"/>
      <c r="D362" s="297"/>
      <c r="E362" s="297"/>
      <c r="F362" s="297"/>
      <c r="G362" s="297"/>
      <c r="H362" s="297"/>
      <c r="I362" s="297"/>
      <c r="J362" s="297"/>
      <c r="K362" s="297"/>
      <c r="L362" s="297"/>
      <c r="M362" s="297"/>
      <c r="N362" s="297"/>
      <c r="O362" s="297"/>
      <c r="P362" s="297"/>
      <c r="Q362" s="297"/>
      <c r="R362" s="297"/>
      <c r="S362" s="297"/>
      <c r="T362" s="297"/>
      <c r="U362" s="297"/>
      <c r="V362" s="297"/>
      <c r="W362" s="297"/>
      <c r="X362" s="297"/>
      <c r="Y362" s="297"/>
      <c r="Z362" s="297"/>
    </row>
    <row r="363" spans="1:26" ht="15.75" customHeight="1">
      <c r="A363" s="297"/>
      <c r="B363" s="297"/>
      <c r="C363" s="297"/>
      <c r="D363" s="297"/>
      <c r="E363" s="297"/>
      <c r="F363" s="297"/>
      <c r="G363" s="297"/>
      <c r="H363" s="297"/>
      <c r="I363" s="297"/>
      <c r="J363" s="297"/>
      <c r="K363" s="297"/>
      <c r="L363" s="297"/>
      <c r="M363" s="297"/>
      <c r="N363" s="297"/>
      <c r="O363" s="297"/>
      <c r="P363" s="297"/>
      <c r="Q363" s="297"/>
      <c r="R363" s="297"/>
      <c r="S363" s="297"/>
      <c r="T363" s="297"/>
      <c r="U363" s="297"/>
      <c r="V363" s="297"/>
      <c r="W363" s="297"/>
      <c r="X363" s="297"/>
      <c r="Y363" s="297"/>
      <c r="Z363" s="297"/>
    </row>
    <row r="364" spans="1:26" ht="15.75" customHeight="1">
      <c r="A364" s="297"/>
      <c r="B364" s="297"/>
      <c r="C364" s="297"/>
      <c r="D364" s="297"/>
      <c r="E364" s="297"/>
      <c r="F364" s="297"/>
      <c r="G364" s="297"/>
      <c r="H364" s="297"/>
      <c r="I364" s="297"/>
      <c r="J364" s="297"/>
      <c r="K364" s="297"/>
      <c r="L364" s="297"/>
      <c r="M364" s="297"/>
      <c r="N364" s="297"/>
      <c r="O364" s="297"/>
      <c r="P364" s="297"/>
      <c r="Q364" s="297"/>
      <c r="R364" s="297"/>
      <c r="S364" s="297"/>
      <c r="T364" s="297"/>
      <c r="U364" s="297"/>
      <c r="V364" s="297"/>
      <c r="W364" s="297"/>
      <c r="X364" s="297"/>
      <c r="Y364" s="297"/>
      <c r="Z364" s="297"/>
    </row>
    <row r="365" spans="1:26" ht="15.75" customHeight="1">
      <c r="A365" s="297"/>
      <c r="B365" s="297"/>
      <c r="C365" s="297"/>
      <c r="D365" s="297"/>
      <c r="E365" s="297"/>
      <c r="F365" s="297"/>
      <c r="G365" s="297"/>
      <c r="H365" s="297"/>
      <c r="I365" s="297"/>
      <c r="J365" s="297"/>
      <c r="K365" s="297"/>
      <c r="L365" s="297"/>
      <c r="M365" s="297"/>
      <c r="N365" s="297"/>
      <c r="O365" s="297"/>
      <c r="P365" s="297"/>
      <c r="Q365" s="297"/>
      <c r="R365" s="297"/>
      <c r="S365" s="297"/>
      <c r="T365" s="297"/>
      <c r="U365" s="297"/>
      <c r="V365" s="297"/>
      <c r="W365" s="297"/>
      <c r="X365" s="297"/>
      <c r="Y365" s="297"/>
      <c r="Z365" s="297"/>
    </row>
    <row r="366" spans="1:26" ht="15.75" customHeight="1">
      <c r="A366" s="297"/>
      <c r="B366" s="297"/>
      <c r="C366" s="297"/>
      <c r="D366" s="297"/>
      <c r="E366" s="297"/>
      <c r="F366" s="297"/>
      <c r="G366" s="297"/>
      <c r="H366" s="297"/>
      <c r="I366" s="297"/>
      <c r="J366" s="297"/>
      <c r="K366" s="297"/>
      <c r="L366" s="297"/>
      <c r="M366" s="297"/>
      <c r="N366" s="297"/>
      <c r="O366" s="297"/>
      <c r="P366" s="297"/>
      <c r="Q366" s="297"/>
      <c r="R366" s="297"/>
      <c r="S366" s="297"/>
      <c r="T366" s="297"/>
      <c r="U366" s="297"/>
      <c r="V366" s="297"/>
      <c r="W366" s="297"/>
      <c r="X366" s="297"/>
      <c r="Y366" s="297"/>
      <c r="Z366" s="297"/>
    </row>
    <row r="367" spans="1:26" ht="15.75" customHeight="1">
      <c r="A367" s="297"/>
      <c r="B367" s="297"/>
      <c r="C367" s="297"/>
      <c r="D367" s="297"/>
      <c r="E367" s="297"/>
      <c r="F367" s="297"/>
      <c r="G367" s="297"/>
      <c r="H367" s="297"/>
      <c r="I367" s="297"/>
      <c r="J367" s="297"/>
      <c r="K367" s="297"/>
      <c r="L367" s="297"/>
      <c r="M367" s="297"/>
      <c r="N367" s="297"/>
      <c r="O367" s="297"/>
      <c r="P367" s="297"/>
      <c r="Q367" s="297"/>
      <c r="R367" s="297"/>
      <c r="S367" s="297"/>
      <c r="T367" s="297"/>
      <c r="U367" s="297"/>
      <c r="V367" s="297"/>
      <c r="W367" s="297"/>
      <c r="X367" s="297"/>
      <c r="Y367" s="297"/>
      <c r="Z367" s="297"/>
    </row>
    <row r="368" spans="1:26" ht="15.75" customHeight="1">
      <c r="A368" s="297"/>
      <c r="B368" s="297"/>
      <c r="C368" s="297"/>
      <c r="D368" s="297"/>
      <c r="E368" s="297"/>
      <c r="F368" s="297"/>
      <c r="G368" s="297"/>
      <c r="H368" s="297"/>
      <c r="I368" s="297"/>
      <c r="J368" s="297"/>
      <c r="K368" s="297"/>
      <c r="L368" s="297"/>
      <c r="M368" s="297"/>
      <c r="N368" s="297"/>
      <c r="O368" s="297"/>
      <c r="P368" s="297"/>
      <c r="Q368" s="297"/>
      <c r="R368" s="297"/>
      <c r="S368" s="297"/>
      <c r="T368" s="297"/>
      <c r="U368" s="297"/>
      <c r="V368" s="297"/>
      <c r="W368" s="297"/>
      <c r="X368" s="297"/>
      <c r="Y368" s="297"/>
      <c r="Z368" s="297"/>
    </row>
    <row r="369" spans="1:26" ht="15.75" customHeight="1">
      <c r="A369" s="297"/>
      <c r="B369" s="297"/>
      <c r="C369" s="297"/>
      <c r="D369" s="297"/>
      <c r="E369" s="297"/>
      <c r="F369" s="297"/>
      <c r="G369" s="297"/>
      <c r="H369" s="297"/>
      <c r="I369" s="297"/>
      <c r="J369" s="297"/>
      <c r="K369" s="297"/>
      <c r="L369" s="297"/>
      <c r="M369" s="297"/>
      <c r="N369" s="297"/>
      <c r="O369" s="297"/>
      <c r="P369" s="297"/>
      <c r="Q369" s="297"/>
      <c r="R369" s="297"/>
      <c r="S369" s="297"/>
      <c r="T369" s="297"/>
      <c r="U369" s="297"/>
      <c r="V369" s="297"/>
      <c r="W369" s="297"/>
      <c r="X369" s="297"/>
      <c r="Y369" s="297"/>
      <c r="Z369" s="297"/>
    </row>
    <row r="370" spans="1:26" ht="15.75" customHeight="1">
      <c r="A370" s="297"/>
      <c r="B370" s="297"/>
      <c r="C370" s="297"/>
      <c r="D370" s="297"/>
      <c r="E370" s="297"/>
      <c r="F370" s="297"/>
      <c r="G370" s="297"/>
      <c r="H370" s="297"/>
      <c r="I370" s="297"/>
      <c r="J370" s="297"/>
      <c r="K370" s="297"/>
      <c r="L370" s="297"/>
      <c r="M370" s="297"/>
      <c r="N370" s="297"/>
      <c r="O370" s="297"/>
      <c r="P370" s="297"/>
      <c r="Q370" s="297"/>
      <c r="R370" s="297"/>
      <c r="S370" s="297"/>
      <c r="T370" s="297"/>
      <c r="U370" s="297"/>
      <c r="V370" s="297"/>
      <c r="W370" s="297"/>
      <c r="X370" s="297"/>
      <c r="Y370" s="297"/>
      <c r="Z370" s="297"/>
    </row>
    <row r="371" spans="1:26" ht="15.75" customHeight="1">
      <c r="A371" s="297"/>
      <c r="B371" s="297"/>
      <c r="C371" s="297"/>
      <c r="D371" s="297"/>
      <c r="E371" s="297"/>
      <c r="F371" s="297"/>
      <c r="G371" s="297"/>
      <c r="H371" s="297"/>
      <c r="I371" s="297"/>
      <c r="J371" s="297"/>
      <c r="K371" s="297"/>
      <c r="L371" s="297"/>
      <c r="M371" s="297"/>
      <c r="N371" s="297"/>
      <c r="O371" s="297"/>
      <c r="P371" s="297"/>
      <c r="Q371" s="297"/>
      <c r="R371" s="297"/>
      <c r="S371" s="297"/>
      <c r="T371" s="297"/>
      <c r="U371" s="297"/>
      <c r="V371" s="297"/>
      <c r="W371" s="297"/>
      <c r="X371" s="297"/>
      <c r="Y371" s="297"/>
      <c r="Z371" s="297"/>
    </row>
    <row r="372" spans="1:26" ht="15.75" customHeight="1">
      <c r="A372" s="297"/>
      <c r="B372" s="297"/>
      <c r="C372" s="297"/>
      <c r="D372" s="297"/>
      <c r="E372" s="297"/>
      <c r="F372" s="297"/>
      <c r="G372" s="297"/>
      <c r="H372" s="297"/>
      <c r="I372" s="297"/>
      <c r="J372" s="297"/>
      <c r="K372" s="297"/>
      <c r="L372" s="297"/>
      <c r="M372" s="297"/>
      <c r="N372" s="297"/>
      <c r="O372" s="297"/>
      <c r="P372" s="297"/>
      <c r="Q372" s="297"/>
      <c r="R372" s="297"/>
      <c r="S372" s="297"/>
      <c r="T372" s="297"/>
      <c r="U372" s="297"/>
      <c r="V372" s="297"/>
      <c r="W372" s="297"/>
      <c r="X372" s="297"/>
      <c r="Y372" s="297"/>
      <c r="Z372" s="297"/>
    </row>
    <row r="373" spans="1:26" ht="15.75" customHeight="1">
      <c r="A373" s="297"/>
      <c r="B373" s="297"/>
      <c r="C373" s="297"/>
      <c r="D373" s="297"/>
      <c r="E373" s="297"/>
      <c r="F373" s="297"/>
      <c r="G373" s="297"/>
      <c r="H373" s="297"/>
      <c r="I373" s="297"/>
      <c r="J373" s="297"/>
      <c r="K373" s="297"/>
      <c r="L373" s="297"/>
      <c r="M373" s="297"/>
      <c r="N373" s="297"/>
      <c r="O373" s="297"/>
      <c r="P373" s="297"/>
      <c r="Q373" s="297"/>
      <c r="R373" s="297"/>
      <c r="S373" s="297"/>
      <c r="T373" s="297"/>
      <c r="U373" s="297"/>
      <c r="V373" s="297"/>
      <c r="W373" s="297"/>
      <c r="X373" s="297"/>
      <c r="Y373" s="297"/>
      <c r="Z373" s="297"/>
    </row>
    <row r="374" spans="1:26" ht="15.75" customHeight="1">
      <c r="A374" s="297"/>
      <c r="B374" s="297"/>
      <c r="C374" s="297"/>
      <c r="D374" s="297"/>
      <c r="E374" s="297"/>
      <c r="F374" s="297"/>
      <c r="G374" s="297"/>
      <c r="H374" s="297"/>
      <c r="I374" s="297"/>
      <c r="J374" s="297"/>
      <c r="K374" s="297"/>
      <c r="L374" s="297"/>
      <c r="M374" s="297"/>
      <c r="N374" s="297"/>
      <c r="O374" s="297"/>
      <c r="P374" s="297"/>
      <c r="Q374" s="297"/>
      <c r="R374" s="297"/>
      <c r="S374" s="297"/>
      <c r="T374" s="297"/>
      <c r="U374" s="297"/>
      <c r="V374" s="297"/>
      <c r="W374" s="297"/>
      <c r="X374" s="297"/>
      <c r="Y374" s="297"/>
      <c r="Z374" s="297"/>
    </row>
    <row r="375" spans="1:26" ht="15.75" customHeight="1">
      <c r="A375" s="297"/>
      <c r="B375" s="297"/>
      <c r="C375" s="297"/>
      <c r="D375" s="297"/>
      <c r="E375" s="297"/>
      <c r="F375" s="297"/>
      <c r="G375" s="297"/>
      <c r="H375" s="297"/>
      <c r="I375" s="297"/>
      <c r="J375" s="297"/>
      <c r="K375" s="297"/>
      <c r="L375" s="297"/>
      <c r="M375" s="297"/>
      <c r="N375" s="297"/>
      <c r="O375" s="297"/>
      <c r="P375" s="297"/>
      <c r="Q375" s="297"/>
      <c r="R375" s="297"/>
      <c r="S375" s="297"/>
      <c r="T375" s="297"/>
      <c r="U375" s="297"/>
      <c r="V375" s="297"/>
      <c r="W375" s="297"/>
      <c r="X375" s="297"/>
      <c r="Y375" s="297"/>
      <c r="Z375" s="297"/>
    </row>
    <row r="376" spans="1:26" ht="15.75" customHeight="1">
      <c r="A376" s="297"/>
      <c r="B376" s="297"/>
      <c r="C376" s="297"/>
      <c r="D376" s="297"/>
      <c r="E376" s="297"/>
      <c r="F376" s="297"/>
      <c r="G376" s="297"/>
      <c r="H376" s="297"/>
      <c r="I376" s="297"/>
      <c r="J376" s="297"/>
      <c r="K376" s="297"/>
      <c r="L376" s="297"/>
      <c r="M376" s="297"/>
      <c r="N376" s="297"/>
      <c r="O376" s="297"/>
      <c r="P376" s="297"/>
      <c r="Q376" s="297"/>
      <c r="R376" s="297"/>
      <c r="S376" s="297"/>
      <c r="T376" s="297"/>
      <c r="U376" s="297"/>
      <c r="V376" s="297"/>
      <c r="W376" s="297"/>
      <c r="X376" s="297"/>
      <c r="Y376" s="297"/>
      <c r="Z376" s="297"/>
    </row>
    <row r="377" spans="1:26" ht="15.75" customHeight="1">
      <c r="A377" s="297"/>
      <c r="B377" s="297"/>
      <c r="C377" s="297"/>
      <c r="D377" s="297"/>
      <c r="E377" s="297"/>
      <c r="F377" s="297"/>
      <c r="G377" s="297"/>
      <c r="H377" s="297"/>
      <c r="I377" s="297"/>
      <c r="J377" s="297"/>
      <c r="K377" s="297"/>
      <c r="L377" s="297"/>
      <c r="M377" s="297"/>
      <c r="N377" s="297"/>
      <c r="O377" s="297"/>
      <c r="P377" s="297"/>
      <c r="Q377" s="297"/>
      <c r="R377" s="297"/>
      <c r="S377" s="297"/>
      <c r="T377" s="297"/>
      <c r="U377" s="297"/>
      <c r="V377" s="297"/>
      <c r="W377" s="297"/>
      <c r="X377" s="297"/>
      <c r="Y377" s="297"/>
      <c r="Z377" s="297"/>
    </row>
    <row r="378" spans="1:26" ht="15.75" customHeight="1">
      <c r="A378" s="297"/>
      <c r="B378" s="297"/>
      <c r="C378" s="297"/>
      <c r="D378" s="297"/>
      <c r="E378" s="297"/>
      <c r="F378" s="297"/>
      <c r="G378" s="297"/>
      <c r="H378" s="297"/>
      <c r="I378" s="297"/>
      <c r="J378" s="297"/>
      <c r="K378" s="297"/>
      <c r="L378" s="297"/>
      <c r="M378" s="297"/>
      <c r="N378" s="297"/>
      <c r="O378" s="297"/>
      <c r="P378" s="297"/>
      <c r="Q378" s="297"/>
      <c r="R378" s="297"/>
      <c r="S378" s="297"/>
      <c r="T378" s="297"/>
      <c r="U378" s="297"/>
      <c r="V378" s="297"/>
      <c r="W378" s="297"/>
      <c r="X378" s="297"/>
      <c r="Y378" s="297"/>
      <c r="Z378" s="297"/>
    </row>
    <row r="379" spans="1:26" ht="15.75" customHeight="1">
      <c r="A379" s="297"/>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row>
    <row r="380" spans="1:26" ht="15.75" customHeight="1">
      <c r="A380" s="297"/>
      <c r="B380" s="297"/>
      <c r="C380" s="297"/>
      <c r="D380" s="297"/>
      <c r="E380" s="297"/>
      <c r="F380" s="297"/>
      <c r="G380" s="297"/>
      <c r="H380" s="297"/>
      <c r="I380" s="297"/>
      <c r="J380" s="297"/>
      <c r="K380" s="297"/>
      <c r="L380" s="297"/>
      <c r="M380" s="297"/>
      <c r="N380" s="297"/>
      <c r="O380" s="297"/>
      <c r="P380" s="297"/>
      <c r="Q380" s="297"/>
      <c r="R380" s="297"/>
      <c r="S380" s="297"/>
      <c r="T380" s="297"/>
      <c r="U380" s="297"/>
      <c r="V380" s="297"/>
      <c r="W380" s="297"/>
      <c r="X380" s="297"/>
      <c r="Y380" s="297"/>
      <c r="Z380" s="297"/>
    </row>
    <row r="381" spans="1:26" ht="15.75" customHeight="1">
      <c r="A381" s="297"/>
      <c r="B381" s="297"/>
      <c r="C381" s="297"/>
      <c r="D381" s="297"/>
      <c r="E381" s="297"/>
      <c r="F381" s="297"/>
      <c r="G381" s="297"/>
      <c r="H381" s="297"/>
      <c r="I381" s="297"/>
      <c r="J381" s="297"/>
      <c r="K381" s="297"/>
      <c r="L381" s="297"/>
      <c r="M381" s="297"/>
      <c r="N381" s="297"/>
      <c r="O381" s="297"/>
      <c r="P381" s="297"/>
      <c r="Q381" s="297"/>
      <c r="R381" s="297"/>
      <c r="S381" s="297"/>
      <c r="T381" s="297"/>
      <c r="U381" s="297"/>
      <c r="V381" s="297"/>
      <c r="W381" s="297"/>
      <c r="X381" s="297"/>
      <c r="Y381" s="297"/>
      <c r="Z381" s="297"/>
    </row>
    <row r="382" spans="1:26" ht="15.75" customHeight="1">
      <c r="A382" s="297"/>
      <c r="B382" s="297"/>
      <c r="C382" s="297"/>
      <c r="D382" s="297"/>
      <c r="E382" s="297"/>
      <c r="F382" s="297"/>
      <c r="G382" s="297"/>
      <c r="H382" s="297"/>
      <c r="I382" s="297"/>
      <c r="J382" s="297"/>
      <c r="K382" s="297"/>
      <c r="L382" s="297"/>
      <c r="M382" s="297"/>
      <c r="N382" s="297"/>
      <c r="O382" s="297"/>
      <c r="P382" s="297"/>
      <c r="Q382" s="297"/>
      <c r="R382" s="297"/>
      <c r="S382" s="297"/>
      <c r="T382" s="297"/>
      <c r="U382" s="297"/>
      <c r="V382" s="297"/>
      <c r="W382" s="297"/>
      <c r="X382" s="297"/>
      <c r="Y382" s="297"/>
      <c r="Z382" s="297"/>
    </row>
    <row r="383" spans="1:26" ht="15.75" customHeight="1">
      <c r="A383" s="297"/>
      <c r="B383" s="297"/>
      <c r="C383" s="297"/>
      <c r="D383" s="297"/>
      <c r="E383" s="297"/>
      <c r="F383" s="297"/>
      <c r="G383" s="297"/>
      <c r="H383" s="297"/>
      <c r="I383" s="297"/>
      <c r="J383" s="297"/>
      <c r="K383" s="297"/>
      <c r="L383" s="297"/>
      <c r="M383" s="297"/>
      <c r="N383" s="297"/>
      <c r="O383" s="297"/>
      <c r="P383" s="297"/>
      <c r="Q383" s="297"/>
      <c r="R383" s="297"/>
      <c r="S383" s="297"/>
      <c r="T383" s="297"/>
      <c r="U383" s="297"/>
      <c r="V383" s="297"/>
      <c r="W383" s="297"/>
      <c r="X383" s="297"/>
      <c r="Y383" s="297"/>
      <c r="Z383" s="297"/>
    </row>
    <row r="384" spans="1:26" ht="15.75" customHeight="1">
      <c r="A384" s="297"/>
      <c r="B384" s="297"/>
      <c r="C384" s="297"/>
      <c r="D384" s="297"/>
      <c r="E384" s="297"/>
      <c r="F384" s="297"/>
      <c r="G384" s="297"/>
      <c r="H384" s="297"/>
      <c r="I384" s="297"/>
      <c r="J384" s="297"/>
      <c r="K384" s="297"/>
      <c r="L384" s="297"/>
      <c r="M384" s="297"/>
      <c r="N384" s="297"/>
      <c r="O384" s="297"/>
      <c r="P384" s="297"/>
      <c r="Q384" s="297"/>
      <c r="R384" s="297"/>
      <c r="S384" s="297"/>
      <c r="T384" s="297"/>
      <c r="U384" s="297"/>
      <c r="V384" s="297"/>
      <c r="W384" s="297"/>
      <c r="X384" s="297"/>
      <c r="Y384" s="297"/>
      <c r="Z384" s="297"/>
    </row>
    <row r="385" spans="1:26" ht="15.75" customHeight="1">
      <c r="A385" s="297"/>
      <c r="B385" s="297"/>
      <c r="C385" s="297"/>
      <c r="D385" s="297"/>
      <c r="E385" s="297"/>
      <c r="F385" s="297"/>
      <c r="G385" s="297"/>
      <c r="H385" s="297"/>
      <c r="I385" s="297"/>
      <c r="J385" s="297"/>
      <c r="K385" s="297"/>
      <c r="L385" s="297"/>
      <c r="M385" s="297"/>
      <c r="N385" s="297"/>
      <c r="O385" s="297"/>
      <c r="P385" s="297"/>
      <c r="Q385" s="297"/>
      <c r="R385" s="297"/>
      <c r="S385" s="297"/>
      <c r="T385" s="297"/>
      <c r="U385" s="297"/>
      <c r="V385" s="297"/>
      <c r="W385" s="297"/>
      <c r="X385" s="297"/>
      <c r="Y385" s="297"/>
      <c r="Z385" s="297"/>
    </row>
    <row r="386" spans="1:26" ht="15.75" customHeight="1">
      <c r="A386" s="297"/>
      <c r="B386" s="297"/>
      <c r="C386" s="297"/>
      <c r="D386" s="297"/>
      <c r="E386" s="297"/>
      <c r="F386" s="297"/>
      <c r="G386" s="297"/>
      <c r="H386" s="297"/>
      <c r="I386" s="297"/>
      <c r="J386" s="297"/>
      <c r="K386" s="297"/>
      <c r="L386" s="297"/>
      <c r="M386" s="297"/>
      <c r="N386" s="297"/>
      <c r="O386" s="297"/>
      <c r="P386" s="297"/>
      <c r="Q386" s="297"/>
      <c r="R386" s="297"/>
      <c r="S386" s="297"/>
      <c r="T386" s="297"/>
      <c r="U386" s="297"/>
      <c r="V386" s="297"/>
      <c r="W386" s="297"/>
      <c r="X386" s="297"/>
      <c r="Y386" s="297"/>
      <c r="Z386" s="297"/>
    </row>
    <row r="387" spans="1:26" ht="15.75" customHeight="1">
      <c r="A387" s="297"/>
      <c r="B387" s="297"/>
      <c r="C387" s="297"/>
      <c r="D387" s="297"/>
      <c r="E387" s="297"/>
      <c r="F387" s="297"/>
      <c r="G387" s="297"/>
      <c r="H387" s="297"/>
      <c r="I387" s="297"/>
      <c r="J387" s="297"/>
      <c r="K387" s="297"/>
      <c r="L387" s="297"/>
      <c r="M387" s="297"/>
      <c r="N387" s="297"/>
      <c r="O387" s="297"/>
      <c r="P387" s="297"/>
      <c r="Q387" s="297"/>
      <c r="R387" s="297"/>
      <c r="S387" s="297"/>
      <c r="T387" s="297"/>
      <c r="U387" s="297"/>
      <c r="V387" s="297"/>
      <c r="W387" s="297"/>
      <c r="X387" s="297"/>
      <c r="Y387" s="297"/>
      <c r="Z387" s="297"/>
    </row>
    <row r="388" spans="1:26" ht="15.75" customHeight="1">
      <c r="A388" s="297"/>
      <c r="B388" s="297"/>
      <c r="C388" s="297"/>
      <c r="D388" s="297"/>
      <c r="E388" s="297"/>
      <c r="F388" s="297"/>
      <c r="G388" s="297"/>
      <c r="H388" s="297"/>
      <c r="I388" s="297"/>
      <c r="J388" s="297"/>
      <c r="K388" s="297"/>
      <c r="L388" s="297"/>
      <c r="M388" s="297"/>
      <c r="N388" s="297"/>
      <c r="O388" s="297"/>
      <c r="P388" s="297"/>
      <c r="Q388" s="297"/>
      <c r="R388" s="297"/>
      <c r="S388" s="297"/>
      <c r="T388" s="297"/>
      <c r="U388" s="297"/>
      <c r="V388" s="297"/>
      <c r="W388" s="297"/>
      <c r="X388" s="297"/>
      <c r="Y388" s="297"/>
      <c r="Z388" s="297"/>
    </row>
    <row r="389" spans="1:26" ht="15.75" customHeight="1">
      <c r="A389" s="297"/>
      <c r="B389" s="297"/>
      <c r="C389" s="297"/>
      <c r="D389" s="297"/>
      <c r="E389" s="297"/>
      <c r="F389" s="297"/>
      <c r="G389" s="297"/>
      <c r="H389" s="297"/>
      <c r="I389" s="297"/>
      <c r="J389" s="297"/>
      <c r="K389" s="297"/>
      <c r="L389" s="297"/>
      <c r="M389" s="297"/>
      <c r="N389" s="297"/>
      <c r="O389" s="297"/>
      <c r="P389" s="297"/>
      <c r="Q389" s="297"/>
      <c r="R389" s="297"/>
      <c r="S389" s="297"/>
      <c r="T389" s="297"/>
      <c r="U389" s="297"/>
      <c r="V389" s="297"/>
      <c r="W389" s="297"/>
      <c r="X389" s="297"/>
      <c r="Y389" s="297"/>
      <c r="Z389" s="297"/>
    </row>
    <row r="390" spans="1:26" ht="15.75" customHeight="1">
      <c r="A390" s="297"/>
      <c r="B390" s="297"/>
      <c r="C390" s="297"/>
      <c r="D390" s="297"/>
      <c r="E390" s="297"/>
      <c r="F390" s="297"/>
      <c r="G390" s="297"/>
      <c r="H390" s="297"/>
      <c r="I390" s="297"/>
      <c r="J390" s="297"/>
      <c r="K390" s="297"/>
      <c r="L390" s="297"/>
      <c r="M390" s="297"/>
      <c r="N390" s="297"/>
      <c r="O390" s="297"/>
      <c r="P390" s="297"/>
      <c r="Q390" s="297"/>
      <c r="R390" s="297"/>
      <c r="S390" s="297"/>
      <c r="T390" s="297"/>
      <c r="U390" s="297"/>
      <c r="V390" s="297"/>
      <c r="W390" s="297"/>
      <c r="X390" s="297"/>
      <c r="Y390" s="297"/>
      <c r="Z390" s="297"/>
    </row>
    <row r="391" spans="1:26" ht="15.75" customHeight="1">
      <c r="A391" s="297"/>
      <c r="B391" s="297"/>
      <c r="C391" s="297"/>
      <c r="D391" s="297"/>
      <c r="E391" s="297"/>
      <c r="F391" s="297"/>
      <c r="G391" s="297"/>
      <c r="H391" s="297"/>
      <c r="I391" s="297"/>
      <c r="J391" s="297"/>
      <c r="K391" s="297"/>
      <c r="L391" s="297"/>
      <c r="M391" s="297"/>
      <c r="N391" s="297"/>
      <c r="O391" s="297"/>
      <c r="P391" s="297"/>
      <c r="Q391" s="297"/>
      <c r="R391" s="297"/>
      <c r="S391" s="297"/>
      <c r="T391" s="297"/>
      <c r="U391" s="297"/>
      <c r="V391" s="297"/>
      <c r="W391" s="297"/>
      <c r="X391" s="297"/>
      <c r="Y391" s="297"/>
      <c r="Z391" s="297"/>
    </row>
    <row r="392" spans="1:26" ht="15.75" customHeight="1">
      <c r="A392" s="297"/>
      <c r="B392" s="297"/>
      <c r="C392" s="297"/>
      <c r="D392" s="297"/>
      <c r="E392" s="297"/>
      <c r="F392" s="297"/>
      <c r="G392" s="297"/>
      <c r="H392" s="297"/>
      <c r="I392" s="297"/>
      <c r="J392" s="297"/>
      <c r="K392" s="297"/>
      <c r="L392" s="297"/>
      <c r="M392" s="297"/>
      <c r="N392" s="297"/>
      <c r="O392" s="297"/>
      <c r="P392" s="297"/>
      <c r="Q392" s="297"/>
      <c r="R392" s="297"/>
      <c r="S392" s="297"/>
      <c r="T392" s="297"/>
      <c r="U392" s="297"/>
      <c r="V392" s="297"/>
      <c r="W392" s="297"/>
      <c r="X392" s="297"/>
      <c r="Y392" s="297"/>
      <c r="Z392" s="297"/>
    </row>
    <row r="393" spans="1:26" ht="15.75" customHeight="1">
      <c r="A393" s="297"/>
      <c r="B393" s="297"/>
      <c r="C393" s="297"/>
      <c r="D393" s="297"/>
      <c r="E393" s="297"/>
      <c r="F393" s="297"/>
      <c r="G393" s="297"/>
      <c r="H393" s="297"/>
      <c r="I393" s="297"/>
      <c r="J393" s="297"/>
      <c r="K393" s="297"/>
      <c r="L393" s="297"/>
      <c r="M393" s="297"/>
      <c r="N393" s="297"/>
      <c r="O393" s="297"/>
      <c r="P393" s="297"/>
      <c r="Q393" s="297"/>
      <c r="R393" s="297"/>
      <c r="S393" s="297"/>
      <c r="T393" s="297"/>
      <c r="U393" s="297"/>
      <c r="V393" s="297"/>
      <c r="W393" s="297"/>
      <c r="X393" s="297"/>
      <c r="Y393" s="297"/>
      <c r="Z393" s="297"/>
    </row>
    <row r="394" spans="1:26" ht="15.75" customHeight="1">
      <c r="A394" s="297"/>
      <c r="B394" s="297"/>
      <c r="C394" s="297"/>
      <c r="D394" s="297"/>
      <c r="E394" s="297"/>
      <c r="F394" s="297"/>
      <c r="G394" s="297"/>
      <c r="H394" s="297"/>
      <c r="I394" s="297"/>
      <c r="J394" s="297"/>
      <c r="K394" s="297"/>
      <c r="L394" s="297"/>
      <c r="M394" s="297"/>
      <c r="N394" s="297"/>
      <c r="O394" s="297"/>
      <c r="P394" s="297"/>
      <c r="Q394" s="297"/>
      <c r="R394" s="297"/>
      <c r="S394" s="297"/>
      <c r="T394" s="297"/>
      <c r="U394" s="297"/>
      <c r="V394" s="297"/>
      <c r="W394" s="297"/>
      <c r="X394" s="297"/>
      <c r="Y394" s="297"/>
      <c r="Z394" s="297"/>
    </row>
    <row r="395" spans="1:26" ht="15.75" customHeight="1">
      <c r="A395" s="297"/>
      <c r="B395" s="297"/>
      <c r="C395" s="297"/>
      <c r="D395" s="297"/>
      <c r="E395" s="297"/>
      <c r="F395" s="297"/>
      <c r="G395" s="297"/>
      <c r="H395" s="297"/>
      <c r="I395" s="297"/>
      <c r="J395" s="297"/>
      <c r="K395" s="297"/>
      <c r="L395" s="297"/>
      <c r="M395" s="297"/>
      <c r="N395" s="297"/>
      <c r="O395" s="297"/>
      <c r="P395" s="297"/>
      <c r="Q395" s="297"/>
      <c r="R395" s="297"/>
      <c r="S395" s="297"/>
      <c r="T395" s="297"/>
      <c r="U395" s="297"/>
      <c r="V395" s="297"/>
      <c r="W395" s="297"/>
      <c r="X395" s="297"/>
      <c r="Y395" s="297"/>
      <c r="Z395" s="297"/>
    </row>
    <row r="396" spans="1:26" ht="15.75" customHeight="1">
      <c r="A396" s="297"/>
      <c r="B396" s="297"/>
      <c r="C396" s="297"/>
      <c r="D396" s="297"/>
      <c r="E396" s="297"/>
      <c r="F396" s="297"/>
      <c r="G396" s="297"/>
      <c r="H396" s="297"/>
      <c r="I396" s="297"/>
      <c r="J396" s="297"/>
      <c r="K396" s="297"/>
      <c r="L396" s="297"/>
      <c r="M396" s="297"/>
      <c r="N396" s="297"/>
      <c r="O396" s="297"/>
      <c r="P396" s="297"/>
      <c r="Q396" s="297"/>
      <c r="R396" s="297"/>
      <c r="S396" s="297"/>
      <c r="T396" s="297"/>
      <c r="U396" s="297"/>
      <c r="V396" s="297"/>
      <c r="W396" s="297"/>
      <c r="X396" s="297"/>
      <c r="Y396" s="297"/>
      <c r="Z396" s="297"/>
    </row>
    <row r="397" spans="1:26" ht="15.75" customHeight="1">
      <c r="A397" s="297"/>
      <c r="B397" s="297"/>
      <c r="C397" s="297"/>
      <c r="D397" s="297"/>
      <c r="E397" s="297"/>
      <c r="F397" s="297"/>
      <c r="G397" s="297"/>
      <c r="H397" s="297"/>
      <c r="I397" s="297"/>
      <c r="J397" s="297"/>
      <c r="K397" s="297"/>
      <c r="L397" s="297"/>
      <c r="M397" s="297"/>
      <c r="N397" s="297"/>
      <c r="O397" s="297"/>
      <c r="P397" s="297"/>
      <c r="Q397" s="297"/>
      <c r="R397" s="297"/>
      <c r="S397" s="297"/>
      <c r="T397" s="297"/>
      <c r="U397" s="297"/>
      <c r="V397" s="297"/>
      <c r="W397" s="297"/>
      <c r="X397" s="297"/>
      <c r="Y397" s="297"/>
      <c r="Z397" s="297"/>
    </row>
    <row r="398" spans="1:26" ht="15.75" customHeight="1">
      <c r="A398" s="297"/>
      <c r="B398" s="297"/>
      <c r="C398" s="297"/>
      <c r="D398" s="297"/>
      <c r="E398" s="297"/>
      <c r="F398" s="297"/>
      <c r="G398" s="297"/>
      <c r="H398" s="297"/>
      <c r="I398" s="297"/>
      <c r="J398" s="297"/>
      <c r="K398" s="297"/>
      <c r="L398" s="297"/>
      <c r="M398" s="297"/>
      <c r="N398" s="297"/>
      <c r="O398" s="297"/>
      <c r="P398" s="297"/>
      <c r="Q398" s="297"/>
      <c r="R398" s="297"/>
      <c r="S398" s="297"/>
      <c r="T398" s="297"/>
      <c r="U398" s="297"/>
      <c r="V398" s="297"/>
      <c r="W398" s="297"/>
      <c r="X398" s="297"/>
      <c r="Y398" s="297"/>
      <c r="Z398" s="297"/>
    </row>
    <row r="399" spans="1:26" ht="15.75" customHeight="1">
      <c r="A399" s="297"/>
      <c r="B399" s="297"/>
      <c r="C399" s="297"/>
      <c r="D399" s="297"/>
      <c r="E399" s="297"/>
      <c r="F399" s="297"/>
      <c r="G399" s="297"/>
      <c r="H399" s="297"/>
      <c r="I399" s="297"/>
      <c r="J399" s="297"/>
      <c r="K399" s="297"/>
      <c r="L399" s="297"/>
      <c r="M399" s="297"/>
      <c r="N399" s="297"/>
      <c r="O399" s="297"/>
      <c r="P399" s="297"/>
      <c r="Q399" s="297"/>
      <c r="R399" s="297"/>
      <c r="S399" s="297"/>
      <c r="T399" s="297"/>
      <c r="U399" s="297"/>
      <c r="V399" s="297"/>
      <c r="W399" s="297"/>
      <c r="X399" s="297"/>
      <c r="Y399" s="297"/>
      <c r="Z399" s="297"/>
    </row>
    <row r="400" spans="1:26" ht="15.75" customHeight="1">
      <c r="A400" s="297"/>
      <c r="B400" s="297"/>
      <c r="C400" s="297"/>
      <c r="D400" s="297"/>
      <c r="E400" s="297"/>
      <c r="F400" s="297"/>
      <c r="G400" s="297"/>
      <c r="H400" s="297"/>
      <c r="I400" s="297"/>
      <c r="J400" s="297"/>
      <c r="K400" s="297"/>
      <c r="L400" s="297"/>
      <c r="M400" s="297"/>
      <c r="N400" s="297"/>
      <c r="O400" s="297"/>
      <c r="P400" s="297"/>
      <c r="Q400" s="297"/>
      <c r="R400" s="297"/>
      <c r="S400" s="297"/>
      <c r="T400" s="297"/>
      <c r="U400" s="297"/>
      <c r="V400" s="297"/>
      <c r="W400" s="297"/>
      <c r="X400" s="297"/>
      <c r="Y400" s="297"/>
      <c r="Z400" s="297"/>
    </row>
    <row r="401" spans="1:26" ht="15.75" customHeight="1">
      <c r="A401" s="297"/>
      <c r="B401" s="297"/>
      <c r="C401" s="297"/>
      <c r="D401" s="297"/>
      <c r="E401" s="297"/>
      <c r="F401" s="297"/>
      <c r="G401" s="297"/>
      <c r="H401" s="297"/>
      <c r="I401" s="297"/>
      <c r="J401" s="297"/>
      <c r="K401" s="297"/>
      <c r="L401" s="297"/>
      <c r="M401" s="297"/>
      <c r="N401" s="297"/>
      <c r="O401" s="297"/>
      <c r="P401" s="297"/>
      <c r="Q401" s="297"/>
      <c r="R401" s="297"/>
      <c r="S401" s="297"/>
      <c r="T401" s="297"/>
      <c r="U401" s="297"/>
      <c r="V401" s="297"/>
      <c r="W401" s="297"/>
      <c r="X401" s="297"/>
      <c r="Y401" s="297"/>
      <c r="Z401" s="297"/>
    </row>
    <row r="402" spans="1:26" ht="15.75" customHeight="1">
      <c r="A402" s="297"/>
      <c r="B402" s="297"/>
      <c r="C402" s="297"/>
      <c r="D402" s="297"/>
      <c r="E402" s="297"/>
      <c r="F402" s="297"/>
      <c r="G402" s="297"/>
      <c r="H402" s="297"/>
      <c r="I402" s="297"/>
      <c r="J402" s="297"/>
      <c r="K402" s="297"/>
      <c r="L402" s="297"/>
      <c r="M402" s="297"/>
      <c r="N402" s="297"/>
      <c r="O402" s="297"/>
      <c r="P402" s="297"/>
      <c r="Q402" s="297"/>
      <c r="R402" s="297"/>
      <c r="S402" s="297"/>
      <c r="T402" s="297"/>
      <c r="U402" s="297"/>
      <c r="V402" s="297"/>
      <c r="W402" s="297"/>
      <c r="X402" s="297"/>
      <c r="Y402" s="297"/>
      <c r="Z402" s="297"/>
    </row>
    <row r="403" spans="1:26" ht="15.75" customHeight="1">
      <c r="A403" s="297"/>
      <c r="B403" s="297"/>
      <c r="C403" s="297"/>
      <c r="D403" s="297"/>
      <c r="E403" s="297"/>
      <c r="F403" s="297"/>
      <c r="G403" s="297"/>
      <c r="H403" s="297"/>
      <c r="I403" s="297"/>
      <c r="J403" s="297"/>
      <c r="K403" s="297"/>
      <c r="L403" s="297"/>
      <c r="M403" s="297"/>
      <c r="N403" s="297"/>
      <c r="O403" s="297"/>
      <c r="P403" s="297"/>
      <c r="Q403" s="297"/>
      <c r="R403" s="297"/>
      <c r="S403" s="297"/>
      <c r="T403" s="297"/>
      <c r="U403" s="297"/>
      <c r="V403" s="297"/>
      <c r="W403" s="297"/>
      <c r="X403" s="297"/>
      <c r="Y403" s="297"/>
      <c r="Z403" s="297"/>
    </row>
    <row r="404" spans="1:26" ht="15.75" customHeight="1">
      <c r="A404" s="297"/>
      <c r="B404" s="297"/>
      <c r="C404" s="297"/>
      <c r="D404" s="297"/>
      <c r="E404" s="297"/>
      <c r="F404" s="297"/>
      <c r="G404" s="297"/>
      <c r="H404" s="297"/>
      <c r="I404" s="297"/>
      <c r="J404" s="297"/>
      <c r="K404" s="297"/>
      <c r="L404" s="297"/>
      <c r="M404" s="297"/>
      <c r="N404" s="297"/>
      <c r="O404" s="297"/>
      <c r="P404" s="297"/>
      <c r="Q404" s="297"/>
      <c r="R404" s="297"/>
      <c r="S404" s="297"/>
      <c r="T404" s="297"/>
      <c r="U404" s="297"/>
      <c r="V404" s="297"/>
      <c r="W404" s="297"/>
      <c r="X404" s="297"/>
      <c r="Y404" s="297"/>
      <c r="Z404" s="297"/>
    </row>
    <row r="405" spans="1:26" ht="15.75" customHeight="1">
      <c r="A405" s="297"/>
      <c r="B405" s="297"/>
      <c r="C405" s="297"/>
      <c r="D405" s="297"/>
      <c r="E405" s="297"/>
      <c r="F405" s="297"/>
      <c r="G405" s="297"/>
      <c r="H405" s="297"/>
      <c r="I405" s="297"/>
      <c r="J405" s="297"/>
      <c r="K405" s="297"/>
      <c r="L405" s="297"/>
      <c r="M405" s="297"/>
      <c r="N405" s="297"/>
      <c r="O405" s="297"/>
      <c r="P405" s="297"/>
      <c r="Q405" s="297"/>
      <c r="R405" s="297"/>
      <c r="S405" s="297"/>
      <c r="T405" s="297"/>
      <c r="U405" s="297"/>
      <c r="V405" s="297"/>
      <c r="W405" s="297"/>
      <c r="X405" s="297"/>
      <c r="Y405" s="297"/>
      <c r="Z405" s="297"/>
    </row>
    <row r="406" spans="1:26" ht="15.75" customHeight="1">
      <c r="A406" s="297"/>
      <c r="B406" s="297"/>
      <c r="C406" s="297"/>
      <c r="D406" s="297"/>
      <c r="E406" s="297"/>
      <c r="F406" s="297"/>
      <c r="G406" s="297"/>
      <c r="H406" s="297"/>
      <c r="I406" s="297"/>
      <c r="J406" s="297"/>
      <c r="K406" s="297"/>
      <c r="L406" s="297"/>
      <c r="M406" s="297"/>
      <c r="N406" s="297"/>
      <c r="O406" s="297"/>
      <c r="P406" s="297"/>
      <c r="Q406" s="297"/>
      <c r="R406" s="297"/>
      <c r="S406" s="297"/>
      <c r="T406" s="297"/>
      <c r="U406" s="297"/>
      <c r="V406" s="297"/>
      <c r="W406" s="297"/>
      <c r="X406" s="297"/>
      <c r="Y406" s="297"/>
      <c r="Z406" s="297"/>
    </row>
    <row r="407" spans="1:26" ht="15.75" customHeight="1">
      <c r="A407" s="297"/>
      <c r="B407" s="297"/>
      <c r="C407" s="297"/>
      <c r="D407" s="297"/>
      <c r="E407" s="297"/>
      <c r="F407" s="297"/>
      <c r="G407" s="297"/>
      <c r="H407" s="297"/>
      <c r="I407" s="297"/>
      <c r="J407" s="297"/>
      <c r="K407" s="297"/>
      <c r="L407" s="297"/>
      <c r="M407" s="297"/>
      <c r="N407" s="297"/>
      <c r="O407" s="297"/>
      <c r="P407" s="297"/>
      <c r="Q407" s="297"/>
      <c r="R407" s="297"/>
      <c r="S407" s="297"/>
      <c r="T407" s="297"/>
      <c r="U407" s="297"/>
      <c r="V407" s="297"/>
      <c r="W407" s="297"/>
      <c r="X407" s="297"/>
      <c r="Y407" s="297"/>
      <c r="Z407" s="297"/>
    </row>
    <row r="408" spans="1:26" ht="15.75" customHeight="1">
      <c r="A408" s="297"/>
      <c r="B408" s="297"/>
      <c r="C408" s="297"/>
      <c r="D408" s="297"/>
      <c r="E408" s="297"/>
      <c r="F408" s="297"/>
      <c r="G408" s="297"/>
      <c r="H408" s="297"/>
      <c r="I408" s="297"/>
      <c r="J408" s="297"/>
      <c r="K408" s="297"/>
      <c r="L408" s="297"/>
      <c r="M408" s="297"/>
      <c r="N408" s="297"/>
      <c r="O408" s="297"/>
      <c r="P408" s="297"/>
      <c r="Q408" s="297"/>
      <c r="R408" s="297"/>
      <c r="S408" s="297"/>
      <c r="T408" s="297"/>
      <c r="U408" s="297"/>
      <c r="V408" s="297"/>
      <c r="W408" s="297"/>
      <c r="X408" s="297"/>
      <c r="Y408" s="297"/>
      <c r="Z408" s="297"/>
    </row>
    <row r="409" spans="1:26" ht="15.75" customHeight="1">
      <c r="A409" s="297"/>
      <c r="B409" s="297"/>
      <c r="C409" s="297"/>
      <c r="D409" s="297"/>
      <c r="E409" s="297"/>
      <c r="F409" s="297"/>
      <c r="G409" s="297"/>
      <c r="H409" s="297"/>
      <c r="I409" s="297"/>
      <c r="J409" s="297"/>
      <c r="K409" s="297"/>
      <c r="L409" s="297"/>
      <c r="M409" s="297"/>
      <c r="N409" s="297"/>
      <c r="O409" s="297"/>
      <c r="P409" s="297"/>
      <c r="Q409" s="297"/>
      <c r="R409" s="297"/>
      <c r="S409" s="297"/>
      <c r="T409" s="297"/>
      <c r="U409" s="297"/>
      <c r="V409" s="297"/>
      <c r="W409" s="297"/>
      <c r="X409" s="297"/>
      <c r="Y409" s="297"/>
      <c r="Z409" s="297"/>
    </row>
    <row r="410" spans="1:26" ht="15.75" customHeight="1">
      <c r="A410" s="297"/>
      <c r="B410" s="297"/>
      <c r="C410" s="297"/>
      <c r="D410" s="297"/>
      <c r="E410" s="297"/>
      <c r="F410" s="297"/>
      <c r="G410" s="297"/>
      <c r="H410" s="297"/>
      <c r="I410" s="297"/>
      <c r="J410" s="297"/>
      <c r="K410" s="297"/>
      <c r="L410" s="297"/>
      <c r="M410" s="297"/>
      <c r="N410" s="297"/>
      <c r="O410" s="297"/>
      <c r="P410" s="297"/>
      <c r="Q410" s="297"/>
      <c r="R410" s="297"/>
      <c r="S410" s="297"/>
      <c r="T410" s="297"/>
      <c r="U410" s="297"/>
      <c r="V410" s="297"/>
      <c r="W410" s="297"/>
      <c r="X410" s="297"/>
      <c r="Y410" s="297"/>
      <c r="Z410" s="297"/>
    </row>
    <row r="411" spans="1:26" ht="15.75" customHeight="1">
      <c r="A411" s="297"/>
      <c r="B411" s="297"/>
      <c r="C411" s="297"/>
      <c r="D411" s="297"/>
      <c r="E411" s="297"/>
      <c r="F411" s="297"/>
      <c r="G411" s="297"/>
      <c r="H411" s="297"/>
      <c r="I411" s="297"/>
      <c r="J411" s="297"/>
      <c r="K411" s="297"/>
      <c r="L411" s="297"/>
      <c r="M411" s="297"/>
      <c r="N411" s="297"/>
      <c r="O411" s="297"/>
      <c r="P411" s="297"/>
      <c r="Q411" s="297"/>
      <c r="R411" s="297"/>
      <c r="S411" s="297"/>
      <c r="T411" s="297"/>
      <c r="U411" s="297"/>
      <c r="V411" s="297"/>
      <c r="W411" s="297"/>
      <c r="X411" s="297"/>
      <c r="Y411" s="297"/>
      <c r="Z411" s="297"/>
    </row>
    <row r="412" spans="1:26" ht="15.75" customHeight="1">
      <c r="A412" s="297"/>
      <c r="B412" s="297"/>
      <c r="C412" s="297"/>
      <c r="D412" s="297"/>
      <c r="E412" s="297"/>
      <c r="F412" s="297"/>
      <c r="G412" s="297"/>
      <c r="H412" s="297"/>
      <c r="I412" s="297"/>
      <c r="J412" s="297"/>
      <c r="K412" s="297"/>
      <c r="L412" s="297"/>
      <c r="M412" s="297"/>
      <c r="N412" s="297"/>
      <c r="O412" s="297"/>
      <c r="P412" s="297"/>
      <c r="Q412" s="297"/>
      <c r="R412" s="297"/>
      <c r="S412" s="297"/>
      <c r="T412" s="297"/>
      <c r="U412" s="297"/>
      <c r="V412" s="297"/>
      <c r="W412" s="297"/>
      <c r="X412" s="297"/>
      <c r="Y412" s="297"/>
      <c r="Z412" s="297"/>
    </row>
    <row r="413" spans="1:26" ht="15.75" customHeight="1">
      <c r="A413" s="297"/>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row>
    <row r="414" spans="1:26" ht="15.75" customHeight="1">
      <c r="A414" s="297"/>
      <c r="B414" s="297"/>
      <c r="C414" s="297"/>
      <c r="D414" s="297"/>
      <c r="E414" s="297"/>
      <c r="F414" s="297"/>
      <c r="G414" s="297"/>
      <c r="H414" s="297"/>
      <c r="I414" s="297"/>
      <c r="J414" s="297"/>
      <c r="K414" s="297"/>
      <c r="L414" s="297"/>
      <c r="M414" s="297"/>
      <c r="N414" s="297"/>
      <c r="O414" s="297"/>
      <c r="P414" s="297"/>
      <c r="Q414" s="297"/>
      <c r="R414" s="297"/>
      <c r="S414" s="297"/>
      <c r="T414" s="297"/>
      <c r="U414" s="297"/>
      <c r="V414" s="297"/>
      <c r="W414" s="297"/>
      <c r="X414" s="297"/>
      <c r="Y414" s="297"/>
      <c r="Z414" s="297"/>
    </row>
    <row r="415" spans="1:26" ht="15.75" customHeight="1">
      <c r="A415" s="297"/>
      <c r="B415" s="297"/>
      <c r="C415" s="297"/>
      <c r="D415" s="297"/>
      <c r="E415" s="297"/>
      <c r="F415" s="297"/>
      <c r="G415" s="297"/>
      <c r="H415" s="297"/>
      <c r="I415" s="297"/>
      <c r="J415" s="297"/>
      <c r="K415" s="297"/>
      <c r="L415" s="297"/>
      <c r="M415" s="297"/>
      <c r="N415" s="297"/>
      <c r="O415" s="297"/>
      <c r="P415" s="297"/>
      <c r="Q415" s="297"/>
      <c r="R415" s="297"/>
      <c r="S415" s="297"/>
      <c r="T415" s="297"/>
      <c r="U415" s="297"/>
      <c r="V415" s="297"/>
      <c r="W415" s="297"/>
      <c r="X415" s="297"/>
      <c r="Y415" s="297"/>
      <c r="Z415" s="297"/>
    </row>
    <row r="416" spans="1:26" ht="15.75" customHeight="1">
      <c r="A416" s="297"/>
      <c r="B416" s="297"/>
      <c r="C416" s="297"/>
      <c r="D416" s="297"/>
      <c r="E416" s="297"/>
      <c r="F416" s="297"/>
      <c r="G416" s="297"/>
      <c r="H416" s="297"/>
      <c r="I416" s="297"/>
      <c r="J416" s="297"/>
      <c r="K416" s="297"/>
      <c r="L416" s="297"/>
      <c r="M416" s="297"/>
      <c r="N416" s="297"/>
      <c r="O416" s="297"/>
      <c r="P416" s="297"/>
      <c r="Q416" s="297"/>
      <c r="R416" s="297"/>
      <c r="S416" s="297"/>
      <c r="T416" s="297"/>
      <c r="U416" s="297"/>
      <c r="V416" s="297"/>
      <c r="W416" s="297"/>
      <c r="X416" s="297"/>
      <c r="Y416" s="297"/>
      <c r="Z416" s="297"/>
    </row>
    <row r="417" spans="1:26" ht="15.75" customHeight="1">
      <c r="A417" s="297"/>
      <c r="B417" s="297"/>
      <c r="C417" s="297"/>
      <c r="D417" s="297"/>
      <c r="E417" s="297"/>
      <c r="F417" s="297"/>
      <c r="G417" s="297"/>
      <c r="H417" s="297"/>
      <c r="I417" s="297"/>
      <c r="J417" s="297"/>
      <c r="K417" s="297"/>
      <c r="L417" s="297"/>
      <c r="M417" s="297"/>
      <c r="N417" s="297"/>
      <c r="O417" s="297"/>
      <c r="P417" s="297"/>
      <c r="Q417" s="297"/>
      <c r="R417" s="297"/>
      <c r="S417" s="297"/>
      <c r="T417" s="297"/>
      <c r="U417" s="297"/>
      <c r="V417" s="297"/>
      <c r="W417" s="297"/>
      <c r="X417" s="297"/>
      <c r="Y417" s="297"/>
      <c r="Z417" s="297"/>
    </row>
    <row r="418" spans="1:26" ht="15.75" customHeight="1">
      <c r="A418" s="297"/>
      <c r="B418" s="297"/>
      <c r="C418" s="297"/>
      <c r="D418" s="297"/>
      <c r="E418" s="297"/>
      <c r="F418" s="297"/>
      <c r="G418" s="297"/>
      <c r="H418" s="297"/>
      <c r="I418" s="297"/>
      <c r="J418" s="297"/>
      <c r="K418" s="297"/>
      <c r="L418" s="297"/>
      <c r="M418" s="297"/>
      <c r="N418" s="297"/>
      <c r="O418" s="297"/>
      <c r="P418" s="297"/>
      <c r="Q418" s="297"/>
      <c r="R418" s="297"/>
      <c r="S418" s="297"/>
      <c r="T418" s="297"/>
      <c r="U418" s="297"/>
      <c r="V418" s="297"/>
      <c r="W418" s="297"/>
      <c r="X418" s="297"/>
      <c r="Y418" s="297"/>
      <c r="Z418" s="297"/>
    </row>
    <row r="419" spans="1:26" ht="15.75" customHeight="1">
      <c r="A419" s="297"/>
      <c r="B419" s="297"/>
      <c r="C419" s="297"/>
      <c r="D419" s="297"/>
      <c r="E419" s="297"/>
      <c r="F419" s="297"/>
      <c r="G419" s="297"/>
      <c r="H419" s="297"/>
      <c r="I419" s="297"/>
      <c r="J419" s="297"/>
      <c r="K419" s="297"/>
      <c r="L419" s="297"/>
      <c r="M419" s="297"/>
      <c r="N419" s="297"/>
      <c r="O419" s="297"/>
      <c r="P419" s="297"/>
      <c r="Q419" s="297"/>
      <c r="R419" s="297"/>
      <c r="S419" s="297"/>
      <c r="T419" s="297"/>
      <c r="U419" s="297"/>
      <c r="V419" s="297"/>
      <c r="W419" s="297"/>
      <c r="X419" s="297"/>
      <c r="Y419" s="297"/>
      <c r="Z419" s="297"/>
    </row>
    <row r="420" spans="1:26" ht="15.75" customHeight="1">
      <c r="A420" s="297"/>
      <c r="B420" s="297"/>
      <c r="C420" s="297"/>
      <c r="D420" s="297"/>
      <c r="E420" s="297"/>
      <c r="F420" s="297"/>
      <c r="G420" s="297"/>
      <c r="H420" s="297"/>
      <c r="I420" s="297"/>
      <c r="J420" s="297"/>
      <c r="K420" s="297"/>
      <c r="L420" s="297"/>
      <c r="M420" s="297"/>
      <c r="N420" s="297"/>
      <c r="O420" s="297"/>
      <c r="P420" s="297"/>
      <c r="Q420" s="297"/>
      <c r="R420" s="297"/>
      <c r="S420" s="297"/>
      <c r="T420" s="297"/>
      <c r="U420" s="297"/>
      <c r="V420" s="297"/>
      <c r="W420" s="297"/>
      <c r="X420" s="297"/>
      <c r="Y420" s="297"/>
      <c r="Z420" s="297"/>
    </row>
    <row r="421" spans="1:26" ht="15.75" customHeight="1">
      <c r="A421" s="297"/>
      <c r="B421" s="297"/>
      <c r="C421" s="297"/>
      <c r="D421" s="297"/>
      <c r="E421" s="297"/>
      <c r="F421" s="297"/>
      <c r="G421" s="297"/>
      <c r="H421" s="297"/>
      <c r="I421" s="297"/>
      <c r="J421" s="297"/>
      <c r="K421" s="297"/>
      <c r="L421" s="297"/>
      <c r="M421" s="297"/>
      <c r="N421" s="297"/>
      <c r="O421" s="297"/>
      <c r="P421" s="297"/>
      <c r="Q421" s="297"/>
      <c r="R421" s="297"/>
      <c r="S421" s="297"/>
      <c r="T421" s="297"/>
      <c r="U421" s="297"/>
      <c r="V421" s="297"/>
      <c r="W421" s="297"/>
      <c r="X421" s="297"/>
      <c r="Y421" s="297"/>
      <c r="Z421" s="297"/>
    </row>
    <row r="422" spans="1:26" ht="15.75" customHeight="1">
      <c r="A422" s="297"/>
      <c r="B422" s="297"/>
      <c r="C422" s="297"/>
      <c r="D422" s="297"/>
      <c r="E422" s="297"/>
      <c r="F422" s="297"/>
      <c r="G422" s="297"/>
      <c r="H422" s="297"/>
      <c r="I422" s="297"/>
      <c r="J422" s="297"/>
      <c r="K422" s="297"/>
      <c r="L422" s="297"/>
      <c r="M422" s="297"/>
      <c r="N422" s="297"/>
      <c r="O422" s="297"/>
      <c r="P422" s="297"/>
      <c r="Q422" s="297"/>
      <c r="R422" s="297"/>
      <c r="S422" s="297"/>
      <c r="T422" s="297"/>
      <c r="U422" s="297"/>
      <c r="V422" s="297"/>
      <c r="W422" s="297"/>
      <c r="X422" s="297"/>
      <c r="Y422" s="297"/>
      <c r="Z422" s="297"/>
    </row>
    <row r="423" spans="1:26" ht="15.75" customHeight="1">
      <c r="A423" s="297"/>
      <c r="B423" s="297"/>
      <c r="C423" s="297"/>
      <c r="D423" s="297"/>
      <c r="E423" s="297"/>
      <c r="F423" s="297"/>
      <c r="G423" s="297"/>
      <c r="H423" s="297"/>
      <c r="I423" s="297"/>
      <c r="J423" s="297"/>
      <c r="K423" s="297"/>
      <c r="L423" s="297"/>
      <c r="M423" s="297"/>
      <c r="N423" s="297"/>
      <c r="O423" s="297"/>
      <c r="P423" s="297"/>
      <c r="Q423" s="297"/>
      <c r="R423" s="297"/>
      <c r="S423" s="297"/>
      <c r="T423" s="297"/>
      <c r="U423" s="297"/>
      <c r="V423" s="297"/>
      <c r="W423" s="297"/>
      <c r="X423" s="297"/>
      <c r="Y423" s="297"/>
      <c r="Z423" s="297"/>
    </row>
    <row r="424" spans="1:26" ht="15.75" customHeight="1">
      <c r="A424" s="297"/>
      <c r="B424" s="297"/>
      <c r="C424" s="297"/>
      <c r="D424" s="297"/>
      <c r="E424" s="297"/>
      <c r="F424" s="297"/>
      <c r="G424" s="297"/>
      <c r="H424" s="297"/>
      <c r="I424" s="297"/>
      <c r="J424" s="297"/>
      <c r="K424" s="297"/>
      <c r="L424" s="297"/>
      <c r="M424" s="297"/>
      <c r="N424" s="297"/>
      <c r="O424" s="297"/>
      <c r="P424" s="297"/>
      <c r="Q424" s="297"/>
      <c r="R424" s="297"/>
      <c r="S424" s="297"/>
      <c r="T424" s="297"/>
      <c r="U424" s="297"/>
      <c r="V424" s="297"/>
      <c r="W424" s="297"/>
      <c r="X424" s="297"/>
      <c r="Y424" s="297"/>
      <c r="Z424" s="297"/>
    </row>
    <row r="425" spans="1:26" ht="15.75" customHeight="1">
      <c r="A425" s="297"/>
      <c r="B425" s="297"/>
      <c r="C425" s="297"/>
      <c r="D425" s="297"/>
      <c r="E425" s="297"/>
      <c r="F425" s="297"/>
      <c r="G425" s="297"/>
      <c r="H425" s="297"/>
      <c r="I425" s="297"/>
      <c r="J425" s="297"/>
      <c r="K425" s="297"/>
      <c r="L425" s="297"/>
      <c r="M425" s="297"/>
      <c r="N425" s="297"/>
      <c r="O425" s="297"/>
      <c r="P425" s="297"/>
      <c r="Q425" s="297"/>
      <c r="R425" s="297"/>
      <c r="S425" s="297"/>
      <c r="T425" s="297"/>
      <c r="U425" s="297"/>
      <c r="V425" s="297"/>
      <c r="W425" s="297"/>
      <c r="X425" s="297"/>
      <c r="Y425" s="297"/>
      <c r="Z425" s="297"/>
    </row>
    <row r="426" spans="1:26" ht="15.75" customHeight="1">
      <c r="A426" s="297"/>
      <c r="B426" s="297"/>
      <c r="C426" s="297"/>
      <c r="D426" s="297"/>
      <c r="E426" s="297"/>
      <c r="F426" s="297"/>
      <c r="G426" s="297"/>
      <c r="H426" s="297"/>
      <c r="I426" s="297"/>
      <c r="J426" s="297"/>
      <c r="K426" s="297"/>
      <c r="L426" s="297"/>
      <c r="M426" s="297"/>
      <c r="N426" s="297"/>
      <c r="O426" s="297"/>
      <c r="P426" s="297"/>
      <c r="Q426" s="297"/>
      <c r="R426" s="297"/>
      <c r="S426" s="297"/>
      <c r="T426" s="297"/>
      <c r="U426" s="297"/>
      <c r="V426" s="297"/>
      <c r="W426" s="297"/>
      <c r="X426" s="297"/>
      <c r="Y426" s="297"/>
      <c r="Z426" s="297"/>
    </row>
    <row r="427" spans="1:26" ht="15.75" customHeight="1">
      <c r="A427" s="297"/>
      <c r="B427" s="297"/>
      <c r="C427" s="297"/>
      <c r="D427" s="297"/>
      <c r="E427" s="297"/>
      <c r="F427" s="297"/>
      <c r="G427" s="297"/>
      <c r="H427" s="297"/>
      <c r="I427" s="297"/>
      <c r="J427" s="297"/>
      <c r="K427" s="297"/>
      <c r="L427" s="297"/>
      <c r="M427" s="297"/>
      <c r="N427" s="297"/>
      <c r="O427" s="297"/>
      <c r="P427" s="297"/>
      <c r="Q427" s="297"/>
      <c r="R427" s="297"/>
      <c r="S427" s="297"/>
      <c r="T427" s="297"/>
      <c r="U427" s="297"/>
      <c r="V427" s="297"/>
      <c r="W427" s="297"/>
      <c r="X427" s="297"/>
      <c r="Y427" s="297"/>
      <c r="Z427" s="297"/>
    </row>
    <row r="428" spans="1:26" ht="15.75" customHeight="1">
      <c r="A428" s="297"/>
      <c r="B428" s="297"/>
      <c r="C428" s="297"/>
      <c r="D428" s="297"/>
      <c r="E428" s="297"/>
      <c r="F428" s="297"/>
      <c r="G428" s="297"/>
      <c r="H428" s="297"/>
      <c r="I428" s="297"/>
      <c r="J428" s="297"/>
      <c r="K428" s="297"/>
      <c r="L428" s="297"/>
      <c r="M428" s="297"/>
      <c r="N428" s="297"/>
      <c r="O428" s="297"/>
      <c r="P428" s="297"/>
      <c r="Q428" s="297"/>
      <c r="R428" s="297"/>
      <c r="S428" s="297"/>
      <c r="T428" s="297"/>
      <c r="U428" s="297"/>
      <c r="V428" s="297"/>
      <c r="W428" s="297"/>
      <c r="X428" s="297"/>
      <c r="Y428" s="297"/>
      <c r="Z428" s="297"/>
    </row>
    <row r="429" spans="1:26" ht="15.75" customHeight="1">
      <c r="A429" s="297"/>
      <c r="B429" s="297"/>
      <c r="C429" s="297"/>
      <c r="D429" s="297"/>
      <c r="E429" s="297"/>
      <c r="F429" s="297"/>
      <c r="G429" s="297"/>
      <c r="H429" s="297"/>
      <c r="I429" s="297"/>
      <c r="J429" s="297"/>
      <c r="K429" s="297"/>
      <c r="L429" s="297"/>
      <c r="M429" s="297"/>
      <c r="N429" s="297"/>
      <c r="O429" s="297"/>
      <c r="P429" s="297"/>
      <c r="Q429" s="297"/>
      <c r="R429" s="297"/>
      <c r="S429" s="297"/>
      <c r="T429" s="297"/>
      <c r="U429" s="297"/>
      <c r="V429" s="297"/>
      <c r="W429" s="297"/>
      <c r="X429" s="297"/>
      <c r="Y429" s="297"/>
      <c r="Z429" s="297"/>
    </row>
    <row r="430" spans="1:26" ht="15.75" customHeight="1">
      <c r="A430" s="297"/>
      <c r="B430" s="297"/>
      <c r="C430" s="297"/>
      <c r="D430" s="297"/>
      <c r="E430" s="297"/>
      <c r="F430" s="297"/>
      <c r="G430" s="297"/>
      <c r="H430" s="297"/>
      <c r="I430" s="297"/>
      <c r="J430" s="297"/>
      <c r="K430" s="297"/>
      <c r="L430" s="297"/>
      <c r="M430" s="297"/>
      <c r="N430" s="297"/>
      <c r="O430" s="297"/>
      <c r="P430" s="297"/>
      <c r="Q430" s="297"/>
      <c r="R430" s="297"/>
      <c r="S430" s="297"/>
      <c r="T430" s="297"/>
      <c r="U430" s="297"/>
      <c r="V430" s="297"/>
      <c r="W430" s="297"/>
      <c r="X430" s="297"/>
      <c r="Y430" s="297"/>
      <c r="Z430" s="297"/>
    </row>
    <row r="431" spans="1:26" ht="15.75" customHeight="1">
      <c r="A431" s="297"/>
      <c r="B431" s="297"/>
      <c r="C431" s="297"/>
      <c r="D431" s="297"/>
      <c r="E431" s="297"/>
      <c r="F431" s="297"/>
      <c r="G431" s="297"/>
      <c r="H431" s="297"/>
      <c r="I431" s="297"/>
      <c r="J431" s="297"/>
      <c r="K431" s="297"/>
      <c r="L431" s="297"/>
      <c r="M431" s="297"/>
      <c r="N431" s="297"/>
      <c r="O431" s="297"/>
      <c r="P431" s="297"/>
      <c r="Q431" s="297"/>
      <c r="R431" s="297"/>
      <c r="S431" s="297"/>
      <c r="T431" s="297"/>
      <c r="U431" s="297"/>
      <c r="V431" s="297"/>
      <c r="W431" s="297"/>
      <c r="X431" s="297"/>
      <c r="Y431" s="297"/>
      <c r="Z431" s="297"/>
    </row>
    <row r="432" spans="1:26" ht="15.75" customHeight="1">
      <c r="A432" s="297"/>
      <c r="B432" s="297"/>
      <c r="C432" s="297"/>
      <c r="D432" s="297"/>
      <c r="E432" s="297"/>
      <c r="F432" s="297"/>
      <c r="G432" s="297"/>
      <c r="H432" s="297"/>
      <c r="I432" s="297"/>
      <c r="J432" s="297"/>
      <c r="K432" s="297"/>
      <c r="L432" s="297"/>
      <c r="M432" s="297"/>
      <c r="N432" s="297"/>
      <c r="O432" s="297"/>
      <c r="P432" s="297"/>
      <c r="Q432" s="297"/>
      <c r="R432" s="297"/>
      <c r="S432" s="297"/>
      <c r="T432" s="297"/>
      <c r="U432" s="297"/>
      <c r="V432" s="297"/>
      <c r="W432" s="297"/>
      <c r="X432" s="297"/>
      <c r="Y432" s="297"/>
      <c r="Z432" s="297"/>
    </row>
    <row r="433" spans="1:26" ht="15.75" customHeight="1">
      <c r="A433" s="297"/>
      <c r="B433" s="297"/>
      <c r="C433" s="297"/>
      <c r="D433" s="297"/>
      <c r="E433" s="297"/>
      <c r="F433" s="297"/>
      <c r="G433" s="297"/>
      <c r="H433" s="297"/>
      <c r="I433" s="297"/>
      <c r="J433" s="297"/>
      <c r="K433" s="297"/>
      <c r="L433" s="297"/>
      <c r="M433" s="297"/>
      <c r="N433" s="297"/>
      <c r="O433" s="297"/>
      <c r="P433" s="297"/>
      <c r="Q433" s="297"/>
      <c r="R433" s="297"/>
      <c r="S433" s="297"/>
      <c r="T433" s="297"/>
      <c r="U433" s="297"/>
      <c r="V433" s="297"/>
      <c r="W433" s="297"/>
      <c r="X433" s="297"/>
      <c r="Y433" s="297"/>
      <c r="Z433" s="297"/>
    </row>
    <row r="434" spans="1:26" ht="15.75" customHeight="1">
      <c r="A434" s="297"/>
      <c r="B434" s="297"/>
      <c r="C434" s="297"/>
      <c r="D434" s="297"/>
      <c r="E434" s="297"/>
      <c r="F434" s="297"/>
      <c r="G434" s="297"/>
      <c r="H434" s="297"/>
      <c r="I434" s="297"/>
      <c r="J434" s="297"/>
      <c r="K434" s="297"/>
      <c r="L434" s="297"/>
      <c r="M434" s="297"/>
      <c r="N434" s="297"/>
      <c r="O434" s="297"/>
      <c r="P434" s="297"/>
      <c r="Q434" s="297"/>
      <c r="R434" s="297"/>
      <c r="S434" s="297"/>
      <c r="T434" s="297"/>
      <c r="U434" s="297"/>
      <c r="V434" s="297"/>
      <c r="W434" s="297"/>
      <c r="X434" s="297"/>
      <c r="Y434" s="297"/>
      <c r="Z434" s="297"/>
    </row>
    <row r="435" spans="1:26" ht="15.75" customHeight="1">
      <c r="A435" s="297"/>
      <c r="B435" s="297"/>
      <c r="C435" s="297"/>
      <c r="D435" s="297"/>
      <c r="E435" s="297"/>
      <c r="F435" s="297"/>
      <c r="G435" s="297"/>
      <c r="H435" s="297"/>
      <c r="I435" s="297"/>
      <c r="J435" s="297"/>
      <c r="K435" s="297"/>
      <c r="L435" s="297"/>
      <c r="M435" s="297"/>
      <c r="N435" s="297"/>
      <c r="O435" s="297"/>
      <c r="P435" s="297"/>
      <c r="Q435" s="297"/>
      <c r="R435" s="297"/>
      <c r="S435" s="297"/>
      <c r="T435" s="297"/>
      <c r="U435" s="297"/>
      <c r="V435" s="297"/>
      <c r="W435" s="297"/>
      <c r="X435" s="297"/>
      <c r="Y435" s="297"/>
      <c r="Z435" s="297"/>
    </row>
    <row r="436" spans="1:26" ht="15.75" customHeight="1">
      <c r="A436" s="297"/>
      <c r="B436" s="297"/>
      <c r="C436" s="297"/>
      <c r="D436" s="297"/>
      <c r="E436" s="297"/>
      <c r="F436" s="297"/>
      <c r="G436" s="297"/>
      <c r="H436" s="297"/>
      <c r="I436" s="297"/>
      <c r="J436" s="297"/>
      <c r="K436" s="297"/>
      <c r="L436" s="297"/>
      <c r="M436" s="297"/>
      <c r="N436" s="297"/>
      <c r="O436" s="297"/>
      <c r="P436" s="297"/>
      <c r="Q436" s="297"/>
      <c r="R436" s="297"/>
      <c r="S436" s="297"/>
      <c r="T436" s="297"/>
      <c r="U436" s="297"/>
      <c r="V436" s="297"/>
      <c r="W436" s="297"/>
      <c r="X436" s="297"/>
      <c r="Y436" s="297"/>
      <c r="Z436" s="297"/>
    </row>
    <row r="437" spans="1:26" ht="15.75" customHeight="1">
      <c r="A437" s="297"/>
      <c r="B437" s="297"/>
      <c r="C437" s="297"/>
      <c r="D437" s="297"/>
      <c r="E437" s="297"/>
      <c r="F437" s="297"/>
      <c r="G437" s="297"/>
      <c r="H437" s="297"/>
      <c r="I437" s="297"/>
      <c r="J437" s="297"/>
      <c r="K437" s="297"/>
      <c r="L437" s="297"/>
      <c r="M437" s="297"/>
      <c r="N437" s="297"/>
      <c r="O437" s="297"/>
      <c r="P437" s="297"/>
      <c r="Q437" s="297"/>
      <c r="R437" s="297"/>
      <c r="S437" s="297"/>
      <c r="T437" s="297"/>
      <c r="U437" s="297"/>
      <c r="V437" s="297"/>
      <c r="W437" s="297"/>
      <c r="X437" s="297"/>
      <c r="Y437" s="297"/>
      <c r="Z437" s="297"/>
    </row>
    <row r="438" spans="1:26" ht="15.75" customHeight="1">
      <c r="A438" s="297"/>
      <c r="B438" s="297"/>
      <c r="C438" s="297"/>
      <c r="D438" s="297"/>
      <c r="E438" s="297"/>
      <c r="F438" s="297"/>
      <c r="G438" s="297"/>
      <c r="H438" s="297"/>
      <c r="I438" s="297"/>
      <c r="J438" s="297"/>
      <c r="K438" s="297"/>
      <c r="L438" s="297"/>
      <c r="M438" s="297"/>
      <c r="N438" s="297"/>
      <c r="O438" s="297"/>
      <c r="P438" s="297"/>
      <c r="Q438" s="297"/>
      <c r="R438" s="297"/>
      <c r="S438" s="297"/>
      <c r="T438" s="297"/>
      <c r="U438" s="297"/>
      <c r="V438" s="297"/>
      <c r="W438" s="297"/>
      <c r="X438" s="297"/>
      <c r="Y438" s="297"/>
      <c r="Z438" s="297"/>
    </row>
    <row r="439" spans="1:26" ht="15.75" customHeight="1">
      <c r="A439" s="297"/>
      <c r="B439" s="297"/>
      <c r="C439" s="297"/>
      <c r="D439" s="297"/>
      <c r="E439" s="297"/>
      <c r="F439" s="297"/>
      <c r="G439" s="297"/>
      <c r="H439" s="297"/>
      <c r="I439" s="297"/>
      <c r="J439" s="297"/>
      <c r="K439" s="297"/>
      <c r="L439" s="297"/>
      <c r="M439" s="297"/>
      <c r="N439" s="297"/>
      <c r="O439" s="297"/>
      <c r="P439" s="297"/>
      <c r="Q439" s="297"/>
      <c r="R439" s="297"/>
      <c r="S439" s="297"/>
      <c r="T439" s="297"/>
      <c r="U439" s="297"/>
      <c r="V439" s="297"/>
      <c r="W439" s="297"/>
      <c r="X439" s="297"/>
      <c r="Y439" s="297"/>
      <c r="Z439" s="297"/>
    </row>
    <row r="440" spans="1:26" ht="15.75" customHeight="1">
      <c r="A440" s="297"/>
      <c r="B440" s="297"/>
      <c r="C440" s="297"/>
      <c r="D440" s="297"/>
      <c r="E440" s="297"/>
      <c r="F440" s="297"/>
      <c r="G440" s="297"/>
      <c r="H440" s="297"/>
      <c r="I440" s="297"/>
      <c r="J440" s="297"/>
      <c r="K440" s="297"/>
      <c r="L440" s="297"/>
      <c r="M440" s="297"/>
      <c r="N440" s="297"/>
      <c r="O440" s="297"/>
      <c r="P440" s="297"/>
      <c r="Q440" s="297"/>
      <c r="R440" s="297"/>
      <c r="S440" s="297"/>
      <c r="T440" s="297"/>
      <c r="U440" s="297"/>
      <c r="V440" s="297"/>
      <c r="W440" s="297"/>
      <c r="X440" s="297"/>
      <c r="Y440" s="297"/>
      <c r="Z440" s="297"/>
    </row>
    <row r="441" spans="1:26" ht="15.75" customHeight="1">
      <c r="A441" s="297"/>
      <c r="B441" s="297"/>
      <c r="C441" s="297"/>
      <c r="D441" s="297"/>
      <c r="E441" s="297"/>
      <c r="F441" s="297"/>
      <c r="G441" s="297"/>
      <c r="H441" s="297"/>
      <c r="I441" s="297"/>
      <c r="J441" s="297"/>
      <c r="K441" s="297"/>
      <c r="L441" s="297"/>
      <c r="M441" s="297"/>
      <c r="N441" s="297"/>
      <c r="O441" s="297"/>
      <c r="P441" s="297"/>
      <c r="Q441" s="297"/>
      <c r="R441" s="297"/>
      <c r="S441" s="297"/>
      <c r="T441" s="297"/>
      <c r="U441" s="297"/>
      <c r="V441" s="297"/>
      <c r="W441" s="297"/>
      <c r="X441" s="297"/>
      <c r="Y441" s="297"/>
      <c r="Z441" s="297"/>
    </row>
    <row r="442" spans="1:26" ht="15.75" customHeight="1">
      <c r="A442" s="297"/>
      <c r="B442" s="297"/>
      <c r="C442" s="297"/>
      <c r="D442" s="297"/>
      <c r="E442" s="297"/>
      <c r="F442" s="297"/>
      <c r="G442" s="297"/>
      <c r="H442" s="297"/>
      <c r="I442" s="297"/>
      <c r="J442" s="297"/>
      <c r="K442" s="297"/>
      <c r="L442" s="297"/>
      <c r="M442" s="297"/>
      <c r="N442" s="297"/>
      <c r="O442" s="297"/>
      <c r="P442" s="297"/>
      <c r="Q442" s="297"/>
      <c r="R442" s="297"/>
      <c r="S442" s="297"/>
      <c r="T442" s="297"/>
      <c r="U442" s="297"/>
      <c r="V442" s="297"/>
      <c r="W442" s="297"/>
      <c r="X442" s="297"/>
      <c r="Y442" s="297"/>
      <c r="Z442" s="297"/>
    </row>
    <row r="443" spans="1:26" ht="15.75" customHeight="1">
      <c r="A443" s="297"/>
      <c r="B443" s="297"/>
      <c r="C443" s="297"/>
      <c r="D443" s="297"/>
      <c r="E443" s="297"/>
      <c r="F443" s="297"/>
      <c r="G443" s="297"/>
      <c r="H443" s="297"/>
      <c r="I443" s="297"/>
      <c r="J443" s="297"/>
      <c r="K443" s="297"/>
      <c r="L443" s="297"/>
      <c r="M443" s="297"/>
      <c r="N443" s="297"/>
      <c r="O443" s="297"/>
      <c r="P443" s="297"/>
      <c r="Q443" s="297"/>
      <c r="R443" s="297"/>
      <c r="S443" s="297"/>
      <c r="T443" s="297"/>
      <c r="U443" s="297"/>
      <c r="V443" s="297"/>
      <c r="W443" s="297"/>
      <c r="X443" s="297"/>
      <c r="Y443" s="297"/>
      <c r="Z443" s="297"/>
    </row>
    <row r="444" spans="1:26" ht="15.75" customHeight="1">
      <c r="A444" s="297"/>
      <c r="B444" s="297"/>
      <c r="C444" s="297"/>
      <c r="D444" s="297"/>
      <c r="E444" s="297"/>
      <c r="F444" s="297"/>
      <c r="G444" s="297"/>
      <c r="H444" s="297"/>
      <c r="I444" s="297"/>
      <c r="J444" s="297"/>
      <c r="K444" s="297"/>
      <c r="L444" s="297"/>
      <c r="M444" s="297"/>
      <c r="N444" s="297"/>
      <c r="O444" s="297"/>
      <c r="P444" s="297"/>
      <c r="Q444" s="297"/>
      <c r="R444" s="297"/>
      <c r="S444" s="297"/>
      <c r="T444" s="297"/>
      <c r="U444" s="297"/>
      <c r="V444" s="297"/>
      <c r="W444" s="297"/>
      <c r="X444" s="297"/>
      <c r="Y444" s="297"/>
      <c r="Z444" s="297"/>
    </row>
    <row r="445" spans="1:26" ht="15.75" customHeight="1">
      <c r="A445" s="297"/>
      <c r="B445" s="297"/>
      <c r="C445" s="297"/>
      <c r="D445" s="297"/>
      <c r="E445" s="297"/>
      <c r="F445" s="297"/>
      <c r="G445" s="297"/>
      <c r="H445" s="297"/>
      <c r="I445" s="297"/>
      <c r="J445" s="297"/>
      <c r="K445" s="297"/>
      <c r="L445" s="297"/>
      <c r="M445" s="297"/>
      <c r="N445" s="297"/>
      <c r="O445" s="297"/>
      <c r="P445" s="297"/>
      <c r="Q445" s="297"/>
      <c r="R445" s="297"/>
      <c r="S445" s="297"/>
      <c r="T445" s="297"/>
      <c r="U445" s="297"/>
      <c r="V445" s="297"/>
      <c r="W445" s="297"/>
      <c r="X445" s="297"/>
      <c r="Y445" s="297"/>
      <c r="Z445" s="297"/>
    </row>
    <row r="446" spans="1:26" ht="15.75" customHeight="1">
      <c r="A446" s="297"/>
      <c r="B446" s="297"/>
      <c r="C446" s="297"/>
      <c r="D446" s="297"/>
      <c r="E446" s="297"/>
      <c r="F446" s="297"/>
      <c r="G446" s="297"/>
      <c r="H446" s="297"/>
      <c r="I446" s="297"/>
      <c r="J446" s="297"/>
      <c r="K446" s="297"/>
      <c r="L446" s="297"/>
      <c r="M446" s="297"/>
      <c r="N446" s="297"/>
      <c r="O446" s="297"/>
      <c r="P446" s="297"/>
      <c r="Q446" s="297"/>
      <c r="R446" s="297"/>
      <c r="S446" s="297"/>
      <c r="T446" s="297"/>
      <c r="U446" s="297"/>
      <c r="V446" s="297"/>
      <c r="W446" s="297"/>
      <c r="X446" s="297"/>
      <c r="Y446" s="297"/>
      <c r="Z446" s="297"/>
    </row>
    <row r="447" spans="1:26" ht="15.75" customHeight="1">
      <c r="A447" s="297"/>
      <c r="B447" s="297"/>
      <c r="C447" s="297"/>
      <c r="D447" s="297"/>
      <c r="E447" s="297"/>
      <c r="F447" s="297"/>
      <c r="G447" s="297"/>
      <c r="H447" s="297"/>
      <c r="I447" s="297"/>
      <c r="J447" s="297"/>
      <c r="K447" s="297"/>
      <c r="L447" s="297"/>
      <c r="M447" s="297"/>
      <c r="N447" s="297"/>
      <c r="O447" s="297"/>
      <c r="P447" s="297"/>
      <c r="Q447" s="297"/>
      <c r="R447" s="297"/>
      <c r="S447" s="297"/>
      <c r="T447" s="297"/>
      <c r="U447" s="297"/>
      <c r="V447" s="297"/>
      <c r="W447" s="297"/>
      <c r="X447" s="297"/>
      <c r="Y447" s="297"/>
      <c r="Z447" s="297"/>
    </row>
    <row r="448" spans="1:26" ht="15.75" customHeight="1">
      <c r="A448" s="297"/>
      <c r="B448" s="297"/>
      <c r="C448" s="297"/>
      <c r="D448" s="297"/>
      <c r="E448" s="297"/>
      <c r="F448" s="297"/>
      <c r="G448" s="297"/>
      <c r="H448" s="297"/>
      <c r="I448" s="297"/>
      <c r="J448" s="297"/>
      <c r="K448" s="297"/>
      <c r="L448" s="297"/>
      <c r="M448" s="297"/>
      <c r="N448" s="297"/>
      <c r="O448" s="297"/>
      <c r="P448" s="297"/>
      <c r="Q448" s="297"/>
      <c r="R448" s="297"/>
      <c r="S448" s="297"/>
      <c r="T448" s="297"/>
      <c r="U448" s="297"/>
      <c r="V448" s="297"/>
      <c r="W448" s="297"/>
      <c r="X448" s="297"/>
      <c r="Y448" s="297"/>
      <c r="Z448" s="297"/>
    </row>
    <row r="449" spans="1:26" ht="15.75" customHeight="1">
      <c r="A449" s="297"/>
      <c r="B449" s="297"/>
      <c r="C449" s="297"/>
      <c r="D449" s="297"/>
      <c r="E449" s="297"/>
      <c r="F449" s="297"/>
      <c r="G449" s="297"/>
      <c r="H449" s="297"/>
      <c r="I449" s="297"/>
      <c r="J449" s="297"/>
      <c r="K449" s="297"/>
      <c r="L449" s="297"/>
      <c r="M449" s="297"/>
      <c r="N449" s="297"/>
      <c r="O449" s="297"/>
      <c r="P449" s="297"/>
      <c r="Q449" s="297"/>
      <c r="R449" s="297"/>
      <c r="S449" s="297"/>
      <c r="T449" s="297"/>
      <c r="U449" s="297"/>
      <c r="V449" s="297"/>
      <c r="W449" s="297"/>
      <c r="X449" s="297"/>
      <c r="Y449" s="297"/>
      <c r="Z449" s="297"/>
    </row>
    <row r="450" spans="1:26" ht="15.75" customHeight="1">
      <c r="A450" s="297"/>
      <c r="B450" s="297"/>
      <c r="C450" s="297"/>
      <c r="D450" s="297"/>
      <c r="E450" s="297"/>
      <c r="F450" s="297"/>
      <c r="G450" s="297"/>
      <c r="H450" s="297"/>
      <c r="I450" s="297"/>
      <c r="J450" s="297"/>
      <c r="K450" s="297"/>
      <c r="L450" s="297"/>
      <c r="M450" s="297"/>
      <c r="N450" s="297"/>
      <c r="O450" s="297"/>
      <c r="P450" s="297"/>
      <c r="Q450" s="297"/>
      <c r="R450" s="297"/>
      <c r="S450" s="297"/>
      <c r="T450" s="297"/>
      <c r="U450" s="297"/>
      <c r="V450" s="297"/>
      <c r="W450" s="297"/>
      <c r="X450" s="297"/>
      <c r="Y450" s="297"/>
      <c r="Z450" s="297"/>
    </row>
    <row r="451" spans="1:26" ht="15.75" customHeight="1">
      <c r="A451" s="297"/>
      <c r="B451" s="297"/>
      <c r="C451" s="297"/>
      <c r="D451" s="297"/>
      <c r="E451" s="297"/>
      <c r="F451" s="297"/>
      <c r="G451" s="297"/>
      <c r="H451" s="297"/>
      <c r="I451" s="297"/>
      <c r="J451" s="297"/>
      <c r="K451" s="297"/>
      <c r="L451" s="297"/>
      <c r="M451" s="297"/>
      <c r="N451" s="297"/>
      <c r="O451" s="297"/>
      <c r="P451" s="297"/>
      <c r="Q451" s="297"/>
      <c r="R451" s="297"/>
      <c r="S451" s="297"/>
      <c r="T451" s="297"/>
      <c r="U451" s="297"/>
      <c r="V451" s="297"/>
      <c r="W451" s="297"/>
      <c r="X451" s="297"/>
      <c r="Y451" s="297"/>
      <c r="Z451" s="297"/>
    </row>
    <row r="452" spans="1:26" ht="15.75" customHeight="1">
      <c r="A452" s="297"/>
      <c r="B452" s="297"/>
      <c r="C452" s="297"/>
      <c r="D452" s="297"/>
      <c r="E452" s="297"/>
      <c r="F452" s="297"/>
      <c r="G452" s="297"/>
      <c r="H452" s="297"/>
      <c r="I452" s="297"/>
      <c r="J452" s="297"/>
      <c r="K452" s="297"/>
      <c r="L452" s="297"/>
      <c r="M452" s="297"/>
      <c r="N452" s="297"/>
      <c r="O452" s="297"/>
      <c r="P452" s="297"/>
      <c r="Q452" s="297"/>
      <c r="R452" s="297"/>
      <c r="S452" s="297"/>
      <c r="T452" s="297"/>
      <c r="U452" s="297"/>
      <c r="V452" s="297"/>
      <c r="W452" s="297"/>
      <c r="X452" s="297"/>
      <c r="Y452" s="297"/>
      <c r="Z452" s="297"/>
    </row>
    <row r="453" spans="1:26" ht="15.75" customHeight="1">
      <c r="A453" s="297"/>
      <c r="B453" s="297"/>
      <c r="C453" s="297"/>
      <c r="D453" s="297"/>
      <c r="E453" s="297"/>
      <c r="F453" s="297"/>
      <c r="G453" s="297"/>
      <c r="H453" s="297"/>
      <c r="I453" s="297"/>
      <c r="J453" s="297"/>
      <c r="K453" s="297"/>
      <c r="L453" s="297"/>
      <c r="M453" s="297"/>
      <c r="N453" s="297"/>
      <c r="O453" s="297"/>
      <c r="P453" s="297"/>
      <c r="Q453" s="297"/>
      <c r="R453" s="297"/>
      <c r="S453" s="297"/>
      <c r="T453" s="297"/>
      <c r="U453" s="297"/>
      <c r="V453" s="297"/>
      <c r="W453" s="297"/>
      <c r="X453" s="297"/>
      <c r="Y453" s="297"/>
      <c r="Z453" s="297"/>
    </row>
    <row r="454" spans="1:26" ht="15.75" customHeight="1">
      <c r="A454" s="297"/>
      <c r="B454" s="297"/>
      <c r="C454" s="297"/>
      <c r="D454" s="297"/>
      <c r="E454" s="297"/>
      <c r="F454" s="297"/>
      <c r="G454" s="297"/>
      <c r="H454" s="297"/>
      <c r="I454" s="297"/>
      <c r="J454" s="297"/>
      <c r="K454" s="297"/>
      <c r="L454" s="297"/>
      <c r="M454" s="297"/>
      <c r="N454" s="297"/>
      <c r="O454" s="297"/>
      <c r="P454" s="297"/>
      <c r="Q454" s="297"/>
      <c r="R454" s="297"/>
      <c r="S454" s="297"/>
      <c r="T454" s="297"/>
      <c r="U454" s="297"/>
      <c r="V454" s="297"/>
      <c r="W454" s="297"/>
      <c r="X454" s="297"/>
      <c r="Y454" s="297"/>
      <c r="Z454" s="297"/>
    </row>
    <row r="455" spans="1:26" ht="15.75" customHeight="1">
      <c r="A455" s="297"/>
      <c r="B455" s="297"/>
      <c r="C455" s="297"/>
      <c r="D455" s="297"/>
      <c r="E455" s="297"/>
      <c r="F455" s="297"/>
      <c r="G455" s="297"/>
      <c r="H455" s="297"/>
      <c r="I455" s="297"/>
      <c r="J455" s="297"/>
      <c r="K455" s="297"/>
      <c r="L455" s="297"/>
      <c r="M455" s="297"/>
      <c r="N455" s="297"/>
      <c r="O455" s="297"/>
      <c r="P455" s="297"/>
      <c r="Q455" s="297"/>
      <c r="R455" s="297"/>
      <c r="S455" s="297"/>
      <c r="T455" s="297"/>
      <c r="U455" s="297"/>
      <c r="V455" s="297"/>
      <c r="W455" s="297"/>
      <c r="X455" s="297"/>
      <c r="Y455" s="297"/>
      <c r="Z455" s="297"/>
    </row>
    <row r="456" spans="1:26" ht="15.75" customHeight="1">
      <c r="A456" s="297"/>
      <c r="B456" s="297"/>
      <c r="C456" s="297"/>
      <c r="D456" s="297"/>
      <c r="E456" s="297"/>
      <c r="F456" s="297"/>
      <c r="G456" s="297"/>
      <c r="H456" s="297"/>
      <c r="I456" s="297"/>
      <c r="J456" s="297"/>
      <c r="K456" s="297"/>
      <c r="L456" s="297"/>
      <c r="M456" s="297"/>
      <c r="N456" s="297"/>
      <c r="O456" s="297"/>
      <c r="P456" s="297"/>
      <c r="Q456" s="297"/>
      <c r="R456" s="297"/>
      <c r="S456" s="297"/>
      <c r="T456" s="297"/>
      <c r="U456" s="297"/>
      <c r="V456" s="297"/>
      <c r="W456" s="297"/>
      <c r="X456" s="297"/>
      <c r="Y456" s="297"/>
      <c r="Z456" s="297"/>
    </row>
    <row r="457" spans="1:26" ht="15.75" customHeight="1">
      <c r="A457" s="297"/>
      <c r="B457" s="297"/>
      <c r="C457" s="297"/>
      <c r="D457" s="297"/>
      <c r="E457" s="297"/>
      <c r="F457" s="297"/>
      <c r="G457" s="297"/>
      <c r="H457" s="297"/>
      <c r="I457" s="297"/>
      <c r="J457" s="297"/>
      <c r="K457" s="297"/>
      <c r="L457" s="297"/>
      <c r="M457" s="297"/>
      <c r="N457" s="297"/>
      <c r="O457" s="297"/>
      <c r="P457" s="297"/>
      <c r="Q457" s="297"/>
      <c r="R457" s="297"/>
      <c r="S457" s="297"/>
      <c r="T457" s="297"/>
      <c r="U457" s="297"/>
      <c r="V457" s="297"/>
      <c r="W457" s="297"/>
      <c r="X457" s="297"/>
      <c r="Y457" s="297"/>
      <c r="Z457" s="297"/>
    </row>
    <row r="458" spans="1:26" ht="15.75" customHeight="1">
      <c r="A458" s="297"/>
      <c r="B458" s="297"/>
      <c r="C458" s="297"/>
      <c r="D458" s="297"/>
      <c r="E458" s="297"/>
      <c r="F458" s="297"/>
      <c r="G458" s="297"/>
      <c r="H458" s="297"/>
      <c r="I458" s="297"/>
      <c r="J458" s="297"/>
      <c r="K458" s="297"/>
      <c r="L458" s="297"/>
      <c r="M458" s="297"/>
      <c r="N458" s="297"/>
      <c r="O458" s="297"/>
      <c r="P458" s="297"/>
      <c r="Q458" s="297"/>
      <c r="R458" s="297"/>
      <c r="S458" s="297"/>
      <c r="T458" s="297"/>
      <c r="U458" s="297"/>
      <c r="V458" s="297"/>
      <c r="W458" s="297"/>
      <c r="X458" s="297"/>
      <c r="Y458" s="297"/>
      <c r="Z458" s="297"/>
    </row>
    <row r="459" spans="1:26" ht="15.75" customHeight="1">
      <c r="A459" s="297"/>
      <c r="B459" s="297"/>
      <c r="C459" s="297"/>
      <c r="D459" s="297"/>
      <c r="E459" s="297"/>
      <c r="F459" s="297"/>
      <c r="G459" s="297"/>
      <c r="H459" s="297"/>
      <c r="I459" s="297"/>
      <c r="J459" s="297"/>
      <c r="K459" s="297"/>
      <c r="L459" s="297"/>
      <c r="M459" s="297"/>
      <c r="N459" s="297"/>
      <c r="O459" s="297"/>
      <c r="P459" s="297"/>
      <c r="Q459" s="297"/>
      <c r="R459" s="297"/>
      <c r="S459" s="297"/>
      <c r="T459" s="297"/>
      <c r="U459" s="297"/>
      <c r="V459" s="297"/>
      <c r="W459" s="297"/>
      <c r="X459" s="297"/>
      <c r="Y459" s="297"/>
      <c r="Z459" s="297"/>
    </row>
    <row r="460" spans="1:26" ht="15.75" customHeight="1">
      <c r="A460" s="297"/>
      <c r="B460" s="297"/>
      <c r="C460" s="297"/>
      <c r="D460" s="297"/>
      <c r="E460" s="297"/>
      <c r="F460" s="297"/>
      <c r="G460" s="297"/>
      <c r="H460" s="297"/>
      <c r="I460" s="297"/>
      <c r="J460" s="297"/>
      <c r="K460" s="297"/>
      <c r="L460" s="297"/>
      <c r="M460" s="297"/>
      <c r="N460" s="297"/>
      <c r="O460" s="297"/>
      <c r="P460" s="297"/>
      <c r="Q460" s="297"/>
      <c r="R460" s="297"/>
      <c r="S460" s="297"/>
      <c r="T460" s="297"/>
      <c r="U460" s="297"/>
      <c r="V460" s="297"/>
      <c r="W460" s="297"/>
      <c r="X460" s="297"/>
      <c r="Y460" s="297"/>
      <c r="Z460" s="297"/>
    </row>
    <row r="461" spans="1:26" ht="15.75" customHeight="1">
      <c r="A461" s="297"/>
      <c r="B461" s="297"/>
      <c r="C461" s="297"/>
      <c r="D461" s="297"/>
      <c r="E461" s="297"/>
      <c r="F461" s="297"/>
      <c r="G461" s="297"/>
      <c r="H461" s="297"/>
      <c r="I461" s="297"/>
      <c r="J461" s="297"/>
      <c r="K461" s="297"/>
      <c r="L461" s="297"/>
      <c r="M461" s="297"/>
      <c r="N461" s="297"/>
      <c r="O461" s="297"/>
      <c r="P461" s="297"/>
      <c r="Q461" s="297"/>
      <c r="R461" s="297"/>
      <c r="S461" s="297"/>
      <c r="T461" s="297"/>
      <c r="U461" s="297"/>
      <c r="V461" s="297"/>
      <c r="W461" s="297"/>
      <c r="X461" s="297"/>
      <c r="Y461" s="297"/>
      <c r="Z461" s="297"/>
    </row>
    <row r="462" spans="1:26" ht="15.75" customHeight="1">
      <c r="A462" s="297"/>
      <c r="B462" s="297"/>
      <c r="C462" s="297"/>
      <c r="D462" s="297"/>
      <c r="E462" s="297"/>
      <c r="F462" s="297"/>
      <c r="G462" s="297"/>
      <c r="H462" s="297"/>
      <c r="I462" s="297"/>
      <c r="J462" s="297"/>
      <c r="K462" s="297"/>
      <c r="L462" s="297"/>
      <c r="M462" s="297"/>
      <c r="N462" s="297"/>
      <c r="O462" s="297"/>
      <c r="P462" s="297"/>
      <c r="Q462" s="297"/>
      <c r="R462" s="297"/>
      <c r="S462" s="297"/>
      <c r="T462" s="297"/>
      <c r="U462" s="297"/>
      <c r="V462" s="297"/>
      <c r="W462" s="297"/>
      <c r="X462" s="297"/>
      <c r="Y462" s="297"/>
      <c r="Z462" s="297"/>
    </row>
    <row r="463" spans="1:26" ht="15.75" customHeight="1">
      <c r="A463" s="297"/>
      <c r="B463" s="297"/>
      <c r="C463" s="297"/>
      <c r="D463" s="297"/>
      <c r="E463" s="297"/>
      <c r="F463" s="297"/>
      <c r="G463" s="297"/>
      <c r="H463" s="297"/>
      <c r="I463" s="297"/>
      <c r="J463" s="297"/>
      <c r="K463" s="297"/>
      <c r="L463" s="297"/>
      <c r="M463" s="297"/>
      <c r="N463" s="297"/>
      <c r="O463" s="297"/>
      <c r="P463" s="297"/>
      <c r="Q463" s="297"/>
      <c r="R463" s="297"/>
      <c r="S463" s="297"/>
      <c r="T463" s="297"/>
      <c r="U463" s="297"/>
      <c r="V463" s="297"/>
      <c r="W463" s="297"/>
      <c r="X463" s="297"/>
      <c r="Y463" s="297"/>
      <c r="Z463" s="297"/>
    </row>
    <row r="464" spans="1:26" ht="15.75" customHeight="1">
      <c r="A464" s="297"/>
      <c r="B464" s="297"/>
      <c r="C464" s="297"/>
      <c r="D464" s="297"/>
      <c r="E464" s="297"/>
      <c r="F464" s="297"/>
      <c r="G464" s="297"/>
      <c r="H464" s="297"/>
      <c r="I464" s="297"/>
      <c r="J464" s="297"/>
      <c r="K464" s="297"/>
      <c r="L464" s="297"/>
      <c r="M464" s="297"/>
      <c r="N464" s="297"/>
      <c r="O464" s="297"/>
      <c r="P464" s="297"/>
      <c r="Q464" s="297"/>
      <c r="R464" s="297"/>
      <c r="S464" s="297"/>
      <c r="T464" s="297"/>
      <c r="U464" s="297"/>
      <c r="V464" s="297"/>
      <c r="W464" s="297"/>
      <c r="X464" s="297"/>
      <c r="Y464" s="297"/>
      <c r="Z464" s="297"/>
    </row>
    <row r="465" spans="1:26" ht="15.75" customHeight="1">
      <c r="A465" s="297"/>
      <c r="B465" s="297"/>
      <c r="C465" s="297"/>
      <c r="D465" s="297"/>
      <c r="E465" s="297"/>
      <c r="F465" s="297"/>
      <c r="G465" s="297"/>
      <c r="H465" s="297"/>
      <c r="I465" s="297"/>
      <c r="J465" s="297"/>
      <c r="K465" s="297"/>
      <c r="L465" s="297"/>
      <c r="M465" s="297"/>
      <c r="N465" s="297"/>
      <c r="O465" s="297"/>
      <c r="P465" s="297"/>
      <c r="Q465" s="297"/>
      <c r="R465" s="297"/>
      <c r="S465" s="297"/>
      <c r="T465" s="297"/>
      <c r="U465" s="297"/>
      <c r="V465" s="297"/>
      <c r="W465" s="297"/>
      <c r="X465" s="297"/>
      <c r="Y465" s="297"/>
      <c r="Z465" s="297"/>
    </row>
    <row r="466" spans="1:26" ht="15.75" customHeight="1">
      <c r="A466" s="297"/>
      <c r="B466" s="297"/>
      <c r="C466" s="297"/>
      <c r="D466" s="297"/>
      <c r="E466" s="297"/>
      <c r="F466" s="297"/>
      <c r="G466" s="297"/>
      <c r="H466" s="297"/>
      <c r="I466" s="297"/>
      <c r="J466" s="297"/>
      <c r="K466" s="297"/>
      <c r="L466" s="297"/>
      <c r="M466" s="297"/>
      <c r="N466" s="297"/>
      <c r="O466" s="297"/>
      <c r="P466" s="297"/>
      <c r="Q466" s="297"/>
      <c r="R466" s="297"/>
      <c r="S466" s="297"/>
      <c r="T466" s="297"/>
      <c r="U466" s="297"/>
      <c r="V466" s="297"/>
      <c r="W466" s="297"/>
      <c r="X466" s="297"/>
      <c r="Y466" s="297"/>
      <c r="Z466" s="297"/>
    </row>
    <row r="467" spans="1:26" ht="15.75" customHeight="1">
      <c r="A467" s="297"/>
      <c r="B467" s="297"/>
      <c r="C467" s="297"/>
      <c r="D467" s="297"/>
      <c r="E467" s="297"/>
      <c r="F467" s="297"/>
      <c r="G467" s="297"/>
      <c r="H467" s="297"/>
      <c r="I467" s="297"/>
      <c r="J467" s="297"/>
      <c r="K467" s="297"/>
      <c r="L467" s="297"/>
      <c r="M467" s="297"/>
      <c r="N467" s="297"/>
      <c r="O467" s="297"/>
      <c r="P467" s="297"/>
      <c r="Q467" s="297"/>
      <c r="R467" s="297"/>
      <c r="S467" s="297"/>
      <c r="T467" s="297"/>
      <c r="U467" s="297"/>
      <c r="V467" s="297"/>
      <c r="W467" s="297"/>
      <c r="X467" s="297"/>
      <c r="Y467" s="297"/>
      <c r="Z467" s="297"/>
    </row>
    <row r="468" spans="1:26" ht="15.75" customHeight="1">
      <c r="A468" s="297"/>
      <c r="B468" s="297"/>
      <c r="C468" s="297"/>
      <c r="D468" s="297"/>
      <c r="E468" s="297"/>
      <c r="F468" s="297"/>
      <c r="G468" s="297"/>
      <c r="H468" s="297"/>
      <c r="I468" s="297"/>
      <c r="J468" s="297"/>
      <c r="K468" s="297"/>
      <c r="L468" s="297"/>
      <c r="M468" s="297"/>
      <c r="N468" s="297"/>
      <c r="O468" s="297"/>
      <c r="P468" s="297"/>
      <c r="Q468" s="297"/>
      <c r="R468" s="297"/>
      <c r="S468" s="297"/>
      <c r="T468" s="297"/>
      <c r="U468" s="297"/>
      <c r="V468" s="297"/>
      <c r="W468" s="297"/>
      <c r="X468" s="297"/>
      <c r="Y468" s="297"/>
      <c r="Z468" s="297"/>
    </row>
    <row r="469" spans="1:26" ht="15.75" customHeight="1">
      <c r="A469" s="297"/>
      <c r="B469" s="297"/>
      <c r="C469" s="297"/>
      <c r="D469" s="297"/>
      <c r="E469" s="297"/>
      <c r="F469" s="297"/>
      <c r="G469" s="297"/>
      <c r="H469" s="297"/>
      <c r="I469" s="297"/>
      <c r="J469" s="297"/>
      <c r="K469" s="297"/>
      <c r="L469" s="297"/>
      <c r="M469" s="297"/>
      <c r="N469" s="297"/>
      <c r="O469" s="297"/>
      <c r="P469" s="297"/>
      <c r="Q469" s="297"/>
      <c r="R469" s="297"/>
      <c r="S469" s="297"/>
      <c r="T469" s="297"/>
      <c r="U469" s="297"/>
      <c r="V469" s="297"/>
      <c r="W469" s="297"/>
      <c r="X469" s="297"/>
      <c r="Y469" s="297"/>
      <c r="Z469" s="297"/>
    </row>
    <row r="470" spans="1:26" ht="15.75" customHeight="1">
      <c r="A470" s="297"/>
      <c r="B470" s="297"/>
      <c r="C470" s="297"/>
      <c r="D470" s="297"/>
      <c r="E470" s="297"/>
      <c r="F470" s="297"/>
      <c r="G470" s="297"/>
      <c r="H470" s="297"/>
      <c r="I470" s="297"/>
      <c r="J470" s="297"/>
      <c r="K470" s="297"/>
      <c r="L470" s="297"/>
      <c r="M470" s="297"/>
      <c r="N470" s="297"/>
      <c r="O470" s="297"/>
      <c r="P470" s="297"/>
      <c r="Q470" s="297"/>
      <c r="R470" s="297"/>
      <c r="S470" s="297"/>
      <c r="T470" s="297"/>
      <c r="U470" s="297"/>
      <c r="V470" s="297"/>
      <c r="W470" s="297"/>
      <c r="X470" s="297"/>
      <c r="Y470" s="297"/>
      <c r="Z470" s="297"/>
    </row>
    <row r="471" spans="1:26" ht="15.75" customHeight="1">
      <c r="A471" s="297"/>
      <c r="B471" s="297"/>
      <c r="C471" s="297"/>
      <c r="D471" s="297"/>
      <c r="E471" s="297"/>
      <c r="F471" s="297"/>
      <c r="G471" s="297"/>
      <c r="H471" s="297"/>
      <c r="I471" s="297"/>
      <c r="J471" s="297"/>
      <c r="K471" s="297"/>
      <c r="L471" s="297"/>
      <c r="M471" s="297"/>
      <c r="N471" s="297"/>
      <c r="O471" s="297"/>
      <c r="P471" s="297"/>
      <c r="Q471" s="297"/>
      <c r="R471" s="297"/>
      <c r="S471" s="297"/>
      <c r="T471" s="297"/>
      <c r="U471" s="297"/>
      <c r="V471" s="297"/>
      <c r="W471" s="297"/>
      <c r="X471" s="297"/>
      <c r="Y471" s="297"/>
      <c r="Z471" s="297"/>
    </row>
    <row r="472" spans="1:26" ht="15.75" customHeight="1">
      <c r="A472" s="297"/>
      <c r="B472" s="297"/>
      <c r="C472" s="297"/>
      <c r="D472" s="297"/>
      <c r="E472" s="297"/>
      <c r="F472" s="297"/>
      <c r="G472" s="297"/>
      <c r="H472" s="297"/>
      <c r="I472" s="297"/>
      <c r="J472" s="297"/>
      <c r="K472" s="297"/>
      <c r="L472" s="297"/>
      <c r="M472" s="297"/>
      <c r="N472" s="297"/>
      <c r="O472" s="297"/>
      <c r="P472" s="297"/>
      <c r="Q472" s="297"/>
      <c r="R472" s="297"/>
      <c r="S472" s="297"/>
      <c r="T472" s="297"/>
      <c r="U472" s="297"/>
      <c r="V472" s="297"/>
      <c r="W472" s="297"/>
      <c r="X472" s="297"/>
      <c r="Y472" s="297"/>
      <c r="Z472" s="297"/>
    </row>
    <row r="473" spans="1:26" ht="15.75" customHeight="1">
      <c r="A473" s="297"/>
      <c r="B473" s="297"/>
      <c r="C473" s="297"/>
      <c r="D473" s="297"/>
      <c r="E473" s="297"/>
      <c r="F473" s="297"/>
      <c r="G473" s="297"/>
      <c r="H473" s="297"/>
      <c r="I473" s="297"/>
      <c r="J473" s="297"/>
      <c r="K473" s="297"/>
      <c r="L473" s="297"/>
      <c r="M473" s="297"/>
      <c r="N473" s="297"/>
      <c r="O473" s="297"/>
      <c r="P473" s="297"/>
      <c r="Q473" s="297"/>
      <c r="R473" s="297"/>
      <c r="S473" s="297"/>
      <c r="T473" s="297"/>
      <c r="U473" s="297"/>
      <c r="V473" s="297"/>
      <c r="W473" s="297"/>
      <c r="X473" s="297"/>
      <c r="Y473" s="297"/>
      <c r="Z473" s="297"/>
    </row>
    <row r="474" spans="1:26" ht="15.75" customHeight="1">
      <c r="A474" s="297"/>
      <c r="B474" s="297"/>
      <c r="C474" s="297"/>
      <c r="D474" s="297"/>
      <c r="E474" s="297"/>
      <c r="F474" s="297"/>
      <c r="G474" s="297"/>
      <c r="H474" s="297"/>
      <c r="I474" s="297"/>
      <c r="J474" s="297"/>
      <c r="K474" s="297"/>
      <c r="L474" s="297"/>
      <c r="M474" s="297"/>
      <c r="N474" s="297"/>
      <c r="O474" s="297"/>
      <c r="P474" s="297"/>
      <c r="Q474" s="297"/>
      <c r="R474" s="297"/>
      <c r="S474" s="297"/>
      <c r="T474" s="297"/>
      <c r="U474" s="297"/>
      <c r="V474" s="297"/>
      <c r="W474" s="297"/>
      <c r="X474" s="297"/>
      <c r="Y474" s="297"/>
      <c r="Z474" s="297"/>
    </row>
    <row r="475" spans="1:26" ht="15.75" customHeight="1">
      <c r="A475" s="297"/>
      <c r="B475" s="297"/>
      <c r="C475" s="297"/>
      <c r="D475" s="297"/>
      <c r="E475" s="297"/>
      <c r="F475" s="297"/>
      <c r="G475" s="297"/>
      <c r="H475" s="297"/>
      <c r="I475" s="297"/>
      <c r="J475" s="297"/>
      <c r="K475" s="297"/>
      <c r="L475" s="297"/>
      <c r="M475" s="297"/>
      <c r="N475" s="297"/>
      <c r="O475" s="297"/>
      <c r="P475" s="297"/>
      <c r="Q475" s="297"/>
      <c r="R475" s="297"/>
      <c r="S475" s="297"/>
      <c r="T475" s="297"/>
      <c r="U475" s="297"/>
      <c r="V475" s="297"/>
      <c r="W475" s="297"/>
      <c r="X475" s="297"/>
      <c r="Y475" s="297"/>
      <c r="Z475" s="297"/>
    </row>
    <row r="476" spans="1:26" ht="15.75" customHeight="1">
      <c r="A476" s="297"/>
      <c r="B476" s="297"/>
      <c r="C476" s="297"/>
      <c r="D476" s="297"/>
      <c r="E476" s="297"/>
      <c r="F476" s="297"/>
      <c r="G476" s="297"/>
      <c r="H476" s="297"/>
      <c r="I476" s="297"/>
      <c r="J476" s="297"/>
      <c r="K476" s="297"/>
      <c r="L476" s="297"/>
      <c r="M476" s="297"/>
      <c r="N476" s="297"/>
      <c r="O476" s="297"/>
      <c r="P476" s="297"/>
      <c r="Q476" s="297"/>
      <c r="R476" s="297"/>
      <c r="S476" s="297"/>
      <c r="T476" s="297"/>
      <c r="U476" s="297"/>
      <c r="V476" s="297"/>
      <c r="W476" s="297"/>
      <c r="X476" s="297"/>
      <c r="Y476" s="297"/>
      <c r="Z476" s="297"/>
    </row>
    <row r="477" spans="1:26" ht="15.75" customHeight="1">
      <c r="A477" s="297"/>
      <c r="B477" s="297"/>
      <c r="C477" s="297"/>
      <c r="D477" s="297"/>
      <c r="E477" s="297"/>
      <c r="F477" s="297"/>
      <c r="G477" s="297"/>
      <c r="H477" s="297"/>
      <c r="I477" s="297"/>
      <c r="J477" s="297"/>
      <c r="K477" s="297"/>
      <c r="L477" s="297"/>
      <c r="M477" s="297"/>
      <c r="N477" s="297"/>
      <c r="O477" s="297"/>
      <c r="P477" s="297"/>
      <c r="Q477" s="297"/>
      <c r="R477" s="297"/>
      <c r="S477" s="297"/>
      <c r="T477" s="297"/>
      <c r="U477" s="297"/>
      <c r="V477" s="297"/>
      <c r="W477" s="297"/>
      <c r="X477" s="297"/>
      <c r="Y477" s="297"/>
      <c r="Z477" s="297"/>
    </row>
    <row r="478" spans="1:26" ht="15.75" customHeight="1">
      <c r="A478" s="297"/>
      <c r="B478" s="297"/>
      <c r="C478" s="297"/>
      <c r="D478" s="297"/>
      <c r="E478" s="297"/>
      <c r="F478" s="297"/>
      <c r="G478" s="297"/>
      <c r="H478" s="297"/>
      <c r="I478" s="297"/>
      <c r="J478" s="297"/>
      <c r="K478" s="297"/>
      <c r="L478" s="297"/>
      <c r="M478" s="297"/>
      <c r="N478" s="297"/>
      <c r="O478" s="297"/>
      <c r="P478" s="297"/>
      <c r="Q478" s="297"/>
      <c r="R478" s="297"/>
      <c r="S478" s="297"/>
      <c r="T478" s="297"/>
      <c r="U478" s="297"/>
      <c r="V478" s="297"/>
      <c r="W478" s="297"/>
      <c r="X478" s="297"/>
      <c r="Y478" s="297"/>
      <c r="Z478" s="297"/>
    </row>
    <row r="479" spans="1:26" ht="15.75" customHeight="1">
      <c r="A479" s="297"/>
      <c r="B479" s="297"/>
      <c r="C479" s="297"/>
      <c r="D479" s="297"/>
      <c r="E479" s="297"/>
      <c r="F479" s="297"/>
      <c r="G479" s="297"/>
      <c r="H479" s="297"/>
      <c r="I479" s="297"/>
      <c r="J479" s="297"/>
      <c r="K479" s="297"/>
      <c r="L479" s="297"/>
      <c r="M479" s="297"/>
      <c r="N479" s="297"/>
      <c r="O479" s="297"/>
      <c r="P479" s="297"/>
      <c r="Q479" s="297"/>
      <c r="R479" s="297"/>
      <c r="S479" s="297"/>
      <c r="T479" s="297"/>
      <c r="U479" s="297"/>
      <c r="V479" s="297"/>
      <c r="W479" s="297"/>
      <c r="X479" s="297"/>
      <c r="Y479" s="297"/>
      <c r="Z479" s="297"/>
    </row>
    <row r="480" spans="1:26" ht="15.75" customHeight="1">
      <c r="A480" s="297"/>
      <c r="B480" s="297"/>
      <c r="C480" s="297"/>
      <c r="D480" s="297"/>
      <c r="E480" s="297"/>
      <c r="F480" s="297"/>
      <c r="G480" s="297"/>
      <c r="H480" s="297"/>
      <c r="I480" s="297"/>
      <c r="J480" s="297"/>
      <c r="K480" s="297"/>
      <c r="L480" s="297"/>
      <c r="M480" s="297"/>
      <c r="N480" s="297"/>
      <c r="O480" s="297"/>
      <c r="P480" s="297"/>
      <c r="Q480" s="297"/>
      <c r="R480" s="297"/>
      <c r="S480" s="297"/>
      <c r="T480" s="297"/>
      <c r="U480" s="297"/>
      <c r="V480" s="297"/>
      <c r="W480" s="297"/>
      <c r="X480" s="297"/>
      <c r="Y480" s="297"/>
      <c r="Z480" s="297"/>
    </row>
    <row r="481" spans="1:26" ht="15.75" customHeight="1">
      <c r="A481" s="297"/>
      <c r="B481" s="297"/>
      <c r="C481" s="297"/>
      <c r="D481" s="297"/>
      <c r="E481" s="297"/>
      <c r="F481" s="297"/>
      <c r="G481" s="297"/>
      <c r="H481" s="297"/>
      <c r="I481" s="297"/>
      <c r="J481" s="297"/>
      <c r="K481" s="297"/>
      <c r="L481" s="297"/>
      <c r="M481" s="297"/>
      <c r="N481" s="297"/>
      <c r="O481" s="297"/>
      <c r="P481" s="297"/>
      <c r="Q481" s="297"/>
      <c r="R481" s="297"/>
      <c r="S481" s="297"/>
      <c r="T481" s="297"/>
      <c r="U481" s="297"/>
      <c r="V481" s="297"/>
      <c r="W481" s="297"/>
      <c r="X481" s="297"/>
      <c r="Y481" s="297"/>
      <c r="Z481" s="297"/>
    </row>
    <row r="482" spans="1:26" ht="15.75" customHeight="1">
      <c r="A482" s="297"/>
      <c r="B482" s="297"/>
      <c r="C482" s="297"/>
      <c r="D482" s="297"/>
      <c r="E482" s="297"/>
      <c r="F482" s="297"/>
      <c r="G482" s="297"/>
      <c r="H482" s="297"/>
      <c r="I482" s="297"/>
      <c r="J482" s="297"/>
      <c r="K482" s="297"/>
      <c r="L482" s="297"/>
      <c r="M482" s="297"/>
      <c r="N482" s="297"/>
      <c r="O482" s="297"/>
      <c r="P482" s="297"/>
      <c r="Q482" s="297"/>
      <c r="R482" s="297"/>
      <c r="S482" s="297"/>
      <c r="T482" s="297"/>
      <c r="U482" s="297"/>
      <c r="V482" s="297"/>
      <c r="W482" s="297"/>
      <c r="X482" s="297"/>
      <c r="Y482" s="297"/>
      <c r="Z482" s="297"/>
    </row>
    <row r="483" spans="1:26" ht="15.75" customHeight="1">
      <c r="A483" s="297"/>
      <c r="B483" s="297"/>
      <c r="C483" s="297"/>
      <c r="D483" s="297"/>
      <c r="E483" s="297"/>
      <c r="F483" s="297"/>
      <c r="G483" s="297"/>
      <c r="H483" s="297"/>
      <c r="I483" s="297"/>
      <c r="J483" s="297"/>
      <c r="K483" s="297"/>
      <c r="L483" s="297"/>
      <c r="M483" s="297"/>
      <c r="N483" s="297"/>
      <c r="O483" s="297"/>
      <c r="P483" s="297"/>
      <c r="Q483" s="297"/>
      <c r="R483" s="297"/>
      <c r="S483" s="297"/>
      <c r="T483" s="297"/>
      <c r="U483" s="297"/>
      <c r="V483" s="297"/>
      <c r="W483" s="297"/>
      <c r="X483" s="297"/>
      <c r="Y483" s="297"/>
      <c r="Z483" s="297"/>
    </row>
    <row r="484" spans="1:26" ht="15.75" customHeight="1">
      <c r="A484" s="297"/>
      <c r="B484" s="297"/>
      <c r="C484" s="297"/>
      <c r="D484" s="297"/>
      <c r="E484" s="297"/>
      <c r="F484" s="297"/>
      <c r="G484" s="297"/>
      <c r="H484" s="297"/>
      <c r="I484" s="297"/>
      <c r="J484" s="297"/>
      <c r="K484" s="297"/>
      <c r="L484" s="297"/>
      <c r="M484" s="297"/>
      <c r="N484" s="297"/>
      <c r="O484" s="297"/>
      <c r="P484" s="297"/>
      <c r="Q484" s="297"/>
      <c r="R484" s="297"/>
      <c r="S484" s="297"/>
      <c r="T484" s="297"/>
      <c r="U484" s="297"/>
      <c r="V484" s="297"/>
      <c r="W484" s="297"/>
      <c r="X484" s="297"/>
      <c r="Y484" s="297"/>
      <c r="Z484" s="297"/>
    </row>
    <row r="485" spans="1:26" ht="15.75" customHeight="1">
      <c r="A485" s="297"/>
      <c r="B485" s="297"/>
      <c r="C485" s="297"/>
      <c r="D485" s="297"/>
      <c r="E485" s="297"/>
      <c r="F485" s="297"/>
      <c r="G485" s="297"/>
      <c r="H485" s="297"/>
      <c r="I485" s="297"/>
      <c r="J485" s="297"/>
      <c r="K485" s="297"/>
      <c r="L485" s="297"/>
      <c r="M485" s="297"/>
      <c r="N485" s="297"/>
      <c r="O485" s="297"/>
      <c r="P485" s="297"/>
      <c r="Q485" s="297"/>
      <c r="R485" s="297"/>
      <c r="S485" s="297"/>
      <c r="T485" s="297"/>
      <c r="U485" s="297"/>
      <c r="V485" s="297"/>
      <c r="W485" s="297"/>
      <c r="X485" s="297"/>
      <c r="Y485" s="297"/>
      <c r="Z485" s="297"/>
    </row>
    <row r="486" spans="1:26" ht="15.75" customHeight="1">
      <c r="A486" s="297"/>
      <c r="B486" s="297"/>
      <c r="C486" s="297"/>
      <c r="D486" s="297"/>
      <c r="E486" s="297"/>
      <c r="F486" s="297"/>
      <c r="G486" s="297"/>
      <c r="H486" s="297"/>
      <c r="I486" s="297"/>
      <c r="J486" s="297"/>
      <c r="K486" s="297"/>
      <c r="L486" s="297"/>
      <c r="M486" s="297"/>
      <c r="N486" s="297"/>
      <c r="O486" s="297"/>
      <c r="P486" s="297"/>
      <c r="Q486" s="297"/>
      <c r="R486" s="297"/>
      <c r="S486" s="297"/>
      <c r="T486" s="297"/>
      <c r="U486" s="297"/>
      <c r="V486" s="297"/>
      <c r="W486" s="297"/>
      <c r="X486" s="297"/>
      <c r="Y486" s="297"/>
      <c r="Z486" s="297"/>
    </row>
    <row r="487" spans="1:26" ht="15.75" customHeight="1">
      <c r="A487" s="297"/>
      <c r="B487" s="297"/>
      <c r="C487" s="297"/>
      <c r="D487" s="297"/>
      <c r="E487" s="297"/>
      <c r="F487" s="297"/>
      <c r="G487" s="297"/>
      <c r="H487" s="297"/>
      <c r="I487" s="297"/>
      <c r="J487" s="297"/>
      <c r="K487" s="297"/>
      <c r="L487" s="297"/>
      <c r="M487" s="297"/>
      <c r="N487" s="297"/>
      <c r="O487" s="297"/>
      <c r="P487" s="297"/>
      <c r="Q487" s="297"/>
      <c r="R487" s="297"/>
      <c r="S487" s="297"/>
      <c r="T487" s="297"/>
      <c r="U487" s="297"/>
      <c r="V487" s="297"/>
      <c r="W487" s="297"/>
      <c r="X487" s="297"/>
      <c r="Y487" s="297"/>
      <c r="Z487" s="297"/>
    </row>
    <row r="488" spans="1:26" ht="15.75" customHeight="1">
      <c r="A488" s="297"/>
      <c r="B488" s="297"/>
      <c r="C488" s="297"/>
      <c r="D488" s="297"/>
      <c r="E488" s="297"/>
      <c r="F488" s="297"/>
      <c r="G488" s="297"/>
      <c r="H488" s="297"/>
      <c r="I488" s="297"/>
      <c r="J488" s="297"/>
      <c r="K488" s="297"/>
      <c r="L488" s="297"/>
      <c r="M488" s="297"/>
      <c r="N488" s="297"/>
      <c r="O488" s="297"/>
      <c r="P488" s="297"/>
      <c r="Q488" s="297"/>
      <c r="R488" s="297"/>
      <c r="S488" s="297"/>
      <c r="T488" s="297"/>
      <c r="U488" s="297"/>
      <c r="V488" s="297"/>
      <c r="W488" s="297"/>
      <c r="X488" s="297"/>
      <c r="Y488" s="297"/>
      <c r="Z488" s="297"/>
    </row>
    <row r="489" spans="1:26" ht="15.75" customHeight="1">
      <c r="A489" s="297"/>
      <c r="B489" s="297"/>
      <c r="C489" s="297"/>
      <c r="D489" s="297"/>
      <c r="E489" s="297"/>
      <c r="F489" s="297"/>
      <c r="G489" s="297"/>
      <c r="H489" s="297"/>
      <c r="I489" s="297"/>
      <c r="J489" s="297"/>
      <c r="K489" s="297"/>
      <c r="L489" s="297"/>
      <c r="M489" s="297"/>
      <c r="N489" s="297"/>
      <c r="O489" s="297"/>
      <c r="P489" s="297"/>
      <c r="Q489" s="297"/>
      <c r="R489" s="297"/>
      <c r="S489" s="297"/>
      <c r="T489" s="297"/>
      <c r="U489" s="297"/>
      <c r="V489" s="297"/>
      <c r="W489" s="297"/>
      <c r="X489" s="297"/>
      <c r="Y489" s="297"/>
      <c r="Z489" s="297"/>
    </row>
    <row r="490" spans="1:26" ht="15.75" customHeight="1">
      <c r="A490" s="297"/>
      <c r="B490" s="297"/>
      <c r="C490" s="297"/>
      <c r="D490" s="297"/>
      <c r="E490" s="297"/>
      <c r="F490" s="297"/>
      <c r="G490" s="297"/>
      <c r="H490" s="297"/>
      <c r="I490" s="297"/>
      <c r="J490" s="297"/>
      <c r="K490" s="297"/>
      <c r="L490" s="297"/>
      <c r="M490" s="297"/>
      <c r="N490" s="297"/>
      <c r="O490" s="297"/>
      <c r="P490" s="297"/>
      <c r="Q490" s="297"/>
      <c r="R490" s="297"/>
      <c r="S490" s="297"/>
      <c r="T490" s="297"/>
      <c r="U490" s="297"/>
      <c r="V490" s="297"/>
      <c r="W490" s="297"/>
      <c r="X490" s="297"/>
      <c r="Y490" s="297"/>
      <c r="Z490" s="297"/>
    </row>
    <row r="491" spans="1:26" ht="15.75" customHeight="1">
      <c r="A491" s="297"/>
      <c r="B491" s="297"/>
      <c r="C491" s="297"/>
      <c r="D491" s="297"/>
      <c r="E491" s="297"/>
      <c r="F491" s="297"/>
      <c r="G491" s="297"/>
      <c r="H491" s="297"/>
      <c r="I491" s="297"/>
      <c r="J491" s="297"/>
      <c r="K491" s="297"/>
      <c r="L491" s="297"/>
      <c r="M491" s="297"/>
      <c r="N491" s="297"/>
      <c r="O491" s="297"/>
      <c r="P491" s="297"/>
      <c r="Q491" s="297"/>
      <c r="R491" s="297"/>
      <c r="S491" s="297"/>
      <c r="T491" s="297"/>
      <c r="U491" s="297"/>
      <c r="V491" s="297"/>
      <c r="W491" s="297"/>
      <c r="X491" s="297"/>
      <c r="Y491" s="297"/>
      <c r="Z491" s="297"/>
    </row>
    <row r="492" spans="1:26" ht="15.75" customHeight="1">
      <c r="A492" s="297"/>
      <c r="B492" s="297"/>
      <c r="C492" s="297"/>
      <c r="D492" s="297"/>
      <c r="E492" s="297"/>
      <c r="F492" s="297"/>
      <c r="G492" s="297"/>
      <c r="H492" s="297"/>
      <c r="I492" s="297"/>
      <c r="J492" s="297"/>
      <c r="K492" s="297"/>
      <c r="L492" s="297"/>
      <c r="M492" s="297"/>
      <c r="N492" s="297"/>
      <c r="O492" s="297"/>
      <c r="P492" s="297"/>
      <c r="Q492" s="297"/>
      <c r="R492" s="297"/>
      <c r="S492" s="297"/>
      <c r="T492" s="297"/>
      <c r="U492" s="297"/>
      <c r="V492" s="297"/>
      <c r="W492" s="297"/>
      <c r="X492" s="297"/>
      <c r="Y492" s="297"/>
      <c r="Z492" s="297"/>
    </row>
    <row r="493" spans="1:26" ht="15.75" customHeight="1">
      <c r="A493" s="297"/>
      <c r="B493" s="297"/>
      <c r="C493" s="297"/>
      <c r="D493" s="297"/>
      <c r="E493" s="297"/>
      <c r="F493" s="297"/>
      <c r="G493" s="297"/>
      <c r="H493" s="297"/>
      <c r="I493" s="297"/>
      <c r="J493" s="297"/>
      <c r="K493" s="297"/>
      <c r="L493" s="297"/>
      <c r="M493" s="297"/>
      <c r="N493" s="297"/>
      <c r="O493" s="297"/>
      <c r="P493" s="297"/>
      <c r="Q493" s="297"/>
      <c r="R493" s="297"/>
      <c r="S493" s="297"/>
      <c r="T493" s="297"/>
      <c r="U493" s="297"/>
      <c r="V493" s="297"/>
      <c r="W493" s="297"/>
      <c r="X493" s="297"/>
      <c r="Y493" s="297"/>
      <c r="Z493" s="297"/>
    </row>
    <row r="494" spans="1:26" ht="15.75" customHeight="1">
      <c r="A494" s="297"/>
      <c r="B494" s="297"/>
      <c r="C494" s="297"/>
      <c r="D494" s="297"/>
      <c r="E494" s="297"/>
      <c r="F494" s="297"/>
      <c r="G494" s="297"/>
      <c r="H494" s="297"/>
      <c r="I494" s="297"/>
      <c r="J494" s="297"/>
      <c r="K494" s="297"/>
      <c r="L494" s="297"/>
      <c r="M494" s="297"/>
      <c r="N494" s="297"/>
      <c r="O494" s="297"/>
      <c r="P494" s="297"/>
      <c r="Q494" s="297"/>
      <c r="R494" s="297"/>
      <c r="S494" s="297"/>
      <c r="T494" s="297"/>
      <c r="U494" s="297"/>
      <c r="V494" s="297"/>
      <c r="W494" s="297"/>
      <c r="X494" s="297"/>
      <c r="Y494" s="297"/>
      <c r="Z494" s="297"/>
    </row>
    <row r="495" spans="1:26" ht="15.75" customHeight="1">
      <c r="A495" s="297"/>
      <c r="B495" s="297"/>
      <c r="C495" s="297"/>
      <c r="D495" s="297"/>
      <c r="E495" s="297"/>
      <c r="F495" s="297"/>
      <c r="G495" s="297"/>
      <c r="H495" s="297"/>
      <c r="I495" s="297"/>
      <c r="J495" s="297"/>
      <c r="K495" s="297"/>
      <c r="L495" s="297"/>
      <c r="M495" s="297"/>
      <c r="N495" s="297"/>
      <c r="O495" s="297"/>
      <c r="P495" s="297"/>
      <c r="Q495" s="297"/>
      <c r="R495" s="297"/>
      <c r="S495" s="297"/>
      <c r="T495" s="297"/>
      <c r="U495" s="297"/>
      <c r="V495" s="297"/>
      <c r="W495" s="297"/>
      <c r="X495" s="297"/>
      <c r="Y495" s="297"/>
      <c r="Z495" s="297"/>
    </row>
    <row r="496" spans="1:26" ht="15.75" customHeight="1">
      <c r="A496" s="297"/>
      <c r="B496" s="297"/>
      <c r="C496" s="297"/>
      <c r="D496" s="297"/>
      <c r="E496" s="297"/>
      <c r="F496" s="297"/>
      <c r="G496" s="297"/>
      <c r="H496" s="297"/>
      <c r="I496" s="297"/>
      <c r="J496" s="297"/>
      <c r="K496" s="297"/>
      <c r="L496" s="297"/>
      <c r="M496" s="297"/>
      <c r="N496" s="297"/>
      <c r="O496" s="297"/>
      <c r="P496" s="297"/>
      <c r="Q496" s="297"/>
      <c r="R496" s="297"/>
      <c r="S496" s="297"/>
      <c r="T496" s="297"/>
      <c r="U496" s="297"/>
      <c r="V496" s="297"/>
      <c r="W496" s="297"/>
      <c r="X496" s="297"/>
      <c r="Y496" s="297"/>
      <c r="Z496" s="297"/>
    </row>
    <row r="497" spans="1:26" ht="15.75" customHeight="1">
      <c r="A497" s="297"/>
      <c r="B497" s="297"/>
      <c r="C497" s="297"/>
      <c r="D497" s="297"/>
      <c r="E497" s="297"/>
      <c r="F497" s="297"/>
      <c r="G497" s="297"/>
      <c r="H497" s="297"/>
      <c r="I497" s="297"/>
      <c r="J497" s="297"/>
      <c r="K497" s="297"/>
      <c r="L497" s="297"/>
      <c r="M497" s="297"/>
      <c r="N497" s="297"/>
      <c r="O497" s="297"/>
      <c r="P497" s="297"/>
      <c r="Q497" s="297"/>
      <c r="R497" s="297"/>
      <c r="S497" s="297"/>
      <c r="T497" s="297"/>
      <c r="U497" s="297"/>
      <c r="V497" s="297"/>
      <c r="W497" s="297"/>
      <c r="X497" s="297"/>
      <c r="Y497" s="297"/>
      <c r="Z497" s="297"/>
    </row>
    <row r="498" spans="1:26" ht="15.75" customHeight="1">
      <c r="A498" s="297"/>
      <c r="B498" s="297"/>
      <c r="C498" s="297"/>
      <c r="D498" s="297"/>
      <c r="E498" s="297"/>
      <c r="F498" s="297"/>
      <c r="G498" s="297"/>
      <c r="H498" s="297"/>
      <c r="I498" s="297"/>
      <c r="J498" s="297"/>
      <c r="K498" s="297"/>
      <c r="L498" s="297"/>
      <c r="M498" s="297"/>
      <c r="N498" s="297"/>
      <c r="O498" s="297"/>
      <c r="P498" s="297"/>
      <c r="Q498" s="297"/>
      <c r="R498" s="297"/>
      <c r="S498" s="297"/>
      <c r="T498" s="297"/>
      <c r="U498" s="297"/>
      <c r="V498" s="297"/>
      <c r="W498" s="297"/>
      <c r="X498" s="297"/>
      <c r="Y498" s="297"/>
      <c r="Z498" s="297"/>
    </row>
    <row r="499" spans="1:26" ht="15.75" customHeight="1">
      <c r="A499" s="297"/>
      <c r="B499" s="297"/>
      <c r="C499" s="297"/>
      <c r="D499" s="297"/>
      <c r="E499" s="297"/>
      <c r="F499" s="297"/>
      <c r="G499" s="297"/>
      <c r="H499" s="297"/>
      <c r="I499" s="297"/>
      <c r="J499" s="297"/>
      <c r="K499" s="297"/>
      <c r="L499" s="297"/>
      <c r="M499" s="297"/>
      <c r="N499" s="297"/>
      <c r="O499" s="297"/>
      <c r="P499" s="297"/>
      <c r="Q499" s="297"/>
      <c r="R499" s="297"/>
      <c r="S499" s="297"/>
      <c r="T499" s="297"/>
      <c r="U499" s="297"/>
      <c r="V499" s="297"/>
      <c r="W499" s="297"/>
      <c r="X499" s="297"/>
      <c r="Y499" s="297"/>
      <c r="Z499" s="297"/>
    </row>
    <row r="500" spans="1:26" ht="15.75" customHeight="1">
      <c r="A500" s="297"/>
      <c r="B500" s="297"/>
      <c r="C500" s="297"/>
      <c r="D500" s="297"/>
      <c r="E500" s="297"/>
      <c r="F500" s="297"/>
      <c r="G500" s="297"/>
      <c r="H500" s="297"/>
      <c r="I500" s="297"/>
      <c r="J500" s="297"/>
      <c r="K500" s="297"/>
      <c r="L500" s="297"/>
      <c r="M500" s="297"/>
      <c r="N500" s="297"/>
      <c r="O500" s="297"/>
      <c r="P500" s="297"/>
      <c r="Q500" s="297"/>
      <c r="R500" s="297"/>
      <c r="S500" s="297"/>
      <c r="T500" s="297"/>
      <c r="U500" s="297"/>
      <c r="V500" s="297"/>
      <c r="W500" s="297"/>
      <c r="X500" s="297"/>
      <c r="Y500" s="297"/>
      <c r="Z500" s="297"/>
    </row>
    <row r="501" spans="1:26" ht="15.75" customHeight="1">
      <c r="A501" s="297"/>
      <c r="B501" s="297"/>
      <c r="C501" s="297"/>
      <c r="D501" s="297"/>
      <c r="E501" s="297"/>
      <c r="F501" s="297"/>
      <c r="G501" s="297"/>
      <c r="H501" s="297"/>
      <c r="I501" s="297"/>
      <c r="J501" s="297"/>
      <c r="K501" s="297"/>
      <c r="L501" s="297"/>
      <c r="M501" s="297"/>
      <c r="N501" s="297"/>
      <c r="O501" s="297"/>
      <c r="P501" s="297"/>
      <c r="Q501" s="297"/>
      <c r="R501" s="297"/>
      <c r="S501" s="297"/>
      <c r="T501" s="297"/>
      <c r="U501" s="297"/>
      <c r="V501" s="297"/>
      <c r="W501" s="297"/>
      <c r="X501" s="297"/>
      <c r="Y501" s="297"/>
      <c r="Z501" s="297"/>
    </row>
    <row r="502" spans="1:26" ht="15.75" customHeight="1">
      <c r="A502" s="297"/>
      <c r="B502" s="297"/>
      <c r="C502" s="297"/>
      <c r="D502" s="297"/>
      <c r="E502" s="297"/>
      <c r="F502" s="297"/>
      <c r="G502" s="297"/>
      <c r="H502" s="297"/>
      <c r="I502" s="297"/>
      <c r="J502" s="297"/>
      <c r="K502" s="297"/>
      <c r="L502" s="297"/>
      <c r="M502" s="297"/>
      <c r="N502" s="297"/>
      <c r="O502" s="297"/>
      <c r="P502" s="297"/>
      <c r="Q502" s="297"/>
      <c r="R502" s="297"/>
      <c r="S502" s="297"/>
      <c r="T502" s="297"/>
      <c r="U502" s="297"/>
      <c r="V502" s="297"/>
      <c r="W502" s="297"/>
      <c r="X502" s="297"/>
      <c r="Y502" s="297"/>
      <c r="Z502" s="297"/>
    </row>
    <row r="503" spans="1:26" ht="15.75" customHeight="1">
      <c r="A503" s="297"/>
      <c r="B503" s="297"/>
      <c r="C503" s="297"/>
      <c r="D503" s="297"/>
      <c r="E503" s="297"/>
      <c r="F503" s="297"/>
      <c r="G503" s="297"/>
      <c r="H503" s="297"/>
      <c r="I503" s="297"/>
      <c r="J503" s="297"/>
      <c r="K503" s="297"/>
      <c r="L503" s="297"/>
      <c r="M503" s="297"/>
      <c r="N503" s="297"/>
      <c r="O503" s="297"/>
      <c r="P503" s="297"/>
      <c r="Q503" s="297"/>
      <c r="R503" s="297"/>
      <c r="S503" s="297"/>
      <c r="T503" s="297"/>
      <c r="U503" s="297"/>
      <c r="V503" s="297"/>
      <c r="W503" s="297"/>
      <c r="X503" s="297"/>
      <c r="Y503" s="297"/>
      <c r="Z503" s="297"/>
    </row>
    <row r="504" spans="1:26" ht="15.75" customHeight="1">
      <c r="A504" s="297"/>
      <c r="B504" s="297"/>
      <c r="C504" s="297"/>
      <c r="D504" s="297"/>
      <c r="E504" s="297"/>
      <c r="F504" s="297"/>
      <c r="G504" s="297"/>
      <c r="H504" s="297"/>
      <c r="I504" s="297"/>
      <c r="J504" s="297"/>
      <c r="K504" s="297"/>
      <c r="L504" s="297"/>
      <c r="M504" s="297"/>
      <c r="N504" s="297"/>
      <c r="O504" s="297"/>
      <c r="P504" s="297"/>
      <c r="Q504" s="297"/>
      <c r="R504" s="297"/>
      <c r="S504" s="297"/>
      <c r="T504" s="297"/>
      <c r="U504" s="297"/>
      <c r="V504" s="297"/>
      <c r="W504" s="297"/>
      <c r="X504" s="297"/>
      <c r="Y504" s="297"/>
      <c r="Z504" s="297"/>
    </row>
    <row r="505" spans="1:26" ht="15.75" customHeight="1">
      <c r="A505" s="297"/>
      <c r="B505" s="297"/>
      <c r="C505" s="297"/>
      <c r="D505" s="297"/>
      <c r="E505" s="297"/>
      <c r="F505" s="297"/>
      <c r="G505" s="297"/>
      <c r="H505" s="297"/>
      <c r="I505" s="297"/>
      <c r="J505" s="297"/>
      <c r="K505" s="297"/>
      <c r="L505" s="297"/>
      <c r="M505" s="297"/>
      <c r="N505" s="297"/>
      <c r="O505" s="297"/>
      <c r="P505" s="297"/>
      <c r="Q505" s="297"/>
      <c r="R505" s="297"/>
      <c r="S505" s="297"/>
      <c r="T505" s="297"/>
      <c r="U505" s="297"/>
      <c r="V505" s="297"/>
      <c r="W505" s="297"/>
      <c r="X505" s="297"/>
      <c r="Y505" s="297"/>
      <c r="Z505" s="297"/>
    </row>
    <row r="506" spans="1:26" ht="15.75" customHeight="1">
      <c r="A506" s="297"/>
      <c r="B506" s="297"/>
      <c r="C506" s="297"/>
      <c r="D506" s="297"/>
      <c r="E506" s="297"/>
      <c r="F506" s="297"/>
      <c r="G506" s="297"/>
      <c r="H506" s="297"/>
      <c r="I506" s="297"/>
      <c r="J506" s="297"/>
      <c r="K506" s="297"/>
      <c r="L506" s="297"/>
      <c r="M506" s="297"/>
      <c r="N506" s="297"/>
      <c r="O506" s="297"/>
      <c r="P506" s="297"/>
      <c r="Q506" s="297"/>
      <c r="R506" s="297"/>
      <c r="S506" s="297"/>
      <c r="T506" s="297"/>
      <c r="U506" s="297"/>
      <c r="V506" s="297"/>
      <c r="W506" s="297"/>
      <c r="X506" s="297"/>
      <c r="Y506" s="297"/>
      <c r="Z506" s="297"/>
    </row>
    <row r="507" spans="1:26" ht="15.75" customHeight="1">
      <c r="A507" s="297"/>
      <c r="B507" s="297"/>
      <c r="C507" s="297"/>
      <c r="D507" s="297"/>
      <c r="E507" s="297"/>
      <c r="F507" s="297"/>
      <c r="G507" s="297"/>
      <c r="H507" s="297"/>
      <c r="I507" s="297"/>
      <c r="J507" s="297"/>
      <c r="K507" s="297"/>
      <c r="L507" s="297"/>
      <c r="M507" s="297"/>
      <c r="N507" s="297"/>
      <c r="O507" s="297"/>
      <c r="P507" s="297"/>
      <c r="Q507" s="297"/>
      <c r="R507" s="297"/>
      <c r="S507" s="297"/>
      <c r="T507" s="297"/>
      <c r="U507" s="297"/>
      <c r="V507" s="297"/>
      <c r="W507" s="297"/>
      <c r="X507" s="297"/>
      <c r="Y507" s="297"/>
      <c r="Z507" s="297"/>
    </row>
    <row r="508" spans="1:26" ht="15.75" customHeight="1">
      <c r="A508" s="297"/>
      <c r="B508" s="297"/>
      <c r="C508" s="297"/>
      <c r="D508" s="297"/>
      <c r="E508" s="297"/>
      <c r="F508" s="297"/>
      <c r="G508" s="297"/>
      <c r="H508" s="297"/>
      <c r="I508" s="297"/>
      <c r="J508" s="297"/>
      <c r="K508" s="297"/>
      <c r="L508" s="297"/>
      <c r="M508" s="297"/>
      <c r="N508" s="297"/>
      <c r="O508" s="297"/>
      <c r="P508" s="297"/>
      <c r="Q508" s="297"/>
      <c r="R508" s="297"/>
      <c r="S508" s="297"/>
      <c r="T508" s="297"/>
      <c r="U508" s="297"/>
      <c r="V508" s="297"/>
      <c r="W508" s="297"/>
      <c r="X508" s="297"/>
      <c r="Y508" s="297"/>
      <c r="Z508" s="297"/>
    </row>
    <row r="509" spans="1:26" ht="15.75" customHeight="1">
      <c r="A509" s="297"/>
      <c r="B509" s="297"/>
      <c r="C509" s="297"/>
      <c r="D509" s="297"/>
      <c r="E509" s="297"/>
      <c r="F509" s="297"/>
      <c r="G509" s="297"/>
      <c r="H509" s="297"/>
      <c r="I509" s="297"/>
      <c r="J509" s="297"/>
      <c r="K509" s="297"/>
      <c r="L509" s="297"/>
      <c r="M509" s="297"/>
      <c r="N509" s="297"/>
      <c r="O509" s="297"/>
      <c r="P509" s="297"/>
      <c r="Q509" s="297"/>
      <c r="R509" s="297"/>
      <c r="S509" s="297"/>
      <c r="T509" s="297"/>
      <c r="U509" s="297"/>
      <c r="V509" s="297"/>
      <c r="W509" s="297"/>
      <c r="X509" s="297"/>
      <c r="Y509" s="297"/>
      <c r="Z509" s="297"/>
    </row>
    <row r="510" spans="1:26" ht="15.75" customHeight="1">
      <c r="A510" s="297"/>
      <c r="B510" s="297"/>
      <c r="C510" s="297"/>
      <c r="D510" s="297"/>
      <c r="E510" s="297"/>
      <c r="F510" s="297"/>
      <c r="G510" s="297"/>
      <c r="H510" s="297"/>
      <c r="I510" s="297"/>
      <c r="J510" s="297"/>
      <c r="K510" s="297"/>
      <c r="L510" s="297"/>
      <c r="M510" s="297"/>
      <c r="N510" s="297"/>
      <c r="O510" s="297"/>
      <c r="P510" s="297"/>
      <c r="Q510" s="297"/>
      <c r="R510" s="297"/>
      <c r="S510" s="297"/>
      <c r="T510" s="297"/>
      <c r="U510" s="297"/>
      <c r="V510" s="297"/>
      <c r="W510" s="297"/>
      <c r="X510" s="297"/>
      <c r="Y510" s="297"/>
      <c r="Z510" s="297"/>
    </row>
    <row r="511" spans="1:26" ht="15.75" customHeight="1">
      <c r="A511" s="297"/>
      <c r="B511" s="297"/>
      <c r="C511" s="297"/>
      <c r="D511" s="297"/>
      <c r="E511" s="297"/>
      <c r="F511" s="297"/>
      <c r="G511" s="297"/>
      <c r="H511" s="297"/>
      <c r="I511" s="297"/>
      <c r="J511" s="297"/>
      <c r="K511" s="297"/>
      <c r="L511" s="297"/>
      <c r="M511" s="297"/>
      <c r="N511" s="297"/>
      <c r="O511" s="297"/>
      <c r="P511" s="297"/>
      <c r="Q511" s="297"/>
      <c r="R511" s="297"/>
      <c r="S511" s="297"/>
      <c r="T511" s="297"/>
      <c r="U511" s="297"/>
      <c r="V511" s="297"/>
      <c r="W511" s="297"/>
      <c r="X511" s="297"/>
      <c r="Y511" s="297"/>
      <c r="Z511" s="297"/>
    </row>
    <row r="512" spans="1:26" ht="15.75" customHeight="1">
      <c r="A512" s="297"/>
      <c r="B512" s="297"/>
      <c r="C512" s="297"/>
      <c r="D512" s="297"/>
      <c r="E512" s="297"/>
      <c r="F512" s="297"/>
      <c r="G512" s="297"/>
      <c r="H512" s="297"/>
      <c r="I512" s="297"/>
      <c r="J512" s="297"/>
      <c r="K512" s="297"/>
      <c r="L512" s="297"/>
      <c r="M512" s="297"/>
      <c r="N512" s="297"/>
      <c r="O512" s="297"/>
      <c r="P512" s="297"/>
      <c r="Q512" s="297"/>
      <c r="R512" s="297"/>
      <c r="S512" s="297"/>
      <c r="T512" s="297"/>
      <c r="U512" s="297"/>
      <c r="V512" s="297"/>
      <c r="W512" s="297"/>
      <c r="X512" s="297"/>
      <c r="Y512" s="297"/>
      <c r="Z512" s="297"/>
    </row>
    <row r="513" spans="1:26" ht="15.75" customHeight="1">
      <c r="A513" s="297"/>
      <c r="B513" s="297"/>
      <c r="C513" s="297"/>
      <c r="D513" s="297"/>
      <c r="E513" s="297"/>
      <c r="F513" s="297"/>
      <c r="G513" s="297"/>
      <c r="H513" s="297"/>
      <c r="I513" s="297"/>
      <c r="J513" s="297"/>
      <c r="K513" s="297"/>
      <c r="L513" s="297"/>
      <c r="M513" s="297"/>
      <c r="N513" s="297"/>
      <c r="O513" s="297"/>
      <c r="P513" s="297"/>
      <c r="Q513" s="297"/>
      <c r="R513" s="297"/>
      <c r="S513" s="297"/>
      <c r="T513" s="297"/>
      <c r="U513" s="297"/>
      <c r="V513" s="297"/>
      <c r="W513" s="297"/>
      <c r="X513" s="297"/>
      <c r="Y513" s="297"/>
      <c r="Z513" s="297"/>
    </row>
    <row r="514" spans="1:26" ht="15.75" customHeight="1">
      <c r="A514" s="297"/>
      <c r="B514" s="297"/>
      <c r="C514" s="297"/>
      <c r="D514" s="297"/>
      <c r="E514" s="297"/>
      <c r="F514" s="297"/>
      <c r="G514" s="297"/>
      <c r="H514" s="297"/>
      <c r="I514" s="297"/>
      <c r="J514" s="297"/>
      <c r="K514" s="297"/>
      <c r="L514" s="297"/>
      <c r="M514" s="297"/>
      <c r="N514" s="297"/>
      <c r="O514" s="297"/>
      <c r="P514" s="297"/>
      <c r="Q514" s="297"/>
      <c r="R514" s="297"/>
      <c r="S514" s="297"/>
      <c r="T514" s="297"/>
      <c r="U514" s="297"/>
      <c r="V514" s="297"/>
      <c r="W514" s="297"/>
      <c r="X514" s="297"/>
      <c r="Y514" s="297"/>
      <c r="Z514" s="297"/>
    </row>
    <row r="515" spans="1:26" ht="15.75" customHeight="1">
      <c r="A515" s="297"/>
      <c r="B515" s="297"/>
      <c r="C515" s="297"/>
      <c r="D515" s="297"/>
      <c r="E515" s="297"/>
      <c r="F515" s="297"/>
      <c r="G515" s="297"/>
      <c r="H515" s="297"/>
      <c r="I515" s="297"/>
      <c r="J515" s="297"/>
      <c r="K515" s="297"/>
      <c r="L515" s="297"/>
      <c r="M515" s="297"/>
      <c r="N515" s="297"/>
      <c r="O515" s="297"/>
      <c r="P515" s="297"/>
      <c r="Q515" s="297"/>
      <c r="R515" s="297"/>
      <c r="S515" s="297"/>
      <c r="T515" s="297"/>
      <c r="U515" s="297"/>
      <c r="V515" s="297"/>
      <c r="W515" s="297"/>
      <c r="X515" s="297"/>
      <c r="Y515" s="297"/>
      <c r="Z515" s="297"/>
    </row>
    <row r="516" spans="1:26" ht="15.75" customHeight="1">
      <c r="A516" s="297"/>
      <c r="B516" s="297"/>
      <c r="C516" s="297"/>
      <c r="D516" s="297"/>
      <c r="E516" s="297"/>
      <c r="F516" s="297"/>
      <c r="G516" s="297"/>
      <c r="H516" s="297"/>
      <c r="I516" s="297"/>
      <c r="J516" s="297"/>
      <c r="K516" s="297"/>
      <c r="L516" s="297"/>
      <c r="M516" s="297"/>
      <c r="N516" s="297"/>
      <c r="O516" s="297"/>
      <c r="P516" s="297"/>
      <c r="Q516" s="297"/>
      <c r="R516" s="297"/>
      <c r="S516" s="297"/>
      <c r="T516" s="297"/>
      <c r="U516" s="297"/>
      <c r="V516" s="297"/>
      <c r="W516" s="297"/>
      <c r="X516" s="297"/>
      <c r="Y516" s="297"/>
      <c r="Z516" s="297"/>
    </row>
    <row r="517" spans="1:26" ht="15.75" customHeight="1">
      <c r="A517" s="297"/>
      <c r="B517" s="297"/>
      <c r="C517" s="297"/>
      <c r="D517" s="297"/>
      <c r="E517" s="297"/>
      <c r="F517" s="297"/>
      <c r="G517" s="297"/>
      <c r="H517" s="297"/>
      <c r="I517" s="297"/>
      <c r="J517" s="297"/>
      <c r="K517" s="297"/>
      <c r="L517" s="297"/>
      <c r="M517" s="297"/>
      <c r="N517" s="297"/>
      <c r="O517" s="297"/>
      <c r="P517" s="297"/>
      <c r="Q517" s="297"/>
      <c r="R517" s="297"/>
      <c r="S517" s="297"/>
      <c r="T517" s="297"/>
      <c r="U517" s="297"/>
      <c r="V517" s="297"/>
      <c r="W517" s="297"/>
      <c r="X517" s="297"/>
      <c r="Y517" s="297"/>
      <c r="Z517" s="297"/>
    </row>
    <row r="518" spans="1:26" ht="15.75" customHeight="1">
      <c r="A518" s="297"/>
      <c r="B518" s="297"/>
      <c r="C518" s="297"/>
      <c r="D518" s="297"/>
      <c r="E518" s="297"/>
      <c r="F518" s="297"/>
      <c r="G518" s="297"/>
      <c r="H518" s="297"/>
      <c r="I518" s="297"/>
      <c r="J518" s="297"/>
      <c r="K518" s="297"/>
      <c r="L518" s="297"/>
      <c r="M518" s="297"/>
      <c r="N518" s="297"/>
      <c r="O518" s="297"/>
      <c r="P518" s="297"/>
      <c r="Q518" s="297"/>
      <c r="R518" s="297"/>
      <c r="S518" s="297"/>
      <c r="T518" s="297"/>
      <c r="U518" s="297"/>
      <c r="V518" s="297"/>
      <c r="W518" s="297"/>
      <c r="X518" s="297"/>
      <c r="Y518" s="297"/>
      <c r="Z518" s="297"/>
    </row>
    <row r="519" spans="1:26" ht="15.75" customHeight="1">
      <c r="A519" s="297"/>
      <c r="B519" s="297"/>
      <c r="C519" s="297"/>
      <c r="D519" s="297"/>
      <c r="E519" s="297"/>
      <c r="F519" s="297"/>
      <c r="G519" s="297"/>
      <c r="H519" s="297"/>
      <c r="I519" s="297"/>
      <c r="J519" s="297"/>
      <c r="K519" s="297"/>
      <c r="L519" s="297"/>
      <c r="M519" s="297"/>
      <c r="N519" s="297"/>
      <c r="O519" s="297"/>
      <c r="P519" s="297"/>
      <c r="Q519" s="297"/>
      <c r="R519" s="297"/>
      <c r="S519" s="297"/>
      <c r="T519" s="297"/>
      <c r="U519" s="297"/>
      <c r="V519" s="297"/>
      <c r="W519" s="297"/>
      <c r="X519" s="297"/>
      <c r="Y519" s="297"/>
      <c r="Z519" s="297"/>
    </row>
    <row r="520" spans="1:26" ht="15.75" customHeight="1">
      <c r="A520" s="297"/>
      <c r="B520" s="297"/>
      <c r="C520" s="297"/>
      <c r="D520" s="297"/>
      <c r="E520" s="297"/>
      <c r="F520" s="297"/>
      <c r="G520" s="297"/>
      <c r="H520" s="297"/>
      <c r="I520" s="297"/>
      <c r="J520" s="297"/>
      <c r="K520" s="297"/>
      <c r="L520" s="297"/>
      <c r="M520" s="297"/>
      <c r="N520" s="297"/>
      <c r="O520" s="297"/>
      <c r="P520" s="297"/>
      <c r="Q520" s="297"/>
      <c r="R520" s="297"/>
      <c r="S520" s="297"/>
      <c r="T520" s="297"/>
      <c r="U520" s="297"/>
      <c r="V520" s="297"/>
      <c r="W520" s="297"/>
      <c r="X520" s="297"/>
      <c r="Y520" s="297"/>
      <c r="Z520" s="297"/>
    </row>
    <row r="521" spans="1:26" ht="15.75" customHeight="1">
      <c r="A521" s="297"/>
      <c r="B521" s="297"/>
      <c r="C521" s="297"/>
      <c r="D521" s="297"/>
      <c r="E521" s="297"/>
      <c r="F521" s="297"/>
      <c r="G521" s="297"/>
      <c r="H521" s="297"/>
      <c r="I521" s="297"/>
      <c r="J521" s="297"/>
      <c r="K521" s="297"/>
      <c r="L521" s="297"/>
      <c r="M521" s="297"/>
      <c r="N521" s="297"/>
      <c r="O521" s="297"/>
      <c r="P521" s="297"/>
      <c r="Q521" s="297"/>
      <c r="R521" s="297"/>
      <c r="S521" s="297"/>
      <c r="T521" s="297"/>
      <c r="U521" s="297"/>
      <c r="V521" s="297"/>
      <c r="W521" s="297"/>
      <c r="X521" s="297"/>
      <c r="Y521" s="297"/>
      <c r="Z521" s="297"/>
    </row>
    <row r="522" spans="1:26" ht="15.75" customHeight="1">
      <c r="A522" s="297"/>
      <c r="B522" s="297"/>
      <c r="C522" s="297"/>
      <c r="D522" s="297"/>
      <c r="E522" s="297"/>
      <c r="F522" s="297"/>
      <c r="G522" s="297"/>
      <c r="H522" s="297"/>
      <c r="I522" s="297"/>
      <c r="J522" s="297"/>
      <c r="K522" s="297"/>
      <c r="L522" s="297"/>
      <c r="M522" s="297"/>
      <c r="N522" s="297"/>
      <c r="O522" s="297"/>
      <c r="P522" s="297"/>
      <c r="Q522" s="297"/>
      <c r="R522" s="297"/>
      <c r="S522" s="297"/>
      <c r="T522" s="297"/>
      <c r="U522" s="297"/>
      <c r="V522" s="297"/>
      <c r="W522" s="297"/>
      <c r="X522" s="297"/>
      <c r="Y522" s="297"/>
      <c r="Z522" s="297"/>
    </row>
    <row r="523" spans="1:26" ht="15.75" customHeight="1">
      <c r="A523" s="297"/>
      <c r="B523" s="297"/>
      <c r="C523" s="297"/>
      <c r="D523" s="297"/>
      <c r="E523" s="297"/>
      <c r="F523" s="297"/>
      <c r="G523" s="297"/>
      <c r="H523" s="297"/>
      <c r="I523" s="297"/>
      <c r="J523" s="297"/>
      <c r="K523" s="297"/>
      <c r="L523" s="297"/>
      <c r="M523" s="297"/>
      <c r="N523" s="297"/>
      <c r="O523" s="297"/>
      <c r="P523" s="297"/>
      <c r="Q523" s="297"/>
      <c r="R523" s="297"/>
      <c r="S523" s="297"/>
      <c r="T523" s="297"/>
      <c r="U523" s="297"/>
      <c r="V523" s="297"/>
      <c r="W523" s="297"/>
      <c r="X523" s="297"/>
      <c r="Y523" s="297"/>
      <c r="Z523" s="297"/>
    </row>
    <row r="524" spans="1:26" ht="15.75" customHeight="1">
      <c r="A524" s="297"/>
      <c r="B524" s="297"/>
      <c r="C524" s="297"/>
      <c r="D524" s="297"/>
      <c r="E524" s="297"/>
      <c r="F524" s="297"/>
      <c r="G524" s="297"/>
      <c r="H524" s="297"/>
      <c r="I524" s="297"/>
      <c r="J524" s="297"/>
      <c r="K524" s="297"/>
      <c r="L524" s="297"/>
      <c r="M524" s="297"/>
      <c r="N524" s="297"/>
      <c r="O524" s="297"/>
      <c r="P524" s="297"/>
      <c r="Q524" s="297"/>
      <c r="R524" s="297"/>
      <c r="S524" s="297"/>
      <c r="T524" s="297"/>
      <c r="U524" s="297"/>
      <c r="V524" s="297"/>
      <c r="W524" s="297"/>
      <c r="X524" s="297"/>
      <c r="Y524" s="297"/>
      <c r="Z524" s="297"/>
    </row>
    <row r="525" spans="1:26" ht="15.75" customHeight="1">
      <c r="A525" s="297"/>
      <c r="B525" s="297"/>
      <c r="C525" s="297"/>
      <c r="D525" s="297"/>
      <c r="E525" s="297"/>
      <c r="F525" s="297"/>
      <c r="G525" s="297"/>
      <c r="H525" s="297"/>
      <c r="I525" s="297"/>
      <c r="J525" s="297"/>
      <c r="K525" s="297"/>
      <c r="L525" s="297"/>
      <c r="M525" s="297"/>
      <c r="N525" s="297"/>
      <c r="O525" s="297"/>
      <c r="P525" s="297"/>
      <c r="Q525" s="297"/>
      <c r="R525" s="297"/>
      <c r="S525" s="297"/>
      <c r="T525" s="297"/>
      <c r="U525" s="297"/>
      <c r="V525" s="297"/>
      <c r="W525" s="297"/>
      <c r="X525" s="297"/>
      <c r="Y525" s="297"/>
      <c r="Z525" s="297"/>
    </row>
    <row r="526" spans="1:26" ht="15.75" customHeight="1">
      <c r="A526" s="297"/>
      <c r="B526" s="297"/>
      <c r="C526" s="297"/>
      <c r="D526" s="297"/>
      <c r="E526" s="297"/>
      <c r="F526" s="297"/>
      <c r="G526" s="297"/>
      <c r="H526" s="297"/>
      <c r="I526" s="297"/>
      <c r="J526" s="297"/>
      <c r="K526" s="297"/>
      <c r="L526" s="297"/>
      <c r="M526" s="297"/>
      <c r="N526" s="297"/>
      <c r="O526" s="297"/>
      <c r="P526" s="297"/>
      <c r="Q526" s="297"/>
      <c r="R526" s="297"/>
      <c r="S526" s="297"/>
      <c r="T526" s="297"/>
      <c r="U526" s="297"/>
      <c r="V526" s="297"/>
      <c r="W526" s="297"/>
      <c r="X526" s="297"/>
      <c r="Y526" s="297"/>
      <c r="Z526" s="297"/>
    </row>
    <row r="527" spans="1:26" ht="15.75" customHeight="1">
      <c r="A527" s="297"/>
      <c r="B527" s="297"/>
      <c r="C527" s="297"/>
      <c r="D527" s="297"/>
      <c r="E527" s="297"/>
      <c r="F527" s="297"/>
      <c r="G527" s="297"/>
      <c r="H527" s="297"/>
      <c r="I527" s="297"/>
      <c r="J527" s="297"/>
      <c r="K527" s="297"/>
      <c r="L527" s="297"/>
      <c r="M527" s="297"/>
      <c r="N527" s="297"/>
      <c r="O527" s="297"/>
      <c r="P527" s="297"/>
      <c r="Q527" s="297"/>
      <c r="R527" s="297"/>
      <c r="S527" s="297"/>
      <c r="T527" s="297"/>
      <c r="U527" s="297"/>
      <c r="V527" s="297"/>
      <c r="W527" s="297"/>
      <c r="X527" s="297"/>
      <c r="Y527" s="297"/>
      <c r="Z527" s="297"/>
    </row>
    <row r="528" spans="1:26" ht="15.75" customHeight="1">
      <c r="A528" s="297"/>
      <c r="B528" s="297"/>
      <c r="C528" s="297"/>
      <c r="D528" s="297"/>
      <c r="E528" s="297"/>
      <c r="F528" s="297"/>
      <c r="G528" s="297"/>
      <c r="H528" s="297"/>
      <c r="I528" s="297"/>
      <c r="J528" s="297"/>
      <c r="K528" s="297"/>
      <c r="L528" s="297"/>
      <c r="M528" s="297"/>
      <c r="N528" s="297"/>
      <c r="O528" s="297"/>
      <c r="P528" s="297"/>
      <c r="Q528" s="297"/>
      <c r="R528" s="297"/>
      <c r="S528" s="297"/>
      <c r="T528" s="297"/>
      <c r="U528" s="297"/>
      <c r="V528" s="297"/>
      <c r="W528" s="297"/>
      <c r="X528" s="297"/>
      <c r="Y528" s="297"/>
      <c r="Z528" s="297"/>
    </row>
    <row r="529" spans="1:26" ht="15.75" customHeight="1">
      <c r="A529" s="297"/>
      <c r="B529" s="297"/>
      <c r="C529" s="297"/>
      <c r="D529" s="297"/>
      <c r="E529" s="297"/>
      <c r="F529" s="297"/>
      <c r="G529" s="297"/>
      <c r="H529" s="297"/>
      <c r="I529" s="297"/>
      <c r="J529" s="297"/>
      <c r="K529" s="297"/>
      <c r="L529" s="297"/>
      <c r="M529" s="297"/>
      <c r="N529" s="297"/>
      <c r="O529" s="297"/>
      <c r="P529" s="297"/>
      <c r="Q529" s="297"/>
      <c r="R529" s="297"/>
      <c r="S529" s="297"/>
      <c r="T529" s="297"/>
      <c r="U529" s="297"/>
      <c r="V529" s="297"/>
      <c r="W529" s="297"/>
      <c r="X529" s="297"/>
      <c r="Y529" s="297"/>
      <c r="Z529" s="297"/>
    </row>
    <row r="530" spans="1:26" ht="15.75" customHeight="1">
      <c r="A530" s="297"/>
      <c r="B530" s="297"/>
      <c r="C530" s="297"/>
      <c r="D530" s="297"/>
      <c r="E530" s="297"/>
      <c r="F530" s="297"/>
      <c r="G530" s="297"/>
      <c r="H530" s="297"/>
      <c r="I530" s="297"/>
      <c r="J530" s="297"/>
      <c r="K530" s="297"/>
      <c r="L530" s="297"/>
      <c r="M530" s="297"/>
      <c r="N530" s="297"/>
      <c r="O530" s="297"/>
      <c r="P530" s="297"/>
      <c r="Q530" s="297"/>
      <c r="R530" s="297"/>
      <c r="S530" s="297"/>
      <c r="T530" s="297"/>
      <c r="U530" s="297"/>
      <c r="V530" s="297"/>
      <c r="W530" s="297"/>
      <c r="X530" s="297"/>
      <c r="Y530" s="297"/>
      <c r="Z530" s="297"/>
    </row>
    <row r="531" spans="1:26" ht="15.75" customHeight="1">
      <c r="A531" s="297"/>
      <c r="B531" s="297"/>
      <c r="C531" s="297"/>
      <c r="D531" s="297"/>
      <c r="E531" s="297"/>
      <c r="F531" s="297"/>
      <c r="G531" s="297"/>
      <c r="H531" s="297"/>
      <c r="I531" s="297"/>
      <c r="J531" s="297"/>
      <c r="K531" s="297"/>
      <c r="L531" s="297"/>
      <c r="M531" s="297"/>
      <c r="N531" s="297"/>
      <c r="O531" s="297"/>
      <c r="P531" s="297"/>
      <c r="Q531" s="297"/>
      <c r="R531" s="297"/>
      <c r="S531" s="297"/>
      <c r="T531" s="297"/>
      <c r="U531" s="297"/>
      <c r="V531" s="297"/>
      <c r="W531" s="297"/>
      <c r="X531" s="297"/>
      <c r="Y531" s="297"/>
      <c r="Z531" s="297"/>
    </row>
    <row r="532" spans="1:26" ht="15.75" customHeight="1">
      <c r="A532" s="297"/>
      <c r="B532" s="297"/>
      <c r="C532" s="297"/>
      <c r="D532" s="297"/>
      <c r="E532" s="297"/>
      <c r="F532" s="297"/>
      <c r="G532" s="297"/>
      <c r="H532" s="297"/>
      <c r="I532" s="297"/>
      <c r="J532" s="297"/>
      <c r="K532" s="297"/>
      <c r="L532" s="297"/>
      <c r="M532" s="297"/>
      <c r="N532" s="297"/>
      <c r="O532" s="297"/>
      <c r="P532" s="297"/>
      <c r="Q532" s="297"/>
      <c r="R532" s="297"/>
      <c r="S532" s="297"/>
      <c r="T532" s="297"/>
      <c r="U532" s="297"/>
      <c r="V532" s="297"/>
      <c r="W532" s="297"/>
      <c r="X532" s="297"/>
      <c r="Y532" s="297"/>
      <c r="Z532" s="297"/>
    </row>
    <row r="533" spans="1:26" ht="15.75" customHeight="1">
      <c r="A533" s="297"/>
      <c r="B533" s="297"/>
      <c r="C533" s="297"/>
      <c r="D533" s="297"/>
      <c r="E533" s="297"/>
      <c r="F533" s="297"/>
      <c r="G533" s="297"/>
      <c r="H533" s="297"/>
      <c r="I533" s="297"/>
      <c r="J533" s="297"/>
      <c r="K533" s="297"/>
      <c r="L533" s="297"/>
      <c r="M533" s="297"/>
      <c r="N533" s="297"/>
      <c r="O533" s="297"/>
      <c r="P533" s="297"/>
      <c r="Q533" s="297"/>
      <c r="R533" s="297"/>
      <c r="S533" s="297"/>
      <c r="T533" s="297"/>
      <c r="U533" s="297"/>
      <c r="V533" s="297"/>
      <c r="W533" s="297"/>
      <c r="X533" s="297"/>
      <c r="Y533" s="297"/>
      <c r="Z533" s="297"/>
    </row>
    <row r="534" spans="1:26" ht="15.75" customHeight="1">
      <c r="A534" s="297"/>
      <c r="B534" s="297"/>
      <c r="C534" s="297"/>
      <c r="D534" s="297"/>
      <c r="E534" s="297"/>
      <c r="F534" s="297"/>
      <c r="G534" s="297"/>
      <c r="H534" s="297"/>
      <c r="I534" s="297"/>
      <c r="J534" s="297"/>
      <c r="K534" s="297"/>
      <c r="L534" s="297"/>
      <c r="M534" s="297"/>
      <c r="N534" s="297"/>
      <c r="O534" s="297"/>
      <c r="P534" s="297"/>
      <c r="Q534" s="297"/>
      <c r="R534" s="297"/>
      <c r="S534" s="297"/>
      <c r="T534" s="297"/>
      <c r="U534" s="297"/>
      <c r="V534" s="297"/>
      <c r="W534" s="297"/>
      <c r="X534" s="297"/>
      <c r="Y534" s="297"/>
      <c r="Z534" s="297"/>
    </row>
    <row r="535" spans="1:26" ht="15.75" customHeight="1">
      <c r="A535" s="297"/>
      <c r="B535" s="297"/>
      <c r="C535" s="297"/>
      <c r="D535" s="297"/>
      <c r="E535" s="297"/>
      <c r="F535" s="297"/>
      <c r="G535" s="297"/>
      <c r="H535" s="297"/>
      <c r="I535" s="297"/>
      <c r="J535" s="297"/>
      <c r="K535" s="297"/>
      <c r="L535" s="297"/>
      <c r="M535" s="297"/>
      <c r="N535" s="297"/>
      <c r="O535" s="297"/>
      <c r="P535" s="297"/>
      <c r="Q535" s="297"/>
      <c r="R535" s="297"/>
      <c r="S535" s="297"/>
      <c r="T535" s="297"/>
      <c r="U535" s="297"/>
      <c r="V535" s="297"/>
      <c r="W535" s="297"/>
      <c r="X535" s="297"/>
      <c r="Y535" s="297"/>
      <c r="Z535" s="297"/>
    </row>
    <row r="536" spans="1:26" ht="15.75" customHeight="1">
      <c r="A536" s="297"/>
      <c r="B536" s="297"/>
      <c r="C536" s="297"/>
      <c r="D536" s="297"/>
      <c r="E536" s="297"/>
      <c r="F536" s="297"/>
      <c r="G536" s="297"/>
      <c r="H536" s="297"/>
      <c r="I536" s="297"/>
      <c r="J536" s="297"/>
      <c r="K536" s="297"/>
      <c r="L536" s="297"/>
      <c r="M536" s="297"/>
      <c r="N536" s="297"/>
      <c r="O536" s="297"/>
      <c r="P536" s="297"/>
      <c r="Q536" s="297"/>
      <c r="R536" s="297"/>
      <c r="S536" s="297"/>
      <c r="T536" s="297"/>
      <c r="U536" s="297"/>
      <c r="V536" s="297"/>
      <c r="W536" s="297"/>
      <c r="X536" s="297"/>
      <c r="Y536" s="297"/>
      <c r="Z536" s="297"/>
    </row>
    <row r="537" spans="1:26" ht="15.75" customHeight="1">
      <c r="A537" s="297"/>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row>
    <row r="538" spans="1:26" ht="15.75" customHeight="1">
      <c r="A538" s="297"/>
      <c r="B538" s="297"/>
      <c r="C538" s="297"/>
      <c r="D538" s="297"/>
      <c r="E538" s="297"/>
      <c r="F538" s="297"/>
      <c r="G538" s="297"/>
      <c r="H538" s="297"/>
      <c r="I538" s="297"/>
      <c r="J538" s="297"/>
      <c r="K538" s="297"/>
      <c r="L538" s="297"/>
      <c r="M538" s="297"/>
      <c r="N538" s="297"/>
      <c r="O538" s="297"/>
      <c r="P538" s="297"/>
      <c r="Q538" s="297"/>
      <c r="R538" s="297"/>
      <c r="S538" s="297"/>
      <c r="T538" s="297"/>
      <c r="U538" s="297"/>
      <c r="V538" s="297"/>
      <c r="W538" s="297"/>
      <c r="X538" s="297"/>
      <c r="Y538" s="297"/>
      <c r="Z538" s="297"/>
    </row>
    <row r="539" spans="1:26" ht="15.75" customHeight="1">
      <c r="A539" s="297"/>
      <c r="B539" s="297"/>
      <c r="C539" s="297"/>
      <c r="D539" s="297"/>
      <c r="E539" s="297"/>
      <c r="F539" s="297"/>
      <c r="G539" s="297"/>
      <c r="H539" s="297"/>
      <c r="I539" s="297"/>
      <c r="J539" s="297"/>
      <c r="K539" s="297"/>
      <c r="L539" s="297"/>
      <c r="M539" s="297"/>
      <c r="N539" s="297"/>
      <c r="O539" s="297"/>
      <c r="P539" s="297"/>
      <c r="Q539" s="297"/>
      <c r="R539" s="297"/>
      <c r="S539" s="297"/>
      <c r="T539" s="297"/>
      <c r="U539" s="297"/>
      <c r="V539" s="297"/>
      <c r="W539" s="297"/>
      <c r="X539" s="297"/>
      <c r="Y539" s="297"/>
      <c r="Z539" s="297"/>
    </row>
    <row r="540" spans="1:26" ht="15.75" customHeight="1">
      <c r="A540" s="297"/>
      <c r="B540" s="297"/>
      <c r="C540" s="297"/>
      <c r="D540" s="297"/>
      <c r="E540" s="297"/>
      <c r="F540" s="297"/>
      <c r="G540" s="297"/>
      <c r="H540" s="297"/>
      <c r="I540" s="297"/>
      <c r="J540" s="297"/>
      <c r="K540" s="297"/>
      <c r="L540" s="297"/>
      <c r="M540" s="297"/>
      <c r="N540" s="297"/>
      <c r="O540" s="297"/>
      <c r="P540" s="297"/>
      <c r="Q540" s="297"/>
      <c r="R540" s="297"/>
      <c r="S540" s="297"/>
      <c r="T540" s="297"/>
      <c r="U540" s="297"/>
      <c r="V540" s="297"/>
      <c r="W540" s="297"/>
      <c r="X540" s="297"/>
      <c r="Y540" s="297"/>
      <c r="Z540" s="297"/>
    </row>
    <row r="541" spans="1:26" ht="15.75" customHeight="1">
      <c r="A541" s="297"/>
      <c r="B541" s="297"/>
      <c r="C541" s="297"/>
      <c r="D541" s="297"/>
      <c r="E541" s="297"/>
      <c r="F541" s="297"/>
      <c r="G541" s="297"/>
      <c r="H541" s="297"/>
      <c r="I541" s="297"/>
      <c r="J541" s="297"/>
      <c r="K541" s="297"/>
      <c r="L541" s="297"/>
      <c r="M541" s="297"/>
      <c r="N541" s="297"/>
      <c r="O541" s="297"/>
      <c r="P541" s="297"/>
      <c r="Q541" s="297"/>
      <c r="R541" s="297"/>
      <c r="S541" s="297"/>
      <c r="T541" s="297"/>
      <c r="U541" s="297"/>
      <c r="V541" s="297"/>
      <c r="W541" s="297"/>
      <c r="X541" s="297"/>
      <c r="Y541" s="297"/>
      <c r="Z541" s="297"/>
    </row>
    <row r="542" spans="1:26" ht="15.75" customHeight="1">
      <c r="A542" s="297"/>
      <c r="B542" s="297"/>
      <c r="C542" s="297"/>
      <c r="D542" s="297"/>
      <c r="E542" s="297"/>
      <c r="F542" s="297"/>
      <c r="G542" s="297"/>
      <c r="H542" s="297"/>
      <c r="I542" s="297"/>
      <c r="J542" s="297"/>
      <c r="K542" s="297"/>
      <c r="L542" s="297"/>
      <c r="M542" s="297"/>
      <c r="N542" s="297"/>
      <c r="O542" s="297"/>
      <c r="P542" s="297"/>
      <c r="Q542" s="297"/>
      <c r="R542" s="297"/>
      <c r="S542" s="297"/>
      <c r="T542" s="297"/>
      <c r="U542" s="297"/>
      <c r="V542" s="297"/>
      <c r="W542" s="297"/>
      <c r="X542" s="297"/>
      <c r="Y542" s="297"/>
      <c r="Z542" s="297"/>
    </row>
    <row r="543" spans="1:26" ht="15.75" customHeight="1">
      <c r="A543" s="297"/>
      <c r="B543" s="297"/>
      <c r="C543" s="297"/>
      <c r="D543" s="297"/>
      <c r="E543" s="297"/>
      <c r="F543" s="297"/>
      <c r="G543" s="297"/>
      <c r="H543" s="297"/>
      <c r="I543" s="297"/>
      <c r="J543" s="297"/>
      <c r="K543" s="297"/>
      <c r="L543" s="297"/>
      <c r="M543" s="297"/>
      <c r="N543" s="297"/>
      <c r="O543" s="297"/>
      <c r="P543" s="297"/>
      <c r="Q543" s="297"/>
      <c r="R543" s="297"/>
      <c r="S543" s="297"/>
      <c r="T543" s="297"/>
      <c r="U543" s="297"/>
      <c r="V543" s="297"/>
      <c r="W543" s="297"/>
      <c r="X543" s="297"/>
      <c r="Y543" s="297"/>
      <c r="Z543" s="297"/>
    </row>
    <row r="544" spans="1:26" ht="15.75" customHeight="1">
      <c r="A544" s="297"/>
      <c r="B544" s="297"/>
      <c r="C544" s="297"/>
      <c r="D544" s="297"/>
      <c r="E544" s="297"/>
      <c r="F544" s="297"/>
      <c r="G544" s="297"/>
      <c r="H544" s="297"/>
      <c r="I544" s="297"/>
      <c r="J544" s="297"/>
      <c r="K544" s="297"/>
      <c r="L544" s="297"/>
      <c r="M544" s="297"/>
      <c r="N544" s="297"/>
      <c r="O544" s="297"/>
      <c r="P544" s="297"/>
      <c r="Q544" s="297"/>
      <c r="R544" s="297"/>
      <c r="S544" s="297"/>
      <c r="T544" s="297"/>
      <c r="U544" s="297"/>
      <c r="V544" s="297"/>
      <c r="W544" s="297"/>
      <c r="X544" s="297"/>
      <c r="Y544" s="297"/>
      <c r="Z544" s="297"/>
    </row>
    <row r="545" spans="1:26" ht="15.75" customHeight="1">
      <c r="A545" s="297"/>
      <c r="B545" s="297"/>
      <c r="C545" s="297"/>
      <c r="D545" s="297"/>
      <c r="E545" s="297"/>
      <c r="F545" s="297"/>
      <c r="G545" s="297"/>
      <c r="H545" s="297"/>
      <c r="I545" s="297"/>
      <c r="J545" s="297"/>
      <c r="K545" s="297"/>
      <c r="L545" s="297"/>
      <c r="M545" s="297"/>
      <c r="N545" s="297"/>
      <c r="O545" s="297"/>
      <c r="P545" s="297"/>
      <c r="Q545" s="297"/>
      <c r="R545" s="297"/>
      <c r="S545" s="297"/>
      <c r="T545" s="297"/>
      <c r="U545" s="297"/>
      <c r="V545" s="297"/>
      <c r="W545" s="297"/>
      <c r="X545" s="297"/>
      <c r="Y545" s="297"/>
      <c r="Z545" s="297"/>
    </row>
    <row r="546" spans="1:26" ht="15.75" customHeight="1">
      <c r="A546" s="297"/>
      <c r="B546" s="297"/>
      <c r="C546" s="297"/>
      <c r="D546" s="297"/>
      <c r="E546" s="297"/>
      <c r="F546" s="297"/>
      <c r="G546" s="297"/>
      <c r="H546" s="297"/>
      <c r="I546" s="297"/>
      <c r="J546" s="297"/>
      <c r="K546" s="297"/>
      <c r="L546" s="297"/>
      <c r="M546" s="297"/>
      <c r="N546" s="297"/>
      <c r="O546" s="297"/>
      <c r="P546" s="297"/>
      <c r="Q546" s="297"/>
      <c r="R546" s="297"/>
      <c r="S546" s="297"/>
      <c r="T546" s="297"/>
      <c r="U546" s="297"/>
      <c r="V546" s="297"/>
      <c r="W546" s="297"/>
      <c r="X546" s="297"/>
      <c r="Y546" s="297"/>
      <c r="Z546" s="297"/>
    </row>
    <row r="547" spans="1:26" ht="15.75" customHeight="1">
      <c r="A547" s="297"/>
      <c r="B547" s="297"/>
      <c r="C547" s="297"/>
      <c r="D547" s="297"/>
      <c r="E547" s="297"/>
      <c r="F547" s="297"/>
      <c r="G547" s="297"/>
      <c r="H547" s="297"/>
      <c r="I547" s="297"/>
      <c r="J547" s="297"/>
      <c r="K547" s="297"/>
      <c r="L547" s="297"/>
      <c r="M547" s="297"/>
      <c r="N547" s="297"/>
      <c r="O547" s="297"/>
      <c r="P547" s="297"/>
      <c r="Q547" s="297"/>
      <c r="R547" s="297"/>
      <c r="S547" s="297"/>
      <c r="T547" s="297"/>
      <c r="U547" s="297"/>
      <c r="V547" s="297"/>
      <c r="W547" s="297"/>
      <c r="X547" s="297"/>
      <c r="Y547" s="297"/>
      <c r="Z547" s="297"/>
    </row>
    <row r="548" spans="1:26" ht="15.75" customHeight="1">
      <c r="A548" s="297"/>
      <c r="B548" s="297"/>
      <c r="C548" s="297"/>
      <c r="D548" s="297"/>
      <c r="E548" s="297"/>
      <c r="F548" s="297"/>
      <c r="G548" s="297"/>
      <c r="H548" s="297"/>
      <c r="I548" s="297"/>
      <c r="J548" s="297"/>
      <c r="K548" s="297"/>
      <c r="L548" s="297"/>
      <c r="M548" s="297"/>
      <c r="N548" s="297"/>
      <c r="O548" s="297"/>
      <c r="P548" s="297"/>
      <c r="Q548" s="297"/>
      <c r="R548" s="297"/>
      <c r="S548" s="297"/>
      <c r="T548" s="297"/>
      <c r="U548" s="297"/>
      <c r="V548" s="297"/>
      <c r="W548" s="297"/>
      <c r="X548" s="297"/>
      <c r="Y548" s="297"/>
      <c r="Z548" s="297"/>
    </row>
    <row r="549" spans="1:26" ht="15.75" customHeight="1">
      <c r="A549" s="297"/>
      <c r="B549" s="297"/>
      <c r="C549" s="297"/>
      <c r="D549" s="297"/>
      <c r="E549" s="297"/>
      <c r="F549" s="297"/>
      <c r="G549" s="297"/>
      <c r="H549" s="297"/>
      <c r="I549" s="297"/>
      <c r="J549" s="297"/>
      <c r="K549" s="297"/>
      <c r="L549" s="297"/>
      <c r="M549" s="297"/>
      <c r="N549" s="297"/>
      <c r="O549" s="297"/>
      <c r="P549" s="297"/>
      <c r="Q549" s="297"/>
      <c r="R549" s="297"/>
      <c r="S549" s="297"/>
      <c r="T549" s="297"/>
      <c r="U549" s="297"/>
      <c r="V549" s="297"/>
      <c r="W549" s="297"/>
      <c r="X549" s="297"/>
      <c r="Y549" s="297"/>
      <c r="Z549" s="297"/>
    </row>
    <row r="550" spans="1:26" ht="15.75" customHeight="1">
      <c r="A550" s="297"/>
      <c r="B550" s="297"/>
      <c r="C550" s="297"/>
      <c r="D550" s="297"/>
      <c r="E550" s="297"/>
      <c r="F550" s="297"/>
      <c r="G550" s="297"/>
      <c r="H550" s="297"/>
      <c r="I550" s="297"/>
      <c r="J550" s="297"/>
      <c r="K550" s="297"/>
      <c r="L550" s="297"/>
      <c r="M550" s="297"/>
      <c r="N550" s="297"/>
      <c r="O550" s="297"/>
      <c r="P550" s="297"/>
      <c r="Q550" s="297"/>
      <c r="R550" s="297"/>
      <c r="S550" s="297"/>
      <c r="T550" s="297"/>
      <c r="U550" s="297"/>
      <c r="V550" s="297"/>
      <c r="W550" s="297"/>
      <c r="X550" s="297"/>
      <c r="Y550" s="297"/>
      <c r="Z550" s="297"/>
    </row>
    <row r="551" spans="1:26" ht="15.75" customHeight="1">
      <c r="A551" s="297"/>
      <c r="B551" s="297"/>
      <c r="C551" s="297"/>
      <c r="D551" s="297"/>
      <c r="E551" s="297"/>
      <c r="F551" s="297"/>
      <c r="G551" s="297"/>
      <c r="H551" s="297"/>
      <c r="I551" s="297"/>
      <c r="J551" s="297"/>
      <c r="K551" s="297"/>
      <c r="L551" s="297"/>
      <c r="M551" s="297"/>
      <c r="N551" s="297"/>
      <c r="O551" s="297"/>
      <c r="P551" s="297"/>
      <c r="Q551" s="297"/>
      <c r="R551" s="297"/>
      <c r="S551" s="297"/>
      <c r="T551" s="297"/>
      <c r="U551" s="297"/>
      <c r="V551" s="297"/>
      <c r="W551" s="297"/>
      <c r="X551" s="297"/>
      <c r="Y551" s="297"/>
      <c r="Z551" s="297"/>
    </row>
    <row r="552" spans="1:26" ht="15.75" customHeight="1">
      <c r="A552" s="297"/>
      <c r="B552" s="297"/>
      <c r="C552" s="297"/>
      <c r="D552" s="297"/>
      <c r="E552" s="297"/>
      <c r="F552" s="297"/>
      <c r="G552" s="297"/>
      <c r="H552" s="297"/>
      <c r="I552" s="297"/>
      <c r="J552" s="297"/>
      <c r="K552" s="297"/>
      <c r="L552" s="297"/>
      <c r="M552" s="297"/>
      <c r="N552" s="297"/>
      <c r="O552" s="297"/>
      <c r="P552" s="297"/>
      <c r="Q552" s="297"/>
      <c r="R552" s="297"/>
      <c r="S552" s="297"/>
      <c r="T552" s="297"/>
      <c r="U552" s="297"/>
      <c r="V552" s="297"/>
      <c r="W552" s="297"/>
      <c r="X552" s="297"/>
      <c r="Y552" s="297"/>
      <c r="Z552" s="297"/>
    </row>
    <row r="553" spans="1:26" ht="15.75" customHeight="1">
      <c r="A553" s="297"/>
      <c r="B553" s="297"/>
      <c r="C553" s="297"/>
      <c r="D553" s="297"/>
      <c r="E553" s="297"/>
      <c r="F553" s="297"/>
      <c r="G553" s="297"/>
      <c r="H553" s="297"/>
      <c r="I553" s="297"/>
      <c r="J553" s="297"/>
      <c r="K553" s="297"/>
      <c r="L553" s="297"/>
      <c r="M553" s="297"/>
      <c r="N553" s="297"/>
      <c r="O553" s="297"/>
      <c r="P553" s="297"/>
      <c r="Q553" s="297"/>
      <c r="R553" s="297"/>
      <c r="S553" s="297"/>
      <c r="T553" s="297"/>
      <c r="U553" s="297"/>
      <c r="V553" s="297"/>
      <c r="W553" s="297"/>
      <c r="X553" s="297"/>
      <c r="Y553" s="297"/>
      <c r="Z553" s="297"/>
    </row>
    <row r="554" spans="1:26" ht="15.75" customHeight="1">
      <c r="A554" s="297"/>
      <c r="B554" s="297"/>
      <c r="C554" s="297"/>
      <c r="D554" s="297"/>
      <c r="E554" s="297"/>
      <c r="F554" s="297"/>
      <c r="G554" s="297"/>
      <c r="H554" s="297"/>
      <c r="I554" s="297"/>
      <c r="J554" s="297"/>
      <c r="K554" s="297"/>
      <c r="L554" s="297"/>
      <c r="M554" s="297"/>
      <c r="N554" s="297"/>
      <c r="O554" s="297"/>
      <c r="P554" s="297"/>
      <c r="Q554" s="297"/>
      <c r="R554" s="297"/>
      <c r="S554" s="297"/>
      <c r="T554" s="297"/>
      <c r="U554" s="297"/>
      <c r="V554" s="297"/>
      <c r="W554" s="297"/>
      <c r="X554" s="297"/>
      <c r="Y554" s="297"/>
      <c r="Z554" s="297"/>
    </row>
    <row r="555" spans="1:26" ht="15.75" customHeight="1">
      <c r="A555" s="297"/>
      <c r="B555" s="297"/>
      <c r="C555" s="297"/>
      <c r="D555" s="297"/>
      <c r="E555" s="297"/>
      <c r="F555" s="297"/>
      <c r="G555" s="297"/>
      <c r="H555" s="297"/>
      <c r="I555" s="297"/>
      <c r="J555" s="297"/>
      <c r="K555" s="297"/>
      <c r="L555" s="297"/>
      <c r="M555" s="297"/>
      <c r="N555" s="297"/>
      <c r="O555" s="297"/>
      <c r="P555" s="297"/>
      <c r="Q555" s="297"/>
      <c r="R555" s="297"/>
      <c r="S555" s="297"/>
      <c r="T555" s="297"/>
      <c r="U555" s="297"/>
      <c r="V555" s="297"/>
      <c r="W555" s="297"/>
      <c r="X555" s="297"/>
      <c r="Y555" s="297"/>
      <c r="Z555" s="297"/>
    </row>
    <row r="556" spans="1:26" ht="15.75" customHeight="1">
      <c r="A556" s="297"/>
      <c r="B556" s="297"/>
      <c r="C556" s="297"/>
      <c r="D556" s="297"/>
      <c r="E556" s="297"/>
      <c r="F556" s="297"/>
      <c r="G556" s="297"/>
      <c r="H556" s="297"/>
      <c r="I556" s="297"/>
      <c r="J556" s="297"/>
      <c r="K556" s="297"/>
      <c r="L556" s="297"/>
      <c r="M556" s="297"/>
      <c r="N556" s="297"/>
      <c r="O556" s="297"/>
      <c r="P556" s="297"/>
      <c r="Q556" s="297"/>
      <c r="R556" s="297"/>
      <c r="S556" s="297"/>
      <c r="T556" s="297"/>
      <c r="U556" s="297"/>
      <c r="V556" s="297"/>
      <c r="W556" s="297"/>
      <c r="X556" s="297"/>
      <c r="Y556" s="297"/>
      <c r="Z556" s="297"/>
    </row>
    <row r="557" spans="1:26" ht="15.75" customHeight="1">
      <c r="A557" s="297"/>
      <c r="B557" s="297"/>
      <c r="C557" s="297"/>
      <c r="D557" s="297"/>
      <c r="E557" s="297"/>
      <c r="F557" s="297"/>
      <c r="G557" s="297"/>
      <c r="H557" s="297"/>
      <c r="I557" s="297"/>
      <c r="J557" s="297"/>
      <c r="K557" s="297"/>
      <c r="L557" s="297"/>
      <c r="M557" s="297"/>
      <c r="N557" s="297"/>
      <c r="O557" s="297"/>
      <c r="P557" s="297"/>
      <c r="Q557" s="297"/>
      <c r="R557" s="297"/>
      <c r="S557" s="297"/>
      <c r="T557" s="297"/>
      <c r="U557" s="297"/>
      <c r="V557" s="297"/>
      <c r="W557" s="297"/>
      <c r="X557" s="297"/>
      <c r="Y557" s="297"/>
      <c r="Z557" s="297"/>
    </row>
    <row r="558" spans="1:26" ht="15.75" customHeight="1">
      <c r="A558" s="297"/>
      <c r="B558" s="297"/>
      <c r="C558" s="297"/>
      <c r="D558" s="297"/>
      <c r="E558" s="297"/>
      <c r="F558" s="297"/>
      <c r="G558" s="297"/>
      <c r="H558" s="297"/>
      <c r="I558" s="297"/>
      <c r="J558" s="297"/>
      <c r="K558" s="297"/>
      <c r="L558" s="297"/>
      <c r="M558" s="297"/>
      <c r="N558" s="297"/>
      <c r="O558" s="297"/>
      <c r="P558" s="297"/>
      <c r="Q558" s="297"/>
      <c r="R558" s="297"/>
      <c r="S558" s="297"/>
      <c r="T558" s="297"/>
      <c r="U558" s="297"/>
      <c r="V558" s="297"/>
      <c r="W558" s="297"/>
      <c r="X558" s="297"/>
      <c r="Y558" s="297"/>
      <c r="Z558" s="297"/>
    </row>
    <row r="559" spans="1:26" ht="15.75" customHeight="1">
      <c r="A559" s="297"/>
      <c r="B559" s="297"/>
      <c r="C559" s="297"/>
      <c r="D559" s="297"/>
      <c r="E559" s="297"/>
      <c r="F559" s="297"/>
      <c r="G559" s="297"/>
      <c r="H559" s="297"/>
      <c r="I559" s="297"/>
      <c r="J559" s="297"/>
      <c r="K559" s="297"/>
      <c r="L559" s="297"/>
      <c r="M559" s="297"/>
      <c r="N559" s="297"/>
      <c r="O559" s="297"/>
      <c r="P559" s="297"/>
      <c r="Q559" s="297"/>
      <c r="R559" s="297"/>
      <c r="S559" s="297"/>
      <c r="T559" s="297"/>
      <c r="U559" s="297"/>
      <c r="V559" s="297"/>
      <c r="W559" s="297"/>
      <c r="X559" s="297"/>
      <c r="Y559" s="297"/>
      <c r="Z559" s="297"/>
    </row>
    <row r="560" spans="1:26" ht="15.75" customHeight="1">
      <c r="A560" s="297"/>
      <c r="B560" s="297"/>
      <c r="C560" s="297"/>
      <c r="D560" s="297"/>
      <c r="E560" s="297"/>
      <c r="F560" s="297"/>
      <c r="G560" s="297"/>
      <c r="H560" s="297"/>
      <c r="I560" s="297"/>
      <c r="J560" s="297"/>
      <c r="K560" s="297"/>
      <c r="L560" s="297"/>
      <c r="M560" s="297"/>
      <c r="N560" s="297"/>
      <c r="O560" s="297"/>
      <c r="P560" s="297"/>
      <c r="Q560" s="297"/>
      <c r="R560" s="297"/>
      <c r="S560" s="297"/>
      <c r="T560" s="297"/>
      <c r="U560" s="297"/>
      <c r="V560" s="297"/>
      <c r="W560" s="297"/>
      <c r="X560" s="297"/>
      <c r="Y560" s="297"/>
      <c r="Z560" s="297"/>
    </row>
    <row r="561" spans="1:26" ht="15.75" customHeight="1">
      <c r="A561" s="297"/>
      <c r="B561" s="297"/>
      <c r="C561" s="297"/>
      <c r="D561" s="297"/>
      <c r="E561" s="297"/>
      <c r="F561" s="297"/>
      <c r="G561" s="297"/>
      <c r="H561" s="297"/>
      <c r="I561" s="297"/>
      <c r="J561" s="297"/>
      <c r="K561" s="297"/>
      <c r="L561" s="297"/>
      <c r="M561" s="297"/>
      <c r="N561" s="297"/>
      <c r="O561" s="297"/>
      <c r="P561" s="297"/>
      <c r="Q561" s="297"/>
      <c r="R561" s="297"/>
      <c r="S561" s="297"/>
      <c r="T561" s="297"/>
      <c r="U561" s="297"/>
      <c r="V561" s="297"/>
      <c r="W561" s="297"/>
      <c r="X561" s="297"/>
      <c r="Y561" s="297"/>
      <c r="Z561" s="297"/>
    </row>
    <row r="562" spans="1:26" ht="15.75" customHeight="1">
      <c r="A562" s="297"/>
      <c r="B562" s="297"/>
      <c r="C562" s="297"/>
      <c r="D562" s="297"/>
      <c r="E562" s="297"/>
      <c r="F562" s="297"/>
      <c r="G562" s="297"/>
      <c r="H562" s="297"/>
      <c r="I562" s="297"/>
      <c r="J562" s="297"/>
      <c r="K562" s="297"/>
      <c r="L562" s="297"/>
      <c r="M562" s="297"/>
      <c r="N562" s="297"/>
      <c r="O562" s="297"/>
      <c r="P562" s="297"/>
      <c r="Q562" s="297"/>
      <c r="R562" s="297"/>
      <c r="S562" s="297"/>
      <c r="T562" s="297"/>
      <c r="U562" s="297"/>
      <c r="V562" s="297"/>
      <c r="W562" s="297"/>
      <c r="X562" s="297"/>
      <c r="Y562" s="297"/>
      <c r="Z562" s="297"/>
    </row>
    <row r="563" spans="1:26" ht="15.75" customHeight="1">
      <c r="A563" s="297"/>
      <c r="B563" s="297"/>
      <c r="C563" s="297"/>
      <c r="D563" s="297"/>
      <c r="E563" s="297"/>
      <c r="F563" s="297"/>
      <c r="G563" s="297"/>
      <c r="H563" s="297"/>
      <c r="I563" s="297"/>
      <c r="J563" s="297"/>
      <c r="K563" s="297"/>
      <c r="L563" s="297"/>
      <c r="M563" s="297"/>
      <c r="N563" s="297"/>
      <c r="O563" s="297"/>
      <c r="P563" s="297"/>
      <c r="Q563" s="297"/>
      <c r="R563" s="297"/>
      <c r="S563" s="297"/>
      <c r="T563" s="297"/>
      <c r="U563" s="297"/>
      <c r="V563" s="297"/>
      <c r="W563" s="297"/>
      <c r="X563" s="297"/>
      <c r="Y563" s="297"/>
      <c r="Z563" s="297"/>
    </row>
    <row r="564" spans="1:26" ht="15.75" customHeight="1">
      <c r="A564" s="297"/>
      <c r="B564" s="297"/>
      <c r="C564" s="297"/>
      <c r="D564" s="297"/>
      <c r="E564" s="297"/>
      <c r="F564" s="297"/>
      <c r="G564" s="297"/>
      <c r="H564" s="297"/>
      <c r="I564" s="297"/>
      <c r="J564" s="297"/>
      <c r="K564" s="297"/>
      <c r="L564" s="297"/>
      <c r="M564" s="297"/>
      <c r="N564" s="297"/>
      <c r="O564" s="297"/>
      <c r="P564" s="297"/>
      <c r="Q564" s="297"/>
      <c r="R564" s="297"/>
      <c r="S564" s="297"/>
      <c r="T564" s="297"/>
      <c r="U564" s="297"/>
      <c r="V564" s="297"/>
      <c r="W564" s="297"/>
      <c r="X564" s="297"/>
      <c r="Y564" s="297"/>
      <c r="Z564" s="297"/>
    </row>
    <row r="565" spans="1:26" ht="15.75" customHeight="1">
      <c r="A565" s="297"/>
      <c r="B565" s="297"/>
      <c r="C565" s="297"/>
      <c r="D565" s="297"/>
      <c r="E565" s="297"/>
      <c r="F565" s="297"/>
      <c r="G565" s="297"/>
      <c r="H565" s="297"/>
      <c r="I565" s="297"/>
      <c r="J565" s="297"/>
      <c r="K565" s="297"/>
      <c r="L565" s="297"/>
      <c r="M565" s="297"/>
      <c r="N565" s="297"/>
      <c r="O565" s="297"/>
      <c r="P565" s="297"/>
      <c r="Q565" s="297"/>
      <c r="R565" s="297"/>
      <c r="S565" s="297"/>
      <c r="T565" s="297"/>
      <c r="U565" s="297"/>
      <c r="V565" s="297"/>
      <c r="W565" s="297"/>
      <c r="X565" s="297"/>
      <c r="Y565" s="297"/>
      <c r="Z565" s="297"/>
    </row>
    <row r="566" spans="1:26" ht="15.75" customHeight="1">
      <c r="A566" s="297"/>
      <c r="B566" s="297"/>
      <c r="C566" s="297"/>
      <c r="D566" s="297"/>
      <c r="E566" s="297"/>
      <c r="F566" s="297"/>
      <c r="G566" s="297"/>
      <c r="H566" s="297"/>
      <c r="I566" s="297"/>
      <c r="J566" s="297"/>
      <c r="K566" s="297"/>
      <c r="L566" s="297"/>
      <c r="M566" s="297"/>
      <c r="N566" s="297"/>
      <c r="O566" s="297"/>
      <c r="P566" s="297"/>
      <c r="Q566" s="297"/>
      <c r="R566" s="297"/>
      <c r="S566" s="297"/>
      <c r="T566" s="297"/>
      <c r="U566" s="297"/>
      <c r="V566" s="297"/>
      <c r="W566" s="297"/>
      <c r="X566" s="297"/>
      <c r="Y566" s="297"/>
      <c r="Z566" s="297"/>
    </row>
    <row r="567" spans="1:26" ht="15.75" customHeight="1">
      <c r="A567" s="297"/>
      <c r="B567" s="297"/>
      <c r="C567" s="297"/>
      <c r="D567" s="297"/>
      <c r="E567" s="297"/>
      <c r="F567" s="297"/>
      <c r="G567" s="297"/>
      <c r="H567" s="297"/>
      <c r="I567" s="297"/>
      <c r="J567" s="297"/>
      <c r="K567" s="297"/>
      <c r="L567" s="297"/>
      <c r="M567" s="297"/>
      <c r="N567" s="297"/>
      <c r="O567" s="297"/>
      <c r="P567" s="297"/>
      <c r="Q567" s="297"/>
      <c r="R567" s="297"/>
      <c r="S567" s="297"/>
      <c r="T567" s="297"/>
      <c r="U567" s="297"/>
      <c r="V567" s="297"/>
      <c r="W567" s="297"/>
      <c r="X567" s="297"/>
      <c r="Y567" s="297"/>
      <c r="Z567" s="297"/>
    </row>
    <row r="568" spans="1:26" ht="15.75" customHeight="1">
      <c r="A568" s="297"/>
      <c r="B568" s="297"/>
      <c r="C568" s="297"/>
      <c r="D568" s="297"/>
      <c r="E568" s="297"/>
      <c r="F568" s="297"/>
      <c r="G568" s="297"/>
      <c r="H568" s="297"/>
      <c r="I568" s="297"/>
      <c r="J568" s="297"/>
      <c r="K568" s="297"/>
      <c r="L568" s="297"/>
      <c r="M568" s="297"/>
      <c r="N568" s="297"/>
      <c r="O568" s="297"/>
      <c r="P568" s="297"/>
      <c r="Q568" s="297"/>
      <c r="R568" s="297"/>
      <c r="S568" s="297"/>
      <c r="T568" s="297"/>
      <c r="U568" s="297"/>
      <c r="V568" s="297"/>
      <c r="W568" s="297"/>
      <c r="X568" s="297"/>
      <c r="Y568" s="297"/>
      <c r="Z568" s="297"/>
    </row>
    <row r="569" spans="1:26" ht="15.75" customHeight="1">
      <c r="A569" s="297"/>
      <c r="B569" s="297"/>
      <c r="C569" s="297"/>
      <c r="D569" s="297"/>
      <c r="E569" s="297"/>
      <c r="F569" s="297"/>
      <c r="G569" s="297"/>
      <c r="H569" s="297"/>
      <c r="I569" s="297"/>
      <c r="J569" s="297"/>
      <c r="K569" s="297"/>
      <c r="L569" s="297"/>
      <c r="M569" s="297"/>
      <c r="N569" s="297"/>
      <c r="O569" s="297"/>
      <c r="P569" s="297"/>
      <c r="Q569" s="297"/>
      <c r="R569" s="297"/>
      <c r="S569" s="297"/>
      <c r="T569" s="297"/>
      <c r="U569" s="297"/>
      <c r="V569" s="297"/>
      <c r="W569" s="297"/>
      <c r="X569" s="297"/>
      <c r="Y569" s="297"/>
      <c r="Z569" s="297"/>
    </row>
    <row r="570" spans="1:26" ht="15.75" customHeight="1">
      <c r="A570" s="297"/>
      <c r="B570" s="297"/>
      <c r="C570" s="297"/>
      <c r="D570" s="297"/>
      <c r="E570" s="297"/>
      <c r="F570" s="297"/>
      <c r="G570" s="297"/>
      <c r="H570" s="297"/>
      <c r="I570" s="297"/>
      <c r="J570" s="297"/>
      <c r="K570" s="297"/>
      <c r="L570" s="297"/>
      <c r="M570" s="297"/>
      <c r="N570" s="297"/>
      <c r="O570" s="297"/>
      <c r="P570" s="297"/>
      <c r="Q570" s="297"/>
      <c r="R570" s="297"/>
      <c r="S570" s="297"/>
      <c r="T570" s="297"/>
      <c r="U570" s="297"/>
      <c r="V570" s="297"/>
      <c r="W570" s="297"/>
      <c r="X570" s="297"/>
      <c r="Y570" s="297"/>
      <c r="Z570" s="297"/>
    </row>
    <row r="571" spans="1:26" ht="15.75" customHeight="1">
      <c r="A571" s="297"/>
      <c r="B571" s="297"/>
      <c r="C571" s="297"/>
      <c r="D571" s="297"/>
      <c r="E571" s="297"/>
      <c r="F571" s="297"/>
      <c r="G571" s="297"/>
      <c r="H571" s="297"/>
      <c r="I571" s="297"/>
      <c r="J571" s="297"/>
      <c r="K571" s="297"/>
      <c r="L571" s="297"/>
      <c r="M571" s="297"/>
      <c r="N571" s="297"/>
      <c r="O571" s="297"/>
      <c r="P571" s="297"/>
      <c r="Q571" s="297"/>
      <c r="R571" s="297"/>
      <c r="S571" s="297"/>
      <c r="T571" s="297"/>
      <c r="U571" s="297"/>
      <c r="V571" s="297"/>
      <c r="W571" s="297"/>
      <c r="X571" s="297"/>
      <c r="Y571" s="297"/>
      <c r="Z571" s="297"/>
    </row>
    <row r="572" spans="1:26" ht="15.75" customHeight="1">
      <c r="A572" s="297"/>
      <c r="B572" s="297"/>
      <c r="C572" s="297"/>
      <c r="D572" s="297"/>
      <c r="E572" s="297"/>
      <c r="F572" s="297"/>
      <c r="G572" s="297"/>
      <c r="H572" s="297"/>
      <c r="I572" s="297"/>
      <c r="J572" s="297"/>
      <c r="K572" s="297"/>
      <c r="L572" s="297"/>
      <c r="M572" s="297"/>
      <c r="N572" s="297"/>
      <c r="O572" s="297"/>
      <c r="P572" s="297"/>
      <c r="Q572" s="297"/>
      <c r="R572" s="297"/>
      <c r="S572" s="297"/>
      <c r="T572" s="297"/>
      <c r="U572" s="297"/>
      <c r="V572" s="297"/>
      <c r="W572" s="297"/>
      <c r="X572" s="297"/>
      <c r="Y572" s="297"/>
      <c r="Z572" s="297"/>
    </row>
    <row r="573" spans="1:26" ht="15.75" customHeight="1">
      <c r="A573" s="297"/>
      <c r="B573" s="297"/>
      <c r="C573" s="297"/>
      <c r="D573" s="297"/>
      <c r="E573" s="297"/>
      <c r="F573" s="297"/>
      <c r="G573" s="297"/>
      <c r="H573" s="297"/>
      <c r="I573" s="297"/>
      <c r="J573" s="297"/>
      <c r="K573" s="297"/>
      <c r="L573" s="297"/>
      <c r="M573" s="297"/>
      <c r="N573" s="297"/>
      <c r="O573" s="297"/>
      <c r="P573" s="297"/>
      <c r="Q573" s="297"/>
      <c r="R573" s="297"/>
      <c r="S573" s="297"/>
      <c r="T573" s="297"/>
      <c r="U573" s="297"/>
      <c r="V573" s="297"/>
      <c r="W573" s="297"/>
      <c r="X573" s="297"/>
      <c r="Y573" s="297"/>
      <c r="Z573" s="297"/>
    </row>
    <row r="574" spans="1:26" ht="15.75" customHeight="1">
      <c r="A574" s="297"/>
      <c r="B574" s="297"/>
      <c r="C574" s="297"/>
      <c r="D574" s="297"/>
      <c r="E574" s="297"/>
      <c r="F574" s="297"/>
      <c r="G574" s="297"/>
      <c r="H574" s="297"/>
      <c r="I574" s="297"/>
      <c r="J574" s="297"/>
      <c r="K574" s="297"/>
      <c r="L574" s="297"/>
      <c r="M574" s="297"/>
      <c r="N574" s="297"/>
      <c r="O574" s="297"/>
      <c r="P574" s="297"/>
      <c r="Q574" s="297"/>
      <c r="R574" s="297"/>
      <c r="S574" s="297"/>
      <c r="T574" s="297"/>
      <c r="U574" s="297"/>
      <c r="V574" s="297"/>
      <c r="W574" s="297"/>
      <c r="X574" s="297"/>
      <c r="Y574" s="297"/>
      <c r="Z574" s="297"/>
    </row>
    <row r="575" spans="1:26" ht="15.75" customHeight="1">
      <c r="A575" s="297"/>
      <c r="B575" s="297"/>
      <c r="C575" s="297"/>
      <c r="D575" s="297"/>
      <c r="E575" s="297"/>
      <c r="F575" s="297"/>
      <c r="G575" s="297"/>
      <c r="H575" s="297"/>
      <c r="I575" s="297"/>
      <c r="J575" s="297"/>
      <c r="K575" s="297"/>
      <c r="L575" s="297"/>
      <c r="M575" s="297"/>
      <c r="N575" s="297"/>
      <c r="O575" s="297"/>
      <c r="P575" s="297"/>
      <c r="Q575" s="297"/>
      <c r="R575" s="297"/>
      <c r="S575" s="297"/>
      <c r="T575" s="297"/>
      <c r="U575" s="297"/>
      <c r="V575" s="297"/>
      <c r="W575" s="297"/>
      <c r="X575" s="297"/>
      <c r="Y575" s="297"/>
      <c r="Z575" s="297"/>
    </row>
    <row r="576" spans="1:26" ht="15.75" customHeight="1">
      <c r="A576" s="297"/>
      <c r="B576" s="297"/>
      <c r="C576" s="297"/>
      <c r="D576" s="297"/>
      <c r="E576" s="297"/>
      <c r="F576" s="297"/>
      <c r="G576" s="297"/>
      <c r="H576" s="297"/>
      <c r="I576" s="297"/>
      <c r="J576" s="297"/>
      <c r="K576" s="297"/>
      <c r="L576" s="297"/>
      <c r="M576" s="297"/>
      <c r="N576" s="297"/>
      <c r="O576" s="297"/>
      <c r="P576" s="297"/>
      <c r="Q576" s="297"/>
      <c r="R576" s="297"/>
      <c r="S576" s="297"/>
      <c r="T576" s="297"/>
      <c r="U576" s="297"/>
      <c r="V576" s="297"/>
      <c r="W576" s="297"/>
      <c r="X576" s="297"/>
      <c r="Y576" s="297"/>
      <c r="Z576" s="297"/>
    </row>
    <row r="577" spans="1:26" ht="15.75" customHeight="1">
      <c r="A577" s="297"/>
      <c r="B577" s="297"/>
      <c r="C577" s="297"/>
      <c r="D577" s="297"/>
      <c r="E577" s="297"/>
      <c r="F577" s="297"/>
      <c r="G577" s="297"/>
      <c r="H577" s="297"/>
      <c r="I577" s="297"/>
      <c r="J577" s="297"/>
      <c r="K577" s="297"/>
      <c r="L577" s="297"/>
      <c r="M577" s="297"/>
      <c r="N577" s="297"/>
      <c r="O577" s="297"/>
      <c r="P577" s="297"/>
      <c r="Q577" s="297"/>
      <c r="R577" s="297"/>
      <c r="S577" s="297"/>
      <c r="T577" s="297"/>
      <c r="U577" s="297"/>
      <c r="V577" s="297"/>
      <c r="W577" s="297"/>
      <c r="X577" s="297"/>
      <c r="Y577" s="297"/>
      <c r="Z577" s="297"/>
    </row>
    <row r="578" spans="1:26" ht="15.75" customHeight="1">
      <c r="A578" s="297"/>
      <c r="B578" s="297"/>
      <c r="C578" s="297"/>
      <c r="D578" s="297"/>
      <c r="E578" s="297"/>
      <c r="F578" s="297"/>
      <c r="G578" s="297"/>
      <c r="H578" s="297"/>
      <c r="I578" s="297"/>
      <c r="J578" s="297"/>
      <c r="K578" s="297"/>
      <c r="L578" s="297"/>
      <c r="M578" s="297"/>
      <c r="N578" s="297"/>
      <c r="O578" s="297"/>
      <c r="P578" s="297"/>
      <c r="Q578" s="297"/>
      <c r="R578" s="297"/>
      <c r="S578" s="297"/>
      <c r="T578" s="297"/>
      <c r="U578" s="297"/>
      <c r="V578" s="297"/>
      <c r="W578" s="297"/>
      <c r="X578" s="297"/>
      <c r="Y578" s="297"/>
      <c r="Z578" s="297"/>
    </row>
    <row r="579" spans="1:26" ht="15.75" customHeight="1">
      <c r="A579" s="297"/>
      <c r="B579" s="297"/>
      <c r="C579" s="297"/>
      <c r="D579" s="297"/>
      <c r="E579" s="297"/>
      <c r="F579" s="297"/>
      <c r="G579" s="297"/>
      <c r="H579" s="297"/>
      <c r="I579" s="297"/>
      <c r="J579" s="297"/>
      <c r="K579" s="297"/>
      <c r="L579" s="297"/>
      <c r="M579" s="297"/>
      <c r="N579" s="297"/>
      <c r="O579" s="297"/>
      <c r="P579" s="297"/>
      <c r="Q579" s="297"/>
      <c r="R579" s="297"/>
      <c r="S579" s="297"/>
      <c r="T579" s="297"/>
      <c r="U579" s="297"/>
      <c r="V579" s="297"/>
      <c r="W579" s="297"/>
      <c r="X579" s="297"/>
      <c r="Y579" s="297"/>
      <c r="Z579" s="297"/>
    </row>
    <row r="580" spans="1:26" ht="15.75" customHeight="1">
      <c r="A580" s="297"/>
      <c r="B580" s="297"/>
      <c r="C580" s="297"/>
      <c r="D580" s="297"/>
      <c r="E580" s="297"/>
      <c r="F580" s="297"/>
      <c r="G580" s="297"/>
      <c r="H580" s="297"/>
      <c r="I580" s="297"/>
      <c r="J580" s="297"/>
      <c r="K580" s="297"/>
      <c r="L580" s="297"/>
      <c r="M580" s="297"/>
      <c r="N580" s="297"/>
      <c r="O580" s="297"/>
      <c r="P580" s="297"/>
      <c r="Q580" s="297"/>
      <c r="R580" s="297"/>
      <c r="S580" s="297"/>
      <c r="T580" s="297"/>
      <c r="U580" s="297"/>
      <c r="V580" s="297"/>
      <c r="W580" s="297"/>
      <c r="X580" s="297"/>
      <c r="Y580" s="297"/>
      <c r="Z580" s="297"/>
    </row>
    <row r="581" spans="1:26" ht="15.75" customHeight="1">
      <c r="A581" s="297"/>
      <c r="B581" s="297"/>
      <c r="C581" s="297"/>
      <c r="D581" s="297"/>
      <c r="E581" s="297"/>
      <c r="F581" s="297"/>
      <c r="G581" s="297"/>
      <c r="H581" s="297"/>
      <c r="I581" s="297"/>
      <c r="J581" s="297"/>
      <c r="K581" s="297"/>
      <c r="L581" s="297"/>
      <c r="M581" s="297"/>
      <c r="N581" s="297"/>
      <c r="O581" s="297"/>
      <c r="P581" s="297"/>
      <c r="Q581" s="297"/>
      <c r="R581" s="297"/>
      <c r="S581" s="297"/>
      <c r="T581" s="297"/>
      <c r="U581" s="297"/>
      <c r="V581" s="297"/>
      <c r="W581" s="297"/>
      <c r="X581" s="297"/>
      <c r="Y581" s="297"/>
      <c r="Z581" s="297"/>
    </row>
    <row r="582" spans="1:26" ht="15.75" customHeight="1">
      <c r="A582" s="297"/>
      <c r="B582" s="297"/>
      <c r="C582" s="297"/>
      <c r="D582" s="297"/>
      <c r="E582" s="297"/>
      <c r="F582" s="297"/>
      <c r="G582" s="297"/>
      <c r="H582" s="297"/>
      <c r="I582" s="297"/>
      <c r="J582" s="297"/>
      <c r="K582" s="297"/>
      <c r="L582" s="297"/>
      <c r="M582" s="297"/>
      <c r="N582" s="297"/>
      <c r="O582" s="297"/>
      <c r="P582" s="297"/>
      <c r="Q582" s="297"/>
      <c r="R582" s="297"/>
      <c r="S582" s="297"/>
      <c r="T582" s="297"/>
      <c r="U582" s="297"/>
      <c r="V582" s="297"/>
      <c r="W582" s="297"/>
      <c r="X582" s="297"/>
      <c r="Y582" s="297"/>
      <c r="Z582" s="297"/>
    </row>
    <row r="583" spans="1:26" ht="15.75" customHeight="1">
      <c r="A583" s="297"/>
      <c r="B583" s="297"/>
      <c r="C583" s="297"/>
      <c r="D583" s="297"/>
      <c r="E583" s="297"/>
      <c r="F583" s="297"/>
      <c r="G583" s="297"/>
      <c r="H583" s="297"/>
      <c r="I583" s="297"/>
      <c r="J583" s="297"/>
      <c r="K583" s="297"/>
      <c r="L583" s="297"/>
      <c r="M583" s="297"/>
      <c r="N583" s="297"/>
      <c r="O583" s="297"/>
      <c r="P583" s="297"/>
      <c r="Q583" s="297"/>
      <c r="R583" s="297"/>
      <c r="S583" s="297"/>
      <c r="T583" s="297"/>
      <c r="U583" s="297"/>
      <c r="V583" s="297"/>
      <c r="W583" s="297"/>
      <c r="X583" s="297"/>
      <c r="Y583" s="297"/>
      <c r="Z583" s="297"/>
    </row>
    <row r="584" spans="1:26" ht="15.75" customHeight="1">
      <c r="A584" s="297"/>
      <c r="B584" s="297"/>
      <c r="C584" s="297"/>
      <c r="D584" s="297"/>
      <c r="E584" s="297"/>
      <c r="F584" s="297"/>
      <c r="G584" s="297"/>
      <c r="H584" s="297"/>
      <c r="I584" s="297"/>
      <c r="J584" s="297"/>
      <c r="K584" s="297"/>
      <c r="L584" s="297"/>
      <c r="M584" s="297"/>
      <c r="N584" s="297"/>
      <c r="O584" s="297"/>
      <c r="P584" s="297"/>
      <c r="Q584" s="297"/>
      <c r="R584" s="297"/>
      <c r="S584" s="297"/>
      <c r="T584" s="297"/>
      <c r="U584" s="297"/>
      <c r="V584" s="297"/>
      <c r="W584" s="297"/>
      <c r="X584" s="297"/>
      <c r="Y584" s="297"/>
      <c r="Z584" s="297"/>
    </row>
    <row r="585" spans="1:26" ht="15.75" customHeight="1">
      <c r="A585" s="297"/>
      <c r="B585" s="297"/>
      <c r="C585" s="297"/>
      <c r="D585" s="297"/>
      <c r="E585" s="297"/>
      <c r="F585" s="297"/>
      <c r="G585" s="297"/>
      <c r="H585" s="297"/>
      <c r="I585" s="297"/>
      <c r="J585" s="297"/>
      <c r="K585" s="297"/>
      <c r="L585" s="297"/>
      <c r="M585" s="297"/>
      <c r="N585" s="297"/>
      <c r="O585" s="297"/>
      <c r="P585" s="297"/>
      <c r="Q585" s="297"/>
      <c r="R585" s="297"/>
      <c r="S585" s="297"/>
      <c r="T585" s="297"/>
      <c r="U585" s="297"/>
      <c r="V585" s="297"/>
      <c r="W585" s="297"/>
      <c r="X585" s="297"/>
      <c r="Y585" s="297"/>
      <c r="Z585" s="297"/>
    </row>
    <row r="586" spans="1:26" ht="15.75" customHeight="1">
      <c r="A586" s="297"/>
      <c r="B586" s="297"/>
      <c r="C586" s="297"/>
      <c r="D586" s="297"/>
      <c r="E586" s="297"/>
      <c r="F586" s="297"/>
      <c r="G586" s="297"/>
      <c r="H586" s="297"/>
      <c r="I586" s="297"/>
      <c r="J586" s="297"/>
      <c r="K586" s="297"/>
      <c r="L586" s="297"/>
      <c r="M586" s="297"/>
      <c r="N586" s="297"/>
      <c r="O586" s="297"/>
      <c r="P586" s="297"/>
      <c r="Q586" s="297"/>
      <c r="R586" s="297"/>
      <c r="S586" s="297"/>
      <c r="T586" s="297"/>
      <c r="U586" s="297"/>
      <c r="V586" s="297"/>
      <c r="W586" s="297"/>
      <c r="X586" s="297"/>
      <c r="Y586" s="297"/>
      <c r="Z586" s="297"/>
    </row>
    <row r="587" spans="1:26" ht="15.75" customHeight="1">
      <c r="A587" s="297"/>
      <c r="B587" s="297"/>
      <c r="C587" s="297"/>
      <c r="D587" s="297"/>
      <c r="E587" s="297"/>
      <c r="F587" s="297"/>
      <c r="G587" s="297"/>
      <c r="H587" s="297"/>
      <c r="I587" s="297"/>
      <c r="J587" s="297"/>
      <c r="K587" s="297"/>
      <c r="L587" s="297"/>
      <c r="M587" s="297"/>
      <c r="N587" s="297"/>
      <c r="O587" s="297"/>
      <c r="P587" s="297"/>
      <c r="Q587" s="297"/>
      <c r="R587" s="297"/>
      <c r="S587" s="297"/>
      <c r="T587" s="297"/>
      <c r="U587" s="297"/>
      <c r="V587" s="297"/>
      <c r="W587" s="297"/>
      <c r="X587" s="297"/>
      <c r="Y587" s="297"/>
      <c r="Z587" s="297"/>
    </row>
    <row r="588" spans="1:26" ht="15.75" customHeight="1">
      <c r="A588" s="297"/>
      <c r="B588" s="297"/>
      <c r="C588" s="297"/>
      <c r="D588" s="297"/>
      <c r="E588" s="297"/>
      <c r="F588" s="297"/>
      <c r="G588" s="297"/>
      <c r="H588" s="297"/>
      <c r="I588" s="297"/>
      <c r="J588" s="297"/>
      <c r="K588" s="297"/>
      <c r="L588" s="297"/>
      <c r="M588" s="297"/>
      <c r="N588" s="297"/>
      <c r="O588" s="297"/>
      <c r="P588" s="297"/>
      <c r="Q588" s="297"/>
      <c r="R588" s="297"/>
      <c r="S588" s="297"/>
      <c r="T588" s="297"/>
      <c r="U588" s="297"/>
      <c r="V588" s="297"/>
      <c r="W588" s="297"/>
      <c r="X588" s="297"/>
      <c r="Y588" s="297"/>
      <c r="Z588" s="297"/>
    </row>
    <row r="589" spans="1:26" ht="15.75" customHeight="1">
      <c r="A589" s="297"/>
      <c r="B589" s="297"/>
      <c r="C589" s="297"/>
      <c r="D589" s="297"/>
      <c r="E589" s="297"/>
      <c r="F589" s="297"/>
      <c r="G589" s="297"/>
      <c r="H589" s="297"/>
      <c r="I589" s="297"/>
      <c r="J589" s="297"/>
      <c r="K589" s="297"/>
      <c r="L589" s="297"/>
      <c r="M589" s="297"/>
      <c r="N589" s="297"/>
      <c r="O589" s="297"/>
      <c r="P589" s="297"/>
      <c r="Q589" s="297"/>
      <c r="R589" s="297"/>
      <c r="S589" s="297"/>
      <c r="T589" s="297"/>
      <c r="U589" s="297"/>
      <c r="V589" s="297"/>
      <c r="W589" s="297"/>
      <c r="X589" s="297"/>
      <c r="Y589" s="297"/>
      <c r="Z589" s="297"/>
    </row>
    <row r="590" spans="1:26" ht="15.75" customHeight="1">
      <c r="A590" s="297"/>
      <c r="B590" s="297"/>
      <c r="C590" s="297"/>
      <c r="D590" s="297"/>
      <c r="E590" s="297"/>
      <c r="F590" s="297"/>
      <c r="G590" s="297"/>
      <c r="H590" s="297"/>
      <c r="I590" s="297"/>
      <c r="J590" s="297"/>
      <c r="K590" s="297"/>
      <c r="L590" s="297"/>
      <c r="M590" s="297"/>
      <c r="N590" s="297"/>
      <c r="O590" s="297"/>
      <c r="P590" s="297"/>
      <c r="Q590" s="297"/>
      <c r="R590" s="297"/>
      <c r="S590" s="297"/>
      <c r="T590" s="297"/>
      <c r="U590" s="297"/>
      <c r="V590" s="297"/>
      <c r="W590" s="297"/>
      <c r="X590" s="297"/>
      <c r="Y590" s="297"/>
      <c r="Z590" s="297"/>
    </row>
    <row r="591" spans="1:26" ht="15.75" customHeight="1">
      <c r="A591" s="297"/>
      <c r="B591" s="297"/>
      <c r="C591" s="297"/>
      <c r="D591" s="297"/>
      <c r="E591" s="297"/>
      <c r="F591" s="297"/>
      <c r="G591" s="297"/>
      <c r="H591" s="297"/>
      <c r="I591" s="297"/>
      <c r="J591" s="297"/>
      <c r="K591" s="297"/>
      <c r="L591" s="297"/>
      <c r="M591" s="297"/>
      <c r="N591" s="297"/>
      <c r="O591" s="297"/>
      <c r="P591" s="297"/>
      <c r="Q591" s="297"/>
      <c r="R591" s="297"/>
      <c r="S591" s="297"/>
      <c r="T591" s="297"/>
      <c r="U591" s="297"/>
      <c r="V591" s="297"/>
      <c r="W591" s="297"/>
      <c r="X591" s="297"/>
      <c r="Y591" s="297"/>
      <c r="Z591" s="297"/>
    </row>
    <row r="592" spans="1:26" ht="15.75" customHeight="1">
      <c r="A592" s="297"/>
      <c r="B592" s="297"/>
      <c r="C592" s="297"/>
      <c r="D592" s="297"/>
      <c r="E592" s="297"/>
      <c r="F592" s="297"/>
      <c r="G592" s="297"/>
      <c r="H592" s="297"/>
      <c r="I592" s="297"/>
      <c r="J592" s="297"/>
      <c r="K592" s="297"/>
      <c r="L592" s="297"/>
      <c r="M592" s="297"/>
      <c r="N592" s="297"/>
      <c r="O592" s="297"/>
      <c r="P592" s="297"/>
      <c r="Q592" s="297"/>
      <c r="R592" s="297"/>
      <c r="S592" s="297"/>
      <c r="T592" s="297"/>
      <c r="U592" s="297"/>
      <c r="V592" s="297"/>
      <c r="W592" s="297"/>
      <c r="X592" s="297"/>
      <c r="Y592" s="297"/>
      <c r="Z592" s="297"/>
    </row>
    <row r="593" spans="1:26" ht="15.75" customHeight="1">
      <c r="A593" s="297"/>
      <c r="B593" s="297"/>
      <c r="C593" s="297"/>
      <c r="D593" s="297"/>
      <c r="E593" s="297"/>
      <c r="F593" s="297"/>
      <c r="G593" s="297"/>
      <c r="H593" s="297"/>
      <c r="I593" s="297"/>
      <c r="J593" s="297"/>
      <c r="K593" s="297"/>
      <c r="L593" s="297"/>
      <c r="M593" s="297"/>
      <c r="N593" s="297"/>
      <c r="O593" s="297"/>
      <c r="P593" s="297"/>
      <c r="Q593" s="297"/>
      <c r="R593" s="297"/>
      <c r="S593" s="297"/>
      <c r="T593" s="297"/>
      <c r="U593" s="297"/>
      <c r="V593" s="297"/>
      <c r="W593" s="297"/>
      <c r="X593" s="297"/>
      <c r="Y593" s="297"/>
      <c r="Z593" s="297"/>
    </row>
    <row r="594" spans="1:26" ht="15.75" customHeight="1">
      <c r="A594" s="297"/>
      <c r="B594" s="297"/>
      <c r="C594" s="297"/>
      <c r="D594" s="297"/>
      <c r="E594" s="297"/>
      <c r="F594" s="297"/>
      <c r="G594" s="297"/>
      <c r="H594" s="297"/>
      <c r="I594" s="297"/>
      <c r="J594" s="297"/>
      <c r="K594" s="297"/>
      <c r="L594" s="297"/>
      <c r="M594" s="297"/>
      <c r="N594" s="297"/>
      <c r="O594" s="297"/>
      <c r="P594" s="297"/>
      <c r="Q594" s="297"/>
      <c r="R594" s="297"/>
      <c r="S594" s="297"/>
      <c r="T594" s="297"/>
      <c r="U594" s="297"/>
      <c r="V594" s="297"/>
      <c r="W594" s="297"/>
      <c r="X594" s="297"/>
      <c r="Y594" s="297"/>
      <c r="Z594" s="297"/>
    </row>
    <row r="595" spans="1:26" ht="15.75" customHeight="1">
      <c r="A595" s="297"/>
      <c r="B595" s="297"/>
      <c r="C595" s="297"/>
      <c r="D595" s="297"/>
      <c r="E595" s="297"/>
      <c r="F595" s="297"/>
      <c r="G595" s="297"/>
      <c r="H595" s="297"/>
      <c r="I595" s="297"/>
      <c r="J595" s="297"/>
      <c r="K595" s="297"/>
      <c r="L595" s="297"/>
      <c r="M595" s="297"/>
      <c r="N595" s="297"/>
      <c r="O595" s="297"/>
      <c r="P595" s="297"/>
      <c r="Q595" s="297"/>
      <c r="R595" s="297"/>
      <c r="S595" s="297"/>
      <c r="T595" s="297"/>
      <c r="U595" s="297"/>
      <c r="V595" s="297"/>
      <c r="W595" s="297"/>
      <c r="X595" s="297"/>
      <c r="Y595" s="297"/>
      <c r="Z595" s="297"/>
    </row>
    <row r="596" spans="1:26" ht="15.75" customHeight="1">
      <c r="A596" s="297"/>
      <c r="B596" s="297"/>
      <c r="C596" s="297"/>
      <c r="D596" s="297"/>
      <c r="E596" s="297"/>
      <c r="F596" s="297"/>
      <c r="G596" s="297"/>
      <c r="H596" s="297"/>
      <c r="I596" s="297"/>
      <c r="J596" s="297"/>
      <c r="K596" s="297"/>
      <c r="L596" s="297"/>
      <c r="M596" s="297"/>
      <c r="N596" s="297"/>
      <c r="O596" s="297"/>
      <c r="P596" s="297"/>
      <c r="Q596" s="297"/>
      <c r="R596" s="297"/>
      <c r="S596" s="297"/>
      <c r="T596" s="297"/>
      <c r="U596" s="297"/>
      <c r="V596" s="297"/>
      <c r="W596" s="297"/>
      <c r="X596" s="297"/>
      <c r="Y596" s="297"/>
      <c r="Z596" s="297"/>
    </row>
    <row r="597" spans="1:26" ht="15.75" customHeight="1">
      <c r="A597" s="297"/>
      <c r="B597" s="297"/>
      <c r="C597" s="297"/>
      <c r="D597" s="297"/>
      <c r="E597" s="297"/>
      <c r="F597" s="297"/>
      <c r="G597" s="297"/>
      <c r="H597" s="297"/>
      <c r="I597" s="297"/>
      <c r="J597" s="297"/>
      <c r="K597" s="297"/>
      <c r="L597" s="297"/>
      <c r="M597" s="297"/>
      <c r="N597" s="297"/>
      <c r="O597" s="297"/>
      <c r="P597" s="297"/>
      <c r="Q597" s="297"/>
      <c r="R597" s="297"/>
      <c r="S597" s="297"/>
      <c r="T597" s="297"/>
      <c r="U597" s="297"/>
      <c r="V597" s="297"/>
      <c r="W597" s="297"/>
      <c r="X597" s="297"/>
      <c r="Y597" s="297"/>
      <c r="Z597" s="297"/>
    </row>
    <row r="598" spans="1:26" ht="15.75" customHeight="1">
      <c r="A598" s="297"/>
      <c r="B598" s="297"/>
      <c r="C598" s="297"/>
      <c r="D598" s="297"/>
      <c r="E598" s="297"/>
      <c r="F598" s="297"/>
      <c r="G598" s="297"/>
      <c r="H598" s="297"/>
      <c r="I598" s="297"/>
      <c r="J598" s="297"/>
      <c r="K598" s="297"/>
      <c r="L598" s="297"/>
      <c r="M598" s="297"/>
      <c r="N598" s="297"/>
      <c r="O598" s="297"/>
      <c r="P598" s="297"/>
      <c r="Q598" s="297"/>
      <c r="R598" s="297"/>
      <c r="S598" s="297"/>
      <c r="T598" s="297"/>
      <c r="U598" s="297"/>
      <c r="V598" s="297"/>
      <c r="W598" s="297"/>
      <c r="X598" s="297"/>
      <c r="Y598" s="297"/>
      <c r="Z598" s="297"/>
    </row>
    <row r="599" spans="1:26" ht="15.75" customHeight="1">
      <c r="A599" s="297"/>
      <c r="B599" s="297"/>
      <c r="C599" s="297"/>
      <c r="D599" s="297"/>
      <c r="E599" s="297"/>
      <c r="F599" s="297"/>
      <c r="G599" s="297"/>
      <c r="H599" s="297"/>
      <c r="I599" s="297"/>
      <c r="J599" s="297"/>
      <c r="K599" s="297"/>
      <c r="L599" s="297"/>
      <c r="M599" s="297"/>
      <c r="N599" s="297"/>
      <c r="O599" s="297"/>
      <c r="P599" s="297"/>
      <c r="Q599" s="297"/>
      <c r="R599" s="297"/>
      <c r="S599" s="297"/>
      <c r="T599" s="297"/>
      <c r="U599" s="297"/>
      <c r="V599" s="297"/>
      <c r="W599" s="297"/>
      <c r="X599" s="297"/>
      <c r="Y599" s="297"/>
      <c r="Z599" s="297"/>
    </row>
    <row r="600" spans="1:26" ht="15.75" customHeight="1">
      <c r="A600" s="297"/>
      <c r="B600" s="297"/>
      <c r="C600" s="297"/>
      <c r="D600" s="297"/>
      <c r="E600" s="297"/>
      <c r="F600" s="297"/>
      <c r="G600" s="297"/>
      <c r="H600" s="297"/>
      <c r="I600" s="297"/>
      <c r="J600" s="297"/>
      <c r="K600" s="297"/>
      <c r="L600" s="297"/>
      <c r="M600" s="297"/>
      <c r="N600" s="297"/>
      <c r="O600" s="297"/>
      <c r="P600" s="297"/>
      <c r="Q600" s="297"/>
      <c r="R600" s="297"/>
      <c r="S600" s="297"/>
      <c r="T600" s="297"/>
      <c r="U600" s="297"/>
      <c r="V600" s="297"/>
      <c r="W600" s="297"/>
      <c r="X600" s="297"/>
      <c r="Y600" s="297"/>
      <c r="Z600" s="297"/>
    </row>
    <row r="601" spans="1:26" ht="15.75" customHeight="1">
      <c r="A601" s="297"/>
      <c r="B601" s="297"/>
      <c r="C601" s="297"/>
      <c r="D601" s="297"/>
      <c r="E601" s="297"/>
      <c r="F601" s="297"/>
      <c r="G601" s="297"/>
      <c r="H601" s="297"/>
      <c r="I601" s="297"/>
      <c r="J601" s="297"/>
      <c r="K601" s="297"/>
      <c r="L601" s="297"/>
      <c r="M601" s="297"/>
      <c r="N601" s="297"/>
      <c r="O601" s="297"/>
      <c r="P601" s="297"/>
      <c r="Q601" s="297"/>
      <c r="R601" s="297"/>
      <c r="S601" s="297"/>
      <c r="T601" s="297"/>
      <c r="U601" s="297"/>
      <c r="V601" s="297"/>
      <c r="W601" s="297"/>
      <c r="X601" s="297"/>
      <c r="Y601" s="297"/>
      <c r="Z601" s="297"/>
    </row>
    <row r="602" spans="1:26" ht="15.75" customHeight="1">
      <c r="A602" s="297"/>
      <c r="B602" s="297"/>
      <c r="C602" s="297"/>
      <c r="D602" s="297"/>
      <c r="E602" s="297"/>
      <c r="F602" s="297"/>
      <c r="G602" s="297"/>
      <c r="H602" s="297"/>
      <c r="I602" s="297"/>
      <c r="J602" s="297"/>
      <c r="K602" s="297"/>
      <c r="L602" s="297"/>
      <c r="M602" s="297"/>
      <c r="N602" s="297"/>
      <c r="O602" s="297"/>
      <c r="P602" s="297"/>
      <c r="Q602" s="297"/>
      <c r="R602" s="297"/>
      <c r="S602" s="297"/>
      <c r="T602" s="297"/>
      <c r="U602" s="297"/>
      <c r="V602" s="297"/>
      <c r="W602" s="297"/>
      <c r="X602" s="297"/>
      <c r="Y602" s="297"/>
      <c r="Z602" s="297"/>
    </row>
    <row r="603" spans="1:26" ht="15.75" customHeight="1">
      <c r="A603" s="297"/>
      <c r="B603" s="297"/>
      <c r="C603" s="297"/>
      <c r="D603" s="297"/>
      <c r="E603" s="297"/>
      <c r="F603" s="297"/>
      <c r="G603" s="297"/>
      <c r="H603" s="297"/>
      <c r="I603" s="297"/>
      <c r="J603" s="297"/>
      <c r="K603" s="297"/>
      <c r="L603" s="297"/>
      <c r="M603" s="297"/>
      <c r="N603" s="297"/>
      <c r="O603" s="297"/>
      <c r="P603" s="297"/>
      <c r="Q603" s="297"/>
      <c r="R603" s="297"/>
      <c r="S603" s="297"/>
      <c r="T603" s="297"/>
      <c r="U603" s="297"/>
      <c r="V603" s="297"/>
      <c r="W603" s="297"/>
      <c r="X603" s="297"/>
      <c r="Y603" s="297"/>
      <c r="Z603" s="297"/>
    </row>
    <row r="604" spans="1:26" ht="15.75" customHeight="1">
      <c r="A604" s="297"/>
      <c r="B604" s="297"/>
      <c r="C604" s="297"/>
      <c r="D604" s="297"/>
      <c r="E604" s="297"/>
      <c r="F604" s="297"/>
      <c r="G604" s="297"/>
      <c r="H604" s="297"/>
      <c r="I604" s="297"/>
      <c r="J604" s="297"/>
      <c r="K604" s="297"/>
      <c r="L604" s="297"/>
      <c r="M604" s="297"/>
      <c r="N604" s="297"/>
      <c r="O604" s="297"/>
      <c r="P604" s="297"/>
      <c r="Q604" s="297"/>
      <c r="R604" s="297"/>
      <c r="S604" s="297"/>
      <c r="T604" s="297"/>
      <c r="U604" s="297"/>
      <c r="V604" s="297"/>
      <c r="W604" s="297"/>
      <c r="X604" s="297"/>
      <c r="Y604" s="297"/>
      <c r="Z604" s="297"/>
    </row>
    <row r="605" spans="1:26" ht="15.75" customHeight="1">
      <c r="A605" s="297"/>
      <c r="B605" s="297"/>
      <c r="C605" s="297"/>
      <c r="D605" s="297"/>
      <c r="E605" s="297"/>
      <c r="F605" s="297"/>
      <c r="G605" s="297"/>
      <c r="H605" s="297"/>
      <c r="I605" s="297"/>
      <c r="J605" s="297"/>
      <c r="K605" s="297"/>
      <c r="L605" s="297"/>
      <c r="M605" s="297"/>
      <c r="N605" s="297"/>
      <c r="O605" s="297"/>
      <c r="P605" s="297"/>
      <c r="Q605" s="297"/>
      <c r="R605" s="297"/>
      <c r="S605" s="297"/>
      <c r="T605" s="297"/>
      <c r="U605" s="297"/>
      <c r="V605" s="297"/>
      <c r="W605" s="297"/>
      <c r="X605" s="297"/>
      <c r="Y605" s="297"/>
      <c r="Z605" s="297"/>
    </row>
    <row r="606" spans="1:26" ht="15.75" customHeight="1">
      <c r="A606" s="297"/>
      <c r="B606" s="297"/>
      <c r="C606" s="297"/>
      <c r="D606" s="297"/>
      <c r="E606" s="297"/>
      <c r="F606" s="297"/>
      <c r="G606" s="297"/>
      <c r="H606" s="297"/>
      <c r="I606" s="297"/>
      <c r="J606" s="297"/>
      <c r="K606" s="297"/>
      <c r="L606" s="297"/>
      <c r="M606" s="297"/>
      <c r="N606" s="297"/>
      <c r="O606" s="297"/>
      <c r="P606" s="297"/>
      <c r="Q606" s="297"/>
      <c r="R606" s="297"/>
      <c r="S606" s="297"/>
      <c r="T606" s="297"/>
      <c r="U606" s="297"/>
      <c r="V606" s="297"/>
      <c r="W606" s="297"/>
      <c r="X606" s="297"/>
      <c r="Y606" s="297"/>
      <c r="Z606" s="297"/>
    </row>
    <row r="607" spans="1:26" ht="15.75" customHeight="1">
      <c r="A607" s="297"/>
      <c r="B607" s="297"/>
      <c r="C607" s="297"/>
      <c r="D607" s="297"/>
      <c r="E607" s="297"/>
      <c r="F607" s="297"/>
      <c r="G607" s="297"/>
      <c r="H607" s="297"/>
      <c r="I607" s="297"/>
      <c r="J607" s="297"/>
      <c r="K607" s="297"/>
      <c r="L607" s="297"/>
      <c r="M607" s="297"/>
      <c r="N607" s="297"/>
      <c r="O607" s="297"/>
      <c r="P607" s="297"/>
      <c r="Q607" s="297"/>
      <c r="R607" s="297"/>
      <c r="S607" s="297"/>
      <c r="T607" s="297"/>
      <c r="U607" s="297"/>
      <c r="V607" s="297"/>
      <c r="W607" s="297"/>
      <c r="X607" s="297"/>
      <c r="Y607" s="297"/>
      <c r="Z607" s="297"/>
    </row>
    <row r="608" spans="1:26" ht="15.75" customHeight="1">
      <c r="A608" s="297"/>
      <c r="B608" s="297"/>
      <c r="C608" s="297"/>
      <c r="D608" s="297"/>
      <c r="E608" s="297"/>
      <c r="F608" s="297"/>
      <c r="G608" s="297"/>
      <c r="H608" s="297"/>
      <c r="I608" s="297"/>
      <c r="J608" s="297"/>
      <c r="K608" s="297"/>
      <c r="L608" s="297"/>
      <c r="M608" s="297"/>
      <c r="N608" s="297"/>
      <c r="O608" s="297"/>
      <c r="P608" s="297"/>
      <c r="Q608" s="297"/>
      <c r="R608" s="297"/>
      <c r="S608" s="297"/>
      <c r="T608" s="297"/>
      <c r="U608" s="297"/>
      <c r="V608" s="297"/>
      <c r="W608" s="297"/>
      <c r="X608" s="297"/>
      <c r="Y608" s="297"/>
      <c r="Z608" s="297"/>
    </row>
    <row r="609" spans="1:26" ht="15.75" customHeight="1">
      <c r="A609" s="297"/>
      <c r="B609" s="297"/>
      <c r="C609" s="297"/>
      <c r="D609" s="297"/>
      <c r="E609" s="297"/>
      <c r="F609" s="297"/>
      <c r="G609" s="297"/>
      <c r="H609" s="297"/>
      <c r="I609" s="297"/>
      <c r="J609" s="297"/>
      <c r="K609" s="297"/>
      <c r="L609" s="297"/>
      <c r="M609" s="297"/>
      <c r="N609" s="297"/>
      <c r="O609" s="297"/>
      <c r="P609" s="297"/>
      <c r="Q609" s="297"/>
      <c r="R609" s="297"/>
      <c r="S609" s="297"/>
      <c r="T609" s="297"/>
      <c r="U609" s="297"/>
      <c r="V609" s="297"/>
      <c r="W609" s="297"/>
      <c r="X609" s="297"/>
      <c r="Y609" s="297"/>
      <c r="Z609" s="297"/>
    </row>
    <row r="610" spans="1:26" ht="15.75" customHeight="1">
      <c r="A610" s="297"/>
      <c r="B610" s="297"/>
      <c r="C610" s="297"/>
      <c r="D610" s="297"/>
      <c r="E610" s="297"/>
      <c r="F610" s="297"/>
      <c r="G610" s="297"/>
      <c r="H610" s="297"/>
      <c r="I610" s="297"/>
      <c r="J610" s="297"/>
      <c r="K610" s="297"/>
      <c r="L610" s="297"/>
      <c r="M610" s="297"/>
      <c r="N610" s="297"/>
      <c r="O610" s="297"/>
      <c r="P610" s="297"/>
      <c r="Q610" s="297"/>
      <c r="R610" s="297"/>
      <c r="S610" s="297"/>
      <c r="T610" s="297"/>
      <c r="U610" s="297"/>
      <c r="V610" s="297"/>
      <c r="W610" s="297"/>
      <c r="X610" s="297"/>
      <c r="Y610" s="297"/>
      <c r="Z610" s="297"/>
    </row>
    <row r="611" spans="1:26" ht="15.75" customHeight="1">
      <c r="A611" s="297"/>
      <c r="B611" s="297"/>
      <c r="C611" s="297"/>
      <c r="D611" s="297"/>
      <c r="E611" s="297"/>
      <c r="F611" s="297"/>
      <c r="G611" s="297"/>
      <c r="H611" s="297"/>
      <c r="I611" s="297"/>
      <c r="J611" s="297"/>
      <c r="K611" s="297"/>
      <c r="L611" s="297"/>
      <c r="M611" s="297"/>
      <c r="N611" s="297"/>
      <c r="O611" s="297"/>
      <c r="P611" s="297"/>
      <c r="Q611" s="297"/>
      <c r="R611" s="297"/>
      <c r="S611" s="297"/>
      <c r="T611" s="297"/>
      <c r="U611" s="297"/>
      <c r="V611" s="297"/>
      <c r="W611" s="297"/>
      <c r="X611" s="297"/>
      <c r="Y611" s="297"/>
      <c r="Z611" s="297"/>
    </row>
    <row r="612" spans="1:26" ht="15.75" customHeight="1">
      <c r="A612" s="297"/>
      <c r="B612" s="297"/>
      <c r="C612" s="297"/>
      <c r="D612" s="297"/>
      <c r="E612" s="297"/>
      <c r="F612" s="297"/>
      <c r="G612" s="297"/>
      <c r="H612" s="297"/>
      <c r="I612" s="297"/>
      <c r="J612" s="297"/>
      <c r="K612" s="297"/>
      <c r="L612" s="297"/>
      <c r="M612" s="297"/>
      <c r="N612" s="297"/>
      <c r="O612" s="297"/>
      <c r="P612" s="297"/>
      <c r="Q612" s="297"/>
      <c r="R612" s="297"/>
      <c r="S612" s="297"/>
      <c r="T612" s="297"/>
      <c r="U612" s="297"/>
      <c r="V612" s="297"/>
      <c r="W612" s="297"/>
      <c r="X612" s="297"/>
      <c r="Y612" s="297"/>
      <c r="Z612" s="297"/>
    </row>
    <row r="613" spans="1:26" ht="15.75" customHeight="1">
      <c r="A613" s="297"/>
      <c r="B613" s="297"/>
      <c r="C613" s="297"/>
      <c r="D613" s="297"/>
      <c r="E613" s="297"/>
      <c r="F613" s="297"/>
      <c r="G613" s="297"/>
      <c r="H613" s="297"/>
      <c r="I613" s="297"/>
      <c r="J613" s="297"/>
      <c r="K613" s="297"/>
      <c r="L613" s="297"/>
      <c r="M613" s="297"/>
      <c r="N613" s="297"/>
      <c r="O613" s="297"/>
      <c r="P613" s="297"/>
      <c r="Q613" s="297"/>
      <c r="R613" s="297"/>
      <c r="S613" s="297"/>
      <c r="T613" s="297"/>
      <c r="U613" s="297"/>
      <c r="V613" s="297"/>
      <c r="W613" s="297"/>
      <c r="X613" s="297"/>
      <c r="Y613" s="297"/>
      <c r="Z613" s="297"/>
    </row>
    <row r="614" spans="1:26" ht="15.75" customHeight="1">
      <c r="A614" s="297"/>
      <c r="B614" s="297"/>
      <c r="C614" s="297"/>
      <c r="D614" s="297"/>
      <c r="E614" s="297"/>
      <c r="F614" s="297"/>
      <c r="G614" s="297"/>
      <c r="H614" s="297"/>
      <c r="I614" s="297"/>
      <c r="J614" s="297"/>
      <c r="K614" s="297"/>
      <c r="L614" s="297"/>
      <c r="M614" s="297"/>
      <c r="N614" s="297"/>
      <c r="O614" s="297"/>
      <c r="P614" s="297"/>
      <c r="Q614" s="297"/>
      <c r="R614" s="297"/>
      <c r="S614" s="297"/>
      <c r="T614" s="297"/>
      <c r="U614" s="297"/>
      <c r="V614" s="297"/>
      <c r="W614" s="297"/>
      <c r="X614" s="297"/>
      <c r="Y614" s="297"/>
      <c r="Z614" s="297"/>
    </row>
    <row r="615" spans="1:26" ht="15.75" customHeight="1">
      <c r="A615" s="297"/>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row>
    <row r="616" spans="1:26" ht="15.75" customHeight="1">
      <c r="A616" s="297"/>
      <c r="B616" s="297"/>
      <c r="C616" s="297"/>
      <c r="D616" s="297"/>
      <c r="E616" s="297"/>
      <c r="F616" s="297"/>
      <c r="G616" s="297"/>
      <c r="H616" s="297"/>
      <c r="I616" s="297"/>
      <c r="J616" s="297"/>
      <c r="K616" s="297"/>
      <c r="L616" s="297"/>
      <c r="M616" s="297"/>
      <c r="N616" s="297"/>
      <c r="O616" s="297"/>
      <c r="P616" s="297"/>
      <c r="Q616" s="297"/>
      <c r="R616" s="297"/>
      <c r="S616" s="297"/>
      <c r="T616" s="297"/>
      <c r="U616" s="297"/>
      <c r="V616" s="297"/>
      <c r="W616" s="297"/>
      <c r="X616" s="297"/>
      <c r="Y616" s="297"/>
      <c r="Z616" s="297"/>
    </row>
    <row r="617" spans="1:26" ht="15.75" customHeight="1">
      <c r="A617" s="297"/>
      <c r="B617" s="297"/>
      <c r="C617" s="297"/>
      <c r="D617" s="297"/>
      <c r="E617" s="297"/>
      <c r="F617" s="297"/>
      <c r="G617" s="297"/>
      <c r="H617" s="297"/>
      <c r="I617" s="297"/>
      <c r="J617" s="297"/>
      <c r="K617" s="297"/>
      <c r="L617" s="297"/>
      <c r="M617" s="297"/>
      <c r="N617" s="297"/>
      <c r="O617" s="297"/>
      <c r="P617" s="297"/>
      <c r="Q617" s="297"/>
      <c r="R617" s="297"/>
      <c r="S617" s="297"/>
      <c r="T617" s="297"/>
      <c r="U617" s="297"/>
      <c r="V617" s="297"/>
      <c r="W617" s="297"/>
      <c r="X617" s="297"/>
      <c r="Y617" s="297"/>
      <c r="Z617" s="297"/>
    </row>
    <row r="618" spans="1:26" ht="15.75" customHeight="1">
      <c r="A618" s="297"/>
      <c r="B618" s="297"/>
      <c r="C618" s="297"/>
      <c r="D618" s="297"/>
      <c r="E618" s="297"/>
      <c r="F618" s="297"/>
      <c r="G618" s="297"/>
      <c r="H618" s="297"/>
      <c r="I618" s="297"/>
      <c r="J618" s="297"/>
      <c r="K618" s="297"/>
      <c r="L618" s="297"/>
      <c r="M618" s="297"/>
      <c r="N618" s="297"/>
      <c r="O618" s="297"/>
      <c r="P618" s="297"/>
      <c r="Q618" s="297"/>
      <c r="R618" s="297"/>
      <c r="S618" s="297"/>
      <c r="T618" s="297"/>
      <c r="U618" s="297"/>
      <c r="V618" s="297"/>
      <c r="W618" s="297"/>
      <c r="X618" s="297"/>
      <c r="Y618" s="297"/>
      <c r="Z618" s="297"/>
    </row>
    <row r="619" spans="1:26" ht="15.75" customHeight="1">
      <c r="A619" s="297"/>
      <c r="B619" s="297"/>
      <c r="C619" s="297"/>
      <c r="D619" s="297"/>
      <c r="E619" s="297"/>
      <c r="F619" s="297"/>
      <c r="G619" s="297"/>
      <c r="H619" s="297"/>
      <c r="I619" s="297"/>
      <c r="J619" s="297"/>
      <c r="K619" s="297"/>
      <c r="L619" s="297"/>
      <c r="M619" s="297"/>
      <c r="N619" s="297"/>
      <c r="O619" s="297"/>
      <c r="P619" s="297"/>
      <c r="Q619" s="297"/>
      <c r="R619" s="297"/>
      <c r="S619" s="297"/>
      <c r="T619" s="297"/>
      <c r="U619" s="297"/>
      <c r="V619" s="297"/>
      <c r="W619" s="297"/>
      <c r="X619" s="297"/>
      <c r="Y619" s="297"/>
      <c r="Z619" s="297"/>
    </row>
    <row r="620" spans="1:26" ht="15.75" customHeight="1">
      <c r="A620" s="297"/>
      <c r="B620" s="297"/>
      <c r="C620" s="297"/>
      <c r="D620" s="297"/>
      <c r="E620" s="297"/>
      <c r="F620" s="297"/>
      <c r="G620" s="297"/>
      <c r="H620" s="297"/>
      <c r="I620" s="297"/>
      <c r="J620" s="297"/>
      <c r="K620" s="297"/>
      <c r="L620" s="297"/>
      <c r="M620" s="297"/>
      <c r="N620" s="297"/>
      <c r="O620" s="297"/>
      <c r="P620" s="297"/>
      <c r="Q620" s="297"/>
      <c r="R620" s="297"/>
      <c r="S620" s="297"/>
      <c r="T620" s="297"/>
      <c r="U620" s="297"/>
      <c r="V620" s="297"/>
      <c r="W620" s="297"/>
      <c r="X620" s="297"/>
      <c r="Y620" s="297"/>
      <c r="Z620" s="297"/>
    </row>
    <row r="621" spans="1:26" ht="15.75" customHeight="1">
      <c r="A621" s="297"/>
      <c r="B621" s="297"/>
      <c r="C621" s="297"/>
      <c r="D621" s="297"/>
      <c r="E621" s="297"/>
      <c r="F621" s="297"/>
      <c r="G621" s="297"/>
      <c r="H621" s="297"/>
      <c r="I621" s="297"/>
      <c r="J621" s="297"/>
      <c r="K621" s="297"/>
      <c r="L621" s="297"/>
      <c r="M621" s="297"/>
      <c r="N621" s="297"/>
      <c r="O621" s="297"/>
      <c r="P621" s="297"/>
      <c r="Q621" s="297"/>
      <c r="R621" s="297"/>
      <c r="S621" s="297"/>
      <c r="T621" s="297"/>
      <c r="U621" s="297"/>
      <c r="V621" s="297"/>
      <c r="W621" s="297"/>
      <c r="X621" s="297"/>
      <c r="Y621" s="297"/>
      <c r="Z621" s="297"/>
    </row>
    <row r="622" spans="1:26" ht="15.75" customHeight="1">
      <c r="A622" s="297"/>
      <c r="B622" s="297"/>
      <c r="C622" s="297"/>
      <c r="D622" s="297"/>
      <c r="E622" s="297"/>
      <c r="F622" s="297"/>
      <c r="G622" s="297"/>
      <c r="H622" s="297"/>
      <c r="I622" s="297"/>
      <c r="J622" s="297"/>
      <c r="K622" s="297"/>
      <c r="L622" s="297"/>
      <c r="M622" s="297"/>
      <c r="N622" s="297"/>
      <c r="O622" s="297"/>
      <c r="P622" s="297"/>
      <c r="Q622" s="297"/>
      <c r="R622" s="297"/>
      <c r="S622" s="297"/>
      <c r="T622" s="297"/>
      <c r="U622" s="297"/>
      <c r="V622" s="297"/>
      <c r="W622" s="297"/>
      <c r="X622" s="297"/>
      <c r="Y622" s="297"/>
      <c r="Z622" s="297"/>
    </row>
    <row r="623" spans="1:26" ht="15.75" customHeight="1">
      <c r="A623" s="297"/>
      <c r="B623" s="297"/>
      <c r="C623" s="297"/>
      <c r="D623" s="297"/>
      <c r="E623" s="297"/>
      <c r="F623" s="297"/>
      <c r="G623" s="297"/>
      <c r="H623" s="297"/>
      <c r="I623" s="297"/>
      <c r="J623" s="297"/>
      <c r="K623" s="297"/>
      <c r="L623" s="297"/>
      <c r="M623" s="297"/>
      <c r="N623" s="297"/>
      <c r="O623" s="297"/>
      <c r="P623" s="297"/>
      <c r="Q623" s="297"/>
      <c r="R623" s="297"/>
      <c r="S623" s="297"/>
      <c r="T623" s="297"/>
      <c r="U623" s="297"/>
      <c r="V623" s="297"/>
      <c r="W623" s="297"/>
      <c r="X623" s="297"/>
      <c r="Y623" s="297"/>
      <c r="Z623" s="297"/>
    </row>
    <row r="624" spans="1:26" ht="15.75" customHeight="1">
      <c r="A624" s="297"/>
      <c r="B624" s="297"/>
      <c r="C624" s="297"/>
      <c r="D624" s="297"/>
      <c r="E624" s="297"/>
      <c r="F624" s="297"/>
      <c r="G624" s="297"/>
      <c r="H624" s="297"/>
      <c r="I624" s="297"/>
      <c r="J624" s="297"/>
      <c r="K624" s="297"/>
      <c r="L624" s="297"/>
      <c r="M624" s="297"/>
      <c r="N624" s="297"/>
      <c r="O624" s="297"/>
      <c r="P624" s="297"/>
      <c r="Q624" s="297"/>
      <c r="R624" s="297"/>
      <c r="S624" s="297"/>
      <c r="T624" s="297"/>
      <c r="U624" s="297"/>
      <c r="V624" s="297"/>
      <c r="W624" s="297"/>
      <c r="X624" s="297"/>
      <c r="Y624" s="297"/>
      <c r="Z624" s="297"/>
    </row>
    <row r="625" spans="1:26" ht="15.75" customHeight="1">
      <c r="A625" s="297"/>
      <c r="B625" s="297"/>
      <c r="C625" s="297"/>
      <c r="D625" s="297"/>
      <c r="E625" s="297"/>
      <c r="F625" s="297"/>
      <c r="G625" s="297"/>
      <c r="H625" s="297"/>
      <c r="I625" s="297"/>
      <c r="J625" s="297"/>
      <c r="K625" s="297"/>
      <c r="L625" s="297"/>
      <c r="M625" s="297"/>
      <c r="N625" s="297"/>
      <c r="O625" s="297"/>
      <c r="P625" s="297"/>
      <c r="Q625" s="297"/>
      <c r="R625" s="297"/>
      <c r="S625" s="297"/>
      <c r="T625" s="297"/>
      <c r="U625" s="297"/>
      <c r="V625" s="297"/>
      <c r="W625" s="297"/>
      <c r="X625" s="297"/>
      <c r="Y625" s="297"/>
      <c r="Z625" s="297"/>
    </row>
    <row r="626" spans="1:26" ht="15.75" customHeight="1">
      <c r="A626" s="297"/>
      <c r="B626" s="297"/>
      <c r="C626" s="297"/>
      <c r="D626" s="297"/>
      <c r="E626" s="297"/>
      <c r="F626" s="297"/>
      <c r="G626" s="297"/>
      <c r="H626" s="297"/>
      <c r="I626" s="297"/>
      <c r="J626" s="297"/>
      <c r="K626" s="297"/>
      <c r="L626" s="297"/>
      <c r="M626" s="297"/>
      <c r="N626" s="297"/>
      <c r="O626" s="297"/>
      <c r="P626" s="297"/>
      <c r="Q626" s="297"/>
      <c r="R626" s="297"/>
      <c r="S626" s="297"/>
      <c r="T626" s="297"/>
      <c r="U626" s="297"/>
      <c r="V626" s="297"/>
      <c r="W626" s="297"/>
      <c r="X626" s="297"/>
      <c r="Y626" s="297"/>
      <c r="Z626" s="297"/>
    </row>
    <row r="627" spans="1:26" ht="15.75" customHeight="1">
      <c r="A627" s="297"/>
      <c r="B627" s="297"/>
      <c r="C627" s="297"/>
      <c r="D627" s="297"/>
      <c r="E627" s="297"/>
      <c r="F627" s="297"/>
      <c r="G627" s="297"/>
      <c r="H627" s="297"/>
      <c r="I627" s="297"/>
      <c r="J627" s="297"/>
      <c r="K627" s="297"/>
      <c r="L627" s="297"/>
      <c r="M627" s="297"/>
      <c r="N627" s="297"/>
      <c r="O627" s="297"/>
      <c r="P627" s="297"/>
      <c r="Q627" s="297"/>
      <c r="R627" s="297"/>
      <c r="S627" s="297"/>
      <c r="T627" s="297"/>
      <c r="U627" s="297"/>
      <c r="V627" s="297"/>
      <c r="W627" s="297"/>
      <c r="X627" s="297"/>
      <c r="Y627" s="297"/>
      <c r="Z627" s="297"/>
    </row>
    <row r="628" spans="1:26" ht="15.75" customHeight="1">
      <c r="A628" s="297"/>
      <c r="B628" s="297"/>
      <c r="C628" s="297"/>
      <c r="D628" s="297"/>
      <c r="E628" s="297"/>
      <c r="F628" s="297"/>
      <c r="G628" s="297"/>
      <c r="H628" s="297"/>
      <c r="I628" s="297"/>
      <c r="J628" s="297"/>
      <c r="K628" s="297"/>
      <c r="L628" s="297"/>
      <c r="M628" s="297"/>
      <c r="N628" s="297"/>
      <c r="O628" s="297"/>
      <c r="P628" s="297"/>
      <c r="Q628" s="297"/>
      <c r="R628" s="297"/>
      <c r="S628" s="297"/>
      <c r="T628" s="297"/>
      <c r="U628" s="297"/>
      <c r="V628" s="297"/>
      <c r="W628" s="297"/>
      <c r="X628" s="297"/>
      <c r="Y628" s="297"/>
      <c r="Z628" s="297"/>
    </row>
    <row r="629" spans="1:26" ht="15.75" customHeight="1">
      <c r="A629" s="297"/>
      <c r="B629" s="297"/>
      <c r="C629" s="297"/>
      <c r="D629" s="297"/>
      <c r="E629" s="297"/>
      <c r="F629" s="297"/>
      <c r="G629" s="297"/>
      <c r="H629" s="297"/>
      <c r="I629" s="297"/>
      <c r="J629" s="297"/>
      <c r="K629" s="297"/>
      <c r="L629" s="297"/>
      <c r="M629" s="297"/>
      <c r="N629" s="297"/>
      <c r="O629" s="297"/>
      <c r="P629" s="297"/>
      <c r="Q629" s="297"/>
      <c r="R629" s="297"/>
      <c r="S629" s="297"/>
      <c r="T629" s="297"/>
      <c r="U629" s="297"/>
      <c r="V629" s="297"/>
      <c r="W629" s="297"/>
      <c r="X629" s="297"/>
      <c r="Y629" s="297"/>
      <c r="Z629" s="297"/>
    </row>
    <row r="630" spans="1:26" ht="15.75" customHeight="1">
      <c r="A630" s="297"/>
      <c r="B630" s="297"/>
      <c r="C630" s="297"/>
      <c r="D630" s="297"/>
      <c r="E630" s="297"/>
      <c r="F630" s="297"/>
      <c r="G630" s="297"/>
      <c r="H630" s="297"/>
      <c r="I630" s="297"/>
      <c r="J630" s="297"/>
      <c r="K630" s="297"/>
      <c r="L630" s="297"/>
      <c r="M630" s="297"/>
      <c r="N630" s="297"/>
      <c r="O630" s="297"/>
      <c r="P630" s="297"/>
      <c r="Q630" s="297"/>
      <c r="R630" s="297"/>
      <c r="S630" s="297"/>
      <c r="T630" s="297"/>
      <c r="U630" s="297"/>
      <c r="V630" s="297"/>
      <c r="W630" s="297"/>
      <c r="X630" s="297"/>
      <c r="Y630" s="297"/>
      <c r="Z630" s="297"/>
    </row>
    <row r="631" spans="1:26" ht="15.75" customHeight="1">
      <c r="A631" s="297"/>
      <c r="B631" s="297"/>
      <c r="C631" s="297"/>
      <c r="D631" s="297"/>
      <c r="E631" s="297"/>
      <c r="F631" s="297"/>
      <c r="G631" s="297"/>
      <c r="H631" s="297"/>
      <c r="I631" s="297"/>
      <c r="J631" s="297"/>
      <c r="K631" s="297"/>
      <c r="L631" s="297"/>
      <c r="M631" s="297"/>
      <c r="N631" s="297"/>
      <c r="O631" s="297"/>
      <c r="P631" s="297"/>
      <c r="Q631" s="297"/>
      <c r="R631" s="297"/>
      <c r="S631" s="297"/>
      <c r="T631" s="297"/>
      <c r="U631" s="297"/>
      <c r="V631" s="297"/>
      <c r="W631" s="297"/>
      <c r="X631" s="297"/>
      <c r="Y631" s="297"/>
      <c r="Z631" s="297"/>
    </row>
    <row r="632" spans="1:26" ht="15.75" customHeight="1">
      <c r="A632" s="297"/>
      <c r="B632" s="297"/>
      <c r="C632" s="297"/>
      <c r="D632" s="297"/>
      <c r="E632" s="297"/>
      <c r="F632" s="297"/>
      <c r="G632" s="297"/>
      <c r="H632" s="297"/>
      <c r="I632" s="297"/>
      <c r="J632" s="297"/>
      <c r="K632" s="297"/>
      <c r="L632" s="297"/>
      <c r="M632" s="297"/>
      <c r="N632" s="297"/>
      <c r="O632" s="297"/>
      <c r="P632" s="297"/>
      <c r="Q632" s="297"/>
      <c r="R632" s="297"/>
      <c r="S632" s="297"/>
      <c r="T632" s="297"/>
      <c r="U632" s="297"/>
      <c r="V632" s="297"/>
      <c r="W632" s="297"/>
      <c r="X632" s="297"/>
      <c r="Y632" s="297"/>
      <c r="Z632" s="297"/>
    </row>
    <row r="633" spans="1:26" ht="15.75" customHeight="1">
      <c r="A633" s="297"/>
      <c r="B633" s="297"/>
      <c r="C633" s="297"/>
      <c r="D633" s="297"/>
      <c r="E633" s="297"/>
      <c r="F633" s="297"/>
      <c r="G633" s="297"/>
      <c r="H633" s="297"/>
      <c r="I633" s="297"/>
      <c r="J633" s="297"/>
      <c r="K633" s="297"/>
      <c r="L633" s="297"/>
      <c r="M633" s="297"/>
      <c r="N633" s="297"/>
      <c r="O633" s="297"/>
      <c r="P633" s="297"/>
      <c r="Q633" s="297"/>
      <c r="R633" s="297"/>
      <c r="S633" s="297"/>
      <c r="T633" s="297"/>
      <c r="U633" s="297"/>
      <c r="V633" s="297"/>
      <c r="W633" s="297"/>
      <c r="X633" s="297"/>
      <c r="Y633" s="297"/>
      <c r="Z633" s="297"/>
    </row>
    <row r="634" spans="1:26" ht="15.75" customHeight="1">
      <c r="A634" s="297"/>
      <c r="B634" s="297"/>
      <c r="C634" s="297"/>
      <c r="D634" s="297"/>
      <c r="E634" s="297"/>
      <c r="F634" s="297"/>
      <c r="G634" s="297"/>
      <c r="H634" s="297"/>
      <c r="I634" s="297"/>
      <c r="J634" s="297"/>
      <c r="K634" s="297"/>
      <c r="L634" s="297"/>
      <c r="M634" s="297"/>
      <c r="N634" s="297"/>
      <c r="O634" s="297"/>
      <c r="P634" s="297"/>
      <c r="Q634" s="297"/>
      <c r="R634" s="297"/>
      <c r="S634" s="297"/>
      <c r="T634" s="297"/>
      <c r="U634" s="297"/>
      <c r="V634" s="297"/>
      <c r="W634" s="297"/>
      <c r="X634" s="297"/>
      <c r="Y634" s="297"/>
      <c r="Z634" s="297"/>
    </row>
    <row r="635" spans="1:26" ht="15.75" customHeight="1">
      <c r="A635" s="297"/>
      <c r="B635" s="297"/>
      <c r="C635" s="297"/>
      <c r="D635" s="297"/>
      <c r="E635" s="297"/>
      <c r="F635" s="297"/>
      <c r="G635" s="297"/>
      <c r="H635" s="297"/>
      <c r="I635" s="297"/>
      <c r="J635" s="297"/>
      <c r="K635" s="297"/>
      <c r="L635" s="297"/>
      <c r="M635" s="297"/>
      <c r="N635" s="297"/>
      <c r="O635" s="297"/>
      <c r="P635" s="297"/>
      <c r="Q635" s="297"/>
      <c r="R635" s="297"/>
      <c r="S635" s="297"/>
      <c r="T635" s="297"/>
      <c r="U635" s="297"/>
      <c r="V635" s="297"/>
      <c r="W635" s="297"/>
      <c r="X635" s="297"/>
      <c r="Y635" s="297"/>
      <c r="Z635" s="297"/>
    </row>
    <row r="636" spans="1:26" ht="15.75" customHeight="1">
      <c r="A636" s="297"/>
      <c r="B636" s="297"/>
      <c r="C636" s="297"/>
      <c r="D636" s="297"/>
      <c r="E636" s="297"/>
      <c r="F636" s="297"/>
      <c r="G636" s="297"/>
      <c r="H636" s="297"/>
      <c r="I636" s="297"/>
      <c r="J636" s="297"/>
      <c r="K636" s="297"/>
      <c r="L636" s="297"/>
      <c r="M636" s="297"/>
      <c r="N636" s="297"/>
      <c r="O636" s="297"/>
      <c r="P636" s="297"/>
      <c r="Q636" s="297"/>
      <c r="R636" s="297"/>
      <c r="S636" s="297"/>
      <c r="T636" s="297"/>
      <c r="U636" s="297"/>
      <c r="V636" s="297"/>
      <c r="W636" s="297"/>
      <c r="X636" s="297"/>
      <c r="Y636" s="297"/>
      <c r="Z636" s="297"/>
    </row>
    <row r="637" spans="1:26" ht="15.75" customHeight="1">
      <c r="A637" s="297"/>
      <c r="B637" s="297"/>
      <c r="C637" s="297"/>
      <c r="D637" s="297"/>
      <c r="E637" s="297"/>
      <c r="F637" s="297"/>
      <c r="G637" s="297"/>
      <c r="H637" s="297"/>
      <c r="I637" s="297"/>
      <c r="J637" s="297"/>
      <c r="K637" s="297"/>
      <c r="L637" s="297"/>
      <c r="M637" s="297"/>
      <c r="N637" s="297"/>
      <c r="O637" s="297"/>
      <c r="P637" s="297"/>
      <c r="Q637" s="297"/>
      <c r="R637" s="297"/>
      <c r="S637" s="297"/>
      <c r="T637" s="297"/>
      <c r="U637" s="297"/>
      <c r="V637" s="297"/>
      <c r="W637" s="297"/>
      <c r="X637" s="297"/>
      <c r="Y637" s="297"/>
      <c r="Z637" s="297"/>
    </row>
    <row r="638" spans="1:26" ht="15.75" customHeight="1">
      <c r="A638" s="297"/>
      <c r="B638" s="297"/>
      <c r="C638" s="297"/>
      <c r="D638" s="297"/>
      <c r="E638" s="297"/>
      <c r="F638" s="297"/>
      <c r="G638" s="297"/>
      <c r="H638" s="297"/>
      <c r="I638" s="297"/>
      <c r="J638" s="297"/>
      <c r="K638" s="297"/>
      <c r="L638" s="297"/>
      <c r="M638" s="297"/>
      <c r="N638" s="297"/>
      <c r="O638" s="297"/>
      <c r="P638" s="297"/>
      <c r="Q638" s="297"/>
      <c r="R638" s="297"/>
      <c r="S638" s="297"/>
      <c r="T638" s="297"/>
      <c r="U638" s="297"/>
      <c r="V638" s="297"/>
      <c r="W638" s="297"/>
      <c r="X638" s="297"/>
      <c r="Y638" s="297"/>
      <c r="Z638" s="297"/>
    </row>
    <row r="639" spans="1:26" ht="15.75" customHeight="1">
      <c r="A639" s="297"/>
      <c r="B639" s="297"/>
      <c r="C639" s="297"/>
      <c r="D639" s="297"/>
      <c r="E639" s="297"/>
      <c r="F639" s="297"/>
      <c r="G639" s="297"/>
      <c r="H639" s="297"/>
      <c r="I639" s="297"/>
      <c r="J639" s="297"/>
      <c r="K639" s="297"/>
      <c r="L639" s="297"/>
      <c r="M639" s="297"/>
      <c r="N639" s="297"/>
      <c r="O639" s="297"/>
      <c r="P639" s="297"/>
      <c r="Q639" s="297"/>
      <c r="R639" s="297"/>
      <c r="S639" s="297"/>
      <c r="T639" s="297"/>
      <c r="U639" s="297"/>
      <c r="V639" s="297"/>
      <c r="W639" s="297"/>
      <c r="X639" s="297"/>
      <c r="Y639" s="297"/>
      <c r="Z639" s="297"/>
    </row>
    <row r="640" spans="1:26" ht="15.75" customHeight="1">
      <c r="A640" s="297"/>
      <c r="B640" s="297"/>
      <c r="C640" s="297"/>
      <c r="D640" s="297"/>
      <c r="E640" s="297"/>
      <c r="F640" s="297"/>
      <c r="G640" s="297"/>
      <c r="H640" s="297"/>
      <c r="I640" s="297"/>
      <c r="J640" s="297"/>
      <c r="K640" s="297"/>
      <c r="L640" s="297"/>
      <c r="M640" s="297"/>
      <c r="N640" s="297"/>
      <c r="O640" s="297"/>
      <c r="P640" s="297"/>
      <c r="Q640" s="297"/>
      <c r="R640" s="297"/>
      <c r="S640" s="297"/>
      <c r="T640" s="297"/>
      <c r="U640" s="297"/>
      <c r="V640" s="297"/>
      <c r="W640" s="297"/>
      <c r="X640" s="297"/>
      <c r="Y640" s="297"/>
      <c r="Z640" s="297"/>
    </row>
    <row r="641" spans="1:26" ht="15.75" customHeight="1">
      <c r="A641" s="297"/>
      <c r="B641" s="297"/>
      <c r="C641" s="297"/>
      <c r="D641" s="297"/>
      <c r="E641" s="297"/>
      <c r="F641" s="297"/>
      <c r="G641" s="297"/>
      <c r="H641" s="297"/>
      <c r="I641" s="297"/>
      <c r="J641" s="297"/>
      <c r="K641" s="297"/>
      <c r="L641" s="297"/>
      <c r="M641" s="297"/>
      <c r="N641" s="297"/>
      <c r="O641" s="297"/>
      <c r="P641" s="297"/>
      <c r="Q641" s="297"/>
      <c r="R641" s="297"/>
      <c r="S641" s="297"/>
      <c r="T641" s="297"/>
      <c r="U641" s="297"/>
      <c r="V641" s="297"/>
      <c r="W641" s="297"/>
      <c r="X641" s="297"/>
      <c r="Y641" s="297"/>
      <c r="Z641" s="297"/>
    </row>
    <row r="642" spans="1:26" ht="15.75" customHeight="1">
      <c r="A642" s="297"/>
      <c r="B642" s="297"/>
      <c r="C642" s="297"/>
      <c r="D642" s="297"/>
      <c r="E642" s="297"/>
      <c r="F642" s="297"/>
      <c r="G642" s="297"/>
      <c r="H642" s="297"/>
      <c r="I642" s="297"/>
      <c r="J642" s="297"/>
      <c r="K642" s="297"/>
      <c r="L642" s="297"/>
      <c r="M642" s="297"/>
      <c r="N642" s="297"/>
      <c r="O642" s="297"/>
      <c r="P642" s="297"/>
      <c r="Q642" s="297"/>
      <c r="R642" s="297"/>
      <c r="S642" s="297"/>
      <c r="T642" s="297"/>
      <c r="U642" s="297"/>
      <c r="V642" s="297"/>
      <c r="W642" s="297"/>
      <c r="X642" s="297"/>
      <c r="Y642" s="297"/>
      <c r="Z642" s="297"/>
    </row>
    <row r="643" spans="1:26" ht="15.75" customHeight="1">
      <c r="A643" s="297"/>
      <c r="B643" s="297"/>
      <c r="C643" s="297"/>
      <c r="D643" s="297"/>
      <c r="E643" s="297"/>
      <c r="F643" s="297"/>
      <c r="G643" s="297"/>
      <c r="H643" s="297"/>
      <c r="I643" s="297"/>
      <c r="J643" s="297"/>
      <c r="K643" s="297"/>
      <c r="L643" s="297"/>
      <c r="M643" s="297"/>
      <c r="N643" s="297"/>
      <c r="O643" s="297"/>
      <c r="P643" s="297"/>
      <c r="Q643" s="297"/>
      <c r="R643" s="297"/>
      <c r="S643" s="297"/>
      <c r="T643" s="297"/>
      <c r="U643" s="297"/>
      <c r="V643" s="297"/>
      <c r="W643" s="297"/>
      <c r="X643" s="297"/>
      <c r="Y643" s="297"/>
      <c r="Z643" s="297"/>
    </row>
    <row r="644" spans="1:26" ht="15.75" customHeight="1">
      <c r="A644" s="297"/>
      <c r="B644" s="297"/>
      <c r="C644" s="297"/>
      <c r="D644" s="297"/>
      <c r="E644" s="297"/>
      <c r="F644" s="297"/>
      <c r="G644" s="297"/>
      <c r="H644" s="297"/>
      <c r="I644" s="297"/>
      <c r="J644" s="297"/>
      <c r="K644" s="297"/>
      <c r="L644" s="297"/>
      <c r="M644" s="297"/>
      <c r="N644" s="297"/>
      <c r="O644" s="297"/>
      <c r="P644" s="297"/>
      <c r="Q644" s="297"/>
      <c r="R644" s="297"/>
      <c r="S644" s="297"/>
      <c r="T644" s="297"/>
      <c r="U644" s="297"/>
      <c r="V644" s="297"/>
      <c r="W644" s="297"/>
      <c r="X644" s="297"/>
      <c r="Y644" s="297"/>
      <c r="Z644" s="297"/>
    </row>
    <row r="645" spans="1:26" ht="15.75" customHeight="1">
      <c r="A645" s="297"/>
      <c r="B645" s="297"/>
      <c r="C645" s="297"/>
      <c r="D645" s="297"/>
      <c r="E645" s="297"/>
      <c r="F645" s="297"/>
      <c r="G645" s="297"/>
      <c r="H645" s="297"/>
      <c r="I645" s="297"/>
      <c r="J645" s="297"/>
      <c r="K645" s="297"/>
      <c r="L645" s="297"/>
      <c r="M645" s="297"/>
      <c r="N645" s="297"/>
      <c r="O645" s="297"/>
      <c r="P645" s="297"/>
      <c r="Q645" s="297"/>
      <c r="R645" s="297"/>
      <c r="S645" s="297"/>
      <c r="T645" s="297"/>
      <c r="U645" s="297"/>
      <c r="V645" s="297"/>
      <c r="W645" s="297"/>
      <c r="X645" s="297"/>
      <c r="Y645" s="297"/>
      <c r="Z645" s="297"/>
    </row>
    <row r="646" spans="1:26" ht="15.75" customHeight="1">
      <c r="A646" s="297"/>
      <c r="B646" s="297"/>
      <c r="C646" s="297"/>
      <c r="D646" s="297"/>
      <c r="E646" s="297"/>
      <c r="F646" s="297"/>
      <c r="G646" s="297"/>
      <c r="H646" s="297"/>
      <c r="I646" s="297"/>
      <c r="J646" s="297"/>
      <c r="K646" s="297"/>
      <c r="L646" s="297"/>
      <c r="M646" s="297"/>
      <c r="N646" s="297"/>
      <c r="O646" s="297"/>
      <c r="P646" s="297"/>
      <c r="Q646" s="297"/>
      <c r="R646" s="297"/>
      <c r="S646" s="297"/>
      <c r="T646" s="297"/>
      <c r="U646" s="297"/>
      <c r="V646" s="297"/>
      <c r="W646" s="297"/>
      <c r="X646" s="297"/>
      <c r="Y646" s="297"/>
      <c r="Z646" s="297"/>
    </row>
    <row r="647" spans="1:26" ht="15.75" customHeight="1">
      <c r="A647" s="297"/>
      <c r="B647" s="297"/>
      <c r="C647" s="297"/>
      <c r="D647" s="297"/>
      <c r="E647" s="297"/>
      <c r="F647" s="297"/>
      <c r="G647" s="297"/>
      <c r="H647" s="297"/>
      <c r="I647" s="297"/>
      <c r="J647" s="297"/>
      <c r="K647" s="297"/>
      <c r="L647" s="297"/>
      <c r="M647" s="297"/>
      <c r="N647" s="297"/>
      <c r="O647" s="297"/>
      <c r="P647" s="297"/>
      <c r="Q647" s="297"/>
      <c r="R647" s="297"/>
      <c r="S647" s="297"/>
      <c r="T647" s="297"/>
      <c r="U647" s="297"/>
      <c r="V647" s="297"/>
      <c r="W647" s="297"/>
      <c r="X647" s="297"/>
      <c r="Y647" s="297"/>
      <c r="Z647" s="297"/>
    </row>
    <row r="648" spans="1:26" ht="15.75" customHeight="1">
      <c r="A648" s="297"/>
      <c r="B648" s="297"/>
      <c r="C648" s="297"/>
      <c r="D648" s="297"/>
      <c r="E648" s="297"/>
      <c r="F648" s="297"/>
      <c r="G648" s="297"/>
      <c r="H648" s="297"/>
      <c r="I648" s="297"/>
      <c r="J648" s="297"/>
      <c r="K648" s="297"/>
      <c r="L648" s="297"/>
      <c r="M648" s="297"/>
      <c r="N648" s="297"/>
      <c r="O648" s="297"/>
      <c r="P648" s="297"/>
      <c r="Q648" s="297"/>
      <c r="R648" s="297"/>
      <c r="S648" s="297"/>
      <c r="T648" s="297"/>
      <c r="U648" s="297"/>
      <c r="V648" s="297"/>
      <c r="W648" s="297"/>
      <c r="X648" s="297"/>
      <c r="Y648" s="297"/>
      <c r="Z648" s="297"/>
    </row>
    <row r="649" spans="1:26" ht="15.75" customHeight="1">
      <c r="A649" s="297"/>
      <c r="B649" s="297"/>
      <c r="C649" s="297"/>
      <c r="D649" s="297"/>
      <c r="E649" s="297"/>
      <c r="F649" s="297"/>
      <c r="G649" s="297"/>
      <c r="H649" s="297"/>
      <c r="I649" s="297"/>
      <c r="J649" s="297"/>
      <c r="K649" s="297"/>
      <c r="L649" s="297"/>
      <c r="M649" s="297"/>
      <c r="N649" s="297"/>
      <c r="O649" s="297"/>
      <c r="P649" s="297"/>
      <c r="Q649" s="297"/>
      <c r="R649" s="297"/>
      <c r="S649" s="297"/>
      <c r="T649" s="297"/>
      <c r="U649" s="297"/>
      <c r="V649" s="297"/>
      <c r="W649" s="297"/>
      <c r="X649" s="297"/>
      <c r="Y649" s="297"/>
      <c r="Z649" s="297"/>
    </row>
    <row r="650" spans="1:26" ht="15.75" customHeight="1">
      <c r="A650" s="297"/>
      <c r="B650" s="297"/>
      <c r="C650" s="297"/>
      <c r="D650" s="297"/>
      <c r="E650" s="297"/>
      <c r="F650" s="297"/>
      <c r="G650" s="297"/>
      <c r="H650" s="297"/>
      <c r="I650" s="297"/>
      <c r="J650" s="297"/>
      <c r="K650" s="297"/>
      <c r="L650" s="297"/>
      <c r="M650" s="297"/>
      <c r="N650" s="297"/>
      <c r="O650" s="297"/>
      <c r="P650" s="297"/>
      <c r="Q650" s="297"/>
      <c r="R650" s="297"/>
      <c r="S650" s="297"/>
      <c r="T650" s="297"/>
      <c r="U650" s="297"/>
      <c r="V650" s="297"/>
      <c r="W650" s="297"/>
      <c r="X650" s="297"/>
      <c r="Y650" s="297"/>
      <c r="Z650" s="297"/>
    </row>
    <row r="651" spans="1:26" ht="15.75" customHeight="1">
      <c r="A651" s="297"/>
      <c r="B651" s="297"/>
      <c r="C651" s="297"/>
      <c r="D651" s="297"/>
      <c r="E651" s="297"/>
      <c r="F651" s="297"/>
      <c r="G651" s="297"/>
      <c r="H651" s="297"/>
      <c r="I651" s="297"/>
      <c r="J651" s="297"/>
      <c r="K651" s="297"/>
      <c r="L651" s="297"/>
      <c r="M651" s="297"/>
      <c r="N651" s="297"/>
      <c r="O651" s="297"/>
      <c r="P651" s="297"/>
      <c r="Q651" s="297"/>
      <c r="R651" s="297"/>
      <c r="S651" s="297"/>
      <c r="T651" s="297"/>
      <c r="U651" s="297"/>
      <c r="V651" s="297"/>
      <c r="W651" s="297"/>
      <c r="X651" s="297"/>
      <c r="Y651" s="297"/>
      <c r="Z651" s="297"/>
    </row>
    <row r="652" spans="1:26" ht="15.75" customHeight="1">
      <c r="A652" s="297"/>
      <c r="B652" s="297"/>
      <c r="C652" s="297"/>
      <c r="D652" s="297"/>
      <c r="E652" s="297"/>
      <c r="F652" s="297"/>
      <c r="G652" s="297"/>
      <c r="H652" s="297"/>
      <c r="I652" s="297"/>
      <c r="J652" s="297"/>
      <c r="K652" s="297"/>
      <c r="L652" s="297"/>
      <c r="M652" s="297"/>
      <c r="N652" s="297"/>
      <c r="O652" s="297"/>
      <c r="P652" s="297"/>
      <c r="Q652" s="297"/>
      <c r="R652" s="297"/>
      <c r="S652" s="297"/>
      <c r="T652" s="297"/>
      <c r="U652" s="297"/>
      <c r="V652" s="297"/>
      <c r="W652" s="297"/>
      <c r="X652" s="297"/>
      <c r="Y652" s="297"/>
      <c r="Z652" s="297"/>
    </row>
    <row r="653" spans="1:26" ht="15.75" customHeight="1">
      <c r="A653" s="297"/>
      <c r="B653" s="297"/>
      <c r="C653" s="297"/>
      <c r="D653" s="297"/>
      <c r="E653" s="297"/>
      <c r="F653" s="297"/>
      <c r="G653" s="297"/>
      <c r="H653" s="297"/>
      <c r="I653" s="297"/>
      <c r="J653" s="297"/>
      <c r="K653" s="297"/>
      <c r="L653" s="297"/>
      <c r="M653" s="297"/>
      <c r="N653" s="297"/>
      <c r="O653" s="297"/>
      <c r="P653" s="297"/>
      <c r="Q653" s="297"/>
      <c r="R653" s="297"/>
      <c r="S653" s="297"/>
      <c r="T653" s="297"/>
      <c r="U653" s="297"/>
      <c r="V653" s="297"/>
      <c r="W653" s="297"/>
      <c r="X653" s="297"/>
      <c r="Y653" s="297"/>
      <c r="Z653" s="297"/>
    </row>
    <row r="654" spans="1:26" ht="15.75" customHeight="1">
      <c r="A654" s="297"/>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row>
    <row r="655" spans="1:26" ht="15.75" customHeight="1">
      <c r="A655" s="297"/>
      <c r="B655" s="297"/>
      <c r="C655" s="297"/>
      <c r="D655" s="297"/>
      <c r="E655" s="297"/>
      <c r="F655" s="297"/>
      <c r="G655" s="297"/>
      <c r="H655" s="297"/>
      <c r="I655" s="297"/>
      <c r="J655" s="297"/>
      <c r="K655" s="297"/>
      <c r="L655" s="297"/>
      <c r="M655" s="297"/>
      <c r="N655" s="297"/>
      <c r="O655" s="297"/>
      <c r="P655" s="297"/>
      <c r="Q655" s="297"/>
      <c r="R655" s="297"/>
      <c r="S655" s="297"/>
      <c r="T655" s="297"/>
      <c r="U655" s="297"/>
      <c r="V655" s="297"/>
      <c r="W655" s="297"/>
      <c r="X655" s="297"/>
      <c r="Y655" s="297"/>
      <c r="Z655" s="297"/>
    </row>
    <row r="656" spans="1:26" ht="15.75" customHeight="1">
      <c r="A656" s="297"/>
      <c r="B656" s="297"/>
      <c r="C656" s="297"/>
      <c r="D656" s="297"/>
      <c r="E656" s="297"/>
      <c r="F656" s="297"/>
      <c r="G656" s="297"/>
      <c r="H656" s="297"/>
      <c r="I656" s="297"/>
      <c r="J656" s="297"/>
      <c r="K656" s="297"/>
      <c r="L656" s="297"/>
      <c r="M656" s="297"/>
      <c r="N656" s="297"/>
      <c r="O656" s="297"/>
      <c r="P656" s="297"/>
      <c r="Q656" s="297"/>
      <c r="R656" s="297"/>
      <c r="S656" s="297"/>
      <c r="T656" s="297"/>
      <c r="U656" s="297"/>
      <c r="V656" s="297"/>
      <c r="W656" s="297"/>
      <c r="X656" s="297"/>
      <c r="Y656" s="297"/>
      <c r="Z656" s="297"/>
    </row>
    <row r="657" spans="1:26" ht="15.75" customHeight="1">
      <c r="A657" s="297"/>
      <c r="B657" s="297"/>
      <c r="C657" s="297"/>
      <c r="D657" s="297"/>
      <c r="E657" s="297"/>
      <c r="F657" s="297"/>
      <c r="G657" s="297"/>
      <c r="H657" s="297"/>
      <c r="I657" s="297"/>
      <c r="J657" s="297"/>
      <c r="K657" s="297"/>
      <c r="L657" s="297"/>
      <c r="M657" s="297"/>
      <c r="N657" s="297"/>
      <c r="O657" s="297"/>
      <c r="P657" s="297"/>
      <c r="Q657" s="297"/>
      <c r="R657" s="297"/>
      <c r="S657" s="297"/>
      <c r="T657" s="297"/>
      <c r="U657" s="297"/>
      <c r="V657" s="297"/>
      <c r="W657" s="297"/>
      <c r="X657" s="297"/>
      <c r="Y657" s="297"/>
      <c r="Z657" s="297"/>
    </row>
    <row r="658" spans="1:26" ht="15.75" customHeight="1">
      <c r="A658" s="297"/>
      <c r="B658" s="297"/>
      <c r="C658" s="297"/>
      <c r="D658" s="297"/>
      <c r="E658" s="297"/>
      <c r="F658" s="297"/>
      <c r="G658" s="297"/>
      <c r="H658" s="297"/>
      <c r="I658" s="297"/>
      <c r="J658" s="297"/>
      <c r="K658" s="297"/>
      <c r="L658" s="297"/>
      <c r="M658" s="297"/>
      <c r="N658" s="297"/>
      <c r="O658" s="297"/>
      <c r="P658" s="297"/>
      <c r="Q658" s="297"/>
      <c r="R658" s="297"/>
      <c r="S658" s="297"/>
      <c r="T658" s="297"/>
      <c r="U658" s="297"/>
      <c r="V658" s="297"/>
      <c r="W658" s="297"/>
      <c r="X658" s="297"/>
      <c r="Y658" s="297"/>
      <c r="Z658" s="297"/>
    </row>
    <row r="659" spans="1:26" ht="15.75" customHeight="1">
      <c r="A659" s="297"/>
      <c r="B659" s="297"/>
      <c r="C659" s="297"/>
      <c r="D659" s="297"/>
      <c r="E659" s="297"/>
      <c r="F659" s="297"/>
      <c r="G659" s="297"/>
      <c r="H659" s="297"/>
      <c r="I659" s="297"/>
      <c r="J659" s="297"/>
      <c r="K659" s="297"/>
      <c r="L659" s="297"/>
      <c r="M659" s="297"/>
      <c r="N659" s="297"/>
      <c r="O659" s="297"/>
      <c r="P659" s="297"/>
      <c r="Q659" s="297"/>
      <c r="R659" s="297"/>
      <c r="S659" s="297"/>
      <c r="T659" s="297"/>
      <c r="U659" s="297"/>
      <c r="V659" s="297"/>
      <c r="W659" s="297"/>
      <c r="X659" s="297"/>
      <c r="Y659" s="297"/>
      <c r="Z659" s="297"/>
    </row>
    <row r="660" spans="1:26" ht="15.75" customHeight="1">
      <c r="A660" s="297"/>
      <c r="B660" s="297"/>
      <c r="C660" s="297"/>
      <c r="D660" s="297"/>
      <c r="E660" s="297"/>
      <c r="F660" s="297"/>
      <c r="G660" s="297"/>
      <c r="H660" s="297"/>
      <c r="I660" s="297"/>
      <c r="J660" s="297"/>
      <c r="K660" s="297"/>
      <c r="L660" s="297"/>
      <c r="M660" s="297"/>
      <c r="N660" s="297"/>
      <c r="O660" s="297"/>
      <c r="P660" s="297"/>
      <c r="Q660" s="297"/>
      <c r="R660" s="297"/>
      <c r="S660" s="297"/>
      <c r="T660" s="297"/>
      <c r="U660" s="297"/>
      <c r="V660" s="297"/>
      <c r="W660" s="297"/>
      <c r="X660" s="297"/>
      <c r="Y660" s="297"/>
      <c r="Z660" s="297"/>
    </row>
    <row r="661" spans="1:26" ht="15.75" customHeight="1">
      <c r="A661" s="297"/>
      <c r="B661" s="297"/>
      <c r="C661" s="297"/>
      <c r="D661" s="297"/>
      <c r="E661" s="297"/>
      <c r="F661" s="297"/>
      <c r="G661" s="297"/>
      <c r="H661" s="297"/>
      <c r="I661" s="297"/>
      <c r="J661" s="297"/>
      <c r="K661" s="297"/>
      <c r="L661" s="297"/>
      <c r="M661" s="297"/>
      <c r="N661" s="297"/>
      <c r="O661" s="297"/>
      <c r="P661" s="297"/>
      <c r="Q661" s="297"/>
      <c r="R661" s="297"/>
      <c r="S661" s="297"/>
      <c r="T661" s="297"/>
      <c r="U661" s="297"/>
      <c r="V661" s="297"/>
      <c r="W661" s="297"/>
      <c r="X661" s="297"/>
      <c r="Y661" s="297"/>
      <c r="Z661" s="297"/>
    </row>
    <row r="662" spans="1:26" ht="15.75" customHeight="1">
      <c r="A662" s="297"/>
      <c r="B662" s="297"/>
      <c r="C662" s="297"/>
      <c r="D662" s="297"/>
      <c r="E662" s="297"/>
      <c r="F662" s="297"/>
      <c r="G662" s="297"/>
      <c r="H662" s="297"/>
      <c r="I662" s="297"/>
      <c r="J662" s="297"/>
      <c r="K662" s="297"/>
      <c r="L662" s="297"/>
      <c r="M662" s="297"/>
      <c r="N662" s="297"/>
      <c r="O662" s="297"/>
      <c r="P662" s="297"/>
      <c r="Q662" s="297"/>
      <c r="R662" s="297"/>
      <c r="S662" s="297"/>
      <c r="T662" s="297"/>
      <c r="U662" s="297"/>
      <c r="V662" s="297"/>
      <c r="W662" s="297"/>
      <c r="X662" s="297"/>
      <c r="Y662" s="297"/>
      <c r="Z662" s="297"/>
    </row>
    <row r="663" spans="1:26" ht="15.75" customHeight="1">
      <c r="A663" s="297"/>
      <c r="B663" s="297"/>
      <c r="C663" s="297"/>
      <c r="D663" s="297"/>
      <c r="E663" s="297"/>
      <c r="F663" s="297"/>
      <c r="G663" s="297"/>
      <c r="H663" s="297"/>
      <c r="I663" s="297"/>
      <c r="J663" s="297"/>
      <c r="K663" s="297"/>
      <c r="L663" s="297"/>
      <c r="M663" s="297"/>
      <c r="N663" s="297"/>
      <c r="O663" s="297"/>
      <c r="P663" s="297"/>
      <c r="Q663" s="297"/>
      <c r="R663" s="297"/>
      <c r="S663" s="297"/>
      <c r="T663" s="297"/>
      <c r="U663" s="297"/>
      <c r="V663" s="297"/>
      <c r="W663" s="297"/>
      <c r="X663" s="297"/>
      <c r="Y663" s="297"/>
      <c r="Z663" s="297"/>
    </row>
    <row r="664" spans="1:26" ht="15.75" customHeight="1">
      <c r="A664" s="297"/>
      <c r="B664" s="297"/>
      <c r="C664" s="297"/>
      <c r="D664" s="297"/>
      <c r="E664" s="297"/>
      <c r="F664" s="297"/>
      <c r="G664" s="297"/>
      <c r="H664" s="297"/>
      <c r="I664" s="297"/>
      <c r="J664" s="297"/>
      <c r="K664" s="297"/>
      <c r="L664" s="297"/>
      <c r="M664" s="297"/>
      <c r="N664" s="297"/>
      <c r="O664" s="297"/>
      <c r="P664" s="297"/>
      <c r="Q664" s="297"/>
      <c r="R664" s="297"/>
      <c r="S664" s="297"/>
      <c r="T664" s="297"/>
      <c r="U664" s="297"/>
      <c r="V664" s="297"/>
      <c r="W664" s="297"/>
      <c r="X664" s="297"/>
      <c r="Y664" s="297"/>
      <c r="Z664" s="297"/>
    </row>
    <row r="665" spans="1:26" ht="15.75" customHeight="1">
      <c r="A665" s="297"/>
      <c r="B665" s="297"/>
      <c r="C665" s="297"/>
      <c r="D665" s="297"/>
      <c r="E665" s="297"/>
      <c r="F665" s="297"/>
      <c r="G665" s="297"/>
      <c r="H665" s="297"/>
      <c r="I665" s="297"/>
      <c r="J665" s="297"/>
      <c r="K665" s="297"/>
      <c r="L665" s="297"/>
      <c r="M665" s="297"/>
      <c r="N665" s="297"/>
      <c r="O665" s="297"/>
      <c r="P665" s="297"/>
      <c r="Q665" s="297"/>
      <c r="R665" s="297"/>
      <c r="S665" s="297"/>
      <c r="T665" s="297"/>
      <c r="U665" s="297"/>
      <c r="V665" s="297"/>
      <c r="W665" s="297"/>
      <c r="X665" s="297"/>
      <c r="Y665" s="297"/>
      <c r="Z665" s="297"/>
    </row>
    <row r="666" spans="1:26" ht="15.75" customHeight="1">
      <c r="A666" s="297"/>
      <c r="B666" s="297"/>
      <c r="C666" s="297"/>
      <c r="D666" s="297"/>
      <c r="E666" s="297"/>
      <c r="F666" s="297"/>
      <c r="G666" s="297"/>
      <c r="H666" s="297"/>
      <c r="I666" s="297"/>
      <c r="J666" s="297"/>
      <c r="K666" s="297"/>
      <c r="L666" s="297"/>
      <c r="M666" s="297"/>
      <c r="N666" s="297"/>
      <c r="O666" s="297"/>
      <c r="P666" s="297"/>
      <c r="Q666" s="297"/>
      <c r="R666" s="297"/>
      <c r="S666" s="297"/>
      <c r="T666" s="297"/>
      <c r="U666" s="297"/>
      <c r="V666" s="297"/>
      <c r="W666" s="297"/>
      <c r="X666" s="297"/>
      <c r="Y666" s="297"/>
      <c r="Z666" s="297"/>
    </row>
    <row r="667" spans="1:26" ht="15.75" customHeight="1">
      <c r="A667" s="297"/>
      <c r="B667" s="297"/>
      <c r="C667" s="297"/>
      <c r="D667" s="297"/>
      <c r="E667" s="297"/>
      <c r="F667" s="297"/>
      <c r="G667" s="297"/>
      <c r="H667" s="297"/>
      <c r="I667" s="297"/>
      <c r="J667" s="297"/>
      <c r="K667" s="297"/>
      <c r="L667" s="297"/>
      <c r="M667" s="297"/>
      <c r="N667" s="297"/>
      <c r="O667" s="297"/>
      <c r="P667" s="297"/>
      <c r="Q667" s="297"/>
      <c r="R667" s="297"/>
      <c r="S667" s="297"/>
      <c r="T667" s="297"/>
      <c r="U667" s="297"/>
      <c r="V667" s="297"/>
      <c r="W667" s="297"/>
      <c r="X667" s="297"/>
      <c r="Y667" s="297"/>
      <c r="Z667" s="297"/>
    </row>
    <row r="668" spans="1:26" ht="15.75" customHeight="1">
      <c r="A668" s="297"/>
      <c r="B668" s="297"/>
      <c r="C668" s="297"/>
      <c r="D668" s="297"/>
      <c r="E668" s="297"/>
      <c r="F668" s="297"/>
      <c r="G668" s="297"/>
      <c r="H668" s="297"/>
      <c r="I668" s="297"/>
      <c r="J668" s="297"/>
      <c r="K668" s="297"/>
      <c r="L668" s="297"/>
      <c r="M668" s="297"/>
      <c r="N668" s="297"/>
      <c r="O668" s="297"/>
      <c r="P668" s="297"/>
      <c r="Q668" s="297"/>
      <c r="R668" s="297"/>
      <c r="S668" s="297"/>
      <c r="T668" s="297"/>
      <c r="U668" s="297"/>
      <c r="V668" s="297"/>
      <c r="W668" s="297"/>
      <c r="X668" s="297"/>
      <c r="Y668" s="297"/>
      <c r="Z668" s="297"/>
    </row>
    <row r="669" spans="1:26" ht="15.75" customHeight="1">
      <c r="A669" s="297"/>
      <c r="B669" s="297"/>
      <c r="C669" s="297"/>
      <c r="D669" s="297"/>
      <c r="E669" s="297"/>
      <c r="F669" s="297"/>
      <c r="G669" s="297"/>
      <c r="H669" s="297"/>
      <c r="I669" s="297"/>
      <c r="J669" s="297"/>
      <c r="K669" s="297"/>
      <c r="L669" s="297"/>
      <c r="M669" s="297"/>
      <c r="N669" s="297"/>
      <c r="O669" s="297"/>
      <c r="P669" s="297"/>
      <c r="Q669" s="297"/>
      <c r="R669" s="297"/>
      <c r="S669" s="297"/>
      <c r="T669" s="297"/>
      <c r="U669" s="297"/>
      <c r="V669" s="297"/>
      <c r="W669" s="297"/>
      <c r="X669" s="297"/>
      <c r="Y669" s="297"/>
      <c r="Z669" s="297"/>
    </row>
    <row r="670" spans="1:26" ht="15.75" customHeight="1">
      <c r="A670" s="297"/>
      <c r="B670" s="297"/>
      <c r="C670" s="297"/>
      <c r="D670" s="297"/>
      <c r="E670" s="297"/>
      <c r="F670" s="297"/>
      <c r="G670" s="297"/>
      <c r="H670" s="297"/>
      <c r="I670" s="297"/>
      <c r="J670" s="297"/>
      <c r="K670" s="297"/>
      <c r="L670" s="297"/>
      <c r="M670" s="297"/>
      <c r="N670" s="297"/>
      <c r="O670" s="297"/>
      <c r="P670" s="297"/>
      <c r="Q670" s="297"/>
      <c r="R670" s="297"/>
      <c r="S670" s="297"/>
      <c r="T670" s="297"/>
      <c r="U670" s="297"/>
      <c r="V670" s="297"/>
      <c r="W670" s="297"/>
      <c r="X670" s="297"/>
      <c r="Y670" s="297"/>
      <c r="Z670" s="297"/>
    </row>
    <row r="671" spans="1:26" ht="15.75" customHeight="1">
      <c r="A671" s="297"/>
      <c r="B671" s="297"/>
      <c r="C671" s="297"/>
      <c r="D671" s="297"/>
      <c r="E671" s="297"/>
      <c r="F671" s="297"/>
      <c r="G671" s="297"/>
      <c r="H671" s="297"/>
      <c r="I671" s="297"/>
      <c r="J671" s="297"/>
      <c r="K671" s="297"/>
      <c r="L671" s="297"/>
      <c r="M671" s="297"/>
      <c r="N671" s="297"/>
      <c r="O671" s="297"/>
      <c r="P671" s="297"/>
      <c r="Q671" s="297"/>
      <c r="R671" s="297"/>
      <c r="S671" s="297"/>
      <c r="T671" s="297"/>
      <c r="U671" s="297"/>
      <c r="V671" s="297"/>
      <c r="W671" s="297"/>
      <c r="X671" s="297"/>
      <c r="Y671" s="297"/>
      <c r="Z671" s="297"/>
    </row>
    <row r="672" spans="1:26" ht="15.75" customHeight="1">
      <c r="A672" s="297"/>
      <c r="B672" s="297"/>
      <c r="C672" s="297"/>
      <c r="D672" s="297"/>
      <c r="E672" s="297"/>
      <c r="F672" s="297"/>
      <c r="G672" s="297"/>
      <c r="H672" s="297"/>
      <c r="I672" s="297"/>
      <c r="J672" s="297"/>
      <c r="K672" s="297"/>
      <c r="L672" s="297"/>
      <c r="M672" s="297"/>
      <c r="N672" s="297"/>
      <c r="O672" s="297"/>
      <c r="P672" s="297"/>
      <c r="Q672" s="297"/>
      <c r="R672" s="297"/>
      <c r="S672" s="297"/>
      <c r="T672" s="297"/>
      <c r="U672" s="297"/>
      <c r="V672" s="297"/>
      <c r="W672" s="297"/>
      <c r="X672" s="297"/>
      <c r="Y672" s="297"/>
      <c r="Z672" s="297"/>
    </row>
    <row r="673" spans="1:26" ht="15.75" customHeight="1">
      <c r="A673" s="297"/>
      <c r="B673" s="297"/>
      <c r="C673" s="297"/>
      <c r="D673" s="297"/>
      <c r="E673" s="297"/>
      <c r="F673" s="297"/>
      <c r="G673" s="297"/>
      <c r="H673" s="297"/>
      <c r="I673" s="297"/>
      <c r="J673" s="297"/>
      <c r="K673" s="297"/>
      <c r="L673" s="297"/>
      <c r="M673" s="297"/>
      <c r="N673" s="297"/>
      <c r="O673" s="297"/>
      <c r="P673" s="297"/>
      <c r="Q673" s="297"/>
      <c r="R673" s="297"/>
      <c r="S673" s="297"/>
      <c r="T673" s="297"/>
      <c r="U673" s="297"/>
      <c r="V673" s="297"/>
      <c r="W673" s="297"/>
      <c r="X673" s="297"/>
      <c r="Y673" s="297"/>
      <c r="Z673" s="297"/>
    </row>
    <row r="674" spans="1:26" ht="15.75" customHeight="1">
      <c r="A674" s="297"/>
      <c r="B674" s="297"/>
      <c r="C674" s="297"/>
      <c r="D674" s="297"/>
      <c r="E674" s="297"/>
      <c r="F674" s="297"/>
      <c r="G674" s="297"/>
      <c r="H674" s="297"/>
      <c r="I674" s="297"/>
      <c r="J674" s="297"/>
      <c r="K674" s="297"/>
      <c r="L674" s="297"/>
      <c r="M674" s="297"/>
      <c r="N674" s="297"/>
      <c r="O674" s="297"/>
      <c r="P674" s="297"/>
      <c r="Q674" s="297"/>
      <c r="R674" s="297"/>
      <c r="S674" s="297"/>
      <c r="T674" s="297"/>
      <c r="U674" s="297"/>
      <c r="V674" s="297"/>
      <c r="W674" s="297"/>
      <c r="X674" s="297"/>
      <c r="Y674" s="297"/>
      <c r="Z674" s="297"/>
    </row>
    <row r="675" spans="1:26" ht="15.75" customHeight="1">
      <c r="A675" s="297"/>
      <c r="B675" s="297"/>
      <c r="C675" s="297"/>
      <c r="D675" s="297"/>
      <c r="E675" s="297"/>
      <c r="F675" s="297"/>
      <c r="G675" s="297"/>
      <c r="H675" s="297"/>
      <c r="I675" s="297"/>
      <c r="J675" s="297"/>
      <c r="K675" s="297"/>
      <c r="L675" s="297"/>
      <c r="M675" s="297"/>
      <c r="N675" s="297"/>
      <c r="O675" s="297"/>
      <c r="P675" s="297"/>
      <c r="Q675" s="297"/>
      <c r="R675" s="297"/>
      <c r="S675" s="297"/>
      <c r="T675" s="297"/>
      <c r="U675" s="297"/>
      <c r="V675" s="297"/>
      <c r="W675" s="297"/>
      <c r="X675" s="297"/>
      <c r="Y675" s="297"/>
      <c r="Z675" s="297"/>
    </row>
    <row r="676" spans="1:26" ht="15.75" customHeight="1">
      <c r="A676" s="297"/>
      <c r="B676" s="297"/>
      <c r="C676" s="297"/>
      <c r="D676" s="297"/>
      <c r="E676" s="297"/>
      <c r="F676" s="297"/>
      <c r="G676" s="297"/>
      <c r="H676" s="297"/>
      <c r="I676" s="297"/>
      <c r="J676" s="297"/>
      <c r="K676" s="297"/>
      <c r="L676" s="297"/>
      <c r="M676" s="297"/>
      <c r="N676" s="297"/>
      <c r="O676" s="297"/>
      <c r="P676" s="297"/>
      <c r="Q676" s="297"/>
      <c r="R676" s="297"/>
      <c r="S676" s="297"/>
      <c r="T676" s="297"/>
      <c r="U676" s="297"/>
      <c r="V676" s="297"/>
      <c r="W676" s="297"/>
      <c r="X676" s="297"/>
      <c r="Y676" s="297"/>
      <c r="Z676" s="297"/>
    </row>
    <row r="677" spans="1:26" ht="15.75" customHeight="1">
      <c r="A677" s="297"/>
      <c r="B677" s="297"/>
      <c r="C677" s="297"/>
      <c r="D677" s="297"/>
      <c r="E677" s="297"/>
      <c r="F677" s="297"/>
      <c r="G677" s="297"/>
      <c r="H677" s="297"/>
      <c r="I677" s="297"/>
      <c r="J677" s="297"/>
      <c r="K677" s="297"/>
      <c r="L677" s="297"/>
      <c r="M677" s="297"/>
      <c r="N677" s="297"/>
      <c r="O677" s="297"/>
      <c r="P677" s="297"/>
      <c r="Q677" s="297"/>
      <c r="R677" s="297"/>
      <c r="S677" s="297"/>
      <c r="T677" s="297"/>
      <c r="U677" s="297"/>
      <c r="V677" s="297"/>
      <c r="W677" s="297"/>
      <c r="X677" s="297"/>
      <c r="Y677" s="297"/>
      <c r="Z677" s="297"/>
    </row>
    <row r="678" spans="1:26" ht="15.75" customHeight="1">
      <c r="A678" s="297"/>
      <c r="B678" s="297"/>
      <c r="C678" s="297"/>
      <c r="D678" s="297"/>
      <c r="E678" s="297"/>
      <c r="F678" s="297"/>
      <c r="G678" s="297"/>
      <c r="H678" s="297"/>
      <c r="I678" s="297"/>
      <c r="J678" s="297"/>
      <c r="K678" s="297"/>
      <c r="L678" s="297"/>
      <c r="M678" s="297"/>
      <c r="N678" s="297"/>
      <c r="O678" s="297"/>
      <c r="P678" s="297"/>
      <c r="Q678" s="297"/>
      <c r="R678" s="297"/>
      <c r="S678" s="297"/>
      <c r="T678" s="297"/>
      <c r="U678" s="297"/>
      <c r="V678" s="297"/>
      <c r="W678" s="297"/>
      <c r="X678" s="297"/>
      <c r="Y678" s="297"/>
      <c r="Z678" s="297"/>
    </row>
    <row r="679" spans="1:26" ht="15.75" customHeight="1">
      <c r="A679" s="297"/>
      <c r="B679" s="297"/>
      <c r="C679" s="297"/>
      <c r="D679" s="297"/>
      <c r="E679" s="297"/>
      <c r="F679" s="297"/>
      <c r="G679" s="297"/>
      <c r="H679" s="297"/>
      <c r="I679" s="297"/>
      <c r="J679" s="297"/>
      <c r="K679" s="297"/>
      <c r="L679" s="297"/>
      <c r="M679" s="297"/>
      <c r="N679" s="297"/>
      <c r="O679" s="297"/>
      <c r="P679" s="297"/>
      <c r="Q679" s="297"/>
      <c r="R679" s="297"/>
      <c r="S679" s="297"/>
      <c r="T679" s="297"/>
      <c r="U679" s="297"/>
      <c r="V679" s="297"/>
      <c r="W679" s="297"/>
      <c r="X679" s="297"/>
      <c r="Y679" s="297"/>
      <c r="Z679" s="297"/>
    </row>
    <row r="680" spans="1:26" ht="15.75" customHeight="1">
      <c r="A680" s="297"/>
      <c r="B680" s="297"/>
      <c r="C680" s="297"/>
      <c r="D680" s="297"/>
      <c r="E680" s="297"/>
      <c r="F680" s="297"/>
      <c r="G680" s="297"/>
      <c r="H680" s="297"/>
      <c r="I680" s="297"/>
      <c r="J680" s="297"/>
      <c r="K680" s="297"/>
      <c r="L680" s="297"/>
      <c r="M680" s="297"/>
      <c r="N680" s="297"/>
      <c r="O680" s="297"/>
      <c r="P680" s="297"/>
      <c r="Q680" s="297"/>
      <c r="R680" s="297"/>
      <c r="S680" s="297"/>
      <c r="T680" s="297"/>
      <c r="U680" s="297"/>
      <c r="V680" s="297"/>
      <c r="W680" s="297"/>
      <c r="X680" s="297"/>
      <c r="Y680" s="297"/>
      <c r="Z680" s="297"/>
    </row>
    <row r="681" spans="1:26" ht="15.75" customHeight="1">
      <c r="A681" s="297"/>
      <c r="B681" s="297"/>
      <c r="C681" s="297"/>
      <c r="D681" s="297"/>
      <c r="E681" s="297"/>
      <c r="F681" s="297"/>
      <c r="G681" s="297"/>
      <c r="H681" s="297"/>
      <c r="I681" s="297"/>
      <c r="J681" s="297"/>
      <c r="K681" s="297"/>
      <c r="L681" s="297"/>
      <c r="M681" s="297"/>
      <c r="N681" s="297"/>
      <c r="O681" s="297"/>
      <c r="P681" s="297"/>
      <c r="Q681" s="297"/>
      <c r="R681" s="297"/>
      <c r="S681" s="297"/>
      <c r="T681" s="297"/>
      <c r="U681" s="297"/>
      <c r="V681" s="297"/>
      <c r="W681" s="297"/>
      <c r="X681" s="297"/>
      <c r="Y681" s="297"/>
      <c r="Z681" s="297"/>
    </row>
    <row r="682" spans="1:26" ht="15.75" customHeight="1">
      <c r="A682" s="297"/>
      <c r="B682" s="297"/>
      <c r="C682" s="297"/>
      <c r="D682" s="297"/>
      <c r="E682" s="297"/>
      <c r="F682" s="297"/>
      <c r="G682" s="297"/>
      <c r="H682" s="297"/>
      <c r="I682" s="297"/>
      <c r="J682" s="297"/>
      <c r="K682" s="297"/>
      <c r="L682" s="297"/>
      <c r="M682" s="297"/>
      <c r="N682" s="297"/>
      <c r="O682" s="297"/>
      <c r="P682" s="297"/>
      <c r="Q682" s="297"/>
      <c r="R682" s="297"/>
      <c r="S682" s="297"/>
      <c r="T682" s="297"/>
      <c r="U682" s="297"/>
      <c r="V682" s="297"/>
      <c r="W682" s="297"/>
      <c r="X682" s="297"/>
      <c r="Y682" s="297"/>
      <c r="Z682" s="297"/>
    </row>
    <row r="683" spans="1:26" ht="15.75" customHeight="1">
      <c r="A683" s="297"/>
      <c r="B683" s="297"/>
      <c r="C683" s="297"/>
      <c r="D683" s="297"/>
      <c r="E683" s="297"/>
      <c r="F683" s="297"/>
      <c r="G683" s="297"/>
      <c r="H683" s="297"/>
      <c r="I683" s="297"/>
      <c r="J683" s="297"/>
      <c r="K683" s="297"/>
      <c r="L683" s="297"/>
      <c r="M683" s="297"/>
      <c r="N683" s="297"/>
      <c r="O683" s="297"/>
      <c r="P683" s="297"/>
      <c r="Q683" s="297"/>
      <c r="R683" s="297"/>
      <c r="S683" s="297"/>
      <c r="T683" s="297"/>
      <c r="U683" s="297"/>
      <c r="V683" s="297"/>
      <c r="W683" s="297"/>
      <c r="X683" s="297"/>
      <c r="Y683" s="297"/>
      <c r="Z683" s="297"/>
    </row>
    <row r="684" spans="1:26" ht="15.75" customHeight="1">
      <c r="A684" s="297"/>
      <c r="B684" s="297"/>
      <c r="C684" s="297"/>
      <c r="D684" s="297"/>
      <c r="E684" s="297"/>
      <c r="F684" s="297"/>
      <c r="G684" s="297"/>
      <c r="H684" s="297"/>
      <c r="I684" s="297"/>
      <c r="J684" s="297"/>
      <c r="K684" s="297"/>
      <c r="L684" s="297"/>
      <c r="M684" s="297"/>
      <c r="N684" s="297"/>
      <c r="O684" s="297"/>
      <c r="P684" s="297"/>
      <c r="Q684" s="297"/>
      <c r="R684" s="297"/>
      <c r="S684" s="297"/>
      <c r="T684" s="297"/>
      <c r="U684" s="297"/>
      <c r="V684" s="297"/>
      <c r="W684" s="297"/>
      <c r="X684" s="297"/>
      <c r="Y684" s="297"/>
      <c r="Z684" s="297"/>
    </row>
    <row r="685" spans="1:26" ht="15.75" customHeight="1">
      <c r="A685" s="297"/>
      <c r="B685" s="297"/>
      <c r="C685" s="297"/>
      <c r="D685" s="297"/>
      <c r="E685" s="297"/>
      <c r="F685" s="297"/>
      <c r="G685" s="297"/>
      <c r="H685" s="297"/>
      <c r="I685" s="297"/>
      <c r="J685" s="297"/>
      <c r="K685" s="297"/>
      <c r="L685" s="297"/>
      <c r="M685" s="297"/>
      <c r="N685" s="297"/>
      <c r="O685" s="297"/>
      <c r="P685" s="297"/>
      <c r="Q685" s="297"/>
      <c r="R685" s="297"/>
      <c r="S685" s="297"/>
      <c r="T685" s="297"/>
      <c r="U685" s="297"/>
      <c r="V685" s="297"/>
      <c r="W685" s="297"/>
      <c r="X685" s="297"/>
      <c r="Y685" s="297"/>
      <c r="Z685" s="297"/>
    </row>
    <row r="686" spans="1:26" ht="15.75" customHeight="1">
      <c r="A686" s="297"/>
      <c r="B686" s="297"/>
      <c r="C686" s="297"/>
      <c r="D686" s="297"/>
      <c r="E686" s="297"/>
      <c r="F686" s="297"/>
      <c r="G686" s="297"/>
      <c r="H686" s="297"/>
      <c r="I686" s="297"/>
      <c r="J686" s="297"/>
      <c r="K686" s="297"/>
      <c r="L686" s="297"/>
      <c r="M686" s="297"/>
      <c r="N686" s="297"/>
      <c r="O686" s="297"/>
      <c r="P686" s="297"/>
      <c r="Q686" s="297"/>
      <c r="R686" s="297"/>
      <c r="S686" s="297"/>
      <c r="T686" s="297"/>
      <c r="U686" s="297"/>
      <c r="V686" s="297"/>
      <c r="W686" s="297"/>
      <c r="X686" s="297"/>
      <c r="Y686" s="297"/>
      <c r="Z686" s="297"/>
    </row>
    <row r="687" spans="1:26" ht="15.75" customHeight="1">
      <c r="A687" s="297"/>
      <c r="B687" s="297"/>
      <c r="C687" s="297"/>
      <c r="D687" s="297"/>
      <c r="E687" s="297"/>
      <c r="F687" s="297"/>
      <c r="G687" s="297"/>
      <c r="H687" s="297"/>
      <c r="I687" s="297"/>
      <c r="J687" s="297"/>
      <c r="K687" s="297"/>
      <c r="L687" s="297"/>
      <c r="M687" s="297"/>
      <c r="N687" s="297"/>
      <c r="O687" s="297"/>
      <c r="P687" s="297"/>
      <c r="Q687" s="297"/>
      <c r="R687" s="297"/>
      <c r="S687" s="297"/>
      <c r="T687" s="297"/>
      <c r="U687" s="297"/>
      <c r="V687" s="297"/>
      <c r="W687" s="297"/>
      <c r="X687" s="297"/>
      <c r="Y687" s="297"/>
      <c r="Z687" s="297"/>
    </row>
    <row r="688" spans="1:26" ht="15.75" customHeight="1">
      <c r="A688" s="297"/>
      <c r="B688" s="297"/>
      <c r="C688" s="297"/>
      <c r="D688" s="297"/>
      <c r="E688" s="297"/>
      <c r="F688" s="297"/>
      <c r="G688" s="297"/>
      <c r="H688" s="297"/>
      <c r="I688" s="297"/>
      <c r="J688" s="297"/>
      <c r="K688" s="297"/>
      <c r="L688" s="297"/>
      <c r="M688" s="297"/>
      <c r="N688" s="297"/>
      <c r="O688" s="297"/>
      <c r="P688" s="297"/>
      <c r="Q688" s="297"/>
      <c r="R688" s="297"/>
      <c r="S688" s="297"/>
      <c r="T688" s="297"/>
      <c r="U688" s="297"/>
      <c r="V688" s="297"/>
      <c r="W688" s="297"/>
      <c r="X688" s="297"/>
      <c r="Y688" s="297"/>
      <c r="Z688" s="297"/>
    </row>
    <row r="689" spans="1:26" ht="15.75" customHeight="1">
      <c r="A689" s="297"/>
      <c r="B689" s="297"/>
      <c r="C689" s="297"/>
      <c r="D689" s="297"/>
      <c r="E689" s="297"/>
      <c r="F689" s="297"/>
      <c r="G689" s="297"/>
      <c r="H689" s="297"/>
      <c r="I689" s="297"/>
      <c r="J689" s="297"/>
      <c r="K689" s="297"/>
      <c r="L689" s="297"/>
      <c r="M689" s="297"/>
      <c r="N689" s="297"/>
      <c r="O689" s="297"/>
      <c r="P689" s="297"/>
      <c r="Q689" s="297"/>
      <c r="R689" s="297"/>
      <c r="S689" s="297"/>
      <c r="T689" s="297"/>
      <c r="U689" s="297"/>
      <c r="V689" s="297"/>
      <c r="W689" s="297"/>
      <c r="X689" s="297"/>
      <c r="Y689" s="297"/>
      <c r="Z689" s="297"/>
    </row>
    <row r="690" spans="1:26" ht="15.75" customHeight="1">
      <c r="A690" s="297"/>
      <c r="B690" s="297"/>
      <c r="C690" s="297"/>
      <c r="D690" s="297"/>
      <c r="E690" s="297"/>
      <c r="F690" s="297"/>
      <c r="G690" s="297"/>
      <c r="H690" s="297"/>
      <c r="I690" s="297"/>
      <c r="J690" s="297"/>
      <c r="K690" s="297"/>
      <c r="L690" s="297"/>
      <c r="M690" s="297"/>
      <c r="N690" s="297"/>
      <c r="O690" s="297"/>
      <c r="P690" s="297"/>
      <c r="Q690" s="297"/>
      <c r="R690" s="297"/>
      <c r="S690" s="297"/>
      <c r="T690" s="297"/>
      <c r="U690" s="297"/>
      <c r="V690" s="297"/>
      <c r="W690" s="297"/>
      <c r="X690" s="297"/>
      <c r="Y690" s="297"/>
      <c r="Z690" s="297"/>
    </row>
    <row r="691" spans="1:26" ht="15.75" customHeight="1">
      <c r="A691" s="297"/>
      <c r="B691" s="297"/>
      <c r="C691" s="297"/>
      <c r="D691" s="297"/>
      <c r="E691" s="297"/>
      <c r="F691" s="297"/>
      <c r="G691" s="297"/>
      <c r="H691" s="297"/>
      <c r="I691" s="297"/>
      <c r="J691" s="297"/>
      <c r="K691" s="297"/>
      <c r="L691" s="297"/>
      <c r="M691" s="297"/>
      <c r="N691" s="297"/>
      <c r="O691" s="297"/>
      <c r="P691" s="297"/>
      <c r="Q691" s="297"/>
      <c r="R691" s="297"/>
      <c r="S691" s="297"/>
      <c r="T691" s="297"/>
      <c r="U691" s="297"/>
      <c r="V691" s="297"/>
      <c r="W691" s="297"/>
      <c r="X691" s="297"/>
      <c r="Y691" s="297"/>
      <c r="Z691" s="297"/>
    </row>
    <row r="692" spans="1:26" ht="15.75" customHeight="1">
      <c r="A692" s="297"/>
      <c r="B692" s="297"/>
      <c r="C692" s="297"/>
      <c r="D692" s="297"/>
      <c r="E692" s="297"/>
      <c r="F692" s="297"/>
      <c r="G692" s="297"/>
      <c r="H692" s="297"/>
      <c r="I692" s="297"/>
      <c r="J692" s="297"/>
      <c r="K692" s="297"/>
      <c r="L692" s="297"/>
      <c r="M692" s="297"/>
      <c r="N692" s="297"/>
      <c r="O692" s="297"/>
      <c r="P692" s="297"/>
      <c r="Q692" s="297"/>
      <c r="R692" s="297"/>
      <c r="S692" s="297"/>
      <c r="T692" s="297"/>
      <c r="U692" s="297"/>
      <c r="V692" s="297"/>
      <c r="W692" s="297"/>
      <c r="X692" s="297"/>
      <c r="Y692" s="297"/>
      <c r="Z692" s="297"/>
    </row>
    <row r="693" spans="1:26" ht="15.75" customHeight="1">
      <c r="A693" s="297"/>
      <c r="B693" s="297"/>
      <c r="C693" s="297"/>
      <c r="D693" s="297"/>
      <c r="E693" s="297"/>
      <c r="F693" s="297"/>
      <c r="G693" s="297"/>
      <c r="H693" s="297"/>
      <c r="I693" s="297"/>
      <c r="J693" s="297"/>
      <c r="K693" s="297"/>
      <c r="L693" s="297"/>
      <c r="M693" s="297"/>
      <c r="N693" s="297"/>
      <c r="O693" s="297"/>
      <c r="P693" s="297"/>
      <c r="Q693" s="297"/>
      <c r="R693" s="297"/>
      <c r="S693" s="297"/>
      <c r="T693" s="297"/>
      <c r="U693" s="297"/>
      <c r="V693" s="297"/>
      <c r="W693" s="297"/>
      <c r="X693" s="297"/>
      <c r="Y693" s="297"/>
      <c r="Z693" s="297"/>
    </row>
    <row r="694" spans="1:26" ht="15.75" customHeight="1">
      <c r="A694" s="297"/>
      <c r="B694" s="297"/>
      <c r="C694" s="297"/>
      <c r="D694" s="297"/>
      <c r="E694" s="297"/>
      <c r="F694" s="297"/>
      <c r="G694" s="297"/>
      <c r="H694" s="297"/>
      <c r="I694" s="297"/>
      <c r="J694" s="297"/>
      <c r="K694" s="297"/>
      <c r="L694" s="297"/>
      <c r="M694" s="297"/>
      <c r="N694" s="297"/>
      <c r="O694" s="297"/>
      <c r="P694" s="297"/>
      <c r="Q694" s="297"/>
      <c r="R694" s="297"/>
      <c r="S694" s="297"/>
      <c r="T694" s="297"/>
      <c r="U694" s="297"/>
      <c r="V694" s="297"/>
      <c r="W694" s="297"/>
      <c r="X694" s="297"/>
      <c r="Y694" s="297"/>
      <c r="Z694" s="297"/>
    </row>
    <row r="695" spans="1:26" ht="15.75" customHeight="1">
      <c r="A695" s="297"/>
      <c r="B695" s="297"/>
      <c r="C695" s="297"/>
      <c r="D695" s="297"/>
      <c r="E695" s="297"/>
      <c r="F695" s="297"/>
      <c r="G695" s="297"/>
      <c r="H695" s="297"/>
      <c r="I695" s="297"/>
      <c r="J695" s="297"/>
      <c r="K695" s="297"/>
      <c r="L695" s="297"/>
      <c r="M695" s="297"/>
      <c r="N695" s="297"/>
      <c r="O695" s="297"/>
      <c r="P695" s="297"/>
      <c r="Q695" s="297"/>
      <c r="R695" s="297"/>
      <c r="S695" s="297"/>
      <c r="T695" s="297"/>
      <c r="U695" s="297"/>
      <c r="V695" s="297"/>
      <c r="W695" s="297"/>
      <c r="X695" s="297"/>
      <c r="Y695" s="297"/>
      <c r="Z695" s="297"/>
    </row>
    <row r="696" spans="1:26" ht="15.75" customHeight="1">
      <c r="A696" s="297"/>
      <c r="B696" s="297"/>
      <c r="C696" s="297"/>
      <c r="D696" s="297"/>
      <c r="E696" s="297"/>
      <c r="F696" s="297"/>
      <c r="G696" s="297"/>
      <c r="H696" s="297"/>
      <c r="I696" s="297"/>
      <c r="J696" s="297"/>
      <c r="K696" s="297"/>
      <c r="L696" s="297"/>
      <c r="M696" s="297"/>
      <c r="N696" s="297"/>
      <c r="O696" s="297"/>
      <c r="P696" s="297"/>
      <c r="Q696" s="297"/>
      <c r="R696" s="297"/>
      <c r="S696" s="297"/>
      <c r="T696" s="297"/>
      <c r="U696" s="297"/>
      <c r="V696" s="297"/>
      <c r="W696" s="297"/>
      <c r="X696" s="297"/>
      <c r="Y696" s="297"/>
      <c r="Z696" s="297"/>
    </row>
    <row r="697" spans="1:26" ht="15.75" customHeight="1">
      <c r="A697" s="297"/>
      <c r="B697" s="297"/>
      <c r="C697" s="297"/>
      <c r="D697" s="297"/>
      <c r="E697" s="297"/>
      <c r="F697" s="297"/>
      <c r="G697" s="297"/>
      <c r="H697" s="297"/>
      <c r="I697" s="297"/>
      <c r="J697" s="297"/>
      <c r="K697" s="297"/>
      <c r="L697" s="297"/>
      <c r="M697" s="297"/>
      <c r="N697" s="297"/>
      <c r="O697" s="297"/>
      <c r="P697" s="297"/>
      <c r="Q697" s="297"/>
      <c r="R697" s="297"/>
      <c r="S697" s="297"/>
      <c r="T697" s="297"/>
      <c r="U697" s="297"/>
      <c r="V697" s="297"/>
      <c r="W697" s="297"/>
      <c r="X697" s="297"/>
      <c r="Y697" s="297"/>
      <c r="Z697" s="297"/>
    </row>
    <row r="698" spans="1:26" ht="15.75" customHeight="1">
      <c r="A698" s="297"/>
      <c r="B698" s="297"/>
      <c r="C698" s="297"/>
      <c r="D698" s="297"/>
      <c r="E698" s="297"/>
      <c r="F698" s="297"/>
      <c r="G698" s="297"/>
      <c r="H698" s="297"/>
      <c r="I698" s="297"/>
      <c r="J698" s="297"/>
      <c r="K698" s="297"/>
      <c r="L698" s="297"/>
      <c r="M698" s="297"/>
      <c r="N698" s="297"/>
      <c r="O698" s="297"/>
      <c r="P698" s="297"/>
      <c r="Q698" s="297"/>
      <c r="R698" s="297"/>
      <c r="S698" s="297"/>
      <c r="T698" s="297"/>
      <c r="U698" s="297"/>
      <c r="V698" s="297"/>
      <c r="W698" s="297"/>
      <c r="X698" s="297"/>
      <c r="Y698" s="297"/>
      <c r="Z698" s="297"/>
    </row>
    <row r="699" spans="1:26" ht="15.75" customHeight="1">
      <c r="A699" s="297"/>
      <c r="B699" s="297"/>
      <c r="C699" s="297"/>
      <c r="D699" s="297"/>
      <c r="E699" s="297"/>
      <c r="F699" s="297"/>
      <c r="G699" s="297"/>
      <c r="H699" s="297"/>
      <c r="I699" s="297"/>
      <c r="J699" s="297"/>
      <c r="K699" s="297"/>
      <c r="L699" s="297"/>
      <c r="M699" s="297"/>
      <c r="N699" s="297"/>
      <c r="O699" s="297"/>
      <c r="P699" s="297"/>
      <c r="Q699" s="297"/>
      <c r="R699" s="297"/>
      <c r="S699" s="297"/>
      <c r="T699" s="297"/>
      <c r="U699" s="297"/>
      <c r="V699" s="297"/>
      <c r="W699" s="297"/>
      <c r="X699" s="297"/>
      <c r="Y699" s="297"/>
      <c r="Z699" s="297"/>
    </row>
    <row r="700" spans="1:26" ht="15.75" customHeight="1">
      <c r="A700" s="297"/>
      <c r="B700" s="297"/>
      <c r="C700" s="297"/>
      <c r="D700" s="297"/>
      <c r="E700" s="297"/>
      <c r="F700" s="297"/>
      <c r="G700" s="297"/>
      <c r="H700" s="297"/>
      <c r="I700" s="297"/>
      <c r="J700" s="297"/>
      <c r="K700" s="297"/>
      <c r="L700" s="297"/>
      <c r="M700" s="297"/>
      <c r="N700" s="297"/>
      <c r="O700" s="297"/>
      <c r="P700" s="297"/>
      <c r="Q700" s="297"/>
      <c r="R700" s="297"/>
      <c r="S700" s="297"/>
      <c r="T700" s="297"/>
      <c r="U700" s="297"/>
      <c r="V700" s="297"/>
      <c r="W700" s="297"/>
      <c r="X700" s="297"/>
      <c r="Y700" s="297"/>
      <c r="Z700" s="297"/>
    </row>
    <row r="701" spans="1:26" ht="15.75" customHeight="1">
      <c r="A701" s="297"/>
      <c r="B701" s="297"/>
      <c r="C701" s="297"/>
      <c r="D701" s="297"/>
      <c r="E701" s="297"/>
      <c r="F701" s="297"/>
      <c r="G701" s="297"/>
      <c r="H701" s="297"/>
      <c r="I701" s="297"/>
      <c r="J701" s="297"/>
      <c r="K701" s="297"/>
      <c r="L701" s="297"/>
      <c r="M701" s="297"/>
      <c r="N701" s="297"/>
      <c r="O701" s="297"/>
      <c r="P701" s="297"/>
      <c r="Q701" s="297"/>
      <c r="R701" s="297"/>
      <c r="S701" s="297"/>
      <c r="T701" s="297"/>
      <c r="U701" s="297"/>
      <c r="V701" s="297"/>
      <c r="W701" s="297"/>
      <c r="X701" s="297"/>
      <c r="Y701" s="297"/>
      <c r="Z701" s="297"/>
    </row>
    <row r="702" spans="1:26" ht="15.75" customHeight="1">
      <c r="A702" s="297"/>
      <c r="B702" s="297"/>
      <c r="C702" s="297"/>
      <c r="D702" s="297"/>
      <c r="E702" s="297"/>
      <c r="F702" s="297"/>
      <c r="G702" s="297"/>
      <c r="H702" s="297"/>
      <c r="I702" s="297"/>
      <c r="J702" s="297"/>
      <c r="K702" s="297"/>
      <c r="L702" s="297"/>
      <c r="M702" s="297"/>
      <c r="N702" s="297"/>
      <c r="O702" s="297"/>
      <c r="P702" s="297"/>
      <c r="Q702" s="297"/>
      <c r="R702" s="297"/>
      <c r="S702" s="297"/>
      <c r="T702" s="297"/>
      <c r="U702" s="297"/>
      <c r="V702" s="297"/>
      <c r="W702" s="297"/>
      <c r="X702" s="297"/>
      <c r="Y702" s="297"/>
      <c r="Z702" s="297"/>
    </row>
    <row r="703" spans="1:26" ht="15.75" customHeight="1">
      <c r="A703" s="297"/>
      <c r="B703" s="297"/>
      <c r="C703" s="297"/>
      <c r="D703" s="297"/>
      <c r="E703" s="297"/>
      <c r="F703" s="297"/>
      <c r="G703" s="297"/>
      <c r="H703" s="297"/>
      <c r="I703" s="297"/>
      <c r="J703" s="297"/>
      <c r="K703" s="297"/>
      <c r="L703" s="297"/>
      <c r="M703" s="297"/>
      <c r="N703" s="297"/>
      <c r="O703" s="297"/>
      <c r="P703" s="297"/>
      <c r="Q703" s="297"/>
      <c r="R703" s="297"/>
      <c r="S703" s="297"/>
      <c r="T703" s="297"/>
      <c r="U703" s="297"/>
      <c r="V703" s="297"/>
      <c r="W703" s="297"/>
      <c r="X703" s="297"/>
      <c r="Y703" s="297"/>
      <c r="Z703" s="297"/>
    </row>
    <row r="704" spans="1:26" ht="15.75" customHeight="1">
      <c r="A704" s="297"/>
      <c r="B704" s="297"/>
      <c r="C704" s="297"/>
      <c r="D704" s="297"/>
      <c r="E704" s="297"/>
      <c r="F704" s="297"/>
      <c r="G704" s="297"/>
      <c r="H704" s="297"/>
      <c r="I704" s="297"/>
      <c r="J704" s="297"/>
      <c r="K704" s="297"/>
      <c r="L704" s="297"/>
      <c r="M704" s="297"/>
      <c r="N704" s="297"/>
      <c r="O704" s="297"/>
      <c r="P704" s="297"/>
      <c r="Q704" s="297"/>
      <c r="R704" s="297"/>
      <c r="S704" s="297"/>
      <c r="T704" s="297"/>
      <c r="U704" s="297"/>
      <c r="V704" s="297"/>
      <c r="W704" s="297"/>
      <c r="X704" s="297"/>
      <c r="Y704" s="297"/>
      <c r="Z704" s="297"/>
    </row>
    <row r="705" spans="1:26" ht="15.75" customHeight="1">
      <c r="A705" s="297"/>
      <c r="B705" s="297"/>
      <c r="C705" s="297"/>
      <c r="D705" s="297"/>
      <c r="E705" s="297"/>
      <c r="F705" s="297"/>
      <c r="G705" s="297"/>
      <c r="H705" s="297"/>
      <c r="I705" s="297"/>
      <c r="J705" s="297"/>
      <c r="K705" s="297"/>
      <c r="L705" s="297"/>
      <c r="M705" s="297"/>
      <c r="N705" s="297"/>
      <c r="O705" s="297"/>
      <c r="P705" s="297"/>
      <c r="Q705" s="297"/>
      <c r="R705" s="297"/>
      <c r="S705" s="297"/>
      <c r="T705" s="297"/>
      <c r="U705" s="297"/>
      <c r="V705" s="297"/>
      <c r="W705" s="297"/>
      <c r="X705" s="297"/>
      <c r="Y705" s="297"/>
      <c r="Z705" s="297"/>
    </row>
    <row r="706" spans="1:26" ht="15.75" customHeight="1">
      <c r="A706" s="297"/>
      <c r="B706" s="297"/>
      <c r="C706" s="297"/>
      <c r="D706" s="297"/>
      <c r="E706" s="297"/>
      <c r="F706" s="297"/>
      <c r="G706" s="297"/>
      <c r="H706" s="297"/>
      <c r="I706" s="297"/>
      <c r="J706" s="297"/>
      <c r="K706" s="297"/>
      <c r="L706" s="297"/>
      <c r="M706" s="297"/>
      <c r="N706" s="297"/>
      <c r="O706" s="297"/>
      <c r="P706" s="297"/>
      <c r="Q706" s="297"/>
      <c r="R706" s="297"/>
      <c r="S706" s="297"/>
      <c r="T706" s="297"/>
      <c r="U706" s="297"/>
      <c r="V706" s="297"/>
      <c r="W706" s="297"/>
      <c r="X706" s="297"/>
      <c r="Y706" s="297"/>
      <c r="Z706" s="297"/>
    </row>
    <row r="707" spans="1:26" ht="15.75" customHeight="1">
      <c r="A707" s="297"/>
      <c r="B707" s="297"/>
      <c r="C707" s="297"/>
      <c r="D707" s="297"/>
      <c r="E707" s="297"/>
      <c r="F707" s="297"/>
      <c r="G707" s="297"/>
      <c r="H707" s="297"/>
      <c r="I707" s="297"/>
      <c r="J707" s="297"/>
      <c r="K707" s="297"/>
      <c r="L707" s="297"/>
      <c r="M707" s="297"/>
      <c r="N707" s="297"/>
      <c r="O707" s="297"/>
      <c r="P707" s="297"/>
      <c r="Q707" s="297"/>
      <c r="R707" s="297"/>
      <c r="S707" s="297"/>
      <c r="T707" s="297"/>
      <c r="U707" s="297"/>
      <c r="V707" s="297"/>
      <c r="W707" s="297"/>
      <c r="X707" s="297"/>
      <c r="Y707" s="297"/>
      <c r="Z707" s="297"/>
    </row>
    <row r="708" spans="1:26" ht="15.75" customHeight="1">
      <c r="A708" s="297"/>
      <c r="B708" s="297"/>
      <c r="C708" s="297"/>
      <c r="D708" s="297"/>
      <c r="E708" s="297"/>
      <c r="F708" s="297"/>
      <c r="G708" s="297"/>
      <c r="H708" s="297"/>
      <c r="I708" s="297"/>
      <c r="J708" s="297"/>
      <c r="K708" s="297"/>
      <c r="L708" s="297"/>
      <c r="M708" s="297"/>
      <c r="N708" s="297"/>
      <c r="O708" s="297"/>
      <c r="P708" s="297"/>
      <c r="Q708" s="297"/>
      <c r="R708" s="297"/>
      <c r="S708" s="297"/>
      <c r="T708" s="297"/>
      <c r="U708" s="297"/>
      <c r="V708" s="297"/>
      <c r="W708" s="297"/>
      <c r="X708" s="297"/>
      <c r="Y708" s="297"/>
      <c r="Z708" s="297"/>
    </row>
    <row r="709" spans="1:26" ht="15.75" customHeight="1">
      <c r="A709" s="297"/>
      <c r="B709" s="297"/>
      <c r="C709" s="297"/>
      <c r="D709" s="297"/>
      <c r="E709" s="297"/>
      <c r="F709" s="297"/>
      <c r="G709" s="297"/>
      <c r="H709" s="297"/>
      <c r="I709" s="297"/>
      <c r="J709" s="297"/>
      <c r="K709" s="297"/>
      <c r="L709" s="297"/>
      <c r="M709" s="297"/>
      <c r="N709" s="297"/>
      <c r="O709" s="297"/>
      <c r="P709" s="297"/>
      <c r="Q709" s="297"/>
      <c r="R709" s="297"/>
      <c r="S709" s="297"/>
      <c r="T709" s="297"/>
      <c r="U709" s="297"/>
      <c r="V709" s="297"/>
      <c r="W709" s="297"/>
      <c r="X709" s="297"/>
      <c r="Y709" s="297"/>
      <c r="Z709" s="297"/>
    </row>
    <row r="710" spans="1:26" ht="15.75" customHeight="1">
      <c r="A710" s="297"/>
      <c r="B710" s="297"/>
      <c r="C710" s="297"/>
      <c r="D710" s="297"/>
      <c r="E710" s="297"/>
      <c r="F710" s="297"/>
      <c r="G710" s="297"/>
      <c r="H710" s="297"/>
      <c r="I710" s="297"/>
      <c r="J710" s="297"/>
      <c r="K710" s="297"/>
      <c r="L710" s="297"/>
      <c r="M710" s="297"/>
      <c r="N710" s="297"/>
      <c r="O710" s="297"/>
      <c r="P710" s="297"/>
      <c r="Q710" s="297"/>
      <c r="R710" s="297"/>
      <c r="S710" s="297"/>
      <c r="T710" s="297"/>
      <c r="U710" s="297"/>
      <c r="V710" s="297"/>
      <c r="W710" s="297"/>
      <c r="X710" s="297"/>
      <c r="Y710" s="297"/>
      <c r="Z710" s="297"/>
    </row>
    <row r="711" spans="1:26" ht="15.75" customHeight="1">
      <c r="A711" s="297"/>
      <c r="B711" s="297"/>
      <c r="C711" s="297"/>
      <c r="D711" s="297"/>
      <c r="E711" s="297"/>
      <c r="F711" s="297"/>
      <c r="G711" s="297"/>
      <c r="H711" s="297"/>
      <c r="I711" s="297"/>
      <c r="J711" s="297"/>
      <c r="K711" s="297"/>
      <c r="L711" s="297"/>
      <c r="M711" s="297"/>
      <c r="N711" s="297"/>
      <c r="O711" s="297"/>
      <c r="P711" s="297"/>
      <c r="Q711" s="297"/>
      <c r="R711" s="297"/>
      <c r="S711" s="297"/>
      <c r="T711" s="297"/>
      <c r="U711" s="297"/>
      <c r="V711" s="297"/>
      <c r="W711" s="297"/>
      <c r="X711" s="297"/>
      <c r="Y711" s="297"/>
      <c r="Z711" s="297"/>
    </row>
    <row r="712" spans="1:26" ht="15.75" customHeight="1">
      <c r="A712" s="297"/>
      <c r="B712" s="297"/>
      <c r="C712" s="297"/>
      <c r="D712" s="297"/>
      <c r="E712" s="297"/>
      <c r="F712" s="297"/>
      <c r="G712" s="297"/>
      <c r="H712" s="297"/>
      <c r="I712" s="297"/>
      <c r="J712" s="297"/>
      <c r="K712" s="297"/>
      <c r="L712" s="297"/>
      <c r="M712" s="297"/>
      <c r="N712" s="297"/>
      <c r="O712" s="297"/>
      <c r="P712" s="297"/>
      <c r="Q712" s="297"/>
      <c r="R712" s="297"/>
      <c r="S712" s="297"/>
      <c r="T712" s="297"/>
      <c r="U712" s="297"/>
      <c r="V712" s="297"/>
      <c r="W712" s="297"/>
      <c r="X712" s="297"/>
      <c r="Y712" s="297"/>
      <c r="Z712" s="297"/>
    </row>
    <row r="713" spans="1:26" ht="15.75" customHeight="1">
      <c r="A713" s="297"/>
      <c r="B713" s="297"/>
      <c r="C713" s="297"/>
      <c r="D713" s="297"/>
      <c r="E713" s="297"/>
      <c r="F713" s="297"/>
      <c r="G713" s="297"/>
      <c r="H713" s="297"/>
      <c r="I713" s="297"/>
      <c r="J713" s="297"/>
      <c r="K713" s="297"/>
      <c r="L713" s="297"/>
      <c r="M713" s="297"/>
      <c r="N713" s="297"/>
      <c r="O713" s="297"/>
      <c r="P713" s="297"/>
      <c r="Q713" s="297"/>
      <c r="R713" s="297"/>
      <c r="S713" s="297"/>
      <c r="T713" s="297"/>
      <c r="U713" s="297"/>
      <c r="V713" s="297"/>
      <c r="W713" s="297"/>
      <c r="X713" s="297"/>
      <c r="Y713" s="297"/>
      <c r="Z713" s="297"/>
    </row>
    <row r="714" spans="1:26" ht="15.75" customHeight="1">
      <c r="A714" s="297"/>
      <c r="B714" s="297"/>
      <c r="C714" s="297"/>
      <c r="D714" s="297"/>
      <c r="E714" s="297"/>
      <c r="F714" s="297"/>
      <c r="G714" s="297"/>
      <c r="H714" s="297"/>
      <c r="I714" s="297"/>
      <c r="J714" s="297"/>
      <c r="K714" s="297"/>
      <c r="L714" s="297"/>
      <c r="M714" s="297"/>
      <c r="N714" s="297"/>
      <c r="O714" s="297"/>
      <c r="P714" s="297"/>
      <c r="Q714" s="297"/>
      <c r="R714" s="297"/>
      <c r="S714" s="297"/>
      <c r="T714" s="297"/>
      <c r="U714" s="297"/>
      <c r="V714" s="297"/>
      <c r="W714" s="297"/>
      <c r="X714" s="297"/>
      <c r="Y714" s="297"/>
      <c r="Z714" s="297"/>
    </row>
    <row r="715" spans="1:26" ht="15.75" customHeight="1">
      <c r="A715" s="297"/>
      <c r="B715" s="297"/>
      <c r="C715" s="297"/>
      <c r="D715" s="297"/>
      <c r="E715" s="297"/>
      <c r="F715" s="297"/>
      <c r="G715" s="297"/>
      <c r="H715" s="297"/>
      <c r="I715" s="297"/>
      <c r="J715" s="297"/>
      <c r="K715" s="297"/>
      <c r="L715" s="297"/>
      <c r="M715" s="297"/>
      <c r="N715" s="297"/>
      <c r="O715" s="297"/>
      <c r="P715" s="297"/>
      <c r="Q715" s="297"/>
      <c r="R715" s="297"/>
      <c r="S715" s="297"/>
      <c r="T715" s="297"/>
      <c r="U715" s="297"/>
      <c r="V715" s="297"/>
      <c r="W715" s="297"/>
      <c r="X715" s="297"/>
      <c r="Y715" s="297"/>
      <c r="Z715" s="297"/>
    </row>
    <row r="716" spans="1:26" ht="15.75" customHeight="1">
      <c r="A716" s="297"/>
      <c r="B716" s="297"/>
      <c r="C716" s="297"/>
      <c r="D716" s="297"/>
      <c r="E716" s="297"/>
      <c r="F716" s="297"/>
      <c r="G716" s="297"/>
      <c r="H716" s="297"/>
      <c r="I716" s="297"/>
      <c r="J716" s="297"/>
      <c r="K716" s="297"/>
      <c r="L716" s="297"/>
      <c r="M716" s="297"/>
      <c r="N716" s="297"/>
      <c r="O716" s="297"/>
      <c r="P716" s="297"/>
      <c r="Q716" s="297"/>
      <c r="R716" s="297"/>
      <c r="S716" s="297"/>
      <c r="T716" s="297"/>
      <c r="U716" s="297"/>
      <c r="V716" s="297"/>
      <c r="W716" s="297"/>
      <c r="X716" s="297"/>
      <c r="Y716" s="297"/>
      <c r="Z716" s="297"/>
    </row>
    <row r="717" spans="1:26" ht="15.75" customHeight="1">
      <c r="A717" s="297"/>
      <c r="B717" s="297"/>
      <c r="C717" s="297"/>
      <c r="D717" s="297"/>
      <c r="E717" s="297"/>
      <c r="F717" s="297"/>
      <c r="G717" s="297"/>
      <c r="H717" s="297"/>
      <c r="I717" s="297"/>
      <c r="J717" s="297"/>
      <c r="K717" s="297"/>
      <c r="L717" s="297"/>
      <c r="M717" s="297"/>
      <c r="N717" s="297"/>
      <c r="O717" s="297"/>
      <c r="P717" s="297"/>
      <c r="Q717" s="297"/>
      <c r="R717" s="297"/>
      <c r="S717" s="297"/>
      <c r="T717" s="297"/>
      <c r="U717" s="297"/>
      <c r="V717" s="297"/>
      <c r="W717" s="297"/>
      <c r="X717" s="297"/>
      <c r="Y717" s="297"/>
      <c r="Z717" s="297"/>
    </row>
    <row r="718" spans="1:26" ht="15.75" customHeight="1">
      <c r="A718" s="297"/>
      <c r="B718" s="297"/>
      <c r="C718" s="297"/>
      <c r="D718" s="297"/>
      <c r="E718" s="297"/>
      <c r="F718" s="297"/>
      <c r="G718" s="297"/>
      <c r="H718" s="297"/>
      <c r="I718" s="297"/>
      <c r="J718" s="297"/>
      <c r="K718" s="297"/>
      <c r="L718" s="297"/>
      <c r="M718" s="297"/>
      <c r="N718" s="297"/>
      <c r="O718" s="297"/>
      <c r="P718" s="297"/>
      <c r="Q718" s="297"/>
      <c r="R718" s="297"/>
      <c r="S718" s="297"/>
      <c r="T718" s="297"/>
      <c r="U718" s="297"/>
      <c r="V718" s="297"/>
      <c r="W718" s="297"/>
      <c r="X718" s="297"/>
      <c r="Y718" s="297"/>
      <c r="Z718" s="297"/>
    </row>
    <row r="719" spans="1:26" ht="15.75" customHeight="1">
      <c r="A719" s="297"/>
      <c r="B719" s="297"/>
      <c r="C719" s="297"/>
      <c r="D719" s="297"/>
      <c r="E719" s="297"/>
      <c r="F719" s="297"/>
      <c r="G719" s="297"/>
      <c r="H719" s="297"/>
      <c r="I719" s="297"/>
      <c r="J719" s="297"/>
      <c r="K719" s="297"/>
      <c r="L719" s="297"/>
      <c r="M719" s="297"/>
      <c r="N719" s="297"/>
      <c r="O719" s="297"/>
      <c r="P719" s="297"/>
      <c r="Q719" s="297"/>
      <c r="R719" s="297"/>
      <c r="S719" s="297"/>
      <c r="T719" s="297"/>
      <c r="U719" s="297"/>
      <c r="V719" s="297"/>
      <c r="W719" s="297"/>
      <c r="X719" s="297"/>
      <c r="Y719" s="297"/>
      <c r="Z719" s="297"/>
    </row>
    <row r="720" spans="1:26" ht="15.75" customHeight="1">
      <c r="A720" s="297"/>
      <c r="B720" s="297"/>
      <c r="C720" s="297"/>
      <c r="D720" s="297"/>
      <c r="E720" s="297"/>
      <c r="F720" s="297"/>
      <c r="G720" s="297"/>
      <c r="H720" s="297"/>
      <c r="I720" s="297"/>
      <c r="J720" s="297"/>
      <c r="K720" s="297"/>
      <c r="L720" s="297"/>
      <c r="M720" s="297"/>
      <c r="N720" s="297"/>
      <c r="O720" s="297"/>
      <c r="P720" s="297"/>
      <c r="Q720" s="297"/>
      <c r="R720" s="297"/>
      <c r="S720" s="297"/>
      <c r="T720" s="297"/>
      <c r="U720" s="297"/>
      <c r="V720" s="297"/>
      <c r="W720" s="297"/>
      <c r="X720" s="297"/>
      <c r="Y720" s="297"/>
      <c r="Z720" s="297"/>
    </row>
    <row r="721" spans="1:26" ht="15.75" customHeight="1">
      <c r="A721" s="297"/>
      <c r="B721" s="297"/>
      <c r="C721" s="297"/>
      <c r="D721" s="297"/>
      <c r="E721" s="297"/>
      <c r="F721" s="297"/>
      <c r="G721" s="297"/>
      <c r="H721" s="297"/>
      <c r="I721" s="297"/>
      <c r="J721" s="297"/>
      <c r="K721" s="297"/>
      <c r="L721" s="297"/>
      <c r="M721" s="297"/>
      <c r="N721" s="297"/>
      <c r="O721" s="297"/>
      <c r="P721" s="297"/>
      <c r="Q721" s="297"/>
      <c r="R721" s="297"/>
      <c r="S721" s="297"/>
      <c r="T721" s="297"/>
      <c r="U721" s="297"/>
      <c r="V721" s="297"/>
      <c r="W721" s="297"/>
      <c r="X721" s="297"/>
      <c r="Y721" s="297"/>
      <c r="Z721" s="297"/>
    </row>
    <row r="722" spans="1:26" ht="15.75" customHeight="1">
      <c r="A722" s="297"/>
      <c r="B722" s="297"/>
      <c r="C722" s="297"/>
      <c r="D722" s="297"/>
      <c r="E722" s="297"/>
      <c r="F722" s="297"/>
      <c r="G722" s="297"/>
      <c r="H722" s="297"/>
      <c r="I722" s="297"/>
      <c r="J722" s="297"/>
      <c r="K722" s="297"/>
      <c r="L722" s="297"/>
      <c r="M722" s="297"/>
      <c r="N722" s="297"/>
      <c r="O722" s="297"/>
      <c r="P722" s="297"/>
      <c r="Q722" s="297"/>
      <c r="R722" s="297"/>
      <c r="S722" s="297"/>
      <c r="T722" s="297"/>
      <c r="U722" s="297"/>
      <c r="V722" s="297"/>
      <c r="W722" s="297"/>
      <c r="X722" s="297"/>
      <c r="Y722" s="297"/>
      <c r="Z722" s="297"/>
    </row>
    <row r="723" spans="1:26" ht="15.75" customHeight="1">
      <c r="A723" s="297"/>
      <c r="B723" s="297"/>
      <c r="C723" s="297"/>
      <c r="D723" s="297"/>
      <c r="E723" s="297"/>
      <c r="F723" s="297"/>
      <c r="G723" s="297"/>
      <c r="H723" s="297"/>
      <c r="I723" s="297"/>
      <c r="J723" s="297"/>
      <c r="K723" s="297"/>
      <c r="L723" s="297"/>
      <c r="M723" s="297"/>
      <c r="N723" s="297"/>
      <c r="O723" s="297"/>
      <c r="P723" s="297"/>
      <c r="Q723" s="297"/>
      <c r="R723" s="297"/>
      <c r="S723" s="297"/>
      <c r="T723" s="297"/>
      <c r="U723" s="297"/>
      <c r="V723" s="297"/>
      <c r="W723" s="297"/>
      <c r="X723" s="297"/>
      <c r="Y723" s="297"/>
      <c r="Z723" s="297"/>
    </row>
    <row r="724" spans="1:26" ht="15.75" customHeight="1">
      <c r="A724" s="297"/>
      <c r="B724" s="297"/>
      <c r="C724" s="297"/>
      <c r="D724" s="297"/>
      <c r="E724" s="297"/>
      <c r="F724" s="297"/>
      <c r="G724" s="297"/>
      <c r="H724" s="297"/>
      <c r="I724" s="297"/>
      <c r="J724" s="297"/>
      <c r="K724" s="297"/>
      <c r="L724" s="297"/>
      <c r="M724" s="297"/>
      <c r="N724" s="297"/>
      <c r="O724" s="297"/>
      <c r="P724" s="297"/>
      <c r="Q724" s="297"/>
      <c r="R724" s="297"/>
      <c r="S724" s="297"/>
      <c r="T724" s="297"/>
      <c r="U724" s="297"/>
      <c r="V724" s="297"/>
      <c r="W724" s="297"/>
      <c r="X724" s="297"/>
      <c r="Y724" s="297"/>
      <c r="Z724" s="297"/>
    </row>
    <row r="725" spans="1:26" ht="15.75" customHeight="1">
      <c r="A725" s="297"/>
      <c r="B725" s="297"/>
      <c r="C725" s="297"/>
      <c r="D725" s="297"/>
      <c r="E725" s="297"/>
      <c r="F725" s="297"/>
      <c r="G725" s="297"/>
      <c r="H725" s="297"/>
      <c r="I725" s="297"/>
      <c r="J725" s="297"/>
      <c r="K725" s="297"/>
      <c r="L725" s="297"/>
      <c r="M725" s="297"/>
      <c r="N725" s="297"/>
      <c r="O725" s="297"/>
      <c r="P725" s="297"/>
      <c r="Q725" s="297"/>
      <c r="R725" s="297"/>
      <c r="S725" s="297"/>
      <c r="T725" s="297"/>
      <c r="U725" s="297"/>
      <c r="V725" s="297"/>
      <c r="W725" s="297"/>
      <c r="X725" s="297"/>
      <c r="Y725" s="297"/>
      <c r="Z725" s="297"/>
    </row>
    <row r="726" spans="1:26" ht="15.75" customHeight="1">
      <c r="A726" s="297"/>
      <c r="B726" s="297"/>
      <c r="C726" s="297"/>
      <c r="D726" s="297"/>
      <c r="E726" s="297"/>
      <c r="F726" s="297"/>
      <c r="G726" s="297"/>
      <c r="H726" s="297"/>
      <c r="I726" s="297"/>
      <c r="J726" s="297"/>
      <c r="K726" s="297"/>
      <c r="L726" s="297"/>
      <c r="M726" s="297"/>
      <c r="N726" s="297"/>
      <c r="O726" s="297"/>
      <c r="P726" s="297"/>
      <c r="Q726" s="297"/>
      <c r="R726" s="297"/>
      <c r="S726" s="297"/>
      <c r="T726" s="297"/>
      <c r="U726" s="297"/>
      <c r="V726" s="297"/>
      <c r="W726" s="297"/>
      <c r="X726" s="297"/>
      <c r="Y726" s="297"/>
      <c r="Z726" s="297"/>
    </row>
    <row r="727" spans="1:26" ht="15.75" customHeight="1">
      <c r="A727" s="297"/>
      <c r="B727" s="297"/>
      <c r="C727" s="297"/>
      <c r="D727" s="297"/>
      <c r="E727" s="297"/>
      <c r="F727" s="297"/>
      <c r="G727" s="297"/>
      <c r="H727" s="297"/>
      <c r="I727" s="297"/>
      <c r="J727" s="297"/>
      <c r="K727" s="297"/>
      <c r="L727" s="297"/>
      <c r="M727" s="297"/>
      <c r="N727" s="297"/>
      <c r="O727" s="297"/>
      <c r="P727" s="297"/>
      <c r="Q727" s="297"/>
      <c r="R727" s="297"/>
      <c r="S727" s="297"/>
      <c r="T727" s="297"/>
      <c r="U727" s="297"/>
      <c r="V727" s="297"/>
      <c r="W727" s="297"/>
      <c r="X727" s="297"/>
      <c r="Y727" s="297"/>
      <c r="Z727" s="297"/>
    </row>
    <row r="728" spans="1:26" ht="15.75" customHeight="1">
      <c r="A728" s="297"/>
      <c r="B728" s="297"/>
      <c r="C728" s="297"/>
      <c r="D728" s="297"/>
      <c r="E728" s="297"/>
      <c r="F728" s="297"/>
      <c r="G728" s="297"/>
      <c r="H728" s="297"/>
      <c r="I728" s="297"/>
      <c r="J728" s="297"/>
      <c r="K728" s="297"/>
      <c r="L728" s="297"/>
      <c r="M728" s="297"/>
      <c r="N728" s="297"/>
      <c r="O728" s="297"/>
      <c r="P728" s="297"/>
      <c r="Q728" s="297"/>
      <c r="R728" s="297"/>
      <c r="S728" s="297"/>
      <c r="T728" s="297"/>
      <c r="U728" s="297"/>
      <c r="V728" s="297"/>
      <c r="W728" s="297"/>
      <c r="X728" s="297"/>
      <c r="Y728" s="297"/>
      <c r="Z728" s="297"/>
    </row>
    <row r="729" spans="1:26" ht="15.75" customHeight="1">
      <c r="A729" s="297"/>
      <c r="B729" s="297"/>
      <c r="C729" s="297"/>
      <c r="D729" s="297"/>
      <c r="E729" s="297"/>
      <c r="F729" s="297"/>
      <c r="G729" s="297"/>
      <c r="H729" s="297"/>
      <c r="I729" s="297"/>
      <c r="J729" s="297"/>
      <c r="K729" s="297"/>
      <c r="L729" s="297"/>
      <c r="M729" s="297"/>
      <c r="N729" s="297"/>
      <c r="O729" s="297"/>
      <c r="P729" s="297"/>
      <c r="Q729" s="297"/>
      <c r="R729" s="297"/>
      <c r="S729" s="297"/>
      <c r="T729" s="297"/>
      <c r="U729" s="297"/>
      <c r="V729" s="297"/>
      <c r="W729" s="297"/>
      <c r="X729" s="297"/>
      <c r="Y729" s="297"/>
      <c r="Z729" s="297"/>
    </row>
    <row r="730" spans="1:26" ht="15.75" customHeight="1">
      <c r="A730" s="297"/>
      <c r="B730" s="297"/>
      <c r="C730" s="297"/>
      <c r="D730" s="297"/>
      <c r="E730" s="297"/>
      <c r="F730" s="297"/>
      <c r="G730" s="297"/>
      <c r="H730" s="297"/>
      <c r="I730" s="297"/>
      <c r="J730" s="297"/>
      <c r="K730" s="297"/>
      <c r="L730" s="297"/>
      <c r="M730" s="297"/>
      <c r="N730" s="297"/>
      <c r="O730" s="297"/>
      <c r="P730" s="297"/>
      <c r="Q730" s="297"/>
      <c r="R730" s="297"/>
      <c r="S730" s="297"/>
      <c r="T730" s="297"/>
      <c r="U730" s="297"/>
      <c r="V730" s="297"/>
      <c r="W730" s="297"/>
      <c r="X730" s="297"/>
      <c r="Y730" s="297"/>
      <c r="Z730" s="297"/>
    </row>
    <row r="731" spans="1:26" ht="15.75" customHeight="1">
      <c r="A731" s="297"/>
      <c r="B731" s="297"/>
      <c r="C731" s="297"/>
      <c r="D731" s="297"/>
      <c r="E731" s="297"/>
      <c r="F731" s="297"/>
      <c r="G731" s="297"/>
      <c r="H731" s="297"/>
      <c r="I731" s="297"/>
      <c r="J731" s="297"/>
      <c r="K731" s="297"/>
      <c r="L731" s="297"/>
      <c r="M731" s="297"/>
      <c r="N731" s="297"/>
      <c r="O731" s="297"/>
      <c r="P731" s="297"/>
      <c r="Q731" s="297"/>
      <c r="R731" s="297"/>
      <c r="S731" s="297"/>
      <c r="T731" s="297"/>
      <c r="U731" s="297"/>
      <c r="V731" s="297"/>
      <c r="W731" s="297"/>
      <c r="X731" s="297"/>
      <c r="Y731" s="297"/>
      <c r="Z731" s="297"/>
    </row>
    <row r="732" spans="1:26" ht="15.75" customHeight="1">
      <c r="A732" s="297"/>
      <c r="B732" s="297"/>
      <c r="C732" s="297"/>
      <c r="D732" s="297"/>
      <c r="E732" s="297"/>
      <c r="F732" s="297"/>
      <c r="G732" s="297"/>
      <c r="H732" s="297"/>
      <c r="I732" s="297"/>
      <c r="J732" s="297"/>
      <c r="K732" s="297"/>
      <c r="L732" s="297"/>
      <c r="M732" s="297"/>
      <c r="N732" s="297"/>
      <c r="O732" s="297"/>
      <c r="P732" s="297"/>
      <c r="Q732" s="297"/>
      <c r="R732" s="297"/>
      <c r="S732" s="297"/>
      <c r="T732" s="297"/>
      <c r="U732" s="297"/>
      <c r="V732" s="297"/>
      <c r="W732" s="297"/>
      <c r="X732" s="297"/>
      <c r="Y732" s="297"/>
      <c r="Z732" s="297"/>
    </row>
    <row r="733" spans="1:26" ht="15.75" customHeight="1">
      <c r="A733" s="297"/>
      <c r="B733" s="297"/>
      <c r="C733" s="297"/>
      <c r="D733" s="297"/>
      <c r="E733" s="297"/>
      <c r="F733" s="297"/>
      <c r="G733" s="297"/>
      <c r="H733" s="297"/>
      <c r="I733" s="297"/>
      <c r="J733" s="297"/>
      <c r="K733" s="297"/>
      <c r="L733" s="297"/>
      <c r="M733" s="297"/>
      <c r="N733" s="297"/>
      <c r="O733" s="297"/>
      <c r="P733" s="297"/>
      <c r="Q733" s="297"/>
      <c r="R733" s="297"/>
      <c r="S733" s="297"/>
      <c r="T733" s="297"/>
      <c r="U733" s="297"/>
      <c r="V733" s="297"/>
      <c r="W733" s="297"/>
      <c r="X733" s="297"/>
      <c r="Y733" s="297"/>
      <c r="Z733" s="297"/>
    </row>
    <row r="734" spans="1:26" ht="15.75" customHeight="1">
      <c r="A734" s="297"/>
      <c r="B734" s="297"/>
      <c r="C734" s="297"/>
      <c r="D734" s="297"/>
      <c r="E734" s="297"/>
      <c r="F734" s="297"/>
      <c r="G734" s="297"/>
      <c r="H734" s="297"/>
      <c r="I734" s="297"/>
      <c r="J734" s="297"/>
      <c r="K734" s="297"/>
      <c r="L734" s="297"/>
      <c r="M734" s="297"/>
      <c r="N734" s="297"/>
      <c r="O734" s="297"/>
      <c r="P734" s="297"/>
      <c r="Q734" s="297"/>
      <c r="R734" s="297"/>
      <c r="S734" s="297"/>
      <c r="T734" s="297"/>
      <c r="U734" s="297"/>
      <c r="V734" s="297"/>
      <c r="W734" s="297"/>
      <c r="X734" s="297"/>
      <c r="Y734" s="297"/>
      <c r="Z734" s="297"/>
    </row>
    <row r="735" spans="1:26" ht="15.75" customHeight="1">
      <c r="A735" s="297"/>
      <c r="B735" s="297"/>
      <c r="C735" s="297"/>
      <c r="D735" s="297"/>
      <c r="E735" s="297"/>
      <c r="F735" s="297"/>
      <c r="G735" s="297"/>
      <c r="H735" s="297"/>
      <c r="I735" s="297"/>
      <c r="J735" s="297"/>
      <c r="K735" s="297"/>
      <c r="L735" s="297"/>
      <c r="M735" s="297"/>
      <c r="N735" s="297"/>
      <c r="O735" s="297"/>
      <c r="P735" s="297"/>
      <c r="Q735" s="297"/>
      <c r="R735" s="297"/>
      <c r="S735" s="297"/>
      <c r="T735" s="297"/>
      <c r="U735" s="297"/>
      <c r="V735" s="297"/>
      <c r="W735" s="297"/>
      <c r="X735" s="297"/>
      <c r="Y735" s="297"/>
      <c r="Z735" s="297"/>
    </row>
    <row r="736" spans="1:26" ht="15.75" customHeight="1">
      <c r="A736" s="297"/>
      <c r="B736" s="297"/>
      <c r="C736" s="297"/>
      <c r="D736" s="297"/>
      <c r="E736" s="297"/>
      <c r="F736" s="297"/>
      <c r="G736" s="297"/>
      <c r="H736" s="297"/>
      <c r="I736" s="297"/>
      <c r="J736" s="297"/>
      <c r="K736" s="297"/>
      <c r="L736" s="297"/>
      <c r="M736" s="297"/>
      <c r="N736" s="297"/>
      <c r="O736" s="297"/>
      <c r="P736" s="297"/>
      <c r="Q736" s="297"/>
      <c r="R736" s="297"/>
      <c r="S736" s="297"/>
      <c r="T736" s="297"/>
      <c r="U736" s="297"/>
      <c r="V736" s="297"/>
      <c r="W736" s="297"/>
      <c r="X736" s="297"/>
      <c r="Y736" s="297"/>
      <c r="Z736" s="297"/>
    </row>
    <row r="737" spans="1:26" ht="15.75" customHeight="1">
      <c r="A737" s="297"/>
      <c r="B737" s="297"/>
      <c r="C737" s="297"/>
      <c r="D737" s="297"/>
      <c r="E737" s="297"/>
      <c r="F737" s="297"/>
      <c r="G737" s="297"/>
      <c r="H737" s="297"/>
      <c r="I737" s="297"/>
      <c r="J737" s="297"/>
      <c r="K737" s="297"/>
      <c r="L737" s="297"/>
      <c r="M737" s="297"/>
      <c r="N737" s="297"/>
      <c r="O737" s="297"/>
      <c r="P737" s="297"/>
      <c r="Q737" s="297"/>
      <c r="R737" s="297"/>
      <c r="S737" s="297"/>
      <c r="T737" s="297"/>
      <c r="U737" s="297"/>
      <c r="V737" s="297"/>
      <c r="W737" s="297"/>
      <c r="X737" s="297"/>
      <c r="Y737" s="297"/>
      <c r="Z737" s="297"/>
    </row>
    <row r="738" spans="1:26" ht="15.75" customHeight="1">
      <c r="A738" s="297"/>
      <c r="B738" s="297"/>
      <c r="C738" s="297"/>
      <c r="D738" s="297"/>
      <c r="E738" s="297"/>
      <c r="F738" s="297"/>
      <c r="G738" s="297"/>
      <c r="H738" s="297"/>
      <c r="I738" s="297"/>
      <c r="J738" s="297"/>
      <c r="K738" s="297"/>
      <c r="L738" s="297"/>
      <c r="M738" s="297"/>
      <c r="N738" s="297"/>
      <c r="O738" s="297"/>
      <c r="P738" s="297"/>
      <c r="Q738" s="297"/>
      <c r="R738" s="297"/>
      <c r="S738" s="297"/>
      <c r="T738" s="297"/>
      <c r="U738" s="297"/>
      <c r="V738" s="297"/>
      <c r="W738" s="297"/>
      <c r="X738" s="297"/>
      <c r="Y738" s="297"/>
      <c r="Z738" s="297"/>
    </row>
    <row r="739" spans="1:26" ht="15.75" customHeight="1">
      <c r="A739" s="297"/>
      <c r="B739" s="297"/>
      <c r="C739" s="297"/>
      <c r="D739" s="297"/>
      <c r="E739" s="297"/>
      <c r="F739" s="297"/>
      <c r="G739" s="297"/>
      <c r="H739" s="297"/>
      <c r="I739" s="297"/>
      <c r="J739" s="297"/>
      <c r="K739" s="297"/>
      <c r="L739" s="297"/>
      <c r="M739" s="297"/>
      <c r="N739" s="297"/>
      <c r="O739" s="297"/>
      <c r="P739" s="297"/>
      <c r="Q739" s="297"/>
      <c r="R739" s="297"/>
      <c r="S739" s="297"/>
      <c r="T739" s="297"/>
      <c r="U739" s="297"/>
      <c r="V739" s="297"/>
      <c r="W739" s="297"/>
      <c r="X739" s="297"/>
      <c r="Y739" s="297"/>
      <c r="Z739" s="297"/>
    </row>
    <row r="740" spans="1:26" ht="15.75" customHeight="1">
      <c r="A740" s="297"/>
      <c r="B740" s="297"/>
      <c r="C740" s="297"/>
      <c r="D740" s="297"/>
      <c r="E740" s="297"/>
      <c r="F740" s="297"/>
      <c r="G740" s="297"/>
      <c r="H740" s="297"/>
      <c r="I740" s="297"/>
      <c r="J740" s="297"/>
      <c r="K740" s="297"/>
      <c r="L740" s="297"/>
      <c r="M740" s="297"/>
      <c r="N740" s="297"/>
      <c r="O740" s="297"/>
      <c r="P740" s="297"/>
      <c r="Q740" s="297"/>
      <c r="R740" s="297"/>
      <c r="S740" s="297"/>
      <c r="T740" s="297"/>
      <c r="U740" s="297"/>
      <c r="V740" s="297"/>
      <c r="W740" s="297"/>
      <c r="X740" s="297"/>
      <c r="Y740" s="297"/>
      <c r="Z740" s="297"/>
    </row>
    <row r="741" spans="1:26" ht="15.75" customHeight="1">
      <c r="A741" s="297"/>
      <c r="B741" s="297"/>
      <c r="C741" s="297"/>
      <c r="D741" s="297"/>
      <c r="E741" s="297"/>
      <c r="F741" s="297"/>
      <c r="G741" s="297"/>
      <c r="H741" s="297"/>
      <c r="I741" s="297"/>
      <c r="J741" s="297"/>
      <c r="K741" s="297"/>
      <c r="L741" s="297"/>
      <c r="M741" s="297"/>
      <c r="N741" s="297"/>
      <c r="O741" s="297"/>
      <c r="P741" s="297"/>
      <c r="Q741" s="297"/>
      <c r="R741" s="297"/>
      <c r="S741" s="297"/>
      <c r="T741" s="297"/>
      <c r="U741" s="297"/>
      <c r="V741" s="297"/>
      <c r="W741" s="297"/>
      <c r="X741" s="297"/>
      <c r="Y741" s="297"/>
      <c r="Z741" s="297"/>
    </row>
    <row r="742" spans="1:26" ht="15.75" customHeight="1">
      <c r="A742" s="297"/>
      <c r="B742" s="297"/>
      <c r="C742" s="297"/>
      <c r="D742" s="297"/>
      <c r="E742" s="297"/>
      <c r="F742" s="297"/>
      <c r="G742" s="297"/>
      <c r="H742" s="297"/>
      <c r="I742" s="297"/>
      <c r="J742" s="297"/>
      <c r="K742" s="297"/>
      <c r="L742" s="297"/>
      <c r="M742" s="297"/>
      <c r="N742" s="297"/>
      <c r="O742" s="297"/>
      <c r="P742" s="297"/>
      <c r="Q742" s="297"/>
      <c r="R742" s="297"/>
      <c r="S742" s="297"/>
      <c r="T742" s="297"/>
      <c r="U742" s="297"/>
      <c r="V742" s="297"/>
      <c r="W742" s="297"/>
      <c r="X742" s="297"/>
      <c r="Y742" s="297"/>
      <c r="Z742" s="297"/>
    </row>
    <row r="743" spans="1:26" ht="15.75" customHeight="1">
      <c r="A743" s="297"/>
      <c r="B743" s="297"/>
      <c r="C743" s="297"/>
      <c r="D743" s="297"/>
      <c r="E743" s="297"/>
      <c r="F743" s="297"/>
      <c r="G743" s="297"/>
      <c r="H743" s="297"/>
      <c r="I743" s="297"/>
      <c r="J743" s="297"/>
      <c r="K743" s="297"/>
      <c r="L743" s="297"/>
      <c r="M743" s="297"/>
      <c r="N743" s="297"/>
      <c r="O743" s="297"/>
      <c r="P743" s="297"/>
      <c r="Q743" s="297"/>
      <c r="R743" s="297"/>
      <c r="S743" s="297"/>
      <c r="T743" s="297"/>
      <c r="U743" s="297"/>
      <c r="V743" s="297"/>
      <c r="W743" s="297"/>
      <c r="X743" s="297"/>
      <c r="Y743" s="297"/>
      <c r="Z743" s="297"/>
    </row>
    <row r="744" spans="1:26" ht="15.75" customHeight="1">
      <c r="A744" s="297"/>
      <c r="B744" s="297"/>
      <c r="C744" s="297"/>
      <c r="D744" s="297"/>
      <c r="E744" s="297"/>
      <c r="F744" s="297"/>
      <c r="G744" s="297"/>
      <c r="H744" s="297"/>
      <c r="I744" s="297"/>
      <c r="J744" s="297"/>
      <c r="K744" s="297"/>
      <c r="L744" s="297"/>
      <c r="M744" s="297"/>
      <c r="N744" s="297"/>
      <c r="O744" s="297"/>
      <c r="P744" s="297"/>
      <c r="Q744" s="297"/>
      <c r="R744" s="297"/>
      <c r="S744" s="297"/>
      <c r="T744" s="297"/>
      <c r="U744" s="297"/>
      <c r="V744" s="297"/>
      <c r="W744" s="297"/>
      <c r="X744" s="297"/>
      <c r="Y744" s="297"/>
      <c r="Z744" s="297"/>
    </row>
    <row r="745" spans="1:26" ht="15.75" customHeight="1">
      <c r="A745" s="297"/>
      <c r="B745" s="297"/>
      <c r="C745" s="297"/>
      <c r="D745" s="297"/>
      <c r="E745" s="297"/>
      <c r="F745" s="297"/>
      <c r="G745" s="297"/>
      <c r="H745" s="297"/>
      <c r="I745" s="297"/>
      <c r="J745" s="297"/>
      <c r="K745" s="297"/>
      <c r="L745" s="297"/>
      <c r="M745" s="297"/>
      <c r="N745" s="297"/>
      <c r="O745" s="297"/>
      <c r="P745" s="297"/>
      <c r="Q745" s="297"/>
      <c r="R745" s="297"/>
      <c r="S745" s="297"/>
      <c r="T745" s="297"/>
      <c r="U745" s="297"/>
      <c r="V745" s="297"/>
      <c r="W745" s="297"/>
      <c r="X745" s="297"/>
      <c r="Y745" s="297"/>
      <c r="Z745" s="297"/>
    </row>
    <row r="746" spans="1:26" ht="15.75" customHeight="1">
      <c r="A746" s="297"/>
      <c r="B746" s="297"/>
      <c r="C746" s="297"/>
      <c r="D746" s="297"/>
      <c r="E746" s="297"/>
      <c r="F746" s="297"/>
      <c r="G746" s="297"/>
      <c r="H746" s="297"/>
      <c r="I746" s="297"/>
      <c r="J746" s="297"/>
      <c r="K746" s="297"/>
      <c r="L746" s="297"/>
      <c r="M746" s="297"/>
      <c r="N746" s="297"/>
      <c r="O746" s="297"/>
      <c r="P746" s="297"/>
      <c r="Q746" s="297"/>
      <c r="R746" s="297"/>
      <c r="S746" s="297"/>
      <c r="T746" s="297"/>
      <c r="U746" s="297"/>
      <c r="V746" s="297"/>
      <c r="W746" s="297"/>
      <c r="X746" s="297"/>
      <c r="Y746" s="297"/>
      <c r="Z746" s="297"/>
    </row>
    <row r="747" spans="1:26" ht="15.75" customHeight="1">
      <c r="A747" s="297"/>
      <c r="B747" s="297"/>
      <c r="C747" s="297"/>
      <c r="D747" s="297"/>
      <c r="E747" s="297"/>
      <c r="F747" s="297"/>
      <c r="G747" s="297"/>
      <c r="H747" s="297"/>
      <c r="I747" s="297"/>
      <c r="J747" s="297"/>
      <c r="K747" s="297"/>
      <c r="L747" s="297"/>
      <c r="M747" s="297"/>
      <c r="N747" s="297"/>
      <c r="O747" s="297"/>
      <c r="P747" s="297"/>
      <c r="Q747" s="297"/>
      <c r="R747" s="297"/>
      <c r="S747" s="297"/>
      <c r="T747" s="297"/>
      <c r="U747" s="297"/>
      <c r="V747" s="297"/>
      <c r="W747" s="297"/>
      <c r="X747" s="297"/>
      <c r="Y747" s="297"/>
      <c r="Z747" s="297"/>
    </row>
    <row r="748" spans="1:26" ht="15.75" customHeight="1">
      <c r="A748" s="297"/>
      <c r="B748" s="297"/>
      <c r="C748" s="297"/>
      <c r="D748" s="297"/>
      <c r="E748" s="297"/>
      <c r="F748" s="297"/>
      <c r="G748" s="297"/>
      <c r="H748" s="297"/>
      <c r="I748" s="297"/>
      <c r="J748" s="297"/>
      <c r="K748" s="297"/>
      <c r="L748" s="297"/>
      <c r="M748" s="297"/>
      <c r="N748" s="297"/>
      <c r="O748" s="297"/>
      <c r="P748" s="297"/>
      <c r="Q748" s="297"/>
      <c r="R748" s="297"/>
      <c r="S748" s="297"/>
      <c r="T748" s="297"/>
      <c r="U748" s="297"/>
      <c r="V748" s="297"/>
      <c r="W748" s="297"/>
      <c r="X748" s="297"/>
      <c r="Y748" s="297"/>
      <c r="Z748" s="297"/>
    </row>
    <row r="749" spans="1:26" ht="15.75" customHeight="1">
      <c r="A749" s="297"/>
      <c r="B749" s="297"/>
      <c r="C749" s="297"/>
      <c r="D749" s="297"/>
      <c r="E749" s="297"/>
      <c r="F749" s="297"/>
      <c r="G749" s="297"/>
      <c r="H749" s="297"/>
      <c r="I749" s="297"/>
      <c r="J749" s="297"/>
      <c r="K749" s="297"/>
      <c r="L749" s="297"/>
      <c r="M749" s="297"/>
      <c r="N749" s="297"/>
      <c r="O749" s="297"/>
      <c r="P749" s="297"/>
      <c r="Q749" s="297"/>
      <c r="R749" s="297"/>
      <c r="S749" s="297"/>
      <c r="T749" s="297"/>
      <c r="U749" s="297"/>
      <c r="V749" s="297"/>
      <c r="W749" s="297"/>
      <c r="X749" s="297"/>
      <c r="Y749" s="297"/>
      <c r="Z749" s="297"/>
    </row>
    <row r="750" spans="1:26" ht="15.75" customHeight="1">
      <c r="A750" s="297"/>
      <c r="B750" s="297"/>
      <c r="C750" s="297"/>
      <c r="D750" s="297"/>
      <c r="E750" s="297"/>
      <c r="F750" s="297"/>
      <c r="G750" s="297"/>
      <c r="H750" s="297"/>
      <c r="I750" s="297"/>
      <c r="J750" s="297"/>
      <c r="K750" s="297"/>
      <c r="L750" s="297"/>
      <c r="M750" s="297"/>
      <c r="N750" s="297"/>
      <c r="O750" s="297"/>
      <c r="P750" s="297"/>
      <c r="Q750" s="297"/>
      <c r="R750" s="297"/>
      <c r="S750" s="297"/>
      <c r="T750" s="297"/>
      <c r="U750" s="297"/>
      <c r="V750" s="297"/>
      <c r="W750" s="297"/>
      <c r="X750" s="297"/>
      <c r="Y750" s="297"/>
      <c r="Z750" s="297"/>
    </row>
    <row r="751" spans="1:26" ht="15.75" customHeight="1">
      <c r="A751" s="297"/>
      <c r="B751" s="297"/>
      <c r="C751" s="297"/>
      <c r="D751" s="297"/>
      <c r="E751" s="297"/>
      <c r="F751" s="297"/>
      <c r="G751" s="297"/>
      <c r="H751" s="297"/>
      <c r="I751" s="297"/>
      <c r="J751" s="297"/>
      <c r="K751" s="297"/>
      <c r="L751" s="297"/>
      <c r="M751" s="297"/>
      <c r="N751" s="297"/>
      <c r="O751" s="297"/>
      <c r="P751" s="297"/>
      <c r="Q751" s="297"/>
      <c r="R751" s="297"/>
      <c r="S751" s="297"/>
      <c r="T751" s="297"/>
      <c r="U751" s="297"/>
      <c r="V751" s="297"/>
      <c r="W751" s="297"/>
      <c r="X751" s="297"/>
      <c r="Y751" s="297"/>
      <c r="Z751" s="297"/>
    </row>
    <row r="752" spans="1:26" ht="15.75" customHeight="1">
      <c r="A752" s="297"/>
      <c r="B752" s="297"/>
      <c r="C752" s="297"/>
      <c r="D752" s="297"/>
      <c r="E752" s="297"/>
      <c r="F752" s="297"/>
      <c r="G752" s="297"/>
      <c r="H752" s="297"/>
      <c r="I752" s="297"/>
      <c r="J752" s="297"/>
      <c r="K752" s="297"/>
      <c r="L752" s="297"/>
      <c r="M752" s="297"/>
      <c r="N752" s="297"/>
      <c r="O752" s="297"/>
      <c r="P752" s="297"/>
      <c r="Q752" s="297"/>
      <c r="R752" s="297"/>
      <c r="S752" s="297"/>
      <c r="T752" s="297"/>
      <c r="U752" s="297"/>
      <c r="V752" s="297"/>
      <c r="W752" s="297"/>
      <c r="X752" s="297"/>
      <c r="Y752" s="297"/>
      <c r="Z752" s="297"/>
    </row>
    <row r="753" spans="1:26" ht="15.75" customHeight="1">
      <c r="A753" s="297"/>
      <c r="B753" s="297"/>
      <c r="C753" s="297"/>
      <c r="D753" s="297"/>
      <c r="E753" s="297"/>
      <c r="F753" s="297"/>
      <c r="G753" s="297"/>
      <c r="H753" s="297"/>
      <c r="I753" s="297"/>
      <c r="J753" s="297"/>
      <c r="K753" s="297"/>
      <c r="L753" s="297"/>
      <c r="M753" s="297"/>
      <c r="N753" s="297"/>
      <c r="O753" s="297"/>
      <c r="P753" s="297"/>
      <c r="Q753" s="297"/>
      <c r="R753" s="297"/>
      <c r="S753" s="297"/>
      <c r="T753" s="297"/>
      <c r="U753" s="297"/>
      <c r="V753" s="297"/>
      <c r="W753" s="297"/>
      <c r="X753" s="297"/>
      <c r="Y753" s="297"/>
      <c r="Z753" s="297"/>
    </row>
    <row r="754" spans="1:26" ht="15.75" customHeight="1">
      <c r="A754" s="297"/>
      <c r="B754" s="297"/>
      <c r="C754" s="297"/>
      <c r="D754" s="297"/>
      <c r="E754" s="297"/>
      <c r="F754" s="297"/>
      <c r="G754" s="297"/>
      <c r="H754" s="297"/>
      <c r="I754" s="297"/>
      <c r="J754" s="297"/>
      <c r="K754" s="297"/>
      <c r="L754" s="297"/>
      <c r="M754" s="297"/>
      <c r="N754" s="297"/>
      <c r="O754" s="297"/>
      <c r="P754" s="297"/>
      <c r="Q754" s="297"/>
      <c r="R754" s="297"/>
      <c r="S754" s="297"/>
      <c r="T754" s="297"/>
      <c r="U754" s="297"/>
      <c r="V754" s="297"/>
      <c r="W754" s="297"/>
      <c r="X754" s="297"/>
      <c r="Y754" s="297"/>
      <c r="Z754" s="297"/>
    </row>
    <row r="755" spans="1:26" ht="15.75" customHeight="1">
      <c r="A755" s="297"/>
      <c r="B755" s="297"/>
      <c r="C755" s="297"/>
      <c r="D755" s="297"/>
      <c r="E755" s="297"/>
      <c r="F755" s="297"/>
      <c r="G755" s="297"/>
      <c r="H755" s="297"/>
      <c r="I755" s="297"/>
      <c r="J755" s="297"/>
      <c r="K755" s="297"/>
      <c r="L755" s="297"/>
      <c r="M755" s="297"/>
      <c r="N755" s="297"/>
      <c r="O755" s="297"/>
      <c r="P755" s="297"/>
      <c r="Q755" s="297"/>
      <c r="R755" s="297"/>
      <c r="S755" s="297"/>
      <c r="T755" s="297"/>
      <c r="U755" s="297"/>
      <c r="V755" s="297"/>
      <c r="W755" s="297"/>
      <c r="X755" s="297"/>
      <c r="Y755" s="297"/>
      <c r="Z755" s="297"/>
    </row>
    <row r="756" spans="1:26" ht="15.75" customHeight="1">
      <c r="A756" s="297"/>
      <c r="B756" s="297"/>
      <c r="C756" s="297"/>
      <c r="D756" s="297"/>
      <c r="E756" s="297"/>
      <c r="F756" s="297"/>
      <c r="G756" s="297"/>
      <c r="H756" s="297"/>
      <c r="I756" s="297"/>
      <c r="J756" s="297"/>
      <c r="K756" s="297"/>
      <c r="L756" s="297"/>
      <c r="M756" s="297"/>
      <c r="N756" s="297"/>
      <c r="O756" s="297"/>
      <c r="P756" s="297"/>
      <c r="Q756" s="297"/>
      <c r="R756" s="297"/>
      <c r="S756" s="297"/>
      <c r="T756" s="297"/>
      <c r="U756" s="297"/>
      <c r="V756" s="297"/>
      <c r="W756" s="297"/>
      <c r="X756" s="297"/>
      <c r="Y756" s="297"/>
      <c r="Z756" s="297"/>
    </row>
    <row r="757" spans="1:26" ht="15.75" customHeight="1">
      <c r="A757" s="297"/>
      <c r="B757" s="297"/>
      <c r="C757" s="297"/>
      <c r="D757" s="297"/>
      <c r="E757" s="297"/>
      <c r="F757" s="297"/>
      <c r="G757" s="297"/>
      <c r="H757" s="297"/>
      <c r="I757" s="297"/>
      <c r="J757" s="297"/>
      <c r="K757" s="297"/>
      <c r="L757" s="297"/>
      <c r="M757" s="297"/>
      <c r="N757" s="297"/>
      <c r="O757" s="297"/>
      <c r="P757" s="297"/>
      <c r="Q757" s="297"/>
      <c r="R757" s="297"/>
      <c r="S757" s="297"/>
      <c r="T757" s="297"/>
      <c r="U757" s="297"/>
      <c r="V757" s="297"/>
      <c r="W757" s="297"/>
      <c r="X757" s="297"/>
      <c r="Y757" s="297"/>
      <c r="Z757" s="297"/>
    </row>
    <row r="758" spans="1:26" ht="15.75" customHeight="1">
      <c r="A758" s="297"/>
      <c r="B758" s="297"/>
      <c r="C758" s="297"/>
      <c r="D758" s="297"/>
      <c r="E758" s="297"/>
      <c r="F758" s="297"/>
      <c r="G758" s="297"/>
      <c r="H758" s="297"/>
      <c r="I758" s="297"/>
      <c r="J758" s="297"/>
      <c r="K758" s="297"/>
      <c r="L758" s="297"/>
      <c r="M758" s="297"/>
      <c r="N758" s="297"/>
      <c r="O758" s="297"/>
      <c r="P758" s="297"/>
      <c r="Q758" s="297"/>
      <c r="R758" s="297"/>
      <c r="S758" s="297"/>
      <c r="T758" s="297"/>
      <c r="U758" s="297"/>
      <c r="V758" s="297"/>
      <c r="W758" s="297"/>
      <c r="X758" s="297"/>
      <c r="Y758" s="297"/>
      <c r="Z758" s="297"/>
    </row>
    <row r="759" spans="1:26" ht="15.75" customHeight="1">
      <c r="A759" s="297"/>
      <c r="B759" s="297"/>
      <c r="C759" s="297"/>
      <c r="D759" s="297"/>
      <c r="E759" s="297"/>
      <c r="F759" s="297"/>
      <c r="G759" s="297"/>
      <c r="H759" s="297"/>
      <c r="I759" s="297"/>
      <c r="J759" s="297"/>
      <c r="K759" s="297"/>
      <c r="L759" s="297"/>
      <c r="M759" s="297"/>
      <c r="N759" s="297"/>
      <c r="O759" s="297"/>
      <c r="P759" s="297"/>
      <c r="Q759" s="297"/>
      <c r="R759" s="297"/>
      <c r="S759" s="297"/>
      <c r="T759" s="297"/>
      <c r="U759" s="297"/>
      <c r="V759" s="297"/>
      <c r="W759" s="297"/>
      <c r="X759" s="297"/>
      <c r="Y759" s="297"/>
      <c r="Z759" s="297"/>
    </row>
    <row r="760" spans="1:26" ht="15.75" customHeight="1">
      <c r="A760" s="297"/>
      <c r="B760" s="297"/>
      <c r="C760" s="297"/>
      <c r="D760" s="297"/>
      <c r="E760" s="297"/>
      <c r="F760" s="297"/>
      <c r="G760" s="297"/>
      <c r="H760" s="297"/>
      <c r="I760" s="297"/>
      <c r="J760" s="297"/>
      <c r="K760" s="297"/>
      <c r="L760" s="297"/>
      <c r="M760" s="297"/>
      <c r="N760" s="297"/>
      <c r="O760" s="297"/>
      <c r="P760" s="297"/>
      <c r="Q760" s="297"/>
      <c r="R760" s="297"/>
      <c r="S760" s="297"/>
      <c r="T760" s="297"/>
      <c r="U760" s="297"/>
      <c r="V760" s="297"/>
      <c r="W760" s="297"/>
      <c r="X760" s="297"/>
      <c r="Y760" s="297"/>
      <c r="Z760" s="297"/>
    </row>
    <row r="761" spans="1:26" ht="15.75" customHeight="1">
      <c r="A761" s="297"/>
      <c r="B761" s="297"/>
      <c r="C761" s="297"/>
      <c r="D761" s="297"/>
      <c r="E761" s="297"/>
      <c r="F761" s="297"/>
      <c r="G761" s="297"/>
      <c r="H761" s="297"/>
      <c r="I761" s="297"/>
      <c r="J761" s="297"/>
      <c r="K761" s="297"/>
      <c r="L761" s="297"/>
      <c r="M761" s="297"/>
      <c r="N761" s="297"/>
      <c r="O761" s="297"/>
      <c r="P761" s="297"/>
      <c r="Q761" s="297"/>
      <c r="R761" s="297"/>
      <c r="S761" s="297"/>
      <c r="T761" s="297"/>
      <c r="U761" s="297"/>
      <c r="V761" s="297"/>
      <c r="W761" s="297"/>
      <c r="X761" s="297"/>
      <c r="Y761" s="297"/>
      <c r="Z761" s="297"/>
    </row>
    <row r="762" spans="1:26" ht="15.75" customHeight="1">
      <c r="A762" s="297"/>
      <c r="B762" s="297"/>
      <c r="C762" s="297"/>
      <c r="D762" s="297"/>
      <c r="E762" s="297"/>
      <c r="F762" s="297"/>
      <c r="G762" s="297"/>
      <c r="H762" s="297"/>
      <c r="I762" s="297"/>
      <c r="J762" s="297"/>
      <c r="K762" s="297"/>
      <c r="L762" s="297"/>
      <c r="M762" s="297"/>
      <c r="N762" s="297"/>
      <c r="O762" s="297"/>
      <c r="P762" s="297"/>
      <c r="Q762" s="297"/>
      <c r="R762" s="297"/>
      <c r="S762" s="297"/>
      <c r="T762" s="297"/>
      <c r="U762" s="297"/>
      <c r="V762" s="297"/>
      <c r="W762" s="297"/>
      <c r="X762" s="297"/>
      <c r="Y762" s="297"/>
      <c r="Z762" s="297"/>
    </row>
    <row r="763" spans="1:26" ht="15.75" customHeight="1">
      <c r="A763" s="297"/>
      <c r="B763" s="297"/>
      <c r="C763" s="297"/>
      <c r="D763" s="297"/>
      <c r="E763" s="297"/>
      <c r="F763" s="297"/>
      <c r="G763" s="297"/>
      <c r="H763" s="297"/>
      <c r="I763" s="297"/>
      <c r="J763" s="297"/>
      <c r="K763" s="297"/>
      <c r="L763" s="297"/>
      <c r="M763" s="297"/>
      <c r="N763" s="297"/>
      <c r="O763" s="297"/>
      <c r="P763" s="297"/>
      <c r="Q763" s="297"/>
      <c r="R763" s="297"/>
      <c r="S763" s="297"/>
      <c r="T763" s="297"/>
      <c r="U763" s="297"/>
      <c r="V763" s="297"/>
      <c r="W763" s="297"/>
      <c r="X763" s="297"/>
      <c r="Y763" s="297"/>
      <c r="Z763" s="297"/>
    </row>
    <row r="764" spans="1:26" ht="15.75" customHeight="1">
      <c r="A764" s="297"/>
      <c r="B764" s="297"/>
      <c r="C764" s="297"/>
      <c r="D764" s="297"/>
      <c r="E764" s="297"/>
      <c r="F764" s="297"/>
      <c r="G764" s="297"/>
      <c r="H764" s="297"/>
      <c r="I764" s="297"/>
      <c r="J764" s="297"/>
      <c r="K764" s="297"/>
      <c r="L764" s="297"/>
      <c r="M764" s="297"/>
      <c r="N764" s="297"/>
      <c r="O764" s="297"/>
      <c r="P764" s="297"/>
      <c r="Q764" s="297"/>
      <c r="R764" s="297"/>
      <c r="S764" s="297"/>
      <c r="T764" s="297"/>
      <c r="U764" s="297"/>
      <c r="V764" s="297"/>
      <c r="W764" s="297"/>
      <c r="X764" s="297"/>
      <c r="Y764" s="297"/>
      <c r="Z764" s="297"/>
    </row>
    <row r="765" spans="1:26" ht="15.75" customHeight="1">
      <c r="A765" s="297"/>
      <c r="B765" s="297"/>
      <c r="C765" s="297"/>
      <c r="D765" s="297"/>
      <c r="E765" s="297"/>
      <c r="F765" s="297"/>
      <c r="G765" s="297"/>
      <c r="H765" s="297"/>
      <c r="I765" s="297"/>
      <c r="J765" s="297"/>
      <c r="K765" s="297"/>
      <c r="L765" s="297"/>
      <c r="M765" s="297"/>
      <c r="N765" s="297"/>
      <c r="O765" s="297"/>
      <c r="P765" s="297"/>
      <c r="Q765" s="297"/>
      <c r="R765" s="297"/>
      <c r="S765" s="297"/>
      <c r="T765" s="297"/>
      <c r="U765" s="297"/>
      <c r="V765" s="297"/>
      <c r="W765" s="297"/>
      <c r="X765" s="297"/>
      <c r="Y765" s="297"/>
      <c r="Z765" s="297"/>
    </row>
    <row r="766" spans="1:26" ht="15.75" customHeight="1">
      <c r="A766" s="297"/>
      <c r="B766" s="297"/>
      <c r="C766" s="297"/>
      <c r="D766" s="297"/>
      <c r="E766" s="297"/>
      <c r="F766" s="297"/>
      <c r="G766" s="297"/>
      <c r="H766" s="297"/>
      <c r="I766" s="297"/>
      <c r="J766" s="297"/>
      <c r="K766" s="297"/>
      <c r="L766" s="297"/>
      <c r="M766" s="297"/>
      <c r="N766" s="297"/>
      <c r="O766" s="297"/>
      <c r="P766" s="297"/>
      <c r="Q766" s="297"/>
      <c r="R766" s="297"/>
      <c r="S766" s="297"/>
      <c r="T766" s="297"/>
      <c r="U766" s="297"/>
      <c r="V766" s="297"/>
      <c r="W766" s="297"/>
      <c r="X766" s="297"/>
      <c r="Y766" s="297"/>
      <c r="Z766" s="297"/>
    </row>
    <row r="767" spans="1:26" ht="15.75" customHeight="1">
      <c r="A767" s="297"/>
      <c r="B767" s="297"/>
      <c r="C767" s="297"/>
      <c r="D767" s="297"/>
      <c r="E767" s="297"/>
      <c r="F767" s="297"/>
      <c r="G767" s="297"/>
      <c r="H767" s="297"/>
      <c r="I767" s="297"/>
      <c r="J767" s="297"/>
      <c r="K767" s="297"/>
      <c r="L767" s="297"/>
      <c r="M767" s="297"/>
      <c r="N767" s="297"/>
      <c r="O767" s="297"/>
      <c r="P767" s="297"/>
      <c r="Q767" s="297"/>
      <c r="R767" s="297"/>
      <c r="S767" s="297"/>
      <c r="T767" s="297"/>
      <c r="U767" s="297"/>
      <c r="V767" s="297"/>
      <c r="W767" s="297"/>
      <c r="X767" s="297"/>
      <c r="Y767" s="297"/>
      <c r="Z767" s="297"/>
    </row>
    <row r="768" spans="1:26" ht="15.75" customHeight="1">
      <c r="A768" s="297"/>
      <c r="B768" s="297"/>
      <c r="C768" s="297"/>
      <c r="D768" s="297"/>
      <c r="E768" s="297"/>
      <c r="F768" s="297"/>
      <c r="G768" s="297"/>
      <c r="H768" s="297"/>
      <c r="I768" s="297"/>
      <c r="J768" s="297"/>
      <c r="K768" s="297"/>
      <c r="L768" s="297"/>
      <c r="M768" s="297"/>
      <c r="N768" s="297"/>
      <c r="O768" s="297"/>
      <c r="P768" s="297"/>
      <c r="Q768" s="297"/>
      <c r="R768" s="297"/>
      <c r="S768" s="297"/>
      <c r="T768" s="297"/>
      <c r="U768" s="297"/>
      <c r="V768" s="297"/>
      <c r="W768" s="297"/>
      <c r="X768" s="297"/>
      <c r="Y768" s="297"/>
      <c r="Z768" s="297"/>
    </row>
    <row r="769" spans="1:26" ht="15.75" customHeight="1">
      <c r="A769" s="297"/>
      <c r="B769" s="297"/>
      <c r="C769" s="297"/>
      <c r="D769" s="297"/>
      <c r="E769" s="297"/>
      <c r="F769" s="297"/>
      <c r="G769" s="297"/>
      <c r="H769" s="297"/>
      <c r="I769" s="297"/>
      <c r="J769" s="297"/>
      <c r="K769" s="297"/>
      <c r="L769" s="297"/>
      <c r="M769" s="297"/>
      <c r="N769" s="297"/>
      <c r="O769" s="297"/>
      <c r="P769" s="297"/>
      <c r="Q769" s="297"/>
      <c r="R769" s="297"/>
      <c r="S769" s="297"/>
      <c r="T769" s="297"/>
      <c r="U769" s="297"/>
      <c r="V769" s="297"/>
      <c r="W769" s="297"/>
      <c r="X769" s="297"/>
      <c r="Y769" s="297"/>
      <c r="Z769" s="297"/>
    </row>
    <row r="770" spans="1:26" ht="15.75" customHeight="1">
      <c r="A770" s="297"/>
      <c r="B770" s="297"/>
      <c r="C770" s="297"/>
      <c r="D770" s="297"/>
      <c r="E770" s="297"/>
      <c r="F770" s="297"/>
      <c r="G770" s="297"/>
      <c r="H770" s="297"/>
      <c r="I770" s="297"/>
      <c r="J770" s="297"/>
      <c r="K770" s="297"/>
      <c r="L770" s="297"/>
      <c r="M770" s="297"/>
      <c r="N770" s="297"/>
      <c r="O770" s="297"/>
      <c r="P770" s="297"/>
      <c r="Q770" s="297"/>
      <c r="R770" s="297"/>
      <c r="S770" s="297"/>
      <c r="T770" s="297"/>
      <c r="U770" s="297"/>
      <c r="V770" s="297"/>
      <c r="W770" s="297"/>
      <c r="X770" s="297"/>
      <c r="Y770" s="297"/>
      <c r="Z770" s="297"/>
    </row>
    <row r="771" spans="1:26" ht="15.75" customHeight="1">
      <c r="A771" s="297"/>
      <c r="B771" s="297"/>
      <c r="C771" s="297"/>
      <c r="D771" s="297"/>
      <c r="E771" s="297"/>
      <c r="F771" s="297"/>
      <c r="G771" s="297"/>
      <c r="H771" s="297"/>
      <c r="I771" s="297"/>
      <c r="J771" s="297"/>
      <c r="K771" s="297"/>
      <c r="L771" s="297"/>
      <c r="M771" s="297"/>
      <c r="N771" s="297"/>
      <c r="O771" s="297"/>
      <c r="P771" s="297"/>
      <c r="Q771" s="297"/>
      <c r="R771" s="297"/>
      <c r="S771" s="297"/>
      <c r="T771" s="297"/>
      <c r="U771" s="297"/>
      <c r="V771" s="297"/>
      <c r="W771" s="297"/>
      <c r="X771" s="297"/>
      <c r="Y771" s="297"/>
      <c r="Z771" s="297"/>
    </row>
    <row r="772" spans="1:26" ht="15.75" customHeight="1">
      <c r="A772" s="297"/>
      <c r="B772" s="297"/>
      <c r="C772" s="297"/>
      <c r="D772" s="297"/>
      <c r="E772" s="297"/>
      <c r="F772" s="297"/>
      <c r="G772" s="297"/>
      <c r="H772" s="297"/>
      <c r="I772" s="297"/>
      <c r="J772" s="297"/>
      <c r="K772" s="297"/>
      <c r="L772" s="297"/>
      <c r="M772" s="297"/>
      <c r="N772" s="297"/>
      <c r="O772" s="297"/>
      <c r="P772" s="297"/>
      <c r="Q772" s="297"/>
      <c r="R772" s="297"/>
      <c r="S772" s="297"/>
      <c r="T772" s="297"/>
      <c r="U772" s="297"/>
      <c r="V772" s="297"/>
      <c r="W772" s="297"/>
      <c r="X772" s="297"/>
      <c r="Y772" s="297"/>
      <c r="Z772" s="297"/>
    </row>
    <row r="773" spans="1:26" ht="15.75" customHeight="1">
      <c r="A773" s="297"/>
      <c r="B773" s="297"/>
      <c r="C773" s="297"/>
      <c r="D773" s="297"/>
      <c r="E773" s="297"/>
      <c r="F773" s="297"/>
      <c r="G773" s="297"/>
      <c r="H773" s="297"/>
      <c r="I773" s="297"/>
      <c r="J773" s="297"/>
      <c r="K773" s="297"/>
      <c r="L773" s="297"/>
      <c r="M773" s="297"/>
      <c r="N773" s="297"/>
      <c r="O773" s="297"/>
      <c r="P773" s="297"/>
      <c r="Q773" s="297"/>
      <c r="R773" s="297"/>
      <c r="S773" s="297"/>
      <c r="T773" s="297"/>
      <c r="U773" s="297"/>
      <c r="V773" s="297"/>
      <c r="W773" s="297"/>
      <c r="X773" s="297"/>
      <c r="Y773" s="297"/>
      <c r="Z773" s="297"/>
    </row>
    <row r="774" spans="1:26" ht="15.75" customHeight="1">
      <c r="A774" s="297"/>
      <c r="B774" s="297"/>
      <c r="C774" s="297"/>
      <c r="D774" s="297"/>
      <c r="E774" s="297"/>
      <c r="F774" s="297"/>
      <c r="G774" s="297"/>
      <c r="H774" s="297"/>
      <c r="I774" s="297"/>
      <c r="J774" s="297"/>
      <c r="K774" s="297"/>
      <c r="L774" s="297"/>
      <c r="M774" s="297"/>
      <c r="N774" s="297"/>
      <c r="O774" s="297"/>
      <c r="P774" s="297"/>
      <c r="Q774" s="297"/>
      <c r="R774" s="297"/>
      <c r="S774" s="297"/>
      <c r="T774" s="297"/>
      <c r="U774" s="297"/>
      <c r="V774" s="297"/>
      <c r="W774" s="297"/>
      <c r="X774" s="297"/>
      <c r="Y774" s="297"/>
      <c r="Z774" s="297"/>
    </row>
    <row r="775" spans="1:26" ht="15.75" customHeight="1">
      <c r="A775" s="297"/>
      <c r="B775" s="297"/>
      <c r="C775" s="297"/>
      <c r="D775" s="297"/>
      <c r="E775" s="297"/>
      <c r="F775" s="297"/>
      <c r="G775" s="297"/>
      <c r="H775" s="297"/>
      <c r="I775" s="297"/>
      <c r="J775" s="297"/>
      <c r="K775" s="297"/>
      <c r="L775" s="297"/>
      <c r="M775" s="297"/>
      <c r="N775" s="297"/>
      <c r="O775" s="297"/>
      <c r="P775" s="297"/>
      <c r="Q775" s="297"/>
      <c r="R775" s="297"/>
      <c r="S775" s="297"/>
      <c r="T775" s="297"/>
      <c r="U775" s="297"/>
      <c r="V775" s="297"/>
      <c r="W775" s="297"/>
      <c r="X775" s="297"/>
      <c r="Y775" s="297"/>
      <c r="Z775" s="297"/>
    </row>
    <row r="776" spans="1:26" ht="15.75" customHeight="1">
      <c r="A776" s="297"/>
      <c r="B776" s="297"/>
      <c r="C776" s="297"/>
      <c r="D776" s="297"/>
      <c r="E776" s="297"/>
      <c r="F776" s="297"/>
      <c r="G776" s="297"/>
      <c r="H776" s="297"/>
      <c r="I776" s="297"/>
      <c r="J776" s="297"/>
      <c r="K776" s="297"/>
      <c r="L776" s="297"/>
      <c r="M776" s="297"/>
      <c r="N776" s="297"/>
      <c r="O776" s="297"/>
      <c r="P776" s="297"/>
      <c r="Q776" s="297"/>
      <c r="R776" s="297"/>
      <c r="S776" s="297"/>
      <c r="T776" s="297"/>
      <c r="U776" s="297"/>
      <c r="V776" s="297"/>
      <c r="W776" s="297"/>
      <c r="X776" s="297"/>
      <c r="Y776" s="297"/>
      <c r="Z776" s="297"/>
    </row>
    <row r="777" spans="1:26" ht="15.75" customHeight="1">
      <c r="A777" s="297"/>
      <c r="B777" s="297"/>
      <c r="C777" s="297"/>
      <c r="D777" s="297"/>
      <c r="E777" s="297"/>
      <c r="F777" s="297"/>
      <c r="G777" s="297"/>
      <c r="H777" s="297"/>
      <c r="I777" s="297"/>
      <c r="J777" s="297"/>
      <c r="K777" s="297"/>
      <c r="L777" s="297"/>
      <c r="M777" s="297"/>
      <c r="N777" s="297"/>
      <c r="O777" s="297"/>
      <c r="P777" s="297"/>
      <c r="Q777" s="297"/>
      <c r="R777" s="297"/>
      <c r="S777" s="297"/>
      <c r="T777" s="297"/>
      <c r="U777" s="297"/>
      <c r="V777" s="297"/>
      <c r="W777" s="297"/>
      <c r="X777" s="297"/>
      <c r="Y777" s="297"/>
      <c r="Z777" s="297"/>
    </row>
    <row r="778" spans="1:26" ht="15.75" customHeight="1">
      <c r="A778" s="297"/>
      <c r="B778" s="297"/>
      <c r="C778" s="297"/>
      <c r="D778" s="297"/>
      <c r="E778" s="297"/>
      <c r="F778" s="297"/>
      <c r="G778" s="297"/>
      <c r="H778" s="297"/>
      <c r="I778" s="297"/>
      <c r="J778" s="297"/>
      <c r="K778" s="297"/>
      <c r="L778" s="297"/>
      <c r="M778" s="297"/>
      <c r="N778" s="297"/>
      <c r="O778" s="297"/>
      <c r="P778" s="297"/>
      <c r="Q778" s="297"/>
      <c r="R778" s="297"/>
      <c r="S778" s="297"/>
      <c r="T778" s="297"/>
      <c r="U778" s="297"/>
      <c r="V778" s="297"/>
      <c r="W778" s="297"/>
      <c r="X778" s="297"/>
      <c r="Y778" s="297"/>
      <c r="Z778" s="297"/>
    </row>
    <row r="779" spans="1:26" ht="15.75" customHeight="1">
      <c r="A779" s="297"/>
      <c r="B779" s="297"/>
      <c r="C779" s="297"/>
      <c r="D779" s="297"/>
      <c r="E779" s="297"/>
      <c r="F779" s="297"/>
      <c r="G779" s="297"/>
      <c r="H779" s="297"/>
      <c r="I779" s="297"/>
      <c r="J779" s="297"/>
      <c r="K779" s="297"/>
      <c r="L779" s="297"/>
      <c r="M779" s="297"/>
      <c r="N779" s="297"/>
      <c r="O779" s="297"/>
      <c r="P779" s="297"/>
      <c r="Q779" s="297"/>
      <c r="R779" s="297"/>
      <c r="S779" s="297"/>
      <c r="T779" s="297"/>
      <c r="U779" s="297"/>
      <c r="V779" s="297"/>
      <c r="W779" s="297"/>
      <c r="X779" s="297"/>
      <c r="Y779" s="297"/>
      <c r="Z779" s="297"/>
    </row>
    <row r="780" spans="1:26" ht="15.75" customHeight="1">
      <c r="A780" s="297"/>
      <c r="B780" s="297"/>
      <c r="C780" s="297"/>
      <c r="D780" s="297"/>
      <c r="E780" s="297"/>
      <c r="F780" s="297"/>
      <c r="G780" s="297"/>
      <c r="H780" s="297"/>
      <c r="I780" s="297"/>
      <c r="J780" s="297"/>
      <c r="K780" s="297"/>
      <c r="L780" s="297"/>
      <c r="M780" s="297"/>
      <c r="N780" s="297"/>
      <c r="O780" s="297"/>
      <c r="P780" s="297"/>
      <c r="Q780" s="297"/>
      <c r="R780" s="297"/>
      <c r="S780" s="297"/>
      <c r="T780" s="297"/>
      <c r="U780" s="297"/>
      <c r="V780" s="297"/>
      <c r="W780" s="297"/>
      <c r="X780" s="297"/>
      <c r="Y780" s="297"/>
      <c r="Z780" s="297"/>
    </row>
    <row r="781" spans="1:26" ht="15.75" customHeight="1">
      <c r="A781" s="297"/>
      <c r="B781" s="297"/>
      <c r="C781" s="297"/>
      <c r="D781" s="297"/>
      <c r="E781" s="297"/>
      <c r="F781" s="297"/>
      <c r="G781" s="297"/>
      <c r="H781" s="297"/>
      <c r="I781" s="297"/>
      <c r="J781" s="297"/>
      <c r="K781" s="297"/>
      <c r="L781" s="297"/>
      <c r="M781" s="297"/>
      <c r="N781" s="297"/>
      <c r="O781" s="297"/>
      <c r="P781" s="297"/>
      <c r="Q781" s="297"/>
      <c r="R781" s="297"/>
      <c r="S781" s="297"/>
      <c r="T781" s="297"/>
      <c r="U781" s="297"/>
      <c r="V781" s="297"/>
      <c r="W781" s="297"/>
      <c r="X781" s="297"/>
      <c r="Y781" s="297"/>
      <c r="Z781" s="297"/>
    </row>
    <row r="782" spans="1:26" ht="15.75" customHeight="1">
      <c r="A782" s="297"/>
      <c r="B782" s="297"/>
      <c r="C782" s="297"/>
      <c r="D782" s="297"/>
      <c r="E782" s="297"/>
      <c r="F782" s="297"/>
      <c r="G782" s="297"/>
      <c r="H782" s="297"/>
      <c r="I782" s="297"/>
      <c r="J782" s="297"/>
      <c r="K782" s="297"/>
      <c r="L782" s="297"/>
      <c r="M782" s="297"/>
      <c r="N782" s="297"/>
      <c r="O782" s="297"/>
      <c r="P782" s="297"/>
      <c r="Q782" s="297"/>
      <c r="R782" s="297"/>
      <c r="S782" s="297"/>
      <c r="T782" s="297"/>
      <c r="U782" s="297"/>
      <c r="V782" s="297"/>
      <c r="W782" s="297"/>
      <c r="X782" s="297"/>
      <c r="Y782" s="297"/>
      <c r="Z782" s="297"/>
    </row>
    <row r="783" spans="1:26" ht="15.75" customHeight="1">
      <c r="A783" s="297"/>
      <c r="B783" s="297"/>
      <c r="C783" s="297"/>
      <c r="D783" s="297"/>
      <c r="E783" s="297"/>
      <c r="F783" s="297"/>
      <c r="G783" s="297"/>
      <c r="H783" s="297"/>
      <c r="I783" s="297"/>
      <c r="J783" s="297"/>
      <c r="K783" s="297"/>
      <c r="L783" s="297"/>
      <c r="M783" s="297"/>
      <c r="N783" s="297"/>
      <c r="O783" s="297"/>
      <c r="P783" s="297"/>
      <c r="Q783" s="297"/>
      <c r="R783" s="297"/>
      <c r="S783" s="297"/>
      <c r="T783" s="297"/>
      <c r="U783" s="297"/>
      <c r="V783" s="297"/>
      <c r="W783" s="297"/>
      <c r="X783" s="297"/>
      <c r="Y783" s="297"/>
      <c r="Z783" s="297"/>
    </row>
    <row r="784" spans="1:26" ht="15.75" customHeight="1">
      <c r="A784" s="297"/>
      <c r="B784" s="297"/>
      <c r="C784" s="297"/>
      <c r="D784" s="297"/>
      <c r="E784" s="297"/>
      <c r="F784" s="297"/>
      <c r="G784" s="297"/>
      <c r="H784" s="297"/>
      <c r="I784" s="297"/>
      <c r="J784" s="297"/>
      <c r="K784" s="297"/>
      <c r="L784" s="297"/>
      <c r="M784" s="297"/>
      <c r="N784" s="297"/>
      <c r="O784" s="297"/>
      <c r="P784" s="297"/>
      <c r="Q784" s="297"/>
      <c r="R784" s="297"/>
      <c r="S784" s="297"/>
      <c r="T784" s="297"/>
      <c r="U784" s="297"/>
      <c r="V784" s="297"/>
      <c r="W784" s="297"/>
      <c r="X784" s="297"/>
      <c r="Y784" s="297"/>
      <c r="Z784" s="297"/>
    </row>
    <row r="785" spans="1:26" ht="15.75" customHeight="1">
      <c r="A785" s="297"/>
      <c r="B785" s="297"/>
      <c r="C785" s="297"/>
      <c r="D785" s="297"/>
      <c r="E785" s="297"/>
      <c r="F785" s="297"/>
      <c r="G785" s="297"/>
      <c r="H785" s="297"/>
      <c r="I785" s="297"/>
      <c r="J785" s="297"/>
      <c r="K785" s="297"/>
      <c r="L785" s="297"/>
      <c r="M785" s="297"/>
      <c r="N785" s="297"/>
      <c r="O785" s="297"/>
      <c r="P785" s="297"/>
      <c r="Q785" s="297"/>
      <c r="R785" s="297"/>
      <c r="S785" s="297"/>
      <c r="T785" s="297"/>
      <c r="U785" s="297"/>
      <c r="V785" s="297"/>
      <c r="W785" s="297"/>
      <c r="X785" s="297"/>
      <c r="Y785" s="297"/>
      <c r="Z785" s="297"/>
    </row>
    <row r="786" spans="1:26" ht="15.75" customHeight="1">
      <c r="A786" s="297"/>
      <c r="B786" s="297"/>
      <c r="C786" s="297"/>
      <c r="D786" s="297"/>
      <c r="E786" s="297"/>
      <c r="F786" s="297"/>
      <c r="G786" s="297"/>
      <c r="H786" s="297"/>
      <c r="I786" s="297"/>
      <c r="J786" s="297"/>
      <c r="K786" s="297"/>
      <c r="L786" s="297"/>
      <c r="M786" s="297"/>
      <c r="N786" s="297"/>
      <c r="O786" s="297"/>
      <c r="P786" s="297"/>
      <c r="Q786" s="297"/>
      <c r="R786" s="297"/>
      <c r="S786" s="297"/>
      <c r="T786" s="297"/>
      <c r="U786" s="297"/>
      <c r="V786" s="297"/>
      <c r="W786" s="297"/>
      <c r="X786" s="297"/>
      <c r="Y786" s="297"/>
      <c r="Z786" s="297"/>
    </row>
    <row r="787" spans="1:26" ht="15.75" customHeight="1">
      <c r="A787" s="297"/>
      <c r="B787" s="297"/>
      <c r="C787" s="297"/>
      <c r="D787" s="297"/>
      <c r="E787" s="297"/>
      <c r="F787" s="297"/>
      <c r="G787" s="297"/>
      <c r="H787" s="297"/>
      <c r="I787" s="297"/>
      <c r="J787" s="297"/>
      <c r="K787" s="297"/>
      <c r="L787" s="297"/>
      <c r="M787" s="297"/>
      <c r="N787" s="297"/>
      <c r="O787" s="297"/>
      <c r="P787" s="297"/>
      <c r="Q787" s="297"/>
      <c r="R787" s="297"/>
      <c r="S787" s="297"/>
      <c r="T787" s="297"/>
      <c r="U787" s="297"/>
      <c r="V787" s="297"/>
      <c r="W787" s="297"/>
      <c r="X787" s="297"/>
      <c r="Y787" s="297"/>
      <c r="Z787" s="297"/>
    </row>
    <row r="788" spans="1:26" ht="15.75" customHeight="1">
      <c r="A788" s="297"/>
      <c r="B788" s="297"/>
      <c r="C788" s="297"/>
      <c r="D788" s="297"/>
      <c r="E788" s="297"/>
      <c r="F788" s="297"/>
      <c r="G788" s="297"/>
      <c r="H788" s="297"/>
      <c r="I788" s="297"/>
      <c r="J788" s="297"/>
      <c r="K788" s="297"/>
      <c r="L788" s="297"/>
      <c r="M788" s="297"/>
      <c r="N788" s="297"/>
      <c r="O788" s="297"/>
      <c r="P788" s="297"/>
      <c r="Q788" s="297"/>
      <c r="R788" s="297"/>
      <c r="S788" s="297"/>
      <c r="T788" s="297"/>
      <c r="U788" s="297"/>
      <c r="V788" s="297"/>
      <c r="W788" s="297"/>
      <c r="X788" s="297"/>
      <c r="Y788" s="297"/>
      <c r="Z788" s="297"/>
    </row>
    <row r="789" spans="1:26" ht="15.75" customHeight="1">
      <c r="A789" s="297"/>
      <c r="B789" s="297"/>
      <c r="C789" s="297"/>
      <c r="D789" s="297"/>
      <c r="E789" s="297"/>
      <c r="F789" s="297"/>
      <c r="G789" s="297"/>
      <c r="H789" s="297"/>
      <c r="I789" s="297"/>
      <c r="J789" s="297"/>
      <c r="K789" s="297"/>
      <c r="L789" s="297"/>
      <c r="M789" s="297"/>
      <c r="N789" s="297"/>
      <c r="O789" s="297"/>
      <c r="P789" s="297"/>
      <c r="Q789" s="297"/>
      <c r="R789" s="297"/>
      <c r="S789" s="297"/>
      <c r="T789" s="297"/>
      <c r="U789" s="297"/>
      <c r="V789" s="297"/>
      <c r="W789" s="297"/>
      <c r="X789" s="297"/>
      <c r="Y789" s="297"/>
      <c r="Z789" s="297"/>
    </row>
    <row r="790" spans="1:26" ht="15.75" customHeight="1">
      <c r="A790" s="297"/>
      <c r="B790" s="297"/>
      <c r="C790" s="297"/>
      <c r="D790" s="297"/>
      <c r="E790" s="297"/>
      <c r="F790" s="297"/>
      <c r="G790" s="297"/>
      <c r="H790" s="297"/>
      <c r="I790" s="297"/>
      <c r="J790" s="297"/>
      <c r="K790" s="297"/>
      <c r="L790" s="297"/>
      <c r="M790" s="297"/>
      <c r="N790" s="297"/>
      <c r="O790" s="297"/>
      <c r="P790" s="297"/>
      <c r="Q790" s="297"/>
      <c r="R790" s="297"/>
      <c r="S790" s="297"/>
      <c r="T790" s="297"/>
      <c r="U790" s="297"/>
      <c r="V790" s="297"/>
      <c r="W790" s="297"/>
      <c r="X790" s="297"/>
      <c r="Y790" s="297"/>
      <c r="Z790" s="297"/>
    </row>
    <row r="791" spans="1:26" ht="15.75" customHeight="1">
      <c r="A791" s="297"/>
      <c r="B791" s="297"/>
      <c r="C791" s="297"/>
      <c r="D791" s="297"/>
      <c r="E791" s="297"/>
      <c r="F791" s="297"/>
      <c r="G791" s="297"/>
      <c r="H791" s="297"/>
      <c r="I791" s="297"/>
      <c r="J791" s="297"/>
      <c r="K791" s="297"/>
      <c r="L791" s="297"/>
      <c r="M791" s="297"/>
      <c r="N791" s="297"/>
      <c r="O791" s="297"/>
      <c r="P791" s="297"/>
      <c r="Q791" s="297"/>
      <c r="R791" s="297"/>
      <c r="S791" s="297"/>
      <c r="T791" s="297"/>
      <c r="U791" s="297"/>
      <c r="V791" s="297"/>
      <c r="W791" s="297"/>
      <c r="X791" s="297"/>
      <c r="Y791" s="297"/>
      <c r="Z791" s="297"/>
    </row>
    <row r="792" spans="1:26" ht="15.75" customHeight="1">
      <c r="A792" s="297"/>
      <c r="B792" s="297"/>
      <c r="C792" s="297"/>
      <c r="D792" s="297"/>
      <c r="E792" s="297"/>
      <c r="F792" s="297"/>
      <c r="G792" s="297"/>
      <c r="H792" s="297"/>
      <c r="I792" s="297"/>
      <c r="J792" s="297"/>
      <c r="K792" s="297"/>
      <c r="L792" s="297"/>
      <c r="M792" s="297"/>
      <c r="N792" s="297"/>
      <c r="O792" s="297"/>
      <c r="P792" s="297"/>
      <c r="Q792" s="297"/>
      <c r="R792" s="297"/>
      <c r="S792" s="297"/>
      <c r="T792" s="297"/>
      <c r="U792" s="297"/>
      <c r="V792" s="297"/>
      <c r="W792" s="297"/>
      <c r="X792" s="297"/>
      <c r="Y792" s="297"/>
      <c r="Z792" s="297"/>
    </row>
    <row r="793" spans="1:26" ht="15.75" customHeight="1">
      <c r="A793" s="297"/>
      <c r="B793" s="297"/>
      <c r="C793" s="297"/>
      <c r="D793" s="297"/>
      <c r="E793" s="297"/>
      <c r="F793" s="297"/>
      <c r="G793" s="297"/>
      <c r="H793" s="297"/>
      <c r="I793" s="297"/>
      <c r="J793" s="297"/>
      <c r="K793" s="297"/>
      <c r="L793" s="297"/>
      <c r="M793" s="297"/>
      <c r="N793" s="297"/>
      <c r="O793" s="297"/>
      <c r="P793" s="297"/>
      <c r="Q793" s="297"/>
      <c r="R793" s="297"/>
      <c r="S793" s="297"/>
      <c r="T793" s="297"/>
      <c r="U793" s="297"/>
      <c r="V793" s="297"/>
      <c r="W793" s="297"/>
      <c r="X793" s="297"/>
      <c r="Y793" s="297"/>
      <c r="Z793" s="297"/>
    </row>
    <row r="794" spans="1:26" ht="15.75" customHeight="1">
      <c r="A794" s="297"/>
      <c r="B794" s="297"/>
      <c r="C794" s="297"/>
      <c r="D794" s="297"/>
      <c r="E794" s="297"/>
      <c r="F794" s="297"/>
      <c r="G794" s="297"/>
      <c r="H794" s="297"/>
      <c r="I794" s="297"/>
      <c r="J794" s="297"/>
      <c r="K794" s="297"/>
      <c r="L794" s="297"/>
      <c r="M794" s="297"/>
      <c r="N794" s="297"/>
      <c r="O794" s="297"/>
      <c r="P794" s="297"/>
      <c r="Q794" s="297"/>
      <c r="R794" s="297"/>
      <c r="S794" s="297"/>
      <c r="T794" s="297"/>
      <c r="U794" s="297"/>
      <c r="V794" s="297"/>
      <c r="W794" s="297"/>
      <c r="X794" s="297"/>
      <c r="Y794" s="297"/>
      <c r="Z794" s="297"/>
    </row>
    <row r="795" spans="1:26" ht="15.75" customHeight="1">
      <c r="A795" s="297"/>
      <c r="B795" s="297"/>
      <c r="C795" s="297"/>
      <c r="D795" s="297"/>
      <c r="E795" s="297"/>
      <c r="F795" s="297"/>
      <c r="G795" s="297"/>
      <c r="H795" s="297"/>
      <c r="I795" s="297"/>
      <c r="J795" s="297"/>
      <c r="K795" s="297"/>
      <c r="L795" s="297"/>
      <c r="M795" s="297"/>
      <c r="N795" s="297"/>
      <c r="O795" s="297"/>
      <c r="P795" s="297"/>
      <c r="Q795" s="297"/>
      <c r="R795" s="297"/>
      <c r="S795" s="297"/>
      <c r="T795" s="297"/>
      <c r="U795" s="297"/>
      <c r="V795" s="297"/>
      <c r="W795" s="297"/>
      <c r="X795" s="297"/>
      <c r="Y795" s="297"/>
      <c r="Z795" s="297"/>
    </row>
    <row r="796" spans="1:26" ht="15.75" customHeight="1">
      <c r="A796" s="297"/>
      <c r="B796" s="297"/>
      <c r="C796" s="297"/>
      <c r="D796" s="297"/>
      <c r="E796" s="297"/>
      <c r="F796" s="297"/>
      <c r="G796" s="297"/>
      <c r="H796" s="297"/>
      <c r="I796" s="297"/>
      <c r="J796" s="297"/>
      <c r="K796" s="297"/>
      <c r="L796" s="297"/>
      <c r="M796" s="297"/>
      <c r="N796" s="297"/>
      <c r="O796" s="297"/>
      <c r="P796" s="297"/>
      <c r="Q796" s="297"/>
      <c r="R796" s="297"/>
      <c r="S796" s="297"/>
      <c r="T796" s="297"/>
      <c r="U796" s="297"/>
      <c r="V796" s="297"/>
      <c r="W796" s="297"/>
      <c r="X796" s="297"/>
      <c r="Y796" s="297"/>
      <c r="Z796" s="297"/>
    </row>
    <row r="797" spans="1:26" ht="15.75" customHeight="1">
      <c r="A797" s="297"/>
      <c r="B797" s="297"/>
      <c r="C797" s="297"/>
      <c r="D797" s="297"/>
      <c r="E797" s="297"/>
      <c r="F797" s="297"/>
      <c r="G797" s="297"/>
      <c r="H797" s="297"/>
      <c r="I797" s="297"/>
      <c r="J797" s="297"/>
      <c r="K797" s="297"/>
      <c r="L797" s="297"/>
      <c r="M797" s="297"/>
      <c r="N797" s="297"/>
      <c r="O797" s="297"/>
      <c r="P797" s="297"/>
      <c r="Q797" s="297"/>
      <c r="R797" s="297"/>
      <c r="S797" s="297"/>
      <c r="T797" s="297"/>
      <c r="U797" s="297"/>
      <c r="V797" s="297"/>
      <c r="W797" s="297"/>
      <c r="X797" s="297"/>
      <c r="Y797" s="297"/>
      <c r="Z797" s="297"/>
    </row>
    <row r="798" spans="1:26" ht="15.75" customHeight="1">
      <c r="A798" s="297"/>
      <c r="B798" s="297"/>
      <c r="C798" s="297"/>
      <c r="D798" s="297"/>
      <c r="E798" s="297"/>
      <c r="F798" s="297"/>
      <c r="G798" s="297"/>
      <c r="H798" s="297"/>
      <c r="I798" s="297"/>
      <c r="J798" s="297"/>
      <c r="K798" s="297"/>
      <c r="L798" s="297"/>
      <c r="M798" s="297"/>
      <c r="N798" s="297"/>
      <c r="O798" s="297"/>
      <c r="P798" s="297"/>
      <c r="Q798" s="297"/>
      <c r="R798" s="297"/>
      <c r="S798" s="297"/>
      <c r="T798" s="297"/>
      <c r="U798" s="297"/>
      <c r="V798" s="297"/>
      <c r="W798" s="297"/>
      <c r="X798" s="297"/>
      <c r="Y798" s="297"/>
      <c r="Z798" s="297"/>
    </row>
    <row r="799" spans="1:26" ht="15.75" customHeight="1">
      <c r="A799" s="297"/>
      <c r="B799" s="297"/>
      <c r="C799" s="297"/>
      <c r="D799" s="297"/>
      <c r="E799" s="297"/>
      <c r="F799" s="297"/>
      <c r="G799" s="297"/>
      <c r="H799" s="297"/>
      <c r="I799" s="297"/>
      <c r="J799" s="297"/>
      <c r="K799" s="297"/>
      <c r="L799" s="297"/>
      <c r="M799" s="297"/>
      <c r="N799" s="297"/>
      <c r="O799" s="297"/>
      <c r="P799" s="297"/>
      <c r="Q799" s="297"/>
      <c r="R799" s="297"/>
      <c r="S799" s="297"/>
      <c r="T799" s="297"/>
      <c r="U799" s="297"/>
      <c r="V799" s="297"/>
      <c r="W799" s="297"/>
      <c r="X799" s="297"/>
      <c r="Y799" s="297"/>
      <c r="Z799" s="297"/>
    </row>
    <row r="800" spans="1:26" ht="15.75" customHeight="1">
      <c r="A800" s="297"/>
      <c r="B800" s="297"/>
      <c r="C800" s="297"/>
      <c r="D800" s="297"/>
      <c r="E800" s="297"/>
      <c r="F800" s="297"/>
      <c r="G800" s="297"/>
      <c r="H800" s="297"/>
      <c r="I800" s="297"/>
      <c r="J800" s="297"/>
      <c r="K800" s="297"/>
      <c r="L800" s="297"/>
      <c r="M800" s="297"/>
      <c r="N800" s="297"/>
      <c r="O800" s="297"/>
      <c r="P800" s="297"/>
      <c r="Q800" s="297"/>
      <c r="R800" s="297"/>
      <c r="S800" s="297"/>
      <c r="T800" s="297"/>
      <c r="U800" s="297"/>
      <c r="V800" s="297"/>
      <c r="W800" s="297"/>
      <c r="X800" s="297"/>
      <c r="Y800" s="297"/>
      <c r="Z800" s="297"/>
    </row>
    <row r="801" spans="1:26" ht="15.75" customHeight="1">
      <c r="A801" s="297"/>
      <c r="B801" s="297"/>
      <c r="C801" s="297"/>
      <c r="D801" s="297"/>
      <c r="E801" s="297"/>
      <c r="F801" s="297"/>
      <c r="G801" s="297"/>
      <c r="H801" s="297"/>
      <c r="I801" s="297"/>
      <c r="J801" s="297"/>
      <c r="K801" s="297"/>
      <c r="L801" s="297"/>
      <c r="M801" s="297"/>
      <c r="N801" s="297"/>
      <c r="O801" s="297"/>
      <c r="P801" s="297"/>
      <c r="Q801" s="297"/>
      <c r="R801" s="297"/>
      <c r="S801" s="297"/>
      <c r="T801" s="297"/>
      <c r="U801" s="297"/>
      <c r="V801" s="297"/>
      <c r="W801" s="297"/>
      <c r="X801" s="297"/>
      <c r="Y801" s="297"/>
      <c r="Z801" s="297"/>
    </row>
    <row r="802" spans="1:26" ht="15.75" customHeight="1">
      <c r="A802" s="297"/>
      <c r="B802" s="297"/>
      <c r="C802" s="297"/>
      <c r="D802" s="297"/>
      <c r="E802" s="297"/>
      <c r="F802" s="297"/>
      <c r="G802" s="297"/>
      <c r="H802" s="297"/>
      <c r="I802" s="297"/>
      <c r="J802" s="297"/>
      <c r="K802" s="297"/>
      <c r="L802" s="297"/>
      <c r="M802" s="297"/>
      <c r="N802" s="297"/>
      <c r="O802" s="297"/>
      <c r="P802" s="297"/>
      <c r="Q802" s="297"/>
      <c r="R802" s="297"/>
      <c r="S802" s="297"/>
      <c r="T802" s="297"/>
      <c r="U802" s="297"/>
      <c r="V802" s="297"/>
      <c r="W802" s="297"/>
      <c r="X802" s="297"/>
      <c r="Y802" s="297"/>
      <c r="Z802" s="297"/>
    </row>
    <row r="803" spans="1:26" ht="15.75" customHeight="1">
      <c r="A803" s="297"/>
      <c r="B803" s="297"/>
      <c r="C803" s="297"/>
      <c r="D803" s="297"/>
      <c r="E803" s="297"/>
      <c r="F803" s="297"/>
      <c r="G803" s="297"/>
      <c r="H803" s="297"/>
      <c r="I803" s="297"/>
      <c r="J803" s="297"/>
      <c r="K803" s="297"/>
      <c r="L803" s="297"/>
      <c r="M803" s="297"/>
      <c r="N803" s="297"/>
      <c r="O803" s="297"/>
      <c r="P803" s="297"/>
      <c r="Q803" s="297"/>
      <c r="R803" s="297"/>
      <c r="S803" s="297"/>
      <c r="T803" s="297"/>
      <c r="U803" s="297"/>
      <c r="V803" s="297"/>
      <c r="W803" s="297"/>
      <c r="X803" s="297"/>
      <c r="Y803" s="297"/>
      <c r="Z803" s="297"/>
    </row>
    <row r="804" spans="1:26" ht="15.75" customHeight="1">
      <c r="A804" s="297"/>
      <c r="B804" s="297"/>
      <c r="C804" s="297"/>
      <c r="D804" s="297"/>
      <c r="E804" s="297"/>
      <c r="F804" s="297"/>
      <c r="G804" s="297"/>
      <c r="H804" s="297"/>
      <c r="I804" s="297"/>
      <c r="J804" s="297"/>
      <c r="K804" s="297"/>
      <c r="L804" s="297"/>
      <c r="M804" s="297"/>
      <c r="N804" s="297"/>
      <c r="O804" s="297"/>
      <c r="P804" s="297"/>
      <c r="Q804" s="297"/>
      <c r="R804" s="297"/>
      <c r="S804" s="297"/>
      <c r="T804" s="297"/>
      <c r="U804" s="297"/>
      <c r="V804" s="297"/>
      <c r="W804" s="297"/>
      <c r="X804" s="297"/>
      <c r="Y804" s="297"/>
      <c r="Z804" s="297"/>
    </row>
    <row r="805" spans="1:26" ht="15.75" customHeight="1">
      <c r="A805" s="297"/>
      <c r="B805" s="297"/>
      <c r="C805" s="297"/>
      <c r="D805" s="297"/>
      <c r="E805" s="297"/>
      <c r="F805" s="297"/>
      <c r="G805" s="297"/>
      <c r="H805" s="297"/>
      <c r="I805" s="297"/>
      <c r="J805" s="297"/>
      <c r="K805" s="297"/>
      <c r="L805" s="297"/>
      <c r="M805" s="297"/>
      <c r="N805" s="297"/>
      <c r="O805" s="297"/>
      <c r="P805" s="297"/>
      <c r="Q805" s="297"/>
      <c r="R805" s="297"/>
      <c r="S805" s="297"/>
      <c r="T805" s="297"/>
      <c r="U805" s="297"/>
      <c r="V805" s="297"/>
      <c r="W805" s="297"/>
      <c r="X805" s="297"/>
      <c r="Y805" s="297"/>
      <c r="Z805" s="297"/>
    </row>
    <row r="806" spans="1:26" ht="15.75" customHeight="1">
      <c r="A806" s="297"/>
      <c r="B806" s="297"/>
      <c r="C806" s="297"/>
      <c r="D806" s="297"/>
      <c r="E806" s="297"/>
      <c r="F806" s="297"/>
      <c r="G806" s="297"/>
      <c r="H806" s="297"/>
      <c r="I806" s="297"/>
      <c r="J806" s="297"/>
      <c r="K806" s="297"/>
      <c r="L806" s="297"/>
      <c r="M806" s="297"/>
      <c r="N806" s="297"/>
      <c r="O806" s="297"/>
      <c r="P806" s="297"/>
      <c r="Q806" s="297"/>
      <c r="R806" s="297"/>
      <c r="S806" s="297"/>
      <c r="T806" s="297"/>
      <c r="U806" s="297"/>
      <c r="V806" s="297"/>
      <c r="W806" s="297"/>
      <c r="X806" s="297"/>
      <c r="Y806" s="297"/>
      <c r="Z806" s="297"/>
    </row>
    <row r="807" spans="1:26" ht="15.75" customHeight="1">
      <c r="A807" s="297"/>
      <c r="B807" s="297"/>
      <c r="C807" s="297"/>
      <c r="D807" s="297"/>
      <c r="E807" s="297"/>
      <c r="F807" s="297"/>
      <c r="G807" s="297"/>
      <c r="H807" s="297"/>
      <c r="I807" s="297"/>
      <c r="J807" s="297"/>
      <c r="K807" s="297"/>
      <c r="L807" s="297"/>
      <c r="M807" s="297"/>
      <c r="N807" s="297"/>
      <c r="O807" s="297"/>
      <c r="P807" s="297"/>
      <c r="Q807" s="297"/>
      <c r="R807" s="297"/>
      <c r="S807" s="297"/>
      <c r="T807" s="297"/>
      <c r="U807" s="297"/>
      <c r="V807" s="297"/>
      <c r="W807" s="297"/>
      <c r="X807" s="297"/>
      <c r="Y807" s="297"/>
      <c r="Z807" s="297"/>
    </row>
    <row r="808" spans="1:26" ht="15.75" customHeight="1">
      <c r="A808" s="297"/>
      <c r="B808" s="297"/>
      <c r="C808" s="297"/>
      <c r="D808" s="297"/>
      <c r="E808" s="297"/>
      <c r="F808" s="297"/>
      <c r="G808" s="297"/>
      <c r="H808" s="297"/>
      <c r="I808" s="297"/>
      <c r="J808" s="297"/>
      <c r="K808" s="297"/>
      <c r="L808" s="297"/>
      <c r="M808" s="297"/>
      <c r="N808" s="297"/>
      <c r="O808" s="297"/>
      <c r="P808" s="297"/>
      <c r="Q808" s="297"/>
      <c r="R808" s="297"/>
      <c r="S808" s="297"/>
      <c r="T808" s="297"/>
      <c r="U808" s="297"/>
      <c r="V808" s="297"/>
      <c r="W808" s="297"/>
      <c r="X808" s="297"/>
      <c r="Y808" s="297"/>
      <c r="Z808" s="297"/>
    </row>
    <row r="809" spans="1:26" ht="15.75" customHeight="1">
      <c r="A809" s="297"/>
      <c r="B809" s="297"/>
      <c r="C809" s="297"/>
      <c r="D809" s="297"/>
      <c r="E809" s="297"/>
      <c r="F809" s="297"/>
      <c r="G809" s="297"/>
      <c r="H809" s="297"/>
      <c r="I809" s="297"/>
      <c r="J809" s="297"/>
      <c r="K809" s="297"/>
      <c r="L809" s="297"/>
      <c r="M809" s="297"/>
      <c r="N809" s="297"/>
      <c r="O809" s="297"/>
      <c r="P809" s="297"/>
      <c r="Q809" s="297"/>
      <c r="R809" s="297"/>
      <c r="S809" s="297"/>
      <c r="T809" s="297"/>
      <c r="U809" s="297"/>
      <c r="V809" s="297"/>
      <c r="W809" s="297"/>
      <c r="X809" s="297"/>
      <c r="Y809" s="297"/>
      <c r="Z809" s="297"/>
    </row>
    <row r="810" spans="1:26" ht="15.75" customHeight="1">
      <c r="A810" s="297"/>
      <c r="B810" s="297"/>
      <c r="C810" s="297"/>
      <c r="D810" s="297"/>
      <c r="E810" s="297"/>
      <c r="F810" s="297"/>
      <c r="G810" s="297"/>
      <c r="H810" s="297"/>
      <c r="I810" s="297"/>
      <c r="J810" s="297"/>
      <c r="K810" s="297"/>
      <c r="L810" s="297"/>
      <c r="M810" s="297"/>
      <c r="N810" s="297"/>
      <c r="O810" s="297"/>
      <c r="P810" s="297"/>
      <c r="Q810" s="297"/>
      <c r="R810" s="297"/>
      <c r="S810" s="297"/>
      <c r="T810" s="297"/>
      <c r="U810" s="297"/>
      <c r="V810" s="297"/>
      <c r="W810" s="297"/>
      <c r="X810" s="297"/>
      <c r="Y810" s="297"/>
      <c r="Z810" s="297"/>
    </row>
    <row r="811" spans="1:26" ht="15.75" customHeight="1">
      <c r="A811" s="297"/>
      <c r="B811" s="297"/>
      <c r="C811" s="297"/>
      <c r="D811" s="297"/>
      <c r="E811" s="297"/>
      <c r="F811" s="297"/>
      <c r="G811" s="297"/>
      <c r="H811" s="297"/>
      <c r="I811" s="297"/>
      <c r="J811" s="297"/>
      <c r="K811" s="297"/>
      <c r="L811" s="297"/>
      <c r="M811" s="297"/>
      <c r="N811" s="297"/>
      <c r="O811" s="297"/>
      <c r="P811" s="297"/>
      <c r="Q811" s="297"/>
      <c r="R811" s="297"/>
      <c r="S811" s="297"/>
      <c r="T811" s="297"/>
      <c r="U811" s="297"/>
      <c r="V811" s="297"/>
      <c r="W811" s="297"/>
      <c r="X811" s="297"/>
      <c r="Y811" s="297"/>
      <c r="Z811" s="297"/>
    </row>
    <row r="812" spans="1:26" ht="15.75" customHeight="1">
      <c r="A812" s="297"/>
      <c r="B812" s="297"/>
      <c r="C812" s="297"/>
      <c r="D812" s="297"/>
      <c r="E812" s="297"/>
      <c r="F812" s="297"/>
      <c r="G812" s="297"/>
      <c r="H812" s="297"/>
      <c r="I812" s="297"/>
      <c r="J812" s="297"/>
      <c r="K812" s="297"/>
      <c r="L812" s="297"/>
      <c r="M812" s="297"/>
      <c r="N812" s="297"/>
      <c r="O812" s="297"/>
      <c r="P812" s="297"/>
      <c r="Q812" s="297"/>
      <c r="R812" s="297"/>
      <c r="S812" s="297"/>
      <c r="T812" s="297"/>
      <c r="U812" s="297"/>
      <c r="V812" s="297"/>
      <c r="W812" s="297"/>
      <c r="X812" s="297"/>
      <c r="Y812" s="297"/>
      <c r="Z812" s="297"/>
    </row>
    <row r="813" spans="1:26" ht="15.75" customHeight="1">
      <c r="A813" s="297"/>
      <c r="B813" s="297"/>
      <c r="C813" s="297"/>
      <c r="D813" s="297"/>
      <c r="E813" s="297"/>
      <c r="F813" s="297"/>
      <c r="G813" s="297"/>
      <c r="H813" s="297"/>
      <c r="I813" s="297"/>
      <c r="J813" s="297"/>
      <c r="K813" s="297"/>
      <c r="L813" s="297"/>
      <c r="M813" s="297"/>
      <c r="N813" s="297"/>
      <c r="O813" s="297"/>
      <c r="P813" s="297"/>
      <c r="Q813" s="297"/>
      <c r="R813" s="297"/>
      <c r="S813" s="297"/>
      <c r="T813" s="297"/>
      <c r="U813" s="297"/>
      <c r="V813" s="297"/>
      <c r="W813" s="297"/>
      <c r="X813" s="297"/>
      <c r="Y813" s="297"/>
      <c r="Z813" s="297"/>
    </row>
    <row r="814" spans="1:26" ht="15.75" customHeight="1">
      <c r="A814" s="297"/>
      <c r="B814" s="297"/>
      <c r="C814" s="297"/>
      <c r="D814" s="297"/>
      <c r="E814" s="297"/>
      <c r="F814" s="297"/>
      <c r="G814" s="297"/>
      <c r="H814" s="297"/>
      <c r="I814" s="297"/>
      <c r="J814" s="297"/>
      <c r="K814" s="297"/>
      <c r="L814" s="297"/>
      <c r="M814" s="297"/>
      <c r="N814" s="297"/>
      <c r="O814" s="297"/>
      <c r="P814" s="297"/>
      <c r="Q814" s="297"/>
      <c r="R814" s="297"/>
      <c r="S814" s="297"/>
      <c r="T814" s="297"/>
      <c r="U814" s="297"/>
      <c r="V814" s="297"/>
      <c r="W814" s="297"/>
      <c r="X814" s="297"/>
      <c r="Y814" s="297"/>
      <c r="Z814" s="297"/>
    </row>
    <row r="815" spans="1:26" ht="15.75" customHeight="1">
      <c r="A815" s="297"/>
      <c r="B815" s="297"/>
      <c r="C815" s="297"/>
      <c r="D815" s="297"/>
      <c r="E815" s="297"/>
      <c r="F815" s="297"/>
      <c r="G815" s="297"/>
      <c r="H815" s="297"/>
      <c r="I815" s="297"/>
      <c r="J815" s="297"/>
      <c r="K815" s="297"/>
      <c r="L815" s="297"/>
      <c r="M815" s="297"/>
      <c r="N815" s="297"/>
      <c r="O815" s="297"/>
      <c r="P815" s="297"/>
      <c r="Q815" s="297"/>
      <c r="R815" s="297"/>
      <c r="S815" s="297"/>
      <c r="T815" s="297"/>
      <c r="U815" s="297"/>
      <c r="V815" s="297"/>
      <c r="W815" s="297"/>
      <c r="X815" s="297"/>
      <c r="Y815" s="297"/>
      <c r="Z815" s="297"/>
    </row>
    <row r="816" spans="1:26" ht="15.75" customHeight="1">
      <c r="A816" s="297"/>
      <c r="B816" s="297"/>
      <c r="C816" s="297"/>
      <c r="D816" s="297"/>
      <c r="E816" s="297"/>
      <c r="F816" s="297"/>
      <c r="G816" s="297"/>
      <c r="H816" s="297"/>
      <c r="I816" s="297"/>
      <c r="J816" s="297"/>
      <c r="K816" s="297"/>
      <c r="L816" s="297"/>
      <c r="M816" s="297"/>
      <c r="N816" s="297"/>
      <c r="O816" s="297"/>
      <c r="P816" s="297"/>
      <c r="Q816" s="297"/>
      <c r="R816" s="297"/>
      <c r="S816" s="297"/>
      <c r="T816" s="297"/>
      <c r="U816" s="297"/>
      <c r="V816" s="297"/>
      <c r="W816" s="297"/>
      <c r="X816" s="297"/>
      <c r="Y816" s="297"/>
      <c r="Z816" s="297"/>
    </row>
    <row r="817" spans="1:26" ht="15.75" customHeight="1">
      <c r="A817" s="297"/>
      <c r="B817" s="297"/>
      <c r="C817" s="297"/>
      <c r="D817" s="297"/>
      <c r="E817" s="297"/>
      <c r="F817" s="297"/>
      <c r="G817" s="297"/>
      <c r="H817" s="297"/>
      <c r="I817" s="297"/>
      <c r="J817" s="297"/>
      <c r="K817" s="297"/>
      <c r="L817" s="297"/>
      <c r="M817" s="297"/>
      <c r="N817" s="297"/>
      <c r="O817" s="297"/>
      <c r="P817" s="297"/>
      <c r="Q817" s="297"/>
      <c r="R817" s="297"/>
      <c r="S817" s="297"/>
      <c r="T817" s="297"/>
      <c r="U817" s="297"/>
      <c r="V817" s="297"/>
      <c r="W817" s="297"/>
      <c r="X817" s="297"/>
      <c r="Y817" s="297"/>
      <c r="Z817" s="297"/>
    </row>
    <row r="818" spans="1:26" ht="15.75" customHeight="1">
      <c r="A818" s="297"/>
      <c r="B818" s="297"/>
      <c r="C818" s="297"/>
      <c r="D818" s="297"/>
      <c r="E818" s="297"/>
      <c r="F818" s="297"/>
      <c r="G818" s="297"/>
      <c r="H818" s="297"/>
      <c r="I818" s="297"/>
      <c r="J818" s="297"/>
      <c r="K818" s="297"/>
      <c r="L818" s="297"/>
      <c r="M818" s="297"/>
      <c r="N818" s="297"/>
      <c r="O818" s="297"/>
      <c r="P818" s="297"/>
      <c r="Q818" s="297"/>
      <c r="R818" s="297"/>
      <c r="S818" s="297"/>
      <c r="T818" s="297"/>
      <c r="U818" s="297"/>
      <c r="V818" s="297"/>
      <c r="W818" s="297"/>
      <c r="X818" s="297"/>
      <c r="Y818" s="297"/>
      <c r="Z818" s="297"/>
    </row>
    <row r="819" spans="1:26" ht="15.75" customHeight="1">
      <c r="A819" s="297"/>
      <c r="B819" s="297"/>
      <c r="C819" s="297"/>
      <c r="D819" s="297"/>
      <c r="E819" s="297"/>
      <c r="F819" s="297"/>
      <c r="G819" s="297"/>
      <c r="H819" s="297"/>
      <c r="I819" s="297"/>
      <c r="J819" s="297"/>
      <c r="K819" s="297"/>
      <c r="L819" s="297"/>
      <c r="M819" s="297"/>
      <c r="N819" s="297"/>
      <c r="O819" s="297"/>
      <c r="P819" s="297"/>
      <c r="Q819" s="297"/>
      <c r="R819" s="297"/>
      <c r="S819" s="297"/>
      <c r="T819" s="297"/>
      <c r="U819" s="297"/>
      <c r="V819" s="297"/>
      <c r="W819" s="297"/>
      <c r="X819" s="297"/>
      <c r="Y819" s="297"/>
      <c r="Z819" s="297"/>
    </row>
    <row r="820" spans="1:26" ht="15.75" customHeight="1">
      <c r="A820" s="297"/>
      <c r="B820" s="297"/>
      <c r="C820" s="297"/>
      <c r="D820" s="297"/>
      <c r="E820" s="297"/>
      <c r="F820" s="297"/>
      <c r="G820" s="297"/>
      <c r="H820" s="297"/>
      <c r="I820" s="297"/>
      <c r="J820" s="297"/>
      <c r="K820" s="297"/>
      <c r="L820" s="297"/>
      <c r="M820" s="297"/>
      <c r="N820" s="297"/>
      <c r="O820" s="297"/>
      <c r="P820" s="297"/>
      <c r="Q820" s="297"/>
      <c r="R820" s="297"/>
      <c r="S820" s="297"/>
      <c r="T820" s="297"/>
      <c r="U820" s="297"/>
      <c r="V820" s="297"/>
      <c r="W820" s="297"/>
      <c r="X820" s="297"/>
      <c r="Y820" s="297"/>
      <c r="Z820" s="297"/>
    </row>
    <row r="821" spans="1:26" ht="15.75" customHeight="1">
      <c r="A821" s="297"/>
      <c r="B821" s="297"/>
      <c r="C821" s="297"/>
      <c r="D821" s="297"/>
      <c r="E821" s="297"/>
      <c r="F821" s="297"/>
      <c r="G821" s="297"/>
      <c r="H821" s="297"/>
      <c r="I821" s="297"/>
      <c r="J821" s="297"/>
      <c r="K821" s="297"/>
      <c r="L821" s="297"/>
      <c r="M821" s="297"/>
      <c r="N821" s="297"/>
      <c r="O821" s="297"/>
      <c r="P821" s="297"/>
      <c r="Q821" s="297"/>
      <c r="R821" s="297"/>
      <c r="S821" s="297"/>
      <c r="T821" s="297"/>
      <c r="U821" s="297"/>
      <c r="V821" s="297"/>
      <c r="W821" s="297"/>
      <c r="X821" s="297"/>
      <c r="Y821" s="297"/>
      <c r="Z821" s="297"/>
    </row>
    <row r="822" spans="1:26" ht="15.75" customHeight="1">
      <c r="A822" s="297"/>
      <c r="B822" s="297"/>
      <c r="C822" s="297"/>
      <c r="D822" s="297"/>
      <c r="E822" s="297"/>
      <c r="F822" s="297"/>
      <c r="G822" s="297"/>
      <c r="H822" s="297"/>
      <c r="I822" s="297"/>
      <c r="J822" s="297"/>
      <c r="K822" s="297"/>
      <c r="L822" s="297"/>
      <c r="M822" s="297"/>
      <c r="N822" s="297"/>
      <c r="O822" s="297"/>
      <c r="P822" s="297"/>
      <c r="Q822" s="297"/>
      <c r="R822" s="297"/>
      <c r="S822" s="297"/>
      <c r="T822" s="297"/>
      <c r="U822" s="297"/>
      <c r="V822" s="297"/>
      <c r="W822" s="297"/>
      <c r="X822" s="297"/>
      <c r="Y822" s="297"/>
      <c r="Z822" s="297"/>
    </row>
    <row r="823" spans="1:26" ht="15.75" customHeight="1">
      <c r="A823" s="297"/>
      <c r="B823" s="297"/>
      <c r="C823" s="297"/>
      <c r="D823" s="297"/>
      <c r="E823" s="297"/>
      <c r="F823" s="297"/>
      <c r="G823" s="297"/>
      <c r="H823" s="297"/>
      <c r="I823" s="297"/>
      <c r="J823" s="297"/>
      <c r="K823" s="297"/>
      <c r="L823" s="297"/>
      <c r="M823" s="297"/>
      <c r="N823" s="297"/>
      <c r="O823" s="297"/>
      <c r="P823" s="297"/>
      <c r="Q823" s="297"/>
      <c r="R823" s="297"/>
      <c r="S823" s="297"/>
      <c r="T823" s="297"/>
      <c r="U823" s="297"/>
      <c r="V823" s="297"/>
      <c r="W823" s="297"/>
      <c r="X823" s="297"/>
      <c r="Y823" s="297"/>
      <c r="Z823" s="297"/>
    </row>
    <row r="824" spans="1:26" ht="15.75" customHeight="1">
      <c r="A824" s="297"/>
      <c r="B824" s="297"/>
      <c r="C824" s="297"/>
      <c r="D824" s="297"/>
      <c r="E824" s="297"/>
      <c r="F824" s="297"/>
      <c r="G824" s="297"/>
      <c r="H824" s="297"/>
      <c r="I824" s="297"/>
      <c r="J824" s="297"/>
      <c r="K824" s="297"/>
      <c r="L824" s="297"/>
      <c r="M824" s="297"/>
      <c r="N824" s="297"/>
      <c r="O824" s="297"/>
      <c r="P824" s="297"/>
      <c r="Q824" s="297"/>
      <c r="R824" s="297"/>
      <c r="S824" s="297"/>
      <c r="T824" s="297"/>
      <c r="U824" s="297"/>
      <c r="V824" s="297"/>
      <c r="W824" s="297"/>
      <c r="X824" s="297"/>
      <c r="Y824" s="297"/>
      <c r="Z824" s="297"/>
    </row>
    <row r="825" spans="1:26" ht="15.75" customHeight="1">
      <c r="A825" s="297"/>
      <c r="B825" s="297"/>
      <c r="C825" s="297"/>
      <c r="D825" s="297"/>
      <c r="E825" s="297"/>
      <c r="F825" s="297"/>
      <c r="G825" s="297"/>
      <c r="H825" s="297"/>
      <c r="I825" s="297"/>
      <c r="J825" s="297"/>
      <c r="K825" s="297"/>
      <c r="L825" s="297"/>
      <c r="M825" s="297"/>
      <c r="N825" s="297"/>
      <c r="O825" s="297"/>
      <c r="P825" s="297"/>
      <c r="Q825" s="297"/>
      <c r="R825" s="297"/>
      <c r="S825" s="297"/>
      <c r="T825" s="297"/>
      <c r="U825" s="297"/>
      <c r="V825" s="297"/>
      <c r="W825" s="297"/>
      <c r="X825" s="297"/>
      <c r="Y825" s="297"/>
      <c r="Z825" s="297"/>
    </row>
    <row r="826" spans="1:26" ht="15.75" customHeight="1">
      <c r="A826" s="297"/>
      <c r="B826" s="297"/>
      <c r="C826" s="297"/>
      <c r="D826" s="297"/>
      <c r="E826" s="297"/>
      <c r="F826" s="297"/>
      <c r="G826" s="297"/>
      <c r="H826" s="297"/>
      <c r="I826" s="297"/>
      <c r="J826" s="297"/>
      <c r="K826" s="297"/>
      <c r="L826" s="297"/>
      <c r="M826" s="297"/>
      <c r="N826" s="297"/>
      <c r="O826" s="297"/>
      <c r="P826" s="297"/>
      <c r="Q826" s="297"/>
      <c r="R826" s="297"/>
      <c r="S826" s="297"/>
      <c r="T826" s="297"/>
      <c r="U826" s="297"/>
      <c r="V826" s="297"/>
      <c r="W826" s="297"/>
      <c r="X826" s="297"/>
      <c r="Y826" s="297"/>
      <c r="Z826" s="297"/>
    </row>
    <row r="827" spans="1:26" ht="15.75" customHeight="1">
      <c r="A827" s="297"/>
      <c r="B827" s="297"/>
      <c r="C827" s="297"/>
      <c r="D827" s="297"/>
      <c r="E827" s="297"/>
      <c r="F827" s="297"/>
      <c r="G827" s="297"/>
      <c r="H827" s="297"/>
      <c r="I827" s="297"/>
      <c r="J827" s="297"/>
      <c r="K827" s="297"/>
      <c r="L827" s="297"/>
      <c r="M827" s="297"/>
      <c r="N827" s="297"/>
      <c r="O827" s="297"/>
      <c r="P827" s="297"/>
      <c r="Q827" s="297"/>
      <c r="R827" s="297"/>
      <c r="S827" s="297"/>
      <c r="T827" s="297"/>
      <c r="U827" s="297"/>
      <c r="V827" s="297"/>
      <c r="W827" s="297"/>
      <c r="X827" s="297"/>
      <c r="Y827" s="297"/>
      <c r="Z827" s="297"/>
    </row>
    <row r="828" spans="1:26" ht="15.75" customHeight="1">
      <c r="A828" s="297"/>
      <c r="B828" s="297"/>
      <c r="C828" s="297"/>
      <c r="D828" s="297"/>
      <c r="E828" s="297"/>
      <c r="F828" s="297"/>
      <c r="G828" s="297"/>
      <c r="H828" s="297"/>
      <c r="I828" s="297"/>
      <c r="J828" s="297"/>
      <c r="K828" s="297"/>
      <c r="L828" s="297"/>
      <c r="M828" s="297"/>
      <c r="N828" s="297"/>
      <c r="O828" s="297"/>
      <c r="P828" s="297"/>
      <c r="Q828" s="297"/>
      <c r="R828" s="297"/>
      <c r="S828" s="297"/>
      <c r="T828" s="297"/>
      <c r="U828" s="297"/>
      <c r="V828" s="297"/>
      <c r="W828" s="297"/>
      <c r="X828" s="297"/>
      <c r="Y828" s="297"/>
      <c r="Z828" s="297"/>
    </row>
    <row r="829" spans="1:26" ht="15.75" customHeight="1">
      <c r="A829" s="297"/>
      <c r="B829" s="297"/>
      <c r="C829" s="297"/>
      <c r="D829" s="297"/>
      <c r="E829" s="297"/>
      <c r="F829" s="297"/>
      <c r="G829" s="297"/>
      <c r="H829" s="297"/>
      <c r="I829" s="297"/>
      <c r="J829" s="297"/>
      <c r="K829" s="297"/>
      <c r="L829" s="297"/>
      <c r="M829" s="297"/>
      <c r="N829" s="297"/>
      <c r="O829" s="297"/>
      <c r="P829" s="297"/>
      <c r="Q829" s="297"/>
      <c r="R829" s="297"/>
      <c r="S829" s="297"/>
      <c r="T829" s="297"/>
      <c r="U829" s="297"/>
      <c r="V829" s="297"/>
      <c r="W829" s="297"/>
      <c r="X829" s="297"/>
      <c r="Y829" s="297"/>
      <c r="Z829" s="297"/>
    </row>
    <row r="830" spans="1:26" ht="15.75" customHeight="1">
      <c r="A830" s="297"/>
      <c r="B830" s="297"/>
      <c r="C830" s="297"/>
      <c r="D830" s="297"/>
      <c r="E830" s="297"/>
      <c r="F830" s="297"/>
      <c r="G830" s="297"/>
      <c r="H830" s="297"/>
      <c r="I830" s="297"/>
      <c r="J830" s="297"/>
      <c r="K830" s="297"/>
      <c r="L830" s="297"/>
      <c r="M830" s="297"/>
      <c r="N830" s="297"/>
      <c r="O830" s="297"/>
      <c r="P830" s="297"/>
      <c r="Q830" s="297"/>
      <c r="R830" s="297"/>
      <c r="S830" s="297"/>
      <c r="T830" s="297"/>
      <c r="U830" s="297"/>
      <c r="V830" s="297"/>
      <c r="W830" s="297"/>
      <c r="X830" s="297"/>
      <c r="Y830" s="297"/>
      <c r="Z830" s="297"/>
    </row>
    <row r="831" spans="1:26" ht="15.75" customHeight="1">
      <c r="A831" s="297"/>
      <c r="B831" s="297"/>
      <c r="C831" s="297"/>
      <c r="D831" s="297"/>
      <c r="E831" s="297"/>
      <c r="F831" s="297"/>
      <c r="G831" s="297"/>
      <c r="H831" s="297"/>
      <c r="I831" s="297"/>
      <c r="J831" s="297"/>
      <c r="K831" s="297"/>
      <c r="L831" s="297"/>
      <c r="M831" s="297"/>
      <c r="N831" s="297"/>
      <c r="O831" s="297"/>
      <c r="P831" s="297"/>
      <c r="Q831" s="297"/>
      <c r="R831" s="297"/>
      <c r="S831" s="297"/>
      <c r="T831" s="297"/>
      <c r="U831" s="297"/>
      <c r="V831" s="297"/>
      <c r="W831" s="297"/>
      <c r="X831" s="297"/>
      <c r="Y831" s="297"/>
      <c r="Z831" s="297"/>
    </row>
    <row r="832" spans="1:26" ht="15.75" customHeight="1">
      <c r="A832" s="297"/>
      <c r="B832" s="297"/>
      <c r="C832" s="297"/>
      <c r="D832" s="297"/>
      <c r="E832" s="297"/>
      <c r="F832" s="297"/>
      <c r="G832" s="297"/>
      <c r="H832" s="297"/>
      <c r="I832" s="297"/>
      <c r="J832" s="297"/>
      <c r="K832" s="297"/>
      <c r="L832" s="297"/>
      <c r="M832" s="297"/>
      <c r="N832" s="297"/>
      <c r="O832" s="297"/>
      <c r="P832" s="297"/>
      <c r="Q832" s="297"/>
      <c r="R832" s="297"/>
      <c r="S832" s="297"/>
      <c r="T832" s="297"/>
      <c r="U832" s="297"/>
      <c r="V832" s="297"/>
      <c r="W832" s="297"/>
      <c r="X832" s="297"/>
      <c r="Y832" s="297"/>
      <c r="Z832" s="297"/>
    </row>
    <row r="833" spans="1:26" ht="15.75" customHeight="1">
      <c r="A833" s="297"/>
      <c r="B833" s="297"/>
      <c r="C833" s="297"/>
      <c r="D833" s="297"/>
      <c r="E833" s="297"/>
      <c r="F833" s="297"/>
      <c r="G833" s="297"/>
      <c r="H833" s="297"/>
      <c r="I833" s="297"/>
      <c r="J833" s="297"/>
      <c r="K833" s="297"/>
      <c r="L833" s="297"/>
      <c r="M833" s="297"/>
      <c r="N833" s="297"/>
      <c r="O833" s="297"/>
      <c r="P833" s="297"/>
      <c r="Q833" s="297"/>
      <c r="R833" s="297"/>
      <c r="S833" s="297"/>
      <c r="T833" s="297"/>
      <c r="U833" s="297"/>
      <c r="V833" s="297"/>
      <c r="W833" s="297"/>
      <c r="X833" s="297"/>
      <c r="Y833" s="297"/>
      <c r="Z833" s="297"/>
    </row>
    <row r="834" spans="1:26" ht="15.75" customHeight="1">
      <c r="A834" s="297"/>
      <c r="B834" s="297"/>
      <c r="C834" s="297"/>
      <c r="D834" s="297"/>
      <c r="E834" s="297"/>
      <c r="F834" s="297"/>
      <c r="G834" s="297"/>
      <c r="H834" s="297"/>
      <c r="I834" s="297"/>
      <c r="J834" s="297"/>
      <c r="K834" s="297"/>
      <c r="L834" s="297"/>
      <c r="M834" s="297"/>
      <c r="N834" s="297"/>
      <c r="O834" s="297"/>
      <c r="P834" s="297"/>
      <c r="Q834" s="297"/>
      <c r="R834" s="297"/>
      <c r="S834" s="297"/>
      <c r="T834" s="297"/>
      <c r="U834" s="297"/>
      <c r="V834" s="297"/>
      <c r="W834" s="297"/>
      <c r="X834" s="297"/>
      <c r="Y834" s="297"/>
      <c r="Z834" s="297"/>
    </row>
    <row r="835" spans="1:26" ht="15.75" customHeight="1">
      <c r="A835" s="297"/>
      <c r="B835" s="297"/>
      <c r="C835" s="297"/>
      <c r="D835" s="297"/>
      <c r="E835" s="297"/>
      <c r="F835" s="297"/>
      <c r="G835" s="297"/>
      <c r="H835" s="297"/>
      <c r="I835" s="297"/>
      <c r="J835" s="297"/>
      <c r="K835" s="297"/>
      <c r="L835" s="297"/>
      <c r="M835" s="297"/>
      <c r="N835" s="297"/>
      <c r="O835" s="297"/>
      <c r="P835" s="297"/>
      <c r="Q835" s="297"/>
      <c r="R835" s="297"/>
      <c r="S835" s="297"/>
      <c r="T835" s="297"/>
      <c r="U835" s="297"/>
      <c r="V835" s="297"/>
      <c r="W835" s="297"/>
      <c r="X835" s="297"/>
      <c r="Y835" s="297"/>
      <c r="Z835" s="297"/>
    </row>
    <row r="836" spans="1:26" ht="15.75" customHeight="1">
      <c r="A836" s="297"/>
      <c r="B836" s="297"/>
      <c r="C836" s="297"/>
      <c r="D836" s="297"/>
      <c r="E836" s="297"/>
      <c r="F836" s="297"/>
      <c r="G836" s="297"/>
      <c r="H836" s="297"/>
      <c r="I836" s="297"/>
      <c r="J836" s="297"/>
      <c r="K836" s="297"/>
      <c r="L836" s="297"/>
      <c r="M836" s="297"/>
      <c r="N836" s="297"/>
      <c r="O836" s="297"/>
      <c r="P836" s="297"/>
      <c r="Q836" s="297"/>
      <c r="R836" s="297"/>
      <c r="S836" s="297"/>
      <c r="T836" s="297"/>
      <c r="U836" s="297"/>
      <c r="V836" s="297"/>
      <c r="W836" s="297"/>
      <c r="X836" s="297"/>
      <c r="Y836" s="297"/>
      <c r="Z836" s="297"/>
    </row>
    <row r="837" spans="1:26" ht="15.75" customHeight="1">
      <c r="A837" s="297"/>
      <c r="B837" s="297"/>
      <c r="C837" s="297"/>
      <c r="D837" s="297"/>
      <c r="E837" s="297"/>
      <c r="F837" s="297"/>
      <c r="G837" s="297"/>
      <c r="H837" s="297"/>
      <c r="I837" s="297"/>
      <c r="J837" s="297"/>
      <c r="K837" s="297"/>
      <c r="L837" s="297"/>
      <c r="M837" s="297"/>
      <c r="N837" s="297"/>
      <c r="O837" s="297"/>
      <c r="P837" s="297"/>
      <c r="Q837" s="297"/>
      <c r="R837" s="297"/>
      <c r="S837" s="297"/>
      <c r="T837" s="297"/>
      <c r="U837" s="297"/>
      <c r="V837" s="297"/>
      <c r="W837" s="297"/>
      <c r="X837" s="297"/>
      <c r="Y837" s="297"/>
      <c r="Z837" s="297"/>
    </row>
    <row r="838" spans="1:26" ht="15.75" customHeight="1">
      <c r="A838" s="297"/>
      <c r="B838" s="297"/>
      <c r="C838" s="297"/>
      <c r="D838" s="297"/>
      <c r="E838" s="297"/>
      <c r="F838" s="297"/>
      <c r="G838" s="297"/>
      <c r="H838" s="297"/>
      <c r="I838" s="297"/>
      <c r="J838" s="297"/>
      <c r="K838" s="297"/>
      <c r="L838" s="297"/>
      <c r="M838" s="297"/>
      <c r="N838" s="297"/>
      <c r="O838" s="297"/>
      <c r="P838" s="297"/>
      <c r="Q838" s="297"/>
      <c r="R838" s="297"/>
      <c r="S838" s="297"/>
      <c r="T838" s="297"/>
      <c r="U838" s="297"/>
      <c r="V838" s="297"/>
      <c r="W838" s="297"/>
      <c r="X838" s="297"/>
      <c r="Y838" s="297"/>
      <c r="Z838" s="297"/>
    </row>
    <row r="839" spans="1:26" ht="15.75" customHeight="1">
      <c r="A839" s="297"/>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row>
    <row r="840" spans="1:26" ht="15.75" customHeight="1">
      <c r="A840" s="297"/>
      <c r="B840" s="297"/>
      <c r="C840" s="297"/>
      <c r="D840" s="297"/>
      <c r="E840" s="297"/>
      <c r="F840" s="297"/>
      <c r="G840" s="297"/>
      <c r="H840" s="297"/>
      <c r="I840" s="297"/>
      <c r="J840" s="297"/>
      <c r="K840" s="297"/>
      <c r="L840" s="297"/>
      <c r="M840" s="297"/>
      <c r="N840" s="297"/>
      <c r="O840" s="297"/>
      <c r="P840" s="297"/>
      <c r="Q840" s="297"/>
      <c r="R840" s="297"/>
      <c r="S840" s="297"/>
      <c r="T840" s="297"/>
      <c r="U840" s="297"/>
      <c r="V840" s="297"/>
      <c r="W840" s="297"/>
      <c r="X840" s="297"/>
      <c r="Y840" s="297"/>
      <c r="Z840" s="297"/>
    </row>
    <row r="841" spans="1:26" ht="15.75" customHeight="1">
      <c r="A841" s="297"/>
      <c r="B841" s="297"/>
      <c r="C841" s="297"/>
      <c r="D841" s="297"/>
      <c r="E841" s="297"/>
      <c r="F841" s="297"/>
      <c r="G841" s="297"/>
      <c r="H841" s="297"/>
      <c r="I841" s="297"/>
      <c r="J841" s="297"/>
      <c r="K841" s="297"/>
      <c r="L841" s="297"/>
      <c r="M841" s="297"/>
      <c r="N841" s="297"/>
      <c r="O841" s="297"/>
      <c r="P841" s="297"/>
      <c r="Q841" s="297"/>
      <c r="R841" s="297"/>
      <c r="S841" s="297"/>
      <c r="T841" s="297"/>
      <c r="U841" s="297"/>
      <c r="V841" s="297"/>
      <c r="W841" s="297"/>
      <c r="X841" s="297"/>
      <c r="Y841" s="297"/>
      <c r="Z841" s="297"/>
    </row>
    <row r="842" spans="1:26" ht="15.75" customHeight="1">
      <c r="A842" s="297"/>
      <c r="B842" s="297"/>
      <c r="C842" s="297"/>
      <c r="D842" s="297"/>
      <c r="E842" s="297"/>
      <c r="F842" s="297"/>
      <c r="G842" s="297"/>
      <c r="H842" s="297"/>
      <c r="I842" s="297"/>
      <c r="J842" s="297"/>
      <c r="K842" s="297"/>
      <c r="L842" s="297"/>
      <c r="M842" s="297"/>
      <c r="N842" s="297"/>
      <c r="O842" s="297"/>
      <c r="P842" s="297"/>
      <c r="Q842" s="297"/>
      <c r="R842" s="297"/>
      <c r="S842" s="297"/>
      <c r="T842" s="297"/>
      <c r="U842" s="297"/>
      <c r="V842" s="297"/>
      <c r="W842" s="297"/>
      <c r="X842" s="297"/>
      <c r="Y842" s="297"/>
      <c r="Z842" s="297"/>
    </row>
    <row r="843" spans="1:26" ht="15.75" customHeight="1">
      <c r="A843" s="297"/>
      <c r="B843" s="297"/>
      <c r="C843" s="297"/>
      <c r="D843" s="297"/>
      <c r="E843" s="297"/>
      <c r="F843" s="297"/>
      <c r="G843" s="297"/>
      <c r="H843" s="297"/>
      <c r="I843" s="297"/>
      <c r="J843" s="297"/>
      <c r="K843" s="297"/>
      <c r="L843" s="297"/>
      <c r="M843" s="297"/>
      <c r="N843" s="297"/>
      <c r="O843" s="297"/>
      <c r="P843" s="297"/>
      <c r="Q843" s="297"/>
      <c r="R843" s="297"/>
      <c r="S843" s="297"/>
      <c r="T843" s="297"/>
      <c r="U843" s="297"/>
      <c r="V843" s="297"/>
      <c r="W843" s="297"/>
      <c r="X843" s="297"/>
      <c r="Y843" s="297"/>
      <c r="Z843" s="297"/>
    </row>
    <row r="844" spans="1:26" ht="15.75" customHeight="1">
      <c r="A844" s="297"/>
      <c r="B844" s="297"/>
      <c r="C844" s="297"/>
      <c r="D844" s="297"/>
      <c r="E844" s="297"/>
      <c r="F844" s="297"/>
      <c r="G844" s="297"/>
      <c r="H844" s="297"/>
      <c r="I844" s="297"/>
      <c r="J844" s="297"/>
      <c r="K844" s="297"/>
      <c r="L844" s="297"/>
      <c r="M844" s="297"/>
      <c r="N844" s="297"/>
      <c r="O844" s="297"/>
      <c r="P844" s="297"/>
      <c r="Q844" s="297"/>
      <c r="R844" s="297"/>
      <c r="S844" s="297"/>
      <c r="T844" s="297"/>
      <c r="U844" s="297"/>
      <c r="V844" s="297"/>
      <c r="W844" s="297"/>
      <c r="X844" s="297"/>
      <c r="Y844" s="297"/>
      <c r="Z844" s="297"/>
    </row>
    <row r="845" spans="1:26" ht="15.75" customHeight="1">
      <c r="A845" s="297"/>
      <c r="B845" s="297"/>
      <c r="C845" s="297"/>
      <c r="D845" s="297"/>
      <c r="E845" s="297"/>
      <c r="F845" s="297"/>
      <c r="G845" s="297"/>
      <c r="H845" s="297"/>
      <c r="I845" s="297"/>
      <c r="J845" s="297"/>
      <c r="K845" s="297"/>
      <c r="L845" s="297"/>
      <c r="M845" s="297"/>
      <c r="N845" s="297"/>
      <c r="O845" s="297"/>
      <c r="P845" s="297"/>
      <c r="Q845" s="297"/>
      <c r="R845" s="297"/>
      <c r="S845" s="297"/>
      <c r="T845" s="297"/>
      <c r="U845" s="297"/>
      <c r="V845" s="297"/>
      <c r="W845" s="297"/>
      <c r="X845" s="297"/>
      <c r="Y845" s="297"/>
      <c r="Z845" s="297"/>
    </row>
    <row r="846" spans="1:26" ht="15.75" customHeight="1">
      <c r="A846" s="297"/>
      <c r="B846" s="297"/>
      <c r="C846" s="297"/>
      <c r="D846" s="297"/>
      <c r="E846" s="297"/>
      <c r="F846" s="297"/>
      <c r="G846" s="297"/>
      <c r="H846" s="297"/>
      <c r="I846" s="297"/>
      <c r="J846" s="297"/>
      <c r="K846" s="297"/>
      <c r="L846" s="297"/>
      <c r="M846" s="297"/>
      <c r="N846" s="297"/>
      <c r="O846" s="297"/>
      <c r="P846" s="297"/>
      <c r="Q846" s="297"/>
      <c r="R846" s="297"/>
      <c r="S846" s="297"/>
      <c r="T846" s="297"/>
      <c r="U846" s="297"/>
      <c r="V846" s="297"/>
      <c r="W846" s="297"/>
      <c r="X846" s="297"/>
      <c r="Y846" s="297"/>
      <c r="Z846" s="297"/>
    </row>
    <row r="847" spans="1:26" ht="15.75" customHeight="1">
      <c r="A847" s="297"/>
      <c r="B847" s="297"/>
      <c r="C847" s="297"/>
      <c r="D847" s="297"/>
      <c r="E847" s="297"/>
      <c r="F847" s="297"/>
      <c r="G847" s="297"/>
      <c r="H847" s="297"/>
      <c r="I847" s="297"/>
      <c r="J847" s="297"/>
      <c r="K847" s="297"/>
      <c r="L847" s="297"/>
      <c r="M847" s="297"/>
      <c r="N847" s="297"/>
      <c r="O847" s="297"/>
      <c r="P847" s="297"/>
      <c r="Q847" s="297"/>
      <c r="R847" s="297"/>
      <c r="S847" s="297"/>
      <c r="T847" s="297"/>
      <c r="U847" s="297"/>
      <c r="V847" s="297"/>
      <c r="W847" s="297"/>
      <c r="X847" s="297"/>
      <c r="Y847" s="297"/>
      <c r="Z847" s="297"/>
    </row>
    <row r="848" spans="1:26" ht="15.75" customHeight="1">
      <c r="A848" s="297"/>
      <c r="B848" s="297"/>
      <c r="C848" s="297"/>
      <c r="D848" s="297"/>
      <c r="E848" s="297"/>
      <c r="F848" s="297"/>
      <c r="G848" s="297"/>
      <c r="H848" s="297"/>
      <c r="I848" s="297"/>
      <c r="J848" s="297"/>
      <c r="K848" s="297"/>
      <c r="L848" s="297"/>
      <c r="M848" s="297"/>
      <c r="N848" s="297"/>
      <c r="O848" s="297"/>
      <c r="P848" s="297"/>
      <c r="Q848" s="297"/>
      <c r="R848" s="297"/>
      <c r="S848" s="297"/>
      <c r="T848" s="297"/>
      <c r="U848" s="297"/>
      <c r="V848" s="297"/>
      <c r="W848" s="297"/>
      <c r="X848" s="297"/>
      <c r="Y848" s="297"/>
      <c r="Z848" s="297"/>
    </row>
    <row r="849" spans="1:26" ht="15.75" customHeight="1">
      <c r="A849" s="297"/>
      <c r="B849" s="297"/>
      <c r="C849" s="297"/>
      <c r="D849" s="297"/>
      <c r="E849" s="297"/>
      <c r="F849" s="297"/>
      <c r="G849" s="297"/>
      <c r="H849" s="297"/>
      <c r="I849" s="297"/>
      <c r="J849" s="297"/>
      <c r="K849" s="297"/>
      <c r="L849" s="297"/>
      <c r="M849" s="297"/>
      <c r="N849" s="297"/>
      <c r="O849" s="297"/>
      <c r="P849" s="297"/>
      <c r="Q849" s="297"/>
      <c r="R849" s="297"/>
      <c r="S849" s="297"/>
      <c r="T849" s="297"/>
      <c r="U849" s="297"/>
      <c r="V849" s="297"/>
      <c r="W849" s="297"/>
      <c r="X849" s="297"/>
      <c r="Y849" s="297"/>
      <c r="Z849" s="297"/>
    </row>
    <row r="850" spans="1:26" ht="15.75" customHeight="1">
      <c r="A850" s="297"/>
      <c r="B850" s="297"/>
      <c r="C850" s="297"/>
      <c r="D850" s="297"/>
      <c r="E850" s="297"/>
      <c r="F850" s="297"/>
      <c r="G850" s="297"/>
      <c r="H850" s="297"/>
      <c r="I850" s="297"/>
      <c r="J850" s="297"/>
      <c r="K850" s="297"/>
      <c r="L850" s="297"/>
      <c r="M850" s="297"/>
      <c r="N850" s="297"/>
      <c r="O850" s="297"/>
      <c r="P850" s="297"/>
      <c r="Q850" s="297"/>
      <c r="R850" s="297"/>
      <c r="S850" s="297"/>
      <c r="T850" s="297"/>
      <c r="U850" s="297"/>
      <c r="V850" s="297"/>
      <c r="W850" s="297"/>
      <c r="X850" s="297"/>
      <c r="Y850" s="297"/>
      <c r="Z850" s="297"/>
    </row>
    <row r="851" spans="1:26" ht="15.75" customHeight="1">
      <c r="A851" s="297"/>
      <c r="B851" s="297"/>
      <c r="C851" s="297"/>
      <c r="D851" s="297"/>
      <c r="E851" s="297"/>
      <c r="F851" s="297"/>
      <c r="G851" s="297"/>
      <c r="H851" s="297"/>
      <c r="I851" s="297"/>
      <c r="J851" s="297"/>
      <c r="K851" s="297"/>
      <c r="L851" s="297"/>
      <c r="M851" s="297"/>
      <c r="N851" s="297"/>
      <c r="O851" s="297"/>
      <c r="P851" s="297"/>
      <c r="Q851" s="297"/>
      <c r="R851" s="297"/>
      <c r="S851" s="297"/>
      <c r="T851" s="297"/>
      <c r="U851" s="297"/>
      <c r="V851" s="297"/>
      <c r="W851" s="297"/>
      <c r="X851" s="297"/>
      <c r="Y851" s="297"/>
      <c r="Z851" s="297"/>
    </row>
    <row r="852" spans="1:26" ht="15.75" customHeight="1">
      <c r="A852" s="297"/>
      <c r="B852" s="297"/>
      <c r="C852" s="297"/>
      <c r="D852" s="297"/>
      <c r="E852" s="297"/>
      <c r="F852" s="297"/>
      <c r="G852" s="297"/>
      <c r="H852" s="297"/>
      <c r="I852" s="297"/>
      <c r="J852" s="297"/>
      <c r="K852" s="297"/>
      <c r="L852" s="297"/>
      <c r="M852" s="297"/>
      <c r="N852" s="297"/>
      <c r="O852" s="297"/>
      <c r="P852" s="297"/>
      <c r="Q852" s="297"/>
      <c r="R852" s="297"/>
      <c r="S852" s="297"/>
      <c r="T852" s="297"/>
      <c r="U852" s="297"/>
      <c r="V852" s="297"/>
      <c r="W852" s="297"/>
      <c r="X852" s="297"/>
      <c r="Y852" s="297"/>
      <c r="Z852" s="297"/>
    </row>
    <row r="853" spans="1:26" ht="15.75" customHeight="1">
      <c r="A853" s="297"/>
      <c r="B853" s="297"/>
      <c r="C853" s="297"/>
      <c r="D853" s="297"/>
      <c r="E853" s="297"/>
      <c r="F853" s="297"/>
      <c r="G853" s="297"/>
      <c r="H853" s="297"/>
      <c r="I853" s="297"/>
      <c r="J853" s="297"/>
      <c r="K853" s="297"/>
      <c r="L853" s="297"/>
      <c r="M853" s="297"/>
      <c r="N853" s="297"/>
      <c r="O853" s="297"/>
      <c r="P853" s="297"/>
      <c r="Q853" s="297"/>
      <c r="R853" s="297"/>
      <c r="S853" s="297"/>
      <c r="T853" s="297"/>
      <c r="U853" s="297"/>
      <c r="V853" s="297"/>
      <c r="W853" s="297"/>
      <c r="X853" s="297"/>
      <c r="Y853" s="297"/>
      <c r="Z853" s="297"/>
    </row>
    <row r="854" spans="1:26" ht="15.75" customHeight="1">
      <c r="A854" s="297"/>
      <c r="B854" s="297"/>
      <c r="C854" s="297"/>
      <c r="D854" s="297"/>
      <c r="E854" s="297"/>
      <c r="F854" s="297"/>
      <c r="G854" s="297"/>
      <c r="H854" s="297"/>
      <c r="I854" s="297"/>
      <c r="J854" s="297"/>
      <c r="K854" s="297"/>
      <c r="L854" s="297"/>
      <c r="M854" s="297"/>
      <c r="N854" s="297"/>
      <c r="O854" s="297"/>
      <c r="P854" s="297"/>
      <c r="Q854" s="297"/>
      <c r="R854" s="297"/>
      <c r="S854" s="297"/>
      <c r="T854" s="297"/>
      <c r="U854" s="297"/>
      <c r="V854" s="297"/>
      <c r="W854" s="297"/>
      <c r="X854" s="297"/>
      <c r="Y854" s="297"/>
      <c r="Z854" s="297"/>
    </row>
    <row r="855" spans="1:26" ht="15.75" customHeight="1">
      <c r="A855" s="297"/>
      <c r="B855" s="297"/>
      <c r="C855" s="297"/>
      <c r="D855" s="297"/>
      <c r="E855" s="297"/>
      <c r="F855" s="297"/>
      <c r="G855" s="297"/>
      <c r="H855" s="297"/>
      <c r="I855" s="297"/>
      <c r="J855" s="297"/>
      <c r="K855" s="297"/>
      <c r="L855" s="297"/>
      <c r="M855" s="297"/>
      <c r="N855" s="297"/>
      <c r="O855" s="297"/>
      <c r="P855" s="297"/>
      <c r="Q855" s="297"/>
      <c r="R855" s="297"/>
      <c r="S855" s="297"/>
      <c r="T855" s="297"/>
      <c r="U855" s="297"/>
      <c r="V855" s="297"/>
      <c r="W855" s="297"/>
      <c r="X855" s="297"/>
      <c r="Y855" s="297"/>
      <c r="Z855" s="297"/>
    </row>
    <row r="856" spans="1:26" ht="15.75" customHeight="1">
      <c r="A856" s="297"/>
      <c r="B856" s="297"/>
      <c r="C856" s="297"/>
      <c r="D856" s="297"/>
      <c r="E856" s="297"/>
      <c r="F856" s="297"/>
      <c r="G856" s="297"/>
      <c r="H856" s="297"/>
      <c r="I856" s="297"/>
      <c r="J856" s="297"/>
      <c r="K856" s="297"/>
      <c r="L856" s="297"/>
      <c r="M856" s="297"/>
      <c r="N856" s="297"/>
      <c r="O856" s="297"/>
      <c r="P856" s="297"/>
      <c r="Q856" s="297"/>
      <c r="R856" s="297"/>
      <c r="S856" s="297"/>
      <c r="T856" s="297"/>
      <c r="U856" s="297"/>
      <c r="V856" s="297"/>
      <c r="W856" s="297"/>
      <c r="X856" s="297"/>
      <c r="Y856" s="297"/>
      <c r="Z856" s="297"/>
    </row>
    <row r="857" spans="1:26" ht="15.75" customHeight="1">
      <c r="A857" s="297"/>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row>
    <row r="858" spans="1:26" ht="15.75" customHeight="1">
      <c r="A858" s="297"/>
      <c r="B858" s="297"/>
      <c r="C858" s="297"/>
      <c r="D858" s="297"/>
      <c r="E858" s="297"/>
      <c r="F858" s="297"/>
      <c r="G858" s="297"/>
      <c r="H858" s="297"/>
      <c r="I858" s="297"/>
      <c r="J858" s="297"/>
      <c r="K858" s="297"/>
      <c r="L858" s="297"/>
      <c r="M858" s="297"/>
      <c r="N858" s="297"/>
      <c r="O858" s="297"/>
      <c r="P858" s="297"/>
      <c r="Q858" s="297"/>
      <c r="R858" s="297"/>
      <c r="S858" s="297"/>
      <c r="T858" s="297"/>
      <c r="U858" s="297"/>
      <c r="V858" s="297"/>
      <c r="W858" s="297"/>
      <c r="X858" s="297"/>
      <c r="Y858" s="297"/>
      <c r="Z858" s="297"/>
    </row>
    <row r="859" spans="1:26" ht="15.75" customHeight="1">
      <c r="A859" s="297"/>
      <c r="B859" s="297"/>
      <c r="C859" s="297"/>
      <c r="D859" s="297"/>
      <c r="E859" s="297"/>
      <c r="F859" s="297"/>
      <c r="G859" s="297"/>
      <c r="H859" s="297"/>
      <c r="I859" s="297"/>
      <c r="J859" s="297"/>
      <c r="K859" s="297"/>
      <c r="L859" s="297"/>
      <c r="M859" s="297"/>
      <c r="N859" s="297"/>
      <c r="O859" s="297"/>
      <c r="P859" s="297"/>
      <c r="Q859" s="297"/>
      <c r="R859" s="297"/>
      <c r="S859" s="297"/>
      <c r="T859" s="297"/>
      <c r="U859" s="297"/>
      <c r="V859" s="297"/>
      <c r="W859" s="297"/>
      <c r="X859" s="297"/>
      <c r="Y859" s="297"/>
      <c r="Z859" s="297"/>
    </row>
    <row r="860" spans="1:26" ht="15.75" customHeight="1">
      <c r="A860" s="297"/>
      <c r="B860" s="297"/>
      <c r="C860" s="297"/>
      <c r="D860" s="297"/>
      <c r="E860" s="297"/>
      <c r="F860" s="297"/>
      <c r="G860" s="297"/>
      <c r="H860" s="297"/>
      <c r="I860" s="297"/>
      <c r="J860" s="297"/>
      <c r="K860" s="297"/>
      <c r="L860" s="297"/>
      <c r="M860" s="297"/>
      <c r="N860" s="297"/>
      <c r="O860" s="297"/>
      <c r="P860" s="297"/>
      <c r="Q860" s="297"/>
      <c r="R860" s="297"/>
      <c r="S860" s="297"/>
      <c r="T860" s="297"/>
      <c r="U860" s="297"/>
      <c r="V860" s="297"/>
      <c r="W860" s="297"/>
      <c r="X860" s="297"/>
      <c r="Y860" s="297"/>
      <c r="Z860" s="297"/>
    </row>
    <row r="861" spans="1:26" ht="15.75" customHeight="1">
      <c r="A861" s="297"/>
      <c r="B861" s="297"/>
      <c r="C861" s="297"/>
      <c r="D861" s="297"/>
      <c r="E861" s="297"/>
      <c r="F861" s="297"/>
      <c r="G861" s="297"/>
      <c r="H861" s="297"/>
      <c r="I861" s="297"/>
      <c r="J861" s="297"/>
      <c r="K861" s="297"/>
      <c r="L861" s="297"/>
      <c r="M861" s="297"/>
      <c r="N861" s="297"/>
      <c r="O861" s="297"/>
      <c r="P861" s="297"/>
      <c r="Q861" s="297"/>
      <c r="R861" s="297"/>
      <c r="S861" s="297"/>
      <c r="T861" s="297"/>
      <c r="U861" s="297"/>
      <c r="V861" s="297"/>
      <c r="W861" s="297"/>
      <c r="X861" s="297"/>
      <c r="Y861" s="297"/>
      <c r="Z861" s="297"/>
    </row>
    <row r="862" spans="1:26" ht="15.75" customHeight="1">
      <c r="A862" s="297"/>
      <c r="B862" s="297"/>
      <c r="C862" s="297"/>
      <c r="D862" s="297"/>
      <c r="E862" s="297"/>
      <c r="F862" s="297"/>
      <c r="G862" s="297"/>
      <c r="H862" s="297"/>
      <c r="I862" s="297"/>
      <c r="J862" s="297"/>
      <c r="K862" s="297"/>
      <c r="L862" s="297"/>
      <c r="M862" s="297"/>
      <c r="N862" s="297"/>
      <c r="O862" s="297"/>
      <c r="P862" s="297"/>
      <c r="Q862" s="297"/>
      <c r="R862" s="297"/>
      <c r="S862" s="297"/>
      <c r="T862" s="297"/>
      <c r="U862" s="297"/>
      <c r="V862" s="297"/>
      <c r="W862" s="297"/>
      <c r="X862" s="297"/>
      <c r="Y862" s="297"/>
      <c r="Z862" s="297"/>
    </row>
    <row r="863" spans="1:26" ht="15.75" customHeight="1">
      <c r="A863" s="297"/>
      <c r="B863" s="297"/>
      <c r="C863" s="297"/>
      <c r="D863" s="297"/>
      <c r="E863" s="297"/>
      <c r="F863" s="297"/>
      <c r="G863" s="297"/>
      <c r="H863" s="297"/>
      <c r="I863" s="297"/>
      <c r="J863" s="297"/>
      <c r="K863" s="297"/>
      <c r="L863" s="297"/>
      <c r="M863" s="297"/>
      <c r="N863" s="297"/>
      <c r="O863" s="297"/>
      <c r="P863" s="297"/>
      <c r="Q863" s="297"/>
      <c r="R863" s="297"/>
      <c r="S863" s="297"/>
      <c r="T863" s="297"/>
      <c r="U863" s="297"/>
      <c r="V863" s="297"/>
      <c r="W863" s="297"/>
      <c r="X863" s="297"/>
      <c r="Y863" s="297"/>
      <c r="Z863" s="297"/>
    </row>
    <row r="864" spans="1:26" ht="15.75" customHeight="1">
      <c r="A864" s="297"/>
      <c r="B864" s="297"/>
      <c r="C864" s="297"/>
      <c r="D864" s="297"/>
      <c r="E864" s="297"/>
      <c r="F864" s="297"/>
      <c r="G864" s="297"/>
      <c r="H864" s="297"/>
      <c r="I864" s="297"/>
      <c r="J864" s="297"/>
      <c r="K864" s="297"/>
      <c r="L864" s="297"/>
      <c r="M864" s="297"/>
      <c r="N864" s="297"/>
      <c r="O864" s="297"/>
      <c r="P864" s="297"/>
      <c r="Q864" s="297"/>
      <c r="R864" s="297"/>
      <c r="S864" s="297"/>
      <c r="T864" s="297"/>
      <c r="U864" s="297"/>
      <c r="V864" s="297"/>
      <c r="W864" s="297"/>
      <c r="X864" s="297"/>
      <c r="Y864" s="297"/>
      <c r="Z864" s="297"/>
    </row>
    <row r="865" spans="1:26" ht="15.75" customHeight="1">
      <c r="A865" s="297"/>
      <c r="B865" s="297"/>
      <c r="C865" s="297"/>
      <c r="D865" s="297"/>
      <c r="E865" s="297"/>
      <c r="F865" s="297"/>
      <c r="G865" s="297"/>
      <c r="H865" s="297"/>
      <c r="I865" s="297"/>
      <c r="J865" s="297"/>
      <c r="K865" s="297"/>
      <c r="L865" s="297"/>
      <c r="M865" s="297"/>
      <c r="N865" s="297"/>
      <c r="O865" s="297"/>
      <c r="P865" s="297"/>
      <c r="Q865" s="297"/>
      <c r="R865" s="297"/>
      <c r="S865" s="297"/>
      <c r="T865" s="297"/>
      <c r="U865" s="297"/>
      <c r="V865" s="297"/>
      <c r="W865" s="297"/>
      <c r="X865" s="297"/>
      <c r="Y865" s="297"/>
      <c r="Z865" s="297"/>
    </row>
    <row r="866" spans="1:26" ht="15.75" customHeight="1">
      <c r="A866" s="297"/>
      <c r="B866" s="297"/>
      <c r="C866" s="297"/>
      <c r="D866" s="297"/>
      <c r="E866" s="297"/>
      <c r="F866" s="297"/>
      <c r="G866" s="297"/>
      <c r="H866" s="297"/>
      <c r="I866" s="297"/>
      <c r="J866" s="297"/>
      <c r="K866" s="297"/>
      <c r="L866" s="297"/>
      <c r="M866" s="297"/>
      <c r="N866" s="297"/>
      <c r="O866" s="297"/>
      <c r="P866" s="297"/>
      <c r="Q866" s="297"/>
      <c r="R866" s="297"/>
      <c r="S866" s="297"/>
      <c r="T866" s="297"/>
      <c r="U866" s="297"/>
      <c r="V866" s="297"/>
      <c r="W866" s="297"/>
      <c r="X866" s="297"/>
      <c r="Y866" s="297"/>
      <c r="Z866" s="297"/>
    </row>
    <row r="867" spans="1:26" ht="15.75" customHeight="1">
      <c r="A867" s="297"/>
      <c r="B867" s="297"/>
      <c r="C867" s="297"/>
      <c r="D867" s="297"/>
      <c r="E867" s="297"/>
      <c r="F867" s="297"/>
      <c r="G867" s="297"/>
      <c r="H867" s="297"/>
      <c r="I867" s="297"/>
      <c r="J867" s="297"/>
      <c r="K867" s="297"/>
      <c r="L867" s="297"/>
      <c r="M867" s="297"/>
      <c r="N867" s="297"/>
      <c r="O867" s="297"/>
      <c r="P867" s="297"/>
      <c r="Q867" s="297"/>
      <c r="R867" s="297"/>
      <c r="S867" s="297"/>
      <c r="T867" s="297"/>
      <c r="U867" s="297"/>
      <c r="V867" s="297"/>
      <c r="W867" s="297"/>
      <c r="X867" s="297"/>
      <c r="Y867" s="297"/>
      <c r="Z867" s="297"/>
    </row>
    <row r="868" spans="1:26" ht="15.75" customHeight="1">
      <c r="A868" s="297"/>
      <c r="B868" s="297"/>
      <c r="C868" s="297"/>
      <c r="D868" s="297"/>
      <c r="E868" s="297"/>
      <c r="F868" s="297"/>
      <c r="G868" s="297"/>
      <c r="H868" s="297"/>
      <c r="I868" s="297"/>
      <c r="J868" s="297"/>
      <c r="K868" s="297"/>
      <c r="L868" s="297"/>
      <c r="M868" s="297"/>
      <c r="N868" s="297"/>
      <c r="O868" s="297"/>
      <c r="P868" s="297"/>
      <c r="Q868" s="297"/>
      <c r="R868" s="297"/>
      <c r="S868" s="297"/>
      <c r="T868" s="297"/>
      <c r="U868" s="297"/>
      <c r="V868" s="297"/>
      <c r="W868" s="297"/>
      <c r="X868" s="297"/>
      <c r="Y868" s="297"/>
      <c r="Z868" s="297"/>
    </row>
    <row r="869" spans="1:26" ht="15.75" customHeight="1">
      <c r="A869" s="297"/>
      <c r="B869" s="297"/>
      <c r="C869" s="297"/>
      <c r="D869" s="297"/>
      <c r="E869" s="297"/>
      <c r="F869" s="297"/>
      <c r="G869" s="297"/>
      <c r="H869" s="297"/>
      <c r="I869" s="297"/>
      <c r="J869" s="297"/>
      <c r="K869" s="297"/>
      <c r="L869" s="297"/>
      <c r="M869" s="297"/>
      <c r="N869" s="297"/>
      <c r="O869" s="297"/>
      <c r="P869" s="297"/>
      <c r="Q869" s="297"/>
      <c r="R869" s="297"/>
      <c r="S869" s="297"/>
      <c r="T869" s="297"/>
      <c r="U869" s="297"/>
      <c r="V869" s="297"/>
      <c r="W869" s="297"/>
      <c r="X869" s="297"/>
      <c r="Y869" s="297"/>
      <c r="Z869" s="297"/>
    </row>
    <row r="870" spans="1:26" ht="15.75" customHeight="1">
      <c r="A870" s="297"/>
      <c r="B870" s="297"/>
      <c r="C870" s="297"/>
      <c r="D870" s="297"/>
      <c r="E870" s="297"/>
      <c r="F870" s="297"/>
      <c r="G870" s="297"/>
      <c r="H870" s="297"/>
      <c r="I870" s="297"/>
      <c r="J870" s="297"/>
      <c r="K870" s="297"/>
      <c r="L870" s="297"/>
      <c r="M870" s="297"/>
      <c r="N870" s="297"/>
      <c r="O870" s="297"/>
      <c r="P870" s="297"/>
      <c r="Q870" s="297"/>
      <c r="R870" s="297"/>
      <c r="S870" s="297"/>
      <c r="T870" s="297"/>
      <c r="U870" s="297"/>
      <c r="V870" s="297"/>
      <c r="W870" s="297"/>
      <c r="X870" s="297"/>
      <c r="Y870" s="297"/>
      <c r="Z870" s="297"/>
    </row>
    <row r="871" spans="1:26" ht="15.75" customHeight="1">
      <c r="A871" s="297"/>
      <c r="B871" s="297"/>
      <c r="C871" s="297"/>
      <c r="D871" s="297"/>
      <c r="E871" s="297"/>
      <c r="F871" s="297"/>
      <c r="G871" s="297"/>
      <c r="H871" s="297"/>
      <c r="I871" s="297"/>
      <c r="J871" s="297"/>
      <c r="K871" s="297"/>
      <c r="L871" s="297"/>
      <c r="M871" s="297"/>
      <c r="N871" s="297"/>
      <c r="O871" s="297"/>
      <c r="P871" s="297"/>
      <c r="Q871" s="297"/>
      <c r="R871" s="297"/>
      <c r="S871" s="297"/>
      <c r="T871" s="297"/>
      <c r="U871" s="297"/>
      <c r="V871" s="297"/>
      <c r="W871" s="297"/>
      <c r="X871" s="297"/>
      <c r="Y871" s="297"/>
      <c r="Z871" s="297"/>
    </row>
    <row r="872" spans="1:26" ht="15.75" customHeight="1">
      <c r="A872" s="297"/>
      <c r="B872" s="297"/>
      <c r="C872" s="297"/>
      <c r="D872" s="297"/>
      <c r="E872" s="297"/>
      <c r="F872" s="297"/>
      <c r="G872" s="297"/>
      <c r="H872" s="297"/>
      <c r="I872" s="297"/>
      <c r="J872" s="297"/>
      <c r="K872" s="297"/>
      <c r="L872" s="297"/>
      <c r="M872" s="297"/>
      <c r="N872" s="297"/>
      <c r="O872" s="297"/>
      <c r="P872" s="297"/>
      <c r="Q872" s="297"/>
      <c r="R872" s="297"/>
      <c r="S872" s="297"/>
      <c r="T872" s="297"/>
      <c r="U872" s="297"/>
      <c r="V872" s="297"/>
      <c r="W872" s="297"/>
      <c r="X872" s="297"/>
      <c r="Y872" s="297"/>
      <c r="Z872" s="297"/>
    </row>
    <row r="873" spans="1:26" ht="15.75" customHeight="1">
      <c r="A873" s="297"/>
      <c r="B873" s="297"/>
      <c r="C873" s="297"/>
      <c r="D873" s="297"/>
      <c r="E873" s="297"/>
      <c r="F873" s="297"/>
      <c r="G873" s="297"/>
      <c r="H873" s="297"/>
      <c r="I873" s="297"/>
      <c r="J873" s="297"/>
      <c r="K873" s="297"/>
      <c r="L873" s="297"/>
      <c r="M873" s="297"/>
      <c r="N873" s="297"/>
      <c r="O873" s="297"/>
      <c r="P873" s="297"/>
      <c r="Q873" s="297"/>
      <c r="R873" s="297"/>
      <c r="S873" s="297"/>
      <c r="T873" s="297"/>
      <c r="U873" s="297"/>
      <c r="V873" s="297"/>
      <c r="W873" s="297"/>
      <c r="X873" s="297"/>
      <c r="Y873" s="297"/>
      <c r="Z873" s="297"/>
    </row>
    <row r="874" spans="1:26" ht="15.75" customHeight="1">
      <c r="A874" s="297"/>
      <c r="B874" s="297"/>
      <c r="C874" s="297"/>
      <c r="D874" s="297"/>
      <c r="E874" s="297"/>
      <c r="F874" s="297"/>
      <c r="G874" s="297"/>
      <c r="H874" s="297"/>
      <c r="I874" s="297"/>
      <c r="J874" s="297"/>
      <c r="K874" s="297"/>
      <c r="L874" s="297"/>
      <c r="M874" s="297"/>
      <c r="N874" s="297"/>
      <c r="O874" s="297"/>
      <c r="P874" s="297"/>
      <c r="Q874" s="297"/>
      <c r="R874" s="297"/>
      <c r="S874" s="297"/>
      <c r="T874" s="297"/>
      <c r="U874" s="297"/>
      <c r="V874" s="297"/>
      <c r="W874" s="297"/>
      <c r="X874" s="297"/>
      <c r="Y874" s="297"/>
      <c r="Z874" s="297"/>
    </row>
    <row r="875" spans="1:26" ht="15.75" customHeight="1">
      <c r="A875" s="297"/>
      <c r="B875" s="297"/>
      <c r="C875" s="297"/>
      <c r="D875" s="297"/>
      <c r="E875" s="297"/>
      <c r="F875" s="297"/>
      <c r="G875" s="297"/>
      <c r="H875" s="297"/>
      <c r="I875" s="297"/>
      <c r="J875" s="297"/>
      <c r="K875" s="297"/>
      <c r="L875" s="297"/>
      <c r="M875" s="297"/>
      <c r="N875" s="297"/>
      <c r="O875" s="297"/>
      <c r="P875" s="297"/>
      <c r="Q875" s="297"/>
      <c r="R875" s="297"/>
      <c r="S875" s="297"/>
      <c r="T875" s="297"/>
      <c r="U875" s="297"/>
      <c r="V875" s="297"/>
      <c r="W875" s="297"/>
      <c r="X875" s="297"/>
      <c r="Y875" s="297"/>
      <c r="Z875" s="297"/>
    </row>
    <row r="876" spans="1:26" ht="15.75" customHeight="1">
      <c r="A876" s="297"/>
      <c r="B876" s="297"/>
      <c r="C876" s="297"/>
      <c r="D876" s="297"/>
      <c r="E876" s="297"/>
      <c r="F876" s="297"/>
      <c r="G876" s="297"/>
      <c r="H876" s="297"/>
      <c r="I876" s="297"/>
      <c r="J876" s="297"/>
      <c r="K876" s="297"/>
      <c r="L876" s="297"/>
      <c r="M876" s="297"/>
      <c r="N876" s="297"/>
      <c r="O876" s="297"/>
      <c r="P876" s="297"/>
      <c r="Q876" s="297"/>
      <c r="R876" s="297"/>
      <c r="S876" s="297"/>
      <c r="T876" s="297"/>
      <c r="U876" s="297"/>
      <c r="V876" s="297"/>
      <c r="W876" s="297"/>
      <c r="X876" s="297"/>
      <c r="Y876" s="297"/>
      <c r="Z876" s="297"/>
    </row>
    <row r="877" spans="1:26" ht="15.75" customHeight="1">
      <c r="A877" s="297"/>
      <c r="B877" s="297"/>
      <c r="C877" s="297"/>
      <c r="D877" s="297"/>
      <c r="E877" s="297"/>
      <c r="F877" s="297"/>
      <c r="G877" s="297"/>
      <c r="H877" s="297"/>
      <c r="I877" s="297"/>
      <c r="J877" s="297"/>
      <c r="K877" s="297"/>
      <c r="L877" s="297"/>
      <c r="M877" s="297"/>
      <c r="N877" s="297"/>
      <c r="O877" s="297"/>
      <c r="P877" s="297"/>
      <c r="Q877" s="297"/>
      <c r="R877" s="297"/>
      <c r="S877" s="297"/>
      <c r="T877" s="297"/>
      <c r="U877" s="297"/>
      <c r="V877" s="297"/>
      <c r="W877" s="297"/>
      <c r="X877" s="297"/>
      <c r="Y877" s="297"/>
      <c r="Z877" s="297"/>
    </row>
    <row r="878" spans="1:26" ht="15.75" customHeight="1">
      <c r="A878" s="297"/>
      <c r="B878" s="297"/>
      <c r="C878" s="297"/>
      <c r="D878" s="297"/>
      <c r="E878" s="297"/>
      <c r="F878" s="297"/>
      <c r="G878" s="297"/>
      <c r="H878" s="297"/>
      <c r="I878" s="297"/>
      <c r="J878" s="297"/>
      <c r="K878" s="297"/>
      <c r="L878" s="297"/>
      <c r="M878" s="297"/>
      <c r="N878" s="297"/>
      <c r="O878" s="297"/>
      <c r="P878" s="297"/>
      <c r="Q878" s="297"/>
      <c r="R878" s="297"/>
      <c r="S878" s="297"/>
      <c r="T878" s="297"/>
      <c r="U878" s="297"/>
      <c r="V878" s="297"/>
      <c r="W878" s="297"/>
      <c r="X878" s="297"/>
      <c r="Y878" s="297"/>
      <c r="Z878" s="297"/>
    </row>
    <row r="879" spans="1:26" ht="15.75" customHeight="1">
      <c r="A879" s="297"/>
      <c r="B879" s="297"/>
      <c r="C879" s="297"/>
      <c r="D879" s="297"/>
      <c r="E879" s="297"/>
      <c r="F879" s="297"/>
      <c r="G879" s="297"/>
      <c r="H879" s="297"/>
      <c r="I879" s="297"/>
      <c r="J879" s="297"/>
      <c r="K879" s="297"/>
      <c r="L879" s="297"/>
      <c r="M879" s="297"/>
      <c r="N879" s="297"/>
      <c r="O879" s="297"/>
      <c r="P879" s="297"/>
      <c r="Q879" s="297"/>
      <c r="R879" s="297"/>
      <c r="S879" s="297"/>
      <c r="T879" s="297"/>
      <c r="U879" s="297"/>
      <c r="V879" s="297"/>
      <c r="W879" s="297"/>
      <c r="X879" s="297"/>
      <c r="Y879" s="297"/>
      <c r="Z879" s="297"/>
    </row>
    <row r="880" spans="1:26" ht="15.75" customHeight="1">
      <c r="A880" s="297"/>
      <c r="B880" s="297"/>
      <c r="C880" s="297"/>
      <c r="D880" s="297"/>
      <c r="E880" s="297"/>
      <c r="F880" s="297"/>
      <c r="G880" s="297"/>
      <c r="H880" s="297"/>
      <c r="I880" s="297"/>
      <c r="J880" s="297"/>
      <c r="K880" s="297"/>
      <c r="L880" s="297"/>
      <c r="M880" s="297"/>
      <c r="N880" s="297"/>
      <c r="O880" s="297"/>
      <c r="P880" s="297"/>
      <c r="Q880" s="297"/>
      <c r="R880" s="297"/>
      <c r="S880" s="297"/>
      <c r="T880" s="297"/>
      <c r="U880" s="297"/>
      <c r="V880" s="297"/>
      <c r="W880" s="297"/>
      <c r="X880" s="297"/>
      <c r="Y880" s="297"/>
      <c r="Z880" s="297"/>
    </row>
    <row r="881" spans="1:26" ht="15.75" customHeight="1">
      <c r="A881" s="297"/>
      <c r="B881" s="297"/>
      <c r="C881" s="297"/>
      <c r="D881" s="297"/>
      <c r="E881" s="297"/>
      <c r="F881" s="297"/>
      <c r="G881" s="297"/>
      <c r="H881" s="297"/>
      <c r="I881" s="297"/>
      <c r="J881" s="297"/>
      <c r="K881" s="297"/>
      <c r="L881" s="297"/>
      <c r="M881" s="297"/>
      <c r="N881" s="297"/>
      <c r="O881" s="297"/>
      <c r="P881" s="297"/>
      <c r="Q881" s="297"/>
      <c r="R881" s="297"/>
      <c r="S881" s="297"/>
      <c r="T881" s="297"/>
      <c r="U881" s="297"/>
      <c r="V881" s="297"/>
      <c r="W881" s="297"/>
      <c r="X881" s="297"/>
      <c r="Y881" s="297"/>
      <c r="Z881" s="297"/>
    </row>
    <row r="882" spans="1:26" ht="15.75" customHeight="1">
      <c r="A882" s="297"/>
      <c r="B882" s="297"/>
      <c r="C882" s="297"/>
      <c r="D882" s="297"/>
      <c r="E882" s="297"/>
      <c r="F882" s="297"/>
      <c r="G882" s="297"/>
      <c r="H882" s="297"/>
      <c r="I882" s="297"/>
      <c r="J882" s="297"/>
      <c r="K882" s="297"/>
      <c r="L882" s="297"/>
      <c r="M882" s="297"/>
      <c r="N882" s="297"/>
      <c r="O882" s="297"/>
      <c r="P882" s="297"/>
      <c r="Q882" s="297"/>
      <c r="R882" s="297"/>
      <c r="S882" s="297"/>
      <c r="T882" s="297"/>
      <c r="U882" s="297"/>
      <c r="V882" s="297"/>
      <c r="W882" s="297"/>
      <c r="X882" s="297"/>
      <c r="Y882" s="297"/>
      <c r="Z882" s="297"/>
    </row>
    <row r="883" spans="1:26" ht="15.75" customHeight="1">
      <c r="A883" s="297"/>
      <c r="B883" s="297"/>
      <c r="C883" s="297"/>
      <c r="D883" s="297"/>
      <c r="E883" s="297"/>
      <c r="F883" s="297"/>
      <c r="G883" s="297"/>
      <c r="H883" s="297"/>
      <c r="I883" s="297"/>
      <c r="J883" s="297"/>
      <c r="K883" s="297"/>
      <c r="L883" s="297"/>
      <c r="M883" s="297"/>
      <c r="N883" s="297"/>
      <c r="O883" s="297"/>
      <c r="P883" s="297"/>
      <c r="Q883" s="297"/>
      <c r="R883" s="297"/>
      <c r="S883" s="297"/>
      <c r="T883" s="297"/>
      <c r="U883" s="297"/>
      <c r="V883" s="297"/>
      <c r="W883" s="297"/>
      <c r="X883" s="297"/>
      <c r="Y883" s="297"/>
      <c r="Z883" s="297"/>
    </row>
    <row r="884" spans="1:26" ht="15.75" customHeight="1">
      <c r="A884" s="297"/>
      <c r="B884" s="297"/>
      <c r="C884" s="297"/>
      <c r="D884" s="297"/>
      <c r="E884" s="297"/>
      <c r="F884" s="297"/>
      <c r="G884" s="297"/>
      <c r="H884" s="297"/>
      <c r="I884" s="297"/>
      <c r="J884" s="297"/>
      <c r="K884" s="297"/>
      <c r="L884" s="297"/>
      <c r="M884" s="297"/>
      <c r="N884" s="297"/>
      <c r="O884" s="297"/>
      <c r="P884" s="297"/>
      <c r="Q884" s="297"/>
      <c r="R884" s="297"/>
      <c r="S884" s="297"/>
      <c r="T884" s="297"/>
      <c r="U884" s="297"/>
      <c r="V884" s="297"/>
      <c r="W884" s="297"/>
      <c r="X884" s="297"/>
      <c r="Y884" s="297"/>
      <c r="Z884" s="297"/>
    </row>
    <row r="885" spans="1:26" ht="15.75" customHeight="1">
      <c r="A885" s="297"/>
      <c r="B885" s="297"/>
      <c r="C885" s="297"/>
      <c r="D885" s="297"/>
      <c r="E885" s="297"/>
      <c r="F885" s="297"/>
      <c r="G885" s="297"/>
      <c r="H885" s="297"/>
      <c r="I885" s="297"/>
      <c r="J885" s="297"/>
      <c r="K885" s="297"/>
      <c r="L885" s="297"/>
      <c r="M885" s="297"/>
      <c r="N885" s="297"/>
      <c r="O885" s="297"/>
      <c r="P885" s="297"/>
      <c r="Q885" s="297"/>
      <c r="R885" s="297"/>
      <c r="S885" s="297"/>
      <c r="T885" s="297"/>
      <c r="U885" s="297"/>
      <c r="V885" s="297"/>
      <c r="W885" s="297"/>
      <c r="X885" s="297"/>
      <c r="Y885" s="297"/>
      <c r="Z885" s="297"/>
    </row>
    <row r="886" spans="1:26" ht="15.75" customHeight="1">
      <c r="A886" s="297"/>
      <c r="B886" s="297"/>
      <c r="C886" s="297"/>
      <c r="D886" s="297"/>
      <c r="E886" s="297"/>
      <c r="F886" s="297"/>
      <c r="G886" s="297"/>
      <c r="H886" s="297"/>
      <c r="I886" s="297"/>
      <c r="J886" s="297"/>
      <c r="K886" s="297"/>
      <c r="L886" s="297"/>
      <c r="M886" s="297"/>
      <c r="N886" s="297"/>
      <c r="O886" s="297"/>
      <c r="P886" s="297"/>
      <c r="Q886" s="297"/>
      <c r="R886" s="297"/>
      <c r="S886" s="297"/>
      <c r="T886" s="297"/>
      <c r="U886" s="297"/>
      <c r="V886" s="297"/>
      <c r="W886" s="297"/>
      <c r="X886" s="297"/>
      <c r="Y886" s="297"/>
      <c r="Z886" s="297"/>
    </row>
    <row r="887" spans="1:26" ht="15.75" customHeight="1">
      <c r="A887" s="297"/>
      <c r="B887" s="297"/>
      <c r="C887" s="297"/>
      <c r="D887" s="297"/>
      <c r="E887" s="297"/>
      <c r="F887" s="297"/>
      <c r="G887" s="297"/>
      <c r="H887" s="297"/>
      <c r="I887" s="297"/>
      <c r="J887" s="297"/>
      <c r="K887" s="297"/>
      <c r="L887" s="297"/>
      <c r="M887" s="297"/>
      <c r="N887" s="297"/>
      <c r="O887" s="297"/>
      <c r="P887" s="297"/>
      <c r="Q887" s="297"/>
      <c r="R887" s="297"/>
      <c r="S887" s="297"/>
      <c r="T887" s="297"/>
      <c r="U887" s="297"/>
      <c r="V887" s="297"/>
      <c r="W887" s="297"/>
      <c r="X887" s="297"/>
      <c r="Y887" s="297"/>
      <c r="Z887" s="297"/>
    </row>
    <row r="888" spans="1:26" ht="15.75" customHeight="1">
      <c r="A888" s="297"/>
      <c r="B888" s="297"/>
      <c r="C888" s="297"/>
      <c r="D888" s="297"/>
      <c r="E888" s="297"/>
      <c r="F888" s="297"/>
      <c r="G888" s="297"/>
      <c r="H888" s="297"/>
      <c r="I888" s="297"/>
      <c r="J888" s="297"/>
      <c r="K888" s="297"/>
      <c r="L888" s="297"/>
      <c r="M888" s="297"/>
      <c r="N888" s="297"/>
      <c r="O888" s="297"/>
      <c r="P888" s="297"/>
      <c r="Q888" s="297"/>
      <c r="R888" s="297"/>
      <c r="S888" s="297"/>
      <c r="T888" s="297"/>
      <c r="U888" s="297"/>
      <c r="V888" s="297"/>
      <c r="W888" s="297"/>
      <c r="X888" s="297"/>
      <c r="Y888" s="297"/>
      <c r="Z888" s="297"/>
    </row>
    <row r="889" spans="1:26" ht="15.75" customHeight="1">
      <c r="A889" s="297"/>
      <c r="B889" s="297"/>
      <c r="C889" s="297"/>
      <c r="D889" s="297"/>
      <c r="E889" s="297"/>
      <c r="F889" s="297"/>
      <c r="G889" s="297"/>
      <c r="H889" s="297"/>
      <c r="I889" s="297"/>
      <c r="J889" s="297"/>
      <c r="K889" s="297"/>
      <c r="L889" s="297"/>
      <c r="M889" s="297"/>
      <c r="N889" s="297"/>
      <c r="O889" s="297"/>
      <c r="P889" s="297"/>
      <c r="Q889" s="297"/>
      <c r="R889" s="297"/>
      <c r="S889" s="297"/>
      <c r="T889" s="297"/>
      <c r="U889" s="297"/>
      <c r="V889" s="297"/>
      <c r="W889" s="297"/>
      <c r="X889" s="297"/>
      <c r="Y889" s="297"/>
      <c r="Z889" s="297"/>
    </row>
    <row r="890" spans="1:26" ht="15.75" customHeight="1">
      <c r="A890" s="297"/>
      <c r="B890" s="297"/>
      <c r="C890" s="297"/>
      <c r="D890" s="297"/>
      <c r="E890" s="297"/>
      <c r="F890" s="297"/>
      <c r="G890" s="297"/>
      <c r="H890" s="297"/>
      <c r="I890" s="297"/>
      <c r="J890" s="297"/>
      <c r="K890" s="297"/>
      <c r="L890" s="297"/>
      <c r="M890" s="297"/>
      <c r="N890" s="297"/>
      <c r="O890" s="297"/>
      <c r="P890" s="297"/>
      <c r="Q890" s="297"/>
      <c r="R890" s="297"/>
      <c r="S890" s="297"/>
      <c r="T890" s="297"/>
      <c r="U890" s="297"/>
      <c r="V890" s="297"/>
      <c r="W890" s="297"/>
      <c r="X890" s="297"/>
      <c r="Y890" s="297"/>
      <c r="Z890" s="297"/>
    </row>
    <row r="891" spans="1:26" ht="15.75" customHeight="1">
      <c r="A891" s="297"/>
      <c r="B891" s="297"/>
      <c r="C891" s="297"/>
      <c r="D891" s="297"/>
      <c r="E891" s="297"/>
      <c r="F891" s="297"/>
      <c r="G891" s="297"/>
      <c r="H891" s="297"/>
      <c r="I891" s="297"/>
      <c r="J891" s="297"/>
      <c r="K891" s="297"/>
      <c r="L891" s="297"/>
      <c r="M891" s="297"/>
      <c r="N891" s="297"/>
      <c r="O891" s="297"/>
      <c r="P891" s="297"/>
      <c r="Q891" s="297"/>
      <c r="R891" s="297"/>
      <c r="S891" s="297"/>
      <c r="T891" s="297"/>
      <c r="U891" s="297"/>
      <c r="V891" s="297"/>
      <c r="W891" s="297"/>
      <c r="X891" s="297"/>
      <c r="Y891" s="297"/>
      <c r="Z891" s="297"/>
    </row>
    <row r="892" spans="1:26" ht="15.75" customHeight="1">
      <c r="A892" s="297"/>
      <c r="B892" s="297"/>
      <c r="C892" s="297"/>
      <c r="D892" s="297"/>
      <c r="E892" s="297"/>
      <c r="F892" s="297"/>
      <c r="G892" s="297"/>
      <c r="H892" s="297"/>
      <c r="I892" s="297"/>
      <c r="J892" s="297"/>
      <c r="K892" s="297"/>
      <c r="L892" s="297"/>
      <c r="M892" s="297"/>
      <c r="N892" s="297"/>
      <c r="O892" s="297"/>
      <c r="P892" s="297"/>
      <c r="Q892" s="297"/>
      <c r="R892" s="297"/>
      <c r="S892" s="297"/>
      <c r="T892" s="297"/>
      <c r="U892" s="297"/>
      <c r="V892" s="297"/>
      <c r="W892" s="297"/>
      <c r="X892" s="297"/>
      <c r="Y892" s="297"/>
      <c r="Z892" s="297"/>
    </row>
    <row r="893" spans="1:26" ht="15.75" customHeight="1">
      <c r="A893" s="297"/>
      <c r="B893" s="297"/>
      <c r="C893" s="297"/>
      <c r="D893" s="297"/>
      <c r="E893" s="297"/>
      <c r="F893" s="297"/>
      <c r="G893" s="297"/>
      <c r="H893" s="297"/>
      <c r="I893" s="297"/>
      <c r="J893" s="297"/>
      <c r="K893" s="297"/>
      <c r="L893" s="297"/>
      <c r="M893" s="297"/>
      <c r="N893" s="297"/>
      <c r="O893" s="297"/>
      <c r="P893" s="297"/>
      <c r="Q893" s="297"/>
      <c r="R893" s="297"/>
      <c r="S893" s="297"/>
      <c r="T893" s="297"/>
      <c r="U893" s="297"/>
      <c r="V893" s="297"/>
      <c r="W893" s="297"/>
      <c r="X893" s="297"/>
      <c r="Y893" s="297"/>
      <c r="Z893" s="297"/>
    </row>
    <row r="894" spans="1:26" ht="15.75" customHeight="1">
      <c r="A894" s="297"/>
      <c r="B894" s="297"/>
      <c r="C894" s="297"/>
      <c r="D894" s="297"/>
      <c r="E894" s="297"/>
      <c r="F894" s="297"/>
      <c r="G894" s="297"/>
      <c r="H894" s="297"/>
      <c r="I894" s="297"/>
      <c r="J894" s="297"/>
      <c r="K894" s="297"/>
      <c r="L894" s="297"/>
      <c r="M894" s="297"/>
      <c r="N894" s="297"/>
      <c r="O894" s="297"/>
      <c r="P894" s="297"/>
      <c r="Q894" s="297"/>
      <c r="R894" s="297"/>
      <c r="S894" s="297"/>
      <c r="T894" s="297"/>
      <c r="U894" s="297"/>
      <c r="V894" s="297"/>
      <c r="W894" s="297"/>
      <c r="X894" s="297"/>
      <c r="Y894" s="297"/>
      <c r="Z894" s="297"/>
    </row>
    <row r="895" spans="1:26" ht="15.75" customHeight="1">
      <c r="A895" s="297"/>
      <c r="B895" s="297"/>
      <c r="C895" s="297"/>
      <c r="D895" s="297"/>
      <c r="E895" s="297"/>
      <c r="F895" s="297"/>
      <c r="G895" s="297"/>
      <c r="H895" s="297"/>
      <c r="I895" s="297"/>
      <c r="J895" s="297"/>
      <c r="K895" s="297"/>
      <c r="L895" s="297"/>
      <c r="M895" s="297"/>
      <c r="N895" s="297"/>
      <c r="O895" s="297"/>
      <c r="P895" s="297"/>
      <c r="Q895" s="297"/>
      <c r="R895" s="297"/>
      <c r="S895" s="297"/>
      <c r="T895" s="297"/>
      <c r="U895" s="297"/>
      <c r="V895" s="297"/>
      <c r="W895" s="297"/>
      <c r="X895" s="297"/>
      <c r="Y895" s="297"/>
      <c r="Z895" s="297"/>
    </row>
    <row r="896" spans="1:26" ht="15.75" customHeight="1">
      <c r="A896" s="297"/>
      <c r="B896" s="297"/>
      <c r="C896" s="297"/>
      <c r="D896" s="297"/>
      <c r="E896" s="297"/>
      <c r="F896" s="297"/>
      <c r="G896" s="297"/>
      <c r="H896" s="297"/>
      <c r="I896" s="297"/>
      <c r="J896" s="297"/>
      <c r="K896" s="297"/>
      <c r="L896" s="297"/>
      <c r="M896" s="297"/>
      <c r="N896" s="297"/>
      <c r="O896" s="297"/>
      <c r="P896" s="297"/>
      <c r="Q896" s="297"/>
      <c r="R896" s="297"/>
      <c r="S896" s="297"/>
      <c r="T896" s="297"/>
      <c r="U896" s="297"/>
      <c r="V896" s="297"/>
      <c r="W896" s="297"/>
      <c r="X896" s="297"/>
      <c r="Y896" s="297"/>
      <c r="Z896" s="297"/>
    </row>
    <row r="897" spans="1:26" ht="15.75" customHeight="1">
      <c r="A897" s="297"/>
      <c r="B897" s="297"/>
      <c r="C897" s="297"/>
      <c r="D897" s="297"/>
      <c r="E897" s="297"/>
      <c r="F897" s="297"/>
      <c r="G897" s="297"/>
      <c r="H897" s="297"/>
      <c r="I897" s="297"/>
      <c r="J897" s="297"/>
      <c r="K897" s="297"/>
      <c r="L897" s="297"/>
      <c r="M897" s="297"/>
      <c r="N897" s="297"/>
      <c r="O897" s="297"/>
      <c r="P897" s="297"/>
      <c r="Q897" s="297"/>
      <c r="R897" s="297"/>
      <c r="S897" s="297"/>
      <c r="T897" s="297"/>
      <c r="U897" s="297"/>
      <c r="V897" s="297"/>
      <c r="W897" s="297"/>
      <c r="X897" s="297"/>
      <c r="Y897" s="297"/>
      <c r="Z897" s="297"/>
    </row>
    <row r="898" spans="1:26" ht="15.75" customHeight="1">
      <c r="A898" s="297"/>
      <c r="B898" s="297"/>
      <c r="C898" s="297"/>
      <c r="D898" s="297"/>
      <c r="E898" s="297"/>
      <c r="F898" s="297"/>
      <c r="G898" s="297"/>
      <c r="H898" s="297"/>
      <c r="I898" s="297"/>
      <c r="J898" s="297"/>
      <c r="K898" s="297"/>
      <c r="L898" s="297"/>
      <c r="M898" s="297"/>
      <c r="N898" s="297"/>
      <c r="O898" s="297"/>
      <c r="P898" s="297"/>
      <c r="Q898" s="297"/>
      <c r="R898" s="297"/>
      <c r="S898" s="297"/>
      <c r="T898" s="297"/>
      <c r="U898" s="297"/>
      <c r="V898" s="297"/>
      <c r="W898" s="297"/>
      <c r="X898" s="297"/>
      <c r="Y898" s="297"/>
      <c r="Z898" s="297"/>
    </row>
    <row r="899" spans="1:26" ht="15.75" customHeight="1">
      <c r="A899" s="297"/>
      <c r="B899" s="297"/>
      <c r="C899" s="297"/>
      <c r="D899" s="297"/>
      <c r="E899" s="297"/>
      <c r="F899" s="297"/>
      <c r="G899" s="297"/>
      <c r="H899" s="297"/>
      <c r="I899" s="297"/>
      <c r="J899" s="297"/>
      <c r="K899" s="297"/>
      <c r="L899" s="297"/>
      <c r="M899" s="297"/>
      <c r="N899" s="297"/>
      <c r="O899" s="297"/>
      <c r="P899" s="297"/>
      <c r="Q899" s="297"/>
      <c r="R899" s="297"/>
      <c r="S899" s="297"/>
      <c r="T899" s="297"/>
      <c r="U899" s="297"/>
      <c r="V899" s="297"/>
      <c r="W899" s="297"/>
      <c r="X899" s="297"/>
      <c r="Y899" s="297"/>
      <c r="Z899" s="297"/>
    </row>
    <row r="900" spans="1:26" ht="15.75" customHeight="1">
      <c r="A900" s="297"/>
      <c r="B900" s="297"/>
      <c r="C900" s="297"/>
      <c r="D900" s="297"/>
      <c r="E900" s="297"/>
      <c r="F900" s="297"/>
      <c r="G900" s="297"/>
      <c r="H900" s="297"/>
      <c r="I900" s="297"/>
      <c r="J900" s="297"/>
      <c r="K900" s="297"/>
      <c r="L900" s="297"/>
      <c r="M900" s="297"/>
      <c r="N900" s="297"/>
      <c r="O900" s="297"/>
      <c r="P900" s="297"/>
      <c r="Q900" s="297"/>
      <c r="R900" s="297"/>
      <c r="S900" s="297"/>
      <c r="T900" s="297"/>
      <c r="U900" s="297"/>
      <c r="V900" s="297"/>
      <c r="W900" s="297"/>
      <c r="X900" s="297"/>
      <c r="Y900" s="297"/>
      <c r="Z900" s="297"/>
    </row>
    <row r="901" spans="1:26" ht="15.75" customHeight="1">
      <c r="A901" s="297"/>
      <c r="B901" s="297"/>
      <c r="C901" s="297"/>
      <c r="D901" s="297"/>
      <c r="E901" s="297"/>
      <c r="F901" s="297"/>
      <c r="G901" s="297"/>
      <c r="H901" s="297"/>
      <c r="I901" s="297"/>
      <c r="J901" s="297"/>
      <c r="K901" s="297"/>
      <c r="L901" s="297"/>
      <c r="M901" s="297"/>
      <c r="N901" s="297"/>
      <c r="O901" s="297"/>
      <c r="P901" s="297"/>
      <c r="Q901" s="297"/>
      <c r="R901" s="297"/>
      <c r="S901" s="297"/>
      <c r="T901" s="297"/>
      <c r="U901" s="297"/>
      <c r="V901" s="297"/>
      <c r="W901" s="297"/>
      <c r="X901" s="297"/>
      <c r="Y901" s="297"/>
      <c r="Z901" s="297"/>
    </row>
    <row r="902" spans="1:26" ht="15.75" customHeight="1">
      <c r="A902" s="297"/>
      <c r="B902" s="297"/>
      <c r="C902" s="297"/>
      <c r="D902" s="297"/>
      <c r="E902" s="297"/>
      <c r="F902" s="297"/>
      <c r="G902" s="297"/>
      <c r="H902" s="297"/>
      <c r="I902" s="297"/>
      <c r="J902" s="297"/>
      <c r="K902" s="297"/>
      <c r="L902" s="297"/>
      <c r="M902" s="297"/>
      <c r="N902" s="297"/>
      <c r="O902" s="297"/>
      <c r="P902" s="297"/>
      <c r="Q902" s="297"/>
      <c r="R902" s="297"/>
      <c r="S902" s="297"/>
      <c r="T902" s="297"/>
      <c r="U902" s="297"/>
      <c r="V902" s="297"/>
      <c r="W902" s="297"/>
      <c r="X902" s="297"/>
      <c r="Y902" s="297"/>
      <c r="Z902" s="297"/>
    </row>
    <row r="903" spans="1:26" ht="15.75" customHeight="1">
      <c r="A903" s="297"/>
      <c r="B903" s="297"/>
      <c r="C903" s="297"/>
      <c r="D903" s="297"/>
      <c r="E903" s="297"/>
      <c r="F903" s="297"/>
      <c r="G903" s="297"/>
      <c r="H903" s="297"/>
      <c r="I903" s="297"/>
      <c r="J903" s="297"/>
      <c r="K903" s="297"/>
      <c r="L903" s="297"/>
      <c r="M903" s="297"/>
      <c r="N903" s="297"/>
      <c r="O903" s="297"/>
      <c r="P903" s="297"/>
      <c r="Q903" s="297"/>
      <c r="R903" s="297"/>
      <c r="S903" s="297"/>
      <c r="T903" s="297"/>
      <c r="U903" s="297"/>
      <c r="V903" s="297"/>
      <c r="W903" s="297"/>
      <c r="X903" s="297"/>
      <c r="Y903" s="297"/>
      <c r="Z903" s="297"/>
    </row>
    <row r="904" spans="1:26" ht="15.75" customHeight="1">
      <c r="A904" s="297"/>
      <c r="B904" s="297"/>
      <c r="C904" s="297"/>
      <c r="D904" s="297"/>
      <c r="E904" s="297"/>
      <c r="F904" s="297"/>
      <c r="G904" s="297"/>
      <c r="H904" s="297"/>
      <c r="I904" s="297"/>
      <c r="J904" s="297"/>
      <c r="K904" s="297"/>
      <c r="L904" s="297"/>
      <c r="M904" s="297"/>
      <c r="N904" s="297"/>
      <c r="O904" s="297"/>
      <c r="P904" s="297"/>
      <c r="Q904" s="297"/>
      <c r="R904" s="297"/>
      <c r="S904" s="297"/>
      <c r="T904" s="297"/>
      <c r="U904" s="297"/>
      <c r="V904" s="297"/>
      <c r="W904" s="297"/>
      <c r="X904" s="297"/>
      <c r="Y904" s="297"/>
      <c r="Z904" s="297"/>
    </row>
    <row r="905" spans="1:26" ht="15.75" customHeight="1">
      <c r="A905" s="297"/>
      <c r="B905" s="297"/>
      <c r="C905" s="297"/>
      <c r="D905" s="297"/>
      <c r="E905" s="297"/>
      <c r="F905" s="297"/>
      <c r="G905" s="297"/>
      <c r="H905" s="297"/>
      <c r="I905" s="297"/>
      <c r="J905" s="297"/>
      <c r="K905" s="297"/>
      <c r="L905" s="297"/>
      <c r="M905" s="297"/>
      <c r="N905" s="297"/>
      <c r="O905" s="297"/>
      <c r="P905" s="297"/>
      <c r="Q905" s="297"/>
      <c r="R905" s="297"/>
      <c r="S905" s="297"/>
      <c r="T905" s="297"/>
      <c r="U905" s="297"/>
      <c r="V905" s="297"/>
      <c r="W905" s="297"/>
      <c r="X905" s="297"/>
      <c r="Y905" s="297"/>
      <c r="Z905" s="297"/>
    </row>
    <row r="906" spans="1:26" ht="15.75" customHeight="1">
      <c r="A906" s="297"/>
      <c r="B906" s="297"/>
      <c r="C906" s="297"/>
      <c r="D906" s="297"/>
      <c r="E906" s="297"/>
      <c r="F906" s="297"/>
      <c r="G906" s="297"/>
      <c r="H906" s="297"/>
      <c r="I906" s="297"/>
      <c r="J906" s="297"/>
      <c r="K906" s="297"/>
      <c r="L906" s="297"/>
      <c r="M906" s="297"/>
      <c r="N906" s="297"/>
      <c r="O906" s="297"/>
      <c r="P906" s="297"/>
      <c r="Q906" s="297"/>
      <c r="R906" s="297"/>
      <c r="S906" s="297"/>
      <c r="T906" s="297"/>
      <c r="U906" s="297"/>
      <c r="V906" s="297"/>
      <c r="W906" s="297"/>
      <c r="X906" s="297"/>
      <c r="Y906" s="297"/>
      <c r="Z906" s="297"/>
    </row>
    <row r="907" spans="1:26" ht="15.75" customHeight="1">
      <c r="A907" s="297"/>
      <c r="B907" s="297"/>
      <c r="C907" s="297"/>
      <c r="D907" s="297"/>
      <c r="E907" s="297"/>
      <c r="F907" s="297"/>
      <c r="G907" s="297"/>
      <c r="H907" s="297"/>
      <c r="I907" s="297"/>
      <c r="J907" s="297"/>
      <c r="K907" s="297"/>
      <c r="L907" s="297"/>
      <c r="M907" s="297"/>
      <c r="N907" s="297"/>
      <c r="O907" s="297"/>
      <c r="P907" s="297"/>
      <c r="Q907" s="297"/>
      <c r="R907" s="297"/>
      <c r="S907" s="297"/>
      <c r="T907" s="297"/>
      <c r="U907" s="297"/>
      <c r="V907" s="297"/>
      <c r="W907" s="297"/>
      <c r="X907" s="297"/>
      <c r="Y907" s="297"/>
      <c r="Z907" s="297"/>
    </row>
    <row r="908" spans="1:26" ht="15.75" customHeight="1">
      <c r="A908" s="297"/>
      <c r="B908" s="297"/>
      <c r="C908" s="297"/>
      <c r="D908" s="297"/>
      <c r="E908" s="297"/>
      <c r="F908" s="297"/>
      <c r="G908" s="297"/>
      <c r="H908" s="297"/>
      <c r="I908" s="297"/>
      <c r="J908" s="297"/>
      <c r="K908" s="297"/>
      <c r="L908" s="297"/>
      <c r="M908" s="297"/>
      <c r="N908" s="297"/>
      <c r="O908" s="297"/>
      <c r="P908" s="297"/>
      <c r="Q908" s="297"/>
      <c r="R908" s="297"/>
      <c r="S908" s="297"/>
      <c r="T908" s="297"/>
      <c r="U908" s="297"/>
      <c r="V908" s="297"/>
      <c r="W908" s="297"/>
      <c r="X908" s="297"/>
      <c r="Y908" s="297"/>
      <c r="Z908" s="297"/>
    </row>
    <row r="909" spans="1:26" ht="15.75" customHeight="1">
      <c r="A909" s="297"/>
      <c r="B909" s="297"/>
      <c r="C909" s="297"/>
      <c r="D909" s="297"/>
      <c r="E909" s="297"/>
      <c r="F909" s="297"/>
      <c r="G909" s="297"/>
      <c r="H909" s="297"/>
      <c r="I909" s="297"/>
      <c r="J909" s="297"/>
      <c r="K909" s="297"/>
      <c r="L909" s="297"/>
      <c r="M909" s="297"/>
      <c r="N909" s="297"/>
      <c r="O909" s="297"/>
      <c r="P909" s="297"/>
      <c r="Q909" s="297"/>
      <c r="R909" s="297"/>
      <c r="S909" s="297"/>
      <c r="T909" s="297"/>
      <c r="U909" s="297"/>
      <c r="V909" s="297"/>
      <c r="W909" s="297"/>
      <c r="X909" s="297"/>
      <c r="Y909" s="297"/>
      <c r="Z909" s="297"/>
    </row>
    <row r="910" spans="1:26" ht="15.75" customHeight="1">
      <c r="A910" s="297"/>
      <c r="B910" s="297"/>
      <c r="C910" s="297"/>
      <c r="D910" s="297"/>
      <c r="E910" s="297"/>
      <c r="F910" s="297"/>
      <c r="G910" s="297"/>
      <c r="H910" s="297"/>
      <c r="I910" s="297"/>
      <c r="J910" s="297"/>
      <c r="K910" s="297"/>
      <c r="L910" s="297"/>
      <c r="M910" s="297"/>
      <c r="N910" s="297"/>
      <c r="O910" s="297"/>
      <c r="P910" s="297"/>
      <c r="Q910" s="297"/>
      <c r="R910" s="297"/>
      <c r="S910" s="297"/>
      <c r="T910" s="297"/>
      <c r="U910" s="297"/>
      <c r="V910" s="297"/>
      <c r="W910" s="297"/>
      <c r="X910" s="297"/>
      <c r="Y910" s="297"/>
      <c r="Z910" s="297"/>
    </row>
    <row r="911" spans="1:26" ht="15.75" customHeight="1">
      <c r="A911" s="297"/>
      <c r="B911" s="297"/>
      <c r="C911" s="297"/>
      <c r="D911" s="297"/>
      <c r="E911" s="297"/>
      <c r="F911" s="297"/>
      <c r="G911" s="297"/>
      <c r="H911" s="297"/>
      <c r="I911" s="297"/>
      <c r="J911" s="297"/>
      <c r="K911" s="297"/>
      <c r="L911" s="297"/>
      <c r="M911" s="297"/>
      <c r="N911" s="297"/>
      <c r="O911" s="297"/>
      <c r="P911" s="297"/>
      <c r="Q911" s="297"/>
      <c r="R911" s="297"/>
      <c r="S911" s="297"/>
      <c r="T911" s="297"/>
      <c r="U911" s="297"/>
      <c r="V911" s="297"/>
      <c r="W911" s="297"/>
      <c r="X911" s="297"/>
      <c r="Y911" s="297"/>
      <c r="Z911" s="297"/>
    </row>
    <row r="912" spans="1:26" ht="15.75" customHeight="1">
      <c r="A912" s="297"/>
      <c r="B912" s="297"/>
      <c r="C912" s="297"/>
      <c r="D912" s="297"/>
      <c r="E912" s="297"/>
      <c r="F912" s="297"/>
      <c r="G912" s="297"/>
      <c r="H912" s="297"/>
      <c r="I912" s="297"/>
      <c r="J912" s="297"/>
      <c r="K912" s="297"/>
      <c r="L912" s="297"/>
      <c r="M912" s="297"/>
      <c r="N912" s="297"/>
      <c r="O912" s="297"/>
      <c r="P912" s="297"/>
      <c r="Q912" s="297"/>
      <c r="R912" s="297"/>
      <c r="S912" s="297"/>
      <c r="T912" s="297"/>
      <c r="U912" s="297"/>
      <c r="V912" s="297"/>
      <c r="W912" s="297"/>
      <c r="X912" s="297"/>
      <c r="Y912" s="297"/>
      <c r="Z912" s="297"/>
    </row>
    <row r="913" spans="1:26" ht="15.75" customHeight="1">
      <c r="A913" s="297"/>
      <c r="B913" s="297"/>
      <c r="C913" s="297"/>
      <c r="D913" s="297"/>
      <c r="E913" s="297"/>
      <c r="F913" s="297"/>
      <c r="G913" s="297"/>
      <c r="H913" s="297"/>
      <c r="I913" s="297"/>
      <c r="J913" s="297"/>
      <c r="K913" s="297"/>
      <c r="L913" s="297"/>
      <c r="M913" s="297"/>
      <c r="N913" s="297"/>
      <c r="O913" s="297"/>
      <c r="P913" s="297"/>
      <c r="Q913" s="297"/>
      <c r="R913" s="297"/>
      <c r="S913" s="297"/>
      <c r="T913" s="297"/>
      <c r="U913" s="297"/>
      <c r="V913" s="297"/>
      <c r="W913" s="297"/>
      <c r="X913" s="297"/>
      <c r="Y913" s="297"/>
      <c r="Z913" s="297"/>
    </row>
    <row r="914" spans="1:26" ht="15.75" customHeight="1">
      <c r="A914" s="297"/>
      <c r="B914" s="297"/>
      <c r="C914" s="297"/>
      <c r="D914" s="297"/>
      <c r="E914" s="297"/>
      <c r="F914" s="297"/>
      <c r="G914" s="297"/>
      <c r="H914" s="297"/>
      <c r="I914" s="297"/>
      <c r="J914" s="297"/>
      <c r="K914" s="297"/>
      <c r="L914" s="297"/>
      <c r="M914" s="297"/>
      <c r="N914" s="297"/>
      <c r="O914" s="297"/>
      <c r="P914" s="297"/>
      <c r="Q914" s="297"/>
      <c r="R914" s="297"/>
      <c r="S914" s="297"/>
      <c r="T914" s="297"/>
      <c r="U914" s="297"/>
      <c r="V914" s="297"/>
      <c r="W914" s="297"/>
      <c r="X914" s="297"/>
      <c r="Y914" s="297"/>
      <c r="Z914" s="297"/>
    </row>
    <row r="915" spans="1:26" ht="15.75" customHeight="1">
      <c r="A915" s="297"/>
      <c r="B915" s="297"/>
      <c r="C915" s="297"/>
      <c r="D915" s="297"/>
      <c r="E915" s="297"/>
      <c r="F915" s="297"/>
      <c r="G915" s="297"/>
      <c r="H915" s="297"/>
      <c r="I915" s="297"/>
      <c r="J915" s="297"/>
      <c r="K915" s="297"/>
      <c r="L915" s="297"/>
      <c r="M915" s="297"/>
      <c r="N915" s="297"/>
      <c r="O915" s="297"/>
      <c r="P915" s="297"/>
      <c r="Q915" s="297"/>
      <c r="R915" s="297"/>
      <c r="S915" s="297"/>
      <c r="T915" s="297"/>
      <c r="U915" s="297"/>
      <c r="V915" s="297"/>
      <c r="W915" s="297"/>
      <c r="X915" s="297"/>
      <c r="Y915" s="297"/>
      <c r="Z915" s="297"/>
    </row>
    <row r="916" spans="1:26" ht="15.75" customHeight="1">
      <c r="A916" s="297"/>
      <c r="B916" s="297"/>
      <c r="C916" s="297"/>
      <c r="D916" s="297"/>
      <c r="E916" s="297"/>
      <c r="F916" s="297"/>
      <c r="G916" s="297"/>
      <c r="H916" s="297"/>
      <c r="I916" s="297"/>
      <c r="J916" s="297"/>
      <c r="K916" s="297"/>
      <c r="L916" s="297"/>
      <c r="M916" s="297"/>
      <c r="N916" s="297"/>
      <c r="O916" s="297"/>
      <c r="P916" s="297"/>
      <c r="Q916" s="297"/>
      <c r="R916" s="297"/>
      <c r="S916" s="297"/>
      <c r="T916" s="297"/>
      <c r="U916" s="297"/>
      <c r="V916" s="297"/>
      <c r="W916" s="297"/>
      <c r="X916" s="297"/>
      <c r="Y916" s="297"/>
      <c r="Z916" s="297"/>
    </row>
    <row r="917" spans="1:26" ht="15.75" customHeight="1">
      <c r="A917" s="297"/>
      <c r="B917" s="297"/>
      <c r="C917" s="297"/>
      <c r="D917" s="297"/>
      <c r="E917" s="297"/>
      <c r="F917" s="297"/>
      <c r="G917" s="297"/>
      <c r="H917" s="297"/>
      <c r="I917" s="297"/>
      <c r="J917" s="297"/>
      <c r="K917" s="297"/>
      <c r="L917" s="297"/>
      <c r="M917" s="297"/>
      <c r="N917" s="297"/>
      <c r="O917" s="297"/>
      <c r="P917" s="297"/>
      <c r="Q917" s="297"/>
      <c r="R917" s="297"/>
      <c r="S917" s="297"/>
      <c r="T917" s="297"/>
      <c r="U917" s="297"/>
      <c r="V917" s="297"/>
      <c r="W917" s="297"/>
      <c r="X917" s="297"/>
      <c r="Y917" s="297"/>
      <c r="Z917" s="297"/>
    </row>
    <row r="918" spans="1:26" ht="15.75" customHeight="1">
      <c r="A918" s="297"/>
      <c r="B918" s="297"/>
      <c r="C918" s="297"/>
      <c r="D918" s="297"/>
      <c r="E918" s="297"/>
      <c r="F918" s="297"/>
      <c r="G918" s="297"/>
      <c r="H918" s="297"/>
      <c r="I918" s="297"/>
      <c r="J918" s="297"/>
      <c r="K918" s="297"/>
      <c r="L918" s="297"/>
      <c r="M918" s="297"/>
      <c r="N918" s="297"/>
      <c r="O918" s="297"/>
      <c r="P918" s="297"/>
      <c r="Q918" s="297"/>
      <c r="R918" s="297"/>
      <c r="S918" s="297"/>
      <c r="T918" s="297"/>
      <c r="U918" s="297"/>
      <c r="V918" s="297"/>
      <c r="W918" s="297"/>
      <c r="X918" s="297"/>
      <c r="Y918" s="297"/>
      <c r="Z918" s="297"/>
    </row>
    <row r="919" spans="1:26" ht="15.75" customHeight="1">
      <c r="A919" s="297"/>
      <c r="B919" s="297"/>
      <c r="C919" s="297"/>
      <c r="D919" s="297"/>
      <c r="E919" s="297"/>
      <c r="F919" s="297"/>
      <c r="G919" s="297"/>
      <c r="H919" s="297"/>
      <c r="I919" s="297"/>
      <c r="J919" s="297"/>
      <c r="K919" s="297"/>
      <c r="L919" s="297"/>
      <c r="M919" s="297"/>
      <c r="N919" s="297"/>
      <c r="O919" s="297"/>
      <c r="P919" s="297"/>
      <c r="Q919" s="297"/>
      <c r="R919" s="297"/>
      <c r="S919" s="297"/>
      <c r="T919" s="297"/>
      <c r="U919" s="297"/>
      <c r="V919" s="297"/>
      <c r="W919" s="297"/>
      <c r="X919" s="297"/>
      <c r="Y919" s="297"/>
      <c r="Z919" s="297"/>
    </row>
    <row r="920" spans="1:26" ht="15.75" customHeight="1">
      <c r="A920" s="297"/>
      <c r="B920" s="297"/>
      <c r="C920" s="297"/>
      <c r="D920" s="297"/>
      <c r="E920" s="297"/>
      <c r="F920" s="297"/>
      <c r="G920" s="297"/>
      <c r="H920" s="297"/>
      <c r="I920" s="297"/>
      <c r="J920" s="297"/>
      <c r="K920" s="297"/>
      <c r="L920" s="297"/>
      <c r="M920" s="297"/>
      <c r="N920" s="297"/>
      <c r="O920" s="297"/>
      <c r="P920" s="297"/>
      <c r="Q920" s="297"/>
      <c r="R920" s="297"/>
      <c r="S920" s="297"/>
      <c r="T920" s="297"/>
      <c r="U920" s="297"/>
      <c r="V920" s="297"/>
      <c r="W920" s="297"/>
      <c r="X920" s="297"/>
      <c r="Y920" s="297"/>
      <c r="Z920" s="297"/>
    </row>
    <row r="921" spans="1:26" ht="15.75" customHeight="1">
      <c r="A921" s="297"/>
      <c r="B921" s="297"/>
      <c r="C921" s="297"/>
      <c r="D921" s="297"/>
      <c r="E921" s="297"/>
      <c r="F921" s="297"/>
      <c r="G921" s="297"/>
      <c r="H921" s="297"/>
      <c r="I921" s="297"/>
      <c r="J921" s="297"/>
      <c r="K921" s="297"/>
      <c r="L921" s="297"/>
      <c r="M921" s="297"/>
      <c r="N921" s="297"/>
      <c r="O921" s="297"/>
      <c r="P921" s="297"/>
      <c r="Q921" s="297"/>
      <c r="R921" s="297"/>
      <c r="S921" s="297"/>
      <c r="T921" s="297"/>
      <c r="U921" s="297"/>
      <c r="V921" s="297"/>
      <c r="W921" s="297"/>
      <c r="X921" s="297"/>
      <c r="Y921" s="297"/>
      <c r="Z921" s="297"/>
    </row>
    <row r="922" spans="1:26" ht="15.75" customHeight="1">
      <c r="A922" s="297"/>
      <c r="B922" s="297"/>
      <c r="C922" s="297"/>
      <c r="D922" s="297"/>
      <c r="E922" s="297"/>
      <c r="F922" s="297"/>
      <c r="G922" s="297"/>
      <c r="H922" s="297"/>
      <c r="I922" s="297"/>
      <c r="J922" s="297"/>
      <c r="K922" s="297"/>
      <c r="L922" s="297"/>
      <c r="M922" s="297"/>
      <c r="N922" s="297"/>
      <c r="O922" s="297"/>
      <c r="P922" s="297"/>
      <c r="Q922" s="297"/>
      <c r="R922" s="297"/>
      <c r="S922" s="297"/>
      <c r="T922" s="297"/>
      <c r="U922" s="297"/>
      <c r="V922" s="297"/>
      <c r="W922" s="297"/>
      <c r="X922" s="297"/>
      <c r="Y922" s="297"/>
      <c r="Z922" s="297"/>
    </row>
    <row r="923" spans="1:26" ht="15.75" customHeight="1">
      <c r="A923" s="297"/>
      <c r="B923" s="297"/>
      <c r="C923" s="297"/>
      <c r="D923" s="297"/>
      <c r="E923" s="297"/>
      <c r="F923" s="297"/>
      <c r="G923" s="297"/>
      <c r="H923" s="297"/>
      <c r="I923" s="297"/>
      <c r="J923" s="297"/>
      <c r="K923" s="297"/>
      <c r="L923" s="297"/>
      <c r="M923" s="297"/>
      <c r="N923" s="297"/>
      <c r="O923" s="297"/>
      <c r="P923" s="297"/>
      <c r="Q923" s="297"/>
      <c r="R923" s="297"/>
      <c r="S923" s="297"/>
      <c r="T923" s="297"/>
      <c r="U923" s="297"/>
      <c r="V923" s="297"/>
      <c r="W923" s="297"/>
      <c r="X923" s="297"/>
      <c r="Y923" s="297"/>
      <c r="Z923" s="297"/>
    </row>
    <row r="924" spans="1:26" ht="15.75" customHeight="1">
      <c r="A924" s="297"/>
      <c r="B924" s="297"/>
      <c r="C924" s="297"/>
      <c r="D924" s="297"/>
      <c r="E924" s="297"/>
      <c r="F924" s="297"/>
      <c r="G924" s="297"/>
      <c r="H924" s="297"/>
      <c r="I924" s="297"/>
      <c r="J924" s="297"/>
      <c r="K924" s="297"/>
      <c r="L924" s="297"/>
      <c r="M924" s="297"/>
      <c r="N924" s="297"/>
      <c r="O924" s="297"/>
      <c r="P924" s="297"/>
      <c r="Q924" s="297"/>
      <c r="R924" s="297"/>
      <c r="S924" s="297"/>
      <c r="T924" s="297"/>
      <c r="U924" s="297"/>
      <c r="V924" s="297"/>
      <c r="W924" s="297"/>
      <c r="X924" s="297"/>
      <c r="Y924" s="297"/>
      <c r="Z924" s="297"/>
    </row>
    <row r="925" spans="1:26" ht="15.75" customHeight="1">
      <c r="A925" s="297"/>
      <c r="B925" s="297"/>
      <c r="C925" s="297"/>
      <c r="D925" s="297"/>
      <c r="E925" s="297"/>
      <c r="F925" s="297"/>
      <c r="G925" s="297"/>
      <c r="H925" s="297"/>
      <c r="I925" s="297"/>
      <c r="J925" s="297"/>
      <c r="K925" s="297"/>
      <c r="L925" s="297"/>
      <c r="M925" s="297"/>
      <c r="N925" s="297"/>
      <c r="O925" s="297"/>
      <c r="P925" s="297"/>
      <c r="Q925" s="297"/>
      <c r="R925" s="297"/>
      <c r="S925" s="297"/>
      <c r="T925" s="297"/>
      <c r="U925" s="297"/>
      <c r="V925" s="297"/>
      <c r="W925" s="297"/>
      <c r="X925" s="297"/>
      <c r="Y925" s="297"/>
      <c r="Z925" s="297"/>
    </row>
    <row r="926" spans="1:26" ht="15.75" customHeight="1">
      <c r="A926" s="297"/>
      <c r="B926" s="297"/>
      <c r="C926" s="297"/>
      <c r="D926" s="297"/>
      <c r="E926" s="297"/>
      <c r="F926" s="297"/>
      <c r="G926" s="297"/>
      <c r="H926" s="297"/>
      <c r="I926" s="297"/>
      <c r="J926" s="297"/>
      <c r="K926" s="297"/>
      <c r="L926" s="297"/>
      <c r="M926" s="297"/>
      <c r="N926" s="297"/>
      <c r="O926" s="297"/>
      <c r="P926" s="297"/>
      <c r="Q926" s="297"/>
      <c r="R926" s="297"/>
      <c r="S926" s="297"/>
      <c r="T926" s="297"/>
      <c r="U926" s="297"/>
      <c r="V926" s="297"/>
      <c r="W926" s="297"/>
      <c r="X926" s="297"/>
      <c r="Y926" s="297"/>
      <c r="Z926" s="297"/>
    </row>
    <row r="927" spans="1:26" ht="15.75" customHeight="1">
      <c r="A927" s="297"/>
      <c r="B927" s="297"/>
      <c r="C927" s="297"/>
      <c r="D927" s="297"/>
      <c r="E927" s="297"/>
      <c r="F927" s="297"/>
      <c r="G927" s="297"/>
      <c r="H927" s="297"/>
      <c r="I927" s="297"/>
      <c r="J927" s="297"/>
      <c r="K927" s="297"/>
      <c r="L927" s="297"/>
      <c r="M927" s="297"/>
      <c r="N927" s="297"/>
      <c r="O927" s="297"/>
      <c r="P927" s="297"/>
      <c r="Q927" s="297"/>
      <c r="R927" s="297"/>
      <c r="S927" s="297"/>
      <c r="T927" s="297"/>
      <c r="U927" s="297"/>
      <c r="V927" s="297"/>
      <c r="W927" s="297"/>
      <c r="X927" s="297"/>
      <c r="Y927" s="297"/>
      <c r="Z927" s="297"/>
    </row>
    <row r="928" spans="1:26" ht="15.75" customHeight="1">
      <c r="A928" s="297"/>
      <c r="B928" s="297"/>
      <c r="C928" s="297"/>
      <c r="D928" s="297"/>
      <c r="E928" s="297"/>
      <c r="F928" s="297"/>
      <c r="G928" s="297"/>
      <c r="H928" s="297"/>
      <c r="I928" s="297"/>
      <c r="J928" s="297"/>
      <c r="K928" s="297"/>
      <c r="L928" s="297"/>
      <c r="M928" s="297"/>
      <c r="N928" s="297"/>
      <c r="O928" s="297"/>
      <c r="P928" s="297"/>
      <c r="Q928" s="297"/>
      <c r="R928" s="297"/>
      <c r="S928" s="297"/>
      <c r="T928" s="297"/>
      <c r="U928" s="297"/>
      <c r="V928" s="297"/>
      <c r="W928" s="297"/>
      <c r="X928" s="297"/>
      <c r="Y928" s="297"/>
      <c r="Z928" s="297"/>
    </row>
    <row r="929" spans="1:26" ht="15.75" customHeight="1">
      <c r="A929" s="297"/>
      <c r="B929" s="297"/>
      <c r="C929" s="297"/>
      <c r="D929" s="297"/>
      <c r="E929" s="297"/>
      <c r="F929" s="297"/>
      <c r="G929" s="297"/>
      <c r="H929" s="297"/>
      <c r="I929" s="297"/>
      <c r="J929" s="297"/>
      <c r="K929" s="297"/>
      <c r="L929" s="297"/>
      <c r="M929" s="297"/>
      <c r="N929" s="297"/>
      <c r="O929" s="297"/>
      <c r="P929" s="297"/>
      <c r="Q929" s="297"/>
      <c r="R929" s="297"/>
      <c r="S929" s="297"/>
      <c r="T929" s="297"/>
      <c r="U929" s="297"/>
      <c r="V929" s="297"/>
      <c r="W929" s="297"/>
      <c r="X929" s="297"/>
      <c r="Y929" s="297"/>
      <c r="Z929" s="297"/>
    </row>
    <row r="930" spans="1:26" ht="15.75" customHeight="1">
      <c r="A930" s="297"/>
      <c r="B930" s="297"/>
      <c r="C930" s="297"/>
      <c r="D930" s="297"/>
      <c r="E930" s="297"/>
      <c r="F930" s="297"/>
      <c r="G930" s="297"/>
      <c r="H930" s="297"/>
      <c r="I930" s="297"/>
      <c r="J930" s="297"/>
      <c r="K930" s="297"/>
      <c r="L930" s="297"/>
      <c r="M930" s="297"/>
      <c r="N930" s="297"/>
      <c r="O930" s="297"/>
      <c r="P930" s="297"/>
      <c r="Q930" s="297"/>
      <c r="R930" s="297"/>
      <c r="S930" s="297"/>
      <c r="T930" s="297"/>
      <c r="U930" s="297"/>
      <c r="V930" s="297"/>
      <c r="W930" s="297"/>
      <c r="X930" s="297"/>
      <c r="Y930" s="297"/>
      <c r="Z930" s="297"/>
    </row>
    <row r="931" spans="1:26" ht="15.75" customHeight="1">
      <c r="A931" s="297"/>
      <c r="B931" s="297"/>
      <c r="C931" s="297"/>
      <c r="D931" s="297"/>
      <c r="E931" s="297"/>
      <c r="F931" s="297"/>
      <c r="G931" s="297"/>
      <c r="H931" s="297"/>
      <c r="I931" s="297"/>
      <c r="J931" s="297"/>
      <c r="K931" s="297"/>
      <c r="L931" s="297"/>
      <c r="M931" s="297"/>
      <c r="N931" s="297"/>
      <c r="O931" s="297"/>
      <c r="P931" s="297"/>
      <c r="Q931" s="297"/>
      <c r="R931" s="297"/>
      <c r="S931" s="297"/>
      <c r="T931" s="297"/>
      <c r="U931" s="297"/>
      <c r="V931" s="297"/>
      <c r="W931" s="297"/>
      <c r="X931" s="297"/>
      <c r="Y931" s="297"/>
      <c r="Z931" s="297"/>
    </row>
    <row r="932" spans="1:26" ht="15.75" customHeight="1">
      <c r="A932" s="297"/>
      <c r="B932" s="297"/>
      <c r="C932" s="297"/>
      <c r="D932" s="297"/>
      <c r="E932" s="297"/>
      <c r="F932" s="297"/>
      <c r="G932" s="297"/>
      <c r="H932" s="297"/>
      <c r="I932" s="297"/>
      <c r="J932" s="297"/>
      <c r="K932" s="297"/>
      <c r="L932" s="297"/>
      <c r="M932" s="297"/>
      <c r="N932" s="297"/>
      <c r="O932" s="297"/>
      <c r="P932" s="297"/>
      <c r="Q932" s="297"/>
      <c r="R932" s="297"/>
      <c r="S932" s="297"/>
      <c r="T932" s="297"/>
      <c r="U932" s="297"/>
      <c r="V932" s="297"/>
      <c r="W932" s="297"/>
      <c r="X932" s="297"/>
      <c r="Y932" s="297"/>
      <c r="Z932" s="297"/>
    </row>
    <row r="933" spans="1:26" ht="15.75" customHeight="1">
      <c r="A933" s="297"/>
      <c r="B933" s="297"/>
      <c r="C933" s="297"/>
      <c r="D933" s="297"/>
      <c r="E933" s="297"/>
      <c r="F933" s="297"/>
      <c r="G933" s="297"/>
      <c r="H933" s="297"/>
      <c r="I933" s="297"/>
      <c r="J933" s="297"/>
      <c r="K933" s="297"/>
      <c r="L933" s="297"/>
      <c r="M933" s="297"/>
      <c r="N933" s="297"/>
      <c r="O933" s="297"/>
      <c r="P933" s="297"/>
      <c r="Q933" s="297"/>
      <c r="R933" s="297"/>
      <c r="S933" s="297"/>
      <c r="T933" s="297"/>
      <c r="U933" s="297"/>
      <c r="V933" s="297"/>
      <c r="W933" s="297"/>
      <c r="X933" s="297"/>
      <c r="Y933" s="297"/>
      <c r="Z933" s="297"/>
    </row>
    <row r="934" spans="1:26" ht="15.75" customHeight="1">
      <c r="A934" s="297"/>
      <c r="B934" s="297"/>
      <c r="C934" s="297"/>
      <c r="D934" s="297"/>
      <c r="E934" s="297"/>
      <c r="F934" s="297"/>
      <c r="G934" s="297"/>
      <c r="H934" s="297"/>
      <c r="I934" s="297"/>
      <c r="J934" s="297"/>
      <c r="K934" s="297"/>
      <c r="L934" s="297"/>
      <c r="M934" s="297"/>
      <c r="N934" s="297"/>
      <c r="O934" s="297"/>
      <c r="P934" s="297"/>
      <c r="Q934" s="297"/>
      <c r="R934" s="297"/>
      <c r="S934" s="297"/>
      <c r="T934" s="297"/>
      <c r="U934" s="297"/>
      <c r="V934" s="297"/>
      <c r="W934" s="297"/>
      <c r="X934" s="297"/>
      <c r="Y934" s="297"/>
      <c r="Z934" s="297"/>
    </row>
    <row r="935" spans="1:26" ht="15.75" customHeight="1">
      <c r="A935" s="297"/>
      <c r="B935" s="297"/>
      <c r="C935" s="297"/>
      <c r="D935" s="297"/>
      <c r="E935" s="297"/>
      <c r="F935" s="297"/>
      <c r="G935" s="297"/>
      <c r="H935" s="297"/>
      <c r="I935" s="297"/>
      <c r="J935" s="297"/>
      <c r="K935" s="297"/>
      <c r="L935" s="297"/>
      <c r="M935" s="297"/>
      <c r="N935" s="297"/>
      <c r="O935" s="297"/>
      <c r="P935" s="297"/>
      <c r="Q935" s="297"/>
      <c r="R935" s="297"/>
      <c r="S935" s="297"/>
      <c r="T935" s="297"/>
      <c r="U935" s="297"/>
      <c r="V935" s="297"/>
      <c r="W935" s="297"/>
      <c r="X935" s="297"/>
      <c r="Y935" s="297"/>
      <c r="Z935" s="297"/>
    </row>
    <row r="936" spans="1:26" ht="15.75" customHeight="1">
      <c r="A936" s="297"/>
      <c r="B936" s="297"/>
      <c r="C936" s="297"/>
      <c r="D936" s="297"/>
      <c r="E936" s="297"/>
      <c r="F936" s="297"/>
      <c r="G936" s="297"/>
      <c r="H936" s="297"/>
      <c r="I936" s="297"/>
      <c r="J936" s="297"/>
      <c r="K936" s="297"/>
      <c r="L936" s="297"/>
      <c r="M936" s="297"/>
      <c r="N936" s="297"/>
      <c r="O936" s="297"/>
      <c r="P936" s="297"/>
      <c r="Q936" s="297"/>
      <c r="R936" s="297"/>
      <c r="S936" s="297"/>
      <c r="T936" s="297"/>
      <c r="U936" s="297"/>
      <c r="V936" s="297"/>
      <c r="W936" s="297"/>
      <c r="X936" s="297"/>
      <c r="Y936" s="297"/>
      <c r="Z936" s="297"/>
    </row>
    <row r="937" spans="1:26" ht="15.75" customHeight="1">
      <c r="A937" s="297"/>
      <c r="B937" s="297"/>
      <c r="C937" s="297"/>
      <c r="D937" s="297"/>
      <c r="E937" s="297"/>
      <c r="F937" s="297"/>
      <c r="G937" s="297"/>
      <c r="H937" s="297"/>
      <c r="I937" s="297"/>
      <c r="J937" s="297"/>
      <c r="K937" s="297"/>
      <c r="L937" s="297"/>
      <c r="M937" s="297"/>
      <c r="N937" s="297"/>
      <c r="O937" s="297"/>
      <c r="P937" s="297"/>
      <c r="Q937" s="297"/>
      <c r="R937" s="297"/>
      <c r="S937" s="297"/>
      <c r="T937" s="297"/>
      <c r="U937" s="297"/>
      <c r="V937" s="297"/>
      <c r="W937" s="297"/>
      <c r="X937" s="297"/>
      <c r="Y937" s="297"/>
      <c r="Z937" s="297"/>
    </row>
    <row r="938" spans="1:26" ht="15.75" customHeight="1">
      <c r="A938" s="297"/>
      <c r="B938" s="297"/>
      <c r="C938" s="297"/>
      <c r="D938" s="297"/>
      <c r="E938" s="297"/>
      <c r="F938" s="297"/>
      <c r="G938" s="297"/>
      <c r="H938" s="297"/>
      <c r="I938" s="297"/>
      <c r="J938" s="297"/>
      <c r="K938" s="297"/>
      <c r="L938" s="297"/>
      <c r="M938" s="297"/>
      <c r="N938" s="297"/>
      <c r="O938" s="297"/>
      <c r="P938" s="297"/>
      <c r="Q938" s="297"/>
      <c r="R938" s="297"/>
      <c r="S938" s="297"/>
      <c r="T938" s="297"/>
      <c r="U938" s="297"/>
      <c r="V938" s="297"/>
      <c r="W938" s="297"/>
      <c r="X938" s="297"/>
      <c r="Y938" s="297"/>
      <c r="Z938" s="297"/>
    </row>
    <row r="939" spans="1:26" ht="15.75" customHeight="1">
      <c r="A939" s="297"/>
      <c r="B939" s="297"/>
      <c r="C939" s="297"/>
      <c r="D939" s="297"/>
      <c r="E939" s="297"/>
      <c r="F939" s="297"/>
      <c r="G939" s="297"/>
      <c r="H939" s="297"/>
      <c r="I939" s="297"/>
      <c r="J939" s="297"/>
      <c r="K939" s="297"/>
      <c r="L939" s="297"/>
      <c r="M939" s="297"/>
      <c r="N939" s="297"/>
      <c r="O939" s="297"/>
      <c r="P939" s="297"/>
      <c r="Q939" s="297"/>
      <c r="R939" s="297"/>
      <c r="S939" s="297"/>
      <c r="T939" s="297"/>
      <c r="U939" s="297"/>
      <c r="V939" s="297"/>
      <c r="W939" s="297"/>
      <c r="X939" s="297"/>
      <c r="Y939" s="297"/>
      <c r="Z939" s="297"/>
    </row>
    <row r="940" spans="1:26" ht="15.75" customHeight="1">
      <c r="A940" s="297"/>
      <c r="B940" s="297"/>
      <c r="C940" s="297"/>
      <c r="D940" s="297"/>
      <c r="E940" s="297"/>
      <c r="F940" s="297"/>
      <c r="G940" s="297"/>
      <c r="H940" s="297"/>
      <c r="I940" s="297"/>
      <c r="J940" s="297"/>
      <c r="K940" s="297"/>
      <c r="L940" s="297"/>
      <c r="M940" s="297"/>
      <c r="N940" s="297"/>
      <c r="O940" s="297"/>
      <c r="P940" s="297"/>
      <c r="Q940" s="297"/>
      <c r="R940" s="297"/>
      <c r="S940" s="297"/>
      <c r="T940" s="297"/>
      <c r="U940" s="297"/>
      <c r="V940" s="297"/>
      <c r="W940" s="297"/>
      <c r="X940" s="297"/>
      <c r="Y940" s="297"/>
      <c r="Z940" s="297"/>
    </row>
    <row r="941" spans="1:26" ht="15.75" customHeight="1">
      <c r="A941" s="297"/>
      <c r="B941" s="297"/>
      <c r="C941" s="297"/>
      <c r="D941" s="297"/>
      <c r="E941" s="297"/>
      <c r="F941" s="297"/>
      <c r="G941" s="297"/>
      <c r="H941" s="297"/>
      <c r="I941" s="297"/>
      <c r="J941" s="297"/>
      <c r="K941" s="297"/>
      <c r="L941" s="297"/>
      <c r="M941" s="297"/>
      <c r="N941" s="297"/>
      <c r="O941" s="297"/>
      <c r="P941" s="297"/>
      <c r="Q941" s="297"/>
      <c r="R941" s="297"/>
      <c r="S941" s="297"/>
      <c r="T941" s="297"/>
      <c r="U941" s="297"/>
      <c r="V941" s="297"/>
      <c r="W941" s="297"/>
      <c r="X941" s="297"/>
      <c r="Y941" s="297"/>
      <c r="Z941" s="297"/>
    </row>
    <row r="942" spans="1:26" ht="15.75" customHeight="1">
      <c r="A942" s="297"/>
      <c r="B942" s="297"/>
      <c r="C942" s="297"/>
      <c r="D942" s="297"/>
      <c r="E942" s="297"/>
      <c r="F942" s="297"/>
      <c r="G942" s="297"/>
      <c r="H942" s="297"/>
      <c r="I942" s="297"/>
      <c r="J942" s="297"/>
      <c r="K942" s="297"/>
      <c r="L942" s="297"/>
      <c r="M942" s="297"/>
      <c r="N942" s="297"/>
      <c r="O942" s="297"/>
      <c r="P942" s="297"/>
      <c r="Q942" s="297"/>
      <c r="R942" s="297"/>
      <c r="S942" s="297"/>
      <c r="T942" s="297"/>
      <c r="U942" s="297"/>
      <c r="V942" s="297"/>
      <c r="W942" s="297"/>
      <c r="X942" s="297"/>
      <c r="Y942" s="297"/>
      <c r="Z942" s="297"/>
    </row>
    <row r="943" spans="1:26" ht="15.75" customHeight="1">
      <c r="A943" s="297"/>
      <c r="B943" s="297"/>
      <c r="C943" s="297"/>
      <c r="D943" s="297"/>
      <c r="E943" s="297"/>
      <c r="F943" s="297"/>
      <c r="G943" s="297"/>
      <c r="H943" s="297"/>
      <c r="I943" s="297"/>
      <c r="J943" s="297"/>
      <c r="K943" s="297"/>
      <c r="L943" s="297"/>
      <c r="M943" s="297"/>
      <c r="N943" s="297"/>
      <c r="O943" s="297"/>
      <c r="P943" s="297"/>
      <c r="Q943" s="297"/>
      <c r="R943" s="297"/>
      <c r="S943" s="297"/>
      <c r="T943" s="297"/>
      <c r="U943" s="297"/>
      <c r="V943" s="297"/>
      <c r="W943" s="297"/>
      <c r="X943" s="297"/>
      <c r="Y943" s="297"/>
      <c r="Z943" s="297"/>
    </row>
    <row r="944" spans="1:26" ht="15.75" customHeight="1">
      <c r="A944" s="297"/>
      <c r="B944" s="297"/>
      <c r="C944" s="297"/>
      <c r="D944" s="297"/>
      <c r="E944" s="297"/>
      <c r="F944" s="297"/>
      <c r="G944" s="297"/>
      <c r="H944" s="297"/>
      <c r="I944" s="297"/>
      <c r="J944" s="297"/>
      <c r="K944" s="297"/>
      <c r="L944" s="297"/>
      <c r="M944" s="297"/>
      <c r="N944" s="297"/>
      <c r="O944" s="297"/>
      <c r="P944" s="297"/>
      <c r="Q944" s="297"/>
      <c r="R944" s="297"/>
      <c r="S944" s="297"/>
      <c r="T944" s="297"/>
      <c r="U944" s="297"/>
      <c r="V944" s="297"/>
      <c r="W944" s="297"/>
      <c r="X944" s="297"/>
      <c r="Y944" s="297"/>
      <c r="Z944" s="297"/>
    </row>
    <row r="945" spans="1:26" ht="15.75" customHeight="1">
      <c r="A945" s="297"/>
      <c r="B945" s="297"/>
      <c r="C945" s="297"/>
      <c r="D945" s="297"/>
      <c r="E945" s="297"/>
      <c r="F945" s="297"/>
      <c r="G945" s="297"/>
      <c r="H945" s="297"/>
      <c r="I945" s="297"/>
      <c r="J945" s="297"/>
      <c r="K945" s="297"/>
      <c r="L945" s="297"/>
      <c r="M945" s="297"/>
      <c r="N945" s="297"/>
      <c r="O945" s="297"/>
      <c r="P945" s="297"/>
      <c r="Q945" s="297"/>
      <c r="R945" s="297"/>
      <c r="S945" s="297"/>
      <c r="T945" s="297"/>
      <c r="U945" s="297"/>
      <c r="V945" s="297"/>
      <c r="W945" s="297"/>
      <c r="X945" s="297"/>
      <c r="Y945" s="297"/>
      <c r="Z945" s="297"/>
    </row>
    <row r="946" spans="1:26" ht="15.75" customHeight="1">
      <c r="A946" s="297"/>
      <c r="B946" s="297"/>
      <c r="C946" s="297"/>
      <c r="D946" s="297"/>
      <c r="E946" s="297"/>
      <c r="F946" s="297"/>
      <c r="G946" s="297"/>
      <c r="H946" s="297"/>
      <c r="I946" s="297"/>
      <c r="J946" s="297"/>
      <c r="K946" s="297"/>
      <c r="L946" s="297"/>
      <c r="M946" s="297"/>
      <c r="N946" s="297"/>
      <c r="O946" s="297"/>
      <c r="P946" s="297"/>
      <c r="Q946" s="297"/>
      <c r="R946" s="297"/>
      <c r="S946" s="297"/>
      <c r="T946" s="297"/>
      <c r="U946" s="297"/>
      <c r="V946" s="297"/>
      <c r="W946" s="297"/>
      <c r="X946" s="297"/>
      <c r="Y946" s="297"/>
      <c r="Z946" s="297"/>
    </row>
    <row r="947" spans="1:26" ht="15.75" customHeight="1">
      <c r="A947" s="297"/>
      <c r="B947" s="297"/>
      <c r="C947" s="297"/>
      <c r="D947" s="297"/>
      <c r="E947" s="297"/>
      <c r="F947" s="297"/>
      <c r="G947" s="297"/>
      <c r="H947" s="297"/>
      <c r="I947" s="297"/>
      <c r="J947" s="297"/>
      <c r="K947" s="297"/>
      <c r="L947" s="297"/>
      <c r="M947" s="297"/>
      <c r="N947" s="297"/>
      <c r="O947" s="297"/>
      <c r="P947" s="297"/>
      <c r="Q947" s="297"/>
      <c r="R947" s="297"/>
      <c r="S947" s="297"/>
      <c r="T947" s="297"/>
      <c r="U947" s="297"/>
      <c r="V947" s="297"/>
      <c r="W947" s="297"/>
      <c r="X947" s="297"/>
      <c r="Y947" s="297"/>
      <c r="Z947" s="297"/>
    </row>
    <row r="948" spans="1:26" ht="15.75" customHeight="1">
      <c r="A948" s="297"/>
      <c r="B948" s="297"/>
      <c r="C948" s="297"/>
      <c r="D948" s="297"/>
      <c r="E948" s="297"/>
      <c r="F948" s="297"/>
      <c r="G948" s="297"/>
      <c r="H948" s="297"/>
      <c r="I948" s="297"/>
      <c r="J948" s="297"/>
      <c r="K948" s="297"/>
      <c r="L948" s="297"/>
      <c r="M948" s="297"/>
      <c r="N948" s="297"/>
      <c r="O948" s="297"/>
      <c r="P948" s="297"/>
      <c r="Q948" s="297"/>
      <c r="R948" s="297"/>
      <c r="S948" s="297"/>
      <c r="T948" s="297"/>
      <c r="U948" s="297"/>
      <c r="V948" s="297"/>
      <c r="W948" s="297"/>
      <c r="X948" s="297"/>
      <c r="Y948" s="297"/>
      <c r="Z948" s="297"/>
    </row>
    <row r="949" spans="1:26" ht="15.75" customHeight="1">
      <c r="A949" s="297"/>
      <c r="B949" s="297"/>
      <c r="C949" s="297"/>
      <c r="D949" s="297"/>
      <c r="E949" s="297"/>
      <c r="F949" s="297"/>
      <c r="G949" s="297"/>
      <c r="H949" s="297"/>
      <c r="I949" s="297"/>
      <c r="J949" s="297"/>
      <c r="K949" s="297"/>
      <c r="L949" s="297"/>
      <c r="M949" s="297"/>
      <c r="N949" s="297"/>
      <c r="O949" s="297"/>
      <c r="P949" s="297"/>
      <c r="Q949" s="297"/>
      <c r="R949" s="297"/>
      <c r="S949" s="297"/>
      <c r="T949" s="297"/>
      <c r="U949" s="297"/>
      <c r="V949" s="297"/>
      <c r="W949" s="297"/>
      <c r="X949" s="297"/>
      <c r="Y949" s="297"/>
      <c r="Z949" s="297"/>
    </row>
    <row r="950" spans="1:26" ht="15.75" customHeight="1">
      <c r="A950" s="297"/>
      <c r="B950" s="297"/>
      <c r="C950" s="297"/>
      <c r="D950" s="297"/>
      <c r="E950" s="297"/>
      <c r="F950" s="297"/>
      <c r="G950" s="297"/>
      <c r="H950" s="297"/>
      <c r="I950" s="297"/>
      <c r="J950" s="297"/>
      <c r="K950" s="297"/>
      <c r="L950" s="297"/>
      <c r="M950" s="297"/>
      <c r="N950" s="297"/>
      <c r="O950" s="297"/>
      <c r="P950" s="297"/>
      <c r="Q950" s="297"/>
      <c r="R950" s="297"/>
      <c r="S950" s="297"/>
      <c r="T950" s="297"/>
      <c r="U950" s="297"/>
      <c r="V950" s="297"/>
      <c r="W950" s="297"/>
      <c r="X950" s="297"/>
      <c r="Y950" s="297"/>
      <c r="Z950" s="297"/>
    </row>
    <row r="951" spans="1:26" ht="15.75" customHeight="1">
      <c r="A951" s="297"/>
      <c r="B951" s="297"/>
      <c r="C951" s="297"/>
      <c r="D951" s="297"/>
      <c r="E951" s="297"/>
      <c r="F951" s="297"/>
      <c r="G951" s="297"/>
      <c r="H951" s="297"/>
      <c r="I951" s="297"/>
      <c r="J951" s="297"/>
      <c r="K951" s="297"/>
      <c r="L951" s="297"/>
      <c r="M951" s="297"/>
      <c r="N951" s="297"/>
      <c r="O951" s="297"/>
      <c r="P951" s="297"/>
      <c r="Q951" s="297"/>
      <c r="R951" s="297"/>
      <c r="S951" s="297"/>
      <c r="T951" s="297"/>
      <c r="U951" s="297"/>
      <c r="V951" s="297"/>
      <c r="W951" s="297"/>
      <c r="X951" s="297"/>
      <c r="Y951" s="297"/>
      <c r="Z951" s="297"/>
    </row>
    <row r="952" spans="1:26" ht="15.75" customHeight="1">
      <c r="A952" s="297"/>
      <c r="B952" s="297"/>
      <c r="C952" s="297"/>
      <c r="D952" s="297"/>
      <c r="E952" s="297"/>
      <c r="F952" s="297"/>
      <c r="G952" s="297"/>
      <c r="H952" s="297"/>
      <c r="I952" s="297"/>
      <c r="J952" s="297"/>
      <c r="K952" s="297"/>
      <c r="L952" s="297"/>
      <c r="M952" s="297"/>
      <c r="N952" s="297"/>
      <c r="O952" s="297"/>
      <c r="P952" s="297"/>
      <c r="Q952" s="297"/>
      <c r="R952" s="297"/>
      <c r="S952" s="297"/>
      <c r="T952" s="297"/>
      <c r="U952" s="297"/>
      <c r="V952" s="297"/>
      <c r="W952" s="297"/>
      <c r="X952" s="297"/>
      <c r="Y952" s="297"/>
      <c r="Z952" s="297"/>
    </row>
    <row r="953" spans="1:26" ht="15.75" customHeight="1">
      <c r="A953" s="297"/>
      <c r="B953" s="297"/>
      <c r="C953" s="297"/>
      <c r="D953" s="297"/>
      <c r="E953" s="297"/>
      <c r="F953" s="297"/>
      <c r="G953" s="297"/>
      <c r="H953" s="297"/>
      <c r="I953" s="297"/>
      <c r="J953" s="297"/>
      <c r="K953" s="297"/>
      <c r="L953" s="297"/>
      <c r="M953" s="297"/>
      <c r="N953" s="297"/>
      <c r="O953" s="297"/>
      <c r="P953" s="297"/>
      <c r="Q953" s="297"/>
      <c r="R953" s="297"/>
      <c r="S953" s="297"/>
      <c r="T953" s="297"/>
      <c r="U953" s="297"/>
      <c r="V953" s="297"/>
      <c r="W953" s="297"/>
      <c r="X953" s="297"/>
      <c r="Y953" s="297"/>
      <c r="Z953" s="297"/>
    </row>
    <row r="954" spans="1:26" ht="15.75" customHeight="1">
      <c r="A954" s="297"/>
      <c r="B954" s="297"/>
      <c r="C954" s="297"/>
      <c r="D954" s="297"/>
      <c r="E954" s="297"/>
      <c r="F954" s="297"/>
      <c r="G954" s="297"/>
      <c r="H954" s="297"/>
      <c r="I954" s="297"/>
      <c r="J954" s="297"/>
      <c r="K954" s="297"/>
      <c r="L954" s="297"/>
      <c r="M954" s="297"/>
      <c r="N954" s="297"/>
      <c r="O954" s="297"/>
      <c r="P954" s="297"/>
      <c r="Q954" s="297"/>
      <c r="R954" s="297"/>
      <c r="S954" s="297"/>
      <c r="T954" s="297"/>
      <c r="U954" s="297"/>
      <c r="V954" s="297"/>
      <c r="W954" s="297"/>
      <c r="X954" s="297"/>
      <c r="Y954" s="297"/>
      <c r="Z954" s="297"/>
    </row>
    <row r="955" spans="1:26" ht="15.75" customHeight="1">
      <c r="A955" s="297"/>
      <c r="B955" s="297"/>
      <c r="C955" s="297"/>
      <c r="D955" s="297"/>
      <c r="E955" s="297"/>
      <c r="F955" s="297"/>
      <c r="G955" s="297"/>
      <c r="H955" s="297"/>
      <c r="I955" s="297"/>
      <c r="J955" s="297"/>
      <c r="K955" s="297"/>
      <c r="L955" s="297"/>
      <c r="M955" s="297"/>
      <c r="N955" s="297"/>
      <c r="O955" s="297"/>
      <c r="P955" s="297"/>
      <c r="Q955" s="297"/>
      <c r="R955" s="297"/>
      <c r="S955" s="297"/>
      <c r="T955" s="297"/>
      <c r="U955" s="297"/>
      <c r="V955" s="297"/>
      <c r="W955" s="297"/>
      <c r="X955" s="297"/>
      <c r="Y955" s="297"/>
      <c r="Z955" s="297"/>
    </row>
    <row r="956" spans="1:26" ht="15.75" customHeight="1">
      <c r="A956" s="297"/>
      <c r="B956" s="297"/>
      <c r="C956" s="297"/>
      <c r="D956" s="297"/>
      <c r="E956" s="297"/>
      <c r="F956" s="297"/>
      <c r="G956" s="297"/>
      <c r="H956" s="297"/>
      <c r="I956" s="297"/>
      <c r="J956" s="297"/>
      <c r="K956" s="297"/>
      <c r="L956" s="297"/>
      <c r="M956" s="297"/>
      <c r="N956" s="297"/>
      <c r="O956" s="297"/>
      <c r="P956" s="297"/>
      <c r="Q956" s="297"/>
      <c r="R956" s="297"/>
      <c r="S956" s="297"/>
      <c r="T956" s="297"/>
      <c r="U956" s="297"/>
      <c r="V956" s="297"/>
      <c r="W956" s="297"/>
      <c r="X956" s="297"/>
      <c r="Y956" s="297"/>
      <c r="Z956" s="297"/>
    </row>
    <row r="957" spans="1:26" ht="15.75" customHeight="1">
      <c r="A957" s="297"/>
      <c r="B957" s="297"/>
      <c r="C957" s="297"/>
      <c r="D957" s="297"/>
      <c r="E957" s="297"/>
      <c r="F957" s="297"/>
      <c r="G957" s="297"/>
      <c r="H957" s="297"/>
      <c r="I957" s="297"/>
      <c r="J957" s="297"/>
      <c r="K957" s="297"/>
      <c r="L957" s="297"/>
      <c r="M957" s="297"/>
      <c r="N957" s="297"/>
      <c r="O957" s="297"/>
      <c r="P957" s="297"/>
      <c r="Q957" s="297"/>
      <c r="R957" s="297"/>
      <c r="S957" s="297"/>
      <c r="T957" s="297"/>
      <c r="U957" s="297"/>
      <c r="V957" s="297"/>
      <c r="W957" s="297"/>
      <c r="X957" s="297"/>
      <c r="Y957" s="297"/>
      <c r="Z957" s="297"/>
    </row>
    <row r="958" spans="1:26" ht="15.75" customHeight="1">
      <c r="A958" s="297"/>
      <c r="B958" s="297"/>
      <c r="C958" s="297"/>
      <c r="D958" s="297"/>
      <c r="E958" s="297"/>
      <c r="F958" s="297"/>
      <c r="G958" s="297"/>
      <c r="H958" s="297"/>
      <c r="I958" s="297"/>
      <c r="J958" s="297"/>
      <c r="K958" s="297"/>
      <c r="L958" s="297"/>
      <c r="M958" s="297"/>
      <c r="N958" s="297"/>
      <c r="O958" s="297"/>
      <c r="P958" s="297"/>
      <c r="Q958" s="297"/>
      <c r="R958" s="297"/>
      <c r="S958" s="297"/>
      <c r="T958" s="297"/>
      <c r="U958" s="297"/>
      <c r="V958" s="297"/>
      <c r="W958" s="297"/>
      <c r="X958" s="297"/>
      <c r="Y958" s="297"/>
      <c r="Z958" s="297"/>
    </row>
    <row r="959" spans="1:26" ht="15.75" customHeight="1">
      <c r="A959" s="297"/>
      <c r="B959" s="297"/>
      <c r="C959" s="297"/>
      <c r="D959" s="297"/>
      <c r="E959" s="297"/>
      <c r="F959" s="297"/>
      <c r="G959" s="297"/>
      <c r="H959" s="297"/>
      <c r="I959" s="297"/>
      <c r="J959" s="297"/>
      <c r="K959" s="297"/>
      <c r="L959" s="297"/>
      <c r="M959" s="297"/>
      <c r="N959" s="297"/>
      <c r="O959" s="297"/>
      <c r="P959" s="297"/>
      <c r="Q959" s="297"/>
      <c r="R959" s="297"/>
      <c r="S959" s="297"/>
      <c r="T959" s="297"/>
      <c r="U959" s="297"/>
      <c r="V959" s="297"/>
      <c r="W959" s="297"/>
      <c r="X959" s="297"/>
      <c r="Y959" s="297"/>
      <c r="Z959" s="297"/>
    </row>
    <row r="960" spans="1:26" ht="15.75" customHeight="1">
      <c r="A960" s="297"/>
      <c r="B960" s="297"/>
      <c r="C960" s="297"/>
      <c r="D960" s="297"/>
      <c r="E960" s="297"/>
      <c r="F960" s="297"/>
      <c r="G960" s="297"/>
      <c r="H960" s="297"/>
      <c r="I960" s="297"/>
      <c r="J960" s="297"/>
      <c r="K960" s="297"/>
      <c r="L960" s="297"/>
      <c r="M960" s="297"/>
      <c r="N960" s="297"/>
      <c r="O960" s="297"/>
      <c r="P960" s="297"/>
      <c r="Q960" s="297"/>
      <c r="R960" s="297"/>
      <c r="S960" s="297"/>
      <c r="T960" s="297"/>
      <c r="U960" s="297"/>
      <c r="V960" s="297"/>
      <c r="W960" s="297"/>
      <c r="X960" s="297"/>
      <c r="Y960" s="297"/>
      <c r="Z960" s="297"/>
    </row>
    <row r="961" spans="1:26" ht="15.75" customHeight="1">
      <c r="A961" s="297"/>
      <c r="B961" s="297"/>
      <c r="C961" s="297"/>
      <c r="D961" s="297"/>
      <c r="E961" s="297"/>
      <c r="F961" s="297"/>
      <c r="G961" s="297"/>
      <c r="H961" s="297"/>
      <c r="I961" s="297"/>
      <c r="J961" s="297"/>
      <c r="K961" s="297"/>
      <c r="L961" s="297"/>
      <c r="M961" s="297"/>
      <c r="N961" s="297"/>
      <c r="O961" s="297"/>
      <c r="P961" s="297"/>
      <c r="Q961" s="297"/>
      <c r="R961" s="297"/>
      <c r="S961" s="297"/>
      <c r="T961" s="297"/>
      <c r="U961" s="297"/>
      <c r="V961" s="297"/>
      <c r="W961" s="297"/>
      <c r="X961" s="297"/>
      <c r="Y961" s="297"/>
      <c r="Z961" s="297"/>
    </row>
    <row r="962" spans="1:26" ht="15.75" customHeight="1">
      <c r="A962" s="297"/>
      <c r="B962" s="297"/>
      <c r="C962" s="297"/>
      <c r="D962" s="297"/>
      <c r="E962" s="297"/>
      <c r="F962" s="297"/>
      <c r="G962" s="297"/>
      <c r="H962" s="297"/>
      <c r="I962" s="297"/>
      <c r="J962" s="297"/>
      <c r="K962" s="297"/>
      <c r="L962" s="297"/>
      <c r="M962" s="297"/>
      <c r="N962" s="297"/>
      <c r="O962" s="297"/>
      <c r="P962" s="297"/>
      <c r="Q962" s="297"/>
      <c r="R962" s="297"/>
      <c r="S962" s="297"/>
      <c r="T962" s="297"/>
      <c r="U962" s="297"/>
      <c r="V962" s="297"/>
      <c r="W962" s="297"/>
      <c r="X962" s="297"/>
      <c r="Y962" s="297"/>
      <c r="Z962" s="297"/>
    </row>
    <row r="963" spans="1:26" ht="15.75" customHeight="1">
      <c r="A963" s="297"/>
      <c r="B963" s="297"/>
      <c r="C963" s="297"/>
      <c r="D963" s="297"/>
      <c r="E963" s="297"/>
      <c r="F963" s="297"/>
      <c r="G963" s="297"/>
      <c r="H963" s="297"/>
      <c r="I963" s="297"/>
      <c r="J963" s="297"/>
      <c r="K963" s="297"/>
      <c r="L963" s="297"/>
      <c r="M963" s="297"/>
      <c r="N963" s="297"/>
      <c r="O963" s="297"/>
      <c r="P963" s="297"/>
      <c r="Q963" s="297"/>
      <c r="R963" s="297"/>
      <c r="S963" s="297"/>
      <c r="T963" s="297"/>
      <c r="U963" s="297"/>
      <c r="V963" s="297"/>
      <c r="W963" s="297"/>
      <c r="X963" s="297"/>
      <c r="Y963" s="297"/>
      <c r="Z963" s="297"/>
    </row>
    <row r="964" spans="1:26" ht="15.75" customHeight="1">
      <c r="A964" s="297"/>
      <c r="B964" s="297"/>
      <c r="C964" s="297"/>
      <c r="D964" s="297"/>
      <c r="E964" s="297"/>
      <c r="F964" s="297"/>
      <c r="G964" s="297"/>
      <c r="H964" s="297"/>
      <c r="I964" s="297"/>
      <c r="J964" s="297"/>
      <c r="K964" s="297"/>
      <c r="L964" s="297"/>
      <c r="M964" s="297"/>
      <c r="N964" s="297"/>
      <c r="O964" s="297"/>
      <c r="P964" s="297"/>
      <c r="Q964" s="297"/>
      <c r="R964" s="297"/>
      <c r="S964" s="297"/>
      <c r="T964" s="297"/>
      <c r="U964" s="297"/>
      <c r="V964" s="297"/>
      <c r="W964" s="297"/>
      <c r="X964" s="297"/>
      <c r="Y964" s="297"/>
      <c r="Z964" s="297"/>
    </row>
    <row r="965" spans="1:26" ht="15.75" customHeight="1">
      <c r="A965" s="297"/>
      <c r="B965" s="297"/>
      <c r="C965" s="297"/>
      <c r="D965" s="297"/>
      <c r="E965" s="297"/>
      <c r="F965" s="297"/>
      <c r="G965" s="297"/>
      <c r="H965" s="297"/>
      <c r="I965" s="297"/>
      <c r="J965" s="297"/>
      <c r="K965" s="297"/>
      <c r="L965" s="297"/>
      <c r="M965" s="297"/>
      <c r="N965" s="297"/>
      <c r="O965" s="297"/>
      <c r="P965" s="297"/>
      <c r="Q965" s="297"/>
      <c r="R965" s="297"/>
      <c r="S965" s="297"/>
      <c r="T965" s="297"/>
      <c r="U965" s="297"/>
      <c r="V965" s="297"/>
      <c r="W965" s="297"/>
      <c r="X965" s="297"/>
      <c r="Y965" s="297"/>
      <c r="Z965" s="297"/>
    </row>
    <row r="966" spans="1:26" ht="15.75" customHeight="1">
      <c r="A966" s="297"/>
      <c r="B966" s="297"/>
      <c r="C966" s="297"/>
      <c r="D966" s="297"/>
      <c r="E966" s="297"/>
      <c r="F966" s="297"/>
      <c r="G966" s="297"/>
      <c r="H966" s="297"/>
      <c r="I966" s="297"/>
      <c r="J966" s="297"/>
      <c r="K966" s="297"/>
      <c r="L966" s="297"/>
      <c r="M966" s="297"/>
      <c r="N966" s="297"/>
      <c r="O966" s="297"/>
      <c r="P966" s="297"/>
      <c r="Q966" s="297"/>
      <c r="R966" s="297"/>
      <c r="S966" s="297"/>
      <c r="T966" s="297"/>
      <c r="U966" s="297"/>
      <c r="V966" s="297"/>
      <c r="W966" s="297"/>
      <c r="X966" s="297"/>
      <c r="Y966" s="297"/>
      <c r="Z966" s="297"/>
    </row>
    <row r="967" spans="1:26" ht="15.75" customHeight="1">
      <c r="A967" s="297"/>
      <c r="B967" s="297"/>
      <c r="C967" s="297"/>
      <c r="D967" s="297"/>
      <c r="E967" s="297"/>
      <c r="F967" s="297"/>
      <c r="G967" s="297"/>
      <c r="H967" s="297"/>
      <c r="I967" s="297"/>
      <c r="J967" s="297"/>
      <c r="K967" s="297"/>
      <c r="L967" s="297"/>
      <c r="M967" s="297"/>
      <c r="N967" s="297"/>
      <c r="O967" s="297"/>
      <c r="P967" s="297"/>
      <c r="Q967" s="297"/>
      <c r="R967" s="297"/>
      <c r="S967" s="297"/>
      <c r="T967" s="297"/>
      <c r="U967" s="297"/>
      <c r="V967" s="297"/>
      <c r="W967" s="297"/>
      <c r="X967" s="297"/>
      <c r="Y967" s="297"/>
      <c r="Z967" s="297"/>
    </row>
    <row r="968" spans="1:26" ht="15.75" customHeight="1">
      <c r="A968" s="297"/>
      <c r="B968" s="297"/>
      <c r="C968" s="297"/>
      <c r="D968" s="297"/>
      <c r="E968" s="297"/>
      <c r="F968" s="297"/>
      <c r="G968" s="297"/>
      <c r="H968" s="297"/>
      <c r="I968" s="297"/>
      <c r="J968" s="297"/>
      <c r="K968" s="297"/>
      <c r="L968" s="297"/>
      <c r="M968" s="297"/>
      <c r="N968" s="297"/>
      <c r="O968" s="297"/>
      <c r="P968" s="297"/>
      <c r="Q968" s="297"/>
      <c r="R968" s="297"/>
      <c r="S968" s="297"/>
      <c r="T968" s="297"/>
      <c r="U968" s="297"/>
      <c r="V968" s="297"/>
      <c r="W968" s="297"/>
      <c r="X968" s="297"/>
      <c r="Y968" s="297"/>
      <c r="Z968" s="297"/>
    </row>
    <row r="969" spans="1:26" ht="15.75" customHeight="1">
      <c r="A969" s="297"/>
      <c r="B969" s="297"/>
      <c r="C969" s="297"/>
      <c r="D969" s="297"/>
      <c r="E969" s="297"/>
      <c r="F969" s="297"/>
      <c r="G969" s="297"/>
      <c r="H969" s="297"/>
      <c r="I969" s="297"/>
      <c r="J969" s="297"/>
      <c r="K969" s="297"/>
      <c r="L969" s="297"/>
      <c r="M969" s="297"/>
      <c r="N969" s="297"/>
      <c r="O969" s="297"/>
      <c r="P969" s="297"/>
      <c r="Q969" s="297"/>
      <c r="R969" s="297"/>
      <c r="S969" s="297"/>
      <c r="T969" s="297"/>
      <c r="U969" s="297"/>
      <c r="V969" s="297"/>
      <c r="W969" s="297"/>
      <c r="X969" s="297"/>
      <c r="Y969" s="297"/>
      <c r="Z969" s="297"/>
    </row>
    <row r="970" spans="1:26" ht="15.75" customHeight="1">
      <c r="A970" s="297"/>
      <c r="B970" s="297"/>
      <c r="C970" s="297"/>
      <c r="D970" s="297"/>
      <c r="E970" s="297"/>
      <c r="F970" s="297"/>
      <c r="G970" s="297"/>
      <c r="H970" s="297"/>
      <c r="I970" s="297"/>
      <c r="J970" s="297"/>
      <c r="K970" s="297"/>
      <c r="L970" s="297"/>
      <c r="M970" s="297"/>
      <c r="N970" s="297"/>
      <c r="O970" s="297"/>
      <c r="P970" s="297"/>
      <c r="Q970" s="297"/>
      <c r="R970" s="297"/>
      <c r="S970" s="297"/>
      <c r="T970" s="297"/>
      <c r="U970" s="297"/>
      <c r="V970" s="297"/>
      <c r="W970" s="297"/>
      <c r="X970" s="297"/>
      <c r="Y970" s="297"/>
      <c r="Z970" s="297"/>
    </row>
    <row r="971" spans="1:26" ht="15.75" customHeight="1">
      <c r="A971" s="297"/>
      <c r="B971" s="297"/>
      <c r="C971" s="297"/>
      <c r="D971" s="297"/>
      <c r="E971" s="297"/>
      <c r="F971" s="297"/>
      <c r="G971" s="297"/>
      <c r="H971" s="297"/>
      <c r="I971" s="297"/>
      <c r="J971" s="297"/>
      <c r="K971" s="297"/>
      <c r="L971" s="297"/>
      <c r="M971" s="297"/>
      <c r="N971" s="297"/>
      <c r="O971" s="297"/>
      <c r="P971" s="297"/>
      <c r="Q971" s="297"/>
      <c r="R971" s="297"/>
      <c r="S971" s="297"/>
      <c r="T971" s="297"/>
      <c r="U971" s="297"/>
      <c r="V971" s="297"/>
      <c r="W971" s="297"/>
      <c r="X971" s="297"/>
      <c r="Y971" s="297"/>
      <c r="Z971" s="297"/>
    </row>
    <row r="972" spans="1:26" ht="15.75" customHeight="1">
      <c r="A972" s="297"/>
      <c r="B972" s="297"/>
      <c r="C972" s="297"/>
      <c r="D972" s="297"/>
      <c r="E972" s="297"/>
      <c r="F972" s="297"/>
      <c r="G972" s="297"/>
      <c r="H972" s="297"/>
      <c r="I972" s="297"/>
      <c r="J972" s="297"/>
      <c r="K972" s="297"/>
      <c r="L972" s="297"/>
      <c r="M972" s="297"/>
      <c r="N972" s="297"/>
      <c r="O972" s="297"/>
      <c r="P972" s="297"/>
      <c r="Q972" s="297"/>
      <c r="R972" s="297"/>
      <c r="S972" s="297"/>
      <c r="T972" s="297"/>
      <c r="U972" s="297"/>
      <c r="V972" s="297"/>
      <c r="W972" s="297"/>
      <c r="X972" s="297"/>
      <c r="Y972" s="297"/>
      <c r="Z972" s="297"/>
    </row>
    <row r="973" spans="1:26" ht="15.75" customHeight="1">
      <c r="A973" s="297"/>
      <c r="B973" s="297"/>
      <c r="C973" s="297"/>
      <c r="D973" s="297"/>
      <c r="E973" s="297"/>
      <c r="F973" s="297"/>
      <c r="G973" s="297"/>
      <c r="H973" s="297"/>
      <c r="I973" s="297"/>
      <c r="J973" s="297"/>
      <c r="K973" s="297"/>
      <c r="L973" s="297"/>
      <c r="M973" s="297"/>
      <c r="N973" s="297"/>
      <c r="O973" s="297"/>
      <c r="P973" s="297"/>
      <c r="Q973" s="297"/>
      <c r="R973" s="297"/>
      <c r="S973" s="297"/>
      <c r="T973" s="297"/>
      <c r="U973" s="297"/>
      <c r="V973" s="297"/>
      <c r="W973" s="297"/>
      <c r="X973" s="297"/>
      <c r="Y973" s="297"/>
      <c r="Z973" s="297"/>
    </row>
    <row r="974" spans="1:26" ht="15.75" customHeight="1">
      <c r="A974" s="297"/>
      <c r="B974" s="297"/>
      <c r="C974" s="297"/>
      <c r="D974" s="297"/>
      <c r="E974" s="297"/>
      <c r="F974" s="297"/>
      <c r="G974" s="297"/>
      <c r="H974" s="297"/>
      <c r="I974" s="297"/>
      <c r="J974" s="297"/>
      <c r="K974" s="297"/>
      <c r="L974" s="297"/>
      <c r="M974" s="297"/>
      <c r="N974" s="297"/>
      <c r="O974" s="297"/>
      <c r="P974" s="297"/>
      <c r="Q974" s="297"/>
      <c r="R974" s="297"/>
      <c r="S974" s="297"/>
      <c r="T974" s="297"/>
      <c r="U974" s="297"/>
      <c r="V974" s="297"/>
      <c r="W974" s="297"/>
      <c r="X974" s="297"/>
      <c r="Y974" s="297"/>
      <c r="Z974" s="297"/>
    </row>
    <row r="975" spans="1:26" ht="15.75" customHeight="1">
      <c r="A975" s="297"/>
      <c r="B975" s="297"/>
      <c r="C975" s="297"/>
      <c r="D975" s="297"/>
      <c r="E975" s="297"/>
      <c r="F975" s="297"/>
      <c r="G975" s="297"/>
      <c r="H975" s="297"/>
      <c r="I975" s="297"/>
      <c r="J975" s="297"/>
      <c r="K975" s="297"/>
      <c r="L975" s="297"/>
      <c r="M975" s="297"/>
      <c r="N975" s="297"/>
      <c r="O975" s="297"/>
      <c r="P975" s="297"/>
      <c r="Q975" s="297"/>
      <c r="R975" s="297"/>
      <c r="S975" s="297"/>
      <c r="T975" s="297"/>
      <c r="U975" s="297"/>
      <c r="V975" s="297"/>
      <c r="W975" s="297"/>
      <c r="X975" s="297"/>
      <c r="Y975" s="297"/>
      <c r="Z975" s="297"/>
    </row>
    <row r="976" spans="1:26" ht="15.75" customHeight="1">
      <c r="A976" s="297"/>
      <c r="B976" s="297"/>
      <c r="C976" s="297"/>
      <c r="D976" s="297"/>
      <c r="E976" s="297"/>
      <c r="F976" s="297"/>
      <c r="G976" s="297"/>
      <c r="H976" s="297"/>
      <c r="I976" s="297"/>
      <c r="J976" s="297"/>
      <c r="K976" s="297"/>
      <c r="L976" s="297"/>
      <c r="M976" s="297"/>
      <c r="N976" s="297"/>
      <c r="O976" s="297"/>
      <c r="P976" s="297"/>
      <c r="Q976" s="297"/>
      <c r="R976" s="297"/>
      <c r="S976" s="297"/>
      <c r="T976" s="297"/>
      <c r="U976" s="297"/>
      <c r="V976" s="297"/>
      <c r="W976" s="297"/>
      <c r="X976" s="297"/>
      <c r="Y976" s="297"/>
      <c r="Z976" s="297"/>
    </row>
    <row r="977" spans="1:26" ht="15.75" customHeight="1">
      <c r="A977" s="297"/>
      <c r="B977" s="297"/>
      <c r="C977" s="297"/>
      <c r="D977" s="297"/>
      <c r="E977" s="297"/>
      <c r="F977" s="297"/>
      <c r="G977" s="297"/>
      <c r="H977" s="297"/>
      <c r="I977" s="297"/>
      <c r="J977" s="297"/>
      <c r="K977" s="297"/>
      <c r="L977" s="297"/>
      <c r="M977" s="297"/>
      <c r="N977" s="297"/>
      <c r="O977" s="297"/>
      <c r="P977" s="297"/>
      <c r="Q977" s="297"/>
      <c r="R977" s="297"/>
      <c r="S977" s="297"/>
      <c r="T977" s="297"/>
      <c r="U977" s="297"/>
      <c r="V977" s="297"/>
      <c r="W977" s="297"/>
      <c r="X977" s="297"/>
      <c r="Y977" s="297"/>
      <c r="Z977" s="297"/>
    </row>
    <row r="978" spans="1:26" ht="15.75" customHeight="1">
      <c r="A978" s="297"/>
      <c r="B978" s="297"/>
      <c r="C978" s="297"/>
      <c r="D978" s="297"/>
      <c r="E978" s="297"/>
      <c r="F978" s="297"/>
      <c r="G978" s="297"/>
      <c r="H978" s="297"/>
      <c r="I978" s="297"/>
      <c r="J978" s="297"/>
      <c r="K978" s="297"/>
      <c r="L978" s="297"/>
      <c r="M978" s="297"/>
      <c r="N978" s="297"/>
      <c r="O978" s="297"/>
      <c r="P978" s="297"/>
      <c r="Q978" s="297"/>
      <c r="R978" s="297"/>
      <c r="S978" s="297"/>
      <c r="T978" s="297"/>
      <c r="U978" s="297"/>
      <c r="V978" s="297"/>
      <c r="W978" s="297"/>
      <c r="X978" s="297"/>
      <c r="Y978" s="297"/>
      <c r="Z978" s="297"/>
    </row>
    <row r="979" spans="1:26" ht="15.75" customHeight="1">
      <c r="A979" s="297"/>
      <c r="B979" s="297"/>
      <c r="C979" s="297"/>
      <c r="D979" s="297"/>
      <c r="E979" s="297"/>
      <c r="F979" s="297"/>
      <c r="G979" s="297"/>
      <c r="H979" s="297"/>
      <c r="I979" s="297"/>
      <c r="J979" s="297"/>
      <c r="K979" s="297"/>
      <c r="L979" s="297"/>
      <c r="M979" s="297"/>
      <c r="N979" s="297"/>
      <c r="O979" s="297"/>
      <c r="P979" s="297"/>
      <c r="Q979" s="297"/>
      <c r="R979" s="297"/>
      <c r="S979" s="297"/>
      <c r="T979" s="297"/>
      <c r="U979" s="297"/>
      <c r="V979" s="297"/>
      <c r="W979" s="297"/>
      <c r="X979" s="297"/>
      <c r="Y979" s="297"/>
      <c r="Z979" s="297"/>
    </row>
    <row r="980" spans="1:26" ht="15.75" customHeight="1">
      <c r="A980" s="297"/>
      <c r="B980" s="297"/>
      <c r="C980" s="297"/>
      <c r="D980" s="297"/>
      <c r="E980" s="297"/>
      <c r="F980" s="297"/>
      <c r="G980" s="297"/>
      <c r="H980" s="297"/>
      <c r="I980" s="297"/>
      <c r="J980" s="297"/>
      <c r="K980" s="297"/>
      <c r="L980" s="297"/>
      <c r="M980" s="297"/>
      <c r="N980" s="297"/>
      <c r="O980" s="297"/>
      <c r="P980" s="297"/>
      <c r="Q980" s="297"/>
      <c r="R980" s="297"/>
      <c r="S980" s="297"/>
      <c r="T980" s="297"/>
      <c r="U980" s="297"/>
      <c r="V980" s="297"/>
      <c r="W980" s="297"/>
      <c r="X980" s="297"/>
      <c r="Y980" s="297"/>
      <c r="Z980" s="297"/>
    </row>
    <row r="981" spans="1:26" ht="15.75" customHeight="1">
      <c r="A981" s="297"/>
      <c r="B981" s="297"/>
      <c r="C981" s="297"/>
      <c r="D981" s="297"/>
      <c r="E981" s="297"/>
      <c r="F981" s="297"/>
      <c r="G981" s="297"/>
      <c r="H981" s="297"/>
      <c r="I981" s="297"/>
      <c r="J981" s="297"/>
      <c r="K981" s="297"/>
      <c r="L981" s="297"/>
      <c r="M981" s="297"/>
      <c r="N981" s="297"/>
      <c r="O981" s="297"/>
      <c r="P981" s="297"/>
      <c r="Q981" s="297"/>
      <c r="R981" s="297"/>
      <c r="S981" s="297"/>
      <c r="T981" s="297"/>
      <c r="U981" s="297"/>
      <c r="V981" s="297"/>
      <c r="W981" s="297"/>
      <c r="X981" s="297"/>
      <c r="Y981" s="297"/>
      <c r="Z981" s="297"/>
    </row>
    <row r="982" spans="1:26" ht="15.75" customHeight="1">
      <c r="A982" s="297"/>
      <c r="B982" s="297"/>
      <c r="C982" s="297"/>
      <c r="D982" s="297"/>
      <c r="E982" s="297"/>
      <c r="F982" s="297"/>
      <c r="G982" s="297"/>
      <c r="H982" s="297"/>
      <c r="I982" s="297"/>
      <c r="J982" s="297"/>
      <c r="K982" s="297"/>
      <c r="L982" s="297"/>
      <c r="M982" s="297"/>
      <c r="N982" s="297"/>
      <c r="O982" s="297"/>
      <c r="P982" s="297"/>
      <c r="Q982" s="297"/>
      <c r="R982" s="297"/>
      <c r="S982" s="297"/>
      <c r="T982" s="297"/>
      <c r="U982" s="297"/>
      <c r="V982" s="297"/>
      <c r="W982" s="297"/>
      <c r="X982" s="297"/>
      <c r="Y982" s="297"/>
      <c r="Z982" s="297"/>
    </row>
    <row r="983" spans="1:26" ht="15.75" customHeight="1">
      <c r="A983" s="297"/>
      <c r="B983" s="297"/>
      <c r="C983" s="297"/>
      <c r="D983" s="297"/>
      <c r="E983" s="297"/>
      <c r="F983" s="297"/>
      <c r="G983" s="297"/>
      <c r="H983" s="297"/>
      <c r="I983" s="297"/>
      <c r="J983" s="297"/>
      <c r="K983" s="297"/>
      <c r="L983" s="297"/>
      <c r="M983" s="297"/>
      <c r="N983" s="297"/>
      <c r="O983" s="297"/>
      <c r="P983" s="297"/>
      <c r="Q983" s="297"/>
      <c r="R983" s="297"/>
      <c r="S983" s="297"/>
      <c r="T983" s="297"/>
      <c r="U983" s="297"/>
      <c r="V983" s="297"/>
      <c r="W983" s="297"/>
      <c r="X983" s="297"/>
      <c r="Y983" s="297"/>
      <c r="Z983" s="297"/>
    </row>
    <row r="984" spans="1:26" ht="15.75" customHeight="1">
      <c r="A984" s="297"/>
      <c r="B984" s="297"/>
      <c r="C984" s="297"/>
      <c r="D984" s="297"/>
      <c r="E984" s="297"/>
      <c r="F984" s="297"/>
      <c r="G984" s="297"/>
      <c r="H984" s="297"/>
      <c r="I984" s="297"/>
      <c r="J984" s="297"/>
      <c r="K984" s="297"/>
      <c r="L984" s="297"/>
      <c r="M984" s="297"/>
      <c r="N984" s="297"/>
      <c r="O984" s="297"/>
      <c r="P984" s="297"/>
      <c r="Q984" s="297"/>
      <c r="R984" s="297"/>
      <c r="S984" s="297"/>
      <c r="T984" s="297"/>
      <c r="U984" s="297"/>
      <c r="V984" s="297"/>
      <c r="W984" s="297"/>
      <c r="X984" s="297"/>
      <c r="Y984" s="297"/>
      <c r="Z984" s="297"/>
    </row>
    <row r="985" spans="1:26" ht="15.75" customHeight="1">
      <c r="A985" s="297"/>
      <c r="B985" s="297"/>
      <c r="C985" s="297"/>
      <c r="D985" s="297"/>
      <c r="E985" s="297"/>
      <c r="F985" s="297"/>
      <c r="G985" s="297"/>
      <c r="H985" s="297"/>
      <c r="I985" s="297"/>
      <c r="J985" s="297"/>
      <c r="K985" s="297"/>
      <c r="L985" s="297"/>
      <c r="M985" s="297"/>
      <c r="N985" s="297"/>
      <c r="O985" s="297"/>
      <c r="P985" s="297"/>
      <c r="Q985" s="297"/>
      <c r="R985" s="297"/>
      <c r="S985" s="297"/>
      <c r="T985" s="297"/>
      <c r="U985" s="297"/>
      <c r="V985" s="297"/>
      <c r="W985" s="297"/>
      <c r="X985" s="297"/>
      <c r="Y985" s="297"/>
      <c r="Z985" s="297"/>
    </row>
    <row r="986" spans="1:26" ht="15.75" customHeight="1">
      <c r="A986" s="297"/>
      <c r="B986" s="297"/>
      <c r="C986" s="297"/>
      <c r="D986" s="297"/>
      <c r="E986" s="297"/>
      <c r="F986" s="297"/>
      <c r="G986" s="297"/>
      <c r="H986" s="297"/>
      <c r="I986" s="297"/>
      <c r="J986" s="297"/>
      <c r="K986" s="297"/>
      <c r="L986" s="297"/>
      <c r="M986" s="297"/>
      <c r="N986" s="297"/>
      <c r="O986" s="297"/>
      <c r="P986" s="297"/>
      <c r="Q986" s="297"/>
      <c r="R986" s="297"/>
      <c r="S986" s="297"/>
      <c r="T986" s="297"/>
      <c r="U986" s="297"/>
      <c r="V986" s="297"/>
      <c r="W986" s="297"/>
      <c r="X986" s="297"/>
      <c r="Y986" s="297"/>
      <c r="Z986" s="297"/>
    </row>
    <row r="987" spans="1:26" ht="15.75" customHeight="1">
      <c r="A987" s="297"/>
      <c r="B987" s="297"/>
      <c r="C987" s="297"/>
      <c r="D987" s="297"/>
      <c r="E987" s="297"/>
      <c r="F987" s="297"/>
      <c r="G987" s="297"/>
      <c r="H987" s="297"/>
      <c r="I987" s="297"/>
      <c r="J987" s="297"/>
      <c r="K987" s="297"/>
      <c r="L987" s="297"/>
      <c r="M987" s="297"/>
      <c r="N987" s="297"/>
      <c r="O987" s="297"/>
      <c r="P987" s="297"/>
      <c r="Q987" s="297"/>
      <c r="R987" s="297"/>
      <c r="S987" s="297"/>
      <c r="T987" s="297"/>
      <c r="U987" s="297"/>
      <c r="V987" s="297"/>
      <c r="W987" s="297"/>
      <c r="X987" s="297"/>
      <c r="Y987" s="297"/>
      <c r="Z987" s="297"/>
    </row>
    <row r="988" spans="1:26" ht="15.75" customHeight="1">
      <c r="A988" s="297"/>
      <c r="B988" s="297"/>
      <c r="C988" s="297"/>
      <c r="D988" s="297"/>
      <c r="E988" s="297"/>
      <c r="F988" s="297"/>
      <c r="G988" s="297"/>
      <c r="H988" s="297"/>
      <c r="I988" s="297"/>
      <c r="J988" s="297"/>
      <c r="K988" s="297"/>
      <c r="L988" s="297"/>
      <c r="M988" s="297"/>
      <c r="N988" s="297"/>
      <c r="O988" s="297"/>
      <c r="P988" s="297"/>
      <c r="Q988" s="297"/>
      <c r="R988" s="297"/>
      <c r="S988" s="297"/>
      <c r="T988" s="297"/>
      <c r="U988" s="297"/>
      <c r="V988" s="297"/>
      <c r="W988" s="297"/>
      <c r="X988" s="297"/>
      <c r="Y988" s="297"/>
      <c r="Z988" s="297"/>
    </row>
    <row r="989" spans="1:26" ht="15.75" customHeight="1">
      <c r="A989" s="297"/>
      <c r="B989" s="297"/>
      <c r="C989" s="297"/>
      <c r="D989" s="297"/>
      <c r="E989" s="297"/>
      <c r="F989" s="297"/>
      <c r="G989" s="297"/>
      <c r="H989" s="297"/>
      <c r="I989" s="297"/>
      <c r="J989" s="297"/>
      <c r="K989" s="297"/>
      <c r="L989" s="297"/>
      <c r="M989" s="297"/>
      <c r="N989" s="297"/>
      <c r="O989" s="297"/>
      <c r="P989" s="297"/>
      <c r="Q989" s="297"/>
      <c r="R989" s="297"/>
      <c r="S989" s="297"/>
      <c r="T989" s="297"/>
      <c r="U989" s="297"/>
      <c r="V989" s="297"/>
      <c r="W989" s="297"/>
      <c r="X989" s="297"/>
      <c r="Y989" s="297"/>
      <c r="Z989" s="297"/>
    </row>
    <row r="990" spans="1:26" ht="15.75" customHeight="1">
      <c r="A990" s="297"/>
      <c r="B990" s="297"/>
      <c r="C990" s="297"/>
      <c r="D990" s="297"/>
      <c r="E990" s="297"/>
      <c r="F990" s="297"/>
      <c r="G990" s="297"/>
      <c r="H990" s="297"/>
      <c r="I990" s="297"/>
      <c r="J990" s="297"/>
      <c r="K990" s="297"/>
      <c r="L990" s="297"/>
      <c r="M990" s="297"/>
      <c r="N990" s="297"/>
      <c r="O990" s="297"/>
      <c r="P990" s="297"/>
      <c r="Q990" s="297"/>
      <c r="R990" s="297"/>
      <c r="S990" s="297"/>
      <c r="T990" s="297"/>
      <c r="U990" s="297"/>
      <c r="V990" s="297"/>
      <c r="W990" s="297"/>
      <c r="X990" s="297"/>
      <c r="Y990" s="297"/>
      <c r="Z990" s="297"/>
    </row>
    <row r="991" spans="1:26" ht="15.75" customHeight="1">
      <c r="A991" s="297"/>
      <c r="B991" s="297"/>
      <c r="C991" s="297"/>
      <c r="D991" s="297"/>
      <c r="E991" s="297"/>
      <c r="F991" s="297"/>
      <c r="G991" s="297"/>
      <c r="H991" s="297"/>
      <c r="I991" s="297"/>
      <c r="J991" s="297"/>
      <c r="K991" s="297"/>
      <c r="L991" s="297"/>
      <c r="M991" s="297"/>
      <c r="N991" s="297"/>
      <c r="O991" s="297"/>
      <c r="P991" s="297"/>
      <c r="Q991" s="297"/>
      <c r="R991" s="297"/>
      <c r="S991" s="297"/>
      <c r="T991" s="297"/>
      <c r="U991" s="297"/>
      <c r="V991" s="297"/>
      <c r="W991" s="297"/>
      <c r="X991" s="297"/>
      <c r="Y991" s="297"/>
      <c r="Z991" s="297"/>
    </row>
    <row r="992" spans="1:26" ht="15.75" customHeight="1">
      <c r="A992" s="297"/>
      <c r="B992" s="297"/>
      <c r="C992" s="297"/>
      <c r="D992" s="297"/>
      <c r="E992" s="297"/>
      <c r="F992" s="297"/>
      <c r="G992" s="297"/>
      <c r="H992" s="297"/>
      <c r="I992" s="297"/>
      <c r="J992" s="297"/>
      <c r="K992" s="297"/>
      <c r="L992" s="297"/>
      <c r="M992" s="297"/>
      <c r="N992" s="297"/>
      <c r="O992" s="297"/>
      <c r="P992" s="297"/>
      <c r="Q992" s="297"/>
      <c r="R992" s="297"/>
      <c r="S992" s="297"/>
      <c r="T992" s="297"/>
      <c r="U992" s="297"/>
      <c r="V992" s="297"/>
      <c r="W992" s="297"/>
      <c r="X992" s="297"/>
      <c r="Y992" s="297"/>
      <c r="Z992" s="297"/>
    </row>
    <row r="993" spans="1:26" ht="15.75" customHeight="1">
      <c r="A993" s="297"/>
      <c r="B993" s="297"/>
      <c r="C993" s="297"/>
      <c r="D993" s="297"/>
      <c r="E993" s="297"/>
      <c r="F993" s="297"/>
      <c r="G993" s="297"/>
      <c r="H993" s="297"/>
      <c r="I993" s="297"/>
      <c r="J993" s="297"/>
      <c r="K993" s="297"/>
      <c r="L993" s="297"/>
      <c r="M993" s="297"/>
      <c r="N993" s="297"/>
      <c r="O993" s="297"/>
      <c r="P993" s="297"/>
      <c r="Q993" s="297"/>
      <c r="R993" s="297"/>
      <c r="S993" s="297"/>
      <c r="T993" s="297"/>
      <c r="U993" s="297"/>
      <c r="V993" s="297"/>
      <c r="W993" s="297"/>
      <c r="X993" s="297"/>
      <c r="Y993" s="297"/>
      <c r="Z993" s="297"/>
    </row>
    <row r="994" spans="1:26" ht="15.75" customHeight="1">
      <c r="A994" s="297"/>
      <c r="B994" s="297"/>
      <c r="C994" s="297"/>
      <c r="D994" s="297"/>
      <c r="E994" s="297"/>
      <c r="F994" s="297"/>
      <c r="G994" s="297"/>
      <c r="H994" s="297"/>
      <c r="I994" s="297"/>
      <c r="J994" s="297"/>
      <c r="K994" s="297"/>
      <c r="L994" s="297"/>
      <c r="M994" s="297"/>
      <c r="N994" s="297"/>
      <c r="O994" s="297"/>
      <c r="P994" s="297"/>
      <c r="Q994" s="297"/>
      <c r="R994" s="297"/>
      <c r="S994" s="297"/>
      <c r="T994" s="297"/>
      <c r="U994" s="297"/>
      <c r="V994" s="297"/>
      <c r="W994" s="297"/>
      <c r="X994" s="297"/>
      <c r="Y994" s="297"/>
      <c r="Z994" s="297"/>
    </row>
    <row r="995" spans="1:26" ht="15.75" customHeight="1">
      <c r="A995" s="297"/>
      <c r="B995" s="297"/>
      <c r="C995" s="297"/>
      <c r="D995" s="297"/>
      <c r="E995" s="297"/>
      <c r="F995" s="297"/>
      <c r="G995" s="297"/>
      <c r="H995" s="297"/>
      <c r="I995" s="297"/>
      <c r="J995" s="297"/>
      <c r="K995" s="297"/>
      <c r="L995" s="297"/>
      <c r="M995" s="297"/>
      <c r="N995" s="297"/>
      <c r="O995" s="297"/>
      <c r="P995" s="297"/>
      <c r="Q995" s="297"/>
      <c r="R995" s="297"/>
      <c r="S995" s="297"/>
      <c r="T995" s="297"/>
      <c r="U995" s="297"/>
      <c r="V995" s="297"/>
      <c r="W995" s="297"/>
      <c r="X995" s="297"/>
      <c r="Y995" s="297"/>
      <c r="Z995" s="297"/>
    </row>
    <row r="996" spans="1:26" ht="15.75" customHeight="1">
      <c r="A996" s="297"/>
      <c r="B996" s="297"/>
      <c r="C996" s="297"/>
      <c r="D996" s="297"/>
      <c r="E996" s="297"/>
      <c r="F996" s="297"/>
      <c r="G996" s="297"/>
      <c r="H996" s="297"/>
      <c r="I996" s="297"/>
      <c r="J996" s="297"/>
      <c r="K996" s="297"/>
      <c r="L996" s="297"/>
      <c r="M996" s="297"/>
      <c r="N996" s="297"/>
      <c r="O996" s="297"/>
      <c r="P996" s="297"/>
      <c r="Q996" s="297"/>
      <c r="R996" s="297"/>
      <c r="S996" s="297"/>
      <c r="T996" s="297"/>
      <c r="U996" s="297"/>
      <c r="V996" s="297"/>
      <c r="W996" s="297"/>
      <c r="X996" s="297"/>
      <c r="Y996" s="297"/>
      <c r="Z996" s="297"/>
    </row>
    <row r="997" spans="1:26" ht="15.75" customHeight="1">
      <c r="A997" s="297"/>
      <c r="B997" s="297"/>
      <c r="C997" s="297"/>
      <c r="D997" s="297"/>
      <c r="E997" s="297"/>
      <c r="F997" s="297"/>
      <c r="G997" s="297"/>
      <c r="H997" s="297"/>
      <c r="I997" s="297"/>
      <c r="J997" s="297"/>
      <c r="K997" s="297"/>
      <c r="L997" s="297"/>
      <c r="M997" s="297"/>
      <c r="N997" s="297"/>
      <c r="O997" s="297"/>
      <c r="P997" s="297"/>
      <c r="Q997" s="297"/>
      <c r="R997" s="297"/>
      <c r="S997" s="297"/>
      <c r="T997" s="297"/>
      <c r="U997" s="297"/>
      <c r="V997" s="297"/>
      <c r="W997" s="297"/>
      <c r="X997" s="297"/>
      <c r="Y997" s="297"/>
      <c r="Z997" s="297"/>
    </row>
    <row r="998" spans="1:26" ht="15.75" customHeight="1">
      <c r="A998" s="297"/>
      <c r="B998" s="297"/>
      <c r="C998" s="297"/>
      <c r="D998" s="297"/>
      <c r="E998" s="297"/>
      <c r="F998" s="297"/>
      <c r="G998" s="297"/>
      <c r="H998" s="297"/>
      <c r="I998" s="297"/>
      <c r="J998" s="297"/>
      <c r="K998" s="297"/>
      <c r="L998" s="297"/>
      <c r="M998" s="297"/>
      <c r="N998" s="297"/>
      <c r="O998" s="297"/>
      <c r="P998" s="297"/>
      <c r="Q998" s="297"/>
      <c r="R998" s="297"/>
      <c r="S998" s="297"/>
      <c r="T998" s="297"/>
      <c r="U998" s="297"/>
      <c r="V998" s="297"/>
      <c r="W998" s="297"/>
      <c r="X998" s="297"/>
      <c r="Y998" s="297"/>
      <c r="Z998" s="297"/>
    </row>
    <row r="999" spans="1:26" ht="15.75" customHeight="1">
      <c r="A999" s="297"/>
      <c r="B999" s="297"/>
      <c r="C999" s="297"/>
      <c r="D999" s="297"/>
      <c r="E999" s="297"/>
      <c r="F999" s="297"/>
      <c r="G999" s="297"/>
      <c r="H999" s="297"/>
      <c r="I999" s="297"/>
      <c r="J999" s="297"/>
      <c r="K999" s="297"/>
      <c r="L999" s="297"/>
      <c r="M999" s="297"/>
      <c r="N999" s="297"/>
      <c r="O999" s="297"/>
      <c r="P999" s="297"/>
      <c r="Q999" s="297"/>
      <c r="R999" s="297"/>
      <c r="S999" s="297"/>
      <c r="T999" s="297"/>
      <c r="U999" s="297"/>
      <c r="V999" s="297"/>
      <c r="W999" s="297"/>
      <c r="X999" s="297"/>
      <c r="Y999" s="297"/>
      <c r="Z999" s="297"/>
    </row>
    <row r="1000" spans="1:26" ht="15.75" customHeight="1">
      <c r="A1000" s="297"/>
      <c r="B1000" s="297"/>
      <c r="C1000" s="297"/>
      <c r="D1000" s="297"/>
      <c r="E1000" s="297"/>
      <c r="F1000" s="297"/>
      <c r="G1000" s="297"/>
      <c r="H1000" s="297"/>
      <c r="I1000" s="297"/>
      <c r="J1000" s="297"/>
      <c r="K1000" s="297"/>
      <c r="L1000" s="297"/>
      <c r="M1000" s="297"/>
      <c r="N1000" s="297"/>
      <c r="O1000" s="297"/>
      <c r="P1000" s="297"/>
      <c r="Q1000" s="297"/>
      <c r="R1000" s="297"/>
      <c r="S1000" s="297"/>
      <c r="T1000" s="297"/>
      <c r="U1000" s="297"/>
      <c r="V1000" s="297"/>
      <c r="W1000" s="297"/>
      <c r="X1000" s="297"/>
      <c r="Y1000" s="297"/>
      <c r="Z1000" s="297"/>
    </row>
  </sheetData>
  <mergeCells count="11">
    <mergeCell ref="H1:H2"/>
    <mergeCell ref="I1:I2"/>
    <mergeCell ref="J1:M1"/>
    <mergeCell ref="N1:P1"/>
    <mergeCell ref="A1:A2"/>
    <mergeCell ref="B1:B2"/>
    <mergeCell ref="C1:C2"/>
    <mergeCell ref="D1:D2"/>
    <mergeCell ref="E1:E2"/>
    <mergeCell ref="F1:F2"/>
    <mergeCell ref="G1:G2"/>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59765625" defaultRowHeight="15" customHeight="1"/>
  <cols>
    <col min="1" max="1" width="6.5" customWidth="1"/>
    <col min="2" max="2" width="13.8984375" customWidth="1"/>
    <col min="3" max="3" width="16.5" customWidth="1"/>
    <col min="4" max="4" width="10.19921875" customWidth="1"/>
    <col min="5" max="5" width="48.5" customWidth="1"/>
    <col min="6" max="6" width="9" customWidth="1"/>
    <col min="7" max="7" width="38.8984375" customWidth="1"/>
    <col min="8" max="8" width="5.09765625" customWidth="1"/>
    <col min="9" max="9" width="4.59765625" customWidth="1"/>
    <col min="10" max="10" width="36.5" customWidth="1"/>
    <col min="11" max="11" width="9.09765625" customWidth="1"/>
    <col min="12" max="12" width="25.5" customWidth="1"/>
    <col min="13" max="13" width="9.09765625" customWidth="1"/>
    <col min="14" max="15" width="53.09765625" customWidth="1"/>
    <col min="16" max="26" width="38.5" customWidth="1"/>
  </cols>
  <sheetData>
    <row r="1" spans="1:26" ht="16.5" customHeight="1">
      <c r="A1" s="807" t="s">
        <v>2288</v>
      </c>
      <c r="B1" s="809" t="s">
        <v>1</v>
      </c>
      <c r="C1" s="809" t="s">
        <v>2</v>
      </c>
      <c r="D1" s="809" t="s">
        <v>3</v>
      </c>
      <c r="E1" s="810" t="s">
        <v>3</v>
      </c>
      <c r="F1" s="807" t="s">
        <v>4</v>
      </c>
      <c r="G1" s="809" t="s">
        <v>4</v>
      </c>
      <c r="H1" s="801" t="s">
        <v>2668</v>
      </c>
      <c r="I1" s="803" t="s">
        <v>2669</v>
      </c>
      <c r="J1" s="805" t="s">
        <v>2670</v>
      </c>
      <c r="K1" s="794"/>
      <c r="L1" s="794"/>
      <c r="M1" s="806"/>
      <c r="N1" s="805" t="s">
        <v>2926</v>
      </c>
      <c r="O1" s="794"/>
      <c r="P1" s="795"/>
      <c r="Q1" s="265"/>
      <c r="R1" s="265"/>
      <c r="S1" s="265"/>
      <c r="T1" s="265"/>
      <c r="U1" s="265"/>
      <c r="V1" s="265"/>
      <c r="W1" s="265"/>
      <c r="X1" s="265"/>
      <c r="Y1" s="265"/>
      <c r="Z1" s="265"/>
    </row>
    <row r="2" spans="1:26" ht="100.5" customHeight="1">
      <c r="A2" s="808"/>
      <c r="B2" s="802"/>
      <c r="C2" s="802"/>
      <c r="D2" s="802"/>
      <c r="E2" s="804"/>
      <c r="F2" s="808"/>
      <c r="G2" s="802"/>
      <c r="H2" s="802"/>
      <c r="I2" s="804"/>
      <c r="J2" s="298" t="s">
        <v>2275</v>
      </c>
      <c r="K2" s="299" t="s">
        <v>2276</v>
      </c>
      <c r="L2" s="300" t="s">
        <v>2277</v>
      </c>
      <c r="M2" s="301" t="s">
        <v>2276</v>
      </c>
      <c r="N2" s="298" t="s">
        <v>2291</v>
      </c>
      <c r="O2" s="300" t="s">
        <v>2292</v>
      </c>
      <c r="P2" s="302" t="s">
        <v>2276</v>
      </c>
      <c r="Q2" s="265"/>
      <c r="R2" s="265"/>
      <c r="S2" s="265"/>
      <c r="T2" s="265"/>
      <c r="U2" s="265"/>
      <c r="V2" s="265"/>
      <c r="W2" s="265"/>
      <c r="X2" s="265"/>
      <c r="Y2" s="265"/>
      <c r="Z2" s="265"/>
    </row>
    <row r="3" spans="1:26" ht="130.5" customHeight="1">
      <c r="A3" s="303" t="s">
        <v>9</v>
      </c>
      <c r="B3" s="304" t="s">
        <v>10</v>
      </c>
      <c r="C3" s="304" t="s">
        <v>11</v>
      </c>
      <c r="D3" s="305" t="s">
        <v>12</v>
      </c>
      <c r="E3" s="306" t="s">
        <v>13</v>
      </c>
      <c r="F3" s="305" t="s">
        <v>14</v>
      </c>
      <c r="G3" s="306" t="s">
        <v>15</v>
      </c>
      <c r="H3" s="307" t="s">
        <v>16</v>
      </c>
      <c r="I3" s="308"/>
      <c r="J3" s="309" t="s">
        <v>17</v>
      </c>
      <c r="K3" s="310">
        <v>10000000</v>
      </c>
      <c r="L3" s="306" t="s">
        <v>18</v>
      </c>
      <c r="M3" s="311">
        <v>20000000</v>
      </c>
      <c r="N3" s="233" t="s">
        <v>2293</v>
      </c>
      <c r="O3" s="232" t="s">
        <v>2941</v>
      </c>
      <c r="P3" s="312" t="s">
        <v>2942</v>
      </c>
      <c r="Q3" s="313"/>
      <c r="R3" s="313"/>
      <c r="S3" s="313"/>
      <c r="T3" s="313"/>
      <c r="U3" s="313"/>
      <c r="V3" s="313"/>
      <c r="W3" s="313"/>
      <c r="X3" s="313"/>
      <c r="Y3" s="313"/>
      <c r="Z3" s="313"/>
    </row>
    <row r="4" spans="1:26" ht="99.75" customHeight="1">
      <c r="A4" s="314" t="s">
        <v>9</v>
      </c>
      <c r="B4" s="269" t="s">
        <v>10</v>
      </c>
      <c r="C4" s="269" t="s">
        <v>11</v>
      </c>
      <c r="D4" s="268" t="s">
        <v>12</v>
      </c>
      <c r="E4" s="270" t="s">
        <v>13</v>
      </c>
      <c r="F4" s="268" t="s">
        <v>28</v>
      </c>
      <c r="G4" s="270" t="s">
        <v>29</v>
      </c>
      <c r="H4" s="315" t="s">
        <v>16</v>
      </c>
      <c r="I4" s="316"/>
      <c r="J4" s="317" t="s">
        <v>30</v>
      </c>
      <c r="K4" s="272">
        <v>20000000</v>
      </c>
      <c r="L4" s="270" t="s">
        <v>31</v>
      </c>
      <c r="M4" s="318">
        <v>40000000</v>
      </c>
      <c r="N4" s="233" t="s">
        <v>2943</v>
      </c>
      <c r="O4" s="232" t="s">
        <v>2944</v>
      </c>
      <c r="P4" s="319" t="s">
        <v>1820</v>
      </c>
      <c r="Q4" s="313"/>
      <c r="R4" s="313"/>
      <c r="S4" s="313"/>
      <c r="T4" s="313"/>
      <c r="U4" s="313"/>
      <c r="V4" s="313"/>
      <c r="W4" s="313"/>
      <c r="X4" s="313"/>
      <c r="Y4" s="313"/>
      <c r="Z4" s="313"/>
    </row>
    <row r="5" spans="1:26" ht="99.75" customHeight="1">
      <c r="A5" s="314" t="s">
        <v>9</v>
      </c>
      <c r="B5" s="269" t="s">
        <v>10</v>
      </c>
      <c r="C5" s="269" t="s">
        <v>11</v>
      </c>
      <c r="D5" s="268" t="s">
        <v>12</v>
      </c>
      <c r="E5" s="270" t="s">
        <v>13</v>
      </c>
      <c r="F5" s="268" t="s">
        <v>38</v>
      </c>
      <c r="G5" s="270" t="s">
        <v>39</v>
      </c>
      <c r="H5" s="315" t="s">
        <v>16</v>
      </c>
      <c r="I5" s="316"/>
      <c r="J5" s="317" t="s">
        <v>40</v>
      </c>
      <c r="K5" s="272">
        <v>8000000</v>
      </c>
      <c r="L5" s="270" t="s">
        <v>41</v>
      </c>
      <c r="M5" s="318">
        <v>10000000</v>
      </c>
      <c r="N5" s="233" t="s">
        <v>2945</v>
      </c>
      <c r="O5" s="232" t="s">
        <v>2946</v>
      </c>
      <c r="P5" s="319" t="s">
        <v>1820</v>
      </c>
      <c r="Q5" s="313"/>
      <c r="R5" s="313"/>
      <c r="S5" s="313"/>
      <c r="T5" s="313"/>
      <c r="U5" s="313"/>
      <c r="V5" s="313"/>
      <c r="W5" s="313"/>
      <c r="X5" s="313"/>
      <c r="Y5" s="313"/>
      <c r="Z5" s="313"/>
    </row>
    <row r="6" spans="1:26" ht="99.75" customHeight="1">
      <c r="A6" s="314" t="s">
        <v>9</v>
      </c>
      <c r="B6" s="269" t="s">
        <v>10</v>
      </c>
      <c r="C6" s="269" t="s">
        <v>11</v>
      </c>
      <c r="D6" s="268" t="s">
        <v>12</v>
      </c>
      <c r="E6" s="270" t="s">
        <v>13</v>
      </c>
      <c r="F6" s="268" t="s">
        <v>65</v>
      </c>
      <c r="G6" s="270" t="s">
        <v>66</v>
      </c>
      <c r="H6" s="315" t="s">
        <v>16</v>
      </c>
      <c r="I6" s="316"/>
      <c r="J6" s="317" t="s">
        <v>67</v>
      </c>
      <c r="K6" s="272">
        <v>15000000</v>
      </c>
      <c r="L6" s="270" t="s">
        <v>68</v>
      </c>
      <c r="M6" s="318">
        <v>50000000</v>
      </c>
      <c r="N6" s="320" t="s">
        <v>2947</v>
      </c>
      <c r="O6" s="232" t="s">
        <v>2948</v>
      </c>
      <c r="P6" s="319" t="s">
        <v>1820</v>
      </c>
      <c r="Q6" s="313"/>
      <c r="R6" s="313"/>
      <c r="S6" s="313"/>
      <c r="T6" s="313"/>
      <c r="U6" s="313"/>
      <c r="V6" s="313"/>
      <c r="W6" s="313"/>
      <c r="X6" s="313"/>
      <c r="Y6" s="313"/>
      <c r="Z6" s="313"/>
    </row>
    <row r="7" spans="1:26" ht="99.75" customHeight="1">
      <c r="A7" s="321" t="s">
        <v>9</v>
      </c>
      <c r="B7" s="322" t="s">
        <v>10</v>
      </c>
      <c r="C7" s="322" t="s">
        <v>11</v>
      </c>
      <c r="D7" s="323" t="s">
        <v>12</v>
      </c>
      <c r="E7" s="324" t="s">
        <v>13</v>
      </c>
      <c r="F7" s="323" t="s">
        <v>71</v>
      </c>
      <c r="G7" s="324" t="s">
        <v>72</v>
      </c>
      <c r="H7" s="325" t="s">
        <v>16</v>
      </c>
      <c r="I7" s="326"/>
      <c r="J7" s="327" t="s">
        <v>73</v>
      </c>
      <c r="K7" s="328">
        <v>5000000</v>
      </c>
      <c r="L7" s="324" t="s">
        <v>74</v>
      </c>
      <c r="M7" s="329">
        <v>5000000</v>
      </c>
      <c r="N7" s="330" t="s">
        <v>2949</v>
      </c>
      <c r="O7" s="331" t="s">
        <v>2950</v>
      </c>
      <c r="P7" s="332" t="s">
        <v>1820</v>
      </c>
      <c r="Q7" s="313"/>
      <c r="R7" s="313"/>
      <c r="S7" s="313"/>
      <c r="T7" s="313"/>
      <c r="U7" s="313"/>
      <c r="V7" s="313"/>
      <c r="W7" s="313"/>
      <c r="X7" s="313"/>
      <c r="Y7" s="313"/>
      <c r="Z7" s="313"/>
    </row>
    <row r="8" spans="1:26" ht="16.5" customHeight="1">
      <c r="A8" s="305"/>
      <c r="B8" s="306"/>
      <c r="C8" s="306"/>
      <c r="D8" s="305"/>
      <c r="E8" s="306"/>
      <c r="F8" s="305"/>
      <c r="G8" s="306"/>
      <c r="H8" s="307"/>
      <c r="I8" s="307"/>
      <c r="J8" s="306"/>
      <c r="K8" s="333"/>
      <c r="L8" s="306"/>
      <c r="M8" s="310"/>
      <c r="N8" s="313"/>
      <c r="O8" s="334"/>
      <c r="P8" s="313"/>
      <c r="Q8" s="313"/>
      <c r="R8" s="313"/>
      <c r="S8" s="313"/>
      <c r="T8" s="313"/>
      <c r="U8" s="313"/>
      <c r="V8" s="313"/>
      <c r="W8" s="313"/>
      <c r="X8" s="313"/>
      <c r="Y8" s="313"/>
      <c r="Z8" s="313"/>
    </row>
    <row r="9" spans="1:26" ht="16.5" customHeight="1">
      <c r="A9" s="268"/>
      <c r="B9" s="270"/>
      <c r="C9" s="270"/>
      <c r="D9" s="268"/>
      <c r="E9" s="270"/>
      <c r="F9" s="268"/>
      <c r="G9" s="270"/>
      <c r="H9" s="315"/>
      <c r="I9" s="315"/>
      <c r="J9" s="270"/>
      <c r="K9" s="335"/>
      <c r="L9" s="270"/>
      <c r="M9" s="272"/>
      <c r="N9" s="270"/>
      <c r="O9" s="336"/>
      <c r="P9" s="313"/>
      <c r="Q9" s="313"/>
      <c r="R9" s="313"/>
      <c r="S9" s="313"/>
      <c r="T9" s="313"/>
      <c r="U9" s="313"/>
      <c r="V9" s="313"/>
      <c r="W9" s="313"/>
      <c r="X9" s="313"/>
      <c r="Y9" s="313"/>
      <c r="Z9" s="313"/>
    </row>
    <row r="10" spans="1:26" ht="16.5" customHeight="1">
      <c r="A10" s="268"/>
      <c r="B10" s="270"/>
      <c r="C10" s="270"/>
      <c r="D10" s="268"/>
      <c r="E10" s="270"/>
      <c r="F10" s="268"/>
      <c r="G10" s="270"/>
      <c r="H10" s="315"/>
      <c r="I10" s="315"/>
      <c r="J10" s="270"/>
      <c r="K10" s="335"/>
      <c r="L10" s="270"/>
      <c r="M10" s="272"/>
      <c r="N10" s="270"/>
      <c r="O10" s="336"/>
      <c r="P10" s="313"/>
      <c r="Q10" s="313"/>
      <c r="R10" s="313"/>
      <c r="S10" s="313"/>
      <c r="T10" s="313"/>
      <c r="U10" s="313"/>
      <c r="V10" s="313"/>
      <c r="W10" s="313"/>
      <c r="X10" s="313"/>
      <c r="Y10" s="313"/>
      <c r="Z10" s="313"/>
    </row>
    <row r="11" spans="1:26" ht="16.5" customHeight="1">
      <c r="A11" s="268"/>
      <c r="B11" s="270"/>
      <c r="C11" s="270"/>
      <c r="D11" s="268"/>
      <c r="E11" s="270"/>
      <c r="F11" s="268"/>
      <c r="G11" s="270"/>
      <c r="H11" s="315"/>
      <c r="I11" s="315"/>
      <c r="J11" s="270"/>
      <c r="K11" s="335"/>
      <c r="L11" s="270"/>
      <c r="M11" s="272"/>
      <c r="N11" s="270"/>
      <c r="O11" s="336"/>
      <c r="P11" s="313"/>
      <c r="Q11" s="313"/>
      <c r="R11" s="313"/>
      <c r="S11" s="313"/>
      <c r="T11" s="313"/>
      <c r="U11" s="313"/>
      <c r="V11" s="313"/>
      <c r="W11" s="313"/>
      <c r="X11" s="313"/>
      <c r="Y11" s="313"/>
      <c r="Z11" s="313"/>
    </row>
    <row r="12" spans="1:26" ht="16.5" customHeight="1">
      <c r="A12" s="268"/>
      <c r="B12" s="270"/>
      <c r="C12" s="270"/>
      <c r="D12" s="268"/>
      <c r="E12" s="270"/>
      <c r="F12" s="268"/>
      <c r="G12" s="270"/>
      <c r="H12" s="315"/>
      <c r="I12" s="315"/>
      <c r="J12" s="270"/>
      <c r="K12" s="335"/>
      <c r="L12" s="270"/>
      <c r="M12" s="272"/>
      <c r="N12" s="270"/>
      <c r="O12" s="336"/>
      <c r="P12" s="313"/>
      <c r="Q12" s="313"/>
      <c r="R12" s="313"/>
      <c r="S12" s="313"/>
      <c r="T12" s="313"/>
      <c r="U12" s="313"/>
      <c r="V12" s="313"/>
      <c r="W12" s="313"/>
      <c r="X12" s="313"/>
      <c r="Y12" s="313"/>
      <c r="Z12" s="313"/>
    </row>
    <row r="13" spans="1:26" ht="16.5" customHeight="1">
      <c r="A13" s="268"/>
      <c r="B13" s="270"/>
      <c r="C13" s="270"/>
      <c r="D13" s="268"/>
      <c r="E13" s="270"/>
      <c r="F13" s="268"/>
      <c r="G13" s="270"/>
      <c r="H13" s="315"/>
      <c r="I13" s="315"/>
      <c r="J13" s="270"/>
      <c r="K13" s="335"/>
      <c r="L13" s="270"/>
      <c r="M13" s="272"/>
      <c r="N13" s="270"/>
      <c r="O13" s="336"/>
      <c r="P13" s="313"/>
      <c r="Q13" s="313"/>
      <c r="R13" s="313"/>
      <c r="S13" s="313"/>
      <c r="T13" s="313"/>
      <c r="U13" s="313"/>
      <c r="V13" s="313"/>
      <c r="W13" s="313"/>
      <c r="X13" s="313"/>
      <c r="Y13" s="313"/>
      <c r="Z13" s="313"/>
    </row>
    <row r="14" spans="1:26" ht="16.5" customHeight="1">
      <c r="A14" s="268"/>
      <c r="B14" s="270"/>
      <c r="C14" s="270"/>
      <c r="D14" s="268"/>
      <c r="E14" s="270"/>
      <c r="F14" s="268"/>
      <c r="G14" s="270"/>
      <c r="H14" s="315"/>
      <c r="I14" s="315"/>
      <c r="J14" s="270"/>
      <c r="K14" s="335"/>
      <c r="L14" s="270"/>
      <c r="M14" s="272"/>
      <c r="N14" s="270"/>
      <c r="O14" s="336"/>
      <c r="P14" s="313"/>
      <c r="Q14" s="313"/>
      <c r="R14" s="313"/>
      <c r="S14" s="313"/>
      <c r="T14" s="313"/>
      <c r="U14" s="313"/>
      <c r="V14" s="313"/>
      <c r="W14" s="313"/>
      <c r="X14" s="313"/>
      <c r="Y14" s="313"/>
      <c r="Z14" s="313"/>
    </row>
    <row r="15" spans="1:26" ht="16.5" customHeight="1">
      <c r="A15" s="268"/>
      <c r="B15" s="270"/>
      <c r="C15" s="270"/>
      <c r="D15" s="268"/>
      <c r="E15" s="270"/>
      <c r="F15" s="268"/>
      <c r="G15" s="270"/>
      <c r="H15" s="315"/>
      <c r="I15" s="315"/>
      <c r="J15" s="270"/>
      <c r="K15" s="335"/>
      <c r="L15" s="270"/>
      <c r="M15" s="272"/>
      <c r="N15" s="270"/>
      <c r="O15" s="336"/>
      <c r="P15" s="313"/>
      <c r="Q15" s="313"/>
      <c r="R15" s="313"/>
      <c r="S15" s="313"/>
      <c r="T15" s="313"/>
      <c r="U15" s="313"/>
      <c r="V15" s="313"/>
      <c r="W15" s="313"/>
      <c r="X15" s="313"/>
      <c r="Y15" s="313"/>
      <c r="Z15" s="313"/>
    </row>
    <row r="16" spans="1:26" ht="16.5" customHeight="1">
      <c r="A16" s="268"/>
      <c r="B16" s="270"/>
      <c r="C16" s="270"/>
      <c r="D16" s="268"/>
      <c r="E16" s="270"/>
      <c r="F16" s="268"/>
      <c r="G16" s="270"/>
      <c r="H16" s="315"/>
      <c r="I16" s="315"/>
      <c r="J16" s="270"/>
      <c r="K16" s="335"/>
      <c r="L16" s="270"/>
      <c r="M16" s="272"/>
      <c r="N16" s="270"/>
      <c r="O16" s="336"/>
      <c r="P16" s="313"/>
      <c r="Q16" s="313"/>
      <c r="R16" s="313"/>
      <c r="S16" s="313"/>
      <c r="T16" s="313"/>
      <c r="U16" s="313"/>
      <c r="V16" s="313"/>
      <c r="W16" s="313"/>
      <c r="X16" s="313"/>
      <c r="Y16" s="313"/>
      <c r="Z16" s="313"/>
    </row>
    <row r="17" spans="1:26" ht="16.5" customHeight="1">
      <c r="A17" s="268"/>
      <c r="B17" s="270"/>
      <c r="C17" s="270"/>
      <c r="D17" s="268"/>
      <c r="E17" s="270"/>
      <c r="F17" s="268"/>
      <c r="G17" s="270"/>
      <c r="H17" s="315"/>
      <c r="I17" s="315"/>
      <c r="J17" s="270"/>
      <c r="K17" s="335"/>
      <c r="L17" s="270"/>
      <c r="M17" s="272"/>
      <c r="N17" s="270"/>
      <c r="O17" s="336"/>
      <c r="P17" s="313"/>
      <c r="Q17" s="313"/>
      <c r="R17" s="313"/>
      <c r="S17" s="313"/>
      <c r="T17" s="313"/>
      <c r="U17" s="313"/>
      <c r="V17" s="313"/>
      <c r="W17" s="313"/>
      <c r="X17" s="313"/>
      <c r="Y17" s="313"/>
      <c r="Z17" s="313"/>
    </row>
    <row r="18" spans="1:26" ht="16.5" customHeight="1">
      <c r="A18" s="268"/>
      <c r="B18" s="270"/>
      <c r="C18" s="270"/>
      <c r="D18" s="268"/>
      <c r="E18" s="270"/>
      <c r="F18" s="268"/>
      <c r="G18" s="270"/>
      <c r="H18" s="315"/>
      <c r="I18" s="315"/>
      <c r="J18" s="270"/>
      <c r="K18" s="335"/>
      <c r="L18" s="270"/>
      <c r="M18" s="272"/>
      <c r="N18" s="270"/>
      <c r="O18" s="270"/>
      <c r="P18" s="313"/>
      <c r="Q18" s="313"/>
      <c r="R18" s="313"/>
      <c r="S18" s="313"/>
      <c r="T18" s="313"/>
      <c r="U18" s="313"/>
      <c r="V18" s="313"/>
      <c r="W18" s="313"/>
      <c r="X18" s="313"/>
      <c r="Y18" s="313"/>
      <c r="Z18" s="313"/>
    </row>
    <row r="19" spans="1:26" ht="16.5" customHeight="1">
      <c r="A19" s="268"/>
      <c r="B19" s="270"/>
      <c r="C19" s="270"/>
      <c r="D19" s="268"/>
      <c r="E19" s="270"/>
      <c r="F19" s="268"/>
      <c r="G19" s="270"/>
      <c r="H19" s="315"/>
      <c r="I19" s="315"/>
      <c r="J19" s="270"/>
      <c r="K19" s="335"/>
      <c r="L19" s="270"/>
      <c r="M19" s="272"/>
      <c r="N19" s="270"/>
      <c r="O19" s="270"/>
      <c r="P19" s="313"/>
      <c r="Q19" s="313"/>
      <c r="R19" s="313"/>
      <c r="S19" s="313"/>
      <c r="T19" s="313"/>
      <c r="U19" s="313"/>
      <c r="V19" s="313"/>
      <c r="W19" s="313"/>
      <c r="X19" s="313"/>
      <c r="Y19" s="313"/>
      <c r="Z19" s="313"/>
    </row>
    <row r="20" spans="1:26" ht="16.5" customHeight="1">
      <c r="A20" s="268"/>
      <c r="B20" s="270"/>
      <c r="C20" s="270"/>
      <c r="D20" s="268"/>
      <c r="E20" s="270"/>
      <c r="F20" s="268"/>
      <c r="G20" s="270"/>
      <c r="H20" s="315"/>
      <c r="I20" s="315"/>
      <c r="J20" s="270"/>
      <c r="K20" s="335"/>
      <c r="L20" s="270"/>
      <c r="M20" s="272"/>
      <c r="N20" s="270"/>
      <c r="O20" s="270"/>
      <c r="P20" s="313"/>
      <c r="Q20" s="313"/>
      <c r="R20" s="313"/>
      <c r="S20" s="313"/>
      <c r="T20" s="313"/>
      <c r="U20" s="313"/>
      <c r="V20" s="313"/>
      <c r="W20" s="313"/>
      <c r="X20" s="313"/>
      <c r="Y20" s="313"/>
      <c r="Z20" s="313"/>
    </row>
    <row r="21" spans="1:26" ht="16.5" customHeight="1">
      <c r="A21" s="268"/>
      <c r="B21" s="270"/>
      <c r="C21" s="270"/>
      <c r="D21" s="268"/>
      <c r="E21" s="270"/>
      <c r="F21" s="268"/>
      <c r="G21" s="270"/>
      <c r="H21" s="315"/>
      <c r="I21" s="315"/>
      <c r="J21" s="270"/>
      <c r="K21" s="335"/>
      <c r="L21" s="270"/>
      <c r="M21" s="272"/>
      <c r="N21" s="270"/>
      <c r="O21" s="270"/>
      <c r="P21" s="313"/>
      <c r="Q21" s="313"/>
      <c r="R21" s="313"/>
      <c r="S21" s="313"/>
      <c r="T21" s="313"/>
      <c r="U21" s="313"/>
      <c r="V21" s="313"/>
      <c r="W21" s="313"/>
      <c r="X21" s="313"/>
      <c r="Y21" s="313"/>
      <c r="Z21" s="313"/>
    </row>
    <row r="22" spans="1:26" ht="16.5" customHeight="1">
      <c r="A22" s="268"/>
      <c r="B22" s="270"/>
      <c r="C22" s="270"/>
      <c r="D22" s="268"/>
      <c r="E22" s="270"/>
      <c r="F22" s="268"/>
      <c r="G22" s="270"/>
      <c r="H22" s="315"/>
      <c r="I22" s="315"/>
      <c r="J22" s="270"/>
      <c r="K22" s="335"/>
      <c r="L22" s="270"/>
      <c r="M22" s="272"/>
      <c r="N22" s="270"/>
      <c r="O22" s="270"/>
      <c r="P22" s="313"/>
      <c r="Q22" s="313"/>
      <c r="R22" s="313"/>
      <c r="S22" s="313"/>
      <c r="T22" s="313"/>
      <c r="U22" s="313"/>
      <c r="V22" s="313"/>
      <c r="W22" s="313"/>
      <c r="X22" s="313"/>
      <c r="Y22" s="313"/>
      <c r="Z22" s="313"/>
    </row>
    <row r="23" spans="1:26" ht="16.5" customHeight="1">
      <c r="A23" s="268"/>
      <c r="B23" s="270"/>
      <c r="C23" s="270"/>
      <c r="D23" s="268"/>
      <c r="E23" s="270"/>
      <c r="F23" s="268"/>
      <c r="G23" s="270"/>
      <c r="H23" s="315"/>
      <c r="I23" s="315"/>
      <c r="J23" s="270"/>
      <c r="K23" s="335"/>
      <c r="L23" s="270"/>
      <c r="M23" s="272"/>
      <c r="N23" s="270"/>
      <c r="O23" s="270"/>
      <c r="P23" s="313"/>
      <c r="Q23" s="313"/>
      <c r="R23" s="313"/>
      <c r="S23" s="313"/>
      <c r="T23" s="313"/>
      <c r="U23" s="313"/>
      <c r="V23" s="313"/>
      <c r="W23" s="313"/>
      <c r="X23" s="313"/>
      <c r="Y23" s="313"/>
      <c r="Z23" s="313"/>
    </row>
    <row r="24" spans="1:26" ht="16.5" customHeight="1">
      <c r="A24" s="268"/>
      <c r="B24" s="270"/>
      <c r="C24" s="270"/>
      <c r="D24" s="268"/>
      <c r="E24" s="270"/>
      <c r="F24" s="268"/>
      <c r="G24" s="270"/>
      <c r="H24" s="315"/>
      <c r="I24" s="315"/>
      <c r="J24" s="270"/>
      <c r="K24" s="335"/>
      <c r="L24" s="270"/>
      <c r="M24" s="272"/>
      <c r="N24" s="270"/>
      <c r="O24" s="270"/>
      <c r="P24" s="313"/>
      <c r="Q24" s="313"/>
      <c r="R24" s="313"/>
      <c r="S24" s="313"/>
      <c r="T24" s="313"/>
      <c r="U24" s="313"/>
      <c r="V24" s="313"/>
      <c r="W24" s="313"/>
      <c r="X24" s="313"/>
      <c r="Y24" s="313"/>
      <c r="Z24" s="313"/>
    </row>
    <row r="25" spans="1:26" ht="16.5" customHeight="1">
      <c r="A25" s="268"/>
      <c r="B25" s="270"/>
      <c r="C25" s="270"/>
      <c r="D25" s="268"/>
      <c r="E25" s="270"/>
      <c r="F25" s="268"/>
      <c r="G25" s="270"/>
      <c r="H25" s="315"/>
      <c r="I25" s="315"/>
      <c r="J25" s="270"/>
      <c r="K25" s="335"/>
      <c r="L25" s="270"/>
      <c r="M25" s="272"/>
      <c r="N25" s="270"/>
      <c r="O25" s="270"/>
      <c r="P25" s="313"/>
      <c r="Q25" s="313"/>
      <c r="R25" s="313"/>
      <c r="S25" s="313"/>
      <c r="T25" s="313"/>
      <c r="U25" s="313"/>
      <c r="V25" s="313"/>
      <c r="W25" s="313"/>
      <c r="X25" s="313"/>
      <c r="Y25" s="313"/>
      <c r="Z25" s="313"/>
    </row>
    <row r="26" spans="1:26" ht="16.5" customHeight="1">
      <c r="A26" s="268"/>
      <c r="B26" s="270"/>
      <c r="C26" s="270"/>
      <c r="D26" s="268"/>
      <c r="E26" s="270"/>
      <c r="F26" s="268"/>
      <c r="G26" s="270"/>
      <c r="H26" s="315"/>
      <c r="I26" s="315"/>
      <c r="J26" s="270"/>
      <c r="K26" s="335"/>
      <c r="L26" s="270"/>
      <c r="M26" s="272"/>
      <c r="N26" s="270"/>
      <c r="O26" s="270"/>
      <c r="P26" s="313"/>
      <c r="Q26" s="313"/>
      <c r="R26" s="313"/>
      <c r="S26" s="313"/>
      <c r="T26" s="313"/>
      <c r="U26" s="313"/>
      <c r="V26" s="313"/>
      <c r="W26" s="313"/>
      <c r="X26" s="313"/>
      <c r="Y26" s="313"/>
      <c r="Z26" s="313"/>
    </row>
    <row r="27" spans="1:26" ht="16.5" customHeight="1">
      <c r="A27" s="268"/>
      <c r="B27" s="270"/>
      <c r="C27" s="270"/>
      <c r="D27" s="268"/>
      <c r="E27" s="270"/>
      <c r="F27" s="268"/>
      <c r="G27" s="270"/>
      <c r="H27" s="315"/>
      <c r="I27" s="315"/>
      <c r="J27" s="270"/>
      <c r="K27" s="335"/>
      <c r="L27" s="270"/>
      <c r="M27" s="272"/>
      <c r="N27" s="270"/>
      <c r="O27" s="270"/>
      <c r="P27" s="313"/>
      <c r="Q27" s="313"/>
      <c r="R27" s="313"/>
      <c r="S27" s="313"/>
      <c r="T27" s="313"/>
      <c r="U27" s="313"/>
      <c r="V27" s="313"/>
      <c r="W27" s="313"/>
      <c r="X27" s="313"/>
      <c r="Y27" s="313"/>
      <c r="Z27" s="313"/>
    </row>
    <row r="28" spans="1:26" ht="16.5" customHeight="1">
      <c r="A28" s="268"/>
      <c r="B28" s="270"/>
      <c r="C28" s="270"/>
      <c r="D28" s="268"/>
      <c r="E28" s="270"/>
      <c r="F28" s="268"/>
      <c r="G28" s="270"/>
      <c r="H28" s="315"/>
      <c r="I28" s="315"/>
      <c r="J28" s="270"/>
      <c r="K28" s="335"/>
      <c r="L28" s="270"/>
      <c r="M28" s="272"/>
      <c r="N28" s="270"/>
      <c r="O28" s="270"/>
      <c r="P28" s="313"/>
      <c r="Q28" s="313"/>
      <c r="R28" s="313"/>
      <c r="S28" s="313"/>
      <c r="T28" s="313"/>
      <c r="U28" s="313"/>
      <c r="V28" s="313"/>
      <c r="W28" s="313"/>
      <c r="X28" s="313"/>
      <c r="Y28" s="313"/>
      <c r="Z28" s="313"/>
    </row>
    <row r="29" spans="1:26" ht="16.5" customHeight="1">
      <c r="A29" s="268"/>
      <c r="B29" s="270"/>
      <c r="C29" s="270"/>
      <c r="D29" s="268"/>
      <c r="E29" s="270"/>
      <c r="F29" s="268"/>
      <c r="G29" s="270"/>
      <c r="H29" s="315"/>
      <c r="I29" s="315"/>
      <c r="J29" s="270"/>
      <c r="K29" s="335"/>
      <c r="L29" s="270"/>
      <c r="M29" s="272"/>
      <c r="N29" s="270"/>
      <c r="O29" s="270"/>
      <c r="P29" s="313"/>
      <c r="Q29" s="313"/>
      <c r="R29" s="313"/>
      <c r="S29" s="313"/>
      <c r="T29" s="313"/>
      <c r="U29" s="313"/>
      <c r="V29" s="313"/>
      <c r="W29" s="313"/>
      <c r="X29" s="313"/>
      <c r="Y29" s="313"/>
      <c r="Z29" s="313"/>
    </row>
    <row r="30" spans="1:26" ht="16.5" customHeight="1">
      <c r="A30" s="268"/>
      <c r="B30" s="270"/>
      <c r="C30" s="270"/>
      <c r="D30" s="268"/>
      <c r="E30" s="270"/>
      <c r="F30" s="268"/>
      <c r="G30" s="270"/>
      <c r="H30" s="315"/>
      <c r="I30" s="315"/>
      <c r="J30" s="270"/>
      <c r="K30" s="335"/>
      <c r="L30" s="270"/>
      <c r="M30" s="272"/>
      <c r="N30" s="270"/>
      <c r="O30" s="270"/>
      <c r="P30" s="313"/>
      <c r="Q30" s="313"/>
      <c r="R30" s="313"/>
      <c r="S30" s="313"/>
      <c r="T30" s="313"/>
      <c r="U30" s="313"/>
      <c r="V30" s="313"/>
      <c r="W30" s="313"/>
      <c r="X30" s="313"/>
      <c r="Y30" s="313"/>
      <c r="Z30" s="313"/>
    </row>
    <row r="31" spans="1:26" ht="16.5" customHeight="1">
      <c r="A31" s="268"/>
      <c r="B31" s="270"/>
      <c r="C31" s="270"/>
      <c r="D31" s="268"/>
      <c r="E31" s="270"/>
      <c r="F31" s="268"/>
      <c r="G31" s="270"/>
      <c r="H31" s="315"/>
      <c r="I31" s="315"/>
      <c r="J31" s="270"/>
      <c r="K31" s="335"/>
      <c r="L31" s="270"/>
      <c r="M31" s="272"/>
      <c r="N31" s="270"/>
      <c r="O31" s="270"/>
      <c r="P31" s="313"/>
      <c r="Q31" s="313"/>
      <c r="R31" s="313"/>
      <c r="S31" s="313"/>
      <c r="T31" s="313"/>
      <c r="U31" s="313"/>
      <c r="V31" s="313"/>
      <c r="W31" s="313"/>
      <c r="X31" s="313"/>
      <c r="Y31" s="313"/>
      <c r="Z31" s="313"/>
    </row>
    <row r="32" spans="1:26" ht="16.5" customHeight="1">
      <c r="A32" s="268"/>
      <c r="B32" s="270"/>
      <c r="C32" s="270"/>
      <c r="D32" s="268"/>
      <c r="E32" s="270"/>
      <c r="F32" s="268"/>
      <c r="G32" s="270"/>
      <c r="H32" s="315"/>
      <c r="I32" s="315"/>
      <c r="J32" s="270"/>
      <c r="K32" s="335"/>
      <c r="L32" s="270"/>
      <c r="M32" s="272"/>
      <c r="N32" s="270"/>
      <c r="O32" s="270"/>
      <c r="P32" s="313"/>
      <c r="Q32" s="313"/>
      <c r="R32" s="313"/>
      <c r="S32" s="313"/>
      <c r="T32" s="313"/>
      <c r="U32" s="313"/>
      <c r="V32" s="313"/>
      <c r="W32" s="313"/>
      <c r="X32" s="313"/>
      <c r="Y32" s="313"/>
      <c r="Z32" s="313"/>
    </row>
    <row r="33" spans="1:26" ht="16.5" customHeight="1">
      <c r="A33" s="268"/>
      <c r="B33" s="270"/>
      <c r="C33" s="270"/>
      <c r="D33" s="268"/>
      <c r="E33" s="270"/>
      <c r="F33" s="268"/>
      <c r="G33" s="270"/>
      <c r="H33" s="315"/>
      <c r="I33" s="315"/>
      <c r="J33" s="270"/>
      <c r="K33" s="335"/>
      <c r="L33" s="270"/>
      <c r="M33" s="272"/>
      <c r="N33" s="270"/>
      <c r="O33" s="270"/>
      <c r="P33" s="313"/>
      <c r="Q33" s="313"/>
      <c r="R33" s="313"/>
      <c r="S33" s="313"/>
      <c r="T33" s="313"/>
      <c r="U33" s="313"/>
      <c r="V33" s="313"/>
      <c r="W33" s="313"/>
      <c r="X33" s="313"/>
      <c r="Y33" s="313"/>
      <c r="Z33" s="313"/>
    </row>
    <row r="34" spans="1:26" ht="16.5" customHeight="1">
      <c r="A34" s="268"/>
      <c r="B34" s="270"/>
      <c r="C34" s="270"/>
      <c r="D34" s="268"/>
      <c r="E34" s="270"/>
      <c r="F34" s="268"/>
      <c r="G34" s="270"/>
      <c r="H34" s="315"/>
      <c r="I34" s="315"/>
      <c r="J34" s="270"/>
      <c r="K34" s="335"/>
      <c r="L34" s="270"/>
      <c r="M34" s="272"/>
      <c r="N34" s="270"/>
      <c r="O34" s="270"/>
      <c r="P34" s="313"/>
      <c r="Q34" s="313"/>
      <c r="R34" s="313"/>
      <c r="S34" s="313"/>
      <c r="T34" s="313"/>
      <c r="U34" s="313"/>
      <c r="V34" s="313"/>
      <c r="W34" s="313"/>
      <c r="X34" s="313"/>
      <c r="Y34" s="313"/>
      <c r="Z34" s="313"/>
    </row>
    <row r="35" spans="1:26" ht="16.5" customHeight="1">
      <c r="A35" s="268"/>
      <c r="B35" s="270"/>
      <c r="C35" s="270"/>
      <c r="D35" s="268"/>
      <c r="E35" s="270"/>
      <c r="F35" s="268"/>
      <c r="G35" s="270"/>
      <c r="H35" s="315"/>
      <c r="I35" s="315"/>
      <c r="J35" s="270"/>
      <c r="K35" s="335"/>
      <c r="L35" s="270"/>
      <c r="M35" s="272"/>
      <c r="N35" s="270"/>
      <c r="O35" s="270"/>
      <c r="P35" s="313"/>
      <c r="Q35" s="313"/>
      <c r="R35" s="313"/>
      <c r="S35" s="313"/>
      <c r="T35" s="313"/>
      <c r="U35" s="313"/>
      <c r="V35" s="313"/>
      <c r="W35" s="313"/>
      <c r="X35" s="313"/>
      <c r="Y35" s="313"/>
      <c r="Z35" s="313"/>
    </row>
    <row r="36" spans="1:26" ht="16.5" customHeight="1">
      <c r="A36" s="268"/>
      <c r="B36" s="270"/>
      <c r="C36" s="270"/>
      <c r="D36" s="268"/>
      <c r="E36" s="270"/>
      <c r="F36" s="268"/>
      <c r="G36" s="270"/>
      <c r="H36" s="315"/>
      <c r="I36" s="315"/>
      <c r="J36" s="270"/>
      <c r="K36" s="335"/>
      <c r="L36" s="270"/>
      <c r="M36" s="272"/>
      <c r="N36" s="270"/>
      <c r="O36" s="270"/>
      <c r="P36" s="313"/>
      <c r="Q36" s="313"/>
      <c r="R36" s="313"/>
      <c r="S36" s="313"/>
      <c r="T36" s="313"/>
      <c r="U36" s="313"/>
      <c r="V36" s="313"/>
      <c r="W36" s="313"/>
      <c r="X36" s="313"/>
      <c r="Y36" s="313"/>
      <c r="Z36" s="313"/>
    </row>
    <row r="37" spans="1:26" ht="16.5" customHeight="1">
      <c r="A37" s="268"/>
      <c r="B37" s="270"/>
      <c r="C37" s="270"/>
      <c r="D37" s="268"/>
      <c r="E37" s="270"/>
      <c r="F37" s="268"/>
      <c r="G37" s="270"/>
      <c r="H37" s="315"/>
      <c r="I37" s="315"/>
      <c r="J37" s="270"/>
      <c r="K37" s="335"/>
      <c r="L37" s="270"/>
      <c r="M37" s="272"/>
      <c r="N37" s="270"/>
      <c r="O37" s="270"/>
      <c r="P37" s="313"/>
      <c r="Q37" s="313"/>
      <c r="R37" s="313"/>
      <c r="S37" s="313"/>
      <c r="T37" s="313"/>
      <c r="U37" s="313"/>
      <c r="V37" s="313"/>
      <c r="W37" s="313"/>
      <c r="X37" s="313"/>
      <c r="Y37" s="313"/>
      <c r="Z37" s="313"/>
    </row>
    <row r="38" spans="1:26" ht="16.5" customHeight="1">
      <c r="A38" s="268"/>
      <c r="B38" s="270"/>
      <c r="C38" s="270"/>
      <c r="D38" s="268"/>
      <c r="E38" s="270"/>
      <c r="F38" s="268"/>
      <c r="G38" s="270"/>
      <c r="H38" s="315"/>
      <c r="I38" s="315"/>
      <c r="J38" s="270"/>
      <c r="K38" s="335"/>
      <c r="L38" s="270"/>
      <c r="M38" s="272"/>
      <c r="N38" s="270"/>
      <c r="O38" s="270"/>
      <c r="P38" s="313"/>
      <c r="Q38" s="313"/>
      <c r="R38" s="313"/>
      <c r="S38" s="313"/>
      <c r="T38" s="313"/>
      <c r="U38" s="313"/>
      <c r="V38" s="313"/>
      <c r="W38" s="313"/>
      <c r="X38" s="313"/>
      <c r="Y38" s="313"/>
      <c r="Z38" s="313"/>
    </row>
    <row r="39" spans="1:26" ht="16.5" customHeight="1">
      <c r="A39" s="268"/>
      <c r="B39" s="270"/>
      <c r="C39" s="270"/>
      <c r="D39" s="268"/>
      <c r="E39" s="270"/>
      <c r="F39" s="268"/>
      <c r="G39" s="270"/>
      <c r="H39" s="315"/>
      <c r="I39" s="315"/>
      <c r="J39" s="270"/>
      <c r="K39" s="335"/>
      <c r="L39" s="270"/>
      <c r="M39" s="272"/>
      <c r="N39" s="270"/>
      <c r="O39" s="270"/>
      <c r="P39" s="313"/>
      <c r="Q39" s="313"/>
      <c r="R39" s="313"/>
      <c r="S39" s="313"/>
      <c r="T39" s="313"/>
      <c r="U39" s="313"/>
      <c r="V39" s="313"/>
      <c r="W39" s="313"/>
      <c r="X39" s="313"/>
      <c r="Y39" s="313"/>
      <c r="Z39" s="313"/>
    </row>
    <row r="40" spans="1:26" ht="16.5" customHeight="1">
      <c r="A40" s="268"/>
      <c r="B40" s="270"/>
      <c r="C40" s="270"/>
      <c r="D40" s="268"/>
      <c r="E40" s="270"/>
      <c r="F40" s="268"/>
      <c r="G40" s="270"/>
      <c r="H40" s="315"/>
      <c r="I40" s="315"/>
      <c r="J40" s="270"/>
      <c r="K40" s="335"/>
      <c r="L40" s="270"/>
      <c r="M40" s="272"/>
      <c r="N40" s="270"/>
      <c r="O40" s="270"/>
      <c r="P40" s="313"/>
      <c r="Q40" s="313"/>
      <c r="R40" s="313"/>
      <c r="S40" s="313"/>
      <c r="T40" s="313"/>
      <c r="U40" s="313"/>
      <c r="V40" s="313"/>
      <c r="W40" s="313"/>
      <c r="X40" s="313"/>
      <c r="Y40" s="313"/>
      <c r="Z40" s="313"/>
    </row>
    <row r="41" spans="1:26" ht="16.5" customHeight="1">
      <c r="A41" s="268"/>
      <c r="B41" s="270"/>
      <c r="C41" s="270"/>
      <c r="D41" s="268"/>
      <c r="E41" s="270"/>
      <c r="F41" s="268"/>
      <c r="G41" s="270"/>
      <c r="H41" s="315"/>
      <c r="I41" s="315"/>
      <c r="J41" s="270"/>
      <c r="K41" s="335"/>
      <c r="L41" s="270"/>
      <c r="M41" s="272"/>
      <c r="N41" s="270"/>
      <c r="O41" s="270"/>
      <c r="P41" s="313"/>
      <c r="Q41" s="313"/>
      <c r="R41" s="313"/>
      <c r="S41" s="313"/>
      <c r="T41" s="313"/>
      <c r="U41" s="313"/>
      <c r="V41" s="313"/>
      <c r="W41" s="313"/>
      <c r="X41" s="313"/>
      <c r="Y41" s="313"/>
      <c r="Z41" s="313"/>
    </row>
    <row r="42" spans="1:26" ht="16.5" customHeight="1">
      <c r="A42" s="268"/>
      <c r="B42" s="270"/>
      <c r="C42" s="270"/>
      <c r="D42" s="268"/>
      <c r="E42" s="270"/>
      <c r="F42" s="268"/>
      <c r="G42" s="270"/>
      <c r="H42" s="315"/>
      <c r="I42" s="315"/>
      <c r="J42" s="270"/>
      <c r="K42" s="335"/>
      <c r="L42" s="270"/>
      <c r="M42" s="272"/>
      <c r="N42" s="270"/>
      <c r="O42" s="270"/>
      <c r="P42" s="313"/>
      <c r="Q42" s="313"/>
      <c r="R42" s="313"/>
      <c r="S42" s="313"/>
      <c r="T42" s="313"/>
      <c r="U42" s="313"/>
      <c r="V42" s="313"/>
      <c r="W42" s="313"/>
      <c r="X42" s="313"/>
      <c r="Y42" s="313"/>
      <c r="Z42" s="313"/>
    </row>
    <row r="43" spans="1:26" ht="16.5" customHeight="1">
      <c r="A43" s="268"/>
      <c r="B43" s="270"/>
      <c r="C43" s="270"/>
      <c r="D43" s="268"/>
      <c r="E43" s="270"/>
      <c r="F43" s="268"/>
      <c r="G43" s="270"/>
      <c r="H43" s="315"/>
      <c r="I43" s="315"/>
      <c r="J43" s="270"/>
      <c r="K43" s="335"/>
      <c r="L43" s="270"/>
      <c r="M43" s="272"/>
      <c r="N43" s="270"/>
      <c r="O43" s="270"/>
      <c r="P43" s="313"/>
      <c r="Q43" s="313"/>
      <c r="R43" s="313"/>
      <c r="S43" s="313"/>
      <c r="T43" s="313"/>
      <c r="U43" s="313"/>
      <c r="V43" s="313"/>
      <c r="W43" s="313"/>
      <c r="X43" s="313"/>
      <c r="Y43" s="313"/>
      <c r="Z43" s="313"/>
    </row>
    <row r="44" spans="1:26" ht="16.5" customHeight="1">
      <c r="A44" s="268"/>
      <c r="B44" s="270"/>
      <c r="C44" s="270"/>
      <c r="D44" s="268"/>
      <c r="E44" s="270"/>
      <c r="F44" s="268"/>
      <c r="G44" s="270"/>
      <c r="H44" s="315"/>
      <c r="I44" s="315"/>
      <c r="J44" s="270"/>
      <c r="K44" s="335"/>
      <c r="L44" s="270"/>
      <c r="M44" s="272"/>
      <c r="N44" s="270"/>
      <c r="O44" s="270"/>
      <c r="P44" s="313"/>
      <c r="Q44" s="313"/>
      <c r="R44" s="313"/>
      <c r="S44" s="313"/>
      <c r="T44" s="313"/>
      <c r="U44" s="313"/>
      <c r="V44" s="313"/>
      <c r="W44" s="313"/>
      <c r="X44" s="313"/>
      <c r="Y44" s="313"/>
      <c r="Z44" s="313"/>
    </row>
    <row r="45" spans="1:26" ht="16.5" customHeight="1">
      <c r="A45" s="268"/>
      <c r="B45" s="270"/>
      <c r="C45" s="270"/>
      <c r="D45" s="268"/>
      <c r="E45" s="270"/>
      <c r="F45" s="268"/>
      <c r="G45" s="270"/>
      <c r="H45" s="315"/>
      <c r="I45" s="315"/>
      <c r="J45" s="270"/>
      <c r="K45" s="335"/>
      <c r="L45" s="270"/>
      <c r="M45" s="272"/>
      <c r="N45" s="270"/>
      <c r="O45" s="270"/>
      <c r="P45" s="313"/>
      <c r="Q45" s="313"/>
      <c r="R45" s="313"/>
      <c r="S45" s="313"/>
      <c r="T45" s="313"/>
      <c r="U45" s="313"/>
      <c r="V45" s="313"/>
      <c r="W45" s="313"/>
      <c r="X45" s="313"/>
      <c r="Y45" s="313"/>
      <c r="Z45" s="313"/>
    </row>
    <row r="46" spans="1:26" ht="16.5" customHeight="1">
      <c r="A46" s="268"/>
      <c r="B46" s="270"/>
      <c r="C46" s="270"/>
      <c r="D46" s="268"/>
      <c r="E46" s="270"/>
      <c r="F46" s="268"/>
      <c r="G46" s="270"/>
      <c r="H46" s="315"/>
      <c r="I46" s="315"/>
      <c r="J46" s="270"/>
      <c r="K46" s="335"/>
      <c r="L46" s="270"/>
      <c r="M46" s="272"/>
      <c r="N46" s="270"/>
      <c r="O46" s="270"/>
      <c r="P46" s="313"/>
      <c r="Q46" s="313"/>
      <c r="R46" s="313"/>
      <c r="S46" s="313"/>
      <c r="T46" s="313"/>
      <c r="U46" s="313"/>
      <c r="V46" s="313"/>
      <c r="W46" s="313"/>
      <c r="X46" s="313"/>
      <c r="Y46" s="313"/>
      <c r="Z46" s="313"/>
    </row>
    <row r="47" spans="1:26" ht="16.5" customHeight="1">
      <c r="A47" s="268"/>
      <c r="B47" s="270"/>
      <c r="C47" s="270"/>
      <c r="D47" s="268"/>
      <c r="E47" s="270"/>
      <c r="F47" s="268"/>
      <c r="G47" s="270"/>
      <c r="H47" s="315"/>
      <c r="I47" s="315"/>
      <c r="J47" s="270"/>
      <c r="K47" s="335"/>
      <c r="L47" s="270"/>
      <c r="M47" s="272"/>
      <c r="N47" s="270"/>
      <c r="O47" s="270"/>
      <c r="P47" s="313"/>
      <c r="Q47" s="313"/>
      <c r="R47" s="313"/>
      <c r="S47" s="313"/>
      <c r="T47" s="313"/>
      <c r="U47" s="313"/>
      <c r="V47" s="313"/>
      <c r="W47" s="313"/>
      <c r="X47" s="313"/>
      <c r="Y47" s="313"/>
      <c r="Z47" s="313"/>
    </row>
    <row r="48" spans="1:26" ht="16.5" customHeight="1">
      <c r="A48" s="268"/>
      <c r="B48" s="270"/>
      <c r="C48" s="270"/>
      <c r="D48" s="268"/>
      <c r="E48" s="270"/>
      <c r="F48" s="268"/>
      <c r="G48" s="270"/>
      <c r="H48" s="315"/>
      <c r="I48" s="315"/>
      <c r="J48" s="270"/>
      <c r="K48" s="335"/>
      <c r="L48" s="270"/>
      <c r="M48" s="272"/>
      <c r="N48" s="270"/>
      <c r="O48" s="270"/>
      <c r="P48" s="313"/>
      <c r="Q48" s="313"/>
      <c r="R48" s="313"/>
      <c r="S48" s="313"/>
      <c r="T48" s="313"/>
      <c r="U48" s="313"/>
      <c r="V48" s="313"/>
      <c r="W48" s="313"/>
      <c r="X48" s="313"/>
      <c r="Y48" s="313"/>
      <c r="Z48" s="313"/>
    </row>
    <row r="49" spans="1:26" ht="16.5" customHeight="1">
      <c r="A49" s="268"/>
      <c r="B49" s="270"/>
      <c r="C49" s="270"/>
      <c r="D49" s="268"/>
      <c r="E49" s="270"/>
      <c r="F49" s="268"/>
      <c r="G49" s="270"/>
      <c r="H49" s="315"/>
      <c r="I49" s="315"/>
      <c r="J49" s="270"/>
      <c r="K49" s="335"/>
      <c r="L49" s="270"/>
      <c r="M49" s="272"/>
      <c r="N49" s="270"/>
      <c r="O49" s="270"/>
      <c r="P49" s="313"/>
      <c r="Q49" s="313"/>
      <c r="R49" s="313"/>
      <c r="S49" s="313"/>
      <c r="T49" s="313"/>
      <c r="U49" s="313"/>
      <c r="V49" s="313"/>
      <c r="W49" s="313"/>
      <c r="X49" s="313"/>
      <c r="Y49" s="313"/>
      <c r="Z49" s="313"/>
    </row>
    <row r="50" spans="1:26" ht="16.5" customHeight="1">
      <c r="A50" s="268"/>
      <c r="B50" s="270"/>
      <c r="C50" s="270"/>
      <c r="D50" s="268"/>
      <c r="E50" s="270"/>
      <c r="F50" s="268"/>
      <c r="G50" s="270"/>
      <c r="H50" s="315"/>
      <c r="I50" s="315"/>
      <c r="J50" s="270"/>
      <c r="K50" s="335"/>
      <c r="L50" s="270"/>
      <c r="M50" s="272"/>
      <c r="N50" s="270"/>
      <c r="O50" s="270"/>
      <c r="P50" s="313"/>
      <c r="Q50" s="313"/>
      <c r="R50" s="313"/>
      <c r="S50" s="313"/>
      <c r="T50" s="313"/>
      <c r="U50" s="313"/>
      <c r="V50" s="313"/>
      <c r="W50" s="313"/>
      <c r="X50" s="313"/>
      <c r="Y50" s="313"/>
      <c r="Z50" s="313"/>
    </row>
    <row r="51" spans="1:26" ht="16.5" customHeight="1">
      <c r="A51" s="268"/>
      <c r="B51" s="270"/>
      <c r="C51" s="270"/>
      <c r="D51" s="268"/>
      <c r="E51" s="270"/>
      <c r="F51" s="268"/>
      <c r="G51" s="270"/>
      <c r="H51" s="315"/>
      <c r="I51" s="315"/>
      <c r="J51" s="270"/>
      <c r="K51" s="335"/>
      <c r="L51" s="270"/>
      <c r="M51" s="272"/>
      <c r="N51" s="270"/>
      <c r="O51" s="270"/>
      <c r="P51" s="313"/>
      <c r="Q51" s="313"/>
      <c r="R51" s="313"/>
      <c r="S51" s="313"/>
      <c r="T51" s="313"/>
      <c r="U51" s="313"/>
      <c r="V51" s="313"/>
      <c r="W51" s="313"/>
      <c r="X51" s="313"/>
      <c r="Y51" s="313"/>
      <c r="Z51" s="313"/>
    </row>
    <row r="52" spans="1:26" ht="16.5" customHeight="1">
      <c r="A52" s="268"/>
      <c r="B52" s="270"/>
      <c r="C52" s="270"/>
      <c r="D52" s="268"/>
      <c r="E52" s="270"/>
      <c r="F52" s="268"/>
      <c r="G52" s="270"/>
      <c r="H52" s="315"/>
      <c r="I52" s="315"/>
      <c r="J52" s="270"/>
      <c r="K52" s="335"/>
      <c r="L52" s="270"/>
      <c r="M52" s="272"/>
      <c r="N52" s="270"/>
      <c r="O52" s="270"/>
      <c r="P52" s="313"/>
      <c r="Q52" s="313"/>
      <c r="R52" s="313"/>
      <c r="S52" s="313"/>
      <c r="T52" s="313"/>
      <c r="U52" s="313"/>
      <c r="V52" s="313"/>
      <c r="W52" s="313"/>
      <c r="X52" s="313"/>
      <c r="Y52" s="313"/>
      <c r="Z52" s="313"/>
    </row>
    <row r="53" spans="1:26" ht="16.5" customHeight="1">
      <c r="A53" s="268"/>
      <c r="B53" s="270"/>
      <c r="C53" s="270"/>
      <c r="D53" s="268"/>
      <c r="E53" s="270"/>
      <c r="F53" s="268"/>
      <c r="G53" s="270"/>
      <c r="H53" s="315"/>
      <c r="I53" s="315"/>
      <c r="J53" s="270"/>
      <c r="K53" s="335"/>
      <c r="L53" s="270"/>
      <c r="M53" s="272"/>
      <c r="N53" s="270"/>
      <c r="O53" s="270"/>
      <c r="P53" s="313"/>
      <c r="Q53" s="313"/>
      <c r="R53" s="313"/>
      <c r="S53" s="313"/>
      <c r="T53" s="313"/>
      <c r="U53" s="313"/>
      <c r="V53" s="313"/>
      <c r="W53" s="313"/>
      <c r="X53" s="313"/>
      <c r="Y53" s="313"/>
      <c r="Z53" s="313"/>
    </row>
    <row r="54" spans="1:26" ht="16.5" customHeight="1">
      <c r="A54" s="268"/>
      <c r="B54" s="270"/>
      <c r="C54" s="270"/>
      <c r="D54" s="268"/>
      <c r="E54" s="270"/>
      <c r="F54" s="268"/>
      <c r="G54" s="270"/>
      <c r="H54" s="315"/>
      <c r="I54" s="315"/>
      <c r="J54" s="270"/>
      <c r="K54" s="335"/>
      <c r="L54" s="270"/>
      <c r="M54" s="272"/>
      <c r="N54" s="270"/>
      <c r="O54" s="270"/>
      <c r="P54" s="313"/>
      <c r="Q54" s="313"/>
      <c r="R54" s="313"/>
      <c r="S54" s="313"/>
      <c r="T54" s="313"/>
      <c r="U54" s="313"/>
      <c r="V54" s="313"/>
      <c r="W54" s="313"/>
      <c r="X54" s="313"/>
      <c r="Y54" s="313"/>
      <c r="Z54" s="313"/>
    </row>
    <row r="55" spans="1:26" ht="16.5" customHeight="1">
      <c r="A55" s="268"/>
      <c r="B55" s="270"/>
      <c r="C55" s="270"/>
      <c r="D55" s="268"/>
      <c r="E55" s="270"/>
      <c r="F55" s="268"/>
      <c r="G55" s="270"/>
      <c r="H55" s="315"/>
      <c r="I55" s="315"/>
      <c r="J55" s="270"/>
      <c r="K55" s="335"/>
      <c r="L55" s="270"/>
      <c r="M55" s="272"/>
      <c r="N55" s="270"/>
      <c r="O55" s="270"/>
      <c r="P55" s="313"/>
      <c r="Q55" s="313"/>
      <c r="R55" s="313"/>
      <c r="S55" s="313"/>
      <c r="T55" s="313"/>
      <c r="U55" s="313"/>
      <c r="V55" s="313"/>
      <c r="W55" s="313"/>
      <c r="X55" s="313"/>
      <c r="Y55" s="313"/>
      <c r="Z55" s="313"/>
    </row>
    <row r="56" spans="1:26" ht="16.5" customHeight="1">
      <c r="A56" s="268"/>
      <c r="B56" s="270"/>
      <c r="C56" s="270"/>
      <c r="D56" s="268"/>
      <c r="E56" s="270"/>
      <c r="F56" s="268"/>
      <c r="G56" s="270"/>
      <c r="H56" s="315"/>
      <c r="I56" s="315"/>
      <c r="J56" s="270"/>
      <c r="K56" s="335"/>
      <c r="L56" s="270"/>
      <c r="M56" s="272"/>
      <c r="N56" s="270"/>
      <c r="O56" s="270"/>
      <c r="P56" s="313"/>
      <c r="Q56" s="313"/>
      <c r="R56" s="313"/>
      <c r="S56" s="313"/>
      <c r="T56" s="313"/>
      <c r="U56" s="313"/>
      <c r="V56" s="313"/>
      <c r="W56" s="313"/>
      <c r="X56" s="313"/>
      <c r="Y56" s="313"/>
      <c r="Z56" s="313"/>
    </row>
    <row r="57" spans="1:26" ht="16.5" customHeight="1">
      <c r="A57" s="268"/>
      <c r="B57" s="270"/>
      <c r="C57" s="270"/>
      <c r="D57" s="268"/>
      <c r="E57" s="270"/>
      <c r="F57" s="268"/>
      <c r="G57" s="270"/>
      <c r="H57" s="315"/>
      <c r="I57" s="315"/>
      <c r="J57" s="270"/>
      <c r="K57" s="335"/>
      <c r="L57" s="270"/>
      <c r="M57" s="272"/>
      <c r="N57" s="270"/>
      <c r="O57" s="270"/>
      <c r="P57" s="313"/>
      <c r="Q57" s="313"/>
      <c r="R57" s="313"/>
      <c r="S57" s="313"/>
      <c r="T57" s="313"/>
      <c r="U57" s="313"/>
      <c r="V57" s="313"/>
      <c r="W57" s="313"/>
      <c r="X57" s="313"/>
      <c r="Y57" s="313"/>
      <c r="Z57" s="313"/>
    </row>
    <row r="58" spans="1:26" ht="16.5" customHeight="1">
      <c r="A58" s="268"/>
      <c r="B58" s="270"/>
      <c r="C58" s="270"/>
      <c r="D58" s="268"/>
      <c r="E58" s="270"/>
      <c r="F58" s="268"/>
      <c r="G58" s="270"/>
      <c r="H58" s="315"/>
      <c r="I58" s="315"/>
      <c r="J58" s="270"/>
      <c r="K58" s="335"/>
      <c r="L58" s="270"/>
      <c r="M58" s="272"/>
      <c r="N58" s="270"/>
      <c r="O58" s="270"/>
      <c r="P58" s="313"/>
      <c r="Q58" s="313"/>
      <c r="R58" s="313"/>
      <c r="S58" s="313"/>
      <c r="T58" s="313"/>
      <c r="U58" s="313"/>
      <c r="V58" s="313"/>
      <c r="W58" s="313"/>
      <c r="X58" s="313"/>
      <c r="Y58" s="313"/>
      <c r="Z58" s="313"/>
    </row>
    <row r="59" spans="1:26" ht="16.5" customHeight="1">
      <c r="A59" s="268"/>
      <c r="B59" s="270"/>
      <c r="C59" s="270"/>
      <c r="D59" s="268"/>
      <c r="E59" s="270"/>
      <c r="F59" s="268"/>
      <c r="G59" s="270"/>
      <c r="H59" s="315"/>
      <c r="I59" s="315"/>
      <c r="J59" s="270"/>
      <c r="K59" s="335"/>
      <c r="L59" s="270"/>
      <c r="M59" s="272"/>
      <c r="N59" s="270"/>
      <c r="O59" s="270"/>
      <c r="P59" s="313"/>
      <c r="Q59" s="313"/>
      <c r="R59" s="313"/>
      <c r="S59" s="313"/>
      <c r="T59" s="313"/>
      <c r="U59" s="313"/>
      <c r="V59" s="313"/>
      <c r="W59" s="313"/>
      <c r="X59" s="313"/>
      <c r="Y59" s="313"/>
      <c r="Z59" s="313"/>
    </row>
    <row r="60" spans="1:26" ht="16.5" customHeight="1">
      <c r="A60" s="268"/>
      <c r="B60" s="270"/>
      <c r="C60" s="270"/>
      <c r="D60" s="268"/>
      <c r="E60" s="270"/>
      <c r="F60" s="268"/>
      <c r="G60" s="270"/>
      <c r="H60" s="315"/>
      <c r="I60" s="315"/>
      <c r="J60" s="270"/>
      <c r="K60" s="335"/>
      <c r="L60" s="270"/>
      <c r="M60" s="272"/>
      <c r="N60" s="270"/>
      <c r="O60" s="270"/>
      <c r="P60" s="313"/>
      <c r="Q60" s="313"/>
      <c r="R60" s="313"/>
      <c r="S60" s="313"/>
      <c r="T60" s="313"/>
      <c r="U60" s="313"/>
      <c r="V60" s="313"/>
      <c r="W60" s="313"/>
      <c r="X60" s="313"/>
      <c r="Y60" s="313"/>
      <c r="Z60" s="313"/>
    </row>
    <row r="61" spans="1:26" ht="16.5" customHeight="1">
      <c r="A61" s="268"/>
      <c r="B61" s="270"/>
      <c r="C61" s="270"/>
      <c r="D61" s="268"/>
      <c r="E61" s="270"/>
      <c r="F61" s="268"/>
      <c r="G61" s="270"/>
      <c r="H61" s="315"/>
      <c r="I61" s="315"/>
      <c r="J61" s="270"/>
      <c r="K61" s="335"/>
      <c r="L61" s="270"/>
      <c r="M61" s="272"/>
      <c r="N61" s="270"/>
      <c r="O61" s="270"/>
      <c r="P61" s="313"/>
      <c r="Q61" s="313"/>
      <c r="R61" s="313"/>
      <c r="S61" s="313"/>
      <c r="T61" s="313"/>
      <c r="U61" s="313"/>
      <c r="V61" s="313"/>
      <c r="W61" s="313"/>
      <c r="X61" s="313"/>
      <c r="Y61" s="313"/>
      <c r="Z61" s="313"/>
    </row>
    <row r="62" spans="1:26" ht="16.5" customHeight="1">
      <c r="A62" s="268"/>
      <c r="B62" s="270"/>
      <c r="C62" s="270"/>
      <c r="D62" s="268"/>
      <c r="E62" s="270"/>
      <c r="F62" s="268"/>
      <c r="G62" s="270"/>
      <c r="H62" s="315"/>
      <c r="I62" s="315"/>
      <c r="J62" s="270"/>
      <c r="K62" s="335"/>
      <c r="L62" s="270"/>
      <c r="M62" s="272"/>
      <c r="N62" s="270"/>
      <c r="O62" s="270"/>
      <c r="P62" s="313"/>
      <c r="Q62" s="313"/>
      <c r="R62" s="313"/>
      <c r="S62" s="313"/>
      <c r="T62" s="313"/>
      <c r="U62" s="313"/>
      <c r="V62" s="313"/>
      <c r="W62" s="313"/>
      <c r="X62" s="313"/>
      <c r="Y62" s="313"/>
      <c r="Z62" s="313"/>
    </row>
    <row r="63" spans="1:26" ht="16.5" customHeight="1">
      <c r="A63" s="268"/>
      <c r="B63" s="270"/>
      <c r="C63" s="270"/>
      <c r="D63" s="268"/>
      <c r="E63" s="270"/>
      <c r="F63" s="268"/>
      <c r="G63" s="270"/>
      <c r="H63" s="315"/>
      <c r="I63" s="315"/>
      <c r="J63" s="270"/>
      <c r="K63" s="335"/>
      <c r="L63" s="270"/>
      <c r="M63" s="272"/>
      <c r="N63" s="270"/>
      <c r="O63" s="270"/>
      <c r="P63" s="313"/>
      <c r="Q63" s="313"/>
      <c r="R63" s="313"/>
      <c r="S63" s="313"/>
      <c r="T63" s="313"/>
      <c r="U63" s="313"/>
      <c r="V63" s="313"/>
      <c r="W63" s="313"/>
      <c r="X63" s="313"/>
      <c r="Y63" s="313"/>
      <c r="Z63" s="313"/>
    </row>
    <row r="64" spans="1:26" ht="16.5" customHeight="1">
      <c r="A64" s="268"/>
      <c r="B64" s="270"/>
      <c r="C64" s="270"/>
      <c r="D64" s="268"/>
      <c r="E64" s="270"/>
      <c r="F64" s="268"/>
      <c r="G64" s="270"/>
      <c r="H64" s="315"/>
      <c r="I64" s="315"/>
      <c r="J64" s="270"/>
      <c r="K64" s="335"/>
      <c r="L64" s="270"/>
      <c r="M64" s="272"/>
      <c r="N64" s="270"/>
      <c r="O64" s="270"/>
      <c r="P64" s="313"/>
      <c r="Q64" s="313"/>
      <c r="R64" s="313"/>
      <c r="S64" s="313"/>
      <c r="T64" s="313"/>
      <c r="U64" s="313"/>
      <c r="V64" s="313"/>
      <c r="W64" s="313"/>
      <c r="X64" s="313"/>
      <c r="Y64" s="313"/>
      <c r="Z64" s="313"/>
    </row>
    <row r="65" spans="1:26" ht="16.5" customHeight="1">
      <c r="A65" s="268"/>
      <c r="B65" s="270"/>
      <c r="C65" s="270"/>
      <c r="D65" s="268"/>
      <c r="E65" s="270"/>
      <c r="F65" s="268"/>
      <c r="G65" s="270"/>
      <c r="H65" s="315"/>
      <c r="I65" s="315"/>
      <c r="J65" s="270"/>
      <c r="K65" s="335"/>
      <c r="L65" s="270"/>
      <c r="M65" s="272"/>
      <c r="N65" s="270"/>
      <c r="O65" s="270"/>
      <c r="P65" s="313"/>
      <c r="Q65" s="313"/>
      <c r="R65" s="313"/>
      <c r="S65" s="313"/>
      <c r="T65" s="313"/>
      <c r="U65" s="313"/>
      <c r="V65" s="313"/>
      <c r="W65" s="313"/>
      <c r="X65" s="313"/>
      <c r="Y65" s="313"/>
      <c r="Z65" s="313"/>
    </row>
    <row r="66" spans="1:26" ht="16.5" customHeight="1">
      <c r="A66" s="268"/>
      <c r="B66" s="270"/>
      <c r="C66" s="270"/>
      <c r="D66" s="268"/>
      <c r="E66" s="270"/>
      <c r="F66" s="268"/>
      <c r="G66" s="270"/>
      <c r="H66" s="315"/>
      <c r="I66" s="315"/>
      <c r="J66" s="270"/>
      <c r="K66" s="335"/>
      <c r="L66" s="270"/>
      <c r="M66" s="272"/>
      <c r="N66" s="270"/>
      <c r="O66" s="270"/>
      <c r="P66" s="313"/>
      <c r="Q66" s="313"/>
      <c r="R66" s="313"/>
      <c r="S66" s="313"/>
      <c r="T66" s="313"/>
      <c r="U66" s="313"/>
      <c r="V66" s="313"/>
      <c r="W66" s="313"/>
      <c r="X66" s="313"/>
      <c r="Y66" s="313"/>
      <c r="Z66" s="313"/>
    </row>
    <row r="67" spans="1:26" ht="16.5" customHeight="1">
      <c r="A67" s="268"/>
      <c r="B67" s="270"/>
      <c r="C67" s="270"/>
      <c r="D67" s="268"/>
      <c r="E67" s="270"/>
      <c r="F67" s="268"/>
      <c r="G67" s="270"/>
      <c r="H67" s="315"/>
      <c r="I67" s="315"/>
      <c r="J67" s="270"/>
      <c r="K67" s="335"/>
      <c r="L67" s="270"/>
      <c r="M67" s="272"/>
      <c r="N67" s="270"/>
      <c r="O67" s="270"/>
      <c r="P67" s="313"/>
      <c r="Q67" s="313"/>
      <c r="R67" s="313"/>
      <c r="S67" s="313"/>
      <c r="T67" s="313"/>
      <c r="U67" s="313"/>
      <c r="V67" s="313"/>
      <c r="W67" s="313"/>
      <c r="X67" s="313"/>
      <c r="Y67" s="313"/>
      <c r="Z67" s="313"/>
    </row>
    <row r="68" spans="1:26" ht="16.5" customHeight="1">
      <c r="A68" s="268"/>
      <c r="B68" s="270"/>
      <c r="C68" s="270"/>
      <c r="D68" s="268"/>
      <c r="E68" s="270"/>
      <c r="F68" s="268"/>
      <c r="G68" s="270"/>
      <c r="H68" s="315"/>
      <c r="I68" s="315"/>
      <c r="J68" s="270"/>
      <c r="K68" s="335"/>
      <c r="L68" s="270"/>
      <c r="M68" s="272"/>
      <c r="N68" s="270"/>
      <c r="O68" s="270"/>
      <c r="P68" s="313"/>
      <c r="Q68" s="313"/>
      <c r="R68" s="313"/>
      <c r="S68" s="313"/>
      <c r="T68" s="313"/>
      <c r="U68" s="313"/>
      <c r="V68" s="313"/>
      <c r="W68" s="313"/>
      <c r="X68" s="313"/>
      <c r="Y68" s="313"/>
      <c r="Z68" s="313"/>
    </row>
    <row r="69" spans="1:26" ht="16.5" customHeight="1">
      <c r="A69" s="268"/>
      <c r="B69" s="270"/>
      <c r="C69" s="270"/>
      <c r="D69" s="268"/>
      <c r="E69" s="270"/>
      <c r="F69" s="268"/>
      <c r="G69" s="270"/>
      <c r="H69" s="315"/>
      <c r="I69" s="315"/>
      <c r="J69" s="270"/>
      <c r="K69" s="335"/>
      <c r="L69" s="270"/>
      <c r="M69" s="272"/>
      <c r="N69" s="270"/>
      <c r="O69" s="270"/>
      <c r="P69" s="313"/>
      <c r="Q69" s="313"/>
      <c r="R69" s="313"/>
      <c r="S69" s="313"/>
      <c r="T69" s="313"/>
      <c r="U69" s="313"/>
      <c r="V69" s="313"/>
      <c r="W69" s="313"/>
      <c r="X69" s="313"/>
      <c r="Y69" s="313"/>
      <c r="Z69" s="313"/>
    </row>
    <row r="70" spans="1:26" ht="16.5" customHeight="1">
      <c r="A70" s="268"/>
      <c r="B70" s="270"/>
      <c r="C70" s="270"/>
      <c r="D70" s="268"/>
      <c r="E70" s="270"/>
      <c r="F70" s="268"/>
      <c r="G70" s="270"/>
      <c r="H70" s="315"/>
      <c r="I70" s="315"/>
      <c r="J70" s="270"/>
      <c r="K70" s="335"/>
      <c r="L70" s="270"/>
      <c r="M70" s="272"/>
      <c r="N70" s="270"/>
      <c r="O70" s="270"/>
      <c r="P70" s="313"/>
      <c r="Q70" s="313"/>
      <c r="R70" s="313"/>
      <c r="S70" s="313"/>
      <c r="T70" s="313"/>
      <c r="U70" s="313"/>
      <c r="V70" s="313"/>
      <c r="W70" s="313"/>
      <c r="X70" s="313"/>
      <c r="Y70" s="313"/>
      <c r="Z70" s="313"/>
    </row>
    <row r="71" spans="1:26" ht="16.5" customHeight="1">
      <c r="A71" s="268"/>
      <c r="B71" s="270"/>
      <c r="C71" s="270"/>
      <c r="D71" s="268"/>
      <c r="E71" s="270"/>
      <c r="F71" s="268"/>
      <c r="G71" s="270"/>
      <c r="H71" s="315"/>
      <c r="I71" s="315"/>
      <c r="J71" s="270"/>
      <c r="K71" s="335"/>
      <c r="L71" s="270"/>
      <c r="M71" s="272"/>
      <c r="N71" s="270"/>
      <c r="O71" s="270"/>
      <c r="P71" s="313"/>
      <c r="Q71" s="313"/>
      <c r="R71" s="313"/>
      <c r="S71" s="313"/>
      <c r="T71" s="313"/>
      <c r="U71" s="313"/>
      <c r="V71" s="313"/>
      <c r="W71" s="313"/>
      <c r="X71" s="313"/>
      <c r="Y71" s="313"/>
      <c r="Z71" s="313"/>
    </row>
    <row r="72" spans="1:26" ht="16.5" customHeight="1">
      <c r="A72" s="268"/>
      <c r="B72" s="270"/>
      <c r="C72" s="270"/>
      <c r="D72" s="268"/>
      <c r="E72" s="270"/>
      <c r="F72" s="268"/>
      <c r="G72" s="270"/>
      <c r="H72" s="315"/>
      <c r="I72" s="315"/>
      <c r="J72" s="270"/>
      <c r="K72" s="335"/>
      <c r="L72" s="270"/>
      <c r="M72" s="272"/>
      <c r="N72" s="270"/>
      <c r="O72" s="270"/>
      <c r="P72" s="313"/>
      <c r="Q72" s="313"/>
      <c r="R72" s="313"/>
      <c r="S72" s="313"/>
      <c r="T72" s="313"/>
      <c r="U72" s="313"/>
      <c r="V72" s="313"/>
      <c r="W72" s="313"/>
      <c r="X72" s="313"/>
      <c r="Y72" s="313"/>
      <c r="Z72" s="313"/>
    </row>
    <row r="73" spans="1:26" ht="16.5" customHeight="1">
      <c r="A73" s="268"/>
      <c r="B73" s="270"/>
      <c r="C73" s="270"/>
      <c r="D73" s="268"/>
      <c r="E73" s="270"/>
      <c r="F73" s="268"/>
      <c r="G73" s="270"/>
      <c r="H73" s="315"/>
      <c r="I73" s="315"/>
      <c r="J73" s="270"/>
      <c r="K73" s="335"/>
      <c r="L73" s="270"/>
      <c r="M73" s="272"/>
      <c r="N73" s="270"/>
      <c r="O73" s="270"/>
      <c r="P73" s="313"/>
      <c r="Q73" s="313"/>
      <c r="R73" s="313"/>
      <c r="S73" s="313"/>
      <c r="T73" s="313"/>
      <c r="U73" s="313"/>
      <c r="V73" s="313"/>
      <c r="W73" s="313"/>
      <c r="X73" s="313"/>
      <c r="Y73" s="313"/>
      <c r="Z73" s="313"/>
    </row>
    <row r="74" spans="1:26" ht="16.5" customHeight="1">
      <c r="A74" s="268"/>
      <c r="B74" s="270"/>
      <c r="C74" s="270"/>
      <c r="D74" s="268"/>
      <c r="E74" s="270"/>
      <c r="F74" s="268"/>
      <c r="G74" s="270"/>
      <c r="H74" s="315"/>
      <c r="I74" s="315"/>
      <c r="J74" s="270"/>
      <c r="K74" s="335"/>
      <c r="L74" s="270"/>
      <c r="M74" s="272"/>
      <c r="N74" s="270"/>
      <c r="O74" s="270"/>
      <c r="P74" s="313"/>
      <c r="Q74" s="313"/>
      <c r="R74" s="313"/>
      <c r="S74" s="313"/>
      <c r="T74" s="313"/>
      <c r="U74" s="313"/>
      <c r="V74" s="313"/>
      <c r="W74" s="313"/>
      <c r="X74" s="313"/>
      <c r="Y74" s="313"/>
      <c r="Z74" s="313"/>
    </row>
    <row r="75" spans="1:26" ht="16.5" customHeight="1">
      <c r="A75" s="268"/>
      <c r="B75" s="270"/>
      <c r="C75" s="270"/>
      <c r="D75" s="268"/>
      <c r="E75" s="270"/>
      <c r="F75" s="268"/>
      <c r="G75" s="270"/>
      <c r="H75" s="315"/>
      <c r="I75" s="315"/>
      <c r="J75" s="270"/>
      <c r="K75" s="335"/>
      <c r="L75" s="270"/>
      <c r="M75" s="272"/>
      <c r="N75" s="270"/>
      <c r="O75" s="270"/>
      <c r="P75" s="313"/>
      <c r="Q75" s="313"/>
      <c r="R75" s="313"/>
      <c r="S75" s="313"/>
      <c r="T75" s="313"/>
      <c r="U75" s="313"/>
      <c r="V75" s="313"/>
      <c r="W75" s="313"/>
      <c r="X75" s="313"/>
      <c r="Y75" s="313"/>
      <c r="Z75" s="313"/>
    </row>
    <row r="76" spans="1:26" ht="16.5" customHeight="1">
      <c r="A76" s="268"/>
      <c r="B76" s="270"/>
      <c r="C76" s="270"/>
      <c r="D76" s="268"/>
      <c r="E76" s="270"/>
      <c r="F76" s="268"/>
      <c r="G76" s="270"/>
      <c r="H76" s="315"/>
      <c r="I76" s="315"/>
      <c r="J76" s="270"/>
      <c r="K76" s="335"/>
      <c r="L76" s="270"/>
      <c r="M76" s="272"/>
      <c r="N76" s="270"/>
      <c r="O76" s="270"/>
      <c r="P76" s="313"/>
      <c r="Q76" s="313"/>
      <c r="R76" s="313"/>
      <c r="S76" s="313"/>
      <c r="T76" s="313"/>
      <c r="U76" s="313"/>
      <c r="V76" s="313"/>
      <c r="W76" s="313"/>
      <c r="X76" s="313"/>
      <c r="Y76" s="313"/>
      <c r="Z76" s="313"/>
    </row>
    <row r="77" spans="1:26" ht="16.5" customHeight="1">
      <c r="A77" s="268"/>
      <c r="B77" s="270"/>
      <c r="C77" s="270"/>
      <c r="D77" s="268"/>
      <c r="E77" s="270"/>
      <c r="F77" s="268"/>
      <c r="G77" s="270"/>
      <c r="H77" s="315"/>
      <c r="I77" s="315"/>
      <c r="J77" s="270"/>
      <c r="K77" s="335"/>
      <c r="L77" s="270"/>
      <c r="M77" s="272"/>
      <c r="N77" s="270"/>
      <c r="O77" s="270"/>
      <c r="P77" s="313"/>
      <c r="Q77" s="313"/>
      <c r="R77" s="313"/>
      <c r="S77" s="313"/>
      <c r="T77" s="313"/>
      <c r="U77" s="313"/>
      <c r="V77" s="313"/>
      <c r="W77" s="313"/>
      <c r="X77" s="313"/>
      <c r="Y77" s="313"/>
      <c r="Z77" s="313"/>
    </row>
    <row r="78" spans="1:26" ht="16.5" customHeight="1">
      <c r="A78" s="268"/>
      <c r="B78" s="270"/>
      <c r="C78" s="270"/>
      <c r="D78" s="268"/>
      <c r="E78" s="270"/>
      <c r="F78" s="268"/>
      <c r="G78" s="270"/>
      <c r="H78" s="315"/>
      <c r="I78" s="315"/>
      <c r="J78" s="270"/>
      <c r="K78" s="335"/>
      <c r="L78" s="270"/>
      <c r="M78" s="272"/>
      <c r="N78" s="270"/>
      <c r="O78" s="270"/>
      <c r="P78" s="313"/>
      <c r="Q78" s="313"/>
      <c r="R78" s="313"/>
      <c r="S78" s="313"/>
      <c r="T78" s="313"/>
      <c r="U78" s="313"/>
      <c r="V78" s="313"/>
      <c r="W78" s="313"/>
      <c r="X78" s="313"/>
      <c r="Y78" s="313"/>
      <c r="Z78" s="313"/>
    </row>
    <row r="79" spans="1:26" ht="16.5" customHeight="1">
      <c r="A79" s="268"/>
      <c r="B79" s="270"/>
      <c r="C79" s="270"/>
      <c r="D79" s="268"/>
      <c r="E79" s="270"/>
      <c r="F79" s="268"/>
      <c r="G79" s="270"/>
      <c r="H79" s="315"/>
      <c r="I79" s="315"/>
      <c r="J79" s="270"/>
      <c r="K79" s="335"/>
      <c r="L79" s="270"/>
      <c r="M79" s="272"/>
      <c r="N79" s="270"/>
      <c r="O79" s="270"/>
      <c r="P79" s="313"/>
      <c r="Q79" s="313"/>
      <c r="R79" s="313"/>
      <c r="S79" s="313"/>
      <c r="T79" s="313"/>
      <c r="U79" s="313"/>
      <c r="V79" s="313"/>
      <c r="W79" s="313"/>
      <c r="X79" s="313"/>
      <c r="Y79" s="313"/>
      <c r="Z79" s="313"/>
    </row>
    <row r="80" spans="1:26" ht="16.5" customHeight="1">
      <c r="A80" s="268"/>
      <c r="B80" s="270"/>
      <c r="C80" s="270"/>
      <c r="D80" s="268"/>
      <c r="E80" s="270"/>
      <c r="F80" s="268"/>
      <c r="G80" s="270"/>
      <c r="H80" s="315"/>
      <c r="I80" s="315"/>
      <c r="J80" s="270"/>
      <c r="K80" s="335"/>
      <c r="L80" s="270"/>
      <c r="M80" s="272"/>
      <c r="N80" s="270"/>
      <c r="O80" s="270"/>
      <c r="P80" s="313"/>
      <c r="Q80" s="313"/>
      <c r="R80" s="313"/>
      <c r="S80" s="313"/>
      <c r="T80" s="313"/>
      <c r="U80" s="313"/>
      <c r="V80" s="313"/>
      <c r="W80" s="313"/>
      <c r="X80" s="313"/>
      <c r="Y80" s="313"/>
      <c r="Z80" s="313"/>
    </row>
    <row r="81" spans="1:26" ht="16.5" customHeight="1">
      <c r="A81" s="268"/>
      <c r="B81" s="270"/>
      <c r="C81" s="270"/>
      <c r="D81" s="268"/>
      <c r="E81" s="270"/>
      <c r="F81" s="268"/>
      <c r="G81" s="270"/>
      <c r="H81" s="315"/>
      <c r="I81" s="315"/>
      <c r="J81" s="270"/>
      <c r="K81" s="335"/>
      <c r="L81" s="270"/>
      <c r="M81" s="272"/>
      <c r="N81" s="270"/>
      <c r="O81" s="270"/>
      <c r="P81" s="313"/>
      <c r="Q81" s="313"/>
      <c r="R81" s="313"/>
      <c r="S81" s="313"/>
      <c r="T81" s="313"/>
      <c r="U81" s="313"/>
      <c r="V81" s="313"/>
      <c r="W81" s="313"/>
      <c r="X81" s="313"/>
      <c r="Y81" s="313"/>
      <c r="Z81" s="313"/>
    </row>
    <row r="82" spans="1:26" ht="16.5" customHeight="1">
      <c r="A82" s="268"/>
      <c r="B82" s="270"/>
      <c r="C82" s="270"/>
      <c r="D82" s="268"/>
      <c r="E82" s="270"/>
      <c r="F82" s="268"/>
      <c r="G82" s="270"/>
      <c r="H82" s="315"/>
      <c r="I82" s="315"/>
      <c r="J82" s="270"/>
      <c r="K82" s="335"/>
      <c r="L82" s="270"/>
      <c r="M82" s="272"/>
      <c r="N82" s="270"/>
      <c r="O82" s="270"/>
      <c r="P82" s="313"/>
      <c r="Q82" s="313"/>
      <c r="R82" s="313"/>
      <c r="S82" s="313"/>
      <c r="T82" s="313"/>
      <c r="U82" s="313"/>
      <c r="V82" s="313"/>
      <c r="W82" s="313"/>
      <c r="X82" s="313"/>
      <c r="Y82" s="313"/>
      <c r="Z82" s="313"/>
    </row>
    <row r="83" spans="1:26" ht="16.5" customHeight="1">
      <c r="A83" s="268"/>
      <c r="B83" s="270"/>
      <c r="C83" s="270"/>
      <c r="D83" s="268"/>
      <c r="E83" s="270"/>
      <c r="F83" s="268"/>
      <c r="G83" s="270"/>
      <c r="H83" s="315"/>
      <c r="I83" s="315"/>
      <c r="J83" s="270"/>
      <c r="K83" s="335"/>
      <c r="L83" s="270"/>
      <c r="M83" s="272"/>
      <c r="N83" s="270"/>
      <c r="O83" s="270"/>
      <c r="P83" s="313"/>
      <c r="Q83" s="313"/>
      <c r="R83" s="313"/>
      <c r="S83" s="313"/>
      <c r="T83" s="313"/>
      <c r="U83" s="313"/>
      <c r="V83" s="313"/>
      <c r="W83" s="313"/>
      <c r="X83" s="313"/>
      <c r="Y83" s="313"/>
      <c r="Z83" s="313"/>
    </row>
    <row r="84" spans="1:26" ht="16.5" customHeight="1">
      <c r="A84" s="268"/>
      <c r="B84" s="270"/>
      <c r="C84" s="270"/>
      <c r="D84" s="268"/>
      <c r="E84" s="270"/>
      <c r="F84" s="268"/>
      <c r="G84" s="270"/>
      <c r="H84" s="315"/>
      <c r="I84" s="315"/>
      <c r="J84" s="270"/>
      <c r="K84" s="335"/>
      <c r="L84" s="270"/>
      <c r="M84" s="272"/>
      <c r="N84" s="270"/>
      <c r="O84" s="270"/>
      <c r="P84" s="313"/>
      <c r="Q84" s="313"/>
      <c r="R84" s="313"/>
      <c r="S84" s="313"/>
      <c r="T84" s="313"/>
      <c r="U84" s="313"/>
      <c r="V84" s="313"/>
      <c r="W84" s="313"/>
      <c r="X84" s="313"/>
      <c r="Y84" s="313"/>
      <c r="Z84" s="313"/>
    </row>
    <row r="85" spans="1:26" ht="16.5" customHeight="1">
      <c r="A85" s="268"/>
      <c r="B85" s="270"/>
      <c r="C85" s="270"/>
      <c r="D85" s="268"/>
      <c r="E85" s="270"/>
      <c r="F85" s="268"/>
      <c r="G85" s="270"/>
      <c r="H85" s="315"/>
      <c r="I85" s="315"/>
      <c r="J85" s="270"/>
      <c r="K85" s="335"/>
      <c r="L85" s="270"/>
      <c r="M85" s="272"/>
      <c r="N85" s="270"/>
      <c r="O85" s="270"/>
      <c r="P85" s="313"/>
      <c r="Q85" s="313"/>
      <c r="R85" s="313"/>
      <c r="S85" s="313"/>
      <c r="T85" s="313"/>
      <c r="U85" s="313"/>
      <c r="V85" s="313"/>
      <c r="W85" s="313"/>
      <c r="X85" s="313"/>
      <c r="Y85" s="313"/>
      <c r="Z85" s="313"/>
    </row>
    <row r="86" spans="1:26" ht="16.5" customHeight="1">
      <c r="A86" s="268"/>
      <c r="B86" s="270"/>
      <c r="C86" s="270"/>
      <c r="D86" s="268"/>
      <c r="E86" s="270"/>
      <c r="F86" s="268"/>
      <c r="G86" s="270"/>
      <c r="H86" s="315"/>
      <c r="I86" s="315"/>
      <c r="J86" s="270"/>
      <c r="K86" s="335"/>
      <c r="L86" s="270"/>
      <c r="M86" s="272"/>
      <c r="N86" s="270"/>
      <c r="O86" s="270"/>
      <c r="P86" s="313"/>
      <c r="Q86" s="313"/>
      <c r="R86" s="313"/>
      <c r="S86" s="313"/>
      <c r="T86" s="313"/>
      <c r="U86" s="313"/>
      <c r="V86" s="313"/>
      <c r="W86" s="313"/>
      <c r="X86" s="313"/>
      <c r="Y86" s="313"/>
      <c r="Z86" s="313"/>
    </row>
    <row r="87" spans="1:26" ht="16.5" customHeight="1">
      <c r="A87" s="268"/>
      <c r="B87" s="270"/>
      <c r="C87" s="270"/>
      <c r="D87" s="268"/>
      <c r="E87" s="270"/>
      <c r="F87" s="268"/>
      <c r="G87" s="270"/>
      <c r="H87" s="315"/>
      <c r="I87" s="315"/>
      <c r="J87" s="270"/>
      <c r="K87" s="335"/>
      <c r="L87" s="270"/>
      <c r="M87" s="272"/>
      <c r="N87" s="270"/>
      <c r="O87" s="270"/>
      <c r="P87" s="313"/>
      <c r="Q87" s="313"/>
      <c r="R87" s="313"/>
      <c r="S87" s="313"/>
      <c r="T87" s="313"/>
      <c r="U87" s="313"/>
      <c r="V87" s="313"/>
      <c r="W87" s="313"/>
      <c r="X87" s="313"/>
      <c r="Y87" s="313"/>
      <c r="Z87" s="313"/>
    </row>
    <row r="88" spans="1:26" ht="16.5" customHeight="1">
      <c r="A88" s="268"/>
      <c r="B88" s="270"/>
      <c r="C88" s="270"/>
      <c r="D88" s="268"/>
      <c r="E88" s="270"/>
      <c r="F88" s="268"/>
      <c r="G88" s="270"/>
      <c r="H88" s="315"/>
      <c r="I88" s="315"/>
      <c r="J88" s="270"/>
      <c r="K88" s="335"/>
      <c r="L88" s="270"/>
      <c r="M88" s="272"/>
      <c r="N88" s="270"/>
      <c r="O88" s="270"/>
      <c r="P88" s="313"/>
      <c r="Q88" s="313"/>
      <c r="R88" s="313"/>
      <c r="S88" s="313"/>
      <c r="T88" s="313"/>
      <c r="U88" s="313"/>
      <c r="V88" s="313"/>
      <c r="W88" s="313"/>
      <c r="X88" s="313"/>
      <c r="Y88" s="313"/>
      <c r="Z88" s="313"/>
    </row>
    <row r="89" spans="1:26" ht="16.5" customHeight="1">
      <c r="A89" s="268"/>
      <c r="B89" s="270"/>
      <c r="C89" s="270"/>
      <c r="D89" s="268"/>
      <c r="E89" s="270"/>
      <c r="F89" s="268"/>
      <c r="G89" s="270"/>
      <c r="H89" s="315"/>
      <c r="I89" s="315"/>
      <c r="J89" s="270"/>
      <c r="K89" s="335"/>
      <c r="L89" s="270"/>
      <c r="M89" s="272"/>
      <c r="N89" s="270"/>
      <c r="O89" s="270"/>
      <c r="P89" s="313"/>
      <c r="Q89" s="313"/>
      <c r="R89" s="313"/>
      <c r="S89" s="313"/>
      <c r="T89" s="313"/>
      <c r="U89" s="313"/>
      <c r="V89" s="313"/>
      <c r="W89" s="313"/>
      <c r="X89" s="313"/>
      <c r="Y89" s="313"/>
      <c r="Z89" s="313"/>
    </row>
    <row r="90" spans="1:26" ht="16.5" customHeight="1">
      <c r="A90" s="268"/>
      <c r="B90" s="270"/>
      <c r="C90" s="270"/>
      <c r="D90" s="268"/>
      <c r="E90" s="270"/>
      <c r="F90" s="268"/>
      <c r="G90" s="270"/>
      <c r="H90" s="315"/>
      <c r="I90" s="315"/>
      <c r="J90" s="270"/>
      <c r="K90" s="335"/>
      <c r="L90" s="270"/>
      <c r="M90" s="272"/>
      <c r="N90" s="270"/>
      <c r="O90" s="270"/>
      <c r="P90" s="313"/>
      <c r="Q90" s="313"/>
      <c r="R90" s="313"/>
      <c r="S90" s="313"/>
      <c r="T90" s="313"/>
      <c r="U90" s="313"/>
      <c r="V90" s="313"/>
      <c r="W90" s="313"/>
      <c r="X90" s="313"/>
      <c r="Y90" s="313"/>
      <c r="Z90" s="313"/>
    </row>
    <row r="91" spans="1:26" ht="16.5" customHeight="1">
      <c r="A91" s="268"/>
      <c r="B91" s="270"/>
      <c r="C91" s="270"/>
      <c r="D91" s="268"/>
      <c r="E91" s="270"/>
      <c r="F91" s="268"/>
      <c r="G91" s="270"/>
      <c r="H91" s="315"/>
      <c r="I91" s="315"/>
      <c r="J91" s="270"/>
      <c r="K91" s="335"/>
      <c r="L91" s="270"/>
      <c r="M91" s="272"/>
      <c r="N91" s="270"/>
      <c r="O91" s="270"/>
      <c r="P91" s="313"/>
      <c r="Q91" s="313"/>
      <c r="R91" s="313"/>
      <c r="S91" s="313"/>
      <c r="T91" s="313"/>
      <c r="U91" s="313"/>
      <c r="V91" s="313"/>
      <c r="W91" s="313"/>
      <c r="X91" s="313"/>
      <c r="Y91" s="313"/>
      <c r="Z91" s="313"/>
    </row>
    <row r="92" spans="1:26" ht="16.5" customHeight="1">
      <c r="A92" s="268"/>
      <c r="B92" s="270"/>
      <c r="C92" s="270"/>
      <c r="D92" s="268"/>
      <c r="E92" s="270"/>
      <c r="F92" s="268"/>
      <c r="G92" s="270"/>
      <c r="H92" s="315"/>
      <c r="I92" s="315"/>
      <c r="J92" s="270"/>
      <c r="K92" s="335"/>
      <c r="L92" s="270"/>
      <c r="M92" s="272"/>
      <c r="N92" s="270"/>
      <c r="O92" s="270"/>
      <c r="P92" s="313"/>
      <c r="Q92" s="313"/>
      <c r="R92" s="313"/>
      <c r="S92" s="313"/>
      <c r="T92" s="313"/>
      <c r="U92" s="313"/>
      <c r="V92" s="313"/>
      <c r="W92" s="313"/>
      <c r="X92" s="313"/>
      <c r="Y92" s="313"/>
      <c r="Z92" s="313"/>
    </row>
    <row r="93" spans="1:26" ht="16.5" customHeight="1">
      <c r="A93" s="268"/>
      <c r="B93" s="270"/>
      <c r="C93" s="270"/>
      <c r="D93" s="268"/>
      <c r="E93" s="270"/>
      <c r="F93" s="268"/>
      <c r="G93" s="270"/>
      <c r="H93" s="315"/>
      <c r="I93" s="315"/>
      <c r="J93" s="270"/>
      <c r="K93" s="335"/>
      <c r="L93" s="270"/>
      <c r="M93" s="272"/>
      <c r="N93" s="270"/>
      <c r="O93" s="270"/>
      <c r="P93" s="313"/>
      <c r="Q93" s="313"/>
      <c r="R93" s="313"/>
      <c r="S93" s="313"/>
      <c r="T93" s="313"/>
      <c r="U93" s="313"/>
      <c r="V93" s="313"/>
      <c r="W93" s="313"/>
      <c r="X93" s="313"/>
      <c r="Y93" s="313"/>
      <c r="Z93" s="313"/>
    </row>
    <row r="94" spans="1:26" ht="16.5" customHeight="1">
      <c r="A94" s="268"/>
      <c r="B94" s="270"/>
      <c r="C94" s="270"/>
      <c r="D94" s="268"/>
      <c r="E94" s="270"/>
      <c r="F94" s="268"/>
      <c r="G94" s="270"/>
      <c r="H94" s="315"/>
      <c r="I94" s="315"/>
      <c r="J94" s="270"/>
      <c r="K94" s="335"/>
      <c r="L94" s="270"/>
      <c r="M94" s="272"/>
      <c r="N94" s="270"/>
      <c r="O94" s="270"/>
      <c r="P94" s="313"/>
      <c r="Q94" s="313"/>
      <c r="R94" s="313"/>
      <c r="S94" s="313"/>
      <c r="T94" s="313"/>
      <c r="U94" s="313"/>
      <c r="V94" s="313"/>
      <c r="W94" s="313"/>
      <c r="X94" s="313"/>
      <c r="Y94" s="313"/>
      <c r="Z94" s="313"/>
    </row>
    <row r="95" spans="1:26" ht="16.5" customHeight="1">
      <c r="A95" s="268"/>
      <c r="B95" s="270"/>
      <c r="C95" s="270"/>
      <c r="D95" s="268"/>
      <c r="E95" s="270"/>
      <c r="F95" s="268"/>
      <c r="G95" s="270"/>
      <c r="H95" s="315"/>
      <c r="I95" s="315"/>
      <c r="J95" s="270"/>
      <c r="K95" s="335"/>
      <c r="L95" s="270"/>
      <c r="M95" s="272"/>
      <c r="N95" s="270"/>
      <c r="O95" s="270"/>
      <c r="P95" s="313"/>
      <c r="Q95" s="313"/>
      <c r="R95" s="313"/>
      <c r="S95" s="313"/>
      <c r="T95" s="313"/>
      <c r="U95" s="313"/>
      <c r="V95" s="313"/>
      <c r="W95" s="313"/>
      <c r="X95" s="313"/>
      <c r="Y95" s="313"/>
      <c r="Z95" s="313"/>
    </row>
    <row r="96" spans="1:26" ht="16.5" customHeight="1">
      <c r="A96" s="268"/>
      <c r="B96" s="270"/>
      <c r="C96" s="270"/>
      <c r="D96" s="268"/>
      <c r="E96" s="270"/>
      <c r="F96" s="268"/>
      <c r="G96" s="270"/>
      <c r="H96" s="315"/>
      <c r="I96" s="315"/>
      <c r="J96" s="270"/>
      <c r="K96" s="335"/>
      <c r="L96" s="270"/>
      <c r="M96" s="272"/>
      <c r="N96" s="270"/>
      <c r="O96" s="270"/>
      <c r="P96" s="313"/>
      <c r="Q96" s="313"/>
      <c r="R96" s="313"/>
      <c r="S96" s="313"/>
      <c r="T96" s="313"/>
      <c r="U96" s="313"/>
      <c r="V96" s="313"/>
      <c r="W96" s="313"/>
      <c r="X96" s="313"/>
      <c r="Y96" s="313"/>
      <c r="Z96" s="313"/>
    </row>
    <row r="97" spans="1:26" ht="16.5" customHeight="1">
      <c r="A97" s="268"/>
      <c r="B97" s="270"/>
      <c r="C97" s="270"/>
      <c r="D97" s="268"/>
      <c r="E97" s="270"/>
      <c r="F97" s="268"/>
      <c r="G97" s="270"/>
      <c r="H97" s="315"/>
      <c r="I97" s="315"/>
      <c r="J97" s="270"/>
      <c r="K97" s="335"/>
      <c r="L97" s="270"/>
      <c r="M97" s="272"/>
      <c r="N97" s="270"/>
      <c r="O97" s="270"/>
      <c r="P97" s="313"/>
      <c r="Q97" s="313"/>
      <c r="R97" s="313"/>
      <c r="S97" s="313"/>
      <c r="T97" s="313"/>
      <c r="U97" s="313"/>
      <c r="V97" s="313"/>
      <c r="W97" s="313"/>
      <c r="X97" s="313"/>
      <c r="Y97" s="313"/>
      <c r="Z97" s="313"/>
    </row>
    <row r="98" spans="1:26" ht="16.5" customHeight="1">
      <c r="A98" s="268"/>
      <c r="B98" s="270"/>
      <c r="C98" s="270"/>
      <c r="D98" s="268"/>
      <c r="E98" s="270"/>
      <c r="F98" s="268"/>
      <c r="G98" s="270"/>
      <c r="H98" s="315"/>
      <c r="I98" s="315"/>
      <c r="J98" s="270"/>
      <c r="K98" s="335"/>
      <c r="L98" s="270"/>
      <c r="M98" s="272"/>
      <c r="N98" s="270"/>
      <c r="O98" s="270"/>
      <c r="P98" s="313"/>
      <c r="Q98" s="313"/>
      <c r="R98" s="313"/>
      <c r="S98" s="313"/>
      <c r="T98" s="313"/>
      <c r="U98" s="313"/>
      <c r="V98" s="313"/>
      <c r="W98" s="313"/>
      <c r="X98" s="313"/>
      <c r="Y98" s="313"/>
      <c r="Z98" s="313"/>
    </row>
    <row r="99" spans="1:26" ht="16.5" customHeight="1">
      <c r="A99" s="268"/>
      <c r="B99" s="270"/>
      <c r="C99" s="270"/>
      <c r="D99" s="268"/>
      <c r="E99" s="270"/>
      <c r="F99" s="268"/>
      <c r="G99" s="270"/>
      <c r="H99" s="315"/>
      <c r="I99" s="315"/>
      <c r="J99" s="270"/>
      <c r="K99" s="335"/>
      <c r="L99" s="270"/>
      <c r="M99" s="272"/>
      <c r="N99" s="270"/>
      <c r="O99" s="270"/>
      <c r="P99" s="313"/>
      <c r="Q99" s="313"/>
      <c r="R99" s="313"/>
      <c r="S99" s="313"/>
      <c r="T99" s="313"/>
      <c r="U99" s="313"/>
      <c r="V99" s="313"/>
      <c r="W99" s="313"/>
      <c r="X99" s="313"/>
      <c r="Y99" s="313"/>
      <c r="Z99" s="313"/>
    </row>
    <row r="100" spans="1:26" ht="16.5" customHeight="1">
      <c r="A100" s="268"/>
      <c r="B100" s="270"/>
      <c r="C100" s="270"/>
      <c r="D100" s="268"/>
      <c r="E100" s="270"/>
      <c r="F100" s="268"/>
      <c r="G100" s="270"/>
      <c r="H100" s="315"/>
      <c r="I100" s="315"/>
      <c r="J100" s="270"/>
      <c r="K100" s="335"/>
      <c r="L100" s="270"/>
      <c r="M100" s="272"/>
      <c r="N100" s="270"/>
      <c r="O100" s="270"/>
      <c r="P100" s="313"/>
      <c r="Q100" s="313"/>
      <c r="R100" s="313"/>
      <c r="S100" s="313"/>
      <c r="T100" s="313"/>
      <c r="U100" s="313"/>
      <c r="V100" s="313"/>
      <c r="W100" s="313"/>
      <c r="X100" s="313"/>
      <c r="Y100" s="313"/>
      <c r="Z100" s="313"/>
    </row>
    <row r="101" spans="1:26" ht="16.5" customHeight="1">
      <c r="A101" s="268"/>
      <c r="B101" s="270"/>
      <c r="C101" s="270"/>
      <c r="D101" s="268"/>
      <c r="E101" s="270"/>
      <c r="F101" s="268"/>
      <c r="G101" s="270"/>
      <c r="H101" s="315"/>
      <c r="I101" s="315"/>
      <c r="J101" s="270"/>
      <c r="K101" s="335"/>
      <c r="L101" s="270"/>
      <c r="M101" s="272"/>
      <c r="N101" s="270"/>
      <c r="O101" s="270"/>
      <c r="P101" s="313"/>
      <c r="Q101" s="313"/>
      <c r="R101" s="313"/>
      <c r="S101" s="313"/>
      <c r="T101" s="313"/>
      <c r="U101" s="313"/>
      <c r="V101" s="313"/>
      <c r="W101" s="313"/>
      <c r="X101" s="313"/>
      <c r="Y101" s="313"/>
      <c r="Z101" s="313"/>
    </row>
    <row r="102" spans="1:26" ht="16.5" customHeight="1">
      <c r="A102" s="268"/>
      <c r="B102" s="270"/>
      <c r="C102" s="270"/>
      <c r="D102" s="268"/>
      <c r="E102" s="270"/>
      <c r="F102" s="268"/>
      <c r="G102" s="270"/>
      <c r="H102" s="315"/>
      <c r="I102" s="315"/>
      <c r="J102" s="270"/>
      <c r="K102" s="335"/>
      <c r="L102" s="270"/>
      <c r="M102" s="272"/>
      <c r="N102" s="270"/>
      <c r="O102" s="270"/>
      <c r="P102" s="313"/>
      <c r="Q102" s="313"/>
      <c r="R102" s="313"/>
      <c r="S102" s="313"/>
      <c r="T102" s="313"/>
      <c r="U102" s="313"/>
      <c r="V102" s="313"/>
      <c r="W102" s="313"/>
      <c r="X102" s="313"/>
      <c r="Y102" s="313"/>
      <c r="Z102" s="313"/>
    </row>
    <row r="103" spans="1:26" ht="16.5" customHeight="1">
      <c r="A103" s="268"/>
      <c r="B103" s="270"/>
      <c r="C103" s="270"/>
      <c r="D103" s="268"/>
      <c r="E103" s="270"/>
      <c r="F103" s="268"/>
      <c r="G103" s="270"/>
      <c r="H103" s="315"/>
      <c r="I103" s="315"/>
      <c r="J103" s="270"/>
      <c r="K103" s="335"/>
      <c r="L103" s="270"/>
      <c r="M103" s="272"/>
      <c r="N103" s="270"/>
      <c r="O103" s="270"/>
      <c r="P103" s="313"/>
      <c r="Q103" s="313"/>
      <c r="R103" s="313"/>
      <c r="S103" s="313"/>
      <c r="T103" s="313"/>
      <c r="U103" s="313"/>
      <c r="V103" s="313"/>
      <c r="W103" s="313"/>
      <c r="X103" s="313"/>
      <c r="Y103" s="313"/>
      <c r="Z103" s="313"/>
    </row>
    <row r="104" spans="1:26" ht="16.5" customHeight="1">
      <c r="A104" s="268"/>
      <c r="B104" s="270"/>
      <c r="C104" s="270"/>
      <c r="D104" s="268"/>
      <c r="E104" s="270"/>
      <c r="F104" s="268"/>
      <c r="G104" s="270"/>
      <c r="H104" s="315"/>
      <c r="I104" s="315"/>
      <c r="J104" s="270"/>
      <c r="K104" s="335"/>
      <c r="L104" s="270"/>
      <c r="M104" s="272"/>
      <c r="N104" s="270"/>
      <c r="O104" s="270"/>
      <c r="P104" s="313"/>
      <c r="Q104" s="313"/>
      <c r="R104" s="313"/>
      <c r="S104" s="313"/>
      <c r="T104" s="313"/>
      <c r="U104" s="313"/>
      <c r="V104" s="313"/>
      <c r="W104" s="313"/>
      <c r="X104" s="313"/>
      <c r="Y104" s="313"/>
      <c r="Z104" s="313"/>
    </row>
    <row r="105" spans="1:26" ht="16.5" customHeight="1">
      <c r="A105" s="268"/>
      <c r="B105" s="270"/>
      <c r="C105" s="270"/>
      <c r="D105" s="268"/>
      <c r="E105" s="270"/>
      <c r="F105" s="268"/>
      <c r="G105" s="270"/>
      <c r="H105" s="315"/>
      <c r="I105" s="315"/>
      <c r="J105" s="270"/>
      <c r="K105" s="335"/>
      <c r="L105" s="270"/>
      <c r="M105" s="272"/>
      <c r="N105" s="270"/>
      <c r="O105" s="270"/>
      <c r="P105" s="313"/>
      <c r="Q105" s="313"/>
      <c r="R105" s="313"/>
      <c r="S105" s="313"/>
      <c r="T105" s="313"/>
      <c r="U105" s="313"/>
      <c r="V105" s="313"/>
      <c r="W105" s="313"/>
      <c r="X105" s="313"/>
      <c r="Y105" s="313"/>
      <c r="Z105" s="313"/>
    </row>
    <row r="106" spans="1:26" ht="16.5" customHeight="1">
      <c r="A106" s="268"/>
      <c r="B106" s="270"/>
      <c r="C106" s="270"/>
      <c r="D106" s="268"/>
      <c r="E106" s="270"/>
      <c r="F106" s="268"/>
      <c r="G106" s="270"/>
      <c r="H106" s="315"/>
      <c r="I106" s="315"/>
      <c r="J106" s="270"/>
      <c r="K106" s="335"/>
      <c r="L106" s="270"/>
      <c r="M106" s="272"/>
      <c r="N106" s="270"/>
      <c r="O106" s="270"/>
      <c r="P106" s="313"/>
      <c r="Q106" s="313"/>
      <c r="R106" s="313"/>
      <c r="S106" s="313"/>
      <c r="T106" s="313"/>
      <c r="U106" s="313"/>
      <c r="V106" s="313"/>
      <c r="W106" s="313"/>
      <c r="X106" s="313"/>
      <c r="Y106" s="313"/>
      <c r="Z106" s="313"/>
    </row>
    <row r="107" spans="1:26" ht="16.5" customHeight="1">
      <c r="A107" s="268"/>
      <c r="B107" s="270"/>
      <c r="C107" s="270"/>
      <c r="D107" s="268"/>
      <c r="E107" s="270"/>
      <c r="F107" s="268"/>
      <c r="G107" s="270"/>
      <c r="H107" s="315"/>
      <c r="I107" s="315"/>
      <c r="J107" s="270"/>
      <c r="K107" s="335"/>
      <c r="L107" s="270"/>
      <c r="M107" s="272"/>
      <c r="N107" s="270"/>
      <c r="O107" s="270"/>
      <c r="P107" s="313"/>
      <c r="Q107" s="313"/>
      <c r="R107" s="313"/>
      <c r="S107" s="313"/>
      <c r="T107" s="313"/>
      <c r="U107" s="313"/>
      <c r="V107" s="313"/>
      <c r="W107" s="313"/>
      <c r="X107" s="313"/>
      <c r="Y107" s="313"/>
      <c r="Z107" s="313"/>
    </row>
    <row r="108" spans="1:26" ht="16.5" customHeight="1">
      <c r="A108" s="268"/>
      <c r="B108" s="270"/>
      <c r="C108" s="270"/>
      <c r="D108" s="268"/>
      <c r="E108" s="270"/>
      <c r="F108" s="268"/>
      <c r="G108" s="270"/>
      <c r="H108" s="315"/>
      <c r="I108" s="315"/>
      <c r="J108" s="270"/>
      <c r="K108" s="335"/>
      <c r="L108" s="270"/>
      <c r="M108" s="272"/>
      <c r="N108" s="270"/>
      <c r="O108" s="270"/>
      <c r="P108" s="313"/>
      <c r="Q108" s="313"/>
      <c r="R108" s="313"/>
      <c r="S108" s="313"/>
      <c r="T108" s="313"/>
      <c r="U108" s="313"/>
      <c r="V108" s="313"/>
      <c r="W108" s="313"/>
      <c r="X108" s="313"/>
      <c r="Y108" s="313"/>
      <c r="Z108" s="313"/>
    </row>
    <row r="109" spans="1:26" ht="16.5" customHeight="1">
      <c r="A109" s="268"/>
      <c r="B109" s="270"/>
      <c r="C109" s="270"/>
      <c r="D109" s="268"/>
      <c r="E109" s="270"/>
      <c r="F109" s="268"/>
      <c r="G109" s="270"/>
      <c r="H109" s="315"/>
      <c r="I109" s="315"/>
      <c r="J109" s="270"/>
      <c r="K109" s="335"/>
      <c r="L109" s="270"/>
      <c r="M109" s="272"/>
      <c r="N109" s="270"/>
      <c r="O109" s="270"/>
      <c r="P109" s="313"/>
      <c r="Q109" s="313"/>
      <c r="R109" s="313"/>
      <c r="S109" s="313"/>
      <c r="T109" s="313"/>
      <c r="U109" s="313"/>
      <c r="V109" s="313"/>
      <c r="W109" s="313"/>
      <c r="X109" s="313"/>
      <c r="Y109" s="313"/>
      <c r="Z109" s="313"/>
    </row>
    <row r="110" spans="1:26" ht="16.5" customHeight="1">
      <c r="A110" s="268"/>
      <c r="B110" s="270"/>
      <c r="C110" s="270"/>
      <c r="D110" s="268"/>
      <c r="E110" s="270"/>
      <c r="F110" s="268"/>
      <c r="G110" s="270"/>
      <c r="H110" s="315"/>
      <c r="I110" s="315"/>
      <c r="J110" s="270"/>
      <c r="K110" s="335"/>
      <c r="L110" s="270"/>
      <c r="M110" s="272"/>
      <c r="N110" s="270"/>
      <c r="O110" s="270"/>
      <c r="P110" s="313"/>
      <c r="Q110" s="313"/>
      <c r="R110" s="313"/>
      <c r="S110" s="313"/>
      <c r="T110" s="313"/>
      <c r="U110" s="313"/>
      <c r="V110" s="313"/>
      <c r="W110" s="313"/>
      <c r="X110" s="313"/>
      <c r="Y110" s="313"/>
      <c r="Z110" s="313"/>
    </row>
    <row r="111" spans="1:26" ht="16.5" customHeight="1">
      <c r="A111" s="268"/>
      <c r="B111" s="270"/>
      <c r="C111" s="270"/>
      <c r="D111" s="268"/>
      <c r="E111" s="270"/>
      <c r="F111" s="268"/>
      <c r="G111" s="270"/>
      <c r="H111" s="315"/>
      <c r="I111" s="315"/>
      <c r="J111" s="270"/>
      <c r="K111" s="335"/>
      <c r="L111" s="270"/>
      <c r="M111" s="272"/>
      <c r="N111" s="270"/>
      <c r="O111" s="270"/>
      <c r="P111" s="313"/>
      <c r="Q111" s="313"/>
      <c r="R111" s="313"/>
      <c r="S111" s="313"/>
      <c r="T111" s="313"/>
      <c r="U111" s="313"/>
      <c r="V111" s="313"/>
      <c r="W111" s="313"/>
      <c r="X111" s="313"/>
      <c r="Y111" s="313"/>
      <c r="Z111" s="313"/>
    </row>
    <row r="112" spans="1:26" ht="16.5" customHeight="1">
      <c r="A112" s="268"/>
      <c r="B112" s="270"/>
      <c r="C112" s="270"/>
      <c r="D112" s="268"/>
      <c r="E112" s="270"/>
      <c r="F112" s="268"/>
      <c r="G112" s="270"/>
      <c r="H112" s="315"/>
      <c r="I112" s="315"/>
      <c r="J112" s="270"/>
      <c r="K112" s="335"/>
      <c r="L112" s="270"/>
      <c r="M112" s="272"/>
      <c r="N112" s="270"/>
      <c r="O112" s="270"/>
      <c r="P112" s="313"/>
      <c r="Q112" s="313"/>
      <c r="R112" s="313"/>
      <c r="S112" s="313"/>
      <c r="T112" s="313"/>
      <c r="U112" s="313"/>
      <c r="V112" s="313"/>
      <c r="W112" s="313"/>
      <c r="X112" s="313"/>
      <c r="Y112" s="313"/>
      <c r="Z112" s="313"/>
    </row>
    <row r="113" spans="1:26" ht="16.5" customHeight="1">
      <c r="A113" s="268"/>
      <c r="B113" s="270"/>
      <c r="C113" s="270"/>
      <c r="D113" s="268"/>
      <c r="E113" s="270"/>
      <c r="F113" s="268"/>
      <c r="G113" s="270"/>
      <c r="H113" s="315"/>
      <c r="I113" s="315"/>
      <c r="J113" s="270"/>
      <c r="K113" s="335"/>
      <c r="L113" s="270"/>
      <c r="M113" s="272"/>
      <c r="N113" s="270"/>
      <c r="O113" s="270"/>
      <c r="P113" s="313"/>
      <c r="Q113" s="313"/>
      <c r="R113" s="313"/>
      <c r="S113" s="313"/>
      <c r="T113" s="313"/>
      <c r="U113" s="313"/>
      <c r="V113" s="313"/>
      <c r="W113" s="313"/>
      <c r="X113" s="313"/>
      <c r="Y113" s="313"/>
      <c r="Z113" s="313"/>
    </row>
    <row r="114" spans="1:26" ht="16.5" customHeight="1">
      <c r="A114" s="268"/>
      <c r="B114" s="270"/>
      <c r="C114" s="270"/>
      <c r="D114" s="268"/>
      <c r="E114" s="270"/>
      <c r="F114" s="268"/>
      <c r="G114" s="270"/>
      <c r="H114" s="315"/>
      <c r="I114" s="315"/>
      <c r="J114" s="270"/>
      <c r="K114" s="335"/>
      <c r="L114" s="270"/>
      <c r="M114" s="272"/>
      <c r="N114" s="270"/>
      <c r="O114" s="270"/>
      <c r="P114" s="313"/>
      <c r="Q114" s="313"/>
      <c r="R114" s="313"/>
      <c r="S114" s="313"/>
      <c r="T114" s="313"/>
      <c r="U114" s="313"/>
      <c r="V114" s="313"/>
      <c r="W114" s="313"/>
      <c r="X114" s="313"/>
      <c r="Y114" s="313"/>
      <c r="Z114" s="313"/>
    </row>
    <row r="115" spans="1:26" ht="16.5" customHeight="1">
      <c r="A115" s="268"/>
      <c r="B115" s="270"/>
      <c r="C115" s="270"/>
      <c r="D115" s="268"/>
      <c r="E115" s="270"/>
      <c r="F115" s="268"/>
      <c r="G115" s="270"/>
      <c r="H115" s="315"/>
      <c r="I115" s="315"/>
      <c r="J115" s="270"/>
      <c r="K115" s="335"/>
      <c r="L115" s="270"/>
      <c r="M115" s="272"/>
      <c r="N115" s="270"/>
      <c r="O115" s="270"/>
      <c r="P115" s="313"/>
      <c r="Q115" s="313"/>
      <c r="R115" s="313"/>
      <c r="S115" s="313"/>
      <c r="T115" s="313"/>
      <c r="U115" s="313"/>
      <c r="V115" s="313"/>
      <c r="W115" s="313"/>
      <c r="X115" s="313"/>
      <c r="Y115" s="313"/>
      <c r="Z115" s="313"/>
    </row>
    <row r="116" spans="1:26" ht="16.5" customHeight="1">
      <c r="A116" s="268"/>
      <c r="B116" s="270"/>
      <c r="C116" s="270"/>
      <c r="D116" s="268"/>
      <c r="E116" s="270"/>
      <c r="F116" s="268"/>
      <c r="G116" s="270"/>
      <c r="H116" s="315"/>
      <c r="I116" s="315"/>
      <c r="J116" s="270"/>
      <c r="K116" s="335"/>
      <c r="L116" s="270"/>
      <c r="M116" s="272"/>
      <c r="N116" s="270"/>
      <c r="O116" s="270"/>
      <c r="P116" s="313"/>
      <c r="Q116" s="313"/>
      <c r="R116" s="313"/>
      <c r="S116" s="313"/>
      <c r="T116" s="313"/>
      <c r="U116" s="313"/>
      <c r="V116" s="313"/>
      <c r="W116" s="313"/>
      <c r="X116" s="313"/>
      <c r="Y116" s="313"/>
      <c r="Z116" s="313"/>
    </row>
    <row r="117" spans="1:26" ht="16.5" customHeight="1">
      <c r="A117" s="268"/>
      <c r="B117" s="270"/>
      <c r="C117" s="270"/>
      <c r="D117" s="268"/>
      <c r="E117" s="270"/>
      <c r="F117" s="268"/>
      <c r="G117" s="270"/>
      <c r="H117" s="315"/>
      <c r="I117" s="315"/>
      <c r="J117" s="270"/>
      <c r="K117" s="335"/>
      <c r="L117" s="270"/>
      <c r="M117" s="272"/>
      <c r="N117" s="270"/>
      <c r="O117" s="270"/>
      <c r="P117" s="313"/>
      <c r="Q117" s="313"/>
      <c r="R117" s="313"/>
      <c r="S117" s="313"/>
      <c r="T117" s="313"/>
      <c r="U117" s="313"/>
      <c r="V117" s="313"/>
      <c r="W117" s="313"/>
      <c r="X117" s="313"/>
      <c r="Y117" s="313"/>
      <c r="Z117" s="313"/>
    </row>
    <row r="118" spans="1:26" ht="16.5" customHeight="1">
      <c r="A118" s="268"/>
      <c r="B118" s="270"/>
      <c r="C118" s="270"/>
      <c r="D118" s="268"/>
      <c r="E118" s="270"/>
      <c r="F118" s="268"/>
      <c r="G118" s="270"/>
      <c r="H118" s="315"/>
      <c r="I118" s="315"/>
      <c r="J118" s="270"/>
      <c r="K118" s="335"/>
      <c r="L118" s="270"/>
      <c r="M118" s="272"/>
      <c r="N118" s="270"/>
      <c r="O118" s="270"/>
      <c r="P118" s="313"/>
      <c r="Q118" s="313"/>
      <c r="R118" s="313"/>
      <c r="S118" s="313"/>
      <c r="T118" s="313"/>
      <c r="U118" s="313"/>
      <c r="V118" s="313"/>
      <c r="W118" s="313"/>
      <c r="X118" s="313"/>
      <c r="Y118" s="313"/>
      <c r="Z118" s="313"/>
    </row>
    <row r="119" spans="1:26" ht="16.5" customHeight="1">
      <c r="A119" s="268"/>
      <c r="B119" s="270"/>
      <c r="C119" s="270"/>
      <c r="D119" s="268"/>
      <c r="E119" s="270"/>
      <c r="F119" s="268"/>
      <c r="G119" s="270"/>
      <c r="H119" s="315"/>
      <c r="I119" s="315"/>
      <c r="J119" s="270"/>
      <c r="K119" s="335"/>
      <c r="L119" s="270"/>
      <c r="M119" s="272"/>
      <c r="N119" s="270"/>
      <c r="O119" s="270"/>
      <c r="P119" s="313"/>
      <c r="Q119" s="313"/>
      <c r="R119" s="313"/>
      <c r="S119" s="313"/>
      <c r="T119" s="313"/>
      <c r="U119" s="313"/>
      <c r="V119" s="313"/>
      <c r="W119" s="313"/>
      <c r="X119" s="313"/>
      <c r="Y119" s="313"/>
      <c r="Z119" s="313"/>
    </row>
    <row r="120" spans="1:26" ht="16.5" customHeight="1">
      <c r="A120" s="268"/>
      <c r="B120" s="270"/>
      <c r="C120" s="270"/>
      <c r="D120" s="268"/>
      <c r="E120" s="270"/>
      <c r="F120" s="268"/>
      <c r="G120" s="270"/>
      <c r="H120" s="315"/>
      <c r="I120" s="315"/>
      <c r="J120" s="270"/>
      <c r="K120" s="335"/>
      <c r="L120" s="270"/>
      <c r="M120" s="272"/>
      <c r="N120" s="270"/>
      <c r="O120" s="270"/>
      <c r="P120" s="313"/>
      <c r="Q120" s="313"/>
      <c r="R120" s="313"/>
      <c r="S120" s="313"/>
      <c r="T120" s="313"/>
      <c r="U120" s="313"/>
      <c r="V120" s="313"/>
      <c r="W120" s="313"/>
      <c r="X120" s="313"/>
      <c r="Y120" s="313"/>
      <c r="Z120" s="313"/>
    </row>
    <row r="121" spans="1:26" ht="16.5" customHeight="1">
      <c r="A121" s="268"/>
      <c r="B121" s="270"/>
      <c r="C121" s="270"/>
      <c r="D121" s="268"/>
      <c r="E121" s="270"/>
      <c r="F121" s="268"/>
      <c r="G121" s="270"/>
      <c r="H121" s="315"/>
      <c r="I121" s="315"/>
      <c r="J121" s="270"/>
      <c r="K121" s="335"/>
      <c r="L121" s="270"/>
      <c r="M121" s="272"/>
      <c r="N121" s="270"/>
      <c r="O121" s="270"/>
      <c r="P121" s="313"/>
      <c r="Q121" s="313"/>
      <c r="R121" s="313"/>
      <c r="S121" s="313"/>
      <c r="T121" s="313"/>
      <c r="U121" s="313"/>
      <c r="V121" s="313"/>
      <c r="W121" s="313"/>
      <c r="X121" s="313"/>
      <c r="Y121" s="313"/>
      <c r="Z121" s="313"/>
    </row>
    <row r="122" spans="1:26" ht="16.5" customHeight="1">
      <c r="A122" s="268"/>
      <c r="B122" s="270"/>
      <c r="C122" s="270"/>
      <c r="D122" s="268"/>
      <c r="E122" s="270"/>
      <c r="F122" s="268"/>
      <c r="G122" s="270"/>
      <c r="H122" s="315"/>
      <c r="I122" s="315"/>
      <c r="J122" s="270"/>
      <c r="K122" s="335"/>
      <c r="L122" s="270"/>
      <c r="M122" s="272"/>
      <c r="N122" s="270"/>
      <c r="O122" s="270"/>
      <c r="P122" s="313"/>
      <c r="Q122" s="313"/>
      <c r="R122" s="313"/>
      <c r="S122" s="313"/>
      <c r="T122" s="313"/>
      <c r="U122" s="313"/>
      <c r="V122" s="313"/>
      <c r="W122" s="313"/>
      <c r="X122" s="313"/>
      <c r="Y122" s="313"/>
      <c r="Z122" s="313"/>
    </row>
    <row r="123" spans="1:26" ht="16.5" customHeight="1">
      <c r="A123" s="268"/>
      <c r="B123" s="270"/>
      <c r="C123" s="270"/>
      <c r="D123" s="268"/>
      <c r="E123" s="270"/>
      <c r="F123" s="268"/>
      <c r="G123" s="270"/>
      <c r="H123" s="315"/>
      <c r="I123" s="315"/>
      <c r="J123" s="270"/>
      <c r="K123" s="335"/>
      <c r="L123" s="270"/>
      <c r="M123" s="272"/>
      <c r="N123" s="270"/>
      <c r="O123" s="270"/>
      <c r="P123" s="313"/>
      <c r="Q123" s="313"/>
      <c r="R123" s="313"/>
      <c r="S123" s="313"/>
      <c r="T123" s="313"/>
      <c r="U123" s="313"/>
      <c r="V123" s="313"/>
      <c r="W123" s="313"/>
      <c r="X123" s="313"/>
      <c r="Y123" s="313"/>
      <c r="Z123" s="313"/>
    </row>
    <row r="124" spans="1:26" ht="16.5" customHeight="1">
      <c r="A124" s="268"/>
      <c r="B124" s="270"/>
      <c r="C124" s="270"/>
      <c r="D124" s="268"/>
      <c r="E124" s="270"/>
      <c r="F124" s="268"/>
      <c r="G124" s="270"/>
      <c r="H124" s="315"/>
      <c r="I124" s="315"/>
      <c r="J124" s="270"/>
      <c r="K124" s="335"/>
      <c r="L124" s="270"/>
      <c r="M124" s="272"/>
      <c r="N124" s="270"/>
      <c r="O124" s="270"/>
      <c r="P124" s="313"/>
      <c r="Q124" s="313"/>
      <c r="R124" s="313"/>
      <c r="S124" s="313"/>
      <c r="T124" s="313"/>
      <c r="U124" s="313"/>
      <c r="V124" s="313"/>
      <c r="W124" s="313"/>
      <c r="X124" s="313"/>
      <c r="Y124" s="313"/>
      <c r="Z124" s="313"/>
    </row>
    <row r="125" spans="1:26" ht="16.5" customHeight="1">
      <c r="A125" s="268"/>
      <c r="B125" s="270"/>
      <c r="C125" s="270"/>
      <c r="D125" s="268"/>
      <c r="E125" s="270"/>
      <c r="F125" s="268"/>
      <c r="G125" s="270"/>
      <c r="H125" s="315"/>
      <c r="I125" s="315"/>
      <c r="J125" s="270"/>
      <c r="K125" s="335"/>
      <c r="L125" s="270"/>
      <c r="M125" s="272"/>
      <c r="N125" s="270"/>
      <c r="O125" s="270"/>
      <c r="P125" s="313"/>
      <c r="Q125" s="313"/>
      <c r="R125" s="313"/>
      <c r="S125" s="313"/>
      <c r="T125" s="313"/>
      <c r="U125" s="313"/>
      <c r="V125" s="313"/>
      <c r="W125" s="313"/>
      <c r="X125" s="313"/>
      <c r="Y125" s="313"/>
      <c r="Z125" s="313"/>
    </row>
    <row r="126" spans="1:26" ht="16.5" customHeight="1">
      <c r="A126" s="268"/>
      <c r="B126" s="270"/>
      <c r="C126" s="270"/>
      <c r="D126" s="268"/>
      <c r="E126" s="270"/>
      <c r="F126" s="268"/>
      <c r="G126" s="270"/>
      <c r="H126" s="315"/>
      <c r="I126" s="315"/>
      <c r="J126" s="270"/>
      <c r="K126" s="335"/>
      <c r="L126" s="270"/>
      <c r="M126" s="272"/>
      <c r="N126" s="270"/>
      <c r="O126" s="270"/>
      <c r="P126" s="313"/>
      <c r="Q126" s="313"/>
      <c r="R126" s="313"/>
      <c r="S126" s="313"/>
      <c r="T126" s="313"/>
      <c r="U126" s="313"/>
      <c r="V126" s="313"/>
      <c r="W126" s="313"/>
      <c r="X126" s="313"/>
      <c r="Y126" s="313"/>
      <c r="Z126" s="313"/>
    </row>
    <row r="127" spans="1:26" ht="16.5" customHeight="1">
      <c r="A127" s="268"/>
      <c r="B127" s="270"/>
      <c r="C127" s="270"/>
      <c r="D127" s="268"/>
      <c r="E127" s="270"/>
      <c r="F127" s="268"/>
      <c r="G127" s="270"/>
      <c r="H127" s="315"/>
      <c r="I127" s="315"/>
      <c r="J127" s="270"/>
      <c r="K127" s="335"/>
      <c r="L127" s="270"/>
      <c r="M127" s="272"/>
      <c r="N127" s="270"/>
      <c r="O127" s="270"/>
      <c r="P127" s="313"/>
      <c r="Q127" s="313"/>
      <c r="R127" s="313"/>
      <c r="S127" s="313"/>
      <c r="T127" s="313"/>
      <c r="U127" s="313"/>
      <c r="V127" s="313"/>
      <c r="W127" s="313"/>
      <c r="X127" s="313"/>
      <c r="Y127" s="313"/>
      <c r="Z127" s="313"/>
    </row>
    <row r="128" spans="1:26" ht="16.5" customHeight="1">
      <c r="A128" s="268"/>
      <c r="B128" s="270"/>
      <c r="C128" s="270"/>
      <c r="D128" s="268"/>
      <c r="E128" s="270"/>
      <c r="F128" s="268"/>
      <c r="G128" s="270"/>
      <c r="H128" s="315"/>
      <c r="I128" s="315"/>
      <c r="J128" s="270"/>
      <c r="K128" s="335"/>
      <c r="L128" s="270"/>
      <c r="M128" s="272"/>
      <c r="N128" s="270"/>
      <c r="O128" s="270"/>
      <c r="P128" s="313"/>
      <c r="Q128" s="313"/>
      <c r="R128" s="313"/>
      <c r="S128" s="313"/>
      <c r="T128" s="313"/>
      <c r="U128" s="313"/>
      <c r="V128" s="313"/>
      <c r="W128" s="313"/>
      <c r="X128" s="313"/>
      <c r="Y128" s="313"/>
      <c r="Z128" s="313"/>
    </row>
    <row r="129" spans="1:26" ht="16.5" customHeight="1">
      <c r="A129" s="268"/>
      <c r="B129" s="270"/>
      <c r="C129" s="270"/>
      <c r="D129" s="268"/>
      <c r="E129" s="270"/>
      <c r="F129" s="268"/>
      <c r="G129" s="270"/>
      <c r="H129" s="315"/>
      <c r="I129" s="315"/>
      <c r="J129" s="270"/>
      <c r="K129" s="335"/>
      <c r="L129" s="270"/>
      <c r="M129" s="272"/>
      <c r="N129" s="270"/>
      <c r="O129" s="270"/>
      <c r="P129" s="313"/>
      <c r="Q129" s="313"/>
      <c r="R129" s="313"/>
      <c r="S129" s="313"/>
      <c r="T129" s="313"/>
      <c r="U129" s="313"/>
      <c r="V129" s="313"/>
      <c r="W129" s="313"/>
      <c r="X129" s="313"/>
      <c r="Y129" s="313"/>
      <c r="Z129" s="313"/>
    </row>
    <row r="130" spans="1:26" ht="16.5" customHeight="1">
      <c r="A130" s="268"/>
      <c r="B130" s="270"/>
      <c r="C130" s="270"/>
      <c r="D130" s="268"/>
      <c r="E130" s="270"/>
      <c r="F130" s="268"/>
      <c r="G130" s="270"/>
      <c r="H130" s="315"/>
      <c r="I130" s="315"/>
      <c r="J130" s="270"/>
      <c r="K130" s="335"/>
      <c r="L130" s="270"/>
      <c r="M130" s="272"/>
      <c r="N130" s="270"/>
      <c r="O130" s="270"/>
      <c r="P130" s="313"/>
      <c r="Q130" s="313"/>
      <c r="R130" s="313"/>
      <c r="S130" s="313"/>
      <c r="T130" s="313"/>
      <c r="U130" s="313"/>
      <c r="V130" s="313"/>
      <c r="W130" s="313"/>
      <c r="X130" s="313"/>
      <c r="Y130" s="313"/>
      <c r="Z130" s="313"/>
    </row>
    <row r="131" spans="1:26" ht="16.5" customHeight="1">
      <c r="A131" s="268"/>
      <c r="B131" s="270"/>
      <c r="C131" s="270"/>
      <c r="D131" s="268"/>
      <c r="E131" s="270"/>
      <c r="F131" s="268"/>
      <c r="G131" s="270"/>
      <c r="H131" s="315"/>
      <c r="I131" s="315"/>
      <c r="J131" s="270"/>
      <c r="K131" s="335"/>
      <c r="L131" s="270"/>
      <c r="M131" s="272"/>
      <c r="N131" s="270"/>
      <c r="O131" s="270"/>
      <c r="P131" s="313"/>
      <c r="Q131" s="313"/>
      <c r="R131" s="313"/>
      <c r="S131" s="313"/>
      <c r="T131" s="313"/>
      <c r="U131" s="313"/>
      <c r="V131" s="313"/>
      <c r="W131" s="313"/>
      <c r="X131" s="313"/>
      <c r="Y131" s="313"/>
      <c r="Z131" s="313"/>
    </row>
    <row r="132" spans="1:26" ht="16.5" customHeight="1">
      <c r="A132" s="268"/>
      <c r="B132" s="270"/>
      <c r="C132" s="270"/>
      <c r="D132" s="268"/>
      <c r="E132" s="270"/>
      <c r="F132" s="268"/>
      <c r="G132" s="270"/>
      <c r="H132" s="315"/>
      <c r="I132" s="315"/>
      <c r="J132" s="270"/>
      <c r="K132" s="335"/>
      <c r="L132" s="270"/>
      <c r="M132" s="272"/>
      <c r="N132" s="270"/>
      <c r="O132" s="270"/>
      <c r="P132" s="313"/>
      <c r="Q132" s="313"/>
      <c r="R132" s="313"/>
      <c r="S132" s="313"/>
      <c r="T132" s="313"/>
      <c r="U132" s="313"/>
      <c r="V132" s="313"/>
      <c r="W132" s="313"/>
      <c r="X132" s="313"/>
      <c r="Y132" s="313"/>
      <c r="Z132" s="313"/>
    </row>
    <row r="133" spans="1:26" ht="16.5" customHeight="1">
      <c r="A133" s="268"/>
      <c r="B133" s="270"/>
      <c r="C133" s="270"/>
      <c r="D133" s="268"/>
      <c r="E133" s="270"/>
      <c r="F133" s="268"/>
      <c r="G133" s="270"/>
      <c r="H133" s="315"/>
      <c r="I133" s="315"/>
      <c r="J133" s="270"/>
      <c r="K133" s="335"/>
      <c r="L133" s="270"/>
      <c r="M133" s="272"/>
      <c r="N133" s="270"/>
      <c r="O133" s="270"/>
      <c r="P133" s="313"/>
      <c r="Q133" s="313"/>
      <c r="R133" s="313"/>
      <c r="S133" s="313"/>
      <c r="T133" s="313"/>
      <c r="U133" s="313"/>
      <c r="V133" s="313"/>
      <c r="W133" s="313"/>
      <c r="X133" s="313"/>
      <c r="Y133" s="313"/>
      <c r="Z133" s="313"/>
    </row>
    <row r="134" spans="1:26" ht="16.5" customHeight="1">
      <c r="A134" s="268"/>
      <c r="B134" s="270"/>
      <c r="C134" s="270"/>
      <c r="D134" s="268"/>
      <c r="E134" s="270"/>
      <c r="F134" s="268"/>
      <c r="G134" s="270"/>
      <c r="H134" s="315"/>
      <c r="I134" s="315"/>
      <c r="J134" s="270"/>
      <c r="K134" s="335"/>
      <c r="L134" s="270"/>
      <c r="M134" s="272"/>
      <c r="N134" s="270"/>
      <c r="O134" s="270"/>
      <c r="P134" s="313"/>
      <c r="Q134" s="313"/>
      <c r="R134" s="313"/>
      <c r="S134" s="313"/>
      <c r="T134" s="313"/>
      <c r="U134" s="313"/>
      <c r="V134" s="313"/>
      <c r="W134" s="313"/>
      <c r="X134" s="313"/>
      <c r="Y134" s="313"/>
      <c r="Z134" s="313"/>
    </row>
    <row r="135" spans="1:26" ht="16.5" customHeight="1">
      <c r="A135" s="268"/>
      <c r="B135" s="270"/>
      <c r="C135" s="270"/>
      <c r="D135" s="268"/>
      <c r="E135" s="270"/>
      <c r="F135" s="268"/>
      <c r="G135" s="270"/>
      <c r="H135" s="315"/>
      <c r="I135" s="315"/>
      <c r="J135" s="270"/>
      <c r="K135" s="335"/>
      <c r="L135" s="270"/>
      <c r="M135" s="272"/>
      <c r="N135" s="270"/>
      <c r="O135" s="270"/>
      <c r="P135" s="313"/>
      <c r="Q135" s="313"/>
      <c r="R135" s="313"/>
      <c r="S135" s="313"/>
      <c r="T135" s="313"/>
      <c r="U135" s="313"/>
      <c r="V135" s="313"/>
      <c r="W135" s="313"/>
      <c r="X135" s="313"/>
      <c r="Y135" s="313"/>
      <c r="Z135" s="313"/>
    </row>
    <row r="136" spans="1:26" ht="16.5" customHeight="1">
      <c r="A136" s="268"/>
      <c r="B136" s="270"/>
      <c r="C136" s="270"/>
      <c r="D136" s="268"/>
      <c r="E136" s="270"/>
      <c r="F136" s="268"/>
      <c r="G136" s="270"/>
      <c r="H136" s="315"/>
      <c r="I136" s="315"/>
      <c r="J136" s="270"/>
      <c r="K136" s="335"/>
      <c r="L136" s="270"/>
      <c r="M136" s="272"/>
      <c r="N136" s="270"/>
      <c r="O136" s="270"/>
      <c r="P136" s="313"/>
      <c r="Q136" s="313"/>
      <c r="R136" s="313"/>
      <c r="S136" s="313"/>
      <c r="T136" s="313"/>
      <c r="U136" s="313"/>
      <c r="V136" s="313"/>
      <c r="W136" s="313"/>
      <c r="X136" s="313"/>
      <c r="Y136" s="313"/>
      <c r="Z136" s="313"/>
    </row>
    <row r="137" spans="1:26" ht="16.5" customHeight="1">
      <c r="A137" s="268"/>
      <c r="B137" s="270"/>
      <c r="C137" s="270"/>
      <c r="D137" s="268"/>
      <c r="E137" s="270"/>
      <c r="F137" s="268"/>
      <c r="G137" s="270"/>
      <c r="H137" s="315"/>
      <c r="I137" s="315"/>
      <c r="J137" s="270"/>
      <c r="K137" s="335"/>
      <c r="L137" s="270"/>
      <c r="M137" s="272"/>
      <c r="N137" s="270"/>
      <c r="O137" s="270"/>
      <c r="P137" s="313"/>
      <c r="Q137" s="313"/>
      <c r="R137" s="313"/>
      <c r="S137" s="313"/>
      <c r="T137" s="313"/>
      <c r="U137" s="313"/>
      <c r="V137" s="313"/>
      <c r="W137" s="313"/>
      <c r="X137" s="313"/>
      <c r="Y137" s="313"/>
      <c r="Z137" s="313"/>
    </row>
    <row r="138" spans="1:26" ht="16.5" customHeight="1">
      <c r="A138" s="268"/>
      <c r="B138" s="270"/>
      <c r="C138" s="270"/>
      <c r="D138" s="268"/>
      <c r="E138" s="270"/>
      <c r="F138" s="268"/>
      <c r="G138" s="270"/>
      <c r="H138" s="315"/>
      <c r="I138" s="315"/>
      <c r="J138" s="270"/>
      <c r="K138" s="335"/>
      <c r="L138" s="270"/>
      <c r="M138" s="272"/>
      <c r="N138" s="270"/>
      <c r="O138" s="270"/>
      <c r="P138" s="313"/>
      <c r="Q138" s="313"/>
      <c r="R138" s="313"/>
      <c r="S138" s="313"/>
      <c r="T138" s="313"/>
      <c r="U138" s="313"/>
      <c r="V138" s="313"/>
      <c r="W138" s="313"/>
      <c r="X138" s="313"/>
      <c r="Y138" s="313"/>
      <c r="Z138" s="313"/>
    </row>
    <row r="139" spans="1:26" ht="16.5" customHeight="1">
      <c r="A139" s="268"/>
      <c r="B139" s="270"/>
      <c r="C139" s="270"/>
      <c r="D139" s="268"/>
      <c r="E139" s="270"/>
      <c r="F139" s="268"/>
      <c r="G139" s="270"/>
      <c r="H139" s="315"/>
      <c r="I139" s="315"/>
      <c r="J139" s="270"/>
      <c r="K139" s="335"/>
      <c r="L139" s="270"/>
      <c r="M139" s="272"/>
      <c r="N139" s="270"/>
      <c r="O139" s="270"/>
      <c r="P139" s="313"/>
      <c r="Q139" s="313"/>
      <c r="R139" s="313"/>
      <c r="S139" s="313"/>
      <c r="T139" s="313"/>
      <c r="U139" s="313"/>
      <c r="V139" s="313"/>
      <c r="W139" s="313"/>
      <c r="X139" s="313"/>
      <c r="Y139" s="313"/>
      <c r="Z139" s="313"/>
    </row>
    <row r="140" spans="1:26" ht="16.5" customHeight="1">
      <c r="A140" s="268"/>
      <c r="B140" s="270"/>
      <c r="C140" s="270"/>
      <c r="D140" s="268"/>
      <c r="E140" s="270"/>
      <c r="F140" s="268"/>
      <c r="G140" s="270"/>
      <c r="H140" s="315"/>
      <c r="I140" s="315"/>
      <c r="J140" s="270"/>
      <c r="K140" s="335"/>
      <c r="L140" s="270"/>
      <c r="M140" s="272"/>
      <c r="N140" s="270"/>
      <c r="O140" s="270"/>
      <c r="P140" s="313"/>
      <c r="Q140" s="313"/>
      <c r="R140" s="313"/>
      <c r="S140" s="313"/>
      <c r="T140" s="313"/>
      <c r="U140" s="313"/>
      <c r="V140" s="313"/>
      <c r="W140" s="313"/>
      <c r="X140" s="313"/>
      <c r="Y140" s="313"/>
      <c r="Z140" s="313"/>
    </row>
    <row r="141" spans="1:26" ht="16.5" customHeight="1">
      <c r="A141" s="268"/>
      <c r="B141" s="270"/>
      <c r="C141" s="270"/>
      <c r="D141" s="268"/>
      <c r="E141" s="270"/>
      <c r="F141" s="268"/>
      <c r="G141" s="270"/>
      <c r="H141" s="315"/>
      <c r="I141" s="315"/>
      <c r="J141" s="270"/>
      <c r="K141" s="335"/>
      <c r="L141" s="270"/>
      <c r="M141" s="272"/>
      <c r="N141" s="270"/>
      <c r="O141" s="270"/>
      <c r="P141" s="313"/>
      <c r="Q141" s="313"/>
      <c r="R141" s="313"/>
      <c r="S141" s="313"/>
      <c r="T141" s="313"/>
      <c r="U141" s="313"/>
      <c r="V141" s="313"/>
      <c r="W141" s="313"/>
      <c r="X141" s="313"/>
      <c r="Y141" s="313"/>
      <c r="Z141" s="313"/>
    </row>
    <row r="142" spans="1:26" ht="16.5" customHeight="1">
      <c r="A142" s="268"/>
      <c r="B142" s="270"/>
      <c r="C142" s="270"/>
      <c r="D142" s="268"/>
      <c r="E142" s="270"/>
      <c r="F142" s="268"/>
      <c r="G142" s="270"/>
      <c r="H142" s="315"/>
      <c r="I142" s="315"/>
      <c r="J142" s="270"/>
      <c r="K142" s="335"/>
      <c r="L142" s="270"/>
      <c r="M142" s="272"/>
      <c r="N142" s="270"/>
      <c r="O142" s="270"/>
      <c r="P142" s="313"/>
      <c r="Q142" s="313"/>
      <c r="R142" s="313"/>
      <c r="S142" s="313"/>
      <c r="T142" s="313"/>
      <c r="U142" s="313"/>
      <c r="V142" s="313"/>
      <c r="W142" s="313"/>
      <c r="X142" s="313"/>
      <c r="Y142" s="313"/>
      <c r="Z142" s="313"/>
    </row>
    <row r="143" spans="1:26" ht="16.5" customHeight="1">
      <c r="A143" s="268"/>
      <c r="B143" s="270"/>
      <c r="C143" s="270"/>
      <c r="D143" s="268"/>
      <c r="E143" s="270"/>
      <c r="F143" s="268"/>
      <c r="G143" s="270"/>
      <c r="H143" s="315"/>
      <c r="I143" s="315"/>
      <c r="J143" s="270"/>
      <c r="K143" s="335"/>
      <c r="L143" s="270"/>
      <c r="M143" s="272"/>
      <c r="N143" s="270"/>
      <c r="O143" s="270"/>
      <c r="P143" s="313"/>
      <c r="Q143" s="313"/>
      <c r="R143" s="313"/>
      <c r="S143" s="313"/>
      <c r="T143" s="313"/>
      <c r="U143" s="313"/>
      <c r="V143" s="313"/>
      <c r="W143" s="313"/>
      <c r="X143" s="313"/>
      <c r="Y143" s="313"/>
      <c r="Z143" s="313"/>
    </row>
    <row r="144" spans="1:26" ht="16.5" customHeight="1">
      <c r="A144" s="268"/>
      <c r="B144" s="270"/>
      <c r="C144" s="270"/>
      <c r="D144" s="268"/>
      <c r="E144" s="270"/>
      <c r="F144" s="268"/>
      <c r="G144" s="270"/>
      <c r="H144" s="315"/>
      <c r="I144" s="315"/>
      <c r="J144" s="270"/>
      <c r="K144" s="335"/>
      <c r="L144" s="270"/>
      <c r="M144" s="272"/>
      <c r="N144" s="270"/>
      <c r="O144" s="270"/>
      <c r="P144" s="313"/>
      <c r="Q144" s="313"/>
      <c r="R144" s="313"/>
      <c r="S144" s="313"/>
      <c r="T144" s="313"/>
      <c r="U144" s="313"/>
      <c r="V144" s="313"/>
      <c r="W144" s="313"/>
      <c r="X144" s="313"/>
      <c r="Y144" s="313"/>
      <c r="Z144" s="313"/>
    </row>
    <row r="145" spans="1:26" ht="16.5" customHeight="1">
      <c r="A145" s="268"/>
      <c r="B145" s="270"/>
      <c r="C145" s="270"/>
      <c r="D145" s="268"/>
      <c r="E145" s="270"/>
      <c r="F145" s="268"/>
      <c r="G145" s="270"/>
      <c r="H145" s="315"/>
      <c r="I145" s="315"/>
      <c r="J145" s="270"/>
      <c r="K145" s="335"/>
      <c r="L145" s="270"/>
      <c r="M145" s="272"/>
      <c r="N145" s="270"/>
      <c r="O145" s="270"/>
      <c r="P145" s="313"/>
      <c r="Q145" s="313"/>
      <c r="R145" s="313"/>
      <c r="S145" s="313"/>
      <c r="T145" s="313"/>
      <c r="U145" s="313"/>
      <c r="V145" s="313"/>
      <c r="W145" s="313"/>
      <c r="X145" s="313"/>
      <c r="Y145" s="313"/>
      <c r="Z145" s="313"/>
    </row>
    <row r="146" spans="1:26" ht="16.5" customHeight="1">
      <c r="A146" s="268"/>
      <c r="B146" s="270"/>
      <c r="C146" s="270"/>
      <c r="D146" s="268"/>
      <c r="E146" s="270"/>
      <c r="F146" s="268"/>
      <c r="G146" s="270"/>
      <c r="H146" s="315"/>
      <c r="I146" s="315"/>
      <c r="J146" s="270"/>
      <c r="K146" s="335"/>
      <c r="L146" s="270"/>
      <c r="M146" s="272"/>
      <c r="N146" s="270"/>
      <c r="O146" s="270"/>
      <c r="P146" s="313"/>
      <c r="Q146" s="313"/>
      <c r="R146" s="313"/>
      <c r="S146" s="313"/>
      <c r="T146" s="313"/>
      <c r="U146" s="313"/>
      <c r="V146" s="313"/>
      <c r="W146" s="313"/>
      <c r="X146" s="313"/>
      <c r="Y146" s="313"/>
      <c r="Z146" s="313"/>
    </row>
    <row r="147" spans="1:26" ht="16.5" customHeight="1">
      <c r="A147" s="268"/>
      <c r="B147" s="270"/>
      <c r="C147" s="270"/>
      <c r="D147" s="268"/>
      <c r="E147" s="270"/>
      <c r="F147" s="268"/>
      <c r="G147" s="270"/>
      <c r="H147" s="315"/>
      <c r="I147" s="315"/>
      <c r="J147" s="270"/>
      <c r="K147" s="335"/>
      <c r="L147" s="270"/>
      <c r="M147" s="272"/>
      <c r="N147" s="270"/>
      <c r="O147" s="270"/>
      <c r="P147" s="313"/>
      <c r="Q147" s="313"/>
      <c r="R147" s="313"/>
      <c r="S147" s="313"/>
      <c r="T147" s="313"/>
      <c r="U147" s="313"/>
      <c r="V147" s="313"/>
      <c r="W147" s="313"/>
      <c r="X147" s="313"/>
      <c r="Y147" s="313"/>
      <c r="Z147" s="313"/>
    </row>
    <row r="148" spans="1:26" ht="16.5" customHeight="1">
      <c r="A148" s="268"/>
      <c r="B148" s="270"/>
      <c r="C148" s="270"/>
      <c r="D148" s="268"/>
      <c r="E148" s="270"/>
      <c r="F148" s="268"/>
      <c r="G148" s="270"/>
      <c r="H148" s="315"/>
      <c r="I148" s="315"/>
      <c r="J148" s="270"/>
      <c r="K148" s="335"/>
      <c r="L148" s="270"/>
      <c r="M148" s="272"/>
      <c r="N148" s="270"/>
      <c r="O148" s="270"/>
      <c r="P148" s="313"/>
      <c r="Q148" s="313"/>
      <c r="R148" s="313"/>
      <c r="S148" s="313"/>
      <c r="T148" s="313"/>
      <c r="U148" s="313"/>
      <c r="V148" s="313"/>
      <c r="W148" s="313"/>
      <c r="X148" s="313"/>
      <c r="Y148" s="313"/>
      <c r="Z148" s="313"/>
    </row>
    <row r="149" spans="1:26" ht="16.5" customHeight="1">
      <c r="A149" s="268"/>
      <c r="B149" s="270"/>
      <c r="C149" s="270"/>
      <c r="D149" s="268"/>
      <c r="E149" s="270"/>
      <c r="F149" s="268"/>
      <c r="G149" s="270"/>
      <c r="H149" s="315"/>
      <c r="I149" s="315"/>
      <c r="J149" s="270"/>
      <c r="K149" s="335"/>
      <c r="L149" s="270"/>
      <c r="M149" s="272"/>
      <c r="N149" s="270"/>
      <c r="O149" s="270"/>
      <c r="P149" s="313"/>
      <c r="Q149" s="313"/>
      <c r="R149" s="313"/>
      <c r="S149" s="313"/>
      <c r="T149" s="313"/>
      <c r="U149" s="313"/>
      <c r="V149" s="313"/>
      <c r="W149" s="313"/>
      <c r="X149" s="313"/>
      <c r="Y149" s="313"/>
      <c r="Z149" s="313"/>
    </row>
    <row r="150" spans="1:26" ht="16.5" customHeight="1">
      <c r="A150" s="268"/>
      <c r="B150" s="270"/>
      <c r="C150" s="270"/>
      <c r="D150" s="268"/>
      <c r="E150" s="270"/>
      <c r="F150" s="268"/>
      <c r="G150" s="270"/>
      <c r="H150" s="315"/>
      <c r="I150" s="315"/>
      <c r="J150" s="270"/>
      <c r="K150" s="335"/>
      <c r="L150" s="270"/>
      <c r="M150" s="272"/>
      <c r="N150" s="270"/>
      <c r="O150" s="270"/>
      <c r="P150" s="313"/>
      <c r="Q150" s="313"/>
      <c r="R150" s="313"/>
      <c r="S150" s="313"/>
      <c r="T150" s="313"/>
      <c r="U150" s="313"/>
      <c r="V150" s="313"/>
      <c r="W150" s="313"/>
      <c r="X150" s="313"/>
      <c r="Y150" s="313"/>
      <c r="Z150" s="313"/>
    </row>
    <row r="151" spans="1:26" ht="16.5" customHeight="1">
      <c r="A151" s="268"/>
      <c r="B151" s="270"/>
      <c r="C151" s="270"/>
      <c r="D151" s="268"/>
      <c r="E151" s="270"/>
      <c r="F151" s="268"/>
      <c r="G151" s="270"/>
      <c r="H151" s="315"/>
      <c r="I151" s="315"/>
      <c r="J151" s="270"/>
      <c r="K151" s="335"/>
      <c r="L151" s="270"/>
      <c r="M151" s="272"/>
      <c r="N151" s="270"/>
      <c r="O151" s="270"/>
      <c r="P151" s="313"/>
      <c r="Q151" s="313"/>
      <c r="R151" s="313"/>
      <c r="S151" s="313"/>
      <c r="T151" s="313"/>
      <c r="U151" s="313"/>
      <c r="V151" s="313"/>
      <c r="W151" s="313"/>
      <c r="X151" s="313"/>
      <c r="Y151" s="313"/>
      <c r="Z151" s="313"/>
    </row>
    <row r="152" spans="1:26" ht="16.5" customHeight="1">
      <c r="A152" s="268"/>
      <c r="B152" s="270"/>
      <c r="C152" s="270"/>
      <c r="D152" s="268"/>
      <c r="E152" s="270"/>
      <c r="F152" s="268"/>
      <c r="G152" s="270"/>
      <c r="H152" s="315"/>
      <c r="I152" s="315"/>
      <c r="J152" s="270"/>
      <c r="K152" s="335"/>
      <c r="L152" s="270"/>
      <c r="M152" s="272"/>
      <c r="N152" s="270"/>
      <c r="O152" s="270"/>
      <c r="P152" s="313"/>
      <c r="Q152" s="313"/>
      <c r="R152" s="313"/>
      <c r="S152" s="313"/>
      <c r="T152" s="313"/>
      <c r="U152" s="313"/>
      <c r="V152" s="313"/>
      <c r="W152" s="313"/>
      <c r="X152" s="313"/>
      <c r="Y152" s="313"/>
      <c r="Z152" s="313"/>
    </row>
    <row r="153" spans="1:26" ht="16.5" customHeight="1">
      <c r="A153" s="268"/>
      <c r="B153" s="270"/>
      <c r="C153" s="270"/>
      <c r="D153" s="268"/>
      <c r="E153" s="270"/>
      <c r="F153" s="268"/>
      <c r="G153" s="270"/>
      <c r="H153" s="315"/>
      <c r="I153" s="315"/>
      <c r="J153" s="270"/>
      <c r="K153" s="335"/>
      <c r="L153" s="270"/>
      <c r="M153" s="272"/>
      <c r="N153" s="270"/>
      <c r="O153" s="270"/>
      <c r="P153" s="313"/>
      <c r="Q153" s="313"/>
      <c r="R153" s="313"/>
      <c r="S153" s="313"/>
      <c r="T153" s="313"/>
      <c r="U153" s="313"/>
      <c r="V153" s="313"/>
      <c r="W153" s="313"/>
      <c r="X153" s="313"/>
      <c r="Y153" s="313"/>
      <c r="Z153" s="313"/>
    </row>
    <row r="154" spans="1:26" ht="16.5" customHeight="1">
      <c r="A154" s="268"/>
      <c r="B154" s="270"/>
      <c r="C154" s="270"/>
      <c r="D154" s="268"/>
      <c r="E154" s="270"/>
      <c r="F154" s="268"/>
      <c r="G154" s="270"/>
      <c r="H154" s="315"/>
      <c r="I154" s="315"/>
      <c r="J154" s="270"/>
      <c r="K154" s="335"/>
      <c r="L154" s="270"/>
      <c r="M154" s="272"/>
      <c r="N154" s="270"/>
      <c r="O154" s="270"/>
      <c r="P154" s="313"/>
      <c r="Q154" s="313"/>
      <c r="R154" s="313"/>
      <c r="S154" s="313"/>
      <c r="T154" s="313"/>
      <c r="U154" s="313"/>
      <c r="V154" s="313"/>
      <c r="W154" s="313"/>
      <c r="X154" s="313"/>
      <c r="Y154" s="313"/>
      <c r="Z154" s="313"/>
    </row>
    <row r="155" spans="1:26" ht="16.5" customHeight="1">
      <c r="A155" s="268"/>
      <c r="B155" s="270"/>
      <c r="C155" s="270"/>
      <c r="D155" s="268"/>
      <c r="E155" s="270"/>
      <c r="F155" s="268"/>
      <c r="G155" s="270"/>
      <c r="H155" s="315"/>
      <c r="I155" s="315"/>
      <c r="J155" s="270"/>
      <c r="K155" s="335"/>
      <c r="L155" s="270"/>
      <c r="M155" s="272"/>
      <c r="N155" s="270"/>
      <c r="O155" s="270"/>
      <c r="P155" s="313"/>
      <c r="Q155" s="313"/>
      <c r="R155" s="313"/>
      <c r="S155" s="313"/>
      <c r="T155" s="313"/>
      <c r="U155" s="313"/>
      <c r="V155" s="313"/>
      <c r="W155" s="313"/>
      <c r="X155" s="313"/>
      <c r="Y155" s="313"/>
      <c r="Z155" s="313"/>
    </row>
    <row r="156" spans="1:26" ht="16.5" customHeight="1">
      <c r="A156" s="268"/>
      <c r="B156" s="270"/>
      <c r="C156" s="270"/>
      <c r="D156" s="268"/>
      <c r="E156" s="270"/>
      <c r="F156" s="268"/>
      <c r="G156" s="270"/>
      <c r="H156" s="315"/>
      <c r="I156" s="315"/>
      <c r="J156" s="270"/>
      <c r="K156" s="335"/>
      <c r="L156" s="270"/>
      <c r="M156" s="272"/>
      <c r="N156" s="270"/>
      <c r="O156" s="270"/>
      <c r="P156" s="313"/>
      <c r="Q156" s="313"/>
      <c r="R156" s="313"/>
      <c r="S156" s="313"/>
      <c r="T156" s="313"/>
      <c r="U156" s="313"/>
      <c r="V156" s="313"/>
      <c r="W156" s="313"/>
      <c r="X156" s="313"/>
      <c r="Y156" s="313"/>
      <c r="Z156" s="313"/>
    </row>
    <row r="157" spans="1:26" ht="16.5" customHeight="1">
      <c r="A157" s="268"/>
      <c r="B157" s="270"/>
      <c r="C157" s="270"/>
      <c r="D157" s="268"/>
      <c r="E157" s="270"/>
      <c r="F157" s="268"/>
      <c r="G157" s="270"/>
      <c r="H157" s="315"/>
      <c r="I157" s="315"/>
      <c r="J157" s="270"/>
      <c r="K157" s="335"/>
      <c r="L157" s="270"/>
      <c r="M157" s="272"/>
      <c r="N157" s="270"/>
      <c r="O157" s="270"/>
      <c r="P157" s="313"/>
      <c r="Q157" s="313"/>
      <c r="R157" s="313"/>
      <c r="S157" s="313"/>
      <c r="T157" s="313"/>
      <c r="U157" s="313"/>
      <c r="V157" s="313"/>
      <c r="W157" s="313"/>
      <c r="X157" s="313"/>
      <c r="Y157" s="313"/>
      <c r="Z157" s="313"/>
    </row>
    <row r="158" spans="1:26" ht="16.5" customHeight="1">
      <c r="A158" s="268"/>
      <c r="B158" s="270"/>
      <c r="C158" s="270"/>
      <c r="D158" s="268"/>
      <c r="E158" s="270"/>
      <c r="F158" s="268"/>
      <c r="G158" s="270"/>
      <c r="H158" s="315"/>
      <c r="I158" s="315"/>
      <c r="J158" s="270"/>
      <c r="K158" s="335"/>
      <c r="L158" s="270"/>
      <c r="M158" s="272"/>
      <c r="N158" s="270"/>
      <c r="O158" s="270"/>
      <c r="P158" s="313"/>
      <c r="Q158" s="313"/>
      <c r="R158" s="313"/>
      <c r="S158" s="313"/>
      <c r="T158" s="313"/>
      <c r="U158" s="313"/>
      <c r="V158" s="313"/>
      <c r="W158" s="313"/>
      <c r="X158" s="313"/>
      <c r="Y158" s="313"/>
      <c r="Z158" s="313"/>
    </row>
    <row r="159" spans="1:26" ht="16.5" customHeight="1">
      <c r="A159" s="268"/>
      <c r="B159" s="270"/>
      <c r="C159" s="270"/>
      <c r="D159" s="268"/>
      <c r="E159" s="270"/>
      <c r="F159" s="268"/>
      <c r="G159" s="270"/>
      <c r="H159" s="315"/>
      <c r="I159" s="315"/>
      <c r="J159" s="270"/>
      <c r="K159" s="335"/>
      <c r="L159" s="270"/>
      <c r="M159" s="272"/>
      <c r="N159" s="270"/>
      <c r="O159" s="270"/>
      <c r="P159" s="313"/>
      <c r="Q159" s="313"/>
      <c r="R159" s="313"/>
      <c r="S159" s="313"/>
      <c r="T159" s="313"/>
      <c r="U159" s="313"/>
      <c r="V159" s="313"/>
      <c r="W159" s="313"/>
      <c r="X159" s="313"/>
      <c r="Y159" s="313"/>
      <c r="Z159" s="313"/>
    </row>
    <row r="160" spans="1:26" ht="16.5" customHeight="1">
      <c r="A160" s="268"/>
      <c r="B160" s="270"/>
      <c r="C160" s="270"/>
      <c r="D160" s="268"/>
      <c r="E160" s="270"/>
      <c r="F160" s="268"/>
      <c r="G160" s="270"/>
      <c r="H160" s="315"/>
      <c r="I160" s="315"/>
      <c r="J160" s="270"/>
      <c r="K160" s="335"/>
      <c r="L160" s="270"/>
      <c r="M160" s="272"/>
      <c r="N160" s="270"/>
      <c r="O160" s="270"/>
      <c r="P160" s="313"/>
      <c r="Q160" s="313"/>
      <c r="R160" s="313"/>
      <c r="S160" s="313"/>
      <c r="T160" s="313"/>
      <c r="U160" s="313"/>
      <c r="V160" s="313"/>
      <c r="W160" s="313"/>
      <c r="X160" s="313"/>
      <c r="Y160" s="313"/>
      <c r="Z160" s="313"/>
    </row>
    <row r="161" spans="1:26" ht="16.5" customHeight="1">
      <c r="A161" s="268"/>
      <c r="B161" s="270"/>
      <c r="C161" s="270"/>
      <c r="D161" s="268"/>
      <c r="E161" s="270"/>
      <c r="F161" s="268"/>
      <c r="G161" s="270"/>
      <c r="H161" s="315"/>
      <c r="I161" s="315"/>
      <c r="J161" s="270"/>
      <c r="K161" s="335"/>
      <c r="L161" s="270"/>
      <c r="M161" s="272"/>
      <c r="N161" s="270"/>
      <c r="O161" s="270"/>
      <c r="P161" s="313"/>
      <c r="Q161" s="313"/>
      <c r="R161" s="313"/>
      <c r="S161" s="313"/>
      <c r="T161" s="313"/>
      <c r="U161" s="313"/>
      <c r="V161" s="313"/>
      <c r="W161" s="313"/>
      <c r="X161" s="313"/>
      <c r="Y161" s="313"/>
      <c r="Z161" s="313"/>
    </row>
    <row r="162" spans="1:26" ht="16.5" customHeight="1">
      <c r="A162" s="268"/>
      <c r="B162" s="270"/>
      <c r="C162" s="270"/>
      <c r="D162" s="268"/>
      <c r="E162" s="270"/>
      <c r="F162" s="268"/>
      <c r="G162" s="270"/>
      <c r="H162" s="315"/>
      <c r="I162" s="315"/>
      <c r="J162" s="270"/>
      <c r="K162" s="335"/>
      <c r="L162" s="270"/>
      <c r="M162" s="272"/>
      <c r="N162" s="270"/>
      <c r="O162" s="270"/>
      <c r="P162" s="313"/>
      <c r="Q162" s="313"/>
      <c r="R162" s="313"/>
      <c r="S162" s="313"/>
      <c r="T162" s="313"/>
      <c r="U162" s="313"/>
      <c r="V162" s="313"/>
      <c r="W162" s="313"/>
      <c r="X162" s="313"/>
      <c r="Y162" s="313"/>
      <c r="Z162" s="313"/>
    </row>
    <row r="163" spans="1:26" ht="16.5" customHeight="1">
      <c r="A163" s="268"/>
      <c r="B163" s="270"/>
      <c r="C163" s="270"/>
      <c r="D163" s="268"/>
      <c r="E163" s="270"/>
      <c r="F163" s="268"/>
      <c r="G163" s="270"/>
      <c r="H163" s="315"/>
      <c r="I163" s="315"/>
      <c r="J163" s="270"/>
      <c r="K163" s="335"/>
      <c r="L163" s="270"/>
      <c r="M163" s="272"/>
      <c r="N163" s="270"/>
      <c r="O163" s="270"/>
      <c r="P163" s="313"/>
      <c r="Q163" s="313"/>
      <c r="R163" s="313"/>
      <c r="S163" s="313"/>
      <c r="T163" s="313"/>
      <c r="U163" s="313"/>
      <c r="V163" s="313"/>
      <c r="W163" s="313"/>
      <c r="X163" s="313"/>
      <c r="Y163" s="313"/>
      <c r="Z163" s="313"/>
    </row>
    <row r="164" spans="1:26" ht="16.5" customHeight="1">
      <c r="A164" s="268"/>
      <c r="B164" s="270"/>
      <c r="C164" s="270"/>
      <c r="D164" s="268"/>
      <c r="E164" s="270"/>
      <c r="F164" s="268"/>
      <c r="G164" s="270"/>
      <c r="H164" s="315"/>
      <c r="I164" s="315"/>
      <c r="J164" s="270"/>
      <c r="K164" s="335"/>
      <c r="L164" s="270"/>
      <c r="M164" s="272"/>
      <c r="N164" s="270"/>
      <c r="O164" s="270"/>
      <c r="P164" s="313"/>
      <c r="Q164" s="313"/>
      <c r="R164" s="313"/>
      <c r="S164" s="313"/>
      <c r="T164" s="313"/>
      <c r="U164" s="313"/>
      <c r="V164" s="313"/>
      <c r="W164" s="313"/>
      <c r="X164" s="313"/>
      <c r="Y164" s="313"/>
      <c r="Z164" s="313"/>
    </row>
    <row r="165" spans="1:26" ht="16.5" customHeight="1">
      <c r="A165" s="268"/>
      <c r="B165" s="270"/>
      <c r="C165" s="270"/>
      <c r="D165" s="268"/>
      <c r="E165" s="270"/>
      <c r="F165" s="268"/>
      <c r="G165" s="270"/>
      <c r="H165" s="315"/>
      <c r="I165" s="315"/>
      <c r="J165" s="270"/>
      <c r="K165" s="335"/>
      <c r="L165" s="270"/>
      <c r="M165" s="272"/>
      <c r="N165" s="270"/>
      <c r="O165" s="270"/>
      <c r="P165" s="313"/>
      <c r="Q165" s="313"/>
      <c r="R165" s="313"/>
      <c r="S165" s="313"/>
      <c r="T165" s="313"/>
      <c r="U165" s="313"/>
      <c r="V165" s="313"/>
      <c r="W165" s="313"/>
      <c r="X165" s="313"/>
      <c r="Y165" s="313"/>
      <c r="Z165" s="313"/>
    </row>
    <row r="166" spans="1:26" ht="16.5" customHeight="1">
      <c r="A166" s="268"/>
      <c r="B166" s="270"/>
      <c r="C166" s="270"/>
      <c r="D166" s="268"/>
      <c r="E166" s="270"/>
      <c r="F166" s="268"/>
      <c r="G166" s="270"/>
      <c r="H166" s="315"/>
      <c r="I166" s="315"/>
      <c r="J166" s="270"/>
      <c r="K166" s="335"/>
      <c r="L166" s="270"/>
      <c r="M166" s="272"/>
      <c r="N166" s="270"/>
      <c r="O166" s="270"/>
      <c r="P166" s="313"/>
      <c r="Q166" s="313"/>
      <c r="R166" s="313"/>
      <c r="S166" s="313"/>
      <c r="T166" s="313"/>
      <c r="U166" s="313"/>
      <c r="V166" s="313"/>
      <c r="W166" s="313"/>
      <c r="X166" s="313"/>
      <c r="Y166" s="313"/>
      <c r="Z166" s="313"/>
    </row>
    <row r="167" spans="1:26" ht="16.5" customHeight="1">
      <c r="A167" s="268"/>
      <c r="B167" s="270"/>
      <c r="C167" s="270"/>
      <c r="D167" s="268"/>
      <c r="E167" s="270"/>
      <c r="F167" s="268"/>
      <c r="G167" s="270"/>
      <c r="H167" s="315"/>
      <c r="I167" s="315"/>
      <c r="J167" s="270"/>
      <c r="K167" s="335"/>
      <c r="L167" s="270"/>
      <c r="M167" s="272"/>
      <c r="N167" s="270"/>
      <c r="O167" s="270"/>
      <c r="P167" s="313"/>
      <c r="Q167" s="313"/>
      <c r="R167" s="313"/>
      <c r="S167" s="313"/>
      <c r="T167" s="313"/>
      <c r="U167" s="313"/>
      <c r="V167" s="313"/>
      <c r="W167" s="313"/>
      <c r="X167" s="313"/>
      <c r="Y167" s="313"/>
      <c r="Z167" s="313"/>
    </row>
    <row r="168" spans="1:26" ht="16.5" customHeight="1">
      <c r="A168" s="268"/>
      <c r="B168" s="270"/>
      <c r="C168" s="270"/>
      <c r="D168" s="268"/>
      <c r="E168" s="270"/>
      <c r="F168" s="268"/>
      <c r="G168" s="270"/>
      <c r="H168" s="315"/>
      <c r="I168" s="315"/>
      <c r="J168" s="270"/>
      <c r="K168" s="335"/>
      <c r="L168" s="270"/>
      <c r="M168" s="272"/>
      <c r="N168" s="270"/>
      <c r="O168" s="270"/>
      <c r="P168" s="313"/>
      <c r="Q168" s="313"/>
      <c r="R168" s="313"/>
      <c r="S168" s="313"/>
      <c r="T168" s="313"/>
      <c r="U168" s="313"/>
      <c r="V168" s="313"/>
      <c r="W168" s="313"/>
      <c r="X168" s="313"/>
      <c r="Y168" s="313"/>
      <c r="Z168" s="313"/>
    </row>
    <row r="169" spans="1:26" ht="16.5" customHeight="1">
      <c r="A169" s="268"/>
      <c r="B169" s="270"/>
      <c r="C169" s="270"/>
      <c r="D169" s="268"/>
      <c r="E169" s="270"/>
      <c r="F169" s="268"/>
      <c r="G169" s="270"/>
      <c r="H169" s="315"/>
      <c r="I169" s="315"/>
      <c r="J169" s="270"/>
      <c r="K169" s="335"/>
      <c r="L169" s="270"/>
      <c r="M169" s="272"/>
      <c r="N169" s="270"/>
      <c r="O169" s="270"/>
      <c r="P169" s="313"/>
      <c r="Q169" s="313"/>
      <c r="R169" s="313"/>
      <c r="S169" s="313"/>
      <c r="T169" s="313"/>
      <c r="U169" s="313"/>
      <c r="V169" s="313"/>
      <c r="W169" s="313"/>
      <c r="X169" s="313"/>
      <c r="Y169" s="313"/>
      <c r="Z169" s="313"/>
    </row>
    <row r="170" spans="1:26" ht="16.5" customHeight="1">
      <c r="A170" s="268"/>
      <c r="B170" s="270"/>
      <c r="C170" s="270"/>
      <c r="D170" s="268"/>
      <c r="E170" s="270"/>
      <c r="F170" s="268"/>
      <c r="G170" s="270"/>
      <c r="H170" s="315"/>
      <c r="I170" s="315"/>
      <c r="J170" s="270"/>
      <c r="K170" s="335"/>
      <c r="L170" s="270"/>
      <c r="M170" s="272"/>
      <c r="N170" s="270"/>
      <c r="O170" s="270"/>
      <c r="P170" s="313"/>
      <c r="Q170" s="313"/>
      <c r="R170" s="313"/>
      <c r="S170" s="313"/>
      <c r="T170" s="313"/>
      <c r="U170" s="313"/>
      <c r="V170" s="313"/>
      <c r="W170" s="313"/>
      <c r="X170" s="313"/>
      <c r="Y170" s="313"/>
      <c r="Z170" s="313"/>
    </row>
    <row r="171" spans="1:26" ht="16.5" customHeight="1">
      <c r="A171" s="268"/>
      <c r="B171" s="270"/>
      <c r="C171" s="270"/>
      <c r="D171" s="268"/>
      <c r="E171" s="270"/>
      <c r="F171" s="268"/>
      <c r="G171" s="270"/>
      <c r="H171" s="315"/>
      <c r="I171" s="315"/>
      <c r="J171" s="270"/>
      <c r="K171" s="335"/>
      <c r="L171" s="270"/>
      <c r="M171" s="272"/>
      <c r="N171" s="270"/>
      <c r="O171" s="270"/>
      <c r="P171" s="313"/>
      <c r="Q171" s="313"/>
      <c r="R171" s="313"/>
      <c r="S171" s="313"/>
      <c r="T171" s="313"/>
      <c r="U171" s="313"/>
      <c r="V171" s="313"/>
      <c r="W171" s="313"/>
      <c r="X171" s="313"/>
      <c r="Y171" s="313"/>
      <c r="Z171" s="313"/>
    </row>
    <row r="172" spans="1:26" ht="16.5" customHeight="1">
      <c r="A172" s="268"/>
      <c r="B172" s="270"/>
      <c r="C172" s="270"/>
      <c r="D172" s="268"/>
      <c r="E172" s="270"/>
      <c r="F172" s="268"/>
      <c r="G172" s="270"/>
      <c r="H172" s="315"/>
      <c r="I172" s="315"/>
      <c r="J172" s="270"/>
      <c r="K172" s="335"/>
      <c r="L172" s="270"/>
      <c r="M172" s="272"/>
      <c r="N172" s="270"/>
      <c r="O172" s="270"/>
      <c r="P172" s="313"/>
      <c r="Q172" s="313"/>
      <c r="R172" s="313"/>
      <c r="S172" s="313"/>
      <c r="T172" s="313"/>
      <c r="U172" s="313"/>
      <c r="V172" s="313"/>
      <c r="W172" s="313"/>
      <c r="X172" s="313"/>
      <c r="Y172" s="313"/>
      <c r="Z172" s="313"/>
    </row>
    <row r="173" spans="1:26" ht="16.5" customHeight="1">
      <c r="A173" s="268"/>
      <c r="B173" s="270"/>
      <c r="C173" s="270"/>
      <c r="D173" s="268"/>
      <c r="E173" s="270"/>
      <c r="F173" s="268"/>
      <c r="G173" s="270"/>
      <c r="H173" s="315"/>
      <c r="I173" s="315"/>
      <c r="J173" s="270"/>
      <c r="K173" s="335"/>
      <c r="L173" s="270"/>
      <c r="M173" s="272"/>
      <c r="N173" s="270"/>
      <c r="O173" s="270"/>
      <c r="P173" s="313"/>
      <c r="Q173" s="313"/>
      <c r="R173" s="313"/>
      <c r="S173" s="313"/>
      <c r="T173" s="313"/>
      <c r="U173" s="313"/>
      <c r="V173" s="313"/>
      <c r="W173" s="313"/>
      <c r="X173" s="313"/>
      <c r="Y173" s="313"/>
      <c r="Z173" s="313"/>
    </row>
    <row r="174" spans="1:26" ht="16.5" customHeight="1">
      <c r="A174" s="268"/>
      <c r="B174" s="270"/>
      <c r="C174" s="270"/>
      <c r="D174" s="268"/>
      <c r="E174" s="270"/>
      <c r="F174" s="268"/>
      <c r="G174" s="270"/>
      <c r="H174" s="315"/>
      <c r="I174" s="315"/>
      <c r="J174" s="270"/>
      <c r="K174" s="335"/>
      <c r="L174" s="270"/>
      <c r="M174" s="272"/>
      <c r="N174" s="270"/>
      <c r="O174" s="270"/>
      <c r="P174" s="313"/>
      <c r="Q174" s="313"/>
      <c r="R174" s="313"/>
      <c r="S174" s="313"/>
      <c r="T174" s="313"/>
      <c r="U174" s="313"/>
      <c r="V174" s="313"/>
      <c r="W174" s="313"/>
      <c r="X174" s="313"/>
      <c r="Y174" s="313"/>
      <c r="Z174" s="313"/>
    </row>
    <row r="175" spans="1:26" ht="16.5" customHeight="1">
      <c r="A175" s="268"/>
      <c r="B175" s="270"/>
      <c r="C175" s="270"/>
      <c r="D175" s="268"/>
      <c r="E175" s="270"/>
      <c r="F175" s="268"/>
      <c r="G175" s="270"/>
      <c r="H175" s="315"/>
      <c r="I175" s="315"/>
      <c r="J175" s="270"/>
      <c r="K175" s="335"/>
      <c r="L175" s="270"/>
      <c r="M175" s="272"/>
      <c r="N175" s="270"/>
      <c r="O175" s="270"/>
      <c r="P175" s="313"/>
      <c r="Q175" s="313"/>
      <c r="R175" s="313"/>
      <c r="S175" s="313"/>
      <c r="T175" s="313"/>
      <c r="U175" s="313"/>
      <c r="V175" s="313"/>
      <c r="W175" s="313"/>
      <c r="X175" s="313"/>
      <c r="Y175" s="313"/>
      <c r="Z175" s="313"/>
    </row>
    <row r="176" spans="1:26" ht="16.5" customHeight="1">
      <c r="A176" s="268"/>
      <c r="B176" s="270"/>
      <c r="C176" s="270"/>
      <c r="D176" s="268"/>
      <c r="E176" s="270"/>
      <c r="F176" s="268"/>
      <c r="G176" s="270"/>
      <c r="H176" s="315"/>
      <c r="I176" s="315"/>
      <c r="J176" s="270"/>
      <c r="K176" s="335"/>
      <c r="L176" s="270"/>
      <c r="M176" s="272"/>
      <c r="N176" s="270"/>
      <c r="O176" s="270"/>
      <c r="P176" s="313"/>
      <c r="Q176" s="313"/>
      <c r="R176" s="313"/>
      <c r="S176" s="313"/>
      <c r="T176" s="313"/>
      <c r="U176" s="313"/>
      <c r="V176" s="313"/>
      <c r="W176" s="313"/>
      <c r="X176" s="313"/>
      <c r="Y176" s="313"/>
      <c r="Z176" s="313"/>
    </row>
    <row r="177" spans="1:26" ht="16.5" customHeight="1">
      <c r="A177" s="268"/>
      <c r="B177" s="270"/>
      <c r="C177" s="270"/>
      <c r="D177" s="268"/>
      <c r="E177" s="270"/>
      <c r="F177" s="268"/>
      <c r="G177" s="270"/>
      <c r="H177" s="315"/>
      <c r="I177" s="315"/>
      <c r="J177" s="270"/>
      <c r="K177" s="335"/>
      <c r="L177" s="270"/>
      <c r="M177" s="272"/>
      <c r="N177" s="270"/>
      <c r="O177" s="270"/>
      <c r="P177" s="313"/>
      <c r="Q177" s="313"/>
      <c r="R177" s="313"/>
      <c r="S177" s="313"/>
      <c r="T177" s="313"/>
      <c r="U177" s="313"/>
      <c r="V177" s="313"/>
      <c r="W177" s="313"/>
      <c r="X177" s="313"/>
      <c r="Y177" s="313"/>
      <c r="Z177" s="313"/>
    </row>
    <row r="178" spans="1:26" ht="16.5" customHeight="1">
      <c r="A178" s="268"/>
      <c r="B178" s="270"/>
      <c r="C178" s="270"/>
      <c r="D178" s="268"/>
      <c r="E178" s="270"/>
      <c r="F178" s="268"/>
      <c r="G178" s="270"/>
      <c r="H178" s="315"/>
      <c r="I178" s="315"/>
      <c r="J178" s="270"/>
      <c r="K178" s="335"/>
      <c r="L178" s="270"/>
      <c r="M178" s="272"/>
      <c r="N178" s="270"/>
      <c r="O178" s="270"/>
      <c r="P178" s="313"/>
      <c r="Q178" s="313"/>
      <c r="R178" s="313"/>
      <c r="S178" s="313"/>
      <c r="T178" s="313"/>
      <c r="U178" s="313"/>
      <c r="V178" s="313"/>
      <c r="W178" s="313"/>
      <c r="X178" s="313"/>
      <c r="Y178" s="313"/>
      <c r="Z178" s="313"/>
    </row>
    <row r="179" spans="1:26" ht="16.5" customHeight="1">
      <c r="A179" s="268"/>
      <c r="B179" s="270"/>
      <c r="C179" s="270"/>
      <c r="D179" s="268"/>
      <c r="E179" s="270"/>
      <c r="F179" s="268"/>
      <c r="G179" s="270"/>
      <c r="H179" s="315"/>
      <c r="I179" s="315"/>
      <c r="J179" s="270"/>
      <c r="K179" s="335"/>
      <c r="L179" s="270"/>
      <c r="M179" s="272"/>
      <c r="N179" s="270"/>
      <c r="O179" s="270"/>
      <c r="P179" s="313"/>
      <c r="Q179" s="313"/>
      <c r="R179" s="313"/>
      <c r="S179" s="313"/>
      <c r="T179" s="313"/>
      <c r="U179" s="313"/>
      <c r="V179" s="313"/>
      <c r="W179" s="313"/>
      <c r="X179" s="313"/>
      <c r="Y179" s="313"/>
      <c r="Z179" s="313"/>
    </row>
    <row r="180" spans="1:26" ht="16.5" customHeight="1">
      <c r="A180" s="268"/>
      <c r="B180" s="270"/>
      <c r="C180" s="270"/>
      <c r="D180" s="268"/>
      <c r="E180" s="270"/>
      <c r="F180" s="268"/>
      <c r="G180" s="270"/>
      <c r="H180" s="315"/>
      <c r="I180" s="315"/>
      <c r="J180" s="270"/>
      <c r="K180" s="335"/>
      <c r="L180" s="270"/>
      <c r="M180" s="272"/>
      <c r="N180" s="270"/>
      <c r="O180" s="270"/>
      <c r="P180" s="313"/>
      <c r="Q180" s="313"/>
      <c r="R180" s="313"/>
      <c r="S180" s="313"/>
      <c r="T180" s="313"/>
      <c r="U180" s="313"/>
      <c r="V180" s="313"/>
      <c r="W180" s="313"/>
      <c r="X180" s="313"/>
      <c r="Y180" s="313"/>
      <c r="Z180" s="313"/>
    </row>
    <row r="181" spans="1:26" ht="16.5" customHeight="1">
      <c r="A181" s="268"/>
      <c r="B181" s="270"/>
      <c r="C181" s="270"/>
      <c r="D181" s="268"/>
      <c r="E181" s="270"/>
      <c r="F181" s="268"/>
      <c r="G181" s="270"/>
      <c r="H181" s="315"/>
      <c r="I181" s="315"/>
      <c r="J181" s="270"/>
      <c r="K181" s="335"/>
      <c r="L181" s="270"/>
      <c r="M181" s="272"/>
      <c r="N181" s="270"/>
      <c r="O181" s="270"/>
      <c r="P181" s="313"/>
      <c r="Q181" s="313"/>
      <c r="R181" s="313"/>
      <c r="S181" s="313"/>
      <c r="T181" s="313"/>
      <c r="U181" s="313"/>
      <c r="V181" s="313"/>
      <c r="W181" s="313"/>
      <c r="X181" s="313"/>
      <c r="Y181" s="313"/>
      <c r="Z181" s="313"/>
    </row>
    <row r="182" spans="1:26" ht="16.5" customHeight="1">
      <c r="A182" s="268"/>
      <c r="B182" s="270"/>
      <c r="C182" s="270"/>
      <c r="D182" s="268"/>
      <c r="E182" s="270"/>
      <c r="F182" s="268"/>
      <c r="G182" s="270"/>
      <c r="H182" s="315"/>
      <c r="I182" s="315"/>
      <c r="J182" s="270"/>
      <c r="K182" s="335"/>
      <c r="L182" s="270"/>
      <c r="M182" s="272"/>
      <c r="N182" s="270"/>
      <c r="O182" s="270"/>
      <c r="P182" s="313"/>
      <c r="Q182" s="313"/>
      <c r="R182" s="313"/>
      <c r="S182" s="313"/>
      <c r="T182" s="313"/>
      <c r="U182" s="313"/>
      <c r="V182" s="313"/>
      <c r="W182" s="313"/>
      <c r="X182" s="313"/>
      <c r="Y182" s="313"/>
      <c r="Z182" s="313"/>
    </row>
    <row r="183" spans="1:26" ht="16.5" customHeight="1">
      <c r="A183" s="268"/>
      <c r="B183" s="270"/>
      <c r="C183" s="270"/>
      <c r="D183" s="268"/>
      <c r="E183" s="270"/>
      <c r="F183" s="268"/>
      <c r="G183" s="270"/>
      <c r="H183" s="315"/>
      <c r="I183" s="315"/>
      <c r="J183" s="270"/>
      <c r="K183" s="335"/>
      <c r="L183" s="270"/>
      <c r="M183" s="272"/>
      <c r="N183" s="270"/>
      <c r="O183" s="270"/>
      <c r="P183" s="313"/>
      <c r="Q183" s="313"/>
      <c r="R183" s="313"/>
      <c r="S183" s="313"/>
      <c r="T183" s="313"/>
      <c r="U183" s="313"/>
      <c r="V183" s="313"/>
      <c r="W183" s="313"/>
      <c r="X183" s="313"/>
      <c r="Y183" s="313"/>
      <c r="Z183" s="313"/>
    </row>
    <row r="184" spans="1:26" ht="16.5" customHeight="1">
      <c r="A184" s="268"/>
      <c r="B184" s="270"/>
      <c r="C184" s="270"/>
      <c r="D184" s="268"/>
      <c r="E184" s="270"/>
      <c r="F184" s="268"/>
      <c r="G184" s="270"/>
      <c r="H184" s="315"/>
      <c r="I184" s="315"/>
      <c r="J184" s="270"/>
      <c r="K184" s="335"/>
      <c r="L184" s="270"/>
      <c r="M184" s="272"/>
      <c r="N184" s="270"/>
      <c r="O184" s="270"/>
      <c r="P184" s="313"/>
      <c r="Q184" s="313"/>
      <c r="R184" s="313"/>
      <c r="S184" s="313"/>
      <c r="T184" s="313"/>
      <c r="U184" s="313"/>
      <c r="V184" s="313"/>
      <c r="W184" s="313"/>
      <c r="X184" s="313"/>
      <c r="Y184" s="313"/>
      <c r="Z184" s="313"/>
    </row>
    <row r="185" spans="1:26" ht="16.5" customHeight="1">
      <c r="A185" s="268"/>
      <c r="B185" s="270"/>
      <c r="C185" s="270"/>
      <c r="D185" s="268"/>
      <c r="E185" s="270"/>
      <c r="F185" s="268"/>
      <c r="G185" s="270"/>
      <c r="H185" s="315"/>
      <c r="I185" s="315"/>
      <c r="J185" s="270"/>
      <c r="K185" s="335"/>
      <c r="L185" s="270"/>
      <c r="M185" s="272"/>
      <c r="N185" s="270"/>
      <c r="O185" s="270"/>
      <c r="P185" s="313"/>
      <c r="Q185" s="313"/>
      <c r="R185" s="313"/>
      <c r="S185" s="313"/>
      <c r="T185" s="313"/>
      <c r="U185" s="313"/>
      <c r="V185" s="313"/>
      <c r="W185" s="313"/>
      <c r="X185" s="313"/>
      <c r="Y185" s="313"/>
      <c r="Z185" s="313"/>
    </row>
    <row r="186" spans="1:26" ht="16.5" customHeight="1">
      <c r="A186" s="268"/>
      <c r="B186" s="270"/>
      <c r="C186" s="270"/>
      <c r="D186" s="268"/>
      <c r="E186" s="270"/>
      <c r="F186" s="268"/>
      <c r="G186" s="270"/>
      <c r="H186" s="315"/>
      <c r="I186" s="315"/>
      <c r="J186" s="270"/>
      <c r="K186" s="335"/>
      <c r="L186" s="270"/>
      <c r="M186" s="272"/>
      <c r="N186" s="270"/>
      <c r="O186" s="270"/>
      <c r="P186" s="313"/>
      <c r="Q186" s="313"/>
      <c r="R186" s="313"/>
      <c r="S186" s="313"/>
      <c r="T186" s="313"/>
      <c r="U186" s="313"/>
      <c r="V186" s="313"/>
      <c r="W186" s="313"/>
      <c r="X186" s="313"/>
      <c r="Y186" s="313"/>
      <c r="Z186" s="313"/>
    </row>
    <row r="187" spans="1:26" ht="16.5" customHeight="1">
      <c r="A187" s="268"/>
      <c r="B187" s="270"/>
      <c r="C187" s="270"/>
      <c r="D187" s="268"/>
      <c r="E187" s="270"/>
      <c r="F187" s="268"/>
      <c r="G187" s="270"/>
      <c r="H187" s="315"/>
      <c r="I187" s="315"/>
      <c r="J187" s="270"/>
      <c r="K187" s="335"/>
      <c r="L187" s="270"/>
      <c r="M187" s="272"/>
      <c r="N187" s="270"/>
      <c r="O187" s="270"/>
      <c r="P187" s="313"/>
      <c r="Q187" s="313"/>
      <c r="R187" s="313"/>
      <c r="S187" s="313"/>
      <c r="T187" s="313"/>
      <c r="U187" s="313"/>
      <c r="V187" s="313"/>
      <c r="W187" s="313"/>
      <c r="X187" s="313"/>
      <c r="Y187" s="313"/>
      <c r="Z187" s="313"/>
    </row>
    <row r="188" spans="1:26" ht="16.5" customHeight="1">
      <c r="A188" s="268"/>
      <c r="B188" s="270"/>
      <c r="C188" s="270"/>
      <c r="D188" s="268"/>
      <c r="E188" s="270"/>
      <c r="F188" s="268"/>
      <c r="G188" s="270"/>
      <c r="H188" s="315"/>
      <c r="I188" s="315"/>
      <c r="J188" s="270"/>
      <c r="K188" s="335"/>
      <c r="L188" s="270"/>
      <c r="M188" s="272"/>
      <c r="N188" s="270"/>
      <c r="O188" s="270"/>
      <c r="P188" s="313"/>
      <c r="Q188" s="313"/>
      <c r="R188" s="313"/>
      <c r="S188" s="313"/>
      <c r="T188" s="313"/>
      <c r="U188" s="313"/>
      <c r="V188" s="313"/>
      <c r="W188" s="313"/>
      <c r="X188" s="313"/>
      <c r="Y188" s="313"/>
      <c r="Z188" s="313"/>
    </row>
    <row r="189" spans="1:26" ht="16.5" customHeight="1">
      <c r="A189" s="268"/>
      <c r="B189" s="270"/>
      <c r="C189" s="270"/>
      <c r="D189" s="268"/>
      <c r="E189" s="270"/>
      <c r="F189" s="268"/>
      <c r="G189" s="270"/>
      <c r="H189" s="315"/>
      <c r="I189" s="315"/>
      <c r="J189" s="270"/>
      <c r="K189" s="335"/>
      <c r="L189" s="270"/>
      <c r="M189" s="272"/>
      <c r="N189" s="270"/>
      <c r="O189" s="270"/>
      <c r="P189" s="313"/>
      <c r="Q189" s="313"/>
      <c r="R189" s="313"/>
      <c r="S189" s="313"/>
      <c r="T189" s="313"/>
      <c r="U189" s="313"/>
      <c r="V189" s="313"/>
      <c r="W189" s="313"/>
      <c r="X189" s="313"/>
      <c r="Y189" s="313"/>
      <c r="Z189" s="313"/>
    </row>
    <row r="190" spans="1:26" ht="16.5" customHeight="1">
      <c r="A190" s="268"/>
      <c r="B190" s="270"/>
      <c r="C190" s="270"/>
      <c r="D190" s="268"/>
      <c r="E190" s="270"/>
      <c r="F190" s="268"/>
      <c r="G190" s="270"/>
      <c r="H190" s="315"/>
      <c r="I190" s="315"/>
      <c r="J190" s="270"/>
      <c r="K190" s="335"/>
      <c r="L190" s="270"/>
      <c r="M190" s="272"/>
      <c r="N190" s="270"/>
      <c r="O190" s="270"/>
      <c r="P190" s="313"/>
      <c r="Q190" s="313"/>
      <c r="R190" s="313"/>
      <c r="S190" s="313"/>
      <c r="T190" s="313"/>
      <c r="U190" s="313"/>
      <c r="V190" s="313"/>
      <c r="W190" s="313"/>
      <c r="X190" s="313"/>
      <c r="Y190" s="313"/>
      <c r="Z190" s="313"/>
    </row>
    <row r="191" spans="1:26" ht="16.5" customHeight="1">
      <c r="A191" s="268"/>
      <c r="B191" s="270"/>
      <c r="C191" s="270"/>
      <c r="D191" s="268"/>
      <c r="E191" s="270"/>
      <c r="F191" s="268"/>
      <c r="G191" s="270"/>
      <c r="H191" s="315"/>
      <c r="I191" s="315"/>
      <c r="J191" s="270"/>
      <c r="K191" s="335"/>
      <c r="L191" s="270"/>
      <c r="M191" s="272"/>
      <c r="N191" s="270"/>
      <c r="O191" s="270"/>
      <c r="P191" s="313"/>
      <c r="Q191" s="313"/>
      <c r="R191" s="313"/>
      <c r="S191" s="313"/>
      <c r="T191" s="313"/>
      <c r="U191" s="313"/>
      <c r="V191" s="313"/>
      <c r="W191" s="313"/>
      <c r="X191" s="313"/>
      <c r="Y191" s="313"/>
      <c r="Z191" s="313"/>
    </row>
    <row r="192" spans="1:26" ht="16.5" customHeight="1">
      <c r="A192" s="268"/>
      <c r="B192" s="270"/>
      <c r="C192" s="270"/>
      <c r="D192" s="268"/>
      <c r="E192" s="270"/>
      <c r="F192" s="268"/>
      <c r="G192" s="270"/>
      <c r="H192" s="315"/>
      <c r="I192" s="315"/>
      <c r="J192" s="270"/>
      <c r="K192" s="335"/>
      <c r="L192" s="270"/>
      <c r="M192" s="272"/>
      <c r="N192" s="270"/>
      <c r="O192" s="270"/>
      <c r="P192" s="313"/>
      <c r="Q192" s="313"/>
      <c r="R192" s="313"/>
      <c r="S192" s="313"/>
      <c r="T192" s="313"/>
      <c r="U192" s="313"/>
      <c r="V192" s="313"/>
      <c r="W192" s="313"/>
      <c r="X192" s="313"/>
      <c r="Y192" s="313"/>
      <c r="Z192" s="313"/>
    </row>
    <row r="193" spans="1:26" ht="16.5" customHeight="1">
      <c r="A193" s="268"/>
      <c r="B193" s="270"/>
      <c r="C193" s="270"/>
      <c r="D193" s="268"/>
      <c r="E193" s="270"/>
      <c r="F193" s="268"/>
      <c r="G193" s="270"/>
      <c r="H193" s="315"/>
      <c r="I193" s="315"/>
      <c r="J193" s="270"/>
      <c r="K193" s="335"/>
      <c r="L193" s="270"/>
      <c r="M193" s="272"/>
      <c r="N193" s="270"/>
      <c r="O193" s="270"/>
      <c r="P193" s="313"/>
      <c r="Q193" s="313"/>
      <c r="R193" s="313"/>
      <c r="S193" s="313"/>
      <c r="T193" s="313"/>
      <c r="U193" s="313"/>
      <c r="V193" s="313"/>
      <c r="W193" s="313"/>
      <c r="X193" s="313"/>
      <c r="Y193" s="313"/>
      <c r="Z193" s="313"/>
    </row>
    <row r="194" spans="1:26" ht="16.5" customHeight="1">
      <c r="A194" s="268"/>
      <c r="B194" s="270"/>
      <c r="C194" s="270"/>
      <c r="D194" s="268"/>
      <c r="E194" s="270"/>
      <c r="F194" s="268"/>
      <c r="G194" s="270"/>
      <c r="H194" s="315"/>
      <c r="I194" s="315"/>
      <c r="J194" s="270"/>
      <c r="K194" s="335"/>
      <c r="L194" s="270"/>
      <c r="M194" s="272"/>
      <c r="N194" s="270"/>
      <c r="O194" s="270"/>
      <c r="P194" s="313"/>
      <c r="Q194" s="313"/>
      <c r="R194" s="313"/>
      <c r="S194" s="313"/>
      <c r="T194" s="313"/>
      <c r="U194" s="313"/>
      <c r="V194" s="313"/>
      <c r="W194" s="313"/>
      <c r="X194" s="313"/>
      <c r="Y194" s="313"/>
      <c r="Z194" s="313"/>
    </row>
    <row r="195" spans="1:26" ht="16.5" customHeight="1">
      <c r="A195" s="268"/>
      <c r="B195" s="270"/>
      <c r="C195" s="270"/>
      <c r="D195" s="268"/>
      <c r="E195" s="270"/>
      <c r="F195" s="268"/>
      <c r="G195" s="270"/>
      <c r="H195" s="315"/>
      <c r="I195" s="315"/>
      <c r="J195" s="270"/>
      <c r="K195" s="335"/>
      <c r="L195" s="270"/>
      <c r="M195" s="272"/>
      <c r="N195" s="270"/>
      <c r="O195" s="270"/>
      <c r="P195" s="313"/>
      <c r="Q195" s="313"/>
      <c r="R195" s="313"/>
      <c r="S195" s="313"/>
      <c r="T195" s="313"/>
      <c r="U195" s="313"/>
      <c r="V195" s="313"/>
      <c r="W195" s="313"/>
      <c r="X195" s="313"/>
      <c r="Y195" s="313"/>
      <c r="Z195" s="313"/>
    </row>
    <row r="196" spans="1:26" ht="16.5" customHeight="1">
      <c r="A196" s="268"/>
      <c r="B196" s="270"/>
      <c r="C196" s="270"/>
      <c r="D196" s="268"/>
      <c r="E196" s="270"/>
      <c r="F196" s="268"/>
      <c r="G196" s="270"/>
      <c r="H196" s="315"/>
      <c r="I196" s="315"/>
      <c r="J196" s="270"/>
      <c r="K196" s="335"/>
      <c r="L196" s="270"/>
      <c r="M196" s="272"/>
      <c r="N196" s="270"/>
      <c r="O196" s="270"/>
      <c r="P196" s="313"/>
      <c r="Q196" s="313"/>
      <c r="R196" s="313"/>
      <c r="S196" s="313"/>
      <c r="T196" s="313"/>
      <c r="U196" s="313"/>
      <c r="V196" s="313"/>
      <c r="W196" s="313"/>
      <c r="X196" s="313"/>
      <c r="Y196" s="313"/>
      <c r="Z196" s="313"/>
    </row>
    <row r="197" spans="1:26" ht="16.5" customHeight="1">
      <c r="A197" s="268"/>
      <c r="B197" s="270"/>
      <c r="C197" s="270"/>
      <c r="D197" s="268"/>
      <c r="E197" s="270"/>
      <c r="F197" s="268"/>
      <c r="G197" s="270"/>
      <c r="H197" s="315"/>
      <c r="I197" s="315"/>
      <c r="J197" s="270"/>
      <c r="K197" s="335"/>
      <c r="L197" s="270"/>
      <c r="M197" s="272"/>
      <c r="N197" s="270"/>
      <c r="O197" s="270"/>
      <c r="P197" s="313"/>
      <c r="Q197" s="313"/>
      <c r="R197" s="313"/>
      <c r="S197" s="313"/>
      <c r="T197" s="313"/>
      <c r="U197" s="313"/>
      <c r="V197" s="313"/>
      <c r="W197" s="313"/>
      <c r="X197" s="313"/>
      <c r="Y197" s="313"/>
      <c r="Z197" s="313"/>
    </row>
    <row r="198" spans="1:26" ht="16.5" customHeight="1">
      <c r="A198" s="268"/>
      <c r="B198" s="270"/>
      <c r="C198" s="270"/>
      <c r="D198" s="268"/>
      <c r="E198" s="270"/>
      <c r="F198" s="268"/>
      <c r="G198" s="270"/>
      <c r="H198" s="315"/>
      <c r="I198" s="315"/>
      <c r="J198" s="270"/>
      <c r="K198" s="335"/>
      <c r="L198" s="270"/>
      <c r="M198" s="272"/>
      <c r="N198" s="270"/>
      <c r="O198" s="270"/>
      <c r="P198" s="313"/>
      <c r="Q198" s="313"/>
      <c r="R198" s="313"/>
      <c r="S198" s="313"/>
      <c r="T198" s="313"/>
      <c r="U198" s="313"/>
      <c r="V198" s="313"/>
      <c r="W198" s="313"/>
      <c r="X198" s="313"/>
      <c r="Y198" s="313"/>
      <c r="Z198" s="313"/>
    </row>
    <row r="199" spans="1:26" ht="16.5" customHeight="1">
      <c r="A199" s="268"/>
      <c r="B199" s="270"/>
      <c r="C199" s="270"/>
      <c r="D199" s="268"/>
      <c r="E199" s="270"/>
      <c r="F199" s="268"/>
      <c r="G199" s="270"/>
      <c r="H199" s="315"/>
      <c r="I199" s="315"/>
      <c r="J199" s="270"/>
      <c r="K199" s="335"/>
      <c r="L199" s="270"/>
      <c r="M199" s="272"/>
      <c r="N199" s="270"/>
      <c r="O199" s="270"/>
      <c r="P199" s="313"/>
      <c r="Q199" s="313"/>
      <c r="R199" s="313"/>
      <c r="S199" s="313"/>
      <c r="T199" s="313"/>
      <c r="U199" s="313"/>
      <c r="V199" s="313"/>
      <c r="W199" s="313"/>
      <c r="X199" s="313"/>
      <c r="Y199" s="313"/>
      <c r="Z199" s="313"/>
    </row>
    <row r="200" spans="1:26" ht="16.5" customHeight="1">
      <c r="A200" s="268"/>
      <c r="B200" s="270"/>
      <c r="C200" s="270"/>
      <c r="D200" s="268"/>
      <c r="E200" s="270"/>
      <c r="F200" s="268"/>
      <c r="G200" s="270"/>
      <c r="H200" s="315"/>
      <c r="I200" s="315"/>
      <c r="J200" s="270"/>
      <c r="K200" s="335"/>
      <c r="L200" s="270"/>
      <c r="M200" s="272"/>
      <c r="N200" s="270"/>
      <c r="O200" s="270"/>
      <c r="P200" s="313"/>
      <c r="Q200" s="313"/>
      <c r="R200" s="313"/>
      <c r="S200" s="313"/>
      <c r="T200" s="313"/>
      <c r="U200" s="313"/>
      <c r="V200" s="313"/>
      <c r="W200" s="313"/>
      <c r="X200" s="313"/>
      <c r="Y200" s="313"/>
      <c r="Z200" s="313"/>
    </row>
    <row r="201" spans="1:26" ht="16.5" customHeight="1">
      <c r="A201" s="268"/>
      <c r="B201" s="270"/>
      <c r="C201" s="270"/>
      <c r="D201" s="268"/>
      <c r="E201" s="270"/>
      <c r="F201" s="268"/>
      <c r="G201" s="270"/>
      <c r="H201" s="315"/>
      <c r="I201" s="315"/>
      <c r="J201" s="270"/>
      <c r="K201" s="335"/>
      <c r="L201" s="270"/>
      <c r="M201" s="272"/>
      <c r="N201" s="270"/>
      <c r="O201" s="270"/>
      <c r="P201" s="313"/>
      <c r="Q201" s="313"/>
      <c r="R201" s="313"/>
      <c r="S201" s="313"/>
      <c r="T201" s="313"/>
      <c r="U201" s="313"/>
      <c r="V201" s="313"/>
      <c r="W201" s="313"/>
      <c r="X201" s="313"/>
      <c r="Y201" s="313"/>
      <c r="Z201" s="313"/>
    </row>
    <row r="202" spans="1:26" ht="16.5" customHeight="1">
      <c r="A202" s="268"/>
      <c r="B202" s="270"/>
      <c r="C202" s="270"/>
      <c r="D202" s="268"/>
      <c r="E202" s="270"/>
      <c r="F202" s="268"/>
      <c r="G202" s="270"/>
      <c r="H202" s="315"/>
      <c r="I202" s="315"/>
      <c r="J202" s="270"/>
      <c r="K202" s="335"/>
      <c r="L202" s="270"/>
      <c r="M202" s="272"/>
      <c r="N202" s="270"/>
      <c r="O202" s="270"/>
      <c r="P202" s="313"/>
      <c r="Q202" s="313"/>
      <c r="R202" s="313"/>
      <c r="S202" s="313"/>
      <c r="T202" s="313"/>
      <c r="U202" s="313"/>
      <c r="V202" s="313"/>
      <c r="W202" s="313"/>
      <c r="X202" s="313"/>
      <c r="Y202" s="313"/>
      <c r="Z202" s="313"/>
    </row>
    <row r="203" spans="1:26" ht="16.5" customHeight="1">
      <c r="A203" s="268"/>
      <c r="B203" s="270"/>
      <c r="C203" s="270"/>
      <c r="D203" s="268"/>
      <c r="E203" s="270"/>
      <c r="F203" s="268"/>
      <c r="G203" s="270"/>
      <c r="H203" s="315"/>
      <c r="I203" s="315"/>
      <c r="J203" s="270"/>
      <c r="K203" s="335"/>
      <c r="L203" s="270"/>
      <c r="M203" s="272"/>
      <c r="N203" s="270"/>
      <c r="O203" s="270"/>
      <c r="P203" s="313"/>
      <c r="Q203" s="313"/>
      <c r="R203" s="313"/>
      <c r="S203" s="313"/>
      <c r="T203" s="313"/>
      <c r="U203" s="313"/>
      <c r="V203" s="313"/>
      <c r="W203" s="313"/>
      <c r="X203" s="313"/>
      <c r="Y203" s="313"/>
      <c r="Z203" s="313"/>
    </row>
    <row r="204" spans="1:26" ht="16.5" customHeight="1">
      <c r="A204" s="268"/>
      <c r="B204" s="270"/>
      <c r="C204" s="270"/>
      <c r="D204" s="268"/>
      <c r="E204" s="270"/>
      <c r="F204" s="268"/>
      <c r="G204" s="270"/>
      <c r="H204" s="315"/>
      <c r="I204" s="315"/>
      <c r="J204" s="270"/>
      <c r="K204" s="335"/>
      <c r="L204" s="270"/>
      <c r="M204" s="272"/>
      <c r="N204" s="270"/>
      <c r="O204" s="270"/>
      <c r="P204" s="313"/>
      <c r="Q204" s="313"/>
      <c r="R204" s="313"/>
      <c r="S204" s="313"/>
      <c r="T204" s="313"/>
      <c r="U204" s="313"/>
      <c r="V204" s="313"/>
      <c r="W204" s="313"/>
      <c r="X204" s="313"/>
      <c r="Y204" s="313"/>
      <c r="Z204" s="313"/>
    </row>
    <row r="205" spans="1:26" ht="16.5" customHeight="1">
      <c r="A205" s="268"/>
      <c r="B205" s="270"/>
      <c r="C205" s="270"/>
      <c r="D205" s="268"/>
      <c r="E205" s="270"/>
      <c r="F205" s="268"/>
      <c r="G205" s="270"/>
      <c r="H205" s="315"/>
      <c r="I205" s="315"/>
      <c r="J205" s="270"/>
      <c r="K205" s="335"/>
      <c r="L205" s="270"/>
      <c r="M205" s="272"/>
      <c r="N205" s="270"/>
      <c r="O205" s="270"/>
      <c r="P205" s="313"/>
      <c r="Q205" s="313"/>
      <c r="R205" s="313"/>
      <c r="S205" s="313"/>
      <c r="T205" s="313"/>
      <c r="U205" s="313"/>
      <c r="V205" s="313"/>
      <c r="W205" s="313"/>
      <c r="X205" s="313"/>
      <c r="Y205" s="313"/>
      <c r="Z205" s="313"/>
    </row>
    <row r="206" spans="1:26" ht="16.5" customHeight="1">
      <c r="A206" s="268"/>
      <c r="B206" s="270"/>
      <c r="C206" s="270"/>
      <c r="D206" s="268"/>
      <c r="E206" s="270"/>
      <c r="F206" s="268"/>
      <c r="G206" s="270"/>
      <c r="H206" s="315"/>
      <c r="I206" s="315"/>
      <c r="J206" s="270"/>
      <c r="K206" s="335"/>
      <c r="L206" s="270"/>
      <c r="M206" s="272"/>
      <c r="N206" s="270"/>
      <c r="O206" s="270"/>
      <c r="P206" s="313"/>
      <c r="Q206" s="313"/>
      <c r="R206" s="313"/>
      <c r="S206" s="313"/>
      <c r="T206" s="313"/>
      <c r="U206" s="313"/>
      <c r="V206" s="313"/>
      <c r="W206" s="313"/>
      <c r="X206" s="313"/>
      <c r="Y206" s="313"/>
      <c r="Z206" s="313"/>
    </row>
    <row r="207" spans="1:26" ht="16.5" customHeight="1">
      <c r="A207" s="268"/>
      <c r="B207" s="270"/>
      <c r="C207" s="270"/>
      <c r="D207" s="268"/>
      <c r="E207" s="270"/>
      <c r="F207" s="268"/>
      <c r="G207" s="270"/>
      <c r="H207" s="315"/>
      <c r="I207" s="315"/>
      <c r="J207" s="270"/>
      <c r="K207" s="335"/>
      <c r="L207" s="270"/>
      <c r="M207" s="272"/>
      <c r="N207" s="270"/>
      <c r="O207" s="270"/>
      <c r="P207" s="313"/>
      <c r="Q207" s="313"/>
      <c r="R207" s="313"/>
      <c r="S207" s="313"/>
      <c r="T207" s="313"/>
      <c r="U207" s="313"/>
      <c r="V207" s="313"/>
      <c r="W207" s="313"/>
      <c r="X207" s="313"/>
      <c r="Y207" s="313"/>
      <c r="Z207" s="313"/>
    </row>
    <row r="208" spans="1:26" ht="16.5" customHeight="1">
      <c r="A208" s="268"/>
      <c r="B208" s="270"/>
      <c r="C208" s="270"/>
      <c r="D208" s="268"/>
      <c r="E208" s="270"/>
      <c r="F208" s="268"/>
      <c r="G208" s="270"/>
      <c r="H208" s="315"/>
      <c r="I208" s="315"/>
      <c r="J208" s="270"/>
      <c r="K208" s="335"/>
      <c r="L208" s="270"/>
      <c r="M208" s="272"/>
      <c r="N208" s="270"/>
      <c r="O208" s="270"/>
      <c r="P208" s="313"/>
      <c r="Q208" s="313"/>
      <c r="R208" s="313"/>
      <c r="S208" s="313"/>
      <c r="T208" s="313"/>
      <c r="U208" s="313"/>
      <c r="V208" s="313"/>
      <c r="W208" s="313"/>
      <c r="X208" s="313"/>
      <c r="Y208" s="313"/>
      <c r="Z208" s="313"/>
    </row>
    <row r="209" spans="1:26" ht="16.5" customHeight="1">
      <c r="A209" s="268"/>
      <c r="B209" s="270"/>
      <c r="C209" s="270"/>
      <c r="D209" s="268"/>
      <c r="E209" s="270"/>
      <c r="F209" s="268"/>
      <c r="G209" s="270"/>
      <c r="H209" s="315"/>
      <c r="I209" s="315"/>
      <c r="J209" s="270"/>
      <c r="K209" s="335"/>
      <c r="L209" s="270"/>
      <c r="M209" s="272"/>
      <c r="N209" s="270"/>
      <c r="O209" s="270"/>
      <c r="P209" s="313"/>
      <c r="Q209" s="313"/>
      <c r="R209" s="313"/>
      <c r="S209" s="313"/>
      <c r="T209" s="313"/>
      <c r="U209" s="313"/>
      <c r="V209" s="313"/>
      <c r="W209" s="313"/>
      <c r="X209" s="313"/>
      <c r="Y209" s="313"/>
      <c r="Z209" s="313"/>
    </row>
    <row r="210" spans="1:26" ht="16.5" customHeight="1">
      <c r="A210" s="268"/>
      <c r="B210" s="270"/>
      <c r="C210" s="270"/>
      <c r="D210" s="268"/>
      <c r="E210" s="270"/>
      <c r="F210" s="268"/>
      <c r="G210" s="270"/>
      <c r="H210" s="315"/>
      <c r="I210" s="315"/>
      <c r="J210" s="270"/>
      <c r="K210" s="335"/>
      <c r="L210" s="270"/>
      <c r="M210" s="272"/>
      <c r="N210" s="270"/>
      <c r="O210" s="270"/>
      <c r="P210" s="313"/>
      <c r="Q210" s="313"/>
      <c r="R210" s="313"/>
      <c r="S210" s="313"/>
      <c r="T210" s="313"/>
      <c r="U210" s="313"/>
      <c r="V210" s="313"/>
      <c r="W210" s="313"/>
      <c r="X210" s="313"/>
      <c r="Y210" s="313"/>
      <c r="Z210" s="313"/>
    </row>
    <row r="211" spans="1:26" ht="16.5" customHeight="1">
      <c r="A211" s="268"/>
      <c r="B211" s="270"/>
      <c r="C211" s="270"/>
      <c r="D211" s="268"/>
      <c r="E211" s="270"/>
      <c r="F211" s="268"/>
      <c r="G211" s="270"/>
      <c r="H211" s="315"/>
      <c r="I211" s="315"/>
      <c r="J211" s="270"/>
      <c r="K211" s="335"/>
      <c r="L211" s="270"/>
      <c r="M211" s="272"/>
      <c r="N211" s="270"/>
      <c r="O211" s="270"/>
      <c r="P211" s="313"/>
      <c r="Q211" s="313"/>
      <c r="R211" s="313"/>
      <c r="S211" s="313"/>
      <c r="T211" s="313"/>
      <c r="U211" s="313"/>
      <c r="V211" s="313"/>
      <c r="W211" s="313"/>
      <c r="X211" s="313"/>
      <c r="Y211" s="313"/>
      <c r="Z211" s="313"/>
    </row>
    <row r="212" spans="1:26" ht="16.5" customHeight="1">
      <c r="A212" s="268"/>
      <c r="B212" s="270"/>
      <c r="C212" s="270"/>
      <c r="D212" s="268"/>
      <c r="E212" s="270"/>
      <c r="F212" s="268"/>
      <c r="G212" s="270"/>
      <c r="H212" s="315"/>
      <c r="I212" s="315"/>
      <c r="J212" s="270"/>
      <c r="K212" s="335"/>
      <c r="L212" s="270"/>
      <c r="M212" s="272"/>
      <c r="N212" s="270"/>
      <c r="O212" s="270"/>
      <c r="P212" s="313"/>
      <c r="Q212" s="313"/>
      <c r="R212" s="313"/>
      <c r="S212" s="313"/>
      <c r="T212" s="313"/>
      <c r="U212" s="313"/>
      <c r="V212" s="313"/>
      <c r="W212" s="313"/>
      <c r="X212" s="313"/>
      <c r="Y212" s="313"/>
      <c r="Z212" s="313"/>
    </row>
    <row r="213" spans="1:26" ht="16.5" customHeight="1">
      <c r="A213" s="268"/>
      <c r="B213" s="270"/>
      <c r="C213" s="270"/>
      <c r="D213" s="268"/>
      <c r="E213" s="270"/>
      <c r="F213" s="268"/>
      <c r="G213" s="270"/>
      <c r="H213" s="315"/>
      <c r="I213" s="315"/>
      <c r="J213" s="270"/>
      <c r="K213" s="335"/>
      <c r="L213" s="270"/>
      <c r="M213" s="272"/>
      <c r="N213" s="270"/>
      <c r="O213" s="270"/>
      <c r="P213" s="313"/>
      <c r="Q213" s="313"/>
      <c r="R213" s="313"/>
      <c r="S213" s="313"/>
      <c r="T213" s="313"/>
      <c r="U213" s="313"/>
      <c r="V213" s="313"/>
      <c r="W213" s="313"/>
      <c r="X213" s="313"/>
      <c r="Y213" s="313"/>
      <c r="Z213" s="313"/>
    </row>
    <row r="214" spans="1:26" ht="16.5" customHeight="1">
      <c r="A214" s="268"/>
      <c r="B214" s="270"/>
      <c r="C214" s="270"/>
      <c r="D214" s="268"/>
      <c r="E214" s="270"/>
      <c r="F214" s="268"/>
      <c r="G214" s="270"/>
      <c r="H214" s="315"/>
      <c r="I214" s="315"/>
      <c r="J214" s="270"/>
      <c r="K214" s="335"/>
      <c r="L214" s="270"/>
      <c r="M214" s="272"/>
      <c r="N214" s="270"/>
      <c r="O214" s="270"/>
      <c r="P214" s="313"/>
      <c r="Q214" s="313"/>
      <c r="R214" s="313"/>
      <c r="S214" s="313"/>
      <c r="T214" s="313"/>
      <c r="U214" s="313"/>
      <c r="V214" s="313"/>
      <c r="W214" s="313"/>
      <c r="X214" s="313"/>
      <c r="Y214" s="313"/>
      <c r="Z214" s="313"/>
    </row>
    <row r="215" spans="1:26" ht="16.5" customHeight="1">
      <c r="A215" s="268"/>
      <c r="B215" s="270"/>
      <c r="C215" s="270"/>
      <c r="D215" s="268"/>
      <c r="E215" s="270"/>
      <c r="F215" s="268"/>
      <c r="G215" s="270"/>
      <c r="H215" s="315"/>
      <c r="I215" s="315"/>
      <c r="J215" s="270"/>
      <c r="K215" s="335"/>
      <c r="L215" s="270"/>
      <c r="M215" s="272"/>
      <c r="N215" s="270"/>
      <c r="O215" s="270"/>
      <c r="P215" s="313"/>
      <c r="Q215" s="313"/>
      <c r="R215" s="313"/>
      <c r="S215" s="313"/>
      <c r="T215" s="313"/>
      <c r="U215" s="313"/>
      <c r="V215" s="313"/>
      <c r="W215" s="313"/>
      <c r="X215" s="313"/>
      <c r="Y215" s="313"/>
      <c r="Z215" s="313"/>
    </row>
    <row r="216" spans="1:26" ht="16.5" customHeight="1">
      <c r="A216" s="268"/>
      <c r="B216" s="270"/>
      <c r="C216" s="270"/>
      <c r="D216" s="268"/>
      <c r="E216" s="270"/>
      <c r="F216" s="268"/>
      <c r="G216" s="270"/>
      <c r="H216" s="315"/>
      <c r="I216" s="315"/>
      <c r="J216" s="270"/>
      <c r="K216" s="335"/>
      <c r="L216" s="270"/>
      <c r="M216" s="272"/>
      <c r="N216" s="270"/>
      <c r="O216" s="270"/>
      <c r="P216" s="313"/>
      <c r="Q216" s="313"/>
      <c r="R216" s="313"/>
      <c r="S216" s="313"/>
      <c r="T216" s="313"/>
      <c r="U216" s="313"/>
      <c r="V216" s="313"/>
      <c r="W216" s="313"/>
      <c r="X216" s="313"/>
      <c r="Y216" s="313"/>
      <c r="Z216" s="313"/>
    </row>
    <row r="217" spans="1:26" ht="16.5" customHeight="1">
      <c r="A217" s="268"/>
      <c r="B217" s="270"/>
      <c r="C217" s="270"/>
      <c r="D217" s="268"/>
      <c r="E217" s="270"/>
      <c r="F217" s="268"/>
      <c r="G217" s="270"/>
      <c r="H217" s="315"/>
      <c r="I217" s="315"/>
      <c r="J217" s="270"/>
      <c r="K217" s="335"/>
      <c r="L217" s="270"/>
      <c r="M217" s="272"/>
      <c r="N217" s="270"/>
      <c r="O217" s="270"/>
      <c r="P217" s="313"/>
      <c r="Q217" s="313"/>
      <c r="R217" s="313"/>
      <c r="S217" s="313"/>
      <c r="T217" s="313"/>
      <c r="U217" s="313"/>
      <c r="V217" s="313"/>
      <c r="W217" s="313"/>
      <c r="X217" s="313"/>
      <c r="Y217" s="313"/>
      <c r="Z217" s="313"/>
    </row>
    <row r="218" spans="1:26" ht="16.5" customHeight="1">
      <c r="A218" s="268"/>
      <c r="B218" s="270"/>
      <c r="C218" s="270"/>
      <c r="D218" s="268"/>
      <c r="E218" s="270"/>
      <c r="F218" s="268"/>
      <c r="G218" s="270"/>
      <c r="H218" s="315"/>
      <c r="I218" s="315"/>
      <c r="J218" s="270"/>
      <c r="K218" s="335"/>
      <c r="L218" s="270"/>
      <c r="M218" s="272"/>
      <c r="N218" s="270"/>
      <c r="O218" s="270"/>
      <c r="P218" s="313"/>
      <c r="Q218" s="313"/>
      <c r="R218" s="313"/>
      <c r="S218" s="313"/>
      <c r="T218" s="313"/>
      <c r="U218" s="313"/>
      <c r="V218" s="313"/>
      <c r="W218" s="313"/>
      <c r="X218" s="313"/>
      <c r="Y218" s="313"/>
      <c r="Z218" s="313"/>
    </row>
    <row r="219" spans="1:26" ht="16.5" customHeight="1">
      <c r="A219" s="268"/>
      <c r="B219" s="270"/>
      <c r="C219" s="270"/>
      <c r="D219" s="268"/>
      <c r="E219" s="270"/>
      <c r="F219" s="268"/>
      <c r="G219" s="270"/>
      <c r="H219" s="315"/>
      <c r="I219" s="315"/>
      <c r="J219" s="270"/>
      <c r="K219" s="335"/>
      <c r="L219" s="270"/>
      <c r="M219" s="272"/>
      <c r="N219" s="270"/>
      <c r="O219" s="270"/>
      <c r="P219" s="313"/>
      <c r="Q219" s="313"/>
      <c r="R219" s="313"/>
      <c r="S219" s="313"/>
      <c r="T219" s="313"/>
      <c r="U219" s="313"/>
      <c r="V219" s="313"/>
      <c r="W219" s="313"/>
      <c r="X219" s="313"/>
      <c r="Y219" s="313"/>
      <c r="Z219" s="313"/>
    </row>
    <row r="220" spans="1:26" ht="16.5" customHeight="1">
      <c r="A220" s="268"/>
      <c r="B220" s="270"/>
      <c r="C220" s="270"/>
      <c r="D220" s="268"/>
      <c r="E220" s="270"/>
      <c r="F220" s="268"/>
      <c r="G220" s="270"/>
      <c r="H220" s="315"/>
      <c r="I220" s="315"/>
      <c r="J220" s="270"/>
      <c r="K220" s="335"/>
      <c r="L220" s="270"/>
      <c r="M220" s="272"/>
      <c r="N220" s="270"/>
      <c r="O220" s="270"/>
      <c r="P220" s="313"/>
      <c r="Q220" s="313"/>
      <c r="R220" s="313"/>
      <c r="S220" s="313"/>
      <c r="T220" s="313"/>
      <c r="U220" s="313"/>
      <c r="V220" s="313"/>
      <c r="W220" s="313"/>
      <c r="X220" s="313"/>
      <c r="Y220" s="313"/>
      <c r="Z220" s="313"/>
    </row>
    <row r="221" spans="1:26" ht="15.75" customHeight="1">
      <c r="A221" s="297"/>
      <c r="B221" s="297"/>
      <c r="C221" s="297"/>
      <c r="D221" s="297"/>
      <c r="E221" s="297"/>
      <c r="F221" s="297"/>
      <c r="G221" s="297"/>
      <c r="H221" s="297"/>
      <c r="I221" s="297"/>
      <c r="J221" s="297"/>
      <c r="K221" s="297"/>
      <c r="L221" s="297"/>
      <c r="M221" s="297"/>
      <c r="N221" s="297"/>
      <c r="O221" s="297"/>
      <c r="P221" s="297"/>
      <c r="Q221" s="297"/>
      <c r="R221" s="297"/>
      <c r="S221" s="297"/>
      <c r="T221" s="297"/>
      <c r="U221" s="297"/>
      <c r="V221" s="297"/>
      <c r="W221" s="297"/>
      <c r="X221" s="297"/>
      <c r="Y221" s="297"/>
      <c r="Z221" s="297"/>
    </row>
    <row r="222" spans="1:26" ht="15.75" customHeight="1">
      <c r="A222" s="297"/>
      <c r="B222" s="297"/>
      <c r="C222" s="297"/>
      <c r="D222" s="297"/>
      <c r="E222" s="297"/>
      <c r="F222" s="297"/>
      <c r="G222" s="297"/>
      <c r="H222" s="297"/>
      <c r="I222" s="297"/>
      <c r="J222" s="297"/>
      <c r="K222" s="297"/>
      <c r="L222" s="297"/>
      <c r="M222" s="297"/>
      <c r="N222" s="297"/>
      <c r="O222" s="297"/>
      <c r="P222" s="297"/>
      <c r="Q222" s="297"/>
      <c r="R222" s="297"/>
      <c r="S222" s="297"/>
      <c r="T222" s="297"/>
      <c r="U222" s="297"/>
      <c r="V222" s="297"/>
      <c r="W222" s="297"/>
      <c r="X222" s="297"/>
      <c r="Y222" s="297"/>
      <c r="Z222" s="297"/>
    </row>
    <row r="223" spans="1:26" ht="15.75" customHeight="1">
      <c r="A223" s="297"/>
      <c r="B223" s="297"/>
      <c r="C223" s="297"/>
      <c r="D223" s="297"/>
      <c r="E223" s="297"/>
      <c r="F223" s="297"/>
      <c r="G223" s="297"/>
      <c r="H223" s="297"/>
      <c r="I223" s="297"/>
      <c r="J223" s="297"/>
      <c r="K223" s="297"/>
      <c r="L223" s="297"/>
      <c r="M223" s="297"/>
      <c r="N223" s="297"/>
      <c r="O223" s="297"/>
      <c r="P223" s="297"/>
      <c r="Q223" s="297"/>
      <c r="R223" s="297"/>
      <c r="S223" s="297"/>
      <c r="T223" s="297"/>
      <c r="U223" s="297"/>
      <c r="V223" s="297"/>
      <c r="W223" s="297"/>
      <c r="X223" s="297"/>
      <c r="Y223" s="297"/>
      <c r="Z223" s="297"/>
    </row>
    <row r="224" spans="1:26" ht="15.75" customHeight="1">
      <c r="A224" s="297"/>
      <c r="B224" s="297"/>
      <c r="C224" s="297"/>
      <c r="D224" s="297"/>
      <c r="E224" s="297"/>
      <c r="F224" s="297"/>
      <c r="G224" s="297"/>
      <c r="H224" s="297"/>
      <c r="I224" s="297"/>
      <c r="J224" s="297"/>
      <c r="K224" s="297"/>
      <c r="L224" s="297"/>
      <c r="M224" s="297"/>
      <c r="N224" s="297"/>
      <c r="O224" s="297"/>
      <c r="P224" s="297"/>
      <c r="Q224" s="297"/>
      <c r="R224" s="297"/>
      <c r="S224" s="297"/>
      <c r="T224" s="297"/>
      <c r="U224" s="297"/>
      <c r="V224" s="297"/>
      <c r="W224" s="297"/>
      <c r="X224" s="297"/>
      <c r="Y224" s="297"/>
      <c r="Z224" s="297"/>
    </row>
    <row r="225" spans="1:26" ht="15.75" customHeight="1">
      <c r="A225" s="297"/>
      <c r="B225" s="297"/>
      <c r="C225" s="297"/>
      <c r="D225" s="297"/>
      <c r="E225" s="297"/>
      <c r="F225" s="297"/>
      <c r="G225" s="297"/>
      <c r="H225" s="297"/>
      <c r="I225" s="297"/>
      <c r="J225" s="297"/>
      <c r="K225" s="297"/>
      <c r="L225" s="297"/>
      <c r="M225" s="297"/>
      <c r="N225" s="297"/>
      <c r="O225" s="297"/>
      <c r="P225" s="297"/>
      <c r="Q225" s="297"/>
      <c r="R225" s="297"/>
      <c r="S225" s="297"/>
      <c r="T225" s="297"/>
      <c r="U225" s="297"/>
      <c r="V225" s="297"/>
      <c r="W225" s="297"/>
      <c r="X225" s="297"/>
      <c r="Y225" s="297"/>
      <c r="Z225" s="297"/>
    </row>
    <row r="226" spans="1:26" ht="15.75" customHeight="1">
      <c r="A226" s="297"/>
      <c r="B226" s="297"/>
      <c r="C226" s="297"/>
      <c r="D226" s="297"/>
      <c r="E226" s="297"/>
      <c r="F226" s="297"/>
      <c r="G226" s="297"/>
      <c r="H226" s="297"/>
      <c r="I226" s="297"/>
      <c r="J226" s="297"/>
      <c r="K226" s="297"/>
      <c r="L226" s="297"/>
      <c r="M226" s="297"/>
      <c r="N226" s="297"/>
      <c r="O226" s="297"/>
      <c r="P226" s="297"/>
      <c r="Q226" s="297"/>
      <c r="R226" s="297"/>
      <c r="S226" s="297"/>
      <c r="T226" s="297"/>
      <c r="U226" s="297"/>
      <c r="V226" s="297"/>
      <c r="W226" s="297"/>
      <c r="X226" s="297"/>
      <c r="Y226" s="297"/>
      <c r="Z226" s="297"/>
    </row>
    <row r="227" spans="1:26" ht="15.75" customHeight="1">
      <c r="A227" s="297"/>
      <c r="B227" s="297"/>
      <c r="C227" s="297"/>
      <c r="D227" s="297"/>
      <c r="E227" s="297"/>
      <c r="F227" s="297"/>
      <c r="G227" s="297"/>
      <c r="H227" s="297"/>
      <c r="I227" s="297"/>
      <c r="J227" s="297"/>
      <c r="K227" s="297"/>
      <c r="L227" s="297"/>
      <c r="M227" s="297"/>
      <c r="N227" s="297"/>
      <c r="O227" s="297"/>
      <c r="P227" s="297"/>
      <c r="Q227" s="297"/>
      <c r="R227" s="297"/>
      <c r="S227" s="297"/>
      <c r="T227" s="297"/>
      <c r="U227" s="297"/>
      <c r="V227" s="297"/>
      <c r="W227" s="297"/>
      <c r="X227" s="297"/>
      <c r="Y227" s="297"/>
      <c r="Z227" s="297"/>
    </row>
    <row r="228" spans="1:26" ht="15.75" customHeight="1">
      <c r="A228" s="297"/>
      <c r="B228" s="297"/>
      <c r="C228" s="297"/>
      <c r="D228" s="297"/>
      <c r="E228" s="297"/>
      <c r="F228" s="297"/>
      <c r="G228" s="297"/>
      <c r="H228" s="297"/>
      <c r="I228" s="297"/>
      <c r="J228" s="297"/>
      <c r="K228" s="297"/>
      <c r="L228" s="297"/>
      <c r="M228" s="297"/>
      <c r="N228" s="297"/>
      <c r="O228" s="297"/>
      <c r="P228" s="297"/>
      <c r="Q228" s="297"/>
      <c r="R228" s="297"/>
      <c r="S228" s="297"/>
      <c r="T228" s="297"/>
      <c r="U228" s="297"/>
      <c r="V228" s="297"/>
      <c r="W228" s="297"/>
      <c r="X228" s="297"/>
      <c r="Y228" s="297"/>
      <c r="Z228" s="297"/>
    </row>
    <row r="229" spans="1:26" ht="15.75" customHeight="1">
      <c r="A229" s="297"/>
      <c r="B229" s="297"/>
      <c r="C229" s="297"/>
      <c r="D229" s="297"/>
      <c r="E229" s="297"/>
      <c r="F229" s="297"/>
      <c r="G229" s="297"/>
      <c r="H229" s="297"/>
      <c r="I229" s="297"/>
      <c r="J229" s="297"/>
      <c r="K229" s="297"/>
      <c r="L229" s="297"/>
      <c r="M229" s="297"/>
      <c r="N229" s="297"/>
      <c r="O229" s="297"/>
      <c r="P229" s="297"/>
      <c r="Q229" s="297"/>
      <c r="R229" s="297"/>
      <c r="S229" s="297"/>
      <c r="T229" s="297"/>
      <c r="U229" s="297"/>
      <c r="V229" s="297"/>
      <c r="W229" s="297"/>
      <c r="X229" s="297"/>
      <c r="Y229" s="297"/>
      <c r="Z229" s="297"/>
    </row>
    <row r="230" spans="1:26" ht="15.75" customHeight="1">
      <c r="A230" s="297"/>
      <c r="B230" s="297"/>
      <c r="C230" s="297"/>
      <c r="D230" s="297"/>
      <c r="E230" s="297"/>
      <c r="F230" s="297"/>
      <c r="G230" s="297"/>
      <c r="H230" s="297"/>
      <c r="I230" s="297"/>
      <c r="J230" s="297"/>
      <c r="K230" s="297"/>
      <c r="L230" s="297"/>
      <c r="M230" s="297"/>
      <c r="N230" s="297"/>
      <c r="O230" s="297"/>
      <c r="P230" s="297"/>
      <c r="Q230" s="297"/>
      <c r="R230" s="297"/>
      <c r="S230" s="297"/>
      <c r="T230" s="297"/>
      <c r="U230" s="297"/>
      <c r="V230" s="297"/>
      <c r="W230" s="297"/>
      <c r="X230" s="297"/>
      <c r="Y230" s="297"/>
      <c r="Z230" s="297"/>
    </row>
    <row r="231" spans="1:26" ht="15.75" customHeight="1">
      <c r="A231" s="297"/>
      <c r="B231" s="297"/>
      <c r="C231" s="297"/>
      <c r="D231" s="297"/>
      <c r="E231" s="297"/>
      <c r="F231" s="297"/>
      <c r="G231" s="297"/>
      <c r="H231" s="297"/>
      <c r="I231" s="297"/>
      <c r="J231" s="297"/>
      <c r="K231" s="297"/>
      <c r="L231" s="297"/>
      <c r="M231" s="297"/>
      <c r="N231" s="297"/>
      <c r="O231" s="297"/>
      <c r="P231" s="297"/>
      <c r="Q231" s="297"/>
      <c r="R231" s="297"/>
      <c r="S231" s="297"/>
      <c r="T231" s="297"/>
      <c r="U231" s="297"/>
      <c r="V231" s="297"/>
      <c r="W231" s="297"/>
      <c r="X231" s="297"/>
      <c r="Y231" s="297"/>
      <c r="Z231" s="297"/>
    </row>
    <row r="232" spans="1:26" ht="15.75" customHeight="1">
      <c r="A232" s="297"/>
      <c r="B232" s="297"/>
      <c r="C232" s="297"/>
      <c r="D232" s="297"/>
      <c r="E232" s="297"/>
      <c r="F232" s="297"/>
      <c r="G232" s="297"/>
      <c r="H232" s="297"/>
      <c r="I232" s="297"/>
      <c r="J232" s="297"/>
      <c r="K232" s="297"/>
      <c r="L232" s="297"/>
      <c r="M232" s="297"/>
      <c r="N232" s="297"/>
      <c r="O232" s="297"/>
      <c r="P232" s="297"/>
      <c r="Q232" s="297"/>
      <c r="R232" s="297"/>
      <c r="S232" s="297"/>
      <c r="T232" s="297"/>
      <c r="U232" s="297"/>
      <c r="V232" s="297"/>
      <c r="W232" s="297"/>
      <c r="X232" s="297"/>
      <c r="Y232" s="297"/>
      <c r="Z232" s="297"/>
    </row>
    <row r="233" spans="1:26" ht="15.75" customHeight="1">
      <c r="A233" s="297"/>
      <c r="B233" s="297"/>
      <c r="C233" s="297"/>
      <c r="D233" s="297"/>
      <c r="E233" s="297"/>
      <c r="F233" s="297"/>
      <c r="G233" s="297"/>
      <c r="H233" s="297"/>
      <c r="I233" s="297"/>
      <c r="J233" s="297"/>
      <c r="K233" s="297"/>
      <c r="L233" s="297"/>
      <c r="M233" s="297"/>
      <c r="N233" s="297"/>
      <c r="O233" s="297"/>
      <c r="P233" s="297"/>
      <c r="Q233" s="297"/>
      <c r="R233" s="297"/>
      <c r="S233" s="297"/>
      <c r="T233" s="297"/>
      <c r="U233" s="297"/>
      <c r="V233" s="297"/>
      <c r="W233" s="297"/>
      <c r="X233" s="297"/>
      <c r="Y233" s="297"/>
      <c r="Z233" s="297"/>
    </row>
    <row r="234" spans="1:26" ht="15.75" customHeight="1">
      <c r="A234" s="297"/>
      <c r="B234" s="297"/>
      <c r="C234" s="297"/>
      <c r="D234" s="297"/>
      <c r="E234" s="297"/>
      <c r="F234" s="297"/>
      <c r="G234" s="297"/>
      <c r="H234" s="297"/>
      <c r="I234" s="297"/>
      <c r="J234" s="297"/>
      <c r="K234" s="297"/>
      <c r="L234" s="297"/>
      <c r="M234" s="297"/>
      <c r="N234" s="297"/>
      <c r="O234" s="297"/>
      <c r="P234" s="297"/>
      <c r="Q234" s="297"/>
      <c r="R234" s="297"/>
      <c r="S234" s="297"/>
      <c r="T234" s="297"/>
      <c r="U234" s="297"/>
      <c r="V234" s="297"/>
      <c r="W234" s="297"/>
      <c r="X234" s="297"/>
      <c r="Y234" s="297"/>
      <c r="Z234" s="297"/>
    </row>
    <row r="235" spans="1:26" ht="15.75" customHeight="1">
      <c r="A235" s="297"/>
      <c r="B235" s="297"/>
      <c r="C235" s="297"/>
      <c r="D235" s="297"/>
      <c r="E235" s="297"/>
      <c r="F235" s="297"/>
      <c r="G235" s="297"/>
      <c r="H235" s="297"/>
      <c r="I235" s="297"/>
      <c r="J235" s="297"/>
      <c r="K235" s="297"/>
      <c r="L235" s="297"/>
      <c r="M235" s="297"/>
      <c r="N235" s="297"/>
      <c r="O235" s="297"/>
      <c r="P235" s="297"/>
      <c r="Q235" s="297"/>
      <c r="R235" s="297"/>
      <c r="S235" s="297"/>
      <c r="T235" s="297"/>
      <c r="U235" s="297"/>
      <c r="V235" s="297"/>
      <c r="W235" s="297"/>
      <c r="X235" s="297"/>
      <c r="Y235" s="297"/>
      <c r="Z235" s="297"/>
    </row>
    <row r="236" spans="1:26" ht="15.75" customHeight="1">
      <c r="A236" s="297"/>
      <c r="B236" s="297"/>
      <c r="C236" s="297"/>
      <c r="D236" s="297"/>
      <c r="E236" s="297"/>
      <c r="F236" s="297"/>
      <c r="G236" s="297"/>
      <c r="H236" s="297"/>
      <c r="I236" s="297"/>
      <c r="J236" s="297"/>
      <c r="K236" s="297"/>
      <c r="L236" s="297"/>
      <c r="M236" s="297"/>
      <c r="N236" s="297"/>
      <c r="O236" s="297"/>
      <c r="P236" s="297"/>
      <c r="Q236" s="297"/>
      <c r="R236" s="297"/>
      <c r="S236" s="297"/>
      <c r="T236" s="297"/>
      <c r="U236" s="297"/>
      <c r="V236" s="297"/>
      <c r="W236" s="297"/>
      <c r="X236" s="297"/>
      <c r="Y236" s="297"/>
      <c r="Z236" s="297"/>
    </row>
    <row r="237" spans="1:26" ht="15.75" customHeight="1">
      <c r="A237" s="297"/>
      <c r="B237" s="297"/>
      <c r="C237" s="297"/>
      <c r="D237" s="297"/>
      <c r="E237" s="297"/>
      <c r="F237" s="297"/>
      <c r="G237" s="297"/>
      <c r="H237" s="297"/>
      <c r="I237" s="297"/>
      <c r="J237" s="297"/>
      <c r="K237" s="297"/>
      <c r="L237" s="297"/>
      <c r="M237" s="297"/>
      <c r="N237" s="297"/>
      <c r="O237" s="297"/>
      <c r="P237" s="297"/>
      <c r="Q237" s="297"/>
      <c r="R237" s="297"/>
      <c r="S237" s="297"/>
      <c r="T237" s="297"/>
      <c r="U237" s="297"/>
      <c r="V237" s="297"/>
      <c r="W237" s="297"/>
      <c r="X237" s="297"/>
      <c r="Y237" s="297"/>
      <c r="Z237" s="297"/>
    </row>
    <row r="238" spans="1:26" ht="15.75" customHeight="1">
      <c r="A238" s="297"/>
      <c r="B238" s="297"/>
      <c r="C238" s="297"/>
      <c r="D238" s="297"/>
      <c r="E238" s="297"/>
      <c r="F238" s="297"/>
      <c r="G238" s="297"/>
      <c r="H238" s="297"/>
      <c r="I238" s="297"/>
      <c r="J238" s="297"/>
      <c r="K238" s="297"/>
      <c r="L238" s="297"/>
      <c r="M238" s="297"/>
      <c r="N238" s="297"/>
      <c r="O238" s="297"/>
      <c r="P238" s="297"/>
      <c r="Q238" s="297"/>
      <c r="R238" s="297"/>
      <c r="S238" s="297"/>
      <c r="T238" s="297"/>
      <c r="U238" s="297"/>
      <c r="V238" s="297"/>
      <c r="W238" s="297"/>
      <c r="X238" s="297"/>
      <c r="Y238" s="297"/>
      <c r="Z238" s="297"/>
    </row>
    <row r="239" spans="1:26" ht="15.75" customHeight="1">
      <c r="A239" s="297"/>
      <c r="B239" s="297"/>
      <c r="C239" s="297"/>
      <c r="D239" s="297"/>
      <c r="E239" s="297"/>
      <c r="F239" s="297"/>
      <c r="G239" s="297"/>
      <c r="H239" s="297"/>
      <c r="I239" s="297"/>
      <c r="J239" s="297"/>
      <c r="K239" s="297"/>
      <c r="L239" s="297"/>
      <c r="M239" s="297"/>
      <c r="N239" s="297"/>
      <c r="O239" s="297"/>
      <c r="P239" s="297"/>
      <c r="Q239" s="297"/>
      <c r="R239" s="297"/>
      <c r="S239" s="297"/>
      <c r="T239" s="297"/>
      <c r="U239" s="297"/>
      <c r="V239" s="297"/>
      <c r="W239" s="297"/>
      <c r="X239" s="297"/>
      <c r="Y239" s="297"/>
      <c r="Z239" s="297"/>
    </row>
    <row r="240" spans="1:26" ht="15.75" customHeight="1">
      <c r="A240" s="297"/>
      <c r="B240" s="297"/>
      <c r="C240" s="297"/>
      <c r="D240" s="297"/>
      <c r="E240" s="297"/>
      <c r="F240" s="297"/>
      <c r="G240" s="297"/>
      <c r="H240" s="297"/>
      <c r="I240" s="297"/>
      <c r="J240" s="297"/>
      <c r="K240" s="297"/>
      <c r="L240" s="297"/>
      <c r="M240" s="297"/>
      <c r="N240" s="297"/>
      <c r="O240" s="297"/>
      <c r="P240" s="297"/>
      <c r="Q240" s="297"/>
      <c r="R240" s="297"/>
      <c r="S240" s="297"/>
      <c r="T240" s="297"/>
      <c r="U240" s="297"/>
      <c r="V240" s="297"/>
      <c r="W240" s="297"/>
      <c r="X240" s="297"/>
      <c r="Y240" s="297"/>
      <c r="Z240" s="297"/>
    </row>
    <row r="241" spans="1:26" ht="15.75" customHeight="1">
      <c r="A241" s="297"/>
      <c r="B241" s="297"/>
      <c r="C241" s="297"/>
      <c r="D241" s="297"/>
      <c r="E241" s="297"/>
      <c r="F241" s="297"/>
      <c r="G241" s="297"/>
      <c r="H241" s="297"/>
      <c r="I241" s="297"/>
      <c r="J241" s="297"/>
      <c r="K241" s="297"/>
      <c r="L241" s="297"/>
      <c r="M241" s="297"/>
      <c r="N241" s="297"/>
      <c r="O241" s="297"/>
      <c r="P241" s="297"/>
      <c r="Q241" s="297"/>
      <c r="R241" s="297"/>
      <c r="S241" s="297"/>
      <c r="T241" s="297"/>
      <c r="U241" s="297"/>
      <c r="V241" s="297"/>
      <c r="W241" s="297"/>
      <c r="X241" s="297"/>
      <c r="Y241" s="297"/>
      <c r="Z241" s="297"/>
    </row>
    <row r="242" spans="1:26" ht="15.75" customHeight="1">
      <c r="A242" s="297"/>
      <c r="B242" s="297"/>
      <c r="C242" s="297"/>
      <c r="D242" s="297"/>
      <c r="E242" s="297"/>
      <c r="F242" s="297"/>
      <c r="G242" s="297"/>
      <c r="H242" s="297"/>
      <c r="I242" s="297"/>
      <c r="J242" s="297"/>
      <c r="K242" s="297"/>
      <c r="L242" s="297"/>
      <c r="M242" s="297"/>
      <c r="N242" s="297"/>
      <c r="O242" s="297"/>
      <c r="P242" s="297"/>
      <c r="Q242" s="297"/>
      <c r="R242" s="297"/>
      <c r="S242" s="297"/>
      <c r="T242" s="297"/>
      <c r="U242" s="297"/>
      <c r="V242" s="297"/>
      <c r="W242" s="297"/>
      <c r="X242" s="297"/>
      <c r="Y242" s="297"/>
      <c r="Z242" s="297"/>
    </row>
    <row r="243" spans="1:26" ht="15.75" customHeight="1">
      <c r="A243" s="297"/>
      <c r="B243" s="297"/>
      <c r="C243" s="297"/>
      <c r="D243" s="297"/>
      <c r="E243" s="297"/>
      <c r="F243" s="297"/>
      <c r="G243" s="297"/>
      <c r="H243" s="297"/>
      <c r="I243" s="297"/>
      <c r="J243" s="297"/>
      <c r="K243" s="297"/>
      <c r="L243" s="297"/>
      <c r="M243" s="297"/>
      <c r="N243" s="297"/>
      <c r="O243" s="297"/>
      <c r="P243" s="297"/>
      <c r="Q243" s="297"/>
      <c r="R243" s="297"/>
      <c r="S243" s="297"/>
      <c r="T243" s="297"/>
      <c r="U243" s="297"/>
      <c r="V243" s="297"/>
      <c r="W243" s="297"/>
      <c r="X243" s="297"/>
      <c r="Y243" s="297"/>
      <c r="Z243" s="297"/>
    </row>
    <row r="244" spans="1:26" ht="15.75" customHeight="1">
      <c r="A244" s="297"/>
      <c r="B244" s="297"/>
      <c r="C244" s="297"/>
      <c r="D244" s="297"/>
      <c r="E244" s="297"/>
      <c r="F244" s="297"/>
      <c r="G244" s="297"/>
      <c r="H244" s="297"/>
      <c r="I244" s="297"/>
      <c r="J244" s="297"/>
      <c r="K244" s="297"/>
      <c r="L244" s="297"/>
      <c r="M244" s="297"/>
      <c r="N244" s="297"/>
      <c r="O244" s="297"/>
      <c r="P244" s="297"/>
      <c r="Q244" s="297"/>
      <c r="R244" s="297"/>
      <c r="S244" s="297"/>
      <c r="T244" s="297"/>
      <c r="U244" s="297"/>
      <c r="V244" s="297"/>
      <c r="W244" s="297"/>
      <c r="X244" s="297"/>
      <c r="Y244" s="297"/>
      <c r="Z244" s="297"/>
    </row>
    <row r="245" spans="1:26" ht="15.75" customHeight="1">
      <c r="A245" s="297"/>
      <c r="B245" s="297"/>
      <c r="C245" s="297"/>
      <c r="D245" s="297"/>
      <c r="E245" s="297"/>
      <c r="F245" s="297"/>
      <c r="G245" s="297"/>
      <c r="H245" s="297"/>
      <c r="I245" s="297"/>
      <c r="J245" s="297"/>
      <c r="K245" s="297"/>
      <c r="L245" s="297"/>
      <c r="M245" s="297"/>
      <c r="N245" s="297"/>
      <c r="O245" s="297"/>
      <c r="P245" s="297"/>
      <c r="Q245" s="297"/>
      <c r="R245" s="297"/>
      <c r="S245" s="297"/>
      <c r="T245" s="297"/>
      <c r="U245" s="297"/>
      <c r="V245" s="297"/>
      <c r="W245" s="297"/>
      <c r="X245" s="297"/>
      <c r="Y245" s="297"/>
      <c r="Z245" s="297"/>
    </row>
    <row r="246" spans="1:26" ht="15.75" customHeight="1">
      <c r="A246" s="297"/>
      <c r="B246" s="297"/>
      <c r="C246" s="297"/>
      <c r="D246" s="297"/>
      <c r="E246" s="297"/>
      <c r="F246" s="297"/>
      <c r="G246" s="297"/>
      <c r="H246" s="297"/>
      <c r="I246" s="297"/>
      <c r="J246" s="297"/>
      <c r="K246" s="297"/>
      <c r="L246" s="297"/>
      <c r="M246" s="297"/>
      <c r="N246" s="297"/>
      <c r="O246" s="297"/>
      <c r="P246" s="297"/>
      <c r="Q246" s="297"/>
      <c r="R246" s="297"/>
      <c r="S246" s="297"/>
      <c r="T246" s="297"/>
      <c r="U246" s="297"/>
      <c r="V246" s="297"/>
      <c r="W246" s="297"/>
      <c r="X246" s="297"/>
      <c r="Y246" s="297"/>
      <c r="Z246" s="297"/>
    </row>
    <row r="247" spans="1:26" ht="15.75" customHeight="1">
      <c r="A247" s="297"/>
      <c r="B247" s="297"/>
      <c r="C247" s="297"/>
      <c r="D247" s="297"/>
      <c r="E247" s="297"/>
      <c r="F247" s="297"/>
      <c r="G247" s="297"/>
      <c r="H247" s="297"/>
      <c r="I247" s="297"/>
      <c r="J247" s="297"/>
      <c r="K247" s="297"/>
      <c r="L247" s="297"/>
      <c r="M247" s="297"/>
      <c r="N247" s="297"/>
      <c r="O247" s="297"/>
      <c r="P247" s="297"/>
      <c r="Q247" s="297"/>
      <c r="R247" s="297"/>
      <c r="S247" s="297"/>
      <c r="T247" s="297"/>
      <c r="U247" s="297"/>
      <c r="V247" s="297"/>
      <c r="W247" s="297"/>
      <c r="X247" s="297"/>
      <c r="Y247" s="297"/>
      <c r="Z247" s="297"/>
    </row>
    <row r="248" spans="1:26" ht="15.75" customHeight="1">
      <c r="A248" s="297"/>
      <c r="B248" s="297"/>
      <c r="C248" s="297"/>
      <c r="D248" s="297"/>
      <c r="E248" s="297"/>
      <c r="F248" s="297"/>
      <c r="G248" s="297"/>
      <c r="H248" s="297"/>
      <c r="I248" s="297"/>
      <c r="J248" s="297"/>
      <c r="K248" s="297"/>
      <c r="L248" s="297"/>
      <c r="M248" s="297"/>
      <c r="N248" s="297"/>
      <c r="O248" s="297"/>
      <c r="P248" s="297"/>
      <c r="Q248" s="297"/>
      <c r="R248" s="297"/>
      <c r="S248" s="297"/>
      <c r="T248" s="297"/>
      <c r="U248" s="297"/>
      <c r="V248" s="297"/>
      <c r="W248" s="297"/>
      <c r="X248" s="297"/>
      <c r="Y248" s="297"/>
      <c r="Z248" s="297"/>
    </row>
    <row r="249" spans="1:26" ht="15.75" customHeight="1">
      <c r="A249" s="297"/>
      <c r="B249" s="297"/>
      <c r="C249" s="297"/>
      <c r="D249" s="297"/>
      <c r="E249" s="297"/>
      <c r="F249" s="297"/>
      <c r="G249" s="297"/>
      <c r="H249" s="297"/>
      <c r="I249" s="297"/>
      <c r="J249" s="297"/>
      <c r="K249" s="297"/>
      <c r="L249" s="297"/>
      <c r="M249" s="297"/>
      <c r="N249" s="297"/>
      <c r="O249" s="297"/>
      <c r="P249" s="297"/>
      <c r="Q249" s="297"/>
      <c r="R249" s="297"/>
      <c r="S249" s="297"/>
      <c r="T249" s="297"/>
      <c r="U249" s="297"/>
      <c r="V249" s="297"/>
      <c r="W249" s="297"/>
      <c r="X249" s="297"/>
      <c r="Y249" s="297"/>
      <c r="Z249" s="297"/>
    </row>
    <row r="250" spans="1:26" ht="15.75" customHeight="1">
      <c r="A250" s="297"/>
      <c r="B250" s="297"/>
      <c r="C250" s="297"/>
      <c r="D250" s="297"/>
      <c r="E250" s="297"/>
      <c r="F250" s="297"/>
      <c r="G250" s="297"/>
      <c r="H250" s="297"/>
      <c r="I250" s="297"/>
      <c r="J250" s="297"/>
      <c r="K250" s="297"/>
      <c r="L250" s="297"/>
      <c r="M250" s="297"/>
      <c r="N250" s="297"/>
      <c r="O250" s="297"/>
      <c r="P250" s="297"/>
      <c r="Q250" s="297"/>
      <c r="R250" s="297"/>
      <c r="S250" s="297"/>
      <c r="T250" s="297"/>
      <c r="U250" s="297"/>
      <c r="V250" s="297"/>
      <c r="W250" s="297"/>
      <c r="X250" s="297"/>
      <c r="Y250" s="297"/>
      <c r="Z250" s="297"/>
    </row>
    <row r="251" spans="1:26" ht="15.75" customHeight="1">
      <c r="A251" s="297"/>
      <c r="B251" s="297"/>
      <c r="C251" s="297"/>
      <c r="D251" s="297"/>
      <c r="E251" s="297"/>
      <c r="F251" s="297"/>
      <c r="G251" s="297"/>
      <c r="H251" s="297"/>
      <c r="I251" s="297"/>
      <c r="J251" s="297"/>
      <c r="K251" s="297"/>
      <c r="L251" s="297"/>
      <c r="M251" s="297"/>
      <c r="N251" s="297"/>
      <c r="O251" s="297"/>
      <c r="P251" s="297"/>
      <c r="Q251" s="297"/>
      <c r="R251" s="297"/>
      <c r="S251" s="297"/>
      <c r="T251" s="297"/>
      <c r="U251" s="297"/>
      <c r="V251" s="297"/>
      <c r="W251" s="297"/>
      <c r="X251" s="297"/>
      <c r="Y251" s="297"/>
      <c r="Z251" s="297"/>
    </row>
    <row r="252" spans="1:26" ht="15.75" customHeight="1">
      <c r="A252" s="297"/>
      <c r="B252" s="297"/>
      <c r="C252" s="297"/>
      <c r="D252" s="297"/>
      <c r="E252" s="297"/>
      <c r="F252" s="297"/>
      <c r="G252" s="297"/>
      <c r="H252" s="297"/>
      <c r="I252" s="297"/>
      <c r="J252" s="297"/>
      <c r="K252" s="297"/>
      <c r="L252" s="297"/>
      <c r="M252" s="297"/>
      <c r="N252" s="297"/>
      <c r="O252" s="297"/>
      <c r="P252" s="297"/>
      <c r="Q252" s="297"/>
      <c r="R252" s="297"/>
      <c r="S252" s="297"/>
      <c r="T252" s="297"/>
      <c r="U252" s="297"/>
      <c r="V252" s="297"/>
      <c r="W252" s="297"/>
      <c r="X252" s="297"/>
      <c r="Y252" s="297"/>
      <c r="Z252" s="297"/>
    </row>
    <row r="253" spans="1:26" ht="15.75" customHeight="1">
      <c r="A253" s="297"/>
      <c r="B253" s="297"/>
      <c r="C253" s="297"/>
      <c r="D253" s="297"/>
      <c r="E253" s="297"/>
      <c r="F253" s="297"/>
      <c r="G253" s="297"/>
      <c r="H253" s="297"/>
      <c r="I253" s="297"/>
      <c r="J253" s="297"/>
      <c r="K253" s="297"/>
      <c r="L253" s="297"/>
      <c r="M253" s="297"/>
      <c r="N253" s="297"/>
      <c r="O253" s="297"/>
      <c r="P253" s="297"/>
      <c r="Q253" s="297"/>
      <c r="R253" s="297"/>
      <c r="S253" s="297"/>
      <c r="T253" s="297"/>
      <c r="U253" s="297"/>
      <c r="V253" s="297"/>
      <c r="W253" s="297"/>
      <c r="X253" s="297"/>
      <c r="Y253" s="297"/>
      <c r="Z253" s="297"/>
    </row>
    <row r="254" spans="1:26" ht="15.75" customHeight="1">
      <c r="A254" s="297"/>
      <c r="B254" s="297"/>
      <c r="C254" s="297"/>
      <c r="D254" s="297"/>
      <c r="E254" s="297"/>
      <c r="F254" s="297"/>
      <c r="G254" s="297"/>
      <c r="H254" s="297"/>
      <c r="I254" s="297"/>
      <c r="J254" s="297"/>
      <c r="K254" s="297"/>
      <c r="L254" s="297"/>
      <c r="M254" s="297"/>
      <c r="N254" s="297"/>
      <c r="O254" s="297"/>
      <c r="P254" s="297"/>
      <c r="Q254" s="297"/>
      <c r="R254" s="297"/>
      <c r="S254" s="297"/>
      <c r="T254" s="297"/>
      <c r="U254" s="297"/>
      <c r="V254" s="297"/>
      <c r="W254" s="297"/>
      <c r="X254" s="297"/>
      <c r="Y254" s="297"/>
      <c r="Z254" s="297"/>
    </row>
    <row r="255" spans="1:26" ht="15.75" customHeight="1">
      <c r="A255" s="297"/>
      <c r="B255" s="297"/>
      <c r="C255" s="297"/>
      <c r="D255" s="297"/>
      <c r="E255" s="297"/>
      <c r="F255" s="297"/>
      <c r="G255" s="297"/>
      <c r="H255" s="297"/>
      <c r="I255" s="297"/>
      <c r="J255" s="297"/>
      <c r="K255" s="297"/>
      <c r="L255" s="297"/>
      <c r="M255" s="297"/>
      <c r="N255" s="297"/>
      <c r="O255" s="297"/>
      <c r="P255" s="297"/>
      <c r="Q255" s="297"/>
      <c r="R255" s="297"/>
      <c r="S255" s="297"/>
      <c r="T255" s="297"/>
      <c r="U255" s="297"/>
      <c r="V255" s="297"/>
      <c r="W255" s="297"/>
      <c r="X255" s="297"/>
      <c r="Y255" s="297"/>
      <c r="Z255" s="297"/>
    </row>
    <row r="256" spans="1:26" ht="15.75" customHeight="1">
      <c r="A256" s="297"/>
      <c r="B256" s="297"/>
      <c r="C256" s="297"/>
      <c r="D256" s="297"/>
      <c r="E256" s="297"/>
      <c r="F256" s="297"/>
      <c r="G256" s="297"/>
      <c r="H256" s="297"/>
      <c r="I256" s="297"/>
      <c r="J256" s="297"/>
      <c r="K256" s="297"/>
      <c r="L256" s="297"/>
      <c r="M256" s="297"/>
      <c r="N256" s="297"/>
      <c r="O256" s="297"/>
      <c r="P256" s="297"/>
      <c r="Q256" s="297"/>
      <c r="R256" s="297"/>
      <c r="S256" s="297"/>
      <c r="T256" s="297"/>
      <c r="U256" s="297"/>
      <c r="V256" s="297"/>
      <c r="W256" s="297"/>
      <c r="X256" s="297"/>
      <c r="Y256" s="297"/>
      <c r="Z256" s="297"/>
    </row>
    <row r="257" spans="1:26" ht="15.75" customHeight="1">
      <c r="A257" s="297"/>
      <c r="B257" s="297"/>
      <c r="C257" s="297"/>
      <c r="D257" s="297"/>
      <c r="E257" s="297"/>
      <c r="F257" s="297"/>
      <c r="G257" s="297"/>
      <c r="H257" s="297"/>
      <c r="I257" s="297"/>
      <c r="J257" s="297"/>
      <c r="K257" s="297"/>
      <c r="L257" s="297"/>
      <c r="M257" s="297"/>
      <c r="N257" s="297"/>
      <c r="O257" s="297"/>
      <c r="P257" s="297"/>
      <c r="Q257" s="297"/>
      <c r="R257" s="297"/>
      <c r="S257" s="297"/>
      <c r="T257" s="297"/>
      <c r="U257" s="297"/>
      <c r="V257" s="297"/>
      <c r="W257" s="297"/>
      <c r="X257" s="297"/>
      <c r="Y257" s="297"/>
      <c r="Z257" s="297"/>
    </row>
    <row r="258" spans="1:26" ht="15.75" customHeight="1">
      <c r="A258" s="297"/>
      <c r="B258" s="297"/>
      <c r="C258" s="297"/>
      <c r="D258" s="297"/>
      <c r="E258" s="297"/>
      <c r="F258" s="297"/>
      <c r="G258" s="297"/>
      <c r="H258" s="297"/>
      <c r="I258" s="297"/>
      <c r="J258" s="297"/>
      <c r="K258" s="297"/>
      <c r="L258" s="297"/>
      <c r="M258" s="297"/>
      <c r="N258" s="297"/>
      <c r="O258" s="297"/>
      <c r="P258" s="297"/>
      <c r="Q258" s="297"/>
      <c r="R258" s="297"/>
      <c r="S258" s="297"/>
      <c r="T258" s="297"/>
      <c r="U258" s="297"/>
      <c r="V258" s="297"/>
      <c r="W258" s="297"/>
      <c r="X258" s="297"/>
      <c r="Y258" s="297"/>
      <c r="Z258" s="297"/>
    </row>
    <row r="259" spans="1:26" ht="15.75" customHeight="1">
      <c r="A259" s="297"/>
      <c r="B259" s="297"/>
      <c r="C259" s="297"/>
      <c r="D259" s="297"/>
      <c r="E259" s="297"/>
      <c r="F259" s="297"/>
      <c r="G259" s="297"/>
      <c r="H259" s="297"/>
      <c r="I259" s="297"/>
      <c r="J259" s="297"/>
      <c r="K259" s="297"/>
      <c r="L259" s="297"/>
      <c r="M259" s="297"/>
      <c r="N259" s="297"/>
      <c r="O259" s="297"/>
      <c r="P259" s="297"/>
      <c r="Q259" s="297"/>
      <c r="R259" s="297"/>
      <c r="S259" s="297"/>
      <c r="T259" s="297"/>
      <c r="U259" s="297"/>
      <c r="V259" s="297"/>
      <c r="W259" s="297"/>
      <c r="X259" s="297"/>
      <c r="Y259" s="297"/>
      <c r="Z259" s="297"/>
    </row>
    <row r="260" spans="1:26" ht="15.75" customHeight="1">
      <c r="A260" s="297"/>
      <c r="B260" s="297"/>
      <c r="C260" s="297"/>
      <c r="D260" s="297"/>
      <c r="E260" s="297"/>
      <c r="F260" s="297"/>
      <c r="G260" s="297"/>
      <c r="H260" s="297"/>
      <c r="I260" s="297"/>
      <c r="J260" s="297"/>
      <c r="K260" s="297"/>
      <c r="L260" s="297"/>
      <c r="M260" s="297"/>
      <c r="N260" s="297"/>
      <c r="O260" s="297"/>
      <c r="P260" s="297"/>
      <c r="Q260" s="297"/>
      <c r="R260" s="297"/>
      <c r="S260" s="297"/>
      <c r="T260" s="297"/>
      <c r="U260" s="297"/>
      <c r="V260" s="297"/>
      <c r="W260" s="297"/>
      <c r="X260" s="297"/>
      <c r="Y260" s="297"/>
      <c r="Z260" s="297"/>
    </row>
    <row r="261" spans="1:26" ht="15.75" customHeight="1">
      <c r="A261" s="297"/>
      <c r="B261" s="297"/>
      <c r="C261" s="297"/>
      <c r="D261" s="297"/>
      <c r="E261" s="297"/>
      <c r="F261" s="297"/>
      <c r="G261" s="297"/>
      <c r="H261" s="297"/>
      <c r="I261" s="297"/>
      <c r="J261" s="297"/>
      <c r="K261" s="297"/>
      <c r="L261" s="297"/>
      <c r="M261" s="297"/>
      <c r="N261" s="297"/>
      <c r="O261" s="297"/>
      <c r="P261" s="297"/>
      <c r="Q261" s="297"/>
      <c r="R261" s="297"/>
      <c r="S261" s="297"/>
      <c r="T261" s="297"/>
      <c r="U261" s="297"/>
      <c r="V261" s="297"/>
      <c r="W261" s="297"/>
      <c r="X261" s="297"/>
      <c r="Y261" s="297"/>
      <c r="Z261" s="297"/>
    </row>
    <row r="262" spans="1:26" ht="15.75" customHeight="1">
      <c r="A262" s="297"/>
      <c r="B262" s="297"/>
      <c r="C262" s="297"/>
      <c r="D262" s="297"/>
      <c r="E262" s="297"/>
      <c r="F262" s="297"/>
      <c r="G262" s="297"/>
      <c r="H262" s="297"/>
      <c r="I262" s="297"/>
      <c r="J262" s="297"/>
      <c r="K262" s="297"/>
      <c r="L262" s="297"/>
      <c r="M262" s="297"/>
      <c r="N262" s="297"/>
      <c r="O262" s="297"/>
      <c r="P262" s="297"/>
      <c r="Q262" s="297"/>
      <c r="R262" s="297"/>
      <c r="S262" s="297"/>
      <c r="T262" s="297"/>
      <c r="U262" s="297"/>
      <c r="V262" s="297"/>
      <c r="W262" s="297"/>
      <c r="X262" s="297"/>
      <c r="Y262" s="297"/>
      <c r="Z262" s="297"/>
    </row>
    <row r="263" spans="1:26" ht="15.75" customHeight="1">
      <c r="A263" s="297"/>
      <c r="B263" s="297"/>
      <c r="C263" s="297"/>
      <c r="D263" s="297"/>
      <c r="E263" s="297"/>
      <c r="F263" s="297"/>
      <c r="G263" s="297"/>
      <c r="H263" s="297"/>
      <c r="I263" s="297"/>
      <c r="J263" s="297"/>
      <c r="K263" s="297"/>
      <c r="L263" s="297"/>
      <c r="M263" s="297"/>
      <c r="N263" s="297"/>
      <c r="O263" s="297"/>
      <c r="P263" s="297"/>
      <c r="Q263" s="297"/>
      <c r="R263" s="297"/>
      <c r="S263" s="297"/>
      <c r="T263" s="297"/>
      <c r="U263" s="297"/>
      <c r="V263" s="297"/>
      <c r="W263" s="297"/>
      <c r="X263" s="297"/>
      <c r="Y263" s="297"/>
      <c r="Z263" s="297"/>
    </row>
    <row r="264" spans="1:26" ht="15.75" customHeight="1">
      <c r="A264" s="297"/>
      <c r="B264" s="297"/>
      <c r="C264" s="297"/>
      <c r="D264" s="297"/>
      <c r="E264" s="297"/>
      <c r="F264" s="297"/>
      <c r="G264" s="297"/>
      <c r="H264" s="297"/>
      <c r="I264" s="297"/>
      <c r="J264" s="297"/>
      <c r="K264" s="297"/>
      <c r="L264" s="297"/>
      <c r="M264" s="297"/>
      <c r="N264" s="297"/>
      <c r="O264" s="297"/>
      <c r="P264" s="297"/>
      <c r="Q264" s="297"/>
      <c r="R264" s="297"/>
      <c r="S264" s="297"/>
      <c r="T264" s="297"/>
      <c r="U264" s="297"/>
      <c r="V264" s="297"/>
      <c r="W264" s="297"/>
      <c r="X264" s="297"/>
      <c r="Y264" s="297"/>
      <c r="Z264" s="297"/>
    </row>
    <row r="265" spans="1:26" ht="15.75" customHeight="1">
      <c r="A265" s="297"/>
      <c r="B265" s="297"/>
      <c r="C265" s="297"/>
      <c r="D265" s="297"/>
      <c r="E265" s="297"/>
      <c r="F265" s="297"/>
      <c r="G265" s="297"/>
      <c r="H265" s="297"/>
      <c r="I265" s="297"/>
      <c r="J265" s="297"/>
      <c r="K265" s="297"/>
      <c r="L265" s="297"/>
      <c r="M265" s="297"/>
      <c r="N265" s="297"/>
      <c r="O265" s="297"/>
      <c r="P265" s="297"/>
      <c r="Q265" s="297"/>
      <c r="R265" s="297"/>
      <c r="S265" s="297"/>
      <c r="T265" s="297"/>
      <c r="U265" s="297"/>
      <c r="V265" s="297"/>
      <c r="W265" s="297"/>
      <c r="X265" s="297"/>
      <c r="Y265" s="297"/>
      <c r="Z265" s="297"/>
    </row>
    <row r="266" spans="1:26" ht="15.75" customHeight="1">
      <c r="A266" s="297"/>
      <c r="B266" s="297"/>
      <c r="C266" s="297"/>
      <c r="D266" s="297"/>
      <c r="E266" s="297"/>
      <c r="F266" s="297"/>
      <c r="G266" s="297"/>
      <c r="H266" s="297"/>
      <c r="I266" s="297"/>
      <c r="J266" s="297"/>
      <c r="K266" s="297"/>
      <c r="L266" s="297"/>
      <c r="M266" s="297"/>
      <c r="N266" s="297"/>
      <c r="O266" s="297"/>
      <c r="P266" s="297"/>
      <c r="Q266" s="297"/>
      <c r="R266" s="297"/>
      <c r="S266" s="297"/>
      <c r="T266" s="297"/>
      <c r="U266" s="297"/>
      <c r="V266" s="297"/>
      <c r="W266" s="297"/>
      <c r="X266" s="297"/>
      <c r="Y266" s="297"/>
      <c r="Z266" s="297"/>
    </row>
    <row r="267" spans="1:26" ht="15.75" customHeight="1">
      <c r="A267" s="297"/>
      <c r="B267" s="297"/>
      <c r="C267" s="297"/>
      <c r="D267" s="297"/>
      <c r="E267" s="297"/>
      <c r="F267" s="297"/>
      <c r="G267" s="297"/>
      <c r="H267" s="297"/>
      <c r="I267" s="297"/>
      <c r="J267" s="297"/>
      <c r="K267" s="297"/>
      <c r="L267" s="297"/>
      <c r="M267" s="297"/>
      <c r="N267" s="297"/>
      <c r="O267" s="297"/>
      <c r="P267" s="297"/>
      <c r="Q267" s="297"/>
      <c r="R267" s="297"/>
      <c r="S267" s="297"/>
      <c r="T267" s="297"/>
      <c r="U267" s="297"/>
      <c r="V267" s="297"/>
      <c r="W267" s="297"/>
      <c r="X267" s="297"/>
      <c r="Y267" s="297"/>
      <c r="Z267" s="297"/>
    </row>
    <row r="268" spans="1:26" ht="15.75" customHeight="1">
      <c r="A268" s="297"/>
      <c r="B268" s="297"/>
      <c r="C268" s="297"/>
      <c r="D268" s="297"/>
      <c r="E268" s="297"/>
      <c r="F268" s="297"/>
      <c r="G268" s="297"/>
      <c r="H268" s="297"/>
      <c r="I268" s="297"/>
      <c r="J268" s="297"/>
      <c r="K268" s="297"/>
      <c r="L268" s="297"/>
      <c r="M268" s="297"/>
      <c r="N268" s="297"/>
      <c r="O268" s="297"/>
      <c r="P268" s="297"/>
      <c r="Q268" s="297"/>
      <c r="R268" s="297"/>
      <c r="S268" s="297"/>
      <c r="T268" s="297"/>
      <c r="U268" s="297"/>
      <c r="V268" s="297"/>
      <c r="W268" s="297"/>
      <c r="X268" s="297"/>
      <c r="Y268" s="297"/>
      <c r="Z268" s="297"/>
    </row>
    <row r="269" spans="1:26" ht="15.75" customHeight="1">
      <c r="A269" s="297"/>
      <c r="B269" s="297"/>
      <c r="C269" s="297"/>
      <c r="D269" s="297"/>
      <c r="E269" s="297"/>
      <c r="F269" s="297"/>
      <c r="G269" s="297"/>
      <c r="H269" s="297"/>
      <c r="I269" s="297"/>
      <c r="J269" s="297"/>
      <c r="K269" s="297"/>
      <c r="L269" s="297"/>
      <c r="M269" s="297"/>
      <c r="N269" s="297"/>
      <c r="O269" s="297"/>
      <c r="P269" s="297"/>
      <c r="Q269" s="297"/>
      <c r="R269" s="297"/>
      <c r="S269" s="297"/>
      <c r="T269" s="297"/>
      <c r="U269" s="297"/>
      <c r="V269" s="297"/>
      <c r="W269" s="297"/>
      <c r="X269" s="297"/>
      <c r="Y269" s="297"/>
      <c r="Z269" s="297"/>
    </row>
    <row r="270" spans="1:26" ht="15.75" customHeight="1">
      <c r="A270" s="297"/>
      <c r="B270" s="297"/>
      <c r="C270" s="297"/>
      <c r="D270" s="297"/>
      <c r="E270" s="297"/>
      <c r="F270" s="297"/>
      <c r="G270" s="297"/>
      <c r="H270" s="297"/>
      <c r="I270" s="297"/>
      <c r="J270" s="297"/>
      <c r="K270" s="297"/>
      <c r="L270" s="297"/>
      <c r="M270" s="297"/>
      <c r="N270" s="297"/>
      <c r="O270" s="297"/>
      <c r="P270" s="297"/>
      <c r="Q270" s="297"/>
      <c r="R270" s="297"/>
      <c r="S270" s="297"/>
      <c r="T270" s="297"/>
      <c r="U270" s="297"/>
      <c r="V270" s="297"/>
      <c r="W270" s="297"/>
      <c r="X270" s="297"/>
      <c r="Y270" s="297"/>
      <c r="Z270" s="297"/>
    </row>
    <row r="271" spans="1:26" ht="15.75" customHeight="1">
      <c r="A271" s="297"/>
      <c r="B271" s="297"/>
      <c r="C271" s="297"/>
      <c r="D271" s="297"/>
      <c r="E271" s="297"/>
      <c r="F271" s="297"/>
      <c r="G271" s="297"/>
      <c r="H271" s="297"/>
      <c r="I271" s="297"/>
      <c r="J271" s="297"/>
      <c r="K271" s="297"/>
      <c r="L271" s="297"/>
      <c r="M271" s="297"/>
      <c r="N271" s="297"/>
      <c r="O271" s="297"/>
      <c r="P271" s="297"/>
      <c r="Q271" s="297"/>
      <c r="R271" s="297"/>
      <c r="S271" s="297"/>
      <c r="T271" s="297"/>
      <c r="U271" s="297"/>
      <c r="V271" s="297"/>
      <c r="W271" s="297"/>
      <c r="X271" s="297"/>
      <c r="Y271" s="297"/>
      <c r="Z271" s="297"/>
    </row>
    <row r="272" spans="1:26" ht="15.75" customHeight="1">
      <c r="A272" s="297"/>
      <c r="B272" s="297"/>
      <c r="C272" s="297"/>
      <c r="D272" s="297"/>
      <c r="E272" s="297"/>
      <c r="F272" s="297"/>
      <c r="G272" s="297"/>
      <c r="H272" s="297"/>
      <c r="I272" s="297"/>
      <c r="J272" s="297"/>
      <c r="K272" s="297"/>
      <c r="L272" s="297"/>
      <c r="M272" s="297"/>
      <c r="N272" s="297"/>
      <c r="O272" s="297"/>
      <c r="P272" s="297"/>
      <c r="Q272" s="297"/>
      <c r="R272" s="297"/>
      <c r="S272" s="297"/>
      <c r="T272" s="297"/>
      <c r="U272" s="297"/>
      <c r="V272" s="297"/>
      <c r="W272" s="297"/>
      <c r="X272" s="297"/>
      <c r="Y272" s="297"/>
      <c r="Z272" s="297"/>
    </row>
    <row r="273" spans="1:26" ht="15.75" customHeight="1">
      <c r="A273" s="297"/>
      <c r="B273" s="297"/>
      <c r="C273" s="297"/>
      <c r="D273" s="297"/>
      <c r="E273" s="297"/>
      <c r="F273" s="297"/>
      <c r="G273" s="297"/>
      <c r="H273" s="297"/>
      <c r="I273" s="297"/>
      <c r="J273" s="297"/>
      <c r="K273" s="297"/>
      <c r="L273" s="297"/>
      <c r="M273" s="297"/>
      <c r="N273" s="297"/>
      <c r="O273" s="297"/>
      <c r="P273" s="297"/>
      <c r="Q273" s="297"/>
      <c r="R273" s="297"/>
      <c r="S273" s="297"/>
      <c r="T273" s="297"/>
      <c r="U273" s="297"/>
      <c r="V273" s="297"/>
      <c r="W273" s="297"/>
      <c r="X273" s="297"/>
      <c r="Y273" s="297"/>
      <c r="Z273" s="297"/>
    </row>
    <row r="274" spans="1:26" ht="15.75" customHeight="1">
      <c r="A274" s="297"/>
      <c r="B274" s="297"/>
      <c r="C274" s="297"/>
      <c r="D274" s="297"/>
      <c r="E274" s="297"/>
      <c r="F274" s="297"/>
      <c r="G274" s="297"/>
      <c r="H274" s="297"/>
      <c r="I274" s="297"/>
      <c r="J274" s="297"/>
      <c r="K274" s="297"/>
      <c r="L274" s="297"/>
      <c r="M274" s="297"/>
      <c r="N274" s="297"/>
      <c r="O274" s="297"/>
      <c r="P274" s="297"/>
      <c r="Q274" s="297"/>
      <c r="R274" s="297"/>
      <c r="S274" s="297"/>
      <c r="T274" s="297"/>
      <c r="U274" s="297"/>
      <c r="V274" s="297"/>
      <c r="W274" s="297"/>
      <c r="X274" s="297"/>
      <c r="Y274" s="297"/>
      <c r="Z274" s="297"/>
    </row>
    <row r="275" spans="1:26" ht="15.75" customHeight="1">
      <c r="A275" s="297"/>
      <c r="B275" s="297"/>
      <c r="C275" s="297"/>
      <c r="D275" s="297"/>
      <c r="E275" s="297"/>
      <c r="F275" s="297"/>
      <c r="G275" s="297"/>
      <c r="H275" s="297"/>
      <c r="I275" s="297"/>
      <c r="J275" s="297"/>
      <c r="K275" s="297"/>
      <c r="L275" s="297"/>
      <c r="M275" s="297"/>
      <c r="N275" s="297"/>
      <c r="O275" s="297"/>
      <c r="P275" s="297"/>
      <c r="Q275" s="297"/>
      <c r="R275" s="297"/>
      <c r="S275" s="297"/>
      <c r="T275" s="297"/>
      <c r="U275" s="297"/>
      <c r="V275" s="297"/>
      <c r="W275" s="297"/>
      <c r="X275" s="297"/>
      <c r="Y275" s="297"/>
      <c r="Z275" s="297"/>
    </row>
    <row r="276" spans="1:26" ht="15.75" customHeight="1">
      <c r="A276" s="297"/>
      <c r="B276" s="297"/>
      <c r="C276" s="297"/>
      <c r="D276" s="297"/>
      <c r="E276" s="297"/>
      <c r="F276" s="297"/>
      <c r="G276" s="297"/>
      <c r="H276" s="297"/>
      <c r="I276" s="297"/>
      <c r="J276" s="297"/>
      <c r="K276" s="297"/>
      <c r="L276" s="297"/>
      <c r="M276" s="297"/>
      <c r="N276" s="297"/>
      <c r="O276" s="297"/>
      <c r="P276" s="297"/>
      <c r="Q276" s="297"/>
      <c r="R276" s="297"/>
      <c r="S276" s="297"/>
      <c r="T276" s="297"/>
      <c r="U276" s="297"/>
      <c r="V276" s="297"/>
      <c r="W276" s="297"/>
      <c r="X276" s="297"/>
      <c r="Y276" s="297"/>
      <c r="Z276" s="297"/>
    </row>
    <row r="277" spans="1:26" ht="15.75" customHeight="1">
      <c r="A277" s="297"/>
      <c r="B277" s="297"/>
      <c r="C277" s="297"/>
      <c r="D277" s="297"/>
      <c r="E277" s="297"/>
      <c r="F277" s="297"/>
      <c r="G277" s="297"/>
      <c r="H277" s="297"/>
      <c r="I277" s="297"/>
      <c r="J277" s="297"/>
      <c r="K277" s="297"/>
      <c r="L277" s="297"/>
      <c r="M277" s="297"/>
      <c r="N277" s="297"/>
      <c r="O277" s="297"/>
      <c r="P277" s="297"/>
      <c r="Q277" s="297"/>
      <c r="R277" s="297"/>
      <c r="S277" s="297"/>
      <c r="T277" s="297"/>
      <c r="U277" s="297"/>
      <c r="V277" s="297"/>
      <c r="W277" s="297"/>
      <c r="X277" s="297"/>
      <c r="Y277" s="297"/>
      <c r="Z277" s="297"/>
    </row>
    <row r="278" spans="1:26" ht="15.75" customHeight="1">
      <c r="A278" s="297"/>
      <c r="B278" s="297"/>
      <c r="C278" s="297"/>
      <c r="D278" s="297"/>
      <c r="E278" s="297"/>
      <c r="F278" s="297"/>
      <c r="G278" s="297"/>
      <c r="H278" s="297"/>
      <c r="I278" s="297"/>
      <c r="J278" s="297"/>
      <c r="K278" s="297"/>
      <c r="L278" s="297"/>
      <c r="M278" s="297"/>
      <c r="N278" s="297"/>
      <c r="O278" s="297"/>
      <c r="P278" s="297"/>
      <c r="Q278" s="297"/>
      <c r="R278" s="297"/>
      <c r="S278" s="297"/>
      <c r="T278" s="297"/>
      <c r="U278" s="297"/>
      <c r="V278" s="297"/>
      <c r="W278" s="297"/>
      <c r="X278" s="297"/>
      <c r="Y278" s="297"/>
      <c r="Z278" s="297"/>
    </row>
    <row r="279" spans="1:26" ht="15.75" customHeight="1">
      <c r="A279" s="297"/>
      <c r="B279" s="297"/>
      <c r="C279" s="297"/>
      <c r="D279" s="297"/>
      <c r="E279" s="297"/>
      <c r="F279" s="297"/>
      <c r="G279" s="297"/>
      <c r="H279" s="297"/>
      <c r="I279" s="297"/>
      <c r="J279" s="297"/>
      <c r="K279" s="297"/>
      <c r="L279" s="297"/>
      <c r="M279" s="297"/>
      <c r="N279" s="297"/>
      <c r="O279" s="297"/>
      <c r="P279" s="297"/>
      <c r="Q279" s="297"/>
      <c r="R279" s="297"/>
      <c r="S279" s="297"/>
      <c r="T279" s="297"/>
      <c r="U279" s="297"/>
      <c r="V279" s="297"/>
      <c r="W279" s="297"/>
      <c r="X279" s="297"/>
      <c r="Y279" s="297"/>
      <c r="Z279" s="297"/>
    </row>
    <row r="280" spans="1:26" ht="15.75" customHeight="1">
      <c r="A280" s="297"/>
      <c r="B280" s="297"/>
      <c r="C280" s="297"/>
      <c r="D280" s="297"/>
      <c r="E280" s="297"/>
      <c r="F280" s="297"/>
      <c r="G280" s="297"/>
      <c r="H280" s="297"/>
      <c r="I280" s="297"/>
      <c r="J280" s="297"/>
      <c r="K280" s="297"/>
      <c r="L280" s="297"/>
      <c r="M280" s="297"/>
      <c r="N280" s="297"/>
      <c r="O280" s="297"/>
      <c r="P280" s="297"/>
      <c r="Q280" s="297"/>
      <c r="R280" s="297"/>
      <c r="S280" s="297"/>
      <c r="T280" s="297"/>
      <c r="U280" s="297"/>
      <c r="V280" s="297"/>
      <c r="W280" s="297"/>
      <c r="X280" s="297"/>
      <c r="Y280" s="297"/>
      <c r="Z280" s="297"/>
    </row>
    <row r="281" spans="1:26" ht="15.75" customHeight="1">
      <c r="A281" s="297"/>
      <c r="B281" s="297"/>
      <c r="C281" s="297"/>
      <c r="D281" s="297"/>
      <c r="E281" s="297"/>
      <c r="F281" s="297"/>
      <c r="G281" s="297"/>
      <c r="H281" s="297"/>
      <c r="I281" s="297"/>
      <c r="J281" s="297"/>
      <c r="K281" s="297"/>
      <c r="L281" s="297"/>
      <c r="M281" s="297"/>
      <c r="N281" s="297"/>
      <c r="O281" s="297"/>
      <c r="P281" s="297"/>
      <c r="Q281" s="297"/>
      <c r="R281" s="297"/>
      <c r="S281" s="297"/>
      <c r="T281" s="297"/>
      <c r="U281" s="297"/>
      <c r="V281" s="297"/>
      <c r="W281" s="297"/>
      <c r="X281" s="297"/>
      <c r="Y281" s="297"/>
      <c r="Z281" s="297"/>
    </row>
    <row r="282" spans="1:26" ht="15.75" customHeight="1">
      <c r="A282" s="297"/>
      <c r="B282" s="297"/>
      <c r="C282" s="297"/>
      <c r="D282" s="297"/>
      <c r="E282" s="297"/>
      <c r="F282" s="297"/>
      <c r="G282" s="297"/>
      <c r="H282" s="297"/>
      <c r="I282" s="297"/>
      <c r="J282" s="297"/>
      <c r="K282" s="297"/>
      <c r="L282" s="297"/>
      <c r="M282" s="297"/>
      <c r="N282" s="297"/>
      <c r="O282" s="297"/>
      <c r="P282" s="297"/>
      <c r="Q282" s="297"/>
      <c r="R282" s="297"/>
      <c r="S282" s="297"/>
      <c r="T282" s="297"/>
      <c r="U282" s="297"/>
      <c r="V282" s="297"/>
      <c r="W282" s="297"/>
      <c r="X282" s="297"/>
      <c r="Y282" s="297"/>
      <c r="Z282" s="297"/>
    </row>
    <row r="283" spans="1:26" ht="15.75" customHeight="1">
      <c r="A283" s="297"/>
      <c r="B283" s="297"/>
      <c r="C283" s="297"/>
      <c r="D283" s="297"/>
      <c r="E283" s="297"/>
      <c r="F283" s="297"/>
      <c r="G283" s="297"/>
      <c r="H283" s="297"/>
      <c r="I283" s="297"/>
      <c r="J283" s="297"/>
      <c r="K283" s="297"/>
      <c r="L283" s="297"/>
      <c r="M283" s="297"/>
      <c r="N283" s="297"/>
      <c r="O283" s="297"/>
      <c r="P283" s="297"/>
      <c r="Q283" s="297"/>
      <c r="R283" s="297"/>
      <c r="S283" s="297"/>
      <c r="T283" s="297"/>
      <c r="U283" s="297"/>
      <c r="V283" s="297"/>
      <c r="W283" s="297"/>
      <c r="X283" s="297"/>
      <c r="Y283" s="297"/>
      <c r="Z283" s="297"/>
    </row>
    <row r="284" spans="1:26" ht="15.75" customHeight="1">
      <c r="A284" s="297"/>
      <c r="B284" s="297"/>
      <c r="C284" s="297"/>
      <c r="D284" s="297"/>
      <c r="E284" s="297"/>
      <c r="F284" s="297"/>
      <c r="G284" s="297"/>
      <c r="H284" s="297"/>
      <c r="I284" s="297"/>
      <c r="J284" s="297"/>
      <c r="K284" s="297"/>
      <c r="L284" s="297"/>
      <c r="M284" s="297"/>
      <c r="N284" s="297"/>
      <c r="O284" s="297"/>
      <c r="P284" s="297"/>
      <c r="Q284" s="297"/>
      <c r="R284" s="297"/>
      <c r="S284" s="297"/>
      <c r="T284" s="297"/>
      <c r="U284" s="297"/>
      <c r="V284" s="297"/>
      <c r="W284" s="297"/>
      <c r="X284" s="297"/>
      <c r="Y284" s="297"/>
      <c r="Z284" s="297"/>
    </row>
    <row r="285" spans="1:26" ht="15.75" customHeight="1">
      <c r="A285" s="297"/>
      <c r="B285" s="297"/>
      <c r="C285" s="297"/>
      <c r="D285" s="297"/>
      <c r="E285" s="297"/>
      <c r="F285" s="297"/>
      <c r="G285" s="297"/>
      <c r="H285" s="297"/>
      <c r="I285" s="297"/>
      <c r="J285" s="297"/>
      <c r="K285" s="297"/>
      <c r="L285" s="297"/>
      <c r="M285" s="297"/>
      <c r="N285" s="297"/>
      <c r="O285" s="297"/>
      <c r="P285" s="297"/>
      <c r="Q285" s="297"/>
      <c r="R285" s="297"/>
      <c r="S285" s="297"/>
      <c r="T285" s="297"/>
      <c r="U285" s="297"/>
      <c r="V285" s="297"/>
      <c r="W285" s="297"/>
      <c r="X285" s="297"/>
      <c r="Y285" s="297"/>
      <c r="Z285" s="297"/>
    </row>
    <row r="286" spans="1:26" ht="15.75" customHeight="1">
      <c r="A286" s="297"/>
      <c r="B286" s="297"/>
      <c r="C286" s="297"/>
      <c r="D286" s="297"/>
      <c r="E286" s="297"/>
      <c r="F286" s="297"/>
      <c r="G286" s="297"/>
      <c r="H286" s="297"/>
      <c r="I286" s="297"/>
      <c r="J286" s="297"/>
      <c r="K286" s="297"/>
      <c r="L286" s="297"/>
      <c r="M286" s="297"/>
      <c r="N286" s="297"/>
      <c r="O286" s="297"/>
      <c r="P286" s="297"/>
      <c r="Q286" s="297"/>
      <c r="R286" s="297"/>
      <c r="S286" s="297"/>
      <c r="T286" s="297"/>
      <c r="U286" s="297"/>
      <c r="V286" s="297"/>
      <c r="W286" s="297"/>
      <c r="X286" s="297"/>
      <c r="Y286" s="297"/>
      <c r="Z286" s="297"/>
    </row>
    <row r="287" spans="1:26" ht="15.75" customHeight="1">
      <c r="A287" s="297"/>
      <c r="B287" s="297"/>
      <c r="C287" s="297"/>
      <c r="D287" s="297"/>
      <c r="E287" s="297"/>
      <c r="F287" s="297"/>
      <c r="G287" s="297"/>
      <c r="H287" s="297"/>
      <c r="I287" s="297"/>
      <c r="J287" s="297"/>
      <c r="K287" s="297"/>
      <c r="L287" s="297"/>
      <c r="M287" s="297"/>
      <c r="N287" s="297"/>
      <c r="O287" s="297"/>
      <c r="P287" s="297"/>
      <c r="Q287" s="297"/>
      <c r="R287" s="297"/>
      <c r="S287" s="297"/>
      <c r="T287" s="297"/>
      <c r="U287" s="297"/>
      <c r="V287" s="297"/>
      <c r="W287" s="297"/>
      <c r="X287" s="297"/>
      <c r="Y287" s="297"/>
      <c r="Z287" s="297"/>
    </row>
    <row r="288" spans="1:26" ht="15.75" customHeight="1">
      <c r="A288" s="297"/>
      <c r="B288" s="297"/>
      <c r="C288" s="297"/>
      <c r="D288" s="297"/>
      <c r="E288" s="297"/>
      <c r="F288" s="297"/>
      <c r="G288" s="297"/>
      <c r="H288" s="297"/>
      <c r="I288" s="297"/>
      <c r="J288" s="297"/>
      <c r="K288" s="297"/>
      <c r="L288" s="297"/>
      <c r="M288" s="297"/>
      <c r="N288" s="297"/>
      <c r="O288" s="297"/>
      <c r="P288" s="297"/>
      <c r="Q288" s="297"/>
      <c r="R288" s="297"/>
      <c r="S288" s="297"/>
      <c r="T288" s="297"/>
      <c r="U288" s="297"/>
      <c r="V288" s="297"/>
      <c r="W288" s="297"/>
      <c r="X288" s="297"/>
      <c r="Y288" s="297"/>
      <c r="Z288" s="297"/>
    </row>
    <row r="289" spans="1:26" ht="15.75" customHeight="1">
      <c r="A289" s="297"/>
      <c r="B289" s="297"/>
      <c r="C289" s="297"/>
      <c r="D289" s="297"/>
      <c r="E289" s="297"/>
      <c r="F289" s="297"/>
      <c r="G289" s="297"/>
      <c r="H289" s="297"/>
      <c r="I289" s="297"/>
      <c r="J289" s="297"/>
      <c r="K289" s="297"/>
      <c r="L289" s="297"/>
      <c r="M289" s="297"/>
      <c r="N289" s="297"/>
      <c r="O289" s="297"/>
      <c r="P289" s="297"/>
      <c r="Q289" s="297"/>
      <c r="R289" s="297"/>
      <c r="S289" s="297"/>
      <c r="T289" s="297"/>
      <c r="U289" s="297"/>
      <c r="V289" s="297"/>
      <c r="W289" s="297"/>
      <c r="X289" s="297"/>
      <c r="Y289" s="297"/>
      <c r="Z289" s="297"/>
    </row>
    <row r="290" spans="1:26" ht="15.75" customHeight="1">
      <c r="A290" s="297"/>
      <c r="B290" s="297"/>
      <c r="C290" s="297"/>
      <c r="D290" s="297"/>
      <c r="E290" s="297"/>
      <c r="F290" s="297"/>
      <c r="G290" s="297"/>
      <c r="H290" s="297"/>
      <c r="I290" s="297"/>
      <c r="J290" s="297"/>
      <c r="K290" s="297"/>
      <c r="L290" s="297"/>
      <c r="M290" s="297"/>
      <c r="N290" s="297"/>
      <c r="O290" s="297"/>
      <c r="P290" s="297"/>
      <c r="Q290" s="297"/>
      <c r="R290" s="297"/>
      <c r="S290" s="297"/>
      <c r="T290" s="297"/>
      <c r="U290" s="297"/>
      <c r="V290" s="297"/>
      <c r="W290" s="297"/>
      <c r="X290" s="297"/>
      <c r="Y290" s="297"/>
      <c r="Z290" s="297"/>
    </row>
    <row r="291" spans="1:26" ht="15.75" customHeight="1">
      <c r="A291" s="297"/>
      <c r="B291" s="297"/>
      <c r="C291" s="297"/>
      <c r="D291" s="297"/>
      <c r="E291" s="297"/>
      <c r="F291" s="297"/>
      <c r="G291" s="297"/>
      <c r="H291" s="297"/>
      <c r="I291" s="297"/>
      <c r="J291" s="297"/>
      <c r="K291" s="297"/>
      <c r="L291" s="297"/>
      <c r="M291" s="297"/>
      <c r="N291" s="297"/>
      <c r="O291" s="297"/>
      <c r="P291" s="297"/>
      <c r="Q291" s="297"/>
      <c r="R291" s="297"/>
      <c r="S291" s="297"/>
      <c r="T291" s="297"/>
      <c r="U291" s="297"/>
      <c r="V291" s="297"/>
      <c r="W291" s="297"/>
      <c r="X291" s="297"/>
      <c r="Y291" s="297"/>
      <c r="Z291" s="297"/>
    </row>
    <row r="292" spans="1:26" ht="15.75" customHeight="1">
      <c r="A292" s="297"/>
      <c r="B292" s="297"/>
      <c r="C292" s="297"/>
      <c r="D292" s="297"/>
      <c r="E292" s="297"/>
      <c r="F292" s="297"/>
      <c r="G292" s="297"/>
      <c r="H292" s="297"/>
      <c r="I292" s="297"/>
      <c r="J292" s="297"/>
      <c r="K292" s="297"/>
      <c r="L292" s="297"/>
      <c r="M292" s="297"/>
      <c r="N292" s="297"/>
      <c r="O292" s="297"/>
      <c r="P292" s="297"/>
      <c r="Q292" s="297"/>
      <c r="R292" s="297"/>
      <c r="S292" s="297"/>
      <c r="T292" s="297"/>
      <c r="U292" s="297"/>
      <c r="V292" s="297"/>
      <c r="W292" s="297"/>
      <c r="X292" s="297"/>
      <c r="Y292" s="297"/>
      <c r="Z292" s="297"/>
    </row>
    <row r="293" spans="1:26" ht="15.75" customHeight="1">
      <c r="A293" s="297"/>
      <c r="B293" s="297"/>
      <c r="C293" s="297"/>
      <c r="D293" s="297"/>
      <c r="E293" s="297"/>
      <c r="F293" s="297"/>
      <c r="G293" s="297"/>
      <c r="H293" s="297"/>
      <c r="I293" s="297"/>
      <c r="J293" s="297"/>
      <c r="K293" s="297"/>
      <c r="L293" s="297"/>
      <c r="M293" s="297"/>
      <c r="N293" s="297"/>
      <c r="O293" s="297"/>
      <c r="P293" s="297"/>
      <c r="Q293" s="297"/>
      <c r="R293" s="297"/>
      <c r="S293" s="297"/>
      <c r="T293" s="297"/>
      <c r="U293" s="297"/>
      <c r="V293" s="297"/>
      <c r="W293" s="297"/>
      <c r="X293" s="297"/>
      <c r="Y293" s="297"/>
      <c r="Z293" s="297"/>
    </row>
    <row r="294" spans="1:26" ht="15.75" customHeight="1">
      <c r="A294" s="297"/>
      <c r="B294" s="297"/>
      <c r="C294" s="297"/>
      <c r="D294" s="297"/>
      <c r="E294" s="297"/>
      <c r="F294" s="297"/>
      <c r="G294" s="297"/>
      <c r="H294" s="297"/>
      <c r="I294" s="297"/>
      <c r="J294" s="297"/>
      <c r="K294" s="297"/>
      <c r="L294" s="297"/>
      <c r="M294" s="297"/>
      <c r="N294" s="297"/>
      <c r="O294" s="297"/>
      <c r="P294" s="297"/>
      <c r="Q294" s="297"/>
      <c r="R294" s="297"/>
      <c r="S294" s="297"/>
      <c r="T294" s="297"/>
      <c r="U294" s="297"/>
      <c r="V294" s="297"/>
      <c r="W294" s="297"/>
      <c r="X294" s="297"/>
      <c r="Y294" s="297"/>
      <c r="Z294" s="297"/>
    </row>
    <row r="295" spans="1:26" ht="15.75" customHeight="1">
      <c r="A295" s="297"/>
      <c r="B295" s="297"/>
      <c r="C295" s="297"/>
      <c r="D295" s="297"/>
      <c r="E295" s="297"/>
      <c r="F295" s="297"/>
      <c r="G295" s="297"/>
      <c r="H295" s="297"/>
      <c r="I295" s="297"/>
      <c r="J295" s="297"/>
      <c r="K295" s="297"/>
      <c r="L295" s="297"/>
      <c r="M295" s="297"/>
      <c r="N295" s="297"/>
      <c r="O295" s="297"/>
      <c r="P295" s="297"/>
      <c r="Q295" s="297"/>
      <c r="R295" s="297"/>
      <c r="S295" s="297"/>
      <c r="T295" s="297"/>
      <c r="U295" s="297"/>
      <c r="V295" s="297"/>
      <c r="W295" s="297"/>
      <c r="X295" s="297"/>
      <c r="Y295" s="297"/>
      <c r="Z295" s="297"/>
    </row>
    <row r="296" spans="1:26" ht="15.75" customHeight="1">
      <c r="A296" s="297"/>
      <c r="B296" s="297"/>
      <c r="C296" s="297"/>
      <c r="D296" s="297"/>
      <c r="E296" s="297"/>
      <c r="F296" s="297"/>
      <c r="G296" s="297"/>
      <c r="H296" s="297"/>
      <c r="I296" s="297"/>
      <c r="J296" s="297"/>
      <c r="K296" s="297"/>
      <c r="L296" s="297"/>
      <c r="M296" s="297"/>
      <c r="N296" s="297"/>
      <c r="O296" s="297"/>
      <c r="P296" s="297"/>
      <c r="Q296" s="297"/>
      <c r="R296" s="297"/>
      <c r="S296" s="297"/>
      <c r="T296" s="297"/>
      <c r="U296" s="297"/>
      <c r="V296" s="297"/>
      <c r="W296" s="297"/>
      <c r="X296" s="297"/>
      <c r="Y296" s="297"/>
      <c r="Z296" s="297"/>
    </row>
    <row r="297" spans="1:26" ht="15.75" customHeight="1">
      <c r="A297" s="297"/>
      <c r="B297" s="297"/>
      <c r="C297" s="297"/>
      <c r="D297" s="297"/>
      <c r="E297" s="297"/>
      <c r="F297" s="297"/>
      <c r="G297" s="297"/>
      <c r="H297" s="297"/>
      <c r="I297" s="297"/>
      <c r="J297" s="297"/>
      <c r="K297" s="297"/>
      <c r="L297" s="297"/>
      <c r="M297" s="297"/>
      <c r="N297" s="297"/>
      <c r="O297" s="297"/>
      <c r="P297" s="297"/>
      <c r="Q297" s="297"/>
      <c r="R297" s="297"/>
      <c r="S297" s="297"/>
      <c r="T297" s="297"/>
      <c r="U297" s="297"/>
      <c r="V297" s="297"/>
      <c r="W297" s="297"/>
      <c r="X297" s="297"/>
      <c r="Y297" s="297"/>
      <c r="Z297" s="297"/>
    </row>
    <row r="298" spans="1:26" ht="15.75" customHeight="1">
      <c r="A298" s="297"/>
      <c r="B298" s="297"/>
      <c r="C298" s="297"/>
      <c r="D298" s="297"/>
      <c r="E298" s="297"/>
      <c r="F298" s="297"/>
      <c r="G298" s="297"/>
      <c r="H298" s="297"/>
      <c r="I298" s="297"/>
      <c r="J298" s="297"/>
      <c r="K298" s="297"/>
      <c r="L298" s="297"/>
      <c r="M298" s="297"/>
      <c r="N298" s="297"/>
      <c r="O298" s="297"/>
      <c r="P298" s="297"/>
      <c r="Q298" s="297"/>
      <c r="R298" s="297"/>
      <c r="S298" s="297"/>
      <c r="T298" s="297"/>
      <c r="U298" s="297"/>
      <c r="V298" s="297"/>
      <c r="W298" s="297"/>
      <c r="X298" s="297"/>
      <c r="Y298" s="297"/>
      <c r="Z298" s="297"/>
    </row>
    <row r="299" spans="1:26" ht="15.75" customHeight="1">
      <c r="A299" s="297"/>
      <c r="B299" s="297"/>
      <c r="C299" s="297"/>
      <c r="D299" s="297"/>
      <c r="E299" s="297"/>
      <c r="F299" s="297"/>
      <c r="G299" s="297"/>
      <c r="H299" s="297"/>
      <c r="I299" s="297"/>
      <c r="J299" s="297"/>
      <c r="K299" s="297"/>
      <c r="L299" s="297"/>
      <c r="M299" s="297"/>
      <c r="N299" s="297"/>
      <c r="O299" s="297"/>
      <c r="P299" s="297"/>
      <c r="Q299" s="297"/>
      <c r="R299" s="297"/>
      <c r="S299" s="297"/>
      <c r="T299" s="297"/>
      <c r="U299" s="297"/>
      <c r="V299" s="297"/>
      <c r="W299" s="297"/>
      <c r="X299" s="297"/>
      <c r="Y299" s="297"/>
      <c r="Z299" s="297"/>
    </row>
    <row r="300" spans="1:26" ht="15.75" customHeight="1">
      <c r="A300" s="297"/>
      <c r="B300" s="297"/>
      <c r="C300" s="297"/>
      <c r="D300" s="297"/>
      <c r="E300" s="297"/>
      <c r="F300" s="297"/>
      <c r="G300" s="297"/>
      <c r="H300" s="297"/>
      <c r="I300" s="297"/>
      <c r="J300" s="297"/>
      <c r="K300" s="297"/>
      <c r="L300" s="297"/>
      <c r="M300" s="297"/>
      <c r="N300" s="297"/>
      <c r="O300" s="297"/>
      <c r="P300" s="297"/>
      <c r="Q300" s="297"/>
      <c r="R300" s="297"/>
      <c r="S300" s="297"/>
      <c r="T300" s="297"/>
      <c r="U300" s="297"/>
      <c r="V300" s="297"/>
      <c r="W300" s="297"/>
      <c r="X300" s="297"/>
      <c r="Y300" s="297"/>
      <c r="Z300" s="297"/>
    </row>
    <row r="301" spans="1:26" ht="15.75" customHeight="1">
      <c r="A301" s="297"/>
      <c r="B301" s="297"/>
      <c r="C301" s="297"/>
      <c r="D301" s="297"/>
      <c r="E301" s="297"/>
      <c r="F301" s="297"/>
      <c r="G301" s="297"/>
      <c r="H301" s="297"/>
      <c r="I301" s="297"/>
      <c r="J301" s="297"/>
      <c r="K301" s="297"/>
      <c r="L301" s="297"/>
      <c r="M301" s="297"/>
      <c r="N301" s="297"/>
      <c r="O301" s="297"/>
      <c r="P301" s="297"/>
      <c r="Q301" s="297"/>
      <c r="R301" s="297"/>
      <c r="S301" s="297"/>
      <c r="T301" s="297"/>
      <c r="U301" s="297"/>
      <c r="V301" s="297"/>
      <c r="W301" s="297"/>
      <c r="X301" s="297"/>
      <c r="Y301" s="297"/>
      <c r="Z301" s="297"/>
    </row>
    <row r="302" spans="1:26" ht="15.75" customHeight="1">
      <c r="A302" s="297"/>
      <c r="B302" s="297"/>
      <c r="C302" s="297"/>
      <c r="D302" s="297"/>
      <c r="E302" s="297"/>
      <c r="F302" s="297"/>
      <c r="G302" s="297"/>
      <c r="H302" s="297"/>
      <c r="I302" s="297"/>
      <c r="J302" s="297"/>
      <c r="K302" s="297"/>
      <c r="L302" s="297"/>
      <c r="M302" s="297"/>
      <c r="N302" s="297"/>
      <c r="O302" s="297"/>
      <c r="P302" s="297"/>
      <c r="Q302" s="297"/>
      <c r="R302" s="297"/>
      <c r="S302" s="297"/>
      <c r="T302" s="297"/>
      <c r="U302" s="297"/>
      <c r="V302" s="297"/>
      <c r="W302" s="297"/>
      <c r="X302" s="297"/>
      <c r="Y302" s="297"/>
      <c r="Z302" s="297"/>
    </row>
    <row r="303" spans="1:26" ht="15.75" customHeight="1">
      <c r="A303" s="297"/>
      <c r="B303" s="297"/>
      <c r="C303" s="297"/>
      <c r="D303" s="297"/>
      <c r="E303" s="297"/>
      <c r="F303" s="297"/>
      <c r="G303" s="297"/>
      <c r="H303" s="297"/>
      <c r="I303" s="297"/>
      <c r="J303" s="297"/>
      <c r="K303" s="297"/>
      <c r="L303" s="297"/>
      <c r="M303" s="297"/>
      <c r="N303" s="297"/>
      <c r="O303" s="297"/>
      <c r="P303" s="297"/>
      <c r="Q303" s="297"/>
      <c r="R303" s="297"/>
      <c r="S303" s="297"/>
      <c r="T303" s="297"/>
      <c r="U303" s="297"/>
      <c r="V303" s="297"/>
      <c r="W303" s="297"/>
      <c r="X303" s="297"/>
      <c r="Y303" s="297"/>
      <c r="Z303" s="297"/>
    </row>
    <row r="304" spans="1:26" ht="15.75" customHeight="1">
      <c r="A304" s="297"/>
      <c r="B304" s="297"/>
      <c r="C304" s="297"/>
      <c r="D304" s="297"/>
      <c r="E304" s="297"/>
      <c r="F304" s="297"/>
      <c r="G304" s="297"/>
      <c r="H304" s="297"/>
      <c r="I304" s="297"/>
      <c r="J304" s="297"/>
      <c r="K304" s="297"/>
      <c r="L304" s="297"/>
      <c r="M304" s="297"/>
      <c r="N304" s="297"/>
      <c r="O304" s="297"/>
      <c r="P304" s="297"/>
      <c r="Q304" s="297"/>
      <c r="R304" s="297"/>
      <c r="S304" s="297"/>
      <c r="T304" s="297"/>
      <c r="U304" s="297"/>
      <c r="V304" s="297"/>
      <c r="W304" s="297"/>
      <c r="X304" s="297"/>
      <c r="Y304" s="297"/>
      <c r="Z304" s="297"/>
    </row>
    <row r="305" spans="1:26" ht="15.75" customHeight="1">
      <c r="A305" s="297"/>
      <c r="B305" s="297"/>
      <c r="C305" s="297"/>
      <c r="D305" s="297"/>
      <c r="E305" s="297"/>
      <c r="F305" s="297"/>
      <c r="G305" s="297"/>
      <c r="H305" s="297"/>
      <c r="I305" s="297"/>
      <c r="J305" s="297"/>
      <c r="K305" s="297"/>
      <c r="L305" s="297"/>
      <c r="M305" s="297"/>
      <c r="N305" s="297"/>
      <c r="O305" s="297"/>
      <c r="P305" s="297"/>
      <c r="Q305" s="297"/>
      <c r="R305" s="297"/>
      <c r="S305" s="297"/>
      <c r="T305" s="297"/>
      <c r="U305" s="297"/>
      <c r="V305" s="297"/>
      <c r="W305" s="297"/>
      <c r="X305" s="297"/>
      <c r="Y305" s="297"/>
      <c r="Z305" s="297"/>
    </row>
    <row r="306" spans="1:26" ht="15.75" customHeight="1">
      <c r="A306" s="297"/>
      <c r="B306" s="297"/>
      <c r="C306" s="297"/>
      <c r="D306" s="297"/>
      <c r="E306" s="297"/>
      <c r="F306" s="297"/>
      <c r="G306" s="297"/>
      <c r="H306" s="297"/>
      <c r="I306" s="297"/>
      <c r="J306" s="297"/>
      <c r="K306" s="297"/>
      <c r="L306" s="297"/>
      <c r="M306" s="297"/>
      <c r="N306" s="297"/>
      <c r="O306" s="297"/>
      <c r="P306" s="297"/>
      <c r="Q306" s="297"/>
      <c r="R306" s="297"/>
      <c r="S306" s="297"/>
      <c r="T306" s="297"/>
      <c r="U306" s="297"/>
      <c r="V306" s="297"/>
      <c r="W306" s="297"/>
      <c r="X306" s="297"/>
      <c r="Y306" s="297"/>
      <c r="Z306" s="297"/>
    </row>
    <row r="307" spans="1:26" ht="15.75" customHeight="1">
      <c r="A307" s="297"/>
      <c r="B307" s="297"/>
      <c r="C307" s="297"/>
      <c r="D307" s="297"/>
      <c r="E307" s="297"/>
      <c r="F307" s="297"/>
      <c r="G307" s="297"/>
      <c r="H307" s="297"/>
      <c r="I307" s="297"/>
      <c r="J307" s="297"/>
      <c r="K307" s="297"/>
      <c r="L307" s="297"/>
      <c r="M307" s="297"/>
      <c r="N307" s="297"/>
      <c r="O307" s="297"/>
      <c r="P307" s="297"/>
      <c r="Q307" s="297"/>
      <c r="R307" s="297"/>
      <c r="S307" s="297"/>
      <c r="T307" s="297"/>
      <c r="U307" s="297"/>
      <c r="V307" s="297"/>
      <c r="W307" s="297"/>
      <c r="X307" s="297"/>
      <c r="Y307" s="297"/>
      <c r="Z307" s="297"/>
    </row>
    <row r="308" spans="1:26" ht="15.75" customHeight="1">
      <c r="A308" s="297"/>
      <c r="B308" s="297"/>
      <c r="C308" s="297"/>
      <c r="D308" s="297"/>
      <c r="E308" s="297"/>
      <c r="F308" s="297"/>
      <c r="G308" s="297"/>
      <c r="H308" s="297"/>
      <c r="I308" s="297"/>
      <c r="J308" s="297"/>
      <c r="K308" s="297"/>
      <c r="L308" s="297"/>
      <c r="M308" s="297"/>
      <c r="N308" s="297"/>
      <c r="O308" s="297"/>
      <c r="P308" s="297"/>
      <c r="Q308" s="297"/>
      <c r="R308" s="297"/>
      <c r="S308" s="297"/>
      <c r="T308" s="297"/>
      <c r="U308" s="297"/>
      <c r="V308" s="297"/>
      <c r="W308" s="297"/>
      <c r="X308" s="297"/>
      <c r="Y308" s="297"/>
      <c r="Z308" s="297"/>
    </row>
    <row r="309" spans="1:26" ht="15.75" customHeight="1">
      <c r="A309" s="297"/>
      <c r="B309" s="297"/>
      <c r="C309" s="297"/>
      <c r="D309" s="297"/>
      <c r="E309" s="297"/>
      <c r="F309" s="297"/>
      <c r="G309" s="297"/>
      <c r="H309" s="297"/>
      <c r="I309" s="297"/>
      <c r="J309" s="297"/>
      <c r="K309" s="297"/>
      <c r="L309" s="297"/>
      <c r="M309" s="297"/>
      <c r="N309" s="297"/>
      <c r="O309" s="297"/>
      <c r="P309" s="297"/>
      <c r="Q309" s="297"/>
      <c r="R309" s="297"/>
      <c r="S309" s="297"/>
      <c r="T309" s="297"/>
      <c r="U309" s="297"/>
      <c r="V309" s="297"/>
      <c r="W309" s="297"/>
      <c r="X309" s="297"/>
      <c r="Y309" s="297"/>
      <c r="Z309" s="297"/>
    </row>
    <row r="310" spans="1:26" ht="15.75" customHeight="1">
      <c r="A310" s="297"/>
      <c r="B310" s="297"/>
      <c r="C310" s="297"/>
      <c r="D310" s="297"/>
      <c r="E310" s="297"/>
      <c r="F310" s="297"/>
      <c r="G310" s="297"/>
      <c r="H310" s="297"/>
      <c r="I310" s="297"/>
      <c r="J310" s="297"/>
      <c r="K310" s="297"/>
      <c r="L310" s="297"/>
      <c r="M310" s="297"/>
      <c r="N310" s="297"/>
      <c r="O310" s="297"/>
      <c r="P310" s="297"/>
      <c r="Q310" s="297"/>
      <c r="R310" s="297"/>
      <c r="S310" s="297"/>
      <c r="T310" s="297"/>
      <c r="U310" s="297"/>
      <c r="V310" s="297"/>
      <c r="W310" s="297"/>
      <c r="X310" s="297"/>
      <c r="Y310" s="297"/>
      <c r="Z310" s="297"/>
    </row>
    <row r="311" spans="1:26" ht="15.75" customHeight="1">
      <c r="A311" s="297"/>
      <c r="B311" s="297"/>
      <c r="C311" s="297"/>
      <c r="D311" s="297"/>
      <c r="E311" s="297"/>
      <c r="F311" s="297"/>
      <c r="G311" s="297"/>
      <c r="H311" s="297"/>
      <c r="I311" s="297"/>
      <c r="J311" s="297"/>
      <c r="K311" s="297"/>
      <c r="L311" s="297"/>
      <c r="M311" s="297"/>
      <c r="N311" s="297"/>
      <c r="O311" s="297"/>
      <c r="P311" s="297"/>
      <c r="Q311" s="297"/>
      <c r="R311" s="297"/>
      <c r="S311" s="297"/>
      <c r="T311" s="297"/>
      <c r="U311" s="297"/>
      <c r="V311" s="297"/>
      <c r="W311" s="297"/>
      <c r="X311" s="297"/>
      <c r="Y311" s="297"/>
      <c r="Z311" s="297"/>
    </row>
    <row r="312" spans="1:26" ht="15.75" customHeight="1">
      <c r="A312" s="297"/>
      <c r="B312" s="297"/>
      <c r="C312" s="297"/>
      <c r="D312" s="297"/>
      <c r="E312" s="297"/>
      <c r="F312" s="297"/>
      <c r="G312" s="297"/>
      <c r="H312" s="297"/>
      <c r="I312" s="297"/>
      <c r="J312" s="297"/>
      <c r="K312" s="297"/>
      <c r="L312" s="297"/>
      <c r="M312" s="297"/>
      <c r="N312" s="297"/>
      <c r="O312" s="297"/>
      <c r="P312" s="297"/>
      <c r="Q312" s="297"/>
      <c r="R312" s="297"/>
      <c r="S312" s="297"/>
      <c r="T312" s="297"/>
      <c r="U312" s="297"/>
      <c r="V312" s="297"/>
      <c r="W312" s="297"/>
      <c r="X312" s="297"/>
      <c r="Y312" s="297"/>
      <c r="Z312" s="297"/>
    </row>
    <row r="313" spans="1:26" ht="15.75" customHeight="1">
      <c r="A313" s="297"/>
      <c r="B313" s="297"/>
      <c r="C313" s="297"/>
      <c r="D313" s="297"/>
      <c r="E313" s="297"/>
      <c r="F313" s="297"/>
      <c r="G313" s="297"/>
      <c r="H313" s="297"/>
      <c r="I313" s="297"/>
      <c r="J313" s="297"/>
      <c r="K313" s="297"/>
      <c r="L313" s="297"/>
      <c r="M313" s="297"/>
      <c r="N313" s="297"/>
      <c r="O313" s="297"/>
      <c r="P313" s="297"/>
      <c r="Q313" s="297"/>
      <c r="R313" s="297"/>
      <c r="S313" s="297"/>
      <c r="T313" s="297"/>
      <c r="U313" s="297"/>
      <c r="V313" s="297"/>
      <c r="W313" s="297"/>
      <c r="X313" s="297"/>
      <c r="Y313" s="297"/>
      <c r="Z313" s="297"/>
    </row>
    <row r="314" spans="1:26" ht="15.75" customHeight="1">
      <c r="A314" s="297"/>
      <c r="B314" s="297"/>
      <c r="C314" s="297"/>
      <c r="D314" s="297"/>
      <c r="E314" s="297"/>
      <c r="F314" s="297"/>
      <c r="G314" s="297"/>
      <c r="H314" s="297"/>
      <c r="I314" s="297"/>
      <c r="J314" s="297"/>
      <c r="K314" s="297"/>
      <c r="L314" s="297"/>
      <c r="M314" s="297"/>
      <c r="N314" s="297"/>
      <c r="O314" s="297"/>
      <c r="P314" s="297"/>
      <c r="Q314" s="297"/>
      <c r="R314" s="297"/>
      <c r="S314" s="297"/>
      <c r="T314" s="297"/>
      <c r="U314" s="297"/>
      <c r="V314" s="297"/>
      <c r="W314" s="297"/>
      <c r="X314" s="297"/>
      <c r="Y314" s="297"/>
      <c r="Z314" s="297"/>
    </row>
    <row r="315" spans="1:26" ht="15.75" customHeight="1">
      <c r="A315" s="297"/>
      <c r="B315" s="297"/>
      <c r="C315" s="297"/>
      <c r="D315" s="297"/>
      <c r="E315" s="297"/>
      <c r="F315" s="297"/>
      <c r="G315" s="297"/>
      <c r="H315" s="297"/>
      <c r="I315" s="297"/>
      <c r="J315" s="297"/>
      <c r="K315" s="297"/>
      <c r="L315" s="297"/>
      <c r="M315" s="297"/>
      <c r="N315" s="297"/>
      <c r="O315" s="297"/>
      <c r="P315" s="297"/>
      <c r="Q315" s="297"/>
      <c r="R315" s="297"/>
      <c r="S315" s="297"/>
      <c r="T315" s="297"/>
      <c r="U315" s="297"/>
      <c r="V315" s="297"/>
      <c r="W315" s="297"/>
      <c r="X315" s="297"/>
      <c r="Y315" s="297"/>
      <c r="Z315" s="297"/>
    </row>
    <row r="316" spans="1:26" ht="15.75" customHeight="1">
      <c r="A316" s="297"/>
      <c r="B316" s="297"/>
      <c r="C316" s="297"/>
      <c r="D316" s="297"/>
      <c r="E316" s="297"/>
      <c r="F316" s="297"/>
      <c r="G316" s="297"/>
      <c r="H316" s="297"/>
      <c r="I316" s="297"/>
      <c r="J316" s="297"/>
      <c r="K316" s="297"/>
      <c r="L316" s="297"/>
      <c r="M316" s="297"/>
      <c r="N316" s="297"/>
      <c r="O316" s="297"/>
      <c r="P316" s="297"/>
      <c r="Q316" s="297"/>
      <c r="R316" s="297"/>
      <c r="S316" s="297"/>
      <c r="T316" s="297"/>
      <c r="U316" s="297"/>
      <c r="V316" s="297"/>
      <c r="W316" s="297"/>
      <c r="X316" s="297"/>
      <c r="Y316" s="297"/>
      <c r="Z316" s="297"/>
    </row>
    <row r="317" spans="1:26" ht="15.75" customHeight="1">
      <c r="A317" s="297"/>
      <c r="B317" s="297"/>
      <c r="C317" s="297"/>
      <c r="D317" s="297"/>
      <c r="E317" s="297"/>
      <c r="F317" s="297"/>
      <c r="G317" s="297"/>
      <c r="H317" s="297"/>
      <c r="I317" s="297"/>
      <c r="J317" s="297"/>
      <c r="K317" s="297"/>
      <c r="L317" s="297"/>
      <c r="M317" s="297"/>
      <c r="N317" s="297"/>
      <c r="O317" s="297"/>
      <c r="P317" s="297"/>
      <c r="Q317" s="297"/>
      <c r="R317" s="297"/>
      <c r="S317" s="297"/>
      <c r="T317" s="297"/>
      <c r="U317" s="297"/>
      <c r="V317" s="297"/>
      <c r="W317" s="297"/>
      <c r="X317" s="297"/>
      <c r="Y317" s="297"/>
      <c r="Z317" s="297"/>
    </row>
    <row r="318" spans="1:26" ht="15.75" customHeight="1">
      <c r="A318" s="297"/>
      <c r="B318" s="297"/>
      <c r="C318" s="297"/>
      <c r="D318" s="297"/>
      <c r="E318" s="297"/>
      <c r="F318" s="297"/>
      <c r="G318" s="297"/>
      <c r="H318" s="297"/>
      <c r="I318" s="297"/>
      <c r="J318" s="297"/>
      <c r="K318" s="297"/>
      <c r="L318" s="297"/>
      <c r="M318" s="297"/>
      <c r="N318" s="297"/>
      <c r="O318" s="297"/>
      <c r="P318" s="297"/>
      <c r="Q318" s="297"/>
      <c r="R318" s="297"/>
      <c r="S318" s="297"/>
      <c r="T318" s="297"/>
      <c r="U318" s="297"/>
      <c r="V318" s="297"/>
      <c r="W318" s="297"/>
      <c r="X318" s="297"/>
      <c r="Y318" s="297"/>
      <c r="Z318" s="297"/>
    </row>
    <row r="319" spans="1:26" ht="15.75" customHeight="1">
      <c r="A319" s="297"/>
      <c r="B319" s="297"/>
      <c r="C319" s="297"/>
      <c r="D319" s="297"/>
      <c r="E319" s="297"/>
      <c r="F319" s="297"/>
      <c r="G319" s="297"/>
      <c r="H319" s="297"/>
      <c r="I319" s="297"/>
      <c r="J319" s="297"/>
      <c r="K319" s="297"/>
      <c r="L319" s="297"/>
      <c r="M319" s="297"/>
      <c r="N319" s="297"/>
      <c r="O319" s="297"/>
      <c r="P319" s="297"/>
      <c r="Q319" s="297"/>
      <c r="R319" s="297"/>
      <c r="S319" s="297"/>
      <c r="T319" s="297"/>
      <c r="U319" s="297"/>
      <c r="V319" s="297"/>
      <c r="W319" s="297"/>
      <c r="X319" s="297"/>
      <c r="Y319" s="297"/>
      <c r="Z319" s="297"/>
    </row>
    <row r="320" spans="1:26" ht="15.75" customHeight="1">
      <c r="A320" s="297"/>
      <c r="B320" s="297"/>
      <c r="C320" s="297"/>
      <c r="D320" s="297"/>
      <c r="E320" s="297"/>
      <c r="F320" s="297"/>
      <c r="G320" s="297"/>
      <c r="H320" s="297"/>
      <c r="I320" s="297"/>
      <c r="J320" s="297"/>
      <c r="K320" s="297"/>
      <c r="L320" s="297"/>
      <c r="M320" s="297"/>
      <c r="N320" s="297"/>
      <c r="O320" s="297"/>
      <c r="P320" s="297"/>
      <c r="Q320" s="297"/>
      <c r="R320" s="297"/>
      <c r="S320" s="297"/>
      <c r="T320" s="297"/>
      <c r="U320" s="297"/>
      <c r="V320" s="297"/>
      <c r="W320" s="297"/>
      <c r="X320" s="297"/>
      <c r="Y320" s="297"/>
      <c r="Z320" s="297"/>
    </row>
    <row r="321" spans="1:26" ht="15.75" customHeight="1">
      <c r="A321" s="297"/>
      <c r="B321" s="297"/>
      <c r="C321" s="297"/>
      <c r="D321" s="297"/>
      <c r="E321" s="297"/>
      <c r="F321" s="297"/>
      <c r="G321" s="297"/>
      <c r="H321" s="297"/>
      <c r="I321" s="297"/>
      <c r="J321" s="297"/>
      <c r="K321" s="297"/>
      <c r="L321" s="297"/>
      <c r="M321" s="297"/>
      <c r="N321" s="297"/>
      <c r="O321" s="297"/>
      <c r="P321" s="297"/>
      <c r="Q321" s="297"/>
      <c r="R321" s="297"/>
      <c r="S321" s="297"/>
      <c r="T321" s="297"/>
      <c r="U321" s="297"/>
      <c r="V321" s="297"/>
      <c r="W321" s="297"/>
      <c r="X321" s="297"/>
      <c r="Y321" s="297"/>
      <c r="Z321" s="297"/>
    </row>
    <row r="322" spans="1:26" ht="15.75" customHeight="1">
      <c r="A322" s="297"/>
      <c r="B322" s="297"/>
      <c r="C322" s="297"/>
      <c r="D322" s="297"/>
      <c r="E322" s="297"/>
      <c r="F322" s="297"/>
      <c r="G322" s="297"/>
      <c r="H322" s="297"/>
      <c r="I322" s="297"/>
      <c r="J322" s="297"/>
      <c r="K322" s="297"/>
      <c r="L322" s="297"/>
      <c r="M322" s="297"/>
      <c r="N322" s="297"/>
      <c r="O322" s="297"/>
      <c r="P322" s="297"/>
      <c r="Q322" s="297"/>
      <c r="R322" s="297"/>
      <c r="S322" s="297"/>
      <c r="T322" s="297"/>
      <c r="U322" s="297"/>
      <c r="V322" s="297"/>
      <c r="W322" s="297"/>
      <c r="X322" s="297"/>
      <c r="Y322" s="297"/>
      <c r="Z322" s="297"/>
    </row>
    <row r="323" spans="1:26" ht="15.75" customHeight="1">
      <c r="A323" s="297"/>
      <c r="B323" s="297"/>
      <c r="C323" s="297"/>
      <c r="D323" s="297"/>
      <c r="E323" s="297"/>
      <c r="F323" s="297"/>
      <c r="G323" s="297"/>
      <c r="H323" s="297"/>
      <c r="I323" s="297"/>
      <c r="J323" s="297"/>
      <c r="K323" s="297"/>
      <c r="L323" s="297"/>
      <c r="M323" s="297"/>
      <c r="N323" s="297"/>
      <c r="O323" s="297"/>
      <c r="P323" s="297"/>
      <c r="Q323" s="297"/>
      <c r="R323" s="297"/>
      <c r="S323" s="297"/>
      <c r="T323" s="297"/>
      <c r="U323" s="297"/>
      <c r="V323" s="297"/>
      <c r="W323" s="297"/>
      <c r="X323" s="297"/>
      <c r="Y323" s="297"/>
      <c r="Z323" s="297"/>
    </row>
    <row r="324" spans="1:26" ht="15.75" customHeight="1">
      <c r="A324" s="297"/>
      <c r="B324" s="297"/>
      <c r="C324" s="297"/>
      <c r="D324" s="297"/>
      <c r="E324" s="297"/>
      <c r="F324" s="297"/>
      <c r="G324" s="297"/>
      <c r="H324" s="297"/>
      <c r="I324" s="297"/>
      <c r="J324" s="297"/>
      <c r="K324" s="297"/>
      <c r="L324" s="297"/>
      <c r="M324" s="297"/>
      <c r="N324" s="297"/>
      <c r="O324" s="297"/>
      <c r="P324" s="297"/>
      <c r="Q324" s="297"/>
      <c r="R324" s="297"/>
      <c r="S324" s="297"/>
      <c r="T324" s="297"/>
      <c r="U324" s="297"/>
      <c r="V324" s="297"/>
      <c r="W324" s="297"/>
      <c r="X324" s="297"/>
      <c r="Y324" s="297"/>
      <c r="Z324" s="297"/>
    </row>
    <row r="325" spans="1:26" ht="15.75" customHeight="1">
      <c r="A325" s="297"/>
      <c r="B325" s="297"/>
      <c r="C325" s="297"/>
      <c r="D325" s="297"/>
      <c r="E325" s="297"/>
      <c r="F325" s="297"/>
      <c r="G325" s="297"/>
      <c r="H325" s="297"/>
      <c r="I325" s="297"/>
      <c r="J325" s="297"/>
      <c r="K325" s="297"/>
      <c r="L325" s="297"/>
      <c r="M325" s="297"/>
      <c r="N325" s="297"/>
      <c r="O325" s="297"/>
      <c r="P325" s="297"/>
      <c r="Q325" s="297"/>
      <c r="R325" s="297"/>
      <c r="S325" s="297"/>
      <c r="T325" s="297"/>
      <c r="U325" s="297"/>
      <c r="V325" s="297"/>
      <c r="W325" s="297"/>
      <c r="X325" s="297"/>
      <c r="Y325" s="297"/>
      <c r="Z325" s="297"/>
    </row>
    <row r="326" spans="1:26" ht="15.75" customHeight="1">
      <c r="A326" s="297"/>
      <c r="B326" s="297"/>
      <c r="C326" s="297"/>
      <c r="D326" s="297"/>
      <c r="E326" s="297"/>
      <c r="F326" s="297"/>
      <c r="G326" s="297"/>
      <c r="H326" s="297"/>
      <c r="I326" s="297"/>
      <c r="J326" s="297"/>
      <c r="K326" s="297"/>
      <c r="L326" s="297"/>
      <c r="M326" s="297"/>
      <c r="N326" s="297"/>
      <c r="O326" s="297"/>
      <c r="P326" s="297"/>
      <c r="Q326" s="297"/>
      <c r="R326" s="297"/>
      <c r="S326" s="297"/>
      <c r="T326" s="297"/>
      <c r="U326" s="297"/>
      <c r="V326" s="297"/>
      <c r="W326" s="297"/>
      <c r="X326" s="297"/>
      <c r="Y326" s="297"/>
      <c r="Z326" s="297"/>
    </row>
    <row r="327" spans="1:26" ht="15.75" customHeight="1">
      <c r="A327" s="297"/>
      <c r="B327" s="297"/>
      <c r="C327" s="297"/>
      <c r="D327" s="297"/>
      <c r="E327" s="297"/>
      <c r="F327" s="297"/>
      <c r="G327" s="297"/>
      <c r="H327" s="297"/>
      <c r="I327" s="297"/>
      <c r="J327" s="297"/>
      <c r="K327" s="297"/>
      <c r="L327" s="297"/>
      <c r="M327" s="297"/>
      <c r="N327" s="297"/>
      <c r="O327" s="297"/>
      <c r="P327" s="297"/>
      <c r="Q327" s="297"/>
      <c r="R327" s="297"/>
      <c r="S327" s="297"/>
      <c r="T327" s="297"/>
      <c r="U327" s="297"/>
      <c r="V327" s="297"/>
      <c r="W327" s="297"/>
      <c r="X327" s="297"/>
      <c r="Y327" s="297"/>
      <c r="Z327" s="297"/>
    </row>
    <row r="328" spans="1:26" ht="15.75" customHeight="1">
      <c r="A328" s="297"/>
      <c r="B328" s="297"/>
      <c r="C328" s="297"/>
      <c r="D328" s="297"/>
      <c r="E328" s="297"/>
      <c r="F328" s="297"/>
      <c r="G328" s="297"/>
      <c r="H328" s="297"/>
      <c r="I328" s="297"/>
      <c r="J328" s="297"/>
      <c r="K328" s="297"/>
      <c r="L328" s="297"/>
      <c r="M328" s="297"/>
      <c r="N328" s="297"/>
      <c r="O328" s="297"/>
      <c r="P328" s="297"/>
      <c r="Q328" s="297"/>
      <c r="R328" s="297"/>
      <c r="S328" s="297"/>
      <c r="T328" s="297"/>
      <c r="U328" s="297"/>
      <c r="V328" s="297"/>
      <c r="W328" s="297"/>
      <c r="X328" s="297"/>
      <c r="Y328" s="297"/>
      <c r="Z328" s="297"/>
    </row>
    <row r="329" spans="1:26" ht="15.75" customHeight="1">
      <c r="A329" s="297"/>
      <c r="B329" s="297"/>
      <c r="C329" s="297"/>
      <c r="D329" s="297"/>
      <c r="E329" s="297"/>
      <c r="F329" s="297"/>
      <c r="G329" s="297"/>
      <c r="H329" s="297"/>
      <c r="I329" s="297"/>
      <c r="J329" s="297"/>
      <c r="K329" s="297"/>
      <c r="L329" s="297"/>
      <c r="M329" s="297"/>
      <c r="N329" s="297"/>
      <c r="O329" s="297"/>
      <c r="P329" s="297"/>
      <c r="Q329" s="297"/>
      <c r="R329" s="297"/>
      <c r="S329" s="297"/>
      <c r="T329" s="297"/>
      <c r="U329" s="297"/>
      <c r="V329" s="297"/>
      <c r="W329" s="297"/>
      <c r="X329" s="297"/>
      <c r="Y329" s="297"/>
      <c r="Z329" s="297"/>
    </row>
    <row r="330" spans="1:26" ht="15.75" customHeight="1">
      <c r="A330" s="297"/>
      <c r="B330" s="297"/>
      <c r="C330" s="297"/>
      <c r="D330" s="297"/>
      <c r="E330" s="297"/>
      <c r="F330" s="297"/>
      <c r="G330" s="297"/>
      <c r="H330" s="297"/>
      <c r="I330" s="297"/>
      <c r="J330" s="297"/>
      <c r="K330" s="297"/>
      <c r="L330" s="297"/>
      <c r="M330" s="297"/>
      <c r="N330" s="297"/>
      <c r="O330" s="297"/>
      <c r="P330" s="297"/>
      <c r="Q330" s="297"/>
      <c r="R330" s="297"/>
      <c r="S330" s="297"/>
      <c r="T330" s="297"/>
      <c r="U330" s="297"/>
      <c r="V330" s="297"/>
      <c r="W330" s="297"/>
      <c r="X330" s="297"/>
      <c r="Y330" s="297"/>
      <c r="Z330" s="297"/>
    </row>
    <row r="331" spans="1:26" ht="15.75" customHeight="1">
      <c r="A331" s="297"/>
      <c r="B331" s="297"/>
      <c r="C331" s="297"/>
      <c r="D331" s="297"/>
      <c r="E331" s="297"/>
      <c r="F331" s="297"/>
      <c r="G331" s="297"/>
      <c r="H331" s="297"/>
      <c r="I331" s="297"/>
      <c r="J331" s="297"/>
      <c r="K331" s="297"/>
      <c r="L331" s="297"/>
      <c r="M331" s="297"/>
      <c r="N331" s="297"/>
      <c r="O331" s="297"/>
      <c r="P331" s="297"/>
      <c r="Q331" s="297"/>
      <c r="R331" s="297"/>
      <c r="S331" s="297"/>
      <c r="T331" s="297"/>
      <c r="U331" s="297"/>
      <c r="V331" s="297"/>
      <c r="W331" s="297"/>
      <c r="X331" s="297"/>
      <c r="Y331" s="297"/>
      <c r="Z331" s="297"/>
    </row>
    <row r="332" spans="1:26" ht="15.75" customHeight="1">
      <c r="A332" s="297"/>
      <c r="B332" s="297"/>
      <c r="C332" s="297"/>
      <c r="D332" s="297"/>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row>
    <row r="333" spans="1:26" ht="15.75" customHeight="1">
      <c r="A333" s="297"/>
      <c r="B333" s="297"/>
      <c r="C333" s="297"/>
      <c r="D333" s="297"/>
      <c r="E333" s="297"/>
      <c r="F333" s="297"/>
      <c r="G333" s="297"/>
      <c r="H333" s="297"/>
      <c r="I333" s="297"/>
      <c r="J333" s="297"/>
      <c r="K333" s="297"/>
      <c r="L333" s="297"/>
      <c r="M333" s="297"/>
      <c r="N333" s="297"/>
      <c r="O333" s="297"/>
      <c r="P333" s="297"/>
      <c r="Q333" s="297"/>
      <c r="R333" s="297"/>
      <c r="S333" s="297"/>
      <c r="T333" s="297"/>
      <c r="U333" s="297"/>
      <c r="V333" s="297"/>
      <c r="W333" s="297"/>
      <c r="X333" s="297"/>
      <c r="Y333" s="297"/>
      <c r="Z333" s="297"/>
    </row>
    <row r="334" spans="1:26" ht="15.75" customHeight="1">
      <c r="A334" s="297"/>
      <c r="B334" s="297"/>
      <c r="C334" s="297"/>
      <c r="D334" s="297"/>
      <c r="E334" s="297"/>
      <c r="F334" s="297"/>
      <c r="G334" s="297"/>
      <c r="H334" s="297"/>
      <c r="I334" s="297"/>
      <c r="J334" s="297"/>
      <c r="K334" s="297"/>
      <c r="L334" s="297"/>
      <c r="M334" s="297"/>
      <c r="N334" s="297"/>
      <c r="O334" s="297"/>
      <c r="P334" s="297"/>
      <c r="Q334" s="297"/>
      <c r="R334" s="297"/>
      <c r="S334" s="297"/>
      <c r="T334" s="297"/>
      <c r="U334" s="297"/>
      <c r="V334" s="297"/>
      <c r="W334" s="297"/>
      <c r="X334" s="297"/>
      <c r="Y334" s="297"/>
      <c r="Z334" s="297"/>
    </row>
    <row r="335" spans="1:26" ht="15.75" customHeight="1">
      <c r="A335" s="297"/>
      <c r="B335" s="297"/>
      <c r="C335" s="297"/>
      <c r="D335" s="297"/>
      <c r="E335" s="297"/>
      <c r="F335" s="297"/>
      <c r="G335" s="297"/>
      <c r="H335" s="297"/>
      <c r="I335" s="297"/>
      <c r="J335" s="297"/>
      <c r="K335" s="297"/>
      <c r="L335" s="297"/>
      <c r="M335" s="297"/>
      <c r="N335" s="297"/>
      <c r="O335" s="297"/>
      <c r="P335" s="297"/>
      <c r="Q335" s="297"/>
      <c r="R335" s="297"/>
      <c r="S335" s="297"/>
      <c r="T335" s="297"/>
      <c r="U335" s="297"/>
      <c r="V335" s="297"/>
      <c r="W335" s="297"/>
      <c r="X335" s="297"/>
      <c r="Y335" s="297"/>
      <c r="Z335" s="297"/>
    </row>
    <row r="336" spans="1:26" ht="15.75" customHeight="1">
      <c r="A336" s="297"/>
      <c r="B336" s="297"/>
      <c r="C336" s="297"/>
      <c r="D336" s="297"/>
      <c r="E336" s="297"/>
      <c r="F336" s="297"/>
      <c r="G336" s="297"/>
      <c r="H336" s="297"/>
      <c r="I336" s="297"/>
      <c r="J336" s="297"/>
      <c r="K336" s="297"/>
      <c r="L336" s="297"/>
      <c r="M336" s="297"/>
      <c r="N336" s="297"/>
      <c r="O336" s="297"/>
      <c r="P336" s="297"/>
      <c r="Q336" s="297"/>
      <c r="R336" s="297"/>
      <c r="S336" s="297"/>
      <c r="T336" s="297"/>
      <c r="U336" s="297"/>
      <c r="V336" s="297"/>
      <c r="W336" s="297"/>
      <c r="X336" s="297"/>
      <c r="Y336" s="297"/>
      <c r="Z336" s="297"/>
    </row>
    <row r="337" spans="1:26" ht="15.75" customHeight="1">
      <c r="A337" s="297"/>
      <c r="B337" s="297"/>
      <c r="C337" s="297"/>
      <c r="D337" s="297"/>
      <c r="E337" s="297"/>
      <c r="F337" s="297"/>
      <c r="G337" s="297"/>
      <c r="H337" s="297"/>
      <c r="I337" s="297"/>
      <c r="J337" s="297"/>
      <c r="K337" s="297"/>
      <c r="L337" s="297"/>
      <c r="M337" s="297"/>
      <c r="N337" s="297"/>
      <c r="O337" s="297"/>
      <c r="P337" s="297"/>
      <c r="Q337" s="297"/>
      <c r="R337" s="297"/>
      <c r="S337" s="297"/>
      <c r="T337" s="297"/>
      <c r="U337" s="297"/>
      <c r="V337" s="297"/>
      <c r="W337" s="297"/>
      <c r="X337" s="297"/>
      <c r="Y337" s="297"/>
      <c r="Z337" s="297"/>
    </row>
    <row r="338" spans="1:26" ht="15.75" customHeight="1">
      <c r="A338" s="297"/>
      <c r="B338" s="297"/>
      <c r="C338" s="297"/>
      <c r="D338" s="297"/>
      <c r="E338" s="297"/>
      <c r="F338" s="297"/>
      <c r="G338" s="297"/>
      <c r="H338" s="297"/>
      <c r="I338" s="297"/>
      <c r="J338" s="297"/>
      <c r="K338" s="297"/>
      <c r="L338" s="297"/>
      <c r="M338" s="297"/>
      <c r="N338" s="297"/>
      <c r="O338" s="297"/>
      <c r="P338" s="297"/>
      <c r="Q338" s="297"/>
      <c r="R338" s="297"/>
      <c r="S338" s="297"/>
      <c r="T338" s="297"/>
      <c r="U338" s="297"/>
      <c r="V338" s="297"/>
      <c r="W338" s="297"/>
      <c r="X338" s="297"/>
      <c r="Y338" s="297"/>
      <c r="Z338" s="297"/>
    </row>
    <row r="339" spans="1:26" ht="15.75" customHeight="1">
      <c r="A339" s="297"/>
      <c r="B339" s="297"/>
      <c r="C339" s="297"/>
      <c r="D339" s="297"/>
      <c r="E339" s="297"/>
      <c r="F339" s="297"/>
      <c r="G339" s="297"/>
      <c r="H339" s="297"/>
      <c r="I339" s="297"/>
      <c r="J339" s="297"/>
      <c r="K339" s="297"/>
      <c r="L339" s="297"/>
      <c r="M339" s="297"/>
      <c r="N339" s="297"/>
      <c r="O339" s="297"/>
      <c r="P339" s="297"/>
      <c r="Q339" s="297"/>
      <c r="R339" s="297"/>
      <c r="S339" s="297"/>
      <c r="T339" s="297"/>
      <c r="U339" s="297"/>
      <c r="V339" s="297"/>
      <c r="W339" s="297"/>
      <c r="X339" s="297"/>
      <c r="Y339" s="297"/>
      <c r="Z339" s="297"/>
    </row>
    <row r="340" spans="1:26" ht="15.75" customHeight="1">
      <c r="A340" s="297"/>
      <c r="B340" s="297"/>
      <c r="C340" s="297"/>
      <c r="D340" s="297"/>
      <c r="E340" s="297"/>
      <c r="F340" s="297"/>
      <c r="G340" s="297"/>
      <c r="H340" s="297"/>
      <c r="I340" s="297"/>
      <c r="J340" s="297"/>
      <c r="K340" s="297"/>
      <c r="L340" s="297"/>
      <c r="M340" s="297"/>
      <c r="N340" s="297"/>
      <c r="O340" s="297"/>
      <c r="P340" s="297"/>
      <c r="Q340" s="297"/>
      <c r="R340" s="297"/>
      <c r="S340" s="297"/>
      <c r="T340" s="297"/>
      <c r="U340" s="297"/>
      <c r="V340" s="297"/>
      <c r="W340" s="297"/>
      <c r="X340" s="297"/>
      <c r="Y340" s="297"/>
      <c r="Z340" s="297"/>
    </row>
    <row r="341" spans="1:26" ht="15.75" customHeight="1">
      <c r="A341" s="297"/>
      <c r="B341" s="297"/>
      <c r="C341" s="297"/>
      <c r="D341" s="297"/>
      <c r="E341" s="297"/>
      <c r="F341" s="297"/>
      <c r="G341" s="297"/>
      <c r="H341" s="297"/>
      <c r="I341" s="297"/>
      <c r="J341" s="297"/>
      <c r="K341" s="297"/>
      <c r="L341" s="297"/>
      <c r="M341" s="297"/>
      <c r="N341" s="297"/>
      <c r="O341" s="297"/>
      <c r="P341" s="297"/>
      <c r="Q341" s="297"/>
      <c r="R341" s="297"/>
      <c r="S341" s="297"/>
      <c r="T341" s="297"/>
      <c r="U341" s="297"/>
      <c r="V341" s="297"/>
      <c r="W341" s="297"/>
      <c r="X341" s="297"/>
      <c r="Y341" s="297"/>
      <c r="Z341" s="297"/>
    </row>
    <row r="342" spans="1:26" ht="15.75" customHeight="1">
      <c r="A342" s="297"/>
      <c r="B342" s="297"/>
      <c r="C342" s="297"/>
      <c r="D342" s="297"/>
      <c r="E342" s="297"/>
      <c r="F342" s="297"/>
      <c r="G342" s="297"/>
      <c r="H342" s="297"/>
      <c r="I342" s="297"/>
      <c r="J342" s="297"/>
      <c r="K342" s="297"/>
      <c r="L342" s="297"/>
      <c r="M342" s="297"/>
      <c r="N342" s="297"/>
      <c r="O342" s="297"/>
      <c r="P342" s="297"/>
      <c r="Q342" s="297"/>
      <c r="R342" s="297"/>
      <c r="S342" s="297"/>
      <c r="T342" s="297"/>
      <c r="U342" s="297"/>
      <c r="V342" s="297"/>
      <c r="W342" s="297"/>
      <c r="X342" s="297"/>
      <c r="Y342" s="297"/>
      <c r="Z342" s="297"/>
    </row>
    <row r="343" spans="1:26" ht="15.75" customHeight="1">
      <c r="A343" s="297"/>
      <c r="B343" s="297"/>
      <c r="C343" s="297"/>
      <c r="D343" s="297"/>
      <c r="E343" s="297"/>
      <c r="F343" s="297"/>
      <c r="G343" s="297"/>
      <c r="H343" s="297"/>
      <c r="I343" s="297"/>
      <c r="J343" s="297"/>
      <c r="K343" s="297"/>
      <c r="L343" s="297"/>
      <c r="M343" s="297"/>
      <c r="N343" s="297"/>
      <c r="O343" s="297"/>
      <c r="P343" s="297"/>
      <c r="Q343" s="297"/>
      <c r="R343" s="297"/>
      <c r="S343" s="297"/>
      <c r="T343" s="297"/>
      <c r="U343" s="297"/>
      <c r="V343" s="297"/>
      <c r="W343" s="297"/>
      <c r="X343" s="297"/>
      <c r="Y343" s="297"/>
      <c r="Z343" s="297"/>
    </row>
    <row r="344" spans="1:26" ht="15.75" customHeight="1">
      <c r="A344" s="297"/>
      <c r="B344" s="297"/>
      <c r="C344" s="297"/>
      <c r="D344" s="297"/>
      <c r="E344" s="297"/>
      <c r="F344" s="297"/>
      <c r="G344" s="297"/>
      <c r="H344" s="297"/>
      <c r="I344" s="297"/>
      <c r="J344" s="297"/>
      <c r="K344" s="297"/>
      <c r="L344" s="297"/>
      <c r="M344" s="297"/>
      <c r="N344" s="297"/>
      <c r="O344" s="297"/>
      <c r="P344" s="297"/>
      <c r="Q344" s="297"/>
      <c r="R344" s="297"/>
      <c r="S344" s="297"/>
      <c r="T344" s="297"/>
      <c r="U344" s="297"/>
      <c r="V344" s="297"/>
      <c r="W344" s="297"/>
      <c r="X344" s="297"/>
      <c r="Y344" s="297"/>
      <c r="Z344" s="297"/>
    </row>
    <row r="345" spans="1:26" ht="15.75" customHeight="1">
      <c r="A345" s="297"/>
      <c r="B345" s="297"/>
      <c r="C345" s="297"/>
      <c r="D345" s="297"/>
      <c r="E345" s="297"/>
      <c r="F345" s="297"/>
      <c r="G345" s="297"/>
      <c r="H345" s="297"/>
      <c r="I345" s="297"/>
      <c r="J345" s="297"/>
      <c r="K345" s="297"/>
      <c r="L345" s="297"/>
      <c r="M345" s="297"/>
      <c r="N345" s="297"/>
      <c r="O345" s="297"/>
      <c r="P345" s="297"/>
      <c r="Q345" s="297"/>
      <c r="R345" s="297"/>
      <c r="S345" s="297"/>
      <c r="T345" s="297"/>
      <c r="U345" s="297"/>
      <c r="V345" s="297"/>
      <c r="W345" s="297"/>
      <c r="X345" s="297"/>
      <c r="Y345" s="297"/>
      <c r="Z345" s="297"/>
    </row>
    <row r="346" spans="1:26" ht="15.75" customHeight="1">
      <c r="A346" s="297"/>
      <c r="B346" s="297"/>
      <c r="C346" s="297"/>
      <c r="D346" s="297"/>
      <c r="E346" s="297"/>
      <c r="F346" s="297"/>
      <c r="G346" s="297"/>
      <c r="H346" s="297"/>
      <c r="I346" s="297"/>
      <c r="J346" s="297"/>
      <c r="K346" s="297"/>
      <c r="L346" s="297"/>
      <c r="M346" s="297"/>
      <c r="N346" s="297"/>
      <c r="O346" s="297"/>
      <c r="P346" s="297"/>
      <c r="Q346" s="297"/>
      <c r="R346" s="297"/>
      <c r="S346" s="297"/>
      <c r="T346" s="297"/>
      <c r="U346" s="297"/>
      <c r="V346" s="297"/>
      <c r="W346" s="297"/>
      <c r="X346" s="297"/>
      <c r="Y346" s="297"/>
      <c r="Z346" s="297"/>
    </row>
    <row r="347" spans="1:26" ht="15.75" customHeight="1">
      <c r="A347" s="297"/>
      <c r="B347" s="297"/>
      <c r="C347" s="297"/>
      <c r="D347" s="297"/>
      <c r="E347" s="297"/>
      <c r="F347" s="297"/>
      <c r="G347" s="297"/>
      <c r="H347" s="297"/>
      <c r="I347" s="297"/>
      <c r="J347" s="297"/>
      <c r="K347" s="297"/>
      <c r="L347" s="297"/>
      <c r="M347" s="297"/>
      <c r="N347" s="297"/>
      <c r="O347" s="297"/>
      <c r="P347" s="297"/>
      <c r="Q347" s="297"/>
      <c r="R347" s="297"/>
      <c r="S347" s="297"/>
      <c r="T347" s="297"/>
      <c r="U347" s="297"/>
      <c r="V347" s="297"/>
      <c r="W347" s="297"/>
      <c r="X347" s="297"/>
      <c r="Y347" s="297"/>
      <c r="Z347" s="297"/>
    </row>
    <row r="348" spans="1:26" ht="15.75" customHeight="1">
      <c r="A348" s="297"/>
      <c r="B348" s="297"/>
      <c r="C348" s="297"/>
      <c r="D348" s="297"/>
      <c r="E348" s="297"/>
      <c r="F348" s="297"/>
      <c r="G348" s="297"/>
      <c r="H348" s="297"/>
      <c r="I348" s="297"/>
      <c r="J348" s="297"/>
      <c r="K348" s="297"/>
      <c r="L348" s="297"/>
      <c r="M348" s="297"/>
      <c r="N348" s="297"/>
      <c r="O348" s="297"/>
      <c r="P348" s="297"/>
      <c r="Q348" s="297"/>
      <c r="R348" s="297"/>
      <c r="S348" s="297"/>
      <c r="T348" s="297"/>
      <c r="U348" s="297"/>
      <c r="V348" s="297"/>
      <c r="W348" s="297"/>
      <c r="X348" s="297"/>
      <c r="Y348" s="297"/>
      <c r="Z348" s="297"/>
    </row>
    <row r="349" spans="1:26" ht="15.75" customHeight="1">
      <c r="A349" s="297"/>
      <c r="B349" s="297"/>
      <c r="C349" s="297"/>
      <c r="D349" s="297"/>
      <c r="E349" s="297"/>
      <c r="F349" s="297"/>
      <c r="G349" s="297"/>
      <c r="H349" s="297"/>
      <c r="I349" s="297"/>
      <c r="J349" s="297"/>
      <c r="K349" s="297"/>
      <c r="L349" s="297"/>
      <c r="M349" s="297"/>
      <c r="N349" s="297"/>
      <c r="O349" s="297"/>
      <c r="P349" s="297"/>
      <c r="Q349" s="297"/>
      <c r="R349" s="297"/>
      <c r="S349" s="297"/>
      <c r="T349" s="297"/>
      <c r="U349" s="297"/>
      <c r="V349" s="297"/>
      <c r="W349" s="297"/>
      <c r="X349" s="297"/>
      <c r="Y349" s="297"/>
      <c r="Z349" s="297"/>
    </row>
    <row r="350" spans="1:26" ht="15.75" customHeight="1">
      <c r="A350" s="297"/>
      <c r="B350" s="297"/>
      <c r="C350" s="297"/>
      <c r="D350" s="297"/>
      <c r="E350" s="297"/>
      <c r="F350" s="297"/>
      <c r="G350" s="297"/>
      <c r="H350" s="297"/>
      <c r="I350" s="297"/>
      <c r="J350" s="297"/>
      <c r="K350" s="297"/>
      <c r="L350" s="297"/>
      <c r="M350" s="297"/>
      <c r="N350" s="297"/>
      <c r="O350" s="297"/>
      <c r="P350" s="297"/>
      <c r="Q350" s="297"/>
      <c r="R350" s="297"/>
      <c r="S350" s="297"/>
      <c r="T350" s="297"/>
      <c r="U350" s="297"/>
      <c r="V350" s="297"/>
      <c r="W350" s="297"/>
      <c r="X350" s="297"/>
      <c r="Y350" s="297"/>
      <c r="Z350" s="297"/>
    </row>
    <row r="351" spans="1:26" ht="15.75" customHeight="1">
      <c r="A351" s="297"/>
      <c r="B351" s="297"/>
      <c r="C351" s="297"/>
      <c r="D351" s="297"/>
      <c r="E351" s="297"/>
      <c r="F351" s="297"/>
      <c r="G351" s="297"/>
      <c r="H351" s="297"/>
      <c r="I351" s="297"/>
      <c r="J351" s="297"/>
      <c r="K351" s="297"/>
      <c r="L351" s="297"/>
      <c r="M351" s="297"/>
      <c r="N351" s="297"/>
      <c r="O351" s="297"/>
      <c r="P351" s="297"/>
      <c r="Q351" s="297"/>
      <c r="R351" s="297"/>
      <c r="S351" s="297"/>
      <c r="T351" s="297"/>
      <c r="U351" s="297"/>
      <c r="V351" s="297"/>
      <c r="W351" s="297"/>
      <c r="X351" s="297"/>
      <c r="Y351" s="297"/>
      <c r="Z351" s="297"/>
    </row>
    <row r="352" spans="1:26" ht="15.75" customHeight="1">
      <c r="A352" s="297"/>
      <c r="B352" s="297"/>
      <c r="C352" s="297"/>
      <c r="D352" s="297"/>
      <c r="E352" s="297"/>
      <c r="F352" s="297"/>
      <c r="G352" s="297"/>
      <c r="H352" s="297"/>
      <c r="I352" s="297"/>
      <c r="J352" s="297"/>
      <c r="K352" s="297"/>
      <c r="L352" s="297"/>
      <c r="M352" s="297"/>
      <c r="N352" s="297"/>
      <c r="O352" s="297"/>
      <c r="P352" s="297"/>
      <c r="Q352" s="297"/>
      <c r="R352" s="297"/>
      <c r="S352" s="297"/>
      <c r="T352" s="297"/>
      <c r="U352" s="297"/>
      <c r="V352" s="297"/>
      <c r="W352" s="297"/>
      <c r="X352" s="297"/>
      <c r="Y352" s="297"/>
      <c r="Z352" s="297"/>
    </row>
    <row r="353" spans="1:26" ht="15.75" customHeight="1">
      <c r="A353" s="297"/>
      <c r="B353" s="297"/>
      <c r="C353" s="297"/>
      <c r="D353" s="297"/>
      <c r="E353" s="297"/>
      <c r="F353" s="297"/>
      <c r="G353" s="297"/>
      <c r="H353" s="297"/>
      <c r="I353" s="297"/>
      <c r="J353" s="297"/>
      <c r="K353" s="297"/>
      <c r="L353" s="297"/>
      <c r="M353" s="297"/>
      <c r="N353" s="297"/>
      <c r="O353" s="297"/>
      <c r="P353" s="297"/>
      <c r="Q353" s="297"/>
      <c r="R353" s="297"/>
      <c r="S353" s="297"/>
      <c r="T353" s="297"/>
      <c r="U353" s="297"/>
      <c r="V353" s="297"/>
      <c r="W353" s="297"/>
      <c r="X353" s="297"/>
      <c r="Y353" s="297"/>
      <c r="Z353" s="297"/>
    </row>
    <row r="354" spans="1:26" ht="15.75" customHeight="1">
      <c r="A354" s="297"/>
      <c r="B354" s="297"/>
      <c r="C354" s="297"/>
      <c r="D354" s="297"/>
      <c r="E354" s="297"/>
      <c r="F354" s="297"/>
      <c r="G354" s="297"/>
      <c r="H354" s="297"/>
      <c r="I354" s="297"/>
      <c r="J354" s="297"/>
      <c r="K354" s="297"/>
      <c r="L354" s="297"/>
      <c r="M354" s="297"/>
      <c r="N354" s="297"/>
      <c r="O354" s="297"/>
      <c r="P354" s="297"/>
      <c r="Q354" s="297"/>
      <c r="R354" s="297"/>
      <c r="S354" s="297"/>
      <c r="T354" s="297"/>
      <c r="U354" s="297"/>
      <c r="V354" s="297"/>
      <c r="W354" s="297"/>
      <c r="X354" s="297"/>
      <c r="Y354" s="297"/>
      <c r="Z354" s="297"/>
    </row>
    <row r="355" spans="1:26" ht="15.75" customHeight="1">
      <c r="A355" s="297"/>
      <c r="B355" s="297"/>
      <c r="C355" s="297"/>
      <c r="D355" s="297"/>
      <c r="E355" s="297"/>
      <c r="F355" s="297"/>
      <c r="G355" s="297"/>
      <c r="H355" s="297"/>
      <c r="I355" s="297"/>
      <c r="J355" s="297"/>
      <c r="K355" s="297"/>
      <c r="L355" s="297"/>
      <c r="M355" s="297"/>
      <c r="N355" s="297"/>
      <c r="O355" s="297"/>
      <c r="P355" s="297"/>
      <c r="Q355" s="297"/>
      <c r="R355" s="297"/>
      <c r="S355" s="297"/>
      <c r="T355" s="297"/>
      <c r="U355" s="297"/>
      <c r="V355" s="297"/>
      <c r="W355" s="297"/>
      <c r="X355" s="297"/>
      <c r="Y355" s="297"/>
      <c r="Z355" s="297"/>
    </row>
    <row r="356" spans="1:26" ht="15.75" customHeight="1">
      <c r="A356" s="297"/>
      <c r="B356" s="297"/>
      <c r="C356" s="297"/>
      <c r="D356" s="297"/>
      <c r="E356" s="297"/>
      <c r="F356" s="297"/>
      <c r="G356" s="297"/>
      <c r="H356" s="297"/>
      <c r="I356" s="297"/>
      <c r="J356" s="297"/>
      <c r="K356" s="297"/>
      <c r="L356" s="297"/>
      <c r="M356" s="297"/>
      <c r="N356" s="297"/>
      <c r="O356" s="297"/>
      <c r="P356" s="297"/>
      <c r="Q356" s="297"/>
      <c r="R356" s="297"/>
      <c r="S356" s="297"/>
      <c r="T356" s="297"/>
      <c r="U356" s="297"/>
      <c r="V356" s="297"/>
      <c r="W356" s="297"/>
      <c r="X356" s="297"/>
      <c r="Y356" s="297"/>
      <c r="Z356" s="297"/>
    </row>
    <row r="357" spans="1:26" ht="15.75" customHeight="1">
      <c r="A357" s="297"/>
      <c r="B357" s="297"/>
      <c r="C357" s="297"/>
      <c r="D357" s="297"/>
      <c r="E357" s="297"/>
      <c r="F357" s="297"/>
      <c r="G357" s="297"/>
      <c r="H357" s="297"/>
      <c r="I357" s="297"/>
      <c r="J357" s="297"/>
      <c r="K357" s="297"/>
      <c r="L357" s="297"/>
      <c r="M357" s="297"/>
      <c r="N357" s="297"/>
      <c r="O357" s="297"/>
      <c r="P357" s="297"/>
      <c r="Q357" s="297"/>
      <c r="R357" s="297"/>
      <c r="S357" s="297"/>
      <c r="T357" s="297"/>
      <c r="U357" s="297"/>
      <c r="V357" s="297"/>
      <c r="W357" s="297"/>
      <c r="X357" s="297"/>
      <c r="Y357" s="297"/>
      <c r="Z357" s="297"/>
    </row>
    <row r="358" spans="1:26" ht="15.75" customHeight="1">
      <c r="A358" s="297"/>
      <c r="B358" s="297"/>
      <c r="C358" s="297"/>
      <c r="D358" s="297"/>
      <c r="E358" s="297"/>
      <c r="F358" s="297"/>
      <c r="G358" s="297"/>
      <c r="H358" s="297"/>
      <c r="I358" s="297"/>
      <c r="J358" s="297"/>
      <c r="K358" s="297"/>
      <c r="L358" s="297"/>
      <c r="M358" s="297"/>
      <c r="N358" s="297"/>
      <c r="O358" s="297"/>
      <c r="P358" s="297"/>
      <c r="Q358" s="297"/>
      <c r="R358" s="297"/>
      <c r="S358" s="297"/>
      <c r="T358" s="297"/>
      <c r="U358" s="297"/>
      <c r="V358" s="297"/>
      <c r="W358" s="297"/>
      <c r="X358" s="297"/>
      <c r="Y358" s="297"/>
      <c r="Z358" s="297"/>
    </row>
    <row r="359" spans="1:26" ht="15.75" customHeight="1">
      <c r="A359" s="297"/>
      <c r="B359" s="297"/>
      <c r="C359" s="297"/>
      <c r="D359" s="297"/>
      <c r="E359" s="297"/>
      <c r="F359" s="297"/>
      <c r="G359" s="297"/>
      <c r="H359" s="297"/>
      <c r="I359" s="297"/>
      <c r="J359" s="297"/>
      <c r="K359" s="297"/>
      <c r="L359" s="297"/>
      <c r="M359" s="297"/>
      <c r="N359" s="297"/>
      <c r="O359" s="297"/>
      <c r="P359" s="297"/>
      <c r="Q359" s="297"/>
      <c r="R359" s="297"/>
      <c r="S359" s="297"/>
      <c r="T359" s="297"/>
      <c r="U359" s="297"/>
      <c r="V359" s="297"/>
      <c r="W359" s="297"/>
      <c r="X359" s="297"/>
      <c r="Y359" s="297"/>
      <c r="Z359" s="297"/>
    </row>
    <row r="360" spans="1:26" ht="15.75" customHeight="1">
      <c r="A360" s="297"/>
      <c r="B360" s="297"/>
      <c r="C360" s="297"/>
      <c r="D360" s="297"/>
      <c r="E360" s="297"/>
      <c r="F360" s="297"/>
      <c r="G360" s="297"/>
      <c r="H360" s="297"/>
      <c r="I360" s="297"/>
      <c r="J360" s="297"/>
      <c r="K360" s="297"/>
      <c r="L360" s="297"/>
      <c r="M360" s="297"/>
      <c r="N360" s="297"/>
      <c r="O360" s="297"/>
      <c r="P360" s="297"/>
      <c r="Q360" s="297"/>
      <c r="R360" s="297"/>
      <c r="S360" s="297"/>
      <c r="T360" s="297"/>
      <c r="U360" s="297"/>
      <c r="V360" s="297"/>
      <c r="W360" s="297"/>
      <c r="X360" s="297"/>
      <c r="Y360" s="297"/>
      <c r="Z360" s="297"/>
    </row>
    <row r="361" spans="1:26" ht="15.75" customHeight="1">
      <c r="A361" s="297"/>
      <c r="B361" s="297"/>
      <c r="C361" s="297"/>
      <c r="D361" s="297"/>
      <c r="E361" s="297"/>
      <c r="F361" s="297"/>
      <c r="G361" s="297"/>
      <c r="H361" s="297"/>
      <c r="I361" s="297"/>
      <c r="J361" s="297"/>
      <c r="K361" s="297"/>
      <c r="L361" s="297"/>
      <c r="M361" s="297"/>
      <c r="N361" s="297"/>
      <c r="O361" s="297"/>
      <c r="P361" s="297"/>
      <c r="Q361" s="297"/>
      <c r="R361" s="297"/>
      <c r="S361" s="297"/>
      <c r="T361" s="297"/>
      <c r="U361" s="297"/>
      <c r="V361" s="297"/>
      <c r="W361" s="297"/>
      <c r="X361" s="297"/>
      <c r="Y361" s="297"/>
      <c r="Z361" s="297"/>
    </row>
    <row r="362" spans="1:26" ht="15.75" customHeight="1">
      <c r="A362" s="297"/>
      <c r="B362" s="297"/>
      <c r="C362" s="297"/>
      <c r="D362" s="297"/>
      <c r="E362" s="297"/>
      <c r="F362" s="297"/>
      <c r="G362" s="297"/>
      <c r="H362" s="297"/>
      <c r="I362" s="297"/>
      <c r="J362" s="297"/>
      <c r="K362" s="297"/>
      <c r="L362" s="297"/>
      <c r="M362" s="297"/>
      <c r="N362" s="297"/>
      <c r="O362" s="297"/>
      <c r="P362" s="297"/>
      <c r="Q362" s="297"/>
      <c r="R362" s="297"/>
      <c r="S362" s="297"/>
      <c r="T362" s="297"/>
      <c r="U362" s="297"/>
      <c r="V362" s="297"/>
      <c r="W362" s="297"/>
      <c r="X362" s="297"/>
      <c r="Y362" s="297"/>
      <c r="Z362" s="297"/>
    </row>
    <row r="363" spans="1:26" ht="15.75" customHeight="1">
      <c r="A363" s="297"/>
      <c r="B363" s="297"/>
      <c r="C363" s="297"/>
      <c r="D363" s="297"/>
      <c r="E363" s="297"/>
      <c r="F363" s="297"/>
      <c r="G363" s="297"/>
      <c r="H363" s="297"/>
      <c r="I363" s="297"/>
      <c r="J363" s="297"/>
      <c r="K363" s="297"/>
      <c r="L363" s="297"/>
      <c r="M363" s="297"/>
      <c r="N363" s="297"/>
      <c r="O363" s="297"/>
      <c r="P363" s="297"/>
      <c r="Q363" s="297"/>
      <c r="R363" s="297"/>
      <c r="S363" s="297"/>
      <c r="T363" s="297"/>
      <c r="U363" s="297"/>
      <c r="V363" s="297"/>
      <c r="W363" s="297"/>
      <c r="X363" s="297"/>
      <c r="Y363" s="297"/>
      <c r="Z363" s="297"/>
    </row>
    <row r="364" spans="1:26" ht="15.75" customHeight="1">
      <c r="A364" s="297"/>
      <c r="B364" s="297"/>
      <c r="C364" s="297"/>
      <c r="D364" s="297"/>
      <c r="E364" s="297"/>
      <c r="F364" s="297"/>
      <c r="G364" s="297"/>
      <c r="H364" s="297"/>
      <c r="I364" s="297"/>
      <c r="J364" s="297"/>
      <c r="K364" s="297"/>
      <c r="L364" s="297"/>
      <c r="M364" s="297"/>
      <c r="N364" s="297"/>
      <c r="O364" s="297"/>
      <c r="P364" s="297"/>
      <c r="Q364" s="297"/>
      <c r="R364" s="297"/>
      <c r="S364" s="297"/>
      <c r="T364" s="297"/>
      <c r="U364" s="297"/>
      <c r="V364" s="297"/>
      <c r="W364" s="297"/>
      <c r="X364" s="297"/>
      <c r="Y364" s="297"/>
      <c r="Z364" s="297"/>
    </row>
    <row r="365" spans="1:26" ht="15.75" customHeight="1">
      <c r="A365" s="297"/>
      <c r="B365" s="297"/>
      <c r="C365" s="297"/>
      <c r="D365" s="297"/>
      <c r="E365" s="297"/>
      <c r="F365" s="297"/>
      <c r="G365" s="297"/>
      <c r="H365" s="297"/>
      <c r="I365" s="297"/>
      <c r="J365" s="297"/>
      <c r="K365" s="297"/>
      <c r="L365" s="297"/>
      <c r="M365" s="297"/>
      <c r="N365" s="297"/>
      <c r="O365" s="297"/>
      <c r="P365" s="297"/>
      <c r="Q365" s="297"/>
      <c r="R365" s="297"/>
      <c r="S365" s="297"/>
      <c r="T365" s="297"/>
      <c r="U365" s="297"/>
      <c r="V365" s="297"/>
      <c r="W365" s="297"/>
      <c r="X365" s="297"/>
      <c r="Y365" s="297"/>
      <c r="Z365" s="297"/>
    </row>
    <row r="366" spans="1:26" ht="15.75" customHeight="1">
      <c r="A366" s="297"/>
      <c r="B366" s="297"/>
      <c r="C366" s="297"/>
      <c r="D366" s="297"/>
      <c r="E366" s="297"/>
      <c r="F366" s="297"/>
      <c r="G366" s="297"/>
      <c r="H366" s="297"/>
      <c r="I366" s="297"/>
      <c r="J366" s="297"/>
      <c r="K366" s="297"/>
      <c r="L366" s="297"/>
      <c r="M366" s="297"/>
      <c r="N366" s="297"/>
      <c r="O366" s="297"/>
      <c r="P366" s="297"/>
      <c r="Q366" s="297"/>
      <c r="R366" s="297"/>
      <c r="S366" s="297"/>
      <c r="T366" s="297"/>
      <c r="U366" s="297"/>
      <c r="V366" s="297"/>
      <c r="W366" s="297"/>
      <c r="X366" s="297"/>
      <c r="Y366" s="297"/>
      <c r="Z366" s="297"/>
    </row>
    <row r="367" spans="1:26" ht="15.75" customHeight="1">
      <c r="A367" s="297"/>
      <c r="B367" s="297"/>
      <c r="C367" s="297"/>
      <c r="D367" s="297"/>
      <c r="E367" s="297"/>
      <c r="F367" s="297"/>
      <c r="G367" s="297"/>
      <c r="H367" s="297"/>
      <c r="I367" s="297"/>
      <c r="J367" s="297"/>
      <c r="K367" s="297"/>
      <c r="L367" s="297"/>
      <c r="M367" s="297"/>
      <c r="N367" s="297"/>
      <c r="O367" s="297"/>
      <c r="P367" s="297"/>
      <c r="Q367" s="297"/>
      <c r="R367" s="297"/>
      <c r="S367" s="297"/>
      <c r="T367" s="297"/>
      <c r="U367" s="297"/>
      <c r="V367" s="297"/>
      <c r="W367" s="297"/>
      <c r="X367" s="297"/>
      <c r="Y367" s="297"/>
      <c r="Z367" s="297"/>
    </row>
    <row r="368" spans="1:26" ht="15.75" customHeight="1">
      <c r="A368" s="297"/>
      <c r="B368" s="297"/>
      <c r="C368" s="297"/>
      <c r="D368" s="297"/>
      <c r="E368" s="297"/>
      <c r="F368" s="297"/>
      <c r="G368" s="297"/>
      <c r="H368" s="297"/>
      <c r="I368" s="297"/>
      <c r="J368" s="297"/>
      <c r="K368" s="297"/>
      <c r="L368" s="297"/>
      <c r="M368" s="297"/>
      <c r="N368" s="297"/>
      <c r="O368" s="297"/>
      <c r="P368" s="297"/>
      <c r="Q368" s="297"/>
      <c r="R368" s="297"/>
      <c r="S368" s="297"/>
      <c r="T368" s="297"/>
      <c r="U368" s="297"/>
      <c r="V368" s="297"/>
      <c r="W368" s="297"/>
      <c r="X368" s="297"/>
      <c r="Y368" s="297"/>
      <c r="Z368" s="297"/>
    </row>
    <row r="369" spans="1:26" ht="15.75" customHeight="1">
      <c r="A369" s="297"/>
      <c r="B369" s="297"/>
      <c r="C369" s="297"/>
      <c r="D369" s="297"/>
      <c r="E369" s="297"/>
      <c r="F369" s="297"/>
      <c r="G369" s="297"/>
      <c r="H369" s="297"/>
      <c r="I369" s="297"/>
      <c r="J369" s="297"/>
      <c r="K369" s="297"/>
      <c r="L369" s="297"/>
      <c r="M369" s="297"/>
      <c r="N369" s="297"/>
      <c r="O369" s="297"/>
      <c r="P369" s="297"/>
      <c r="Q369" s="297"/>
      <c r="R369" s="297"/>
      <c r="S369" s="297"/>
      <c r="T369" s="297"/>
      <c r="U369" s="297"/>
      <c r="V369" s="297"/>
      <c r="W369" s="297"/>
      <c r="X369" s="297"/>
      <c r="Y369" s="297"/>
      <c r="Z369" s="297"/>
    </row>
    <row r="370" spans="1:26" ht="15.75" customHeight="1">
      <c r="A370" s="297"/>
      <c r="B370" s="297"/>
      <c r="C370" s="297"/>
      <c r="D370" s="297"/>
      <c r="E370" s="297"/>
      <c r="F370" s="297"/>
      <c r="G370" s="297"/>
      <c r="H370" s="297"/>
      <c r="I370" s="297"/>
      <c r="J370" s="297"/>
      <c r="K370" s="297"/>
      <c r="L370" s="297"/>
      <c r="M370" s="297"/>
      <c r="N370" s="297"/>
      <c r="O370" s="297"/>
      <c r="P370" s="297"/>
      <c r="Q370" s="297"/>
      <c r="R370" s="297"/>
      <c r="S370" s="297"/>
      <c r="T370" s="297"/>
      <c r="U370" s="297"/>
      <c r="V370" s="297"/>
      <c r="W370" s="297"/>
      <c r="X370" s="297"/>
      <c r="Y370" s="297"/>
      <c r="Z370" s="297"/>
    </row>
    <row r="371" spans="1:26" ht="15.75" customHeight="1">
      <c r="A371" s="297"/>
      <c r="B371" s="297"/>
      <c r="C371" s="297"/>
      <c r="D371" s="297"/>
      <c r="E371" s="297"/>
      <c r="F371" s="297"/>
      <c r="G371" s="297"/>
      <c r="H371" s="297"/>
      <c r="I371" s="297"/>
      <c r="J371" s="297"/>
      <c r="K371" s="297"/>
      <c r="L371" s="297"/>
      <c r="M371" s="297"/>
      <c r="N371" s="297"/>
      <c r="O371" s="297"/>
      <c r="P371" s="297"/>
      <c r="Q371" s="297"/>
      <c r="R371" s="297"/>
      <c r="S371" s="297"/>
      <c r="T371" s="297"/>
      <c r="U371" s="297"/>
      <c r="V371" s="297"/>
      <c r="W371" s="297"/>
      <c r="X371" s="297"/>
      <c r="Y371" s="297"/>
      <c r="Z371" s="297"/>
    </row>
    <row r="372" spans="1:26" ht="15.75" customHeight="1">
      <c r="A372" s="297"/>
      <c r="B372" s="297"/>
      <c r="C372" s="297"/>
      <c r="D372" s="297"/>
      <c r="E372" s="297"/>
      <c r="F372" s="297"/>
      <c r="G372" s="297"/>
      <c r="H372" s="297"/>
      <c r="I372" s="297"/>
      <c r="J372" s="297"/>
      <c r="K372" s="297"/>
      <c r="L372" s="297"/>
      <c r="M372" s="297"/>
      <c r="N372" s="297"/>
      <c r="O372" s="297"/>
      <c r="P372" s="297"/>
      <c r="Q372" s="297"/>
      <c r="R372" s="297"/>
      <c r="S372" s="297"/>
      <c r="T372" s="297"/>
      <c r="U372" s="297"/>
      <c r="V372" s="297"/>
      <c r="W372" s="297"/>
      <c r="X372" s="297"/>
      <c r="Y372" s="297"/>
      <c r="Z372" s="297"/>
    </row>
    <row r="373" spans="1:26" ht="15.75" customHeight="1">
      <c r="A373" s="297"/>
      <c r="B373" s="297"/>
      <c r="C373" s="297"/>
      <c r="D373" s="297"/>
      <c r="E373" s="297"/>
      <c r="F373" s="297"/>
      <c r="G373" s="297"/>
      <c r="H373" s="297"/>
      <c r="I373" s="297"/>
      <c r="J373" s="297"/>
      <c r="K373" s="297"/>
      <c r="L373" s="297"/>
      <c r="M373" s="297"/>
      <c r="N373" s="297"/>
      <c r="O373" s="297"/>
      <c r="P373" s="297"/>
      <c r="Q373" s="297"/>
      <c r="R373" s="297"/>
      <c r="S373" s="297"/>
      <c r="T373" s="297"/>
      <c r="U373" s="297"/>
      <c r="V373" s="297"/>
      <c r="W373" s="297"/>
      <c r="X373" s="297"/>
      <c r="Y373" s="297"/>
      <c r="Z373" s="297"/>
    </row>
    <row r="374" spans="1:26" ht="15.75" customHeight="1">
      <c r="A374" s="297"/>
      <c r="B374" s="297"/>
      <c r="C374" s="297"/>
      <c r="D374" s="297"/>
      <c r="E374" s="297"/>
      <c r="F374" s="297"/>
      <c r="G374" s="297"/>
      <c r="H374" s="297"/>
      <c r="I374" s="297"/>
      <c r="J374" s="297"/>
      <c r="K374" s="297"/>
      <c r="L374" s="297"/>
      <c r="M374" s="297"/>
      <c r="N374" s="297"/>
      <c r="O374" s="297"/>
      <c r="P374" s="297"/>
      <c r="Q374" s="297"/>
      <c r="R374" s="297"/>
      <c r="S374" s="297"/>
      <c r="T374" s="297"/>
      <c r="U374" s="297"/>
      <c r="V374" s="297"/>
      <c r="W374" s="297"/>
      <c r="X374" s="297"/>
      <c r="Y374" s="297"/>
      <c r="Z374" s="297"/>
    </row>
    <row r="375" spans="1:26" ht="15.75" customHeight="1">
      <c r="A375" s="297"/>
      <c r="B375" s="297"/>
      <c r="C375" s="297"/>
      <c r="D375" s="297"/>
      <c r="E375" s="297"/>
      <c r="F375" s="297"/>
      <c r="G375" s="297"/>
      <c r="H375" s="297"/>
      <c r="I375" s="297"/>
      <c r="J375" s="297"/>
      <c r="K375" s="297"/>
      <c r="L375" s="297"/>
      <c r="M375" s="297"/>
      <c r="N375" s="297"/>
      <c r="O375" s="297"/>
      <c r="P375" s="297"/>
      <c r="Q375" s="297"/>
      <c r="R375" s="297"/>
      <c r="S375" s="297"/>
      <c r="T375" s="297"/>
      <c r="U375" s="297"/>
      <c r="V375" s="297"/>
      <c r="W375" s="297"/>
      <c r="X375" s="297"/>
      <c r="Y375" s="297"/>
      <c r="Z375" s="297"/>
    </row>
    <row r="376" spans="1:26" ht="15.75" customHeight="1">
      <c r="A376" s="297"/>
      <c r="B376" s="297"/>
      <c r="C376" s="297"/>
      <c r="D376" s="297"/>
      <c r="E376" s="297"/>
      <c r="F376" s="297"/>
      <c r="G376" s="297"/>
      <c r="H376" s="297"/>
      <c r="I376" s="297"/>
      <c r="J376" s="297"/>
      <c r="K376" s="297"/>
      <c r="L376" s="297"/>
      <c r="M376" s="297"/>
      <c r="N376" s="297"/>
      <c r="O376" s="297"/>
      <c r="P376" s="297"/>
      <c r="Q376" s="297"/>
      <c r="R376" s="297"/>
      <c r="S376" s="297"/>
      <c r="T376" s="297"/>
      <c r="U376" s="297"/>
      <c r="V376" s="297"/>
      <c r="W376" s="297"/>
      <c r="X376" s="297"/>
      <c r="Y376" s="297"/>
      <c r="Z376" s="297"/>
    </row>
    <row r="377" spans="1:26" ht="15.75" customHeight="1">
      <c r="A377" s="297"/>
      <c r="B377" s="297"/>
      <c r="C377" s="297"/>
      <c r="D377" s="297"/>
      <c r="E377" s="297"/>
      <c r="F377" s="297"/>
      <c r="G377" s="297"/>
      <c r="H377" s="297"/>
      <c r="I377" s="297"/>
      <c r="J377" s="297"/>
      <c r="K377" s="297"/>
      <c r="L377" s="297"/>
      <c r="M377" s="297"/>
      <c r="N377" s="297"/>
      <c r="O377" s="297"/>
      <c r="P377" s="297"/>
      <c r="Q377" s="297"/>
      <c r="R377" s="297"/>
      <c r="S377" s="297"/>
      <c r="T377" s="297"/>
      <c r="U377" s="297"/>
      <c r="V377" s="297"/>
      <c r="W377" s="297"/>
      <c r="X377" s="297"/>
      <c r="Y377" s="297"/>
      <c r="Z377" s="297"/>
    </row>
    <row r="378" spans="1:26" ht="15.75" customHeight="1">
      <c r="A378" s="297"/>
      <c r="B378" s="297"/>
      <c r="C378" s="297"/>
      <c r="D378" s="297"/>
      <c r="E378" s="297"/>
      <c r="F378" s="297"/>
      <c r="G378" s="297"/>
      <c r="H378" s="297"/>
      <c r="I378" s="297"/>
      <c r="J378" s="297"/>
      <c r="K378" s="297"/>
      <c r="L378" s="297"/>
      <c r="M378" s="297"/>
      <c r="N378" s="297"/>
      <c r="O378" s="297"/>
      <c r="P378" s="297"/>
      <c r="Q378" s="297"/>
      <c r="R378" s="297"/>
      <c r="S378" s="297"/>
      <c r="T378" s="297"/>
      <c r="U378" s="297"/>
      <c r="V378" s="297"/>
      <c r="W378" s="297"/>
      <c r="X378" s="297"/>
      <c r="Y378" s="297"/>
      <c r="Z378" s="297"/>
    </row>
    <row r="379" spans="1:26" ht="15.75" customHeight="1">
      <c r="A379" s="297"/>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row>
    <row r="380" spans="1:26" ht="15.75" customHeight="1">
      <c r="A380" s="297"/>
      <c r="B380" s="297"/>
      <c r="C380" s="297"/>
      <c r="D380" s="297"/>
      <c r="E380" s="297"/>
      <c r="F380" s="297"/>
      <c r="G380" s="297"/>
      <c r="H380" s="297"/>
      <c r="I380" s="297"/>
      <c r="J380" s="297"/>
      <c r="K380" s="297"/>
      <c r="L380" s="297"/>
      <c r="M380" s="297"/>
      <c r="N380" s="297"/>
      <c r="O380" s="297"/>
      <c r="P380" s="297"/>
      <c r="Q380" s="297"/>
      <c r="R380" s="297"/>
      <c r="S380" s="297"/>
      <c r="T380" s="297"/>
      <c r="U380" s="297"/>
      <c r="V380" s="297"/>
      <c r="W380" s="297"/>
      <c r="X380" s="297"/>
      <c r="Y380" s="297"/>
      <c r="Z380" s="297"/>
    </row>
    <row r="381" spans="1:26" ht="15.75" customHeight="1">
      <c r="A381" s="297"/>
      <c r="B381" s="297"/>
      <c r="C381" s="297"/>
      <c r="D381" s="297"/>
      <c r="E381" s="297"/>
      <c r="F381" s="297"/>
      <c r="G381" s="297"/>
      <c r="H381" s="297"/>
      <c r="I381" s="297"/>
      <c r="J381" s="297"/>
      <c r="K381" s="297"/>
      <c r="L381" s="297"/>
      <c r="M381" s="297"/>
      <c r="N381" s="297"/>
      <c r="O381" s="297"/>
      <c r="P381" s="297"/>
      <c r="Q381" s="297"/>
      <c r="R381" s="297"/>
      <c r="S381" s="297"/>
      <c r="T381" s="297"/>
      <c r="U381" s="297"/>
      <c r="V381" s="297"/>
      <c r="W381" s="297"/>
      <c r="X381" s="297"/>
      <c r="Y381" s="297"/>
      <c r="Z381" s="297"/>
    </row>
    <row r="382" spans="1:26" ht="15.75" customHeight="1">
      <c r="A382" s="297"/>
      <c r="B382" s="297"/>
      <c r="C382" s="297"/>
      <c r="D382" s="297"/>
      <c r="E382" s="297"/>
      <c r="F382" s="297"/>
      <c r="G382" s="297"/>
      <c r="H382" s="297"/>
      <c r="I382" s="297"/>
      <c r="J382" s="297"/>
      <c r="K382" s="297"/>
      <c r="L382" s="297"/>
      <c r="M382" s="297"/>
      <c r="N382" s="297"/>
      <c r="O382" s="297"/>
      <c r="P382" s="297"/>
      <c r="Q382" s="297"/>
      <c r="R382" s="297"/>
      <c r="S382" s="297"/>
      <c r="T382" s="297"/>
      <c r="U382" s="297"/>
      <c r="V382" s="297"/>
      <c r="W382" s="297"/>
      <c r="X382" s="297"/>
      <c r="Y382" s="297"/>
      <c r="Z382" s="297"/>
    </row>
    <row r="383" spans="1:26" ht="15.75" customHeight="1">
      <c r="A383" s="297"/>
      <c r="B383" s="297"/>
      <c r="C383" s="297"/>
      <c r="D383" s="297"/>
      <c r="E383" s="297"/>
      <c r="F383" s="297"/>
      <c r="G383" s="297"/>
      <c r="H383" s="297"/>
      <c r="I383" s="297"/>
      <c r="J383" s="297"/>
      <c r="K383" s="297"/>
      <c r="L383" s="297"/>
      <c r="M383" s="297"/>
      <c r="N383" s="297"/>
      <c r="O383" s="297"/>
      <c r="P383" s="297"/>
      <c r="Q383" s="297"/>
      <c r="R383" s="297"/>
      <c r="S383" s="297"/>
      <c r="T383" s="297"/>
      <c r="U383" s="297"/>
      <c r="V383" s="297"/>
      <c r="W383" s="297"/>
      <c r="X383" s="297"/>
      <c r="Y383" s="297"/>
      <c r="Z383" s="297"/>
    </row>
    <row r="384" spans="1:26" ht="15.75" customHeight="1">
      <c r="A384" s="297"/>
      <c r="B384" s="297"/>
      <c r="C384" s="297"/>
      <c r="D384" s="297"/>
      <c r="E384" s="297"/>
      <c r="F384" s="297"/>
      <c r="G384" s="297"/>
      <c r="H384" s="297"/>
      <c r="I384" s="297"/>
      <c r="J384" s="297"/>
      <c r="K384" s="297"/>
      <c r="L384" s="297"/>
      <c r="M384" s="297"/>
      <c r="N384" s="297"/>
      <c r="O384" s="297"/>
      <c r="P384" s="297"/>
      <c r="Q384" s="297"/>
      <c r="R384" s="297"/>
      <c r="S384" s="297"/>
      <c r="T384" s="297"/>
      <c r="U384" s="297"/>
      <c r="V384" s="297"/>
      <c r="W384" s="297"/>
      <c r="X384" s="297"/>
      <c r="Y384" s="297"/>
      <c r="Z384" s="297"/>
    </row>
    <row r="385" spans="1:26" ht="15.75" customHeight="1">
      <c r="A385" s="297"/>
      <c r="B385" s="297"/>
      <c r="C385" s="297"/>
      <c r="D385" s="297"/>
      <c r="E385" s="297"/>
      <c r="F385" s="297"/>
      <c r="G385" s="297"/>
      <c r="H385" s="297"/>
      <c r="I385" s="297"/>
      <c r="J385" s="297"/>
      <c r="K385" s="297"/>
      <c r="L385" s="297"/>
      <c r="M385" s="297"/>
      <c r="N385" s="297"/>
      <c r="O385" s="297"/>
      <c r="P385" s="297"/>
      <c r="Q385" s="297"/>
      <c r="R385" s="297"/>
      <c r="S385" s="297"/>
      <c r="T385" s="297"/>
      <c r="U385" s="297"/>
      <c r="V385" s="297"/>
      <c r="W385" s="297"/>
      <c r="X385" s="297"/>
      <c r="Y385" s="297"/>
      <c r="Z385" s="297"/>
    </row>
    <row r="386" spans="1:26" ht="15.75" customHeight="1">
      <c r="A386" s="297"/>
      <c r="B386" s="297"/>
      <c r="C386" s="297"/>
      <c r="D386" s="297"/>
      <c r="E386" s="297"/>
      <c r="F386" s="297"/>
      <c r="G386" s="297"/>
      <c r="H386" s="297"/>
      <c r="I386" s="297"/>
      <c r="J386" s="297"/>
      <c r="K386" s="297"/>
      <c r="L386" s="297"/>
      <c r="M386" s="297"/>
      <c r="N386" s="297"/>
      <c r="O386" s="297"/>
      <c r="P386" s="297"/>
      <c r="Q386" s="297"/>
      <c r="R386" s="297"/>
      <c r="S386" s="297"/>
      <c r="T386" s="297"/>
      <c r="U386" s="297"/>
      <c r="V386" s="297"/>
      <c r="W386" s="297"/>
      <c r="X386" s="297"/>
      <c r="Y386" s="297"/>
      <c r="Z386" s="297"/>
    </row>
    <row r="387" spans="1:26" ht="15.75" customHeight="1">
      <c r="A387" s="297"/>
      <c r="B387" s="297"/>
      <c r="C387" s="297"/>
      <c r="D387" s="297"/>
      <c r="E387" s="297"/>
      <c r="F387" s="297"/>
      <c r="G387" s="297"/>
      <c r="H387" s="297"/>
      <c r="I387" s="297"/>
      <c r="J387" s="297"/>
      <c r="K387" s="297"/>
      <c r="L387" s="297"/>
      <c r="M387" s="297"/>
      <c r="N387" s="297"/>
      <c r="O387" s="297"/>
      <c r="P387" s="297"/>
      <c r="Q387" s="297"/>
      <c r="R387" s="297"/>
      <c r="S387" s="297"/>
      <c r="T387" s="297"/>
      <c r="U387" s="297"/>
      <c r="V387" s="297"/>
      <c r="W387" s="297"/>
      <c r="X387" s="297"/>
      <c r="Y387" s="297"/>
      <c r="Z387" s="297"/>
    </row>
    <row r="388" spans="1:26" ht="15.75" customHeight="1">
      <c r="A388" s="297"/>
      <c r="B388" s="297"/>
      <c r="C388" s="297"/>
      <c r="D388" s="297"/>
      <c r="E388" s="297"/>
      <c r="F388" s="297"/>
      <c r="G388" s="297"/>
      <c r="H388" s="297"/>
      <c r="I388" s="297"/>
      <c r="J388" s="297"/>
      <c r="K388" s="297"/>
      <c r="L388" s="297"/>
      <c r="M388" s="297"/>
      <c r="N388" s="297"/>
      <c r="O388" s="297"/>
      <c r="P388" s="297"/>
      <c r="Q388" s="297"/>
      <c r="R388" s="297"/>
      <c r="S388" s="297"/>
      <c r="T388" s="297"/>
      <c r="U388" s="297"/>
      <c r="V388" s="297"/>
      <c r="W388" s="297"/>
      <c r="X388" s="297"/>
      <c r="Y388" s="297"/>
      <c r="Z388" s="297"/>
    </row>
    <row r="389" spans="1:26" ht="15.75" customHeight="1">
      <c r="A389" s="297"/>
      <c r="B389" s="297"/>
      <c r="C389" s="297"/>
      <c r="D389" s="297"/>
      <c r="E389" s="297"/>
      <c r="F389" s="297"/>
      <c r="G389" s="297"/>
      <c r="H389" s="297"/>
      <c r="I389" s="297"/>
      <c r="J389" s="297"/>
      <c r="K389" s="297"/>
      <c r="L389" s="297"/>
      <c r="M389" s="297"/>
      <c r="N389" s="297"/>
      <c r="O389" s="297"/>
      <c r="P389" s="297"/>
      <c r="Q389" s="297"/>
      <c r="R389" s="297"/>
      <c r="S389" s="297"/>
      <c r="T389" s="297"/>
      <c r="U389" s="297"/>
      <c r="V389" s="297"/>
      <c r="W389" s="297"/>
      <c r="X389" s="297"/>
      <c r="Y389" s="297"/>
      <c r="Z389" s="297"/>
    </row>
    <row r="390" spans="1:26" ht="15.75" customHeight="1">
      <c r="A390" s="297"/>
      <c r="B390" s="297"/>
      <c r="C390" s="297"/>
      <c r="D390" s="297"/>
      <c r="E390" s="297"/>
      <c r="F390" s="297"/>
      <c r="G390" s="297"/>
      <c r="H390" s="297"/>
      <c r="I390" s="297"/>
      <c r="J390" s="297"/>
      <c r="K390" s="297"/>
      <c r="L390" s="297"/>
      <c r="M390" s="297"/>
      <c r="N390" s="297"/>
      <c r="O390" s="297"/>
      <c r="P390" s="297"/>
      <c r="Q390" s="297"/>
      <c r="R390" s="297"/>
      <c r="S390" s="297"/>
      <c r="T390" s="297"/>
      <c r="U390" s="297"/>
      <c r="V390" s="297"/>
      <c r="W390" s="297"/>
      <c r="X390" s="297"/>
      <c r="Y390" s="297"/>
      <c r="Z390" s="297"/>
    </row>
    <row r="391" spans="1:26" ht="15.75" customHeight="1">
      <c r="A391" s="297"/>
      <c r="B391" s="297"/>
      <c r="C391" s="297"/>
      <c r="D391" s="297"/>
      <c r="E391" s="297"/>
      <c r="F391" s="297"/>
      <c r="G391" s="297"/>
      <c r="H391" s="297"/>
      <c r="I391" s="297"/>
      <c r="J391" s="297"/>
      <c r="K391" s="297"/>
      <c r="L391" s="297"/>
      <c r="M391" s="297"/>
      <c r="N391" s="297"/>
      <c r="O391" s="297"/>
      <c r="P391" s="297"/>
      <c r="Q391" s="297"/>
      <c r="R391" s="297"/>
      <c r="S391" s="297"/>
      <c r="T391" s="297"/>
      <c r="U391" s="297"/>
      <c r="V391" s="297"/>
      <c r="W391" s="297"/>
      <c r="X391" s="297"/>
      <c r="Y391" s="297"/>
      <c r="Z391" s="297"/>
    </row>
    <row r="392" spans="1:26" ht="15.75" customHeight="1">
      <c r="A392" s="297"/>
      <c r="B392" s="297"/>
      <c r="C392" s="297"/>
      <c r="D392" s="297"/>
      <c r="E392" s="297"/>
      <c r="F392" s="297"/>
      <c r="G392" s="297"/>
      <c r="H392" s="297"/>
      <c r="I392" s="297"/>
      <c r="J392" s="297"/>
      <c r="K392" s="297"/>
      <c r="L392" s="297"/>
      <c r="M392" s="297"/>
      <c r="N392" s="297"/>
      <c r="O392" s="297"/>
      <c r="P392" s="297"/>
      <c r="Q392" s="297"/>
      <c r="R392" s="297"/>
      <c r="S392" s="297"/>
      <c r="T392" s="297"/>
      <c r="U392" s="297"/>
      <c r="V392" s="297"/>
      <c r="W392" s="297"/>
      <c r="X392" s="297"/>
      <c r="Y392" s="297"/>
      <c r="Z392" s="297"/>
    </row>
    <row r="393" spans="1:26" ht="15.75" customHeight="1">
      <c r="A393" s="297"/>
      <c r="B393" s="297"/>
      <c r="C393" s="297"/>
      <c r="D393" s="297"/>
      <c r="E393" s="297"/>
      <c r="F393" s="297"/>
      <c r="G393" s="297"/>
      <c r="H393" s="297"/>
      <c r="I393" s="297"/>
      <c r="J393" s="297"/>
      <c r="K393" s="297"/>
      <c r="L393" s="297"/>
      <c r="M393" s="297"/>
      <c r="N393" s="297"/>
      <c r="O393" s="297"/>
      <c r="P393" s="297"/>
      <c r="Q393" s="297"/>
      <c r="R393" s="297"/>
      <c r="S393" s="297"/>
      <c r="T393" s="297"/>
      <c r="U393" s="297"/>
      <c r="V393" s="297"/>
      <c r="W393" s="297"/>
      <c r="X393" s="297"/>
      <c r="Y393" s="297"/>
      <c r="Z393" s="297"/>
    </row>
    <row r="394" spans="1:26" ht="15.75" customHeight="1">
      <c r="A394" s="297"/>
      <c r="B394" s="297"/>
      <c r="C394" s="297"/>
      <c r="D394" s="297"/>
      <c r="E394" s="297"/>
      <c r="F394" s="297"/>
      <c r="G394" s="297"/>
      <c r="H394" s="297"/>
      <c r="I394" s="297"/>
      <c r="J394" s="297"/>
      <c r="K394" s="297"/>
      <c r="L394" s="297"/>
      <c r="M394" s="297"/>
      <c r="N394" s="297"/>
      <c r="O394" s="297"/>
      <c r="P394" s="297"/>
      <c r="Q394" s="297"/>
      <c r="R394" s="297"/>
      <c r="S394" s="297"/>
      <c r="T394" s="297"/>
      <c r="U394" s="297"/>
      <c r="V394" s="297"/>
      <c r="W394" s="297"/>
      <c r="X394" s="297"/>
      <c r="Y394" s="297"/>
      <c r="Z394" s="297"/>
    </row>
    <row r="395" spans="1:26" ht="15.75" customHeight="1">
      <c r="A395" s="297"/>
      <c r="B395" s="297"/>
      <c r="C395" s="297"/>
      <c r="D395" s="297"/>
      <c r="E395" s="297"/>
      <c r="F395" s="297"/>
      <c r="G395" s="297"/>
      <c r="H395" s="297"/>
      <c r="I395" s="297"/>
      <c r="J395" s="297"/>
      <c r="K395" s="297"/>
      <c r="L395" s="297"/>
      <c r="M395" s="297"/>
      <c r="N395" s="297"/>
      <c r="O395" s="297"/>
      <c r="P395" s="297"/>
      <c r="Q395" s="297"/>
      <c r="R395" s="297"/>
      <c r="S395" s="297"/>
      <c r="T395" s="297"/>
      <c r="U395" s="297"/>
      <c r="V395" s="297"/>
      <c r="W395" s="297"/>
      <c r="X395" s="297"/>
      <c r="Y395" s="297"/>
      <c r="Z395" s="297"/>
    </row>
    <row r="396" spans="1:26" ht="15.75" customHeight="1">
      <c r="A396" s="297"/>
      <c r="B396" s="297"/>
      <c r="C396" s="297"/>
      <c r="D396" s="297"/>
      <c r="E396" s="297"/>
      <c r="F396" s="297"/>
      <c r="G396" s="297"/>
      <c r="H396" s="297"/>
      <c r="I396" s="297"/>
      <c r="J396" s="297"/>
      <c r="K396" s="297"/>
      <c r="L396" s="297"/>
      <c r="M396" s="297"/>
      <c r="N396" s="297"/>
      <c r="O396" s="297"/>
      <c r="P396" s="297"/>
      <c r="Q396" s="297"/>
      <c r="R396" s="297"/>
      <c r="S396" s="297"/>
      <c r="T396" s="297"/>
      <c r="U396" s="297"/>
      <c r="V396" s="297"/>
      <c r="W396" s="297"/>
      <c r="X396" s="297"/>
      <c r="Y396" s="297"/>
      <c r="Z396" s="297"/>
    </row>
    <row r="397" spans="1:26" ht="15.75" customHeight="1">
      <c r="A397" s="297"/>
      <c r="B397" s="297"/>
      <c r="C397" s="297"/>
      <c r="D397" s="297"/>
      <c r="E397" s="297"/>
      <c r="F397" s="297"/>
      <c r="G397" s="297"/>
      <c r="H397" s="297"/>
      <c r="I397" s="297"/>
      <c r="J397" s="297"/>
      <c r="K397" s="297"/>
      <c r="L397" s="297"/>
      <c r="M397" s="297"/>
      <c r="N397" s="297"/>
      <c r="O397" s="297"/>
      <c r="P397" s="297"/>
      <c r="Q397" s="297"/>
      <c r="R397" s="297"/>
      <c r="S397" s="297"/>
      <c r="T397" s="297"/>
      <c r="U397" s="297"/>
      <c r="V397" s="297"/>
      <c r="W397" s="297"/>
      <c r="X397" s="297"/>
      <c r="Y397" s="297"/>
      <c r="Z397" s="297"/>
    </row>
    <row r="398" spans="1:26" ht="15.75" customHeight="1">
      <c r="A398" s="297"/>
      <c r="B398" s="297"/>
      <c r="C398" s="297"/>
      <c r="D398" s="297"/>
      <c r="E398" s="297"/>
      <c r="F398" s="297"/>
      <c r="G398" s="297"/>
      <c r="H398" s="297"/>
      <c r="I398" s="297"/>
      <c r="J398" s="297"/>
      <c r="K398" s="297"/>
      <c r="L398" s="297"/>
      <c r="M398" s="297"/>
      <c r="N398" s="297"/>
      <c r="O398" s="297"/>
      <c r="P398" s="297"/>
      <c r="Q398" s="297"/>
      <c r="R398" s="297"/>
      <c r="S398" s="297"/>
      <c r="T398" s="297"/>
      <c r="U398" s="297"/>
      <c r="V398" s="297"/>
      <c r="W398" s="297"/>
      <c r="X398" s="297"/>
      <c r="Y398" s="297"/>
      <c r="Z398" s="297"/>
    </row>
    <row r="399" spans="1:26" ht="15.75" customHeight="1">
      <c r="A399" s="297"/>
      <c r="B399" s="297"/>
      <c r="C399" s="297"/>
      <c r="D399" s="297"/>
      <c r="E399" s="297"/>
      <c r="F399" s="297"/>
      <c r="G399" s="297"/>
      <c r="H399" s="297"/>
      <c r="I399" s="297"/>
      <c r="J399" s="297"/>
      <c r="K399" s="297"/>
      <c r="L399" s="297"/>
      <c r="M399" s="297"/>
      <c r="N399" s="297"/>
      <c r="O399" s="297"/>
      <c r="P399" s="297"/>
      <c r="Q399" s="297"/>
      <c r="R399" s="297"/>
      <c r="S399" s="297"/>
      <c r="T399" s="297"/>
      <c r="U399" s="297"/>
      <c r="V399" s="297"/>
      <c r="W399" s="297"/>
      <c r="X399" s="297"/>
      <c r="Y399" s="297"/>
      <c r="Z399" s="297"/>
    </row>
    <row r="400" spans="1:26" ht="15.75" customHeight="1">
      <c r="A400" s="297"/>
      <c r="B400" s="297"/>
      <c r="C400" s="297"/>
      <c r="D400" s="297"/>
      <c r="E400" s="297"/>
      <c r="F400" s="297"/>
      <c r="G400" s="297"/>
      <c r="H400" s="297"/>
      <c r="I400" s="297"/>
      <c r="J400" s="297"/>
      <c r="K400" s="297"/>
      <c r="L400" s="297"/>
      <c r="M400" s="297"/>
      <c r="N400" s="297"/>
      <c r="O400" s="297"/>
      <c r="P400" s="297"/>
      <c r="Q400" s="297"/>
      <c r="R400" s="297"/>
      <c r="S400" s="297"/>
      <c r="T400" s="297"/>
      <c r="U400" s="297"/>
      <c r="V400" s="297"/>
      <c r="W400" s="297"/>
      <c r="X400" s="297"/>
      <c r="Y400" s="297"/>
      <c r="Z400" s="297"/>
    </row>
    <row r="401" spans="1:26" ht="15.75" customHeight="1">
      <c r="A401" s="297"/>
      <c r="B401" s="297"/>
      <c r="C401" s="297"/>
      <c r="D401" s="297"/>
      <c r="E401" s="297"/>
      <c r="F401" s="297"/>
      <c r="G401" s="297"/>
      <c r="H401" s="297"/>
      <c r="I401" s="297"/>
      <c r="J401" s="297"/>
      <c r="K401" s="297"/>
      <c r="L401" s="297"/>
      <c r="M401" s="297"/>
      <c r="N401" s="297"/>
      <c r="O401" s="297"/>
      <c r="P401" s="297"/>
      <c r="Q401" s="297"/>
      <c r="R401" s="297"/>
      <c r="S401" s="297"/>
      <c r="T401" s="297"/>
      <c r="U401" s="297"/>
      <c r="V401" s="297"/>
      <c r="W401" s="297"/>
      <c r="X401" s="297"/>
      <c r="Y401" s="297"/>
      <c r="Z401" s="297"/>
    </row>
    <row r="402" spans="1:26" ht="15.75" customHeight="1">
      <c r="A402" s="297"/>
      <c r="B402" s="297"/>
      <c r="C402" s="297"/>
      <c r="D402" s="297"/>
      <c r="E402" s="297"/>
      <c r="F402" s="297"/>
      <c r="G402" s="297"/>
      <c r="H402" s="297"/>
      <c r="I402" s="297"/>
      <c r="J402" s="297"/>
      <c r="K402" s="297"/>
      <c r="L402" s="297"/>
      <c r="M402" s="297"/>
      <c r="N402" s="297"/>
      <c r="O402" s="297"/>
      <c r="P402" s="297"/>
      <c r="Q402" s="297"/>
      <c r="R402" s="297"/>
      <c r="S402" s="297"/>
      <c r="T402" s="297"/>
      <c r="U402" s="297"/>
      <c r="V402" s="297"/>
      <c r="W402" s="297"/>
      <c r="X402" s="297"/>
      <c r="Y402" s="297"/>
      <c r="Z402" s="297"/>
    </row>
    <row r="403" spans="1:26" ht="15.75" customHeight="1">
      <c r="A403" s="297"/>
      <c r="B403" s="297"/>
      <c r="C403" s="297"/>
      <c r="D403" s="297"/>
      <c r="E403" s="297"/>
      <c r="F403" s="297"/>
      <c r="G403" s="297"/>
      <c r="H403" s="297"/>
      <c r="I403" s="297"/>
      <c r="J403" s="297"/>
      <c r="K403" s="297"/>
      <c r="L403" s="297"/>
      <c r="M403" s="297"/>
      <c r="N403" s="297"/>
      <c r="O403" s="297"/>
      <c r="P403" s="297"/>
      <c r="Q403" s="297"/>
      <c r="R403" s="297"/>
      <c r="S403" s="297"/>
      <c r="T403" s="297"/>
      <c r="U403" s="297"/>
      <c r="V403" s="297"/>
      <c r="W403" s="297"/>
      <c r="X403" s="297"/>
      <c r="Y403" s="297"/>
      <c r="Z403" s="297"/>
    </row>
    <row r="404" spans="1:26" ht="15.75" customHeight="1">
      <c r="A404" s="297"/>
      <c r="B404" s="297"/>
      <c r="C404" s="297"/>
      <c r="D404" s="297"/>
      <c r="E404" s="297"/>
      <c r="F404" s="297"/>
      <c r="G404" s="297"/>
      <c r="H404" s="297"/>
      <c r="I404" s="297"/>
      <c r="J404" s="297"/>
      <c r="K404" s="297"/>
      <c r="L404" s="297"/>
      <c r="M404" s="297"/>
      <c r="N404" s="297"/>
      <c r="O404" s="297"/>
      <c r="P404" s="297"/>
      <c r="Q404" s="297"/>
      <c r="R404" s="297"/>
      <c r="S404" s="297"/>
      <c r="T404" s="297"/>
      <c r="U404" s="297"/>
      <c r="V404" s="297"/>
      <c r="W404" s="297"/>
      <c r="X404" s="297"/>
      <c r="Y404" s="297"/>
      <c r="Z404" s="297"/>
    </row>
    <row r="405" spans="1:26" ht="15.75" customHeight="1">
      <c r="A405" s="297"/>
      <c r="B405" s="297"/>
      <c r="C405" s="297"/>
      <c r="D405" s="297"/>
      <c r="E405" s="297"/>
      <c r="F405" s="297"/>
      <c r="G405" s="297"/>
      <c r="H405" s="297"/>
      <c r="I405" s="297"/>
      <c r="J405" s="297"/>
      <c r="K405" s="297"/>
      <c r="L405" s="297"/>
      <c r="M405" s="297"/>
      <c r="N405" s="297"/>
      <c r="O405" s="297"/>
      <c r="P405" s="297"/>
      <c r="Q405" s="297"/>
      <c r="R405" s="297"/>
      <c r="S405" s="297"/>
      <c r="T405" s="297"/>
      <c r="U405" s="297"/>
      <c r="V405" s="297"/>
      <c r="W405" s="297"/>
      <c r="X405" s="297"/>
      <c r="Y405" s="297"/>
      <c r="Z405" s="297"/>
    </row>
    <row r="406" spans="1:26" ht="15.75" customHeight="1">
      <c r="A406" s="297"/>
      <c r="B406" s="297"/>
      <c r="C406" s="297"/>
      <c r="D406" s="297"/>
      <c r="E406" s="297"/>
      <c r="F406" s="297"/>
      <c r="G406" s="297"/>
      <c r="H406" s="297"/>
      <c r="I406" s="297"/>
      <c r="J406" s="297"/>
      <c r="K406" s="297"/>
      <c r="L406" s="297"/>
      <c r="M406" s="297"/>
      <c r="N406" s="297"/>
      <c r="O406" s="297"/>
      <c r="P406" s="297"/>
      <c r="Q406" s="297"/>
      <c r="R406" s="297"/>
      <c r="S406" s="297"/>
      <c r="T406" s="297"/>
      <c r="U406" s="297"/>
      <c r="V406" s="297"/>
      <c r="W406" s="297"/>
      <c r="X406" s="297"/>
      <c r="Y406" s="297"/>
      <c r="Z406" s="297"/>
    </row>
    <row r="407" spans="1:26" ht="15.75" customHeight="1">
      <c r="A407" s="297"/>
      <c r="B407" s="297"/>
      <c r="C407" s="297"/>
      <c r="D407" s="297"/>
      <c r="E407" s="297"/>
      <c r="F407" s="297"/>
      <c r="G407" s="297"/>
      <c r="H407" s="297"/>
      <c r="I407" s="297"/>
      <c r="J407" s="297"/>
      <c r="K407" s="297"/>
      <c r="L407" s="297"/>
      <c r="M407" s="297"/>
      <c r="N407" s="297"/>
      <c r="O407" s="297"/>
      <c r="P407" s="297"/>
      <c r="Q407" s="297"/>
      <c r="R407" s="297"/>
      <c r="S407" s="297"/>
      <c r="T407" s="297"/>
      <c r="U407" s="297"/>
      <c r="V407" s="297"/>
      <c r="W407" s="297"/>
      <c r="X407" s="297"/>
      <c r="Y407" s="297"/>
      <c r="Z407" s="297"/>
    </row>
    <row r="408" spans="1:26" ht="15.75" customHeight="1">
      <c r="A408" s="297"/>
      <c r="B408" s="297"/>
      <c r="C408" s="297"/>
      <c r="D408" s="297"/>
      <c r="E408" s="297"/>
      <c r="F408" s="297"/>
      <c r="G408" s="297"/>
      <c r="H408" s="297"/>
      <c r="I408" s="297"/>
      <c r="J408" s="297"/>
      <c r="K408" s="297"/>
      <c r="L408" s="297"/>
      <c r="M408" s="297"/>
      <c r="N408" s="297"/>
      <c r="O408" s="297"/>
      <c r="P408" s="297"/>
      <c r="Q408" s="297"/>
      <c r="R408" s="297"/>
      <c r="S408" s="297"/>
      <c r="T408" s="297"/>
      <c r="U408" s="297"/>
      <c r="V408" s="297"/>
      <c r="W408" s="297"/>
      <c r="X408" s="297"/>
      <c r="Y408" s="297"/>
      <c r="Z408" s="297"/>
    </row>
    <row r="409" spans="1:26" ht="15.75" customHeight="1">
      <c r="A409" s="297"/>
      <c r="B409" s="297"/>
      <c r="C409" s="297"/>
      <c r="D409" s="297"/>
      <c r="E409" s="297"/>
      <c r="F409" s="297"/>
      <c r="G409" s="297"/>
      <c r="H409" s="297"/>
      <c r="I409" s="297"/>
      <c r="J409" s="297"/>
      <c r="K409" s="297"/>
      <c r="L409" s="297"/>
      <c r="M409" s="297"/>
      <c r="N409" s="297"/>
      <c r="O409" s="297"/>
      <c r="P409" s="297"/>
      <c r="Q409" s="297"/>
      <c r="R409" s="297"/>
      <c r="S409" s="297"/>
      <c r="T409" s="297"/>
      <c r="U409" s="297"/>
      <c r="V409" s="297"/>
      <c r="W409" s="297"/>
      <c r="X409" s="297"/>
      <c r="Y409" s="297"/>
      <c r="Z409" s="297"/>
    </row>
    <row r="410" spans="1:26" ht="15.75" customHeight="1">
      <c r="A410" s="297"/>
      <c r="B410" s="297"/>
      <c r="C410" s="297"/>
      <c r="D410" s="297"/>
      <c r="E410" s="297"/>
      <c r="F410" s="297"/>
      <c r="G410" s="297"/>
      <c r="H410" s="297"/>
      <c r="I410" s="297"/>
      <c r="J410" s="297"/>
      <c r="K410" s="297"/>
      <c r="L410" s="297"/>
      <c r="M410" s="297"/>
      <c r="N410" s="297"/>
      <c r="O410" s="297"/>
      <c r="P410" s="297"/>
      <c r="Q410" s="297"/>
      <c r="R410" s="297"/>
      <c r="S410" s="297"/>
      <c r="T410" s="297"/>
      <c r="U410" s="297"/>
      <c r="V410" s="297"/>
      <c r="W410" s="297"/>
      <c r="X410" s="297"/>
      <c r="Y410" s="297"/>
      <c r="Z410" s="297"/>
    </row>
    <row r="411" spans="1:26" ht="15.75" customHeight="1">
      <c r="A411" s="297"/>
      <c r="B411" s="297"/>
      <c r="C411" s="297"/>
      <c r="D411" s="297"/>
      <c r="E411" s="297"/>
      <c r="F411" s="297"/>
      <c r="G411" s="297"/>
      <c r="H411" s="297"/>
      <c r="I411" s="297"/>
      <c r="J411" s="297"/>
      <c r="K411" s="297"/>
      <c r="L411" s="297"/>
      <c r="M411" s="297"/>
      <c r="N411" s="297"/>
      <c r="O411" s="297"/>
      <c r="P411" s="297"/>
      <c r="Q411" s="297"/>
      <c r="R411" s="297"/>
      <c r="S411" s="297"/>
      <c r="T411" s="297"/>
      <c r="U411" s="297"/>
      <c r="V411" s="297"/>
      <c r="W411" s="297"/>
      <c r="X411" s="297"/>
      <c r="Y411" s="297"/>
      <c r="Z411" s="297"/>
    </row>
    <row r="412" spans="1:26" ht="15.75" customHeight="1">
      <c r="A412" s="297"/>
      <c r="B412" s="297"/>
      <c r="C412" s="297"/>
      <c r="D412" s="297"/>
      <c r="E412" s="297"/>
      <c r="F412" s="297"/>
      <c r="G412" s="297"/>
      <c r="H412" s="297"/>
      <c r="I412" s="297"/>
      <c r="J412" s="297"/>
      <c r="K412" s="297"/>
      <c r="L412" s="297"/>
      <c r="M412" s="297"/>
      <c r="N412" s="297"/>
      <c r="O412" s="297"/>
      <c r="P412" s="297"/>
      <c r="Q412" s="297"/>
      <c r="R412" s="297"/>
      <c r="S412" s="297"/>
      <c r="T412" s="297"/>
      <c r="U412" s="297"/>
      <c r="V412" s="297"/>
      <c r="W412" s="297"/>
      <c r="X412" s="297"/>
      <c r="Y412" s="297"/>
      <c r="Z412" s="297"/>
    </row>
    <row r="413" spans="1:26" ht="15.75" customHeight="1">
      <c r="A413" s="297"/>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row>
    <row r="414" spans="1:26" ht="15.75" customHeight="1">
      <c r="A414" s="297"/>
      <c r="B414" s="297"/>
      <c r="C414" s="297"/>
      <c r="D414" s="297"/>
      <c r="E414" s="297"/>
      <c r="F414" s="297"/>
      <c r="G414" s="297"/>
      <c r="H414" s="297"/>
      <c r="I414" s="297"/>
      <c r="J414" s="297"/>
      <c r="K414" s="297"/>
      <c r="L414" s="297"/>
      <c r="M414" s="297"/>
      <c r="N414" s="297"/>
      <c r="O414" s="297"/>
      <c r="P414" s="297"/>
      <c r="Q414" s="297"/>
      <c r="R414" s="297"/>
      <c r="S414" s="297"/>
      <c r="T414" s="297"/>
      <c r="U414" s="297"/>
      <c r="V414" s="297"/>
      <c r="W414" s="297"/>
      <c r="X414" s="297"/>
      <c r="Y414" s="297"/>
      <c r="Z414" s="297"/>
    </row>
    <row r="415" spans="1:26" ht="15.75" customHeight="1">
      <c r="A415" s="297"/>
      <c r="B415" s="297"/>
      <c r="C415" s="297"/>
      <c r="D415" s="297"/>
      <c r="E415" s="297"/>
      <c r="F415" s="297"/>
      <c r="G415" s="297"/>
      <c r="H415" s="297"/>
      <c r="I415" s="297"/>
      <c r="J415" s="297"/>
      <c r="K415" s="297"/>
      <c r="L415" s="297"/>
      <c r="M415" s="297"/>
      <c r="N415" s="297"/>
      <c r="O415" s="297"/>
      <c r="P415" s="297"/>
      <c r="Q415" s="297"/>
      <c r="R415" s="297"/>
      <c r="S415" s="297"/>
      <c r="T415" s="297"/>
      <c r="U415" s="297"/>
      <c r="V415" s="297"/>
      <c r="W415" s="297"/>
      <c r="X415" s="297"/>
      <c r="Y415" s="297"/>
      <c r="Z415" s="297"/>
    </row>
    <row r="416" spans="1:26" ht="15.75" customHeight="1">
      <c r="A416" s="297"/>
      <c r="B416" s="297"/>
      <c r="C416" s="297"/>
      <c r="D416" s="297"/>
      <c r="E416" s="297"/>
      <c r="F416" s="297"/>
      <c r="G416" s="297"/>
      <c r="H416" s="297"/>
      <c r="I416" s="297"/>
      <c r="J416" s="297"/>
      <c r="K416" s="297"/>
      <c r="L416" s="297"/>
      <c r="M416" s="297"/>
      <c r="N416" s="297"/>
      <c r="O416" s="297"/>
      <c r="P416" s="297"/>
      <c r="Q416" s="297"/>
      <c r="R416" s="297"/>
      <c r="S416" s="297"/>
      <c r="T416" s="297"/>
      <c r="U416" s="297"/>
      <c r="V416" s="297"/>
      <c r="W416" s="297"/>
      <c r="X416" s="297"/>
      <c r="Y416" s="297"/>
      <c r="Z416" s="297"/>
    </row>
    <row r="417" spans="1:26" ht="15.75" customHeight="1">
      <c r="A417" s="297"/>
      <c r="B417" s="297"/>
      <c r="C417" s="297"/>
      <c r="D417" s="297"/>
      <c r="E417" s="297"/>
      <c r="F417" s="297"/>
      <c r="G417" s="297"/>
      <c r="H417" s="297"/>
      <c r="I417" s="297"/>
      <c r="J417" s="297"/>
      <c r="K417" s="297"/>
      <c r="L417" s="297"/>
      <c r="M417" s="297"/>
      <c r="N417" s="297"/>
      <c r="O417" s="297"/>
      <c r="P417" s="297"/>
      <c r="Q417" s="297"/>
      <c r="R417" s="297"/>
      <c r="S417" s="297"/>
      <c r="T417" s="297"/>
      <c r="U417" s="297"/>
      <c r="V417" s="297"/>
      <c r="W417" s="297"/>
      <c r="X417" s="297"/>
      <c r="Y417" s="297"/>
      <c r="Z417" s="297"/>
    </row>
    <row r="418" spans="1:26" ht="15.75" customHeight="1">
      <c r="A418" s="297"/>
      <c r="B418" s="297"/>
      <c r="C418" s="297"/>
      <c r="D418" s="297"/>
      <c r="E418" s="297"/>
      <c r="F418" s="297"/>
      <c r="G418" s="297"/>
      <c r="H418" s="297"/>
      <c r="I418" s="297"/>
      <c r="J418" s="297"/>
      <c r="K418" s="297"/>
      <c r="L418" s="297"/>
      <c r="M418" s="297"/>
      <c r="N418" s="297"/>
      <c r="O418" s="297"/>
      <c r="P418" s="297"/>
      <c r="Q418" s="297"/>
      <c r="R418" s="297"/>
      <c r="S418" s="297"/>
      <c r="T418" s="297"/>
      <c r="U418" s="297"/>
      <c r="V418" s="297"/>
      <c r="W418" s="297"/>
      <c r="X418" s="297"/>
      <c r="Y418" s="297"/>
      <c r="Z418" s="297"/>
    </row>
    <row r="419" spans="1:26" ht="15.75" customHeight="1">
      <c r="A419" s="297"/>
      <c r="B419" s="297"/>
      <c r="C419" s="297"/>
      <c r="D419" s="297"/>
      <c r="E419" s="297"/>
      <c r="F419" s="297"/>
      <c r="G419" s="297"/>
      <c r="H419" s="297"/>
      <c r="I419" s="297"/>
      <c r="J419" s="297"/>
      <c r="K419" s="297"/>
      <c r="L419" s="297"/>
      <c r="M419" s="297"/>
      <c r="N419" s="297"/>
      <c r="O419" s="297"/>
      <c r="P419" s="297"/>
      <c r="Q419" s="297"/>
      <c r="R419" s="297"/>
      <c r="S419" s="297"/>
      <c r="T419" s="297"/>
      <c r="U419" s="297"/>
      <c r="V419" s="297"/>
      <c r="W419" s="297"/>
      <c r="X419" s="297"/>
      <c r="Y419" s="297"/>
      <c r="Z419" s="297"/>
    </row>
    <row r="420" spans="1:26" ht="15.75" customHeight="1">
      <c r="A420" s="297"/>
      <c r="B420" s="297"/>
      <c r="C420" s="297"/>
      <c r="D420" s="297"/>
      <c r="E420" s="297"/>
      <c r="F420" s="297"/>
      <c r="G420" s="297"/>
      <c r="H420" s="297"/>
      <c r="I420" s="297"/>
      <c r="J420" s="297"/>
      <c r="K420" s="297"/>
      <c r="L420" s="297"/>
      <c r="M420" s="297"/>
      <c r="N420" s="297"/>
      <c r="O420" s="297"/>
      <c r="P420" s="297"/>
      <c r="Q420" s="297"/>
      <c r="R420" s="297"/>
      <c r="S420" s="297"/>
      <c r="T420" s="297"/>
      <c r="U420" s="297"/>
      <c r="V420" s="297"/>
      <c r="W420" s="297"/>
      <c r="X420" s="297"/>
      <c r="Y420" s="297"/>
      <c r="Z420" s="297"/>
    </row>
    <row r="421" spans="1:26" ht="15.75" customHeight="1">
      <c r="A421" s="297"/>
      <c r="B421" s="297"/>
      <c r="C421" s="297"/>
      <c r="D421" s="297"/>
      <c r="E421" s="297"/>
      <c r="F421" s="297"/>
      <c r="G421" s="297"/>
      <c r="H421" s="297"/>
      <c r="I421" s="297"/>
      <c r="J421" s="297"/>
      <c r="K421" s="297"/>
      <c r="L421" s="297"/>
      <c r="M421" s="297"/>
      <c r="N421" s="297"/>
      <c r="O421" s="297"/>
      <c r="P421" s="297"/>
      <c r="Q421" s="297"/>
      <c r="R421" s="297"/>
      <c r="S421" s="297"/>
      <c r="T421" s="297"/>
      <c r="U421" s="297"/>
      <c r="V421" s="297"/>
      <c r="W421" s="297"/>
      <c r="X421" s="297"/>
      <c r="Y421" s="297"/>
      <c r="Z421" s="297"/>
    </row>
    <row r="422" spans="1:26" ht="15.75" customHeight="1">
      <c r="A422" s="297"/>
      <c r="B422" s="297"/>
      <c r="C422" s="297"/>
      <c r="D422" s="297"/>
      <c r="E422" s="297"/>
      <c r="F422" s="297"/>
      <c r="G422" s="297"/>
      <c r="H422" s="297"/>
      <c r="I422" s="297"/>
      <c r="J422" s="297"/>
      <c r="K422" s="297"/>
      <c r="L422" s="297"/>
      <c r="M422" s="297"/>
      <c r="N422" s="297"/>
      <c r="O422" s="297"/>
      <c r="P422" s="297"/>
      <c r="Q422" s="297"/>
      <c r="R422" s="297"/>
      <c r="S422" s="297"/>
      <c r="T422" s="297"/>
      <c r="U422" s="297"/>
      <c r="V422" s="297"/>
      <c r="W422" s="297"/>
      <c r="X422" s="297"/>
      <c r="Y422" s="297"/>
      <c r="Z422" s="297"/>
    </row>
    <row r="423" spans="1:26" ht="15.75" customHeight="1">
      <c r="A423" s="297"/>
      <c r="B423" s="297"/>
      <c r="C423" s="297"/>
      <c r="D423" s="297"/>
      <c r="E423" s="297"/>
      <c r="F423" s="297"/>
      <c r="G423" s="297"/>
      <c r="H423" s="297"/>
      <c r="I423" s="297"/>
      <c r="J423" s="297"/>
      <c r="K423" s="297"/>
      <c r="L423" s="297"/>
      <c r="M423" s="297"/>
      <c r="N423" s="297"/>
      <c r="O423" s="297"/>
      <c r="P423" s="297"/>
      <c r="Q423" s="297"/>
      <c r="R423" s="297"/>
      <c r="S423" s="297"/>
      <c r="T423" s="297"/>
      <c r="U423" s="297"/>
      <c r="V423" s="297"/>
      <c r="W423" s="297"/>
      <c r="X423" s="297"/>
      <c r="Y423" s="297"/>
      <c r="Z423" s="297"/>
    </row>
    <row r="424" spans="1:26" ht="15.75" customHeight="1">
      <c r="A424" s="297"/>
      <c r="B424" s="297"/>
      <c r="C424" s="297"/>
      <c r="D424" s="297"/>
      <c r="E424" s="297"/>
      <c r="F424" s="297"/>
      <c r="G424" s="297"/>
      <c r="H424" s="297"/>
      <c r="I424" s="297"/>
      <c r="J424" s="297"/>
      <c r="K424" s="297"/>
      <c r="L424" s="297"/>
      <c r="M424" s="297"/>
      <c r="N424" s="297"/>
      <c r="O424" s="297"/>
      <c r="P424" s="297"/>
      <c r="Q424" s="297"/>
      <c r="R424" s="297"/>
      <c r="S424" s="297"/>
      <c r="T424" s="297"/>
      <c r="U424" s="297"/>
      <c r="V424" s="297"/>
      <c r="W424" s="297"/>
      <c r="X424" s="297"/>
      <c r="Y424" s="297"/>
      <c r="Z424" s="297"/>
    </row>
    <row r="425" spans="1:26" ht="15.75" customHeight="1">
      <c r="A425" s="297"/>
      <c r="B425" s="297"/>
      <c r="C425" s="297"/>
      <c r="D425" s="297"/>
      <c r="E425" s="297"/>
      <c r="F425" s="297"/>
      <c r="G425" s="297"/>
      <c r="H425" s="297"/>
      <c r="I425" s="297"/>
      <c r="J425" s="297"/>
      <c r="K425" s="297"/>
      <c r="L425" s="297"/>
      <c r="M425" s="297"/>
      <c r="N425" s="297"/>
      <c r="O425" s="297"/>
      <c r="P425" s="297"/>
      <c r="Q425" s="297"/>
      <c r="R425" s="297"/>
      <c r="S425" s="297"/>
      <c r="T425" s="297"/>
      <c r="U425" s="297"/>
      <c r="V425" s="297"/>
      <c r="W425" s="297"/>
      <c r="X425" s="297"/>
      <c r="Y425" s="297"/>
      <c r="Z425" s="297"/>
    </row>
    <row r="426" spans="1:26" ht="15.75" customHeight="1">
      <c r="A426" s="297"/>
      <c r="B426" s="297"/>
      <c r="C426" s="297"/>
      <c r="D426" s="297"/>
      <c r="E426" s="297"/>
      <c r="F426" s="297"/>
      <c r="G426" s="297"/>
      <c r="H426" s="297"/>
      <c r="I426" s="297"/>
      <c r="J426" s="297"/>
      <c r="K426" s="297"/>
      <c r="L426" s="297"/>
      <c r="M426" s="297"/>
      <c r="N426" s="297"/>
      <c r="O426" s="297"/>
      <c r="P426" s="297"/>
      <c r="Q426" s="297"/>
      <c r="R426" s="297"/>
      <c r="S426" s="297"/>
      <c r="T426" s="297"/>
      <c r="U426" s="297"/>
      <c r="V426" s="297"/>
      <c r="W426" s="297"/>
      <c r="X426" s="297"/>
      <c r="Y426" s="297"/>
      <c r="Z426" s="297"/>
    </row>
    <row r="427" spans="1:26" ht="15.75" customHeight="1">
      <c r="A427" s="297"/>
      <c r="B427" s="297"/>
      <c r="C427" s="297"/>
      <c r="D427" s="297"/>
      <c r="E427" s="297"/>
      <c r="F427" s="297"/>
      <c r="G427" s="297"/>
      <c r="H427" s="297"/>
      <c r="I427" s="297"/>
      <c r="J427" s="297"/>
      <c r="K427" s="297"/>
      <c r="L427" s="297"/>
      <c r="M427" s="297"/>
      <c r="N427" s="297"/>
      <c r="O427" s="297"/>
      <c r="P427" s="297"/>
      <c r="Q427" s="297"/>
      <c r="R427" s="297"/>
      <c r="S427" s="297"/>
      <c r="T427" s="297"/>
      <c r="U427" s="297"/>
      <c r="V427" s="297"/>
      <c r="W427" s="297"/>
      <c r="X427" s="297"/>
      <c r="Y427" s="297"/>
      <c r="Z427" s="297"/>
    </row>
    <row r="428" spans="1:26" ht="15.75" customHeight="1">
      <c r="A428" s="297"/>
      <c r="B428" s="297"/>
      <c r="C428" s="297"/>
      <c r="D428" s="297"/>
      <c r="E428" s="297"/>
      <c r="F428" s="297"/>
      <c r="G428" s="297"/>
      <c r="H428" s="297"/>
      <c r="I428" s="297"/>
      <c r="J428" s="297"/>
      <c r="K428" s="297"/>
      <c r="L428" s="297"/>
      <c r="M428" s="297"/>
      <c r="N428" s="297"/>
      <c r="O428" s="297"/>
      <c r="P428" s="297"/>
      <c r="Q428" s="297"/>
      <c r="R428" s="297"/>
      <c r="S428" s="297"/>
      <c r="T428" s="297"/>
      <c r="U428" s="297"/>
      <c r="V428" s="297"/>
      <c r="W428" s="297"/>
      <c r="X428" s="297"/>
      <c r="Y428" s="297"/>
      <c r="Z428" s="297"/>
    </row>
    <row r="429" spans="1:26" ht="15.75" customHeight="1">
      <c r="A429" s="297"/>
      <c r="B429" s="297"/>
      <c r="C429" s="297"/>
      <c r="D429" s="297"/>
      <c r="E429" s="297"/>
      <c r="F429" s="297"/>
      <c r="G429" s="297"/>
      <c r="H429" s="297"/>
      <c r="I429" s="297"/>
      <c r="J429" s="297"/>
      <c r="K429" s="297"/>
      <c r="L429" s="297"/>
      <c r="M429" s="297"/>
      <c r="N429" s="297"/>
      <c r="O429" s="297"/>
      <c r="P429" s="297"/>
      <c r="Q429" s="297"/>
      <c r="R429" s="297"/>
      <c r="S429" s="297"/>
      <c r="T429" s="297"/>
      <c r="U429" s="297"/>
      <c r="V429" s="297"/>
      <c r="W429" s="297"/>
      <c r="X429" s="297"/>
      <c r="Y429" s="297"/>
      <c r="Z429" s="297"/>
    </row>
    <row r="430" spans="1:26" ht="15.75" customHeight="1">
      <c r="A430" s="297"/>
      <c r="B430" s="297"/>
      <c r="C430" s="297"/>
      <c r="D430" s="297"/>
      <c r="E430" s="297"/>
      <c r="F430" s="297"/>
      <c r="G430" s="297"/>
      <c r="H430" s="297"/>
      <c r="I430" s="297"/>
      <c r="J430" s="297"/>
      <c r="K430" s="297"/>
      <c r="L430" s="297"/>
      <c r="M430" s="297"/>
      <c r="N430" s="297"/>
      <c r="O430" s="297"/>
      <c r="P430" s="297"/>
      <c r="Q430" s="297"/>
      <c r="R430" s="297"/>
      <c r="S430" s="297"/>
      <c r="T430" s="297"/>
      <c r="U430" s="297"/>
      <c r="V430" s="297"/>
      <c r="W430" s="297"/>
      <c r="X430" s="297"/>
      <c r="Y430" s="297"/>
      <c r="Z430" s="297"/>
    </row>
    <row r="431" spans="1:26" ht="15.75" customHeight="1">
      <c r="A431" s="297"/>
      <c r="B431" s="297"/>
      <c r="C431" s="297"/>
      <c r="D431" s="297"/>
      <c r="E431" s="297"/>
      <c r="F431" s="297"/>
      <c r="G431" s="297"/>
      <c r="H431" s="297"/>
      <c r="I431" s="297"/>
      <c r="J431" s="297"/>
      <c r="K431" s="297"/>
      <c r="L431" s="297"/>
      <c r="M431" s="297"/>
      <c r="N431" s="297"/>
      <c r="O431" s="297"/>
      <c r="P431" s="297"/>
      <c r="Q431" s="297"/>
      <c r="R431" s="297"/>
      <c r="S431" s="297"/>
      <c r="T431" s="297"/>
      <c r="U431" s="297"/>
      <c r="V431" s="297"/>
      <c r="W431" s="297"/>
      <c r="X431" s="297"/>
      <c r="Y431" s="297"/>
      <c r="Z431" s="297"/>
    </row>
    <row r="432" spans="1:26" ht="15.75" customHeight="1">
      <c r="A432" s="297"/>
      <c r="B432" s="297"/>
      <c r="C432" s="297"/>
      <c r="D432" s="297"/>
      <c r="E432" s="297"/>
      <c r="F432" s="297"/>
      <c r="G432" s="297"/>
      <c r="H432" s="297"/>
      <c r="I432" s="297"/>
      <c r="J432" s="297"/>
      <c r="K432" s="297"/>
      <c r="L432" s="297"/>
      <c r="M432" s="297"/>
      <c r="N432" s="297"/>
      <c r="O432" s="297"/>
      <c r="P432" s="297"/>
      <c r="Q432" s="297"/>
      <c r="R432" s="297"/>
      <c r="S432" s="297"/>
      <c r="T432" s="297"/>
      <c r="U432" s="297"/>
      <c r="V432" s="297"/>
      <c r="W432" s="297"/>
      <c r="X432" s="297"/>
      <c r="Y432" s="297"/>
      <c r="Z432" s="297"/>
    </row>
    <row r="433" spans="1:26" ht="15.75" customHeight="1">
      <c r="A433" s="297"/>
      <c r="B433" s="297"/>
      <c r="C433" s="297"/>
      <c r="D433" s="297"/>
      <c r="E433" s="297"/>
      <c r="F433" s="297"/>
      <c r="G433" s="297"/>
      <c r="H433" s="297"/>
      <c r="I433" s="297"/>
      <c r="J433" s="297"/>
      <c r="K433" s="297"/>
      <c r="L433" s="297"/>
      <c r="M433" s="297"/>
      <c r="N433" s="297"/>
      <c r="O433" s="297"/>
      <c r="P433" s="297"/>
      <c r="Q433" s="297"/>
      <c r="R433" s="297"/>
      <c r="S433" s="297"/>
      <c r="T433" s="297"/>
      <c r="U433" s="297"/>
      <c r="V433" s="297"/>
      <c r="W433" s="297"/>
      <c r="X433" s="297"/>
      <c r="Y433" s="297"/>
      <c r="Z433" s="297"/>
    </row>
    <row r="434" spans="1:26" ht="15.75" customHeight="1">
      <c r="A434" s="297"/>
      <c r="B434" s="297"/>
      <c r="C434" s="297"/>
      <c r="D434" s="297"/>
      <c r="E434" s="297"/>
      <c r="F434" s="297"/>
      <c r="G434" s="297"/>
      <c r="H434" s="297"/>
      <c r="I434" s="297"/>
      <c r="J434" s="297"/>
      <c r="K434" s="297"/>
      <c r="L434" s="297"/>
      <c r="M434" s="297"/>
      <c r="N434" s="297"/>
      <c r="O434" s="297"/>
      <c r="P434" s="297"/>
      <c r="Q434" s="297"/>
      <c r="R434" s="297"/>
      <c r="S434" s="297"/>
      <c r="T434" s="297"/>
      <c r="U434" s="297"/>
      <c r="V434" s="297"/>
      <c r="W434" s="297"/>
      <c r="X434" s="297"/>
      <c r="Y434" s="297"/>
      <c r="Z434" s="297"/>
    </row>
    <row r="435" spans="1:26" ht="15.75" customHeight="1">
      <c r="A435" s="297"/>
      <c r="B435" s="297"/>
      <c r="C435" s="297"/>
      <c r="D435" s="297"/>
      <c r="E435" s="297"/>
      <c r="F435" s="297"/>
      <c r="G435" s="297"/>
      <c r="H435" s="297"/>
      <c r="I435" s="297"/>
      <c r="J435" s="297"/>
      <c r="K435" s="297"/>
      <c r="L435" s="297"/>
      <c r="M435" s="297"/>
      <c r="N435" s="297"/>
      <c r="O435" s="297"/>
      <c r="P435" s="297"/>
      <c r="Q435" s="297"/>
      <c r="R435" s="297"/>
      <c r="S435" s="297"/>
      <c r="T435" s="297"/>
      <c r="U435" s="297"/>
      <c r="V435" s="297"/>
      <c r="W435" s="297"/>
      <c r="X435" s="297"/>
      <c r="Y435" s="297"/>
      <c r="Z435" s="297"/>
    </row>
    <row r="436" spans="1:26" ht="15.75" customHeight="1">
      <c r="A436" s="297"/>
      <c r="B436" s="297"/>
      <c r="C436" s="297"/>
      <c r="D436" s="297"/>
      <c r="E436" s="297"/>
      <c r="F436" s="297"/>
      <c r="G436" s="297"/>
      <c r="H436" s="297"/>
      <c r="I436" s="297"/>
      <c r="J436" s="297"/>
      <c r="K436" s="297"/>
      <c r="L436" s="297"/>
      <c r="M436" s="297"/>
      <c r="N436" s="297"/>
      <c r="O436" s="297"/>
      <c r="P436" s="297"/>
      <c r="Q436" s="297"/>
      <c r="R436" s="297"/>
      <c r="S436" s="297"/>
      <c r="T436" s="297"/>
      <c r="U436" s="297"/>
      <c r="V436" s="297"/>
      <c r="W436" s="297"/>
      <c r="X436" s="297"/>
      <c r="Y436" s="297"/>
      <c r="Z436" s="297"/>
    </row>
    <row r="437" spans="1:26" ht="15.75" customHeight="1">
      <c r="A437" s="297"/>
      <c r="B437" s="297"/>
      <c r="C437" s="297"/>
      <c r="D437" s="297"/>
      <c r="E437" s="297"/>
      <c r="F437" s="297"/>
      <c r="G437" s="297"/>
      <c r="H437" s="297"/>
      <c r="I437" s="297"/>
      <c r="J437" s="297"/>
      <c r="K437" s="297"/>
      <c r="L437" s="297"/>
      <c r="M437" s="297"/>
      <c r="N437" s="297"/>
      <c r="O437" s="297"/>
      <c r="P437" s="297"/>
      <c r="Q437" s="297"/>
      <c r="R437" s="297"/>
      <c r="S437" s="297"/>
      <c r="T437" s="297"/>
      <c r="U437" s="297"/>
      <c r="V437" s="297"/>
      <c r="W437" s="297"/>
      <c r="X437" s="297"/>
      <c r="Y437" s="297"/>
      <c r="Z437" s="297"/>
    </row>
    <row r="438" spans="1:26" ht="15.75" customHeight="1">
      <c r="A438" s="297"/>
      <c r="B438" s="297"/>
      <c r="C438" s="297"/>
      <c r="D438" s="297"/>
      <c r="E438" s="297"/>
      <c r="F438" s="297"/>
      <c r="G438" s="297"/>
      <c r="H438" s="297"/>
      <c r="I438" s="297"/>
      <c r="J438" s="297"/>
      <c r="K438" s="297"/>
      <c r="L438" s="297"/>
      <c r="M438" s="297"/>
      <c r="N438" s="297"/>
      <c r="O438" s="297"/>
      <c r="P438" s="297"/>
      <c r="Q438" s="297"/>
      <c r="R438" s="297"/>
      <c r="S438" s="297"/>
      <c r="T438" s="297"/>
      <c r="U438" s="297"/>
      <c r="V438" s="297"/>
      <c r="W438" s="297"/>
      <c r="X438" s="297"/>
      <c r="Y438" s="297"/>
      <c r="Z438" s="297"/>
    </row>
    <row r="439" spans="1:26" ht="15.75" customHeight="1">
      <c r="A439" s="297"/>
      <c r="B439" s="297"/>
      <c r="C439" s="297"/>
      <c r="D439" s="297"/>
      <c r="E439" s="297"/>
      <c r="F439" s="297"/>
      <c r="G439" s="297"/>
      <c r="H439" s="297"/>
      <c r="I439" s="297"/>
      <c r="J439" s="297"/>
      <c r="K439" s="297"/>
      <c r="L439" s="297"/>
      <c r="M439" s="297"/>
      <c r="N439" s="297"/>
      <c r="O439" s="297"/>
      <c r="P439" s="297"/>
      <c r="Q439" s="297"/>
      <c r="R439" s="297"/>
      <c r="S439" s="297"/>
      <c r="T439" s="297"/>
      <c r="U439" s="297"/>
      <c r="V439" s="297"/>
      <c r="W439" s="297"/>
      <c r="X439" s="297"/>
      <c r="Y439" s="297"/>
      <c r="Z439" s="297"/>
    </row>
    <row r="440" spans="1:26" ht="15.75" customHeight="1">
      <c r="A440" s="297"/>
      <c r="B440" s="297"/>
      <c r="C440" s="297"/>
      <c r="D440" s="297"/>
      <c r="E440" s="297"/>
      <c r="F440" s="297"/>
      <c r="G440" s="297"/>
      <c r="H440" s="297"/>
      <c r="I440" s="297"/>
      <c r="J440" s="297"/>
      <c r="K440" s="297"/>
      <c r="L440" s="297"/>
      <c r="M440" s="297"/>
      <c r="N440" s="297"/>
      <c r="O440" s="297"/>
      <c r="P440" s="297"/>
      <c r="Q440" s="297"/>
      <c r="R440" s="297"/>
      <c r="S440" s="297"/>
      <c r="T440" s="297"/>
      <c r="U440" s="297"/>
      <c r="V440" s="297"/>
      <c r="W440" s="297"/>
      <c r="X440" s="297"/>
      <c r="Y440" s="297"/>
      <c r="Z440" s="297"/>
    </row>
    <row r="441" spans="1:26" ht="15.75" customHeight="1">
      <c r="A441" s="297"/>
      <c r="B441" s="297"/>
      <c r="C441" s="297"/>
      <c r="D441" s="297"/>
      <c r="E441" s="297"/>
      <c r="F441" s="297"/>
      <c r="G441" s="297"/>
      <c r="H441" s="297"/>
      <c r="I441" s="297"/>
      <c r="J441" s="297"/>
      <c r="K441" s="297"/>
      <c r="L441" s="297"/>
      <c r="M441" s="297"/>
      <c r="N441" s="297"/>
      <c r="O441" s="297"/>
      <c r="P441" s="297"/>
      <c r="Q441" s="297"/>
      <c r="R441" s="297"/>
      <c r="S441" s="297"/>
      <c r="T441" s="297"/>
      <c r="U441" s="297"/>
      <c r="V441" s="297"/>
      <c r="W441" s="297"/>
      <c r="X441" s="297"/>
      <c r="Y441" s="297"/>
      <c r="Z441" s="297"/>
    </row>
    <row r="442" spans="1:26" ht="15.75" customHeight="1">
      <c r="A442" s="297"/>
      <c r="B442" s="297"/>
      <c r="C442" s="297"/>
      <c r="D442" s="297"/>
      <c r="E442" s="297"/>
      <c r="F442" s="297"/>
      <c r="G442" s="297"/>
      <c r="H442" s="297"/>
      <c r="I442" s="297"/>
      <c r="J442" s="297"/>
      <c r="K442" s="297"/>
      <c r="L442" s="297"/>
      <c r="M442" s="297"/>
      <c r="N442" s="297"/>
      <c r="O442" s="297"/>
      <c r="P442" s="297"/>
      <c r="Q442" s="297"/>
      <c r="R442" s="297"/>
      <c r="S442" s="297"/>
      <c r="T442" s="297"/>
      <c r="U442" s="297"/>
      <c r="V442" s="297"/>
      <c r="W442" s="297"/>
      <c r="X442" s="297"/>
      <c r="Y442" s="297"/>
      <c r="Z442" s="297"/>
    </row>
    <row r="443" spans="1:26" ht="15.75" customHeight="1">
      <c r="A443" s="297"/>
      <c r="B443" s="297"/>
      <c r="C443" s="297"/>
      <c r="D443" s="297"/>
      <c r="E443" s="297"/>
      <c r="F443" s="297"/>
      <c r="G443" s="297"/>
      <c r="H443" s="297"/>
      <c r="I443" s="297"/>
      <c r="J443" s="297"/>
      <c r="K443" s="297"/>
      <c r="L443" s="297"/>
      <c r="M443" s="297"/>
      <c r="N443" s="297"/>
      <c r="O443" s="297"/>
      <c r="P443" s="297"/>
      <c r="Q443" s="297"/>
      <c r="R443" s="297"/>
      <c r="S443" s="297"/>
      <c r="T443" s="297"/>
      <c r="U443" s="297"/>
      <c r="V443" s="297"/>
      <c r="W443" s="297"/>
      <c r="X443" s="297"/>
      <c r="Y443" s="297"/>
      <c r="Z443" s="297"/>
    </row>
    <row r="444" spans="1:26" ht="15.75" customHeight="1">
      <c r="A444" s="297"/>
      <c r="B444" s="297"/>
      <c r="C444" s="297"/>
      <c r="D444" s="297"/>
      <c r="E444" s="297"/>
      <c r="F444" s="297"/>
      <c r="G444" s="297"/>
      <c r="H444" s="297"/>
      <c r="I444" s="297"/>
      <c r="J444" s="297"/>
      <c r="K444" s="297"/>
      <c r="L444" s="297"/>
      <c r="M444" s="297"/>
      <c r="N444" s="297"/>
      <c r="O444" s="297"/>
      <c r="P444" s="297"/>
      <c r="Q444" s="297"/>
      <c r="R444" s="297"/>
      <c r="S444" s="297"/>
      <c r="T444" s="297"/>
      <c r="U444" s="297"/>
      <c r="V444" s="297"/>
      <c r="W444" s="297"/>
      <c r="X444" s="297"/>
      <c r="Y444" s="297"/>
      <c r="Z444" s="297"/>
    </row>
    <row r="445" spans="1:26" ht="15.75" customHeight="1">
      <c r="A445" s="297"/>
      <c r="B445" s="297"/>
      <c r="C445" s="297"/>
      <c r="D445" s="297"/>
      <c r="E445" s="297"/>
      <c r="F445" s="297"/>
      <c r="G445" s="297"/>
      <c r="H445" s="297"/>
      <c r="I445" s="297"/>
      <c r="J445" s="297"/>
      <c r="K445" s="297"/>
      <c r="L445" s="297"/>
      <c r="M445" s="297"/>
      <c r="N445" s="297"/>
      <c r="O445" s="297"/>
      <c r="P445" s="297"/>
      <c r="Q445" s="297"/>
      <c r="R445" s="297"/>
      <c r="S445" s="297"/>
      <c r="T445" s="297"/>
      <c r="U445" s="297"/>
      <c r="V445" s="297"/>
      <c r="W445" s="297"/>
      <c r="X445" s="297"/>
      <c r="Y445" s="297"/>
      <c r="Z445" s="297"/>
    </row>
    <row r="446" spans="1:26" ht="15.75" customHeight="1">
      <c r="A446" s="297"/>
      <c r="B446" s="297"/>
      <c r="C446" s="297"/>
      <c r="D446" s="297"/>
      <c r="E446" s="297"/>
      <c r="F446" s="297"/>
      <c r="G446" s="297"/>
      <c r="H446" s="297"/>
      <c r="I446" s="297"/>
      <c r="J446" s="297"/>
      <c r="K446" s="297"/>
      <c r="L446" s="297"/>
      <c r="M446" s="297"/>
      <c r="N446" s="297"/>
      <c r="O446" s="297"/>
      <c r="P446" s="297"/>
      <c r="Q446" s="297"/>
      <c r="R446" s="297"/>
      <c r="S446" s="297"/>
      <c r="T446" s="297"/>
      <c r="U446" s="297"/>
      <c r="V446" s="297"/>
      <c r="W446" s="297"/>
      <c r="X446" s="297"/>
      <c r="Y446" s="297"/>
      <c r="Z446" s="297"/>
    </row>
    <row r="447" spans="1:26" ht="15.75" customHeight="1">
      <c r="A447" s="297"/>
      <c r="B447" s="297"/>
      <c r="C447" s="297"/>
      <c r="D447" s="297"/>
      <c r="E447" s="297"/>
      <c r="F447" s="297"/>
      <c r="G447" s="297"/>
      <c r="H447" s="297"/>
      <c r="I447" s="297"/>
      <c r="J447" s="297"/>
      <c r="K447" s="297"/>
      <c r="L447" s="297"/>
      <c r="M447" s="297"/>
      <c r="N447" s="297"/>
      <c r="O447" s="297"/>
      <c r="P447" s="297"/>
      <c r="Q447" s="297"/>
      <c r="R447" s="297"/>
      <c r="S447" s="297"/>
      <c r="T447" s="297"/>
      <c r="U447" s="297"/>
      <c r="V447" s="297"/>
      <c r="W447" s="297"/>
      <c r="X447" s="297"/>
      <c r="Y447" s="297"/>
      <c r="Z447" s="297"/>
    </row>
    <row r="448" spans="1:26" ht="15.75" customHeight="1">
      <c r="A448" s="297"/>
      <c r="B448" s="297"/>
      <c r="C448" s="297"/>
      <c r="D448" s="297"/>
      <c r="E448" s="297"/>
      <c r="F448" s="297"/>
      <c r="G448" s="297"/>
      <c r="H448" s="297"/>
      <c r="I448" s="297"/>
      <c r="J448" s="297"/>
      <c r="K448" s="297"/>
      <c r="L448" s="297"/>
      <c r="M448" s="297"/>
      <c r="N448" s="297"/>
      <c r="O448" s="297"/>
      <c r="P448" s="297"/>
      <c r="Q448" s="297"/>
      <c r="R448" s="297"/>
      <c r="S448" s="297"/>
      <c r="T448" s="297"/>
      <c r="U448" s="297"/>
      <c r="V448" s="297"/>
      <c r="W448" s="297"/>
      <c r="X448" s="297"/>
      <c r="Y448" s="297"/>
      <c r="Z448" s="297"/>
    </row>
    <row r="449" spans="1:26" ht="15.75" customHeight="1">
      <c r="A449" s="297"/>
      <c r="B449" s="297"/>
      <c r="C449" s="297"/>
      <c r="D449" s="297"/>
      <c r="E449" s="297"/>
      <c r="F449" s="297"/>
      <c r="G449" s="297"/>
      <c r="H449" s="297"/>
      <c r="I449" s="297"/>
      <c r="J449" s="297"/>
      <c r="K449" s="297"/>
      <c r="L449" s="297"/>
      <c r="M449" s="297"/>
      <c r="N449" s="297"/>
      <c r="O449" s="297"/>
      <c r="P449" s="297"/>
      <c r="Q449" s="297"/>
      <c r="R449" s="297"/>
      <c r="S449" s="297"/>
      <c r="T449" s="297"/>
      <c r="U449" s="297"/>
      <c r="V449" s="297"/>
      <c r="W449" s="297"/>
      <c r="X449" s="297"/>
      <c r="Y449" s="297"/>
      <c r="Z449" s="297"/>
    </row>
    <row r="450" spans="1:26" ht="15.75" customHeight="1">
      <c r="A450" s="297"/>
      <c r="B450" s="297"/>
      <c r="C450" s="297"/>
      <c r="D450" s="297"/>
      <c r="E450" s="297"/>
      <c r="F450" s="297"/>
      <c r="G450" s="297"/>
      <c r="H450" s="297"/>
      <c r="I450" s="297"/>
      <c r="J450" s="297"/>
      <c r="K450" s="297"/>
      <c r="L450" s="297"/>
      <c r="M450" s="297"/>
      <c r="N450" s="297"/>
      <c r="O450" s="297"/>
      <c r="P450" s="297"/>
      <c r="Q450" s="297"/>
      <c r="R450" s="297"/>
      <c r="S450" s="297"/>
      <c r="T450" s="297"/>
      <c r="U450" s="297"/>
      <c r="V450" s="297"/>
      <c r="W450" s="297"/>
      <c r="X450" s="297"/>
      <c r="Y450" s="297"/>
      <c r="Z450" s="297"/>
    </row>
    <row r="451" spans="1:26" ht="15.75" customHeight="1">
      <c r="A451" s="297"/>
      <c r="B451" s="297"/>
      <c r="C451" s="297"/>
      <c r="D451" s="297"/>
      <c r="E451" s="297"/>
      <c r="F451" s="297"/>
      <c r="G451" s="297"/>
      <c r="H451" s="297"/>
      <c r="I451" s="297"/>
      <c r="J451" s="297"/>
      <c r="K451" s="297"/>
      <c r="L451" s="297"/>
      <c r="M451" s="297"/>
      <c r="N451" s="297"/>
      <c r="O451" s="297"/>
      <c r="P451" s="297"/>
      <c r="Q451" s="297"/>
      <c r="R451" s="297"/>
      <c r="S451" s="297"/>
      <c r="T451" s="297"/>
      <c r="U451" s="297"/>
      <c r="V451" s="297"/>
      <c r="W451" s="297"/>
      <c r="X451" s="297"/>
      <c r="Y451" s="297"/>
      <c r="Z451" s="297"/>
    </row>
    <row r="452" spans="1:26" ht="15.75" customHeight="1">
      <c r="A452" s="297"/>
      <c r="B452" s="297"/>
      <c r="C452" s="297"/>
      <c r="D452" s="297"/>
      <c r="E452" s="297"/>
      <c r="F452" s="297"/>
      <c r="G452" s="297"/>
      <c r="H452" s="297"/>
      <c r="I452" s="297"/>
      <c r="J452" s="297"/>
      <c r="K452" s="297"/>
      <c r="L452" s="297"/>
      <c r="M452" s="297"/>
      <c r="N452" s="297"/>
      <c r="O452" s="297"/>
      <c r="P452" s="297"/>
      <c r="Q452" s="297"/>
      <c r="R452" s="297"/>
      <c r="S452" s="297"/>
      <c r="T452" s="297"/>
      <c r="U452" s="297"/>
      <c r="V452" s="297"/>
      <c r="W452" s="297"/>
      <c r="X452" s="297"/>
      <c r="Y452" s="297"/>
      <c r="Z452" s="297"/>
    </row>
    <row r="453" spans="1:26" ht="15.75" customHeight="1">
      <c r="A453" s="297"/>
      <c r="B453" s="297"/>
      <c r="C453" s="297"/>
      <c r="D453" s="297"/>
      <c r="E453" s="297"/>
      <c r="F453" s="297"/>
      <c r="G453" s="297"/>
      <c r="H453" s="297"/>
      <c r="I453" s="297"/>
      <c r="J453" s="297"/>
      <c r="K453" s="297"/>
      <c r="L453" s="297"/>
      <c r="M453" s="297"/>
      <c r="N453" s="297"/>
      <c r="O453" s="297"/>
      <c r="P453" s="297"/>
      <c r="Q453" s="297"/>
      <c r="R453" s="297"/>
      <c r="S453" s="297"/>
      <c r="T453" s="297"/>
      <c r="U453" s="297"/>
      <c r="V453" s="297"/>
      <c r="W453" s="297"/>
      <c r="X453" s="297"/>
      <c r="Y453" s="297"/>
      <c r="Z453" s="297"/>
    </row>
    <row r="454" spans="1:26" ht="15.75" customHeight="1">
      <c r="A454" s="297"/>
      <c r="B454" s="297"/>
      <c r="C454" s="297"/>
      <c r="D454" s="297"/>
      <c r="E454" s="297"/>
      <c r="F454" s="297"/>
      <c r="G454" s="297"/>
      <c r="H454" s="297"/>
      <c r="I454" s="297"/>
      <c r="J454" s="297"/>
      <c r="K454" s="297"/>
      <c r="L454" s="297"/>
      <c r="M454" s="297"/>
      <c r="N454" s="297"/>
      <c r="O454" s="297"/>
      <c r="P454" s="297"/>
      <c r="Q454" s="297"/>
      <c r="R454" s="297"/>
      <c r="S454" s="297"/>
      <c r="T454" s="297"/>
      <c r="U454" s="297"/>
      <c r="V454" s="297"/>
      <c r="W454" s="297"/>
      <c r="X454" s="297"/>
      <c r="Y454" s="297"/>
      <c r="Z454" s="297"/>
    </row>
    <row r="455" spans="1:26" ht="15.75" customHeight="1">
      <c r="A455" s="297"/>
      <c r="B455" s="297"/>
      <c r="C455" s="297"/>
      <c r="D455" s="297"/>
      <c r="E455" s="297"/>
      <c r="F455" s="297"/>
      <c r="G455" s="297"/>
      <c r="H455" s="297"/>
      <c r="I455" s="297"/>
      <c r="J455" s="297"/>
      <c r="K455" s="297"/>
      <c r="L455" s="297"/>
      <c r="M455" s="297"/>
      <c r="N455" s="297"/>
      <c r="O455" s="297"/>
      <c r="P455" s="297"/>
      <c r="Q455" s="297"/>
      <c r="R455" s="297"/>
      <c r="S455" s="297"/>
      <c r="T455" s="297"/>
      <c r="U455" s="297"/>
      <c r="V455" s="297"/>
      <c r="W455" s="297"/>
      <c r="X455" s="297"/>
      <c r="Y455" s="297"/>
      <c r="Z455" s="297"/>
    </row>
    <row r="456" spans="1:26" ht="15.75" customHeight="1">
      <c r="A456" s="297"/>
      <c r="B456" s="297"/>
      <c r="C456" s="297"/>
      <c r="D456" s="297"/>
      <c r="E456" s="297"/>
      <c r="F456" s="297"/>
      <c r="G456" s="297"/>
      <c r="H456" s="297"/>
      <c r="I456" s="297"/>
      <c r="J456" s="297"/>
      <c r="K456" s="297"/>
      <c r="L456" s="297"/>
      <c r="M456" s="297"/>
      <c r="N456" s="297"/>
      <c r="O456" s="297"/>
      <c r="P456" s="297"/>
      <c r="Q456" s="297"/>
      <c r="R456" s="297"/>
      <c r="S456" s="297"/>
      <c r="T456" s="297"/>
      <c r="U456" s="297"/>
      <c r="V456" s="297"/>
      <c r="W456" s="297"/>
      <c r="X456" s="297"/>
      <c r="Y456" s="297"/>
      <c r="Z456" s="297"/>
    </row>
    <row r="457" spans="1:26" ht="15.75" customHeight="1">
      <c r="A457" s="297"/>
      <c r="B457" s="297"/>
      <c r="C457" s="297"/>
      <c r="D457" s="297"/>
      <c r="E457" s="297"/>
      <c r="F457" s="297"/>
      <c r="G457" s="297"/>
      <c r="H457" s="297"/>
      <c r="I457" s="297"/>
      <c r="J457" s="297"/>
      <c r="K457" s="297"/>
      <c r="L457" s="297"/>
      <c r="M457" s="297"/>
      <c r="N457" s="297"/>
      <c r="O457" s="297"/>
      <c r="P457" s="297"/>
      <c r="Q457" s="297"/>
      <c r="R457" s="297"/>
      <c r="S457" s="297"/>
      <c r="T457" s="297"/>
      <c r="U457" s="297"/>
      <c r="V457" s="297"/>
      <c r="W457" s="297"/>
      <c r="X457" s="297"/>
      <c r="Y457" s="297"/>
      <c r="Z457" s="297"/>
    </row>
    <row r="458" spans="1:26" ht="15.75" customHeight="1">
      <c r="A458" s="297"/>
      <c r="B458" s="297"/>
      <c r="C458" s="297"/>
      <c r="D458" s="297"/>
      <c r="E458" s="297"/>
      <c r="F458" s="297"/>
      <c r="G458" s="297"/>
      <c r="H458" s="297"/>
      <c r="I458" s="297"/>
      <c r="J458" s="297"/>
      <c r="K458" s="297"/>
      <c r="L458" s="297"/>
      <c r="M458" s="297"/>
      <c r="N458" s="297"/>
      <c r="O458" s="297"/>
      <c r="P458" s="297"/>
      <c r="Q458" s="297"/>
      <c r="R458" s="297"/>
      <c r="S458" s="297"/>
      <c r="T458" s="297"/>
      <c r="U458" s="297"/>
      <c r="V458" s="297"/>
      <c r="W458" s="297"/>
      <c r="X458" s="297"/>
      <c r="Y458" s="297"/>
      <c r="Z458" s="297"/>
    </row>
    <row r="459" spans="1:26" ht="15.75" customHeight="1">
      <c r="A459" s="297"/>
      <c r="B459" s="297"/>
      <c r="C459" s="297"/>
      <c r="D459" s="297"/>
      <c r="E459" s="297"/>
      <c r="F459" s="297"/>
      <c r="G459" s="297"/>
      <c r="H459" s="297"/>
      <c r="I459" s="297"/>
      <c r="J459" s="297"/>
      <c r="K459" s="297"/>
      <c r="L459" s="297"/>
      <c r="M459" s="297"/>
      <c r="N459" s="297"/>
      <c r="O459" s="297"/>
      <c r="P459" s="297"/>
      <c r="Q459" s="297"/>
      <c r="R459" s="297"/>
      <c r="S459" s="297"/>
      <c r="T459" s="297"/>
      <c r="U459" s="297"/>
      <c r="V459" s="297"/>
      <c r="W459" s="297"/>
      <c r="X459" s="297"/>
      <c r="Y459" s="297"/>
      <c r="Z459" s="297"/>
    </row>
    <row r="460" spans="1:26" ht="15.75" customHeight="1">
      <c r="A460" s="297"/>
      <c r="B460" s="297"/>
      <c r="C460" s="297"/>
      <c r="D460" s="297"/>
      <c r="E460" s="297"/>
      <c r="F460" s="297"/>
      <c r="G460" s="297"/>
      <c r="H460" s="297"/>
      <c r="I460" s="297"/>
      <c r="J460" s="297"/>
      <c r="K460" s="297"/>
      <c r="L460" s="297"/>
      <c r="M460" s="297"/>
      <c r="N460" s="297"/>
      <c r="O460" s="297"/>
      <c r="P460" s="297"/>
      <c r="Q460" s="297"/>
      <c r="R460" s="297"/>
      <c r="S460" s="297"/>
      <c r="T460" s="297"/>
      <c r="U460" s="297"/>
      <c r="V460" s="297"/>
      <c r="W460" s="297"/>
      <c r="X460" s="297"/>
      <c r="Y460" s="297"/>
      <c r="Z460" s="297"/>
    </row>
    <row r="461" spans="1:26" ht="15.75" customHeight="1">
      <c r="A461" s="297"/>
      <c r="B461" s="297"/>
      <c r="C461" s="297"/>
      <c r="D461" s="297"/>
      <c r="E461" s="297"/>
      <c r="F461" s="297"/>
      <c r="G461" s="297"/>
      <c r="H461" s="297"/>
      <c r="I461" s="297"/>
      <c r="J461" s="297"/>
      <c r="K461" s="297"/>
      <c r="L461" s="297"/>
      <c r="M461" s="297"/>
      <c r="N461" s="297"/>
      <c r="O461" s="297"/>
      <c r="P461" s="297"/>
      <c r="Q461" s="297"/>
      <c r="R461" s="297"/>
      <c r="S461" s="297"/>
      <c r="T461" s="297"/>
      <c r="U461" s="297"/>
      <c r="V461" s="297"/>
      <c r="W461" s="297"/>
      <c r="X461" s="297"/>
      <c r="Y461" s="297"/>
      <c r="Z461" s="297"/>
    </row>
    <row r="462" spans="1:26" ht="15.75" customHeight="1">
      <c r="A462" s="297"/>
      <c r="B462" s="297"/>
      <c r="C462" s="297"/>
      <c r="D462" s="297"/>
      <c r="E462" s="297"/>
      <c r="F462" s="297"/>
      <c r="G462" s="297"/>
      <c r="H462" s="297"/>
      <c r="I462" s="297"/>
      <c r="J462" s="297"/>
      <c r="K462" s="297"/>
      <c r="L462" s="297"/>
      <c r="M462" s="297"/>
      <c r="N462" s="297"/>
      <c r="O462" s="297"/>
      <c r="P462" s="297"/>
      <c r="Q462" s="297"/>
      <c r="R462" s="297"/>
      <c r="S462" s="297"/>
      <c r="T462" s="297"/>
      <c r="U462" s="297"/>
      <c r="V462" s="297"/>
      <c r="W462" s="297"/>
      <c r="X462" s="297"/>
      <c r="Y462" s="297"/>
      <c r="Z462" s="297"/>
    </row>
    <row r="463" spans="1:26" ht="15.75" customHeight="1">
      <c r="A463" s="297"/>
      <c r="B463" s="297"/>
      <c r="C463" s="297"/>
      <c r="D463" s="297"/>
      <c r="E463" s="297"/>
      <c r="F463" s="297"/>
      <c r="G463" s="297"/>
      <c r="H463" s="297"/>
      <c r="I463" s="297"/>
      <c r="J463" s="297"/>
      <c r="K463" s="297"/>
      <c r="L463" s="297"/>
      <c r="M463" s="297"/>
      <c r="N463" s="297"/>
      <c r="O463" s="297"/>
      <c r="P463" s="297"/>
      <c r="Q463" s="297"/>
      <c r="R463" s="297"/>
      <c r="S463" s="297"/>
      <c r="T463" s="297"/>
      <c r="U463" s="297"/>
      <c r="V463" s="297"/>
      <c r="W463" s="297"/>
      <c r="X463" s="297"/>
      <c r="Y463" s="297"/>
      <c r="Z463" s="297"/>
    </row>
    <row r="464" spans="1:26" ht="15.75" customHeight="1">
      <c r="A464" s="297"/>
      <c r="B464" s="297"/>
      <c r="C464" s="297"/>
      <c r="D464" s="297"/>
      <c r="E464" s="297"/>
      <c r="F464" s="297"/>
      <c r="G464" s="297"/>
      <c r="H464" s="297"/>
      <c r="I464" s="297"/>
      <c r="J464" s="297"/>
      <c r="K464" s="297"/>
      <c r="L464" s="297"/>
      <c r="M464" s="297"/>
      <c r="N464" s="297"/>
      <c r="O464" s="297"/>
      <c r="P464" s="297"/>
      <c r="Q464" s="297"/>
      <c r="R464" s="297"/>
      <c r="S464" s="297"/>
      <c r="T464" s="297"/>
      <c r="U464" s="297"/>
      <c r="V464" s="297"/>
      <c r="W464" s="297"/>
      <c r="X464" s="297"/>
      <c r="Y464" s="297"/>
      <c r="Z464" s="297"/>
    </row>
    <row r="465" spans="1:26" ht="15.75" customHeight="1">
      <c r="A465" s="297"/>
      <c r="B465" s="297"/>
      <c r="C465" s="297"/>
      <c r="D465" s="297"/>
      <c r="E465" s="297"/>
      <c r="F465" s="297"/>
      <c r="G465" s="297"/>
      <c r="H465" s="297"/>
      <c r="I465" s="297"/>
      <c r="J465" s="297"/>
      <c r="K465" s="297"/>
      <c r="L465" s="297"/>
      <c r="M465" s="297"/>
      <c r="N465" s="297"/>
      <c r="O465" s="297"/>
      <c r="P465" s="297"/>
      <c r="Q465" s="297"/>
      <c r="R465" s="297"/>
      <c r="S465" s="297"/>
      <c r="T465" s="297"/>
      <c r="U465" s="297"/>
      <c r="V465" s="297"/>
      <c r="W465" s="297"/>
      <c r="X465" s="297"/>
      <c r="Y465" s="297"/>
      <c r="Z465" s="297"/>
    </row>
    <row r="466" spans="1:26" ht="15.75" customHeight="1">
      <c r="A466" s="297"/>
      <c r="B466" s="297"/>
      <c r="C466" s="297"/>
      <c r="D466" s="297"/>
      <c r="E466" s="297"/>
      <c r="F466" s="297"/>
      <c r="G466" s="297"/>
      <c r="H466" s="297"/>
      <c r="I466" s="297"/>
      <c r="J466" s="297"/>
      <c r="K466" s="297"/>
      <c r="L466" s="297"/>
      <c r="M466" s="297"/>
      <c r="N466" s="297"/>
      <c r="O466" s="297"/>
      <c r="P466" s="297"/>
      <c r="Q466" s="297"/>
      <c r="R466" s="297"/>
      <c r="S466" s="297"/>
      <c r="T466" s="297"/>
      <c r="U466" s="297"/>
      <c r="V466" s="297"/>
      <c r="W466" s="297"/>
      <c r="X466" s="297"/>
      <c r="Y466" s="297"/>
      <c r="Z466" s="297"/>
    </row>
    <row r="467" spans="1:26" ht="15.75" customHeight="1">
      <c r="A467" s="297"/>
      <c r="B467" s="297"/>
      <c r="C467" s="297"/>
      <c r="D467" s="297"/>
      <c r="E467" s="297"/>
      <c r="F467" s="297"/>
      <c r="G467" s="297"/>
      <c r="H467" s="297"/>
      <c r="I467" s="297"/>
      <c r="J467" s="297"/>
      <c r="K467" s="297"/>
      <c r="L467" s="297"/>
      <c r="M467" s="297"/>
      <c r="N467" s="297"/>
      <c r="O467" s="297"/>
      <c r="P467" s="297"/>
      <c r="Q467" s="297"/>
      <c r="R467" s="297"/>
      <c r="S467" s="297"/>
      <c r="T467" s="297"/>
      <c r="U467" s="297"/>
      <c r="V467" s="297"/>
      <c r="W467" s="297"/>
      <c r="X467" s="297"/>
      <c r="Y467" s="297"/>
      <c r="Z467" s="297"/>
    </row>
    <row r="468" spans="1:26" ht="15.75" customHeight="1">
      <c r="A468" s="297"/>
      <c r="B468" s="297"/>
      <c r="C468" s="297"/>
      <c r="D468" s="297"/>
      <c r="E468" s="297"/>
      <c r="F468" s="297"/>
      <c r="G468" s="297"/>
      <c r="H468" s="297"/>
      <c r="I468" s="297"/>
      <c r="J468" s="297"/>
      <c r="K468" s="297"/>
      <c r="L468" s="297"/>
      <c r="M468" s="297"/>
      <c r="N468" s="297"/>
      <c r="O468" s="297"/>
      <c r="P468" s="297"/>
      <c r="Q468" s="297"/>
      <c r="R468" s="297"/>
      <c r="S468" s="297"/>
      <c r="T468" s="297"/>
      <c r="U468" s="297"/>
      <c r="V468" s="297"/>
      <c r="W468" s="297"/>
      <c r="X468" s="297"/>
      <c r="Y468" s="297"/>
      <c r="Z468" s="297"/>
    </row>
    <row r="469" spans="1:26" ht="15.75" customHeight="1">
      <c r="A469" s="297"/>
      <c r="B469" s="297"/>
      <c r="C469" s="297"/>
      <c r="D469" s="297"/>
      <c r="E469" s="297"/>
      <c r="F469" s="297"/>
      <c r="G469" s="297"/>
      <c r="H469" s="297"/>
      <c r="I469" s="297"/>
      <c r="J469" s="297"/>
      <c r="K469" s="297"/>
      <c r="L469" s="297"/>
      <c r="M469" s="297"/>
      <c r="N469" s="297"/>
      <c r="O469" s="297"/>
      <c r="P469" s="297"/>
      <c r="Q469" s="297"/>
      <c r="R469" s="297"/>
      <c r="S469" s="297"/>
      <c r="T469" s="297"/>
      <c r="U469" s="297"/>
      <c r="V469" s="297"/>
      <c r="W469" s="297"/>
      <c r="X469" s="297"/>
      <c r="Y469" s="297"/>
      <c r="Z469" s="297"/>
    </row>
    <row r="470" spans="1:26" ht="15.75" customHeight="1">
      <c r="A470" s="297"/>
      <c r="B470" s="297"/>
      <c r="C470" s="297"/>
      <c r="D470" s="297"/>
      <c r="E470" s="297"/>
      <c r="F470" s="297"/>
      <c r="G470" s="297"/>
      <c r="H470" s="297"/>
      <c r="I470" s="297"/>
      <c r="J470" s="297"/>
      <c r="K470" s="297"/>
      <c r="L470" s="297"/>
      <c r="M470" s="297"/>
      <c r="N470" s="297"/>
      <c r="O470" s="297"/>
      <c r="P470" s="297"/>
      <c r="Q470" s="297"/>
      <c r="R470" s="297"/>
      <c r="S470" s="297"/>
      <c r="T470" s="297"/>
      <c r="U470" s="297"/>
      <c r="V470" s="297"/>
      <c r="W470" s="297"/>
      <c r="X470" s="297"/>
      <c r="Y470" s="297"/>
      <c r="Z470" s="297"/>
    </row>
    <row r="471" spans="1:26" ht="15.75" customHeight="1">
      <c r="A471" s="297"/>
      <c r="B471" s="297"/>
      <c r="C471" s="297"/>
      <c r="D471" s="297"/>
      <c r="E471" s="297"/>
      <c r="F471" s="297"/>
      <c r="G471" s="297"/>
      <c r="H471" s="297"/>
      <c r="I471" s="297"/>
      <c r="J471" s="297"/>
      <c r="K471" s="297"/>
      <c r="L471" s="297"/>
      <c r="M471" s="297"/>
      <c r="N471" s="297"/>
      <c r="O471" s="297"/>
      <c r="P471" s="297"/>
      <c r="Q471" s="297"/>
      <c r="R471" s="297"/>
      <c r="S471" s="297"/>
      <c r="T471" s="297"/>
      <c r="U471" s="297"/>
      <c r="V471" s="297"/>
      <c r="W471" s="297"/>
      <c r="X471" s="297"/>
      <c r="Y471" s="297"/>
      <c r="Z471" s="297"/>
    </row>
    <row r="472" spans="1:26" ht="15.75" customHeight="1">
      <c r="A472" s="297"/>
      <c r="B472" s="297"/>
      <c r="C472" s="297"/>
      <c r="D472" s="297"/>
      <c r="E472" s="297"/>
      <c r="F472" s="297"/>
      <c r="G472" s="297"/>
      <c r="H472" s="297"/>
      <c r="I472" s="297"/>
      <c r="J472" s="297"/>
      <c r="K472" s="297"/>
      <c r="L472" s="297"/>
      <c r="M472" s="297"/>
      <c r="N472" s="297"/>
      <c r="O472" s="297"/>
      <c r="P472" s="297"/>
      <c r="Q472" s="297"/>
      <c r="R472" s="297"/>
      <c r="S472" s="297"/>
      <c r="T472" s="297"/>
      <c r="U472" s="297"/>
      <c r="V472" s="297"/>
      <c r="W472" s="297"/>
      <c r="X472" s="297"/>
      <c r="Y472" s="297"/>
      <c r="Z472" s="297"/>
    </row>
    <row r="473" spans="1:26" ht="15.75" customHeight="1">
      <c r="A473" s="297"/>
      <c r="B473" s="297"/>
      <c r="C473" s="297"/>
      <c r="D473" s="297"/>
      <c r="E473" s="297"/>
      <c r="F473" s="297"/>
      <c r="G473" s="297"/>
      <c r="H473" s="297"/>
      <c r="I473" s="297"/>
      <c r="J473" s="297"/>
      <c r="K473" s="297"/>
      <c r="L473" s="297"/>
      <c r="M473" s="297"/>
      <c r="N473" s="297"/>
      <c r="O473" s="297"/>
      <c r="P473" s="297"/>
      <c r="Q473" s="297"/>
      <c r="R473" s="297"/>
      <c r="S473" s="297"/>
      <c r="T473" s="297"/>
      <c r="U473" s="297"/>
      <c r="V473" s="297"/>
      <c r="W473" s="297"/>
      <c r="X473" s="297"/>
      <c r="Y473" s="297"/>
      <c r="Z473" s="297"/>
    </row>
    <row r="474" spans="1:26" ht="15.75" customHeight="1">
      <c r="A474" s="297"/>
      <c r="B474" s="297"/>
      <c r="C474" s="297"/>
      <c r="D474" s="297"/>
      <c r="E474" s="297"/>
      <c r="F474" s="297"/>
      <c r="G474" s="297"/>
      <c r="H474" s="297"/>
      <c r="I474" s="297"/>
      <c r="J474" s="297"/>
      <c r="K474" s="297"/>
      <c r="L474" s="297"/>
      <c r="M474" s="297"/>
      <c r="N474" s="297"/>
      <c r="O474" s="297"/>
      <c r="P474" s="297"/>
      <c r="Q474" s="297"/>
      <c r="R474" s="297"/>
      <c r="S474" s="297"/>
      <c r="T474" s="297"/>
      <c r="U474" s="297"/>
      <c r="V474" s="297"/>
      <c r="W474" s="297"/>
      <c r="X474" s="297"/>
      <c r="Y474" s="297"/>
      <c r="Z474" s="297"/>
    </row>
    <row r="475" spans="1:26" ht="15.75" customHeight="1">
      <c r="A475" s="297"/>
      <c r="B475" s="297"/>
      <c r="C475" s="297"/>
      <c r="D475" s="297"/>
      <c r="E475" s="297"/>
      <c r="F475" s="297"/>
      <c r="G475" s="297"/>
      <c r="H475" s="297"/>
      <c r="I475" s="297"/>
      <c r="J475" s="297"/>
      <c r="K475" s="297"/>
      <c r="L475" s="297"/>
      <c r="M475" s="297"/>
      <c r="N475" s="297"/>
      <c r="O475" s="297"/>
      <c r="P475" s="297"/>
      <c r="Q475" s="297"/>
      <c r="R475" s="297"/>
      <c r="S475" s="297"/>
      <c r="T475" s="297"/>
      <c r="U475" s="297"/>
      <c r="V475" s="297"/>
      <c r="W475" s="297"/>
      <c r="X475" s="297"/>
      <c r="Y475" s="297"/>
      <c r="Z475" s="297"/>
    </row>
    <row r="476" spans="1:26" ht="15.75" customHeight="1">
      <c r="A476" s="297"/>
      <c r="B476" s="297"/>
      <c r="C476" s="297"/>
      <c r="D476" s="297"/>
      <c r="E476" s="297"/>
      <c r="F476" s="297"/>
      <c r="G476" s="297"/>
      <c r="H476" s="297"/>
      <c r="I476" s="297"/>
      <c r="J476" s="297"/>
      <c r="K476" s="297"/>
      <c r="L476" s="297"/>
      <c r="M476" s="297"/>
      <c r="N476" s="297"/>
      <c r="O476" s="297"/>
      <c r="P476" s="297"/>
      <c r="Q476" s="297"/>
      <c r="R476" s="297"/>
      <c r="S476" s="297"/>
      <c r="T476" s="297"/>
      <c r="U476" s="297"/>
      <c r="V476" s="297"/>
      <c r="W476" s="297"/>
      <c r="X476" s="297"/>
      <c r="Y476" s="297"/>
      <c r="Z476" s="297"/>
    </row>
    <row r="477" spans="1:26" ht="15.75" customHeight="1">
      <c r="A477" s="297"/>
      <c r="B477" s="297"/>
      <c r="C477" s="297"/>
      <c r="D477" s="297"/>
      <c r="E477" s="297"/>
      <c r="F477" s="297"/>
      <c r="G477" s="297"/>
      <c r="H477" s="297"/>
      <c r="I477" s="297"/>
      <c r="J477" s="297"/>
      <c r="K477" s="297"/>
      <c r="L477" s="297"/>
      <c r="M477" s="297"/>
      <c r="N477" s="297"/>
      <c r="O477" s="297"/>
      <c r="P477" s="297"/>
      <c r="Q477" s="297"/>
      <c r="R477" s="297"/>
      <c r="S477" s="297"/>
      <c r="T477" s="297"/>
      <c r="U477" s="297"/>
      <c r="V477" s="297"/>
      <c r="W477" s="297"/>
      <c r="X477" s="297"/>
      <c r="Y477" s="297"/>
      <c r="Z477" s="297"/>
    </row>
    <row r="478" spans="1:26" ht="15.75" customHeight="1">
      <c r="A478" s="297"/>
      <c r="B478" s="297"/>
      <c r="C478" s="297"/>
      <c r="D478" s="297"/>
      <c r="E478" s="297"/>
      <c r="F478" s="297"/>
      <c r="G478" s="297"/>
      <c r="H478" s="297"/>
      <c r="I478" s="297"/>
      <c r="J478" s="297"/>
      <c r="K478" s="297"/>
      <c r="L478" s="297"/>
      <c r="M478" s="297"/>
      <c r="N478" s="297"/>
      <c r="O478" s="297"/>
      <c r="P478" s="297"/>
      <c r="Q478" s="297"/>
      <c r="R478" s="297"/>
      <c r="S478" s="297"/>
      <c r="T478" s="297"/>
      <c r="U478" s="297"/>
      <c r="V478" s="297"/>
      <c r="W478" s="297"/>
      <c r="X478" s="297"/>
      <c r="Y478" s="297"/>
      <c r="Z478" s="297"/>
    </row>
    <row r="479" spans="1:26" ht="15.75" customHeight="1">
      <c r="A479" s="297"/>
      <c r="B479" s="297"/>
      <c r="C479" s="297"/>
      <c r="D479" s="297"/>
      <c r="E479" s="297"/>
      <c r="F479" s="297"/>
      <c r="G479" s="297"/>
      <c r="H479" s="297"/>
      <c r="I479" s="297"/>
      <c r="J479" s="297"/>
      <c r="K479" s="297"/>
      <c r="L479" s="297"/>
      <c r="M479" s="297"/>
      <c r="N479" s="297"/>
      <c r="O479" s="297"/>
      <c r="P479" s="297"/>
      <c r="Q479" s="297"/>
      <c r="R479" s="297"/>
      <c r="S479" s="297"/>
      <c r="T479" s="297"/>
      <c r="U479" s="297"/>
      <c r="V479" s="297"/>
      <c r="W479" s="297"/>
      <c r="X479" s="297"/>
      <c r="Y479" s="297"/>
      <c r="Z479" s="297"/>
    </row>
    <row r="480" spans="1:26" ht="15.75" customHeight="1">
      <c r="A480" s="297"/>
      <c r="B480" s="297"/>
      <c r="C480" s="297"/>
      <c r="D480" s="297"/>
      <c r="E480" s="297"/>
      <c r="F480" s="297"/>
      <c r="G480" s="297"/>
      <c r="H480" s="297"/>
      <c r="I480" s="297"/>
      <c r="J480" s="297"/>
      <c r="K480" s="297"/>
      <c r="L480" s="297"/>
      <c r="M480" s="297"/>
      <c r="N480" s="297"/>
      <c r="O480" s="297"/>
      <c r="P480" s="297"/>
      <c r="Q480" s="297"/>
      <c r="R480" s="297"/>
      <c r="S480" s="297"/>
      <c r="T480" s="297"/>
      <c r="U480" s="297"/>
      <c r="V480" s="297"/>
      <c r="W480" s="297"/>
      <c r="X480" s="297"/>
      <c r="Y480" s="297"/>
      <c r="Z480" s="297"/>
    </row>
    <row r="481" spans="1:26" ht="15.75" customHeight="1">
      <c r="A481" s="297"/>
      <c r="B481" s="297"/>
      <c r="C481" s="297"/>
      <c r="D481" s="297"/>
      <c r="E481" s="297"/>
      <c r="F481" s="297"/>
      <c r="G481" s="297"/>
      <c r="H481" s="297"/>
      <c r="I481" s="297"/>
      <c r="J481" s="297"/>
      <c r="K481" s="297"/>
      <c r="L481" s="297"/>
      <c r="M481" s="297"/>
      <c r="N481" s="297"/>
      <c r="O481" s="297"/>
      <c r="P481" s="297"/>
      <c r="Q481" s="297"/>
      <c r="R481" s="297"/>
      <c r="S481" s="297"/>
      <c r="T481" s="297"/>
      <c r="U481" s="297"/>
      <c r="V481" s="297"/>
      <c r="W481" s="297"/>
      <c r="X481" s="297"/>
      <c r="Y481" s="297"/>
      <c r="Z481" s="297"/>
    </row>
    <row r="482" spans="1:26" ht="15.75" customHeight="1">
      <c r="A482" s="297"/>
      <c r="B482" s="297"/>
      <c r="C482" s="297"/>
      <c r="D482" s="297"/>
      <c r="E482" s="297"/>
      <c r="F482" s="297"/>
      <c r="G482" s="297"/>
      <c r="H482" s="297"/>
      <c r="I482" s="297"/>
      <c r="J482" s="297"/>
      <c r="K482" s="297"/>
      <c r="L482" s="297"/>
      <c r="M482" s="297"/>
      <c r="N482" s="297"/>
      <c r="O482" s="297"/>
      <c r="P482" s="297"/>
      <c r="Q482" s="297"/>
      <c r="R482" s="297"/>
      <c r="S482" s="297"/>
      <c r="T482" s="297"/>
      <c r="U482" s="297"/>
      <c r="V482" s="297"/>
      <c r="W482" s="297"/>
      <c r="X482" s="297"/>
      <c r="Y482" s="297"/>
      <c r="Z482" s="297"/>
    </row>
    <row r="483" spans="1:26" ht="15.75" customHeight="1">
      <c r="A483" s="297"/>
      <c r="B483" s="297"/>
      <c r="C483" s="297"/>
      <c r="D483" s="297"/>
      <c r="E483" s="297"/>
      <c r="F483" s="297"/>
      <c r="G483" s="297"/>
      <c r="H483" s="297"/>
      <c r="I483" s="297"/>
      <c r="J483" s="297"/>
      <c r="K483" s="297"/>
      <c r="L483" s="297"/>
      <c r="M483" s="297"/>
      <c r="N483" s="297"/>
      <c r="O483" s="297"/>
      <c r="P483" s="297"/>
      <c r="Q483" s="297"/>
      <c r="R483" s="297"/>
      <c r="S483" s="297"/>
      <c r="T483" s="297"/>
      <c r="U483" s="297"/>
      <c r="V483" s="297"/>
      <c r="W483" s="297"/>
      <c r="X483" s="297"/>
      <c r="Y483" s="297"/>
      <c r="Z483" s="297"/>
    </row>
    <row r="484" spans="1:26" ht="15.75" customHeight="1">
      <c r="A484" s="297"/>
      <c r="B484" s="297"/>
      <c r="C484" s="297"/>
      <c r="D484" s="297"/>
      <c r="E484" s="297"/>
      <c r="F484" s="297"/>
      <c r="G484" s="297"/>
      <c r="H484" s="297"/>
      <c r="I484" s="297"/>
      <c r="J484" s="297"/>
      <c r="K484" s="297"/>
      <c r="L484" s="297"/>
      <c r="M484" s="297"/>
      <c r="N484" s="297"/>
      <c r="O484" s="297"/>
      <c r="P484" s="297"/>
      <c r="Q484" s="297"/>
      <c r="R484" s="297"/>
      <c r="S484" s="297"/>
      <c r="T484" s="297"/>
      <c r="U484" s="297"/>
      <c r="V484" s="297"/>
      <c r="W484" s="297"/>
      <c r="X484" s="297"/>
      <c r="Y484" s="297"/>
      <c r="Z484" s="297"/>
    </row>
    <row r="485" spans="1:26" ht="15.75" customHeight="1">
      <c r="A485" s="297"/>
      <c r="B485" s="297"/>
      <c r="C485" s="297"/>
      <c r="D485" s="297"/>
      <c r="E485" s="297"/>
      <c r="F485" s="297"/>
      <c r="G485" s="297"/>
      <c r="H485" s="297"/>
      <c r="I485" s="297"/>
      <c r="J485" s="297"/>
      <c r="K485" s="297"/>
      <c r="L485" s="297"/>
      <c r="M485" s="297"/>
      <c r="N485" s="297"/>
      <c r="O485" s="297"/>
      <c r="P485" s="297"/>
      <c r="Q485" s="297"/>
      <c r="R485" s="297"/>
      <c r="S485" s="297"/>
      <c r="T485" s="297"/>
      <c r="U485" s="297"/>
      <c r="V485" s="297"/>
      <c r="W485" s="297"/>
      <c r="X485" s="297"/>
      <c r="Y485" s="297"/>
      <c r="Z485" s="297"/>
    </row>
    <row r="486" spans="1:26" ht="15.75" customHeight="1">
      <c r="A486" s="297"/>
      <c r="B486" s="297"/>
      <c r="C486" s="297"/>
      <c r="D486" s="297"/>
      <c r="E486" s="297"/>
      <c r="F486" s="297"/>
      <c r="G486" s="297"/>
      <c r="H486" s="297"/>
      <c r="I486" s="297"/>
      <c r="J486" s="297"/>
      <c r="K486" s="297"/>
      <c r="L486" s="297"/>
      <c r="M486" s="297"/>
      <c r="N486" s="297"/>
      <c r="O486" s="297"/>
      <c r="P486" s="297"/>
      <c r="Q486" s="297"/>
      <c r="R486" s="297"/>
      <c r="S486" s="297"/>
      <c r="T486" s="297"/>
      <c r="U486" s="297"/>
      <c r="V486" s="297"/>
      <c r="W486" s="297"/>
      <c r="X486" s="297"/>
      <c r="Y486" s="297"/>
      <c r="Z486" s="297"/>
    </row>
    <row r="487" spans="1:26" ht="15.75" customHeight="1">
      <c r="A487" s="297"/>
      <c r="B487" s="297"/>
      <c r="C487" s="297"/>
      <c r="D487" s="297"/>
      <c r="E487" s="297"/>
      <c r="F487" s="297"/>
      <c r="G487" s="297"/>
      <c r="H487" s="297"/>
      <c r="I487" s="297"/>
      <c r="J487" s="297"/>
      <c r="K487" s="297"/>
      <c r="L487" s="297"/>
      <c r="M487" s="297"/>
      <c r="N487" s="297"/>
      <c r="O487" s="297"/>
      <c r="P487" s="297"/>
      <c r="Q487" s="297"/>
      <c r="R487" s="297"/>
      <c r="S487" s="297"/>
      <c r="T487" s="297"/>
      <c r="U487" s="297"/>
      <c r="V487" s="297"/>
      <c r="W487" s="297"/>
      <c r="X487" s="297"/>
      <c r="Y487" s="297"/>
      <c r="Z487" s="297"/>
    </row>
    <row r="488" spans="1:26" ht="15.75" customHeight="1">
      <c r="A488" s="297"/>
      <c r="B488" s="297"/>
      <c r="C488" s="297"/>
      <c r="D488" s="297"/>
      <c r="E488" s="297"/>
      <c r="F488" s="297"/>
      <c r="G488" s="297"/>
      <c r="H488" s="297"/>
      <c r="I488" s="297"/>
      <c r="J488" s="297"/>
      <c r="K488" s="297"/>
      <c r="L488" s="297"/>
      <c r="M488" s="297"/>
      <c r="N488" s="297"/>
      <c r="O488" s="297"/>
      <c r="P488" s="297"/>
      <c r="Q488" s="297"/>
      <c r="R488" s="297"/>
      <c r="S488" s="297"/>
      <c r="T488" s="297"/>
      <c r="U488" s="297"/>
      <c r="V488" s="297"/>
      <c r="W488" s="297"/>
      <c r="X488" s="297"/>
      <c r="Y488" s="297"/>
      <c r="Z488" s="297"/>
    </row>
    <row r="489" spans="1:26" ht="15.75" customHeight="1">
      <c r="A489" s="297"/>
      <c r="B489" s="297"/>
      <c r="C489" s="297"/>
      <c r="D489" s="297"/>
      <c r="E489" s="297"/>
      <c r="F489" s="297"/>
      <c r="G489" s="297"/>
      <c r="H489" s="297"/>
      <c r="I489" s="297"/>
      <c r="J489" s="297"/>
      <c r="K489" s="297"/>
      <c r="L489" s="297"/>
      <c r="M489" s="297"/>
      <c r="N489" s="297"/>
      <c r="O489" s="297"/>
      <c r="P489" s="297"/>
      <c r="Q489" s="297"/>
      <c r="R489" s="297"/>
      <c r="S489" s="297"/>
      <c r="T489" s="297"/>
      <c r="U489" s="297"/>
      <c r="V489" s="297"/>
      <c r="W489" s="297"/>
      <c r="X489" s="297"/>
      <c r="Y489" s="297"/>
      <c r="Z489" s="297"/>
    </row>
    <row r="490" spans="1:26" ht="15.75" customHeight="1">
      <c r="A490" s="297"/>
      <c r="B490" s="297"/>
      <c r="C490" s="297"/>
      <c r="D490" s="297"/>
      <c r="E490" s="297"/>
      <c r="F490" s="297"/>
      <c r="G490" s="297"/>
      <c r="H490" s="297"/>
      <c r="I490" s="297"/>
      <c r="J490" s="297"/>
      <c r="K490" s="297"/>
      <c r="L490" s="297"/>
      <c r="M490" s="297"/>
      <c r="N490" s="297"/>
      <c r="O490" s="297"/>
      <c r="P490" s="297"/>
      <c r="Q490" s="297"/>
      <c r="R490" s="297"/>
      <c r="S490" s="297"/>
      <c r="T490" s="297"/>
      <c r="U490" s="297"/>
      <c r="V490" s="297"/>
      <c r="W490" s="297"/>
      <c r="X490" s="297"/>
      <c r="Y490" s="297"/>
      <c r="Z490" s="297"/>
    </row>
    <row r="491" spans="1:26" ht="15.75" customHeight="1">
      <c r="A491" s="297"/>
      <c r="B491" s="297"/>
      <c r="C491" s="297"/>
      <c r="D491" s="297"/>
      <c r="E491" s="297"/>
      <c r="F491" s="297"/>
      <c r="G491" s="297"/>
      <c r="H491" s="297"/>
      <c r="I491" s="297"/>
      <c r="J491" s="297"/>
      <c r="K491" s="297"/>
      <c r="L491" s="297"/>
      <c r="M491" s="297"/>
      <c r="N491" s="297"/>
      <c r="O491" s="297"/>
      <c r="P491" s="297"/>
      <c r="Q491" s="297"/>
      <c r="R491" s="297"/>
      <c r="S491" s="297"/>
      <c r="T491" s="297"/>
      <c r="U491" s="297"/>
      <c r="V491" s="297"/>
      <c r="W491" s="297"/>
      <c r="X491" s="297"/>
      <c r="Y491" s="297"/>
      <c r="Z491" s="297"/>
    </row>
    <row r="492" spans="1:26" ht="15.75" customHeight="1">
      <c r="A492" s="297"/>
      <c r="B492" s="297"/>
      <c r="C492" s="297"/>
      <c r="D492" s="297"/>
      <c r="E492" s="297"/>
      <c r="F492" s="297"/>
      <c r="G492" s="297"/>
      <c r="H492" s="297"/>
      <c r="I492" s="297"/>
      <c r="J492" s="297"/>
      <c r="K492" s="297"/>
      <c r="L492" s="297"/>
      <c r="M492" s="297"/>
      <c r="N492" s="297"/>
      <c r="O492" s="297"/>
      <c r="P492" s="297"/>
      <c r="Q492" s="297"/>
      <c r="R492" s="297"/>
      <c r="S492" s="297"/>
      <c r="T492" s="297"/>
      <c r="U492" s="297"/>
      <c r="V492" s="297"/>
      <c r="W492" s="297"/>
      <c r="X492" s="297"/>
      <c r="Y492" s="297"/>
      <c r="Z492" s="297"/>
    </row>
    <row r="493" spans="1:26" ht="15.75" customHeight="1">
      <c r="A493" s="297"/>
      <c r="B493" s="297"/>
      <c r="C493" s="297"/>
      <c r="D493" s="297"/>
      <c r="E493" s="297"/>
      <c r="F493" s="297"/>
      <c r="G493" s="297"/>
      <c r="H493" s="297"/>
      <c r="I493" s="297"/>
      <c r="J493" s="297"/>
      <c r="K493" s="297"/>
      <c r="L493" s="297"/>
      <c r="M493" s="297"/>
      <c r="N493" s="297"/>
      <c r="O493" s="297"/>
      <c r="P493" s="297"/>
      <c r="Q493" s="297"/>
      <c r="R493" s="297"/>
      <c r="S493" s="297"/>
      <c r="T493" s="297"/>
      <c r="U493" s="297"/>
      <c r="V493" s="297"/>
      <c r="W493" s="297"/>
      <c r="X493" s="297"/>
      <c r="Y493" s="297"/>
      <c r="Z493" s="297"/>
    </row>
    <row r="494" spans="1:26" ht="15.75" customHeight="1">
      <c r="A494" s="297"/>
      <c r="B494" s="297"/>
      <c r="C494" s="297"/>
      <c r="D494" s="297"/>
      <c r="E494" s="297"/>
      <c r="F494" s="297"/>
      <c r="G494" s="297"/>
      <c r="H494" s="297"/>
      <c r="I494" s="297"/>
      <c r="J494" s="297"/>
      <c r="K494" s="297"/>
      <c r="L494" s="297"/>
      <c r="M494" s="297"/>
      <c r="N494" s="297"/>
      <c r="O494" s="297"/>
      <c r="P494" s="297"/>
      <c r="Q494" s="297"/>
      <c r="R494" s="297"/>
      <c r="S494" s="297"/>
      <c r="T494" s="297"/>
      <c r="U494" s="297"/>
      <c r="V494" s="297"/>
      <c r="W494" s="297"/>
      <c r="X494" s="297"/>
      <c r="Y494" s="297"/>
      <c r="Z494" s="297"/>
    </row>
    <row r="495" spans="1:26" ht="15.75" customHeight="1">
      <c r="A495" s="297"/>
      <c r="B495" s="297"/>
      <c r="C495" s="297"/>
      <c r="D495" s="297"/>
      <c r="E495" s="297"/>
      <c r="F495" s="297"/>
      <c r="G495" s="297"/>
      <c r="H495" s="297"/>
      <c r="I495" s="297"/>
      <c r="J495" s="297"/>
      <c r="K495" s="297"/>
      <c r="L495" s="297"/>
      <c r="M495" s="297"/>
      <c r="N495" s="297"/>
      <c r="O495" s="297"/>
      <c r="P495" s="297"/>
      <c r="Q495" s="297"/>
      <c r="R495" s="297"/>
      <c r="S495" s="297"/>
      <c r="T495" s="297"/>
      <c r="U495" s="297"/>
      <c r="V495" s="297"/>
      <c r="W495" s="297"/>
      <c r="X495" s="297"/>
      <c r="Y495" s="297"/>
      <c r="Z495" s="297"/>
    </row>
    <row r="496" spans="1:26" ht="15.75" customHeight="1">
      <c r="A496" s="297"/>
      <c r="B496" s="297"/>
      <c r="C496" s="297"/>
      <c r="D496" s="297"/>
      <c r="E496" s="297"/>
      <c r="F496" s="297"/>
      <c r="G496" s="297"/>
      <c r="H496" s="297"/>
      <c r="I496" s="297"/>
      <c r="J496" s="297"/>
      <c r="K496" s="297"/>
      <c r="L496" s="297"/>
      <c r="M496" s="297"/>
      <c r="N496" s="297"/>
      <c r="O496" s="297"/>
      <c r="P496" s="297"/>
      <c r="Q496" s="297"/>
      <c r="R496" s="297"/>
      <c r="S496" s="297"/>
      <c r="T496" s="297"/>
      <c r="U496" s="297"/>
      <c r="V496" s="297"/>
      <c r="W496" s="297"/>
      <c r="X496" s="297"/>
      <c r="Y496" s="297"/>
      <c r="Z496" s="297"/>
    </row>
    <row r="497" spans="1:26" ht="15.75" customHeight="1">
      <c r="A497" s="297"/>
      <c r="B497" s="297"/>
      <c r="C497" s="297"/>
      <c r="D497" s="297"/>
      <c r="E497" s="297"/>
      <c r="F497" s="297"/>
      <c r="G497" s="297"/>
      <c r="H497" s="297"/>
      <c r="I497" s="297"/>
      <c r="J497" s="297"/>
      <c r="K497" s="297"/>
      <c r="L497" s="297"/>
      <c r="M497" s="297"/>
      <c r="N497" s="297"/>
      <c r="O497" s="297"/>
      <c r="P497" s="297"/>
      <c r="Q497" s="297"/>
      <c r="R497" s="297"/>
      <c r="S497" s="297"/>
      <c r="T497" s="297"/>
      <c r="U497" s="297"/>
      <c r="V497" s="297"/>
      <c r="W497" s="297"/>
      <c r="X497" s="297"/>
      <c r="Y497" s="297"/>
      <c r="Z497" s="297"/>
    </row>
    <row r="498" spans="1:26" ht="15.75" customHeight="1">
      <c r="A498" s="297"/>
      <c r="B498" s="297"/>
      <c r="C498" s="297"/>
      <c r="D498" s="297"/>
      <c r="E498" s="297"/>
      <c r="F498" s="297"/>
      <c r="G498" s="297"/>
      <c r="H498" s="297"/>
      <c r="I498" s="297"/>
      <c r="J498" s="297"/>
      <c r="K498" s="297"/>
      <c r="L498" s="297"/>
      <c r="M498" s="297"/>
      <c r="N498" s="297"/>
      <c r="O498" s="297"/>
      <c r="P498" s="297"/>
      <c r="Q498" s="297"/>
      <c r="R498" s="297"/>
      <c r="S498" s="297"/>
      <c r="T498" s="297"/>
      <c r="U498" s="297"/>
      <c r="V498" s="297"/>
      <c r="W498" s="297"/>
      <c r="X498" s="297"/>
      <c r="Y498" s="297"/>
      <c r="Z498" s="297"/>
    </row>
    <row r="499" spans="1:26" ht="15.75" customHeight="1">
      <c r="A499" s="297"/>
      <c r="B499" s="297"/>
      <c r="C499" s="297"/>
      <c r="D499" s="297"/>
      <c r="E499" s="297"/>
      <c r="F499" s="297"/>
      <c r="G499" s="297"/>
      <c r="H499" s="297"/>
      <c r="I499" s="297"/>
      <c r="J499" s="297"/>
      <c r="K499" s="297"/>
      <c r="L499" s="297"/>
      <c r="M499" s="297"/>
      <c r="N499" s="297"/>
      <c r="O499" s="297"/>
      <c r="P499" s="297"/>
      <c r="Q499" s="297"/>
      <c r="R499" s="297"/>
      <c r="S499" s="297"/>
      <c r="T499" s="297"/>
      <c r="U499" s="297"/>
      <c r="V499" s="297"/>
      <c r="W499" s="297"/>
      <c r="X499" s="297"/>
      <c r="Y499" s="297"/>
      <c r="Z499" s="297"/>
    </row>
    <row r="500" spans="1:26" ht="15.75" customHeight="1">
      <c r="A500" s="297"/>
      <c r="B500" s="297"/>
      <c r="C500" s="297"/>
      <c r="D500" s="297"/>
      <c r="E500" s="297"/>
      <c r="F500" s="297"/>
      <c r="G500" s="297"/>
      <c r="H500" s="297"/>
      <c r="I500" s="297"/>
      <c r="J500" s="297"/>
      <c r="K500" s="297"/>
      <c r="L500" s="297"/>
      <c r="M500" s="297"/>
      <c r="N500" s="297"/>
      <c r="O500" s="297"/>
      <c r="P500" s="297"/>
      <c r="Q500" s="297"/>
      <c r="R500" s="297"/>
      <c r="S500" s="297"/>
      <c r="T500" s="297"/>
      <c r="U500" s="297"/>
      <c r="V500" s="297"/>
      <c r="W500" s="297"/>
      <c r="X500" s="297"/>
      <c r="Y500" s="297"/>
      <c r="Z500" s="297"/>
    </row>
    <row r="501" spans="1:26" ht="15.75" customHeight="1">
      <c r="A501" s="297"/>
      <c r="B501" s="297"/>
      <c r="C501" s="297"/>
      <c r="D501" s="297"/>
      <c r="E501" s="297"/>
      <c r="F501" s="297"/>
      <c r="G501" s="297"/>
      <c r="H501" s="297"/>
      <c r="I501" s="297"/>
      <c r="J501" s="297"/>
      <c r="K501" s="297"/>
      <c r="L501" s="297"/>
      <c r="M501" s="297"/>
      <c r="N501" s="297"/>
      <c r="O501" s="297"/>
      <c r="P501" s="297"/>
      <c r="Q501" s="297"/>
      <c r="R501" s="297"/>
      <c r="S501" s="297"/>
      <c r="T501" s="297"/>
      <c r="U501" s="297"/>
      <c r="V501" s="297"/>
      <c r="W501" s="297"/>
      <c r="X501" s="297"/>
      <c r="Y501" s="297"/>
      <c r="Z501" s="297"/>
    </row>
    <row r="502" spans="1:26" ht="15.75" customHeight="1">
      <c r="A502" s="297"/>
      <c r="B502" s="297"/>
      <c r="C502" s="297"/>
      <c r="D502" s="297"/>
      <c r="E502" s="297"/>
      <c r="F502" s="297"/>
      <c r="G502" s="297"/>
      <c r="H502" s="297"/>
      <c r="I502" s="297"/>
      <c r="J502" s="297"/>
      <c r="K502" s="297"/>
      <c r="L502" s="297"/>
      <c r="M502" s="297"/>
      <c r="N502" s="297"/>
      <c r="O502" s="297"/>
      <c r="P502" s="297"/>
      <c r="Q502" s="297"/>
      <c r="R502" s="297"/>
      <c r="S502" s="297"/>
      <c r="T502" s="297"/>
      <c r="U502" s="297"/>
      <c r="V502" s="297"/>
      <c r="W502" s="297"/>
      <c r="X502" s="297"/>
      <c r="Y502" s="297"/>
      <c r="Z502" s="297"/>
    </row>
    <row r="503" spans="1:26" ht="15.75" customHeight="1">
      <c r="A503" s="297"/>
      <c r="B503" s="297"/>
      <c r="C503" s="297"/>
      <c r="D503" s="297"/>
      <c r="E503" s="297"/>
      <c r="F503" s="297"/>
      <c r="G503" s="297"/>
      <c r="H503" s="297"/>
      <c r="I503" s="297"/>
      <c r="J503" s="297"/>
      <c r="K503" s="297"/>
      <c r="L503" s="297"/>
      <c r="M503" s="297"/>
      <c r="N503" s="297"/>
      <c r="O503" s="297"/>
      <c r="P503" s="297"/>
      <c r="Q503" s="297"/>
      <c r="R503" s="297"/>
      <c r="S503" s="297"/>
      <c r="T503" s="297"/>
      <c r="U503" s="297"/>
      <c r="V503" s="297"/>
      <c r="W503" s="297"/>
      <c r="X503" s="297"/>
      <c r="Y503" s="297"/>
      <c r="Z503" s="297"/>
    </row>
    <row r="504" spans="1:26" ht="15.75" customHeight="1">
      <c r="A504" s="297"/>
      <c r="B504" s="297"/>
      <c r="C504" s="297"/>
      <c r="D504" s="297"/>
      <c r="E504" s="297"/>
      <c r="F504" s="297"/>
      <c r="G504" s="297"/>
      <c r="H504" s="297"/>
      <c r="I504" s="297"/>
      <c r="J504" s="297"/>
      <c r="K504" s="297"/>
      <c r="L504" s="297"/>
      <c r="M504" s="297"/>
      <c r="N504" s="297"/>
      <c r="O504" s="297"/>
      <c r="P504" s="297"/>
      <c r="Q504" s="297"/>
      <c r="R504" s="297"/>
      <c r="S504" s="297"/>
      <c r="T504" s="297"/>
      <c r="U504" s="297"/>
      <c r="V504" s="297"/>
      <c r="W504" s="297"/>
      <c r="X504" s="297"/>
      <c r="Y504" s="297"/>
      <c r="Z504" s="297"/>
    </row>
    <row r="505" spans="1:26" ht="15.75" customHeight="1">
      <c r="A505" s="297"/>
      <c r="B505" s="297"/>
      <c r="C505" s="297"/>
      <c r="D505" s="297"/>
      <c r="E505" s="297"/>
      <c r="F505" s="297"/>
      <c r="G505" s="297"/>
      <c r="H505" s="297"/>
      <c r="I505" s="297"/>
      <c r="J505" s="297"/>
      <c r="K505" s="297"/>
      <c r="L505" s="297"/>
      <c r="M505" s="297"/>
      <c r="N505" s="297"/>
      <c r="O505" s="297"/>
      <c r="P505" s="297"/>
      <c r="Q505" s="297"/>
      <c r="R505" s="297"/>
      <c r="S505" s="297"/>
      <c r="T505" s="297"/>
      <c r="U505" s="297"/>
      <c r="V505" s="297"/>
      <c r="W505" s="297"/>
      <c r="X505" s="297"/>
      <c r="Y505" s="297"/>
      <c r="Z505" s="297"/>
    </row>
    <row r="506" spans="1:26" ht="15.75" customHeight="1">
      <c r="A506" s="297"/>
      <c r="B506" s="297"/>
      <c r="C506" s="297"/>
      <c r="D506" s="297"/>
      <c r="E506" s="297"/>
      <c r="F506" s="297"/>
      <c r="G506" s="297"/>
      <c r="H506" s="297"/>
      <c r="I506" s="297"/>
      <c r="J506" s="297"/>
      <c r="K506" s="297"/>
      <c r="L506" s="297"/>
      <c r="M506" s="297"/>
      <c r="N506" s="297"/>
      <c r="O506" s="297"/>
      <c r="P506" s="297"/>
      <c r="Q506" s="297"/>
      <c r="R506" s="297"/>
      <c r="S506" s="297"/>
      <c r="T506" s="297"/>
      <c r="U506" s="297"/>
      <c r="V506" s="297"/>
      <c r="W506" s="297"/>
      <c r="X506" s="297"/>
      <c r="Y506" s="297"/>
      <c r="Z506" s="297"/>
    </row>
    <row r="507" spans="1:26" ht="15.75" customHeight="1">
      <c r="A507" s="297"/>
      <c r="B507" s="297"/>
      <c r="C507" s="297"/>
      <c r="D507" s="297"/>
      <c r="E507" s="297"/>
      <c r="F507" s="297"/>
      <c r="G507" s="297"/>
      <c r="H507" s="297"/>
      <c r="I507" s="297"/>
      <c r="J507" s="297"/>
      <c r="K507" s="297"/>
      <c r="L507" s="297"/>
      <c r="M507" s="297"/>
      <c r="N507" s="297"/>
      <c r="O507" s="297"/>
      <c r="P507" s="297"/>
      <c r="Q507" s="297"/>
      <c r="R507" s="297"/>
      <c r="S507" s="297"/>
      <c r="T507" s="297"/>
      <c r="U507" s="297"/>
      <c r="V507" s="297"/>
      <c r="W507" s="297"/>
      <c r="X507" s="297"/>
      <c r="Y507" s="297"/>
      <c r="Z507" s="297"/>
    </row>
    <row r="508" spans="1:26" ht="15.75" customHeight="1">
      <c r="A508" s="297"/>
      <c r="B508" s="297"/>
      <c r="C508" s="297"/>
      <c r="D508" s="297"/>
      <c r="E508" s="297"/>
      <c r="F508" s="297"/>
      <c r="G508" s="297"/>
      <c r="H508" s="297"/>
      <c r="I508" s="297"/>
      <c r="J508" s="297"/>
      <c r="K508" s="297"/>
      <c r="L508" s="297"/>
      <c r="M508" s="297"/>
      <c r="N508" s="297"/>
      <c r="O508" s="297"/>
      <c r="P508" s="297"/>
      <c r="Q508" s="297"/>
      <c r="R508" s="297"/>
      <c r="S508" s="297"/>
      <c r="T508" s="297"/>
      <c r="U508" s="297"/>
      <c r="V508" s="297"/>
      <c r="W508" s="297"/>
      <c r="X508" s="297"/>
      <c r="Y508" s="297"/>
      <c r="Z508" s="297"/>
    </row>
    <row r="509" spans="1:26" ht="15.75" customHeight="1">
      <c r="A509" s="297"/>
      <c r="B509" s="297"/>
      <c r="C509" s="297"/>
      <c r="D509" s="297"/>
      <c r="E509" s="297"/>
      <c r="F509" s="297"/>
      <c r="G509" s="297"/>
      <c r="H509" s="297"/>
      <c r="I509" s="297"/>
      <c r="J509" s="297"/>
      <c r="K509" s="297"/>
      <c r="L509" s="297"/>
      <c r="M509" s="297"/>
      <c r="N509" s="297"/>
      <c r="O509" s="297"/>
      <c r="P509" s="297"/>
      <c r="Q509" s="297"/>
      <c r="R509" s="297"/>
      <c r="S509" s="297"/>
      <c r="T509" s="297"/>
      <c r="U509" s="297"/>
      <c r="V509" s="297"/>
      <c r="W509" s="297"/>
      <c r="X509" s="297"/>
      <c r="Y509" s="297"/>
      <c r="Z509" s="297"/>
    </row>
    <row r="510" spans="1:26" ht="15.75" customHeight="1">
      <c r="A510" s="297"/>
      <c r="B510" s="297"/>
      <c r="C510" s="297"/>
      <c r="D510" s="297"/>
      <c r="E510" s="297"/>
      <c r="F510" s="297"/>
      <c r="G510" s="297"/>
      <c r="H510" s="297"/>
      <c r="I510" s="297"/>
      <c r="J510" s="297"/>
      <c r="K510" s="297"/>
      <c r="L510" s="297"/>
      <c r="M510" s="297"/>
      <c r="N510" s="297"/>
      <c r="O510" s="297"/>
      <c r="P510" s="297"/>
      <c r="Q510" s="297"/>
      <c r="R510" s="297"/>
      <c r="S510" s="297"/>
      <c r="T510" s="297"/>
      <c r="U510" s="297"/>
      <c r="V510" s="297"/>
      <c r="W510" s="297"/>
      <c r="X510" s="297"/>
      <c r="Y510" s="297"/>
      <c r="Z510" s="297"/>
    </row>
    <row r="511" spans="1:26" ht="15.75" customHeight="1">
      <c r="A511" s="297"/>
      <c r="B511" s="297"/>
      <c r="C511" s="297"/>
      <c r="D511" s="297"/>
      <c r="E511" s="297"/>
      <c r="F511" s="297"/>
      <c r="G511" s="297"/>
      <c r="H511" s="297"/>
      <c r="I511" s="297"/>
      <c r="J511" s="297"/>
      <c r="K511" s="297"/>
      <c r="L511" s="297"/>
      <c r="M511" s="297"/>
      <c r="N511" s="297"/>
      <c r="O511" s="297"/>
      <c r="P511" s="297"/>
      <c r="Q511" s="297"/>
      <c r="R511" s="297"/>
      <c r="S511" s="297"/>
      <c r="T511" s="297"/>
      <c r="U511" s="297"/>
      <c r="V511" s="297"/>
      <c r="W511" s="297"/>
      <c r="X511" s="297"/>
      <c r="Y511" s="297"/>
      <c r="Z511" s="297"/>
    </row>
    <row r="512" spans="1:26" ht="15.75" customHeight="1">
      <c r="A512" s="297"/>
      <c r="B512" s="297"/>
      <c r="C512" s="297"/>
      <c r="D512" s="297"/>
      <c r="E512" s="297"/>
      <c r="F512" s="297"/>
      <c r="G512" s="297"/>
      <c r="H512" s="297"/>
      <c r="I512" s="297"/>
      <c r="J512" s="297"/>
      <c r="K512" s="297"/>
      <c r="L512" s="297"/>
      <c r="M512" s="297"/>
      <c r="N512" s="297"/>
      <c r="O512" s="297"/>
      <c r="P512" s="297"/>
      <c r="Q512" s="297"/>
      <c r="R512" s="297"/>
      <c r="S512" s="297"/>
      <c r="T512" s="297"/>
      <c r="U512" s="297"/>
      <c r="V512" s="297"/>
      <c r="W512" s="297"/>
      <c r="X512" s="297"/>
      <c r="Y512" s="297"/>
      <c r="Z512" s="297"/>
    </row>
    <row r="513" spans="1:26" ht="15.75" customHeight="1">
      <c r="A513" s="297"/>
      <c r="B513" s="297"/>
      <c r="C513" s="297"/>
      <c r="D513" s="297"/>
      <c r="E513" s="297"/>
      <c r="F513" s="297"/>
      <c r="G513" s="297"/>
      <c r="H513" s="297"/>
      <c r="I513" s="297"/>
      <c r="J513" s="297"/>
      <c r="K513" s="297"/>
      <c r="L513" s="297"/>
      <c r="M513" s="297"/>
      <c r="N513" s="297"/>
      <c r="O513" s="297"/>
      <c r="P513" s="297"/>
      <c r="Q513" s="297"/>
      <c r="R513" s="297"/>
      <c r="S513" s="297"/>
      <c r="T513" s="297"/>
      <c r="U513" s="297"/>
      <c r="V513" s="297"/>
      <c r="W513" s="297"/>
      <c r="X513" s="297"/>
      <c r="Y513" s="297"/>
      <c r="Z513" s="297"/>
    </row>
    <row r="514" spans="1:26" ht="15.75" customHeight="1">
      <c r="A514" s="297"/>
      <c r="B514" s="297"/>
      <c r="C514" s="297"/>
      <c r="D514" s="297"/>
      <c r="E514" s="297"/>
      <c r="F514" s="297"/>
      <c r="G514" s="297"/>
      <c r="H514" s="297"/>
      <c r="I514" s="297"/>
      <c r="J514" s="297"/>
      <c r="K514" s="297"/>
      <c r="L514" s="297"/>
      <c r="M514" s="297"/>
      <c r="N514" s="297"/>
      <c r="O514" s="297"/>
      <c r="P514" s="297"/>
      <c r="Q514" s="297"/>
      <c r="R514" s="297"/>
      <c r="S514" s="297"/>
      <c r="T514" s="297"/>
      <c r="U514" s="297"/>
      <c r="V514" s="297"/>
      <c r="W514" s="297"/>
      <c r="X514" s="297"/>
      <c r="Y514" s="297"/>
      <c r="Z514" s="297"/>
    </row>
    <row r="515" spans="1:26" ht="15.75" customHeight="1">
      <c r="A515" s="297"/>
      <c r="B515" s="297"/>
      <c r="C515" s="297"/>
      <c r="D515" s="297"/>
      <c r="E515" s="297"/>
      <c r="F515" s="297"/>
      <c r="G515" s="297"/>
      <c r="H515" s="297"/>
      <c r="I515" s="297"/>
      <c r="J515" s="297"/>
      <c r="K515" s="297"/>
      <c r="L515" s="297"/>
      <c r="M515" s="297"/>
      <c r="N515" s="297"/>
      <c r="O515" s="297"/>
      <c r="P515" s="297"/>
      <c r="Q515" s="297"/>
      <c r="R515" s="297"/>
      <c r="S515" s="297"/>
      <c r="T515" s="297"/>
      <c r="U515" s="297"/>
      <c r="V515" s="297"/>
      <c r="W515" s="297"/>
      <c r="X515" s="297"/>
      <c r="Y515" s="297"/>
      <c r="Z515" s="297"/>
    </row>
    <row r="516" spans="1:26" ht="15.75" customHeight="1">
      <c r="A516" s="297"/>
      <c r="B516" s="297"/>
      <c r="C516" s="297"/>
      <c r="D516" s="297"/>
      <c r="E516" s="297"/>
      <c r="F516" s="297"/>
      <c r="G516" s="297"/>
      <c r="H516" s="297"/>
      <c r="I516" s="297"/>
      <c r="J516" s="297"/>
      <c r="K516" s="297"/>
      <c r="L516" s="297"/>
      <c r="M516" s="297"/>
      <c r="N516" s="297"/>
      <c r="O516" s="297"/>
      <c r="P516" s="297"/>
      <c r="Q516" s="297"/>
      <c r="R516" s="297"/>
      <c r="S516" s="297"/>
      <c r="T516" s="297"/>
      <c r="U516" s="297"/>
      <c r="V516" s="297"/>
      <c r="W516" s="297"/>
      <c r="X516" s="297"/>
      <c r="Y516" s="297"/>
      <c r="Z516" s="297"/>
    </row>
    <row r="517" spans="1:26" ht="15.75" customHeight="1">
      <c r="A517" s="297"/>
      <c r="B517" s="297"/>
      <c r="C517" s="297"/>
      <c r="D517" s="297"/>
      <c r="E517" s="297"/>
      <c r="F517" s="297"/>
      <c r="G517" s="297"/>
      <c r="H517" s="297"/>
      <c r="I517" s="297"/>
      <c r="J517" s="297"/>
      <c r="K517" s="297"/>
      <c r="L517" s="297"/>
      <c r="M517" s="297"/>
      <c r="N517" s="297"/>
      <c r="O517" s="297"/>
      <c r="P517" s="297"/>
      <c r="Q517" s="297"/>
      <c r="R517" s="297"/>
      <c r="S517" s="297"/>
      <c r="T517" s="297"/>
      <c r="U517" s="297"/>
      <c r="V517" s="297"/>
      <c r="W517" s="297"/>
      <c r="X517" s="297"/>
      <c r="Y517" s="297"/>
      <c r="Z517" s="297"/>
    </row>
    <row r="518" spans="1:26" ht="15.75" customHeight="1">
      <c r="A518" s="297"/>
      <c r="B518" s="297"/>
      <c r="C518" s="297"/>
      <c r="D518" s="297"/>
      <c r="E518" s="297"/>
      <c r="F518" s="297"/>
      <c r="G518" s="297"/>
      <c r="H518" s="297"/>
      <c r="I518" s="297"/>
      <c r="J518" s="297"/>
      <c r="K518" s="297"/>
      <c r="L518" s="297"/>
      <c r="M518" s="297"/>
      <c r="N518" s="297"/>
      <c r="O518" s="297"/>
      <c r="P518" s="297"/>
      <c r="Q518" s="297"/>
      <c r="R518" s="297"/>
      <c r="S518" s="297"/>
      <c r="T518" s="297"/>
      <c r="U518" s="297"/>
      <c r="V518" s="297"/>
      <c r="W518" s="297"/>
      <c r="X518" s="297"/>
      <c r="Y518" s="297"/>
      <c r="Z518" s="297"/>
    </row>
    <row r="519" spans="1:26" ht="15.75" customHeight="1">
      <c r="A519" s="297"/>
      <c r="B519" s="297"/>
      <c r="C519" s="297"/>
      <c r="D519" s="297"/>
      <c r="E519" s="297"/>
      <c r="F519" s="297"/>
      <c r="G519" s="297"/>
      <c r="H519" s="297"/>
      <c r="I519" s="297"/>
      <c r="J519" s="297"/>
      <c r="K519" s="297"/>
      <c r="L519" s="297"/>
      <c r="M519" s="297"/>
      <c r="N519" s="297"/>
      <c r="O519" s="297"/>
      <c r="P519" s="297"/>
      <c r="Q519" s="297"/>
      <c r="R519" s="297"/>
      <c r="S519" s="297"/>
      <c r="T519" s="297"/>
      <c r="U519" s="297"/>
      <c r="V519" s="297"/>
      <c r="W519" s="297"/>
      <c r="X519" s="297"/>
      <c r="Y519" s="297"/>
      <c r="Z519" s="297"/>
    </row>
    <row r="520" spans="1:26" ht="15.75" customHeight="1">
      <c r="A520" s="297"/>
      <c r="B520" s="297"/>
      <c r="C520" s="297"/>
      <c r="D520" s="297"/>
      <c r="E520" s="297"/>
      <c r="F520" s="297"/>
      <c r="G520" s="297"/>
      <c r="H520" s="297"/>
      <c r="I520" s="297"/>
      <c r="J520" s="297"/>
      <c r="K520" s="297"/>
      <c r="L520" s="297"/>
      <c r="M520" s="297"/>
      <c r="N520" s="297"/>
      <c r="O520" s="297"/>
      <c r="P520" s="297"/>
      <c r="Q520" s="297"/>
      <c r="R520" s="297"/>
      <c r="S520" s="297"/>
      <c r="T520" s="297"/>
      <c r="U520" s="297"/>
      <c r="V520" s="297"/>
      <c r="W520" s="297"/>
      <c r="X520" s="297"/>
      <c r="Y520" s="297"/>
      <c r="Z520" s="297"/>
    </row>
    <row r="521" spans="1:26" ht="15.75" customHeight="1">
      <c r="A521" s="297"/>
      <c r="B521" s="297"/>
      <c r="C521" s="297"/>
      <c r="D521" s="297"/>
      <c r="E521" s="297"/>
      <c r="F521" s="297"/>
      <c r="G521" s="297"/>
      <c r="H521" s="297"/>
      <c r="I521" s="297"/>
      <c r="J521" s="297"/>
      <c r="K521" s="297"/>
      <c r="L521" s="297"/>
      <c r="M521" s="297"/>
      <c r="N521" s="297"/>
      <c r="O521" s="297"/>
      <c r="P521" s="297"/>
      <c r="Q521" s="297"/>
      <c r="R521" s="297"/>
      <c r="S521" s="297"/>
      <c r="T521" s="297"/>
      <c r="U521" s="297"/>
      <c r="V521" s="297"/>
      <c r="W521" s="297"/>
      <c r="X521" s="297"/>
      <c r="Y521" s="297"/>
      <c r="Z521" s="297"/>
    </row>
    <row r="522" spans="1:26" ht="15.75" customHeight="1">
      <c r="A522" s="297"/>
      <c r="B522" s="297"/>
      <c r="C522" s="297"/>
      <c r="D522" s="297"/>
      <c r="E522" s="297"/>
      <c r="F522" s="297"/>
      <c r="G522" s="297"/>
      <c r="H522" s="297"/>
      <c r="I522" s="297"/>
      <c r="J522" s="297"/>
      <c r="K522" s="297"/>
      <c r="L522" s="297"/>
      <c r="M522" s="297"/>
      <c r="N522" s="297"/>
      <c r="O522" s="297"/>
      <c r="P522" s="297"/>
      <c r="Q522" s="297"/>
      <c r="R522" s="297"/>
      <c r="S522" s="297"/>
      <c r="T522" s="297"/>
      <c r="U522" s="297"/>
      <c r="V522" s="297"/>
      <c r="W522" s="297"/>
      <c r="X522" s="297"/>
      <c r="Y522" s="297"/>
      <c r="Z522" s="297"/>
    </row>
    <row r="523" spans="1:26" ht="15.75" customHeight="1">
      <c r="A523" s="297"/>
      <c r="B523" s="297"/>
      <c r="C523" s="297"/>
      <c r="D523" s="297"/>
      <c r="E523" s="297"/>
      <c r="F523" s="297"/>
      <c r="G523" s="297"/>
      <c r="H523" s="297"/>
      <c r="I523" s="297"/>
      <c r="J523" s="297"/>
      <c r="K523" s="297"/>
      <c r="L523" s="297"/>
      <c r="M523" s="297"/>
      <c r="N523" s="297"/>
      <c r="O523" s="297"/>
      <c r="P523" s="297"/>
      <c r="Q523" s="297"/>
      <c r="R523" s="297"/>
      <c r="S523" s="297"/>
      <c r="T523" s="297"/>
      <c r="U523" s="297"/>
      <c r="V523" s="297"/>
      <c r="W523" s="297"/>
      <c r="X523" s="297"/>
      <c r="Y523" s="297"/>
      <c r="Z523" s="297"/>
    </row>
    <row r="524" spans="1:26" ht="15.75" customHeight="1">
      <c r="A524" s="297"/>
      <c r="B524" s="297"/>
      <c r="C524" s="297"/>
      <c r="D524" s="297"/>
      <c r="E524" s="297"/>
      <c r="F524" s="297"/>
      <c r="G524" s="297"/>
      <c r="H524" s="297"/>
      <c r="I524" s="297"/>
      <c r="J524" s="297"/>
      <c r="K524" s="297"/>
      <c r="L524" s="297"/>
      <c r="M524" s="297"/>
      <c r="N524" s="297"/>
      <c r="O524" s="297"/>
      <c r="P524" s="297"/>
      <c r="Q524" s="297"/>
      <c r="R524" s="297"/>
      <c r="S524" s="297"/>
      <c r="T524" s="297"/>
      <c r="U524" s="297"/>
      <c r="V524" s="297"/>
      <c r="W524" s="297"/>
      <c r="X524" s="297"/>
      <c r="Y524" s="297"/>
      <c r="Z524" s="297"/>
    </row>
    <row r="525" spans="1:26" ht="15.75" customHeight="1">
      <c r="A525" s="297"/>
      <c r="B525" s="297"/>
      <c r="C525" s="297"/>
      <c r="D525" s="297"/>
      <c r="E525" s="297"/>
      <c r="F525" s="297"/>
      <c r="G525" s="297"/>
      <c r="H525" s="297"/>
      <c r="I525" s="297"/>
      <c r="J525" s="297"/>
      <c r="K525" s="297"/>
      <c r="L525" s="297"/>
      <c r="M525" s="297"/>
      <c r="N525" s="297"/>
      <c r="O525" s="297"/>
      <c r="P525" s="297"/>
      <c r="Q525" s="297"/>
      <c r="R525" s="297"/>
      <c r="S525" s="297"/>
      <c r="T525" s="297"/>
      <c r="U525" s="297"/>
      <c r="V525" s="297"/>
      <c r="W525" s="297"/>
      <c r="X525" s="297"/>
      <c r="Y525" s="297"/>
      <c r="Z525" s="297"/>
    </row>
    <row r="526" spans="1:26" ht="15.75" customHeight="1">
      <c r="A526" s="297"/>
      <c r="B526" s="297"/>
      <c r="C526" s="297"/>
      <c r="D526" s="297"/>
      <c r="E526" s="297"/>
      <c r="F526" s="297"/>
      <c r="G526" s="297"/>
      <c r="H526" s="297"/>
      <c r="I526" s="297"/>
      <c r="J526" s="297"/>
      <c r="K526" s="297"/>
      <c r="L526" s="297"/>
      <c r="M526" s="297"/>
      <c r="N526" s="297"/>
      <c r="O526" s="297"/>
      <c r="P526" s="297"/>
      <c r="Q526" s="297"/>
      <c r="R526" s="297"/>
      <c r="S526" s="297"/>
      <c r="T526" s="297"/>
      <c r="U526" s="297"/>
      <c r="V526" s="297"/>
      <c r="W526" s="297"/>
      <c r="X526" s="297"/>
      <c r="Y526" s="297"/>
      <c r="Z526" s="297"/>
    </row>
    <row r="527" spans="1:26" ht="15.75" customHeight="1">
      <c r="A527" s="297"/>
      <c r="B527" s="297"/>
      <c r="C527" s="297"/>
      <c r="D527" s="297"/>
      <c r="E527" s="297"/>
      <c r="F527" s="297"/>
      <c r="G527" s="297"/>
      <c r="H527" s="297"/>
      <c r="I527" s="297"/>
      <c r="J527" s="297"/>
      <c r="K527" s="297"/>
      <c r="L527" s="297"/>
      <c r="M527" s="297"/>
      <c r="N527" s="297"/>
      <c r="O527" s="297"/>
      <c r="P527" s="297"/>
      <c r="Q527" s="297"/>
      <c r="R527" s="297"/>
      <c r="S527" s="297"/>
      <c r="T527" s="297"/>
      <c r="U527" s="297"/>
      <c r="V527" s="297"/>
      <c r="W527" s="297"/>
      <c r="X527" s="297"/>
      <c r="Y527" s="297"/>
      <c r="Z527" s="297"/>
    </row>
    <row r="528" spans="1:26" ht="15.75" customHeight="1">
      <c r="A528" s="297"/>
      <c r="B528" s="297"/>
      <c r="C528" s="297"/>
      <c r="D528" s="297"/>
      <c r="E528" s="297"/>
      <c r="F528" s="297"/>
      <c r="G528" s="297"/>
      <c r="H528" s="297"/>
      <c r="I528" s="297"/>
      <c r="J528" s="297"/>
      <c r="K528" s="297"/>
      <c r="L528" s="297"/>
      <c r="M528" s="297"/>
      <c r="N528" s="297"/>
      <c r="O528" s="297"/>
      <c r="P528" s="297"/>
      <c r="Q528" s="297"/>
      <c r="R528" s="297"/>
      <c r="S528" s="297"/>
      <c r="T528" s="297"/>
      <c r="U528" s="297"/>
      <c r="V528" s="297"/>
      <c r="W528" s="297"/>
      <c r="X528" s="297"/>
      <c r="Y528" s="297"/>
      <c r="Z528" s="297"/>
    </row>
    <row r="529" spans="1:26" ht="15.75" customHeight="1">
      <c r="A529" s="297"/>
      <c r="B529" s="297"/>
      <c r="C529" s="297"/>
      <c r="D529" s="297"/>
      <c r="E529" s="297"/>
      <c r="F529" s="297"/>
      <c r="G529" s="297"/>
      <c r="H529" s="297"/>
      <c r="I529" s="297"/>
      <c r="J529" s="297"/>
      <c r="K529" s="297"/>
      <c r="L529" s="297"/>
      <c r="M529" s="297"/>
      <c r="N529" s="297"/>
      <c r="O529" s="297"/>
      <c r="P529" s="297"/>
      <c r="Q529" s="297"/>
      <c r="R529" s="297"/>
      <c r="S529" s="297"/>
      <c r="T529" s="297"/>
      <c r="U529" s="297"/>
      <c r="V529" s="297"/>
      <c r="W529" s="297"/>
      <c r="X529" s="297"/>
      <c r="Y529" s="297"/>
      <c r="Z529" s="297"/>
    </row>
    <row r="530" spans="1:26" ht="15.75" customHeight="1">
      <c r="A530" s="297"/>
      <c r="B530" s="297"/>
      <c r="C530" s="297"/>
      <c r="D530" s="297"/>
      <c r="E530" s="297"/>
      <c r="F530" s="297"/>
      <c r="G530" s="297"/>
      <c r="H530" s="297"/>
      <c r="I530" s="297"/>
      <c r="J530" s="297"/>
      <c r="K530" s="297"/>
      <c r="L530" s="297"/>
      <c r="M530" s="297"/>
      <c r="N530" s="297"/>
      <c r="O530" s="297"/>
      <c r="P530" s="297"/>
      <c r="Q530" s="297"/>
      <c r="R530" s="297"/>
      <c r="S530" s="297"/>
      <c r="T530" s="297"/>
      <c r="U530" s="297"/>
      <c r="V530" s="297"/>
      <c r="W530" s="297"/>
      <c r="X530" s="297"/>
      <c r="Y530" s="297"/>
      <c r="Z530" s="297"/>
    </row>
    <row r="531" spans="1:26" ht="15.75" customHeight="1">
      <c r="A531" s="297"/>
      <c r="B531" s="297"/>
      <c r="C531" s="297"/>
      <c r="D531" s="297"/>
      <c r="E531" s="297"/>
      <c r="F531" s="297"/>
      <c r="G531" s="297"/>
      <c r="H531" s="297"/>
      <c r="I531" s="297"/>
      <c r="J531" s="297"/>
      <c r="K531" s="297"/>
      <c r="L531" s="297"/>
      <c r="M531" s="297"/>
      <c r="N531" s="297"/>
      <c r="O531" s="297"/>
      <c r="P531" s="297"/>
      <c r="Q531" s="297"/>
      <c r="R531" s="297"/>
      <c r="S531" s="297"/>
      <c r="T531" s="297"/>
      <c r="U531" s="297"/>
      <c r="V531" s="297"/>
      <c r="W531" s="297"/>
      <c r="X531" s="297"/>
      <c r="Y531" s="297"/>
      <c r="Z531" s="297"/>
    </row>
    <row r="532" spans="1:26" ht="15.75" customHeight="1">
      <c r="A532" s="297"/>
      <c r="B532" s="297"/>
      <c r="C532" s="297"/>
      <c r="D532" s="297"/>
      <c r="E532" s="297"/>
      <c r="F532" s="297"/>
      <c r="G532" s="297"/>
      <c r="H532" s="297"/>
      <c r="I532" s="297"/>
      <c r="J532" s="297"/>
      <c r="K532" s="297"/>
      <c r="L532" s="297"/>
      <c r="M532" s="297"/>
      <c r="N532" s="297"/>
      <c r="O532" s="297"/>
      <c r="P532" s="297"/>
      <c r="Q532" s="297"/>
      <c r="R532" s="297"/>
      <c r="S532" s="297"/>
      <c r="T532" s="297"/>
      <c r="U532" s="297"/>
      <c r="V532" s="297"/>
      <c r="W532" s="297"/>
      <c r="X532" s="297"/>
      <c r="Y532" s="297"/>
      <c r="Z532" s="297"/>
    </row>
    <row r="533" spans="1:26" ht="15.75" customHeight="1">
      <c r="A533" s="297"/>
      <c r="B533" s="297"/>
      <c r="C533" s="297"/>
      <c r="D533" s="297"/>
      <c r="E533" s="297"/>
      <c r="F533" s="297"/>
      <c r="G533" s="297"/>
      <c r="H533" s="297"/>
      <c r="I533" s="297"/>
      <c r="J533" s="297"/>
      <c r="K533" s="297"/>
      <c r="L533" s="297"/>
      <c r="M533" s="297"/>
      <c r="N533" s="297"/>
      <c r="O533" s="297"/>
      <c r="P533" s="297"/>
      <c r="Q533" s="297"/>
      <c r="R533" s="297"/>
      <c r="S533" s="297"/>
      <c r="T533" s="297"/>
      <c r="U533" s="297"/>
      <c r="V533" s="297"/>
      <c r="W533" s="297"/>
      <c r="X533" s="297"/>
      <c r="Y533" s="297"/>
      <c r="Z533" s="297"/>
    </row>
    <row r="534" spans="1:26" ht="15.75" customHeight="1">
      <c r="A534" s="297"/>
      <c r="B534" s="297"/>
      <c r="C534" s="297"/>
      <c r="D534" s="297"/>
      <c r="E534" s="297"/>
      <c r="F534" s="297"/>
      <c r="G534" s="297"/>
      <c r="H534" s="297"/>
      <c r="I534" s="297"/>
      <c r="J534" s="297"/>
      <c r="K534" s="297"/>
      <c r="L534" s="297"/>
      <c r="M534" s="297"/>
      <c r="N534" s="297"/>
      <c r="O534" s="297"/>
      <c r="P534" s="297"/>
      <c r="Q534" s="297"/>
      <c r="R534" s="297"/>
      <c r="S534" s="297"/>
      <c r="T534" s="297"/>
      <c r="U534" s="297"/>
      <c r="V534" s="297"/>
      <c r="W534" s="297"/>
      <c r="X534" s="297"/>
      <c r="Y534" s="297"/>
      <c r="Z534" s="297"/>
    </row>
    <row r="535" spans="1:26" ht="15.75" customHeight="1">
      <c r="A535" s="297"/>
      <c r="B535" s="297"/>
      <c r="C535" s="297"/>
      <c r="D535" s="297"/>
      <c r="E535" s="297"/>
      <c r="F535" s="297"/>
      <c r="G535" s="297"/>
      <c r="H535" s="297"/>
      <c r="I535" s="297"/>
      <c r="J535" s="297"/>
      <c r="K535" s="297"/>
      <c r="L535" s="297"/>
      <c r="M535" s="297"/>
      <c r="N535" s="297"/>
      <c r="O535" s="297"/>
      <c r="P535" s="297"/>
      <c r="Q535" s="297"/>
      <c r="R535" s="297"/>
      <c r="S535" s="297"/>
      <c r="T535" s="297"/>
      <c r="U535" s="297"/>
      <c r="V535" s="297"/>
      <c r="W535" s="297"/>
      <c r="X535" s="297"/>
      <c r="Y535" s="297"/>
      <c r="Z535" s="297"/>
    </row>
    <row r="536" spans="1:26" ht="15.75" customHeight="1">
      <c r="A536" s="297"/>
      <c r="B536" s="297"/>
      <c r="C536" s="297"/>
      <c r="D536" s="297"/>
      <c r="E536" s="297"/>
      <c r="F536" s="297"/>
      <c r="G536" s="297"/>
      <c r="H536" s="297"/>
      <c r="I536" s="297"/>
      <c r="J536" s="297"/>
      <c r="K536" s="297"/>
      <c r="L536" s="297"/>
      <c r="M536" s="297"/>
      <c r="N536" s="297"/>
      <c r="O536" s="297"/>
      <c r="P536" s="297"/>
      <c r="Q536" s="297"/>
      <c r="R536" s="297"/>
      <c r="S536" s="297"/>
      <c r="T536" s="297"/>
      <c r="U536" s="297"/>
      <c r="V536" s="297"/>
      <c r="W536" s="297"/>
      <c r="X536" s="297"/>
      <c r="Y536" s="297"/>
      <c r="Z536" s="297"/>
    </row>
    <row r="537" spans="1:26" ht="15.75" customHeight="1">
      <c r="A537" s="297"/>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row>
    <row r="538" spans="1:26" ht="15.75" customHeight="1">
      <c r="A538" s="297"/>
      <c r="B538" s="297"/>
      <c r="C538" s="297"/>
      <c r="D538" s="297"/>
      <c r="E538" s="297"/>
      <c r="F538" s="297"/>
      <c r="G538" s="297"/>
      <c r="H538" s="297"/>
      <c r="I538" s="297"/>
      <c r="J538" s="297"/>
      <c r="K538" s="297"/>
      <c r="L538" s="297"/>
      <c r="M538" s="297"/>
      <c r="N538" s="297"/>
      <c r="O538" s="297"/>
      <c r="P538" s="297"/>
      <c r="Q538" s="297"/>
      <c r="R538" s="297"/>
      <c r="S538" s="297"/>
      <c r="T538" s="297"/>
      <c r="U538" s="297"/>
      <c r="V538" s="297"/>
      <c r="W538" s="297"/>
      <c r="X538" s="297"/>
      <c r="Y538" s="297"/>
      <c r="Z538" s="297"/>
    </row>
    <row r="539" spans="1:26" ht="15.75" customHeight="1">
      <c r="A539" s="297"/>
      <c r="B539" s="297"/>
      <c r="C539" s="297"/>
      <c r="D539" s="297"/>
      <c r="E539" s="297"/>
      <c r="F539" s="297"/>
      <c r="G539" s="297"/>
      <c r="H539" s="297"/>
      <c r="I539" s="297"/>
      <c r="J539" s="297"/>
      <c r="K539" s="297"/>
      <c r="L539" s="297"/>
      <c r="M539" s="297"/>
      <c r="N539" s="297"/>
      <c r="O539" s="297"/>
      <c r="P539" s="297"/>
      <c r="Q539" s="297"/>
      <c r="R539" s="297"/>
      <c r="S539" s="297"/>
      <c r="T539" s="297"/>
      <c r="U539" s="297"/>
      <c r="V539" s="297"/>
      <c r="W539" s="297"/>
      <c r="X539" s="297"/>
      <c r="Y539" s="297"/>
      <c r="Z539" s="297"/>
    </row>
    <row r="540" spans="1:26" ht="15.75" customHeight="1">
      <c r="A540" s="297"/>
      <c r="B540" s="297"/>
      <c r="C540" s="297"/>
      <c r="D540" s="297"/>
      <c r="E540" s="297"/>
      <c r="F540" s="297"/>
      <c r="G540" s="297"/>
      <c r="H540" s="297"/>
      <c r="I540" s="297"/>
      <c r="J540" s="297"/>
      <c r="K540" s="297"/>
      <c r="L540" s="297"/>
      <c r="M540" s="297"/>
      <c r="N540" s="297"/>
      <c r="O540" s="297"/>
      <c r="P540" s="297"/>
      <c r="Q540" s="297"/>
      <c r="R540" s="297"/>
      <c r="S540" s="297"/>
      <c r="T540" s="297"/>
      <c r="U540" s="297"/>
      <c r="V540" s="297"/>
      <c r="W540" s="297"/>
      <c r="X540" s="297"/>
      <c r="Y540" s="297"/>
      <c r="Z540" s="297"/>
    </row>
    <row r="541" spans="1:26" ht="15.75" customHeight="1">
      <c r="A541" s="297"/>
      <c r="B541" s="297"/>
      <c r="C541" s="297"/>
      <c r="D541" s="297"/>
      <c r="E541" s="297"/>
      <c r="F541" s="297"/>
      <c r="G541" s="297"/>
      <c r="H541" s="297"/>
      <c r="I541" s="297"/>
      <c r="J541" s="297"/>
      <c r="K541" s="297"/>
      <c r="L541" s="297"/>
      <c r="M541" s="297"/>
      <c r="N541" s="297"/>
      <c r="O541" s="297"/>
      <c r="P541" s="297"/>
      <c r="Q541" s="297"/>
      <c r="R541" s="297"/>
      <c r="S541" s="297"/>
      <c r="T541" s="297"/>
      <c r="U541" s="297"/>
      <c r="V541" s="297"/>
      <c r="W541" s="297"/>
      <c r="X541" s="297"/>
      <c r="Y541" s="297"/>
      <c r="Z541" s="297"/>
    </row>
    <row r="542" spans="1:26" ht="15.75" customHeight="1">
      <c r="A542" s="297"/>
      <c r="B542" s="297"/>
      <c r="C542" s="297"/>
      <c r="D542" s="297"/>
      <c r="E542" s="297"/>
      <c r="F542" s="297"/>
      <c r="G542" s="297"/>
      <c r="H542" s="297"/>
      <c r="I542" s="297"/>
      <c r="J542" s="297"/>
      <c r="K542" s="297"/>
      <c r="L542" s="297"/>
      <c r="M542" s="297"/>
      <c r="N542" s="297"/>
      <c r="O542" s="297"/>
      <c r="P542" s="297"/>
      <c r="Q542" s="297"/>
      <c r="R542" s="297"/>
      <c r="S542" s="297"/>
      <c r="T542" s="297"/>
      <c r="U542" s="297"/>
      <c r="V542" s="297"/>
      <c r="W542" s="297"/>
      <c r="X542" s="297"/>
      <c r="Y542" s="297"/>
      <c r="Z542" s="297"/>
    </row>
    <row r="543" spans="1:26" ht="15.75" customHeight="1">
      <c r="A543" s="297"/>
      <c r="B543" s="297"/>
      <c r="C543" s="297"/>
      <c r="D543" s="297"/>
      <c r="E543" s="297"/>
      <c r="F543" s="297"/>
      <c r="G543" s="297"/>
      <c r="H543" s="297"/>
      <c r="I543" s="297"/>
      <c r="J543" s="297"/>
      <c r="K543" s="297"/>
      <c r="L543" s="297"/>
      <c r="M543" s="297"/>
      <c r="N543" s="297"/>
      <c r="O543" s="297"/>
      <c r="P543" s="297"/>
      <c r="Q543" s="297"/>
      <c r="R543" s="297"/>
      <c r="S543" s="297"/>
      <c r="T543" s="297"/>
      <c r="U543" s="297"/>
      <c r="V543" s="297"/>
      <c r="W543" s="297"/>
      <c r="X543" s="297"/>
      <c r="Y543" s="297"/>
      <c r="Z543" s="297"/>
    </row>
    <row r="544" spans="1:26" ht="15.75" customHeight="1">
      <c r="A544" s="297"/>
      <c r="B544" s="297"/>
      <c r="C544" s="297"/>
      <c r="D544" s="297"/>
      <c r="E544" s="297"/>
      <c r="F544" s="297"/>
      <c r="G544" s="297"/>
      <c r="H544" s="297"/>
      <c r="I544" s="297"/>
      <c r="J544" s="297"/>
      <c r="K544" s="297"/>
      <c r="L544" s="297"/>
      <c r="M544" s="297"/>
      <c r="N544" s="297"/>
      <c r="O544" s="297"/>
      <c r="P544" s="297"/>
      <c r="Q544" s="297"/>
      <c r="R544" s="297"/>
      <c r="S544" s="297"/>
      <c r="T544" s="297"/>
      <c r="U544" s="297"/>
      <c r="V544" s="297"/>
      <c r="W544" s="297"/>
      <c r="X544" s="297"/>
      <c r="Y544" s="297"/>
      <c r="Z544" s="297"/>
    </row>
    <row r="545" spans="1:26" ht="15.75" customHeight="1">
      <c r="A545" s="297"/>
      <c r="B545" s="297"/>
      <c r="C545" s="297"/>
      <c r="D545" s="297"/>
      <c r="E545" s="297"/>
      <c r="F545" s="297"/>
      <c r="G545" s="297"/>
      <c r="H545" s="297"/>
      <c r="I545" s="297"/>
      <c r="J545" s="297"/>
      <c r="K545" s="297"/>
      <c r="L545" s="297"/>
      <c r="M545" s="297"/>
      <c r="N545" s="297"/>
      <c r="O545" s="297"/>
      <c r="P545" s="297"/>
      <c r="Q545" s="297"/>
      <c r="R545" s="297"/>
      <c r="S545" s="297"/>
      <c r="T545" s="297"/>
      <c r="U545" s="297"/>
      <c r="V545" s="297"/>
      <c r="W545" s="297"/>
      <c r="X545" s="297"/>
      <c r="Y545" s="297"/>
      <c r="Z545" s="297"/>
    </row>
    <row r="546" spans="1:26" ht="15.75" customHeight="1">
      <c r="A546" s="297"/>
      <c r="B546" s="297"/>
      <c r="C546" s="297"/>
      <c r="D546" s="297"/>
      <c r="E546" s="297"/>
      <c r="F546" s="297"/>
      <c r="G546" s="297"/>
      <c r="H546" s="297"/>
      <c r="I546" s="297"/>
      <c r="J546" s="297"/>
      <c r="K546" s="297"/>
      <c r="L546" s="297"/>
      <c r="M546" s="297"/>
      <c r="N546" s="297"/>
      <c r="O546" s="297"/>
      <c r="P546" s="297"/>
      <c r="Q546" s="297"/>
      <c r="R546" s="297"/>
      <c r="S546" s="297"/>
      <c r="T546" s="297"/>
      <c r="U546" s="297"/>
      <c r="V546" s="297"/>
      <c r="W546" s="297"/>
      <c r="X546" s="297"/>
      <c r="Y546" s="297"/>
      <c r="Z546" s="297"/>
    </row>
    <row r="547" spans="1:26" ht="15.75" customHeight="1">
      <c r="A547" s="297"/>
      <c r="B547" s="297"/>
      <c r="C547" s="297"/>
      <c r="D547" s="297"/>
      <c r="E547" s="297"/>
      <c r="F547" s="297"/>
      <c r="G547" s="297"/>
      <c r="H547" s="297"/>
      <c r="I547" s="297"/>
      <c r="J547" s="297"/>
      <c r="K547" s="297"/>
      <c r="L547" s="297"/>
      <c r="M547" s="297"/>
      <c r="N547" s="297"/>
      <c r="O547" s="297"/>
      <c r="P547" s="297"/>
      <c r="Q547" s="297"/>
      <c r="R547" s="297"/>
      <c r="S547" s="297"/>
      <c r="T547" s="297"/>
      <c r="U547" s="297"/>
      <c r="V547" s="297"/>
      <c r="W547" s="297"/>
      <c r="X547" s="297"/>
      <c r="Y547" s="297"/>
      <c r="Z547" s="297"/>
    </row>
    <row r="548" spans="1:26" ht="15.75" customHeight="1">
      <c r="A548" s="297"/>
      <c r="B548" s="297"/>
      <c r="C548" s="297"/>
      <c r="D548" s="297"/>
      <c r="E548" s="297"/>
      <c r="F548" s="297"/>
      <c r="G548" s="297"/>
      <c r="H548" s="297"/>
      <c r="I548" s="297"/>
      <c r="J548" s="297"/>
      <c r="K548" s="297"/>
      <c r="L548" s="297"/>
      <c r="M548" s="297"/>
      <c r="N548" s="297"/>
      <c r="O548" s="297"/>
      <c r="P548" s="297"/>
      <c r="Q548" s="297"/>
      <c r="R548" s="297"/>
      <c r="S548" s="297"/>
      <c r="T548" s="297"/>
      <c r="U548" s="297"/>
      <c r="V548" s="297"/>
      <c r="W548" s="297"/>
      <c r="X548" s="297"/>
      <c r="Y548" s="297"/>
      <c r="Z548" s="297"/>
    </row>
    <row r="549" spans="1:26" ht="15.75" customHeight="1">
      <c r="A549" s="297"/>
      <c r="B549" s="297"/>
      <c r="C549" s="297"/>
      <c r="D549" s="297"/>
      <c r="E549" s="297"/>
      <c r="F549" s="297"/>
      <c r="G549" s="297"/>
      <c r="H549" s="297"/>
      <c r="I549" s="297"/>
      <c r="J549" s="297"/>
      <c r="K549" s="297"/>
      <c r="L549" s="297"/>
      <c r="M549" s="297"/>
      <c r="N549" s="297"/>
      <c r="O549" s="297"/>
      <c r="P549" s="297"/>
      <c r="Q549" s="297"/>
      <c r="R549" s="297"/>
      <c r="S549" s="297"/>
      <c r="T549" s="297"/>
      <c r="U549" s="297"/>
      <c r="V549" s="297"/>
      <c r="W549" s="297"/>
      <c r="X549" s="297"/>
      <c r="Y549" s="297"/>
      <c r="Z549" s="297"/>
    </row>
    <row r="550" spans="1:26" ht="15.75" customHeight="1">
      <c r="A550" s="297"/>
      <c r="B550" s="297"/>
      <c r="C550" s="297"/>
      <c r="D550" s="297"/>
      <c r="E550" s="297"/>
      <c r="F550" s="297"/>
      <c r="G550" s="297"/>
      <c r="H550" s="297"/>
      <c r="I550" s="297"/>
      <c r="J550" s="297"/>
      <c r="K550" s="297"/>
      <c r="L550" s="297"/>
      <c r="M550" s="297"/>
      <c r="N550" s="297"/>
      <c r="O550" s="297"/>
      <c r="P550" s="297"/>
      <c r="Q550" s="297"/>
      <c r="R550" s="297"/>
      <c r="S550" s="297"/>
      <c r="T550" s="297"/>
      <c r="U550" s="297"/>
      <c r="V550" s="297"/>
      <c r="W550" s="297"/>
      <c r="X550" s="297"/>
      <c r="Y550" s="297"/>
      <c r="Z550" s="297"/>
    </row>
    <row r="551" spans="1:26" ht="15.75" customHeight="1">
      <c r="A551" s="297"/>
      <c r="B551" s="297"/>
      <c r="C551" s="297"/>
      <c r="D551" s="297"/>
      <c r="E551" s="297"/>
      <c r="F551" s="297"/>
      <c r="G551" s="297"/>
      <c r="H551" s="297"/>
      <c r="I551" s="297"/>
      <c r="J551" s="297"/>
      <c r="K551" s="297"/>
      <c r="L551" s="297"/>
      <c r="M551" s="297"/>
      <c r="N551" s="297"/>
      <c r="O551" s="297"/>
      <c r="P551" s="297"/>
      <c r="Q551" s="297"/>
      <c r="R551" s="297"/>
      <c r="S551" s="297"/>
      <c r="T551" s="297"/>
      <c r="U551" s="297"/>
      <c r="V551" s="297"/>
      <c r="W551" s="297"/>
      <c r="X551" s="297"/>
      <c r="Y551" s="297"/>
      <c r="Z551" s="297"/>
    </row>
    <row r="552" spans="1:26" ht="15.75" customHeight="1">
      <c r="A552" s="297"/>
      <c r="B552" s="297"/>
      <c r="C552" s="297"/>
      <c r="D552" s="297"/>
      <c r="E552" s="297"/>
      <c r="F552" s="297"/>
      <c r="G552" s="297"/>
      <c r="H552" s="297"/>
      <c r="I552" s="297"/>
      <c r="J552" s="297"/>
      <c r="K552" s="297"/>
      <c r="L552" s="297"/>
      <c r="M552" s="297"/>
      <c r="N552" s="297"/>
      <c r="O552" s="297"/>
      <c r="P552" s="297"/>
      <c r="Q552" s="297"/>
      <c r="R552" s="297"/>
      <c r="S552" s="297"/>
      <c r="T552" s="297"/>
      <c r="U552" s="297"/>
      <c r="V552" s="297"/>
      <c r="W552" s="297"/>
      <c r="X552" s="297"/>
      <c r="Y552" s="297"/>
      <c r="Z552" s="297"/>
    </row>
    <row r="553" spans="1:26" ht="15.75" customHeight="1">
      <c r="A553" s="297"/>
      <c r="B553" s="297"/>
      <c r="C553" s="297"/>
      <c r="D553" s="297"/>
      <c r="E553" s="297"/>
      <c r="F553" s="297"/>
      <c r="G553" s="297"/>
      <c r="H553" s="297"/>
      <c r="I553" s="297"/>
      <c r="J553" s="297"/>
      <c r="K553" s="297"/>
      <c r="L553" s="297"/>
      <c r="M553" s="297"/>
      <c r="N553" s="297"/>
      <c r="O553" s="297"/>
      <c r="P553" s="297"/>
      <c r="Q553" s="297"/>
      <c r="R553" s="297"/>
      <c r="S553" s="297"/>
      <c r="T553" s="297"/>
      <c r="U553" s="297"/>
      <c r="V553" s="297"/>
      <c r="W553" s="297"/>
      <c r="X553" s="297"/>
      <c r="Y553" s="297"/>
      <c r="Z553" s="297"/>
    </row>
    <row r="554" spans="1:26" ht="15.75" customHeight="1">
      <c r="A554" s="297"/>
      <c r="B554" s="297"/>
      <c r="C554" s="297"/>
      <c r="D554" s="297"/>
      <c r="E554" s="297"/>
      <c r="F554" s="297"/>
      <c r="G554" s="297"/>
      <c r="H554" s="297"/>
      <c r="I554" s="297"/>
      <c r="J554" s="297"/>
      <c r="K554" s="297"/>
      <c r="L554" s="297"/>
      <c r="M554" s="297"/>
      <c r="N554" s="297"/>
      <c r="O554" s="297"/>
      <c r="P554" s="297"/>
      <c r="Q554" s="297"/>
      <c r="R554" s="297"/>
      <c r="S554" s="297"/>
      <c r="T554" s="297"/>
      <c r="U554" s="297"/>
      <c r="V554" s="297"/>
      <c r="W554" s="297"/>
      <c r="X554" s="297"/>
      <c r="Y554" s="297"/>
      <c r="Z554" s="297"/>
    </row>
    <row r="555" spans="1:26" ht="15.75" customHeight="1">
      <c r="A555" s="297"/>
      <c r="B555" s="297"/>
      <c r="C555" s="297"/>
      <c r="D555" s="297"/>
      <c r="E555" s="297"/>
      <c r="F555" s="297"/>
      <c r="G555" s="297"/>
      <c r="H555" s="297"/>
      <c r="I555" s="297"/>
      <c r="J555" s="297"/>
      <c r="K555" s="297"/>
      <c r="L555" s="297"/>
      <c r="M555" s="297"/>
      <c r="N555" s="297"/>
      <c r="O555" s="297"/>
      <c r="P555" s="297"/>
      <c r="Q555" s="297"/>
      <c r="R555" s="297"/>
      <c r="S555" s="297"/>
      <c r="T555" s="297"/>
      <c r="U555" s="297"/>
      <c r="V555" s="297"/>
      <c r="W555" s="297"/>
      <c r="X555" s="297"/>
      <c r="Y555" s="297"/>
      <c r="Z555" s="297"/>
    </row>
    <row r="556" spans="1:26" ht="15.75" customHeight="1">
      <c r="A556" s="297"/>
      <c r="B556" s="297"/>
      <c r="C556" s="297"/>
      <c r="D556" s="297"/>
      <c r="E556" s="297"/>
      <c r="F556" s="297"/>
      <c r="G556" s="297"/>
      <c r="H556" s="297"/>
      <c r="I556" s="297"/>
      <c r="J556" s="297"/>
      <c r="K556" s="297"/>
      <c r="L556" s="297"/>
      <c r="M556" s="297"/>
      <c r="N556" s="297"/>
      <c r="O556" s="297"/>
      <c r="P556" s="297"/>
      <c r="Q556" s="297"/>
      <c r="R556" s="297"/>
      <c r="S556" s="297"/>
      <c r="T556" s="297"/>
      <c r="U556" s="297"/>
      <c r="V556" s="297"/>
      <c r="W556" s="297"/>
      <c r="X556" s="297"/>
      <c r="Y556" s="297"/>
      <c r="Z556" s="297"/>
    </row>
    <row r="557" spans="1:26" ht="15.75" customHeight="1">
      <c r="A557" s="297"/>
      <c r="B557" s="297"/>
      <c r="C557" s="297"/>
      <c r="D557" s="297"/>
      <c r="E557" s="297"/>
      <c r="F557" s="297"/>
      <c r="G557" s="297"/>
      <c r="H557" s="297"/>
      <c r="I557" s="297"/>
      <c r="J557" s="297"/>
      <c r="K557" s="297"/>
      <c r="L557" s="297"/>
      <c r="M557" s="297"/>
      <c r="N557" s="297"/>
      <c r="O557" s="297"/>
      <c r="P557" s="297"/>
      <c r="Q557" s="297"/>
      <c r="R557" s="297"/>
      <c r="S557" s="297"/>
      <c r="T557" s="297"/>
      <c r="U557" s="297"/>
      <c r="V557" s="297"/>
      <c r="W557" s="297"/>
      <c r="X557" s="297"/>
      <c r="Y557" s="297"/>
      <c r="Z557" s="297"/>
    </row>
    <row r="558" spans="1:26" ht="15.75" customHeight="1">
      <c r="A558" s="297"/>
      <c r="B558" s="297"/>
      <c r="C558" s="297"/>
      <c r="D558" s="297"/>
      <c r="E558" s="297"/>
      <c r="F558" s="297"/>
      <c r="G558" s="297"/>
      <c r="H558" s="297"/>
      <c r="I558" s="297"/>
      <c r="J558" s="297"/>
      <c r="K558" s="297"/>
      <c r="L558" s="297"/>
      <c r="M558" s="297"/>
      <c r="N558" s="297"/>
      <c r="O558" s="297"/>
      <c r="P558" s="297"/>
      <c r="Q558" s="297"/>
      <c r="R558" s="297"/>
      <c r="S558" s="297"/>
      <c r="T558" s="297"/>
      <c r="U558" s="297"/>
      <c r="V558" s="297"/>
      <c r="W558" s="297"/>
      <c r="X558" s="297"/>
      <c r="Y558" s="297"/>
      <c r="Z558" s="297"/>
    </row>
    <row r="559" spans="1:26" ht="15.75" customHeight="1">
      <c r="A559" s="297"/>
      <c r="B559" s="297"/>
      <c r="C559" s="297"/>
      <c r="D559" s="297"/>
      <c r="E559" s="297"/>
      <c r="F559" s="297"/>
      <c r="G559" s="297"/>
      <c r="H559" s="297"/>
      <c r="I559" s="297"/>
      <c r="J559" s="297"/>
      <c r="K559" s="297"/>
      <c r="L559" s="297"/>
      <c r="M559" s="297"/>
      <c r="N559" s="297"/>
      <c r="O559" s="297"/>
      <c r="P559" s="297"/>
      <c r="Q559" s="297"/>
      <c r="R559" s="297"/>
      <c r="S559" s="297"/>
      <c r="T559" s="297"/>
      <c r="U559" s="297"/>
      <c r="V559" s="297"/>
      <c r="W559" s="297"/>
      <c r="X559" s="297"/>
      <c r="Y559" s="297"/>
      <c r="Z559" s="297"/>
    </row>
    <row r="560" spans="1:26" ht="15.75" customHeight="1">
      <c r="A560" s="297"/>
      <c r="B560" s="297"/>
      <c r="C560" s="297"/>
      <c r="D560" s="297"/>
      <c r="E560" s="297"/>
      <c r="F560" s="297"/>
      <c r="G560" s="297"/>
      <c r="H560" s="297"/>
      <c r="I560" s="297"/>
      <c r="J560" s="297"/>
      <c r="K560" s="297"/>
      <c r="L560" s="297"/>
      <c r="M560" s="297"/>
      <c r="N560" s="297"/>
      <c r="O560" s="297"/>
      <c r="P560" s="297"/>
      <c r="Q560" s="297"/>
      <c r="R560" s="297"/>
      <c r="S560" s="297"/>
      <c r="T560" s="297"/>
      <c r="U560" s="297"/>
      <c r="V560" s="297"/>
      <c r="W560" s="297"/>
      <c r="X560" s="297"/>
      <c r="Y560" s="297"/>
      <c r="Z560" s="297"/>
    </row>
    <row r="561" spans="1:26" ht="15.75" customHeight="1">
      <c r="A561" s="297"/>
      <c r="B561" s="297"/>
      <c r="C561" s="297"/>
      <c r="D561" s="297"/>
      <c r="E561" s="297"/>
      <c r="F561" s="297"/>
      <c r="G561" s="297"/>
      <c r="H561" s="297"/>
      <c r="I561" s="297"/>
      <c r="J561" s="297"/>
      <c r="K561" s="297"/>
      <c r="L561" s="297"/>
      <c r="M561" s="297"/>
      <c r="N561" s="297"/>
      <c r="O561" s="297"/>
      <c r="P561" s="297"/>
      <c r="Q561" s="297"/>
      <c r="R561" s="297"/>
      <c r="S561" s="297"/>
      <c r="T561" s="297"/>
      <c r="U561" s="297"/>
      <c r="V561" s="297"/>
      <c r="W561" s="297"/>
      <c r="X561" s="297"/>
      <c r="Y561" s="297"/>
      <c r="Z561" s="297"/>
    </row>
    <row r="562" spans="1:26" ht="15.75" customHeight="1">
      <c r="A562" s="297"/>
      <c r="B562" s="297"/>
      <c r="C562" s="297"/>
      <c r="D562" s="297"/>
      <c r="E562" s="297"/>
      <c r="F562" s="297"/>
      <c r="G562" s="297"/>
      <c r="H562" s="297"/>
      <c r="I562" s="297"/>
      <c r="J562" s="297"/>
      <c r="K562" s="297"/>
      <c r="L562" s="297"/>
      <c r="M562" s="297"/>
      <c r="N562" s="297"/>
      <c r="O562" s="297"/>
      <c r="P562" s="297"/>
      <c r="Q562" s="297"/>
      <c r="R562" s="297"/>
      <c r="S562" s="297"/>
      <c r="T562" s="297"/>
      <c r="U562" s="297"/>
      <c r="V562" s="297"/>
      <c r="W562" s="297"/>
      <c r="X562" s="297"/>
      <c r="Y562" s="297"/>
      <c r="Z562" s="297"/>
    </row>
    <row r="563" spans="1:26" ht="15.75" customHeight="1">
      <c r="A563" s="297"/>
      <c r="B563" s="297"/>
      <c r="C563" s="297"/>
      <c r="D563" s="297"/>
      <c r="E563" s="297"/>
      <c r="F563" s="297"/>
      <c r="G563" s="297"/>
      <c r="H563" s="297"/>
      <c r="I563" s="297"/>
      <c r="J563" s="297"/>
      <c r="K563" s="297"/>
      <c r="L563" s="297"/>
      <c r="M563" s="297"/>
      <c r="N563" s="297"/>
      <c r="O563" s="297"/>
      <c r="P563" s="297"/>
      <c r="Q563" s="297"/>
      <c r="R563" s="297"/>
      <c r="S563" s="297"/>
      <c r="T563" s="297"/>
      <c r="U563" s="297"/>
      <c r="V563" s="297"/>
      <c r="W563" s="297"/>
      <c r="X563" s="297"/>
      <c r="Y563" s="297"/>
      <c r="Z563" s="297"/>
    </row>
    <row r="564" spans="1:26" ht="15.75" customHeight="1">
      <c r="A564" s="297"/>
      <c r="B564" s="297"/>
      <c r="C564" s="297"/>
      <c r="D564" s="297"/>
      <c r="E564" s="297"/>
      <c r="F564" s="297"/>
      <c r="G564" s="297"/>
      <c r="H564" s="297"/>
      <c r="I564" s="297"/>
      <c r="J564" s="297"/>
      <c r="K564" s="297"/>
      <c r="L564" s="297"/>
      <c r="M564" s="297"/>
      <c r="N564" s="297"/>
      <c r="O564" s="297"/>
      <c r="P564" s="297"/>
      <c r="Q564" s="297"/>
      <c r="R564" s="297"/>
      <c r="S564" s="297"/>
      <c r="T564" s="297"/>
      <c r="U564" s="297"/>
      <c r="V564" s="297"/>
      <c r="W564" s="297"/>
      <c r="X564" s="297"/>
      <c r="Y564" s="297"/>
      <c r="Z564" s="297"/>
    </row>
    <row r="565" spans="1:26" ht="15.75" customHeight="1">
      <c r="A565" s="297"/>
      <c r="B565" s="297"/>
      <c r="C565" s="297"/>
      <c r="D565" s="297"/>
      <c r="E565" s="297"/>
      <c r="F565" s="297"/>
      <c r="G565" s="297"/>
      <c r="H565" s="297"/>
      <c r="I565" s="297"/>
      <c r="J565" s="297"/>
      <c r="K565" s="297"/>
      <c r="L565" s="297"/>
      <c r="M565" s="297"/>
      <c r="N565" s="297"/>
      <c r="O565" s="297"/>
      <c r="P565" s="297"/>
      <c r="Q565" s="297"/>
      <c r="R565" s="297"/>
      <c r="S565" s="297"/>
      <c r="T565" s="297"/>
      <c r="U565" s="297"/>
      <c r="V565" s="297"/>
      <c r="W565" s="297"/>
      <c r="X565" s="297"/>
      <c r="Y565" s="297"/>
      <c r="Z565" s="297"/>
    </row>
    <row r="566" spans="1:26" ht="15.75" customHeight="1">
      <c r="A566" s="297"/>
      <c r="B566" s="297"/>
      <c r="C566" s="297"/>
      <c r="D566" s="297"/>
      <c r="E566" s="297"/>
      <c r="F566" s="297"/>
      <c r="G566" s="297"/>
      <c r="H566" s="297"/>
      <c r="I566" s="297"/>
      <c r="J566" s="297"/>
      <c r="K566" s="297"/>
      <c r="L566" s="297"/>
      <c r="M566" s="297"/>
      <c r="N566" s="297"/>
      <c r="O566" s="297"/>
      <c r="P566" s="297"/>
      <c r="Q566" s="297"/>
      <c r="R566" s="297"/>
      <c r="S566" s="297"/>
      <c r="T566" s="297"/>
      <c r="U566" s="297"/>
      <c r="V566" s="297"/>
      <c r="W566" s="297"/>
      <c r="X566" s="297"/>
      <c r="Y566" s="297"/>
      <c r="Z566" s="297"/>
    </row>
    <row r="567" spans="1:26" ht="15.75" customHeight="1">
      <c r="A567" s="297"/>
      <c r="B567" s="297"/>
      <c r="C567" s="297"/>
      <c r="D567" s="297"/>
      <c r="E567" s="297"/>
      <c r="F567" s="297"/>
      <c r="G567" s="297"/>
      <c r="H567" s="297"/>
      <c r="I567" s="297"/>
      <c r="J567" s="297"/>
      <c r="K567" s="297"/>
      <c r="L567" s="297"/>
      <c r="M567" s="297"/>
      <c r="N567" s="297"/>
      <c r="O567" s="297"/>
      <c r="P567" s="297"/>
      <c r="Q567" s="297"/>
      <c r="R567" s="297"/>
      <c r="S567" s="297"/>
      <c r="T567" s="297"/>
      <c r="U567" s="297"/>
      <c r="V567" s="297"/>
      <c r="W567" s="297"/>
      <c r="X567" s="297"/>
      <c r="Y567" s="297"/>
      <c r="Z567" s="297"/>
    </row>
    <row r="568" spans="1:26" ht="15.75" customHeight="1">
      <c r="A568" s="297"/>
      <c r="B568" s="297"/>
      <c r="C568" s="297"/>
      <c r="D568" s="297"/>
      <c r="E568" s="297"/>
      <c r="F568" s="297"/>
      <c r="G568" s="297"/>
      <c r="H568" s="297"/>
      <c r="I568" s="297"/>
      <c r="J568" s="297"/>
      <c r="K568" s="297"/>
      <c r="L568" s="297"/>
      <c r="M568" s="297"/>
      <c r="N568" s="297"/>
      <c r="O568" s="297"/>
      <c r="P568" s="297"/>
      <c r="Q568" s="297"/>
      <c r="R568" s="297"/>
      <c r="S568" s="297"/>
      <c r="T568" s="297"/>
      <c r="U568" s="297"/>
      <c r="V568" s="297"/>
      <c r="W568" s="297"/>
      <c r="X568" s="297"/>
      <c r="Y568" s="297"/>
      <c r="Z568" s="297"/>
    </row>
    <row r="569" spans="1:26" ht="15.75" customHeight="1">
      <c r="A569" s="297"/>
      <c r="B569" s="297"/>
      <c r="C569" s="297"/>
      <c r="D569" s="297"/>
      <c r="E569" s="297"/>
      <c r="F569" s="297"/>
      <c r="G569" s="297"/>
      <c r="H569" s="297"/>
      <c r="I569" s="297"/>
      <c r="J569" s="297"/>
      <c r="K569" s="297"/>
      <c r="L569" s="297"/>
      <c r="M569" s="297"/>
      <c r="N569" s="297"/>
      <c r="O569" s="297"/>
      <c r="P569" s="297"/>
      <c r="Q569" s="297"/>
      <c r="R569" s="297"/>
      <c r="S569" s="297"/>
      <c r="T569" s="297"/>
      <c r="U569" s="297"/>
      <c r="V569" s="297"/>
      <c r="W569" s="297"/>
      <c r="X569" s="297"/>
      <c r="Y569" s="297"/>
      <c r="Z569" s="297"/>
    </row>
    <row r="570" spans="1:26" ht="15.75" customHeight="1">
      <c r="A570" s="297"/>
      <c r="B570" s="297"/>
      <c r="C570" s="297"/>
      <c r="D570" s="297"/>
      <c r="E570" s="297"/>
      <c r="F570" s="297"/>
      <c r="G570" s="297"/>
      <c r="H570" s="297"/>
      <c r="I570" s="297"/>
      <c r="J570" s="297"/>
      <c r="K570" s="297"/>
      <c r="L570" s="297"/>
      <c r="M570" s="297"/>
      <c r="N570" s="297"/>
      <c r="O570" s="297"/>
      <c r="P570" s="297"/>
      <c r="Q570" s="297"/>
      <c r="R570" s="297"/>
      <c r="S570" s="297"/>
      <c r="T570" s="297"/>
      <c r="U570" s="297"/>
      <c r="V570" s="297"/>
      <c r="W570" s="297"/>
      <c r="X570" s="297"/>
      <c r="Y570" s="297"/>
      <c r="Z570" s="297"/>
    </row>
    <row r="571" spans="1:26" ht="15.75" customHeight="1">
      <c r="A571" s="297"/>
      <c r="B571" s="297"/>
      <c r="C571" s="297"/>
      <c r="D571" s="297"/>
      <c r="E571" s="297"/>
      <c r="F571" s="297"/>
      <c r="G571" s="297"/>
      <c r="H571" s="297"/>
      <c r="I571" s="297"/>
      <c r="J571" s="297"/>
      <c r="K571" s="297"/>
      <c r="L571" s="297"/>
      <c r="M571" s="297"/>
      <c r="N571" s="297"/>
      <c r="O571" s="297"/>
      <c r="P571" s="297"/>
      <c r="Q571" s="297"/>
      <c r="R571" s="297"/>
      <c r="S571" s="297"/>
      <c r="T571" s="297"/>
      <c r="U571" s="297"/>
      <c r="V571" s="297"/>
      <c r="W571" s="297"/>
      <c r="X571" s="297"/>
      <c r="Y571" s="297"/>
      <c r="Z571" s="297"/>
    </row>
    <row r="572" spans="1:26" ht="15.75" customHeight="1">
      <c r="A572" s="297"/>
      <c r="B572" s="297"/>
      <c r="C572" s="297"/>
      <c r="D572" s="297"/>
      <c r="E572" s="297"/>
      <c r="F572" s="297"/>
      <c r="G572" s="297"/>
      <c r="H572" s="297"/>
      <c r="I572" s="297"/>
      <c r="J572" s="297"/>
      <c r="K572" s="297"/>
      <c r="L572" s="297"/>
      <c r="M572" s="297"/>
      <c r="N572" s="297"/>
      <c r="O572" s="297"/>
      <c r="P572" s="297"/>
      <c r="Q572" s="297"/>
      <c r="R572" s="297"/>
      <c r="S572" s="297"/>
      <c r="T572" s="297"/>
      <c r="U572" s="297"/>
      <c r="V572" s="297"/>
      <c r="W572" s="297"/>
      <c r="X572" s="297"/>
      <c r="Y572" s="297"/>
      <c r="Z572" s="297"/>
    </row>
    <row r="573" spans="1:26" ht="15.75" customHeight="1">
      <c r="A573" s="297"/>
      <c r="B573" s="297"/>
      <c r="C573" s="297"/>
      <c r="D573" s="297"/>
      <c r="E573" s="297"/>
      <c r="F573" s="297"/>
      <c r="G573" s="297"/>
      <c r="H573" s="297"/>
      <c r="I573" s="297"/>
      <c r="J573" s="297"/>
      <c r="K573" s="297"/>
      <c r="L573" s="297"/>
      <c r="M573" s="297"/>
      <c r="N573" s="297"/>
      <c r="O573" s="297"/>
      <c r="P573" s="297"/>
      <c r="Q573" s="297"/>
      <c r="R573" s="297"/>
      <c r="S573" s="297"/>
      <c r="T573" s="297"/>
      <c r="U573" s="297"/>
      <c r="V573" s="297"/>
      <c r="W573" s="297"/>
      <c r="X573" s="297"/>
      <c r="Y573" s="297"/>
      <c r="Z573" s="297"/>
    </row>
    <row r="574" spans="1:26" ht="15.75" customHeight="1">
      <c r="A574" s="297"/>
      <c r="B574" s="297"/>
      <c r="C574" s="297"/>
      <c r="D574" s="297"/>
      <c r="E574" s="297"/>
      <c r="F574" s="297"/>
      <c r="G574" s="297"/>
      <c r="H574" s="297"/>
      <c r="I574" s="297"/>
      <c r="J574" s="297"/>
      <c r="K574" s="297"/>
      <c r="L574" s="297"/>
      <c r="M574" s="297"/>
      <c r="N574" s="297"/>
      <c r="O574" s="297"/>
      <c r="P574" s="297"/>
      <c r="Q574" s="297"/>
      <c r="R574" s="297"/>
      <c r="S574" s="297"/>
      <c r="T574" s="297"/>
      <c r="U574" s="297"/>
      <c r="V574" s="297"/>
      <c r="W574" s="297"/>
      <c r="X574" s="297"/>
      <c r="Y574" s="297"/>
      <c r="Z574" s="297"/>
    </row>
    <row r="575" spans="1:26" ht="15.75" customHeight="1">
      <c r="A575" s="297"/>
      <c r="B575" s="297"/>
      <c r="C575" s="297"/>
      <c r="D575" s="297"/>
      <c r="E575" s="297"/>
      <c r="F575" s="297"/>
      <c r="G575" s="297"/>
      <c r="H575" s="297"/>
      <c r="I575" s="297"/>
      <c r="J575" s="297"/>
      <c r="K575" s="297"/>
      <c r="L575" s="297"/>
      <c r="M575" s="297"/>
      <c r="N575" s="297"/>
      <c r="O575" s="297"/>
      <c r="P575" s="297"/>
      <c r="Q575" s="297"/>
      <c r="R575" s="297"/>
      <c r="S575" s="297"/>
      <c r="T575" s="297"/>
      <c r="U575" s="297"/>
      <c r="V575" s="297"/>
      <c r="W575" s="297"/>
      <c r="X575" s="297"/>
      <c r="Y575" s="297"/>
      <c r="Z575" s="297"/>
    </row>
    <row r="576" spans="1:26" ht="15.75" customHeight="1">
      <c r="A576" s="297"/>
      <c r="B576" s="297"/>
      <c r="C576" s="297"/>
      <c r="D576" s="297"/>
      <c r="E576" s="297"/>
      <c r="F576" s="297"/>
      <c r="G576" s="297"/>
      <c r="H576" s="297"/>
      <c r="I576" s="297"/>
      <c r="J576" s="297"/>
      <c r="K576" s="297"/>
      <c r="L576" s="297"/>
      <c r="M576" s="297"/>
      <c r="N576" s="297"/>
      <c r="O576" s="297"/>
      <c r="P576" s="297"/>
      <c r="Q576" s="297"/>
      <c r="R576" s="297"/>
      <c r="S576" s="297"/>
      <c r="T576" s="297"/>
      <c r="U576" s="297"/>
      <c r="V576" s="297"/>
      <c r="W576" s="297"/>
      <c r="X576" s="297"/>
      <c r="Y576" s="297"/>
      <c r="Z576" s="297"/>
    </row>
    <row r="577" spans="1:26" ht="15.75" customHeight="1">
      <c r="A577" s="297"/>
      <c r="B577" s="297"/>
      <c r="C577" s="297"/>
      <c r="D577" s="297"/>
      <c r="E577" s="297"/>
      <c r="F577" s="297"/>
      <c r="G577" s="297"/>
      <c r="H577" s="297"/>
      <c r="I577" s="297"/>
      <c r="J577" s="297"/>
      <c r="K577" s="297"/>
      <c r="L577" s="297"/>
      <c r="M577" s="297"/>
      <c r="N577" s="297"/>
      <c r="O577" s="297"/>
      <c r="P577" s="297"/>
      <c r="Q577" s="297"/>
      <c r="R577" s="297"/>
      <c r="S577" s="297"/>
      <c r="T577" s="297"/>
      <c r="U577" s="297"/>
      <c r="V577" s="297"/>
      <c r="W577" s="297"/>
      <c r="X577" s="297"/>
      <c r="Y577" s="297"/>
      <c r="Z577" s="297"/>
    </row>
    <row r="578" spans="1:26" ht="15.75" customHeight="1">
      <c r="A578" s="297"/>
      <c r="B578" s="297"/>
      <c r="C578" s="297"/>
      <c r="D578" s="297"/>
      <c r="E578" s="297"/>
      <c r="F578" s="297"/>
      <c r="G578" s="297"/>
      <c r="H578" s="297"/>
      <c r="I578" s="297"/>
      <c r="J578" s="297"/>
      <c r="K578" s="297"/>
      <c r="L578" s="297"/>
      <c r="M578" s="297"/>
      <c r="N578" s="297"/>
      <c r="O578" s="297"/>
      <c r="P578" s="297"/>
      <c r="Q578" s="297"/>
      <c r="R578" s="297"/>
      <c r="S578" s="297"/>
      <c r="T578" s="297"/>
      <c r="U578" s="297"/>
      <c r="V578" s="297"/>
      <c r="W578" s="297"/>
      <c r="X578" s="297"/>
      <c r="Y578" s="297"/>
      <c r="Z578" s="297"/>
    </row>
    <row r="579" spans="1:26" ht="15.75" customHeight="1">
      <c r="A579" s="297"/>
      <c r="B579" s="297"/>
      <c r="C579" s="297"/>
      <c r="D579" s="297"/>
      <c r="E579" s="297"/>
      <c r="F579" s="297"/>
      <c r="G579" s="297"/>
      <c r="H579" s="297"/>
      <c r="I579" s="297"/>
      <c r="J579" s="297"/>
      <c r="K579" s="297"/>
      <c r="L579" s="297"/>
      <c r="M579" s="297"/>
      <c r="N579" s="297"/>
      <c r="O579" s="297"/>
      <c r="P579" s="297"/>
      <c r="Q579" s="297"/>
      <c r="R579" s="297"/>
      <c r="S579" s="297"/>
      <c r="T579" s="297"/>
      <c r="U579" s="297"/>
      <c r="V579" s="297"/>
      <c r="W579" s="297"/>
      <c r="X579" s="297"/>
      <c r="Y579" s="297"/>
      <c r="Z579" s="297"/>
    </row>
    <row r="580" spans="1:26" ht="15.75" customHeight="1">
      <c r="A580" s="297"/>
      <c r="B580" s="297"/>
      <c r="C580" s="297"/>
      <c r="D580" s="297"/>
      <c r="E580" s="297"/>
      <c r="F580" s="297"/>
      <c r="G580" s="297"/>
      <c r="H580" s="297"/>
      <c r="I580" s="297"/>
      <c r="J580" s="297"/>
      <c r="K580" s="297"/>
      <c r="L580" s="297"/>
      <c r="M580" s="297"/>
      <c r="N580" s="297"/>
      <c r="O580" s="297"/>
      <c r="P580" s="297"/>
      <c r="Q580" s="297"/>
      <c r="R580" s="297"/>
      <c r="S580" s="297"/>
      <c r="T580" s="297"/>
      <c r="U580" s="297"/>
      <c r="V580" s="297"/>
      <c r="W580" s="297"/>
      <c r="X580" s="297"/>
      <c r="Y580" s="297"/>
      <c r="Z580" s="297"/>
    </row>
    <row r="581" spans="1:26" ht="15.75" customHeight="1">
      <c r="A581" s="297"/>
      <c r="B581" s="297"/>
      <c r="C581" s="297"/>
      <c r="D581" s="297"/>
      <c r="E581" s="297"/>
      <c r="F581" s="297"/>
      <c r="G581" s="297"/>
      <c r="H581" s="297"/>
      <c r="I581" s="297"/>
      <c r="J581" s="297"/>
      <c r="K581" s="297"/>
      <c r="L581" s="297"/>
      <c r="M581" s="297"/>
      <c r="N581" s="297"/>
      <c r="O581" s="297"/>
      <c r="P581" s="297"/>
      <c r="Q581" s="297"/>
      <c r="R581" s="297"/>
      <c r="S581" s="297"/>
      <c r="T581" s="297"/>
      <c r="U581" s="297"/>
      <c r="V581" s="297"/>
      <c r="W581" s="297"/>
      <c r="X581" s="297"/>
      <c r="Y581" s="297"/>
      <c r="Z581" s="297"/>
    </row>
    <row r="582" spans="1:26" ht="15.75" customHeight="1">
      <c r="A582" s="297"/>
      <c r="B582" s="297"/>
      <c r="C582" s="297"/>
      <c r="D582" s="297"/>
      <c r="E582" s="297"/>
      <c r="F582" s="297"/>
      <c r="G582" s="297"/>
      <c r="H582" s="297"/>
      <c r="I582" s="297"/>
      <c r="J582" s="297"/>
      <c r="K582" s="297"/>
      <c r="L582" s="297"/>
      <c r="M582" s="297"/>
      <c r="N582" s="297"/>
      <c r="O582" s="297"/>
      <c r="P582" s="297"/>
      <c r="Q582" s="297"/>
      <c r="R582" s="297"/>
      <c r="S582" s="297"/>
      <c r="T582" s="297"/>
      <c r="U582" s="297"/>
      <c r="V582" s="297"/>
      <c r="W582" s="297"/>
      <c r="X582" s="297"/>
      <c r="Y582" s="297"/>
      <c r="Z582" s="297"/>
    </row>
    <row r="583" spans="1:26" ht="15.75" customHeight="1">
      <c r="A583" s="297"/>
      <c r="B583" s="297"/>
      <c r="C583" s="297"/>
      <c r="D583" s="297"/>
      <c r="E583" s="297"/>
      <c r="F583" s="297"/>
      <c r="G583" s="297"/>
      <c r="H583" s="297"/>
      <c r="I583" s="297"/>
      <c r="J583" s="297"/>
      <c r="K583" s="297"/>
      <c r="L583" s="297"/>
      <c r="M583" s="297"/>
      <c r="N583" s="297"/>
      <c r="O583" s="297"/>
      <c r="P583" s="297"/>
      <c r="Q583" s="297"/>
      <c r="R583" s="297"/>
      <c r="S583" s="297"/>
      <c r="T583" s="297"/>
      <c r="U583" s="297"/>
      <c r="V583" s="297"/>
      <c r="W583" s="297"/>
      <c r="X583" s="297"/>
      <c r="Y583" s="297"/>
      <c r="Z583" s="297"/>
    </row>
    <row r="584" spans="1:26" ht="15.75" customHeight="1">
      <c r="A584" s="297"/>
      <c r="B584" s="297"/>
      <c r="C584" s="297"/>
      <c r="D584" s="297"/>
      <c r="E584" s="297"/>
      <c r="F584" s="297"/>
      <c r="G584" s="297"/>
      <c r="H584" s="297"/>
      <c r="I584" s="297"/>
      <c r="J584" s="297"/>
      <c r="K584" s="297"/>
      <c r="L584" s="297"/>
      <c r="M584" s="297"/>
      <c r="N584" s="297"/>
      <c r="O584" s="297"/>
      <c r="P584" s="297"/>
      <c r="Q584" s="297"/>
      <c r="R584" s="297"/>
      <c r="S584" s="297"/>
      <c r="T584" s="297"/>
      <c r="U584" s="297"/>
      <c r="V584" s="297"/>
      <c r="W584" s="297"/>
      <c r="X584" s="297"/>
      <c r="Y584" s="297"/>
      <c r="Z584" s="297"/>
    </row>
    <row r="585" spans="1:26" ht="15.75" customHeight="1">
      <c r="A585" s="297"/>
      <c r="B585" s="297"/>
      <c r="C585" s="297"/>
      <c r="D585" s="297"/>
      <c r="E585" s="297"/>
      <c r="F585" s="297"/>
      <c r="G585" s="297"/>
      <c r="H585" s="297"/>
      <c r="I585" s="297"/>
      <c r="J585" s="297"/>
      <c r="K585" s="297"/>
      <c r="L585" s="297"/>
      <c r="M585" s="297"/>
      <c r="N585" s="297"/>
      <c r="O585" s="297"/>
      <c r="P585" s="297"/>
      <c r="Q585" s="297"/>
      <c r="R585" s="297"/>
      <c r="S585" s="297"/>
      <c r="T585" s="297"/>
      <c r="U585" s="297"/>
      <c r="V585" s="297"/>
      <c r="W585" s="297"/>
      <c r="X585" s="297"/>
      <c r="Y585" s="297"/>
      <c r="Z585" s="297"/>
    </row>
    <row r="586" spans="1:26" ht="15.75" customHeight="1">
      <c r="A586" s="297"/>
      <c r="B586" s="297"/>
      <c r="C586" s="297"/>
      <c r="D586" s="297"/>
      <c r="E586" s="297"/>
      <c r="F586" s="297"/>
      <c r="G586" s="297"/>
      <c r="H586" s="297"/>
      <c r="I586" s="297"/>
      <c r="J586" s="297"/>
      <c r="K586" s="297"/>
      <c r="L586" s="297"/>
      <c r="M586" s="297"/>
      <c r="N586" s="297"/>
      <c r="O586" s="297"/>
      <c r="P586" s="297"/>
      <c r="Q586" s="297"/>
      <c r="R586" s="297"/>
      <c r="S586" s="297"/>
      <c r="T586" s="297"/>
      <c r="U586" s="297"/>
      <c r="V586" s="297"/>
      <c r="W586" s="297"/>
      <c r="X586" s="297"/>
      <c r="Y586" s="297"/>
      <c r="Z586" s="297"/>
    </row>
    <row r="587" spans="1:26" ht="15.75" customHeight="1">
      <c r="A587" s="297"/>
      <c r="B587" s="297"/>
      <c r="C587" s="297"/>
      <c r="D587" s="297"/>
      <c r="E587" s="297"/>
      <c r="F587" s="297"/>
      <c r="G587" s="297"/>
      <c r="H587" s="297"/>
      <c r="I587" s="297"/>
      <c r="J587" s="297"/>
      <c r="K587" s="297"/>
      <c r="L587" s="297"/>
      <c r="M587" s="297"/>
      <c r="N587" s="297"/>
      <c r="O587" s="297"/>
      <c r="P587" s="297"/>
      <c r="Q587" s="297"/>
      <c r="R587" s="297"/>
      <c r="S587" s="297"/>
      <c r="T587" s="297"/>
      <c r="U587" s="297"/>
      <c r="V587" s="297"/>
      <c r="W587" s="297"/>
      <c r="X587" s="297"/>
      <c r="Y587" s="297"/>
      <c r="Z587" s="297"/>
    </row>
    <row r="588" spans="1:26" ht="15.75" customHeight="1">
      <c r="A588" s="297"/>
      <c r="B588" s="297"/>
      <c r="C588" s="297"/>
      <c r="D588" s="297"/>
      <c r="E588" s="297"/>
      <c r="F588" s="297"/>
      <c r="G588" s="297"/>
      <c r="H588" s="297"/>
      <c r="I588" s="297"/>
      <c r="J588" s="297"/>
      <c r="K588" s="297"/>
      <c r="L588" s="297"/>
      <c r="M588" s="297"/>
      <c r="N588" s="297"/>
      <c r="O588" s="297"/>
      <c r="P588" s="297"/>
      <c r="Q588" s="297"/>
      <c r="R588" s="297"/>
      <c r="S588" s="297"/>
      <c r="T588" s="297"/>
      <c r="U588" s="297"/>
      <c r="V588" s="297"/>
      <c r="W588" s="297"/>
      <c r="X588" s="297"/>
      <c r="Y588" s="297"/>
      <c r="Z588" s="297"/>
    </row>
    <row r="589" spans="1:26" ht="15.75" customHeight="1">
      <c r="A589" s="297"/>
      <c r="B589" s="297"/>
      <c r="C589" s="297"/>
      <c r="D589" s="297"/>
      <c r="E589" s="297"/>
      <c r="F589" s="297"/>
      <c r="G589" s="297"/>
      <c r="H589" s="297"/>
      <c r="I589" s="297"/>
      <c r="J589" s="297"/>
      <c r="K589" s="297"/>
      <c r="L589" s="297"/>
      <c r="M589" s="297"/>
      <c r="N589" s="297"/>
      <c r="O589" s="297"/>
      <c r="P589" s="297"/>
      <c r="Q589" s="297"/>
      <c r="R589" s="297"/>
      <c r="S589" s="297"/>
      <c r="T589" s="297"/>
      <c r="U589" s="297"/>
      <c r="V589" s="297"/>
      <c r="W589" s="297"/>
      <c r="X589" s="297"/>
      <c r="Y589" s="297"/>
      <c r="Z589" s="297"/>
    </row>
    <row r="590" spans="1:26" ht="15.75" customHeight="1">
      <c r="A590" s="297"/>
      <c r="B590" s="297"/>
      <c r="C590" s="297"/>
      <c r="D590" s="297"/>
      <c r="E590" s="297"/>
      <c r="F590" s="297"/>
      <c r="G590" s="297"/>
      <c r="H590" s="297"/>
      <c r="I590" s="297"/>
      <c r="J590" s="297"/>
      <c r="K590" s="297"/>
      <c r="L590" s="297"/>
      <c r="M590" s="297"/>
      <c r="N590" s="297"/>
      <c r="O590" s="297"/>
      <c r="P590" s="297"/>
      <c r="Q590" s="297"/>
      <c r="R590" s="297"/>
      <c r="S590" s="297"/>
      <c r="T590" s="297"/>
      <c r="U590" s="297"/>
      <c r="V590" s="297"/>
      <c r="W590" s="297"/>
      <c r="X590" s="297"/>
      <c r="Y590" s="297"/>
      <c r="Z590" s="297"/>
    </row>
    <row r="591" spans="1:26" ht="15.75" customHeight="1">
      <c r="A591" s="297"/>
      <c r="B591" s="297"/>
      <c r="C591" s="297"/>
      <c r="D591" s="297"/>
      <c r="E591" s="297"/>
      <c r="F591" s="297"/>
      <c r="G591" s="297"/>
      <c r="H591" s="297"/>
      <c r="I591" s="297"/>
      <c r="J591" s="297"/>
      <c r="K591" s="297"/>
      <c r="L591" s="297"/>
      <c r="M591" s="297"/>
      <c r="N591" s="297"/>
      <c r="O591" s="297"/>
      <c r="P591" s="297"/>
      <c r="Q591" s="297"/>
      <c r="R591" s="297"/>
      <c r="S591" s="297"/>
      <c r="T591" s="297"/>
      <c r="U591" s="297"/>
      <c r="V591" s="297"/>
      <c r="W591" s="297"/>
      <c r="X591" s="297"/>
      <c r="Y591" s="297"/>
      <c r="Z591" s="297"/>
    </row>
    <row r="592" spans="1:26" ht="15.75" customHeight="1">
      <c r="A592" s="297"/>
      <c r="B592" s="297"/>
      <c r="C592" s="297"/>
      <c r="D592" s="297"/>
      <c r="E592" s="297"/>
      <c r="F592" s="297"/>
      <c r="G592" s="297"/>
      <c r="H592" s="297"/>
      <c r="I592" s="297"/>
      <c r="J592" s="297"/>
      <c r="K592" s="297"/>
      <c r="L592" s="297"/>
      <c r="M592" s="297"/>
      <c r="N592" s="297"/>
      <c r="O592" s="297"/>
      <c r="P592" s="297"/>
      <c r="Q592" s="297"/>
      <c r="R592" s="297"/>
      <c r="S592" s="297"/>
      <c r="T592" s="297"/>
      <c r="U592" s="297"/>
      <c r="V592" s="297"/>
      <c r="W592" s="297"/>
      <c r="X592" s="297"/>
      <c r="Y592" s="297"/>
      <c r="Z592" s="297"/>
    </row>
    <row r="593" spans="1:26" ht="15.75" customHeight="1">
      <c r="A593" s="297"/>
      <c r="B593" s="297"/>
      <c r="C593" s="297"/>
      <c r="D593" s="297"/>
      <c r="E593" s="297"/>
      <c r="F593" s="297"/>
      <c r="G593" s="297"/>
      <c r="H593" s="297"/>
      <c r="I593" s="297"/>
      <c r="J593" s="297"/>
      <c r="K593" s="297"/>
      <c r="L593" s="297"/>
      <c r="M593" s="297"/>
      <c r="N593" s="297"/>
      <c r="O593" s="297"/>
      <c r="P593" s="297"/>
      <c r="Q593" s="297"/>
      <c r="R593" s="297"/>
      <c r="S593" s="297"/>
      <c r="T593" s="297"/>
      <c r="U593" s="297"/>
      <c r="V593" s="297"/>
      <c r="W593" s="297"/>
      <c r="X593" s="297"/>
      <c r="Y593" s="297"/>
      <c r="Z593" s="297"/>
    </row>
    <row r="594" spans="1:26" ht="15.75" customHeight="1">
      <c r="A594" s="297"/>
      <c r="B594" s="297"/>
      <c r="C594" s="297"/>
      <c r="D594" s="297"/>
      <c r="E594" s="297"/>
      <c r="F594" s="297"/>
      <c r="G594" s="297"/>
      <c r="H594" s="297"/>
      <c r="I594" s="297"/>
      <c r="J594" s="297"/>
      <c r="K594" s="297"/>
      <c r="L594" s="297"/>
      <c r="M594" s="297"/>
      <c r="N594" s="297"/>
      <c r="O594" s="297"/>
      <c r="P594" s="297"/>
      <c r="Q594" s="297"/>
      <c r="R594" s="297"/>
      <c r="S594" s="297"/>
      <c r="T594" s="297"/>
      <c r="U594" s="297"/>
      <c r="V594" s="297"/>
      <c r="W594" s="297"/>
      <c r="X594" s="297"/>
      <c r="Y594" s="297"/>
      <c r="Z594" s="297"/>
    </row>
    <row r="595" spans="1:26" ht="15.75" customHeight="1">
      <c r="A595" s="297"/>
      <c r="B595" s="297"/>
      <c r="C595" s="297"/>
      <c r="D595" s="297"/>
      <c r="E595" s="297"/>
      <c r="F595" s="297"/>
      <c r="G595" s="297"/>
      <c r="H595" s="297"/>
      <c r="I595" s="297"/>
      <c r="J595" s="297"/>
      <c r="K595" s="297"/>
      <c r="L595" s="297"/>
      <c r="M595" s="297"/>
      <c r="N595" s="297"/>
      <c r="O595" s="297"/>
      <c r="P595" s="297"/>
      <c r="Q595" s="297"/>
      <c r="R595" s="297"/>
      <c r="S595" s="297"/>
      <c r="T595" s="297"/>
      <c r="U595" s="297"/>
      <c r="V595" s="297"/>
      <c r="W595" s="297"/>
      <c r="X595" s="297"/>
      <c r="Y595" s="297"/>
      <c r="Z595" s="297"/>
    </row>
    <row r="596" spans="1:26" ht="15.75" customHeight="1">
      <c r="A596" s="297"/>
      <c r="B596" s="297"/>
      <c r="C596" s="297"/>
      <c r="D596" s="297"/>
      <c r="E596" s="297"/>
      <c r="F596" s="297"/>
      <c r="G596" s="297"/>
      <c r="H596" s="297"/>
      <c r="I596" s="297"/>
      <c r="J596" s="297"/>
      <c r="K596" s="297"/>
      <c r="L596" s="297"/>
      <c r="M596" s="297"/>
      <c r="N596" s="297"/>
      <c r="O596" s="297"/>
      <c r="P596" s="297"/>
      <c r="Q596" s="297"/>
      <c r="R596" s="297"/>
      <c r="S596" s="297"/>
      <c r="T596" s="297"/>
      <c r="U596" s="297"/>
      <c r="V596" s="297"/>
      <c r="W596" s="297"/>
      <c r="X596" s="297"/>
      <c r="Y596" s="297"/>
      <c r="Z596" s="297"/>
    </row>
    <row r="597" spans="1:26" ht="15.75" customHeight="1">
      <c r="A597" s="297"/>
      <c r="B597" s="297"/>
      <c r="C597" s="297"/>
      <c r="D597" s="297"/>
      <c r="E597" s="297"/>
      <c r="F597" s="297"/>
      <c r="G597" s="297"/>
      <c r="H597" s="297"/>
      <c r="I597" s="297"/>
      <c r="J597" s="297"/>
      <c r="K597" s="297"/>
      <c r="L597" s="297"/>
      <c r="M597" s="297"/>
      <c r="N597" s="297"/>
      <c r="O597" s="297"/>
      <c r="P597" s="297"/>
      <c r="Q597" s="297"/>
      <c r="R597" s="297"/>
      <c r="S597" s="297"/>
      <c r="T597" s="297"/>
      <c r="U597" s="297"/>
      <c r="V597" s="297"/>
      <c r="W597" s="297"/>
      <c r="X597" s="297"/>
      <c r="Y597" s="297"/>
      <c r="Z597" s="297"/>
    </row>
    <row r="598" spans="1:26" ht="15.75" customHeight="1">
      <c r="A598" s="297"/>
      <c r="B598" s="297"/>
      <c r="C598" s="297"/>
      <c r="D598" s="297"/>
      <c r="E598" s="297"/>
      <c r="F598" s="297"/>
      <c r="G598" s="297"/>
      <c r="H598" s="297"/>
      <c r="I598" s="297"/>
      <c r="J598" s="297"/>
      <c r="K598" s="297"/>
      <c r="L598" s="297"/>
      <c r="M598" s="297"/>
      <c r="N598" s="297"/>
      <c r="O598" s="297"/>
      <c r="P598" s="297"/>
      <c r="Q598" s="297"/>
      <c r="R598" s="297"/>
      <c r="S598" s="297"/>
      <c r="T598" s="297"/>
      <c r="U598" s="297"/>
      <c r="V598" s="297"/>
      <c r="W598" s="297"/>
      <c r="X598" s="297"/>
      <c r="Y598" s="297"/>
      <c r="Z598" s="297"/>
    </row>
    <row r="599" spans="1:26" ht="15.75" customHeight="1">
      <c r="A599" s="297"/>
      <c r="B599" s="297"/>
      <c r="C599" s="297"/>
      <c r="D599" s="297"/>
      <c r="E599" s="297"/>
      <c r="F599" s="297"/>
      <c r="G599" s="297"/>
      <c r="H599" s="297"/>
      <c r="I599" s="297"/>
      <c r="J599" s="297"/>
      <c r="K599" s="297"/>
      <c r="L599" s="297"/>
      <c r="M599" s="297"/>
      <c r="N599" s="297"/>
      <c r="O599" s="297"/>
      <c r="P599" s="297"/>
      <c r="Q599" s="297"/>
      <c r="R599" s="297"/>
      <c r="S599" s="297"/>
      <c r="T599" s="297"/>
      <c r="U599" s="297"/>
      <c r="V599" s="297"/>
      <c r="W599" s="297"/>
      <c r="X599" s="297"/>
      <c r="Y599" s="297"/>
      <c r="Z599" s="297"/>
    </row>
    <row r="600" spans="1:26" ht="15.75" customHeight="1">
      <c r="A600" s="297"/>
      <c r="B600" s="297"/>
      <c r="C600" s="297"/>
      <c r="D600" s="297"/>
      <c r="E600" s="297"/>
      <c r="F600" s="297"/>
      <c r="G600" s="297"/>
      <c r="H600" s="297"/>
      <c r="I600" s="297"/>
      <c r="J600" s="297"/>
      <c r="K600" s="297"/>
      <c r="L600" s="297"/>
      <c r="M600" s="297"/>
      <c r="N600" s="297"/>
      <c r="O600" s="297"/>
      <c r="P600" s="297"/>
      <c r="Q600" s="297"/>
      <c r="R600" s="297"/>
      <c r="S600" s="297"/>
      <c r="T600" s="297"/>
      <c r="U600" s="297"/>
      <c r="V600" s="297"/>
      <c r="W600" s="297"/>
      <c r="X600" s="297"/>
      <c r="Y600" s="297"/>
      <c r="Z600" s="297"/>
    </row>
    <row r="601" spans="1:26" ht="15.75" customHeight="1">
      <c r="A601" s="297"/>
      <c r="B601" s="297"/>
      <c r="C601" s="297"/>
      <c r="D601" s="297"/>
      <c r="E601" s="297"/>
      <c r="F601" s="297"/>
      <c r="G601" s="297"/>
      <c r="H601" s="297"/>
      <c r="I601" s="297"/>
      <c r="J601" s="297"/>
      <c r="K601" s="297"/>
      <c r="L601" s="297"/>
      <c r="M601" s="297"/>
      <c r="N601" s="297"/>
      <c r="O601" s="297"/>
      <c r="P601" s="297"/>
      <c r="Q601" s="297"/>
      <c r="R601" s="297"/>
      <c r="S601" s="297"/>
      <c r="T601" s="297"/>
      <c r="U601" s="297"/>
      <c r="V601" s="297"/>
      <c r="W601" s="297"/>
      <c r="X601" s="297"/>
      <c r="Y601" s="297"/>
      <c r="Z601" s="297"/>
    </row>
    <row r="602" spans="1:26" ht="15.75" customHeight="1">
      <c r="A602" s="297"/>
      <c r="B602" s="297"/>
      <c r="C602" s="297"/>
      <c r="D602" s="297"/>
      <c r="E602" s="297"/>
      <c r="F602" s="297"/>
      <c r="G602" s="297"/>
      <c r="H602" s="297"/>
      <c r="I602" s="297"/>
      <c r="J602" s="297"/>
      <c r="K602" s="297"/>
      <c r="L602" s="297"/>
      <c r="M602" s="297"/>
      <c r="N602" s="297"/>
      <c r="O602" s="297"/>
      <c r="P602" s="297"/>
      <c r="Q602" s="297"/>
      <c r="R602" s="297"/>
      <c r="S602" s="297"/>
      <c r="T602" s="297"/>
      <c r="U602" s="297"/>
      <c r="V602" s="297"/>
      <c r="W602" s="297"/>
      <c r="X602" s="297"/>
      <c r="Y602" s="297"/>
      <c r="Z602" s="297"/>
    </row>
    <row r="603" spans="1:26" ht="15.75" customHeight="1">
      <c r="A603" s="297"/>
      <c r="B603" s="297"/>
      <c r="C603" s="297"/>
      <c r="D603" s="297"/>
      <c r="E603" s="297"/>
      <c r="F603" s="297"/>
      <c r="G603" s="297"/>
      <c r="H603" s="297"/>
      <c r="I603" s="297"/>
      <c r="J603" s="297"/>
      <c r="K603" s="297"/>
      <c r="L603" s="297"/>
      <c r="M603" s="297"/>
      <c r="N603" s="297"/>
      <c r="O603" s="297"/>
      <c r="P603" s="297"/>
      <c r="Q603" s="297"/>
      <c r="R603" s="297"/>
      <c r="S603" s="297"/>
      <c r="T603" s="297"/>
      <c r="U603" s="297"/>
      <c r="V603" s="297"/>
      <c r="W603" s="297"/>
      <c r="X603" s="297"/>
      <c r="Y603" s="297"/>
      <c r="Z603" s="297"/>
    </row>
    <row r="604" spans="1:26" ht="15.75" customHeight="1">
      <c r="A604" s="297"/>
      <c r="B604" s="297"/>
      <c r="C604" s="297"/>
      <c r="D604" s="297"/>
      <c r="E604" s="297"/>
      <c r="F604" s="297"/>
      <c r="G604" s="297"/>
      <c r="H604" s="297"/>
      <c r="I604" s="297"/>
      <c r="J604" s="297"/>
      <c r="K604" s="297"/>
      <c r="L604" s="297"/>
      <c r="M604" s="297"/>
      <c r="N604" s="297"/>
      <c r="O604" s="297"/>
      <c r="P604" s="297"/>
      <c r="Q604" s="297"/>
      <c r="R604" s="297"/>
      <c r="S604" s="297"/>
      <c r="T604" s="297"/>
      <c r="U604" s="297"/>
      <c r="V604" s="297"/>
      <c r="W604" s="297"/>
      <c r="X604" s="297"/>
      <c r="Y604" s="297"/>
      <c r="Z604" s="297"/>
    </row>
    <row r="605" spans="1:26" ht="15.75" customHeight="1">
      <c r="A605" s="297"/>
      <c r="B605" s="297"/>
      <c r="C605" s="297"/>
      <c r="D605" s="297"/>
      <c r="E605" s="297"/>
      <c r="F605" s="297"/>
      <c r="G605" s="297"/>
      <c r="H605" s="297"/>
      <c r="I605" s="297"/>
      <c r="J605" s="297"/>
      <c r="K605" s="297"/>
      <c r="L605" s="297"/>
      <c r="M605" s="297"/>
      <c r="N605" s="297"/>
      <c r="O605" s="297"/>
      <c r="P605" s="297"/>
      <c r="Q605" s="297"/>
      <c r="R605" s="297"/>
      <c r="S605" s="297"/>
      <c r="T605" s="297"/>
      <c r="U605" s="297"/>
      <c r="V605" s="297"/>
      <c r="W605" s="297"/>
      <c r="X605" s="297"/>
      <c r="Y605" s="297"/>
      <c r="Z605" s="297"/>
    </row>
    <row r="606" spans="1:26" ht="15.75" customHeight="1">
      <c r="A606" s="297"/>
      <c r="B606" s="297"/>
      <c r="C606" s="297"/>
      <c r="D606" s="297"/>
      <c r="E606" s="297"/>
      <c r="F606" s="297"/>
      <c r="G606" s="297"/>
      <c r="H606" s="297"/>
      <c r="I606" s="297"/>
      <c r="J606" s="297"/>
      <c r="K606" s="297"/>
      <c r="L606" s="297"/>
      <c r="M606" s="297"/>
      <c r="N606" s="297"/>
      <c r="O606" s="297"/>
      <c r="P606" s="297"/>
      <c r="Q606" s="297"/>
      <c r="R606" s="297"/>
      <c r="S606" s="297"/>
      <c r="T606" s="297"/>
      <c r="U606" s="297"/>
      <c r="V606" s="297"/>
      <c r="W606" s="297"/>
      <c r="X606" s="297"/>
      <c r="Y606" s="297"/>
      <c r="Z606" s="297"/>
    </row>
    <row r="607" spans="1:26" ht="15.75" customHeight="1">
      <c r="A607" s="297"/>
      <c r="B607" s="297"/>
      <c r="C607" s="297"/>
      <c r="D607" s="297"/>
      <c r="E607" s="297"/>
      <c r="F607" s="297"/>
      <c r="G607" s="297"/>
      <c r="H607" s="297"/>
      <c r="I607" s="297"/>
      <c r="J607" s="297"/>
      <c r="K607" s="297"/>
      <c r="L607" s="297"/>
      <c r="M607" s="297"/>
      <c r="N607" s="297"/>
      <c r="O607" s="297"/>
      <c r="P607" s="297"/>
      <c r="Q607" s="297"/>
      <c r="R607" s="297"/>
      <c r="S607" s="297"/>
      <c r="T607" s="297"/>
      <c r="U607" s="297"/>
      <c r="V607" s="297"/>
      <c r="W607" s="297"/>
      <c r="X607" s="297"/>
      <c r="Y607" s="297"/>
      <c r="Z607" s="297"/>
    </row>
    <row r="608" spans="1:26" ht="15.75" customHeight="1">
      <c r="A608" s="297"/>
      <c r="B608" s="297"/>
      <c r="C608" s="297"/>
      <c r="D608" s="297"/>
      <c r="E608" s="297"/>
      <c r="F608" s="297"/>
      <c r="G608" s="297"/>
      <c r="H608" s="297"/>
      <c r="I608" s="297"/>
      <c r="J608" s="297"/>
      <c r="K608" s="297"/>
      <c r="L608" s="297"/>
      <c r="M608" s="297"/>
      <c r="N608" s="297"/>
      <c r="O608" s="297"/>
      <c r="P608" s="297"/>
      <c r="Q608" s="297"/>
      <c r="R608" s="297"/>
      <c r="S608" s="297"/>
      <c r="T608" s="297"/>
      <c r="U608" s="297"/>
      <c r="V608" s="297"/>
      <c r="W608" s="297"/>
      <c r="X608" s="297"/>
      <c r="Y608" s="297"/>
      <c r="Z608" s="297"/>
    </row>
    <row r="609" spans="1:26" ht="15.75" customHeight="1">
      <c r="A609" s="297"/>
      <c r="B609" s="297"/>
      <c r="C609" s="297"/>
      <c r="D609" s="297"/>
      <c r="E609" s="297"/>
      <c r="F609" s="297"/>
      <c r="G609" s="297"/>
      <c r="H609" s="297"/>
      <c r="I609" s="297"/>
      <c r="J609" s="297"/>
      <c r="K609" s="297"/>
      <c r="L609" s="297"/>
      <c r="M609" s="297"/>
      <c r="N609" s="297"/>
      <c r="O609" s="297"/>
      <c r="P609" s="297"/>
      <c r="Q609" s="297"/>
      <c r="R609" s="297"/>
      <c r="S609" s="297"/>
      <c r="T609" s="297"/>
      <c r="U609" s="297"/>
      <c r="V609" s="297"/>
      <c r="W609" s="297"/>
      <c r="X609" s="297"/>
      <c r="Y609" s="297"/>
      <c r="Z609" s="297"/>
    </row>
    <row r="610" spans="1:26" ht="15.75" customHeight="1">
      <c r="A610" s="297"/>
      <c r="B610" s="297"/>
      <c r="C610" s="297"/>
      <c r="D610" s="297"/>
      <c r="E610" s="297"/>
      <c r="F610" s="297"/>
      <c r="G610" s="297"/>
      <c r="H610" s="297"/>
      <c r="I610" s="297"/>
      <c r="J610" s="297"/>
      <c r="K610" s="297"/>
      <c r="L610" s="297"/>
      <c r="M610" s="297"/>
      <c r="N610" s="297"/>
      <c r="O610" s="297"/>
      <c r="P610" s="297"/>
      <c r="Q610" s="297"/>
      <c r="R610" s="297"/>
      <c r="S610" s="297"/>
      <c r="T610" s="297"/>
      <c r="U610" s="297"/>
      <c r="V610" s="297"/>
      <c r="W610" s="297"/>
      <c r="X610" s="297"/>
      <c r="Y610" s="297"/>
      <c r="Z610" s="297"/>
    </row>
    <row r="611" spans="1:26" ht="15.75" customHeight="1">
      <c r="A611" s="297"/>
      <c r="B611" s="297"/>
      <c r="C611" s="297"/>
      <c r="D611" s="297"/>
      <c r="E611" s="297"/>
      <c r="F611" s="297"/>
      <c r="G611" s="297"/>
      <c r="H611" s="297"/>
      <c r="I611" s="297"/>
      <c r="J611" s="297"/>
      <c r="K611" s="297"/>
      <c r="L611" s="297"/>
      <c r="M611" s="297"/>
      <c r="N611" s="297"/>
      <c r="O611" s="297"/>
      <c r="P611" s="297"/>
      <c r="Q611" s="297"/>
      <c r="R611" s="297"/>
      <c r="S611" s="297"/>
      <c r="T611" s="297"/>
      <c r="U611" s="297"/>
      <c r="V611" s="297"/>
      <c r="W611" s="297"/>
      <c r="X611" s="297"/>
      <c r="Y611" s="297"/>
      <c r="Z611" s="297"/>
    </row>
    <row r="612" spans="1:26" ht="15.75" customHeight="1">
      <c r="A612" s="297"/>
      <c r="B612" s="297"/>
      <c r="C612" s="297"/>
      <c r="D612" s="297"/>
      <c r="E612" s="297"/>
      <c r="F612" s="297"/>
      <c r="G612" s="297"/>
      <c r="H612" s="297"/>
      <c r="I612" s="297"/>
      <c r="J612" s="297"/>
      <c r="K612" s="297"/>
      <c r="L612" s="297"/>
      <c r="M612" s="297"/>
      <c r="N612" s="297"/>
      <c r="O612" s="297"/>
      <c r="P612" s="297"/>
      <c r="Q612" s="297"/>
      <c r="R612" s="297"/>
      <c r="S612" s="297"/>
      <c r="T612" s="297"/>
      <c r="U612" s="297"/>
      <c r="V612" s="297"/>
      <c r="W612" s="297"/>
      <c r="X612" s="297"/>
      <c r="Y612" s="297"/>
      <c r="Z612" s="297"/>
    </row>
    <row r="613" spans="1:26" ht="15.75" customHeight="1">
      <c r="A613" s="297"/>
      <c r="B613" s="297"/>
      <c r="C613" s="297"/>
      <c r="D613" s="297"/>
      <c r="E613" s="297"/>
      <c r="F613" s="297"/>
      <c r="G613" s="297"/>
      <c r="H613" s="297"/>
      <c r="I613" s="297"/>
      <c r="J613" s="297"/>
      <c r="K613" s="297"/>
      <c r="L613" s="297"/>
      <c r="M613" s="297"/>
      <c r="N613" s="297"/>
      <c r="O613" s="297"/>
      <c r="P613" s="297"/>
      <c r="Q613" s="297"/>
      <c r="R613" s="297"/>
      <c r="S613" s="297"/>
      <c r="T613" s="297"/>
      <c r="U613" s="297"/>
      <c r="V613" s="297"/>
      <c r="W613" s="297"/>
      <c r="X613" s="297"/>
      <c r="Y613" s="297"/>
      <c r="Z613" s="297"/>
    </row>
    <row r="614" spans="1:26" ht="15.75" customHeight="1">
      <c r="A614" s="297"/>
      <c r="B614" s="297"/>
      <c r="C614" s="297"/>
      <c r="D614" s="297"/>
      <c r="E614" s="297"/>
      <c r="F614" s="297"/>
      <c r="G614" s="297"/>
      <c r="H614" s="297"/>
      <c r="I614" s="297"/>
      <c r="J614" s="297"/>
      <c r="K614" s="297"/>
      <c r="L614" s="297"/>
      <c r="M614" s="297"/>
      <c r="N614" s="297"/>
      <c r="O614" s="297"/>
      <c r="P614" s="297"/>
      <c r="Q614" s="297"/>
      <c r="R614" s="297"/>
      <c r="S614" s="297"/>
      <c r="T614" s="297"/>
      <c r="U614" s="297"/>
      <c r="V614" s="297"/>
      <c r="W614" s="297"/>
      <c r="X614" s="297"/>
      <c r="Y614" s="297"/>
      <c r="Z614" s="297"/>
    </row>
    <row r="615" spans="1:26" ht="15.75" customHeight="1">
      <c r="A615" s="297"/>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row>
    <row r="616" spans="1:26" ht="15.75" customHeight="1">
      <c r="A616" s="297"/>
      <c r="B616" s="297"/>
      <c r="C616" s="297"/>
      <c r="D616" s="297"/>
      <c r="E616" s="297"/>
      <c r="F616" s="297"/>
      <c r="G616" s="297"/>
      <c r="H616" s="297"/>
      <c r="I616" s="297"/>
      <c r="J616" s="297"/>
      <c r="K616" s="297"/>
      <c r="L616" s="297"/>
      <c r="M616" s="297"/>
      <c r="N616" s="297"/>
      <c r="O616" s="297"/>
      <c r="P616" s="297"/>
      <c r="Q616" s="297"/>
      <c r="R616" s="297"/>
      <c r="S616" s="297"/>
      <c r="T616" s="297"/>
      <c r="U616" s="297"/>
      <c r="V616" s="297"/>
      <c r="W616" s="297"/>
      <c r="X616" s="297"/>
      <c r="Y616" s="297"/>
      <c r="Z616" s="297"/>
    </row>
    <row r="617" spans="1:26" ht="15.75" customHeight="1">
      <c r="A617" s="297"/>
      <c r="B617" s="297"/>
      <c r="C617" s="297"/>
      <c r="D617" s="297"/>
      <c r="E617" s="297"/>
      <c r="F617" s="297"/>
      <c r="G617" s="297"/>
      <c r="H617" s="297"/>
      <c r="I617" s="297"/>
      <c r="J617" s="297"/>
      <c r="K617" s="297"/>
      <c r="L617" s="297"/>
      <c r="M617" s="297"/>
      <c r="N617" s="297"/>
      <c r="O617" s="297"/>
      <c r="P617" s="297"/>
      <c r="Q617" s="297"/>
      <c r="R617" s="297"/>
      <c r="S617" s="297"/>
      <c r="T617" s="297"/>
      <c r="U617" s="297"/>
      <c r="V617" s="297"/>
      <c r="W617" s="297"/>
      <c r="X617" s="297"/>
      <c r="Y617" s="297"/>
      <c r="Z617" s="297"/>
    </row>
    <row r="618" spans="1:26" ht="15.75" customHeight="1">
      <c r="A618" s="297"/>
      <c r="B618" s="297"/>
      <c r="C618" s="297"/>
      <c r="D618" s="297"/>
      <c r="E618" s="297"/>
      <c r="F618" s="297"/>
      <c r="G618" s="297"/>
      <c r="H618" s="297"/>
      <c r="I618" s="297"/>
      <c r="J618" s="297"/>
      <c r="K618" s="297"/>
      <c r="L618" s="297"/>
      <c r="M618" s="297"/>
      <c r="N618" s="297"/>
      <c r="O618" s="297"/>
      <c r="P618" s="297"/>
      <c r="Q618" s="297"/>
      <c r="R618" s="297"/>
      <c r="S618" s="297"/>
      <c r="T618" s="297"/>
      <c r="U618" s="297"/>
      <c r="V618" s="297"/>
      <c r="W618" s="297"/>
      <c r="X618" s="297"/>
      <c r="Y618" s="297"/>
      <c r="Z618" s="297"/>
    </row>
    <row r="619" spans="1:26" ht="15.75" customHeight="1">
      <c r="A619" s="297"/>
      <c r="B619" s="297"/>
      <c r="C619" s="297"/>
      <c r="D619" s="297"/>
      <c r="E619" s="297"/>
      <c r="F619" s="297"/>
      <c r="G619" s="297"/>
      <c r="H619" s="297"/>
      <c r="I619" s="297"/>
      <c r="J619" s="297"/>
      <c r="K619" s="297"/>
      <c r="L619" s="297"/>
      <c r="M619" s="297"/>
      <c r="N619" s="297"/>
      <c r="O619" s="297"/>
      <c r="P619" s="297"/>
      <c r="Q619" s="297"/>
      <c r="R619" s="297"/>
      <c r="S619" s="297"/>
      <c r="T619" s="297"/>
      <c r="U619" s="297"/>
      <c r="V619" s="297"/>
      <c r="W619" s="297"/>
      <c r="X619" s="297"/>
      <c r="Y619" s="297"/>
      <c r="Z619" s="297"/>
    </row>
    <row r="620" spans="1:26" ht="15.75" customHeight="1">
      <c r="A620" s="297"/>
      <c r="B620" s="297"/>
      <c r="C620" s="297"/>
      <c r="D620" s="297"/>
      <c r="E620" s="297"/>
      <c r="F620" s="297"/>
      <c r="G620" s="297"/>
      <c r="H620" s="297"/>
      <c r="I620" s="297"/>
      <c r="J620" s="297"/>
      <c r="K620" s="297"/>
      <c r="L620" s="297"/>
      <c r="M620" s="297"/>
      <c r="N620" s="297"/>
      <c r="O620" s="297"/>
      <c r="P620" s="297"/>
      <c r="Q620" s="297"/>
      <c r="R620" s="297"/>
      <c r="S620" s="297"/>
      <c r="T620" s="297"/>
      <c r="U620" s="297"/>
      <c r="V620" s="297"/>
      <c r="W620" s="297"/>
      <c r="X620" s="297"/>
      <c r="Y620" s="297"/>
      <c r="Z620" s="297"/>
    </row>
    <row r="621" spans="1:26" ht="15.75" customHeight="1">
      <c r="A621" s="297"/>
      <c r="B621" s="297"/>
      <c r="C621" s="297"/>
      <c r="D621" s="297"/>
      <c r="E621" s="297"/>
      <c r="F621" s="297"/>
      <c r="G621" s="297"/>
      <c r="H621" s="297"/>
      <c r="I621" s="297"/>
      <c r="J621" s="297"/>
      <c r="K621" s="297"/>
      <c r="L621" s="297"/>
      <c r="M621" s="297"/>
      <c r="N621" s="297"/>
      <c r="O621" s="297"/>
      <c r="P621" s="297"/>
      <c r="Q621" s="297"/>
      <c r="R621" s="297"/>
      <c r="S621" s="297"/>
      <c r="T621" s="297"/>
      <c r="U621" s="297"/>
      <c r="V621" s="297"/>
      <c r="W621" s="297"/>
      <c r="X621" s="297"/>
      <c r="Y621" s="297"/>
      <c r="Z621" s="297"/>
    </row>
    <row r="622" spans="1:26" ht="15.75" customHeight="1">
      <c r="A622" s="297"/>
      <c r="B622" s="297"/>
      <c r="C622" s="297"/>
      <c r="D622" s="297"/>
      <c r="E622" s="297"/>
      <c r="F622" s="297"/>
      <c r="G622" s="297"/>
      <c r="H622" s="297"/>
      <c r="I622" s="297"/>
      <c r="J622" s="297"/>
      <c r="K622" s="297"/>
      <c r="L622" s="297"/>
      <c r="M622" s="297"/>
      <c r="N622" s="297"/>
      <c r="O622" s="297"/>
      <c r="P622" s="297"/>
      <c r="Q622" s="297"/>
      <c r="R622" s="297"/>
      <c r="S622" s="297"/>
      <c r="T622" s="297"/>
      <c r="U622" s="297"/>
      <c r="V622" s="297"/>
      <c r="W622" s="297"/>
      <c r="X622" s="297"/>
      <c r="Y622" s="297"/>
      <c r="Z622" s="297"/>
    </row>
    <row r="623" spans="1:26" ht="15.75" customHeight="1">
      <c r="A623" s="297"/>
      <c r="B623" s="297"/>
      <c r="C623" s="297"/>
      <c r="D623" s="297"/>
      <c r="E623" s="297"/>
      <c r="F623" s="297"/>
      <c r="G623" s="297"/>
      <c r="H623" s="297"/>
      <c r="I623" s="297"/>
      <c r="J623" s="297"/>
      <c r="K623" s="297"/>
      <c r="L623" s="297"/>
      <c r="M623" s="297"/>
      <c r="N623" s="297"/>
      <c r="O623" s="297"/>
      <c r="P623" s="297"/>
      <c r="Q623" s="297"/>
      <c r="R623" s="297"/>
      <c r="S623" s="297"/>
      <c r="T623" s="297"/>
      <c r="U623" s="297"/>
      <c r="V623" s="297"/>
      <c r="W623" s="297"/>
      <c r="X623" s="297"/>
      <c r="Y623" s="297"/>
      <c r="Z623" s="297"/>
    </row>
    <row r="624" spans="1:26" ht="15.75" customHeight="1">
      <c r="A624" s="297"/>
      <c r="B624" s="297"/>
      <c r="C624" s="297"/>
      <c r="D624" s="297"/>
      <c r="E624" s="297"/>
      <c r="F624" s="297"/>
      <c r="G624" s="297"/>
      <c r="H624" s="297"/>
      <c r="I624" s="297"/>
      <c r="J624" s="297"/>
      <c r="K624" s="297"/>
      <c r="L624" s="297"/>
      <c r="M624" s="297"/>
      <c r="N624" s="297"/>
      <c r="O624" s="297"/>
      <c r="P624" s="297"/>
      <c r="Q624" s="297"/>
      <c r="R624" s="297"/>
      <c r="S624" s="297"/>
      <c r="T624" s="297"/>
      <c r="U624" s="297"/>
      <c r="V624" s="297"/>
      <c r="W624" s="297"/>
      <c r="X624" s="297"/>
      <c r="Y624" s="297"/>
      <c r="Z624" s="297"/>
    </row>
    <row r="625" spans="1:26" ht="15.75" customHeight="1">
      <c r="A625" s="297"/>
      <c r="B625" s="297"/>
      <c r="C625" s="297"/>
      <c r="D625" s="297"/>
      <c r="E625" s="297"/>
      <c r="F625" s="297"/>
      <c r="G625" s="297"/>
      <c r="H625" s="297"/>
      <c r="I625" s="297"/>
      <c r="J625" s="297"/>
      <c r="K625" s="297"/>
      <c r="L625" s="297"/>
      <c r="M625" s="297"/>
      <c r="N625" s="297"/>
      <c r="O625" s="297"/>
      <c r="P625" s="297"/>
      <c r="Q625" s="297"/>
      <c r="R625" s="297"/>
      <c r="S625" s="297"/>
      <c r="T625" s="297"/>
      <c r="U625" s="297"/>
      <c r="V625" s="297"/>
      <c r="W625" s="297"/>
      <c r="X625" s="297"/>
      <c r="Y625" s="297"/>
      <c r="Z625" s="297"/>
    </row>
    <row r="626" spans="1:26" ht="15.75" customHeight="1">
      <c r="A626" s="297"/>
      <c r="B626" s="297"/>
      <c r="C626" s="297"/>
      <c r="D626" s="297"/>
      <c r="E626" s="297"/>
      <c r="F626" s="297"/>
      <c r="G626" s="297"/>
      <c r="H626" s="297"/>
      <c r="I626" s="297"/>
      <c r="J626" s="297"/>
      <c r="K626" s="297"/>
      <c r="L626" s="297"/>
      <c r="M626" s="297"/>
      <c r="N626" s="297"/>
      <c r="O626" s="297"/>
      <c r="P626" s="297"/>
      <c r="Q626" s="297"/>
      <c r="R626" s="297"/>
      <c r="S626" s="297"/>
      <c r="T626" s="297"/>
      <c r="U626" s="297"/>
      <c r="V626" s="297"/>
      <c r="W626" s="297"/>
      <c r="X626" s="297"/>
      <c r="Y626" s="297"/>
      <c r="Z626" s="297"/>
    </row>
    <row r="627" spans="1:26" ht="15.75" customHeight="1">
      <c r="A627" s="297"/>
      <c r="B627" s="297"/>
      <c r="C627" s="297"/>
      <c r="D627" s="297"/>
      <c r="E627" s="297"/>
      <c r="F627" s="297"/>
      <c r="G627" s="297"/>
      <c r="H627" s="297"/>
      <c r="I627" s="297"/>
      <c r="J627" s="297"/>
      <c r="K627" s="297"/>
      <c r="L627" s="297"/>
      <c r="M627" s="297"/>
      <c r="N627" s="297"/>
      <c r="O627" s="297"/>
      <c r="P627" s="297"/>
      <c r="Q627" s="297"/>
      <c r="R627" s="297"/>
      <c r="S627" s="297"/>
      <c r="T627" s="297"/>
      <c r="U627" s="297"/>
      <c r="V627" s="297"/>
      <c r="W627" s="297"/>
      <c r="X627" s="297"/>
      <c r="Y627" s="297"/>
      <c r="Z627" s="297"/>
    </row>
    <row r="628" spans="1:26" ht="15.75" customHeight="1">
      <c r="A628" s="297"/>
      <c r="B628" s="297"/>
      <c r="C628" s="297"/>
      <c r="D628" s="297"/>
      <c r="E628" s="297"/>
      <c r="F628" s="297"/>
      <c r="G628" s="297"/>
      <c r="H628" s="297"/>
      <c r="I628" s="297"/>
      <c r="J628" s="297"/>
      <c r="K628" s="297"/>
      <c r="L628" s="297"/>
      <c r="M628" s="297"/>
      <c r="N628" s="297"/>
      <c r="O628" s="297"/>
      <c r="P628" s="297"/>
      <c r="Q628" s="297"/>
      <c r="R628" s="297"/>
      <c r="S628" s="297"/>
      <c r="T628" s="297"/>
      <c r="U628" s="297"/>
      <c r="V628" s="297"/>
      <c r="W628" s="297"/>
      <c r="X628" s="297"/>
      <c r="Y628" s="297"/>
      <c r="Z628" s="297"/>
    </row>
    <row r="629" spans="1:26" ht="15.75" customHeight="1">
      <c r="A629" s="297"/>
      <c r="B629" s="297"/>
      <c r="C629" s="297"/>
      <c r="D629" s="297"/>
      <c r="E629" s="297"/>
      <c r="F629" s="297"/>
      <c r="G629" s="297"/>
      <c r="H629" s="297"/>
      <c r="I629" s="297"/>
      <c r="J629" s="297"/>
      <c r="K629" s="297"/>
      <c r="L629" s="297"/>
      <c r="M629" s="297"/>
      <c r="N629" s="297"/>
      <c r="O629" s="297"/>
      <c r="P629" s="297"/>
      <c r="Q629" s="297"/>
      <c r="R629" s="297"/>
      <c r="S629" s="297"/>
      <c r="T629" s="297"/>
      <c r="U629" s="297"/>
      <c r="V629" s="297"/>
      <c r="W629" s="297"/>
      <c r="X629" s="297"/>
      <c r="Y629" s="297"/>
      <c r="Z629" s="297"/>
    </row>
    <row r="630" spans="1:26" ht="15.75" customHeight="1">
      <c r="A630" s="297"/>
      <c r="B630" s="297"/>
      <c r="C630" s="297"/>
      <c r="D630" s="297"/>
      <c r="E630" s="297"/>
      <c r="F630" s="297"/>
      <c r="G630" s="297"/>
      <c r="H630" s="297"/>
      <c r="I630" s="297"/>
      <c r="J630" s="297"/>
      <c r="K630" s="297"/>
      <c r="L630" s="297"/>
      <c r="M630" s="297"/>
      <c r="N630" s="297"/>
      <c r="O630" s="297"/>
      <c r="P630" s="297"/>
      <c r="Q630" s="297"/>
      <c r="R630" s="297"/>
      <c r="S630" s="297"/>
      <c r="T630" s="297"/>
      <c r="U630" s="297"/>
      <c r="V630" s="297"/>
      <c r="W630" s="297"/>
      <c r="X630" s="297"/>
      <c r="Y630" s="297"/>
      <c r="Z630" s="297"/>
    </row>
    <row r="631" spans="1:26" ht="15.75" customHeight="1">
      <c r="A631" s="297"/>
      <c r="B631" s="297"/>
      <c r="C631" s="297"/>
      <c r="D631" s="297"/>
      <c r="E631" s="297"/>
      <c r="F631" s="297"/>
      <c r="G631" s="297"/>
      <c r="H631" s="297"/>
      <c r="I631" s="297"/>
      <c r="J631" s="297"/>
      <c r="K631" s="297"/>
      <c r="L631" s="297"/>
      <c r="M631" s="297"/>
      <c r="N631" s="297"/>
      <c r="O631" s="297"/>
      <c r="P631" s="297"/>
      <c r="Q631" s="297"/>
      <c r="R631" s="297"/>
      <c r="S631" s="297"/>
      <c r="T631" s="297"/>
      <c r="U631" s="297"/>
      <c r="V631" s="297"/>
      <c r="W631" s="297"/>
      <c r="X631" s="297"/>
      <c r="Y631" s="297"/>
      <c r="Z631" s="297"/>
    </row>
    <row r="632" spans="1:26" ht="15.75" customHeight="1">
      <c r="A632" s="297"/>
      <c r="B632" s="297"/>
      <c r="C632" s="297"/>
      <c r="D632" s="297"/>
      <c r="E632" s="297"/>
      <c r="F632" s="297"/>
      <c r="G632" s="297"/>
      <c r="H632" s="297"/>
      <c r="I632" s="297"/>
      <c r="J632" s="297"/>
      <c r="K632" s="297"/>
      <c r="L632" s="297"/>
      <c r="M632" s="297"/>
      <c r="N632" s="297"/>
      <c r="O632" s="297"/>
      <c r="P632" s="297"/>
      <c r="Q632" s="297"/>
      <c r="R632" s="297"/>
      <c r="S632" s="297"/>
      <c r="T632" s="297"/>
      <c r="U632" s="297"/>
      <c r="V632" s="297"/>
      <c r="W632" s="297"/>
      <c r="X632" s="297"/>
      <c r="Y632" s="297"/>
      <c r="Z632" s="297"/>
    </row>
    <row r="633" spans="1:26" ht="15.75" customHeight="1">
      <c r="A633" s="297"/>
      <c r="B633" s="297"/>
      <c r="C633" s="297"/>
      <c r="D633" s="297"/>
      <c r="E633" s="297"/>
      <c r="F633" s="297"/>
      <c r="G633" s="297"/>
      <c r="H633" s="297"/>
      <c r="I633" s="297"/>
      <c r="J633" s="297"/>
      <c r="K633" s="297"/>
      <c r="L633" s="297"/>
      <c r="M633" s="297"/>
      <c r="N633" s="297"/>
      <c r="O633" s="297"/>
      <c r="P633" s="297"/>
      <c r="Q633" s="297"/>
      <c r="R633" s="297"/>
      <c r="S633" s="297"/>
      <c r="T633" s="297"/>
      <c r="U633" s="297"/>
      <c r="V633" s="297"/>
      <c r="W633" s="297"/>
      <c r="X633" s="297"/>
      <c r="Y633" s="297"/>
      <c r="Z633" s="297"/>
    </row>
    <row r="634" spans="1:26" ht="15.75" customHeight="1">
      <c r="A634" s="297"/>
      <c r="B634" s="297"/>
      <c r="C634" s="297"/>
      <c r="D634" s="297"/>
      <c r="E634" s="297"/>
      <c r="F634" s="297"/>
      <c r="G634" s="297"/>
      <c r="H634" s="297"/>
      <c r="I634" s="297"/>
      <c r="J634" s="297"/>
      <c r="K634" s="297"/>
      <c r="L634" s="297"/>
      <c r="M634" s="297"/>
      <c r="N634" s="297"/>
      <c r="O634" s="297"/>
      <c r="P634" s="297"/>
      <c r="Q634" s="297"/>
      <c r="R634" s="297"/>
      <c r="S634" s="297"/>
      <c r="T634" s="297"/>
      <c r="U634" s="297"/>
      <c r="V634" s="297"/>
      <c r="W634" s="297"/>
      <c r="X634" s="297"/>
      <c r="Y634" s="297"/>
      <c r="Z634" s="297"/>
    </row>
    <row r="635" spans="1:26" ht="15.75" customHeight="1">
      <c r="A635" s="297"/>
      <c r="B635" s="297"/>
      <c r="C635" s="297"/>
      <c r="D635" s="297"/>
      <c r="E635" s="297"/>
      <c r="F635" s="297"/>
      <c r="G635" s="297"/>
      <c r="H635" s="297"/>
      <c r="I635" s="297"/>
      <c r="J635" s="297"/>
      <c r="K635" s="297"/>
      <c r="L635" s="297"/>
      <c r="M635" s="297"/>
      <c r="N635" s="297"/>
      <c r="O635" s="297"/>
      <c r="P635" s="297"/>
      <c r="Q635" s="297"/>
      <c r="R635" s="297"/>
      <c r="S635" s="297"/>
      <c r="T635" s="297"/>
      <c r="U635" s="297"/>
      <c r="V635" s="297"/>
      <c r="W635" s="297"/>
      <c r="X635" s="297"/>
      <c r="Y635" s="297"/>
      <c r="Z635" s="297"/>
    </row>
    <row r="636" spans="1:26" ht="15.75" customHeight="1">
      <c r="A636" s="297"/>
      <c r="B636" s="297"/>
      <c r="C636" s="297"/>
      <c r="D636" s="297"/>
      <c r="E636" s="297"/>
      <c r="F636" s="297"/>
      <c r="G636" s="297"/>
      <c r="H636" s="297"/>
      <c r="I636" s="297"/>
      <c r="J636" s="297"/>
      <c r="K636" s="297"/>
      <c r="L636" s="297"/>
      <c r="M636" s="297"/>
      <c r="N636" s="297"/>
      <c r="O636" s="297"/>
      <c r="P636" s="297"/>
      <c r="Q636" s="297"/>
      <c r="R636" s="297"/>
      <c r="S636" s="297"/>
      <c r="T636" s="297"/>
      <c r="U636" s="297"/>
      <c r="V636" s="297"/>
      <c r="W636" s="297"/>
      <c r="X636" s="297"/>
      <c r="Y636" s="297"/>
      <c r="Z636" s="297"/>
    </row>
    <row r="637" spans="1:26" ht="15.75" customHeight="1">
      <c r="A637" s="297"/>
      <c r="B637" s="297"/>
      <c r="C637" s="297"/>
      <c r="D637" s="297"/>
      <c r="E637" s="297"/>
      <c r="F637" s="297"/>
      <c r="G637" s="297"/>
      <c r="H637" s="297"/>
      <c r="I637" s="297"/>
      <c r="J637" s="297"/>
      <c r="K637" s="297"/>
      <c r="L637" s="297"/>
      <c r="M637" s="297"/>
      <c r="N637" s="297"/>
      <c r="O637" s="297"/>
      <c r="P637" s="297"/>
      <c r="Q637" s="297"/>
      <c r="R637" s="297"/>
      <c r="S637" s="297"/>
      <c r="T637" s="297"/>
      <c r="U637" s="297"/>
      <c r="V637" s="297"/>
      <c r="W637" s="297"/>
      <c r="X637" s="297"/>
      <c r="Y637" s="297"/>
      <c r="Z637" s="297"/>
    </row>
    <row r="638" spans="1:26" ht="15.75" customHeight="1">
      <c r="A638" s="297"/>
      <c r="B638" s="297"/>
      <c r="C638" s="297"/>
      <c r="D638" s="297"/>
      <c r="E638" s="297"/>
      <c r="F638" s="297"/>
      <c r="G638" s="297"/>
      <c r="H638" s="297"/>
      <c r="I638" s="297"/>
      <c r="J638" s="297"/>
      <c r="K638" s="297"/>
      <c r="L638" s="297"/>
      <c r="M638" s="297"/>
      <c r="N638" s="297"/>
      <c r="O638" s="297"/>
      <c r="P638" s="297"/>
      <c r="Q638" s="297"/>
      <c r="R638" s="297"/>
      <c r="S638" s="297"/>
      <c r="T638" s="297"/>
      <c r="U638" s="297"/>
      <c r="V638" s="297"/>
      <c r="W638" s="297"/>
      <c r="X638" s="297"/>
      <c r="Y638" s="297"/>
      <c r="Z638" s="297"/>
    </row>
    <row r="639" spans="1:26" ht="15.75" customHeight="1">
      <c r="A639" s="297"/>
      <c r="B639" s="297"/>
      <c r="C639" s="297"/>
      <c r="D639" s="297"/>
      <c r="E639" s="297"/>
      <c r="F639" s="297"/>
      <c r="G639" s="297"/>
      <c r="H639" s="297"/>
      <c r="I639" s="297"/>
      <c r="J639" s="297"/>
      <c r="K639" s="297"/>
      <c r="L639" s="297"/>
      <c r="M639" s="297"/>
      <c r="N639" s="297"/>
      <c r="O639" s="297"/>
      <c r="P639" s="297"/>
      <c r="Q639" s="297"/>
      <c r="R639" s="297"/>
      <c r="S639" s="297"/>
      <c r="T639" s="297"/>
      <c r="U639" s="297"/>
      <c r="V639" s="297"/>
      <c r="W639" s="297"/>
      <c r="X639" s="297"/>
      <c r="Y639" s="297"/>
      <c r="Z639" s="297"/>
    </row>
    <row r="640" spans="1:26" ht="15.75" customHeight="1">
      <c r="A640" s="297"/>
      <c r="B640" s="297"/>
      <c r="C640" s="297"/>
      <c r="D640" s="297"/>
      <c r="E640" s="297"/>
      <c r="F640" s="297"/>
      <c r="G640" s="297"/>
      <c r="H640" s="297"/>
      <c r="I640" s="297"/>
      <c r="J640" s="297"/>
      <c r="K640" s="297"/>
      <c r="L640" s="297"/>
      <c r="M640" s="297"/>
      <c r="N640" s="297"/>
      <c r="O640" s="297"/>
      <c r="P640" s="297"/>
      <c r="Q640" s="297"/>
      <c r="R640" s="297"/>
      <c r="S640" s="297"/>
      <c r="T640" s="297"/>
      <c r="U640" s="297"/>
      <c r="V640" s="297"/>
      <c r="W640" s="297"/>
      <c r="X640" s="297"/>
      <c r="Y640" s="297"/>
      <c r="Z640" s="297"/>
    </row>
    <row r="641" spans="1:26" ht="15.75" customHeight="1">
      <c r="A641" s="297"/>
      <c r="B641" s="297"/>
      <c r="C641" s="297"/>
      <c r="D641" s="297"/>
      <c r="E641" s="297"/>
      <c r="F641" s="297"/>
      <c r="G641" s="297"/>
      <c r="H641" s="297"/>
      <c r="I641" s="297"/>
      <c r="J641" s="297"/>
      <c r="K641" s="297"/>
      <c r="L641" s="297"/>
      <c r="M641" s="297"/>
      <c r="N641" s="297"/>
      <c r="O641" s="297"/>
      <c r="P641" s="297"/>
      <c r="Q641" s="297"/>
      <c r="R641" s="297"/>
      <c r="S641" s="297"/>
      <c r="T641" s="297"/>
      <c r="U641" s="297"/>
      <c r="V641" s="297"/>
      <c r="W641" s="297"/>
      <c r="X641" s="297"/>
      <c r="Y641" s="297"/>
      <c r="Z641" s="297"/>
    </row>
    <row r="642" spans="1:26" ht="15.75" customHeight="1">
      <c r="A642" s="297"/>
      <c r="B642" s="297"/>
      <c r="C642" s="297"/>
      <c r="D642" s="297"/>
      <c r="E642" s="297"/>
      <c r="F642" s="297"/>
      <c r="G642" s="297"/>
      <c r="H642" s="297"/>
      <c r="I642" s="297"/>
      <c r="J642" s="297"/>
      <c r="K642" s="297"/>
      <c r="L642" s="297"/>
      <c r="M642" s="297"/>
      <c r="N642" s="297"/>
      <c r="O642" s="297"/>
      <c r="P642" s="297"/>
      <c r="Q642" s="297"/>
      <c r="R642" s="297"/>
      <c r="S642" s="297"/>
      <c r="T642" s="297"/>
      <c r="U642" s="297"/>
      <c r="V642" s="297"/>
      <c r="W642" s="297"/>
      <c r="X642" s="297"/>
      <c r="Y642" s="297"/>
      <c r="Z642" s="297"/>
    </row>
    <row r="643" spans="1:26" ht="15.75" customHeight="1">
      <c r="A643" s="297"/>
      <c r="B643" s="297"/>
      <c r="C643" s="297"/>
      <c r="D643" s="297"/>
      <c r="E643" s="297"/>
      <c r="F643" s="297"/>
      <c r="G643" s="297"/>
      <c r="H643" s="297"/>
      <c r="I643" s="297"/>
      <c r="J643" s="297"/>
      <c r="K643" s="297"/>
      <c r="L643" s="297"/>
      <c r="M643" s="297"/>
      <c r="N643" s="297"/>
      <c r="O643" s="297"/>
      <c r="P643" s="297"/>
      <c r="Q643" s="297"/>
      <c r="R643" s="297"/>
      <c r="S643" s="297"/>
      <c r="T643" s="297"/>
      <c r="U643" s="297"/>
      <c r="V643" s="297"/>
      <c r="W643" s="297"/>
      <c r="X643" s="297"/>
      <c r="Y643" s="297"/>
      <c r="Z643" s="297"/>
    </row>
    <row r="644" spans="1:26" ht="15.75" customHeight="1">
      <c r="A644" s="297"/>
      <c r="B644" s="297"/>
      <c r="C644" s="297"/>
      <c r="D644" s="297"/>
      <c r="E644" s="297"/>
      <c r="F644" s="297"/>
      <c r="G644" s="297"/>
      <c r="H644" s="297"/>
      <c r="I644" s="297"/>
      <c r="J644" s="297"/>
      <c r="K644" s="297"/>
      <c r="L644" s="297"/>
      <c r="M644" s="297"/>
      <c r="N644" s="297"/>
      <c r="O644" s="297"/>
      <c r="P644" s="297"/>
      <c r="Q644" s="297"/>
      <c r="R644" s="297"/>
      <c r="S644" s="297"/>
      <c r="T644" s="297"/>
      <c r="U644" s="297"/>
      <c r="V644" s="297"/>
      <c r="W644" s="297"/>
      <c r="X644" s="297"/>
      <c r="Y644" s="297"/>
      <c r="Z644" s="297"/>
    </row>
    <row r="645" spans="1:26" ht="15.75" customHeight="1">
      <c r="A645" s="297"/>
      <c r="B645" s="297"/>
      <c r="C645" s="297"/>
      <c r="D645" s="297"/>
      <c r="E645" s="297"/>
      <c r="F645" s="297"/>
      <c r="G645" s="297"/>
      <c r="H645" s="297"/>
      <c r="I645" s="297"/>
      <c r="J645" s="297"/>
      <c r="K645" s="297"/>
      <c r="L645" s="297"/>
      <c r="M645" s="297"/>
      <c r="N645" s="297"/>
      <c r="O645" s="297"/>
      <c r="P645" s="297"/>
      <c r="Q645" s="297"/>
      <c r="R645" s="297"/>
      <c r="S645" s="297"/>
      <c r="T645" s="297"/>
      <c r="U645" s="297"/>
      <c r="V645" s="297"/>
      <c r="W645" s="297"/>
      <c r="X645" s="297"/>
      <c r="Y645" s="297"/>
      <c r="Z645" s="297"/>
    </row>
    <row r="646" spans="1:26" ht="15.75" customHeight="1">
      <c r="A646" s="297"/>
      <c r="B646" s="297"/>
      <c r="C646" s="297"/>
      <c r="D646" s="297"/>
      <c r="E646" s="297"/>
      <c r="F646" s="297"/>
      <c r="G646" s="297"/>
      <c r="H646" s="297"/>
      <c r="I646" s="297"/>
      <c r="J646" s="297"/>
      <c r="K646" s="297"/>
      <c r="L646" s="297"/>
      <c r="M646" s="297"/>
      <c r="N646" s="297"/>
      <c r="O646" s="297"/>
      <c r="P646" s="297"/>
      <c r="Q646" s="297"/>
      <c r="R646" s="297"/>
      <c r="S646" s="297"/>
      <c r="T646" s="297"/>
      <c r="U646" s="297"/>
      <c r="V646" s="297"/>
      <c r="W646" s="297"/>
      <c r="X646" s="297"/>
      <c r="Y646" s="297"/>
      <c r="Z646" s="297"/>
    </row>
    <row r="647" spans="1:26" ht="15.75" customHeight="1">
      <c r="A647" s="297"/>
      <c r="B647" s="297"/>
      <c r="C647" s="297"/>
      <c r="D647" s="297"/>
      <c r="E647" s="297"/>
      <c r="F647" s="297"/>
      <c r="G647" s="297"/>
      <c r="H647" s="297"/>
      <c r="I647" s="297"/>
      <c r="J647" s="297"/>
      <c r="K647" s="297"/>
      <c r="L647" s="297"/>
      <c r="M647" s="297"/>
      <c r="N647" s="297"/>
      <c r="O647" s="297"/>
      <c r="P647" s="297"/>
      <c r="Q647" s="297"/>
      <c r="R647" s="297"/>
      <c r="S647" s="297"/>
      <c r="T647" s="297"/>
      <c r="U647" s="297"/>
      <c r="V647" s="297"/>
      <c r="W647" s="297"/>
      <c r="X647" s="297"/>
      <c r="Y647" s="297"/>
      <c r="Z647" s="297"/>
    </row>
    <row r="648" spans="1:26" ht="15.75" customHeight="1">
      <c r="A648" s="297"/>
      <c r="B648" s="297"/>
      <c r="C648" s="297"/>
      <c r="D648" s="297"/>
      <c r="E648" s="297"/>
      <c r="F648" s="297"/>
      <c r="G648" s="297"/>
      <c r="H648" s="297"/>
      <c r="I648" s="297"/>
      <c r="J648" s="297"/>
      <c r="K648" s="297"/>
      <c r="L648" s="297"/>
      <c r="M648" s="297"/>
      <c r="N648" s="297"/>
      <c r="O648" s="297"/>
      <c r="P648" s="297"/>
      <c r="Q648" s="297"/>
      <c r="R648" s="297"/>
      <c r="S648" s="297"/>
      <c r="T648" s="297"/>
      <c r="U648" s="297"/>
      <c r="V648" s="297"/>
      <c r="W648" s="297"/>
      <c r="X648" s="297"/>
      <c r="Y648" s="297"/>
      <c r="Z648" s="297"/>
    </row>
    <row r="649" spans="1:26" ht="15.75" customHeight="1">
      <c r="A649" s="297"/>
      <c r="B649" s="297"/>
      <c r="C649" s="297"/>
      <c r="D649" s="297"/>
      <c r="E649" s="297"/>
      <c r="F649" s="297"/>
      <c r="G649" s="297"/>
      <c r="H649" s="297"/>
      <c r="I649" s="297"/>
      <c r="J649" s="297"/>
      <c r="K649" s="297"/>
      <c r="L649" s="297"/>
      <c r="M649" s="297"/>
      <c r="N649" s="297"/>
      <c r="O649" s="297"/>
      <c r="P649" s="297"/>
      <c r="Q649" s="297"/>
      <c r="R649" s="297"/>
      <c r="S649" s="297"/>
      <c r="T649" s="297"/>
      <c r="U649" s="297"/>
      <c r="V649" s="297"/>
      <c r="W649" s="297"/>
      <c r="X649" s="297"/>
      <c r="Y649" s="297"/>
      <c r="Z649" s="297"/>
    </row>
    <row r="650" spans="1:26" ht="15.75" customHeight="1">
      <c r="A650" s="297"/>
      <c r="B650" s="297"/>
      <c r="C650" s="297"/>
      <c r="D650" s="297"/>
      <c r="E650" s="297"/>
      <c r="F650" s="297"/>
      <c r="G650" s="297"/>
      <c r="H650" s="297"/>
      <c r="I650" s="297"/>
      <c r="J650" s="297"/>
      <c r="K650" s="297"/>
      <c r="L650" s="297"/>
      <c r="M650" s="297"/>
      <c r="N650" s="297"/>
      <c r="O650" s="297"/>
      <c r="P650" s="297"/>
      <c r="Q650" s="297"/>
      <c r="R650" s="297"/>
      <c r="S650" s="297"/>
      <c r="T650" s="297"/>
      <c r="U650" s="297"/>
      <c r="V650" s="297"/>
      <c r="W650" s="297"/>
      <c r="X650" s="297"/>
      <c r="Y650" s="297"/>
      <c r="Z650" s="297"/>
    </row>
    <row r="651" spans="1:26" ht="15.75" customHeight="1">
      <c r="A651" s="297"/>
      <c r="B651" s="297"/>
      <c r="C651" s="297"/>
      <c r="D651" s="297"/>
      <c r="E651" s="297"/>
      <c r="F651" s="297"/>
      <c r="G651" s="297"/>
      <c r="H651" s="297"/>
      <c r="I651" s="297"/>
      <c r="J651" s="297"/>
      <c r="K651" s="297"/>
      <c r="L651" s="297"/>
      <c r="M651" s="297"/>
      <c r="N651" s="297"/>
      <c r="O651" s="297"/>
      <c r="P651" s="297"/>
      <c r="Q651" s="297"/>
      <c r="R651" s="297"/>
      <c r="S651" s="297"/>
      <c r="T651" s="297"/>
      <c r="U651" s="297"/>
      <c r="V651" s="297"/>
      <c r="W651" s="297"/>
      <c r="X651" s="297"/>
      <c r="Y651" s="297"/>
      <c r="Z651" s="297"/>
    </row>
    <row r="652" spans="1:26" ht="15.75" customHeight="1">
      <c r="A652" s="297"/>
      <c r="B652" s="297"/>
      <c r="C652" s="297"/>
      <c r="D652" s="297"/>
      <c r="E652" s="297"/>
      <c r="F652" s="297"/>
      <c r="G652" s="297"/>
      <c r="H652" s="297"/>
      <c r="I652" s="297"/>
      <c r="J652" s="297"/>
      <c r="K652" s="297"/>
      <c r="L652" s="297"/>
      <c r="M652" s="297"/>
      <c r="N652" s="297"/>
      <c r="O652" s="297"/>
      <c r="P652" s="297"/>
      <c r="Q652" s="297"/>
      <c r="R652" s="297"/>
      <c r="S652" s="297"/>
      <c r="T652" s="297"/>
      <c r="U652" s="297"/>
      <c r="V652" s="297"/>
      <c r="W652" s="297"/>
      <c r="X652" s="297"/>
      <c r="Y652" s="297"/>
      <c r="Z652" s="297"/>
    </row>
    <row r="653" spans="1:26" ht="15.75" customHeight="1">
      <c r="A653" s="297"/>
      <c r="B653" s="297"/>
      <c r="C653" s="297"/>
      <c r="D653" s="297"/>
      <c r="E653" s="297"/>
      <c r="F653" s="297"/>
      <c r="G653" s="297"/>
      <c r="H653" s="297"/>
      <c r="I653" s="297"/>
      <c r="J653" s="297"/>
      <c r="K653" s="297"/>
      <c r="L653" s="297"/>
      <c r="M653" s="297"/>
      <c r="N653" s="297"/>
      <c r="O653" s="297"/>
      <c r="P653" s="297"/>
      <c r="Q653" s="297"/>
      <c r="R653" s="297"/>
      <c r="S653" s="297"/>
      <c r="T653" s="297"/>
      <c r="U653" s="297"/>
      <c r="V653" s="297"/>
      <c r="W653" s="297"/>
      <c r="X653" s="297"/>
      <c r="Y653" s="297"/>
      <c r="Z653" s="297"/>
    </row>
    <row r="654" spans="1:26" ht="15.75" customHeight="1">
      <c r="A654" s="297"/>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row>
    <row r="655" spans="1:26" ht="15.75" customHeight="1">
      <c r="A655" s="297"/>
      <c r="B655" s="297"/>
      <c r="C655" s="297"/>
      <c r="D655" s="297"/>
      <c r="E655" s="297"/>
      <c r="F655" s="297"/>
      <c r="G655" s="297"/>
      <c r="H655" s="297"/>
      <c r="I655" s="297"/>
      <c r="J655" s="297"/>
      <c r="K655" s="297"/>
      <c r="L655" s="297"/>
      <c r="M655" s="297"/>
      <c r="N655" s="297"/>
      <c r="O655" s="297"/>
      <c r="P655" s="297"/>
      <c r="Q655" s="297"/>
      <c r="R655" s="297"/>
      <c r="S655" s="297"/>
      <c r="T655" s="297"/>
      <c r="U655" s="297"/>
      <c r="V655" s="297"/>
      <c r="W655" s="297"/>
      <c r="X655" s="297"/>
      <c r="Y655" s="297"/>
      <c r="Z655" s="297"/>
    </row>
    <row r="656" spans="1:26" ht="15.75" customHeight="1">
      <c r="A656" s="297"/>
      <c r="B656" s="297"/>
      <c r="C656" s="297"/>
      <c r="D656" s="297"/>
      <c r="E656" s="297"/>
      <c r="F656" s="297"/>
      <c r="G656" s="297"/>
      <c r="H656" s="297"/>
      <c r="I656" s="297"/>
      <c r="J656" s="297"/>
      <c r="K656" s="297"/>
      <c r="L656" s="297"/>
      <c r="M656" s="297"/>
      <c r="N656" s="297"/>
      <c r="O656" s="297"/>
      <c r="P656" s="297"/>
      <c r="Q656" s="297"/>
      <c r="R656" s="297"/>
      <c r="S656" s="297"/>
      <c r="T656" s="297"/>
      <c r="U656" s="297"/>
      <c r="V656" s="297"/>
      <c r="W656" s="297"/>
      <c r="X656" s="297"/>
      <c r="Y656" s="297"/>
      <c r="Z656" s="297"/>
    </row>
    <row r="657" spans="1:26" ht="15.75" customHeight="1">
      <c r="A657" s="297"/>
      <c r="B657" s="297"/>
      <c r="C657" s="297"/>
      <c r="D657" s="297"/>
      <c r="E657" s="297"/>
      <c r="F657" s="297"/>
      <c r="G657" s="297"/>
      <c r="H657" s="297"/>
      <c r="I657" s="297"/>
      <c r="J657" s="297"/>
      <c r="K657" s="297"/>
      <c r="L657" s="297"/>
      <c r="M657" s="297"/>
      <c r="N657" s="297"/>
      <c r="O657" s="297"/>
      <c r="P657" s="297"/>
      <c r="Q657" s="297"/>
      <c r="R657" s="297"/>
      <c r="S657" s="297"/>
      <c r="T657" s="297"/>
      <c r="U657" s="297"/>
      <c r="V657" s="297"/>
      <c r="W657" s="297"/>
      <c r="X657" s="297"/>
      <c r="Y657" s="297"/>
      <c r="Z657" s="297"/>
    </row>
    <row r="658" spans="1:26" ht="15.75" customHeight="1">
      <c r="A658" s="297"/>
      <c r="B658" s="297"/>
      <c r="C658" s="297"/>
      <c r="D658" s="297"/>
      <c r="E658" s="297"/>
      <c r="F658" s="297"/>
      <c r="G658" s="297"/>
      <c r="H658" s="297"/>
      <c r="I658" s="297"/>
      <c r="J658" s="297"/>
      <c r="K658" s="297"/>
      <c r="L658" s="297"/>
      <c r="M658" s="297"/>
      <c r="N658" s="297"/>
      <c r="O658" s="297"/>
      <c r="P658" s="297"/>
      <c r="Q658" s="297"/>
      <c r="R658" s="297"/>
      <c r="S658" s="297"/>
      <c r="T658" s="297"/>
      <c r="U658" s="297"/>
      <c r="V658" s="297"/>
      <c r="W658" s="297"/>
      <c r="X658" s="297"/>
      <c r="Y658" s="297"/>
      <c r="Z658" s="297"/>
    </row>
    <row r="659" spans="1:26" ht="15.75" customHeight="1">
      <c r="A659" s="297"/>
      <c r="B659" s="297"/>
      <c r="C659" s="297"/>
      <c r="D659" s="297"/>
      <c r="E659" s="297"/>
      <c r="F659" s="297"/>
      <c r="G659" s="297"/>
      <c r="H659" s="297"/>
      <c r="I659" s="297"/>
      <c r="J659" s="297"/>
      <c r="K659" s="297"/>
      <c r="L659" s="297"/>
      <c r="M659" s="297"/>
      <c r="N659" s="297"/>
      <c r="O659" s="297"/>
      <c r="P659" s="297"/>
      <c r="Q659" s="297"/>
      <c r="R659" s="297"/>
      <c r="S659" s="297"/>
      <c r="T659" s="297"/>
      <c r="U659" s="297"/>
      <c r="V659" s="297"/>
      <c r="W659" s="297"/>
      <c r="X659" s="297"/>
      <c r="Y659" s="297"/>
      <c r="Z659" s="297"/>
    </row>
    <row r="660" spans="1:26" ht="15.75" customHeight="1">
      <c r="A660" s="297"/>
      <c r="B660" s="297"/>
      <c r="C660" s="297"/>
      <c r="D660" s="297"/>
      <c r="E660" s="297"/>
      <c r="F660" s="297"/>
      <c r="G660" s="297"/>
      <c r="H660" s="297"/>
      <c r="I660" s="297"/>
      <c r="J660" s="297"/>
      <c r="K660" s="297"/>
      <c r="L660" s="297"/>
      <c r="M660" s="297"/>
      <c r="N660" s="297"/>
      <c r="O660" s="297"/>
      <c r="P660" s="297"/>
      <c r="Q660" s="297"/>
      <c r="R660" s="297"/>
      <c r="S660" s="297"/>
      <c r="T660" s="297"/>
      <c r="U660" s="297"/>
      <c r="V660" s="297"/>
      <c r="W660" s="297"/>
      <c r="X660" s="297"/>
      <c r="Y660" s="297"/>
      <c r="Z660" s="297"/>
    </row>
    <row r="661" spans="1:26" ht="15.75" customHeight="1">
      <c r="A661" s="297"/>
      <c r="B661" s="297"/>
      <c r="C661" s="297"/>
      <c r="D661" s="297"/>
      <c r="E661" s="297"/>
      <c r="F661" s="297"/>
      <c r="G661" s="297"/>
      <c r="H661" s="297"/>
      <c r="I661" s="297"/>
      <c r="J661" s="297"/>
      <c r="K661" s="297"/>
      <c r="L661" s="297"/>
      <c r="M661" s="297"/>
      <c r="N661" s="297"/>
      <c r="O661" s="297"/>
      <c r="P661" s="297"/>
      <c r="Q661" s="297"/>
      <c r="R661" s="297"/>
      <c r="S661" s="297"/>
      <c r="T661" s="297"/>
      <c r="U661" s="297"/>
      <c r="V661" s="297"/>
      <c r="W661" s="297"/>
      <c r="X661" s="297"/>
      <c r="Y661" s="297"/>
      <c r="Z661" s="297"/>
    </row>
    <row r="662" spans="1:26" ht="15.75" customHeight="1">
      <c r="A662" s="297"/>
      <c r="B662" s="297"/>
      <c r="C662" s="297"/>
      <c r="D662" s="297"/>
      <c r="E662" s="297"/>
      <c r="F662" s="297"/>
      <c r="G662" s="297"/>
      <c r="H662" s="297"/>
      <c r="I662" s="297"/>
      <c r="J662" s="297"/>
      <c r="K662" s="297"/>
      <c r="L662" s="297"/>
      <c r="M662" s="297"/>
      <c r="N662" s="297"/>
      <c r="O662" s="297"/>
      <c r="P662" s="297"/>
      <c r="Q662" s="297"/>
      <c r="R662" s="297"/>
      <c r="S662" s="297"/>
      <c r="T662" s="297"/>
      <c r="U662" s="297"/>
      <c r="V662" s="297"/>
      <c r="W662" s="297"/>
      <c r="X662" s="297"/>
      <c r="Y662" s="297"/>
      <c r="Z662" s="297"/>
    </row>
    <row r="663" spans="1:26" ht="15.75" customHeight="1">
      <c r="A663" s="297"/>
      <c r="B663" s="297"/>
      <c r="C663" s="297"/>
      <c r="D663" s="297"/>
      <c r="E663" s="297"/>
      <c r="F663" s="297"/>
      <c r="G663" s="297"/>
      <c r="H663" s="297"/>
      <c r="I663" s="297"/>
      <c r="J663" s="297"/>
      <c r="K663" s="297"/>
      <c r="L663" s="297"/>
      <c r="M663" s="297"/>
      <c r="N663" s="297"/>
      <c r="O663" s="297"/>
      <c r="P663" s="297"/>
      <c r="Q663" s="297"/>
      <c r="R663" s="297"/>
      <c r="S663" s="297"/>
      <c r="T663" s="297"/>
      <c r="U663" s="297"/>
      <c r="V663" s="297"/>
      <c r="W663" s="297"/>
      <c r="X663" s="297"/>
      <c r="Y663" s="297"/>
      <c r="Z663" s="297"/>
    </row>
    <row r="664" spans="1:26" ht="15.75" customHeight="1">
      <c r="A664" s="297"/>
      <c r="B664" s="297"/>
      <c r="C664" s="297"/>
      <c r="D664" s="297"/>
      <c r="E664" s="297"/>
      <c r="F664" s="297"/>
      <c r="G664" s="297"/>
      <c r="H664" s="297"/>
      <c r="I664" s="297"/>
      <c r="J664" s="297"/>
      <c r="K664" s="297"/>
      <c r="L664" s="297"/>
      <c r="M664" s="297"/>
      <c r="N664" s="297"/>
      <c r="O664" s="297"/>
      <c r="P664" s="297"/>
      <c r="Q664" s="297"/>
      <c r="R664" s="297"/>
      <c r="S664" s="297"/>
      <c r="T664" s="297"/>
      <c r="U664" s="297"/>
      <c r="V664" s="297"/>
      <c r="W664" s="297"/>
      <c r="X664" s="297"/>
      <c r="Y664" s="297"/>
      <c r="Z664" s="297"/>
    </row>
    <row r="665" spans="1:26" ht="15.75" customHeight="1">
      <c r="A665" s="297"/>
      <c r="B665" s="297"/>
      <c r="C665" s="297"/>
      <c r="D665" s="297"/>
      <c r="E665" s="297"/>
      <c r="F665" s="297"/>
      <c r="G665" s="297"/>
      <c r="H665" s="297"/>
      <c r="I665" s="297"/>
      <c r="J665" s="297"/>
      <c r="K665" s="297"/>
      <c r="L665" s="297"/>
      <c r="M665" s="297"/>
      <c r="N665" s="297"/>
      <c r="O665" s="297"/>
      <c r="P665" s="297"/>
      <c r="Q665" s="297"/>
      <c r="R665" s="297"/>
      <c r="S665" s="297"/>
      <c r="T665" s="297"/>
      <c r="U665" s="297"/>
      <c r="V665" s="297"/>
      <c r="W665" s="297"/>
      <c r="X665" s="297"/>
      <c r="Y665" s="297"/>
      <c r="Z665" s="297"/>
    </row>
    <row r="666" spans="1:26" ht="15.75" customHeight="1">
      <c r="A666" s="297"/>
      <c r="B666" s="297"/>
      <c r="C666" s="297"/>
      <c r="D666" s="297"/>
      <c r="E666" s="297"/>
      <c r="F666" s="297"/>
      <c r="G666" s="297"/>
      <c r="H666" s="297"/>
      <c r="I666" s="297"/>
      <c r="J666" s="297"/>
      <c r="K666" s="297"/>
      <c r="L666" s="297"/>
      <c r="M666" s="297"/>
      <c r="N666" s="297"/>
      <c r="O666" s="297"/>
      <c r="P666" s="297"/>
      <c r="Q666" s="297"/>
      <c r="R666" s="297"/>
      <c r="S666" s="297"/>
      <c r="T666" s="297"/>
      <c r="U666" s="297"/>
      <c r="V666" s="297"/>
      <c r="W666" s="297"/>
      <c r="X666" s="297"/>
      <c r="Y666" s="297"/>
      <c r="Z666" s="297"/>
    </row>
    <row r="667" spans="1:26" ht="15.75" customHeight="1">
      <c r="A667" s="297"/>
      <c r="B667" s="297"/>
      <c r="C667" s="297"/>
      <c r="D667" s="297"/>
      <c r="E667" s="297"/>
      <c r="F667" s="297"/>
      <c r="G667" s="297"/>
      <c r="H667" s="297"/>
      <c r="I667" s="297"/>
      <c r="J667" s="297"/>
      <c r="K667" s="297"/>
      <c r="L667" s="297"/>
      <c r="M667" s="297"/>
      <c r="N667" s="297"/>
      <c r="O667" s="297"/>
      <c r="P667" s="297"/>
      <c r="Q667" s="297"/>
      <c r="R667" s="297"/>
      <c r="S667" s="297"/>
      <c r="T667" s="297"/>
      <c r="U667" s="297"/>
      <c r="V667" s="297"/>
      <c r="W667" s="297"/>
      <c r="X667" s="297"/>
      <c r="Y667" s="297"/>
      <c r="Z667" s="297"/>
    </row>
    <row r="668" spans="1:26" ht="15.75" customHeight="1">
      <c r="A668" s="297"/>
      <c r="B668" s="297"/>
      <c r="C668" s="297"/>
      <c r="D668" s="297"/>
      <c r="E668" s="297"/>
      <c r="F668" s="297"/>
      <c r="G668" s="297"/>
      <c r="H668" s="297"/>
      <c r="I668" s="297"/>
      <c r="J668" s="297"/>
      <c r="K668" s="297"/>
      <c r="L668" s="297"/>
      <c r="M668" s="297"/>
      <c r="N668" s="297"/>
      <c r="O668" s="297"/>
      <c r="P668" s="297"/>
      <c r="Q668" s="297"/>
      <c r="R668" s="297"/>
      <c r="S668" s="297"/>
      <c r="T668" s="297"/>
      <c r="U668" s="297"/>
      <c r="V668" s="297"/>
      <c r="W668" s="297"/>
      <c r="X668" s="297"/>
      <c r="Y668" s="297"/>
      <c r="Z668" s="297"/>
    </row>
    <row r="669" spans="1:26" ht="15.75" customHeight="1">
      <c r="A669" s="297"/>
      <c r="B669" s="297"/>
      <c r="C669" s="297"/>
      <c r="D669" s="297"/>
      <c r="E669" s="297"/>
      <c r="F669" s="297"/>
      <c r="G669" s="297"/>
      <c r="H669" s="297"/>
      <c r="I669" s="297"/>
      <c r="J669" s="297"/>
      <c r="K669" s="297"/>
      <c r="L669" s="297"/>
      <c r="M669" s="297"/>
      <c r="N669" s="297"/>
      <c r="O669" s="297"/>
      <c r="P669" s="297"/>
      <c r="Q669" s="297"/>
      <c r="R669" s="297"/>
      <c r="S669" s="297"/>
      <c r="T669" s="297"/>
      <c r="U669" s="297"/>
      <c r="V669" s="297"/>
      <c r="W669" s="297"/>
      <c r="X669" s="297"/>
      <c r="Y669" s="297"/>
      <c r="Z669" s="297"/>
    </row>
    <row r="670" spans="1:26" ht="15.75" customHeight="1">
      <c r="A670" s="297"/>
      <c r="B670" s="297"/>
      <c r="C670" s="297"/>
      <c r="D670" s="297"/>
      <c r="E670" s="297"/>
      <c r="F670" s="297"/>
      <c r="G670" s="297"/>
      <c r="H670" s="297"/>
      <c r="I670" s="297"/>
      <c r="J670" s="297"/>
      <c r="K670" s="297"/>
      <c r="L670" s="297"/>
      <c r="M670" s="297"/>
      <c r="N670" s="297"/>
      <c r="O670" s="297"/>
      <c r="P670" s="297"/>
      <c r="Q670" s="297"/>
      <c r="R670" s="297"/>
      <c r="S670" s="297"/>
      <c r="T670" s="297"/>
      <c r="U670" s="297"/>
      <c r="V670" s="297"/>
      <c r="W670" s="297"/>
      <c r="X670" s="297"/>
      <c r="Y670" s="297"/>
      <c r="Z670" s="297"/>
    </row>
    <row r="671" spans="1:26" ht="15.75" customHeight="1">
      <c r="A671" s="297"/>
      <c r="B671" s="297"/>
      <c r="C671" s="297"/>
      <c r="D671" s="297"/>
      <c r="E671" s="297"/>
      <c r="F671" s="297"/>
      <c r="G671" s="297"/>
      <c r="H671" s="297"/>
      <c r="I671" s="297"/>
      <c r="J671" s="297"/>
      <c r="K671" s="297"/>
      <c r="L671" s="297"/>
      <c r="M671" s="297"/>
      <c r="N671" s="297"/>
      <c r="O671" s="297"/>
      <c r="P671" s="297"/>
      <c r="Q671" s="297"/>
      <c r="R671" s="297"/>
      <c r="S671" s="297"/>
      <c r="T671" s="297"/>
      <c r="U671" s="297"/>
      <c r="V671" s="297"/>
      <c r="W671" s="297"/>
      <c r="X671" s="297"/>
      <c r="Y671" s="297"/>
      <c r="Z671" s="297"/>
    </row>
    <row r="672" spans="1:26" ht="15.75" customHeight="1">
      <c r="A672" s="297"/>
      <c r="B672" s="297"/>
      <c r="C672" s="297"/>
      <c r="D672" s="297"/>
      <c r="E672" s="297"/>
      <c r="F672" s="297"/>
      <c r="G672" s="297"/>
      <c r="H672" s="297"/>
      <c r="I672" s="297"/>
      <c r="J672" s="297"/>
      <c r="K672" s="297"/>
      <c r="L672" s="297"/>
      <c r="M672" s="297"/>
      <c r="N672" s="297"/>
      <c r="O672" s="297"/>
      <c r="P672" s="297"/>
      <c r="Q672" s="297"/>
      <c r="R672" s="297"/>
      <c r="S672" s="297"/>
      <c r="T672" s="297"/>
      <c r="U672" s="297"/>
      <c r="V672" s="297"/>
      <c r="W672" s="297"/>
      <c r="X672" s="297"/>
      <c r="Y672" s="297"/>
      <c r="Z672" s="297"/>
    </row>
    <row r="673" spans="1:26" ht="15.75" customHeight="1">
      <c r="A673" s="297"/>
      <c r="B673" s="297"/>
      <c r="C673" s="297"/>
      <c r="D673" s="297"/>
      <c r="E673" s="297"/>
      <c r="F673" s="297"/>
      <c r="G673" s="297"/>
      <c r="H673" s="297"/>
      <c r="I673" s="297"/>
      <c r="J673" s="297"/>
      <c r="K673" s="297"/>
      <c r="L673" s="297"/>
      <c r="M673" s="297"/>
      <c r="N673" s="297"/>
      <c r="O673" s="297"/>
      <c r="P673" s="297"/>
      <c r="Q673" s="297"/>
      <c r="R673" s="297"/>
      <c r="S673" s="297"/>
      <c r="T673" s="297"/>
      <c r="U673" s="297"/>
      <c r="V673" s="297"/>
      <c r="W673" s="297"/>
      <c r="X673" s="297"/>
      <c r="Y673" s="297"/>
      <c r="Z673" s="297"/>
    </row>
    <row r="674" spans="1:26" ht="15.75" customHeight="1">
      <c r="A674" s="297"/>
      <c r="B674" s="297"/>
      <c r="C674" s="297"/>
      <c r="D674" s="297"/>
      <c r="E674" s="297"/>
      <c r="F674" s="297"/>
      <c r="G674" s="297"/>
      <c r="H674" s="297"/>
      <c r="I674" s="297"/>
      <c r="J674" s="297"/>
      <c r="K674" s="297"/>
      <c r="L674" s="297"/>
      <c r="M674" s="297"/>
      <c r="N674" s="297"/>
      <c r="O674" s="297"/>
      <c r="P674" s="297"/>
      <c r="Q674" s="297"/>
      <c r="R674" s="297"/>
      <c r="S674" s="297"/>
      <c r="T674" s="297"/>
      <c r="U674" s="297"/>
      <c r="V674" s="297"/>
      <c r="W674" s="297"/>
      <c r="X674" s="297"/>
      <c r="Y674" s="297"/>
      <c r="Z674" s="297"/>
    </row>
    <row r="675" spans="1:26" ht="15.75" customHeight="1">
      <c r="A675" s="297"/>
      <c r="B675" s="297"/>
      <c r="C675" s="297"/>
      <c r="D675" s="297"/>
      <c r="E675" s="297"/>
      <c r="F675" s="297"/>
      <c r="G675" s="297"/>
      <c r="H675" s="297"/>
      <c r="I675" s="297"/>
      <c r="J675" s="297"/>
      <c r="K675" s="297"/>
      <c r="L675" s="297"/>
      <c r="M675" s="297"/>
      <c r="N675" s="297"/>
      <c r="O675" s="297"/>
      <c r="P675" s="297"/>
      <c r="Q675" s="297"/>
      <c r="R675" s="297"/>
      <c r="S675" s="297"/>
      <c r="T675" s="297"/>
      <c r="U675" s="297"/>
      <c r="V675" s="297"/>
      <c r="W675" s="297"/>
      <c r="X675" s="297"/>
      <c r="Y675" s="297"/>
      <c r="Z675" s="297"/>
    </row>
    <row r="676" spans="1:26" ht="15.75" customHeight="1">
      <c r="A676" s="297"/>
      <c r="B676" s="297"/>
      <c r="C676" s="297"/>
      <c r="D676" s="297"/>
      <c r="E676" s="297"/>
      <c r="F676" s="297"/>
      <c r="G676" s="297"/>
      <c r="H676" s="297"/>
      <c r="I676" s="297"/>
      <c r="J676" s="297"/>
      <c r="K676" s="297"/>
      <c r="L676" s="297"/>
      <c r="M676" s="297"/>
      <c r="N676" s="297"/>
      <c r="O676" s="297"/>
      <c r="P676" s="297"/>
      <c r="Q676" s="297"/>
      <c r="R676" s="297"/>
      <c r="S676" s="297"/>
      <c r="T676" s="297"/>
      <c r="U676" s="297"/>
      <c r="V676" s="297"/>
      <c r="W676" s="297"/>
      <c r="X676" s="297"/>
      <c r="Y676" s="297"/>
      <c r="Z676" s="297"/>
    </row>
    <row r="677" spans="1:26" ht="15.75" customHeight="1">
      <c r="A677" s="297"/>
      <c r="B677" s="297"/>
      <c r="C677" s="297"/>
      <c r="D677" s="297"/>
      <c r="E677" s="297"/>
      <c r="F677" s="297"/>
      <c r="G677" s="297"/>
      <c r="H677" s="297"/>
      <c r="I677" s="297"/>
      <c r="J677" s="297"/>
      <c r="K677" s="297"/>
      <c r="L677" s="297"/>
      <c r="M677" s="297"/>
      <c r="N677" s="297"/>
      <c r="O677" s="297"/>
      <c r="P677" s="297"/>
      <c r="Q677" s="297"/>
      <c r="R677" s="297"/>
      <c r="S677" s="297"/>
      <c r="T677" s="297"/>
      <c r="U677" s="297"/>
      <c r="V677" s="297"/>
      <c r="W677" s="297"/>
      <c r="X677" s="297"/>
      <c r="Y677" s="297"/>
      <c r="Z677" s="297"/>
    </row>
    <row r="678" spans="1:26" ht="15.75" customHeight="1">
      <c r="A678" s="297"/>
      <c r="B678" s="297"/>
      <c r="C678" s="297"/>
      <c r="D678" s="297"/>
      <c r="E678" s="297"/>
      <c r="F678" s="297"/>
      <c r="G678" s="297"/>
      <c r="H678" s="297"/>
      <c r="I678" s="297"/>
      <c r="J678" s="297"/>
      <c r="K678" s="297"/>
      <c r="L678" s="297"/>
      <c r="M678" s="297"/>
      <c r="N678" s="297"/>
      <c r="O678" s="297"/>
      <c r="P678" s="297"/>
      <c r="Q678" s="297"/>
      <c r="R678" s="297"/>
      <c r="S678" s="297"/>
      <c r="T678" s="297"/>
      <c r="U678" s="297"/>
      <c r="V678" s="297"/>
      <c r="W678" s="297"/>
      <c r="X678" s="297"/>
      <c r="Y678" s="297"/>
      <c r="Z678" s="297"/>
    </row>
    <row r="679" spans="1:26" ht="15.75" customHeight="1">
      <c r="A679" s="297"/>
      <c r="B679" s="297"/>
      <c r="C679" s="297"/>
      <c r="D679" s="297"/>
      <c r="E679" s="297"/>
      <c r="F679" s="297"/>
      <c r="G679" s="297"/>
      <c r="H679" s="297"/>
      <c r="I679" s="297"/>
      <c r="J679" s="297"/>
      <c r="K679" s="297"/>
      <c r="L679" s="297"/>
      <c r="M679" s="297"/>
      <c r="N679" s="297"/>
      <c r="O679" s="297"/>
      <c r="P679" s="297"/>
      <c r="Q679" s="297"/>
      <c r="R679" s="297"/>
      <c r="S679" s="297"/>
      <c r="T679" s="297"/>
      <c r="U679" s="297"/>
      <c r="V679" s="297"/>
      <c r="W679" s="297"/>
      <c r="X679" s="297"/>
      <c r="Y679" s="297"/>
      <c r="Z679" s="297"/>
    </row>
    <row r="680" spans="1:26" ht="15.75" customHeight="1">
      <c r="A680" s="297"/>
      <c r="B680" s="297"/>
      <c r="C680" s="297"/>
      <c r="D680" s="297"/>
      <c r="E680" s="297"/>
      <c r="F680" s="297"/>
      <c r="G680" s="297"/>
      <c r="H680" s="297"/>
      <c r="I680" s="297"/>
      <c r="J680" s="297"/>
      <c r="K680" s="297"/>
      <c r="L680" s="297"/>
      <c r="M680" s="297"/>
      <c r="N680" s="297"/>
      <c r="O680" s="297"/>
      <c r="P680" s="297"/>
      <c r="Q680" s="297"/>
      <c r="R680" s="297"/>
      <c r="S680" s="297"/>
      <c r="T680" s="297"/>
      <c r="U680" s="297"/>
      <c r="V680" s="297"/>
      <c r="W680" s="297"/>
      <c r="X680" s="297"/>
      <c r="Y680" s="297"/>
      <c r="Z680" s="297"/>
    </row>
    <row r="681" spans="1:26" ht="15.75" customHeight="1">
      <c r="A681" s="297"/>
      <c r="B681" s="297"/>
      <c r="C681" s="297"/>
      <c r="D681" s="297"/>
      <c r="E681" s="297"/>
      <c r="F681" s="297"/>
      <c r="G681" s="297"/>
      <c r="H681" s="297"/>
      <c r="I681" s="297"/>
      <c r="J681" s="297"/>
      <c r="K681" s="297"/>
      <c r="L681" s="297"/>
      <c r="M681" s="297"/>
      <c r="N681" s="297"/>
      <c r="O681" s="297"/>
      <c r="P681" s="297"/>
      <c r="Q681" s="297"/>
      <c r="R681" s="297"/>
      <c r="S681" s="297"/>
      <c r="T681" s="297"/>
      <c r="U681" s="297"/>
      <c r="V681" s="297"/>
      <c r="W681" s="297"/>
      <c r="X681" s="297"/>
      <c r="Y681" s="297"/>
      <c r="Z681" s="297"/>
    </row>
    <row r="682" spans="1:26" ht="15.75" customHeight="1">
      <c r="A682" s="297"/>
      <c r="B682" s="297"/>
      <c r="C682" s="297"/>
      <c r="D682" s="297"/>
      <c r="E682" s="297"/>
      <c r="F682" s="297"/>
      <c r="G682" s="297"/>
      <c r="H682" s="297"/>
      <c r="I682" s="297"/>
      <c r="J682" s="297"/>
      <c r="K682" s="297"/>
      <c r="L682" s="297"/>
      <c r="M682" s="297"/>
      <c r="N682" s="297"/>
      <c r="O682" s="297"/>
      <c r="P682" s="297"/>
      <c r="Q682" s="297"/>
      <c r="R682" s="297"/>
      <c r="S682" s="297"/>
      <c r="T682" s="297"/>
      <c r="U682" s="297"/>
      <c r="V682" s="297"/>
      <c r="W682" s="297"/>
      <c r="X682" s="297"/>
      <c r="Y682" s="297"/>
      <c r="Z682" s="297"/>
    </row>
    <row r="683" spans="1:26" ht="15.75" customHeight="1">
      <c r="A683" s="297"/>
      <c r="B683" s="297"/>
      <c r="C683" s="297"/>
      <c r="D683" s="297"/>
      <c r="E683" s="297"/>
      <c r="F683" s="297"/>
      <c r="G683" s="297"/>
      <c r="H683" s="297"/>
      <c r="I683" s="297"/>
      <c r="J683" s="297"/>
      <c r="K683" s="297"/>
      <c r="L683" s="297"/>
      <c r="M683" s="297"/>
      <c r="N683" s="297"/>
      <c r="O683" s="297"/>
      <c r="P683" s="297"/>
      <c r="Q683" s="297"/>
      <c r="R683" s="297"/>
      <c r="S683" s="297"/>
      <c r="T683" s="297"/>
      <c r="U683" s="297"/>
      <c r="V683" s="297"/>
      <c r="W683" s="297"/>
      <c r="X683" s="297"/>
      <c r="Y683" s="297"/>
      <c r="Z683" s="297"/>
    </row>
    <row r="684" spans="1:26" ht="15.75" customHeight="1">
      <c r="A684" s="297"/>
      <c r="B684" s="297"/>
      <c r="C684" s="297"/>
      <c r="D684" s="297"/>
      <c r="E684" s="297"/>
      <c r="F684" s="297"/>
      <c r="G684" s="297"/>
      <c r="H684" s="297"/>
      <c r="I684" s="297"/>
      <c r="J684" s="297"/>
      <c r="K684" s="297"/>
      <c r="L684" s="297"/>
      <c r="M684" s="297"/>
      <c r="N684" s="297"/>
      <c r="O684" s="297"/>
      <c r="P684" s="297"/>
      <c r="Q684" s="297"/>
      <c r="R684" s="297"/>
      <c r="S684" s="297"/>
      <c r="T684" s="297"/>
      <c r="U684" s="297"/>
      <c r="V684" s="297"/>
      <c r="W684" s="297"/>
      <c r="X684" s="297"/>
      <c r="Y684" s="297"/>
      <c r="Z684" s="297"/>
    </row>
    <row r="685" spans="1:26" ht="15.75" customHeight="1">
      <c r="A685" s="297"/>
      <c r="B685" s="297"/>
      <c r="C685" s="297"/>
      <c r="D685" s="297"/>
      <c r="E685" s="297"/>
      <c r="F685" s="297"/>
      <c r="G685" s="297"/>
      <c r="H685" s="297"/>
      <c r="I685" s="297"/>
      <c r="J685" s="297"/>
      <c r="K685" s="297"/>
      <c r="L685" s="297"/>
      <c r="M685" s="297"/>
      <c r="N685" s="297"/>
      <c r="O685" s="297"/>
      <c r="P685" s="297"/>
      <c r="Q685" s="297"/>
      <c r="R685" s="297"/>
      <c r="S685" s="297"/>
      <c r="T685" s="297"/>
      <c r="U685" s="297"/>
      <c r="V685" s="297"/>
      <c r="W685" s="297"/>
      <c r="X685" s="297"/>
      <c r="Y685" s="297"/>
      <c r="Z685" s="297"/>
    </row>
    <row r="686" spans="1:26" ht="15.75" customHeight="1">
      <c r="A686" s="297"/>
      <c r="B686" s="297"/>
      <c r="C686" s="297"/>
      <c r="D686" s="297"/>
      <c r="E686" s="297"/>
      <c r="F686" s="297"/>
      <c r="G686" s="297"/>
      <c r="H686" s="297"/>
      <c r="I686" s="297"/>
      <c r="J686" s="297"/>
      <c r="K686" s="297"/>
      <c r="L686" s="297"/>
      <c r="M686" s="297"/>
      <c r="N686" s="297"/>
      <c r="O686" s="297"/>
      <c r="P686" s="297"/>
      <c r="Q686" s="297"/>
      <c r="R686" s="297"/>
      <c r="S686" s="297"/>
      <c r="T686" s="297"/>
      <c r="U686" s="297"/>
      <c r="V686" s="297"/>
      <c r="W686" s="297"/>
      <c r="X686" s="297"/>
      <c r="Y686" s="297"/>
      <c r="Z686" s="297"/>
    </row>
    <row r="687" spans="1:26" ht="15.75" customHeight="1">
      <c r="A687" s="297"/>
      <c r="B687" s="297"/>
      <c r="C687" s="297"/>
      <c r="D687" s="297"/>
      <c r="E687" s="297"/>
      <c r="F687" s="297"/>
      <c r="G687" s="297"/>
      <c r="H687" s="297"/>
      <c r="I687" s="297"/>
      <c r="J687" s="297"/>
      <c r="K687" s="297"/>
      <c r="L687" s="297"/>
      <c r="M687" s="297"/>
      <c r="N687" s="297"/>
      <c r="O687" s="297"/>
      <c r="P687" s="297"/>
      <c r="Q687" s="297"/>
      <c r="R687" s="297"/>
      <c r="S687" s="297"/>
      <c r="T687" s="297"/>
      <c r="U687" s="297"/>
      <c r="V687" s="297"/>
      <c r="W687" s="297"/>
      <c r="X687" s="297"/>
      <c r="Y687" s="297"/>
      <c r="Z687" s="297"/>
    </row>
    <row r="688" spans="1:26" ht="15.75" customHeight="1">
      <c r="A688" s="297"/>
      <c r="B688" s="297"/>
      <c r="C688" s="297"/>
      <c r="D688" s="297"/>
      <c r="E688" s="297"/>
      <c r="F688" s="297"/>
      <c r="G688" s="297"/>
      <c r="H688" s="297"/>
      <c r="I688" s="297"/>
      <c r="J688" s="297"/>
      <c r="K688" s="297"/>
      <c r="L688" s="297"/>
      <c r="M688" s="297"/>
      <c r="N688" s="297"/>
      <c r="O688" s="297"/>
      <c r="P688" s="297"/>
      <c r="Q688" s="297"/>
      <c r="R688" s="297"/>
      <c r="S688" s="297"/>
      <c r="T688" s="297"/>
      <c r="U688" s="297"/>
      <c r="V688" s="297"/>
      <c r="W688" s="297"/>
      <c r="X688" s="297"/>
      <c r="Y688" s="297"/>
      <c r="Z688" s="297"/>
    </row>
    <row r="689" spans="1:26" ht="15.75" customHeight="1">
      <c r="A689" s="297"/>
      <c r="B689" s="297"/>
      <c r="C689" s="297"/>
      <c r="D689" s="297"/>
      <c r="E689" s="297"/>
      <c r="F689" s="297"/>
      <c r="G689" s="297"/>
      <c r="H689" s="297"/>
      <c r="I689" s="297"/>
      <c r="J689" s="297"/>
      <c r="K689" s="297"/>
      <c r="L689" s="297"/>
      <c r="M689" s="297"/>
      <c r="N689" s="297"/>
      <c r="O689" s="297"/>
      <c r="P689" s="297"/>
      <c r="Q689" s="297"/>
      <c r="R689" s="297"/>
      <c r="S689" s="297"/>
      <c r="T689" s="297"/>
      <c r="U689" s="297"/>
      <c r="V689" s="297"/>
      <c r="W689" s="297"/>
      <c r="X689" s="297"/>
      <c r="Y689" s="297"/>
      <c r="Z689" s="297"/>
    </row>
    <row r="690" spans="1:26" ht="15.75" customHeight="1">
      <c r="A690" s="297"/>
      <c r="B690" s="297"/>
      <c r="C690" s="297"/>
      <c r="D690" s="297"/>
      <c r="E690" s="297"/>
      <c r="F690" s="297"/>
      <c r="G690" s="297"/>
      <c r="H690" s="297"/>
      <c r="I690" s="297"/>
      <c r="J690" s="297"/>
      <c r="K690" s="297"/>
      <c r="L690" s="297"/>
      <c r="M690" s="297"/>
      <c r="N690" s="297"/>
      <c r="O690" s="297"/>
      <c r="P690" s="297"/>
      <c r="Q690" s="297"/>
      <c r="R690" s="297"/>
      <c r="S690" s="297"/>
      <c r="T690" s="297"/>
      <c r="U690" s="297"/>
      <c r="V690" s="297"/>
      <c r="W690" s="297"/>
      <c r="X690" s="297"/>
      <c r="Y690" s="297"/>
      <c r="Z690" s="297"/>
    </row>
    <row r="691" spans="1:26" ht="15.75" customHeight="1">
      <c r="A691" s="297"/>
      <c r="B691" s="297"/>
      <c r="C691" s="297"/>
      <c r="D691" s="297"/>
      <c r="E691" s="297"/>
      <c r="F691" s="297"/>
      <c r="G691" s="297"/>
      <c r="H691" s="297"/>
      <c r="I691" s="297"/>
      <c r="J691" s="297"/>
      <c r="K691" s="297"/>
      <c r="L691" s="297"/>
      <c r="M691" s="297"/>
      <c r="N691" s="297"/>
      <c r="O691" s="297"/>
      <c r="P691" s="297"/>
      <c r="Q691" s="297"/>
      <c r="R691" s="297"/>
      <c r="S691" s="297"/>
      <c r="T691" s="297"/>
      <c r="U691" s="297"/>
      <c r="V691" s="297"/>
      <c r="W691" s="297"/>
      <c r="X691" s="297"/>
      <c r="Y691" s="297"/>
      <c r="Z691" s="297"/>
    </row>
    <row r="692" spans="1:26" ht="15.75" customHeight="1">
      <c r="A692" s="297"/>
      <c r="B692" s="297"/>
      <c r="C692" s="297"/>
      <c r="D692" s="297"/>
      <c r="E692" s="297"/>
      <c r="F692" s="297"/>
      <c r="G692" s="297"/>
      <c r="H692" s="297"/>
      <c r="I692" s="297"/>
      <c r="J692" s="297"/>
      <c r="K692" s="297"/>
      <c r="L692" s="297"/>
      <c r="M692" s="297"/>
      <c r="N692" s="297"/>
      <c r="O692" s="297"/>
      <c r="P692" s="297"/>
      <c r="Q692" s="297"/>
      <c r="R692" s="297"/>
      <c r="S692" s="297"/>
      <c r="T692" s="297"/>
      <c r="U692" s="297"/>
      <c r="V692" s="297"/>
      <c r="W692" s="297"/>
      <c r="X692" s="297"/>
      <c r="Y692" s="297"/>
      <c r="Z692" s="297"/>
    </row>
    <row r="693" spans="1:26" ht="15.75" customHeight="1">
      <c r="A693" s="297"/>
      <c r="B693" s="297"/>
      <c r="C693" s="297"/>
      <c r="D693" s="297"/>
      <c r="E693" s="297"/>
      <c r="F693" s="297"/>
      <c r="G693" s="297"/>
      <c r="H693" s="297"/>
      <c r="I693" s="297"/>
      <c r="J693" s="297"/>
      <c r="K693" s="297"/>
      <c r="L693" s="297"/>
      <c r="M693" s="297"/>
      <c r="N693" s="297"/>
      <c r="O693" s="297"/>
      <c r="P693" s="297"/>
      <c r="Q693" s="297"/>
      <c r="R693" s="297"/>
      <c r="S693" s="297"/>
      <c r="T693" s="297"/>
      <c r="U693" s="297"/>
      <c r="V693" s="297"/>
      <c r="W693" s="297"/>
      <c r="X693" s="297"/>
      <c r="Y693" s="297"/>
      <c r="Z693" s="297"/>
    </row>
    <row r="694" spans="1:26" ht="15.75" customHeight="1">
      <c r="A694" s="297"/>
      <c r="B694" s="297"/>
      <c r="C694" s="297"/>
      <c r="D694" s="297"/>
      <c r="E694" s="297"/>
      <c r="F694" s="297"/>
      <c r="G694" s="297"/>
      <c r="H694" s="297"/>
      <c r="I694" s="297"/>
      <c r="J694" s="297"/>
      <c r="K694" s="297"/>
      <c r="L694" s="297"/>
      <c r="M694" s="297"/>
      <c r="N694" s="297"/>
      <c r="O694" s="297"/>
      <c r="P694" s="297"/>
      <c r="Q694" s="297"/>
      <c r="R694" s="297"/>
      <c r="S694" s="297"/>
      <c r="T694" s="297"/>
      <c r="U694" s="297"/>
      <c r="V694" s="297"/>
      <c r="W694" s="297"/>
      <c r="X694" s="297"/>
      <c r="Y694" s="297"/>
      <c r="Z694" s="297"/>
    </row>
    <row r="695" spans="1:26" ht="15.75" customHeight="1">
      <c r="A695" s="297"/>
      <c r="B695" s="297"/>
      <c r="C695" s="297"/>
      <c r="D695" s="297"/>
      <c r="E695" s="297"/>
      <c r="F695" s="297"/>
      <c r="G695" s="297"/>
      <c r="H695" s="297"/>
      <c r="I695" s="297"/>
      <c r="J695" s="297"/>
      <c r="K695" s="297"/>
      <c r="L695" s="297"/>
      <c r="M695" s="297"/>
      <c r="N695" s="297"/>
      <c r="O695" s="297"/>
      <c r="P695" s="297"/>
      <c r="Q695" s="297"/>
      <c r="R695" s="297"/>
      <c r="S695" s="297"/>
      <c r="T695" s="297"/>
      <c r="U695" s="297"/>
      <c r="V695" s="297"/>
      <c r="W695" s="297"/>
      <c r="X695" s="297"/>
      <c r="Y695" s="297"/>
      <c r="Z695" s="297"/>
    </row>
    <row r="696" spans="1:26" ht="15.75" customHeight="1">
      <c r="A696" s="297"/>
      <c r="B696" s="297"/>
      <c r="C696" s="297"/>
      <c r="D696" s="297"/>
      <c r="E696" s="297"/>
      <c r="F696" s="297"/>
      <c r="G696" s="297"/>
      <c r="H696" s="297"/>
      <c r="I696" s="297"/>
      <c r="J696" s="297"/>
      <c r="K696" s="297"/>
      <c r="L696" s="297"/>
      <c r="M696" s="297"/>
      <c r="N696" s="297"/>
      <c r="O696" s="297"/>
      <c r="P696" s="297"/>
      <c r="Q696" s="297"/>
      <c r="R696" s="297"/>
      <c r="S696" s="297"/>
      <c r="T696" s="297"/>
      <c r="U696" s="297"/>
      <c r="V696" s="297"/>
      <c r="W696" s="297"/>
      <c r="X696" s="297"/>
      <c r="Y696" s="297"/>
      <c r="Z696" s="297"/>
    </row>
    <row r="697" spans="1:26" ht="15.75" customHeight="1">
      <c r="A697" s="297"/>
      <c r="B697" s="297"/>
      <c r="C697" s="297"/>
      <c r="D697" s="297"/>
      <c r="E697" s="297"/>
      <c r="F697" s="297"/>
      <c r="G697" s="297"/>
      <c r="H697" s="297"/>
      <c r="I697" s="297"/>
      <c r="J697" s="297"/>
      <c r="K697" s="297"/>
      <c r="L697" s="297"/>
      <c r="M697" s="297"/>
      <c r="N697" s="297"/>
      <c r="O697" s="297"/>
      <c r="P697" s="297"/>
      <c r="Q697" s="297"/>
      <c r="R697" s="297"/>
      <c r="S697" s="297"/>
      <c r="T697" s="297"/>
      <c r="U697" s="297"/>
      <c r="V697" s="297"/>
      <c r="W697" s="297"/>
      <c r="X697" s="297"/>
      <c r="Y697" s="297"/>
      <c r="Z697" s="297"/>
    </row>
    <row r="698" spans="1:26" ht="15.75" customHeight="1">
      <c r="A698" s="297"/>
      <c r="B698" s="297"/>
      <c r="C698" s="297"/>
      <c r="D698" s="297"/>
      <c r="E698" s="297"/>
      <c r="F698" s="297"/>
      <c r="G698" s="297"/>
      <c r="H698" s="297"/>
      <c r="I698" s="297"/>
      <c r="J698" s="297"/>
      <c r="K698" s="297"/>
      <c r="L698" s="297"/>
      <c r="M698" s="297"/>
      <c r="N698" s="297"/>
      <c r="O698" s="297"/>
      <c r="P698" s="297"/>
      <c r="Q698" s="297"/>
      <c r="R698" s="297"/>
      <c r="S698" s="297"/>
      <c r="T698" s="297"/>
      <c r="U698" s="297"/>
      <c r="V698" s="297"/>
      <c r="W698" s="297"/>
      <c r="X698" s="297"/>
      <c r="Y698" s="297"/>
      <c r="Z698" s="297"/>
    </row>
    <row r="699" spans="1:26" ht="15.75" customHeight="1">
      <c r="A699" s="297"/>
      <c r="B699" s="297"/>
      <c r="C699" s="297"/>
      <c r="D699" s="297"/>
      <c r="E699" s="297"/>
      <c r="F699" s="297"/>
      <c r="G699" s="297"/>
      <c r="H699" s="297"/>
      <c r="I699" s="297"/>
      <c r="J699" s="297"/>
      <c r="K699" s="297"/>
      <c r="L699" s="297"/>
      <c r="M699" s="297"/>
      <c r="N699" s="297"/>
      <c r="O699" s="297"/>
      <c r="P699" s="297"/>
      <c r="Q699" s="297"/>
      <c r="R699" s="297"/>
      <c r="S699" s="297"/>
      <c r="T699" s="297"/>
      <c r="U699" s="297"/>
      <c r="V699" s="297"/>
      <c r="W699" s="297"/>
      <c r="X699" s="297"/>
      <c r="Y699" s="297"/>
      <c r="Z699" s="297"/>
    </row>
    <row r="700" spans="1:26" ht="15.75" customHeight="1">
      <c r="A700" s="297"/>
      <c r="B700" s="297"/>
      <c r="C700" s="297"/>
      <c r="D700" s="297"/>
      <c r="E700" s="297"/>
      <c r="F700" s="297"/>
      <c r="G700" s="297"/>
      <c r="H700" s="297"/>
      <c r="I700" s="297"/>
      <c r="J700" s="297"/>
      <c r="K700" s="297"/>
      <c r="L700" s="297"/>
      <c r="M700" s="297"/>
      <c r="N700" s="297"/>
      <c r="O700" s="297"/>
      <c r="P700" s="297"/>
      <c r="Q700" s="297"/>
      <c r="R700" s="297"/>
      <c r="S700" s="297"/>
      <c r="T700" s="297"/>
      <c r="U700" s="297"/>
      <c r="V700" s="297"/>
      <c r="W700" s="297"/>
      <c r="X700" s="297"/>
      <c r="Y700" s="297"/>
      <c r="Z700" s="297"/>
    </row>
    <row r="701" spans="1:26" ht="15.75" customHeight="1">
      <c r="A701" s="297"/>
      <c r="B701" s="297"/>
      <c r="C701" s="297"/>
      <c r="D701" s="297"/>
      <c r="E701" s="297"/>
      <c r="F701" s="297"/>
      <c r="G701" s="297"/>
      <c r="H701" s="297"/>
      <c r="I701" s="297"/>
      <c r="J701" s="297"/>
      <c r="K701" s="297"/>
      <c r="L701" s="297"/>
      <c r="M701" s="297"/>
      <c r="N701" s="297"/>
      <c r="O701" s="297"/>
      <c r="P701" s="297"/>
      <c r="Q701" s="297"/>
      <c r="R701" s="297"/>
      <c r="S701" s="297"/>
      <c r="T701" s="297"/>
      <c r="U701" s="297"/>
      <c r="V701" s="297"/>
      <c r="W701" s="297"/>
      <c r="X701" s="297"/>
      <c r="Y701" s="297"/>
      <c r="Z701" s="297"/>
    </row>
    <row r="702" spans="1:26" ht="15.75" customHeight="1">
      <c r="A702" s="297"/>
      <c r="B702" s="297"/>
      <c r="C702" s="297"/>
      <c r="D702" s="297"/>
      <c r="E702" s="297"/>
      <c r="F702" s="297"/>
      <c r="G702" s="297"/>
      <c r="H702" s="297"/>
      <c r="I702" s="297"/>
      <c r="J702" s="297"/>
      <c r="K702" s="297"/>
      <c r="L702" s="297"/>
      <c r="M702" s="297"/>
      <c r="N702" s="297"/>
      <c r="O702" s="297"/>
      <c r="P702" s="297"/>
      <c r="Q702" s="297"/>
      <c r="R702" s="297"/>
      <c r="S702" s="297"/>
      <c r="T702" s="297"/>
      <c r="U702" s="297"/>
      <c r="V702" s="297"/>
      <c r="W702" s="297"/>
      <c r="X702" s="297"/>
      <c r="Y702" s="297"/>
      <c r="Z702" s="297"/>
    </row>
    <row r="703" spans="1:26" ht="15.75" customHeight="1">
      <c r="A703" s="297"/>
      <c r="B703" s="297"/>
      <c r="C703" s="297"/>
      <c r="D703" s="297"/>
      <c r="E703" s="297"/>
      <c r="F703" s="297"/>
      <c r="G703" s="297"/>
      <c r="H703" s="297"/>
      <c r="I703" s="297"/>
      <c r="J703" s="297"/>
      <c r="K703" s="297"/>
      <c r="L703" s="297"/>
      <c r="M703" s="297"/>
      <c r="N703" s="297"/>
      <c r="O703" s="297"/>
      <c r="P703" s="297"/>
      <c r="Q703" s="297"/>
      <c r="R703" s="297"/>
      <c r="S703" s="297"/>
      <c r="T703" s="297"/>
      <c r="U703" s="297"/>
      <c r="V703" s="297"/>
      <c r="W703" s="297"/>
      <c r="X703" s="297"/>
      <c r="Y703" s="297"/>
      <c r="Z703" s="297"/>
    </row>
    <row r="704" spans="1:26" ht="15.75" customHeight="1">
      <c r="A704" s="297"/>
      <c r="B704" s="297"/>
      <c r="C704" s="297"/>
      <c r="D704" s="297"/>
      <c r="E704" s="297"/>
      <c r="F704" s="297"/>
      <c r="G704" s="297"/>
      <c r="H704" s="297"/>
      <c r="I704" s="297"/>
      <c r="J704" s="297"/>
      <c r="K704" s="297"/>
      <c r="L704" s="297"/>
      <c r="M704" s="297"/>
      <c r="N704" s="297"/>
      <c r="O704" s="297"/>
      <c r="P704" s="297"/>
      <c r="Q704" s="297"/>
      <c r="R704" s="297"/>
      <c r="S704" s="297"/>
      <c r="T704" s="297"/>
      <c r="U704" s="297"/>
      <c r="V704" s="297"/>
      <c r="W704" s="297"/>
      <c r="X704" s="297"/>
      <c r="Y704" s="297"/>
      <c r="Z704" s="297"/>
    </row>
    <row r="705" spans="1:26" ht="15.75" customHeight="1">
      <c r="A705" s="297"/>
      <c r="B705" s="297"/>
      <c r="C705" s="297"/>
      <c r="D705" s="297"/>
      <c r="E705" s="297"/>
      <c r="F705" s="297"/>
      <c r="G705" s="297"/>
      <c r="H705" s="297"/>
      <c r="I705" s="297"/>
      <c r="J705" s="297"/>
      <c r="K705" s="297"/>
      <c r="L705" s="297"/>
      <c r="M705" s="297"/>
      <c r="N705" s="297"/>
      <c r="O705" s="297"/>
      <c r="P705" s="297"/>
      <c r="Q705" s="297"/>
      <c r="R705" s="297"/>
      <c r="S705" s="297"/>
      <c r="T705" s="297"/>
      <c r="U705" s="297"/>
      <c r="V705" s="297"/>
      <c r="W705" s="297"/>
      <c r="X705" s="297"/>
      <c r="Y705" s="297"/>
      <c r="Z705" s="297"/>
    </row>
    <row r="706" spans="1:26" ht="15.75" customHeight="1">
      <c r="A706" s="297"/>
      <c r="B706" s="297"/>
      <c r="C706" s="297"/>
      <c r="D706" s="297"/>
      <c r="E706" s="297"/>
      <c r="F706" s="297"/>
      <c r="G706" s="297"/>
      <c r="H706" s="297"/>
      <c r="I706" s="297"/>
      <c r="J706" s="297"/>
      <c r="K706" s="297"/>
      <c r="L706" s="297"/>
      <c r="M706" s="297"/>
      <c r="N706" s="297"/>
      <c r="O706" s="297"/>
      <c r="P706" s="297"/>
      <c r="Q706" s="297"/>
      <c r="R706" s="297"/>
      <c r="S706" s="297"/>
      <c r="T706" s="297"/>
      <c r="U706" s="297"/>
      <c r="V706" s="297"/>
      <c r="W706" s="297"/>
      <c r="X706" s="297"/>
      <c r="Y706" s="297"/>
      <c r="Z706" s="297"/>
    </row>
    <row r="707" spans="1:26" ht="15.75" customHeight="1">
      <c r="A707" s="297"/>
      <c r="B707" s="297"/>
      <c r="C707" s="297"/>
      <c r="D707" s="297"/>
      <c r="E707" s="297"/>
      <c r="F707" s="297"/>
      <c r="G707" s="297"/>
      <c r="H707" s="297"/>
      <c r="I707" s="297"/>
      <c r="J707" s="297"/>
      <c r="K707" s="297"/>
      <c r="L707" s="297"/>
      <c r="M707" s="297"/>
      <c r="N707" s="297"/>
      <c r="O707" s="297"/>
      <c r="P707" s="297"/>
      <c r="Q707" s="297"/>
      <c r="R707" s="297"/>
      <c r="S707" s="297"/>
      <c r="T707" s="297"/>
      <c r="U707" s="297"/>
      <c r="V707" s="297"/>
      <c r="W707" s="297"/>
      <c r="X707" s="297"/>
      <c r="Y707" s="297"/>
      <c r="Z707" s="297"/>
    </row>
    <row r="708" spans="1:26" ht="15.75" customHeight="1">
      <c r="A708" s="297"/>
      <c r="B708" s="297"/>
      <c r="C708" s="297"/>
      <c r="D708" s="297"/>
      <c r="E708" s="297"/>
      <c r="F708" s="297"/>
      <c r="G708" s="297"/>
      <c r="H708" s="297"/>
      <c r="I708" s="297"/>
      <c r="J708" s="297"/>
      <c r="K708" s="297"/>
      <c r="L708" s="297"/>
      <c r="M708" s="297"/>
      <c r="N708" s="297"/>
      <c r="O708" s="297"/>
      <c r="P708" s="297"/>
      <c r="Q708" s="297"/>
      <c r="R708" s="297"/>
      <c r="S708" s="297"/>
      <c r="T708" s="297"/>
      <c r="U708" s="297"/>
      <c r="V708" s="297"/>
      <c r="W708" s="297"/>
      <c r="X708" s="297"/>
      <c r="Y708" s="297"/>
      <c r="Z708" s="297"/>
    </row>
    <row r="709" spans="1:26" ht="15.75" customHeight="1">
      <c r="A709" s="297"/>
      <c r="B709" s="297"/>
      <c r="C709" s="297"/>
      <c r="D709" s="297"/>
      <c r="E709" s="297"/>
      <c r="F709" s="297"/>
      <c r="G709" s="297"/>
      <c r="H709" s="297"/>
      <c r="I709" s="297"/>
      <c r="J709" s="297"/>
      <c r="K709" s="297"/>
      <c r="L709" s="297"/>
      <c r="M709" s="297"/>
      <c r="N709" s="297"/>
      <c r="O709" s="297"/>
      <c r="P709" s="297"/>
      <c r="Q709" s="297"/>
      <c r="R709" s="297"/>
      <c r="S709" s="297"/>
      <c r="T709" s="297"/>
      <c r="U709" s="297"/>
      <c r="V709" s="297"/>
      <c r="W709" s="297"/>
      <c r="X709" s="297"/>
      <c r="Y709" s="297"/>
      <c r="Z709" s="297"/>
    </row>
    <row r="710" spans="1:26" ht="15.75" customHeight="1">
      <c r="A710" s="297"/>
      <c r="B710" s="297"/>
      <c r="C710" s="297"/>
      <c r="D710" s="297"/>
      <c r="E710" s="297"/>
      <c r="F710" s="297"/>
      <c r="G710" s="297"/>
      <c r="H710" s="297"/>
      <c r="I710" s="297"/>
      <c r="J710" s="297"/>
      <c r="K710" s="297"/>
      <c r="L710" s="297"/>
      <c r="M710" s="297"/>
      <c r="N710" s="297"/>
      <c r="O710" s="297"/>
      <c r="P710" s="297"/>
      <c r="Q710" s="297"/>
      <c r="R710" s="297"/>
      <c r="S710" s="297"/>
      <c r="T710" s="297"/>
      <c r="U710" s="297"/>
      <c r="V710" s="297"/>
      <c r="W710" s="297"/>
      <c r="X710" s="297"/>
      <c r="Y710" s="297"/>
      <c r="Z710" s="297"/>
    </row>
    <row r="711" spans="1:26" ht="15.75" customHeight="1">
      <c r="A711" s="297"/>
      <c r="B711" s="297"/>
      <c r="C711" s="297"/>
      <c r="D711" s="297"/>
      <c r="E711" s="297"/>
      <c r="F711" s="297"/>
      <c r="G711" s="297"/>
      <c r="H711" s="297"/>
      <c r="I711" s="297"/>
      <c r="J711" s="297"/>
      <c r="K711" s="297"/>
      <c r="L711" s="297"/>
      <c r="M711" s="297"/>
      <c r="N711" s="297"/>
      <c r="O711" s="297"/>
      <c r="P711" s="297"/>
      <c r="Q711" s="297"/>
      <c r="R711" s="297"/>
      <c r="S711" s="297"/>
      <c r="T711" s="297"/>
      <c r="U711" s="297"/>
      <c r="V711" s="297"/>
      <c r="W711" s="297"/>
      <c r="X711" s="297"/>
      <c r="Y711" s="297"/>
      <c r="Z711" s="297"/>
    </row>
    <row r="712" spans="1:26" ht="15.75" customHeight="1">
      <c r="A712" s="297"/>
      <c r="B712" s="297"/>
      <c r="C712" s="297"/>
      <c r="D712" s="297"/>
      <c r="E712" s="297"/>
      <c r="F712" s="297"/>
      <c r="G712" s="297"/>
      <c r="H712" s="297"/>
      <c r="I712" s="297"/>
      <c r="J712" s="297"/>
      <c r="K712" s="297"/>
      <c r="L712" s="297"/>
      <c r="M712" s="297"/>
      <c r="N712" s="297"/>
      <c r="O712" s="297"/>
      <c r="P712" s="297"/>
      <c r="Q712" s="297"/>
      <c r="R712" s="297"/>
      <c r="S712" s="297"/>
      <c r="T712" s="297"/>
      <c r="U712" s="297"/>
      <c r="V712" s="297"/>
      <c r="W712" s="297"/>
      <c r="X712" s="297"/>
      <c r="Y712" s="297"/>
      <c r="Z712" s="297"/>
    </row>
    <row r="713" spans="1:26" ht="15.75" customHeight="1">
      <c r="A713" s="297"/>
      <c r="B713" s="297"/>
      <c r="C713" s="297"/>
      <c r="D713" s="297"/>
      <c r="E713" s="297"/>
      <c r="F713" s="297"/>
      <c r="G713" s="297"/>
      <c r="H713" s="297"/>
      <c r="I713" s="297"/>
      <c r="J713" s="297"/>
      <c r="K713" s="297"/>
      <c r="L713" s="297"/>
      <c r="M713" s="297"/>
      <c r="N713" s="297"/>
      <c r="O713" s="297"/>
      <c r="P713" s="297"/>
      <c r="Q713" s="297"/>
      <c r="R713" s="297"/>
      <c r="S713" s="297"/>
      <c r="T713" s="297"/>
      <c r="U713" s="297"/>
      <c r="V713" s="297"/>
      <c r="W713" s="297"/>
      <c r="X713" s="297"/>
      <c r="Y713" s="297"/>
      <c r="Z713" s="297"/>
    </row>
    <row r="714" spans="1:26" ht="15.75" customHeight="1">
      <c r="A714" s="297"/>
      <c r="B714" s="297"/>
      <c r="C714" s="297"/>
      <c r="D714" s="297"/>
      <c r="E714" s="297"/>
      <c r="F714" s="297"/>
      <c r="G714" s="297"/>
      <c r="H714" s="297"/>
      <c r="I714" s="297"/>
      <c r="J714" s="297"/>
      <c r="K714" s="297"/>
      <c r="L714" s="297"/>
      <c r="M714" s="297"/>
      <c r="N714" s="297"/>
      <c r="O714" s="297"/>
      <c r="P714" s="297"/>
      <c r="Q714" s="297"/>
      <c r="R714" s="297"/>
      <c r="S714" s="297"/>
      <c r="T714" s="297"/>
      <c r="U714" s="297"/>
      <c r="V714" s="297"/>
      <c r="W714" s="297"/>
      <c r="X714" s="297"/>
      <c r="Y714" s="297"/>
      <c r="Z714" s="297"/>
    </row>
    <row r="715" spans="1:26" ht="15.75" customHeight="1">
      <c r="A715" s="297"/>
      <c r="B715" s="297"/>
      <c r="C715" s="297"/>
      <c r="D715" s="297"/>
      <c r="E715" s="297"/>
      <c r="F715" s="297"/>
      <c r="G715" s="297"/>
      <c r="H715" s="297"/>
      <c r="I715" s="297"/>
      <c r="J715" s="297"/>
      <c r="K715" s="297"/>
      <c r="L715" s="297"/>
      <c r="M715" s="297"/>
      <c r="N715" s="297"/>
      <c r="O715" s="297"/>
      <c r="P715" s="297"/>
      <c r="Q715" s="297"/>
      <c r="R715" s="297"/>
      <c r="S715" s="297"/>
      <c r="T715" s="297"/>
      <c r="U715" s="297"/>
      <c r="V715" s="297"/>
      <c r="W715" s="297"/>
      <c r="X715" s="297"/>
      <c r="Y715" s="297"/>
      <c r="Z715" s="297"/>
    </row>
    <row r="716" spans="1:26" ht="15.75" customHeight="1">
      <c r="A716" s="297"/>
      <c r="B716" s="297"/>
      <c r="C716" s="297"/>
      <c r="D716" s="297"/>
      <c r="E716" s="297"/>
      <c r="F716" s="297"/>
      <c r="G716" s="297"/>
      <c r="H716" s="297"/>
      <c r="I716" s="297"/>
      <c r="J716" s="297"/>
      <c r="K716" s="297"/>
      <c r="L716" s="297"/>
      <c r="M716" s="297"/>
      <c r="N716" s="297"/>
      <c r="O716" s="297"/>
      <c r="P716" s="297"/>
      <c r="Q716" s="297"/>
      <c r="R716" s="297"/>
      <c r="S716" s="297"/>
      <c r="T716" s="297"/>
      <c r="U716" s="297"/>
      <c r="V716" s="297"/>
      <c r="W716" s="297"/>
      <c r="X716" s="297"/>
      <c r="Y716" s="297"/>
      <c r="Z716" s="297"/>
    </row>
    <row r="717" spans="1:26" ht="15.75" customHeight="1">
      <c r="A717" s="297"/>
      <c r="B717" s="297"/>
      <c r="C717" s="297"/>
      <c r="D717" s="297"/>
      <c r="E717" s="297"/>
      <c r="F717" s="297"/>
      <c r="G717" s="297"/>
      <c r="H717" s="297"/>
      <c r="I717" s="297"/>
      <c r="J717" s="297"/>
      <c r="K717" s="297"/>
      <c r="L717" s="297"/>
      <c r="M717" s="297"/>
      <c r="N717" s="297"/>
      <c r="O717" s="297"/>
      <c r="P717" s="297"/>
      <c r="Q717" s="297"/>
      <c r="R717" s="297"/>
      <c r="S717" s="297"/>
      <c r="T717" s="297"/>
      <c r="U717" s="297"/>
      <c r="V717" s="297"/>
      <c r="W717" s="297"/>
      <c r="X717" s="297"/>
      <c r="Y717" s="297"/>
      <c r="Z717" s="297"/>
    </row>
    <row r="718" spans="1:26" ht="15.75" customHeight="1">
      <c r="A718" s="297"/>
      <c r="B718" s="297"/>
      <c r="C718" s="297"/>
      <c r="D718" s="297"/>
      <c r="E718" s="297"/>
      <c r="F718" s="297"/>
      <c r="G718" s="297"/>
      <c r="H718" s="297"/>
      <c r="I718" s="297"/>
      <c r="J718" s="297"/>
      <c r="K718" s="297"/>
      <c r="L718" s="297"/>
      <c r="M718" s="297"/>
      <c r="N718" s="297"/>
      <c r="O718" s="297"/>
      <c r="P718" s="297"/>
      <c r="Q718" s="297"/>
      <c r="R718" s="297"/>
      <c r="S718" s="297"/>
      <c r="T718" s="297"/>
      <c r="U718" s="297"/>
      <c r="V718" s="297"/>
      <c r="W718" s="297"/>
      <c r="X718" s="297"/>
      <c r="Y718" s="297"/>
      <c r="Z718" s="297"/>
    </row>
    <row r="719" spans="1:26" ht="15.75" customHeight="1">
      <c r="A719" s="297"/>
      <c r="B719" s="297"/>
      <c r="C719" s="297"/>
      <c r="D719" s="297"/>
      <c r="E719" s="297"/>
      <c r="F719" s="297"/>
      <c r="G719" s="297"/>
      <c r="H719" s="297"/>
      <c r="I719" s="297"/>
      <c r="J719" s="297"/>
      <c r="K719" s="297"/>
      <c r="L719" s="297"/>
      <c r="M719" s="297"/>
      <c r="N719" s="297"/>
      <c r="O719" s="297"/>
      <c r="P719" s="297"/>
      <c r="Q719" s="297"/>
      <c r="R719" s="297"/>
      <c r="S719" s="297"/>
      <c r="T719" s="297"/>
      <c r="U719" s="297"/>
      <c r="V719" s="297"/>
      <c r="W719" s="297"/>
      <c r="X719" s="297"/>
      <c r="Y719" s="297"/>
      <c r="Z719" s="297"/>
    </row>
    <row r="720" spans="1:26" ht="15.75" customHeight="1">
      <c r="A720" s="297"/>
      <c r="B720" s="297"/>
      <c r="C720" s="297"/>
      <c r="D720" s="297"/>
      <c r="E720" s="297"/>
      <c r="F720" s="297"/>
      <c r="G720" s="297"/>
      <c r="H720" s="297"/>
      <c r="I720" s="297"/>
      <c r="J720" s="297"/>
      <c r="K720" s="297"/>
      <c r="L720" s="297"/>
      <c r="M720" s="297"/>
      <c r="N720" s="297"/>
      <c r="O720" s="297"/>
      <c r="P720" s="297"/>
      <c r="Q720" s="297"/>
      <c r="R720" s="297"/>
      <c r="S720" s="297"/>
      <c r="T720" s="297"/>
      <c r="U720" s="297"/>
      <c r="V720" s="297"/>
      <c r="W720" s="297"/>
      <c r="X720" s="297"/>
      <c r="Y720" s="297"/>
      <c r="Z720" s="297"/>
    </row>
    <row r="721" spans="1:26" ht="15.75" customHeight="1">
      <c r="A721" s="297"/>
      <c r="B721" s="297"/>
      <c r="C721" s="297"/>
      <c r="D721" s="297"/>
      <c r="E721" s="297"/>
      <c r="F721" s="297"/>
      <c r="G721" s="297"/>
      <c r="H721" s="297"/>
      <c r="I721" s="297"/>
      <c r="J721" s="297"/>
      <c r="K721" s="297"/>
      <c r="L721" s="297"/>
      <c r="M721" s="297"/>
      <c r="N721" s="297"/>
      <c r="O721" s="297"/>
      <c r="P721" s="297"/>
      <c r="Q721" s="297"/>
      <c r="R721" s="297"/>
      <c r="S721" s="297"/>
      <c r="T721" s="297"/>
      <c r="U721" s="297"/>
      <c r="V721" s="297"/>
      <c r="W721" s="297"/>
      <c r="X721" s="297"/>
      <c r="Y721" s="297"/>
      <c r="Z721" s="297"/>
    </row>
    <row r="722" spans="1:26" ht="15.75" customHeight="1">
      <c r="A722" s="297"/>
      <c r="B722" s="297"/>
      <c r="C722" s="297"/>
      <c r="D722" s="297"/>
      <c r="E722" s="297"/>
      <c r="F722" s="297"/>
      <c r="G722" s="297"/>
      <c r="H722" s="297"/>
      <c r="I722" s="297"/>
      <c r="J722" s="297"/>
      <c r="K722" s="297"/>
      <c r="L722" s="297"/>
      <c r="M722" s="297"/>
      <c r="N722" s="297"/>
      <c r="O722" s="297"/>
      <c r="P722" s="297"/>
      <c r="Q722" s="297"/>
      <c r="R722" s="297"/>
      <c r="S722" s="297"/>
      <c r="T722" s="297"/>
      <c r="U722" s="297"/>
      <c r="V722" s="297"/>
      <c r="W722" s="297"/>
      <c r="X722" s="297"/>
      <c r="Y722" s="297"/>
      <c r="Z722" s="297"/>
    </row>
    <row r="723" spans="1:26" ht="15.75" customHeight="1">
      <c r="A723" s="297"/>
      <c r="B723" s="297"/>
      <c r="C723" s="297"/>
      <c r="D723" s="297"/>
      <c r="E723" s="297"/>
      <c r="F723" s="297"/>
      <c r="G723" s="297"/>
      <c r="H723" s="297"/>
      <c r="I723" s="297"/>
      <c r="J723" s="297"/>
      <c r="K723" s="297"/>
      <c r="L723" s="297"/>
      <c r="M723" s="297"/>
      <c r="N723" s="297"/>
      <c r="O723" s="297"/>
      <c r="P723" s="297"/>
      <c r="Q723" s="297"/>
      <c r="R723" s="297"/>
      <c r="S723" s="297"/>
      <c r="T723" s="297"/>
      <c r="U723" s="297"/>
      <c r="V723" s="297"/>
      <c r="W723" s="297"/>
      <c r="X723" s="297"/>
      <c r="Y723" s="297"/>
      <c r="Z723" s="297"/>
    </row>
    <row r="724" spans="1:26" ht="15.75" customHeight="1">
      <c r="A724" s="297"/>
      <c r="B724" s="297"/>
      <c r="C724" s="297"/>
      <c r="D724" s="297"/>
      <c r="E724" s="297"/>
      <c r="F724" s="297"/>
      <c r="G724" s="297"/>
      <c r="H724" s="297"/>
      <c r="I724" s="297"/>
      <c r="J724" s="297"/>
      <c r="K724" s="297"/>
      <c r="L724" s="297"/>
      <c r="M724" s="297"/>
      <c r="N724" s="297"/>
      <c r="O724" s="297"/>
      <c r="P724" s="297"/>
      <c r="Q724" s="297"/>
      <c r="R724" s="297"/>
      <c r="S724" s="297"/>
      <c r="T724" s="297"/>
      <c r="U724" s="297"/>
      <c r="V724" s="297"/>
      <c r="W724" s="297"/>
      <c r="X724" s="297"/>
      <c r="Y724" s="297"/>
      <c r="Z724" s="297"/>
    </row>
    <row r="725" spans="1:26" ht="15.75" customHeight="1">
      <c r="A725" s="297"/>
      <c r="B725" s="297"/>
      <c r="C725" s="297"/>
      <c r="D725" s="297"/>
      <c r="E725" s="297"/>
      <c r="F725" s="297"/>
      <c r="G725" s="297"/>
      <c r="H725" s="297"/>
      <c r="I725" s="297"/>
      <c r="J725" s="297"/>
      <c r="K725" s="297"/>
      <c r="L725" s="297"/>
      <c r="M725" s="297"/>
      <c r="N725" s="297"/>
      <c r="O725" s="297"/>
      <c r="P725" s="297"/>
      <c r="Q725" s="297"/>
      <c r="R725" s="297"/>
      <c r="S725" s="297"/>
      <c r="T725" s="297"/>
      <c r="U725" s="297"/>
      <c r="V725" s="297"/>
      <c r="W725" s="297"/>
      <c r="X725" s="297"/>
      <c r="Y725" s="297"/>
      <c r="Z725" s="297"/>
    </row>
    <row r="726" spans="1:26" ht="15.75" customHeight="1">
      <c r="A726" s="297"/>
      <c r="B726" s="297"/>
      <c r="C726" s="297"/>
      <c r="D726" s="297"/>
      <c r="E726" s="297"/>
      <c r="F726" s="297"/>
      <c r="G726" s="297"/>
      <c r="H726" s="297"/>
      <c r="I726" s="297"/>
      <c r="J726" s="297"/>
      <c r="K726" s="297"/>
      <c r="L726" s="297"/>
      <c r="M726" s="297"/>
      <c r="N726" s="297"/>
      <c r="O726" s="297"/>
      <c r="P726" s="297"/>
      <c r="Q726" s="297"/>
      <c r="R726" s="297"/>
      <c r="S726" s="297"/>
      <c r="T726" s="297"/>
      <c r="U726" s="297"/>
      <c r="V726" s="297"/>
      <c r="W726" s="297"/>
      <c r="X726" s="297"/>
      <c r="Y726" s="297"/>
      <c r="Z726" s="297"/>
    </row>
    <row r="727" spans="1:26" ht="15.75" customHeight="1">
      <c r="A727" s="297"/>
      <c r="B727" s="297"/>
      <c r="C727" s="297"/>
      <c r="D727" s="297"/>
      <c r="E727" s="297"/>
      <c r="F727" s="297"/>
      <c r="G727" s="297"/>
      <c r="H727" s="297"/>
      <c r="I727" s="297"/>
      <c r="J727" s="297"/>
      <c r="K727" s="297"/>
      <c r="L727" s="297"/>
      <c r="M727" s="297"/>
      <c r="N727" s="297"/>
      <c r="O727" s="297"/>
      <c r="P727" s="297"/>
      <c r="Q727" s="297"/>
      <c r="R727" s="297"/>
      <c r="S727" s="297"/>
      <c r="T727" s="297"/>
      <c r="U727" s="297"/>
      <c r="V727" s="297"/>
      <c r="W727" s="297"/>
      <c r="X727" s="297"/>
      <c r="Y727" s="297"/>
      <c r="Z727" s="297"/>
    </row>
    <row r="728" spans="1:26" ht="15.75" customHeight="1">
      <c r="A728" s="297"/>
      <c r="B728" s="297"/>
      <c r="C728" s="297"/>
      <c r="D728" s="297"/>
      <c r="E728" s="297"/>
      <c r="F728" s="297"/>
      <c r="G728" s="297"/>
      <c r="H728" s="297"/>
      <c r="I728" s="297"/>
      <c r="J728" s="297"/>
      <c r="K728" s="297"/>
      <c r="L728" s="297"/>
      <c r="M728" s="297"/>
      <c r="N728" s="297"/>
      <c r="O728" s="297"/>
      <c r="P728" s="297"/>
      <c r="Q728" s="297"/>
      <c r="R728" s="297"/>
      <c r="S728" s="297"/>
      <c r="T728" s="297"/>
      <c r="U728" s="297"/>
      <c r="V728" s="297"/>
      <c r="W728" s="297"/>
      <c r="X728" s="297"/>
      <c r="Y728" s="297"/>
      <c r="Z728" s="297"/>
    </row>
    <row r="729" spans="1:26" ht="15.75" customHeight="1">
      <c r="A729" s="297"/>
      <c r="B729" s="297"/>
      <c r="C729" s="297"/>
      <c r="D729" s="297"/>
      <c r="E729" s="297"/>
      <c r="F729" s="297"/>
      <c r="G729" s="297"/>
      <c r="H729" s="297"/>
      <c r="I729" s="297"/>
      <c r="J729" s="297"/>
      <c r="K729" s="297"/>
      <c r="L729" s="297"/>
      <c r="M729" s="297"/>
      <c r="N729" s="297"/>
      <c r="O729" s="297"/>
      <c r="P729" s="297"/>
      <c r="Q729" s="297"/>
      <c r="R729" s="297"/>
      <c r="S729" s="297"/>
      <c r="T729" s="297"/>
      <c r="U729" s="297"/>
      <c r="V729" s="297"/>
      <c r="W729" s="297"/>
      <c r="X729" s="297"/>
      <c r="Y729" s="297"/>
      <c r="Z729" s="297"/>
    </row>
    <row r="730" spans="1:26" ht="15.75" customHeight="1">
      <c r="A730" s="297"/>
      <c r="B730" s="297"/>
      <c r="C730" s="297"/>
      <c r="D730" s="297"/>
      <c r="E730" s="297"/>
      <c r="F730" s="297"/>
      <c r="G730" s="297"/>
      <c r="H730" s="297"/>
      <c r="I730" s="297"/>
      <c r="J730" s="297"/>
      <c r="K730" s="297"/>
      <c r="L730" s="297"/>
      <c r="M730" s="297"/>
      <c r="N730" s="297"/>
      <c r="O730" s="297"/>
      <c r="P730" s="297"/>
      <c r="Q730" s="297"/>
      <c r="R730" s="297"/>
      <c r="S730" s="297"/>
      <c r="T730" s="297"/>
      <c r="U730" s="297"/>
      <c r="V730" s="297"/>
      <c r="W730" s="297"/>
      <c r="X730" s="297"/>
      <c r="Y730" s="297"/>
      <c r="Z730" s="297"/>
    </row>
    <row r="731" spans="1:26" ht="15.75" customHeight="1">
      <c r="A731" s="297"/>
      <c r="B731" s="297"/>
      <c r="C731" s="297"/>
      <c r="D731" s="297"/>
      <c r="E731" s="297"/>
      <c r="F731" s="297"/>
      <c r="G731" s="297"/>
      <c r="H731" s="297"/>
      <c r="I731" s="297"/>
      <c r="J731" s="297"/>
      <c r="K731" s="297"/>
      <c r="L731" s="297"/>
      <c r="M731" s="297"/>
      <c r="N731" s="297"/>
      <c r="O731" s="297"/>
      <c r="P731" s="297"/>
      <c r="Q731" s="297"/>
      <c r="R731" s="297"/>
      <c r="S731" s="297"/>
      <c r="T731" s="297"/>
      <c r="U731" s="297"/>
      <c r="V731" s="297"/>
      <c r="W731" s="297"/>
      <c r="X731" s="297"/>
      <c r="Y731" s="297"/>
      <c r="Z731" s="297"/>
    </row>
    <row r="732" spans="1:26" ht="15.75" customHeight="1">
      <c r="A732" s="297"/>
      <c r="B732" s="297"/>
      <c r="C732" s="297"/>
      <c r="D732" s="297"/>
      <c r="E732" s="297"/>
      <c r="F732" s="297"/>
      <c r="G732" s="297"/>
      <c r="H732" s="297"/>
      <c r="I732" s="297"/>
      <c r="J732" s="297"/>
      <c r="K732" s="297"/>
      <c r="L732" s="297"/>
      <c r="M732" s="297"/>
      <c r="N732" s="297"/>
      <c r="O732" s="297"/>
      <c r="P732" s="297"/>
      <c r="Q732" s="297"/>
      <c r="R732" s="297"/>
      <c r="S732" s="297"/>
      <c r="T732" s="297"/>
      <c r="U732" s="297"/>
      <c r="V732" s="297"/>
      <c r="W732" s="297"/>
      <c r="X732" s="297"/>
      <c r="Y732" s="297"/>
      <c r="Z732" s="297"/>
    </row>
    <row r="733" spans="1:26" ht="15.75" customHeight="1">
      <c r="A733" s="297"/>
      <c r="B733" s="297"/>
      <c r="C733" s="297"/>
      <c r="D733" s="297"/>
      <c r="E733" s="297"/>
      <c r="F733" s="297"/>
      <c r="G733" s="297"/>
      <c r="H733" s="297"/>
      <c r="I733" s="297"/>
      <c r="J733" s="297"/>
      <c r="K733" s="297"/>
      <c r="L733" s="297"/>
      <c r="M733" s="297"/>
      <c r="N733" s="297"/>
      <c r="O733" s="297"/>
      <c r="P733" s="297"/>
      <c r="Q733" s="297"/>
      <c r="R733" s="297"/>
      <c r="S733" s="297"/>
      <c r="T733" s="297"/>
      <c r="U733" s="297"/>
      <c r="V733" s="297"/>
      <c r="W733" s="297"/>
      <c r="X733" s="297"/>
      <c r="Y733" s="297"/>
      <c r="Z733" s="297"/>
    </row>
    <row r="734" spans="1:26" ht="15.75" customHeight="1">
      <c r="A734" s="297"/>
      <c r="B734" s="297"/>
      <c r="C734" s="297"/>
      <c r="D734" s="297"/>
      <c r="E734" s="297"/>
      <c r="F734" s="297"/>
      <c r="G734" s="297"/>
      <c r="H734" s="297"/>
      <c r="I734" s="297"/>
      <c r="J734" s="297"/>
      <c r="K734" s="297"/>
      <c r="L734" s="297"/>
      <c r="M734" s="297"/>
      <c r="N734" s="297"/>
      <c r="O734" s="297"/>
      <c r="P734" s="297"/>
      <c r="Q734" s="297"/>
      <c r="R734" s="297"/>
      <c r="S734" s="297"/>
      <c r="T734" s="297"/>
      <c r="U734" s="297"/>
      <c r="V734" s="297"/>
      <c r="W734" s="297"/>
      <c r="X734" s="297"/>
      <c r="Y734" s="297"/>
      <c r="Z734" s="297"/>
    </row>
    <row r="735" spans="1:26" ht="15.75" customHeight="1">
      <c r="A735" s="297"/>
      <c r="B735" s="297"/>
      <c r="C735" s="297"/>
      <c r="D735" s="297"/>
      <c r="E735" s="297"/>
      <c r="F735" s="297"/>
      <c r="G735" s="297"/>
      <c r="H735" s="297"/>
      <c r="I735" s="297"/>
      <c r="J735" s="297"/>
      <c r="K735" s="297"/>
      <c r="L735" s="297"/>
      <c r="M735" s="297"/>
      <c r="N735" s="297"/>
      <c r="O735" s="297"/>
      <c r="P735" s="297"/>
      <c r="Q735" s="297"/>
      <c r="R735" s="297"/>
      <c r="S735" s="297"/>
      <c r="T735" s="297"/>
      <c r="U735" s="297"/>
      <c r="V735" s="297"/>
      <c r="W735" s="297"/>
      <c r="X735" s="297"/>
      <c r="Y735" s="297"/>
      <c r="Z735" s="297"/>
    </row>
    <row r="736" spans="1:26" ht="15.75" customHeight="1">
      <c r="A736" s="297"/>
      <c r="B736" s="297"/>
      <c r="C736" s="297"/>
      <c r="D736" s="297"/>
      <c r="E736" s="297"/>
      <c r="F736" s="297"/>
      <c r="G736" s="297"/>
      <c r="H736" s="297"/>
      <c r="I736" s="297"/>
      <c r="J736" s="297"/>
      <c r="K736" s="297"/>
      <c r="L736" s="297"/>
      <c r="M736" s="297"/>
      <c r="N736" s="297"/>
      <c r="O736" s="297"/>
      <c r="P736" s="297"/>
      <c r="Q736" s="297"/>
      <c r="R736" s="297"/>
      <c r="S736" s="297"/>
      <c r="T736" s="297"/>
      <c r="U736" s="297"/>
      <c r="V736" s="297"/>
      <c r="W736" s="297"/>
      <c r="X736" s="297"/>
      <c r="Y736" s="297"/>
      <c r="Z736" s="297"/>
    </row>
    <row r="737" spans="1:26" ht="15.75" customHeight="1">
      <c r="A737" s="297"/>
      <c r="B737" s="297"/>
      <c r="C737" s="297"/>
      <c r="D737" s="297"/>
      <c r="E737" s="297"/>
      <c r="F737" s="297"/>
      <c r="G737" s="297"/>
      <c r="H737" s="297"/>
      <c r="I737" s="297"/>
      <c r="J737" s="297"/>
      <c r="K737" s="297"/>
      <c r="L737" s="297"/>
      <c r="M737" s="297"/>
      <c r="N737" s="297"/>
      <c r="O737" s="297"/>
      <c r="P737" s="297"/>
      <c r="Q737" s="297"/>
      <c r="R737" s="297"/>
      <c r="S737" s="297"/>
      <c r="T737" s="297"/>
      <c r="U737" s="297"/>
      <c r="V737" s="297"/>
      <c r="W737" s="297"/>
      <c r="X737" s="297"/>
      <c r="Y737" s="297"/>
      <c r="Z737" s="297"/>
    </row>
    <row r="738" spans="1:26" ht="15.75" customHeight="1">
      <c r="A738" s="297"/>
      <c r="B738" s="297"/>
      <c r="C738" s="297"/>
      <c r="D738" s="297"/>
      <c r="E738" s="297"/>
      <c r="F738" s="297"/>
      <c r="G738" s="297"/>
      <c r="H738" s="297"/>
      <c r="I738" s="297"/>
      <c r="J738" s="297"/>
      <c r="K738" s="297"/>
      <c r="L738" s="297"/>
      <c r="M738" s="297"/>
      <c r="N738" s="297"/>
      <c r="O738" s="297"/>
      <c r="P738" s="297"/>
      <c r="Q738" s="297"/>
      <c r="R738" s="297"/>
      <c r="S738" s="297"/>
      <c r="T738" s="297"/>
      <c r="U738" s="297"/>
      <c r="V738" s="297"/>
      <c r="W738" s="297"/>
      <c r="X738" s="297"/>
      <c r="Y738" s="297"/>
      <c r="Z738" s="297"/>
    </row>
    <row r="739" spans="1:26" ht="15.75" customHeight="1">
      <c r="A739" s="297"/>
      <c r="B739" s="297"/>
      <c r="C739" s="297"/>
      <c r="D739" s="297"/>
      <c r="E739" s="297"/>
      <c r="F739" s="297"/>
      <c r="G739" s="297"/>
      <c r="H739" s="297"/>
      <c r="I739" s="297"/>
      <c r="J739" s="297"/>
      <c r="K739" s="297"/>
      <c r="L739" s="297"/>
      <c r="M739" s="297"/>
      <c r="N739" s="297"/>
      <c r="O739" s="297"/>
      <c r="P739" s="297"/>
      <c r="Q739" s="297"/>
      <c r="R739" s="297"/>
      <c r="S739" s="297"/>
      <c r="T739" s="297"/>
      <c r="U739" s="297"/>
      <c r="V739" s="297"/>
      <c r="W739" s="297"/>
      <c r="X739" s="297"/>
      <c r="Y739" s="297"/>
      <c r="Z739" s="297"/>
    </row>
    <row r="740" spans="1:26" ht="15.75" customHeight="1">
      <c r="A740" s="297"/>
      <c r="B740" s="297"/>
      <c r="C740" s="297"/>
      <c r="D740" s="297"/>
      <c r="E740" s="297"/>
      <c r="F740" s="297"/>
      <c r="G740" s="297"/>
      <c r="H740" s="297"/>
      <c r="I740" s="297"/>
      <c r="J740" s="297"/>
      <c r="K740" s="297"/>
      <c r="L740" s="297"/>
      <c r="M740" s="297"/>
      <c r="N740" s="297"/>
      <c r="O740" s="297"/>
      <c r="P740" s="297"/>
      <c r="Q740" s="297"/>
      <c r="R740" s="297"/>
      <c r="S740" s="297"/>
      <c r="T740" s="297"/>
      <c r="U740" s="297"/>
      <c r="V740" s="297"/>
      <c r="W740" s="297"/>
      <c r="X740" s="297"/>
      <c r="Y740" s="297"/>
      <c r="Z740" s="297"/>
    </row>
    <row r="741" spans="1:26" ht="15.75" customHeight="1">
      <c r="A741" s="297"/>
      <c r="B741" s="297"/>
      <c r="C741" s="297"/>
      <c r="D741" s="297"/>
      <c r="E741" s="297"/>
      <c r="F741" s="297"/>
      <c r="G741" s="297"/>
      <c r="H741" s="297"/>
      <c r="I741" s="297"/>
      <c r="J741" s="297"/>
      <c r="K741" s="297"/>
      <c r="L741" s="297"/>
      <c r="M741" s="297"/>
      <c r="N741" s="297"/>
      <c r="O741" s="297"/>
      <c r="P741" s="297"/>
      <c r="Q741" s="297"/>
      <c r="R741" s="297"/>
      <c r="S741" s="297"/>
      <c r="T741" s="297"/>
      <c r="U741" s="297"/>
      <c r="V741" s="297"/>
      <c r="W741" s="297"/>
      <c r="X741" s="297"/>
      <c r="Y741" s="297"/>
      <c r="Z741" s="297"/>
    </row>
    <row r="742" spans="1:26" ht="15.75" customHeight="1">
      <c r="A742" s="297"/>
      <c r="B742" s="297"/>
      <c r="C742" s="297"/>
      <c r="D742" s="297"/>
      <c r="E742" s="297"/>
      <c r="F742" s="297"/>
      <c r="G742" s="297"/>
      <c r="H742" s="297"/>
      <c r="I742" s="297"/>
      <c r="J742" s="297"/>
      <c r="K742" s="297"/>
      <c r="L742" s="297"/>
      <c r="M742" s="297"/>
      <c r="N742" s="297"/>
      <c r="O742" s="297"/>
      <c r="P742" s="297"/>
      <c r="Q742" s="297"/>
      <c r="R742" s="297"/>
      <c r="S742" s="297"/>
      <c r="T742" s="297"/>
      <c r="U742" s="297"/>
      <c r="V742" s="297"/>
      <c r="W742" s="297"/>
      <c r="X742" s="297"/>
      <c r="Y742" s="297"/>
      <c r="Z742" s="297"/>
    </row>
    <row r="743" spans="1:26" ht="15.75" customHeight="1">
      <c r="A743" s="297"/>
      <c r="B743" s="297"/>
      <c r="C743" s="297"/>
      <c r="D743" s="297"/>
      <c r="E743" s="297"/>
      <c r="F743" s="297"/>
      <c r="G743" s="297"/>
      <c r="H743" s="297"/>
      <c r="I743" s="297"/>
      <c r="J743" s="297"/>
      <c r="K743" s="297"/>
      <c r="L743" s="297"/>
      <c r="M743" s="297"/>
      <c r="N743" s="297"/>
      <c r="O743" s="297"/>
      <c r="P743" s="297"/>
      <c r="Q743" s="297"/>
      <c r="R743" s="297"/>
      <c r="S743" s="297"/>
      <c r="T743" s="297"/>
      <c r="U743" s="297"/>
      <c r="V743" s="297"/>
      <c r="W743" s="297"/>
      <c r="X743" s="297"/>
      <c r="Y743" s="297"/>
      <c r="Z743" s="297"/>
    </row>
    <row r="744" spans="1:26" ht="15.75" customHeight="1">
      <c r="A744" s="297"/>
      <c r="B744" s="297"/>
      <c r="C744" s="297"/>
      <c r="D744" s="297"/>
      <c r="E744" s="297"/>
      <c r="F744" s="297"/>
      <c r="G744" s="297"/>
      <c r="H744" s="297"/>
      <c r="I744" s="297"/>
      <c r="J744" s="297"/>
      <c r="K744" s="297"/>
      <c r="L744" s="297"/>
      <c r="M744" s="297"/>
      <c r="N744" s="297"/>
      <c r="O744" s="297"/>
      <c r="P744" s="297"/>
      <c r="Q744" s="297"/>
      <c r="R744" s="297"/>
      <c r="S744" s="297"/>
      <c r="T744" s="297"/>
      <c r="U744" s="297"/>
      <c r="V744" s="297"/>
      <c r="W744" s="297"/>
      <c r="X744" s="297"/>
      <c r="Y744" s="297"/>
      <c r="Z744" s="297"/>
    </row>
    <row r="745" spans="1:26" ht="15.75" customHeight="1">
      <c r="A745" s="297"/>
      <c r="B745" s="297"/>
      <c r="C745" s="297"/>
      <c r="D745" s="297"/>
      <c r="E745" s="297"/>
      <c r="F745" s="297"/>
      <c r="G745" s="297"/>
      <c r="H745" s="297"/>
      <c r="I745" s="297"/>
      <c r="J745" s="297"/>
      <c r="K745" s="297"/>
      <c r="L745" s="297"/>
      <c r="M745" s="297"/>
      <c r="N745" s="297"/>
      <c r="O745" s="297"/>
      <c r="P745" s="297"/>
      <c r="Q745" s="297"/>
      <c r="R745" s="297"/>
      <c r="S745" s="297"/>
      <c r="T745" s="297"/>
      <c r="U745" s="297"/>
      <c r="V745" s="297"/>
      <c r="W745" s="297"/>
      <c r="X745" s="297"/>
      <c r="Y745" s="297"/>
      <c r="Z745" s="297"/>
    </row>
    <row r="746" spans="1:26" ht="15.75" customHeight="1">
      <c r="A746" s="297"/>
      <c r="B746" s="297"/>
      <c r="C746" s="297"/>
      <c r="D746" s="297"/>
      <c r="E746" s="297"/>
      <c r="F746" s="297"/>
      <c r="G746" s="297"/>
      <c r="H746" s="297"/>
      <c r="I746" s="297"/>
      <c r="J746" s="297"/>
      <c r="K746" s="297"/>
      <c r="L746" s="297"/>
      <c r="M746" s="297"/>
      <c r="N746" s="297"/>
      <c r="O746" s="297"/>
      <c r="P746" s="297"/>
      <c r="Q746" s="297"/>
      <c r="R746" s="297"/>
      <c r="S746" s="297"/>
      <c r="T746" s="297"/>
      <c r="U746" s="297"/>
      <c r="V746" s="297"/>
      <c r="W746" s="297"/>
      <c r="X746" s="297"/>
      <c r="Y746" s="297"/>
      <c r="Z746" s="297"/>
    </row>
    <row r="747" spans="1:26" ht="15.75" customHeight="1">
      <c r="A747" s="297"/>
      <c r="B747" s="297"/>
      <c r="C747" s="297"/>
      <c r="D747" s="297"/>
      <c r="E747" s="297"/>
      <c r="F747" s="297"/>
      <c r="G747" s="297"/>
      <c r="H747" s="297"/>
      <c r="I747" s="297"/>
      <c r="J747" s="297"/>
      <c r="K747" s="297"/>
      <c r="L747" s="297"/>
      <c r="M747" s="297"/>
      <c r="N747" s="297"/>
      <c r="O747" s="297"/>
      <c r="P747" s="297"/>
      <c r="Q747" s="297"/>
      <c r="R747" s="297"/>
      <c r="S747" s="297"/>
      <c r="T747" s="297"/>
      <c r="U747" s="297"/>
      <c r="V747" s="297"/>
      <c r="W747" s="297"/>
      <c r="X747" s="297"/>
      <c r="Y747" s="297"/>
      <c r="Z747" s="297"/>
    </row>
    <row r="748" spans="1:26" ht="15.75" customHeight="1">
      <c r="A748" s="297"/>
      <c r="B748" s="297"/>
      <c r="C748" s="297"/>
      <c r="D748" s="297"/>
      <c r="E748" s="297"/>
      <c r="F748" s="297"/>
      <c r="G748" s="297"/>
      <c r="H748" s="297"/>
      <c r="I748" s="297"/>
      <c r="J748" s="297"/>
      <c r="K748" s="297"/>
      <c r="L748" s="297"/>
      <c r="M748" s="297"/>
      <c r="N748" s="297"/>
      <c r="O748" s="297"/>
      <c r="P748" s="297"/>
      <c r="Q748" s="297"/>
      <c r="R748" s="297"/>
      <c r="S748" s="297"/>
      <c r="T748" s="297"/>
      <c r="U748" s="297"/>
      <c r="V748" s="297"/>
      <c r="W748" s="297"/>
      <c r="X748" s="297"/>
      <c r="Y748" s="297"/>
      <c r="Z748" s="297"/>
    </row>
    <row r="749" spans="1:26" ht="15.75" customHeight="1">
      <c r="A749" s="297"/>
      <c r="B749" s="297"/>
      <c r="C749" s="297"/>
      <c r="D749" s="297"/>
      <c r="E749" s="297"/>
      <c r="F749" s="297"/>
      <c r="G749" s="297"/>
      <c r="H749" s="297"/>
      <c r="I749" s="297"/>
      <c r="J749" s="297"/>
      <c r="K749" s="297"/>
      <c r="L749" s="297"/>
      <c r="M749" s="297"/>
      <c r="N749" s="297"/>
      <c r="O749" s="297"/>
      <c r="P749" s="297"/>
      <c r="Q749" s="297"/>
      <c r="R749" s="297"/>
      <c r="S749" s="297"/>
      <c r="T749" s="297"/>
      <c r="U749" s="297"/>
      <c r="V749" s="297"/>
      <c r="W749" s="297"/>
      <c r="X749" s="297"/>
      <c r="Y749" s="297"/>
      <c r="Z749" s="297"/>
    </row>
    <row r="750" spans="1:26" ht="15.75" customHeight="1">
      <c r="A750" s="297"/>
      <c r="B750" s="297"/>
      <c r="C750" s="297"/>
      <c r="D750" s="297"/>
      <c r="E750" s="297"/>
      <c r="F750" s="297"/>
      <c r="G750" s="297"/>
      <c r="H750" s="297"/>
      <c r="I750" s="297"/>
      <c r="J750" s="297"/>
      <c r="K750" s="297"/>
      <c r="L750" s="297"/>
      <c r="M750" s="297"/>
      <c r="N750" s="297"/>
      <c r="O750" s="297"/>
      <c r="P750" s="297"/>
      <c r="Q750" s="297"/>
      <c r="R750" s="297"/>
      <c r="S750" s="297"/>
      <c r="T750" s="297"/>
      <c r="U750" s="297"/>
      <c r="V750" s="297"/>
      <c r="W750" s="297"/>
      <c r="X750" s="297"/>
      <c r="Y750" s="297"/>
      <c r="Z750" s="297"/>
    </row>
    <row r="751" spans="1:26" ht="15.75" customHeight="1">
      <c r="A751" s="297"/>
      <c r="B751" s="297"/>
      <c r="C751" s="297"/>
      <c r="D751" s="297"/>
      <c r="E751" s="297"/>
      <c r="F751" s="297"/>
      <c r="G751" s="297"/>
      <c r="H751" s="297"/>
      <c r="I751" s="297"/>
      <c r="J751" s="297"/>
      <c r="K751" s="297"/>
      <c r="L751" s="297"/>
      <c r="M751" s="297"/>
      <c r="N751" s="297"/>
      <c r="O751" s="297"/>
      <c r="P751" s="297"/>
      <c r="Q751" s="297"/>
      <c r="R751" s="297"/>
      <c r="S751" s="297"/>
      <c r="T751" s="297"/>
      <c r="U751" s="297"/>
      <c r="V751" s="297"/>
      <c r="W751" s="297"/>
      <c r="X751" s="297"/>
      <c r="Y751" s="297"/>
      <c r="Z751" s="297"/>
    </row>
    <row r="752" spans="1:26" ht="15.75" customHeight="1">
      <c r="A752" s="297"/>
      <c r="B752" s="297"/>
      <c r="C752" s="297"/>
      <c r="D752" s="297"/>
      <c r="E752" s="297"/>
      <c r="F752" s="297"/>
      <c r="G752" s="297"/>
      <c r="H752" s="297"/>
      <c r="I752" s="297"/>
      <c r="J752" s="297"/>
      <c r="K752" s="297"/>
      <c r="L752" s="297"/>
      <c r="M752" s="297"/>
      <c r="N752" s="297"/>
      <c r="O752" s="297"/>
      <c r="P752" s="297"/>
      <c r="Q752" s="297"/>
      <c r="R752" s="297"/>
      <c r="S752" s="297"/>
      <c r="T752" s="297"/>
      <c r="U752" s="297"/>
      <c r="V752" s="297"/>
      <c r="W752" s="297"/>
      <c r="X752" s="297"/>
      <c r="Y752" s="297"/>
      <c r="Z752" s="297"/>
    </row>
    <row r="753" spans="1:26" ht="15.75" customHeight="1">
      <c r="A753" s="297"/>
      <c r="B753" s="297"/>
      <c r="C753" s="297"/>
      <c r="D753" s="297"/>
      <c r="E753" s="297"/>
      <c r="F753" s="297"/>
      <c r="G753" s="297"/>
      <c r="H753" s="297"/>
      <c r="I753" s="297"/>
      <c r="J753" s="297"/>
      <c r="K753" s="297"/>
      <c r="L753" s="297"/>
      <c r="M753" s="297"/>
      <c r="N753" s="297"/>
      <c r="O753" s="297"/>
      <c r="P753" s="297"/>
      <c r="Q753" s="297"/>
      <c r="R753" s="297"/>
      <c r="S753" s="297"/>
      <c r="T753" s="297"/>
      <c r="U753" s="297"/>
      <c r="V753" s="297"/>
      <c r="W753" s="297"/>
      <c r="X753" s="297"/>
      <c r="Y753" s="297"/>
      <c r="Z753" s="297"/>
    </row>
    <row r="754" spans="1:26" ht="15.75" customHeight="1">
      <c r="A754" s="297"/>
      <c r="B754" s="297"/>
      <c r="C754" s="297"/>
      <c r="D754" s="297"/>
      <c r="E754" s="297"/>
      <c r="F754" s="297"/>
      <c r="G754" s="297"/>
      <c r="H754" s="297"/>
      <c r="I754" s="297"/>
      <c r="J754" s="297"/>
      <c r="K754" s="297"/>
      <c r="L754" s="297"/>
      <c r="M754" s="297"/>
      <c r="N754" s="297"/>
      <c r="O754" s="297"/>
      <c r="P754" s="297"/>
      <c r="Q754" s="297"/>
      <c r="R754" s="297"/>
      <c r="S754" s="297"/>
      <c r="T754" s="297"/>
      <c r="U754" s="297"/>
      <c r="V754" s="297"/>
      <c r="W754" s="297"/>
      <c r="X754" s="297"/>
      <c r="Y754" s="297"/>
      <c r="Z754" s="297"/>
    </row>
    <row r="755" spans="1:26" ht="15.75" customHeight="1">
      <c r="A755" s="297"/>
      <c r="B755" s="297"/>
      <c r="C755" s="297"/>
      <c r="D755" s="297"/>
      <c r="E755" s="297"/>
      <c r="F755" s="297"/>
      <c r="G755" s="297"/>
      <c r="H755" s="297"/>
      <c r="I755" s="297"/>
      <c r="J755" s="297"/>
      <c r="K755" s="297"/>
      <c r="L755" s="297"/>
      <c r="M755" s="297"/>
      <c r="N755" s="297"/>
      <c r="O755" s="297"/>
      <c r="P755" s="297"/>
      <c r="Q755" s="297"/>
      <c r="R755" s="297"/>
      <c r="S755" s="297"/>
      <c r="T755" s="297"/>
      <c r="U755" s="297"/>
      <c r="V755" s="297"/>
      <c r="W755" s="297"/>
      <c r="X755" s="297"/>
      <c r="Y755" s="297"/>
      <c r="Z755" s="297"/>
    </row>
    <row r="756" spans="1:26" ht="15.75" customHeight="1">
      <c r="A756" s="297"/>
      <c r="B756" s="297"/>
      <c r="C756" s="297"/>
      <c r="D756" s="297"/>
      <c r="E756" s="297"/>
      <c r="F756" s="297"/>
      <c r="G756" s="297"/>
      <c r="H756" s="297"/>
      <c r="I756" s="297"/>
      <c r="J756" s="297"/>
      <c r="K756" s="297"/>
      <c r="L756" s="297"/>
      <c r="M756" s="297"/>
      <c r="N756" s="297"/>
      <c r="O756" s="297"/>
      <c r="P756" s="297"/>
      <c r="Q756" s="297"/>
      <c r="R756" s="297"/>
      <c r="S756" s="297"/>
      <c r="T756" s="297"/>
      <c r="U756" s="297"/>
      <c r="V756" s="297"/>
      <c r="W756" s="297"/>
      <c r="X756" s="297"/>
      <c r="Y756" s="297"/>
      <c r="Z756" s="297"/>
    </row>
    <row r="757" spans="1:26" ht="15.75" customHeight="1">
      <c r="A757" s="297"/>
      <c r="B757" s="297"/>
      <c r="C757" s="297"/>
      <c r="D757" s="297"/>
      <c r="E757" s="297"/>
      <c r="F757" s="297"/>
      <c r="G757" s="297"/>
      <c r="H757" s="297"/>
      <c r="I757" s="297"/>
      <c r="J757" s="297"/>
      <c r="K757" s="297"/>
      <c r="L757" s="297"/>
      <c r="M757" s="297"/>
      <c r="N757" s="297"/>
      <c r="O757" s="297"/>
      <c r="P757" s="297"/>
      <c r="Q757" s="297"/>
      <c r="R757" s="297"/>
      <c r="S757" s="297"/>
      <c r="T757" s="297"/>
      <c r="U757" s="297"/>
      <c r="V757" s="297"/>
      <c r="W757" s="297"/>
      <c r="X757" s="297"/>
      <c r="Y757" s="297"/>
      <c r="Z757" s="297"/>
    </row>
    <row r="758" spans="1:26" ht="15.75" customHeight="1">
      <c r="A758" s="297"/>
      <c r="B758" s="297"/>
      <c r="C758" s="297"/>
      <c r="D758" s="297"/>
      <c r="E758" s="297"/>
      <c r="F758" s="297"/>
      <c r="G758" s="297"/>
      <c r="H758" s="297"/>
      <c r="I758" s="297"/>
      <c r="J758" s="297"/>
      <c r="K758" s="297"/>
      <c r="L758" s="297"/>
      <c r="M758" s="297"/>
      <c r="N758" s="297"/>
      <c r="O758" s="297"/>
      <c r="P758" s="297"/>
      <c r="Q758" s="297"/>
      <c r="R758" s="297"/>
      <c r="S758" s="297"/>
      <c r="T758" s="297"/>
      <c r="U758" s="297"/>
      <c r="V758" s="297"/>
      <c r="W758" s="297"/>
      <c r="X758" s="297"/>
      <c r="Y758" s="297"/>
      <c r="Z758" s="297"/>
    </row>
    <row r="759" spans="1:26" ht="15.75" customHeight="1">
      <c r="A759" s="297"/>
      <c r="B759" s="297"/>
      <c r="C759" s="297"/>
      <c r="D759" s="297"/>
      <c r="E759" s="297"/>
      <c r="F759" s="297"/>
      <c r="G759" s="297"/>
      <c r="H759" s="297"/>
      <c r="I759" s="297"/>
      <c r="J759" s="297"/>
      <c r="K759" s="297"/>
      <c r="L759" s="297"/>
      <c r="M759" s="297"/>
      <c r="N759" s="297"/>
      <c r="O759" s="297"/>
      <c r="P759" s="297"/>
      <c r="Q759" s="297"/>
      <c r="R759" s="297"/>
      <c r="S759" s="297"/>
      <c r="T759" s="297"/>
      <c r="U759" s="297"/>
      <c r="V759" s="297"/>
      <c r="W759" s="297"/>
      <c r="X759" s="297"/>
      <c r="Y759" s="297"/>
      <c r="Z759" s="297"/>
    </row>
    <row r="760" spans="1:26" ht="15.75" customHeight="1">
      <c r="A760" s="297"/>
      <c r="B760" s="297"/>
      <c r="C760" s="297"/>
      <c r="D760" s="297"/>
      <c r="E760" s="297"/>
      <c r="F760" s="297"/>
      <c r="G760" s="297"/>
      <c r="H760" s="297"/>
      <c r="I760" s="297"/>
      <c r="J760" s="297"/>
      <c r="K760" s="297"/>
      <c r="L760" s="297"/>
      <c r="M760" s="297"/>
      <c r="N760" s="297"/>
      <c r="O760" s="297"/>
      <c r="P760" s="297"/>
      <c r="Q760" s="297"/>
      <c r="R760" s="297"/>
      <c r="S760" s="297"/>
      <c r="T760" s="297"/>
      <c r="U760" s="297"/>
      <c r="V760" s="297"/>
      <c r="W760" s="297"/>
      <c r="X760" s="297"/>
      <c r="Y760" s="297"/>
      <c r="Z760" s="297"/>
    </row>
    <row r="761" spans="1:26" ht="15.75" customHeight="1">
      <c r="A761" s="297"/>
      <c r="B761" s="297"/>
      <c r="C761" s="297"/>
      <c r="D761" s="297"/>
      <c r="E761" s="297"/>
      <c r="F761" s="297"/>
      <c r="G761" s="297"/>
      <c r="H761" s="297"/>
      <c r="I761" s="297"/>
      <c r="J761" s="297"/>
      <c r="K761" s="297"/>
      <c r="L761" s="297"/>
      <c r="M761" s="297"/>
      <c r="N761" s="297"/>
      <c r="O761" s="297"/>
      <c r="P761" s="297"/>
      <c r="Q761" s="297"/>
      <c r="R761" s="297"/>
      <c r="S761" s="297"/>
      <c r="T761" s="297"/>
      <c r="U761" s="297"/>
      <c r="V761" s="297"/>
      <c r="W761" s="297"/>
      <c r="X761" s="297"/>
      <c r="Y761" s="297"/>
      <c r="Z761" s="297"/>
    </row>
    <row r="762" spans="1:26" ht="15.75" customHeight="1">
      <c r="A762" s="297"/>
      <c r="B762" s="297"/>
      <c r="C762" s="297"/>
      <c r="D762" s="297"/>
      <c r="E762" s="297"/>
      <c r="F762" s="297"/>
      <c r="G762" s="297"/>
      <c r="H762" s="297"/>
      <c r="I762" s="297"/>
      <c r="J762" s="297"/>
      <c r="K762" s="297"/>
      <c r="L762" s="297"/>
      <c r="M762" s="297"/>
      <c r="N762" s="297"/>
      <c r="O762" s="297"/>
      <c r="P762" s="297"/>
      <c r="Q762" s="297"/>
      <c r="R762" s="297"/>
      <c r="S762" s="297"/>
      <c r="T762" s="297"/>
      <c r="U762" s="297"/>
      <c r="V762" s="297"/>
      <c r="W762" s="297"/>
      <c r="X762" s="297"/>
      <c r="Y762" s="297"/>
      <c r="Z762" s="297"/>
    </row>
    <row r="763" spans="1:26" ht="15.75" customHeight="1">
      <c r="A763" s="297"/>
      <c r="B763" s="297"/>
      <c r="C763" s="297"/>
      <c r="D763" s="297"/>
      <c r="E763" s="297"/>
      <c r="F763" s="297"/>
      <c r="G763" s="297"/>
      <c r="H763" s="297"/>
      <c r="I763" s="297"/>
      <c r="J763" s="297"/>
      <c r="K763" s="297"/>
      <c r="L763" s="297"/>
      <c r="M763" s="297"/>
      <c r="N763" s="297"/>
      <c r="O763" s="297"/>
      <c r="P763" s="297"/>
      <c r="Q763" s="297"/>
      <c r="R763" s="297"/>
      <c r="S763" s="297"/>
      <c r="T763" s="297"/>
      <c r="U763" s="297"/>
      <c r="V763" s="297"/>
      <c r="W763" s="297"/>
      <c r="X763" s="297"/>
      <c r="Y763" s="297"/>
      <c r="Z763" s="297"/>
    </row>
    <row r="764" spans="1:26" ht="15.75" customHeight="1">
      <c r="A764" s="297"/>
      <c r="B764" s="297"/>
      <c r="C764" s="297"/>
      <c r="D764" s="297"/>
      <c r="E764" s="297"/>
      <c r="F764" s="297"/>
      <c r="G764" s="297"/>
      <c r="H764" s="297"/>
      <c r="I764" s="297"/>
      <c r="J764" s="297"/>
      <c r="K764" s="297"/>
      <c r="L764" s="297"/>
      <c r="M764" s="297"/>
      <c r="N764" s="297"/>
      <c r="O764" s="297"/>
      <c r="P764" s="297"/>
      <c r="Q764" s="297"/>
      <c r="R764" s="297"/>
      <c r="S764" s="297"/>
      <c r="T764" s="297"/>
      <c r="U764" s="297"/>
      <c r="V764" s="297"/>
      <c r="W764" s="297"/>
      <c r="X764" s="297"/>
      <c r="Y764" s="297"/>
      <c r="Z764" s="297"/>
    </row>
    <row r="765" spans="1:26" ht="15.75" customHeight="1">
      <c r="A765" s="297"/>
      <c r="B765" s="297"/>
      <c r="C765" s="297"/>
      <c r="D765" s="297"/>
      <c r="E765" s="297"/>
      <c r="F765" s="297"/>
      <c r="G765" s="297"/>
      <c r="H765" s="297"/>
      <c r="I765" s="297"/>
      <c r="J765" s="297"/>
      <c r="K765" s="297"/>
      <c r="L765" s="297"/>
      <c r="M765" s="297"/>
      <c r="N765" s="297"/>
      <c r="O765" s="297"/>
      <c r="P765" s="297"/>
      <c r="Q765" s="297"/>
      <c r="R765" s="297"/>
      <c r="S765" s="297"/>
      <c r="T765" s="297"/>
      <c r="U765" s="297"/>
      <c r="V765" s="297"/>
      <c r="W765" s="297"/>
      <c r="X765" s="297"/>
      <c r="Y765" s="297"/>
      <c r="Z765" s="297"/>
    </row>
    <row r="766" spans="1:26" ht="15.75" customHeight="1">
      <c r="A766" s="297"/>
      <c r="B766" s="297"/>
      <c r="C766" s="297"/>
      <c r="D766" s="297"/>
      <c r="E766" s="297"/>
      <c r="F766" s="297"/>
      <c r="G766" s="297"/>
      <c r="H766" s="297"/>
      <c r="I766" s="297"/>
      <c r="J766" s="297"/>
      <c r="K766" s="297"/>
      <c r="L766" s="297"/>
      <c r="M766" s="297"/>
      <c r="N766" s="297"/>
      <c r="O766" s="297"/>
      <c r="P766" s="297"/>
      <c r="Q766" s="297"/>
      <c r="R766" s="297"/>
      <c r="S766" s="297"/>
      <c r="T766" s="297"/>
      <c r="U766" s="297"/>
      <c r="V766" s="297"/>
      <c r="W766" s="297"/>
      <c r="X766" s="297"/>
      <c r="Y766" s="297"/>
      <c r="Z766" s="297"/>
    </row>
    <row r="767" spans="1:26" ht="15.75" customHeight="1">
      <c r="A767" s="297"/>
      <c r="B767" s="297"/>
      <c r="C767" s="297"/>
      <c r="D767" s="297"/>
      <c r="E767" s="297"/>
      <c r="F767" s="297"/>
      <c r="G767" s="297"/>
      <c r="H767" s="297"/>
      <c r="I767" s="297"/>
      <c r="J767" s="297"/>
      <c r="K767" s="297"/>
      <c r="L767" s="297"/>
      <c r="M767" s="297"/>
      <c r="N767" s="297"/>
      <c r="O767" s="297"/>
      <c r="P767" s="297"/>
      <c r="Q767" s="297"/>
      <c r="R767" s="297"/>
      <c r="S767" s="297"/>
      <c r="T767" s="297"/>
      <c r="U767" s="297"/>
      <c r="V767" s="297"/>
      <c r="W767" s="297"/>
      <c r="X767" s="297"/>
      <c r="Y767" s="297"/>
      <c r="Z767" s="297"/>
    </row>
    <row r="768" spans="1:26" ht="15.75" customHeight="1">
      <c r="A768" s="297"/>
      <c r="B768" s="297"/>
      <c r="C768" s="297"/>
      <c r="D768" s="297"/>
      <c r="E768" s="297"/>
      <c r="F768" s="297"/>
      <c r="G768" s="297"/>
      <c r="H768" s="297"/>
      <c r="I768" s="297"/>
      <c r="J768" s="297"/>
      <c r="K768" s="297"/>
      <c r="L768" s="297"/>
      <c r="M768" s="297"/>
      <c r="N768" s="297"/>
      <c r="O768" s="297"/>
      <c r="P768" s="297"/>
      <c r="Q768" s="297"/>
      <c r="R768" s="297"/>
      <c r="S768" s="297"/>
      <c r="T768" s="297"/>
      <c r="U768" s="297"/>
      <c r="V768" s="297"/>
      <c r="W768" s="297"/>
      <c r="X768" s="297"/>
      <c r="Y768" s="297"/>
      <c r="Z768" s="297"/>
    </row>
    <row r="769" spans="1:26" ht="15.75" customHeight="1">
      <c r="A769" s="297"/>
      <c r="B769" s="297"/>
      <c r="C769" s="297"/>
      <c r="D769" s="297"/>
      <c r="E769" s="297"/>
      <c r="F769" s="297"/>
      <c r="G769" s="297"/>
      <c r="H769" s="297"/>
      <c r="I769" s="297"/>
      <c r="J769" s="297"/>
      <c r="K769" s="297"/>
      <c r="L769" s="297"/>
      <c r="M769" s="297"/>
      <c r="N769" s="297"/>
      <c r="O769" s="297"/>
      <c r="P769" s="297"/>
      <c r="Q769" s="297"/>
      <c r="R769" s="297"/>
      <c r="S769" s="297"/>
      <c r="T769" s="297"/>
      <c r="U769" s="297"/>
      <c r="V769" s="297"/>
      <c r="W769" s="297"/>
      <c r="X769" s="297"/>
      <c r="Y769" s="297"/>
      <c r="Z769" s="297"/>
    </row>
    <row r="770" spans="1:26" ht="15.75" customHeight="1">
      <c r="A770" s="297"/>
      <c r="B770" s="297"/>
      <c r="C770" s="297"/>
      <c r="D770" s="297"/>
      <c r="E770" s="297"/>
      <c r="F770" s="297"/>
      <c r="G770" s="297"/>
      <c r="H770" s="297"/>
      <c r="I770" s="297"/>
      <c r="J770" s="297"/>
      <c r="K770" s="297"/>
      <c r="L770" s="297"/>
      <c r="M770" s="297"/>
      <c r="N770" s="297"/>
      <c r="O770" s="297"/>
      <c r="P770" s="297"/>
      <c r="Q770" s="297"/>
      <c r="R770" s="297"/>
      <c r="S770" s="297"/>
      <c r="T770" s="297"/>
      <c r="U770" s="297"/>
      <c r="V770" s="297"/>
      <c r="W770" s="297"/>
      <c r="X770" s="297"/>
      <c r="Y770" s="297"/>
      <c r="Z770" s="297"/>
    </row>
    <row r="771" spans="1:26" ht="15.75" customHeight="1">
      <c r="A771" s="297"/>
      <c r="B771" s="297"/>
      <c r="C771" s="297"/>
      <c r="D771" s="297"/>
      <c r="E771" s="297"/>
      <c r="F771" s="297"/>
      <c r="G771" s="297"/>
      <c r="H771" s="297"/>
      <c r="I771" s="297"/>
      <c r="J771" s="297"/>
      <c r="K771" s="297"/>
      <c r="L771" s="297"/>
      <c r="M771" s="297"/>
      <c r="N771" s="297"/>
      <c r="O771" s="297"/>
      <c r="P771" s="297"/>
      <c r="Q771" s="297"/>
      <c r="R771" s="297"/>
      <c r="S771" s="297"/>
      <c r="T771" s="297"/>
      <c r="U771" s="297"/>
      <c r="V771" s="297"/>
      <c r="W771" s="297"/>
      <c r="X771" s="297"/>
      <c r="Y771" s="297"/>
      <c r="Z771" s="297"/>
    </row>
    <row r="772" spans="1:26" ht="15.75" customHeight="1">
      <c r="A772" s="297"/>
      <c r="B772" s="297"/>
      <c r="C772" s="297"/>
      <c r="D772" s="297"/>
      <c r="E772" s="297"/>
      <c r="F772" s="297"/>
      <c r="G772" s="297"/>
      <c r="H772" s="297"/>
      <c r="I772" s="297"/>
      <c r="J772" s="297"/>
      <c r="K772" s="297"/>
      <c r="L772" s="297"/>
      <c r="M772" s="297"/>
      <c r="N772" s="297"/>
      <c r="O772" s="297"/>
      <c r="P772" s="297"/>
      <c r="Q772" s="297"/>
      <c r="R772" s="297"/>
      <c r="S772" s="297"/>
      <c r="T772" s="297"/>
      <c r="U772" s="297"/>
      <c r="V772" s="297"/>
      <c r="W772" s="297"/>
      <c r="X772" s="297"/>
      <c r="Y772" s="297"/>
      <c r="Z772" s="297"/>
    </row>
    <row r="773" spans="1:26" ht="15.75" customHeight="1">
      <c r="A773" s="297"/>
      <c r="B773" s="297"/>
      <c r="C773" s="297"/>
      <c r="D773" s="297"/>
      <c r="E773" s="297"/>
      <c r="F773" s="297"/>
      <c r="G773" s="297"/>
      <c r="H773" s="297"/>
      <c r="I773" s="297"/>
      <c r="J773" s="297"/>
      <c r="K773" s="297"/>
      <c r="L773" s="297"/>
      <c r="M773" s="297"/>
      <c r="N773" s="297"/>
      <c r="O773" s="297"/>
      <c r="P773" s="297"/>
      <c r="Q773" s="297"/>
      <c r="R773" s="297"/>
      <c r="S773" s="297"/>
      <c r="T773" s="297"/>
      <c r="U773" s="297"/>
      <c r="V773" s="297"/>
      <c r="W773" s="297"/>
      <c r="X773" s="297"/>
      <c r="Y773" s="297"/>
      <c r="Z773" s="297"/>
    </row>
    <row r="774" spans="1:26" ht="15.75" customHeight="1">
      <c r="A774" s="297"/>
      <c r="B774" s="297"/>
      <c r="C774" s="297"/>
      <c r="D774" s="297"/>
      <c r="E774" s="297"/>
      <c r="F774" s="297"/>
      <c r="G774" s="297"/>
      <c r="H774" s="297"/>
      <c r="I774" s="297"/>
      <c r="J774" s="297"/>
      <c r="K774" s="297"/>
      <c r="L774" s="297"/>
      <c r="M774" s="297"/>
      <c r="N774" s="297"/>
      <c r="O774" s="297"/>
      <c r="P774" s="297"/>
      <c r="Q774" s="297"/>
      <c r="R774" s="297"/>
      <c r="S774" s="297"/>
      <c r="T774" s="297"/>
      <c r="U774" s="297"/>
      <c r="V774" s="297"/>
      <c r="W774" s="297"/>
      <c r="X774" s="297"/>
      <c r="Y774" s="297"/>
      <c r="Z774" s="297"/>
    </row>
    <row r="775" spans="1:26" ht="15.75" customHeight="1">
      <c r="A775" s="297"/>
      <c r="B775" s="297"/>
      <c r="C775" s="297"/>
      <c r="D775" s="297"/>
      <c r="E775" s="297"/>
      <c r="F775" s="297"/>
      <c r="G775" s="297"/>
      <c r="H775" s="297"/>
      <c r="I775" s="297"/>
      <c r="J775" s="297"/>
      <c r="K775" s="297"/>
      <c r="L775" s="297"/>
      <c r="M775" s="297"/>
      <c r="N775" s="297"/>
      <c r="O775" s="297"/>
      <c r="P775" s="297"/>
      <c r="Q775" s="297"/>
      <c r="R775" s="297"/>
      <c r="S775" s="297"/>
      <c r="T775" s="297"/>
      <c r="U775" s="297"/>
      <c r="V775" s="297"/>
      <c r="W775" s="297"/>
      <c r="X775" s="297"/>
      <c r="Y775" s="297"/>
      <c r="Z775" s="297"/>
    </row>
    <row r="776" spans="1:26" ht="15.75" customHeight="1">
      <c r="A776" s="297"/>
      <c r="B776" s="297"/>
      <c r="C776" s="297"/>
      <c r="D776" s="297"/>
      <c r="E776" s="297"/>
      <c r="F776" s="297"/>
      <c r="G776" s="297"/>
      <c r="H776" s="297"/>
      <c r="I776" s="297"/>
      <c r="J776" s="297"/>
      <c r="K776" s="297"/>
      <c r="L776" s="297"/>
      <c r="M776" s="297"/>
      <c r="N776" s="297"/>
      <c r="O776" s="297"/>
      <c r="P776" s="297"/>
      <c r="Q776" s="297"/>
      <c r="R776" s="297"/>
      <c r="S776" s="297"/>
      <c r="T776" s="297"/>
      <c r="U776" s="297"/>
      <c r="V776" s="297"/>
      <c r="W776" s="297"/>
      <c r="X776" s="297"/>
      <c r="Y776" s="297"/>
      <c r="Z776" s="297"/>
    </row>
    <row r="777" spans="1:26" ht="15.75" customHeight="1">
      <c r="A777" s="297"/>
      <c r="B777" s="297"/>
      <c r="C777" s="297"/>
      <c r="D777" s="297"/>
      <c r="E777" s="297"/>
      <c r="F777" s="297"/>
      <c r="G777" s="297"/>
      <c r="H777" s="297"/>
      <c r="I777" s="297"/>
      <c r="J777" s="297"/>
      <c r="K777" s="297"/>
      <c r="L777" s="297"/>
      <c r="M777" s="297"/>
      <c r="N777" s="297"/>
      <c r="O777" s="297"/>
      <c r="P777" s="297"/>
      <c r="Q777" s="297"/>
      <c r="R777" s="297"/>
      <c r="S777" s="297"/>
      <c r="T777" s="297"/>
      <c r="U777" s="297"/>
      <c r="V777" s="297"/>
      <c r="W777" s="297"/>
      <c r="X777" s="297"/>
      <c r="Y777" s="297"/>
      <c r="Z777" s="297"/>
    </row>
    <row r="778" spans="1:26" ht="15.75" customHeight="1">
      <c r="A778" s="297"/>
      <c r="B778" s="297"/>
      <c r="C778" s="297"/>
      <c r="D778" s="297"/>
      <c r="E778" s="297"/>
      <c r="F778" s="297"/>
      <c r="G778" s="297"/>
      <c r="H778" s="297"/>
      <c r="I778" s="297"/>
      <c r="J778" s="297"/>
      <c r="K778" s="297"/>
      <c r="L778" s="297"/>
      <c r="M778" s="297"/>
      <c r="N778" s="297"/>
      <c r="O778" s="297"/>
      <c r="P778" s="297"/>
      <c r="Q778" s="297"/>
      <c r="R778" s="297"/>
      <c r="S778" s="297"/>
      <c r="T778" s="297"/>
      <c r="U778" s="297"/>
      <c r="V778" s="297"/>
      <c r="W778" s="297"/>
      <c r="X778" s="297"/>
      <c r="Y778" s="297"/>
      <c r="Z778" s="297"/>
    </row>
    <row r="779" spans="1:26" ht="15.75" customHeight="1">
      <c r="A779" s="297"/>
      <c r="B779" s="297"/>
      <c r="C779" s="297"/>
      <c r="D779" s="297"/>
      <c r="E779" s="297"/>
      <c r="F779" s="297"/>
      <c r="G779" s="297"/>
      <c r="H779" s="297"/>
      <c r="I779" s="297"/>
      <c r="J779" s="297"/>
      <c r="K779" s="297"/>
      <c r="L779" s="297"/>
      <c r="M779" s="297"/>
      <c r="N779" s="297"/>
      <c r="O779" s="297"/>
      <c r="P779" s="297"/>
      <c r="Q779" s="297"/>
      <c r="R779" s="297"/>
      <c r="S779" s="297"/>
      <c r="T779" s="297"/>
      <c r="U779" s="297"/>
      <c r="V779" s="297"/>
      <c r="W779" s="297"/>
      <c r="X779" s="297"/>
      <c r="Y779" s="297"/>
      <c r="Z779" s="297"/>
    </row>
    <row r="780" spans="1:26" ht="15.75" customHeight="1">
      <c r="A780" s="297"/>
      <c r="B780" s="297"/>
      <c r="C780" s="297"/>
      <c r="D780" s="297"/>
      <c r="E780" s="297"/>
      <c r="F780" s="297"/>
      <c r="G780" s="297"/>
      <c r="H780" s="297"/>
      <c r="I780" s="297"/>
      <c r="J780" s="297"/>
      <c r="K780" s="297"/>
      <c r="L780" s="297"/>
      <c r="M780" s="297"/>
      <c r="N780" s="297"/>
      <c r="O780" s="297"/>
      <c r="P780" s="297"/>
      <c r="Q780" s="297"/>
      <c r="R780" s="297"/>
      <c r="S780" s="297"/>
      <c r="T780" s="297"/>
      <c r="U780" s="297"/>
      <c r="V780" s="297"/>
      <c r="W780" s="297"/>
      <c r="X780" s="297"/>
      <c r="Y780" s="297"/>
      <c r="Z780" s="297"/>
    </row>
    <row r="781" spans="1:26" ht="15.75" customHeight="1">
      <c r="A781" s="297"/>
      <c r="B781" s="297"/>
      <c r="C781" s="297"/>
      <c r="D781" s="297"/>
      <c r="E781" s="297"/>
      <c r="F781" s="297"/>
      <c r="G781" s="297"/>
      <c r="H781" s="297"/>
      <c r="I781" s="297"/>
      <c r="J781" s="297"/>
      <c r="K781" s="297"/>
      <c r="L781" s="297"/>
      <c r="M781" s="297"/>
      <c r="N781" s="297"/>
      <c r="O781" s="297"/>
      <c r="P781" s="297"/>
      <c r="Q781" s="297"/>
      <c r="R781" s="297"/>
      <c r="S781" s="297"/>
      <c r="T781" s="297"/>
      <c r="U781" s="297"/>
      <c r="V781" s="297"/>
      <c r="W781" s="297"/>
      <c r="X781" s="297"/>
      <c r="Y781" s="297"/>
      <c r="Z781" s="297"/>
    </row>
    <row r="782" spans="1:26" ht="15.75" customHeight="1">
      <c r="A782" s="297"/>
      <c r="B782" s="297"/>
      <c r="C782" s="297"/>
      <c r="D782" s="297"/>
      <c r="E782" s="297"/>
      <c r="F782" s="297"/>
      <c r="G782" s="297"/>
      <c r="H782" s="297"/>
      <c r="I782" s="297"/>
      <c r="J782" s="297"/>
      <c r="K782" s="297"/>
      <c r="L782" s="297"/>
      <c r="M782" s="297"/>
      <c r="N782" s="297"/>
      <c r="O782" s="297"/>
      <c r="P782" s="297"/>
      <c r="Q782" s="297"/>
      <c r="R782" s="297"/>
      <c r="S782" s="297"/>
      <c r="T782" s="297"/>
      <c r="U782" s="297"/>
      <c r="V782" s="297"/>
      <c r="W782" s="297"/>
      <c r="X782" s="297"/>
      <c r="Y782" s="297"/>
      <c r="Z782" s="297"/>
    </row>
    <row r="783" spans="1:26" ht="15.75" customHeight="1">
      <c r="A783" s="297"/>
      <c r="B783" s="297"/>
      <c r="C783" s="297"/>
      <c r="D783" s="297"/>
      <c r="E783" s="297"/>
      <c r="F783" s="297"/>
      <c r="G783" s="297"/>
      <c r="H783" s="297"/>
      <c r="I783" s="297"/>
      <c r="J783" s="297"/>
      <c r="K783" s="297"/>
      <c r="L783" s="297"/>
      <c r="M783" s="297"/>
      <c r="N783" s="297"/>
      <c r="O783" s="297"/>
      <c r="P783" s="297"/>
      <c r="Q783" s="297"/>
      <c r="R783" s="297"/>
      <c r="S783" s="297"/>
      <c r="T783" s="297"/>
      <c r="U783" s="297"/>
      <c r="V783" s="297"/>
      <c r="W783" s="297"/>
      <c r="X783" s="297"/>
      <c r="Y783" s="297"/>
      <c r="Z783" s="297"/>
    </row>
    <row r="784" spans="1:26" ht="15.75" customHeight="1">
      <c r="A784" s="297"/>
      <c r="B784" s="297"/>
      <c r="C784" s="297"/>
      <c r="D784" s="297"/>
      <c r="E784" s="297"/>
      <c r="F784" s="297"/>
      <c r="G784" s="297"/>
      <c r="H784" s="297"/>
      <c r="I784" s="297"/>
      <c r="J784" s="297"/>
      <c r="K784" s="297"/>
      <c r="L784" s="297"/>
      <c r="M784" s="297"/>
      <c r="N784" s="297"/>
      <c r="O784" s="297"/>
      <c r="P784" s="297"/>
      <c r="Q784" s="297"/>
      <c r="R784" s="297"/>
      <c r="S784" s="297"/>
      <c r="T784" s="297"/>
      <c r="U784" s="297"/>
      <c r="V784" s="297"/>
      <c r="W784" s="297"/>
      <c r="X784" s="297"/>
      <c r="Y784" s="297"/>
      <c r="Z784" s="297"/>
    </row>
    <row r="785" spans="1:26" ht="15.75" customHeight="1">
      <c r="A785" s="297"/>
      <c r="B785" s="297"/>
      <c r="C785" s="297"/>
      <c r="D785" s="297"/>
      <c r="E785" s="297"/>
      <c r="F785" s="297"/>
      <c r="G785" s="297"/>
      <c r="H785" s="297"/>
      <c r="I785" s="297"/>
      <c r="J785" s="297"/>
      <c r="K785" s="297"/>
      <c r="L785" s="297"/>
      <c r="M785" s="297"/>
      <c r="N785" s="297"/>
      <c r="O785" s="297"/>
      <c r="P785" s="297"/>
      <c r="Q785" s="297"/>
      <c r="R785" s="297"/>
      <c r="S785" s="297"/>
      <c r="T785" s="297"/>
      <c r="U785" s="297"/>
      <c r="V785" s="297"/>
      <c r="W785" s="297"/>
      <c r="X785" s="297"/>
      <c r="Y785" s="297"/>
      <c r="Z785" s="297"/>
    </row>
    <row r="786" spans="1:26" ht="15.75" customHeight="1">
      <c r="A786" s="297"/>
      <c r="B786" s="297"/>
      <c r="C786" s="297"/>
      <c r="D786" s="297"/>
      <c r="E786" s="297"/>
      <c r="F786" s="297"/>
      <c r="G786" s="297"/>
      <c r="H786" s="297"/>
      <c r="I786" s="297"/>
      <c r="J786" s="297"/>
      <c r="K786" s="297"/>
      <c r="L786" s="297"/>
      <c r="M786" s="297"/>
      <c r="N786" s="297"/>
      <c r="O786" s="297"/>
      <c r="P786" s="297"/>
      <c r="Q786" s="297"/>
      <c r="R786" s="297"/>
      <c r="S786" s="297"/>
      <c r="T786" s="297"/>
      <c r="U786" s="297"/>
      <c r="V786" s="297"/>
      <c r="W786" s="297"/>
      <c r="X786" s="297"/>
      <c r="Y786" s="297"/>
      <c r="Z786" s="297"/>
    </row>
    <row r="787" spans="1:26" ht="15.75" customHeight="1">
      <c r="A787" s="297"/>
      <c r="B787" s="297"/>
      <c r="C787" s="297"/>
      <c r="D787" s="297"/>
      <c r="E787" s="297"/>
      <c r="F787" s="297"/>
      <c r="G787" s="297"/>
      <c r="H787" s="297"/>
      <c r="I787" s="297"/>
      <c r="J787" s="297"/>
      <c r="K787" s="297"/>
      <c r="L787" s="297"/>
      <c r="M787" s="297"/>
      <c r="N787" s="297"/>
      <c r="O787" s="297"/>
      <c r="P787" s="297"/>
      <c r="Q787" s="297"/>
      <c r="R787" s="297"/>
      <c r="S787" s="297"/>
      <c r="T787" s="297"/>
      <c r="U787" s="297"/>
      <c r="V787" s="297"/>
      <c r="W787" s="297"/>
      <c r="X787" s="297"/>
      <c r="Y787" s="297"/>
      <c r="Z787" s="297"/>
    </row>
    <row r="788" spans="1:26" ht="15.75" customHeight="1">
      <c r="A788" s="297"/>
      <c r="B788" s="297"/>
      <c r="C788" s="297"/>
      <c r="D788" s="297"/>
      <c r="E788" s="297"/>
      <c r="F788" s="297"/>
      <c r="G788" s="297"/>
      <c r="H788" s="297"/>
      <c r="I788" s="297"/>
      <c r="J788" s="297"/>
      <c r="K788" s="297"/>
      <c r="L788" s="297"/>
      <c r="M788" s="297"/>
      <c r="N788" s="297"/>
      <c r="O788" s="297"/>
      <c r="P788" s="297"/>
      <c r="Q788" s="297"/>
      <c r="R788" s="297"/>
      <c r="S788" s="297"/>
      <c r="T788" s="297"/>
      <c r="U788" s="297"/>
      <c r="V788" s="297"/>
      <c r="W788" s="297"/>
      <c r="X788" s="297"/>
      <c r="Y788" s="297"/>
      <c r="Z788" s="297"/>
    </row>
    <row r="789" spans="1:26" ht="15.75" customHeight="1">
      <c r="A789" s="297"/>
      <c r="B789" s="297"/>
      <c r="C789" s="297"/>
      <c r="D789" s="297"/>
      <c r="E789" s="297"/>
      <c r="F789" s="297"/>
      <c r="G789" s="297"/>
      <c r="H789" s="297"/>
      <c r="I789" s="297"/>
      <c r="J789" s="297"/>
      <c r="K789" s="297"/>
      <c r="L789" s="297"/>
      <c r="M789" s="297"/>
      <c r="N789" s="297"/>
      <c r="O789" s="297"/>
      <c r="P789" s="297"/>
      <c r="Q789" s="297"/>
      <c r="R789" s="297"/>
      <c r="S789" s="297"/>
      <c r="T789" s="297"/>
      <c r="U789" s="297"/>
      <c r="V789" s="297"/>
      <c r="W789" s="297"/>
      <c r="X789" s="297"/>
      <c r="Y789" s="297"/>
      <c r="Z789" s="297"/>
    </row>
    <row r="790" spans="1:26" ht="15.75" customHeight="1">
      <c r="A790" s="297"/>
      <c r="B790" s="297"/>
      <c r="C790" s="297"/>
      <c r="D790" s="297"/>
      <c r="E790" s="297"/>
      <c r="F790" s="297"/>
      <c r="G790" s="297"/>
      <c r="H790" s="297"/>
      <c r="I790" s="297"/>
      <c r="J790" s="297"/>
      <c r="K790" s="297"/>
      <c r="L790" s="297"/>
      <c r="M790" s="297"/>
      <c r="N790" s="297"/>
      <c r="O790" s="297"/>
      <c r="P790" s="297"/>
      <c r="Q790" s="297"/>
      <c r="R790" s="297"/>
      <c r="S790" s="297"/>
      <c r="T790" s="297"/>
      <c r="U790" s="297"/>
      <c r="V790" s="297"/>
      <c r="W790" s="297"/>
      <c r="X790" s="297"/>
      <c r="Y790" s="297"/>
      <c r="Z790" s="297"/>
    </row>
    <row r="791" spans="1:26" ht="15.75" customHeight="1">
      <c r="A791" s="297"/>
      <c r="B791" s="297"/>
      <c r="C791" s="297"/>
      <c r="D791" s="297"/>
      <c r="E791" s="297"/>
      <c r="F791" s="297"/>
      <c r="G791" s="297"/>
      <c r="H791" s="297"/>
      <c r="I791" s="297"/>
      <c r="J791" s="297"/>
      <c r="K791" s="297"/>
      <c r="L791" s="297"/>
      <c r="M791" s="297"/>
      <c r="N791" s="297"/>
      <c r="O791" s="297"/>
      <c r="P791" s="297"/>
      <c r="Q791" s="297"/>
      <c r="R791" s="297"/>
      <c r="S791" s="297"/>
      <c r="T791" s="297"/>
      <c r="U791" s="297"/>
      <c r="V791" s="297"/>
      <c r="W791" s="297"/>
      <c r="X791" s="297"/>
      <c r="Y791" s="297"/>
      <c r="Z791" s="297"/>
    </row>
    <row r="792" spans="1:26" ht="15.75" customHeight="1">
      <c r="A792" s="297"/>
      <c r="B792" s="297"/>
      <c r="C792" s="297"/>
      <c r="D792" s="297"/>
      <c r="E792" s="297"/>
      <c r="F792" s="297"/>
      <c r="G792" s="297"/>
      <c r="H792" s="297"/>
      <c r="I792" s="297"/>
      <c r="J792" s="297"/>
      <c r="K792" s="297"/>
      <c r="L792" s="297"/>
      <c r="M792" s="297"/>
      <c r="N792" s="297"/>
      <c r="O792" s="297"/>
      <c r="P792" s="297"/>
      <c r="Q792" s="297"/>
      <c r="R792" s="297"/>
      <c r="S792" s="297"/>
      <c r="T792" s="297"/>
      <c r="U792" s="297"/>
      <c r="V792" s="297"/>
      <c r="W792" s="297"/>
      <c r="X792" s="297"/>
      <c r="Y792" s="297"/>
      <c r="Z792" s="297"/>
    </row>
    <row r="793" spans="1:26" ht="15.75" customHeight="1">
      <c r="A793" s="297"/>
      <c r="B793" s="297"/>
      <c r="C793" s="297"/>
      <c r="D793" s="297"/>
      <c r="E793" s="297"/>
      <c r="F793" s="297"/>
      <c r="G793" s="297"/>
      <c r="H793" s="297"/>
      <c r="I793" s="297"/>
      <c r="J793" s="297"/>
      <c r="K793" s="297"/>
      <c r="L793" s="297"/>
      <c r="M793" s="297"/>
      <c r="N793" s="297"/>
      <c r="O793" s="297"/>
      <c r="P793" s="297"/>
      <c r="Q793" s="297"/>
      <c r="R793" s="297"/>
      <c r="S793" s="297"/>
      <c r="T793" s="297"/>
      <c r="U793" s="297"/>
      <c r="V793" s="297"/>
      <c r="W793" s="297"/>
      <c r="X793" s="297"/>
      <c r="Y793" s="297"/>
      <c r="Z793" s="297"/>
    </row>
    <row r="794" spans="1:26" ht="15.75" customHeight="1">
      <c r="A794" s="297"/>
      <c r="B794" s="297"/>
      <c r="C794" s="297"/>
      <c r="D794" s="297"/>
      <c r="E794" s="297"/>
      <c r="F794" s="297"/>
      <c r="G794" s="297"/>
      <c r="H794" s="297"/>
      <c r="I794" s="297"/>
      <c r="J794" s="297"/>
      <c r="K794" s="297"/>
      <c r="L794" s="297"/>
      <c r="M794" s="297"/>
      <c r="N794" s="297"/>
      <c r="O794" s="297"/>
      <c r="P794" s="297"/>
      <c r="Q794" s="297"/>
      <c r="R794" s="297"/>
      <c r="S794" s="297"/>
      <c r="T794" s="297"/>
      <c r="U794" s="297"/>
      <c r="V794" s="297"/>
      <c r="W794" s="297"/>
      <c r="X794" s="297"/>
      <c r="Y794" s="297"/>
      <c r="Z794" s="297"/>
    </row>
    <row r="795" spans="1:26" ht="15.75" customHeight="1">
      <c r="A795" s="297"/>
      <c r="B795" s="297"/>
      <c r="C795" s="297"/>
      <c r="D795" s="297"/>
      <c r="E795" s="297"/>
      <c r="F795" s="297"/>
      <c r="G795" s="297"/>
      <c r="H795" s="297"/>
      <c r="I795" s="297"/>
      <c r="J795" s="297"/>
      <c r="K795" s="297"/>
      <c r="L795" s="297"/>
      <c r="M795" s="297"/>
      <c r="N795" s="297"/>
      <c r="O795" s="297"/>
      <c r="P795" s="297"/>
      <c r="Q795" s="297"/>
      <c r="R795" s="297"/>
      <c r="S795" s="297"/>
      <c r="T795" s="297"/>
      <c r="U795" s="297"/>
      <c r="V795" s="297"/>
      <c r="W795" s="297"/>
      <c r="X795" s="297"/>
      <c r="Y795" s="297"/>
      <c r="Z795" s="297"/>
    </row>
    <row r="796" spans="1:26" ht="15.75" customHeight="1">
      <c r="A796" s="297"/>
      <c r="B796" s="297"/>
      <c r="C796" s="297"/>
      <c r="D796" s="297"/>
      <c r="E796" s="297"/>
      <c r="F796" s="297"/>
      <c r="G796" s="297"/>
      <c r="H796" s="297"/>
      <c r="I796" s="297"/>
      <c r="J796" s="297"/>
      <c r="K796" s="297"/>
      <c r="L796" s="297"/>
      <c r="M796" s="297"/>
      <c r="N796" s="297"/>
      <c r="O796" s="297"/>
      <c r="P796" s="297"/>
      <c r="Q796" s="297"/>
      <c r="R796" s="297"/>
      <c r="S796" s="297"/>
      <c r="T796" s="297"/>
      <c r="U796" s="297"/>
      <c r="V796" s="297"/>
      <c r="W796" s="297"/>
      <c r="X796" s="297"/>
      <c r="Y796" s="297"/>
      <c r="Z796" s="297"/>
    </row>
    <row r="797" spans="1:26" ht="15.75" customHeight="1">
      <c r="A797" s="297"/>
      <c r="B797" s="297"/>
      <c r="C797" s="297"/>
      <c r="D797" s="297"/>
      <c r="E797" s="297"/>
      <c r="F797" s="297"/>
      <c r="G797" s="297"/>
      <c r="H797" s="297"/>
      <c r="I797" s="297"/>
      <c r="J797" s="297"/>
      <c r="K797" s="297"/>
      <c r="L797" s="297"/>
      <c r="M797" s="297"/>
      <c r="N797" s="297"/>
      <c r="O797" s="297"/>
      <c r="P797" s="297"/>
      <c r="Q797" s="297"/>
      <c r="R797" s="297"/>
      <c r="S797" s="297"/>
      <c r="T797" s="297"/>
      <c r="U797" s="297"/>
      <c r="V797" s="297"/>
      <c r="W797" s="297"/>
      <c r="X797" s="297"/>
      <c r="Y797" s="297"/>
      <c r="Z797" s="297"/>
    </row>
    <row r="798" spans="1:26" ht="15.75" customHeight="1">
      <c r="A798" s="297"/>
      <c r="B798" s="297"/>
      <c r="C798" s="297"/>
      <c r="D798" s="297"/>
      <c r="E798" s="297"/>
      <c r="F798" s="297"/>
      <c r="G798" s="297"/>
      <c r="H798" s="297"/>
      <c r="I798" s="297"/>
      <c r="J798" s="297"/>
      <c r="K798" s="297"/>
      <c r="L798" s="297"/>
      <c r="M798" s="297"/>
      <c r="N798" s="297"/>
      <c r="O798" s="297"/>
      <c r="P798" s="297"/>
      <c r="Q798" s="297"/>
      <c r="R798" s="297"/>
      <c r="S798" s="297"/>
      <c r="T798" s="297"/>
      <c r="U798" s="297"/>
      <c r="V798" s="297"/>
      <c r="W798" s="297"/>
      <c r="X798" s="297"/>
      <c r="Y798" s="297"/>
      <c r="Z798" s="297"/>
    </row>
    <row r="799" spans="1:26" ht="15.75" customHeight="1">
      <c r="A799" s="297"/>
      <c r="B799" s="297"/>
      <c r="C799" s="297"/>
      <c r="D799" s="297"/>
      <c r="E799" s="297"/>
      <c r="F799" s="297"/>
      <c r="G799" s="297"/>
      <c r="H799" s="297"/>
      <c r="I799" s="297"/>
      <c r="J799" s="297"/>
      <c r="K799" s="297"/>
      <c r="L799" s="297"/>
      <c r="M799" s="297"/>
      <c r="N799" s="297"/>
      <c r="O799" s="297"/>
      <c r="P799" s="297"/>
      <c r="Q799" s="297"/>
      <c r="R799" s="297"/>
      <c r="S799" s="297"/>
      <c r="T799" s="297"/>
      <c r="U799" s="297"/>
      <c r="V799" s="297"/>
      <c r="W799" s="297"/>
      <c r="X799" s="297"/>
      <c r="Y799" s="297"/>
      <c r="Z799" s="297"/>
    </row>
    <row r="800" spans="1:26" ht="15.75" customHeight="1">
      <c r="A800" s="297"/>
      <c r="B800" s="297"/>
      <c r="C800" s="297"/>
      <c r="D800" s="297"/>
      <c r="E800" s="297"/>
      <c r="F800" s="297"/>
      <c r="G800" s="297"/>
      <c r="H800" s="297"/>
      <c r="I800" s="297"/>
      <c r="J800" s="297"/>
      <c r="K800" s="297"/>
      <c r="L800" s="297"/>
      <c r="M800" s="297"/>
      <c r="N800" s="297"/>
      <c r="O800" s="297"/>
      <c r="P800" s="297"/>
      <c r="Q800" s="297"/>
      <c r="R800" s="297"/>
      <c r="S800" s="297"/>
      <c r="T800" s="297"/>
      <c r="U800" s="297"/>
      <c r="V800" s="297"/>
      <c r="W800" s="297"/>
      <c r="X800" s="297"/>
      <c r="Y800" s="297"/>
      <c r="Z800" s="297"/>
    </row>
    <row r="801" spans="1:26" ht="15.75" customHeight="1">
      <c r="A801" s="297"/>
      <c r="B801" s="297"/>
      <c r="C801" s="297"/>
      <c r="D801" s="297"/>
      <c r="E801" s="297"/>
      <c r="F801" s="297"/>
      <c r="G801" s="297"/>
      <c r="H801" s="297"/>
      <c r="I801" s="297"/>
      <c r="J801" s="297"/>
      <c r="K801" s="297"/>
      <c r="L801" s="297"/>
      <c r="M801" s="297"/>
      <c r="N801" s="297"/>
      <c r="O801" s="297"/>
      <c r="P801" s="297"/>
      <c r="Q801" s="297"/>
      <c r="R801" s="297"/>
      <c r="S801" s="297"/>
      <c r="T801" s="297"/>
      <c r="U801" s="297"/>
      <c r="V801" s="297"/>
      <c r="W801" s="297"/>
      <c r="X801" s="297"/>
      <c r="Y801" s="297"/>
      <c r="Z801" s="297"/>
    </row>
    <row r="802" spans="1:26" ht="15.75" customHeight="1">
      <c r="A802" s="297"/>
      <c r="B802" s="297"/>
      <c r="C802" s="297"/>
      <c r="D802" s="297"/>
      <c r="E802" s="297"/>
      <c r="F802" s="297"/>
      <c r="G802" s="297"/>
      <c r="H802" s="297"/>
      <c r="I802" s="297"/>
      <c r="J802" s="297"/>
      <c r="K802" s="297"/>
      <c r="L802" s="297"/>
      <c r="M802" s="297"/>
      <c r="N802" s="297"/>
      <c r="O802" s="297"/>
      <c r="P802" s="297"/>
      <c r="Q802" s="297"/>
      <c r="R802" s="297"/>
      <c r="S802" s="297"/>
      <c r="T802" s="297"/>
      <c r="U802" s="297"/>
      <c r="V802" s="297"/>
      <c r="W802" s="297"/>
      <c r="X802" s="297"/>
      <c r="Y802" s="297"/>
      <c r="Z802" s="297"/>
    </row>
    <row r="803" spans="1:26" ht="15.75" customHeight="1">
      <c r="A803" s="297"/>
      <c r="B803" s="297"/>
      <c r="C803" s="297"/>
      <c r="D803" s="297"/>
      <c r="E803" s="297"/>
      <c r="F803" s="297"/>
      <c r="G803" s="297"/>
      <c r="H803" s="297"/>
      <c r="I803" s="297"/>
      <c r="J803" s="297"/>
      <c r="K803" s="297"/>
      <c r="L803" s="297"/>
      <c r="M803" s="297"/>
      <c r="N803" s="297"/>
      <c r="O803" s="297"/>
      <c r="P803" s="297"/>
      <c r="Q803" s="297"/>
      <c r="R803" s="297"/>
      <c r="S803" s="297"/>
      <c r="T803" s="297"/>
      <c r="U803" s="297"/>
      <c r="V803" s="297"/>
      <c r="W803" s="297"/>
      <c r="X803" s="297"/>
      <c r="Y803" s="297"/>
      <c r="Z803" s="297"/>
    </row>
    <row r="804" spans="1:26" ht="15.75" customHeight="1">
      <c r="A804" s="297"/>
      <c r="B804" s="297"/>
      <c r="C804" s="297"/>
      <c r="D804" s="297"/>
      <c r="E804" s="297"/>
      <c r="F804" s="297"/>
      <c r="G804" s="297"/>
      <c r="H804" s="297"/>
      <c r="I804" s="297"/>
      <c r="J804" s="297"/>
      <c r="K804" s="297"/>
      <c r="L804" s="297"/>
      <c r="M804" s="297"/>
      <c r="N804" s="297"/>
      <c r="O804" s="297"/>
      <c r="P804" s="297"/>
      <c r="Q804" s="297"/>
      <c r="R804" s="297"/>
      <c r="S804" s="297"/>
      <c r="T804" s="297"/>
      <c r="U804" s="297"/>
      <c r="V804" s="297"/>
      <c r="W804" s="297"/>
      <c r="X804" s="297"/>
      <c r="Y804" s="297"/>
      <c r="Z804" s="297"/>
    </row>
    <row r="805" spans="1:26" ht="15.75" customHeight="1">
      <c r="A805" s="297"/>
      <c r="B805" s="297"/>
      <c r="C805" s="297"/>
      <c r="D805" s="297"/>
      <c r="E805" s="297"/>
      <c r="F805" s="297"/>
      <c r="G805" s="297"/>
      <c r="H805" s="297"/>
      <c r="I805" s="297"/>
      <c r="J805" s="297"/>
      <c r="K805" s="297"/>
      <c r="L805" s="297"/>
      <c r="M805" s="297"/>
      <c r="N805" s="297"/>
      <c r="O805" s="297"/>
      <c r="P805" s="297"/>
      <c r="Q805" s="297"/>
      <c r="R805" s="297"/>
      <c r="S805" s="297"/>
      <c r="T805" s="297"/>
      <c r="U805" s="297"/>
      <c r="V805" s="297"/>
      <c r="W805" s="297"/>
      <c r="X805" s="297"/>
      <c r="Y805" s="297"/>
      <c r="Z805" s="297"/>
    </row>
    <row r="806" spans="1:26" ht="15.75" customHeight="1">
      <c r="A806" s="297"/>
      <c r="B806" s="297"/>
      <c r="C806" s="297"/>
      <c r="D806" s="297"/>
      <c r="E806" s="297"/>
      <c r="F806" s="297"/>
      <c r="G806" s="297"/>
      <c r="H806" s="297"/>
      <c r="I806" s="297"/>
      <c r="J806" s="297"/>
      <c r="K806" s="297"/>
      <c r="L806" s="297"/>
      <c r="M806" s="297"/>
      <c r="N806" s="297"/>
      <c r="O806" s="297"/>
      <c r="P806" s="297"/>
      <c r="Q806" s="297"/>
      <c r="R806" s="297"/>
      <c r="S806" s="297"/>
      <c r="T806" s="297"/>
      <c r="U806" s="297"/>
      <c r="V806" s="297"/>
      <c r="W806" s="297"/>
      <c r="X806" s="297"/>
      <c r="Y806" s="297"/>
      <c r="Z806" s="297"/>
    </row>
    <row r="807" spans="1:26" ht="15.75" customHeight="1">
      <c r="A807" s="297"/>
      <c r="B807" s="297"/>
      <c r="C807" s="297"/>
      <c r="D807" s="297"/>
      <c r="E807" s="297"/>
      <c r="F807" s="297"/>
      <c r="G807" s="297"/>
      <c r="H807" s="297"/>
      <c r="I807" s="297"/>
      <c r="J807" s="297"/>
      <c r="K807" s="297"/>
      <c r="L807" s="297"/>
      <c r="M807" s="297"/>
      <c r="N807" s="297"/>
      <c r="O807" s="297"/>
      <c r="P807" s="297"/>
      <c r="Q807" s="297"/>
      <c r="R807" s="297"/>
      <c r="S807" s="297"/>
      <c r="T807" s="297"/>
      <c r="U807" s="297"/>
      <c r="V807" s="297"/>
      <c r="W807" s="297"/>
      <c r="X807" s="297"/>
      <c r="Y807" s="297"/>
      <c r="Z807" s="297"/>
    </row>
    <row r="808" spans="1:26" ht="15.75" customHeight="1">
      <c r="A808" s="297"/>
      <c r="B808" s="297"/>
      <c r="C808" s="297"/>
      <c r="D808" s="297"/>
      <c r="E808" s="297"/>
      <c r="F808" s="297"/>
      <c r="G808" s="297"/>
      <c r="H808" s="297"/>
      <c r="I808" s="297"/>
      <c r="J808" s="297"/>
      <c r="K808" s="297"/>
      <c r="L808" s="297"/>
      <c r="M808" s="297"/>
      <c r="N808" s="297"/>
      <c r="O808" s="297"/>
      <c r="P808" s="297"/>
      <c r="Q808" s="297"/>
      <c r="R808" s="297"/>
      <c r="S808" s="297"/>
      <c r="T808" s="297"/>
      <c r="U808" s="297"/>
      <c r="V808" s="297"/>
      <c r="W808" s="297"/>
      <c r="X808" s="297"/>
      <c r="Y808" s="297"/>
      <c r="Z808" s="297"/>
    </row>
    <row r="809" spans="1:26" ht="15.75" customHeight="1">
      <c r="A809" s="297"/>
      <c r="B809" s="297"/>
      <c r="C809" s="297"/>
      <c r="D809" s="297"/>
      <c r="E809" s="297"/>
      <c r="F809" s="297"/>
      <c r="G809" s="297"/>
      <c r="H809" s="297"/>
      <c r="I809" s="297"/>
      <c r="J809" s="297"/>
      <c r="K809" s="297"/>
      <c r="L809" s="297"/>
      <c r="M809" s="297"/>
      <c r="N809" s="297"/>
      <c r="O809" s="297"/>
      <c r="P809" s="297"/>
      <c r="Q809" s="297"/>
      <c r="R809" s="297"/>
      <c r="S809" s="297"/>
      <c r="T809" s="297"/>
      <c r="U809" s="297"/>
      <c r="V809" s="297"/>
      <c r="W809" s="297"/>
      <c r="X809" s="297"/>
      <c r="Y809" s="297"/>
      <c r="Z809" s="297"/>
    </row>
    <row r="810" spans="1:26" ht="15.75" customHeight="1">
      <c r="A810" s="297"/>
      <c r="B810" s="297"/>
      <c r="C810" s="297"/>
      <c r="D810" s="297"/>
      <c r="E810" s="297"/>
      <c r="F810" s="297"/>
      <c r="G810" s="297"/>
      <c r="H810" s="297"/>
      <c r="I810" s="297"/>
      <c r="J810" s="297"/>
      <c r="K810" s="297"/>
      <c r="L810" s="297"/>
      <c r="M810" s="297"/>
      <c r="N810" s="297"/>
      <c r="O810" s="297"/>
      <c r="P810" s="297"/>
      <c r="Q810" s="297"/>
      <c r="R810" s="297"/>
      <c r="S810" s="297"/>
      <c r="T810" s="297"/>
      <c r="U810" s="297"/>
      <c r="V810" s="297"/>
      <c r="W810" s="297"/>
      <c r="X810" s="297"/>
      <c r="Y810" s="297"/>
      <c r="Z810" s="297"/>
    </row>
    <row r="811" spans="1:26" ht="15.75" customHeight="1">
      <c r="A811" s="297"/>
      <c r="B811" s="297"/>
      <c r="C811" s="297"/>
      <c r="D811" s="297"/>
      <c r="E811" s="297"/>
      <c r="F811" s="297"/>
      <c r="G811" s="297"/>
      <c r="H811" s="297"/>
      <c r="I811" s="297"/>
      <c r="J811" s="297"/>
      <c r="K811" s="297"/>
      <c r="L811" s="297"/>
      <c r="M811" s="297"/>
      <c r="N811" s="297"/>
      <c r="O811" s="297"/>
      <c r="P811" s="297"/>
      <c r="Q811" s="297"/>
      <c r="R811" s="297"/>
      <c r="S811" s="297"/>
      <c r="T811" s="297"/>
      <c r="U811" s="297"/>
      <c r="V811" s="297"/>
      <c r="W811" s="297"/>
      <c r="X811" s="297"/>
      <c r="Y811" s="297"/>
      <c r="Z811" s="297"/>
    </row>
    <row r="812" spans="1:26" ht="15.75" customHeight="1">
      <c r="A812" s="297"/>
      <c r="B812" s="297"/>
      <c r="C812" s="297"/>
      <c r="D812" s="297"/>
      <c r="E812" s="297"/>
      <c r="F812" s="297"/>
      <c r="G812" s="297"/>
      <c r="H812" s="297"/>
      <c r="I812" s="297"/>
      <c r="J812" s="297"/>
      <c r="K812" s="297"/>
      <c r="L812" s="297"/>
      <c r="M812" s="297"/>
      <c r="N812" s="297"/>
      <c r="O812" s="297"/>
      <c r="P812" s="297"/>
      <c r="Q812" s="297"/>
      <c r="R812" s="297"/>
      <c r="S812" s="297"/>
      <c r="T812" s="297"/>
      <c r="U812" s="297"/>
      <c r="V812" s="297"/>
      <c r="W812" s="297"/>
      <c r="X812" s="297"/>
      <c r="Y812" s="297"/>
      <c r="Z812" s="297"/>
    </row>
    <row r="813" spans="1:26" ht="15.75" customHeight="1">
      <c r="A813" s="297"/>
      <c r="B813" s="297"/>
      <c r="C813" s="297"/>
      <c r="D813" s="297"/>
      <c r="E813" s="297"/>
      <c r="F813" s="297"/>
      <c r="G813" s="297"/>
      <c r="H813" s="297"/>
      <c r="I813" s="297"/>
      <c r="J813" s="297"/>
      <c r="K813" s="297"/>
      <c r="L813" s="297"/>
      <c r="M813" s="297"/>
      <c r="N813" s="297"/>
      <c r="O813" s="297"/>
      <c r="P813" s="297"/>
      <c r="Q813" s="297"/>
      <c r="R813" s="297"/>
      <c r="S813" s="297"/>
      <c r="T813" s="297"/>
      <c r="U813" s="297"/>
      <c r="V813" s="297"/>
      <c r="W813" s="297"/>
      <c r="X813" s="297"/>
      <c r="Y813" s="297"/>
      <c r="Z813" s="297"/>
    </row>
    <row r="814" spans="1:26" ht="15.75" customHeight="1">
      <c r="A814" s="297"/>
      <c r="B814" s="297"/>
      <c r="C814" s="297"/>
      <c r="D814" s="297"/>
      <c r="E814" s="297"/>
      <c r="F814" s="297"/>
      <c r="G814" s="297"/>
      <c r="H814" s="297"/>
      <c r="I814" s="297"/>
      <c r="J814" s="297"/>
      <c r="K814" s="297"/>
      <c r="L814" s="297"/>
      <c r="M814" s="297"/>
      <c r="N814" s="297"/>
      <c r="O814" s="297"/>
      <c r="P814" s="297"/>
      <c r="Q814" s="297"/>
      <c r="R814" s="297"/>
      <c r="S814" s="297"/>
      <c r="T814" s="297"/>
      <c r="U814" s="297"/>
      <c r="V814" s="297"/>
      <c r="W814" s="297"/>
      <c r="X814" s="297"/>
      <c r="Y814" s="297"/>
      <c r="Z814" s="297"/>
    </row>
    <row r="815" spans="1:26" ht="15.75" customHeight="1">
      <c r="A815" s="297"/>
      <c r="B815" s="297"/>
      <c r="C815" s="297"/>
      <c r="D815" s="297"/>
      <c r="E815" s="297"/>
      <c r="F815" s="297"/>
      <c r="G815" s="297"/>
      <c r="H815" s="297"/>
      <c r="I815" s="297"/>
      <c r="J815" s="297"/>
      <c r="K815" s="297"/>
      <c r="L815" s="297"/>
      <c r="M815" s="297"/>
      <c r="N815" s="297"/>
      <c r="O815" s="297"/>
      <c r="P815" s="297"/>
      <c r="Q815" s="297"/>
      <c r="R815" s="297"/>
      <c r="S815" s="297"/>
      <c r="T815" s="297"/>
      <c r="U815" s="297"/>
      <c r="V815" s="297"/>
      <c r="W815" s="297"/>
      <c r="X815" s="297"/>
      <c r="Y815" s="297"/>
      <c r="Z815" s="297"/>
    </row>
    <row r="816" spans="1:26" ht="15.75" customHeight="1">
      <c r="A816" s="297"/>
      <c r="B816" s="297"/>
      <c r="C816" s="297"/>
      <c r="D816" s="297"/>
      <c r="E816" s="297"/>
      <c r="F816" s="297"/>
      <c r="G816" s="297"/>
      <c r="H816" s="297"/>
      <c r="I816" s="297"/>
      <c r="J816" s="297"/>
      <c r="K816" s="297"/>
      <c r="L816" s="297"/>
      <c r="M816" s="297"/>
      <c r="N816" s="297"/>
      <c r="O816" s="297"/>
      <c r="P816" s="297"/>
      <c r="Q816" s="297"/>
      <c r="R816" s="297"/>
      <c r="S816" s="297"/>
      <c r="T816" s="297"/>
      <c r="U816" s="297"/>
      <c r="V816" s="297"/>
      <c r="W816" s="297"/>
      <c r="X816" s="297"/>
      <c r="Y816" s="297"/>
      <c r="Z816" s="297"/>
    </row>
    <row r="817" spans="1:26" ht="15.75" customHeight="1">
      <c r="A817" s="297"/>
      <c r="B817" s="297"/>
      <c r="C817" s="297"/>
      <c r="D817" s="297"/>
      <c r="E817" s="297"/>
      <c r="F817" s="297"/>
      <c r="G817" s="297"/>
      <c r="H817" s="297"/>
      <c r="I817" s="297"/>
      <c r="J817" s="297"/>
      <c r="K817" s="297"/>
      <c r="L817" s="297"/>
      <c r="M817" s="297"/>
      <c r="N817" s="297"/>
      <c r="O817" s="297"/>
      <c r="P817" s="297"/>
      <c r="Q817" s="297"/>
      <c r="R817" s="297"/>
      <c r="S817" s="297"/>
      <c r="T817" s="297"/>
      <c r="U817" s="297"/>
      <c r="V817" s="297"/>
      <c r="W817" s="297"/>
      <c r="X817" s="297"/>
      <c r="Y817" s="297"/>
      <c r="Z817" s="297"/>
    </row>
    <row r="818" spans="1:26" ht="15.75" customHeight="1">
      <c r="A818" s="297"/>
      <c r="B818" s="297"/>
      <c r="C818" s="297"/>
      <c r="D818" s="297"/>
      <c r="E818" s="297"/>
      <c r="F818" s="297"/>
      <c r="G818" s="297"/>
      <c r="H818" s="297"/>
      <c r="I818" s="297"/>
      <c r="J818" s="297"/>
      <c r="K818" s="297"/>
      <c r="L818" s="297"/>
      <c r="M818" s="297"/>
      <c r="N818" s="297"/>
      <c r="O818" s="297"/>
      <c r="P818" s="297"/>
      <c r="Q818" s="297"/>
      <c r="R818" s="297"/>
      <c r="S818" s="297"/>
      <c r="T818" s="297"/>
      <c r="U818" s="297"/>
      <c r="V818" s="297"/>
      <c r="W818" s="297"/>
      <c r="X818" s="297"/>
      <c r="Y818" s="297"/>
      <c r="Z818" s="297"/>
    </row>
    <row r="819" spans="1:26" ht="15.75" customHeight="1">
      <c r="A819" s="297"/>
      <c r="B819" s="297"/>
      <c r="C819" s="297"/>
      <c r="D819" s="297"/>
      <c r="E819" s="297"/>
      <c r="F819" s="297"/>
      <c r="G819" s="297"/>
      <c r="H819" s="297"/>
      <c r="I819" s="297"/>
      <c r="J819" s="297"/>
      <c r="K819" s="297"/>
      <c r="L819" s="297"/>
      <c r="M819" s="297"/>
      <c r="N819" s="297"/>
      <c r="O819" s="297"/>
      <c r="P819" s="297"/>
      <c r="Q819" s="297"/>
      <c r="R819" s="297"/>
      <c r="S819" s="297"/>
      <c r="T819" s="297"/>
      <c r="U819" s="297"/>
      <c r="V819" s="297"/>
      <c r="W819" s="297"/>
      <c r="X819" s="297"/>
      <c r="Y819" s="297"/>
      <c r="Z819" s="297"/>
    </row>
    <row r="820" spans="1:26" ht="15.75" customHeight="1">
      <c r="A820" s="297"/>
      <c r="B820" s="297"/>
      <c r="C820" s="297"/>
      <c r="D820" s="297"/>
      <c r="E820" s="297"/>
      <c r="F820" s="297"/>
      <c r="G820" s="297"/>
      <c r="H820" s="297"/>
      <c r="I820" s="297"/>
      <c r="J820" s="297"/>
      <c r="K820" s="297"/>
      <c r="L820" s="297"/>
      <c r="M820" s="297"/>
      <c r="N820" s="297"/>
      <c r="O820" s="297"/>
      <c r="P820" s="297"/>
      <c r="Q820" s="297"/>
      <c r="R820" s="297"/>
      <c r="S820" s="297"/>
      <c r="T820" s="297"/>
      <c r="U820" s="297"/>
      <c r="V820" s="297"/>
      <c r="W820" s="297"/>
      <c r="X820" s="297"/>
      <c r="Y820" s="297"/>
      <c r="Z820" s="297"/>
    </row>
    <row r="821" spans="1:26" ht="15.75" customHeight="1">
      <c r="A821" s="297"/>
      <c r="B821" s="297"/>
      <c r="C821" s="297"/>
      <c r="D821" s="297"/>
      <c r="E821" s="297"/>
      <c r="F821" s="297"/>
      <c r="G821" s="297"/>
      <c r="H821" s="297"/>
      <c r="I821" s="297"/>
      <c r="J821" s="297"/>
      <c r="K821" s="297"/>
      <c r="L821" s="297"/>
      <c r="M821" s="297"/>
      <c r="N821" s="297"/>
      <c r="O821" s="297"/>
      <c r="P821" s="297"/>
      <c r="Q821" s="297"/>
      <c r="R821" s="297"/>
      <c r="S821" s="297"/>
      <c r="T821" s="297"/>
      <c r="U821" s="297"/>
      <c r="V821" s="297"/>
      <c r="W821" s="297"/>
      <c r="X821" s="297"/>
      <c r="Y821" s="297"/>
      <c r="Z821" s="297"/>
    </row>
    <row r="822" spans="1:26" ht="15.75" customHeight="1">
      <c r="A822" s="297"/>
      <c r="B822" s="297"/>
      <c r="C822" s="297"/>
      <c r="D822" s="297"/>
      <c r="E822" s="297"/>
      <c r="F822" s="297"/>
      <c r="G822" s="297"/>
      <c r="H822" s="297"/>
      <c r="I822" s="297"/>
      <c r="J822" s="297"/>
      <c r="K822" s="297"/>
      <c r="L822" s="297"/>
      <c r="M822" s="297"/>
      <c r="N822" s="297"/>
      <c r="O822" s="297"/>
      <c r="P822" s="297"/>
      <c r="Q822" s="297"/>
      <c r="R822" s="297"/>
      <c r="S822" s="297"/>
      <c r="T822" s="297"/>
      <c r="U822" s="297"/>
      <c r="V822" s="297"/>
      <c r="W822" s="297"/>
      <c r="X822" s="297"/>
      <c r="Y822" s="297"/>
      <c r="Z822" s="297"/>
    </row>
    <row r="823" spans="1:26" ht="15.75" customHeight="1">
      <c r="A823" s="297"/>
      <c r="B823" s="297"/>
      <c r="C823" s="297"/>
      <c r="D823" s="297"/>
      <c r="E823" s="297"/>
      <c r="F823" s="297"/>
      <c r="G823" s="297"/>
      <c r="H823" s="297"/>
      <c r="I823" s="297"/>
      <c r="J823" s="297"/>
      <c r="K823" s="297"/>
      <c r="L823" s="297"/>
      <c r="M823" s="297"/>
      <c r="N823" s="297"/>
      <c r="O823" s="297"/>
      <c r="P823" s="297"/>
      <c r="Q823" s="297"/>
      <c r="R823" s="297"/>
      <c r="S823" s="297"/>
      <c r="T823" s="297"/>
      <c r="U823" s="297"/>
      <c r="V823" s="297"/>
      <c r="W823" s="297"/>
      <c r="X823" s="297"/>
      <c r="Y823" s="297"/>
      <c r="Z823" s="297"/>
    </row>
    <row r="824" spans="1:26" ht="15.75" customHeight="1">
      <c r="A824" s="297"/>
      <c r="B824" s="297"/>
      <c r="C824" s="297"/>
      <c r="D824" s="297"/>
      <c r="E824" s="297"/>
      <c r="F824" s="297"/>
      <c r="G824" s="297"/>
      <c r="H824" s="297"/>
      <c r="I824" s="297"/>
      <c r="J824" s="297"/>
      <c r="K824" s="297"/>
      <c r="L824" s="297"/>
      <c r="M824" s="297"/>
      <c r="N824" s="297"/>
      <c r="O824" s="297"/>
      <c r="P824" s="297"/>
      <c r="Q824" s="297"/>
      <c r="R824" s="297"/>
      <c r="S824" s="297"/>
      <c r="T824" s="297"/>
      <c r="U824" s="297"/>
      <c r="V824" s="297"/>
      <c r="W824" s="297"/>
      <c r="X824" s="297"/>
      <c r="Y824" s="297"/>
      <c r="Z824" s="297"/>
    </row>
    <row r="825" spans="1:26" ht="15.75" customHeight="1">
      <c r="A825" s="297"/>
      <c r="B825" s="297"/>
      <c r="C825" s="297"/>
      <c r="D825" s="297"/>
      <c r="E825" s="297"/>
      <c r="F825" s="297"/>
      <c r="G825" s="297"/>
      <c r="H825" s="297"/>
      <c r="I825" s="297"/>
      <c r="J825" s="297"/>
      <c r="K825" s="297"/>
      <c r="L825" s="297"/>
      <c r="M825" s="297"/>
      <c r="N825" s="297"/>
      <c r="O825" s="297"/>
      <c r="P825" s="297"/>
      <c r="Q825" s="297"/>
      <c r="R825" s="297"/>
      <c r="S825" s="297"/>
      <c r="T825" s="297"/>
      <c r="U825" s="297"/>
      <c r="V825" s="297"/>
      <c r="W825" s="297"/>
      <c r="X825" s="297"/>
      <c r="Y825" s="297"/>
      <c r="Z825" s="297"/>
    </row>
    <row r="826" spans="1:26" ht="15.75" customHeight="1">
      <c r="A826" s="297"/>
      <c r="B826" s="297"/>
      <c r="C826" s="297"/>
      <c r="D826" s="297"/>
      <c r="E826" s="297"/>
      <c r="F826" s="297"/>
      <c r="G826" s="297"/>
      <c r="H826" s="297"/>
      <c r="I826" s="297"/>
      <c r="J826" s="297"/>
      <c r="K826" s="297"/>
      <c r="L826" s="297"/>
      <c r="M826" s="297"/>
      <c r="N826" s="297"/>
      <c r="O826" s="297"/>
      <c r="P826" s="297"/>
      <c r="Q826" s="297"/>
      <c r="R826" s="297"/>
      <c r="S826" s="297"/>
      <c r="T826" s="297"/>
      <c r="U826" s="297"/>
      <c r="V826" s="297"/>
      <c r="W826" s="297"/>
      <c r="X826" s="297"/>
      <c r="Y826" s="297"/>
      <c r="Z826" s="297"/>
    </row>
    <row r="827" spans="1:26" ht="15.75" customHeight="1">
      <c r="A827" s="297"/>
      <c r="B827" s="297"/>
      <c r="C827" s="297"/>
      <c r="D827" s="297"/>
      <c r="E827" s="297"/>
      <c r="F827" s="297"/>
      <c r="G827" s="297"/>
      <c r="H827" s="297"/>
      <c r="I827" s="297"/>
      <c r="J827" s="297"/>
      <c r="K827" s="297"/>
      <c r="L827" s="297"/>
      <c r="M827" s="297"/>
      <c r="N827" s="297"/>
      <c r="O827" s="297"/>
      <c r="P827" s="297"/>
      <c r="Q827" s="297"/>
      <c r="R827" s="297"/>
      <c r="S827" s="297"/>
      <c r="T827" s="297"/>
      <c r="U827" s="297"/>
      <c r="V827" s="297"/>
      <c r="W827" s="297"/>
      <c r="X827" s="297"/>
      <c r="Y827" s="297"/>
      <c r="Z827" s="297"/>
    </row>
    <row r="828" spans="1:26" ht="15.75" customHeight="1">
      <c r="A828" s="297"/>
      <c r="B828" s="297"/>
      <c r="C828" s="297"/>
      <c r="D828" s="297"/>
      <c r="E828" s="297"/>
      <c r="F828" s="297"/>
      <c r="G828" s="297"/>
      <c r="H828" s="297"/>
      <c r="I828" s="297"/>
      <c r="J828" s="297"/>
      <c r="K828" s="297"/>
      <c r="L828" s="297"/>
      <c r="M828" s="297"/>
      <c r="N828" s="297"/>
      <c r="O828" s="297"/>
      <c r="P828" s="297"/>
      <c r="Q828" s="297"/>
      <c r="R828" s="297"/>
      <c r="S828" s="297"/>
      <c r="T828" s="297"/>
      <c r="U828" s="297"/>
      <c r="V828" s="297"/>
      <c r="W828" s="297"/>
      <c r="X828" s="297"/>
      <c r="Y828" s="297"/>
      <c r="Z828" s="297"/>
    </row>
    <row r="829" spans="1:26" ht="15.75" customHeight="1">
      <c r="A829" s="297"/>
      <c r="B829" s="297"/>
      <c r="C829" s="297"/>
      <c r="D829" s="297"/>
      <c r="E829" s="297"/>
      <c r="F829" s="297"/>
      <c r="G829" s="297"/>
      <c r="H829" s="297"/>
      <c r="I829" s="297"/>
      <c r="J829" s="297"/>
      <c r="K829" s="297"/>
      <c r="L829" s="297"/>
      <c r="M829" s="297"/>
      <c r="N829" s="297"/>
      <c r="O829" s="297"/>
      <c r="P829" s="297"/>
      <c r="Q829" s="297"/>
      <c r="R829" s="297"/>
      <c r="S829" s="297"/>
      <c r="T829" s="297"/>
      <c r="U829" s="297"/>
      <c r="V829" s="297"/>
      <c r="W829" s="297"/>
      <c r="X829" s="297"/>
      <c r="Y829" s="297"/>
      <c r="Z829" s="297"/>
    </row>
    <row r="830" spans="1:26" ht="15.75" customHeight="1">
      <c r="A830" s="297"/>
      <c r="B830" s="297"/>
      <c r="C830" s="297"/>
      <c r="D830" s="297"/>
      <c r="E830" s="297"/>
      <c r="F830" s="297"/>
      <c r="G830" s="297"/>
      <c r="H830" s="297"/>
      <c r="I830" s="297"/>
      <c r="J830" s="297"/>
      <c r="K830" s="297"/>
      <c r="L830" s="297"/>
      <c r="M830" s="297"/>
      <c r="N830" s="297"/>
      <c r="O830" s="297"/>
      <c r="P830" s="297"/>
      <c r="Q830" s="297"/>
      <c r="R830" s="297"/>
      <c r="S830" s="297"/>
      <c r="T830" s="297"/>
      <c r="U830" s="297"/>
      <c r="V830" s="297"/>
      <c r="W830" s="297"/>
      <c r="X830" s="297"/>
      <c r="Y830" s="297"/>
      <c r="Z830" s="297"/>
    </row>
    <row r="831" spans="1:26" ht="15.75" customHeight="1">
      <c r="A831" s="297"/>
      <c r="B831" s="297"/>
      <c r="C831" s="297"/>
      <c r="D831" s="297"/>
      <c r="E831" s="297"/>
      <c r="F831" s="297"/>
      <c r="G831" s="297"/>
      <c r="H831" s="297"/>
      <c r="I831" s="297"/>
      <c r="J831" s="297"/>
      <c r="K831" s="297"/>
      <c r="L831" s="297"/>
      <c r="M831" s="297"/>
      <c r="N831" s="297"/>
      <c r="O831" s="297"/>
      <c r="P831" s="297"/>
      <c r="Q831" s="297"/>
      <c r="R831" s="297"/>
      <c r="S831" s="297"/>
      <c r="T831" s="297"/>
      <c r="U831" s="297"/>
      <c r="V831" s="297"/>
      <c r="W831" s="297"/>
      <c r="X831" s="297"/>
      <c r="Y831" s="297"/>
      <c r="Z831" s="297"/>
    </row>
    <row r="832" spans="1:26" ht="15.75" customHeight="1">
      <c r="A832" s="297"/>
      <c r="B832" s="297"/>
      <c r="C832" s="297"/>
      <c r="D832" s="297"/>
      <c r="E832" s="297"/>
      <c r="F832" s="297"/>
      <c r="G832" s="297"/>
      <c r="H832" s="297"/>
      <c r="I832" s="297"/>
      <c r="J832" s="297"/>
      <c r="K832" s="297"/>
      <c r="L832" s="297"/>
      <c r="M832" s="297"/>
      <c r="N832" s="297"/>
      <c r="O832" s="297"/>
      <c r="P832" s="297"/>
      <c r="Q832" s="297"/>
      <c r="R832" s="297"/>
      <c r="S832" s="297"/>
      <c r="T832" s="297"/>
      <c r="U832" s="297"/>
      <c r="V832" s="297"/>
      <c r="W832" s="297"/>
      <c r="X832" s="297"/>
      <c r="Y832" s="297"/>
      <c r="Z832" s="297"/>
    </row>
    <row r="833" spans="1:26" ht="15.75" customHeight="1">
      <c r="A833" s="297"/>
      <c r="B833" s="297"/>
      <c r="C833" s="297"/>
      <c r="D833" s="297"/>
      <c r="E833" s="297"/>
      <c r="F833" s="297"/>
      <c r="G833" s="297"/>
      <c r="H833" s="297"/>
      <c r="I833" s="297"/>
      <c r="J833" s="297"/>
      <c r="K833" s="297"/>
      <c r="L833" s="297"/>
      <c r="M833" s="297"/>
      <c r="N833" s="297"/>
      <c r="O833" s="297"/>
      <c r="P833" s="297"/>
      <c r="Q833" s="297"/>
      <c r="R833" s="297"/>
      <c r="S833" s="297"/>
      <c r="T833" s="297"/>
      <c r="U833" s="297"/>
      <c r="V833" s="297"/>
      <c r="W833" s="297"/>
      <c r="X833" s="297"/>
      <c r="Y833" s="297"/>
      <c r="Z833" s="297"/>
    </row>
    <row r="834" spans="1:26" ht="15.75" customHeight="1">
      <c r="A834" s="297"/>
      <c r="B834" s="297"/>
      <c r="C834" s="297"/>
      <c r="D834" s="297"/>
      <c r="E834" s="297"/>
      <c r="F834" s="297"/>
      <c r="G834" s="297"/>
      <c r="H834" s="297"/>
      <c r="I834" s="297"/>
      <c r="J834" s="297"/>
      <c r="K834" s="297"/>
      <c r="L834" s="297"/>
      <c r="M834" s="297"/>
      <c r="N834" s="297"/>
      <c r="O834" s="297"/>
      <c r="P834" s="297"/>
      <c r="Q834" s="297"/>
      <c r="R834" s="297"/>
      <c r="S834" s="297"/>
      <c r="T834" s="297"/>
      <c r="U834" s="297"/>
      <c r="V834" s="297"/>
      <c r="W834" s="297"/>
      <c r="X834" s="297"/>
      <c r="Y834" s="297"/>
      <c r="Z834" s="297"/>
    </row>
    <row r="835" spans="1:26" ht="15.75" customHeight="1">
      <c r="A835" s="297"/>
      <c r="B835" s="297"/>
      <c r="C835" s="297"/>
      <c r="D835" s="297"/>
      <c r="E835" s="297"/>
      <c r="F835" s="297"/>
      <c r="G835" s="297"/>
      <c r="H835" s="297"/>
      <c r="I835" s="297"/>
      <c r="J835" s="297"/>
      <c r="K835" s="297"/>
      <c r="L835" s="297"/>
      <c r="M835" s="297"/>
      <c r="N835" s="297"/>
      <c r="O835" s="297"/>
      <c r="P835" s="297"/>
      <c r="Q835" s="297"/>
      <c r="R835" s="297"/>
      <c r="S835" s="297"/>
      <c r="T835" s="297"/>
      <c r="U835" s="297"/>
      <c r="V835" s="297"/>
      <c r="W835" s="297"/>
      <c r="X835" s="297"/>
      <c r="Y835" s="297"/>
      <c r="Z835" s="297"/>
    </row>
    <row r="836" spans="1:26" ht="15.75" customHeight="1">
      <c r="A836" s="297"/>
      <c r="B836" s="297"/>
      <c r="C836" s="297"/>
      <c r="D836" s="297"/>
      <c r="E836" s="297"/>
      <c r="F836" s="297"/>
      <c r="G836" s="297"/>
      <c r="H836" s="297"/>
      <c r="I836" s="297"/>
      <c r="J836" s="297"/>
      <c r="K836" s="297"/>
      <c r="L836" s="297"/>
      <c r="M836" s="297"/>
      <c r="N836" s="297"/>
      <c r="O836" s="297"/>
      <c r="P836" s="297"/>
      <c r="Q836" s="297"/>
      <c r="R836" s="297"/>
      <c r="S836" s="297"/>
      <c r="T836" s="297"/>
      <c r="U836" s="297"/>
      <c r="V836" s="297"/>
      <c r="W836" s="297"/>
      <c r="X836" s="297"/>
      <c r="Y836" s="297"/>
      <c r="Z836" s="297"/>
    </row>
    <row r="837" spans="1:26" ht="15.75" customHeight="1">
      <c r="A837" s="297"/>
      <c r="B837" s="297"/>
      <c r="C837" s="297"/>
      <c r="D837" s="297"/>
      <c r="E837" s="297"/>
      <c r="F837" s="297"/>
      <c r="G837" s="297"/>
      <c r="H837" s="297"/>
      <c r="I837" s="297"/>
      <c r="J837" s="297"/>
      <c r="K837" s="297"/>
      <c r="L837" s="297"/>
      <c r="M837" s="297"/>
      <c r="N837" s="297"/>
      <c r="O837" s="297"/>
      <c r="P837" s="297"/>
      <c r="Q837" s="297"/>
      <c r="R837" s="297"/>
      <c r="S837" s="297"/>
      <c r="T837" s="297"/>
      <c r="U837" s="297"/>
      <c r="V837" s="297"/>
      <c r="W837" s="297"/>
      <c r="X837" s="297"/>
      <c r="Y837" s="297"/>
      <c r="Z837" s="297"/>
    </row>
    <row r="838" spans="1:26" ht="15.75" customHeight="1">
      <c r="A838" s="297"/>
      <c r="B838" s="297"/>
      <c r="C838" s="297"/>
      <c r="D838" s="297"/>
      <c r="E838" s="297"/>
      <c r="F838" s="297"/>
      <c r="G838" s="297"/>
      <c r="H838" s="297"/>
      <c r="I838" s="297"/>
      <c r="J838" s="297"/>
      <c r="K838" s="297"/>
      <c r="L838" s="297"/>
      <c r="M838" s="297"/>
      <c r="N838" s="297"/>
      <c r="O838" s="297"/>
      <c r="P838" s="297"/>
      <c r="Q838" s="297"/>
      <c r="R838" s="297"/>
      <c r="S838" s="297"/>
      <c r="T838" s="297"/>
      <c r="U838" s="297"/>
      <c r="V838" s="297"/>
      <c r="W838" s="297"/>
      <c r="X838" s="297"/>
      <c r="Y838" s="297"/>
      <c r="Z838" s="297"/>
    </row>
    <row r="839" spans="1:26" ht="15.75" customHeight="1">
      <c r="A839" s="297"/>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row>
    <row r="840" spans="1:26" ht="15.75" customHeight="1">
      <c r="A840" s="297"/>
      <c r="B840" s="297"/>
      <c r="C840" s="297"/>
      <c r="D840" s="297"/>
      <c r="E840" s="297"/>
      <c r="F840" s="297"/>
      <c r="G840" s="297"/>
      <c r="H840" s="297"/>
      <c r="I840" s="297"/>
      <c r="J840" s="297"/>
      <c r="K840" s="297"/>
      <c r="L840" s="297"/>
      <c r="M840" s="297"/>
      <c r="N840" s="297"/>
      <c r="O840" s="297"/>
      <c r="P840" s="297"/>
      <c r="Q840" s="297"/>
      <c r="R840" s="297"/>
      <c r="S840" s="297"/>
      <c r="T840" s="297"/>
      <c r="U840" s="297"/>
      <c r="V840" s="297"/>
      <c r="W840" s="297"/>
      <c r="X840" s="297"/>
      <c r="Y840" s="297"/>
      <c r="Z840" s="297"/>
    </row>
    <row r="841" spans="1:26" ht="15.75" customHeight="1">
      <c r="A841" s="297"/>
      <c r="B841" s="297"/>
      <c r="C841" s="297"/>
      <c r="D841" s="297"/>
      <c r="E841" s="297"/>
      <c r="F841" s="297"/>
      <c r="G841" s="297"/>
      <c r="H841" s="297"/>
      <c r="I841" s="297"/>
      <c r="J841" s="297"/>
      <c r="K841" s="297"/>
      <c r="L841" s="297"/>
      <c r="M841" s="297"/>
      <c r="N841" s="297"/>
      <c r="O841" s="297"/>
      <c r="P841" s="297"/>
      <c r="Q841" s="297"/>
      <c r="R841" s="297"/>
      <c r="S841" s="297"/>
      <c r="T841" s="297"/>
      <c r="U841" s="297"/>
      <c r="V841" s="297"/>
      <c r="W841" s="297"/>
      <c r="X841" s="297"/>
      <c r="Y841" s="297"/>
      <c r="Z841" s="297"/>
    </row>
    <row r="842" spans="1:26" ht="15.75" customHeight="1">
      <c r="A842" s="297"/>
      <c r="B842" s="297"/>
      <c r="C842" s="297"/>
      <c r="D842" s="297"/>
      <c r="E842" s="297"/>
      <c r="F842" s="297"/>
      <c r="G842" s="297"/>
      <c r="H842" s="297"/>
      <c r="I842" s="297"/>
      <c r="J842" s="297"/>
      <c r="K842" s="297"/>
      <c r="L842" s="297"/>
      <c r="M842" s="297"/>
      <c r="N842" s="297"/>
      <c r="O842" s="297"/>
      <c r="P842" s="297"/>
      <c r="Q842" s="297"/>
      <c r="R842" s="297"/>
      <c r="S842" s="297"/>
      <c r="T842" s="297"/>
      <c r="U842" s="297"/>
      <c r="V842" s="297"/>
      <c r="W842" s="297"/>
      <c r="X842" s="297"/>
      <c r="Y842" s="297"/>
      <c r="Z842" s="297"/>
    </row>
    <row r="843" spans="1:26" ht="15.75" customHeight="1">
      <c r="A843" s="297"/>
      <c r="B843" s="297"/>
      <c r="C843" s="297"/>
      <c r="D843" s="297"/>
      <c r="E843" s="297"/>
      <c r="F843" s="297"/>
      <c r="G843" s="297"/>
      <c r="H843" s="297"/>
      <c r="I843" s="297"/>
      <c r="J843" s="297"/>
      <c r="K843" s="297"/>
      <c r="L843" s="297"/>
      <c r="M843" s="297"/>
      <c r="N843" s="297"/>
      <c r="O843" s="297"/>
      <c r="P843" s="297"/>
      <c r="Q843" s="297"/>
      <c r="R843" s="297"/>
      <c r="S843" s="297"/>
      <c r="T843" s="297"/>
      <c r="U843" s="297"/>
      <c r="V843" s="297"/>
      <c r="W843" s="297"/>
      <c r="X843" s="297"/>
      <c r="Y843" s="297"/>
      <c r="Z843" s="297"/>
    </row>
    <row r="844" spans="1:26" ht="15.75" customHeight="1">
      <c r="A844" s="297"/>
      <c r="B844" s="297"/>
      <c r="C844" s="297"/>
      <c r="D844" s="297"/>
      <c r="E844" s="297"/>
      <c r="F844" s="297"/>
      <c r="G844" s="297"/>
      <c r="H844" s="297"/>
      <c r="I844" s="297"/>
      <c r="J844" s="297"/>
      <c r="K844" s="297"/>
      <c r="L844" s="297"/>
      <c r="M844" s="297"/>
      <c r="N844" s="297"/>
      <c r="O844" s="297"/>
      <c r="P844" s="297"/>
      <c r="Q844" s="297"/>
      <c r="R844" s="297"/>
      <c r="S844" s="297"/>
      <c r="T844" s="297"/>
      <c r="U844" s="297"/>
      <c r="V844" s="297"/>
      <c r="W844" s="297"/>
      <c r="X844" s="297"/>
      <c r="Y844" s="297"/>
      <c r="Z844" s="297"/>
    </row>
    <row r="845" spans="1:26" ht="15.75" customHeight="1">
      <c r="A845" s="297"/>
      <c r="B845" s="297"/>
      <c r="C845" s="297"/>
      <c r="D845" s="297"/>
      <c r="E845" s="297"/>
      <c r="F845" s="297"/>
      <c r="G845" s="297"/>
      <c r="H845" s="297"/>
      <c r="I845" s="297"/>
      <c r="J845" s="297"/>
      <c r="K845" s="297"/>
      <c r="L845" s="297"/>
      <c r="M845" s="297"/>
      <c r="N845" s="297"/>
      <c r="O845" s="297"/>
      <c r="P845" s="297"/>
      <c r="Q845" s="297"/>
      <c r="R845" s="297"/>
      <c r="S845" s="297"/>
      <c r="T845" s="297"/>
      <c r="U845" s="297"/>
      <c r="V845" s="297"/>
      <c r="W845" s="297"/>
      <c r="X845" s="297"/>
      <c r="Y845" s="297"/>
      <c r="Z845" s="297"/>
    </row>
    <row r="846" spans="1:26" ht="15.75" customHeight="1">
      <c r="A846" s="297"/>
      <c r="B846" s="297"/>
      <c r="C846" s="297"/>
      <c r="D846" s="297"/>
      <c r="E846" s="297"/>
      <c r="F846" s="297"/>
      <c r="G846" s="297"/>
      <c r="H846" s="297"/>
      <c r="I846" s="297"/>
      <c r="J846" s="297"/>
      <c r="K846" s="297"/>
      <c r="L846" s="297"/>
      <c r="M846" s="297"/>
      <c r="N846" s="297"/>
      <c r="O846" s="297"/>
      <c r="P846" s="297"/>
      <c r="Q846" s="297"/>
      <c r="R846" s="297"/>
      <c r="S846" s="297"/>
      <c r="T846" s="297"/>
      <c r="U846" s="297"/>
      <c r="V846" s="297"/>
      <c r="W846" s="297"/>
      <c r="X846" s="297"/>
      <c r="Y846" s="297"/>
      <c r="Z846" s="297"/>
    </row>
    <row r="847" spans="1:26" ht="15.75" customHeight="1">
      <c r="A847" s="297"/>
      <c r="B847" s="297"/>
      <c r="C847" s="297"/>
      <c r="D847" s="297"/>
      <c r="E847" s="297"/>
      <c r="F847" s="297"/>
      <c r="G847" s="297"/>
      <c r="H847" s="297"/>
      <c r="I847" s="297"/>
      <c r="J847" s="297"/>
      <c r="K847" s="297"/>
      <c r="L847" s="297"/>
      <c r="M847" s="297"/>
      <c r="N847" s="297"/>
      <c r="O847" s="297"/>
      <c r="P847" s="297"/>
      <c r="Q847" s="297"/>
      <c r="R847" s="297"/>
      <c r="S847" s="297"/>
      <c r="T847" s="297"/>
      <c r="U847" s="297"/>
      <c r="V847" s="297"/>
      <c r="W847" s="297"/>
      <c r="X847" s="297"/>
      <c r="Y847" s="297"/>
      <c r="Z847" s="297"/>
    </row>
    <row r="848" spans="1:26" ht="15.75" customHeight="1">
      <c r="A848" s="297"/>
      <c r="B848" s="297"/>
      <c r="C848" s="297"/>
      <c r="D848" s="297"/>
      <c r="E848" s="297"/>
      <c r="F848" s="297"/>
      <c r="G848" s="297"/>
      <c r="H848" s="297"/>
      <c r="I848" s="297"/>
      <c r="J848" s="297"/>
      <c r="K848" s="297"/>
      <c r="L848" s="297"/>
      <c r="M848" s="297"/>
      <c r="N848" s="297"/>
      <c r="O848" s="297"/>
      <c r="P848" s="297"/>
      <c r="Q848" s="297"/>
      <c r="R848" s="297"/>
      <c r="S848" s="297"/>
      <c r="T848" s="297"/>
      <c r="U848" s="297"/>
      <c r="V848" s="297"/>
      <c r="W848" s="297"/>
      <c r="X848" s="297"/>
      <c r="Y848" s="297"/>
      <c r="Z848" s="297"/>
    </row>
    <row r="849" spans="1:26" ht="15.75" customHeight="1">
      <c r="A849" s="297"/>
      <c r="B849" s="297"/>
      <c r="C849" s="297"/>
      <c r="D849" s="297"/>
      <c r="E849" s="297"/>
      <c r="F849" s="297"/>
      <c r="G849" s="297"/>
      <c r="H849" s="297"/>
      <c r="I849" s="297"/>
      <c r="J849" s="297"/>
      <c r="K849" s="297"/>
      <c r="L849" s="297"/>
      <c r="M849" s="297"/>
      <c r="N849" s="297"/>
      <c r="O849" s="297"/>
      <c r="P849" s="297"/>
      <c r="Q849" s="297"/>
      <c r="R849" s="297"/>
      <c r="S849" s="297"/>
      <c r="T849" s="297"/>
      <c r="U849" s="297"/>
      <c r="V849" s="297"/>
      <c r="W849" s="297"/>
      <c r="X849" s="297"/>
      <c r="Y849" s="297"/>
      <c r="Z849" s="297"/>
    </row>
    <row r="850" spans="1:26" ht="15.75" customHeight="1">
      <c r="A850" s="297"/>
      <c r="B850" s="297"/>
      <c r="C850" s="297"/>
      <c r="D850" s="297"/>
      <c r="E850" s="297"/>
      <c r="F850" s="297"/>
      <c r="G850" s="297"/>
      <c r="H850" s="297"/>
      <c r="I850" s="297"/>
      <c r="J850" s="297"/>
      <c r="K850" s="297"/>
      <c r="L850" s="297"/>
      <c r="M850" s="297"/>
      <c r="N850" s="297"/>
      <c r="O850" s="297"/>
      <c r="P850" s="297"/>
      <c r="Q850" s="297"/>
      <c r="R850" s="297"/>
      <c r="S850" s="297"/>
      <c r="T850" s="297"/>
      <c r="U850" s="297"/>
      <c r="V850" s="297"/>
      <c r="W850" s="297"/>
      <c r="X850" s="297"/>
      <c r="Y850" s="297"/>
      <c r="Z850" s="297"/>
    </row>
    <row r="851" spans="1:26" ht="15.75" customHeight="1">
      <c r="A851" s="297"/>
      <c r="B851" s="297"/>
      <c r="C851" s="297"/>
      <c r="D851" s="297"/>
      <c r="E851" s="297"/>
      <c r="F851" s="297"/>
      <c r="G851" s="297"/>
      <c r="H851" s="297"/>
      <c r="I851" s="297"/>
      <c r="J851" s="297"/>
      <c r="K851" s="297"/>
      <c r="L851" s="297"/>
      <c r="M851" s="297"/>
      <c r="N851" s="297"/>
      <c r="O851" s="297"/>
      <c r="P851" s="297"/>
      <c r="Q851" s="297"/>
      <c r="R851" s="297"/>
      <c r="S851" s="297"/>
      <c r="T851" s="297"/>
      <c r="U851" s="297"/>
      <c r="V851" s="297"/>
      <c r="W851" s="297"/>
      <c r="X851" s="297"/>
      <c r="Y851" s="297"/>
      <c r="Z851" s="297"/>
    </row>
    <row r="852" spans="1:26" ht="15.75" customHeight="1">
      <c r="A852" s="297"/>
      <c r="B852" s="297"/>
      <c r="C852" s="297"/>
      <c r="D852" s="297"/>
      <c r="E852" s="297"/>
      <c r="F852" s="297"/>
      <c r="G852" s="297"/>
      <c r="H852" s="297"/>
      <c r="I852" s="297"/>
      <c r="J852" s="297"/>
      <c r="K852" s="297"/>
      <c r="L852" s="297"/>
      <c r="M852" s="297"/>
      <c r="N852" s="297"/>
      <c r="O852" s="297"/>
      <c r="P852" s="297"/>
      <c r="Q852" s="297"/>
      <c r="R852" s="297"/>
      <c r="S852" s="297"/>
      <c r="T852" s="297"/>
      <c r="U852" s="297"/>
      <c r="V852" s="297"/>
      <c r="W852" s="297"/>
      <c r="X852" s="297"/>
      <c r="Y852" s="297"/>
      <c r="Z852" s="297"/>
    </row>
    <row r="853" spans="1:26" ht="15.75" customHeight="1">
      <c r="A853" s="297"/>
      <c r="B853" s="297"/>
      <c r="C853" s="297"/>
      <c r="D853" s="297"/>
      <c r="E853" s="297"/>
      <c r="F853" s="297"/>
      <c r="G853" s="297"/>
      <c r="H853" s="297"/>
      <c r="I853" s="297"/>
      <c r="J853" s="297"/>
      <c r="K853" s="297"/>
      <c r="L853" s="297"/>
      <c r="M853" s="297"/>
      <c r="N853" s="297"/>
      <c r="O853" s="297"/>
      <c r="P853" s="297"/>
      <c r="Q853" s="297"/>
      <c r="R853" s="297"/>
      <c r="S853" s="297"/>
      <c r="T853" s="297"/>
      <c r="U853" s="297"/>
      <c r="V853" s="297"/>
      <c r="W853" s="297"/>
      <c r="X853" s="297"/>
      <c r="Y853" s="297"/>
      <c r="Z853" s="297"/>
    </row>
    <row r="854" spans="1:26" ht="15.75" customHeight="1">
      <c r="A854" s="297"/>
      <c r="B854" s="297"/>
      <c r="C854" s="297"/>
      <c r="D854" s="297"/>
      <c r="E854" s="297"/>
      <c r="F854" s="297"/>
      <c r="G854" s="297"/>
      <c r="H854" s="297"/>
      <c r="I854" s="297"/>
      <c r="J854" s="297"/>
      <c r="K854" s="297"/>
      <c r="L854" s="297"/>
      <c r="M854" s="297"/>
      <c r="N854" s="297"/>
      <c r="O854" s="297"/>
      <c r="P854" s="297"/>
      <c r="Q854" s="297"/>
      <c r="R854" s="297"/>
      <c r="S854" s="297"/>
      <c r="T854" s="297"/>
      <c r="U854" s="297"/>
      <c r="V854" s="297"/>
      <c r="W854" s="297"/>
      <c r="X854" s="297"/>
      <c r="Y854" s="297"/>
      <c r="Z854" s="297"/>
    </row>
    <row r="855" spans="1:26" ht="15.75" customHeight="1">
      <c r="A855" s="297"/>
      <c r="B855" s="297"/>
      <c r="C855" s="297"/>
      <c r="D855" s="297"/>
      <c r="E855" s="297"/>
      <c r="F855" s="297"/>
      <c r="G855" s="297"/>
      <c r="H855" s="297"/>
      <c r="I855" s="297"/>
      <c r="J855" s="297"/>
      <c r="K855" s="297"/>
      <c r="L855" s="297"/>
      <c r="M855" s="297"/>
      <c r="N855" s="297"/>
      <c r="O855" s="297"/>
      <c r="P855" s="297"/>
      <c r="Q855" s="297"/>
      <c r="R855" s="297"/>
      <c r="S855" s="297"/>
      <c r="T855" s="297"/>
      <c r="U855" s="297"/>
      <c r="V855" s="297"/>
      <c r="W855" s="297"/>
      <c r="X855" s="297"/>
      <c r="Y855" s="297"/>
      <c r="Z855" s="297"/>
    </row>
    <row r="856" spans="1:26" ht="15.75" customHeight="1">
      <c r="A856" s="297"/>
      <c r="B856" s="297"/>
      <c r="C856" s="297"/>
      <c r="D856" s="297"/>
      <c r="E856" s="297"/>
      <c r="F856" s="297"/>
      <c r="G856" s="297"/>
      <c r="H856" s="297"/>
      <c r="I856" s="297"/>
      <c r="J856" s="297"/>
      <c r="K856" s="297"/>
      <c r="L856" s="297"/>
      <c r="M856" s="297"/>
      <c r="N856" s="297"/>
      <c r="O856" s="297"/>
      <c r="P856" s="297"/>
      <c r="Q856" s="297"/>
      <c r="R856" s="297"/>
      <c r="S856" s="297"/>
      <c r="T856" s="297"/>
      <c r="U856" s="297"/>
      <c r="V856" s="297"/>
      <c r="W856" s="297"/>
      <c r="X856" s="297"/>
      <c r="Y856" s="297"/>
      <c r="Z856" s="297"/>
    </row>
    <row r="857" spans="1:26" ht="15.75" customHeight="1">
      <c r="A857" s="297"/>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row>
    <row r="858" spans="1:26" ht="15.75" customHeight="1">
      <c r="A858" s="297"/>
      <c r="B858" s="297"/>
      <c r="C858" s="297"/>
      <c r="D858" s="297"/>
      <c r="E858" s="297"/>
      <c r="F858" s="297"/>
      <c r="G858" s="297"/>
      <c r="H858" s="297"/>
      <c r="I858" s="297"/>
      <c r="J858" s="297"/>
      <c r="K858" s="297"/>
      <c r="L858" s="297"/>
      <c r="M858" s="297"/>
      <c r="N858" s="297"/>
      <c r="O858" s="297"/>
      <c r="P858" s="297"/>
      <c r="Q858" s="297"/>
      <c r="R858" s="297"/>
      <c r="S858" s="297"/>
      <c r="T858" s="297"/>
      <c r="U858" s="297"/>
      <c r="V858" s="297"/>
      <c r="W858" s="297"/>
      <c r="X858" s="297"/>
      <c r="Y858" s="297"/>
      <c r="Z858" s="297"/>
    </row>
    <row r="859" spans="1:26" ht="15.75" customHeight="1">
      <c r="A859" s="297"/>
      <c r="B859" s="297"/>
      <c r="C859" s="297"/>
      <c r="D859" s="297"/>
      <c r="E859" s="297"/>
      <c r="F859" s="297"/>
      <c r="G859" s="297"/>
      <c r="H859" s="297"/>
      <c r="I859" s="297"/>
      <c r="J859" s="297"/>
      <c r="K859" s="297"/>
      <c r="L859" s="297"/>
      <c r="M859" s="297"/>
      <c r="N859" s="297"/>
      <c r="O859" s="297"/>
      <c r="P859" s="297"/>
      <c r="Q859" s="297"/>
      <c r="R859" s="297"/>
      <c r="S859" s="297"/>
      <c r="T859" s="297"/>
      <c r="U859" s="297"/>
      <c r="V859" s="297"/>
      <c r="W859" s="297"/>
      <c r="X859" s="297"/>
      <c r="Y859" s="297"/>
      <c r="Z859" s="297"/>
    </row>
    <row r="860" spans="1:26" ht="15.75" customHeight="1">
      <c r="A860" s="297"/>
      <c r="B860" s="297"/>
      <c r="C860" s="297"/>
      <c r="D860" s="297"/>
      <c r="E860" s="297"/>
      <c r="F860" s="297"/>
      <c r="G860" s="297"/>
      <c r="H860" s="297"/>
      <c r="I860" s="297"/>
      <c r="J860" s="297"/>
      <c r="K860" s="297"/>
      <c r="L860" s="297"/>
      <c r="M860" s="297"/>
      <c r="N860" s="297"/>
      <c r="O860" s="297"/>
      <c r="P860" s="297"/>
      <c r="Q860" s="297"/>
      <c r="R860" s="297"/>
      <c r="S860" s="297"/>
      <c r="T860" s="297"/>
      <c r="U860" s="297"/>
      <c r="V860" s="297"/>
      <c r="W860" s="297"/>
      <c r="X860" s="297"/>
      <c r="Y860" s="297"/>
      <c r="Z860" s="297"/>
    </row>
    <row r="861" spans="1:26" ht="15.75" customHeight="1">
      <c r="A861" s="297"/>
      <c r="B861" s="297"/>
      <c r="C861" s="297"/>
      <c r="D861" s="297"/>
      <c r="E861" s="297"/>
      <c r="F861" s="297"/>
      <c r="G861" s="297"/>
      <c r="H861" s="297"/>
      <c r="I861" s="297"/>
      <c r="J861" s="297"/>
      <c r="K861" s="297"/>
      <c r="L861" s="297"/>
      <c r="M861" s="297"/>
      <c r="N861" s="297"/>
      <c r="O861" s="297"/>
      <c r="P861" s="297"/>
      <c r="Q861" s="297"/>
      <c r="R861" s="297"/>
      <c r="S861" s="297"/>
      <c r="T861" s="297"/>
      <c r="U861" s="297"/>
      <c r="V861" s="297"/>
      <c r="W861" s="297"/>
      <c r="X861" s="297"/>
      <c r="Y861" s="297"/>
      <c r="Z861" s="297"/>
    </row>
    <row r="862" spans="1:26" ht="15.75" customHeight="1">
      <c r="A862" s="297"/>
      <c r="B862" s="297"/>
      <c r="C862" s="297"/>
      <c r="D862" s="297"/>
      <c r="E862" s="297"/>
      <c r="F862" s="297"/>
      <c r="G862" s="297"/>
      <c r="H862" s="297"/>
      <c r="I862" s="297"/>
      <c r="J862" s="297"/>
      <c r="K862" s="297"/>
      <c r="L862" s="297"/>
      <c r="M862" s="297"/>
      <c r="N862" s="297"/>
      <c r="O862" s="297"/>
      <c r="P862" s="297"/>
      <c r="Q862" s="297"/>
      <c r="R862" s="297"/>
      <c r="S862" s="297"/>
      <c r="T862" s="297"/>
      <c r="U862" s="297"/>
      <c r="V862" s="297"/>
      <c r="W862" s="297"/>
      <c r="X862" s="297"/>
      <c r="Y862" s="297"/>
      <c r="Z862" s="297"/>
    </row>
    <row r="863" spans="1:26" ht="15.75" customHeight="1">
      <c r="A863" s="297"/>
      <c r="B863" s="297"/>
      <c r="C863" s="297"/>
      <c r="D863" s="297"/>
      <c r="E863" s="297"/>
      <c r="F863" s="297"/>
      <c r="G863" s="297"/>
      <c r="H863" s="297"/>
      <c r="I863" s="297"/>
      <c r="J863" s="297"/>
      <c r="K863" s="297"/>
      <c r="L863" s="297"/>
      <c r="M863" s="297"/>
      <c r="N863" s="297"/>
      <c r="O863" s="297"/>
      <c r="P863" s="297"/>
      <c r="Q863" s="297"/>
      <c r="R863" s="297"/>
      <c r="S863" s="297"/>
      <c r="T863" s="297"/>
      <c r="U863" s="297"/>
      <c r="V863" s="297"/>
      <c r="W863" s="297"/>
      <c r="X863" s="297"/>
      <c r="Y863" s="297"/>
      <c r="Z863" s="297"/>
    </row>
    <row r="864" spans="1:26" ht="15.75" customHeight="1">
      <c r="A864" s="297"/>
      <c r="B864" s="297"/>
      <c r="C864" s="297"/>
      <c r="D864" s="297"/>
      <c r="E864" s="297"/>
      <c r="F864" s="297"/>
      <c r="G864" s="297"/>
      <c r="H864" s="297"/>
      <c r="I864" s="297"/>
      <c r="J864" s="297"/>
      <c r="K864" s="297"/>
      <c r="L864" s="297"/>
      <c r="M864" s="297"/>
      <c r="N864" s="297"/>
      <c r="O864" s="297"/>
      <c r="P864" s="297"/>
      <c r="Q864" s="297"/>
      <c r="R864" s="297"/>
      <c r="S864" s="297"/>
      <c r="T864" s="297"/>
      <c r="U864" s="297"/>
      <c r="V864" s="297"/>
      <c r="W864" s="297"/>
      <c r="X864" s="297"/>
      <c r="Y864" s="297"/>
      <c r="Z864" s="297"/>
    </row>
    <row r="865" spans="1:26" ht="15.75" customHeight="1">
      <c r="A865" s="297"/>
      <c r="B865" s="297"/>
      <c r="C865" s="297"/>
      <c r="D865" s="297"/>
      <c r="E865" s="297"/>
      <c r="F865" s="297"/>
      <c r="G865" s="297"/>
      <c r="H865" s="297"/>
      <c r="I865" s="297"/>
      <c r="J865" s="297"/>
      <c r="K865" s="297"/>
      <c r="L865" s="297"/>
      <c r="M865" s="297"/>
      <c r="N865" s="297"/>
      <c r="O865" s="297"/>
      <c r="P865" s="297"/>
      <c r="Q865" s="297"/>
      <c r="R865" s="297"/>
      <c r="S865" s="297"/>
      <c r="T865" s="297"/>
      <c r="U865" s="297"/>
      <c r="V865" s="297"/>
      <c r="W865" s="297"/>
      <c r="X865" s="297"/>
      <c r="Y865" s="297"/>
      <c r="Z865" s="297"/>
    </row>
    <row r="866" spans="1:26" ht="15.75" customHeight="1">
      <c r="A866" s="297"/>
      <c r="B866" s="297"/>
      <c r="C866" s="297"/>
      <c r="D866" s="297"/>
      <c r="E866" s="297"/>
      <c r="F866" s="297"/>
      <c r="G866" s="297"/>
      <c r="H866" s="297"/>
      <c r="I866" s="297"/>
      <c r="J866" s="297"/>
      <c r="K866" s="297"/>
      <c r="L866" s="297"/>
      <c r="M866" s="297"/>
      <c r="N866" s="297"/>
      <c r="O866" s="297"/>
      <c r="P866" s="297"/>
      <c r="Q866" s="297"/>
      <c r="R866" s="297"/>
      <c r="S866" s="297"/>
      <c r="T866" s="297"/>
      <c r="U866" s="297"/>
      <c r="V866" s="297"/>
      <c r="W866" s="297"/>
      <c r="X866" s="297"/>
      <c r="Y866" s="297"/>
      <c r="Z866" s="297"/>
    </row>
    <row r="867" spans="1:26" ht="15.75" customHeight="1">
      <c r="A867" s="297"/>
      <c r="B867" s="297"/>
      <c r="C867" s="297"/>
      <c r="D867" s="297"/>
      <c r="E867" s="297"/>
      <c r="F867" s="297"/>
      <c r="G867" s="297"/>
      <c r="H867" s="297"/>
      <c r="I867" s="297"/>
      <c r="J867" s="297"/>
      <c r="K867" s="297"/>
      <c r="L867" s="297"/>
      <c r="M867" s="297"/>
      <c r="N867" s="297"/>
      <c r="O867" s="297"/>
      <c r="P867" s="297"/>
      <c r="Q867" s="297"/>
      <c r="R867" s="297"/>
      <c r="S867" s="297"/>
      <c r="T867" s="297"/>
      <c r="U867" s="297"/>
      <c r="V867" s="297"/>
      <c r="W867" s="297"/>
      <c r="X867" s="297"/>
      <c r="Y867" s="297"/>
      <c r="Z867" s="297"/>
    </row>
    <row r="868" spans="1:26" ht="15.75" customHeight="1">
      <c r="A868" s="297"/>
      <c r="B868" s="297"/>
      <c r="C868" s="297"/>
      <c r="D868" s="297"/>
      <c r="E868" s="297"/>
      <c r="F868" s="297"/>
      <c r="G868" s="297"/>
      <c r="H868" s="297"/>
      <c r="I868" s="297"/>
      <c r="J868" s="297"/>
      <c r="K868" s="297"/>
      <c r="L868" s="297"/>
      <c r="M868" s="297"/>
      <c r="N868" s="297"/>
      <c r="O868" s="297"/>
      <c r="P868" s="297"/>
      <c r="Q868" s="297"/>
      <c r="R868" s="297"/>
      <c r="S868" s="297"/>
      <c r="T868" s="297"/>
      <c r="U868" s="297"/>
      <c r="V868" s="297"/>
      <c r="W868" s="297"/>
      <c r="X868" s="297"/>
      <c r="Y868" s="297"/>
      <c r="Z868" s="297"/>
    </row>
    <row r="869" spans="1:26" ht="15.75" customHeight="1">
      <c r="A869" s="297"/>
      <c r="B869" s="297"/>
      <c r="C869" s="297"/>
      <c r="D869" s="297"/>
      <c r="E869" s="297"/>
      <c r="F869" s="297"/>
      <c r="G869" s="297"/>
      <c r="H869" s="297"/>
      <c r="I869" s="297"/>
      <c r="J869" s="297"/>
      <c r="K869" s="297"/>
      <c r="L869" s="297"/>
      <c r="M869" s="297"/>
      <c r="N869" s="297"/>
      <c r="O869" s="297"/>
      <c r="P869" s="297"/>
      <c r="Q869" s="297"/>
      <c r="R869" s="297"/>
      <c r="S869" s="297"/>
      <c r="T869" s="297"/>
      <c r="U869" s="297"/>
      <c r="V869" s="297"/>
      <c r="W869" s="297"/>
      <c r="X869" s="297"/>
      <c r="Y869" s="297"/>
      <c r="Z869" s="297"/>
    </row>
    <row r="870" spans="1:26" ht="15.75" customHeight="1">
      <c r="A870" s="297"/>
      <c r="B870" s="297"/>
      <c r="C870" s="297"/>
      <c r="D870" s="297"/>
      <c r="E870" s="297"/>
      <c r="F870" s="297"/>
      <c r="G870" s="297"/>
      <c r="H870" s="297"/>
      <c r="I870" s="297"/>
      <c r="J870" s="297"/>
      <c r="K870" s="297"/>
      <c r="L870" s="297"/>
      <c r="M870" s="297"/>
      <c r="N870" s="297"/>
      <c r="O870" s="297"/>
      <c r="P870" s="297"/>
      <c r="Q870" s="297"/>
      <c r="R870" s="297"/>
      <c r="S870" s="297"/>
      <c r="T870" s="297"/>
      <c r="U870" s="297"/>
      <c r="V870" s="297"/>
      <c r="W870" s="297"/>
      <c r="X870" s="297"/>
      <c r="Y870" s="297"/>
      <c r="Z870" s="297"/>
    </row>
    <row r="871" spans="1:26" ht="15.75" customHeight="1">
      <c r="A871" s="297"/>
      <c r="B871" s="297"/>
      <c r="C871" s="297"/>
      <c r="D871" s="297"/>
      <c r="E871" s="297"/>
      <c r="F871" s="297"/>
      <c r="G871" s="297"/>
      <c r="H871" s="297"/>
      <c r="I871" s="297"/>
      <c r="J871" s="297"/>
      <c r="K871" s="297"/>
      <c r="L871" s="297"/>
      <c r="M871" s="297"/>
      <c r="N871" s="297"/>
      <c r="O871" s="297"/>
      <c r="P871" s="297"/>
      <c r="Q871" s="297"/>
      <c r="R871" s="297"/>
      <c r="S871" s="297"/>
      <c r="T871" s="297"/>
      <c r="U871" s="297"/>
      <c r="V871" s="297"/>
      <c r="W871" s="297"/>
      <c r="X871" s="297"/>
      <c r="Y871" s="297"/>
      <c r="Z871" s="297"/>
    </row>
    <row r="872" spans="1:26" ht="15.75" customHeight="1">
      <c r="A872" s="297"/>
      <c r="B872" s="297"/>
      <c r="C872" s="297"/>
      <c r="D872" s="297"/>
      <c r="E872" s="297"/>
      <c r="F872" s="297"/>
      <c r="G872" s="297"/>
      <c r="H872" s="297"/>
      <c r="I872" s="297"/>
      <c r="J872" s="297"/>
      <c r="K872" s="297"/>
      <c r="L872" s="297"/>
      <c r="M872" s="297"/>
      <c r="N872" s="297"/>
      <c r="O872" s="297"/>
      <c r="P872" s="297"/>
      <c r="Q872" s="297"/>
      <c r="R872" s="297"/>
      <c r="S872" s="297"/>
      <c r="T872" s="297"/>
      <c r="U872" s="297"/>
      <c r="V872" s="297"/>
      <c r="W872" s="297"/>
      <c r="X872" s="297"/>
      <c r="Y872" s="297"/>
      <c r="Z872" s="297"/>
    </row>
    <row r="873" spans="1:26" ht="15.75" customHeight="1">
      <c r="A873" s="297"/>
      <c r="B873" s="297"/>
      <c r="C873" s="297"/>
      <c r="D873" s="297"/>
      <c r="E873" s="297"/>
      <c r="F873" s="297"/>
      <c r="G873" s="297"/>
      <c r="H873" s="297"/>
      <c r="I873" s="297"/>
      <c r="J873" s="297"/>
      <c r="K873" s="297"/>
      <c r="L873" s="297"/>
      <c r="M873" s="297"/>
      <c r="N873" s="297"/>
      <c r="O873" s="297"/>
      <c r="P873" s="297"/>
      <c r="Q873" s="297"/>
      <c r="R873" s="297"/>
      <c r="S873" s="297"/>
      <c r="T873" s="297"/>
      <c r="U873" s="297"/>
      <c r="V873" s="297"/>
      <c r="W873" s="297"/>
      <c r="X873" s="297"/>
      <c r="Y873" s="297"/>
      <c r="Z873" s="297"/>
    </row>
    <row r="874" spans="1:26" ht="15.75" customHeight="1">
      <c r="A874" s="297"/>
      <c r="B874" s="297"/>
      <c r="C874" s="297"/>
      <c r="D874" s="297"/>
      <c r="E874" s="297"/>
      <c r="F874" s="297"/>
      <c r="G874" s="297"/>
      <c r="H874" s="297"/>
      <c r="I874" s="297"/>
      <c r="J874" s="297"/>
      <c r="K874" s="297"/>
      <c r="L874" s="297"/>
      <c r="M874" s="297"/>
      <c r="N874" s="297"/>
      <c r="O874" s="297"/>
      <c r="P874" s="297"/>
      <c r="Q874" s="297"/>
      <c r="R874" s="297"/>
      <c r="S874" s="297"/>
      <c r="T874" s="297"/>
      <c r="U874" s="297"/>
      <c r="V874" s="297"/>
      <c r="W874" s="297"/>
      <c r="X874" s="297"/>
      <c r="Y874" s="297"/>
      <c r="Z874" s="297"/>
    </row>
    <row r="875" spans="1:26" ht="15.75" customHeight="1">
      <c r="A875" s="297"/>
      <c r="B875" s="297"/>
      <c r="C875" s="297"/>
      <c r="D875" s="297"/>
      <c r="E875" s="297"/>
      <c r="F875" s="297"/>
      <c r="G875" s="297"/>
      <c r="H875" s="297"/>
      <c r="I875" s="297"/>
      <c r="J875" s="297"/>
      <c r="K875" s="297"/>
      <c r="L875" s="297"/>
      <c r="M875" s="297"/>
      <c r="N875" s="297"/>
      <c r="O875" s="297"/>
      <c r="P875" s="297"/>
      <c r="Q875" s="297"/>
      <c r="R875" s="297"/>
      <c r="S875" s="297"/>
      <c r="T875" s="297"/>
      <c r="U875" s="297"/>
      <c r="V875" s="297"/>
      <c r="W875" s="297"/>
      <c r="X875" s="297"/>
      <c r="Y875" s="297"/>
      <c r="Z875" s="297"/>
    </row>
    <row r="876" spans="1:26" ht="15.75" customHeight="1">
      <c r="A876" s="297"/>
      <c r="B876" s="297"/>
      <c r="C876" s="297"/>
      <c r="D876" s="297"/>
      <c r="E876" s="297"/>
      <c r="F876" s="297"/>
      <c r="G876" s="297"/>
      <c r="H876" s="297"/>
      <c r="I876" s="297"/>
      <c r="J876" s="297"/>
      <c r="K876" s="297"/>
      <c r="L876" s="297"/>
      <c r="M876" s="297"/>
      <c r="N876" s="297"/>
      <c r="O876" s="297"/>
      <c r="P876" s="297"/>
      <c r="Q876" s="297"/>
      <c r="R876" s="297"/>
      <c r="S876" s="297"/>
      <c r="T876" s="297"/>
      <c r="U876" s="297"/>
      <c r="V876" s="297"/>
      <c r="W876" s="297"/>
      <c r="X876" s="297"/>
      <c r="Y876" s="297"/>
      <c r="Z876" s="297"/>
    </row>
    <row r="877" spans="1:26" ht="15.75" customHeight="1">
      <c r="A877" s="297"/>
      <c r="B877" s="297"/>
      <c r="C877" s="297"/>
      <c r="D877" s="297"/>
      <c r="E877" s="297"/>
      <c r="F877" s="297"/>
      <c r="G877" s="297"/>
      <c r="H877" s="297"/>
      <c r="I877" s="297"/>
      <c r="J877" s="297"/>
      <c r="K877" s="297"/>
      <c r="L877" s="297"/>
      <c r="M877" s="297"/>
      <c r="N877" s="297"/>
      <c r="O877" s="297"/>
      <c r="P877" s="297"/>
      <c r="Q877" s="297"/>
      <c r="R877" s="297"/>
      <c r="S877" s="297"/>
      <c r="T877" s="297"/>
      <c r="U877" s="297"/>
      <c r="V877" s="297"/>
      <c r="W877" s="297"/>
      <c r="X877" s="297"/>
      <c r="Y877" s="297"/>
      <c r="Z877" s="297"/>
    </row>
    <row r="878" spans="1:26" ht="15.75" customHeight="1">
      <c r="A878" s="297"/>
      <c r="B878" s="297"/>
      <c r="C878" s="297"/>
      <c r="D878" s="297"/>
      <c r="E878" s="297"/>
      <c r="F878" s="297"/>
      <c r="G878" s="297"/>
      <c r="H878" s="297"/>
      <c r="I878" s="297"/>
      <c r="J878" s="297"/>
      <c r="K878" s="297"/>
      <c r="L878" s="297"/>
      <c r="M878" s="297"/>
      <c r="N878" s="297"/>
      <c r="O878" s="297"/>
      <c r="P878" s="297"/>
      <c r="Q878" s="297"/>
      <c r="R878" s="297"/>
      <c r="S878" s="297"/>
      <c r="T878" s="297"/>
      <c r="U878" s="297"/>
      <c r="V878" s="297"/>
      <c r="W878" s="297"/>
      <c r="X878" s="297"/>
      <c r="Y878" s="297"/>
      <c r="Z878" s="297"/>
    </row>
    <row r="879" spans="1:26" ht="15.75" customHeight="1">
      <c r="A879" s="297"/>
      <c r="B879" s="297"/>
      <c r="C879" s="297"/>
      <c r="D879" s="297"/>
      <c r="E879" s="297"/>
      <c r="F879" s="297"/>
      <c r="G879" s="297"/>
      <c r="H879" s="297"/>
      <c r="I879" s="297"/>
      <c r="J879" s="297"/>
      <c r="K879" s="297"/>
      <c r="L879" s="297"/>
      <c r="M879" s="297"/>
      <c r="N879" s="297"/>
      <c r="O879" s="297"/>
      <c r="P879" s="297"/>
      <c r="Q879" s="297"/>
      <c r="R879" s="297"/>
      <c r="S879" s="297"/>
      <c r="T879" s="297"/>
      <c r="U879" s="297"/>
      <c r="V879" s="297"/>
      <c r="W879" s="297"/>
      <c r="X879" s="297"/>
      <c r="Y879" s="297"/>
      <c r="Z879" s="297"/>
    </row>
    <row r="880" spans="1:26" ht="15.75" customHeight="1">
      <c r="A880" s="297"/>
      <c r="B880" s="297"/>
      <c r="C880" s="297"/>
      <c r="D880" s="297"/>
      <c r="E880" s="297"/>
      <c r="F880" s="297"/>
      <c r="G880" s="297"/>
      <c r="H880" s="297"/>
      <c r="I880" s="297"/>
      <c r="J880" s="297"/>
      <c r="K880" s="297"/>
      <c r="L880" s="297"/>
      <c r="M880" s="297"/>
      <c r="N880" s="297"/>
      <c r="O880" s="297"/>
      <c r="P880" s="297"/>
      <c r="Q880" s="297"/>
      <c r="R880" s="297"/>
      <c r="S880" s="297"/>
      <c r="T880" s="297"/>
      <c r="U880" s="297"/>
      <c r="V880" s="297"/>
      <c r="W880" s="297"/>
      <c r="X880" s="297"/>
      <c r="Y880" s="297"/>
      <c r="Z880" s="297"/>
    </row>
    <row r="881" spans="1:26" ht="15.75" customHeight="1">
      <c r="A881" s="297"/>
      <c r="B881" s="297"/>
      <c r="C881" s="297"/>
      <c r="D881" s="297"/>
      <c r="E881" s="297"/>
      <c r="F881" s="297"/>
      <c r="G881" s="297"/>
      <c r="H881" s="297"/>
      <c r="I881" s="297"/>
      <c r="J881" s="297"/>
      <c r="K881" s="297"/>
      <c r="L881" s="297"/>
      <c r="M881" s="297"/>
      <c r="N881" s="297"/>
      <c r="O881" s="297"/>
      <c r="P881" s="297"/>
      <c r="Q881" s="297"/>
      <c r="R881" s="297"/>
      <c r="S881" s="297"/>
      <c r="T881" s="297"/>
      <c r="U881" s="297"/>
      <c r="V881" s="297"/>
      <c r="W881" s="297"/>
      <c r="X881" s="297"/>
      <c r="Y881" s="297"/>
      <c r="Z881" s="297"/>
    </row>
    <row r="882" spans="1:26" ht="15.75" customHeight="1">
      <c r="A882" s="297"/>
      <c r="B882" s="297"/>
      <c r="C882" s="297"/>
      <c r="D882" s="297"/>
      <c r="E882" s="297"/>
      <c r="F882" s="297"/>
      <c r="G882" s="297"/>
      <c r="H882" s="297"/>
      <c r="I882" s="297"/>
      <c r="J882" s="297"/>
      <c r="K882" s="297"/>
      <c r="L882" s="297"/>
      <c r="M882" s="297"/>
      <c r="N882" s="297"/>
      <c r="O882" s="297"/>
      <c r="P882" s="297"/>
      <c r="Q882" s="297"/>
      <c r="R882" s="297"/>
      <c r="S882" s="297"/>
      <c r="T882" s="297"/>
      <c r="U882" s="297"/>
      <c r="V882" s="297"/>
      <c r="W882" s="297"/>
      <c r="X882" s="297"/>
      <c r="Y882" s="297"/>
      <c r="Z882" s="297"/>
    </row>
    <row r="883" spans="1:26" ht="15.75" customHeight="1">
      <c r="A883" s="297"/>
      <c r="B883" s="297"/>
      <c r="C883" s="297"/>
      <c r="D883" s="297"/>
      <c r="E883" s="297"/>
      <c r="F883" s="297"/>
      <c r="G883" s="297"/>
      <c r="H883" s="297"/>
      <c r="I883" s="297"/>
      <c r="J883" s="297"/>
      <c r="K883" s="297"/>
      <c r="L883" s="297"/>
      <c r="M883" s="297"/>
      <c r="N883" s="297"/>
      <c r="O883" s="297"/>
      <c r="P883" s="297"/>
      <c r="Q883" s="297"/>
      <c r="R883" s="297"/>
      <c r="S883" s="297"/>
      <c r="T883" s="297"/>
      <c r="U883" s="297"/>
      <c r="V883" s="297"/>
      <c r="W883" s="297"/>
      <c r="X883" s="297"/>
      <c r="Y883" s="297"/>
      <c r="Z883" s="297"/>
    </row>
    <row r="884" spans="1:26" ht="15.75" customHeight="1">
      <c r="A884" s="297"/>
      <c r="B884" s="297"/>
      <c r="C884" s="297"/>
      <c r="D884" s="297"/>
      <c r="E884" s="297"/>
      <c r="F884" s="297"/>
      <c r="G884" s="297"/>
      <c r="H884" s="297"/>
      <c r="I884" s="297"/>
      <c r="J884" s="297"/>
      <c r="K884" s="297"/>
      <c r="L884" s="297"/>
      <c r="M884" s="297"/>
      <c r="N884" s="297"/>
      <c r="O884" s="297"/>
      <c r="P884" s="297"/>
      <c r="Q884" s="297"/>
      <c r="R884" s="297"/>
      <c r="S884" s="297"/>
      <c r="T884" s="297"/>
      <c r="U884" s="297"/>
      <c r="V884" s="297"/>
      <c r="W884" s="297"/>
      <c r="X884" s="297"/>
      <c r="Y884" s="297"/>
      <c r="Z884" s="297"/>
    </row>
    <row r="885" spans="1:26" ht="15.75" customHeight="1">
      <c r="A885" s="297"/>
      <c r="B885" s="297"/>
      <c r="C885" s="297"/>
      <c r="D885" s="297"/>
      <c r="E885" s="297"/>
      <c r="F885" s="297"/>
      <c r="G885" s="297"/>
      <c r="H885" s="297"/>
      <c r="I885" s="297"/>
      <c r="J885" s="297"/>
      <c r="K885" s="297"/>
      <c r="L885" s="297"/>
      <c r="M885" s="297"/>
      <c r="N885" s="297"/>
      <c r="O885" s="297"/>
      <c r="P885" s="297"/>
      <c r="Q885" s="297"/>
      <c r="R885" s="297"/>
      <c r="S885" s="297"/>
      <c r="T885" s="297"/>
      <c r="U885" s="297"/>
      <c r="V885" s="297"/>
      <c r="W885" s="297"/>
      <c r="X885" s="297"/>
      <c r="Y885" s="297"/>
      <c r="Z885" s="297"/>
    </row>
    <row r="886" spans="1:26" ht="15.75" customHeight="1">
      <c r="A886" s="297"/>
      <c r="B886" s="297"/>
      <c r="C886" s="297"/>
      <c r="D886" s="297"/>
      <c r="E886" s="297"/>
      <c r="F886" s="297"/>
      <c r="G886" s="297"/>
      <c r="H886" s="297"/>
      <c r="I886" s="297"/>
      <c r="J886" s="297"/>
      <c r="K886" s="297"/>
      <c r="L886" s="297"/>
      <c r="M886" s="297"/>
      <c r="N886" s="297"/>
      <c r="O886" s="297"/>
      <c r="P886" s="297"/>
      <c r="Q886" s="297"/>
      <c r="R886" s="297"/>
      <c r="S886" s="297"/>
      <c r="T886" s="297"/>
      <c r="U886" s="297"/>
      <c r="V886" s="297"/>
      <c r="W886" s="297"/>
      <c r="X886" s="297"/>
      <c r="Y886" s="297"/>
      <c r="Z886" s="297"/>
    </row>
    <row r="887" spans="1:26" ht="15.75" customHeight="1">
      <c r="A887" s="297"/>
      <c r="B887" s="297"/>
      <c r="C887" s="297"/>
      <c r="D887" s="297"/>
      <c r="E887" s="297"/>
      <c r="F887" s="297"/>
      <c r="G887" s="297"/>
      <c r="H887" s="297"/>
      <c r="I887" s="297"/>
      <c r="J887" s="297"/>
      <c r="K887" s="297"/>
      <c r="L887" s="297"/>
      <c r="M887" s="297"/>
      <c r="N887" s="297"/>
      <c r="O887" s="297"/>
      <c r="P887" s="297"/>
      <c r="Q887" s="297"/>
      <c r="R887" s="297"/>
      <c r="S887" s="297"/>
      <c r="T887" s="297"/>
      <c r="U887" s="297"/>
      <c r="V887" s="297"/>
      <c r="W887" s="297"/>
      <c r="X887" s="297"/>
      <c r="Y887" s="297"/>
      <c r="Z887" s="297"/>
    </row>
    <row r="888" spans="1:26" ht="15.75" customHeight="1">
      <c r="A888" s="297"/>
      <c r="B888" s="297"/>
      <c r="C888" s="297"/>
      <c r="D888" s="297"/>
      <c r="E888" s="297"/>
      <c r="F888" s="297"/>
      <c r="G888" s="297"/>
      <c r="H888" s="297"/>
      <c r="I888" s="297"/>
      <c r="J888" s="297"/>
      <c r="K888" s="297"/>
      <c r="L888" s="297"/>
      <c r="M888" s="297"/>
      <c r="N888" s="297"/>
      <c r="O888" s="297"/>
      <c r="P888" s="297"/>
      <c r="Q888" s="297"/>
      <c r="R888" s="297"/>
      <c r="S888" s="297"/>
      <c r="T888" s="297"/>
      <c r="U888" s="297"/>
      <c r="V888" s="297"/>
      <c r="W888" s="297"/>
      <c r="X888" s="297"/>
      <c r="Y888" s="297"/>
      <c r="Z888" s="297"/>
    </row>
    <row r="889" spans="1:26" ht="15.75" customHeight="1">
      <c r="A889" s="297"/>
      <c r="B889" s="297"/>
      <c r="C889" s="297"/>
      <c r="D889" s="297"/>
      <c r="E889" s="297"/>
      <c r="F889" s="297"/>
      <c r="G889" s="297"/>
      <c r="H889" s="297"/>
      <c r="I889" s="297"/>
      <c r="J889" s="297"/>
      <c r="K889" s="297"/>
      <c r="L889" s="297"/>
      <c r="M889" s="297"/>
      <c r="N889" s="297"/>
      <c r="O889" s="297"/>
      <c r="P889" s="297"/>
      <c r="Q889" s="297"/>
      <c r="R889" s="297"/>
      <c r="S889" s="297"/>
      <c r="T889" s="297"/>
      <c r="U889" s="297"/>
      <c r="V889" s="297"/>
      <c r="W889" s="297"/>
      <c r="X889" s="297"/>
      <c r="Y889" s="297"/>
      <c r="Z889" s="297"/>
    </row>
    <row r="890" spans="1:26" ht="15.75" customHeight="1">
      <c r="A890" s="297"/>
      <c r="B890" s="297"/>
      <c r="C890" s="297"/>
      <c r="D890" s="297"/>
      <c r="E890" s="297"/>
      <c r="F890" s="297"/>
      <c r="G890" s="297"/>
      <c r="H890" s="297"/>
      <c r="I890" s="297"/>
      <c r="J890" s="297"/>
      <c r="K890" s="297"/>
      <c r="L890" s="297"/>
      <c r="M890" s="297"/>
      <c r="N890" s="297"/>
      <c r="O890" s="297"/>
      <c r="P890" s="297"/>
      <c r="Q890" s="297"/>
      <c r="R890" s="297"/>
      <c r="S890" s="297"/>
      <c r="T890" s="297"/>
      <c r="U890" s="297"/>
      <c r="V890" s="297"/>
      <c r="W890" s="297"/>
      <c r="X890" s="297"/>
      <c r="Y890" s="297"/>
      <c r="Z890" s="297"/>
    </row>
    <row r="891" spans="1:26" ht="15.75" customHeight="1">
      <c r="A891" s="297"/>
      <c r="B891" s="297"/>
      <c r="C891" s="297"/>
      <c r="D891" s="297"/>
      <c r="E891" s="297"/>
      <c r="F891" s="297"/>
      <c r="G891" s="297"/>
      <c r="H891" s="297"/>
      <c r="I891" s="297"/>
      <c r="J891" s="297"/>
      <c r="K891" s="297"/>
      <c r="L891" s="297"/>
      <c r="M891" s="297"/>
      <c r="N891" s="297"/>
      <c r="O891" s="297"/>
      <c r="P891" s="297"/>
      <c r="Q891" s="297"/>
      <c r="R891" s="297"/>
      <c r="S891" s="297"/>
      <c r="T891" s="297"/>
      <c r="U891" s="297"/>
      <c r="V891" s="297"/>
      <c r="W891" s="297"/>
      <c r="X891" s="297"/>
      <c r="Y891" s="297"/>
      <c r="Z891" s="297"/>
    </row>
    <row r="892" spans="1:26" ht="15.75" customHeight="1">
      <c r="A892" s="297"/>
      <c r="B892" s="297"/>
      <c r="C892" s="297"/>
      <c r="D892" s="297"/>
      <c r="E892" s="297"/>
      <c r="F892" s="297"/>
      <c r="G892" s="297"/>
      <c r="H892" s="297"/>
      <c r="I892" s="297"/>
      <c r="J892" s="297"/>
      <c r="K892" s="297"/>
      <c r="L892" s="297"/>
      <c r="M892" s="297"/>
      <c r="N892" s="297"/>
      <c r="O892" s="297"/>
      <c r="P892" s="297"/>
      <c r="Q892" s="297"/>
      <c r="R892" s="297"/>
      <c r="S892" s="297"/>
      <c r="T892" s="297"/>
      <c r="U892" s="297"/>
      <c r="V892" s="297"/>
      <c r="W892" s="297"/>
      <c r="X892" s="297"/>
      <c r="Y892" s="297"/>
      <c r="Z892" s="297"/>
    </row>
    <row r="893" spans="1:26" ht="15.75" customHeight="1">
      <c r="A893" s="297"/>
      <c r="B893" s="297"/>
      <c r="C893" s="297"/>
      <c r="D893" s="297"/>
      <c r="E893" s="297"/>
      <c r="F893" s="297"/>
      <c r="G893" s="297"/>
      <c r="H893" s="297"/>
      <c r="I893" s="297"/>
      <c r="J893" s="297"/>
      <c r="K893" s="297"/>
      <c r="L893" s="297"/>
      <c r="M893" s="297"/>
      <c r="N893" s="297"/>
      <c r="O893" s="297"/>
      <c r="P893" s="297"/>
      <c r="Q893" s="297"/>
      <c r="R893" s="297"/>
      <c r="S893" s="297"/>
      <c r="T893" s="297"/>
      <c r="U893" s="297"/>
      <c r="V893" s="297"/>
      <c r="W893" s="297"/>
      <c r="X893" s="297"/>
      <c r="Y893" s="297"/>
      <c r="Z893" s="297"/>
    </row>
    <row r="894" spans="1:26" ht="15.75" customHeight="1">
      <c r="A894" s="297"/>
      <c r="B894" s="297"/>
      <c r="C894" s="297"/>
      <c r="D894" s="297"/>
      <c r="E894" s="297"/>
      <c r="F894" s="297"/>
      <c r="G894" s="297"/>
      <c r="H894" s="297"/>
      <c r="I894" s="297"/>
      <c r="J894" s="297"/>
      <c r="K894" s="297"/>
      <c r="L894" s="297"/>
      <c r="M894" s="297"/>
      <c r="N894" s="297"/>
      <c r="O894" s="297"/>
      <c r="P894" s="297"/>
      <c r="Q894" s="297"/>
      <c r="R894" s="297"/>
      <c r="S894" s="297"/>
      <c r="T894" s="297"/>
      <c r="U894" s="297"/>
      <c r="V894" s="297"/>
      <c r="W894" s="297"/>
      <c r="X894" s="297"/>
      <c r="Y894" s="297"/>
      <c r="Z894" s="297"/>
    </row>
    <row r="895" spans="1:26" ht="15.75" customHeight="1">
      <c r="A895" s="297"/>
      <c r="B895" s="297"/>
      <c r="C895" s="297"/>
      <c r="D895" s="297"/>
      <c r="E895" s="297"/>
      <c r="F895" s="297"/>
      <c r="G895" s="297"/>
      <c r="H895" s="297"/>
      <c r="I895" s="297"/>
      <c r="J895" s="297"/>
      <c r="K895" s="297"/>
      <c r="L895" s="297"/>
      <c r="M895" s="297"/>
      <c r="N895" s="297"/>
      <c r="O895" s="297"/>
      <c r="P895" s="297"/>
      <c r="Q895" s="297"/>
      <c r="R895" s="297"/>
      <c r="S895" s="297"/>
      <c r="T895" s="297"/>
      <c r="U895" s="297"/>
      <c r="V895" s="297"/>
      <c r="W895" s="297"/>
      <c r="X895" s="297"/>
      <c r="Y895" s="297"/>
      <c r="Z895" s="297"/>
    </row>
    <row r="896" spans="1:26" ht="15.75" customHeight="1">
      <c r="A896" s="297"/>
      <c r="B896" s="297"/>
      <c r="C896" s="297"/>
      <c r="D896" s="297"/>
      <c r="E896" s="297"/>
      <c r="F896" s="297"/>
      <c r="G896" s="297"/>
      <c r="H896" s="297"/>
      <c r="I896" s="297"/>
      <c r="J896" s="297"/>
      <c r="K896" s="297"/>
      <c r="L896" s="297"/>
      <c r="M896" s="297"/>
      <c r="N896" s="297"/>
      <c r="O896" s="297"/>
      <c r="P896" s="297"/>
      <c r="Q896" s="297"/>
      <c r="R896" s="297"/>
      <c r="S896" s="297"/>
      <c r="T896" s="297"/>
      <c r="U896" s="297"/>
      <c r="V896" s="297"/>
      <c r="W896" s="297"/>
      <c r="X896" s="297"/>
      <c r="Y896" s="297"/>
      <c r="Z896" s="297"/>
    </row>
    <row r="897" spans="1:26" ht="15.75" customHeight="1">
      <c r="A897" s="297"/>
      <c r="B897" s="297"/>
      <c r="C897" s="297"/>
      <c r="D897" s="297"/>
      <c r="E897" s="297"/>
      <c r="F897" s="297"/>
      <c r="G897" s="297"/>
      <c r="H897" s="297"/>
      <c r="I897" s="297"/>
      <c r="J897" s="297"/>
      <c r="K897" s="297"/>
      <c r="L897" s="297"/>
      <c r="M897" s="297"/>
      <c r="N897" s="297"/>
      <c r="O897" s="297"/>
      <c r="P897" s="297"/>
      <c r="Q897" s="297"/>
      <c r="R897" s="297"/>
      <c r="S897" s="297"/>
      <c r="T897" s="297"/>
      <c r="U897" s="297"/>
      <c r="V897" s="297"/>
      <c r="W897" s="297"/>
      <c r="X897" s="297"/>
      <c r="Y897" s="297"/>
      <c r="Z897" s="297"/>
    </row>
    <row r="898" spans="1:26" ht="15.75" customHeight="1">
      <c r="A898" s="297"/>
      <c r="B898" s="297"/>
      <c r="C898" s="297"/>
      <c r="D898" s="297"/>
      <c r="E898" s="297"/>
      <c r="F898" s="297"/>
      <c r="G898" s="297"/>
      <c r="H898" s="297"/>
      <c r="I898" s="297"/>
      <c r="J898" s="297"/>
      <c r="K898" s="297"/>
      <c r="L898" s="297"/>
      <c r="M898" s="297"/>
      <c r="N898" s="297"/>
      <c r="O898" s="297"/>
      <c r="P898" s="297"/>
      <c r="Q898" s="297"/>
      <c r="R898" s="297"/>
      <c r="S898" s="297"/>
      <c r="T898" s="297"/>
      <c r="U898" s="297"/>
      <c r="V898" s="297"/>
      <c r="W898" s="297"/>
      <c r="X898" s="297"/>
      <c r="Y898" s="297"/>
      <c r="Z898" s="297"/>
    </row>
    <row r="899" spans="1:26" ht="15.75" customHeight="1">
      <c r="A899" s="297"/>
      <c r="B899" s="297"/>
      <c r="C899" s="297"/>
      <c r="D899" s="297"/>
      <c r="E899" s="297"/>
      <c r="F899" s="297"/>
      <c r="G899" s="297"/>
      <c r="H899" s="297"/>
      <c r="I899" s="297"/>
      <c r="J899" s="297"/>
      <c r="K899" s="297"/>
      <c r="L899" s="297"/>
      <c r="M899" s="297"/>
      <c r="N899" s="297"/>
      <c r="O899" s="297"/>
      <c r="P899" s="297"/>
      <c r="Q899" s="297"/>
      <c r="R899" s="297"/>
      <c r="S899" s="297"/>
      <c r="T899" s="297"/>
      <c r="U899" s="297"/>
      <c r="V899" s="297"/>
      <c r="W899" s="297"/>
      <c r="X899" s="297"/>
      <c r="Y899" s="297"/>
      <c r="Z899" s="297"/>
    </row>
    <row r="900" spans="1:26" ht="15.75" customHeight="1">
      <c r="A900" s="297"/>
      <c r="B900" s="297"/>
      <c r="C900" s="297"/>
      <c r="D900" s="297"/>
      <c r="E900" s="297"/>
      <c r="F900" s="297"/>
      <c r="G900" s="297"/>
      <c r="H900" s="297"/>
      <c r="I900" s="297"/>
      <c r="J900" s="297"/>
      <c r="K900" s="297"/>
      <c r="L900" s="297"/>
      <c r="M900" s="297"/>
      <c r="N900" s="297"/>
      <c r="O900" s="297"/>
      <c r="P900" s="297"/>
      <c r="Q900" s="297"/>
      <c r="R900" s="297"/>
      <c r="S900" s="297"/>
      <c r="T900" s="297"/>
      <c r="U900" s="297"/>
      <c r="V900" s="297"/>
      <c r="W900" s="297"/>
      <c r="X900" s="297"/>
      <c r="Y900" s="297"/>
      <c r="Z900" s="297"/>
    </row>
    <row r="901" spans="1:26" ht="15.75" customHeight="1">
      <c r="A901" s="297"/>
      <c r="B901" s="297"/>
      <c r="C901" s="297"/>
      <c r="D901" s="297"/>
      <c r="E901" s="297"/>
      <c r="F901" s="297"/>
      <c r="G901" s="297"/>
      <c r="H901" s="297"/>
      <c r="I901" s="297"/>
      <c r="J901" s="297"/>
      <c r="K901" s="297"/>
      <c r="L901" s="297"/>
      <c r="M901" s="297"/>
      <c r="N901" s="297"/>
      <c r="O901" s="297"/>
      <c r="P901" s="297"/>
      <c r="Q901" s="297"/>
      <c r="R901" s="297"/>
      <c r="S901" s="297"/>
      <c r="T901" s="297"/>
      <c r="U901" s="297"/>
      <c r="V901" s="297"/>
      <c r="W901" s="297"/>
      <c r="X901" s="297"/>
      <c r="Y901" s="297"/>
      <c r="Z901" s="297"/>
    </row>
    <row r="902" spans="1:26" ht="15.75" customHeight="1">
      <c r="A902" s="297"/>
      <c r="B902" s="297"/>
      <c r="C902" s="297"/>
      <c r="D902" s="297"/>
      <c r="E902" s="297"/>
      <c r="F902" s="297"/>
      <c r="G902" s="297"/>
      <c r="H902" s="297"/>
      <c r="I902" s="297"/>
      <c r="J902" s="297"/>
      <c r="K902" s="297"/>
      <c r="L902" s="297"/>
      <c r="M902" s="297"/>
      <c r="N902" s="297"/>
      <c r="O902" s="297"/>
      <c r="P902" s="297"/>
      <c r="Q902" s="297"/>
      <c r="R902" s="297"/>
      <c r="S902" s="297"/>
      <c r="T902" s="297"/>
      <c r="U902" s="297"/>
      <c r="V902" s="297"/>
      <c r="W902" s="297"/>
      <c r="X902" s="297"/>
      <c r="Y902" s="297"/>
      <c r="Z902" s="297"/>
    </row>
    <row r="903" spans="1:26" ht="15.75" customHeight="1">
      <c r="A903" s="297"/>
      <c r="B903" s="297"/>
      <c r="C903" s="297"/>
      <c r="D903" s="297"/>
      <c r="E903" s="297"/>
      <c r="F903" s="297"/>
      <c r="G903" s="297"/>
      <c r="H903" s="297"/>
      <c r="I903" s="297"/>
      <c r="J903" s="297"/>
      <c r="K903" s="297"/>
      <c r="L903" s="297"/>
      <c r="M903" s="297"/>
      <c r="N903" s="297"/>
      <c r="O903" s="297"/>
      <c r="P903" s="297"/>
      <c r="Q903" s="297"/>
      <c r="R903" s="297"/>
      <c r="S903" s="297"/>
      <c r="T903" s="297"/>
      <c r="U903" s="297"/>
      <c r="V903" s="297"/>
      <c r="W903" s="297"/>
      <c r="X903" s="297"/>
      <c r="Y903" s="297"/>
      <c r="Z903" s="297"/>
    </row>
    <row r="904" spans="1:26" ht="15.75" customHeight="1">
      <c r="A904" s="297"/>
      <c r="B904" s="297"/>
      <c r="C904" s="297"/>
      <c r="D904" s="297"/>
      <c r="E904" s="297"/>
      <c r="F904" s="297"/>
      <c r="G904" s="297"/>
      <c r="H904" s="297"/>
      <c r="I904" s="297"/>
      <c r="J904" s="297"/>
      <c r="K904" s="297"/>
      <c r="L904" s="297"/>
      <c r="M904" s="297"/>
      <c r="N904" s="297"/>
      <c r="O904" s="297"/>
      <c r="P904" s="297"/>
      <c r="Q904" s="297"/>
      <c r="R904" s="297"/>
      <c r="S904" s="297"/>
      <c r="T904" s="297"/>
      <c r="U904" s="297"/>
      <c r="V904" s="297"/>
      <c r="W904" s="297"/>
      <c r="X904" s="297"/>
      <c r="Y904" s="297"/>
      <c r="Z904" s="297"/>
    </row>
    <row r="905" spans="1:26" ht="15.75" customHeight="1">
      <c r="A905" s="297"/>
      <c r="B905" s="297"/>
      <c r="C905" s="297"/>
      <c r="D905" s="297"/>
      <c r="E905" s="297"/>
      <c r="F905" s="297"/>
      <c r="G905" s="297"/>
      <c r="H905" s="297"/>
      <c r="I905" s="297"/>
      <c r="J905" s="297"/>
      <c r="K905" s="297"/>
      <c r="L905" s="297"/>
      <c r="M905" s="297"/>
      <c r="N905" s="297"/>
      <c r="O905" s="297"/>
      <c r="P905" s="297"/>
      <c r="Q905" s="297"/>
      <c r="R905" s="297"/>
      <c r="S905" s="297"/>
      <c r="T905" s="297"/>
      <c r="U905" s="297"/>
      <c r="V905" s="297"/>
      <c r="W905" s="297"/>
      <c r="X905" s="297"/>
      <c r="Y905" s="297"/>
      <c r="Z905" s="297"/>
    </row>
    <row r="906" spans="1:26" ht="15.75" customHeight="1">
      <c r="A906" s="297"/>
      <c r="B906" s="297"/>
      <c r="C906" s="297"/>
      <c r="D906" s="297"/>
      <c r="E906" s="297"/>
      <c r="F906" s="297"/>
      <c r="G906" s="297"/>
      <c r="H906" s="297"/>
      <c r="I906" s="297"/>
      <c r="J906" s="297"/>
      <c r="K906" s="297"/>
      <c r="L906" s="297"/>
      <c r="M906" s="297"/>
      <c r="N906" s="297"/>
      <c r="O906" s="297"/>
      <c r="P906" s="297"/>
      <c r="Q906" s="297"/>
      <c r="R906" s="297"/>
      <c r="S906" s="297"/>
      <c r="T906" s="297"/>
      <c r="U906" s="297"/>
      <c r="V906" s="297"/>
      <c r="W906" s="297"/>
      <c r="X906" s="297"/>
      <c r="Y906" s="297"/>
      <c r="Z906" s="297"/>
    </row>
    <row r="907" spans="1:26" ht="15.75" customHeight="1">
      <c r="A907" s="297"/>
      <c r="B907" s="297"/>
      <c r="C907" s="297"/>
      <c r="D907" s="297"/>
      <c r="E907" s="297"/>
      <c r="F907" s="297"/>
      <c r="G907" s="297"/>
      <c r="H907" s="297"/>
      <c r="I907" s="297"/>
      <c r="J907" s="297"/>
      <c r="K907" s="297"/>
      <c r="L907" s="297"/>
      <c r="M907" s="297"/>
      <c r="N907" s="297"/>
      <c r="O907" s="297"/>
      <c r="P907" s="297"/>
      <c r="Q907" s="297"/>
      <c r="R907" s="297"/>
      <c r="S907" s="297"/>
      <c r="T907" s="297"/>
      <c r="U907" s="297"/>
      <c r="V907" s="297"/>
      <c r="W907" s="297"/>
      <c r="X907" s="297"/>
      <c r="Y907" s="297"/>
      <c r="Z907" s="297"/>
    </row>
    <row r="908" spans="1:26" ht="15.75" customHeight="1">
      <c r="A908" s="297"/>
      <c r="B908" s="297"/>
      <c r="C908" s="297"/>
      <c r="D908" s="297"/>
      <c r="E908" s="297"/>
      <c r="F908" s="297"/>
      <c r="G908" s="297"/>
      <c r="H908" s="297"/>
      <c r="I908" s="297"/>
      <c r="J908" s="297"/>
      <c r="K908" s="297"/>
      <c r="L908" s="297"/>
      <c r="M908" s="297"/>
      <c r="N908" s="297"/>
      <c r="O908" s="297"/>
      <c r="P908" s="297"/>
      <c r="Q908" s="297"/>
      <c r="R908" s="297"/>
      <c r="S908" s="297"/>
      <c r="T908" s="297"/>
      <c r="U908" s="297"/>
      <c r="V908" s="297"/>
      <c r="W908" s="297"/>
      <c r="X908" s="297"/>
      <c r="Y908" s="297"/>
      <c r="Z908" s="297"/>
    </row>
    <row r="909" spans="1:26" ht="15.75" customHeight="1">
      <c r="A909" s="297"/>
      <c r="B909" s="297"/>
      <c r="C909" s="297"/>
      <c r="D909" s="297"/>
      <c r="E909" s="297"/>
      <c r="F909" s="297"/>
      <c r="G909" s="297"/>
      <c r="H909" s="297"/>
      <c r="I909" s="297"/>
      <c r="J909" s="297"/>
      <c r="K909" s="297"/>
      <c r="L909" s="297"/>
      <c r="M909" s="297"/>
      <c r="N909" s="297"/>
      <c r="O909" s="297"/>
      <c r="P909" s="297"/>
      <c r="Q909" s="297"/>
      <c r="R909" s="297"/>
      <c r="S909" s="297"/>
      <c r="T909" s="297"/>
      <c r="U909" s="297"/>
      <c r="V909" s="297"/>
      <c r="W909" s="297"/>
      <c r="X909" s="297"/>
      <c r="Y909" s="297"/>
      <c r="Z909" s="297"/>
    </row>
    <row r="910" spans="1:26" ht="15.75" customHeight="1">
      <c r="A910" s="297"/>
      <c r="B910" s="297"/>
      <c r="C910" s="297"/>
      <c r="D910" s="297"/>
      <c r="E910" s="297"/>
      <c r="F910" s="297"/>
      <c r="G910" s="297"/>
      <c r="H910" s="297"/>
      <c r="I910" s="297"/>
      <c r="J910" s="297"/>
      <c r="K910" s="297"/>
      <c r="L910" s="297"/>
      <c r="M910" s="297"/>
      <c r="N910" s="297"/>
      <c r="O910" s="297"/>
      <c r="P910" s="297"/>
      <c r="Q910" s="297"/>
      <c r="R910" s="297"/>
      <c r="S910" s="297"/>
      <c r="T910" s="297"/>
      <c r="U910" s="297"/>
      <c r="V910" s="297"/>
      <c r="W910" s="297"/>
      <c r="X910" s="297"/>
      <c r="Y910" s="297"/>
      <c r="Z910" s="297"/>
    </row>
    <row r="911" spans="1:26" ht="15.75" customHeight="1">
      <c r="A911" s="297"/>
      <c r="B911" s="297"/>
      <c r="C911" s="297"/>
      <c r="D911" s="297"/>
      <c r="E911" s="297"/>
      <c r="F911" s="297"/>
      <c r="G911" s="297"/>
      <c r="H911" s="297"/>
      <c r="I911" s="297"/>
      <c r="J911" s="297"/>
      <c r="K911" s="297"/>
      <c r="L911" s="297"/>
      <c r="M911" s="297"/>
      <c r="N911" s="297"/>
      <c r="O911" s="297"/>
      <c r="P911" s="297"/>
      <c r="Q911" s="297"/>
      <c r="R911" s="297"/>
      <c r="S911" s="297"/>
      <c r="T911" s="297"/>
      <c r="U911" s="297"/>
      <c r="V911" s="297"/>
      <c r="W911" s="297"/>
      <c r="X911" s="297"/>
      <c r="Y911" s="297"/>
      <c r="Z911" s="297"/>
    </row>
    <row r="912" spans="1:26" ht="15.75" customHeight="1">
      <c r="A912" s="297"/>
      <c r="B912" s="297"/>
      <c r="C912" s="297"/>
      <c r="D912" s="297"/>
      <c r="E912" s="297"/>
      <c r="F912" s="297"/>
      <c r="G912" s="297"/>
      <c r="H912" s="297"/>
      <c r="I912" s="297"/>
      <c r="J912" s="297"/>
      <c r="K912" s="297"/>
      <c r="L912" s="297"/>
      <c r="M912" s="297"/>
      <c r="N912" s="297"/>
      <c r="O912" s="297"/>
      <c r="P912" s="297"/>
      <c r="Q912" s="297"/>
      <c r="R912" s="297"/>
      <c r="S912" s="297"/>
      <c r="T912" s="297"/>
      <c r="U912" s="297"/>
      <c r="V912" s="297"/>
      <c r="W912" s="297"/>
      <c r="X912" s="297"/>
      <c r="Y912" s="297"/>
      <c r="Z912" s="297"/>
    </row>
    <row r="913" spans="1:26" ht="15.75" customHeight="1">
      <c r="A913" s="297"/>
      <c r="B913" s="297"/>
      <c r="C913" s="297"/>
      <c r="D913" s="297"/>
      <c r="E913" s="297"/>
      <c r="F913" s="297"/>
      <c r="G913" s="297"/>
      <c r="H913" s="297"/>
      <c r="I913" s="297"/>
      <c r="J913" s="297"/>
      <c r="K913" s="297"/>
      <c r="L913" s="297"/>
      <c r="M913" s="297"/>
      <c r="N913" s="297"/>
      <c r="O913" s="297"/>
      <c r="P913" s="297"/>
      <c r="Q913" s="297"/>
      <c r="R913" s="297"/>
      <c r="S913" s="297"/>
      <c r="T913" s="297"/>
      <c r="U913" s="297"/>
      <c r="V913" s="297"/>
      <c r="W913" s="297"/>
      <c r="X913" s="297"/>
      <c r="Y913" s="297"/>
      <c r="Z913" s="297"/>
    </row>
    <row r="914" spans="1:26" ht="15.75" customHeight="1">
      <c r="A914" s="297"/>
      <c r="B914" s="297"/>
      <c r="C914" s="297"/>
      <c r="D914" s="297"/>
      <c r="E914" s="297"/>
      <c r="F914" s="297"/>
      <c r="G914" s="297"/>
      <c r="H914" s="297"/>
      <c r="I914" s="297"/>
      <c r="J914" s="297"/>
      <c r="K914" s="297"/>
      <c r="L914" s="297"/>
      <c r="M914" s="297"/>
      <c r="N914" s="297"/>
      <c r="O914" s="297"/>
      <c r="P914" s="297"/>
      <c r="Q914" s="297"/>
      <c r="R914" s="297"/>
      <c r="S914" s="297"/>
      <c r="T914" s="297"/>
      <c r="U914" s="297"/>
      <c r="V914" s="297"/>
      <c r="W914" s="297"/>
      <c r="X914" s="297"/>
      <c r="Y914" s="297"/>
      <c r="Z914" s="297"/>
    </row>
    <row r="915" spans="1:26" ht="15.75" customHeight="1">
      <c r="A915" s="297"/>
      <c r="B915" s="297"/>
      <c r="C915" s="297"/>
      <c r="D915" s="297"/>
      <c r="E915" s="297"/>
      <c r="F915" s="297"/>
      <c r="G915" s="297"/>
      <c r="H915" s="297"/>
      <c r="I915" s="297"/>
      <c r="J915" s="297"/>
      <c r="K915" s="297"/>
      <c r="L915" s="297"/>
      <c r="M915" s="297"/>
      <c r="N915" s="297"/>
      <c r="O915" s="297"/>
      <c r="P915" s="297"/>
      <c r="Q915" s="297"/>
      <c r="R915" s="297"/>
      <c r="S915" s="297"/>
      <c r="T915" s="297"/>
      <c r="U915" s="297"/>
      <c r="V915" s="297"/>
      <c r="W915" s="297"/>
      <c r="X915" s="297"/>
      <c r="Y915" s="297"/>
      <c r="Z915" s="297"/>
    </row>
    <row r="916" spans="1:26" ht="15.75" customHeight="1">
      <c r="A916" s="297"/>
      <c r="B916" s="297"/>
      <c r="C916" s="297"/>
      <c r="D916" s="297"/>
      <c r="E916" s="297"/>
      <c r="F916" s="297"/>
      <c r="G916" s="297"/>
      <c r="H916" s="297"/>
      <c r="I916" s="297"/>
      <c r="J916" s="297"/>
      <c r="K916" s="297"/>
      <c r="L916" s="297"/>
      <c r="M916" s="297"/>
      <c r="N916" s="297"/>
      <c r="O916" s="297"/>
      <c r="P916" s="297"/>
      <c r="Q916" s="297"/>
      <c r="R916" s="297"/>
      <c r="S916" s="297"/>
      <c r="T916" s="297"/>
      <c r="U916" s="297"/>
      <c r="V916" s="297"/>
      <c r="W916" s="297"/>
      <c r="X916" s="297"/>
      <c r="Y916" s="297"/>
      <c r="Z916" s="297"/>
    </row>
    <row r="917" spans="1:26" ht="15.75" customHeight="1">
      <c r="A917" s="297"/>
      <c r="B917" s="297"/>
      <c r="C917" s="297"/>
      <c r="D917" s="297"/>
      <c r="E917" s="297"/>
      <c r="F917" s="297"/>
      <c r="G917" s="297"/>
      <c r="H917" s="297"/>
      <c r="I917" s="297"/>
      <c r="J917" s="297"/>
      <c r="K917" s="297"/>
      <c r="L917" s="297"/>
      <c r="M917" s="297"/>
      <c r="N917" s="297"/>
      <c r="O917" s="297"/>
      <c r="P917" s="297"/>
      <c r="Q917" s="297"/>
      <c r="R917" s="297"/>
      <c r="S917" s="297"/>
      <c r="T917" s="297"/>
      <c r="U917" s="297"/>
      <c r="V917" s="297"/>
      <c r="W917" s="297"/>
      <c r="X917" s="297"/>
      <c r="Y917" s="297"/>
      <c r="Z917" s="297"/>
    </row>
    <row r="918" spans="1:26" ht="15.75" customHeight="1">
      <c r="A918" s="297"/>
      <c r="B918" s="297"/>
      <c r="C918" s="297"/>
      <c r="D918" s="297"/>
      <c r="E918" s="297"/>
      <c r="F918" s="297"/>
      <c r="G918" s="297"/>
      <c r="H918" s="297"/>
      <c r="I918" s="297"/>
      <c r="J918" s="297"/>
      <c r="K918" s="297"/>
      <c r="L918" s="297"/>
      <c r="M918" s="297"/>
      <c r="N918" s="297"/>
      <c r="O918" s="297"/>
      <c r="P918" s="297"/>
      <c r="Q918" s="297"/>
      <c r="R918" s="297"/>
      <c r="S918" s="297"/>
      <c r="T918" s="297"/>
      <c r="U918" s="297"/>
      <c r="V918" s="297"/>
      <c r="W918" s="297"/>
      <c r="X918" s="297"/>
      <c r="Y918" s="297"/>
      <c r="Z918" s="297"/>
    </row>
    <row r="919" spans="1:26" ht="15.75" customHeight="1">
      <c r="A919" s="297"/>
      <c r="B919" s="297"/>
      <c r="C919" s="297"/>
      <c r="D919" s="297"/>
      <c r="E919" s="297"/>
      <c r="F919" s="297"/>
      <c r="G919" s="297"/>
      <c r="H919" s="297"/>
      <c r="I919" s="297"/>
      <c r="J919" s="297"/>
      <c r="K919" s="297"/>
      <c r="L919" s="297"/>
      <c r="M919" s="297"/>
      <c r="N919" s="297"/>
      <c r="O919" s="297"/>
      <c r="P919" s="297"/>
      <c r="Q919" s="297"/>
      <c r="R919" s="297"/>
      <c r="S919" s="297"/>
      <c r="T919" s="297"/>
      <c r="U919" s="297"/>
      <c r="V919" s="297"/>
      <c r="W919" s="297"/>
      <c r="X919" s="297"/>
      <c r="Y919" s="297"/>
      <c r="Z919" s="297"/>
    </row>
    <row r="920" spans="1:26" ht="15.75" customHeight="1">
      <c r="A920" s="297"/>
      <c r="B920" s="297"/>
      <c r="C920" s="297"/>
      <c r="D920" s="297"/>
      <c r="E920" s="297"/>
      <c r="F920" s="297"/>
      <c r="G920" s="297"/>
      <c r="H920" s="297"/>
      <c r="I920" s="297"/>
      <c r="J920" s="297"/>
      <c r="K920" s="297"/>
      <c r="L920" s="297"/>
      <c r="M920" s="297"/>
      <c r="N920" s="297"/>
      <c r="O920" s="297"/>
      <c r="P920" s="297"/>
      <c r="Q920" s="297"/>
      <c r="R920" s="297"/>
      <c r="S920" s="297"/>
      <c r="T920" s="297"/>
      <c r="U920" s="297"/>
      <c r="V920" s="297"/>
      <c r="W920" s="297"/>
      <c r="X920" s="297"/>
      <c r="Y920" s="297"/>
      <c r="Z920" s="297"/>
    </row>
    <row r="921" spans="1:26" ht="15.75" customHeight="1">
      <c r="A921" s="297"/>
      <c r="B921" s="297"/>
      <c r="C921" s="297"/>
      <c r="D921" s="297"/>
      <c r="E921" s="297"/>
      <c r="F921" s="297"/>
      <c r="G921" s="297"/>
      <c r="H921" s="297"/>
      <c r="I921" s="297"/>
      <c r="J921" s="297"/>
      <c r="K921" s="297"/>
      <c r="L921" s="297"/>
      <c r="M921" s="297"/>
      <c r="N921" s="297"/>
      <c r="O921" s="297"/>
      <c r="P921" s="297"/>
      <c r="Q921" s="297"/>
      <c r="R921" s="297"/>
      <c r="S921" s="297"/>
      <c r="T921" s="297"/>
      <c r="U921" s="297"/>
      <c r="V921" s="297"/>
      <c r="W921" s="297"/>
      <c r="X921" s="297"/>
      <c r="Y921" s="297"/>
      <c r="Z921" s="297"/>
    </row>
    <row r="922" spans="1:26" ht="15.75" customHeight="1">
      <c r="A922" s="297"/>
      <c r="B922" s="297"/>
      <c r="C922" s="297"/>
      <c r="D922" s="297"/>
      <c r="E922" s="297"/>
      <c r="F922" s="297"/>
      <c r="G922" s="297"/>
      <c r="H922" s="297"/>
      <c r="I922" s="297"/>
      <c r="J922" s="297"/>
      <c r="K922" s="297"/>
      <c r="L922" s="297"/>
      <c r="M922" s="297"/>
      <c r="N922" s="297"/>
      <c r="O922" s="297"/>
      <c r="P922" s="297"/>
      <c r="Q922" s="297"/>
      <c r="R922" s="297"/>
      <c r="S922" s="297"/>
      <c r="T922" s="297"/>
      <c r="U922" s="297"/>
      <c r="V922" s="297"/>
      <c r="W922" s="297"/>
      <c r="X922" s="297"/>
      <c r="Y922" s="297"/>
      <c r="Z922" s="297"/>
    </row>
    <row r="923" spans="1:26" ht="15.75" customHeight="1">
      <c r="A923" s="297"/>
      <c r="B923" s="297"/>
      <c r="C923" s="297"/>
      <c r="D923" s="297"/>
      <c r="E923" s="297"/>
      <c r="F923" s="297"/>
      <c r="G923" s="297"/>
      <c r="H923" s="297"/>
      <c r="I923" s="297"/>
      <c r="J923" s="297"/>
      <c r="K923" s="297"/>
      <c r="L923" s="297"/>
      <c r="M923" s="297"/>
      <c r="N923" s="297"/>
      <c r="O923" s="297"/>
      <c r="P923" s="297"/>
      <c r="Q923" s="297"/>
      <c r="R923" s="297"/>
      <c r="S923" s="297"/>
      <c r="T923" s="297"/>
      <c r="U923" s="297"/>
      <c r="V923" s="297"/>
      <c r="W923" s="297"/>
      <c r="X923" s="297"/>
      <c r="Y923" s="297"/>
      <c r="Z923" s="297"/>
    </row>
    <row r="924" spans="1:26" ht="15.75" customHeight="1">
      <c r="A924" s="297"/>
      <c r="B924" s="297"/>
      <c r="C924" s="297"/>
      <c r="D924" s="297"/>
      <c r="E924" s="297"/>
      <c r="F924" s="297"/>
      <c r="G924" s="297"/>
      <c r="H924" s="297"/>
      <c r="I924" s="297"/>
      <c r="J924" s="297"/>
      <c r="K924" s="297"/>
      <c r="L924" s="297"/>
      <c r="M924" s="297"/>
      <c r="N924" s="297"/>
      <c r="O924" s="297"/>
      <c r="P924" s="297"/>
      <c r="Q924" s="297"/>
      <c r="R924" s="297"/>
      <c r="S924" s="297"/>
      <c r="T924" s="297"/>
      <c r="U924" s="297"/>
      <c r="V924" s="297"/>
      <c r="W924" s="297"/>
      <c r="X924" s="297"/>
      <c r="Y924" s="297"/>
      <c r="Z924" s="297"/>
    </row>
    <row r="925" spans="1:26" ht="15.75" customHeight="1">
      <c r="A925" s="297"/>
      <c r="B925" s="297"/>
      <c r="C925" s="297"/>
      <c r="D925" s="297"/>
      <c r="E925" s="297"/>
      <c r="F925" s="297"/>
      <c r="G925" s="297"/>
      <c r="H925" s="297"/>
      <c r="I925" s="297"/>
      <c r="J925" s="297"/>
      <c r="K925" s="297"/>
      <c r="L925" s="297"/>
      <c r="M925" s="297"/>
      <c r="N925" s="297"/>
      <c r="O925" s="297"/>
      <c r="P925" s="297"/>
      <c r="Q925" s="297"/>
      <c r="R925" s="297"/>
      <c r="S925" s="297"/>
      <c r="T925" s="297"/>
      <c r="U925" s="297"/>
      <c r="V925" s="297"/>
      <c r="W925" s="297"/>
      <c r="X925" s="297"/>
      <c r="Y925" s="297"/>
      <c r="Z925" s="297"/>
    </row>
    <row r="926" spans="1:26" ht="15.75" customHeight="1">
      <c r="A926" s="297"/>
      <c r="B926" s="297"/>
      <c r="C926" s="297"/>
      <c r="D926" s="297"/>
      <c r="E926" s="297"/>
      <c r="F926" s="297"/>
      <c r="G926" s="297"/>
      <c r="H926" s="297"/>
      <c r="I926" s="297"/>
      <c r="J926" s="297"/>
      <c r="K926" s="297"/>
      <c r="L926" s="297"/>
      <c r="M926" s="297"/>
      <c r="N926" s="297"/>
      <c r="O926" s="297"/>
      <c r="P926" s="297"/>
      <c r="Q926" s="297"/>
      <c r="R926" s="297"/>
      <c r="S926" s="297"/>
      <c r="T926" s="297"/>
      <c r="U926" s="297"/>
      <c r="V926" s="297"/>
      <c r="W926" s="297"/>
      <c r="X926" s="297"/>
      <c r="Y926" s="297"/>
      <c r="Z926" s="297"/>
    </row>
    <row r="927" spans="1:26" ht="15.75" customHeight="1">
      <c r="A927" s="297"/>
      <c r="B927" s="297"/>
      <c r="C927" s="297"/>
      <c r="D927" s="297"/>
      <c r="E927" s="297"/>
      <c r="F927" s="297"/>
      <c r="G927" s="297"/>
      <c r="H927" s="297"/>
      <c r="I927" s="297"/>
      <c r="J927" s="297"/>
      <c r="K927" s="297"/>
      <c r="L927" s="297"/>
      <c r="M927" s="297"/>
      <c r="N927" s="297"/>
      <c r="O927" s="297"/>
      <c r="P927" s="297"/>
      <c r="Q927" s="297"/>
      <c r="R927" s="297"/>
      <c r="S927" s="297"/>
      <c r="T927" s="297"/>
      <c r="U927" s="297"/>
      <c r="V927" s="297"/>
      <c r="W927" s="297"/>
      <c r="X927" s="297"/>
      <c r="Y927" s="297"/>
      <c r="Z927" s="297"/>
    </row>
    <row r="928" spans="1:26" ht="15.75" customHeight="1">
      <c r="A928" s="297"/>
      <c r="B928" s="297"/>
      <c r="C928" s="297"/>
      <c r="D928" s="297"/>
      <c r="E928" s="297"/>
      <c r="F928" s="297"/>
      <c r="G928" s="297"/>
      <c r="H928" s="297"/>
      <c r="I928" s="297"/>
      <c r="J928" s="297"/>
      <c r="K928" s="297"/>
      <c r="L928" s="297"/>
      <c r="M928" s="297"/>
      <c r="N928" s="297"/>
      <c r="O928" s="297"/>
      <c r="P928" s="297"/>
      <c r="Q928" s="297"/>
      <c r="R928" s="297"/>
      <c r="S928" s="297"/>
      <c r="T928" s="297"/>
      <c r="U928" s="297"/>
      <c r="V928" s="297"/>
      <c r="W928" s="297"/>
      <c r="X928" s="297"/>
      <c r="Y928" s="297"/>
      <c r="Z928" s="297"/>
    </row>
    <row r="929" spans="1:26" ht="15.75" customHeight="1">
      <c r="A929" s="297"/>
      <c r="B929" s="297"/>
      <c r="C929" s="297"/>
      <c r="D929" s="297"/>
      <c r="E929" s="297"/>
      <c r="F929" s="297"/>
      <c r="G929" s="297"/>
      <c r="H929" s="297"/>
      <c r="I929" s="297"/>
      <c r="J929" s="297"/>
      <c r="K929" s="297"/>
      <c r="L929" s="297"/>
      <c r="M929" s="297"/>
      <c r="N929" s="297"/>
      <c r="O929" s="297"/>
      <c r="P929" s="297"/>
      <c r="Q929" s="297"/>
      <c r="R929" s="297"/>
      <c r="S929" s="297"/>
      <c r="T929" s="297"/>
      <c r="U929" s="297"/>
      <c r="V929" s="297"/>
      <c r="W929" s="297"/>
      <c r="X929" s="297"/>
      <c r="Y929" s="297"/>
      <c r="Z929" s="297"/>
    </row>
    <row r="930" spans="1:26" ht="15.75" customHeight="1">
      <c r="A930" s="297"/>
      <c r="B930" s="297"/>
      <c r="C930" s="297"/>
      <c r="D930" s="297"/>
      <c r="E930" s="297"/>
      <c r="F930" s="297"/>
      <c r="G930" s="297"/>
      <c r="H930" s="297"/>
      <c r="I930" s="297"/>
      <c r="J930" s="297"/>
      <c r="K930" s="297"/>
      <c r="L930" s="297"/>
      <c r="M930" s="297"/>
      <c r="N930" s="297"/>
      <c r="O930" s="297"/>
      <c r="P930" s="297"/>
      <c r="Q930" s="297"/>
      <c r="R930" s="297"/>
      <c r="S930" s="297"/>
      <c r="T930" s="297"/>
      <c r="U930" s="297"/>
      <c r="V930" s="297"/>
      <c r="W930" s="297"/>
      <c r="X930" s="297"/>
      <c r="Y930" s="297"/>
      <c r="Z930" s="297"/>
    </row>
    <row r="931" spans="1:26" ht="15.75" customHeight="1">
      <c r="A931" s="297"/>
      <c r="B931" s="297"/>
      <c r="C931" s="297"/>
      <c r="D931" s="297"/>
      <c r="E931" s="297"/>
      <c r="F931" s="297"/>
      <c r="G931" s="297"/>
      <c r="H931" s="297"/>
      <c r="I931" s="297"/>
      <c r="J931" s="297"/>
      <c r="K931" s="297"/>
      <c r="L931" s="297"/>
      <c r="M931" s="297"/>
      <c r="N931" s="297"/>
      <c r="O931" s="297"/>
      <c r="P931" s="297"/>
      <c r="Q931" s="297"/>
      <c r="R931" s="297"/>
      <c r="S931" s="297"/>
      <c r="T931" s="297"/>
      <c r="U931" s="297"/>
      <c r="V931" s="297"/>
      <c r="W931" s="297"/>
      <c r="X931" s="297"/>
      <c r="Y931" s="297"/>
      <c r="Z931" s="297"/>
    </row>
    <row r="932" spans="1:26" ht="15.75" customHeight="1">
      <c r="A932" s="297"/>
      <c r="B932" s="297"/>
      <c r="C932" s="297"/>
      <c r="D932" s="297"/>
      <c r="E932" s="297"/>
      <c r="F932" s="297"/>
      <c r="G932" s="297"/>
      <c r="H932" s="297"/>
      <c r="I932" s="297"/>
      <c r="J932" s="297"/>
      <c r="K932" s="297"/>
      <c r="L932" s="297"/>
      <c r="M932" s="297"/>
      <c r="N932" s="297"/>
      <c r="O932" s="297"/>
      <c r="P932" s="297"/>
      <c r="Q932" s="297"/>
      <c r="R932" s="297"/>
      <c r="S932" s="297"/>
      <c r="T932" s="297"/>
      <c r="U932" s="297"/>
      <c r="V932" s="297"/>
      <c r="W932" s="297"/>
      <c r="X932" s="297"/>
      <c r="Y932" s="297"/>
      <c r="Z932" s="297"/>
    </row>
    <row r="933" spans="1:26" ht="15.75" customHeight="1">
      <c r="A933" s="297"/>
      <c r="B933" s="297"/>
      <c r="C933" s="297"/>
      <c r="D933" s="297"/>
      <c r="E933" s="297"/>
      <c r="F933" s="297"/>
      <c r="G933" s="297"/>
      <c r="H933" s="297"/>
      <c r="I933" s="297"/>
      <c r="J933" s="297"/>
      <c r="K933" s="297"/>
      <c r="L933" s="297"/>
      <c r="M933" s="297"/>
      <c r="N933" s="297"/>
      <c r="O933" s="297"/>
      <c r="P933" s="297"/>
      <c r="Q933" s="297"/>
      <c r="R933" s="297"/>
      <c r="S933" s="297"/>
      <c r="T933" s="297"/>
      <c r="U933" s="297"/>
      <c r="V933" s="297"/>
      <c r="W933" s="297"/>
      <c r="X933" s="297"/>
      <c r="Y933" s="297"/>
      <c r="Z933" s="297"/>
    </row>
    <row r="934" spans="1:26" ht="15.75" customHeight="1">
      <c r="A934" s="297"/>
      <c r="B934" s="297"/>
      <c r="C934" s="297"/>
      <c r="D934" s="297"/>
      <c r="E934" s="297"/>
      <c r="F934" s="297"/>
      <c r="G934" s="297"/>
      <c r="H934" s="297"/>
      <c r="I934" s="297"/>
      <c r="J934" s="297"/>
      <c r="K934" s="297"/>
      <c r="L934" s="297"/>
      <c r="M934" s="297"/>
      <c r="N934" s="297"/>
      <c r="O934" s="297"/>
      <c r="P934" s="297"/>
      <c r="Q934" s="297"/>
      <c r="R934" s="297"/>
      <c r="S934" s="297"/>
      <c r="T934" s="297"/>
      <c r="U934" s="297"/>
      <c r="V934" s="297"/>
      <c r="W934" s="297"/>
      <c r="X934" s="297"/>
      <c r="Y934" s="297"/>
      <c r="Z934" s="297"/>
    </row>
    <row r="935" spans="1:26" ht="15.75" customHeight="1">
      <c r="A935" s="297"/>
      <c r="B935" s="297"/>
      <c r="C935" s="297"/>
      <c r="D935" s="297"/>
      <c r="E935" s="297"/>
      <c r="F935" s="297"/>
      <c r="G935" s="297"/>
      <c r="H935" s="297"/>
      <c r="I935" s="297"/>
      <c r="J935" s="297"/>
      <c r="K935" s="297"/>
      <c r="L935" s="297"/>
      <c r="M935" s="297"/>
      <c r="N935" s="297"/>
      <c r="O935" s="297"/>
      <c r="P935" s="297"/>
      <c r="Q935" s="297"/>
      <c r="R935" s="297"/>
      <c r="S935" s="297"/>
      <c r="T935" s="297"/>
      <c r="U935" s="297"/>
      <c r="V935" s="297"/>
      <c r="W935" s="297"/>
      <c r="X935" s="297"/>
      <c r="Y935" s="297"/>
      <c r="Z935" s="297"/>
    </row>
    <row r="936" spans="1:26" ht="15.75" customHeight="1">
      <c r="A936" s="297"/>
      <c r="B936" s="297"/>
      <c r="C936" s="297"/>
      <c r="D936" s="297"/>
      <c r="E936" s="297"/>
      <c r="F936" s="297"/>
      <c r="G936" s="297"/>
      <c r="H936" s="297"/>
      <c r="I936" s="297"/>
      <c r="J936" s="297"/>
      <c r="K936" s="297"/>
      <c r="L936" s="297"/>
      <c r="M936" s="297"/>
      <c r="N936" s="297"/>
      <c r="O936" s="297"/>
      <c r="P936" s="297"/>
      <c r="Q936" s="297"/>
      <c r="R936" s="297"/>
      <c r="S936" s="297"/>
      <c r="T936" s="297"/>
      <c r="U936" s="297"/>
      <c r="V936" s="297"/>
      <c r="W936" s="297"/>
      <c r="X936" s="297"/>
      <c r="Y936" s="297"/>
      <c r="Z936" s="297"/>
    </row>
    <row r="937" spans="1:26" ht="15.75" customHeight="1">
      <c r="A937" s="297"/>
      <c r="B937" s="297"/>
      <c r="C937" s="297"/>
      <c r="D937" s="297"/>
      <c r="E937" s="297"/>
      <c r="F937" s="297"/>
      <c r="G937" s="297"/>
      <c r="H937" s="297"/>
      <c r="I937" s="297"/>
      <c r="J937" s="297"/>
      <c r="K937" s="297"/>
      <c r="L937" s="297"/>
      <c r="M937" s="297"/>
      <c r="N937" s="297"/>
      <c r="O937" s="297"/>
      <c r="P937" s="297"/>
      <c r="Q937" s="297"/>
      <c r="R937" s="297"/>
      <c r="S937" s="297"/>
      <c r="T937" s="297"/>
      <c r="U937" s="297"/>
      <c r="V937" s="297"/>
      <c r="W937" s="297"/>
      <c r="X937" s="297"/>
      <c r="Y937" s="297"/>
      <c r="Z937" s="297"/>
    </row>
    <row r="938" spans="1:26" ht="15.75" customHeight="1">
      <c r="A938" s="297"/>
      <c r="B938" s="297"/>
      <c r="C938" s="297"/>
      <c r="D938" s="297"/>
      <c r="E938" s="297"/>
      <c r="F938" s="297"/>
      <c r="G938" s="297"/>
      <c r="H938" s="297"/>
      <c r="I938" s="297"/>
      <c r="J938" s="297"/>
      <c r="K938" s="297"/>
      <c r="L938" s="297"/>
      <c r="M938" s="297"/>
      <c r="N938" s="297"/>
      <c r="O938" s="297"/>
      <c r="P938" s="297"/>
      <c r="Q938" s="297"/>
      <c r="R938" s="297"/>
      <c r="S938" s="297"/>
      <c r="T938" s="297"/>
      <c r="U938" s="297"/>
      <c r="V938" s="297"/>
      <c r="W938" s="297"/>
      <c r="X938" s="297"/>
      <c r="Y938" s="297"/>
      <c r="Z938" s="297"/>
    </row>
    <row r="939" spans="1:26" ht="15.75" customHeight="1">
      <c r="A939" s="297"/>
      <c r="B939" s="297"/>
      <c r="C939" s="297"/>
      <c r="D939" s="297"/>
      <c r="E939" s="297"/>
      <c r="F939" s="297"/>
      <c r="G939" s="297"/>
      <c r="H939" s="297"/>
      <c r="I939" s="297"/>
      <c r="J939" s="297"/>
      <c r="K939" s="297"/>
      <c r="L939" s="297"/>
      <c r="M939" s="297"/>
      <c r="N939" s="297"/>
      <c r="O939" s="297"/>
      <c r="P939" s="297"/>
      <c r="Q939" s="297"/>
      <c r="R939" s="297"/>
      <c r="S939" s="297"/>
      <c r="T939" s="297"/>
      <c r="U939" s="297"/>
      <c r="V939" s="297"/>
      <c r="W939" s="297"/>
      <c r="X939" s="297"/>
      <c r="Y939" s="297"/>
      <c r="Z939" s="297"/>
    </row>
    <row r="940" spans="1:26" ht="15.75" customHeight="1">
      <c r="A940" s="297"/>
      <c r="B940" s="297"/>
      <c r="C940" s="297"/>
      <c r="D940" s="297"/>
      <c r="E940" s="297"/>
      <c r="F940" s="297"/>
      <c r="G940" s="297"/>
      <c r="H940" s="297"/>
      <c r="I940" s="297"/>
      <c r="J940" s="297"/>
      <c r="K940" s="297"/>
      <c r="L940" s="297"/>
      <c r="M940" s="297"/>
      <c r="N940" s="297"/>
      <c r="O940" s="297"/>
      <c r="P940" s="297"/>
      <c r="Q940" s="297"/>
      <c r="R940" s="297"/>
      <c r="S940" s="297"/>
      <c r="T940" s="297"/>
      <c r="U940" s="297"/>
      <c r="V940" s="297"/>
      <c r="W940" s="297"/>
      <c r="X940" s="297"/>
      <c r="Y940" s="297"/>
      <c r="Z940" s="297"/>
    </row>
    <row r="941" spans="1:26" ht="15.75" customHeight="1">
      <c r="A941" s="297"/>
      <c r="B941" s="297"/>
      <c r="C941" s="297"/>
      <c r="D941" s="297"/>
      <c r="E941" s="297"/>
      <c r="F941" s="297"/>
      <c r="G941" s="297"/>
      <c r="H941" s="297"/>
      <c r="I941" s="297"/>
      <c r="J941" s="297"/>
      <c r="K941" s="297"/>
      <c r="L941" s="297"/>
      <c r="M941" s="297"/>
      <c r="N941" s="297"/>
      <c r="O941" s="297"/>
      <c r="P941" s="297"/>
      <c r="Q941" s="297"/>
      <c r="R941" s="297"/>
      <c r="S941" s="297"/>
      <c r="T941" s="297"/>
      <c r="U941" s="297"/>
      <c r="V941" s="297"/>
      <c r="W941" s="297"/>
      <c r="X941" s="297"/>
      <c r="Y941" s="297"/>
      <c r="Z941" s="297"/>
    </row>
    <row r="942" spans="1:26" ht="15.75" customHeight="1">
      <c r="A942" s="297"/>
      <c r="B942" s="297"/>
      <c r="C942" s="297"/>
      <c r="D942" s="297"/>
      <c r="E942" s="297"/>
      <c r="F942" s="297"/>
      <c r="G942" s="297"/>
      <c r="H942" s="297"/>
      <c r="I942" s="297"/>
      <c r="J942" s="297"/>
      <c r="K942" s="297"/>
      <c r="L942" s="297"/>
      <c r="M942" s="297"/>
      <c r="N942" s="297"/>
      <c r="O942" s="297"/>
      <c r="P942" s="297"/>
      <c r="Q942" s="297"/>
      <c r="R942" s="297"/>
      <c r="S942" s="297"/>
      <c r="T942" s="297"/>
      <c r="U942" s="297"/>
      <c r="V942" s="297"/>
      <c r="W942" s="297"/>
      <c r="X942" s="297"/>
      <c r="Y942" s="297"/>
      <c r="Z942" s="297"/>
    </row>
    <row r="943" spans="1:26" ht="15.75" customHeight="1">
      <c r="A943" s="297"/>
      <c r="B943" s="297"/>
      <c r="C943" s="297"/>
      <c r="D943" s="297"/>
      <c r="E943" s="297"/>
      <c r="F943" s="297"/>
      <c r="G943" s="297"/>
      <c r="H943" s="297"/>
      <c r="I943" s="297"/>
      <c r="J943" s="297"/>
      <c r="K943" s="297"/>
      <c r="L943" s="297"/>
      <c r="M943" s="297"/>
      <c r="N943" s="297"/>
      <c r="O943" s="297"/>
      <c r="P943" s="297"/>
      <c r="Q943" s="297"/>
      <c r="R943" s="297"/>
      <c r="S943" s="297"/>
      <c r="T943" s="297"/>
      <c r="U943" s="297"/>
      <c r="V943" s="297"/>
      <c r="W943" s="297"/>
      <c r="X943" s="297"/>
      <c r="Y943" s="297"/>
      <c r="Z943" s="297"/>
    </row>
    <row r="944" spans="1:26" ht="15.75" customHeight="1">
      <c r="A944" s="297"/>
      <c r="B944" s="297"/>
      <c r="C944" s="297"/>
      <c r="D944" s="297"/>
      <c r="E944" s="297"/>
      <c r="F944" s="297"/>
      <c r="G944" s="297"/>
      <c r="H944" s="297"/>
      <c r="I944" s="297"/>
      <c r="J944" s="297"/>
      <c r="K944" s="297"/>
      <c r="L944" s="297"/>
      <c r="M944" s="297"/>
      <c r="N944" s="297"/>
      <c r="O944" s="297"/>
      <c r="P944" s="297"/>
      <c r="Q944" s="297"/>
      <c r="R944" s="297"/>
      <c r="S944" s="297"/>
      <c r="T944" s="297"/>
      <c r="U944" s="297"/>
      <c r="V944" s="297"/>
      <c r="W944" s="297"/>
      <c r="X944" s="297"/>
      <c r="Y944" s="297"/>
      <c r="Z944" s="297"/>
    </row>
    <row r="945" spans="1:26" ht="15.75" customHeight="1">
      <c r="A945" s="297"/>
      <c r="B945" s="297"/>
      <c r="C945" s="297"/>
      <c r="D945" s="297"/>
      <c r="E945" s="297"/>
      <c r="F945" s="297"/>
      <c r="G945" s="297"/>
      <c r="H945" s="297"/>
      <c r="I945" s="297"/>
      <c r="J945" s="297"/>
      <c r="K945" s="297"/>
      <c r="L945" s="297"/>
      <c r="M945" s="297"/>
      <c r="N945" s="297"/>
      <c r="O945" s="297"/>
      <c r="P945" s="297"/>
      <c r="Q945" s="297"/>
      <c r="R945" s="297"/>
      <c r="S945" s="297"/>
      <c r="T945" s="297"/>
      <c r="U945" s="297"/>
      <c r="V945" s="297"/>
      <c r="W945" s="297"/>
      <c r="X945" s="297"/>
      <c r="Y945" s="297"/>
      <c r="Z945" s="297"/>
    </row>
    <row r="946" spans="1:26" ht="15.75" customHeight="1">
      <c r="A946" s="297"/>
      <c r="B946" s="297"/>
      <c r="C946" s="297"/>
      <c r="D946" s="297"/>
      <c r="E946" s="297"/>
      <c r="F946" s="297"/>
      <c r="G946" s="297"/>
      <c r="H946" s="297"/>
      <c r="I946" s="297"/>
      <c r="J946" s="297"/>
      <c r="K946" s="297"/>
      <c r="L946" s="297"/>
      <c r="M946" s="297"/>
      <c r="N946" s="297"/>
      <c r="O946" s="297"/>
      <c r="P946" s="297"/>
      <c r="Q946" s="297"/>
      <c r="R946" s="297"/>
      <c r="S946" s="297"/>
      <c r="T946" s="297"/>
      <c r="U946" s="297"/>
      <c r="V946" s="297"/>
      <c r="W946" s="297"/>
      <c r="X946" s="297"/>
      <c r="Y946" s="297"/>
      <c r="Z946" s="297"/>
    </row>
    <row r="947" spans="1:26" ht="15.75" customHeight="1">
      <c r="A947" s="297"/>
      <c r="B947" s="297"/>
      <c r="C947" s="297"/>
      <c r="D947" s="297"/>
      <c r="E947" s="297"/>
      <c r="F947" s="297"/>
      <c r="G947" s="297"/>
      <c r="H947" s="297"/>
      <c r="I947" s="297"/>
      <c r="J947" s="297"/>
      <c r="K947" s="297"/>
      <c r="L947" s="297"/>
      <c r="M947" s="297"/>
      <c r="N947" s="297"/>
      <c r="O947" s="297"/>
      <c r="P947" s="297"/>
      <c r="Q947" s="297"/>
      <c r="R947" s="297"/>
      <c r="S947" s="297"/>
      <c r="T947" s="297"/>
      <c r="U947" s="297"/>
      <c r="V947" s="297"/>
      <c r="W947" s="297"/>
      <c r="X947" s="297"/>
      <c r="Y947" s="297"/>
      <c r="Z947" s="297"/>
    </row>
    <row r="948" spans="1:26" ht="15.75" customHeight="1">
      <c r="A948" s="297"/>
      <c r="B948" s="297"/>
      <c r="C948" s="297"/>
      <c r="D948" s="297"/>
      <c r="E948" s="297"/>
      <c r="F948" s="297"/>
      <c r="G948" s="297"/>
      <c r="H948" s="297"/>
      <c r="I948" s="297"/>
      <c r="J948" s="297"/>
      <c r="K948" s="297"/>
      <c r="L948" s="297"/>
      <c r="M948" s="297"/>
      <c r="N948" s="297"/>
      <c r="O948" s="297"/>
      <c r="P948" s="297"/>
      <c r="Q948" s="297"/>
      <c r="R948" s="297"/>
      <c r="S948" s="297"/>
      <c r="T948" s="297"/>
      <c r="U948" s="297"/>
      <c r="V948" s="297"/>
      <c r="W948" s="297"/>
      <c r="X948" s="297"/>
      <c r="Y948" s="297"/>
      <c r="Z948" s="297"/>
    </row>
    <row r="949" spans="1:26" ht="15.75" customHeight="1">
      <c r="A949" s="297"/>
      <c r="B949" s="297"/>
      <c r="C949" s="297"/>
      <c r="D949" s="297"/>
      <c r="E949" s="297"/>
      <c r="F949" s="297"/>
      <c r="G949" s="297"/>
      <c r="H949" s="297"/>
      <c r="I949" s="297"/>
      <c r="J949" s="297"/>
      <c r="K949" s="297"/>
      <c r="L949" s="297"/>
      <c r="M949" s="297"/>
      <c r="N949" s="297"/>
      <c r="O949" s="297"/>
      <c r="P949" s="297"/>
      <c r="Q949" s="297"/>
      <c r="R949" s="297"/>
      <c r="S949" s="297"/>
      <c r="T949" s="297"/>
      <c r="U949" s="297"/>
      <c r="V949" s="297"/>
      <c r="W949" s="297"/>
      <c r="X949" s="297"/>
      <c r="Y949" s="297"/>
      <c r="Z949" s="297"/>
    </row>
    <row r="950" spans="1:26" ht="15.75" customHeight="1">
      <c r="A950" s="297"/>
      <c r="B950" s="297"/>
      <c r="C950" s="297"/>
      <c r="D950" s="297"/>
      <c r="E950" s="297"/>
      <c r="F950" s="297"/>
      <c r="G950" s="297"/>
      <c r="H950" s="297"/>
      <c r="I950" s="297"/>
      <c r="J950" s="297"/>
      <c r="K950" s="297"/>
      <c r="L950" s="297"/>
      <c r="M950" s="297"/>
      <c r="N950" s="297"/>
      <c r="O950" s="297"/>
      <c r="P950" s="297"/>
      <c r="Q950" s="297"/>
      <c r="R950" s="297"/>
      <c r="S950" s="297"/>
      <c r="T950" s="297"/>
      <c r="U950" s="297"/>
      <c r="V950" s="297"/>
      <c r="W950" s="297"/>
      <c r="X950" s="297"/>
      <c r="Y950" s="297"/>
      <c r="Z950" s="297"/>
    </row>
    <row r="951" spans="1:26" ht="15.75" customHeight="1">
      <c r="A951" s="297"/>
      <c r="B951" s="297"/>
      <c r="C951" s="297"/>
      <c r="D951" s="297"/>
      <c r="E951" s="297"/>
      <c r="F951" s="297"/>
      <c r="G951" s="297"/>
      <c r="H951" s="297"/>
      <c r="I951" s="297"/>
      <c r="J951" s="297"/>
      <c r="K951" s="297"/>
      <c r="L951" s="297"/>
      <c r="M951" s="297"/>
      <c r="N951" s="297"/>
      <c r="O951" s="297"/>
      <c r="P951" s="297"/>
      <c r="Q951" s="297"/>
      <c r="R951" s="297"/>
      <c r="S951" s="297"/>
      <c r="T951" s="297"/>
      <c r="U951" s="297"/>
      <c r="V951" s="297"/>
      <c r="W951" s="297"/>
      <c r="X951" s="297"/>
      <c r="Y951" s="297"/>
      <c r="Z951" s="297"/>
    </row>
    <row r="952" spans="1:26" ht="15.75" customHeight="1">
      <c r="A952" s="297"/>
      <c r="B952" s="297"/>
      <c r="C952" s="297"/>
      <c r="D952" s="297"/>
      <c r="E952" s="297"/>
      <c r="F952" s="297"/>
      <c r="G952" s="297"/>
      <c r="H952" s="297"/>
      <c r="I952" s="297"/>
      <c r="J952" s="297"/>
      <c r="K952" s="297"/>
      <c r="L952" s="297"/>
      <c r="M952" s="297"/>
      <c r="N952" s="297"/>
      <c r="O952" s="297"/>
      <c r="P952" s="297"/>
      <c r="Q952" s="297"/>
      <c r="R952" s="297"/>
      <c r="S952" s="297"/>
      <c r="T952" s="297"/>
      <c r="U952" s="297"/>
      <c r="V952" s="297"/>
      <c r="W952" s="297"/>
      <c r="X952" s="297"/>
      <c r="Y952" s="297"/>
      <c r="Z952" s="297"/>
    </row>
    <row r="953" spans="1:26" ht="15.75" customHeight="1">
      <c r="A953" s="297"/>
      <c r="B953" s="297"/>
      <c r="C953" s="297"/>
      <c r="D953" s="297"/>
      <c r="E953" s="297"/>
      <c r="F953" s="297"/>
      <c r="G953" s="297"/>
      <c r="H953" s="297"/>
      <c r="I953" s="297"/>
      <c r="J953" s="297"/>
      <c r="K953" s="297"/>
      <c r="L953" s="297"/>
      <c r="M953" s="297"/>
      <c r="N953" s="297"/>
      <c r="O953" s="297"/>
      <c r="P953" s="297"/>
      <c r="Q953" s="297"/>
      <c r="R953" s="297"/>
      <c r="S953" s="297"/>
      <c r="T953" s="297"/>
      <c r="U953" s="297"/>
      <c r="V953" s="297"/>
      <c r="W953" s="297"/>
      <c r="X953" s="297"/>
      <c r="Y953" s="297"/>
      <c r="Z953" s="297"/>
    </row>
    <row r="954" spans="1:26" ht="15.75" customHeight="1">
      <c r="A954" s="297"/>
      <c r="B954" s="297"/>
      <c r="C954" s="297"/>
      <c r="D954" s="297"/>
      <c r="E954" s="297"/>
      <c r="F954" s="297"/>
      <c r="G954" s="297"/>
      <c r="H954" s="297"/>
      <c r="I954" s="297"/>
      <c r="J954" s="297"/>
      <c r="K954" s="297"/>
      <c r="L954" s="297"/>
      <c r="M954" s="297"/>
      <c r="N954" s="297"/>
      <c r="O954" s="297"/>
      <c r="P954" s="297"/>
      <c r="Q954" s="297"/>
      <c r="R954" s="297"/>
      <c r="S954" s="297"/>
      <c r="T954" s="297"/>
      <c r="U954" s="297"/>
      <c r="V954" s="297"/>
      <c r="W954" s="297"/>
      <c r="X954" s="297"/>
      <c r="Y954" s="297"/>
      <c r="Z954" s="297"/>
    </row>
    <row r="955" spans="1:26" ht="15.75" customHeight="1">
      <c r="A955" s="297"/>
      <c r="B955" s="297"/>
      <c r="C955" s="297"/>
      <c r="D955" s="297"/>
      <c r="E955" s="297"/>
      <c r="F955" s="297"/>
      <c r="G955" s="297"/>
      <c r="H955" s="297"/>
      <c r="I955" s="297"/>
      <c r="J955" s="297"/>
      <c r="K955" s="297"/>
      <c r="L955" s="297"/>
      <c r="M955" s="297"/>
      <c r="N955" s="297"/>
      <c r="O955" s="297"/>
      <c r="P955" s="297"/>
      <c r="Q955" s="297"/>
      <c r="R955" s="297"/>
      <c r="S955" s="297"/>
      <c r="T955" s="297"/>
      <c r="U955" s="297"/>
      <c r="V955" s="297"/>
      <c r="W955" s="297"/>
      <c r="X955" s="297"/>
      <c r="Y955" s="297"/>
      <c r="Z955" s="297"/>
    </row>
    <row r="956" spans="1:26" ht="15.75" customHeight="1">
      <c r="A956" s="297"/>
      <c r="B956" s="297"/>
      <c r="C956" s="297"/>
      <c r="D956" s="297"/>
      <c r="E956" s="297"/>
      <c r="F956" s="297"/>
      <c r="G956" s="297"/>
      <c r="H956" s="297"/>
      <c r="I956" s="297"/>
      <c r="J956" s="297"/>
      <c r="K956" s="297"/>
      <c r="L956" s="297"/>
      <c r="M956" s="297"/>
      <c r="N956" s="297"/>
      <c r="O956" s="297"/>
      <c r="P956" s="297"/>
      <c r="Q956" s="297"/>
      <c r="R956" s="297"/>
      <c r="S956" s="297"/>
      <c r="T956" s="297"/>
      <c r="U956" s="297"/>
      <c r="V956" s="297"/>
      <c r="W956" s="297"/>
      <c r="X956" s="297"/>
      <c r="Y956" s="297"/>
      <c r="Z956" s="297"/>
    </row>
    <row r="957" spans="1:26" ht="15.75" customHeight="1">
      <c r="A957" s="297"/>
      <c r="B957" s="297"/>
      <c r="C957" s="297"/>
      <c r="D957" s="297"/>
      <c r="E957" s="297"/>
      <c r="F957" s="297"/>
      <c r="G957" s="297"/>
      <c r="H957" s="297"/>
      <c r="I957" s="297"/>
      <c r="J957" s="297"/>
      <c r="K957" s="297"/>
      <c r="L957" s="297"/>
      <c r="M957" s="297"/>
      <c r="N957" s="297"/>
      <c r="O957" s="297"/>
      <c r="P957" s="297"/>
      <c r="Q957" s="297"/>
      <c r="R957" s="297"/>
      <c r="S957" s="297"/>
      <c r="T957" s="297"/>
      <c r="U957" s="297"/>
      <c r="V957" s="297"/>
      <c r="W957" s="297"/>
      <c r="X957" s="297"/>
      <c r="Y957" s="297"/>
      <c r="Z957" s="297"/>
    </row>
    <row r="958" spans="1:26" ht="15.75" customHeight="1">
      <c r="A958" s="297"/>
      <c r="B958" s="297"/>
      <c r="C958" s="297"/>
      <c r="D958" s="297"/>
      <c r="E958" s="297"/>
      <c r="F958" s="297"/>
      <c r="G958" s="297"/>
      <c r="H958" s="297"/>
      <c r="I958" s="297"/>
      <c r="J958" s="297"/>
      <c r="K958" s="297"/>
      <c r="L958" s="297"/>
      <c r="M958" s="297"/>
      <c r="N958" s="297"/>
      <c r="O958" s="297"/>
      <c r="P958" s="297"/>
      <c r="Q958" s="297"/>
      <c r="R958" s="297"/>
      <c r="S958" s="297"/>
      <c r="T958" s="297"/>
      <c r="U958" s="297"/>
      <c r="V958" s="297"/>
      <c r="W958" s="297"/>
      <c r="X958" s="297"/>
      <c r="Y958" s="297"/>
      <c r="Z958" s="297"/>
    </row>
    <row r="959" spans="1:26" ht="15.75" customHeight="1">
      <c r="A959" s="297"/>
      <c r="B959" s="297"/>
      <c r="C959" s="297"/>
      <c r="D959" s="297"/>
      <c r="E959" s="297"/>
      <c r="F959" s="297"/>
      <c r="G959" s="297"/>
      <c r="H959" s="297"/>
      <c r="I959" s="297"/>
      <c r="J959" s="297"/>
      <c r="K959" s="297"/>
      <c r="L959" s="297"/>
      <c r="M959" s="297"/>
      <c r="N959" s="297"/>
      <c r="O959" s="297"/>
      <c r="P959" s="297"/>
      <c r="Q959" s="297"/>
      <c r="R959" s="297"/>
      <c r="S959" s="297"/>
      <c r="T959" s="297"/>
      <c r="U959" s="297"/>
      <c r="V959" s="297"/>
      <c r="W959" s="297"/>
      <c r="X959" s="297"/>
      <c r="Y959" s="297"/>
      <c r="Z959" s="297"/>
    </row>
    <row r="960" spans="1:26" ht="15.75" customHeight="1">
      <c r="A960" s="297"/>
      <c r="B960" s="297"/>
      <c r="C960" s="297"/>
      <c r="D960" s="297"/>
      <c r="E960" s="297"/>
      <c r="F960" s="297"/>
      <c r="G960" s="297"/>
      <c r="H960" s="297"/>
      <c r="I960" s="297"/>
      <c r="J960" s="297"/>
      <c r="K960" s="297"/>
      <c r="L960" s="297"/>
      <c r="M960" s="297"/>
      <c r="N960" s="297"/>
      <c r="O960" s="297"/>
      <c r="P960" s="297"/>
      <c r="Q960" s="297"/>
      <c r="R960" s="297"/>
      <c r="S960" s="297"/>
      <c r="T960" s="297"/>
      <c r="U960" s="297"/>
      <c r="V960" s="297"/>
      <c r="W960" s="297"/>
      <c r="X960" s="297"/>
      <c r="Y960" s="297"/>
      <c r="Z960" s="297"/>
    </row>
    <row r="961" spans="1:26" ht="15.75" customHeight="1">
      <c r="A961" s="297"/>
      <c r="B961" s="297"/>
      <c r="C961" s="297"/>
      <c r="D961" s="297"/>
      <c r="E961" s="297"/>
      <c r="F961" s="297"/>
      <c r="G961" s="297"/>
      <c r="H961" s="297"/>
      <c r="I961" s="297"/>
      <c r="J961" s="297"/>
      <c r="K961" s="297"/>
      <c r="L961" s="297"/>
      <c r="M961" s="297"/>
      <c r="N961" s="297"/>
      <c r="O961" s="297"/>
      <c r="P961" s="297"/>
      <c r="Q961" s="297"/>
      <c r="R961" s="297"/>
      <c r="S961" s="297"/>
      <c r="T961" s="297"/>
      <c r="U961" s="297"/>
      <c r="V961" s="297"/>
      <c r="W961" s="297"/>
      <c r="X961" s="297"/>
      <c r="Y961" s="297"/>
      <c r="Z961" s="297"/>
    </row>
    <row r="962" spans="1:26" ht="15.75" customHeight="1">
      <c r="A962" s="297"/>
      <c r="B962" s="297"/>
      <c r="C962" s="297"/>
      <c r="D962" s="297"/>
      <c r="E962" s="297"/>
      <c r="F962" s="297"/>
      <c r="G962" s="297"/>
      <c r="H962" s="297"/>
      <c r="I962" s="297"/>
      <c r="J962" s="297"/>
      <c r="K962" s="297"/>
      <c r="L962" s="297"/>
      <c r="M962" s="297"/>
      <c r="N962" s="297"/>
      <c r="O962" s="297"/>
      <c r="P962" s="297"/>
      <c r="Q962" s="297"/>
      <c r="R962" s="297"/>
      <c r="S962" s="297"/>
      <c r="T962" s="297"/>
      <c r="U962" s="297"/>
      <c r="V962" s="297"/>
      <c r="W962" s="297"/>
      <c r="X962" s="297"/>
      <c r="Y962" s="297"/>
      <c r="Z962" s="297"/>
    </row>
    <row r="963" spans="1:26" ht="15.75" customHeight="1">
      <c r="A963" s="297"/>
      <c r="B963" s="297"/>
      <c r="C963" s="297"/>
      <c r="D963" s="297"/>
      <c r="E963" s="297"/>
      <c r="F963" s="297"/>
      <c r="G963" s="297"/>
      <c r="H963" s="297"/>
      <c r="I963" s="297"/>
      <c r="J963" s="297"/>
      <c r="K963" s="297"/>
      <c r="L963" s="297"/>
      <c r="M963" s="297"/>
      <c r="N963" s="297"/>
      <c r="O963" s="297"/>
      <c r="P963" s="297"/>
      <c r="Q963" s="297"/>
      <c r="R963" s="297"/>
      <c r="S963" s="297"/>
      <c r="T963" s="297"/>
      <c r="U963" s="297"/>
      <c r="V963" s="297"/>
      <c r="W963" s="297"/>
      <c r="X963" s="297"/>
      <c r="Y963" s="297"/>
      <c r="Z963" s="297"/>
    </row>
    <row r="964" spans="1:26" ht="15.75" customHeight="1">
      <c r="A964" s="297"/>
      <c r="B964" s="297"/>
      <c r="C964" s="297"/>
      <c r="D964" s="297"/>
      <c r="E964" s="297"/>
      <c r="F964" s="297"/>
      <c r="G964" s="297"/>
      <c r="H964" s="297"/>
      <c r="I964" s="297"/>
      <c r="J964" s="297"/>
      <c r="K964" s="297"/>
      <c r="L964" s="297"/>
      <c r="M964" s="297"/>
      <c r="N964" s="297"/>
      <c r="O964" s="297"/>
      <c r="P964" s="297"/>
      <c r="Q964" s="297"/>
      <c r="R964" s="297"/>
      <c r="S964" s="297"/>
      <c r="T964" s="297"/>
      <c r="U964" s="297"/>
      <c r="V964" s="297"/>
      <c r="W964" s="297"/>
      <c r="X964" s="297"/>
      <c r="Y964" s="297"/>
      <c r="Z964" s="297"/>
    </row>
    <row r="965" spans="1:26" ht="15.75" customHeight="1">
      <c r="A965" s="297"/>
      <c r="B965" s="297"/>
      <c r="C965" s="297"/>
      <c r="D965" s="297"/>
      <c r="E965" s="297"/>
      <c r="F965" s="297"/>
      <c r="G965" s="297"/>
      <c r="H965" s="297"/>
      <c r="I965" s="297"/>
      <c r="J965" s="297"/>
      <c r="K965" s="297"/>
      <c r="L965" s="297"/>
      <c r="M965" s="297"/>
      <c r="N965" s="297"/>
      <c r="O965" s="297"/>
      <c r="P965" s="297"/>
      <c r="Q965" s="297"/>
      <c r="R965" s="297"/>
      <c r="S965" s="297"/>
      <c r="T965" s="297"/>
      <c r="U965" s="297"/>
      <c r="V965" s="297"/>
      <c r="W965" s="297"/>
      <c r="X965" s="297"/>
      <c r="Y965" s="297"/>
      <c r="Z965" s="297"/>
    </row>
    <row r="966" spans="1:26" ht="15.75" customHeight="1">
      <c r="A966" s="297"/>
      <c r="B966" s="297"/>
      <c r="C966" s="297"/>
      <c r="D966" s="297"/>
      <c r="E966" s="297"/>
      <c r="F966" s="297"/>
      <c r="G966" s="297"/>
      <c r="H966" s="297"/>
      <c r="I966" s="297"/>
      <c r="J966" s="297"/>
      <c r="K966" s="297"/>
      <c r="L966" s="297"/>
      <c r="M966" s="297"/>
      <c r="N966" s="297"/>
      <c r="O966" s="297"/>
      <c r="P966" s="297"/>
      <c r="Q966" s="297"/>
      <c r="R966" s="297"/>
      <c r="S966" s="297"/>
      <c r="T966" s="297"/>
      <c r="U966" s="297"/>
      <c r="V966" s="297"/>
      <c r="W966" s="297"/>
      <c r="X966" s="297"/>
      <c r="Y966" s="297"/>
      <c r="Z966" s="297"/>
    </row>
    <row r="967" spans="1:26" ht="15.75" customHeight="1">
      <c r="A967" s="297"/>
      <c r="B967" s="297"/>
      <c r="C967" s="297"/>
      <c r="D967" s="297"/>
      <c r="E967" s="297"/>
      <c r="F967" s="297"/>
      <c r="G967" s="297"/>
      <c r="H967" s="297"/>
      <c r="I967" s="297"/>
      <c r="J967" s="297"/>
      <c r="K967" s="297"/>
      <c r="L967" s="297"/>
      <c r="M967" s="297"/>
      <c r="N967" s="297"/>
      <c r="O967" s="297"/>
      <c r="P967" s="297"/>
      <c r="Q967" s="297"/>
      <c r="R967" s="297"/>
      <c r="S967" s="297"/>
      <c r="T967" s="297"/>
      <c r="U967" s="297"/>
      <c r="V967" s="297"/>
      <c r="W967" s="297"/>
      <c r="X967" s="297"/>
      <c r="Y967" s="297"/>
      <c r="Z967" s="297"/>
    </row>
    <row r="968" spans="1:26" ht="15.75" customHeight="1">
      <c r="A968" s="297"/>
      <c r="B968" s="297"/>
      <c r="C968" s="297"/>
      <c r="D968" s="297"/>
      <c r="E968" s="297"/>
      <c r="F968" s="297"/>
      <c r="G968" s="297"/>
      <c r="H968" s="297"/>
      <c r="I968" s="297"/>
      <c r="J968" s="297"/>
      <c r="K968" s="297"/>
      <c r="L968" s="297"/>
      <c r="M968" s="297"/>
      <c r="N968" s="297"/>
      <c r="O968" s="297"/>
      <c r="P968" s="297"/>
      <c r="Q968" s="297"/>
      <c r="R968" s="297"/>
      <c r="S968" s="297"/>
      <c r="T968" s="297"/>
      <c r="U968" s="297"/>
      <c r="V968" s="297"/>
      <c r="W968" s="297"/>
      <c r="X968" s="297"/>
      <c r="Y968" s="297"/>
      <c r="Z968" s="297"/>
    </row>
    <row r="969" spans="1:26" ht="15.75" customHeight="1">
      <c r="A969" s="297"/>
      <c r="B969" s="297"/>
      <c r="C969" s="297"/>
      <c r="D969" s="297"/>
      <c r="E969" s="297"/>
      <c r="F969" s="297"/>
      <c r="G969" s="297"/>
      <c r="H969" s="297"/>
      <c r="I969" s="297"/>
      <c r="J969" s="297"/>
      <c r="K969" s="297"/>
      <c r="L969" s="297"/>
      <c r="M969" s="297"/>
      <c r="N969" s="297"/>
      <c r="O969" s="297"/>
      <c r="P969" s="297"/>
      <c r="Q969" s="297"/>
      <c r="R969" s="297"/>
      <c r="S969" s="297"/>
      <c r="T969" s="297"/>
      <c r="U969" s="297"/>
      <c r="V969" s="297"/>
      <c r="W969" s="297"/>
      <c r="X969" s="297"/>
      <c r="Y969" s="297"/>
      <c r="Z969" s="297"/>
    </row>
    <row r="970" spans="1:26" ht="15.75" customHeight="1">
      <c r="A970" s="297"/>
      <c r="B970" s="297"/>
      <c r="C970" s="297"/>
      <c r="D970" s="297"/>
      <c r="E970" s="297"/>
      <c r="F970" s="297"/>
      <c r="G970" s="297"/>
      <c r="H970" s="297"/>
      <c r="I970" s="297"/>
      <c r="J970" s="297"/>
      <c r="K970" s="297"/>
      <c r="L970" s="297"/>
      <c r="M970" s="297"/>
      <c r="N970" s="297"/>
      <c r="O970" s="297"/>
      <c r="P970" s="297"/>
      <c r="Q970" s="297"/>
      <c r="R970" s="297"/>
      <c r="S970" s="297"/>
      <c r="T970" s="297"/>
      <c r="U970" s="297"/>
      <c r="V970" s="297"/>
      <c r="W970" s="297"/>
      <c r="X970" s="297"/>
      <c r="Y970" s="297"/>
      <c r="Z970" s="297"/>
    </row>
    <row r="971" spans="1:26" ht="15.75" customHeight="1">
      <c r="A971" s="297"/>
      <c r="B971" s="297"/>
      <c r="C971" s="297"/>
      <c r="D971" s="297"/>
      <c r="E971" s="297"/>
      <c r="F971" s="297"/>
      <c r="G971" s="297"/>
      <c r="H971" s="297"/>
      <c r="I971" s="297"/>
      <c r="J971" s="297"/>
      <c r="K971" s="297"/>
      <c r="L971" s="297"/>
      <c r="M971" s="297"/>
      <c r="N971" s="297"/>
      <c r="O971" s="297"/>
      <c r="P971" s="297"/>
      <c r="Q971" s="297"/>
      <c r="R971" s="297"/>
      <c r="S971" s="297"/>
      <c r="T971" s="297"/>
      <c r="U971" s="297"/>
      <c r="V971" s="297"/>
      <c r="W971" s="297"/>
      <c r="X971" s="297"/>
      <c r="Y971" s="297"/>
      <c r="Z971" s="297"/>
    </row>
    <row r="972" spans="1:26" ht="15.75" customHeight="1">
      <c r="A972" s="297"/>
      <c r="B972" s="297"/>
      <c r="C972" s="297"/>
      <c r="D972" s="297"/>
      <c r="E972" s="297"/>
      <c r="F972" s="297"/>
      <c r="G972" s="297"/>
      <c r="H972" s="297"/>
      <c r="I972" s="297"/>
      <c r="J972" s="297"/>
      <c r="K972" s="297"/>
      <c r="L972" s="297"/>
      <c r="M972" s="297"/>
      <c r="N972" s="297"/>
      <c r="O972" s="297"/>
      <c r="P972" s="297"/>
      <c r="Q972" s="297"/>
      <c r="R972" s="297"/>
      <c r="S972" s="297"/>
      <c r="T972" s="297"/>
      <c r="U972" s="297"/>
      <c r="V972" s="297"/>
      <c r="W972" s="297"/>
      <c r="X972" s="297"/>
      <c r="Y972" s="297"/>
      <c r="Z972" s="297"/>
    </row>
    <row r="973" spans="1:26" ht="15.75" customHeight="1">
      <c r="A973" s="297"/>
      <c r="B973" s="297"/>
      <c r="C973" s="297"/>
      <c r="D973" s="297"/>
      <c r="E973" s="297"/>
      <c r="F973" s="297"/>
      <c r="G973" s="297"/>
      <c r="H973" s="297"/>
      <c r="I973" s="297"/>
      <c r="J973" s="297"/>
      <c r="K973" s="297"/>
      <c r="L973" s="297"/>
      <c r="M973" s="297"/>
      <c r="N973" s="297"/>
      <c r="O973" s="297"/>
      <c r="P973" s="297"/>
      <c r="Q973" s="297"/>
      <c r="R973" s="297"/>
      <c r="S973" s="297"/>
      <c r="T973" s="297"/>
      <c r="U973" s="297"/>
      <c r="V973" s="297"/>
      <c r="W973" s="297"/>
      <c r="X973" s="297"/>
      <c r="Y973" s="297"/>
      <c r="Z973" s="297"/>
    </row>
    <row r="974" spans="1:26" ht="15.75" customHeight="1">
      <c r="A974" s="297"/>
      <c r="B974" s="297"/>
      <c r="C974" s="297"/>
      <c r="D974" s="297"/>
      <c r="E974" s="297"/>
      <c r="F974" s="297"/>
      <c r="G974" s="297"/>
      <c r="H974" s="297"/>
      <c r="I974" s="297"/>
      <c r="J974" s="297"/>
      <c r="K974" s="297"/>
      <c r="L974" s="297"/>
      <c r="M974" s="297"/>
      <c r="N974" s="297"/>
      <c r="O974" s="297"/>
      <c r="P974" s="297"/>
      <c r="Q974" s="297"/>
      <c r="R974" s="297"/>
      <c r="S974" s="297"/>
      <c r="T974" s="297"/>
      <c r="U974" s="297"/>
      <c r="V974" s="297"/>
      <c r="W974" s="297"/>
      <c r="X974" s="297"/>
      <c r="Y974" s="297"/>
      <c r="Z974" s="297"/>
    </row>
    <row r="975" spans="1:26" ht="15.75" customHeight="1">
      <c r="A975" s="297"/>
      <c r="B975" s="297"/>
      <c r="C975" s="297"/>
      <c r="D975" s="297"/>
      <c r="E975" s="297"/>
      <c r="F975" s="297"/>
      <c r="G975" s="297"/>
      <c r="H975" s="297"/>
      <c r="I975" s="297"/>
      <c r="J975" s="297"/>
      <c r="K975" s="297"/>
      <c r="L975" s="297"/>
      <c r="M975" s="297"/>
      <c r="N975" s="297"/>
      <c r="O975" s="297"/>
      <c r="P975" s="297"/>
      <c r="Q975" s="297"/>
      <c r="R975" s="297"/>
      <c r="S975" s="297"/>
      <c r="T975" s="297"/>
      <c r="U975" s="297"/>
      <c r="V975" s="297"/>
      <c r="W975" s="297"/>
      <c r="X975" s="297"/>
      <c r="Y975" s="297"/>
      <c r="Z975" s="297"/>
    </row>
    <row r="976" spans="1:26" ht="15.75" customHeight="1">
      <c r="A976" s="297"/>
      <c r="B976" s="297"/>
      <c r="C976" s="297"/>
      <c r="D976" s="297"/>
      <c r="E976" s="297"/>
      <c r="F976" s="297"/>
      <c r="G976" s="297"/>
      <c r="H976" s="297"/>
      <c r="I976" s="297"/>
      <c r="J976" s="297"/>
      <c r="K976" s="297"/>
      <c r="L976" s="297"/>
      <c r="M976" s="297"/>
      <c r="N976" s="297"/>
      <c r="O976" s="297"/>
      <c r="P976" s="297"/>
      <c r="Q976" s="297"/>
      <c r="R976" s="297"/>
      <c r="S976" s="297"/>
      <c r="T976" s="297"/>
      <c r="U976" s="297"/>
      <c r="V976" s="297"/>
      <c r="W976" s="297"/>
      <c r="X976" s="297"/>
      <c r="Y976" s="297"/>
      <c r="Z976" s="297"/>
    </row>
    <row r="977" spans="1:26" ht="15.75" customHeight="1">
      <c r="A977" s="297"/>
      <c r="B977" s="297"/>
      <c r="C977" s="297"/>
      <c r="D977" s="297"/>
      <c r="E977" s="297"/>
      <c r="F977" s="297"/>
      <c r="G977" s="297"/>
      <c r="H977" s="297"/>
      <c r="I977" s="297"/>
      <c r="J977" s="297"/>
      <c r="K977" s="297"/>
      <c r="L977" s="297"/>
      <c r="M977" s="297"/>
      <c r="N977" s="297"/>
      <c r="O977" s="297"/>
      <c r="P977" s="297"/>
      <c r="Q977" s="297"/>
      <c r="R977" s="297"/>
      <c r="S977" s="297"/>
      <c r="T977" s="297"/>
      <c r="U977" s="297"/>
      <c r="V977" s="297"/>
      <c r="W977" s="297"/>
      <c r="X977" s="297"/>
      <c r="Y977" s="297"/>
      <c r="Z977" s="297"/>
    </row>
    <row r="978" spans="1:26" ht="15.75" customHeight="1">
      <c r="A978" s="297"/>
      <c r="B978" s="297"/>
      <c r="C978" s="297"/>
      <c r="D978" s="297"/>
      <c r="E978" s="297"/>
      <c r="F978" s="297"/>
      <c r="G978" s="297"/>
      <c r="H978" s="297"/>
      <c r="I978" s="297"/>
      <c r="J978" s="297"/>
      <c r="K978" s="297"/>
      <c r="L978" s="297"/>
      <c r="M978" s="297"/>
      <c r="N978" s="297"/>
      <c r="O978" s="297"/>
      <c r="P978" s="297"/>
      <c r="Q978" s="297"/>
      <c r="R978" s="297"/>
      <c r="S978" s="297"/>
      <c r="T978" s="297"/>
      <c r="U978" s="297"/>
      <c r="V978" s="297"/>
      <c r="W978" s="297"/>
      <c r="X978" s="297"/>
      <c r="Y978" s="297"/>
      <c r="Z978" s="297"/>
    </row>
    <row r="979" spans="1:26" ht="15.75" customHeight="1">
      <c r="A979" s="297"/>
      <c r="B979" s="297"/>
      <c r="C979" s="297"/>
      <c r="D979" s="297"/>
      <c r="E979" s="297"/>
      <c r="F979" s="297"/>
      <c r="G979" s="297"/>
      <c r="H979" s="297"/>
      <c r="I979" s="297"/>
      <c r="J979" s="297"/>
      <c r="K979" s="297"/>
      <c r="L979" s="297"/>
      <c r="M979" s="297"/>
      <c r="N979" s="297"/>
      <c r="O979" s="297"/>
      <c r="P979" s="297"/>
      <c r="Q979" s="297"/>
      <c r="R979" s="297"/>
      <c r="S979" s="297"/>
      <c r="T979" s="297"/>
      <c r="U979" s="297"/>
      <c r="V979" s="297"/>
      <c r="W979" s="297"/>
      <c r="X979" s="297"/>
      <c r="Y979" s="297"/>
      <c r="Z979" s="297"/>
    </row>
    <row r="980" spans="1:26" ht="15.75" customHeight="1">
      <c r="A980" s="297"/>
      <c r="B980" s="297"/>
      <c r="C980" s="297"/>
      <c r="D980" s="297"/>
      <c r="E980" s="297"/>
      <c r="F980" s="297"/>
      <c r="G980" s="297"/>
      <c r="H980" s="297"/>
      <c r="I980" s="297"/>
      <c r="J980" s="297"/>
      <c r="K980" s="297"/>
      <c r="L980" s="297"/>
      <c r="M980" s="297"/>
      <c r="N980" s="297"/>
      <c r="O980" s="297"/>
      <c r="P980" s="297"/>
      <c r="Q980" s="297"/>
      <c r="R980" s="297"/>
      <c r="S980" s="297"/>
      <c r="T980" s="297"/>
      <c r="U980" s="297"/>
      <c r="V980" s="297"/>
      <c r="W980" s="297"/>
      <c r="X980" s="297"/>
      <c r="Y980" s="297"/>
      <c r="Z980" s="297"/>
    </row>
    <row r="981" spans="1:26" ht="15.75" customHeight="1">
      <c r="A981" s="297"/>
      <c r="B981" s="297"/>
      <c r="C981" s="297"/>
      <c r="D981" s="297"/>
      <c r="E981" s="297"/>
      <c r="F981" s="297"/>
      <c r="G981" s="297"/>
      <c r="H981" s="297"/>
      <c r="I981" s="297"/>
      <c r="J981" s="297"/>
      <c r="K981" s="297"/>
      <c r="L981" s="297"/>
      <c r="M981" s="297"/>
      <c r="N981" s="297"/>
      <c r="O981" s="297"/>
      <c r="P981" s="297"/>
      <c r="Q981" s="297"/>
      <c r="R981" s="297"/>
      <c r="S981" s="297"/>
      <c r="T981" s="297"/>
      <c r="U981" s="297"/>
      <c r="V981" s="297"/>
      <c r="W981" s="297"/>
      <c r="X981" s="297"/>
      <c r="Y981" s="297"/>
      <c r="Z981" s="297"/>
    </row>
    <row r="982" spans="1:26" ht="15.75" customHeight="1">
      <c r="A982" s="297"/>
      <c r="B982" s="297"/>
      <c r="C982" s="297"/>
      <c r="D982" s="297"/>
      <c r="E982" s="297"/>
      <c r="F982" s="297"/>
      <c r="G982" s="297"/>
      <c r="H982" s="297"/>
      <c r="I982" s="297"/>
      <c r="J982" s="297"/>
      <c r="K982" s="297"/>
      <c r="L982" s="297"/>
      <c r="M982" s="297"/>
      <c r="N982" s="297"/>
      <c r="O982" s="297"/>
      <c r="P982" s="297"/>
      <c r="Q982" s="297"/>
      <c r="R982" s="297"/>
      <c r="S982" s="297"/>
      <c r="T982" s="297"/>
      <c r="U982" s="297"/>
      <c r="V982" s="297"/>
      <c r="W982" s="297"/>
      <c r="X982" s="297"/>
      <c r="Y982" s="297"/>
      <c r="Z982" s="297"/>
    </row>
    <row r="983" spans="1:26" ht="15.75" customHeight="1">
      <c r="A983" s="297"/>
      <c r="B983" s="297"/>
      <c r="C983" s="297"/>
      <c r="D983" s="297"/>
      <c r="E983" s="297"/>
      <c r="F983" s="297"/>
      <c r="G983" s="297"/>
      <c r="H983" s="297"/>
      <c r="I983" s="297"/>
      <c r="J983" s="297"/>
      <c r="K983" s="297"/>
      <c r="L983" s="297"/>
      <c r="M983" s="297"/>
      <c r="N983" s="297"/>
      <c r="O983" s="297"/>
      <c r="P983" s="297"/>
      <c r="Q983" s="297"/>
      <c r="R983" s="297"/>
      <c r="S983" s="297"/>
      <c r="T983" s="297"/>
      <c r="U983" s="297"/>
      <c r="V983" s="297"/>
      <c r="W983" s="297"/>
      <c r="X983" s="297"/>
      <c r="Y983" s="297"/>
      <c r="Z983" s="297"/>
    </row>
    <row r="984" spans="1:26" ht="15.75" customHeight="1">
      <c r="A984" s="297"/>
      <c r="B984" s="297"/>
      <c r="C984" s="297"/>
      <c r="D984" s="297"/>
      <c r="E984" s="297"/>
      <c r="F984" s="297"/>
      <c r="G984" s="297"/>
      <c r="H984" s="297"/>
      <c r="I984" s="297"/>
      <c r="J984" s="297"/>
      <c r="K984" s="297"/>
      <c r="L984" s="297"/>
      <c r="M984" s="297"/>
      <c r="N984" s="297"/>
      <c r="O984" s="297"/>
      <c r="P984" s="297"/>
      <c r="Q984" s="297"/>
      <c r="R984" s="297"/>
      <c r="S984" s="297"/>
      <c r="T984" s="297"/>
      <c r="U984" s="297"/>
      <c r="V984" s="297"/>
      <c r="W984" s="297"/>
      <c r="X984" s="297"/>
      <c r="Y984" s="297"/>
      <c r="Z984" s="297"/>
    </row>
    <row r="985" spans="1:26" ht="15.75" customHeight="1">
      <c r="A985" s="297"/>
      <c r="B985" s="297"/>
      <c r="C985" s="297"/>
      <c r="D985" s="297"/>
      <c r="E985" s="297"/>
      <c r="F985" s="297"/>
      <c r="G985" s="297"/>
      <c r="H985" s="297"/>
      <c r="I985" s="297"/>
      <c r="J985" s="297"/>
      <c r="K985" s="297"/>
      <c r="L985" s="297"/>
      <c r="M985" s="297"/>
      <c r="N985" s="297"/>
      <c r="O985" s="297"/>
      <c r="P985" s="297"/>
      <c r="Q985" s="297"/>
      <c r="R985" s="297"/>
      <c r="S985" s="297"/>
      <c r="T985" s="297"/>
      <c r="U985" s="297"/>
      <c r="V985" s="297"/>
      <c r="W985" s="297"/>
      <c r="X985" s="297"/>
      <c r="Y985" s="297"/>
      <c r="Z985" s="297"/>
    </row>
    <row r="986" spans="1:26" ht="15.75" customHeight="1">
      <c r="A986" s="297"/>
      <c r="B986" s="297"/>
      <c r="C986" s="297"/>
      <c r="D986" s="297"/>
      <c r="E986" s="297"/>
      <c r="F986" s="297"/>
      <c r="G986" s="297"/>
      <c r="H986" s="297"/>
      <c r="I986" s="297"/>
      <c r="J986" s="297"/>
      <c r="K986" s="297"/>
      <c r="L986" s="297"/>
      <c r="M986" s="297"/>
      <c r="N986" s="297"/>
      <c r="O986" s="297"/>
      <c r="P986" s="297"/>
      <c r="Q986" s="297"/>
      <c r="R986" s="297"/>
      <c r="S986" s="297"/>
      <c r="T986" s="297"/>
      <c r="U986" s="297"/>
      <c r="V986" s="297"/>
      <c r="W986" s="297"/>
      <c r="X986" s="297"/>
      <c r="Y986" s="297"/>
      <c r="Z986" s="297"/>
    </row>
    <row r="987" spans="1:26" ht="15.75" customHeight="1">
      <c r="A987" s="297"/>
      <c r="B987" s="297"/>
      <c r="C987" s="297"/>
      <c r="D987" s="297"/>
      <c r="E987" s="297"/>
      <c r="F987" s="297"/>
      <c r="G987" s="297"/>
      <c r="H987" s="297"/>
      <c r="I987" s="297"/>
      <c r="J987" s="297"/>
      <c r="K987" s="297"/>
      <c r="L987" s="297"/>
      <c r="M987" s="297"/>
      <c r="N987" s="297"/>
      <c r="O987" s="297"/>
      <c r="P987" s="297"/>
      <c r="Q987" s="297"/>
      <c r="R987" s="297"/>
      <c r="S987" s="297"/>
      <c r="T987" s="297"/>
      <c r="U987" s="297"/>
      <c r="V987" s="297"/>
      <c r="W987" s="297"/>
      <c r="X987" s="297"/>
      <c r="Y987" s="297"/>
      <c r="Z987" s="297"/>
    </row>
    <row r="988" spans="1:26" ht="15.75" customHeight="1">
      <c r="A988" s="297"/>
      <c r="B988" s="297"/>
      <c r="C988" s="297"/>
      <c r="D988" s="297"/>
      <c r="E988" s="297"/>
      <c r="F988" s="297"/>
      <c r="G988" s="297"/>
      <c r="H988" s="297"/>
      <c r="I988" s="297"/>
      <c r="J988" s="297"/>
      <c r="K988" s="297"/>
      <c r="L988" s="297"/>
      <c r="M988" s="297"/>
      <c r="N988" s="297"/>
      <c r="O988" s="297"/>
      <c r="P988" s="297"/>
      <c r="Q988" s="297"/>
      <c r="R988" s="297"/>
      <c r="S988" s="297"/>
      <c r="T988" s="297"/>
      <c r="U988" s="297"/>
      <c r="V988" s="297"/>
      <c r="W988" s="297"/>
      <c r="X988" s="297"/>
      <c r="Y988" s="297"/>
      <c r="Z988" s="297"/>
    </row>
    <row r="989" spans="1:26" ht="15.75" customHeight="1">
      <c r="A989" s="297"/>
      <c r="B989" s="297"/>
      <c r="C989" s="297"/>
      <c r="D989" s="297"/>
      <c r="E989" s="297"/>
      <c r="F989" s="297"/>
      <c r="G989" s="297"/>
      <c r="H989" s="297"/>
      <c r="I989" s="297"/>
      <c r="J989" s="297"/>
      <c r="K989" s="297"/>
      <c r="L989" s="297"/>
      <c r="M989" s="297"/>
      <c r="N989" s="297"/>
      <c r="O989" s="297"/>
      <c r="P989" s="297"/>
      <c r="Q989" s="297"/>
      <c r="R989" s="297"/>
      <c r="S989" s="297"/>
      <c r="T989" s="297"/>
      <c r="U989" s="297"/>
      <c r="V989" s="297"/>
      <c r="W989" s="297"/>
      <c r="X989" s="297"/>
      <c r="Y989" s="297"/>
      <c r="Z989" s="297"/>
    </row>
    <row r="990" spans="1:26" ht="15.75" customHeight="1">
      <c r="A990" s="297"/>
      <c r="B990" s="297"/>
      <c r="C990" s="297"/>
      <c r="D990" s="297"/>
      <c r="E990" s="297"/>
      <c r="F990" s="297"/>
      <c r="G990" s="297"/>
      <c r="H990" s="297"/>
      <c r="I990" s="297"/>
      <c r="J990" s="297"/>
      <c r="K990" s="297"/>
      <c r="L990" s="297"/>
      <c r="M990" s="297"/>
      <c r="N990" s="297"/>
      <c r="O990" s="297"/>
      <c r="P990" s="297"/>
      <c r="Q990" s="297"/>
      <c r="R990" s="297"/>
      <c r="S990" s="297"/>
      <c r="T990" s="297"/>
      <c r="U990" s="297"/>
      <c r="V990" s="297"/>
      <c r="W990" s="297"/>
      <c r="X990" s="297"/>
      <c r="Y990" s="297"/>
      <c r="Z990" s="297"/>
    </row>
    <row r="991" spans="1:26" ht="15.75" customHeight="1">
      <c r="A991" s="297"/>
      <c r="B991" s="297"/>
      <c r="C991" s="297"/>
      <c r="D991" s="297"/>
      <c r="E991" s="297"/>
      <c r="F991" s="297"/>
      <c r="G991" s="297"/>
      <c r="H991" s="297"/>
      <c r="I991" s="297"/>
      <c r="J991" s="297"/>
      <c r="K991" s="297"/>
      <c r="L991" s="297"/>
      <c r="M991" s="297"/>
      <c r="N991" s="297"/>
      <c r="O991" s="297"/>
      <c r="P991" s="297"/>
      <c r="Q991" s="297"/>
      <c r="R991" s="297"/>
      <c r="S991" s="297"/>
      <c r="T991" s="297"/>
      <c r="U991" s="297"/>
      <c r="V991" s="297"/>
      <c r="W991" s="297"/>
      <c r="X991" s="297"/>
      <c r="Y991" s="297"/>
      <c r="Z991" s="297"/>
    </row>
    <row r="992" spans="1:26" ht="15.75" customHeight="1">
      <c r="A992" s="297"/>
      <c r="B992" s="297"/>
      <c r="C992" s="297"/>
      <c r="D992" s="297"/>
      <c r="E992" s="297"/>
      <c r="F992" s="297"/>
      <c r="G992" s="297"/>
      <c r="H992" s="297"/>
      <c r="I992" s="297"/>
      <c r="J992" s="297"/>
      <c r="K992" s="297"/>
      <c r="L992" s="297"/>
      <c r="M992" s="297"/>
      <c r="N992" s="297"/>
      <c r="O992" s="297"/>
      <c r="P992" s="297"/>
      <c r="Q992" s="297"/>
      <c r="R992" s="297"/>
      <c r="S992" s="297"/>
      <c r="T992" s="297"/>
      <c r="U992" s="297"/>
      <c r="V992" s="297"/>
      <c r="W992" s="297"/>
      <c r="X992" s="297"/>
      <c r="Y992" s="297"/>
      <c r="Z992" s="297"/>
    </row>
    <row r="993" spans="1:26" ht="15.75" customHeight="1">
      <c r="A993" s="297"/>
      <c r="B993" s="297"/>
      <c r="C993" s="297"/>
      <c r="D993" s="297"/>
      <c r="E993" s="297"/>
      <c r="F993" s="297"/>
      <c r="G993" s="297"/>
      <c r="H993" s="297"/>
      <c r="I993" s="297"/>
      <c r="J993" s="297"/>
      <c r="K993" s="297"/>
      <c r="L993" s="297"/>
      <c r="M993" s="297"/>
      <c r="N993" s="297"/>
      <c r="O993" s="297"/>
      <c r="P993" s="297"/>
      <c r="Q993" s="297"/>
      <c r="R993" s="297"/>
      <c r="S993" s="297"/>
      <c r="T993" s="297"/>
      <c r="U993" s="297"/>
      <c r="V993" s="297"/>
      <c r="W993" s="297"/>
      <c r="X993" s="297"/>
      <c r="Y993" s="297"/>
      <c r="Z993" s="297"/>
    </row>
    <row r="994" spans="1:26" ht="15.75" customHeight="1">
      <c r="A994" s="297"/>
      <c r="B994" s="297"/>
      <c r="C994" s="297"/>
      <c r="D994" s="297"/>
      <c r="E994" s="297"/>
      <c r="F994" s="297"/>
      <c r="G994" s="297"/>
      <c r="H994" s="297"/>
      <c r="I994" s="297"/>
      <c r="J994" s="297"/>
      <c r="K994" s="297"/>
      <c r="L994" s="297"/>
      <c r="M994" s="297"/>
      <c r="N994" s="297"/>
      <c r="O994" s="297"/>
      <c r="P994" s="297"/>
      <c r="Q994" s="297"/>
      <c r="R994" s="297"/>
      <c r="S994" s="297"/>
      <c r="T994" s="297"/>
      <c r="U994" s="297"/>
      <c r="V994" s="297"/>
      <c r="W994" s="297"/>
      <c r="X994" s="297"/>
      <c r="Y994" s="297"/>
      <c r="Z994" s="297"/>
    </row>
    <row r="995" spans="1:26" ht="15.75" customHeight="1">
      <c r="A995" s="297"/>
      <c r="B995" s="297"/>
      <c r="C995" s="297"/>
      <c r="D995" s="297"/>
      <c r="E995" s="297"/>
      <c r="F995" s="297"/>
      <c r="G995" s="297"/>
      <c r="H995" s="297"/>
      <c r="I995" s="297"/>
      <c r="J995" s="297"/>
      <c r="K995" s="297"/>
      <c r="L995" s="297"/>
      <c r="M995" s="297"/>
      <c r="N995" s="297"/>
      <c r="O995" s="297"/>
      <c r="P995" s="297"/>
      <c r="Q995" s="297"/>
      <c r="R995" s="297"/>
      <c r="S995" s="297"/>
      <c r="T995" s="297"/>
      <c r="U995" s="297"/>
      <c r="V995" s="297"/>
      <c r="W995" s="297"/>
      <c r="X995" s="297"/>
      <c r="Y995" s="297"/>
      <c r="Z995" s="297"/>
    </row>
    <row r="996" spans="1:26" ht="15.75" customHeight="1">
      <c r="A996" s="297"/>
      <c r="B996" s="297"/>
      <c r="C996" s="297"/>
      <c r="D996" s="297"/>
      <c r="E996" s="297"/>
      <c r="F996" s="297"/>
      <c r="G996" s="297"/>
      <c r="H996" s="297"/>
      <c r="I996" s="297"/>
      <c r="J996" s="297"/>
      <c r="K996" s="297"/>
      <c r="L996" s="297"/>
      <c r="M996" s="297"/>
      <c r="N996" s="297"/>
      <c r="O996" s="297"/>
      <c r="P996" s="297"/>
      <c r="Q996" s="297"/>
      <c r="R996" s="297"/>
      <c r="S996" s="297"/>
      <c r="T996" s="297"/>
      <c r="U996" s="297"/>
      <c r="V996" s="297"/>
      <c r="W996" s="297"/>
      <c r="X996" s="297"/>
      <c r="Y996" s="297"/>
      <c r="Z996" s="297"/>
    </row>
    <row r="997" spans="1:26" ht="15.75" customHeight="1">
      <c r="A997" s="297"/>
      <c r="B997" s="297"/>
      <c r="C997" s="297"/>
      <c r="D997" s="297"/>
      <c r="E997" s="297"/>
      <c r="F997" s="297"/>
      <c r="G997" s="297"/>
      <c r="H997" s="297"/>
      <c r="I997" s="297"/>
      <c r="J997" s="297"/>
      <c r="K997" s="297"/>
      <c r="L997" s="297"/>
      <c r="M997" s="297"/>
      <c r="N997" s="297"/>
      <c r="O997" s="297"/>
      <c r="P997" s="297"/>
      <c r="Q997" s="297"/>
      <c r="R997" s="297"/>
      <c r="S997" s="297"/>
      <c r="T997" s="297"/>
      <c r="U997" s="297"/>
      <c r="V997" s="297"/>
      <c r="W997" s="297"/>
      <c r="X997" s="297"/>
      <c r="Y997" s="297"/>
      <c r="Z997" s="297"/>
    </row>
    <row r="998" spans="1:26" ht="15.75" customHeight="1">
      <c r="A998" s="297"/>
      <c r="B998" s="297"/>
      <c r="C998" s="297"/>
      <c r="D998" s="297"/>
      <c r="E998" s="297"/>
      <c r="F998" s="297"/>
      <c r="G998" s="297"/>
      <c r="H998" s="297"/>
      <c r="I998" s="297"/>
      <c r="J998" s="297"/>
      <c r="K998" s="297"/>
      <c r="L998" s="297"/>
      <c r="M998" s="297"/>
      <c r="N998" s="297"/>
      <c r="O998" s="297"/>
      <c r="P998" s="297"/>
      <c r="Q998" s="297"/>
      <c r="R998" s="297"/>
      <c r="S998" s="297"/>
      <c r="T998" s="297"/>
      <c r="U998" s="297"/>
      <c r="V998" s="297"/>
      <c r="W998" s="297"/>
      <c r="X998" s="297"/>
      <c r="Y998" s="297"/>
      <c r="Z998" s="297"/>
    </row>
    <row r="999" spans="1:26" ht="15.75" customHeight="1">
      <c r="A999" s="297"/>
      <c r="B999" s="297"/>
      <c r="C999" s="297"/>
      <c r="D999" s="297"/>
      <c r="E999" s="297"/>
      <c r="F999" s="297"/>
      <c r="G999" s="297"/>
      <c r="H999" s="297"/>
      <c r="I999" s="297"/>
      <c r="J999" s="297"/>
      <c r="K999" s="297"/>
      <c r="L999" s="297"/>
      <c r="M999" s="297"/>
      <c r="N999" s="297"/>
      <c r="O999" s="297"/>
      <c r="P999" s="297"/>
      <c r="Q999" s="297"/>
      <c r="R999" s="297"/>
      <c r="S999" s="297"/>
      <c r="T999" s="297"/>
      <c r="U999" s="297"/>
      <c r="V999" s="297"/>
      <c r="W999" s="297"/>
      <c r="X999" s="297"/>
      <c r="Y999" s="297"/>
      <c r="Z999" s="297"/>
    </row>
    <row r="1000" spans="1:26" ht="15.75" customHeight="1">
      <c r="A1000" s="297"/>
      <c r="B1000" s="297"/>
      <c r="C1000" s="297"/>
      <c r="D1000" s="297"/>
      <c r="E1000" s="297"/>
      <c r="F1000" s="297"/>
      <c r="G1000" s="297"/>
      <c r="H1000" s="297"/>
      <c r="I1000" s="297"/>
      <c r="J1000" s="297"/>
      <c r="K1000" s="297"/>
      <c r="L1000" s="297"/>
      <c r="M1000" s="297"/>
      <c r="N1000" s="297"/>
      <c r="O1000" s="297"/>
      <c r="P1000" s="297"/>
      <c r="Q1000" s="297"/>
      <c r="R1000" s="297"/>
      <c r="S1000" s="297"/>
      <c r="T1000" s="297"/>
      <c r="U1000" s="297"/>
      <c r="V1000" s="297"/>
      <c r="W1000" s="297"/>
      <c r="X1000" s="297"/>
      <c r="Y1000" s="297"/>
      <c r="Z1000" s="297"/>
    </row>
  </sheetData>
  <mergeCells count="11">
    <mergeCell ref="H1:H2"/>
    <mergeCell ref="I1:I2"/>
    <mergeCell ref="J1:M1"/>
    <mergeCell ref="N1:P1"/>
    <mergeCell ref="A1:A2"/>
    <mergeCell ref="B1:B2"/>
    <mergeCell ref="C1:C2"/>
    <mergeCell ref="D1:D2"/>
    <mergeCell ref="E1:E2"/>
    <mergeCell ref="F1:F2"/>
    <mergeCell ref="G1:G2"/>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59765625" defaultRowHeight="15" customHeight="1"/>
  <cols>
    <col min="1" max="1" width="5.59765625" customWidth="1"/>
    <col min="2" max="2" width="13.8984375" customWidth="1"/>
    <col min="3" max="3" width="23.3984375" customWidth="1"/>
    <col min="4" max="4" width="8.69921875" customWidth="1"/>
    <col min="5" max="5" width="49.19921875" customWidth="1"/>
    <col min="6" max="6" width="8.3984375" customWidth="1"/>
    <col min="7" max="7" width="44.59765625" customWidth="1"/>
    <col min="8" max="8" width="13.69921875" customWidth="1"/>
    <col min="9" max="9" width="13.3984375" customWidth="1"/>
    <col min="10" max="10" width="26" customWidth="1"/>
    <col min="11" max="11" width="8.19921875" customWidth="1"/>
    <col min="12" max="12" width="53.09765625" customWidth="1"/>
    <col min="13" max="13" width="8.19921875" customWidth="1"/>
    <col min="14" max="15" width="53.09765625" customWidth="1"/>
    <col min="16" max="16" width="10.69921875" customWidth="1"/>
    <col min="17" max="17" width="74.09765625" customWidth="1"/>
    <col min="18" max="26" width="9.3984375" customWidth="1"/>
  </cols>
  <sheetData>
    <row r="1" spans="1:26" ht="16.5" customHeight="1">
      <c r="A1" s="813" t="s">
        <v>2288</v>
      </c>
      <c r="B1" s="814" t="s">
        <v>1</v>
      </c>
      <c r="C1" s="814" t="s">
        <v>2</v>
      </c>
      <c r="D1" s="814" t="s">
        <v>3</v>
      </c>
      <c r="E1" s="814" t="s">
        <v>3</v>
      </c>
      <c r="F1" s="814" t="s">
        <v>4</v>
      </c>
      <c r="G1" s="814" t="s">
        <v>4</v>
      </c>
      <c r="H1" s="811" t="s">
        <v>2668</v>
      </c>
      <c r="I1" s="812" t="s">
        <v>2669</v>
      </c>
      <c r="J1" s="793" t="s">
        <v>2670</v>
      </c>
      <c r="K1" s="794"/>
      <c r="L1" s="794"/>
      <c r="M1" s="794"/>
      <c r="N1" s="793" t="s">
        <v>2926</v>
      </c>
      <c r="O1" s="794"/>
      <c r="P1" s="795"/>
      <c r="Q1" s="240"/>
      <c r="R1" s="240"/>
      <c r="S1" s="240"/>
      <c r="T1" s="240"/>
      <c r="U1" s="240"/>
      <c r="V1" s="240"/>
      <c r="W1" s="240"/>
      <c r="X1" s="240"/>
      <c r="Y1" s="240"/>
      <c r="Z1" s="240"/>
    </row>
    <row r="2" spans="1:26" ht="100.5" customHeight="1">
      <c r="A2" s="808"/>
      <c r="B2" s="802"/>
      <c r="C2" s="802"/>
      <c r="D2" s="802"/>
      <c r="E2" s="802"/>
      <c r="F2" s="802"/>
      <c r="G2" s="802"/>
      <c r="H2" s="802"/>
      <c r="I2" s="804"/>
      <c r="J2" s="241" t="s">
        <v>2275</v>
      </c>
      <c r="K2" s="242" t="s">
        <v>2276</v>
      </c>
      <c r="L2" s="243" t="s">
        <v>2277</v>
      </c>
      <c r="M2" s="337" t="s">
        <v>2276</v>
      </c>
      <c r="N2" s="241" t="s">
        <v>2291</v>
      </c>
      <c r="O2" s="243" t="s">
        <v>2292</v>
      </c>
      <c r="P2" s="244" t="s">
        <v>2276</v>
      </c>
      <c r="Q2" s="240"/>
      <c r="R2" s="240"/>
      <c r="S2" s="240"/>
      <c r="T2" s="240"/>
      <c r="U2" s="240"/>
      <c r="V2" s="240"/>
      <c r="W2" s="240"/>
      <c r="X2" s="240"/>
      <c r="Y2" s="240"/>
      <c r="Z2" s="240"/>
    </row>
    <row r="3" spans="1:26" ht="69">
      <c r="A3" s="338" t="s">
        <v>1942</v>
      </c>
      <c r="B3" s="8" t="s">
        <v>1943</v>
      </c>
      <c r="C3" s="8" t="s">
        <v>1953</v>
      </c>
      <c r="D3" s="7" t="s">
        <v>1954</v>
      </c>
      <c r="E3" s="9" t="s">
        <v>1955</v>
      </c>
      <c r="F3" s="339" t="s">
        <v>1956</v>
      </c>
      <c r="G3" s="9" t="s">
        <v>1957</v>
      </c>
      <c r="H3" s="10"/>
      <c r="I3" s="340" t="s">
        <v>1964</v>
      </c>
      <c r="J3" s="341"/>
      <c r="K3" s="342">
        <v>0</v>
      </c>
      <c r="L3" s="7"/>
      <c r="M3" s="343">
        <v>0</v>
      </c>
      <c r="N3" s="344"/>
      <c r="O3" s="15"/>
      <c r="P3" s="345"/>
      <c r="Q3" s="33"/>
      <c r="R3" s="255"/>
      <c r="S3" s="255"/>
      <c r="T3" s="255"/>
      <c r="U3" s="255"/>
      <c r="V3" s="255"/>
      <c r="W3" s="255"/>
      <c r="X3" s="255"/>
      <c r="Y3" s="255"/>
      <c r="Z3" s="255"/>
    </row>
    <row r="4" spans="1:26" ht="76.5" customHeight="1">
      <c r="A4" s="344" t="s">
        <v>1942</v>
      </c>
      <c r="B4" s="16" t="s">
        <v>1943</v>
      </c>
      <c r="C4" s="16" t="s">
        <v>1965</v>
      </c>
      <c r="D4" s="15" t="s">
        <v>1966</v>
      </c>
      <c r="E4" s="11" t="s">
        <v>1967</v>
      </c>
      <c r="F4" s="59" t="s">
        <v>1968</v>
      </c>
      <c r="G4" s="11" t="s">
        <v>1969</v>
      </c>
      <c r="H4" s="17"/>
      <c r="I4" s="346" t="s">
        <v>1964</v>
      </c>
      <c r="J4" s="249"/>
      <c r="K4" s="254"/>
      <c r="L4" s="11"/>
      <c r="M4" s="347"/>
      <c r="N4" s="344"/>
      <c r="O4" s="15"/>
      <c r="P4" s="348"/>
      <c r="Q4" s="33"/>
      <c r="R4" s="255"/>
      <c r="S4" s="255"/>
      <c r="T4" s="255"/>
      <c r="U4" s="255"/>
      <c r="V4" s="255"/>
      <c r="W4" s="255"/>
      <c r="X4" s="255"/>
      <c r="Y4" s="255"/>
      <c r="Z4" s="255"/>
    </row>
    <row r="5" spans="1:26" ht="88.5" customHeight="1">
      <c r="A5" s="349" t="s">
        <v>1942</v>
      </c>
      <c r="B5" s="350" t="s">
        <v>1943</v>
      </c>
      <c r="C5" s="350" t="s">
        <v>1965</v>
      </c>
      <c r="D5" s="351" t="s">
        <v>1971</v>
      </c>
      <c r="E5" s="352" t="s">
        <v>1972</v>
      </c>
      <c r="F5" s="353" t="s">
        <v>1973</v>
      </c>
      <c r="G5" s="352" t="s">
        <v>1974</v>
      </c>
      <c r="H5" s="354" t="s">
        <v>1964</v>
      </c>
      <c r="I5" s="355"/>
      <c r="J5" s="256"/>
      <c r="K5" s="257">
        <v>0</v>
      </c>
      <c r="L5" s="258"/>
      <c r="M5" s="356">
        <v>0</v>
      </c>
      <c r="N5" s="357"/>
      <c r="O5" s="358"/>
      <c r="P5" s="359"/>
      <c r="Q5" s="33"/>
      <c r="R5" s="240"/>
      <c r="S5" s="240"/>
      <c r="T5" s="240"/>
      <c r="U5" s="240"/>
      <c r="V5" s="240"/>
      <c r="W5" s="240"/>
      <c r="X5" s="240"/>
      <c r="Y5" s="240"/>
      <c r="Z5" s="240"/>
    </row>
    <row r="6" spans="1:26" ht="14.4">
      <c r="K6" s="264"/>
      <c r="M6" s="264"/>
    </row>
    <row r="7" spans="1:26" ht="14.4">
      <c r="K7" s="264"/>
      <c r="M7" s="264"/>
    </row>
    <row r="8" spans="1:26" ht="14.4">
      <c r="K8" s="264"/>
      <c r="M8" s="264"/>
    </row>
    <row r="9" spans="1:26" ht="14.4">
      <c r="K9" s="264"/>
      <c r="M9" s="264"/>
    </row>
    <row r="10" spans="1:26" ht="14.4">
      <c r="K10" s="264"/>
      <c r="M10" s="264"/>
    </row>
    <row r="11" spans="1:26" ht="14.4">
      <c r="K11" s="264"/>
      <c r="M11" s="264"/>
    </row>
    <row r="12" spans="1:26" ht="14.4">
      <c r="K12" s="264"/>
      <c r="M12" s="264"/>
    </row>
    <row r="13" spans="1:26" ht="14.4">
      <c r="K13" s="264"/>
      <c r="M13" s="264"/>
    </row>
    <row r="14" spans="1:26" ht="14.4">
      <c r="K14" s="264"/>
      <c r="M14" s="264"/>
    </row>
    <row r="15" spans="1:26" ht="14.4">
      <c r="K15" s="264"/>
      <c r="M15" s="264"/>
    </row>
    <row r="16" spans="1:26" ht="14.4">
      <c r="K16" s="264"/>
      <c r="M16" s="264"/>
    </row>
    <row r="17" spans="11:13" ht="14.4">
      <c r="K17" s="264"/>
      <c r="M17" s="264"/>
    </row>
    <row r="18" spans="11:13" ht="14.4">
      <c r="K18" s="264"/>
      <c r="M18" s="264"/>
    </row>
    <row r="19" spans="11:13" ht="14.4">
      <c r="K19" s="264"/>
      <c r="M19" s="264"/>
    </row>
    <row r="20" spans="11:13" ht="14.4">
      <c r="K20" s="264"/>
      <c r="M20" s="264"/>
    </row>
    <row r="21" spans="11:13" ht="15.75" customHeight="1">
      <c r="K21" s="264"/>
      <c r="M21" s="264"/>
    </row>
    <row r="22" spans="11:13" ht="15.75" customHeight="1">
      <c r="K22" s="264"/>
      <c r="M22" s="264"/>
    </row>
    <row r="23" spans="11:13" ht="15.75" customHeight="1">
      <c r="K23" s="264"/>
      <c r="M23" s="264"/>
    </row>
    <row r="24" spans="11:13" ht="15.75" customHeight="1">
      <c r="K24" s="264"/>
      <c r="M24" s="264"/>
    </row>
    <row r="25" spans="11:13" ht="15.75" customHeight="1">
      <c r="K25" s="264"/>
      <c r="M25" s="264"/>
    </row>
    <row r="26" spans="11:13" ht="15.75" customHeight="1">
      <c r="K26" s="264"/>
      <c r="M26" s="264"/>
    </row>
    <row r="27" spans="11:13" ht="15.75" customHeight="1">
      <c r="K27" s="264"/>
      <c r="M27" s="264"/>
    </row>
    <row r="28" spans="11:13" ht="15.75" customHeight="1">
      <c r="K28" s="264"/>
      <c r="M28" s="264"/>
    </row>
    <row r="29" spans="11:13" ht="15.75" customHeight="1">
      <c r="K29" s="264"/>
      <c r="M29" s="264"/>
    </row>
    <row r="30" spans="11:13" ht="15.75" customHeight="1">
      <c r="K30" s="264"/>
      <c r="M30" s="264"/>
    </row>
    <row r="31" spans="11:13" ht="15.75" customHeight="1">
      <c r="K31" s="264"/>
      <c r="M31" s="264"/>
    </row>
    <row r="32" spans="11:13" ht="15.75" customHeight="1">
      <c r="K32" s="264"/>
      <c r="M32" s="264"/>
    </row>
    <row r="33" spans="11:13" ht="15.75" customHeight="1">
      <c r="K33" s="264"/>
      <c r="M33" s="264"/>
    </row>
    <row r="34" spans="11:13" ht="15.75" customHeight="1">
      <c r="K34" s="264"/>
      <c r="M34" s="264"/>
    </row>
    <row r="35" spans="11:13" ht="15.75" customHeight="1">
      <c r="K35" s="264"/>
      <c r="M35" s="264"/>
    </row>
    <row r="36" spans="11:13" ht="15.75" customHeight="1">
      <c r="K36" s="264"/>
      <c r="M36" s="264"/>
    </row>
    <row r="37" spans="11:13" ht="15.75" customHeight="1">
      <c r="K37" s="264"/>
      <c r="M37" s="264"/>
    </row>
    <row r="38" spans="11:13" ht="15.75" customHeight="1">
      <c r="K38" s="264"/>
      <c r="M38" s="264"/>
    </row>
    <row r="39" spans="11:13" ht="15.75" customHeight="1">
      <c r="K39" s="264"/>
      <c r="M39" s="264"/>
    </row>
    <row r="40" spans="11:13" ht="15.75" customHeight="1">
      <c r="K40" s="264"/>
      <c r="M40" s="264"/>
    </row>
    <row r="41" spans="11:13" ht="15.75" customHeight="1">
      <c r="K41" s="264"/>
      <c r="M41" s="264"/>
    </row>
    <row r="42" spans="11:13" ht="15.75" customHeight="1">
      <c r="K42" s="264"/>
      <c r="M42" s="264"/>
    </row>
    <row r="43" spans="11:13" ht="15.75" customHeight="1">
      <c r="K43" s="264"/>
      <c r="M43" s="264"/>
    </row>
    <row r="44" spans="11:13" ht="15.75" customHeight="1">
      <c r="K44" s="264"/>
      <c r="M44" s="264"/>
    </row>
    <row r="45" spans="11:13" ht="15.75" customHeight="1">
      <c r="K45" s="264"/>
      <c r="M45" s="264"/>
    </row>
    <row r="46" spans="11:13" ht="15.75" customHeight="1">
      <c r="K46" s="264"/>
      <c r="M46" s="264"/>
    </row>
    <row r="47" spans="11:13" ht="15.75" customHeight="1">
      <c r="K47" s="264"/>
      <c r="M47" s="264"/>
    </row>
    <row r="48" spans="11:13" ht="15.75" customHeight="1">
      <c r="K48" s="264"/>
      <c r="M48" s="264"/>
    </row>
    <row r="49" spans="11:13" ht="15.75" customHeight="1">
      <c r="K49" s="264"/>
      <c r="M49" s="264"/>
    </row>
    <row r="50" spans="11:13" ht="15.75" customHeight="1">
      <c r="K50" s="264"/>
      <c r="M50" s="264"/>
    </row>
    <row r="51" spans="11:13" ht="15.75" customHeight="1">
      <c r="K51" s="264"/>
      <c r="M51" s="264"/>
    </row>
    <row r="52" spans="11:13" ht="15.75" customHeight="1">
      <c r="K52" s="264"/>
      <c r="M52" s="264"/>
    </row>
    <row r="53" spans="11:13" ht="15.75" customHeight="1">
      <c r="K53" s="264"/>
      <c r="M53" s="264"/>
    </row>
    <row r="54" spans="11:13" ht="15.75" customHeight="1">
      <c r="K54" s="264"/>
      <c r="M54" s="264"/>
    </row>
    <row r="55" spans="11:13" ht="15.75" customHeight="1">
      <c r="K55" s="264"/>
      <c r="M55" s="264"/>
    </row>
    <row r="56" spans="11:13" ht="15.75" customHeight="1">
      <c r="K56" s="264"/>
      <c r="M56" s="264"/>
    </row>
    <row r="57" spans="11:13" ht="15.75" customHeight="1">
      <c r="K57" s="264"/>
      <c r="M57" s="264"/>
    </row>
    <row r="58" spans="11:13" ht="15.75" customHeight="1">
      <c r="K58" s="264"/>
      <c r="M58" s="264"/>
    </row>
    <row r="59" spans="11:13" ht="15.75" customHeight="1">
      <c r="K59" s="264"/>
      <c r="M59" s="264"/>
    </row>
    <row r="60" spans="11:13" ht="15.75" customHeight="1">
      <c r="K60" s="264"/>
      <c r="M60" s="264"/>
    </row>
    <row r="61" spans="11:13" ht="15.75" customHeight="1">
      <c r="K61" s="264"/>
      <c r="M61" s="264"/>
    </row>
    <row r="62" spans="11:13" ht="15.75" customHeight="1">
      <c r="K62" s="264"/>
      <c r="M62" s="264"/>
    </row>
    <row r="63" spans="11:13" ht="15.75" customHeight="1">
      <c r="K63" s="264"/>
      <c r="M63" s="264"/>
    </row>
    <row r="64" spans="11:13" ht="15.75" customHeight="1">
      <c r="K64" s="264"/>
      <c r="M64" s="264"/>
    </row>
    <row r="65" spans="11:13" ht="15.75" customHeight="1">
      <c r="K65" s="264"/>
      <c r="M65" s="264"/>
    </row>
    <row r="66" spans="11:13" ht="15.75" customHeight="1">
      <c r="K66" s="264"/>
      <c r="M66" s="264"/>
    </row>
    <row r="67" spans="11:13" ht="15.75" customHeight="1">
      <c r="K67" s="264"/>
      <c r="M67" s="264"/>
    </row>
    <row r="68" spans="11:13" ht="15.75" customHeight="1">
      <c r="K68" s="264"/>
      <c r="M68" s="264"/>
    </row>
    <row r="69" spans="11:13" ht="15.75" customHeight="1">
      <c r="K69" s="264"/>
      <c r="M69" s="264"/>
    </row>
    <row r="70" spans="11:13" ht="15.75" customHeight="1">
      <c r="K70" s="264"/>
      <c r="M70" s="264"/>
    </row>
    <row r="71" spans="11:13" ht="15.75" customHeight="1">
      <c r="K71" s="264"/>
      <c r="M71" s="264"/>
    </row>
    <row r="72" spans="11:13" ht="15.75" customHeight="1">
      <c r="K72" s="264"/>
      <c r="M72" s="264"/>
    </row>
    <row r="73" spans="11:13" ht="15.75" customHeight="1">
      <c r="K73" s="264"/>
      <c r="M73" s="264"/>
    </row>
    <row r="74" spans="11:13" ht="15.75" customHeight="1">
      <c r="K74" s="264"/>
      <c r="M74" s="264"/>
    </row>
    <row r="75" spans="11:13" ht="15.75" customHeight="1">
      <c r="K75" s="264"/>
      <c r="M75" s="264"/>
    </row>
    <row r="76" spans="11:13" ht="15.75" customHeight="1">
      <c r="K76" s="264"/>
      <c r="M76" s="264"/>
    </row>
    <row r="77" spans="11:13" ht="15.75" customHeight="1">
      <c r="K77" s="264"/>
      <c r="M77" s="264"/>
    </row>
    <row r="78" spans="11:13" ht="15.75" customHeight="1">
      <c r="K78" s="264"/>
      <c r="M78" s="264"/>
    </row>
    <row r="79" spans="11:13" ht="15.75" customHeight="1">
      <c r="K79" s="264"/>
      <c r="M79" s="264"/>
    </row>
    <row r="80" spans="11:13" ht="15.75" customHeight="1">
      <c r="K80" s="264"/>
      <c r="M80" s="264"/>
    </row>
    <row r="81" spans="11:13" ht="15.75" customHeight="1">
      <c r="K81" s="264"/>
      <c r="M81" s="264"/>
    </row>
    <row r="82" spans="11:13" ht="15.75" customHeight="1">
      <c r="K82" s="264"/>
      <c r="M82" s="264"/>
    </row>
    <row r="83" spans="11:13" ht="15.75" customHeight="1">
      <c r="K83" s="264"/>
      <c r="M83" s="264"/>
    </row>
    <row r="84" spans="11:13" ht="15.75" customHeight="1">
      <c r="K84" s="264"/>
      <c r="M84" s="264"/>
    </row>
    <row r="85" spans="11:13" ht="15.75" customHeight="1">
      <c r="K85" s="264"/>
      <c r="M85" s="264"/>
    </row>
    <row r="86" spans="11:13" ht="15.75" customHeight="1">
      <c r="K86" s="264"/>
      <c r="M86" s="264"/>
    </row>
    <row r="87" spans="11:13" ht="15.75" customHeight="1">
      <c r="K87" s="264"/>
      <c r="M87" s="264"/>
    </row>
    <row r="88" spans="11:13" ht="15.75" customHeight="1">
      <c r="K88" s="264"/>
      <c r="M88" s="264"/>
    </row>
    <row r="89" spans="11:13" ht="15.75" customHeight="1">
      <c r="K89" s="264"/>
      <c r="M89" s="264"/>
    </row>
    <row r="90" spans="11:13" ht="15.75" customHeight="1">
      <c r="K90" s="264"/>
      <c r="M90" s="264"/>
    </row>
    <row r="91" spans="11:13" ht="15.75" customHeight="1">
      <c r="K91" s="264"/>
      <c r="M91" s="264"/>
    </row>
    <row r="92" spans="11:13" ht="15.75" customHeight="1">
      <c r="K92" s="264"/>
      <c r="M92" s="264"/>
    </row>
    <row r="93" spans="11:13" ht="15.75" customHeight="1">
      <c r="K93" s="264"/>
      <c r="M93" s="264"/>
    </row>
    <row r="94" spans="11:13" ht="15.75" customHeight="1">
      <c r="K94" s="264"/>
      <c r="M94" s="264"/>
    </row>
    <row r="95" spans="11:13" ht="15.75" customHeight="1">
      <c r="K95" s="264"/>
      <c r="M95" s="264"/>
    </row>
    <row r="96" spans="11:13" ht="15.75" customHeight="1">
      <c r="K96" s="264"/>
      <c r="M96" s="264"/>
    </row>
    <row r="97" spans="11:13" ht="15.75" customHeight="1">
      <c r="K97" s="264"/>
      <c r="M97" s="264"/>
    </row>
    <row r="98" spans="11:13" ht="15.75" customHeight="1">
      <c r="K98" s="264"/>
      <c r="M98" s="264"/>
    </row>
    <row r="99" spans="11:13" ht="15.75" customHeight="1">
      <c r="K99" s="264"/>
      <c r="M99" s="264"/>
    </row>
    <row r="100" spans="11:13" ht="15.75" customHeight="1">
      <c r="K100" s="264"/>
      <c r="M100" s="264"/>
    </row>
    <row r="101" spans="11:13" ht="15.75" customHeight="1">
      <c r="K101" s="264"/>
      <c r="M101" s="264"/>
    </row>
    <row r="102" spans="11:13" ht="15.75" customHeight="1">
      <c r="K102" s="264"/>
      <c r="M102" s="264"/>
    </row>
    <row r="103" spans="11:13" ht="15.75" customHeight="1">
      <c r="K103" s="264"/>
      <c r="M103" s="264"/>
    </row>
    <row r="104" spans="11:13" ht="15.75" customHeight="1">
      <c r="K104" s="264"/>
      <c r="M104" s="264"/>
    </row>
    <row r="105" spans="11:13" ht="15.75" customHeight="1">
      <c r="K105" s="264"/>
      <c r="M105" s="264"/>
    </row>
    <row r="106" spans="11:13" ht="15.75" customHeight="1">
      <c r="K106" s="264"/>
      <c r="M106" s="264"/>
    </row>
    <row r="107" spans="11:13" ht="15.75" customHeight="1">
      <c r="K107" s="264"/>
      <c r="M107" s="264"/>
    </row>
    <row r="108" spans="11:13" ht="15.75" customHeight="1">
      <c r="K108" s="264"/>
      <c r="M108" s="264"/>
    </row>
    <row r="109" spans="11:13" ht="15.75" customHeight="1">
      <c r="K109" s="264"/>
      <c r="M109" s="264"/>
    </row>
    <row r="110" spans="11:13" ht="15.75" customHeight="1">
      <c r="K110" s="264"/>
      <c r="M110" s="264"/>
    </row>
    <row r="111" spans="11:13" ht="15.75" customHeight="1">
      <c r="K111" s="264"/>
      <c r="M111" s="264"/>
    </row>
    <row r="112" spans="11:13" ht="15.75" customHeight="1">
      <c r="K112" s="264"/>
      <c r="M112" s="264"/>
    </row>
    <row r="113" spans="11:13" ht="15.75" customHeight="1">
      <c r="K113" s="264"/>
      <c r="M113" s="264"/>
    </row>
    <row r="114" spans="11:13" ht="15.75" customHeight="1">
      <c r="K114" s="264"/>
      <c r="M114" s="264"/>
    </row>
    <row r="115" spans="11:13" ht="15.75" customHeight="1">
      <c r="K115" s="264"/>
      <c r="M115" s="264"/>
    </row>
    <row r="116" spans="11:13" ht="15.75" customHeight="1">
      <c r="K116" s="264"/>
      <c r="M116" s="264"/>
    </row>
    <row r="117" spans="11:13" ht="15.75" customHeight="1">
      <c r="K117" s="264"/>
      <c r="M117" s="264"/>
    </row>
    <row r="118" spans="11:13" ht="15.75" customHeight="1">
      <c r="K118" s="264"/>
      <c r="M118" s="264"/>
    </row>
    <row r="119" spans="11:13" ht="15.75" customHeight="1">
      <c r="K119" s="264"/>
      <c r="M119" s="264"/>
    </row>
    <row r="120" spans="11:13" ht="15.75" customHeight="1">
      <c r="K120" s="264"/>
      <c r="M120" s="264"/>
    </row>
    <row r="121" spans="11:13" ht="15.75" customHeight="1">
      <c r="K121" s="264"/>
      <c r="M121" s="264"/>
    </row>
    <row r="122" spans="11:13" ht="15.75" customHeight="1">
      <c r="K122" s="264"/>
      <c r="M122" s="264"/>
    </row>
    <row r="123" spans="11:13" ht="15.75" customHeight="1">
      <c r="K123" s="264"/>
      <c r="M123" s="264"/>
    </row>
    <row r="124" spans="11:13" ht="15.75" customHeight="1">
      <c r="K124" s="264"/>
      <c r="M124" s="264"/>
    </row>
    <row r="125" spans="11:13" ht="15.75" customHeight="1">
      <c r="K125" s="264"/>
      <c r="M125" s="264"/>
    </row>
    <row r="126" spans="11:13" ht="15.75" customHeight="1">
      <c r="K126" s="264"/>
      <c r="M126" s="264"/>
    </row>
    <row r="127" spans="11:13" ht="15.75" customHeight="1">
      <c r="K127" s="264"/>
      <c r="M127" s="264"/>
    </row>
    <row r="128" spans="11:13" ht="15.75" customHeight="1">
      <c r="K128" s="264"/>
      <c r="M128" s="264"/>
    </row>
    <row r="129" spans="11:13" ht="15.75" customHeight="1">
      <c r="K129" s="264"/>
      <c r="M129" s="264"/>
    </row>
    <row r="130" spans="11:13" ht="15.75" customHeight="1">
      <c r="K130" s="264"/>
      <c r="M130" s="264"/>
    </row>
    <row r="131" spans="11:13" ht="15.75" customHeight="1">
      <c r="K131" s="264"/>
      <c r="M131" s="264"/>
    </row>
    <row r="132" spans="11:13" ht="15.75" customHeight="1">
      <c r="K132" s="264"/>
      <c r="M132" s="264"/>
    </row>
    <row r="133" spans="11:13" ht="15.75" customHeight="1">
      <c r="K133" s="264"/>
      <c r="M133" s="264"/>
    </row>
    <row r="134" spans="11:13" ht="15.75" customHeight="1">
      <c r="K134" s="264"/>
      <c r="M134" s="264"/>
    </row>
    <row r="135" spans="11:13" ht="15.75" customHeight="1">
      <c r="K135" s="264"/>
      <c r="M135" s="264"/>
    </row>
    <row r="136" spans="11:13" ht="15.75" customHeight="1">
      <c r="K136" s="264"/>
      <c r="M136" s="264"/>
    </row>
    <row r="137" spans="11:13" ht="15.75" customHeight="1">
      <c r="K137" s="264"/>
      <c r="M137" s="264"/>
    </row>
    <row r="138" spans="11:13" ht="15.75" customHeight="1">
      <c r="K138" s="264"/>
      <c r="M138" s="264"/>
    </row>
    <row r="139" spans="11:13" ht="15.75" customHeight="1">
      <c r="K139" s="264"/>
      <c r="M139" s="264"/>
    </row>
    <row r="140" spans="11:13" ht="15.75" customHeight="1">
      <c r="K140" s="264"/>
      <c r="M140" s="264"/>
    </row>
    <row r="141" spans="11:13" ht="15.75" customHeight="1">
      <c r="K141" s="264"/>
      <c r="M141" s="264"/>
    </row>
    <row r="142" spans="11:13" ht="15.75" customHeight="1">
      <c r="K142" s="264"/>
      <c r="M142" s="264"/>
    </row>
    <row r="143" spans="11:13" ht="15.75" customHeight="1">
      <c r="K143" s="264"/>
      <c r="M143" s="264"/>
    </row>
    <row r="144" spans="11:13" ht="15.75" customHeight="1">
      <c r="K144" s="264"/>
      <c r="M144" s="264"/>
    </row>
    <row r="145" spans="11:13" ht="15.75" customHeight="1">
      <c r="K145" s="264"/>
      <c r="M145" s="264"/>
    </row>
    <row r="146" spans="11:13" ht="15.75" customHeight="1">
      <c r="K146" s="264"/>
      <c r="M146" s="264"/>
    </row>
    <row r="147" spans="11:13" ht="15.75" customHeight="1">
      <c r="K147" s="264"/>
      <c r="M147" s="264"/>
    </row>
    <row r="148" spans="11:13" ht="15.75" customHeight="1">
      <c r="K148" s="264"/>
      <c r="M148" s="264"/>
    </row>
    <row r="149" spans="11:13" ht="15.75" customHeight="1">
      <c r="K149" s="264"/>
      <c r="M149" s="264"/>
    </row>
    <row r="150" spans="11:13" ht="15.75" customHeight="1">
      <c r="K150" s="264"/>
      <c r="M150" s="264"/>
    </row>
    <row r="151" spans="11:13" ht="15.75" customHeight="1">
      <c r="K151" s="264"/>
      <c r="M151" s="264"/>
    </row>
    <row r="152" spans="11:13" ht="15.75" customHeight="1">
      <c r="K152" s="264"/>
      <c r="M152" s="264"/>
    </row>
    <row r="153" spans="11:13" ht="15.75" customHeight="1">
      <c r="K153" s="264"/>
      <c r="M153" s="264"/>
    </row>
    <row r="154" spans="11:13" ht="15.75" customHeight="1">
      <c r="K154" s="264"/>
      <c r="M154" s="264"/>
    </row>
    <row r="155" spans="11:13" ht="15.75" customHeight="1">
      <c r="K155" s="264"/>
      <c r="M155" s="264"/>
    </row>
    <row r="156" spans="11:13" ht="15.75" customHeight="1">
      <c r="K156" s="264"/>
      <c r="M156" s="264"/>
    </row>
    <row r="157" spans="11:13" ht="15.75" customHeight="1">
      <c r="K157" s="264"/>
      <c r="M157" s="264"/>
    </row>
    <row r="158" spans="11:13" ht="15.75" customHeight="1">
      <c r="K158" s="264"/>
      <c r="M158" s="264"/>
    </row>
    <row r="159" spans="11:13" ht="15.75" customHeight="1">
      <c r="K159" s="264"/>
      <c r="M159" s="264"/>
    </row>
    <row r="160" spans="11:13" ht="15.75" customHeight="1">
      <c r="K160" s="264"/>
      <c r="M160" s="264"/>
    </row>
    <row r="161" spans="11:13" ht="15.75" customHeight="1">
      <c r="K161" s="264"/>
      <c r="M161" s="264"/>
    </row>
    <row r="162" spans="11:13" ht="15.75" customHeight="1">
      <c r="K162" s="264"/>
      <c r="M162" s="264"/>
    </row>
    <row r="163" spans="11:13" ht="15.75" customHeight="1">
      <c r="K163" s="264"/>
      <c r="M163" s="264"/>
    </row>
    <row r="164" spans="11:13" ht="15.75" customHeight="1">
      <c r="K164" s="264"/>
      <c r="M164" s="264"/>
    </row>
    <row r="165" spans="11:13" ht="15.75" customHeight="1">
      <c r="K165" s="264"/>
      <c r="M165" s="264"/>
    </row>
    <row r="166" spans="11:13" ht="15.75" customHeight="1">
      <c r="K166" s="264"/>
      <c r="M166" s="264"/>
    </row>
    <row r="167" spans="11:13" ht="15.75" customHeight="1">
      <c r="K167" s="264"/>
      <c r="M167" s="264"/>
    </row>
    <row r="168" spans="11:13" ht="15.75" customHeight="1">
      <c r="K168" s="264"/>
      <c r="M168" s="264"/>
    </row>
    <row r="169" spans="11:13" ht="15.75" customHeight="1">
      <c r="K169" s="264"/>
      <c r="M169" s="264"/>
    </row>
    <row r="170" spans="11:13" ht="15.75" customHeight="1">
      <c r="K170" s="264"/>
      <c r="M170" s="264"/>
    </row>
    <row r="171" spans="11:13" ht="15.75" customHeight="1">
      <c r="K171" s="264"/>
      <c r="M171" s="264"/>
    </row>
    <row r="172" spans="11:13" ht="15.75" customHeight="1">
      <c r="K172" s="264"/>
      <c r="M172" s="264"/>
    </row>
    <row r="173" spans="11:13" ht="15.75" customHeight="1">
      <c r="K173" s="264"/>
      <c r="M173" s="264"/>
    </row>
    <row r="174" spans="11:13" ht="15.75" customHeight="1">
      <c r="K174" s="264"/>
      <c r="M174" s="264"/>
    </row>
    <row r="175" spans="11:13" ht="15.75" customHeight="1">
      <c r="K175" s="264"/>
      <c r="M175" s="264"/>
    </row>
    <row r="176" spans="11:13" ht="15.75" customHeight="1">
      <c r="K176" s="264"/>
      <c r="M176" s="264"/>
    </row>
    <row r="177" spans="11:13" ht="15.75" customHeight="1">
      <c r="K177" s="264"/>
      <c r="M177" s="264"/>
    </row>
    <row r="178" spans="11:13" ht="15.75" customHeight="1">
      <c r="K178" s="264"/>
      <c r="M178" s="264"/>
    </row>
    <row r="179" spans="11:13" ht="15.75" customHeight="1">
      <c r="K179" s="264"/>
      <c r="M179" s="264"/>
    </row>
    <row r="180" spans="11:13" ht="15.75" customHeight="1">
      <c r="K180" s="264"/>
      <c r="M180" s="264"/>
    </row>
    <row r="181" spans="11:13" ht="15.75" customHeight="1">
      <c r="K181" s="264"/>
      <c r="M181" s="264"/>
    </row>
    <row r="182" spans="11:13" ht="15.75" customHeight="1">
      <c r="K182" s="264"/>
      <c r="M182" s="264"/>
    </row>
    <row r="183" spans="11:13" ht="15.75" customHeight="1">
      <c r="K183" s="264"/>
      <c r="M183" s="264"/>
    </row>
    <row r="184" spans="11:13" ht="15.75" customHeight="1">
      <c r="K184" s="264"/>
      <c r="M184" s="264"/>
    </row>
    <row r="185" spans="11:13" ht="15.75" customHeight="1">
      <c r="K185" s="264"/>
      <c r="M185" s="264"/>
    </row>
    <row r="186" spans="11:13" ht="15.75" customHeight="1">
      <c r="K186" s="264"/>
      <c r="M186" s="264"/>
    </row>
    <row r="187" spans="11:13" ht="15.75" customHeight="1">
      <c r="K187" s="264"/>
      <c r="M187" s="264"/>
    </row>
    <row r="188" spans="11:13" ht="15.75" customHeight="1">
      <c r="K188" s="264"/>
      <c r="M188" s="264"/>
    </row>
    <row r="189" spans="11:13" ht="15.75" customHeight="1">
      <c r="K189" s="264"/>
      <c r="M189" s="264"/>
    </row>
    <row r="190" spans="11:13" ht="15.75" customHeight="1">
      <c r="K190" s="264"/>
      <c r="M190" s="264"/>
    </row>
    <row r="191" spans="11:13" ht="15.75" customHeight="1">
      <c r="K191" s="264"/>
      <c r="M191" s="264"/>
    </row>
    <row r="192" spans="11:13" ht="15.75" customHeight="1">
      <c r="K192" s="264"/>
      <c r="M192" s="264"/>
    </row>
    <row r="193" spans="11:13" ht="15.75" customHeight="1">
      <c r="K193" s="264"/>
      <c r="M193" s="264"/>
    </row>
    <row r="194" spans="11:13" ht="15.75" customHeight="1">
      <c r="K194" s="264"/>
      <c r="M194" s="264"/>
    </row>
    <row r="195" spans="11:13" ht="15.75" customHeight="1">
      <c r="K195" s="264"/>
      <c r="M195" s="264"/>
    </row>
    <row r="196" spans="11:13" ht="15.75" customHeight="1">
      <c r="K196" s="264"/>
      <c r="M196" s="264"/>
    </row>
    <row r="197" spans="11:13" ht="15.75" customHeight="1">
      <c r="K197" s="264"/>
      <c r="M197" s="264"/>
    </row>
    <row r="198" spans="11:13" ht="15.75" customHeight="1">
      <c r="K198" s="264"/>
      <c r="M198" s="264"/>
    </row>
    <row r="199" spans="11:13" ht="15.75" customHeight="1">
      <c r="K199" s="264"/>
      <c r="M199" s="264"/>
    </row>
    <row r="200" spans="11:13" ht="15.75" customHeight="1">
      <c r="K200" s="264"/>
      <c r="M200" s="264"/>
    </row>
    <row r="201" spans="11:13" ht="15.75" customHeight="1">
      <c r="K201" s="264"/>
      <c r="M201" s="264"/>
    </row>
    <row r="202" spans="11:13" ht="15.75" customHeight="1">
      <c r="K202" s="264"/>
      <c r="M202" s="264"/>
    </row>
    <row r="203" spans="11:13" ht="15.75" customHeight="1">
      <c r="K203" s="264"/>
      <c r="M203" s="264"/>
    </row>
    <row r="204" spans="11:13" ht="15.75" customHeight="1">
      <c r="K204" s="264"/>
      <c r="M204" s="264"/>
    </row>
    <row r="205" spans="11:13" ht="15.75" customHeight="1">
      <c r="K205" s="264"/>
      <c r="M205" s="264"/>
    </row>
    <row r="206" spans="11:13" ht="15.75" customHeight="1">
      <c r="K206" s="264"/>
      <c r="M206" s="264"/>
    </row>
    <row r="207" spans="11:13" ht="15.75" customHeight="1">
      <c r="K207" s="264"/>
      <c r="M207" s="264"/>
    </row>
    <row r="208" spans="11:13" ht="15.75" customHeight="1">
      <c r="K208" s="264"/>
      <c r="M208" s="264"/>
    </row>
    <row r="209" spans="11:13" ht="15.75" customHeight="1">
      <c r="K209" s="264"/>
      <c r="M209" s="264"/>
    </row>
    <row r="210" spans="11:13" ht="15.75" customHeight="1">
      <c r="K210" s="264"/>
      <c r="M210" s="264"/>
    </row>
    <row r="211" spans="11:13" ht="15.75" customHeight="1">
      <c r="K211" s="264"/>
      <c r="M211" s="264"/>
    </row>
    <row r="212" spans="11:13" ht="15.75" customHeight="1">
      <c r="K212" s="264"/>
      <c r="M212" s="264"/>
    </row>
    <row r="213" spans="11:13" ht="15.75" customHeight="1">
      <c r="K213" s="264"/>
      <c r="M213" s="264"/>
    </row>
    <row r="214" spans="11:13" ht="15.75" customHeight="1">
      <c r="K214" s="264"/>
      <c r="M214" s="264"/>
    </row>
    <row r="215" spans="11:13" ht="15.75" customHeight="1">
      <c r="K215" s="264"/>
      <c r="M215" s="264"/>
    </row>
    <row r="216" spans="11:13" ht="15.75" customHeight="1">
      <c r="K216" s="264"/>
      <c r="M216" s="264"/>
    </row>
    <row r="217" spans="11:13" ht="15.75" customHeight="1">
      <c r="K217" s="264"/>
      <c r="M217" s="264"/>
    </row>
    <row r="218" spans="11:13" ht="15.75" customHeight="1">
      <c r="K218" s="264"/>
      <c r="M218" s="264"/>
    </row>
    <row r="219" spans="11:13" ht="15.75" customHeight="1">
      <c r="K219" s="264"/>
      <c r="M219" s="264"/>
    </row>
    <row r="220" spans="11:13" ht="15.75" customHeight="1">
      <c r="K220" s="264"/>
      <c r="M220" s="264"/>
    </row>
    <row r="221" spans="11:13" ht="15.75" customHeight="1"/>
    <row r="222" spans="11:13" ht="15.75" customHeight="1"/>
    <row r="223" spans="11:13" ht="15.75" customHeight="1"/>
    <row r="224" spans="11:13"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H1:H2"/>
    <mergeCell ref="I1:I2"/>
    <mergeCell ref="J1:M1"/>
    <mergeCell ref="N1:P1"/>
    <mergeCell ref="A1:A2"/>
    <mergeCell ref="B1:B2"/>
    <mergeCell ref="C1:C2"/>
    <mergeCell ref="D1:D2"/>
    <mergeCell ref="E1:E2"/>
    <mergeCell ref="F1:F2"/>
    <mergeCell ref="G1:G2"/>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59765625" defaultRowHeight="15" customHeight="1"/>
  <cols>
    <col min="1" max="1" width="4.09765625" customWidth="1"/>
    <col min="2" max="2" width="13.8984375" customWidth="1"/>
    <col min="3" max="3" width="16.5" customWidth="1"/>
    <col min="4" max="4" width="6.59765625" customWidth="1"/>
    <col min="5" max="5" width="34.5" customWidth="1"/>
    <col min="6" max="6" width="6.09765625" customWidth="1"/>
    <col min="7" max="7" width="31.59765625" customWidth="1"/>
    <col min="8" max="8" width="7.3984375" customWidth="1"/>
    <col min="9" max="9" width="7.5" customWidth="1"/>
    <col min="10" max="10" width="26" customWidth="1"/>
    <col min="11" max="11" width="7.3984375" customWidth="1"/>
    <col min="12" max="12" width="53.09765625" customWidth="1"/>
    <col min="13" max="13" width="8.19921875" customWidth="1"/>
    <col min="14" max="15" width="53.09765625" customWidth="1"/>
    <col min="16" max="16" width="7.69921875" customWidth="1"/>
    <col min="17" max="26" width="9.3984375" customWidth="1"/>
  </cols>
  <sheetData>
    <row r="1" spans="1:26" ht="16.5" customHeight="1">
      <c r="A1" s="807" t="s">
        <v>2288</v>
      </c>
      <c r="B1" s="809" t="s">
        <v>1</v>
      </c>
      <c r="C1" s="809" t="s">
        <v>2</v>
      </c>
      <c r="D1" s="809" t="s">
        <v>3</v>
      </c>
      <c r="E1" s="809" t="s">
        <v>3</v>
      </c>
      <c r="F1" s="360" t="s">
        <v>4</v>
      </c>
      <c r="G1" s="809" t="s">
        <v>4</v>
      </c>
      <c r="H1" s="801" t="s">
        <v>2668</v>
      </c>
      <c r="I1" s="803" t="s">
        <v>2669</v>
      </c>
      <c r="J1" s="805" t="s">
        <v>2670</v>
      </c>
      <c r="K1" s="794"/>
      <c r="L1" s="794"/>
      <c r="M1" s="806"/>
      <c r="N1" s="815" t="s">
        <v>2926</v>
      </c>
      <c r="O1" s="816"/>
      <c r="P1" s="817"/>
      <c r="Q1" s="276"/>
      <c r="R1" s="276"/>
      <c r="S1" s="276"/>
      <c r="T1" s="276"/>
      <c r="U1" s="276"/>
      <c r="V1" s="276"/>
      <c r="W1" s="276"/>
      <c r="X1" s="276"/>
      <c r="Y1" s="276"/>
      <c r="Z1" s="276"/>
    </row>
    <row r="2" spans="1:26" ht="78" customHeight="1">
      <c r="A2" s="808"/>
      <c r="B2" s="802"/>
      <c r="C2" s="802"/>
      <c r="D2" s="802"/>
      <c r="E2" s="802"/>
      <c r="F2" s="361"/>
      <c r="G2" s="802"/>
      <c r="H2" s="802"/>
      <c r="I2" s="804"/>
      <c r="J2" s="298" t="s">
        <v>2275</v>
      </c>
      <c r="K2" s="299" t="s">
        <v>2276</v>
      </c>
      <c r="L2" s="300" t="s">
        <v>2277</v>
      </c>
      <c r="M2" s="301" t="s">
        <v>2276</v>
      </c>
      <c r="N2" s="266" t="s">
        <v>2291</v>
      </c>
      <c r="O2" s="300" t="s">
        <v>2292</v>
      </c>
      <c r="P2" s="302" t="s">
        <v>2276</v>
      </c>
      <c r="Q2" s="265"/>
      <c r="R2" s="265"/>
      <c r="S2" s="265"/>
      <c r="T2" s="265"/>
      <c r="U2" s="265"/>
      <c r="V2" s="265"/>
      <c r="W2" s="265"/>
      <c r="X2" s="265"/>
      <c r="Y2" s="265"/>
      <c r="Z2" s="265"/>
    </row>
    <row r="3" spans="1:26" ht="99.75" customHeight="1">
      <c r="A3" s="314" t="s">
        <v>9</v>
      </c>
      <c r="B3" s="269" t="s">
        <v>10</v>
      </c>
      <c r="C3" s="269" t="s">
        <v>11</v>
      </c>
      <c r="D3" s="268" t="s">
        <v>104</v>
      </c>
      <c r="E3" s="270" t="s">
        <v>105</v>
      </c>
      <c r="F3" s="268" t="s">
        <v>188</v>
      </c>
      <c r="G3" s="270" t="s">
        <v>189</v>
      </c>
      <c r="H3" s="315" t="s">
        <v>190</v>
      </c>
      <c r="I3" s="316"/>
      <c r="J3" s="317"/>
      <c r="K3" s="362">
        <v>0</v>
      </c>
      <c r="L3" s="270"/>
      <c r="M3" s="363">
        <v>0</v>
      </c>
      <c r="N3" s="270"/>
      <c r="O3" s="270"/>
      <c r="P3" s="270"/>
      <c r="Q3" s="281"/>
      <c r="R3" s="282"/>
      <c r="S3" s="282"/>
      <c r="T3" s="282"/>
      <c r="U3" s="282"/>
      <c r="V3" s="282"/>
      <c r="W3" s="282"/>
      <c r="X3" s="282"/>
      <c r="Y3" s="282"/>
      <c r="Z3" s="282"/>
    </row>
    <row r="4" spans="1:26" ht="99.75" customHeight="1">
      <c r="A4" s="314" t="s">
        <v>9</v>
      </c>
      <c r="B4" s="269" t="s">
        <v>10</v>
      </c>
      <c r="C4" s="269" t="s">
        <v>196</v>
      </c>
      <c r="D4" s="268" t="s">
        <v>197</v>
      </c>
      <c r="E4" s="270" t="s">
        <v>198</v>
      </c>
      <c r="F4" s="268" t="s">
        <v>199</v>
      </c>
      <c r="G4" s="270" t="s">
        <v>200</v>
      </c>
      <c r="H4" s="315" t="s">
        <v>190</v>
      </c>
      <c r="I4" s="316"/>
      <c r="J4" s="317"/>
      <c r="K4" s="362">
        <v>0</v>
      </c>
      <c r="L4" s="270" t="s">
        <v>203</v>
      </c>
      <c r="M4" s="363">
        <v>100000000</v>
      </c>
      <c r="N4" s="364" t="s">
        <v>2951</v>
      </c>
      <c r="O4" s="364" t="s">
        <v>2952</v>
      </c>
      <c r="P4" s="270"/>
      <c r="Q4" s="281"/>
      <c r="R4" s="282"/>
      <c r="S4" s="282"/>
      <c r="T4" s="282"/>
      <c r="U4" s="282"/>
      <c r="V4" s="282"/>
      <c r="W4" s="282"/>
      <c r="X4" s="282"/>
      <c r="Y4" s="282"/>
      <c r="Z4" s="282"/>
    </row>
    <row r="5" spans="1:26" ht="99.75" customHeight="1">
      <c r="A5" s="314" t="s">
        <v>9</v>
      </c>
      <c r="B5" s="269" t="s">
        <v>10</v>
      </c>
      <c r="C5" s="269" t="s">
        <v>196</v>
      </c>
      <c r="D5" s="268" t="s">
        <v>197</v>
      </c>
      <c r="E5" s="270" t="s">
        <v>198</v>
      </c>
      <c r="F5" s="268" t="s">
        <v>239</v>
      </c>
      <c r="G5" s="270" t="s">
        <v>240</v>
      </c>
      <c r="H5" s="315" t="s">
        <v>190</v>
      </c>
      <c r="I5" s="316"/>
      <c r="J5" s="317"/>
      <c r="K5" s="362">
        <v>0</v>
      </c>
      <c r="L5" s="270" t="s">
        <v>245</v>
      </c>
      <c r="M5" s="363">
        <v>50000000</v>
      </c>
      <c r="N5" s="364" t="s">
        <v>2951</v>
      </c>
      <c r="O5" s="364" t="s">
        <v>2952</v>
      </c>
      <c r="P5" s="270"/>
      <c r="Q5" s="281"/>
      <c r="R5" s="282"/>
      <c r="S5" s="282"/>
      <c r="T5" s="282"/>
      <c r="U5" s="282"/>
      <c r="V5" s="282"/>
      <c r="W5" s="282"/>
      <c r="X5" s="282"/>
      <c r="Y5" s="282"/>
      <c r="Z5" s="282"/>
    </row>
    <row r="6" spans="1:26" ht="99.75" customHeight="1">
      <c r="A6" s="314" t="s">
        <v>9</v>
      </c>
      <c r="B6" s="269" t="s">
        <v>10</v>
      </c>
      <c r="C6" s="269" t="s">
        <v>196</v>
      </c>
      <c r="D6" s="268" t="s">
        <v>197</v>
      </c>
      <c r="E6" s="270" t="s">
        <v>198</v>
      </c>
      <c r="F6" s="268" t="s">
        <v>255</v>
      </c>
      <c r="G6" s="270" t="s">
        <v>256</v>
      </c>
      <c r="H6" s="315" t="s">
        <v>190</v>
      </c>
      <c r="I6" s="316"/>
      <c r="J6" s="317"/>
      <c r="K6" s="362">
        <v>0</v>
      </c>
      <c r="L6" s="270" t="s">
        <v>259</v>
      </c>
      <c r="M6" s="363">
        <v>50000000</v>
      </c>
      <c r="N6" s="364" t="s">
        <v>2953</v>
      </c>
      <c r="O6" s="364" t="s">
        <v>2445</v>
      </c>
      <c r="P6" s="362"/>
      <c r="Q6" s="281"/>
      <c r="R6" s="282"/>
      <c r="S6" s="282"/>
      <c r="T6" s="282"/>
      <c r="U6" s="282"/>
      <c r="V6" s="282"/>
      <c r="W6" s="282"/>
      <c r="X6" s="282"/>
      <c r="Y6" s="282"/>
      <c r="Z6" s="282"/>
    </row>
    <row r="7" spans="1:26" ht="99.75" customHeight="1">
      <c r="A7" s="314" t="s">
        <v>9</v>
      </c>
      <c r="B7" s="269" t="s">
        <v>10</v>
      </c>
      <c r="C7" s="269" t="s">
        <v>196</v>
      </c>
      <c r="D7" s="268" t="s">
        <v>197</v>
      </c>
      <c r="E7" s="270" t="s">
        <v>198</v>
      </c>
      <c r="F7" s="268" t="s">
        <v>263</v>
      </c>
      <c r="G7" s="270" t="s">
        <v>264</v>
      </c>
      <c r="H7" s="315" t="s">
        <v>190</v>
      </c>
      <c r="I7" s="316"/>
      <c r="J7" s="317"/>
      <c r="K7" s="362">
        <v>0</v>
      </c>
      <c r="L7" s="270" t="s">
        <v>267</v>
      </c>
      <c r="M7" s="363">
        <v>2000000000</v>
      </c>
      <c r="N7" s="232" t="s">
        <v>2954</v>
      </c>
      <c r="O7" s="232" t="s">
        <v>2955</v>
      </c>
      <c r="P7" s="270"/>
      <c r="Q7" s="281"/>
      <c r="R7" s="282"/>
      <c r="S7" s="282"/>
      <c r="T7" s="282"/>
      <c r="U7" s="282"/>
      <c r="V7" s="282"/>
      <c r="W7" s="282"/>
      <c r="X7" s="282"/>
      <c r="Y7" s="282"/>
      <c r="Z7" s="282"/>
    </row>
    <row r="8" spans="1:26" ht="99.75" customHeight="1">
      <c r="A8" s="314" t="s">
        <v>9</v>
      </c>
      <c r="B8" s="269" t="s">
        <v>10</v>
      </c>
      <c r="C8" s="269" t="s">
        <v>196</v>
      </c>
      <c r="D8" s="268" t="s">
        <v>197</v>
      </c>
      <c r="E8" s="270" t="s">
        <v>198</v>
      </c>
      <c r="F8" s="268" t="s">
        <v>282</v>
      </c>
      <c r="G8" s="270" t="s">
        <v>283</v>
      </c>
      <c r="H8" s="315" t="s">
        <v>190</v>
      </c>
      <c r="I8" s="316"/>
      <c r="J8" s="317"/>
      <c r="K8" s="362"/>
      <c r="L8" s="270" t="s">
        <v>285</v>
      </c>
      <c r="M8" s="363">
        <v>700000000</v>
      </c>
      <c r="N8" s="364" t="s">
        <v>2956</v>
      </c>
      <c r="O8" s="364" t="s">
        <v>2466</v>
      </c>
      <c r="P8" s="362"/>
      <c r="Q8" s="281"/>
      <c r="R8" s="282"/>
      <c r="S8" s="282"/>
      <c r="T8" s="282"/>
      <c r="U8" s="282"/>
      <c r="V8" s="282"/>
      <c r="W8" s="282"/>
      <c r="X8" s="282"/>
      <c r="Y8" s="282"/>
      <c r="Z8" s="282"/>
    </row>
    <row r="9" spans="1:26" ht="99.75" customHeight="1">
      <c r="A9" s="314" t="s">
        <v>9</v>
      </c>
      <c r="B9" s="269" t="s">
        <v>10</v>
      </c>
      <c r="C9" s="269" t="s">
        <v>196</v>
      </c>
      <c r="D9" s="268" t="s">
        <v>197</v>
      </c>
      <c r="E9" s="270" t="s">
        <v>198</v>
      </c>
      <c r="F9" s="268" t="s">
        <v>363</v>
      </c>
      <c r="G9" s="270" t="s">
        <v>364</v>
      </c>
      <c r="H9" s="315" t="s">
        <v>190</v>
      </c>
      <c r="I9" s="316"/>
      <c r="J9" s="317" t="s">
        <v>369</v>
      </c>
      <c r="K9" s="362">
        <v>200000000</v>
      </c>
      <c r="L9" s="270"/>
      <c r="M9" s="363">
        <v>0</v>
      </c>
      <c r="N9" s="365"/>
      <c r="O9" s="270"/>
      <c r="P9" s="270"/>
      <c r="Q9" s="281"/>
      <c r="R9" s="282"/>
      <c r="S9" s="282"/>
      <c r="T9" s="282"/>
      <c r="U9" s="282"/>
      <c r="V9" s="282"/>
      <c r="W9" s="282"/>
      <c r="X9" s="282"/>
      <c r="Y9" s="282"/>
      <c r="Z9" s="282"/>
    </row>
    <row r="10" spans="1:26" ht="99.75" customHeight="1">
      <c r="A10" s="314" t="s">
        <v>9</v>
      </c>
      <c r="B10" s="269" t="s">
        <v>10</v>
      </c>
      <c r="C10" s="269" t="s">
        <v>196</v>
      </c>
      <c r="D10" s="268" t="s">
        <v>442</v>
      </c>
      <c r="E10" s="270" t="s">
        <v>443</v>
      </c>
      <c r="F10" s="268" t="s">
        <v>444</v>
      </c>
      <c r="G10" s="270" t="s">
        <v>445</v>
      </c>
      <c r="H10" s="315" t="s">
        <v>190</v>
      </c>
      <c r="I10" s="316"/>
      <c r="J10" s="317"/>
      <c r="K10" s="362">
        <v>0</v>
      </c>
      <c r="L10" s="270" t="s">
        <v>466</v>
      </c>
      <c r="M10" s="363">
        <v>1000000000</v>
      </c>
      <c r="N10" s="232" t="s">
        <v>2957</v>
      </c>
      <c r="O10" s="232" t="s">
        <v>2958</v>
      </c>
      <c r="P10" s="362">
        <v>135347500</v>
      </c>
      <c r="Q10" s="281"/>
      <c r="R10" s="282"/>
      <c r="S10" s="282"/>
      <c r="T10" s="282"/>
      <c r="U10" s="282"/>
      <c r="V10" s="282"/>
      <c r="W10" s="282"/>
      <c r="X10" s="282"/>
      <c r="Y10" s="282"/>
      <c r="Z10" s="282"/>
    </row>
    <row r="11" spans="1:26" ht="99.75" customHeight="1">
      <c r="A11" s="314" t="s">
        <v>9</v>
      </c>
      <c r="B11" s="269" t="s">
        <v>10</v>
      </c>
      <c r="C11" s="269" t="s">
        <v>196</v>
      </c>
      <c r="D11" s="268" t="s">
        <v>442</v>
      </c>
      <c r="E11" s="270" t="s">
        <v>443</v>
      </c>
      <c r="F11" s="268" t="s">
        <v>471</v>
      </c>
      <c r="G11" s="270" t="s">
        <v>472</v>
      </c>
      <c r="H11" s="315" t="s">
        <v>190</v>
      </c>
      <c r="I11" s="316"/>
      <c r="J11" s="317"/>
      <c r="K11" s="362">
        <v>0</v>
      </c>
      <c r="L11" s="270" t="s">
        <v>475</v>
      </c>
      <c r="M11" s="363">
        <v>1100000000</v>
      </c>
      <c r="N11" s="364" t="s">
        <v>2959</v>
      </c>
      <c r="O11" s="366" t="s">
        <v>2960</v>
      </c>
      <c r="P11" s="362" t="s">
        <v>2961</v>
      </c>
      <c r="Q11" s="281"/>
      <c r="R11" s="282"/>
      <c r="S11" s="282"/>
      <c r="T11" s="282"/>
      <c r="U11" s="282"/>
      <c r="V11" s="282"/>
      <c r="W11" s="282"/>
      <c r="X11" s="282"/>
      <c r="Y11" s="282"/>
      <c r="Z11" s="282"/>
    </row>
    <row r="12" spans="1:26" ht="99.75" customHeight="1">
      <c r="A12" s="314" t="s">
        <v>9</v>
      </c>
      <c r="B12" s="269" t="s">
        <v>10</v>
      </c>
      <c r="C12" s="269" t="s">
        <v>196</v>
      </c>
      <c r="D12" s="268" t="s">
        <v>442</v>
      </c>
      <c r="E12" s="270" t="s">
        <v>443</v>
      </c>
      <c r="F12" s="268" t="s">
        <v>495</v>
      </c>
      <c r="G12" s="270" t="s">
        <v>496</v>
      </c>
      <c r="H12" s="315" t="s">
        <v>190</v>
      </c>
      <c r="I12" s="316"/>
      <c r="J12" s="317"/>
      <c r="K12" s="362">
        <v>0</v>
      </c>
      <c r="L12" s="270" t="s">
        <v>513</v>
      </c>
      <c r="M12" s="363">
        <v>700000000</v>
      </c>
      <c r="N12" s="364" t="s">
        <v>2962</v>
      </c>
      <c r="O12" s="366" t="s">
        <v>2963</v>
      </c>
      <c r="P12" s="270"/>
      <c r="Q12" s="281"/>
      <c r="R12" s="282"/>
      <c r="S12" s="282"/>
      <c r="T12" s="282"/>
      <c r="U12" s="282"/>
      <c r="V12" s="282"/>
      <c r="W12" s="282"/>
      <c r="X12" s="282"/>
      <c r="Y12" s="282"/>
      <c r="Z12" s="282"/>
    </row>
    <row r="13" spans="1:26" ht="99.75" customHeight="1">
      <c r="A13" s="314" t="s">
        <v>9</v>
      </c>
      <c r="B13" s="269" t="s">
        <v>10</v>
      </c>
      <c r="C13" s="269" t="s">
        <v>196</v>
      </c>
      <c r="D13" s="268" t="s">
        <v>519</v>
      </c>
      <c r="E13" s="270" t="s">
        <v>520</v>
      </c>
      <c r="F13" s="268" t="s">
        <v>521</v>
      </c>
      <c r="G13" s="270" t="s">
        <v>522</v>
      </c>
      <c r="H13" s="315" t="s">
        <v>190</v>
      </c>
      <c r="I13" s="316"/>
      <c r="J13" s="317"/>
      <c r="K13" s="362"/>
      <c r="L13" s="270" t="s">
        <v>538</v>
      </c>
      <c r="M13" s="363">
        <v>42981909.25</v>
      </c>
      <c r="N13" s="364" t="s">
        <v>2964</v>
      </c>
      <c r="O13" s="366" t="s">
        <v>2965</v>
      </c>
      <c r="P13" s="362"/>
      <c r="Q13" s="281"/>
      <c r="R13" s="282"/>
      <c r="S13" s="282"/>
      <c r="T13" s="282"/>
      <c r="U13" s="282"/>
      <c r="V13" s="282"/>
      <c r="W13" s="282"/>
      <c r="X13" s="282"/>
      <c r="Y13" s="282"/>
      <c r="Z13" s="282"/>
    </row>
    <row r="14" spans="1:26" ht="99.75" customHeight="1">
      <c r="A14" s="314" t="s">
        <v>9</v>
      </c>
      <c r="B14" s="269" t="s">
        <v>10</v>
      </c>
      <c r="C14" s="269" t="s">
        <v>196</v>
      </c>
      <c r="D14" s="268" t="s">
        <v>519</v>
      </c>
      <c r="E14" s="270" t="s">
        <v>520</v>
      </c>
      <c r="F14" s="268" t="s">
        <v>543</v>
      </c>
      <c r="G14" s="270" t="s">
        <v>544</v>
      </c>
      <c r="H14" s="315" t="s">
        <v>120</v>
      </c>
      <c r="I14" s="316"/>
      <c r="J14" s="317"/>
      <c r="K14" s="362">
        <v>0</v>
      </c>
      <c r="L14" s="270" t="s">
        <v>546</v>
      </c>
      <c r="M14" s="363">
        <v>140000000</v>
      </c>
      <c r="N14" s="232" t="s">
        <v>2966</v>
      </c>
      <c r="O14" s="364" t="s">
        <v>2967</v>
      </c>
      <c r="P14" s="362"/>
      <c r="Q14" s="281"/>
      <c r="R14" s="282"/>
      <c r="S14" s="282"/>
      <c r="T14" s="282"/>
      <c r="U14" s="282"/>
      <c r="V14" s="282"/>
      <c r="W14" s="282"/>
      <c r="X14" s="282"/>
      <c r="Y14" s="282"/>
      <c r="Z14" s="282"/>
    </row>
    <row r="15" spans="1:26" ht="99.75" customHeight="1">
      <c r="A15" s="314" t="s">
        <v>9</v>
      </c>
      <c r="B15" s="269" t="s">
        <v>10</v>
      </c>
      <c r="C15" s="269" t="s">
        <v>196</v>
      </c>
      <c r="D15" s="268" t="s">
        <v>519</v>
      </c>
      <c r="E15" s="270" t="s">
        <v>520</v>
      </c>
      <c r="F15" s="268" t="s">
        <v>561</v>
      </c>
      <c r="G15" s="270" t="s">
        <v>562</v>
      </c>
      <c r="H15" s="315" t="s">
        <v>120</v>
      </c>
      <c r="I15" s="316"/>
      <c r="J15" s="317"/>
      <c r="K15" s="362">
        <v>0</v>
      </c>
      <c r="L15" s="270" t="s">
        <v>2556</v>
      </c>
      <c r="M15" s="363">
        <v>1200000000</v>
      </c>
      <c r="N15" s="364" t="s">
        <v>2968</v>
      </c>
      <c r="O15" s="364" t="s">
        <v>2969</v>
      </c>
      <c r="P15" s="362"/>
      <c r="Q15" s="281"/>
      <c r="R15" s="282"/>
      <c r="S15" s="282"/>
      <c r="T15" s="282"/>
      <c r="U15" s="282"/>
      <c r="V15" s="282"/>
      <c r="W15" s="282"/>
      <c r="X15" s="282"/>
      <c r="Y15" s="282"/>
      <c r="Z15" s="282"/>
    </row>
    <row r="16" spans="1:26" ht="99.75" customHeight="1">
      <c r="A16" s="314" t="s">
        <v>9</v>
      </c>
      <c r="B16" s="269" t="s">
        <v>10</v>
      </c>
      <c r="C16" s="269" t="s">
        <v>196</v>
      </c>
      <c r="D16" s="268" t="s">
        <v>611</v>
      </c>
      <c r="E16" s="270" t="s">
        <v>612</v>
      </c>
      <c r="F16" s="268" t="s">
        <v>613</v>
      </c>
      <c r="G16" s="270" t="s">
        <v>614</v>
      </c>
      <c r="H16" s="315" t="s">
        <v>190</v>
      </c>
      <c r="I16" s="316"/>
      <c r="J16" s="317" t="s">
        <v>616</v>
      </c>
      <c r="K16" s="362">
        <v>25000000</v>
      </c>
      <c r="L16" s="270" t="s">
        <v>616</v>
      </c>
      <c r="M16" s="363">
        <v>50000000</v>
      </c>
      <c r="N16" s="232" t="s">
        <v>2970</v>
      </c>
      <c r="O16" s="364" t="s">
        <v>2971</v>
      </c>
      <c r="P16" s="362"/>
      <c r="Q16" s="281"/>
      <c r="R16" s="282"/>
      <c r="S16" s="282"/>
      <c r="T16" s="282"/>
      <c r="U16" s="282"/>
      <c r="V16" s="282"/>
      <c r="W16" s="282"/>
      <c r="X16" s="282"/>
      <c r="Y16" s="282"/>
      <c r="Z16" s="282"/>
    </row>
    <row r="17" spans="1:26" ht="99.75" customHeight="1">
      <c r="A17" s="314" t="s">
        <v>9</v>
      </c>
      <c r="B17" s="269" t="s">
        <v>10</v>
      </c>
      <c r="C17" s="269" t="s">
        <v>196</v>
      </c>
      <c r="D17" s="268" t="s">
        <v>611</v>
      </c>
      <c r="E17" s="270" t="s">
        <v>612</v>
      </c>
      <c r="F17" s="268" t="s">
        <v>644</v>
      </c>
      <c r="G17" s="270" t="s">
        <v>645</v>
      </c>
      <c r="H17" s="315" t="s">
        <v>190</v>
      </c>
      <c r="I17" s="316"/>
      <c r="J17" s="317" t="s">
        <v>648</v>
      </c>
      <c r="K17" s="362">
        <v>10000000</v>
      </c>
      <c r="L17" s="270" t="s">
        <v>648</v>
      </c>
      <c r="M17" s="363">
        <v>20000000</v>
      </c>
      <c r="N17" s="364" t="s">
        <v>2972</v>
      </c>
      <c r="O17" s="364" t="s">
        <v>2973</v>
      </c>
      <c r="P17" s="362"/>
      <c r="Q17" s="281"/>
      <c r="R17" s="282"/>
      <c r="S17" s="282"/>
      <c r="T17" s="282"/>
      <c r="U17" s="282"/>
      <c r="V17" s="282"/>
      <c r="W17" s="282"/>
      <c r="X17" s="282"/>
      <c r="Y17" s="282"/>
      <c r="Z17" s="282"/>
    </row>
    <row r="18" spans="1:26" ht="99.75" customHeight="1">
      <c r="A18" s="314" t="s">
        <v>9</v>
      </c>
      <c r="B18" s="269" t="s">
        <v>10</v>
      </c>
      <c r="C18" s="269" t="s">
        <v>196</v>
      </c>
      <c r="D18" s="268" t="s">
        <v>611</v>
      </c>
      <c r="E18" s="270" t="s">
        <v>612</v>
      </c>
      <c r="F18" s="268" t="s">
        <v>665</v>
      </c>
      <c r="G18" s="270" t="s">
        <v>666</v>
      </c>
      <c r="H18" s="315" t="s">
        <v>190</v>
      </c>
      <c r="I18" s="316"/>
      <c r="J18" s="317"/>
      <c r="K18" s="362">
        <v>0</v>
      </c>
      <c r="L18" s="270" t="s">
        <v>669</v>
      </c>
      <c r="M18" s="363">
        <v>120000000</v>
      </c>
      <c r="N18" s="232" t="s">
        <v>2974</v>
      </c>
      <c r="O18" s="364" t="s">
        <v>2975</v>
      </c>
      <c r="P18" s="362"/>
      <c r="Q18" s="281"/>
      <c r="R18" s="282"/>
      <c r="S18" s="282"/>
      <c r="T18" s="282"/>
      <c r="U18" s="282"/>
      <c r="V18" s="282"/>
      <c r="W18" s="282"/>
      <c r="X18" s="282"/>
      <c r="Y18" s="282"/>
      <c r="Z18" s="282"/>
    </row>
    <row r="19" spans="1:26" ht="99.75" customHeight="1">
      <c r="A19" s="314" t="s">
        <v>9</v>
      </c>
      <c r="B19" s="269" t="s">
        <v>10</v>
      </c>
      <c r="C19" s="269" t="s">
        <v>196</v>
      </c>
      <c r="D19" s="268" t="s">
        <v>611</v>
      </c>
      <c r="E19" s="270" t="s">
        <v>612</v>
      </c>
      <c r="F19" s="268" t="s">
        <v>690</v>
      </c>
      <c r="G19" s="270" t="s">
        <v>691</v>
      </c>
      <c r="H19" s="315" t="s">
        <v>120</v>
      </c>
      <c r="I19" s="316"/>
      <c r="J19" s="317" t="s">
        <v>693</v>
      </c>
      <c r="K19" s="362">
        <v>120000000</v>
      </c>
      <c r="L19" s="270" t="s">
        <v>693</v>
      </c>
      <c r="M19" s="363">
        <v>120000000</v>
      </c>
      <c r="N19" s="364" t="s">
        <v>2976</v>
      </c>
      <c r="O19" s="364" t="s">
        <v>2977</v>
      </c>
      <c r="P19" s="362"/>
      <c r="Q19" s="281"/>
      <c r="R19" s="282"/>
      <c r="S19" s="282"/>
      <c r="T19" s="282"/>
      <c r="U19" s="282"/>
      <c r="V19" s="282"/>
      <c r="W19" s="282"/>
      <c r="X19" s="282"/>
      <c r="Y19" s="282"/>
      <c r="Z19" s="282"/>
    </row>
    <row r="20" spans="1:26" ht="99.75" customHeight="1">
      <c r="A20" s="314" t="s">
        <v>9</v>
      </c>
      <c r="B20" s="269" t="s">
        <v>10</v>
      </c>
      <c r="C20" s="269" t="s">
        <v>196</v>
      </c>
      <c r="D20" s="268" t="s">
        <v>611</v>
      </c>
      <c r="E20" s="270" t="s">
        <v>612</v>
      </c>
      <c r="F20" s="268" t="s">
        <v>721</v>
      </c>
      <c r="G20" s="270" t="s">
        <v>722</v>
      </c>
      <c r="H20" s="315" t="s">
        <v>190</v>
      </c>
      <c r="I20" s="316"/>
      <c r="J20" s="317" t="s">
        <v>616</v>
      </c>
      <c r="K20" s="362">
        <v>80000000</v>
      </c>
      <c r="L20" s="270" t="s">
        <v>616</v>
      </c>
      <c r="M20" s="363">
        <v>150000000</v>
      </c>
      <c r="N20" s="364" t="s">
        <v>2978</v>
      </c>
      <c r="O20" s="364" t="s">
        <v>2971</v>
      </c>
      <c r="P20" s="362"/>
      <c r="Q20" s="281"/>
      <c r="R20" s="282"/>
      <c r="S20" s="282"/>
      <c r="T20" s="282"/>
      <c r="U20" s="282"/>
      <c r="V20" s="282"/>
      <c r="W20" s="282"/>
      <c r="X20" s="282"/>
      <c r="Y20" s="282"/>
      <c r="Z20" s="282"/>
    </row>
    <row r="21" spans="1:26" ht="99.75" customHeight="1">
      <c r="A21" s="314" t="s">
        <v>9</v>
      </c>
      <c r="B21" s="269" t="s">
        <v>10</v>
      </c>
      <c r="C21" s="269" t="s">
        <v>196</v>
      </c>
      <c r="D21" s="268" t="s">
        <v>611</v>
      </c>
      <c r="E21" s="270" t="s">
        <v>612</v>
      </c>
      <c r="F21" s="268" t="s">
        <v>743</v>
      </c>
      <c r="G21" s="270" t="s">
        <v>744</v>
      </c>
      <c r="H21" s="315" t="s">
        <v>120</v>
      </c>
      <c r="I21" s="316"/>
      <c r="J21" s="317" t="s">
        <v>758</v>
      </c>
      <c r="K21" s="362">
        <v>25000000</v>
      </c>
      <c r="L21" s="270" t="s">
        <v>759</v>
      </c>
      <c r="M21" s="363">
        <v>75000000</v>
      </c>
      <c r="N21" s="364" t="s">
        <v>2979</v>
      </c>
      <c r="O21" s="364" t="s">
        <v>2980</v>
      </c>
      <c r="P21" s="270"/>
      <c r="Q21" s="281"/>
      <c r="R21" s="282"/>
      <c r="S21" s="282"/>
      <c r="T21" s="282"/>
      <c r="U21" s="282"/>
      <c r="V21" s="282"/>
      <c r="W21" s="282"/>
      <c r="X21" s="282"/>
      <c r="Y21" s="282"/>
      <c r="Z21" s="282"/>
    </row>
    <row r="22" spans="1:26" ht="99.75" customHeight="1">
      <c r="A22" s="314" t="s">
        <v>9</v>
      </c>
      <c r="B22" s="269" t="s">
        <v>10</v>
      </c>
      <c r="C22" s="269" t="s">
        <v>196</v>
      </c>
      <c r="D22" s="268" t="s">
        <v>611</v>
      </c>
      <c r="E22" s="270" t="s">
        <v>612</v>
      </c>
      <c r="F22" s="268" t="s">
        <v>766</v>
      </c>
      <c r="G22" s="270" t="s">
        <v>767</v>
      </c>
      <c r="H22" s="315" t="s">
        <v>190</v>
      </c>
      <c r="I22" s="316"/>
      <c r="J22" s="317" t="s">
        <v>780</v>
      </c>
      <c r="K22" s="362">
        <v>30161872.84</v>
      </c>
      <c r="L22" s="270" t="s">
        <v>781</v>
      </c>
      <c r="M22" s="363">
        <v>37702341.049999997</v>
      </c>
      <c r="N22" s="232" t="s">
        <v>2981</v>
      </c>
      <c r="O22" s="232" t="s">
        <v>2982</v>
      </c>
      <c r="P22" s="362"/>
      <c r="Q22" s="281"/>
      <c r="R22" s="282"/>
      <c r="S22" s="282"/>
      <c r="T22" s="282"/>
      <c r="U22" s="282"/>
      <c r="V22" s="282"/>
      <c r="W22" s="282"/>
      <c r="X22" s="282"/>
      <c r="Y22" s="282"/>
      <c r="Z22" s="282"/>
    </row>
    <row r="23" spans="1:26" ht="99.75" customHeight="1">
      <c r="A23" s="314" t="s">
        <v>9</v>
      </c>
      <c r="B23" s="269" t="s">
        <v>10</v>
      </c>
      <c r="C23" s="269" t="s">
        <v>196</v>
      </c>
      <c r="D23" s="268" t="s">
        <v>611</v>
      </c>
      <c r="E23" s="270" t="s">
        <v>612</v>
      </c>
      <c r="F23" s="268" t="s">
        <v>789</v>
      </c>
      <c r="G23" s="270" t="s">
        <v>790</v>
      </c>
      <c r="H23" s="315" t="s">
        <v>190</v>
      </c>
      <c r="I23" s="316"/>
      <c r="J23" s="317" t="s">
        <v>802</v>
      </c>
      <c r="K23" s="362">
        <v>39936825.280000001</v>
      </c>
      <c r="L23" s="270" t="s">
        <v>803</v>
      </c>
      <c r="M23" s="363">
        <v>49921031.600000001</v>
      </c>
      <c r="N23" s="232" t="s">
        <v>2983</v>
      </c>
      <c r="O23" s="232" t="s">
        <v>2984</v>
      </c>
      <c r="P23" s="362"/>
      <c r="Q23" s="281"/>
      <c r="R23" s="282"/>
      <c r="S23" s="282"/>
      <c r="T23" s="282"/>
      <c r="U23" s="282"/>
      <c r="V23" s="282"/>
      <c r="W23" s="282"/>
      <c r="X23" s="282"/>
      <c r="Y23" s="282"/>
      <c r="Z23" s="282"/>
    </row>
    <row r="24" spans="1:26" ht="99.75" customHeight="1">
      <c r="A24" s="314" t="s">
        <v>9</v>
      </c>
      <c r="B24" s="269" t="s">
        <v>10</v>
      </c>
      <c r="C24" s="269" t="s">
        <v>196</v>
      </c>
      <c r="D24" s="268" t="s">
        <v>611</v>
      </c>
      <c r="E24" s="270" t="s">
        <v>612</v>
      </c>
      <c r="F24" s="268" t="s">
        <v>813</v>
      </c>
      <c r="G24" s="270" t="s">
        <v>814</v>
      </c>
      <c r="H24" s="315" t="s">
        <v>190</v>
      </c>
      <c r="I24" s="316"/>
      <c r="J24" s="317" t="s">
        <v>816</v>
      </c>
      <c r="K24" s="362">
        <v>200000000</v>
      </c>
      <c r="L24" s="270" t="s">
        <v>817</v>
      </c>
      <c r="M24" s="363">
        <v>600000000</v>
      </c>
      <c r="N24" s="364" t="s">
        <v>2985</v>
      </c>
      <c r="O24" s="364" t="s">
        <v>2986</v>
      </c>
      <c r="P24" s="270"/>
      <c r="Q24" s="281"/>
      <c r="R24" s="282"/>
      <c r="S24" s="282"/>
      <c r="T24" s="282"/>
      <c r="U24" s="282"/>
      <c r="V24" s="282"/>
      <c r="W24" s="282"/>
      <c r="X24" s="282"/>
      <c r="Y24" s="282"/>
      <c r="Z24" s="282"/>
    </row>
    <row r="25" spans="1:26" ht="99.75" customHeight="1">
      <c r="A25" s="314" t="s">
        <v>9</v>
      </c>
      <c r="B25" s="269" t="s">
        <v>10</v>
      </c>
      <c r="C25" s="269" t="s">
        <v>196</v>
      </c>
      <c r="D25" s="268" t="s">
        <v>611</v>
      </c>
      <c r="E25" s="270" t="s">
        <v>612</v>
      </c>
      <c r="F25" s="268" t="s">
        <v>843</v>
      </c>
      <c r="G25" s="270" t="s">
        <v>844</v>
      </c>
      <c r="H25" s="315" t="s">
        <v>190</v>
      </c>
      <c r="I25" s="316"/>
      <c r="J25" s="317" t="s">
        <v>846</v>
      </c>
      <c r="K25" s="362">
        <v>30000000</v>
      </c>
      <c r="L25" s="270" t="s">
        <v>846</v>
      </c>
      <c r="M25" s="363">
        <v>50000000</v>
      </c>
      <c r="N25" s="270"/>
      <c r="O25" s="270"/>
      <c r="P25" s="270"/>
      <c r="Q25" s="281"/>
      <c r="R25" s="282"/>
      <c r="S25" s="282"/>
      <c r="T25" s="282"/>
      <c r="U25" s="282"/>
      <c r="V25" s="282"/>
      <c r="W25" s="282"/>
      <c r="X25" s="282"/>
      <c r="Y25" s="282"/>
      <c r="Z25" s="282"/>
    </row>
    <row r="26" spans="1:26" ht="99.75" customHeight="1">
      <c r="A26" s="314" t="s">
        <v>9</v>
      </c>
      <c r="B26" s="269" t="s">
        <v>10</v>
      </c>
      <c r="C26" s="269" t="s">
        <v>869</v>
      </c>
      <c r="D26" s="268" t="s">
        <v>870</v>
      </c>
      <c r="E26" s="270" t="s">
        <v>871</v>
      </c>
      <c r="F26" s="268" t="s">
        <v>872</v>
      </c>
      <c r="G26" s="270" t="s">
        <v>873</v>
      </c>
      <c r="H26" s="315" t="s">
        <v>190</v>
      </c>
      <c r="I26" s="316"/>
      <c r="J26" s="317" t="s">
        <v>876</v>
      </c>
      <c r="K26" s="367">
        <v>37824080</v>
      </c>
      <c r="L26" s="270" t="s">
        <v>877</v>
      </c>
      <c r="M26" s="363">
        <v>47280100</v>
      </c>
      <c r="N26" s="364" t="s">
        <v>2987</v>
      </c>
      <c r="O26" s="232" t="s">
        <v>2988</v>
      </c>
      <c r="P26" s="362"/>
      <c r="Q26" s="281"/>
      <c r="R26" s="282"/>
      <c r="S26" s="282"/>
      <c r="T26" s="282"/>
      <c r="U26" s="282"/>
      <c r="V26" s="282"/>
      <c r="W26" s="282"/>
      <c r="X26" s="282"/>
      <c r="Y26" s="282"/>
      <c r="Z26" s="282"/>
    </row>
    <row r="27" spans="1:26" ht="99.75" customHeight="1">
      <c r="A27" s="314" t="s">
        <v>9</v>
      </c>
      <c r="B27" s="269" t="s">
        <v>10</v>
      </c>
      <c r="C27" s="269" t="s">
        <v>869</v>
      </c>
      <c r="D27" s="268" t="s">
        <v>870</v>
      </c>
      <c r="E27" s="270" t="s">
        <v>871</v>
      </c>
      <c r="F27" s="268" t="s">
        <v>881</v>
      </c>
      <c r="G27" s="270" t="s">
        <v>882</v>
      </c>
      <c r="H27" s="315" t="s">
        <v>190</v>
      </c>
      <c r="I27" s="316"/>
      <c r="J27" s="368" t="s">
        <v>883</v>
      </c>
      <c r="K27" s="362">
        <v>28836745.399999999</v>
      </c>
      <c r="L27" s="369" t="s">
        <v>884</v>
      </c>
      <c r="M27" s="363">
        <v>34274855.5</v>
      </c>
      <c r="N27" s="364" t="s">
        <v>2989</v>
      </c>
      <c r="O27" s="364" t="s">
        <v>2990</v>
      </c>
      <c r="P27" s="362">
        <v>34274855.5</v>
      </c>
      <c r="Q27" s="281"/>
      <c r="R27" s="282"/>
      <c r="S27" s="282"/>
      <c r="T27" s="282"/>
      <c r="U27" s="282"/>
      <c r="V27" s="282"/>
      <c r="W27" s="282"/>
      <c r="X27" s="282"/>
      <c r="Y27" s="282"/>
      <c r="Z27" s="282"/>
    </row>
    <row r="28" spans="1:26" ht="99.75" customHeight="1">
      <c r="A28" s="314" t="s">
        <v>9</v>
      </c>
      <c r="B28" s="269" t="s">
        <v>10</v>
      </c>
      <c r="C28" s="269" t="s">
        <v>869</v>
      </c>
      <c r="D28" s="268" t="s">
        <v>870</v>
      </c>
      <c r="E28" s="270" t="s">
        <v>871</v>
      </c>
      <c r="F28" s="268" t="s">
        <v>892</v>
      </c>
      <c r="G28" s="270" t="s">
        <v>893</v>
      </c>
      <c r="H28" s="315" t="s">
        <v>190</v>
      </c>
      <c r="I28" s="316"/>
      <c r="J28" s="317" t="s">
        <v>895</v>
      </c>
      <c r="K28" s="362">
        <v>50000000</v>
      </c>
      <c r="L28" s="270" t="s">
        <v>895</v>
      </c>
      <c r="M28" s="363">
        <v>60000000</v>
      </c>
      <c r="N28" s="364" t="s">
        <v>2991</v>
      </c>
      <c r="O28" s="366" t="s">
        <v>2992</v>
      </c>
      <c r="P28" s="362"/>
      <c r="Q28" s="281"/>
      <c r="R28" s="282"/>
      <c r="S28" s="282"/>
      <c r="T28" s="282"/>
      <c r="U28" s="282"/>
      <c r="V28" s="282"/>
      <c r="W28" s="282"/>
      <c r="X28" s="282"/>
      <c r="Y28" s="282"/>
      <c r="Z28" s="282"/>
    </row>
    <row r="29" spans="1:26" ht="99.75" customHeight="1">
      <c r="A29" s="314" t="s">
        <v>935</v>
      </c>
      <c r="B29" s="269" t="s">
        <v>936</v>
      </c>
      <c r="C29" s="269" t="s">
        <v>937</v>
      </c>
      <c r="D29" s="268" t="s">
        <v>938</v>
      </c>
      <c r="E29" s="270" t="s">
        <v>939</v>
      </c>
      <c r="F29" s="268" t="s">
        <v>940</v>
      </c>
      <c r="G29" s="270" t="s">
        <v>941</v>
      </c>
      <c r="H29" s="315" t="s">
        <v>120</v>
      </c>
      <c r="I29" s="316"/>
      <c r="J29" s="317" t="s">
        <v>943</v>
      </c>
      <c r="K29" s="362">
        <v>27419884.400000002</v>
      </c>
      <c r="L29" s="270" t="s">
        <v>943</v>
      </c>
      <c r="M29" s="363">
        <v>34274855.5</v>
      </c>
      <c r="N29" s="232" t="s">
        <v>2993</v>
      </c>
      <c r="O29" s="232" t="s">
        <v>2993</v>
      </c>
      <c r="P29" s="270"/>
      <c r="Q29" s="281"/>
      <c r="R29" s="282"/>
      <c r="S29" s="282"/>
      <c r="T29" s="282"/>
      <c r="U29" s="282"/>
      <c r="V29" s="282"/>
      <c r="W29" s="282"/>
      <c r="X29" s="282"/>
      <c r="Y29" s="282"/>
      <c r="Z29" s="282"/>
    </row>
    <row r="30" spans="1:26" ht="99.75" customHeight="1">
      <c r="A30" s="314" t="s">
        <v>935</v>
      </c>
      <c r="B30" s="269" t="s">
        <v>936</v>
      </c>
      <c r="C30" s="269" t="s">
        <v>937</v>
      </c>
      <c r="D30" s="268" t="s">
        <v>1106</v>
      </c>
      <c r="E30" s="270" t="s">
        <v>1107</v>
      </c>
      <c r="F30" s="268" t="s">
        <v>1108</v>
      </c>
      <c r="G30" s="270" t="s">
        <v>1109</v>
      </c>
      <c r="H30" s="315" t="s">
        <v>190</v>
      </c>
      <c r="I30" s="316"/>
      <c r="J30" s="317" t="s">
        <v>1113</v>
      </c>
      <c r="K30" s="362">
        <v>20000000</v>
      </c>
      <c r="L30" s="270"/>
      <c r="M30" s="363">
        <v>0</v>
      </c>
      <c r="N30" s="270"/>
      <c r="O30" s="270"/>
      <c r="P30" s="270"/>
      <c r="Q30" s="281"/>
      <c r="R30" s="282"/>
      <c r="S30" s="282"/>
      <c r="T30" s="282"/>
      <c r="U30" s="282"/>
      <c r="V30" s="282"/>
      <c r="W30" s="282"/>
      <c r="X30" s="282"/>
      <c r="Y30" s="282"/>
      <c r="Z30" s="282"/>
    </row>
    <row r="31" spans="1:26" ht="99.75" customHeight="1">
      <c r="A31" s="314" t="s">
        <v>935</v>
      </c>
      <c r="B31" s="269" t="s">
        <v>936</v>
      </c>
      <c r="C31" s="269" t="s">
        <v>937</v>
      </c>
      <c r="D31" s="268" t="s">
        <v>1106</v>
      </c>
      <c r="E31" s="270" t="s">
        <v>1107</v>
      </c>
      <c r="F31" s="268" t="s">
        <v>1117</v>
      </c>
      <c r="G31" s="270" t="s">
        <v>1118</v>
      </c>
      <c r="H31" s="315" t="s">
        <v>190</v>
      </c>
      <c r="I31" s="316"/>
      <c r="J31" s="317" t="s">
        <v>1120</v>
      </c>
      <c r="K31" s="362">
        <v>17594374</v>
      </c>
      <c r="L31" s="369" t="s">
        <v>1121</v>
      </c>
      <c r="M31" s="363">
        <v>21992967.5</v>
      </c>
      <c r="N31" s="364" t="s">
        <v>2994</v>
      </c>
      <c r="O31" s="364" t="s">
        <v>2995</v>
      </c>
      <c r="P31" s="362"/>
      <c r="Q31" s="281"/>
      <c r="R31" s="282"/>
      <c r="S31" s="282"/>
      <c r="T31" s="282"/>
      <c r="U31" s="282"/>
      <c r="V31" s="282"/>
      <c r="W31" s="282"/>
      <c r="X31" s="282"/>
      <c r="Y31" s="282"/>
      <c r="Z31" s="282"/>
    </row>
    <row r="32" spans="1:26" ht="99.75" customHeight="1">
      <c r="A32" s="314" t="s">
        <v>935</v>
      </c>
      <c r="B32" s="269" t="s">
        <v>936</v>
      </c>
      <c r="C32" s="269" t="s">
        <v>937</v>
      </c>
      <c r="D32" s="268" t="s">
        <v>1213</v>
      </c>
      <c r="E32" s="270" t="s">
        <v>1214</v>
      </c>
      <c r="F32" s="268" t="s">
        <v>1215</v>
      </c>
      <c r="G32" s="270" t="s">
        <v>1216</v>
      </c>
      <c r="H32" s="315" t="s">
        <v>120</v>
      </c>
      <c r="I32" s="316"/>
      <c r="J32" s="317" t="s">
        <v>1233</v>
      </c>
      <c r="K32" s="362">
        <v>47198066.240000002</v>
      </c>
      <c r="L32" s="270" t="s">
        <v>1233</v>
      </c>
      <c r="M32" s="363">
        <v>58997582.799999997</v>
      </c>
      <c r="N32" s="232" t="s">
        <v>2996</v>
      </c>
      <c r="O32" s="232" t="s">
        <v>2997</v>
      </c>
      <c r="P32" s="370" t="s">
        <v>2679</v>
      </c>
      <c r="Q32" s="281"/>
      <c r="R32" s="282"/>
      <c r="S32" s="282"/>
      <c r="T32" s="282"/>
      <c r="U32" s="282"/>
      <c r="V32" s="282"/>
      <c r="W32" s="282"/>
      <c r="X32" s="282"/>
      <c r="Y32" s="282"/>
      <c r="Z32" s="282"/>
    </row>
    <row r="33" spans="1:26" ht="99.75" customHeight="1">
      <c r="A33" s="314" t="s">
        <v>935</v>
      </c>
      <c r="B33" s="269" t="s">
        <v>936</v>
      </c>
      <c r="C33" s="269" t="s">
        <v>937</v>
      </c>
      <c r="D33" s="268" t="s">
        <v>1213</v>
      </c>
      <c r="E33" s="270" t="s">
        <v>1214</v>
      </c>
      <c r="F33" s="268" t="s">
        <v>1250</v>
      </c>
      <c r="G33" s="270" t="s">
        <v>1251</v>
      </c>
      <c r="H33" s="315" t="s">
        <v>190</v>
      </c>
      <c r="I33" s="316"/>
      <c r="J33" s="317" t="s">
        <v>1255</v>
      </c>
      <c r="K33" s="362">
        <v>17594374</v>
      </c>
      <c r="L33" s="270" t="s">
        <v>1255</v>
      </c>
      <c r="M33" s="363">
        <v>21992967.5</v>
      </c>
      <c r="N33" s="364" t="s">
        <v>2998</v>
      </c>
      <c r="O33" s="364" t="s">
        <v>2999</v>
      </c>
      <c r="P33" s="362"/>
      <c r="Q33" s="281"/>
      <c r="R33" s="282"/>
      <c r="S33" s="282"/>
      <c r="T33" s="282"/>
      <c r="U33" s="282"/>
      <c r="V33" s="282"/>
      <c r="W33" s="282"/>
      <c r="X33" s="282"/>
      <c r="Y33" s="282"/>
      <c r="Z33" s="282"/>
    </row>
    <row r="34" spans="1:26" ht="99.75" customHeight="1">
      <c r="A34" s="314" t="s">
        <v>935</v>
      </c>
      <c r="B34" s="269" t="s">
        <v>936</v>
      </c>
      <c r="C34" s="269" t="s">
        <v>937</v>
      </c>
      <c r="D34" s="268" t="s">
        <v>1268</v>
      </c>
      <c r="E34" s="270" t="s">
        <v>1269</v>
      </c>
      <c r="F34" s="268" t="s">
        <v>1291</v>
      </c>
      <c r="G34" s="270" t="s">
        <v>1292</v>
      </c>
      <c r="H34" s="315" t="s">
        <v>190</v>
      </c>
      <c r="I34" s="316"/>
      <c r="J34" s="317" t="s">
        <v>1298</v>
      </c>
      <c r="K34" s="362">
        <v>10000000</v>
      </c>
      <c r="L34" s="270" t="s">
        <v>1298</v>
      </c>
      <c r="M34" s="363">
        <v>20000000</v>
      </c>
      <c r="N34" s="232" t="s">
        <v>3000</v>
      </c>
      <c r="O34" s="232" t="s">
        <v>3001</v>
      </c>
      <c r="P34" s="362"/>
      <c r="Q34" s="281"/>
      <c r="R34" s="282"/>
      <c r="S34" s="282"/>
      <c r="T34" s="282"/>
      <c r="U34" s="282"/>
      <c r="V34" s="282"/>
      <c r="W34" s="282"/>
      <c r="X34" s="282"/>
      <c r="Y34" s="282"/>
      <c r="Z34" s="282"/>
    </row>
    <row r="35" spans="1:26" ht="99.75" customHeight="1">
      <c r="A35" s="314" t="s">
        <v>1378</v>
      </c>
      <c r="B35" s="269" t="s">
        <v>1379</v>
      </c>
      <c r="C35" s="269" t="s">
        <v>1380</v>
      </c>
      <c r="D35" s="268" t="s">
        <v>1381</v>
      </c>
      <c r="E35" s="270" t="s">
        <v>1382</v>
      </c>
      <c r="F35" s="268" t="s">
        <v>1395</v>
      </c>
      <c r="G35" s="270" t="s">
        <v>1396</v>
      </c>
      <c r="H35" s="315" t="s">
        <v>120</v>
      </c>
      <c r="I35" s="316"/>
      <c r="J35" s="317" t="s">
        <v>1398</v>
      </c>
      <c r="K35" s="362">
        <v>10000000</v>
      </c>
      <c r="L35" s="270" t="s">
        <v>1398</v>
      </c>
      <c r="M35" s="363">
        <v>20000000</v>
      </c>
      <c r="N35" s="364" t="s">
        <v>3002</v>
      </c>
      <c r="O35" s="364" t="s">
        <v>3003</v>
      </c>
      <c r="P35" s="362"/>
      <c r="Q35" s="281"/>
      <c r="R35" s="282"/>
      <c r="S35" s="282"/>
      <c r="T35" s="282"/>
      <c r="U35" s="282"/>
      <c r="V35" s="282"/>
      <c r="W35" s="282"/>
      <c r="X35" s="282"/>
      <c r="Y35" s="282"/>
      <c r="Z35" s="282"/>
    </row>
    <row r="36" spans="1:26" ht="99.75" customHeight="1">
      <c r="A36" s="314" t="s">
        <v>1378</v>
      </c>
      <c r="B36" s="269" t="s">
        <v>1379</v>
      </c>
      <c r="C36" s="269" t="s">
        <v>1380</v>
      </c>
      <c r="D36" s="268" t="s">
        <v>1381</v>
      </c>
      <c r="E36" s="270" t="s">
        <v>1382</v>
      </c>
      <c r="F36" s="268" t="s">
        <v>1406</v>
      </c>
      <c r="G36" s="270" t="s">
        <v>1407</v>
      </c>
      <c r="H36" s="315" t="s">
        <v>120</v>
      </c>
      <c r="I36" s="316"/>
      <c r="J36" s="317" t="s">
        <v>1398</v>
      </c>
      <c r="K36" s="362">
        <v>10000000</v>
      </c>
      <c r="L36" s="270" t="s">
        <v>1398</v>
      </c>
      <c r="M36" s="363">
        <v>20000000</v>
      </c>
      <c r="N36" s="364" t="s">
        <v>3004</v>
      </c>
      <c r="O36" s="364" t="s">
        <v>3005</v>
      </c>
      <c r="P36" s="362"/>
      <c r="Q36" s="281"/>
      <c r="R36" s="282"/>
      <c r="S36" s="282"/>
      <c r="T36" s="282"/>
      <c r="U36" s="282"/>
      <c r="V36" s="282"/>
      <c r="W36" s="282"/>
      <c r="X36" s="282"/>
      <c r="Y36" s="282"/>
      <c r="Z36" s="282"/>
    </row>
    <row r="37" spans="1:26" ht="99.75" customHeight="1">
      <c r="A37" s="314" t="s">
        <v>1378</v>
      </c>
      <c r="B37" s="269" t="s">
        <v>1379</v>
      </c>
      <c r="C37" s="269" t="s">
        <v>1380</v>
      </c>
      <c r="D37" s="268" t="s">
        <v>1381</v>
      </c>
      <c r="E37" s="270" t="s">
        <v>1382</v>
      </c>
      <c r="F37" s="268" t="s">
        <v>1503</v>
      </c>
      <c r="G37" s="270" t="s">
        <v>1504</v>
      </c>
      <c r="H37" s="315" t="s">
        <v>120</v>
      </c>
      <c r="I37" s="316"/>
      <c r="J37" s="317" t="s">
        <v>1398</v>
      </c>
      <c r="K37" s="362">
        <v>10000000</v>
      </c>
      <c r="L37" s="270" t="s">
        <v>1398</v>
      </c>
      <c r="M37" s="363">
        <v>20000000</v>
      </c>
      <c r="N37" s="364" t="s">
        <v>3006</v>
      </c>
      <c r="O37" s="364" t="s">
        <v>3007</v>
      </c>
      <c r="P37" s="362"/>
      <c r="Q37" s="281"/>
      <c r="R37" s="282"/>
      <c r="S37" s="282"/>
      <c r="T37" s="282"/>
      <c r="U37" s="282"/>
      <c r="V37" s="282"/>
      <c r="W37" s="282"/>
      <c r="X37" s="282"/>
      <c r="Y37" s="282"/>
      <c r="Z37" s="282"/>
    </row>
    <row r="38" spans="1:26" ht="99.75" customHeight="1">
      <c r="A38" s="314" t="s">
        <v>1378</v>
      </c>
      <c r="B38" s="269" t="s">
        <v>1379</v>
      </c>
      <c r="C38" s="269" t="s">
        <v>1380</v>
      </c>
      <c r="D38" s="268" t="s">
        <v>1381</v>
      </c>
      <c r="E38" s="270" t="s">
        <v>1382</v>
      </c>
      <c r="F38" s="268" t="s">
        <v>1507</v>
      </c>
      <c r="G38" s="270" t="s">
        <v>1508</v>
      </c>
      <c r="H38" s="315" t="s">
        <v>190</v>
      </c>
      <c r="I38" s="316"/>
      <c r="J38" s="317" t="s">
        <v>1519</v>
      </c>
      <c r="K38" s="362">
        <v>0</v>
      </c>
      <c r="L38" s="270"/>
      <c r="M38" s="363">
        <v>0</v>
      </c>
      <c r="N38" s="270"/>
      <c r="O38" s="270"/>
      <c r="P38" s="270"/>
      <c r="Q38" s="281"/>
      <c r="R38" s="282"/>
      <c r="S38" s="282"/>
      <c r="T38" s="282"/>
      <c r="U38" s="282"/>
      <c r="V38" s="282"/>
      <c r="W38" s="282"/>
      <c r="X38" s="282"/>
      <c r="Y38" s="282"/>
      <c r="Z38" s="282"/>
    </row>
    <row r="39" spans="1:26" ht="99.75" customHeight="1">
      <c r="A39" s="314" t="s">
        <v>1378</v>
      </c>
      <c r="B39" s="269" t="s">
        <v>1379</v>
      </c>
      <c r="C39" s="269" t="s">
        <v>1380</v>
      </c>
      <c r="D39" s="268" t="s">
        <v>1381</v>
      </c>
      <c r="E39" s="270" t="s">
        <v>1382</v>
      </c>
      <c r="F39" s="268" t="s">
        <v>1560</v>
      </c>
      <c r="G39" s="270" t="s">
        <v>1561</v>
      </c>
      <c r="H39" s="315" t="s">
        <v>120</v>
      </c>
      <c r="I39" s="316"/>
      <c r="J39" s="317" t="s">
        <v>1398</v>
      </c>
      <c r="K39" s="362">
        <v>10000000</v>
      </c>
      <c r="L39" s="270" t="s">
        <v>1398</v>
      </c>
      <c r="M39" s="363">
        <v>20000000</v>
      </c>
      <c r="N39" s="371" t="s">
        <v>3008</v>
      </c>
      <c r="O39" s="371" t="s">
        <v>3009</v>
      </c>
      <c r="P39" s="362"/>
      <c r="Q39" s="281"/>
      <c r="R39" s="282"/>
      <c r="S39" s="282"/>
      <c r="T39" s="282"/>
      <c r="U39" s="282"/>
      <c r="V39" s="282"/>
      <c r="W39" s="282"/>
      <c r="X39" s="282"/>
      <c r="Y39" s="282"/>
      <c r="Z39" s="282"/>
    </row>
    <row r="40" spans="1:26" ht="99.75" customHeight="1">
      <c r="A40" s="314" t="s">
        <v>1378</v>
      </c>
      <c r="B40" s="269" t="s">
        <v>1379</v>
      </c>
      <c r="C40" s="269" t="s">
        <v>1380</v>
      </c>
      <c r="D40" s="268" t="s">
        <v>1381</v>
      </c>
      <c r="E40" s="270" t="s">
        <v>1382</v>
      </c>
      <c r="F40" s="268" t="s">
        <v>1564</v>
      </c>
      <c r="G40" s="270" t="s">
        <v>1565</v>
      </c>
      <c r="H40" s="315" t="s">
        <v>120</v>
      </c>
      <c r="I40" s="316"/>
      <c r="J40" s="372" t="s">
        <v>1567</v>
      </c>
      <c r="K40" s="362">
        <v>15000000</v>
      </c>
      <c r="L40" s="270" t="s">
        <v>1567</v>
      </c>
      <c r="M40" s="363">
        <v>20000000</v>
      </c>
      <c r="N40" s="232" t="s">
        <v>2364</v>
      </c>
      <c r="O40" s="232" t="s">
        <v>2364</v>
      </c>
      <c r="P40" s="270"/>
      <c r="Q40" s="281"/>
      <c r="R40" s="282"/>
      <c r="S40" s="282"/>
      <c r="T40" s="282"/>
      <c r="U40" s="282"/>
      <c r="V40" s="282"/>
      <c r="W40" s="282"/>
      <c r="X40" s="282"/>
      <c r="Y40" s="282"/>
      <c r="Z40" s="282"/>
    </row>
    <row r="41" spans="1:26" ht="99.75" customHeight="1">
      <c r="A41" s="314" t="s">
        <v>1378</v>
      </c>
      <c r="B41" s="269" t="s">
        <v>1379</v>
      </c>
      <c r="C41" s="269" t="s">
        <v>1380</v>
      </c>
      <c r="D41" s="268" t="s">
        <v>1381</v>
      </c>
      <c r="E41" s="270" t="s">
        <v>1382</v>
      </c>
      <c r="F41" s="268" t="s">
        <v>1571</v>
      </c>
      <c r="G41" s="270" t="s">
        <v>1572</v>
      </c>
      <c r="H41" s="315" t="s">
        <v>120</v>
      </c>
      <c r="I41" s="316"/>
      <c r="J41" s="317" t="s">
        <v>1398</v>
      </c>
      <c r="K41" s="362">
        <v>10000000</v>
      </c>
      <c r="L41" s="270" t="s">
        <v>1398</v>
      </c>
      <c r="M41" s="363">
        <v>20000000</v>
      </c>
      <c r="N41" s="364" t="s">
        <v>3010</v>
      </c>
      <c r="O41" s="364" t="s">
        <v>3011</v>
      </c>
      <c r="P41" s="362"/>
      <c r="Q41" s="281"/>
      <c r="R41" s="282"/>
      <c r="S41" s="282"/>
      <c r="T41" s="282"/>
      <c r="U41" s="282"/>
      <c r="V41" s="282"/>
      <c r="W41" s="282"/>
      <c r="X41" s="282"/>
      <c r="Y41" s="282"/>
      <c r="Z41" s="282"/>
    </row>
    <row r="42" spans="1:26" ht="99.75" customHeight="1">
      <c r="A42" s="314" t="s">
        <v>1378</v>
      </c>
      <c r="B42" s="269" t="s">
        <v>1379</v>
      </c>
      <c r="C42" s="269" t="s">
        <v>1380</v>
      </c>
      <c r="D42" s="268" t="s">
        <v>1381</v>
      </c>
      <c r="E42" s="270" t="s">
        <v>1382</v>
      </c>
      <c r="F42" s="268" t="s">
        <v>1586</v>
      </c>
      <c r="G42" s="270" t="s">
        <v>1587</v>
      </c>
      <c r="H42" s="315" t="s">
        <v>120</v>
      </c>
      <c r="I42" s="316"/>
      <c r="J42" s="317"/>
      <c r="K42" s="362">
        <v>0</v>
      </c>
      <c r="L42" s="270" t="s">
        <v>1589</v>
      </c>
      <c r="M42" s="363">
        <v>20000000</v>
      </c>
      <c r="N42" s="232" t="s">
        <v>2364</v>
      </c>
      <c r="O42" s="232" t="s">
        <v>2364</v>
      </c>
      <c r="P42" s="270"/>
      <c r="Q42" s="281"/>
      <c r="R42" s="282"/>
      <c r="S42" s="282"/>
      <c r="T42" s="282"/>
      <c r="U42" s="282"/>
      <c r="V42" s="282"/>
      <c r="W42" s="282"/>
      <c r="X42" s="282"/>
      <c r="Y42" s="282"/>
      <c r="Z42" s="282"/>
    </row>
    <row r="43" spans="1:26" ht="99.75" customHeight="1">
      <c r="A43" s="314" t="s">
        <v>1378</v>
      </c>
      <c r="B43" s="269" t="s">
        <v>1379</v>
      </c>
      <c r="C43" s="269" t="s">
        <v>1380</v>
      </c>
      <c r="D43" s="268" t="s">
        <v>1381</v>
      </c>
      <c r="E43" s="270" t="s">
        <v>1382</v>
      </c>
      <c r="F43" s="268" t="s">
        <v>1594</v>
      </c>
      <c r="G43" s="270" t="s">
        <v>1595</v>
      </c>
      <c r="H43" s="315" t="s">
        <v>120</v>
      </c>
      <c r="I43" s="316"/>
      <c r="J43" s="317"/>
      <c r="K43" s="362">
        <v>0</v>
      </c>
      <c r="L43" s="270" t="s">
        <v>1605</v>
      </c>
      <c r="M43" s="363">
        <v>30000000</v>
      </c>
      <c r="N43" s="232" t="s">
        <v>2364</v>
      </c>
      <c r="O43" s="232" t="s">
        <v>2364</v>
      </c>
      <c r="P43" s="270"/>
      <c r="Q43" s="281"/>
      <c r="R43" s="282"/>
      <c r="S43" s="282"/>
      <c r="T43" s="282"/>
      <c r="U43" s="282"/>
      <c r="V43" s="282"/>
      <c r="W43" s="282"/>
      <c r="X43" s="282"/>
      <c r="Y43" s="282"/>
      <c r="Z43" s="282"/>
    </row>
    <row r="44" spans="1:26" ht="99.75" customHeight="1">
      <c r="A44" s="314" t="s">
        <v>1378</v>
      </c>
      <c r="B44" s="269" t="s">
        <v>1379</v>
      </c>
      <c r="C44" s="269" t="s">
        <v>1380</v>
      </c>
      <c r="D44" s="268" t="s">
        <v>1381</v>
      </c>
      <c r="E44" s="270" t="s">
        <v>1382</v>
      </c>
      <c r="F44" s="268" t="s">
        <v>1617</v>
      </c>
      <c r="G44" s="270" t="s">
        <v>1618</v>
      </c>
      <c r="H44" s="315" t="s">
        <v>190</v>
      </c>
      <c r="I44" s="316"/>
      <c r="J44" s="317"/>
      <c r="K44" s="362">
        <v>0</v>
      </c>
      <c r="L44" s="270" t="s">
        <v>1619</v>
      </c>
      <c r="M44" s="363">
        <v>8000000</v>
      </c>
      <c r="N44" s="364" t="s">
        <v>3012</v>
      </c>
      <c r="O44" s="366" t="s">
        <v>3013</v>
      </c>
      <c r="P44" s="362"/>
      <c r="Q44" s="281"/>
      <c r="R44" s="282"/>
      <c r="S44" s="282"/>
      <c r="T44" s="282"/>
      <c r="U44" s="282"/>
      <c r="V44" s="282"/>
      <c r="W44" s="282"/>
      <c r="X44" s="282"/>
      <c r="Y44" s="282"/>
      <c r="Z44" s="282"/>
    </row>
    <row r="45" spans="1:26" ht="99.75" customHeight="1">
      <c r="A45" s="314" t="s">
        <v>1378</v>
      </c>
      <c r="B45" s="269" t="s">
        <v>1379</v>
      </c>
      <c r="C45" s="269" t="s">
        <v>1380</v>
      </c>
      <c r="D45" s="268" t="s">
        <v>1381</v>
      </c>
      <c r="E45" s="270" t="s">
        <v>1382</v>
      </c>
      <c r="F45" s="268" t="s">
        <v>1621</v>
      </c>
      <c r="G45" s="270" t="s">
        <v>1622</v>
      </c>
      <c r="H45" s="315" t="s">
        <v>190</v>
      </c>
      <c r="I45" s="316"/>
      <c r="J45" s="317" t="s">
        <v>1398</v>
      </c>
      <c r="K45" s="362">
        <v>10000000</v>
      </c>
      <c r="L45" s="270" t="s">
        <v>1398</v>
      </c>
      <c r="M45" s="363">
        <v>20000000</v>
      </c>
      <c r="N45" s="364" t="s">
        <v>3014</v>
      </c>
      <c r="O45" s="364" t="s">
        <v>3011</v>
      </c>
      <c r="P45" s="362"/>
      <c r="Q45" s="281"/>
      <c r="R45" s="282"/>
      <c r="S45" s="282"/>
      <c r="T45" s="282"/>
      <c r="U45" s="282"/>
      <c r="V45" s="282"/>
      <c r="W45" s="282"/>
      <c r="X45" s="282"/>
      <c r="Y45" s="282"/>
      <c r="Z45" s="282"/>
    </row>
    <row r="46" spans="1:26" ht="99.75" customHeight="1">
      <c r="A46" s="314" t="s">
        <v>1378</v>
      </c>
      <c r="B46" s="269" t="s">
        <v>1379</v>
      </c>
      <c r="C46" s="269" t="s">
        <v>1380</v>
      </c>
      <c r="D46" s="268" t="s">
        <v>1381</v>
      </c>
      <c r="E46" s="270" t="s">
        <v>1382</v>
      </c>
      <c r="F46" s="268" t="s">
        <v>1675</v>
      </c>
      <c r="G46" s="270" t="s">
        <v>1676</v>
      </c>
      <c r="H46" s="315" t="s">
        <v>120</v>
      </c>
      <c r="I46" s="316"/>
      <c r="J46" s="317" t="s">
        <v>1679</v>
      </c>
      <c r="K46" s="362">
        <v>10000000</v>
      </c>
      <c r="L46" s="270" t="s">
        <v>1680</v>
      </c>
      <c r="M46" s="363">
        <v>15000000</v>
      </c>
      <c r="N46" s="270"/>
      <c r="O46" s="270"/>
      <c r="P46" s="270"/>
      <c r="Q46" s="281"/>
      <c r="R46" s="282"/>
      <c r="S46" s="282"/>
      <c r="T46" s="282"/>
      <c r="U46" s="282"/>
      <c r="V46" s="282"/>
      <c r="W46" s="282"/>
      <c r="X46" s="282"/>
      <c r="Y46" s="282"/>
      <c r="Z46" s="282"/>
    </row>
    <row r="47" spans="1:26" ht="135" customHeight="1">
      <c r="A47" s="314" t="s">
        <v>1378</v>
      </c>
      <c r="B47" s="269" t="s">
        <v>1379</v>
      </c>
      <c r="C47" s="269" t="s">
        <v>1688</v>
      </c>
      <c r="D47" s="268" t="s">
        <v>1689</v>
      </c>
      <c r="E47" s="270" t="s">
        <v>1690</v>
      </c>
      <c r="F47" s="268" t="s">
        <v>1691</v>
      </c>
      <c r="G47" s="270" t="s">
        <v>1692</v>
      </c>
      <c r="H47" s="315" t="s">
        <v>190</v>
      </c>
      <c r="I47" s="316"/>
      <c r="J47" s="317" t="s">
        <v>1698</v>
      </c>
      <c r="K47" s="362">
        <v>27419884.400000002</v>
      </c>
      <c r="L47" s="369" t="s">
        <v>1699</v>
      </c>
      <c r="M47" s="363">
        <v>27419885.650000002</v>
      </c>
      <c r="N47" s="232" t="s">
        <v>3015</v>
      </c>
      <c r="O47" s="364" t="s">
        <v>3016</v>
      </c>
      <c r="P47" s="362"/>
      <c r="Q47" s="281"/>
      <c r="R47" s="282"/>
      <c r="S47" s="282"/>
      <c r="T47" s="282"/>
      <c r="U47" s="282"/>
      <c r="V47" s="282"/>
      <c r="W47" s="282"/>
      <c r="X47" s="282"/>
      <c r="Y47" s="282"/>
      <c r="Z47" s="282"/>
    </row>
    <row r="48" spans="1:26" ht="99.75" customHeight="1">
      <c r="A48" s="314" t="s">
        <v>1731</v>
      </c>
      <c r="B48" s="269" t="s">
        <v>1732</v>
      </c>
      <c r="C48" s="269" t="s">
        <v>1733</v>
      </c>
      <c r="D48" s="268" t="s">
        <v>1734</v>
      </c>
      <c r="E48" s="270" t="s">
        <v>1735</v>
      </c>
      <c r="F48" s="268" t="s">
        <v>1736</v>
      </c>
      <c r="G48" s="270" t="s">
        <v>1737</v>
      </c>
      <c r="H48" s="315" t="s">
        <v>120</v>
      </c>
      <c r="I48" s="316"/>
      <c r="J48" s="317"/>
      <c r="K48" s="362">
        <v>0</v>
      </c>
      <c r="L48" s="270"/>
      <c r="M48" s="363">
        <v>0</v>
      </c>
      <c r="N48" s="269"/>
      <c r="O48" s="270"/>
      <c r="P48" s="270"/>
      <c r="Q48" s="281"/>
      <c r="R48" s="282"/>
      <c r="S48" s="282"/>
      <c r="T48" s="282"/>
      <c r="U48" s="282"/>
      <c r="V48" s="282"/>
      <c r="W48" s="282"/>
      <c r="X48" s="282"/>
      <c r="Y48" s="282"/>
      <c r="Z48" s="282"/>
    </row>
    <row r="49" spans="1:26" ht="99.75" customHeight="1">
      <c r="A49" s="314" t="s">
        <v>1731</v>
      </c>
      <c r="B49" s="269" t="s">
        <v>1732</v>
      </c>
      <c r="C49" s="269" t="s">
        <v>1733</v>
      </c>
      <c r="D49" s="268" t="s">
        <v>1734</v>
      </c>
      <c r="E49" s="270" t="s">
        <v>1735</v>
      </c>
      <c r="F49" s="268" t="s">
        <v>1746</v>
      </c>
      <c r="G49" s="270" t="s">
        <v>1747</v>
      </c>
      <c r="H49" s="315" t="s">
        <v>120</v>
      </c>
      <c r="I49" s="316"/>
      <c r="J49" s="317"/>
      <c r="K49" s="362">
        <v>0</v>
      </c>
      <c r="L49" s="270"/>
      <c r="M49" s="363">
        <v>0</v>
      </c>
      <c r="N49" s="269"/>
      <c r="O49" s="270"/>
      <c r="P49" s="270"/>
      <c r="Q49" s="281"/>
      <c r="R49" s="282"/>
      <c r="S49" s="282"/>
      <c r="T49" s="282"/>
      <c r="U49" s="282"/>
      <c r="V49" s="282"/>
      <c r="W49" s="282"/>
      <c r="X49" s="282"/>
      <c r="Y49" s="282"/>
      <c r="Z49" s="282"/>
    </row>
    <row r="50" spans="1:26" ht="99.75" customHeight="1">
      <c r="A50" s="314" t="s">
        <v>1731</v>
      </c>
      <c r="B50" s="269" t="s">
        <v>1732</v>
      </c>
      <c r="C50" s="269" t="s">
        <v>1733</v>
      </c>
      <c r="D50" s="268" t="s">
        <v>1734</v>
      </c>
      <c r="E50" s="270" t="s">
        <v>1735</v>
      </c>
      <c r="F50" s="268" t="s">
        <v>1757</v>
      </c>
      <c r="G50" s="270" t="s">
        <v>1758</v>
      </c>
      <c r="H50" s="315" t="s">
        <v>190</v>
      </c>
      <c r="I50" s="316"/>
      <c r="J50" s="317"/>
      <c r="K50" s="362"/>
      <c r="L50" s="270" t="s">
        <v>1761</v>
      </c>
      <c r="M50" s="363">
        <v>10000000</v>
      </c>
      <c r="N50" s="232" t="s">
        <v>3017</v>
      </c>
      <c r="O50" s="364" t="s">
        <v>3018</v>
      </c>
      <c r="P50" s="362"/>
      <c r="Q50" s="281"/>
      <c r="R50" s="282"/>
      <c r="S50" s="282"/>
      <c r="T50" s="282"/>
      <c r="U50" s="282"/>
      <c r="V50" s="282"/>
      <c r="W50" s="282"/>
      <c r="X50" s="282"/>
      <c r="Y50" s="282"/>
      <c r="Z50" s="282"/>
    </row>
    <row r="51" spans="1:26" ht="99.75" customHeight="1">
      <c r="A51" s="314" t="s">
        <v>1731</v>
      </c>
      <c r="B51" s="269" t="s">
        <v>1732</v>
      </c>
      <c r="C51" s="269" t="s">
        <v>1733</v>
      </c>
      <c r="D51" s="268" t="s">
        <v>1734</v>
      </c>
      <c r="E51" s="270" t="s">
        <v>1735</v>
      </c>
      <c r="F51" s="268" t="s">
        <v>1764</v>
      </c>
      <c r="G51" s="270" t="s">
        <v>1765</v>
      </c>
      <c r="H51" s="315" t="s">
        <v>190</v>
      </c>
      <c r="I51" s="316"/>
      <c r="J51" s="317" t="s">
        <v>1398</v>
      </c>
      <c r="K51" s="362">
        <v>10000000</v>
      </c>
      <c r="L51" s="270" t="s">
        <v>1398</v>
      </c>
      <c r="M51" s="363">
        <v>20000000</v>
      </c>
      <c r="N51" s="364" t="s">
        <v>3019</v>
      </c>
      <c r="O51" s="364" t="s">
        <v>3020</v>
      </c>
      <c r="P51" s="362"/>
      <c r="Q51" s="281"/>
      <c r="R51" s="282"/>
      <c r="S51" s="282"/>
      <c r="T51" s="282"/>
      <c r="U51" s="282"/>
      <c r="V51" s="282"/>
      <c r="W51" s="282"/>
      <c r="X51" s="282"/>
      <c r="Y51" s="282"/>
      <c r="Z51" s="282"/>
    </row>
    <row r="52" spans="1:26" ht="99.75" customHeight="1">
      <c r="A52" s="314" t="s">
        <v>1731</v>
      </c>
      <c r="B52" s="269" t="s">
        <v>1732</v>
      </c>
      <c r="C52" s="269" t="s">
        <v>1733</v>
      </c>
      <c r="D52" s="268" t="s">
        <v>1734</v>
      </c>
      <c r="E52" s="270" t="s">
        <v>1735</v>
      </c>
      <c r="F52" s="268" t="s">
        <v>1770</v>
      </c>
      <c r="G52" s="270" t="s">
        <v>1771</v>
      </c>
      <c r="H52" s="315" t="s">
        <v>120</v>
      </c>
      <c r="I52" s="316"/>
      <c r="J52" s="317" t="s">
        <v>1773</v>
      </c>
      <c r="K52" s="362">
        <v>17594374</v>
      </c>
      <c r="L52" s="270" t="s">
        <v>1773</v>
      </c>
      <c r="M52" s="363">
        <v>21992967.5</v>
      </c>
      <c r="N52" s="364" t="s">
        <v>3021</v>
      </c>
      <c r="O52" s="364" t="s">
        <v>3022</v>
      </c>
      <c r="P52" s="270"/>
      <c r="Q52" s="281"/>
      <c r="R52" s="282"/>
      <c r="S52" s="282"/>
      <c r="T52" s="282"/>
      <c r="U52" s="282"/>
      <c r="V52" s="282"/>
      <c r="W52" s="282"/>
      <c r="X52" s="282"/>
      <c r="Y52" s="282"/>
      <c r="Z52" s="282"/>
    </row>
    <row r="53" spans="1:26" ht="99.75" customHeight="1">
      <c r="A53" s="314" t="s">
        <v>1731</v>
      </c>
      <c r="B53" s="269" t="s">
        <v>1732</v>
      </c>
      <c r="C53" s="269" t="s">
        <v>1733</v>
      </c>
      <c r="D53" s="268" t="s">
        <v>1734</v>
      </c>
      <c r="E53" s="270" t="s">
        <v>1735</v>
      </c>
      <c r="F53" s="268" t="s">
        <v>1789</v>
      </c>
      <c r="G53" s="270" t="s">
        <v>1790</v>
      </c>
      <c r="H53" s="315" t="s">
        <v>120</v>
      </c>
      <c r="I53" s="316"/>
      <c r="J53" s="317"/>
      <c r="K53" s="362">
        <v>0</v>
      </c>
      <c r="L53" s="270" t="s">
        <v>475</v>
      </c>
      <c r="M53" s="363">
        <v>0</v>
      </c>
      <c r="N53" s="364" t="s">
        <v>3023</v>
      </c>
      <c r="O53" s="366" t="s">
        <v>3024</v>
      </c>
      <c r="P53" s="232" t="s">
        <v>2679</v>
      </c>
      <c r="Q53" s="281"/>
      <c r="R53" s="282"/>
      <c r="S53" s="282"/>
      <c r="T53" s="282"/>
      <c r="U53" s="282"/>
      <c r="V53" s="282"/>
      <c r="W53" s="282"/>
      <c r="X53" s="282"/>
      <c r="Y53" s="282"/>
      <c r="Z53" s="282"/>
    </row>
    <row r="54" spans="1:26" ht="99.75" customHeight="1">
      <c r="A54" s="314" t="s">
        <v>1731</v>
      </c>
      <c r="B54" s="269" t="s">
        <v>1732</v>
      </c>
      <c r="C54" s="269" t="s">
        <v>1733</v>
      </c>
      <c r="D54" s="268" t="s">
        <v>1734</v>
      </c>
      <c r="E54" s="270" t="s">
        <v>1735</v>
      </c>
      <c r="F54" s="268" t="s">
        <v>1799</v>
      </c>
      <c r="G54" s="270" t="s">
        <v>1800</v>
      </c>
      <c r="H54" s="315" t="s">
        <v>120</v>
      </c>
      <c r="I54" s="316"/>
      <c r="J54" s="317" t="s">
        <v>1802</v>
      </c>
      <c r="K54" s="362">
        <v>37566188.684500001</v>
      </c>
      <c r="L54" s="270" t="s">
        <v>1802</v>
      </c>
      <c r="M54" s="363">
        <v>46957735.855625004</v>
      </c>
      <c r="N54" s="364" t="s">
        <v>3025</v>
      </c>
      <c r="O54" s="364" t="s">
        <v>3026</v>
      </c>
      <c r="P54" s="270"/>
      <c r="Q54" s="281"/>
      <c r="R54" s="282"/>
      <c r="S54" s="282"/>
      <c r="T54" s="282"/>
      <c r="U54" s="282"/>
      <c r="V54" s="282"/>
      <c r="W54" s="282"/>
      <c r="X54" s="282"/>
      <c r="Y54" s="282"/>
      <c r="Z54" s="282"/>
    </row>
    <row r="55" spans="1:26" ht="99.75" customHeight="1">
      <c r="A55" s="314" t="s">
        <v>1731</v>
      </c>
      <c r="B55" s="269" t="s">
        <v>1732</v>
      </c>
      <c r="C55" s="269" t="s">
        <v>1733</v>
      </c>
      <c r="D55" s="268" t="s">
        <v>1845</v>
      </c>
      <c r="E55" s="270" t="s">
        <v>1846</v>
      </c>
      <c r="F55" s="268" t="s">
        <v>1847</v>
      </c>
      <c r="G55" s="270" t="s">
        <v>1848</v>
      </c>
      <c r="H55" s="315" t="s">
        <v>190</v>
      </c>
      <c r="I55" s="316"/>
      <c r="J55" s="317"/>
      <c r="K55" s="362">
        <v>0</v>
      </c>
      <c r="L55" s="270" t="s">
        <v>1851</v>
      </c>
      <c r="M55" s="363">
        <v>1600000000</v>
      </c>
      <c r="N55" s="364" t="s">
        <v>3027</v>
      </c>
      <c r="O55" s="366" t="s">
        <v>2963</v>
      </c>
      <c r="P55" s="270"/>
      <c r="Q55" s="281"/>
      <c r="R55" s="282"/>
      <c r="S55" s="282"/>
      <c r="T55" s="282"/>
      <c r="U55" s="282"/>
      <c r="V55" s="282"/>
      <c r="W55" s="282"/>
      <c r="X55" s="282"/>
      <c r="Y55" s="282"/>
      <c r="Z55" s="282"/>
    </row>
    <row r="56" spans="1:26" ht="99.75" customHeight="1">
      <c r="A56" s="314" t="s">
        <v>1731</v>
      </c>
      <c r="B56" s="269" t="s">
        <v>1732</v>
      </c>
      <c r="C56" s="269" t="s">
        <v>1733</v>
      </c>
      <c r="D56" s="268" t="s">
        <v>1845</v>
      </c>
      <c r="E56" s="270" t="s">
        <v>1846</v>
      </c>
      <c r="F56" s="268" t="s">
        <v>1888</v>
      </c>
      <c r="G56" s="270" t="s">
        <v>1889</v>
      </c>
      <c r="H56" s="315" t="s">
        <v>190</v>
      </c>
      <c r="I56" s="316"/>
      <c r="J56" s="317"/>
      <c r="K56" s="362">
        <v>0</v>
      </c>
      <c r="L56" s="270" t="s">
        <v>1890</v>
      </c>
      <c r="M56" s="363">
        <v>300000000</v>
      </c>
      <c r="N56" s="364" t="s">
        <v>3028</v>
      </c>
      <c r="O56" s="366" t="s">
        <v>3029</v>
      </c>
      <c r="P56" s="270"/>
      <c r="Q56" s="281"/>
      <c r="R56" s="282"/>
      <c r="S56" s="282"/>
      <c r="T56" s="282"/>
      <c r="U56" s="282"/>
      <c r="V56" s="282"/>
      <c r="W56" s="282"/>
      <c r="X56" s="282"/>
      <c r="Y56" s="282"/>
      <c r="Z56" s="282"/>
    </row>
    <row r="57" spans="1:26" ht="99.75" customHeight="1">
      <c r="A57" s="314" t="s">
        <v>1731</v>
      </c>
      <c r="B57" s="269" t="s">
        <v>1732</v>
      </c>
      <c r="C57" s="269" t="s">
        <v>1733</v>
      </c>
      <c r="D57" s="268" t="s">
        <v>1902</v>
      </c>
      <c r="E57" s="270" t="s">
        <v>1903</v>
      </c>
      <c r="F57" s="268" t="s">
        <v>1904</v>
      </c>
      <c r="G57" s="270" t="s">
        <v>1905</v>
      </c>
      <c r="H57" s="315" t="s">
        <v>190</v>
      </c>
      <c r="I57" s="316"/>
      <c r="J57" s="317"/>
      <c r="K57" s="362">
        <v>0</v>
      </c>
      <c r="L57" s="270" t="s">
        <v>1907</v>
      </c>
      <c r="M57" s="363">
        <v>1700000000</v>
      </c>
      <c r="N57" s="232" t="s">
        <v>3030</v>
      </c>
      <c r="O57" s="364" t="s">
        <v>3031</v>
      </c>
      <c r="P57" s="362"/>
      <c r="Q57" s="373"/>
      <c r="R57" s="282"/>
      <c r="S57" s="282"/>
      <c r="T57" s="282"/>
      <c r="U57" s="282"/>
      <c r="V57" s="282"/>
      <c r="W57" s="282"/>
      <c r="X57" s="282"/>
      <c r="Y57" s="282"/>
      <c r="Z57" s="282"/>
    </row>
    <row r="58" spans="1:26" ht="99.75" customHeight="1">
      <c r="A58" s="314" t="s">
        <v>1942</v>
      </c>
      <c r="B58" s="269" t="s">
        <v>1943</v>
      </c>
      <c r="C58" s="269" t="s">
        <v>1953</v>
      </c>
      <c r="D58" s="268" t="s">
        <v>1954</v>
      </c>
      <c r="E58" s="270" t="s">
        <v>1955</v>
      </c>
      <c r="F58" s="374" t="s">
        <v>1956</v>
      </c>
      <c r="G58" s="270" t="s">
        <v>1957</v>
      </c>
      <c r="H58" s="315" t="s">
        <v>190</v>
      </c>
      <c r="I58" s="316"/>
      <c r="J58" s="317"/>
      <c r="K58" s="362">
        <v>0</v>
      </c>
      <c r="L58" s="270" t="s">
        <v>1959</v>
      </c>
      <c r="M58" s="363">
        <v>300000000</v>
      </c>
      <c r="N58" s="364" t="s">
        <v>3032</v>
      </c>
      <c r="O58" s="366" t="s">
        <v>3033</v>
      </c>
      <c r="P58" s="370">
        <v>560000000</v>
      </c>
      <c r="Q58" s="281"/>
      <c r="R58" s="282"/>
      <c r="S58" s="282"/>
      <c r="T58" s="282"/>
      <c r="U58" s="282"/>
      <c r="V58" s="282"/>
      <c r="W58" s="282"/>
      <c r="X58" s="282"/>
      <c r="Y58" s="282"/>
      <c r="Z58" s="282"/>
    </row>
    <row r="59" spans="1:26" ht="99.75" customHeight="1">
      <c r="A59" s="314" t="s">
        <v>1942</v>
      </c>
      <c r="B59" s="269" t="s">
        <v>1943</v>
      </c>
      <c r="C59" s="269" t="s">
        <v>1965</v>
      </c>
      <c r="D59" s="268" t="s">
        <v>1981</v>
      </c>
      <c r="E59" s="270" t="s">
        <v>1982</v>
      </c>
      <c r="F59" s="374" t="s">
        <v>1983</v>
      </c>
      <c r="G59" s="270" t="s">
        <v>1984</v>
      </c>
      <c r="H59" s="315" t="s">
        <v>120</v>
      </c>
      <c r="I59" s="316"/>
      <c r="J59" s="317" t="s">
        <v>1985</v>
      </c>
      <c r="K59" s="362">
        <v>15000000</v>
      </c>
      <c r="L59" s="270" t="s">
        <v>1985</v>
      </c>
      <c r="M59" s="363">
        <v>25000000</v>
      </c>
      <c r="N59" s="232" t="s">
        <v>2364</v>
      </c>
      <c r="O59" s="232" t="s">
        <v>2364</v>
      </c>
      <c r="P59" s="270"/>
      <c r="Q59" s="281"/>
      <c r="R59" s="282"/>
      <c r="S59" s="282"/>
      <c r="T59" s="282"/>
      <c r="U59" s="282"/>
      <c r="V59" s="282"/>
      <c r="W59" s="282"/>
      <c r="X59" s="282"/>
      <c r="Y59" s="282"/>
      <c r="Z59" s="282"/>
    </row>
    <row r="60" spans="1:26" ht="99.75" customHeight="1">
      <c r="A60" s="314" t="s">
        <v>1990</v>
      </c>
      <c r="B60" s="269" t="s">
        <v>1991</v>
      </c>
      <c r="C60" s="269" t="s">
        <v>1992</v>
      </c>
      <c r="D60" s="268" t="s">
        <v>1993</v>
      </c>
      <c r="E60" s="270" t="s">
        <v>1994</v>
      </c>
      <c r="F60" s="268" t="s">
        <v>1995</v>
      </c>
      <c r="G60" s="270" t="s">
        <v>1996</v>
      </c>
      <c r="H60" s="315" t="s">
        <v>190</v>
      </c>
      <c r="I60" s="316"/>
      <c r="J60" s="317" t="s">
        <v>2008</v>
      </c>
      <c r="K60" s="362">
        <v>10000000</v>
      </c>
      <c r="L60" s="270" t="s">
        <v>2008</v>
      </c>
      <c r="M60" s="363">
        <v>15000000</v>
      </c>
      <c r="N60" s="364" t="s">
        <v>3034</v>
      </c>
      <c r="O60" s="364" t="s">
        <v>3035</v>
      </c>
      <c r="P60" s="362"/>
      <c r="Q60" s="281"/>
      <c r="R60" s="282"/>
      <c r="S60" s="282"/>
      <c r="T60" s="282"/>
      <c r="U60" s="282"/>
      <c r="V60" s="282"/>
      <c r="W60" s="282"/>
      <c r="X60" s="282"/>
      <c r="Y60" s="282"/>
      <c r="Z60" s="282"/>
    </row>
    <row r="61" spans="1:26" ht="99.75" customHeight="1">
      <c r="A61" s="314" t="s">
        <v>2042</v>
      </c>
      <c r="B61" s="269" t="s">
        <v>2043</v>
      </c>
      <c r="C61" s="269" t="s">
        <v>2044</v>
      </c>
      <c r="D61" s="268" t="s">
        <v>2045</v>
      </c>
      <c r="E61" s="270" t="s">
        <v>2046</v>
      </c>
      <c r="F61" s="268" t="s">
        <v>2047</v>
      </c>
      <c r="G61" s="270" t="s">
        <v>2048</v>
      </c>
      <c r="H61" s="315" t="s">
        <v>190</v>
      </c>
      <c r="I61" s="316"/>
      <c r="J61" s="317"/>
      <c r="K61" s="362">
        <v>0</v>
      </c>
      <c r="L61" s="270" t="s">
        <v>2049</v>
      </c>
      <c r="M61" s="363">
        <v>20000000</v>
      </c>
      <c r="N61" s="364" t="s">
        <v>3036</v>
      </c>
      <c r="O61" s="366" t="s">
        <v>3037</v>
      </c>
      <c r="P61" s="362"/>
      <c r="Q61" s="281"/>
      <c r="R61" s="282"/>
      <c r="S61" s="282"/>
      <c r="T61" s="282"/>
      <c r="U61" s="282"/>
      <c r="V61" s="282"/>
      <c r="W61" s="282"/>
      <c r="X61" s="282"/>
      <c r="Y61" s="282"/>
      <c r="Z61" s="282"/>
    </row>
    <row r="62" spans="1:26" ht="99.75" customHeight="1">
      <c r="A62" s="314" t="s">
        <v>2042</v>
      </c>
      <c r="B62" s="269" t="s">
        <v>2043</v>
      </c>
      <c r="C62" s="269" t="s">
        <v>2044</v>
      </c>
      <c r="D62" s="268" t="s">
        <v>2070</v>
      </c>
      <c r="E62" s="270" t="s">
        <v>2071</v>
      </c>
      <c r="F62" s="268" t="s">
        <v>2072</v>
      </c>
      <c r="G62" s="270" t="s">
        <v>2073</v>
      </c>
      <c r="H62" s="315" t="s">
        <v>190</v>
      </c>
      <c r="I62" s="316"/>
      <c r="J62" s="317"/>
      <c r="K62" s="362">
        <v>0</v>
      </c>
      <c r="L62" s="270" t="s">
        <v>2074</v>
      </c>
      <c r="M62" s="363">
        <v>700000000</v>
      </c>
      <c r="N62" s="364" t="s">
        <v>3038</v>
      </c>
      <c r="O62" s="366" t="s">
        <v>3039</v>
      </c>
      <c r="P62" s="270"/>
      <c r="Q62" s="281"/>
      <c r="R62" s="282"/>
      <c r="S62" s="282"/>
      <c r="T62" s="282"/>
      <c r="U62" s="282"/>
      <c r="V62" s="282"/>
      <c r="W62" s="282"/>
      <c r="X62" s="282"/>
      <c r="Y62" s="282"/>
      <c r="Z62" s="282"/>
    </row>
    <row r="63" spans="1:26" ht="99.75" customHeight="1">
      <c r="A63" s="314" t="s">
        <v>2042</v>
      </c>
      <c r="B63" s="269" t="s">
        <v>2043</v>
      </c>
      <c r="C63" s="269" t="s">
        <v>2085</v>
      </c>
      <c r="D63" s="268" t="s">
        <v>2086</v>
      </c>
      <c r="E63" s="270" t="s">
        <v>2087</v>
      </c>
      <c r="F63" s="268" t="s">
        <v>2088</v>
      </c>
      <c r="G63" s="270" t="s">
        <v>2089</v>
      </c>
      <c r="H63" s="315" t="s">
        <v>190</v>
      </c>
      <c r="I63" s="316"/>
      <c r="J63" s="317"/>
      <c r="K63" s="362">
        <v>0</v>
      </c>
      <c r="L63" s="270" t="s">
        <v>2090</v>
      </c>
      <c r="M63" s="363">
        <v>0</v>
      </c>
      <c r="N63" s="364" t="s">
        <v>3038</v>
      </c>
      <c r="O63" s="366" t="s">
        <v>3039</v>
      </c>
      <c r="P63" s="270"/>
      <c r="Q63" s="281"/>
      <c r="R63" s="282"/>
      <c r="S63" s="282"/>
      <c r="T63" s="282"/>
      <c r="U63" s="282"/>
      <c r="V63" s="282"/>
      <c r="W63" s="282"/>
      <c r="X63" s="282"/>
      <c r="Y63" s="282"/>
      <c r="Z63" s="282"/>
    </row>
    <row r="64" spans="1:26" ht="99.75" customHeight="1">
      <c r="A64" s="314" t="s">
        <v>2042</v>
      </c>
      <c r="B64" s="269" t="s">
        <v>2043</v>
      </c>
      <c r="C64" s="269" t="s">
        <v>2085</v>
      </c>
      <c r="D64" s="268" t="s">
        <v>2086</v>
      </c>
      <c r="E64" s="270" t="s">
        <v>2087</v>
      </c>
      <c r="F64" s="268" t="s">
        <v>2104</v>
      </c>
      <c r="G64" s="270" t="s">
        <v>2105</v>
      </c>
      <c r="H64" s="315" t="s">
        <v>190</v>
      </c>
      <c r="I64" s="316"/>
      <c r="J64" s="317"/>
      <c r="K64" s="362">
        <v>0</v>
      </c>
      <c r="L64" s="270" t="s">
        <v>2106</v>
      </c>
      <c r="M64" s="363">
        <v>200000000</v>
      </c>
      <c r="N64" s="364" t="s">
        <v>3040</v>
      </c>
      <c r="O64" s="364" t="s">
        <v>3041</v>
      </c>
      <c r="P64" s="270"/>
      <c r="Q64" s="281"/>
      <c r="R64" s="282"/>
      <c r="S64" s="282"/>
      <c r="T64" s="282"/>
      <c r="U64" s="282"/>
      <c r="V64" s="282"/>
      <c r="W64" s="282"/>
      <c r="X64" s="282"/>
      <c r="Y64" s="282"/>
      <c r="Z64" s="282"/>
    </row>
    <row r="65" spans="1:26" ht="93.75" customHeight="1">
      <c r="A65" s="314" t="s">
        <v>2127</v>
      </c>
      <c r="B65" s="269" t="s">
        <v>2128</v>
      </c>
      <c r="C65" s="269" t="s">
        <v>2136</v>
      </c>
      <c r="D65" s="268" t="s">
        <v>2150</v>
      </c>
      <c r="E65" s="270" t="s">
        <v>2151</v>
      </c>
      <c r="F65" s="268" t="s">
        <v>2152</v>
      </c>
      <c r="G65" s="270" t="s">
        <v>2153</v>
      </c>
      <c r="H65" s="315" t="s">
        <v>120</v>
      </c>
      <c r="I65" s="316"/>
      <c r="J65" s="317"/>
      <c r="K65" s="362">
        <v>0</v>
      </c>
      <c r="L65" s="270" t="s">
        <v>2155</v>
      </c>
      <c r="M65" s="363">
        <v>25000000</v>
      </c>
      <c r="N65" s="364" t="s">
        <v>3040</v>
      </c>
      <c r="O65" s="364" t="s">
        <v>3041</v>
      </c>
      <c r="P65" s="270"/>
      <c r="Q65" s="281"/>
      <c r="R65" s="282"/>
      <c r="S65" s="282"/>
      <c r="T65" s="282"/>
      <c r="U65" s="282"/>
      <c r="V65" s="282"/>
      <c r="W65" s="282"/>
      <c r="X65" s="282"/>
      <c r="Y65" s="282"/>
      <c r="Z65" s="282"/>
    </row>
    <row r="66" spans="1:26" ht="99.75" customHeight="1">
      <c r="A66" s="314" t="s">
        <v>2200</v>
      </c>
      <c r="B66" s="269" t="s">
        <v>2201</v>
      </c>
      <c r="C66" s="269" t="s">
        <v>2202</v>
      </c>
      <c r="D66" s="268" t="s">
        <v>2203</v>
      </c>
      <c r="E66" s="270" t="s">
        <v>2204</v>
      </c>
      <c r="F66" s="268" t="s">
        <v>2205</v>
      </c>
      <c r="G66" s="270" t="s">
        <v>2206</v>
      </c>
      <c r="H66" s="315" t="s">
        <v>190</v>
      </c>
      <c r="I66" s="316"/>
      <c r="J66" s="317"/>
      <c r="K66" s="362">
        <v>0</v>
      </c>
      <c r="L66" s="270"/>
      <c r="M66" s="363">
        <v>0</v>
      </c>
      <c r="N66" s="270"/>
      <c r="O66" s="270"/>
      <c r="P66" s="270"/>
      <c r="Q66" s="281"/>
      <c r="R66" s="282"/>
      <c r="S66" s="282"/>
      <c r="T66" s="282"/>
      <c r="U66" s="282"/>
      <c r="V66" s="282"/>
      <c r="W66" s="282"/>
      <c r="X66" s="282"/>
      <c r="Y66" s="282"/>
      <c r="Z66" s="282"/>
    </row>
    <row r="67" spans="1:26" ht="99.75" customHeight="1">
      <c r="A67" s="314" t="s">
        <v>2200</v>
      </c>
      <c r="B67" s="269" t="s">
        <v>2201</v>
      </c>
      <c r="C67" s="269" t="s">
        <v>2202</v>
      </c>
      <c r="D67" s="268" t="s">
        <v>2203</v>
      </c>
      <c r="E67" s="270" t="s">
        <v>2204</v>
      </c>
      <c r="F67" s="268" t="s">
        <v>2211</v>
      </c>
      <c r="G67" s="270" t="s">
        <v>2212</v>
      </c>
      <c r="H67" s="315" t="s">
        <v>190</v>
      </c>
      <c r="I67" s="316"/>
      <c r="J67" s="317" t="s">
        <v>2215</v>
      </c>
      <c r="K67" s="362">
        <v>0</v>
      </c>
      <c r="L67" s="270" t="s">
        <v>2216</v>
      </c>
      <c r="M67" s="363">
        <v>0</v>
      </c>
      <c r="N67" s="232" t="s">
        <v>2364</v>
      </c>
      <c r="O67" s="232" t="s">
        <v>2364</v>
      </c>
      <c r="P67" s="232" t="s">
        <v>2679</v>
      </c>
      <c r="Q67" s="281"/>
      <c r="R67" s="282"/>
      <c r="S67" s="282"/>
      <c r="T67" s="282"/>
      <c r="U67" s="282"/>
      <c r="V67" s="282"/>
      <c r="W67" s="282"/>
      <c r="X67" s="282"/>
      <c r="Y67" s="282"/>
      <c r="Z67" s="282"/>
    </row>
    <row r="68" spans="1:26" ht="99.75" customHeight="1">
      <c r="A68" s="314" t="s">
        <v>2200</v>
      </c>
      <c r="B68" s="269" t="s">
        <v>2201</v>
      </c>
      <c r="C68" s="269" t="s">
        <v>2230</v>
      </c>
      <c r="D68" s="268" t="s">
        <v>2203</v>
      </c>
      <c r="E68" s="270" t="s">
        <v>2204</v>
      </c>
      <c r="F68" s="268" t="s">
        <v>2257</v>
      </c>
      <c r="G68" s="270" t="s">
        <v>2261</v>
      </c>
      <c r="H68" s="315" t="s">
        <v>190</v>
      </c>
      <c r="I68" s="316"/>
      <c r="J68" s="317"/>
      <c r="K68" s="362">
        <v>0</v>
      </c>
      <c r="L68" s="270" t="s">
        <v>2262</v>
      </c>
      <c r="M68" s="363">
        <v>50000000</v>
      </c>
      <c r="N68" s="364" t="s">
        <v>3042</v>
      </c>
      <c r="O68" s="366" t="s">
        <v>3043</v>
      </c>
      <c r="P68" s="362"/>
      <c r="Q68" s="281"/>
      <c r="R68" s="282"/>
      <c r="S68" s="282"/>
      <c r="T68" s="282"/>
      <c r="U68" s="282"/>
      <c r="V68" s="282"/>
      <c r="W68" s="282"/>
      <c r="X68" s="282"/>
      <c r="Y68" s="282"/>
      <c r="Z68" s="282"/>
    </row>
    <row r="69" spans="1:26" ht="99.75" customHeight="1">
      <c r="A69" s="314" t="s">
        <v>9</v>
      </c>
      <c r="B69" s="269" t="s">
        <v>10</v>
      </c>
      <c r="C69" s="269" t="s">
        <v>11</v>
      </c>
      <c r="D69" s="268" t="s">
        <v>104</v>
      </c>
      <c r="E69" s="270" t="s">
        <v>105</v>
      </c>
      <c r="F69" s="268" t="s">
        <v>115</v>
      </c>
      <c r="G69" s="270" t="s">
        <v>116</v>
      </c>
      <c r="H69" s="315"/>
      <c r="I69" s="316" t="s">
        <v>120</v>
      </c>
      <c r="J69" s="317"/>
      <c r="K69" s="362"/>
      <c r="L69" s="270" t="s">
        <v>116</v>
      </c>
      <c r="M69" s="363">
        <v>20000000</v>
      </c>
      <c r="N69" s="232" t="s">
        <v>2364</v>
      </c>
      <c r="O69" s="232" t="s">
        <v>2364</v>
      </c>
      <c r="P69" s="362"/>
      <c r="Q69" s="281"/>
      <c r="R69" s="282"/>
      <c r="S69" s="282"/>
      <c r="T69" s="282"/>
      <c r="U69" s="282"/>
      <c r="V69" s="282"/>
      <c r="W69" s="282"/>
      <c r="X69" s="282"/>
      <c r="Y69" s="282"/>
      <c r="Z69" s="282"/>
    </row>
    <row r="70" spans="1:26" ht="99.75" customHeight="1">
      <c r="A70" s="314" t="s">
        <v>9</v>
      </c>
      <c r="B70" s="269" t="s">
        <v>10</v>
      </c>
      <c r="C70" s="269" t="s">
        <v>11</v>
      </c>
      <c r="D70" s="268" t="s">
        <v>104</v>
      </c>
      <c r="E70" s="270" t="s">
        <v>105</v>
      </c>
      <c r="F70" s="268" t="s">
        <v>145</v>
      </c>
      <c r="G70" s="270" t="s">
        <v>146</v>
      </c>
      <c r="H70" s="315"/>
      <c r="I70" s="316" t="s">
        <v>120</v>
      </c>
      <c r="J70" s="317"/>
      <c r="K70" s="362"/>
      <c r="L70" s="270" t="s">
        <v>161</v>
      </c>
      <c r="M70" s="363">
        <v>200000000</v>
      </c>
      <c r="N70" s="364" t="s">
        <v>3044</v>
      </c>
      <c r="O70" s="366" t="s">
        <v>3045</v>
      </c>
      <c r="P70" s="270"/>
      <c r="Q70" s="281"/>
      <c r="R70" s="282"/>
      <c r="S70" s="282"/>
      <c r="T70" s="282"/>
      <c r="U70" s="282"/>
      <c r="V70" s="282"/>
      <c r="W70" s="282"/>
      <c r="X70" s="282"/>
      <c r="Y70" s="282"/>
      <c r="Z70" s="282"/>
    </row>
    <row r="71" spans="1:26" ht="99.75" customHeight="1">
      <c r="A71" s="314" t="s">
        <v>9</v>
      </c>
      <c r="B71" s="269" t="s">
        <v>10</v>
      </c>
      <c r="C71" s="269" t="s">
        <v>196</v>
      </c>
      <c r="D71" s="268" t="s">
        <v>197</v>
      </c>
      <c r="E71" s="270" t="s">
        <v>198</v>
      </c>
      <c r="F71" s="268" t="s">
        <v>292</v>
      </c>
      <c r="G71" s="270" t="s">
        <v>293</v>
      </c>
      <c r="H71" s="315"/>
      <c r="I71" s="316" t="s">
        <v>120</v>
      </c>
      <c r="J71" s="317"/>
      <c r="K71" s="362">
        <v>0</v>
      </c>
      <c r="L71" s="270" t="s">
        <v>301</v>
      </c>
      <c r="M71" s="363">
        <v>600000000</v>
      </c>
      <c r="N71" s="364" t="s">
        <v>2953</v>
      </c>
      <c r="O71" s="366" t="s">
        <v>2445</v>
      </c>
      <c r="P71" s="270"/>
      <c r="Q71" s="281"/>
      <c r="R71" s="282"/>
      <c r="S71" s="282"/>
      <c r="T71" s="282"/>
      <c r="U71" s="282"/>
      <c r="V71" s="282"/>
      <c r="W71" s="282"/>
      <c r="X71" s="282"/>
      <c r="Y71" s="282"/>
      <c r="Z71" s="282"/>
    </row>
    <row r="72" spans="1:26" ht="142.5" customHeight="1">
      <c r="A72" s="314" t="s">
        <v>9</v>
      </c>
      <c r="B72" s="269" t="s">
        <v>10</v>
      </c>
      <c r="C72" s="269" t="s">
        <v>196</v>
      </c>
      <c r="D72" s="268" t="s">
        <v>197</v>
      </c>
      <c r="E72" s="270" t="s">
        <v>198</v>
      </c>
      <c r="F72" s="268" t="s">
        <v>309</v>
      </c>
      <c r="G72" s="270" t="s">
        <v>310</v>
      </c>
      <c r="H72" s="315"/>
      <c r="I72" s="316" t="s">
        <v>120</v>
      </c>
      <c r="J72" s="317"/>
      <c r="K72" s="362">
        <v>0</v>
      </c>
      <c r="L72" s="270" t="s">
        <v>341</v>
      </c>
      <c r="M72" s="363">
        <v>600000000</v>
      </c>
      <c r="N72" s="232" t="s">
        <v>3046</v>
      </c>
      <c r="O72" s="375" t="s">
        <v>3047</v>
      </c>
      <c r="P72" s="270"/>
      <c r="Q72" s="281"/>
      <c r="R72" s="282"/>
      <c r="S72" s="282"/>
      <c r="T72" s="282"/>
      <c r="U72" s="282"/>
      <c r="V72" s="282"/>
      <c r="W72" s="282"/>
      <c r="X72" s="282"/>
      <c r="Y72" s="282"/>
      <c r="Z72" s="282"/>
    </row>
    <row r="73" spans="1:26" ht="99.75" customHeight="1">
      <c r="A73" s="314" t="s">
        <v>9</v>
      </c>
      <c r="B73" s="269" t="s">
        <v>10</v>
      </c>
      <c r="C73" s="269" t="s">
        <v>196</v>
      </c>
      <c r="D73" s="268" t="s">
        <v>442</v>
      </c>
      <c r="E73" s="270" t="s">
        <v>443</v>
      </c>
      <c r="F73" s="268" t="s">
        <v>478</v>
      </c>
      <c r="G73" s="270" t="s">
        <v>479</v>
      </c>
      <c r="H73" s="315"/>
      <c r="I73" s="316" t="s">
        <v>120</v>
      </c>
      <c r="J73" s="317"/>
      <c r="K73" s="362">
        <v>0</v>
      </c>
      <c r="L73" s="270" t="s">
        <v>491</v>
      </c>
      <c r="M73" s="363">
        <v>300000000</v>
      </c>
      <c r="N73" s="364" t="s">
        <v>3048</v>
      </c>
      <c r="O73" s="366" t="s">
        <v>3049</v>
      </c>
      <c r="P73" s="270"/>
      <c r="Q73" s="281"/>
      <c r="R73" s="282"/>
      <c r="S73" s="282"/>
      <c r="T73" s="282"/>
      <c r="U73" s="282"/>
      <c r="V73" s="282"/>
      <c r="W73" s="282"/>
      <c r="X73" s="282"/>
      <c r="Y73" s="282"/>
      <c r="Z73" s="282"/>
    </row>
    <row r="74" spans="1:26" ht="99.75" customHeight="1">
      <c r="A74" s="314" t="s">
        <v>935</v>
      </c>
      <c r="B74" s="269" t="s">
        <v>936</v>
      </c>
      <c r="C74" s="269" t="s">
        <v>937</v>
      </c>
      <c r="D74" s="268" t="s">
        <v>938</v>
      </c>
      <c r="E74" s="270" t="s">
        <v>939</v>
      </c>
      <c r="F74" s="268" t="s">
        <v>972</v>
      </c>
      <c r="G74" s="270" t="s">
        <v>973</v>
      </c>
      <c r="H74" s="315"/>
      <c r="I74" s="316" t="s">
        <v>120</v>
      </c>
      <c r="J74" s="317" t="s">
        <v>986</v>
      </c>
      <c r="K74" s="362">
        <v>20000000</v>
      </c>
      <c r="L74" s="270" t="s">
        <v>986</v>
      </c>
      <c r="M74" s="363">
        <v>25000000</v>
      </c>
      <c r="N74" s="364" t="s">
        <v>3050</v>
      </c>
      <c r="O74" s="364" t="s">
        <v>3051</v>
      </c>
      <c r="P74" s="362"/>
      <c r="Q74" s="281"/>
      <c r="R74" s="282"/>
      <c r="S74" s="282"/>
      <c r="T74" s="282"/>
      <c r="U74" s="282"/>
      <c r="V74" s="282"/>
      <c r="W74" s="282"/>
      <c r="X74" s="282"/>
      <c r="Y74" s="282"/>
      <c r="Z74" s="282"/>
    </row>
    <row r="75" spans="1:26" ht="99.75" customHeight="1">
      <c r="A75" s="314" t="s">
        <v>935</v>
      </c>
      <c r="B75" s="269" t="s">
        <v>936</v>
      </c>
      <c r="C75" s="269" t="s">
        <v>937</v>
      </c>
      <c r="D75" s="268" t="s">
        <v>1044</v>
      </c>
      <c r="E75" s="270" t="s">
        <v>1045</v>
      </c>
      <c r="F75" s="268" t="s">
        <v>1089</v>
      </c>
      <c r="G75" s="270" t="s">
        <v>1090</v>
      </c>
      <c r="H75" s="315"/>
      <c r="I75" s="316" t="s">
        <v>120</v>
      </c>
      <c r="J75" s="317"/>
      <c r="K75" s="362">
        <v>0</v>
      </c>
      <c r="L75" s="270" t="s">
        <v>1102</v>
      </c>
      <c r="M75" s="363">
        <v>30000000</v>
      </c>
      <c r="N75" s="232" t="s">
        <v>3052</v>
      </c>
      <c r="O75" s="232" t="s">
        <v>3053</v>
      </c>
      <c r="P75" s="362"/>
      <c r="Q75" s="281"/>
      <c r="R75" s="282"/>
      <c r="S75" s="282"/>
      <c r="T75" s="282"/>
      <c r="U75" s="282"/>
      <c r="V75" s="282"/>
      <c r="W75" s="282"/>
      <c r="X75" s="282"/>
      <c r="Y75" s="282"/>
      <c r="Z75" s="282"/>
    </row>
    <row r="76" spans="1:26" ht="99.75" customHeight="1">
      <c r="A76" s="314" t="s">
        <v>1378</v>
      </c>
      <c r="B76" s="269" t="s">
        <v>1379</v>
      </c>
      <c r="C76" s="269" t="s">
        <v>1380</v>
      </c>
      <c r="D76" s="268" t="s">
        <v>1381</v>
      </c>
      <c r="E76" s="270" t="s">
        <v>1382</v>
      </c>
      <c r="F76" s="268" t="s">
        <v>1383</v>
      </c>
      <c r="G76" s="270" t="s">
        <v>1384</v>
      </c>
      <c r="H76" s="315"/>
      <c r="I76" s="316" t="s">
        <v>120</v>
      </c>
      <c r="J76" s="372" t="s">
        <v>1387</v>
      </c>
      <c r="K76" s="362">
        <v>10000000</v>
      </c>
      <c r="L76" s="376" t="s">
        <v>1387</v>
      </c>
      <c r="M76" s="363">
        <v>12000000</v>
      </c>
      <c r="N76" s="364" t="s">
        <v>3054</v>
      </c>
      <c r="O76" s="366" t="s">
        <v>3055</v>
      </c>
      <c r="P76" s="362"/>
      <c r="Q76" s="281"/>
      <c r="R76" s="282"/>
      <c r="S76" s="282"/>
      <c r="T76" s="282"/>
      <c r="U76" s="282"/>
      <c r="V76" s="282"/>
      <c r="W76" s="282"/>
      <c r="X76" s="282"/>
      <c r="Y76" s="282"/>
      <c r="Z76" s="282"/>
    </row>
    <row r="77" spans="1:26" ht="99.75" customHeight="1">
      <c r="A77" s="314" t="s">
        <v>1378</v>
      </c>
      <c r="B77" s="269" t="s">
        <v>1379</v>
      </c>
      <c r="C77" s="269" t="s">
        <v>1380</v>
      </c>
      <c r="D77" s="268" t="s">
        <v>1381</v>
      </c>
      <c r="E77" s="270" t="s">
        <v>1382</v>
      </c>
      <c r="F77" s="268" t="s">
        <v>1633</v>
      </c>
      <c r="G77" s="270" t="s">
        <v>1634</v>
      </c>
      <c r="H77" s="315"/>
      <c r="I77" s="316" t="s">
        <v>120</v>
      </c>
      <c r="J77" s="377" t="s">
        <v>1645</v>
      </c>
      <c r="K77" s="362">
        <v>44693434.799999997</v>
      </c>
      <c r="L77" s="369" t="s">
        <v>1645</v>
      </c>
      <c r="M77" s="363">
        <v>55866793.5</v>
      </c>
      <c r="N77" s="364" t="s">
        <v>3056</v>
      </c>
      <c r="O77" s="378" t="s">
        <v>3056</v>
      </c>
      <c r="P77" s="362"/>
      <c r="Q77" s="281"/>
      <c r="R77" s="282"/>
      <c r="S77" s="282"/>
      <c r="T77" s="282"/>
      <c r="U77" s="282"/>
      <c r="V77" s="282"/>
      <c r="W77" s="282"/>
      <c r="X77" s="282"/>
      <c r="Y77" s="282"/>
      <c r="Z77" s="282"/>
    </row>
    <row r="78" spans="1:26" ht="99.75" customHeight="1">
      <c r="A78" s="314" t="s">
        <v>1731</v>
      </c>
      <c r="B78" s="269" t="s">
        <v>1732</v>
      </c>
      <c r="C78" s="269" t="s">
        <v>1733</v>
      </c>
      <c r="D78" s="268" t="s">
        <v>1845</v>
      </c>
      <c r="E78" s="270" t="s">
        <v>1846</v>
      </c>
      <c r="F78" s="268" t="s">
        <v>1869</v>
      </c>
      <c r="G78" s="270" t="s">
        <v>1870</v>
      </c>
      <c r="H78" s="315"/>
      <c r="I78" s="316" t="s">
        <v>120</v>
      </c>
      <c r="J78" s="317" t="s">
        <v>1881</v>
      </c>
      <c r="K78" s="362">
        <v>10000000</v>
      </c>
      <c r="L78" s="270"/>
      <c r="M78" s="363">
        <v>0</v>
      </c>
      <c r="N78" s="270"/>
      <c r="O78" s="270"/>
      <c r="P78" s="270"/>
      <c r="Q78" s="282"/>
      <c r="R78" s="282"/>
      <c r="S78" s="282"/>
      <c r="T78" s="282"/>
      <c r="U78" s="282"/>
      <c r="V78" s="282"/>
      <c r="W78" s="282"/>
      <c r="X78" s="282"/>
      <c r="Y78" s="282"/>
      <c r="Z78" s="282"/>
    </row>
    <row r="79" spans="1:26" ht="99.75" customHeight="1">
      <c r="A79" s="314" t="s">
        <v>1942</v>
      </c>
      <c r="B79" s="269" t="s">
        <v>1943</v>
      </c>
      <c r="C79" s="269" t="s">
        <v>1965</v>
      </c>
      <c r="D79" s="268" t="s">
        <v>1971</v>
      </c>
      <c r="E79" s="270" t="s">
        <v>1972</v>
      </c>
      <c r="F79" s="374" t="s">
        <v>1973</v>
      </c>
      <c r="G79" s="270" t="s">
        <v>1974</v>
      </c>
      <c r="H79" s="315"/>
      <c r="I79" s="316" t="s">
        <v>120</v>
      </c>
      <c r="J79" s="368" t="s">
        <v>1980</v>
      </c>
      <c r="K79" s="362">
        <v>15000000</v>
      </c>
      <c r="L79" s="269" t="s">
        <v>1980</v>
      </c>
      <c r="M79" s="363">
        <v>20000000</v>
      </c>
      <c r="N79" s="364" t="s">
        <v>3057</v>
      </c>
      <c r="O79" s="366" t="s">
        <v>3037</v>
      </c>
      <c r="P79" s="362"/>
      <c r="Q79" s="282"/>
      <c r="R79" s="282"/>
      <c r="S79" s="282"/>
      <c r="T79" s="282"/>
      <c r="U79" s="282"/>
      <c r="V79" s="282"/>
      <c r="W79" s="282"/>
      <c r="X79" s="282"/>
      <c r="Y79" s="282"/>
      <c r="Z79" s="282"/>
    </row>
    <row r="80" spans="1:26" ht="99.75" customHeight="1">
      <c r="A80" s="321" t="s">
        <v>2200</v>
      </c>
      <c r="B80" s="322" t="s">
        <v>2201</v>
      </c>
      <c r="C80" s="322" t="s">
        <v>2230</v>
      </c>
      <c r="D80" s="323" t="s">
        <v>2203</v>
      </c>
      <c r="E80" s="324" t="s">
        <v>2204</v>
      </c>
      <c r="F80" s="323" t="s">
        <v>2231</v>
      </c>
      <c r="G80" s="324" t="s">
        <v>2232</v>
      </c>
      <c r="H80" s="325"/>
      <c r="I80" s="326" t="s">
        <v>120</v>
      </c>
      <c r="J80" s="327"/>
      <c r="K80" s="379">
        <v>0</v>
      </c>
      <c r="L80" s="324" t="s">
        <v>2249</v>
      </c>
      <c r="M80" s="380">
        <v>20000000</v>
      </c>
      <c r="N80" s="364" t="s">
        <v>3058</v>
      </c>
      <c r="O80" s="366" t="s">
        <v>3059</v>
      </c>
      <c r="P80" s="362"/>
      <c r="Q80" s="282"/>
      <c r="R80" s="282"/>
      <c r="S80" s="282"/>
      <c r="T80" s="282"/>
      <c r="U80" s="282"/>
      <c r="V80" s="282"/>
      <c r="W80" s="282"/>
      <c r="X80" s="282"/>
      <c r="Y80" s="282"/>
      <c r="Z80" s="282"/>
    </row>
    <row r="81" spans="1:26" ht="15.75" customHeight="1">
      <c r="A81" s="297"/>
      <c r="B81" s="297"/>
      <c r="C81" s="297"/>
      <c r="D81" s="297"/>
      <c r="E81" s="297"/>
      <c r="F81" s="297"/>
      <c r="G81" s="297"/>
      <c r="H81" s="297"/>
      <c r="I81" s="297"/>
      <c r="J81" s="297"/>
      <c r="K81" s="297"/>
      <c r="L81" s="297"/>
      <c r="M81" s="297"/>
      <c r="N81" s="297"/>
      <c r="O81" s="297"/>
      <c r="P81" s="282"/>
      <c r="Q81" s="282"/>
      <c r="R81" s="282"/>
      <c r="S81" s="282"/>
      <c r="T81" s="282"/>
      <c r="U81" s="282"/>
      <c r="V81" s="282"/>
      <c r="W81" s="282"/>
      <c r="X81" s="282"/>
      <c r="Y81" s="282"/>
      <c r="Z81" s="282"/>
    </row>
    <row r="82" spans="1:26" ht="15.75" customHeight="1">
      <c r="A82" s="297"/>
      <c r="B82" s="297"/>
      <c r="C82" s="297"/>
      <c r="D82" s="297"/>
      <c r="E82" s="297"/>
      <c r="F82" s="297"/>
      <c r="G82" s="297"/>
      <c r="H82" s="297"/>
      <c r="I82" s="297"/>
      <c r="J82" s="297"/>
      <c r="K82" s="297"/>
      <c r="L82" s="297"/>
      <c r="M82" s="297"/>
      <c r="N82" s="297"/>
      <c r="O82" s="297"/>
      <c r="P82" s="282"/>
      <c r="Q82" s="282"/>
      <c r="R82" s="282"/>
      <c r="S82" s="282"/>
      <c r="T82" s="282"/>
      <c r="U82" s="282"/>
      <c r="V82" s="282"/>
      <c r="W82" s="282"/>
      <c r="X82" s="282"/>
      <c r="Y82" s="282"/>
      <c r="Z82" s="282"/>
    </row>
    <row r="83" spans="1:26" ht="15.75" customHeight="1">
      <c r="A83" s="297"/>
      <c r="B83" s="297"/>
      <c r="C83" s="297"/>
      <c r="D83" s="297"/>
      <c r="E83" s="297"/>
      <c r="F83" s="297"/>
      <c r="G83" s="297"/>
      <c r="H83" s="297"/>
      <c r="I83" s="297"/>
      <c r="J83" s="297"/>
      <c r="K83" s="297"/>
      <c r="L83" s="297"/>
      <c r="M83" s="297"/>
      <c r="N83" s="297"/>
      <c r="O83" s="297"/>
      <c r="P83" s="282"/>
      <c r="Q83" s="282"/>
      <c r="R83" s="282"/>
      <c r="S83" s="282"/>
      <c r="T83" s="282"/>
      <c r="U83" s="282"/>
      <c r="V83" s="282"/>
      <c r="W83" s="282"/>
      <c r="X83" s="282"/>
      <c r="Y83" s="282"/>
      <c r="Z83" s="282"/>
    </row>
    <row r="84" spans="1:26" ht="15.75" customHeight="1">
      <c r="A84" s="297"/>
      <c r="B84" s="297"/>
      <c r="C84" s="297"/>
      <c r="D84" s="297"/>
      <c r="E84" s="297"/>
      <c r="F84" s="297"/>
      <c r="G84" s="297"/>
      <c r="H84" s="297"/>
      <c r="I84" s="297"/>
      <c r="J84" s="297"/>
      <c r="K84" s="297"/>
      <c r="L84" s="297"/>
      <c r="M84" s="297"/>
      <c r="N84" s="297"/>
      <c r="O84" s="297"/>
      <c r="P84" s="282"/>
      <c r="Q84" s="282"/>
      <c r="R84" s="282"/>
      <c r="S84" s="282"/>
      <c r="T84" s="282"/>
      <c r="U84" s="282"/>
      <c r="V84" s="282"/>
      <c r="W84" s="282"/>
      <c r="X84" s="282"/>
      <c r="Y84" s="282"/>
      <c r="Z84" s="282"/>
    </row>
    <row r="85" spans="1:26" ht="15.75" customHeight="1">
      <c r="A85" s="297"/>
      <c r="B85" s="297"/>
      <c r="C85" s="297"/>
      <c r="D85" s="297"/>
      <c r="E85" s="297"/>
      <c r="F85" s="297"/>
      <c r="G85" s="297"/>
      <c r="H85" s="297"/>
      <c r="I85" s="297"/>
      <c r="J85" s="297"/>
      <c r="K85" s="297"/>
      <c r="L85" s="297"/>
      <c r="M85" s="297"/>
      <c r="N85" s="297"/>
      <c r="O85" s="297"/>
      <c r="P85" s="282"/>
      <c r="Q85" s="282"/>
      <c r="R85" s="282"/>
      <c r="S85" s="282"/>
      <c r="T85" s="282"/>
      <c r="U85" s="282"/>
      <c r="V85" s="282"/>
      <c r="W85" s="282"/>
      <c r="X85" s="282"/>
      <c r="Y85" s="282"/>
      <c r="Z85" s="282"/>
    </row>
    <row r="86" spans="1:26" ht="15.75" customHeight="1">
      <c r="A86" s="297"/>
      <c r="B86" s="297"/>
      <c r="C86" s="297"/>
      <c r="D86" s="297"/>
      <c r="E86" s="297"/>
      <c r="F86" s="297"/>
      <c r="G86" s="297"/>
      <c r="H86" s="297"/>
      <c r="I86" s="297"/>
      <c r="J86" s="297"/>
      <c r="K86" s="297"/>
      <c r="L86" s="297"/>
      <c r="M86" s="297"/>
      <c r="N86" s="297"/>
      <c r="O86" s="297"/>
      <c r="P86" s="282"/>
      <c r="Q86" s="282"/>
      <c r="R86" s="282"/>
      <c r="S86" s="282"/>
      <c r="T86" s="282"/>
      <c r="U86" s="282"/>
      <c r="V86" s="282"/>
      <c r="W86" s="282"/>
      <c r="X86" s="282"/>
      <c r="Y86" s="282"/>
      <c r="Z86" s="282"/>
    </row>
    <row r="87" spans="1:26" ht="15.75" customHeight="1">
      <c r="A87" s="297"/>
      <c r="B87" s="297"/>
      <c r="C87" s="297"/>
      <c r="D87" s="297"/>
      <c r="E87" s="297"/>
      <c r="F87" s="297"/>
      <c r="G87" s="297"/>
      <c r="H87" s="297"/>
      <c r="I87" s="297"/>
      <c r="J87" s="297"/>
      <c r="K87" s="297"/>
      <c r="L87" s="297"/>
      <c r="M87" s="297"/>
      <c r="N87" s="297"/>
      <c r="O87" s="297"/>
      <c r="P87" s="282"/>
      <c r="Q87" s="282"/>
      <c r="R87" s="282"/>
      <c r="S87" s="282"/>
      <c r="T87" s="282"/>
      <c r="U87" s="282"/>
      <c r="V87" s="282"/>
      <c r="W87" s="282"/>
      <c r="X87" s="282"/>
      <c r="Y87" s="282"/>
      <c r="Z87" s="282"/>
    </row>
    <row r="88" spans="1:26" ht="15.75" customHeight="1">
      <c r="A88" s="297"/>
      <c r="B88" s="297"/>
      <c r="C88" s="297"/>
      <c r="D88" s="297"/>
      <c r="E88" s="297"/>
      <c r="F88" s="297"/>
      <c r="G88" s="297"/>
      <c r="H88" s="297"/>
      <c r="I88" s="297"/>
      <c r="J88" s="297"/>
      <c r="K88" s="297"/>
      <c r="L88" s="297"/>
      <c r="M88" s="297"/>
      <c r="N88" s="297"/>
      <c r="O88" s="297"/>
      <c r="P88" s="282"/>
      <c r="Q88" s="282"/>
      <c r="R88" s="282"/>
      <c r="S88" s="282"/>
      <c r="T88" s="282"/>
      <c r="U88" s="282"/>
      <c r="V88" s="282"/>
      <c r="W88" s="282"/>
      <c r="X88" s="282"/>
      <c r="Y88" s="282"/>
      <c r="Z88" s="282"/>
    </row>
    <row r="89" spans="1:26" ht="15.75" customHeight="1">
      <c r="A89" s="297"/>
      <c r="B89" s="297"/>
      <c r="C89" s="297"/>
      <c r="D89" s="297"/>
      <c r="E89" s="297"/>
      <c r="F89" s="297"/>
      <c r="G89" s="297"/>
      <c r="H89" s="297"/>
      <c r="I89" s="297"/>
      <c r="J89" s="297"/>
      <c r="K89" s="297"/>
      <c r="L89" s="297"/>
      <c r="M89" s="297"/>
      <c r="N89" s="297"/>
      <c r="O89" s="297"/>
      <c r="P89" s="282"/>
      <c r="Q89" s="282"/>
      <c r="R89" s="282"/>
      <c r="S89" s="282"/>
      <c r="T89" s="282"/>
      <c r="U89" s="282"/>
      <c r="V89" s="282"/>
      <c r="W89" s="282"/>
      <c r="X89" s="282"/>
      <c r="Y89" s="282"/>
      <c r="Z89" s="282"/>
    </row>
    <row r="90" spans="1:26" ht="15.75" customHeight="1">
      <c r="A90" s="297"/>
      <c r="B90" s="297"/>
      <c r="C90" s="297"/>
      <c r="D90" s="297"/>
      <c r="E90" s="297"/>
      <c r="F90" s="297"/>
      <c r="G90" s="297"/>
      <c r="H90" s="297"/>
      <c r="I90" s="297"/>
      <c r="J90" s="297"/>
      <c r="K90" s="297"/>
      <c r="L90" s="297"/>
      <c r="M90" s="297"/>
      <c r="N90" s="297"/>
      <c r="O90" s="297"/>
      <c r="P90" s="282"/>
      <c r="Q90" s="282"/>
      <c r="R90" s="282"/>
      <c r="S90" s="282"/>
      <c r="T90" s="282"/>
      <c r="U90" s="282"/>
      <c r="V90" s="282"/>
      <c r="W90" s="282"/>
      <c r="X90" s="282"/>
      <c r="Y90" s="282"/>
      <c r="Z90" s="282"/>
    </row>
    <row r="91" spans="1:26" ht="15.75" customHeight="1">
      <c r="A91" s="297"/>
      <c r="B91" s="297"/>
      <c r="C91" s="297"/>
      <c r="D91" s="297"/>
      <c r="E91" s="297"/>
      <c r="F91" s="297"/>
      <c r="G91" s="297"/>
      <c r="H91" s="297"/>
      <c r="I91" s="297"/>
      <c r="J91" s="297"/>
      <c r="K91" s="297"/>
      <c r="L91" s="297"/>
      <c r="M91" s="297"/>
      <c r="N91" s="297"/>
      <c r="O91" s="297"/>
      <c r="P91" s="282"/>
      <c r="Q91" s="282"/>
      <c r="R91" s="282"/>
      <c r="S91" s="282"/>
      <c r="T91" s="282"/>
      <c r="U91" s="282"/>
      <c r="V91" s="282"/>
      <c r="W91" s="282"/>
      <c r="X91" s="282"/>
      <c r="Y91" s="282"/>
      <c r="Z91" s="282"/>
    </row>
    <row r="92" spans="1:26" ht="15.75" customHeight="1">
      <c r="A92" s="297"/>
      <c r="B92" s="297"/>
      <c r="C92" s="297"/>
      <c r="D92" s="297"/>
      <c r="E92" s="297"/>
      <c r="F92" s="297"/>
      <c r="G92" s="297"/>
      <c r="H92" s="297"/>
      <c r="I92" s="297"/>
      <c r="J92" s="297"/>
      <c r="K92" s="297"/>
      <c r="L92" s="297"/>
      <c r="M92" s="297"/>
      <c r="N92" s="297"/>
      <c r="O92" s="297"/>
      <c r="P92" s="282"/>
      <c r="Q92" s="282"/>
      <c r="R92" s="282"/>
      <c r="S92" s="282"/>
      <c r="T92" s="282"/>
      <c r="U92" s="282"/>
      <c r="V92" s="282"/>
      <c r="W92" s="282"/>
      <c r="X92" s="282"/>
      <c r="Y92" s="282"/>
      <c r="Z92" s="282"/>
    </row>
    <row r="93" spans="1:26" ht="15.75" customHeight="1">
      <c r="A93" s="297"/>
      <c r="B93" s="297"/>
      <c r="C93" s="297"/>
      <c r="D93" s="297"/>
      <c r="E93" s="297"/>
      <c r="F93" s="297"/>
      <c r="G93" s="297"/>
      <c r="H93" s="297"/>
      <c r="I93" s="297"/>
      <c r="J93" s="297"/>
      <c r="K93" s="297"/>
      <c r="L93" s="297"/>
      <c r="M93" s="297"/>
      <c r="N93" s="297"/>
      <c r="O93" s="297"/>
      <c r="P93" s="282"/>
      <c r="Q93" s="282"/>
      <c r="R93" s="282"/>
      <c r="S93" s="282"/>
      <c r="T93" s="282"/>
      <c r="U93" s="282"/>
      <c r="V93" s="282"/>
      <c r="W93" s="282"/>
      <c r="X93" s="282"/>
      <c r="Y93" s="282"/>
      <c r="Z93" s="282"/>
    </row>
    <row r="94" spans="1:26" ht="15.75" customHeight="1">
      <c r="A94" s="297"/>
      <c r="B94" s="297"/>
      <c r="C94" s="297"/>
      <c r="D94" s="297"/>
      <c r="E94" s="297"/>
      <c r="F94" s="297"/>
      <c r="G94" s="297"/>
      <c r="H94" s="297"/>
      <c r="I94" s="297"/>
      <c r="J94" s="297"/>
      <c r="K94" s="297"/>
      <c r="L94" s="297"/>
      <c r="M94" s="297"/>
      <c r="N94" s="297"/>
      <c r="O94" s="297"/>
      <c r="P94" s="282"/>
      <c r="Q94" s="282"/>
      <c r="R94" s="282"/>
      <c r="S94" s="282"/>
      <c r="T94" s="282"/>
      <c r="U94" s="282"/>
      <c r="V94" s="282"/>
      <c r="W94" s="282"/>
      <c r="X94" s="282"/>
      <c r="Y94" s="282"/>
      <c r="Z94" s="282"/>
    </row>
    <row r="95" spans="1:26" ht="15.75" customHeight="1">
      <c r="A95" s="297"/>
      <c r="B95" s="297"/>
      <c r="C95" s="297"/>
      <c r="D95" s="297"/>
      <c r="E95" s="297"/>
      <c r="F95" s="297"/>
      <c r="G95" s="297"/>
      <c r="H95" s="297"/>
      <c r="I95" s="297"/>
      <c r="J95" s="297"/>
      <c r="K95" s="297"/>
      <c r="L95" s="297"/>
      <c r="M95" s="297"/>
      <c r="N95" s="297"/>
      <c r="O95" s="297"/>
      <c r="P95" s="282"/>
      <c r="Q95" s="282"/>
      <c r="R95" s="282"/>
      <c r="S95" s="282"/>
      <c r="T95" s="282"/>
      <c r="U95" s="282"/>
      <c r="V95" s="282"/>
      <c r="W95" s="282"/>
      <c r="X95" s="282"/>
      <c r="Y95" s="282"/>
      <c r="Z95" s="282"/>
    </row>
    <row r="96" spans="1:26" ht="15.75" customHeight="1">
      <c r="A96" s="297"/>
      <c r="B96" s="297"/>
      <c r="C96" s="297"/>
      <c r="D96" s="297"/>
      <c r="E96" s="297"/>
      <c r="F96" s="297"/>
      <c r="G96" s="297"/>
      <c r="H96" s="297"/>
      <c r="I96" s="297"/>
      <c r="J96" s="297"/>
      <c r="K96" s="297"/>
      <c r="L96" s="297"/>
      <c r="M96" s="297"/>
      <c r="N96" s="297"/>
      <c r="O96" s="297"/>
      <c r="P96" s="282"/>
      <c r="Q96" s="282"/>
      <c r="R96" s="282"/>
      <c r="S96" s="282"/>
      <c r="T96" s="282"/>
      <c r="U96" s="282"/>
      <c r="V96" s="282"/>
      <c r="W96" s="282"/>
      <c r="X96" s="282"/>
      <c r="Y96" s="282"/>
      <c r="Z96" s="282"/>
    </row>
    <row r="97" spans="1:26" ht="15.75" customHeight="1">
      <c r="A97" s="297"/>
      <c r="B97" s="297"/>
      <c r="C97" s="297"/>
      <c r="D97" s="297"/>
      <c r="E97" s="297"/>
      <c r="F97" s="297"/>
      <c r="G97" s="297"/>
      <c r="H97" s="297"/>
      <c r="I97" s="297"/>
      <c r="J97" s="297"/>
      <c r="K97" s="297"/>
      <c r="L97" s="297"/>
      <c r="M97" s="297"/>
      <c r="N97" s="297"/>
      <c r="O97" s="297"/>
      <c r="P97" s="282"/>
      <c r="Q97" s="282"/>
      <c r="R97" s="282"/>
      <c r="S97" s="282"/>
      <c r="T97" s="282"/>
      <c r="U97" s="282"/>
      <c r="V97" s="282"/>
      <c r="W97" s="282"/>
      <c r="X97" s="282"/>
      <c r="Y97" s="282"/>
      <c r="Z97" s="282"/>
    </row>
    <row r="98" spans="1:26" ht="15.75" customHeight="1">
      <c r="A98" s="297"/>
      <c r="B98" s="297"/>
      <c r="C98" s="297"/>
      <c r="D98" s="297"/>
      <c r="E98" s="297"/>
      <c r="F98" s="297"/>
      <c r="G98" s="297"/>
      <c r="H98" s="297"/>
      <c r="I98" s="297"/>
      <c r="J98" s="297"/>
      <c r="K98" s="297"/>
      <c r="L98" s="297"/>
      <c r="M98" s="297"/>
      <c r="N98" s="297"/>
      <c r="O98" s="297"/>
      <c r="P98" s="282"/>
      <c r="Q98" s="282"/>
      <c r="R98" s="282"/>
      <c r="S98" s="282"/>
      <c r="T98" s="282"/>
      <c r="U98" s="282"/>
      <c r="V98" s="282"/>
      <c r="W98" s="282"/>
      <c r="X98" s="282"/>
      <c r="Y98" s="282"/>
      <c r="Z98" s="282"/>
    </row>
    <row r="99" spans="1:26" ht="15.75" customHeight="1">
      <c r="A99" s="297"/>
      <c r="B99" s="297"/>
      <c r="C99" s="297"/>
      <c r="D99" s="297"/>
      <c r="E99" s="297"/>
      <c r="F99" s="297"/>
      <c r="G99" s="297"/>
      <c r="H99" s="297"/>
      <c r="I99" s="297"/>
      <c r="J99" s="297"/>
      <c r="K99" s="297"/>
      <c r="L99" s="297"/>
      <c r="M99" s="297"/>
      <c r="N99" s="297"/>
      <c r="O99" s="297"/>
      <c r="P99" s="282"/>
      <c r="Q99" s="282"/>
      <c r="R99" s="282"/>
      <c r="S99" s="282"/>
      <c r="T99" s="282"/>
      <c r="U99" s="282"/>
      <c r="V99" s="282"/>
      <c r="W99" s="282"/>
      <c r="X99" s="282"/>
      <c r="Y99" s="282"/>
      <c r="Z99" s="282"/>
    </row>
    <row r="100" spans="1:26" ht="15.75" customHeight="1">
      <c r="A100" s="297"/>
      <c r="B100" s="297"/>
      <c r="C100" s="297"/>
      <c r="D100" s="297"/>
      <c r="E100" s="297"/>
      <c r="F100" s="297"/>
      <c r="G100" s="297"/>
      <c r="H100" s="297"/>
      <c r="I100" s="297"/>
      <c r="J100" s="297"/>
      <c r="K100" s="297"/>
      <c r="L100" s="297"/>
      <c r="M100" s="297"/>
      <c r="N100" s="297"/>
      <c r="O100" s="297"/>
      <c r="P100" s="282"/>
      <c r="Q100" s="282"/>
      <c r="R100" s="282"/>
      <c r="S100" s="282"/>
      <c r="T100" s="282"/>
      <c r="U100" s="282"/>
      <c r="V100" s="282"/>
      <c r="W100" s="282"/>
      <c r="X100" s="282"/>
      <c r="Y100" s="282"/>
      <c r="Z100" s="282"/>
    </row>
    <row r="101" spans="1:26" ht="15.75" customHeight="1">
      <c r="A101" s="297"/>
      <c r="B101" s="297"/>
      <c r="C101" s="297"/>
      <c r="D101" s="297"/>
      <c r="E101" s="297"/>
      <c r="F101" s="297"/>
      <c r="G101" s="297"/>
      <c r="H101" s="297"/>
      <c r="I101" s="297"/>
      <c r="J101" s="297"/>
      <c r="K101" s="297"/>
      <c r="L101" s="297"/>
      <c r="M101" s="297"/>
      <c r="N101" s="297"/>
      <c r="O101" s="297"/>
      <c r="P101" s="282"/>
      <c r="Q101" s="282"/>
      <c r="R101" s="282"/>
      <c r="S101" s="282"/>
      <c r="T101" s="282"/>
      <c r="U101" s="282"/>
      <c r="V101" s="282"/>
      <c r="W101" s="282"/>
      <c r="X101" s="282"/>
      <c r="Y101" s="282"/>
      <c r="Z101" s="282"/>
    </row>
    <row r="102" spans="1:26" ht="15.75" customHeight="1">
      <c r="A102" s="297"/>
      <c r="B102" s="297"/>
      <c r="C102" s="297"/>
      <c r="D102" s="297"/>
      <c r="E102" s="297"/>
      <c r="F102" s="297"/>
      <c r="G102" s="297"/>
      <c r="H102" s="297"/>
      <c r="I102" s="297"/>
      <c r="J102" s="297"/>
      <c r="K102" s="297"/>
      <c r="L102" s="297"/>
      <c r="M102" s="297"/>
      <c r="N102" s="297"/>
      <c r="O102" s="297"/>
      <c r="P102" s="282"/>
      <c r="Q102" s="282"/>
      <c r="R102" s="282"/>
      <c r="S102" s="282"/>
      <c r="T102" s="282"/>
      <c r="U102" s="282"/>
      <c r="V102" s="282"/>
      <c r="W102" s="282"/>
      <c r="X102" s="282"/>
      <c r="Y102" s="282"/>
      <c r="Z102" s="282"/>
    </row>
    <row r="103" spans="1:26" ht="15.75" customHeight="1">
      <c r="A103" s="297"/>
      <c r="B103" s="297"/>
      <c r="C103" s="297"/>
      <c r="D103" s="297"/>
      <c r="E103" s="297"/>
      <c r="F103" s="297"/>
      <c r="G103" s="297"/>
      <c r="H103" s="297"/>
      <c r="I103" s="297"/>
      <c r="J103" s="297"/>
      <c r="K103" s="297"/>
      <c r="L103" s="297"/>
      <c r="M103" s="297"/>
      <c r="N103" s="297"/>
      <c r="O103" s="297"/>
      <c r="P103" s="282"/>
      <c r="Q103" s="282"/>
      <c r="R103" s="282"/>
      <c r="S103" s="282"/>
      <c r="T103" s="282"/>
      <c r="U103" s="282"/>
      <c r="V103" s="282"/>
      <c r="W103" s="282"/>
      <c r="X103" s="282"/>
      <c r="Y103" s="282"/>
      <c r="Z103" s="282"/>
    </row>
    <row r="104" spans="1:26" ht="15.75" customHeight="1">
      <c r="A104" s="297"/>
      <c r="B104" s="297"/>
      <c r="C104" s="297"/>
      <c r="D104" s="297"/>
      <c r="E104" s="297"/>
      <c r="F104" s="297"/>
      <c r="G104" s="297"/>
      <c r="H104" s="297"/>
      <c r="I104" s="297"/>
      <c r="J104" s="297"/>
      <c r="K104" s="297"/>
      <c r="L104" s="297"/>
      <c r="M104" s="297"/>
      <c r="N104" s="297"/>
      <c r="O104" s="297"/>
      <c r="P104" s="282"/>
      <c r="Q104" s="282"/>
      <c r="R104" s="282"/>
      <c r="S104" s="282"/>
      <c r="T104" s="282"/>
      <c r="U104" s="282"/>
      <c r="V104" s="282"/>
      <c r="W104" s="282"/>
      <c r="X104" s="282"/>
      <c r="Y104" s="282"/>
      <c r="Z104" s="282"/>
    </row>
    <row r="105" spans="1:26" ht="15.75" customHeight="1">
      <c r="A105" s="297"/>
      <c r="B105" s="297"/>
      <c r="C105" s="297"/>
      <c r="D105" s="297"/>
      <c r="E105" s="297"/>
      <c r="F105" s="297"/>
      <c r="G105" s="297"/>
      <c r="H105" s="297"/>
      <c r="I105" s="297"/>
      <c r="J105" s="297"/>
      <c r="K105" s="297"/>
      <c r="L105" s="297"/>
      <c r="M105" s="297"/>
      <c r="N105" s="297"/>
      <c r="O105" s="297"/>
      <c r="P105" s="282"/>
      <c r="Q105" s="282"/>
      <c r="R105" s="282"/>
      <c r="S105" s="282"/>
      <c r="T105" s="282"/>
      <c r="U105" s="282"/>
      <c r="V105" s="282"/>
      <c r="W105" s="282"/>
      <c r="X105" s="282"/>
      <c r="Y105" s="282"/>
      <c r="Z105" s="282"/>
    </row>
    <row r="106" spans="1:26" ht="15.75" customHeight="1">
      <c r="A106" s="297"/>
      <c r="B106" s="297"/>
      <c r="C106" s="297"/>
      <c r="D106" s="297"/>
      <c r="E106" s="297"/>
      <c r="F106" s="297"/>
      <c r="G106" s="297"/>
      <c r="H106" s="297"/>
      <c r="I106" s="297"/>
      <c r="J106" s="297"/>
      <c r="K106" s="297"/>
      <c r="L106" s="297"/>
      <c r="M106" s="297"/>
      <c r="N106" s="297"/>
      <c r="O106" s="297"/>
      <c r="P106" s="282"/>
      <c r="Q106" s="282"/>
      <c r="R106" s="282"/>
      <c r="S106" s="282"/>
      <c r="T106" s="282"/>
      <c r="U106" s="282"/>
      <c r="V106" s="282"/>
      <c r="W106" s="282"/>
      <c r="X106" s="282"/>
      <c r="Y106" s="282"/>
      <c r="Z106" s="282"/>
    </row>
    <row r="107" spans="1:26" ht="15.75" customHeight="1">
      <c r="A107" s="297"/>
      <c r="B107" s="297"/>
      <c r="C107" s="297"/>
      <c r="D107" s="297"/>
      <c r="E107" s="297"/>
      <c r="F107" s="297"/>
      <c r="G107" s="297"/>
      <c r="H107" s="297"/>
      <c r="I107" s="297"/>
      <c r="J107" s="297"/>
      <c r="K107" s="297"/>
      <c r="L107" s="297"/>
      <c r="M107" s="297"/>
      <c r="N107" s="297"/>
      <c r="O107" s="297"/>
      <c r="P107" s="282"/>
      <c r="Q107" s="282"/>
      <c r="R107" s="282"/>
      <c r="S107" s="282"/>
      <c r="T107" s="282"/>
      <c r="U107" s="282"/>
      <c r="V107" s="282"/>
      <c r="W107" s="282"/>
      <c r="X107" s="282"/>
      <c r="Y107" s="282"/>
      <c r="Z107" s="282"/>
    </row>
    <row r="108" spans="1:26" ht="15.75" customHeight="1">
      <c r="A108" s="297"/>
      <c r="B108" s="297"/>
      <c r="C108" s="297"/>
      <c r="D108" s="297"/>
      <c r="E108" s="297"/>
      <c r="F108" s="297"/>
      <c r="G108" s="297"/>
      <c r="H108" s="297"/>
      <c r="I108" s="297"/>
      <c r="J108" s="297"/>
      <c r="K108" s="297"/>
      <c r="L108" s="297"/>
      <c r="M108" s="297"/>
      <c r="N108" s="297"/>
      <c r="O108" s="297"/>
      <c r="P108" s="282"/>
      <c r="Q108" s="282"/>
      <c r="R108" s="282"/>
      <c r="S108" s="282"/>
      <c r="T108" s="282"/>
      <c r="U108" s="282"/>
      <c r="V108" s="282"/>
      <c r="W108" s="282"/>
      <c r="X108" s="282"/>
      <c r="Y108" s="282"/>
      <c r="Z108" s="282"/>
    </row>
    <row r="109" spans="1:26" ht="15.75" customHeight="1">
      <c r="A109" s="297"/>
      <c r="B109" s="297"/>
      <c r="C109" s="297"/>
      <c r="D109" s="297"/>
      <c r="E109" s="297"/>
      <c r="F109" s="297"/>
      <c r="G109" s="297"/>
      <c r="H109" s="297"/>
      <c r="I109" s="297"/>
      <c r="J109" s="297"/>
      <c r="K109" s="297"/>
      <c r="L109" s="297"/>
      <c r="M109" s="297"/>
      <c r="N109" s="297"/>
      <c r="O109" s="297"/>
      <c r="P109" s="282"/>
      <c r="Q109" s="282"/>
      <c r="R109" s="282"/>
      <c r="S109" s="282"/>
      <c r="T109" s="282"/>
      <c r="U109" s="282"/>
      <c r="V109" s="282"/>
      <c r="W109" s="282"/>
      <c r="X109" s="282"/>
      <c r="Y109" s="282"/>
      <c r="Z109" s="282"/>
    </row>
    <row r="110" spans="1:26" ht="15.75" customHeight="1">
      <c r="A110" s="297"/>
      <c r="B110" s="297"/>
      <c r="C110" s="297"/>
      <c r="D110" s="297"/>
      <c r="E110" s="297"/>
      <c r="F110" s="297"/>
      <c r="G110" s="297"/>
      <c r="H110" s="297"/>
      <c r="I110" s="297"/>
      <c r="J110" s="297"/>
      <c r="K110" s="297"/>
      <c r="L110" s="297"/>
      <c r="M110" s="297"/>
      <c r="N110" s="297"/>
      <c r="O110" s="297"/>
      <c r="P110" s="282"/>
      <c r="Q110" s="282"/>
      <c r="R110" s="282"/>
      <c r="S110" s="282"/>
      <c r="T110" s="282"/>
      <c r="U110" s="282"/>
      <c r="V110" s="282"/>
      <c r="W110" s="282"/>
      <c r="X110" s="282"/>
      <c r="Y110" s="282"/>
      <c r="Z110" s="282"/>
    </row>
    <row r="111" spans="1:26" ht="15.75" customHeight="1">
      <c r="A111" s="297"/>
      <c r="B111" s="297"/>
      <c r="C111" s="297"/>
      <c r="D111" s="297"/>
      <c r="E111" s="297"/>
      <c r="F111" s="297"/>
      <c r="G111" s="297"/>
      <c r="H111" s="297"/>
      <c r="I111" s="297"/>
      <c r="J111" s="297"/>
      <c r="K111" s="297"/>
      <c r="L111" s="297"/>
      <c r="M111" s="297"/>
      <c r="N111" s="297"/>
      <c r="O111" s="297"/>
      <c r="P111" s="282"/>
      <c r="Q111" s="282"/>
      <c r="R111" s="282"/>
      <c r="S111" s="282"/>
      <c r="T111" s="282"/>
      <c r="U111" s="282"/>
      <c r="V111" s="282"/>
      <c r="W111" s="282"/>
      <c r="X111" s="282"/>
      <c r="Y111" s="282"/>
      <c r="Z111" s="282"/>
    </row>
    <row r="112" spans="1:26" ht="15.75" customHeight="1">
      <c r="A112" s="297"/>
      <c r="B112" s="297"/>
      <c r="C112" s="297"/>
      <c r="D112" s="297"/>
      <c r="E112" s="297"/>
      <c r="F112" s="297"/>
      <c r="G112" s="297"/>
      <c r="H112" s="297"/>
      <c r="I112" s="297"/>
      <c r="J112" s="297"/>
      <c r="K112" s="297"/>
      <c r="L112" s="297"/>
      <c r="M112" s="297"/>
      <c r="N112" s="297"/>
      <c r="O112" s="297"/>
      <c r="P112" s="282"/>
      <c r="Q112" s="282"/>
      <c r="R112" s="282"/>
      <c r="S112" s="282"/>
      <c r="T112" s="282"/>
      <c r="U112" s="282"/>
      <c r="V112" s="282"/>
      <c r="W112" s="282"/>
      <c r="X112" s="282"/>
      <c r="Y112" s="282"/>
      <c r="Z112" s="282"/>
    </row>
    <row r="113" spans="1:26" ht="15.75" customHeight="1">
      <c r="A113" s="297"/>
      <c r="B113" s="297"/>
      <c r="C113" s="297"/>
      <c r="D113" s="297"/>
      <c r="E113" s="297"/>
      <c r="F113" s="297"/>
      <c r="G113" s="297"/>
      <c r="H113" s="297"/>
      <c r="I113" s="297"/>
      <c r="J113" s="297"/>
      <c r="K113" s="297"/>
      <c r="L113" s="297"/>
      <c r="M113" s="297"/>
      <c r="N113" s="297"/>
      <c r="O113" s="297"/>
      <c r="P113" s="282"/>
      <c r="Q113" s="282"/>
      <c r="R113" s="282"/>
      <c r="S113" s="282"/>
      <c r="T113" s="282"/>
      <c r="U113" s="282"/>
      <c r="V113" s="282"/>
      <c r="W113" s="282"/>
      <c r="X113" s="282"/>
      <c r="Y113" s="282"/>
      <c r="Z113" s="282"/>
    </row>
    <row r="114" spans="1:26" ht="15.75" customHeight="1">
      <c r="A114" s="297"/>
      <c r="B114" s="297"/>
      <c r="C114" s="297"/>
      <c r="D114" s="297"/>
      <c r="E114" s="297"/>
      <c r="F114" s="297"/>
      <c r="G114" s="297"/>
      <c r="H114" s="297"/>
      <c r="I114" s="297"/>
      <c r="J114" s="297"/>
      <c r="K114" s="297"/>
      <c r="L114" s="297"/>
      <c r="M114" s="297"/>
      <c r="N114" s="297"/>
      <c r="O114" s="297"/>
      <c r="P114" s="282"/>
      <c r="Q114" s="282"/>
      <c r="R114" s="282"/>
      <c r="S114" s="282"/>
      <c r="T114" s="282"/>
      <c r="U114" s="282"/>
      <c r="V114" s="282"/>
      <c r="W114" s="282"/>
      <c r="X114" s="282"/>
      <c r="Y114" s="282"/>
      <c r="Z114" s="282"/>
    </row>
    <row r="115" spans="1:26" ht="15.75" customHeight="1">
      <c r="A115" s="297"/>
      <c r="B115" s="297"/>
      <c r="C115" s="297"/>
      <c r="D115" s="297"/>
      <c r="E115" s="297"/>
      <c r="F115" s="297"/>
      <c r="G115" s="297"/>
      <c r="H115" s="297"/>
      <c r="I115" s="297"/>
      <c r="J115" s="297"/>
      <c r="K115" s="297"/>
      <c r="L115" s="297"/>
      <c r="M115" s="297"/>
      <c r="N115" s="297"/>
      <c r="O115" s="297"/>
      <c r="P115" s="282"/>
      <c r="Q115" s="282"/>
      <c r="R115" s="282"/>
      <c r="S115" s="282"/>
      <c r="T115" s="282"/>
      <c r="U115" s="282"/>
      <c r="V115" s="282"/>
      <c r="W115" s="282"/>
      <c r="X115" s="282"/>
      <c r="Y115" s="282"/>
      <c r="Z115" s="282"/>
    </row>
    <row r="116" spans="1:26" ht="15.75" customHeight="1">
      <c r="A116" s="297"/>
      <c r="B116" s="297"/>
      <c r="C116" s="297"/>
      <c r="D116" s="297"/>
      <c r="E116" s="297"/>
      <c r="F116" s="297"/>
      <c r="G116" s="297"/>
      <c r="H116" s="297"/>
      <c r="I116" s="297"/>
      <c r="J116" s="297"/>
      <c r="K116" s="297"/>
      <c r="L116" s="297"/>
      <c r="M116" s="297"/>
      <c r="N116" s="297"/>
      <c r="O116" s="297"/>
      <c r="P116" s="282"/>
      <c r="Q116" s="282"/>
      <c r="R116" s="282"/>
      <c r="S116" s="282"/>
      <c r="T116" s="282"/>
      <c r="U116" s="282"/>
      <c r="V116" s="282"/>
      <c r="W116" s="282"/>
      <c r="X116" s="282"/>
      <c r="Y116" s="282"/>
      <c r="Z116" s="282"/>
    </row>
    <row r="117" spans="1:26" ht="15.75" customHeight="1">
      <c r="A117" s="297"/>
      <c r="B117" s="297"/>
      <c r="C117" s="297"/>
      <c r="D117" s="297"/>
      <c r="E117" s="297"/>
      <c r="F117" s="297"/>
      <c r="G117" s="297"/>
      <c r="H117" s="297"/>
      <c r="I117" s="297"/>
      <c r="J117" s="297"/>
      <c r="K117" s="297"/>
      <c r="L117" s="297"/>
      <c r="M117" s="297"/>
      <c r="N117" s="297"/>
      <c r="O117" s="297"/>
      <c r="P117" s="282"/>
      <c r="Q117" s="282"/>
      <c r="R117" s="282"/>
      <c r="S117" s="282"/>
      <c r="T117" s="282"/>
      <c r="U117" s="282"/>
      <c r="V117" s="282"/>
      <c r="W117" s="282"/>
      <c r="X117" s="282"/>
      <c r="Y117" s="282"/>
      <c r="Z117" s="282"/>
    </row>
    <row r="118" spans="1:26" ht="15.75" customHeight="1">
      <c r="A118" s="297"/>
      <c r="B118" s="297"/>
      <c r="C118" s="297"/>
      <c r="D118" s="297"/>
      <c r="E118" s="297"/>
      <c r="F118" s="297"/>
      <c r="G118" s="297"/>
      <c r="H118" s="297"/>
      <c r="I118" s="297"/>
      <c r="J118" s="297"/>
      <c r="K118" s="297"/>
      <c r="L118" s="297"/>
      <c r="M118" s="297"/>
      <c r="N118" s="297"/>
      <c r="O118" s="297"/>
      <c r="P118" s="282"/>
      <c r="Q118" s="282"/>
      <c r="R118" s="282"/>
      <c r="S118" s="282"/>
      <c r="T118" s="282"/>
      <c r="U118" s="282"/>
      <c r="V118" s="282"/>
      <c r="W118" s="282"/>
      <c r="X118" s="282"/>
      <c r="Y118" s="282"/>
      <c r="Z118" s="282"/>
    </row>
    <row r="119" spans="1:26" ht="15.75" customHeight="1">
      <c r="A119" s="297"/>
      <c r="B119" s="297"/>
      <c r="C119" s="297"/>
      <c r="D119" s="297"/>
      <c r="E119" s="297"/>
      <c r="F119" s="297"/>
      <c r="G119" s="297"/>
      <c r="H119" s="297"/>
      <c r="I119" s="297"/>
      <c r="J119" s="297"/>
      <c r="K119" s="297"/>
      <c r="L119" s="297"/>
      <c r="M119" s="297"/>
      <c r="N119" s="297"/>
      <c r="O119" s="297"/>
      <c r="P119" s="282"/>
      <c r="Q119" s="282"/>
      <c r="R119" s="282"/>
      <c r="S119" s="282"/>
      <c r="T119" s="282"/>
      <c r="U119" s="282"/>
      <c r="V119" s="282"/>
      <c r="W119" s="282"/>
      <c r="X119" s="282"/>
      <c r="Y119" s="282"/>
      <c r="Z119" s="282"/>
    </row>
    <row r="120" spans="1:26" ht="15.75" customHeight="1">
      <c r="A120" s="297"/>
      <c r="B120" s="297"/>
      <c r="C120" s="297"/>
      <c r="D120" s="297"/>
      <c r="E120" s="297"/>
      <c r="F120" s="297"/>
      <c r="G120" s="297"/>
      <c r="H120" s="297"/>
      <c r="I120" s="297"/>
      <c r="J120" s="297"/>
      <c r="K120" s="297"/>
      <c r="L120" s="297"/>
      <c r="M120" s="297"/>
      <c r="N120" s="297"/>
      <c r="O120" s="297"/>
      <c r="P120" s="282"/>
      <c r="Q120" s="282"/>
      <c r="R120" s="282"/>
      <c r="S120" s="282"/>
      <c r="T120" s="282"/>
      <c r="U120" s="282"/>
      <c r="V120" s="282"/>
      <c r="W120" s="282"/>
      <c r="X120" s="282"/>
      <c r="Y120" s="282"/>
      <c r="Z120" s="282"/>
    </row>
    <row r="121" spans="1:26" ht="15.75" customHeight="1">
      <c r="A121" s="297"/>
      <c r="B121" s="297"/>
      <c r="C121" s="297"/>
      <c r="D121" s="297"/>
      <c r="E121" s="297"/>
      <c r="F121" s="297"/>
      <c r="G121" s="297"/>
      <c r="H121" s="297"/>
      <c r="I121" s="297"/>
      <c r="J121" s="297"/>
      <c r="K121" s="297"/>
      <c r="L121" s="297"/>
      <c r="M121" s="297"/>
      <c r="N121" s="297"/>
      <c r="O121" s="297"/>
      <c r="P121" s="282"/>
      <c r="Q121" s="282"/>
      <c r="R121" s="282"/>
      <c r="S121" s="282"/>
      <c r="T121" s="282"/>
      <c r="U121" s="282"/>
      <c r="V121" s="282"/>
      <c r="W121" s="282"/>
      <c r="X121" s="282"/>
      <c r="Y121" s="282"/>
      <c r="Z121" s="282"/>
    </row>
    <row r="122" spans="1:26" ht="15.75" customHeight="1">
      <c r="A122" s="297"/>
      <c r="B122" s="297"/>
      <c r="C122" s="297"/>
      <c r="D122" s="297"/>
      <c r="E122" s="297"/>
      <c r="F122" s="297"/>
      <c r="G122" s="297"/>
      <c r="H122" s="297"/>
      <c r="I122" s="297"/>
      <c r="J122" s="297"/>
      <c r="K122" s="297"/>
      <c r="L122" s="297"/>
      <c r="M122" s="297"/>
      <c r="N122" s="297"/>
      <c r="O122" s="297"/>
      <c r="P122" s="282"/>
      <c r="Q122" s="282"/>
      <c r="R122" s="282"/>
      <c r="S122" s="282"/>
      <c r="T122" s="282"/>
      <c r="U122" s="282"/>
      <c r="V122" s="282"/>
      <c r="W122" s="282"/>
      <c r="X122" s="282"/>
      <c r="Y122" s="282"/>
      <c r="Z122" s="282"/>
    </row>
    <row r="123" spans="1:26" ht="15.75" customHeight="1">
      <c r="A123" s="297"/>
      <c r="B123" s="297"/>
      <c r="C123" s="297"/>
      <c r="D123" s="297"/>
      <c r="E123" s="297"/>
      <c r="F123" s="297"/>
      <c r="G123" s="297"/>
      <c r="H123" s="297"/>
      <c r="I123" s="297"/>
      <c r="J123" s="297"/>
      <c r="K123" s="297"/>
      <c r="L123" s="297"/>
      <c r="M123" s="297"/>
      <c r="N123" s="297"/>
      <c r="O123" s="297"/>
      <c r="P123" s="282"/>
      <c r="Q123" s="282"/>
      <c r="R123" s="282"/>
      <c r="S123" s="282"/>
      <c r="T123" s="282"/>
      <c r="U123" s="282"/>
      <c r="V123" s="282"/>
      <c r="W123" s="282"/>
      <c r="X123" s="282"/>
      <c r="Y123" s="282"/>
      <c r="Z123" s="282"/>
    </row>
    <row r="124" spans="1:26" ht="15.75" customHeight="1">
      <c r="A124" s="297"/>
      <c r="B124" s="297"/>
      <c r="C124" s="297"/>
      <c r="D124" s="297"/>
      <c r="E124" s="297"/>
      <c r="F124" s="297"/>
      <c r="G124" s="297"/>
      <c r="H124" s="297"/>
      <c r="I124" s="297"/>
      <c r="J124" s="297"/>
      <c r="K124" s="297"/>
      <c r="L124" s="297"/>
      <c r="M124" s="297"/>
      <c r="N124" s="297"/>
      <c r="O124" s="297"/>
      <c r="P124" s="282"/>
      <c r="Q124" s="282"/>
      <c r="R124" s="282"/>
      <c r="S124" s="282"/>
      <c r="T124" s="282"/>
      <c r="U124" s="282"/>
      <c r="V124" s="282"/>
      <c r="W124" s="282"/>
      <c r="X124" s="282"/>
      <c r="Y124" s="282"/>
      <c r="Z124" s="282"/>
    </row>
    <row r="125" spans="1:26" ht="15.75" customHeight="1">
      <c r="A125" s="297"/>
      <c r="B125" s="297"/>
      <c r="C125" s="297"/>
      <c r="D125" s="297"/>
      <c r="E125" s="297"/>
      <c r="F125" s="297"/>
      <c r="G125" s="297"/>
      <c r="H125" s="297"/>
      <c r="I125" s="297"/>
      <c r="J125" s="297"/>
      <c r="K125" s="297"/>
      <c r="L125" s="297"/>
      <c r="M125" s="297"/>
      <c r="N125" s="297"/>
      <c r="O125" s="297"/>
      <c r="P125" s="282"/>
      <c r="Q125" s="282"/>
      <c r="R125" s="282"/>
      <c r="S125" s="282"/>
      <c r="T125" s="282"/>
      <c r="U125" s="282"/>
      <c r="V125" s="282"/>
      <c r="W125" s="282"/>
      <c r="X125" s="282"/>
      <c r="Y125" s="282"/>
      <c r="Z125" s="282"/>
    </row>
    <row r="126" spans="1:26" ht="15.75" customHeight="1">
      <c r="A126" s="297"/>
      <c r="B126" s="297"/>
      <c r="C126" s="297"/>
      <c r="D126" s="297"/>
      <c r="E126" s="297"/>
      <c r="F126" s="297"/>
      <c r="G126" s="297"/>
      <c r="H126" s="297"/>
      <c r="I126" s="297"/>
      <c r="J126" s="297"/>
      <c r="K126" s="297"/>
      <c r="L126" s="297"/>
      <c r="M126" s="297"/>
      <c r="N126" s="297"/>
      <c r="O126" s="297"/>
      <c r="P126" s="282"/>
      <c r="Q126" s="282"/>
      <c r="R126" s="282"/>
      <c r="S126" s="282"/>
      <c r="T126" s="282"/>
      <c r="U126" s="282"/>
      <c r="V126" s="282"/>
      <c r="W126" s="282"/>
      <c r="X126" s="282"/>
      <c r="Y126" s="282"/>
      <c r="Z126" s="282"/>
    </row>
    <row r="127" spans="1:26" ht="15.75" customHeight="1">
      <c r="A127" s="297"/>
      <c r="B127" s="297"/>
      <c r="C127" s="297"/>
      <c r="D127" s="297"/>
      <c r="E127" s="297"/>
      <c r="F127" s="297"/>
      <c r="G127" s="297"/>
      <c r="H127" s="297"/>
      <c r="I127" s="297"/>
      <c r="J127" s="297"/>
      <c r="K127" s="297"/>
      <c r="L127" s="297"/>
      <c r="M127" s="297"/>
      <c r="N127" s="297"/>
      <c r="O127" s="297"/>
      <c r="P127" s="282"/>
      <c r="Q127" s="282"/>
      <c r="R127" s="282"/>
      <c r="S127" s="282"/>
      <c r="T127" s="282"/>
      <c r="U127" s="282"/>
      <c r="V127" s="282"/>
      <c r="W127" s="282"/>
      <c r="X127" s="282"/>
      <c r="Y127" s="282"/>
      <c r="Z127" s="282"/>
    </row>
    <row r="128" spans="1:26" ht="15.75" customHeight="1">
      <c r="A128" s="297"/>
      <c r="B128" s="297"/>
      <c r="C128" s="297"/>
      <c r="D128" s="297"/>
      <c r="E128" s="297"/>
      <c r="F128" s="297"/>
      <c r="G128" s="297"/>
      <c r="H128" s="297"/>
      <c r="I128" s="297"/>
      <c r="J128" s="297"/>
      <c r="K128" s="297"/>
      <c r="L128" s="297"/>
      <c r="M128" s="297"/>
      <c r="N128" s="297"/>
      <c r="O128" s="297"/>
      <c r="P128" s="282"/>
      <c r="Q128" s="282"/>
      <c r="R128" s="282"/>
      <c r="S128" s="282"/>
      <c r="T128" s="282"/>
      <c r="U128" s="282"/>
      <c r="V128" s="282"/>
      <c r="W128" s="282"/>
      <c r="X128" s="282"/>
      <c r="Y128" s="282"/>
      <c r="Z128" s="282"/>
    </row>
    <row r="129" spans="1:26" ht="15.75" customHeight="1">
      <c r="A129" s="297"/>
      <c r="B129" s="297"/>
      <c r="C129" s="297"/>
      <c r="D129" s="297"/>
      <c r="E129" s="297"/>
      <c r="F129" s="297"/>
      <c r="G129" s="297"/>
      <c r="H129" s="297"/>
      <c r="I129" s="297"/>
      <c r="J129" s="297"/>
      <c r="K129" s="297"/>
      <c r="L129" s="297"/>
      <c r="M129" s="297"/>
      <c r="N129" s="297"/>
      <c r="O129" s="297"/>
      <c r="P129" s="282"/>
      <c r="Q129" s="282"/>
      <c r="R129" s="282"/>
      <c r="S129" s="282"/>
      <c r="T129" s="282"/>
      <c r="U129" s="282"/>
      <c r="V129" s="282"/>
      <c r="W129" s="282"/>
      <c r="X129" s="282"/>
      <c r="Y129" s="282"/>
      <c r="Z129" s="282"/>
    </row>
    <row r="130" spans="1:26" ht="15.75" customHeight="1">
      <c r="A130" s="297"/>
      <c r="B130" s="297"/>
      <c r="C130" s="297"/>
      <c r="D130" s="297"/>
      <c r="E130" s="297"/>
      <c r="F130" s="297"/>
      <c r="G130" s="297"/>
      <c r="H130" s="297"/>
      <c r="I130" s="297"/>
      <c r="J130" s="297"/>
      <c r="K130" s="297"/>
      <c r="L130" s="297"/>
      <c r="M130" s="297"/>
      <c r="N130" s="297"/>
      <c r="O130" s="297"/>
      <c r="P130" s="282"/>
      <c r="Q130" s="282"/>
      <c r="R130" s="282"/>
      <c r="S130" s="282"/>
      <c r="T130" s="282"/>
      <c r="U130" s="282"/>
      <c r="V130" s="282"/>
      <c r="W130" s="282"/>
      <c r="X130" s="282"/>
      <c r="Y130" s="282"/>
      <c r="Z130" s="282"/>
    </row>
    <row r="131" spans="1:26" ht="15.75" customHeight="1">
      <c r="A131" s="297"/>
      <c r="B131" s="297"/>
      <c r="C131" s="297"/>
      <c r="D131" s="297"/>
      <c r="E131" s="297"/>
      <c r="F131" s="297"/>
      <c r="G131" s="297"/>
      <c r="H131" s="297"/>
      <c r="I131" s="297"/>
      <c r="J131" s="297"/>
      <c r="K131" s="297"/>
      <c r="L131" s="297"/>
      <c r="M131" s="297"/>
      <c r="N131" s="297"/>
      <c r="O131" s="297"/>
      <c r="P131" s="282"/>
      <c r="Q131" s="282"/>
      <c r="R131" s="282"/>
      <c r="S131" s="282"/>
      <c r="T131" s="282"/>
      <c r="U131" s="282"/>
      <c r="V131" s="282"/>
      <c r="W131" s="282"/>
      <c r="X131" s="282"/>
      <c r="Y131" s="282"/>
      <c r="Z131" s="282"/>
    </row>
    <row r="132" spans="1:26" ht="15.75" customHeight="1">
      <c r="A132" s="297"/>
      <c r="B132" s="297"/>
      <c r="C132" s="297"/>
      <c r="D132" s="297"/>
      <c r="E132" s="297"/>
      <c r="F132" s="297"/>
      <c r="G132" s="297"/>
      <c r="H132" s="297"/>
      <c r="I132" s="297"/>
      <c r="J132" s="297"/>
      <c r="K132" s="297"/>
      <c r="L132" s="297"/>
      <c r="M132" s="297"/>
      <c r="N132" s="297"/>
      <c r="O132" s="297"/>
      <c r="P132" s="282"/>
      <c r="Q132" s="282"/>
      <c r="R132" s="282"/>
      <c r="S132" s="282"/>
      <c r="T132" s="282"/>
      <c r="U132" s="282"/>
      <c r="V132" s="282"/>
      <c r="W132" s="282"/>
      <c r="X132" s="282"/>
      <c r="Y132" s="282"/>
      <c r="Z132" s="282"/>
    </row>
    <row r="133" spans="1:26" ht="15.75" customHeight="1">
      <c r="A133" s="297"/>
      <c r="B133" s="297"/>
      <c r="C133" s="297"/>
      <c r="D133" s="297"/>
      <c r="E133" s="297"/>
      <c r="F133" s="297"/>
      <c r="G133" s="297"/>
      <c r="H133" s="297"/>
      <c r="I133" s="297"/>
      <c r="J133" s="297"/>
      <c r="K133" s="297"/>
      <c r="L133" s="297"/>
      <c r="M133" s="297"/>
      <c r="N133" s="297"/>
      <c r="O133" s="297"/>
      <c r="P133" s="282"/>
      <c r="Q133" s="282"/>
      <c r="R133" s="282"/>
      <c r="S133" s="282"/>
      <c r="T133" s="282"/>
      <c r="U133" s="282"/>
      <c r="V133" s="282"/>
      <c r="W133" s="282"/>
      <c r="X133" s="282"/>
      <c r="Y133" s="282"/>
      <c r="Z133" s="282"/>
    </row>
    <row r="134" spans="1:26" ht="15.75" customHeight="1">
      <c r="A134" s="297"/>
      <c r="B134" s="297"/>
      <c r="C134" s="297"/>
      <c r="D134" s="297"/>
      <c r="E134" s="297"/>
      <c r="F134" s="297"/>
      <c r="G134" s="297"/>
      <c r="H134" s="297"/>
      <c r="I134" s="297"/>
      <c r="J134" s="297"/>
      <c r="K134" s="297"/>
      <c r="L134" s="297"/>
      <c r="M134" s="297"/>
      <c r="N134" s="297"/>
      <c r="O134" s="297"/>
      <c r="P134" s="282"/>
      <c r="Q134" s="282"/>
      <c r="R134" s="282"/>
      <c r="S134" s="282"/>
      <c r="T134" s="282"/>
      <c r="U134" s="282"/>
      <c r="V134" s="282"/>
      <c r="W134" s="282"/>
      <c r="X134" s="282"/>
      <c r="Y134" s="282"/>
      <c r="Z134" s="282"/>
    </row>
    <row r="135" spans="1:26" ht="15.75" customHeight="1">
      <c r="A135" s="297"/>
      <c r="B135" s="297"/>
      <c r="C135" s="297"/>
      <c r="D135" s="297"/>
      <c r="E135" s="297"/>
      <c r="F135" s="297"/>
      <c r="G135" s="297"/>
      <c r="H135" s="297"/>
      <c r="I135" s="297"/>
      <c r="J135" s="297"/>
      <c r="K135" s="297"/>
      <c r="L135" s="297"/>
      <c r="M135" s="297"/>
      <c r="N135" s="297"/>
      <c r="O135" s="297"/>
      <c r="P135" s="282"/>
      <c r="Q135" s="282"/>
      <c r="R135" s="282"/>
      <c r="S135" s="282"/>
      <c r="T135" s="282"/>
      <c r="U135" s="282"/>
      <c r="V135" s="282"/>
      <c r="W135" s="282"/>
      <c r="X135" s="282"/>
      <c r="Y135" s="282"/>
      <c r="Z135" s="282"/>
    </row>
    <row r="136" spans="1:26" ht="15.75" customHeight="1">
      <c r="A136" s="297"/>
      <c r="B136" s="297"/>
      <c r="C136" s="297"/>
      <c r="D136" s="297"/>
      <c r="E136" s="297"/>
      <c r="F136" s="297"/>
      <c r="G136" s="297"/>
      <c r="H136" s="297"/>
      <c r="I136" s="297"/>
      <c r="J136" s="297"/>
      <c r="K136" s="297"/>
      <c r="L136" s="297"/>
      <c r="M136" s="297"/>
      <c r="N136" s="297"/>
      <c r="O136" s="297"/>
      <c r="P136" s="282"/>
      <c r="Q136" s="282"/>
      <c r="R136" s="282"/>
      <c r="S136" s="282"/>
      <c r="T136" s="282"/>
      <c r="U136" s="282"/>
      <c r="V136" s="282"/>
      <c r="W136" s="282"/>
      <c r="X136" s="282"/>
      <c r="Y136" s="282"/>
      <c r="Z136" s="282"/>
    </row>
    <row r="137" spans="1:26" ht="15.75" customHeight="1">
      <c r="A137" s="297"/>
      <c r="B137" s="297"/>
      <c r="C137" s="297"/>
      <c r="D137" s="297"/>
      <c r="E137" s="297"/>
      <c r="F137" s="297"/>
      <c r="G137" s="297"/>
      <c r="H137" s="297"/>
      <c r="I137" s="297"/>
      <c r="J137" s="297"/>
      <c r="K137" s="297"/>
      <c r="L137" s="297"/>
      <c r="M137" s="297"/>
      <c r="N137" s="297"/>
      <c r="O137" s="297"/>
      <c r="P137" s="282"/>
      <c r="Q137" s="282"/>
      <c r="R137" s="282"/>
      <c r="S137" s="282"/>
      <c r="T137" s="282"/>
      <c r="U137" s="282"/>
      <c r="V137" s="282"/>
      <c r="W137" s="282"/>
      <c r="X137" s="282"/>
      <c r="Y137" s="282"/>
      <c r="Z137" s="282"/>
    </row>
    <row r="138" spans="1:26" ht="15.75" customHeight="1">
      <c r="A138" s="297"/>
      <c r="B138" s="297"/>
      <c r="C138" s="297"/>
      <c r="D138" s="297"/>
      <c r="E138" s="297"/>
      <c r="F138" s="297"/>
      <c r="G138" s="297"/>
      <c r="H138" s="297"/>
      <c r="I138" s="297"/>
      <c r="J138" s="297"/>
      <c r="K138" s="297"/>
      <c r="L138" s="297"/>
      <c r="M138" s="297"/>
      <c r="N138" s="297"/>
      <c r="O138" s="297"/>
      <c r="P138" s="282"/>
      <c r="Q138" s="282"/>
      <c r="R138" s="282"/>
      <c r="S138" s="282"/>
      <c r="T138" s="282"/>
      <c r="U138" s="282"/>
      <c r="V138" s="282"/>
      <c r="W138" s="282"/>
      <c r="X138" s="282"/>
      <c r="Y138" s="282"/>
      <c r="Z138" s="282"/>
    </row>
    <row r="139" spans="1:26" ht="15.75" customHeight="1">
      <c r="A139" s="297"/>
      <c r="B139" s="297"/>
      <c r="C139" s="297"/>
      <c r="D139" s="297"/>
      <c r="E139" s="297"/>
      <c r="F139" s="297"/>
      <c r="G139" s="297"/>
      <c r="H139" s="297"/>
      <c r="I139" s="297"/>
      <c r="J139" s="297"/>
      <c r="K139" s="297"/>
      <c r="L139" s="297"/>
      <c r="M139" s="297"/>
      <c r="N139" s="297"/>
      <c r="O139" s="297"/>
      <c r="P139" s="282"/>
      <c r="Q139" s="282"/>
      <c r="R139" s="282"/>
      <c r="S139" s="282"/>
      <c r="T139" s="282"/>
      <c r="U139" s="282"/>
      <c r="V139" s="282"/>
      <c r="W139" s="282"/>
      <c r="X139" s="282"/>
      <c r="Y139" s="282"/>
      <c r="Z139" s="282"/>
    </row>
    <row r="140" spans="1:26" ht="15.75" customHeight="1">
      <c r="A140" s="297"/>
      <c r="B140" s="297"/>
      <c r="C140" s="297"/>
      <c r="D140" s="297"/>
      <c r="E140" s="297"/>
      <c r="F140" s="297"/>
      <c r="G140" s="297"/>
      <c r="H140" s="297"/>
      <c r="I140" s="297"/>
      <c r="J140" s="297"/>
      <c r="K140" s="297"/>
      <c r="L140" s="297"/>
      <c r="M140" s="297"/>
      <c r="N140" s="297"/>
      <c r="O140" s="297"/>
      <c r="P140" s="282"/>
      <c r="Q140" s="282"/>
      <c r="R140" s="282"/>
      <c r="S140" s="282"/>
      <c r="T140" s="282"/>
      <c r="U140" s="282"/>
      <c r="V140" s="282"/>
      <c r="W140" s="282"/>
      <c r="X140" s="282"/>
      <c r="Y140" s="282"/>
      <c r="Z140" s="282"/>
    </row>
    <row r="141" spans="1:26" ht="15.75" customHeight="1">
      <c r="A141" s="297"/>
      <c r="B141" s="297"/>
      <c r="C141" s="297"/>
      <c r="D141" s="297"/>
      <c r="E141" s="297"/>
      <c r="F141" s="297"/>
      <c r="G141" s="297"/>
      <c r="H141" s="297"/>
      <c r="I141" s="297"/>
      <c r="J141" s="297"/>
      <c r="K141" s="297"/>
      <c r="L141" s="297"/>
      <c r="M141" s="297"/>
      <c r="N141" s="297"/>
      <c r="O141" s="297"/>
      <c r="P141" s="282"/>
      <c r="Q141" s="282"/>
      <c r="R141" s="282"/>
      <c r="S141" s="282"/>
      <c r="T141" s="282"/>
      <c r="U141" s="282"/>
      <c r="V141" s="282"/>
      <c r="W141" s="282"/>
      <c r="X141" s="282"/>
      <c r="Y141" s="282"/>
      <c r="Z141" s="282"/>
    </row>
    <row r="142" spans="1:26" ht="15.75" customHeight="1">
      <c r="A142" s="297"/>
      <c r="B142" s="297"/>
      <c r="C142" s="297"/>
      <c r="D142" s="297"/>
      <c r="E142" s="297"/>
      <c r="F142" s="297"/>
      <c r="G142" s="297"/>
      <c r="H142" s="297"/>
      <c r="I142" s="297"/>
      <c r="J142" s="297"/>
      <c r="K142" s="297"/>
      <c r="L142" s="297"/>
      <c r="M142" s="297"/>
      <c r="N142" s="297"/>
      <c r="O142" s="297"/>
      <c r="P142" s="282"/>
      <c r="Q142" s="282"/>
      <c r="R142" s="282"/>
      <c r="S142" s="282"/>
      <c r="T142" s="282"/>
      <c r="U142" s="282"/>
      <c r="V142" s="282"/>
      <c r="W142" s="282"/>
      <c r="X142" s="282"/>
      <c r="Y142" s="282"/>
      <c r="Z142" s="282"/>
    </row>
    <row r="143" spans="1:26" ht="15.75" customHeight="1">
      <c r="A143" s="297"/>
      <c r="B143" s="297"/>
      <c r="C143" s="297"/>
      <c r="D143" s="297"/>
      <c r="E143" s="297"/>
      <c r="F143" s="297"/>
      <c r="G143" s="297"/>
      <c r="H143" s="297"/>
      <c r="I143" s="297"/>
      <c r="J143" s="297"/>
      <c r="K143" s="297"/>
      <c r="L143" s="297"/>
      <c r="M143" s="297"/>
      <c r="N143" s="297"/>
      <c r="O143" s="297"/>
      <c r="P143" s="282"/>
      <c r="Q143" s="282"/>
      <c r="R143" s="282"/>
      <c r="S143" s="282"/>
      <c r="T143" s="282"/>
      <c r="U143" s="282"/>
      <c r="V143" s="282"/>
      <c r="W143" s="282"/>
      <c r="X143" s="282"/>
      <c r="Y143" s="282"/>
      <c r="Z143" s="282"/>
    </row>
    <row r="144" spans="1:26" ht="15.75" customHeight="1">
      <c r="A144" s="297"/>
      <c r="B144" s="297"/>
      <c r="C144" s="297"/>
      <c r="D144" s="297"/>
      <c r="E144" s="297"/>
      <c r="F144" s="297"/>
      <c r="G144" s="297"/>
      <c r="H144" s="297"/>
      <c r="I144" s="297"/>
      <c r="J144" s="297"/>
      <c r="K144" s="297"/>
      <c r="L144" s="297"/>
      <c r="M144" s="297"/>
      <c r="N144" s="297"/>
      <c r="O144" s="297"/>
      <c r="P144" s="282"/>
      <c r="Q144" s="282"/>
      <c r="R144" s="282"/>
      <c r="S144" s="282"/>
      <c r="T144" s="282"/>
      <c r="U144" s="282"/>
      <c r="V144" s="282"/>
      <c r="W144" s="282"/>
      <c r="X144" s="282"/>
      <c r="Y144" s="282"/>
      <c r="Z144" s="282"/>
    </row>
    <row r="145" spans="1:26" ht="15.75" customHeight="1">
      <c r="A145" s="297"/>
      <c r="B145" s="297"/>
      <c r="C145" s="297"/>
      <c r="D145" s="297"/>
      <c r="E145" s="297"/>
      <c r="F145" s="297"/>
      <c r="G145" s="297"/>
      <c r="H145" s="297"/>
      <c r="I145" s="297"/>
      <c r="J145" s="297"/>
      <c r="K145" s="297"/>
      <c r="L145" s="297"/>
      <c r="M145" s="297"/>
      <c r="N145" s="297"/>
      <c r="O145" s="297"/>
      <c r="P145" s="282"/>
      <c r="Q145" s="282"/>
      <c r="R145" s="282"/>
      <c r="S145" s="282"/>
      <c r="T145" s="282"/>
      <c r="U145" s="282"/>
      <c r="V145" s="282"/>
      <c r="W145" s="282"/>
      <c r="X145" s="282"/>
      <c r="Y145" s="282"/>
      <c r="Z145" s="282"/>
    </row>
    <row r="146" spans="1:26" ht="15.75" customHeight="1">
      <c r="A146" s="297"/>
      <c r="B146" s="297"/>
      <c r="C146" s="297"/>
      <c r="D146" s="297"/>
      <c r="E146" s="297"/>
      <c r="F146" s="297"/>
      <c r="G146" s="297"/>
      <c r="H146" s="297"/>
      <c r="I146" s="297"/>
      <c r="J146" s="297"/>
      <c r="K146" s="297"/>
      <c r="L146" s="297"/>
      <c r="M146" s="297"/>
      <c r="N146" s="297"/>
      <c r="O146" s="297"/>
      <c r="P146" s="282"/>
      <c r="Q146" s="282"/>
      <c r="R146" s="282"/>
      <c r="S146" s="282"/>
      <c r="T146" s="282"/>
      <c r="U146" s="282"/>
      <c r="V146" s="282"/>
      <c r="W146" s="282"/>
      <c r="X146" s="282"/>
      <c r="Y146" s="282"/>
      <c r="Z146" s="282"/>
    </row>
    <row r="147" spans="1:26" ht="15.75" customHeight="1">
      <c r="A147" s="297"/>
      <c r="B147" s="297"/>
      <c r="C147" s="297"/>
      <c r="D147" s="297"/>
      <c r="E147" s="297"/>
      <c r="F147" s="297"/>
      <c r="G147" s="297"/>
      <c r="H147" s="297"/>
      <c r="I147" s="297"/>
      <c r="J147" s="297"/>
      <c r="K147" s="297"/>
      <c r="L147" s="297"/>
      <c r="M147" s="297"/>
      <c r="N147" s="297"/>
      <c r="O147" s="297"/>
      <c r="P147" s="282"/>
      <c r="Q147" s="282"/>
      <c r="R147" s="282"/>
      <c r="S147" s="282"/>
      <c r="T147" s="282"/>
      <c r="U147" s="282"/>
      <c r="V147" s="282"/>
      <c r="W147" s="282"/>
      <c r="X147" s="282"/>
      <c r="Y147" s="282"/>
      <c r="Z147" s="282"/>
    </row>
    <row r="148" spans="1:26" ht="15.75" customHeight="1">
      <c r="A148" s="297"/>
      <c r="B148" s="297"/>
      <c r="C148" s="297"/>
      <c r="D148" s="297"/>
      <c r="E148" s="297"/>
      <c r="F148" s="297"/>
      <c r="G148" s="297"/>
      <c r="H148" s="297"/>
      <c r="I148" s="297"/>
      <c r="J148" s="297"/>
      <c r="K148" s="297"/>
      <c r="L148" s="297"/>
      <c r="M148" s="297"/>
      <c r="N148" s="297"/>
      <c r="O148" s="297"/>
      <c r="P148" s="282"/>
      <c r="Q148" s="282"/>
      <c r="R148" s="282"/>
      <c r="S148" s="282"/>
      <c r="T148" s="282"/>
      <c r="U148" s="282"/>
      <c r="V148" s="282"/>
      <c r="W148" s="282"/>
      <c r="X148" s="282"/>
      <c r="Y148" s="282"/>
      <c r="Z148" s="282"/>
    </row>
    <row r="149" spans="1:26" ht="15.75" customHeight="1">
      <c r="A149" s="297"/>
      <c r="B149" s="297"/>
      <c r="C149" s="297"/>
      <c r="D149" s="297"/>
      <c r="E149" s="297"/>
      <c r="F149" s="297"/>
      <c r="G149" s="297"/>
      <c r="H149" s="297"/>
      <c r="I149" s="297"/>
      <c r="J149" s="297"/>
      <c r="K149" s="297"/>
      <c r="L149" s="297"/>
      <c r="M149" s="297"/>
      <c r="N149" s="297"/>
      <c r="O149" s="297"/>
      <c r="P149" s="282"/>
      <c r="Q149" s="282"/>
      <c r="R149" s="282"/>
      <c r="S149" s="282"/>
      <c r="T149" s="282"/>
      <c r="U149" s="282"/>
      <c r="V149" s="282"/>
      <c r="W149" s="282"/>
      <c r="X149" s="282"/>
      <c r="Y149" s="282"/>
      <c r="Z149" s="282"/>
    </row>
    <row r="150" spans="1:26" ht="15.75" customHeight="1">
      <c r="A150" s="297"/>
      <c r="B150" s="297"/>
      <c r="C150" s="297"/>
      <c r="D150" s="297"/>
      <c r="E150" s="297"/>
      <c r="F150" s="297"/>
      <c r="G150" s="297"/>
      <c r="H150" s="297"/>
      <c r="I150" s="297"/>
      <c r="J150" s="297"/>
      <c r="K150" s="297"/>
      <c r="L150" s="297"/>
      <c r="M150" s="297"/>
      <c r="N150" s="297"/>
      <c r="O150" s="297"/>
      <c r="P150" s="282"/>
      <c r="Q150" s="282"/>
      <c r="R150" s="282"/>
      <c r="S150" s="282"/>
      <c r="T150" s="282"/>
      <c r="U150" s="282"/>
      <c r="V150" s="282"/>
      <c r="W150" s="282"/>
      <c r="X150" s="282"/>
      <c r="Y150" s="282"/>
      <c r="Z150" s="282"/>
    </row>
    <row r="151" spans="1:26" ht="15.75" customHeight="1">
      <c r="A151" s="297"/>
      <c r="B151" s="297"/>
      <c r="C151" s="297"/>
      <c r="D151" s="297"/>
      <c r="E151" s="297"/>
      <c r="F151" s="297"/>
      <c r="G151" s="297"/>
      <c r="H151" s="297"/>
      <c r="I151" s="297"/>
      <c r="J151" s="297"/>
      <c r="K151" s="297"/>
      <c r="L151" s="297"/>
      <c r="M151" s="297"/>
      <c r="N151" s="297"/>
      <c r="O151" s="297"/>
      <c r="P151" s="282"/>
      <c r="Q151" s="282"/>
      <c r="R151" s="282"/>
      <c r="S151" s="282"/>
      <c r="T151" s="282"/>
      <c r="U151" s="282"/>
      <c r="V151" s="282"/>
      <c r="W151" s="282"/>
      <c r="X151" s="282"/>
      <c r="Y151" s="282"/>
      <c r="Z151" s="282"/>
    </row>
    <row r="152" spans="1:26" ht="15.75" customHeight="1">
      <c r="A152" s="297"/>
      <c r="B152" s="297"/>
      <c r="C152" s="297"/>
      <c r="D152" s="297"/>
      <c r="E152" s="297"/>
      <c r="F152" s="297"/>
      <c r="G152" s="297"/>
      <c r="H152" s="297"/>
      <c r="I152" s="297"/>
      <c r="J152" s="297"/>
      <c r="K152" s="297"/>
      <c r="L152" s="297"/>
      <c r="M152" s="297"/>
      <c r="N152" s="297"/>
      <c r="O152" s="297"/>
      <c r="P152" s="282"/>
      <c r="Q152" s="282"/>
      <c r="R152" s="282"/>
      <c r="S152" s="282"/>
      <c r="T152" s="282"/>
      <c r="U152" s="282"/>
      <c r="V152" s="282"/>
      <c r="W152" s="282"/>
      <c r="X152" s="282"/>
      <c r="Y152" s="282"/>
      <c r="Z152" s="282"/>
    </row>
    <row r="153" spans="1:26" ht="15.75" customHeight="1">
      <c r="A153" s="297"/>
      <c r="B153" s="297"/>
      <c r="C153" s="297"/>
      <c r="D153" s="297"/>
      <c r="E153" s="297"/>
      <c r="F153" s="297"/>
      <c r="G153" s="297"/>
      <c r="H153" s="297"/>
      <c r="I153" s="297"/>
      <c r="J153" s="297"/>
      <c r="K153" s="297"/>
      <c r="L153" s="297"/>
      <c r="M153" s="297"/>
      <c r="N153" s="297"/>
      <c r="O153" s="297"/>
      <c r="P153" s="282"/>
      <c r="Q153" s="282"/>
      <c r="R153" s="282"/>
      <c r="S153" s="282"/>
      <c r="T153" s="282"/>
      <c r="U153" s="282"/>
      <c r="V153" s="282"/>
      <c r="W153" s="282"/>
      <c r="X153" s="282"/>
      <c r="Y153" s="282"/>
      <c r="Z153" s="282"/>
    </row>
    <row r="154" spans="1:26" ht="15.75" customHeight="1">
      <c r="A154" s="297"/>
      <c r="B154" s="297"/>
      <c r="C154" s="297"/>
      <c r="D154" s="297"/>
      <c r="E154" s="297"/>
      <c r="F154" s="297"/>
      <c r="G154" s="297"/>
      <c r="H154" s="297"/>
      <c r="I154" s="297"/>
      <c r="J154" s="297"/>
      <c r="K154" s="297"/>
      <c r="L154" s="297"/>
      <c r="M154" s="297"/>
      <c r="N154" s="297"/>
      <c r="O154" s="297"/>
      <c r="P154" s="282"/>
      <c r="Q154" s="282"/>
      <c r="R154" s="282"/>
      <c r="S154" s="282"/>
      <c r="T154" s="282"/>
      <c r="U154" s="282"/>
      <c r="V154" s="282"/>
      <c r="W154" s="282"/>
      <c r="X154" s="282"/>
      <c r="Y154" s="282"/>
      <c r="Z154" s="282"/>
    </row>
    <row r="155" spans="1:26" ht="15.75" customHeight="1">
      <c r="A155" s="297"/>
      <c r="B155" s="297"/>
      <c r="C155" s="297"/>
      <c r="D155" s="297"/>
      <c r="E155" s="297"/>
      <c r="F155" s="297"/>
      <c r="G155" s="297"/>
      <c r="H155" s="297"/>
      <c r="I155" s="297"/>
      <c r="J155" s="297"/>
      <c r="K155" s="297"/>
      <c r="L155" s="297"/>
      <c r="M155" s="297"/>
      <c r="N155" s="297"/>
      <c r="O155" s="297"/>
      <c r="P155" s="282"/>
      <c r="Q155" s="282"/>
      <c r="R155" s="282"/>
      <c r="S155" s="282"/>
      <c r="T155" s="282"/>
      <c r="U155" s="282"/>
      <c r="V155" s="282"/>
      <c r="W155" s="282"/>
      <c r="X155" s="282"/>
      <c r="Y155" s="282"/>
      <c r="Z155" s="282"/>
    </row>
    <row r="156" spans="1:26" ht="15.75" customHeight="1">
      <c r="A156" s="297"/>
      <c r="B156" s="297"/>
      <c r="C156" s="297"/>
      <c r="D156" s="297"/>
      <c r="E156" s="297"/>
      <c r="F156" s="297"/>
      <c r="G156" s="297"/>
      <c r="H156" s="297"/>
      <c r="I156" s="297"/>
      <c r="J156" s="297"/>
      <c r="K156" s="297"/>
      <c r="L156" s="297"/>
      <c r="M156" s="297"/>
      <c r="N156" s="297"/>
      <c r="O156" s="297"/>
      <c r="P156" s="282"/>
      <c r="Q156" s="282"/>
      <c r="R156" s="282"/>
      <c r="S156" s="282"/>
      <c r="T156" s="282"/>
      <c r="U156" s="282"/>
      <c r="V156" s="282"/>
      <c r="W156" s="282"/>
      <c r="X156" s="282"/>
      <c r="Y156" s="282"/>
      <c r="Z156" s="282"/>
    </row>
    <row r="157" spans="1:26" ht="15.75" customHeight="1">
      <c r="A157" s="297"/>
      <c r="B157" s="297"/>
      <c r="C157" s="297"/>
      <c r="D157" s="297"/>
      <c r="E157" s="297"/>
      <c r="F157" s="297"/>
      <c r="G157" s="297"/>
      <c r="H157" s="297"/>
      <c r="I157" s="297"/>
      <c r="J157" s="297"/>
      <c r="K157" s="297"/>
      <c r="L157" s="297"/>
      <c r="M157" s="297"/>
      <c r="N157" s="297"/>
      <c r="O157" s="297"/>
      <c r="P157" s="282"/>
      <c r="Q157" s="282"/>
      <c r="R157" s="282"/>
      <c r="S157" s="282"/>
      <c r="T157" s="282"/>
      <c r="U157" s="282"/>
      <c r="V157" s="282"/>
      <c r="W157" s="282"/>
      <c r="X157" s="282"/>
      <c r="Y157" s="282"/>
      <c r="Z157" s="282"/>
    </row>
    <row r="158" spans="1:26" ht="15.75" customHeight="1">
      <c r="A158" s="297"/>
      <c r="B158" s="297"/>
      <c r="C158" s="297"/>
      <c r="D158" s="297"/>
      <c r="E158" s="297"/>
      <c r="F158" s="297"/>
      <c r="G158" s="297"/>
      <c r="H158" s="297"/>
      <c r="I158" s="297"/>
      <c r="J158" s="297"/>
      <c r="K158" s="297"/>
      <c r="L158" s="297"/>
      <c r="M158" s="297"/>
      <c r="N158" s="297"/>
      <c r="O158" s="297"/>
      <c r="P158" s="282"/>
      <c r="Q158" s="282"/>
      <c r="R158" s="282"/>
      <c r="S158" s="282"/>
      <c r="T158" s="282"/>
      <c r="U158" s="282"/>
      <c r="V158" s="282"/>
      <c r="W158" s="282"/>
      <c r="X158" s="282"/>
      <c r="Y158" s="282"/>
      <c r="Z158" s="282"/>
    </row>
    <row r="159" spans="1:26" ht="15.75" customHeight="1">
      <c r="A159" s="297"/>
      <c r="B159" s="297"/>
      <c r="C159" s="297"/>
      <c r="D159" s="297"/>
      <c r="E159" s="297"/>
      <c r="F159" s="297"/>
      <c r="G159" s="297"/>
      <c r="H159" s="297"/>
      <c r="I159" s="297"/>
      <c r="J159" s="297"/>
      <c r="K159" s="297"/>
      <c r="L159" s="297"/>
      <c r="M159" s="297"/>
      <c r="N159" s="297"/>
      <c r="O159" s="297"/>
      <c r="P159" s="282"/>
      <c r="Q159" s="282"/>
      <c r="R159" s="282"/>
      <c r="S159" s="282"/>
      <c r="T159" s="282"/>
      <c r="U159" s="282"/>
      <c r="V159" s="282"/>
      <c r="W159" s="282"/>
      <c r="X159" s="282"/>
      <c r="Y159" s="282"/>
      <c r="Z159" s="282"/>
    </row>
    <row r="160" spans="1:26" ht="15.75" customHeight="1">
      <c r="A160" s="297"/>
      <c r="B160" s="297"/>
      <c r="C160" s="297"/>
      <c r="D160" s="297"/>
      <c r="E160" s="297"/>
      <c r="F160" s="297"/>
      <c r="G160" s="297"/>
      <c r="H160" s="297"/>
      <c r="I160" s="297"/>
      <c r="J160" s="297"/>
      <c r="K160" s="297"/>
      <c r="L160" s="297"/>
      <c r="M160" s="297"/>
      <c r="N160" s="297"/>
      <c r="O160" s="297"/>
      <c r="P160" s="282"/>
      <c r="Q160" s="282"/>
      <c r="R160" s="282"/>
      <c r="S160" s="282"/>
      <c r="T160" s="282"/>
      <c r="U160" s="282"/>
      <c r="V160" s="282"/>
      <c r="W160" s="282"/>
      <c r="X160" s="282"/>
      <c r="Y160" s="282"/>
      <c r="Z160" s="282"/>
    </row>
    <row r="161" spans="1:26" ht="15.75" customHeight="1">
      <c r="A161" s="297"/>
      <c r="B161" s="297"/>
      <c r="C161" s="297"/>
      <c r="D161" s="297"/>
      <c r="E161" s="297"/>
      <c r="F161" s="297"/>
      <c r="G161" s="297"/>
      <c r="H161" s="297"/>
      <c r="I161" s="297"/>
      <c r="J161" s="297"/>
      <c r="K161" s="297"/>
      <c r="L161" s="297"/>
      <c r="M161" s="297"/>
      <c r="N161" s="297"/>
      <c r="O161" s="297"/>
      <c r="P161" s="282"/>
      <c r="Q161" s="282"/>
      <c r="R161" s="282"/>
      <c r="S161" s="282"/>
      <c r="T161" s="282"/>
      <c r="U161" s="282"/>
      <c r="V161" s="282"/>
      <c r="W161" s="282"/>
      <c r="X161" s="282"/>
      <c r="Y161" s="282"/>
      <c r="Z161" s="282"/>
    </row>
    <row r="162" spans="1:26" ht="15.75" customHeight="1">
      <c r="A162" s="297"/>
      <c r="B162" s="297"/>
      <c r="C162" s="297"/>
      <c r="D162" s="297"/>
      <c r="E162" s="297"/>
      <c r="F162" s="297"/>
      <c r="G162" s="297"/>
      <c r="H162" s="297"/>
      <c r="I162" s="297"/>
      <c r="J162" s="297"/>
      <c r="K162" s="297"/>
      <c r="L162" s="297"/>
      <c r="M162" s="297"/>
      <c r="N162" s="297"/>
      <c r="O162" s="297"/>
      <c r="P162" s="282"/>
      <c r="Q162" s="282"/>
      <c r="R162" s="282"/>
      <c r="S162" s="282"/>
      <c r="T162" s="282"/>
      <c r="U162" s="282"/>
      <c r="V162" s="282"/>
      <c r="W162" s="282"/>
      <c r="X162" s="282"/>
      <c r="Y162" s="282"/>
      <c r="Z162" s="282"/>
    </row>
    <row r="163" spans="1:26" ht="15.75" customHeight="1">
      <c r="A163" s="297"/>
      <c r="B163" s="297"/>
      <c r="C163" s="297"/>
      <c r="D163" s="297"/>
      <c r="E163" s="297"/>
      <c r="F163" s="297"/>
      <c r="G163" s="297"/>
      <c r="H163" s="297"/>
      <c r="I163" s="297"/>
      <c r="J163" s="297"/>
      <c r="K163" s="297"/>
      <c r="L163" s="297"/>
      <c r="M163" s="297"/>
      <c r="N163" s="297"/>
      <c r="O163" s="297"/>
      <c r="P163" s="282"/>
      <c r="Q163" s="282"/>
      <c r="R163" s="282"/>
      <c r="S163" s="282"/>
      <c r="T163" s="282"/>
      <c r="U163" s="282"/>
      <c r="V163" s="282"/>
      <c r="W163" s="282"/>
      <c r="X163" s="282"/>
      <c r="Y163" s="282"/>
      <c r="Z163" s="282"/>
    </row>
    <row r="164" spans="1:26" ht="15.75" customHeight="1">
      <c r="A164" s="297"/>
      <c r="B164" s="297"/>
      <c r="C164" s="297"/>
      <c r="D164" s="297"/>
      <c r="E164" s="297"/>
      <c r="F164" s="297"/>
      <c r="G164" s="297"/>
      <c r="H164" s="297"/>
      <c r="I164" s="297"/>
      <c r="J164" s="297"/>
      <c r="K164" s="297"/>
      <c r="L164" s="297"/>
      <c r="M164" s="297"/>
      <c r="N164" s="297"/>
      <c r="O164" s="297"/>
      <c r="P164" s="282"/>
      <c r="Q164" s="282"/>
      <c r="R164" s="282"/>
      <c r="S164" s="282"/>
      <c r="T164" s="282"/>
      <c r="U164" s="282"/>
      <c r="V164" s="282"/>
      <c r="W164" s="282"/>
      <c r="X164" s="282"/>
      <c r="Y164" s="282"/>
      <c r="Z164" s="282"/>
    </row>
    <row r="165" spans="1:26" ht="15.75" customHeight="1">
      <c r="A165" s="297"/>
      <c r="B165" s="297"/>
      <c r="C165" s="297"/>
      <c r="D165" s="297"/>
      <c r="E165" s="297"/>
      <c r="F165" s="297"/>
      <c r="G165" s="297"/>
      <c r="H165" s="297"/>
      <c r="I165" s="297"/>
      <c r="J165" s="297"/>
      <c r="K165" s="297"/>
      <c r="L165" s="297"/>
      <c r="M165" s="297"/>
      <c r="N165" s="297"/>
      <c r="O165" s="297"/>
      <c r="P165" s="282"/>
      <c r="Q165" s="282"/>
      <c r="R165" s="282"/>
      <c r="S165" s="282"/>
      <c r="T165" s="282"/>
      <c r="U165" s="282"/>
      <c r="V165" s="282"/>
      <c r="W165" s="282"/>
      <c r="X165" s="282"/>
      <c r="Y165" s="282"/>
      <c r="Z165" s="282"/>
    </row>
    <row r="166" spans="1:26" ht="15.75" customHeight="1">
      <c r="A166" s="297"/>
      <c r="B166" s="297"/>
      <c r="C166" s="297"/>
      <c r="D166" s="297"/>
      <c r="E166" s="297"/>
      <c r="F166" s="297"/>
      <c r="G166" s="297"/>
      <c r="H166" s="297"/>
      <c r="I166" s="297"/>
      <c r="J166" s="297"/>
      <c r="K166" s="297"/>
      <c r="L166" s="297"/>
      <c r="M166" s="297"/>
      <c r="N166" s="297"/>
      <c r="O166" s="297"/>
      <c r="P166" s="282"/>
      <c r="Q166" s="282"/>
      <c r="R166" s="282"/>
      <c r="S166" s="282"/>
      <c r="T166" s="282"/>
      <c r="U166" s="282"/>
      <c r="V166" s="282"/>
      <c r="W166" s="282"/>
      <c r="X166" s="282"/>
      <c r="Y166" s="282"/>
      <c r="Z166" s="282"/>
    </row>
    <row r="167" spans="1:26" ht="15.75" customHeight="1">
      <c r="A167" s="297"/>
      <c r="B167" s="297"/>
      <c r="C167" s="297"/>
      <c r="D167" s="297"/>
      <c r="E167" s="297"/>
      <c r="F167" s="297"/>
      <c r="G167" s="297"/>
      <c r="H167" s="297"/>
      <c r="I167" s="297"/>
      <c r="J167" s="297"/>
      <c r="K167" s="297"/>
      <c r="L167" s="297"/>
      <c r="M167" s="297"/>
      <c r="N167" s="297"/>
      <c r="O167" s="297"/>
      <c r="P167" s="282"/>
      <c r="Q167" s="282"/>
      <c r="R167" s="282"/>
      <c r="S167" s="282"/>
      <c r="T167" s="282"/>
      <c r="U167" s="282"/>
      <c r="V167" s="282"/>
      <c r="W167" s="282"/>
      <c r="X167" s="282"/>
      <c r="Y167" s="282"/>
      <c r="Z167" s="282"/>
    </row>
    <row r="168" spans="1:26" ht="15.75" customHeight="1">
      <c r="A168" s="297"/>
      <c r="B168" s="297"/>
      <c r="C168" s="297"/>
      <c r="D168" s="297"/>
      <c r="E168" s="297"/>
      <c r="F168" s="297"/>
      <c r="G168" s="297"/>
      <c r="H168" s="297"/>
      <c r="I168" s="297"/>
      <c r="J168" s="297"/>
      <c r="K168" s="297"/>
      <c r="L168" s="297"/>
      <c r="M168" s="297"/>
      <c r="N168" s="297"/>
      <c r="O168" s="297"/>
      <c r="P168" s="282"/>
      <c r="Q168" s="282"/>
      <c r="R168" s="282"/>
      <c r="S168" s="282"/>
      <c r="T168" s="282"/>
      <c r="U168" s="282"/>
      <c r="V168" s="282"/>
      <c r="W168" s="282"/>
      <c r="X168" s="282"/>
      <c r="Y168" s="282"/>
      <c r="Z168" s="282"/>
    </row>
    <row r="169" spans="1:26" ht="15.75" customHeight="1">
      <c r="A169" s="297"/>
      <c r="B169" s="297"/>
      <c r="C169" s="297"/>
      <c r="D169" s="297"/>
      <c r="E169" s="297"/>
      <c r="F169" s="297"/>
      <c r="G169" s="297"/>
      <c r="H169" s="297"/>
      <c r="I169" s="297"/>
      <c r="J169" s="297"/>
      <c r="K169" s="297"/>
      <c r="L169" s="297"/>
      <c r="M169" s="297"/>
      <c r="N169" s="297"/>
      <c r="O169" s="297"/>
      <c r="P169" s="282"/>
      <c r="Q169" s="282"/>
      <c r="R169" s="282"/>
      <c r="S169" s="282"/>
      <c r="T169" s="282"/>
      <c r="U169" s="282"/>
      <c r="V169" s="282"/>
      <c r="W169" s="282"/>
      <c r="X169" s="282"/>
      <c r="Y169" s="282"/>
      <c r="Z169" s="282"/>
    </row>
    <row r="170" spans="1:26" ht="15.75" customHeight="1">
      <c r="A170" s="297"/>
      <c r="B170" s="297"/>
      <c r="C170" s="297"/>
      <c r="D170" s="297"/>
      <c r="E170" s="297"/>
      <c r="F170" s="297"/>
      <c r="G170" s="297"/>
      <c r="H170" s="297"/>
      <c r="I170" s="297"/>
      <c r="J170" s="297"/>
      <c r="K170" s="297"/>
      <c r="L170" s="297"/>
      <c r="M170" s="297"/>
      <c r="N170" s="297"/>
      <c r="O170" s="297"/>
      <c r="P170" s="282"/>
      <c r="Q170" s="282"/>
      <c r="R170" s="282"/>
      <c r="S170" s="282"/>
      <c r="T170" s="282"/>
      <c r="U170" s="282"/>
      <c r="V170" s="282"/>
      <c r="W170" s="282"/>
      <c r="X170" s="282"/>
      <c r="Y170" s="282"/>
      <c r="Z170" s="282"/>
    </row>
    <row r="171" spans="1:26" ht="15.75" customHeight="1">
      <c r="A171" s="297"/>
      <c r="B171" s="297"/>
      <c r="C171" s="297"/>
      <c r="D171" s="297"/>
      <c r="E171" s="297"/>
      <c r="F171" s="297"/>
      <c r="G171" s="297"/>
      <c r="H171" s="297"/>
      <c r="I171" s="297"/>
      <c r="J171" s="297"/>
      <c r="K171" s="297"/>
      <c r="L171" s="297"/>
      <c r="M171" s="297"/>
      <c r="N171" s="297"/>
      <c r="O171" s="297"/>
      <c r="P171" s="282"/>
      <c r="Q171" s="282"/>
      <c r="R171" s="282"/>
      <c r="S171" s="282"/>
      <c r="T171" s="282"/>
      <c r="U171" s="282"/>
      <c r="V171" s="282"/>
      <c r="W171" s="282"/>
      <c r="X171" s="282"/>
      <c r="Y171" s="282"/>
      <c r="Z171" s="282"/>
    </row>
    <row r="172" spans="1:26" ht="15.75" customHeight="1">
      <c r="A172" s="297"/>
      <c r="B172" s="297"/>
      <c r="C172" s="297"/>
      <c r="D172" s="297"/>
      <c r="E172" s="297"/>
      <c r="F172" s="297"/>
      <c r="G172" s="297"/>
      <c r="H172" s="297"/>
      <c r="I172" s="297"/>
      <c r="J172" s="297"/>
      <c r="K172" s="297"/>
      <c r="L172" s="297"/>
      <c r="M172" s="297"/>
      <c r="N172" s="297"/>
      <c r="O172" s="297"/>
      <c r="P172" s="282"/>
      <c r="Q172" s="282"/>
      <c r="R172" s="282"/>
      <c r="S172" s="282"/>
      <c r="T172" s="282"/>
      <c r="U172" s="282"/>
      <c r="V172" s="282"/>
      <c r="W172" s="282"/>
      <c r="X172" s="282"/>
      <c r="Y172" s="282"/>
      <c r="Z172" s="282"/>
    </row>
    <row r="173" spans="1:26" ht="15.75" customHeight="1">
      <c r="A173" s="297"/>
      <c r="B173" s="297"/>
      <c r="C173" s="297"/>
      <c r="D173" s="297"/>
      <c r="E173" s="297"/>
      <c r="F173" s="297"/>
      <c r="G173" s="297"/>
      <c r="H173" s="297"/>
      <c r="I173" s="297"/>
      <c r="J173" s="297"/>
      <c r="K173" s="297"/>
      <c r="L173" s="297"/>
      <c r="M173" s="297"/>
      <c r="N173" s="297"/>
      <c r="O173" s="297"/>
      <c r="P173" s="282"/>
      <c r="Q173" s="282"/>
      <c r="R173" s="282"/>
      <c r="S173" s="282"/>
      <c r="T173" s="282"/>
      <c r="U173" s="282"/>
      <c r="V173" s="282"/>
      <c r="W173" s="282"/>
      <c r="X173" s="282"/>
      <c r="Y173" s="282"/>
      <c r="Z173" s="282"/>
    </row>
    <row r="174" spans="1:26" ht="15.75" customHeight="1">
      <c r="A174" s="297"/>
      <c r="B174" s="297"/>
      <c r="C174" s="297"/>
      <c r="D174" s="297"/>
      <c r="E174" s="297"/>
      <c r="F174" s="297"/>
      <c r="G174" s="297"/>
      <c r="H174" s="297"/>
      <c r="I174" s="297"/>
      <c r="J174" s="297"/>
      <c r="K174" s="297"/>
      <c r="L174" s="297"/>
      <c r="M174" s="297"/>
      <c r="N174" s="297"/>
      <c r="O174" s="297"/>
      <c r="P174" s="282"/>
      <c r="Q174" s="282"/>
      <c r="R174" s="282"/>
      <c r="S174" s="282"/>
      <c r="T174" s="282"/>
      <c r="U174" s="282"/>
      <c r="V174" s="282"/>
      <c r="W174" s="282"/>
      <c r="X174" s="282"/>
      <c r="Y174" s="282"/>
      <c r="Z174" s="282"/>
    </row>
    <row r="175" spans="1:26" ht="15.75" customHeight="1">
      <c r="A175" s="297"/>
      <c r="B175" s="297"/>
      <c r="C175" s="297"/>
      <c r="D175" s="297"/>
      <c r="E175" s="297"/>
      <c r="F175" s="297"/>
      <c r="G175" s="297"/>
      <c r="H175" s="297"/>
      <c r="I175" s="297"/>
      <c r="J175" s="297"/>
      <c r="K175" s="297"/>
      <c r="L175" s="297"/>
      <c r="M175" s="297"/>
      <c r="N175" s="297"/>
      <c r="O175" s="297"/>
      <c r="P175" s="282"/>
      <c r="Q175" s="282"/>
      <c r="R175" s="282"/>
      <c r="S175" s="282"/>
      <c r="T175" s="282"/>
      <c r="U175" s="282"/>
      <c r="V175" s="282"/>
      <c r="W175" s="282"/>
      <c r="X175" s="282"/>
      <c r="Y175" s="282"/>
      <c r="Z175" s="282"/>
    </row>
    <row r="176" spans="1:26" ht="15.75" customHeight="1">
      <c r="A176" s="297"/>
      <c r="B176" s="297"/>
      <c r="C176" s="297"/>
      <c r="D176" s="297"/>
      <c r="E176" s="297"/>
      <c r="F176" s="297"/>
      <c r="G176" s="297"/>
      <c r="H176" s="297"/>
      <c r="I176" s="297"/>
      <c r="J176" s="297"/>
      <c r="K176" s="297"/>
      <c r="L176" s="297"/>
      <c r="M176" s="297"/>
      <c r="N176" s="297"/>
      <c r="O176" s="297"/>
      <c r="P176" s="282"/>
      <c r="Q176" s="282"/>
      <c r="R176" s="282"/>
      <c r="S176" s="282"/>
      <c r="T176" s="282"/>
      <c r="U176" s="282"/>
      <c r="V176" s="282"/>
      <c r="W176" s="282"/>
      <c r="X176" s="282"/>
      <c r="Y176" s="282"/>
      <c r="Z176" s="282"/>
    </row>
    <row r="177" spans="1:26" ht="15.75" customHeight="1">
      <c r="A177" s="297"/>
      <c r="B177" s="297"/>
      <c r="C177" s="297"/>
      <c r="D177" s="297"/>
      <c r="E177" s="297"/>
      <c r="F177" s="297"/>
      <c r="G177" s="297"/>
      <c r="H177" s="297"/>
      <c r="I177" s="297"/>
      <c r="J177" s="297"/>
      <c r="K177" s="297"/>
      <c r="L177" s="297"/>
      <c r="M177" s="297"/>
      <c r="N177" s="297"/>
      <c r="O177" s="297"/>
      <c r="P177" s="282"/>
      <c r="Q177" s="282"/>
      <c r="R177" s="282"/>
      <c r="S177" s="282"/>
      <c r="T177" s="282"/>
      <c r="U177" s="282"/>
      <c r="V177" s="282"/>
      <c r="W177" s="282"/>
      <c r="X177" s="282"/>
      <c r="Y177" s="282"/>
      <c r="Z177" s="282"/>
    </row>
    <row r="178" spans="1:26" ht="15.75" customHeight="1">
      <c r="A178" s="297"/>
      <c r="B178" s="297"/>
      <c r="C178" s="297"/>
      <c r="D178" s="297"/>
      <c r="E178" s="297"/>
      <c r="F178" s="297"/>
      <c r="G178" s="297"/>
      <c r="H178" s="297"/>
      <c r="I178" s="297"/>
      <c r="J178" s="297"/>
      <c r="K178" s="297"/>
      <c r="L178" s="297"/>
      <c r="M178" s="297"/>
      <c r="N178" s="297"/>
      <c r="O178" s="297"/>
      <c r="P178" s="282"/>
      <c r="Q178" s="282"/>
      <c r="R178" s="282"/>
      <c r="S178" s="282"/>
      <c r="T178" s="282"/>
      <c r="U178" s="282"/>
      <c r="V178" s="282"/>
      <c r="W178" s="282"/>
      <c r="X178" s="282"/>
      <c r="Y178" s="282"/>
      <c r="Z178" s="282"/>
    </row>
    <row r="179" spans="1:26" ht="15.75" customHeight="1">
      <c r="A179" s="297"/>
      <c r="B179" s="297"/>
      <c r="C179" s="297"/>
      <c r="D179" s="297"/>
      <c r="E179" s="297"/>
      <c r="F179" s="297"/>
      <c r="G179" s="297"/>
      <c r="H179" s="297"/>
      <c r="I179" s="297"/>
      <c r="J179" s="297"/>
      <c r="K179" s="297"/>
      <c r="L179" s="297"/>
      <c r="M179" s="297"/>
      <c r="N179" s="297"/>
      <c r="O179" s="297"/>
      <c r="P179" s="282"/>
      <c r="Q179" s="282"/>
      <c r="R179" s="282"/>
      <c r="S179" s="282"/>
      <c r="T179" s="282"/>
      <c r="U179" s="282"/>
      <c r="V179" s="282"/>
      <c r="W179" s="282"/>
      <c r="X179" s="282"/>
      <c r="Y179" s="282"/>
      <c r="Z179" s="282"/>
    </row>
    <row r="180" spans="1:26" ht="15.75" customHeight="1">
      <c r="A180" s="297"/>
      <c r="B180" s="297"/>
      <c r="C180" s="297"/>
      <c r="D180" s="297"/>
      <c r="E180" s="297"/>
      <c r="F180" s="297"/>
      <c r="G180" s="297"/>
      <c r="H180" s="297"/>
      <c r="I180" s="297"/>
      <c r="J180" s="297"/>
      <c r="K180" s="297"/>
      <c r="L180" s="297"/>
      <c r="M180" s="297"/>
      <c r="N180" s="297"/>
      <c r="O180" s="297"/>
      <c r="P180" s="282"/>
      <c r="Q180" s="282"/>
      <c r="R180" s="282"/>
      <c r="S180" s="282"/>
      <c r="T180" s="282"/>
      <c r="U180" s="282"/>
      <c r="V180" s="282"/>
      <c r="W180" s="282"/>
      <c r="X180" s="282"/>
      <c r="Y180" s="282"/>
      <c r="Z180" s="282"/>
    </row>
    <row r="181" spans="1:26" ht="15.75" customHeight="1">
      <c r="A181" s="297"/>
      <c r="B181" s="297"/>
      <c r="C181" s="297"/>
      <c r="D181" s="297"/>
      <c r="E181" s="297"/>
      <c r="F181" s="297"/>
      <c r="G181" s="297"/>
      <c r="H181" s="297"/>
      <c r="I181" s="297"/>
      <c r="J181" s="297"/>
      <c r="K181" s="297"/>
      <c r="L181" s="297"/>
      <c r="M181" s="297"/>
      <c r="N181" s="297"/>
      <c r="O181" s="297"/>
      <c r="P181" s="282"/>
      <c r="Q181" s="282"/>
      <c r="R181" s="282"/>
      <c r="S181" s="282"/>
      <c r="T181" s="282"/>
      <c r="U181" s="282"/>
      <c r="V181" s="282"/>
      <c r="W181" s="282"/>
      <c r="X181" s="282"/>
      <c r="Y181" s="282"/>
      <c r="Z181" s="282"/>
    </row>
    <row r="182" spans="1:26" ht="15.75" customHeight="1">
      <c r="A182" s="297"/>
      <c r="B182" s="297"/>
      <c r="C182" s="297"/>
      <c r="D182" s="297"/>
      <c r="E182" s="297"/>
      <c r="F182" s="297"/>
      <c r="G182" s="297"/>
      <c r="H182" s="297"/>
      <c r="I182" s="297"/>
      <c r="J182" s="297"/>
      <c r="K182" s="297"/>
      <c r="L182" s="297"/>
      <c r="M182" s="297"/>
      <c r="N182" s="297"/>
      <c r="O182" s="297"/>
      <c r="P182" s="282"/>
      <c r="Q182" s="282"/>
      <c r="R182" s="282"/>
      <c r="S182" s="282"/>
      <c r="T182" s="282"/>
      <c r="U182" s="282"/>
      <c r="V182" s="282"/>
      <c r="W182" s="282"/>
      <c r="X182" s="282"/>
      <c r="Y182" s="282"/>
      <c r="Z182" s="282"/>
    </row>
    <row r="183" spans="1:26" ht="15.75" customHeight="1">
      <c r="A183" s="297"/>
      <c r="B183" s="297"/>
      <c r="C183" s="297"/>
      <c r="D183" s="297"/>
      <c r="E183" s="297"/>
      <c r="F183" s="297"/>
      <c r="G183" s="297"/>
      <c r="H183" s="297"/>
      <c r="I183" s="297"/>
      <c r="J183" s="297"/>
      <c r="K183" s="297"/>
      <c r="L183" s="297"/>
      <c r="M183" s="297"/>
      <c r="N183" s="297"/>
      <c r="O183" s="297"/>
      <c r="P183" s="282"/>
      <c r="Q183" s="282"/>
      <c r="R183" s="282"/>
      <c r="S183" s="282"/>
      <c r="T183" s="282"/>
      <c r="U183" s="282"/>
      <c r="V183" s="282"/>
      <c r="W183" s="282"/>
      <c r="X183" s="282"/>
      <c r="Y183" s="282"/>
      <c r="Z183" s="282"/>
    </row>
    <row r="184" spans="1:26" ht="15.75" customHeight="1">
      <c r="A184" s="297"/>
      <c r="B184" s="297"/>
      <c r="C184" s="297"/>
      <c r="D184" s="297"/>
      <c r="E184" s="297"/>
      <c r="F184" s="297"/>
      <c r="G184" s="297"/>
      <c r="H184" s="297"/>
      <c r="I184" s="297"/>
      <c r="J184" s="297"/>
      <c r="K184" s="297"/>
      <c r="L184" s="297"/>
      <c r="M184" s="297"/>
      <c r="N184" s="297"/>
      <c r="O184" s="297"/>
      <c r="P184" s="282"/>
      <c r="Q184" s="282"/>
      <c r="R184" s="282"/>
      <c r="S184" s="282"/>
      <c r="T184" s="282"/>
      <c r="U184" s="282"/>
      <c r="V184" s="282"/>
      <c r="W184" s="282"/>
      <c r="X184" s="282"/>
      <c r="Y184" s="282"/>
      <c r="Z184" s="282"/>
    </row>
    <row r="185" spans="1:26" ht="15.75" customHeight="1">
      <c r="A185" s="297"/>
      <c r="B185" s="297"/>
      <c r="C185" s="297"/>
      <c r="D185" s="297"/>
      <c r="E185" s="297"/>
      <c r="F185" s="297"/>
      <c r="G185" s="297"/>
      <c r="H185" s="297"/>
      <c r="I185" s="297"/>
      <c r="J185" s="297"/>
      <c r="K185" s="297"/>
      <c r="L185" s="297"/>
      <c r="M185" s="297"/>
      <c r="N185" s="297"/>
      <c r="O185" s="297"/>
      <c r="P185" s="282"/>
      <c r="Q185" s="282"/>
      <c r="R185" s="282"/>
      <c r="S185" s="282"/>
      <c r="T185" s="282"/>
      <c r="U185" s="282"/>
      <c r="V185" s="282"/>
      <c r="W185" s="282"/>
      <c r="X185" s="282"/>
      <c r="Y185" s="282"/>
      <c r="Z185" s="282"/>
    </row>
    <row r="186" spans="1:26" ht="15.75" customHeight="1">
      <c r="A186" s="297"/>
      <c r="B186" s="297"/>
      <c r="C186" s="297"/>
      <c r="D186" s="297"/>
      <c r="E186" s="297"/>
      <c r="F186" s="297"/>
      <c r="G186" s="297"/>
      <c r="H186" s="297"/>
      <c r="I186" s="297"/>
      <c r="J186" s="297"/>
      <c r="K186" s="297"/>
      <c r="L186" s="297"/>
      <c r="M186" s="297"/>
      <c r="N186" s="297"/>
      <c r="O186" s="297"/>
      <c r="P186" s="282"/>
      <c r="Q186" s="282"/>
      <c r="R186" s="282"/>
      <c r="S186" s="282"/>
      <c r="T186" s="282"/>
      <c r="U186" s="282"/>
      <c r="V186" s="282"/>
      <c r="W186" s="282"/>
      <c r="X186" s="282"/>
      <c r="Y186" s="282"/>
      <c r="Z186" s="282"/>
    </row>
    <row r="187" spans="1:26" ht="15.75" customHeight="1">
      <c r="A187" s="297"/>
      <c r="B187" s="297"/>
      <c r="C187" s="297"/>
      <c r="D187" s="297"/>
      <c r="E187" s="297"/>
      <c r="F187" s="297"/>
      <c r="G187" s="297"/>
      <c r="H187" s="297"/>
      <c r="I187" s="297"/>
      <c r="J187" s="297"/>
      <c r="K187" s="297"/>
      <c r="L187" s="297"/>
      <c r="M187" s="297"/>
      <c r="N187" s="297"/>
      <c r="O187" s="297"/>
      <c r="P187" s="282"/>
      <c r="Q187" s="282"/>
      <c r="R187" s="282"/>
      <c r="S187" s="282"/>
      <c r="T187" s="282"/>
      <c r="U187" s="282"/>
      <c r="V187" s="282"/>
      <c r="W187" s="282"/>
      <c r="X187" s="282"/>
      <c r="Y187" s="282"/>
      <c r="Z187" s="282"/>
    </row>
    <row r="188" spans="1:26" ht="15.75" customHeight="1">
      <c r="A188" s="297"/>
      <c r="B188" s="297"/>
      <c r="C188" s="297"/>
      <c r="D188" s="297"/>
      <c r="E188" s="297"/>
      <c r="F188" s="297"/>
      <c r="G188" s="297"/>
      <c r="H188" s="297"/>
      <c r="I188" s="297"/>
      <c r="J188" s="297"/>
      <c r="K188" s="297"/>
      <c r="L188" s="297"/>
      <c r="M188" s="297"/>
      <c r="N188" s="297"/>
      <c r="O188" s="297"/>
      <c r="P188" s="282"/>
      <c r="Q188" s="282"/>
      <c r="R188" s="282"/>
      <c r="S188" s="282"/>
      <c r="T188" s="282"/>
      <c r="U188" s="282"/>
      <c r="V188" s="282"/>
      <c r="W188" s="282"/>
      <c r="X188" s="282"/>
      <c r="Y188" s="282"/>
      <c r="Z188" s="282"/>
    </row>
    <row r="189" spans="1:26" ht="15.75" customHeight="1">
      <c r="A189" s="297"/>
      <c r="B189" s="297"/>
      <c r="C189" s="297"/>
      <c r="D189" s="297"/>
      <c r="E189" s="297"/>
      <c r="F189" s="297"/>
      <c r="G189" s="297"/>
      <c r="H189" s="297"/>
      <c r="I189" s="297"/>
      <c r="J189" s="297"/>
      <c r="K189" s="297"/>
      <c r="L189" s="297"/>
      <c r="M189" s="297"/>
      <c r="N189" s="297"/>
      <c r="O189" s="297"/>
      <c r="P189" s="282"/>
      <c r="Q189" s="282"/>
      <c r="R189" s="282"/>
      <c r="S189" s="282"/>
      <c r="T189" s="282"/>
      <c r="U189" s="282"/>
      <c r="V189" s="282"/>
      <c r="W189" s="282"/>
      <c r="X189" s="282"/>
      <c r="Y189" s="282"/>
      <c r="Z189" s="282"/>
    </row>
    <row r="190" spans="1:26" ht="15.75" customHeight="1">
      <c r="A190" s="297"/>
      <c r="B190" s="297"/>
      <c r="C190" s="297"/>
      <c r="D190" s="297"/>
      <c r="E190" s="297"/>
      <c r="F190" s="297"/>
      <c r="G190" s="297"/>
      <c r="H190" s="297"/>
      <c r="I190" s="297"/>
      <c r="J190" s="297"/>
      <c r="K190" s="297"/>
      <c r="L190" s="297"/>
      <c r="M190" s="297"/>
      <c r="N190" s="297"/>
      <c r="O190" s="297"/>
      <c r="P190" s="282"/>
      <c r="Q190" s="282"/>
      <c r="R190" s="282"/>
      <c r="S190" s="282"/>
      <c r="T190" s="282"/>
      <c r="U190" s="282"/>
      <c r="V190" s="282"/>
      <c r="W190" s="282"/>
      <c r="X190" s="282"/>
      <c r="Y190" s="282"/>
      <c r="Z190" s="282"/>
    </row>
    <row r="191" spans="1:26" ht="15.75" customHeight="1">
      <c r="A191" s="297"/>
      <c r="B191" s="297"/>
      <c r="C191" s="297"/>
      <c r="D191" s="297"/>
      <c r="E191" s="297"/>
      <c r="F191" s="297"/>
      <c r="G191" s="297"/>
      <c r="H191" s="297"/>
      <c r="I191" s="297"/>
      <c r="J191" s="297"/>
      <c r="K191" s="297"/>
      <c r="L191" s="297"/>
      <c r="M191" s="297"/>
      <c r="N191" s="297"/>
      <c r="O191" s="297"/>
      <c r="P191" s="282"/>
      <c r="Q191" s="282"/>
      <c r="R191" s="282"/>
      <c r="S191" s="282"/>
      <c r="T191" s="282"/>
      <c r="U191" s="282"/>
      <c r="V191" s="282"/>
      <c r="W191" s="282"/>
      <c r="X191" s="282"/>
      <c r="Y191" s="282"/>
      <c r="Z191" s="282"/>
    </row>
    <row r="192" spans="1:26" ht="15.75" customHeight="1">
      <c r="A192" s="297"/>
      <c r="B192" s="297"/>
      <c r="C192" s="297"/>
      <c r="D192" s="297"/>
      <c r="E192" s="297"/>
      <c r="F192" s="297"/>
      <c r="G192" s="297"/>
      <c r="H192" s="297"/>
      <c r="I192" s="297"/>
      <c r="J192" s="297"/>
      <c r="K192" s="297"/>
      <c r="L192" s="297"/>
      <c r="M192" s="297"/>
      <c r="N192" s="297"/>
      <c r="O192" s="297"/>
      <c r="P192" s="282"/>
      <c r="Q192" s="282"/>
      <c r="R192" s="282"/>
      <c r="S192" s="282"/>
      <c r="T192" s="282"/>
      <c r="U192" s="282"/>
      <c r="V192" s="282"/>
      <c r="W192" s="282"/>
      <c r="X192" s="282"/>
      <c r="Y192" s="282"/>
      <c r="Z192" s="282"/>
    </row>
    <row r="193" spans="1:26" ht="15.75" customHeight="1">
      <c r="A193" s="297"/>
      <c r="B193" s="297"/>
      <c r="C193" s="297"/>
      <c r="D193" s="297"/>
      <c r="E193" s="297"/>
      <c r="F193" s="297"/>
      <c r="G193" s="297"/>
      <c r="H193" s="297"/>
      <c r="I193" s="297"/>
      <c r="J193" s="297"/>
      <c r="K193" s="297"/>
      <c r="L193" s="297"/>
      <c r="M193" s="297"/>
      <c r="N193" s="297"/>
      <c r="O193" s="297"/>
      <c r="P193" s="282"/>
      <c r="Q193" s="282"/>
      <c r="R193" s="282"/>
      <c r="S193" s="282"/>
      <c r="T193" s="282"/>
      <c r="U193" s="282"/>
      <c r="V193" s="282"/>
      <c r="W193" s="282"/>
      <c r="X193" s="282"/>
      <c r="Y193" s="282"/>
      <c r="Z193" s="282"/>
    </row>
    <row r="194" spans="1:26" ht="15.75" customHeight="1">
      <c r="A194" s="297"/>
      <c r="B194" s="297"/>
      <c r="C194" s="297"/>
      <c r="D194" s="297"/>
      <c r="E194" s="297"/>
      <c r="F194" s="297"/>
      <c r="G194" s="297"/>
      <c r="H194" s="297"/>
      <c r="I194" s="297"/>
      <c r="J194" s="297"/>
      <c r="K194" s="297"/>
      <c r="L194" s="297"/>
      <c r="M194" s="297"/>
      <c r="N194" s="297"/>
      <c r="O194" s="297"/>
      <c r="P194" s="282"/>
      <c r="Q194" s="282"/>
      <c r="R194" s="282"/>
      <c r="S194" s="282"/>
      <c r="T194" s="282"/>
      <c r="U194" s="282"/>
      <c r="V194" s="282"/>
      <c r="W194" s="282"/>
      <c r="X194" s="282"/>
      <c r="Y194" s="282"/>
      <c r="Z194" s="282"/>
    </row>
    <row r="195" spans="1:26" ht="15.75" customHeight="1">
      <c r="A195" s="297"/>
      <c r="B195" s="297"/>
      <c r="C195" s="297"/>
      <c r="D195" s="297"/>
      <c r="E195" s="297"/>
      <c r="F195" s="297"/>
      <c r="G195" s="297"/>
      <c r="H195" s="297"/>
      <c r="I195" s="297"/>
      <c r="J195" s="297"/>
      <c r="K195" s="297"/>
      <c r="L195" s="297"/>
      <c r="M195" s="297"/>
      <c r="N195" s="297"/>
      <c r="O195" s="297"/>
      <c r="P195" s="282"/>
      <c r="Q195" s="282"/>
      <c r="R195" s="282"/>
      <c r="S195" s="282"/>
      <c r="T195" s="282"/>
      <c r="U195" s="282"/>
      <c r="V195" s="282"/>
      <c r="W195" s="282"/>
      <c r="X195" s="282"/>
      <c r="Y195" s="282"/>
      <c r="Z195" s="282"/>
    </row>
    <row r="196" spans="1:26" ht="15.75" customHeight="1">
      <c r="A196" s="297"/>
      <c r="B196" s="297"/>
      <c r="C196" s="297"/>
      <c r="D196" s="297"/>
      <c r="E196" s="297"/>
      <c r="F196" s="297"/>
      <c r="G196" s="297"/>
      <c r="H196" s="297"/>
      <c r="I196" s="297"/>
      <c r="J196" s="297"/>
      <c r="K196" s="297"/>
      <c r="L196" s="297"/>
      <c r="M196" s="297"/>
      <c r="N196" s="297"/>
      <c r="O196" s="297"/>
      <c r="P196" s="282"/>
      <c r="Q196" s="282"/>
      <c r="R196" s="282"/>
      <c r="S196" s="282"/>
      <c r="T196" s="282"/>
      <c r="U196" s="282"/>
      <c r="V196" s="282"/>
      <c r="W196" s="282"/>
      <c r="X196" s="282"/>
      <c r="Y196" s="282"/>
      <c r="Z196" s="282"/>
    </row>
    <row r="197" spans="1:26" ht="15.75" customHeight="1">
      <c r="A197" s="297"/>
      <c r="B197" s="297"/>
      <c r="C197" s="297"/>
      <c r="D197" s="297"/>
      <c r="E197" s="297"/>
      <c r="F197" s="297"/>
      <c r="G197" s="297"/>
      <c r="H197" s="297"/>
      <c r="I197" s="297"/>
      <c r="J197" s="297"/>
      <c r="K197" s="297"/>
      <c r="L197" s="297"/>
      <c r="M197" s="297"/>
      <c r="N197" s="297"/>
      <c r="O197" s="297"/>
      <c r="P197" s="282"/>
      <c r="Q197" s="282"/>
      <c r="R197" s="282"/>
      <c r="S197" s="282"/>
      <c r="T197" s="282"/>
      <c r="U197" s="282"/>
      <c r="V197" s="282"/>
      <c r="W197" s="282"/>
      <c r="X197" s="282"/>
      <c r="Y197" s="282"/>
      <c r="Z197" s="282"/>
    </row>
    <row r="198" spans="1:26" ht="15.75" customHeight="1">
      <c r="A198" s="297"/>
      <c r="B198" s="297"/>
      <c r="C198" s="297"/>
      <c r="D198" s="297"/>
      <c r="E198" s="297"/>
      <c r="F198" s="297"/>
      <c r="G198" s="297"/>
      <c r="H198" s="297"/>
      <c r="I198" s="297"/>
      <c r="J198" s="297"/>
      <c r="K198" s="297"/>
      <c r="L198" s="297"/>
      <c r="M198" s="297"/>
      <c r="N198" s="297"/>
      <c r="O198" s="297"/>
      <c r="P198" s="282"/>
      <c r="Q198" s="282"/>
      <c r="R198" s="282"/>
      <c r="S198" s="282"/>
      <c r="T198" s="282"/>
      <c r="U198" s="282"/>
      <c r="V198" s="282"/>
      <c r="W198" s="282"/>
      <c r="X198" s="282"/>
      <c r="Y198" s="282"/>
      <c r="Z198" s="282"/>
    </row>
    <row r="199" spans="1:26" ht="15.75" customHeight="1">
      <c r="A199" s="297"/>
      <c r="B199" s="297"/>
      <c r="C199" s="297"/>
      <c r="D199" s="297"/>
      <c r="E199" s="297"/>
      <c r="F199" s="297"/>
      <c r="G199" s="297"/>
      <c r="H199" s="297"/>
      <c r="I199" s="297"/>
      <c r="J199" s="297"/>
      <c r="K199" s="297"/>
      <c r="L199" s="297"/>
      <c r="M199" s="297"/>
      <c r="N199" s="297"/>
      <c r="O199" s="297"/>
      <c r="P199" s="282"/>
      <c r="Q199" s="282"/>
      <c r="R199" s="282"/>
      <c r="S199" s="282"/>
      <c r="T199" s="282"/>
      <c r="U199" s="282"/>
      <c r="V199" s="282"/>
      <c r="W199" s="282"/>
      <c r="X199" s="282"/>
      <c r="Y199" s="282"/>
      <c r="Z199" s="282"/>
    </row>
    <row r="200" spans="1:26" ht="15.75" customHeight="1">
      <c r="A200" s="297"/>
      <c r="B200" s="297"/>
      <c r="C200" s="297"/>
      <c r="D200" s="297"/>
      <c r="E200" s="297"/>
      <c r="F200" s="297"/>
      <c r="G200" s="297"/>
      <c r="H200" s="297"/>
      <c r="I200" s="297"/>
      <c r="J200" s="297"/>
      <c r="K200" s="297"/>
      <c r="L200" s="297"/>
      <c r="M200" s="297"/>
      <c r="N200" s="297"/>
      <c r="O200" s="297"/>
      <c r="P200" s="282"/>
      <c r="Q200" s="282"/>
      <c r="R200" s="282"/>
      <c r="S200" s="282"/>
      <c r="T200" s="282"/>
      <c r="U200" s="282"/>
      <c r="V200" s="282"/>
      <c r="W200" s="282"/>
      <c r="X200" s="282"/>
      <c r="Y200" s="282"/>
      <c r="Z200" s="282"/>
    </row>
    <row r="201" spans="1:26" ht="15.75" customHeight="1">
      <c r="A201" s="297"/>
      <c r="B201" s="297"/>
      <c r="C201" s="297"/>
      <c r="D201" s="297"/>
      <c r="E201" s="297"/>
      <c r="F201" s="297"/>
      <c r="G201" s="297"/>
      <c r="H201" s="297"/>
      <c r="I201" s="297"/>
      <c r="J201" s="297"/>
      <c r="K201" s="297"/>
      <c r="L201" s="297"/>
      <c r="M201" s="297"/>
      <c r="N201" s="297"/>
      <c r="O201" s="297"/>
      <c r="P201" s="282"/>
      <c r="Q201" s="282"/>
      <c r="R201" s="282"/>
      <c r="S201" s="282"/>
      <c r="T201" s="282"/>
      <c r="U201" s="282"/>
      <c r="V201" s="282"/>
      <c r="W201" s="282"/>
      <c r="X201" s="282"/>
      <c r="Y201" s="282"/>
      <c r="Z201" s="282"/>
    </row>
    <row r="202" spans="1:26" ht="15.75" customHeight="1">
      <c r="A202" s="297"/>
      <c r="B202" s="297"/>
      <c r="C202" s="297"/>
      <c r="D202" s="297"/>
      <c r="E202" s="297"/>
      <c r="F202" s="297"/>
      <c r="G202" s="297"/>
      <c r="H202" s="297"/>
      <c r="I202" s="297"/>
      <c r="J202" s="297"/>
      <c r="K202" s="297"/>
      <c r="L202" s="297"/>
      <c r="M202" s="297"/>
      <c r="N202" s="297"/>
      <c r="O202" s="297"/>
      <c r="P202" s="282"/>
      <c r="Q202" s="282"/>
      <c r="R202" s="282"/>
      <c r="S202" s="282"/>
      <c r="T202" s="282"/>
      <c r="U202" s="282"/>
      <c r="V202" s="282"/>
      <c r="W202" s="282"/>
      <c r="X202" s="282"/>
      <c r="Y202" s="282"/>
      <c r="Z202" s="282"/>
    </row>
    <row r="203" spans="1:26" ht="15.75" customHeight="1">
      <c r="A203" s="297"/>
      <c r="B203" s="297"/>
      <c r="C203" s="297"/>
      <c r="D203" s="297"/>
      <c r="E203" s="297"/>
      <c r="F203" s="297"/>
      <c r="G203" s="297"/>
      <c r="H203" s="297"/>
      <c r="I203" s="297"/>
      <c r="J203" s="297"/>
      <c r="K203" s="297"/>
      <c r="L203" s="297"/>
      <c r="M203" s="297"/>
      <c r="N203" s="297"/>
      <c r="O203" s="297"/>
      <c r="P203" s="282"/>
      <c r="Q203" s="282"/>
      <c r="R203" s="282"/>
      <c r="S203" s="282"/>
      <c r="T203" s="282"/>
      <c r="U203" s="282"/>
      <c r="V203" s="282"/>
      <c r="W203" s="282"/>
      <c r="X203" s="282"/>
      <c r="Y203" s="282"/>
      <c r="Z203" s="282"/>
    </row>
    <row r="204" spans="1:26" ht="15.75" customHeight="1">
      <c r="A204" s="297"/>
      <c r="B204" s="297"/>
      <c r="C204" s="297"/>
      <c r="D204" s="297"/>
      <c r="E204" s="297"/>
      <c r="F204" s="297"/>
      <c r="G204" s="297"/>
      <c r="H204" s="297"/>
      <c r="I204" s="297"/>
      <c r="J204" s="297"/>
      <c r="K204" s="297"/>
      <c r="L204" s="297"/>
      <c r="M204" s="297"/>
      <c r="N204" s="297"/>
      <c r="O204" s="297"/>
      <c r="P204" s="282"/>
      <c r="Q204" s="282"/>
      <c r="R204" s="282"/>
      <c r="S204" s="282"/>
      <c r="T204" s="282"/>
      <c r="U204" s="282"/>
      <c r="V204" s="282"/>
      <c r="W204" s="282"/>
      <c r="X204" s="282"/>
      <c r="Y204" s="282"/>
      <c r="Z204" s="282"/>
    </row>
    <row r="205" spans="1:26" ht="15.75" customHeight="1">
      <c r="A205" s="297"/>
      <c r="B205" s="297"/>
      <c r="C205" s="297"/>
      <c r="D205" s="297"/>
      <c r="E205" s="297"/>
      <c r="F205" s="297"/>
      <c r="G205" s="297"/>
      <c r="H205" s="297"/>
      <c r="I205" s="297"/>
      <c r="J205" s="297"/>
      <c r="K205" s="297"/>
      <c r="L205" s="297"/>
      <c r="M205" s="297"/>
      <c r="N205" s="297"/>
      <c r="O205" s="297"/>
      <c r="P205" s="282"/>
      <c r="Q205" s="282"/>
      <c r="R205" s="282"/>
      <c r="S205" s="282"/>
      <c r="T205" s="282"/>
      <c r="U205" s="282"/>
      <c r="V205" s="282"/>
      <c r="W205" s="282"/>
      <c r="X205" s="282"/>
      <c r="Y205" s="282"/>
      <c r="Z205" s="282"/>
    </row>
    <row r="206" spans="1:26" ht="15.75" customHeight="1">
      <c r="A206" s="297"/>
      <c r="B206" s="297"/>
      <c r="C206" s="297"/>
      <c r="D206" s="297"/>
      <c r="E206" s="297"/>
      <c r="F206" s="297"/>
      <c r="G206" s="297"/>
      <c r="H206" s="297"/>
      <c r="I206" s="297"/>
      <c r="J206" s="297"/>
      <c r="K206" s="297"/>
      <c r="L206" s="297"/>
      <c r="M206" s="297"/>
      <c r="N206" s="297"/>
      <c r="O206" s="297"/>
      <c r="P206" s="282"/>
      <c r="Q206" s="282"/>
      <c r="R206" s="282"/>
      <c r="S206" s="282"/>
      <c r="T206" s="282"/>
      <c r="U206" s="282"/>
      <c r="V206" s="282"/>
      <c r="W206" s="282"/>
      <c r="X206" s="282"/>
      <c r="Y206" s="282"/>
      <c r="Z206" s="282"/>
    </row>
    <row r="207" spans="1:26" ht="15.75" customHeight="1">
      <c r="A207" s="297"/>
      <c r="B207" s="297"/>
      <c r="C207" s="297"/>
      <c r="D207" s="297"/>
      <c r="E207" s="297"/>
      <c r="F207" s="297"/>
      <c r="G207" s="297"/>
      <c r="H207" s="297"/>
      <c r="I207" s="297"/>
      <c r="J207" s="297"/>
      <c r="K207" s="297"/>
      <c r="L207" s="297"/>
      <c r="M207" s="297"/>
      <c r="N207" s="297"/>
      <c r="O207" s="297"/>
      <c r="P207" s="282"/>
      <c r="Q207" s="282"/>
      <c r="R207" s="282"/>
      <c r="S207" s="282"/>
      <c r="T207" s="282"/>
      <c r="U207" s="282"/>
      <c r="V207" s="282"/>
      <c r="W207" s="282"/>
      <c r="X207" s="282"/>
      <c r="Y207" s="282"/>
      <c r="Z207" s="282"/>
    </row>
    <row r="208" spans="1:26" ht="15.75" customHeight="1">
      <c r="A208" s="297"/>
      <c r="B208" s="297"/>
      <c r="C208" s="297"/>
      <c r="D208" s="297"/>
      <c r="E208" s="297"/>
      <c r="F208" s="297"/>
      <c r="G208" s="297"/>
      <c r="H208" s="297"/>
      <c r="I208" s="297"/>
      <c r="J208" s="297"/>
      <c r="K208" s="297"/>
      <c r="L208" s="297"/>
      <c r="M208" s="297"/>
      <c r="N208" s="297"/>
      <c r="O208" s="297"/>
      <c r="P208" s="282"/>
      <c r="Q208" s="282"/>
      <c r="R208" s="282"/>
      <c r="S208" s="282"/>
      <c r="T208" s="282"/>
      <c r="U208" s="282"/>
      <c r="V208" s="282"/>
      <c r="W208" s="282"/>
      <c r="X208" s="282"/>
      <c r="Y208" s="282"/>
      <c r="Z208" s="282"/>
    </row>
    <row r="209" spans="1:26" ht="15.75" customHeight="1">
      <c r="A209" s="297"/>
      <c r="B209" s="297"/>
      <c r="C209" s="297"/>
      <c r="D209" s="297"/>
      <c r="E209" s="297"/>
      <c r="F209" s="297"/>
      <c r="G209" s="297"/>
      <c r="H209" s="297"/>
      <c r="I209" s="297"/>
      <c r="J209" s="297"/>
      <c r="K209" s="297"/>
      <c r="L209" s="297"/>
      <c r="M209" s="297"/>
      <c r="N209" s="297"/>
      <c r="O209" s="297"/>
      <c r="P209" s="282"/>
      <c r="Q209" s="282"/>
      <c r="R209" s="282"/>
      <c r="S209" s="282"/>
      <c r="T209" s="282"/>
      <c r="U209" s="282"/>
      <c r="V209" s="282"/>
      <c r="W209" s="282"/>
      <c r="X209" s="282"/>
      <c r="Y209" s="282"/>
      <c r="Z209" s="282"/>
    </row>
    <row r="210" spans="1:26" ht="15.75" customHeight="1">
      <c r="A210" s="297"/>
      <c r="B210" s="297"/>
      <c r="C210" s="297"/>
      <c r="D210" s="297"/>
      <c r="E210" s="297"/>
      <c r="F210" s="297"/>
      <c r="G210" s="297"/>
      <c r="H210" s="297"/>
      <c r="I210" s="297"/>
      <c r="J210" s="297"/>
      <c r="K210" s="297"/>
      <c r="L210" s="297"/>
      <c r="M210" s="297"/>
      <c r="N210" s="297"/>
      <c r="O210" s="297"/>
      <c r="P210" s="282"/>
      <c r="Q210" s="282"/>
      <c r="R210" s="282"/>
      <c r="S210" s="282"/>
      <c r="T210" s="282"/>
      <c r="U210" s="282"/>
      <c r="V210" s="282"/>
      <c r="W210" s="282"/>
      <c r="X210" s="282"/>
      <c r="Y210" s="282"/>
      <c r="Z210" s="282"/>
    </row>
    <row r="211" spans="1:26" ht="15.75" customHeight="1">
      <c r="A211" s="297"/>
      <c r="B211" s="297"/>
      <c r="C211" s="297"/>
      <c r="D211" s="297"/>
      <c r="E211" s="297"/>
      <c r="F211" s="297"/>
      <c r="G211" s="297"/>
      <c r="H211" s="297"/>
      <c r="I211" s="297"/>
      <c r="J211" s="297"/>
      <c r="K211" s="297"/>
      <c r="L211" s="297"/>
      <c r="M211" s="297"/>
      <c r="N211" s="297"/>
      <c r="O211" s="297"/>
      <c r="P211" s="282"/>
      <c r="Q211" s="282"/>
      <c r="R211" s="282"/>
      <c r="S211" s="282"/>
      <c r="T211" s="282"/>
      <c r="U211" s="282"/>
      <c r="V211" s="282"/>
      <c r="W211" s="282"/>
      <c r="X211" s="282"/>
      <c r="Y211" s="282"/>
      <c r="Z211" s="282"/>
    </row>
    <row r="212" spans="1:26" ht="15.75" customHeight="1">
      <c r="A212" s="297"/>
      <c r="B212" s="297"/>
      <c r="C212" s="297"/>
      <c r="D212" s="297"/>
      <c r="E212" s="297"/>
      <c r="F212" s="297"/>
      <c r="G212" s="297"/>
      <c r="H212" s="297"/>
      <c r="I212" s="297"/>
      <c r="J212" s="297"/>
      <c r="K212" s="297"/>
      <c r="L212" s="297"/>
      <c r="M212" s="297"/>
      <c r="N212" s="297"/>
      <c r="O212" s="297"/>
      <c r="P212" s="282"/>
      <c r="Q212" s="282"/>
      <c r="R212" s="282"/>
      <c r="S212" s="282"/>
      <c r="T212" s="282"/>
      <c r="U212" s="282"/>
      <c r="V212" s="282"/>
      <c r="W212" s="282"/>
      <c r="X212" s="282"/>
      <c r="Y212" s="282"/>
      <c r="Z212" s="282"/>
    </row>
    <row r="213" spans="1:26" ht="15.75" customHeight="1">
      <c r="A213" s="297"/>
      <c r="B213" s="297"/>
      <c r="C213" s="297"/>
      <c r="D213" s="297"/>
      <c r="E213" s="297"/>
      <c r="F213" s="297"/>
      <c r="G213" s="297"/>
      <c r="H213" s="297"/>
      <c r="I213" s="297"/>
      <c r="J213" s="297"/>
      <c r="K213" s="297"/>
      <c r="L213" s="297"/>
      <c r="M213" s="297"/>
      <c r="N213" s="297"/>
      <c r="O213" s="297"/>
      <c r="P213" s="282"/>
      <c r="Q213" s="282"/>
      <c r="R213" s="282"/>
      <c r="S213" s="282"/>
      <c r="T213" s="282"/>
      <c r="U213" s="282"/>
      <c r="V213" s="282"/>
      <c r="W213" s="282"/>
      <c r="X213" s="282"/>
      <c r="Y213" s="282"/>
      <c r="Z213" s="282"/>
    </row>
    <row r="214" spans="1:26" ht="15.75" customHeight="1">
      <c r="A214" s="297"/>
      <c r="B214" s="297"/>
      <c r="C214" s="297"/>
      <c r="D214" s="297"/>
      <c r="E214" s="297"/>
      <c r="F214" s="297"/>
      <c r="G214" s="297"/>
      <c r="H214" s="297"/>
      <c r="I214" s="297"/>
      <c r="J214" s="297"/>
      <c r="K214" s="297"/>
      <c r="L214" s="297"/>
      <c r="M214" s="297"/>
      <c r="N214" s="297"/>
      <c r="O214" s="297"/>
      <c r="P214" s="282"/>
      <c r="Q214" s="282"/>
      <c r="R214" s="282"/>
      <c r="S214" s="282"/>
      <c r="T214" s="282"/>
      <c r="U214" s="282"/>
      <c r="V214" s="282"/>
      <c r="W214" s="282"/>
      <c r="X214" s="282"/>
      <c r="Y214" s="282"/>
      <c r="Z214" s="282"/>
    </row>
    <row r="215" spans="1:26" ht="15.75" customHeight="1">
      <c r="A215" s="297"/>
      <c r="B215" s="297"/>
      <c r="C215" s="297"/>
      <c r="D215" s="297"/>
      <c r="E215" s="297"/>
      <c r="F215" s="297"/>
      <c r="G215" s="297"/>
      <c r="H215" s="297"/>
      <c r="I215" s="297"/>
      <c r="J215" s="297"/>
      <c r="K215" s="297"/>
      <c r="L215" s="297"/>
      <c r="M215" s="297"/>
      <c r="N215" s="297"/>
      <c r="O215" s="297"/>
      <c r="P215" s="282"/>
      <c r="Q215" s="282"/>
      <c r="R215" s="282"/>
      <c r="S215" s="282"/>
      <c r="T215" s="282"/>
      <c r="U215" s="282"/>
      <c r="V215" s="282"/>
      <c r="W215" s="282"/>
      <c r="X215" s="282"/>
      <c r="Y215" s="282"/>
      <c r="Z215" s="282"/>
    </row>
    <row r="216" spans="1:26" ht="15.75" customHeight="1">
      <c r="A216" s="297"/>
      <c r="B216" s="297"/>
      <c r="C216" s="297"/>
      <c r="D216" s="297"/>
      <c r="E216" s="297"/>
      <c r="F216" s="297"/>
      <c r="G216" s="297"/>
      <c r="H216" s="297"/>
      <c r="I216" s="297"/>
      <c r="J216" s="297"/>
      <c r="K216" s="297"/>
      <c r="L216" s="297"/>
      <c r="M216" s="297"/>
      <c r="N216" s="297"/>
      <c r="O216" s="297"/>
      <c r="P216" s="282"/>
      <c r="Q216" s="282"/>
      <c r="R216" s="282"/>
      <c r="S216" s="282"/>
      <c r="T216" s="282"/>
      <c r="U216" s="282"/>
      <c r="V216" s="282"/>
      <c r="W216" s="282"/>
      <c r="X216" s="282"/>
      <c r="Y216" s="282"/>
      <c r="Z216" s="282"/>
    </row>
    <row r="217" spans="1:26" ht="15.75" customHeight="1">
      <c r="A217" s="297"/>
      <c r="B217" s="297"/>
      <c r="C217" s="297"/>
      <c r="D217" s="297"/>
      <c r="E217" s="297"/>
      <c r="F217" s="297"/>
      <c r="G217" s="297"/>
      <c r="H217" s="297"/>
      <c r="I217" s="297"/>
      <c r="J217" s="297"/>
      <c r="K217" s="297"/>
      <c r="L217" s="297"/>
      <c r="M217" s="297"/>
      <c r="N217" s="297"/>
      <c r="O217" s="297"/>
      <c r="P217" s="282"/>
      <c r="Q217" s="282"/>
      <c r="R217" s="282"/>
      <c r="S217" s="282"/>
      <c r="T217" s="282"/>
      <c r="U217" s="282"/>
      <c r="V217" s="282"/>
      <c r="W217" s="282"/>
      <c r="X217" s="282"/>
      <c r="Y217" s="282"/>
      <c r="Z217" s="282"/>
    </row>
    <row r="218" spans="1:26" ht="15.75" customHeight="1">
      <c r="A218" s="297"/>
      <c r="B218" s="297"/>
      <c r="C218" s="297"/>
      <c r="D218" s="297"/>
      <c r="E218" s="297"/>
      <c r="F218" s="297"/>
      <c r="G218" s="297"/>
      <c r="H218" s="297"/>
      <c r="I218" s="297"/>
      <c r="J218" s="297"/>
      <c r="K218" s="297"/>
      <c r="L218" s="297"/>
      <c r="M218" s="297"/>
      <c r="N218" s="297"/>
      <c r="O218" s="297"/>
      <c r="P218" s="282"/>
      <c r="Q218" s="282"/>
      <c r="R218" s="282"/>
      <c r="S218" s="282"/>
      <c r="T218" s="282"/>
      <c r="U218" s="282"/>
      <c r="V218" s="282"/>
      <c r="W218" s="282"/>
      <c r="X218" s="282"/>
      <c r="Y218" s="282"/>
      <c r="Z218" s="282"/>
    </row>
    <row r="219" spans="1:26" ht="15.75" customHeight="1">
      <c r="A219" s="297"/>
      <c r="B219" s="297"/>
      <c r="C219" s="297"/>
      <c r="D219" s="297"/>
      <c r="E219" s="297"/>
      <c r="F219" s="297"/>
      <c r="G219" s="297"/>
      <c r="H219" s="297"/>
      <c r="I219" s="297"/>
      <c r="J219" s="297"/>
      <c r="K219" s="297"/>
      <c r="L219" s="297"/>
      <c r="M219" s="297"/>
      <c r="N219" s="297"/>
      <c r="O219" s="297"/>
      <c r="P219" s="282"/>
      <c r="Q219" s="282"/>
      <c r="R219" s="282"/>
      <c r="S219" s="282"/>
      <c r="T219" s="282"/>
      <c r="U219" s="282"/>
      <c r="V219" s="282"/>
      <c r="W219" s="282"/>
      <c r="X219" s="282"/>
      <c r="Y219" s="282"/>
      <c r="Z219" s="282"/>
    </row>
    <row r="220" spans="1:26" ht="15.75" customHeight="1">
      <c r="A220" s="297"/>
      <c r="B220" s="297"/>
      <c r="C220" s="297"/>
      <c r="D220" s="297"/>
      <c r="E220" s="297"/>
      <c r="F220" s="297"/>
      <c r="G220" s="297"/>
      <c r="H220" s="297"/>
      <c r="I220" s="297"/>
      <c r="J220" s="297"/>
      <c r="K220" s="297"/>
      <c r="L220" s="297"/>
      <c r="M220" s="297"/>
      <c r="N220" s="297"/>
      <c r="O220" s="297"/>
      <c r="P220" s="282"/>
      <c r="Q220" s="282"/>
      <c r="R220" s="282"/>
      <c r="S220" s="282"/>
      <c r="T220" s="282"/>
      <c r="U220" s="282"/>
      <c r="V220" s="282"/>
      <c r="W220" s="282"/>
      <c r="X220" s="282"/>
      <c r="Y220" s="282"/>
      <c r="Z220" s="282"/>
    </row>
    <row r="221" spans="1:26" ht="15.75" customHeight="1">
      <c r="A221" s="297"/>
      <c r="B221" s="297"/>
      <c r="C221" s="297"/>
      <c r="D221" s="297"/>
      <c r="E221" s="297"/>
      <c r="F221" s="297"/>
      <c r="G221" s="297"/>
      <c r="H221" s="297"/>
      <c r="I221" s="297"/>
      <c r="J221" s="297"/>
      <c r="K221" s="297"/>
      <c r="L221" s="297"/>
      <c r="M221" s="297"/>
      <c r="N221" s="297"/>
      <c r="O221" s="297"/>
      <c r="P221" s="282"/>
      <c r="Q221" s="282"/>
      <c r="R221" s="282"/>
      <c r="S221" s="282"/>
      <c r="T221" s="282"/>
      <c r="U221" s="282"/>
      <c r="V221" s="282"/>
      <c r="W221" s="282"/>
      <c r="X221" s="282"/>
      <c r="Y221" s="282"/>
      <c r="Z221" s="282"/>
    </row>
    <row r="222" spans="1:26" ht="15.75" customHeight="1">
      <c r="A222" s="297"/>
      <c r="B222" s="297"/>
      <c r="C222" s="297"/>
      <c r="D222" s="297"/>
      <c r="E222" s="297"/>
      <c r="F222" s="297"/>
      <c r="G222" s="297"/>
      <c r="H222" s="297"/>
      <c r="I222" s="297"/>
      <c r="J222" s="297"/>
      <c r="K222" s="297"/>
      <c r="L222" s="297"/>
      <c r="M222" s="297"/>
      <c r="N222" s="297"/>
      <c r="O222" s="297"/>
      <c r="P222" s="282"/>
      <c r="Q222" s="282"/>
      <c r="R222" s="282"/>
      <c r="S222" s="282"/>
      <c r="T222" s="282"/>
      <c r="U222" s="282"/>
      <c r="V222" s="282"/>
      <c r="W222" s="282"/>
      <c r="X222" s="282"/>
      <c r="Y222" s="282"/>
      <c r="Z222" s="282"/>
    </row>
    <row r="223" spans="1:26" ht="15.75" customHeight="1">
      <c r="A223" s="297"/>
      <c r="B223" s="297"/>
      <c r="C223" s="297"/>
      <c r="D223" s="297"/>
      <c r="E223" s="297"/>
      <c r="F223" s="297"/>
      <c r="G223" s="297"/>
      <c r="H223" s="297"/>
      <c r="I223" s="297"/>
      <c r="J223" s="297"/>
      <c r="K223" s="297"/>
      <c r="L223" s="297"/>
      <c r="M223" s="297"/>
      <c r="N223" s="297"/>
      <c r="O223" s="297"/>
      <c r="P223" s="282"/>
      <c r="Q223" s="282"/>
      <c r="R223" s="282"/>
      <c r="S223" s="282"/>
      <c r="T223" s="282"/>
      <c r="U223" s="282"/>
      <c r="V223" s="282"/>
      <c r="W223" s="282"/>
      <c r="X223" s="282"/>
      <c r="Y223" s="282"/>
      <c r="Z223" s="282"/>
    </row>
    <row r="224" spans="1:26" ht="15.75" customHeight="1">
      <c r="A224" s="297"/>
      <c r="B224" s="297"/>
      <c r="C224" s="297"/>
      <c r="D224" s="297"/>
      <c r="E224" s="297"/>
      <c r="F224" s="297"/>
      <c r="G224" s="297"/>
      <c r="H224" s="297"/>
      <c r="I224" s="297"/>
      <c r="J224" s="297"/>
      <c r="K224" s="297"/>
      <c r="L224" s="297"/>
      <c r="M224" s="297"/>
      <c r="N224" s="297"/>
      <c r="O224" s="297"/>
      <c r="P224" s="282"/>
      <c r="Q224" s="282"/>
      <c r="R224" s="282"/>
      <c r="S224" s="282"/>
      <c r="T224" s="282"/>
      <c r="U224" s="282"/>
      <c r="V224" s="282"/>
      <c r="W224" s="282"/>
      <c r="X224" s="282"/>
      <c r="Y224" s="282"/>
      <c r="Z224" s="282"/>
    </row>
    <row r="225" spans="1:26" ht="15.75" customHeight="1">
      <c r="A225" s="297"/>
      <c r="B225" s="297"/>
      <c r="C225" s="297"/>
      <c r="D225" s="297"/>
      <c r="E225" s="297"/>
      <c r="F225" s="297"/>
      <c r="G225" s="297"/>
      <c r="H225" s="297"/>
      <c r="I225" s="297"/>
      <c r="J225" s="297"/>
      <c r="K225" s="297"/>
      <c r="L225" s="297"/>
      <c r="M225" s="297"/>
      <c r="N225" s="297"/>
      <c r="O225" s="297"/>
      <c r="P225" s="282"/>
      <c r="Q225" s="282"/>
      <c r="R225" s="282"/>
      <c r="S225" s="282"/>
      <c r="T225" s="282"/>
      <c r="U225" s="282"/>
      <c r="V225" s="282"/>
      <c r="W225" s="282"/>
      <c r="X225" s="282"/>
      <c r="Y225" s="282"/>
      <c r="Z225" s="282"/>
    </row>
    <row r="226" spans="1:26" ht="15.75" customHeight="1">
      <c r="A226" s="297"/>
      <c r="B226" s="297"/>
      <c r="C226" s="297"/>
      <c r="D226" s="297"/>
      <c r="E226" s="297"/>
      <c r="F226" s="297"/>
      <c r="G226" s="297"/>
      <c r="H226" s="297"/>
      <c r="I226" s="297"/>
      <c r="J226" s="297"/>
      <c r="K226" s="297"/>
      <c r="L226" s="297"/>
      <c r="M226" s="297"/>
      <c r="N226" s="297"/>
      <c r="O226" s="297"/>
      <c r="P226" s="282"/>
      <c r="Q226" s="282"/>
      <c r="R226" s="282"/>
      <c r="S226" s="282"/>
      <c r="T226" s="282"/>
      <c r="U226" s="282"/>
      <c r="V226" s="282"/>
      <c r="W226" s="282"/>
      <c r="X226" s="282"/>
      <c r="Y226" s="282"/>
      <c r="Z226" s="282"/>
    </row>
    <row r="227" spans="1:26" ht="15.75" customHeight="1">
      <c r="A227" s="297"/>
      <c r="B227" s="297"/>
      <c r="C227" s="297"/>
      <c r="D227" s="297"/>
      <c r="E227" s="297"/>
      <c r="F227" s="297"/>
      <c r="G227" s="297"/>
      <c r="H227" s="297"/>
      <c r="I227" s="297"/>
      <c r="J227" s="297"/>
      <c r="K227" s="297"/>
      <c r="L227" s="297"/>
      <c r="M227" s="297"/>
      <c r="N227" s="297"/>
      <c r="O227" s="297"/>
      <c r="P227" s="282"/>
      <c r="Q227" s="282"/>
      <c r="R227" s="282"/>
      <c r="S227" s="282"/>
      <c r="T227" s="282"/>
      <c r="U227" s="282"/>
      <c r="V227" s="282"/>
      <c r="W227" s="282"/>
      <c r="X227" s="282"/>
      <c r="Y227" s="282"/>
      <c r="Z227" s="282"/>
    </row>
    <row r="228" spans="1:26" ht="15.75" customHeight="1">
      <c r="A228" s="297"/>
      <c r="B228" s="297"/>
      <c r="C228" s="297"/>
      <c r="D228" s="297"/>
      <c r="E228" s="297"/>
      <c r="F228" s="297"/>
      <c r="G228" s="297"/>
      <c r="H228" s="297"/>
      <c r="I228" s="297"/>
      <c r="J228" s="297"/>
      <c r="K228" s="297"/>
      <c r="L228" s="297"/>
      <c r="M228" s="297"/>
      <c r="N228" s="297"/>
      <c r="O228" s="297"/>
      <c r="P228" s="282"/>
      <c r="Q228" s="282"/>
      <c r="R228" s="282"/>
      <c r="S228" s="282"/>
      <c r="T228" s="282"/>
      <c r="U228" s="282"/>
      <c r="V228" s="282"/>
      <c r="W228" s="282"/>
      <c r="X228" s="282"/>
      <c r="Y228" s="282"/>
      <c r="Z228" s="282"/>
    </row>
    <row r="229" spans="1:26" ht="15.75" customHeight="1">
      <c r="A229" s="297"/>
      <c r="B229" s="297"/>
      <c r="C229" s="297"/>
      <c r="D229" s="297"/>
      <c r="E229" s="297"/>
      <c r="F229" s="297"/>
      <c r="G229" s="297"/>
      <c r="H229" s="297"/>
      <c r="I229" s="297"/>
      <c r="J229" s="297"/>
      <c r="K229" s="297"/>
      <c r="L229" s="297"/>
      <c r="M229" s="297"/>
      <c r="N229" s="297"/>
      <c r="O229" s="297"/>
      <c r="P229" s="282"/>
      <c r="Q229" s="282"/>
      <c r="R229" s="282"/>
      <c r="S229" s="282"/>
      <c r="T229" s="282"/>
      <c r="U229" s="282"/>
      <c r="V229" s="282"/>
      <c r="W229" s="282"/>
      <c r="X229" s="282"/>
      <c r="Y229" s="282"/>
      <c r="Z229" s="282"/>
    </row>
    <row r="230" spans="1:26" ht="15.75" customHeight="1">
      <c r="A230" s="297"/>
      <c r="B230" s="297"/>
      <c r="C230" s="297"/>
      <c r="D230" s="297"/>
      <c r="E230" s="297"/>
      <c r="F230" s="297"/>
      <c r="G230" s="297"/>
      <c r="H230" s="297"/>
      <c r="I230" s="297"/>
      <c r="J230" s="297"/>
      <c r="K230" s="297"/>
      <c r="L230" s="297"/>
      <c r="M230" s="297"/>
      <c r="N230" s="297"/>
      <c r="O230" s="297"/>
      <c r="P230" s="282"/>
      <c r="Q230" s="282"/>
      <c r="R230" s="282"/>
      <c r="S230" s="282"/>
      <c r="T230" s="282"/>
      <c r="U230" s="282"/>
      <c r="V230" s="282"/>
      <c r="W230" s="282"/>
      <c r="X230" s="282"/>
      <c r="Y230" s="282"/>
      <c r="Z230" s="282"/>
    </row>
    <row r="231" spans="1:26" ht="15.75" customHeight="1">
      <c r="A231" s="297"/>
      <c r="B231" s="297"/>
      <c r="C231" s="297"/>
      <c r="D231" s="297"/>
      <c r="E231" s="297"/>
      <c r="F231" s="297"/>
      <c r="G231" s="297"/>
      <c r="H231" s="297"/>
      <c r="I231" s="297"/>
      <c r="J231" s="297"/>
      <c r="K231" s="297"/>
      <c r="L231" s="297"/>
      <c r="M231" s="297"/>
      <c r="N231" s="297"/>
      <c r="O231" s="297"/>
      <c r="P231" s="282"/>
      <c r="Q231" s="282"/>
      <c r="R231" s="282"/>
      <c r="S231" s="282"/>
      <c r="T231" s="282"/>
      <c r="U231" s="282"/>
      <c r="V231" s="282"/>
      <c r="W231" s="282"/>
      <c r="X231" s="282"/>
      <c r="Y231" s="282"/>
      <c r="Z231" s="282"/>
    </row>
    <row r="232" spans="1:26" ht="15.75" customHeight="1">
      <c r="A232" s="297"/>
      <c r="B232" s="297"/>
      <c r="C232" s="297"/>
      <c r="D232" s="297"/>
      <c r="E232" s="297"/>
      <c r="F232" s="297"/>
      <c r="G232" s="297"/>
      <c r="H232" s="297"/>
      <c r="I232" s="297"/>
      <c r="J232" s="297"/>
      <c r="K232" s="297"/>
      <c r="L232" s="297"/>
      <c r="M232" s="297"/>
      <c r="N232" s="297"/>
      <c r="O232" s="297"/>
      <c r="P232" s="282"/>
      <c r="Q232" s="282"/>
      <c r="R232" s="282"/>
      <c r="S232" s="282"/>
      <c r="T232" s="282"/>
      <c r="U232" s="282"/>
      <c r="V232" s="282"/>
      <c r="W232" s="282"/>
      <c r="X232" s="282"/>
      <c r="Y232" s="282"/>
      <c r="Z232" s="282"/>
    </row>
    <row r="233" spans="1:26" ht="15.75" customHeight="1">
      <c r="A233" s="297"/>
      <c r="B233" s="297"/>
      <c r="C233" s="297"/>
      <c r="D233" s="297"/>
      <c r="E233" s="297"/>
      <c r="F233" s="297"/>
      <c r="G233" s="297"/>
      <c r="H233" s="297"/>
      <c r="I233" s="297"/>
      <c r="J233" s="297"/>
      <c r="K233" s="297"/>
      <c r="L233" s="297"/>
      <c r="M233" s="297"/>
      <c r="N233" s="297"/>
      <c r="O233" s="297"/>
      <c r="P233" s="282"/>
      <c r="Q233" s="282"/>
      <c r="R233" s="282"/>
      <c r="S233" s="282"/>
      <c r="T233" s="282"/>
      <c r="U233" s="282"/>
      <c r="V233" s="282"/>
      <c r="W233" s="282"/>
      <c r="X233" s="282"/>
      <c r="Y233" s="282"/>
      <c r="Z233" s="282"/>
    </row>
    <row r="234" spans="1:26" ht="15.75" customHeight="1">
      <c r="A234" s="297"/>
      <c r="B234" s="297"/>
      <c r="C234" s="297"/>
      <c r="D234" s="297"/>
      <c r="E234" s="297"/>
      <c r="F234" s="297"/>
      <c r="G234" s="297"/>
      <c r="H234" s="297"/>
      <c r="I234" s="297"/>
      <c r="J234" s="297"/>
      <c r="K234" s="297"/>
      <c r="L234" s="297"/>
      <c r="M234" s="297"/>
      <c r="N234" s="297"/>
      <c r="O234" s="297"/>
      <c r="P234" s="282"/>
      <c r="Q234" s="282"/>
      <c r="R234" s="282"/>
      <c r="S234" s="282"/>
      <c r="T234" s="282"/>
      <c r="U234" s="282"/>
      <c r="V234" s="282"/>
      <c r="W234" s="282"/>
      <c r="X234" s="282"/>
      <c r="Y234" s="282"/>
      <c r="Z234" s="282"/>
    </row>
    <row r="235" spans="1:26" ht="15.75" customHeight="1">
      <c r="A235" s="297"/>
      <c r="B235" s="297"/>
      <c r="C235" s="297"/>
      <c r="D235" s="297"/>
      <c r="E235" s="297"/>
      <c r="F235" s="297"/>
      <c r="G235" s="297"/>
      <c r="H235" s="297"/>
      <c r="I235" s="297"/>
      <c r="J235" s="297"/>
      <c r="K235" s="297"/>
      <c r="L235" s="297"/>
      <c r="M235" s="297"/>
      <c r="N235" s="297"/>
      <c r="O235" s="297"/>
      <c r="P235" s="282"/>
      <c r="Q235" s="282"/>
      <c r="R235" s="282"/>
      <c r="S235" s="282"/>
      <c r="T235" s="282"/>
      <c r="U235" s="282"/>
      <c r="V235" s="282"/>
      <c r="W235" s="282"/>
      <c r="X235" s="282"/>
      <c r="Y235" s="282"/>
      <c r="Z235" s="282"/>
    </row>
    <row r="236" spans="1:26" ht="15.75" customHeight="1">
      <c r="A236" s="297"/>
      <c r="B236" s="297"/>
      <c r="C236" s="297"/>
      <c r="D236" s="297"/>
      <c r="E236" s="297"/>
      <c r="F236" s="297"/>
      <c r="G236" s="297"/>
      <c r="H236" s="297"/>
      <c r="I236" s="297"/>
      <c r="J236" s="297"/>
      <c r="K236" s="297"/>
      <c r="L236" s="297"/>
      <c r="M236" s="297"/>
      <c r="N236" s="297"/>
      <c r="O236" s="297"/>
      <c r="P236" s="282"/>
      <c r="Q236" s="282"/>
      <c r="R236" s="282"/>
      <c r="S236" s="282"/>
      <c r="T236" s="282"/>
      <c r="U236" s="282"/>
      <c r="V236" s="282"/>
      <c r="W236" s="282"/>
      <c r="X236" s="282"/>
      <c r="Y236" s="282"/>
      <c r="Z236" s="282"/>
    </row>
    <row r="237" spans="1:26" ht="15.75" customHeight="1">
      <c r="A237" s="297"/>
      <c r="B237" s="297"/>
      <c r="C237" s="297"/>
      <c r="D237" s="297"/>
      <c r="E237" s="297"/>
      <c r="F237" s="297"/>
      <c r="G237" s="297"/>
      <c r="H237" s="297"/>
      <c r="I237" s="297"/>
      <c r="J237" s="297"/>
      <c r="K237" s="297"/>
      <c r="L237" s="297"/>
      <c r="M237" s="297"/>
      <c r="N237" s="297"/>
      <c r="O237" s="297"/>
      <c r="P237" s="282"/>
      <c r="Q237" s="282"/>
      <c r="R237" s="282"/>
      <c r="S237" s="282"/>
      <c r="T237" s="282"/>
      <c r="U237" s="282"/>
      <c r="V237" s="282"/>
      <c r="W237" s="282"/>
      <c r="X237" s="282"/>
      <c r="Y237" s="282"/>
      <c r="Z237" s="282"/>
    </row>
    <row r="238" spans="1:26" ht="15.75" customHeight="1">
      <c r="A238" s="297"/>
      <c r="B238" s="297"/>
      <c r="C238" s="297"/>
      <c r="D238" s="297"/>
      <c r="E238" s="297"/>
      <c r="F238" s="297"/>
      <c r="G238" s="297"/>
      <c r="H238" s="297"/>
      <c r="I238" s="297"/>
      <c r="J238" s="297"/>
      <c r="K238" s="297"/>
      <c r="L238" s="297"/>
      <c r="M238" s="297"/>
      <c r="N238" s="297"/>
      <c r="O238" s="297"/>
      <c r="P238" s="282"/>
      <c r="Q238" s="282"/>
      <c r="R238" s="282"/>
      <c r="S238" s="282"/>
      <c r="T238" s="282"/>
      <c r="U238" s="282"/>
      <c r="V238" s="282"/>
      <c r="W238" s="282"/>
      <c r="X238" s="282"/>
      <c r="Y238" s="282"/>
      <c r="Z238" s="282"/>
    </row>
    <row r="239" spans="1:26" ht="15.75" customHeight="1">
      <c r="A239" s="297"/>
      <c r="B239" s="297"/>
      <c r="C239" s="297"/>
      <c r="D239" s="297"/>
      <c r="E239" s="297"/>
      <c r="F239" s="297"/>
      <c r="G239" s="297"/>
      <c r="H239" s="297"/>
      <c r="I239" s="297"/>
      <c r="J239" s="297"/>
      <c r="K239" s="297"/>
      <c r="L239" s="297"/>
      <c r="M239" s="297"/>
      <c r="N239" s="297"/>
      <c r="O239" s="297"/>
      <c r="P239" s="282"/>
      <c r="Q239" s="282"/>
      <c r="R239" s="282"/>
      <c r="S239" s="282"/>
      <c r="T239" s="282"/>
      <c r="U239" s="282"/>
      <c r="V239" s="282"/>
      <c r="W239" s="282"/>
      <c r="X239" s="282"/>
      <c r="Y239" s="282"/>
      <c r="Z239" s="282"/>
    </row>
    <row r="240" spans="1:26" ht="15.75" customHeight="1">
      <c r="A240" s="297"/>
      <c r="B240" s="297"/>
      <c r="C240" s="297"/>
      <c r="D240" s="297"/>
      <c r="E240" s="297"/>
      <c r="F240" s="297"/>
      <c r="G240" s="297"/>
      <c r="H240" s="297"/>
      <c r="I240" s="297"/>
      <c r="J240" s="297"/>
      <c r="K240" s="297"/>
      <c r="L240" s="297"/>
      <c r="M240" s="297"/>
      <c r="N240" s="297"/>
      <c r="O240" s="297"/>
      <c r="P240" s="282"/>
      <c r="Q240" s="282"/>
      <c r="R240" s="282"/>
      <c r="S240" s="282"/>
      <c r="T240" s="282"/>
      <c r="U240" s="282"/>
      <c r="V240" s="282"/>
      <c r="W240" s="282"/>
      <c r="X240" s="282"/>
      <c r="Y240" s="282"/>
      <c r="Z240" s="282"/>
    </row>
    <row r="241" spans="1:26" ht="15.75" customHeight="1">
      <c r="A241" s="297"/>
      <c r="B241" s="297"/>
      <c r="C241" s="297"/>
      <c r="D241" s="297"/>
      <c r="E241" s="297"/>
      <c r="F241" s="297"/>
      <c r="G241" s="297"/>
      <c r="H241" s="297"/>
      <c r="I241" s="297"/>
      <c r="J241" s="297"/>
      <c r="K241" s="297"/>
      <c r="L241" s="297"/>
      <c r="M241" s="297"/>
      <c r="N241" s="297"/>
      <c r="O241" s="297"/>
      <c r="P241" s="282"/>
      <c r="Q241" s="282"/>
      <c r="R241" s="282"/>
      <c r="S241" s="282"/>
      <c r="T241" s="282"/>
      <c r="U241" s="282"/>
      <c r="V241" s="282"/>
      <c r="W241" s="282"/>
      <c r="X241" s="282"/>
      <c r="Y241" s="282"/>
      <c r="Z241" s="282"/>
    </row>
    <row r="242" spans="1:26" ht="15.75" customHeight="1">
      <c r="A242" s="297"/>
      <c r="B242" s="297"/>
      <c r="C242" s="297"/>
      <c r="D242" s="297"/>
      <c r="E242" s="297"/>
      <c r="F242" s="297"/>
      <c r="G242" s="297"/>
      <c r="H242" s="297"/>
      <c r="I242" s="297"/>
      <c r="J242" s="297"/>
      <c r="K242" s="297"/>
      <c r="L242" s="297"/>
      <c r="M242" s="297"/>
      <c r="N242" s="297"/>
      <c r="O242" s="297"/>
      <c r="P242" s="282"/>
      <c r="Q242" s="282"/>
      <c r="R242" s="282"/>
      <c r="S242" s="282"/>
      <c r="T242" s="282"/>
      <c r="U242" s="282"/>
      <c r="V242" s="282"/>
      <c r="W242" s="282"/>
      <c r="X242" s="282"/>
      <c r="Y242" s="282"/>
      <c r="Z242" s="282"/>
    </row>
    <row r="243" spans="1:26" ht="15.75" customHeight="1">
      <c r="A243" s="297"/>
      <c r="B243" s="297"/>
      <c r="C243" s="297"/>
      <c r="D243" s="297"/>
      <c r="E243" s="297"/>
      <c r="F243" s="297"/>
      <c r="G243" s="297"/>
      <c r="H243" s="297"/>
      <c r="I243" s="297"/>
      <c r="J243" s="297"/>
      <c r="K243" s="297"/>
      <c r="L243" s="297"/>
      <c r="M243" s="297"/>
      <c r="N243" s="297"/>
      <c r="O243" s="297"/>
      <c r="P243" s="282"/>
      <c r="Q243" s="282"/>
      <c r="R243" s="282"/>
      <c r="S243" s="282"/>
      <c r="T243" s="282"/>
      <c r="U243" s="282"/>
      <c r="V243" s="282"/>
      <c r="W243" s="282"/>
      <c r="X243" s="282"/>
      <c r="Y243" s="282"/>
      <c r="Z243" s="282"/>
    </row>
    <row r="244" spans="1:26" ht="15.75" customHeight="1">
      <c r="A244" s="297"/>
      <c r="B244" s="297"/>
      <c r="C244" s="297"/>
      <c r="D244" s="297"/>
      <c r="E244" s="297"/>
      <c r="F244" s="297"/>
      <c r="G244" s="297"/>
      <c r="H244" s="297"/>
      <c r="I244" s="297"/>
      <c r="J244" s="297"/>
      <c r="K244" s="297"/>
      <c r="L244" s="297"/>
      <c r="M244" s="297"/>
      <c r="N244" s="297"/>
      <c r="O244" s="297"/>
      <c r="P244" s="282"/>
      <c r="Q244" s="282"/>
      <c r="R244" s="282"/>
      <c r="S244" s="282"/>
      <c r="T244" s="282"/>
      <c r="U244" s="282"/>
      <c r="V244" s="282"/>
      <c r="W244" s="282"/>
      <c r="X244" s="282"/>
      <c r="Y244" s="282"/>
      <c r="Z244" s="282"/>
    </row>
    <row r="245" spans="1:26" ht="15.75" customHeight="1">
      <c r="A245" s="297"/>
      <c r="B245" s="297"/>
      <c r="C245" s="297"/>
      <c r="D245" s="297"/>
      <c r="E245" s="297"/>
      <c r="F245" s="297"/>
      <c r="G245" s="297"/>
      <c r="H245" s="297"/>
      <c r="I245" s="297"/>
      <c r="J245" s="297"/>
      <c r="K245" s="297"/>
      <c r="L245" s="297"/>
      <c r="M245" s="297"/>
      <c r="N245" s="297"/>
      <c r="O245" s="297"/>
      <c r="P245" s="282"/>
      <c r="Q245" s="282"/>
      <c r="R245" s="282"/>
      <c r="S245" s="282"/>
      <c r="T245" s="282"/>
      <c r="U245" s="282"/>
      <c r="V245" s="282"/>
      <c r="W245" s="282"/>
      <c r="X245" s="282"/>
      <c r="Y245" s="282"/>
      <c r="Z245" s="282"/>
    </row>
    <row r="246" spans="1:26" ht="15.75" customHeight="1">
      <c r="A246" s="297"/>
      <c r="B246" s="297"/>
      <c r="C246" s="297"/>
      <c r="D246" s="297"/>
      <c r="E246" s="297"/>
      <c r="F246" s="297"/>
      <c r="G246" s="297"/>
      <c r="H246" s="297"/>
      <c r="I246" s="297"/>
      <c r="J246" s="297"/>
      <c r="K246" s="297"/>
      <c r="L246" s="297"/>
      <c r="M246" s="297"/>
      <c r="N246" s="297"/>
      <c r="O246" s="297"/>
      <c r="P246" s="282"/>
      <c r="Q246" s="282"/>
      <c r="R246" s="282"/>
      <c r="S246" s="282"/>
      <c r="T246" s="282"/>
      <c r="U246" s="282"/>
      <c r="V246" s="282"/>
      <c r="W246" s="282"/>
      <c r="X246" s="282"/>
      <c r="Y246" s="282"/>
      <c r="Z246" s="282"/>
    </row>
    <row r="247" spans="1:26" ht="15.75" customHeight="1">
      <c r="A247" s="297"/>
      <c r="B247" s="297"/>
      <c r="C247" s="297"/>
      <c r="D247" s="297"/>
      <c r="E247" s="297"/>
      <c r="F247" s="297"/>
      <c r="G247" s="297"/>
      <c r="H247" s="297"/>
      <c r="I247" s="297"/>
      <c r="J247" s="297"/>
      <c r="K247" s="297"/>
      <c r="L247" s="297"/>
      <c r="M247" s="297"/>
      <c r="N247" s="297"/>
      <c r="O247" s="297"/>
      <c r="P247" s="282"/>
      <c r="Q247" s="282"/>
      <c r="R247" s="282"/>
      <c r="S247" s="282"/>
      <c r="T247" s="282"/>
      <c r="U247" s="282"/>
      <c r="V247" s="282"/>
      <c r="W247" s="282"/>
      <c r="X247" s="282"/>
      <c r="Y247" s="282"/>
      <c r="Z247" s="282"/>
    </row>
    <row r="248" spans="1:26" ht="15.75" customHeight="1">
      <c r="A248" s="297"/>
      <c r="B248" s="297"/>
      <c r="C248" s="297"/>
      <c r="D248" s="297"/>
      <c r="E248" s="297"/>
      <c r="F248" s="297"/>
      <c r="G248" s="297"/>
      <c r="H248" s="297"/>
      <c r="I248" s="297"/>
      <c r="J248" s="297"/>
      <c r="K248" s="297"/>
      <c r="L248" s="297"/>
      <c r="M248" s="297"/>
      <c r="N248" s="297"/>
      <c r="O248" s="297"/>
      <c r="P248" s="282"/>
      <c r="Q248" s="282"/>
      <c r="R248" s="282"/>
      <c r="S248" s="282"/>
      <c r="T248" s="282"/>
      <c r="U248" s="282"/>
      <c r="V248" s="282"/>
      <c r="W248" s="282"/>
      <c r="X248" s="282"/>
      <c r="Y248" s="282"/>
      <c r="Z248" s="282"/>
    </row>
    <row r="249" spans="1:26" ht="15.75" customHeight="1">
      <c r="A249" s="297"/>
      <c r="B249" s="297"/>
      <c r="C249" s="297"/>
      <c r="D249" s="297"/>
      <c r="E249" s="297"/>
      <c r="F249" s="297"/>
      <c r="G249" s="297"/>
      <c r="H249" s="297"/>
      <c r="I249" s="297"/>
      <c r="J249" s="297"/>
      <c r="K249" s="297"/>
      <c r="L249" s="297"/>
      <c r="M249" s="297"/>
      <c r="N249" s="297"/>
      <c r="O249" s="297"/>
      <c r="P249" s="282"/>
      <c r="Q249" s="282"/>
      <c r="R249" s="282"/>
      <c r="S249" s="282"/>
      <c r="T249" s="282"/>
      <c r="U249" s="282"/>
      <c r="V249" s="282"/>
      <c r="W249" s="282"/>
      <c r="X249" s="282"/>
      <c r="Y249" s="282"/>
      <c r="Z249" s="282"/>
    </row>
    <row r="250" spans="1:26" ht="15.75" customHeight="1">
      <c r="A250" s="297"/>
      <c r="B250" s="297"/>
      <c r="C250" s="297"/>
      <c r="D250" s="297"/>
      <c r="E250" s="297"/>
      <c r="F250" s="297"/>
      <c r="G250" s="297"/>
      <c r="H250" s="297"/>
      <c r="I250" s="297"/>
      <c r="J250" s="297"/>
      <c r="K250" s="297"/>
      <c r="L250" s="297"/>
      <c r="M250" s="297"/>
      <c r="N250" s="297"/>
      <c r="O250" s="297"/>
      <c r="P250" s="282"/>
      <c r="Q250" s="282"/>
      <c r="R250" s="282"/>
      <c r="S250" s="282"/>
      <c r="T250" s="282"/>
      <c r="U250" s="282"/>
      <c r="V250" s="282"/>
      <c r="W250" s="282"/>
      <c r="X250" s="282"/>
      <c r="Y250" s="282"/>
      <c r="Z250" s="282"/>
    </row>
    <row r="251" spans="1:26" ht="15.75" customHeight="1">
      <c r="A251" s="297"/>
      <c r="B251" s="297"/>
      <c r="C251" s="297"/>
      <c r="D251" s="297"/>
      <c r="E251" s="297"/>
      <c r="F251" s="297"/>
      <c r="G251" s="297"/>
      <c r="H251" s="297"/>
      <c r="I251" s="297"/>
      <c r="J251" s="297"/>
      <c r="K251" s="297"/>
      <c r="L251" s="297"/>
      <c r="M251" s="297"/>
      <c r="N251" s="297"/>
      <c r="O251" s="297"/>
      <c r="P251" s="282"/>
      <c r="Q251" s="282"/>
      <c r="R251" s="282"/>
      <c r="S251" s="282"/>
      <c r="T251" s="282"/>
      <c r="U251" s="282"/>
      <c r="V251" s="282"/>
      <c r="W251" s="282"/>
      <c r="X251" s="282"/>
      <c r="Y251" s="282"/>
      <c r="Z251" s="282"/>
    </row>
    <row r="252" spans="1:26" ht="15.75" customHeight="1">
      <c r="A252" s="297"/>
      <c r="B252" s="297"/>
      <c r="C252" s="297"/>
      <c r="D252" s="297"/>
      <c r="E252" s="297"/>
      <c r="F252" s="297"/>
      <c r="G252" s="297"/>
      <c r="H252" s="297"/>
      <c r="I252" s="297"/>
      <c r="J252" s="297"/>
      <c r="K252" s="297"/>
      <c r="L252" s="297"/>
      <c r="M252" s="297"/>
      <c r="N252" s="297"/>
      <c r="O252" s="297"/>
      <c r="P252" s="282"/>
      <c r="Q252" s="282"/>
      <c r="R252" s="282"/>
      <c r="S252" s="282"/>
      <c r="T252" s="282"/>
      <c r="U252" s="282"/>
      <c r="V252" s="282"/>
      <c r="W252" s="282"/>
      <c r="X252" s="282"/>
      <c r="Y252" s="282"/>
      <c r="Z252" s="282"/>
    </row>
    <row r="253" spans="1:26" ht="15.75" customHeight="1">
      <c r="A253" s="297"/>
      <c r="B253" s="297"/>
      <c r="C253" s="297"/>
      <c r="D253" s="297"/>
      <c r="E253" s="297"/>
      <c r="F253" s="297"/>
      <c r="G253" s="297"/>
      <c r="H253" s="297"/>
      <c r="I253" s="297"/>
      <c r="J253" s="297"/>
      <c r="K253" s="297"/>
      <c r="L253" s="297"/>
      <c r="M253" s="297"/>
      <c r="N253" s="297"/>
      <c r="O253" s="297"/>
      <c r="P253" s="282"/>
      <c r="Q253" s="282"/>
      <c r="R253" s="282"/>
      <c r="S253" s="282"/>
      <c r="T253" s="282"/>
      <c r="U253" s="282"/>
      <c r="V253" s="282"/>
      <c r="W253" s="282"/>
      <c r="X253" s="282"/>
      <c r="Y253" s="282"/>
      <c r="Z253" s="282"/>
    </row>
    <row r="254" spans="1:26" ht="15.75" customHeight="1">
      <c r="A254" s="297"/>
      <c r="B254" s="297"/>
      <c r="C254" s="297"/>
      <c r="D254" s="297"/>
      <c r="E254" s="297"/>
      <c r="F254" s="297"/>
      <c r="G254" s="297"/>
      <c r="H254" s="297"/>
      <c r="I254" s="297"/>
      <c r="J254" s="297"/>
      <c r="K254" s="297"/>
      <c r="L254" s="297"/>
      <c r="M254" s="297"/>
      <c r="N254" s="297"/>
      <c r="O254" s="297"/>
      <c r="P254" s="282"/>
      <c r="Q254" s="282"/>
      <c r="R254" s="282"/>
      <c r="S254" s="282"/>
      <c r="T254" s="282"/>
      <c r="U254" s="282"/>
      <c r="V254" s="282"/>
      <c r="W254" s="282"/>
      <c r="X254" s="282"/>
      <c r="Y254" s="282"/>
      <c r="Z254" s="282"/>
    </row>
    <row r="255" spans="1:26" ht="15.75" customHeight="1">
      <c r="A255" s="297"/>
      <c r="B255" s="297"/>
      <c r="C255" s="297"/>
      <c r="D255" s="297"/>
      <c r="E255" s="297"/>
      <c r="F255" s="297"/>
      <c r="G255" s="297"/>
      <c r="H255" s="297"/>
      <c r="I255" s="297"/>
      <c r="J255" s="297"/>
      <c r="K255" s="297"/>
      <c r="L255" s="297"/>
      <c r="M255" s="297"/>
      <c r="N255" s="297"/>
      <c r="O255" s="297"/>
      <c r="P255" s="282"/>
      <c r="Q255" s="282"/>
      <c r="R255" s="282"/>
      <c r="S255" s="282"/>
      <c r="T255" s="282"/>
      <c r="U255" s="282"/>
      <c r="V255" s="282"/>
      <c r="W255" s="282"/>
      <c r="X255" s="282"/>
      <c r="Y255" s="282"/>
      <c r="Z255" s="282"/>
    </row>
    <row r="256" spans="1:26" ht="15.75" customHeight="1">
      <c r="A256" s="297"/>
      <c r="B256" s="297"/>
      <c r="C256" s="297"/>
      <c r="D256" s="297"/>
      <c r="E256" s="297"/>
      <c r="F256" s="297"/>
      <c r="G256" s="297"/>
      <c r="H256" s="297"/>
      <c r="I256" s="297"/>
      <c r="J256" s="297"/>
      <c r="K256" s="297"/>
      <c r="L256" s="297"/>
      <c r="M256" s="297"/>
      <c r="N256" s="297"/>
      <c r="O256" s="297"/>
      <c r="P256" s="282"/>
      <c r="Q256" s="282"/>
      <c r="R256" s="282"/>
      <c r="S256" s="282"/>
      <c r="T256" s="282"/>
      <c r="U256" s="282"/>
      <c r="V256" s="282"/>
      <c r="W256" s="282"/>
      <c r="X256" s="282"/>
      <c r="Y256" s="282"/>
      <c r="Z256" s="282"/>
    </row>
    <row r="257" spans="1:26" ht="15.75" customHeight="1">
      <c r="A257" s="297"/>
      <c r="B257" s="297"/>
      <c r="C257" s="297"/>
      <c r="D257" s="297"/>
      <c r="E257" s="297"/>
      <c r="F257" s="297"/>
      <c r="G257" s="297"/>
      <c r="H257" s="297"/>
      <c r="I257" s="297"/>
      <c r="J257" s="297"/>
      <c r="K257" s="297"/>
      <c r="L257" s="297"/>
      <c r="M257" s="297"/>
      <c r="N257" s="297"/>
      <c r="O257" s="297"/>
      <c r="P257" s="282"/>
      <c r="Q257" s="282"/>
      <c r="R257" s="282"/>
      <c r="S257" s="282"/>
      <c r="T257" s="282"/>
      <c r="U257" s="282"/>
      <c r="V257" s="282"/>
      <c r="W257" s="282"/>
      <c r="X257" s="282"/>
      <c r="Y257" s="282"/>
      <c r="Z257" s="282"/>
    </row>
    <row r="258" spans="1:26" ht="15.75" customHeight="1">
      <c r="A258" s="297"/>
      <c r="B258" s="297"/>
      <c r="C258" s="297"/>
      <c r="D258" s="297"/>
      <c r="E258" s="297"/>
      <c r="F258" s="297"/>
      <c r="G258" s="297"/>
      <c r="H258" s="297"/>
      <c r="I258" s="297"/>
      <c r="J258" s="297"/>
      <c r="K258" s="297"/>
      <c r="L258" s="297"/>
      <c r="M258" s="297"/>
      <c r="N258" s="297"/>
      <c r="O258" s="297"/>
      <c r="P258" s="282"/>
      <c r="Q258" s="282"/>
      <c r="R258" s="282"/>
      <c r="S258" s="282"/>
      <c r="T258" s="282"/>
      <c r="U258" s="282"/>
      <c r="V258" s="282"/>
      <c r="W258" s="282"/>
      <c r="X258" s="282"/>
      <c r="Y258" s="282"/>
      <c r="Z258" s="282"/>
    </row>
    <row r="259" spans="1:26" ht="15.75" customHeight="1">
      <c r="A259" s="297"/>
      <c r="B259" s="297"/>
      <c r="C259" s="297"/>
      <c r="D259" s="297"/>
      <c r="E259" s="297"/>
      <c r="F259" s="297"/>
      <c r="G259" s="297"/>
      <c r="H259" s="297"/>
      <c r="I259" s="297"/>
      <c r="J259" s="297"/>
      <c r="K259" s="297"/>
      <c r="L259" s="297"/>
      <c r="M259" s="297"/>
      <c r="N259" s="297"/>
      <c r="O259" s="297"/>
      <c r="P259" s="282"/>
      <c r="Q259" s="282"/>
      <c r="R259" s="282"/>
      <c r="S259" s="282"/>
      <c r="T259" s="282"/>
      <c r="U259" s="282"/>
      <c r="V259" s="282"/>
      <c r="W259" s="282"/>
      <c r="X259" s="282"/>
      <c r="Y259" s="282"/>
      <c r="Z259" s="282"/>
    </row>
    <row r="260" spans="1:26" ht="15.75" customHeight="1">
      <c r="A260" s="297"/>
      <c r="B260" s="297"/>
      <c r="C260" s="297"/>
      <c r="D260" s="297"/>
      <c r="E260" s="297"/>
      <c r="F260" s="297"/>
      <c r="G260" s="297"/>
      <c r="H260" s="297"/>
      <c r="I260" s="297"/>
      <c r="J260" s="297"/>
      <c r="K260" s="297"/>
      <c r="L260" s="297"/>
      <c r="M260" s="297"/>
      <c r="N260" s="297"/>
      <c r="O260" s="297"/>
      <c r="P260" s="282"/>
      <c r="Q260" s="282"/>
      <c r="R260" s="282"/>
      <c r="S260" s="282"/>
      <c r="T260" s="282"/>
      <c r="U260" s="282"/>
      <c r="V260" s="282"/>
      <c r="W260" s="282"/>
      <c r="X260" s="282"/>
      <c r="Y260" s="282"/>
      <c r="Z260" s="282"/>
    </row>
    <row r="261" spans="1:26" ht="15.75" customHeight="1">
      <c r="A261" s="297"/>
      <c r="B261" s="297"/>
      <c r="C261" s="297"/>
      <c r="D261" s="297"/>
      <c r="E261" s="297"/>
      <c r="F261" s="297"/>
      <c r="G261" s="297"/>
      <c r="H261" s="297"/>
      <c r="I261" s="297"/>
      <c r="J261" s="297"/>
      <c r="K261" s="297"/>
      <c r="L261" s="297"/>
      <c r="M261" s="297"/>
      <c r="N261" s="297"/>
      <c r="O261" s="297"/>
      <c r="P261" s="282"/>
      <c r="Q261" s="282"/>
      <c r="R261" s="282"/>
      <c r="S261" s="282"/>
      <c r="T261" s="282"/>
      <c r="U261" s="282"/>
      <c r="V261" s="282"/>
      <c r="W261" s="282"/>
      <c r="X261" s="282"/>
      <c r="Y261" s="282"/>
      <c r="Z261" s="282"/>
    </row>
    <row r="262" spans="1:26" ht="15.75" customHeight="1">
      <c r="A262" s="297"/>
      <c r="B262" s="297"/>
      <c r="C262" s="297"/>
      <c r="D262" s="297"/>
      <c r="E262" s="297"/>
      <c r="F262" s="297"/>
      <c r="G262" s="297"/>
      <c r="H262" s="297"/>
      <c r="I262" s="297"/>
      <c r="J262" s="297"/>
      <c r="K262" s="297"/>
      <c r="L262" s="297"/>
      <c r="M262" s="297"/>
      <c r="N262" s="297"/>
      <c r="O262" s="297"/>
      <c r="P262" s="282"/>
      <c r="Q262" s="282"/>
      <c r="R262" s="282"/>
      <c r="S262" s="282"/>
      <c r="T262" s="282"/>
      <c r="U262" s="282"/>
      <c r="V262" s="282"/>
      <c r="W262" s="282"/>
      <c r="X262" s="282"/>
      <c r="Y262" s="282"/>
      <c r="Z262" s="282"/>
    </row>
    <row r="263" spans="1:26" ht="15.75" customHeight="1">
      <c r="A263" s="297"/>
      <c r="B263" s="297"/>
      <c r="C263" s="297"/>
      <c r="D263" s="297"/>
      <c r="E263" s="297"/>
      <c r="F263" s="297"/>
      <c r="G263" s="297"/>
      <c r="H263" s="297"/>
      <c r="I263" s="297"/>
      <c r="J263" s="297"/>
      <c r="K263" s="297"/>
      <c r="L263" s="297"/>
      <c r="M263" s="297"/>
      <c r="N263" s="297"/>
      <c r="O263" s="297"/>
      <c r="P263" s="282"/>
      <c r="Q263" s="282"/>
      <c r="R263" s="282"/>
      <c r="S263" s="282"/>
      <c r="T263" s="282"/>
      <c r="U263" s="282"/>
      <c r="V263" s="282"/>
      <c r="W263" s="282"/>
      <c r="X263" s="282"/>
      <c r="Y263" s="282"/>
      <c r="Z263" s="282"/>
    </row>
    <row r="264" spans="1:26" ht="15.75" customHeight="1">
      <c r="A264" s="297"/>
      <c r="B264" s="297"/>
      <c r="C264" s="297"/>
      <c r="D264" s="297"/>
      <c r="E264" s="297"/>
      <c r="F264" s="297"/>
      <c r="G264" s="297"/>
      <c r="H264" s="297"/>
      <c r="I264" s="297"/>
      <c r="J264" s="297"/>
      <c r="K264" s="297"/>
      <c r="L264" s="297"/>
      <c r="M264" s="297"/>
      <c r="N264" s="297"/>
      <c r="O264" s="297"/>
      <c r="P264" s="282"/>
      <c r="Q264" s="282"/>
      <c r="R264" s="282"/>
      <c r="S264" s="282"/>
      <c r="T264" s="282"/>
      <c r="U264" s="282"/>
      <c r="V264" s="282"/>
      <c r="W264" s="282"/>
      <c r="X264" s="282"/>
      <c r="Y264" s="282"/>
      <c r="Z264" s="282"/>
    </row>
    <row r="265" spans="1:26" ht="15.75" customHeight="1">
      <c r="A265" s="297"/>
      <c r="B265" s="297"/>
      <c r="C265" s="297"/>
      <c r="D265" s="297"/>
      <c r="E265" s="297"/>
      <c r="F265" s="297"/>
      <c r="G265" s="297"/>
      <c r="H265" s="297"/>
      <c r="I265" s="297"/>
      <c r="J265" s="297"/>
      <c r="K265" s="297"/>
      <c r="L265" s="297"/>
      <c r="M265" s="297"/>
      <c r="N265" s="297"/>
      <c r="O265" s="297"/>
      <c r="P265" s="282"/>
      <c r="Q265" s="282"/>
      <c r="R265" s="282"/>
      <c r="S265" s="282"/>
      <c r="T265" s="282"/>
      <c r="U265" s="282"/>
      <c r="V265" s="282"/>
      <c r="W265" s="282"/>
      <c r="X265" s="282"/>
      <c r="Y265" s="282"/>
      <c r="Z265" s="282"/>
    </row>
    <row r="266" spans="1:26" ht="15.75" customHeight="1">
      <c r="A266" s="297"/>
      <c r="B266" s="297"/>
      <c r="C266" s="297"/>
      <c r="D266" s="297"/>
      <c r="E266" s="297"/>
      <c r="F266" s="297"/>
      <c r="G266" s="297"/>
      <c r="H266" s="297"/>
      <c r="I266" s="297"/>
      <c r="J266" s="297"/>
      <c r="K266" s="297"/>
      <c r="L266" s="297"/>
      <c r="M266" s="297"/>
      <c r="N266" s="297"/>
      <c r="O266" s="297"/>
      <c r="P266" s="282"/>
      <c r="Q266" s="282"/>
      <c r="R266" s="282"/>
      <c r="S266" s="282"/>
      <c r="T266" s="282"/>
      <c r="U266" s="282"/>
      <c r="V266" s="282"/>
      <c r="W266" s="282"/>
      <c r="X266" s="282"/>
      <c r="Y266" s="282"/>
      <c r="Z266" s="282"/>
    </row>
    <row r="267" spans="1:26" ht="15.75" customHeight="1">
      <c r="A267" s="297"/>
      <c r="B267" s="297"/>
      <c r="C267" s="297"/>
      <c r="D267" s="297"/>
      <c r="E267" s="297"/>
      <c r="F267" s="297"/>
      <c r="G267" s="297"/>
      <c r="H267" s="297"/>
      <c r="I267" s="297"/>
      <c r="J267" s="297"/>
      <c r="K267" s="297"/>
      <c r="L267" s="297"/>
      <c r="M267" s="297"/>
      <c r="N267" s="297"/>
      <c r="O267" s="297"/>
      <c r="P267" s="282"/>
      <c r="Q267" s="282"/>
      <c r="R267" s="282"/>
      <c r="S267" s="282"/>
      <c r="T267" s="282"/>
      <c r="U267" s="282"/>
      <c r="V267" s="282"/>
      <c r="W267" s="282"/>
      <c r="X267" s="282"/>
      <c r="Y267" s="282"/>
      <c r="Z267" s="282"/>
    </row>
    <row r="268" spans="1:26" ht="15.75" customHeight="1">
      <c r="A268" s="297"/>
      <c r="B268" s="297"/>
      <c r="C268" s="297"/>
      <c r="D268" s="297"/>
      <c r="E268" s="297"/>
      <c r="F268" s="297"/>
      <c r="G268" s="297"/>
      <c r="H268" s="297"/>
      <c r="I268" s="297"/>
      <c r="J268" s="297"/>
      <c r="K268" s="297"/>
      <c r="L268" s="297"/>
      <c r="M268" s="297"/>
      <c r="N268" s="297"/>
      <c r="O268" s="297"/>
      <c r="P268" s="282"/>
      <c r="Q268" s="282"/>
      <c r="R268" s="282"/>
      <c r="S268" s="282"/>
      <c r="T268" s="282"/>
      <c r="U268" s="282"/>
      <c r="V268" s="282"/>
      <c r="W268" s="282"/>
      <c r="X268" s="282"/>
      <c r="Y268" s="282"/>
      <c r="Z268" s="282"/>
    </row>
    <row r="269" spans="1:26" ht="15.75" customHeight="1">
      <c r="A269" s="297"/>
      <c r="B269" s="297"/>
      <c r="C269" s="297"/>
      <c r="D269" s="297"/>
      <c r="E269" s="297"/>
      <c r="F269" s="297"/>
      <c r="G269" s="297"/>
      <c r="H269" s="297"/>
      <c r="I269" s="297"/>
      <c r="J269" s="297"/>
      <c r="K269" s="297"/>
      <c r="L269" s="297"/>
      <c r="M269" s="297"/>
      <c r="N269" s="297"/>
      <c r="O269" s="297"/>
      <c r="P269" s="282"/>
      <c r="Q269" s="282"/>
      <c r="R269" s="282"/>
      <c r="S269" s="282"/>
      <c r="T269" s="282"/>
      <c r="U269" s="282"/>
      <c r="V269" s="282"/>
      <c r="W269" s="282"/>
      <c r="X269" s="282"/>
      <c r="Y269" s="282"/>
      <c r="Z269" s="282"/>
    </row>
    <row r="270" spans="1:26" ht="15.75" customHeight="1">
      <c r="A270" s="297"/>
      <c r="B270" s="297"/>
      <c r="C270" s="297"/>
      <c r="D270" s="297"/>
      <c r="E270" s="297"/>
      <c r="F270" s="297"/>
      <c r="G270" s="297"/>
      <c r="H270" s="297"/>
      <c r="I270" s="297"/>
      <c r="J270" s="297"/>
      <c r="K270" s="297"/>
      <c r="L270" s="297"/>
      <c r="M270" s="297"/>
      <c r="N270" s="297"/>
      <c r="O270" s="297"/>
      <c r="P270" s="282"/>
      <c r="Q270" s="282"/>
      <c r="R270" s="282"/>
      <c r="S270" s="282"/>
      <c r="T270" s="282"/>
      <c r="U270" s="282"/>
      <c r="V270" s="282"/>
      <c r="W270" s="282"/>
      <c r="X270" s="282"/>
      <c r="Y270" s="282"/>
      <c r="Z270" s="282"/>
    </row>
    <row r="271" spans="1:26" ht="15.75" customHeight="1">
      <c r="A271" s="297"/>
      <c r="B271" s="297"/>
      <c r="C271" s="297"/>
      <c r="D271" s="297"/>
      <c r="E271" s="297"/>
      <c r="F271" s="297"/>
      <c r="G271" s="297"/>
      <c r="H271" s="297"/>
      <c r="I271" s="297"/>
      <c r="J271" s="297"/>
      <c r="K271" s="297"/>
      <c r="L271" s="297"/>
      <c r="M271" s="297"/>
      <c r="N271" s="297"/>
      <c r="O271" s="297"/>
      <c r="P271" s="282"/>
      <c r="Q271" s="282"/>
      <c r="R271" s="282"/>
      <c r="S271" s="282"/>
      <c r="T271" s="282"/>
      <c r="U271" s="282"/>
      <c r="V271" s="282"/>
      <c r="W271" s="282"/>
      <c r="X271" s="282"/>
      <c r="Y271" s="282"/>
      <c r="Z271" s="282"/>
    </row>
    <row r="272" spans="1:26" ht="15.75" customHeight="1">
      <c r="A272" s="297"/>
      <c r="B272" s="297"/>
      <c r="C272" s="297"/>
      <c r="D272" s="297"/>
      <c r="E272" s="297"/>
      <c r="F272" s="297"/>
      <c r="G272" s="297"/>
      <c r="H272" s="297"/>
      <c r="I272" s="297"/>
      <c r="J272" s="297"/>
      <c r="K272" s="297"/>
      <c r="L272" s="297"/>
      <c r="M272" s="297"/>
      <c r="N272" s="297"/>
      <c r="O272" s="297"/>
      <c r="P272" s="282"/>
      <c r="Q272" s="282"/>
      <c r="R272" s="282"/>
      <c r="S272" s="282"/>
      <c r="T272" s="282"/>
      <c r="U272" s="282"/>
      <c r="V272" s="282"/>
      <c r="W272" s="282"/>
      <c r="X272" s="282"/>
      <c r="Y272" s="282"/>
      <c r="Z272" s="282"/>
    </row>
    <row r="273" spans="1:26" ht="15.75" customHeight="1">
      <c r="A273" s="297"/>
      <c r="B273" s="297"/>
      <c r="C273" s="297"/>
      <c r="D273" s="297"/>
      <c r="E273" s="297"/>
      <c r="F273" s="297"/>
      <c r="G273" s="297"/>
      <c r="H273" s="297"/>
      <c r="I273" s="297"/>
      <c r="J273" s="297"/>
      <c r="K273" s="297"/>
      <c r="L273" s="297"/>
      <c r="M273" s="297"/>
      <c r="N273" s="297"/>
      <c r="O273" s="297"/>
      <c r="P273" s="282"/>
      <c r="Q273" s="282"/>
      <c r="R273" s="282"/>
      <c r="S273" s="282"/>
      <c r="T273" s="282"/>
      <c r="U273" s="282"/>
      <c r="V273" s="282"/>
      <c r="W273" s="282"/>
      <c r="X273" s="282"/>
      <c r="Y273" s="282"/>
      <c r="Z273" s="282"/>
    </row>
    <row r="274" spans="1:26" ht="15.75" customHeight="1">
      <c r="A274" s="297"/>
      <c r="B274" s="297"/>
      <c r="C274" s="297"/>
      <c r="D274" s="297"/>
      <c r="E274" s="297"/>
      <c r="F274" s="297"/>
      <c r="G274" s="297"/>
      <c r="H274" s="297"/>
      <c r="I274" s="297"/>
      <c r="J274" s="297"/>
      <c r="K274" s="297"/>
      <c r="L274" s="297"/>
      <c r="M274" s="297"/>
      <c r="N274" s="297"/>
      <c r="O274" s="297"/>
      <c r="P274" s="282"/>
      <c r="Q274" s="282"/>
      <c r="R274" s="282"/>
      <c r="S274" s="282"/>
      <c r="T274" s="282"/>
      <c r="U274" s="282"/>
      <c r="V274" s="282"/>
      <c r="W274" s="282"/>
      <c r="X274" s="282"/>
      <c r="Y274" s="282"/>
      <c r="Z274" s="282"/>
    </row>
    <row r="275" spans="1:26" ht="15.75" customHeight="1">
      <c r="A275" s="297"/>
      <c r="B275" s="297"/>
      <c r="C275" s="297"/>
      <c r="D275" s="297"/>
      <c r="E275" s="297"/>
      <c r="F275" s="297"/>
      <c r="G275" s="297"/>
      <c r="H275" s="297"/>
      <c r="I275" s="297"/>
      <c r="J275" s="297"/>
      <c r="K275" s="297"/>
      <c r="L275" s="297"/>
      <c r="M275" s="297"/>
      <c r="N275" s="297"/>
      <c r="O275" s="297"/>
      <c r="P275" s="282"/>
      <c r="Q275" s="282"/>
      <c r="R275" s="282"/>
      <c r="S275" s="282"/>
      <c r="T275" s="282"/>
      <c r="U275" s="282"/>
      <c r="V275" s="282"/>
      <c r="W275" s="282"/>
      <c r="X275" s="282"/>
      <c r="Y275" s="282"/>
      <c r="Z275" s="282"/>
    </row>
    <row r="276" spans="1:26" ht="15.75" customHeight="1">
      <c r="A276" s="297"/>
      <c r="B276" s="297"/>
      <c r="C276" s="297"/>
      <c r="D276" s="297"/>
      <c r="E276" s="297"/>
      <c r="F276" s="297"/>
      <c r="G276" s="297"/>
      <c r="H276" s="297"/>
      <c r="I276" s="297"/>
      <c r="J276" s="297"/>
      <c r="K276" s="297"/>
      <c r="L276" s="297"/>
      <c r="M276" s="297"/>
      <c r="N276" s="297"/>
      <c r="O276" s="297"/>
      <c r="P276" s="282"/>
      <c r="Q276" s="282"/>
      <c r="R276" s="282"/>
      <c r="S276" s="282"/>
      <c r="T276" s="282"/>
      <c r="U276" s="282"/>
      <c r="V276" s="282"/>
      <c r="W276" s="282"/>
      <c r="X276" s="282"/>
      <c r="Y276" s="282"/>
      <c r="Z276" s="282"/>
    </row>
    <row r="277" spans="1:26" ht="15.75" customHeight="1">
      <c r="A277" s="297"/>
      <c r="B277" s="297"/>
      <c r="C277" s="297"/>
      <c r="D277" s="297"/>
      <c r="E277" s="297"/>
      <c r="F277" s="297"/>
      <c r="G277" s="297"/>
      <c r="H277" s="297"/>
      <c r="I277" s="297"/>
      <c r="J277" s="297"/>
      <c r="K277" s="297"/>
      <c r="L277" s="297"/>
      <c r="M277" s="297"/>
      <c r="N277" s="297"/>
      <c r="O277" s="297"/>
      <c r="P277" s="282"/>
      <c r="Q277" s="282"/>
      <c r="R277" s="282"/>
      <c r="S277" s="282"/>
      <c r="T277" s="282"/>
      <c r="U277" s="282"/>
      <c r="V277" s="282"/>
      <c r="W277" s="282"/>
      <c r="X277" s="282"/>
      <c r="Y277" s="282"/>
      <c r="Z277" s="282"/>
    </row>
    <row r="278" spans="1:26" ht="15.75" customHeight="1">
      <c r="A278" s="297"/>
      <c r="B278" s="297"/>
      <c r="C278" s="297"/>
      <c r="D278" s="297"/>
      <c r="E278" s="297"/>
      <c r="F278" s="297"/>
      <c r="G278" s="297"/>
      <c r="H278" s="297"/>
      <c r="I278" s="297"/>
      <c r="J278" s="297"/>
      <c r="K278" s="297"/>
      <c r="L278" s="297"/>
      <c r="M278" s="297"/>
      <c r="N278" s="297"/>
      <c r="O278" s="297"/>
      <c r="P278" s="282"/>
      <c r="Q278" s="282"/>
      <c r="R278" s="282"/>
      <c r="S278" s="282"/>
      <c r="T278" s="282"/>
      <c r="U278" s="282"/>
      <c r="V278" s="282"/>
      <c r="W278" s="282"/>
      <c r="X278" s="282"/>
      <c r="Y278" s="282"/>
      <c r="Z278" s="282"/>
    </row>
    <row r="279" spans="1:26" ht="15.75" customHeight="1">
      <c r="A279" s="297"/>
      <c r="B279" s="297"/>
      <c r="C279" s="297"/>
      <c r="D279" s="297"/>
      <c r="E279" s="297"/>
      <c r="F279" s="297"/>
      <c r="G279" s="297"/>
      <c r="H279" s="297"/>
      <c r="I279" s="297"/>
      <c r="J279" s="297"/>
      <c r="K279" s="297"/>
      <c r="L279" s="297"/>
      <c r="M279" s="297"/>
      <c r="N279" s="297"/>
      <c r="O279" s="297"/>
      <c r="P279" s="282"/>
      <c r="Q279" s="282"/>
      <c r="R279" s="282"/>
      <c r="S279" s="282"/>
      <c r="T279" s="282"/>
      <c r="U279" s="282"/>
      <c r="V279" s="282"/>
      <c r="W279" s="282"/>
      <c r="X279" s="282"/>
      <c r="Y279" s="282"/>
      <c r="Z279" s="282"/>
    </row>
    <row r="280" spans="1:26" ht="15.75" customHeight="1">
      <c r="A280" s="297"/>
      <c r="B280" s="297"/>
      <c r="C280" s="297"/>
      <c r="D280" s="297"/>
      <c r="E280" s="297"/>
      <c r="F280" s="297"/>
      <c r="G280" s="297"/>
      <c r="H280" s="297"/>
      <c r="I280" s="297"/>
      <c r="J280" s="297"/>
      <c r="K280" s="297"/>
      <c r="L280" s="297"/>
      <c r="M280" s="297"/>
      <c r="N280" s="297"/>
      <c r="O280" s="297"/>
      <c r="P280" s="282"/>
      <c r="Q280" s="282"/>
      <c r="R280" s="282"/>
      <c r="S280" s="282"/>
      <c r="T280" s="282"/>
      <c r="U280" s="282"/>
      <c r="V280" s="282"/>
      <c r="W280" s="282"/>
      <c r="X280" s="282"/>
      <c r="Y280" s="282"/>
      <c r="Z280" s="282"/>
    </row>
    <row r="281" spans="1:26" ht="15.75" customHeight="1">
      <c r="A281" s="297"/>
      <c r="B281" s="297"/>
      <c r="C281" s="297"/>
      <c r="D281" s="297"/>
      <c r="E281" s="297"/>
      <c r="F281" s="297"/>
      <c r="G281" s="297"/>
      <c r="H281" s="297"/>
      <c r="I281" s="297"/>
      <c r="J281" s="297"/>
      <c r="K281" s="297"/>
      <c r="L281" s="297"/>
      <c r="M281" s="297"/>
      <c r="N281" s="297"/>
      <c r="O281" s="297"/>
      <c r="P281" s="297"/>
      <c r="Q281" s="297"/>
      <c r="R281" s="297"/>
      <c r="S281" s="297"/>
      <c r="T281" s="297"/>
      <c r="U281" s="297"/>
      <c r="V281" s="297"/>
      <c r="W281" s="297"/>
      <c r="X281" s="297"/>
      <c r="Y281" s="297"/>
      <c r="Z281" s="297"/>
    </row>
    <row r="282" spans="1:26" ht="15.75" customHeight="1">
      <c r="A282" s="297"/>
      <c r="B282" s="297"/>
      <c r="C282" s="297"/>
      <c r="D282" s="297"/>
      <c r="E282" s="297"/>
      <c r="F282" s="297"/>
      <c r="G282" s="297"/>
      <c r="H282" s="297"/>
      <c r="I282" s="297"/>
      <c r="J282" s="297"/>
      <c r="K282" s="297"/>
      <c r="L282" s="297"/>
      <c r="M282" s="297"/>
      <c r="N282" s="297"/>
      <c r="O282" s="297"/>
      <c r="P282" s="297"/>
      <c r="Q282" s="297"/>
      <c r="R282" s="297"/>
      <c r="S282" s="297"/>
      <c r="T282" s="297"/>
      <c r="U282" s="297"/>
      <c r="V282" s="297"/>
      <c r="W282" s="297"/>
      <c r="X282" s="297"/>
      <c r="Y282" s="297"/>
      <c r="Z282" s="297"/>
    </row>
    <row r="283" spans="1:26" ht="15.75" customHeight="1">
      <c r="A283" s="297"/>
      <c r="B283" s="297"/>
      <c r="C283" s="297"/>
      <c r="D283" s="297"/>
      <c r="E283" s="297"/>
      <c r="F283" s="297"/>
      <c r="G283" s="297"/>
      <c r="H283" s="297"/>
      <c r="I283" s="297"/>
      <c r="J283" s="297"/>
      <c r="K283" s="297"/>
      <c r="L283" s="297"/>
      <c r="M283" s="297"/>
      <c r="N283" s="297"/>
      <c r="O283" s="297"/>
      <c r="P283" s="297"/>
      <c r="Q283" s="297"/>
      <c r="R283" s="297"/>
      <c r="S283" s="297"/>
      <c r="T283" s="297"/>
      <c r="U283" s="297"/>
      <c r="V283" s="297"/>
      <c r="W283" s="297"/>
      <c r="X283" s="297"/>
      <c r="Y283" s="297"/>
      <c r="Z283" s="297"/>
    </row>
    <row r="284" spans="1:26" ht="15.75" customHeight="1">
      <c r="A284" s="297"/>
      <c r="B284" s="297"/>
      <c r="C284" s="297"/>
      <c r="D284" s="297"/>
      <c r="E284" s="297"/>
      <c r="F284" s="297"/>
      <c r="G284" s="297"/>
      <c r="H284" s="297"/>
      <c r="I284" s="297"/>
      <c r="J284" s="297"/>
      <c r="K284" s="297"/>
      <c r="L284" s="297"/>
      <c r="M284" s="297"/>
      <c r="N284" s="297"/>
      <c r="O284" s="297"/>
      <c r="P284" s="297"/>
      <c r="Q284" s="297"/>
      <c r="R284" s="297"/>
      <c r="S284" s="297"/>
      <c r="T284" s="297"/>
      <c r="U284" s="297"/>
      <c r="V284" s="297"/>
      <c r="W284" s="297"/>
      <c r="X284" s="297"/>
      <c r="Y284" s="297"/>
      <c r="Z284" s="297"/>
    </row>
    <row r="285" spans="1:26" ht="15.75" customHeight="1">
      <c r="A285" s="297"/>
      <c r="B285" s="297"/>
      <c r="C285" s="297"/>
      <c r="D285" s="297"/>
      <c r="E285" s="297"/>
      <c r="F285" s="297"/>
      <c r="G285" s="297"/>
      <c r="H285" s="297"/>
      <c r="I285" s="297"/>
      <c r="J285" s="297"/>
      <c r="K285" s="297"/>
      <c r="L285" s="297"/>
      <c r="M285" s="297"/>
      <c r="N285" s="297"/>
      <c r="O285" s="297"/>
      <c r="P285" s="297"/>
      <c r="Q285" s="297"/>
      <c r="R285" s="297"/>
      <c r="S285" s="297"/>
      <c r="T285" s="297"/>
      <c r="U285" s="297"/>
      <c r="V285" s="297"/>
      <c r="W285" s="297"/>
      <c r="X285" s="297"/>
      <c r="Y285" s="297"/>
      <c r="Z285" s="297"/>
    </row>
    <row r="286" spans="1:26" ht="15.75" customHeight="1">
      <c r="A286" s="297"/>
      <c r="B286" s="297"/>
      <c r="C286" s="297"/>
      <c r="D286" s="297"/>
      <c r="E286" s="297"/>
      <c r="F286" s="297"/>
      <c r="G286" s="297"/>
      <c r="H286" s="297"/>
      <c r="I286" s="297"/>
      <c r="J286" s="297"/>
      <c r="K286" s="297"/>
      <c r="L286" s="297"/>
      <c r="M286" s="297"/>
      <c r="N286" s="297"/>
      <c r="O286" s="297"/>
      <c r="P286" s="297"/>
      <c r="Q286" s="297"/>
      <c r="R286" s="297"/>
      <c r="S286" s="297"/>
      <c r="T286" s="297"/>
      <c r="U286" s="297"/>
      <c r="V286" s="297"/>
      <c r="W286" s="297"/>
      <c r="X286" s="297"/>
      <c r="Y286" s="297"/>
      <c r="Z286" s="297"/>
    </row>
    <row r="287" spans="1:26" ht="15.75" customHeight="1">
      <c r="A287" s="297"/>
      <c r="B287" s="297"/>
      <c r="C287" s="297"/>
      <c r="D287" s="297"/>
      <c r="E287" s="297"/>
      <c r="F287" s="297"/>
      <c r="G287" s="297"/>
      <c r="H287" s="297"/>
      <c r="I287" s="297"/>
      <c r="J287" s="297"/>
      <c r="K287" s="297"/>
      <c r="L287" s="297"/>
      <c r="M287" s="297"/>
      <c r="N287" s="297"/>
      <c r="O287" s="297"/>
      <c r="P287" s="297"/>
      <c r="Q287" s="297"/>
      <c r="R287" s="297"/>
      <c r="S287" s="297"/>
      <c r="T287" s="297"/>
      <c r="U287" s="297"/>
      <c r="V287" s="297"/>
      <c r="W287" s="297"/>
      <c r="X287" s="297"/>
      <c r="Y287" s="297"/>
      <c r="Z287" s="297"/>
    </row>
    <row r="288" spans="1:26" ht="15.75" customHeight="1">
      <c r="A288" s="297"/>
      <c r="B288" s="297"/>
      <c r="C288" s="297"/>
      <c r="D288" s="297"/>
      <c r="E288" s="297"/>
      <c r="F288" s="297"/>
      <c r="G288" s="297"/>
      <c r="H288" s="297"/>
      <c r="I288" s="297"/>
      <c r="J288" s="297"/>
      <c r="K288" s="297"/>
      <c r="L288" s="297"/>
      <c r="M288" s="297"/>
      <c r="N288" s="297"/>
      <c r="O288" s="297"/>
      <c r="P288" s="297"/>
      <c r="Q288" s="297"/>
      <c r="R288" s="297"/>
      <c r="S288" s="297"/>
      <c r="T288" s="297"/>
      <c r="U288" s="297"/>
      <c r="V288" s="297"/>
      <c r="W288" s="297"/>
      <c r="X288" s="297"/>
      <c r="Y288" s="297"/>
      <c r="Z288" s="297"/>
    </row>
    <row r="289" spans="1:26" ht="15.75" customHeight="1">
      <c r="A289" s="297"/>
      <c r="B289" s="297"/>
      <c r="C289" s="297"/>
      <c r="D289" s="297"/>
      <c r="E289" s="297"/>
      <c r="F289" s="297"/>
      <c r="G289" s="297"/>
      <c r="H289" s="297"/>
      <c r="I289" s="297"/>
      <c r="J289" s="297"/>
      <c r="K289" s="297"/>
      <c r="L289" s="297"/>
      <c r="M289" s="297"/>
      <c r="N289" s="297"/>
      <c r="O289" s="297"/>
      <c r="P289" s="297"/>
      <c r="Q289" s="297"/>
      <c r="R289" s="297"/>
      <c r="S289" s="297"/>
      <c r="T289" s="297"/>
      <c r="U289" s="297"/>
      <c r="V289" s="297"/>
      <c r="W289" s="297"/>
      <c r="X289" s="297"/>
      <c r="Y289" s="297"/>
      <c r="Z289" s="297"/>
    </row>
    <row r="290" spans="1:26" ht="15.75" customHeight="1">
      <c r="A290" s="297"/>
      <c r="B290" s="297"/>
      <c r="C290" s="297"/>
      <c r="D290" s="297"/>
      <c r="E290" s="297"/>
      <c r="F290" s="297"/>
      <c r="G290" s="297"/>
      <c r="H290" s="297"/>
      <c r="I290" s="297"/>
      <c r="J290" s="297"/>
      <c r="K290" s="297"/>
      <c r="L290" s="297"/>
      <c r="M290" s="297"/>
      <c r="N290" s="297"/>
      <c r="O290" s="297"/>
      <c r="P290" s="297"/>
      <c r="Q290" s="297"/>
      <c r="R290" s="297"/>
      <c r="S290" s="297"/>
      <c r="T290" s="297"/>
      <c r="U290" s="297"/>
      <c r="V290" s="297"/>
      <c r="W290" s="297"/>
      <c r="X290" s="297"/>
      <c r="Y290" s="297"/>
      <c r="Z290" s="297"/>
    </row>
    <row r="291" spans="1:26" ht="15.75" customHeight="1">
      <c r="A291" s="297"/>
      <c r="B291" s="297"/>
      <c r="C291" s="297"/>
      <c r="D291" s="297"/>
      <c r="E291" s="297"/>
      <c r="F291" s="297"/>
      <c r="G291" s="297"/>
      <c r="H291" s="297"/>
      <c r="I291" s="297"/>
      <c r="J291" s="297"/>
      <c r="K291" s="297"/>
      <c r="L291" s="297"/>
      <c r="M291" s="297"/>
      <c r="N291" s="297"/>
      <c r="O291" s="297"/>
      <c r="P291" s="297"/>
      <c r="Q291" s="297"/>
      <c r="R291" s="297"/>
      <c r="S291" s="297"/>
      <c r="T291" s="297"/>
      <c r="U291" s="297"/>
      <c r="V291" s="297"/>
      <c r="W291" s="297"/>
      <c r="X291" s="297"/>
      <c r="Y291" s="297"/>
      <c r="Z291" s="297"/>
    </row>
    <row r="292" spans="1:26" ht="15.75" customHeight="1">
      <c r="A292" s="297"/>
      <c r="B292" s="297"/>
      <c r="C292" s="297"/>
      <c r="D292" s="297"/>
      <c r="E292" s="297"/>
      <c r="F292" s="297"/>
      <c r="G292" s="297"/>
      <c r="H292" s="297"/>
      <c r="I292" s="297"/>
      <c r="J292" s="297"/>
      <c r="K292" s="297"/>
      <c r="L292" s="297"/>
      <c r="M292" s="297"/>
      <c r="N292" s="297"/>
      <c r="O292" s="297"/>
      <c r="P292" s="297"/>
      <c r="Q292" s="297"/>
      <c r="R292" s="297"/>
      <c r="S292" s="297"/>
      <c r="T292" s="297"/>
      <c r="U292" s="297"/>
      <c r="V292" s="297"/>
      <c r="W292" s="297"/>
      <c r="X292" s="297"/>
      <c r="Y292" s="297"/>
      <c r="Z292" s="297"/>
    </row>
    <row r="293" spans="1:26" ht="15.75" customHeight="1">
      <c r="A293" s="297"/>
      <c r="B293" s="297"/>
      <c r="C293" s="297"/>
      <c r="D293" s="297"/>
      <c r="E293" s="297"/>
      <c r="F293" s="297"/>
      <c r="G293" s="297"/>
      <c r="H293" s="297"/>
      <c r="I293" s="297"/>
      <c r="J293" s="297"/>
      <c r="K293" s="297"/>
      <c r="L293" s="297"/>
      <c r="M293" s="297"/>
      <c r="N293" s="297"/>
      <c r="O293" s="297"/>
      <c r="P293" s="297"/>
      <c r="Q293" s="297"/>
      <c r="R293" s="297"/>
      <c r="S293" s="297"/>
      <c r="T293" s="297"/>
      <c r="U293" s="297"/>
      <c r="V293" s="297"/>
      <c r="W293" s="297"/>
      <c r="X293" s="297"/>
      <c r="Y293" s="297"/>
      <c r="Z293" s="297"/>
    </row>
    <row r="294" spans="1:26" ht="15.75" customHeight="1">
      <c r="A294" s="297"/>
      <c r="B294" s="297"/>
      <c r="C294" s="297"/>
      <c r="D294" s="297"/>
      <c r="E294" s="297"/>
      <c r="F294" s="297"/>
      <c r="G294" s="297"/>
      <c r="H294" s="297"/>
      <c r="I294" s="297"/>
      <c r="J294" s="297"/>
      <c r="K294" s="297"/>
      <c r="L294" s="297"/>
      <c r="M294" s="297"/>
      <c r="N294" s="297"/>
      <c r="O294" s="297"/>
      <c r="P294" s="297"/>
      <c r="Q294" s="297"/>
      <c r="R294" s="297"/>
      <c r="S294" s="297"/>
      <c r="T294" s="297"/>
      <c r="U294" s="297"/>
      <c r="V294" s="297"/>
      <c r="W294" s="297"/>
      <c r="X294" s="297"/>
      <c r="Y294" s="297"/>
      <c r="Z294" s="297"/>
    </row>
    <row r="295" spans="1:26" ht="15.75" customHeight="1">
      <c r="A295" s="297"/>
      <c r="B295" s="297"/>
      <c r="C295" s="297"/>
      <c r="D295" s="297"/>
      <c r="E295" s="297"/>
      <c r="F295" s="297"/>
      <c r="G295" s="297"/>
      <c r="H295" s="297"/>
      <c r="I295" s="297"/>
      <c r="J295" s="297"/>
      <c r="K295" s="297"/>
      <c r="L295" s="297"/>
      <c r="M295" s="297"/>
      <c r="N295" s="297"/>
      <c r="O295" s="297"/>
      <c r="P295" s="297"/>
      <c r="Q295" s="297"/>
      <c r="R295" s="297"/>
      <c r="S295" s="297"/>
      <c r="T295" s="297"/>
      <c r="U295" s="297"/>
      <c r="V295" s="297"/>
      <c r="W295" s="297"/>
      <c r="X295" s="297"/>
      <c r="Y295" s="297"/>
      <c r="Z295" s="297"/>
    </row>
    <row r="296" spans="1:26" ht="15.75" customHeight="1">
      <c r="A296" s="297"/>
      <c r="B296" s="297"/>
      <c r="C296" s="297"/>
      <c r="D296" s="297"/>
      <c r="E296" s="297"/>
      <c r="F296" s="297"/>
      <c r="G296" s="297"/>
      <c r="H296" s="297"/>
      <c r="I296" s="297"/>
      <c r="J296" s="297"/>
      <c r="K296" s="297"/>
      <c r="L296" s="297"/>
      <c r="M296" s="297"/>
      <c r="N296" s="297"/>
      <c r="O296" s="297"/>
      <c r="P296" s="297"/>
      <c r="Q296" s="297"/>
      <c r="R296" s="297"/>
      <c r="S296" s="297"/>
      <c r="T296" s="297"/>
      <c r="U296" s="297"/>
      <c r="V296" s="297"/>
      <c r="W296" s="297"/>
      <c r="X296" s="297"/>
      <c r="Y296" s="297"/>
      <c r="Z296" s="297"/>
    </row>
    <row r="297" spans="1:26" ht="15.75" customHeight="1">
      <c r="A297" s="297"/>
      <c r="B297" s="297"/>
      <c r="C297" s="297"/>
      <c r="D297" s="297"/>
      <c r="E297" s="297"/>
      <c r="F297" s="297"/>
      <c r="G297" s="297"/>
      <c r="H297" s="297"/>
      <c r="I297" s="297"/>
      <c r="J297" s="297"/>
      <c r="K297" s="297"/>
      <c r="L297" s="297"/>
      <c r="M297" s="297"/>
      <c r="N297" s="297"/>
      <c r="O297" s="297"/>
      <c r="P297" s="297"/>
      <c r="Q297" s="297"/>
      <c r="R297" s="297"/>
      <c r="S297" s="297"/>
      <c r="T297" s="297"/>
      <c r="U297" s="297"/>
      <c r="V297" s="297"/>
      <c r="W297" s="297"/>
      <c r="X297" s="297"/>
      <c r="Y297" s="297"/>
      <c r="Z297" s="297"/>
    </row>
    <row r="298" spans="1:26" ht="15.75" customHeight="1">
      <c r="A298" s="297"/>
      <c r="B298" s="297"/>
      <c r="C298" s="297"/>
      <c r="D298" s="297"/>
      <c r="E298" s="297"/>
      <c r="F298" s="297"/>
      <c r="G298" s="297"/>
      <c r="H298" s="297"/>
      <c r="I298" s="297"/>
      <c r="J298" s="297"/>
      <c r="K298" s="297"/>
      <c r="L298" s="297"/>
      <c r="M298" s="297"/>
      <c r="N298" s="297"/>
      <c r="O298" s="297"/>
      <c r="P298" s="297"/>
      <c r="Q298" s="297"/>
      <c r="R298" s="297"/>
      <c r="S298" s="297"/>
      <c r="T298" s="297"/>
      <c r="U298" s="297"/>
      <c r="V298" s="297"/>
      <c r="W298" s="297"/>
      <c r="X298" s="297"/>
      <c r="Y298" s="297"/>
      <c r="Z298" s="297"/>
    </row>
    <row r="299" spans="1:26" ht="15.75" customHeight="1">
      <c r="A299" s="297"/>
      <c r="B299" s="297"/>
      <c r="C299" s="297"/>
      <c r="D299" s="297"/>
      <c r="E299" s="297"/>
      <c r="F299" s="297"/>
      <c r="G299" s="297"/>
      <c r="H299" s="297"/>
      <c r="I299" s="297"/>
      <c r="J299" s="297"/>
      <c r="K299" s="297"/>
      <c r="L299" s="297"/>
      <c r="M299" s="297"/>
      <c r="N299" s="297"/>
      <c r="O299" s="297"/>
      <c r="P299" s="297"/>
      <c r="Q299" s="297"/>
      <c r="R299" s="297"/>
      <c r="S299" s="297"/>
      <c r="T299" s="297"/>
      <c r="U299" s="297"/>
      <c r="V299" s="297"/>
      <c r="W299" s="297"/>
      <c r="X299" s="297"/>
      <c r="Y299" s="297"/>
      <c r="Z299" s="297"/>
    </row>
    <row r="300" spans="1:26" ht="15.75" customHeight="1">
      <c r="A300" s="297"/>
      <c r="B300" s="297"/>
      <c r="C300" s="297"/>
      <c r="D300" s="297"/>
      <c r="E300" s="297"/>
      <c r="F300" s="297"/>
      <c r="G300" s="297"/>
      <c r="H300" s="297"/>
      <c r="I300" s="297"/>
      <c r="J300" s="297"/>
      <c r="K300" s="297"/>
      <c r="L300" s="297"/>
      <c r="M300" s="297"/>
      <c r="N300" s="297"/>
      <c r="O300" s="297"/>
      <c r="P300" s="297"/>
      <c r="Q300" s="297"/>
      <c r="R300" s="297"/>
      <c r="S300" s="297"/>
      <c r="T300" s="297"/>
      <c r="U300" s="297"/>
      <c r="V300" s="297"/>
      <c r="W300" s="297"/>
      <c r="X300" s="297"/>
      <c r="Y300" s="297"/>
      <c r="Z300" s="297"/>
    </row>
    <row r="301" spans="1:26" ht="15.75" customHeight="1">
      <c r="A301" s="297"/>
      <c r="B301" s="297"/>
      <c r="C301" s="297"/>
      <c r="D301" s="297"/>
      <c r="E301" s="297"/>
      <c r="F301" s="297"/>
      <c r="G301" s="297"/>
      <c r="H301" s="297"/>
      <c r="I301" s="297"/>
      <c r="J301" s="297"/>
      <c r="K301" s="297"/>
      <c r="L301" s="297"/>
      <c r="M301" s="297"/>
      <c r="N301" s="297"/>
      <c r="O301" s="297"/>
      <c r="P301" s="297"/>
      <c r="Q301" s="297"/>
      <c r="R301" s="297"/>
      <c r="S301" s="297"/>
      <c r="T301" s="297"/>
      <c r="U301" s="297"/>
      <c r="V301" s="297"/>
      <c r="W301" s="297"/>
      <c r="X301" s="297"/>
      <c r="Y301" s="297"/>
      <c r="Z301" s="297"/>
    </row>
    <row r="302" spans="1:26" ht="15.75" customHeight="1">
      <c r="A302" s="297"/>
      <c r="B302" s="297"/>
      <c r="C302" s="297"/>
      <c r="D302" s="297"/>
      <c r="E302" s="297"/>
      <c r="F302" s="297"/>
      <c r="G302" s="297"/>
      <c r="H302" s="297"/>
      <c r="I302" s="297"/>
      <c r="J302" s="297"/>
      <c r="K302" s="297"/>
      <c r="L302" s="297"/>
      <c r="M302" s="297"/>
      <c r="N302" s="297"/>
      <c r="O302" s="297"/>
      <c r="P302" s="297"/>
      <c r="Q302" s="297"/>
      <c r="R302" s="297"/>
      <c r="S302" s="297"/>
      <c r="T302" s="297"/>
      <c r="U302" s="297"/>
      <c r="V302" s="297"/>
      <c r="W302" s="297"/>
      <c r="X302" s="297"/>
      <c r="Y302" s="297"/>
      <c r="Z302" s="297"/>
    </row>
    <row r="303" spans="1:26" ht="15.75" customHeight="1">
      <c r="A303" s="297"/>
      <c r="B303" s="297"/>
      <c r="C303" s="297"/>
      <c r="D303" s="297"/>
      <c r="E303" s="297"/>
      <c r="F303" s="297"/>
      <c r="G303" s="297"/>
      <c r="H303" s="297"/>
      <c r="I303" s="297"/>
      <c r="J303" s="297"/>
      <c r="K303" s="297"/>
      <c r="L303" s="297"/>
      <c r="M303" s="297"/>
      <c r="N303" s="297"/>
      <c r="O303" s="297"/>
      <c r="P303" s="297"/>
      <c r="Q303" s="297"/>
      <c r="R303" s="297"/>
      <c r="S303" s="297"/>
      <c r="T303" s="297"/>
      <c r="U303" s="297"/>
      <c r="V303" s="297"/>
      <c r="W303" s="297"/>
      <c r="X303" s="297"/>
      <c r="Y303" s="297"/>
      <c r="Z303" s="297"/>
    </row>
    <row r="304" spans="1:26" ht="15.75" customHeight="1">
      <c r="A304" s="297"/>
      <c r="B304" s="297"/>
      <c r="C304" s="297"/>
      <c r="D304" s="297"/>
      <c r="E304" s="297"/>
      <c r="F304" s="297"/>
      <c r="G304" s="297"/>
      <c r="H304" s="297"/>
      <c r="I304" s="297"/>
      <c r="J304" s="297"/>
      <c r="K304" s="297"/>
      <c r="L304" s="297"/>
      <c r="M304" s="297"/>
      <c r="N304" s="297"/>
      <c r="O304" s="297"/>
      <c r="P304" s="297"/>
      <c r="Q304" s="297"/>
      <c r="R304" s="297"/>
      <c r="S304" s="297"/>
      <c r="T304" s="297"/>
      <c r="U304" s="297"/>
      <c r="V304" s="297"/>
      <c r="W304" s="297"/>
      <c r="X304" s="297"/>
      <c r="Y304" s="297"/>
      <c r="Z304" s="297"/>
    </row>
    <row r="305" spans="1:26" ht="15.75" customHeight="1">
      <c r="A305" s="297"/>
      <c r="B305" s="297"/>
      <c r="C305" s="297"/>
      <c r="D305" s="297"/>
      <c r="E305" s="297"/>
      <c r="F305" s="297"/>
      <c r="G305" s="297"/>
      <c r="H305" s="297"/>
      <c r="I305" s="297"/>
      <c r="J305" s="297"/>
      <c r="K305" s="297"/>
      <c r="L305" s="297"/>
      <c r="M305" s="297"/>
      <c r="N305" s="297"/>
      <c r="O305" s="297"/>
      <c r="P305" s="297"/>
      <c r="Q305" s="297"/>
      <c r="R305" s="297"/>
      <c r="S305" s="297"/>
      <c r="T305" s="297"/>
      <c r="U305" s="297"/>
      <c r="V305" s="297"/>
      <c r="W305" s="297"/>
      <c r="X305" s="297"/>
      <c r="Y305" s="297"/>
      <c r="Z305" s="297"/>
    </row>
    <row r="306" spans="1:26" ht="15.75" customHeight="1">
      <c r="A306" s="297"/>
      <c r="B306" s="297"/>
      <c r="C306" s="297"/>
      <c r="D306" s="297"/>
      <c r="E306" s="297"/>
      <c r="F306" s="297"/>
      <c r="G306" s="297"/>
      <c r="H306" s="297"/>
      <c r="I306" s="297"/>
      <c r="J306" s="297"/>
      <c r="K306" s="297"/>
      <c r="L306" s="297"/>
      <c r="M306" s="297"/>
      <c r="N306" s="297"/>
      <c r="O306" s="297"/>
      <c r="P306" s="297"/>
      <c r="Q306" s="297"/>
      <c r="R306" s="297"/>
      <c r="S306" s="297"/>
      <c r="T306" s="297"/>
      <c r="U306" s="297"/>
      <c r="V306" s="297"/>
      <c r="W306" s="297"/>
      <c r="X306" s="297"/>
      <c r="Y306" s="297"/>
      <c r="Z306" s="297"/>
    </row>
    <row r="307" spans="1:26" ht="15.75" customHeight="1">
      <c r="A307" s="297"/>
      <c r="B307" s="297"/>
      <c r="C307" s="297"/>
      <c r="D307" s="297"/>
      <c r="E307" s="297"/>
      <c r="F307" s="297"/>
      <c r="G307" s="297"/>
      <c r="H307" s="297"/>
      <c r="I307" s="297"/>
      <c r="J307" s="297"/>
      <c r="K307" s="297"/>
      <c r="L307" s="297"/>
      <c r="M307" s="297"/>
      <c r="N307" s="297"/>
      <c r="O307" s="297"/>
      <c r="P307" s="297"/>
      <c r="Q307" s="297"/>
      <c r="R307" s="297"/>
      <c r="S307" s="297"/>
      <c r="T307" s="297"/>
      <c r="U307" s="297"/>
      <c r="V307" s="297"/>
      <c r="W307" s="297"/>
      <c r="X307" s="297"/>
      <c r="Y307" s="297"/>
      <c r="Z307" s="297"/>
    </row>
    <row r="308" spans="1:26" ht="15.75" customHeight="1">
      <c r="A308" s="297"/>
      <c r="B308" s="297"/>
      <c r="C308" s="297"/>
      <c r="D308" s="297"/>
      <c r="E308" s="297"/>
      <c r="F308" s="297"/>
      <c r="G308" s="297"/>
      <c r="H308" s="297"/>
      <c r="I308" s="297"/>
      <c r="J308" s="297"/>
      <c r="K308" s="297"/>
      <c r="L308" s="297"/>
      <c r="M308" s="297"/>
      <c r="N308" s="297"/>
      <c r="O308" s="297"/>
      <c r="P308" s="297"/>
      <c r="Q308" s="297"/>
      <c r="R308" s="297"/>
      <c r="S308" s="297"/>
      <c r="T308" s="297"/>
      <c r="U308" s="297"/>
      <c r="V308" s="297"/>
      <c r="W308" s="297"/>
      <c r="X308" s="297"/>
      <c r="Y308" s="297"/>
      <c r="Z308" s="297"/>
    </row>
    <row r="309" spans="1:26" ht="15.75" customHeight="1">
      <c r="A309" s="297"/>
      <c r="B309" s="297"/>
      <c r="C309" s="297"/>
      <c r="D309" s="297"/>
      <c r="E309" s="297"/>
      <c r="F309" s="297"/>
      <c r="G309" s="297"/>
      <c r="H309" s="297"/>
      <c r="I309" s="297"/>
      <c r="J309" s="297"/>
      <c r="K309" s="297"/>
      <c r="L309" s="297"/>
      <c r="M309" s="297"/>
      <c r="N309" s="297"/>
      <c r="O309" s="297"/>
      <c r="P309" s="297"/>
      <c r="Q309" s="297"/>
      <c r="R309" s="297"/>
      <c r="S309" s="297"/>
      <c r="T309" s="297"/>
      <c r="U309" s="297"/>
      <c r="V309" s="297"/>
      <c r="W309" s="297"/>
      <c r="X309" s="297"/>
      <c r="Y309" s="297"/>
      <c r="Z309" s="297"/>
    </row>
    <row r="310" spans="1:26" ht="15.75" customHeight="1">
      <c r="A310" s="297"/>
      <c r="B310" s="297"/>
      <c r="C310" s="297"/>
      <c r="D310" s="297"/>
      <c r="E310" s="297"/>
      <c r="F310" s="297"/>
      <c r="G310" s="297"/>
      <c r="H310" s="297"/>
      <c r="I310" s="297"/>
      <c r="J310" s="297"/>
      <c r="K310" s="297"/>
      <c r="L310" s="297"/>
      <c r="M310" s="297"/>
      <c r="N310" s="297"/>
      <c r="O310" s="297"/>
      <c r="P310" s="297"/>
      <c r="Q310" s="297"/>
      <c r="R310" s="297"/>
      <c r="S310" s="297"/>
      <c r="T310" s="297"/>
      <c r="U310" s="297"/>
      <c r="V310" s="297"/>
      <c r="W310" s="297"/>
      <c r="X310" s="297"/>
      <c r="Y310" s="297"/>
      <c r="Z310" s="297"/>
    </row>
    <row r="311" spans="1:26" ht="15.75" customHeight="1">
      <c r="A311" s="297"/>
      <c r="B311" s="297"/>
      <c r="C311" s="297"/>
      <c r="D311" s="297"/>
      <c r="E311" s="297"/>
      <c r="F311" s="297"/>
      <c r="G311" s="297"/>
      <c r="H311" s="297"/>
      <c r="I311" s="297"/>
      <c r="J311" s="297"/>
      <c r="K311" s="297"/>
      <c r="L311" s="297"/>
      <c r="M311" s="297"/>
      <c r="N311" s="297"/>
      <c r="O311" s="297"/>
      <c r="P311" s="297"/>
      <c r="Q311" s="297"/>
      <c r="R311" s="297"/>
      <c r="S311" s="297"/>
      <c r="T311" s="297"/>
      <c r="U311" s="297"/>
      <c r="V311" s="297"/>
      <c r="W311" s="297"/>
      <c r="X311" s="297"/>
      <c r="Y311" s="297"/>
      <c r="Z311" s="297"/>
    </row>
    <row r="312" spans="1:26" ht="15.75" customHeight="1">
      <c r="A312" s="297"/>
      <c r="B312" s="297"/>
      <c r="C312" s="297"/>
      <c r="D312" s="297"/>
      <c r="E312" s="297"/>
      <c r="F312" s="297"/>
      <c r="G312" s="297"/>
      <c r="H312" s="297"/>
      <c r="I312" s="297"/>
      <c r="J312" s="297"/>
      <c r="K312" s="297"/>
      <c r="L312" s="297"/>
      <c r="M312" s="297"/>
      <c r="N312" s="297"/>
      <c r="O312" s="297"/>
      <c r="P312" s="297"/>
      <c r="Q312" s="297"/>
      <c r="R312" s="297"/>
      <c r="S312" s="297"/>
      <c r="T312" s="297"/>
      <c r="U312" s="297"/>
      <c r="V312" s="297"/>
      <c r="W312" s="297"/>
      <c r="X312" s="297"/>
      <c r="Y312" s="297"/>
      <c r="Z312" s="297"/>
    </row>
    <row r="313" spans="1:26" ht="15.75" customHeight="1">
      <c r="A313" s="297"/>
      <c r="B313" s="297"/>
      <c r="C313" s="297"/>
      <c r="D313" s="297"/>
      <c r="E313" s="297"/>
      <c r="F313" s="297"/>
      <c r="G313" s="297"/>
      <c r="H313" s="297"/>
      <c r="I313" s="297"/>
      <c r="J313" s="297"/>
      <c r="K313" s="297"/>
      <c r="L313" s="297"/>
      <c r="M313" s="297"/>
      <c r="N313" s="297"/>
      <c r="O313" s="297"/>
      <c r="P313" s="297"/>
      <c r="Q313" s="297"/>
      <c r="R313" s="297"/>
      <c r="S313" s="297"/>
      <c r="T313" s="297"/>
      <c r="U313" s="297"/>
      <c r="V313" s="297"/>
      <c r="W313" s="297"/>
      <c r="X313" s="297"/>
      <c r="Y313" s="297"/>
      <c r="Z313" s="297"/>
    </row>
    <row r="314" spans="1:26" ht="15.75" customHeight="1">
      <c r="A314" s="297"/>
      <c r="B314" s="297"/>
      <c r="C314" s="297"/>
      <c r="D314" s="297"/>
      <c r="E314" s="297"/>
      <c r="F314" s="297"/>
      <c r="G314" s="297"/>
      <c r="H314" s="297"/>
      <c r="I314" s="297"/>
      <c r="J314" s="297"/>
      <c r="K314" s="297"/>
      <c r="L314" s="297"/>
      <c r="M314" s="297"/>
      <c r="N314" s="297"/>
      <c r="O314" s="297"/>
      <c r="P314" s="297"/>
      <c r="Q314" s="297"/>
      <c r="R314" s="297"/>
      <c r="S314" s="297"/>
      <c r="T314" s="297"/>
      <c r="U314" s="297"/>
      <c r="V314" s="297"/>
      <c r="W314" s="297"/>
      <c r="X314" s="297"/>
      <c r="Y314" s="297"/>
      <c r="Z314" s="297"/>
    </row>
    <row r="315" spans="1:26" ht="15.75" customHeight="1">
      <c r="A315" s="297"/>
      <c r="B315" s="297"/>
      <c r="C315" s="297"/>
      <c r="D315" s="297"/>
      <c r="E315" s="297"/>
      <c r="F315" s="297"/>
      <c r="G315" s="297"/>
      <c r="H315" s="297"/>
      <c r="I315" s="297"/>
      <c r="J315" s="297"/>
      <c r="K315" s="297"/>
      <c r="L315" s="297"/>
      <c r="M315" s="297"/>
      <c r="N315" s="297"/>
      <c r="O315" s="297"/>
      <c r="P315" s="297"/>
      <c r="Q315" s="297"/>
      <c r="R315" s="297"/>
      <c r="S315" s="297"/>
      <c r="T315" s="297"/>
      <c r="U315" s="297"/>
      <c r="V315" s="297"/>
      <c r="W315" s="297"/>
      <c r="X315" s="297"/>
      <c r="Y315" s="297"/>
      <c r="Z315" s="297"/>
    </row>
    <row r="316" spans="1:26" ht="15.75" customHeight="1">
      <c r="A316" s="297"/>
      <c r="B316" s="297"/>
      <c r="C316" s="297"/>
      <c r="D316" s="297"/>
      <c r="E316" s="297"/>
      <c r="F316" s="297"/>
      <c r="G316" s="297"/>
      <c r="H316" s="297"/>
      <c r="I316" s="297"/>
      <c r="J316" s="297"/>
      <c r="K316" s="297"/>
      <c r="L316" s="297"/>
      <c r="M316" s="297"/>
      <c r="N316" s="297"/>
      <c r="O316" s="297"/>
      <c r="P316" s="297"/>
      <c r="Q316" s="297"/>
      <c r="R316" s="297"/>
      <c r="S316" s="297"/>
      <c r="T316" s="297"/>
      <c r="U316" s="297"/>
      <c r="V316" s="297"/>
      <c r="W316" s="297"/>
      <c r="X316" s="297"/>
      <c r="Y316" s="297"/>
      <c r="Z316" s="297"/>
    </row>
    <row r="317" spans="1:26" ht="15.75" customHeight="1">
      <c r="A317" s="297"/>
      <c r="B317" s="297"/>
      <c r="C317" s="297"/>
      <c r="D317" s="297"/>
      <c r="E317" s="297"/>
      <c r="F317" s="297"/>
      <c r="G317" s="297"/>
      <c r="H317" s="297"/>
      <c r="I317" s="297"/>
      <c r="J317" s="297"/>
      <c r="K317" s="297"/>
      <c r="L317" s="297"/>
      <c r="M317" s="297"/>
      <c r="N317" s="297"/>
      <c r="O317" s="297"/>
      <c r="P317" s="297"/>
      <c r="Q317" s="297"/>
      <c r="R317" s="297"/>
      <c r="S317" s="297"/>
      <c r="T317" s="297"/>
      <c r="U317" s="297"/>
      <c r="V317" s="297"/>
      <c r="W317" s="297"/>
      <c r="X317" s="297"/>
      <c r="Y317" s="297"/>
      <c r="Z317" s="297"/>
    </row>
    <row r="318" spans="1:26" ht="15.75" customHeight="1">
      <c r="A318" s="297"/>
      <c r="B318" s="297"/>
      <c r="C318" s="297"/>
      <c r="D318" s="297"/>
      <c r="E318" s="297"/>
      <c r="F318" s="297"/>
      <c r="G318" s="297"/>
      <c r="H318" s="297"/>
      <c r="I318" s="297"/>
      <c r="J318" s="297"/>
      <c r="K318" s="297"/>
      <c r="L318" s="297"/>
      <c r="M318" s="297"/>
      <c r="N318" s="297"/>
      <c r="O318" s="297"/>
      <c r="P318" s="297"/>
      <c r="Q318" s="297"/>
      <c r="R318" s="297"/>
      <c r="S318" s="297"/>
      <c r="T318" s="297"/>
      <c r="U318" s="297"/>
      <c r="V318" s="297"/>
      <c r="W318" s="297"/>
      <c r="X318" s="297"/>
      <c r="Y318" s="297"/>
      <c r="Z318" s="297"/>
    </row>
    <row r="319" spans="1:26" ht="15.75" customHeight="1">
      <c r="A319" s="297"/>
      <c r="B319" s="297"/>
      <c r="C319" s="297"/>
      <c r="D319" s="297"/>
      <c r="E319" s="297"/>
      <c r="F319" s="297"/>
      <c r="G319" s="297"/>
      <c r="H319" s="297"/>
      <c r="I319" s="297"/>
      <c r="J319" s="297"/>
      <c r="K319" s="297"/>
      <c r="L319" s="297"/>
      <c r="M319" s="297"/>
      <c r="N319" s="297"/>
      <c r="O319" s="297"/>
      <c r="P319" s="297"/>
      <c r="Q319" s="297"/>
      <c r="R319" s="297"/>
      <c r="S319" s="297"/>
      <c r="T319" s="297"/>
      <c r="U319" s="297"/>
      <c r="V319" s="297"/>
      <c r="W319" s="297"/>
      <c r="X319" s="297"/>
      <c r="Y319" s="297"/>
      <c r="Z319" s="297"/>
    </row>
    <row r="320" spans="1:26" ht="15.75" customHeight="1">
      <c r="A320" s="297"/>
      <c r="B320" s="297"/>
      <c r="C320" s="297"/>
      <c r="D320" s="297"/>
      <c r="E320" s="297"/>
      <c r="F320" s="297"/>
      <c r="G320" s="297"/>
      <c r="H320" s="297"/>
      <c r="I320" s="297"/>
      <c r="J320" s="297"/>
      <c r="K320" s="297"/>
      <c r="L320" s="297"/>
      <c r="M320" s="297"/>
      <c r="N320" s="297"/>
      <c r="O320" s="297"/>
      <c r="P320" s="297"/>
      <c r="Q320" s="297"/>
      <c r="R320" s="297"/>
      <c r="S320" s="297"/>
      <c r="T320" s="297"/>
      <c r="U320" s="297"/>
      <c r="V320" s="297"/>
      <c r="W320" s="297"/>
      <c r="X320" s="297"/>
      <c r="Y320" s="297"/>
      <c r="Z320" s="297"/>
    </row>
    <row r="321" spans="1:26" ht="15.75" customHeight="1">
      <c r="A321" s="297"/>
      <c r="B321" s="297"/>
      <c r="C321" s="297"/>
      <c r="D321" s="297"/>
      <c r="E321" s="297"/>
      <c r="F321" s="297"/>
      <c r="G321" s="297"/>
      <c r="H321" s="297"/>
      <c r="I321" s="297"/>
      <c r="J321" s="297"/>
      <c r="K321" s="297"/>
      <c r="L321" s="297"/>
      <c r="M321" s="297"/>
      <c r="N321" s="297"/>
      <c r="O321" s="297"/>
      <c r="P321" s="297"/>
      <c r="Q321" s="297"/>
      <c r="R321" s="297"/>
      <c r="S321" s="297"/>
      <c r="T321" s="297"/>
      <c r="U321" s="297"/>
      <c r="V321" s="297"/>
      <c r="W321" s="297"/>
      <c r="X321" s="297"/>
      <c r="Y321" s="297"/>
      <c r="Z321" s="297"/>
    </row>
    <row r="322" spans="1:26" ht="15.75" customHeight="1">
      <c r="A322" s="297"/>
      <c r="B322" s="297"/>
      <c r="C322" s="297"/>
      <c r="D322" s="297"/>
      <c r="E322" s="297"/>
      <c r="F322" s="297"/>
      <c r="G322" s="297"/>
      <c r="H322" s="297"/>
      <c r="I322" s="297"/>
      <c r="J322" s="297"/>
      <c r="K322" s="297"/>
      <c r="L322" s="297"/>
      <c r="M322" s="297"/>
      <c r="N322" s="297"/>
      <c r="O322" s="297"/>
      <c r="P322" s="297"/>
      <c r="Q322" s="297"/>
      <c r="R322" s="297"/>
      <c r="S322" s="297"/>
      <c r="T322" s="297"/>
      <c r="U322" s="297"/>
      <c r="V322" s="297"/>
      <c r="W322" s="297"/>
      <c r="X322" s="297"/>
      <c r="Y322" s="297"/>
      <c r="Z322" s="297"/>
    </row>
    <row r="323" spans="1:26" ht="15.75" customHeight="1">
      <c r="A323" s="297"/>
      <c r="B323" s="297"/>
      <c r="C323" s="297"/>
      <c r="D323" s="297"/>
      <c r="E323" s="297"/>
      <c r="F323" s="297"/>
      <c r="G323" s="297"/>
      <c r="H323" s="297"/>
      <c r="I323" s="297"/>
      <c r="J323" s="297"/>
      <c r="K323" s="297"/>
      <c r="L323" s="297"/>
      <c r="M323" s="297"/>
      <c r="N323" s="297"/>
      <c r="O323" s="297"/>
      <c r="P323" s="297"/>
      <c r="Q323" s="297"/>
      <c r="R323" s="297"/>
      <c r="S323" s="297"/>
      <c r="T323" s="297"/>
      <c r="U323" s="297"/>
      <c r="V323" s="297"/>
      <c r="W323" s="297"/>
      <c r="X323" s="297"/>
      <c r="Y323" s="297"/>
      <c r="Z323" s="297"/>
    </row>
    <row r="324" spans="1:26" ht="15.75" customHeight="1">
      <c r="A324" s="297"/>
      <c r="B324" s="297"/>
      <c r="C324" s="297"/>
      <c r="D324" s="297"/>
      <c r="E324" s="297"/>
      <c r="F324" s="297"/>
      <c r="G324" s="297"/>
      <c r="H324" s="297"/>
      <c r="I324" s="297"/>
      <c r="J324" s="297"/>
      <c r="K324" s="297"/>
      <c r="L324" s="297"/>
      <c r="M324" s="297"/>
      <c r="N324" s="297"/>
      <c r="O324" s="297"/>
      <c r="P324" s="297"/>
      <c r="Q324" s="297"/>
      <c r="R324" s="297"/>
      <c r="S324" s="297"/>
      <c r="T324" s="297"/>
      <c r="U324" s="297"/>
      <c r="V324" s="297"/>
      <c r="W324" s="297"/>
      <c r="X324" s="297"/>
      <c r="Y324" s="297"/>
      <c r="Z324" s="297"/>
    </row>
    <row r="325" spans="1:26" ht="15.75" customHeight="1">
      <c r="A325" s="297"/>
      <c r="B325" s="297"/>
      <c r="C325" s="297"/>
      <c r="D325" s="297"/>
      <c r="E325" s="297"/>
      <c r="F325" s="297"/>
      <c r="G325" s="297"/>
      <c r="H325" s="297"/>
      <c r="I325" s="297"/>
      <c r="J325" s="297"/>
      <c r="K325" s="297"/>
      <c r="L325" s="297"/>
      <c r="M325" s="297"/>
      <c r="N325" s="297"/>
      <c r="O325" s="297"/>
      <c r="P325" s="297"/>
      <c r="Q325" s="297"/>
      <c r="R325" s="297"/>
      <c r="S325" s="297"/>
      <c r="T325" s="297"/>
      <c r="U325" s="297"/>
      <c r="V325" s="297"/>
      <c r="W325" s="297"/>
      <c r="X325" s="297"/>
      <c r="Y325" s="297"/>
      <c r="Z325" s="297"/>
    </row>
    <row r="326" spans="1:26" ht="15.75" customHeight="1">
      <c r="A326" s="297"/>
      <c r="B326" s="297"/>
      <c r="C326" s="297"/>
      <c r="D326" s="297"/>
      <c r="E326" s="297"/>
      <c r="F326" s="297"/>
      <c r="G326" s="297"/>
      <c r="H326" s="297"/>
      <c r="I326" s="297"/>
      <c r="J326" s="297"/>
      <c r="K326" s="297"/>
      <c r="L326" s="297"/>
      <c r="M326" s="297"/>
      <c r="N326" s="297"/>
      <c r="O326" s="297"/>
      <c r="P326" s="297"/>
      <c r="Q326" s="297"/>
      <c r="R326" s="297"/>
      <c r="S326" s="297"/>
      <c r="T326" s="297"/>
      <c r="U326" s="297"/>
      <c r="V326" s="297"/>
      <c r="W326" s="297"/>
      <c r="X326" s="297"/>
      <c r="Y326" s="297"/>
      <c r="Z326" s="297"/>
    </row>
    <row r="327" spans="1:26" ht="15.75" customHeight="1">
      <c r="A327" s="297"/>
      <c r="B327" s="297"/>
      <c r="C327" s="297"/>
      <c r="D327" s="297"/>
      <c r="E327" s="297"/>
      <c r="F327" s="297"/>
      <c r="G327" s="297"/>
      <c r="H327" s="297"/>
      <c r="I327" s="297"/>
      <c r="J327" s="297"/>
      <c r="K327" s="297"/>
      <c r="L327" s="297"/>
      <c r="M327" s="297"/>
      <c r="N327" s="297"/>
      <c r="O327" s="297"/>
      <c r="P327" s="297"/>
      <c r="Q327" s="297"/>
      <c r="R327" s="297"/>
      <c r="S327" s="297"/>
      <c r="T327" s="297"/>
      <c r="U327" s="297"/>
      <c r="V327" s="297"/>
      <c r="W327" s="297"/>
      <c r="X327" s="297"/>
      <c r="Y327" s="297"/>
      <c r="Z327" s="297"/>
    </row>
    <row r="328" spans="1:26" ht="15.75" customHeight="1">
      <c r="A328" s="297"/>
      <c r="B328" s="297"/>
      <c r="C328" s="297"/>
      <c r="D328" s="297"/>
      <c r="E328" s="297"/>
      <c r="F328" s="297"/>
      <c r="G328" s="297"/>
      <c r="H328" s="297"/>
      <c r="I328" s="297"/>
      <c r="J328" s="297"/>
      <c r="K328" s="297"/>
      <c r="L328" s="297"/>
      <c r="M328" s="297"/>
      <c r="N328" s="297"/>
      <c r="O328" s="297"/>
      <c r="P328" s="297"/>
      <c r="Q328" s="297"/>
      <c r="R328" s="297"/>
      <c r="S328" s="297"/>
      <c r="T328" s="297"/>
      <c r="U328" s="297"/>
      <c r="V328" s="297"/>
      <c r="W328" s="297"/>
      <c r="X328" s="297"/>
      <c r="Y328" s="297"/>
      <c r="Z328" s="297"/>
    </row>
    <row r="329" spans="1:26" ht="15.75" customHeight="1">
      <c r="A329" s="297"/>
      <c r="B329" s="297"/>
      <c r="C329" s="297"/>
      <c r="D329" s="297"/>
      <c r="E329" s="297"/>
      <c r="F329" s="297"/>
      <c r="G329" s="297"/>
      <c r="H329" s="297"/>
      <c r="I329" s="297"/>
      <c r="J329" s="297"/>
      <c r="K329" s="297"/>
      <c r="L329" s="297"/>
      <c r="M329" s="297"/>
      <c r="N329" s="297"/>
      <c r="O329" s="297"/>
      <c r="P329" s="297"/>
      <c r="Q329" s="297"/>
      <c r="R329" s="297"/>
      <c r="S329" s="297"/>
      <c r="T329" s="297"/>
      <c r="U329" s="297"/>
      <c r="V329" s="297"/>
      <c r="W329" s="297"/>
      <c r="X329" s="297"/>
      <c r="Y329" s="297"/>
      <c r="Z329" s="297"/>
    </row>
    <row r="330" spans="1:26" ht="15.75" customHeight="1">
      <c r="A330" s="297"/>
      <c r="B330" s="297"/>
      <c r="C330" s="297"/>
      <c r="D330" s="297"/>
      <c r="E330" s="297"/>
      <c r="F330" s="297"/>
      <c r="G330" s="297"/>
      <c r="H330" s="297"/>
      <c r="I330" s="297"/>
      <c r="J330" s="297"/>
      <c r="K330" s="297"/>
      <c r="L330" s="297"/>
      <c r="M330" s="297"/>
      <c r="N330" s="297"/>
      <c r="O330" s="297"/>
      <c r="P330" s="297"/>
      <c r="Q330" s="297"/>
      <c r="R330" s="297"/>
      <c r="S330" s="297"/>
      <c r="T330" s="297"/>
      <c r="U330" s="297"/>
      <c r="V330" s="297"/>
      <c r="W330" s="297"/>
      <c r="X330" s="297"/>
      <c r="Y330" s="297"/>
      <c r="Z330" s="297"/>
    </row>
    <row r="331" spans="1:26" ht="15.75" customHeight="1">
      <c r="A331" s="297"/>
      <c r="B331" s="297"/>
      <c r="C331" s="297"/>
      <c r="D331" s="297"/>
      <c r="E331" s="297"/>
      <c r="F331" s="297"/>
      <c r="G331" s="297"/>
      <c r="H331" s="297"/>
      <c r="I331" s="297"/>
      <c r="J331" s="297"/>
      <c r="K331" s="297"/>
      <c r="L331" s="297"/>
      <c r="M331" s="297"/>
      <c r="N331" s="297"/>
      <c r="O331" s="297"/>
      <c r="P331" s="297"/>
      <c r="Q331" s="297"/>
      <c r="R331" s="297"/>
      <c r="S331" s="297"/>
      <c r="T331" s="297"/>
      <c r="U331" s="297"/>
      <c r="V331" s="297"/>
      <c r="W331" s="297"/>
      <c r="X331" s="297"/>
      <c r="Y331" s="297"/>
      <c r="Z331" s="297"/>
    </row>
    <row r="332" spans="1:26" ht="15.75" customHeight="1">
      <c r="A332" s="297"/>
      <c r="B332" s="297"/>
      <c r="C332" s="297"/>
      <c r="D332" s="297"/>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row>
    <row r="333" spans="1:26" ht="15.75" customHeight="1">
      <c r="A333" s="297"/>
      <c r="B333" s="297"/>
      <c r="C333" s="297"/>
      <c r="D333" s="297"/>
      <c r="E333" s="297"/>
      <c r="F333" s="297"/>
      <c r="G333" s="297"/>
      <c r="H333" s="297"/>
      <c r="I333" s="297"/>
      <c r="J333" s="297"/>
      <c r="K333" s="297"/>
      <c r="L333" s="297"/>
      <c r="M333" s="297"/>
      <c r="N333" s="297"/>
      <c r="O333" s="297"/>
      <c r="P333" s="297"/>
      <c r="Q333" s="297"/>
      <c r="R333" s="297"/>
      <c r="S333" s="297"/>
      <c r="T333" s="297"/>
      <c r="U333" s="297"/>
      <c r="V333" s="297"/>
      <c r="W333" s="297"/>
      <c r="X333" s="297"/>
      <c r="Y333" s="297"/>
      <c r="Z333" s="297"/>
    </row>
    <row r="334" spans="1:26" ht="15.75" customHeight="1">
      <c r="A334" s="297"/>
      <c r="B334" s="297"/>
      <c r="C334" s="297"/>
      <c r="D334" s="297"/>
      <c r="E334" s="297"/>
      <c r="F334" s="297"/>
      <c r="G334" s="297"/>
      <c r="H334" s="297"/>
      <c r="I334" s="297"/>
      <c r="J334" s="297"/>
      <c r="K334" s="297"/>
      <c r="L334" s="297"/>
      <c r="M334" s="297"/>
      <c r="N334" s="297"/>
      <c r="O334" s="297"/>
      <c r="P334" s="297"/>
      <c r="Q334" s="297"/>
      <c r="R334" s="297"/>
      <c r="S334" s="297"/>
      <c r="T334" s="297"/>
      <c r="U334" s="297"/>
      <c r="V334" s="297"/>
      <c r="W334" s="297"/>
      <c r="X334" s="297"/>
      <c r="Y334" s="297"/>
      <c r="Z334" s="297"/>
    </row>
    <row r="335" spans="1:26" ht="15.75" customHeight="1">
      <c r="A335" s="297"/>
      <c r="B335" s="297"/>
      <c r="C335" s="297"/>
      <c r="D335" s="297"/>
      <c r="E335" s="297"/>
      <c r="F335" s="297"/>
      <c r="G335" s="297"/>
      <c r="H335" s="297"/>
      <c r="I335" s="297"/>
      <c r="J335" s="297"/>
      <c r="K335" s="297"/>
      <c r="L335" s="297"/>
      <c r="M335" s="297"/>
      <c r="N335" s="297"/>
      <c r="O335" s="297"/>
      <c r="P335" s="297"/>
      <c r="Q335" s="297"/>
      <c r="R335" s="297"/>
      <c r="S335" s="297"/>
      <c r="T335" s="297"/>
      <c r="U335" s="297"/>
      <c r="V335" s="297"/>
      <c r="W335" s="297"/>
      <c r="X335" s="297"/>
      <c r="Y335" s="297"/>
      <c r="Z335" s="297"/>
    </row>
    <row r="336" spans="1:26" ht="15.75" customHeight="1">
      <c r="A336" s="297"/>
      <c r="B336" s="297"/>
      <c r="C336" s="297"/>
      <c r="D336" s="297"/>
      <c r="E336" s="297"/>
      <c r="F336" s="297"/>
      <c r="G336" s="297"/>
      <c r="H336" s="297"/>
      <c r="I336" s="297"/>
      <c r="J336" s="297"/>
      <c r="K336" s="297"/>
      <c r="L336" s="297"/>
      <c r="M336" s="297"/>
      <c r="N336" s="297"/>
      <c r="O336" s="297"/>
      <c r="P336" s="297"/>
      <c r="Q336" s="297"/>
      <c r="R336" s="297"/>
      <c r="S336" s="297"/>
      <c r="T336" s="297"/>
      <c r="U336" s="297"/>
      <c r="V336" s="297"/>
      <c r="W336" s="297"/>
      <c r="X336" s="297"/>
      <c r="Y336" s="297"/>
      <c r="Z336" s="297"/>
    </row>
    <row r="337" spans="1:26" ht="15.75" customHeight="1">
      <c r="A337" s="297"/>
      <c r="B337" s="297"/>
      <c r="C337" s="297"/>
      <c r="D337" s="297"/>
      <c r="E337" s="297"/>
      <c r="F337" s="297"/>
      <c r="G337" s="297"/>
      <c r="H337" s="297"/>
      <c r="I337" s="297"/>
      <c r="J337" s="297"/>
      <c r="K337" s="297"/>
      <c r="L337" s="297"/>
      <c r="M337" s="297"/>
      <c r="N337" s="297"/>
      <c r="O337" s="297"/>
      <c r="P337" s="297"/>
      <c r="Q337" s="297"/>
      <c r="R337" s="297"/>
      <c r="S337" s="297"/>
      <c r="T337" s="297"/>
      <c r="U337" s="297"/>
      <c r="V337" s="297"/>
      <c r="W337" s="297"/>
      <c r="X337" s="297"/>
      <c r="Y337" s="297"/>
      <c r="Z337" s="297"/>
    </row>
    <row r="338" spans="1:26" ht="15.75" customHeight="1">
      <c r="A338" s="297"/>
      <c r="B338" s="297"/>
      <c r="C338" s="297"/>
      <c r="D338" s="297"/>
      <c r="E338" s="297"/>
      <c r="F338" s="297"/>
      <c r="G338" s="297"/>
      <c r="H338" s="297"/>
      <c r="I338" s="297"/>
      <c r="J338" s="297"/>
      <c r="K338" s="297"/>
      <c r="L338" s="297"/>
      <c r="M338" s="297"/>
      <c r="N338" s="297"/>
      <c r="O338" s="297"/>
      <c r="P338" s="297"/>
      <c r="Q338" s="297"/>
      <c r="R338" s="297"/>
      <c r="S338" s="297"/>
      <c r="T338" s="297"/>
      <c r="U338" s="297"/>
      <c r="V338" s="297"/>
      <c r="W338" s="297"/>
      <c r="X338" s="297"/>
      <c r="Y338" s="297"/>
      <c r="Z338" s="297"/>
    </row>
    <row r="339" spans="1:26" ht="15.75" customHeight="1">
      <c r="A339" s="297"/>
      <c r="B339" s="297"/>
      <c r="C339" s="297"/>
      <c r="D339" s="297"/>
      <c r="E339" s="297"/>
      <c r="F339" s="297"/>
      <c r="G339" s="297"/>
      <c r="H339" s="297"/>
      <c r="I339" s="297"/>
      <c r="J339" s="297"/>
      <c r="K339" s="297"/>
      <c r="L339" s="297"/>
      <c r="M339" s="297"/>
      <c r="N339" s="297"/>
      <c r="O339" s="297"/>
      <c r="P339" s="297"/>
      <c r="Q339" s="297"/>
      <c r="R339" s="297"/>
      <c r="S339" s="297"/>
      <c r="T339" s="297"/>
      <c r="U339" s="297"/>
      <c r="V339" s="297"/>
      <c r="W339" s="297"/>
      <c r="X339" s="297"/>
      <c r="Y339" s="297"/>
      <c r="Z339" s="297"/>
    </row>
    <row r="340" spans="1:26" ht="15.75" customHeight="1">
      <c r="A340" s="297"/>
      <c r="B340" s="297"/>
      <c r="C340" s="297"/>
      <c r="D340" s="297"/>
      <c r="E340" s="297"/>
      <c r="F340" s="297"/>
      <c r="G340" s="297"/>
      <c r="H340" s="297"/>
      <c r="I340" s="297"/>
      <c r="J340" s="297"/>
      <c r="K340" s="297"/>
      <c r="L340" s="297"/>
      <c r="M340" s="297"/>
      <c r="N340" s="297"/>
      <c r="O340" s="297"/>
      <c r="P340" s="297"/>
      <c r="Q340" s="297"/>
      <c r="R340" s="297"/>
      <c r="S340" s="297"/>
      <c r="T340" s="297"/>
      <c r="U340" s="297"/>
      <c r="V340" s="297"/>
      <c r="W340" s="297"/>
      <c r="X340" s="297"/>
      <c r="Y340" s="297"/>
      <c r="Z340" s="297"/>
    </row>
    <row r="341" spans="1:26" ht="15.75" customHeight="1">
      <c r="A341" s="297"/>
      <c r="B341" s="297"/>
      <c r="C341" s="297"/>
      <c r="D341" s="297"/>
      <c r="E341" s="297"/>
      <c r="F341" s="297"/>
      <c r="G341" s="297"/>
      <c r="H341" s="297"/>
      <c r="I341" s="297"/>
      <c r="J341" s="297"/>
      <c r="K341" s="297"/>
      <c r="L341" s="297"/>
      <c r="M341" s="297"/>
      <c r="N341" s="297"/>
      <c r="O341" s="297"/>
      <c r="P341" s="297"/>
      <c r="Q341" s="297"/>
      <c r="R341" s="297"/>
      <c r="S341" s="297"/>
      <c r="T341" s="297"/>
      <c r="U341" s="297"/>
      <c r="V341" s="297"/>
      <c r="W341" s="297"/>
      <c r="X341" s="297"/>
      <c r="Y341" s="297"/>
      <c r="Z341" s="297"/>
    </row>
    <row r="342" spans="1:26" ht="15.75" customHeight="1">
      <c r="A342" s="297"/>
      <c r="B342" s="297"/>
      <c r="C342" s="297"/>
      <c r="D342" s="297"/>
      <c r="E342" s="297"/>
      <c r="F342" s="297"/>
      <c r="G342" s="297"/>
      <c r="H342" s="297"/>
      <c r="I342" s="297"/>
      <c r="J342" s="297"/>
      <c r="K342" s="297"/>
      <c r="L342" s="297"/>
      <c r="M342" s="297"/>
      <c r="N342" s="297"/>
      <c r="O342" s="297"/>
      <c r="P342" s="297"/>
      <c r="Q342" s="297"/>
      <c r="R342" s="297"/>
      <c r="S342" s="297"/>
      <c r="T342" s="297"/>
      <c r="U342" s="297"/>
      <c r="V342" s="297"/>
      <c r="W342" s="297"/>
      <c r="X342" s="297"/>
      <c r="Y342" s="297"/>
      <c r="Z342" s="297"/>
    </row>
    <row r="343" spans="1:26" ht="15.75" customHeight="1">
      <c r="A343" s="297"/>
      <c r="B343" s="297"/>
      <c r="C343" s="297"/>
      <c r="D343" s="297"/>
      <c r="E343" s="297"/>
      <c r="F343" s="297"/>
      <c r="G343" s="297"/>
      <c r="H343" s="297"/>
      <c r="I343" s="297"/>
      <c r="J343" s="297"/>
      <c r="K343" s="297"/>
      <c r="L343" s="297"/>
      <c r="M343" s="297"/>
      <c r="N343" s="297"/>
      <c r="O343" s="297"/>
      <c r="P343" s="297"/>
      <c r="Q343" s="297"/>
      <c r="R343" s="297"/>
      <c r="S343" s="297"/>
      <c r="T343" s="297"/>
      <c r="U343" s="297"/>
      <c r="V343" s="297"/>
      <c r="W343" s="297"/>
      <c r="X343" s="297"/>
      <c r="Y343" s="297"/>
      <c r="Z343" s="297"/>
    </row>
    <row r="344" spans="1:26" ht="15.75" customHeight="1">
      <c r="A344" s="297"/>
      <c r="B344" s="297"/>
      <c r="C344" s="297"/>
      <c r="D344" s="297"/>
      <c r="E344" s="297"/>
      <c r="F344" s="297"/>
      <c r="G344" s="297"/>
      <c r="H344" s="297"/>
      <c r="I344" s="297"/>
      <c r="J344" s="297"/>
      <c r="K344" s="297"/>
      <c r="L344" s="297"/>
      <c r="M344" s="297"/>
      <c r="N344" s="297"/>
      <c r="O344" s="297"/>
      <c r="P344" s="297"/>
      <c r="Q344" s="297"/>
      <c r="R344" s="297"/>
      <c r="S344" s="297"/>
      <c r="T344" s="297"/>
      <c r="U344" s="297"/>
      <c r="V344" s="297"/>
      <c r="W344" s="297"/>
      <c r="X344" s="297"/>
      <c r="Y344" s="297"/>
      <c r="Z344" s="297"/>
    </row>
    <row r="345" spans="1:26" ht="15.75" customHeight="1">
      <c r="A345" s="297"/>
      <c r="B345" s="297"/>
      <c r="C345" s="297"/>
      <c r="D345" s="297"/>
      <c r="E345" s="297"/>
      <c r="F345" s="297"/>
      <c r="G345" s="297"/>
      <c r="H345" s="297"/>
      <c r="I345" s="297"/>
      <c r="J345" s="297"/>
      <c r="K345" s="297"/>
      <c r="L345" s="297"/>
      <c r="M345" s="297"/>
      <c r="N345" s="297"/>
      <c r="O345" s="297"/>
      <c r="P345" s="297"/>
      <c r="Q345" s="297"/>
      <c r="R345" s="297"/>
      <c r="S345" s="297"/>
      <c r="T345" s="297"/>
      <c r="U345" s="297"/>
      <c r="V345" s="297"/>
      <c r="W345" s="297"/>
      <c r="X345" s="297"/>
      <c r="Y345" s="297"/>
      <c r="Z345" s="297"/>
    </row>
    <row r="346" spans="1:26" ht="15.75" customHeight="1">
      <c r="A346" s="297"/>
      <c r="B346" s="297"/>
      <c r="C346" s="297"/>
      <c r="D346" s="297"/>
      <c r="E346" s="297"/>
      <c r="F346" s="297"/>
      <c r="G346" s="297"/>
      <c r="H346" s="297"/>
      <c r="I346" s="297"/>
      <c r="J346" s="297"/>
      <c r="K346" s="297"/>
      <c r="L346" s="297"/>
      <c r="M346" s="297"/>
      <c r="N346" s="297"/>
      <c r="O346" s="297"/>
      <c r="P346" s="297"/>
      <c r="Q346" s="297"/>
      <c r="R346" s="297"/>
      <c r="S346" s="297"/>
      <c r="T346" s="297"/>
      <c r="U346" s="297"/>
      <c r="V346" s="297"/>
      <c r="W346" s="297"/>
      <c r="X346" s="297"/>
      <c r="Y346" s="297"/>
      <c r="Z346" s="297"/>
    </row>
    <row r="347" spans="1:26" ht="15.75" customHeight="1">
      <c r="A347" s="297"/>
      <c r="B347" s="297"/>
      <c r="C347" s="297"/>
      <c r="D347" s="297"/>
      <c r="E347" s="297"/>
      <c r="F347" s="297"/>
      <c r="G347" s="297"/>
      <c r="H347" s="297"/>
      <c r="I347" s="297"/>
      <c r="J347" s="297"/>
      <c r="K347" s="297"/>
      <c r="L347" s="297"/>
      <c r="M347" s="297"/>
      <c r="N347" s="297"/>
      <c r="O347" s="297"/>
      <c r="P347" s="297"/>
      <c r="Q347" s="297"/>
      <c r="R347" s="297"/>
      <c r="S347" s="297"/>
      <c r="T347" s="297"/>
      <c r="U347" s="297"/>
      <c r="V347" s="297"/>
      <c r="W347" s="297"/>
      <c r="X347" s="297"/>
      <c r="Y347" s="297"/>
      <c r="Z347" s="297"/>
    </row>
    <row r="348" spans="1:26" ht="15.75" customHeight="1">
      <c r="A348" s="297"/>
      <c r="B348" s="297"/>
      <c r="C348" s="297"/>
      <c r="D348" s="297"/>
      <c r="E348" s="297"/>
      <c r="F348" s="297"/>
      <c r="G348" s="297"/>
      <c r="H348" s="297"/>
      <c r="I348" s="297"/>
      <c r="J348" s="297"/>
      <c r="K348" s="297"/>
      <c r="L348" s="297"/>
      <c r="M348" s="297"/>
      <c r="N348" s="297"/>
      <c r="O348" s="297"/>
      <c r="P348" s="297"/>
      <c r="Q348" s="297"/>
      <c r="R348" s="297"/>
      <c r="S348" s="297"/>
      <c r="T348" s="297"/>
      <c r="U348" s="297"/>
      <c r="V348" s="297"/>
      <c r="W348" s="297"/>
      <c r="X348" s="297"/>
      <c r="Y348" s="297"/>
      <c r="Z348" s="297"/>
    </row>
    <row r="349" spans="1:26" ht="15.75" customHeight="1">
      <c r="A349" s="297"/>
      <c r="B349" s="297"/>
      <c r="C349" s="297"/>
      <c r="D349" s="297"/>
      <c r="E349" s="297"/>
      <c r="F349" s="297"/>
      <c r="G349" s="297"/>
      <c r="H349" s="297"/>
      <c r="I349" s="297"/>
      <c r="J349" s="297"/>
      <c r="K349" s="297"/>
      <c r="L349" s="297"/>
      <c r="M349" s="297"/>
      <c r="N349" s="297"/>
      <c r="O349" s="297"/>
      <c r="P349" s="297"/>
      <c r="Q349" s="297"/>
      <c r="R349" s="297"/>
      <c r="S349" s="297"/>
      <c r="T349" s="297"/>
      <c r="U349" s="297"/>
      <c r="V349" s="297"/>
      <c r="W349" s="297"/>
      <c r="X349" s="297"/>
      <c r="Y349" s="297"/>
      <c r="Z349" s="297"/>
    </row>
    <row r="350" spans="1:26" ht="15.75" customHeight="1">
      <c r="A350" s="297"/>
      <c r="B350" s="297"/>
      <c r="C350" s="297"/>
      <c r="D350" s="297"/>
      <c r="E350" s="297"/>
      <c r="F350" s="297"/>
      <c r="G350" s="297"/>
      <c r="H350" s="297"/>
      <c r="I350" s="297"/>
      <c r="J350" s="297"/>
      <c r="K350" s="297"/>
      <c r="L350" s="297"/>
      <c r="M350" s="297"/>
      <c r="N350" s="297"/>
      <c r="O350" s="297"/>
      <c r="P350" s="297"/>
      <c r="Q350" s="297"/>
      <c r="R350" s="297"/>
      <c r="S350" s="297"/>
      <c r="T350" s="297"/>
      <c r="U350" s="297"/>
      <c r="V350" s="297"/>
      <c r="W350" s="297"/>
      <c r="X350" s="297"/>
      <c r="Y350" s="297"/>
      <c r="Z350" s="297"/>
    </row>
    <row r="351" spans="1:26" ht="15.75" customHeight="1">
      <c r="A351" s="297"/>
      <c r="B351" s="297"/>
      <c r="C351" s="297"/>
      <c r="D351" s="297"/>
      <c r="E351" s="297"/>
      <c r="F351" s="297"/>
      <c r="G351" s="297"/>
      <c r="H351" s="297"/>
      <c r="I351" s="297"/>
      <c r="J351" s="297"/>
      <c r="K351" s="297"/>
      <c r="L351" s="297"/>
      <c r="M351" s="297"/>
      <c r="N351" s="297"/>
      <c r="O351" s="297"/>
      <c r="P351" s="297"/>
      <c r="Q351" s="297"/>
      <c r="R351" s="297"/>
      <c r="S351" s="297"/>
      <c r="T351" s="297"/>
      <c r="U351" s="297"/>
      <c r="V351" s="297"/>
      <c r="W351" s="297"/>
      <c r="X351" s="297"/>
      <c r="Y351" s="297"/>
      <c r="Z351" s="297"/>
    </row>
    <row r="352" spans="1:26" ht="15.75" customHeight="1">
      <c r="A352" s="297"/>
      <c r="B352" s="297"/>
      <c r="C352" s="297"/>
      <c r="D352" s="297"/>
      <c r="E352" s="297"/>
      <c r="F352" s="297"/>
      <c r="G352" s="297"/>
      <c r="H352" s="297"/>
      <c r="I352" s="297"/>
      <c r="J352" s="297"/>
      <c r="K352" s="297"/>
      <c r="L352" s="297"/>
      <c r="M352" s="297"/>
      <c r="N352" s="297"/>
      <c r="O352" s="297"/>
      <c r="P352" s="297"/>
      <c r="Q352" s="297"/>
      <c r="R352" s="297"/>
      <c r="S352" s="297"/>
      <c r="T352" s="297"/>
      <c r="U352" s="297"/>
      <c r="V352" s="297"/>
      <c r="W352" s="297"/>
      <c r="X352" s="297"/>
      <c r="Y352" s="297"/>
      <c r="Z352" s="297"/>
    </row>
    <row r="353" spans="1:26" ht="15.75" customHeight="1">
      <c r="A353" s="297"/>
      <c r="B353" s="297"/>
      <c r="C353" s="297"/>
      <c r="D353" s="297"/>
      <c r="E353" s="297"/>
      <c r="F353" s="297"/>
      <c r="G353" s="297"/>
      <c r="H353" s="297"/>
      <c r="I353" s="297"/>
      <c r="J353" s="297"/>
      <c r="K353" s="297"/>
      <c r="L353" s="297"/>
      <c r="M353" s="297"/>
      <c r="N353" s="297"/>
      <c r="O353" s="297"/>
      <c r="P353" s="297"/>
      <c r="Q353" s="297"/>
      <c r="R353" s="297"/>
      <c r="S353" s="297"/>
      <c r="T353" s="297"/>
      <c r="U353" s="297"/>
      <c r="V353" s="297"/>
      <c r="W353" s="297"/>
      <c r="X353" s="297"/>
      <c r="Y353" s="297"/>
      <c r="Z353" s="297"/>
    </row>
    <row r="354" spans="1:26" ht="15.75" customHeight="1">
      <c r="A354" s="297"/>
      <c r="B354" s="297"/>
      <c r="C354" s="297"/>
      <c r="D354" s="297"/>
      <c r="E354" s="297"/>
      <c r="F354" s="297"/>
      <c r="G354" s="297"/>
      <c r="H354" s="297"/>
      <c r="I354" s="297"/>
      <c r="J354" s="297"/>
      <c r="K354" s="297"/>
      <c r="L354" s="297"/>
      <c r="M354" s="297"/>
      <c r="N354" s="297"/>
      <c r="O354" s="297"/>
      <c r="P354" s="297"/>
      <c r="Q354" s="297"/>
      <c r="R354" s="297"/>
      <c r="S354" s="297"/>
      <c r="T354" s="297"/>
      <c r="U354" s="297"/>
      <c r="V354" s="297"/>
      <c r="W354" s="297"/>
      <c r="X354" s="297"/>
      <c r="Y354" s="297"/>
      <c r="Z354" s="297"/>
    </row>
    <row r="355" spans="1:26" ht="15.75" customHeight="1">
      <c r="A355" s="297"/>
      <c r="B355" s="297"/>
      <c r="C355" s="297"/>
      <c r="D355" s="297"/>
      <c r="E355" s="297"/>
      <c r="F355" s="297"/>
      <c r="G355" s="297"/>
      <c r="H355" s="297"/>
      <c r="I355" s="297"/>
      <c r="J355" s="297"/>
      <c r="K355" s="297"/>
      <c r="L355" s="297"/>
      <c r="M355" s="297"/>
      <c r="N355" s="297"/>
      <c r="O355" s="297"/>
      <c r="P355" s="297"/>
      <c r="Q355" s="297"/>
      <c r="R355" s="297"/>
      <c r="S355" s="297"/>
      <c r="T355" s="297"/>
      <c r="U355" s="297"/>
      <c r="V355" s="297"/>
      <c r="W355" s="297"/>
      <c r="X355" s="297"/>
      <c r="Y355" s="297"/>
      <c r="Z355" s="297"/>
    </row>
    <row r="356" spans="1:26" ht="15.75" customHeight="1">
      <c r="A356" s="297"/>
      <c r="B356" s="297"/>
      <c r="C356" s="297"/>
      <c r="D356" s="297"/>
      <c r="E356" s="297"/>
      <c r="F356" s="297"/>
      <c r="G356" s="297"/>
      <c r="H356" s="297"/>
      <c r="I356" s="297"/>
      <c r="J356" s="297"/>
      <c r="K356" s="297"/>
      <c r="L356" s="297"/>
      <c r="M356" s="297"/>
      <c r="N356" s="297"/>
      <c r="O356" s="297"/>
      <c r="P356" s="297"/>
      <c r="Q356" s="297"/>
      <c r="R356" s="297"/>
      <c r="S356" s="297"/>
      <c r="T356" s="297"/>
      <c r="U356" s="297"/>
      <c r="V356" s="297"/>
      <c r="W356" s="297"/>
      <c r="X356" s="297"/>
      <c r="Y356" s="297"/>
      <c r="Z356" s="297"/>
    </row>
    <row r="357" spans="1:26" ht="15.75" customHeight="1">
      <c r="A357" s="297"/>
      <c r="B357" s="297"/>
      <c r="C357" s="297"/>
      <c r="D357" s="297"/>
      <c r="E357" s="297"/>
      <c r="F357" s="297"/>
      <c r="G357" s="297"/>
      <c r="H357" s="297"/>
      <c r="I357" s="297"/>
      <c r="J357" s="297"/>
      <c r="K357" s="297"/>
      <c r="L357" s="297"/>
      <c r="M357" s="297"/>
      <c r="N357" s="297"/>
      <c r="O357" s="297"/>
      <c r="P357" s="297"/>
      <c r="Q357" s="297"/>
      <c r="R357" s="297"/>
      <c r="S357" s="297"/>
      <c r="T357" s="297"/>
      <c r="U357" s="297"/>
      <c r="V357" s="297"/>
      <c r="W357" s="297"/>
      <c r="X357" s="297"/>
      <c r="Y357" s="297"/>
      <c r="Z357" s="297"/>
    </row>
    <row r="358" spans="1:26" ht="15.75" customHeight="1">
      <c r="A358" s="297"/>
      <c r="B358" s="297"/>
      <c r="C358" s="297"/>
      <c r="D358" s="297"/>
      <c r="E358" s="297"/>
      <c r="F358" s="297"/>
      <c r="G358" s="297"/>
      <c r="H358" s="297"/>
      <c r="I358" s="297"/>
      <c r="J358" s="297"/>
      <c r="K358" s="297"/>
      <c r="L358" s="297"/>
      <c r="M358" s="297"/>
      <c r="N358" s="297"/>
      <c r="O358" s="297"/>
      <c r="P358" s="297"/>
      <c r="Q358" s="297"/>
      <c r="R358" s="297"/>
      <c r="S358" s="297"/>
      <c r="T358" s="297"/>
      <c r="U358" s="297"/>
      <c r="V358" s="297"/>
      <c r="W358" s="297"/>
      <c r="X358" s="297"/>
      <c r="Y358" s="297"/>
      <c r="Z358" s="297"/>
    </row>
    <row r="359" spans="1:26" ht="15.75" customHeight="1">
      <c r="A359" s="297"/>
      <c r="B359" s="297"/>
      <c r="C359" s="297"/>
      <c r="D359" s="297"/>
      <c r="E359" s="297"/>
      <c r="F359" s="297"/>
      <c r="G359" s="297"/>
      <c r="H359" s="297"/>
      <c r="I359" s="297"/>
      <c r="J359" s="297"/>
      <c r="K359" s="297"/>
      <c r="L359" s="297"/>
      <c r="M359" s="297"/>
      <c r="N359" s="297"/>
      <c r="O359" s="297"/>
      <c r="P359" s="297"/>
      <c r="Q359" s="297"/>
      <c r="R359" s="297"/>
      <c r="S359" s="297"/>
      <c r="T359" s="297"/>
      <c r="U359" s="297"/>
      <c r="V359" s="297"/>
      <c r="W359" s="297"/>
      <c r="X359" s="297"/>
      <c r="Y359" s="297"/>
      <c r="Z359" s="297"/>
    </row>
    <row r="360" spans="1:26" ht="15.75" customHeight="1">
      <c r="A360" s="297"/>
      <c r="B360" s="297"/>
      <c r="C360" s="297"/>
      <c r="D360" s="297"/>
      <c r="E360" s="297"/>
      <c r="F360" s="297"/>
      <c r="G360" s="297"/>
      <c r="H360" s="297"/>
      <c r="I360" s="297"/>
      <c r="J360" s="297"/>
      <c r="K360" s="297"/>
      <c r="L360" s="297"/>
      <c r="M360" s="297"/>
      <c r="N360" s="297"/>
      <c r="O360" s="297"/>
      <c r="P360" s="297"/>
      <c r="Q360" s="297"/>
      <c r="R360" s="297"/>
      <c r="S360" s="297"/>
      <c r="T360" s="297"/>
      <c r="U360" s="297"/>
      <c r="V360" s="297"/>
      <c r="W360" s="297"/>
      <c r="X360" s="297"/>
      <c r="Y360" s="297"/>
      <c r="Z360" s="297"/>
    </row>
    <row r="361" spans="1:26" ht="15.75" customHeight="1">
      <c r="A361" s="297"/>
      <c r="B361" s="297"/>
      <c r="C361" s="297"/>
      <c r="D361" s="297"/>
      <c r="E361" s="297"/>
      <c r="F361" s="297"/>
      <c r="G361" s="297"/>
      <c r="H361" s="297"/>
      <c r="I361" s="297"/>
      <c r="J361" s="297"/>
      <c r="K361" s="297"/>
      <c r="L361" s="297"/>
      <c r="M361" s="297"/>
      <c r="N361" s="297"/>
      <c r="O361" s="297"/>
      <c r="P361" s="297"/>
      <c r="Q361" s="297"/>
      <c r="R361" s="297"/>
      <c r="S361" s="297"/>
      <c r="T361" s="297"/>
      <c r="U361" s="297"/>
      <c r="V361" s="297"/>
      <c r="W361" s="297"/>
      <c r="X361" s="297"/>
      <c r="Y361" s="297"/>
      <c r="Z361" s="297"/>
    </row>
    <row r="362" spans="1:26" ht="15.75" customHeight="1">
      <c r="A362" s="297"/>
      <c r="B362" s="297"/>
      <c r="C362" s="297"/>
      <c r="D362" s="297"/>
      <c r="E362" s="297"/>
      <c r="F362" s="297"/>
      <c r="G362" s="297"/>
      <c r="H362" s="297"/>
      <c r="I362" s="297"/>
      <c r="J362" s="297"/>
      <c r="K362" s="297"/>
      <c r="L362" s="297"/>
      <c r="M362" s="297"/>
      <c r="N362" s="297"/>
      <c r="O362" s="297"/>
      <c r="P362" s="297"/>
      <c r="Q362" s="297"/>
      <c r="R362" s="297"/>
      <c r="S362" s="297"/>
      <c r="T362" s="297"/>
      <c r="U362" s="297"/>
      <c r="V362" s="297"/>
      <c r="W362" s="297"/>
      <c r="X362" s="297"/>
      <c r="Y362" s="297"/>
      <c r="Z362" s="297"/>
    </row>
    <row r="363" spans="1:26" ht="15.75" customHeight="1">
      <c r="A363" s="297"/>
      <c r="B363" s="297"/>
      <c r="C363" s="297"/>
      <c r="D363" s="297"/>
      <c r="E363" s="297"/>
      <c r="F363" s="297"/>
      <c r="G363" s="297"/>
      <c r="H363" s="297"/>
      <c r="I363" s="297"/>
      <c r="J363" s="297"/>
      <c r="K363" s="297"/>
      <c r="L363" s="297"/>
      <c r="M363" s="297"/>
      <c r="N363" s="297"/>
      <c r="O363" s="297"/>
      <c r="P363" s="297"/>
      <c r="Q363" s="297"/>
      <c r="R363" s="297"/>
      <c r="S363" s="297"/>
      <c r="T363" s="297"/>
      <c r="U363" s="297"/>
      <c r="V363" s="297"/>
      <c r="W363" s="297"/>
      <c r="X363" s="297"/>
      <c r="Y363" s="297"/>
      <c r="Z363" s="297"/>
    </row>
    <row r="364" spans="1:26" ht="15.75" customHeight="1">
      <c r="A364" s="297"/>
      <c r="B364" s="297"/>
      <c r="C364" s="297"/>
      <c r="D364" s="297"/>
      <c r="E364" s="297"/>
      <c r="F364" s="297"/>
      <c r="G364" s="297"/>
      <c r="H364" s="297"/>
      <c r="I364" s="297"/>
      <c r="J364" s="297"/>
      <c r="K364" s="297"/>
      <c r="L364" s="297"/>
      <c r="M364" s="297"/>
      <c r="N364" s="297"/>
      <c r="O364" s="297"/>
      <c r="P364" s="297"/>
      <c r="Q364" s="297"/>
      <c r="R364" s="297"/>
      <c r="S364" s="297"/>
      <c r="T364" s="297"/>
      <c r="U364" s="297"/>
      <c r="V364" s="297"/>
      <c r="W364" s="297"/>
      <c r="X364" s="297"/>
      <c r="Y364" s="297"/>
      <c r="Z364" s="297"/>
    </row>
    <row r="365" spans="1:26" ht="15.75" customHeight="1">
      <c r="A365" s="297"/>
      <c r="B365" s="297"/>
      <c r="C365" s="297"/>
      <c r="D365" s="297"/>
      <c r="E365" s="297"/>
      <c r="F365" s="297"/>
      <c r="G365" s="297"/>
      <c r="H365" s="297"/>
      <c r="I365" s="297"/>
      <c r="J365" s="297"/>
      <c r="K365" s="297"/>
      <c r="L365" s="297"/>
      <c r="M365" s="297"/>
      <c r="N365" s="297"/>
      <c r="O365" s="297"/>
      <c r="P365" s="297"/>
      <c r="Q365" s="297"/>
      <c r="R365" s="297"/>
      <c r="S365" s="297"/>
      <c r="T365" s="297"/>
      <c r="U365" s="297"/>
      <c r="V365" s="297"/>
      <c r="W365" s="297"/>
      <c r="X365" s="297"/>
      <c r="Y365" s="297"/>
      <c r="Z365" s="297"/>
    </row>
    <row r="366" spans="1:26" ht="15.75" customHeight="1">
      <c r="A366" s="297"/>
      <c r="B366" s="297"/>
      <c r="C366" s="297"/>
      <c r="D366" s="297"/>
      <c r="E366" s="297"/>
      <c r="F366" s="297"/>
      <c r="G366" s="297"/>
      <c r="H366" s="297"/>
      <c r="I366" s="297"/>
      <c r="J366" s="297"/>
      <c r="K366" s="297"/>
      <c r="L366" s="297"/>
      <c r="M366" s="297"/>
      <c r="N366" s="297"/>
      <c r="O366" s="297"/>
      <c r="P366" s="297"/>
      <c r="Q366" s="297"/>
      <c r="R366" s="297"/>
      <c r="S366" s="297"/>
      <c r="T366" s="297"/>
      <c r="U366" s="297"/>
      <c r="V366" s="297"/>
      <c r="W366" s="297"/>
      <c r="X366" s="297"/>
      <c r="Y366" s="297"/>
      <c r="Z366" s="297"/>
    </row>
    <row r="367" spans="1:26" ht="15.75" customHeight="1">
      <c r="A367" s="297"/>
      <c r="B367" s="297"/>
      <c r="C367" s="297"/>
      <c r="D367" s="297"/>
      <c r="E367" s="297"/>
      <c r="F367" s="297"/>
      <c r="G367" s="297"/>
      <c r="H367" s="297"/>
      <c r="I367" s="297"/>
      <c r="J367" s="297"/>
      <c r="K367" s="297"/>
      <c r="L367" s="297"/>
      <c r="M367" s="297"/>
      <c r="N367" s="297"/>
      <c r="O367" s="297"/>
      <c r="P367" s="297"/>
      <c r="Q367" s="297"/>
      <c r="R367" s="297"/>
      <c r="S367" s="297"/>
      <c r="T367" s="297"/>
      <c r="U367" s="297"/>
      <c r="V367" s="297"/>
      <c r="W367" s="297"/>
      <c r="X367" s="297"/>
      <c r="Y367" s="297"/>
      <c r="Z367" s="297"/>
    </row>
    <row r="368" spans="1:26" ht="15.75" customHeight="1">
      <c r="A368" s="297"/>
      <c r="B368" s="297"/>
      <c r="C368" s="297"/>
      <c r="D368" s="297"/>
      <c r="E368" s="297"/>
      <c r="F368" s="297"/>
      <c r="G368" s="297"/>
      <c r="H368" s="297"/>
      <c r="I368" s="297"/>
      <c r="J368" s="297"/>
      <c r="K368" s="297"/>
      <c r="L368" s="297"/>
      <c r="M368" s="297"/>
      <c r="N368" s="297"/>
      <c r="O368" s="297"/>
      <c r="P368" s="297"/>
      <c r="Q368" s="297"/>
      <c r="R368" s="297"/>
      <c r="S368" s="297"/>
      <c r="T368" s="297"/>
      <c r="U368" s="297"/>
      <c r="V368" s="297"/>
      <c r="W368" s="297"/>
      <c r="X368" s="297"/>
      <c r="Y368" s="297"/>
      <c r="Z368" s="297"/>
    </row>
    <row r="369" spans="1:26" ht="15.75" customHeight="1">
      <c r="A369" s="297"/>
      <c r="B369" s="297"/>
      <c r="C369" s="297"/>
      <c r="D369" s="297"/>
      <c r="E369" s="297"/>
      <c r="F369" s="297"/>
      <c r="G369" s="297"/>
      <c r="H369" s="297"/>
      <c r="I369" s="297"/>
      <c r="J369" s="297"/>
      <c r="K369" s="297"/>
      <c r="L369" s="297"/>
      <c r="M369" s="297"/>
      <c r="N369" s="297"/>
      <c r="O369" s="297"/>
      <c r="P369" s="297"/>
      <c r="Q369" s="297"/>
      <c r="R369" s="297"/>
      <c r="S369" s="297"/>
      <c r="T369" s="297"/>
      <c r="U369" s="297"/>
      <c r="V369" s="297"/>
      <c r="W369" s="297"/>
      <c r="X369" s="297"/>
      <c r="Y369" s="297"/>
      <c r="Z369" s="297"/>
    </row>
    <row r="370" spans="1:26" ht="15.75" customHeight="1">
      <c r="A370" s="297"/>
      <c r="B370" s="297"/>
      <c r="C370" s="297"/>
      <c r="D370" s="297"/>
      <c r="E370" s="297"/>
      <c r="F370" s="297"/>
      <c r="G370" s="297"/>
      <c r="H370" s="297"/>
      <c r="I370" s="297"/>
      <c r="J370" s="297"/>
      <c r="K370" s="297"/>
      <c r="L370" s="297"/>
      <c r="M370" s="297"/>
      <c r="N370" s="297"/>
      <c r="O370" s="297"/>
      <c r="P370" s="297"/>
      <c r="Q370" s="297"/>
      <c r="R370" s="297"/>
      <c r="S370" s="297"/>
      <c r="T370" s="297"/>
      <c r="U370" s="297"/>
      <c r="V370" s="297"/>
      <c r="W370" s="297"/>
      <c r="X370" s="297"/>
      <c r="Y370" s="297"/>
      <c r="Z370" s="297"/>
    </row>
    <row r="371" spans="1:26" ht="15.75" customHeight="1">
      <c r="A371" s="297"/>
      <c r="B371" s="297"/>
      <c r="C371" s="297"/>
      <c r="D371" s="297"/>
      <c r="E371" s="297"/>
      <c r="F371" s="297"/>
      <c r="G371" s="297"/>
      <c r="H371" s="297"/>
      <c r="I371" s="297"/>
      <c r="J371" s="297"/>
      <c r="K371" s="297"/>
      <c r="L371" s="297"/>
      <c r="M371" s="297"/>
      <c r="N371" s="297"/>
      <c r="O371" s="297"/>
      <c r="P371" s="297"/>
      <c r="Q371" s="297"/>
      <c r="R371" s="297"/>
      <c r="S371" s="297"/>
      <c r="T371" s="297"/>
      <c r="U371" s="297"/>
      <c r="V371" s="297"/>
      <c r="W371" s="297"/>
      <c r="X371" s="297"/>
      <c r="Y371" s="297"/>
      <c r="Z371" s="297"/>
    </row>
    <row r="372" spans="1:26" ht="15.75" customHeight="1">
      <c r="A372" s="297"/>
      <c r="B372" s="297"/>
      <c r="C372" s="297"/>
      <c r="D372" s="297"/>
      <c r="E372" s="297"/>
      <c r="F372" s="297"/>
      <c r="G372" s="297"/>
      <c r="H372" s="297"/>
      <c r="I372" s="297"/>
      <c r="J372" s="297"/>
      <c r="K372" s="297"/>
      <c r="L372" s="297"/>
      <c r="M372" s="297"/>
      <c r="N372" s="297"/>
      <c r="O372" s="297"/>
      <c r="P372" s="297"/>
      <c r="Q372" s="297"/>
      <c r="R372" s="297"/>
      <c r="S372" s="297"/>
      <c r="T372" s="297"/>
      <c r="U372" s="297"/>
      <c r="V372" s="297"/>
      <c r="W372" s="297"/>
      <c r="X372" s="297"/>
      <c r="Y372" s="297"/>
      <c r="Z372" s="297"/>
    </row>
    <row r="373" spans="1:26" ht="15.75" customHeight="1">
      <c r="A373" s="297"/>
      <c r="B373" s="297"/>
      <c r="C373" s="297"/>
      <c r="D373" s="297"/>
      <c r="E373" s="297"/>
      <c r="F373" s="297"/>
      <c r="G373" s="297"/>
      <c r="H373" s="297"/>
      <c r="I373" s="297"/>
      <c r="J373" s="297"/>
      <c r="K373" s="297"/>
      <c r="L373" s="297"/>
      <c r="M373" s="297"/>
      <c r="N373" s="297"/>
      <c r="O373" s="297"/>
      <c r="P373" s="297"/>
      <c r="Q373" s="297"/>
      <c r="R373" s="297"/>
      <c r="S373" s="297"/>
      <c r="T373" s="297"/>
      <c r="U373" s="297"/>
      <c r="V373" s="297"/>
      <c r="W373" s="297"/>
      <c r="X373" s="297"/>
      <c r="Y373" s="297"/>
      <c r="Z373" s="297"/>
    </row>
    <row r="374" spans="1:26" ht="15.75" customHeight="1">
      <c r="A374" s="297"/>
      <c r="B374" s="297"/>
      <c r="C374" s="297"/>
      <c r="D374" s="297"/>
      <c r="E374" s="297"/>
      <c r="F374" s="297"/>
      <c r="G374" s="297"/>
      <c r="H374" s="297"/>
      <c r="I374" s="297"/>
      <c r="J374" s="297"/>
      <c r="K374" s="297"/>
      <c r="L374" s="297"/>
      <c r="M374" s="297"/>
      <c r="N374" s="297"/>
      <c r="O374" s="297"/>
      <c r="P374" s="297"/>
      <c r="Q374" s="297"/>
      <c r="R374" s="297"/>
      <c r="S374" s="297"/>
      <c r="T374" s="297"/>
      <c r="U374" s="297"/>
      <c r="V374" s="297"/>
      <c r="W374" s="297"/>
      <c r="X374" s="297"/>
      <c r="Y374" s="297"/>
      <c r="Z374" s="297"/>
    </row>
    <row r="375" spans="1:26" ht="15.75" customHeight="1">
      <c r="A375" s="297"/>
      <c r="B375" s="297"/>
      <c r="C375" s="297"/>
      <c r="D375" s="297"/>
      <c r="E375" s="297"/>
      <c r="F375" s="297"/>
      <c r="G375" s="297"/>
      <c r="H375" s="297"/>
      <c r="I375" s="297"/>
      <c r="J375" s="297"/>
      <c r="K375" s="297"/>
      <c r="L375" s="297"/>
      <c r="M375" s="297"/>
      <c r="N375" s="297"/>
      <c r="O375" s="297"/>
      <c r="P375" s="297"/>
      <c r="Q375" s="297"/>
      <c r="R375" s="297"/>
      <c r="S375" s="297"/>
      <c r="T375" s="297"/>
      <c r="U375" s="297"/>
      <c r="V375" s="297"/>
      <c r="W375" s="297"/>
      <c r="X375" s="297"/>
      <c r="Y375" s="297"/>
      <c r="Z375" s="297"/>
    </row>
    <row r="376" spans="1:26" ht="15.75" customHeight="1">
      <c r="A376" s="297"/>
      <c r="B376" s="297"/>
      <c r="C376" s="297"/>
      <c r="D376" s="297"/>
      <c r="E376" s="297"/>
      <c r="F376" s="297"/>
      <c r="G376" s="297"/>
      <c r="H376" s="297"/>
      <c r="I376" s="297"/>
      <c r="J376" s="297"/>
      <c r="K376" s="297"/>
      <c r="L376" s="297"/>
      <c r="M376" s="297"/>
      <c r="N376" s="297"/>
      <c r="O376" s="297"/>
      <c r="P376" s="297"/>
      <c r="Q376" s="297"/>
      <c r="R376" s="297"/>
      <c r="S376" s="297"/>
      <c r="T376" s="297"/>
      <c r="U376" s="297"/>
      <c r="V376" s="297"/>
      <c r="W376" s="297"/>
      <c r="X376" s="297"/>
      <c r="Y376" s="297"/>
      <c r="Z376" s="297"/>
    </row>
    <row r="377" spans="1:26" ht="15.75" customHeight="1">
      <c r="A377" s="297"/>
      <c r="B377" s="297"/>
      <c r="C377" s="297"/>
      <c r="D377" s="297"/>
      <c r="E377" s="297"/>
      <c r="F377" s="297"/>
      <c r="G377" s="297"/>
      <c r="H377" s="297"/>
      <c r="I377" s="297"/>
      <c r="J377" s="297"/>
      <c r="K377" s="297"/>
      <c r="L377" s="297"/>
      <c r="M377" s="297"/>
      <c r="N377" s="297"/>
      <c r="O377" s="297"/>
      <c r="P377" s="297"/>
      <c r="Q377" s="297"/>
      <c r="R377" s="297"/>
      <c r="S377" s="297"/>
      <c r="T377" s="297"/>
      <c r="U377" s="297"/>
      <c r="V377" s="297"/>
      <c r="W377" s="297"/>
      <c r="X377" s="297"/>
      <c r="Y377" s="297"/>
      <c r="Z377" s="297"/>
    </row>
    <row r="378" spans="1:26" ht="15.75" customHeight="1">
      <c r="A378" s="297"/>
      <c r="B378" s="297"/>
      <c r="C378" s="297"/>
      <c r="D378" s="297"/>
      <c r="E378" s="297"/>
      <c r="F378" s="297"/>
      <c r="G378" s="297"/>
      <c r="H378" s="297"/>
      <c r="I378" s="297"/>
      <c r="J378" s="297"/>
      <c r="K378" s="297"/>
      <c r="L378" s="297"/>
      <c r="M378" s="297"/>
      <c r="N378" s="297"/>
      <c r="O378" s="297"/>
      <c r="P378" s="297"/>
      <c r="Q378" s="297"/>
      <c r="R378" s="297"/>
      <c r="S378" s="297"/>
      <c r="T378" s="297"/>
      <c r="U378" s="297"/>
      <c r="V378" s="297"/>
      <c r="W378" s="297"/>
      <c r="X378" s="297"/>
      <c r="Y378" s="297"/>
      <c r="Z378" s="297"/>
    </row>
    <row r="379" spans="1:26" ht="15.75" customHeight="1">
      <c r="A379" s="297"/>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row>
    <row r="380" spans="1:26" ht="15.75" customHeight="1">
      <c r="A380" s="297"/>
      <c r="B380" s="297"/>
      <c r="C380" s="297"/>
      <c r="D380" s="297"/>
      <c r="E380" s="297"/>
      <c r="F380" s="297"/>
      <c r="G380" s="297"/>
      <c r="H380" s="297"/>
      <c r="I380" s="297"/>
      <c r="J380" s="297"/>
      <c r="K380" s="297"/>
      <c r="L380" s="297"/>
      <c r="M380" s="297"/>
      <c r="N380" s="297"/>
      <c r="O380" s="297"/>
      <c r="P380" s="297"/>
      <c r="Q380" s="297"/>
      <c r="R380" s="297"/>
      <c r="S380" s="297"/>
      <c r="T380" s="297"/>
      <c r="U380" s="297"/>
      <c r="V380" s="297"/>
      <c r="W380" s="297"/>
      <c r="X380" s="297"/>
      <c r="Y380" s="297"/>
      <c r="Z380" s="297"/>
    </row>
    <row r="381" spans="1:26" ht="15.75" customHeight="1">
      <c r="A381" s="297"/>
      <c r="B381" s="297"/>
      <c r="C381" s="297"/>
      <c r="D381" s="297"/>
      <c r="E381" s="297"/>
      <c r="F381" s="297"/>
      <c r="G381" s="297"/>
      <c r="H381" s="297"/>
      <c r="I381" s="297"/>
      <c r="J381" s="297"/>
      <c r="K381" s="297"/>
      <c r="L381" s="297"/>
      <c r="M381" s="297"/>
      <c r="N381" s="297"/>
      <c r="O381" s="297"/>
      <c r="P381" s="297"/>
      <c r="Q381" s="297"/>
      <c r="R381" s="297"/>
      <c r="S381" s="297"/>
      <c r="T381" s="297"/>
      <c r="U381" s="297"/>
      <c r="V381" s="297"/>
      <c r="W381" s="297"/>
      <c r="X381" s="297"/>
      <c r="Y381" s="297"/>
      <c r="Z381" s="297"/>
    </row>
    <row r="382" spans="1:26" ht="15.75" customHeight="1">
      <c r="A382" s="297"/>
      <c r="B382" s="297"/>
      <c r="C382" s="297"/>
      <c r="D382" s="297"/>
      <c r="E382" s="297"/>
      <c r="F382" s="297"/>
      <c r="G382" s="297"/>
      <c r="H382" s="297"/>
      <c r="I382" s="297"/>
      <c r="J382" s="297"/>
      <c r="K382" s="297"/>
      <c r="L382" s="297"/>
      <c r="M382" s="297"/>
      <c r="N382" s="297"/>
      <c r="O382" s="297"/>
      <c r="P382" s="297"/>
      <c r="Q382" s="297"/>
      <c r="R382" s="297"/>
      <c r="S382" s="297"/>
      <c r="T382" s="297"/>
      <c r="U382" s="297"/>
      <c r="V382" s="297"/>
      <c r="W382" s="297"/>
      <c r="X382" s="297"/>
      <c r="Y382" s="297"/>
      <c r="Z382" s="297"/>
    </row>
    <row r="383" spans="1:26" ht="15.75" customHeight="1">
      <c r="A383" s="297"/>
      <c r="B383" s="297"/>
      <c r="C383" s="297"/>
      <c r="D383" s="297"/>
      <c r="E383" s="297"/>
      <c r="F383" s="297"/>
      <c r="G383" s="297"/>
      <c r="H383" s="297"/>
      <c r="I383" s="297"/>
      <c r="J383" s="297"/>
      <c r="K383" s="297"/>
      <c r="L383" s="297"/>
      <c r="M383" s="297"/>
      <c r="N383" s="297"/>
      <c r="O383" s="297"/>
      <c r="P383" s="297"/>
      <c r="Q383" s="297"/>
      <c r="R383" s="297"/>
      <c r="S383" s="297"/>
      <c r="T383" s="297"/>
      <c r="U383" s="297"/>
      <c r="V383" s="297"/>
      <c r="W383" s="297"/>
      <c r="X383" s="297"/>
      <c r="Y383" s="297"/>
      <c r="Z383" s="297"/>
    </row>
    <row r="384" spans="1:26" ht="15.75" customHeight="1">
      <c r="A384" s="297"/>
      <c r="B384" s="297"/>
      <c r="C384" s="297"/>
      <c r="D384" s="297"/>
      <c r="E384" s="297"/>
      <c r="F384" s="297"/>
      <c r="G384" s="297"/>
      <c r="H384" s="297"/>
      <c r="I384" s="297"/>
      <c r="J384" s="297"/>
      <c r="K384" s="297"/>
      <c r="L384" s="297"/>
      <c r="M384" s="297"/>
      <c r="N384" s="297"/>
      <c r="O384" s="297"/>
      <c r="P384" s="297"/>
      <c r="Q384" s="297"/>
      <c r="R384" s="297"/>
      <c r="S384" s="297"/>
      <c r="T384" s="297"/>
      <c r="U384" s="297"/>
      <c r="V384" s="297"/>
      <c r="W384" s="297"/>
      <c r="X384" s="297"/>
      <c r="Y384" s="297"/>
      <c r="Z384" s="297"/>
    </row>
    <row r="385" spans="1:26" ht="15.75" customHeight="1">
      <c r="A385" s="297"/>
      <c r="B385" s="297"/>
      <c r="C385" s="297"/>
      <c r="D385" s="297"/>
      <c r="E385" s="297"/>
      <c r="F385" s="297"/>
      <c r="G385" s="297"/>
      <c r="H385" s="297"/>
      <c r="I385" s="297"/>
      <c r="J385" s="297"/>
      <c r="K385" s="297"/>
      <c r="L385" s="297"/>
      <c r="M385" s="297"/>
      <c r="N385" s="297"/>
      <c r="O385" s="297"/>
      <c r="P385" s="297"/>
      <c r="Q385" s="297"/>
      <c r="R385" s="297"/>
      <c r="S385" s="297"/>
      <c r="T385" s="297"/>
      <c r="U385" s="297"/>
      <c r="V385" s="297"/>
      <c r="W385" s="297"/>
      <c r="X385" s="297"/>
      <c r="Y385" s="297"/>
      <c r="Z385" s="297"/>
    </row>
    <row r="386" spans="1:26" ht="15.75" customHeight="1">
      <c r="A386" s="297"/>
      <c r="B386" s="297"/>
      <c r="C386" s="297"/>
      <c r="D386" s="297"/>
      <c r="E386" s="297"/>
      <c r="F386" s="297"/>
      <c r="G386" s="297"/>
      <c r="H386" s="297"/>
      <c r="I386" s="297"/>
      <c r="J386" s="297"/>
      <c r="K386" s="297"/>
      <c r="L386" s="297"/>
      <c r="M386" s="297"/>
      <c r="N386" s="297"/>
      <c r="O386" s="297"/>
      <c r="P386" s="297"/>
      <c r="Q386" s="297"/>
      <c r="R386" s="297"/>
      <c r="S386" s="297"/>
      <c r="T386" s="297"/>
      <c r="U386" s="297"/>
      <c r="V386" s="297"/>
      <c r="W386" s="297"/>
      <c r="X386" s="297"/>
      <c r="Y386" s="297"/>
      <c r="Z386" s="297"/>
    </row>
    <row r="387" spans="1:26" ht="15.75" customHeight="1">
      <c r="A387" s="297"/>
      <c r="B387" s="297"/>
      <c r="C387" s="297"/>
      <c r="D387" s="297"/>
      <c r="E387" s="297"/>
      <c r="F387" s="297"/>
      <c r="G387" s="297"/>
      <c r="H387" s="297"/>
      <c r="I387" s="297"/>
      <c r="J387" s="297"/>
      <c r="K387" s="297"/>
      <c r="L387" s="297"/>
      <c r="M387" s="297"/>
      <c r="N387" s="297"/>
      <c r="O387" s="297"/>
      <c r="P387" s="297"/>
      <c r="Q387" s="297"/>
      <c r="R387" s="297"/>
      <c r="S387" s="297"/>
      <c r="T387" s="297"/>
      <c r="U387" s="297"/>
      <c r="V387" s="297"/>
      <c r="W387" s="297"/>
      <c r="X387" s="297"/>
      <c r="Y387" s="297"/>
      <c r="Z387" s="297"/>
    </row>
    <row r="388" spans="1:26" ht="15.75" customHeight="1">
      <c r="A388" s="297"/>
      <c r="B388" s="297"/>
      <c r="C388" s="297"/>
      <c r="D388" s="297"/>
      <c r="E388" s="297"/>
      <c r="F388" s="297"/>
      <c r="G388" s="297"/>
      <c r="H388" s="297"/>
      <c r="I388" s="297"/>
      <c r="J388" s="297"/>
      <c r="K388" s="297"/>
      <c r="L388" s="297"/>
      <c r="M388" s="297"/>
      <c r="N388" s="297"/>
      <c r="O388" s="297"/>
      <c r="P388" s="297"/>
      <c r="Q388" s="297"/>
      <c r="R388" s="297"/>
      <c r="S388" s="297"/>
      <c r="T388" s="297"/>
      <c r="U388" s="297"/>
      <c r="V388" s="297"/>
      <c r="W388" s="297"/>
      <c r="X388" s="297"/>
      <c r="Y388" s="297"/>
      <c r="Z388" s="297"/>
    </row>
    <row r="389" spans="1:26" ht="15.75" customHeight="1">
      <c r="A389" s="297"/>
      <c r="B389" s="297"/>
      <c r="C389" s="297"/>
      <c r="D389" s="297"/>
      <c r="E389" s="297"/>
      <c r="F389" s="297"/>
      <c r="G389" s="297"/>
      <c r="H389" s="297"/>
      <c r="I389" s="297"/>
      <c r="J389" s="297"/>
      <c r="K389" s="297"/>
      <c r="L389" s="297"/>
      <c r="M389" s="297"/>
      <c r="N389" s="297"/>
      <c r="O389" s="297"/>
      <c r="P389" s="297"/>
      <c r="Q389" s="297"/>
      <c r="R389" s="297"/>
      <c r="S389" s="297"/>
      <c r="T389" s="297"/>
      <c r="U389" s="297"/>
      <c r="V389" s="297"/>
      <c r="W389" s="297"/>
      <c r="X389" s="297"/>
      <c r="Y389" s="297"/>
      <c r="Z389" s="297"/>
    </row>
    <row r="390" spans="1:26" ht="15.75" customHeight="1">
      <c r="A390" s="297"/>
      <c r="B390" s="297"/>
      <c r="C390" s="297"/>
      <c r="D390" s="297"/>
      <c r="E390" s="297"/>
      <c r="F390" s="297"/>
      <c r="G390" s="297"/>
      <c r="H390" s="297"/>
      <c r="I390" s="297"/>
      <c r="J390" s="297"/>
      <c r="K390" s="297"/>
      <c r="L390" s="297"/>
      <c r="M390" s="297"/>
      <c r="N390" s="297"/>
      <c r="O390" s="297"/>
      <c r="P390" s="297"/>
      <c r="Q390" s="297"/>
      <c r="R390" s="297"/>
      <c r="S390" s="297"/>
      <c r="T390" s="297"/>
      <c r="U390" s="297"/>
      <c r="V390" s="297"/>
      <c r="W390" s="297"/>
      <c r="X390" s="297"/>
      <c r="Y390" s="297"/>
      <c r="Z390" s="297"/>
    </row>
    <row r="391" spans="1:26" ht="15.75" customHeight="1">
      <c r="A391" s="297"/>
      <c r="B391" s="297"/>
      <c r="C391" s="297"/>
      <c r="D391" s="297"/>
      <c r="E391" s="297"/>
      <c r="F391" s="297"/>
      <c r="G391" s="297"/>
      <c r="H391" s="297"/>
      <c r="I391" s="297"/>
      <c r="J391" s="297"/>
      <c r="K391" s="297"/>
      <c r="L391" s="297"/>
      <c r="M391" s="297"/>
      <c r="N391" s="297"/>
      <c r="O391" s="297"/>
      <c r="P391" s="297"/>
      <c r="Q391" s="297"/>
      <c r="R391" s="297"/>
      <c r="S391" s="297"/>
      <c r="T391" s="297"/>
      <c r="U391" s="297"/>
      <c r="V391" s="297"/>
      <c r="W391" s="297"/>
      <c r="X391" s="297"/>
      <c r="Y391" s="297"/>
      <c r="Z391" s="297"/>
    </row>
    <row r="392" spans="1:26" ht="15.75" customHeight="1">
      <c r="A392" s="297"/>
      <c r="B392" s="297"/>
      <c r="C392" s="297"/>
      <c r="D392" s="297"/>
      <c r="E392" s="297"/>
      <c r="F392" s="297"/>
      <c r="G392" s="297"/>
      <c r="H392" s="297"/>
      <c r="I392" s="297"/>
      <c r="J392" s="297"/>
      <c r="K392" s="297"/>
      <c r="L392" s="297"/>
      <c r="M392" s="297"/>
      <c r="N392" s="297"/>
      <c r="O392" s="297"/>
      <c r="P392" s="297"/>
      <c r="Q392" s="297"/>
      <c r="R392" s="297"/>
      <c r="S392" s="297"/>
      <c r="T392" s="297"/>
      <c r="U392" s="297"/>
      <c r="V392" s="297"/>
      <c r="W392" s="297"/>
      <c r="X392" s="297"/>
      <c r="Y392" s="297"/>
      <c r="Z392" s="297"/>
    </row>
    <row r="393" spans="1:26" ht="15.75" customHeight="1">
      <c r="A393" s="297"/>
      <c r="B393" s="297"/>
      <c r="C393" s="297"/>
      <c r="D393" s="297"/>
      <c r="E393" s="297"/>
      <c r="F393" s="297"/>
      <c r="G393" s="297"/>
      <c r="H393" s="297"/>
      <c r="I393" s="297"/>
      <c r="J393" s="297"/>
      <c r="K393" s="297"/>
      <c r="L393" s="297"/>
      <c r="M393" s="297"/>
      <c r="N393" s="297"/>
      <c r="O393" s="297"/>
      <c r="P393" s="297"/>
      <c r="Q393" s="297"/>
      <c r="R393" s="297"/>
      <c r="S393" s="297"/>
      <c r="T393" s="297"/>
      <c r="U393" s="297"/>
      <c r="V393" s="297"/>
      <c r="W393" s="297"/>
      <c r="X393" s="297"/>
      <c r="Y393" s="297"/>
      <c r="Z393" s="297"/>
    </row>
    <row r="394" spans="1:26" ht="15.75" customHeight="1">
      <c r="A394" s="297"/>
      <c r="B394" s="297"/>
      <c r="C394" s="297"/>
      <c r="D394" s="297"/>
      <c r="E394" s="297"/>
      <c r="F394" s="297"/>
      <c r="G394" s="297"/>
      <c r="H394" s="297"/>
      <c r="I394" s="297"/>
      <c r="J394" s="297"/>
      <c r="K394" s="297"/>
      <c r="L394" s="297"/>
      <c r="M394" s="297"/>
      <c r="N394" s="297"/>
      <c r="O394" s="297"/>
      <c r="P394" s="297"/>
      <c r="Q394" s="297"/>
      <c r="R394" s="297"/>
      <c r="S394" s="297"/>
      <c r="T394" s="297"/>
      <c r="U394" s="297"/>
      <c r="V394" s="297"/>
      <c r="W394" s="297"/>
      <c r="X394" s="297"/>
      <c r="Y394" s="297"/>
      <c r="Z394" s="297"/>
    </row>
    <row r="395" spans="1:26" ht="15.75" customHeight="1">
      <c r="A395" s="297"/>
      <c r="B395" s="297"/>
      <c r="C395" s="297"/>
      <c r="D395" s="297"/>
      <c r="E395" s="297"/>
      <c r="F395" s="297"/>
      <c r="G395" s="297"/>
      <c r="H395" s="297"/>
      <c r="I395" s="297"/>
      <c r="J395" s="297"/>
      <c r="K395" s="297"/>
      <c r="L395" s="297"/>
      <c r="M395" s="297"/>
      <c r="N395" s="297"/>
      <c r="O395" s="297"/>
      <c r="P395" s="297"/>
      <c r="Q395" s="297"/>
      <c r="R395" s="297"/>
      <c r="S395" s="297"/>
      <c r="T395" s="297"/>
      <c r="U395" s="297"/>
      <c r="V395" s="297"/>
      <c r="W395" s="297"/>
      <c r="X395" s="297"/>
      <c r="Y395" s="297"/>
      <c r="Z395" s="297"/>
    </row>
    <row r="396" spans="1:26" ht="15.75" customHeight="1">
      <c r="A396" s="297"/>
      <c r="B396" s="297"/>
      <c r="C396" s="297"/>
      <c r="D396" s="297"/>
      <c r="E396" s="297"/>
      <c r="F396" s="297"/>
      <c r="G396" s="297"/>
      <c r="H396" s="297"/>
      <c r="I396" s="297"/>
      <c r="J396" s="297"/>
      <c r="K396" s="297"/>
      <c r="L396" s="297"/>
      <c r="M396" s="297"/>
      <c r="N396" s="297"/>
      <c r="O396" s="297"/>
      <c r="P396" s="297"/>
      <c r="Q396" s="297"/>
      <c r="R396" s="297"/>
      <c r="S396" s="297"/>
      <c r="T396" s="297"/>
      <c r="U396" s="297"/>
      <c r="V396" s="297"/>
      <c r="W396" s="297"/>
      <c r="X396" s="297"/>
      <c r="Y396" s="297"/>
      <c r="Z396" s="297"/>
    </row>
    <row r="397" spans="1:26" ht="15.75" customHeight="1">
      <c r="A397" s="297"/>
      <c r="B397" s="297"/>
      <c r="C397" s="297"/>
      <c r="D397" s="297"/>
      <c r="E397" s="297"/>
      <c r="F397" s="297"/>
      <c r="G397" s="297"/>
      <c r="H397" s="297"/>
      <c r="I397" s="297"/>
      <c r="J397" s="297"/>
      <c r="K397" s="297"/>
      <c r="L397" s="297"/>
      <c r="M397" s="297"/>
      <c r="N397" s="297"/>
      <c r="O397" s="297"/>
      <c r="P397" s="297"/>
      <c r="Q397" s="297"/>
      <c r="R397" s="297"/>
      <c r="S397" s="297"/>
      <c r="T397" s="297"/>
      <c r="U397" s="297"/>
      <c r="V397" s="297"/>
      <c r="W397" s="297"/>
      <c r="X397" s="297"/>
      <c r="Y397" s="297"/>
      <c r="Z397" s="297"/>
    </row>
    <row r="398" spans="1:26" ht="15.75" customHeight="1">
      <c r="A398" s="297"/>
      <c r="B398" s="297"/>
      <c r="C398" s="297"/>
      <c r="D398" s="297"/>
      <c r="E398" s="297"/>
      <c r="F398" s="297"/>
      <c r="G398" s="297"/>
      <c r="H398" s="297"/>
      <c r="I398" s="297"/>
      <c r="J398" s="297"/>
      <c r="K398" s="297"/>
      <c r="L398" s="297"/>
      <c r="M398" s="297"/>
      <c r="N398" s="297"/>
      <c r="O398" s="297"/>
      <c r="P398" s="297"/>
      <c r="Q398" s="297"/>
      <c r="R398" s="297"/>
      <c r="S398" s="297"/>
      <c r="T398" s="297"/>
      <c r="U398" s="297"/>
      <c r="V398" s="297"/>
      <c r="W398" s="297"/>
      <c r="X398" s="297"/>
      <c r="Y398" s="297"/>
      <c r="Z398" s="297"/>
    </row>
    <row r="399" spans="1:26" ht="15.75" customHeight="1">
      <c r="A399" s="297"/>
      <c r="B399" s="297"/>
      <c r="C399" s="297"/>
      <c r="D399" s="297"/>
      <c r="E399" s="297"/>
      <c r="F399" s="297"/>
      <c r="G399" s="297"/>
      <c r="H399" s="297"/>
      <c r="I399" s="297"/>
      <c r="J399" s="297"/>
      <c r="K399" s="297"/>
      <c r="L399" s="297"/>
      <c r="M399" s="297"/>
      <c r="N399" s="297"/>
      <c r="O399" s="297"/>
      <c r="P399" s="297"/>
      <c r="Q399" s="297"/>
      <c r="R399" s="297"/>
      <c r="S399" s="297"/>
      <c r="T399" s="297"/>
      <c r="U399" s="297"/>
      <c r="V399" s="297"/>
      <c r="W399" s="297"/>
      <c r="X399" s="297"/>
      <c r="Y399" s="297"/>
      <c r="Z399" s="297"/>
    </row>
    <row r="400" spans="1:26" ht="15.75" customHeight="1">
      <c r="A400" s="297"/>
      <c r="B400" s="297"/>
      <c r="C400" s="297"/>
      <c r="D400" s="297"/>
      <c r="E400" s="297"/>
      <c r="F400" s="297"/>
      <c r="G400" s="297"/>
      <c r="H400" s="297"/>
      <c r="I400" s="297"/>
      <c r="J400" s="297"/>
      <c r="K400" s="297"/>
      <c r="L400" s="297"/>
      <c r="M400" s="297"/>
      <c r="N400" s="297"/>
      <c r="O400" s="297"/>
      <c r="P400" s="297"/>
      <c r="Q400" s="297"/>
      <c r="R400" s="297"/>
      <c r="S400" s="297"/>
      <c r="T400" s="297"/>
      <c r="U400" s="297"/>
      <c r="V400" s="297"/>
      <c r="W400" s="297"/>
      <c r="X400" s="297"/>
      <c r="Y400" s="297"/>
      <c r="Z400" s="297"/>
    </row>
    <row r="401" spans="1:26" ht="15.75" customHeight="1">
      <c r="A401" s="297"/>
      <c r="B401" s="297"/>
      <c r="C401" s="297"/>
      <c r="D401" s="297"/>
      <c r="E401" s="297"/>
      <c r="F401" s="297"/>
      <c r="G401" s="297"/>
      <c r="H401" s="297"/>
      <c r="I401" s="297"/>
      <c r="J401" s="297"/>
      <c r="K401" s="297"/>
      <c r="L401" s="297"/>
      <c r="M401" s="297"/>
      <c r="N401" s="297"/>
      <c r="O401" s="297"/>
      <c r="P401" s="297"/>
      <c r="Q401" s="297"/>
      <c r="R401" s="297"/>
      <c r="S401" s="297"/>
      <c r="T401" s="297"/>
      <c r="U401" s="297"/>
      <c r="V401" s="297"/>
      <c r="W401" s="297"/>
      <c r="X401" s="297"/>
      <c r="Y401" s="297"/>
      <c r="Z401" s="297"/>
    </row>
    <row r="402" spans="1:26" ht="15.75" customHeight="1">
      <c r="A402" s="297"/>
      <c r="B402" s="297"/>
      <c r="C402" s="297"/>
      <c r="D402" s="297"/>
      <c r="E402" s="297"/>
      <c r="F402" s="297"/>
      <c r="G402" s="297"/>
      <c r="H402" s="297"/>
      <c r="I402" s="297"/>
      <c r="J402" s="297"/>
      <c r="K402" s="297"/>
      <c r="L402" s="297"/>
      <c r="M402" s="297"/>
      <c r="N402" s="297"/>
      <c r="O402" s="297"/>
      <c r="P402" s="297"/>
      <c r="Q402" s="297"/>
      <c r="R402" s="297"/>
      <c r="S402" s="297"/>
      <c r="T402" s="297"/>
      <c r="U402" s="297"/>
      <c r="V402" s="297"/>
      <c r="W402" s="297"/>
      <c r="X402" s="297"/>
      <c r="Y402" s="297"/>
      <c r="Z402" s="297"/>
    </row>
    <row r="403" spans="1:26" ht="15.75" customHeight="1">
      <c r="A403" s="297"/>
      <c r="B403" s="297"/>
      <c r="C403" s="297"/>
      <c r="D403" s="297"/>
      <c r="E403" s="297"/>
      <c r="F403" s="297"/>
      <c r="G403" s="297"/>
      <c r="H403" s="297"/>
      <c r="I403" s="297"/>
      <c r="J403" s="297"/>
      <c r="K403" s="297"/>
      <c r="L403" s="297"/>
      <c r="M403" s="297"/>
      <c r="N403" s="297"/>
      <c r="O403" s="297"/>
      <c r="P403" s="297"/>
      <c r="Q403" s="297"/>
      <c r="R403" s="297"/>
      <c r="S403" s="297"/>
      <c r="T403" s="297"/>
      <c r="U403" s="297"/>
      <c r="V403" s="297"/>
      <c r="W403" s="297"/>
      <c r="X403" s="297"/>
      <c r="Y403" s="297"/>
      <c r="Z403" s="297"/>
    </row>
    <row r="404" spans="1:26" ht="15.75" customHeight="1">
      <c r="A404" s="297"/>
      <c r="B404" s="297"/>
      <c r="C404" s="297"/>
      <c r="D404" s="297"/>
      <c r="E404" s="297"/>
      <c r="F404" s="297"/>
      <c r="G404" s="297"/>
      <c r="H404" s="297"/>
      <c r="I404" s="297"/>
      <c r="J404" s="297"/>
      <c r="K404" s="297"/>
      <c r="L404" s="297"/>
      <c r="M404" s="297"/>
      <c r="N404" s="297"/>
      <c r="O404" s="297"/>
      <c r="P404" s="297"/>
      <c r="Q404" s="297"/>
      <c r="R404" s="297"/>
      <c r="S404" s="297"/>
      <c r="T404" s="297"/>
      <c r="U404" s="297"/>
      <c r="V404" s="297"/>
      <c r="W404" s="297"/>
      <c r="X404" s="297"/>
      <c r="Y404" s="297"/>
      <c r="Z404" s="297"/>
    </row>
    <row r="405" spans="1:26" ht="15.75" customHeight="1">
      <c r="A405" s="297"/>
      <c r="B405" s="297"/>
      <c r="C405" s="297"/>
      <c r="D405" s="297"/>
      <c r="E405" s="297"/>
      <c r="F405" s="297"/>
      <c r="G405" s="297"/>
      <c r="H405" s="297"/>
      <c r="I405" s="297"/>
      <c r="J405" s="297"/>
      <c r="K405" s="297"/>
      <c r="L405" s="297"/>
      <c r="M405" s="297"/>
      <c r="N405" s="297"/>
      <c r="O405" s="297"/>
      <c r="P405" s="297"/>
      <c r="Q405" s="297"/>
      <c r="R405" s="297"/>
      <c r="S405" s="297"/>
      <c r="T405" s="297"/>
      <c r="U405" s="297"/>
      <c r="V405" s="297"/>
      <c r="W405" s="297"/>
      <c r="X405" s="297"/>
      <c r="Y405" s="297"/>
      <c r="Z405" s="297"/>
    </row>
    <row r="406" spans="1:26" ht="15.75" customHeight="1">
      <c r="A406" s="297"/>
      <c r="B406" s="297"/>
      <c r="C406" s="297"/>
      <c r="D406" s="297"/>
      <c r="E406" s="297"/>
      <c r="F406" s="297"/>
      <c r="G406" s="297"/>
      <c r="H406" s="297"/>
      <c r="I406" s="297"/>
      <c r="J406" s="297"/>
      <c r="K406" s="297"/>
      <c r="L406" s="297"/>
      <c r="M406" s="297"/>
      <c r="N406" s="297"/>
      <c r="O406" s="297"/>
      <c r="P406" s="297"/>
      <c r="Q406" s="297"/>
      <c r="R406" s="297"/>
      <c r="S406" s="297"/>
      <c r="T406" s="297"/>
      <c r="U406" s="297"/>
      <c r="V406" s="297"/>
      <c r="W406" s="297"/>
      <c r="X406" s="297"/>
      <c r="Y406" s="297"/>
      <c r="Z406" s="297"/>
    </row>
    <row r="407" spans="1:26" ht="15.75" customHeight="1">
      <c r="A407" s="297"/>
      <c r="B407" s="297"/>
      <c r="C407" s="297"/>
      <c r="D407" s="297"/>
      <c r="E407" s="297"/>
      <c r="F407" s="297"/>
      <c r="G407" s="297"/>
      <c r="H407" s="297"/>
      <c r="I407" s="297"/>
      <c r="J407" s="297"/>
      <c r="K407" s="297"/>
      <c r="L407" s="297"/>
      <c r="M407" s="297"/>
      <c r="N407" s="297"/>
      <c r="O407" s="297"/>
      <c r="P407" s="297"/>
      <c r="Q407" s="297"/>
      <c r="R407" s="297"/>
      <c r="S407" s="297"/>
      <c r="T407" s="297"/>
      <c r="U407" s="297"/>
      <c r="V407" s="297"/>
      <c r="W407" s="297"/>
      <c r="X407" s="297"/>
      <c r="Y407" s="297"/>
      <c r="Z407" s="297"/>
    </row>
    <row r="408" spans="1:26" ht="15.75" customHeight="1">
      <c r="A408" s="297"/>
      <c r="B408" s="297"/>
      <c r="C408" s="297"/>
      <c r="D408" s="297"/>
      <c r="E408" s="297"/>
      <c r="F408" s="297"/>
      <c r="G408" s="297"/>
      <c r="H408" s="297"/>
      <c r="I408" s="297"/>
      <c r="J408" s="297"/>
      <c r="K408" s="297"/>
      <c r="L408" s="297"/>
      <c r="M408" s="297"/>
      <c r="N408" s="297"/>
      <c r="O408" s="297"/>
      <c r="P408" s="297"/>
      <c r="Q408" s="297"/>
      <c r="R408" s="297"/>
      <c r="S408" s="297"/>
      <c r="T408" s="297"/>
      <c r="U408" s="297"/>
      <c r="V408" s="297"/>
      <c r="W408" s="297"/>
      <c r="X408" s="297"/>
      <c r="Y408" s="297"/>
      <c r="Z408" s="297"/>
    </row>
    <row r="409" spans="1:26" ht="15.75" customHeight="1">
      <c r="A409" s="297"/>
      <c r="B409" s="297"/>
      <c r="C409" s="297"/>
      <c r="D409" s="297"/>
      <c r="E409" s="297"/>
      <c r="F409" s="297"/>
      <c r="G409" s="297"/>
      <c r="H409" s="297"/>
      <c r="I409" s="297"/>
      <c r="J409" s="297"/>
      <c r="K409" s="297"/>
      <c r="L409" s="297"/>
      <c r="M409" s="297"/>
      <c r="N409" s="297"/>
      <c r="O409" s="297"/>
      <c r="P409" s="297"/>
      <c r="Q409" s="297"/>
      <c r="R409" s="297"/>
      <c r="S409" s="297"/>
      <c r="T409" s="297"/>
      <c r="U409" s="297"/>
      <c r="V409" s="297"/>
      <c r="W409" s="297"/>
      <c r="X409" s="297"/>
      <c r="Y409" s="297"/>
      <c r="Z409" s="297"/>
    </row>
    <row r="410" spans="1:26" ht="15.75" customHeight="1">
      <c r="A410" s="297"/>
      <c r="B410" s="297"/>
      <c r="C410" s="297"/>
      <c r="D410" s="297"/>
      <c r="E410" s="297"/>
      <c r="F410" s="297"/>
      <c r="G410" s="297"/>
      <c r="H410" s="297"/>
      <c r="I410" s="297"/>
      <c r="J410" s="297"/>
      <c r="K410" s="297"/>
      <c r="L410" s="297"/>
      <c r="M410" s="297"/>
      <c r="N410" s="297"/>
      <c r="O410" s="297"/>
      <c r="P410" s="297"/>
      <c r="Q410" s="297"/>
      <c r="R410" s="297"/>
      <c r="S410" s="297"/>
      <c r="T410" s="297"/>
      <c r="U410" s="297"/>
      <c r="V410" s="297"/>
      <c r="W410" s="297"/>
      <c r="X410" s="297"/>
      <c r="Y410" s="297"/>
      <c r="Z410" s="297"/>
    </row>
    <row r="411" spans="1:26" ht="15.75" customHeight="1">
      <c r="A411" s="297"/>
      <c r="B411" s="297"/>
      <c r="C411" s="297"/>
      <c r="D411" s="297"/>
      <c r="E411" s="297"/>
      <c r="F411" s="297"/>
      <c r="G411" s="297"/>
      <c r="H411" s="297"/>
      <c r="I411" s="297"/>
      <c r="J411" s="297"/>
      <c r="K411" s="297"/>
      <c r="L411" s="297"/>
      <c r="M411" s="297"/>
      <c r="N411" s="297"/>
      <c r="O411" s="297"/>
      <c r="P411" s="297"/>
      <c r="Q411" s="297"/>
      <c r="R411" s="297"/>
      <c r="S411" s="297"/>
      <c r="T411" s="297"/>
      <c r="U411" s="297"/>
      <c r="V411" s="297"/>
      <c r="W411" s="297"/>
      <c r="X411" s="297"/>
      <c r="Y411" s="297"/>
      <c r="Z411" s="297"/>
    </row>
    <row r="412" spans="1:26" ht="15.75" customHeight="1">
      <c r="A412" s="297"/>
      <c r="B412" s="297"/>
      <c r="C412" s="297"/>
      <c r="D412" s="297"/>
      <c r="E412" s="297"/>
      <c r="F412" s="297"/>
      <c r="G412" s="297"/>
      <c r="H412" s="297"/>
      <c r="I412" s="297"/>
      <c r="J412" s="297"/>
      <c r="K412" s="297"/>
      <c r="L412" s="297"/>
      <c r="M412" s="297"/>
      <c r="N412" s="297"/>
      <c r="O412" s="297"/>
      <c r="P412" s="297"/>
      <c r="Q412" s="297"/>
      <c r="R412" s="297"/>
      <c r="S412" s="297"/>
      <c r="T412" s="297"/>
      <c r="U412" s="297"/>
      <c r="V412" s="297"/>
      <c r="W412" s="297"/>
      <c r="X412" s="297"/>
      <c r="Y412" s="297"/>
      <c r="Z412" s="297"/>
    </row>
    <row r="413" spans="1:26" ht="15.75" customHeight="1">
      <c r="A413" s="297"/>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row>
    <row r="414" spans="1:26" ht="15.75" customHeight="1">
      <c r="A414" s="297"/>
      <c r="B414" s="297"/>
      <c r="C414" s="297"/>
      <c r="D414" s="297"/>
      <c r="E414" s="297"/>
      <c r="F414" s="297"/>
      <c r="G414" s="297"/>
      <c r="H414" s="297"/>
      <c r="I414" s="297"/>
      <c r="J414" s="297"/>
      <c r="K414" s="297"/>
      <c r="L414" s="297"/>
      <c r="M414" s="297"/>
      <c r="N414" s="297"/>
      <c r="O414" s="297"/>
      <c r="P414" s="297"/>
      <c r="Q414" s="297"/>
      <c r="R414" s="297"/>
      <c r="S414" s="297"/>
      <c r="T414" s="297"/>
      <c r="U414" s="297"/>
      <c r="V414" s="297"/>
      <c r="W414" s="297"/>
      <c r="X414" s="297"/>
      <c r="Y414" s="297"/>
      <c r="Z414" s="297"/>
    </row>
    <row r="415" spans="1:26" ht="15.75" customHeight="1">
      <c r="A415" s="297"/>
      <c r="B415" s="297"/>
      <c r="C415" s="297"/>
      <c r="D415" s="297"/>
      <c r="E415" s="297"/>
      <c r="F415" s="297"/>
      <c r="G415" s="297"/>
      <c r="H415" s="297"/>
      <c r="I415" s="297"/>
      <c r="J415" s="297"/>
      <c r="K415" s="297"/>
      <c r="L415" s="297"/>
      <c r="M415" s="297"/>
      <c r="N415" s="297"/>
      <c r="O415" s="297"/>
      <c r="P415" s="297"/>
      <c r="Q415" s="297"/>
      <c r="R415" s="297"/>
      <c r="S415" s="297"/>
      <c r="T415" s="297"/>
      <c r="U415" s="297"/>
      <c r="V415" s="297"/>
      <c r="W415" s="297"/>
      <c r="X415" s="297"/>
      <c r="Y415" s="297"/>
      <c r="Z415" s="297"/>
    </row>
    <row r="416" spans="1:26" ht="15.75" customHeight="1">
      <c r="A416" s="297"/>
      <c r="B416" s="297"/>
      <c r="C416" s="297"/>
      <c r="D416" s="297"/>
      <c r="E416" s="297"/>
      <c r="F416" s="297"/>
      <c r="G416" s="297"/>
      <c r="H416" s="297"/>
      <c r="I416" s="297"/>
      <c r="J416" s="297"/>
      <c r="K416" s="297"/>
      <c r="L416" s="297"/>
      <c r="M416" s="297"/>
      <c r="N416" s="297"/>
      <c r="O416" s="297"/>
      <c r="P416" s="297"/>
      <c r="Q416" s="297"/>
      <c r="R416" s="297"/>
      <c r="S416" s="297"/>
      <c r="T416" s="297"/>
      <c r="U416" s="297"/>
      <c r="V416" s="297"/>
      <c r="W416" s="297"/>
      <c r="X416" s="297"/>
      <c r="Y416" s="297"/>
      <c r="Z416" s="297"/>
    </row>
    <row r="417" spans="1:26" ht="15.75" customHeight="1">
      <c r="A417" s="297"/>
      <c r="B417" s="297"/>
      <c r="C417" s="297"/>
      <c r="D417" s="297"/>
      <c r="E417" s="297"/>
      <c r="F417" s="297"/>
      <c r="G417" s="297"/>
      <c r="H417" s="297"/>
      <c r="I417" s="297"/>
      <c r="J417" s="297"/>
      <c r="K417" s="297"/>
      <c r="L417" s="297"/>
      <c r="M417" s="297"/>
      <c r="N417" s="297"/>
      <c r="O417" s="297"/>
      <c r="P417" s="297"/>
      <c r="Q417" s="297"/>
      <c r="R417" s="297"/>
      <c r="S417" s="297"/>
      <c r="T417" s="297"/>
      <c r="U417" s="297"/>
      <c r="V417" s="297"/>
      <c r="W417" s="297"/>
      <c r="X417" s="297"/>
      <c r="Y417" s="297"/>
      <c r="Z417" s="297"/>
    </row>
    <row r="418" spans="1:26" ht="15.75" customHeight="1">
      <c r="A418" s="297"/>
      <c r="B418" s="297"/>
      <c r="C418" s="297"/>
      <c r="D418" s="297"/>
      <c r="E418" s="297"/>
      <c r="F418" s="297"/>
      <c r="G418" s="297"/>
      <c r="H418" s="297"/>
      <c r="I418" s="297"/>
      <c r="J418" s="297"/>
      <c r="K418" s="297"/>
      <c r="L418" s="297"/>
      <c r="M418" s="297"/>
      <c r="N418" s="297"/>
      <c r="O418" s="297"/>
      <c r="P418" s="297"/>
      <c r="Q418" s="297"/>
      <c r="R418" s="297"/>
      <c r="S418" s="297"/>
      <c r="T418" s="297"/>
      <c r="U418" s="297"/>
      <c r="V418" s="297"/>
      <c r="W418" s="297"/>
      <c r="X418" s="297"/>
      <c r="Y418" s="297"/>
      <c r="Z418" s="297"/>
    </row>
    <row r="419" spans="1:26" ht="15.75" customHeight="1">
      <c r="A419" s="297"/>
      <c r="B419" s="297"/>
      <c r="C419" s="297"/>
      <c r="D419" s="297"/>
      <c r="E419" s="297"/>
      <c r="F419" s="297"/>
      <c r="G419" s="297"/>
      <c r="H419" s="297"/>
      <c r="I419" s="297"/>
      <c r="J419" s="297"/>
      <c r="K419" s="297"/>
      <c r="L419" s="297"/>
      <c r="M419" s="297"/>
      <c r="N419" s="297"/>
      <c r="O419" s="297"/>
      <c r="P419" s="297"/>
      <c r="Q419" s="297"/>
      <c r="R419" s="297"/>
      <c r="S419" s="297"/>
      <c r="T419" s="297"/>
      <c r="U419" s="297"/>
      <c r="V419" s="297"/>
      <c r="W419" s="297"/>
      <c r="X419" s="297"/>
      <c r="Y419" s="297"/>
      <c r="Z419" s="297"/>
    </row>
    <row r="420" spans="1:26" ht="15.75" customHeight="1">
      <c r="A420" s="297"/>
      <c r="B420" s="297"/>
      <c r="C420" s="297"/>
      <c r="D420" s="297"/>
      <c r="E420" s="297"/>
      <c r="F420" s="297"/>
      <c r="G420" s="297"/>
      <c r="H420" s="297"/>
      <c r="I420" s="297"/>
      <c r="J420" s="297"/>
      <c r="K420" s="297"/>
      <c r="L420" s="297"/>
      <c r="M420" s="297"/>
      <c r="N420" s="297"/>
      <c r="O420" s="297"/>
      <c r="P420" s="297"/>
      <c r="Q420" s="297"/>
      <c r="R420" s="297"/>
      <c r="S420" s="297"/>
      <c r="T420" s="297"/>
      <c r="U420" s="297"/>
      <c r="V420" s="297"/>
      <c r="W420" s="297"/>
      <c r="X420" s="297"/>
      <c r="Y420" s="297"/>
      <c r="Z420" s="297"/>
    </row>
    <row r="421" spans="1:26" ht="15.75" customHeight="1">
      <c r="A421" s="297"/>
      <c r="B421" s="297"/>
      <c r="C421" s="297"/>
      <c r="D421" s="297"/>
      <c r="E421" s="297"/>
      <c r="F421" s="297"/>
      <c r="G421" s="297"/>
      <c r="H421" s="297"/>
      <c r="I421" s="297"/>
      <c r="J421" s="297"/>
      <c r="K421" s="297"/>
      <c r="L421" s="297"/>
      <c r="M421" s="297"/>
      <c r="N421" s="297"/>
      <c r="O421" s="297"/>
      <c r="P421" s="297"/>
      <c r="Q421" s="297"/>
      <c r="R421" s="297"/>
      <c r="S421" s="297"/>
      <c r="T421" s="297"/>
      <c r="U421" s="297"/>
      <c r="V421" s="297"/>
      <c r="W421" s="297"/>
      <c r="X421" s="297"/>
      <c r="Y421" s="297"/>
      <c r="Z421" s="297"/>
    </row>
    <row r="422" spans="1:26" ht="15.75" customHeight="1">
      <c r="A422" s="297"/>
      <c r="B422" s="297"/>
      <c r="C422" s="297"/>
      <c r="D422" s="297"/>
      <c r="E422" s="297"/>
      <c r="F422" s="297"/>
      <c r="G422" s="297"/>
      <c r="H422" s="297"/>
      <c r="I422" s="297"/>
      <c r="J422" s="297"/>
      <c r="K422" s="297"/>
      <c r="L422" s="297"/>
      <c r="M422" s="297"/>
      <c r="N422" s="297"/>
      <c r="O422" s="297"/>
      <c r="P422" s="297"/>
      <c r="Q422" s="297"/>
      <c r="R422" s="297"/>
      <c r="S422" s="297"/>
      <c r="T422" s="297"/>
      <c r="U422" s="297"/>
      <c r="V422" s="297"/>
      <c r="W422" s="297"/>
      <c r="X422" s="297"/>
      <c r="Y422" s="297"/>
      <c r="Z422" s="297"/>
    </row>
    <row r="423" spans="1:26" ht="15.75" customHeight="1">
      <c r="A423" s="297"/>
      <c r="B423" s="297"/>
      <c r="C423" s="297"/>
      <c r="D423" s="297"/>
      <c r="E423" s="297"/>
      <c r="F423" s="297"/>
      <c r="G423" s="297"/>
      <c r="H423" s="297"/>
      <c r="I423" s="297"/>
      <c r="J423" s="297"/>
      <c r="K423" s="297"/>
      <c r="L423" s="297"/>
      <c r="M423" s="297"/>
      <c r="N423" s="297"/>
      <c r="O423" s="297"/>
      <c r="P423" s="297"/>
      <c r="Q423" s="297"/>
      <c r="R423" s="297"/>
      <c r="S423" s="297"/>
      <c r="T423" s="297"/>
      <c r="U423" s="297"/>
      <c r="V423" s="297"/>
      <c r="W423" s="297"/>
      <c r="X423" s="297"/>
      <c r="Y423" s="297"/>
      <c r="Z423" s="297"/>
    </row>
    <row r="424" spans="1:26" ht="15.75" customHeight="1">
      <c r="A424" s="297"/>
      <c r="B424" s="297"/>
      <c r="C424" s="297"/>
      <c r="D424" s="297"/>
      <c r="E424" s="297"/>
      <c r="F424" s="297"/>
      <c r="G424" s="297"/>
      <c r="H424" s="297"/>
      <c r="I424" s="297"/>
      <c r="J424" s="297"/>
      <c r="K424" s="297"/>
      <c r="L424" s="297"/>
      <c r="M424" s="297"/>
      <c r="N424" s="297"/>
      <c r="O424" s="297"/>
      <c r="P424" s="297"/>
      <c r="Q424" s="297"/>
      <c r="R424" s="297"/>
      <c r="S424" s="297"/>
      <c r="T424" s="297"/>
      <c r="U424" s="297"/>
      <c r="V424" s="297"/>
      <c r="W424" s="297"/>
      <c r="X424" s="297"/>
      <c r="Y424" s="297"/>
      <c r="Z424" s="297"/>
    </row>
    <row r="425" spans="1:26" ht="15.75" customHeight="1">
      <c r="A425" s="297"/>
      <c r="B425" s="297"/>
      <c r="C425" s="297"/>
      <c r="D425" s="297"/>
      <c r="E425" s="297"/>
      <c r="F425" s="297"/>
      <c r="G425" s="297"/>
      <c r="H425" s="297"/>
      <c r="I425" s="297"/>
      <c r="J425" s="297"/>
      <c r="K425" s="297"/>
      <c r="L425" s="297"/>
      <c r="M425" s="297"/>
      <c r="N425" s="297"/>
      <c r="O425" s="297"/>
      <c r="P425" s="297"/>
      <c r="Q425" s="297"/>
      <c r="R425" s="297"/>
      <c r="S425" s="297"/>
      <c r="T425" s="297"/>
      <c r="U425" s="297"/>
      <c r="V425" s="297"/>
      <c r="W425" s="297"/>
      <c r="X425" s="297"/>
      <c r="Y425" s="297"/>
      <c r="Z425" s="297"/>
    </row>
    <row r="426" spans="1:26" ht="15.75" customHeight="1">
      <c r="A426" s="297"/>
      <c r="B426" s="297"/>
      <c r="C426" s="297"/>
      <c r="D426" s="297"/>
      <c r="E426" s="297"/>
      <c r="F426" s="297"/>
      <c r="G426" s="297"/>
      <c r="H426" s="297"/>
      <c r="I426" s="297"/>
      <c r="J426" s="297"/>
      <c r="K426" s="297"/>
      <c r="L426" s="297"/>
      <c r="M426" s="297"/>
      <c r="N426" s="297"/>
      <c r="O426" s="297"/>
      <c r="P426" s="297"/>
      <c r="Q426" s="297"/>
      <c r="R426" s="297"/>
      <c r="S426" s="297"/>
      <c r="T426" s="297"/>
      <c r="U426" s="297"/>
      <c r="V426" s="297"/>
      <c r="W426" s="297"/>
      <c r="X426" s="297"/>
      <c r="Y426" s="297"/>
      <c r="Z426" s="297"/>
    </row>
    <row r="427" spans="1:26" ht="15.75" customHeight="1">
      <c r="A427" s="297"/>
      <c r="B427" s="297"/>
      <c r="C427" s="297"/>
      <c r="D427" s="297"/>
      <c r="E427" s="297"/>
      <c r="F427" s="297"/>
      <c r="G427" s="297"/>
      <c r="H427" s="297"/>
      <c r="I427" s="297"/>
      <c r="J427" s="297"/>
      <c r="K427" s="297"/>
      <c r="L427" s="297"/>
      <c r="M427" s="297"/>
      <c r="N427" s="297"/>
      <c r="O427" s="297"/>
      <c r="P427" s="297"/>
      <c r="Q427" s="297"/>
      <c r="R427" s="297"/>
      <c r="S427" s="297"/>
      <c r="T427" s="297"/>
      <c r="U427" s="297"/>
      <c r="V427" s="297"/>
      <c r="W427" s="297"/>
      <c r="X427" s="297"/>
      <c r="Y427" s="297"/>
      <c r="Z427" s="297"/>
    </row>
    <row r="428" spans="1:26" ht="15.75" customHeight="1">
      <c r="A428" s="297"/>
      <c r="B428" s="297"/>
      <c r="C428" s="297"/>
      <c r="D428" s="297"/>
      <c r="E428" s="297"/>
      <c r="F428" s="297"/>
      <c r="G428" s="297"/>
      <c r="H428" s="297"/>
      <c r="I428" s="297"/>
      <c r="J428" s="297"/>
      <c r="K428" s="297"/>
      <c r="L428" s="297"/>
      <c r="M428" s="297"/>
      <c r="N428" s="297"/>
      <c r="O428" s="297"/>
      <c r="P428" s="297"/>
      <c r="Q428" s="297"/>
      <c r="R428" s="297"/>
      <c r="S428" s="297"/>
      <c r="T428" s="297"/>
      <c r="U428" s="297"/>
      <c r="V428" s="297"/>
      <c r="W428" s="297"/>
      <c r="X428" s="297"/>
      <c r="Y428" s="297"/>
      <c r="Z428" s="297"/>
    </row>
    <row r="429" spans="1:26" ht="15.75" customHeight="1">
      <c r="A429" s="297"/>
      <c r="B429" s="297"/>
      <c r="C429" s="297"/>
      <c r="D429" s="297"/>
      <c r="E429" s="297"/>
      <c r="F429" s="297"/>
      <c r="G429" s="297"/>
      <c r="H429" s="297"/>
      <c r="I429" s="297"/>
      <c r="J429" s="297"/>
      <c r="K429" s="297"/>
      <c r="L429" s="297"/>
      <c r="M429" s="297"/>
      <c r="N429" s="297"/>
      <c r="O429" s="297"/>
      <c r="P429" s="297"/>
      <c r="Q429" s="297"/>
      <c r="R429" s="297"/>
      <c r="S429" s="297"/>
      <c r="T429" s="297"/>
      <c r="U429" s="297"/>
      <c r="V429" s="297"/>
      <c r="W429" s="297"/>
      <c r="X429" s="297"/>
      <c r="Y429" s="297"/>
      <c r="Z429" s="297"/>
    </row>
    <row r="430" spans="1:26" ht="15.75" customHeight="1">
      <c r="A430" s="297"/>
      <c r="B430" s="297"/>
      <c r="C430" s="297"/>
      <c r="D430" s="297"/>
      <c r="E430" s="297"/>
      <c r="F430" s="297"/>
      <c r="G430" s="297"/>
      <c r="H430" s="297"/>
      <c r="I430" s="297"/>
      <c r="J430" s="297"/>
      <c r="K430" s="297"/>
      <c r="L430" s="297"/>
      <c r="M430" s="297"/>
      <c r="N430" s="297"/>
      <c r="O430" s="297"/>
      <c r="P430" s="297"/>
      <c r="Q430" s="297"/>
      <c r="R430" s="297"/>
      <c r="S430" s="297"/>
      <c r="T430" s="297"/>
      <c r="U430" s="297"/>
      <c r="V430" s="297"/>
      <c r="W430" s="297"/>
      <c r="X430" s="297"/>
      <c r="Y430" s="297"/>
      <c r="Z430" s="297"/>
    </row>
    <row r="431" spans="1:26" ht="15.75" customHeight="1">
      <c r="A431" s="297"/>
      <c r="B431" s="297"/>
      <c r="C431" s="297"/>
      <c r="D431" s="297"/>
      <c r="E431" s="297"/>
      <c r="F431" s="297"/>
      <c r="G431" s="297"/>
      <c r="H431" s="297"/>
      <c r="I431" s="297"/>
      <c r="J431" s="297"/>
      <c r="K431" s="297"/>
      <c r="L431" s="297"/>
      <c r="M431" s="297"/>
      <c r="N431" s="297"/>
      <c r="O431" s="297"/>
      <c r="P431" s="297"/>
      <c r="Q431" s="297"/>
      <c r="R431" s="297"/>
      <c r="S431" s="297"/>
      <c r="T431" s="297"/>
      <c r="U431" s="297"/>
      <c r="V431" s="297"/>
      <c r="W431" s="297"/>
      <c r="X431" s="297"/>
      <c r="Y431" s="297"/>
      <c r="Z431" s="297"/>
    </row>
    <row r="432" spans="1:26" ht="15.75" customHeight="1">
      <c r="A432" s="297"/>
      <c r="B432" s="297"/>
      <c r="C432" s="297"/>
      <c r="D432" s="297"/>
      <c r="E432" s="297"/>
      <c r="F432" s="297"/>
      <c r="G432" s="297"/>
      <c r="H432" s="297"/>
      <c r="I432" s="297"/>
      <c r="J432" s="297"/>
      <c r="K432" s="297"/>
      <c r="L432" s="297"/>
      <c r="M432" s="297"/>
      <c r="N432" s="297"/>
      <c r="O432" s="297"/>
      <c r="P432" s="297"/>
      <c r="Q432" s="297"/>
      <c r="R432" s="297"/>
      <c r="S432" s="297"/>
      <c r="T432" s="297"/>
      <c r="U432" s="297"/>
      <c r="V432" s="297"/>
      <c r="W432" s="297"/>
      <c r="X432" s="297"/>
      <c r="Y432" s="297"/>
      <c r="Z432" s="297"/>
    </row>
    <row r="433" spans="1:26" ht="15.75" customHeight="1">
      <c r="A433" s="297"/>
      <c r="B433" s="297"/>
      <c r="C433" s="297"/>
      <c r="D433" s="297"/>
      <c r="E433" s="297"/>
      <c r="F433" s="297"/>
      <c r="G433" s="297"/>
      <c r="H433" s="297"/>
      <c r="I433" s="297"/>
      <c r="J433" s="297"/>
      <c r="K433" s="297"/>
      <c r="L433" s="297"/>
      <c r="M433" s="297"/>
      <c r="N433" s="297"/>
      <c r="O433" s="297"/>
      <c r="P433" s="297"/>
      <c r="Q433" s="297"/>
      <c r="R433" s="297"/>
      <c r="S433" s="297"/>
      <c r="T433" s="297"/>
      <c r="U433" s="297"/>
      <c r="V433" s="297"/>
      <c r="W433" s="297"/>
      <c r="X433" s="297"/>
      <c r="Y433" s="297"/>
      <c r="Z433" s="297"/>
    </row>
    <row r="434" spans="1:26" ht="15.75" customHeight="1">
      <c r="A434" s="297"/>
      <c r="B434" s="297"/>
      <c r="C434" s="297"/>
      <c r="D434" s="297"/>
      <c r="E434" s="297"/>
      <c r="F434" s="297"/>
      <c r="G434" s="297"/>
      <c r="H434" s="297"/>
      <c r="I434" s="297"/>
      <c r="J434" s="297"/>
      <c r="K434" s="297"/>
      <c r="L434" s="297"/>
      <c r="M434" s="297"/>
      <c r="N434" s="297"/>
      <c r="O434" s="297"/>
      <c r="P434" s="297"/>
      <c r="Q434" s="297"/>
      <c r="R434" s="297"/>
      <c r="S434" s="297"/>
      <c r="T434" s="297"/>
      <c r="U434" s="297"/>
      <c r="V434" s="297"/>
      <c r="W434" s="297"/>
      <c r="X434" s="297"/>
      <c r="Y434" s="297"/>
      <c r="Z434" s="297"/>
    </row>
    <row r="435" spans="1:26" ht="15.75" customHeight="1">
      <c r="A435" s="297"/>
      <c r="B435" s="297"/>
      <c r="C435" s="297"/>
      <c r="D435" s="297"/>
      <c r="E435" s="297"/>
      <c r="F435" s="297"/>
      <c r="G435" s="297"/>
      <c r="H435" s="297"/>
      <c r="I435" s="297"/>
      <c r="J435" s="297"/>
      <c r="K435" s="297"/>
      <c r="L435" s="297"/>
      <c r="M435" s="297"/>
      <c r="N435" s="297"/>
      <c r="O435" s="297"/>
      <c r="P435" s="297"/>
      <c r="Q435" s="297"/>
      <c r="R435" s="297"/>
      <c r="S435" s="297"/>
      <c r="T435" s="297"/>
      <c r="U435" s="297"/>
      <c r="V435" s="297"/>
      <c r="W435" s="297"/>
      <c r="X435" s="297"/>
      <c r="Y435" s="297"/>
      <c r="Z435" s="297"/>
    </row>
    <row r="436" spans="1:26" ht="15.75" customHeight="1">
      <c r="A436" s="297"/>
      <c r="B436" s="297"/>
      <c r="C436" s="297"/>
      <c r="D436" s="297"/>
      <c r="E436" s="297"/>
      <c r="F436" s="297"/>
      <c r="G436" s="297"/>
      <c r="H436" s="297"/>
      <c r="I436" s="297"/>
      <c r="J436" s="297"/>
      <c r="K436" s="297"/>
      <c r="L436" s="297"/>
      <c r="M436" s="297"/>
      <c r="N436" s="297"/>
      <c r="O436" s="297"/>
      <c r="P436" s="297"/>
      <c r="Q436" s="297"/>
      <c r="R436" s="297"/>
      <c r="S436" s="297"/>
      <c r="T436" s="297"/>
      <c r="U436" s="297"/>
      <c r="V436" s="297"/>
      <c r="W436" s="297"/>
      <c r="X436" s="297"/>
      <c r="Y436" s="297"/>
      <c r="Z436" s="297"/>
    </row>
    <row r="437" spans="1:26" ht="15.75" customHeight="1">
      <c r="A437" s="297"/>
      <c r="B437" s="297"/>
      <c r="C437" s="297"/>
      <c r="D437" s="297"/>
      <c r="E437" s="297"/>
      <c r="F437" s="297"/>
      <c r="G437" s="297"/>
      <c r="H437" s="297"/>
      <c r="I437" s="297"/>
      <c r="J437" s="297"/>
      <c r="K437" s="297"/>
      <c r="L437" s="297"/>
      <c r="M437" s="297"/>
      <c r="N437" s="297"/>
      <c r="O437" s="297"/>
      <c r="P437" s="297"/>
      <c r="Q437" s="297"/>
      <c r="R437" s="297"/>
      <c r="S437" s="297"/>
      <c r="T437" s="297"/>
      <c r="U437" s="297"/>
      <c r="V437" s="297"/>
      <c r="W437" s="297"/>
      <c r="X437" s="297"/>
      <c r="Y437" s="297"/>
      <c r="Z437" s="297"/>
    </row>
    <row r="438" spans="1:26" ht="15.75" customHeight="1">
      <c r="A438" s="297"/>
      <c r="B438" s="297"/>
      <c r="C438" s="297"/>
      <c r="D438" s="297"/>
      <c r="E438" s="297"/>
      <c r="F438" s="297"/>
      <c r="G438" s="297"/>
      <c r="H438" s="297"/>
      <c r="I438" s="297"/>
      <c r="J438" s="297"/>
      <c r="K438" s="297"/>
      <c r="L438" s="297"/>
      <c r="M438" s="297"/>
      <c r="N438" s="297"/>
      <c r="O438" s="297"/>
      <c r="P438" s="297"/>
      <c r="Q438" s="297"/>
      <c r="R438" s="297"/>
      <c r="S438" s="297"/>
      <c r="T438" s="297"/>
      <c r="U438" s="297"/>
      <c r="V438" s="297"/>
      <c r="W438" s="297"/>
      <c r="X438" s="297"/>
      <c r="Y438" s="297"/>
      <c r="Z438" s="297"/>
    </row>
    <row r="439" spans="1:26" ht="15.75" customHeight="1">
      <c r="A439" s="297"/>
      <c r="B439" s="297"/>
      <c r="C439" s="297"/>
      <c r="D439" s="297"/>
      <c r="E439" s="297"/>
      <c r="F439" s="297"/>
      <c r="G439" s="297"/>
      <c r="H439" s="297"/>
      <c r="I439" s="297"/>
      <c r="J439" s="297"/>
      <c r="K439" s="297"/>
      <c r="L439" s="297"/>
      <c r="M439" s="297"/>
      <c r="N439" s="297"/>
      <c r="O439" s="297"/>
      <c r="P439" s="297"/>
      <c r="Q439" s="297"/>
      <c r="R439" s="297"/>
      <c r="S439" s="297"/>
      <c r="T439" s="297"/>
      <c r="U439" s="297"/>
      <c r="V439" s="297"/>
      <c r="W439" s="297"/>
      <c r="X439" s="297"/>
      <c r="Y439" s="297"/>
      <c r="Z439" s="297"/>
    </row>
    <row r="440" spans="1:26" ht="15.75" customHeight="1">
      <c r="A440" s="297"/>
      <c r="B440" s="297"/>
      <c r="C440" s="297"/>
      <c r="D440" s="297"/>
      <c r="E440" s="297"/>
      <c r="F440" s="297"/>
      <c r="G440" s="297"/>
      <c r="H440" s="297"/>
      <c r="I440" s="297"/>
      <c r="J440" s="297"/>
      <c r="K440" s="297"/>
      <c r="L440" s="297"/>
      <c r="M440" s="297"/>
      <c r="N440" s="297"/>
      <c r="O440" s="297"/>
      <c r="P440" s="297"/>
      <c r="Q440" s="297"/>
      <c r="R440" s="297"/>
      <c r="S440" s="297"/>
      <c r="T440" s="297"/>
      <c r="U440" s="297"/>
      <c r="V440" s="297"/>
      <c r="W440" s="297"/>
      <c r="X440" s="297"/>
      <c r="Y440" s="297"/>
      <c r="Z440" s="297"/>
    </row>
    <row r="441" spans="1:26" ht="15.75" customHeight="1">
      <c r="A441" s="297"/>
      <c r="B441" s="297"/>
      <c r="C441" s="297"/>
      <c r="D441" s="297"/>
      <c r="E441" s="297"/>
      <c r="F441" s="297"/>
      <c r="G441" s="297"/>
      <c r="H441" s="297"/>
      <c r="I441" s="297"/>
      <c r="J441" s="297"/>
      <c r="K441" s="297"/>
      <c r="L441" s="297"/>
      <c r="M441" s="297"/>
      <c r="N441" s="297"/>
      <c r="O441" s="297"/>
      <c r="P441" s="297"/>
      <c r="Q441" s="297"/>
      <c r="R441" s="297"/>
      <c r="S441" s="297"/>
      <c r="T441" s="297"/>
      <c r="U441" s="297"/>
      <c r="V441" s="297"/>
      <c r="W441" s="297"/>
      <c r="X441" s="297"/>
      <c r="Y441" s="297"/>
      <c r="Z441" s="297"/>
    </row>
    <row r="442" spans="1:26" ht="15.75" customHeight="1">
      <c r="A442" s="297"/>
      <c r="B442" s="297"/>
      <c r="C442" s="297"/>
      <c r="D442" s="297"/>
      <c r="E442" s="297"/>
      <c r="F442" s="297"/>
      <c r="G442" s="297"/>
      <c r="H442" s="297"/>
      <c r="I442" s="297"/>
      <c r="J442" s="297"/>
      <c r="K442" s="297"/>
      <c r="L442" s="297"/>
      <c r="M442" s="297"/>
      <c r="N442" s="297"/>
      <c r="O442" s="297"/>
      <c r="P442" s="297"/>
      <c r="Q442" s="297"/>
      <c r="R442" s="297"/>
      <c r="S442" s="297"/>
      <c r="T442" s="297"/>
      <c r="U442" s="297"/>
      <c r="V442" s="297"/>
      <c r="W442" s="297"/>
      <c r="X442" s="297"/>
      <c r="Y442" s="297"/>
      <c r="Z442" s="297"/>
    </row>
    <row r="443" spans="1:26" ht="15.75" customHeight="1">
      <c r="A443" s="297"/>
      <c r="B443" s="297"/>
      <c r="C443" s="297"/>
      <c r="D443" s="297"/>
      <c r="E443" s="297"/>
      <c r="F443" s="297"/>
      <c r="G443" s="297"/>
      <c r="H443" s="297"/>
      <c r="I443" s="297"/>
      <c r="J443" s="297"/>
      <c r="K443" s="297"/>
      <c r="L443" s="297"/>
      <c r="M443" s="297"/>
      <c r="N443" s="297"/>
      <c r="O443" s="297"/>
      <c r="P443" s="297"/>
      <c r="Q443" s="297"/>
      <c r="R443" s="297"/>
      <c r="S443" s="297"/>
      <c r="T443" s="297"/>
      <c r="U443" s="297"/>
      <c r="V443" s="297"/>
      <c r="W443" s="297"/>
      <c r="X443" s="297"/>
      <c r="Y443" s="297"/>
      <c r="Z443" s="297"/>
    </row>
    <row r="444" spans="1:26" ht="15.75" customHeight="1">
      <c r="A444" s="297"/>
      <c r="B444" s="297"/>
      <c r="C444" s="297"/>
      <c r="D444" s="297"/>
      <c r="E444" s="297"/>
      <c r="F444" s="297"/>
      <c r="G444" s="297"/>
      <c r="H444" s="297"/>
      <c r="I444" s="297"/>
      <c r="J444" s="297"/>
      <c r="K444" s="297"/>
      <c r="L444" s="297"/>
      <c r="M444" s="297"/>
      <c r="N444" s="297"/>
      <c r="O444" s="297"/>
      <c r="P444" s="297"/>
      <c r="Q444" s="297"/>
      <c r="R444" s="297"/>
      <c r="S444" s="297"/>
      <c r="T444" s="297"/>
      <c r="U444" s="297"/>
      <c r="V444" s="297"/>
      <c r="W444" s="297"/>
      <c r="X444" s="297"/>
      <c r="Y444" s="297"/>
      <c r="Z444" s="297"/>
    </row>
    <row r="445" spans="1:26" ht="15.75" customHeight="1">
      <c r="A445" s="297"/>
      <c r="B445" s="297"/>
      <c r="C445" s="297"/>
      <c r="D445" s="297"/>
      <c r="E445" s="297"/>
      <c r="F445" s="297"/>
      <c r="G445" s="297"/>
      <c r="H445" s="297"/>
      <c r="I445" s="297"/>
      <c r="J445" s="297"/>
      <c r="K445" s="297"/>
      <c r="L445" s="297"/>
      <c r="M445" s="297"/>
      <c r="N445" s="297"/>
      <c r="O445" s="297"/>
      <c r="P445" s="297"/>
      <c r="Q445" s="297"/>
      <c r="R445" s="297"/>
      <c r="S445" s="297"/>
      <c r="T445" s="297"/>
      <c r="U445" s="297"/>
      <c r="V445" s="297"/>
      <c r="W445" s="297"/>
      <c r="X445" s="297"/>
      <c r="Y445" s="297"/>
      <c r="Z445" s="297"/>
    </row>
    <row r="446" spans="1:26" ht="15.75" customHeight="1">
      <c r="A446" s="297"/>
      <c r="B446" s="297"/>
      <c r="C446" s="297"/>
      <c r="D446" s="297"/>
      <c r="E446" s="297"/>
      <c r="F446" s="297"/>
      <c r="G446" s="297"/>
      <c r="H446" s="297"/>
      <c r="I446" s="297"/>
      <c r="J446" s="297"/>
      <c r="K446" s="297"/>
      <c r="L446" s="297"/>
      <c r="M446" s="297"/>
      <c r="N446" s="297"/>
      <c r="O446" s="297"/>
      <c r="P446" s="297"/>
      <c r="Q446" s="297"/>
      <c r="R446" s="297"/>
      <c r="S446" s="297"/>
      <c r="T446" s="297"/>
      <c r="U446" s="297"/>
      <c r="V446" s="297"/>
      <c r="W446" s="297"/>
      <c r="X446" s="297"/>
      <c r="Y446" s="297"/>
      <c r="Z446" s="297"/>
    </row>
    <row r="447" spans="1:26" ht="15.75" customHeight="1">
      <c r="A447" s="297"/>
      <c r="B447" s="297"/>
      <c r="C447" s="297"/>
      <c r="D447" s="297"/>
      <c r="E447" s="297"/>
      <c r="F447" s="297"/>
      <c r="G447" s="297"/>
      <c r="H447" s="297"/>
      <c r="I447" s="297"/>
      <c r="J447" s="297"/>
      <c r="K447" s="297"/>
      <c r="L447" s="297"/>
      <c r="M447" s="297"/>
      <c r="N447" s="297"/>
      <c r="O447" s="297"/>
      <c r="P447" s="297"/>
      <c r="Q447" s="297"/>
      <c r="R447" s="297"/>
      <c r="S447" s="297"/>
      <c r="T447" s="297"/>
      <c r="U447" s="297"/>
      <c r="V447" s="297"/>
      <c r="W447" s="297"/>
      <c r="X447" s="297"/>
      <c r="Y447" s="297"/>
      <c r="Z447" s="297"/>
    </row>
    <row r="448" spans="1:26" ht="15.75" customHeight="1">
      <c r="A448" s="297"/>
      <c r="B448" s="297"/>
      <c r="C448" s="297"/>
      <c r="D448" s="297"/>
      <c r="E448" s="297"/>
      <c r="F448" s="297"/>
      <c r="G448" s="297"/>
      <c r="H448" s="297"/>
      <c r="I448" s="297"/>
      <c r="J448" s="297"/>
      <c r="K448" s="297"/>
      <c r="L448" s="297"/>
      <c r="M448" s="297"/>
      <c r="N448" s="297"/>
      <c r="O448" s="297"/>
      <c r="P448" s="297"/>
      <c r="Q448" s="297"/>
      <c r="R448" s="297"/>
      <c r="S448" s="297"/>
      <c r="T448" s="297"/>
      <c r="U448" s="297"/>
      <c r="V448" s="297"/>
      <c r="W448" s="297"/>
      <c r="X448" s="297"/>
      <c r="Y448" s="297"/>
      <c r="Z448" s="297"/>
    </row>
    <row r="449" spans="1:26" ht="15.75" customHeight="1">
      <c r="A449" s="297"/>
      <c r="B449" s="297"/>
      <c r="C449" s="297"/>
      <c r="D449" s="297"/>
      <c r="E449" s="297"/>
      <c r="F449" s="297"/>
      <c r="G449" s="297"/>
      <c r="H449" s="297"/>
      <c r="I449" s="297"/>
      <c r="J449" s="297"/>
      <c r="K449" s="297"/>
      <c r="L449" s="297"/>
      <c r="M449" s="297"/>
      <c r="N449" s="297"/>
      <c r="O449" s="297"/>
      <c r="P449" s="297"/>
      <c r="Q449" s="297"/>
      <c r="R449" s="297"/>
      <c r="S449" s="297"/>
      <c r="T449" s="297"/>
      <c r="U449" s="297"/>
      <c r="V449" s="297"/>
      <c r="W449" s="297"/>
      <c r="X449" s="297"/>
      <c r="Y449" s="297"/>
      <c r="Z449" s="297"/>
    </row>
    <row r="450" spans="1:26" ht="15.75" customHeight="1">
      <c r="A450" s="297"/>
      <c r="B450" s="297"/>
      <c r="C450" s="297"/>
      <c r="D450" s="297"/>
      <c r="E450" s="297"/>
      <c r="F450" s="297"/>
      <c r="G450" s="297"/>
      <c r="H450" s="297"/>
      <c r="I450" s="297"/>
      <c r="J450" s="297"/>
      <c r="K450" s="297"/>
      <c r="L450" s="297"/>
      <c r="M450" s="297"/>
      <c r="N450" s="297"/>
      <c r="O450" s="297"/>
      <c r="P450" s="297"/>
      <c r="Q450" s="297"/>
      <c r="R450" s="297"/>
      <c r="S450" s="297"/>
      <c r="T450" s="297"/>
      <c r="U450" s="297"/>
      <c r="V450" s="297"/>
      <c r="W450" s="297"/>
      <c r="X450" s="297"/>
      <c r="Y450" s="297"/>
      <c r="Z450" s="297"/>
    </row>
    <row r="451" spans="1:26" ht="15.75" customHeight="1">
      <c r="A451" s="297"/>
      <c r="B451" s="297"/>
      <c r="C451" s="297"/>
      <c r="D451" s="297"/>
      <c r="E451" s="297"/>
      <c r="F451" s="297"/>
      <c r="G451" s="297"/>
      <c r="H451" s="297"/>
      <c r="I451" s="297"/>
      <c r="J451" s="297"/>
      <c r="K451" s="297"/>
      <c r="L451" s="297"/>
      <c r="M451" s="297"/>
      <c r="N451" s="297"/>
      <c r="O451" s="297"/>
      <c r="P451" s="297"/>
      <c r="Q451" s="297"/>
      <c r="R451" s="297"/>
      <c r="S451" s="297"/>
      <c r="T451" s="297"/>
      <c r="U451" s="297"/>
      <c r="V451" s="297"/>
      <c r="W451" s="297"/>
      <c r="X451" s="297"/>
      <c r="Y451" s="297"/>
      <c r="Z451" s="297"/>
    </row>
    <row r="452" spans="1:26" ht="15.75" customHeight="1">
      <c r="A452" s="297"/>
      <c r="B452" s="297"/>
      <c r="C452" s="297"/>
      <c r="D452" s="297"/>
      <c r="E452" s="297"/>
      <c r="F452" s="297"/>
      <c r="G452" s="297"/>
      <c r="H452" s="297"/>
      <c r="I452" s="297"/>
      <c r="J452" s="297"/>
      <c r="K452" s="297"/>
      <c r="L452" s="297"/>
      <c r="M452" s="297"/>
      <c r="N452" s="297"/>
      <c r="O452" s="297"/>
      <c r="P452" s="297"/>
      <c r="Q452" s="297"/>
      <c r="R452" s="297"/>
      <c r="S452" s="297"/>
      <c r="T452" s="297"/>
      <c r="U452" s="297"/>
      <c r="V452" s="297"/>
      <c r="W452" s="297"/>
      <c r="X452" s="297"/>
      <c r="Y452" s="297"/>
      <c r="Z452" s="297"/>
    </row>
    <row r="453" spans="1:26" ht="15.75" customHeight="1">
      <c r="A453" s="297"/>
      <c r="B453" s="297"/>
      <c r="C453" s="297"/>
      <c r="D453" s="297"/>
      <c r="E453" s="297"/>
      <c r="F453" s="297"/>
      <c r="G453" s="297"/>
      <c r="H453" s="297"/>
      <c r="I453" s="297"/>
      <c r="J453" s="297"/>
      <c r="K453" s="297"/>
      <c r="L453" s="297"/>
      <c r="M453" s="297"/>
      <c r="N453" s="297"/>
      <c r="O453" s="297"/>
      <c r="P453" s="297"/>
      <c r="Q453" s="297"/>
      <c r="R453" s="297"/>
      <c r="S453" s="297"/>
      <c r="T453" s="297"/>
      <c r="U453" s="297"/>
      <c r="V453" s="297"/>
      <c r="W453" s="297"/>
      <c r="X453" s="297"/>
      <c r="Y453" s="297"/>
      <c r="Z453" s="297"/>
    </row>
    <row r="454" spans="1:26" ht="15.75" customHeight="1">
      <c r="A454" s="297"/>
      <c r="B454" s="297"/>
      <c r="C454" s="297"/>
      <c r="D454" s="297"/>
      <c r="E454" s="297"/>
      <c r="F454" s="297"/>
      <c r="G454" s="297"/>
      <c r="H454" s="297"/>
      <c r="I454" s="297"/>
      <c r="J454" s="297"/>
      <c r="K454" s="297"/>
      <c r="L454" s="297"/>
      <c r="M454" s="297"/>
      <c r="N454" s="297"/>
      <c r="O454" s="297"/>
      <c r="P454" s="297"/>
      <c r="Q454" s="297"/>
      <c r="R454" s="297"/>
      <c r="S454" s="297"/>
      <c r="T454" s="297"/>
      <c r="U454" s="297"/>
      <c r="V454" s="297"/>
      <c r="W454" s="297"/>
      <c r="X454" s="297"/>
      <c r="Y454" s="297"/>
      <c r="Z454" s="297"/>
    </row>
    <row r="455" spans="1:26" ht="15.75" customHeight="1">
      <c r="A455" s="297"/>
      <c r="B455" s="297"/>
      <c r="C455" s="297"/>
      <c r="D455" s="297"/>
      <c r="E455" s="297"/>
      <c r="F455" s="297"/>
      <c r="G455" s="297"/>
      <c r="H455" s="297"/>
      <c r="I455" s="297"/>
      <c r="J455" s="297"/>
      <c r="K455" s="297"/>
      <c r="L455" s="297"/>
      <c r="M455" s="297"/>
      <c r="N455" s="297"/>
      <c r="O455" s="297"/>
      <c r="P455" s="297"/>
      <c r="Q455" s="297"/>
      <c r="R455" s="297"/>
      <c r="S455" s="297"/>
      <c r="T455" s="297"/>
      <c r="U455" s="297"/>
      <c r="V455" s="297"/>
      <c r="W455" s="297"/>
      <c r="X455" s="297"/>
      <c r="Y455" s="297"/>
      <c r="Z455" s="297"/>
    </row>
    <row r="456" spans="1:26" ht="15.75" customHeight="1">
      <c r="A456" s="297"/>
      <c r="B456" s="297"/>
      <c r="C456" s="297"/>
      <c r="D456" s="297"/>
      <c r="E456" s="297"/>
      <c r="F456" s="297"/>
      <c r="G456" s="297"/>
      <c r="H456" s="297"/>
      <c r="I456" s="297"/>
      <c r="J456" s="297"/>
      <c r="K456" s="297"/>
      <c r="L456" s="297"/>
      <c r="M456" s="297"/>
      <c r="N456" s="297"/>
      <c r="O456" s="297"/>
      <c r="P456" s="297"/>
      <c r="Q456" s="297"/>
      <c r="R456" s="297"/>
      <c r="S456" s="297"/>
      <c r="T456" s="297"/>
      <c r="U456" s="297"/>
      <c r="V456" s="297"/>
      <c r="W456" s="297"/>
      <c r="X456" s="297"/>
      <c r="Y456" s="297"/>
      <c r="Z456" s="297"/>
    </row>
    <row r="457" spans="1:26" ht="15.75" customHeight="1">
      <c r="A457" s="297"/>
      <c r="B457" s="297"/>
      <c r="C457" s="297"/>
      <c r="D457" s="297"/>
      <c r="E457" s="297"/>
      <c r="F457" s="297"/>
      <c r="G457" s="297"/>
      <c r="H457" s="297"/>
      <c r="I457" s="297"/>
      <c r="J457" s="297"/>
      <c r="K457" s="297"/>
      <c r="L457" s="297"/>
      <c r="M457" s="297"/>
      <c r="N457" s="297"/>
      <c r="O457" s="297"/>
      <c r="P457" s="297"/>
      <c r="Q457" s="297"/>
      <c r="R457" s="297"/>
      <c r="S457" s="297"/>
      <c r="T457" s="297"/>
      <c r="U457" s="297"/>
      <c r="V457" s="297"/>
      <c r="W457" s="297"/>
      <c r="X457" s="297"/>
      <c r="Y457" s="297"/>
      <c r="Z457" s="297"/>
    </row>
    <row r="458" spans="1:26" ht="15.75" customHeight="1">
      <c r="A458" s="297"/>
      <c r="B458" s="297"/>
      <c r="C458" s="297"/>
      <c r="D458" s="297"/>
      <c r="E458" s="297"/>
      <c r="F458" s="297"/>
      <c r="G458" s="297"/>
      <c r="H458" s="297"/>
      <c r="I458" s="297"/>
      <c r="J458" s="297"/>
      <c r="K458" s="297"/>
      <c r="L458" s="297"/>
      <c r="M458" s="297"/>
      <c r="N458" s="297"/>
      <c r="O458" s="297"/>
      <c r="P458" s="297"/>
      <c r="Q458" s="297"/>
      <c r="R458" s="297"/>
      <c r="S458" s="297"/>
      <c r="T458" s="297"/>
      <c r="U458" s="297"/>
      <c r="V458" s="297"/>
      <c r="W458" s="297"/>
      <c r="X458" s="297"/>
      <c r="Y458" s="297"/>
      <c r="Z458" s="297"/>
    </row>
    <row r="459" spans="1:26" ht="15.75" customHeight="1">
      <c r="A459" s="297"/>
      <c r="B459" s="297"/>
      <c r="C459" s="297"/>
      <c r="D459" s="297"/>
      <c r="E459" s="297"/>
      <c r="F459" s="297"/>
      <c r="G459" s="297"/>
      <c r="H459" s="297"/>
      <c r="I459" s="297"/>
      <c r="J459" s="297"/>
      <c r="K459" s="297"/>
      <c r="L459" s="297"/>
      <c r="M459" s="297"/>
      <c r="N459" s="297"/>
      <c r="O459" s="297"/>
      <c r="P459" s="297"/>
      <c r="Q459" s="297"/>
      <c r="R459" s="297"/>
      <c r="S459" s="297"/>
      <c r="T459" s="297"/>
      <c r="U459" s="297"/>
      <c r="V459" s="297"/>
      <c r="W459" s="297"/>
      <c r="X459" s="297"/>
      <c r="Y459" s="297"/>
      <c r="Z459" s="297"/>
    </row>
    <row r="460" spans="1:26" ht="15.75" customHeight="1">
      <c r="A460" s="297"/>
      <c r="B460" s="297"/>
      <c r="C460" s="297"/>
      <c r="D460" s="297"/>
      <c r="E460" s="297"/>
      <c r="F460" s="297"/>
      <c r="G460" s="297"/>
      <c r="H460" s="297"/>
      <c r="I460" s="297"/>
      <c r="J460" s="297"/>
      <c r="K460" s="297"/>
      <c r="L460" s="297"/>
      <c r="M460" s="297"/>
      <c r="N460" s="297"/>
      <c r="O460" s="297"/>
      <c r="P460" s="297"/>
      <c r="Q460" s="297"/>
      <c r="R460" s="297"/>
      <c r="S460" s="297"/>
      <c r="T460" s="297"/>
      <c r="U460" s="297"/>
      <c r="V460" s="297"/>
      <c r="W460" s="297"/>
      <c r="X460" s="297"/>
      <c r="Y460" s="297"/>
      <c r="Z460" s="297"/>
    </row>
    <row r="461" spans="1:26" ht="15.75" customHeight="1">
      <c r="A461" s="297"/>
      <c r="B461" s="297"/>
      <c r="C461" s="297"/>
      <c r="D461" s="297"/>
      <c r="E461" s="297"/>
      <c r="F461" s="297"/>
      <c r="G461" s="297"/>
      <c r="H461" s="297"/>
      <c r="I461" s="297"/>
      <c r="J461" s="297"/>
      <c r="K461" s="297"/>
      <c r="L461" s="297"/>
      <c r="M461" s="297"/>
      <c r="N461" s="297"/>
      <c r="O461" s="297"/>
      <c r="P461" s="297"/>
      <c r="Q461" s="297"/>
      <c r="R461" s="297"/>
      <c r="S461" s="297"/>
      <c r="T461" s="297"/>
      <c r="U461" s="297"/>
      <c r="V461" s="297"/>
      <c r="W461" s="297"/>
      <c r="X461" s="297"/>
      <c r="Y461" s="297"/>
      <c r="Z461" s="297"/>
    </row>
    <row r="462" spans="1:26" ht="15.75" customHeight="1">
      <c r="A462" s="297"/>
      <c r="B462" s="297"/>
      <c r="C462" s="297"/>
      <c r="D462" s="297"/>
      <c r="E462" s="297"/>
      <c r="F462" s="297"/>
      <c r="G462" s="297"/>
      <c r="H462" s="297"/>
      <c r="I462" s="297"/>
      <c r="J462" s="297"/>
      <c r="K462" s="297"/>
      <c r="L462" s="297"/>
      <c r="M462" s="297"/>
      <c r="N462" s="297"/>
      <c r="O462" s="297"/>
      <c r="P462" s="297"/>
      <c r="Q462" s="297"/>
      <c r="R462" s="297"/>
      <c r="S462" s="297"/>
      <c r="T462" s="297"/>
      <c r="U462" s="297"/>
      <c r="V462" s="297"/>
      <c r="W462" s="297"/>
      <c r="X462" s="297"/>
      <c r="Y462" s="297"/>
      <c r="Z462" s="297"/>
    </row>
    <row r="463" spans="1:26" ht="15.75" customHeight="1">
      <c r="A463" s="297"/>
      <c r="B463" s="297"/>
      <c r="C463" s="297"/>
      <c r="D463" s="297"/>
      <c r="E463" s="297"/>
      <c r="F463" s="297"/>
      <c r="G463" s="297"/>
      <c r="H463" s="297"/>
      <c r="I463" s="297"/>
      <c r="J463" s="297"/>
      <c r="K463" s="297"/>
      <c r="L463" s="297"/>
      <c r="M463" s="297"/>
      <c r="N463" s="297"/>
      <c r="O463" s="297"/>
      <c r="P463" s="297"/>
      <c r="Q463" s="297"/>
      <c r="R463" s="297"/>
      <c r="S463" s="297"/>
      <c r="T463" s="297"/>
      <c r="U463" s="297"/>
      <c r="V463" s="297"/>
      <c r="W463" s="297"/>
      <c r="X463" s="297"/>
      <c r="Y463" s="297"/>
      <c r="Z463" s="297"/>
    </row>
    <row r="464" spans="1:26" ht="15.75" customHeight="1">
      <c r="A464" s="297"/>
      <c r="B464" s="297"/>
      <c r="C464" s="297"/>
      <c r="D464" s="297"/>
      <c r="E464" s="297"/>
      <c r="F464" s="297"/>
      <c r="G464" s="297"/>
      <c r="H464" s="297"/>
      <c r="I464" s="297"/>
      <c r="J464" s="297"/>
      <c r="K464" s="297"/>
      <c r="L464" s="297"/>
      <c r="M464" s="297"/>
      <c r="N464" s="297"/>
      <c r="O464" s="297"/>
      <c r="P464" s="297"/>
      <c r="Q464" s="297"/>
      <c r="R464" s="297"/>
      <c r="S464" s="297"/>
      <c r="T464" s="297"/>
      <c r="U464" s="297"/>
      <c r="V464" s="297"/>
      <c r="W464" s="297"/>
      <c r="X464" s="297"/>
      <c r="Y464" s="297"/>
      <c r="Z464" s="297"/>
    </row>
    <row r="465" spans="1:26" ht="15.75" customHeight="1">
      <c r="A465" s="297"/>
      <c r="B465" s="297"/>
      <c r="C465" s="297"/>
      <c r="D465" s="297"/>
      <c r="E465" s="297"/>
      <c r="F465" s="297"/>
      <c r="G465" s="297"/>
      <c r="H465" s="297"/>
      <c r="I465" s="297"/>
      <c r="J465" s="297"/>
      <c r="K465" s="297"/>
      <c r="L465" s="297"/>
      <c r="M465" s="297"/>
      <c r="N465" s="297"/>
      <c r="O465" s="297"/>
      <c r="P465" s="297"/>
      <c r="Q465" s="297"/>
      <c r="R465" s="297"/>
      <c r="S465" s="297"/>
      <c r="T465" s="297"/>
      <c r="U465" s="297"/>
      <c r="V465" s="297"/>
      <c r="W465" s="297"/>
      <c r="X465" s="297"/>
      <c r="Y465" s="297"/>
      <c r="Z465" s="297"/>
    </row>
    <row r="466" spans="1:26" ht="15.75" customHeight="1">
      <c r="A466" s="297"/>
      <c r="B466" s="297"/>
      <c r="C466" s="297"/>
      <c r="D466" s="297"/>
      <c r="E466" s="297"/>
      <c r="F466" s="297"/>
      <c r="G466" s="297"/>
      <c r="H466" s="297"/>
      <c r="I466" s="297"/>
      <c r="J466" s="297"/>
      <c r="K466" s="297"/>
      <c r="L466" s="297"/>
      <c r="M466" s="297"/>
      <c r="N466" s="297"/>
      <c r="O466" s="297"/>
      <c r="P466" s="297"/>
      <c r="Q466" s="297"/>
      <c r="R466" s="297"/>
      <c r="S466" s="297"/>
      <c r="T466" s="297"/>
      <c r="U466" s="297"/>
      <c r="V466" s="297"/>
      <c r="W466" s="297"/>
      <c r="X466" s="297"/>
      <c r="Y466" s="297"/>
      <c r="Z466" s="297"/>
    </row>
    <row r="467" spans="1:26" ht="15.75" customHeight="1">
      <c r="A467" s="297"/>
      <c r="B467" s="297"/>
      <c r="C467" s="297"/>
      <c r="D467" s="297"/>
      <c r="E467" s="297"/>
      <c r="F467" s="297"/>
      <c r="G467" s="297"/>
      <c r="H467" s="297"/>
      <c r="I467" s="297"/>
      <c r="J467" s="297"/>
      <c r="K467" s="297"/>
      <c r="L467" s="297"/>
      <c r="M467" s="297"/>
      <c r="N467" s="297"/>
      <c r="O467" s="297"/>
      <c r="P467" s="297"/>
      <c r="Q467" s="297"/>
      <c r="R467" s="297"/>
      <c r="S467" s="297"/>
      <c r="T467" s="297"/>
      <c r="U467" s="297"/>
      <c r="V467" s="297"/>
      <c r="W467" s="297"/>
      <c r="X467" s="297"/>
      <c r="Y467" s="297"/>
      <c r="Z467" s="297"/>
    </row>
    <row r="468" spans="1:26" ht="15.75" customHeight="1">
      <c r="A468" s="297"/>
      <c r="B468" s="297"/>
      <c r="C468" s="297"/>
      <c r="D468" s="297"/>
      <c r="E468" s="297"/>
      <c r="F468" s="297"/>
      <c r="G468" s="297"/>
      <c r="H468" s="297"/>
      <c r="I468" s="297"/>
      <c r="J468" s="297"/>
      <c r="K468" s="297"/>
      <c r="L468" s="297"/>
      <c r="M468" s="297"/>
      <c r="N468" s="297"/>
      <c r="O468" s="297"/>
      <c r="P468" s="297"/>
      <c r="Q468" s="297"/>
      <c r="R468" s="297"/>
      <c r="S468" s="297"/>
      <c r="T468" s="297"/>
      <c r="U468" s="297"/>
      <c r="V468" s="297"/>
      <c r="W468" s="297"/>
      <c r="X468" s="297"/>
      <c r="Y468" s="297"/>
      <c r="Z468" s="297"/>
    </row>
    <row r="469" spans="1:26" ht="15.75" customHeight="1">
      <c r="A469" s="297"/>
      <c r="B469" s="297"/>
      <c r="C469" s="297"/>
      <c r="D469" s="297"/>
      <c r="E469" s="297"/>
      <c r="F469" s="297"/>
      <c r="G469" s="297"/>
      <c r="H469" s="297"/>
      <c r="I469" s="297"/>
      <c r="J469" s="297"/>
      <c r="K469" s="297"/>
      <c r="L469" s="297"/>
      <c r="M469" s="297"/>
      <c r="N469" s="297"/>
      <c r="O469" s="297"/>
      <c r="P469" s="297"/>
      <c r="Q469" s="297"/>
      <c r="R469" s="297"/>
      <c r="S469" s="297"/>
      <c r="T469" s="297"/>
      <c r="U469" s="297"/>
      <c r="V469" s="297"/>
      <c r="W469" s="297"/>
      <c r="X469" s="297"/>
      <c r="Y469" s="297"/>
      <c r="Z469" s="297"/>
    </row>
    <row r="470" spans="1:26" ht="15.75" customHeight="1">
      <c r="A470" s="297"/>
      <c r="B470" s="297"/>
      <c r="C470" s="297"/>
      <c r="D470" s="297"/>
      <c r="E470" s="297"/>
      <c r="F470" s="297"/>
      <c r="G470" s="297"/>
      <c r="H470" s="297"/>
      <c r="I470" s="297"/>
      <c r="J470" s="297"/>
      <c r="K470" s="297"/>
      <c r="L470" s="297"/>
      <c r="M470" s="297"/>
      <c r="N470" s="297"/>
      <c r="O470" s="297"/>
      <c r="P470" s="297"/>
      <c r="Q470" s="297"/>
      <c r="R470" s="297"/>
      <c r="S470" s="297"/>
      <c r="T470" s="297"/>
      <c r="U470" s="297"/>
      <c r="V470" s="297"/>
      <c r="W470" s="297"/>
      <c r="X470" s="297"/>
      <c r="Y470" s="297"/>
      <c r="Z470" s="297"/>
    </row>
    <row r="471" spans="1:26" ht="15.75" customHeight="1">
      <c r="A471" s="297"/>
      <c r="B471" s="297"/>
      <c r="C471" s="297"/>
      <c r="D471" s="297"/>
      <c r="E471" s="297"/>
      <c r="F471" s="297"/>
      <c r="G471" s="297"/>
      <c r="H471" s="297"/>
      <c r="I471" s="297"/>
      <c r="J471" s="297"/>
      <c r="K471" s="297"/>
      <c r="L471" s="297"/>
      <c r="M471" s="297"/>
      <c r="N471" s="297"/>
      <c r="O471" s="297"/>
      <c r="P471" s="297"/>
      <c r="Q471" s="297"/>
      <c r="R471" s="297"/>
      <c r="S471" s="297"/>
      <c r="T471" s="297"/>
      <c r="U471" s="297"/>
      <c r="V471" s="297"/>
      <c r="W471" s="297"/>
      <c r="X471" s="297"/>
      <c r="Y471" s="297"/>
      <c r="Z471" s="297"/>
    </row>
    <row r="472" spans="1:26" ht="15.75" customHeight="1">
      <c r="A472" s="297"/>
      <c r="B472" s="297"/>
      <c r="C472" s="297"/>
      <c r="D472" s="297"/>
      <c r="E472" s="297"/>
      <c r="F472" s="297"/>
      <c r="G472" s="297"/>
      <c r="H472" s="297"/>
      <c r="I472" s="297"/>
      <c r="J472" s="297"/>
      <c r="K472" s="297"/>
      <c r="L472" s="297"/>
      <c r="M472" s="297"/>
      <c r="N472" s="297"/>
      <c r="O472" s="297"/>
      <c r="P472" s="297"/>
      <c r="Q472" s="297"/>
      <c r="R472" s="297"/>
      <c r="S472" s="297"/>
      <c r="T472" s="297"/>
      <c r="U472" s="297"/>
      <c r="V472" s="297"/>
      <c r="W472" s="297"/>
      <c r="X472" s="297"/>
      <c r="Y472" s="297"/>
      <c r="Z472" s="297"/>
    </row>
    <row r="473" spans="1:26" ht="15.75" customHeight="1">
      <c r="A473" s="297"/>
      <c r="B473" s="297"/>
      <c r="C473" s="297"/>
      <c r="D473" s="297"/>
      <c r="E473" s="297"/>
      <c r="F473" s="297"/>
      <c r="G473" s="297"/>
      <c r="H473" s="297"/>
      <c r="I473" s="297"/>
      <c r="J473" s="297"/>
      <c r="K473" s="297"/>
      <c r="L473" s="297"/>
      <c r="M473" s="297"/>
      <c r="N473" s="297"/>
      <c r="O473" s="297"/>
      <c r="P473" s="297"/>
      <c r="Q473" s="297"/>
      <c r="R473" s="297"/>
      <c r="S473" s="297"/>
      <c r="T473" s="297"/>
      <c r="U473" s="297"/>
      <c r="V473" s="297"/>
      <c r="W473" s="297"/>
      <c r="X473" s="297"/>
      <c r="Y473" s="297"/>
      <c r="Z473" s="297"/>
    </row>
    <row r="474" spans="1:26" ht="15.75" customHeight="1">
      <c r="A474" s="297"/>
      <c r="B474" s="297"/>
      <c r="C474" s="297"/>
      <c r="D474" s="297"/>
      <c r="E474" s="297"/>
      <c r="F474" s="297"/>
      <c r="G474" s="297"/>
      <c r="H474" s="297"/>
      <c r="I474" s="297"/>
      <c r="J474" s="297"/>
      <c r="K474" s="297"/>
      <c r="L474" s="297"/>
      <c r="M474" s="297"/>
      <c r="N474" s="297"/>
      <c r="O474" s="297"/>
      <c r="P474" s="297"/>
      <c r="Q474" s="297"/>
      <c r="R474" s="297"/>
      <c r="S474" s="297"/>
      <c r="T474" s="297"/>
      <c r="U474" s="297"/>
      <c r="V474" s="297"/>
      <c r="W474" s="297"/>
      <c r="X474" s="297"/>
      <c r="Y474" s="297"/>
      <c r="Z474" s="297"/>
    </row>
    <row r="475" spans="1:26" ht="15.75" customHeight="1">
      <c r="A475" s="297"/>
      <c r="B475" s="297"/>
      <c r="C475" s="297"/>
      <c r="D475" s="297"/>
      <c r="E475" s="297"/>
      <c r="F475" s="297"/>
      <c r="G475" s="297"/>
      <c r="H475" s="297"/>
      <c r="I475" s="297"/>
      <c r="J475" s="297"/>
      <c r="K475" s="297"/>
      <c r="L475" s="297"/>
      <c r="M475" s="297"/>
      <c r="N475" s="297"/>
      <c r="O475" s="297"/>
      <c r="P475" s="297"/>
      <c r="Q475" s="297"/>
      <c r="R475" s="297"/>
      <c r="S475" s="297"/>
      <c r="T475" s="297"/>
      <c r="U475" s="297"/>
      <c r="V475" s="297"/>
      <c r="W475" s="297"/>
      <c r="X475" s="297"/>
      <c r="Y475" s="297"/>
      <c r="Z475" s="297"/>
    </row>
    <row r="476" spans="1:26" ht="15.75" customHeight="1">
      <c r="A476" s="297"/>
      <c r="B476" s="297"/>
      <c r="C476" s="297"/>
      <c r="D476" s="297"/>
      <c r="E476" s="297"/>
      <c r="F476" s="297"/>
      <c r="G476" s="297"/>
      <c r="H476" s="297"/>
      <c r="I476" s="297"/>
      <c r="J476" s="297"/>
      <c r="K476" s="297"/>
      <c r="L476" s="297"/>
      <c r="M476" s="297"/>
      <c r="N476" s="297"/>
      <c r="O476" s="297"/>
      <c r="P476" s="297"/>
      <c r="Q476" s="297"/>
      <c r="R476" s="297"/>
      <c r="S476" s="297"/>
      <c r="T476" s="297"/>
      <c r="U476" s="297"/>
      <c r="V476" s="297"/>
      <c r="W476" s="297"/>
      <c r="X476" s="297"/>
      <c r="Y476" s="297"/>
      <c r="Z476" s="297"/>
    </row>
    <row r="477" spans="1:26" ht="15.75" customHeight="1">
      <c r="A477" s="297"/>
      <c r="B477" s="297"/>
      <c r="C477" s="297"/>
      <c r="D477" s="297"/>
      <c r="E477" s="297"/>
      <c r="F477" s="297"/>
      <c r="G477" s="297"/>
      <c r="H477" s="297"/>
      <c r="I477" s="297"/>
      <c r="J477" s="297"/>
      <c r="K477" s="297"/>
      <c r="L477" s="297"/>
      <c r="M477" s="297"/>
      <c r="N477" s="297"/>
      <c r="O477" s="297"/>
      <c r="P477" s="297"/>
      <c r="Q477" s="297"/>
      <c r="R477" s="297"/>
      <c r="S477" s="297"/>
      <c r="T477" s="297"/>
      <c r="U477" s="297"/>
      <c r="V477" s="297"/>
      <c r="W477" s="297"/>
      <c r="X477" s="297"/>
      <c r="Y477" s="297"/>
      <c r="Z477" s="297"/>
    </row>
    <row r="478" spans="1:26" ht="15.75" customHeight="1">
      <c r="A478" s="297"/>
      <c r="B478" s="297"/>
      <c r="C478" s="297"/>
      <c r="D478" s="297"/>
      <c r="E478" s="297"/>
      <c r="F478" s="297"/>
      <c r="G478" s="297"/>
      <c r="H478" s="297"/>
      <c r="I478" s="297"/>
      <c r="J478" s="297"/>
      <c r="K478" s="297"/>
      <c r="L478" s="297"/>
      <c r="M478" s="297"/>
      <c r="N478" s="297"/>
      <c r="O478" s="297"/>
      <c r="P478" s="297"/>
      <c r="Q478" s="297"/>
      <c r="R478" s="297"/>
      <c r="S478" s="297"/>
      <c r="T478" s="297"/>
      <c r="U478" s="297"/>
      <c r="V478" s="297"/>
      <c r="W478" s="297"/>
      <c r="X478" s="297"/>
      <c r="Y478" s="297"/>
      <c r="Z478" s="297"/>
    </row>
    <row r="479" spans="1:26" ht="15.75" customHeight="1">
      <c r="A479" s="297"/>
      <c r="B479" s="297"/>
      <c r="C479" s="297"/>
      <c r="D479" s="297"/>
      <c r="E479" s="297"/>
      <c r="F479" s="297"/>
      <c r="G479" s="297"/>
      <c r="H479" s="297"/>
      <c r="I479" s="297"/>
      <c r="J479" s="297"/>
      <c r="K479" s="297"/>
      <c r="L479" s="297"/>
      <c r="M479" s="297"/>
      <c r="N479" s="297"/>
      <c r="O479" s="297"/>
      <c r="P479" s="297"/>
      <c r="Q479" s="297"/>
      <c r="R479" s="297"/>
      <c r="S479" s="297"/>
      <c r="T479" s="297"/>
      <c r="U479" s="297"/>
      <c r="V479" s="297"/>
      <c r="W479" s="297"/>
      <c r="X479" s="297"/>
      <c r="Y479" s="297"/>
      <c r="Z479" s="297"/>
    </row>
    <row r="480" spans="1:26" ht="15.75" customHeight="1">
      <c r="A480" s="297"/>
      <c r="B480" s="297"/>
      <c r="C480" s="297"/>
      <c r="D480" s="297"/>
      <c r="E480" s="297"/>
      <c r="F480" s="297"/>
      <c r="G480" s="297"/>
      <c r="H480" s="297"/>
      <c r="I480" s="297"/>
      <c r="J480" s="297"/>
      <c r="K480" s="297"/>
      <c r="L480" s="297"/>
      <c r="M480" s="297"/>
      <c r="N480" s="297"/>
      <c r="O480" s="297"/>
      <c r="P480" s="297"/>
      <c r="Q480" s="297"/>
      <c r="R480" s="297"/>
      <c r="S480" s="297"/>
      <c r="T480" s="297"/>
      <c r="U480" s="297"/>
      <c r="V480" s="297"/>
      <c r="W480" s="297"/>
      <c r="X480" s="297"/>
      <c r="Y480" s="297"/>
      <c r="Z480" s="297"/>
    </row>
    <row r="481" spans="1:26" ht="15.75" customHeight="1">
      <c r="A481" s="297"/>
      <c r="B481" s="297"/>
      <c r="C481" s="297"/>
      <c r="D481" s="297"/>
      <c r="E481" s="297"/>
      <c r="F481" s="297"/>
      <c r="G481" s="297"/>
      <c r="H481" s="297"/>
      <c r="I481" s="297"/>
      <c r="J481" s="297"/>
      <c r="K481" s="297"/>
      <c r="L481" s="297"/>
      <c r="M481" s="297"/>
      <c r="N481" s="297"/>
      <c r="O481" s="297"/>
      <c r="P481" s="297"/>
      <c r="Q481" s="297"/>
      <c r="R481" s="297"/>
      <c r="S481" s="297"/>
      <c r="T481" s="297"/>
      <c r="U481" s="297"/>
      <c r="V481" s="297"/>
      <c r="W481" s="297"/>
      <c r="X481" s="297"/>
      <c r="Y481" s="297"/>
      <c r="Z481" s="297"/>
    </row>
    <row r="482" spans="1:26" ht="15.75" customHeight="1">
      <c r="A482" s="297"/>
      <c r="B482" s="297"/>
      <c r="C482" s="297"/>
      <c r="D482" s="297"/>
      <c r="E482" s="297"/>
      <c r="F482" s="297"/>
      <c r="G482" s="297"/>
      <c r="H482" s="297"/>
      <c r="I482" s="297"/>
      <c r="J482" s="297"/>
      <c r="K482" s="297"/>
      <c r="L482" s="297"/>
      <c r="M482" s="297"/>
      <c r="N482" s="297"/>
      <c r="O482" s="297"/>
      <c r="P482" s="297"/>
      <c r="Q482" s="297"/>
      <c r="R482" s="297"/>
      <c r="S482" s="297"/>
      <c r="T482" s="297"/>
      <c r="U482" s="297"/>
      <c r="V482" s="297"/>
      <c r="W482" s="297"/>
      <c r="X482" s="297"/>
      <c r="Y482" s="297"/>
      <c r="Z482" s="297"/>
    </row>
    <row r="483" spans="1:26" ht="15.75" customHeight="1">
      <c r="A483" s="297"/>
      <c r="B483" s="297"/>
      <c r="C483" s="297"/>
      <c r="D483" s="297"/>
      <c r="E483" s="297"/>
      <c r="F483" s="297"/>
      <c r="G483" s="297"/>
      <c r="H483" s="297"/>
      <c r="I483" s="297"/>
      <c r="J483" s="297"/>
      <c r="K483" s="297"/>
      <c r="L483" s="297"/>
      <c r="M483" s="297"/>
      <c r="N483" s="297"/>
      <c r="O483" s="297"/>
      <c r="P483" s="297"/>
      <c r="Q483" s="297"/>
      <c r="R483" s="297"/>
      <c r="S483" s="297"/>
      <c r="T483" s="297"/>
      <c r="U483" s="297"/>
      <c r="V483" s="297"/>
      <c r="W483" s="297"/>
      <c r="X483" s="297"/>
      <c r="Y483" s="297"/>
      <c r="Z483" s="297"/>
    </row>
    <row r="484" spans="1:26" ht="15.75" customHeight="1">
      <c r="A484" s="297"/>
      <c r="B484" s="297"/>
      <c r="C484" s="297"/>
      <c r="D484" s="297"/>
      <c r="E484" s="297"/>
      <c r="F484" s="297"/>
      <c r="G484" s="297"/>
      <c r="H484" s="297"/>
      <c r="I484" s="297"/>
      <c r="J484" s="297"/>
      <c r="K484" s="297"/>
      <c r="L484" s="297"/>
      <c r="M484" s="297"/>
      <c r="N484" s="297"/>
      <c r="O484" s="297"/>
      <c r="P484" s="297"/>
      <c r="Q484" s="297"/>
      <c r="R484" s="297"/>
      <c r="S484" s="297"/>
      <c r="T484" s="297"/>
      <c r="U484" s="297"/>
      <c r="V484" s="297"/>
      <c r="W484" s="297"/>
      <c r="X484" s="297"/>
      <c r="Y484" s="297"/>
      <c r="Z484" s="297"/>
    </row>
    <row r="485" spans="1:26" ht="15.75" customHeight="1">
      <c r="A485" s="297"/>
      <c r="B485" s="297"/>
      <c r="C485" s="297"/>
      <c r="D485" s="297"/>
      <c r="E485" s="297"/>
      <c r="F485" s="297"/>
      <c r="G485" s="297"/>
      <c r="H485" s="297"/>
      <c r="I485" s="297"/>
      <c r="J485" s="297"/>
      <c r="K485" s="297"/>
      <c r="L485" s="297"/>
      <c r="M485" s="297"/>
      <c r="N485" s="297"/>
      <c r="O485" s="297"/>
      <c r="P485" s="297"/>
      <c r="Q485" s="297"/>
      <c r="R485" s="297"/>
      <c r="S485" s="297"/>
      <c r="T485" s="297"/>
      <c r="U485" s="297"/>
      <c r="V485" s="297"/>
      <c r="W485" s="297"/>
      <c r="X485" s="297"/>
      <c r="Y485" s="297"/>
      <c r="Z485" s="297"/>
    </row>
    <row r="486" spans="1:26" ht="15.75" customHeight="1">
      <c r="A486" s="297"/>
      <c r="B486" s="297"/>
      <c r="C486" s="297"/>
      <c r="D486" s="297"/>
      <c r="E486" s="297"/>
      <c r="F486" s="297"/>
      <c r="G486" s="297"/>
      <c r="H486" s="297"/>
      <c r="I486" s="297"/>
      <c r="J486" s="297"/>
      <c r="K486" s="297"/>
      <c r="L486" s="297"/>
      <c r="M486" s="297"/>
      <c r="N486" s="297"/>
      <c r="O486" s="297"/>
      <c r="P486" s="297"/>
      <c r="Q486" s="297"/>
      <c r="R486" s="297"/>
      <c r="S486" s="297"/>
      <c r="T486" s="297"/>
      <c r="U486" s="297"/>
      <c r="V486" s="297"/>
      <c r="W486" s="297"/>
      <c r="X486" s="297"/>
      <c r="Y486" s="297"/>
      <c r="Z486" s="297"/>
    </row>
    <row r="487" spans="1:26" ht="15.75" customHeight="1">
      <c r="A487" s="297"/>
      <c r="B487" s="297"/>
      <c r="C487" s="297"/>
      <c r="D487" s="297"/>
      <c r="E487" s="297"/>
      <c r="F487" s="297"/>
      <c r="G487" s="297"/>
      <c r="H487" s="297"/>
      <c r="I487" s="297"/>
      <c r="J487" s="297"/>
      <c r="K487" s="297"/>
      <c r="L487" s="297"/>
      <c r="M487" s="297"/>
      <c r="N487" s="297"/>
      <c r="O487" s="297"/>
      <c r="P487" s="297"/>
      <c r="Q487" s="297"/>
      <c r="R487" s="297"/>
      <c r="S487" s="297"/>
      <c r="T487" s="297"/>
      <c r="U487" s="297"/>
      <c r="V487" s="297"/>
      <c r="W487" s="297"/>
      <c r="X487" s="297"/>
      <c r="Y487" s="297"/>
      <c r="Z487" s="297"/>
    </row>
    <row r="488" spans="1:26" ht="15.75" customHeight="1">
      <c r="A488" s="297"/>
      <c r="B488" s="297"/>
      <c r="C488" s="297"/>
      <c r="D488" s="297"/>
      <c r="E488" s="297"/>
      <c r="F488" s="297"/>
      <c r="G488" s="297"/>
      <c r="H488" s="297"/>
      <c r="I488" s="297"/>
      <c r="J488" s="297"/>
      <c r="K488" s="297"/>
      <c r="L488" s="297"/>
      <c r="M488" s="297"/>
      <c r="N488" s="297"/>
      <c r="O488" s="297"/>
      <c r="P488" s="297"/>
      <c r="Q488" s="297"/>
      <c r="R488" s="297"/>
      <c r="S488" s="297"/>
      <c r="T488" s="297"/>
      <c r="U488" s="297"/>
      <c r="V488" s="297"/>
      <c r="W488" s="297"/>
      <c r="X488" s="297"/>
      <c r="Y488" s="297"/>
      <c r="Z488" s="297"/>
    </row>
    <row r="489" spans="1:26" ht="15.75" customHeight="1">
      <c r="A489" s="297"/>
      <c r="B489" s="297"/>
      <c r="C489" s="297"/>
      <c r="D489" s="297"/>
      <c r="E489" s="297"/>
      <c r="F489" s="297"/>
      <c r="G489" s="297"/>
      <c r="H489" s="297"/>
      <c r="I489" s="297"/>
      <c r="J489" s="297"/>
      <c r="K489" s="297"/>
      <c r="L489" s="297"/>
      <c r="M489" s="297"/>
      <c r="N489" s="297"/>
      <c r="O489" s="297"/>
      <c r="P489" s="297"/>
      <c r="Q489" s="297"/>
      <c r="R489" s="297"/>
      <c r="S489" s="297"/>
      <c r="T489" s="297"/>
      <c r="U489" s="297"/>
      <c r="V489" s="297"/>
      <c r="W489" s="297"/>
      <c r="X489" s="297"/>
      <c r="Y489" s="297"/>
      <c r="Z489" s="297"/>
    </row>
    <row r="490" spans="1:26" ht="15.75" customHeight="1">
      <c r="A490" s="297"/>
      <c r="B490" s="297"/>
      <c r="C490" s="297"/>
      <c r="D490" s="297"/>
      <c r="E490" s="297"/>
      <c r="F490" s="297"/>
      <c r="G490" s="297"/>
      <c r="H490" s="297"/>
      <c r="I490" s="297"/>
      <c r="J490" s="297"/>
      <c r="K490" s="297"/>
      <c r="L490" s="297"/>
      <c r="M490" s="297"/>
      <c r="N490" s="297"/>
      <c r="O490" s="297"/>
      <c r="P490" s="297"/>
      <c r="Q490" s="297"/>
      <c r="R490" s="297"/>
      <c r="S490" s="297"/>
      <c r="T490" s="297"/>
      <c r="U490" s="297"/>
      <c r="V490" s="297"/>
      <c r="W490" s="297"/>
      <c r="X490" s="297"/>
      <c r="Y490" s="297"/>
      <c r="Z490" s="297"/>
    </row>
    <row r="491" spans="1:26" ht="15.75" customHeight="1">
      <c r="A491" s="297"/>
      <c r="B491" s="297"/>
      <c r="C491" s="297"/>
      <c r="D491" s="297"/>
      <c r="E491" s="297"/>
      <c r="F491" s="297"/>
      <c r="G491" s="297"/>
      <c r="H491" s="297"/>
      <c r="I491" s="297"/>
      <c r="J491" s="297"/>
      <c r="K491" s="297"/>
      <c r="L491" s="297"/>
      <c r="M491" s="297"/>
      <c r="N491" s="297"/>
      <c r="O491" s="297"/>
      <c r="P491" s="297"/>
      <c r="Q491" s="297"/>
      <c r="R491" s="297"/>
      <c r="S491" s="297"/>
      <c r="T491" s="297"/>
      <c r="U491" s="297"/>
      <c r="V491" s="297"/>
      <c r="W491" s="297"/>
      <c r="X491" s="297"/>
      <c r="Y491" s="297"/>
      <c r="Z491" s="297"/>
    </row>
    <row r="492" spans="1:26" ht="15.75" customHeight="1">
      <c r="A492" s="297"/>
      <c r="B492" s="297"/>
      <c r="C492" s="297"/>
      <c r="D492" s="297"/>
      <c r="E492" s="297"/>
      <c r="F492" s="297"/>
      <c r="G492" s="297"/>
      <c r="H492" s="297"/>
      <c r="I492" s="297"/>
      <c r="J492" s="297"/>
      <c r="K492" s="297"/>
      <c r="L492" s="297"/>
      <c r="M492" s="297"/>
      <c r="N492" s="297"/>
      <c r="O492" s="297"/>
      <c r="P492" s="297"/>
      <c r="Q492" s="297"/>
      <c r="R492" s="297"/>
      <c r="S492" s="297"/>
      <c r="T492" s="297"/>
      <c r="U492" s="297"/>
      <c r="V492" s="297"/>
      <c r="W492" s="297"/>
      <c r="X492" s="297"/>
      <c r="Y492" s="297"/>
      <c r="Z492" s="297"/>
    </row>
    <row r="493" spans="1:26" ht="15.75" customHeight="1">
      <c r="A493" s="297"/>
      <c r="B493" s="297"/>
      <c r="C493" s="297"/>
      <c r="D493" s="297"/>
      <c r="E493" s="297"/>
      <c r="F493" s="297"/>
      <c r="G493" s="297"/>
      <c r="H493" s="297"/>
      <c r="I493" s="297"/>
      <c r="J493" s="297"/>
      <c r="K493" s="297"/>
      <c r="L493" s="297"/>
      <c r="M493" s="297"/>
      <c r="N493" s="297"/>
      <c r="O493" s="297"/>
      <c r="P493" s="297"/>
      <c r="Q493" s="297"/>
      <c r="R493" s="297"/>
      <c r="S493" s="297"/>
      <c r="T493" s="297"/>
      <c r="U493" s="297"/>
      <c r="V493" s="297"/>
      <c r="W493" s="297"/>
      <c r="X493" s="297"/>
      <c r="Y493" s="297"/>
      <c r="Z493" s="297"/>
    </row>
    <row r="494" spans="1:26" ht="15.75" customHeight="1">
      <c r="A494" s="297"/>
      <c r="B494" s="297"/>
      <c r="C494" s="297"/>
      <c r="D494" s="297"/>
      <c r="E494" s="297"/>
      <c r="F494" s="297"/>
      <c r="G494" s="297"/>
      <c r="H494" s="297"/>
      <c r="I494" s="297"/>
      <c r="J494" s="297"/>
      <c r="K494" s="297"/>
      <c r="L494" s="297"/>
      <c r="M494" s="297"/>
      <c r="N494" s="297"/>
      <c r="O494" s="297"/>
      <c r="P494" s="297"/>
      <c r="Q494" s="297"/>
      <c r="R494" s="297"/>
      <c r="S494" s="297"/>
      <c r="T494" s="297"/>
      <c r="U494" s="297"/>
      <c r="V494" s="297"/>
      <c r="W494" s="297"/>
      <c r="X494" s="297"/>
      <c r="Y494" s="297"/>
      <c r="Z494" s="297"/>
    </row>
    <row r="495" spans="1:26" ht="15.75" customHeight="1">
      <c r="A495" s="297"/>
      <c r="B495" s="297"/>
      <c r="C495" s="297"/>
      <c r="D495" s="297"/>
      <c r="E495" s="297"/>
      <c r="F495" s="297"/>
      <c r="G495" s="297"/>
      <c r="H495" s="297"/>
      <c r="I495" s="297"/>
      <c r="J495" s="297"/>
      <c r="K495" s="297"/>
      <c r="L495" s="297"/>
      <c r="M495" s="297"/>
      <c r="N495" s="297"/>
      <c r="O495" s="297"/>
      <c r="P495" s="297"/>
      <c r="Q495" s="297"/>
      <c r="R495" s="297"/>
      <c r="S495" s="297"/>
      <c r="T495" s="297"/>
      <c r="U495" s="297"/>
      <c r="V495" s="297"/>
      <c r="W495" s="297"/>
      <c r="X495" s="297"/>
      <c r="Y495" s="297"/>
      <c r="Z495" s="297"/>
    </row>
    <row r="496" spans="1:26" ht="15.75" customHeight="1">
      <c r="A496" s="297"/>
      <c r="B496" s="297"/>
      <c r="C496" s="297"/>
      <c r="D496" s="297"/>
      <c r="E496" s="297"/>
      <c r="F496" s="297"/>
      <c r="G496" s="297"/>
      <c r="H496" s="297"/>
      <c r="I496" s="297"/>
      <c r="J496" s="297"/>
      <c r="K496" s="297"/>
      <c r="L496" s="297"/>
      <c r="M496" s="297"/>
      <c r="N496" s="297"/>
      <c r="O496" s="297"/>
      <c r="P496" s="297"/>
      <c r="Q496" s="297"/>
      <c r="R496" s="297"/>
      <c r="S496" s="297"/>
      <c r="T496" s="297"/>
      <c r="U496" s="297"/>
      <c r="V496" s="297"/>
      <c r="W496" s="297"/>
      <c r="X496" s="297"/>
      <c r="Y496" s="297"/>
      <c r="Z496" s="297"/>
    </row>
    <row r="497" spans="1:26" ht="15.75" customHeight="1">
      <c r="A497" s="297"/>
      <c r="B497" s="297"/>
      <c r="C497" s="297"/>
      <c r="D497" s="297"/>
      <c r="E497" s="297"/>
      <c r="F497" s="297"/>
      <c r="G497" s="297"/>
      <c r="H497" s="297"/>
      <c r="I497" s="297"/>
      <c r="J497" s="297"/>
      <c r="K497" s="297"/>
      <c r="L497" s="297"/>
      <c r="M497" s="297"/>
      <c r="N497" s="297"/>
      <c r="O497" s="297"/>
      <c r="P497" s="297"/>
      <c r="Q497" s="297"/>
      <c r="R497" s="297"/>
      <c r="S497" s="297"/>
      <c r="T497" s="297"/>
      <c r="U497" s="297"/>
      <c r="V497" s="297"/>
      <c r="W497" s="297"/>
      <c r="X497" s="297"/>
      <c r="Y497" s="297"/>
      <c r="Z497" s="297"/>
    </row>
    <row r="498" spans="1:26" ht="15.75" customHeight="1">
      <c r="A498" s="297"/>
      <c r="B498" s="297"/>
      <c r="C498" s="297"/>
      <c r="D498" s="297"/>
      <c r="E498" s="297"/>
      <c r="F498" s="297"/>
      <c r="G498" s="297"/>
      <c r="H498" s="297"/>
      <c r="I498" s="297"/>
      <c r="J498" s="297"/>
      <c r="K498" s="297"/>
      <c r="L498" s="297"/>
      <c r="M498" s="297"/>
      <c r="N498" s="297"/>
      <c r="O498" s="297"/>
      <c r="P498" s="297"/>
      <c r="Q498" s="297"/>
      <c r="R498" s="297"/>
      <c r="S498" s="297"/>
      <c r="T498" s="297"/>
      <c r="U498" s="297"/>
      <c r="V498" s="297"/>
      <c r="W498" s="297"/>
      <c r="X498" s="297"/>
      <c r="Y498" s="297"/>
      <c r="Z498" s="297"/>
    </row>
    <row r="499" spans="1:26" ht="15.75" customHeight="1">
      <c r="A499" s="297"/>
      <c r="B499" s="297"/>
      <c r="C499" s="297"/>
      <c r="D499" s="297"/>
      <c r="E499" s="297"/>
      <c r="F499" s="297"/>
      <c r="G499" s="297"/>
      <c r="H499" s="297"/>
      <c r="I499" s="297"/>
      <c r="J499" s="297"/>
      <c r="K499" s="297"/>
      <c r="L499" s="297"/>
      <c r="M499" s="297"/>
      <c r="N499" s="297"/>
      <c r="O499" s="297"/>
      <c r="P499" s="297"/>
      <c r="Q499" s="297"/>
      <c r="R499" s="297"/>
      <c r="S499" s="297"/>
      <c r="T499" s="297"/>
      <c r="U499" s="297"/>
      <c r="V499" s="297"/>
      <c r="W499" s="297"/>
      <c r="X499" s="297"/>
      <c r="Y499" s="297"/>
      <c r="Z499" s="297"/>
    </row>
    <row r="500" spans="1:26" ht="15.75" customHeight="1">
      <c r="A500" s="297"/>
      <c r="B500" s="297"/>
      <c r="C500" s="297"/>
      <c r="D500" s="297"/>
      <c r="E500" s="297"/>
      <c r="F500" s="297"/>
      <c r="G500" s="297"/>
      <c r="H500" s="297"/>
      <c r="I500" s="297"/>
      <c r="J500" s="297"/>
      <c r="K500" s="297"/>
      <c r="L500" s="297"/>
      <c r="M500" s="297"/>
      <c r="N500" s="297"/>
      <c r="O500" s="297"/>
      <c r="P500" s="297"/>
      <c r="Q500" s="297"/>
      <c r="R500" s="297"/>
      <c r="S500" s="297"/>
      <c r="T500" s="297"/>
      <c r="U500" s="297"/>
      <c r="V500" s="297"/>
      <c r="W500" s="297"/>
      <c r="X500" s="297"/>
      <c r="Y500" s="297"/>
      <c r="Z500" s="297"/>
    </row>
    <row r="501" spans="1:26" ht="15.75" customHeight="1">
      <c r="A501" s="297"/>
      <c r="B501" s="297"/>
      <c r="C501" s="297"/>
      <c r="D501" s="297"/>
      <c r="E501" s="297"/>
      <c r="F501" s="297"/>
      <c r="G501" s="297"/>
      <c r="H501" s="297"/>
      <c r="I501" s="297"/>
      <c r="J501" s="297"/>
      <c r="K501" s="297"/>
      <c r="L501" s="297"/>
      <c r="M501" s="297"/>
      <c r="N501" s="297"/>
      <c r="O501" s="297"/>
      <c r="P501" s="297"/>
      <c r="Q501" s="297"/>
      <c r="R501" s="297"/>
      <c r="S501" s="297"/>
      <c r="T501" s="297"/>
      <c r="U501" s="297"/>
      <c r="V501" s="297"/>
      <c r="W501" s="297"/>
      <c r="X501" s="297"/>
      <c r="Y501" s="297"/>
      <c r="Z501" s="297"/>
    </row>
    <row r="502" spans="1:26" ht="15.75" customHeight="1">
      <c r="A502" s="297"/>
      <c r="B502" s="297"/>
      <c r="C502" s="297"/>
      <c r="D502" s="297"/>
      <c r="E502" s="297"/>
      <c r="F502" s="297"/>
      <c r="G502" s="297"/>
      <c r="H502" s="297"/>
      <c r="I502" s="297"/>
      <c r="J502" s="297"/>
      <c r="K502" s="297"/>
      <c r="L502" s="297"/>
      <c r="M502" s="297"/>
      <c r="N502" s="297"/>
      <c r="O502" s="297"/>
      <c r="P502" s="297"/>
      <c r="Q502" s="297"/>
      <c r="R502" s="297"/>
      <c r="S502" s="297"/>
      <c r="T502" s="297"/>
      <c r="U502" s="297"/>
      <c r="V502" s="297"/>
      <c r="W502" s="297"/>
      <c r="X502" s="297"/>
      <c r="Y502" s="297"/>
      <c r="Z502" s="297"/>
    </row>
    <row r="503" spans="1:26" ht="15.75" customHeight="1">
      <c r="A503" s="297"/>
      <c r="B503" s="297"/>
      <c r="C503" s="297"/>
      <c r="D503" s="297"/>
      <c r="E503" s="297"/>
      <c r="F503" s="297"/>
      <c r="G503" s="297"/>
      <c r="H503" s="297"/>
      <c r="I503" s="297"/>
      <c r="J503" s="297"/>
      <c r="K503" s="297"/>
      <c r="L503" s="297"/>
      <c r="M503" s="297"/>
      <c r="N503" s="297"/>
      <c r="O503" s="297"/>
      <c r="P503" s="297"/>
      <c r="Q503" s="297"/>
      <c r="R503" s="297"/>
      <c r="S503" s="297"/>
      <c r="T503" s="297"/>
      <c r="U503" s="297"/>
      <c r="V503" s="297"/>
      <c r="W503" s="297"/>
      <c r="X503" s="297"/>
      <c r="Y503" s="297"/>
      <c r="Z503" s="297"/>
    </row>
    <row r="504" spans="1:26" ht="15.75" customHeight="1">
      <c r="A504" s="297"/>
      <c r="B504" s="297"/>
      <c r="C504" s="297"/>
      <c r="D504" s="297"/>
      <c r="E504" s="297"/>
      <c r="F504" s="297"/>
      <c r="G504" s="297"/>
      <c r="H504" s="297"/>
      <c r="I504" s="297"/>
      <c r="J504" s="297"/>
      <c r="K504" s="297"/>
      <c r="L504" s="297"/>
      <c r="M504" s="297"/>
      <c r="N504" s="297"/>
      <c r="O504" s="297"/>
      <c r="P504" s="297"/>
      <c r="Q504" s="297"/>
      <c r="R504" s="297"/>
      <c r="S504" s="297"/>
      <c r="T504" s="297"/>
      <c r="U504" s="297"/>
      <c r="V504" s="297"/>
      <c r="W504" s="297"/>
      <c r="X504" s="297"/>
      <c r="Y504" s="297"/>
      <c r="Z504" s="297"/>
    </row>
    <row r="505" spans="1:26" ht="15.75" customHeight="1">
      <c r="A505" s="297"/>
      <c r="B505" s="297"/>
      <c r="C505" s="297"/>
      <c r="D505" s="297"/>
      <c r="E505" s="297"/>
      <c r="F505" s="297"/>
      <c r="G505" s="297"/>
      <c r="H505" s="297"/>
      <c r="I505" s="297"/>
      <c r="J505" s="297"/>
      <c r="K505" s="297"/>
      <c r="L505" s="297"/>
      <c r="M505" s="297"/>
      <c r="N505" s="297"/>
      <c r="O505" s="297"/>
      <c r="P505" s="297"/>
      <c r="Q505" s="297"/>
      <c r="R505" s="297"/>
      <c r="S505" s="297"/>
      <c r="T505" s="297"/>
      <c r="U505" s="297"/>
      <c r="V505" s="297"/>
      <c r="W505" s="297"/>
      <c r="X505" s="297"/>
      <c r="Y505" s="297"/>
      <c r="Z505" s="297"/>
    </row>
    <row r="506" spans="1:26" ht="15.75" customHeight="1">
      <c r="A506" s="297"/>
      <c r="B506" s="297"/>
      <c r="C506" s="297"/>
      <c r="D506" s="297"/>
      <c r="E506" s="297"/>
      <c r="F506" s="297"/>
      <c r="G506" s="297"/>
      <c r="H506" s="297"/>
      <c r="I506" s="297"/>
      <c r="J506" s="297"/>
      <c r="K506" s="297"/>
      <c r="L506" s="297"/>
      <c r="M506" s="297"/>
      <c r="N506" s="297"/>
      <c r="O506" s="297"/>
      <c r="P506" s="297"/>
      <c r="Q506" s="297"/>
      <c r="R506" s="297"/>
      <c r="S506" s="297"/>
      <c r="T506" s="297"/>
      <c r="U506" s="297"/>
      <c r="V506" s="297"/>
      <c r="W506" s="297"/>
      <c r="X506" s="297"/>
      <c r="Y506" s="297"/>
      <c r="Z506" s="297"/>
    </row>
    <row r="507" spans="1:26" ht="15.75" customHeight="1">
      <c r="A507" s="297"/>
      <c r="B507" s="297"/>
      <c r="C507" s="297"/>
      <c r="D507" s="297"/>
      <c r="E507" s="297"/>
      <c r="F507" s="297"/>
      <c r="G507" s="297"/>
      <c r="H507" s="297"/>
      <c r="I507" s="297"/>
      <c r="J507" s="297"/>
      <c r="K507" s="297"/>
      <c r="L507" s="297"/>
      <c r="M507" s="297"/>
      <c r="N507" s="297"/>
      <c r="O507" s="297"/>
      <c r="P507" s="297"/>
      <c r="Q507" s="297"/>
      <c r="R507" s="297"/>
      <c r="S507" s="297"/>
      <c r="T507" s="297"/>
      <c r="U507" s="297"/>
      <c r="V507" s="297"/>
      <c r="W507" s="297"/>
      <c r="X507" s="297"/>
      <c r="Y507" s="297"/>
      <c r="Z507" s="297"/>
    </row>
    <row r="508" spans="1:26" ht="15.75" customHeight="1">
      <c r="A508" s="297"/>
      <c r="B508" s="297"/>
      <c r="C508" s="297"/>
      <c r="D508" s="297"/>
      <c r="E508" s="297"/>
      <c r="F508" s="297"/>
      <c r="G508" s="297"/>
      <c r="H508" s="297"/>
      <c r="I508" s="297"/>
      <c r="J508" s="297"/>
      <c r="K508" s="297"/>
      <c r="L508" s="297"/>
      <c r="M508" s="297"/>
      <c r="N508" s="297"/>
      <c r="O508" s="297"/>
      <c r="P508" s="297"/>
      <c r="Q508" s="297"/>
      <c r="R508" s="297"/>
      <c r="S508" s="297"/>
      <c r="T508" s="297"/>
      <c r="U508" s="297"/>
      <c r="V508" s="297"/>
      <c r="W508" s="297"/>
      <c r="X508" s="297"/>
      <c r="Y508" s="297"/>
      <c r="Z508" s="297"/>
    </row>
    <row r="509" spans="1:26" ht="15.75" customHeight="1">
      <c r="A509" s="297"/>
      <c r="B509" s="297"/>
      <c r="C509" s="297"/>
      <c r="D509" s="297"/>
      <c r="E509" s="297"/>
      <c r="F509" s="297"/>
      <c r="G509" s="297"/>
      <c r="H509" s="297"/>
      <c r="I509" s="297"/>
      <c r="J509" s="297"/>
      <c r="K509" s="297"/>
      <c r="L509" s="297"/>
      <c r="M509" s="297"/>
      <c r="N509" s="297"/>
      <c r="O509" s="297"/>
      <c r="P509" s="297"/>
      <c r="Q509" s="297"/>
      <c r="R509" s="297"/>
      <c r="S509" s="297"/>
      <c r="T509" s="297"/>
      <c r="U509" s="297"/>
      <c r="V509" s="297"/>
      <c r="W509" s="297"/>
      <c r="X509" s="297"/>
      <c r="Y509" s="297"/>
      <c r="Z509" s="297"/>
    </row>
    <row r="510" spans="1:26" ht="15.75" customHeight="1">
      <c r="A510" s="297"/>
      <c r="B510" s="297"/>
      <c r="C510" s="297"/>
      <c r="D510" s="297"/>
      <c r="E510" s="297"/>
      <c r="F510" s="297"/>
      <c r="G510" s="297"/>
      <c r="H510" s="297"/>
      <c r="I510" s="297"/>
      <c r="J510" s="297"/>
      <c r="K510" s="297"/>
      <c r="L510" s="297"/>
      <c r="M510" s="297"/>
      <c r="N510" s="297"/>
      <c r="O510" s="297"/>
      <c r="P510" s="297"/>
      <c r="Q510" s="297"/>
      <c r="R510" s="297"/>
      <c r="S510" s="297"/>
      <c r="T510" s="297"/>
      <c r="U510" s="297"/>
      <c r="V510" s="297"/>
      <c r="W510" s="297"/>
      <c r="X510" s="297"/>
      <c r="Y510" s="297"/>
      <c r="Z510" s="297"/>
    </row>
    <row r="511" spans="1:26" ht="15.75" customHeight="1">
      <c r="A511" s="297"/>
      <c r="B511" s="297"/>
      <c r="C511" s="297"/>
      <c r="D511" s="297"/>
      <c r="E511" s="297"/>
      <c r="F511" s="297"/>
      <c r="G511" s="297"/>
      <c r="H511" s="297"/>
      <c r="I511" s="297"/>
      <c r="J511" s="297"/>
      <c r="K511" s="297"/>
      <c r="L511" s="297"/>
      <c r="M511" s="297"/>
      <c r="N511" s="297"/>
      <c r="O511" s="297"/>
      <c r="P511" s="297"/>
      <c r="Q511" s="297"/>
      <c r="R511" s="297"/>
      <c r="S511" s="297"/>
      <c r="T511" s="297"/>
      <c r="U511" s="297"/>
      <c r="V511" s="297"/>
      <c r="W511" s="297"/>
      <c r="X511" s="297"/>
      <c r="Y511" s="297"/>
      <c r="Z511" s="297"/>
    </row>
    <row r="512" spans="1:26" ht="15.75" customHeight="1">
      <c r="A512" s="297"/>
      <c r="B512" s="297"/>
      <c r="C512" s="297"/>
      <c r="D512" s="297"/>
      <c r="E512" s="297"/>
      <c r="F512" s="297"/>
      <c r="G512" s="297"/>
      <c r="H512" s="297"/>
      <c r="I512" s="297"/>
      <c r="J512" s="297"/>
      <c r="K512" s="297"/>
      <c r="L512" s="297"/>
      <c r="M512" s="297"/>
      <c r="N512" s="297"/>
      <c r="O512" s="297"/>
      <c r="P512" s="297"/>
      <c r="Q512" s="297"/>
      <c r="R512" s="297"/>
      <c r="S512" s="297"/>
      <c r="T512" s="297"/>
      <c r="U512" s="297"/>
      <c r="V512" s="297"/>
      <c r="W512" s="297"/>
      <c r="X512" s="297"/>
      <c r="Y512" s="297"/>
      <c r="Z512" s="297"/>
    </row>
    <row r="513" spans="1:26" ht="15.75" customHeight="1">
      <c r="A513" s="297"/>
      <c r="B513" s="297"/>
      <c r="C513" s="297"/>
      <c r="D513" s="297"/>
      <c r="E513" s="297"/>
      <c r="F513" s="297"/>
      <c r="G513" s="297"/>
      <c r="H513" s="297"/>
      <c r="I513" s="297"/>
      <c r="J513" s="297"/>
      <c r="K513" s="297"/>
      <c r="L513" s="297"/>
      <c r="M513" s="297"/>
      <c r="N513" s="297"/>
      <c r="O513" s="297"/>
      <c r="P513" s="297"/>
      <c r="Q513" s="297"/>
      <c r="R513" s="297"/>
      <c r="S513" s="297"/>
      <c r="T513" s="297"/>
      <c r="U513" s="297"/>
      <c r="V513" s="297"/>
      <c r="W513" s="297"/>
      <c r="X513" s="297"/>
      <c r="Y513" s="297"/>
      <c r="Z513" s="297"/>
    </row>
    <row r="514" spans="1:26" ht="15.75" customHeight="1">
      <c r="A514" s="297"/>
      <c r="B514" s="297"/>
      <c r="C514" s="297"/>
      <c r="D514" s="297"/>
      <c r="E514" s="297"/>
      <c r="F514" s="297"/>
      <c r="G514" s="297"/>
      <c r="H514" s="297"/>
      <c r="I514" s="297"/>
      <c r="J514" s="297"/>
      <c r="K514" s="297"/>
      <c r="L514" s="297"/>
      <c r="M514" s="297"/>
      <c r="N514" s="297"/>
      <c r="O514" s="297"/>
      <c r="P514" s="297"/>
      <c r="Q514" s="297"/>
      <c r="R514" s="297"/>
      <c r="S514" s="297"/>
      <c r="T514" s="297"/>
      <c r="U514" s="297"/>
      <c r="V514" s="297"/>
      <c r="W514" s="297"/>
      <c r="X514" s="297"/>
      <c r="Y514" s="297"/>
      <c r="Z514" s="297"/>
    </row>
    <row r="515" spans="1:26" ht="15.75" customHeight="1">
      <c r="A515" s="297"/>
      <c r="B515" s="297"/>
      <c r="C515" s="297"/>
      <c r="D515" s="297"/>
      <c r="E515" s="297"/>
      <c r="F515" s="297"/>
      <c r="G515" s="297"/>
      <c r="H515" s="297"/>
      <c r="I515" s="297"/>
      <c r="J515" s="297"/>
      <c r="K515" s="297"/>
      <c r="L515" s="297"/>
      <c r="M515" s="297"/>
      <c r="N515" s="297"/>
      <c r="O515" s="297"/>
      <c r="P515" s="297"/>
      <c r="Q515" s="297"/>
      <c r="R515" s="297"/>
      <c r="S515" s="297"/>
      <c r="T515" s="297"/>
      <c r="U515" s="297"/>
      <c r="V515" s="297"/>
      <c r="W515" s="297"/>
      <c r="X515" s="297"/>
      <c r="Y515" s="297"/>
      <c r="Z515" s="297"/>
    </row>
    <row r="516" spans="1:26" ht="15.75" customHeight="1">
      <c r="A516" s="297"/>
      <c r="B516" s="297"/>
      <c r="C516" s="297"/>
      <c r="D516" s="297"/>
      <c r="E516" s="297"/>
      <c r="F516" s="297"/>
      <c r="G516" s="297"/>
      <c r="H516" s="297"/>
      <c r="I516" s="297"/>
      <c r="J516" s="297"/>
      <c r="K516" s="297"/>
      <c r="L516" s="297"/>
      <c r="M516" s="297"/>
      <c r="N516" s="297"/>
      <c r="O516" s="297"/>
      <c r="P516" s="297"/>
      <c r="Q516" s="297"/>
      <c r="R516" s="297"/>
      <c r="S516" s="297"/>
      <c r="T516" s="297"/>
      <c r="U516" s="297"/>
      <c r="V516" s="297"/>
      <c r="W516" s="297"/>
      <c r="X516" s="297"/>
      <c r="Y516" s="297"/>
      <c r="Z516" s="297"/>
    </row>
    <row r="517" spans="1:26" ht="15.75" customHeight="1">
      <c r="A517" s="297"/>
      <c r="B517" s="297"/>
      <c r="C517" s="297"/>
      <c r="D517" s="297"/>
      <c r="E517" s="297"/>
      <c r="F517" s="297"/>
      <c r="G517" s="297"/>
      <c r="H517" s="297"/>
      <c r="I517" s="297"/>
      <c r="J517" s="297"/>
      <c r="K517" s="297"/>
      <c r="L517" s="297"/>
      <c r="M517" s="297"/>
      <c r="N517" s="297"/>
      <c r="O517" s="297"/>
      <c r="P517" s="297"/>
      <c r="Q517" s="297"/>
      <c r="R517" s="297"/>
      <c r="S517" s="297"/>
      <c r="T517" s="297"/>
      <c r="U517" s="297"/>
      <c r="V517" s="297"/>
      <c r="W517" s="297"/>
      <c r="X517" s="297"/>
      <c r="Y517" s="297"/>
      <c r="Z517" s="297"/>
    </row>
    <row r="518" spans="1:26" ht="15.75" customHeight="1">
      <c r="A518" s="297"/>
      <c r="B518" s="297"/>
      <c r="C518" s="297"/>
      <c r="D518" s="297"/>
      <c r="E518" s="297"/>
      <c r="F518" s="297"/>
      <c r="G518" s="297"/>
      <c r="H518" s="297"/>
      <c r="I518" s="297"/>
      <c r="J518" s="297"/>
      <c r="K518" s="297"/>
      <c r="L518" s="297"/>
      <c r="M518" s="297"/>
      <c r="N518" s="297"/>
      <c r="O518" s="297"/>
      <c r="P518" s="297"/>
      <c r="Q518" s="297"/>
      <c r="R518" s="297"/>
      <c r="S518" s="297"/>
      <c r="T518" s="297"/>
      <c r="U518" s="297"/>
      <c r="V518" s="297"/>
      <c r="W518" s="297"/>
      <c r="X518" s="297"/>
      <c r="Y518" s="297"/>
      <c r="Z518" s="297"/>
    </row>
    <row r="519" spans="1:26" ht="15.75" customHeight="1">
      <c r="A519" s="297"/>
      <c r="B519" s="297"/>
      <c r="C519" s="297"/>
      <c r="D519" s="297"/>
      <c r="E519" s="297"/>
      <c r="F519" s="297"/>
      <c r="G519" s="297"/>
      <c r="H519" s="297"/>
      <c r="I519" s="297"/>
      <c r="J519" s="297"/>
      <c r="K519" s="297"/>
      <c r="L519" s="297"/>
      <c r="M519" s="297"/>
      <c r="N519" s="297"/>
      <c r="O519" s="297"/>
      <c r="P519" s="297"/>
      <c r="Q519" s="297"/>
      <c r="R519" s="297"/>
      <c r="S519" s="297"/>
      <c r="T519" s="297"/>
      <c r="U519" s="297"/>
      <c r="V519" s="297"/>
      <c r="W519" s="297"/>
      <c r="X519" s="297"/>
      <c r="Y519" s="297"/>
      <c r="Z519" s="297"/>
    </row>
    <row r="520" spans="1:26" ht="15.75" customHeight="1">
      <c r="A520" s="297"/>
      <c r="B520" s="297"/>
      <c r="C520" s="297"/>
      <c r="D520" s="297"/>
      <c r="E520" s="297"/>
      <c r="F520" s="297"/>
      <c r="G520" s="297"/>
      <c r="H520" s="297"/>
      <c r="I520" s="297"/>
      <c r="J520" s="297"/>
      <c r="K520" s="297"/>
      <c r="L520" s="297"/>
      <c r="M520" s="297"/>
      <c r="N520" s="297"/>
      <c r="O520" s="297"/>
      <c r="P520" s="297"/>
      <c r="Q520" s="297"/>
      <c r="R520" s="297"/>
      <c r="S520" s="297"/>
      <c r="T520" s="297"/>
      <c r="U520" s="297"/>
      <c r="V520" s="297"/>
      <c r="W520" s="297"/>
      <c r="X520" s="297"/>
      <c r="Y520" s="297"/>
      <c r="Z520" s="297"/>
    </row>
    <row r="521" spans="1:26" ht="15.75" customHeight="1">
      <c r="A521" s="297"/>
      <c r="B521" s="297"/>
      <c r="C521" s="297"/>
      <c r="D521" s="297"/>
      <c r="E521" s="297"/>
      <c r="F521" s="297"/>
      <c r="G521" s="297"/>
      <c r="H521" s="297"/>
      <c r="I521" s="297"/>
      <c r="J521" s="297"/>
      <c r="K521" s="297"/>
      <c r="L521" s="297"/>
      <c r="M521" s="297"/>
      <c r="N521" s="297"/>
      <c r="O521" s="297"/>
      <c r="P521" s="297"/>
      <c r="Q521" s="297"/>
      <c r="R521" s="297"/>
      <c r="S521" s="297"/>
      <c r="T521" s="297"/>
      <c r="U521" s="297"/>
      <c r="V521" s="297"/>
      <c r="W521" s="297"/>
      <c r="X521" s="297"/>
      <c r="Y521" s="297"/>
      <c r="Z521" s="297"/>
    </row>
    <row r="522" spans="1:26" ht="15.75" customHeight="1">
      <c r="A522" s="297"/>
      <c r="B522" s="297"/>
      <c r="C522" s="297"/>
      <c r="D522" s="297"/>
      <c r="E522" s="297"/>
      <c r="F522" s="297"/>
      <c r="G522" s="297"/>
      <c r="H522" s="297"/>
      <c r="I522" s="297"/>
      <c r="J522" s="297"/>
      <c r="K522" s="297"/>
      <c r="L522" s="297"/>
      <c r="M522" s="297"/>
      <c r="N522" s="297"/>
      <c r="O522" s="297"/>
      <c r="P522" s="297"/>
      <c r="Q522" s="297"/>
      <c r="R522" s="297"/>
      <c r="S522" s="297"/>
      <c r="T522" s="297"/>
      <c r="U522" s="297"/>
      <c r="V522" s="297"/>
      <c r="W522" s="297"/>
      <c r="X522" s="297"/>
      <c r="Y522" s="297"/>
      <c r="Z522" s="297"/>
    </row>
    <row r="523" spans="1:26" ht="15.75" customHeight="1">
      <c r="A523" s="297"/>
      <c r="B523" s="297"/>
      <c r="C523" s="297"/>
      <c r="D523" s="297"/>
      <c r="E523" s="297"/>
      <c r="F523" s="297"/>
      <c r="G523" s="297"/>
      <c r="H523" s="297"/>
      <c r="I523" s="297"/>
      <c r="J523" s="297"/>
      <c r="K523" s="297"/>
      <c r="L523" s="297"/>
      <c r="M523" s="297"/>
      <c r="N523" s="297"/>
      <c r="O523" s="297"/>
      <c r="P523" s="297"/>
      <c r="Q523" s="297"/>
      <c r="R523" s="297"/>
      <c r="S523" s="297"/>
      <c r="T523" s="297"/>
      <c r="U523" s="297"/>
      <c r="V523" s="297"/>
      <c r="W523" s="297"/>
      <c r="X523" s="297"/>
      <c r="Y523" s="297"/>
      <c r="Z523" s="297"/>
    </row>
    <row r="524" spans="1:26" ht="15.75" customHeight="1">
      <c r="A524" s="297"/>
      <c r="B524" s="297"/>
      <c r="C524" s="297"/>
      <c r="D524" s="297"/>
      <c r="E524" s="297"/>
      <c r="F524" s="297"/>
      <c r="G524" s="297"/>
      <c r="H524" s="297"/>
      <c r="I524" s="297"/>
      <c r="J524" s="297"/>
      <c r="K524" s="297"/>
      <c r="L524" s="297"/>
      <c r="M524" s="297"/>
      <c r="N524" s="297"/>
      <c r="O524" s="297"/>
      <c r="P524" s="297"/>
      <c r="Q524" s="297"/>
      <c r="R524" s="297"/>
      <c r="S524" s="297"/>
      <c r="T524" s="297"/>
      <c r="U524" s="297"/>
      <c r="V524" s="297"/>
      <c r="W524" s="297"/>
      <c r="X524" s="297"/>
      <c r="Y524" s="297"/>
      <c r="Z524" s="297"/>
    </row>
    <row r="525" spans="1:26" ht="15.75" customHeight="1">
      <c r="A525" s="297"/>
      <c r="B525" s="297"/>
      <c r="C525" s="297"/>
      <c r="D525" s="297"/>
      <c r="E525" s="297"/>
      <c r="F525" s="297"/>
      <c r="G525" s="297"/>
      <c r="H525" s="297"/>
      <c r="I525" s="297"/>
      <c r="J525" s="297"/>
      <c r="K525" s="297"/>
      <c r="L525" s="297"/>
      <c r="M525" s="297"/>
      <c r="N525" s="297"/>
      <c r="O525" s="297"/>
      <c r="P525" s="297"/>
      <c r="Q525" s="297"/>
      <c r="R525" s="297"/>
      <c r="S525" s="297"/>
      <c r="T525" s="297"/>
      <c r="U525" s="297"/>
      <c r="V525" s="297"/>
      <c r="W525" s="297"/>
      <c r="X525" s="297"/>
      <c r="Y525" s="297"/>
      <c r="Z525" s="297"/>
    </row>
    <row r="526" spans="1:26" ht="15.75" customHeight="1">
      <c r="A526" s="297"/>
      <c r="B526" s="297"/>
      <c r="C526" s="297"/>
      <c r="D526" s="297"/>
      <c r="E526" s="297"/>
      <c r="F526" s="297"/>
      <c r="G526" s="297"/>
      <c r="H526" s="297"/>
      <c r="I526" s="297"/>
      <c r="J526" s="297"/>
      <c r="K526" s="297"/>
      <c r="L526" s="297"/>
      <c r="M526" s="297"/>
      <c r="N526" s="297"/>
      <c r="O526" s="297"/>
      <c r="P526" s="297"/>
      <c r="Q526" s="297"/>
      <c r="R526" s="297"/>
      <c r="S526" s="297"/>
      <c r="T526" s="297"/>
      <c r="U526" s="297"/>
      <c r="V526" s="297"/>
      <c r="W526" s="297"/>
      <c r="X526" s="297"/>
      <c r="Y526" s="297"/>
      <c r="Z526" s="297"/>
    </row>
    <row r="527" spans="1:26" ht="15.75" customHeight="1">
      <c r="A527" s="297"/>
      <c r="B527" s="297"/>
      <c r="C527" s="297"/>
      <c r="D527" s="297"/>
      <c r="E527" s="297"/>
      <c r="F527" s="297"/>
      <c r="G527" s="297"/>
      <c r="H527" s="297"/>
      <c r="I527" s="297"/>
      <c r="J527" s="297"/>
      <c r="K527" s="297"/>
      <c r="L527" s="297"/>
      <c r="M527" s="297"/>
      <c r="N527" s="297"/>
      <c r="O527" s="297"/>
      <c r="P527" s="297"/>
      <c r="Q527" s="297"/>
      <c r="R527" s="297"/>
      <c r="S527" s="297"/>
      <c r="T527" s="297"/>
      <c r="U527" s="297"/>
      <c r="V527" s="297"/>
      <c r="W527" s="297"/>
      <c r="X527" s="297"/>
      <c r="Y527" s="297"/>
      <c r="Z527" s="297"/>
    </row>
    <row r="528" spans="1:26" ht="15.75" customHeight="1">
      <c r="A528" s="297"/>
      <c r="B528" s="297"/>
      <c r="C528" s="297"/>
      <c r="D528" s="297"/>
      <c r="E528" s="297"/>
      <c r="F528" s="297"/>
      <c r="G528" s="297"/>
      <c r="H528" s="297"/>
      <c r="I528" s="297"/>
      <c r="J528" s="297"/>
      <c r="K528" s="297"/>
      <c r="L528" s="297"/>
      <c r="M528" s="297"/>
      <c r="N528" s="297"/>
      <c r="O528" s="297"/>
      <c r="P528" s="297"/>
      <c r="Q528" s="297"/>
      <c r="R528" s="297"/>
      <c r="S528" s="297"/>
      <c r="T528" s="297"/>
      <c r="U528" s="297"/>
      <c r="V528" s="297"/>
      <c r="W528" s="297"/>
      <c r="X528" s="297"/>
      <c r="Y528" s="297"/>
      <c r="Z528" s="297"/>
    </row>
    <row r="529" spans="1:26" ht="15.75" customHeight="1">
      <c r="A529" s="297"/>
      <c r="B529" s="297"/>
      <c r="C529" s="297"/>
      <c r="D529" s="297"/>
      <c r="E529" s="297"/>
      <c r="F529" s="297"/>
      <c r="G529" s="297"/>
      <c r="H529" s="297"/>
      <c r="I529" s="297"/>
      <c r="J529" s="297"/>
      <c r="K529" s="297"/>
      <c r="L529" s="297"/>
      <c r="M529" s="297"/>
      <c r="N529" s="297"/>
      <c r="O529" s="297"/>
      <c r="P529" s="297"/>
      <c r="Q529" s="297"/>
      <c r="R529" s="297"/>
      <c r="S529" s="297"/>
      <c r="T529" s="297"/>
      <c r="U529" s="297"/>
      <c r="V529" s="297"/>
      <c r="W529" s="297"/>
      <c r="X529" s="297"/>
      <c r="Y529" s="297"/>
      <c r="Z529" s="297"/>
    </row>
    <row r="530" spans="1:26" ht="15.75" customHeight="1">
      <c r="A530" s="297"/>
      <c r="B530" s="297"/>
      <c r="C530" s="297"/>
      <c r="D530" s="297"/>
      <c r="E530" s="297"/>
      <c r="F530" s="297"/>
      <c r="G530" s="297"/>
      <c r="H530" s="297"/>
      <c r="I530" s="297"/>
      <c r="J530" s="297"/>
      <c r="K530" s="297"/>
      <c r="L530" s="297"/>
      <c r="M530" s="297"/>
      <c r="N530" s="297"/>
      <c r="O530" s="297"/>
      <c r="P530" s="297"/>
      <c r="Q530" s="297"/>
      <c r="R530" s="297"/>
      <c r="S530" s="297"/>
      <c r="T530" s="297"/>
      <c r="U530" s="297"/>
      <c r="V530" s="297"/>
      <c r="W530" s="297"/>
      <c r="X530" s="297"/>
      <c r="Y530" s="297"/>
      <c r="Z530" s="297"/>
    </row>
    <row r="531" spans="1:26" ht="15.75" customHeight="1">
      <c r="A531" s="297"/>
      <c r="B531" s="297"/>
      <c r="C531" s="297"/>
      <c r="D531" s="297"/>
      <c r="E531" s="297"/>
      <c r="F531" s="297"/>
      <c r="G531" s="297"/>
      <c r="H531" s="297"/>
      <c r="I531" s="297"/>
      <c r="J531" s="297"/>
      <c r="K531" s="297"/>
      <c r="L531" s="297"/>
      <c r="M531" s="297"/>
      <c r="N531" s="297"/>
      <c r="O531" s="297"/>
      <c r="P531" s="297"/>
      <c r="Q531" s="297"/>
      <c r="R531" s="297"/>
      <c r="S531" s="297"/>
      <c r="T531" s="297"/>
      <c r="U531" s="297"/>
      <c r="V531" s="297"/>
      <c r="W531" s="297"/>
      <c r="X531" s="297"/>
      <c r="Y531" s="297"/>
      <c r="Z531" s="297"/>
    </row>
    <row r="532" spans="1:26" ht="15.75" customHeight="1">
      <c r="A532" s="297"/>
      <c r="B532" s="297"/>
      <c r="C532" s="297"/>
      <c r="D532" s="297"/>
      <c r="E532" s="297"/>
      <c r="F532" s="297"/>
      <c r="G532" s="297"/>
      <c r="H532" s="297"/>
      <c r="I532" s="297"/>
      <c r="J532" s="297"/>
      <c r="K532" s="297"/>
      <c r="L532" s="297"/>
      <c r="M532" s="297"/>
      <c r="N532" s="297"/>
      <c r="O532" s="297"/>
      <c r="P532" s="297"/>
      <c r="Q532" s="297"/>
      <c r="R532" s="297"/>
      <c r="S532" s="297"/>
      <c r="T532" s="297"/>
      <c r="U532" s="297"/>
      <c r="V532" s="297"/>
      <c r="W532" s="297"/>
      <c r="X532" s="297"/>
      <c r="Y532" s="297"/>
      <c r="Z532" s="297"/>
    </row>
    <row r="533" spans="1:26" ht="15.75" customHeight="1">
      <c r="A533" s="297"/>
      <c r="B533" s="297"/>
      <c r="C533" s="297"/>
      <c r="D533" s="297"/>
      <c r="E533" s="297"/>
      <c r="F533" s="297"/>
      <c r="G533" s="297"/>
      <c r="H533" s="297"/>
      <c r="I533" s="297"/>
      <c r="J533" s="297"/>
      <c r="K533" s="297"/>
      <c r="L533" s="297"/>
      <c r="M533" s="297"/>
      <c r="N533" s="297"/>
      <c r="O533" s="297"/>
      <c r="P533" s="297"/>
      <c r="Q533" s="297"/>
      <c r="R533" s="297"/>
      <c r="S533" s="297"/>
      <c r="T533" s="297"/>
      <c r="U533" s="297"/>
      <c r="V533" s="297"/>
      <c r="W533" s="297"/>
      <c r="X533" s="297"/>
      <c r="Y533" s="297"/>
      <c r="Z533" s="297"/>
    </row>
    <row r="534" spans="1:26" ht="15.75" customHeight="1">
      <c r="A534" s="297"/>
      <c r="B534" s="297"/>
      <c r="C534" s="297"/>
      <c r="D534" s="297"/>
      <c r="E534" s="297"/>
      <c r="F534" s="297"/>
      <c r="G534" s="297"/>
      <c r="H534" s="297"/>
      <c r="I534" s="297"/>
      <c r="J534" s="297"/>
      <c r="K534" s="297"/>
      <c r="L534" s="297"/>
      <c r="M534" s="297"/>
      <c r="N534" s="297"/>
      <c r="O534" s="297"/>
      <c r="P534" s="297"/>
      <c r="Q534" s="297"/>
      <c r="R534" s="297"/>
      <c r="S534" s="297"/>
      <c r="T534" s="297"/>
      <c r="U534" s="297"/>
      <c r="V534" s="297"/>
      <c r="W534" s="297"/>
      <c r="X534" s="297"/>
      <c r="Y534" s="297"/>
      <c r="Z534" s="297"/>
    </row>
    <row r="535" spans="1:26" ht="15.75" customHeight="1">
      <c r="A535" s="297"/>
      <c r="B535" s="297"/>
      <c r="C535" s="297"/>
      <c r="D535" s="297"/>
      <c r="E535" s="297"/>
      <c r="F535" s="297"/>
      <c r="G535" s="297"/>
      <c r="H535" s="297"/>
      <c r="I535" s="297"/>
      <c r="J535" s="297"/>
      <c r="K535" s="297"/>
      <c r="L535" s="297"/>
      <c r="M535" s="297"/>
      <c r="N535" s="297"/>
      <c r="O535" s="297"/>
      <c r="P535" s="297"/>
      <c r="Q535" s="297"/>
      <c r="R535" s="297"/>
      <c r="S535" s="297"/>
      <c r="T535" s="297"/>
      <c r="U535" s="297"/>
      <c r="V535" s="297"/>
      <c r="W535" s="297"/>
      <c r="X535" s="297"/>
      <c r="Y535" s="297"/>
      <c r="Z535" s="297"/>
    </row>
    <row r="536" spans="1:26" ht="15.75" customHeight="1">
      <c r="A536" s="297"/>
      <c r="B536" s="297"/>
      <c r="C536" s="297"/>
      <c r="D536" s="297"/>
      <c r="E536" s="297"/>
      <c r="F536" s="297"/>
      <c r="G536" s="297"/>
      <c r="H536" s="297"/>
      <c r="I536" s="297"/>
      <c r="J536" s="297"/>
      <c r="K536" s="297"/>
      <c r="L536" s="297"/>
      <c r="M536" s="297"/>
      <c r="N536" s="297"/>
      <c r="O536" s="297"/>
      <c r="P536" s="297"/>
      <c r="Q536" s="297"/>
      <c r="R536" s="297"/>
      <c r="S536" s="297"/>
      <c r="T536" s="297"/>
      <c r="U536" s="297"/>
      <c r="V536" s="297"/>
      <c r="W536" s="297"/>
      <c r="X536" s="297"/>
      <c r="Y536" s="297"/>
      <c r="Z536" s="297"/>
    </row>
    <row r="537" spans="1:26" ht="15.75" customHeight="1">
      <c r="A537" s="297"/>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row>
    <row r="538" spans="1:26" ht="15.75" customHeight="1">
      <c r="A538" s="297"/>
      <c r="B538" s="297"/>
      <c r="C538" s="297"/>
      <c r="D538" s="297"/>
      <c r="E538" s="297"/>
      <c r="F538" s="297"/>
      <c r="G538" s="297"/>
      <c r="H538" s="297"/>
      <c r="I538" s="297"/>
      <c r="J538" s="297"/>
      <c r="K538" s="297"/>
      <c r="L538" s="297"/>
      <c r="M538" s="297"/>
      <c r="N538" s="297"/>
      <c r="O538" s="297"/>
      <c r="P538" s="297"/>
      <c r="Q538" s="297"/>
      <c r="R538" s="297"/>
      <c r="S538" s="297"/>
      <c r="T538" s="297"/>
      <c r="U538" s="297"/>
      <c r="V538" s="297"/>
      <c r="W538" s="297"/>
      <c r="X538" s="297"/>
      <c r="Y538" s="297"/>
      <c r="Z538" s="297"/>
    </row>
    <row r="539" spans="1:26" ht="15.75" customHeight="1">
      <c r="A539" s="297"/>
      <c r="B539" s="297"/>
      <c r="C539" s="297"/>
      <c r="D539" s="297"/>
      <c r="E539" s="297"/>
      <c r="F539" s="297"/>
      <c r="G539" s="297"/>
      <c r="H539" s="297"/>
      <c r="I539" s="297"/>
      <c r="J539" s="297"/>
      <c r="K539" s="297"/>
      <c r="L539" s="297"/>
      <c r="M539" s="297"/>
      <c r="N539" s="297"/>
      <c r="O539" s="297"/>
      <c r="P539" s="297"/>
      <c r="Q539" s="297"/>
      <c r="R539" s="297"/>
      <c r="S539" s="297"/>
      <c r="T539" s="297"/>
      <c r="U539" s="297"/>
      <c r="V539" s="297"/>
      <c r="W539" s="297"/>
      <c r="X539" s="297"/>
      <c r="Y539" s="297"/>
      <c r="Z539" s="297"/>
    </row>
    <row r="540" spans="1:26" ht="15.75" customHeight="1">
      <c r="A540" s="297"/>
      <c r="B540" s="297"/>
      <c r="C540" s="297"/>
      <c r="D540" s="297"/>
      <c r="E540" s="297"/>
      <c r="F540" s="297"/>
      <c r="G540" s="297"/>
      <c r="H540" s="297"/>
      <c r="I540" s="297"/>
      <c r="J540" s="297"/>
      <c r="K540" s="297"/>
      <c r="L540" s="297"/>
      <c r="M540" s="297"/>
      <c r="N540" s="297"/>
      <c r="O540" s="297"/>
      <c r="P540" s="297"/>
      <c r="Q540" s="297"/>
      <c r="R540" s="297"/>
      <c r="S540" s="297"/>
      <c r="T540" s="297"/>
      <c r="U540" s="297"/>
      <c r="V540" s="297"/>
      <c r="W540" s="297"/>
      <c r="X540" s="297"/>
      <c r="Y540" s="297"/>
      <c r="Z540" s="297"/>
    </row>
    <row r="541" spans="1:26" ht="15.75" customHeight="1">
      <c r="A541" s="297"/>
      <c r="B541" s="297"/>
      <c r="C541" s="297"/>
      <c r="D541" s="297"/>
      <c r="E541" s="297"/>
      <c r="F541" s="297"/>
      <c r="G541" s="297"/>
      <c r="H541" s="297"/>
      <c r="I541" s="297"/>
      <c r="J541" s="297"/>
      <c r="K541" s="297"/>
      <c r="L541" s="297"/>
      <c r="M541" s="297"/>
      <c r="N541" s="297"/>
      <c r="O541" s="297"/>
      <c r="P541" s="297"/>
      <c r="Q541" s="297"/>
      <c r="R541" s="297"/>
      <c r="S541" s="297"/>
      <c r="T541" s="297"/>
      <c r="U541" s="297"/>
      <c r="V541" s="297"/>
      <c r="W541" s="297"/>
      <c r="X541" s="297"/>
      <c r="Y541" s="297"/>
      <c r="Z541" s="297"/>
    </row>
    <row r="542" spans="1:26" ht="15.75" customHeight="1">
      <c r="A542" s="297"/>
      <c r="B542" s="297"/>
      <c r="C542" s="297"/>
      <c r="D542" s="297"/>
      <c r="E542" s="297"/>
      <c r="F542" s="297"/>
      <c r="G542" s="297"/>
      <c r="H542" s="297"/>
      <c r="I542" s="297"/>
      <c r="J542" s="297"/>
      <c r="K542" s="297"/>
      <c r="L542" s="297"/>
      <c r="M542" s="297"/>
      <c r="N542" s="297"/>
      <c r="O542" s="297"/>
      <c r="P542" s="297"/>
      <c r="Q542" s="297"/>
      <c r="R542" s="297"/>
      <c r="S542" s="297"/>
      <c r="T542" s="297"/>
      <c r="U542" s="297"/>
      <c r="V542" s="297"/>
      <c r="W542" s="297"/>
      <c r="X542" s="297"/>
      <c r="Y542" s="297"/>
      <c r="Z542" s="297"/>
    </row>
    <row r="543" spans="1:26" ht="15.75" customHeight="1">
      <c r="A543" s="297"/>
      <c r="B543" s="297"/>
      <c r="C543" s="297"/>
      <c r="D543" s="297"/>
      <c r="E543" s="297"/>
      <c r="F543" s="297"/>
      <c r="G543" s="297"/>
      <c r="H543" s="297"/>
      <c r="I543" s="297"/>
      <c r="J543" s="297"/>
      <c r="K543" s="297"/>
      <c r="L543" s="297"/>
      <c r="M543" s="297"/>
      <c r="N543" s="297"/>
      <c r="O543" s="297"/>
      <c r="P543" s="297"/>
      <c r="Q543" s="297"/>
      <c r="R543" s="297"/>
      <c r="S543" s="297"/>
      <c r="T543" s="297"/>
      <c r="U543" s="297"/>
      <c r="V543" s="297"/>
      <c r="W543" s="297"/>
      <c r="X543" s="297"/>
      <c r="Y543" s="297"/>
      <c r="Z543" s="297"/>
    </row>
    <row r="544" spans="1:26" ht="15.75" customHeight="1">
      <c r="A544" s="297"/>
      <c r="B544" s="297"/>
      <c r="C544" s="297"/>
      <c r="D544" s="297"/>
      <c r="E544" s="297"/>
      <c r="F544" s="297"/>
      <c r="G544" s="297"/>
      <c r="H544" s="297"/>
      <c r="I544" s="297"/>
      <c r="J544" s="297"/>
      <c r="K544" s="297"/>
      <c r="L544" s="297"/>
      <c r="M544" s="297"/>
      <c r="N544" s="297"/>
      <c r="O544" s="297"/>
      <c r="P544" s="297"/>
      <c r="Q544" s="297"/>
      <c r="R544" s="297"/>
      <c r="S544" s="297"/>
      <c r="T544" s="297"/>
      <c r="U544" s="297"/>
      <c r="V544" s="297"/>
      <c r="W544" s="297"/>
      <c r="X544" s="297"/>
      <c r="Y544" s="297"/>
      <c r="Z544" s="297"/>
    </row>
    <row r="545" spans="1:26" ht="15.75" customHeight="1">
      <c r="A545" s="297"/>
      <c r="B545" s="297"/>
      <c r="C545" s="297"/>
      <c r="D545" s="297"/>
      <c r="E545" s="297"/>
      <c r="F545" s="297"/>
      <c r="G545" s="297"/>
      <c r="H545" s="297"/>
      <c r="I545" s="297"/>
      <c r="J545" s="297"/>
      <c r="K545" s="297"/>
      <c r="L545" s="297"/>
      <c r="M545" s="297"/>
      <c r="N545" s="297"/>
      <c r="O545" s="297"/>
      <c r="P545" s="297"/>
      <c r="Q545" s="297"/>
      <c r="R545" s="297"/>
      <c r="S545" s="297"/>
      <c r="T545" s="297"/>
      <c r="U545" s="297"/>
      <c r="V545" s="297"/>
      <c r="W545" s="297"/>
      <c r="X545" s="297"/>
      <c r="Y545" s="297"/>
      <c r="Z545" s="297"/>
    </row>
    <row r="546" spans="1:26" ht="15.75" customHeight="1">
      <c r="A546" s="297"/>
      <c r="B546" s="297"/>
      <c r="C546" s="297"/>
      <c r="D546" s="297"/>
      <c r="E546" s="297"/>
      <c r="F546" s="297"/>
      <c r="G546" s="297"/>
      <c r="H546" s="297"/>
      <c r="I546" s="297"/>
      <c r="J546" s="297"/>
      <c r="K546" s="297"/>
      <c r="L546" s="297"/>
      <c r="M546" s="297"/>
      <c r="N546" s="297"/>
      <c r="O546" s="297"/>
      <c r="P546" s="297"/>
      <c r="Q546" s="297"/>
      <c r="R546" s="297"/>
      <c r="S546" s="297"/>
      <c r="T546" s="297"/>
      <c r="U546" s="297"/>
      <c r="V546" s="297"/>
      <c r="W546" s="297"/>
      <c r="X546" s="297"/>
      <c r="Y546" s="297"/>
      <c r="Z546" s="297"/>
    </row>
    <row r="547" spans="1:26" ht="15.75" customHeight="1">
      <c r="A547" s="297"/>
      <c r="B547" s="297"/>
      <c r="C547" s="297"/>
      <c r="D547" s="297"/>
      <c r="E547" s="297"/>
      <c r="F547" s="297"/>
      <c r="G547" s="297"/>
      <c r="H547" s="297"/>
      <c r="I547" s="297"/>
      <c r="J547" s="297"/>
      <c r="K547" s="297"/>
      <c r="L547" s="297"/>
      <c r="M547" s="297"/>
      <c r="N547" s="297"/>
      <c r="O547" s="297"/>
      <c r="P547" s="297"/>
      <c r="Q547" s="297"/>
      <c r="R547" s="297"/>
      <c r="S547" s="297"/>
      <c r="T547" s="297"/>
      <c r="U547" s="297"/>
      <c r="V547" s="297"/>
      <c r="W547" s="297"/>
      <c r="X547" s="297"/>
      <c r="Y547" s="297"/>
      <c r="Z547" s="297"/>
    </row>
    <row r="548" spans="1:26" ht="15.75" customHeight="1">
      <c r="A548" s="297"/>
      <c r="B548" s="297"/>
      <c r="C548" s="297"/>
      <c r="D548" s="297"/>
      <c r="E548" s="297"/>
      <c r="F548" s="297"/>
      <c r="G548" s="297"/>
      <c r="H548" s="297"/>
      <c r="I548" s="297"/>
      <c r="J548" s="297"/>
      <c r="K548" s="297"/>
      <c r="L548" s="297"/>
      <c r="M548" s="297"/>
      <c r="N548" s="297"/>
      <c r="O548" s="297"/>
      <c r="P548" s="297"/>
      <c r="Q548" s="297"/>
      <c r="R548" s="297"/>
      <c r="S548" s="297"/>
      <c r="T548" s="297"/>
      <c r="U548" s="297"/>
      <c r="V548" s="297"/>
      <c r="W548" s="297"/>
      <c r="X548" s="297"/>
      <c r="Y548" s="297"/>
      <c r="Z548" s="297"/>
    </row>
    <row r="549" spans="1:26" ht="15.75" customHeight="1">
      <c r="A549" s="297"/>
      <c r="B549" s="297"/>
      <c r="C549" s="297"/>
      <c r="D549" s="297"/>
      <c r="E549" s="297"/>
      <c r="F549" s="297"/>
      <c r="G549" s="297"/>
      <c r="H549" s="297"/>
      <c r="I549" s="297"/>
      <c r="J549" s="297"/>
      <c r="K549" s="297"/>
      <c r="L549" s="297"/>
      <c r="M549" s="297"/>
      <c r="N549" s="297"/>
      <c r="O549" s="297"/>
      <c r="P549" s="297"/>
      <c r="Q549" s="297"/>
      <c r="R549" s="297"/>
      <c r="S549" s="297"/>
      <c r="T549" s="297"/>
      <c r="U549" s="297"/>
      <c r="V549" s="297"/>
      <c r="W549" s="297"/>
      <c r="X549" s="297"/>
      <c r="Y549" s="297"/>
      <c r="Z549" s="297"/>
    </row>
    <row r="550" spans="1:26" ht="15.75" customHeight="1">
      <c r="A550" s="297"/>
      <c r="B550" s="297"/>
      <c r="C550" s="297"/>
      <c r="D550" s="297"/>
      <c r="E550" s="297"/>
      <c r="F550" s="297"/>
      <c r="G550" s="297"/>
      <c r="H550" s="297"/>
      <c r="I550" s="297"/>
      <c r="J550" s="297"/>
      <c r="K550" s="297"/>
      <c r="L550" s="297"/>
      <c r="M550" s="297"/>
      <c r="N550" s="297"/>
      <c r="O550" s="297"/>
      <c r="P550" s="297"/>
      <c r="Q550" s="297"/>
      <c r="R550" s="297"/>
      <c r="S550" s="297"/>
      <c r="T550" s="297"/>
      <c r="U550" s="297"/>
      <c r="V550" s="297"/>
      <c r="W550" s="297"/>
      <c r="X550" s="297"/>
      <c r="Y550" s="297"/>
      <c r="Z550" s="297"/>
    </row>
    <row r="551" spans="1:26" ht="15.75" customHeight="1">
      <c r="A551" s="297"/>
      <c r="B551" s="297"/>
      <c r="C551" s="297"/>
      <c r="D551" s="297"/>
      <c r="E551" s="297"/>
      <c r="F551" s="297"/>
      <c r="G551" s="297"/>
      <c r="H551" s="297"/>
      <c r="I551" s="297"/>
      <c r="J551" s="297"/>
      <c r="K551" s="297"/>
      <c r="L551" s="297"/>
      <c r="M551" s="297"/>
      <c r="N551" s="297"/>
      <c r="O551" s="297"/>
      <c r="P551" s="297"/>
      <c r="Q551" s="297"/>
      <c r="R551" s="297"/>
      <c r="S551" s="297"/>
      <c r="T551" s="297"/>
      <c r="U551" s="297"/>
      <c r="V551" s="297"/>
      <c r="W551" s="297"/>
      <c r="X551" s="297"/>
      <c r="Y551" s="297"/>
      <c r="Z551" s="297"/>
    </row>
    <row r="552" spans="1:26" ht="15.75" customHeight="1">
      <c r="A552" s="297"/>
      <c r="B552" s="297"/>
      <c r="C552" s="297"/>
      <c r="D552" s="297"/>
      <c r="E552" s="297"/>
      <c r="F552" s="297"/>
      <c r="G552" s="297"/>
      <c r="H552" s="297"/>
      <c r="I552" s="297"/>
      <c r="J552" s="297"/>
      <c r="K552" s="297"/>
      <c r="L552" s="297"/>
      <c r="M552" s="297"/>
      <c r="N552" s="297"/>
      <c r="O552" s="297"/>
      <c r="P552" s="297"/>
      <c r="Q552" s="297"/>
      <c r="R552" s="297"/>
      <c r="S552" s="297"/>
      <c r="T552" s="297"/>
      <c r="U552" s="297"/>
      <c r="V552" s="297"/>
      <c r="W552" s="297"/>
      <c r="X552" s="297"/>
      <c r="Y552" s="297"/>
      <c r="Z552" s="297"/>
    </row>
    <row r="553" spans="1:26" ht="15.75" customHeight="1">
      <c r="A553" s="297"/>
      <c r="B553" s="297"/>
      <c r="C553" s="297"/>
      <c r="D553" s="297"/>
      <c r="E553" s="297"/>
      <c r="F553" s="297"/>
      <c r="G553" s="297"/>
      <c r="H553" s="297"/>
      <c r="I553" s="297"/>
      <c r="J553" s="297"/>
      <c r="K553" s="297"/>
      <c r="L553" s="297"/>
      <c r="M553" s="297"/>
      <c r="N553" s="297"/>
      <c r="O553" s="297"/>
      <c r="P553" s="297"/>
      <c r="Q553" s="297"/>
      <c r="R553" s="297"/>
      <c r="S553" s="297"/>
      <c r="T553" s="297"/>
      <c r="U553" s="297"/>
      <c r="V553" s="297"/>
      <c r="W553" s="297"/>
      <c r="X553" s="297"/>
      <c r="Y553" s="297"/>
      <c r="Z553" s="297"/>
    </row>
    <row r="554" spans="1:26" ht="15.75" customHeight="1">
      <c r="A554" s="297"/>
      <c r="B554" s="297"/>
      <c r="C554" s="297"/>
      <c r="D554" s="297"/>
      <c r="E554" s="297"/>
      <c r="F554" s="297"/>
      <c r="G554" s="297"/>
      <c r="H554" s="297"/>
      <c r="I554" s="297"/>
      <c r="J554" s="297"/>
      <c r="K554" s="297"/>
      <c r="L554" s="297"/>
      <c r="M554" s="297"/>
      <c r="N554" s="297"/>
      <c r="O554" s="297"/>
      <c r="P554" s="297"/>
      <c r="Q554" s="297"/>
      <c r="R554" s="297"/>
      <c r="S554" s="297"/>
      <c r="T554" s="297"/>
      <c r="U554" s="297"/>
      <c r="V554" s="297"/>
      <c r="W554" s="297"/>
      <c r="X554" s="297"/>
      <c r="Y554" s="297"/>
      <c r="Z554" s="297"/>
    </row>
    <row r="555" spans="1:26" ht="15.75" customHeight="1">
      <c r="A555" s="297"/>
      <c r="B555" s="297"/>
      <c r="C555" s="297"/>
      <c r="D555" s="297"/>
      <c r="E555" s="297"/>
      <c r="F555" s="297"/>
      <c r="G555" s="297"/>
      <c r="H555" s="297"/>
      <c r="I555" s="297"/>
      <c r="J555" s="297"/>
      <c r="K555" s="297"/>
      <c r="L555" s="297"/>
      <c r="M555" s="297"/>
      <c r="N555" s="297"/>
      <c r="O555" s="297"/>
      <c r="P555" s="297"/>
      <c r="Q555" s="297"/>
      <c r="R555" s="297"/>
      <c r="S555" s="297"/>
      <c r="T555" s="297"/>
      <c r="U555" s="297"/>
      <c r="V555" s="297"/>
      <c r="W555" s="297"/>
      <c r="X555" s="297"/>
      <c r="Y555" s="297"/>
      <c r="Z555" s="297"/>
    </row>
    <row r="556" spans="1:26" ht="15.75" customHeight="1">
      <c r="A556" s="297"/>
      <c r="B556" s="297"/>
      <c r="C556" s="297"/>
      <c r="D556" s="297"/>
      <c r="E556" s="297"/>
      <c r="F556" s="297"/>
      <c r="G556" s="297"/>
      <c r="H556" s="297"/>
      <c r="I556" s="297"/>
      <c r="J556" s="297"/>
      <c r="K556" s="297"/>
      <c r="L556" s="297"/>
      <c r="M556" s="297"/>
      <c r="N556" s="297"/>
      <c r="O556" s="297"/>
      <c r="P556" s="297"/>
      <c r="Q556" s="297"/>
      <c r="R556" s="297"/>
      <c r="S556" s="297"/>
      <c r="T556" s="297"/>
      <c r="U556" s="297"/>
      <c r="V556" s="297"/>
      <c r="W556" s="297"/>
      <c r="X556" s="297"/>
      <c r="Y556" s="297"/>
      <c r="Z556" s="297"/>
    </row>
    <row r="557" spans="1:26" ht="15.75" customHeight="1">
      <c r="A557" s="297"/>
      <c r="B557" s="297"/>
      <c r="C557" s="297"/>
      <c r="D557" s="297"/>
      <c r="E557" s="297"/>
      <c r="F557" s="297"/>
      <c r="G557" s="297"/>
      <c r="H557" s="297"/>
      <c r="I557" s="297"/>
      <c r="J557" s="297"/>
      <c r="K557" s="297"/>
      <c r="L557" s="297"/>
      <c r="M557" s="297"/>
      <c r="N557" s="297"/>
      <c r="O557" s="297"/>
      <c r="P557" s="297"/>
      <c r="Q557" s="297"/>
      <c r="R557" s="297"/>
      <c r="S557" s="297"/>
      <c r="T557" s="297"/>
      <c r="U557" s="297"/>
      <c r="V557" s="297"/>
      <c r="W557" s="297"/>
      <c r="X557" s="297"/>
      <c r="Y557" s="297"/>
      <c r="Z557" s="297"/>
    </row>
    <row r="558" spans="1:26" ht="15.75" customHeight="1">
      <c r="A558" s="297"/>
      <c r="B558" s="297"/>
      <c r="C558" s="297"/>
      <c r="D558" s="297"/>
      <c r="E558" s="297"/>
      <c r="F558" s="297"/>
      <c r="G558" s="297"/>
      <c r="H558" s="297"/>
      <c r="I558" s="297"/>
      <c r="J558" s="297"/>
      <c r="K558" s="297"/>
      <c r="L558" s="297"/>
      <c r="M558" s="297"/>
      <c r="N558" s="297"/>
      <c r="O558" s="297"/>
      <c r="P558" s="297"/>
      <c r="Q558" s="297"/>
      <c r="R558" s="297"/>
      <c r="S558" s="297"/>
      <c r="T558" s="297"/>
      <c r="U558" s="297"/>
      <c r="V558" s="297"/>
      <c r="W558" s="297"/>
      <c r="X558" s="297"/>
      <c r="Y558" s="297"/>
      <c r="Z558" s="297"/>
    </row>
    <row r="559" spans="1:26" ht="15.75" customHeight="1">
      <c r="A559" s="297"/>
      <c r="B559" s="297"/>
      <c r="C559" s="297"/>
      <c r="D559" s="297"/>
      <c r="E559" s="297"/>
      <c r="F559" s="297"/>
      <c r="G559" s="297"/>
      <c r="H559" s="297"/>
      <c r="I559" s="297"/>
      <c r="J559" s="297"/>
      <c r="K559" s="297"/>
      <c r="L559" s="297"/>
      <c r="M559" s="297"/>
      <c r="N559" s="297"/>
      <c r="O559" s="297"/>
      <c r="P559" s="297"/>
      <c r="Q559" s="297"/>
      <c r="R559" s="297"/>
      <c r="S559" s="297"/>
      <c r="T559" s="297"/>
      <c r="U559" s="297"/>
      <c r="V559" s="297"/>
      <c r="W559" s="297"/>
      <c r="X559" s="297"/>
      <c r="Y559" s="297"/>
      <c r="Z559" s="297"/>
    </row>
    <row r="560" spans="1:26" ht="15.75" customHeight="1">
      <c r="A560" s="297"/>
      <c r="B560" s="297"/>
      <c r="C560" s="297"/>
      <c r="D560" s="297"/>
      <c r="E560" s="297"/>
      <c r="F560" s="297"/>
      <c r="G560" s="297"/>
      <c r="H560" s="297"/>
      <c r="I560" s="297"/>
      <c r="J560" s="297"/>
      <c r="K560" s="297"/>
      <c r="L560" s="297"/>
      <c r="M560" s="297"/>
      <c r="N560" s="297"/>
      <c r="O560" s="297"/>
      <c r="P560" s="297"/>
      <c r="Q560" s="297"/>
      <c r="R560" s="297"/>
      <c r="S560" s="297"/>
      <c r="T560" s="297"/>
      <c r="U560" s="297"/>
      <c r="V560" s="297"/>
      <c r="W560" s="297"/>
      <c r="X560" s="297"/>
      <c r="Y560" s="297"/>
      <c r="Z560" s="297"/>
    </row>
    <row r="561" spans="1:26" ht="15.75" customHeight="1">
      <c r="A561" s="297"/>
      <c r="B561" s="297"/>
      <c r="C561" s="297"/>
      <c r="D561" s="297"/>
      <c r="E561" s="297"/>
      <c r="F561" s="297"/>
      <c r="G561" s="297"/>
      <c r="H561" s="297"/>
      <c r="I561" s="297"/>
      <c r="J561" s="297"/>
      <c r="K561" s="297"/>
      <c r="L561" s="297"/>
      <c r="M561" s="297"/>
      <c r="N561" s="297"/>
      <c r="O561" s="297"/>
      <c r="P561" s="297"/>
      <c r="Q561" s="297"/>
      <c r="R561" s="297"/>
      <c r="S561" s="297"/>
      <c r="T561" s="297"/>
      <c r="U561" s="297"/>
      <c r="V561" s="297"/>
      <c r="W561" s="297"/>
      <c r="X561" s="297"/>
      <c r="Y561" s="297"/>
      <c r="Z561" s="297"/>
    </row>
    <row r="562" spans="1:26" ht="15.75" customHeight="1">
      <c r="A562" s="297"/>
      <c r="B562" s="297"/>
      <c r="C562" s="297"/>
      <c r="D562" s="297"/>
      <c r="E562" s="297"/>
      <c r="F562" s="297"/>
      <c r="G562" s="297"/>
      <c r="H562" s="297"/>
      <c r="I562" s="297"/>
      <c r="J562" s="297"/>
      <c r="K562" s="297"/>
      <c r="L562" s="297"/>
      <c r="M562" s="297"/>
      <c r="N562" s="297"/>
      <c r="O562" s="297"/>
      <c r="P562" s="297"/>
      <c r="Q562" s="297"/>
      <c r="R562" s="297"/>
      <c r="S562" s="297"/>
      <c r="T562" s="297"/>
      <c r="U562" s="297"/>
      <c r="V562" s="297"/>
      <c r="W562" s="297"/>
      <c r="X562" s="297"/>
      <c r="Y562" s="297"/>
      <c r="Z562" s="297"/>
    </row>
    <row r="563" spans="1:26" ht="15.75" customHeight="1">
      <c r="A563" s="297"/>
      <c r="B563" s="297"/>
      <c r="C563" s="297"/>
      <c r="D563" s="297"/>
      <c r="E563" s="297"/>
      <c r="F563" s="297"/>
      <c r="G563" s="297"/>
      <c r="H563" s="297"/>
      <c r="I563" s="297"/>
      <c r="J563" s="297"/>
      <c r="K563" s="297"/>
      <c r="L563" s="297"/>
      <c r="M563" s="297"/>
      <c r="N563" s="297"/>
      <c r="O563" s="297"/>
      <c r="P563" s="297"/>
      <c r="Q563" s="297"/>
      <c r="R563" s="297"/>
      <c r="S563" s="297"/>
      <c r="T563" s="297"/>
      <c r="U563" s="297"/>
      <c r="V563" s="297"/>
      <c r="W563" s="297"/>
      <c r="X563" s="297"/>
      <c r="Y563" s="297"/>
      <c r="Z563" s="297"/>
    </row>
    <row r="564" spans="1:26" ht="15.75" customHeight="1">
      <c r="A564" s="297"/>
      <c r="B564" s="297"/>
      <c r="C564" s="297"/>
      <c r="D564" s="297"/>
      <c r="E564" s="297"/>
      <c r="F564" s="297"/>
      <c r="G564" s="297"/>
      <c r="H564" s="297"/>
      <c r="I564" s="297"/>
      <c r="J564" s="297"/>
      <c r="K564" s="297"/>
      <c r="L564" s="297"/>
      <c r="M564" s="297"/>
      <c r="N564" s="297"/>
      <c r="O564" s="297"/>
      <c r="P564" s="297"/>
      <c r="Q564" s="297"/>
      <c r="R564" s="297"/>
      <c r="S564" s="297"/>
      <c r="T564" s="297"/>
      <c r="U564" s="297"/>
      <c r="V564" s="297"/>
      <c r="W564" s="297"/>
      <c r="X564" s="297"/>
      <c r="Y564" s="297"/>
      <c r="Z564" s="297"/>
    </row>
    <row r="565" spans="1:26" ht="15.75" customHeight="1">
      <c r="A565" s="297"/>
      <c r="B565" s="297"/>
      <c r="C565" s="297"/>
      <c r="D565" s="297"/>
      <c r="E565" s="297"/>
      <c r="F565" s="297"/>
      <c r="G565" s="297"/>
      <c r="H565" s="297"/>
      <c r="I565" s="297"/>
      <c r="J565" s="297"/>
      <c r="K565" s="297"/>
      <c r="L565" s="297"/>
      <c r="M565" s="297"/>
      <c r="N565" s="297"/>
      <c r="O565" s="297"/>
      <c r="P565" s="297"/>
      <c r="Q565" s="297"/>
      <c r="R565" s="297"/>
      <c r="S565" s="297"/>
      <c r="T565" s="297"/>
      <c r="U565" s="297"/>
      <c r="V565" s="297"/>
      <c r="W565" s="297"/>
      <c r="X565" s="297"/>
      <c r="Y565" s="297"/>
      <c r="Z565" s="297"/>
    </row>
    <row r="566" spans="1:26" ht="15.75" customHeight="1">
      <c r="A566" s="297"/>
      <c r="B566" s="297"/>
      <c r="C566" s="297"/>
      <c r="D566" s="297"/>
      <c r="E566" s="297"/>
      <c r="F566" s="297"/>
      <c r="G566" s="297"/>
      <c r="H566" s="297"/>
      <c r="I566" s="297"/>
      <c r="J566" s="297"/>
      <c r="K566" s="297"/>
      <c r="L566" s="297"/>
      <c r="M566" s="297"/>
      <c r="N566" s="297"/>
      <c r="O566" s="297"/>
      <c r="P566" s="297"/>
      <c r="Q566" s="297"/>
      <c r="R566" s="297"/>
      <c r="S566" s="297"/>
      <c r="T566" s="297"/>
      <c r="U566" s="297"/>
      <c r="V566" s="297"/>
      <c r="W566" s="297"/>
      <c r="X566" s="297"/>
      <c r="Y566" s="297"/>
      <c r="Z566" s="297"/>
    </row>
    <row r="567" spans="1:26" ht="15.75" customHeight="1">
      <c r="A567" s="297"/>
      <c r="B567" s="297"/>
      <c r="C567" s="297"/>
      <c r="D567" s="297"/>
      <c r="E567" s="297"/>
      <c r="F567" s="297"/>
      <c r="G567" s="297"/>
      <c r="H567" s="297"/>
      <c r="I567" s="297"/>
      <c r="J567" s="297"/>
      <c r="K567" s="297"/>
      <c r="L567" s="297"/>
      <c r="M567" s="297"/>
      <c r="N567" s="297"/>
      <c r="O567" s="297"/>
      <c r="P567" s="297"/>
      <c r="Q567" s="297"/>
      <c r="R567" s="297"/>
      <c r="S567" s="297"/>
      <c r="T567" s="297"/>
      <c r="U567" s="297"/>
      <c r="V567" s="297"/>
      <c r="W567" s="297"/>
      <c r="X567" s="297"/>
      <c r="Y567" s="297"/>
      <c r="Z567" s="297"/>
    </row>
    <row r="568" spans="1:26" ht="15.75" customHeight="1">
      <c r="A568" s="297"/>
      <c r="B568" s="297"/>
      <c r="C568" s="297"/>
      <c r="D568" s="297"/>
      <c r="E568" s="297"/>
      <c r="F568" s="297"/>
      <c r="G568" s="297"/>
      <c r="H568" s="297"/>
      <c r="I568" s="297"/>
      <c r="J568" s="297"/>
      <c r="K568" s="297"/>
      <c r="L568" s="297"/>
      <c r="M568" s="297"/>
      <c r="N568" s="297"/>
      <c r="O568" s="297"/>
      <c r="P568" s="297"/>
      <c r="Q568" s="297"/>
      <c r="R568" s="297"/>
      <c r="S568" s="297"/>
      <c r="T568" s="297"/>
      <c r="U568" s="297"/>
      <c r="V568" s="297"/>
      <c r="W568" s="297"/>
      <c r="X568" s="297"/>
      <c r="Y568" s="297"/>
      <c r="Z568" s="297"/>
    </row>
    <row r="569" spans="1:26" ht="15.75" customHeight="1">
      <c r="A569" s="297"/>
      <c r="B569" s="297"/>
      <c r="C569" s="297"/>
      <c r="D569" s="297"/>
      <c r="E569" s="297"/>
      <c r="F569" s="297"/>
      <c r="G569" s="297"/>
      <c r="H569" s="297"/>
      <c r="I569" s="297"/>
      <c r="J569" s="297"/>
      <c r="K569" s="297"/>
      <c r="L569" s="297"/>
      <c r="M569" s="297"/>
      <c r="N569" s="297"/>
      <c r="O569" s="297"/>
      <c r="P569" s="297"/>
      <c r="Q569" s="297"/>
      <c r="R569" s="297"/>
      <c r="S569" s="297"/>
      <c r="T569" s="297"/>
      <c r="U569" s="297"/>
      <c r="V569" s="297"/>
      <c r="W569" s="297"/>
      <c r="X569" s="297"/>
      <c r="Y569" s="297"/>
      <c r="Z569" s="297"/>
    </row>
    <row r="570" spans="1:26" ht="15.75" customHeight="1">
      <c r="A570" s="297"/>
      <c r="B570" s="297"/>
      <c r="C570" s="297"/>
      <c r="D570" s="297"/>
      <c r="E570" s="297"/>
      <c r="F570" s="297"/>
      <c r="G570" s="297"/>
      <c r="H570" s="297"/>
      <c r="I570" s="297"/>
      <c r="J570" s="297"/>
      <c r="K570" s="297"/>
      <c r="L570" s="297"/>
      <c r="M570" s="297"/>
      <c r="N570" s="297"/>
      <c r="O570" s="297"/>
      <c r="P570" s="297"/>
      <c r="Q570" s="297"/>
      <c r="R570" s="297"/>
      <c r="S570" s="297"/>
      <c r="T570" s="297"/>
      <c r="U570" s="297"/>
      <c r="V570" s="297"/>
      <c r="W570" s="297"/>
      <c r="X570" s="297"/>
      <c r="Y570" s="297"/>
      <c r="Z570" s="297"/>
    </row>
    <row r="571" spans="1:26" ht="15.75" customHeight="1">
      <c r="A571" s="297"/>
      <c r="B571" s="297"/>
      <c r="C571" s="297"/>
      <c r="D571" s="297"/>
      <c r="E571" s="297"/>
      <c r="F571" s="297"/>
      <c r="G571" s="297"/>
      <c r="H571" s="297"/>
      <c r="I571" s="297"/>
      <c r="J571" s="297"/>
      <c r="K571" s="297"/>
      <c r="L571" s="297"/>
      <c r="M571" s="297"/>
      <c r="N571" s="297"/>
      <c r="O571" s="297"/>
      <c r="P571" s="297"/>
      <c r="Q571" s="297"/>
      <c r="R571" s="297"/>
      <c r="S571" s="297"/>
      <c r="T571" s="297"/>
      <c r="U571" s="297"/>
      <c r="V571" s="297"/>
      <c r="W571" s="297"/>
      <c r="X571" s="297"/>
      <c r="Y571" s="297"/>
      <c r="Z571" s="297"/>
    </row>
    <row r="572" spans="1:26" ht="15.75" customHeight="1">
      <c r="A572" s="297"/>
      <c r="B572" s="297"/>
      <c r="C572" s="297"/>
      <c r="D572" s="297"/>
      <c r="E572" s="297"/>
      <c r="F572" s="297"/>
      <c r="G572" s="297"/>
      <c r="H572" s="297"/>
      <c r="I572" s="297"/>
      <c r="J572" s="297"/>
      <c r="K572" s="297"/>
      <c r="L572" s="297"/>
      <c r="M572" s="297"/>
      <c r="N572" s="297"/>
      <c r="O572" s="297"/>
      <c r="P572" s="297"/>
      <c r="Q572" s="297"/>
      <c r="R572" s="297"/>
      <c r="S572" s="297"/>
      <c r="T572" s="297"/>
      <c r="U572" s="297"/>
      <c r="V572" s="297"/>
      <c r="W572" s="297"/>
      <c r="X572" s="297"/>
      <c r="Y572" s="297"/>
      <c r="Z572" s="297"/>
    </row>
    <row r="573" spans="1:26" ht="15.75" customHeight="1">
      <c r="A573" s="297"/>
      <c r="B573" s="297"/>
      <c r="C573" s="297"/>
      <c r="D573" s="297"/>
      <c r="E573" s="297"/>
      <c r="F573" s="297"/>
      <c r="G573" s="297"/>
      <c r="H573" s="297"/>
      <c r="I573" s="297"/>
      <c r="J573" s="297"/>
      <c r="K573" s="297"/>
      <c r="L573" s="297"/>
      <c r="M573" s="297"/>
      <c r="N573" s="297"/>
      <c r="O573" s="297"/>
      <c r="P573" s="297"/>
      <c r="Q573" s="297"/>
      <c r="R573" s="297"/>
      <c r="S573" s="297"/>
      <c r="T573" s="297"/>
      <c r="U573" s="297"/>
      <c r="V573" s="297"/>
      <c r="W573" s="297"/>
      <c r="X573" s="297"/>
      <c r="Y573" s="297"/>
      <c r="Z573" s="297"/>
    </row>
    <row r="574" spans="1:26" ht="15.75" customHeight="1">
      <c r="A574" s="297"/>
      <c r="B574" s="297"/>
      <c r="C574" s="297"/>
      <c r="D574" s="297"/>
      <c r="E574" s="297"/>
      <c r="F574" s="297"/>
      <c r="G574" s="297"/>
      <c r="H574" s="297"/>
      <c r="I574" s="297"/>
      <c r="J574" s="297"/>
      <c r="K574" s="297"/>
      <c r="L574" s="297"/>
      <c r="M574" s="297"/>
      <c r="N574" s="297"/>
      <c r="O574" s="297"/>
      <c r="P574" s="297"/>
      <c r="Q574" s="297"/>
      <c r="R574" s="297"/>
      <c r="S574" s="297"/>
      <c r="T574" s="297"/>
      <c r="U574" s="297"/>
      <c r="V574" s="297"/>
      <c r="W574" s="297"/>
      <c r="X574" s="297"/>
      <c r="Y574" s="297"/>
      <c r="Z574" s="297"/>
    </row>
    <row r="575" spans="1:26" ht="15.75" customHeight="1">
      <c r="A575" s="297"/>
      <c r="B575" s="297"/>
      <c r="C575" s="297"/>
      <c r="D575" s="297"/>
      <c r="E575" s="297"/>
      <c r="F575" s="297"/>
      <c r="G575" s="297"/>
      <c r="H575" s="297"/>
      <c r="I575" s="297"/>
      <c r="J575" s="297"/>
      <c r="K575" s="297"/>
      <c r="L575" s="297"/>
      <c r="M575" s="297"/>
      <c r="N575" s="297"/>
      <c r="O575" s="297"/>
      <c r="P575" s="297"/>
      <c r="Q575" s="297"/>
      <c r="R575" s="297"/>
      <c r="S575" s="297"/>
      <c r="T575" s="297"/>
      <c r="U575" s="297"/>
      <c r="V575" s="297"/>
      <c r="W575" s="297"/>
      <c r="X575" s="297"/>
      <c r="Y575" s="297"/>
      <c r="Z575" s="297"/>
    </row>
    <row r="576" spans="1:26" ht="15.75" customHeight="1">
      <c r="A576" s="297"/>
      <c r="B576" s="297"/>
      <c r="C576" s="297"/>
      <c r="D576" s="297"/>
      <c r="E576" s="297"/>
      <c r="F576" s="297"/>
      <c r="G576" s="297"/>
      <c r="H576" s="297"/>
      <c r="I576" s="297"/>
      <c r="J576" s="297"/>
      <c r="K576" s="297"/>
      <c r="L576" s="297"/>
      <c r="M576" s="297"/>
      <c r="N576" s="297"/>
      <c r="O576" s="297"/>
      <c r="P576" s="297"/>
      <c r="Q576" s="297"/>
      <c r="R576" s="297"/>
      <c r="S576" s="297"/>
      <c r="T576" s="297"/>
      <c r="U576" s="297"/>
      <c r="V576" s="297"/>
      <c r="W576" s="297"/>
      <c r="X576" s="297"/>
      <c r="Y576" s="297"/>
      <c r="Z576" s="297"/>
    </row>
    <row r="577" spans="1:26" ht="15.75" customHeight="1">
      <c r="A577" s="297"/>
      <c r="B577" s="297"/>
      <c r="C577" s="297"/>
      <c r="D577" s="297"/>
      <c r="E577" s="297"/>
      <c r="F577" s="297"/>
      <c r="G577" s="297"/>
      <c r="H577" s="297"/>
      <c r="I577" s="297"/>
      <c r="J577" s="297"/>
      <c r="K577" s="297"/>
      <c r="L577" s="297"/>
      <c r="M577" s="297"/>
      <c r="N577" s="297"/>
      <c r="O577" s="297"/>
      <c r="P577" s="297"/>
      <c r="Q577" s="297"/>
      <c r="R577" s="297"/>
      <c r="S577" s="297"/>
      <c r="T577" s="297"/>
      <c r="U577" s="297"/>
      <c r="V577" s="297"/>
      <c r="W577" s="297"/>
      <c r="X577" s="297"/>
      <c r="Y577" s="297"/>
      <c r="Z577" s="297"/>
    </row>
    <row r="578" spans="1:26" ht="15.75" customHeight="1">
      <c r="A578" s="297"/>
      <c r="B578" s="297"/>
      <c r="C578" s="297"/>
      <c r="D578" s="297"/>
      <c r="E578" s="297"/>
      <c r="F578" s="297"/>
      <c r="G578" s="297"/>
      <c r="H578" s="297"/>
      <c r="I578" s="297"/>
      <c r="J578" s="297"/>
      <c r="K578" s="297"/>
      <c r="L578" s="297"/>
      <c r="M578" s="297"/>
      <c r="N578" s="297"/>
      <c r="O578" s="297"/>
      <c r="P578" s="297"/>
      <c r="Q578" s="297"/>
      <c r="R578" s="297"/>
      <c r="S578" s="297"/>
      <c r="T578" s="297"/>
      <c r="U578" s="297"/>
      <c r="V578" s="297"/>
      <c r="W578" s="297"/>
      <c r="X578" s="297"/>
      <c r="Y578" s="297"/>
      <c r="Z578" s="297"/>
    </row>
    <row r="579" spans="1:26" ht="15.75" customHeight="1">
      <c r="A579" s="297"/>
      <c r="B579" s="297"/>
      <c r="C579" s="297"/>
      <c r="D579" s="297"/>
      <c r="E579" s="297"/>
      <c r="F579" s="297"/>
      <c r="G579" s="297"/>
      <c r="H579" s="297"/>
      <c r="I579" s="297"/>
      <c r="J579" s="297"/>
      <c r="K579" s="297"/>
      <c r="L579" s="297"/>
      <c r="M579" s="297"/>
      <c r="N579" s="297"/>
      <c r="O579" s="297"/>
      <c r="P579" s="297"/>
      <c r="Q579" s="297"/>
      <c r="R579" s="297"/>
      <c r="S579" s="297"/>
      <c r="T579" s="297"/>
      <c r="U579" s="297"/>
      <c r="V579" s="297"/>
      <c r="W579" s="297"/>
      <c r="X579" s="297"/>
      <c r="Y579" s="297"/>
      <c r="Z579" s="297"/>
    </row>
    <row r="580" spans="1:26" ht="15.75" customHeight="1">
      <c r="A580" s="297"/>
      <c r="B580" s="297"/>
      <c r="C580" s="297"/>
      <c r="D580" s="297"/>
      <c r="E580" s="297"/>
      <c r="F580" s="297"/>
      <c r="G580" s="297"/>
      <c r="H580" s="297"/>
      <c r="I580" s="297"/>
      <c r="J580" s="297"/>
      <c r="K580" s="297"/>
      <c r="L580" s="297"/>
      <c r="M580" s="297"/>
      <c r="N580" s="297"/>
      <c r="O580" s="297"/>
      <c r="P580" s="297"/>
      <c r="Q580" s="297"/>
      <c r="R580" s="297"/>
      <c r="S580" s="297"/>
      <c r="T580" s="297"/>
      <c r="U580" s="297"/>
      <c r="V580" s="297"/>
      <c r="W580" s="297"/>
      <c r="X580" s="297"/>
      <c r="Y580" s="297"/>
      <c r="Z580" s="297"/>
    </row>
    <row r="581" spans="1:26" ht="15.75" customHeight="1">
      <c r="A581" s="297"/>
      <c r="B581" s="297"/>
      <c r="C581" s="297"/>
      <c r="D581" s="297"/>
      <c r="E581" s="297"/>
      <c r="F581" s="297"/>
      <c r="G581" s="297"/>
      <c r="H581" s="297"/>
      <c r="I581" s="297"/>
      <c r="J581" s="297"/>
      <c r="K581" s="297"/>
      <c r="L581" s="297"/>
      <c r="M581" s="297"/>
      <c r="N581" s="297"/>
      <c r="O581" s="297"/>
      <c r="P581" s="297"/>
      <c r="Q581" s="297"/>
      <c r="R581" s="297"/>
      <c r="S581" s="297"/>
      <c r="T581" s="297"/>
      <c r="U581" s="297"/>
      <c r="V581" s="297"/>
      <c r="W581" s="297"/>
      <c r="X581" s="297"/>
      <c r="Y581" s="297"/>
      <c r="Z581" s="297"/>
    </row>
    <row r="582" spans="1:26" ht="15.75" customHeight="1">
      <c r="A582" s="297"/>
      <c r="B582" s="297"/>
      <c r="C582" s="297"/>
      <c r="D582" s="297"/>
      <c r="E582" s="297"/>
      <c r="F582" s="297"/>
      <c r="G582" s="297"/>
      <c r="H582" s="297"/>
      <c r="I582" s="297"/>
      <c r="J582" s="297"/>
      <c r="K582" s="297"/>
      <c r="L582" s="297"/>
      <c r="M582" s="297"/>
      <c r="N582" s="297"/>
      <c r="O582" s="297"/>
      <c r="P582" s="297"/>
      <c r="Q582" s="297"/>
      <c r="R582" s="297"/>
      <c r="S582" s="297"/>
      <c r="T582" s="297"/>
      <c r="U582" s="297"/>
      <c r="V582" s="297"/>
      <c r="W582" s="297"/>
      <c r="X582" s="297"/>
      <c r="Y582" s="297"/>
      <c r="Z582" s="297"/>
    </row>
    <row r="583" spans="1:26" ht="15.75" customHeight="1">
      <c r="A583" s="297"/>
      <c r="B583" s="297"/>
      <c r="C583" s="297"/>
      <c r="D583" s="297"/>
      <c r="E583" s="297"/>
      <c r="F583" s="297"/>
      <c r="G583" s="297"/>
      <c r="H583" s="297"/>
      <c r="I583" s="297"/>
      <c r="J583" s="297"/>
      <c r="K583" s="297"/>
      <c r="L583" s="297"/>
      <c r="M583" s="297"/>
      <c r="N583" s="297"/>
      <c r="O583" s="297"/>
      <c r="P583" s="297"/>
      <c r="Q583" s="297"/>
      <c r="R583" s="297"/>
      <c r="S583" s="297"/>
      <c r="T583" s="297"/>
      <c r="U583" s="297"/>
      <c r="V583" s="297"/>
      <c r="W583" s="297"/>
      <c r="X583" s="297"/>
      <c r="Y583" s="297"/>
      <c r="Z583" s="297"/>
    </row>
    <row r="584" spans="1:26" ht="15.75" customHeight="1">
      <c r="A584" s="297"/>
      <c r="B584" s="297"/>
      <c r="C584" s="297"/>
      <c r="D584" s="297"/>
      <c r="E584" s="297"/>
      <c r="F584" s="297"/>
      <c r="G584" s="297"/>
      <c r="H584" s="297"/>
      <c r="I584" s="297"/>
      <c r="J584" s="297"/>
      <c r="K584" s="297"/>
      <c r="L584" s="297"/>
      <c r="M584" s="297"/>
      <c r="N584" s="297"/>
      <c r="O584" s="297"/>
      <c r="P584" s="297"/>
      <c r="Q584" s="297"/>
      <c r="R584" s="297"/>
      <c r="S584" s="297"/>
      <c r="T584" s="297"/>
      <c r="U584" s="297"/>
      <c r="V584" s="297"/>
      <c r="W584" s="297"/>
      <c r="X584" s="297"/>
      <c r="Y584" s="297"/>
      <c r="Z584" s="297"/>
    </row>
    <row r="585" spans="1:26" ht="15.75" customHeight="1">
      <c r="A585" s="297"/>
      <c r="B585" s="297"/>
      <c r="C585" s="297"/>
      <c r="D585" s="297"/>
      <c r="E585" s="297"/>
      <c r="F585" s="297"/>
      <c r="G585" s="297"/>
      <c r="H585" s="297"/>
      <c r="I585" s="297"/>
      <c r="J585" s="297"/>
      <c r="K585" s="297"/>
      <c r="L585" s="297"/>
      <c r="M585" s="297"/>
      <c r="N585" s="297"/>
      <c r="O585" s="297"/>
      <c r="P585" s="297"/>
      <c r="Q585" s="297"/>
      <c r="R585" s="297"/>
      <c r="S585" s="297"/>
      <c r="T585" s="297"/>
      <c r="U585" s="297"/>
      <c r="V585" s="297"/>
      <c r="W585" s="297"/>
      <c r="X585" s="297"/>
      <c r="Y585" s="297"/>
      <c r="Z585" s="297"/>
    </row>
    <row r="586" spans="1:26" ht="15.75" customHeight="1">
      <c r="A586" s="297"/>
      <c r="B586" s="297"/>
      <c r="C586" s="297"/>
      <c r="D586" s="297"/>
      <c r="E586" s="297"/>
      <c r="F586" s="297"/>
      <c r="G586" s="297"/>
      <c r="H586" s="297"/>
      <c r="I586" s="297"/>
      <c r="J586" s="297"/>
      <c r="K586" s="297"/>
      <c r="L586" s="297"/>
      <c r="M586" s="297"/>
      <c r="N586" s="297"/>
      <c r="O586" s="297"/>
      <c r="P586" s="297"/>
      <c r="Q586" s="297"/>
      <c r="R586" s="297"/>
      <c r="S586" s="297"/>
      <c r="T586" s="297"/>
      <c r="U586" s="297"/>
      <c r="V586" s="297"/>
      <c r="W586" s="297"/>
      <c r="X586" s="297"/>
      <c r="Y586" s="297"/>
      <c r="Z586" s="297"/>
    </row>
    <row r="587" spans="1:26" ht="15.75" customHeight="1">
      <c r="A587" s="297"/>
      <c r="B587" s="297"/>
      <c r="C587" s="297"/>
      <c r="D587" s="297"/>
      <c r="E587" s="297"/>
      <c r="F587" s="297"/>
      <c r="G587" s="297"/>
      <c r="H587" s="297"/>
      <c r="I587" s="297"/>
      <c r="J587" s="297"/>
      <c r="K587" s="297"/>
      <c r="L587" s="297"/>
      <c r="M587" s="297"/>
      <c r="N587" s="297"/>
      <c r="O587" s="297"/>
      <c r="P587" s="297"/>
      <c r="Q587" s="297"/>
      <c r="R587" s="297"/>
      <c r="S587" s="297"/>
      <c r="T587" s="297"/>
      <c r="U587" s="297"/>
      <c r="V587" s="297"/>
      <c r="W587" s="297"/>
      <c r="X587" s="297"/>
      <c r="Y587" s="297"/>
      <c r="Z587" s="297"/>
    </row>
    <row r="588" spans="1:26" ht="15.75" customHeight="1">
      <c r="A588" s="297"/>
      <c r="B588" s="297"/>
      <c r="C588" s="297"/>
      <c r="D588" s="297"/>
      <c r="E588" s="297"/>
      <c r="F588" s="297"/>
      <c r="G588" s="297"/>
      <c r="H588" s="297"/>
      <c r="I588" s="297"/>
      <c r="J588" s="297"/>
      <c r="K588" s="297"/>
      <c r="L588" s="297"/>
      <c r="M588" s="297"/>
      <c r="N588" s="297"/>
      <c r="O588" s="297"/>
      <c r="P588" s="297"/>
      <c r="Q588" s="297"/>
      <c r="R588" s="297"/>
      <c r="S588" s="297"/>
      <c r="T588" s="297"/>
      <c r="U588" s="297"/>
      <c r="V588" s="297"/>
      <c r="W588" s="297"/>
      <c r="X588" s="297"/>
      <c r="Y588" s="297"/>
      <c r="Z588" s="297"/>
    </row>
    <row r="589" spans="1:26" ht="15.75" customHeight="1">
      <c r="A589" s="297"/>
      <c r="B589" s="297"/>
      <c r="C589" s="297"/>
      <c r="D589" s="297"/>
      <c r="E589" s="297"/>
      <c r="F589" s="297"/>
      <c r="G589" s="297"/>
      <c r="H589" s="297"/>
      <c r="I589" s="297"/>
      <c r="J589" s="297"/>
      <c r="K589" s="297"/>
      <c r="L589" s="297"/>
      <c r="M589" s="297"/>
      <c r="N589" s="297"/>
      <c r="O589" s="297"/>
      <c r="P589" s="297"/>
      <c r="Q589" s="297"/>
      <c r="R589" s="297"/>
      <c r="S589" s="297"/>
      <c r="T589" s="297"/>
      <c r="U589" s="297"/>
      <c r="V589" s="297"/>
      <c r="W589" s="297"/>
      <c r="X589" s="297"/>
      <c r="Y589" s="297"/>
      <c r="Z589" s="297"/>
    </row>
    <row r="590" spans="1:26" ht="15.75" customHeight="1">
      <c r="A590" s="297"/>
      <c r="B590" s="297"/>
      <c r="C590" s="297"/>
      <c r="D590" s="297"/>
      <c r="E590" s="297"/>
      <c r="F590" s="297"/>
      <c r="G590" s="297"/>
      <c r="H590" s="297"/>
      <c r="I590" s="297"/>
      <c r="J590" s="297"/>
      <c r="K590" s="297"/>
      <c r="L590" s="297"/>
      <c r="M590" s="297"/>
      <c r="N590" s="297"/>
      <c r="O590" s="297"/>
      <c r="P590" s="297"/>
      <c r="Q590" s="297"/>
      <c r="R590" s="297"/>
      <c r="S590" s="297"/>
      <c r="T590" s="297"/>
      <c r="U590" s="297"/>
      <c r="V590" s="297"/>
      <c r="W590" s="297"/>
      <c r="X590" s="297"/>
      <c r="Y590" s="297"/>
      <c r="Z590" s="297"/>
    </row>
    <row r="591" spans="1:26" ht="15.75" customHeight="1">
      <c r="A591" s="297"/>
      <c r="B591" s="297"/>
      <c r="C591" s="297"/>
      <c r="D591" s="297"/>
      <c r="E591" s="297"/>
      <c r="F591" s="297"/>
      <c r="G591" s="297"/>
      <c r="H591" s="297"/>
      <c r="I591" s="297"/>
      <c r="J591" s="297"/>
      <c r="K591" s="297"/>
      <c r="L591" s="297"/>
      <c r="M591" s="297"/>
      <c r="N591" s="297"/>
      <c r="O591" s="297"/>
      <c r="P591" s="297"/>
      <c r="Q591" s="297"/>
      <c r="R591" s="297"/>
      <c r="S591" s="297"/>
      <c r="T591" s="297"/>
      <c r="U591" s="297"/>
      <c r="V591" s="297"/>
      <c r="W591" s="297"/>
      <c r="X591" s="297"/>
      <c r="Y591" s="297"/>
      <c r="Z591" s="297"/>
    </row>
    <row r="592" spans="1:26" ht="15.75" customHeight="1">
      <c r="A592" s="297"/>
      <c r="B592" s="297"/>
      <c r="C592" s="297"/>
      <c r="D592" s="297"/>
      <c r="E592" s="297"/>
      <c r="F592" s="297"/>
      <c r="G592" s="297"/>
      <c r="H592" s="297"/>
      <c r="I592" s="297"/>
      <c r="J592" s="297"/>
      <c r="K592" s="297"/>
      <c r="L592" s="297"/>
      <c r="M592" s="297"/>
      <c r="N592" s="297"/>
      <c r="O592" s="297"/>
      <c r="P592" s="297"/>
      <c r="Q592" s="297"/>
      <c r="R592" s="297"/>
      <c r="S592" s="297"/>
      <c r="T592" s="297"/>
      <c r="U592" s="297"/>
      <c r="V592" s="297"/>
      <c r="W592" s="297"/>
      <c r="X592" s="297"/>
      <c r="Y592" s="297"/>
      <c r="Z592" s="297"/>
    </row>
    <row r="593" spans="1:26" ht="15.75" customHeight="1">
      <c r="A593" s="297"/>
      <c r="B593" s="297"/>
      <c r="C593" s="297"/>
      <c r="D593" s="297"/>
      <c r="E593" s="297"/>
      <c r="F593" s="297"/>
      <c r="G593" s="297"/>
      <c r="H593" s="297"/>
      <c r="I593" s="297"/>
      <c r="J593" s="297"/>
      <c r="K593" s="297"/>
      <c r="L593" s="297"/>
      <c r="M593" s="297"/>
      <c r="N593" s="297"/>
      <c r="O593" s="297"/>
      <c r="P593" s="297"/>
      <c r="Q593" s="297"/>
      <c r="R593" s="297"/>
      <c r="S593" s="297"/>
      <c r="T593" s="297"/>
      <c r="U593" s="297"/>
      <c r="V593" s="297"/>
      <c r="W593" s="297"/>
      <c r="X593" s="297"/>
      <c r="Y593" s="297"/>
      <c r="Z593" s="297"/>
    </row>
    <row r="594" spans="1:26" ht="15.75" customHeight="1">
      <c r="A594" s="297"/>
      <c r="B594" s="297"/>
      <c r="C594" s="297"/>
      <c r="D594" s="297"/>
      <c r="E594" s="297"/>
      <c r="F594" s="297"/>
      <c r="G594" s="297"/>
      <c r="H594" s="297"/>
      <c r="I594" s="297"/>
      <c r="J594" s="297"/>
      <c r="K594" s="297"/>
      <c r="L594" s="297"/>
      <c r="M594" s="297"/>
      <c r="N594" s="297"/>
      <c r="O594" s="297"/>
      <c r="P594" s="297"/>
      <c r="Q594" s="297"/>
      <c r="R594" s="297"/>
      <c r="S594" s="297"/>
      <c r="T594" s="297"/>
      <c r="U594" s="297"/>
      <c r="V594" s="297"/>
      <c r="W594" s="297"/>
      <c r="X594" s="297"/>
      <c r="Y594" s="297"/>
      <c r="Z594" s="297"/>
    </row>
    <row r="595" spans="1:26" ht="15.75" customHeight="1">
      <c r="A595" s="297"/>
      <c r="B595" s="297"/>
      <c r="C595" s="297"/>
      <c r="D595" s="297"/>
      <c r="E595" s="297"/>
      <c r="F595" s="297"/>
      <c r="G595" s="297"/>
      <c r="H595" s="297"/>
      <c r="I595" s="297"/>
      <c r="J595" s="297"/>
      <c r="K595" s="297"/>
      <c r="L595" s="297"/>
      <c r="M595" s="297"/>
      <c r="N595" s="297"/>
      <c r="O595" s="297"/>
      <c r="P595" s="297"/>
      <c r="Q595" s="297"/>
      <c r="R595" s="297"/>
      <c r="S595" s="297"/>
      <c r="T595" s="297"/>
      <c r="U595" s="297"/>
      <c r="V595" s="297"/>
      <c r="W595" s="297"/>
      <c r="X595" s="297"/>
      <c r="Y595" s="297"/>
      <c r="Z595" s="297"/>
    </row>
    <row r="596" spans="1:26" ht="15.75" customHeight="1">
      <c r="A596" s="297"/>
      <c r="B596" s="297"/>
      <c r="C596" s="297"/>
      <c r="D596" s="297"/>
      <c r="E596" s="297"/>
      <c r="F596" s="297"/>
      <c r="G596" s="297"/>
      <c r="H596" s="297"/>
      <c r="I596" s="297"/>
      <c r="J596" s="297"/>
      <c r="K596" s="297"/>
      <c r="L596" s="297"/>
      <c r="M596" s="297"/>
      <c r="N596" s="297"/>
      <c r="O596" s="297"/>
      <c r="P596" s="297"/>
      <c r="Q596" s="297"/>
      <c r="R596" s="297"/>
      <c r="S596" s="297"/>
      <c r="T596" s="297"/>
      <c r="U596" s="297"/>
      <c r="V596" s="297"/>
      <c r="W596" s="297"/>
      <c r="X596" s="297"/>
      <c r="Y596" s="297"/>
      <c r="Z596" s="297"/>
    </row>
    <row r="597" spans="1:26" ht="15.75" customHeight="1">
      <c r="A597" s="297"/>
      <c r="B597" s="297"/>
      <c r="C597" s="297"/>
      <c r="D597" s="297"/>
      <c r="E597" s="297"/>
      <c r="F597" s="297"/>
      <c r="G597" s="297"/>
      <c r="H597" s="297"/>
      <c r="I597" s="297"/>
      <c r="J597" s="297"/>
      <c r="K597" s="297"/>
      <c r="L597" s="297"/>
      <c r="M597" s="297"/>
      <c r="N597" s="297"/>
      <c r="O597" s="297"/>
      <c r="P597" s="297"/>
      <c r="Q597" s="297"/>
      <c r="R597" s="297"/>
      <c r="S597" s="297"/>
      <c r="T597" s="297"/>
      <c r="U597" s="297"/>
      <c r="V597" s="297"/>
      <c r="W597" s="297"/>
      <c r="X597" s="297"/>
      <c r="Y597" s="297"/>
      <c r="Z597" s="297"/>
    </row>
    <row r="598" spans="1:26" ht="15.75" customHeight="1">
      <c r="A598" s="297"/>
      <c r="B598" s="297"/>
      <c r="C598" s="297"/>
      <c r="D598" s="297"/>
      <c r="E598" s="297"/>
      <c r="F598" s="297"/>
      <c r="G598" s="297"/>
      <c r="H598" s="297"/>
      <c r="I598" s="297"/>
      <c r="J598" s="297"/>
      <c r="K598" s="297"/>
      <c r="L598" s="297"/>
      <c r="M598" s="297"/>
      <c r="N598" s="297"/>
      <c r="O598" s="297"/>
      <c r="P598" s="297"/>
      <c r="Q598" s="297"/>
      <c r="R598" s="297"/>
      <c r="S598" s="297"/>
      <c r="T598" s="297"/>
      <c r="U598" s="297"/>
      <c r="V598" s="297"/>
      <c r="W598" s="297"/>
      <c r="X598" s="297"/>
      <c r="Y598" s="297"/>
      <c r="Z598" s="297"/>
    </row>
    <row r="599" spans="1:26" ht="15.75" customHeight="1">
      <c r="A599" s="297"/>
      <c r="B599" s="297"/>
      <c r="C599" s="297"/>
      <c r="D599" s="297"/>
      <c r="E599" s="297"/>
      <c r="F599" s="297"/>
      <c r="G599" s="297"/>
      <c r="H599" s="297"/>
      <c r="I599" s="297"/>
      <c r="J599" s="297"/>
      <c r="K599" s="297"/>
      <c r="L599" s="297"/>
      <c r="M599" s="297"/>
      <c r="N599" s="297"/>
      <c r="O599" s="297"/>
      <c r="P599" s="297"/>
      <c r="Q599" s="297"/>
      <c r="R599" s="297"/>
      <c r="S599" s="297"/>
      <c r="T599" s="297"/>
      <c r="U599" s="297"/>
      <c r="V599" s="297"/>
      <c r="W599" s="297"/>
      <c r="X599" s="297"/>
      <c r="Y599" s="297"/>
      <c r="Z599" s="297"/>
    </row>
    <row r="600" spans="1:26" ht="15.75" customHeight="1">
      <c r="A600" s="297"/>
      <c r="B600" s="297"/>
      <c r="C600" s="297"/>
      <c r="D600" s="297"/>
      <c r="E600" s="297"/>
      <c r="F600" s="297"/>
      <c r="G600" s="297"/>
      <c r="H600" s="297"/>
      <c r="I600" s="297"/>
      <c r="J600" s="297"/>
      <c r="K600" s="297"/>
      <c r="L600" s="297"/>
      <c r="M600" s="297"/>
      <c r="N600" s="297"/>
      <c r="O600" s="297"/>
      <c r="P600" s="297"/>
      <c r="Q600" s="297"/>
      <c r="R600" s="297"/>
      <c r="S600" s="297"/>
      <c r="T600" s="297"/>
      <c r="U600" s="297"/>
      <c r="V600" s="297"/>
      <c r="W600" s="297"/>
      <c r="X600" s="297"/>
      <c r="Y600" s="297"/>
      <c r="Z600" s="297"/>
    </row>
    <row r="601" spans="1:26" ht="15.75" customHeight="1">
      <c r="A601" s="297"/>
      <c r="B601" s="297"/>
      <c r="C601" s="297"/>
      <c r="D601" s="297"/>
      <c r="E601" s="297"/>
      <c r="F601" s="297"/>
      <c r="G601" s="297"/>
      <c r="H601" s="297"/>
      <c r="I601" s="297"/>
      <c r="J601" s="297"/>
      <c r="K601" s="297"/>
      <c r="L601" s="297"/>
      <c r="M601" s="297"/>
      <c r="N601" s="297"/>
      <c r="O601" s="297"/>
      <c r="P601" s="297"/>
      <c r="Q601" s="297"/>
      <c r="R601" s="297"/>
      <c r="S601" s="297"/>
      <c r="T601" s="297"/>
      <c r="U601" s="297"/>
      <c r="V601" s="297"/>
      <c r="W601" s="297"/>
      <c r="X601" s="297"/>
      <c r="Y601" s="297"/>
      <c r="Z601" s="297"/>
    </row>
    <row r="602" spans="1:26" ht="15.75" customHeight="1">
      <c r="A602" s="297"/>
      <c r="B602" s="297"/>
      <c r="C602" s="297"/>
      <c r="D602" s="297"/>
      <c r="E602" s="297"/>
      <c r="F602" s="297"/>
      <c r="G602" s="297"/>
      <c r="H602" s="297"/>
      <c r="I602" s="297"/>
      <c r="J602" s="297"/>
      <c r="K602" s="297"/>
      <c r="L602" s="297"/>
      <c r="M602" s="297"/>
      <c r="N602" s="297"/>
      <c r="O602" s="297"/>
      <c r="P602" s="297"/>
      <c r="Q602" s="297"/>
      <c r="R602" s="297"/>
      <c r="S602" s="297"/>
      <c r="T602" s="297"/>
      <c r="U602" s="297"/>
      <c r="V602" s="297"/>
      <c r="W602" s="297"/>
      <c r="X602" s="297"/>
      <c r="Y602" s="297"/>
      <c r="Z602" s="297"/>
    </row>
    <row r="603" spans="1:26" ht="15.75" customHeight="1">
      <c r="A603" s="297"/>
      <c r="B603" s="297"/>
      <c r="C603" s="297"/>
      <c r="D603" s="297"/>
      <c r="E603" s="297"/>
      <c r="F603" s="297"/>
      <c r="G603" s="297"/>
      <c r="H603" s="297"/>
      <c r="I603" s="297"/>
      <c r="J603" s="297"/>
      <c r="K603" s="297"/>
      <c r="L603" s="297"/>
      <c r="M603" s="297"/>
      <c r="N603" s="297"/>
      <c r="O603" s="297"/>
      <c r="P603" s="297"/>
      <c r="Q603" s="297"/>
      <c r="R603" s="297"/>
      <c r="S603" s="297"/>
      <c r="T603" s="297"/>
      <c r="U603" s="297"/>
      <c r="V603" s="297"/>
      <c r="W603" s="297"/>
      <c r="X603" s="297"/>
      <c r="Y603" s="297"/>
      <c r="Z603" s="297"/>
    </row>
    <row r="604" spans="1:26" ht="15.75" customHeight="1">
      <c r="A604" s="297"/>
      <c r="B604" s="297"/>
      <c r="C604" s="297"/>
      <c r="D604" s="297"/>
      <c r="E604" s="297"/>
      <c r="F604" s="297"/>
      <c r="G604" s="297"/>
      <c r="H604" s="297"/>
      <c r="I604" s="297"/>
      <c r="J604" s="297"/>
      <c r="K604" s="297"/>
      <c r="L604" s="297"/>
      <c r="M604" s="297"/>
      <c r="N604" s="297"/>
      <c r="O604" s="297"/>
      <c r="P604" s="297"/>
      <c r="Q604" s="297"/>
      <c r="R604" s="297"/>
      <c r="S604" s="297"/>
      <c r="T604" s="297"/>
      <c r="U604" s="297"/>
      <c r="V604" s="297"/>
      <c r="W604" s="297"/>
      <c r="X604" s="297"/>
      <c r="Y604" s="297"/>
      <c r="Z604" s="297"/>
    </row>
    <row r="605" spans="1:26" ht="15.75" customHeight="1">
      <c r="A605" s="297"/>
      <c r="B605" s="297"/>
      <c r="C605" s="297"/>
      <c r="D605" s="297"/>
      <c r="E605" s="297"/>
      <c r="F605" s="297"/>
      <c r="G605" s="297"/>
      <c r="H605" s="297"/>
      <c r="I605" s="297"/>
      <c r="J605" s="297"/>
      <c r="K605" s="297"/>
      <c r="L605" s="297"/>
      <c r="M605" s="297"/>
      <c r="N605" s="297"/>
      <c r="O605" s="297"/>
      <c r="P605" s="297"/>
      <c r="Q605" s="297"/>
      <c r="R605" s="297"/>
      <c r="S605" s="297"/>
      <c r="T605" s="297"/>
      <c r="U605" s="297"/>
      <c r="V605" s="297"/>
      <c r="W605" s="297"/>
      <c r="X605" s="297"/>
      <c r="Y605" s="297"/>
      <c r="Z605" s="297"/>
    </row>
    <row r="606" spans="1:26" ht="15.75" customHeight="1">
      <c r="A606" s="297"/>
      <c r="B606" s="297"/>
      <c r="C606" s="297"/>
      <c r="D606" s="297"/>
      <c r="E606" s="297"/>
      <c r="F606" s="297"/>
      <c r="G606" s="297"/>
      <c r="H606" s="297"/>
      <c r="I606" s="297"/>
      <c r="J606" s="297"/>
      <c r="K606" s="297"/>
      <c r="L606" s="297"/>
      <c r="M606" s="297"/>
      <c r="N606" s="297"/>
      <c r="O606" s="297"/>
      <c r="P606" s="297"/>
      <c r="Q606" s="297"/>
      <c r="R606" s="297"/>
      <c r="S606" s="297"/>
      <c r="T606" s="297"/>
      <c r="U606" s="297"/>
      <c r="V606" s="297"/>
      <c r="W606" s="297"/>
      <c r="X606" s="297"/>
      <c r="Y606" s="297"/>
      <c r="Z606" s="297"/>
    </row>
    <row r="607" spans="1:26" ht="15.75" customHeight="1">
      <c r="A607" s="297"/>
      <c r="B607" s="297"/>
      <c r="C607" s="297"/>
      <c r="D607" s="297"/>
      <c r="E607" s="297"/>
      <c r="F607" s="297"/>
      <c r="G607" s="297"/>
      <c r="H607" s="297"/>
      <c r="I607" s="297"/>
      <c r="J607" s="297"/>
      <c r="K607" s="297"/>
      <c r="L607" s="297"/>
      <c r="M607" s="297"/>
      <c r="N607" s="297"/>
      <c r="O607" s="297"/>
      <c r="P607" s="297"/>
      <c r="Q607" s="297"/>
      <c r="R607" s="297"/>
      <c r="S607" s="297"/>
      <c r="T607" s="297"/>
      <c r="U607" s="297"/>
      <c r="V607" s="297"/>
      <c r="W607" s="297"/>
      <c r="X607" s="297"/>
      <c r="Y607" s="297"/>
      <c r="Z607" s="297"/>
    </row>
    <row r="608" spans="1:26" ht="15.75" customHeight="1">
      <c r="A608" s="297"/>
      <c r="B608" s="297"/>
      <c r="C608" s="297"/>
      <c r="D608" s="297"/>
      <c r="E608" s="297"/>
      <c r="F608" s="297"/>
      <c r="G608" s="297"/>
      <c r="H608" s="297"/>
      <c r="I608" s="297"/>
      <c r="J608" s="297"/>
      <c r="K608" s="297"/>
      <c r="L608" s="297"/>
      <c r="M608" s="297"/>
      <c r="N608" s="297"/>
      <c r="O608" s="297"/>
      <c r="P608" s="297"/>
      <c r="Q608" s="297"/>
      <c r="R608" s="297"/>
      <c r="S608" s="297"/>
      <c r="T608" s="297"/>
      <c r="U608" s="297"/>
      <c r="V608" s="297"/>
      <c r="W608" s="297"/>
      <c r="X608" s="297"/>
      <c r="Y608" s="297"/>
      <c r="Z608" s="297"/>
    </row>
    <row r="609" spans="1:26" ht="15.75" customHeight="1">
      <c r="A609" s="297"/>
      <c r="B609" s="297"/>
      <c r="C609" s="297"/>
      <c r="D609" s="297"/>
      <c r="E609" s="297"/>
      <c r="F609" s="297"/>
      <c r="G609" s="297"/>
      <c r="H609" s="297"/>
      <c r="I609" s="297"/>
      <c r="J609" s="297"/>
      <c r="K609" s="297"/>
      <c r="L609" s="297"/>
      <c r="M609" s="297"/>
      <c r="N609" s="297"/>
      <c r="O609" s="297"/>
      <c r="P609" s="297"/>
      <c r="Q609" s="297"/>
      <c r="R609" s="297"/>
      <c r="S609" s="297"/>
      <c r="T609" s="297"/>
      <c r="U609" s="297"/>
      <c r="V609" s="297"/>
      <c r="W609" s="297"/>
      <c r="X609" s="297"/>
      <c r="Y609" s="297"/>
      <c r="Z609" s="297"/>
    </row>
    <row r="610" spans="1:26" ht="15.75" customHeight="1">
      <c r="A610" s="297"/>
      <c r="B610" s="297"/>
      <c r="C610" s="297"/>
      <c r="D610" s="297"/>
      <c r="E610" s="297"/>
      <c r="F610" s="297"/>
      <c r="G610" s="297"/>
      <c r="H610" s="297"/>
      <c r="I610" s="297"/>
      <c r="J610" s="297"/>
      <c r="K610" s="297"/>
      <c r="L610" s="297"/>
      <c r="M610" s="297"/>
      <c r="N610" s="297"/>
      <c r="O610" s="297"/>
      <c r="P610" s="297"/>
      <c r="Q610" s="297"/>
      <c r="R610" s="297"/>
      <c r="S610" s="297"/>
      <c r="T610" s="297"/>
      <c r="U610" s="297"/>
      <c r="V610" s="297"/>
      <c r="W610" s="297"/>
      <c r="X610" s="297"/>
      <c r="Y610" s="297"/>
      <c r="Z610" s="297"/>
    </row>
    <row r="611" spans="1:26" ht="15.75" customHeight="1">
      <c r="A611" s="297"/>
      <c r="B611" s="297"/>
      <c r="C611" s="297"/>
      <c r="D611" s="297"/>
      <c r="E611" s="297"/>
      <c r="F611" s="297"/>
      <c r="G611" s="297"/>
      <c r="H611" s="297"/>
      <c r="I611" s="297"/>
      <c r="J611" s="297"/>
      <c r="K611" s="297"/>
      <c r="L611" s="297"/>
      <c r="M611" s="297"/>
      <c r="N611" s="297"/>
      <c r="O611" s="297"/>
      <c r="P611" s="297"/>
      <c r="Q611" s="297"/>
      <c r="R611" s="297"/>
      <c r="S611" s="297"/>
      <c r="T611" s="297"/>
      <c r="U611" s="297"/>
      <c r="V611" s="297"/>
      <c r="W611" s="297"/>
      <c r="X611" s="297"/>
      <c r="Y611" s="297"/>
      <c r="Z611" s="297"/>
    </row>
    <row r="612" spans="1:26" ht="15.75" customHeight="1">
      <c r="A612" s="297"/>
      <c r="B612" s="297"/>
      <c r="C612" s="297"/>
      <c r="D612" s="297"/>
      <c r="E612" s="297"/>
      <c r="F612" s="297"/>
      <c r="G612" s="297"/>
      <c r="H612" s="297"/>
      <c r="I612" s="297"/>
      <c r="J612" s="297"/>
      <c r="K612" s="297"/>
      <c r="L612" s="297"/>
      <c r="M612" s="297"/>
      <c r="N612" s="297"/>
      <c r="O612" s="297"/>
      <c r="P612" s="297"/>
      <c r="Q612" s="297"/>
      <c r="R612" s="297"/>
      <c r="S612" s="297"/>
      <c r="T612" s="297"/>
      <c r="U612" s="297"/>
      <c r="V612" s="297"/>
      <c r="W612" s="297"/>
      <c r="X612" s="297"/>
      <c r="Y612" s="297"/>
      <c r="Z612" s="297"/>
    </row>
    <row r="613" spans="1:26" ht="15.75" customHeight="1">
      <c r="A613" s="297"/>
      <c r="B613" s="297"/>
      <c r="C613" s="297"/>
      <c r="D613" s="297"/>
      <c r="E613" s="297"/>
      <c r="F613" s="297"/>
      <c r="G613" s="297"/>
      <c r="H613" s="297"/>
      <c r="I613" s="297"/>
      <c r="J613" s="297"/>
      <c r="K613" s="297"/>
      <c r="L613" s="297"/>
      <c r="M613" s="297"/>
      <c r="N613" s="297"/>
      <c r="O613" s="297"/>
      <c r="P613" s="297"/>
      <c r="Q613" s="297"/>
      <c r="R613" s="297"/>
      <c r="S613" s="297"/>
      <c r="T613" s="297"/>
      <c r="U613" s="297"/>
      <c r="V613" s="297"/>
      <c r="W613" s="297"/>
      <c r="X613" s="297"/>
      <c r="Y613" s="297"/>
      <c r="Z613" s="297"/>
    </row>
    <row r="614" spans="1:26" ht="15.75" customHeight="1">
      <c r="A614" s="297"/>
      <c r="B614" s="297"/>
      <c r="C614" s="297"/>
      <c r="D614" s="297"/>
      <c r="E614" s="297"/>
      <c r="F614" s="297"/>
      <c r="G614" s="297"/>
      <c r="H614" s="297"/>
      <c r="I614" s="297"/>
      <c r="J614" s="297"/>
      <c r="K614" s="297"/>
      <c r="L614" s="297"/>
      <c r="M614" s="297"/>
      <c r="N614" s="297"/>
      <c r="O614" s="297"/>
      <c r="P614" s="297"/>
      <c r="Q614" s="297"/>
      <c r="R614" s="297"/>
      <c r="S614" s="297"/>
      <c r="T614" s="297"/>
      <c r="U614" s="297"/>
      <c r="V614" s="297"/>
      <c r="W614" s="297"/>
      <c r="X614" s="297"/>
      <c r="Y614" s="297"/>
      <c r="Z614" s="297"/>
    </row>
    <row r="615" spans="1:26" ht="15.75" customHeight="1">
      <c r="A615" s="297"/>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row>
    <row r="616" spans="1:26" ht="15.75" customHeight="1">
      <c r="A616" s="297"/>
      <c r="B616" s="297"/>
      <c r="C616" s="297"/>
      <c r="D616" s="297"/>
      <c r="E616" s="297"/>
      <c r="F616" s="297"/>
      <c r="G616" s="297"/>
      <c r="H616" s="297"/>
      <c r="I616" s="297"/>
      <c r="J616" s="297"/>
      <c r="K616" s="297"/>
      <c r="L616" s="297"/>
      <c r="M616" s="297"/>
      <c r="N616" s="297"/>
      <c r="O616" s="297"/>
      <c r="P616" s="297"/>
      <c r="Q616" s="297"/>
      <c r="R616" s="297"/>
      <c r="S616" s="297"/>
      <c r="T616" s="297"/>
      <c r="U616" s="297"/>
      <c r="V616" s="297"/>
      <c r="W616" s="297"/>
      <c r="X616" s="297"/>
      <c r="Y616" s="297"/>
      <c r="Z616" s="297"/>
    </row>
    <row r="617" spans="1:26" ht="15.75" customHeight="1">
      <c r="A617" s="297"/>
      <c r="B617" s="297"/>
      <c r="C617" s="297"/>
      <c r="D617" s="297"/>
      <c r="E617" s="297"/>
      <c r="F617" s="297"/>
      <c r="G617" s="297"/>
      <c r="H617" s="297"/>
      <c r="I617" s="297"/>
      <c r="J617" s="297"/>
      <c r="K617" s="297"/>
      <c r="L617" s="297"/>
      <c r="M617" s="297"/>
      <c r="N617" s="297"/>
      <c r="O617" s="297"/>
      <c r="P617" s="297"/>
      <c r="Q617" s="297"/>
      <c r="R617" s="297"/>
      <c r="S617" s="297"/>
      <c r="T617" s="297"/>
      <c r="U617" s="297"/>
      <c r="V617" s="297"/>
      <c r="W617" s="297"/>
      <c r="X617" s="297"/>
      <c r="Y617" s="297"/>
      <c r="Z617" s="297"/>
    </row>
    <row r="618" spans="1:26" ht="15.75" customHeight="1">
      <c r="A618" s="297"/>
      <c r="B618" s="297"/>
      <c r="C618" s="297"/>
      <c r="D618" s="297"/>
      <c r="E618" s="297"/>
      <c r="F618" s="297"/>
      <c r="G618" s="297"/>
      <c r="H618" s="297"/>
      <c r="I618" s="297"/>
      <c r="J618" s="297"/>
      <c r="K618" s="297"/>
      <c r="L618" s="297"/>
      <c r="M618" s="297"/>
      <c r="N618" s="297"/>
      <c r="O618" s="297"/>
      <c r="P618" s="297"/>
      <c r="Q618" s="297"/>
      <c r="R618" s="297"/>
      <c r="S618" s="297"/>
      <c r="T618" s="297"/>
      <c r="U618" s="297"/>
      <c r="V618" s="297"/>
      <c r="W618" s="297"/>
      <c r="X618" s="297"/>
      <c r="Y618" s="297"/>
      <c r="Z618" s="297"/>
    </row>
    <row r="619" spans="1:26" ht="15.75" customHeight="1">
      <c r="A619" s="297"/>
      <c r="B619" s="297"/>
      <c r="C619" s="297"/>
      <c r="D619" s="297"/>
      <c r="E619" s="297"/>
      <c r="F619" s="297"/>
      <c r="G619" s="297"/>
      <c r="H619" s="297"/>
      <c r="I619" s="297"/>
      <c r="J619" s="297"/>
      <c r="K619" s="297"/>
      <c r="L619" s="297"/>
      <c r="M619" s="297"/>
      <c r="N619" s="297"/>
      <c r="O619" s="297"/>
      <c r="P619" s="297"/>
      <c r="Q619" s="297"/>
      <c r="R619" s="297"/>
      <c r="S619" s="297"/>
      <c r="T619" s="297"/>
      <c r="U619" s="297"/>
      <c r="V619" s="297"/>
      <c r="W619" s="297"/>
      <c r="X619" s="297"/>
      <c r="Y619" s="297"/>
      <c r="Z619" s="297"/>
    </row>
    <row r="620" spans="1:26" ht="15.75" customHeight="1">
      <c r="A620" s="297"/>
      <c r="B620" s="297"/>
      <c r="C620" s="297"/>
      <c r="D620" s="297"/>
      <c r="E620" s="297"/>
      <c r="F620" s="297"/>
      <c r="G620" s="297"/>
      <c r="H620" s="297"/>
      <c r="I620" s="297"/>
      <c r="J620" s="297"/>
      <c r="K620" s="297"/>
      <c r="L620" s="297"/>
      <c r="M620" s="297"/>
      <c r="N620" s="297"/>
      <c r="O620" s="297"/>
      <c r="P620" s="297"/>
      <c r="Q620" s="297"/>
      <c r="R620" s="297"/>
      <c r="S620" s="297"/>
      <c r="T620" s="297"/>
      <c r="U620" s="297"/>
      <c r="V620" s="297"/>
      <c r="W620" s="297"/>
      <c r="X620" s="297"/>
      <c r="Y620" s="297"/>
      <c r="Z620" s="297"/>
    </row>
    <row r="621" spans="1:26" ht="15.75" customHeight="1">
      <c r="A621" s="297"/>
      <c r="B621" s="297"/>
      <c r="C621" s="297"/>
      <c r="D621" s="297"/>
      <c r="E621" s="297"/>
      <c r="F621" s="297"/>
      <c r="G621" s="297"/>
      <c r="H621" s="297"/>
      <c r="I621" s="297"/>
      <c r="J621" s="297"/>
      <c r="K621" s="297"/>
      <c r="L621" s="297"/>
      <c r="M621" s="297"/>
      <c r="N621" s="297"/>
      <c r="O621" s="297"/>
      <c r="P621" s="297"/>
      <c r="Q621" s="297"/>
      <c r="R621" s="297"/>
      <c r="S621" s="297"/>
      <c r="T621" s="297"/>
      <c r="U621" s="297"/>
      <c r="V621" s="297"/>
      <c r="W621" s="297"/>
      <c r="X621" s="297"/>
      <c r="Y621" s="297"/>
      <c r="Z621" s="297"/>
    </row>
    <row r="622" spans="1:26" ht="15.75" customHeight="1">
      <c r="A622" s="297"/>
      <c r="B622" s="297"/>
      <c r="C622" s="297"/>
      <c r="D622" s="297"/>
      <c r="E622" s="297"/>
      <c r="F622" s="297"/>
      <c r="G622" s="297"/>
      <c r="H622" s="297"/>
      <c r="I622" s="297"/>
      <c r="J622" s="297"/>
      <c r="K622" s="297"/>
      <c r="L622" s="297"/>
      <c r="M622" s="297"/>
      <c r="N622" s="297"/>
      <c r="O622" s="297"/>
      <c r="P622" s="297"/>
      <c r="Q622" s="297"/>
      <c r="R622" s="297"/>
      <c r="S622" s="297"/>
      <c r="T622" s="297"/>
      <c r="U622" s="297"/>
      <c r="V622" s="297"/>
      <c r="W622" s="297"/>
      <c r="X622" s="297"/>
      <c r="Y622" s="297"/>
      <c r="Z622" s="297"/>
    </row>
    <row r="623" spans="1:26" ht="15.75" customHeight="1">
      <c r="A623" s="297"/>
      <c r="B623" s="297"/>
      <c r="C623" s="297"/>
      <c r="D623" s="297"/>
      <c r="E623" s="297"/>
      <c r="F623" s="297"/>
      <c r="G623" s="297"/>
      <c r="H623" s="297"/>
      <c r="I623" s="297"/>
      <c r="J623" s="297"/>
      <c r="K623" s="297"/>
      <c r="L623" s="297"/>
      <c r="M623" s="297"/>
      <c r="N623" s="297"/>
      <c r="O623" s="297"/>
      <c r="P623" s="297"/>
      <c r="Q623" s="297"/>
      <c r="R623" s="297"/>
      <c r="S623" s="297"/>
      <c r="T623" s="297"/>
      <c r="U623" s="297"/>
      <c r="V623" s="297"/>
      <c r="W623" s="297"/>
      <c r="X623" s="297"/>
      <c r="Y623" s="297"/>
      <c r="Z623" s="297"/>
    </row>
    <row r="624" spans="1:26" ht="15.75" customHeight="1">
      <c r="A624" s="297"/>
      <c r="B624" s="297"/>
      <c r="C624" s="297"/>
      <c r="D624" s="297"/>
      <c r="E624" s="297"/>
      <c r="F624" s="297"/>
      <c r="G624" s="297"/>
      <c r="H624" s="297"/>
      <c r="I624" s="297"/>
      <c r="J624" s="297"/>
      <c r="K624" s="297"/>
      <c r="L624" s="297"/>
      <c r="M624" s="297"/>
      <c r="N624" s="297"/>
      <c r="O624" s="297"/>
      <c r="P624" s="297"/>
      <c r="Q624" s="297"/>
      <c r="R624" s="297"/>
      <c r="S624" s="297"/>
      <c r="T624" s="297"/>
      <c r="U624" s="297"/>
      <c r="V624" s="297"/>
      <c r="W624" s="297"/>
      <c r="X624" s="297"/>
      <c r="Y624" s="297"/>
      <c r="Z624" s="297"/>
    </row>
    <row r="625" spans="1:26" ht="15.75" customHeight="1">
      <c r="A625" s="297"/>
      <c r="B625" s="297"/>
      <c r="C625" s="297"/>
      <c r="D625" s="297"/>
      <c r="E625" s="297"/>
      <c r="F625" s="297"/>
      <c r="G625" s="297"/>
      <c r="H625" s="297"/>
      <c r="I625" s="297"/>
      <c r="J625" s="297"/>
      <c r="K625" s="297"/>
      <c r="L625" s="297"/>
      <c r="M625" s="297"/>
      <c r="N625" s="297"/>
      <c r="O625" s="297"/>
      <c r="P625" s="297"/>
      <c r="Q625" s="297"/>
      <c r="R625" s="297"/>
      <c r="S625" s="297"/>
      <c r="T625" s="297"/>
      <c r="U625" s="297"/>
      <c r="V625" s="297"/>
      <c r="W625" s="297"/>
      <c r="X625" s="297"/>
      <c r="Y625" s="297"/>
      <c r="Z625" s="297"/>
    </row>
    <row r="626" spans="1:26" ht="15.75" customHeight="1">
      <c r="A626" s="297"/>
      <c r="B626" s="297"/>
      <c r="C626" s="297"/>
      <c r="D626" s="297"/>
      <c r="E626" s="297"/>
      <c r="F626" s="297"/>
      <c r="G626" s="297"/>
      <c r="H626" s="297"/>
      <c r="I626" s="297"/>
      <c r="J626" s="297"/>
      <c r="K626" s="297"/>
      <c r="L626" s="297"/>
      <c r="M626" s="297"/>
      <c r="N626" s="297"/>
      <c r="O626" s="297"/>
      <c r="P626" s="297"/>
      <c r="Q626" s="297"/>
      <c r="R626" s="297"/>
      <c r="S626" s="297"/>
      <c r="T626" s="297"/>
      <c r="U626" s="297"/>
      <c r="V626" s="297"/>
      <c r="W626" s="297"/>
      <c r="X626" s="297"/>
      <c r="Y626" s="297"/>
      <c r="Z626" s="297"/>
    </row>
    <row r="627" spans="1:26" ht="15.75" customHeight="1">
      <c r="A627" s="297"/>
      <c r="B627" s="297"/>
      <c r="C627" s="297"/>
      <c r="D627" s="297"/>
      <c r="E627" s="297"/>
      <c r="F627" s="297"/>
      <c r="G627" s="297"/>
      <c r="H627" s="297"/>
      <c r="I627" s="297"/>
      <c r="J627" s="297"/>
      <c r="K627" s="297"/>
      <c r="L627" s="297"/>
      <c r="M627" s="297"/>
      <c r="N627" s="297"/>
      <c r="O627" s="297"/>
      <c r="P627" s="297"/>
      <c r="Q627" s="297"/>
      <c r="R627" s="297"/>
      <c r="S627" s="297"/>
      <c r="T627" s="297"/>
      <c r="U627" s="297"/>
      <c r="V627" s="297"/>
      <c r="W627" s="297"/>
      <c r="X627" s="297"/>
      <c r="Y627" s="297"/>
      <c r="Z627" s="297"/>
    </row>
    <row r="628" spans="1:26" ht="15.75" customHeight="1">
      <c r="A628" s="297"/>
      <c r="B628" s="297"/>
      <c r="C628" s="297"/>
      <c r="D628" s="297"/>
      <c r="E628" s="297"/>
      <c r="F628" s="297"/>
      <c r="G628" s="297"/>
      <c r="H628" s="297"/>
      <c r="I628" s="297"/>
      <c r="J628" s="297"/>
      <c r="K628" s="297"/>
      <c r="L628" s="297"/>
      <c r="M628" s="297"/>
      <c r="N628" s="297"/>
      <c r="O628" s="297"/>
      <c r="P628" s="297"/>
      <c r="Q628" s="297"/>
      <c r="R628" s="297"/>
      <c r="S628" s="297"/>
      <c r="T628" s="297"/>
      <c r="U628" s="297"/>
      <c r="V628" s="297"/>
      <c r="W628" s="297"/>
      <c r="X628" s="297"/>
      <c r="Y628" s="297"/>
      <c r="Z628" s="297"/>
    </row>
    <row r="629" spans="1:26" ht="15.75" customHeight="1">
      <c r="A629" s="297"/>
      <c r="B629" s="297"/>
      <c r="C629" s="297"/>
      <c r="D629" s="297"/>
      <c r="E629" s="297"/>
      <c r="F629" s="297"/>
      <c r="G629" s="297"/>
      <c r="H629" s="297"/>
      <c r="I629" s="297"/>
      <c r="J629" s="297"/>
      <c r="K629" s="297"/>
      <c r="L629" s="297"/>
      <c r="M629" s="297"/>
      <c r="N629" s="297"/>
      <c r="O629" s="297"/>
      <c r="P629" s="297"/>
      <c r="Q629" s="297"/>
      <c r="R629" s="297"/>
      <c r="S629" s="297"/>
      <c r="T629" s="297"/>
      <c r="U629" s="297"/>
      <c r="V629" s="297"/>
      <c r="W629" s="297"/>
      <c r="X629" s="297"/>
      <c r="Y629" s="297"/>
      <c r="Z629" s="297"/>
    </row>
    <row r="630" spans="1:26" ht="15.75" customHeight="1">
      <c r="A630" s="297"/>
      <c r="B630" s="297"/>
      <c r="C630" s="297"/>
      <c r="D630" s="297"/>
      <c r="E630" s="297"/>
      <c r="F630" s="297"/>
      <c r="G630" s="297"/>
      <c r="H630" s="297"/>
      <c r="I630" s="297"/>
      <c r="J630" s="297"/>
      <c r="K630" s="297"/>
      <c r="L630" s="297"/>
      <c r="M630" s="297"/>
      <c r="N630" s="297"/>
      <c r="O630" s="297"/>
      <c r="P630" s="297"/>
      <c r="Q630" s="297"/>
      <c r="R630" s="297"/>
      <c r="S630" s="297"/>
      <c r="T630" s="297"/>
      <c r="U630" s="297"/>
      <c r="V630" s="297"/>
      <c r="W630" s="297"/>
      <c r="X630" s="297"/>
      <c r="Y630" s="297"/>
      <c r="Z630" s="297"/>
    </row>
    <row r="631" spans="1:26" ht="15.75" customHeight="1">
      <c r="A631" s="297"/>
      <c r="B631" s="297"/>
      <c r="C631" s="297"/>
      <c r="D631" s="297"/>
      <c r="E631" s="297"/>
      <c r="F631" s="297"/>
      <c r="G631" s="297"/>
      <c r="H631" s="297"/>
      <c r="I631" s="297"/>
      <c r="J631" s="297"/>
      <c r="K631" s="297"/>
      <c r="L631" s="297"/>
      <c r="M631" s="297"/>
      <c r="N631" s="297"/>
      <c r="O631" s="297"/>
      <c r="P631" s="297"/>
      <c r="Q631" s="297"/>
      <c r="R631" s="297"/>
      <c r="S631" s="297"/>
      <c r="T631" s="297"/>
      <c r="U631" s="297"/>
      <c r="V631" s="297"/>
      <c r="W631" s="297"/>
      <c r="X631" s="297"/>
      <c r="Y631" s="297"/>
      <c r="Z631" s="297"/>
    </row>
    <row r="632" spans="1:26" ht="15.75" customHeight="1">
      <c r="A632" s="297"/>
      <c r="B632" s="297"/>
      <c r="C632" s="297"/>
      <c r="D632" s="297"/>
      <c r="E632" s="297"/>
      <c r="F632" s="297"/>
      <c r="G632" s="297"/>
      <c r="H632" s="297"/>
      <c r="I632" s="297"/>
      <c r="J632" s="297"/>
      <c r="K632" s="297"/>
      <c r="L632" s="297"/>
      <c r="M632" s="297"/>
      <c r="N632" s="297"/>
      <c r="O632" s="297"/>
      <c r="P632" s="297"/>
      <c r="Q632" s="297"/>
      <c r="R632" s="297"/>
      <c r="S632" s="297"/>
      <c r="T632" s="297"/>
      <c r="U632" s="297"/>
      <c r="V632" s="297"/>
      <c r="W632" s="297"/>
      <c r="X632" s="297"/>
      <c r="Y632" s="297"/>
      <c r="Z632" s="297"/>
    </row>
    <row r="633" spans="1:26" ht="15.75" customHeight="1">
      <c r="A633" s="297"/>
      <c r="B633" s="297"/>
      <c r="C633" s="297"/>
      <c r="D633" s="297"/>
      <c r="E633" s="297"/>
      <c r="F633" s="297"/>
      <c r="G633" s="297"/>
      <c r="H633" s="297"/>
      <c r="I633" s="297"/>
      <c r="J633" s="297"/>
      <c r="K633" s="297"/>
      <c r="L633" s="297"/>
      <c r="M633" s="297"/>
      <c r="N633" s="297"/>
      <c r="O633" s="297"/>
      <c r="P633" s="297"/>
      <c r="Q633" s="297"/>
      <c r="R633" s="297"/>
      <c r="S633" s="297"/>
      <c r="T633" s="297"/>
      <c r="U633" s="297"/>
      <c r="V633" s="297"/>
      <c r="W633" s="297"/>
      <c r="X633" s="297"/>
      <c r="Y633" s="297"/>
      <c r="Z633" s="297"/>
    </row>
    <row r="634" spans="1:26" ht="15.75" customHeight="1">
      <c r="A634" s="297"/>
      <c r="B634" s="297"/>
      <c r="C634" s="297"/>
      <c r="D634" s="297"/>
      <c r="E634" s="297"/>
      <c r="F634" s="297"/>
      <c r="G634" s="297"/>
      <c r="H634" s="297"/>
      <c r="I634" s="297"/>
      <c r="J634" s="297"/>
      <c r="K634" s="297"/>
      <c r="L634" s="297"/>
      <c r="M634" s="297"/>
      <c r="N634" s="297"/>
      <c r="O634" s="297"/>
      <c r="P634" s="297"/>
      <c r="Q634" s="297"/>
      <c r="R634" s="297"/>
      <c r="S634" s="297"/>
      <c r="T634" s="297"/>
      <c r="U634" s="297"/>
      <c r="V634" s="297"/>
      <c r="W634" s="297"/>
      <c r="X634" s="297"/>
      <c r="Y634" s="297"/>
      <c r="Z634" s="297"/>
    </row>
    <row r="635" spans="1:26" ht="15.75" customHeight="1">
      <c r="A635" s="297"/>
      <c r="B635" s="297"/>
      <c r="C635" s="297"/>
      <c r="D635" s="297"/>
      <c r="E635" s="297"/>
      <c r="F635" s="297"/>
      <c r="G635" s="297"/>
      <c r="H635" s="297"/>
      <c r="I635" s="297"/>
      <c r="J635" s="297"/>
      <c r="K635" s="297"/>
      <c r="L635" s="297"/>
      <c r="M635" s="297"/>
      <c r="N635" s="297"/>
      <c r="O635" s="297"/>
      <c r="P635" s="297"/>
      <c r="Q635" s="297"/>
      <c r="R635" s="297"/>
      <c r="S635" s="297"/>
      <c r="T635" s="297"/>
      <c r="U635" s="297"/>
      <c r="V635" s="297"/>
      <c r="W635" s="297"/>
      <c r="X635" s="297"/>
      <c r="Y635" s="297"/>
      <c r="Z635" s="297"/>
    </row>
    <row r="636" spans="1:26" ht="15.75" customHeight="1">
      <c r="A636" s="297"/>
      <c r="B636" s="297"/>
      <c r="C636" s="297"/>
      <c r="D636" s="297"/>
      <c r="E636" s="297"/>
      <c r="F636" s="297"/>
      <c r="G636" s="297"/>
      <c r="H636" s="297"/>
      <c r="I636" s="297"/>
      <c r="J636" s="297"/>
      <c r="K636" s="297"/>
      <c r="L636" s="297"/>
      <c r="M636" s="297"/>
      <c r="N636" s="297"/>
      <c r="O636" s="297"/>
      <c r="P636" s="297"/>
      <c r="Q636" s="297"/>
      <c r="R636" s="297"/>
      <c r="S636" s="297"/>
      <c r="T636" s="297"/>
      <c r="U636" s="297"/>
      <c r="V636" s="297"/>
      <c r="W636" s="297"/>
      <c r="X636" s="297"/>
      <c r="Y636" s="297"/>
      <c r="Z636" s="297"/>
    </row>
    <row r="637" spans="1:26" ht="15.75" customHeight="1">
      <c r="A637" s="297"/>
      <c r="B637" s="297"/>
      <c r="C637" s="297"/>
      <c r="D637" s="297"/>
      <c r="E637" s="297"/>
      <c r="F637" s="297"/>
      <c r="G637" s="297"/>
      <c r="H637" s="297"/>
      <c r="I637" s="297"/>
      <c r="J637" s="297"/>
      <c r="K637" s="297"/>
      <c r="L637" s="297"/>
      <c r="M637" s="297"/>
      <c r="N637" s="297"/>
      <c r="O637" s="297"/>
      <c r="P637" s="297"/>
      <c r="Q637" s="297"/>
      <c r="R637" s="297"/>
      <c r="S637" s="297"/>
      <c r="T637" s="297"/>
      <c r="U637" s="297"/>
      <c r="V637" s="297"/>
      <c r="W637" s="297"/>
      <c r="X637" s="297"/>
      <c r="Y637" s="297"/>
      <c r="Z637" s="297"/>
    </row>
    <row r="638" spans="1:26" ht="15.75" customHeight="1">
      <c r="A638" s="297"/>
      <c r="B638" s="297"/>
      <c r="C638" s="297"/>
      <c r="D638" s="297"/>
      <c r="E638" s="297"/>
      <c r="F638" s="297"/>
      <c r="G638" s="297"/>
      <c r="H638" s="297"/>
      <c r="I638" s="297"/>
      <c r="J638" s="297"/>
      <c r="K638" s="297"/>
      <c r="L638" s="297"/>
      <c r="M638" s="297"/>
      <c r="N638" s="297"/>
      <c r="O638" s="297"/>
      <c r="P638" s="297"/>
      <c r="Q638" s="297"/>
      <c r="R638" s="297"/>
      <c r="S638" s="297"/>
      <c r="T638" s="297"/>
      <c r="U638" s="297"/>
      <c r="V638" s="297"/>
      <c r="W638" s="297"/>
      <c r="X638" s="297"/>
      <c r="Y638" s="297"/>
      <c r="Z638" s="297"/>
    </row>
    <row r="639" spans="1:26" ht="15.75" customHeight="1">
      <c r="A639" s="297"/>
      <c r="B639" s="297"/>
      <c r="C639" s="297"/>
      <c r="D639" s="297"/>
      <c r="E639" s="297"/>
      <c r="F639" s="297"/>
      <c r="G639" s="297"/>
      <c r="H639" s="297"/>
      <c r="I639" s="297"/>
      <c r="J639" s="297"/>
      <c r="K639" s="297"/>
      <c r="L639" s="297"/>
      <c r="M639" s="297"/>
      <c r="N639" s="297"/>
      <c r="O639" s="297"/>
      <c r="P639" s="297"/>
      <c r="Q639" s="297"/>
      <c r="R639" s="297"/>
      <c r="S639" s="297"/>
      <c r="T639" s="297"/>
      <c r="U639" s="297"/>
      <c r="V639" s="297"/>
      <c r="W639" s="297"/>
      <c r="X639" s="297"/>
      <c r="Y639" s="297"/>
      <c r="Z639" s="297"/>
    </row>
    <row r="640" spans="1:26" ht="15.75" customHeight="1">
      <c r="A640" s="297"/>
      <c r="B640" s="297"/>
      <c r="C640" s="297"/>
      <c r="D640" s="297"/>
      <c r="E640" s="297"/>
      <c r="F640" s="297"/>
      <c r="G640" s="297"/>
      <c r="H640" s="297"/>
      <c r="I640" s="297"/>
      <c r="J640" s="297"/>
      <c r="K640" s="297"/>
      <c r="L640" s="297"/>
      <c r="M640" s="297"/>
      <c r="N640" s="297"/>
      <c r="O640" s="297"/>
      <c r="P640" s="297"/>
      <c r="Q640" s="297"/>
      <c r="R640" s="297"/>
      <c r="S640" s="297"/>
      <c r="T640" s="297"/>
      <c r="U640" s="297"/>
      <c r="V640" s="297"/>
      <c r="W640" s="297"/>
      <c r="X640" s="297"/>
      <c r="Y640" s="297"/>
      <c r="Z640" s="297"/>
    </row>
    <row r="641" spans="1:26" ht="15.75" customHeight="1">
      <c r="A641" s="297"/>
      <c r="B641" s="297"/>
      <c r="C641" s="297"/>
      <c r="D641" s="297"/>
      <c r="E641" s="297"/>
      <c r="F641" s="297"/>
      <c r="G641" s="297"/>
      <c r="H641" s="297"/>
      <c r="I641" s="297"/>
      <c r="J641" s="297"/>
      <c r="K641" s="297"/>
      <c r="L641" s="297"/>
      <c r="M641" s="297"/>
      <c r="N641" s="297"/>
      <c r="O641" s="297"/>
      <c r="P641" s="297"/>
      <c r="Q641" s="297"/>
      <c r="R641" s="297"/>
      <c r="S641" s="297"/>
      <c r="T641" s="297"/>
      <c r="U641" s="297"/>
      <c r="V641" s="297"/>
      <c r="W641" s="297"/>
      <c r="X641" s="297"/>
      <c r="Y641" s="297"/>
      <c r="Z641" s="297"/>
    </row>
    <row r="642" spans="1:26" ht="15.75" customHeight="1">
      <c r="A642" s="297"/>
      <c r="B642" s="297"/>
      <c r="C642" s="297"/>
      <c r="D642" s="297"/>
      <c r="E642" s="297"/>
      <c r="F642" s="297"/>
      <c r="G642" s="297"/>
      <c r="H642" s="297"/>
      <c r="I642" s="297"/>
      <c r="J642" s="297"/>
      <c r="K642" s="297"/>
      <c r="L642" s="297"/>
      <c r="M642" s="297"/>
      <c r="N642" s="297"/>
      <c r="O642" s="297"/>
      <c r="P642" s="297"/>
      <c r="Q642" s="297"/>
      <c r="R642" s="297"/>
      <c r="S642" s="297"/>
      <c r="T642" s="297"/>
      <c r="U642" s="297"/>
      <c r="V642" s="297"/>
      <c r="W642" s="297"/>
      <c r="X642" s="297"/>
      <c r="Y642" s="297"/>
      <c r="Z642" s="297"/>
    </row>
    <row r="643" spans="1:26" ht="15.75" customHeight="1">
      <c r="A643" s="297"/>
      <c r="B643" s="297"/>
      <c r="C643" s="297"/>
      <c r="D643" s="297"/>
      <c r="E643" s="297"/>
      <c r="F643" s="297"/>
      <c r="G643" s="297"/>
      <c r="H643" s="297"/>
      <c r="I643" s="297"/>
      <c r="J643" s="297"/>
      <c r="K643" s="297"/>
      <c r="L643" s="297"/>
      <c r="M643" s="297"/>
      <c r="N643" s="297"/>
      <c r="O643" s="297"/>
      <c r="P643" s="297"/>
      <c r="Q643" s="297"/>
      <c r="R643" s="297"/>
      <c r="S643" s="297"/>
      <c r="T643" s="297"/>
      <c r="U643" s="297"/>
      <c r="V643" s="297"/>
      <c r="W643" s="297"/>
      <c r="X643" s="297"/>
      <c r="Y643" s="297"/>
      <c r="Z643" s="297"/>
    </row>
    <row r="644" spans="1:26" ht="15.75" customHeight="1">
      <c r="A644" s="297"/>
      <c r="B644" s="297"/>
      <c r="C644" s="297"/>
      <c r="D644" s="297"/>
      <c r="E644" s="297"/>
      <c r="F644" s="297"/>
      <c r="G644" s="297"/>
      <c r="H644" s="297"/>
      <c r="I644" s="297"/>
      <c r="J644" s="297"/>
      <c r="K644" s="297"/>
      <c r="L644" s="297"/>
      <c r="M644" s="297"/>
      <c r="N644" s="297"/>
      <c r="O644" s="297"/>
      <c r="P644" s="297"/>
      <c r="Q644" s="297"/>
      <c r="R644" s="297"/>
      <c r="S644" s="297"/>
      <c r="T644" s="297"/>
      <c r="U644" s="297"/>
      <c r="V644" s="297"/>
      <c r="W644" s="297"/>
      <c r="X644" s="297"/>
      <c r="Y644" s="297"/>
      <c r="Z644" s="297"/>
    </row>
    <row r="645" spans="1:26" ht="15.75" customHeight="1">
      <c r="A645" s="297"/>
      <c r="B645" s="297"/>
      <c r="C645" s="297"/>
      <c r="D645" s="297"/>
      <c r="E645" s="297"/>
      <c r="F645" s="297"/>
      <c r="G645" s="297"/>
      <c r="H645" s="297"/>
      <c r="I645" s="297"/>
      <c r="J645" s="297"/>
      <c r="K645" s="297"/>
      <c r="L645" s="297"/>
      <c r="M645" s="297"/>
      <c r="N645" s="297"/>
      <c r="O645" s="297"/>
      <c r="P645" s="297"/>
      <c r="Q645" s="297"/>
      <c r="R645" s="297"/>
      <c r="S645" s="297"/>
      <c r="T645" s="297"/>
      <c r="U645" s="297"/>
      <c r="V645" s="297"/>
      <c r="W645" s="297"/>
      <c r="X645" s="297"/>
      <c r="Y645" s="297"/>
      <c r="Z645" s="297"/>
    </row>
    <row r="646" spans="1:26" ht="15.75" customHeight="1">
      <c r="A646" s="297"/>
      <c r="B646" s="297"/>
      <c r="C646" s="297"/>
      <c r="D646" s="297"/>
      <c r="E646" s="297"/>
      <c r="F646" s="297"/>
      <c r="G646" s="297"/>
      <c r="H646" s="297"/>
      <c r="I646" s="297"/>
      <c r="J646" s="297"/>
      <c r="K646" s="297"/>
      <c r="L646" s="297"/>
      <c r="M646" s="297"/>
      <c r="N646" s="297"/>
      <c r="O646" s="297"/>
      <c r="P646" s="297"/>
      <c r="Q646" s="297"/>
      <c r="R646" s="297"/>
      <c r="S646" s="297"/>
      <c r="T646" s="297"/>
      <c r="U646" s="297"/>
      <c r="V646" s="297"/>
      <c r="W646" s="297"/>
      <c r="X646" s="297"/>
      <c r="Y646" s="297"/>
      <c r="Z646" s="297"/>
    </row>
    <row r="647" spans="1:26" ht="15.75" customHeight="1">
      <c r="A647" s="297"/>
      <c r="B647" s="297"/>
      <c r="C647" s="297"/>
      <c r="D647" s="297"/>
      <c r="E647" s="297"/>
      <c r="F647" s="297"/>
      <c r="G647" s="297"/>
      <c r="H647" s="297"/>
      <c r="I647" s="297"/>
      <c r="J647" s="297"/>
      <c r="K647" s="297"/>
      <c r="L647" s="297"/>
      <c r="M647" s="297"/>
      <c r="N647" s="297"/>
      <c r="O647" s="297"/>
      <c r="P647" s="297"/>
      <c r="Q647" s="297"/>
      <c r="R647" s="297"/>
      <c r="S647" s="297"/>
      <c r="T647" s="297"/>
      <c r="U647" s="297"/>
      <c r="V647" s="297"/>
      <c r="W647" s="297"/>
      <c r="X647" s="297"/>
      <c r="Y647" s="297"/>
      <c r="Z647" s="297"/>
    </row>
    <row r="648" spans="1:26" ht="15.75" customHeight="1">
      <c r="A648" s="297"/>
      <c r="B648" s="297"/>
      <c r="C648" s="297"/>
      <c r="D648" s="297"/>
      <c r="E648" s="297"/>
      <c r="F648" s="297"/>
      <c r="G648" s="297"/>
      <c r="H648" s="297"/>
      <c r="I648" s="297"/>
      <c r="J648" s="297"/>
      <c r="K648" s="297"/>
      <c r="L648" s="297"/>
      <c r="M648" s="297"/>
      <c r="N648" s="297"/>
      <c r="O648" s="297"/>
      <c r="P648" s="297"/>
      <c r="Q648" s="297"/>
      <c r="R648" s="297"/>
      <c r="S648" s="297"/>
      <c r="T648" s="297"/>
      <c r="U648" s="297"/>
      <c r="V648" s="297"/>
      <c r="W648" s="297"/>
      <c r="X648" s="297"/>
      <c r="Y648" s="297"/>
      <c r="Z648" s="297"/>
    </row>
    <row r="649" spans="1:26" ht="15.75" customHeight="1">
      <c r="A649" s="297"/>
      <c r="B649" s="297"/>
      <c r="C649" s="297"/>
      <c r="D649" s="297"/>
      <c r="E649" s="297"/>
      <c r="F649" s="297"/>
      <c r="G649" s="297"/>
      <c r="H649" s="297"/>
      <c r="I649" s="297"/>
      <c r="J649" s="297"/>
      <c r="K649" s="297"/>
      <c r="L649" s="297"/>
      <c r="M649" s="297"/>
      <c r="N649" s="297"/>
      <c r="O649" s="297"/>
      <c r="P649" s="297"/>
      <c r="Q649" s="297"/>
      <c r="R649" s="297"/>
      <c r="S649" s="297"/>
      <c r="T649" s="297"/>
      <c r="U649" s="297"/>
      <c r="V649" s="297"/>
      <c r="W649" s="297"/>
      <c r="X649" s="297"/>
      <c r="Y649" s="297"/>
      <c r="Z649" s="297"/>
    </row>
    <row r="650" spans="1:26" ht="15.75" customHeight="1">
      <c r="A650" s="297"/>
      <c r="B650" s="297"/>
      <c r="C650" s="297"/>
      <c r="D650" s="297"/>
      <c r="E650" s="297"/>
      <c r="F650" s="297"/>
      <c r="G650" s="297"/>
      <c r="H650" s="297"/>
      <c r="I650" s="297"/>
      <c r="J650" s="297"/>
      <c r="K650" s="297"/>
      <c r="L650" s="297"/>
      <c r="M650" s="297"/>
      <c r="N650" s="297"/>
      <c r="O650" s="297"/>
      <c r="P650" s="297"/>
      <c r="Q650" s="297"/>
      <c r="R650" s="297"/>
      <c r="S650" s="297"/>
      <c r="T650" s="297"/>
      <c r="U650" s="297"/>
      <c r="V650" s="297"/>
      <c r="W650" s="297"/>
      <c r="X650" s="297"/>
      <c r="Y650" s="297"/>
      <c r="Z650" s="297"/>
    </row>
    <row r="651" spans="1:26" ht="15.75" customHeight="1">
      <c r="A651" s="297"/>
      <c r="B651" s="297"/>
      <c r="C651" s="297"/>
      <c r="D651" s="297"/>
      <c r="E651" s="297"/>
      <c r="F651" s="297"/>
      <c r="G651" s="297"/>
      <c r="H651" s="297"/>
      <c r="I651" s="297"/>
      <c r="J651" s="297"/>
      <c r="K651" s="297"/>
      <c r="L651" s="297"/>
      <c r="M651" s="297"/>
      <c r="N651" s="297"/>
      <c r="O651" s="297"/>
      <c r="P651" s="297"/>
      <c r="Q651" s="297"/>
      <c r="R651" s="297"/>
      <c r="S651" s="297"/>
      <c r="T651" s="297"/>
      <c r="U651" s="297"/>
      <c r="V651" s="297"/>
      <c r="W651" s="297"/>
      <c r="X651" s="297"/>
      <c r="Y651" s="297"/>
      <c r="Z651" s="297"/>
    </row>
    <row r="652" spans="1:26" ht="15.75" customHeight="1">
      <c r="A652" s="297"/>
      <c r="B652" s="297"/>
      <c r="C652" s="297"/>
      <c r="D652" s="297"/>
      <c r="E652" s="297"/>
      <c r="F652" s="297"/>
      <c r="G652" s="297"/>
      <c r="H652" s="297"/>
      <c r="I652" s="297"/>
      <c r="J652" s="297"/>
      <c r="K652" s="297"/>
      <c r="L652" s="297"/>
      <c r="M652" s="297"/>
      <c r="N652" s="297"/>
      <c r="O652" s="297"/>
      <c r="P652" s="297"/>
      <c r="Q652" s="297"/>
      <c r="R652" s="297"/>
      <c r="S652" s="297"/>
      <c r="T652" s="297"/>
      <c r="U652" s="297"/>
      <c r="V652" s="297"/>
      <c r="W652" s="297"/>
      <c r="X652" s="297"/>
      <c r="Y652" s="297"/>
      <c r="Z652" s="297"/>
    </row>
    <row r="653" spans="1:26" ht="15.75" customHeight="1">
      <c r="A653" s="297"/>
      <c r="B653" s="297"/>
      <c r="C653" s="297"/>
      <c r="D653" s="297"/>
      <c r="E653" s="297"/>
      <c r="F653" s="297"/>
      <c r="G653" s="297"/>
      <c r="H653" s="297"/>
      <c r="I653" s="297"/>
      <c r="J653" s="297"/>
      <c r="K653" s="297"/>
      <c r="L653" s="297"/>
      <c r="M653" s="297"/>
      <c r="N653" s="297"/>
      <c r="O653" s="297"/>
      <c r="P653" s="297"/>
      <c r="Q653" s="297"/>
      <c r="R653" s="297"/>
      <c r="S653" s="297"/>
      <c r="T653" s="297"/>
      <c r="U653" s="297"/>
      <c r="V653" s="297"/>
      <c r="W653" s="297"/>
      <c r="X653" s="297"/>
      <c r="Y653" s="297"/>
      <c r="Z653" s="297"/>
    </row>
    <row r="654" spans="1:26" ht="15.75" customHeight="1">
      <c r="A654" s="297"/>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row>
    <row r="655" spans="1:26" ht="15.75" customHeight="1">
      <c r="A655" s="297"/>
      <c r="B655" s="297"/>
      <c r="C655" s="297"/>
      <c r="D655" s="297"/>
      <c r="E655" s="297"/>
      <c r="F655" s="297"/>
      <c r="G655" s="297"/>
      <c r="H655" s="297"/>
      <c r="I655" s="297"/>
      <c r="J655" s="297"/>
      <c r="K655" s="297"/>
      <c r="L655" s="297"/>
      <c r="M655" s="297"/>
      <c r="N655" s="297"/>
      <c r="O655" s="297"/>
      <c r="P655" s="297"/>
      <c r="Q655" s="297"/>
      <c r="R655" s="297"/>
      <c r="S655" s="297"/>
      <c r="T655" s="297"/>
      <c r="U655" s="297"/>
      <c r="V655" s="297"/>
      <c r="W655" s="297"/>
      <c r="X655" s="297"/>
      <c r="Y655" s="297"/>
      <c r="Z655" s="297"/>
    </row>
    <row r="656" spans="1:26" ht="15.75" customHeight="1">
      <c r="A656" s="297"/>
      <c r="B656" s="297"/>
      <c r="C656" s="297"/>
      <c r="D656" s="297"/>
      <c r="E656" s="297"/>
      <c r="F656" s="297"/>
      <c r="G656" s="297"/>
      <c r="H656" s="297"/>
      <c r="I656" s="297"/>
      <c r="J656" s="297"/>
      <c r="K656" s="297"/>
      <c r="L656" s="297"/>
      <c r="M656" s="297"/>
      <c r="N656" s="297"/>
      <c r="O656" s="297"/>
      <c r="P656" s="297"/>
      <c r="Q656" s="297"/>
      <c r="R656" s="297"/>
      <c r="S656" s="297"/>
      <c r="T656" s="297"/>
      <c r="U656" s="297"/>
      <c r="V656" s="297"/>
      <c r="W656" s="297"/>
      <c r="X656" s="297"/>
      <c r="Y656" s="297"/>
      <c r="Z656" s="297"/>
    </row>
    <row r="657" spans="1:26" ht="15.75" customHeight="1">
      <c r="A657" s="297"/>
      <c r="B657" s="297"/>
      <c r="C657" s="297"/>
      <c r="D657" s="297"/>
      <c r="E657" s="297"/>
      <c r="F657" s="297"/>
      <c r="G657" s="297"/>
      <c r="H657" s="297"/>
      <c r="I657" s="297"/>
      <c r="J657" s="297"/>
      <c r="K657" s="297"/>
      <c r="L657" s="297"/>
      <c r="M657" s="297"/>
      <c r="N657" s="297"/>
      <c r="O657" s="297"/>
      <c r="P657" s="297"/>
      <c r="Q657" s="297"/>
      <c r="R657" s="297"/>
      <c r="S657" s="297"/>
      <c r="T657" s="297"/>
      <c r="U657" s="297"/>
      <c r="V657" s="297"/>
      <c r="W657" s="297"/>
      <c r="X657" s="297"/>
      <c r="Y657" s="297"/>
      <c r="Z657" s="297"/>
    </row>
    <row r="658" spans="1:26" ht="15.75" customHeight="1">
      <c r="A658" s="297"/>
      <c r="B658" s="297"/>
      <c r="C658" s="297"/>
      <c r="D658" s="297"/>
      <c r="E658" s="297"/>
      <c r="F658" s="297"/>
      <c r="G658" s="297"/>
      <c r="H658" s="297"/>
      <c r="I658" s="297"/>
      <c r="J658" s="297"/>
      <c r="K658" s="297"/>
      <c r="L658" s="297"/>
      <c r="M658" s="297"/>
      <c r="N658" s="297"/>
      <c r="O658" s="297"/>
      <c r="P658" s="297"/>
      <c r="Q658" s="297"/>
      <c r="R658" s="297"/>
      <c r="S658" s="297"/>
      <c r="T658" s="297"/>
      <c r="U658" s="297"/>
      <c r="V658" s="297"/>
      <c r="W658" s="297"/>
      <c r="X658" s="297"/>
      <c r="Y658" s="297"/>
      <c r="Z658" s="297"/>
    </row>
    <row r="659" spans="1:26" ht="15.75" customHeight="1">
      <c r="A659" s="297"/>
      <c r="B659" s="297"/>
      <c r="C659" s="297"/>
      <c r="D659" s="297"/>
      <c r="E659" s="297"/>
      <c r="F659" s="297"/>
      <c r="G659" s="297"/>
      <c r="H659" s="297"/>
      <c r="I659" s="297"/>
      <c r="J659" s="297"/>
      <c r="K659" s="297"/>
      <c r="L659" s="297"/>
      <c r="M659" s="297"/>
      <c r="N659" s="297"/>
      <c r="O659" s="297"/>
      <c r="P659" s="297"/>
      <c r="Q659" s="297"/>
      <c r="R659" s="297"/>
      <c r="S659" s="297"/>
      <c r="T659" s="297"/>
      <c r="U659" s="297"/>
      <c r="V659" s="297"/>
      <c r="W659" s="297"/>
      <c r="X659" s="297"/>
      <c r="Y659" s="297"/>
      <c r="Z659" s="297"/>
    </row>
    <row r="660" spans="1:26" ht="15.75" customHeight="1">
      <c r="A660" s="297"/>
      <c r="B660" s="297"/>
      <c r="C660" s="297"/>
      <c r="D660" s="297"/>
      <c r="E660" s="297"/>
      <c r="F660" s="297"/>
      <c r="G660" s="297"/>
      <c r="H660" s="297"/>
      <c r="I660" s="297"/>
      <c r="J660" s="297"/>
      <c r="K660" s="297"/>
      <c r="L660" s="297"/>
      <c r="M660" s="297"/>
      <c r="N660" s="297"/>
      <c r="O660" s="297"/>
      <c r="P660" s="297"/>
      <c r="Q660" s="297"/>
      <c r="R660" s="297"/>
      <c r="S660" s="297"/>
      <c r="T660" s="297"/>
      <c r="U660" s="297"/>
      <c r="V660" s="297"/>
      <c r="W660" s="297"/>
      <c r="X660" s="297"/>
      <c r="Y660" s="297"/>
      <c r="Z660" s="297"/>
    </row>
    <row r="661" spans="1:26" ht="15.75" customHeight="1">
      <c r="A661" s="297"/>
      <c r="B661" s="297"/>
      <c r="C661" s="297"/>
      <c r="D661" s="297"/>
      <c r="E661" s="297"/>
      <c r="F661" s="297"/>
      <c r="G661" s="297"/>
      <c r="H661" s="297"/>
      <c r="I661" s="297"/>
      <c r="J661" s="297"/>
      <c r="K661" s="297"/>
      <c r="L661" s="297"/>
      <c r="M661" s="297"/>
      <c r="N661" s="297"/>
      <c r="O661" s="297"/>
      <c r="P661" s="297"/>
      <c r="Q661" s="297"/>
      <c r="R661" s="297"/>
      <c r="S661" s="297"/>
      <c r="T661" s="297"/>
      <c r="U661" s="297"/>
      <c r="V661" s="297"/>
      <c r="W661" s="297"/>
      <c r="X661" s="297"/>
      <c r="Y661" s="297"/>
      <c r="Z661" s="297"/>
    </row>
    <row r="662" spans="1:26" ht="15.75" customHeight="1">
      <c r="A662" s="297"/>
      <c r="B662" s="297"/>
      <c r="C662" s="297"/>
      <c r="D662" s="297"/>
      <c r="E662" s="297"/>
      <c r="F662" s="297"/>
      <c r="G662" s="297"/>
      <c r="H662" s="297"/>
      <c r="I662" s="297"/>
      <c r="J662" s="297"/>
      <c r="K662" s="297"/>
      <c r="L662" s="297"/>
      <c r="M662" s="297"/>
      <c r="N662" s="297"/>
      <c r="O662" s="297"/>
      <c r="P662" s="297"/>
      <c r="Q662" s="297"/>
      <c r="R662" s="297"/>
      <c r="S662" s="297"/>
      <c r="T662" s="297"/>
      <c r="U662" s="297"/>
      <c r="V662" s="297"/>
      <c r="W662" s="297"/>
      <c r="X662" s="297"/>
      <c r="Y662" s="297"/>
      <c r="Z662" s="297"/>
    </row>
    <row r="663" spans="1:26" ht="15.75" customHeight="1">
      <c r="A663" s="297"/>
      <c r="B663" s="297"/>
      <c r="C663" s="297"/>
      <c r="D663" s="297"/>
      <c r="E663" s="297"/>
      <c r="F663" s="297"/>
      <c r="G663" s="297"/>
      <c r="H663" s="297"/>
      <c r="I663" s="297"/>
      <c r="J663" s="297"/>
      <c r="K663" s="297"/>
      <c r="L663" s="297"/>
      <c r="M663" s="297"/>
      <c r="N663" s="297"/>
      <c r="O663" s="297"/>
      <c r="P663" s="297"/>
      <c r="Q663" s="297"/>
      <c r="R663" s="297"/>
      <c r="S663" s="297"/>
      <c r="T663" s="297"/>
      <c r="U663" s="297"/>
      <c r="V663" s="297"/>
      <c r="W663" s="297"/>
      <c r="X663" s="297"/>
      <c r="Y663" s="297"/>
      <c r="Z663" s="297"/>
    </row>
    <row r="664" spans="1:26" ht="15.75" customHeight="1">
      <c r="A664" s="297"/>
      <c r="B664" s="297"/>
      <c r="C664" s="297"/>
      <c r="D664" s="297"/>
      <c r="E664" s="297"/>
      <c r="F664" s="297"/>
      <c r="G664" s="297"/>
      <c r="H664" s="297"/>
      <c r="I664" s="297"/>
      <c r="J664" s="297"/>
      <c r="K664" s="297"/>
      <c r="L664" s="297"/>
      <c r="M664" s="297"/>
      <c r="N664" s="297"/>
      <c r="O664" s="297"/>
      <c r="P664" s="297"/>
      <c r="Q664" s="297"/>
      <c r="R664" s="297"/>
      <c r="S664" s="297"/>
      <c r="T664" s="297"/>
      <c r="U664" s="297"/>
      <c r="V664" s="297"/>
      <c r="W664" s="297"/>
      <c r="X664" s="297"/>
      <c r="Y664" s="297"/>
      <c r="Z664" s="297"/>
    </row>
    <row r="665" spans="1:26" ht="15.75" customHeight="1">
      <c r="A665" s="297"/>
      <c r="B665" s="297"/>
      <c r="C665" s="297"/>
      <c r="D665" s="297"/>
      <c r="E665" s="297"/>
      <c r="F665" s="297"/>
      <c r="G665" s="297"/>
      <c r="H665" s="297"/>
      <c r="I665" s="297"/>
      <c r="J665" s="297"/>
      <c r="K665" s="297"/>
      <c r="L665" s="297"/>
      <c r="M665" s="297"/>
      <c r="N665" s="297"/>
      <c r="O665" s="297"/>
      <c r="P665" s="297"/>
      <c r="Q665" s="297"/>
      <c r="R665" s="297"/>
      <c r="S665" s="297"/>
      <c r="T665" s="297"/>
      <c r="U665" s="297"/>
      <c r="V665" s="297"/>
      <c r="W665" s="297"/>
      <c r="X665" s="297"/>
      <c r="Y665" s="297"/>
      <c r="Z665" s="297"/>
    </row>
    <row r="666" spans="1:26" ht="15.75" customHeight="1">
      <c r="A666" s="297"/>
      <c r="B666" s="297"/>
      <c r="C666" s="297"/>
      <c r="D666" s="297"/>
      <c r="E666" s="297"/>
      <c r="F666" s="297"/>
      <c r="G666" s="297"/>
      <c r="H666" s="297"/>
      <c r="I666" s="297"/>
      <c r="J666" s="297"/>
      <c r="K666" s="297"/>
      <c r="L666" s="297"/>
      <c r="M666" s="297"/>
      <c r="N666" s="297"/>
      <c r="O666" s="297"/>
      <c r="P666" s="297"/>
      <c r="Q666" s="297"/>
      <c r="R666" s="297"/>
      <c r="S666" s="297"/>
      <c r="T666" s="297"/>
      <c r="U666" s="297"/>
      <c r="V666" s="297"/>
      <c r="W666" s="297"/>
      <c r="X666" s="297"/>
      <c r="Y666" s="297"/>
      <c r="Z666" s="297"/>
    </row>
    <row r="667" spans="1:26" ht="15.75" customHeight="1">
      <c r="A667" s="297"/>
      <c r="B667" s="297"/>
      <c r="C667" s="297"/>
      <c r="D667" s="297"/>
      <c r="E667" s="297"/>
      <c r="F667" s="297"/>
      <c r="G667" s="297"/>
      <c r="H667" s="297"/>
      <c r="I667" s="297"/>
      <c r="J667" s="297"/>
      <c r="K667" s="297"/>
      <c r="L667" s="297"/>
      <c r="M667" s="297"/>
      <c r="N667" s="297"/>
      <c r="O667" s="297"/>
      <c r="P667" s="297"/>
      <c r="Q667" s="297"/>
      <c r="R667" s="297"/>
      <c r="S667" s="297"/>
      <c r="T667" s="297"/>
      <c r="U667" s="297"/>
      <c r="V667" s="297"/>
      <c r="W667" s="297"/>
      <c r="X667" s="297"/>
      <c r="Y667" s="297"/>
      <c r="Z667" s="297"/>
    </row>
    <row r="668" spans="1:26" ht="15.75" customHeight="1">
      <c r="A668" s="297"/>
      <c r="B668" s="297"/>
      <c r="C668" s="297"/>
      <c r="D668" s="297"/>
      <c r="E668" s="297"/>
      <c r="F668" s="297"/>
      <c r="G668" s="297"/>
      <c r="H668" s="297"/>
      <c r="I668" s="297"/>
      <c r="J668" s="297"/>
      <c r="K668" s="297"/>
      <c r="L668" s="297"/>
      <c r="M668" s="297"/>
      <c r="N668" s="297"/>
      <c r="O668" s="297"/>
      <c r="P668" s="297"/>
      <c r="Q668" s="297"/>
      <c r="R668" s="297"/>
      <c r="S668" s="297"/>
      <c r="T668" s="297"/>
      <c r="U668" s="297"/>
      <c r="V668" s="297"/>
      <c r="W668" s="297"/>
      <c r="X668" s="297"/>
      <c r="Y668" s="297"/>
      <c r="Z668" s="297"/>
    </row>
    <row r="669" spans="1:26" ht="15.75" customHeight="1">
      <c r="A669" s="297"/>
      <c r="B669" s="297"/>
      <c r="C669" s="297"/>
      <c r="D669" s="297"/>
      <c r="E669" s="297"/>
      <c r="F669" s="297"/>
      <c r="G669" s="297"/>
      <c r="H669" s="297"/>
      <c r="I669" s="297"/>
      <c r="J669" s="297"/>
      <c r="K669" s="297"/>
      <c r="L669" s="297"/>
      <c r="M669" s="297"/>
      <c r="N669" s="297"/>
      <c r="O669" s="297"/>
      <c r="P669" s="297"/>
      <c r="Q669" s="297"/>
      <c r="R669" s="297"/>
      <c r="S669" s="297"/>
      <c r="T669" s="297"/>
      <c r="U669" s="297"/>
      <c r="V669" s="297"/>
      <c r="W669" s="297"/>
      <c r="X669" s="297"/>
      <c r="Y669" s="297"/>
      <c r="Z669" s="297"/>
    </row>
    <row r="670" spans="1:26" ht="15.75" customHeight="1">
      <c r="A670" s="297"/>
      <c r="B670" s="297"/>
      <c r="C670" s="297"/>
      <c r="D670" s="297"/>
      <c r="E670" s="297"/>
      <c r="F670" s="297"/>
      <c r="G670" s="297"/>
      <c r="H670" s="297"/>
      <c r="I670" s="297"/>
      <c r="J670" s="297"/>
      <c r="K670" s="297"/>
      <c r="L670" s="297"/>
      <c r="M670" s="297"/>
      <c r="N670" s="297"/>
      <c r="O670" s="297"/>
      <c r="P670" s="297"/>
      <c r="Q670" s="297"/>
      <c r="R670" s="297"/>
      <c r="S670" s="297"/>
      <c r="T670" s="297"/>
      <c r="U670" s="297"/>
      <c r="V670" s="297"/>
      <c r="W670" s="297"/>
      <c r="X670" s="297"/>
      <c r="Y670" s="297"/>
      <c r="Z670" s="297"/>
    </row>
    <row r="671" spans="1:26" ht="15.75" customHeight="1">
      <c r="A671" s="297"/>
      <c r="B671" s="297"/>
      <c r="C671" s="297"/>
      <c r="D671" s="297"/>
      <c r="E671" s="297"/>
      <c r="F671" s="297"/>
      <c r="G671" s="297"/>
      <c r="H671" s="297"/>
      <c r="I671" s="297"/>
      <c r="J671" s="297"/>
      <c r="K671" s="297"/>
      <c r="L671" s="297"/>
      <c r="M671" s="297"/>
      <c r="N671" s="297"/>
      <c r="O671" s="297"/>
      <c r="P671" s="297"/>
      <c r="Q671" s="297"/>
      <c r="R671" s="297"/>
      <c r="S671" s="297"/>
      <c r="T671" s="297"/>
      <c r="U671" s="297"/>
      <c r="V671" s="297"/>
      <c r="W671" s="297"/>
      <c r="X671" s="297"/>
      <c r="Y671" s="297"/>
      <c r="Z671" s="297"/>
    </row>
    <row r="672" spans="1:26" ht="15.75" customHeight="1">
      <c r="A672" s="297"/>
      <c r="B672" s="297"/>
      <c r="C672" s="297"/>
      <c r="D672" s="297"/>
      <c r="E672" s="297"/>
      <c r="F672" s="297"/>
      <c r="G672" s="297"/>
      <c r="H672" s="297"/>
      <c r="I672" s="297"/>
      <c r="J672" s="297"/>
      <c r="K672" s="297"/>
      <c r="L672" s="297"/>
      <c r="M672" s="297"/>
      <c r="N672" s="297"/>
      <c r="O672" s="297"/>
      <c r="P672" s="297"/>
      <c r="Q672" s="297"/>
      <c r="R672" s="297"/>
      <c r="S672" s="297"/>
      <c r="T672" s="297"/>
      <c r="U672" s="297"/>
      <c r="V672" s="297"/>
      <c r="W672" s="297"/>
      <c r="X672" s="297"/>
      <c r="Y672" s="297"/>
      <c r="Z672" s="297"/>
    </row>
    <row r="673" spans="1:26" ht="15.75" customHeight="1">
      <c r="A673" s="297"/>
      <c r="B673" s="297"/>
      <c r="C673" s="297"/>
      <c r="D673" s="297"/>
      <c r="E673" s="297"/>
      <c r="F673" s="297"/>
      <c r="G673" s="297"/>
      <c r="H673" s="297"/>
      <c r="I673" s="297"/>
      <c r="J673" s="297"/>
      <c r="K673" s="297"/>
      <c r="L673" s="297"/>
      <c r="M673" s="297"/>
      <c r="N673" s="297"/>
      <c r="O673" s="297"/>
      <c r="P673" s="297"/>
      <c r="Q673" s="297"/>
      <c r="R673" s="297"/>
      <c r="S673" s="297"/>
      <c r="T673" s="297"/>
      <c r="U673" s="297"/>
      <c r="V673" s="297"/>
      <c r="W673" s="297"/>
      <c r="X673" s="297"/>
      <c r="Y673" s="297"/>
      <c r="Z673" s="297"/>
    </row>
    <row r="674" spans="1:26" ht="15.75" customHeight="1">
      <c r="A674" s="297"/>
      <c r="B674" s="297"/>
      <c r="C674" s="297"/>
      <c r="D674" s="297"/>
      <c r="E674" s="297"/>
      <c r="F674" s="297"/>
      <c r="G674" s="297"/>
      <c r="H674" s="297"/>
      <c r="I674" s="297"/>
      <c r="J674" s="297"/>
      <c r="K674" s="297"/>
      <c r="L674" s="297"/>
      <c r="M674" s="297"/>
      <c r="N674" s="297"/>
      <c r="O674" s="297"/>
      <c r="P674" s="297"/>
      <c r="Q674" s="297"/>
      <c r="R674" s="297"/>
      <c r="S674" s="297"/>
      <c r="T674" s="297"/>
      <c r="U674" s="297"/>
      <c r="V674" s="297"/>
      <c r="W674" s="297"/>
      <c r="X674" s="297"/>
      <c r="Y674" s="297"/>
      <c r="Z674" s="297"/>
    </row>
    <row r="675" spans="1:26" ht="15.75" customHeight="1">
      <c r="A675" s="297"/>
      <c r="B675" s="297"/>
      <c r="C675" s="297"/>
      <c r="D675" s="297"/>
      <c r="E675" s="297"/>
      <c r="F675" s="297"/>
      <c r="G675" s="297"/>
      <c r="H675" s="297"/>
      <c r="I675" s="297"/>
      <c r="J675" s="297"/>
      <c r="K675" s="297"/>
      <c r="L675" s="297"/>
      <c r="M675" s="297"/>
      <c r="N675" s="297"/>
      <c r="O675" s="297"/>
      <c r="P675" s="297"/>
      <c r="Q675" s="297"/>
      <c r="R675" s="297"/>
      <c r="S675" s="297"/>
      <c r="T675" s="297"/>
      <c r="U675" s="297"/>
      <c r="V675" s="297"/>
      <c r="W675" s="297"/>
      <c r="X675" s="297"/>
      <c r="Y675" s="297"/>
      <c r="Z675" s="297"/>
    </row>
    <row r="676" spans="1:26" ht="15.75" customHeight="1">
      <c r="A676" s="297"/>
      <c r="B676" s="297"/>
      <c r="C676" s="297"/>
      <c r="D676" s="297"/>
      <c r="E676" s="297"/>
      <c r="F676" s="297"/>
      <c r="G676" s="297"/>
      <c r="H676" s="297"/>
      <c r="I676" s="297"/>
      <c r="J676" s="297"/>
      <c r="K676" s="297"/>
      <c r="L676" s="297"/>
      <c r="M676" s="297"/>
      <c r="N676" s="297"/>
      <c r="O676" s="297"/>
      <c r="P676" s="297"/>
      <c r="Q676" s="297"/>
      <c r="R676" s="297"/>
      <c r="S676" s="297"/>
      <c r="T676" s="297"/>
      <c r="U676" s="297"/>
      <c r="V676" s="297"/>
      <c r="W676" s="297"/>
      <c r="X676" s="297"/>
      <c r="Y676" s="297"/>
      <c r="Z676" s="297"/>
    </row>
    <row r="677" spans="1:26" ht="15.75" customHeight="1">
      <c r="A677" s="297"/>
      <c r="B677" s="297"/>
      <c r="C677" s="297"/>
      <c r="D677" s="297"/>
      <c r="E677" s="297"/>
      <c r="F677" s="297"/>
      <c r="G677" s="297"/>
      <c r="H677" s="297"/>
      <c r="I677" s="297"/>
      <c r="J677" s="297"/>
      <c r="K677" s="297"/>
      <c r="L677" s="297"/>
      <c r="M677" s="297"/>
      <c r="N677" s="297"/>
      <c r="O677" s="297"/>
      <c r="P677" s="297"/>
      <c r="Q677" s="297"/>
      <c r="R677" s="297"/>
      <c r="S677" s="297"/>
      <c r="T677" s="297"/>
      <c r="U677" s="297"/>
      <c r="V677" s="297"/>
      <c r="W677" s="297"/>
      <c r="X677" s="297"/>
      <c r="Y677" s="297"/>
      <c r="Z677" s="297"/>
    </row>
    <row r="678" spans="1:26" ht="15.75" customHeight="1">
      <c r="A678" s="297"/>
      <c r="B678" s="297"/>
      <c r="C678" s="297"/>
      <c r="D678" s="297"/>
      <c r="E678" s="297"/>
      <c r="F678" s="297"/>
      <c r="G678" s="297"/>
      <c r="H678" s="297"/>
      <c r="I678" s="297"/>
      <c r="J678" s="297"/>
      <c r="K678" s="297"/>
      <c r="L678" s="297"/>
      <c r="M678" s="297"/>
      <c r="N678" s="297"/>
      <c r="O678" s="297"/>
      <c r="P678" s="297"/>
      <c r="Q678" s="297"/>
      <c r="R678" s="297"/>
      <c r="S678" s="297"/>
      <c r="T678" s="297"/>
      <c r="U678" s="297"/>
      <c r="V678" s="297"/>
      <c r="W678" s="297"/>
      <c r="X678" s="297"/>
      <c r="Y678" s="297"/>
      <c r="Z678" s="297"/>
    </row>
    <row r="679" spans="1:26" ht="15.75" customHeight="1">
      <c r="A679" s="297"/>
      <c r="B679" s="297"/>
      <c r="C679" s="297"/>
      <c r="D679" s="297"/>
      <c r="E679" s="297"/>
      <c r="F679" s="297"/>
      <c r="G679" s="297"/>
      <c r="H679" s="297"/>
      <c r="I679" s="297"/>
      <c r="J679" s="297"/>
      <c r="K679" s="297"/>
      <c r="L679" s="297"/>
      <c r="M679" s="297"/>
      <c r="N679" s="297"/>
      <c r="O679" s="297"/>
      <c r="P679" s="297"/>
      <c r="Q679" s="297"/>
      <c r="R679" s="297"/>
      <c r="S679" s="297"/>
      <c r="T679" s="297"/>
      <c r="U679" s="297"/>
      <c r="V679" s="297"/>
      <c r="W679" s="297"/>
      <c r="X679" s="297"/>
      <c r="Y679" s="297"/>
      <c r="Z679" s="297"/>
    </row>
    <row r="680" spans="1:26" ht="15.75" customHeight="1">
      <c r="A680" s="297"/>
      <c r="B680" s="297"/>
      <c r="C680" s="297"/>
      <c r="D680" s="297"/>
      <c r="E680" s="297"/>
      <c r="F680" s="297"/>
      <c r="G680" s="297"/>
      <c r="H680" s="297"/>
      <c r="I680" s="297"/>
      <c r="J680" s="297"/>
      <c r="K680" s="297"/>
      <c r="L680" s="297"/>
      <c r="M680" s="297"/>
      <c r="N680" s="297"/>
      <c r="O680" s="297"/>
      <c r="P680" s="297"/>
      <c r="Q680" s="297"/>
      <c r="R680" s="297"/>
      <c r="S680" s="297"/>
      <c r="T680" s="297"/>
      <c r="U680" s="297"/>
      <c r="V680" s="297"/>
      <c r="W680" s="297"/>
      <c r="X680" s="297"/>
      <c r="Y680" s="297"/>
      <c r="Z680" s="297"/>
    </row>
    <row r="681" spans="1:26" ht="15.75" customHeight="1">
      <c r="A681" s="297"/>
      <c r="B681" s="297"/>
      <c r="C681" s="297"/>
      <c r="D681" s="297"/>
      <c r="E681" s="297"/>
      <c r="F681" s="297"/>
      <c r="G681" s="297"/>
      <c r="H681" s="297"/>
      <c r="I681" s="297"/>
      <c r="J681" s="297"/>
      <c r="K681" s="297"/>
      <c r="L681" s="297"/>
      <c r="M681" s="297"/>
      <c r="N681" s="297"/>
      <c r="O681" s="297"/>
      <c r="P681" s="297"/>
      <c r="Q681" s="297"/>
      <c r="R681" s="297"/>
      <c r="S681" s="297"/>
      <c r="T681" s="297"/>
      <c r="U681" s="297"/>
      <c r="V681" s="297"/>
      <c r="W681" s="297"/>
      <c r="X681" s="297"/>
      <c r="Y681" s="297"/>
      <c r="Z681" s="297"/>
    </row>
    <row r="682" spans="1:26" ht="15.75" customHeight="1">
      <c r="A682" s="297"/>
      <c r="B682" s="297"/>
      <c r="C682" s="297"/>
      <c r="D682" s="297"/>
      <c r="E682" s="297"/>
      <c r="F682" s="297"/>
      <c r="G682" s="297"/>
      <c r="H682" s="297"/>
      <c r="I682" s="297"/>
      <c r="J682" s="297"/>
      <c r="K682" s="297"/>
      <c r="L682" s="297"/>
      <c r="M682" s="297"/>
      <c r="N682" s="297"/>
      <c r="O682" s="297"/>
      <c r="P682" s="297"/>
      <c r="Q682" s="297"/>
      <c r="R682" s="297"/>
      <c r="S682" s="297"/>
      <c r="T682" s="297"/>
      <c r="U682" s="297"/>
      <c r="V682" s="297"/>
      <c r="W682" s="297"/>
      <c r="X682" s="297"/>
      <c r="Y682" s="297"/>
      <c r="Z682" s="297"/>
    </row>
    <row r="683" spans="1:26" ht="15.75" customHeight="1">
      <c r="A683" s="297"/>
      <c r="B683" s="297"/>
      <c r="C683" s="297"/>
      <c r="D683" s="297"/>
      <c r="E683" s="297"/>
      <c r="F683" s="297"/>
      <c r="G683" s="297"/>
      <c r="H683" s="297"/>
      <c r="I683" s="297"/>
      <c r="J683" s="297"/>
      <c r="K683" s="297"/>
      <c r="L683" s="297"/>
      <c r="M683" s="297"/>
      <c r="N683" s="297"/>
      <c r="O683" s="297"/>
      <c r="P683" s="297"/>
      <c r="Q683" s="297"/>
      <c r="R683" s="297"/>
      <c r="S683" s="297"/>
      <c r="T683" s="297"/>
      <c r="U683" s="297"/>
      <c r="V683" s="297"/>
      <c r="W683" s="297"/>
      <c r="X683" s="297"/>
      <c r="Y683" s="297"/>
      <c r="Z683" s="297"/>
    </row>
    <row r="684" spans="1:26" ht="15.75" customHeight="1">
      <c r="A684" s="297"/>
      <c r="B684" s="297"/>
      <c r="C684" s="297"/>
      <c r="D684" s="297"/>
      <c r="E684" s="297"/>
      <c r="F684" s="297"/>
      <c r="G684" s="297"/>
      <c r="H684" s="297"/>
      <c r="I684" s="297"/>
      <c r="J684" s="297"/>
      <c r="K684" s="297"/>
      <c r="L684" s="297"/>
      <c r="M684" s="297"/>
      <c r="N684" s="297"/>
      <c r="O684" s="297"/>
      <c r="P684" s="297"/>
      <c r="Q684" s="297"/>
      <c r="R684" s="297"/>
      <c r="S684" s="297"/>
      <c r="T684" s="297"/>
      <c r="U684" s="297"/>
      <c r="V684" s="297"/>
      <c r="W684" s="297"/>
      <c r="X684" s="297"/>
      <c r="Y684" s="297"/>
      <c r="Z684" s="297"/>
    </row>
    <row r="685" spans="1:26" ht="15.75" customHeight="1">
      <c r="A685" s="297"/>
      <c r="B685" s="297"/>
      <c r="C685" s="297"/>
      <c r="D685" s="297"/>
      <c r="E685" s="297"/>
      <c r="F685" s="297"/>
      <c r="G685" s="297"/>
      <c r="H685" s="297"/>
      <c r="I685" s="297"/>
      <c r="J685" s="297"/>
      <c r="K685" s="297"/>
      <c r="L685" s="297"/>
      <c r="M685" s="297"/>
      <c r="N685" s="297"/>
      <c r="O685" s="297"/>
      <c r="P685" s="297"/>
      <c r="Q685" s="297"/>
      <c r="R685" s="297"/>
      <c r="S685" s="297"/>
      <c r="T685" s="297"/>
      <c r="U685" s="297"/>
      <c r="V685" s="297"/>
      <c r="W685" s="297"/>
      <c r="X685" s="297"/>
      <c r="Y685" s="297"/>
      <c r="Z685" s="297"/>
    </row>
    <row r="686" spans="1:26" ht="15.75" customHeight="1">
      <c r="A686" s="297"/>
      <c r="B686" s="297"/>
      <c r="C686" s="297"/>
      <c r="D686" s="297"/>
      <c r="E686" s="297"/>
      <c r="F686" s="297"/>
      <c r="G686" s="297"/>
      <c r="H686" s="297"/>
      <c r="I686" s="297"/>
      <c r="J686" s="297"/>
      <c r="K686" s="297"/>
      <c r="L686" s="297"/>
      <c r="M686" s="297"/>
      <c r="N686" s="297"/>
      <c r="O686" s="297"/>
      <c r="P686" s="297"/>
      <c r="Q686" s="297"/>
      <c r="R686" s="297"/>
      <c r="S686" s="297"/>
      <c r="T686" s="297"/>
      <c r="U686" s="297"/>
      <c r="V686" s="297"/>
      <c r="W686" s="297"/>
      <c r="X686" s="297"/>
      <c r="Y686" s="297"/>
      <c r="Z686" s="297"/>
    </row>
    <row r="687" spans="1:26" ht="15.75" customHeight="1">
      <c r="A687" s="297"/>
      <c r="B687" s="297"/>
      <c r="C687" s="297"/>
      <c r="D687" s="297"/>
      <c r="E687" s="297"/>
      <c r="F687" s="297"/>
      <c r="G687" s="297"/>
      <c r="H687" s="297"/>
      <c r="I687" s="297"/>
      <c r="J687" s="297"/>
      <c r="K687" s="297"/>
      <c r="L687" s="297"/>
      <c r="M687" s="297"/>
      <c r="N687" s="297"/>
      <c r="O687" s="297"/>
      <c r="P687" s="297"/>
      <c r="Q687" s="297"/>
      <c r="R687" s="297"/>
      <c r="S687" s="297"/>
      <c r="T687" s="297"/>
      <c r="U687" s="297"/>
      <c r="V687" s="297"/>
      <c r="W687" s="297"/>
      <c r="X687" s="297"/>
      <c r="Y687" s="297"/>
      <c r="Z687" s="297"/>
    </row>
    <row r="688" spans="1:26" ht="15.75" customHeight="1">
      <c r="A688" s="297"/>
      <c r="B688" s="297"/>
      <c r="C688" s="297"/>
      <c r="D688" s="297"/>
      <c r="E688" s="297"/>
      <c r="F688" s="297"/>
      <c r="G688" s="297"/>
      <c r="H688" s="297"/>
      <c r="I688" s="297"/>
      <c r="J688" s="297"/>
      <c r="K688" s="297"/>
      <c r="L688" s="297"/>
      <c r="M688" s="297"/>
      <c r="N688" s="297"/>
      <c r="O688" s="297"/>
      <c r="P688" s="297"/>
      <c r="Q688" s="297"/>
      <c r="R688" s="297"/>
      <c r="S688" s="297"/>
      <c r="T688" s="297"/>
      <c r="U688" s="297"/>
      <c r="V688" s="297"/>
      <c r="W688" s="297"/>
      <c r="X688" s="297"/>
      <c r="Y688" s="297"/>
      <c r="Z688" s="297"/>
    </row>
    <row r="689" spans="1:26" ht="15.75" customHeight="1">
      <c r="A689" s="297"/>
      <c r="B689" s="297"/>
      <c r="C689" s="297"/>
      <c r="D689" s="297"/>
      <c r="E689" s="297"/>
      <c r="F689" s="297"/>
      <c r="G689" s="297"/>
      <c r="H689" s="297"/>
      <c r="I689" s="297"/>
      <c r="J689" s="297"/>
      <c r="K689" s="297"/>
      <c r="L689" s="297"/>
      <c r="M689" s="297"/>
      <c r="N689" s="297"/>
      <c r="O689" s="297"/>
      <c r="P689" s="297"/>
      <c r="Q689" s="297"/>
      <c r="R689" s="297"/>
      <c r="S689" s="297"/>
      <c r="T689" s="297"/>
      <c r="U689" s="297"/>
      <c r="V689" s="297"/>
      <c r="W689" s="297"/>
      <c r="X689" s="297"/>
      <c r="Y689" s="297"/>
      <c r="Z689" s="297"/>
    </row>
    <row r="690" spans="1:26" ht="15.75" customHeight="1">
      <c r="A690" s="297"/>
      <c r="B690" s="297"/>
      <c r="C690" s="297"/>
      <c r="D690" s="297"/>
      <c r="E690" s="297"/>
      <c r="F690" s="297"/>
      <c r="G690" s="297"/>
      <c r="H690" s="297"/>
      <c r="I690" s="297"/>
      <c r="J690" s="297"/>
      <c r="K690" s="297"/>
      <c r="L690" s="297"/>
      <c r="M690" s="297"/>
      <c r="N690" s="297"/>
      <c r="O690" s="297"/>
      <c r="P690" s="297"/>
      <c r="Q690" s="297"/>
      <c r="R690" s="297"/>
      <c r="S690" s="297"/>
      <c r="T690" s="297"/>
      <c r="U690" s="297"/>
      <c r="V690" s="297"/>
      <c r="W690" s="297"/>
      <c r="X690" s="297"/>
      <c r="Y690" s="297"/>
      <c r="Z690" s="297"/>
    </row>
    <row r="691" spans="1:26" ht="15.75" customHeight="1">
      <c r="A691" s="297"/>
      <c r="B691" s="297"/>
      <c r="C691" s="297"/>
      <c r="D691" s="297"/>
      <c r="E691" s="297"/>
      <c r="F691" s="297"/>
      <c r="G691" s="297"/>
      <c r="H691" s="297"/>
      <c r="I691" s="297"/>
      <c r="J691" s="297"/>
      <c r="K691" s="297"/>
      <c r="L691" s="297"/>
      <c r="M691" s="297"/>
      <c r="N691" s="297"/>
      <c r="O691" s="297"/>
      <c r="P691" s="297"/>
      <c r="Q691" s="297"/>
      <c r="R691" s="297"/>
      <c r="S691" s="297"/>
      <c r="T691" s="297"/>
      <c r="U691" s="297"/>
      <c r="V691" s="297"/>
      <c r="W691" s="297"/>
      <c r="X691" s="297"/>
      <c r="Y691" s="297"/>
      <c r="Z691" s="297"/>
    </row>
    <row r="692" spans="1:26" ht="15.75" customHeight="1">
      <c r="A692" s="297"/>
      <c r="B692" s="297"/>
      <c r="C692" s="297"/>
      <c r="D692" s="297"/>
      <c r="E692" s="297"/>
      <c r="F692" s="297"/>
      <c r="G692" s="297"/>
      <c r="H692" s="297"/>
      <c r="I692" s="297"/>
      <c r="J692" s="297"/>
      <c r="K692" s="297"/>
      <c r="L692" s="297"/>
      <c r="M692" s="297"/>
      <c r="N692" s="297"/>
      <c r="O692" s="297"/>
      <c r="P692" s="297"/>
      <c r="Q692" s="297"/>
      <c r="R692" s="297"/>
      <c r="S692" s="297"/>
      <c r="T692" s="297"/>
      <c r="U692" s="297"/>
      <c r="V692" s="297"/>
      <c r="W692" s="297"/>
      <c r="X692" s="297"/>
      <c r="Y692" s="297"/>
      <c r="Z692" s="297"/>
    </row>
    <row r="693" spans="1:26" ht="15.75" customHeight="1">
      <c r="A693" s="297"/>
      <c r="B693" s="297"/>
      <c r="C693" s="297"/>
      <c r="D693" s="297"/>
      <c r="E693" s="297"/>
      <c r="F693" s="297"/>
      <c r="G693" s="297"/>
      <c r="H693" s="297"/>
      <c r="I693" s="297"/>
      <c r="J693" s="297"/>
      <c r="K693" s="297"/>
      <c r="L693" s="297"/>
      <c r="M693" s="297"/>
      <c r="N693" s="297"/>
      <c r="O693" s="297"/>
      <c r="P693" s="297"/>
      <c r="Q693" s="297"/>
      <c r="R693" s="297"/>
      <c r="S693" s="297"/>
      <c r="T693" s="297"/>
      <c r="U693" s="297"/>
      <c r="V693" s="297"/>
      <c r="W693" s="297"/>
      <c r="X693" s="297"/>
      <c r="Y693" s="297"/>
      <c r="Z693" s="297"/>
    </row>
    <row r="694" spans="1:26" ht="15.75" customHeight="1">
      <c r="A694" s="297"/>
      <c r="B694" s="297"/>
      <c r="C694" s="297"/>
      <c r="D694" s="297"/>
      <c r="E694" s="297"/>
      <c r="F694" s="297"/>
      <c r="G694" s="297"/>
      <c r="H694" s="297"/>
      <c r="I694" s="297"/>
      <c r="J694" s="297"/>
      <c r="K694" s="297"/>
      <c r="L694" s="297"/>
      <c r="M694" s="297"/>
      <c r="N694" s="297"/>
      <c r="O694" s="297"/>
      <c r="P694" s="297"/>
      <c r="Q694" s="297"/>
      <c r="R694" s="297"/>
      <c r="S694" s="297"/>
      <c r="T694" s="297"/>
      <c r="U694" s="297"/>
      <c r="V694" s="297"/>
      <c r="W694" s="297"/>
      <c r="X694" s="297"/>
      <c r="Y694" s="297"/>
      <c r="Z694" s="297"/>
    </row>
    <row r="695" spans="1:26" ht="15.75" customHeight="1">
      <c r="A695" s="297"/>
      <c r="B695" s="297"/>
      <c r="C695" s="297"/>
      <c r="D695" s="297"/>
      <c r="E695" s="297"/>
      <c r="F695" s="297"/>
      <c r="G695" s="297"/>
      <c r="H695" s="297"/>
      <c r="I695" s="297"/>
      <c r="J695" s="297"/>
      <c r="K695" s="297"/>
      <c r="L695" s="297"/>
      <c r="M695" s="297"/>
      <c r="N695" s="297"/>
      <c r="O695" s="297"/>
      <c r="P695" s="297"/>
      <c r="Q695" s="297"/>
      <c r="R695" s="297"/>
      <c r="S695" s="297"/>
      <c r="T695" s="297"/>
      <c r="U695" s="297"/>
      <c r="V695" s="297"/>
      <c r="W695" s="297"/>
      <c r="X695" s="297"/>
      <c r="Y695" s="297"/>
      <c r="Z695" s="297"/>
    </row>
    <row r="696" spans="1:26" ht="15.75" customHeight="1">
      <c r="A696" s="297"/>
      <c r="B696" s="297"/>
      <c r="C696" s="297"/>
      <c r="D696" s="297"/>
      <c r="E696" s="297"/>
      <c r="F696" s="297"/>
      <c r="G696" s="297"/>
      <c r="H696" s="297"/>
      <c r="I696" s="297"/>
      <c r="J696" s="297"/>
      <c r="K696" s="297"/>
      <c r="L696" s="297"/>
      <c r="M696" s="297"/>
      <c r="N696" s="297"/>
      <c r="O696" s="297"/>
      <c r="P696" s="297"/>
      <c r="Q696" s="297"/>
      <c r="R696" s="297"/>
      <c r="S696" s="297"/>
      <c r="T696" s="297"/>
      <c r="U696" s="297"/>
      <c r="V696" s="297"/>
      <c r="W696" s="297"/>
      <c r="X696" s="297"/>
      <c r="Y696" s="297"/>
      <c r="Z696" s="297"/>
    </row>
    <row r="697" spans="1:26" ht="15.75" customHeight="1">
      <c r="A697" s="297"/>
      <c r="B697" s="297"/>
      <c r="C697" s="297"/>
      <c r="D697" s="297"/>
      <c r="E697" s="297"/>
      <c r="F697" s="297"/>
      <c r="G697" s="297"/>
      <c r="H697" s="297"/>
      <c r="I697" s="297"/>
      <c r="J697" s="297"/>
      <c r="K697" s="297"/>
      <c r="L697" s="297"/>
      <c r="M697" s="297"/>
      <c r="N697" s="297"/>
      <c r="O697" s="297"/>
      <c r="P697" s="297"/>
      <c r="Q697" s="297"/>
      <c r="R697" s="297"/>
      <c r="S697" s="297"/>
      <c r="T697" s="297"/>
      <c r="U697" s="297"/>
      <c r="V697" s="297"/>
      <c r="W697" s="297"/>
      <c r="X697" s="297"/>
      <c r="Y697" s="297"/>
      <c r="Z697" s="297"/>
    </row>
    <row r="698" spans="1:26" ht="15.75" customHeight="1">
      <c r="A698" s="297"/>
      <c r="B698" s="297"/>
      <c r="C698" s="297"/>
      <c r="D698" s="297"/>
      <c r="E698" s="297"/>
      <c r="F698" s="297"/>
      <c r="G698" s="297"/>
      <c r="H698" s="297"/>
      <c r="I698" s="297"/>
      <c r="J698" s="297"/>
      <c r="K698" s="297"/>
      <c r="L698" s="297"/>
      <c r="M698" s="297"/>
      <c r="N698" s="297"/>
      <c r="O698" s="297"/>
      <c r="P698" s="297"/>
      <c r="Q698" s="297"/>
      <c r="R698" s="297"/>
      <c r="S698" s="297"/>
      <c r="T698" s="297"/>
      <c r="U698" s="297"/>
      <c r="V698" s="297"/>
      <c r="W698" s="297"/>
      <c r="X698" s="297"/>
      <c r="Y698" s="297"/>
      <c r="Z698" s="297"/>
    </row>
    <row r="699" spans="1:26" ht="15.75" customHeight="1">
      <c r="A699" s="297"/>
      <c r="B699" s="297"/>
      <c r="C699" s="297"/>
      <c r="D699" s="297"/>
      <c r="E699" s="297"/>
      <c r="F699" s="297"/>
      <c r="G699" s="297"/>
      <c r="H699" s="297"/>
      <c r="I699" s="297"/>
      <c r="J699" s="297"/>
      <c r="K699" s="297"/>
      <c r="L699" s="297"/>
      <c r="M699" s="297"/>
      <c r="N699" s="297"/>
      <c r="O699" s="297"/>
      <c r="P699" s="297"/>
      <c r="Q699" s="297"/>
      <c r="R699" s="297"/>
      <c r="S699" s="297"/>
      <c r="T699" s="297"/>
      <c r="U699" s="297"/>
      <c r="V699" s="297"/>
      <c r="W699" s="297"/>
      <c r="X699" s="297"/>
      <c r="Y699" s="297"/>
      <c r="Z699" s="297"/>
    </row>
    <row r="700" spans="1:26" ht="15.75" customHeight="1">
      <c r="A700" s="297"/>
      <c r="B700" s="297"/>
      <c r="C700" s="297"/>
      <c r="D700" s="297"/>
      <c r="E700" s="297"/>
      <c r="F700" s="297"/>
      <c r="G700" s="297"/>
      <c r="H700" s="297"/>
      <c r="I700" s="297"/>
      <c r="J700" s="297"/>
      <c r="K700" s="297"/>
      <c r="L700" s="297"/>
      <c r="M700" s="297"/>
      <c r="N700" s="297"/>
      <c r="O700" s="297"/>
      <c r="P700" s="297"/>
      <c r="Q700" s="297"/>
      <c r="R700" s="297"/>
      <c r="S700" s="297"/>
      <c r="T700" s="297"/>
      <c r="U700" s="297"/>
      <c r="V700" s="297"/>
      <c r="W700" s="297"/>
      <c r="X700" s="297"/>
      <c r="Y700" s="297"/>
      <c r="Z700" s="297"/>
    </row>
    <row r="701" spans="1:26" ht="15.75" customHeight="1">
      <c r="A701" s="297"/>
      <c r="B701" s="297"/>
      <c r="C701" s="297"/>
      <c r="D701" s="297"/>
      <c r="E701" s="297"/>
      <c r="F701" s="297"/>
      <c r="G701" s="297"/>
      <c r="H701" s="297"/>
      <c r="I701" s="297"/>
      <c r="J701" s="297"/>
      <c r="K701" s="297"/>
      <c r="L701" s="297"/>
      <c r="M701" s="297"/>
      <c r="N701" s="297"/>
      <c r="O701" s="297"/>
      <c r="P701" s="297"/>
      <c r="Q701" s="297"/>
      <c r="R701" s="297"/>
      <c r="S701" s="297"/>
      <c r="T701" s="297"/>
      <c r="U701" s="297"/>
      <c r="V701" s="297"/>
      <c r="W701" s="297"/>
      <c r="X701" s="297"/>
      <c r="Y701" s="297"/>
      <c r="Z701" s="297"/>
    </row>
    <row r="702" spans="1:26" ht="15.75" customHeight="1">
      <c r="A702" s="297"/>
      <c r="B702" s="297"/>
      <c r="C702" s="297"/>
      <c r="D702" s="297"/>
      <c r="E702" s="297"/>
      <c r="F702" s="297"/>
      <c r="G702" s="297"/>
      <c r="H702" s="297"/>
      <c r="I702" s="297"/>
      <c r="J702" s="297"/>
      <c r="K702" s="297"/>
      <c r="L702" s="297"/>
      <c r="M702" s="297"/>
      <c r="N702" s="297"/>
      <c r="O702" s="297"/>
      <c r="P702" s="297"/>
      <c r="Q702" s="297"/>
      <c r="R702" s="297"/>
      <c r="S702" s="297"/>
      <c r="T702" s="297"/>
      <c r="U702" s="297"/>
      <c r="V702" s="297"/>
      <c r="W702" s="297"/>
      <c r="X702" s="297"/>
      <c r="Y702" s="297"/>
      <c r="Z702" s="297"/>
    </row>
    <row r="703" spans="1:26" ht="15.75" customHeight="1">
      <c r="A703" s="297"/>
      <c r="B703" s="297"/>
      <c r="C703" s="297"/>
      <c r="D703" s="297"/>
      <c r="E703" s="297"/>
      <c r="F703" s="297"/>
      <c r="G703" s="297"/>
      <c r="H703" s="297"/>
      <c r="I703" s="297"/>
      <c r="J703" s="297"/>
      <c r="K703" s="297"/>
      <c r="L703" s="297"/>
      <c r="M703" s="297"/>
      <c r="N703" s="297"/>
      <c r="O703" s="297"/>
      <c r="P703" s="297"/>
      <c r="Q703" s="297"/>
      <c r="R703" s="297"/>
      <c r="S703" s="297"/>
      <c r="T703" s="297"/>
      <c r="U703" s="297"/>
      <c r="V703" s="297"/>
      <c r="W703" s="297"/>
      <c r="X703" s="297"/>
      <c r="Y703" s="297"/>
      <c r="Z703" s="297"/>
    </row>
    <row r="704" spans="1:26" ht="15.75" customHeight="1">
      <c r="A704" s="297"/>
      <c r="B704" s="297"/>
      <c r="C704" s="297"/>
      <c r="D704" s="297"/>
      <c r="E704" s="297"/>
      <c r="F704" s="297"/>
      <c r="G704" s="297"/>
      <c r="H704" s="297"/>
      <c r="I704" s="297"/>
      <c r="J704" s="297"/>
      <c r="K704" s="297"/>
      <c r="L704" s="297"/>
      <c r="M704" s="297"/>
      <c r="N704" s="297"/>
      <c r="O704" s="297"/>
      <c r="P704" s="297"/>
      <c r="Q704" s="297"/>
      <c r="R704" s="297"/>
      <c r="S704" s="297"/>
      <c r="T704" s="297"/>
      <c r="U704" s="297"/>
      <c r="V704" s="297"/>
      <c r="W704" s="297"/>
      <c r="X704" s="297"/>
      <c r="Y704" s="297"/>
      <c r="Z704" s="297"/>
    </row>
    <row r="705" spans="1:26" ht="15.75" customHeight="1">
      <c r="A705" s="297"/>
      <c r="B705" s="297"/>
      <c r="C705" s="297"/>
      <c r="D705" s="297"/>
      <c r="E705" s="297"/>
      <c r="F705" s="297"/>
      <c r="G705" s="297"/>
      <c r="H705" s="297"/>
      <c r="I705" s="297"/>
      <c r="J705" s="297"/>
      <c r="K705" s="297"/>
      <c r="L705" s="297"/>
      <c r="M705" s="297"/>
      <c r="N705" s="297"/>
      <c r="O705" s="297"/>
      <c r="P705" s="297"/>
      <c r="Q705" s="297"/>
      <c r="R705" s="297"/>
      <c r="S705" s="297"/>
      <c r="T705" s="297"/>
      <c r="U705" s="297"/>
      <c r="V705" s="297"/>
      <c r="W705" s="297"/>
      <c r="X705" s="297"/>
      <c r="Y705" s="297"/>
      <c r="Z705" s="297"/>
    </row>
    <row r="706" spans="1:26" ht="15.75" customHeight="1">
      <c r="A706" s="297"/>
      <c r="B706" s="297"/>
      <c r="C706" s="297"/>
      <c r="D706" s="297"/>
      <c r="E706" s="297"/>
      <c r="F706" s="297"/>
      <c r="G706" s="297"/>
      <c r="H706" s="297"/>
      <c r="I706" s="297"/>
      <c r="J706" s="297"/>
      <c r="K706" s="297"/>
      <c r="L706" s="297"/>
      <c r="M706" s="297"/>
      <c r="N706" s="297"/>
      <c r="O706" s="297"/>
      <c r="P706" s="297"/>
      <c r="Q706" s="297"/>
      <c r="R706" s="297"/>
      <c r="S706" s="297"/>
      <c r="T706" s="297"/>
      <c r="U706" s="297"/>
      <c r="V706" s="297"/>
      <c r="W706" s="297"/>
      <c r="X706" s="297"/>
      <c r="Y706" s="297"/>
      <c r="Z706" s="297"/>
    </row>
    <row r="707" spans="1:26" ht="15.75" customHeight="1">
      <c r="A707" s="297"/>
      <c r="B707" s="297"/>
      <c r="C707" s="297"/>
      <c r="D707" s="297"/>
      <c r="E707" s="297"/>
      <c r="F707" s="297"/>
      <c r="G707" s="297"/>
      <c r="H707" s="297"/>
      <c r="I707" s="297"/>
      <c r="J707" s="297"/>
      <c r="K707" s="297"/>
      <c r="L707" s="297"/>
      <c r="M707" s="297"/>
      <c r="N707" s="297"/>
      <c r="O707" s="297"/>
      <c r="P707" s="297"/>
      <c r="Q707" s="297"/>
      <c r="R707" s="297"/>
      <c r="S707" s="297"/>
      <c r="T707" s="297"/>
      <c r="U707" s="297"/>
      <c r="V707" s="297"/>
      <c r="W707" s="297"/>
      <c r="X707" s="297"/>
      <c r="Y707" s="297"/>
      <c r="Z707" s="297"/>
    </row>
    <row r="708" spans="1:26" ht="15.75" customHeight="1">
      <c r="A708" s="297"/>
      <c r="B708" s="297"/>
      <c r="C708" s="297"/>
      <c r="D708" s="297"/>
      <c r="E708" s="297"/>
      <c r="F708" s="297"/>
      <c r="G708" s="297"/>
      <c r="H708" s="297"/>
      <c r="I708" s="297"/>
      <c r="J708" s="297"/>
      <c r="K708" s="297"/>
      <c r="L708" s="297"/>
      <c r="M708" s="297"/>
      <c r="N708" s="297"/>
      <c r="O708" s="297"/>
      <c r="P708" s="297"/>
      <c r="Q708" s="297"/>
      <c r="R708" s="297"/>
      <c r="S708" s="297"/>
      <c r="T708" s="297"/>
      <c r="U708" s="297"/>
      <c r="V708" s="297"/>
      <c r="W708" s="297"/>
      <c r="X708" s="297"/>
      <c r="Y708" s="297"/>
      <c r="Z708" s="297"/>
    </row>
    <row r="709" spans="1:26" ht="15.75" customHeight="1">
      <c r="A709" s="297"/>
      <c r="B709" s="297"/>
      <c r="C709" s="297"/>
      <c r="D709" s="297"/>
      <c r="E709" s="297"/>
      <c r="F709" s="297"/>
      <c r="G709" s="297"/>
      <c r="H709" s="297"/>
      <c r="I709" s="297"/>
      <c r="J709" s="297"/>
      <c r="K709" s="297"/>
      <c r="L709" s="297"/>
      <c r="M709" s="297"/>
      <c r="N709" s="297"/>
      <c r="O709" s="297"/>
      <c r="P709" s="297"/>
      <c r="Q709" s="297"/>
      <c r="R709" s="297"/>
      <c r="S709" s="297"/>
      <c r="T709" s="297"/>
      <c r="U709" s="297"/>
      <c r="V709" s="297"/>
      <c r="W709" s="297"/>
      <c r="X709" s="297"/>
      <c r="Y709" s="297"/>
      <c r="Z709" s="297"/>
    </row>
    <row r="710" spans="1:26" ht="15.75" customHeight="1">
      <c r="A710" s="297"/>
      <c r="B710" s="297"/>
      <c r="C710" s="297"/>
      <c r="D710" s="297"/>
      <c r="E710" s="297"/>
      <c r="F710" s="297"/>
      <c r="G710" s="297"/>
      <c r="H710" s="297"/>
      <c r="I710" s="297"/>
      <c r="J710" s="297"/>
      <c r="K710" s="297"/>
      <c r="L710" s="297"/>
      <c r="M710" s="297"/>
      <c r="N710" s="297"/>
      <c r="O710" s="297"/>
      <c r="P710" s="297"/>
      <c r="Q710" s="297"/>
      <c r="R710" s="297"/>
      <c r="S710" s="297"/>
      <c r="T710" s="297"/>
      <c r="U710" s="297"/>
      <c r="V710" s="297"/>
      <c r="W710" s="297"/>
      <c r="X710" s="297"/>
      <c r="Y710" s="297"/>
      <c r="Z710" s="297"/>
    </row>
    <row r="711" spans="1:26" ht="15.75" customHeight="1">
      <c r="A711" s="297"/>
      <c r="B711" s="297"/>
      <c r="C711" s="297"/>
      <c r="D711" s="297"/>
      <c r="E711" s="297"/>
      <c r="F711" s="297"/>
      <c r="G711" s="297"/>
      <c r="H711" s="297"/>
      <c r="I711" s="297"/>
      <c r="J711" s="297"/>
      <c r="K711" s="297"/>
      <c r="L711" s="297"/>
      <c r="M711" s="297"/>
      <c r="N711" s="297"/>
      <c r="O711" s="297"/>
      <c r="P711" s="297"/>
      <c r="Q711" s="297"/>
      <c r="R711" s="297"/>
      <c r="S711" s="297"/>
      <c r="T711" s="297"/>
      <c r="U711" s="297"/>
      <c r="V711" s="297"/>
      <c r="W711" s="297"/>
      <c r="X711" s="297"/>
      <c r="Y711" s="297"/>
      <c r="Z711" s="297"/>
    </row>
    <row r="712" spans="1:26" ht="15.75" customHeight="1">
      <c r="A712" s="297"/>
      <c r="B712" s="297"/>
      <c r="C712" s="297"/>
      <c r="D712" s="297"/>
      <c r="E712" s="297"/>
      <c r="F712" s="297"/>
      <c r="G712" s="297"/>
      <c r="H712" s="297"/>
      <c r="I712" s="297"/>
      <c r="J712" s="297"/>
      <c r="K712" s="297"/>
      <c r="L712" s="297"/>
      <c r="M712" s="297"/>
      <c r="N712" s="297"/>
      <c r="O712" s="297"/>
      <c r="P712" s="297"/>
      <c r="Q712" s="297"/>
      <c r="R712" s="297"/>
      <c r="S712" s="297"/>
      <c r="T712" s="297"/>
      <c r="U712" s="297"/>
      <c r="V712" s="297"/>
      <c r="W712" s="297"/>
      <c r="X712" s="297"/>
      <c r="Y712" s="297"/>
      <c r="Z712" s="297"/>
    </row>
    <row r="713" spans="1:26" ht="15.75" customHeight="1">
      <c r="A713" s="297"/>
      <c r="B713" s="297"/>
      <c r="C713" s="297"/>
      <c r="D713" s="297"/>
      <c r="E713" s="297"/>
      <c r="F713" s="297"/>
      <c r="G713" s="297"/>
      <c r="H713" s="297"/>
      <c r="I713" s="297"/>
      <c r="J713" s="297"/>
      <c r="K713" s="297"/>
      <c r="L713" s="297"/>
      <c r="M713" s="297"/>
      <c r="N713" s="297"/>
      <c r="O713" s="297"/>
      <c r="P713" s="297"/>
      <c r="Q713" s="297"/>
      <c r="R713" s="297"/>
      <c r="S713" s="297"/>
      <c r="T713" s="297"/>
      <c r="U713" s="297"/>
      <c r="V713" s="297"/>
      <c r="W713" s="297"/>
      <c r="X713" s="297"/>
      <c r="Y713" s="297"/>
      <c r="Z713" s="297"/>
    </row>
    <row r="714" spans="1:26" ht="15.75" customHeight="1">
      <c r="A714" s="297"/>
      <c r="B714" s="297"/>
      <c r="C714" s="297"/>
      <c r="D714" s="297"/>
      <c r="E714" s="297"/>
      <c r="F714" s="297"/>
      <c r="G714" s="297"/>
      <c r="H714" s="297"/>
      <c r="I714" s="297"/>
      <c r="J714" s="297"/>
      <c r="K714" s="297"/>
      <c r="L714" s="297"/>
      <c r="M714" s="297"/>
      <c r="N714" s="297"/>
      <c r="O714" s="297"/>
      <c r="P714" s="297"/>
      <c r="Q714" s="297"/>
      <c r="R714" s="297"/>
      <c r="S714" s="297"/>
      <c r="T714" s="297"/>
      <c r="U714" s="297"/>
      <c r="V714" s="297"/>
      <c r="W714" s="297"/>
      <c r="X714" s="297"/>
      <c r="Y714" s="297"/>
      <c r="Z714" s="297"/>
    </row>
    <row r="715" spans="1:26" ht="15.75" customHeight="1">
      <c r="A715" s="297"/>
      <c r="B715" s="297"/>
      <c r="C715" s="297"/>
      <c r="D715" s="297"/>
      <c r="E715" s="297"/>
      <c r="F715" s="297"/>
      <c r="G715" s="297"/>
      <c r="H715" s="297"/>
      <c r="I715" s="297"/>
      <c r="J715" s="297"/>
      <c r="K715" s="297"/>
      <c r="L715" s="297"/>
      <c r="M715" s="297"/>
      <c r="N715" s="297"/>
      <c r="O715" s="297"/>
      <c r="P715" s="297"/>
      <c r="Q715" s="297"/>
      <c r="R715" s="297"/>
      <c r="S715" s="297"/>
      <c r="T715" s="297"/>
      <c r="U715" s="297"/>
      <c r="V715" s="297"/>
      <c r="W715" s="297"/>
      <c r="X715" s="297"/>
      <c r="Y715" s="297"/>
      <c r="Z715" s="297"/>
    </row>
    <row r="716" spans="1:26" ht="15.75" customHeight="1">
      <c r="A716" s="297"/>
      <c r="B716" s="297"/>
      <c r="C716" s="297"/>
      <c r="D716" s="297"/>
      <c r="E716" s="297"/>
      <c r="F716" s="297"/>
      <c r="G716" s="297"/>
      <c r="H716" s="297"/>
      <c r="I716" s="297"/>
      <c r="J716" s="297"/>
      <c r="K716" s="297"/>
      <c r="L716" s="297"/>
      <c r="M716" s="297"/>
      <c r="N716" s="297"/>
      <c r="O716" s="297"/>
      <c r="P716" s="297"/>
      <c r="Q716" s="297"/>
      <c r="R716" s="297"/>
      <c r="S716" s="297"/>
      <c r="T716" s="297"/>
      <c r="U716" s="297"/>
      <c r="V716" s="297"/>
      <c r="W716" s="297"/>
      <c r="X716" s="297"/>
      <c r="Y716" s="297"/>
      <c r="Z716" s="297"/>
    </row>
    <row r="717" spans="1:26" ht="15.75" customHeight="1">
      <c r="A717" s="297"/>
      <c r="B717" s="297"/>
      <c r="C717" s="297"/>
      <c r="D717" s="297"/>
      <c r="E717" s="297"/>
      <c r="F717" s="297"/>
      <c r="G717" s="297"/>
      <c r="H717" s="297"/>
      <c r="I717" s="297"/>
      <c r="J717" s="297"/>
      <c r="K717" s="297"/>
      <c r="L717" s="297"/>
      <c r="M717" s="297"/>
      <c r="N717" s="297"/>
      <c r="O717" s="297"/>
      <c r="P717" s="297"/>
      <c r="Q717" s="297"/>
      <c r="R717" s="297"/>
      <c r="S717" s="297"/>
      <c r="T717" s="297"/>
      <c r="U717" s="297"/>
      <c r="V717" s="297"/>
      <c r="W717" s="297"/>
      <c r="X717" s="297"/>
      <c r="Y717" s="297"/>
      <c r="Z717" s="297"/>
    </row>
    <row r="718" spans="1:26" ht="15.75" customHeight="1">
      <c r="A718" s="297"/>
      <c r="B718" s="297"/>
      <c r="C718" s="297"/>
      <c r="D718" s="297"/>
      <c r="E718" s="297"/>
      <c r="F718" s="297"/>
      <c r="G718" s="297"/>
      <c r="H718" s="297"/>
      <c r="I718" s="297"/>
      <c r="J718" s="297"/>
      <c r="K718" s="297"/>
      <c r="L718" s="297"/>
      <c r="M718" s="297"/>
      <c r="N718" s="297"/>
      <c r="O718" s="297"/>
      <c r="P718" s="297"/>
      <c r="Q718" s="297"/>
      <c r="R718" s="297"/>
      <c r="S718" s="297"/>
      <c r="T718" s="297"/>
      <c r="U718" s="297"/>
      <c r="V718" s="297"/>
      <c r="W718" s="297"/>
      <c r="X718" s="297"/>
      <c r="Y718" s="297"/>
      <c r="Z718" s="297"/>
    </row>
    <row r="719" spans="1:26" ht="15.75" customHeight="1">
      <c r="A719" s="297"/>
      <c r="B719" s="297"/>
      <c r="C719" s="297"/>
      <c r="D719" s="297"/>
      <c r="E719" s="297"/>
      <c r="F719" s="297"/>
      <c r="G719" s="297"/>
      <c r="H719" s="297"/>
      <c r="I719" s="297"/>
      <c r="J719" s="297"/>
      <c r="K719" s="297"/>
      <c r="L719" s="297"/>
      <c r="M719" s="297"/>
      <c r="N719" s="297"/>
      <c r="O719" s="297"/>
      <c r="P719" s="297"/>
      <c r="Q719" s="297"/>
      <c r="R719" s="297"/>
      <c r="S719" s="297"/>
      <c r="T719" s="297"/>
      <c r="U719" s="297"/>
      <c r="V719" s="297"/>
      <c r="W719" s="297"/>
      <c r="X719" s="297"/>
      <c r="Y719" s="297"/>
      <c r="Z719" s="297"/>
    </row>
    <row r="720" spans="1:26" ht="15.75" customHeight="1">
      <c r="A720" s="297"/>
      <c r="B720" s="297"/>
      <c r="C720" s="297"/>
      <c r="D720" s="297"/>
      <c r="E720" s="297"/>
      <c r="F720" s="297"/>
      <c r="G720" s="297"/>
      <c r="H720" s="297"/>
      <c r="I720" s="297"/>
      <c r="J720" s="297"/>
      <c r="K720" s="297"/>
      <c r="L720" s="297"/>
      <c r="M720" s="297"/>
      <c r="N720" s="297"/>
      <c r="O720" s="297"/>
      <c r="P720" s="297"/>
      <c r="Q720" s="297"/>
      <c r="R720" s="297"/>
      <c r="S720" s="297"/>
      <c r="T720" s="297"/>
      <c r="U720" s="297"/>
      <c r="V720" s="297"/>
      <c r="W720" s="297"/>
      <c r="X720" s="297"/>
      <c r="Y720" s="297"/>
      <c r="Z720" s="297"/>
    </row>
    <row r="721" spans="1:26" ht="15.75" customHeight="1">
      <c r="A721" s="297"/>
      <c r="B721" s="297"/>
      <c r="C721" s="297"/>
      <c r="D721" s="297"/>
      <c r="E721" s="297"/>
      <c r="F721" s="297"/>
      <c r="G721" s="297"/>
      <c r="H721" s="297"/>
      <c r="I721" s="297"/>
      <c r="J721" s="297"/>
      <c r="K721" s="297"/>
      <c r="L721" s="297"/>
      <c r="M721" s="297"/>
      <c r="N721" s="297"/>
      <c r="O721" s="297"/>
      <c r="P721" s="297"/>
      <c r="Q721" s="297"/>
      <c r="R721" s="297"/>
      <c r="S721" s="297"/>
      <c r="T721" s="297"/>
      <c r="U721" s="297"/>
      <c r="V721" s="297"/>
      <c r="W721" s="297"/>
      <c r="X721" s="297"/>
      <c r="Y721" s="297"/>
      <c r="Z721" s="297"/>
    </row>
    <row r="722" spans="1:26" ht="15.75" customHeight="1">
      <c r="A722" s="297"/>
      <c r="B722" s="297"/>
      <c r="C722" s="297"/>
      <c r="D722" s="297"/>
      <c r="E722" s="297"/>
      <c r="F722" s="297"/>
      <c r="G722" s="297"/>
      <c r="H722" s="297"/>
      <c r="I722" s="297"/>
      <c r="J722" s="297"/>
      <c r="K722" s="297"/>
      <c r="L722" s="297"/>
      <c r="M722" s="297"/>
      <c r="N722" s="297"/>
      <c r="O722" s="297"/>
      <c r="P722" s="297"/>
      <c r="Q722" s="297"/>
      <c r="R722" s="297"/>
      <c r="S722" s="297"/>
      <c r="T722" s="297"/>
      <c r="U722" s="297"/>
      <c r="V722" s="297"/>
      <c r="W722" s="297"/>
      <c r="X722" s="297"/>
      <c r="Y722" s="297"/>
      <c r="Z722" s="297"/>
    </row>
    <row r="723" spans="1:26" ht="15.75" customHeight="1">
      <c r="A723" s="297"/>
      <c r="B723" s="297"/>
      <c r="C723" s="297"/>
      <c r="D723" s="297"/>
      <c r="E723" s="297"/>
      <c r="F723" s="297"/>
      <c r="G723" s="297"/>
      <c r="H723" s="297"/>
      <c r="I723" s="297"/>
      <c r="J723" s="297"/>
      <c r="K723" s="297"/>
      <c r="L723" s="297"/>
      <c r="M723" s="297"/>
      <c r="N723" s="297"/>
      <c r="O723" s="297"/>
      <c r="P723" s="297"/>
      <c r="Q723" s="297"/>
      <c r="R723" s="297"/>
      <c r="S723" s="297"/>
      <c r="T723" s="297"/>
      <c r="U723" s="297"/>
      <c r="V723" s="297"/>
      <c r="W723" s="297"/>
      <c r="X723" s="297"/>
      <c r="Y723" s="297"/>
      <c r="Z723" s="297"/>
    </row>
    <row r="724" spans="1:26" ht="15.75" customHeight="1">
      <c r="A724" s="297"/>
      <c r="B724" s="297"/>
      <c r="C724" s="297"/>
      <c r="D724" s="297"/>
      <c r="E724" s="297"/>
      <c r="F724" s="297"/>
      <c r="G724" s="297"/>
      <c r="H724" s="297"/>
      <c r="I724" s="297"/>
      <c r="J724" s="297"/>
      <c r="K724" s="297"/>
      <c r="L724" s="297"/>
      <c r="M724" s="297"/>
      <c r="N724" s="297"/>
      <c r="O724" s="297"/>
      <c r="P724" s="297"/>
      <c r="Q724" s="297"/>
      <c r="R724" s="297"/>
      <c r="S724" s="297"/>
      <c r="T724" s="297"/>
      <c r="U724" s="297"/>
      <c r="V724" s="297"/>
      <c r="W724" s="297"/>
      <c r="X724" s="297"/>
      <c r="Y724" s="297"/>
      <c r="Z724" s="297"/>
    </row>
    <row r="725" spans="1:26" ht="15.75" customHeight="1">
      <c r="A725" s="297"/>
      <c r="B725" s="297"/>
      <c r="C725" s="297"/>
      <c r="D725" s="297"/>
      <c r="E725" s="297"/>
      <c r="F725" s="297"/>
      <c r="G725" s="297"/>
      <c r="H725" s="297"/>
      <c r="I725" s="297"/>
      <c r="J725" s="297"/>
      <c r="K725" s="297"/>
      <c r="L725" s="297"/>
      <c r="M725" s="297"/>
      <c r="N725" s="297"/>
      <c r="O725" s="297"/>
      <c r="P725" s="297"/>
      <c r="Q725" s="297"/>
      <c r="R725" s="297"/>
      <c r="S725" s="297"/>
      <c r="T725" s="297"/>
      <c r="U725" s="297"/>
      <c r="V725" s="297"/>
      <c r="W725" s="297"/>
      <c r="X725" s="297"/>
      <c r="Y725" s="297"/>
      <c r="Z725" s="297"/>
    </row>
    <row r="726" spans="1:26" ht="15.75" customHeight="1">
      <c r="A726" s="297"/>
      <c r="B726" s="297"/>
      <c r="C726" s="297"/>
      <c r="D726" s="297"/>
      <c r="E726" s="297"/>
      <c r="F726" s="297"/>
      <c r="G726" s="297"/>
      <c r="H726" s="297"/>
      <c r="I726" s="297"/>
      <c r="J726" s="297"/>
      <c r="K726" s="297"/>
      <c r="L726" s="297"/>
      <c r="M726" s="297"/>
      <c r="N726" s="297"/>
      <c r="O726" s="297"/>
      <c r="P726" s="297"/>
      <c r="Q726" s="297"/>
      <c r="R726" s="297"/>
      <c r="S726" s="297"/>
      <c r="T726" s="297"/>
      <c r="U726" s="297"/>
      <c r="V726" s="297"/>
      <c r="W726" s="297"/>
      <c r="X726" s="297"/>
      <c r="Y726" s="297"/>
      <c r="Z726" s="297"/>
    </row>
    <row r="727" spans="1:26" ht="15.75" customHeight="1">
      <c r="A727" s="297"/>
      <c r="B727" s="297"/>
      <c r="C727" s="297"/>
      <c r="D727" s="297"/>
      <c r="E727" s="297"/>
      <c r="F727" s="297"/>
      <c r="G727" s="297"/>
      <c r="H727" s="297"/>
      <c r="I727" s="297"/>
      <c r="J727" s="297"/>
      <c r="K727" s="297"/>
      <c r="L727" s="297"/>
      <c r="M727" s="297"/>
      <c r="N727" s="297"/>
      <c r="O727" s="297"/>
      <c r="P727" s="297"/>
      <c r="Q727" s="297"/>
      <c r="R727" s="297"/>
      <c r="S727" s="297"/>
      <c r="T727" s="297"/>
      <c r="U727" s="297"/>
      <c r="V727" s="297"/>
      <c r="W727" s="297"/>
      <c r="X727" s="297"/>
      <c r="Y727" s="297"/>
      <c r="Z727" s="297"/>
    </row>
    <row r="728" spans="1:26" ht="15.75" customHeight="1">
      <c r="A728" s="297"/>
      <c r="B728" s="297"/>
      <c r="C728" s="297"/>
      <c r="D728" s="297"/>
      <c r="E728" s="297"/>
      <c r="F728" s="297"/>
      <c r="G728" s="297"/>
      <c r="H728" s="297"/>
      <c r="I728" s="297"/>
      <c r="J728" s="297"/>
      <c r="K728" s="297"/>
      <c r="L728" s="297"/>
      <c r="M728" s="297"/>
      <c r="N728" s="297"/>
      <c r="O728" s="297"/>
      <c r="P728" s="297"/>
      <c r="Q728" s="297"/>
      <c r="R728" s="297"/>
      <c r="S728" s="297"/>
      <c r="T728" s="297"/>
      <c r="U728" s="297"/>
      <c r="V728" s="297"/>
      <c r="W728" s="297"/>
      <c r="X728" s="297"/>
      <c r="Y728" s="297"/>
      <c r="Z728" s="297"/>
    </row>
    <row r="729" spans="1:26" ht="15.75" customHeight="1">
      <c r="A729" s="297"/>
      <c r="B729" s="297"/>
      <c r="C729" s="297"/>
      <c r="D729" s="297"/>
      <c r="E729" s="297"/>
      <c r="F729" s="297"/>
      <c r="G729" s="297"/>
      <c r="H729" s="297"/>
      <c r="I729" s="297"/>
      <c r="J729" s="297"/>
      <c r="K729" s="297"/>
      <c r="L729" s="297"/>
      <c r="M729" s="297"/>
      <c r="N729" s="297"/>
      <c r="O729" s="297"/>
      <c r="P729" s="297"/>
      <c r="Q729" s="297"/>
      <c r="R729" s="297"/>
      <c r="S729" s="297"/>
      <c r="T729" s="297"/>
      <c r="U729" s="297"/>
      <c r="V729" s="297"/>
      <c r="W729" s="297"/>
      <c r="X729" s="297"/>
      <c r="Y729" s="297"/>
      <c r="Z729" s="297"/>
    </row>
    <row r="730" spans="1:26" ht="15.75" customHeight="1">
      <c r="A730" s="297"/>
      <c r="B730" s="297"/>
      <c r="C730" s="297"/>
      <c r="D730" s="297"/>
      <c r="E730" s="297"/>
      <c r="F730" s="297"/>
      <c r="G730" s="297"/>
      <c r="H730" s="297"/>
      <c r="I730" s="297"/>
      <c r="J730" s="297"/>
      <c r="K730" s="297"/>
      <c r="L730" s="297"/>
      <c r="M730" s="297"/>
      <c r="N730" s="297"/>
      <c r="O730" s="297"/>
      <c r="P730" s="297"/>
      <c r="Q730" s="297"/>
      <c r="R730" s="297"/>
      <c r="S730" s="297"/>
      <c r="T730" s="297"/>
      <c r="U730" s="297"/>
      <c r="V730" s="297"/>
      <c r="W730" s="297"/>
      <c r="X730" s="297"/>
      <c r="Y730" s="297"/>
      <c r="Z730" s="297"/>
    </row>
    <row r="731" spans="1:26" ht="15.75" customHeight="1">
      <c r="A731" s="297"/>
      <c r="B731" s="297"/>
      <c r="C731" s="297"/>
      <c r="D731" s="297"/>
      <c r="E731" s="297"/>
      <c r="F731" s="297"/>
      <c r="G731" s="297"/>
      <c r="H731" s="297"/>
      <c r="I731" s="297"/>
      <c r="J731" s="297"/>
      <c r="K731" s="297"/>
      <c r="L731" s="297"/>
      <c r="M731" s="297"/>
      <c r="N731" s="297"/>
      <c r="O731" s="297"/>
      <c r="P731" s="297"/>
      <c r="Q731" s="297"/>
      <c r="R731" s="297"/>
      <c r="S731" s="297"/>
      <c r="T731" s="297"/>
      <c r="U731" s="297"/>
      <c r="V731" s="297"/>
      <c r="W731" s="297"/>
      <c r="X731" s="297"/>
      <c r="Y731" s="297"/>
      <c r="Z731" s="297"/>
    </row>
    <row r="732" spans="1:26" ht="15.75" customHeight="1">
      <c r="A732" s="297"/>
      <c r="B732" s="297"/>
      <c r="C732" s="297"/>
      <c r="D732" s="297"/>
      <c r="E732" s="297"/>
      <c r="F732" s="297"/>
      <c r="G732" s="297"/>
      <c r="H732" s="297"/>
      <c r="I732" s="297"/>
      <c r="J732" s="297"/>
      <c r="K732" s="297"/>
      <c r="L732" s="297"/>
      <c r="M732" s="297"/>
      <c r="N732" s="297"/>
      <c r="O732" s="297"/>
      <c r="P732" s="297"/>
      <c r="Q732" s="297"/>
      <c r="R732" s="297"/>
      <c r="S732" s="297"/>
      <c r="T732" s="297"/>
      <c r="U732" s="297"/>
      <c r="V732" s="297"/>
      <c r="W732" s="297"/>
      <c r="X732" s="297"/>
      <c r="Y732" s="297"/>
      <c r="Z732" s="297"/>
    </row>
    <row r="733" spans="1:26" ht="15.75" customHeight="1">
      <c r="A733" s="297"/>
      <c r="B733" s="297"/>
      <c r="C733" s="297"/>
      <c r="D733" s="297"/>
      <c r="E733" s="297"/>
      <c r="F733" s="297"/>
      <c r="G733" s="297"/>
      <c r="H733" s="297"/>
      <c r="I733" s="297"/>
      <c r="J733" s="297"/>
      <c r="K733" s="297"/>
      <c r="L733" s="297"/>
      <c r="M733" s="297"/>
      <c r="N733" s="297"/>
      <c r="O733" s="297"/>
      <c r="P733" s="297"/>
      <c r="Q733" s="297"/>
      <c r="R733" s="297"/>
      <c r="S733" s="297"/>
      <c r="T733" s="297"/>
      <c r="U733" s="297"/>
      <c r="V733" s="297"/>
      <c r="W733" s="297"/>
      <c r="X733" s="297"/>
      <c r="Y733" s="297"/>
      <c r="Z733" s="297"/>
    </row>
    <row r="734" spans="1:26" ht="15.75" customHeight="1">
      <c r="A734" s="297"/>
      <c r="B734" s="297"/>
      <c r="C734" s="297"/>
      <c r="D734" s="297"/>
      <c r="E734" s="297"/>
      <c r="F734" s="297"/>
      <c r="G734" s="297"/>
      <c r="H734" s="297"/>
      <c r="I734" s="297"/>
      <c r="J734" s="297"/>
      <c r="K734" s="297"/>
      <c r="L734" s="297"/>
      <c r="M734" s="297"/>
      <c r="N734" s="297"/>
      <c r="O734" s="297"/>
      <c r="P734" s="297"/>
      <c r="Q734" s="297"/>
      <c r="R734" s="297"/>
      <c r="S734" s="297"/>
      <c r="T734" s="297"/>
      <c r="U734" s="297"/>
      <c r="V734" s="297"/>
      <c r="W734" s="297"/>
      <c r="X734" s="297"/>
      <c r="Y734" s="297"/>
      <c r="Z734" s="297"/>
    </row>
    <row r="735" spans="1:26" ht="15.75" customHeight="1">
      <c r="A735" s="297"/>
      <c r="B735" s="297"/>
      <c r="C735" s="297"/>
      <c r="D735" s="297"/>
      <c r="E735" s="297"/>
      <c r="F735" s="297"/>
      <c r="G735" s="297"/>
      <c r="H735" s="297"/>
      <c r="I735" s="297"/>
      <c r="J735" s="297"/>
      <c r="K735" s="297"/>
      <c r="L735" s="297"/>
      <c r="M735" s="297"/>
      <c r="N735" s="297"/>
      <c r="O735" s="297"/>
      <c r="P735" s="297"/>
      <c r="Q735" s="297"/>
      <c r="R735" s="297"/>
      <c r="S735" s="297"/>
      <c r="T735" s="297"/>
      <c r="U735" s="297"/>
      <c r="V735" s="297"/>
      <c r="W735" s="297"/>
      <c r="X735" s="297"/>
      <c r="Y735" s="297"/>
      <c r="Z735" s="297"/>
    </row>
    <row r="736" spans="1:26" ht="15.75" customHeight="1">
      <c r="A736" s="297"/>
      <c r="B736" s="297"/>
      <c r="C736" s="297"/>
      <c r="D736" s="297"/>
      <c r="E736" s="297"/>
      <c r="F736" s="297"/>
      <c r="G736" s="297"/>
      <c r="H736" s="297"/>
      <c r="I736" s="297"/>
      <c r="J736" s="297"/>
      <c r="K736" s="297"/>
      <c r="L736" s="297"/>
      <c r="M736" s="297"/>
      <c r="N736" s="297"/>
      <c r="O736" s="297"/>
      <c r="P736" s="297"/>
      <c r="Q736" s="297"/>
      <c r="R736" s="297"/>
      <c r="S736" s="297"/>
      <c r="T736" s="297"/>
      <c r="U736" s="297"/>
      <c r="V736" s="297"/>
      <c r="W736" s="297"/>
      <c r="X736" s="297"/>
      <c r="Y736" s="297"/>
      <c r="Z736" s="297"/>
    </row>
    <row r="737" spans="1:26" ht="15.75" customHeight="1">
      <c r="A737" s="297"/>
      <c r="B737" s="297"/>
      <c r="C737" s="297"/>
      <c r="D737" s="297"/>
      <c r="E737" s="297"/>
      <c r="F737" s="297"/>
      <c r="G737" s="297"/>
      <c r="H737" s="297"/>
      <c r="I737" s="297"/>
      <c r="J737" s="297"/>
      <c r="K737" s="297"/>
      <c r="L737" s="297"/>
      <c r="M737" s="297"/>
      <c r="N737" s="297"/>
      <c r="O737" s="297"/>
      <c r="P737" s="297"/>
      <c r="Q737" s="297"/>
      <c r="R737" s="297"/>
      <c r="S737" s="297"/>
      <c r="T737" s="297"/>
      <c r="U737" s="297"/>
      <c r="V737" s="297"/>
      <c r="W737" s="297"/>
      <c r="X737" s="297"/>
      <c r="Y737" s="297"/>
      <c r="Z737" s="297"/>
    </row>
    <row r="738" spans="1:26" ht="15.75" customHeight="1">
      <c r="A738" s="297"/>
      <c r="B738" s="297"/>
      <c r="C738" s="297"/>
      <c r="D738" s="297"/>
      <c r="E738" s="297"/>
      <c r="F738" s="297"/>
      <c r="G738" s="297"/>
      <c r="H738" s="297"/>
      <c r="I738" s="297"/>
      <c r="J738" s="297"/>
      <c r="K738" s="297"/>
      <c r="L738" s="297"/>
      <c r="M738" s="297"/>
      <c r="N738" s="297"/>
      <c r="O738" s="297"/>
      <c r="P738" s="297"/>
      <c r="Q738" s="297"/>
      <c r="R738" s="297"/>
      <c r="S738" s="297"/>
      <c r="T738" s="297"/>
      <c r="U738" s="297"/>
      <c r="V738" s="297"/>
      <c r="W738" s="297"/>
      <c r="X738" s="297"/>
      <c r="Y738" s="297"/>
      <c r="Z738" s="297"/>
    </row>
    <row r="739" spans="1:26" ht="15.75" customHeight="1">
      <c r="A739" s="297"/>
      <c r="B739" s="297"/>
      <c r="C739" s="297"/>
      <c r="D739" s="297"/>
      <c r="E739" s="297"/>
      <c r="F739" s="297"/>
      <c r="G739" s="297"/>
      <c r="H739" s="297"/>
      <c r="I739" s="297"/>
      <c r="J739" s="297"/>
      <c r="K739" s="297"/>
      <c r="L739" s="297"/>
      <c r="M739" s="297"/>
      <c r="N739" s="297"/>
      <c r="O739" s="297"/>
      <c r="P739" s="297"/>
      <c r="Q739" s="297"/>
      <c r="R739" s="297"/>
      <c r="S739" s="297"/>
      <c r="T739" s="297"/>
      <c r="U739" s="297"/>
      <c r="V739" s="297"/>
      <c r="W739" s="297"/>
      <c r="X739" s="297"/>
      <c r="Y739" s="297"/>
      <c r="Z739" s="297"/>
    </row>
    <row r="740" spans="1:26" ht="15.75" customHeight="1">
      <c r="A740" s="297"/>
      <c r="B740" s="297"/>
      <c r="C740" s="297"/>
      <c r="D740" s="297"/>
      <c r="E740" s="297"/>
      <c r="F740" s="297"/>
      <c r="G740" s="297"/>
      <c r="H740" s="297"/>
      <c r="I740" s="297"/>
      <c r="J740" s="297"/>
      <c r="K740" s="297"/>
      <c r="L740" s="297"/>
      <c r="M740" s="297"/>
      <c r="N740" s="297"/>
      <c r="O740" s="297"/>
      <c r="P740" s="297"/>
      <c r="Q740" s="297"/>
      <c r="R740" s="297"/>
      <c r="S740" s="297"/>
      <c r="T740" s="297"/>
      <c r="U740" s="297"/>
      <c r="V740" s="297"/>
      <c r="W740" s="297"/>
      <c r="X740" s="297"/>
      <c r="Y740" s="297"/>
      <c r="Z740" s="297"/>
    </row>
    <row r="741" spans="1:26" ht="15.75" customHeight="1">
      <c r="A741" s="297"/>
      <c r="B741" s="297"/>
      <c r="C741" s="297"/>
      <c r="D741" s="297"/>
      <c r="E741" s="297"/>
      <c r="F741" s="297"/>
      <c r="G741" s="297"/>
      <c r="H741" s="297"/>
      <c r="I741" s="297"/>
      <c r="J741" s="297"/>
      <c r="K741" s="297"/>
      <c r="L741" s="297"/>
      <c r="M741" s="297"/>
      <c r="N741" s="297"/>
      <c r="O741" s="297"/>
      <c r="P741" s="297"/>
      <c r="Q741" s="297"/>
      <c r="R741" s="297"/>
      <c r="S741" s="297"/>
      <c r="T741" s="297"/>
      <c r="U741" s="297"/>
      <c r="V741" s="297"/>
      <c r="W741" s="297"/>
      <c r="X741" s="297"/>
      <c r="Y741" s="297"/>
      <c r="Z741" s="297"/>
    </row>
    <row r="742" spans="1:26" ht="15.75" customHeight="1">
      <c r="A742" s="297"/>
      <c r="B742" s="297"/>
      <c r="C742" s="297"/>
      <c r="D742" s="297"/>
      <c r="E742" s="297"/>
      <c r="F742" s="297"/>
      <c r="G742" s="297"/>
      <c r="H742" s="297"/>
      <c r="I742" s="297"/>
      <c r="J742" s="297"/>
      <c r="K742" s="297"/>
      <c r="L742" s="297"/>
      <c r="M742" s="297"/>
      <c r="N742" s="297"/>
      <c r="O742" s="297"/>
      <c r="P742" s="297"/>
      <c r="Q742" s="297"/>
      <c r="R742" s="297"/>
      <c r="S742" s="297"/>
      <c r="T742" s="297"/>
      <c r="U742" s="297"/>
      <c r="V742" s="297"/>
      <c r="W742" s="297"/>
      <c r="X742" s="297"/>
      <c r="Y742" s="297"/>
      <c r="Z742" s="297"/>
    </row>
    <row r="743" spans="1:26" ht="15.75" customHeight="1">
      <c r="A743" s="297"/>
      <c r="B743" s="297"/>
      <c r="C743" s="297"/>
      <c r="D743" s="297"/>
      <c r="E743" s="297"/>
      <c r="F743" s="297"/>
      <c r="G743" s="297"/>
      <c r="H743" s="297"/>
      <c r="I743" s="297"/>
      <c r="J743" s="297"/>
      <c r="K743" s="297"/>
      <c r="L743" s="297"/>
      <c r="M743" s="297"/>
      <c r="N743" s="297"/>
      <c r="O743" s="297"/>
      <c r="P743" s="297"/>
      <c r="Q743" s="297"/>
      <c r="R743" s="297"/>
      <c r="S743" s="297"/>
      <c r="T743" s="297"/>
      <c r="U743" s="297"/>
      <c r="V743" s="297"/>
      <c r="W743" s="297"/>
      <c r="X743" s="297"/>
      <c r="Y743" s="297"/>
      <c r="Z743" s="297"/>
    </row>
    <row r="744" spans="1:26" ht="15.75" customHeight="1">
      <c r="A744" s="297"/>
      <c r="B744" s="297"/>
      <c r="C744" s="297"/>
      <c r="D744" s="297"/>
      <c r="E744" s="297"/>
      <c r="F744" s="297"/>
      <c r="G744" s="297"/>
      <c r="H744" s="297"/>
      <c r="I744" s="297"/>
      <c r="J744" s="297"/>
      <c r="K744" s="297"/>
      <c r="L744" s="297"/>
      <c r="M744" s="297"/>
      <c r="N744" s="297"/>
      <c r="O744" s="297"/>
      <c r="P744" s="297"/>
      <c r="Q744" s="297"/>
      <c r="R744" s="297"/>
      <c r="S744" s="297"/>
      <c r="T744" s="297"/>
      <c r="U744" s="297"/>
      <c r="V744" s="297"/>
      <c r="W744" s="297"/>
      <c r="X744" s="297"/>
      <c r="Y744" s="297"/>
      <c r="Z744" s="297"/>
    </row>
    <row r="745" spans="1:26" ht="15.75" customHeight="1">
      <c r="A745" s="297"/>
      <c r="B745" s="297"/>
      <c r="C745" s="297"/>
      <c r="D745" s="297"/>
      <c r="E745" s="297"/>
      <c r="F745" s="297"/>
      <c r="G745" s="297"/>
      <c r="H745" s="297"/>
      <c r="I745" s="297"/>
      <c r="J745" s="297"/>
      <c r="K745" s="297"/>
      <c r="L745" s="297"/>
      <c r="M745" s="297"/>
      <c r="N745" s="297"/>
      <c r="O745" s="297"/>
      <c r="P745" s="297"/>
      <c r="Q745" s="297"/>
      <c r="R745" s="297"/>
      <c r="S745" s="297"/>
      <c r="T745" s="297"/>
      <c r="U745" s="297"/>
      <c r="V745" s="297"/>
      <c r="W745" s="297"/>
      <c r="X745" s="297"/>
      <c r="Y745" s="297"/>
      <c r="Z745" s="297"/>
    </row>
    <row r="746" spans="1:26" ht="15.75" customHeight="1">
      <c r="A746" s="297"/>
      <c r="B746" s="297"/>
      <c r="C746" s="297"/>
      <c r="D746" s="297"/>
      <c r="E746" s="297"/>
      <c r="F746" s="297"/>
      <c r="G746" s="297"/>
      <c r="H746" s="297"/>
      <c r="I746" s="297"/>
      <c r="J746" s="297"/>
      <c r="K746" s="297"/>
      <c r="L746" s="297"/>
      <c r="M746" s="297"/>
      <c r="N746" s="297"/>
      <c r="O746" s="297"/>
      <c r="P746" s="297"/>
      <c r="Q746" s="297"/>
      <c r="R746" s="297"/>
      <c r="S746" s="297"/>
      <c r="T746" s="297"/>
      <c r="U746" s="297"/>
      <c r="V746" s="297"/>
      <c r="W746" s="297"/>
      <c r="X746" s="297"/>
      <c r="Y746" s="297"/>
      <c r="Z746" s="297"/>
    </row>
    <row r="747" spans="1:26" ht="15.75" customHeight="1">
      <c r="A747" s="297"/>
      <c r="B747" s="297"/>
      <c r="C747" s="297"/>
      <c r="D747" s="297"/>
      <c r="E747" s="297"/>
      <c r="F747" s="297"/>
      <c r="G747" s="297"/>
      <c r="H747" s="297"/>
      <c r="I747" s="297"/>
      <c r="J747" s="297"/>
      <c r="K747" s="297"/>
      <c r="L747" s="297"/>
      <c r="M747" s="297"/>
      <c r="N747" s="297"/>
      <c r="O747" s="297"/>
      <c r="P747" s="297"/>
      <c r="Q747" s="297"/>
      <c r="R747" s="297"/>
      <c r="S747" s="297"/>
      <c r="T747" s="297"/>
      <c r="U747" s="297"/>
      <c r="V747" s="297"/>
      <c r="W747" s="297"/>
      <c r="X747" s="297"/>
      <c r="Y747" s="297"/>
      <c r="Z747" s="297"/>
    </row>
    <row r="748" spans="1:26" ht="15.75" customHeight="1">
      <c r="A748" s="297"/>
      <c r="B748" s="297"/>
      <c r="C748" s="297"/>
      <c r="D748" s="297"/>
      <c r="E748" s="297"/>
      <c r="F748" s="297"/>
      <c r="G748" s="297"/>
      <c r="H748" s="297"/>
      <c r="I748" s="297"/>
      <c r="J748" s="297"/>
      <c r="K748" s="297"/>
      <c r="L748" s="297"/>
      <c r="M748" s="297"/>
      <c r="N748" s="297"/>
      <c r="O748" s="297"/>
      <c r="P748" s="297"/>
      <c r="Q748" s="297"/>
      <c r="R748" s="297"/>
      <c r="S748" s="297"/>
      <c r="T748" s="297"/>
      <c r="U748" s="297"/>
      <c r="V748" s="297"/>
      <c r="W748" s="297"/>
      <c r="X748" s="297"/>
      <c r="Y748" s="297"/>
      <c r="Z748" s="297"/>
    </row>
    <row r="749" spans="1:26" ht="15.75" customHeight="1">
      <c r="A749" s="297"/>
      <c r="B749" s="297"/>
      <c r="C749" s="297"/>
      <c r="D749" s="297"/>
      <c r="E749" s="297"/>
      <c r="F749" s="297"/>
      <c r="G749" s="297"/>
      <c r="H749" s="297"/>
      <c r="I749" s="297"/>
      <c r="J749" s="297"/>
      <c r="K749" s="297"/>
      <c r="L749" s="297"/>
      <c r="M749" s="297"/>
      <c r="N749" s="297"/>
      <c r="O749" s="297"/>
      <c r="P749" s="297"/>
      <c r="Q749" s="297"/>
      <c r="R749" s="297"/>
      <c r="S749" s="297"/>
      <c r="T749" s="297"/>
      <c r="U749" s="297"/>
      <c r="V749" s="297"/>
      <c r="W749" s="297"/>
      <c r="X749" s="297"/>
      <c r="Y749" s="297"/>
      <c r="Z749" s="297"/>
    </row>
    <row r="750" spans="1:26" ht="15.75" customHeight="1">
      <c r="A750" s="297"/>
      <c r="B750" s="297"/>
      <c r="C750" s="297"/>
      <c r="D750" s="297"/>
      <c r="E750" s="297"/>
      <c r="F750" s="297"/>
      <c r="G750" s="297"/>
      <c r="H750" s="297"/>
      <c r="I750" s="297"/>
      <c r="J750" s="297"/>
      <c r="K750" s="297"/>
      <c r="L750" s="297"/>
      <c r="M750" s="297"/>
      <c r="N750" s="297"/>
      <c r="O750" s="297"/>
      <c r="P750" s="297"/>
      <c r="Q750" s="297"/>
      <c r="R750" s="297"/>
      <c r="S750" s="297"/>
      <c r="T750" s="297"/>
      <c r="U750" s="297"/>
      <c r="V750" s="297"/>
      <c r="W750" s="297"/>
      <c r="X750" s="297"/>
      <c r="Y750" s="297"/>
      <c r="Z750" s="297"/>
    </row>
    <row r="751" spans="1:26" ht="15.75" customHeight="1">
      <c r="A751" s="297"/>
      <c r="B751" s="297"/>
      <c r="C751" s="297"/>
      <c r="D751" s="297"/>
      <c r="E751" s="297"/>
      <c r="F751" s="297"/>
      <c r="G751" s="297"/>
      <c r="H751" s="297"/>
      <c r="I751" s="297"/>
      <c r="J751" s="297"/>
      <c r="K751" s="297"/>
      <c r="L751" s="297"/>
      <c r="M751" s="297"/>
      <c r="N751" s="297"/>
      <c r="O751" s="297"/>
      <c r="P751" s="297"/>
      <c r="Q751" s="297"/>
      <c r="R751" s="297"/>
      <c r="S751" s="297"/>
      <c r="T751" s="297"/>
      <c r="U751" s="297"/>
      <c r="V751" s="297"/>
      <c r="W751" s="297"/>
      <c r="X751" s="297"/>
      <c r="Y751" s="297"/>
      <c r="Z751" s="297"/>
    </row>
    <row r="752" spans="1:26" ht="15.75" customHeight="1">
      <c r="A752" s="297"/>
      <c r="B752" s="297"/>
      <c r="C752" s="297"/>
      <c r="D752" s="297"/>
      <c r="E752" s="297"/>
      <c r="F752" s="297"/>
      <c r="G752" s="297"/>
      <c r="H752" s="297"/>
      <c r="I752" s="297"/>
      <c r="J752" s="297"/>
      <c r="K752" s="297"/>
      <c r="L752" s="297"/>
      <c r="M752" s="297"/>
      <c r="N752" s="297"/>
      <c r="O752" s="297"/>
      <c r="P752" s="297"/>
      <c r="Q752" s="297"/>
      <c r="R752" s="297"/>
      <c r="S752" s="297"/>
      <c r="T752" s="297"/>
      <c r="U752" s="297"/>
      <c r="V752" s="297"/>
      <c r="W752" s="297"/>
      <c r="X752" s="297"/>
      <c r="Y752" s="297"/>
      <c r="Z752" s="297"/>
    </row>
    <row r="753" spans="1:26" ht="15.75" customHeight="1">
      <c r="A753" s="297"/>
      <c r="B753" s="297"/>
      <c r="C753" s="297"/>
      <c r="D753" s="297"/>
      <c r="E753" s="297"/>
      <c r="F753" s="297"/>
      <c r="G753" s="297"/>
      <c r="H753" s="297"/>
      <c r="I753" s="297"/>
      <c r="J753" s="297"/>
      <c r="K753" s="297"/>
      <c r="L753" s="297"/>
      <c r="M753" s="297"/>
      <c r="N753" s="297"/>
      <c r="O753" s="297"/>
      <c r="P753" s="297"/>
      <c r="Q753" s="297"/>
      <c r="R753" s="297"/>
      <c r="S753" s="297"/>
      <c r="T753" s="297"/>
      <c r="U753" s="297"/>
      <c r="V753" s="297"/>
      <c r="W753" s="297"/>
      <c r="X753" s="297"/>
      <c r="Y753" s="297"/>
      <c r="Z753" s="297"/>
    </row>
    <row r="754" spans="1:26" ht="15.75" customHeight="1">
      <c r="A754" s="297"/>
      <c r="B754" s="297"/>
      <c r="C754" s="297"/>
      <c r="D754" s="297"/>
      <c r="E754" s="297"/>
      <c r="F754" s="297"/>
      <c r="G754" s="297"/>
      <c r="H754" s="297"/>
      <c r="I754" s="297"/>
      <c r="J754" s="297"/>
      <c r="K754" s="297"/>
      <c r="L754" s="297"/>
      <c r="M754" s="297"/>
      <c r="N754" s="297"/>
      <c r="O754" s="297"/>
      <c r="P754" s="297"/>
      <c r="Q754" s="297"/>
      <c r="R754" s="297"/>
      <c r="S754" s="297"/>
      <c r="T754" s="297"/>
      <c r="U754" s="297"/>
      <c r="V754" s="297"/>
      <c r="W754" s="297"/>
      <c r="X754" s="297"/>
      <c r="Y754" s="297"/>
      <c r="Z754" s="297"/>
    </row>
    <row r="755" spans="1:26" ht="15.75" customHeight="1">
      <c r="A755" s="297"/>
      <c r="B755" s="297"/>
      <c r="C755" s="297"/>
      <c r="D755" s="297"/>
      <c r="E755" s="297"/>
      <c r="F755" s="297"/>
      <c r="G755" s="297"/>
      <c r="H755" s="297"/>
      <c r="I755" s="297"/>
      <c r="J755" s="297"/>
      <c r="K755" s="297"/>
      <c r="L755" s="297"/>
      <c r="M755" s="297"/>
      <c r="N755" s="297"/>
      <c r="O755" s="297"/>
      <c r="P755" s="297"/>
      <c r="Q755" s="297"/>
      <c r="R755" s="297"/>
      <c r="S755" s="297"/>
      <c r="T755" s="297"/>
      <c r="U755" s="297"/>
      <c r="V755" s="297"/>
      <c r="W755" s="297"/>
      <c r="X755" s="297"/>
      <c r="Y755" s="297"/>
      <c r="Z755" s="297"/>
    </row>
    <row r="756" spans="1:26" ht="15.75" customHeight="1">
      <c r="A756" s="297"/>
      <c r="B756" s="297"/>
      <c r="C756" s="297"/>
      <c r="D756" s="297"/>
      <c r="E756" s="297"/>
      <c r="F756" s="297"/>
      <c r="G756" s="297"/>
      <c r="H756" s="297"/>
      <c r="I756" s="297"/>
      <c r="J756" s="297"/>
      <c r="K756" s="297"/>
      <c r="L756" s="297"/>
      <c r="M756" s="297"/>
      <c r="N756" s="297"/>
      <c r="O756" s="297"/>
      <c r="P756" s="297"/>
      <c r="Q756" s="297"/>
      <c r="R756" s="297"/>
      <c r="S756" s="297"/>
      <c r="T756" s="297"/>
      <c r="U756" s="297"/>
      <c r="V756" s="297"/>
      <c r="W756" s="297"/>
      <c r="X756" s="297"/>
      <c r="Y756" s="297"/>
      <c r="Z756" s="297"/>
    </row>
    <row r="757" spans="1:26" ht="15.75" customHeight="1">
      <c r="A757" s="297"/>
      <c r="B757" s="297"/>
      <c r="C757" s="297"/>
      <c r="D757" s="297"/>
      <c r="E757" s="297"/>
      <c r="F757" s="297"/>
      <c r="G757" s="297"/>
      <c r="H757" s="297"/>
      <c r="I757" s="297"/>
      <c r="J757" s="297"/>
      <c r="K757" s="297"/>
      <c r="L757" s="297"/>
      <c r="M757" s="297"/>
      <c r="N757" s="297"/>
      <c r="O757" s="297"/>
      <c r="P757" s="297"/>
      <c r="Q757" s="297"/>
      <c r="R757" s="297"/>
      <c r="S757" s="297"/>
      <c r="T757" s="297"/>
      <c r="U757" s="297"/>
      <c r="V757" s="297"/>
      <c r="W757" s="297"/>
      <c r="X757" s="297"/>
      <c r="Y757" s="297"/>
      <c r="Z757" s="297"/>
    </row>
    <row r="758" spans="1:26" ht="15.75" customHeight="1">
      <c r="A758" s="297"/>
      <c r="B758" s="297"/>
      <c r="C758" s="297"/>
      <c r="D758" s="297"/>
      <c r="E758" s="297"/>
      <c r="F758" s="297"/>
      <c r="G758" s="297"/>
      <c r="H758" s="297"/>
      <c r="I758" s="297"/>
      <c r="J758" s="297"/>
      <c r="K758" s="297"/>
      <c r="L758" s="297"/>
      <c r="M758" s="297"/>
      <c r="N758" s="297"/>
      <c r="O758" s="297"/>
      <c r="P758" s="297"/>
      <c r="Q758" s="297"/>
      <c r="R758" s="297"/>
      <c r="S758" s="297"/>
      <c r="T758" s="297"/>
      <c r="U758" s="297"/>
      <c r="V758" s="297"/>
      <c r="W758" s="297"/>
      <c r="X758" s="297"/>
      <c r="Y758" s="297"/>
      <c r="Z758" s="297"/>
    </row>
    <row r="759" spans="1:26" ht="15.75" customHeight="1">
      <c r="A759" s="297"/>
      <c r="B759" s="297"/>
      <c r="C759" s="297"/>
      <c r="D759" s="297"/>
      <c r="E759" s="297"/>
      <c r="F759" s="297"/>
      <c r="G759" s="297"/>
      <c r="H759" s="297"/>
      <c r="I759" s="297"/>
      <c r="J759" s="297"/>
      <c r="K759" s="297"/>
      <c r="L759" s="297"/>
      <c r="M759" s="297"/>
      <c r="N759" s="297"/>
      <c r="O759" s="297"/>
      <c r="P759" s="297"/>
      <c r="Q759" s="297"/>
      <c r="R759" s="297"/>
      <c r="S759" s="297"/>
      <c r="T759" s="297"/>
      <c r="U759" s="297"/>
      <c r="V759" s="297"/>
      <c r="W759" s="297"/>
      <c r="X759" s="297"/>
      <c r="Y759" s="297"/>
      <c r="Z759" s="297"/>
    </row>
    <row r="760" spans="1:26" ht="15.75" customHeight="1">
      <c r="A760" s="297"/>
      <c r="B760" s="297"/>
      <c r="C760" s="297"/>
      <c r="D760" s="297"/>
      <c r="E760" s="297"/>
      <c r="F760" s="297"/>
      <c r="G760" s="297"/>
      <c r="H760" s="297"/>
      <c r="I760" s="297"/>
      <c r="J760" s="297"/>
      <c r="K760" s="297"/>
      <c r="L760" s="297"/>
      <c r="M760" s="297"/>
      <c r="N760" s="297"/>
      <c r="O760" s="297"/>
      <c r="P760" s="297"/>
      <c r="Q760" s="297"/>
      <c r="R760" s="297"/>
      <c r="S760" s="297"/>
      <c r="T760" s="297"/>
      <c r="U760" s="297"/>
      <c r="V760" s="297"/>
      <c r="W760" s="297"/>
      <c r="X760" s="297"/>
      <c r="Y760" s="297"/>
      <c r="Z760" s="297"/>
    </row>
    <row r="761" spans="1:26" ht="15.75" customHeight="1">
      <c r="A761" s="297"/>
      <c r="B761" s="297"/>
      <c r="C761" s="297"/>
      <c r="D761" s="297"/>
      <c r="E761" s="297"/>
      <c r="F761" s="297"/>
      <c r="G761" s="297"/>
      <c r="H761" s="297"/>
      <c r="I761" s="297"/>
      <c r="J761" s="297"/>
      <c r="K761" s="297"/>
      <c r="L761" s="297"/>
      <c r="M761" s="297"/>
      <c r="N761" s="297"/>
      <c r="O761" s="297"/>
      <c r="P761" s="297"/>
      <c r="Q761" s="297"/>
      <c r="R761" s="297"/>
      <c r="S761" s="297"/>
      <c r="T761" s="297"/>
      <c r="U761" s="297"/>
      <c r="V761" s="297"/>
      <c r="W761" s="297"/>
      <c r="X761" s="297"/>
      <c r="Y761" s="297"/>
      <c r="Z761" s="297"/>
    </row>
    <row r="762" spans="1:26" ht="15.75" customHeight="1">
      <c r="A762" s="297"/>
      <c r="B762" s="297"/>
      <c r="C762" s="297"/>
      <c r="D762" s="297"/>
      <c r="E762" s="297"/>
      <c r="F762" s="297"/>
      <c r="G762" s="297"/>
      <c r="H762" s="297"/>
      <c r="I762" s="297"/>
      <c r="J762" s="297"/>
      <c r="K762" s="297"/>
      <c r="L762" s="297"/>
      <c r="M762" s="297"/>
      <c r="N762" s="297"/>
      <c r="O762" s="297"/>
      <c r="P762" s="297"/>
      <c r="Q762" s="297"/>
      <c r="R762" s="297"/>
      <c r="S762" s="297"/>
      <c r="T762" s="297"/>
      <c r="U762" s="297"/>
      <c r="V762" s="297"/>
      <c r="W762" s="297"/>
      <c r="X762" s="297"/>
      <c r="Y762" s="297"/>
      <c r="Z762" s="297"/>
    </row>
    <row r="763" spans="1:26" ht="15.75" customHeight="1">
      <c r="A763" s="297"/>
      <c r="B763" s="297"/>
      <c r="C763" s="297"/>
      <c r="D763" s="297"/>
      <c r="E763" s="297"/>
      <c r="F763" s="297"/>
      <c r="G763" s="297"/>
      <c r="H763" s="297"/>
      <c r="I763" s="297"/>
      <c r="J763" s="297"/>
      <c r="K763" s="297"/>
      <c r="L763" s="297"/>
      <c r="M763" s="297"/>
      <c r="N763" s="297"/>
      <c r="O763" s="297"/>
      <c r="P763" s="297"/>
      <c r="Q763" s="297"/>
      <c r="R763" s="297"/>
      <c r="S763" s="297"/>
      <c r="T763" s="297"/>
      <c r="U763" s="297"/>
      <c r="V763" s="297"/>
      <c r="W763" s="297"/>
      <c r="X763" s="297"/>
      <c r="Y763" s="297"/>
      <c r="Z763" s="297"/>
    </row>
    <row r="764" spans="1:26" ht="15.75" customHeight="1">
      <c r="A764" s="297"/>
      <c r="B764" s="297"/>
      <c r="C764" s="297"/>
      <c r="D764" s="297"/>
      <c r="E764" s="297"/>
      <c r="F764" s="297"/>
      <c r="G764" s="297"/>
      <c r="H764" s="297"/>
      <c r="I764" s="297"/>
      <c r="J764" s="297"/>
      <c r="K764" s="297"/>
      <c r="L764" s="297"/>
      <c r="M764" s="297"/>
      <c r="N764" s="297"/>
      <c r="O764" s="297"/>
      <c r="P764" s="297"/>
      <c r="Q764" s="297"/>
      <c r="R764" s="297"/>
      <c r="S764" s="297"/>
      <c r="T764" s="297"/>
      <c r="U764" s="297"/>
      <c r="V764" s="297"/>
      <c r="W764" s="297"/>
      <c r="X764" s="297"/>
      <c r="Y764" s="297"/>
      <c r="Z764" s="297"/>
    </row>
    <row r="765" spans="1:26" ht="15.75" customHeight="1">
      <c r="A765" s="297"/>
      <c r="B765" s="297"/>
      <c r="C765" s="297"/>
      <c r="D765" s="297"/>
      <c r="E765" s="297"/>
      <c r="F765" s="297"/>
      <c r="G765" s="297"/>
      <c r="H765" s="297"/>
      <c r="I765" s="297"/>
      <c r="J765" s="297"/>
      <c r="K765" s="297"/>
      <c r="L765" s="297"/>
      <c r="M765" s="297"/>
      <c r="N765" s="297"/>
      <c r="O765" s="297"/>
      <c r="P765" s="297"/>
      <c r="Q765" s="297"/>
      <c r="R765" s="297"/>
      <c r="S765" s="297"/>
      <c r="T765" s="297"/>
      <c r="U765" s="297"/>
      <c r="V765" s="297"/>
      <c r="W765" s="297"/>
      <c r="X765" s="297"/>
      <c r="Y765" s="297"/>
      <c r="Z765" s="297"/>
    </row>
    <row r="766" spans="1:26" ht="15.75" customHeight="1">
      <c r="A766" s="297"/>
      <c r="B766" s="297"/>
      <c r="C766" s="297"/>
      <c r="D766" s="297"/>
      <c r="E766" s="297"/>
      <c r="F766" s="297"/>
      <c r="G766" s="297"/>
      <c r="H766" s="297"/>
      <c r="I766" s="297"/>
      <c r="J766" s="297"/>
      <c r="K766" s="297"/>
      <c r="L766" s="297"/>
      <c r="M766" s="297"/>
      <c r="N766" s="297"/>
      <c r="O766" s="297"/>
      <c r="P766" s="297"/>
      <c r="Q766" s="297"/>
      <c r="R766" s="297"/>
      <c r="S766" s="297"/>
      <c r="T766" s="297"/>
      <c r="U766" s="297"/>
      <c r="V766" s="297"/>
      <c r="W766" s="297"/>
      <c r="X766" s="297"/>
      <c r="Y766" s="297"/>
      <c r="Z766" s="297"/>
    </row>
    <row r="767" spans="1:26" ht="15.75" customHeight="1">
      <c r="A767" s="297"/>
      <c r="B767" s="297"/>
      <c r="C767" s="297"/>
      <c r="D767" s="297"/>
      <c r="E767" s="297"/>
      <c r="F767" s="297"/>
      <c r="G767" s="297"/>
      <c r="H767" s="297"/>
      <c r="I767" s="297"/>
      <c r="J767" s="297"/>
      <c r="K767" s="297"/>
      <c r="L767" s="297"/>
      <c r="M767" s="297"/>
      <c r="N767" s="297"/>
      <c r="O767" s="297"/>
      <c r="P767" s="297"/>
      <c r="Q767" s="297"/>
      <c r="R767" s="297"/>
      <c r="S767" s="297"/>
      <c r="T767" s="297"/>
      <c r="U767" s="297"/>
      <c r="V767" s="297"/>
      <c r="W767" s="297"/>
      <c r="X767" s="297"/>
      <c r="Y767" s="297"/>
      <c r="Z767" s="297"/>
    </row>
    <row r="768" spans="1:26" ht="15.75" customHeight="1">
      <c r="A768" s="297"/>
      <c r="B768" s="297"/>
      <c r="C768" s="297"/>
      <c r="D768" s="297"/>
      <c r="E768" s="297"/>
      <c r="F768" s="297"/>
      <c r="G768" s="297"/>
      <c r="H768" s="297"/>
      <c r="I768" s="297"/>
      <c r="J768" s="297"/>
      <c r="K768" s="297"/>
      <c r="L768" s="297"/>
      <c r="M768" s="297"/>
      <c r="N768" s="297"/>
      <c r="O768" s="297"/>
      <c r="P768" s="297"/>
      <c r="Q768" s="297"/>
      <c r="R768" s="297"/>
      <c r="S768" s="297"/>
      <c r="T768" s="297"/>
      <c r="U768" s="297"/>
      <c r="V768" s="297"/>
      <c r="W768" s="297"/>
      <c r="X768" s="297"/>
      <c r="Y768" s="297"/>
      <c r="Z768" s="297"/>
    </row>
    <row r="769" spans="1:26" ht="15.75" customHeight="1">
      <c r="A769" s="297"/>
      <c r="B769" s="297"/>
      <c r="C769" s="297"/>
      <c r="D769" s="297"/>
      <c r="E769" s="297"/>
      <c r="F769" s="297"/>
      <c r="G769" s="297"/>
      <c r="H769" s="297"/>
      <c r="I769" s="297"/>
      <c r="J769" s="297"/>
      <c r="K769" s="297"/>
      <c r="L769" s="297"/>
      <c r="M769" s="297"/>
      <c r="N769" s="297"/>
      <c r="O769" s="297"/>
      <c r="P769" s="297"/>
      <c r="Q769" s="297"/>
      <c r="R769" s="297"/>
      <c r="S769" s="297"/>
      <c r="T769" s="297"/>
      <c r="U769" s="297"/>
      <c r="V769" s="297"/>
      <c r="W769" s="297"/>
      <c r="X769" s="297"/>
      <c r="Y769" s="297"/>
      <c r="Z769" s="297"/>
    </row>
    <row r="770" spans="1:26" ht="15.75" customHeight="1">
      <c r="A770" s="297"/>
      <c r="B770" s="297"/>
      <c r="C770" s="297"/>
      <c r="D770" s="297"/>
      <c r="E770" s="297"/>
      <c r="F770" s="297"/>
      <c r="G770" s="297"/>
      <c r="H770" s="297"/>
      <c r="I770" s="297"/>
      <c r="J770" s="297"/>
      <c r="K770" s="297"/>
      <c r="L770" s="297"/>
      <c r="M770" s="297"/>
      <c r="N770" s="297"/>
      <c r="O770" s="297"/>
      <c r="P770" s="297"/>
      <c r="Q770" s="297"/>
      <c r="R770" s="297"/>
      <c r="S770" s="297"/>
      <c r="T770" s="297"/>
      <c r="U770" s="297"/>
      <c r="V770" s="297"/>
      <c r="W770" s="297"/>
      <c r="X770" s="297"/>
      <c r="Y770" s="297"/>
      <c r="Z770" s="297"/>
    </row>
    <row r="771" spans="1:26" ht="15.75" customHeight="1">
      <c r="A771" s="297"/>
      <c r="B771" s="297"/>
      <c r="C771" s="297"/>
      <c r="D771" s="297"/>
      <c r="E771" s="297"/>
      <c r="F771" s="297"/>
      <c r="G771" s="297"/>
      <c r="H771" s="297"/>
      <c r="I771" s="297"/>
      <c r="J771" s="297"/>
      <c r="K771" s="297"/>
      <c r="L771" s="297"/>
      <c r="M771" s="297"/>
      <c r="N771" s="297"/>
      <c r="O771" s="297"/>
      <c r="P771" s="297"/>
      <c r="Q771" s="297"/>
      <c r="R771" s="297"/>
      <c r="S771" s="297"/>
      <c r="T771" s="297"/>
      <c r="U771" s="297"/>
      <c r="V771" s="297"/>
      <c r="W771" s="297"/>
      <c r="X771" s="297"/>
      <c r="Y771" s="297"/>
      <c r="Z771" s="297"/>
    </row>
    <row r="772" spans="1:26" ht="15.75" customHeight="1">
      <c r="A772" s="297"/>
      <c r="B772" s="297"/>
      <c r="C772" s="297"/>
      <c r="D772" s="297"/>
      <c r="E772" s="297"/>
      <c r="F772" s="297"/>
      <c r="G772" s="297"/>
      <c r="H772" s="297"/>
      <c r="I772" s="297"/>
      <c r="J772" s="297"/>
      <c r="K772" s="297"/>
      <c r="L772" s="297"/>
      <c r="M772" s="297"/>
      <c r="N772" s="297"/>
      <c r="O772" s="297"/>
      <c r="P772" s="297"/>
      <c r="Q772" s="297"/>
      <c r="R772" s="297"/>
      <c r="S772" s="297"/>
      <c r="T772" s="297"/>
      <c r="U772" s="297"/>
      <c r="V772" s="297"/>
      <c r="W772" s="297"/>
      <c r="X772" s="297"/>
      <c r="Y772" s="297"/>
      <c r="Z772" s="297"/>
    </row>
    <row r="773" spans="1:26" ht="15.75" customHeight="1">
      <c r="A773" s="297"/>
      <c r="B773" s="297"/>
      <c r="C773" s="297"/>
      <c r="D773" s="297"/>
      <c r="E773" s="297"/>
      <c r="F773" s="297"/>
      <c r="G773" s="297"/>
      <c r="H773" s="297"/>
      <c r="I773" s="297"/>
      <c r="J773" s="297"/>
      <c r="K773" s="297"/>
      <c r="L773" s="297"/>
      <c r="M773" s="297"/>
      <c r="N773" s="297"/>
      <c r="O773" s="297"/>
      <c r="P773" s="297"/>
      <c r="Q773" s="297"/>
      <c r="R773" s="297"/>
      <c r="S773" s="297"/>
      <c r="T773" s="297"/>
      <c r="U773" s="297"/>
      <c r="V773" s="297"/>
      <c r="W773" s="297"/>
      <c r="X773" s="297"/>
      <c r="Y773" s="297"/>
      <c r="Z773" s="297"/>
    </row>
    <row r="774" spans="1:26" ht="15.75" customHeight="1">
      <c r="A774" s="297"/>
      <c r="B774" s="297"/>
      <c r="C774" s="297"/>
      <c r="D774" s="297"/>
      <c r="E774" s="297"/>
      <c r="F774" s="297"/>
      <c r="G774" s="297"/>
      <c r="H774" s="297"/>
      <c r="I774" s="297"/>
      <c r="J774" s="297"/>
      <c r="K774" s="297"/>
      <c r="L774" s="297"/>
      <c r="M774" s="297"/>
      <c r="N774" s="297"/>
      <c r="O774" s="297"/>
      <c r="P774" s="297"/>
      <c r="Q774" s="297"/>
      <c r="R774" s="297"/>
      <c r="S774" s="297"/>
      <c r="T774" s="297"/>
      <c r="U774" s="297"/>
      <c r="V774" s="297"/>
      <c r="W774" s="297"/>
      <c r="X774" s="297"/>
      <c r="Y774" s="297"/>
      <c r="Z774" s="297"/>
    </row>
    <row r="775" spans="1:26" ht="15.75" customHeight="1">
      <c r="A775" s="297"/>
      <c r="B775" s="297"/>
      <c r="C775" s="297"/>
      <c r="D775" s="297"/>
      <c r="E775" s="297"/>
      <c r="F775" s="297"/>
      <c r="G775" s="297"/>
      <c r="H775" s="297"/>
      <c r="I775" s="297"/>
      <c r="J775" s="297"/>
      <c r="K775" s="297"/>
      <c r="L775" s="297"/>
      <c r="M775" s="297"/>
      <c r="N775" s="297"/>
      <c r="O775" s="297"/>
      <c r="P775" s="297"/>
      <c r="Q775" s="297"/>
      <c r="R775" s="297"/>
      <c r="S775" s="297"/>
      <c r="T775" s="297"/>
      <c r="U775" s="297"/>
      <c r="V775" s="297"/>
      <c r="W775" s="297"/>
      <c r="X775" s="297"/>
      <c r="Y775" s="297"/>
      <c r="Z775" s="297"/>
    </row>
    <row r="776" spans="1:26" ht="15.75" customHeight="1">
      <c r="A776" s="297"/>
      <c r="B776" s="297"/>
      <c r="C776" s="297"/>
      <c r="D776" s="297"/>
      <c r="E776" s="297"/>
      <c r="F776" s="297"/>
      <c r="G776" s="297"/>
      <c r="H776" s="297"/>
      <c r="I776" s="297"/>
      <c r="J776" s="297"/>
      <c r="K776" s="297"/>
      <c r="L776" s="297"/>
      <c r="M776" s="297"/>
      <c r="N776" s="297"/>
      <c r="O776" s="297"/>
      <c r="P776" s="297"/>
      <c r="Q776" s="297"/>
      <c r="R776" s="297"/>
      <c r="S776" s="297"/>
      <c r="T776" s="297"/>
      <c r="U776" s="297"/>
      <c r="V776" s="297"/>
      <c r="W776" s="297"/>
      <c r="X776" s="297"/>
      <c r="Y776" s="297"/>
      <c r="Z776" s="297"/>
    </row>
    <row r="777" spans="1:26" ht="15.75" customHeight="1">
      <c r="A777" s="297"/>
      <c r="B777" s="297"/>
      <c r="C777" s="297"/>
      <c r="D777" s="297"/>
      <c r="E777" s="297"/>
      <c r="F777" s="297"/>
      <c r="G777" s="297"/>
      <c r="H777" s="297"/>
      <c r="I777" s="297"/>
      <c r="J777" s="297"/>
      <c r="K777" s="297"/>
      <c r="L777" s="297"/>
      <c r="M777" s="297"/>
      <c r="N777" s="297"/>
      <c r="O777" s="297"/>
      <c r="P777" s="297"/>
      <c r="Q777" s="297"/>
      <c r="R777" s="297"/>
      <c r="S777" s="297"/>
      <c r="T777" s="297"/>
      <c r="U777" s="297"/>
      <c r="V777" s="297"/>
      <c r="W777" s="297"/>
      <c r="X777" s="297"/>
      <c r="Y777" s="297"/>
      <c r="Z777" s="297"/>
    </row>
    <row r="778" spans="1:26" ht="15.75" customHeight="1">
      <c r="A778" s="297"/>
      <c r="B778" s="297"/>
      <c r="C778" s="297"/>
      <c r="D778" s="297"/>
      <c r="E778" s="297"/>
      <c r="F778" s="297"/>
      <c r="G778" s="297"/>
      <c r="H778" s="297"/>
      <c r="I778" s="297"/>
      <c r="J778" s="297"/>
      <c r="K778" s="297"/>
      <c r="L778" s="297"/>
      <c r="M778" s="297"/>
      <c r="N778" s="297"/>
      <c r="O778" s="297"/>
      <c r="P778" s="297"/>
      <c r="Q778" s="297"/>
      <c r="R778" s="297"/>
      <c r="S778" s="297"/>
      <c r="T778" s="297"/>
      <c r="U778" s="297"/>
      <c r="V778" s="297"/>
      <c r="W778" s="297"/>
      <c r="X778" s="297"/>
      <c r="Y778" s="297"/>
      <c r="Z778" s="297"/>
    </row>
    <row r="779" spans="1:26" ht="15.75" customHeight="1">
      <c r="A779" s="297"/>
      <c r="B779" s="297"/>
      <c r="C779" s="297"/>
      <c r="D779" s="297"/>
      <c r="E779" s="297"/>
      <c r="F779" s="297"/>
      <c r="G779" s="297"/>
      <c r="H779" s="297"/>
      <c r="I779" s="297"/>
      <c r="J779" s="297"/>
      <c r="K779" s="297"/>
      <c r="L779" s="297"/>
      <c r="M779" s="297"/>
      <c r="N779" s="297"/>
      <c r="O779" s="297"/>
      <c r="P779" s="297"/>
      <c r="Q779" s="297"/>
      <c r="R779" s="297"/>
      <c r="S779" s="297"/>
      <c r="T779" s="297"/>
      <c r="U779" s="297"/>
      <c r="V779" s="297"/>
      <c r="W779" s="297"/>
      <c r="X779" s="297"/>
      <c r="Y779" s="297"/>
      <c r="Z779" s="297"/>
    </row>
    <row r="780" spans="1:26" ht="15.75" customHeight="1">
      <c r="A780" s="297"/>
      <c r="B780" s="297"/>
      <c r="C780" s="297"/>
      <c r="D780" s="297"/>
      <c r="E780" s="297"/>
      <c r="F780" s="297"/>
      <c r="G780" s="297"/>
      <c r="H780" s="297"/>
      <c r="I780" s="297"/>
      <c r="J780" s="297"/>
      <c r="K780" s="297"/>
      <c r="L780" s="297"/>
      <c r="M780" s="297"/>
      <c r="N780" s="297"/>
      <c r="O780" s="297"/>
      <c r="P780" s="297"/>
      <c r="Q780" s="297"/>
      <c r="R780" s="297"/>
      <c r="S780" s="297"/>
      <c r="T780" s="297"/>
      <c r="U780" s="297"/>
      <c r="V780" s="297"/>
      <c r="W780" s="297"/>
      <c r="X780" s="297"/>
      <c r="Y780" s="297"/>
      <c r="Z780" s="297"/>
    </row>
    <row r="781" spans="1:26" ht="15.75" customHeight="1">
      <c r="A781" s="297"/>
      <c r="B781" s="297"/>
      <c r="C781" s="297"/>
      <c r="D781" s="297"/>
      <c r="E781" s="297"/>
      <c r="F781" s="297"/>
      <c r="G781" s="297"/>
      <c r="H781" s="297"/>
      <c r="I781" s="297"/>
      <c r="J781" s="297"/>
      <c r="K781" s="297"/>
      <c r="L781" s="297"/>
      <c r="M781" s="297"/>
      <c r="N781" s="297"/>
      <c r="O781" s="297"/>
      <c r="P781" s="297"/>
      <c r="Q781" s="297"/>
      <c r="R781" s="297"/>
      <c r="S781" s="297"/>
      <c r="T781" s="297"/>
      <c r="U781" s="297"/>
      <c r="V781" s="297"/>
      <c r="W781" s="297"/>
      <c r="X781" s="297"/>
      <c r="Y781" s="297"/>
      <c r="Z781" s="297"/>
    </row>
    <row r="782" spans="1:26" ht="15.75" customHeight="1">
      <c r="A782" s="297"/>
      <c r="B782" s="297"/>
      <c r="C782" s="297"/>
      <c r="D782" s="297"/>
      <c r="E782" s="297"/>
      <c r="F782" s="297"/>
      <c r="G782" s="297"/>
      <c r="H782" s="297"/>
      <c r="I782" s="297"/>
      <c r="J782" s="297"/>
      <c r="K782" s="297"/>
      <c r="L782" s="297"/>
      <c r="M782" s="297"/>
      <c r="N782" s="297"/>
      <c r="O782" s="297"/>
      <c r="P782" s="297"/>
      <c r="Q782" s="297"/>
      <c r="R782" s="297"/>
      <c r="S782" s="297"/>
      <c r="T782" s="297"/>
      <c r="U782" s="297"/>
      <c r="V782" s="297"/>
      <c r="W782" s="297"/>
      <c r="X782" s="297"/>
      <c r="Y782" s="297"/>
      <c r="Z782" s="297"/>
    </row>
    <row r="783" spans="1:26" ht="15.75" customHeight="1">
      <c r="A783" s="297"/>
      <c r="B783" s="297"/>
      <c r="C783" s="297"/>
      <c r="D783" s="297"/>
      <c r="E783" s="297"/>
      <c r="F783" s="297"/>
      <c r="G783" s="297"/>
      <c r="H783" s="297"/>
      <c r="I783" s="297"/>
      <c r="J783" s="297"/>
      <c r="K783" s="297"/>
      <c r="L783" s="297"/>
      <c r="M783" s="297"/>
      <c r="N783" s="297"/>
      <c r="O783" s="297"/>
      <c r="P783" s="297"/>
      <c r="Q783" s="297"/>
      <c r="R783" s="297"/>
      <c r="S783" s="297"/>
      <c r="T783" s="297"/>
      <c r="U783" s="297"/>
      <c r="V783" s="297"/>
      <c r="W783" s="297"/>
      <c r="X783" s="297"/>
      <c r="Y783" s="297"/>
      <c r="Z783" s="297"/>
    </row>
    <row r="784" spans="1:26" ht="15.75" customHeight="1">
      <c r="A784" s="297"/>
      <c r="B784" s="297"/>
      <c r="C784" s="297"/>
      <c r="D784" s="297"/>
      <c r="E784" s="297"/>
      <c r="F784" s="297"/>
      <c r="G784" s="297"/>
      <c r="H784" s="297"/>
      <c r="I784" s="297"/>
      <c r="J784" s="297"/>
      <c r="K784" s="297"/>
      <c r="L784" s="297"/>
      <c r="M784" s="297"/>
      <c r="N784" s="297"/>
      <c r="O784" s="297"/>
      <c r="P784" s="297"/>
      <c r="Q784" s="297"/>
      <c r="R784" s="297"/>
      <c r="S784" s="297"/>
      <c r="T784" s="297"/>
      <c r="U784" s="297"/>
      <c r="V784" s="297"/>
      <c r="W784" s="297"/>
      <c r="X784" s="297"/>
      <c r="Y784" s="297"/>
      <c r="Z784" s="297"/>
    </row>
    <row r="785" spans="1:26" ht="15.75" customHeight="1">
      <c r="A785" s="297"/>
      <c r="B785" s="297"/>
      <c r="C785" s="297"/>
      <c r="D785" s="297"/>
      <c r="E785" s="297"/>
      <c r="F785" s="297"/>
      <c r="G785" s="297"/>
      <c r="H785" s="297"/>
      <c r="I785" s="297"/>
      <c r="J785" s="297"/>
      <c r="K785" s="297"/>
      <c r="L785" s="297"/>
      <c r="M785" s="297"/>
      <c r="N785" s="297"/>
      <c r="O785" s="297"/>
      <c r="P785" s="297"/>
      <c r="Q785" s="297"/>
      <c r="R785" s="297"/>
      <c r="S785" s="297"/>
      <c r="T785" s="297"/>
      <c r="U785" s="297"/>
      <c r="V785" s="297"/>
      <c r="W785" s="297"/>
      <c r="X785" s="297"/>
      <c r="Y785" s="297"/>
      <c r="Z785" s="297"/>
    </row>
    <row r="786" spans="1:26" ht="15.75" customHeight="1">
      <c r="A786" s="297"/>
      <c r="B786" s="297"/>
      <c r="C786" s="297"/>
      <c r="D786" s="297"/>
      <c r="E786" s="297"/>
      <c r="F786" s="297"/>
      <c r="G786" s="297"/>
      <c r="H786" s="297"/>
      <c r="I786" s="297"/>
      <c r="J786" s="297"/>
      <c r="K786" s="297"/>
      <c r="L786" s="297"/>
      <c r="M786" s="297"/>
      <c r="N786" s="297"/>
      <c r="O786" s="297"/>
      <c r="P786" s="297"/>
      <c r="Q786" s="297"/>
      <c r="R786" s="297"/>
      <c r="S786" s="297"/>
      <c r="T786" s="297"/>
      <c r="U786" s="297"/>
      <c r="V786" s="297"/>
      <c r="W786" s="297"/>
      <c r="X786" s="297"/>
      <c r="Y786" s="297"/>
      <c r="Z786" s="297"/>
    </row>
    <row r="787" spans="1:26" ht="15.75" customHeight="1">
      <c r="A787" s="297"/>
      <c r="B787" s="297"/>
      <c r="C787" s="297"/>
      <c r="D787" s="297"/>
      <c r="E787" s="297"/>
      <c r="F787" s="297"/>
      <c r="G787" s="297"/>
      <c r="H787" s="297"/>
      <c r="I787" s="297"/>
      <c r="J787" s="297"/>
      <c r="K787" s="297"/>
      <c r="L787" s="297"/>
      <c r="M787" s="297"/>
      <c r="N787" s="297"/>
      <c r="O787" s="297"/>
      <c r="P787" s="297"/>
      <c r="Q787" s="297"/>
      <c r="R787" s="297"/>
      <c r="S787" s="297"/>
      <c r="T787" s="297"/>
      <c r="U787" s="297"/>
      <c r="V787" s="297"/>
      <c r="W787" s="297"/>
      <c r="X787" s="297"/>
      <c r="Y787" s="297"/>
      <c r="Z787" s="297"/>
    </row>
    <row r="788" spans="1:26" ht="15.75" customHeight="1">
      <c r="A788" s="297"/>
      <c r="B788" s="297"/>
      <c r="C788" s="297"/>
      <c r="D788" s="297"/>
      <c r="E788" s="297"/>
      <c r="F788" s="297"/>
      <c r="G788" s="297"/>
      <c r="H788" s="297"/>
      <c r="I788" s="297"/>
      <c r="J788" s="297"/>
      <c r="K788" s="297"/>
      <c r="L788" s="297"/>
      <c r="M788" s="297"/>
      <c r="N788" s="297"/>
      <c r="O788" s="297"/>
      <c r="P788" s="297"/>
      <c r="Q788" s="297"/>
      <c r="R788" s="297"/>
      <c r="S788" s="297"/>
      <c r="T788" s="297"/>
      <c r="U788" s="297"/>
      <c r="V788" s="297"/>
      <c r="W788" s="297"/>
      <c r="X788" s="297"/>
      <c r="Y788" s="297"/>
      <c r="Z788" s="297"/>
    </row>
    <row r="789" spans="1:26" ht="15.75" customHeight="1">
      <c r="A789" s="297"/>
      <c r="B789" s="297"/>
      <c r="C789" s="297"/>
      <c r="D789" s="297"/>
      <c r="E789" s="297"/>
      <c r="F789" s="297"/>
      <c r="G789" s="297"/>
      <c r="H789" s="297"/>
      <c r="I789" s="297"/>
      <c r="J789" s="297"/>
      <c r="K789" s="297"/>
      <c r="L789" s="297"/>
      <c r="M789" s="297"/>
      <c r="N789" s="297"/>
      <c r="O789" s="297"/>
      <c r="P789" s="297"/>
      <c r="Q789" s="297"/>
      <c r="R789" s="297"/>
      <c r="S789" s="297"/>
      <c r="T789" s="297"/>
      <c r="U789" s="297"/>
      <c r="V789" s="297"/>
      <c r="W789" s="297"/>
      <c r="X789" s="297"/>
      <c r="Y789" s="297"/>
      <c r="Z789" s="297"/>
    </row>
    <row r="790" spans="1:26" ht="15.75" customHeight="1">
      <c r="A790" s="297"/>
      <c r="B790" s="297"/>
      <c r="C790" s="297"/>
      <c r="D790" s="297"/>
      <c r="E790" s="297"/>
      <c r="F790" s="297"/>
      <c r="G790" s="297"/>
      <c r="H790" s="297"/>
      <c r="I790" s="297"/>
      <c r="J790" s="297"/>
      <c r="K790" s="297"/>
      <c r="L790" s="297"/>
      <c r="M790" s="297"/>
      <c r="N790" s="297"/>
      <c r="O790" s="297"/>
      <c r="P790" s="297"/>
      <c r="Q790" s="297"/>
      <c r="R790" s="297"/>
      <c r="S790" s="297"/>
      <c r="T790" s="297"/>
      <c r="U790" s="297"/>
      <c r="V790" s="297"/>
      <c r="W790" s="297"/>
      <c r="X790" s="297"/>
      <c r="Y790" s="297"/>
      <c r="Z790" s="297"/>
    </row>
    <row r="791" spans="1:26" ht="15.75" customHeight="1">
      <c r="A791" s="297"/>
      <c r="B791" s="297"/>
      <c r="C791" s="297"/>
      <c r="D791" s="297"/>
      <c r="E791" s="297"/>
      <c r="F791" s="297"/>
      <c r="G791" s="297"/>
      <c r="H791" s="297"/>
      <c r="I791" s="297"/>
      <c r="J791" s="297"/>
      <c r="K791" s="297"/>
      <c r="L791" s="297"/>
      <c r="M791" s="297"/>
      <c r="N791" s="297"/>
      <c r="O791" s="297"/>
      <c r="P791" s="297"/>
      <c r="Q791" s="297"/>
      <c r="R791" s="297"/>
      <c r="S791" s="297"/>
      <c r="T791" s="297"/>
      <c r="U791" s="297"/>
      <c r="V791" s="297"/>
      <c r="W791" s="297"/>
      <c r="X791" s="297"/>
      <c r="Y791" s="297"/>
      <c r="Z791" s="297"/>
    </row>
    <row r="792" spans="1:26" ht="15.75" customHeight="1">
      <c r="A792" s="297"/>
      <c r="B792" s="297"/>
      <c r="C792" s="297"/>
      <c r="D792" s="297"/>
      <c r="E792" s="297"/>
      <c r="F792" s="297"/>
      <c r="G792" s="297"/>
      <c r="H792" s="297"/>
      <c r="I792" s="297"/>
      <c r="J792" s="297"/>
      <c r="K792" s="297"/>
      <c r="L792" s="297"/>
      <c r="M792" s="297"/>
      <c r="N792" s="297"/>
      <c r="O792" s="297"/>
      <c r="P792" s="297"/>
      <c r="Q792" s="297"/>
      <c r="R792" s="297"/>
      <c r="S792" s="297"/>
      <c r="T792" s="297"/>
      <c r="U792" s="297"/>
      <c r="V792" s="297"/>
      <c r="W792" s="297"/>
      <c r="X792" s="297"/>
      <c r="Y792" s="297"/>
      <c r="Z792" s="297"/>
    </row>
    <row r="793" spans="1:26" ht="15.75" customHeight="1">
      <c r="A793" s="297"/>
      <c r="B793" s="297"/>
      <c r="C793" s="297"/>
      <c r="D793" s="297"/>
      <c r="E793" s="297"/>
      <c r="F793" s="297"/>
      <c r="G793" s="297"/>
      <c r="H793" s="297"/>
      <c r="I793" s="297"/>
      <c r="J793" s="297"/>
      <c r="K793" s="297"/>
      <c r="L793" s="297"/>
      <c r="M793" s="297"/>
      <c r="N793" s="297"/>
      <c r="O793" s="297"/>
      <c r="P793" s="297"/>
      <c r="Q793" s="297"/>
      <c r="R793" s="297"/>
      <c r="S793" s="297"/>
      <c r="T793" s="297"/>
      <c r="U793" s="297"/>
      <c r="V793" s="297"/>
      <c r="W793" s="297"/>
      <c r="X793" s="297"/>
      <c r="Y793" s="297"/>
      <c r="Z793" s="297"/>
    </row>
    <row r="794" spans="1:26" ht="15.75" customHeight="1">
      <c r="A794" s="297"/>
      <c r="B794" s="297"/>
      <c r="C794" s="297"/>
      <c r="D794" s="297"/>
      <c r="E794" s="297"/>
      <c r="F794" s="297"/>
      <c r="G794" s="297"/>
      <c r="H794" s="297"/>
      <c r="I794" s="297"/>
      <c r="J794" s="297"/>
      <c r="K794" s="297"/>
      <c r="L794" s="297"/>
      <c r="M794" s="297"/>
      <c r="N794" s="297"/>
      <c r="O794" s="297"/>
      <c r="P794" s="297"/>
      <c r="Q794" s="297"/>
      <c r="R794" s="297"/>
      <c r="S794" s="297"/>
      <c r="T794" s="297"/>
      <c r="U794" s="297"/>
      <c r="V794" s="297"/>
      <c r="W794" s="297"/>
      <c r="X794" s="297"/>
      <c r="Y794" s="297"/>
      <c r="Z794" s="297"/>
    </row>
    <row r="795" spans="1:26" ht="15.75" customHeight="1">
      <c r="A795" s="297"/>
      <c r="B795" s="297"/>
      <c r="C795" s="297"/>
      <c r="D795" s="297"/>
      <c r="E795" s="297"/>
      <c r="F795" s="297"/>
      <c r="G795" s="297"/>
      <c r="H795" s="297"/>
      <c r="I795" s="297"/>
      <c r="J795" s="297"/>
      <c r="K795" s="297"/>
      <c r="L795" s="297"/>
      <c r="M795" s="297"/>
      <c r="N795" s="297"/>
      <c r="O795" s="297"/>
      <c r="P795" s="297"/>
      <c r="Q795" s="297"/>
      <c r="R795" s="297"/>
      <c r="S795" s="297"/>
      <c r="T795" s="297"/>
      <c r="U795" s="297"/>
      <c r="V795" s="297"/>
      <c r="W795" s="297"/>
      <c r="X795" s="297"/>
      <c r="Y795" s="297"/>
      <c r="Z795" s="297"/>
    </row>
    <row r="796" spans="1:26" ht="15.75" customHeight="1">
      <c r="A796" s="297"/>
      <c r="B796" s="297"/>
      <c r="C796" s="297"/>
      <c r="D796" s="297"/>
      <c r="E796" s="297"/>
      <c r="F796" s="297"/>
      <c r="G796" s="297"/>
      <c r="H796" s="297"/>
      <c r="I796" s="297"/>
      <c r="J796" s="297"/>
      <c r="K796" s="297"/>
      <c r="L796" s="297"/>
      <c r="M796" s="297"/>
      <c r="N796" s="297"/>
      <c r="O796" s="297"/>
      <c r="P796" s="297"/>
      <c r="Q796" s="297"/>
      <c r="R796" s="297"/>
      <c r="S796" s="297"/>
      <c r="T796" s="297"/>
      <c r="U796" s="297"/>
      <c r="V796" s="297"/>
      <c r="W796" s="297"/>
      <c r="X796" s="297"/>
      <c r="Y796" s="297"/>
      <c r="Z796" s="297"/>
    </row>
    <row r="797" spans="1:26" ht="15.75" customHeight="1">
      <c r="A797" s="297"/>
      <c r="B797" s="297"/>
      <c r="C797" s="297"/>
      <c r="D797" s="297"/>
      <c r="E797" s="297"/>
      <c r="F797" s="297"/>
      <c r="G797" s="297"/>
      <c r="H797" s="297"/>
      <c r="I797" s="297"/>
      <c r="J797" s="297"/>
      <c r="K797" s="297"/>
      <c r="L797" s="297"/>
      <c r="M797" s="297"/>
      <c r="N797" s="297"/>
      <c r="O797" s="297"/>
      <c r="P797" s="297"/>
      <c r="Q797" s="297"/>
      <c r="R797" s="297"/>
      <c r="S797" s="297"/>
      <c r="T797" s="297"/>
      <c r="U797" s="297"/>
      <c r="V797" s="297"/>
      <c r="W797" s="297"/>
      <c r="X797" s="297"/>
      <c r="Y797" s="297"/>
      <c r="Z797" s="297"/>
    </row>
    <row r="798" spans="1:26" ht="15.75" customHeight="1">
      <c r="A798" s="297"/>
      <c r="B798" s="297"/>
      <c r="C798" s="297"/>
      <c r="D798" s="297"/>
      <c r="E798" s="297"/>
      <c r="F798" s="297"/>
      <c r="G798" s="297"/>
      <c r="H798" s="297"/>
      <c r="I798" s="297"/>
      <c r="J798" s="297"/>
      <c r="K798" s="297"/>
      <c r="L798" s="297"/>
      <c r="M798" s="297"/>
      <c r="N798" s="297"/>
      <c r="O798" s="297"/>
      <c r="P798" s="297"/>
      <c r="Q798" s="297"/>
      <c r="R798" s="297"/>
      <c r="S798" s="297"/>
      <c r="T798" s="297"/>
      <c r="U798" s="297"/>
      <c r="V798" s="297"/>
      <c r="W798" s="297"/>
      <c r="X798" s="297"/>
      <c r="Y798" s="297"/>
      <c r="Z798" s="297"/>
    </row>
    <row r="799" spans="1:26" ht="15.75" customHeight="1">
      <c r="A799" s="297"/>
      <c r="B799" s="297"/>
      <c r="C799" s="297"/>
      <c r="D799" s="297"/>
      <c r="E799" s="297"/>
      <c r="F799" s="297"/>
      <c r="G799" s="297"/>
      <c r="H799" s="297"/>
      <c r="I799" s="297"/>
      <c r="J799" s="297"/>
      <c r="K799" s="297"/>
      <c r="L799" s="297"/>
      <c r="M799" s="297"/>
      <c r="N799" s="297"/>
      <c r="O799" s="297"/>
      <c r="P799" s="297"/>
      <c r="Q799" s="297"/>
      <c r="R799" s="297"/>
      <c r="S799" s="297"/>
      <c r="T799" s="297"/>
      <c r="U799" s="297"/>
      <c r="V799" s="297"/>
      <c r="W799" s="297"/>
      <c r="X799" s="297"/>
      <c r="Y799" s="297"/>
      <c r="Z799" s="297"/>
    </row>
    <row r="800" spans="1:26" ht="15.75" customHeight="1">
      <c r="A800" s="297"/>
      <c r="B800" s="297"/>
      <c r="C800" s="297"/>
      <c r="D800" s="297"/>
      <c r="E800" s="297"/>
      <c r="F800" s="297"/>
      <c r="G800" s="297"/>
      <c r="H800" s="297"/>
      <c r="I800" s="297"/>
      <c r="J800" s="297"/>
      <c r="K800" s="297"/>
      <c r="L800" s="297"/>
      <c r="M800" s="297"/>
      <c r="N800" s="297"/>
      <c r="O800" s="297"/>
      <c r="P800" s="297"/>
      <c r="Q800" s="297"/>
      <c r="R800" s="297"/>
      <c r="S800" s="297"/>
      <c r="T800" s="297"/>
      <c r="U800" s="297"/>
      <c r="V800" s="297"/>
      <c r="W800" s="297"/>
      <c r="X800" s="297"/>
      <c r="Y800" s="297"/>
      <c r="Z800" s="297"/>
    </row>
    <row r="801" spans="1:26" ht="15.75" customHeight="1">
      <c r="A801" s="297"/>
      <c r="B801" s="297"/>
      <c r="C801" s="297"/>
      <c r="D801" s="297"/>
      <c r="E801" s="297"/>
      <c r="F801" s="297"/>
      <c r="G801" s="297"/>
      <c r="H801" s="297"/>
      <c r="I801" s="297"/>
      <c r="J801" s="297"/>
      <c r="K801" s="297"/>
      <c r="L801" s="297"/>
      <c r="M801" s="297"/>
      <c r="N801" s="297"/>
      <c r="O801" s="297"/>
      <c r="P801" s="297"/>
      <c r="Q801" s="297"/>
      <c r="R801" s="297"/>
      <c r="S801" s="297"/>
      <c r="T801" s="297"/>
      <c r="U801" s="297"/>
      <c r="V801" s="297"/>
      <c r="W801" s="297"/>
      <c r="X801" s="297"/>
      <c r="Y801" s="297"/>
      <c r="Z801" s="297"/>
    </row>
    <row r="802" spans="1:26" ht="15.75" customHeight="1">
      <c r="A802" s="297"/>
      <c r="B802" s="297"/>
      <c r="C802" s="297"/>
      <c r="D802" s="297"/>
      <c r="E802" s="297"/>
      <c r="F802" s="297"/>
      <c r="G802" s="297"/>
      <c r="H802" s="297"/>
      <c r="I802" s="297"/>
      <c r="J802" s="297"/>
      <c r="K802" s="297"/>
      <c r="L802" s="297"/>
      <c r="M802" s="297"/>
      <c r="N802" s="297"/>
      <c r="O802" s="297"/>
      <c r="P802" s="297"/>
      <c r="Q802" s="297"/>
      <c r="R802" s="297"/>
      <c r="S802" s="297"/>
      <c r="T802" s="297"/>
      <c r="U802" s="297"/>
      <c r="V802" s="297"/>
      <c r="W802" s="297"/>
      <c r="X802" s="297"/>
      <c r="Y802" s="297"/>
      <c r="Z802" s="297"/>
    </row>
    <row r="803" spans="1:26" ht="15.75" customHeight="1">
      <c r="A803" s="297"/>
      <c r="B803" s="297"/>
      <c r="C803" s="297"/>
      <c r="D803" s="297"/>
      <c r="E803" s="297"/>
      <c r="F803" s="297"/>
      <c r="G803" s="297"/>
      <c r="H803" s="297"/>
      <c r="I803" s="297"/>
      <c r="J803" s="297"/>
      <c r="K803" s="297"/>
      <c r="L803" s="297"/>
      <c r="M803" s="297"/>
      <c r="N803" s="297"/>
      <c r="O803" s="297"/>
      <c r="P803" s="297"/>
      <c r="Q803" s="297"/>
      <c r="R803" s="297"/>
      <c r="S803" s="297"/>
      <c r="T803" s="297"/>
      <c r="U803" s="297"/>
      <c r="V803" s="297"/>
      <c r="W803" s="297"/>
      <c r="X803" s="297"/>
      <c r="Y803" s="297"/>
      <c r="Z803" s="297"/>
    </row>
    <row r="804" spans="1:26" ht="15.75" customHeight="1">
      <c r="A804" s="297"/>
      <c r="B804" s="297"/>
      <c r="C804" s="297"/>
      <c r="D804" s="297"/>
      <c r="E804" s="297"/>
      <c r="F804" s="297"/>
      <c r="G804" s="297"/>
      <c r="H804" s="297"/>
      <c r="I804" s="297"/>
      <c r="J804" s="297"/>
      <c r="K804" s="297"/>
      <c r="L804" s="297"/>
      <c r="M804" s="297"/>
      <c r="N804" s="297"/>
      <c r="O804" s="297"/>
      <c r="P804" s="297"/>
      <c r="Q804" s="297"/>
      <c r="R804" s="297"/>
      <c r="S804" s="297"/>
      <c r="T804" s="297"/>
      <c r="U804" s="297"/>
      <c r="V804" s="297"/>
      <c r="W804" s="297"/>
      <c r="X804" s="297"/>
      <c r="Y804" s="297"/>
      <c r="Z804" s="297"/>
    </row>
    <row r="805" spans="1:26" ht="15.75" customHeight="1">
      <c r="A805" s="297"/>
      <c r="B805" s="297"/>
      <c r="C805" s="297"/>
      <c r="D805" s="297"/>
      <c r="E805" s="297"/>
      <c r="F805" s="297"/>
      <c r="G805" s="297"/>
      <c r="H805" s="297"/>
      <c r="I805" s="297"/>
      <c r="J805" s="297"/>
      <c r="K805" s="297"/>
      <c r="L805" s="297"/>
      <c r="M805" s="297"/>
      <c r="N805" s="297"/>
      <c r="O805" s="297"/>
      <c r="P805" s="297"/>
      <c r="Q805" s="297"/>
      <c r="R805" s="297"/>
      <c r="S805" s="297"/>
      <c r="T805" s="297"/>
      <c r="U805" s="297"/>
      <c r="V805" s="297"/>
      <c r="W805" s="297"/>
      <c r="X805" s="297"/>
      <c r="Y805" s="297"/>
      <c r="Z805" s="297"/>
    </row>
    <row r="806" spans="1:26" ht="15.75" customHeight="1">
      <c r="A806" s="297"/>
      <c r="B806" s="297"/>
      <c r="C806" s="297"/>
      <c r="D806" s="297"/>
      <c r="E806" s="297"/>
      <c r="F806" s="297"/>
      <c r="G806" s="297"/>
      <c r="H806" s="297"/>
      <c r="I806" s="297"/>
      <c r="J806" s="297"/>
      <c r="K806" s="297"/>
      <c r="L806" s="297"/>
      <c r="M806" s="297"/>
      <c r="N806" s="297"/>
      <c r="O806" s="297"/>
      <c r="P806" s="297"/>
      <c r="Q806" s="297"/>
      <c r="R806" s="297"/>
      <c r="S806" s="297"/>
      <c r="T806" s="297"/>
      <c r="U806" s="297"/>
      <c r="V806" s="297"/>
      <c r="W806" s="297"/>
      <c r="X806" s="297"/>
      <c r="Y806" s="297"/>
      <c r="Z806" s="297"/>
    </row>
    <row r="807" spans="1:26" ht="15.75" customHeight="1">
      <c r="A807" s="297"/>
      <c r="B807" s="297"/>
      <c r="C807" s="297"/>
      <c r="D807" s="297"/>
      <c r="E807" s="297"/>
      <c r="F807" s="297"/>
      <c r="G807" s="297"/>
      <c r="H807" s="297"/>
      <c r="I807" s="297"/>
      <c r="J807" s="297"/>
      <c r="K807" s="297"/>
      <c r="L807" s="297"/>
      <c r="M807" s="297"/>
      <c r="N807" s="297"/>
      <c r="O807" s="297"/>
      <c r="P807" s="297"/>
      <c r="Q807" s="297"/>
      <c r="R807" s="297"/>
      <c r="S807" s="297"/>
      <c r="T807" s="297"/>
      <c r="U807" s="297"/>
      <c r="V807" s="297"/>
      <c r="W807" s="297"/>
      <c r="X807" s="297"/>
      <c r="Y807" s="297"/>
      <c r="Z807" s="297"/>
    </row>
    <row r="808" spans="1:26" ht="15.75" customHeight="1">
      <c r="A808" s="297"/>
      <c r="B808" s="297"/>
      <c r="C808" s="297"/>
      <c r="D808" s="297"/>
      <c r="E808" s="297"/>
      <c r="F808" s="297"/>
      <c r="G808" s="297"/>
      <c r="H808" s="297"/>
      <c r="I808" s="297"/>
      <c r="J808" s="297"/>
      <c r="K808" s="297"/>
      <c r="L808" s="297"/>
      <c r="M808" s="297"/>
      <c r="N808" s="297"/>
      <c r="O808" s="297"/>
      <c r="P808" s="297"/>
      <c r="Q808" s="297"/>
      <c r="R808" s="297"/>
      <c r="S808" s="297"/>
      <c r="T808" s="297"/>
      <c r="U808" s="297"/>
      <c r="V808" s="297"/>
      <c r="W808" s="297"/>
      <c r="X808" s="297"/>
      <c r="Y808" s="297"/>
      <c r="Z808" s="297"/>
    </row>
    <row r="809" spans="1:26" ht="15.75" customHeight="1">
      <c r="A809" s="297"/>
      <c r="B809" s="297"/>
      <c r="C809" s="297"/>
      <c r="D809" s="297"/>
      <c r="E809" s="297"/>
      <c r="F809" s="297"/>
      <c r="G809" s="297"/>
      <c r="H809" s="297"/>
      <c r="I809" s="297"/>
      <c r="J809" s="297"/>
      <c r="K809" s="297"/>
      <c r="L809" s="297"/>
      <c r="M809" s="297"/>
      <c r="N809" s="297"/>
      <c r="O809" s="297"/>
      <c r="P809" s="297"/>
      <c r="Q809" s="297"/>
      <c r="R809" s="297"/>
      <c r="S809" s="297"/>
      <c r="T809" s="297"/>
      <c r="U809" s="297"/>
      <c r="V809" s="297"/>
      <c r="W809" s="297"/>
      <c r="X809" s="297"/>
      <c r="Y809" s="297"/>
      <c r="Z809" s="297"/>
    </row>
    <row r="810" spans="1:26" ht="15.75" customHeight="1">
      <c r="A810" s="297"/>
      <c r="B810" s="297"/>
      <c r="C810" s="297"/>
      <c r="D810" s="297"/>
      <c r="E810" s="297"/>
      <c r="F810" s="297"/>
      <c r="G810" s="297"/>
      <c r="H810" s="297"/>
      <c r="I810" s="297"/>
      <c r="J810" s="297"/>
      <c r="K810" s="297"/>
      <c r="L810" s="297"/>
      <c r="M810" s="297"/>
      <c r="N810" s="297"/>
      <c r="O810" s="297"/>
      <c r="P810" s="297"/>
      <c r="Q810" s="297"/>
      <c r="R810" s="297"/>
      <c r="S810" s="297"/>
      <c r="T810" s="297"/>
      <c r="U810" s="297"/>
      <c r="V810" s="297"/>
      <c r="W810" s="297"/>
      <c r="X810" s="297"/>
      <c r="Y810" s="297"/>
      <c r="Z810" s="297"/>
    </row>
    <row r="811" spans="1:26" ht="15.75" customHeight="1">
      <c r="A811" s="297"/>
      <c r="B811" s="297"/>
      <c r="C811" s="297"/>
      <c r="D811" s="297"/>
      <c r="E811" s="297"/>
      <c r="F811" s="297"/>
      <c r="G811" s="297"/>
      <c r="H811" s="297"/>
      <c r="I811" s="297"/>
      <c r="J811" s="297"/>
      <c r="K811" s="297"/>
      <c r="L811" s="297"/>
      <c r="M811" s="297"/>
      <c r="N811" s="297"/>
      <c r="O811" s="297"/>
      <c r="P811" s="297"/>
      <c r="Q811" s="297"/>
      <c r="R811" s="297"/>
      <c r="S811" s="297"/>
      <c r="T811" s="297"/>
      <c r="U811" s="297"/>
      <c r="V811" s="297"/>
      <c r="W811" s="297"/>
      <c r="X811" s="297"/>
      <c r="Y811" s="297"/>
      <c r="Z811" s="297"/>
    </row>
    <row r="812" spans="1:26" ht="15.75" customHeight="1">
      <c r="A812" s="297"/>
      <c r="B812" s="297"/>
      <c r="C812" s="297"/>
      <c r="D812" s="297"/>
      <c r="E812" s="297"/>
      <c r="F812" s="297"/>
      <c r="G812" s="297"/>
      <c r="H812" s="297"/>
      <c r="I812" s="297"/>
      <c r="J812" s="297"/>
      <c r="K812" s="297"/>
      <c r="L812" s="297"/>
      <c r="M812" s="297"/>
      <c r="N812" s="297"/>
      <c r="O812" s="297"/>
      <c r="P812" s="297"/>
      <c r="Q812" s="297"/>
      <c r="R812" s="297"/>
      <c r="S812" s="297"/>
      <c r="T812" s="297"/>
      <c r="U812" s="297"/>
      <c r="V812" s="297"/>
      <c r="W812" s="297"/>
      <c r="X812" s="297"/>
      <c r="Y812" s="297"/>
      <c r="Z812" s="297"/>
    </row>
    <row r="813" spans="1:26" ht="15.75" customHeight="1">
      <c r="A813" s="297"/>
      <c r="B813" s="297"/>
      <c r="C813" s="297"/>
      <c r="D813" s="297"/>
      <c r="E813" s="297"/>
      <c r="F813" s="297"/>
      <c r="G813" s="297"/>
      <c r="H813" s="297"/>
      <c r="I813" s="297"/>
      <c r="J813" s="297"/>
      <c r="K813" s="297"/>
      <c r="L813" s="297"/>
      <c r="M813" s="297"/>
      <c r="N813" s="297"/>
      <c r="O813" s="297"/>
      <c r="P813" s="297"/>
      <c r="Q813" s="297"/>
      <c r="R813" s="297"/>
      <c r="S813" s="297"/>
      <c r="T813" s="297"/>
      <c r="U813" s="297"/>
      <c r="V813" s="297"/>
      <c r="W813" s="297"/>
      <c r="X813" s="297"/>
      <c r="Y813" s="297"/>
      <c r="Z813" s="297"/>
    </row>
    <row r="814" spans="1:26" ht="15.75" customHeight="1">
      <c r="A814" s="297"/>
      <c r="B814" s="297"/>
      <c r="C814" s="297"/>
      <c r="D814" s="297"/>
      <c r="E814" s="297"/>
      <c r="F814" s="297"/>
      <c r="G814" s="297"/>
      <c r="H814" s="297"/>
      <c r="I814" s="297"/>
      <c r="J814" s="297"/>
      <c r="K814" s="297"/>
      <c r="L814" s="297"/>
      <c r="M814" s="297"/>
      <c r="N814" s="297"/>
      <c r="O814" s="297"/>
      <c r="P814" s="297"/>
      <c r="Q814" s="297"/>
      <c r="R814" s="297"/>
      <c r="S814" s="297"/>
      <c r="T814" s="297"/>
      <c r="U814" s="297"/>
      <c r="V814" s="297"/>
      <c r="W814" s="297"/>
      <c r="X814" s="297"/>
      <c r="Y814" s="297"/>
      <c r="Z814" s="297"/>
    </row>
    <row r="815" spans="1:26" ht="15.75" customHeight="1">
      <c r="A815" s="297"/>
      <c r="B815" s="297"/>
      <c r="C815" s="297"/>
      <c r="D815" s="297"/>
      <c r="E815" s="297"/>
      <c r="F815" s="297"/>
      <c r="G815" s="297"/>
      <c r="H815" s="297"/>
      <c r="I815" s="297"/>
      <c r="J815" s="297"/>
      <c r="K815" s="297"/>
      <c r="L815" s="297"/>
      <c r="M815" s="297"/>
      <c r="N815" s="297"/>
      <c r="O815" s="297"/>
      <c r="P815" s="297"/>
      <c r="Q815" s="297"/>
      <c r="R815" s="297"/>
      <c r="S815" s="297"/>
      <c r="T815" s="297"/>
      <c r="U815" s="297"/>
      <c r="V815" s="297"/>
      <c r="W815" s="297"/>
      <c r="X815" s="297"/>
      <c r="Y815" s="297"/>
      <c r="Z815" s="297"/>
    </row>
    <row r="816" spans="1:26" ht="15.75" customHeight="1">
      <c r="A816" s="297"/>
      <c r="B816" s="297"/>
      <c r="C816" s="297"/>
      <c r="D816" s="297"/>
      <c r="E816" s="297"/>
      <c r="F816" s="297"/>
      <c r="G816" s="297"/>
      <c r="H816" s="297"/>
      <c r="I816" s="297"/>
      <c r="J816" s="297"/>
      <c r="K816" s="297"/>
      <c r="L816" s="297"/>
      <c r="M816" s="297"/>
      <c r="N816" s="297"/>
      <c r="O816" s="297"/>
      <c r="P816" s="297"/>
      <c r="Q816" s="297"/>
      <c r="R816" s="297"/>
      <c r="S816" s="297"/>
      <c r="T816" s="297"/>
      <c r="U816" s="297"/>
      <c r="V816" s="297"/>
      <c r="W816" s="297"/>
      <c r="X816" s="297"/>
      <c r="Y816" s="297"/>
      <c r="Z816" s="297"/>
    </row>
    <row r="817" spans="1:26" ht="15.75" customHeight="1">
      <c r="A817" s="297"/>
      <c r="B817" s="297"/>
      <c r="C817" s="297"/>
      <c r="D817" s="297"/>
      <c r="E817" s="297"/>
      <c r="F817" s="297"/>
      <c r="G817" s="297"/>
      <c r="H817" s="297"/>
      <c r="I817" s="297"/>
      <c r="J817" s="297"/>
      <c r="K817" s="297"/>
      <c r="L817" s="297"/>
      <c r="M817" s="297"/>
      <c r="N817" s="297"/>
      <c r="O817" s="297"/>
      <c r="P817" s="297"/>
      <c r="Q817" s="297"/>
      <c r="R817" s="297"/>
      <c r="S817" s="297"/>
      <c r="T817" s="297"/>
      <c r="U817" s="297"/>
      <c r="V817" s="297"/>
      <c r="W817" s="297"/>
      <c r="X817" s="297"/>
      <c r="Y817" s="297"/>
      <c r="Z817" s="297"/>
    </row>
    <row r="818" spans="1:26" ht="15.75" customHeight="1">
      <c r="A818" s="297"/>
      <c r="B818" s="297"/>
      <c r="C818" s="297"/>
      <c r="D818" s="297"/>
      <c r="E818" s="297"/>
      <c r="F818" s="297"/>
      <c r="G818" s="297"/>
      <c r="H818" s="297"/>
      <c r="I818" s="297"/>
      <c r="J818" s="297"/>
      <c r="K818" s="297"/>
      <c r="L818" s="297"/>
      <c r="M818" s="297"/>
      <c r="N818" s="297"/>
      <c r="O818" s="297"/>
      <c r="P818" s="297"/>
      <c r="Q818" s="297"/>
      <c r="R818" s="297"/>
      <c r="S818" s="297"/>
      <c r="T818" s="297"/>
      <c r="U818" s="297"/>
      <c r="V818" s="297"/>
      <c r="W818" s="297"/>
      <c r="X818" s="297"/>
      <c r="Y818" s="297"/>
      <c r="Z818" s="297"/>
    </row>
    <row r="819" spans="1:26" ht="15.75" customHeight="1">
      <c r="A819" s="297"/>
      <c r="B819" s="297"/>
      <c r="C819" s="297"/>
      <c r="D819" s="297"/>
      <c r="E819" s="297"/>
      <c r="F819" s="297"/>
      <c r="G819" s="297"/>
      <c r="H819" s="297"/>
      <c r="I819" s="297"/>
      <c r="J819" s="297"/>
      <c r="K819" s="297"/>
      <c r="L819" s="297"/>
      <c r="M819" s="297"/>
      <c r="N819" s="297"/>
      <c r="O819" s="297"/>
      <c r="P819" s="297"/>
      <c r="Q819" s="297"/>
      <c r="R819" s="297"/>
      <c r="S819" s="297"/>
      <c r="T819" s="297"/>
      <c r="U819" s="297"/>
      <c r="V819" s="297"/>
      <c r="W819" s="297"/>
      <c r="X819" s="297"/>
      <c r="Y819" s="297"/>
      <c r="Z819" s="297"/>
    </row>
    <row r="820" spans="1:26" ht="15.75" customHeight="1">
      <c r="A820" s="297"/>
      <c r="B820" s="297"/>
      <c r="C820" s="297"/>
      <c r="D820" s="297"/>
      <c r="E820" s="297"/>
      <c r="F820" s="297"/>
      <c r="G820" s="297"/>
      <c r="H820" s="297"/>
      <c r="I820" s="297"/>
      <c r="J820" s="297"/>
      <c r="K820" s="297"/>
      <c r="L820" s="297"/>
      <c r="M820" s="297"/>
      <c r="N820" s="297"/>
      <c r="O820" s="297"/>
      <c r="P820" s="297"/>
      <c r="Q820" s="297"/>
      <c r="R820" s="297"/>
      <c r="S820" s="297"/>
      <c r="T820" s="297"/>
      <c r="U820" s="297"/>
      <c r="V820" s="297"/>
      <c r="W820" s="297"/>
      <c r="X820" s="297"/>
      <c r="Y820" s="297"/>
      <c r="Z820" s="297"/>
    </row>
    <row r="821" spans="1:26" ht="15.75" customHeight="1">
      <c r="A821" s="297"/>
      <c r="B821" s="297"/>
      <c r="C821" s="297"/>
      <c r="D821" s="297"/>
      <c r="E821" s="297"/>
      <c r="F821" s="297"/>
      <c r="G821" s="297"/>
      <c r="H821" s="297"/>
      <c r="I821" s="297"/>
      <c r="J821" s="297"/>
      <c r="K821" s="297"/>
      <c r="L821" s="297"/>
      <c r="M821" s="297"/>
      <c r="N821" s="297"/>
      <c r="O821" s="297"/>
      <c r="P821" s="297"/>
      <c r="Q821" s="297"/>
      <c r="R821" s="297"/>
      <c r="S821" s="297"/>
      <c r="T821" s="297"/>
      <c r="U821" s="297"/>
      <c r="V821" s="297"/>
      <c r="W821" s="297"/>
      <c r="X821" s="297"/>
      <c r="Y821" s="297"/>
      <c r="Z821" s="297"/>
    </row>
    <row r="822" spans="1:26" ht="15.75" customHeight="1">
      <c r="A822" s="297"/>
      <c r="B822" s="297"/>
      <c r="C822" s="297"/>
      <c r="D822" s="297"/>
      <c r="E822" s="297"/>
      <c r="F822" s="297"/>
      <c r="G822" s="297"/>
      <c r="H822" s="297"/>
      <c r="I822" s="297"/>
      <c r="J822" s="297"/>
      <c r="K822" s="297"/>
      <c r="L822" s="297"/>
      <c r="M822" s="297"/>
      <c r="N822" s="297"/>
      <c r="O822" s="297"/>
      <c r="P822" s="297"/>
      <c r="Q822" s="297"/>
      <c r="R822" s="297"/>
      <c r="S822" s="297"/>
      <c r="T822" s="297"/>
      <c r="U822" s="297"/>
      <c r="V822" s="297"/>
      <c r="W822" s="297"/>
      <c r="X822" s="297"/>
      <c r="Y822" s="297"/>
      <c r="Z822" s="297"/>
    </row>
    <row r="823" spans="1:26" ht="15.75" customHeight="1">
      <c r="A823" s="297"/>
      <c r="B823" s="297"/>
      <c r="C823" s="297"/>
      <c r="D823" s="297"/>
      <c r="E823" s="297"/>
      <c r="F823" s="297"/>
      <c r="G823" s="297"/>
      <c r="H823" s="297"/>
      <c r="I823" s="297"/>
      <c r="J823" s="297"/>
      <c r="K823" s="297"/>
      <c r="L823" s="297"/>
      <c r="M823" s="297"/>
      <c r="N823" s="297"/>
      <c r="O823" s="297"/>
      <c r="P823" s="297"/>
      <c r="Q823" s="297"/>
      <c r="R823" s="297"/>
      <c r="S823" s="297"/>
      <c r="T823" s="297"/>
      <c r="U823" s="297"/>
      <c r="V823" s="297"/>
      <c r="W823" s="297"/>
      <c r="X823" s="297"/>
      <c r="Y823" s="297"/>
      <c r="Z823" s="297"/>
    </row>
    <row r="824" spans="1:26" ht="15.75" customHeight="1">
      <c r="A824" s="297"/>
      <c r="B824" s="297"/>
      <c r="C824" s="297"/>
      <c r="D824" s="297"/>
      <c r="E824" s="297"/>
      <c r="F824" s="297"/>
      <c r="G824" s="297"/>
      <c r="H824" s="297"/>
      <c r="I824" s="297"/>
      <c r="J824" s="297"/>
      <c r="K824" s="297"/>
      <c r="L824" s="297"/>
      <c r="M824" s="297"/>
      <c r="N824" s="297"/>
      <c r="O824" s="297"/>
      <c r="P824" s="297"/>
      <c r="Q824" s="297"/>
      <c r="R824" s="297"/>
      <c r="S824" s="297"/>
      <c r="T824" s="297"/>
      <c r="U824" s="297"/>
      <c r="V824" s="297"/>
      <c r="W824" s="297"/>
      <c r="X824" s="297"/>
      <c r="Y824" s="297"/>
      <c r="Z824" s="297"/>
    </row>
    <row r="825" spans="1:26" ht="15.75" customHeight="1">
      <c r="A825" s="297"/>
      <c r="B825" s="297"/>
      <c r="C825" s="297"/>
      <c r="D825" s="297"/>
      <c r="E825" s="297"/>
      <c r="F825" s="297"/>
      <c r="G825" s="297"/>
      <c r="H825" s="297"/>
      <c r="I825" s="297"/>
      <c r="J825" s="297"/>
      <c r="K825" s="297"/>
      <c r="L825" s="297"/>
      <c r="M825" s="297"/>
      <c r="N825" s="297"/>
      <c r="O825" s="297"/>
      <c r="P825" s="297"/>
      <c r="Q825" s="297"/>
      <c r="R825" s="297"/>
      <c r="S825" s="297"/>
      <c r="T825" s="297"/>
      <c r="U825" s="297"/>
      <c r="V825" s="297"/>
      <c r="W825" s="297"/>
      <c r="X825" s="297"/>
      <c r="Y825" s="297"/>
      <c r="Z825" s="297"/>
    </row>
    <row r="826" spans="1:26" ht="15.75" customHeight="1">
      <c r="A826" s="297"/>
      <c r="B826" s="297"/>
      <c r="C826" s="297"/>
      <c r="D826" s="297"/>
      <c r="E826" s="297"/>
      <c r="F826" s="297"/>
      <c r="G826" s="297"/>
      <c r="H826" s="297"/>
      <c r="I826" s="297"/>
      <c r="J826" s="297"/>
      <c r="K826" s="297"/>
      <c r="L826" s="297"/>
      <c r="M826" s="297"/>
      <c r="N826" s="297"/>
      <c r="O826" s="297"/>
      <c r="P826" s="297"/>
      <c r="Q826" s="297"/>
      <c r="R826" s="297"/>
      <c r="S826" s="297"/>
      <c r="T826" s="297"/>
      <c r="U826" s="297"/>
      <c r="V826" s="297"/>
      <c r="W826" s="297"/>
      <c r="X826" s="297"/>
      <c r="Y826" s="297"/>
      <c r="Z826" s="297"/>
    </row>
    <row r="827" spans="1:26" ht="15.75" customHeight="1">
      <c r="A827" s="297"/>
      <c r="B827" s="297"/>
      <c r="C827" s="297"/>
      <c r="D827" s="297"/>
      <c r="E827" s="297"/>
      <c r="F827" s="297"/>
      <c r="G827" s="297"/>
      <c r="H827" s="297"/>
      <c r="I827" s="297"/>
      <c r="J827" s="297"/>
      <c r="K827" s="297"/>
      <c r="L827" s="297"/>
      <c r="M827" s="297"/>
      <c r="N827" s="297"/>
      <c r="O827" s="297"/>
      <c r="P827" s="297"/>
      <c r="Q827" s="297"/>
      <c r="R827" s="297"/>
      <c r="S827" s="297"/>
      <c r="T827" s="297"/>
      <c r="U827" s="297"/>
      <c r="V827" s="297"/>
      <c r="W827" s="297"/>
      <c r="X827" s="297"/>
      <c r="Y827" s="297"/>
      <c r="Z827" s="297"/>
    </row>
    <row r="828" spans="1:26" ht="15.75" customHeight="1">
      <c r="A828" s="297"/>
      <c r="B828" s="297"/>
      <c r="C828" s="297"/>
      <c r="D828" s="297"/>
      <c r="E828" s="297"/>
      <c r="F828" s="297"/>
      <c r="G828" s="297"/>
      <c r="H828" s="297"/>
      <c r="I828" s="297"/>
      <c r="J828" s="297"/>
      <c r="K828" s="297"/>
      <c r="L828" s="297"/>
      <c r="M828" s="297"/>
      <c r="N828" s="297"/>
      <c r="O828" s="297"/>
      <c r="P828" s="297"/>
      <c r="Q828" s="297"/>
      <c r="R828" s="297"/>
      <c r="S828" s="297"/>
      <c r="T828" s="297"/>
      <c r="U828" s="297"/>
      <c r="V828" s="297"/>
      <c r="W828" s="297"/>
      <c r="X828" s="297"/>
      <c r="Y828" s="297"/>
      <c r="Z828" s="297"/>
    </row>
    <row r="829" spans="1:26" ht="15.75" customHeight="1">
      <c r="A829" s="297"/>
      <c r="B829" s="297"/>
      <c r="C829" s="297"/>
      <c r="D829" s="297"/>
      <c r="E829" s="297"/>
      <c r="F829" s="297"/>
      <c r="G829" s="297"/>
      <c r="H829" s="297"/>
      <c r="I829" s="297"/>
      <c r="J829" s="297"/>
      <c r="K829" s="297"/>
      <c r="L829" s="297"/>
      <c r="M829" s="297"/>
      <c r="N829" s="297"/>
      <c r="O829" s="297"/>
      <c r="P829" s="297"/>
      <c r="Q829" s="297"/>
      <c r="R829" s="297"/>
      <c r="S829" s="297"/>
      <c r="T829" s="297"/>
      <c r="U829" s="297"/>
      <c r="V829" s="297"/>
      <c r="W829" s="297"/>
      <c r="X829" s="297"/>
      <c r="Y829" s="297"/>
      <c r="Z829" s="297"/>
    </row>
    <row r="830" spans="1:26" ht="15.75" customHeight="1">
      <c r="A830" s="297"/>
      <c r="B830" s="297"/>
      <c r="C830" s="297"/>
      <c r="D830" s="297"/>
      <c r="E830" s="297"/>
      <c r="F830" s="297"/>
      <c r="G830" s="297"/>
      <c r="H830" s="297"/>
      <c r="I830" s="297"/>
      <c r="J830" s="297"/>
      <c r="K830" s="297"/>
      <c r="L830" s="297"/>
      <c r="M830" s="297"/>
      <c r="N830" s="297"/>
      <c r="O830" s="297"/>
      <c r="P830" s="297"/>
      <c r="Q830" s="297"/>
      <c r="R830" s="297"/>
      <c r="S830" s="297"/>
      <c r="T830" s="297"/>
      <c r="U830" s="297"/>
      <c r="V830" s="297"/>
      <c r="W830" s="297"/>
      <c r="X830" s="297"/>
      <c r="Y830" s="297"/>
      <c r="Z830" s="297"/>
    </row>
    <row r="831" spans="1:26" ht="15.75" customHeight="1">
      <c r="A831" s="297"/>
      <c r="B831" s="297"/>
      <c r="C831" s="297"/>
      <c r="D831" s="297"/>
      <c r="E831" s="297"/>
      <c r="F831" s="297"/>
      <c r="G831" s="297"/>
      <c r="H831" s="297"/>
      <c r="I831" s="297"/>
      <c r="J831" s="297"/>
      <c r="K831" s="297"/>
      <c r="L831" s="297"/>
      <c r="M831" s="297"/>
      <c r="N831" s="297"/>
      <c r="O831" s="297"/>
      <c r="P831" s="297"/>
      <c r="Q831" s="297"/>
      <c r="R831" s="297"/>
      <c r="S831" s="297"/>
      <c r="T831" s="297"/>
      <c r="U831" s="297"/>
      <c r="V831" s="297"/>
      <c r="W831" s="297"/>
      <c r="X831" s="297"/>
      <c r="Y831" s="297"/>
      <c r="Z831" s="297"/>
    </row>
    <row r="832" spans="1:26" ht="15.75" customHeight="1">
      <c r="A832" s="297"/>
      <c r="B832" s="297"/>
      <c r="C832" s="297"/>
      <c r="D832" s="297"/>
      <c r="E832" s="297"/>
      <c r="F832" s="297"/>
      <c r="G832" s="297"/>
      <c r="H832" s="297"/>
      <c r="I832" s="297"/>
      <c r="J832" s="297"/>
      <c r="K832" s="297"/>
      <c r="L832" s="297"/>
      <c r="M832" s="297"/>
      <c r="N832" s="297"/>
      <c r="O832" s="297"/>
      <c r="P832" s="297"/>
      <c r="Q832" s="297"/>
      <c r="R832" s="297"/>
      <c r="S832" s="297"/>
      <c r="T832" s="297"/>
      <c r="U832" s="297"/>
      <c r="V832" s="297"/>
      <c r="W832" s="297"/>
      <c r="X832" s="297"/>
      <c r="Y832" s="297"/>
      <c r="Z832" s="297"/>
    </row>
    <row r="833" spans="1:26" ht="15.75" customHeight="1">
      <c r="A833" s="297"/>
      <c r="B833" s="297"/>
      <c r="C833" s="297"/>
      <c r="D833" s="297"/>
      <c r="E833" s="297"/>
      <c r="F833" s="297"/>
      <c r="G833" s="297"/>
      <c r="H833" s="297"/>
      <c r="I833" s="297"/>
      <c r="J833" s="297"/>
      <c r="K833" s="297"/>
      <c r="L833" s="297"/>
      <c r="M833" s="297"/>
      <c r="N833" s="297"/>
      <c r="O833" s="297"/>
      <c r="P833" s="297"/>
      <c r="Q833" s="297"/>
      <c r="R833" s="297"/>
      <c r="S833" s="297"/>
      <c r="T833" s="297"/>
      <c r="U833" s="297"/>
      <c r="V833" s="297"/>
      <c r="W833" s="297"/>
      <c r="X833" s="297"/>
      <c r="Y833" s="297"/>
      <c r="Z833" s="297"/>
    </row>
    <row r="834" spans="1:26" ht="15.75" customHeight="1">
      <c r="A834" s="297"/>
      <c r="B834" s="297"/>
      <c r="C834" s="297"/>
      <c r="D834" s="297"/>
      <c r="E834" s="297"/>
      <c r="F834" s="297"/>
      <c r="G834" s="297"/>
      <c r="H834" s="297"/>
      <c r="I834" s="297"/>
      <c r="J834" s="297"/>
      <c r="K834" s="297"/>
      <c r="L834" s="297"/>
      <c r="M834" s="297"/>
      <c r="N834" s="297"/>
      <c r="O834" s="297"/>
      <c r="P834" s="297"/>
      <c r="Q834" s="297"/>
      <c r="R834" s="297"/>
      <c r="S834" s="297"/>
      <c r="T834" s="297"/>
      <c r="U834" s="297"/>
      <c r="V834" s="297"/>
      <c r="W834" s="297"/>
      <c r="X834" s="297"/>
      <c r="Y834" s="297"/>
      <c r="Z834" s="297"/>
    </row>
    <row r="835" spans="1:26" ht="15.75" customHeight="1">
      <c r="A835" s="297"/>
      <c r="B835" s="297"/>
      <c r="C835" s="297"/>
      <c r="D835" s="297"/>
      <c r="E835" s="297"/>
      <c r="F835" s="297"/>
      <c r="G835" s="297"/>
      <c r="H835" s="297"/>
      <c r="I835" s="297"/>
      <c r="J835" s="297"/>
      <c r="K835" s="297"/>
      <c r="L835" s="297"/>
      <c r="M835" s="297"/>
      <c r="N835" s="297"/>
      <c r="O835" s="297"/>
      <c r="P835" s="297"/>
      <c r="Q835" s="297"/>
      <c r="R835" s="297"/>
      <c r="S835" s="297"/>
      <c r="T835" s="297"/>
      <c r="U835" s="297"/>
      <c r="V835" s="297"/>
      <c r="W835" s="297"/>
      <c r="X835" s="297"/>
      <c r="Y835" s="297"/>
      <c r="Z835" s="297"/>
    </row>
    <row r="836" spans="1:26" ht="15.75" customHeight="1">
      <c r="A836" s="297"/>
      <c r="B836" s="297"/>
      <c r="C836" s="297"/>
      <c r="D836" s="297"/>
      <c r="E836" s="297"/>
      <c r="F836" s="297"/>
      <c r="G836" s="297"/>
      <c r="H836" s="297"/>
      <c r="I836" s="297"/>
      <c r="J836" s="297"/>
      <c r="K836" s="297"/>
      <c r="L836" s="297"/>
      <c r="M836" s="297"/>
      <c r="N836" s="297"/>
      <c r="O836" s="297"/>
      <c r="P836" s="297"/>
      <c r="Q836" s="297"/>
      <c r="R836" s="297"/>
      <c r="S836" s="297"/>
      <c r="T836" s="297"/>
      <c r="U836" s="297"/>
      <c r="V836" s="297"/>
      <c r="W836" s="297"/>
      <c r="X836" s="297"/>
      <c r="Y836" s="297"/>
      <c r="Z836" s="297"/>
    </row>
    <row r="837" spans="1:26" ht="15.75" customHeight="1">
      <c r="A837" s="297"/>
      <c r="B837" s="297"/>
      <c r="C837" s="297"/>
      <c r="D837" s="297"/>
      <c r="E837" s="297"/>
      <c r="F837" s="297"/>
      <c r="G837" s="297"/>
      <c r="H837" s="297"/>
      <c r="I837" s="297"/>
      <c r="J837" s="297"/>
      <c r="K837" s="297"/>
      <c r="L837" s="297"/>
      <c r="M837" s="297"/>
      <c r="N837" s="297"/>
      <c r="O837" s="297"/>
      <c r="P837" s="297"/>
      <c r="Q837" s="297"/>
      <c r="R837" s="297"/>
      <c r="S837" s="297"/>
      <c r="T837" s="297"/>
      <c r="U837" s="297"/>
      <c r="V837" s="297"/>
      <c r="W837" s="297"/>
      <c r="X837" s="297"/>
      <c r="Y837" s="297"/>
      <c r="Z837" s="297"/>
    </row>
    <row r="838" spans="1:26" ht="15.75" customHeight="1">
      <c r="A838" s="297"/>
      <c r="B838" s="297"/>
      <c r="C838" s="297"/>
      <c r="D838" s="297"/>
      <c r="E838" s="297"/>
      <c r="F838" s="297"/>
      <c r="G838" s="297"/>
      <c r="H838" s="297"/>
      <c r="I838" s="297"/>
      <c r="J838" s="297"/>
      <c r="K838" s="297"/>
      <c r="L838" s="297"/>
      <c r="M838" s="297"/>
      <c r="N838" s="297"/>
      <c r="O838" s="297"/>
      <c r="P838" s="297"/>
      <c r="Q838" s="297"/>
      <c r="R838" s="297"/>
      <c r="S838" s="297"/>
      <c r="T838" s="297"/>
      <c r="U838" s="297"/>
      <c r="V838" s="297"/>
      <c r="W838" s="297"/>
      <c r="X838" s="297"/>
      <c r="Y838" s="297"/>
      <c r="Z838" s="297"/>
    </row>
    <row r="839" spans="1:26" ht="15.75" customHeight="1">
      <c r="A839" s="297"/>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row>
    <row r="840" spans="1:26" ht="15.75" customHeight="1">
      <c r="A840" s="297"/>
      <c r="B840" s="297"/>
      <c r="C840" s="297"/>
      <c r="D840" s="297"/>
      <c r="E840" s="297"/>
      <c r="F840" s="297"/>
      <c r="G840" s="297"/>
      <c r="H840" s="297"/>
      <c r="I840" s="297"/>
      <c r="J840" s="297"/>
      <c r="K840" s="297"/>
      <c r="L840" s="297"/>
      <c r="M840" s="297"/>
      <c r="N840" s="297"/>
      <c r="O840" s="297"/>
      <c r="P840" s="297"/>
      <c r="Q840" s="297"/>
      <c r="R840" s="297"/>
      <c r="S840" s="297"/>
      <c r="T840" s="297"/>
      <c r="U840" s="297"/>
      <c r="V840" s="297"/>
      <c r="W840" s="297"/>
      <c r="X840" s="297"/>
      <c r="Y840" s="297"/>
      <c r="Z840" s="297"/>
    </row>
    <row r="841" spans="1:26" ht="15.75" customHeight="1">
      <c r="A841" s="297"/>
      <c r="B841" s="297"/>
      <c r="C841" s="297"/>
      <c r="D841" s="297"/>
      <c r="E841" s="297"/>
      <c r="F841" s="297"/>
      <c r="G841" s="297"/>
      <c r="H841" s="297"/>
      <c r="I841" s="297"/>
      <c r="J841" s="297"/>
      <c r="K841" s="297"/>
      <c r="L841" s="297"/>
      <c r="M841" s="297"/>
      <c r="N841" s="297"/>
      <c r="O841" s="297"/>
      <c r="P841" s="297"/>
      <c r="Q841" s="297"/>
      <c r="R841" s="297"/>
      <c r="S841" s="297"/>
      <c r="T841" s="297"/>
      <c r="U841" s="297"/>
      <c r="V841" s="297"/>
      <c r="W841" s="297"/>
      <c r="X841" s="297"/>
      <c r="Y841" s="297"/>
      <c r="Z841" s="297"/>
    </row>
    <row r="842" spans="1:26" ht="15.75" customHeight="1">
      <c r="A842" s="297"/>
      <c r="B842" s="297"/>
      <c r="C842" s="297"/>
      <c r="D842" s="297"/>
      <c r="E842" s="297"/>
      <c r="F842" s="297"/>
      <c r="G842" s="297"/>
      <c r="H842" s="297"/>
      <c r="I842" s="297"/>
      <c r="J842" s="297"/>
      <c r="K842" s="297"/>
      <c r="L842" s="297"/>
      <c r="M842" s="297"/>
      <c r="N842" s="297"/>
      <c r="O842" s="297"/>
      <c r="P842" s="297"/>
      <c r="Q842" s="297"/>
      <c r="R842" s="297"/>
      <c r="S842" s="297"/>
      <c r="T842" s="297"/>
      <c r="U842" s="297"/>
      <c r="V842" s="297"/>
      <c r="W842" s="297"/>
      <c r="X842" s="297"/>
      <c r="Y842" s="297"/>
      <c r="Z842" s="297"/>
    </row>
    <row r="843" spans="1:26" ht="15.75" customHeight="1">
      <c r="A843" s="297"/>
      <c r="B843" s="297"/>
      <c r="C843" s="297"/>
      <c r="D843" s="297"/>
      <c r="E843" s="297"/>
      <c r="F843" s="297"/>
      <c r="G843" s="297"/>
      <c r="H843" s="297"/>
      <c r="I843" s="297"/>
      <c r="J843" s="297"/>
      <c r="K843" s="297"/>
      <c r="L843" s="297"/>
      <c r="M843" s="297"/>
      <c r="N843" s="297"/>
      <c r="O843" s="297"/>
      <c r="P843" s="297"/>
      <c r="Q843" s="297"/>
      <c r="R843" s="297"/>
      <c r="S843" s="297"/>
      <c r="T843" s="297"/>
      <c r="U843" s="297"/>
      <c r="V843" s="297"/>
      <c r="W843" s="297"/>
      <c r="X843" s="297"/>
      <c r="Y843" s="297"/>
      <c r="Z843" s="297"/>
    </row>
    <row r="844" spans="1:26" ht="15.75" customHeight="1">
      <c r="A844" s="297"/>
      <c r="B844" s="297"/>
      <c r="C844" s="297"/>
      <c r="D844" s="297"/>
      <c r="E844" s="297"/>
      <c r="F844" s="297"/>
      <c r="G844" s="297"/>
      <c r="H844" s="297"/>
      <c r="I844" s="297"/>
      <c r="J844" s="297"/>
      <c r="K844" s="297"/>
      <c r="L844" s="297"/>
      <c r="M844" s="297"/>
      <c r="N844" s="297"/>
      <c r="O844" s="297"/>
      <c r="P844" s="297"/>
      <c r="Q844" s="297"/>
      <c r="R844" s="297"/>
      <c r="S844" s="297"/>
      <c r="T844" s="297"/>
      <c r="U844" s="297"/>
      <c r="V844" s="297"/>
      <c r="W844" s="297"/>
      <c r="X844" s="297"/>
      <c r="Y844" s="297"/>
      <c r="Z844" s="297"/>
    </row>
    <row r="845" spans="1:26" ht="15.75" customHeight="1">
      <c r="A845" s="297"/>
      <c r="B845" s="297"/>
      <c r="C845" s="297"/>
      <c r="D845" s="297"/>
      <c r="E845" s="297"/>
      <c r="F845" s="297"/>
      <c r="G845" s="297"/>
      <c r="H845" s="297"/>
      <c r="I845" s="297"/>
      <c r="J845" s="297"/>
      <c r="K845" s="297"/>
      <c r="L845" s="297"/>
      <c r="M845" s="297"/>
      <c r="N845" s="297"/>
      <c r="O845" s="297"/>
      <c r="P845" s="297"/>
      <c r="Q845" s="297"/>
      <c r="R845" s="297"/>
      <c r="S845" s="297"/>
      <c r="T845" s="297"/>
      <c r="U845" s="297"/>
      <c r="V845" s="297"/>
      <c r="W845" s="297"/>
      <c r="X845" s="297"/>
      <c r="Y845" s="297"/>
      <c r="Z845" s="297"/>
    </row>
    <row r="846" spans="1:26" ht="15.75" customHeight="1">
      <c r="A846" s="297"/>
      <c r="B846" s="297"/>
      <c r="C846" s="297"/>
      <c r="D846" s="297"/>
      <c r="E846" s="297"/>
      <c r="F846" s="297"/>
      <c r="G846" s="297"/>
      <c r="H846" s="297"/>
      <c r="I846" s="297"/>
      <c r="J846" s="297"/>
      <c r="K846" s="297"/>
      <c r="L846" s="297"/>
      <c r="M846" s="297"/>
      <c r="N846" s="297"/>
      <c r="O846" s="297"/>
      <c r="P846" s="297"/>
      <c r="Q846" s="297"/>
      <c r="R846" s="297"/>
      <c r="S846" s="297"/>
      <c r="T846" s="297"/>
      <c r="U846" s="297"/>
      <c r="V846" s="297"/>
      <c r="W846" s="297"/>
      <c r="X846" s="297"/>
      <c r="Y846" s="297"/>
      <c r="Z846" s="297"/>
    </row>
    <row r="847" spans="1:26" ht="15.75" customHeight="1">
      <c r="A847" s="297"/>
      <c r="B847" s="297"/>
      <c r="C847" s="297"/>
      <c r="D847" s="297"/>
      <c r="E847" s="297"/>
      <c r="F847" s="297"/>
      <c r="G847" s="297"/>
      <c r="H847" s="297"/>
      <c r="I847" s="297"/>
      <c r="J847" s="297"/>
      <c r="K847" s="297"/>
      <c r="L847" s="297"/>
      <c r="M847" s="297"/>
      <c r="N847" s="297"/>
      <c r="O847" s="297"/>
      <c r="P847" s="297"/>
      <c r="Q847" s="297"/>
      <c r="R847" s="297"/>
      <c r="S847" s="297"/>
      <c r="T847" s="297"/>
      <c r="U847" s="297"/>
      <c r="V847" s="297"/>
      <c r="W847" s="297"/>
      <c r="X847" s="297"/>
      <c r="Y847" s="297"/>
      <c r="Z847" s="297"/>
    </row>
    <row r="848" spans="1:26" ht="15.75" customHeight="1">
      <c r="A848" s="297"/>
      <c r="B848" s="297"/>
      <c r="C848" s="297"/>
      <c r="D848" s="297"/>
      <c r="E848" s="297"/>
      <c r="F848" s="297"/>
      <c r="G848" s="297"/>
      <c r="H848" s="297"/>
      <c r="I848" s="297"/>
      <c r="J848" s="297"/>
      <c r="K848" s="297"/>
      <c r="L848" s="297"/>
      <c r="M848" s="297"/>
      <c r="N848" s="297"/>
      <c r="O848" s="297"/>
      <c r="P848" s="297"/>
      <c r="Q848" s="297"/>
      <c r="R848" s="297"/>
      <c r="S848" s="297"/>
      <c r="T848" s="297"/>
      <c r="U848" s="297"/>
      <c r="V848" s="297"/>
      <c r="W848" s="297"/>
      <c r="X848" s="297"/>
      <c r="Y848" s="297"/>
      <c r="Z848" s="297"/>
    </row>
    <row r="849" spans="1:26" ht="15.75" customHeight="1">
      <c r="A849" s="297"/>
      <c r="B849" s="297"/>
      <c r="C849" s="297"/>
      <c r="D849" s="297"/>
      <c r="E849" s="297"/>
      <c r="F849" s="297"/>
      <c r="G849" s="297"/>
      <c r="H849" s="297"/>
      <c r="I849" s="297"/>
      <c r="J849" s="297"/>
      <c r="K849" s="297"/>
      <c r="L849" s="297"/>
      <c r="M849" s="297"/>
      <c r="N849" s="297"/>
      <c r="O849" s="297"/>
      <c r="P849" s="297"/>
      <c r="Q849" s="297"/>
      <c r="R849" s="297"/>
      <c r="S849" s="297"/>
      <c r="T849" s="297"/>
      <c r="U849" s="297"/>
      <c r="V849" s="297"/>
      <c r="W849" s="297"/>
      <c r="X849" s="297"/>
      <c r="Y849" s="297"/>
      <c r="Z849" s="297"/>
    </row>
    <row r="850" spans="1:26" ht="15.75" customHeight="1">
      <c r="A850" s="297"/>
      <c r="B850" s="297"/>
      <c r="C850" s="297"/>
      <c r="D850" s="297"/>
      <c r="E850" s="297"/>
      <c r="F850" s="297"/>
      <c r="G850" s="297"/>
      <c r="H850" s="297"/>
      <c r="I850" s="297"/>
      <c r="J850" s="297"/>
      <c r="K850" s="297"/>
      <c r="L850" s="297"/>
      <c r="M850" s="297"/>
      <c r="N850" s="297"/>
      <c r="O850" s="297"/>
      <c r="P850" s="297"/>
      <c r="Q850" s="297"/>
      <c r="R850" s="297"/>
      <c r="S850" s="297"/>
      <c r="T850" s="297"/>
      <c r="U850" s="297"/>
      <c r="V850" s="297"/>
      <c r="W850" s="297"/>
      <c r="X850" s="297"/>
      <c r="Y850" s="297"/>
      <c r="Z850" s="297"/>
    </row>
    <row r="851" spans="1:26" ht="15.75" customHeight="1">
      <c r="A851" s="297"/>
      <c r="B851" s="297"/>
      <c r="C851" s="297"/>
      <c r="D851" s="297"/>
      <c r="E851" s="297"/>
      <c r="F851" s="297"/>
      <c r="G851" s="297"/>
      <c r="H851" s="297"/>
      <c r="I851" s="297"/>
      <c r="J851" s="297"/>
      <c r="K851" s="297"/>
      <c r="L851" s="297"/>
      <c r="M851" s="297"/>
      <c r="N851" s="297"/>
      <c r="O851" s="297"/>
      <c r="P851" s="297"/>
      <c r="Q851" s="297"/>
      <c r="R851" s="297"/>
      <c r="S851" s="297"/>
      <c r="T851" s="297"/>
      <c r="U851" s="297"/>
      <c r="V851" s="297"/>
      <c r="W851" s="297"/>
      <c r="X851" s="297"/>
      <c r="Y851" s="297"/>
      <c r="Z851" s="297"/>
    </row>
    <row r="852" spans="1:26" ht="15.75" customHeight="1">
      <c r="A852" s="297"/>
      <c r="B852" s="297"/>
      <c r="C852" s="297"/>
      <c r="D852" s="297"/>
      <c r="E852" s="297"/>
      <c r="F852" s="297"/>
      <c r="G852" s="297"/>
      <c r="H852" s="297"/>
      <c r="I852" s="297"/>
      <c r="J852" s="297"/>
      <c r="K852" s="297"/>
      <c r="L852" s="297"/>
      <c r="M852" s="297"/>
      <c r="N852" s="297"/>
      <c r="O852" s="297"/>
      <c r="P852" s="297"/>
      <c r="Q852" s="297"/>
      <c r="R852" s="297"/>
      <c r="S852" s="297"/>
      <c r="T852" s="297"/>
      <c r="U852" s="297"/>
      <c r="V852" s="297"/>
      <c r="W852" s="297"/>
      <c r="X852" s="297"/>
      <c r="Y852" s="297"/>
      <c r="Z852" s="297"/>
    </row>
    <row r="853" spans="1:26" ht="15.75" customHeight="1">
      <c r="A853" s="297"/>
      <c r="B853" s="297"/>
      <c r="C853" s="297"/>
      <c r="D853" s="297"/>
      <c r="E853" s="297"/>
      <c r="F853" s="297"/>
      <c r="G853" s="297"/>
      <c r="H853" s="297"/>
      <c r="I853" s="297"/>
      <c r="J853" s="297"/>
      <c r="K853" s="297"/>
      <c r="L853" s="297"/>
      <c r="M853" s="297"/>
      <c r="N853" s="297"/>
      <c r="O853" s="297"/>
      <c r="P853" s="297"/>
      <c r="Q853" s="297"/>
      <c r="R853" s="297"/>
      <c r="S853" s="297"/>
      <c r="T853" s="297"/>
      <c r="U853" s="297"/>
      <c r="V853" s="297"/>
      <c r="W853" s="297"/>
      <c r="X853" s="297"/>
      <c r="Y853" s="297"/>
      <c r="Z853" s="297"/>
    </row>
    <row r="854" spans="1:26" ht="15.75" customHeight="1">
      <c r="A854" s="297"/>
      <c r="B854" s="297"/>
      <c r="C854" s="297"/>
      <c r="D854" s="297"/>
      <c r="E854" s="297"/>
      <c r="F854" s="297"/>
      <c r="G854" s="297"/>
      <c r="H854" s="297"/>
      <c r="I854" s="297"/>
      <c r="J854" s="297"/>
      <c r="K854" s="297"/>
      <c r="L854" s="297"/>
      <c r="M854" s="297"/>
      <c r="N854" s="297"/>
      <c r="O854" s="297"/>
      <c r="P854" s="297"/>
      <c r="Q854" s="297"/>
      <c r="R854" s="297"/>
      <c r="S854" s="297"/>
      <c r="T854" s="297"/>
      <c r="U854" s="297"/>
      <c r="V854" s="297"/>
      <c r="W854" s="297"/>
      <c r="X854" s="297"/>
      <c r="Y854" s="297"/>
      <c r="Z854" s="297"/>
    </row>
    <row r="855" spans="1:26" ht="15.75" customHeight="1">
      <c r="A855" s="297"/>
      <c r="B855" s="297"/>
      <c r="C855" s="297"/>
      <c r="D855" s="297"/>
      <c r="E855" s="297"/>
      <c r="F855" s="297"/>
      <c r="G855" s="297"/>
      <c r="H855" s="297"/>
      <c r="I855" s="297"/>
      <c r="J855" s="297"/>
      <c r="K855" s="297"/>
      <c r="L855" s="297"/>
      <c r="M855" s="297"/>
      <c r="N855" s="297"/>
      <c r="O855" s="297"/>
      <c r="P855" s="297"/>
      <c r="Q855" s="297"/>
      <c r="R855" s="297"/>
      <c r="S855" s="297"/>
      <c r="T855" s="297"/>
      <c r="U855" s="297"/>
      <c r="V855" s="297"/>
      <c r="W855" s="297"/>
      <c r="X855" s="297"/>
      <c r="Y855" s="297"/>
      <c r="Z855" s="297"/>
    </row>
    <row r="856" spans="1:26" ht="15.75" customHeight="1">
      <c r="A856" s="297"/>
      <c r="B856" s="297"/>
      <c r="C856" s="297"/>
      <c r="D856" s="297"/>
      <c r="E856" s="297"/>
      <c r="F856" s="297"/>
      <c r="G856" s="297"/>
      <c r="H856" s="297"/>
      <c r="I856" s="297"/>
      <c r="J856" s="297"/>
      <c r="K856" s="297"/>
      <c r="L856" s="297"/>
      <c r="M856" s="297"/>
      <c r="N856" s="297"/>
      <c r="O856" s="297"/>
      <c r="P856" s="297"/>
      <c r="Q856" s="297"/>
      <c r="R856" s="297"/>
      <c r="S856" s="297"/>
      <c r="T856" s="297"/>
      <c r="U856" s="297"/>
      <c r="V856" s="297"/>
      <c r="W856" s="297"/>
      <c r="X856" s="297"/>
      <c r="Y856" s="297"/>
      <c r="Z856" s="297"/>
    </row>
    <row r="857" spans="1:26" ht="15.75" customHeight="1">
      <c r="A857" s="297"/>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row>
    <row r="858" spans="1:26" ht="15.75" customHeight="1">
      <c r="A858" s="297"/>
      <c r="B858" s="297"/>
      <c r="C858" s="297"/>
      <c r="D858" s="297"/>
      <c r="E858" s="297"/>
      <c r="F858" s="297"/>
      <c r="G858" s="297"/>
      <c r="H858" s="297"/>
      <c r="I858" s="297"/>
      <c r="J858" s="297"/>
      <c r="K858" s="297"/>
      <c r="L858" s="297"/>
      <c r="M858" s="297"/>
      <c r="N858" s="297"/>
      <c r="O858" s="297"/>
      <c r="P858" s="297"/>
      <c r="Q858" s="297"/>
      <c r="R858" s="297"/>
      <c r="S858" s="297"/>
      <c r="T858" s="297"/>
      <c r="U858" s="297"/>
      <c r="V858" s="297"/>
      <c r="W858" s="297"/>
      <c r="X858" s="297"/>
      <c r="Y858" s="297"/>
      <c r="Z858" s="297"/>
    </row>
    <row r="859" spans="1:26" ht="15.75" customHeight="1">
      <c r="A859" s="297"/>
      <c r="B859" s="297"/>
      <c r="C859" s="297"/>
      <c r="D859" s="297"/>
      <c r="E859" s="297"/>
      <c r="F859" s="297"/>
      <c r="G859" s="297"/>
      <c r="H859" s="297"/>
      <c r="I859" s="297"/>
      <c r="J859" s="297"/>
      <c r="K859" s="297"/>
      <c r="L859" s="297"/>
      <c r="M859" s="297"/>
      <c r="N859" s="297"/>
      <c r="O859" s="297"/>
      <c r="P859" s="297"/>
      <c r="Q859" s="297"/>
      <c r="R859" s="297"/>
      <c r="S859" s="297"/>
      <c r="T859" s="297"/>
      <c r="U859" s="297"/>
      <c r="V859" s="297"/>
      <c r="W859" s="297"/>
      <c r="X859" s="297"/>
      <c r="Y859" s="297"/>
      <c r="Z859" s="297"/>
    </row>
    <row r="860" spans="1:26" ht="15.75" customHeight="1">
      <c r="A860" s="297"/>
      <c r="B860" s="297"/>
      <c r="C860" s="297"/>
      <c r="D860" s="297"/>
      <c r="E860" s="297"/>
      <c r="F860" s="297"/>
      <c r="G860" s="297"/>
      <c r="H860" s="297"/>
      <c r="I860" s="297"/>
      <c r="J860" s="297"/>
      <c r="K860" s="297"/>
      <c r="L860" s="297"/>
      <c r="M860" s="297"/>
      <c r="N860" s="297"/>
      <c r="O860" s="297"/>
      <c r="P860" s="297"/>
      <c r="Q860" s="297"/>
      <c r="R860" s="297"/>
      <c r="S860" s="297"/>
      <c r="T860" s="297"/>
      <c r="U860" s="297"/>
      <c r="V860" s="297"/>
      <c r="W860" s="297"/>
      <c r="X860" s="297"/>
      <c r="Y860" s="297"/>
      <c r="Z860" s="297"/>
    </row>
    <row r="861" spans="1:26" ht="15.75" customHeight="1">
      <c r="A861" s="297"/>
      <c r="B861" s="297"/>
      <c r="C861" s="297"/>
      <c r="D861" s="297"/>
      <c r="E861" s="297"/>
      <c r="F861" s="297"/>
      <c r="G861" s="297"/>
      <c r="H861" s="297"/>
      <c r="I861" s="297"/>
      <c r="J861" s="297"/>
      <c r="K861" s="297"/>
      <c r="L861" s="297"/>
      <c r="M861" s="297"/>
      <c r="N861" s="297"/>
      <c r="O861" s="297"/>
      <c r="P861" s="297"/>
      <c r="Q861" s="297"/>
      <c r="R861" s="297"/>
      <c r="S861" s="297"/>
      <c r="T861" s="297"/>
      <c r="U861" s="297"/>
      <c r="V861" s="297"/>
      <c r="W861" s="297"/>
      <c r="X861" s="297"/>
      <c r="Y861" s="297"/>
      <c r="Z861" s="297"/>
    </row>
    <row r="862" spans="1:26" ht="15.75" customHeight="1">
      <c r="A862" s="297"/>
      <c r="B862" s="297"/>
      <c r="C862" s="297"/>
      <c r="D862" s="297"/>
      <c r="E862" s="297"/>
      <c r="F862" s="297"/>
      <c r="G862" s="297"/>
      <c r="H862" s="297"/>
      <c r="I862" s="297"/>
      <c r="J862" s="297"/>
      <c r="K862" s="297"/>
      <c r="L862" s="297"/>
      <c r="M862" s="297"/>
      <c r="N862" s="297"/>
      <c r="O862" s="297"/>
      <c r="P862" s="297"/>
      <c r="Q862" s="297"/>
      <c r="R862" s="297"/>
      <c r="S862" s="297"/>
      <c r="T862" s="297"/>
      <c r="U862" s="297"/>
      <c r="V862" s="297"/>
      <c r="W862" s="297"/>
      <c r="X862" s="297"/>
      <c r="Y862" s="297"/>
      <c r="Z862" s="297"/>
    </row>
    <row r="863" spans="1:26" ht="15.75" customHeight="1">
      <c r="A863" s="297"/>
      <c r="B863" s="297"/>
      <c r="C863" s="297"/>
      <c r="D863" s="297"/>
      <c r="E863" s="297"/>
      <c r="F863" s="297"/>
      <c r="G863" s="297"/>
      <c r="H863" s="297"/>
      <c r="I863" s="297"/>
      <c r="J863" s="297"/>
      <c r="K863" s="297"/>
      <c r="L863" s="297"/>
      <c r="M863" s="297"/>
      <c r="N863" s="297"/>
      <c r="O863" s="297"/>
      <c r="P863" s="297"/>
      <c r="Q863" s="297"/>
      <c r="R863" s="297"/>
      <c r="S863" s="297"/>
      <c r="T863" s="297"/>
      <c r="U863" s="297"/>
      <c r="V863" s="297"/>
      <c r="W863" s="297"/>
      <c r="X863" s="297"/>
      <c r="Y863" s="297"/>
      <c r="Z863" s="297"/>
    </row>
    <row r="864" spans="1:26" ht="15.75" customHeight="1">
      <c r="A864" s="297"/>
      <c r="B864" s="297"/>
      <c r="C864" s="297"/>
      <c r="D864" s="297"/>
      <c r="E864" s="297"/>
      <c r="F864" s="297"/>
      <c r="G864" s="297"/>
      <c r="H864" s="297"/>
      <c r="I864" s="297"/>
      <c r="J864" s="297"/>
      <c r="K864" s="297"/>
      <c r="L864" s="297"/>
      <c r="M864" s="297"/>
      <c r="N864" s="297"/>
      <c r="O864" s="297"/>
      <c r="P864" s="297"/>
      <c r="Q864" s="297"/>
      <c r="R864" s="297"/>
      <c r="S864" s="297"/>
      <c r="T864" s="297"/>
      <c r="U864" s="297"/>
      <c r="V864" s="297"/>
      <c r="W864" s="297"/>
      <c r="X864" s="297"/>
      <c r="Y864" s="297"/>
      <c r="Z864" s="297"/>
    </row>
    <row r="865" spans="1:26" ht="15.75" customHeight="1">
      <c r="A865" s="297"/>
      <c r="B865" s="297"/>
      <c r="C865" s="297"/>
      <c r="D865" s="297"/>
      <c r="E865" s="297"/>
      <c r="F865" s="297"/>
      <c r="G865" s="297"/>
      <c r="H865" s="297"/>
      <c r="I865" s="297"/>
      <c r="J865" s="297"/>
      <c r="K865" s="297"/>
      <c r="L865" s="297"/>
      <c r="M865" s="297"/>
      <c r="N865" s="297"/>
      <c r="O865" s="297"/>
      <c r="P865" s="297"/>
      <c r="Q865" s="297"/>
      <c r="R865" s="297"/>
      <c r="S865" s="297"/>
      <c r="T865" s="297"/>
      <c r="U865" s="297"/>
      <c r="V865" s="297"/>
      <c r="W865" s="297"/>
      <c r="X865" s="297"/>
      <c r="Y865" s="297"/>
      <c r="Z865" s="297"/>
    </row>
    <row r="866" spans="1:26" ht="15.75" customHeight="1">
      <c r="A866" s="297"/>
      <c r="B866" s="297"/>
      <c r="C866" s="297"/>
      <c r="D866" s="297"/>
      <c r="E866" s="297"/>
      <c r="F866" s="297"/>
      <c r="G866" s="297"/>
      <c r="H866" s="297"/>
      <c r="I866" s="297"/>
      <c r="J866" s="297"/>
      <c r="K866" s="297"/>
      <c r="L866" s="297"/>
      <c r="M866" s="297"/>
      <c r="N866" s="297"/>
      <c r="O866" s="297"/>
      <c r="P866" s="297"/>
      <c r="Q866" s="297"/>
      <c r="R866" s="297"/>
      <c r="S866" s="297"/>
      <c r="T866" s="297"/>
      <c r="U866" s="297"/>
      <c r="V866" s="297"/>
      <c r="W866" s="297"/>
      <c r="X866" s="297"/>
      <c r="Y866" s="297"/>
      <c r="Z866" s="297"/>
    </row>
    <row r="867" spans="1:26" ht="15.75" customHeight="1">
      <c r="A867" s="297"/>
      <c r="B867" s="297"/>
      <c r="C867" s="297"/>
      <c r="D867" s="297"/>
      <c r="E867" s="297"/>
      <c r="F867" s="297"/>
      <c r="G867" s="297"/>
      <c r="H867" s="297"/>
      <c r="I867" s="297"/>
      <c r="J867" s="297"/>
      <c r="K867" s="297"/>
      <c r="L867" s="297"/>
      <c r="M867" s="297"/>
      <c r="N867" s="297"/>
      <c r="O867" s="297"/>
      <c r="P867" s="297"/>
      <c r="Q867" s="297"/>
      <c r="R867" s="297"/>
      <c r="S867" s="297"/>
      <c r="T867" s="297"/>
      <c r="U867" s="297"/>
      <c r="V867" s="297"/>
      <c r="W867" s="297"/>
      <c r="X867" s="297"/>
      <c r="Y867" s="297"/>
      <c r="Z867" s="297"/>
    </row>
    <row r="868" spans="1:26" ht="15.75" customHeight="1">
      <c r="A868" s="297"/>
      <c r="B868" s="297"/>
      <c r="C868" s="297"/>
      <c r="D868" s="297"/>
      <c r="E868" s="297"/>
      <c r="F868" s="297"/>
      <c r="G868" s="297"/>
      <c r="H868" s="297"/>
      <c r="I868" s="297"/>
      <c r="J868" s="297"/>
      <c r="K868" s="297"/>
      <c r="L868" s="297"/>
      <c r="M868" s="297"/>
      <c r="N868" s="297"/>
      <c r="O868" s="297"/>
      <c r="P868" s="297"/>
      <c r="Q868" s="297"/>
      <c r="R868" s="297"/>
      <c r="S868" s="297"/>
      <c r="T868" s="297"/>
      <c r="U868" s="297"/>
      <c r="V868" s="297"/>
      <c r="W868" s="297"/>
      <c r="X868" s="297"/>
      <c r="Y868" s="297"/>
      <c r="Z868" s="297"/>
    </row>
    <row r="869" spans="1:26" ht="15.75" customHeight="1">
      <c r="A869" s="297"/>
      <c r="B869" s="297"/>
      <c r="C869" s="297"/>
      <c r="D869" s="297"/>
      <c r="E869" s="297"/>
      <c r="F869" s="297"/>
      <c r="G869" s="297"/>
      <c r="H869" s="297"/>
      <c r="I869" s="297"/>
      <c r="J869" s="297"/>
      <c r="K869" s="297"/>
      <c r="L869" s="297"/>
      <c r="M869" s="297"/>
      <c r="N869" s="297"/>
      <c r="O869" s="297"/>
      <c r="P869" s="297"/>
      <c r="Q869" s="297"/>
      <c r="R869" s="297"/>
      <c r="S869" s="297"/>
      <c r="T869" s="297"/>
      <c r="U869" s="297"/>
      <c r="V869" s="297"/>
      <c r="W869" s="297"/>
      <c r="X869" s="297"/>
      <c r="Y869" s="297"/>
      <c r="Z869" s="297"/>
    </row>
    <row r="870" spans="1:26" ht="15.75" customHeight="1">
      <c r="A870" s="297"/>
      <c r="B870" s="297"/>
      <c r="C870" s="297"/>
      <c r="D870" s="297"/>
      <c r="E870" s="297"/>
      <c r="F870" s="297"/>
      <c r="G870" s="297"/>
      <c r="H870" s="297"/>
      <c r="I870" s="297"/>
      <c r="J870" s="297"/>
      <c r="K870" s="297"/>
      <c r="L870" s="297"/>
      <c r="M870" s="297"/>
      <c r="N870" s="297"/>
      <c r="O870" s="297"/>
      <c r="P870" s="297"/>
      <c r="Q870" s="297"/>
      <c r="R870" s="297"/>
      <c r="S870" s="297"/>
      <c r="T870" s="297"/>
      <c r="U870" s="297"/>
      <c r="V870" s="297"/>
      <c r="W870" s="297"/>
      <c r="X870" s="297"/>
      <c r="Y870" s="297"/>
      <c r="Z870" s="297"/>
    </row>
    <row r="871" spans="1:26" ht="15.75" customHeight="1">
      <c r="A871" s="297"/>
      <c r="B871" s="297"/>
      <c r="C871" s="297"/>
      <c r="D871" s="297"/>
      <c r="E871" s="297"/>
      <c r="F871" s="297"/>
      <c r="G871" s="297"/>
      <c r="H871" s="297"/>
      <c r="I871" s="297"/>
      <c r="J871" s="297"/>
      <c r="K871" s="297"/>
      <c r="L871" s="297"/>
      <c r="M871" s="297"/>
      <c r="N871" s="297"/>
      <c r="O871" s="297"/>
      <c r="P871" s="297"/>
      <c r="Q871" s="297"/>
      <c r="R871" s="297"/>
      <c r="S871" s="297"/>
      <c r="T871" s="297"/>
      <c r="U871" s="297"/>
      <c r="V871" s="297"/>
      <c r="W871" s="297"/>
      <c r="X871" s="297"/>
      <c r="Y871" s="297"/>
      <c r="Z871" s="297"/>
    </row>
    <row r="872" spans="1:26" ht="15.75" customHeight="1">
      <c r="A872" s="297"/>
      <c r="B872" s="297"/>
      <c r="C872" s="297"/>
      <c r="D872" s="297"/>
      <c r="E872" s="297"/>
      <c r="F872" s="297"/>
      <c r="G872" s="297"/>
      <c r="H872" s="297"/>
      <c r="I872" s="297"/>
      <c r="J872" s="297"/>
      <c r="K872" s="297"/>
      <c r="L872" s="297"/>
      <c r="M872" s="297"/>
      <c r="N872" s="297"/>
      <c r="O872" s="297"/>
      <c r="P872" s="297"/>
      <c r="Q872" s="297"/>
      <c r="R872" s="297"/>
      <c r="S872" s="297"/>
      <c r="T872" s="297"/>
      <c r="U872" s="297"/>
      <c r="V872" s="297"/>
      <c r="W872" s="297"/>
      <c r="X872" s="297"/>
      <c r="Y872" s="297"/>
      <c r="Z872" s="297"/>
    </row>
    <row r="873" spans="1:26" ht="15.75" customHeight="1">
      <c r="A873" s="297"/>
      <c r="B873" s="297"/>
      <c r="C873" s="297"/>
      <c r="D873" s="297"/>
      <c r="E873" s="297"/>
      <c r="F873" s="297"/>
      <c r="G873" s="297"/>
      <c r="H873" s="297"/>
      <c r="I873" s="297"/>
      <c r="J873" s="297"/>
      <c r="K873" s="297"/>
      <c r="L873" s="297"/>
      <c r="M873" s="297"/>
      <c r="N873" s="297"/>
      <c r="O873" s="297"/>
      <c r="P873" s="297"/>
      <c r="Q873" s="297"/>
      <c r="R873" s="297"/>
      <c r="S873" s="297"/>
      <c r="T873" s="297"/>
      <c r="U873" s="297"/>
      <c r="V873" s="297"/>
      <c r="W873" s="297"/>
      <c r="X873" s="297"/>
      <c r="Y873" s="297"/>
      <c r="Z873" s="297"/>
    </row>
    <row r="874" spans="1:26" ht="15.75" customHeight="1">
      <c r="A874" s="297"/>
      <c r="B874" s="297"/>
      <c r="C874" s="297"/>
      <c r="D874" s="297"/>
      <c r="E874" s="297"/>
      <c r="F874" s="297"/>
      <c r="G874" s="297"/>
      <c r="H874" s="297"/>
      <c r="I874" s="297"/>
      <c r="J874" s="297"/>
      <c r="K874" s="297"/>
      <c r="L874" s="297"/>
      <c r="M874" s="297"/>
      <c r="N874" s="297"/>
      <c r="O874" s="297"/>
      <c r="P874" s="297"/>
      <c r="Q874" s="297"/>
      <c r="R874" s="297"/>
      <c r="S874" s="297"/>
      <c r="T874" s="297"/>
      <c r="U874" s="297"/>
      <c r="V874" s="297"/>
      <c r="W874" s="297"/>
      <c r="X874" s="297"/>
      <c r="Y874" s="297"/>
      <c r="Z874" s="297"/>
    </row>
    <row r="875" spans="1:26" ht="15.75" customHeight="1">
      <c r="A875" s="297"/>
      <c r="B875" s="297"/>
      <c r="C875" s="297"/>
      <c r="D875" s="297"/>
      <c r="E875" s="297"/>
      <c r="F875" s="297"/>
      <c r="G875" s="297"/>
      <c r="H875" s="297"/>
      <c r="I875" s="297"/>
      <c r="J875" s="297"/>
      <c r="K875" s="297"/>
      <c r="L875" s="297"/>
      <c r="M875" s="297"/>
      <c r="N875" s="297"/>
      <c r="O875" s="297"/>
      <c r="P875" s="297"/>
      <c r="Q875" s="297"/>
      <c r="R875" s="297"/>
      <c r="S875" s="297"/>
      <c r="T875" s="297"/>
      <c r="U875" s="297"/>
      <c r="V875" s="297"/>
      <c r="W875" s="297"/>
      <c r="X875" s="297"/>
      <c r="Y875" s="297"/>
      <c r="Z875" s="297"/>
    </row>
    <row r="876" spans="1:26" ht="15.75" customHeight="1">
      <c r="A876" s="297"/>
      <c r="B876" s="297"/>
      <c r="C876" s="297"/>
      <c r="D876" s="297"/>
      <c r="E876" s="297"/>
      <c r="F876" s="297"/>
      <c r="G876" s="297"/>
      <c r="H876" s="297"/>
      <c r="I876" s="297"/>
      <c r="J876" s="297"/>
      <c r="K876" s="297"/>
      <c r="L876" s="297"/>
      <c r="M876" s="297"/>
      <c r="N876" s="297"/>
      <c r="O876" s="297"/>
      <c r="P876" s="297"/>
      <c r="Q876" s="297"/>
      <c r="R876" s="297"/>
      <c r="S876" s="297"/>
      <c r="T876" s="297"/>
      <c r="U876" s="297"/>
      <c r="V876" s="297"/>
      <c r="W876" s="297"/>
      <c r="X876" s="297"/>
      <c r="Y876" s="297"/>
      <c r="Z876" s="297"/>
    </row>
    <row r="877" spans="1:26" ht="15.75" customHeight="1">
      <c r="A877" s="297"/>
      <c r="B877" s="297"/>
      <c r="C877" s="297"/>
      <c r="D877" s="297"/>
      <c r="E877" s="297"/>
      <c r="F877" s="297"/>
      <c r="G877" s="297"/>
      <c r="H877" s="297"/>
      <c r="I877" s="297"/>
      <c r="J877" s="297"/>
      <c r="K877" s="297"/>
      <c r="L877" s="297"/>
      <c r="M877" s="297"/>
      <c r="N877" s="297"/>
      <c r="O877" s="297"/>
      <c r="P877" s="297"/>
      <c r="Q877" s="297"/>
      <c r="R877" s="297"/>
      <c r="S877" s="297"/>
      <c r="T877" s="297"/>
      <c r="U877" s="297"/>
      <c r="V877" s="297"/>
      <c r="W877" s="297"/>
      <c r="X877" s="297"/>
      <c r="Y877" s="297"/>
      <c r="Z877" s="297"/>
    </row>
    <row r="878" spans="1:26" ht="15.75" customHeight="1">
      <c r="A878" s="297"/>
      <c r="B878" s="297"/>
      <c r="C878" s="297"/>
      <c r="D878" s="297"/>
      <c r="E878" s="297"/>
      <c r="F878" s="297"/>
      <c r="G878" s="297"/>
      <c r="H878" s="297"/>
      <c r="I878" s="297"/>
      <c r="J878" s="297"/>
      <c r="K878" s="297"/>
      <c r="L878" s="297"/>
      <c r="M878" s="297"/>
      <c r="N878" s="297"/>
      <c r="O878" s="297"/>
      <c r="P878" s="297"/>
      <c r="Q878" s="297"/>
      <c r="R878" s="297"/>
      <c r="S878" s="297"/>
      <c r="T878" s="297"/>
      <c r="U878" s="297"/>
      <c r="V878" s="297"/>
      <c r="W878" s="297"/>
      <c r="X878" s="297"/>
      <c r="Y878" s="297"/>
      <c r="Z878" s="297"/>
    </row>
    <row r="879" spans="1:26" ht="15.75" customHeight="1">
      <c r="A879" s="297"/>
      <c r="B879" s="297"/>
      <c r="C879" s="297"/>
      <c r="D879" s="297"/>
      <c r="E879" s="297"/>
      <c r="F879" s="297"/>
      <c r="G879" s="297"/>
      <c r="H879" s="297"/>
      <c r="I879" s="297"/>
      <c r="J879" s="297"/>
      <c r="K879" s="297"/>
      <c r="L879" s="297"/>
      <c r="M879" s="297"/>
      <c r="N879" s="297"/>
      <c r="O879" s="297"/>
      <c r="P879" s="297"/>
      <c r="Q879" s="297"/>
      <c r="R879" s="297"/>
      <c r="S879" s="297"/>
      <c r="T879" s="297"/>
      <c r="U879" s="297"/>
      <c r="V879" s="297"/>
      <c r="W879" s="297"/>
      <c r="X879" s="297"/>
      <c r="Y879" s="297"/>
      <c r="Z879" s="297"/>
    </row>
    <row r="880" spans="1:26" ht="15.75" customHeight="1">
      <c r="A880" s="297"/>
      <c r="B880" s="297"/>
      <c r="C880" s="297"/>
      <c r="D880" s="297"/>
      <c r="E880" s="297"/>
      <c r="F880" s="297"/>
      <c r="G880" s="297"/>
      <c r="H880" s="297"/>
      <c r="I880" s="297"/>
      <c r="J880" s="297"/>
      <c r="K880" s="297"/>
      <c r="L880" s="297"/>
      <c r="M880" s="297"/>
      <c r="N880" s="297"/>
      <c r="O880" s="297"/>
      <c r="P880" s="297"/>
      <c r="Q880" s="297"/>
      <c r="R880" s="297"/>
      <c r="S880" s="297"/>
      <c r="T880" s="297"/>
      <c r="U880" s="297"/>
      <c r="V880" s="297"/>
      <c r="W880" s="297"/>
      <c r="X880" s="297"/>
      <c r="Y880" s="297"/>
      <c r="Z880" s="297"/>
    </row>
    <row r="881" spans="1:26" ht="15.75" customHeight="1">
      <c r="A881" s="297"/>
      <c r="B881" s="297"/>
      <c r="C881" s="297"/>
      <c r="D881" s="297"/>
      <c r="E881" s="297"/>
      <c r="F881" s="297"/>
      <c r="G881" s="297"/>
      <c r="H881" s="297"/>
      <c r="I881" s="297"/>
      <c r="J881" s="297"/>
      <c r="K881" s="297"/>
      <c r="L881" s="297"/>
      <c r="M881" s="297"/>
      <c r="N881" s="297"/>
      <c r="O881" s="297"/>
      <c r="P881" s="297"/>
      <c r="Q881" s="297"/>
      <c r="R881" s="297"/>
      <c r="S881" s="297"/>
      <c r="T881" s="297"/>
      <c r="U881" s="297"/>
      <c r="V881" s="297"/>
      <c r="W881" s="297"/>
      <c r="X881" s="297"/>
      <c r="Y881" s="297"/>
      <c r="Z881" s="297"/>
    </row>
    <row r="882" spans="1:26" ht="15.75" customHeight="1">
      <c r="A882" s="297"/>
      <c r="B882" s="297"/>
      <c r="C882" s="297"/>
      <c r="D882" s="297"/>
      <c r="E882" s="297"/>
      <c r="F882" s="297"/>
      <c r="G882" s="297"/>
      <c r="H882" s="297"/>
      <c r="I882" s="297"/>
      <c r="J882" s="297"/>
      <c r="K882" s="297"/>
      <c r="L882" s="297"/>
      <c r="M882" s="297"/>
      <c r="N882" s="297"/>
      <c r="O882" s="297"/>
      <c r="P882" s="297"/>
      <c r="Q882" s="297"/>
      <c r="R882" s="297"/>
      <c r="S882" s="297"/>
      <c r="T882" s="297"/>
      <c r="U882" s="297"/>
      <c r="V882" s="297"/>
      <c r="W882" s="297"/>
      <c r="X882" s="297"/>
      <c r="Y882" s="297"/>
      <c r="Z882" s="297"/>
    </row>
    <row r="883" spans="1:26" ht="15.75" customHeight="1">
      <c r="A883" s="297"/>
      <c r="B883" s="297"/>
      <c r="C883" s="297"/>
      <c r="D883" s="297"/>
      <c r="E883" s="297"/>
      <c r="F883" s="297"/>
      <c r="G883" s="297"/>
      <c r="H883" s="297"/>
      <c r="I883" s="297"/>
      <c r="J883" s="297"/>
      <c r="K883" s="297"/>
      <c r="L883" s="297"/>
      <c r="M883" s="297"/>
      <c r="N883" s="297"/>
      <c r="O883" s="297"/>
      <c r="P883" s="297"/>
      <c r="Q883" s="297"/>
      <c r="R883" s="297"/>
      <c r="S883" s="297"/>
      <c r="T883" s="297"/>
      <c r="U883" s="297"/>
      <c r="V883" s="297"/>
      <c r="W883" s="297"/>
      <c r="X883" s="297"/>
      <c r="Y883" s="297"/>
      <c r="Z883" s="297"/>
    </row>
    <row r="884" spans="1:26" ht="15.75" customHeight="1">
      <c r="A884" s="297"/>
      <c r="B884" s="297"/>
      <c r="C884" s="297"/>
      <c r="D884" s="297"/>
      <c r="E884" s="297"/>
      <c r="F884" s="297"/>
      <c r="G884" s="297"/>
      <c r="H884" s="297"/>
      <c r="I884" s="297"/>
      <c r="J884" s="297"/>
      <c r="K884" s="297"/>
      <c r="L884" s="297"/>
      <c r="M884" s="297"/>
      <c r="N884" s="297"/>
      <c r="O884" s="297"/>
      <c r="P884" s="297"/>
      <c r="Q884" s="297"/>
      <c r="R884" s="297"/>
      <c r="S884" s="297"/>
      <c r="T884" s="297"/>
      <c r="U884" s="297"/>
      <c r="V884" s="297"/>
      <c r="W884" s="297"/>
      <c r="X884" s="297"/>
      <c r="Y884" s="297"/>
      <c r="Z884" s="297"/>
    </row>
    <row r="885" spans="1:26" ht="15.75" customHeight="1">
      <c r="A885" s="297"/>
      <c r="B885" s="297"/>
      <c r="C885" s="297"/>
      <c r="D885" s="297"/>
      <c r="E885" s="297"/>
      <c r="F885" s="297"/>
      <c r="G885" s="297"/>
      <c r="H885" s="297"/>
      <c r="I885" s="297"/>
      <c r="J885" s="297"/>
      <c r="K885" s="297"/>
      <c r="L885" s="297"/>
      <c r="M885" s="297"/>
      <c r="N885" s="297"/>
      <c r="O885" s="297"/>
      <c r="P885" s="297"/>
      <c r="Q885" s="297"/>
      <c r="R885" s="297"/>
      <c r="S885" s="297"/>
      <c r="T885" s="297"/>
      <c r="U885" s="297"/>
      <c r="V885" s="297"/>
      <c r="W885" s="297"/>
      <c r="X885" s="297"/>
      <c r="Y885" s="297"/>
      <c r="Z885" s="297"/>
    </row>
    <row r="886" spans="1:26" ht="15.75" customHeight="1">
      <c r="A886" s="297"/>
      <c r="B886" s="297"/>
      <c r="C886" s="297"/>
      <c r="D886" s="297"/>
      <c r="E886" s="297"/>
      <c r="F886" s="297"/>
      <c r="G886" s="297"/>
      <c r="H886" s="297"/>
      <c r="I886" s="297"/>
      <c r="J886" s="297"/>
      <c r="K886" s="297"/>
      <c r="L886" s="297"/>
      <c r="M886" s="297"/>
      <c r="N886" s="297"/>
      <c r="O886" s="297"/>
      <c r="P886" s="297"/>
      <c r="Q886" s="297"/>
      <c r="R886" s="297"/>
      <c r="S886" s="297"/>
      <c r="T886" s="297"/>
      <c r="U886" s="297"/>
      <c r="V886" s="297"/>
      <c r="W886" s="297"/>
      <c r="X886" s="297"/>
      <c r="Y886" s="297"/>
      <c r="Z886" s="297"/>
    </row>
    <row r="887" spans="1:26" ht="15.75" customHeight="1">
      <c r="A887" s="297"/>
      <c r="B887" s="297"/>
      <c r="C887" s="297"/>
      <c r="D887" s="297"/>
      <c r="E887" s="297"/>
      <c r="F887" s="297"/>
      <c r="G887" s="297"/>
      <c r="H887" s="297"/>
      <c r="I887" s="297"/>
      <c r="J887" s="297"/>
      <c r="K887" s="297"/>
      <c r="L887" s="297"/>
      <c r="M887" s="297"/>
      <c r="N887" s="297"/>
      <c r="O887" s="297"/>
      <c r="P887" s="297"/>
      <c r="Q887" s="297"/>
      <c r="R887" s="297"/>
      <c r="S887" s="297"/>
      <c r="T887" s="297"/>
      <c r="U887" s="297"/>
      <c r="V887" s="297"/>
      <c r="W887" s="297"/>
      <c r="X887" s="297"/>
      <c r="Y887" s="297"/>
      <c r="Z887" s="297"/>
    </row>
    <row r="888" spans="1:26" ht="15.75" customHeight="1">
      <c r="A888" s="297"/>
      <c r="B888" s="297"/>
      <c r="C888" s="297"/>
      <c r="D888" s="297"/>
      <c r="E888" s="297"/>
      <c r="F888" s="297"/>
      <c r="G888" s="297"/>
      <c r="H888" s="297"/>
      <c r="I888" s="297"/>
      <c r="J888" s="297"/>
      <c r="K888" s="297"/>
      <c r="L888" s="297"/>
      <c r="M888" s="297"/>
      <c r="N888" s="297"/>
      <c r="O888" s="297"/>
      <c r="P888" s="297"/>
      <c r="Q888" s="297"/>
      <c r="R888" s="297"/>
      <c r="S888" s="297"/>
      <c r="T888" s="297"/>
      <c r="U888" s="297"/>
      <c r="V888" s="297"/>
      <c r="W888" s="297"/>
      <c r="X888" s="297"/>
      <c r="Y888" s="297"/>
      <c r="Z888" s="297"/>
    </row>
    <row r="889" spans="1:26" ht="15.75" customHeight="1">
      <c r="A889" s="297"/>
      <c r="B889" s="297"/>
      <c r="C889" s="297"/>
      <c r="D889" s="297"/>
      <c r="E889" s="297"/>
      <c r="F889" s="297"/>
      <c r="G889" s="297"/>
      <c r="H889" s="297"/>
      <c r="I889" s="297"/>
      <c r="J889" s="297"/>
      <c r="K889" s="297"/>
      <c r="L889" s="297"/>
      <c r="M889" s="297"/>
      <c r="N889" s="297"/>
      <c r="O889" s="297"/>
      <c r="P889" s="297"/>
      <c r="Q889" s="297"/>
      <c r="R889" s="297"/>
      <c r="S889" s="297"/>
      <c r="T889" s="297"/>
      <c r="U889" s="297"/>
      <c r="V889" s="297"/>
      <c r="W889" s="297"/>
      <c r="X889" s="297"/>
      <c r="Y889" s="297"/>
      <c r="Z889" s="297"/>
    </row>
    <row r="890" spans="1:26" ht="15.75" customHeight="1">
      <c r="A890" s="297"/>
      <c r="B890" s="297"/>
      <c r="C890" s="297"/>
      <c r="D890" s="297"/>
      <c r="E890" s="297"/>
      <c r="F890" s="297"/>
      <c r="G890" s="297"/>
      <c r="H890" s="297"/>
      <c r="I890" s="297"/>
      <c r="J890" s="297"/>
      <c r="K890" s="297"/>
      <c r="L890" s="297"/>
      <c r="M890" s="297"/>
      <c r="N890" s="297"/>
      <c r="O890" s="297"/>
      <c r="P890" s="297"/>
      <c r="Q890" s="297"/>
      <c r="R890" s="297"/>
      <c r="S890" s="297"/>
      <c r="T890" s="297"/>
      <c r="U890" s="297"/>
      <c r="V890" s="297"/>
      <c r="W890" s="297"/>
      <c r="X890" s="297"/>
      <c r="Y890" s="297"/>
      <c r="Z890" s="297"/>
    </row>
    <row r="891" spans="1:26" ht="15.75" customHeight="1">
      <c r="A891" s="297"/>
      <c r="B891" s="297"/>
      <c r="C891" s="297"/>
      <c r="D891" s="297"/>
      <c r="E891" s="297"/>
      <c r="F891" s="297"/>
      <c r="G891" s="297"/>
      <c r="H891" s="297"/>
      <c r="I891" s="297"/>
      <c r="J891" s="297"/>
      <c r="K891" s="297"/>
      <c r="L891" s="297"/>
      <c r="M891" s="297"/>
      <c r="N891" s="297"/>
      <c r="O891" s="297"/>
      <c r="P891" s="297"/>
      <c r="Q891" s="297"/>
      <c r="R891" s="297"/>
      <c r="S891" s="297"/>
      <c r="T891" s="297"/>
      <c r="U891" s="297"/>
      <c r="V891" s="297"/>
      <c r="W891" s="297"/>
      <c r="X891" s="297"/>
      <c r="Y891" s="297"/>
      <c r="Z891" s="297"/>
    </row>
    <row r="892" spans="1:26" ht="15.75" customHeight="1">
      <c r="A892" s="297"/>
      <c r="B892" s="297"/>
      <c r="C892" s="297"/>
      <c r="D892" s="297"/>
      <c r="E892" s="297"/>
      <c r="F892" s="297"/>
      <c r="G892" s="297"/>
      <c r="H892" s="297"/>
      <c r="I892" s="297"/>
      <c r="J892" s="297"/>
      <c r="K892" s="297"/>
      <c r="L892" s="297"/>
      <c r="M892" s="297"/>
      <c r="N892" s="297"/>
      <c r="O892" s="297"/>
      <c r="P892" s="297"/>
      <c r="Q892" s="297"/>
      <c r="R892" s="297"/>
      <c r="S892" s="297"/>
      <c r="T892" s="297"/>
      <c r="U892" s="297"/>
      <c r="V892" s="297"/>
      <c r="W892" s="297"/>
      <c r="X892" s="297"/>
      <c r="Y892" s="297"/>
      <c r="Z892" s="297"/>
    </row>
    <row r="893" spans="1:26" ht="15.75" customHeight="1">
      <c r="A893" s="297"/>
      <c r="B893" s="297"/>
      <c r="C893" s="297"/>
      <c r="D893" s="297"/>
      <c r="E893" s="297"/>
      <c r="F893" s="297"/>
      <c r="G893" s="297"/>
      <c r="H893" s="297"/>
      <c r="I893" s="297"/>
      <c r="J893" s="297"/>
      <c r="K893" s="297"/>
      <c r="L893" s="297"/>
      <c r="M893" s="297"/>
      <c r="N893" s="297"/>
      <c r="O893" s="297"/>
      <c r="P893" s="297"/>
      <c r="Q893" s="297"/>
      <c r="R893" s="297"/>
      <c r="S893" s="297"/>
      <c r="T893" s="297"/>
      <c r="U893" s="297"/>
      <c r="V893" s="297"/>
      <c r="W893" s="297"/>
      <c r="X893" s="297"/>
      <c r="Y893" s="297"/>
      <c r="Z893" s="297"/>
    </row>
    <row r="894" spans="1:26" ht="15.75" customHeight="1">
      <c r="A894" s="297"/>
      <c r="B894" s="297"/>
      <c r="C894" s="297"/>
      <c r="D894" s="297"/>
      <c r="E894" s="297"/>
      <c r="F894" s="297"/>
      <c r="G894" s="297"/>
      <c r="H894" s="297"/>
      <c r="I894" s="297"/>
      <c r="J894" s="297"/>
      <c r="K894" s="297"/>
      <c r="L894" s="297"/>
      <c r="M894" s="297"/>
      <c r="N894" s="297"/>
      <c r="O894" s="297"/>
      <c r="P894" s="297"/>
      <c r="Q894" s="297"/>
      <c r="R894" s="297"/>
      <c r="S894" s="297"/>
      <c r="T894" s="297"/>
      <c r="U894" s="297"/>
      <c r="V894" s="297"/>
      <c r="W894" s="297"/>
      <c r="X894" s="297"/>
      <c r="Y894" s="297"/>
      <c r="Z894" s="297"/>
    </row>
    <row r="895" spans="1:26" ht="15.75" customHeight="1">
      <c r="A895" s="297"/>
      <c r="B895" s="297"/>
      <c r="C895" s="297"/>
      <c r="D895" s="297"/>
      <c r="E895" s="297"/>
      <c r="F895" s="297"/>
      <c r="G895" s="297"/>
      <c r="H895" s="297"/>
      <c r="I895" s="297"/>
      <c r="J895" s="297"/>
      <c r="K895" s="297"/>
      <c r="L895" s="297"/>
      <c r="M895" s="297"/>
      <c r="N895" s="297"/>
      <c r="O895" s="297"/>
      <c r="P895" s="297"/>
      <c r="Q895" s="297"/>
      <c r="R895" s="297"/>
      <c r="S895" s="297"/>
      <c r="T895" s="297"/>
      <c r="U895" s="297"/>
      <c r="V895" s="297"/>
      <c r="W895" s="297"/>
      <c r="X895" s="297"/>
      <c r="Y895" s="297"/>
      <c r="Z895" s="297"/>
    </row>
    <row r="896" spans="1:26" ht="15.75" customHeight="1">
      <c r="A896" s="297"/>
      <c r="B896" s="297"/>
      <c r="C896" s="297"/>
      <c r="D896" s="297"/>
      <c r="E896" s="297"/>
      <c r="F896" s="297"/>
      <c r="G896" s="297"/>
      <c r="H896" s="297"/>
      <c r="I896" s="297"/>
      <c r="J896" s="297"/>
      <c r="K896" s="297"/>
      <c r="L896" s="297"/>
      <c r="M896" s="297"/>
      <c r="N896" s="297"/>
      <c r="O896" s="297"/>
      <c r="P896" s="297"/>
      <c r="Q896" s="297"/>
      <c r="R896" s="297"/>
      <c r="S896" s="297"/>
      <c r="T896" s="297"/>
      <c r="U896" s="297"/>
      <c r="V896" s="297"/>
      <c r="W896" s="297"/>
      <c r="X896" s="297"/>
      <c r="Y896" s="297"/>
      <c r="Z896" s="297"/>
    </row>
    <row r="897" spans="1:26" ht="15.75" customHeight="1">
      <c r="A897" s="297"/>
      <c r="B897" s="297"/>
      <c r="C897" s="297"/>
      <c r="D897" s="297"/>
      <c r="E897" s="297"/>
      <c r="F897" s="297"/>
      <c r="G897" s="297"/>
      <c r="H897" s="297"/>
      <c r="I897" s="297"/>
      <c r="J897" s="297"/>
      <c r="K897" s="297"/>
      <c r="L897" s="297"/>
      <c r="M897" s="297"/>
      <c r="N897" s="297"/>
      <c r="O897" s="297"/>
      <c r="P897" s="297"/>
      <c r="Q897" s="297"/>
      <c r="R897" s="297"/>
      <c r="S897" s="297"/>
      <c r="T897" s="297"/>
      <c r="U897" s="297"/>
      <c r="V897" s="297"/>
      <c r="W897" s="297"/>
      <c r="X897" s="297"/>
      <c r="Y897" s="297"/>
      <c r="Z897" s="297"/>
    </row>
    <row r="898" spans="1:26" ht="15.75" customHeight="1">
      <c r="A898" s="297"/>
      <c r="B898" s="297"/>
      <c r="C898" s="297"/>
      <c r="D898" s="297"/>
      <c r="E898" s="297"/>
      <c r="F898" s="297"/>
      <c r="G898" s="297"/>
      <c r="H898" s="297"/>
      <c r="I898" s="297"/>
      <c r="J898" s="297"/>
      <c r="K898" s="297"/>
      <c r="L898" s="297"/>
      <c r="M898" s="297"/>
      <c r="N898" s="297"/>
      <c r="O898" s="297"/>
      <c r="P898" s="297"/>
      <c r="Q898" s="297"/>
      <c r="R898" s="297"/>
      <c r="S898" s="297"/>
      <c r="T898" s="297"/>
      <c r="U898" s="297"/>
      <c r="V898" s="297"/>
      <c r="W898" s="297"/>
      <c r="X898" s="297"/>
      <c r="Y898" s="297"/>
      <c r="Z898" s="297"/>
    </row>
    <row r="899" spans="1:26" ht="15.75" customHeight="1">
      <c r="A899" s="297"/>
      <c r="B899" s="297"/>
      <c r="C899" s="297"/>
      <c r="D899" s="297"/>
      <c r="E899" s="297"/>
      <c r="F899" s="297"/>
      <c r="G899" s="297"/>
      <c r="H899" s="297"/>
      <c r="I899" s="297"/>
      <c r="J899" s="297"/>
      <c r="K899" s="297"/>
      <c r="L899" s="297"/>
      <c r="M899" s="297"/>
      <c r="N899" s="297"/>
      <c r="O899" s="297"/>
      <c r="P899" s="297"/>
      <c r="Q899" s="297"/>
      <c r="R899" s="297"/>
      <c r="S899" s="297"/>
      <c r="T899" s="297"/>
      <c r="U899" s="297"/>
      <c r="V899" s="297"/>
      <c r="W899" s="297"/>
      <c r="X899" s="297"/>
      <c r="Y899" s="297"/>
      <c r="Z899" s="297"/>
    </row>
    <row r="900" spans="1:26" ht="15.75" customHeight="1">
      <c r="A900" s="297"/>
      <c r="B900" s="297"/>
      <c r="C900" s="297"/>
      <c r="D900" s="297"/>
      <c r="E900" s="297"/>
      <c r="F900" s="297"/>
      <c r="G900" s="297"/>
      <c r="H900" s="297"/>
      <c r="I900" s="297"/>
      <c r="J900" s="297"/>
      <c r="K900" s="297"/>
      <c r="L900" s="297"/>
      <c r="M900" s="297"/>
      <c r="N900" s="297"/>
      <c r="O900" s="297"/>
      <c r="P900" s="297"/>
      <c r="Q900" s="297"/>
      <c r="R900" s="297"/>
      <c r="S900" s="297"/>
      <c r="T900" s="297"/>
      <c r="U900" s="297"/>
      <c r="V900" s="297"/>
      <c r="W900" s="297"/>
      <c r="X900" s="297"/>
      <c r="Y900" s="297"/>
      <c r="Z900" s="297"/>
    </row>
    <row r="901" spans="1:26" ht="15.75" customHeight="1">
      <c r="A901" s="297"/>
      <c r="B901" s="297"/>
      <c r="C901" s="297"/>
      <c r="D901" s="297"/>
      <c r="E901" s="297"/>
      <c r="F901" s="297"/>
      <c r="G901" s="297"/>
      <c r="H901" s="297"/>
      <c r="I901" s="297"/>
      <c r="J901" s="297"/>
      <c r="K901" s="297"/>
      <c r="L901" s="297"/>
      <c r="M901" s="297"/>
      <c r="N901" s="297"/>
      <c r="O901" s="297"/>
      <c r="P901" s="297"/>
      <c r="Q901" s="297"/>
      <c r="R901" s="297"/>
      <c r="S901" s="297"/>
      <c r="T901" s="297"/>
      <c r="U901" s="297"/>
      <c r="V901" s="297"/>
      <c r="W901" s="297"/>
      <c r="X901" s="297"/>
      <c r="Y901" s="297"/>
      <c r="Z901" s="297"/>
    </row>
    <row r="902" spans="1:26" ht="15.75" customHeight="1">
      <c r="A902" s="297"/>
      <c r="B902" s="297"/>
      <c r="C902" s="297"/>
      <c r="D902" s="297"/>
      <c r="E902" s="297"/>
      <c r="F902" s="297"/>
      <c r="G902" s="297"/>
      <c r="H902" s="297"/>
      <c r="I902" s="297"/>
      <c r="J902" s="297"/>
      <c r="K902" s="297"/>
      <c r="L902" s="297"/>
      <c r="M902" s="297"/>
      <c r="N902" s="297"/>
      <c r="O902" s="297"/>
      <c r="P902" s="297"/>
      <c r="Q902" s="297"/>
      <c r="R902" s="297"/>
      <c r="S902" s="297"/>
      <c r="T902" s="297"/>
      <c r="U902" s="297"/>
      <c r="V902" s="297"/>
      <c r="W902" s="297"/>
      <c r="X902" s="297"/>
      <c r="Y902" s="297"/>
      <c r="Z902" s="297"/>
    </row>
    <row r="903" spans="1:26" ht="15.75" customHeight="1">
      <c r="A903" s="297"/>
      <c r="B903" s="297"/>
      <c r="C903" s="297"/>
      <c r="D903" s="297"/>
      <c r="E903" s="297"/>
      <c r="F903" s="297"/>
      <c r="G903" s="297"/>
      <c r="H903" s="297"/>
      <c r="I903" s="297"/>
      <c r="J903" s="297"/>
      <c r="K903" s="297"/>
      <c r="L903" s="297"/>
      <c r="M903" s="297"/>
      <c r="N903" s="297"/>
      <c r="O903" s="297"/>
      <c r="P903" s="297"/>
      <c r="Q903" s="297"/>
      <c r="R903" s="297"/>
      <c r="S903" s="297"/>
      <c r="T903" s="297"/>
      <c r="U903" s="297"/>
      <c r="V903" s="297"/>
      <c r="W903" s="297"/>
      <c r="X903" s="297"/>
      <c r="Y903" s="297"/>
      <c r="Z903" s="297"/>
    </row>
    <row r="904" spans="1:26" ht="15.75" customHeight="1">
      <c r="A904" s="297"/>
      <c r="B904" s="297"/>
      <c r="C904" s="297"/>
      <c r="D904" s="297"/>
      <c r="E904" s="297"/>
      <c r="F904" s="297"/>
      <c r="G904" s="297"/>
      <c r="H904" s="297"/>
      <c r="I904" s="297"/>
      <c r="J904" s="297"/>
      <c r="K904" s="297"/>
      <c r="L904" s="297"/>
      <c r="M904" s="297"/>
      <c r="N904" s="297"/>
      <c r="O904" s="297"/>
      <c r="P904" s="297"/>
      <c r="Q904" s="297"/>
      <c r="R904" s="297"/>
      <c r="S904" s="297"/>
      <c r="T904" s="297"/>
      <c r="U904" s="297"/>
      <c r="V904" s="297"/>
      <c r="W904" s="297"/>
      <c r="X904" s="297"/>
      <c r="Y904" s="297"/>
      <c r="Z904" s="297"/>
    </row>
    <row r="905" spans="1:26" ht="15.75" customHeight="1">
      <c r="A905" s="297"/>
      <c r="B905" s="297"/>
      <c r="C905" s="297"/>
      <c r="D905" s="297"/>
      <c r="E905" s="297"/>
      <c r="F905" s="297"/>
      <c r="G905" s="297"/>
      <c r="H905" s="297"/>
      <c r="I905" s="297"/>
      <c r="J905" s="297"/>
      <c r="K905" s="297"/>
      <c r="L905" s="297"/>
      <c r="M905" s="297"/>
      <c r="N905" s="297"/>
      <c r="O905" s="297"/>
      <c r="P905" s="297"/>
      <c r="Q905" s="297"/>
      <c r="R905" s="297"/>
      <c r="S905" s="297"/>
      <c r="T905" s="297"/>
      <c r="U905" s="297"/>
      <c r="V905" s="297"/>
      <c r="W905" s="297"/>
      <c r="X905" s="297"/>
      <c r="Y905" s="297"/>
      <c r="Z905" s="297"/>
    </row>
    <row r="906" spans="1:26" ht="15.75" customHeight="1">
      <c r="A906" s="297"/>
      <c r="B906" s="297"/>
      <c r="C906" s="297"/>
      <c r="D906" s="297"/>
      <c r="E906" s="297"/>
      <c r="F906" s="297"/>
      <c r="G906" s="297"/>
      <c r="H906" s="297"/>
      <c r="I906" s="297"/>
      <c r="J906" s="297"/>
      <c r="K906" s="297"/>
      <c r="L906" s="297"/>
      <c r="M906" s="297"/>
      <c r="N906" s="297"/>
      <c r="O906" s="297"/>
      <c r="P906" s="297"/>
      <c r="Q906" s="297"/>
      <c r="R906" s="297"/>
      <c r="S906" s="297"/>
      <c r="T906" s="297"/>
      <c r="U906" s="297"/>
      <c r="V906" s="297"/>
      <c r="W906" s="297"/>
      <c r="X906" s="297"/>
      <c r="Y906" s="297"/>
      <c r="Z906" s="297"/>
    </row>
    <row r="907" spans="1:26" ht="15.75" customHeight="1">
      <c r="A907" s="297"/>
      <c r="B907" s="297"/>
      <c r="C907" s="297"/>
      <c r="D907" s="297"/>
      <c r="E907" s="297"/>
      <c r="F907" s="297"/>
      <c r="G907" s="297"/>
      <c r="H907" s="297"/>
      <c r="I907" s="297"/>
      <c r="J907" s="297"/>
      <c r="K907" s="297"/>
      <c r="L907" s="297"/>
      <c r="M907" s="297"/>
      <c r="N907" s="297"/>
      <c r="O907" s="297"/>
      <c r="P907" s="297"/>
      <c r="Q907" s="297"/>
      <c r="R907" s="297"/>
      <c r="S907" s="297"/>
      <c r="T907" s="297"/>
      <c r="U907" s="297"/>
      <c r="V907" s="297"/>
      <c r="W907" s="297"/>
      <c r="X907" s="297"/>
      <c r="Y907" s="297"/>
      <c r="Z907" s="297"/>
    </row>
    <row r="908" spans="1:26" ht="15.75" customHeight="1">
      <c r="A908" s="297"/>
      <c r="B908" s="297"/>
      <c r="C908" s="297"/>
      <c r="D908" s="297"/>
      <c r="E908" s="297"/>
      <c r="F908" s="297"/>
      <c r="G908" s="297"/>
      <c r="H908" s="297"/>
      <c r="I908" s="297"/>
      <c r="J908" s="297"/>
      <c r="K908" s="297"/>
      <c r="L908" s="297"/>
      <c r="M908" s="297"/>
      <c r="N908" s="297"/>
      <c r="O908" s="297"/>
      <c r="P908" s="297"/>
      <c r="Q908" s="297"/>
      <c r="R908" s="297"/>
      <c r="S908" s="297"/>
      <c r="T908" s="297"/>
      <c r="U908" s="297"/>
      <c r="V908" s="297"/>
      <c r="W908" s="297"/>
      <c r="X908" s="297"/>
      <c r="Y908" s="297"/>
      <c r="Z908" s="297"/>
    </row>
    <row r="909" spans="1:26" ht="15.75" customHeight="1">
      <c r="A909" s="297"/>
      <c r="B909" s="297"/>
      <c r="C909" s="297"/>
      <c r="D909" s="297"/>
      <c r="E909" s="297"/>
      <c r="F909" s="297"/>
      <c r="G909" s="297"/>
      <c r="H909" s="297"/>
      <c r="I909" s="297"/>
      <c r="J909" s="297"/>
      <c r="K909" s="297"/>
      <c r="L909" s="297"/>
      <c r="M909" s="297"/>
      <c r="N909" s="297"/>
      <c r="O909" s="297"/>
      <c r="P909" s="297"/>
      <c r="Q909" s="297"/>
      <c r="R909" s="297"/>
      <c r="S909" s="297"/>
      <c r="T909" s="297"/>
      <c r="U909" s="297"/>
      <c r="V909" s="297"/>
      <c r="W909" s="297"/>
      <c r="X909" s="297"/>
      <c r="Y909" s="297"/>
      <c r="Z909" s="297"/>
    </row>
    <row r="910" spans="1:26" ht="15.75" customHeight="1">
      <c r="A910" s="297"/>
      <c r="B910" s="297"/>
      <c r="C910" s="297"/>
      <c r="D910" s="297"/>
      <c r="E910" s="297"/>
      <c r="F910" s="297"/>
      <c r="G910" s="297"/>
      <c r="H910" s="297"/>
      <c r="I910" s="297"/>
      <c r="J910" s="297"/>
      <c r="K910" s="297"/>
      <c r="L910" s="297"/>
      <c r="M910" s="297"/>
      <c r="N910" s="297"/>
      <c r="O910" s="297"/>
      <c r="P910" s="297"/>
      <c r="Q910" s="297"/>
      <c r="R910" s="297"/>
      <c r="S910" s="297"/>
      <c r="T910" s="297"/>
      <c r="U910" s="297"/>
      <c r="V910" s="297"/>
      <c r="W910" s="297"/>
      <c r="X910" s="297"/>
      <c r="Y910" s="297"/>
      <c r="Z910" s="297"/>
    </row>
    <row r="911" spans="1:26" ht="15.75" customHeight="1">
      <c r="A911" s="297"/>
      <c r="B911" s="297"/>
      <c r="C911" s="297"/>
      <c r="D911" s="297"/>
      <c r="E911" s="297"/>
      <c r="F911" s="297"/>
      <c r="G911" s="297"/>
      <c r="H911" s="297"/>
      <c r="I911" s="297"/>
      <c r="J911" s="297"/>
      <c r="K911" s="297"/>
      <c r="L911" s="297"/>
      <c r="M911" s="297"/>
      <c r="N911" s="297"/>
      <c r="O911" s="297"/>
      <c r="P911" s="297"/>
      <c r="Q911" s="297"/>
      <c r="R911" s="297"/>
      <c r="S911" s="297"/>
      <c r="T911" s="297"/>
      <c r="U911" s="297"/>
      <c r="V911" s="297"/>
      <c r="W911" s="297"/>
      <c r="X911" s="297"/>
      <c r="Y911" s="297"/>
      <c r="Z911" s="297"/>
    </row>
    <row r="912" spans="1:26" ht="15.75" customHeight="1">
      <c r="A912" s="297"/>
      <c r="B912" s="297"/>
      <c r="C912" s="297"/>
      <c r="D912" s="297"/>
      <c r="E912" s="297"/>
      <c r="F912" s="297"/>
      <c r="G912" s="297"/>
      <c r="H912" s="297"/>
      <c r="I912" s="297"/>
      <c r="J912" s="297"/>
      <c r="K912" s="297"/>
      <c r="L912" s="297"/>
      <c r="M912" s="297"/>
      <c r="N912" s="297"/>
      <c r="O912" s="297"/>
      <c r="P912" s="297"/>
      <c r="Q912" s="297"/>
      <c r="R912" s="297"/>
      <c r="S912" s="297"/>
      <c r="T912" s="297"/>
      <c r="U912" s="297"/>
      <c r="V912" s="297"/>
      <c r="W912" s="297"/>
      <c r="X912" s="297"/>
      <c r="Y912" s="297"/>
      <c r="Z912" s="297"/>
    </row>
    <row r="913" spans="1:26" ht="15.75" customHeight="1">
      <c r="A913" s="297"/>
      <c r="B913" s="297"/>
      <c r="C913" s="297"/>
      <c r="D913" s="297"/>
      <c r="E913" s="297"/>
      <c r="F913" s="297"/>
      <c r="G913" s="297"/>
      <c r="H913" s="297"/>
      <c r="I913" s="297"/>
      <c r="J913" s="297"/>
      <c r="K913" s="297"/>
      <c r="L913" s="297"/>
      <c r="M913" s="297"/>
      <c r="N913" s="297"/>
      <c r="O913" s="297"/>
      <c r="P913" s="297"/>
      <c r="Q913" s="297"/>
      <c r="R913" s="297"/>
      <c r="S913" s="297"/>
      <c r="T913" s="297"/>
      <c r="U913" s="297"/>
      <c r="V913" s="297"/>
      <c r="W913" s="297"/>
      <c r="X913" s="297"/>
      <c r="Y913" s="297"/>
      <c r="Z913" s="297"/>
    </row>
    <row r="914" spans="1:26" ht="15.75" customHeight="1">
      <c r="A914" s="297"/>
      <c r="B914" s="297"/>
      <c r="C914" s="297"/>
      <c r="D914" s="297"/>
      <c r="E914" s="297"/>
      <c r="F914" s="297"/>
      <c r="G914" s="297"/>
      <c r="H914" s="297"/>
      <c r="I914" s="297"/>
      <c r="J914" s="297"/>
      <c r="K914" s="297"/>
      <c r="L914" s="297"/>
      <c r="M914" s="297"/>
      <c r="N914" s="297"/>
      <c r="O914" s="297"/>
      <c r="P914" s="297"/>
      <c r="Q914" s="297"/>
      <c r="R914" s="297"/>
      <c r="S914" s="297"/>
      <c r="T914" s="297"/>
      <c r="U914" s="297"/>
      <c r="V914" s="297"/>
      <c r="W914" s="297"/>
      <c r="X914" s="297"/>
      <c r="Y914" s="297"/>
      <c r="Z914" s="297"/>
    </row>
    <row r="915" spans="1:26" ht="15.75" customHeight="1">
      <c r="A915" s="297"/>
      <c r="B915" s="297"/>
      <c r="C915" s="297"/>
      <c r="D915" s="297"/>
      <c r="E915" s="297"/>
      <c r="F915" s="297"/>
      <c r="G915" s="297"/>
      <c r="H915" s="297"/>
      <c r="I915" s="297"/>
      <c r="J915" s="297"/>
      <c r="K915" s="297"/>
      <c r="L915" s="297"/>
      <c r="M915" s="297"/>
      <c r="N915" s="297"/>
      <c r="O915" s="297"/>
      <c r="P915" s="297"/>
      <c r="Q915" s="297"/>
      <c r="R915" s="297"/>
      <c r="S915" s="297"/>
      <c r="T915" s="297"/>
      <c r="U915" s="297"/>
      <c r="V915" s="297"/>
      <c r="W915" s="297"/>
      <c r="X915" s="297"/>
      <c r="Y915" s="297"/>
      <c r="Z915" s="297"/>
    </row>
    <row r="916" spans="1:26" ht="15.75" customHeight="1">
      <c r="A916" s="297"/>
      <c r="B916" s="297"/>
      <c r="C916" s="297"/>
      <c r="D916" s="297"/>
      <c r="E916" s="297"/>
      <c r="F916" s="297"/>
      <c r="G916" s="297"/>
      <c r="H916" s="297"/>
      <c r="I916" s="297"/>
      <c r="J916" s="297"/>
      <c r="K916" s="297"/>
      <c r="L916" s="297"/>
      <c r="M916" s="297"/>
      <c r="N916" s="297"/>
      <c r="O916" s="297"/>
      <c r="P916" s="297"/>
      <c r="Q916" s="297"/>
      <c r="R916" s="297"/>
      <c r="S916" s="297"/>
      <c r="T916" s="297"/>
      <c r="U916" s="297"/>
      <c r="V916" s="297"/>
      <c r="W916" s="297"/>
      <c r="X916" s="297"/>
      <c r="Y916" s="297"/>
      <c r="Z916" s="297"/>
    </row>
    <row r="917" spans="1:26" ht="15.75" customHeight="1">
      <c r="A917" s="297"/>
      <c r="B917" s="297"/>
      <c r="C917" s="297"/>
      <c r="D917" s="297"/>
      <c r="E917" s="297"/>
      <c r="F917" s="297"/>
      <c r="G917" s="297"/>
      <c r="H917" s="297"/>
      <c r="I917" s="297"/>
      <c r="J917" s="297"/>
      <c r="K917" s="297"/>
      <c r="L917" s="297"/>
      <c r="M917" s="297"/>
      <c r="N917" s="297"/>
      <c r="O917" s="297"/>
      <c r="P917" s="297"/>
      <c r="Q917" s="297"/>
      <c r="R917" s="297"/>
      <c r="S917" s="297"/>
      <c r="T917" s="297"/>
      <c r="U917" s="297"/>
      <c r="V917" s="297"/>
      <c r="W917" s="297"/>
      <c r="X917" s="297"/>
      <c r="Y917" s="297"/>
      <c r="Z917" s="297"/>
    </row>
    <row r="918" spans="1:26" ht="15.75" customHeight="1">
      <c r="A918" s="297"/>
      <c r="B918" s="297"/>
      <c r="C918" s="297"/>
      <c r="D918" s="297"/>
      <c r="E918" s="297"/>
      <c r="F918" s="297"/>
      <c r="G918" s="297"/>
      <c r="H918" s="297"/>
      <c r="I918" s="297"/>
      <c r="J918" s="297"/>
      <c r="K918" s="297"/>
      <c r="L918" s="297"/>
      <c r="M918" s="297"/>
      <c r="N918" s="297"/>
      <c r="O918" s="297"/>
      <c r="P918" s="297"/>
      <c r="Q918" s="297"/>
      <c r="R918" s="297"/>
      <c r="S918" s="297"/>
      <c r="T918" s="297"/>
      <c r="U918" s="297"/>
      <c r="V918" s="297"/>
      <c r="W918" s="297"/>
      <c r="X918" s="297"/>
      <c r="Y918" s="297"/>
      <c r="Z918" s="297"/>
    </row>
    <row r="919" spans="1:26" ht="15.75" customHeight="1">
      <c r="A919" s="297"/>
      <c r="B919" s="297"/>
      <c r="C919" s="297"/>
      <c r="D919" s="297"/>
      <c r="E919" s="297"/>
      <c r="F919" s="297"/>
      <c r="G919" s="297"/>
      <c r="H919" s="297"/>
      <c r="I919" s="297"/>
      <c r="J919" s="297"/>
      <c r="K919" s="297"/>
      <c r="L919" s="297"/>
      <c r="M919" s="297"/>
      <c r="N919" s="297"/>
      <c r="O919" s="297"/>
      <c r="P919" s="297"/>
      <c r="Q919" s="297"/>
      <c r="R919" s="297"/>
      <c r="S919" s="297"/>
      <c r="T919" s="297"/>
      <c r="U919" s="297"/>
      <c r="V919" s="297"/>
      <c r="W919" s="297"/>
      <c r="X919" s="297"/>
      <c r="Y919" s="297"/>
      <c r="Z919" s="297"/>
    </row>
    <row r="920" spans="1:26" ht="15.75" customHeight="1">
      <c r="A920" s="297"/>
      <c r="B920" s="297"/>
      <c r="C920" s="297"/>
      <c r="D920" s="297"/>
      <c r="E920" s="297"/>
      <c r="F920" s="297"/>
      <c r="G920" s="297"/>
      <c r="H920" s="297"/>
      <c r="I920" s="297"/>
      <c r="J920" s="297"/>
      <c r="K920" s="297"/>
      <c r="L920" s="297"/>
      <c r="M920" s="297"/>
      <c r="N920" s="297"/>
      <c r="O920" s="297"/>
      <c r="P920" s="297"/>
      <c r="Q920" s="297"/>
      <c r="R920" s="297"/>
      <c r="S920" s="297"/>
      <c r="T920" s="297"/>
      <c r="U920" s="297"/>
      <c r="V920" s="297"/>
      <c r="W920" s="297"/>
      <c r="X920" s="297"/>
      <c r="Y920" s="297"/>
      <c r="Z920" s="297"/>
    </row>
    <row r="921" spans="1:26" ht="15.75" customHeight="1">
      <c r="A921" s="297"/>
      <c r="B921" s="297"/>
      <c r="C921" s="297"/>
      <c r="D921" s="297"/>
      <c r="E921" s="297"/>
      <c r="F921" s="297"/>
      <c r="G921" s="297"/>
      <c r="H921" s="297"/>
      <c r="I921" s="297"/>
      <c r="J921" s="297"/>
      <c r="K921" s="297"/>
      <c r="L921" s="297"/>
      <c r="M921" s="297"/>
      <c r="N921" s="297"/>
      <c r="O921" s="297"/>
      <c r="P921" s="297"/>
      <c r="Q921" s="297"/>
      <c r="R921" s="297"/>
      <c r="S921" s="297"/>
      <c r="T921" s="297"/>
      <c r="U921" s="297"/>
      <c r="V921" s="297"/>
      <c r="W921" s="297"/>
      <c r="X921" s="297"/>
      <c r="Y921" s="297"/>
      <c r="Z921" s="297"/>
    </row>
    <row r="922" spans="1:26" ht="15.75" customHeight="1">
      <c r="A922" s="297"/>
      <c r="B922" s="297"/>
      <c r="C922" s="297"/>
      <c r="D922" s="297"/>
      <c r="E922" s="297"/>
      <c r="F922" s="297"/>
      <c r="G922" s="297"/>
      <c r="H922" s="297"/>
      <c r="I922" s="297"/>
      <c r="J922" s="297"/>
      <c r="K922" s="297"/>
      <c r="L922" s="297"/>
      <c r="M922" s="297"/>
      <c r="N922" s="297"/>
      <c r="O922" s="297"/>
      <c r="P922" s="297"/>
      <c r="Q922" s="297"/>
      <c r="R922" s="297"/>
      <c r="S922" s="297"/>
      <c r="T922" s="297"/>
      <c r="U922" s="297"/>
      <c r="V922" s="297"/>
      <c r="W922" s="297"/>
      <c r="X922" s="297"/>
      <c r="Y922" s="297"/>
      <c r="Z922" s="297"/>
    </row>
    <row r="923" spans="1:26" ht="15.75" customHeight="1">
      <c r="A923" s="297"/>
      <c r="B923" s="297"/>
      <c r="C923" s="297"/>
      <c r="D923" s="297"/>
      <c r="E923" s="297"/>
      <c r="F923" s="297"/>
      <c r="G923" s="297"/>
      <c r="H923" s="297"/>
      <c r="I923" s="297"/>
      <c r="J923" s="297"/>
      <c r="K923" s="297"/>
      <c r="L923" s="297"/>
      <c r="M923" s="297"/>
      <c r="N923" s="297"/>
      <c r="O923" s="297"/>
      <c r="P923" s="297"/>
      <c r="Q923" s="297"/>
      <c r="R923" s="297"/>
      <c r="S923" s="297"/>
      <c r="T923" s="297"/>
      <c r="U923" s="297"/>
      <c r="V923" s="297"/>
      <c r="W923" s="297"/>
      <c r="X923" s="297"/>
      <c r="Y923" s="297"/>
      <c r="Z923" s="297"/>
    </row>
    <row r="924" spans="1:26" ht="15.75" customHeight="1">
      <c r="A924" s="297"/>
      <c r="B924" s="297"/>
      <c r="C924" s="297"/>
      <c r="D924" s="297"/>
      <c r="E924" s="297"/>
      <c r="F924" s="297"/>
      <c r="G924" s="297"/>
      <c r="H924" s="297"/>
      <c r="I924" s="297"/>
      <c r="J924" s="297"/>
      <c r="K924" s="297"/>
      <c r="L924" s="297"/>
      <c r="M924" s="297"/>
      <c r="N924" s="297"/>
      <c r="O924" s="297"/>
      <c r="P924" s="297"/>
      <c r="Q924" s="297"/>
      <c r="R924" s="297"/>
      <c r="S924" s="297"/>
      <c r="T924" s="297"/>
      <c r="U924" s="297"/>
      <c r="V924" s="297"/>
      <c r="W924" s="297"/>
      <c r="X924" s="297"/>
      <c r="Y924" s="297"/>
      <c r="Z924" s="297"/>
    </row>
    <row r="925" spans="1:26" ht="15.75" customHeight="1">
      <c r="A925" s="297"/>
      <c r="B925" s="297"/>
      <c r="C925" s="297"/>
      <c r="D925" s="297"/>
      <c r="E925" s="297"/>
      <c r="F925" s="297"/>
      <c r="G925" s="297"/>
      <c r="H925" s="297"/>
      <c r="I925" s="297"/>
      <c r="J925" s="297"/>
      <c r="K925" s="297"/>
      <c r="L925" s="297"/>
      <c r="M925" s="297"/>
      <c r="N925" s="297"/>
      <c r="O925" s="297"/>
      <c r="P925" s="297"/>
      <c r="Q925" s="297"/>
      <c r="R925" s="297"/>
      <c r="S925" s="297"/>
      <c r="T925" s="297"/>
      <c r="U925" s="297"/>
      <c r="V925" s="297"/>
      <c r="W925" s="297"/>
      <c r="X925" s="297"/>
      <c r="Y925" s="297"/>
      <c r="Z925" s="297"/>
    </row>
    <row r="926" spans="1:26" ht="15.75" customHeight="1">
      <c r="A926" s="297"/>
      <c r="B926" s="297"/>
      <c r="C926" s="297"/>
      <c r="D926" s="297"/>
      <c r="E926" s="297"/>
      <c r="F926" s="297"/>
      <c r="G926" s="297"/>
      <c r="H926" s="297"/>
      <c r="I926" s="297"/>
      <c r="J926" s="297"/>
      <c r="K926" s="297"/>
      <c r="L926" s="297"/>
      <c r="M926" s="297"/>
      <c r="N926" s="297"/>
      <c r="O926" s="297"/>
      <c r="P926" s="297"/>
      <c r="Q926" s="297"/>
      <c r="R926" s="297"/>
      <c r="S926" s="297"/>
      <c r="T926" s="297"/>
      <c r="U926" s="297"/>
      <c r="V926" s="297"/>
      <c r="W926" s="297"/>
      <c r="X926" s="297"/>
      <c r="Y926" s="297"/>
      <c r="Z926" s="297"/>
    </row>
    <row r="927" spans="1:26" ht="15.75" customHeight="1">
      <c r="A927" s="297"/>
      <c r="B927" s="297"/>
      <c r="C927" s="297"/>
      <c r="D927" s="297"/>
      <c r="E927" s="297"/>
      <c r="F927" s="297"/>
      <c r="G927" s="297"/>
      <c r="H927" s="297"/>
      <c r="I927" s="297"/>
      <c r="J927" s="297"/>
      <c r="K927" s="297"/>
      <c r="L927" s="297"/>
      <c r="M927" s="297"/>
      <c r="N927" s="297"/>
      <c r="O927" s="297"/>
      <c r="P927" s="297"/>
      <c r="Q927" s="297"/>
      <c r="R927" s="297"/>
      <c r="S927" s="297"/>
      <c r="T927" s="297"/>
      <c r="U927" s="297"/>
      <c r="V927" s="297"/>
      <c r="W927" s="297"/>
      <c r="X927" s="297"/>
      <c r="Y927" s="297"/>
      <c r="Z927" s="297"/>
    </row>
    <row r="928" spans="1:26" ht="15.75" customHeight="1">
      <c r="A928" s="297"/>
      <c r="B928" s="297"/>
      <c r="C928" s="297"/>
      <c r="D928" s="297"/>
      <c r="E928" s="297"/>
      <c r="F928" s="297"/>
      <c r="G928" s="297"/>
      <c r="H928" s="297"/>
      <c r="I928" s="297"/>
      <c r="J928" s="297"/>
      <c r="K928" s="297"/>
      <c r="L928" s="297"/>
      <c r="M928" s="297"/>
      <c r="N928" s="297"/>
      <c r="O928" s="297"/>
      <c r="P928" s="297"/>
      <c r="Q928" s="297"/>
      <c r="R928" s="297"/>
      <c r="S928" s="297"/>
      <c r="T928" s="297"/>
      <c r="U928" s="297"/>
      <c r="V928" s="297"/>
      <c r="W928" s="297"/>
      <c r="X928" s="297"/>
      <c r="Y928" s="297"/>
      <c r="Z928" s="297"/>
    </row>
    <row r="929" spans="1:26" ht="15.75" customHeight="1">
      <c r="A929" s="297"/>
      <c r="B929" s="297"/>
      <c r="C929" s="297"/>
      <c r="D929" s="297"/>
      <c r="E929" s="297"/>
      <c r="F929" s="297"/>
      <c r="G929" s="297"/>
      <c r="H929" s="297"/>
      <c r="I929" s="297"/>
      <c r="J929" s="297"/>
      <c r="K929" s="297"/>
      <c r="L929" s="297"/>
      <c r="M929" s="297"/>
      <c r="N929" s="297"/>
      <c r="O929" s="297"/>
      <c r="P929" s="297"/>
      <c r="Q929" s="297"/>
      <c r="R929" s="297"/>
      <c r="S929" s="297"/>
      <c r="T929" s="297"/>
      <c r="U929" s="297"/>
      <c r="V929" s="297"/>
      <c r="W929" s="297"/>
      <c r="X929" s="297"/>
      <c r="Y929" s="297"/>
      <c r="Z929" s="297"/>
    </row>
    <row r="930" spans="1:26" ht="15.75" customHeight="1">
      <c r="A930" s="297"/>
      <c r="B930" s="297"/>
      <c r="C930" s="297"/>
      <c r="D930" s="297"/>
      <c r="E930" s="297"/>
      <c r="F930" s="297"/>
      <c r="G930" s="297"/>
      <c r="H930" s="297"/>
      <c r="I930" s="297"/>
      <c r="J930" s="297"/>
      <c r="K930" s="297"/>
      <c r="L930" s="297"/>
      <c r="M930" s="297"/>
      <c r="N930" s="297"/>
      <c r="O930" s="297"/>
      <c r="P930" s="297"/>
      <c r="Q930" s="297"/>
      <c r="R930" s="297"/>
      <c r="S930" s="297"/>
      <c r="T930" s="297"/>
      <c r="U930" s="297"/>
      <c r="V930" s="297"/>
      <c r="W930" s="297"/>
      <c r="X930" s="297"/>
      <c r="Y930" s="297"/>
      <c r="Z930" s="297"/>
    </row>
    <row r="931" spans="1:26" ht="15.75" customHeight="1">
      <c r="A931" s="297"/>
      <c r="B931" s="297"/>
      <c r="C931" s="297"/>
      <c r="D931" s="297"/>
      <c r="E931" s="297"/>
      <c r="F931" s="297"/>
      <c r="G931" s="297"/>
      <c r="H931" s="297"/>
      <c r="I931" s="297"/>
      <c r="J931" s="297"/>
      <c r="K931" s="297"/>
      <c r="L931" s="297"/>
      <c r="M931" s="297"/>
      <c r="N931" s="297"/>
      <c r="O931" s="297"/>
      <c r="P931" s="297"/>
      <c r="Q931" s="297"/>
      <c r="R931" s="297"/>
      <c r="S931" s="297"/>
      <c r="T931" s="297"/>
      <c r="U931" s="297"/>
      <c r="V931" s="297"/>
      <c r="W931" s="297"/>
      <c r="X931" s="297"/>
      <c r="Y931" s="297"/>
      <c r="Z931" s="297"/>
    </row>
    <row r="932" spans="1:26" ht="15.75" customHeight="1">
      <c r="A932" s="297"/>
      <c r="B932" s="297"/>
      <c r="C932" s="297"/>
      <c r="D932" s="297"/>
      <c r="E932" s="297"/>
      <c r="F932" s="297"/>
      <c r="G932" s="297"/>
      <c r="H932" s="297"/>
      <c r="I932" s="297"/>
      <c r="J932" s="297"/>
      <c r="K932" s="297"/>
      <c r="L932" s="297"/>
      <c r="M932" s="297"/>
      <c r="N932" s="297"/>
      <c r="O932" s="297"/>
      <c r="P932" s="297"/>
      <c r="Q932" s="297"/>
      <c r="R932" s="297"/>
      <c r="S932" s="297"/>
      <c r="T932" s="297"/>
      <c r="U932" s="297"/>
      <c r="V932" s="297"/>
      <c r="W932" s="297"/>
      <c r="X932" s="297"/>
      <c r="Y932" s="297"/>
      <c r="Z932" s="297"/>
    </row>
    <row r="933" spans="1:26" ht="15.75" customHeight="1">
      <c r="A933" s="297"/>
      <c r="B933" s="297"/>
      <c r="C933" s="297"/>
      <c r="D933" s="297"/>
      <c r="E933" s="297"/>
      <c r="F933" s="297"/>
      <c r="G933" s="297"/>
      <c r="H933" s="297"/>
      <c r="I933" s="297"/>
      <c r="J933" s="297"/>
      <c r="K933" s="297"/>
      <c r="L933" s="297"/>
      <c r="M933" s="297"/>
      <c r="N933" s="297"/>
      <c r="O933" s="297"/>
      <c r="P933" s="297"/>
      <c r="Q933" s="297"/>
      <c r="R933" s="297"/>
      <c r="S933" s="297"/>
      <c r="T933" s="297"/>
      <c r="U933" s="297"/>
      <c r="V933" s="297"/>
      <c r="W933" s="297"/>
      <c r="X933" s="297"/>
      <c r="Y933" s="297"/>
      <c r="Z933" s="297"/>
    </row>
    <row r="934" spans="1:26" ht="15.75" customHeight="1">
      <c r="A934" s="297"/>
      <c r="B934" s="297"/>
      <c r="C934" s="297"/>
      <c r="D934" s="297"/>
      <c r="E934" s="297"/>
      <c r="F934" s="297"/>
      <c r="G934" s="297"/>
      <c r="H934" s="297"/>
      <c r="I934" s="297"/>
      <c r="J934" s="297"/>
      <c r="K934" s="297"/>
      <c r="L934" s="297"/>
      <c r="M934" s="297"/>
      <c r="N934" s="297"/>
      <c r="O934" s="297"/>
      <c r="P934" s="297"/>
      <c r="Q934" s="297"/>
      <c r="R934" s="297"/>
      <c r="S934" s="297"/>
      <c r="T934" s="297"/>
      <c r="U934" s="297"/>
      <c r="V934" s="297"/>
      <c r="W934" s="297"/>
      <c r="X934" s="297"/>
      <c r="Y934" s="297"/>
      <c r="Z934" s="297"/>
    </row>
    <row r="935" spans="1:26" ht="15.75" customHeight="1">
      <c r="A935" s="297"/>
      <c r="B935" s="297"/>
      <c r="C935" s="297"/>
      <c r="D935" s="297"/>
      <c r="E935" s="297"/>
      <c r="F935" s="297"/>
      <c r="G935" s="297"/>
      <c r="H935" s="297"/>
      <c r="I935" s="297"/>
      <c r="J935" s="297"/>
      <c r="K935" s="297"/>
      <c r="L935" s="297"/>
      <c r="M935" s="297"/>
      <c r="N935" s="297"/>
      <c r="O935" s="297"/>
      <c r="P935" s="297"/>
      <c r="Q935" s="297"/>
      <c r="R935" s="297"/>
      <c r="S935" s="297"/>
      <c r="T935" s="297"/>
      <c r="U935" s="297"/>
      <c r="V935" s="297"/>
      <c r="W935" s="297"/>
      <c r="X935" s="297"/>
      <c r="Y935" s="297"/>
      <c r="Z935" s="297"/>
    </row>
    <row r="936" spans="1:26" ht="15.75" customHeight="1">
      <c r="A936" s="297"/>
      <c r="B936" s="297"/>
      <c r="C936" s="297"/>
      <c r="D936" s="297"/>
      <c r="E936" s="297"/>
      <c r="F936" s="297"/>
      <c r="G936" s="297"/>
      <c r="H936" s="297"/>
      <c r="I936" s="297"/>
      <c r="J936" s="297"/>
      <c r="K936" s="297"/>
      <c r="L936" s="297"/>
      <c r="M936" s="297"/>
      <c r="N936" s="297"/>
      <c r="O936" s="297"/>
      <c r="P936" s="297"/>
      <c r="Q936" s="297"/>
      <c r="R936" s="297"/>
      <c r="S936" s="297"/>
      <c r="T936" s="297"/>
      <c r="U936" s="297"/>
      <c r="V936" s="297"/>
      <c r="W936" s="297"/>
      <c r="X936" s="297"/>
      <c r="Y936" s="297"/>
      <c r="Z936" s="297"/>
    </row>
    <row r="937" spans="1:26" ht="15.75" customHeight="1">
      <c r="A937" s="297"/>
      <c r="B937" s="297"/>
      <c r="C937" s="297"/>
      <c r="D937" s="297"/>
      <c r="E937" s="297"/>
      <c r="F937" s="297"/>
      <c r="G937" s="297"/>
      <c r="H937" s="297"/>
      <c r="I937" s="297"/>
      <c r="J937" s="297"/>
      <c r="K937" s="297"/>
      <c r="L937" s="297"/>
      <c r="M937" s="297"/>
      <c r="N937" s="297"/>
      <c r="O937" s="297"/>
      <c r="P937" s="297"/>
      <c r="Q937" s="297"/>
      <c r="R937" s="297"/>
      <c r="S937" s="297"/>
      <c r="T937" s="297"/>
      <c r="U937" s="297"/>
      <c r="V937" s="297"/>
      <c r="W937" s="297"/>
      <c r="X937" s="297"/>
      <c r="Y937" s="297"/>
      <c r="Z937" s="297"/>
    </row>
    <row r="938" spans="1:26" ht="15.75" customHeight="1">
      <c r="A938" s="297"/>
      <c r="B938" s="297"/>
      <c r="C938" s="297"/>
      <c r="D938" s="297"/>
      <c r="E938" s="297"/>
      <c r="F938" s="297"/>
      <c r="G938" s="297"/>
      <c r="H938" s="297"/>
      <c r="I938" s="297"/>
      <c r="J938" s="297"/>
      <c r="K938" s="297"/>
      <c r="L938" s="297"/>
      <c r="M938" s="297"/>
      <c r="N938" s="297"/>
      <c r="O938" s="297"/>
      <c r="P938" s="297"/>
      <c r="Q938" s="297"/>
      <c r="R938" s="297"/>
      <c r="S938" s="297"/>
      <c r="T938" s="297"/>
      <c r="U938" s="297"/>
      <c r="V938" s="297"/>
      <c r="W938" s="297"/>
      <c r="X938" s="297"/>
      <c r="Y938" s="297"/>
      <c r="Z938" s="297"/>
    </row>
    <row r="939" spans="1:26" ht="15.75" customHeight="1">
      <c r="A939" s="297"/>
      <c r="B939" s="297"/>
      <c r="C939" s="297"/>
      <c r="D939" s="297"/>
      <c r="E939" s="297"/>
      <c r="F939" s="297"/>
      <c r="G939" s="297"/>
      <c r="H939" s="297"/>
      <c r="I939" s="297"/>
      <c r="J939" s="297"/>
      <c r="K939" s="297"/>
      <c r="L939" s="297"/>
      <c r="M939" s="297"/>
      <c r="N939" s="297"/>
      <c r="O939" s="297"/>
      <c r="P939" s="297"/>
      <c r="Q939" s="297"/>
      <c r="R939" s="297"/>
      <c r="S939" s="297"/>
      <c r="T939" s="297"/>
      <c r="U939" s="297"/>
      <c r="V939" s="297"/>
      <c r="W939" s="297"/>
      <c r="X939" s="297"/>
      <c r="Y939" s="297"/>
      <c r="Z939" s="297"/>
    </row>
    <row r="940" spans="1:26" ht="15.75" customHeight="1">
      <c r="A940" s="297"/>
      <c r="B940" s="297"/>
      <c r="C940" s="297"/>
      <c r="D940" s="297"/>
      <c r="E940" s="297"/>
      <c r="F940" s="297"/>
      <c r="G940" s="297"/>
      <c r="H940" s="297"/>
      <c r="I940" s="297"/>
      <c r="J940" s="297"/>
      <c r="K940" s="297"/>
      <c r="L940" s="297"/>
      <c r="M940" s="297"/>
      <c r="N940" s="297"/>
      <c r="O940" s="297"/>
      <c r="P940" s="297"/>
      <c r="Q940" s="297"/>
      <c r="R940" s="297"/>
      <c r="S940" s="297"/>
      <c r="T940" s="297"/>
      <c r="U940" s="297"/>
      <c r="V940" s="297"/>
      <c r="W940" s="297"/>
      <c r="X940" s="297"/>
      <c r="Y940" s="297"/>
      <c r="Z940" s="297"/>
    </row>
    <row r="941" spans="1:26" ht="15.75" customHeight="1">
      <c r="A941" s="297"/>
      <c r="B941" s="297"/>
      <c r="C941" s="297"/>
      <c r="D941" s="297"/>
      <c r="E941" s="297"/>
      <c r="F941" s="297"/>
      <c r="G941" s="297"/>
      <c r="H941" s="297"/>
      <c r="I941" s="297"/>
      <c r="J941" s="297"/>
      <c r="K941" s="297"/>
      <c r="L941" s="297"/>
      <c r="M941" s="297"/>
      <c r="N941" s="297"/>
      <c r="O941" s="297"/>
      <c r="P941" s="297"/>
      <c r="Q941" s="297"/>
      <c r="R941" s="297"/>
      <c r="S941" s="297"/>
      <c r="T941" s="297"/>
      <c r="U941" s="297"/>
      <c r="V941" s="297"/>
      <c r="W941" s="297"/>
      <c r="X941" s="297"/>
      <c r="Y941" s="297"/>
      <c r="Z941" s="297"/>
    </row>
    <row r="942" spans="1:26" ht="15.75" customHeight="1">
      <c r="A942" s="297"/>
      <c r="B942" s="297"/>
      <c r="C942" s="297"/>
      <c r="D942" s="297"/>
      <c r="E942" s="297"/>
      <c r="F942" s="297"/>
      <c r="G942" s="297"/>
      <c r="H942" s="297"/>
      <c r="I942" s="297"/>
      <c r="J942" s="297"/>
      <c r="K942" s="297"/>
      <c r="L942" s="297"/>
      <c r="M942" s="297"/>
      <c r="N942" s="297"/>
      <c r="O942" s="297"/>
      <c r="P942" s="297"/>
      <c r="Q942" s="297"/>
      <c r="R942" s="297"/>
      <c r="S942" s="297"/>
      <c r="T942" s="297"/>
      <c r="U942" s="297"/>
      <c r="V942" s="297"/>
      <c r="W942" s="297"/>
      <c r="X942" s="297"/>
      <c r="Y942" s="297"/>
      <c r="Z942" s="297"/>
    </row>
    <row r="943" spans="1:26" ht="15.75" customHeight="1">
      <c r="A943" s="297"/>
      <c r="B943" s="297"/>
      <c r="C943" s="297"/>
      <c r="D943" s="297"/>
      <c r="E943" s="297"/>
      <c r="F943" s="297"/>
      <c r="G943" s="297"/>
      <c r="H943" s="297"/>
      <c r="I943" s="297"/>
      <c r="J943" s="297"/>
      <c r="K943" s="297"/>
      <c r="L943" s="297"/>
      <c r="M943" s="297"/>
      <c r="N943" s="297"/>
      <c r="O943" s="297"/>
      <c r="P943" s="297"/>
      <c r="Q943" s="297"/>
      <c r="R943" s="297"/>
      <c r="S943" s="297"/>
      <c r="T943" s="297"/>
      <c r="U943" s="297"/>
      <c r="V943" s="297"/>
      <c r="W943" s="297"/>
      <c r="X943" s="297"/>
      <c r="Y943" s="297"/>
      <c r="Z943" s="297"/>
    </row>
    <row r="944" spans="1:26" ht="15.75" customHeight="1">
      <c r="A944" s="297"/>
      <c r="B944" s="297"/>
      <c r="C944" s="297"/>
      <c r="D944" s="297"/>
      <c r="E944" s="297"/>
      <c r="F944" s="297"/>
      <c r="G944" s="297"/>
      <c r="H944" s="297"/>
      <c r="I944" s="297"/>
      <c r="J944" s="297"/>
      <c r="K944" s="297"/>
      <c r="L944" s="297"/>
      <c r="M944" s="297"/>
      <c r="N944" s="297"/>
      <c r="O944" s="297"/>
      <c r="P944" s="297"/>
      <c r="Q944" s="297"/>
      <c r="R944" s="297"/>
      <c r="S944" s="297"/>
      <c r="T944" s="297"/>
      <c r="U944" s="297"/>
      <c r="V944" s="297"/>
      <c r="W944" s="297"/>
      <c r="X944" s="297"/>
      <c r="Y944" s="297"/>
      <c r="Z944" s="297"/>
    </row>
    <row r="945" spans="1:26" ht="15.75" customHeight="1">
      <c r="A945" s="297"/>
      <c r="B945" s="297"/>
      <c r="C945" s="297"/>
      <c r="D945" s="297"/>
      <c r="E945" s="297"/>
      <c r="F945" s="297"/>
      <c r="G945" s="297"/>
      <c r="H945" s="297"/>
      <c r="I945" s="297"/>
      <c r="J945" s="297"/>
      <c r="K945" s="297"/>
      <c r="L945" s="297"/>
      <c r="M945" s="297"/>
      <c r="N945" s="297"/>
      <c r="O945" s="297"/>
      <c r="P945" s="297"/>
      <c r="Q945" s="297"/>
      <c r="R945" s="297"/>
      <c r="S945" s="297"/>
      <c r="T945" s="297"/>
      <c r="U945" s="297"/>
      <c r="V945" s="297"/>
      <c r="W945" s="297"/>
      <c r="X945" s="297"/>
      <c r="Y945" s="297"/>
      <c r="Z945" s="297"/>
    </row>
    <row r="946" spans="1:26" ht="15.75" customHeight="1">
      <c r="A946" s="297"/>
      <c r="B946" s="297"/>
      <c r="C946" s="297"/>
      <c r="D946" s="297"/>
      <c r="E946" s="297"/>
      <c r="F946" s="297"/>
      <c r="G946" s="297"/>
      <c r="H946" s="297"/>
      <c r="I946" s="297"/>
      <c r="J946" s="297"/>
      <c r="K946" s="297"/>
      <c r="L946" s="297"/>
      <c r="M946" s="297"/>
      <c r="N946" s="297"/>
      <c r="O946" s="297"/>
      <c r="P946" s="297"/>
      <c r="Q946" s="297"/>
      <c r="R946" s="297"/>
      <c r="S946" s="297"/>
      <c r="T946" s="297"/>
      <c r="U946" s="297"/>
      <c r="V946" s="297"/>
      <c r="W946" s="297"/>
      <c r="X946" s="297"/>
      <c r="Y946" s="297"/>
      <c r="Z946" s="297"/>
    </row>
    <row r="947" spans="1:26" ht="15.75" customHeight="1">
      <c r="A947" s="297"/>
      <c r="B947" s="297"/>
      <c r="C947" s="297"/>
      <c r="D947" s="297"/>
      <c r="E947" s="297"/>
      <c r="F947" s="297"/>
      <c r="G947" s="297"/>
      <c r="H947" s="297"/>
      <c r="I947" s="297"/>
      <c r="J947" s="297"/>
      <c r="K947" s="297"/>
      <c r="L947" s="297"/>
      <c r="M947" s="297"/>
      <c r="N947" s="297"/>
      <c r="O947" s="297"/>
      <c r="P947" s="297"/>
      <c r="Q947" s="297"/>
      <c r="R947" s="297"/>
      <c r="S947" s="297"/>
      <c r="T947" s="297"/>
      <c r="U947" s="297"/>
      <c r="V947" s="297"/>
      <c r="W947" s="297"/>
      <c r="X947" s="297"/>
      <c r="Y947" s="297"/>
      <c r="Z947" s="297"/>
    </row>
    <row r="948" spans="1:26" ht="15.75" customHeight="1">
      <c r="A948" s="297"/>
      <c r="B948" s="297"/>
      <c r="C948" s="297"/>
      <c r="D948" s="297"/>
      <c r="E948" s="297"/>
      <c r="F948" s="297"/>
      <c r="G948" s="297"/>
      <c r="H948" s="297"/>
      <c r="I948" s="297"/>
      <c r="J948" s="297"/>
      <c r="K948" s="297"/>
      <c r="L948" s="297"/>
      <c r="M948" s="297"/>
      <c r="N948" s="297"/>
      <c r="O948" s="297"/>
      <c r="P948" s="297"/>
      <c r="Q948" s="297"/>
      <c r="R948" s="297"/>
      <c r="S948" s="297"/>
      <c r="T948" s="297"/>
      <c r="U948" s="297"/>
      <c r="V948" s="297"/>
      <c r="W948" s="297"/>
      <c r="X948" s="297"/>
      <c r="Y948" s="297"/>
      <c r="Z948" s="297"/>
    </row>
    <row r="949" spans="1:26" ht="15.75" customHeight="1">
      <c r="A949" s="297"/>
      <c r="B949" s="297"/>
      <c r="C949" s="297"/>
      <c r="D949" s="297"/>
      <c r="E949" s="297"/>
      <c r="F949" s="297"/>
      <c r="G949" s="297"/>
      <c r="H949" s="297"/>
      <c r="I949" s="297"/>
      <c r="J949" s="297"/>
      <c r="K949" s="297"/>
      <c r="L949" s="297"/>
      <c r="M949" s="297"/>
      <c r="N949" s="297"/>
      <c r="O949" s="297"/>
      <c r="P949" s="297"/>
      <c r="Q949" s="297"/>
      <c r="R949" s="297"/>
      <c r="S949" s="297"/>
      <c r="T949" s="297"/>
      <c r="U949" s="297"/>
      <c r="V949" s="297"/>
      <c r="W949" s="297"/>
      <c r="X949" s="297"/>
      <c r="Y949" s="297"/>
      <c r="Z949" s="297"/>
    </row>
    <row r="950" spans="1:26" ht="15.75" customHeight="1">
      <c r="A950" s="297"/>
      <c r="B950" s="297"/>
      <c r="C950" s="297"/>
      <c r="D950" s="297"/>
      <c r="E950" s="297"/>
      <c r="F950" s="297"/>
      <c r="G950" s="297"/>
      <c r="H950" s="297"/>
      <c r="I950" s="297"/>
      <c r="J950" s="297"/>
      <c r="K950" s="297"/>
      <c r="L950" s="297"/>
      <c r="M950" s="297"/>
      <c r="N950" s="297"/>
      <c r="O950" s="297"/>
      <c r="P950" s="297"/>
      <c r="Q950" s="297"/>
      <c r="R950" s="297"/>
      <c r="S950" s="297"/>
      <c r="T950" s="297"/>
      <c r="U950" s="297"/>
      <c r="V950" s="297"/>
      <c r="W950" s="297"/>
      <c r="X950" s="297"/>
      <c r="Y950" s="297"/>
      <c r="Z950" s="297"/>
    </row>
    <row r="951" spans="1:26" ht="15.75" customHeight="1">
      <c r="A951" s="297"/>
      <c r="B951" s="297"/>
      <c r="C951" s="297"/>
      <c r="D951" s="297"/>
      <c r="E951" s="297"/>
      <c r="F951" s="297"/>
      <c r="G951" s="297"/>
      <c r="H951" s="297"/>
      <c r="I951" s="297"/>
      <c r="J951" s="297"/>
      <c r="K951" s="297"/>
      <c r="L951" s="297"/>
      <c r="M951" s="297"/>
      <c r="N951" s="297"/>
      <c r="O951" s="297"/>
      <c r="P951" s="297"/>
      <c r="Q951" s="297"/>
      <c r="R951" s="297"/>
      <c r="S951" s="297"/>
      <c r="T951" s="297"/>
      <c r="U951" s="297"/>
      <c r="V951" s="297"/>
      <c r="W951" s="297"/>
      <c r="X951" s="297"/>
      <c r="Y951" s="297"/>
      <c r="Z951" s="297"/>
    </row>
    <row r="952" spans="1:26" ht="15.75" customHeight="1">
      <c r="A952" s="297"/>
      <c r="B952" s="297"/>
      <c r="C952" s="297"/>
      <c r="D952" s="297"/>
      <c r="E952" s="297"/>
      <c r="F952" s="297"/>
      <c r="G952" s="297"/>
      <c r="H952" s="297"/>
      <c r="I952" s="297"/>
      <c r="J952" s="297"/>
      <c r="K952" s="297"/>
      <c r="L952" s="297"/>
      <c r="M952" s="297"/>
      <c r="N952" s="297"/>
      <c r="O952" s="297"/>
      <c r="P952" s="297"/>
      <c r="Q952" s="297"/>
      <c r="R952" s="297"/>
      <c r="S952" s="297"/>
      <c r="T952" s="297"/>
      <c r="U952" s="297"/>
      <c r="V952" s="297"/>
      <c r="W952" s="297"/>
      <c r="X952" s="297"/>
      <c r="Y952" s="297"/>
      <c r="Z952" s="297"/>
    </row>
    <row r="953" spans="1:26" ht="15.75" customHeight="1">
      <c r="A953" s="297"/>
      <c r="B953" s="297"/>
      <c r="C953" s="297"/>
      <c r="D953" s="297"/>
      <c r="E953" s="297"/>
      <c r="F953" s="297"/>
      <c r="G953" s="297"/>
      <c r="H953" s="297"/>
      <c r="I953" s="297"/>
      <c r="J953" s="297"/>
      <c r="K953" s="297"/>
      <c r="L953" s="297"/>
      <c r="M953" s="297"/>
      <c r="N953" s="297"/>
      <c r="O953" s="297"/>
      <c r="P953" s="297"/>
      <c r="Q953" s="297"/>
      <c r="R953" s="297"/>
      <c r="S953" s="297"/>
      <c r="T953" s="297"/>
      <c r="U953" s="297"/>
      <c r="V953" s="297"/>
      <c r="W953" s="297"/>
      <c r="X953" s="297"/>
      <c r="Y953" s="297"/>
      <c r="Z953" s="297"/>
    </row>
    <row r="954" spans="1:26" ht="15.75" customHeight="1">
      <c r="A954" s="297"/>
      <c r="B954" s="297"/>
      <c r="C954" s="297"/>
      <c r="D954" s="297"/>
      <c r="E954" s="297"/>
      <c r="F954" s="297"/>
      <c r="G954" s="297"/>
      <c r="H954" s="297"/>
      <c r="I954" s="297"/>
      <c r="J954" s="297"/>
      <c r="K954" s="297"/>
      <c r="L954" s="297"/>
      <c r="M954" s="297"/>
      <c r="N954" s="297"/>
      <c r="O954" s="297"/>
      <c r="P954" s="297"/>
      <c r="Q954" s="297"/>
      <c r="R954" s="297"/>
      <c r="S954" s="297"/>
      <c r="T954" s="297"/>
      <c r="U954" s="297"/>
      <c r="V954" s="297"/>
      <c r="W954" s="297"/>
      <c r="X954" s="297"/>
      <c r="Y954" s="297"/>
      <c r="Z954" s="297"/>
    </row>
    <row r="955" spans="1:26" ht="15.75" customHeight="1">
      <c r="A955" s="297"/>
      <c r="B955" s="297"/>
      <c r="C955" s="297"/>
      <c r="D955" s="297"/>
      <c r="E955" s="297"/>
      <c r="F955" s="297"/>
      <c r="G955" s="297"/>
      <c r="H955" s="297"/>
      <c r="I955" s="297"/>
      <c r="J955" s="297"/>
      <c r="K955" s="297"/>
      <c r="L955" s="297"/>
      <c r="M955" s="297"/>
      <c r="N955" s="297"/>
      <c r="O955" s="297"/>
      <c r="P955" s="297"/>
      <c r="Q955" s="297"/>
      <c r="R955" s="297"/>
      <c r="S955" s="297"/>
      <c r="T955" s="297"/>
      <c r="U955" s="297"/>
      <c r="V955" s="297"/>
      <c r="W955" s="297"/>
      <c r="X955" s="297"/>
      <c r="Y955" s="297"/>
      <c r="Z955" s="297"/>
    </row>
    <row r="956" spans="1:26" ht="15.75" customHeight="1">
      <c r="A956" s="297"/>
      <c r="B956" s="297"/>
      <c r="C956" s="297"/>
      <c r="D956" s="297"/>
      <c r="E956" s="297"/>
      <c r="F956" s="297"/>
      <c r="G956" s="297"/>
      <c r="H956" s="297"/>
      <c r="I956" s="297"/>
      <c r="J956" s="297"/>
      <c r="K956" s="297"/>
      <c r="L956" s="297"/>
      <c r="M956" s="297"/>
      <c r="N956" s="297"/>
      <c r="O956" s="297"/>
      <c r="P956" s="297"/>
      <c r="Q956" s="297"/>
      <c r="R956" s="297"/>
      <c r="S956" s="297"/>
      <c r="T956" s="297"/>
      <c r="U956" s="297"/>
      <c r="V956" s="297"/>
      <c r="W956" s="297"/>
      <c r="X956" s="297"/>
      <c r="Y956" s="297"/>
      <c r="Z956" s="297"/>
    </row>
    <row r="957" spans="1:26" ht="15.75" customHeight="1">
      <c r="A957" s="297"/>
      <c r="B957" s="297"/>
      <c r="C957" s="297"/>
      <c r="D957" s="297"/>
      <c r="E957" s="297"/>
      <c r="F957" s="297"/>
      <c r="G957" s="297"/>
      <c r="H957" s="297"/>
      <c r="I957" s="297"/>
      <c r="J957" s="297"/>
      <c r="K957" s="297"/>
      <c r="L957" s="297"/>
      <c r="M957" s="297"/>
      <c r="N957" s="297"/>
      <c r="O957" s="297"/>
      <c r="P957" s="297"/>
      <c r="Q957" s="297"/>
      <c r="R957" s="297"/>
      <c r="S957" s="297"/>
      <c r="T957" s="297"/>
      <c r="U957" s="297"/>
      <c r="V957" s="297"/>
      <c r="W957" s="297"/>
      <c r="X957" s="297"/>
      <c r="Y957" s="297"/>
      <c r="Z957" s="297"/>
    </row>
    <row r="958" spans="1:26" ht="15.75" customHeight="1">
      <c r="A958" s="297"/>
      <c r="B958" s="297"/>
      <c r="C958" s="297"/>
      <c r="D958" s="297"/>
      <c r="E958" s="297"/>
      <c r="F958" s="297"/>
      <c r="G958" s="297"/>
      <c r="H958" s="297"/>
      <c r="I958" s="297"/>
      <c r="J958" s="297"/>
      <c r="K958" s="297"/>
      <c r="L958" s="297"/>
      <c r="M958" s="297"/>
      <c r="N958" s="297"/>
      <c r="O958" s="297"/>
      <c r="P958" s="297"/>
      <c r="Q958" s="297"/>
      <c r="R958" s="297"/>
      <c r="S958" s="297"/>
      <c r="T958" s="297"/>
      <c r="U958" s="297"/>
      <c r="V958" s="297"/>
      <c r="W958" s="297"/>
      <c r="X958" s="297"/>
      <c r="Y958" s="297"/>
      <c r="Z958" s="297"/>
    </row>
    <row r="959" spans="1:26" ht="15.75" customHeight="1">
      <c r="A959" s="297"/>
      <c r="B959" s="297"/>
      <c r="C959" s="297"/>
      <c r="D959" s="297"/>
      <c r="E959" s="297"/>
      <c r="F959" s="297"/>
      <c r="G959" s="297"/>
      <c r="H959" s="297"/>
      <c r="I959" s="297"/>
      <c r="J959" s="297"/>
      <c r="K959" s="297"/>
      <c r="L959" s="297"/>
      <c r="M959" s="297"/>
      <c r="N959" s="297"/>
      <c r="O959" s="297"/>
      <c r="P959" s="297"/>
      <c r="Q959" s="297"/>
      <c r="R959" s="297"/>
      <c r="S959" s="297"/>
      <c r="T959" s="297"/>
      <c r="U959" s="297"/>
      <c r="V959" s="297"/>
      <c r="W959" s="297"/>
      <c r="X959" s="297"/>
      <c r="Y959" s="297"/>
      <c r="Z959" s="297"/>
    </row>
    <row r="960" spans="1:26" ht="15.75" customHeight="1">
      <c r="A960" s="297"/>
      <c r="B960" s="297"/>
      <c r="C960" s="297"/>
      <c r="D960" s="297"/>
      <c r="E960" s="297"/>
      <c r="F960" s="297"/>
      <c r="G960" s="297"/>
      <c r="H960" s="297"/>
      <c r="I960" s="297"/>
      <c r="J960" s="297"/>
      <c r="K960" s="297"/>
      <c r="L960" s="297"/>
      <c r="M960" s="297"/>
      <c r="N960" s="297"/>
      <c r="O960" s="297"/>
      <c r="P960" s="297"/>
      <c r="Q960" s="297"/>
      <c r="R960" s="297"/>
      <c r="S960" s="297"/>
      <c r="T960" s="297"/>
      <c r="U960" s="297"/>
      <c r="V960" s="297"/>
      <c r="W960" s="297"/>
      <c r="X960" s="297"/>
      <c r="Y960" s="297"/>
      <c r="Z960" s="297"/>
    </row>
    <row r="961" spans="1:26" ht="15.75" customHeight="1">
      <c r="A961" s="297"/>
      <c r="B961" s="297"/>
      <c r="C961" s="297"/>
      <c r="D961" s="297"/>
      <c r="E961" s="297"/>
      <c r="F961" s="297"/>
      <c r="G961" s="297"/>
      <c r="H961" s="297"/>
      <c r="I961" s="297"/>
      <c r="J961" s="297"/>
      <c r="K961" s="297"/>
      <c r="L961" s="297"/>
      <c r="M961" s="297"/>
      <c r="N961" s="297"/>
      <c r="O961" s="297"/>
      <c r="P961" s="297"/>
      <c r="Q961" s="297"/>
      <c r="R961" s="297"/>
      <c r="S961" s="297"/>
      <c r="T961" s="297"/>
      <c r="U961" s="297"/>
      <c r="V961" s="297"/>
      <c r="W961" s="297"/>
      <c r="X961" s="297"/>
      <c r="Y961" s="297"/>
      <c r="Z961" s="297"/>
    </row>
    <row r="962" spans="1:26" ht="15.75" customHeight="1">
      <c r="A962" s="297"/>
      <c r="B962" s="297"/>
      <c r="C962" s="297"/>
      <c r="D962" s="297"/>
      <c r="E962" s="297"/>
      <c r="F962" s="297"/>
      <c r="G962" s="297"/>
      <c r="H962" s="297"/>
      <c r="I962" s="297"/>
      <c r="J962" s="297"/>
      <c r="K962" s="297"/>
      <c r="L962" s="297"/>
      <c r="M962" s="297"/>
      <c r="N962" s="297"/>
      <c r="O962" s="297"/>
      <c r="P962" s="297"/>
      <c r="Q962" s="297"/>
      <c r="R962" s="297"/>
      <c r="S962" s="297"/>
      <c r="T962" s="297"/>
      <c r="U962" s="297"/>
      <c r="V962" s="297"/>
      <c r="W962" s="297"/>
      <c r="X962" s="297"/>
      <c r="Y962" s="297"/>
      <c r="Z962" s="297"/>
    </row>
    <row r="963" spans="1:26" ht="15.75" customHeight="1">
      <c r="A963" s="297"/>
      <c r="B963" s="297"/>
      <c r="C963" s="297"/>
      <c r="D963" s="297"/>
      <c r="E963" s="297"/>
      <c r="F963" s="297"/>
      <c r="G963" s="297"/>
      <c r="H963" s="297"/>
      <c r="I963" s="297"/>
      <c r="J963" s="297"/>
      <c r="K963" s="297"/>
      <c r="L963" s="297"/>
      <c r="M963" s="297"/>
      <c r="N963" s="297"/>
      <c r="O963" s="297"/>
      <c r="P963" s="297"/>
      <c r="Q963" s="297"/>
      <c r="R963" s="297"/>
      <c r="S963" s="297"/>
      <c r="T963" s="297"/>
      <c r="U963" s="297"/>
      <c r="V963" s="297"/>
      <c r="W963" s="297"/>
      <c r="X963" s="297"/>
      <c r="Y963" s="297"/>
      <c r="Z963" s="297"/>
    </row>
    <row r="964" spans="1:26" ht="15.75" customHeight="1">
      <c r="A964" s="297"/>
      <c r="B964" s="297"/>
      <c r="C964" s="297"/>
      <c r="D964" s="297"/>
      <c r="E964" s="297"/>
      <c r="F964" s="297"/>
      <c r="G964" s="297"/>
      <c r="H964" s="297"/>
      <c r="I964" s="297"/>
      <c r="J964" s="297"/>
      <c r="K964" s="297"/>
      <c r="L964" s="297"/>
      <c r="M964" s="297"/>
      <c r="N964" s="297"/>
      <c r="O964" s="297"/>
      <c r="P964" s="297"/>
      <c r="Q964" s="297"/>
      <c r="R964" s="297"/>
      <c r="S964" s="297"/>
      <c r="T964" s="297"/>
      <c r="U964" s="297"/>
      <c r="V964" s="297"/>
      <c r="W964" s="297"/>
      <c r="X964" s="297"/>
      <c r="Y964" s="297"/>
      <c r="Z964" s="297"/>
    </row>
    <row r="965" spans="1:26" ht="15.75" customHeight="1">
      <c r="A965" s="297"/>
      <c r="B965" s="297"/>
      <c r="C965" s="297"/>
      <c r="D965" s="297"/>
      <c r="E965" s="297"/>
      <c r="F965" s="297"/>
      <c r="G965" s="297"/>
      <c r="H965" s="297"/>
      <c r="I965" s="297"/>
      <c r="J965" s="297"/>
      <c r="K965" s="297"/>
      <c r="L965" s="297"/>
      <c r="M965" s="297"/>
      <c r="N965" s="297"/>
      <c r="O965" s="297"/>
      <c r="P965" s="297"/>
      <c r="Q965" s="297"/>
      <c r="R965" s="297"/>
      <c r="S965" s="297"/>
      <c r="T965" s="297"/>
      <c r="U965" s="297"/>
      <c r="V965" s="297"/>
      <c r="W965" s="297"/>
      <c r="X965" s="297"/>
      <c r="Y965" s="297"/>
      <c r="Z965" s="297"/>
    </row>
    <row r="966" spans="1:26" ht="15.75" customHeight="1">
      <c r="A966" s="297"/>
      <c r="B966" s="297"/>
      <c r="C966" s="297"/>
      <c r="D966" s="297"/>
      <c r="E966" s="297"/>
      <c r="F966" s="297"/>
      <c r="G966" s="297"/>
      <c r="H966" s="297"/>
      <c r="I966" s="297"/>
      <c r="J966" s="297"/>
      <c r="K966" s="297"/>
      <c r="L966" s="297"/>
      <c r="M966" s="297"/>
      <c r="N966" s="297"/>
      <c r="O966" s="297"/>
      <c r="P966" s="297"/>
      <c r="Q966" s="297"/>
      <c r="R966" s="297"/>
      <c r="S966" s="297"/>
      <c r="T966" s="297"/>
      <c r="U966" s="297"/>
      <c r="V966" s="297"/>
      <c r="W966" s="297"/>
      <c r="X966" s="297"/>
      <c r="Y966" s="297"/>
      <c r="Z966" s="297"/>
    </row>
    <row r="967" spans="1:26" ht="15.75" customHeight="1">
      <c r="A967" s="297"/>
      <c r="B967" s="297"/>
      <c r="C967" s="297"/>
      <c r="D967" s="297"/>
      <c r="E967" s="297"/>
      <c r="F967" s="297"/>
      <c r="G967" s="297"/>
      <c r="H967" s="297"/>
      <c r="I967" s="297"/>
      <c r="J967" s="297"/>
      <c r="K967" s="297"/>
      <c r="L967" s="297"/>
      <c r="M967" s="297"/>
      <c r="N967" s="297"/>
      <c r="O967" s="297"/>
      <c r="P967" s="297"/>
      <c r="Q967" s="297"/>
      <c r="R967" s="297"/>
      <c r="S967" s="297"/>
      <c r="T967" s="297"/>
      <c r="U967" s="297"/>
      <c r="V967" s="297"/>
      <c r="W967" s="297"/>
      <c r="X967" s="297"/>
      <c r="Y967" s="297"/>
      <c r="Z967" s="297"/>
    </row>
    <row r="968" spans="1:26" ht="15.75" customHeight="1">
      <c r="A968" s="297"/>
      <c r="B968" s="297"/>
      <c r="C968" s="297"/>
      <c r="D968" s="297"/>
      <c r="E968" s="297"/>
      <c r="F968" s="297"/>
      <c r="G968" s="297"/>
      <c r="H968" s="297"/>
      <c r="I968" s="297"/>
      <c r="J968" s="297"/>
      <c r="K968" s="297"/>
      <c r="L968" s="297"/>
      <c r="M968" s="297"/>
      <c r="N968" s="297"/>
      <c r="O968" s="297"/>
      <c r="P968" s="297"/>
      <c r="Q968" s="297"/>
      <c r="R968" s="297"/>
      <c r="S968" s="297"/>
      <c r="T968" s="297"/>
      <c r="U968" s="297"/>
      <c r="V968" s="297"/>
      <c r="W968" s="297"/>
      <c r="X968" s="297"/>
      <c r="Y968" s="297"/>
      <c r="Z968" s="297"/>
    </row>
    <row r="969" spans="1:26" ht="15.75" customHeight="1">
      <c r="A969" s="297"/>
      <c r="B969" s="297"/>
      <c r="C969" s="297"/>
      <c r="D969" s="297"/>
      <c r="E969" s="297"/>
      <c r="F969" s="297"/>
      <c r="G969" s="297"/>
      <c r="H969" s="297"/>
      <c r="I969" s="297"/>
      <c r="J969" s="297"/>
      <c r="K969" s="297"/>
      <c r="L969" s="297"/>
      <c r="M969" s="297"/>
      <c r="N969" s="297"/>
      <c r="O969" s="297"/>
      <c r="P969" s="297"/>
      <c r="Q969" s="297"/>
      <c r="R969" s="297"/>
      <c r="S969" s="297"/>
      <c r="T969" s="297"/>
      <c r="U969" s="297"/>
      <c r="V969" s="297"/>
      <c r="W969" s="297"/>
      <c r="X969" s="297"/>
      <c r="Y969" s="297"/>
      <c r="Z969" s="297"/>
    </row>
    <row r="970" spans="1:26" ht="15.75" customHeight="1">
      <c r="A970" s="297"/>
      <c r="B970" s="297"/>
      <c r="C970" s="297"/>
      <c r="D970" s="297"/>
      <c r="E970" s="297"/>
      <c r="F970" s="297"/>
      <c r="G970" s="297"/>
      <c r="H970" s="297"/>
      <c r="I970" s="297"/>
      <c r="J970" s="297"/>
      <c r="K970" s="297"/>
      <c r="L970" s="297"/>
      <c r="M970" s="297"/>
      <c r="N970" s="297"/>
      <c r="O970" s="297"/>
      <c r="P970" s="297"/>
      <c r="Q970" s="297"/>
      <c r="R970" s="297"/>
      <c r="S970" s="297"/>
      <c r="T970" s="297"/>
      <c r="U970" s="297"/>
      <c r="V970" s="297"/>
      <c r="W970" s="297"/>
      <c r="X970" s="297"/>
      <c r="Y970" s="297"/>
      <c r="Z970" s="297"/>
    </row>
    <row r="971" spans="1:26" ht="15.75" customHeight="1">
      <c r="A971" s="297"/>
      <c r="B971" s="297"/>
      <c r="C971" s="297"/>
      <c r="D971" s="297"/>
      <c r="E971" s="297"/>
      <c r="F971" s="297"/>
      <c r="G971" s="297"/>
      <c r="H971" s="297"/>
      <c r="I971" s="297"/>
      <c r="J971" s="297"/>
      <c r="K971" s="297"/>
      <c r="L971" s="297"/>
      <c r="M971" s="297"/>
      <c r="N971" s="297"/>
      <c r="O971" s="297"/>
      <c r="P971" s="297"/>
      <c r="Q971" s="297"/>
      <c r="R971" s="297"/>
      <c r="S971" s="297"/>
      <c r="T971" s="297"/>
      <c r="U971" s="297"/>
      <c r="V971" s="297"/>
      <c r="W971" s="297"/>
      <c r="X971" s="297"/>
      <c r="Y971" s="297"/>
      <c r="Z971" s="297"/>
    </row>
    <row r="972" spans="1:26" ht="15.75" customHeight="1">
      <c r="A972" s="297"/>
      <c r="B972" s="297"/>
      <c r="C972" s="297"/>
      <c r="D972" s="297"/>
      <c r="E972" s="297"/>
      <c r="F972" s="297"/>
      <c r="G972" s="297"/>
      <c r="H972" s="297"/>
      <c r="I972" s="297"/>
      <c r="J972" s="297"/>
      <c r="K972" s="297"/>
      <c r="L972" s="297"/>
      <c r="M972" s="297"/>
      <c r="N972" s="297"/>
      <c r="O972" s="297"/>
      <c r="P972" s="297"/>
      <c r="Q972" s="297"/>
      <c r="R972" s="297"/>
      <c r="S972" s="297"/>
      <c r="T972" s="297"/>
      <c r="U972" s="297"/>
      <c r="V972" s="297"/>
      <c r="W972" s="297"/>
      <c r="X972" s="297"/>
      <c r="Y972" s="297"/>
      <c r="Z972" s="297"/>
    </row>
    <row r="973" spans="1:26" ht="15.75" customHeight="1">
      <c r="A973" s="297"/>
      <c r="B973" s="297"/>
      <c r="C973" s="297"/>
      <c r="D973" s="297"/>
      <c r="E973" s="297"/>
      <c r="F973" s="297"/>
      <c r="G973" s="297"/>
      <c r="H973" s="297"/>
      <c r="I973" s="297"/>
      <c r="J973" s="297"/>
      <c r="K973" s="297"/>
      <c r="L973" s="297"/>
      <c r="M973" s="297"/>
      <c r="N973" s="297"/>
      <c r="O973" s="297"/>
      <c r="P973" s="297"/>
      <c r="Q973" s="297"/>
      <c r="R973" s="297"/>
      <c r="S973" s="297"/>
      <c r="T973" s="297"/>
      <c r="U973" s="297"/>
      <c r="V973" s="297"/>
      <c r="W973" s="297"/>
      <c r="X973" s="297"/>
      <c r="Y973" s="297"/>
      <c r="Z973" s="297"/>
    </row>
    <row r="974" spans="1:26" ht="15.75" customHeight="1">
      <c r="A974" s="297"/>
      <c r="B974" s="297"/>
      <c r="C974" s="297"/>
      <c r="D974" s="297"/>
      <c r="E974" s="297"/>
      <c r="F974" s="297"/>
      <c r="G974" s="297"/>
      <c r="H974" s="297"/>
      <c r="I974" s="297"/>
      <c r="J974" s="297"/>
      <c r="K974" s="297"/>
      <c r="L974" s="297"/>
      <c r="M974" s="297"/>
      <c r="N974" s="297"/>
      <c r="O974" s="297"/>
      <c r="P974" s="297"/>
      <c r="Q974" s="297"/>
      <c r="R974" s="297"/>
      <c r="S974" s="297"/>
      <c r="T974" s="297"/>
      <c r="U974" s="297"/>
      <c r="V974" s="297"/>
      <c r="W974" s="297"/>
      <c r="X974" s="297"/>
      <c r="Y974" s="297"/>
      <c r="Z974" s="297"/>
    </row>
    <row r="975" spans="1:26" ht="15.75" customHeight="1">
      <c r="A975" s="297"/>
      <c r="B975" s="297"/>
      <c r="C975" s="297"/>
      <c r="D975" s="297"/>
      <c r="E975" s="297"/>
      <c r="F975" s="297"/>
      <c r="G975" s="297"/>
      <c r="H975" s="297"/>
      <c r="I975" s="297"/>
      <c r="J975" s="297"/>
      <c r="K975" s="297"/>
      <c r="L975" s="297"/>
      <c r="M975" s="297"/>
      <c r="N975" s="297"/>
      <c r="O975" s="297"/>
      <c r="P975" s="297"/>
      <c r="Q975" s="297"/>
      <c r="R975" s="297"/>
      <c r="S975" s="297"/>
      <c r="T975" s="297"/>
      <c r="U975" s="297"/>
      <c r="V975" s="297"/>
      <c r="W975" s="297"/>
      <c r="X975" s="297"/>
      <c r="Y975" s="297"/>
      <c r="Z975" s="297"/>
    </row>
    <row r="976" spans="1:26" ht="15.75" customHeight="1">
      <c r="A976" s="297"/>
      <c r="B976" s="297"/>
      <c r="C976" s="297"/>
      <c r="D976" s="297"/>
      <c r="E976" s="297"/>
      <c r="F976" s="297"/>
      <c r="G976" s="297"/>
      <c r="H976" s="297"/>
      <c r="I976" s="297"/>
      <c r="J976" s="297"/>
      <c r="K976" s="297"/>
      <c r="L976" s="297"/>
      <c r="M976" s="297"/>
      <c r="N976" s="297"/>
      <c r="O976" s="297"/>
      <c r="P976" s="297"/>
      <c r="Q976" s="297"/>
      <c r="R976" s="297"/>
      <c r="S976" s="297"/>
      <c r="T976" s="297"/>
      <c r="U976" s="297"/>
      <c r="V976" s="297"/>
      <c r="W976" s="297"/>
      <c r="X976" s="297"/>
      <c r="Y976" s="297"/>
      <c r="Z976" s="297"/>
    </row>
    <row r="977" spans="1:26" ht="15.75" customHeight="1">
      <c r="A977" s="297"/>
      <c r="B977" s="297"/>
      <c r="C977" s="297"/>
      <c r="D977" s="297"/>
      <c r="E977" s="297"/>
      <c r="F977" s="297"/>
      <c r="G977" s="297"/>
      <c r="H977" s="297"/>
      <c r="I977" s="297"/>
      <c r="J977" s="297"/>
      <c r="K977" s="297"/>
      <c r="L977" s="297"/>
      <c r="M977" s="297"/>
      <c r="N977" s="297"/>
      <c r="O977" s="297"/>
      <c r="P977" s="297"/>
      <c r="Q977" s="297"/>
      <c r="R977" s="297"/>
      <c r="S977" s="297"/>
      <c r="T977" s="297"/>
      <c r="U977" s="297"/>
      <c r="V977" s="297"/>
      <c r="W977" s="297"/>
      <c r="X977" s="297"/>
      <c r="Y977" s="297"/>
      <c r="Z977" s="297"/>
    </row>
    <row r="978" spans="1:26" ht="15.75" customHeight="1">
      <c r="A978" s="297"/>
      <c r="B978" s="297"/>
      <c r="C978" s="297"/>
      <c r="D978" s="297"/>
      <c r="E978" s="297"/>
      <c r="F978" s="297"/>
      <c r="G978" s="297"/>
      <c r="H978" s="297"/>
      <c r="I978" s="297"/>
      <c r="J978" s="297"/>
      <c r="K978" s="297"/>
      <c r="L978" s="297"/>
      <c r="M978" s="297"/>
      <c r="N978" s="297"/>
      <c r="O978" s="297"/>
      <c r="P978" s="297"/>
      <c r="Q978" s="297"/>
      <c r="R978" s="297"/>
      <c r="S978" s="297"/>
      <c r="T978" s="297"/>
      <c r="U978" s="297"/>
      <c r="V978" s="297"/>
      <c r="W978" s="297"/>
      <c r="X978" s="297"/>
      <c r="Y978" s="297"/>
      <c r="Z978" s="297"/>
    </row>
    <row r="979" spans="1:26" ht="15.75" customHeight="1">
      <c r="A979" s="297"/>
      <c r="B979" s="297"/>
      <c r="C979" s="297"/>
      <c r="D979" s="297"/>
      <c r="E979" s="297"/>
      <c r="F979" s="297"/>
      <c r="G979" s="297"/>
      <c r="H979" s="297"/>
      <c r="I979" s="297"/>
      <c r="J979" s="297"/>
      <c r="K979" s="297"/>
      <c r="L979" s="297"/>
      <c r="M979" s="297"/>
      <c r="N979" s="297"/>
      <c r="O979" s="297"/>
      <c r="P979" s="297"/>
      <c r="Q979" s="297"/>
      <c r="R979" s="297"/>
      <c r="S979" s="297"/>
      <c r="T979" s="297"/>
      <c r="U979" s="297"/>
      <c r="V979" s="297"/>
      <c r="W979" s="297"/>
      <c r="X979" s="297"/>
      <c r="Y979" s="297"/>
      <c r="Z979" s="297"/>
    </row>
    <row r="980" spans="1:26" ht="15.75" customHeight="1">
      <c r="A980" s="297"/>
      <c r="B980" s="297"/>
      <c r="C980" s="297"/>
      <c r="D980" s="297"/>
      <c r="E980" s="297"/>
      <c r="F980" s="297"/>
      <c r="G980" s="297"/>
      <c r="H980" s="297"/>
      <c r="I980" s="297"/>
      <c r="J980" s="297"/>
      <c r="K980" s="297"/>
      <c r="L980" s="297"/>
      <c r="M980" s="297"/>
      <c r="N980" s="297"/>
      <c r="O980" s="297"/>
      <c r="P980" s="297"/>
      <c r="Q980" s="297"/>
      <c r="R980" s="297"/>
      <c r="S980" s="297"/>
      <c r="T980" s="297"/>
      <c r="U980" s="297"/>
      <c r="V980" s="297"/>
      <c r="W980" s="297"/>
      <c r="X980" s="297"/>
      <c r="Y980" s="297"/>
      <c r="Z980" s="297"/>
    </row>
    <row r="981" spans="1:26" ht="15.75" customHeight="1">
      <c r="A981" s="297"/>
      <c r="B981" s="297"/>
      <c r="C981" s="297"/>
      <c r="D981" s="297"/>
      <c r="E981" s="297"/>
      <c r="F981" s="297"/>
      <c r="G981" s="297"/>
      <c r="H981" s="297"/>
      <c r="I981" s="297"/>
      <c r="J981" s="297"/>
      <c r="K981" s="297"/>
      <c r="L981" s="297"/>
      <c r="M981" s="297"/>
      <c r="N981" s="297"/>
      <c r="O981" s="297"/>
      <c r="P981" s="297"/>
      <c r="Q981" s="297"/>
      <c r="R981" s="297"/>
      <c r="S981" s="297"/>
      <c r="T981" s="297"/>
      <c r="U981" s="297"/>
      <c r="V981" s="297"/>
      <c r="W981" s="297"/>
      <c r="X981" s="297"/>
      <c r="Y981" s="297"/>
      <c r="Z981" s="297"/>
    </row>
    <row r="982" spans="1:26" ht="15.75" customHeight="1">
      <c r="A982" s="297"/>
      <c r="B982" s="297"/>
      <c r="C982" s="297"/>
      <c r="D982" s="297"/>
      <c r="E982" s="297"/>
      <c r="F982" s="297"/>
      <c r="G982" s="297"/>
      <c r="H982" s="297"/>
      <c r="I982" s="297"/>
      <c r="J982" s="297"/>
      <c r="K982" s="297"/>
      <c r="L982" s="297"/>
      <c r="M982" s="297"/>
      <c r="N982" s="297"/>
      <c r="O982" s="297"/>
      <c r="P982" s="297"/>
      <c r="Q982" s="297"/>
      <c r="R982" s="297"/>
      <c r="S982" s="297"/>
      <c r="T982" s="297"/>
      <c r="U982" s="297"/>
      <c r="V982" s="297"/>
      <c r="W982" s="297"/>
      <c r="X982" s="297"/>
      <c r="Y982" s="297"/>
      <c r="Z982" s="297"/>
    </row>
    <row r="983" spans="1:26" ht="15.75" customHeight="1">
      <c r="A983" s="297"/>
      <c r="B983" s="297"/>
      <c r="C983" s="297"/>
      <c r="D983" s="297"/>
      <c r="E983" s="297"/>
      <c r="F983" s="297"/>
      <c r="G983" s="297"/>
      <c r="H983" s="297"/>
      <c r="I983" s="297"/>
      <c r="J983" s="297"/>
      <c r="K983" s="297"/>
      <c r="L983" s="297"/>
      <c r="M983" s="297"/>
      <c r="N983" s="297"/>
      <c r="O983" s="297"/>
      <c r="P983" s="297"/>
      <c r="Q983" s="297"/>
      <c r="R983" s="297"/>
      <c r="S983" s="297"/>
      <c r="T983" s="297"/>
      <c r="U983" s="297"/>
      <c r="V983" s="297"/>
      <c r="W983" s="297"/>
      <c r="X983" s="297"/>
      <c r="Y983" s="297"/>
      <c r="Z983" s="297"/>
    </row>
    <row r="984" spans="1:26" ht="15.75" customHeight="1">
      <c r="A984" s="297"/>
      <c r="B984" s="297"/>
      <c r="C984" s="297"/>
      <c r="D984" s="297"/>
      <c r="E984" s="297"/>
      <c r="F984" s="297"/>
      <c r="G984" s="297"/>
      <c r="H984" s="297"/>
      <c r="I984" s="297"/>
      <c r="J984" s="297"/>
      <c r="K984" s="297"/>
      <c r="L984" s="297"/>
      <c r="M984" s="297"/>
      <c r="N984" s="297"/>
      <c r="O984" s="297"/>
      <c r="P984" s="297"/>
      <c r="Q984" s="297"/>
      <c r="R984" s="297"/>
      <c r="S984" s="297"/>
      <c r="T984" s="297"/>
      <c r="U984" s="297"/>
      <c r="V984" s="297"/>
      <c r="W984" s="297"/>
      <c r="X984" s="297"/>
      <c r="Y984" s="297"/>
      <c r="Z984" s="297"/>
    </row>
    <row r="985" spans="1:26" ht="15.75" customHeight="1">
      <c r="A985" s="297"/>
      <c r="B985" s="297"/>
      <c r="C985" s="297"/>
      <c r="D985" s="297"/>
      <c r="E985" s="297"/>
      <c r="F985" s="297"/>
      <c r="G985" s="297"/>
      <c r="H985" s="297"/>
      <c r="I985" s="297"/>
      <c r="J985" s="297"/>
      <c r="K985" s="297"/>
      <c r="L985" s="297"/>
      <c r="M985" s="297"/>
      <c r="N985" s="297"/>
      <c r="O985" s="297"/>
      <c r="P985" s="297"/>
      <c r="Q985" s="297"/>
      <c r="R985" s="297"/>
      <c r="S985" s="297"/>
      <c r="T985" s="297"/>
      <c r="U985" s="297"/>
      <c r="V985" s="297"/>
      <c r="W985" s="297"/>
      <c r="X985" s="297"/>
      <c r="Y985" s="297"/>
      <c r="Z985" s="297"/>
    </row>
    <row r="986" spans="1:26" ht="15.75" customHeight="1">
      <c r="A986" s="297"/>
      <c r="B986" s="297"/>
      <c r="C986" s="297"/>
      <c r="D986" s="297"/>
      <c r="E986" s="297"/>
      <c r="F986" s="297"/>
      <c r="G986" s="297"/>
      <c r="H986" s="297"/>
      <c r="I986" s="297"/>
      <c r="J986" s="297"/>
      <c r="K986" s="297"/>
      <c r="L986" s="297"/>
      <c r="M986" s="297"/>
      <c r="N986" s="297"/>
      <c r="O986" s="297"/>
      <c r="P986" s="297"/>
      <c r="Q986" s="297"/>
      <c r="R986" s="297"/>
      <c r="S986" s="297"/>
      <c r="T986" s="297"/>
      <c r="U986" s="297"/>
      <c r="V986" s="297"/>
      <c r="W986" s="297"/>
      <c r="X986" s="297"/>
      <c r="Y986" s="297"/>
      <c r="Z986" s="297"/>
    </row>
    <row r="987" spans="1:26" ht="15.75" customHeight="1">
      <c r="A987" s="297"/>
      <c r="B987" s="297"/>
      <c r="C987" s="297"/>
      <c r="D987" s="297"/>
      <c r="E987" s="297"/>
      <c r="F987" s="297"/>
      <c r="G987" s="297"/>
      <c r="H987" s="297"/>
      <c r="I987" s="297"/>
      <c r="J987" s="297"/>
      <c r="K987" s="297"/>
      <c r="L987" s="297"/>
      <c r="M987" s="297"/>
      <c r="N987" s="297"/>
      <c r="O987" s="297"/>
      <c r="P987" s="297"/>
      <c r="Q987" s="297"/>
      <c r="R987" s="297"/>
      <c r="S987" s="297"/>
      <c r="T987" s="297"/>
      <c r="U987" s="297"/>
      <c r="V987" s="297"/>
      <c r="W987" s="297"/>
      <c r="X987" s="297"/>
      <c r="Y987" s="297"/>
      <c r="Z987" s="297"/>
    </row>
    <row r="988" spans="1:26" ht="15.75" customHeight="1">
      <c r="A988" s="297"/>
      <c r="B988" s="297"/>
      <c r="C988" s="297"/>
      <c r="D988" s="297"/>
      <c r="E988" s="297"/>
      <c r="F988" s="297"/>
      <c r="G988" s="297"/>
      <c r="H988" s="297"/>
      <c r="I988" s="297"/>
      <c r="J988" s="297"/>
      <c r="K988" s="297"/>
      <c r="L988" s="297"/>
      <c r="M988" s="297"/>
      <c r="N988" s="297"/>
      <c r="O988" s="297"/>
      <c r="P988" s="297"/>
      <c r="Q988" s="297"/>
      <c r="R988" s="297"/>
      <c r="S988" s="297"/>
      <c r="T988" s="297"/>
      <c r="U988" s="297"/>
      <c r="V988" s="297"/>
      <c r="W988" s="297"/>
      <c r="X988" s="297"/>
      <c r="Y988" s="297"/>
      <c r="Z988" s="297"/>
    </row>
    <row r="989" spans="1:26" ht="15.75" customHeight="1">
      <c r="A989" s="297"/>
      <c r="B989" s="297"/>
      <c r="C989" s="297"/>
      <c r="D989" s="297"/>
      <c r="E989" s="297"/>
      <c r="F989" s="297"/>
      <c r="G989" s="297"/>
      <c r="H989" s="297"/>
      <c r="I989" s="297"/>
      <c r="J989" s="297"/>
      <c r="K989" s="297"/>
      <c r="L989" s="297"/>
      <c r="M989" s="297"/>
      <c r="N989" s="297"/>
      <c r="O989" s="297"/>
      <c r="P989" s="297"/>
      <c r="Q989" s="297"/>
      <c r="R989" s="297"/>
      <c r="S989" s="297"/>
      <c r="T989" s="297"/>
      <c r="U989" s="297"/>
      <c r="V989" s="297"/>
      <c r="W989" s="297"/>
      <c r="X989" s="297"/>
      <c r="Y989" s="297"/>
      <c r="Z989" s="297"/>
    </row>
    <row r="990" spans="1:26" ht="15.75" customHeight="1">
      <c r="A990" s="297"/>
      <c r="B990" s="297"/>
      <c r="C990" s="297"/>
      <c r="D990" s="297"/>
      <c r="E990" s="297"/>
      <c r="F990" s="297"/>
      <c r="G990" s="297"/>
      <c r="H990" s="297"/>
      <c r="I990" s="297"/>
      <c r="J990" s="297"/>
      <c r="K990" s="297"/>
      <c r="L990" s="297"/>
      <c r="M990" s="297"/>
      <c r="N990" s="297"/>
      <c r="O990" s="297"/>
      <c r="P990" s="297"/>
      <c r="Q990" s="297"/>
      <c r="R990" s="297"/>
      <c r="S990" s="297"/>
      <c r="T990" s="297"/>
      <c r="U990" s="297"/>
      <c r="V990" s="297"/>
      <c r="W990" s="297"/>
      <c r="X990" s="297"/>
      <c r="Y990" s="297"/>
      <c r="Z990" s="297"/>
    </row>
    <row r="991" spans="1:26" ht="15.75" customHeight="1">
      <c r="A991" s="297"/>
      <c r="B991" s="297"/>
      <c r="C991" s="297"/>
      <c r="D991" s="297"/>
      <c r="E991" s="297"/>
      <c r="F991" s="297"/>
      <c r="G991" s="297"/>
      <c r="H991" s="297"/>
      <c r="I991" s="297"/>
      <c r="J991" s="297"/>
      <c r="K991" s="297"/>
      <c r="L991" s="297"/>
      <c r="M991" s="297"/>
      <c r="N991" s="297"/>
      <c r="O991" s="297"/>
      <c r="P991" s="297"/>
      <c r="Q991" s="297"/>
      <c r="R991" s="297"/>
      <c r="S991" s="297"/>
      <c r="T991" s="297"/>
      <c r="U991" s="297"/>
      <c r="V991" s="297"/>
      <c r="W991" s="297"/>
      <c r="X991" s="297"/>
      <c r="Y991" s="297"/>
      <c r="Z991" s="297"/>
    </row>
    <row r="992" spans="1:26" ht="15.75" customHeight="1">
      <c r="A992" s="297"/>
      <c r="B992" s="297"/>
      <c r="C992" s="297"/>
      <c r="D992" s="297"/>
      <c r="E992" s="297"/>
      <c r="F992" s="297"/>
      <c r="G992" s="297"/>
      <c r="H992" s="297"/>
      <c r="I992" s="297"/>
      <c r="J992" s="297"/>
      <c r="K992" s="297"/>
      <c r="L992" s="297"/>
      <c r="M992" s="297"/>
      <c r="N992" s="297"/>
      <c r="O992" s="297"/>
      <c r="P992" s="297"/>
      <c r="Q992" s="297"/>
      <c r="R992" s="297"/>
      <c r="S992" s="297"/>
      <c r="T992" s="297"/>
      <c r="U992" s="297"/>
      <c r="V992" s="297"/>
      <c r="W992" s="297"/>
      <c r="X992" s="297"/>
      <c r="Y992" s="297"/>
      <c r="Z992" s="297"/>
    </row>
    <row r="993" spans="1:26" ht="15.75" customHeight="1">
      <c r="A993" s="297"/>
      <c r="B993" s="297"/>
      <c r="C993" s="297"/>
      <c r="D993" s="297"/>
      <c r="E993" s="297"/>
      <c r="F993" s="297"/>
      <c r="G993" s="297"/>
      <c r="H993" s="297"/>
      <c r="I993" s="297"/>
      <c r="J993" s="297"/>
      <c r="K993" s="297"/>
      <c r="L993" s="297"/>
      <c r="M993" s="297"/>
      <c r="N993" s="297"/>
      <c r="O993" s="297"/>
      <c r="P993" s="297"/>
      <c r="Q993" s="297"/>
      <c r="R993" s="297"/>
      <c r="S993" s="297"/>
      <c r="T993" s="297"/>
      <c r="U993" s="297"/>
      <c r="V993" s="297"/>
      <c r="W993" s="297"/>
      <c r="X993" s="297"/>
      <c r="Y993" s="297"/>
      <c r="Z993" s="297"/>
    </row>
    <row r="994" spans="1:26" ht="15.75" customHeight="1">
      <c r="A994" s="297"/>
      <c r="B994" s="297"/>
      <c r="C994" s="297"/>
      <c r="D994" s="297"/>
      <c r="E994" s="297"/>
      <c r="F994" s="297"/>
      <c r="G994" s="297"/>
      <c r="H994" s="297"/>
      <c r="I994" s="297"/>
      <c r="J994" s="297"/>
      <c r="K994" s="297"/>
      <c r="L994" s="297"/>
      <c r="M994" s="297"/>
      <c r="N994" s="297"/>
      <c r="O994" s="297"/>
      <c r="P994" s="297"/>
      <c r="Q994" s="297"/>
      <c r="R994" s="297"/>
      <c r="S994" s="297"/>
      <c r="T994" s="297"/>
      <c r="U994" s="297"/>
      <c r="V994" s="297"/>
      <c r="W994" s="297"/>
      <c r="X994" s="297"/>
      <c r="Y994" s="297"/>
      <c r="Z994" s="297"/>
    </row>
    <row r="995" spans="1:26" ht="15.75" customHeight="1">
      <c r="A995" s="297"/>
      <c r="B995" s="297"/>
      <c r="C995" s="297"/>
      <c r="D995" s="297"/>
      <c r="E995" s="297"/>
      <c r="F995" s="297"/>
      <c r="G995" s="297"/>
      <c r="H995" s="297"/>
      <c r="I995" s="297"/>
      <c r="J995" s="297"/>
      <c r="K995" s="297"/>
      <c r="L995" s="297"/>
      <c r="M995" s="297"/>
      <c r="N995" s="297"/>
      <c r="O995" s="297"/>
      <c r="P995" s="297"/>
      <c r="Q995" s="297"/>
      <c r="R995" s="297"/>
      <c r="S995" s="297"/>
      <c r="T995" s="297"/>
      <c r="U995" s="297"/>
      <c r="V995" s="297"/>
      <c r="W995" s="297"/>
      <c r="X995" s="297"/>
      <c r="Y995" s="297"/>
      <c r="Z995" s="297"/>
    </row>
    <row r="996" spans="1:26" ht="15.75" customHeight="1">
      <c r="A996" s="297"/>
      <c r="B996" s="297"/>
      <c r="C996" s="297"/>
      <c r="D996" s="297"/>
      <c r="E996" s="297"/>
      <c r="F996" s="297"/>
      <c r="G996" s="297"/>
      <c r="H996" s="297"/>
      <c r="I996" s="297"/>
      <c r="J996" s="297"/>
      <c r="K996" s="297"/>
      <c r="L996" s="297"/>
      <c r="M996" s="297"/>
      <c r="N996" s="297"/>
      <c r="O996" s="297"/>
      <c r="P996" s="297"/>
      <c r="Q996" s="297"/>
      <c r="R996" s="297"/>
      <c r="S996" s="297"/>
      <c r="T996" s="297"/>
      <c r="U996" s="297"/>
      <c r="V996" s="297"/>
      <c r="W996" s="297"/>
      <c r="X996" s="297"/>
      <c r="Y996" s="297"/>
      <c r="Z996" s="297"/>
    </row>
    <row r="997" spans="1:26" ht="15.75" customHeight="1">
      <c r="A997" s="297"/>
      <c r="B997" s="297"/>
      <c r="C997" s="297"/>
      <c r="D997" s="297"/>
      <c r="E997" s="297"/>
      <c r="F997" s="297"/>
      <c r="G997" s="297"/>
      <c r="H997" s="297"/>
      <c r="I997" s="297"/>
      <c r="J997" s="297"/>
      <c r="K997" s="297"/>
      <c r="L997" s="297"/>
      <c r="M997" s="297"/>
      <c r="N997" s="297"/>
      <c r="O997" s="297"/>
      <c r="P997" s="297"/>
      <c r="Q997" s="297"/>
      <c r="R997" s="297"/>
      <c r="S997" s="297"/>
      <c r="T997" s="297"/>
      <c r="U997" s="297"/>
      <c r="V997" s="297"/>
      <c r="W997" s="297"/>
      <c r="X997" s="297"/>
      <c r="Y997" s="297"/>
      <c r="Z997" s="297"/>
    </row>
    <row r="998" spans="1:26" ht="15.75" customHeight="1">
      <c r="A998" s="297"/>
      <c r="B998" s="297"/>
      <c r="C998" s="297"/>
      <c r="D998" s="297"/>
      <c r="E998" s="297"/>
      <c r="F998" s="297"/>
      <c r="G998" s="297"/>
      <c r="H998" s="297"/>
      <c r="I998" s="297"/>
      <c r="J998" s="297"/>
      <c r="K998" s="297"/>
      <c r="L998" s="297"/>
      <c r="M998" s="297"/>
      <c r="N998" s="297"/>
      <c r="O998" s="297"/>
      <c r="P998" s="297"/>
      <c r="Q998" s="297"/>
      <c r="R998" s="297"/>
      <c r="S998" s="297"/>
      <c r="T998" s="297"/>
      <c r="U998" s="297"/>
      <c r="V998" s="297"/>
      <c r="W998" s="297"/>
      <c r="X998" s="297"/>
      <c r="Y998" s="297"/>
      <c r="Z998" s="297"/>
    </row>
    <row r="999" spans="1:26" ht="15.75" customHeight="1">
      <c r="A999" s="297"/>
      <c r="B999" s="297"/>
      <c r="C999" s="297"/>
      <c r="D999" s="297"/>
      <c r="E999" s="297"/>
      <c r="F999" s="297"/>
      <c r="G999" s="297"/>
      <c r="H999" s="297"/>
      <c r="I999" s="297"/>
      <c r="J999" s="297"/>
      <c r="K999" s="297"/>
      <c r="L999" s="297"/>
      <c r="M999" s="297"/>
      <c r="N999" s="297"/>
      <c r="O999" s="297"/>
      <c r="P999" s="297"/>
      <c r="Q999" s="297"/>
      <c r="R999" s="297"/>
      <c r="S999" s="297"/>
      <c r="T999" s="297"/>
      <c r="U999" s="297"/>
      <c r="V999" s="297"/>
      <c r="W999" s="297"/>
      <c r="X999" s="297"/>
      <c r="Y999" s="297"/>
      <c r="Z999" s="297"/>
    </row>
    <row r="1000" spans="1:26" ht="15.75" customHeight="1">
      <c r="A1000" s="297"/>
      <c r="B1000" s="297"/>
      <c r="C1000" s="297"/>
      <c r="D1000" s="297"/>
      <c r="E1000" s="297"/>
      <c r="F1000" s="297"/>
      <c r="G1000" s="297"/>
      <c r="H1000" s="297"/>
      <c r="I1000" s="297"/>
      <c r="J1000" s="297"/>
      <c r="K1000" s="297"/>
      <c r="L1000" s="297"/>
      <c r="M1000" s="297"/>
      <c r="N1000" s="297"/>
      <c r="O1000" s="297"/>
      <c r="P1000" s="297"/>
      <c r="Q1000" s="297"/>
      <c r="R1000" s="297"/>
      <c r="S1000" s="297"/>
      <c r="T1000" s="297"/>
      <c r="U1000" s="297"/>
      <c r="V1000" s="297"/>
      <c r="W1000" s="297"/>
      <c r="X1000" s="297"/>
      <c r="Y1000" s="297"/>
      <c r="Z1000" s="297"/>
    </row>
  </sheetData>
  <autoFilter ref="F1:F280"/>
  <mergeCells count="10">
    <mergeCell ref="I1:I2"/>
    <mergeCell ref="J1:M1"/>
    <mergeCell ref="N1:P1"/>
    <mergeCell ref="A1:A2"/>
    <mergeCell ref="B1:B2"/>
    <mergeCell ref="C1:C2"/>
    <mergeCell ref="D1:D2"/>
    <mergeCell ref="E1:E2"/>
    <mergeCell ref="G1:G2"/>
    <mergeCell ref="H1:H2"/>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2" topLeftCell="A3" activePane="bottomLeft" state="frozen"/>
      <selection pane="bottomLeft" activeCell="B4" sqref="B4"/>
    </sheetView>
  </sheetViews>
  <sheetFormatPr baseColWidth="10" defaultColWidth="12.59765625" defaultRowHeight="15" customHeight="1"/>
  <cols>
    <col min="1" max="1" width="13" customWidth="1"/>
    <col min="2" max="2" width="13.8984375" customWidth="1"/>
    <col min="3" max="3" width="16.5" customWidth="1"/>
    <col min="4" max="4" width="6.59765625" customWidth="1"/>
    <col min="5" max="5" width="34.5" customWidth="1"/>
    <col min="6" max="6" width="7.3984375" customWidth="1"/>
    <col min="7" max="7" width="31.59765625" customWidth="1"/>
    <col min="8" max="8" width="7.5" customWidth="1"/>
    <col min="9" max="9" width="5.69921875" customWidth="1"/>
    <col min="10" max="10" width="12.69921875" customWidth="1"/>
    <col min="11" max="11" width="7.3984375" customWidth="1"/>
    <col min="12" max="12" width="14" customWidth="1"/>
    <col min="13" max="13" width="8.19921875" customWidth="1"/>
    <col min="14" max="14" width="47.69921875" customWidth="1"/>
    <col min="15" max="15" width="52.3984375" customWidth="1"/>
    <col min="16" max="16" width="22.19921875" customWidth="1"/>
    <col min="17" max="26" width="38.5" customWidth="1"/>
  </cols>
  <sheetData>
    <row r="1" spans="1:26" ht="16.5" customHeight="1">
      <c r="A1" s="381" t="s">
        <v>2288</v>
      </c>
      <c r="B1" s="360" t="s">
        <v>1</v>
      </c>
      <c r="C1" s="360" t="s">
        <v>2</v>
      </c>
      <c r="D1" s="360" t="s">
        <v>3</v>
      </c>
      <c r="E1" s="360" t="s">
        <v>3</v>
      </c>
      <c r="F1" s="360" t="s">
        <v>4</v>
      </c>
      <c r="G1" s="360" t="s">
        <v>4</v>
      </c>
      <c r="H1" s="382" t="s">
        <v>2668</v>
      </c>
      <c r="I1" s="383" t="s">
        <v>2669</v>
      </c>
      <c r="J1" s="805" t="s">
        <v>2670</v>
      </c>
      <c r="K1" s="794"/>
      <c r="L1" s="794"/>
      <c r="M1" s="806"/>
      <c r="N1" s="805" t="s">
        <v>2926</v>
      </c>
      <c r="O1" s="794"/>
      <c r="P1" s="795"/>
      <c r="Q1" s="384"/>
      <c r="R1" s="385"/>
      <c r="S1" s="385"/>
      <c r="T1" s="385"/>
      <c r="U1" s="385"/>
      <c r="V1" s="385"/>
      <c r="W1" s="385"/>
      <c r="X1" s="385"/>
      <c r="Y1" s="385"/>
      <c r="Z1" s="385"/>
    </row>
    <row r="2" spans="1:26" ht="46.5" customHeight="1">
      <c r="A2" s="386"/>
      <c r="B2" s="361"/>
      <c r="C2" s="361"/>
      <c r="D2" s="361"/>
      <c r="E2" s="361"/>
      <c r="F2" s="361"/>
      <c r="G2" s="361"/>
      <c r="H2" s="361"/>
      <c r="I2" s="387"/>
      <c r="J2" s="298" t="s">
        <v>2275</v>
      </c>
      <c r="K2" s="299" t="s">
        <v>2276</v>
      </c>
      <c r="L2" s="300" t="s">
        <v>2277</v>
      </c>
      <c r="M2" s="301" t="s">
        <v>2276</v>
      </c>
      <c r="N2" s="298" t="s">
        <v>2291</v>
      </c>
      <c r="O2" s="300" t="s">
        <v>2292</v>
      </c>
      <c r="P2" s="302" t="s">
        <v>2276</v>
      </c>
      <c r="Q2" s="388"/>
      <c r="R2" s="266"/>
      <c r="S2" s="266"/>
      <c r="T2" s="266"/>
      <c r="U2" s="266"/>
      <c r="V2" s="266"/>
      <c r="W2" s="266"/>
      <c r="X2" s="266"/>
      <c r="Y2" s="266"/>
      <c r="Z2" s="266"/>
    </row>
    <row r="3" spans="1:26" ht="99.75" customHeight="1">
      <c r="A3" s="314" t="s">
        <v>9</v>
      </c>
      <c r="B3" s="269" t="s">
        <v>10</v>
      </c>
      <c r="C3" s="269" t="s">
        <v>11</v>
      </c>
      <c r="D3" s="268" t="s">
        <v>104</v>
      </c>
      <c r="E3" s="270" t="s">
        <v>105</v>
      </c>
      <c r="F3" s="268" t="s">
        <v>115</v>
      </c>
      <c r="G3" s="270" t="s">
        <v>116</v>
      </c>
      <c r="H3" s="315"/>
      <c r="I3" s="389" t="s">
        <v>121</v>
      </c>
      <c r="J3" s="317" t="s">
        <v>122</v>
      </c>
      <c r="K3" s="362"/>
      <c r="L3" s="270" t="s">
        <v>123</v>
      </c>
      <c r="M3" s="363">
        <v>0</v>
      </c>
      <c r="N3" s="317"/>
      <c r="O3" s="270"/>
      <c r="P3" s="390"/>
      <c r="Q3" s="391"/>
      <c r="R3" s="270"/>
      <c r="S3" s="270"/>
      <c r="T3" s="270"/>
      <c r="U3" s="270"/>
      <c r="V3" s="270"/>
      <c r="W3" s="270"/>
      <c r="X3" s="270"/>
      <c r="Y3" s="270"/>
      <c r="Z3" s="270"/>
    </row>
    <row r="4" spans="1:26" ht="99.75" customHeight="1">
      <c r="A4" s="314" t="s">
        <v>9</v>
      </c>
      <c r="B4" s="269" t="s">
        <v>10</v>
      </c>
      <c r="C4" s="269" t="s">
        <v>11</v>
      </c>
      <c r="D4" s="268" t="s">
        <v>104</v>
      </c>
      <c r="E4" s="270" t="s">
        <v>105</v>
      </c>
      <c r="F4" s="268" t="s">
        <v>145</v>
      </c>
      <c r="G4" s="270" t="s">
        <v>146</v>
      </c>
      <c r="H4" s="315" t="s">
        <v>121</v>
      </c>
      <c r="I4" s="389"/>
      <c r="J4" s="317" t="s">
        <v>147</v>
      </c>
      <c r="K4" s="362">
        <v>2951229</v>
      </c>
      <c r="L4" s="270" t="s">
        <v>148</v>
      </c>
      <c r="M4" s="363">
        <v>3039765.87</v>
      </c>
      <c r="N4" s="233" t="s">
        <v>3060</v>
      </c>
      <c r="O4" s="232" t="s">
        <v>3061</v>
      </c>
      <c r="P4" s="390"/>
      <c r="Q4" s="391"/>
      <c r="R4" s="270"/>
      <c r="S4" s="270"/>
      <c r="T4" s="270"/>
      <c r="U4" s="270"/>
      <c r="V4" s="270"/>
      <c r="W4" s="270"/>
      <c r="X4" s="270"/>
      <c r="Y4" s="270"/>
      <c r="Z4" s="270"/>
    </row>
    <row r="5" spans="1:26" ht="99.75" customHeight="1">
      <c r="A5" s="314" t="s">
        <v>9</v>
      </c>
      <c r="B5" s="269" t="s">
        <v>10</v>
      </c>
      <c r="C5" s="269" t="s">
        <v>11</v>
      </c>
      <c r="D5" s="268" t="s">
        <v>104</v>
      </c>
      <c r="E5" s="270" t="s">
        <v>105</v>
      </c>
      <c r="F5" s="268" t="s">
        <v>162</v>
      </c>
      <c r="G5" s="270" t="s">
        <v>163</v>
      </c>
      <c r="H5" s="315"/>
      <c r="I5" s="389" t="s">
        <v>121</v>
      </c>
      <c r="J5" s="317" t="s">
        <v>122</v>
      </c>
      <c r="K5" s="362">
        <v>0</v>
      </c>
      <c r="L5" s="270" t="s">
        <v>122</v>
      </c>
      <c r="M5" s="363">
        <v>0</v>
      </c>
      <c r="N5" s="317"/>
      <c r="O5" s="270"/>
      <c r="P5" s="392"/>
      <c r="Q5" s="391"/>
      <c r="R5" s="270"/>
      <c r="S5" s="270"/>
      <c r="T5" s="270"/>
      <c r="U5" s="270"/>
      <c r="V5" s="270"/>
      <c r="W5" s="270"/>
      <c r="X5" s="270"/>
      <c r="Y5" s="270"/>
      <c r="Z5" s="270"/>
    </row>
    <row r="6" spans="1:26" ht="99.75" customHeight="1">
      <c r="A6" s="314" t="s">
        <v>9</v>
      </c>
      <c r="B6" s="269" t="s">
        <v>10</v>
      </c>
      <c r="C6" s="269" t="s">
        <v>11</v>
      </c>
      <c r="D6" s="268" t="s">
        <v>104</v>
      </c>
      <c r="E6" s="270" t="s">
        <v>105</v>
      </c>
      <c r="F6" s="268" t="s">
        <v>176</v>
      </c>
      <c r="G6" s="270" t="s">
        <v>177</v>
      </c>
      <c r="H6" s="315" t="s">
        <v>121</v>
      </c>
      <c r="I6" s="389"/>
      <c r="J6" s="317"/>
      <c r="K6" s="362">
        <v>0</v>
      </c>
      <c r="L6" s="270" t="s">
        <v>178</v>
      </c>
      <c r="M6" s="363">
        <v>12238014</v>
      </c>
      <c r="N6" s="317"/>
      <c r="O6" s="270"/>
      <c r="P6" s="392"/>
      <c r="Q6" s="391"/>
      <c r="R6" s="270"/>
      <c r="S6" s="270"/>
      <c r="T6" s="270"/>
      <c r="U6" s="270"/>
      <c r="V6" s="270"/>
      <c r="W6" s="270"/>
      <c r="X6" s="270"/>
      <c r="Y6" s="270"/>
      <c r="Z6" s="270"/>
    </row>
    <row r="7" spans="1:26" ht="99.75" customHeight="1">
      <c r="A7" s="314" t="s">
        <v>9</v>
      </c>
      <c r="B7" s="269" t="s">
        <v>10</v>
      </c>
      <c r="C7" s="269" t="s">
        <v>196</v>
      </c>
      <c r="D7" s="268" t="s">
        <v>197</v>
      </c>
      <c r="E7" s="270" t="s">
        <v>198</v>
      </c>
      <c r="F7" s="268" t="s">
        <v>199</v>
      </c>
      <c r="G7" s="270" t="s">
        <v>200</v>
      </c>
      <c r="H7" s="315" t="s">
        <v>121</v>
      </c>
      <c r="I7" s="389"/>
      <c r="J7" s="368" t="s">
        <v>201</v>
      </c>
      <c r="K7" s="362">
        <v>16000000</v>
      </c>
      <c r="L7" s="270" t="s">
        <v>201</v>
      </c>
      <c r="M7" s="363"/>
      <c r="N7" s="317"/>
      <c r="O7" s="270"/>
      <c r="P7" s="392"/>
      <c r="Q7" s="391"/>
      <c r="R7" s="270"/>
      <c r="S7" s="270"/>
      <c r="T7" s="270"/>
      <c r="U7" s="270"/>
      <c r="V7" s="270"/>
      <c r="W7" s="270"/>
      <c r="X7" s="270"/>
      <c r="Y7" s="270"/>
      <c r="Z7" s="270"/>
    </row>
    <row r="8" spans="1:26" ht="99.75" customHeight="1">
      <c r="A8" s="314" t="s">
        <v>9</v>
      </c>
      <c r="B8" s="269" t="s">
        <v>10</v>
      </c>
      <c r="C8" s="269" t="s">
        <v>196</v>
      </c>
      <c r="D8" s="268" t="s">
        <v>197</v>
      </c>
      <c r="E8" s="270" t="s">
        <v>198</v>
      </c>
      <c r="F8" s="268" t="s">
        <v>363</v>
      </c>
      <c r="G8" s="270" t="s">
        <v>364</v>
      </c>
      <c r="H8" s="315" t="s">
        <v>241</v>
      </c>
      <c r="I8" s="389"/>
      <c r="J8" s="317" t="s">
        <v>367</v>
      </c>
      <c r="K8" s="362">
        <v>0</v>
      </c>
      <c r="L8" s="393" t="s">
        <v>367</v>
      </c>
      <c r="M8" s="363">
        <v>0</v>
      </c>
      <c r="N8" s="394" t="s">
        <v>3062</v>
      </c>
      <c r="O8" s="395" t="s">
        <v>3063</v>
      </c>
      <c r="P8" s="390"/>
      <c r="Q8" s="391"/>
      <c r="R8" s="270"/>
      <c r="S8" s="270"/>
      <c r="T8" s="270"/>
      <c r="U8" s="270"/>
      <c r="V8" s="270"/>
      <c r="W8" s="270"/>
      <c r="X8" s="270"/>
      <c r="Y8" s="270"/>
      <c r="Z8" s="270"/>
    </row>
    <row r="9" spans="1:26" ht="99.75" customHeight="1">
      <c r="A9" s="314" t="s">
        <v>9</v>
      </c>
      <c r="B9" s="269" t="s">
        <v>10</v>
      </c>
      <c r="C9" s="269" t="s">
        <v>196</v>
      </c>
      <c r="D9" s="268" t="s">
        <v>197</v>
      </c>
      <c r="E9" s="270" t="s">
        <v>198</v>
      </c>
      <c r="F9" s="268" t="s">
        <v>416</v>
      </c>
      <c r="G9" s="270" t="s">
        <v>417</v>
      </c>
      <c r="H9" s="315"/>
      <c r="I9" s="389" t="s">
        <v>121</v>
      </c>
      <c r="J9" s="317"/>
      <c r="K9" s="362">
        <v>0</v>
      </c>
      <c r="L9" s="396" t="s">
        <v>3064</v>
      </c>
      <c r="M9" s="397">
        <v>100000000</v>
      </c>
      <c r="N9" s="317"/>
      <c r="O9" s="398"/>
      <c r="P9" s="392"/>
      <c r="Q9" s="391"/>
      <c r="R9" s="270"/>
      <c r="S9" s="270"/>
      <c r="T9" s="270"/>
      <c r="U9" s="270"/>
      <c r="V9" s="270"/>
      <c r="W9" s="270"/>
      <c r="X9" s="270"/>
      <c r="Y9" s="270"/>
      <c r="Z9" s="270"/>
    </row>
    <row r="10" spans="1:26" ht="99.75" customHeight="1">
      <c r="A10" s="314" t="s">
        <v>9</v>
      </c>
      <c r="B10" s="269" t="s">
        <v>10</v>
      </c>
      <c r="C10" s="269" t="s">
        <v>196</v>
      </c>
      <c r="D10" s="268" t="s">
        <v>197</v>
      </c>
      <c r="E10" s="270" t="s">
        <v>198</v>
      </c>
      <c r="F10" s="268" t="s">
        <v>239</v>
      </c>
      <c r="G10" s="270" t="s">
        <v>240</v>
      </c>
      <c r="H10" s="315" t="s">
        <v>241</v>
      </c>
      <c r="I10" s="389"/>
      <c r="J10" s="317" t="s">
        <v>242</v>
      </c>
      <c r="K10" s="399">
        <v>377639220</v>
      </c>
      <c r="L10" s="270"/>
      <c r="M10" s="363">
        <v>0</v>
      </c>
      <c r="N10" s="400" t="s">
        <v>3065</v>
      </c>
      <c r="O10" s="401" t="s">
        <v>2434</v>
      </c>
      <c r="P10" s="392"/>
      <c r="Q10" s="391"/>
      <c r="R10" s="270"/>
      <c r="S10" s="270"/>
      <c r="T10" s="270"/>
      <c r="U10" s="270"/>
      <c r="V10" s="270"/>
      <c r="W10" s="270"/>
      <c r="X10" s="270"/>
      <c r="Y10" s="270"/>
      <c r="Z10" s="270"/>
    </row>
    <row r="11" spans="1:26" ht="99.75" customHeight="1">
      <c r="A11" s="314" t="s">
        <v>9</v>
      </c>
      <c r="B11" s="269" t="s">
        <v>10</v>
      </c>
      <c r="C11" s="269" t="s">
        <v>196</v>
      </c>
      <c r="D11" s="268" t="s">
        <v>197</v>
      </c>
      <c r="E11" s="270" t="s">
        <v>198</v>
      </c>
      <c r="F11" s="268" t="s">
        <v>255</v>
      </c>
      <c r="G11" s="270" t="s">
        <v>256</v>
      </c>
      <c r="H11" s="315" t="s">
        <v>241</v>
      </c>
      <c r="I11" s="336"/>
      <c r="J11" s="317" t="s">
        <v>257</v>
      </c>
      <c r="K11" s="402">
        <v>200000000</v>
      </c>
      <c r="L11" s="270"/>
      <c r="M11" s="363">
        <v>0</v>
      </c>
      <c r="N11" s="403" t="s">
        <v>3066</v>
      </c>
      <c r="O11" s="404" t="s">
        <v>3067</v>
      </c>
      <c r="P11" s="390"/>
      <c r="Q11" s="391"/>
      <c r="R11" s="270"/>
      <c r="S11" s="270"/>
      <c r="T11" s="270"/>
      <c r="U11" s="270"/>
      <c r="V11" s="270"/>
      <c r="W11" s="270"/>
      <c r="X11" s="270"/>
      <c r="Y11" s="270"/>
      <c r="Z11" s="270"/>
    </row>
    <row r="12" spans="1:26" ht="99.75" customHeight="1">
      <c r="A12" s="314" t="s">
        <v>9</v>
      </c>
      <c r="B12" s="269" t="s">
        <v>10</v>
      </c>
      <c r="C12" s="269" t="s">
        <v>196</v>
      </c>
      <c r="D12" s="268" t="s">
        <v>197</v>
      </c>
      <c r="E12" s="270" t="s">
        <v>198</v>
      </c>
      <c r="F12" s="268" t="s">
        <v>263</v>
      </c>
      <c r="G12" s="270" t="s">
        <v>264</v>
      </c>
      <c r="H12" s="315" t="s">
        <v>121</v>
      </c>
      <c r="I12" s="389"/>
      <c r="J12" s="317"/>
      <c r="K12" s="362">
        <v>0</v>
      </c>
      <c r="L12" s="270" t="s">
        <v>2455</v>
      </c>
      <c r="M12" s="405">
        <v>0</v>
      </c>
      <c r="N12" s="317"/>
      <c r="O12" s="270"/>
      <c r="P12" s="390"/>
      <c r="Q12" s="391"/>
      <c r="R12" s="270"/>
      <c r="S12" s="270"/>
      <c r="T12" s="270"/>
      <c r="U12" s="270"/>
      <c r="V12" s="270"/>
      <c r="W12" s="270"/>
      <c r="X12" s="270"/>
      <c r="Y12" s="270"/>
      <c r="Z12" s="270"/>
    </row>
    <row r="13" spans="1:26" ht="99.75" customHeight="1">
      <c r="A13" s="314" t="s">
        <v>9</v>
      </c>
      <c r="B13" s="269" t="s">
        <v>10</v>
      </c>
      <c r="C13" s="269" t="s">
        <v>196</v>
      </c>
      <c r="D13" s="268" t="s">
        <v>197</v>
      </c>
      <c r="E13" s="270" t="s">
        <v>198</v>
      </c>
      <c r="F13" s="268" t="s">
        <v>282</v>
      </c>
      <c r="G13" s="270" t="s">
        <v>283</v>
      </c>
      <c r="H13" s="315" t="s">
        <v>121</v>
      </c>
      <c r="I13" s="389"/>
      <c r="J13" s="317"/>
      <c r="K13" s="362">
        <v>0</v>
      </c>
      <c r="L13" s="270" t="s">
        <v>2455</v>
      </c>
      <c r="M13" s="405">
        <v>0</v>
      </c>
      <c r="N13" s="317"/>
      <c r="O13" s="270"/>
      <c r="P13" s="390"/>
      <c r="Q13" s="391"/>
      <c r="R13" s="270"/>
      <c r="S13" s="270"/>
      <c r="T13" s="270"/>
      <c r="U13" s="270"/>
      <c r="V13" s="270"/>
      <c r="W13" s="270"/>
      <c r="X13" s="270"/>
      <c r="Y13" s="270"/>
      <c r="Z13" s="270"/>
    </row>
    <row r="14" spans="1:26" ht="99.75" customHeight="1">
      <c r="A14" s="314" t="s">
        <v>9</v>
      </c>
      <c r="B14" s="269" t="s">
        <v>10</v>
      </c>
      <c r="C14" s="269" t="s">
        <v>196</v>
      </c>
      <c r="D14" s="268" t="s">
        <v>197</v>
      </c>
      <c r="E14" s="270" t="s">
        <v>198</v>
      </c>
      <c r="F14" s="268" t="s">
        <v>292</v>
      </c>
      <c r="G14" s="270" t="s">
        <v>293</v>
      </c>
      <c r="H14" s="315"/>
      <c r="I14" s="389" t="s">
        <v>121</v>
      </c>
      <c r="J14" s="317" t="s">
        <v>300</v>
      </c>
      <c r="K14" s="362">
        <v>0</v>
      </c>
      <c r="L14" s="270"/>
      <c r="M14" s="363">
        <v>0</v>
      </c>
      <c r="N14" s="406" t="s">
        <v>3068</v>
      </c>
      <c r="O14" s="401" t="s">
        <v>3069</v>
      </c>
      <c r="P14" s="390"/>
      <c r="Q14" s="391"/>
      <c r="R14" s="270"/>
      <c r="S14" s="270"/>
      <c r="T14" s="270"/>
      <c r="U14" s="270"/>
      <c r="V14" s="270"/>
      <c r="W14" s="270"/>
      <c r="X14" s="270"/>
      <c r="Y14" s="270"/>
      <c r="Z14" s="270"/>
    </row>
    <row r="15" spans="1:26" ht="99.75" customHeight="1">
      <c r="A15" s="314" t="s">
        <v>9</v>
      </c>
      <c r="B15" s="269" t="s">
        <v>10</v>
      </c>
      <c r="C15" s="269" t="s">
        <v>196</v>
      </c>
      <c r="D15" s="268" t="s">
        <v>197</v>
      </c>
      <c r="E15" s="270" t="s">
        <v>198</v>
      </c>
      <c r="F15" s="268" t="s">
        <v>309</v>
      </c>
      <c r="G15" s="270" t="s">
        <v>310</v>
      </c>
      <c r="H15" s="315"/>
      <c r="I15" s="389" t="s">
        <v>121</v>
      </c>
      <c r="J15" s="317" t="s">
        <v>337</v>
      </c>
      <c r="K15" s="362">
        <v>0</v>
      </c>
      <c r="L15" s="270"/>
      <c r="M15" s="363">
        <v>0</v>
      </c>
      <c r="N15" s="317"/>
      <c r="O15" s="270"/>
      <c r="P15" s="390"/>
      <c r="Q15" s="391"/>
      <c r="R15" s="270"/>
      <c r="S15" s="270"/>
      <c r="T15" s="270"/>
      <c r="U15" s="270"/>
      <c r="V15" s="270"/>
      <c r="W15" s="270"/>
      <c r="X15" s="270"/>
      <c r="Y15" s="270"/>
      <c r="Z15" s="270"/>
    </row>
    <row r="16" spans="1:26" ht="99.75" customHeight="1">
      <c r="A16" s="314" t="s">
        <v>9</v>
      </c>
      <c r="B16" s="269" t="s">
        <v>10</v>
      </c>
      <c r="C16" s="269" t="s">
        <v>196</v>
      </c>
      <c r="D16" s="268" t="s">
        <v>422</v>
      </c>
      <c r="E16" s="270" t="s">
        <v>423</v>
      </c>
      <c r="F16" s="268" t="s">
        <v>424</v>
      </c>
      <c r="G16" s="270" t="s">
        <v>425</v>
      </c>
      <c r="H16" s="315" t="s">
        <v>121</v>
      </c>
      <c r="I16" s="389"/>
      <c r="J16" s="407" t="s">
        <v>427</v>
      </c>
      <c r="K16" s="362">
        <v>4079338</v>
      </c>
      <c r="L16" s="270"/>
      <c r="M16" s="363">
        <v>0</v>
      </c>
      <c r="N16" s="400" t="s">
        <v>3070</v>
      </c>
      <c r="O16" s="401" t="s">
        <v>3071</v>
      </c>
      <c r="P16" s="390"/>
      <c r="Q16" s="391"/>
      <c r="R16" s="270"/>
      <c r="S16" s="270"/>
      <c r="T16" s="270"/>
      <c r="U16" s="270"/>
      <c r="V16" s="270"/>
      <c r="W16" s="270"/>
      <c r="X16" s="270"/>
      <c r="Y16" s="270"/>
      <c r="Z16" s="270"/>
    </row>
    <row r="17" spans="1:26" ht="99.75" customHeight="1">
      <c r="A17" s="314" t="s">
        <v>9</v>
      </c>
      <c r="B17" s="269" t="s">
        <v>10</v>
      </c>
      <c r="C17" s="269" t="s">
        <v>196</v>
      </c>
      <c r="D17" s="268" t="s">
        <v>422</v>
      </c>
      <c r="E17" s="270" t="s">
        <v>423</v>
      </c>
      <c r="F17" s="268" t="s">
        <v>431</v>
      </c>
      <c r="G17" s="270" t="s">
        <v>432</v>
      </c>
      <c r="H17" s="315" t="s">
        <v>241</v>
      </c>
      <c r="I17" s="389"/>
      <c r="J17" s="317"/>
      <c r="K17" s="362"/>
      <c r="L17" s="270" t="s">
        <v>3072</v>
      </c>
      <c r="M17" s="408">
        <v>4079338</v>
      </c>
      <c r="N17" s="409" t="s">
        <v>2552</v>
      </c>
      <c r="O17" s="404" t="s">
        <v>2553</v>
      </c>
      <c r="P17" s="390"/>
      <c r="Q17" s="391"/>
      <c r="R17" s="270"/>
      <c r="S17" s="270"/>
      <c r="T17" s="270"/>
      <c r="U17" s="270"/>
      <c r="V17" s="270"/>
      <c r="W17" s="270"/>
      <c r="X17" s="270"/>
      <c r="Y17" s="270"/>
      <c r="Z17" s="270"/>
    </row>
    <row r="18" spans="1:26" ht="99.75" customHeight="1">
      <c r="A18" s="314" t="s">
        <v>9</v>
      </c>
      <c r="B18" s="269" t="s">
        <v>10</v>
      </c>
      <c r="C18" s="269" t="s">
        <v>196</v>
      </c>
      <c r="D18" s="268" t="s">
        <v>442</v>
      </c>
      <c r="E18" s="270" t="s">
        <v>443</v>
      </c>
      <c r="F18" s="268" t="s">
        <v>444</v>
      </c>
      <c r="G18" s="270" t="s">
        <v>445</v>
      </c>
      <c r="H18" s="315" t="s">
        <v>241</v>
      </c>
      <c r="I18" s="389"/>
      <c r="J18" s="410" t="s">
        <v>462</v>
      </c>
      <c r="K18" s="362">
        <v>0</v>
      </c>
      <c r="L18" s="411" t="s">
        <v>464</v>
      </c>
      <c r="M18" s="363">
        <v>0</v>
      </c>
      <c r="N18" s="412" t="s">
        <v>3073</v>
      </c>
      <c r="O18" s="413" t="s">
        <v>3074</v>
      </c>
      <c r="P18" s="390"/>
      <c r="Q18" s="391"/>
      <c r="R18" s="270"/>
      <c r="S18" s="270"/>
      <c r="T18" s="270"/>
      <c r="U18" s="270"/>
      <c r="V18" s="270"/>
      <c r="W18" s="270"/>
      <c r="X18" s="270"/>
      <c r="Y18" s="270"/>
      <c r="Z18" s="270"/>
    </row>
    <row r="19" spans="1:26" ht="99.75" customHeight="1">
      <c r="A19" s="314" t="s">
        <v>9</v>
      </c>
      <c r="B19" s="269" t="s">
        <v>10</v>
      </c>
      <c r="C19" s="269" t="s">
        <v>196</v>
      </c>
      <c r="D19" s="268" t="s">
        <v>442</v>
      </c>
      <c r="E19" s="270" t="s">
        <v>443</v>
      </c>
      <c r="F19" s="268" t="s">
        <v>471</v>
      </c>
      <c r="G19" s="270" t="s">
        <v>472</v>
      </c>
      <c r="H19" s="315" t="s">
        <v>121</v>
      </c>
      <c r="I19" s="389"/>
      <c r="J19" s="317"/>
      <c r="K19" s="362">
        <v>0</v>
      </c>
      <c r="L19" s="270" t="s">
        <v>474</v>
      </c>
      <c r="M19" s="363">
        <v>0</v>
      </c>
      <c r="N19" s="412" t="s">
        <v>3073</v>
      </c>
      <c r="O19" s="404" t="s">
        <v>3074</v>
      </c>
      <c r="P19" s="390"/>
      <c r="Q19" s="391"/>
      <c r="R19" s="270"/>
      <c r="S19" s="270"/>
      <c r="T19" s="270"/>
      <c r="U19" s="270"/>
      <c r="V19" s="270"/>
      <c r="W19" s="270"/>
      <c r="X19" s="270"/>
      <c r="Y19" s="270"/>
      <c r="Z19" s="270"/>
    </row>
    <row r="20" spans="1:26" ht="99.75" customHeight="1">
      <c r="A20" s="314" t="s">
        <v>9</v>
      </c>
      <c r="B20" s="269" t="s">
        <v>10</v>
      </c>
      <c r="C20" s="269" t="s">
        <v>196</v>
      </c>
      <c r="D20" s="268" t="s">
        <v>442</v>
      </c>
      <c r="E20" s="270" t="s">
        <v>443</v>
      </c>
      <c r="F20" s="268" t="s">
        <v>478</v>
      </c>
      <c r="G20" s="270" t="s">
        <v>479</v>
      </c>
      <c r="H20" s="315"/>
      <c r="I20" s="389" t="s">
        <v>121</v>
      </c>
      <c r="J20" s="317" t="s">
        <v>488</v>
      </c>
      <c r="K20" s="362">
        <v>21404893</v>
      </c>
      <c r="L20" s="270" t="s">
        <v>488</v>
      </c>
      <c r="M20" s="363">
        <v>22047039.789999999</v>
      </c>
      <c r="N20" s="412" t="s">
        <v>3075</v>
      </c>
      <c r="O20" s="414" t="s">
        <v>3076</v>
      </c>
      <c r="P20" s="390"/>
      <c r="Q20" s="391"/>
      <c r="R20" s="270"/>
      <c r="S20" s="270"/>
      <c r="T20" s="270"/>
      <c r="U20" s="270"/>
      <c r="V20" s="270"/>
      <c r="W20" s="270"/>
      <c r="X20" s="270"/>
      <c r="Y20" s="270"/>
      <c r="Z20" s="270"/>
    </row>
    <row r="21" spans="1:26" ht="99.75" customHeight="1">
      <c r="A21" s="314" t="s">
        <v>9</v>
      </c>
      <c r="B21" s="269" t="s">
        <v>10</v>
      </c>
      <c r="C21" s="269" t="s">
        <v>196</v>
      </c>
      <c r="D21" s="268" t="s">
        <v>442</v>
      </c>
      <c r="E21" s="270" t="s">
        <v>443</v>
      </c>
      <c r="F21" s="268" t="s">
        <v>495</v>
      </c>
      <c r="G21" s="270" t="s">
        <v>496</v>
      </c>
      <c r="H21" s="315" t="s">
        <v>241</v>
      </c>
      <c r="I21" s="389"/>
      <c r="J21" s="317" t="s">
        <v>512</v>
      </c>
      <c r="K21" s="362">
        <v>0</v>
      </c>
      <c r="L21" s="270"/>
      <c r="M21" s="363">
        <v>0</v>
      </c>
      <c r="N21" s="409" t="s">
        <v>3077</v>
      </c>
      <c r="O21" s="415"/>
      <c r="P21" s="390"/>
      <c r="Q21" s="391"/>
      <c r="R21" s="270"/>
      <c r="S21" s="270"/>
      <c r="T21" s="270"/>
      <c r="U21" s="270"/>
      <c r="V21" s="270"/>
      <c r="W21" s="270"/>
      <c r="X21" s="270"/>
      <c r="Y21" s="270"/>
      <c r="Z21" s="270"/>
    </row>
    <row r="22" spans="1:26" ht="99.75" customHeight="1">
      <c r="A22" s="314" t="s">
        <v>9</v>
      </c>
      <c r="B22" s="269" t="s">
        <v>10</v>
      </c>
      <c r="C22" s="269" t="s">
        <v>196</v>
      </c>
      <c r="D22" s="268" t="s">
        <v>519</v>
      </c>
      <c r="E22" s="270" t="s">
        <v>520</v>
      </c>
      <c r="F22" s="268" t="s">
        <v>521</v>
      </c>
      <c r="G22" s="270" t="s">
        <v>522</v>
      </c>
      <c r="H22" s="315" t="s">
        <v>121</v>
      </c>
      <c r="I22" s="389"/>
      <c r="J22" s="317" t="s">
        <v>537</v>
      </c>
      <c r="K22" s="362">
        <v>5000000</v>
      </c>
      <c r="L22" s="270" t="s">
        <v>537</v>
      </c>
      <c r="M22" s="363">
        <v>5000000</v>
      </c>
      <c r="N22" s="317"/>
      <c r="O22" s="270"/>
      <c r="P22" s="390"/>
      <c r="Q22" s="391"/>
      <c r="R22" s="270"/>
      <c r="S22" s="270"/>
      <c r="T22" s="270"/>
      <c r="U22" s="270"/>
      <c r="V22" s="270"/>
      <c r="W22" s="270"/>
      <c r="X22" s="270"/>
      <c r="Y22" s="270"/>
      <c r="Z22" s="270"/>
    </row>
    <row r="23" spans="1:26" ht="99.75" customHeight="1">
      <c r="A23" s="314" t="s">
        <v>9</v>
      </c>
      <c r="B23" s="269" t="s">
        <v>10</v>
      </c>
      <c r="C23" s="269" t="s">
        <v>196</v>
      </c>
      <c r="D23" s="268" t="s">
        <v>519</v>
      </c>
      <c r="E23" s="270" t="s">
        <v>520</v>
      </c>
      <c r="F23" s="268" t="s">
        <v>543</v>
      </c>
      <c r="G23" s="270" t="s">
        <v>544</v>
      </c>
      <c r="H23" s="315" t="s">
        <v>121</v>
      </c>
      <c r="I23" s="389"/>
      <c r="J23" s="317"/>
      <c r="K23" s="362">
        <v>0</v>
      </c>
      <c r="L23" s="270" t="s">
        <v>545</v>
      </c>
      <c r="M23" s="363">
        <v>20000000</v>
      </c>
      <c r="N23" s="317"/>
      <c r="O23" s="270"/>
      <c r="P23" s="390"/>
      <c r="Q23" s="391"/>
      <c r="R23" s="270"/>
      <c r="S23" s="270"/>
      <c r="T23" s="270"/>
      <c r="U23" s="270"/>
      <c r="V23" s="270"/>
      <c r="W23" s="270"/>
      <c r="X23" s="270"/>
      <c r="Y23" s="270"/>
      <c r="Z23" s="270"/>
    </row>
    <row r="24" spans="1:26" ht="99.75" customHeight="1">
      <c r="A24" s="314" t="s">
        <v>9</v>
      </c>
      <c r="B24" s="269" t="s">
        <v>10</v>
      </c>
      <c r="C24" s="269" t="s">
        <v>196</v>
      </c>
      <c r="D24" s="268" t="s">
        <v>519</v>
      </c>
      <c r="E24" s="270" t="s">
        <v>520</v>
      </c>
      <c r="F24" s="268" t="s">
        <v>561</v>
      </c>
      <c r="G24" s="270" t="s">
        <v>562</v>
      </c>
      <c r="H24" s="315" t="s">
        <v>121</v>
      </c>
      <c r="I24" s="389"/>
      <c r="J24" s="317" t="s">
        <v>563</v>
      </c>
      <c r="K24" s="362">
        <v>5181414</v>
      </c>
      <c r="L24" s="270"/>
      <c r="M24" s="363">
        <v>0</v>
      </c>
      <c r="N24" s="406" t="s">
        <v>3078</v>
      </c>
      <c r="O24" s="401" t="s">
        <v>3079</v>
      </c>
      <c r="P24" s="390"/>
      <c r="Q24" s="391"/>
      <c r="R24" s="270"/>
      <c r="S24" s="270"/>
      <c r="T24" s="270"/>
      <c r="U24" s="270"/>
      <c r="V24" s="270"/>
      <c r="W24" s="270"/>
      <c r="X24" s="270"/>
      <c r="Y24" s="270"/>
      <c r="Z24" s="270"/>
    </row>
    <row r="25" spans="1:26" ht="99.75" customHeight="1">
      <c r="A25" s="314" t="s">
        <v>9</v>
      </c>
      <c r="B25" s="269" t="s">
        <v>10</v>
      </c>
      <c r="C25" s="269" t="s">
        <v>196</v>
      </c>
      <c r="D25" s="268" t="s">
        <v>611</v>
      </c>
      <c r="E25" s="270" t="s">
        <v>612</v>
      </c>
      <c r="F25" s="268" t="s">
        <v>613</v>
      </c>
      <c r="G25" s="270" t="s">
        <v>614</v>
      </c>
      <c r="H25" s="315" t="s">
        <v>121</v>
      </c>
      <c r="I25" s="389"/>
      <c r="J25" s="317" t="s">
        <v>615</v>
      </c>
      <c r="K25" s="362">
        <v>8853687</v>
      </c>
      <c r="L25" s="270" t="s">
        <v>615</v>
      </c>
      <c r="M25" s="363">
        <v>9119298</v>
      </c>
      <c r="N25" s="233" t="s">
        <v>3080</v>
      </c>
      <c r="O25" s="232" t="s">
        <v>3081</v>
      </c>
      <c r="P25" s="390"/>
      <c r="Q25" s="391"/>
      <c r="R25" s="270"/>
      <c r="S25" s="270"/>
      <c r="T25" s="270"/>
      <c r="U25" s="270"/>
      <c r="V25" s="270"/>
      <c r="W25" s="270"/>
      <c r="X25" s="270"/>
      <c r="Y25" s="270"/>
      <c r="Z25" s="270"/>
    </row>
    <row r="26" spans="1:26" ht="99.75" customHeight="1">
      <c r="A26" s="314" t="s">
        <v>9</v>
      </c>
      <c r="B26" s="269" t="s">
        <v>10</v>
      </c>
      <c r="C26" s="269" t="s">
        <v>196</v>
      </c>
      <c r="D26" s="268" t="s">
        <v>611</v>
      </c>
      <c r="E26" s="270" t="s">
        <v>612</v>
      </c>
      <c r="F26" s="268" t="s">
        <v>843</v>
      </c>
      <c r="G26" s="270" t="s">
        <v>844</v>
      </c>
      <c r="H26" s="315" t="s">
        <v>121</v>
      </c>
      <c r="I26" s="389"/>
      <c r="J26" s="317" t="s">
        <v>845</v>
      </c>
      <c r="K26" s="416">
        <v>17500000</v>
      </c>
      <c r="L26" s="270"/>
      <c r="M26" s="363">
        <v>0</v>
      </c>
      <c r="N26" s="233" t="s">
        <v>3082</v>
      </c>
      <c r="O26" s="232" t="s">
        <v>2786</v>
      </c>
      <c r="P26" s="390"/>
      <c r="Q26" s="391"/>
      <c r="R26" s="270"/>
      <c r="S26" s="270"/>
      <c r="T26" s="270"/>
      <c r="U26" s="270"/>
      <c r="V26" s="270"/>
      <c r="W26" s="270"/>
      <c r="X26" s="270"/>
      <c r="Y26" s="270"/>
      <c r="Z26" s="270"/>
    </row>
    <row r="27" spans="1:26" ht="99.75" customHeight="1">
      <c r="A27" s="314" t="s">
        <v>9</v>
      </c>
      <c r="B27" s="269" t="s">
        <v>10</v>
      </c>
      <c r="C27" s="269" t="s">
        <v>196</v>
      </c>
      <c r="D27" s="268" t="s">
        <v>611</v>
      </c>
      <c r="E27" s="270" t="s">
        <v>612</v>
      </c>
      <c r="F27" s="268" t="s">
        <v>644</v>
      </c>
      <c r="G27" s="270" t="s">
        <v>645</v>
      </c>
      <c r="H27" s="315" t="s">
        <v>121</v>
      </c>
      <c r="I27" s="389"/>
      <c r="J27" s="317" t="s">
        <v>646</v>
      </c>
      <c r="K27" s="362">
        <v>10000000</v>
      </c>
      <c r="L27" s="270" t="s">
        <v>647</v>
      </c>
      <c r="M27" s="363">
        <v>10000000</v>
      </c>
      <c r="N27" s="233" t="s">
        <v>3080</v>
      </c>
      <c r="O27" s="232" t="s">
        <v>3081</v>
      </c>
      <c r="P27" s="390"/>
      <c r="Q27" s="391"/>
      <c r="R27" s="270"/>
      <c r="S27" s="270"/>
      <c r="T27" s="270"/>
      <c r="U27" s="270"/>
      <c r="V27" s="270"/>
      <c r="W27" s="270"/>
      <c r="X27" s="270"/>
      <c r="Y27" s="270"/>
      <c r="Z27" s="270"/>
    </row>
    <row r="28" spans="1:26" ht="99.75" customHeight="1">
      <c r="A28" s="314" t="s">
        <v>9</v>
      </c>
      <c r="B28" s="269" t="s">
        <v>10</v>
      </c>
      <c r="C28" s="269" t="s">
        <v>196</v>
      </c>
      <c r="D28" s="268" t="s">
        <v>611</v>
      </c>
      <c r="E28" s="270" t="s">
        <v>612</v>
      </c>
      <c r="F28" s="268" t="s">
        <v>665</v>
      </c>
      <c r="G28" s="270" t="s">
        <v>666</v>
      </c>
      <c r="H28" s="315" t="s">
        <v>241</v>
      </c>
      <c r="I28" s="389"/>
      <c r="J28" s="317" t="s">
        <v>667</v>
      </c>
      <c r="K28" s="362">
        <v>2951229</v>
      </c>
      <c r="L28" s="270" t="s">
        <v>668</v>
      </c>
      <c r="M28" s="363">
        <v>3039765.87</v>
      </c>
      <c r="N28" s="233" t="s">
        <v>3083</v>
      </c>
      <c r="O28" s="232" t="s">
        <v>3084</v>
      </c>
      <c r="P28" s="392"/>
      <c r="Q28" s="391"/>
      <c r="R28" s="270"/>
      <c r="S28" s="270"/>
      <c r="T28" s="270"/>
      <c r="U28" s="270"/>
      <c r="V28" s="270"/>
      <c r="W28" s="270"/>
      <c r="X28" s="270"/>
      <c r="Y28" s="270"/>
      <c r="Z28" s="270"/>
    </row>
    <row r="29" spans="1:26" ht="99.75" customHeight="1">
      <c r="A29" s="314" t="s">
        <v>9</v>
      </c>
      <c r="B29" s="269" t="s">
        <v>10</v>
      </c>
      <c r="C29" s="269" t="s">
        <v>196</v>
      </c>
      <c r="D29" s="268" t="s">
        <v>611</v>
      </c>
      <c r="E29" s="270" t="s">
        <v>612</v>
      </c>
      <c r="F29" s="268" t="s">
        <v>690</v>
      </c>
      <c r="G29" s="270" t="s">
        <v>691</v>
      </c>
      <c r="H29" s="315" t="s">
        <v>121</v>
      </c>
      <c r="I29" s="389"/>
      <c r="J29" s="317"/>
      <c r="K29" s="362">
        <v>0</v>
      </c>
      <c r="L29" s="270" t="s">
        <v>692</v>
      </c>
      <c r="M29" s="363">
        <v>3039765.87</v>
      </c>
      <c r="N29" s="233" t="s">
        <v>3085</v>
      </c>
      <c r="O29" s="232" t="s">
        <v>3084</v>
      </c>
      <c r="P29" s="390"/>
      <c r="Q29" s="391"/>
      <c r="R29" s="270"/>
      <c r="S29" s="270"/>
      <c r="T29" s="270"/>
      <c r="U29" s="270"/>
      <c r="V29" s="270"/>
      <c r="W29" s="270"/>
      <c r="X29" s="270"/>
      <c r="Y29" s="270"/>
      <c r="Z29" s="270"/>
    </row>
    <row r="30" spans="1:26" ht="99.75" customHeight="1">
      <c r="A30" s="314" t="s">
        <v>9</v>
      </c>
      <c r="B30" s="269" t="s">
        <v>10</v>
      </c>
      <c r="C30" s="269" t="s">
        <v>196</v>
      </c>
      <c r="D30" s="268" t="s">
        <v>611</v>
      </c>
      <c r="E30" s="270" t="s">
        <v>612</v>
      </c>
      <c r="F30" s="268" t="s">
        <v>721</v>
      </c>
      <c r="G30" s="270" t="s">
        <v>722</v>
      </c>
      <c r="H30" s="315" t="s">
        <v>241</v>
      </c>
      <c r="I30" s="389"/>
      <c r="J30" s="317" t="s">
        <v>723</v>
      </c>
      <c r="K30" s="362">
        <v>15000000</v>
      </c>
      <c r="L30" s="270" t="s">
        <v>723</v>
      </c>
      <c r="M30" s="363">
        <v>15000000</v>
      </c>
      <c r="N30" s="233" t="s">
        <v>3086</v>
      </c>
      <c r="O30" s="232" t="s">
        <v>3084</v>
      </c>
      <c r="P30" s="390"/>
      <c r="Q30" s="391"/>
      <c r="R30" s="270"/>
      <c r="S30" s="270"/>
      <c r="T30" s="270"/>
      <c r="U30" s="270"/>
      <c r="V30" s="270"/>
      <c r="W30" s="270"/>
      <c r="X30" s="270"/>
      <c r="Y30" s="270"/>
      <c r="Z30" s="270"/>
    </row>
    <row r="31" spans="1:26" ht="99.75" customHeight="1">
      <c r="A31" s="314" t="s">
        <v>9</v>
      </c>
      <c r="B31" s="269" t="s">
        <v>10</v>
      </c>
      <c r="C31" s="269" t="s">
        <v>196</v>
      </c>
      <c r="D31" s="268" t="s">
        <v>611</v>
      </c>
      <c r="E31" s="270" t="s">
        <v>612</v>
      </c>
      <c r="F31" s="268" t="s">
        <v>743</v>
      </c>
      <c r="G31" s="270" t="s">
        <v>744</v>
      </c>
      <c r="H31" s="315" t="s">
        <v>121</v>
      </c>
      <c r="I31" s="389"/>
      <c r="J31" s="317" t="s">
        <v>757</v>
      </c>
      <c r="K31" s="362">
        <v>5000000</v>
      </c>
      <c r="L31" s="270" t="s">
        <v>757</v>
      </c>
      <c r="M31" s="363">
        <v>5000000</v>
      </c>
      <c r="N31" s="233" t="s">
        <v>3087</v>
      </c>
      <c r="O31" s="232" t="s">
        <v>934</v>
      </c>
      <c r="P31" s="390"/>
      <c r="Q31" s="391"/>
      <c r="R31" s="270"/>
      <c r="S31" s="270"/>
      <c r="T31" s="270"/>
      <c r="U31" s="270"/>
      <c r="V31" s="270"/>
      <c r="W31" s="270"/>
      <c r="X31" s="270"/>
      <c r="Y31" s="270"/>
      <c r="Z31" s="270"/>
    </row>
    <row r="32" spans="1:26" ht="99.75" customHeight="1">
      <c r="A32" s="314" t="s">
        <v>9</v>
      </c>
      <c r="B32" s="269" t="s">
        <v>10</v>
      </c>
      <c r="C32" s="269" t="s">
        <v>196</v>
      </c>
      <c r="D32" s="268" t="s">
        <v>611</v>
      </c>
      <c r="E32" s="270" t="s">
        <v>612</v>
      </c>
      <c r="F32" s="268" t="s">
        <v>766</v>
      </c>
      <c r="G32" s="270" t="s">
        <v>767</v>
      </c>
      <c r="H32" s="315" t="s">
        <v>241</v>
      </c>
      <c r="I32" s="389"/>
      <c r="J32" s="317" t="s">
        <v>778</v>
      </c>
      <c r="K32" s="362">
        <v>0</v>
      </c>
      <c r="L32" s="270" t="s">
        <v>778</v>
      </c>
      <c r="M32" s="363">
        <v>5000000</v>
      </c>
      <c r="N32" s="233" t="s">
        <v>3088</v>
      </c>
      <c r="O32" s="232" t="s">
        <v>934</v>
      </c>
      <c r="P32" s="390"/>
      <c r="Q32" s="391"/>
      <c r="R32" s="270"/>
      <c r="S32" s="270"/>
      <c r="T32" s="270"/>
      <c r="U32" s="270"/>
      <c r="V32" s="270"/>
      <c r="W32" s="270"/>
      <c r="X32" s="270"/>
      <c r="Y32" s="270"/>
      <c r="Z32" s="270"/>
    </row>
    <row r="33" spans="1:26" ht="99.75" customHeight="1">
      <c r="A33" s="314" t="s">
        <v>9</v>
      </c>
      <c r="B33" s="269" t="s">
        <v>10</v>
      </c>
      <c r="C33" s="269" t="s">
        <v>196</v>
      </c>
      <c r="D33" s="268" t="s">
        <v>611</v>
      </c>
      <c r="E33" s="270" t="s">
        <v>612</v>
      </c>
      <c r="F33" s="268" t="s">
        <v>789</v>
      </c>
      <c r="G33" s="270" t="s">
        <v>790</v>
      </c>
      <c r="H33" s="315" t="s">
        <v>121</v>
      </c>
      <c r="I33" s="389"/>
      <c r="J33" s="317" t="s">
        <v>778</v>
      </c>
      <c r="K33" s="362">
        <v>5000000</v>
      </c>
      <c r="L33" s="270" t="s">
        <v>778</v>
      </c>
      <c r="M33" s="363">
        <v>5000000</v>
      </c>
      <c r="N33" s="233" t="s">
        <v>3089</v>
      </c>
      <c r="O33" s="232" t="s">
        <v>934</v>
      </c>
      <c r="P33" s="390"/>
      <c r="Q33" s="391"/>
      <c r="R33" s="270"/>
      <c r="S33" s="270"/>
      <c r="T33" s="270"/>
      <c r="U33" s="270"/>
      <c r="V33" s="270"/>
      <c r="W33" s="270"/>
      <c r="X33" s="270"/>
      <c r="Y33" s="270"/>
      <c r="Z33" s="270"/>
    </row>
    <row r="34" spans="1:26" ht="99.75" customHeight="1">
      <c r="A34" s="314" t="s">
        <v>9</v>
      </c>
      <c r="B34" s="269" t="s">
        <v>10</v>
      </c>
      <c r="C34" s="269" t="s">
        <v>196</v>
      </c>
      <c r="D34" s="268" t="s">
        <v>611</v>
      </c>
      <c r="E34" s="270" t="s">
        <v>612</v>
      </c>
      <c r="F34" s="268" t="s">
        <v>813</v>
      </c>
      <c r="G34" s="270" t="s">
        <v>814</v>
      </c>
      <c r="H34" s="315" t="s">
        <v>121</v>
      </c>
      <c r="I34" s="389"/>
      <c r="J34" s="317" t="s">
        <v>815</v>
      </c>
      <c r="K34" s="362">
        <v>270000000</v>
      </c>
      <c r="L34" s="270" t="s">
        <v>815</v>
      </c>
      <c r="M34" s="363">
        <v>270000000</v>
      </c>
      <c r="N34" s="233" t="s">
        <v>3090</v>
      </c>
      <c r="O34" s="417" t="s">
        <v>3091</v>
      </c>
      <c r="P34" s="390"/>
      <c r="Q34" s="391"/>
      <c r="R34" s="270"/>
      <c r="S34" s="270"/>
      <c r="T34" s="270"/>
      <c r="U34" s="270"/>
      <c r="V34" s="270"/>
      <c r="W34" s="270"/>
      <c r="X34" s="270"/>
      <c r="Y34" s="270"/>
      <c r="Z34" s="270"/>
    </row>
    <row r="35" spans="1:26" ht="99.75" customHeight="1">
      <c r="A35" s="314" t="s">
        <v>9</v>
      </c>
      <c r="B35" s="269" t="s">
        <v>10</v>
      </c>
      <c r="C35" s="269" t="s">
        <v>869</v>
      </c>
      <c r="D35" s="268" t="s">
        <v>870</v>
      </c>
      <c r="E35" s="270" t="s">
        <v>871</v>
      </c>
      <c r="F35" s="268" t="s">
        <v>872</v>
      </c>
      <c r="G35" s="270" t="s">
        <v>873</v>
      </c>
      <c r="H35" s="315" t="s">
        <v>121</v>
      </c>
      <c r="I35" s="389"/>
      <c r="J35" s="317"/>
      <c r="K35" s="362">
        <v>0</v>
      </c>
      <c r="L35" s="270" t="s">
        <v>875</v>
      </c>
      <c r="M35" s="363">
        <v>10000000</v>
      </c>
      <c r="N35" s="317"/>
      <c r="O35" s="270"/>
      <c r="P35" s="392"/>
      <c r="Q35" s="391"/>
      <c r="R35" s="270"/>
      <c r="S35" s="270"/>
      <c r="T35" s="270"/>
      <c r="U35" s="270"/>
      <c r="V35" s="270"/>
      <c r="W35" s="270"/>
      <c r="X35" s="270"/>
      <c r="Y35" s="270"/>
      <c r="Z35" s="270"/>
    </row>
    <row r="36" spans="1:26" ht="99.75" customHeight="1">
      <c r="A36" s="314" t="s">
        <v>9</v>
      </c>
      <c r="B36" s="269" t="s">
        <v>10</v>
      </c>
      <c r="C36" s="269" t="s">
        <v>869</v>
      </c>
      <c r="D36" s="268" t="s">
        <v>870</v>
      </c>
      <c r="E36" s="270" t="s">
        <v>871</v>
      </c>
      <c r="F36" s="268" t="s">
        <v>881</v>
      </c>
      <c r="G36" s="270" t="s">
        <v>882</v>
      </c>
      <c r="H36" s="315" t="s">
        <v>241</v>
      </c>
      <c r="I36" s="389"/>
      <c r="J36" s="317"/>
      <c r="K36" s="362">
        <v>0</v>
      </c>
      <c r="L36" s="270" t="s">
        <v>778</v>
      </c>
      <c r="M36" s="363">
        <v>5000000</v>
      </c>
      <c r="N36" s="317"/>
      <c r="O36" s="270"/>
      <c r="P36" s="390"/>
      <c r="Q36" s="391"/>
      <c r="R36" s="270"/>
      <c r="S36" s="270"/>
      <c r="T36" s="270"/>
      <c r="U36" s="270"/>
      <c r="V36" s="270"/>
      <c r="W36" s="270"/>
      <c r="X36" s="270"/>
      <c r="Y36" s="270"/>
      <c r="Z36" s="270"/>
    </row>
    <row r="37" spans="1:26" ht="99.75" customHeight="1">
      <c r="A37" s="314" t="s">
        <v>9</v>
      </c>
      <c r="B37" s="269" t="s">
        <v>10</v>
      </c>
      <c r="C37" s="269" t="s">
        <v>869</v>
      </c>
      <c r="D37" s="268" t="s">
        <v>870</v>
      </c>
      <c r="E37" s="270" t="s">
        <v>871</v>
      </c>
      <c r="F37" s="268" t="s">
        <v>892</v>
      </c>
      <c r="G37" s="270" t="s">
        <v>893</v>
      </c>
      <c r="H37" s="315" t="s">
        <v>241</v>
      </c>
      <c r="I37" s="389"/>
      <c r="J37" s="317" t="s">
        <v>894</v>
      </c>
      <c r="K37" s="362">
        <v>70000000</v>
      </c>
      <c r="L37" s="270" t="s">
        <v>894</v>
      </c>
      <c r="M37" s="363">
        <v>70000000</v>
      </c>
      <c r="N37" s="233" t="s">
        <v>3092</v>
      </c>
      <c r="O37" s="60" t="s">
        <v>3093</v>
      </c>
      <c r="P37" s="390"/>
      <c r="Q37" s="391"/>
      <c r="R37" s="270"/>
      <c r="S37" s="270"/>
      <c r="T37" s="270"/>
      <c r="U37" s="270"/>
      <c r="V37" s="270"/>
      <c r="W37" s="270"/>
      <c r="X37" s="270"/>
      <c r="Y37" s="270"/>
      <c r="Z37" s="270"/>
    </row>
    <row r="38" spans="1:26" ht="99.75" customHeight="1">
      <c r="A38" s="314" t="s">
        <v>935</v>
      </c>
      <c r="B38" s="269" t="s">
        <v>936</v>
      </c>
      <c r="C38" s="269" t="s">
        <v>937</v>
      </c>
      <c r="D38" s="268" t="s">
        <v>938</v>
      </c>
      <c r="E38" s="270" t="s">
        <v>939</v>
      </c>
      <c r="F38" s="268" t="s">
        <v>940</v>
      </c>
      <c r="G38" s="270" t="s">
        <v>941</v>
      </c>
      <c r="H38" s="315" t="s">
        <v>121</v>
      </c>
      <c r="I38" s="389"/>
      <c r="J38" s="317" t="s">
        <v>942</v>
      </c>
      <c r="K38" s="416">
        <v>300000000</v>
      </c>
      <c r="L38" s="270"/>
      <c r="M38" s="363">
        <v>0</v>
      </c>
      <c r="N38" s="233" t="s">
        <v>3094</v>
      </c>
      <c r="O38" s="60" t="s">
        <v>3095</v>
      </c>
      <c r="P38" s="390"/>
      <c r="Q38" s="391"/>
      <c r="R38" s="270"/>
      <c r="S38" s="270"/>
      <c r="T38" s="270"/>
      <c r="U38" s="270"/>
      <c r="V38" s="270"/>
      <c r="W38" s="270"/>
      <c r="X38" s="270"/>
      <c r="Y38" s="270"/>
      <c r="Z38" s="270"/>
    </row>
    <row r="39" spans="1:26" ht="99.75" customHeight="1">
      <c r="A39" s="314" t="s">
        <v>935</v>
      </c>
      <c r="B39" s="269" t="s">
        <v>936</v>
      </c>
      <c r="C39" s="269" t="s">
        <v>937</v>
      </c>
      <c r="D39" s="268" t="s">
        <v>938</v>
      </c>
      <c r="E39" s="270" t="s">
        <v>939</v>
      </c>
      <c r="F39" s="268" t="s">
        <v>972</v>
      </c>
      <c r="G39" s="270" t="s">
        <v>973</v>
      </c>
      <c r="H39" s="315"/>
      <c r="I39" s="389" t="s">
        <v>121</v>
      </c>
      <c r="J39" s="317" t="s">
        <v>1101</v>
      </c>
      <c r="K39" s="362">
        <v>0</v>
      </c>
      <c r="L39" s="270"/>
      <c r="M39" s="363">
        <v>0</v>
      </c>
      <c r="N39" s="317"/>
      <c r="O39" s="270"/>
      <c r="P39" s="390"/>
      <c r="Q39" s="391"/>
      <c r="R39" s="270"/>
      <c r="S39" s="270"/>
      <c r="T39" s="270"/>
      <c r="U39" s="270"/>
      <c r="V39" s="270"/>
      <c r="W39" s="270"/>
      <c r="X39" s="270"/>
      <c r="Y39" s="270"/>
      <c r="Z39" s="270"/>
    </row>
    <row r="40" spans="1:26" ht="99.75" customHeight="1">
      <c r="A40" s="314" t="s">
        <v>935</v>
      </c>
      <c r="B40" s="269" t="s">
        <v>936</v>
      </c>
      <c r="C40" s="269" t="s">
        <v>937</v>
      </c>
      <c r="D40" s="268" t="s">
        <v>1044</v>
      </c>
      <c r="E40" s="270" t="s">
        <v>1045</v>
      </c>
      <c r="F40" s="268" t="s">
        <v>1089</v>
      </c>
      <c r="G40" s="270" t="s">
        <v>1090</v>
      </c>
      <c r="H40" s="315"/>
      <c r="I40" s="389" t="s">
        <v>121</v>
      </c>
      <c r="J40" s="317" t="s">
        <v>1101</v>
      </c>
      <c r="K40" s="362">
        <v>2651629</v>
      </c>
      <c r="L40" s="270" t="s">
        <v>1101</v>
      </c>
      <c r="M40" s="363">
        <v>2731177.87</v>
      </c>
      <c r="N40" s="317"/>
      <c r="O40" s="270"/>
      <c r="P40" s="390"/>
      <c r="Q40" s="391"/>
      <c r="R40" s="270"/>
      <c r="S40" s="270"/>
      <c r="T40" s="270"/>
      <c r="U40" s="270"/>
      <c r="V40" s="270"/>
      <c r="W40" s="270"/>
      <c r="X40" s="270"/>
      <c r="Y40" s="270"/>
      <c r="Z40" s="270"/>
    </row>
    <row r="41" spans="1:26" ht="99.75" customHeight="1">
      <c r="A41" s="314" t="s">
        <v>935</v>
      </c>
      <c r="B41" s="269" t="s">
        <v>936</v>
      </c>
      <c r="C41" s="269" t="s">
        <v>937</v>
      </c>
      <c r="D41" s="268" t="s">
        <v>1106</v>
      </c>
      <c r="E41" s="270" t="s">
        <v>1107</v>
      </c>
      <c r="F41" s="268" t="s">
        <v>1108</v>
      </c>
      <c r="G41" s="270" t="s">
        <v>1109</v>
      </c>
      <c r="H41" s="315" t="s">
        <v>121</v>
      </c>
      <c r="I41" s="389"/>
      <c r="J41" s="317" t="s">
        <v>1110</v>
      </c>
      <c r="K41" s="362">
        <v>2651629</v>
      </c>
      <c r="L41" s="317"/>
      <c r="M41" s="363">
        <v>2731177.87</v>
      </c>
      <c r="N41" s="317"/>
      <c r="O41" s="270"/>
      <c r="P41" s="390"/>
      <c r="Q41" s="391"/>
      <c r="R41" s="270"/>
      <c r="S41" s="270"/>
      <c r="T41" s="270"/>
      <c r="U41" s="270"/>
      <c r="V41" s="270"/>
      <c r="W41" s="270"/>
      <c r="X41" s="270"/>
      <c r="Y41" s="270"/>
      <c r="Z41" s="270"/>
    </row>
    <row r="42" spans="1:26" ht="99.75" customHeight="1">
      <c r="A42" s="314" t="s">
        <v>935</v>
      </c>
      <c r="B42" s="269" t="s">
        <v>936</v>
      </c>
      <c r="C42" s="269" t="s">
        <v>937</v>
      </c>
      <c r="D42" s="268" t="s">
        <v>1106</v>
      </c>
      <c r="E42" s="270" t="s">
        <v>1107</v>
      </c>
      <c r="F42" s="268" t="s">
        <v>1117</v>
      </c>
      <c r="G42" s="270" t="s">
        <v>1118</v>
      </c>
      <c r="H42" s="315" t="s">
        <v>121</v>
      </c>
      <c r="I42" s="389"/>
      <c r="J42" s="317" t="s">
        <v>1119</v>
      </c>
      <c r="K42" s="362">
        <v>5642147</v>
      </c>
      <c r="L42" s="270"/>
      <c r="M42" s="363">
        <v>0</v>
      </c>
      <c r="N42" s="317"/>
      <c r="O42" s="270"/>
      <c r="P42" s="390"/>
      <c r="Q42" s="391"/>
      <c r="R42" s="270"/>
      <c r="S42" s="270"/>
      <c r="T42" s="270"/>
      <c r="U42" s="270"/>
      <c r="V42" s="270"/>
      <c r="W42" s="270"/>
      <c r="X42" s="270"/>
      <c r="Y42" s="270"/>
      <c r="Z42" s="270"/>
    </row>
    <row r="43" spans="1:26" ht="259.5" customHeight="1">
      <c r="A43" s="314" t="s">
        <v>935</v>
      </c>
      <c r="B43" s="269" t="s">
        <v>936</v>
      </c>
      <c r="C43" s="269" t="s">
        <v>937</v>
      </c>
      <c r="D43" s="268" t="s">
        <v>1213</v>
      </c>
      <c r="E43" s="270" t="s">
        <v>1214</v>
      </c>
      <c r="F43" s="268" t="s">
        <v>1215</v>
      </c>
      <c r="G43" s="270" t="s">
        <v>1216</v>
      </c>
      <c r="H43" s="315" t="s">
        <v>241</v>
      </c>
      <c r="I43" s="389"/>
      <c r="J43" s="317" t="s">
        <v>1232</v>
      </c>
      <c r="K43" s="416">
        <v>10000000</v>
      </c>
      <c r="L43" s="232" t="s">
        <v>778</v>
      </c>
      <c r="M43" s="418">
        <v>10000000</v>
      </c>
      <c r="N43" s="419" t="s">
        <v>3096</v>
      </c>
      <c r="O43" s="232" t="s">
        <v>3097</v>
      </c>
      <c r="P43" s="390"/>
      <c r="Q43" s="391"/>
      <c r="R43" s="270"/>
      <c r="S43" s="270"/>
      <c r="T43" s="270"/>
      <c r="U43" s="270"/>
      <c r="V43" s="270"/>
      <c r="W43" s="270"/>
      <c r="X43" s="270"/>
      <c r="Y43" s="270"/>
      <c r="Z43" s="270"/>
    </row>
    <row r="44" spans="1:26" ht="99.75" customHeight="1">
      <c r="A44" s="314" t="s">
        <v>935</v>
      </c>
      <c r="B44" s="269" t="s">
        <v>936</v>
      </c>
      <c r="C44" s="269" t="s">
        <v>937</v>
      </c>
      <c r="D44" s="268" t="s">
        <v>1213</v>
      </c>
      <c r="E44" s="270" t="s">
        <v>1214</v>
      </c>
      <c r="F44" s="268" t="s">
        <v>1250</v>
      </c>
      <c r="G44" s="270" t="s">
        <v>1251</v>
      </c>
      <c r="H44" s="315" t="s">
        <v>241</v>
      </c>
      <c r="I44" s="389"/>
      <c r="J44" s="317" t="s">
        <v>1254</v>
      </c>
      <c r="K44" s="362">
        <v>0</v>
      </c>
      <c r="L44" s="270"/>
      <c r="M44" s="418">
        <v>10000000</v>
      </c>
      <c r="N44" s="317"/>
      <c r="O44" s="270"/>
      <c r="P44" s="390"/>
      <c r="Q44" s="391"/>
      <c r="R44" s="270"/>
      <c r="S44" s="270"/>
      <c r="T44" s="270"/>
      <c r="U44" s="270"/>
      <c r="V44" s="270"/>
      <c r="W44" s="270"/>
      <c r="X44" s="270"/>
      <c r="Y44" s="270"/>
      <c r="Z44" s="270"/>
    </row>
    <row r="45" spans="1:26" ht="147" customHeight="1">
      <c r="A45" s="314" t="s">
        <v>935</v>
      </c>
      <c r="B45" s="269" t="s">
        <v>936</v>
      </c>
      <c r="C45" s="269" t="s">
        <v>937</v>
      </c>
      <c r="D45" s="268" t="s">
        <v>1268</v>
      </c>
      <c r="E45" s="270" t="s">
        <v>1269</v>
      </c>
      <c r="F45" s="268" t="s">
        <v>1291</v>
      </c>
      <c r="G45" s="270" t="s">
        <v>1292</v>
      </c>
      <c r="H45" s="315" t="s">
        <v>241</v>
      </c>
      <c r="I45" s="389"/>
      <c r="J45" s="317" t="s">
        <v>1110</v>
      </c>
      <c r="K45" s="362">
        <v>20533614</v>
      </c>
      <c r="L45" s="270" t="s">
        <v>1110</v>
      </c>
      <c r="M45" s="363">
        <v>21149622.420000002</v>
      </c>
      <c r="N45" s="420" t="s">
        <v>3098</v>
      </c>
      <c r="O45" s="232" t="s">
        <v>3099</v>
      </c>
      <c r="P45" s="392"/>
      <c r="Q45" s="391"/>
      <c r="R45" s="270"/>
      <c r="S45" s="270"/>
      <c r="T45" s="270"/>
      <c r="U45" s="270"/>
      <c r="V45" s="270"/>
      <c r="W45" s="270"/>
      <c r="X45" s="270"/>
      <c r="Y45" s="270"/>
      <c r="Z45" s="270"/>
    </row>
    <row r="46" spans="1:26" ht="99.75" customHeight="1">
      <c r="A46" s="314" t="s">
        <v>935</v>
      </c>
      <c r="B46" s="269" t="s">
        <v>936</v>
      </c>
      <c r="C46" s="269" t="s">
        <v>937</v>
      </c>
      <c r="D46" s="268" t="s">
        <v>1326</v>
      </c>
      <c r="E46" s="270" t="s">
        <v>1327</v>
      </c>
      <c r="F46" s="268" t="s">
        <v>1338</v>
      </c>
      <c r="G46" s="270" t="s">
        <v>1339</v>
      </c>
      <c r="H46" s="315"/>
      <c r="I46" s="389" t="s">
        <v>121</v>
      </c>
      <c r="J46" s="317" t="s">
        <v>1342</v>
      </c>
      <c r="K46" s="362">
        <v>0</v>
      </c>
      <c r="L46" s="270" t="s">
        <v>1342</v>
      </c>
      <c r="M46" s="363">
        <v>0</v>
      </c>
      <c r="N46" s="317"/>
      <c r="O46" s="270"/>
      <c r="P46" s="392"/>
      <c r="Q46" s="391"/>
      <c r="R46" s="270"/>
      <c r="S46" s="270"/>
      <c r="T46" s="270"/>
      <c r="U46" s="270"/>
      <c r="V46" s="270"/>
      <c r="W46" s="270"/>
      <c r="X46" s="270"/>
      <c r="Y46" s="270"/>
      <c r="Z46" s="270"/>
    </row>
    <row r="47" spans="1:26" ht="111" customHeight="1">
      <c r="A47" s="314" t="s">
        <v>1378</v>
      </c>
      <c r="B47" s="269" t="s">
        <v>1379</v>
      </c>
      <c r="C47" s="269" t="s">
        <v>1380</v>
      </c>
      <c r="D47" s="268" t="s">
        <v>1381</v>
      </c>
      <c r="E47" s="270" t="s">
        <v>1382</v>
      </c>
      <c r="F47" s="268" t="s">
        <v>1383</v>
      </c>
      <c r="G47" s="270" t="s">
        <v>1384</v>
      </c>
      <c r="H47" s="315"/>
      <c r="I47" s="389" t="s">
        <v>121</v>
      </c>
      <c r="J47" s="317" t="s">
        <v>1386</v>
      </c>
      <c r="K47" s="362">
        <v>60000000</v>
      </c>
      <c r="L47" s="270" t="s">
        <v>1386</v>
      </c>
      <c r="M47" s="363">
        <v>60000000</v>
      </c>
      <c r="N47" s="233" t="s">
        <v>3100</v>
      </c>
      <c r="O47" s="60" t="s">
        <v>3095</v>
      </c>
      <c r="P47" s="390"/>
      <c r="Q47" s="391"/>
      <c r="R47" s="270"/>
      <c r="S47" s="270"/>
      <c r="T47" s="270"/>
      <c r="U47" s="270"/>
      <c r="V47" s="270"/>
      <c r="W47" s="270"/>
      <c r="X47" s="270"/>
      <c r="Y47" s="270"/>
      <c r="Z47" s="270"/>
    </row>
    <row r="48" spans="1:26" ht="257.25" customHeight="1">
      <c r="A48" s="314" t="s">
        <v>1378</v>
      </c>
      <c r="B48" s="269" t="s">
        <v>1379</v>
      </c>
      <c r="C48" s="269" t="s">
        <v>1380</v>
      </c>
      <c r="D48" s="268" t="s">
        <v>1381</v>
      </c>
      <c r="E48" s="270" t="s">
        <v>1382</v>
      </c>
      <c r="F48" s="268" t="s">
        <v>1503</v>
      </c>
      <c r="G48" s="270" t="s">
        <v>1504</v>
      </c>
      <c r="H48" s="315" t="s">
        <v>241</v>
      </c>
      <c r="I48" s="389"/>
      <c r="J48" s="317" t="s">
        <v>1110</v>
      </c>
      <c r="K48" s="362">
        <v>5903258</v>
      </c>
      <c r="L48" s="270" t="s">
        <v>1110</v>
      </c>
      <c r="M48" s="363">
        <v>6080355.7400000002</v>
      </c>
      <c r="N48" s="270" t="s">
        <v>3101</v>
      </c>
      <c r="O48" s="270" t="s">
        <v>3102</v>
      </c>
      <c r="P48" s="392"/>
      <c r="Q48" s="391"/>
      <c r="R48" s="270"/>
      <c r="S48" s="270"/>
      <c r="T48" s="270"/>
      <c r="U48" s="270"/>
      <c r="V48" s="270"/>
      <c r="W48" s="270"/>
      <c r="X48" s="270"/>
      <c r="Y48" s="270"/>
      <c r="Z48" s="270"/>
    </row>
    <row r="49" spans="1:26" ht="81" customHeight="1">
      <c r="A49" s="314" t="s">
        <v>1378</v>
      </c>
      <c r="B49" s="269" t="s">
        <v>1379</v>
      </c>
      <c r="C49" s="269" t="s">
        <v>1380</v>
      </c>
      <c r="D49" s="268" t="s">
        <v>1381</v>
      </c>
      <c r="E49" s="270" t="s">
        <v>1382</v>
      </c>
      <c r="F49" s="268" t="s">
        <v>1507</v>
      </c>
      <c r="G49" s="270" t="s">
        <v>1508</v>
      </c>
      <c r="H49" s="315" t="s">
        <v>241</v>
      </c>
      <c r="I49" s="389"/>
      <c r="J49" s="317" t="s">
        <v>778</v>
      </c>
      <c r="K49" s="362">
        <v>5000000</v>
      </c>
      <c r="L49" s="270" t="s">
        <v>778</v>
      </c>
      <c r="M49" s="363">
        <v>5000000</v>
      </c>
      <c r="N49" s="317"/>
      <c r="O49" s="270"/>
      <c r="P49" s="390"/>
      <c r="Q49" s="391"/>
      <c r="R49" s="270"/>
      <c r="S49" s="270"/>
      <c r="T49" s="270"/>
      <c r="U49" s="270"/>
      <c r="V49" s="270"/>
      <c r="W49" s="270"/>
      <c r="X49" s="270"/>
      <c r="Y49" s="270"/>
      <c r="Z49" s="270"/>
    </row>
    <row r="50" spans="1:26" ht="141" customHeight="1">
      <c r="A50" s="314" t="s">
        <v>1378</v>
      </c>
      <c r="B50" s="269" t="s">
        <v>1379</v>
      </c>
      <c r="C50" s="269" t="s">
        <v>1380</v>
      </c>
      <c r="D50" s="268" t="s">
        <v>1381</v>
      </c>
      <c r="E50" s="270" t="s">
        <v>1382</v>
      </c>
      <c r="F50" s="268" t="s">
        <v>1560</v>
      </c>
      <c r="G50" s="270" t="s">
        <v>1561</v>
      </c>
      <c r="H50" s="315" t="s">
        <v>241</v>
      </c>
      <c r="I50" s="389"/>
      <c r="J50" s="317" t="s">
        <v>1110</v>
      </c>
      <c r="K50" s="362">
        <v>5903258</v>
      </c>
      <c r="L50" s="270" t="s">
        <v>1110</v>
      </c>
      <c r="M50" s="363">
        <v>6080355.7400000002</v>
      </c>
      <c r="N50" s="270" t="s">
        <v>3103</v>
      </c>
      <c r="O50" s="270" t="s">
        <v>3104</v>
      </c>
      <c r="P50" s="392"/>
      <c r="Q50" s="391"/>
      <c r="R50" s="270"/>
      <c r="S50" s="270"/>
      <c r="T50" s="270"/>
      <c r="U50" s="270"/>
      <c r="V50" s="270"/>
      <c r="W50" s="270"/>
      <c r="X50" s="270"/>
      <c r="Y50" s="270"/>
      <c r="Z50" s="270"/>
    </row>
    <row r="51" spans="1:26" ht="95.25" customHeight="1">
      <c r="A51" s="314" t="s">
        <v>1378</v>
      </c>
      <c r="B51" s="269" t="s">
        <v>1379</v>
      </c>
      <c r="C51" s="269" t="s">
        <v>1380</v>
      </c>
      <c r="D51" s="268" t="s">
        <v>1381</v>
      </c>
      <c r="E51" s="270" t="s">
        <v>1382</v>
      </c>
      <c r="F51" s="268" t="s">
        <v>1564</v>
      </c>
      <c r="G51" s="270" t="s">
        <v>1565</v>
      </c>
      <c r="H51" s="315" t="s">
        <v>121</v>
      </c>
      <c r="I51" s="389"/>
      <c r="J51" s="317" t="s">
        <v>1566</v>
      </c>
      <c r="K51" s="362">
        <v>60000000</v>
      </c>
      <c r="L51" s="270" t="s">
        <v>1566</v>
      </c>
      <c r="M51" s="363">
        <v>60000000</v>
      </c>
      <c r="N51" s="233" t="s">
        <v>3105</v>
      </c>
      <c r="O51" s="232" t="s">
        <v>3106</v>
      </c>
      <c r="P51" s="390"/>
      <c r="Q51" s="391"/>
      <c r="R51" s="270"/>
      <c r="S51" s="270"/>
      <c r="T51" s="270"/>
      <c r="U51" s="270"/>
      <c r="V51" s="270"/>
      <c r="W51" s="270"/>
      <c r="X51" s="270"/>
      <c r="Y51" s="270"/>
      <c r="Z51" s="270"/>
    </row>
    <row r="52" spans="1:26" ht="178.5" customHeight="1">
      <c r="A52" s="314" t="s">
        <v>1378</v>
      </c>
      <c r="B52" s="269" t="s">
        <v>1379</v>
      </c>
      <c r="C52" s="269" t="s">
        <v>1380</v>
      </c>
      <c r="D52" s="268" t="s">
        <v>1381</v>
      </c>
      <c r="E52" s="270" t="s">
        <v>1382</v>
      </c>
      <c r="F52" s="268" t="s">
        <v>1571</v>
      </c>
      <c r="G52" s="270" t="s">
        <v>1572</v>
      </c>
      <c r="H52" s="315" t="s">
        <v>121</v>
      </c>
      <c r="I52" s="389"/>
      <c r="J52" s="317" t="s">
        <v>1110</v>
      </c>
      <c r="K52" s="362">
        <v>5903258</v>
      </c>
      <c r="L52" s="270" t="s">
        <v>1110</v>
      </c>
      <c r="M52" s="363">
        <v>6080355.7400000002</v>
      </c>
      <c r="N52" s="270" t="s">
        <v>3107</v>
      </c>
      <c r="O52" s="270" t="s">
        <v>3108</v>
      </c>
      <c r="P52" s="392"/>
      <c r="Q52" s="391"/>
      <c r="R52" s="270"/>
      <c r="S52" s="270"/>
      <c r="T52" s="270"/>
      <c r="U52" s="270"/>
      <c r="V52" s="270"/>
      <c r="W52" s="270"/>
      <c r="X52" s="270"/>
      <c r="Y52" s="270"/>
      <c r="Z52" s="270"/>
    </row>
    <row r="53" spans="1:26" ht="99.75" customHeight="1">
      <c r="A53" s="314" t="s">
        <v>1378</v>
      </c>
      <c r="B53" s="269" t="s">
        <v>1379</v>
      </c>
      <c r="C53" s="269" t="s">
        <v>1380</v>
      </c>
      <c r="D53" s="268" t="s">
        <v>1381</v>
      </c>
      <c r="E53" s="270" t="s">
        <v>1382</v>
      </c>
      <c r="F53" s="268" t="s">
        <v>1586</v>
      </c>
      <c r="G53" s="270" t="s">
        <v>1587</v>
      </c>
      <c r="H53" s="315" t="s">
        <v>241</v>
      </c>
      <c r="I53" s="389"/>
      <c r="J53" s="317" t="s">
        <v>1588</v>
      </c>
      <c r="K53" s="362">
        <v>0</v>
      </c>
      <c r="L53" s="270" t="s">
        <v>1588</v>
      </c>
      <c r="M53" s="363">
        <v>0</v>
      </c>
      <c r="N53" s="233" t="s">
        <v>3109</v>
      </c>
      <c r="O53" s="421" t="s">
        <v>3110</v>
      </c>
      <c r="P53" s="392"/>
      <c r="Q53" s="391"/>
      <c r="R53" s="270"/>
      <c r="S53" s="270"/>
      <c r="T53" s="270"/>
      <c r="U53" s="270"/>
      <c r="V53" s="270"/>
      <c r="W53" s="270"/>
      <c r="X53" s="270"/>
      <c r="Y53" s="270"/>
      <c r="Z53" s="270"/>
    </row>
    <row r="54" spans="1:26" ht="271.5" customHeight="1">
      <c r="A54" s="314" t="s">
        <v>1378</v>
      </c>
      <c r="B54" s="269" t="s">
        <v>1379</v>
      </c>
      <c r="C54" s="269" t="s">
        <v>1380</v>
      </c>
      <c r="D54" s="268" t="s">
        <v>1381</v>
      </c>
      <c r="E54" s="270" t="s">
        <v>1382</v>
      </c>
      <c r="F54" s="268" t="s">
        <v>1395</v>
      </c>
      <c r="G54" s="270" t="s">
        <v>1396</v>
      </c>
      <c r="H54" s="315" t="s">
        <v>241</v>
      </c>
      <c r="I54" s="389"/>
      <c r="J54" s="317" t="s">
        <v>1397</v>
      </c>
      <c r="K54" s="362">
        <v>19187784</v>
      </c>
      <c r="L54" s="270" t="s">
        <v>1397</v>
      </c>
      <c r="M54" s="363">
        <v>19763417.52</v>
      </c>
      <c r="N54" s="270" t="s">
        <v>3101</v>
      </c>
      <c r="O54" s="270" t="s">
        <v>3102</v>
      </c>
      <c r="P54" s="390"/>
      <c r="Q54" s="391"/>
      <c r="R54" s="270"/>
      <c r="S54" s="270"/>
      <c r="T54" s="270"/>
      <c r="U54" s="270"/>
      <c r="V54" s="270"/>
      <c r="W54" s="270"/>
      <c r="X54" s="270"/>
      <c r="Y54" s="270"/>
      <c r="Z54" s="270"/>
    </row>
    <row r="55" spans="1:26" ht="62.25" customHeight="1">
      <c r="A55" s="314" t="s">
        <v>1378</v>
      </c>
      <c r="B55" s="269" t="s">
        <v>1379</v>
      </c>
      <c r="C55" s="269" t="s">
        <v>1380</v>
      </c>
      <c r="D55" s="268" t="s">
        <v>1381</v>
      </c>
      <c r="E55" s="270" t="s">
        <v>1382</v>
      </c>
      <c r="F55" s="268" t="s">
        <v>1617</v>
      </c>
      <c r="G55" s="270" t="s">
        <v>1618</v>
      </c>
      <c r="H55" s="315" t="s">
        <v>241</v>
      </c>
      <c r="I55" s="389"/>
      <c r="J55" s="317" t="s">
        <v>1566</v>
      </c>
      <c r="K55" s="362">
        <v>0</v>
      </c>
      <c r="L55" s="270" t="s">
        <v>1566</v>
      </c>
      <c r="M55" s="422">
        <v>0</v>
      </c>
      <c r="N55" s="423" t="s">
        <v>3111</v>
      </c>
      <c r="O55" s="232" t="s">
        <v>3112</v>
      </c>
      <c r="P55" s="390"/>
      <c r="Q55" s="391"/>
      <c r="R55" s="270"/>
      <c r="S55" s="270"/>
      <c r="T55" s="270"/>
      <c r="U55" s="270"/>
      <c r="V55" s="270"/>
      <c r="W55" s="270"/>
      <c r="X55" s="270"/>
      <c r="Y55" s="270"/>
      <c r="Z55" s="270"/>
    </row>
    <row r="56" spans="1:26" ht="181.5" customHeight="1">
      <c r="A56" s="314" t="s">
        <v>1378</v>
      </c>
      <c r="B56" s="269" t="s">
        <v>1379</v>
      </c>
      <c r="C56" s="269" t="s">
        <v>1380</v>
      </c>
      <c r="D56" s="268" t="s">
        <v>1381</v>
      </c>
      <c r="E56" s="270" t="s">
        <v>1382</v>
      </c>
      <c r="F56" s="268" t="s">
        <v>1621</v>
      </c>
      <c r="G56" s="270" t="s">
        <v>1622</v>
      </c>
      <c r="H56" s="315" t="s">
        <v>241</v>
      </c>
      <c r="I56" s="389"/>
      <c r="J56" s="317" t="s">
        <v>1110</v>
      </c>
      <c r="K56" s="362">
        <v>5903258</v>
      </c>
      <c r="L56" s="270" t="s">
        <v>1110</v>
      </c>
      <c r="M56" s="363">
        <v>6080355.7400000002</v>
      </c>
      <c r="N56" s="270" t="s">
        <v>3113</v>
      </c>
      <c r="O56" s="270" t="s">
        <v>3114</v>
      </c>
      <c r="P56" s="390"/>
      <c r="Q56" s="391"/>
      <c r="R56" s="270"/>
      <c r="S56" s="270"/>
      <c r="T56" s="270"/>
      <c r="U56" s="270"/>
      <c r="V56" s="270"/>
      <c r="W56" s="270"/>
      <c r="X56" s="270"/>
      <c r="Y56" s="270"/>
      <c r="Z56" s="270"/>
    </row>
    <row r="57" spans="1:26" ht="125.25" customHeight="1">
      <c r="A57" s="314" t="s">
        <v>1378</v>
      </c>
      <c r="B57" s="269" t="s">
        <v>1379</v>
      </c>
      <c r="C57" s="269" t="s">
        <v>1380</v>
      </c>
      <c r="D57" s="268" t="s">
        <v>1381</v>
      </c>
      <c r="E57" s="270" t="s">
        <v>1382</v>
      </c>
      <c r="F57" s="268" t="s">
        <v>1626</v>
      </c>
      <c r="G57" s="270" t="s">
        <v>1627</v>
      </c>
      <c r="H57" s="315" t="s">
        <v>121</v>
      </c>
      <c r="I57" s="389"/>
      <c r="J57" s="317" t="s">
        <v>1631</v>
      </c>
      <c r="K57" s="362">
        <v>0</v>
      </c>
      <c r="L57" s="270" t="s">
        <v>1631</v>
      </c>
      <c r="M57" s="363">
        <v>0</v>
      </c>
      <c r="N57" s="270" t="s">
        <v>3115</v>
      </c>
      <c r="O57" s="270" t="s">
        <v>3116</v>
      </c>
      <c r="P57" s="392"/>
      <c r="Q57" s="391"/>
      <c r="R57" s="270"/>
      <c r="S57" s="270"/>
      <c r="T57" s="270"/>
      <c r="U57" s="270"/>
      <c r="V57" s="270"/>
      <c r="W57" s="270"/>
      <c r="X57" s="270"/>
      <c r="Y57" s="270"/>
      <c r="Z57" s="270"/>
    </row>
    <row r="58" spans="1:26" ht="99.75" customHeight="1">
      <c r="A58" s="314" t="s">
        <v>1378</v>
      </c>
      <c r="B58" s="269" t="s">
        <v>1379</v>
      </c>
      <c r="C58" s="269" t="s">
        <v>1380</v>
      </c>
      <c r="D58" s="268" t="s">
        <v>1381</v>
      </c>
      <c r="E58" s="270" t="s">
        <v>1382</v>
      </c>
      <c r="F58" s="268" t="s">
        <v>1633</v>
      </c>
      <c r="G58" s="270" t="s">
        <v>1634</v>
      </c>
      <c r="H58" s="315"/>
      <c r="I58" s="389" t="s">
        <v>121</v>
      </c>
      <c r="J58" s="317" t="s">
        <v>1643</v>
      </c>
      <c r="K58" s="362">
        <v>0</v>
      </c>
      <c r="L58" s="270" t="s">
        <v>1643</v>
      </c>
      <c r="M58" s="363">
        <v>0</v>
      </c>
      <c r="N58" s="317"/>
      <c r="O58" s="270"/>
      <c r="P58" s="390"/>
      <c r="Q58" s="391"/>
      <c r="R58" s="270"/>
      <c r="S58" s="270"/>
      <c r="T58" s="270"/>
      <c r="U58" s="270"/>
      <c r="V58" s="270"/>
      <c r="W58" s="270"/>
      <c r="X58" s="270"/>
      <c r="Y58" s="270"/>
      <c r="Z58" s="270"/>
    </row>
    <row r="59" spans="1:26" ht="99.75" customHeight="1">
      <c r="A59" s="314" t="s">
        <v>1378</v>
      </c>
      <c r="B59" s="269" t="s">
        <v>1379</v>
      </c>
      <c r="C59" s="269" t="s">
        <v>1380</v>
      </c>
      <c r="D59" s="268" t="s">
        <v>1381</v>
      </c>
      <c r="E59" s="270" t="s">
        <v>1382</v>
      </c>
      <c r="F59" s="268" t="s">
        <v>1668</v>
      </c>
      <c r="G59" s="270" t="s">
        <v>1669</v>
      </c>
      <c r="H59" s="315" t="s">
        <v>121</v>
      </c>
      <c r="I59" s="389"/>
      <c r="J59" s="424" t="s">
        <v>1670</v>
      </c>
      <c r="K59" s="362">
        <v>6844538</v>
      </c>
      <c r="L59" s="270" t="s">
        <v>1671</v>
      </c>
      <c r="M59" s="363">
        <v>7049874.1400000006</v>
      </c>
      <c r="N59" s="317"/>
      <c r="O59" s="270"/>
      <c r="P59" s="392"/>
      <c r="Q59" s="391"/>
      <c r="R59" s="270"/>
      <c r="S59" s="270"/>
      <c r="T59" s="270"/>
      <c r="U59" s="270"/>
      <c r="V59" s="270"/>
      <c r="W59" s="270"/>
      <c r="X59" s="270"/>
      <c r="Y59" s="270"/>
      <c r="Z59" s="270"/>
    </row>
    <row r="60" spans="1:26" ht="99.75" customHeight="1">
      <c r="A60" s="314" t="s">
        <v>1378</v>
      </c>
      <c r="B60" s="269" t="s">
        <v>1379</v>
      </c>
      <c r="C60" s="269" t="s">
        <v>1380</v>
      </c>
      <c r="D60" s="268" t="s">
        <v>1381</v>
      </c>
      <c r="E60" s="270" t="s">
        <v>1382</v>
      </c>
      <c r="F60" s="268" t="s">
        <v>1675</v>
      </c>
      <c r="G60" s="270" t="s">
        <v>1676</v>
      </c>
      <c r="H60" s="315" t="s">
        <v>121</v>
      </c>
      <c r="I60" s="389"/>
      <c r="J60" s="317" t="s">
        <v>1677</v>
      </c>
      <c r="K60" s="362">
        <v>0</v>
      </c>
      <c r="L60" s="270" t="s">
        <v>1677</v>
      </c>
      <c r="M60" s="363">
        <v>0</v>
      </c>
      <c r="N60" s="317"/>
      <c r="O60" s="270"/>
      <c r="P60" s="392"/>
      <c r="Q60" s="391"/>
      <c r="R60" s="270"/>
      <c r="S60" s="270"/>
      <c r="T60" s="270"/>
      <c r="U60" s="270"/>
      <c r="V60" s="270"/>
      <c r="W60" s="270"/>
      <c r="X60" s="270"/>
      <c r="Y60" s="270"/>
      <c r="Z60" s="270"/>
    </row>
    <row r="61" spans="1:26" ht="130.5" customHeight="1">
      <c r="A61" s="314" t="s">
        <v>1378</v>
      </c>
      <c r="B61" s="269" t="s">
        <v>1379</v>
      </c>
      <c r="C61" s="269" t="s">
        <v>1380</v>
      </c>
      <c r="D61" s="268" t="s">
        <v>1381</v>
      </c>
      <c r="E61" s="270" t="s">
        <v>1382</v>
      </c>
      <c r="F61" s="268" t="s">
        <v>1406</v>
      </c>
      <c r="G61" s="270" t="s">
        <v>1407</v>
      </c>
      <c r="H61" s="315" t="s">
        <v>241</v>
      </c>
      <c r="I61" s="389"/>
      <c r="J61" s="317" t="s">
        <v>1397</v>
      </c>
      <c r="K61" s="362">
        <v>19187784</v>
      </c>
      <c r="L61" s="270" t="s">
        <v>1397</v>
      </c>
      <c r="M61" s="363">
        <v>19763417.52</v>
      </c>
      <c r="N61" s="232" t="s">
        <v>3117</v>
      </c>
      <c r="O61" s="232" t="s">
        <v>3118</v>
      </c>
      <c r="P61" s="390"/>
      <c r="Q61" s="391"/>
      <c r="R61" s="270"/>
      <c r="S61" s="270"/>
      <c r="T61" s="270"/>
      <c r="U61" s="270"/>
      <c r="V61" s="270"/>
      <c r="W61" s="270"/>
      <c r="X61" s="270"/>
      <c r="Y61" s="270"/>
      <c r="Z61" s="270"/>
    </row>
    <row r="62" spans="1:26" ht="99.75" customHeight="1">
      <c r="A62" s="314" t="s">
        <v>1378</v>
      </c>
      <c r="B62" s="269" t="s">
        <v>1379</v>
      </c>
      <c r="C62" s="269" t="s">
        <v>1688</v>
      </c>
      <c r="D62" s="268" t="s">
        <v>1689</v>
      </c>
      <c r="E62" s="270" t="s">
        <v>1690</v>
      </c>
      <c r="F62" s="268" t="s">
        <v>1691</v>
      </c>
      <c r="G62" s="270" t="s">
        <v>1692</v>
      </c>
      <c r="H62" s="315" t="s">
        <v>241</v>
      </c>
      <c r="I62" s="389"/>
      <c r="J62" s="317" t="s">
        <v>778</v>
      </c>
      <c r="K62" s="362">
        <v>5000000</v>
      </c>
      <c r="L62" s="425" t="s">
        <v>778</v>
      </c>
      <c r="M62" s="363">
        <v>5000000</v>
      </c>
      <c r="N62" s="426"/>
      <c r="O62" s="425"/>
      <c r="P62" s="427"/>
      <c r="Q62" s="391"/>
      <c r="R62" s="270"/>
      <c r="S62" s="270"/>
      <c r="T62" s="270"/>
      <c r="U62" s="270"/>
      <c r="V62" s="270"/>
      <c r="W62" s="270"/>
      <c r="X62" s="270"/>
      <c r="Y62" s="270"/>
      <c r="Z62" s="270"/>
    </row>
    <row r="63" spans="1:26" ht="99.75" customHeight="1">
      <c r="A63" s="314" t="s">
        <v>1731</v>
      </c>
      <c r="B63" s="269" t="s">
        <v>1732</v>
      </c>
      <c r="C63" s="269" t="s">
        <v>1733</v>
      </c>
      <c r="D63" s="268" t="s">
        <v>1734</v>
      </c>
      <c r="E63" s="270" t="s">
        <v>1735</v>
      </c>
      <c r="F63" s="268" t="s">
        <v>1736</v>
      </c>
      <c r="G63" s="270" t="s">
        <v>1737</v>
      </c>
      <c r="H63" s="315" t="s">
        <v>121</v>
      </c>
      <c r="I63" s="389"/>
      <c r="J63" s="317" t="s">
        <v>1738</v>
      </c>
      <c r="K63" s="362">
        <v>0</v>
      </c>
      <c r="L63" s="270" t="s">
        <v>3119</v>
      </c>
      <c r="M63" s="363">
        <v>0</v>
      </c>
      <c r="N63" s="406" t="s">
        <v>3120</v>
      </c>
      <c r="O63" s="401" t="s">
        <v>3121</v>
      </c>
      <c r="P63" s="390"/>
      <c r="Q63" s="391"/>
      <c r="R63" s="270"/>
      <c r="S63" s="270"/>
      <c r="T63" s="270"/>
      <c r="U63" s="270"/>
      <c r="V63" s="270"/>
      <c r="W63" s="270"/>
      <c r="X63" s="270"/>
      <c r="Y63" s="270"/>
      <c r="Z63" s="270"/>
    </row>
    <row r="64" spans="1:26" ht="99.75" customHeight="1">
      <c r="A64" s="314" t="s">
        <v>1731</v>
      </c>
      <c r="B64" s="269" t="s">
        <v>1732</v>
      </c>
      <c r="C64" s="269" t="s">
        <v>1733</v>
      </c>
      <c r="D64" s="268" t="s">
        <v>1734</v>
      </c>
      <c r="E64" s="270" t="s">
        <v>1735</v>
      </c>
      <c r="F64" s="268" t="s">
        <v>1746</v>
      </c>
      <c r="G64" s="270" t="s">
        <v>1747</v>
      </c>
      <c r="H64" s="315" t="s">
        <v>241</v>
      </c>
      <c r="I64" s="389"/>
      <c r="J64" s="428" t="s">
        <v>3122</v>
      </c>
      <c r="K64" s="362">
        <v>400000000</v>
      </c>
      <c r="L64" s="270" t="s">
        <v>3123</v>
      </c>
      <c r="M64" s="363">
        <v>0</v>
      </c>
      <c r="N64" s="409" t="s">
        <v>3120</v>
      </c>
      <c r="O64" s="404" t="s">
        <v>3121</v>
      </c>
      <c r="P64" s="390"/>
      <c r="Q64" s="391"/>
      <c r="R64" s="270"/>
      <c r="S64" s="270"/>
      <c r="T64" s="270"/>
      <c r="U64" s="270"/>
      <c r="V64" s="270"/>
      <c r="W64" s="270"/>
      <c r="X64" s="270"/>
      <c r="Y64" s="270"/>
      <c r="Z64" s="270"/>
    </row>
    <row r="65" spans="1:26" ht="99.75" customHeight="1">
      <c r="A65" s="314" t="s">
        <v>1731</v>
      </c>
      <c r="B65" s="269" t="s">
        <v>1732</v>
      </c>
      <c r="C65" s="269" t="s">
        <v>1733</v>
      </c>
      <c r="D65" s="268" t="s">
        <v>1734</v>
      </c>
      <c r="E65" s="270" t="s">
        <v>1735</v>
      </c>
      <c r="F65" s="268" t="s">
        <v>1757</v>
      </c>
      <c r="G65" s="270" t="s">
        <v>1758</v>
      </c>
      <c r="H65" s="315" t="s">
        <v>241</v>
      </c>
      <c r="I65" s="389"/>
      <c r="J65" s="317" t="s">
        <v>1759</v>
      </c>
      <c r="K65" s="362">
        <v>8854887</v>
      </c>
      <c r="L65" s="270" t="s">
        <v>1760</v>
      </c>
      <c r="M65" s="363">
        <v>9120533.6099999994</v>
      </c>
      <c r="N65" s="400" t="s">
        <v>3124</v>
      </c>
      <c r="O65" s="270"/>
      <c r="P65" s="427"/>
      <c r="Q65" s="391"/>
      <c r="R65" s="270"/>
      <c r="S65" s="270"/>
      <c r="T65" s="270"/>
      <c r="U65" s="270"/>
      <c r="V65" s="270"/>
      <c r="W65" s="270"/>
      <c r="X65" s="270"/>
      <c r="Y65" s="270"/>
      <c r="Z65" s="270"/>
    </row>
    <row r="66" spans="1:26" ht="150" customHeight="1">
      <c r="A66" s="314" t="s">
        <v>1731</v>
      </c>
      <c r="B66" s="269" t="s">
        <v>1732</v>
      </c>
      <c r="C66" s="269" t="s">
        <v>1733</v>
      </c>
      <c r="D66" s="268" t="s">
        <v>1734</v>
      </c>
      <c r="E66" s="270" t="s">
        <v>1735</v>
      </c>
      <c r="F66" s="268" t="s">
        <v>1764</v>
      </c>
      <c r="G66" s="270" t="s">
        <v>1765</v>
      </c>
      <c r="H66" s="315" t="s">
        <v>121</v>
      </c>
      <c r="I66" s="389"/>
      <c r="J66" s="270" t="s">
        <v>3125</v>
      </c>
      <c r="K66" s="362">
        <v>8854887</v>
      </c>
      <c r="L66" s="270" t="s">
        <v>3125</v>
      </c>
      <c r="M66" s="422">
        <v>9120533.6099999994</v>
      </c>
      <c r="N66" s="429" t="s">
        <v>3126</v>
      </c>
      <c r="O66" s="430" t="s">
        <v>3127</v>
      </c>
      <c r="P66" s="427"/>
      <c r="Q66" s="391"/>
      <c r="R66" s="270"/>
      <c r="S66" s="270"/>
      <c r="T66" s="270"/>
      <c r="U66" s="270"/>
      <c r="V66" s="270"/>
      <c r="W66" s="270"/>
      <c r="X66" s="270"/>
      <c r="Y66" s="270"/>
      <c r="Z66" s="270"/>
    </row>
    <row r="67" spans="1:26" ht="99.75" customHeight="1">
      <c r="A67" s="314" t="s">
        <v>1731</v>
      </c>
      <c r="B67" s="269" t="s">
        <v>1732</v>
      </c>
      <c r="C67" s="269" t="s">
        <v>1733</v>
      </c>
      <c r="D67" s="268" t="s">
        <v>1734</v>
      </c>
      <c r="E67" s="270" t="s">
        <v>1735</v>
      </c>
      <c r="F67" s="268" t="s">
        <v>1770</v>
      </c>
      <c r="G67" s="270" t="s">
        <v>1771</v>
      </c>
      <c r="H67" s="315" t="s">
        <v>121</v>
      </c>
      <c r="I67" s="389"/>
      <c r="J67" s="317" t="s">
        <v>3128</v>
      </c>
      <c r="K67" s="362"/>
      <c r="L67" s="270"/>
      <c r="M67" s="363">
        <v>0</v>
      </c>
      <c r="N67" s="317"/>
      <c r="O67" s="270"/>
      <c r="P67" s="390"/>
      <c r="Q67" s="391"/>
      <c r="R67" s="270"/>
      <c r="S67" s="270"/>
      <c r="T67" s="270"/>
      <c r="U67" s="270"/>
      <c r="V67" s="270"/>
      <c r="W67" s="270"/>
      <c r="X67" s="270"/>
      <c r="Y67" s="270"/>
      <c r="Z67" s="270"/>
    </row>
    <row r="68" spans="1:26" ht="99.75" customHeight="1">
      <c r="A68" s="314" t="s">
        <v>1731</v>
      </c>
      <c r="B68" s="269" t="s">
        <v>1732</v>
      </c>
      <c r="C68" s="269" t="s">
        <v>1733</v>
      </c>
      <c r="D68" s="268" t="s">
        <v>1734</v>
      </c>
      <c r="E68" s="270" t="s">
        <v>1735</v>
      </c>
      <c r="F68" s="268" t="s">
        <v>1789</v>
      </c>
      <c r="G68" s="270" t="s">
        <v>1790</v>
      </c>
      <c r="H68" s="315" t="s">
        <v>241</v>
      </c>
      <c r="I68" s="389"/>
      <c r="J68" s="317" t="s">
        <v>474</v>
      </c>
      <c r="K68" s="362">
        <v>0</v>
      </c>
      <c r="L68" s="270" t="s">
        <v>474</v>
      </c>
      <c r="M68" s="363">
        <v>0</v>
      </c>
      <c r="N68" s="233" t="s">
        <v>3120</v>
      </c>
      <c r="O68" s="232" t="s">
        <v>3121</v>
      </c>
      <c r="P68" s="390"/>
      <c r="Q68" s="391"/>
      <c r="R68" s="270"/>
      <c r="S68" s="270"/>
      <c r="T68" s="270"/>
      <c r="U68" s="270"/>
      <c r="V68" s="270"/>
      <c r="W68" s="270"/>
      <c r="X68" s="270"/>
      <c r="Y68" s="270"/>
      <c r="Z68" s="270"/>
    </row>
    <row r="69" spans="1:26" ht="99.75" customHeight="1">
      <c r="A69" s="314" t="s">
        <v>1731</v>
      </c>
      <c r="B69" s="269" t="s">
        <v>1732</v>
      </c>
      <c r="C69" s="269" t="s">
        <v>1733</v>
      </c>
      <c r="D69" s="268" t="s">
        <v>1734</v>
      </c>
      <c r="E69" s="270" t="s">
        <v>1735</v>
      </c>
      <c r="F69" s="268" t="s">
        <v>1799</v>
      </c>
      <c r="G69" s="270" t="s">
        <v>1800</v>
      </c>
      <c r="H69" s="315" t="s">
        <v>241</v>
      </c>
      <c r="I69" s="389"/>
      <c r="J69" s="317"/>
      <c r="K69" s="362">
        <v>0</v>
      </c>
      <c r="L69" s="270" t="s">
        <v>1801</v>
      </c>
      <c r="M69" s="363">
        <v>5000000</v>
      </c>
      <c r="N69" s="317"/>
      <c r="O69" s="270"/>
      <c r="P69" s="390"/>
      <c r="Q69" s="391"/>
      <c r="R69" s="270"/>
      <c r="S69" s="270"/>
      <c r="T69" s="270"/>
      <c r="U69" s="270"/>
      <c r="V69" s="270"/>
      <c r="W69" s="270"/>
      <c r="X69" s="270"/>
      <c r="Y69" s="270"/>
      <c r="Z69" s="270"/>
    </row>
    <row r="70" spans="1:26" ht="99.75" customHeight="1">
      <c r="A70" s="314" t="s">
        <v>1731</v>
      </c>
      <c r="B70" s="269" t="s">
        <v>1732</v>
      </c>
      <c r="C70" s="269" t="s">
        <v>1733</v>
      </c>
      <c r="D70" s="268" t="s">
        <v>1813</v>
      </c>
      <c r="E70" s="270" t="s">
        <v>1814</v>
      </c>
      <c r="F70" s="268" t="s">
        <v>1815</v>
      </c>
      <c r="G70" s="270" t="s">
        <v>1816</v>
      </c>
      <c r="H70" s="315" t="s">
        <v>241</v>
      </c>
      <c r="I70" s="389"/>
      <c r="J70" s="317"/>
      <c r="K70" s="362">
        <v>0</v>
      </c>
      <c r="L70" s="270"/>
      <c r="M70" s="363">
        <v>0</v>
      </c>
      <c r="N70" s="431"/>
      <c r="O70" s="432"/>
      <c r="P70" s="392"/>
      <c r="Q70" s="391"/>
      <c r="R70" s="270"/>
      <c r="S70" s="270"/>
      <c r="T70" s="270"/>
      <c r="U70" s="270"/>
      <c r="V70" s="270"/>
      <c r="W70" s="270"/>
      <c r="X70" s="270"/>
      <c r="Y70" s="270"/>
      <c r="Z70" s="270"/>
    </row>
    <row r="71" spans="1:26" ht="99.75" customHeight="1">
      <c r="A71" s="314" t="s">
        <v>1731</v>
      </c>
      <c r="B71" s="269" t="s">
        <v>1732</v>
      </c>
      <c r="C71" s="269" t="s">
        <v>1733</v>
      </c>
      <c r="D71" s="268" t="s">
        <v>1813</v>
      </c>
      <c r="E71" s="270" t="s">
        <v>1814</v>
      </c>
      <c r="F71" s="268" t="s">
        <v>1825</v>
      </c>
      <c r="G71" s="270" t="s">
        <v>1826</v>
      </c>
      <c r="H71" s="315" t="s">
        <v>241</v>
      </c>
      <c r="I71" s="389"/>
      <c r="J71" s="317"/>
      <c r="K71" s="362"/>
      <c r="L71" s="270"/>
      <c r="M71" s="363"/>
      <c r="N71" s="433"/>
      <c r="O71" s="434"/>
      <c r="P71" s="392"/>
      <c r="Q71" s="391"/>
      <c r="R71" s="270"/>
      <c r="S71" s="270"/>
      <c r="T71" s="270"/>
      <c r="U71" s="270"/>
      <c r="V71" s="270"/>
      <c r="W71" s="270"/>
      <c r="X71" s="270"/>
      <c r="Y71" s="270"/>
      <c r="Z71" s="270"/>
    </row>
    <row r="72" spans="1:26" ht="99.75" customHeight="1">
      <c r="A72" s="314" t="s">
        <v>1731</v>
      </c>
      <c r="B72" s="269" t="s">
        <v>1732</v>
      </c>
      <c r="C72" s="269" t="s">
        <v>1733</v>
      </c>
      <c r="D72" s="268" t="s">
        <v>1813</v>
      </c>
      <c r="E72" s="270" t="s">
        <v>1814</v>
      </c>
      <c r="F72" s="268" t="s">
        <v>1830</v>
      </c>
      <c r="G72" s="270" t="s">
        <v>1831</v>
      </c>
      <c r="H72" s="315"/>
      <c r="I72" s="389" t="s">
        <v>121</v>
      </c>
      <c r="J72" s="317" t="s">
        <v>1840</v>
      </c>
      <c r="K72" s="362">
        <v>6844538</v>
      </c>
      <c r="L72" s="270"/>
      <c r="M72" s="363">
        <v>7049874.1400000006</v>
      </c>
      <c r="N72" s="433"/>
      <c r="O72" s="434"/>
      <c r="P72" s="392"/>
      <c r="Q72" s="391"/>
      <c r="R72" s="270"/>
      <c r="S72" s="270"/>
      <c r="T72" s="270"/>
      <c r="U72" s="270"/>
      <c r="V72" s="270"/>
      <c r="W72" s="270"/>
      <c r="X72" s="270"/>
      <c r="Y72" s="270"/>
      <c r="Z72" s="270"/>
    </row>
    <row r="73" spans="1:26" ht="99.75" customHeight="1">
      <c r="A73" s="314" t="s">
        <v>1731</v>
      </c>
      <c r="B73" s="269" t="s">
        <v>1732</v>
      </c>
      <c r="C73" s="269" t="s">
        <v>1733</v>
      </c>
      <c r="D73" s="268" t="s">
        <v>1845</v>
      </c>
      <c r="E73" s="270" t="s">
        <v>1846</v>
      </c>
      <c r="F73" s="268" t="s">
        <v>1847</v>
      </c>
      <c r="G73" s="270" t="s">
        <v>1848</v>
      </c>
      <c r="H73" s="315" t="s">
        <v>121</v>
      </c>
      <c r="I73" s="389"/>
      <c r="J73" s="317" t="s">
        <v>1849</v>
      </c>
      <c r="K73" s="362">
        <v>0</v>
      </c>
      <c r="L73" s="270"/>
      <c r="M73" s="363">
        <v>0</v>
      </c>
      <c r="N73" s="409" t="s">
        <v>3129</v>
      </c>
      <c r="O73" s="404" t="s">
        <v>3130</v>
      </c>
      <c r="P73" s="390"/>
      <c r="Q73" s="391"/>
      <c r="R73" s="270"/>
      <c r="S73" s="270"/>
      <c r="T73" s="270"/>
      <c r="U73" s="270"/>
      <c r="V73" s="270"/>
      <c r="W73" s="270"/>
      <c r="X73" s="270"/>
      <c r="Y73" s="270"/>
      <c r="Z73" s="270"/>
    </row>
    <row r="74" spans="1:26" ht="99.75" customHeight="1">
      <c r="A74" s="314" t="s">
        <v>1731</v>
      </c>
      <c r="B74" s="269" t="s">
        <v>1732</v>
      </c>
      <c r="C74" s="269" t="s">
        <v>1733</v>
      </c>
      <c r="D74" s="268" t="s">
        <v>1845</v>
      </c>
      <c r="E74" s="270" t="s">
        <v>1846</v>
      </c>
      <c r="F74" s="268" t="s">
        <v>1869</v>
      </c>
      <c r="G74" s="270" t="s">
        <v>1870</v>
      </c>
      <c r="H74" s="315"/>
      <c r="I74" s="389" t="s">
        <v>121</v>
      </c>
      <c r="J74" s="317" t="s">
        <v>1886</v>
      </c>
      <c r="K74" s="362">
        <v>400000000</v>
      </c>
      <c r="L74" s="270" t="s">
        <v>1887</v>
      </c>
      <c r="M74" s="363">
        <v>0</v>
      </c>
      <c r="N74" s="233" t="s">
        <v>3131</v>
      </c>
      <c r="O74" s="435" t="s">
        <v>3132</v>
      </c>
      <c r="P74" s="390"/>
      <c r="Q74" s="391"/>
      <c r="R74" s="270"/>
      <c r="S74" s="270"/>
      <c r="T74" s="270"/>
      <c r="U74" s="270"/>
      <c r="V74" s="270"/>
      <c r="W74" s="270"/>
      <c r="X74" s="270"/>
      <c r="Y74" s="270"/>
      <c r="Z74" s="270"/>
    </row>
    <row r="75" spans="1:26" ht="99.75" customHeight="1">
      <c r="A75" s="314" t="s">
        <v>1731</v>
      </c>
      <c r="B75" s="269" t="s">
        <v>1732</v>
      </c>
      <c r="C75" s="269" t="s">
        <v>1733</v>
      </c>
      <c r="D75" s="268" t="s">
        <v>1845</v>
      </c>
      <c r="E75" s="270" t="s">
        <v>1846</v>
      </c>
      <c r="F75" s="268" t="s">
        <v>1888</v>
      </c>
      <c r="G75" s="270" t="s">
        <v>1889</v>
      </c>
      <c r="H75" s="315" t="s">
        <v>241</v>
      </c>
      <c r="I75" s="389"/>
      <c r="J75" s="317" t="s">
        <v>1886</v>
      </c>
      <c r="K75" s="362">
        <v>0</v>
      </c>
      <c r="L75" s="270" t="s">
        <v>3133</v>
      </c>
      <c r="M75" s="363">
        <v>0</v>
      </c>
      <c r="N75" s="406" t="s">
        <v>3131</v>
      </c>
      <c r="O75" s="435" t="s">
        <v>3134</v>
      </c>
      <c r="P75" s="392"/>
      <c r="Q75" s="391"/>
      <c r="R75" s="270"/>
      <c r="S75" s="270"/>
      <c r="T75" s="270"/>
      <c r="U75" s="270"/>
      <c r="V75" s="270"/>
      <c r="W75" s="270"/>
      <c r="X75" s="270"/>
      <c r="Y75" s="270"/>
      <c r="Z75" s="270"/>
    </row>
    <row r="76" spans="1:26" ht="99.75" customHeight="1">
      <c r="A76" s="314" t="s">
        <v>1731</v>
      </c>
      <c r="B76" s="269" t="s">
        <v>1732</v>
      </c>
      <c r="C76" s="269" t="s">
        <v>1733</v>
      </c>
      <c r="D76" s="268" t="s">
        <v>1902</v>
      </c>
      <c r="E76" s="270" t="s">
        <v>1903</v>
      </c>
      <c r="F76" s="268" t="s">
        <v>1904</v>
      </c>
      <c r="G76" s="270" t="s">
        <v>1905</v>
      </c>
      <c r="H76" s="315"/>
      <c r="I76" s="389" t="s">
        <v>121</v>
      </c>
      <c r="J76" s="317" t="s">
        <v>1254</v>
      </c>
      <c r="K76" s="362">
        <v>0</v>
      </c>
      <c r="L76" s="270" t="s">
        <v>1254</v>
      </c>
      <c r="M76" s="363">
        <v>0</v>
      </c>
      <c r="N76" s="317"/>
      <c r="O76" s="270"/>
      <c r="P76" s="392"/>
      <c r="Q76" s="391"/>
      <c r="R76" s="270"/>
      <c r="S76" s="270"/>
      <c r="T76" s="270"/>
      <c r="U76" s="270"/>
      <c r="V76" s="270"/>
      <c r="W76" s="270"/>
      <c r="X76" s="270"/>
      <c r="Y76" s="270"/>
      <c r="Z76" s="270"/>
    </row>
    <row r="77" spans="1:26" ht="99.75" customHeight="1">
      <c r="A77" s="314" t="s">
        <v>1731</v>
      </c>
      <c r="B77" s="269" t="s">
        <v>1732</v>
      </c>
      <c r="C77" s="269" t="s">
        <v>1909</v>
      </c>
      <c r="D77" s="268" t="s">
        <v>1910</v>
      </c>
      <c r="E77" s="270" t="s">
        <v>1911</v>
      </c>
      <c r="F77" s="268" t="s">
        <v>1914</v>
      </c>
      <c r="G77" s="270" t="s">
        <v>1915</v>
      </c>
      <c r="H77" s="315" t="s">
        <v>241</v>
      </c>
      <c r="I77" s="389"/>
      <c r="J77" s="317" t="s">
        <v>1110</v>
      </c>
      <c r="K77" s="362">
        <v>5903258</v>
      </c>
      <c r="L77" s="270" t="s">
        <v>1110</v>
      </c>
      <c r="M77" s="363">
        <v>6080355.7400000002</v>
      </c>
      <c r="N77" s="317"/>
      <c r="O77" s="270"/>
      <c r="P77" s="390"/>
      <c r="Q77" s="391"/>
      <c r="R77" s="270"/>
      <c r="S77" s="270"/>
      <c r="T77" s="270"/>
      <c r="U77" s="270"/>
      <c r="V77" s="270"/>
      <c r="W77" s="270"/>
      <c r="X77" s="270"/>
      <c r="Y77" s="270"/>
      <c r="Z77" s="270"/>
    </row>
    <row r="78" spans="1:26" ht="99.75" customHeight="1">
      <c r="A78" s="314" t="s">
        <v>1731</v>
      </c>
      <c r="B78" s="269" t="s">
        <v>1732</v>
      </c>
      <c r="C78" s="269" t="s">
        <v>1909</v>
      </c>
      <c r="D78" s="268" t="s">
        <v>1910</v>
      </c>
      <c r="E78" s="270" t="s">
        <v>1911</v>
      </c>
      <c r="F78" s="268" t="s">
        <v>1917</v>
      </c>
      <c r="G78" s="270" t="s">
        <v>1918</v>
      </c>
      <c r="H78" s="315" t="s">
        <v>241</v>
      </c>
      <c r="I78" s="389"/>
      <c r="J78" s="317" t="s">
        <v>1919</v>
      </c>
      <c r="K78" s="362">
        <v>330555222</v>
      </c>
      <c r="L78" s="270" t="s">
        <v>1919</v>
      </c>
      <c r="M78" s="363">
        <v>340471879</v>
      </c>
      <c r="N78" s="317"/>
      <c r="O78" s="436"/>
      <c r="P78" s="390"/>
      <c r="Q78" s="282"/>
      <c r="R78" s="282"/>
      <c r="S78" s="282"/>
      <c r="T78" s="282"/>
      <c r="U78" s="282"/>
      <c r="V78" s="282"/>
      <c r="W78" s="282"/>
      <c r="X78" s="282"/>
      <c r="Y78" s="282"/>
      <c r="Z78" s="282"/>
    </row>
    <row r="79" spans="1:26" ht="99.75" customHeight="1">
      <c r="A79" s="314" t="s">
        <v>1731</v>
      </c>
      <c r="B79" s="269" t="s">
        <v>1732</v>
      </c>
      <c r="C79" s="269" t="s">
        <v>1909</v>
      </c>
      <c r="D79" s="268" t="s">
        <v>1910</v>
      </c>
      <c r="E79" s="270" t="s">
        <v>1911</v>
      </c>
      <c r="F79" s="268" t="s">
        <v>1933</v>
      </c>
      <c r="G79" s="270" t="s">
        <v>1934</v>
      </c>
      <c r="H79" s="315" t="s">
        <v>121</v>
      </c>
      <c r="I79" s="389"/>
      <c r="J79" s="317" t="s">
        <v>1919</v>
      </c>
      <c r="K79" s="362">
        <v>0</v>
      </c>
      <c r="L79" s="270" t="s">
        <v>1919</v>
      </c>
      <c r="M79" s="363">
        <v>0</v>
      </c>
      <c r="N79" s="317"/>
      <c r="O79" s="270"/>
      <c r="P79" s="390"/>
      <c r="Q79" s="282"/>
      <c r="R79" s="282"/>
      <c r="S79" s="282"/>
      <c r="T79" s="282"/>
      <c r="U79" s="282"/>
      <c r="V79" s="282"/>
      <c r="W79" s="282"/>
      <c r="X79" s="282"/>
      <c r="Y79" s="282"/>
      <c r="Z79" s="282"/>
    </row>
    <row r="80" spans="1:26" ht="99.75" customHeight="1">
      <c r="A80" s="314" t="s">
        <v>1731</v>
      </c>
      <c r="B80" s="269" t="s">
        <v>1732</v>
      </c>
      <c r="C80" s="269" t="s">
        <v>1909</v>
      </c>
      <c r="D80" s="268" t="s">
        <v>1910</v>
      </c>
      <c r="E80" s="270" t="s">
        <v>1911</v>
      </c>
      <c r="F80" s="268" t="s">
        <v>1936</v>
      </c>
      <c r="G80" s="270" t="s">
        <v>1937</v>
      </c>
      <c r="H80" s="315" t="s">
        <v>241</v>
      </c>
      <c r="I80" s="389"/>
      <c r="J80" s="317" t="s">
        <v>1938</v>
      </c>
      <c r="K80" s="362">
        <v>0</v>
      </c>
      <c r="L80" s="270" t="s">
        <v>1938</v>
      </c>
      <c r="M80" s="363">
        <v>0</v>
      </c>
      <c r="N80" s="317"/>
      <c r="O80" s="436"/>
      <c r="P80" s="390"/>
      <c r="Q80" s="282"/>
      <c r="R80" s="282"/>
      <c r="S80" s="282"/>
      <c r="T80" s="282"/>
      <c r="U80" s="282"/>
      <c r="V80" s="282"/>
      <c r="W80" s="282"/>
      <c r="X80" s="282"/>
      <c r="Y80" s="282"/>
      <c r="Z80" s="282"/>
    </row>
    <row r="81" spans="1:26" ht="99.75" customHeight="1">
      <c r="A81" s="314" t="s">
        <v>1942</v>
      </c>
      <c r="B81" s="269" t="s">
        <v>1943</v>
      </c>
      <c r="C81" s="269" t="s">
        <v>1953</v>
      </c>
      <c r="D81" s="268" t="s">
        <v>1954</v>
      </c>
      <c r="E81" s="270" t="s">
        <v>1955</v>
      </c>
      <c r="F81" s="374" t="s">
        <v>1956</v>
      </c>
      <c r="G81" s="270" t="s">
        <v>1957</v>
      </c>
      <c r="H81" s="315" t="s">
        <v>241</v>
      </c>
      <c r="I81" s="389"/>
      <c r="J81" s="317" t="s">
        <v>1958</v>
      </c>
      <c r="K81" s="362">
        <v>5903259</v>
      </c>
      <c r="L81" s="270" t="s">
        <v>1958</v>
      </c>
      <c r="M81" s="363">
        <v>0</v>
      </c>
      <c r="N81" s="233" t="s">
        <v>3135</v>
      </c>
      <c r="O81" s="270"/>
      <c r="P81" s="392"/>
      <c r="Q81" s="282"/>
      <c r="R81" s="282"/>
      <c r="S81" s="282"/>
      <c r="T81" s="282"/>
      <c r="U81" s="282"/>
      <c r="V81" s="282"/>
      <c r="W81" s="282"/>
      <c r="X81" s="282"/>
      <c r="Y81" s="282"/>
      <c r="Z81" s="282"/>
    </row>
    <row r="82" spans="1:26" ht="99.75" customHeight="1">
      <c r="A82" s="314" t="s">
        <v>1942</v>
      </c>
      <c r="B82" s="269" t="s">
        <v>1943</v>
      </c>
      <c r="C82" s="269" t="s">
        <v>1965</v>
      </c>
      <c r="D82" s="268" t="s">
        <v>1971</v>
      </c>
      <c r="E82" s="270" t="s">
        <v>1972</v>
      </c>
      <c r="F82" s="374" t="s">
        <v>1973</v>
      </c>
      <c r="G82" s="270" t="s">
        <v>1974</v>
      </c>
      <c r="H82" s="315"/>
      <c r="I82" s="389" t="s">
        <v>121</v>
      </c>
      <c r="J82" s="317" t="s">
        <v>1254</v>
      </c>
      <c r="K82" s="362">
        <v>0</v>
      </c>
      <c r="L82" s="270" t="s">
        <v>1254</v>
      </c>
      <c r="M82" s="363">
        <v>0</v>
      </c>
      <c r="N82" s="317"/>
      <c r="O82" s="270"/>
      <c r="P82" s="390"/>
      <c r="Q82" s="282"/>
      <c r="R82" s="282"/>
      <c r="S82" s="282"/>
      <c r="T82" s="282"/>
      <c r="U82" s="282"/>
      <c r="V82" s="282"/>
      <c r="W82" s="282"/>
      <c r="X82" s="282"/>
      <c r="Y82" s="282"/>
      <c r="Z82" s="282"/>
    </row>
    <row r="83" spans="1:26" ht="99.75" customHeight="1">
      <c r="A83" s="314" t="s">
        <v>1942</v>
      </c>
      <c r="B83" s="269" t="s">
        <v>1943</v>
      </c>
      <c r="C83" s="269" t="s">
        <v>1965</v>
      </c>
      <c r="D83" s="268" t="s">
        <v>1981</v>
      </c>
      <c r="E83" s="270" t="s">
        <v>1982</v>
      </c>
      <c r="F83" s="374" t="s">
        <v>1983</v>
      </c>
      <c r="G83" s="270" t="s">
        <v>1984</v>
      </c>
      <c r="H83" s="315" t="s">
        <v>121</v>
      </c>
      <c r="I83" s="389"/>
      <c r="J83" s="317" t="s">
        <v>1110</v>
      </c>
      <c r="K83" s="362">
        <v>5903258</v>
      </c>
      <c r="L83" s="270" t="s">
        <v>1110</v>
      </c>
      <c r="M83" s="363">
        <v>6080355.7400000002</v>
      </c>
      <c r="N83" s="317"/>
      <c r="O83" s="270"/>
      <c r="P83" s="390"/>
      <c r="Q83" s="282"/>
      <c r="R83" s="282"/>
      <c r="S83" s="282"/>
      <c r="T83" s="282"/>
      <c r="U83" s="282"/>
      <c r="V83" s="282"/>
      <c r="W83" s="282"/>
      <c r="X83" s="282"/>
      <c r="Y83" s="282"/>
      <c r="Z83" s="282"/>
    </row>
    <row r="84" spans="1:26" ht="99.75" customHeight="1">
      <c r="A84" s="314" t="s">
        <v>1990</v>
      </c>
      <c r="B84" s="269" t="s">
        <v>1991</v>
      </c>
      <c r="C84" s="269" t="s">
        <v>1992</v>
      </c>
      <c r="D84" s="268" t="s">
        <v>1993</v>
      </c>
      <c r="E84" s="270" t="s">
        <v>1994</v>
      </c>
      <c r="F84" s="268" t="s">
        <v>1995</v>
      </c>
      <c r="G84" s="270" t="s">
        <v>1996</v>
      </c>
      <c r="H84" s="315" t="s">
        <v>241</v>
      </c>
      <c r="I84" s="389"/>
      <c r="J84" s="317" t="s">
        <v>1997</v>
      </c>
      <c r="K84" s="362">
        <v>5840471</v>
      </c>
      <c r="L84" s="270"/>
      <c r="M84" s="363">
        <v>0</v>
      </c>
      <c r="N84" s="317"/>
      <c r="O84" s="270"/>
      <c r="P84" s="390"/>
      <c r="Q84" s="282"/>
      <c r="R84" s="282"/>
      <c r="S84" s="282"/>
      <c r="T84" s="282"/>
      <c r="U84" s="282"/>
      <c r="V84" s="282"/>
      <c r="W84" s="282"/>
      <c r="X84" s="282"/>
      <c r="Y84" s="282"/>
      <c r="Z84" s="282"/>
    </row>
    <row r="85" spans="1:26" ht="99.75" customHeight="1">
      <c r="A85" s="314" t="s">
        <v>2042</v>
      </c>
      <c r="B85" s="269" t="s">
        <v>2043</v>
      </c>
      <c r="C85" s="269" t="s">
        <v>2044</v>
      </c>
      <c r="D85" s="268" t="s">
        <v>2045</v>
      </c>
      <c r="E85" s="270" t="s">
        <v>2046</v>
      </c>
      <c r="F85" s="268" t="s">
        <v>2047</v>
      </c>
      <c r="G85" s="270" t="s">
        <v>2048</v>
      </c>
      <c r="H85" s="315" t="s">
        <v>241</v>
      </c>
      <c r="I85" s="389"/>
      <c r="J85" s="317" t="s">
        <v>894</v>
      </c>
      <c r="K85" s="362">
        <v>0</v>
      </c>
      <c r="L85" s="270" t="s">
        <v>894</v>
      </c>
      <c r="M85" s="363">
        <v>0</v>
      </c>
      <c r="N85" s="233" t="s">
        <v>3092</v>
      </c>
      <c r="O85" s="60" t="s">
        <v>3093</v>
      </c>
      <c r="P85" s="390"/>
      <c r="Q85" s="282"/>
      <c r="R85" s="282"/>
      <c r="S85" s="282"/>
      <c r="T85" s="282"/>
      <c r="U85" s="282"/>
      <c r="V85" s="282"/>
      <c r="W85" s="282"/>
      <c r="X85" s="282"/>
      <c r="Y85" s="282"/>
      <c r="Z85" s="282"/>
    </row>
    <row r="86" spans="1:26" ht="99.75" customHeight="1">
      <c r="A86" s="314" t="s">
        <v>2042</v>
      </c>
      <c r="B86" s="269" t="s">
        <v>2043</v>
      </c>
      <c r="C86" s="269" t="s">
        <v>2044</v>
      </c>
      <c r="D86" s="268" t="s">
        <v>2070</v>
      </c>
      <c r="E86" s="270" t="s">
        <v>2071</v>
      </c>
      <c r="F86" s="268" t="s">
        <v>2072</v>
      </c>
      <c r="G86" s="270" t="s">
        <v>2073</v>
      </c>
      <c r="H86" s="315" t="s">
        <v>121</v>
      </c>
      <c r="I86" s="389"/>
      <c r="J86" s="317" t="s">
        <v>894</v>
      </c>
      <c r="K86" s="362">
        <v>0</v>
      </c>
      <c r="L86" s="270" t="s">
        <v>894</v>
      </c>
      <c r="M86" s="363">
        <v>0</v>
      </c>
      <c r="N86" s="233" t="s">
        <v>3092</v>
      </c>
      <c r="O86" s="60" t="s">
        <v>3093</v>
      </c>
      <c r="P86" s="390"/>
      <c r="Q86" s="282"/>
      <c r="R86" s="282"/>
      <c r="S86" s="282"/>
      <c r="T86" s="282"/>
      <c r="U86" s="282"/>
      <c r="V86" s="282"/>
      <c r="W86" s="282"/>
      <c r="X86" s="282"/>
      <c r="Y86" s="282"/>
      <c r="Z86" s="282"/>
    </row>
    <row r="87" spans="1:26" ht="99.75" customHeight="1">
      <c r="A87" s="314" t="s">
        <v>2042</v>
      </c>
      <c r="B87" s="269" t="s">
        <v>2043</v>
      </c>
      <c r="C87" s="269" t="s">
        <v>2085</v>
      </c>
      <c r="D87" s="268" t="s">
        <v>2086</v>
      </c>
      <c r="E87" s="270" t="s">
        <v>2087</v>
      </c>
      <c r="F87" s="268" t="s">
        <v>2088</v>
      </c>
      <c r="G87" s="270" t="s">
        <v>2089</v>
      </c>
      <c r="H87" s="315" t="s">
        <v>241</v>
      </c>
      <c r="I87" s="389"/>
      <c r="J87" s="317" t="s">
        <v>894</v>
      </c>
      <c r="K87" s="362">
        <v>0</v>
      </c>
      <c r="L87" s="270" t="s">
        <v>894</v>
      </c>
      <c r="M87" s="363">
        <v>0</v>
      </c>
      <c r="N87" s="233" t="s">
        <v>3092</v>
      </c>
      <c r="O87" s="60" t="s">
        <v>3093</v>
      </c>
      <c r="P87" s="390"/>
      <c r="Q87" s="282"/>
      <c r="R87" s="282"/>
      <c r="S87" s="282"/>
      <c r="T87" s="282"/>
      <c r="U87" s="282"/>
      <c r="V87" s="282"/>
      <c r="W87" s="282"/>
      <c r="X87" s="282"/>
      <c r="Y87" s="282"/>
      <c r="Z87" s="282"/>
    </row>
    <row r="88" spans="1:26" ht="99.75" customHeight="1">
      <c r="A88" s="314" t="s">
        <v>2042</v>
      </c>
      <c r="B88" s="269" t="s">
        <v>2043</v>
      </c>
      <c r="C88" s="269" t="s">
        <v>2085</v>
      </c>
      <c r="D88" s="268" t="s">
        <v>2086</v>
      </c>
      <c r="E88" s="270" t="s">
        <v>2087</v>
      </c>
      <c r="F88" s="268" t="s">
        <v>2104</v>
      </c>
      <c r="G88" s="270" t="s">
        <v>2107</v>
      </c>
      <c r="H88" s="315" t="s">
        <v>2122</v>
      </c>
      <c r="I88" s="389"/>
      <c r="J88" s="407" t="s">
        <v>2123</v>
      </c>
      <c r="K88" s="362">
        <v>100000000</v>
      </c>
      <c r="L88" s="398" t="s">
        <v>2124</v>
      </c>
      <c r="M88" s="363">
        <v>100000000</v>
      </c>
      <c r="N88" s="407"/>
      <c r="O88" s="398"/>
      <c r="P88" s="392"/>
      <c r="Q88" s="282"/>
      <c r="R88" s="282"/>
      <c r="S88" s="282"/>
      <c r="T88" s="282"/>
      <c r="U88" s="282"/>
      <c r="V88" s="282"/>
      <c r="W88" s="282"/>
      <c r="X88" s="282"/>
      <c r="Y88" s="282"/>
      <c r="Z88" s="282"/>
    </row>
    <row r="89" spans="1:26" ht="99.75" customHeight="1">
      <c r="A89" s="317" t="s">
        <v>2127</v>
      </c>
      <c r="B89" s="270" t="s">
        <v>2128</v>
      </c>
      <c r="C89" s="270" t="s">
        <v>2136</v>
      </c>
      <c r="D89" s="270" t="s">
        <v>2150</v>
      </c>
      <c r="E89" s="270" t="s">
        <v>2151</v>
      </c>
      <c r="F89" s="270" t="s">
        <v>2152</v>
      </c>
      <c r="G89" s="270" t="s">
        <v>2153</v>
      </c>
      <c r="H89" s="315" t="s">
        <v>241</v>
      </c>
      <c r="I89" s="389"/>
      <c r="J89" s="317" t="s">
        <v>2154</v>
      </c>
      <c r="K89" s="416">
        <v>0</v>
      </c>
      <c r="L89" s="270" t="s">
        <v>2154</v>
      </c>
      <c r="M89" s="418">
        <v>0</v>
      </c>
      <c r="N89" s="317"/>
      <c r="O89" s="270"/>
      <c r="P89" s="390"/>
      <c r="Q89" s="282"/>
      <c r="R89" s="282"/>
      <c r="S89" s="282"/>
      <c r="T89" s="282"/>
      <c r="U89" s="282"/>
      <c r="V89" s="282"/>
      <c r="W89" s="282"/>
      <c r="X89" s="282"/>
      <c r="Y89" s="282"/>
      <c r="Z89" s="282"/>
    </row>
    <row r="90" spans="1:26" ht="99.75" customHeight="1">
      <c r="A90" s="314" t="s">
        <v>2200</v>
      </c>
      <c r="B90" s="269" t="s">
        <v>2201</v>
      </c>
      <c r="C90" s="269" t="s">
        <v>2202</v>
      </c>
      <c r="D90" s="268" t="s">
        <v>2203</v>
      </c>
      <c r="E90" s="270" t="s">
        <v>2204</v>
      </c>
      <c r="F90" s="268" t="s">
        <v>2205</v>
      </c>
      <c r="G90" s="270" t="s">
        <v>2206</v>
      </c>
      <c r="H90" s="315" t="s">
        <v>241</v>
      </c>
      <c r="I90" s="389"/>
      <c r="J90" s="317"/>
      <c r="K90" s="362"/>
      <c r="L90" s="270" t="s">
        <v>2207</v>
      </c>
      <c r="M90" s="363">
        <v>0</v>
      </c>
      <c r="N90" s="317"/>
      <c r="O90" s="270"/>
      <c r="P90" s="390"/>
      <c r="Q90" s="282"/>
      <c r="R90" s="282"/>
      <c r="S90" s="282"/>
      <c r="T90" s="282"/>
      <c r="U90" s="282"/>
      <c r="V90" s="282"/>
      <c r="W90" s="282"/>
      <c r="X90" s="282"/>
      <c r="Y90" s="282"/>
      <c r="Z90" s="282"/>
    </row>
    <row r="91" spans="1:26" ht="99.75" customHeight="1">
      <c r="A91" s="314" t="s">
        <v>2200</v>
      </c>
      <c r="B91" s="269" t="s">
        <v>2201</v>
      </c>
      <c r="C91" s="269" t="s">
        <v>2202</v>
      </c>
      <c r="D91" s="268" t="s">
        <v>2203</v>
      </c>
      <c r="E91" s="270" t="s">
        <v>2204</v>
      </c>
      <c r="F91" s="268" t="s">
        <v>2211</v>
      </c>
      <c r="G91" s="270" t="s">
        <v>2212</v>
      </c>
      <c r="H91" s="315" t="s">
        <v>241</v>
      </c>
      <c r="I91" s="389"/>
      <c r="J91" s="317"/>
      <c r="K91" s="362">
        <v>0</v>
      </c>
      <c r="L91" s="270" t="s">
        <v>3136</v>
      </c>
      <c r="M91" s="363">
        <v>0</v>
      </c>
      <c r="N91" s="317"/>
      <c r="O91" s="270"/>
      <c r="P91" s="390"/>
      <c r="Q91" s="282"/>
      <c r="R91" s="282"/>
      <c r="S91" s="282"/>
      <c r="T91" s="282"/>
      <c r="U91" s="282"/>
      <c r="V91" s="282"/>
      <c r="W91" s="282"/>
      <c r="X91" s="282"/>
      <c r="Y91" s="282"/>
      <c r="Z91" s="282"/>
    </row>
    <row r="92" spans="1:26" ht="99.75" customHeight="1">
      <c r="A92" s="314" t="s">
        <v>2200</v>
      </c>
      <c r="B92" s="269" t="s">
        <v>2201</v>
      </c>
      <c r="C92" s="269" t="s">
        <v>2230</v>
      </c>
      <c r="D92" s="268" t="s">
        <v>2203</v>
      </c>
      <c r="E92" s="270" t="s">
        <v>2204</v>
      </c>
      <c r="F92" s="268" t="s">
        <v>2231</v>
      </c>
      <c r="G92" s="270" t="s">
        <v>2232</v>
      </c>
      <c r="H92" s="315"/>
      <c r="I92" s="389" t="s">
        <v>121</v>
      </c>
      <c r="J92" s="317" t="s">
        <v>1254</v>
      </c>
      <c r="K92" s="437">
        <v>0</v>
      </c>
      <c r="L92" s="270" t="s">
        <v>1254</v>
      </c>
      <c r="M92" s="363">
        <v>0</v>
      </c>
      <c r="N92" s="317"/>
      <c r="O92" s="270"/>
      <c r="P92" s="390"/>
      <c r="Q92" s="282"/>
      <c r="R92" s="282"/>
      <c r="S92" s="282"/>
      <c r="T92" s="282"/>
      <c r="U92" s="282"/>
      <c r="V92" s="282"/>
      <c r="W92" s="282"/>
      <c r="X92" s="282"/>
      <c r="Y92" s="282"/>
      <c r="Z92" s="282"/>
    </row>
    <row r="93" spans="1:26" ht="99.75" customHeight="1">
      <c r="A93" s="321" t="s">
        <v>2200</v>
      </c>
      <c r="B93" s="322" t="s">
        <v>2201</v>
      </c>
      <c r="C93" s="322" t="s">
        <v>2230</v>
      </c>
      <c r="D93" s="323" t="s">
        <v>2203</v>
      </c>
      <c r="E93" s="324" t="s">
        <v>2204</v>
      </c>
      <c r="F93" s="323" t="s">
        <v>2257</v>
      </c>
      <c r="G93" s="324" t="s">
        <v>2258</v>
      </c>
      <c r="H93" s="325" t="s">
        <v>121</v>
      </c>
      <c r="I93" s="438"/>
      <c r="J93" s="327"/>
      <c r="K93" s="439">
        <v>0</v>
      </c>
      <c r="L93" s="324"/>
      <c r="M93" s="380">
        <v>0</v>
      </c>
      <c r="N93" s="406" t="s">
        <v>3137</v>
      </c>
      <c r="O93" s="401" t="s">
        <v>3138</v>
      </c>
      <c r="P93" s="440"/>
      <c r="Q93" s="282"/>
      <c r="R93" s="282"/>
      <c r="S93" s="282"/>
      <c r="T93" s="282"/>
      <c r="U93" s="282"/>
      <c r="V93" s="282"/>
      <c r="W93" s="282"/>
      <c r="X93" s="282"/>
      <c r="Y93" s="282"/>
      <c r="Z93" s="282"/>
    </row>
    <row r="94" spans="1:26" ht="15.75" customHeight="1">
      <c r="A94" s="282"/>
      <c r="B94" s="282"/>
      <c r="C94" s="282"/>
      <c r="D94" s="282"/>
      <c r="E94" s="282"/>
      <c r="F94" s="282"/>
      <c r="G94" s="282"/>
      <c r="H94" s="282"/>
      <c r="I94" s="282"/>
      <c r="J94" s="282"/>
      <c r="K94" s="282"/>
      <c r="L94" s="282"/>
      <c r="M94" s="282"/>
      <c r="N94" s="282"/>
      <c r="O94" s="282"/>
      <c r="P94" s="282"/>
      <c r="Q94" s="282"/>
      <c r="R94" s="282"/>
      <c r="S94" s="282"/>
      <c r="T94" s="282"/>
      <c r="U94" s="282"/>
      <c r="V94" s="282"/>
      <c r="W94" s="282"/>
      <c r="X94" s="282"/>
      <c r="Y94" s="282"/>
      <c r="Z94" s="282"/>
    </row>
    <row r="95" spans="1:26" ht="15.75" customHeight="1">
      <c r="A95" s="282"/>
      <c r="B95" s="282"/>
      <c r="C95" s="282"/>
      <c r="D95" s="282"/>
      <c r="E95" s="282"/>
      <c r="F95" s="282"/>
      <c r="G95" s="282"/>
      <c r="H95" s="282"/>
      <c r="I95" s="282"/>
      <c r="J95" s="282"/>
      <c r="K95" s="282"/>
      <c r="L95" s="282"/>
      <c r="M95" s="282"/>
      <c r="N95" s="282"/>
      <c r="O95" s="282"/>
      <c r="P95" s="282"/>
      <c r="Q95" s="282"/>
      <c r="R95" s="282"/>
      <c r="S95" s="282"/>
      <c r="T95" s="282"/>
      <c r="U95" s="282"/>
      <c r="V95" s="282"/>
      <c r="W95" s="282"/>
      <c r="X95" s="282"/>
      <c r="Y95" s="282"/>
      <c r="Z95" s="282"/>
    </row>
    <row r="96" spans="1:26" ht="15.75" customHeight="1">
      <c r="A96" s="282"/>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row>
    <row r="97" spans="1:26" ht="15.75" customHeight="1">
      <c r="A97" s="282"/>
      <c r="B97" s="282"/>
      <c r="C97" s="282"/>
      <c r="D97" s="282"/>
      <c r="E97" s="282"/>
      <c r="F97" s="282"/>
      <c r="G97" s="282"/>
      <c r="H97" s="282"/>
      <c r="I97" s="282"/>
      <c r="J97" s="282"/>
      <c r="K97" s="282"/>
      <c r="L97" s="282"/>
      <c r="M97" s="282"/>
      <c r="N97" s="282"/>
      <c r="O97" s="282"/>
      <c r="P97" s="282"/>
      <c r="Q97" s="282"/>
      <c r="R97" s="282"/>
      <c r="S97" s="282"/>
      <c r="T97" s="282"/>
      <c r="U97" s="282"/>
      <c r="V97" s="282"/>
      <c r="W97" s="282"/>
      <c r="X97" s="282"/>
      <c r="Y97" s="282"/>
      <c r="Z97" s="282"/>
    </row>
    <row r="98" spans="1:26" ht="15.75" customHeight="1">
      <c r="A98" s="282"/>
      <c r="B98" s="282"/>
      <c r="C98" s="282"/>
      <c r="D98" s="282"/>
      <c r="E98" s="282"/>
      <c r="F98" s="282"/>
      <c r="G98" s="282"/>
      <c r="H98" s="282"/>
      <c r="I98" s="282"/>
      <c r="J98" s="282"/>
      <c r="K98" s="282"/>
      <c r="L98" s="282"/>
      <c r="M98" s="282"/>
      <c r="N98" s="282"/>
      <c r="O98" s="282"/>
      <c r="P98" s="282"/>
      <c r="Q98" s="282"/>
      <c r="R98" s="282"/>
      <c r="S98" s="282"/>
      <c r="T98" s="282"/>
      <c r="U98" s="282"/>
      <c r="V98" s="282"/>
      <c r="W98" s="282"/>
      <c r="X98" s="282"/>
      <c r="Y98" s="282"/>
      <c r="Z98" s="282"/>
    </row>
    <row r="99" spans="1:26" ht="15.75" customHeight="1">
      <c r="A99" s="282"/>
      <c r="B99" s="282"/>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row>
    <row r="100" spans="1:26" ht="15.75" customHeight="1">
      <c r="A100" s="282"/>
      <c r="B100" s="282"/>
      <c r="C100" s="282"/>
      <c r="D100" s="282"/>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2"/>
    </row>
    <row r="101" spans="1:26" ht="15.75" customHeight="1">
      <c r="A101" s="282"/>
      <c r="B101" s="282"/>
      <c r="C101" s="282"/>
      <c r="D101" s="282"/>
      <c r="E101" s="282"/>
      <c r="F101" s="282"/>
      <c r="G101" s="282"/>
      <c r="H101" s="282"/>
      <c r="I101" s="282"/>
      <c r="J101" s="282"/>
      <c r="K101" s="282"/>
      <c r="L101" s="282"/>
      <c r="M101" s="282"/>
      <c r="N101" s="282"/>
      <c r="O101" s="282"/>
      <c r="P101" s="282"/>
      <c r="Q101" s="282"/>
      <c r="R101" s="282"/>
      <c r="S101" s="282"/>
      <c r="T101" s="282"/>
      <c r="U101" s="282"/>
      <c r="V101" s="282"/>
      <c r="W101" s="282"/>
      <c r="X101" s="282"/>
      <c r="Y101" s="282"/>
      <c r="Z101" s="282"/>
    </row>
    <row r="102" spans="1:26" ht="15.75" customHeight="1">
      <c r="A102" s="282"/>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row>
    <row r="103" spans="1:26" ht="15.75" customHeight="1">
      <c r="A103" s="282"/>
      <c r="B103" s="282"/>
      <c r="C103" s="282"/>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2"/>
    </row>
    <row r="104" spans="1:26" ht="15.75" customHeight="1">
      <c r="A104" s="282"/>
      <c r="B104" s="282"/>
      <c r="C104" s="282"/>
      <c r="D104" s="282"/>
      <c r="E104" s="282"/>
      <c r="F104" s="282"/>
      <c r="G104" s="282"/>
      <c r="H104" s="282"/>
      <c r="I104" s="282"/>
      <c r="J104" s="282"/>
      <c r="K104" s="282"/>
      <c r="L104" s="282"/>
      <c r="M104" s="282"/>
      <c r="N104" s="282"/>
      <c r="O104" s="282"/>
      <c r="P104" s="282"/>
      <c r="Q104" s="282"/>
      <c r="R104" s="282"/>
      <c r="S104" s="282"/>
      <c r="T104" s="282"/>
      <c r="U104" s="282"/>
      <c r="V104" s="282"/>
      <c r="W104" s="282"/>
      <c r="X104" s="282"/>
      <c r="Y104" s="282"/>
      <c r="Z104" s="282"/>
    </row>
    <row r="105" spans="1:26" ht="15.75" customHeight="1">
      <c r="A105" s="282"/>
      <c r="B105" s="282"/>
      <c r="C105" s="282"/>
      <c r="D105" s="282"/>
      <c r="E105" s="282"/>
      <c r="F105" s="282"/>
      <c r="G105" s="282"/>
      <c r="H105" s="282"/>
      <c r="I105" s="282"/>
      <c r="J105" s="282"/>
      <c r="K105" s="282"/>
      <c r="L105" s="282"/>
      <c r="M105" s="282"/>
      <c r="N105" s="282"/>
      <c r="O105" s="282"/>
      <c r="P105" s="282"/>
      <c r="Q105" s="282"/>
      <c r="R105" s="282"/>
      <c r="S105" s="282"/>
      <c r="T105" s="282"/>
      <c r="U105" s="282"/>
      <c r="V105" s="282"/>
      <c r="W105" s="282"/>
      <c r="X105" s="282"/>
      <c r="Y105" s="282"/>
      <c r="Z105" s="282"/>
    </row>
    <row r="106" spans="1:26" ht="15.75" customHeight="1">
      <c r="A106" s="282"/>
      <c r="B106" s="282"/>
      <c r="C106" s="282"/>
      <c r="D106" s="282"/>
      <c r="E106" s="282"/>
      <c r="F106" s="282"/>
      <c r="G106" s="282"/>
      <c r="H106" s="282"/>
      <c r="I106" s="282"/>
      <c r="J106" s="282"/>
      <c r="K106" s="282"/>
      <c r="L106" s="282"/>
      <c r="M106" s="282"/>
      <c r="N106" s="282"/>
      <c r="O106" s="282"/>
      <c r="P106" s="282"/>
      <c r="Q106" s="282"/>
      <c r="R106" s="282"/>
      <c r="S106" s="282"/>
      <c r="T106" s="282"/>
      <c r="U106" s="282"/>
      <c r="V106" s="282"/>
      <c r="W106" s="282"/>
      <c r="X106" s="282"/>
      <c r="Y106" s="282"/>
      <c r="Z106" s="282"/>
    </row>
    <row r="107" spans="1:26" ht="15.75" customHeight="1">
      <c r="A107" s="282"/>
      <c r="B107" s="282"/>
      <c r="C107" s="282"/>
      <c r="D107" s="282"/>
      <c r="E107" s="282"/>
      <c r="F107" s="282"/>
      <c r="G107" s="282"/>
      <c r="H107" s="282"/>
      <c r="I107" s="282"/>
      <c r="J107" s="282"/>
      <c r="K107" s="282"/>
      <c r="L107" s="282"/>
      <c r="M107" s="282"/>
      <c r="N107" s="282"/>
      <c r="O107" s="282"/>
      <c r="P107" s="282"/>
      <c r="Q107" s="282"/>
      <c r="R107" s="282"/>
      <c r="S107" s="282"/>
      <c r="T107" s="282"/>
      <c r="U107" s="282"/>
      <c r="V107" s="282"/>
      <c r="W107" s="282"/>
      <c r="X107" s="282"/>
      <c r="Y107" s="282"/>
      <c r="Z107" s="282"/>
    </row>
    <row r="108" spans="1:26" ht="15.75" customHeight="1">
      <c r="A108" s="282"/>
      <c r="B108" s="282"/>
      <c r="C108" s="282"/>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2"/>
    </row>
    <row r="109" spans="1:26" ht="15.75" customHeight="1">
      <c r="A109" s="282"/>
      <c r="B109" s="282"/>
      <c r="C109" s="282"/>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2"/>
    </row>
    <row r="110" spans="1:26" ht="15.75" customHeight="1">
      <c r="A110" s="282"/>
      <c r="B110" s="282"/>
      <c r="C110" s="282"/>
      <c r="D110" s="282"/>
      <c r="E110" s="282"/>
      <c r="F110" s="282"/>
      <c r="G110" s="282"/>
      <c r="H110" s="282"/>
      <c r="I110" s="282"/>
      <c r="J110" s="282"/>
      <c r="K110" s="282"/>
      <c r="L110" s="282"/>
      <c r="M110" s="282"/>
      <c r="N110" s="282"/>
      <c r="O110" s="282"/>
      <c r="P110" s="282"/>
      <c r="Q110" s="282"/>
      <c r="R110" s="282"/>
      <c r="S110" s="282"/>
      <c r="T110" s="282"/>
      <c r="U110" s="282"/>
      <c r="V110" s="282"/>
      <c r="W110" s="282"/>
      <c r="X110" s="282"/>
      <c r="Y110" s="282"/>
      <c r="Z110" s="282"/>
    </row>
    <row r="111" spans="1:26" ht="15.75" customHeight="1">
      <c r="A111" s="282"/>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row>
    <row r="112" spans="1:26" ht="15.75" customHeight="1">
      <c r="A112" s="282"/>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row>
    <row r="113" spans="1:26" ht="15.75" customHeight="1">
      <c r="A113" s="282"/>
      <c r="B113" s="282"/>
      <c r="C113" s="282"/>
      <c r="D113" s="282"/>
      <c r="E113" s="282"/>
      <c r="F113" s="282"/>
      <c r="G113" s="282"/>
      <c r="H113" s="282"/>
      <c r="I113" s="282"/>
      <c r="J113" s="282"/>
      <c r="K113" s="282"/>
      <c r="L113" s="282"/>
      <c r="M113" s="282"/>
      <c r="N113" s="282"/>
      <c r="O113" s="282"/>
      <c r="P113" s="282"/>
      <c r="Q113" s="282"/>
      <c r="R113" s="282"/>
      <c r="S113" s="282"/>
      <c r="T113" s="282"/>
      <c r="U113" s="282"/>
      <c r="V113" s="282"/>
      <c r="W113" s="282"/>
      <c r="X113" s="282"/>
      <c r="Y113" s="282"/>
      <c r="Z113" s="282"/>
    </row>
    <row r="114" spans="1:26" ht="15.75" customHeight="1">
      <c r="A114" s="282"/>
      <c r="B114" s="282"/>
      <c r="C114" s="282"/>
      <c r="D114" s="282"/>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2"/>
    </row>
    <row r="115" spans="1:26" ht="15.75" customHeight="1">
      <c r="A115" s="282"/>
      <c r="B115" s="282"/>
      <c r="C115" s="282"/>
      <c r="D115" s="282"/>
      <c r="E115" s="282"/>
      <c r="F115" s="282"/>
      <c r="G115" s="282"/>
      <c r="H115" s="282"/>
      <c r="I115" s="282"/>
      <c r="J115" s="282"/>
      <c r="K115" s="282"/>
      <c r="L115" s="282"/>
      <c r="M115" s="282"/>
      <c r="N115" s="282"/>
      <c r="O115" s="282"/>
      <c r="P115" s="282"/>
      <c r="Q115" s="282"/>
      <c r="R115" s="282"/>
      <c r="S115" s="282"/>
      <c r="T115" s="282"/>
      <c r="U115" s="282"/>
      <c r="V115" s="282"/>
      <c r="W115" s="282"/>
      <c r="X115" s="282"/>
      <c r="Y115" s="282"/>
      <c r="Z115" s="282"/>
    </row>
    <row r="116" spans="1:26" ht="15.75" customHeight="1">
      <c r="A116" s="282"/>
      <c r="B116" s="282"/>
      <c r="C116" s="282"/>
      <c r="D116" s="282"/>
      <c r="E116" s="282"/>
      <c r="F116" s="282"/>
      <c r="G116" s="282"/>
      <c r="H116" s="282"/>
      <c r="I116" s="282"/>
      <c r="J116" s="282"/>
      <c r="K116" s="282"/>
      <c r="L116" s="282"/>
      <c r="M116" s="282"/>
      <c r="N116" s="282"/>
      <c r="O116" s="282"/>
      <c r="P116" s="282"/>
      <c r="Q116" s="282"/>
      <c r="R116" s="282"/>
      <c r="S116" s="282"/>
      <c r="T116" s="282"/>
      <c r="U116" s="282"/>
      <c r="V116" s="282"/>
      <c r="W116" s="282"/>
      <c r="X116" s="282"/>
      <c r="Y116" s="282"/>
      <c r="Z116" s="282"/>
    </row>
    <row r="117" spans="1:26" ht="15.75" customHeight="1">
      <c r="A117" s="282"/>
      <c r="B117" s="282"/>
      <c r="C117" s="282"/>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row>
    <row r="118" spans="1:26" ht="15.75" customHeight="1">
      <c r="A118" s="282"/>
      <c r="B118" s="282"/>
      <c r="C118" s="282"/>
      <c r="D118" s="282"/>
      <c r="E118" s="282"/>
      <c r="F118" s="282"/>
      <c r="G118" s="282"/>
      <c r="H118" s="282"/>
      <c r="I118" s="282"/>
      <c r="J118" s="282"/>
      <c r="K118" s="282"/>
      <c r="L118" s="282"/>
      <c r="M118" s="282"/>
      <c r="N118" s="282"/>
      <c r="O118" s="282"/>
      <c r="P118" s="282"/>
      <c r="Q118" s="282"/>
      <c r="R118" s="282"/>
      <c r="S118" s="282"/>
      <c r="T118" s="282"/>
      <c r="U118" s="282"/>
      <c r="V118" s="282"/>
      <c r="W118" s="282"/>
      <c r="X118" s="282"/>
      <c r="Y118" s="282"/>
      <c r="Z118" s="282"/>
    </row>
    <row r="119" spans="1:26" ht="15.75" customHeight="1">
      <c r="A119" s="282"/>
      <c r="B119" s="282"/>
      <c r="C119" s="282"/>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row>
    <row r="120" spans="1:26" ht="15.75" customHeight="1">
      <c r="A120" s="282"/>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row>
    <row r="121" spans="1:26" ht="15.75" customHeight="1">
      <c r="A121" s="282"/>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row>
    <row r="122" spans="1:26" ht="15.75" customHeight="1">
      <c r="A122" s="282"/>
      <c r="B122" s="282"/>
      <c r="C122" s="282"/>
      <c r="D122" s="282"/>
      <c r="E122" s="282"/>
      <c r="F122" s="282"/>
      <c r="G122" s="282"/>
      <c r="H122" s="282"/>
      <c r="I122" s="282"/>
      <c r="J122" s="282"/>
      <c r="K122" s="282"/>
      <c r="L122" s="282"/>
      <c r="M122" s="282"/>
      <c r="N122" s="282"/>
      <c r="O122" s="282"/>
      <c r="P122" s="282"/>
      <c r="Q122" s="282"/>
      <c r="R122" s="282"/>
      <c r="S122" s="282"/>
      <c r="T122" s="282"/>
      <c r="U122" s="282"/>
      <c r="V122" s="282"/>
      <c r="W122" s="282"/>
      <c r="X122" s="282"/>
      <c r="Y122" s="282"/>
      <c r="Z122" s="282"/>
    </row>
    <row r="123" spans="1:26" ht="15.75" customHeight="1">
      <c r="A123" s="282"/>
      <c r="B123" s="282"/>
      <c r="C123" s="282"/>
      <c r="D123" s="282"/>
      <c r="E123" s="282"/>
      <c r="F123" s="282"/>
      <c r="G123" s="282"/>
      <c r="H123" s="282"/>
      <c r="I123" s="282"/>
      <c r="J123" s="282"/>
      <c r="K123" s="282"/>
      <c r="L123" s="282"/>
      <c r="M123" s="282"/>
      <c r="N123" s="282"/>
      <c r="O123" s="282"/>
      <c r="P123" s="282"/>
      <c r="Q123" s="282"/>
      <c r="R123" s="282"/>
      <c r="S123" s="282"/>
      <c r="T123" s="282"/>
      <c r="U123" s="282"/>
      <c r="V123" s="282"/>
      <c r="W123" s="282"/>
      <c r="X123" s="282"/>
      <c r="Y123" s="282"/>
      <c r="Z123" s="282"/>
    </row>
    <row r="124" spans="1:26" ht="15.75" customHeight="1">
      <c r="A124" s="282"/>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row>
    <row r="125" spans="1:26" ht="15.75" customHeight="1">
      <c r="A125" s="282"/>
      <c r="B125" s="282"/>
      <c r="C125" s="282"/>
      <c r="D125" s="282"/>
      <c r="E125" s="282"/>
      <c r="F125" s="282"/>
      <c r="G125" s="282"/>
      <c r="H125" s="282"/>
      <c r="I125" s="282"/>
      <c r="J125" s="282"/>
      <c r="K125" s="282"/>
      <c r="L125" s="282"/>
      <c r="M125" s="282"/>
      <c r="N125" s="282"/>
      <c r="O125" s="282"/>
      <c r="P125" s="282"/>
      <c r="Q125" s="282"/>
      <c r="R125" s="282"/>
      <c r="S125" s="282"/>
      <c r="T125" s="282"/>
      <c r="U125" s="282"/>
      <c r="V125" s="282"/>
      <c r="W125" s="282"/>
      <c r="X125" s="282"/>
      <c r="Y125" s="282"/>
      <c r="Z125" s="282"/>
    </row>
    <row r="126" spans="1:26" ht="15.75" customHeight="1">
      <c r="A126" s="282"/>
      <c r="B126" s="282"/>
      <c r="C126" s="282"/>
      <c r="D126" s="282"/>
      <c r="E126" s="282"/>
      <c r="F126" s="282"/>
      <c r="G126" s="282"/>
      <c r="H126" s="282"/>
      <c r="I126" s="282"/>
      <c r="J126" s="282"/>
      <c r="K126" s="282"/>
      <c r="L126" s="282"/>
      <c r="M126" s="282"/>
      <c r="N126" s="282"/>
      <c r="O126" s="282"/>
      <c r="P126" s="282"/>
      <c r="Q126" s="282"/>
      <c r="R126" s="282"/>
      <c r="S126" s="282"/>
      <c r="T126" s="282"/>
      <c r="U126" s="282"/>
      <c r="V126" s="282"/>
      <c r="W126" s="282"/>
      <c r="X126" s="282"/>
      <c r="Y126" s="282"/>
      <c r="Z126" s="282"/>
    </row>
    <row r="127" spans="1:26" ht="15.75" customHeight="1">
      <c r="A127" s="282"/>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row>
    <row r="128" spans="1:26" ht="15.75" customHeight="1">
      <c r="A128" s="282"/>
      <c r="B128" s="282"/>
      <c r="C128" s="282"/>
      <c r="D128" s="282"/>
      <c r="E128" s="282"/>
      <c r="F128" s="282"/>
      <c r="G128" s="282"/>
      <c r="H128" s="282"/>
      <c r="I128" s="282"/>
      <c r="J128" s="282"/>
      <c r="K128" s="282"/>
      <c r="L128" s="282"/>
      <c r="M128" s="282"/>
      <c r="N128" s="282"/>
      <c r="O128" s="282"/>
      <c r="P128" s="282"/>
      <c r="Q128" s="282"/>
      <c r="R128" s="282"/>
      <c r="S128" s="282"/>
      <c r="T128" s="282"/>
      <c r="U128" s="282"/>
      <c r="V128" s="282"/>
      <c r="W128" s="282"/>
      <c r="X128" s="282"/>
      <c r="Y128" s="282"/>
      <c r="Z128" s="282"/>
    </row>
    <row r="129" spans="1:26" ht="15.75" customHeight="1">
      <c r="A129" s="282"/>
      <c r="B129" s="282"/>
      <c r="C129" s="282"/>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row>
    <row r="130" spans="1:26" ht="15.75" customHeight="1">
      <c r="A130" s="282"/>
      <c r="B130" s="282"/>
      <c r="C130" s="282"/>
      <c r="D130" s="282"/>
      <c r="E130" s="282"/>
      <c r="F130" s="282"/>
      <c r="G130" s="282"/>
      <c r="H130" s="282"/>
      <c r="I130" s="282"/>
      <c r="J130" s="282"/>
      <c r="K130" s="282"/>
      <c r="L130" s="282"/>
      <c r="M130" s="282"/>
      <c r="N130" s="282"/>
      <c r="O130" s="282"/>
      <c r="P130" s="282"/>
      <c r="Q130" s="282"/>
      <c r="R130" s="282"/>
      <c r="S130" s="282"/>
      <c r="T130" s="282"/>
      <c r="U130" s="282"/>
      <c r="V130" s="282"/>
      <c r="W130" s="282"/>
      <c r="X130" s="282"/>
      <c r="Y130" s="282"/>
      <c r="Z130" s="282"/>
    </row>
    <row r="131" spans="1:26" ht="15.75" customHeight="1">
      <c r="A131" s="282"/>
      <c r="B131" s="282"/>
      <c r="C131" s="282"/>
      <c r="D131" s="282"/>
      <c r="E131" s="282"/>
      <c r="F131" s="282"/>
      <c r="G131" s="282"/>
      <c r="H131" s="282"/>
      <c r="I131" s="282"/>
      <c r="J131" s="282"/>
      <c r="K131" s="282"/>
      <c r="L131" s="282"/>
      <c r="M131" s="282"/>
      <c r="N131" s="282"/>
      <c r="O131" s="282"/>
      <c r="P131" s="282"/>
      <c r="Q131" s="282"/>
      <c r="R131" s="282"/>
      <c r="S131" s="282"/>
      <c r="T131" s="282"/>
      <c r="U131" s="282"/>
      <c r="V131" s="282"/>
      <c r="W131" s="282"/>
      <c r="X131" s="282"/>
      <c r="Y131" s="282"/>
      <c r="Z131" s="282"/>
    </row>
    <row r="132" spans="1:26" ht="15.75" customHeight="1">
      <c r="A132" s="282"/>
      <c r="B132" s="282"/>
      <c r="C132" s="282"/>
      <c r="D132" s="282"/>
      <c r="E132" s="282"/>
      <c r="F132" s="282"/>
      <c r="G132" s="282"/>
      <c r="H132" s="282"/>
      <c r="I132" s="282"/>
      <c r="J132" s="282"/>
      <c r="K132" s="282"/>
      <c r="L132" s="282"/>
      <c r="M132" s="282"/>
      <c r="N132" s="282"/>
      <c r="O132" s="282"/>
      <c r="P132" s="282"/>
      <c r="Q132" s="282"/>
      <c r="R132" s="282"/>
      <c r="S132" s="282"/>
      <c r="T132" s="282"/>
      <c r="U132" s="282"/>
      <c r="V132" s="282"/>
      <c r="W132" s="282"/>
      <c r="X132" s="282"/>
      <c r="Y132" s="282"/>
      <c r="Z132" s="282"/>
    </row>
    <row r="133" spans="1:26" ht="15.75" customHeight="1">
      <c r="A133" s="282"/>
      <c r="B133" s="282"/>
      <c r="C133" s="282"/>
      <c r="D133" s="282"/>
      <c r="E133" s="282"/>
      <c r="F133" s="282"/>
      <c r="G133" s="282"/>
      <c r="H133" s="282"/>
      <c r="I133" s="282"/>
      <c r="J133" s="282"/>
      <c r="K133" s="282"/>
      <c r="L133" s="282"/>
      <c r="M133" s="282"/>
      <c r="N133" s="282"/>
      <c r="O133" s="282"/>
      <c r="P133" s="282"/>
      <c r="Q133" s="282"/>
      <c r="R133" s="282"/>
      <c r="S133" s="282"/>
      <c r="T133" s="282"/>
      <c r="U133" s="282"/>
      <c r="V133" s="282"/>
      <c r="W133" s="282"/>
      <c r="X133" s="282"/>
      <c r="Y133" s="282"/>
      <c r="Z133" s="282"/>
    </row>
    <row r="134" spans="1:26" ht="15.75" customHeight="1">
      <c r="A134" s="282"/>
      <c r="B134" s="282"/>
      <c r="C134" s="282"/>
      <c r="D134" s="282"/>
      <c r="E134" s="282"/>
      <c r="F134" s="282"/>
      <c r="G134" s="282"/>
      <c r="H134" s="282"/>
      <c r="I134" s="282"/>
      <c r="J134" s="282"/>
      <c r="K134" s="282"/>
      <c r="L134" s="282"/>
      <c r="M134" s="282"/>
      <c r="N134" s="282"/>
      <c r="O134" s="282"/>
      <c r="P134" s="282"/>
      <c r="Q134" s="282"/>
      <c r="R134" s="282"/>
      <c r="S134" s="282"/>
      <c r="T134" s="282"/>
      <c r="U134" s="282"/>
      <c r="V134" s="282"/>
      <c r="W134" s="282"/>
      <c r="X134" s="282"/>
      <c r="Y134" s="282"/>
      <c r="Z134" s="282"/>
    </row>
    <row r="135" spans="1:26" ht="15.75" customHeight="1">
      <c r="A135" s="282"/>
      <c r="B135" s="28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row>
    <row r="136" spans="1:26" ht="15.75" customHeight="1">
      <c r="A136" s="282"/>
      <c r="B136" s="282"/>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row>
    <row r="137" spans="1:26" ht="15.75" customHeight="1">
      <c r="A137" s="282"/>
      <c r="B137" s="282"/>
      <c r="C137" s="282"/>
      <c r="D137" s="282"/>
      <c r="E137" s="282"/>
      <c r="F137" s="282"/>
      <c r="G137" s="282"/>
      <c r="H137" s="282"/>
      <c r="I137" s="282"/>
      <c r="J137" s="282"/>
      <c r="K137" s="282"/>
      <c r="L137" s="282"/>
      <c r="M137" s="282"/>
      <c r="N137" s="282"/>
      <c r="O137" s="282"/>
      <c r="P137" s="282"/>
      <c r="Q137" s="282"/>
      <c r="R137" s="282"/>
      <c r="S137" s="282"/>
      <c r="T137" s="282"/>
      <c r="U137" s="282"/>
      <c r="V137" s="282"/>
      <c r="W137" s="282"/>
      <c r="X137" s="282"/>
      <c r="Y137" s="282"/>
      <c r="Z137" s="282"/>
    </row>
    <row r="138" spans="1:26" ht="15.75" customHeight="1">
      <c r="A138" s="282"/>
      <c r="B138" s="282"/>
      <c r="C138" s="282"/>
      <c r="D138" s="282"/>
      <c r="E138" s="282"/>
      <c r="F138" s="282"/>
      <c r="G138" s="282"/>
      <c r="H138" s="282"/>
      <c r="I138" s="282"/>
      <c r="J138" s="282"/>
      <c r="K138" s="282"/>
      <c r="L138" s="282"/>
      <c r="M138" s="282"/>
      <c r="N138" s="282"/>
      <c r="O138" s="282"/>
      <c r="P138" s="282"/>
      <c r="Q138" s="282"/>
      <c r="R138" s="282"/>
      <c r="S138" s="282"/>
      <c r="T138" s="282"/>
      <c r="U138" s="282"/>
      <c r="V138" s="282"/>
      <c r="W138" s="282"/>
      <c r="X138" s="282"/>
      <c r="Y138" s="282"/>
      <c r="Z138" s="282"/>
    </row>
    <row r="139" spans="1:26" ht="15.75" customHeight="1">
      <c r="A139" s="282"/>
      <c r="B139" s="282"/>
      <c r="C139" s="282"/>
      <c r="D139" s="282"/>
      <c r="E139" s="282"/>
      <c r="F139" s="282"/>
      <c r="G139" s="282"/>
      <c r="H139" s="282"/>
      <c r="I139" s="282"/>
      <c r="J139" s="282"/>
      <c r="K139" s="282"/>
      <c r="L139" s="282"/>
      <c r="M139" s="282"/>
      <c r="N139" s="282"/>
      <c r="O139" s="282"/>
      <c r="P139" s="282"/>
      <c r="Q139" s="282"/>
      <c r="R139" s="282"/>
      <c r="S139" s="282"/>
      <c r="T139" s="282"/>
      <c r="U139" s="282"/>
      <c r="V139" s="282"/>
      <c r="W139" s="282"/>
      <c r="X139" s="282"/>
      <c r="Y139" s="282"/>
      <c r="Z139" s="282"/>
    </row>
    <row r="140" spans="1:26" ht="15.75" customHeight="1">
      <c r="A140" s="282"/>
      <c r="B140" s="282"/>
      <c r="C140" s="282"/>
      <c r="D140" s="282"/>
      <c r="E140" s="282"/>
      <c r="F140" s="282"/>
      <c r="G140" s="282"/>
      <c r="H140" s="282"/>
      <c r="I140" s="282"/>
      <c r="J140" s="282"/>
      <c r="K140" s="282"/>
      <c r="L140" s="282"/>
      <c r="M140" s="282"/>
      <c r="N140" s="282"/>
      <c r="O140" s="282"/>
      <c r="P140" s="282"/>
      <c r="Q140" s="282"/>
      <c r="R140" s="282"/>
      <c r="S140" s="282"/>
      <c r="T140" s="282"/>
      <c r="U140" s="282"/>
      <c r="V140" s="282"/>
      <c r="W140" s="282"/>
      <c r="X140" s="282"/>
      <c r="Y140" s="282"/>
      <c r="Z140" s="282"/>
    </row>
    <row r="141" spans="1:26" ht="15.75" customHeight="1">
      <c r="A141" s="282"/>
      <c r="B141" s="282"/>
      <c r="C141" s="282"/>
      <c r="D141" s="282"/>
      <c r="E141" s="282"/>
      <c r="F141" s="282"/>
      <c r="G141" s="282"/>
      <c r="H141" s="282"/>
      <c r="I141" s="282"/>
      <c r="J141" s="282"/>
      <c r="K141" s="282"/>
      <c r="L141" s="282"/>
      <c r="M141" s="282"/>
      <c r="N141" s="282"/>
      <c r="O141" s="282"/>
      <c r="P141" s="282"/>
      <c r="Q141" s="282"/>
      <c r="R141" s="282"/>
      <c r="S141" s="282"/>
      <c r="T141" s="282"/>
      <c r="U141" s="282"/>
      <c r="V141" s="282"/>
      <c r="W141" s="282"/>
      <c r="X141" s="282"/>
      <c r="Y141" s="282"/>
      <c r="Z141" s="282"/>
    </row>
    <row r="142" spans="1:26" ht="15.75" customHeight="1">
      <c r="A142" s="282"/>
      <c r="B142" s="282"/>
      <c r="C142" s="282"/>
      <c r="D142" s="282"/>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row>
    <row r="143" spans="1:26" ht="15.75" customHeight="1">
      <c r="A143" s="282"/>
      <c r="B143" s="282"/>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row>
    <row r="144" spans="1:26" ht="15.75" customHeight="1">
      <c r="A144" s="282"/>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row>
    <row r="145" spans="1:26" ht="15.75" customHeight="1">
      <c r="A145" s="282"/>
      <c r="B145" s="282"/>
      <c r="C145" s="282"/>
      <c r="D145" s="282"/>
      <c r="E145" s="282"/>
      <c r="F145" s="282"/>
      <c r="G145" s="282"/>
      <c r="H145" s="282"/>
      <c r="I145" s="282"/>
      <c r="J145" s="282"/>
      <c r="K145" s="282"/>
      <c r="L145" s="282"/>
      <c r="M145" s="282"/>
      <c r="N145" s="282"/>
      <c r="O145" s="282"/>
      <c r="P145" s="282"/>
      <c r="Q145" s="282"/>
      <c r="R145" s="282"/>
      <c r="S145" s="282"/>
      <c r="T145" s="282"/>
      <c r="U145" s="282"/>
      <c r="V145" s="282"/>
      <c r="W145" s="282"/>
      <c r="X145" s="282"/>
      <c r="Y145" s="282"/>
      <c r="Z145" s="282"/>
    </row>
    <row r="146" spans="1:26" ht="15.75" customHeight="1">
      <c r="A146" s="282"/>
      <c r="B146" s="282"/>
      <c r="C146" s="282"/>
      <c r="D146" s="282"/>
      <c r="E146" s="282"/>
      <c r="F146" s="282"/>
      <c r="G146" s="282"/>
      <c r="H146" s="282"/>
      <c r="I146" s="282"/>
      <c r="J146" s="282"/>
      <c r="K146" s="282"/>
      <c r="L146" s="282"/>
      <c r="M146" s="282"/>
      <c r="N146" s="282"/>
      <c r="O146" s="282"/>
      <c r="P146" s="282"/>
      <c r="Q146" s="282"/>
      <c r="R146" s="282"/>
      <c r="S146" s="282"/>
      <c r="T146" s="282"/>
      <c r="U146" s="282"/>
      <c r="V146" s="282"/>
      <c r="W146" s="282"/>
      <c r="X146" s="282"/>
      <c r="Y146" s="282"/>
      <c r="Z146" s="282"/>
    </row>
    <row r="147" spans="1:26" ht="15.75" customHeight="1">
      <c r="A147" s="282"/>
      <c r="B147" s="282"/>
      <c r="C147" s="282"/>
      <c r="D147" s="282"/>
      <c r="E147" s="282"/>
      <c r="F147" s="282"/>
      <c r="G147" s="282"/>
      <c r="H147" s="282"/>
      <c r="I147" s="282"/>
      <c r="J147" s="282"/>
      <c r="K147" s="282"/>
      <c r="L147" s="282"/>
      <c r="M147" s="282"/>
      <c r="N147" s="282"/>
      <c r="O147" s="282"/>
      <c r="P147" s="282"/>
      <c r="Q147" s="282"/>
      <c r="R147" s="282"/>
      <c r="S147" s="282"/>
      <c r="T147" s="282"/>
      <c r="U147" s="282"/>
      <c r="V147" s="282"/>
      <c r="W147" s="282"/>
      <c r="X147" s="282"/>
      <c r="Y147" s="282"/>
      <c r="Z147" s="282"/>
    </row>
    <row r="148" spans="1:26" ht="15.75" customHeight="1">
      <c r="A148" s="282"/>
      <c r="B148" s="282"/>
      <c r="C148" s="282"/>
      <c r="D148" s="282"/>
      <c r="E148" s="282"/>
      <c r="F148" s="282"/>
      <c r="G148" s="282"/>
      <c r="H148" s="282"/>
      <c r="I148" s="282"/>
      <c r="J148" s="282"/>
      <c r="K148" s="282"/>
      <c r="L148" s="282"/>
      <c r="M148" s="282"/>
      <c r="N148" s="282"/>
      <c r="O148" s="282"/>
      <c r="P148" s="282"/>
      <c r="Q148" s="282"/>
      <c r="R148" s="282"/>
      <c r="S148" s="282"/>
      <c r="T148" s="282"/>
      <c r="U148" s="282"/>
      <c r="V148" s="282"/>
      <c r="W148" s="282"/>
      <c r="X148" s="282"/>
      <c r="Y148" s="282"/>
      <c r="Z148" s="282"/>
    </row>
    <row r="149" spans="1:26" ht="15.75" customHeight="1">
      <c r="A149" s="282"/>
      <c r="B149" s="282"/>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row>
    <row r="150" spans="1:26" ht="15.75" customHeight="1">
      <c r="A150" s="282"/>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row>
    <row r="151" spans="1:26" ht="15.75" customHeight="1">
      <c r="A151" s="282"/>
      <c r="B151" s="282"/>
      <c r="C151" s="282"/>
      <c r="D151" s="282"/>
      <c r="E151" s="282"/>
      <c r="F151" s="282"/>
      <c r="G151" s="282"/>
      <c r="H151" s="282"/>
      <c r="I151" s="282"/>
      <c r="J151" s="282"/>
      <c r="K151" s="282"/>
      <c r="L151" s="282"/>
      <c r="M151" s="282"/>
      <c r="N151" s="282"/>
      <c r="O151" s="282"/>
      <c r="P151" s="282"/>
      <c r="Q151" s="282"/>
      <c r="R151" s="282"/>
      <c r="S151" s="282"/>
      <c r="T151" s="282"/>
      <c r="U151" s="282"/>
      <c r="V151" s="282"/>
      <c r="W151" s="282"/>
      <c r="X151" s="282"/>
      <c r="Y151" s="282"/>
      <c r="Z151" s="282"/>
    </row>
    <row r="152" spans="1:26" ht="15.75" customHeight="1">
      <c r="A152" s="282"/>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row>
    <row r="153" spans="1:26" ht="15.75" customHeight="1">
      <c r="A153" s="282"/>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row>
    <row r="154" spans="1:26" ht="15.75" customHeight="1">
      <c r="A154" s="282"/>
      <c r="B154" s="282"/>
      <c r="C154" s="282"/>
      <c r="D154" s="282"/>
      <c r="E154" s="282"/>
      <c r="F154" s="282"/>
      <c r="G154" s="282"/>
      <c r="H154" s="282"/>
      <c r="I154" s="282"/>
      <c r="J154" s="282"/>
      <c r="K154" s="282"/>
      <c r="L154" s="282"/>
      <c r="M154" s="282"/>
      <c r="N154" s="282"/>
      <c r="O154" s="282"/>
      <c r="P154" s="282"/>
      <c r="Q154" s="282"/>
      <c r="R154" s="282"/>
      <c r="S154" s="282"/>
      <c r="T154" s="282"/>
      <c r="U154" s="282"/>
      <c r="V154" s="282"/>
      <c r="W154" s="282"/>
      <c r="X154" s="282"/>
      <c r="Y154" s="282"/>
      <c r="Z154" s="282"/>
    </row>
    <row r="155" spans="1:26" ht="15.75" customHeight="1">
      <c r="A155" s="282"/>
      <c r="B155" s="282"/>
      <c r="C155" s="282"/>
      <c r="D155" s="282"/>
      <c r="E155" s="282"/>
      <c r="F155" s="282"/>
      <c r="G155" s="282"/>
      <c r="H155" s="282"/>
      <c r="I155" s="282"/>
      <c r="J155" s="282"/>
      <c r="K155" s="282"/>
      <c r="L155" s="282"/>
      <c r="M155" s="282"/>
      <c r="N155" s="282"/>
      <c r="O155" s="282"/>
      <c r="P155" s="282"/>
      <c r="Q155" s="282"/>
      <c r="R155" s="282"/>
      <c r="S155" s="282"/>
      <c r="T155" s="282"/>
      <c r="U155" s="282"/>
      <c r="V155" s="282"/>
      <c r="W155" s="282"/>
      <c r="X155" s="282"/>
      <c r="Y155" s="282"/>
      <c r="Z155" s="282"/>
    </row>
    <row r="156" spans="1:26" ht="15.75" customHeight="1">
      <c r="A156" s="282"/>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row>
    <row r="157" spans="1:26" ht="15.75" customHeight="1">
      <c r="A157" s="282"/>
      <c r="B157" s="282"/>
      <c r="C157" s="282"/>
      <c r="D157" s="282"/>
      <c r="E157" s="282"/>
      <c r="F157" s="282"/>
      <c r="G157" s="282"/>
      <c r="H157" s="282"/>
      <c r="I157" s="282"/>
      <c r="J157" s="282"/>
      <c r="K157" s="282"/>
      <c r="L157" s="282"/>
      <c r="M157" s="282"/>
      <c r="N157" s="282"/>
      <c r="O157" s="282"/>
      <c r="P157" s="282"/>
      <c r="Q157" s="282"/>
      <c r="R157" s="282"/>
      <c r="S157" s="282"/>
      <c r="T157" s="282"/>
      <c r="U157" s="282"/>
      <c r="V157" s="282"/>
      <c r="W157" s="282"/>
      <c r="X157" s="282"/>
      <c r="Y157" s="282"/>
      <c r="Z157" s="282"/>
    </row>
    <row r="158" spans="1:26" ht="15.75" customHeight="1">
      <c r="A158" s="282"/>
      <c r="B158" s="282"/>
      <c r="C158" s="282"/>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row>
    <row r="159" spans="1:26" ht="15.75" customHeight="1">
      <c r="A159" s="282"/>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row>
    <row r="160" spans="1:26" ht="15.75" customHeight="1">
      <c r="A160" s="282"/>
      <c r="B160" s="282"/>
      <c r="C160" s="282"/>
      <c r="D160" s="282"/>
      <c r="E160" s="282"/>
      <c r="F160" s="282"/>
      <c r="G160" s="282"/>
      <c r="H160" s="282"/>
      <c r="I160" s="282"/>
      <c r="J160" s="282"/>
      <c r="K160" s="282"/>
      <c r="L160" s="282"/>
      <c r="M160" s="282"/>
      <c r="N160" s="282"/>
      <c r="O160" s="282"/>
      <c r="P160" s="282"/>
      <c r="Q160" s="282"/>
      <c r="R160" s="282"/>
      <c r="S160" s="282"/>
      <c r="T160" s="282"/>
      <c r="U160" s="282"/>
      <c r="V160" s="282"/>
      <c r="W160" s="282"/>
      <c r="X160" s="282"/>
      <c r="Y160" s="282"/>
      <c r="Z160" s="282"/>
    </row>
    <row r="161" spans="1:26" ht="15.75" customHeight="1">
      <c r="A161" s="282"/>
      <c r="B161" s="282"/>
      <c r="C161" s="282"/>
      <c r="D161" s="282"/>
      <c r="E161" s="282"/>
      <c r="F161" s="282"/>
      <c r="G161" s="282"/>
      <c r="H161" s="282"/>
      <c r="I161" s="282"/>
      <c r="J161" s="282"/>
      <c r="K161" s="282"/>
      <c r="L161" s="282"/>
      <c r="M161" s="282"/>
      <c r="N161" s="282"/>
      <c r="O161" s="282"/>
      <c r="P161" s="282"/>
      <c r="Q161" s="282"/>
      <c r="R161" s="282"/>
      <c r="S161" s="282"/>
      <c r="T161" s="282"/>
      <c r="U161" s="282"/>
      <c r="V161" s="282"/>
      <c r="W161" s="282"/>
      <c r="X161" s="282"/>
      <c r="Y161" s="282"/>
      <c r="Z161" s="282"/>
    </row>
    <row r="162" spans="1:26" ht="15.75" customHeight="1">
      <c r="A162" s="282"/>
      <c r="B162" s="282"/>
      <c r="C162" s="282"/>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row>
    <row r="163" spans="1:26" ht="15.75" customHeight="1">
      <c r="A163" s="282"/>
      <c r="B163" s="282"/>
      <c r="C163" s="282"/>
      <c r="D163" s="282"/>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row>
    <row r="164" spans="1:26" ht="15.75" customHeight="1">
      <c r="A164" s="282"/>
      <c r="B164" s="282"/>
      <c r="C164" s="282"/>
      <c r="D164" s="282"/>
      <c r="E164" s="282"/>
      <c r="F164" s="282"/>
      <c r="G164" s="282"/>
      <c r="H164" s="282"/>
      <c r="I164" s="282"/>
      <c r="J164" s="282"/>
      <c r="K164" s="282"/>
      <c r="L164" s="282"/>
      <c r="M164" s="282"/>
      <c r="N164" s="282"/>
      <c r="O164" s="282"/>
      <c r="P164" s="282"/>
      <c r="Q164" s="282"/>
      <c r="R164" s="282"/>
      <c r="S164" s="282"/>
      <c r="T164" s="282"/>
      <c r="U164" s="282"/>
      <c r="V164" s="282"/>
      <c r="W164" s="282"/>
      <c r="X164" s="282"/>
      <c r="Y164" s="282"/>
      <c r="Z164" s="282"/>
    </row>
    <row r="165" spans="1:26" ht="15.75" customHeight="1">
      <c r="A165" s="282"/>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row>
    <row r="166" spans="1:26" ht="15.75" customHeight="1">
      <c r="A166" s="282"/>
      <c r="B166" s="282"/>
      <c r="C166" s="282"/>
      <c r="D166" s="282"/>
      <c r="E166" s="282"/>
      <c r="F166" s="282"/>
      <c r="G166" s="282"/>
      <c r="H166" s="282"/>
      <c r="I166" s="282"/>
      <c r="J166" s="282"/>
      <c r="K166" s="282"/>
      <c r="L166" s="282"/>
      <c r="M166" s="282"/>
      <c r="N166" s="282"/>
      <c r="O166" s="282"/>
      <c r="P166" s="282"/>
      <c r="Q166" s="282"/>
      <c r="R166" s="282"/>
      <c r="S166" s="282"/>
      <c r="T166" s="282"/>
      <c r="U166" s="282"/>
      <c r="V166" s="282"/>
      <c r="W166" s="282"/>
      <c r="X166" s="282"/>
      <c r="Y166" s="282"/>
      <c r="Z166" s="282"/>
    </row>
    <row r="167" spans="1:26" ht="15.75" customHeight="1">
      <c r="A167" s="282"/>
      <c r="B167" s="282"/>
      <c r="C167" s="282"/>
      <c r="D167" s="282"/>
      <c r="E167" s="282"/>
      <c r="F167" s="282"/>
      <c r="G167" s="282"/>
      <c r="H167" s="282"/>
      <c r="I167" s="282"/>
      <c r="J167" s="282"/>
      <c r="K167" s="282"/>
      <c r="L167" s="282"/>
      <c r="M167" s="282"/>
      <c r="N167" s="282"/>
      <c r="O167" s="282"/>
      <c r="P167" s="282"/>
      <c r="Q167" s="282"/>
      <c r="R167" s="282"/>
      <c r="S167" s="282"/>
      <c r="T167" s="282"/>
      <c r="U167" s="282"/>
      <c r="V167" s="282"/>
      <c r="W167" s="282"/>
      <c r="X167" s="282"/>
      <c r="Y167" s="282"/>
      <c r="Z167" s="282"/>
    </row>
    <row r="168" spans="1:26" ht="15.75" customHeight="1">
      <c r="A168" s="282"/>
      <c r="B168" s="282"/>
      <c r="C168" s="282"/>
      <c r="D168" s="282"/>
      <c r="E168" s="282"/>
      <c r="F168" s="282"/>
      <c r="G168" s="282"/>
      <c r="H168" s="282"/>
      <c r="I168" s="282"/>
      <c r="J168" s="282"/>
      <c r="K168" s="282"/>
      <c r="L168" s="282"/>
      <c r="M168" s="282"/>
      <c r="N168" s="282"/>
      <c r="O168" s="282"/>
      <c r="P168" s="282"/>
      <c r="Q168" s="282"/>
      <c r="R168" s="282"/>
      <c r="S168" s="282"/>
      <c r="T168" s="282"/>
      <c r="U168" s="282"/>
      <c r="V168" s="282"/>
      <c r="W168" s="282"/>
      <c r="X168" s="282"/>
      <c r="Y168" s="282"/>
      <c r="Z168" s="282"/>
    </row>
    <row r="169" spans="1:26" ht="15.75" customHeight="1">
      <c r="A169" s="282"/>
      <c r="B169" s="282"/>
      <c r="C169" s="282"/>
      <c r="D169" s="282"/>
      <c r="E169" s="282"/>
      <c r="F169" s="282"/>
      <c r="G169" s="282"/>
      <c r="H169" s="282"/>
      <c r="I169" s="282"/>
      <c r="J169" s="282"/>
      <c r="K169" s="282"/>
      <c r="L169" s="282"/>
      <c r="M169" s="282"/>
      <c r="N169" s="282"/>
      <c r="O169" s="282"/>
      <c r="P169" s="282"/>
      <c r="Q169" s="282"/>
      <c r="R169" s="282"/>
      <c r="S169" s="282"/>
      <c r="T169" s="282"/>
      <c r="U169" s="282"/>
      <c r="V169" s="282"/>
      <c r="W169" s="282"/>
      <c r="X169" s="282"/>
      <c r="Y169" s="282"/>
      <c r="Z169" s="282"/>
    </row>
    <row r="170" spans="1:26" ht="15.75" customHeight="1">
      <c r="A170" s="282"/>
      <c r="B170" s="282"/>
      <c r="C170" s="282"/>
      <c r="D170" s="282"/>
      <c r="E170" s="282"/>
      <c r="F170" s="282"/>
      <c r="G170" s="282"/>
      <c r="H170" s="282"/>
      <c r="I170" s="282"/>
      <c r="J170" s="282"/>
      <c r="K170" s="282"/>
      <c r="L170" s="282"/>
      <c r="M170" s="282"/>
      <c r="N170" s="282"/>
      <c r="O170" s="282"/>
      <c r="P170" s="282"/>
      <c r="Q170" s="282"/>
      <c r="R170" s="282"/>
      <c r="S170" s="282"/>
      <c r="T170" s="282"/>
      <c r="U170" s="282"/>
      <c r="V170" s="282"/>
      <c r="W170" s="282"/>
      <c r="X170" s="282"/>
      <c r="Y170" s="282"/>
      <c r="Z170" s="282"/>
    </row>
    <row r="171" spans="1:26" ht="15.75" customHeight="1">
      <c r="A171" s="282"/>
      <c r="B171" s="282"/>
      <c r="C171" s="282"/>
      <c r="D171" s="282"/>
      <c r="E171" s="282"/>
      <c r="F171" s="282"/>
      <c r="G171" s="282"/>
      <c r="H171" s="282"/>
      <c r="I171" s="282"/>
      <c r="J171" s="282"/>
      <c r="K171" s="282"/>
      <c r="L171" s="282"/>
      <c r="M171" s="282"/>
      <c r="N171" s="282"/>
      <c r="O171" s="282"/>
      <c r="P171" s="282"/>
      <c r="Q171" s="282"/>
      <c r="R171" s="282"/>
      <c r="S171" s="282"/>
      <c r="T171" s="282"/>
      <c r="U171" s="282"/>
      <c r="V171" s="282"/>
      <c r="W171" s="282"/>
      <c r="X171" s="282"/>
      <c r="Y171" s="282"/>
      <c r="Z171" s="282"/>
    </row>
    <row r="172" spans="1:26" ht="15.75" customHeight="1">
      <c r="A172" s="282"/>
      <c r="B172" s="282"/>
      <c r="C172" s="282"/>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row>
    <row r="173" spans="1:26" ht="15.75" customHeight="1">
      <c r="A173" s="282"/>
      <c r="B173" s="282"/>
      <c r="C173" s="282"/>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row>
    <row r="174" spans="1:26" ht="15.75" customHeight="1">
      <c r="A174" s="282"/>
      <c r="B174" s="282"/>
      <c r="C174" s="282"/>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row>
    <row r="175" spans="1:26" ht="15.75" customHeight="1">
      <c r="A175" s="282"/>
      <c r="B175" s="282"/>
      <c r="C175" s="282"/>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row>
    <row r="176" spans="1:26" ht="15.75" customHeight="1">
      <c r="A176" s="282"/>
      <c r="B176" s="282"/>
      <c r="C176" s="282"/>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row>
    <row r="177" spans="1:26" ht="15.75" customHeight="1">
      <c r="A177" s="282"/>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row>
    <row r="178" spans="1:26" ht="15.75" customHeight="1">
      <c r="A178" s="282"/>
      <c r="B178" s="282"/>
      <c r="C178" s="282"/>
      <c r="D178" s="282"/>
      <c r="E178" s="282"/>
      <c r="F178" s="282"/>
      <c r="G178" s="282"/>
      <c r="H178" s="282"/>
      <c r="I178" s="282"/>
      <c r="J178" s="282"/>
      <c r="K178" s="282"/>
      <c r="L178" s="282"/>
      <c r="M178" s="282"/>
      <c r="N178" s="282"/>
      <c r="O178" s="282"/>
      <c r="P178" s="282"/>
      <c r="Q178" s="282"/>
      <c r="R178" s="282"/>
      <c r="S178" s="282"/>
      <c r="T178" s="282"/>
      <c r="U178" s="282"/>
      <c r="V178" s="282"/>
      <c r="W178" s="282"/>
      <c r="X178" s="282"/>
      <c r="Y178" s="282"/>
      <c r="Z178" s="282"/>
    </row>
    <row r="179" spans="1:26" ht="15.75" customHeight="1">
      <c r="A179" s="282"/>
      <c r="B179" s="282"/>
      <c r="C179" s="282"/>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row>
    <row r="180" spans="1:26" ht="15.75" customHeight="1">
      <c r="A180" s="282"/>
      <c r="B180" s="282"/>
      <c r="C180" s="282"/>
      <c r="D180" s="282"/>
      <c r="E180" s="282"/>
      <c r="F180" s="282"/>
      <c r="G180" s="282"/>
      <c r="H180" s="282"/>
      <c r="I180" s="282"/>
      <c r="J180" s="282"/>
      <c r="K180" s="282"/>
      <c r="L180" s="282"/>
      <c r="M180" s="282"/>
      <c r="N180" s="282"/>
      <c r="O180" s="282"/>
      <c r="P180" s="282"/>
      <c r="Q180" s="282"/>
      <c r="R180" s="282"/>
      <c r="S180" s="282"/>
      <c r="T180" s="282"/>
      <c r="U180" s="282"/>
      <c r="V180" s="282"/>
      <c r="W180" s="282"/>
      <c r="X180" s="282"/>
      <c r="Y180" s="282"/>
      <c r="Z180" s="282"/>
    </row>
    <row r="181" spans="1:26" ht="15.75" customHeight="1">
      <c r="A181" s="282"/>
      <c r="B181" s="282"/>
      <c r="C181" s="282"/>
      <c r="D181" s="282"/>
      <c r="E181" s="282"/>
      <c r="F181" s="282"/>
      <c r="G181" s="282"/>
      <c r="H181" s="282"/>
      <c r="I181" s="282"/>
      <c r="J181" s="282"/>
      <c r="K181" s="282"/>
      <c r="L181" s="282"/>
      <c r="M181" s="282"/>
      <c r="N181" s="282"/>
      <c r="O181" s="282"/>
      <c r="P181" s="282"/>
      <c r="Q181" s="282"/>
      <c r="R181" s="282"/>
      <c r="S181" s="282"/>
      <c r="T181" s="282"/>
      <c r="U181" s="282"/>
      <c r="V181" s="282"/>
      <c r="W181" s="282"/>
      <c r="X181" s="282"/>
      <c r="Y181" s="282"/>
      <c r="Z181" s="282"/>
    </row>
    <row r="182" spans="1:26" ht="15.75" customHeight="1">
      <c r="A182" s="282"/>
      <c r="B182" s="282"/>
      <c r="C182" s="282"/>
      <c r="D182" s="282"/>
      <c r="E182" s="282"/>
      <c r="F182" s="282"/>
      <c r="G182" s="282"/>
      <c r="H182" s="282"/>
      <c r="I182" s="282"/>
      <c r="J182" s="282"/>
      <c r="K182" s="282"/>
      <c r="L182" s="282"/>
      <c r="M182" s="282"/>
      <c r="N182" s="282"/>
      <c r="O182" s="282"/>
      <c r="P182" s="282"/>
      <c r="Q182" s="282"/>
      <c r="R182" s="282"/>
      <c r="S182" s="282"/>
      <c r="T182" s="282"/>
      <c r="U182" s="282"/>
      <c r="V182" s="282"/>
      <c r="W182" s="282"/>
      <c r="X182" s="282"/>
      <c r="Y182" s="282"/>
      <c r="Z182" s="282"/>
    </row>
    <row r="183" spans="1:26" ht="15.75" customHeight="1">
      <c r="A183" s="282"/>
      <c r="B183" s="282"/>
      <c r="C183" s="282"/>
      <c r="D183" s="282"/>
      <c r="E183" s="282"/>
      <c r="F183" s="282"/>
      <c r="G183" s="282"/>
      <c r="H183" s="282"/>
      <c r="I183" s="282"/>
      <c r="J183" s="282"/>
      <c r="K183" s="282"/>
      <c r="L183" s="282"/>
      <c r="M183" s="282"/>
      <c r="N183" s="282"/>
      <c r="O183" s="282"/>
      <c r="P183" s="282"/>
      <c r="Q183" s="282"/>
      <c r="R183" s="282"/>
      <c r="S183" s="282"/>
      <c r="T183" s="282"/>
      <c r="U183" s="282"/>
      <c r="V183" s="282"/>
      <c r="W183" s="282"/>
      <c r="X183" s="282"/>
      <c r="Y183" s="282"/>
      <c r="Z183" s="282"/>
    </row>
    <row r="184" spans="1:26" ht="15.75" customHeight="1">
      <c r="A184" s="282"/>
      <c r="B184" s="282"/>
      <c r="C184" s="282"/>
      <c r="D184" s="282"/>
      <c r="E184" s="282"/>
      <c r="F184" s="282"/>
      <c r="G184" s="282"/>
      <c r="H184" s="282"/>
      <c r="I184" s="282"/>
      <c r="J184" s="282"/>
      <c r="K184" s="282"/>
      <c r="L184" s="282"/>
      <c r="M184" s="282"/>
      <c r="N184" s="282"/>
      <c r="O184" s="282"/>
      <c r="P184" s="282"/>
      <c r="Q184" s="282"/>
      <c r="R184" s="282"/>
      <c r="S184" s="282"/>
      <c r="T184" s="282"/>
      <c r="U184" s="282"/>
      <c r="V184" s="282"/>
      <c r="W184" s="282"/>
      <c r="X184" s="282"/>
      <c r="Y184" s="282"/>
      <c r="Z184" s="282"/>
    </row>
    <row r="185" spans="1:26" ht="15.75" customHeight="1">
      <c r="A185" s="282"/>
      <c r="B185" s="282"/>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row>
    <row r="186" spans="1:26" ht="15.75" customHeight="1">
      <c r="A186" s="282"/>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row>
    <row r="187" spans="1:26" ht="15.75" customHeight="1">
      <c r="A187" s="282"/>
      <c r="B187" s="282"/>
      <c r="C187" s="282"/>
      <c r="D187" s="282"/>
      <c r="E187" s="282"/>
      <c r="F187" s="282"/>
      <c r="G187" s="282"/>
      <c r="H187" s="282"/>
      <c r="I187" s="282"/>
      <c r="J187" s="282"/>
      <c r="K187" s="282"/>
      <c r="L187" s="282"/>
      <c r="M187" s="282"/>
      <c r="N187" s="282"/>
      <c r="O187" s="282"/>
      <c r="P187" s="282"/>
      <c r="Q187" s="282"/>
      <c r="R187" s="282"/>
      <c r="S187" s="282"/>
      <c r="T187" s="282"/>
      <c r="U187" s="282"/>
      <c r="V187" s="282"/>
      <c r="W187" s="282"/>
      <c r="X187" s="282"/>
      <c r="Y187" s="282"/>
      <c r="Z187" s="282"/>
    </row>
    <row r="188" spans="1:26" ht="15.75" customHeight="1">
      <c r="A188" s="282"/>
      <c r="B188" s="282"/>
      <c r="C188" s="282"/>
      <c r="D188" s="282"/>
      <c r="E188" s="282"/>
      <c r="F188" s="282"/>
      <c r="G188" s="282"/>
      <c r="H188" s="282"/>
      <c r="I188" s="282"/>
      <c r="J188" s="282"/>
      <c r="K188" s="282"/>
      <c r="L188" s="282"/>
      <c r="M188" s="282"/>
      <c r="N188" s="282"/>
      <c r="O188" s="282"/>
      <c r="P188" s="282"/>
      <c r="Q188" s="282"/>
      <c r="R188" s="282"/>
      <c r="S188" s="282"/>
      <c r="T188" s="282"/>
      <c r="U188" s="282"/>
      <c r="V188" s="282"/>
      <c r="W188" s="282"/>
      <c r="X188" s="282"/>
      <c r="Y188" s="282"/>
      <c r="Z188" s="282"/>
    </row>
    <row r="189" spans="1:26" ht="15.75" customHeight="1">
      <c r="A189" s="282"/>
      <c r="B189" s="282"/>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row>
    <row r="190" spans="1:26" ht="15.75" customHeight="1">
      <c r="A190" s="282"/>
      <c r="B190" s="282"/>
      <c r="C190" s="282"/>
      <c r="D190" s="282"/>
      <c r="E190" s="282"/>
      <c r="F190" s="282"/>
      <c r="G190" s="282"/>
      <c r="H190" s="282"/>
      <c r="I190" s="282"/>
      <c r="J190" s="282"/>
      <c r="K190" s="282"/>
      <c r="L190" s="282"/>
      <c r="M190" s="282"/>
      <c r="N190" s="282"/>
      <c r="O190" s="282"/>
      <c r="P190" s="282"/>
      <c r="Q190" s="282"/>
      <c r="R190" s="282"/>
      <c r="S190" s="282"/>
      <c r="T190" s="282"/>
      <c r="U190" s="282"/>
      <c r="V190" s="282"/>
      <c r="W190" s="282"/>
      <c r="X190" s="282"/>
      <c r="Y190" s="282"/>
      <c r="Z190" s="282"/>
    </row>
    <row r="191" spans="1:26" ht="15.75" customHeight="1">
      <c r="A191" s="282"/>
      <c r="B191" s="282"/>
      <c r="C191" s="282"/>
      <c r="D191" s="282"/>
      <c r="E191" s="282"/>
      <c r="F191" s="282"/>
      <c r="G191" s="282"/>
      <c r="H191" s="282"/>
      <c r="I191" s="282"/>
      <c r="J191" s="282"/>
      <c r="K191" s="282"/>
      <c r="L191" s="282"/>
      <c r="M191" s="282"/>
      <c r="N191" s="282"/>
      <c r="O191" s="282"/>
      <c r="P191" s="282"/>
      <c r="Q191" s="282"/>
      <c r="R191" s="282"/>
      <c r="S191" s="282"/>
      <c r="T191" s="282"/>
      <c r="U191" s="282"/>
      <c r="V191" s="282"/>
      <c r="W191" s="282"/>
      <c r="X191" s="282"/>
      <c r="Y191" s="282"/>
      <c r="Z191" s="282"/>
    </row>
    <row r="192" spans="1:26" ht="15.75" customHeight="1">
      <c r="A192" s="282"/>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row>
    <row r="193" spans="1:26" ht="15.75" customHeight="1">
      <c r="A193" s="282"/>
      <c r="B193" s="282"/>
      <c r="C193" s="282"/>
      <c r="D193" s="282"/>
      <c r="E193" s="282"/>
      <c r="F193" s="282"/>
      <c r="G193" s="282"/>
      <c r="H193" s="282"/>
      <c r="I193" s="282"/>
      <c r="J193" s="282"/>
      <c r="K193" s="282"/>
      <c r="L193" s="282"/>
      <c r="M193" s="282"/>
      <c r="N193" s="282"/>
      <c r="O193" s="282"/>
      <c r="P193" s="282"/>
      <c r="Q193" s="282"/>
      <c r="R193" s="282"/>
      <c r="S193" s="282"/>
      <c r="T193" s="282"/>
      <c r="U193" s="282"/>
      <c r="V193" s="282"/>
      <c r="W193" s="282"/>
      <c r="X193" s="282"/>
      <c r="Y193" s="282"/>
      <c r="Z193" s="282"/>
    </row>
    <row r="194" spans="1:26" ht="15.75" customHeight="1">
      <c r="A194" s="282"/>
      <c r="B194" s="282"/>
      <c r="C194" s="282"/>
      <c r="D194" s="282"/>
      <c r="E194" s="282"/>
      <c r="F194" s="282"/>
      <c r="G194" s="282"/>
      <c r="H194" s="282"/>
      <c r="I194" s="282"/>
      <c r="J194" s="282"/>
      <c r="K194" s="282"/>
      <c r="L194" s="282"/>
      <c r="M194" s="282"/>
      <c r="N194" s="282"/>
      <c r="O194" s="282"/>
      <c r="P194" s="282"/>
      <c r="Q194" s="282"/>
      <c r="R194" s="282"/>
      <c r="S194" s="282"/>
      <c r="T194" s="282"/>
      <c r="U194" s="282"/>
      <c r="V194" s="282"/>
      <c r="W194" s="282"/>
      <c r="X194" s="282"/>
      <c r="Y194" s="282"/>
      <c r="Z194" s="282"/>
    </row>
    <row r="195" spans="1:26" ht="15.75" customHeight="1">
      <c r="A195" s="282"/>
      <c r="B195" s="282"/>
      <c r="C195" s="282"/>
      <c r="D195" s="282"/>
      <c r="E195" s="282"/>
      <c r="F195" s="282"/>
      <c r="G195" s="282"/>
      <c r="H195" s="282"/>
      <c r="I195" s="282"/>
      <c r="J195" s="282"/>
      <c r="K195" s="282"/>
      <c r="L195" s="282"/>
      <c r="M195" s="282"/>
      <c r="N195" s="282"/>
      <c r="O195" s="282"/>
      <c r="P195" s="282"/>
      <c r="Q195" s="282"/>
      <c r="R195" s="282"/>
      <c r="S195" s="282"/>
      <c r="T195" s="282"/>
      <c r="U195" s="282"/>
      <c r="V195" s="282"/>
      <c r="W195" s="282"/>
      <c r="X195" s="282"/>
      <c r="Y195" s="282"/>
      <c r="Z195" s="282"/>
    </row>
    <row r="196" spans="1:26" ht="15.75" customHeight="1">
      <c r="A196" s="282"/>
      <c r="B196" s="282"/>
      <c r="C196" s="282"/>
      <c r="D196" s="282"/>
      <c r="E196" s="282"/>
      <c r="F196" s="282"/>
      <c r="G196" s="282"/>
      <c r="H196" s="282"/>
      <c r="I196" s="282"/>
      <c r="J196" s="282"/>
      <c r="K196" s="282"/>
      <c r="L196" s="282"/>
      <c r="M196" s="282"/>
      <c r="N196" s="282"/>
      <c r="O196" s="282"/>
      <c r="P196" s="282"/>
      <c r="Q196" s="282"/>
      <c r="R196" s="282"/>
      <c r="S196" s="282"/>
      <c r="T196" s="282"/>
      <c r="U196" s="282"/>
      <c r="V196" s="282"/>
      <c r="W196" s="282"/>
      <c r="X196" s="282"/>
      <c r="Y196" s="282"/>
      <c r="Z196" s="282"/>
    </row>
    <row r="197" spans="1:26" ht="15.75" customHeight="1">
      <c r="A197" s="282"/>
      <c r="B197" s="282"/>
      <c r="C197" s="282"/>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row>
    <row r="198" spans="1:26" ht="15.75" customHeight="1">
      <c r="A198" s="282"/>
      <c r="B198" s="282"/>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row>
    <row r="199" spans="1:26" ht="15.75" customHeight="1">
      <c r="A199" s="282"/>
      <c r="B199" s="282"/>
      <c r="C199" s="282"/>
      <c r="D199" s="282"/>
      <c r="E199" s="282"/>
      <c r="F199" s="282"/>
      <c r="G199" s="282"/>
      <c r="H199" s="282"/>
      <c r="I199" s="282"/>
      <c r="J199" s="282"/>
      <c r="K199" s="282"/>
      <c r="L199" s="282"/>
      <c r="M199" s="282"/>
      <c r="N199" s="282"/>
      <c r="O199" s="282"/>
      <c r="P199" s="282"/>
      <c r="Q199" s="282"/>
      <c r="R199" s="282"/>
      <c r="S199" s="282"/>
      <c r="T199" s="282"/>
      <c r="U199" s="282"/>
      <c r="V199" s="282"/>
      <c r="W199" s="282"/>
      <c r="X199" s="282"/>
      <c r="Y199" s="282"/>
      <c r="Z199" s="282"/>
    </row>
    <row r="200" spans="1:26" ht="15.75" customHeight="1">
      <c r="A200" s="282"/>
      <c r="B200" s="282"/>
      <c r="C200" s="282"/>
      <c r="D200" s="282"/>
      <c r="E200" s="282"/>
      <c r="F200" s="282"/>
      <c r="G200" s="282"/>
      <c r="H200" s="282"/>
      <c r="I200" s="282"/>
      <c r="J200" s="282"/>
      <c r="K200" s="282"/>
      <c r="L200" s="282"/>
      <c r="M200" s="282"/>
      <c r="N200" s="282"/>
      <c r="O200" s="282"/>
      <c r="P200" s="282"/>
      <c r="Q200" s="282"/>
      <c r="R200" s="282"/>
      <c r="S200" s="282"/>
      <c r="T200" s="282"/>
      <c r="U200" s="282"/>
      <c r="V200" s="282"/>
      <c r="W200" s="282"/>
      <c r="X200" s="282"/>
      <c r="Y200" s="282"/>
      <c r="Z200" s="282"/>
    </row>
    <row r="201" spans="1:26" ht="15.75" customHeight="1">
      <c r="A201" s="282"/>
      <c r="B201" s="282"/>
      <c r="C201" s="282"/>
      <c r="D201" s="282"/>
      <c r="E201" s="282"/>
      <c r="F201" s="282"/>
      <c r="G201" s="282"/>
      <c r="H201" s="282"/>
      <c r="I201" s="282"/>
      <c r="J201" s="282"/>
      <c r="K201" s="282"/>
      <c r="L201" s="282"/>
      <c r="M201" s="282"/>
      <c r="N201" s="282"/>
      <c r="O201" s="282"/>
      <c r="P201" s="282"/>
      <c r="Q201" s="282"/>
      <c r="R201" s="282"/>
      <c r="S201" s="282"/>
      <c r="T201" s="282"/>
      <c r="U201" s="282"/>
      <c r="V201" s="282"/>
      <c r="W201" s="282"/>
      <c r="X201" s="282"/>
      <c r="Y201" s="282"/>
      <c r="Z201" s="282"/>
    </row>
    <row r="202" spans="1:26" ht="15.75" customHeight="1">
      <c r="A202" s="282"/>
      <c r="B202" s="282"/>
      <c r="C202" s="282"/>
      <c r="D202" s="282"/>
      <c r="E202" s="282"/>
      <c r="F202" s="282"/>
      <c r="G202" s="282"/>
      <c r="H202" s="282"/>
      <c r="I202" s="282"/>
      <c r="J202" s="282"/>
      <c r="K202" s="282"/>
      <c r="L202" s="282"/>
      <c r="M202" s="282"/>
      <c r="N202" s="282"/>
      <c r="O202" s="282"/>
      <c r="P202" s="282"/>
      <c r="Q202" s="282"/>
      <c r="R202" s="282"/>
      <c r="S202" s="282"/>
      <c r="T202" s="282"/>
      <c r="U202" s="282"/>
      <c r="V202" s="282"/>
      <c r="W202" s="282"/>
      <c r="X202" s="282"/>
      <c r="Y202" s="282"/>
      <c r="Z202" s="282"/>
    </row>
    <row r="203" spans="1:26" ht="15.75" customHeight="1">
      <c r="A203" s="282"/>
      <c r="B203" s="282"/>
      <c r="C203" s="282"/>
      <c r="D203" s="282"/>
      <c r="E203" s="282"/>
      <c r="F203" s="282"/>
      <c r="G203" s="282"/>
      <c r="H203" s="282"/>
      <c r="I203" s="282"/>
      <c r="J203" s="282"/>
      <c r="K203" s="282"/>
      <c r="L203" s="282"/>
      <c r="M203" s="282"/>
      <c r="N203" s="282"/>
      <c r="O203" s="282"/>
      <c r="P203" s="282"/>
      <c r="Q203" s="282"/>
      <c r="R203" s="282"/>
      <c r="S203" s="282"/>
      <c r="T203" s="282"/>
      <c r="U203" s="282"/>
      <c r="V203" s="282"/>
      <c r="W203" s="282"/>
      <c r="X203" s="282"/>
      <c r="Y203" s="282"/>
      <c r="Z203" s="282"/>
    </row>
    <row r="204" spans="1:26" ht="15.75" customHeight="1">
      <c r="A204" s="282"/>
      <c r="B204" s="282"/>
      <c r="C204" s="282"/>
      <c r="D204" s="282"/>
      <c r="E204" s="282"/>
      <c r="F204" s="282"/>
      <c r="G204" s="282"/>
      <c r="H204" s="282"/>
      <c r="I204" s="282"/>
      <c r="J204" s="282"/>
      <c r="K204" s="282"/>
      <c r="L204" s="282"/>
      <c r="M204" s="282"/>
      <c r="N204" s="282"/>
      <c r="O204" s="282"/>
      <c r="P204" s="282"/>
      <c r="Q204" s="282"/>
      <c r="R204" s="282"/>
      <c r="S204" s="282"/>
      <c r="T204" s="282"/>
      <c r="U204" s="282"/>
      <c r="V204" s="282"/>
      <c r="W204" s="282"/>
      <c r="X204" s="282"/>
      <c r="Y204" s="282"/>
      <c r="Z204" s="282"/>
    </row>
    <row r="205" spans="1:26" ht="15.75" customHeight="1">
      <c r="A205" s="282"/>
      <c r="B205" s="282"/>
      <c r="C205" s="282"/>
      <c r="D205" s="282"/>
      <c r="E205" s="282"/>
      <c r="F205" s="282"/>
      <c r="G205" s="282"/>
      <c r="H205" s="282"/>
      <c r="I205" s="282"/>
      <c r="J205" s="282"/>
      <c r="K205" s="282"/>
      <c r="L205" s="282"/>
      <c r="M205" s="282"/>
      <c r="N205" s="282"/>
      <c r="O205" s="282"/>
      <c r="P205" s="282"/>
      <c r="Q205" s="282"/>
      <c r="R205" s="282"/>
      <c r="S205" s="282"/>
      <c r="T205" s="282"/>
      <c r="U205" s="282"/>
      <c r="V205" s="282"/>
      <c r="W205" s="282"/>
      <c r="X205" s="282"/>
      <c r="Y205" s="282"/>
      <c r="Z205" s="282"/>
    </row>
    <row r="206" spans="1:26" ht="15.75" customHeight="1">
      <c r="A206" s="282"/>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row>
    <row r="207" spans="1:26" ht="15.75" customHeight="1">
      <c r="A207" s="282"/>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row>
    <row r="208" spans="1:26" ht="15.75" customHeight="1">
      <c r="A208" s="282"/>
      <c r="B208" s="282"/>
      <c r="C208" s="282"/>
      <c r="D208" s="282"/>
      <c r="E208" s="282"/>
      <c r="F208" s="282"/>
      <c r="G208" s="282"/>
      <c r="H208" s="282"/>
      <c r="I208" s="282"/>
      <c r="J208" s="282"/>
      <c r="K208" s="282"/>
      <c r="L208" s="282"/>
      <c r="M208" s="282"/>
      <c r="N208" s="282"/>
      <c r="O208" s="282"/>
      <c r="P208" s="282"/>
      <c r="Q208" s="282"/>
      <c r="R208" s="282"/>
      <c r="S208" s="282"/>
      <c r="T208" s="282"/>
      <c r="U208" s="282"/>
      <c r="V208" s="282"/>
      <c r="W208" s="282"/>
      <c r="X208" s="282"/>
      <c r="Y208" s="282"/>
      <c r="Z208" s="282"/>
    </row>
    <row r="209" spans="1:26" ht="15.75" customHeight="1">
      <c r="A209" s="282"/>
      <c r="B209" s="282"/>
      <c r="C209" s="282"/>
      <c r="D209" s="282"/>
      <c r="E209" s="282"/>
      <c r="F209" s="282"/>
      <c r="G209" s="282"/>
      <c r="H209" s="282"/>
      <c r="I209" s="282"/>
      <c r="J209" s="282"/>
      <c r="K209" s="282"/>
      <c r="L209" s="282"/>
      <c r="M209" s="282"/>
      <c r="N209" s="282"/>
      <c r="O209" s="282"/>
      <c r="P209" s="282"/>
      <c r="Q209" s="282"/>
      <c r="R209" s="282"/>
      <c r="S209" s="282"/>
      <c r="T209" s="282"/>
      <c r="U209" s="282"/>
      <c r="V209" s="282"/>
      <c r="W209" s="282"/>
      <c r="X209" s="282"/>
      <c r="Y209" s="282"/>
      <c r="Z209" s="282"/>
    </row>
    <row r="210" spans="1:26" ht="15.75" customHeight="1">
      <c r="A210" s="282"/>
      <c r="B210" s="282"/>
      <c r="C210" s="282"/>
      <c r="D210" s="282"/>
      <c r="E210" s="282"/>
      <c r="F210" s="282"/>
      <c r="G210" s="282"/>
      <c r="H210" s="282"/>
      <c r="I210" s="282"/>
      <c r="J210" s="282"/>
      <c r="K210" s="282"/>
      <c r="L210" s="282"/>
      <c r="M210" s="282"/>
      <c r="N210" s="282"/>
      <c r="O210" s="282"/>
      <c r="P210" s="282"/>
      <c r="Q210" s="282"/>
      <c r="R210" s="282"/>
      <c r="S210" s="282"/>
      <c r="T210" s="282"/>
      <c r="U210" s="282"/>
      <c r="V210" s="282"/>
      <c r="W210" s="282"/>
      <c r="X210" s="282"/>
      <c r="Y210" s="282"/>
      <c r="Z210" s="282"/>
    </row>
    <row r="211" spans="1:26" ht="15.75" customHeight="1">
      <c r="A211" s="282"/>
      <c r="B211" s="282"/>
      <c r="C211" s="282"/>
      <c r="D211" s="282"/>
      <c r="E211" s="282"/>
      <c r="F211" s="282"/>
      <c r="G211" s="282"/>
      <c r="H211" s="282"/>
      <c r="I211" s="282"/>
      <c r="J211" s="282"/>
      <c r="K211" s="282"/>
      <c r="L211" s="282"/>
      <c r="M211" s="282"/>
      <c r="N211" s="282"/>
      <c r="O211" s="282"/>
      <c r="P211" s="282"/>
      <c r="Q211" s="282"/>
      <c r="R211" s="282"/>
      <c r="S211" s="282"/>
      <c r="T211" s="282"/>
      <c r="U211" s="282"/>
      <c r="V211" s="282"/>
      <c r="W211" s="282"/>
      <c r="X211" s="282"/>
      <c r="Y211" s="282"/>
      <c r="Z211" s="282"/>
    </row>
    <row r="212" spans="1:26" ht="15.75" customHeight="1">
      <c r="A212" s="282"/>
      <c r="B212" s="282"/>
      <c r="C212" s="282"/>
      <c r="D212" s="282"/>
      <c r="E212" s="282"/>
      <c r="F212" s="282"/>
      <c r="G212" s="282"/>
      <c r="H212" s="282"/>
      <c r="I212" s="282"/>
      <c r="J212" s="282"/>
      <c r="K212" s="282"/>
      <c r="L212" s="282"/>
      <c r="M212" s="282"/>
      <c r="N212" s="282"/>
      <c r="O212" s="282"/>
      <c r="P212" s="282"/>
      <c r="Q212" s="282"/>
      <c r="R212" s="282"/>
      <c r="S212" s="282"/>
      <c r="T212" s="282"/>
      <c r="U212" s="282"/>
      <c r="V212" s="282"/>
      <c r="W212" s="282"/>
      <c r="X212" s="282"/>
      <c r="Y212" s="282"/>
      <c r="Z212" s="282"/>
    </row>
    <row r="213" spans="1:26" ht="15.75" customHeight="1">
      <c r="A213" s="282"/>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row>
    <row r="214" spans="1:26" ht="15.75" customHeight="1">
      <c r="A214" s="282"/>
      <c r="B214" s="282"/>
      <c r="C214" s="282"/>
      <c r="D214" s="282"/>
      <c r="E214" s="282"/>
      <c r="F214" s="282"/>
      <c r="G214" s="282"/>
      <c r="H214" s="282"/>
      <c r="I214" s="282"/>
      <c r="J214" s="282"/>
      <c r="K214" s="282"/>
      <c r="L214" s="282"/>
      <c r="M214" s="282"/>
      <c r="N214" s="282"/>
      <c r="O214" s="282"/>
      <c r="P214" s="282"/>
      <c r="Q214" s="282"/>
      <c r="R214" s="282"/>
      <c r="S214" s="282"/>
      <c r="T214" s="282"/>
      <c r="U214" s="282"/>
      <c r="V214" s="282"/>
      <c r="W214" s="282"/>
      <c r="X214" s="282"/>
      <c r="Y214" s="282"/>
      <c r="Z214" s="282"/>
    </row>
    <row r="215" spans="1:26" ht="15.75" customHeight="1">
      <c r="A215" s="282"/>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row>
    <row r="216" spans="1:26" ht="15.75" customHeight="1">
      <c r="A216" s="282"/>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row>
    <row r="217" spans="1:26" ht="15.75" customHeight="1">
      <c r="A217" s="282"/>
      <c r="B217" s="282"/>
      <c r="C217" s="282"/>
      <c r="D217" s="282"/>
      <c r="E217" s="282"/>
      <c r="F217" s="282"/>
      <c r="G217" s="282"/>
      <c r="H217" s="282"/>
      <c r="I217" s="282"/>
      <c r="J217" s="282"/>
      <c r="K217" s="282"/>
      <c r="L217" s="282"/>
      <c r="M217" s="282"/>
      <c r="N217" s="282"/>
      <c r="O217" s="282"/>
      <c r="P217" s="282"/>
      <c r="Q217" s="282"/>
      <c r="R217" s="282"/>
      <c r="S217" s="282"/>
      <c r="T217" s="282"/>
      <c r="U217" s="282"/>
      <c r="V217" s="282"/>
      <c r="W217" s="282"/>
      <c r="X217" s="282"/>
      <c r="Y217" s="282"/>
      <c r="Z217" s="282"/>
    </row>
    <row r="218" spans="1:26" ht="15.75" customHeight="1">
      <c r="A218" s="282"/>
      <c r="B218" s="282"/>
      <c r="C218" s="282"/>
      <c r="D218" s="282"/>
      <c r="E218" s="282"/>
      <c r="F218" s="282"/>
      <c r="G218" s="282"/>
      <c r="H218" s="282"/>
      <c r="I218" s="282"/>
      <c r="J218" s="282"/>
      <c r="K218" s="282"/>
      <c r="L218" s="282"/>
      <c r="M218" s="282"/>
      <c r="N218" s="282"/>
      <c r="O218" s="282"/>
      <c r="P218" s="282"/>
      <c r="Q218" s="282"/>
      <c r="R218" s="282"/>
      <c r="S218" s="282"/>
      <c r="T218" s="282"/>
      <c r="U218" s="282"/>
      <c r="V218" s="282"/>
      <c r="W218" s="282"/>
      <c r="X218" s="282"/>
      <c r="Y218" s="282"/>
      <c r="Z218" s="282"/>
    </row>
    <row r="219" spans="1:26" ht="15.75" customHeight="1">
      <c r="A219" s="282"/>
      <c r="B219" s="282"/>
      <c r="C219" s="282"/>
      <c r="D219" s="282"/>
      <c r="E219" s="282"/>
      <c r="F219" s="282"/>
      <c r="G219" s="282"/>
      <c r="H219" s="282"/>
      <c r="I219" s="282"/>
      <c r="J219" s="282"/>
      <c r="K219" s="282"/>
      <c r="L219" s="282"/>
      <c r="M219" s="282"/>
      <c r="N219" s="282"/>
      <c r="O219" s="282"/>
      <c r="P219" s="282"/>
      <c r="Q219" s="282"/>
      <c r="R219" s="282"/>
      <c r="S219" s="282"/>
      <c r="T219" s="282"/>
      <c r="U219" s="282"/>
      <c r="V219" s="282"/>
      <c r="W219" s="282"/>
      <c r="X219" s="282"/>
      <c r="Y219" s="282"/>
      <c r="Z219" s="282"/>
    </row>
    <row r="220" spans="1:26" ht="15.75" customHeight="1">
      <c r="A220" s="282"/>
      <c r="B220" s="282"/>
      <c r="C220" s="282"/>
      <c r="D220" s="282"/>
      <c r="E220" s="282"/>
      <c r="F220" s="282"/>
      <c r="G220" s="282"/>
      <c r="H220" s="282"/>
      <c r="I220" s="282"/>
      <c r="J220" s="282"/>
      <c r="K220" s="282"/>
      <c r="L220" s="282"/>
      <c r="M220" s="282"/>
      <c r="N220" s="282"/>
      <c r="O220" s="282"/>
      <c r="P220" s="282"/>
      <c r="Q220" s="282"/>
      <c r="R220" s="282"/>
      <c r="S220" s="282"/>
      <c r="T220" s="282"/>
      <c r="U220" s="282"/>
      <c r="V220" s="282"/>
      <c r="W220" s="282"/>
      <c r="X220" s="282"/>
      <c r="Y220" s="282"/>
      <c r="Z220" s="282"/>
    </row>
    <row r="221" spans="1:26" ht="15.75" customHeight="1">
      <c r="A221" s="282"/>
      <c r="B221" s="282"/>
      <c r="C221" s="282"/>
      <c r="D221" s="282"/>
      <c r="E221" s="282"/>
      <c r="F221" s="282"/>
      <c r="G221" s="282"/>
      <c r="H221" s="282"/>
      <c r="I221" s="282"/>
      <c r="J221" s="282"/>
      <c r="K221" s="282"/>
      <c r="L221" s="282"/>
      <c r="M221" s="282"/>
      <c r="N221" s="282"/>
      <c r="O221" s="282"/>
      <c r="P221" s="282"/>
      <c r="Q221" s="282"/>
      <c r="R221" s="282"/>
      <c r="S221" s="282"/>
      <c r="T221" s="282"/>
      <c r="U221" s="282"/>
      <c r="V221" s="282"/>
      <c r="W221" s="282"/>
      <c r="X221" s="282"/>
      <c r="Y221" s="282"/>
      <c r="Z221" s="282"/>
    </row>
    <row r="222" spans="1:26" ht="15.75" customHeight="1">
      <c r="A222" s="282"/>
      <c r="B222" s="282"/>
      <c r="C222" s="282"/>
      <c r="D222" s="282"/>
      <c r="E222" s="282"/>
      <c r="F222" s="282"/>
      <c r="G222" s="282"/>
      <c r="H222" s="282"/>
      <c r="I222" s="282"/>
      <c r="J222" s="282"/>
      <c r="K222" s="282"/>
      <c r="L222" s="282"/>
      <c r="M222" s="282"/>
      <c r="N222" s="282"/>
      <c r="O222" s="282"/>
      <c r="P222" s="282"/>
      <c r="Q222" s="282"/>
      <c r="R222" s="282"/>
      <c r="S222" s="282"/>
      <c r="T222" s="282"/>
      <c r="U222" s="282"/>
      <c r="V222" s="282"/>
      <c r="W222" s="282"/>
      <c r="X222" s="282"/>
      <c r="Y222" s="282"/>
      <c r="Z222" s="282"/>
    </row>
    <row r="223" spans="1:26" ht="15.75" customHeight="1">
      <c r="A223" s="282"/>
      <c r="B223" s="282"/>
      <c r="C223" s="282"/>
      <c r="D223" s="282"/>
      <c r="E223" s="282"/>
      <c r="F223" s="282"/>
      <c r="G223" s="282"/>
      <c r="H223" s="282"/>
      <c r="I223" s="282"/>
      <c r="J223" s="282"/>
      <c r="K223" s="282"/>
      <c r="L223" s="282"/>
      <c r="M223" s="282"/>
      <c r="N223" s="282"/>
      <c r="O223" s="282"/>
      <c r="P223" s="282"/>
      <c r="Q223" s="282"/>
      <c r="R223" s="282"/>
      <c r="S223" s="282"/>
      <c r="T223" s="282"/>
      <c r="U223" s="282"/>
      <c r="V223" s="282"/>
      <c r="W223" s="282"/>
      <c r="X223" s="282"/>
      <c r="Y223" s="282"/>
      <c r="Z223" s="282"/>
    </row>
    <row r="224" spans="1:26" ht="15.75" customHeight="1">
      <c r="A224" s="282"/>
      <c r="B224" s="282"/>
      <c r="C224" s="282"/>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row>
    <row r="225" spans="1:26" ht="15.75" customHeight="1">
      <c r="A225" s="282"/>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row>
    <row r="226" spans="1:26" ht="15.75" customHeight="1">
      <c r="A226" s="282"/>
      <c r="B226" s="282"/>
      <c r="C226" s="282"/>
      <c r="D226" s="282"/>
      <c r="E226" s="282"/>
      <c r="F226" s="282"/>
      <c r="G226" s="282"/>
      <c r="H226" s="282"/>
      <c r="I226" s="282"/>
      <c r="J226" s="282"/>
      <c r="K226" s="282"/>
      <c r="L226" s="282"/>
      <c r="M226" s="282"/>
      <c r="N226" s="282"/>
      <c r="O226" s="282"/>
      <c r="P226" s="282"/>
      <c r="Q226" s="282"/>
      <c r="R226" s="282"/>
      <c r="S226" s="282"/>
      <c r="T226" s="282"/>
      <c r="U226" s="282"/>
      <c r="V226" s="282"/>
      <c r="W226" s="282"/>
      <c r="X226" s="282"/>
      <c r="Y226" s="282"/>
      <c r="Z226" s="282"/>
    </row>
    <row r="227" spans="1:26" ht="15.75" customHeight="1">
      <c r="A227" s="282"/>
      <c r="B227" s="282"/>
      <c r="C227" s="282"/>
      <c r="D227" s="282"/>
      <c r="E227" s="282"/>
      <c r="F227" s="282"/>
      <c r="G227" s="282"/>
      <c r="H227" s="282"/>
      <c r="I227" s="282"/>
      <c r="J227" s="282"/>
      <c r="K227" s="282"/>
      <c r="L227" s="282"/>
      <c r="M227" s="282"/>
      <c r="N227" s="282"/>
      <c r="O227" s="282"/>
      <c r="P227" s="282"/>
      <c r="Q227" s="282"/>
      <c r="R227" s="282"/>
      <c r="S227" s="282"/>
      <c r="T227" s="282"/>
      <c r="U227" s="282"/>
      <c r="V227" s="282"/>
      <c r="W227" s="282"/>
      <c r="X227" s="282"/>
      <c r="Y227" s="282"/>
      <c r="Z227" s="282"/>
    </row>
    <row r="228" spans="1:26" ht="15.75" customHeight="1">
      <c r="A228" s="282"/>
      <c r="B228" s="282"/>
      <c r="C228" s="282"/>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row>
    <row r="229" spans="1:26" ht="15.75" customHeight="1">
      <c r="A229" s="282"/>
      <c r="B229" s="282"/>
      <c r="C229" s="282"/>
      <c r="D229" s="282"/>
      <c r="E229" s="282"/>
      <c r="F229" s="282"/>
      <c r="G229" s="282"/>
      <c r="H229" s="282"/>
      <c r="I229" s="282"/>
      <c r="J229" s="282"/>
      <c r="K229" s="282"/>
      <c r="L229" s="282"/>
      <c r="M229" s="282"/>
      <c r="N229" s="282"/>
      <c r="O229" s="282"/>
      <c r="P229" s="282"/>
      <c r="Q229" s="282"/>
      <c r="R229" s="282"/>
      <c r="S229" s="282"/>
      <c r="T229" s="282"/>
      <c r="U229" s="282"/>
      <c r="V229" s="282"/>
      <c r="W229" s="282"/>
      <c r="X229" s="282"/>
      <c r="Y229" s="282"/>
      <c r="Z229" s="282"/>
    </row>
    <row r="230" spans="1:26" ht="15.75" customHeight="1">
      <c r="A230" s="282"/>
      <c r="B230" s="282"/>
      <c r="C230" s="282"/>
      <c r="D230" s="282"/>
      <c r="E230" s="282"/>
      <c r="F230" s="282"/>
      <c r="G230" s="282"/>
      <c r="H230" s="282"/>
      <c r="I230" s="282"/>
      <c r="J230" s="282"/>
      <c r="K230" s="282"/>
      <c r="L230" s="282"/>
      <c r="M230" s="282"/>
      <c r="N230" s="282"/>
      <c r="O230" s="282"/>
      <c r="P230" s="282"/>
      <c r="Q230" s="282"/>
      <c r="R230" s="282"/>
      <c r="S230" s="282"/>
      <c r="T230" s="282"/>
      <c r="U230" s="282"/>
      <c r="V230" s="282"/>
      <c r="W230" s="282"/>
      <c r="X230" s="282"/>
      <c r="Y230" s="282"/>
      <c r="Z230" s="282"/>
    </row>
    <row r="231" spans="1:26" ht="15.75" customHeight="1">
      <c r="A231" s="282"/>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row>
    <row r="232" spans="1:26" ht="15.75" customHeight="1">
      <c r="A232" s="282"/>
      <c r="B232" s="282"/>
      <c r="C232" s="282"/>
      <c r="D232" s="282"/>
      <c r="E232" s="282"/>
      <c r="F232" s="282"/>
      <c r="G232" s="282"/>
      <c r="H232" s="282"/>
      <c r="I232" s="282"/>
      <c r="J232" s="282"/>
      <c r="K232" s="282"/>
      <c r="L232" s="282"/>
      <c r="M232" s="282"/>
      <c r="N232" s="282"/>
      <c r="O232" s="282"/>
      <c r="P232" s="282"/>
      <c r="Q232" s="282"/>
      <c r="R232" s="282"/>
      <c r="S232" s="282"/>
      <c r="T232" s="282"/>
      <c r="U232" s="282"/>
      <c r="V232" s="282"/>
      <c r="W232" s="282"/>
      <c r="X232" s="282"/>
      <c r="Y232" s="282"/>
      <c r="Z232" s="282"/>
    </row>
    <row r="233" spans="1:26" ht="15.75" customHeight="1">
      <c r="A233" s="282"/>
      <c r="B233" s="282"/>
      <c r="C233" s="282"/>
      <c r="D233" s="282"/>
      <c r="E233" s="282"/>
      <c r="F233" s="282"/>
      <c r="G233" s="282"/>
      <c r="H233" s="282"/>
      <c r="I233" s="282"/>
      <c r="J233" s="282"/>
      <c r="K233" s="282"/>
      <c r="L233" s="282"/>
      <c r="M233" s="282"/>
      <c r="N233" s="282"/>
      <c r="O233" s="282"/>
      <c r="P233" s="282"/>
      <c r="Q233" s="282"/>
      <c r="R233" s="282"/>
      <c r="S233" s="282"/>
      <c r="T233" s="282"/>
      <c r="U233" s="282"/>
      <c r="V233" s="282"/>
      <c r="W233" s="282"/>
      <c r="X233" s="282"/>
      <c r="Y233" s="282"/>
      <c r="Z233" s="282"/>
    </row>
    <row r="234" spans="1:26" ht="15.75" customHeight="1">
      <c r="A234" s="282"/>
      <c r="B234" s="282"/>
      <c r="C234" s="282"/>
      <c r="D234" s="282"/>
      <c r="E234" s="282"/>
      <c r="F234" s="282"/>
      <c r="G234" s="282"/>
      <c r="H234" s="282"/>
      <c r="I234" s="282"/>
      <c r="J234" s="282"/>
      <c r="K234" s="282"/>
      <c r="L234" s="282"/>
      <c r="M234" s="282"/>
      <c r="N234" s="282"/>
      <c r="O234" s="282"/>
      <c r="P234" s="282"/>
      <c r="Q234" s="282"/>
      <c r="R234" s="282"/>
      <c r="S234" s="282"/>
      <c r="T234" s="282"/>
      <c r="U234" s="282"/>
      <c r="V234" s="282"/>
      <c r="W234" s="282"/>
      <c r="X234" s="282"/>
      <c r="Y234" s="282"/>
      <c r="Z234" s="282"/>
    </row>
    <row r="235" spans="1:26" ht="15.75" customHeight="1">
      <c r="A235" s="282"/>
      <c r="B235" s="282"/>
      <c r="C235" s="282"/>
      <c r="D235" s="282"/>
      <c r="E235" s="282"/>
      <c r="F235" s="282"/>
      <c r="G235" s="282"/>
      <c r="H235" s="282"/>
      <c r="I235" s="282"/>
      <c r="J235" s="282"/>
      <c r="K235" s="282"/>
      <c r="L235" s="282"/>
      <c r="M235" s="282"/>
      <c r="N235" s="282"/>
      <c r="O235" s="282"/>
      <c r="P235" s="282"/>
      <c r="Q235" s="282"/>
      <c r="R235" s="282"/>
      <c r="S235" s="282"/>
      <c r="T235" s="282"/>
      <c r="U235" s="282"/>
      <c r="V235" s="282"/>
      <c r="W235" s="282"/>
      <c r="X235" s="282"/>
      <c r="Y235" s="282"/>
      <c r="Z235" s="282"/>
    </row>
    <row r="236" spans="1:26" ht="15.75" customHeight="1">
      <c r="A236" s="282"/>
      <c r="B236" s="282"/>
      <c r="C236" s="282"/>
      <c r="D236" s="282"/>
      <c r="E236" s="282"/>
      <c r="F236" s="282"/>
      <c r="G236" s="282"/>
      <c r="H236" s="282"/>
      <c r="I236" s="282"/>
      <c r="J236" s="282"/>
      <c r="K236" s="282"/>
      <c r="L236" s="282"/>
      <c r="M236" s="282"/>
      <c r="N236" s="282"/>
      <c r="O236" s="282"/>
      <c r="P236" s="282"/>
      <c r="Q236" s="282"/>
      <c r="R236" s="282"/>
      <c r="S236" s="282"/>
      <c r="T236" s="282"/>
      <c r="U236" s="282"/>
      <c r="V236" s="282"/>
      <c r="W236" s="282"/>
      <c r="X236" s="282"/>
      <c r="Y236" s="282"/>
      <c r="Z236" s="282"/>
    </row>
    <row r="237" spans="1:26" ht="15.75" customHeight="1">
      <c r="A237" s="282"/>
      <c r="B237" s="282"/>
      <c r="C237" s="282"/>
      <c r="D237" s="282"/>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row>
    <row r="238" spans="1:26" ht="15.75" customHeight="1">
      <c r="A238" s="282"/>
      <c r="B238" s="282"/>
      <c r="C238" s="282"/>
      <c r="D238" s="282"/>
      <c r="E238" s="282"/>
      <c r="F238" s="282"/>
      <c r="G238" s="282"/>
      <c r="H238" s="282"/>
      <c r="I238" s="282"/>
      <c r="J238" s="282"/>
      <c r="K238" s="282"/>
      <c r="L238" s="282"/>
      <c r="M238" s="282"/>
      <c r="N238" s="282"/>
      <c r="O238" s="282"/>
      <c r="P238" s="282"/>
      <c r="Q238" s="282"/>
      <c r="R238" s="282"/>
      <c r="S238" s="282"/>
      <c r="T238" s="282"/>
      <c r="U238" s="282"/>
      <c r="V238" s="282"/>
      <c r="W238" s="282"/>
      <c r="X238" s="282"/>
      <c r="Y238" s="282"/>
      <c r="Z238" s="282"/>
    </row>
    <row r="239" spans="1:26" ht="15.75" customHeight="1">
      <c r="A239" s="282"/>
      <c r="B239" s="282"/>
      <c r="C239" s="282"/>
      <c r="D239" s="282"/>
      <c r="E239" s="282"/>
      <c r="F239" s="282"/>
      <c r="G239" s="282"/>
      <c r="H239" s="282"/>
      <c r="I239" s="282"/>
      <c r="J239" s="282"/>
      <c r="K239" s="282"/>
      <c r="L239" s="282"/>
      <c r="M239" s="282"/>
      <c r="N239" s="282"/>
      <c r="O239" s="282"/>
      <c r="P239" s="282"/>
      <c r="Q239" s="282"/>
      <c r="R239" s="282"/>
      <c r="S239" s="282"/>
      <c r="T239" s="282"/>
      <c r="U239" s="282"/>
      <c r="V239" s="282"/>
      <c r="W239" s="282"/>
      <c r="X239" s="282"/>
      <c r="Y239" s="282"/>
      <c r="Z239" s="282"/>
    </row>
    <row r="240" spans="1:26" ht="15.75" customHeight="1">
      <c r="A240" s="282"/>
      <c r="B240" s="282"/>
      <c r="C240" s="282"/>
      <c r="D240" s="282"/>
      <c r="E240" s="282"/>
      <c r="F240" s="282"/>
      <c r="G240" s="282"/>
      <c r="H240" s="282"/>
      <c r="I240" s="282"/>
      <c r="J240" s="282"/>
      <c r="K240" s="282"/>
      <c r="L240" s="282"/>
      <c r="M240" s="282"/>
      <c r="N240" s="282"/>
      <c r="O240" s="282"/>
      <c r="P240" s="282"/>
      <c r="Q240" s="282"/>
      <c r="R240" s="282"/>
      <c r="S240" s="282"/>
      <c r="T240" s="282"/>
      <c r="U240" s="282"/>
      <c r="V240" s="282"/>
      <c r="W240" s="282"/>
      <c r="X240" s="282"/>
      <c r="Y240" s="282"/>
      <c r="Z240" s="282"/>
    </row>
    <row r="241" spans="1:26" ht="15.75" customHeight="1">
      <c r="A241" s="282"/>
      <c r="B241" s="282"/>
      <c r="C241" s="282"/>
      <c r="D241" s="282"/>
      <c r="E241" s="282"/>
      <c r="F241" s="282"/>
      <c r="G241" s="282"/>
      <c r="H241" s="282"/>
      <c r="I241" s="282"/>
      <c r="J241" s="282"/>
      <c r="K241" s="282"/>
      <c r="L241" s="282"/>
      <c r="M241" s="282"/>
      <c r="N241" s="282"/>
      <c r="O241" s="282"/>
      <c r="P241" s="282"/>
      <c r="Q241" s="282"/>
      <c r="R241" s="282"/>
      <c r="S241" s="282"/>
      <c r="T241" s="282"/>
      <c r="U241" s="282"/>
      <c r="V241" s="282"/>
      <c r="W241" s="282"/>
      <c r="X241" s="282"/>
      <c r="Y241" s="282"/>
      <c r="Z241" s="282"/>
    </row>
    <row r="242" spans="1:26" ht="15.75" customHeight="1">
      <c r="A242" s="282"/>
      <c r="B242" s="282"/>
      <c r="C242" s="282"/>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2"/>
    </row>
    <row r="243" spans="1:26" ht="15.75" customHeight="1">
      <c r="A243" s="282"/>
      <c r="B243" s="282"/>
      <c r="C243" s="282"/>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row>
    <row r="244" spans="1:26" ht="15.75" customHeight="1">
      <c r="A244" s="282"/>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row>
    <row r="245" spans="1:26" ht="15.75" customHeight="1">
      <c r="A245" s="282"/>
      <c r="B245" s="282"/>
      <c r="C245" s="282"/>
      <c r="D245" s="282"/>
      <c r="E245" s="282"/>
      <c r="F245" s="282"/>
      <c r="G245" s="282"/>
      <c r="H245" s="282"/>
      <c r="I245" s="282"/>
      <c r="J245" s="282"/>
      <c r="K245" s="282"/>
      <c r="L245" s="282"/>
      <c r="M245" s="282"/>
      <c r="N245" s="282"/>
      <c r="O245" s="282"/>
      <c r="P245" s="282"/>
      <c r="Q245" s="282"/>
      <c r="R245" s="282"/>
      <c r="S245" s="282"/>
      <c r="T245" s="282"/>
      <c r="U245" s="282"/>
      <c r="V245" s="282"/>
      <c r="W245" s="282"/>
      <c r="X245" s="282"/>
      <c r="Y245" s="282"/>
      <c r="Z245" s="282"/>
    </row>
    <row r="246" spans="1:26" ht="15.75" customHeight="1">
      <c r="A246" s="282"/>
      <c r="B246" s="282"/>
      <c r="C246" s="282"/>
      <c r="D246" s="282"/>
      <c r="E246" s="282"/>
      <c r="F246" s="282"/>
      <c r="G246" s="282"/>
      <c r="H246" s="282"/>
      <c r="I246" s="282"/>
      <c r="J246" s="282"/>
      <c r="K246" s="282"/>
      <c r="L246" s="282"/>
      <c r="M246" s="282"/>
      <c r="N246" s="282"/>
      <c r="O246" s="282"/>
      <c r="P246" s="282"/>
      <c r="Q246" s="282"/>
      <c r="R246" s="282"/>
      <c r="S246" s="282"/>
      <c r="T246" s="282"/>
      <c r="U246" s="282"/>
      <c r="V246" s="282"/>
      <c r="W246" s="282"/>
      <c r="X246" s="282"/>
      <c r="Y246" s="282"/>
      <c r="Z246" s="282"/>
    </row>
    <row r="247" spans="1:26" ht="15.75" customHeight="1">
      <c r="A247" s="282"/>
      <c r="B247" s="282"/>
      <c r="C247" s="282"/>
      <c r="D247" s="282"/>
      <c r="E247" s="282"/>
      <c r="F247" s="282"/>
      <c r="G247" s="282"/>
      <c r="H247" s="282"/>
      <c r="I247" s="282"/>
      <c r="J247" s="282"/>
      <c r="K247" s="282"/>
      <c r="L247" s="282"/>
      <c r="M247" s="282"/>
      <c r="N247" s="282"/>
      <c r="O247" s="282"/>
      <c r="P247" s="282"/>
      <c r="Q247" s="282"/>
      <c r="R247" s="282"/>
      <c r="S247" s="282"/>
      <c r="T247" s="282"/>
      <c r="U247" s="282"/>
      <c r="V247" s="282"/>
      <c r="W247" s="282"/>
      <c r="X247" s="282"/>
      <c r="Y247" s="282"/>
      <c r="Z247" s="282"/>
    </row>
    <row r="248" spans="1:26" ht="15.75" customHeight="1">
      <c r="A248" s="282"/>
      <c r="B248" s="282"/>
      <c r="C248" s="282"/>
      <c r="D248" s="282"/>
      <c r="E248" s="282"/>
      <c r="F248" s="282"/>
      <c r="G248" s="282"/>
      <c r="H248" s="282"/>
      <c r="I248" s="282"/>
      <c r="J248" s="282"/>
      <c r="K248" s="282"/>
      <c r="L248" s="282"/>
      <c r="M248" s="282"/>
      <c r="N248" s="282"/>
      <c r="O248" s="282"/>
      <c r="P248" s="282"/>
      <c r="Q248" s="282"/>
      <c r="R248" s="282"/>
      <c r="S248" s="282"/>
      <c r="T248" s="282"/>
      <c r="U248" s="282"/>
      <c r="V248" s="282"/>
      <c r="W248" s="282"/>
      <c r="X248" s="282"/>
      <c r="Y248" s="282"/>
      <c r="Z248" s="282"/>
    </row>
    <row r="249" spans="1:26" ht="15.75" customHeight="1">
      <c r="A249" s="282"/>
      <c r="B249" s="282"/>
      <c r="C249" s="282"/>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2"/>
    </row>
    <row r="250" spans="1:26" ht="15.75" customHeight="1">
      <c r="A250" s="282"/>
      <c r="B250" s="282"/>
      <c r="C250" s="282"/>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row>
    <row r="251" spans="1:26" ht="15.75" customHeight="1">
      <c r="A251" s="282"/>
      <c r="B251" s="282"/>
      <c r="C251" s="282"/>
      <c r="D251" s="282"/>
      <c r="E251" s="282"/>
      <c r="F251" s="282"/>
      <c r="G251" s="282"/>
      <c r="H251" s="282"/>
      <c r="I251" s="282"/>
      <c r="J251" s="282"/>
      <c r="K251" s="282"/>
      <c r="L251" s="282"/>
      <c r="M251" s="282"/>
      <c r="N251" s="282"/>
      <c r="O251" s="282"/>
      <c r="P251" s="282"/>
      <c r="Q251" s="282"/>
      <c r="R251" s="282"/>
      <c r="S251" s="282"/>
      <c r="T251" s="282"/>
      <c r="U251" s="282"/>
      <c r="V251" s="282"/>
      <c r="W251" s="282"/>
      <c r="X251" s="282"/>
      <c r="Y251" s="282"/>
      <c r="Z251" s="282"/>
    </row>
    <row r="252" spans="1:26" ht="15.75" customHeight="1">
      <c r="A252" s="282"/>
      <c r="B252" s="282"/>
      <c r="C252" s="282"/>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row>
    <row r="253" spans="1:26" ht="15.75" customHeight="1">
      <c r="A253" s="282"/>
      <c r="B253" s="282"/>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row>
    <row r="254" spans="1:26" ht="15.75" customHeight="1">
      <c r="A254" s="282"/>
      <c r="B254" s="282"/>
      <c r="C254" s="282"/>
      <c r="D254" s="282"/>
      <c r="E254" s="282"/>
      <c r="F254" s="282"/>
      <c r="G254" s="282"/>
      <c r="H254" s="282"/>
      <c r="I254" s="282"/>
      <c r="J254" s="282"/>
      <c r="K254" s="282"/>
      <c r="L254" s="282"/>
      <c r="M254" s="282"/>
      <c r="N254" s="282"/>
      <c r="O254" s="282"/>
      <c r="P254" s="282"/>
      <c r="Q254" s="282"/>
      <c r="R254" s="282"/>
      <c r="S254" s="282"/>
      <c r="T254" s="282"/>
      <c r="U254" s="282"/>
      <c r="V254" s="282"/>
      <c r="W254" s="282"/>
      <c r="X254" s="282"/>
      <c r="Y254" s="282"/>
      <c r="Z254" s="282"/>
    </row>
    <row r="255" spans="1:26" ht="15.75" customHeight="1">
      <c r="A255" s="282"/>
      <c r="B255" s="282"/>
      <c r="C255" s="282"/>
      <c r="D255" s="282"/>
      <c r="E255" s="282"/>
      <c r="F255" s="282"/>
      <c r="G255" s="282"/>
      <c r="H255" s="282"/>
      <c r="I255" s="282"/>
      <c r="J255" s="282"/>
      <c r="K255" s="282"/>
      <c r="L255" s="282"/>
      <c r="M255" s="282"/>
      <c r="N255" s="282"/>
      <c r="O255" s="282"/>
      <c r="P255" s="282"/>
      <c r="Q255" s="282"/>
      <c r="R255" s="282"/>
      <c r="S255" s="282"/>
      <c r="T255" s="282"/>
      <c r="U255" s="282"/>
      <c r="V255" s="282"/>
      <c r="W255" s="282"/>
      <c r="X255" s="282"/>
      <c r="Y255" s="282"/>
      <c r="Z255" s="282"/>
    </row>
    <row r="256" spans="1:26" ht="15.75" customHeight="1">
      <c r="A256" s="282"/>
      <c r="B256" s="282"/>
      <c r="C256" s="282"/>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row>
    <row r="257" spans="1:26" ht="15.75" customHeight="1">
      <c r="A257" s="282"/>
      <c r="B257" s="282"/>
      <c r="C257" s="282"/>
      <c r="D257" s="282"/>
      <c r="E257" s="282"/>
      <c r="F257" s="282"/>
      <c r="G257" s="282"/>
      <c r="H257" s="282"/>
      <c r="I257" s="282"/>
      <c r="J257" s="282"/>
      <c r="K257" s="282"/>
      <c r="L257" s="282"/>
      <c r="M257" s="282"/>
      <c r="N257" s="282"/>
      <c r="O257" s="282"/>
      <c r="P257" s="282"/>
      <c r="Q257" s="282"/>
      <c r="R257" s="282"/>
      <c r="S257" s="282"/>
      <c r="T257" s="282"/>
      <c r="U257" s="282"/>
      <c r="V257" s="282"/>
      <c r="W257" s="282"/>
      <c r="X257" s="282"/>
      <c r="Y257" s="282"/>
      <c r="Z257" s="282"/>
    </row>
    <row r="258" spans="1:26" ht="15.75" customHeight="1">
      <c r="A258" s="282"/>
      <c r="B258" s="282"/>
      <c r="C258" s="282"/>
      <c r="D258" s="282"/>
      <c r="E258" s="282"/>
      <c r="F258" s="282"/>
      <c r="G258" s="282"/>
      <c r="H258" s="282"/>
      <c r="I258" s="282"/>
      <c r="J258" s="282"/>
      <c r="K258" s="282"/>
      <c r="L258" s="282"/>
      <c r="M258" s="282"/>
      <c r="N258" s="282"/>
      <c r="O258" s="282"/>
      <c r="P258" s="282"/>
      <c r="Q258" s="282"/>
      <c r="R258" s="282"/>
      <c r="S258" s="282"/>
      <c r="T258" s="282"/>
      <c r="U258" s="282"/>
      <c r="V258" s="282"/>
      <c r="W258" s="282"/>
      <c r="X258" s="282"/>
      <c r="Y258" s="282"/>
      <c r="Z258" s="282"/>
    </row>
    <row r="259" spans="1:26" ht="15.75" customHeight="1">
      <c r="A259" s="282"/>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row>
    <row r="260" spans="1:26" ht="15.75" customHeight="1">
      <c r="A260" s="282"/>
      <c r="B260" s="282"/>
      <c r="C260" s="282"/>
      <c r="D260" s="282"/>
      <c r="E260" s="282"/>
      <c r="F260" s="282"/>
      <c r="G260" s="282"/>
      <c r="H260" s="282"/>
      <c r="I260" s="282"/>
      <c r="J260" s="282"/>
      <c r="K260" s="282"/>
      <c r="L260" s="282"/>
      <c r="M260" s="282"/>
      <c r="N260" s="282"/>
      <c r="O260" s="282"/>
      <c r="P260" s="282"/>
      <c r="Q260" s="282"/>
      <c r="R260" s="282"/>
      <c r="S260" s="282"/>
      <c r="T260" s="282"/>
      <c r="U260" s="282"/>
      <c r="V260" s="282"/>
      <c r="W260" s="282"/>
      <c r="X260" s="282"/>
      <c r="Y260" s="282"/>
      <c r="Z260" s="282"/>
    </row>
    <row r="261" spans="1:26" ht="15.75" customHeight="1">
      <c r="A261" s="282"/>
      <c r="B261" s="282"/>
      <c r="C261" s="282"/>
      <c r="D261" s="282"/>
      <c r="E261" s="282"/>
      <c r="F261" s="282"/>
      <c r="G261" s="282"/>
      <c r="H261" s="282"/>
      <c r="I261" s="282"/>
      <c r="J261" s="282"/>
      <c r="K261" s="282"/>
      <c r="L261" s="282"/>
      <c r="M261" s="282"/>
      <c r="N261" s="282"/>
      <c r="O261" s="282"/>
      <c r="P261" s="282"/>
      <c r="Q261" s="282"/>
      <c r="R261" s="282"/>
      <c r="S261" s="282"/>
      <c r="T261" s="282"/>
      <c r="U261" s="282"/>
      <c r="V261" s="282"/>
      <c r="W261" s="282"/>
      <c r="X261" s="282"/>
      <c r="Y261" s="282"/>
      <c r="Z261" s="282"/>
    </row>
    <row r="262" spans="1:26" ht="15.75" customHeight="1">
      <c r="A262" s="282"/>
      <c r="B262" s="282"/>
      <c r="C262" s="282"/>
      <c r="D262" s="282"/>
      <c r="E262" s="282"/>
      <c r="F262" s="282"/>
      <c r="G262" s="282"/>
      <c r="H262" s="282"/>
      <c r="I262" s="282"/>
      <c r="J262" s="282"/>
      <c r="K262" s="282"/>
      <c r="L262" s="282"/>
      <c r="M262" s="282"/>
      <c r="N262" s="282"/>
      <c r="O262" s="282"/>
      <c r="P262" s="282"/>
      <c r="Q262" s="282"/>
      <c r="R262" s="282"/>
      <c r="S262" s="282"/>
      <c r="T262" s="282"/>
      <c r="U262" s="282"/>
      <c r="V262" s="282"/>
      <c r="W262" s="282"/>
      <c r="X262" s="282"/>
      <c r="Y262" s="282"/>
      <c r="Z262" s="282"/>
    </row>
    <row r="263" spans="1:26" ht="15.75" customHeight="1">
      <c r="A263" s="282"/>
      <c r="B263" s="282"/>
      <c r="C263" s="282"/>
      <c r="D263" s="282"/>
      <c r="E263" s="282"/>
      <c r="F263" s="282"/>
      <c r="G263" s="282"/>
      <c r="H263" s="282"/>
      <c r="I263" s="282"/>
      <c r="J263" s="282"/>
      <c r="K263" s="282"/>
      <c r="L263" s="282"/>
      <c r="M263" s="282"/>
      <c r="N263" s="282"/>
      <c r="O263" s="282"/>
      <c r="P263" s="282"/>
      <c r="Q263" s="282"/>
      <c r="R263" s="282"/>
      <c r="S263" s="282"/>
      <c r="T263" s="282"/>
      <c r="U263" s="282"/>
      <c r="V263" s="282"/>
      <c r="W263" s="282"/>
      <c r="X263" s="282"/>
      <c r="Y263" s="282"/>
      <c r="Z263" s="282"/>
    </row>
    <row r="264" spans="1:26" ht="15.75" customHeight="1">
      <c r="A264" s="282"/>
      <c r="B264" s="282"/>
      <c r="C264" s="282"/>
      <c r="D264" s="282"/>
      <c r="E264" s="282"/>
      <c r="F264" s="282"/>
      <c r="G264" s="282"/>
      <c r="H264" s="282"/>
      <c r="I264" s="282"/>
      <c r="J264" s="282"/>
      <c r="K264" s="282"/>
      <c r="L264" s="282"/>
      <c r="M264" s="282"/>
      <c r="N264" s="282"/>
      <c r="O264" s="282"/>
      <c r="P264" s="282"/>
      <c r="Q264" s="282"/>
      <c r="R264" s="282"/>
      <c r="S264" s="282"/>
      <c r="T264" s="282"/>
      <c r="U264" s="282"/>
      <c r="V264" s="282"/>
      <c r="W264" s="282"/>
      <c r="X264" s="282"/>
      <c r="Y264" s="282"/>
      <c r="Z264" s="282"/>
    </row>
    <row r="265" spans="1:26" ht="15.75" customHeight="1">
      <c r="A265" s="282"/>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row>
    <row r="266" spans="1:26" ht="15.75" customHeight="1">
      <c r="A266" s="282"/>
      <c r="B266" s="282"/>
      <c r="C266" s="282"/>
      <c r="D266" s="282"/>
      <c r="E266" s="282"/>
      <c r="F266" s="282"/>
      <c r="G266" s="282"/>
      <c r="H266" s="282"/>
      <c r="I266" s="282"/>
      <c r="J266" s="282"/>
      <c r="K266" s="282"/>
      <c r="L266" s="282"/>
      <c r="M266" s="282"/>
      <c r="N266" s="282"/>
      <c r="O266" s="282"/>
      <c r="P266" s="282"/>
      <c r="Q266" s="282"/>
      <c r="R266" s="282"/>
      <c r="S266" s="282"/>
      <c r="T266" s="282"/>
      <c r="U266" s="282"/>
      <c r="V266" s="282"/>
      <c r="W266" s="282"/>
      <c r="X266" s="282"/>
      <c r="Y266" s="282"/>
      <c r="Z266" s="282"/>
    </row>
    <row r="267" spans="1:26" ht="15.75" customHeight="1">
      <c r="A267" s="282"/>
      <c r="B267" s="282"/>
      <c r="C267" s="282"/>
      <c r="D267" s="282"/>
      <c r="E267" s="282"/>
      <c r="F267" s="282"/>
      <c r="G267" s="282"/>
      <c r="H267" s="282"/>
      <c r="I267" s="282"/>
      <c r="J267" s="282"/>
      <c r="K267" s="282"/>
      <c r="L267" s="282"/>
      <c r="M267" s="282"/>
      <c r="N267" s="282"/>
      <c r="O267" s="282"/>
      <c r="P267" s="282"/>
      <c r="Q267" s="282"/>
      <c r="R267" s="282"/>
      <c r="S267" s="282"/>
      <c r="T267" s="282"/>
      <c r="U267" s="282"/>
      <c r="V267" s="282"/>
      <c r="W267" s="282"/>
      <c r="X267" s="282"/>
      <c r="Y267" s="282"/>
      <c r="Z267" s="282"/>
    </row>
    <row r="268" spans="1:26" ht="15.75" customHeight="1">
      <c r="A268" s="282"/>
      <c r="B268" s="282"/>
      <c r="C268" s="282"/>
      <c r="D268" s="282"/>
      <c r="E268" s="282"/>
      <c r="F268" s="282"/>
      <c r="G268" s="282"/>
      <c r="H268" s="282"/>
      <c r="I268" s="282"/>
      <c r="J268" s="282"/>
      <c r="K268" s="282"/>
      <c r="L268" s="282"/>
      <c r="M268" s="282"/>
      <c r="N268" s="282"/>
      <c r="O268" s="282"/>
      <c r="P268" s="282"/>
      <c r="Q268" s="282"/>
      <c r="R268" s="282"/>
      <c r="S268" s="282"/>
      <c r="T268" s="282"/>
      <c r="U268" s="282"/>
      <c r="V268" s="282"/>
      <c r="W268" s="282"/>
      <c r="X268" s="282"/>
      <c r="Y268" s="282"/>
      <c r="Z268" s="282"/>
    </row>
    <row r="269" spans="1:26" ht="15.75" customHeight="1">
      <c r="A269" s="282"/>
      <c r="B269" s="282"/>
      <c r="C269" s="282"/>
      <c r="D269" s="282"/>
      <c r="E269" s="282"/>
      <c r="F269" s="282"/>
      <c r="G269" s="282"/>
      <c r="H269" s="282"/>
      <c r="I269" s="282"/>
      <c r="J269" s="282"/>
      <c r="K269" s="282"/>
      <c r="L269" s="282"/>
      <c r="M269" s="282"/>
      <c r="N269" s="282"/>
      <c r="O269" s="282"/>
      <c r="P269" s="282"/>
      <c r="Q269" s="282"/>
      <c r="R269" s="282"/>
      <c r="S269" s="282"/>
      <c r="T269" s="282"/>
      <c r="U269" s="282"/>
      <c r="V269" s="282"/>
      <c r="W269" s="282"/>
      <c r="X269" s="282"/>
      <c r="Y269" s="282"/>
      <c r="Z269" s="282"/>
    </row>
    <row r="270" spans="1:26" ht="15.75" customHeight="1">
      <c r="A270" s="282"/>
      <c r="B270" s="282"/>
      <c r="C270" s="282"/>
      <c r="D270" s="282"/>
      <c r="E270" s="282"/>
      <c r="F270" s="282"/>
      <c r="G270" s="282"/>
      <c r="H270" s="282"/>
      <c r="I270" s="282"/>
      <c r="J270" s="282"/>
      <c r="K270" s="282"/>
      <c r="L270" s="282"/>
      <c r="M270" s="282"/>
      <c r="N270" s="282"/>
      <c r="O270" s="282"/>
      <c r="P270" s="282"/>
      <c r="Q270" s="282"/>
      <c r="R270" s="282"/>
      <c r="S270" s="282"/>
      <c r="T270" s="282"/>
      <c r="U270" s="282"/>
      <c r="V270" s="282"/>
      <c r="W270" s="282"/>
      <c r="X270" s="282"/>
      <c r="Y270" s="282"/>
      <c r="Z270" s="282"/>
    </row>
    <row r="271" spans="1:26" ht="15.75" customHeight="1">
      <c r="A271" s="282"/>
      <c r="B271" s="282"/>
      <c r="C271" s="282"/>
      <c r="D271" s="282"/>
      <c r="E271" s="282"/>
      <c r="F271" s="282"/>
      <c r="G271" s="282"/>
      <c r="H271" s="282"/>
      <c r="I271" s="282"/>
      <c r="J271" s="282"/>
      <c r="K271" s="282"/>
      <c r="L271" s="282"/>
      <c r="M271" s="282"/>
      <c r="N271" s="282"/>
      <c r="O271" s="282"/>
      <c r="P271" s="282"/>
      <c r="Q271" s="282"/>
      <c r="R271" s="282"/>
      <c r="S271" s="282"/>
      <c r="T271" s="282"/>
      <c r="U271" s="282"/>
      <c r="V271" s="282"/>
      <c r="W271" s="282"/>
      <c r="X271" s="282"/>
      <c r="Y271" s="282"/>
      <c r="Z271" s="282"/>
    </row>
    <row r="272" spans="1:26" ht="15.75" customHeight="1">
      <c r="A272" s="282"/>
      <c r="B272" s="282"/>
      <c r="C272" s="282"/>
      <c r="D272" s="282"/>
      <c r="E272" s="282"/>
      <c r="F272" s="282"/>
      <c r="G272" s="282"/>
      <c r="H272" s="282"/>
      <c r="I272" s="282"/>
      <c r="J272" s="282"/>
      <c r="K272" s="282"/>
      <c r="L272" s="282"/>
      <c r="M272" s="282"/>
      <c r="N272" s="282"/>
      <c r="O272" s="282"/>
      <c r="P272" s="282"/>
      <c r="Q272" s="282"/>
      <c r="R272" s="282"/>
      <c r="S272" s="282"/>
      <c r="T272" s="282"/>
      <c r="U272" s="282"/>
      <c r="V272" s="282"/>
      <c r="W272" s="282"/>
      <c r="X272" s="282"/>
      <c r="Y272" s="282"/>
      <c r="Z272" s="282"/>
    </row>
    <row r="273" spans="1:26" ht="15.75" customHeight="1">
      <c r="A273" s="282"/>
      <c r="B273" s="282"/>
      <c r="C273" s="282"/>
      <c r="D273" s="282"/>
      <c r="E273" s="282"/>
      <c r="F273" s="282"/>
      <c r="G273" s="282"/>
      <c r="H273" s="282"/>
      <c r="I273" s="282"/>
      <c r="J273" s="282"/>
      <c r="K273" s="282"/>
      <c r="L273" s="282"/>
      <c r="M273" s="282"/>
      <c r="N273" s="282"/>
      <c r="O273" s="282"/>
      <c r="P273" s="282"/>
      <c r="Q273" s="282"/>
      <c r="R273" s="282"/>
      <c r="S273" s="282"/>
      <c r="T273" s="282"/>
      <c r="U273" s="282"/>
      <c r="V273" s="282"/>
      <c r="W273" s="282"/>
      <c r="X273" s="282"/>
      <c r="Y273" s="282"/>
      <c r="Z273" s="282"/>
    </row>
    <row r="274" spans="1:26" ht="15.75" customHeight="1">
      <c r="A274" s="282"/>
      <c r="B274" s="282"/>
      <c r="C274" s="282"/>
      <c r="D274" s="282"/>
      <c r="E274" s="282"/>
      <c r="F274" s="282"/>
      <c r="G274" s="282"/>
      <c r="H274" s="282"/>
      <c r="I274" s="282"/>
      <c r="J274" s="282"/>
      <c r="K274" s="282"/>
      <c r="L274" s="282"/>
      <c r="M274" s="282"/>
      <c r="N274" s="282"/>
      <c r="O274" s="282"/>
      <c r="P274" s="282"/>
      <c r="Q274" s="282"/>
      <c r="R274" s="282"/>
      <c r="S274" s="282"/>
      <c r="T274" s="282"/>
      <c r="U274" s="282"/>
      <c r="V274" s="282"/>
      <c r="W274" s="282"/>
      <c r="X274" s="282"/>
      <c r="Y274" s="282"/>
      <c r="Z274" s="282"/>
    </row>
    <row r="275" spans="1:26" ht="15.75" customHeight="1">
      <c r="A275" s="282"/>
      <c r="B275" s="282"/>
      <c r="C275" s="282"/>
      <c r="D275" s="282"/>
      <c r="E275" s="282"/>
      <c r="F275" s="282"/>
      <c r="G275" s="282"/>
      <c r="H275" s="282"/>
      <c r="I275" s="282"/>
      <c r="J275" s="282"/>
      <c r="K275" s="282"/>
      <c r="L275" s="282"/>
      <c r="M275" s="282"/>
      <c r="N275" s="282"/>
      <c r="O275" s="282"/>
      <c r="P275" s="282"/>
      <c r="Q275" s="282"/>
      <c r="R275" s="282"/>
      <c r="S275" s="282"/>
      <c r="T275" s="282"/>
      <c r="U275" s="282"/>
      <c r="V275" s="282"/>
      <c r="W275" s="282"/>
      <c r="X275" s="282"/>
      <c r="Y275" s="282"/>
      <c r="Z275" s="282"/>
    </row>
    <row r="276" spans="1:26" ht="15.75" customHeight="1">
      <c r="A276" s="282"/>
      <c r="B276" s="282"/>
      <c r="C276" s="282"/>
      <c r="D276" s="282"/>
      <c r="E276" s="282"/>
      <c r="F276" s="282"/>
      <c r="G276" s="282"/>
      <c r="H276" s="282"/>
      <c r="I276" s="282"/>
      <c r="J276" s="282"/>
      <c r="K276" s="282"/>
      <c r="L276" s="282"/>
      <c r="M276" s="282"/>
      <c r="N276" s="282"/>
      <c r="O276" s="282"/>
      <c r="P276" s="282"/>
      <c r="Q276" s="282"/>
      <c r="R276" s="282"/>
      <c r="S276" s="282"/>
      <c r="T276" s="282"/>
      <c r="U276" s="282"/>
      <c r="V276" s="282"/>
      <c r="W276" s="282"/>
      <c r="X276" s="282"/>
      <c r="Y276" s="282"/>
      <c r="Z276" s="282"/>
    </row>
    <row r="277" spans="1:26" ht="15.75" customHeight="1">
      <c r="A277" s="282"/>
      <c r="B277" s="282"/>
      <c r="C277" s="282"/>
      <c r="D277" s="282"/>
      <c r="E277" s="282"/>
      <c r="F277" s="282"/>
      <c r="G277" s="282"/>
      <c r="H277" s="282"/>
      <c r="I277" s="282"/>
      <c r="J277" s="282"/>
      <c r="K277" s="282"/>
      <c r="L277" s="282"/>
      <c r="M277" s="282"/>
      <c r="N277" s="282"/>
      <c r="O277" s="282"/>
      <c r="P277" s="282"/>
      <c r="Q277" s="282"/>
      <c r="R277" s="282"/>
      <c r="S277" s="282"/>
      <c r="T277" s="282"/>
      <c r="U277" s="282"/>
      <c r="V277" s="282"/>
      <c r="W277" s="282"/>
      <c r="X277" s="282"/>
      <c r="Y277" s="282"/>
      <c r="Z277" s="282"/>
    </row>
    <row r="278" spans="1:26" ht="15.75" customHeight="1">
      <c r="A278" s="282"/>
      <c r="B278" s="282"/>
      <c r="C278" s="282"/>
      <c r="D278" s="282"/>
      <c r="E278" s="282"/>
      <c r="F278" s="282"/>
      <c r="G278" s="282"/>
      <c r="H278" s="282"/>
      <c r="I278" s="282"/>
      <c r="J278" s="282"/>
      <c r="K278" s="282"/>
      <c r="L278" s="282"/>
      <c r="M278" s="282"/>
      <c r="N278" s="282"/>
      <c r="O278" s="282"/>
      <c r="P278" s="282"/>
      <c r="Q278" s="282"/>
      <c r="R278" s="282"/>
      <c r="S278" s="282"/>
      <c r="T278" s="282"/>
      <c r="U278" s="282"/>
      <c r="V278" s="282"/>
      <c r="W278" s="282"/>
      <c r="X278" s="282"/>
      <c r="Y278" s="282"/>
      <c r="Z278" s="282"/>
    </row>
    <row r="279" spans="1:26" ht="15.75" customHeight="1">
      <c r="A279" s="282"/>
      <c r="B279" s="282"/>
      <c r="C279" s="282"/>
      <c r="D279" s="282"/>
      <c r="E279" s="282"/>
      <c r="F279" s="282"/>
      <c r="G279" s="282"/>
      <c r="H279" s="282"/>
      <c r="I279" s="282"/>
      <c r="J279" s="282"/>
      <c r="K279" s="282"/>
      <c r="L279" s="282"/>
      <c r="M279" s="282"/>
      <c r="N279" s="282"/>
      <c r="O279" s="282"/>
      <c r="P279" s="282"/>
      <c r="Q279" s="282"/>
      <c r="R279" s="282"/>
      <c r="S279" s="282"/>
      <c r="T279" s="282"/>
      <c r="U279" s="282"/>
      <c r="V279" s="282"/>
      <c r="W279" s="282"/>
      <c r="X279" s="282"/>
      <c r="Y279" s="282"/>
      <c r="Z279" s="282"/>
    </row>
    <row r="280" spans="1:26" ht="15.75" customHeight="1">
      <c r="A280" s="282"/>
      <c r="B280" s="282"/>
      <c r="C280" s="282"/>
      <c r="D280" s="282"/>
      <c r="E280" s="282"/>
      <c r="F280" s="282"/>
      <c r="G280" s="282"/>
      <c r="H280" s="282"/>
      <c r="I280" s="282"/>
      <c r="J280" s="282"/>
      <c r="K280" s="282"/>
      <c r="L280" s="282"/>
      <c r="M280" s="282"/>
      <c r="N280" s="282"/>
      <c r="O280" s="282"/>
      <c r="P280" s="282"/>
      <c r="Q280" s="282"/>
      <c r="R280" s="282"/>
      <c r="S280" s="282"/>
      <c r="T280" s="282"/>
      <c r="U280" s="282"/>
      <c r="V280" s="282"/>
      <c r="W280" s="282"/>
      <c r="X280" s="282"/>
      <c r="Y280" s="282"/>
      <c r="Z280" s="282"/>
    </row>
    <row r="281" spans="1:26" ht="15.75" customHeight="1">
      <c r="A281" s="282"/>
      <c r="B281" s="282"/>
      <c r="C281" s="282"/>
      <c r="D281" s="282"/>
      <c r="E281" s="282"/>
      <c r="F281" s="282"/>
      <c r="G281" s="282"/>
      <c r="H281" s="282"/>
      <c r="I281" s="282"/>
      <c r="J281" s="282"/>
      <c r="K281" s="282"/>
      <c r="L281" s="282"/>
      <c r="M281" s="282"/>
      <c r="N281" s="282"/>
      <c r="O281" s="282"/>
      <c r="P281" s="282"/>
      <c r="Q281" s="282"/>
      <c r="R281" s="282"/>
      <c r="S281" s="282"/>
      <c r="T281" s="282"/>
      <c r="U281" s="282"/>
      <c r="V281" s="282"/>
      <c r="W281" s="282"/>
      <c r="X281" s="282"/>
      <c r="Y281" s="282"/>
      <c r="Z281" s="282"/>
    </row>
    <row r="282" spans="1:26" ht="15.75" customHeight="1">
      <c r="A282" s="282"/>
      <c r="B282" s="282"/>
      <c r="C282" s="282"/>
      <c r="D282" s="282"/>
      <c r="E282" s="282"/>
      <c r="F282" s="282"/>
      <c r="G282" s="282"/>
      <c r="H282" s="282"/>
      <c r="I282" s="282"/>
      <c r="J282" s="282"/>
      <c r="K282" s="282"/>
      <c r="L282" s="282"/>
      <c r="M282" s="282"/>
      <c r="N282" s="282"/>
      <c r="O282" s="282"/>
      <c r="P282" s="282"/>
      <c r="Q282" s="282"/>
      <c r="R282" s="282"/>
      <c r="S282" s="282"/>
      <c r="T282" s="282"/>
      <c r="U282" s="282"/>
      <c r="V282" s="282"/>
      <c r="W282" s="282"/>
      <c r="X282" s="282"/>
      <c r="Y282" s="282"/>
      <c r="Z282" s="282"/>
    </row>
    <row r="283" spans="1:26" ht="15.75" customHeight="1">
      <c r="A283" s="282"/>
      <c r="B283" s="282"/>
      <c r="C283" s="282"/>
      <c r="D283" s="282"/>
      <c r="E283" s="282"/>
      <c r="F283" s="282"/>
      <c r="G283" s="282"/>
      <c r="H283" s="282"/>
      <c r="I283" s="282"/>
      <c r="J283" s="282"/>
      <c r="K283" s="282"/>
      <c r="L283" s="282"/>
      <c r="M283" s="282"/>
      <c r="N283" s="282"/>
      <c r="O283" s="282"/>
      <c r="P283" s="282"/>
      <c r="Q283" s="282"/>
      <c r="R283" s="282"/>
      <c r="S283" s="282"/>
      <c r="T283" s="282"/>
      <c r="U283" s="282"/>
      <c r="V283" s="282"/>
      <c r="W283" s="282"/>
      <c r="X283" s="282"/>
      <c r="Y283" s="282"/>
      <c r="Z283" s="282"/>
    </row>
    <row r="284" spans="1:26" ht="15.75" customHeight="1">
      <c r="A284" s="282"/>
      <c r="B284" s="282"/>
      <c r="C284" s="282"/>
      <c r="D284" s="282"/>
      <c r="E284" s="282"/>
      <c r="F284" s="282"/>
      <c r="G284" s="282"/>
      <c r="H284" s="282"/>
      <c r="I284" s="282"/>
      <c r="J284" s="282"/>
      <c r="K284" s="282"/>
      <c r="L284" s="282"/>
      <c r="M284" s="282"/>
      <c r="N284" s="282"/>
      <c r="O284" s="282"/>
      <c r="P284" s="282"/>
      <c r="Q284" s="282"/>
      <c r="R284" s="282"/>
      <c r="S284" s="282"/>
      <c r="T284" s="282"/>
      <c r="U284" s="282"/>
      <c r="V284" s="282"/>
      <c r="W284" s="282"/>
      <c r="X284" s="282"/>
      <c r="Y284" s="282"/>
      <c r="Z284" s="282"/>
    </row>
    <row r="285" spans="1:26" ht="15.75" customHeight="1">
      <c r="A285" s="282"/>
      <c r="B285" s="282"/>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row>
    <row r="286" spans="1:26" ht="15.75" customHeight="1">
      <c r="A286" s="282"/>
      <c r="B286" s="282"/>
      <c r="C286" s="282"/>
      <c r="D286" s="282"/>
      <c r="E286" s="282"/>
      <c r="F286" s="282"/>
      <c r="G286" s="282"/>
      <c r="H286" s="282"/>
      <c r="I286" s="282"/>
      <c r="J286" s="282"/>
      <c r="K286" s="282"/>
      <c r="L286" s="282"/>
      <c r="M286" s="282"/>
      <c r="N286" s="282"/>
      <c r="O286" s="282"/>
      <c r="P286" s="282"/>
      <c r="Q286" s="282"/>
      <c r="R286" s="282"/>
      <c r="S286" s="282"/>
      <c r="T286" s="282"/>
      <c r="U286" s="282"/>
      <c r="V286" s="282"/>
      <c r="W286" s="282"/>
      <c r="X286" s="282"/>
      <c r="Y286" s="282"/>
      <c r="Z286" s="282"/>
    </row>
    <row r="287" spans="1:26" ht="15.75" customHeight="1">
      <c r="A287" s="282"/>
      <c r="B287" s="282"/>
      <c r="C287" s="282"/>
      <c r="D287" s="282"/>
      <c r="E287" s="282"/>
      <c r="F287" s="282"/>
      <c r="G287" s="282"/>
      <c r="H287" s="282"/>
      <c r="I287" s="282"/>
      <c r="J287" s="282"/>
      <c r="K287" s="282"/>
      <c r="L287" s="282"/>
      <c r="M287" s="282"/>
      <c r="N287" s="282"/>
      <c r="O287" s="282"/>
      <c r="P287" s="282"/>
      <c r="Q287" s="282"/>
      <c r="R287" s="282"/>
      <c r="S287" s="282"/>
      <c r="T287" s="282"/>
      <c r="U287" s="282"/>
      <c r="V287" s="282"/>
      <c r="W287" s="282"/>
      <c r="X287" s="282"/>
      <c r="Y287" s="282"/>
      <c r="Z287" s="282"/>
    </row>
    <row r="288" spans="1:26" ht="15.75" customHeight="1">
      <c r="A288" s="282"/>
      <c r="B288" s="282"/>
      <c r="C288" s="282"/>
      <c r="D288" s="282"/>
      <c r="E288" s="282"/>
      <c r="F288" s="282"/>
      <c r="G288" s="282"/>
      <c r="H288" s="282"/>
      <c r="I288" s="282"/>
      <c r="J288" s="282"/>
      <c r="K288" s="282"/>
      <c r="L288" s="282"/>
      <c r="M288" s="282"/>
      <c r="N288" s="282"/>
      <c r="O288" s="282"/>
      <c r="P288" s="282"/>
      <c r="Q288" s="282"/>
      <c r="R288" s="282"/>
      <c r="S288" s="282"/>
      <c r="T288" s="282"/>
      <c r="U288" s="282"/>
      <c r="V288" s="282"/>
      <c r="W288" s="282"/>
      <c r="X288" s="282"/>
      <c r="Y288" s="282"/>
      <c r="Z288" s="282"/>
    </row>
    <row r="289" spans="1:26" ht="15.75" customHeight="1">
      <c r="A289" s="282"/>
      <c r="B289" s="282"/>
      <c r="C289" s="282"/>
      <c r="D289" s="282"/>
      <c r="E289" s="282"/>
      <c r="F289" s="282"/>
      <c r="G289" s="282"/>
      <c r="H289" s="282"/>
      <c r="I289" s="282"/>
      <c r="J289" s="282"/>
      <c r="K289" s="282"/>
      <c r="L289" s="282"/>
      <c r="M289" s="282"/>
      <c r="N289" s="282"/>
      <c r="O289" s="282"/>
      <c r="P289" s="282"/>
      <c r="Q289" s="282"/>
      <c r="R289" s="282"/>
      <c r="S289" s="282"/>
      <c r="T289" s="282"/>
      <c r="U289" s="282"/>
      <c r="V289" s="282"/>
      <c r="W289" s="282"/>
      <c r="X289" s="282"/>
      <c r="Y289" s="282"/>
      <c r="Z289" s="282"/>
    </row>
    <row r="290" spans="1:26" ht="15.75" customHeight="1">
      <c r="A290" s="282"/>
      <c r="B290" s="282"/>
      <c r="C290" s="282"/>
      <c r="D290" s="282"/>
      <c r="E290" s="282"/>
      <c r="F290" s="282"/>
      <c r="G290" s="282"/>
      <c r="H290" s="282"/>
      <c r="I290" s="282"/>
      <c r="J290" s="282"/>
      <c r="K290" s="282"/>
      <c r="L290" s="282"/>
      <c r="M290" s="282"/>
      <c r="N290" s="282"/>
      <c r="O290" s="282"/>
      <c r="P290" s="282"/>
      <c r="Q290" s="282"/>
      <c r="R290" s="282"/>
      <c r="S290" s="282"/>
      <c r="T290" s="282"/>
      <c r="U290" s="282"/>
      <c r="V290" s="282"/>
      <c r="W290" s="282"/>
      <c r="X290" s="282"/>
      <c r="Y290" s="282"/>
      <c r="Z290" s="282"/>
    </row>
    <row r="291" spans="1:26" ht="15.75" customHeight="1">
      <c r="A291" s="282"/>
      <c r="B291" s="282"/>
      <c r="C291" s="282"/>
      <c r="D291" s="282"/>
      <c r="E291" s="282"/>
      <c r="F291" s="282"/>
      <c r="G291" s="282"/>
      <c r="H291" s="282"/>
      <c r="I291" s="282"/>
      <c r="J291" s="282"/>
      <c r="K291" s="282"/>
      <c r="L291" s="282"/>
      <c r="M291" s="282"/>
      <c r="N291" s="282"/>
      <c r="O291" s="282"/>
      <c r="P291" s="282"/>
      <c r="Q291" s="282"/>
      <c r="R291" s="282"/>
      <c r="S291" s="282"/>
      <c r="T291" s="282"/>
      <c r="U291" s="282"/>
      <c r="V291" s="282"/>
      <c r="W291" s="282"/>
      <c r="X291" s="282"/>
      <c r="Y291" s="282"/>
      <c r="Z291" s="282"/>
    </row>
    <row r="292" spans="1:26" ht="15.75" customHeight="1">
      <c r="A292" s="282"/>
      <c r="B292" s="282"/>
      <c r="C292" s="282"/>
      <c r="D292" s="282"/>
      <c r="E292" s="282"/>
      <c r="F292" s="282"/>
      <c r="G292" s="282"/>
      <c r="H292" s="282"/>
      <c r="I292" s="282"/>
      <c r="J292" s="282"/>
      <c r="K292" s="282"/>
      <c r="L292" s="282"/>
      <c r="M292" s="282"/>
      <c r="N292" s="282"/>
      <c r="O292" s="282"/>
      <c r="P292" s="282"/>
      <c r="Q292" s="282"/>
      <c r="R292" s="282"/>
      <c r="S292" s="282"/>
      <c r="T292" s="282"/>
      <c r="U292" s="282"/>
      <c r="V292" s="282"/>
      <c r="W292" s="282"/>
      <c r="X292" s="282"/>
      <c r="Y292" s="282"/>
      <c r="Z292" s="282"/>
    </row>
    <row r="293" spans="1:26" ht="15.75" customHeight="1">
      <c r="A293" s="282"/>
      <c r="B293" s="282"/>
      <c r="C293" s="282"/>
      <c r="D293" s="282"/>
      <c r="E293" s="282"/>
      <c r="F293" s="282"/>
      <c r="G293" s="282"/>
      <c r="H293" s="282"/>
      <c r="I293" s="282"/>
      <c r="J293" s="282"/>
      <c r="K293" s="282"/>
      <c r="L293" s="282"/>
      <c r="M293" s="282"/>
      <c r="N293" s="282"/>
      <c r="O293" s="282"/>
      <c r="P293" s="282"/>
      <c r="Q293" s="282"/>
      <c r="R293" s="282"/>
      <c r="S293" s="282"/>
      <c r="T293" s="282"/>
      <c r="U293" s="282"/>
      <c r="V293" s="282"/>
      <c r="W293" s="282"/>
      <c r="X293" s="282"/>
      <c r="Y293" s="282"/>
      <c r="Z293" s="282"/>
    </row>
    <row r="294" spans="1:26" ht="15.75" customHeight="1">
      <c r="A294" s="297"/>
      <c r="B294" s="297"/>
      <c r="C294" s="297"/>
      <c r="D294" s="297"/>
      <c r="E294" s="297"/>
      <c r="F294" s="297"/>
      <c r="G294" s="297"/>
      <c r="H294" s="297"/>
      <c r="I294" s="297"/>
      <c r="J294" s="297"/>
      <c r="K294" s="297"/>
      <c r="L294" s="297"/>
      <c r="M294" s="297"/>
      <c r="N294" s="297"/>
      <c r="O294" s="297"/>
      <c r="P294" s="297"/>
      <c r="Q294" s="297"/>
      <c r="R294" s="297"/>
      <c r="S294" s="297"/>
      <c r="T294" s="297"/>
      <c r="U294" s="297"/>
      <c r="V294" s="297"/>
      <c r="W294" s="297"/>
      <c r="X294" s="297"/>
      <c r="Y294" s="297"/>
      <c r="Z294" s="297"/>
    </row>
    <row r="295" spans="1:26" ht="15.75" customHeight="1">
      <c r="A295" s="297"/>
      <c r="B295" s="297"/>
      <c r="C295" s="297"/>
      <c r="D295" s="297"/>
      <c r="E295" s="297"/>
      <c r="F295" s="297"/>
      <c r="G295" s="297"/>
      <c r="H295" s="297"/>
      <c r="I295" s="297"/>
      <c r="J295" s="297"/>
      <c r="K295" s="297"/>
      <c r="L295" s="297"/>
      <c r="M295" s="297"/>
      <c r="N295" s="297"/>
      <c r="O295" s="297"/>
      <c r="P295" s="297"/>
      <c r="Q295" s="297"/>
      <c r="R295" s="297"/>
      <c r="S295" s="297"/>
      <c r="T295" s="297"/>
      <c r="U295" s="297"/>
      <c r="V295" s="297"/>
      <c r="W295" s="297"/>
      <c r="X295" s="297"/>
      <c r="Y295" s="297"/>
      <c r="Z295" s="297"/>
    </row>
    <row r="296" spans="1:26" ht="15.75" customHeight="1">
      <c r="A296" s="297"/>
      <c r="B296" s="297"/>
      <c r="C296" s="297"/>
      <c r="D296" s="297"/>
      <c r="E296" s="297"/>
      <c r="F296" s="297"/>
      <c r="G296" s="297"/>
      <c r="H296" s="297"/>
      <c r="I296" s="297"/>
      <c r="J296" s="297"/>
      <c r="K296" s="297"/>
      <c r="L296" s="297"/>
      <c r="M296" s="297"/>
      <c r="N296" s="297"/>
      <c r="O296" s="297"/>
      <c r="P296" s="297"/>
      <c r="Q296" s="297"/>
      <c r="R296" s="297"/>
      <c r="S296" s="297"/>
      <c r="T296" s="297"/>
      <c r="U296" s="297"/>
      <c r="V296" s="297"/>
      <c r="W296" s="297"/>
      <c r="X296" s="297"/>
      <c r="Y296" s="297"/>
      <c r="Z296" s="297"/>
    </row>
    <row r="297" spans="1:26" ht="15.75" customHeight="1">
      <c r="A297" s="297"/>
      <c r="B297" s="297"/>
      <c r="C297" s="297"/>
      <c r="D297" s="297"/>
      <c r="E297" s="297"/>
      <c r="F297" s="297"/>
      <c r="G297" s="297"/>
      <c r="H297" s="297"/>
      <c r="I297" s="297"/>
      <c r="J297" s="297"/>
      <c r="K297" s="297"/>
      <c r="L297" s="297"/>
      <c r="M297" s="297"/>
      <c r="N297" s="297"/>
      <c r="O297" s="297"/>
      <c r="P297" s="297"/>
      <c r="Q297" s="297"/>
      <c r="R297" s="297"/>
      <c r="S297" s="297"/>
      <c r="T297" s="297"/>
      <c r="U297" s="297"/>
      <c r="V297" s="297"/>
      <c r="W297" s="297"/>
      <c r="X297" s="297"/>
      <c r="Y297" s="297"/>
      <c r="Z297" s="297"/>
    </row>
    <row r="298" spans="1:26" ht="15.75" customHeight="1">
      <c r="A298" s="297"/>
      <c r="B298" s="297"/>
      <c r="C298" s="297"/>
      <c r="D298" s="297"/>
      <c r="E298" s="297"/>
      <c r="F298" s="297"/>
      <c r="G298" s="297"/>
      <c r="H298" s="297"/>
      <c r="I298" s="297"/>
      <c r="J298" s="297"/>
      <c r="K298" s="297"/>
      <c r="L298" s="297"/>
      <c r="M298" s="297"/>
      <c r="N298" s="297"/>
      <c r="O298" s="297"/>
      <c r="P298" s="297"/>
      <c r="Q298" s="297"/>
      <c r="R298" s="297"/>
      <c r="S298" s="297"/>
      <c r="T298" s="297"/>
      <c r="U298" s="297"/>
      <c r="V298" s="297"/>
      <c r="W298" s="297"/>
      <c r="X298" s="297"/>
      <c r="Y298" s="297"/>
      <c r="Z298" s="297"/>
    </row>
    <row r="299" spans="1:26" ht="15.75" customHeight="1">
      <c r="A299" s="297"/>
      <c r="B299" s="297"/>
      <c r="C299" s="297"/>
      <c r="D299" s="297"/>
      <c r="E299" s="297"/>
      <c r="F299" s="297"/>
      <c r="G299" s="297"/>
      <c r="H299" s="297"/>
      <c r="I299" s="297"/>
      <c r="J299" s="297"/>
      <c r="K299" s="297"/>
      <c r="L299" s="297"/>
      <c r="M299" s="297"/>
      <c r="N299" s="297"/>
      <c r="O299" s="297"/>
      <c r="P299" s="297"/>
      <c r="Q299" s="297"/>
      <c r="R299" s="297"/>
      <c r="S299" s="297"/>
      <c r="T299" s="297"/>
      <c r="U299" s="297"/>
      <c r="V299" s="297"/>
      <c r="W299" s="297"/>
      <c r="X299" s="297"/>
      <c r="Y299" s="297"/>
      <c r="Z299" s="297"/>
    </row>
    <row r="300" spans="1:26" ht="15.75" customHeight="1">
      <c r="A300" s="297"/>
      <c r="B300" s="297"/>
      <c r="C300" s="297"/>
      <c r="D300" s="297"/>
      <c r="E300" s="297"/>
      <c r="F300" s="297"/>
      <c r="G300" s="297"/>
      <c r="H300" s="297"/>
      <c r="I300" s="297"/>
      <c r="J300" s="297"/>
      <c r="K300" s="297"/>
      <c r="L300" s="297"/>
      <c r="M300" s="297"/>
      <c r="N300" s="297"/>
      <c r="O300" s="297"/>
      <c r="P300" s="297"/>
      <c r="Q300" s="297"/>
      <c r="R300" s="297"/>
      <c r="S300" s="297"/>
      <c r="T300" s="297"/>
      <c r="U300" s="297"/>
      <c r="V300" s="297"/>
      <c r="W300" s="297"/>
      <c r="X300" s="297"/>
      <c r="Y300" s="297"/>
      <c r="Z300" s="297"/>
    </row>
    <row r="301" spans="1:26" ht="15.75" customHeight="1">
      <c r="A301" s="297"/>
      <c r="B301" s="297"/>
      <c r="C301" s="297"/>
      <c r="D301" s="297"/>
      <c r="E301" s="297"/>
      <c r="F301" s="297"/>
      <c r="G301" s="297"/>
      <c r="H301" s="297"/>
      <c r="I301" s="297"/>
      <c r="J301" s="297"/>
      <c r="K301" s="297"/>
      <c r="L301" s="297"/>
      <c r="M301" s="297"/>
      <c r="N301" s="297"/>
      <c r="O301" s="297"/>
      <c r="P301" s="297"/>
      <c r="Q301" s="297"/>
      <c r="R301" s="297"/>
      <c r="S301" s="297"/>
      <c r="T301" s="297"/>
      <c r="U301" s="297"/>
      <c r="V301" s="297"/>
      <c r="W301" s="297"/>
      <c r="X301" s="297"/>
      <c r="Y301" s="297"/>
      <c r="Z301" s="297"/>
    </row>
    <row r="302" spans="1:26" ht="15.75" customHeight="1">
      <c r="A302" s="297"/>
      <c r="B302" s="297"/>
      <c r="C302" s="297"/>
      <c r="D302" s="297"/>
      <c r="E302" s="297"/>
      <c r="F302" s="297"/>
      <c r="G302" s="297"/>
      <c r="H302" s="297"/>
      <c r="I302" s="297"/>
      <c r="J302" s="297"/>
      <c r="K302" s="297"/>
      <c r="L302" s="297"/>
      <c r="M302" s="297"/>
      <c r="N302" s="297"/>
      <c r="O302" s="297"/>
      <c r="P302" s="297"/>
      <c r="Q302" s="297"/>
      <c r="R302" s="297"/>
      <c r="S302" s="297"/>
      <c r="T302" s="297"/>
      <c r="U302" s="297"/>
      <c r="V302" s="297"/>
      <c r="W302" s="297"/>
      <c r="X302" s="297"/>
      <c r="Y302" s="297"/>
      <c r="Z302" s="297"/>
    </row>
    <row r="303" spans="1:26" ht="15.75" customHeight="1">
      <c r="A303" s="297"/>
      <c r="B303" s="297"/>
      <c r="C303" s="297"/>
      <c r="D303" s="297"/>
      <c r="E303" s="297"/>
      <c r="F303" s="297"/>
      <c r="G303" s="297"/>
      <c r="H303" s="297"/>
      <c r="I303" s="297"/>
      <c r="J303" s="297"/>
      <c r="K303" s="297"/>
      <c r="L303" s="297"/>
      <c r="M303" s="297"/>
      <c r="N303" s="297"/>
      <c r="O303" s="297"/>
      <c r="P303" s="297"/>
      <c r="Q303" s="297"/>
      <c r="R303" s="297"/>
      <c r="S303" s="297"/>
      <c r="T303" s="297"/>
      <c r="U303" s="297"/>
      <c r="V303" s="297"/>
      <c r="W303" s="297"/>
      <c r="X303" s="297"/>
      <c r="Y303" s="297"/>
      <c r="Z303" s="297"/>
    </row>
    <row r="304" spans="1:26" ht="15.75" customHeight="1">
      <c r="A304" s="297"/>
      <c r="B304" s="297"/>
      <c r="C304" s="297"/>
      <c r="D304" s="297"/>
      <c r="E304" s="297"/>
      <c r="F304" s="297"/>
      <c r="G304" s="297"/>
      <c r="H304" s="297"/>
      <c r="I304" s="297"/>
      <c r="J304" s="297"/>
      <c r="K304" s="297"/>
      <c r="L304" s="297"/>
      <c r="M304" s="297"/>
      <c r="N304" s="297"/>
      <c r="O304" s="297"/>
      <c r="P304" s="297"/>
      <c r="Q304" s="297"/>
      <c r="R304" s="297"/>
      <c r="S304" s="297"/>
      <c r="T304" s="297"/>
      <c r="U304" s="297"/>
      <c r="V304" s="297"/>
      <c r="W304" s="297"/>
      <c r="X304" s="297"/>
      <c r="Y304" s="297"/>
      <c r="Z304" s="297"/>
    </row>
    <row r="305" spans="1:26" ht="15.75" customHeight="1">
      <c r="A305" s="297"/>
      <c r="B305" s="297"/>
      <c r="C305" s="297"/>
      <c r="D305" s="297"/>
      <c r="E305" s="297"/>
      <c r="F305" s="297"/>
      <c r="G305" s="297"/>
      <c r="H305" s="297"/>
      <c r="I305" s="297"/>
      <c r="J305" s="297"/>
      <c r="K305" s="297"/>
      <c r="L305" s="297"/>
      <c r="M305" s="297"/>
      <c r="N305" s="297"/>
      <c r="O305" s="297"/>
      <c r="P305" s="297"/>
      <c r="Q305" s="297"/>
      <c r="R305" s="297"/>
      <c r="S305" s="297"/>
      <c r="T305" s="297"/>
      <c r="U305" s="297"/>
      <c r="V305" s="297"/>
      <c r="W305" s="297"/>
      <c r="X305" s="297"/>
      <c r="Y305" s="297"/>
      <c r="Z305" s="297"/>
    </row>
    <row r="306" spans="1:26" ht="15.75" customHeight="1">
      <c r="A306" s="297"/>
      <c r="B306" s="297"/>
      <c r="C306" s="297"/>
      <c r="D306" s="297"/>
      <c r="E306" s="297"/>
      <c r="F306" s="297"/>
      <c r="G306" s="297"/>
      <c r="H306" s="297"/>
      <c r="I306" s="297"/>
      <c r="J306" s="297"/>
      <c r="K306" s="297"/>
      <c r="L306" s="297"/>
      <c r="M306" s="297"/>
      <c r="N306" s="297"/>
      <c r="O306" s="297"/>
      <c r="P306" s="297"/>
      <c r="Q306" s="297"/>
      <c r="R306" s="297"/>
      <c r="S306" s="297"/>
      <c r="T306" s="297"/>
      <c r="U306" s="297"/>
      <c r="V306" s="297"/>
      <c r="W306" s="297"/>
      <c r="X306" s="297"/>
      <c r="Y306" s="297"/>
      <c r="Z306" s="297"/>
    </row>
    <row r="307" spans="1:26" ht="15.75" customHeight="1">
      <c r="A307" s="297"/>
      <c r="B307" s="297"/>
      <c r="C307" s="297"/>
      <c r="D307" s="297"/>
      <c r="E307" s="297"/>
      <c r="F307" s="297"/>
      <c r="G307" s="297"/>
      <c r="H307" s="297"/>
      <c r="I307" s="297"/>
      <c r="J307" s="297"/>
      <c r="K307" s="297"/>
      <c r="L307" s="297"/>
      <c r="M307" s="297"/>
      <c r="N307" s="297"/>
      <c r="O307" s="297"/>
      <c r="P307" s="297"/>
      <c r="Q307" s="297"/>
      <c r="R307" s="297"/>
      <c r="S307" s="297"/>
      <c r="T307" s="297"/>
      <c r="U307" s="297"/>
      <c r="V307" s="297"/>
      <c r="W307" s="297"/>
      <c r="X307" s="297"/>
      <c r="Y307" s="297"/>
      <c r="Z307" s="297"/>
    </row>
    <row r="308" spans="1:26" ht="15.75" customHeight="1">
      <c r="A308" s="297"/>
      <c r="B308" s="297"/>
      <c r="C308" s="297"/>
      <c r="D308" s="297"/>
      <c r="E308" s="297"/>
      <c r="F308" s="297"/>
      <c r="G308" s="297"/>
      <c r="H308" s="297"/>
      <c r="I308" s="297"/>
      <c r="J308" s="297"/>
      <c r="K308" s="297"/>
      <c r="L308" s="297"/>
      <c r="M308" s="297"/>
      <c r="N308" s="297"/>
      <c r="O308" s="297"/>
      <c r="P308" s="297"/>
      <c r="Q308" s="297"/>
      <c r="R308" s="297"/>
      <c r="S308" s="297"/>
      <c r="T308" s="297"/>
      <c r="U308" s="297"/>
      <c r="V308" s="297"/>
      <c r="W308" s="297"/>
      <c r="X308" s="297"/>
      <c r="Y308" s="297"/>
      <c r="Z308" s="297"/>
    </row>
    <row r="309" spans="1:26" ht="15.75" customHeight="1">
      <c r="A309" s="297"/>
      <c r="B309" s="297"/>
      <c r="C309" s="297"/>
      <c r="D309" s="297"/>
      <c r="E309" s="297"/>
      <c r="F309" s="297"/>
      <c r="G309" s="297"/>
      <c r="H309" s="297"/>
      <c r="I309" s="297"/>
      <c r="J309" s="297"/>
      <c r="K309" s="297"/>
      <c r="L309" s="297"/>
      <c r="M309" s="297"/>
      <c r="N309" s="297"/>
      <c r="O309" s="297"/>
      <c r="P309" s="297"/>
      <c r="Q309" s="297"/>
      <c r="R309" s="297"/>
      <c r="S309" s="297"/>
      <c r="T309" s="297"/>
      <c r="U309" s="297"/>
      <c r="V309" s="297"/>
      <c r="W309" s="297"/>
      <c r="X309" s="297"/>
      <c r="Y309" s="297"/>
      <c r="Z309" s="297"/>
    </row>
    <row r="310" spans="1:26" ht="15.75" customHeight="1">
      <c r="A310" s="297"/>
      <c r="B310" s="297"/>
      <c r="C310" s="297"/>
      <c r="D310" s="297"/>
      <c r="E310" s="297"/>
      <c r="F310" s="297"/>
      <c r="G310" s="297"/>
      <c r="H310" s="297"/>
      <c r="I310" s="297"/>
      <c r="J310" s="297"/>
      <c r="K310" s="297"/>
      <c r="L310" s="297"/>
      <c r="M310" s="297"/>
      <c r="N310" s="297"/>
      <c r="O310" s="297"/>
      <c r="P310" s="297"/>
      <c r="Q310" s="297"/>
      <c r="R310" s="297"/>
      <c r="S310" s="297"/>
      <c r="T310" s="297"/>
      <c r="U310" s="297"/>
      <c r="V310" s="297"/>
      <c r="W310" s="297"/>
      <c r="X310" s="297"/>
      <c r="Y310" s="297"/>
      <c r="Z310" s="297"/>
    </row>
    <row r="311" spans="1:26" ht="15.75" customHeight="1">
      <c r="A311" s="297"/>
      <c r="B311" s="297"/>
      <c r="C311" s="297"/>
      <c r="D311" s="297"/>
      <c r="E311" s="297"/>
      <c r="F311" s="297"/>
      <c r="G311" s="297"/>
      <c r="H311" s="297"/>
      <c r="I311" s="297"/>
      <c r="J311" s="297"/>
      <c r="K311" s="297"/>
      <c r="L311" s="297"/>
      <c r="M311" s="297"/>
      <c r="N311" s="297"/>
      <c r="O311" s="297"/>
      <c r="P311" s="297"/>
      <c r="Q311" s="297"/>
      <c r="R311" s="297"/>
      <c r="S311" s="297"/>
      <c r="T311" s="297"/>
      <c r="U311" s="297"/>
      <c r="V311" s="297"/>
      <c r="W311" s="297"/>
      <c r="X311" s="297"/>
      <c r="Y311" s="297"/>
      <c r="Z311" s="297"/>
    </row>
    <row r="312" spans="1:26" ht="15.75" customHeight="1">
      <c r="A312" s="297"/>
      <c r="B312" s="297"/>
      <c r="C312" s="297"/>
      <c r="D312" s="297"/>
      <c r="E312" s="297"/>
      <c r="F312" s="297"/>
      <c r="G312" s="297"/>
      <c r="H312" s="297"/>
      <c r="I312" s="297"/>
      <c r="J312" s="297"/>
      <c r="K312" s="297"/>
      <c r="L312" s="297"/>
      <c r="M312" s="297"/>
      <c r="N312" s="297"/>
      <c r="O312" s="297"/>
      <c r="P312" s="297"/>
      <c r="Q312" s="297"/>
      <c r="R312" s="297"/>
      <c r="S312" s="297"/>
      <c r="T312" s="297"/>
      <c r="U312" s="297"/>
      <c r="V312" s="297"/>
      <c r="W312" s="297"/>
      <c r="X312" s="297"/>
      <c r="Y312" s="297"/>
      <c r="Z312" s="297"/>
    </row>
    <row r="313" spans="1:26" ht="15.75" customHeight="1">
      <c r="A313" s="297"/>
      <c r="B313" s="297"/>
      <c r="C313" s="297"/>
      <c r="D313" s="297"/>
      <c r="E313" s="297"/>
      <c r="F313" s="297"/>
      <c r="G313" s="297"/>
      <c r="H313" s="297"/>
      <c r="I313" s="297"/>
      <c r="J313" s="297"/>
      <c r="K313" s="297"/>
      <c r="L313" s="297"/>
      <c r="M313" s="297"/>
      <c r="N313" s="297"/>
      <c r="O313" s="297"/>
      <c r="P313" s="297"/>
      <c r="Q313" s="297"/>
      <c r="R313" s="297"/>
      <c r="S313" s="297"/>
      <c r="T313" s="297"/>
      <c r="U313" s="297"/>
      <c r="V313" s="297"/>
      <c r="W313" s="297"/>
      <c r="X313" s="297"/>
      <c r="Y313" s="297"/>
      <c r="Z313" s="297"/>
    </row>
    <row r="314" spans="1:26" ht="15.75" customHeight="1">
      <c r="A314" s="297"/>
      <c r="B314" s="297"/>
      <c r="C314" s="297"/>
      <c r="D314" s="297"/>
      <c r="E314" s="297"/>
      <c r="F314" s="297"/>
      <c r="G314" s="297"/>
      <c r="H314" s="297"/>
      <c r="I314" s="297"/>
      <c r="J314" s="297"/>
      <c r="K314" s="297"/>
      <c r="L314" s="297"/>
      <c r="M314" s="297"/>
      <c r="N314" s="297"/>
      <c r="O314" s="297"/>
      <c r="P314" s="297"/>
      <c r="Q314" s="297"/>
      <c r="R314" s="297"/>
      <c r="S314" s="297"/>
      <c r="T314" s="297"/>
      <c r="U314" s="297"/>
      <c r="V314" s="297"/>
      <c r="W314" s="297"/>
      <c r="X314" s="297"/>
      <c r="Y314" s="297"/>
      <c r="Z314" s="297"/>
    </row>
    <row r="315" spans="1:26" ht="15.75" customHeight="1">
      <c r="A315" s="297"/>
      <c r="B315" s="297"/>
      <c r="C315" s="297"/>
      <c r="D315" s="297"/>
      <c r="E315" s="297"/>
      <c r="F315" s="297"/>
      <c r="G315" s="297"/>
      <c r="H315" s="297"/>
      <c r="I315" s="297"/>
      <c r="J315" s="297"/>
      <c r="K315" s="297"/>
      <c r="L315" s="297"/>
      <c r="M315" s="297"/>
      <c r="N315" s="297"/>
      <c r="O315" s="297"/>
      <c r="P315" s="297"/>
      <c r="Q315" s="297"/>
      <c r="R315" s="297"/>
      <c r="S315" s="297"/>
      <c r="T315" s="297"/>
      <c r="U315" s="297"/>
      <c r="V315" s="297"/>
      <c r="W315" s="297"/>
      <c r="X315" s="297"/>
      <c r="Y315" s="297"/>
      <c r="Z315" s="297"/>
    </row>
    <row r="316" spans="1:26" ht="15.75" customHeight="1">
      <c r="A316" s="297"/>
      <c r="B316" s="297"/>
      <c r="C316" s="297"/>
      <c r="D316" s="297"/>
      <c r="E316" s="297"/>
      <c r="F316" s="297"/>
      <c r="G316" s="297"/>
      <c r="H316" s="297"/>
      <c r="I316" s="297"/>
      <c r="J316" s="297"/>
      <c r="K316" s="297"/>
      <c r="L316" s="297"/>
      <c r="M316" s="297"/>
      <c r="N316" s="297"/>
      <c r="O316" s="297"/>
      <c r="P316" s="297"/>
      <c r="Q316" s="297"/>
      <c r="R316" s="297"/>
      <c r="S316" s="297"/>
      <c r="T316" s="297"/>
      <c r="U316" s="297"/>
      <c r="V316" s="297"/>
      <c r="W316" s="297"/>
      <c r="X316" s="297"/>
      <c r="Y316" s="297"/>
      <c r="Z316" s="297"/>
    </row>
    <row r="317" spans="1:26" ht="15.75" customHeight="1">
      <c r="A317" s="297"/>
      <c r="B317" s="297"/>
      <c r="C317" s="297"/>
      <c r="D317" s="297"/>
      <c r="E317" s="297"/>
      <c r="F317" s="297"/>
      <c r="G317" s="297"/>
      <c r="H317" s="297"/>
      <c r="I317" s="297"/>
      <c r="J317" s="297"/>
      <c r="K317" s="297"/>
      <c r="L317" s="297"/>
      <c r="M317" s="297"/>
      <c r="N317" s="297"/>
      <c r="O317" s="297"/>
      <c r="P317" s="297"/>
      <c r="Q317" s="297"/>
      <c r="R317" s="297"/>
      <c r="S317" s="297"/>
      <c r="T317" s="297"/>
      <c r="U317" s="297"/>
      <c r="V317" s="297"/>
      <c r="W317" s="297"/>
      <c r="X317" s="297"/>
      <c r="Y317" s="297"/>
      <c r="Z317" s="297"/>
    </row>
    <row r="318" spans="1:26" ht="15.75" customHeight="1">
      <c r="A318" s="297"/>
      <c r="B318" s="297"/>
      <c r="C318" s="297"/>
      <c r="D318" s="297"/>
      <c r="E318" s="297"/>
      <c r="F318" s="297"/>
      <c r="G318" s="297"/>
      <c r="H318" s="297"/>
      <c r="I318" s="297"/>
      <c r="J318" s="297"/>
      <c r="K318" s="297"/>
      <c r="L318" s="297"/>
      <c r="M318" s="297"/>
      <c r="N318" s="297"/>
      <c r="O318" s="297"/>
      <c r="P318" s="297"/>
      <c r="Q318" s="297"/>
      <c r="R318" s="297"/>
      <c r="S318" s="297"/>
      <c r="T318" s="297"/>
      <c r="U318" s="297"/>
      <c r="V318" s="297"/>
      <c r="W318" s="297"/>
      <c r="X318" s="297"/>
      <c r="Y318" s="297"/>
      <c r="Z318" s="297"/>
    </row>
    <row r="319" spans="1:26" ht="15.75" customHeight="1">
      <c r="A319" s="297"/>
      <c r="B319" s="297"/>
      <c r="C319" s="297"/>
      <c r="D319" s="297"/>
      <c r="E319" s="297"/>
      <c r="F319" s="297"/>
      <c r="G319" s="297"/>
      <c r="H319" s="297"/>
      <c r="I319" s="297"/>
      <c r="J319" s="297"/>
      <c r="K319" s="297"/>
      <c r="L319" s="297"/>
      <c r="M319" s="297"/>
      <c r="N319" s="297"/>
      <c r="O319" s="297"/>
      <c r="P319" s="297"/>
      <c r="Q319" s="297"/>
      <c r="R319" s="297"/>
      <c r="S319" s="297"/>
      <c r="T319" s="297"/>
      <c r="U319" s="297"/>
      <c r="V319" s="297"/>
      <c r="W319" s="297"/>
      <c r="X319" s="297"/>
      <c r="Y319" s="297"/>
      <c r="Z319" s="297"/>
    </row>
    <row r="320" spans="1:26" ht="15.75" customHeight="1">
      <c r="A320" s="297"/>
      <c r="B320" s="297"/>
      <c r="C320" s="297"/>
      <c r="D320" s="297"/>
      <c r="E320" s="297"/>
      <c r="F320" s="297"/>
      <c r="G320" s="297"/>
      <c r="H320" s="297"/>
      <c r="I320" s="297"/>
      <c r="J320" s="297"/>
      <c r="K320" s="297"/>
      <c r="L320" s="297"/>
      <c r="M320" s="297"/>
      <c r="N320" s="297"/>
      <c r="O320" s="297"/>
      <c r="P320" s="297"/>
      <c r="Q320" s="297"/>
      <c r="R320" s="297"/>
      <c r="S320" s="297"/>
      <c r="T320" s="297"/>
      <c r="U320" s="297"/>
      <c r="V320" s="297"/>
      <c r="W320" s="297"/>
      <c r="X320" s="297"/>
      <c r="Y320" s="297"/>
      <c r="Z320" s="297"/>
    </row>
    <row r="321" spans="1:26" ht="15.75" customHeight="1">
      <c r="A321" s="297"/>
      <c r="B321" s="297"/>
      <c r="C321" s="297"/>
      <c r="D321" s="297"/>
      <c r="E321" s="297"/>
      <c r="F321" s="297"/>
      <c r="G321" s="297"/>
      <c r="H321" s="297"/>
      <c r="I321" s="297"/>
      <c r="J321" s="297"/>
      <c r="K321" s="297"/>
      <c r="L321" s="297"/>
      <c r="M321" s="297"/>
      <c r="N321" s="297"/>
      <c r="O321" s="297"/>
      <c r="P321" s="297"/>
      <c r="Q321" s="297"/>
      <c r="R321" s="297"/>
      <c r="S321" s="297"/>
      <c r="T321" s="297"/>
      <c r="U321" s="297"/>
      <c r="V321" s="297"/>
      <c r="W321" s="297"/>
      <c r="X321" s="297"/>
      <c r="Y321" s="297"/>
      <c r="Z321" s="297"/>
    </row>
    <row r="322" spans="1:26" ht="15.75" customHeight="1">
      <c r="A322" s="297"/>
      <c r="B322" s="297"/>
      <c r="C322" s="297"/>
      <c r="D322" s="297"/>
      <c r="E322" s="297"/>
      <c r="F322" s="297"/>
      <c r="G322" s="297"/>
      <c r="H322" s="297"/>
      <c r="I322" s="297"/>
      <c r="J322" s="297"/>
      <c r="K322" s="297"/>
      <c r="L322" s="297"/>
      <c r="M322" s="297"/>
      <c r="N322" s="297"/>
      <c r="O322" s="297"/>
      <c r="P322" s="297"/>
      <c r="Q322" s="297"/>
      <c r="R322" s="297"/>
      <c r="S322" s="297"/>
      <c r="T322" s="297"/>
      <c r="U322" s="297"/>
      <c r="V322" s="297"/>
      <c r="W322" s="297"/>
      <c r="X322" s="297"/>
      <c r="Y322" s="297"/>
      <c r="Z322" s="297"/>
    </row>
    <row r="323" spans="1:26" ht="15.75" customHeight="1">
      <c r="A323" s="297"/>
      <c r="B323" s="297"/>
      <c r="C323" s="297"/>
      <c r="D323" s="297"/>
      <c r="E323" s="297"/>
      <c r="F323" s="297"/>
      <c r="G323" s="297"/>
      <c r="H323" s="297"/>
      <c r="I323" s="297"/>
      <c r="J323" s="297"/>
      <c r="K323" s="297"/>
      <c r="L323" s="297"/>
      <c r="M323" s="297"/>
      <c r="N323" s="297"/>
      <c r="O323" s="297"/>
      <c r="P323" s="297"/>
      <c r="Q323" s="297"/>
      <c r="R323" s="297"/>
      <c r="S323" s="297"/>
      <c r="T323" s="297"/>
      <c r="U323" s="297"/>
      <c r="V323" s="297"/>
      <c r="W323" s="297"/>
      <c r="X323" s="297"/>
      <c r="Y323" s="297"/>
      <c r="Z323" s="297"/>
    </row>
    <row r="324" spans="1:26" ht="15.75" customHeight="1">
      <c r="A324" s="297"/>
      <c r="B324" s="297"/>
      <c r="C324" s="297"/>
      <c r="D324" s="297"/>
      <c r="E324" s="297"/>
      <c r="F324" s="297"/>
      <c r="G324" s="297"/>
      <c r="H324" s="297"/>
      <c r="I324" s="297"/>
      <c r="J324" s="297"/>
      <c r="K324" s="297"/>
      <c r="L324" s="297"/>
      <c r="M324" s="297"/>
      <c r="N324" s="297"/>
      <c r="O324" s="297"/>
      <c r="P324" s="297"/>
      <c r="Q324" s="297"/>
      <c r="R324" s="297"/>
      <c r="S324" s="297"/>
      <c r="T324" s="297"/>
      <c r="U324" s="297"/>
      <c r="V324" s="297"/>
      <c r="W324" s="297"/>
      <c r="X324" s="297"/>
      <c r="Y324" s="297"/>
      <c r="Z324" s="297"/>
    </row>
    <row r="325" spans="1:26" ht="15.75" customHeight="1">
      <c r="A325" s="297"/>
      <c r="B325" s="297"/>
      <c r="C325" s="297"/>
      <c r="D325" s="297"/>
      <c r="E325" s="297"/>
      <c r="F325" s="297"/>
      <c r="G325" s="297"/>
      <c r="H325" s="297"/>
      <c r="I325" s="297"/>
      <c r="J325" s="297"/>
      <c r="K325" s="297"/>
      <c r="L325" s="297"/>
      <c r="M325" s="297"/>
      <c r="N325" s="297"/>
      <c r="O325" s="297"/>
      <c r="P325" s="297"/>
      <c r="Q325" s="297"/>
      <c r="R325" s="297"/>
      <c r="S325" s="297"/>
      <c r="T325" s="297"/>
      <c r="U325" s="297"/>
      <c r="V325" s="297"/>
      <c r="W325" s="297"/>
      <c r="X325" s="297"/>
      <c r="Y325" s="297"/>
      <c r="Z325" s="297"/>
    </row>
    <row r="326" spans="1:26" ht="15.75" customHeight="1">
      <c r="A326" s="297"/>
      <c r="B326" s="297"/>
      <c r="C326" s="297"/>
      <c r="D326" s="297"/>
      <c r="E326" s="297"/>
      <c r="F326" s="297"/>
      <c r="G326" s="297"/>
      <c r="H326" s="297"/>
      <c r="I326" s="297"/>
      <c r="J326" s="297"/>
      <c r="K326" s="297"/>
      <c r="L326" s="297"/>
      <c r="M326" s="297"/>
      <c r="N326" s="297"/>
      <c r="O326" s="297"/>
      <c r="P326" s="297"/>
      <c r="Q326" s="297"/>
      <c r="R326" s="297"/>
      <c r="S326" s="297"/>
      <c r="T326" s="297"/>
      <c r="U326" s="297"/>
      <c r="V326" s="297"/>
      <c r="W326" s="297"/>
      <c r="X326" s="297"/>
      <c r="Y326" s="297"/>
      <c r="Z326" s="297"/>
    </row>
    <row r="327" spans="1:26" ht="15.75" customHeight="1">
      <c r="A327" s="297"/>
      <c r="B327" s="297"/>
      <c r="C327" s="297"/>
      <c r="D327" s="297"/>
      <c r="E327" s="297"/>
      <c r="F327" s="297"/>
      <c r="G327" s="297"/>
      <c r="H327" s="297"/>
      <c r="I327" s="297"/>
      <c r="J327" s="297"/>
      <c r="K327" s="297"/>
      <c r="L327" s="297"/>
      <c r="M327" s="297"/>
      <c r="N327" s="297"/>
      <c r="O327" s="297"/>
      <c r="P327" s="297"/>
      <c r="Q327" s="297"/>
      <c r="R327" s="297"/>
      <c r="S327" s="297"/>
      <c r="T327" s="297"/>
      <c r="U327" s="297"/>
      <c r="V327" s="297"/>
      <c r="W327" s="297"/>
      <c r="X327" s="297"/>
      <c r="Y327" s="297"/>
      <c r="Z327" s="297"/>
    </row>
    <row r="328" spans="1:26" ht="15.75" customHeight="1">
      <c r="A328" s="297"/>
      <c r="B328" s="297"/>
      <c r="C328" s="297"/>
      <c r="D328" s="297"/>
      <c r="E328" s="297"/>
      <c r="F328" s="297"/>
      <c r="G328" s="297"/>
      <c r="H328" s="297"/>
      <c r="I328" s="297"/>
      <c r="J328" s="297"/>
      <c r="K328" s="297"/>
      <c r="L328" s="297"/>
      <c r="M328" s="297"/>
      <c r="N328" s="297"/>
      <c r="O328" s="297"/>
      <c r="P328" s="297"/>
      <c r="Q328" s="297"/>
      <c r="R328" s="297"/>
      <c r="S328" s="297"/>
      <c r="T328" s="297"/>
      <c r="U328" s="297"/>
      <c r="V328" s="297"/>
      <c r="W328" s="297"/>
      <c r="X328" s="297"/>
      <c r="Y328" s="297"/>
      <c r="Z328" s="297"/>
    </row>
    <row r="329" spans="1:26" ht="15.75" customHeight="1">
      <c r="A329" s="297"/>
      <c r="B329" s="297"/>
      <c r="C329" s="297"/>
      <c r="D329" s="297"/>
      <c r="E329" s="297"/>
      <c r="F329" s="297"/>
      <c r="G329" s="297"/>
      <c r="H329" s="297"/>
      <c r="I329" s="297"/>
      <c r="J329" s="297"/>
      <c r="K329" s="297"/>
      <c r="L329" s="297"/>
      <c r="M329" s="297"/>
      <c r="N329" s="297"/>
      <c r="O329" s="297"/>
      <c r="P329" s="297"/>
      <c r="Q329" s="297"/>
      <c r="R329" s="297"/>
      <c r="S329" s="297"/>
      <c r="T329" s="297"/>
      <c r="U329" s="297"/>
      <c r="V329" s="297"/>
      <c r="W329" s="297"/>
      <c r="X329" s="297"/>
      <c r="Y329" s="297"/>
      <c r="Z329" s="297"/>
    </row>
    <row r="330" spans="1:26" ht="15.75" customHeight="1">
      <c r="A330" s="297"/>
      <c r="B330" s="297"/>
      <c r="C330" s="297"/>
      <c r="D330" s="297"/>
      <c r="E330" s="297"/>
      <c r="F330" s="297"/>
      <c r="G330" s="297"/>
      <c r="H330" s="297"/>
      <c r="I330" s="297"/>
      <c r="J330" s="297"/>
      <c r="K330" s="297"/>
      <c r="L330" s="297"/>
      <c r="M330" s="297"/>
      <c r="N330" s="297"/>
      <c r="O330" s="297"/>
      <c r="P330" s="297"/>
      <c r="Q330" s="297"/>
      <c r="R330" s="297"/>
      <c r="S330" s="297"/>
      <c r="T330" s="297"/>
      <c r="U330" s="297"/>
      <c r="V330" s="297"/>
      <c r="W330" s="297"/>
      <c r="X330" s="297"/>
      <c r="Y330" s="297"/>
      <c r="Z330" s="297"/>
    </row>
    <row r="331" spans="1:26" ht="15.75" customHeight="1">
      <c r="A331" s="297"/>
      <c r="B331" s="297"/>
      <c r="C331" s="297"/>
      <c r="D331" s="297"/>
      <c r="E331" s="297"/>
      <c r="F331" s="297"/>
      <c r="G331" s="297"/>
      <c r="H331" s="297"/>
      <c r="I331" s="297"/>
      <c r="J331" s="297"/>
      <c r="K331" s="297"/>
      <c r="L331" s="297"/>
      <c r="M331" s="297"/>
      <c r="N331" s="297"/>
      <c r="O331" s="297"/>
      <c r="P331" s="297"/>
      <c r="Q331" s="297"/>
      <c r="R331" s="297"/>
      <c r="S331" s="297"/>
      <c r="T331" s="297"/>
      <c r="U331" s="297"/>
      <c r="V331" s="297"/>
      <c r="W331" s="297"/>
      <c r="X331" s="297"/>
      <c r="Y331" s="297"/>
      <c r="Z331" s="297"/>
    </row>
    <row r="332" spans="1:26" ht="15.75" customHeight="1">
      <c r="A332" s="297"/>
      <c r="B332" s="297"/>
      <c r="C332" s="297"/>
      <c r="D332" s="297"/>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row>
    <row r="333" spans="1:26" ht="15.75" customHeight="1">
      <c r="A333" s="297"/>
      <c r="B333" s="297"/>
      <c r="C333" s="297"/>
      <c r="D333" s="297"/>
      <c r="E333" s="297"/>
      <c r="F333" s="297"/>
      <c r="G333" s="297"/>
      <c r="H333" s="297"/>
      <c r="I333" s="297"/>
      <c r="J333" s="297"/>
      <c r="K333" s="297"/>
      <c r="L333" s="297"/>
      <c r="M333" s="297"/>
      <c r="N333" s="297"/>
      <c r="O333" s="297"/>
      <c r="P333" s="297"/>
      <c r="Q333" s="297"/>
      <c r="R333" s="297"/>
      <c r="S333" s="297"/>
      <c r="T333" s="297"/>
      <c r="U333" s="297"/>
      <c r="V333" s="297"/>
      <c r="W333" s="297"/>
      <c r="X333" s="297"/>
      <c r="Y333" s="297"/>
      <c r="Z333" s="297"/>
    </row>
    <row r="334" spans="1:26" ht="15.75" customHeight="1">
      <c r="A334" s="297"/>
      <c r="B334" s="297"/>
      <c r="C334" s="297"/>
      <c r="D334" s="297"/>
      <c r="E334" s="297"/>
      <c r="F334" s="297"/>
      <c r="G334" s="297"/>
      <c r="H334" s="297"/>
      <c r="I334" s="297"/>
      <c r="J334" s="297"/>
      <c r="K334" s="297"/>
      <c r="L334" s="297"/>
      <c r="M334" s="297"/>
      <c r="N334" s="297"/>
      <c r="O334" s="297"/>
      <c r="P334" s="297"/>
      <c r="Q334" s="297"/>
      <c r="R334" s="297"/>
      <c r="S334" s="297"/>
      <c r="T334" s="297"/>
      <c r="U334" s="297"/>
      <c r="V334" s="297"/>
      <c r="W334" s="297"/>
      <c r="X334" s="297"/>
      <c r="Y334" s="297"/>
      <c r="Z334" s="297"/>
    </row>
    <row r="335" spans="1:26" ht="15.75" customHeight="1">
      <c r="A335" s="297"/>
      <c r="B335" s="297"/>
      <c r="C335" s="297"/>
      <c r="D335" s="297"/>
      <c r="E335" s="297"/>
      <c r="F335" s="297"/>
      <c r="G335" s="297"/>
      <c r="H335" s="297"/>
      <c r="I335" s="297"/>
      <c r="J335" s="297"/>
      <c r="K335" s="297"/>
      <c r="L335" s="297"/>
      <c r="M335" s="297"/>
      <c r="N335" s="297"/>
      <c r="O335" s="297"/>
      <c r="P335" s="297"/>
      <c r="Q335" s="297"/>
      <c r="R335" s="297"/>
      <c r="S335" s="297"/>
      <c r="T335" s="297"/>
      <c r="U335" s="297"/>
      <c r="V335" s="297"/>
      <c r="W335" s="297"/>
      <c r="X335" s="297"/>
      <c r="Y335" s="297"/>
      <c r="Z335" s="297"/>
    </row>
    <row r="336" spans="1:26" ht="15.75" customHeight="1">
      <c r="A336" s="297"/>
      <c r="B336" s="297"/>
      <c r="C336" s="297"/>
      <c r="D336" s="297"/>
      <c r="E336" s="297"/>
      <c r="F336" s="297"/>
      <c r="G336" s="297"/>
      <c r="H336" s="297"/>
      <c r="I336" s="297"/>
      <c r="J336" s="297"/>
      <c r="K336" s="297"/>
      <c r="L336" s="297"/>
      <c r="M336" s="297"/>
      <c r="N336" s="297"/>
      <c r="O336" s="297"/>
      <c r="P336" s="297"/>
      <c r="Q336" s="297"/>
      <c r="R336" s="297"/>
      <c r="S336" s="297"/>
      <c r="T336" s="297"/>
      <c r="U336" s="297"/>
      <c r="V336" s="297"/>
      <c r="W336" s="297"/>
      <c r="X336" s="297"/>
      <c r="Y336" s="297"/>
      <c r="Z336" s="297"/>
    </row>
    <row r="337" spans="1:26" ht="15.75" customHeight="1">
      <c r="A337" s="297"/>
      <c r="B337" s="297"/>
      <c r="C337" s="297"/>
      <c r="D337" s="297"/>
      <c r="E337" s="297"/>
      <c r="F337" s="297"/>
      <c r="G337" s="297"/>
      <c r="H337" s="297"/>
      <c r="I337" s="297"/>
      <c r="J337" s="297"/>
      <c r="K337" s="297"/>
      <c r="L337" s="297"/>
      <c r="M337" s="297"/>
      <c r="N337" s="297"/>
      <c r="O337" s="297"/>
      <c r="P337" s="297"/>
      <c r="Q337" s="297"/>
      <c r="R337" s="297"/>
      <c r="S337" s="297"/>
      <c r="T337" s="297"/>
      <c r="U337" s="297"/>
      <c r="V337" s="297"/>
      <c r="W337" s="297"/>
      <c r="X337" s="297"/>
      <c r="Y337" s="297"/>
      <c r="Z337" s="297"/>
    </row>
    <row r="338" spans="1:26" ht="15.75" customHeight="1">
      <c r="A338" s="297"/>
      <c r="B338" s="297"/>
      <c r="C338" s="297"/>
      <c r="D338" s="297"/>
      <c r="E338" s="297"/>
      <c r="F338" s="297"/>
      <c r="G338" s="297"/>
      <c r="H338" s="297"/>
      <c r="I338" s="297"/>
      <c r="J338" s="297"/>
      <c r="K338" s="297"/>
      <c r="L338" s="297"/>
      <c r="M338" s="297"/>
      <c r="N338" s="297"/>
      <c r="O338" s="297"/>
      <c r="P338" s="297"/>
      <c r="Q338" s="297"/>
      <c r="R338" s="297"/>
      <c r="S338" s="297"/>
      <c r="T338" s="297"/>
      <c r="U338" s="297"/>
      <c r="V338" s="297"/>
      <c r="W338" s="297"/>
      <c r="X338" s="297"/>
      <c r="Y338" s="297"/>
      <c r="Z338" s="297"/>
    </row>
    <row r="339" spans="1:26" ht="15.75" customHeight="1">
      <c r="A339" s="297"/>
      <c r="B339" s="297"/>
      <c r="C339" s="297"/>
      <c r="D339" s="297"/>
      <c r="E339" s="297"/>
      <c r="F339" s="297"/>
      <c r="G339" s="297"/>
      <c r="H339" s="297"/>
      <c r="I339" s="297"/>
      <c r="J339" s="297"/>
      <c r="K339" s="297"/>
      <c r="L339" s="297"/>
      <c r="M339" s="297"/>
      <c r="N339" s="297"/>
      <c r="O339" s="297"/>
      <c r="P339" s="297"/>
      <c r="Q339" s="297"/>
      <c r="R339" s="297"/>
      <c r="S339" s="297"/>
      <c r="T339" s="297"/>
      <c r="U339" s="297"/>
      <c r="V339" s="297"/>
      <c r="W339" s="297"/>
      <c r="X339" s="297"/>
      <c r="Y339" s="297"/>
      <c r="Z339" s="297"/>
    </row>
    <row r="340" spans="1:26" ht="15.75" customHeight="1">
      <c r="A340" s="297"/>
      <c r="B340" s="297"/>
      <c r="C340" s="297"/>
      <c r="D340" s="297"/>
      <c r="E340" s="297"/>
      <c r="F340" s="297"/>
      <c r="G340" s="297"/>
      <c r="H340" s="297"/>
      <c r="I340" s="297"/>
      <c r="J340" s="297"/>
      <c r="K340" s="297"/>
      <c r="L340" s="297"/>
      <c r="M340" s="297"/>
      <c r="N340" s="297"/>
      <c r="O340" s="297"/>
      <c r="P340" s="297"/>
      <c r="Q340" s="297"/>
      <c r="R340" s="297"/>
      <c r="S340" s="297"/>
      <c r="T340" s="297"/>
      <c r="U340" s="297"/>
      <c r="V340" s="297"/>
      <c r="W340" s="297"/>
      <c r="X340" s="297"/>
      <c r="Y340" s="297"/>
      <c r="Z340" s="297"/>
    </row>
    <row r="341" spans="1:26" ht="15.75" customHeight="1">
      <c r="A341" s="297"/>
      <c r="B341" s="297"/>
      <c r="C341" s="297"/>
      <c r="D341" s="297"/>
      <c r="E341" s="297"/>
      <c r="F341" s="297"/>
      <c r="G341" s="297"/>
      <c r="H341" s="297"/>
      <c r="I341" s="297"/>
      <c r="J341" s="297"/>
      <c r="K341" s="297"/>
      <c r="L341" s="297"/>
      <c r="M341" s="297"/>
      <c r="N341" s="297"/>
      <c r="O341" s="297"/>
      <c r="P341" s="297"/>
      <c r="Q341" s="297"/>
      <c r="R341" s="297"/>
      <c r="S341" s="297"/>
      <c r="T341" s="297"/>
      <c r="U341" s="297"/>
      <c r="V341" s="297"/>
      <c r="W341" s="297"/>
      <c r="X341" s="297"/>
      <c r="Y341" s="297"/>
      <c r="Z341" s="297"/>
    </row>
    <row r="342" spans="1:26" ht="15.75" customHeight="1">
      <c r="A342" s="297"/>
      <c r="B342" s="297"/>
      <c r="C342" s="297"/>
      <c r="D342" s="297"/>
      <c r="E342" s="297"/>
      <c r="F342" s="297"/>
      <c r="G342" s="297"/>
      <c r="H342" s="297"/>
      <c r="I342" s="297"/>
      <c r="J342" s="297"/>
      <c r="K342" s="297"/>
      <c r="L342" s="297"/>
      <c r="M342" s="297"/>
      <c r="N342" s="297"/>
      <c r="O342" s="297"/>
      <c r="P342" s="297"/>
      <c r="Q342" s="297"/>
      <c r="R342" s="297"/>
      <c r="S342" s="297"/>
      <c r="T342" s="297"/>
      <c r="U342" s="297"/>
      <c r="V342" s="297"/>
      <c r="W342" s="297"/>
      <c r="X342" s="297"/>
      <c r="Y342" s="297"/>
      <c r="Z342" s="297"/>
    </row>
    <row r="343" spans="1:26" ht="15.75" customHeight="1">
      <c r="A343" s="297"/>
      <c r="B343" s="297"/>
      <c r="C343" s="297"/>
      <c r="D343" s="297"/>
      <c r="E343" s="297"/>
      <c r="F343" s="297"/>
      <c r="G343" s="297"/>
      <c r="H343" s="297"/>
      <c r="I343" s="297"/>
      <c r="J343" s="297"/>
      <c r="K343" s="297"/>
      <c r="L343" s="297"/>
      <c r="M343" s="297"/>
      <c r="N343" s="297"/>
      <c r="O343" s="297"/>
      <c r="P343" s="297"/>
      <c r="Q343" s="297"/>
      <c r="R343" s="297"/>
      <c r="S343" s="297"/>
      <c r="T343" s="297"/>
      <c r="U343" s="297"/>
      <c r="V343" s="297"/>
      <c r="W343" s="297"/>
      <c r="X343" s="297"/>
      <c r="Y343" s="297"/>
      <c r="Z343" s="297"/>
    </row>
    <row r="344" spans="1:26" ht="15.75" customHeight="1">
      <c r="A344" s="297"/>
      <c r="B344" s="297"/>
      <c r="C344" s="297"/>
      <c r="D344" s="297"/>
      <c r="E344" s="297"/>
      <c r="F344" s="297"/>
      <c r="G344" s="297"/>
      <c r="H344" s="297"/>
      <c r="I344" s="297"/>
      <c r="J344" s="297"/>
      <c r="K344" s="297"/>
      <c r="L344" s="297"/>
      <c r="M344" s="297"/>
      <c r="N344" s="297"/>
      <c r="O344" s="297"/>
      <c r="P344" s="297"/>
      <c r="Q344" s="297"/>
      <c r="R344" s="297"/>
      <c r="S344" s="297"/>
      <c r="T344" s="297"/>
      <c r="U344" s="297"/>
      <c r="V344" s="297"/>
      <c r="W344" s="297"/>
      <c r="X344" s="297"/>
      <c r="Y344" s="297"/>
      <c r="Z344" s="297"/>
    </row>
    <row r="345" spans="1:26" ht="15.75" customHeight="1">
      <c r="A345" s="297"/>
      <c r="B345" s="297"/>
      <c r="C345" s="297"/>
      <c r="D345" s="297"/>
      <c r="E345" s="297"/>
      <c r="F345" s="297"/>
      <c r="G345" s="297"/>
      <c r="H345" s="297"/>
      <c r="I345" s="297"/>
      <c r="J345" s="297"/>
      <c r="K345" s="297"/>
      <c r="L345" s="297"/>
      <c r="M345" s="297"/>
      <c r="N345" s="297"/>
      <c r="O345" s="297"/>
      <c r="P345" s="297"/>
      <c r="Q345" s="297"/>
      <c r="R345" s="297"/>
      <c r="S345" s="297"/>
      <c r="T345" s="297"/>
      <c r="U345" s="297"/>
      <c r="V345" s="297"/>
      <c r="W345" s="297"/>
      <c r="X345" s="297"/>
      <c r="Y345" s="297"/>
      <c r="Z345" s="297"/>
    </row>
    <row r="346" spans="1:26" ht="15.75" customHeight="1">
      <c r="A346" s="297"/>
      <c r="B346" s="297"/>
      <c r="C346" s="297"/>
      <c r="D346" s="297"/>
      <c r="E346" s="297"/>
      <c r="F346" s="297"/>
      <c r="G346" s="297"/>
      <c r="H346" s="297"/>
      <c r="I346" s="297"/>
      <c r="J346" s="297"/>
      <c r="K346" s="297"/>
      <c r="L346" s="297"/>
      <c r="M346" s="297"/>
      <c r="N346" s="297"/>
      <c r="O346" s="297"/>
      <c r="P346" s="297"/>
      <c r="Q346" s="297"/>
      <c r="R346" s="297"/>
      <c r="S346" s="297"/>
      <c r="T346" s="297"/>
      <c r="U346" s="297"/>
      <c r="V346" s="297"/>
      <c r="W346" s="297"/>
      <c r="X346" s="297"/>
      <c r="Y346" s="297"/>
      <c r="Z346" s="297"/>
    </row>
    <row r="347" spans="1:26" ht="15.75" customHeight="1">
      <c r="A347" s="297"/>
      <c r="B347" s="297"/>
      <c r="C347" s="297"/>
      <c r="D347" s="297"/>
      <c r="E347" s="297"/>
      <c r="F347" s="297"/>
      <c r="G347" s="297"/>
      <c r="H347" s="297"/>
      <c r="I347" s="297"/>
      <c r="J347" s="297"/>
      <c r="K347" s="297"/>
      <c r="L347" s="297"/>
      <c r="M347" s="297"/>
      <c r="N347" s="297"/>
      <c r="O347" s="297"/>
      <c r="P347" s="297"/>
      <c r="Q347" s="297"/>
      <c r="R347" s="297"/>
      <c r="S347" s="297"/>
      <c r="T347" s="297"/>
      <c r="U347" s="297"/>
      <c r="V347" s="297"/>
      <c r="W347" s="297"/>
      <c r="X347" s="297"/>
      <c r="Y347" s="297"/>
      <c r="Z347" s="297"/>
    </row>
    <row r="348" spans="1:26" ht="15.75" customHeight="1">
      <c r="A348" s="297"/>
      <c r="B348" s="297"/>
      <c r="C348" s="297"/>
      <c r="D348" s="297"/>
      <c r="E348" s="297"/>
      <c r="F348" s="297"/>
      <c r="G348" s="297"/>
      <c r="H348" s="297"/>
      <c r="I348" s="297"/>
      <c r="J348" s="297"/>
      <c r="K348" s="297"/>
      <c r="L348" s="297"/>
      <c r="M348" s="297"/>
      <c r="N348" s="297"/>
      <c r="O348" s="297"/>
      <c r="P348" s="297"/>
      <c r="Q348" s="297"/>
      <c r="R348" s="297"/>
      <c r="S348" s="297"/>
      <c r="T348" s="297"/>
      <c r="U348" s="297"/>
      <c r="V348" s="297"/>
      <c r="W348" s="297"/>
      <c r="X348" s="297"/>
      <c r="Y348" s="297"/>
      <c r="Z348" s="297"/>
    </row>
    <row r="349" spans="1:26" ht="15.75" customHeight="1">
      <c r="A349" s="297"/>
      <c r="B349" s="297"/>
      <c r="C349" s="297"/>
      <c r="D349" s="297"/>
      <c r="E349" s="297"/>
      <c r="F349" s="297"/>
      <c r="G349" s="297"/>
      <c r="H349" s="297"/>
      <c r="I349" s="297"/>
      <c r="J349" s="297"/>
      <c r="K349" s="297"/>
      <c r="L349" s="297"/>
      <c r="M349" s="297"/>
      <c r="N349" s="297"/>
      <c r="O349" s="297"/>
      <c r="P349" s="297"/>
      <c r="Q349" s="297"/>
      <c r="R349" s="297"/>
      <c r="S349" s="297"/>
      <c r="T349" s="297"/>
      <c r="U349" s="297"/>
      <c r="V349" s="297"/>
      <c r="W349" s="297"/>
      <c r="X349" s="297"/>
      <c r="Y349" s="297"/>
      <c r="Z349" s="297"/>
    </row>
    <row r="350" spans="1:26" ht="15.75" customHeight="1">
      <c r="A350" s="297"/>
      <c r="B350" s="297"/>
      <c r="C350" s="297"/>
      <c r="D350" s="297"/>
      <c r="E350" s="297"/>
      <c r="F350" s="297"/>
      <c r="G350" s="297"/>
      <c r="H350" s="297"/>
      <c r="I350" s="297"/>
      <c r="J350" s="297"/>
      <c r="K350" s="297"/>
      <c r="L350" s="297"/>
      <c r="M350" s="297"/>
      <c r="N350" s="297"/>
      <c r="O350" s="297"/>
      <c r="P350" s="297"/>
      <c r="Q350" s="297"/>
      <c r="R350" s="297"/>
      <c r="S350" s="297"/>
      <c r="T350" s="297"/>
      <c r="U350" s="297"/>
      <c r="V350" s="297"/>
      <c r="W350" s="297"/>
      <c r="X350" s="297"/>
      <c r="Y350" s="297"/>
      <c r="Z350" s="297"/>
    </row>
    <row r="351" spans="1:26" ht="15.75" customHeight="1">
      <c r="A351" s="297"/>
      <c r="B351" s="297"/>
      <c r="C351" s="297"/>
      <c r="D351" s="297"/>
      <c r="E351" s="297"/>
      <c r="F351" s="297"/>
      <c r="G351" s="297"/>
      <c r="H351" s="297"/>
      <c r="I351" s="297"/>
      <c r="J351" s="297"/>
      <c r="K351" s="297"/>
      <c r="L351" s="297"/>
      <c r="M351" s="297"/>
      <c r="N351" s="297"/>
      <c r="O351" s="297"/>
      <c r="P351" s="297"/>
      <c r="Q351" s="297"/>
      <c r="R351" s="297"/>
      <c r="S351" s="297"/>
      <c r="T351" s="297"/>
      <c r="U351" s="297"/>
      <c r="V351" s="297"/>
      <c r="W351" s="297"/>
      <c r="X351" s="297"/>
      <c r="Y351" s="297"/>
      <c r="Z351" s="297"/>
    </row>
    <row r="352" spans="1:26" ht="15.75" customHeight="1">
      <c r="A352" s="297"/>
      <c r="B352" s="297"/>
      <c r="C352" s="297"/>
      <c r="D352" s="297"/>
      <c r="E352" s="297"/>
      <c r="F352" s="297"/>
      <c r="G352" s="297"/>
      <c r="H352" s="297"/>
      <c r="I352" s="297"/>
      <c r="J352" s="297"/>
      <c r="K352" s="297"/>
      <c r="L352" s="297"/>
      <c r="M352" s="297"/>
      <c r="N352" s="297"/>
      <c r="O352" s="297"/>
      <c r="P352" s="297"/>
      <c r="Q352" s="297"/>
      <c r="R352" s="297"/>
      <c r="S352" s="297"/>
      <c r="T352" s="297"/>
      <c r="U352" s="297"/>
      <c r="V352" s="297"/>
      <c r="W352" s="297"/>
      <c r="X352" s="297"/>
      <c r="Y352" s="297"/>
      <c r="Z352" s="297"/>
    </row>
    <row r="353" spans="1:26" ht="15.75" customHeight="1">
      <c r="A353" s="297"/>
      <c r="B353" s="297"/>
      <c r="C353" s="297"/>
      <c r="D353" s="297"/>
      <c r="E353" s="297"/>
      <c r="F353" s="297"/>
      <c r="G353" s="297"/>
      <c r="H353" s="297"/>
      <c r="I353" s="297"/>
      <c r="J353" s="297"/>
      <c r="K353" s="297"/>
      <c r="L353" s="297"/>
      <c r="M353" s="297"/>
      <c r="N353" s="297"/>
      <c r="O353" s="297"/>
      <c r="P353" s="297"/>
      <c r="Q353" s="297"/>
      <c r="R353" s="297"/>
      <c r="S353" s="297"/>
      <c r="T353" s="297"/>
      <c r="U353" s="297"/>
      <c r="V353" s="297"/>
      <c r="W353" s="297"/>
      <c r="X353" s="297"/>
      <c r="Y353" s="297"/>
      <c r="Z353" s="297"/>
    </row>
    <row r="354" spans="1:26" ht="15.75" customHeight="1">
      <c r="A354" s="297"/>
      <c r="B354" s="297"/>
      <c r="C354" s="297"/>
      <c r="D354" s="297"/>
      <c r="E354" s="297"/>
      <c r="F354" s="297"/>
      <c r="G354" s="297"/>
      <c r="H354" s="297"/>
      <c r="I354" s="297"/>
      <c r="J354" s="297"/>
      <c r="K354" s="297"/>
      <c r="L354" s="297"/>
      <c r="M354" s="297"/>
      <c r="N354" s="297"/>
      <c r="O354" s="297"/>
      <c r="P354" s="297"/>
      <c r="Q354" s="297"/>
      <c r="R354" s="297"/>
      <c r="S354" s="297"/>
      <c r="T354" s="297"/>
      <c r="U354" s="297"/>
      <c r="V354" s="297"/>
      <c r="W354" s="297"/>
      <c r="X354" s="297"/>
      <c r="Y354" s="297"/>
      <c r="Z354" s="297"/>
    </row>
    <row r="355" spans="1:26" ht="15.75" customHeight="1">
      <c r="A355" s="297"/>
      <c r="B355" s="297"/>
      <c r="C355" s="297"/>
      <c r="D355" s="297"/>
      <c r="E355" s="297"/>
      <c r="F355" s="297"/>
      <c r="G355" s="297"/>
      <c r="H355" s="297"/>
      <c r="I355" s="297"/>
      <c r="J355" s="297"/>
      <c r="K355" s="297"/>
      <c r="L355" s="297"/>
      <c r="M355" s="297"/>
      <c r="N355" s="297"/>
      <c r="O355" s="297"/>
      <c r="P355" s="297"/>
      <c r="Q355" s="297"/>
      <c r="R355" s="297"/>
      <c r="S355" s="297"/>
      <c r="T355" s="297"/>
      <c r="U355" s="297"/>
      <c r="V355" s="297"/>
      <c r="W355" s="297"/>
      <c r="X355" s="297"/>
      <c r="Y355" s="297"/>
      <c r="Z355" s="297"/>
    </row>
    <row r="356" spans="1:26" ht="15.75" customHeight="1">
      <c r="A356" s="297"/>
      <c r="B356" s="297"/>
      <c r="C356" s="297"/>
      <c r="D356" s="297"/>
      <c r="E356" s="297"/>
      <c r="F356" s="297"/>
      <c r="G356" s="297"/>
      <c r="H356" s="297"/>
      <c r="I356" s="297"/>
      <c r="J356" s="297"/>
      <c r="K356" s="297"/>
      <c r="L356" s="297"/>
      <c r="M356" s="297"/>
      <c r="N356" s="297"/>
      <c r="O356" s="297"/>
      <c r="P356" s="297"/>
      <c r="Q356" s="297"/>
      <c r="R356" s="297"/>
      <c r="S356" s="297"/>
      <c r="T356" s="297"/>
      <c r="U356" s="297"/>
      <c r="V356" s="297"/>
      <c r="W356" s="297"/>
      <c r="X356" s="297"/>
      <c r="Y356" s="297"/>
      <c r="Z356" s="297"/>
    </row>
    <row r="357" spans="1:26" ht="15.75" customHeight="1">
      <c r="A357" s="297"/>
      <c r="B357" s="297"/>
      <c r="C357" s="297"/>
      <c r="D357" s="297"/>
      <c r="E357" s="297"/>
      <c r="F357" s="297"/>
      <c r="G357" s="297"/>
      <c r="H357" s="297"/>
      <c r="I357" s="297"/>
      <c r="J357" s="297"/>
      <c r="K357" s="297"/>
      <c r="L357" s="297"/>
      <c r="M357" s="297"/>
      <c r="N357" s="297"/>
      <c r="O357" s="297"/>
      <c r="P357" s="297"/>
      <c r="Q357" s="297"/>
      <c r="R357" s="297"/>
      <c r="S357" s="297"/>
      <c r="T357" s="297"/>
      <c r="U357" s="297"/>
      <c r="V357" s="297"/>
      <c r="W357" s="297"/>
      <c r="X357" s="297"/>
      <c r="Y357" s="297"/>
      <c r="Z357" s="297"/>
    </row>
    <row r="358" spans="1:26" ht="15.75" customHeight="1">
      <c r="A358" s="297"/>
      <c r="B358" s="297"/>
      <c r="C358" s="297"/>
      <c r="D358" s="297"/>
      <c r="E358" s="297"/>
      <c r="F358" s="297"/>
      <c r="G358" s="297"/>
      <c r="H358" s="297"/>
      <c r="I358" s="297"/>
      <c r="J358" s="297"/>
      <c r="K358" s="297"/>
      <c r="L358" s="297"/>
      <c r="M358" s="297"/>
      <c r="N358" s="297"/>
      <c r="O358" s="297"/>
      <c r="P358" s="297"/>
      <c r="Q358" s="297"/>
      <c r="R358" s="297"/>
      <c r="S358" s="297"/>
      <c r="T358" s="297"/>
      <c r="U358" s="297"/>
      <c r="V358" s="297"/>
      <c r="W358" s="297"/>
      <c r="X358" s="297"/>
      <c r="Y358" s="297"/>
      <c r="Z358" s="297"/>
    </row>
    <row r="359" spans="1:26" ht="15.75" customHeight="1">
      <c r="A359" s="297"/>
      <c r="B359" s="297"/>
      <c r="C359" s="297"/>
      <c r="D359" s="297"/>
      <c r="E359" s="297"/>
      <c r="F359" s="297"/>
      <c r="G359" s="297"/>
      <c r="H359" s="297"/>
      <c r="I359" s="297"/>
      <c r="J359" s="297"/>
      <c r="K359" s="297"/>
      <c r="L359" s="297"/>
      <c r="M359" s="297"/>
      <c r="N359" s="297"/>
      <c r="O359" s="297"/>
      <c r="P359" s="297"/>
      <c r="Q359" s="297"/>
      <c r="R359" s="297"/>
      <c r="S359" s="297"/>
      <c r="T359" s="297"/>
      <c r="U359" s="297"/>
      <c r="V359" s="297"/>
      <c r="W359" s="297"/>
      <c r="X359" s="297"/>
      <c r="Y359" s="297"/>
      <c r="Z359" s="297"/>
    </row>
    <row r="360" spans="1:26" ht="15.75" customHeight="1">
      <c r="A360" s="297"/>
      <c r="B360" s="297"/>
      <c r="C360" s="297"/>
      <c r="D360" s="297"/>
      <c r="E360" s="297"/>
      <c r="F360" s="297"/>
      <c r="G360" s="297"/>
      <c r="H360" s="297"/>
      <c r="I360" s="297"/>
      <c r="J360" s="297"/>
      <c r="K360" s="297"/>
      <c r="L360" s="297"/>
      <c r="M360" s="297"/>
      <c r="N360" s="297"/>
      <c r="O360" s="297"/>
      <c r="P360" s="297"/>
      <c r="Q360" s="297"/>
      <c r="R360" s="297"/>
      <c r="S360" s="297"/>
      <c r="T360" s="297"/>
      <c r="U360" s="297"/>
      <c r="V360" s="297"/>
      <c r="W360" s="297"/>
      <c r="X360" s="297"/>
      <c r="Y360" s="297"/>
      <c r="Z360" s="297"/>
    </row>
    <row r="361" spans="1:26" ht="15.75" customHeight="1">
      <c r="A361" s="297"/>
      <c r="B361" s="297"/>
      <c r="C361" s="297"/>
      <c r="D361" s="297"/>
      <c r="E361" s="297"/>
      <c r="F361" s="297"/>
      <c r="G361" s="297"/>
      <c r="H361" s="297"/>
      <c r="I361" s="297"/>
      <c r="J361" s="297"/>
      <c r="K361" s="297"/>
      <c r="L361" s="297"/>
      <c r="M361" s="297"/>
      <c r="N361" s="297"/>
      <c r="O361" s="297"/>
      <c r="P361" s="297"/>
      <c r="Q361" s="297"/>
      <c r="R361" s="297"/>
      <c r="S361" s="297"/>
      <c r="T361" s="297"/>
      <c r="U361" s="297"/>
      <c r="V361" s="297"/>
      <c r="W361" s="297"/>
      <c r="X361" s="297"/>
      <c r="Y361" s="297"/>
      <c r="Z361" s="297"/>
    </row>
    <row r="362" spans="1:26" ht="15.75" customHeight="1">
      <c r="A362" s="297"/>
      <c r="B362" s="297"/>
      <c r="C362" s="297"/>
      <c r="D362" s="297"/>
      <c r="E362" s="297"/>
      <c r="F362" s="297"/>
      <c r="G362" s="297"/>
      <c r="H362" s="297"/>
      <c r="I362" s="297"/>
      <c r="J362" s="297"/>
      <c r="K362" s="297"/>
      <c r="L362" s="297"/>
      <c r="M362" s="297"/>
      <c r="N362" s="297"/>
      <c r="O362" s="297"/>
      <c r="P362" s="297"/>
      <c r="Q362" s="297"/>
      <c r="R362" s="297"/>
      <c r="S362" s="297"/>
      <c r="T362" s="297"/>
      <c r="U362" s="297"/>
      <c r="V362" s="297"/>
      <c r="W362" s="297"/>
      <c r="X362" s="297"/>
      <c r="Y362" s="297"/>
      <c r="Z362" s="297"/>
    </row>
    <row r="363" spans="1:26" ht="15.75" customHeight="1">
      <c r="A363" s="297"/>
      <c r="B363" s="297"/>
      <c r="C363" s="297"/>
      <c r="D363" s="297"/>
      <c r="E363" s="297"/>
      <c r="F363" s="297"/>
      <c r="G363" s="297"/>
      <c r="H363" s="297"/>
      <c r="I363" s="297"/>
      <c r="J363" s="297"/>
      <c r="K363" s="297"/>
      <c r="L363" s="297"/>
      <c r="M363" s="297"/>
      <c r="N363" s="297"/>
      <c r="O363" s="297"/>
      <c r="P363" s="297"/>
      <c r="Q363" s="297"/>
      <c r="R363" s="297"/>
      <c r="S363" s="297"/>
      <c r="T363" s="297"/>
      <c r="U363" s="297"/>
      <c r="V363" s="297"/>
      <c r="W363" s="297"/>
      <c r="X363" s="297"/>
      <c r="Y363" s="297"/>
      <c r="Z363" s="297"/>
    </row>
    <row r="364" spans="1:26" ht="15.75" customHeight="1">
      <c r="A364" s="297"/>
      <c r="B364" s="297"/>
      <c r="C364" s="297"/>
      <c r="D364" s="297"/>
      <c r="E364" s="297"/>
      <c r="F364" s="297"/>
      <c r="G364" s="297"/>
      <c r="H364" s="297"/>
      <c r="I364" s="297"/>
      <c r="J364" s="297"/>
      <c r="K364" s="297"/>
      <c r="L364" s="297"/>
      <c r="M364" s="297"/>
      <c r="N364" s="297"/>
      <c r="O364" s="297"/>
      <c r="P364" s="297"/>
      <c r="Q364" s="297"/>
      <c r="R364" s="297"/>
      <c r="S364" s="297"/>
      <c r="T364" s="297"/>
      <c r="U364" s="297"/>
      <c r="V364" s="297"/>
      <c r="W364" s="297"/>
      <c r="X364" s="297"/>
      <c r="Y364" s="297"/>
      <c r="Z364" s="297"/>
    </row>
    <row r="365" spans="1:26" ht="15.75" customHeight="1">
      <c r="A365" s="297"/>
      <c r="B365" s="297"/>
      <c r="C365" s="297"/>
      <c r="D365" s="297"/>
      <c r="E365" s="297"/>
      <c r="F365" s="297"/>
      <c r="G365" s="297"/>
      <c r="H365" s="297"/>
      <c r="I365" s="297"/>
      <c r="J365" s="297"/>
      <c r="K365" s="297"/>
      <c r="L365" s="297"/>
      <c r="M365" s="297"/>
      <c r="N365" s="297"/>
      <c r="O365" s="297"/>
      <c r="P365" s="297"/>
      <c r="Q365" s="297"/>
      <c r="R365" s="297"/>
      <c r="S365" s="297"/>
      <c r="T365" s="297"/>
      <c r="U365" s="297"/>
      <c r="V365" s="297"/>
      <c r="W365" s="297"/>
      <c r="X365" s="297"/>
      <c r="Y365" s="297"/>
      <c r="Z365" s="297"/>
    </row>
    <row r="366" spans="1:26" ht="15.75" customHeight="1">
      <c r="A366" s="297"/>
      <c r="B366" s="297"/>
      <c r="C366" s="297"/>
      <c r="D366" s="297"/>
      <c r="E366" s="297"/>
      <c r="F366" s="297"/>
      <c r="G366" s="297"/>
      <c r="H366" s="297"/>
      <c r="I366" s="297"/>
      <c r="J366" s="297"/>
      <c r="K366" s="297"/>
      <c r="L366" s="297"/>
      <c r="M366" s="297"/>
      <c r="N366" s="297"/>
      <c r="O366" s="297"/>
      <c r="P366" s="297"/>
      <c r="Q366" s="297"/>
      <c r="R366" s="297"/>
      <c r="S366" s="297"/>
      <c r="T366" s="297"/>
      <c r="U366" s="297"/>
      <c r="V366" s="297"/>
      <c r="W366" s="297"/>
      <c r="X366" s="297"/>
      <c r="Y366" s="297"/>
      <c r="Z366" s="297"/>
    </row>
    <row r="367" spans="1:26" ht="15.75" customHeight="1">
      <c r="A367" s="297"/>
      <c r="B367" s="297"/>
      <c r="C367" s="297"/>
      <c r="D367" s="297"/>
      <c r="E367" s="297"/>
      <c r="F367" s="297"/>
      <c r="G367" s="297"/>
      <c r="H367" s="297"/>
      <c r="I367" s="297"/>
      <c r="J367" s="297"/>
      <c r="K367" s="297"/>
      <c r="L367" s="297"/>
      <c r="M367" s="297"/>
      <c r="N367" s="297"/>
      <c r="O367" s="297"/>
      <c r="P367" s="297"/>
      <c r="Q367" s="297"/>
      <c r="R367" s="297"/>
      <c r="S367" s="297"/>
      <c r="T367" s="297"/>
      <c r="U367" s="297"/>
      <c r="V367" s="297"/>
      <c r="W367" s="297"/>
      <c r="X367" s="297"/>
      <c r="Y367" s="297"/>
      <c r="Z367" s="297"/>
    </row>
    <row r="368" spans="1:26" ht="15.75" customHeight="1">
      <c r="A368" s="297"/>
      <c r="B368" s="297"/>
      <c r="C368" s="297"/>
      <c r="D368" s="297"/>
      <c r="E368" s="297"/>
      <c r="F368" s="297"/>
      <c r="G368" s="297"/>
      <c r="H368" s="297"/>
      <c r="I368" s="297"/>
      <c r="J368" s="297"/>
      <c r="K368" s="297"/>
      <c r="L368" s="297"/>
      <c r="M368" s="297"/>
      <c r="N368" s="297"/>
      <c r="O368" s="297"/>
      <c r="P368" s="297"/>
      <c r="Q368" s="297"/>
      <c r="R368" s="297"/>
      <c r="S368" s="297"/>
      <c r="T368" s="297"/>
      <c r="U368" s="297"/>
      <c r="V368" s="297"/>
      <c r="W368" s="297"/>
      <c r="X368" s="297"/>
      <c r="Y368" s="297"/>
      <c r="Z368" s="297"/>
    </row>
    <row r="369" spans="1:26" ht="15.75" customHeight="1">
      <c r="A369" s="297"/>
      <c r="B369" s="297"/>
      <c r="C369" s="297"/>
      <c r="D369" s="297"/>
      <c r="E369" s="297"/>
      <c r="F369" s="297"/>
      <c r="G369" s="297"/>
      <c r="H369" s="297"/>
      <c r="I369" s="297"/>
      <c r="J369" s="297"/>
      <c r="K369" s="297"/>
      <c r="L369" s="297"/>
      <c r="M369" s="297"/>
      <c r="N369" s="297"/>
      <c r="O369" s="297"/>
      <c r="P369" s="297"/>
      <c r="Q369" s="297"/>
      <c r="R369" s="297"/>
      <c r="S369" s="297"/>
      <c r="T369" s="297"/>
      <c r="U369" s="297"/>
      <c r="V369" s="297"/>
      <c r="W369" s="297"/>
      <c r="X369" s="297"/>
      <c r="Y369" s="297"/>
      <c r="Z369" s="297"/>
    </row>
    <row r="370" spans="1:26" ht="15.75" customHeight="1">
      <c r="A370" s="297"/>
      <c r="B370" s="297"/>
      <c r="C370" s="297"/>
      <c r="D370" s="297"/>
      <c r="E370" s="297"/>
      <c r="F370" s="297"/>
      <c r="G370" s="297"/>
      <c r="H370" s="297"/>
      <c r="I370" s="297"/>
      <c r="J370" s="297"/>
      <c r="K370" s="297"/>
      <c r="L370" s="297"/>
      <c r="M370" s="297"/>
      <c r="N370" s="297"/>
      <c r="O370" s="297"/>
      <c r="P370" s="297"/>
      <c r="Q370" s="297"/>
      <c r="R370" s="297"/>
      <c r="S370" s="297"/>
      <c r="T370" s="297"/>
      <c r="U370" s="297"/>
      <c r="V370" s="297"/>
      <c r="W370" s="297"/>
      <c r="X370" s="297"/>
      <c r="Y370" s="297"/>
      <c r="Z370" s="297"/>
    </row>
    <row r="371" spans="1:26" ht="15.75" customHeight="1">
      <c r="A371" s="297"/>
      <c r="B371" s="297"/>
      <c r="C371" s="297"/>
      <c r="D371" s="297"/>
      <c r="E371" s="297"/>
      <c r="F371" s="297"/>
      <c r="G371" s="297"/>
      <c r="H371" s="297"/>
      <c r="I371" s="297"/>
      <c r="J371" s="297"/>
      <c r="K371" s="297"/>
      <c r="L371" s="297"/>
      <c r="M371" s="297"/>
      <c r="N371" s="297"/>
      <c r="O371" s="297"/>
      <c r="P371" s="297"/>
      <c r="Q371" s="297"/>
      <c r="R371" s="297"/>
      <c r="S371" s="297"/>
      <c r="T371" s="297"/>
      <c r="U371" s="297"/>
      <c r="V371" s="297"/>
      <c r="W371" s="297"/>
      <c r="X371" s="297"/>
      <c r="Y371" s="297"/>
      <c r="Z371" s="297"/>
    </row>
    <row r="372" spans="1:26" ht="15.75" customHeight="1">
      <c r="A372" s="297"/>
      <c r="B372" s="297"/>
      <c r="C372" s="297"/>
      <c r="D372" s="297"/>
      <c r="E372" s="297"/>
      <c r="F372" s="297"/>
      <c r="G372" s="297"/>
      <c r="H372" s="297"/>
      <c r="I372" s="297"/>
      <c r="J372" s="297"/>
      <c r="K372" s="297"/>
      <c r="L372" s="297"/>
      <c r="M372" s="297"/>
      <c r="N372" s="297"/>
      <c r="O372" s="297"/>
      <c r="P372" s="297"/>
      <c r="Q372" s="297"/>
      <c r="R372" s="297"/>
      <c r="S372" s="297"/>
      <c r="T372" s="297"/>
      <c r="U372" s="297"/>
      <c r="V372" s="297"/>
      <c r="W372" s="297"/>
      <c r="X372" s="297"/>
      <c r="Y372" s="297"/>
      <c r="Z372" s="297"/>
    </row>
    <row r="373" spans="1:26" ht="15.75" customHeight="1">
      <c r="A373" s="297"/>
      <c r="B373" s="297"/>
      <c r="C373" s="297"/>
      <c r="D373" s="297"/>
      <c r="E373" s="297"/>
      <c r="F373" s="297"/>
      <c r="G373" s="297"/>
      <c r="H373" s="297"/>
      <c r="I373" s="297"/>
      <c r="J373" s="297"/>
      <c r="K373" s="297"/>
      <c r="L373" s="297"/>
      <c r="M373" s="297"/>
      <c r="N373" s="297"/>
      <c r="O373" s="297"/>
      <c r="P373" s="297"/>
      <c r="Q373" s="297"/>
      <c r="R373" s="297"/>
      <c r="S373" s="297"/>
      <c r="T373" s="297"/>
      <c r="U373" s="297"/>
      <c r="V373" s="297"/>
      <c r="W373" s="297"/>
      <c r="X373" s="297"/>
      <c r="Y373" s="297"/>
      <c r="Z373" s="297"/>
    </row>
    <row r="374" spans="1:26" ht="15.75" customHeight="1">
      <c r="A374" s="297"/>
      <c r="B374" s="297"/>
      <c r="C374" s="297"/>
      <c r="D374" s="297"/>
      <c r="E374" s="297"/>
      <c r="F374" s="297"/>
      <c r="G374" s="297"/>
      <c r="H374" s="297"/>
      <c r="I374" s="297"/>
      <c r="J374" s="297"/>
      <c r="K374" s="297"/>
      <c r="L374" s="297"/>
      <c r="M374" s="297"/>
      <c r="N374" s="297"/>
      <c r="O374" s="297"/>
      <c r="P374" s="297"/>
      <c r="Q374" s="297"/>
      <c r="R374" s="297"/>
      <c r="S374" s="297"/>
      <c r="T374" s="297"/>
      <c r="U374" s="297"/>
      <c r="V374" s="297"/>
      <c r="W374" s="297"/>
      <c r="X374" s="297"/>
      <c r="Y374" s="297"/>
      <c r="Z374" s="297"/>
    </row>
    <row r="375" spans="1:26" ht="15.75" customHeight="1">
      <c r="A375" s="297"/>
      <c r="B375" s="297"/>
      <c r="C375" s="297"/>
      <c r="D375" s="297"/>
      <c r="E375" s="297"/>
      <c r="F375" s="297"/>
      <c r="G375" s="297"/>
      <c r="H375" s="297"/>
      <c r="I375" s="297"/>
      <c r="J375" s="297"/>
      <c r="K375" s="297"/>
      <c r="L375" s="297"/>
      <c r="M375" s="297"/>
      <c r="N375" s="297"/>
      <c r="O375" s="297"/>
      <c r="P375" s="297"/>
      <c r="Q375" s="297"/>
      <c r="R375" s="297"/>
      <c r="S375" s="297"/>
      <c r="T375" s="297"/>
      <c r="U375" s="297"/>
      <c r="V375" s="297"/>
      <c r="W375" s="297"/>
      <c r="X375" s="297"/>
      <c r="Y375" s="297"/>
      <c r="Z375" s="297"/>
    </row>
    <row r="376" spans="1:26" ht="15.75" customHeight="1">
      <c r="A376" s="297"/>
      <c r="B376" s="297"/>
      <c r="C376" s="297"/>
      <c r="D376" s="297"/>
      <c r="E376" s="297"/>
      <c r="F376" s="297"/>
      <c r="G376" s="297"/>
      <c r="H376" s="297"/>
      <c r="I376" s="297"/>
      <c r="J376" s="297"/>
      <c r="K376" s="297"/>
      <c r="L376" s="297"/>
      <c r="M376" s="297"/>
      <c r="N376" s="297"/>
      <c r="O376" s="297"/>
      <c r="P376" s="297"/>
      <c r="Q376" s="297"/>
      <c r="R376" s="297"/>
      <c r="S376" s="297"/>
      <c r="T376" s="297"/>
      <c r="U376" s="297"/>
      <c r="V376" s="297"/>
      <c r="W376" s="297"/>
      <c r="X376" s="297"/>
      <c r="Y376" s="297"/>
      <c r="Z376" s="297"/>
    </row>
    <row r="377" spans="1:26" ht="15.75" customHeight="1">
      <c r="A377" s="297"/>
      <c r="B377" s="297"/>
      <c r="C377" s="297"/>
      <c r="D377" s="297"/>
      <c r="E377" s="297"/>
      <c r="F377" s="297"/>
      <c r="G377" s="297"/>
      <c r="H377" s="297"/>
      <c r="I377" s="297"/>
      <c r="J377" s="297"/>
      <c r="K377" s="297"/>
      <c r="L377" s="297"/>
      <c r="M377" s="297"/>
      <c r="N377" s="297"/>
      <c r="O377" s="297"/>
      <c r="P377" s="297"/>
      <c r="Q377" s="297"/>
      <c r="R377" s="297"/>
      <c r="S377" s="297"/>
      <c r="T377" s="297"/>
      <c r="U377" s="297"/>
      <c r="V377" s="297"/>
      <c r="W377" s="297"/>
      <c r="X377" s="297"/>
      <c r="Y377" s="297"/>
      <c r="Z377" s="297"/>
    </row>
    <row r="378" spans="1:26" ht="15.75" customHeight="1">
      <c r="A378" s="297"/>
      <c r="B378" s="297"/>
      <c r="C378" s="297"/>
      <c r="D378" s="297"/>
      <c r="E378" s="297"/>
      <c r="F378" s="297"/>
      <c r="G378" s="297"/>
      <c r="H378" s="297"/>
      <c r="I378" s="297"/>
      <c r="J378" s="297"/>
      <c r="K378" s="297"/>
      <c r="L378" s="297"/>
      <c r="M378" s="297"/>
      <c r="N378" s="297"/>
      <c r="O378" s="297"/>
      <c r="P378" s="297"/>
      <c r="Q378" s="297"/>
      <c r="R378" s="297"/>
      <c r="S378" s="297"/>
      <c r="T378" s="297"/>
      <c r="U378" s="297"/>
      <c r="V378" s="297"/>
      <c r="W378" s="297"/>
      <c r="X378" s="297"/>
      <c r="Y378" s="297"/>
      <c r="Z378" s="297"/>
    </row>
    <row r="379" spans="1:26" ht="15.75" customHeight="1">
      <c r="A379" s="297"/>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row>
    <row r="380" spans="1:26" ht="15.75" customHeight="1">
      <c r="A380" s="297"/>
      <c r="B380" s="297"/>
      <c r="C380" s="297"/>
      <c r="D380" s="297"/>
      <c r="E380" s="297"/>
      <c r="F380" s="297"/>
      <c r="G380" s="297"/>
      <c r="H380" s="297"/>
      <c r="I380" s="297"/>
      <c r="J380" s="297"/>
      <c r="K380" s="297"/>
      <c r="L380" s="297"/>
      <c r="M380" s="297"/>
      <c r="N380" s="297"/>
      <c r="O380" s="297"/>
      <c r="P380" s="297"/>
      <c r="Q380" s="297"/>
      <c r="R380" s="297"/>
      <c r="S380" s="297"/>
      <c r="T380" s="297"/>
      <c r="U380" s="297"/>
      <c r="V380" s="297"/>
      <c r="W380" s="297"/>
      <c r="X380" s="297"/>
      <c r="Y380" s="297"/>
      <c r="Z380" s="297"/>
    </row>
    <row r="381" spans="1:26" ht="15.75" customHeight="1">
      <c r="A381" s="297"/>
      <c r="B381" s="297"/>
      <c r="C381" s="297"/>
      <c r="D381" s="297"/>
      <c r="E381" s="297"/>
      <c r="F381" s="297"/>
      <c r="G381" s="297"/>
      <c r="H381" s="297"/>
      <c r="I381" s="297"/>
      <c r="J381" s="297"/>
      <c r="K381" s="297"/>
      <c r="L381" s="297"/>
      <c r="M381" s="297"/>
      <c r="N381" s="297"/>
      <c r="O381" s="297"/>
      <c r="P381" s="297"/>
      <c r="Q381" s="297"/>
      <c r="R381" s="297"/>
      <c r="S381" s="297"/>
      <c r="T381" s="297"/>
      <c r="U381" s="297"/>
      <c r="V381" s="297"/>
      <c r="W381" s="297"/>
      <c r="X381" s="297"/>
      <c r="Y381" s="297"/>
      <c r="Z381" s="297"/>
    </row>
    <row r="382" spans="1:26" ht="15.75" customHeight="1">
      <c r="A382" s="297"/>
      <c r="B382" s="297"/>
      <c r="C382" s="297"/>
      <c r="D382" s="297"/>
      <c r="E382" s="297"/>
      <c r="F382" s="297"/>
      <c r="G382" s="297"/>
      <c r="H382" s="297"/>
      <c r="I382" s="297"/>
      <c r="J382" s="297"/>
      <c r="K382" s="297"/>
      <c r="L382" s="297"/>
      <c r="M382" s="297"/>
      <c r="N382" s="297"/>
      <c r="O382" s="297"/>
      <c r="P382" s="297"/>
      <c r="Q382" s="297"/>
      <c r="R382" s="297"/>
      <c r="S382" s="297"/>
      <c r="T382" s="297"/>
      <c r="U382" s="297"/>
      <c r="V382" s="297"/>
      <c r="W382" s="297"/>
      <c r="X382" s="297"/>
      <c r="Y382" s="297"/>
      <c r="Z382" s="297"/>
    </row>
    <row r="383" spans="1:26" ht="15.75" customHeight="1">
      <c r="A383" s="297"/>
      <c r="B383" s="297"/>
      <c r="C383" s="297"/>
      <c r="D383" s="297"/>
      <c r="E383" s="297"/>
      <c r="F383" s="297"/>
      <c r="G383" s="297"/>
      <c r="H383" s="297"/>
      <c r="I383" s="297"/>
      <c r="J383" s="297"/>
      <c r="K383" s="297"/>
      <c r="L383" s="297"/>
      <c r="M383" s="297"/>
      <c r="N383" s="297"/>
      <c r="O383" s="297"/>
      <c r="P383" s="297"/>
      <c r="Q383" s="297"/>
      <c r="R383" s="297"/>
      <c r="S383" s="297"/>
      <c r="T383" s="297"/>
      <c r="U383" s="297"/>
      <c r="V383" s="297"/>
      <c r="W383" s="297"/>
      <c r="X383" s="297"/>
      <c r="Y383" s="297"/>
      <c r="Z383" s="297"/>
    </row>
    <row r="384" spans="1:26" ht="15.75" customHeight="1">
      <c r="A384" s="297"/>
      <c r="B384" s="297"/>
      <c r="C384" s="297"/>
      <c r="D384" s="297"/>
      <c r="E384" s="297"/>
      <c r="F384" s="297"/>
      <c r="G384" s="297"/>
      <c r="H384" s="297"/>
      <c r="I384" s="297"/>
      <c r="J384" s="297"/>
      <c r="K384" s="297"/>
      <c r="L384" s="297"/>
      <c r="M384" s="297"/>
      <c r="N384" s="297"/>
      <c r="O384" s="297"/>
      <c r="P384" s="297"/>
      <c r="Q384" s="297"/>
      <c r="R384" s="297"/>
      <c r="S384" s="297"/>
      <c r="T384" s="297"/>
      <c r="U384" s="297"/>
      <c r="V384" s="297"/>
      <c r="W384" s="297"/>
      <c r="X384" s="297"/>
      <c r="Y384" s="297"/>
      <c r="Z384" s="297"/>
    </row>
    <row r="385" spans="1:26" ht="15.75" customHeight="1">
      <c r="A385" s="297"/>
      <c r="B385" s="297"/>
      <c r="C385" s="297"/>
      <c r="D385" s="297"/>
      <c r="E385" s="297"/>
      <c r="F385" s="297"/>
      <c r="G385" s="297"/>
      <c r="H385" s="297"/>
      <c r="I385" s="297"/>
      <c r="J385" s="297"/>
      <c r="K385" s="297"/>
      <c r="L385" s="297"/>
      <c r="M385" s="297"/>
      <c r="N385" s="297"/>
      <c r="O385" s="297"/>
      <c r="P385" s="297"/>
      <c r="Q385" s="297"/>
      <c r="R385" s="297"/>
      <c r="S385" s="297"/>
      <c r="T385" s="297"/>
      <c r="U385" s="297"/>
      <c r="V385" s="297"/>
      <c r="W385" s="297"/>
      <c r="X385" s="297"/>
      <c r="Y385" s="297"/>
      <c r="Z385" s="297"/>
    </row>
    <row r="386" spans="1:26" ht="15.75" customHeight="1">
      <c r="A386" s="297"/>
      <c r="B386" s="297"/>
      <c r="C386" s="297"/>
      <c r="D386" s="297"/>
      <c r="E386" s="297"/>
      <c r="F386" s="297"/>
      <c r="G386" s="297"/>
      <c r="H386" s="297"/>
      <c r="I386" s="297"/>
      <c r="J386" s="297"/>
      <c r="K386" s="297"/>
      <c r="L386" s="297"/>
      <c r="M386" s="297"/>
      <c r="N386" s="297"/>
      <c r="O386" s="297"/>
      <c r="P386" s="297"/>
      <c r="Q386" s="297"/>
      <c r="R386" s="297"/>
      <c r="S386" s="297"/>
      <c r="T386" s="297"/>
      <c r="U386" s="297"/>
      <c r="V386" s="297"/>
      <c r="W386" s="297"/>
      <c r="X386" s="297"/>
      <c r="Y386" s="297"/>
      <c r="Z386" s="297"/>
    </row>
    <row r="387" spans="1:26" ht="15.75" customHeight="1">
      <c r="A387" s="297"/>
      <c r="B387" s="297"/>
      <c r="C387" s="297"/>
      <c r="D387" s="297"/>
      <c r="E387" s="297"/>
      <c r="F387" s="297"/>
      <c r="G387" s="297"/>
      <c r="H387" s="297"/>
      <c r="I387" s="297"/>
      <c r="J387" s="297"/>
      <c r="K387" s="297"/>
      <c r="L387" s="297"/>
      <c r="M387" s="297"/>
      <c r="N387" s="297"/>
      <c r="O387" s="297"/>
      <c r="P387" s="297"/>
      <c r="Q387" s="297"/>
      <c r="R387" s="297"/>
      <c r="S387" s="297"/>
      <c r="T387" s="297"/>
      <c r="U387" s="297"/>
      <c r="V387" s="297"/>
      <c r="W387" s="297"/>
      <c r="X387" s="297"/>
      <c r="Y387" s="297"/>
      <c r="Z387" s="297"/>
    </row>
    <row r="388" spans="1:26" ht="15.75" customHeight="1">
      <c r="A388" s="297"/>
      <c r="B388" s="297"/>
      <c r="C388" s="297"/>
      <c r="D388" s="297"/>
      <c r="E388" s="297"/>
      <c r="F388" s="297"/>
      <c r="G388" s="297"/>
      <c r="H388" s="297"/>
      <c r="I388" s="297"/>
      <c r="J388" s="297"/>
      <c r="K388" s="297"/>
      <c r="L388" s="297"/>
      <c r="M388" s="297"/>
      <c r="N388" s="297"/>
      <c r="O388" s="297"/>
      <c r="P388" s="297"/>
      <c r="Q388" s="297"/>
      <c r="R388" s="297"/>
      <c r="S388" s="297"/>
      <c r="T388" s="297"/>
      <c r="U388" s="297"/>
      <c r="V388" s="297"/>
      <c r="W388" s="297"/>
      <c r="X388" s="297"/>
      <c r="Y388" s="297"/>
      <c r="Z388" s="297"/>
    </row>
    <row r="389" spans="1:26" ht="15.75" customHeight="1">
      <c r="A389" s="297"/>
      <c r="B389" s="297"/>
      <c r="C389" s="297"/>
      <c r="D389" s="297"/>
      <c r="E389" s="297"/>
      <c r="F389" s="297"/>
      <c r="G389" s="297"/>
      <c r="H389" s="297"/>
      <c r="I389" s="297"/>
      <c r="J389" s="297"/>
      <c r="K389" s="297"/>
      <c r="L389" s="297"/>
      <c r="M389" s="297"/>
      <c r="N389" s="297"/>
      <c r="O389" s="297"/>
      <c r="P389" s="297"/>
      <c r="Q389" s="297"/>
      <c r="R389" s="297"/>
      <c r="S389" s="297"/>
      <c r="T389" s="297"/>
      <c r="U389" s="297"/>
      <c r="V389" s="297"/>
      <c r="W389" s="297"/>
      <c r="X389" s="297"/>
      <c r="Y389" s="297"/>
      <c r="Z389" s="297"/>
    </row>
    <row r="390" spans="1:26" ht="15.75" customHeight="1">
      <c r="A390" s="297"/>
      <c r="B390" s="297"/>
      <c r="C390" s="297"/>
      <c r="D390" s="297"/>
      <c r="E390" s="297"/>
      <c r="F390" s="297"/>
      <c r="G390" s="297"/>
      <c r="H390" s="297"/>
      <c r="I390" s="297"/>
      <c r="J390" s="297"/>
      <c r="K390" s="297"/>
      <c r="L390" s="297"/>
      <c r="M390" s="297"/>
      <c r="N390" s="297"/>
      <c r="O390" s="297"/>
      <c r="P390" s="297"/>
      <c r="Q390" s="297"/>
      <c r="R390" s="297"/>
      <c r="S390" s="297"/>
      <c r="T390" s="297"/>
      <c r="U390" s="297"/>
      <c r="V390" s="297"/>
      <c r="W390" s="297"/>
      <c r="X390" s="297"/>
      <c r="Y390" s="297"/>
      <c r="Z390" s="297"/>
    </row>
    <row r="391" spans="1:26" ht="15.75" customHeight="1">
      <c r="A391" s="297"/>
      <c r="B391" s="297"/>
      <c r="C391" s="297"/>
      <c r="D391" s="297"/>
      <c r="E391" s="297"/>
      <c r="F391" s="297"/>
      <c r="G391" s="297"/>
      <c r="H391" s="297"/>
      <c r="I391" s="297"/>
      <c r="J391" s="297"/>
      <c r="K391" s="297"/>
      <c r="L391" s="297"/>
      <c r="M391" s="297"/>
      <c r="N391" s="297"/>
      <c r="O391" s="297"/>
      <c r="P391" s="297"/>
      <c r="Q391" s="297"/>
      <c r="R391" s="297"/>
      <c r="S391" s="297"/>
      <c r="T391" s="297"/>
      <c r="U391" s="297"/>
      <c r="V391" s="297"/>
      <c r="W391" s="297"/>
      <c r="X391" s="297"/>
      <c r="Y391" s="297"/>
      <c r="Z391" s="297"/>
    </row>
    <row r="392" spans="1:26" ht="15.75" customHeight="1">
      <c r="A392" s="297"/>
      <c r="B392" s="297"/>
      <c r="C392" s="297"/>
      <c r="D392" s="297"/>
      <c r="E392" s="297"/>
      <c r="F392" s="297"/>
      <c r="G392" s="297"/>
      <c r="H392" s="297"/>
      <c r="I392" s="297"/>
      <c r="J392" s="297"/>
      <c r="K392" s="297"/>
      <c r="L392" s="297"/>
      <c r="M392" s="297"/>
      <c r="N392" s="297"/>
      <c r="O392" s="297"/>
      <c r="P392" s="297"/>
      <c r="Q392" s="297"/>
      <c r="R392" s="297"/>
      <c r="S392" s="297"/>
      <c r="T392" s="297"/>
      <c r="U392" s="297"/>
      <c r="V392" s="297"/>
      <c r="W392" s="297"/>
      <c r="X392" s="297"/>
      <c r="Y392" s="297"/>
      <c r="Z392" s="297"/>
    </row>
    <row r="393" spans="1:26" ht="15.75" customHeight="1">
      <c r="A393" s="297"/>
      <c r="B393" s="297"/>
      <c r="C393" s="297"/>
      <c r="D393" s="297"/>
      <c r="E393" s="297"/>
      <c r="F393" s="297"/>
      <c r="G393" s="297"/>
      <c r="H393" s="297"/>
      <c r="I393" s="297"/>
      <c r="J393" s="297"/>
      <c r="K393" s="297"/>
      <c r="L393" s="297"/>
      <c r="M393" s="297"/>
      <c r="N393" s="297"/>
      <c r="O393" s="297"/>
      <c r="P393" s="297"/>
      <c r="Q393" s="297"/>
      <c r="R393" s="297"/>
      <c r="S393" s="297"/>
      <c r="T393" s="297"/>
      <c r="U393" s="297"/>
      <c r="V393" s="297"/>
      <c r="W393" s="297"/>
      <c r="X393" s="297"/>
      <c r="Y393" s="297"/>
      <c r="Z393" s="297"/>
    </row>
    <row r="394" spans="1:26" ht="15.75" customHeight="1">
      <c r="A394" s="297"/>
      <c r="B394" s="297"/>
      <c r="C394" s="297"/>
      <c r="D394" s="297"/>
      <c r="E394" s="297"/>
      <c r="F394" s="297"/>
      <c r="G394" s="297"/>
      <c r="H394" s="297"/>
      <c r="I394" s="297"/>
      <c r="J394" s="297"/>
      <c r="K394" s="297"/>
      <c r="L394" s="297"/>
      <c r="M394" s="297"/>
      <c r="N394" s="297"/>
      <c r="O394" s="297"/>
      <c r="P394" s="297"/>
      <c r="Q394" s="297"/>
      <c r="R394" s="297"/>
      <c r="S394" s="297"/>
      <c r="T394" s="297"/>
      <c r="U394" s="297"/>
      <c r="V394" s="297"/>
      <c r="W394" s="297"/>
      <c r="X394" s="297"/>
      <c r="Y394" s="297"/>
      <c r="Z394" s="297"/>
    </row>
    <row r="395" spans="1:26" ht="15.75" customHeight="1">
      <c r="A395" s="297"/>
      <c r="B395" s="297"/>
      <c r="C395" s="297"/>
      <c r="D395" s="297"/>
      <c r="E395" s="297"/>
      <c r="F395" s="297"/>
      <c r="G395" s="297"/>
      <c r="H395" s="297"/>
      <c r="I395" s="297"/>
      <c r="J395" s="297"/>
      <c r="K395" s="297"/>
      <c r="L395" s="297"/>
      <c r="M395" s="297"/>
      <c r="N395" s="297"/>
      <c r="O395" s="297"/>
      <c r="P395" s="297"/>
      <c r="Q395" s="297"/>
      <c r="R395" s="297"/>
      <c r="S395" s="297"/>
      <c r="T395" s="297"/>
      <c r="U395" s="297"/>
      <c r="V395" s="297"/>
      <c r="W395" s="297"/>
      <c r="X395" s="297"/>
      <c r="Y395" s="297"/>
      <c r="Z395" s="297"/>
    </row>
    <row r="396" spans="1:26" ht="15.75" customHeight="1">
      <c r="A396" s="297"/>
      <c r="B396" s="297"/>
      <c r="C396" s="297"/>
      <c r="D396" s="297"/>
      <c r="E396" s="297"/>
      <c r="F396" s="297"/>
      <c r="G396" s="297"/>
      <c r="H396" s="297"/>
      <c r="I396" s="297"/>
      <c r="J396" s="297"/>
      <c r="K396" s="297"/>
      <c r="L396" s="297"/>
      <c r="M396" s="297"/>
      <c r="N396" s="297"/>
      <c r="O396" s="297"/>
      <c r="P396" s="297"/>
      <c r="Q396" s="297"/>
      <c r="R396" s="297"/>
      <c r="S396" s="297"/>
      <c r="T396" s="297"/>
      <c r="U396" s="297"/>
      <c r="V396" s="297"/>
      <c r="W396" s="297"/>
      <c r="X396" s="297"/>
      <c r="Y396" s="297"/>
      <c r="Z396" s="297"/>
    </row>
    <row r="397" spans="1:26" ht="15.75" customHeight="1">
      <c r="A397" s="297"/>
      <c r="B397" s="297"/>
      <c r="C397" s="297"/>
      <c r="D397" s="297"/>
      <c r="E397" s="297"/>
      <c r="F397" s="297"/>
      <c r="G397" s="297"/>
      <c r="H397" s="297"/>
      <c r="I397" s="297"/>
      <c r="J397" s="297"/>
      <c r="K397" s="297"/>
      <c r="L397" s="297"/>
      <c r="M397" s="297"/>
      <c r="N397" s="297"/>
      <c r="O397" s="297"/>
      <c r="P397" s="297"/>
      <c r="Q397" s="297"/>
      <c r="R397" s="297"/>
      <c r="S397" s="297"/>
      <c r="T397" s="297"/>
      <c r="U397" s="297"/>
      <c r="V397" s="297"/>
      <c r="W397" s="297"/>
      <c r="X397" s="297"/>
      <c r="Y397" s="297"/>
      <c r="Z397" s="297"/>
    </row>
    <row r="398" spans="1:26" ht="15.75" customHeight="1">
      <c r="A398" s="297"/>
      <c r="B398" s="297"/>
      <c r="C398" s="297"/>
      <c r="D398" s="297"/>
      <c r="E398" s="297"/>
      <c r="F398" s="297"/>
      <c r="G398" s="297"/>
      <c r="H398" s="297"/>
      <c r="I398" s="297"/>
      <c r="J398" s="297"/>
      <c r="K398" s="297"/>
      <c r="L398" s="297"/>
      <c r="M398" s="297"/>
      <c r="N398" s="297"/>
      <c r="O398" s="297"/>
      <c r="P398" s="297"/>
      <c r="Q398" s="297"/>
      <c r="R398" s="297"/>
      <c r="S398" s="297"/>
      <c r="T398" s="297"/>
      <c r="U398" s="297"/>
      <c r="V398" s="297"/>
      <c r="W398" s="297"/>
      <c r="X398" s="297"/>
      <c r="Y398" s="297"/>
      <c r="Z398" s="297"/>
    </row>
    <row r="399" spans="1:26" ht="15.75" customHeight="1">
      <c r="A399" s="297"/>
      <c r="B399" s="297"/>
      <c r="C399" s="297"/>
      <c r="D399" s="297"/>
      <c r="E399" s="297"/>
      <c r="F399" s="297"/>
      <c r="G399" s="297"/>
      <c r="H399" s="297"/>
      <c r="I399" s="297"/>
      <c r="J399" s="297"/>
      <c r="K399" s="297"/>
      <c r="L399" s="297"/>
      <c r="M399" s="297"/>
      <c r="N399" s="297"/>
      <c r="O399" s="297"/>
      <c r="P399" s="297"/>
      <c r="Q399" s="297"/>
      <c r="R399" s="297"/>
      <c r="S399" s="297"/>
      <c r="T399" s="297"/>
      <c r="U399" s="297"/>
      <c r="V399" s="297"/>
      <c r="W399" s="297"/>
      <c r="X399" s="297"/>
      <c r="Y399" s="297"/>
      <c r="Z399" s="297"/>
    </row>
    <row r="400" spans="1:26" ht="15.75" customHeight="1">
      <c r="A400" s="297"/>
      <c r="B400" s="297"/>
      <c r="C400" s="297"/>
      <c r="D400" s="297"/>
      <c r="E400" s="297"/>
      <c r="F400" s="297"/>
      <c r="G400" s="297"/>
      <c r="H400" s="297"/>
      <c r="I400" s="297"/>
      <c r="J400" s="297"/>
      <c r="K400" s="297"/>
      <c r="L400" s="297"/>
      <c r="M400" s="297"/>
      <c r="N400" s="297"/>
      <c r="O400" s="297"/>
      <c r="P400" s="297"/>
      <c r="Q400" s="297"/>
      <c r="R400" s="297"/>
      <c r="S400" s="297"/>
      <c r="T400" s="297"/>
      <c r="U400" s="297"/>
      <c r="V400" s="297"/>
      <c r="W400" s="297"/>
      <c r="X400" s="297"/>
      <c r="Y400" s="297"/>
      <c r="Z400" s="297"/>
    </row>
    <row r="401" spans="1:26" ht="15.75" customHeight="1">
      <c r="A401" s="297"/>
      <c r="B401" s="297"/>
      <c r="C401" s="297"/>
      <c r="D401" s="297"/>
      <c r="E401" s="297"/>
      <c r="F401" s="297"/>
      <c r="G401" s="297"/>
      <c r="H401" s="297"/>
      <c r="I401" s="297"/>
      <c r="J401" s="297"/>
      <c r="K401" s="297"/>
      <c r="L401" s="297"/>
      <c r="M401" s="297"/>
      <c r="N401" s="297"/>
      <c r="O401" s="297"/>
      <c r="P401" s="297"/>
      <c r="Q401" s="297"/>
      <c r="R401" s="297"/>
      <c r="S401" s="297"/>
      <c r="T401" s="297"/>
      <c r="U401" s="297"/>
      <c r="V401" s="297"/>
      <c r="W401" s="297"/>
      <c r="X401" s="297"/>
      <c r="Y401" s="297"/>
      <c r="Z401" s="297"/>
    </row>
    <row r="402" spans="1:26" ht="15.75" customHeight="1">
      <c r="A402" s="297"/>
      <c r="B402" s="297"/>
      <c r="C402" s="297"/>
      <c r="D402" s="297"/>
      <c r="E402" s="297"/>
      <c r="F402" s="297"/>
      <c r="G402" s="297"/>
      <c r="H402" s="297"/>
      <c r="I402" s="297"/>
      <c r="J402" s="297"/>
      <c r="K402" s="297"/>
      <c r="L402" s="297"/>
      <c r="M402" s="297"/>
      <c r="N402" s="297"/>
      <c r="O402" s="297"/>
      <c r="P402" s="297"/>
      <c r="Q402" s="297"/>
      <c r="R402" s="297"/>
      <c r="S402" s="297"/>
      <c r="T402" s="297"/>
      <c r="U402" s="297"/>
      <c r="V402" s="297"/>
      <c r="W402" s="297"/>
      <c r="X402" s="297"/>
      <c r="Y402" s="297"/>
      <c r="Z402" s="297"/>
    </row>
    <row r="403" spans="1:26" ht="15.75" customHeight="1">
      <c r="A403" s="297"/>
      <c r="B403" s="297"/>
      <c r="C403" s="297"/>
      <c r="D403" s="297"/>
      <c r="E403" s="297"/>
      <c r="F403" s="297"/>
      <c r="G403" s="297"/>
      <c r="H403" s="297"/>
      <c r="I403" s="297"/>
      <c r="J403" s="297"/>
      <c r="K403" s="297"/>
      <c r="L403" s="297"/>
      <c r="M403" s="297"/>
      <c r="N403" s="297"/>
      <c r="O403" s="297"/>
      <c r="P403" s="297"/>
      <c r="Q403" s="297"/>
      <c r="R403" s="297"/>
      <c r="S403" s="297"/>
      <c r="T403" s="297"/>
      <c r="U403" s="297"/>
      <c r="V403" s="297"/>
      <c r="W403" s="297"/>
      <c r="X403" s="297"/>
      <c r="Y403" s="297"/>
      <c r="Z403" s="297"/>
    </row>
    <row r="404" spans="1:26" ht="15.75" customHeight="1">
      <c r="A404" s="297"/>
      <c r="B404" s="297"/>
      <c r="C404" s="297"/>
      <c r="D404" s="297"/>
      <c r="E404" s="297"/>
      <c r="F404" s="297"/>
      <c r="G404" s="297"/>
      <c r="H404" s="297"/>
      <c r="I404" s="297"/>
      <c r="J404" s="297"/>
      <c r="K404" s="297"/>
      <c r="L404" s="297"/>
      <c r="M404" s="297"/>
      <c r="N404" s="297"/>
      <c r="O404" s="297"/>
      <c r="P404" s="297"/>
      <c r="Q404" s="297"/>
      <c r="R404" s="297"/>
      <c r="S404" s="297"/>
      <c r="T404" s="297"/>
      <c r="U404" s="297"/>
      <c r="V404" s="297"/>
      <c r="W404" s="297"/>
      <c r="X404" s="297"/>
      <c r="Y404" s="297"/>
      <c r="Z404" s="297"/>
    </row>
    <row r="405" spans="1:26" ht="15.75" customHeight="1">
      <c r="A405" s="297"/>
      <c r="B405" s="297"/>
      <c r="C405" s="297"/>
      <c r="D405" s="297"/>
      <c r="E405" s="297"/>
      <c r="F405" s="297"/>
      <c r="G405" s="297"/>
      <c r="H405" s="297"/>
      <c r="I405" s="297"/>
      <c r="J405" s="297"/>
      <c r="K405" s="297"/>
      <c r="L405" s="297"/>
      <c r="M405" s="297"/>
      <c r="N405" s="297"/>
      <c r="O405" s="297"/>
      <c r="P405" s="297"/>
      <c r="Q405" s="297"/>
      <c r="R405" s="297"/>
      <c r="S405" s="297"/>
      <c r="T405" s="297"/>
      <c r="U405" s="297"/>
      <c r="V405" s="297"/>
      <c r="W405" s="297"/>
      <c r="X405" s="297"/>
      <c r="Y405" s="297"/>
      <c r="Z405" s="297"/>
    </row>
    <row r="406" spans="1:26" ht="15.75" customHeight="1">
      <c r="A406" s="297"/>
      <c r="B406" s="297"/>
      <c r="C406" s="297"/>
      <c r="D406" s="297"/>
      <c r="E406" s="297"/>
      <c r="F406" s="297"/>
      <c r="G406" s="297"/>
      <c r="H406" s="297"/>
      <c r="I406" s="297"/>
      <c r="J406" s="297"/>
      <c r="K406" s="297"/>
      <c r="L406" s="297"/>
      <c r="M406" s="297"/>
      <c r="N406" s="297"/>
      <c r="O406" s="297"/>
      <c r="P406" s="297"/>
      <c r="Q406" s="297"/>
      <c r="R406" s="297"/>
      <c r="S406" s="297"/>
      <c r="T406" s="297"/>
      <c r="U406" s="297"/>
      <c r="V406" s="297"/>
      <c r="W406" s="297"/>
      <c r="X406" s="297"/>
      <c r="Y406" s="297"/>
      <c r="Z406" s="297"/>
    </row>
    <row r="407" spans="1:26" ht="15.75" customHeight="1">
      <c r="A407" s="297"/>
      <c r="B407" s="297"/>
      <c r="C407" s="297"/>
      <c r="D407" s="297"/>
      <c r="E407" s="297"/>
      <c r="F407" s="297"/>
      <c r="G407" s="297"/>
      <c r="H407" s="297"/>
      <c r="I407" s="297"/>
      <c r="J407" s="297"/>
      <c r="K407" s="297"/>
      <c r="L407" s="297"/>
      <c r="M407" s="297"/>
      <c r="N407" s="297"/>
      <c r="O407" s="297"/>
      <c r="P407" s="297"/>
      <c r="Q407" s="297"/>
      <c r="R407" s="297"/>
      <c r="S407" s="297"/>
      <c r="T407" s="297"/>
      <c r="U407" s="297"/>
      <c r="V407" s="297"/>
      <c r="W407" s="297"/>
      <c r="X407" s="297"/>
      <c r="Y407" s="297"/>
      <c r="Z407" s="297"/>
    </row>
    <row r="408" spans="1:26" ht="15.75" customHeight="1">
      <c r="A408" s="297"/>
      <c r="B408" s="297"/>
      <c r="C408" s="297"/>
      <c r="D408" s="297"/>
      <c r="E408" s="297"/>
      <c r="F408" s="297"/>
      <c r="G408" s="297"/>
      <c r="H408" s="297"/>
      <c r="I408" s="297"/>
      <c r="J408" s="297"/>
      <c r="K408" s="297"/>
      <c r="L408" s="297"/>
      <c r="M408" s="297"/>
      <c r="N408" s="297"/>
      <c r="O408" s="297"/>
      <c r="P408" s="297"/>
      <c r="Q408" s="297"/>
      <c r="R408" s="297"/>
      <c r="S408" s="297"/>
      <c r="T408" s="297"/>
      <c r="U408" s="297"/>
      <c r="V408" s="297"/>
      <c r="W408" s="297"/>
      <c r="X408" s="297"/>
      <c r="Y408" s="297"/>
      <c r="Z408" s="297"/>
    </row>
    <row r="409" spans="1:26" ht="15.75" customHeight="1">
      <c r="A409" s="297"/>
      <c r="B409" s="297"/>
      <c r="C409" s="297"/>
      <c r="D409" s="297"/>
      <c r="E409" s="297"/>
      <c r="F409" s="297"/>
      <c r="G409" s="297"/>
      <c r="H409" s="297"/>
      <c r="I409" s="297"/>
      <c r="J409" s="297"/>
      <c r="K409" s="297"/>
      <c r="L409" s="297"/>
      <c r="M409" s="297"/>
      <c r="N409" s="297"/>
      <c r="O409" s="297"/>
      <c r="P409" s="297"/>
      <c r="Q409" s="297"/>
      <c r="R409" s="297"/>
      <c r="S409" s="297"/>
      <c r="T409" s="297"/>
      <c r="U409" s="297"/>
      <c r="V409" s="297"/>
      <c r="W409" s="297"/>
      <c r="X409" s="297"/>
      <c r="Y409" s="297"/>
      <c r="Z409" s="297"/>
    </row>
    <row r="410" spans="1:26" ht="15.75" customHeight="1">
      <c r="A410" s="297"/>
      <c r="B410" s="297"/>
      <c r="C410" s="297"/>
      <c r="D410" s="297"/>
      <c r="E410" s="297"/>
      <c r="F410" s="297"/>
      <c r="G410" s="297"/>
      <c r="H410" s="297"/>
      <c r="I410" s="297"/>
      <c r="J410" s="297"/>
      <c r="K410" s="297"/>
      <c r="L410" s="297"/>
      <c r="M410" s="297"/>
      <c r="N410" s="297"/>
      <c r="O410" s="297"/>
      <c r="P410" s="297"/>
      <c r="Q410" s="297"/>
      <c r="R410" s="297"/>
      <c r="S410" s="297"/>
      <c r="T410" s="297"/>
      <c r="U410" s="297"/>
      <c r="V410" s="297"/>
      <c r="W410" s="297"/>
      <c r="X410" s="297"/>
      <c r="Y410" s="297"/>
      <c r="Z410" s="297"/>
    </row>
    <row r="411" spans="1:26" ht="15.75" customHeight="1">
      <c r="A411" s="297"/>
      <c r="B411" s="297"/>
      <c r="C411" s="297"/>
      <c r="D411" s="297"/>
      <c r="E411" s="297"/>
      <c r="F411" s="297"/>
      <c r="G411" s="297"/>
      <c r="H411" s="297"/>
      <c r="I411" s="297"/>
      <c r="J411" s="297"/>
      <c r="K411" s="297"/>
      <c r="L411" s="297"/>
      <c r="M411" s="297"/>
      <c r="N411" s="297"/>
      <c r="O411" s="297"/>
      <c r="P411" s="297"/>
      <c r="Q411" s="297"/>
      <c r="R411" s="297"/>
      <c r="S411" s="297"/>
      <c r="T411" s="297"/>
      <c r="U411" s="297"/>
      <c r="V411" s="297"/>
      <c r="W411" s="297"/>
      <c r="X411" s="297"/>
      <c r="Y411" s="297"/>
      <c r="Z411" s="297"/>
    </row>
    <row r="412" spans="1:26" ht="15.75" customHeight="1">
      <c r="A412" s="297"/>
      <c r="B412" s="297"/>
      <c r="C412" s="297"/>
      <c r="D412" s="297"/>
      <c r="E412" s="297"/>
      <c r="F412" s="297"/>
      <c r="G412" s="297"/>
      <c r="H412" s="297"/>
      <c r="I412" s="297"/>
      <c r="J412" s="297"/>
      <c r="K412" s="297"/>
      <c r="L412" s="297"/>
      <c r="M412" s="297"/>
      <c r="N412" s="297"/>
      <c r="O412" s="297"/>
      <c r="P412" s="297"/>
      <c r="Q412" s="297"/>
      <c r="R412" s="297"/>
      <c r="S412" s="297"/>
      <c r="T412" s="297"/>
      <c r="U412" s="297"/>
      <c r="V412" s="297"/>
      <c r="W412" s="297"/>
      <c r="X412" s="297"/>
      <c r="Y412" s="297"/>
      <c r="Z412" s="297"/>
    </row>
    <row r="413" spans="1:26" ht="15.75" customHeight="1">
      <c r="A413" s="297"/>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row>
    <row r="414" spans="1:26" ht="15.75" customHeight="1">
      <c r="A414" s="297"/>
      <c r="B414" s="297"/>
      <c r="C414" s="297"/>
      <c r="D414" s="297"/>
      <c r="E414" s="297"/>
      <c r="F414" s="297"/>
      <c r="G414" s="297"/>
      <c r="H414" s="297"/>
      <c r="I414" s="297"/>
      <c r="J414" s="297"/>
      <c r="K414" s="297"/>
      <c r="L414" s="297"/>
      <c r="M414" s="297"/>
      <c r="N414" s="297"/>
      <c r="O414" s="297"/>
      <c r="P414" s="297"/>
      <c r="Q414" s="297"/>
      <c r="R414" s="297"/>
      <c r="S414" s="297"/>
      <c r="T414" s="297"/>
      <c r="U414" s="297"/>
      <c r="V414" s="297"/>
      <c r="W414" s="297"/>
      <c r="X414" s="297"/>
      <c r="Y414" s="297"/>
      <c r="Z414" s="297"/>
    </row>
    <row r="415" spans="1:26" ht="15.75" customHeight="1">
      <c r="A415" s="297"/>
      <c r="B415" s="297"/>
      <c r="C415" s="297"/>
      <c r="D415" s="297"/>
      <c r="E415" s="297"/>
      <c r="F415" s="297"/>
      <c r="G415" s="297"/>
      <c r="H415" s="297"/>
      <c r="I415" s="297"/>
      <c r="J415" s="297"/>
      <c r="K415" s="297"/>
      <c r="L415" s="297"/>
      <c r="M415" s="297"/>
      <c r="N415" s="297"/>
      <c r="O415" s="297"/>
      <c r="P415" s="297"/>
      <c r="Q415" s="297"/>
      <c r="R415" s="297"/>
      <c r="S415" s="297"/>
      <c r="T415" s="297"/>
      <c r="U415" s="297"/>
      <c r="V415" s="297"/>
      <c r="W415" s="297"/>
      <c r="X415" s="297"/>
      <c r="Y415" s="297"/>
      <c r="Z415" s="297"/>
    </row>
    <row r="416" spans="1:26" ht="15.75" customHeight="1">
      <c r="A416" s="297"/>
      <c r="B416" s="297"/>
      <c r="C416" s="297"/>
      <c r="D416" s="297"/>
      <c r="E416" s="297"/>
      <c r="F416" s="297"/>
      <c r="G416" s="297"/>
      <c r="H416" s="297"/>
      <c r="I416" s="297"/>
      <c r="J416" s="297"/>
      <c r="K416" s="297"/>
      <c r="L416" s="297"/>
      <c r="M416" s="297"/>
      <c r="N416" s="297"/>
      <c r="O416" s="297"/>
      <c r="P416" s="297"/>
      <c r="Q416" s="297"/>
      <c r="R416" s="297"/>
      <c r="S416" s="297"/>
      <c r="T416" s="297"/>
      <c r="U416" s="297"/>
      <c r="V416" s="297"/>
      <c r="W416" s="297"/>
      <c r="X416" s="297"/>
      <c r="Y416" s="297"/>
      <c r="Z416" s="297"/>
    </row>
    <row r="417" spans="1:26" ht="15.75" customHeight="1">
      <c r="A417" s="297"/>
      <c r="B417" s="297"/>
      <c r="C417" s="297"/>
      <c r="D417" s="297"/>
      <c r="E417" s="297"/>
      <c r="F417" s="297"/>
      <c r="G417" s="297"/>
      <c r="H417" s="297"/>
      <c r="I417" s="297"/>
      <c r="J417" s="297"/>
      <c r="K417" s="297"/>
      <c r="L417" s="297"/>
      <c r="M417" s="297"/>
      <c r="N417" s="297"/>
      <c r="O417" s="297"/>
      <c r="P417" s="297"/>
      <c r="Q417" s="297"/>
      <c r="R417" s="297"/>
      <c r="S417" s="297"/>
      <c r="T417" s="297"/>
      <c r="U417" s="297"/>
      <c r="V417" s="297"/>
      <c r="W417" s="297"/>
      <c r="X417" s="297"/>
      <c r="Y417" s="297"/>
      <c r="Z417" s="297"/>
    </row>
    <row r="418" spans="1:26" ht="15.75" customHeight="1">
      <c r="A418" s="297"/>
      <c r="B418" s="297"/>
      <c r="C418" s="297"/>
      <c r="D418" s="297"/>
      <c r="E418" s="297"/>
      <c r="F418" s="297"/>
      <c r="G418" s="297"/>
      <c r="H418" s="297"/>
      <c r="I418" s="297"/>
      <c r="J418" s="297"/>
      <c r="K418" s="297"/>
      <c r="L418" s="297"/>
      <c r="M418" s="297"/>
      <c r="N418" s="297"/>
      <c r="O418" s="297"/>
      <c r="P418" s="297"/>
      <c r="Q418" s="297"/>
      <c r="R418" s="297"/>
      <c r="S418" s="297"/>
      <c r="T418" s="297"/>
      <c r="U418" s="297"/>
      <c r="V418" s="297"/>
      <c r="W418" s="297"/>
      <c r="X418" s="297"/>
      <c r="Y418" s="297"/>
      <c r="Z418" s="297"/>
    </row>
    <row r="419" spans="1:26" ht="15.75" customHeight="1">
      <c r="A419" s="297"/>
      <c r="B419" s="297"/>
      <c r="C419" s="297"/>
      <c r="D419" s="297"/>
      <c r="E419" s="297"/>
      <c r="F419" s="297"/>
      <c r="G419" s="297"/>
      <c r="H419" s="297"/>
      <c r="I419" s="297"/>
      <c r="J419" s="297"/>
      <c r="K419" s="297"/>
      <c r="L419" s="297"/>
      <c r="M419" s="297"/>
      <c r="N419" s="297"/>
      <c r="O419" s="297"/>
      <c r="P419" s="297"/>
      <c r="Q419" s="297"/>
      <c r="R419" s="297"/>
      <c r="S419" s="297"/>
      <c r="T419" s="297"/>
      <c r="U419" s="297"/>
      <c r="V419" s="297"/>
      <c r="W419" s="297"/>
      <c r="X419" s="297"/>
      <c r="Y419" s="297"/>
      <c r="Z419" s="297"/>
    </row>
    <row r="420" spans="1:26" ht="15.75" customHeight="1">
      <c r="A420" s="297"/>
      <c r="B420" s="297"/>
      <c r="C420" s="297"/>
      <c r="D420" s="297"/>
      <c r="E420" s="297"/>
      <c r="F420" s="297"/>
      <c r="G420" s="297"/>
      <c r="H420" s="297"/>
      <c r="I420" s="297"/>
      <c r="J420" s="297"/>
      <c r="K420" s="297"/>
      <c r="L420" s="297"/>
      <c r="M420" s="297"/>
      <c r="N420" s="297"/>
      <c r="O420" s="297"/>
      <c r="P420" s="297"/>
      <c r="Q420" s="297"/>
      <c r="R420" s="297"/>
      <c r="S420" s="297"/>
      <c r="T420" s="297"/>
      <c r="U420" s="297"/>
      <c r="V420" s="297"/>
      <c r="W420" s="297"/>
      <c r="X420" s="297"/>
      <c r="Y420" s="297"/>
      <c r="Z420" s="297"/>
    </row>
    <row r="421" spans="1:26" ht="15.75" customHeight="1">
      <c r="A421" s="297"/>
      <c r="B421" s="297"/>
      <c r="C421" s="297"/>
      <c r="D421" s="297"/>
      <c r="E421" s="297"/>
      <c r="F421" s="297"/>
      <c r="G421" s="297"/>
      <c r="H421" s="297"/>
      <c r="I421" s="297"/>
      <c r="J421" s="297"/>
      <c r="K421" s="297"/>
      <c r="L421" s="297"/>
      <c r="M421" s="297"/>
      <c r="N421" s="297"/>
      <c r="O421" s="297"/>
      <c r="P421" s="297"/>
      <c r="Q421" s="297"/>
      <c r="R421" s="297"/>
      <c r="S421" s="297"/>
      <c r="T421" s="297"/>
      <c r="U421" s="297"/>
      <c r="V421" s="297"/>
      <c r="W421" s="297"/>
      <c r="X421" s="297"/>
      <c r="Y421" s="297"/>
      <c r="Z421" s="297"/>
    </row>
    <row r="422" spans="1:26" ht="15.75" customHeight="1">
      <c r="A422" s="297"/>
      <c r="B422" s="297"/>
      <c r="C422" s="297"/>
      <c r="D422" s="297"/>
      <c r="E422" s="297"/>
      <c r="F422" s="297"/>
      <c r="G422" s="297"/>
      <c r="H422" s="297"/>
      <c r="I422" s="297"/>
      <c r="J422" s="297"/>
      <c r="K422" s="297"/>
      <c r="L422" s="297"/>
      <c r="M422" s="297"/>
      <c r="N422" s="297"/>
      <c r="O422" s="297"/>
      <c r="P422" s="297"/>
      <c r="Q422" s="297"/>
      <c r="R422" s="297"/>
      <c r="S422" s="297"/>
      <c r="T422" s="297"/>
      <c r="U422" s="297"/>
      <c r="V422" s="297"/>
      <c r="W422" s="297"/>
      <c r="X422" s="297"/>
      <c r="Y422" s="297"/>
      <c r="Z422" s="297"/>
    </row>
    <row r="423" spans="1:26" ht="15.75" customHeight="1">
      <c r="A423" s="297"/>
      <c r="B423" s="297"/>
      <c r="C423" s="297"/>
      <c r="D423" s="297"/>
      <c r="E423" s="297"/>
      <c r="F423" s="297"/>
      <c r="G423" s="297"/>
      <c r="H423" s="297"/>
      <c r="I423" s="297"/>
      <c r="J423" s="297"/>
      <c r="K423" s="297"/>
      <c r="L423" s="297"/>
      <c r="M423" s="297"/>
      <c r="N423" s="297"/>
      <c r="O423" s="297"/>
      <c r="P423" s="297"/>
      <c r="Q423" s="297"/>
      <c r="R423" s="297"/>
      <c r="S423" s="297"/>
      <c r="T423" s="297"/>
      <c r="U423" s="297"/>
      <c r="V423" s="297"/>
      <c r="W423" s="297"/>
      <c r="X423" s="297"/>
      <c r="Y423" s="297"/>
      <c r="Z423" s="297"/>
    </row>
    <row r="424" spans="1:26" ht="15.75" customHeight="1">
      <c r="A424" s="297"/>
      <c r="B424" s="297"/>
      <c r="C424" s="297"/>
      <c r="D424" s="297"/>
      <c r="E424" s="297"/>
      <c r="F424" s="297"/>
      <c r="G424" s="297"/>
      <c r="H424" s="297"/>
      <c r="I424" s="297"/>
      <c r="J424" s="297"/>
      <c r="K424" s="297"/>
      <c r="L424" s="297"/>
      <c r="M424" s="297"/>
      <c r="N424" s="297"/>
      <c r="O424" s="297"/>
      <c r="P424" s="297"/>
      <c r="Q424" s="297"/>
      <c r="R424" s="297"/>
      <c r="S424" s="297"/>
      <c r="T424" s="297"/>
      <c r="U424" s="297"/>
      <c r="V424" s="297"/>
      <c r="W424" s="297"/>
      <c r="X424" s="297"/>
      <c r="Y424" s="297"/>
      <c r="Z424" s="297"/>
    </row>
    <row r="425" spans="1:26" ht="15.75" customHeight="1">
      <c r="A425" s="297"/>
      <c r="B425" s="297"/>
      <c r="C425" s="297"/>
      <c r="D425" s="297"/>
      <c r="E425" s="297"/>
      <c r="F425" s="297"/>
      <c r="G425" s="297"/>
      <c r="H425" s="297"/>
      <c r="I425" s="297"/>
      <c r="J425" s="297"/>
      <c r="K425" s="297"/>
      <c r="L425" s="297"/>
      <c r="M425" s="297"/>
      <c r="N425" s="297"/>
      <c r="O425" s="297"/>
      <c r="P425" s="297"/>
      <c r="Q425" s="297"/>
      <c r="R425" s="297"/>
      <c r="S425" s="297"/>
      <c r="T425" s="297"/>
      <c r="U425" s="297"/>
      <c r="V425" s="297"/>
      <c r="W425" s="297"/>
      <c r="X425" s="297"/>
      <c r="Y425" s="297"/>
      <c r="Z425" s="297"/>
    </row>
    <row r="426" spans="1:26" ht="15.75" customHeight="1">
      <c r="A426" s="297"/>
      <c r="B426" s="297"/>
      <c r="C426" s="297"/>
      <c r="D426" s="297"/>
      <c r="E426" s="297"/>
      <c r="F426" s="297"/>
      <c r="G426" s="297"/>
      <c r="H426" s="297"/>
      <c r="I426" s="297"/>
      <c r="J426" s="297"/>
      <c r="K426" s="297"/>
      <c r="L426" s="297"/>
      <c r="M426" s="297"/>
      <c r="N426" s="297"/>
      <c r="O426" s="297"/>
      <c r="P426" s="297"/>
      <c r="Q426" s="297"/>
      <c r="R426" s="297"/>
      <c r="S426" s="297"/>
      <c r="T426" s="297"/>
      <c r="U426" s="297"/>
      <c r="V426" s="297"/>
      <c r="W426" s="297"/>
      <c r="X426" s="297"/>
      <c r="Y426" s="297"/>
      <c r="Z426" s="297"/>
    </row>
    <row r="427" spans="1:26" ht="15.75" customHeight="1">
      <c r="A427" s="297"/>
      <c r="B427" s="297"/>
      <c r="C427" s="297"/>
      <c r="D427" s="297"/>
      <c r="E427" s="297"/>
      <c r="F427" s="297"/>
      <c r="G427" s="297"/>
      <c r="H427" s="297"/>
      <c r="I427" s="297"/>
      <c r="J427" s="297"/>
      <c r="K427" s="297"/>
      <c r="L427" s="297"/>
      <c r="M427" s="297"/>
      <c r="N427" s="297"/>
      <c r="O427" s="297"/>
      <c r="P427" s="297"/>
      <c r="Q427" s="297"/>
      <c r="R427" s="297"/>
      <c r="S427" s="297"/>
      <c r="T427" s="297"/>
      <c r="U427" s="297"/>
      <c r="V427" s="297"/>
      <c r="W427" s="297"/>
      <c r="X427" s="297"/>
      <c r="Y427" s="297"/>
      <c r="Z427" s="297"/>
    </row>
    <row r="428" spans="1:26" ht="15.75" customHeight="1">
      <c r="A428" s="297"/>
      <c r="B428" s="297"/>
      <c r="C428" s="297"/>
      <c r="D428" s="297"/>
      <c r="E428" s="297"/>
      <c r="F428" s="297"/>
      <c r="G428" s="297"/>
      <c r="H428" s="297"/>
      <c r="I428" s="297"/>
      <c r="J428" s="297"/>
      <c r="K428" s="297"/>
      <c r="L428" s="297"/>
      <c r="M428" s="297"/>
      <c r="N428" s="297"/>
      <c r="O428" s="297"/>
      <c r="P428" s="297"/>
      <c r="Q428" s="297"/>
      <c r="R428" s="297"/>
      <c r="S428" s="297"/>
      <c r="T428" s="297"/>
      <c r="U428" s="297"/>
      <c r="V428" s="297"/>
      <c r="W428" s="297"/>
      <c r="X428" s="297"/>
      <c r="Y428" s="297"/>
      <c r="Z428" s="297"/>
    </row>
    <row r="429" spans="1:26" ht="15.75" customHeight="1">
      <c r="A429" s="297"/>
      <c r="B429" s="297"/>
      <c r="C429" s="297"/>
      <c r="D429" s="297"/>
      <c r="E429" s="297"/>
      <c r="F429" s="297"/>
      <c r="G429" s="297"/>
      <c r="H429" s="297"/>
      <c r="I429" s="297"/>
      <c r="J429" s="297"/>
      <c r="K429" s="297"/>
      <c r="L429" s="297"/>
      <c r="M429" s="297"/>
      <c r="N429" s="297"/>
      <c r="O429" s="297"/>
      <c r="P429" s="297"/>
      <c r="Q429" s="297"/>
      <c r="R429" s="297"/>
      <c r="S429" s="297"/>
      <c r="T429" s="297"/>
      <c r="U429" s="297"/>
      <c r="V429" s="297"/>
      <c r="W429" s="297"/>
      <c r="X429" s="297"/>
      <c r="Y429" s="297"/>
      <c r="Z429" s="297"/>
    </row>
    <row r="430" spans="1:26" ht="15.75" customHeight="1">
      <c r="A430" s="297"/>
      <c r="B430" s="297"/>
      <c r="C430" s="297"/>
      <c r="D430" s="297"/>
      <c r="E430" s="297"/>
      <c r="F430" s="297"/>
      <c r="G430" s="297"/>
      <c r="H430" s="297"/>
      <c r="I430" s="297"/>
      <c r="J430" s="297"/>
      <c r="K430" s="297"/>
      <c r="L430" s="297"/>
      <c r="M430" s="297"/>
      <c r="N430" s="297"/>
      <c r="O430" s="297"/>
      <c r="P430" s="297"/>
      <c r="Q430" s="297"/>
      <c r="R430" s="297"/>
      <c r="S430" s="297"/>
      <c r="T430" s="297"/>
      <c r="U430" s="297"/>
      <c r="V430" s="297"/>
      <c r="W430" s="297"/>
      <c r="X430" s="297"/>
      <c r="Y430" s="297"/>
      <c r="Z430" s="297"/>
    </row>
    <row r="431" spans="1:26" ht="15.75" customHeight="1">
      <c r="A431" s="297"/>
      <c r="B431" s="297"/>
      <c r="C431" s="297"/>
      <c r="D431" s="297"/>
      <c r="E431" s="297"/>
      <c r="F431" s="297"/>
      <c r="G431" s="297"/>
      <c r="H431" s="297"/>
      <c r="I431" s="297"/>
      <c r="J431" s="297"/>
      <c r="K431" s="297"/>
      <c r="L431" s="297"/>
      <c r="M431" s="297"/>
      <c r="N431" s="297"/>
      <c r="O431" s="297"/>
      <c r="P431" s="297"/>
      <c r="Q431" s="297"/>
      <c r="R431" s="297"/>
      <c r="S431" s="297"/>
      <c r="T431" s="297"/>
      <c r="U431" s="297"/>
      <c r="V431" s="297"/>
      <c r="W431" s="297"/>
      <c r="X431" s="297"/>
      <c r="Y431" s="297"/>
      <c r="Z431" s="297"/>
    </row>
    <row r="432" spans="1:26" ht="15.75" customHeight="1">
      <c r="A432" s="297"/>
      <c r="B432" s="297"/>
      <c r="C432" s="297"/>
      <c r="D432" s="297"/>
      <c r="E432" s="297"/>
      <c r="F432" s="297"/>
      <c r="G432" s="297"/>
      <c r="H432" s="297"/>
      <c r="I432" s="297"/>
      <c r="J432" s="297"/>
      <c r="K432" s="297"/>
      <c r="L432" s="297"/>
      <c r="M432" s="297"/>
      <c r="N432" s="297"/>
      <c r="O432" s="297"/>
      <c r="P432" s="297"/>
      <c r="Q432" s="297"/>
      <c r="R432" s="297"/>
      <c r="S432" s="297"/>
      <c r="T432" s="297"/>
      <c r="U432" s="297"/>
      <c r="V432" s="297"/>
      <c r="W432" s="297"/>
      <c r="X432" s="297"/>
      <c r="Y432" s="297"/>
      <c r="Z432" s="297"/>
    </row>
    <row r="433" spans="1:26" ht="15.75" customHeight="1">
      <c r="A433" s="297"/>
      <c r="B433" s="297"/>
      <c r="C433" s="297"/>
      <c r="D433" s="297"/>
      <c r="E433" s="297"/>
      <c r="F433" s="297"/>
      <c r="G433" s="297"/>
      <c r="H433" s="297"/>
      <c r="I433" s="297"/>
      <c r="J433" s="297"/>
      <c r="K433" s="297"/>
      <c r="L433" s="297"/>
      <c r="M433" s="297"/>
      <c r="N433" s="297"/>
      <c r="O433" s="297"/>
      <c r="P433" s="297"/>
      <c r="Q433" s="297"/>
      <c r="R433" s="297"/>
      <c r="S433" s="297"/>
      <c r="T433" s="297"/>
      <c r="U433" s="297"/>
      <c r="V433" s="297"/>
      <c r="W433" s="297"/>
      <c r="X433" s="297"/>
      <c r="Y433" s="297"/>
      <c r="Z433" s="297"/>
    </row>
    <row r="434" spans="1:26" ht="15.75" customHeight="1">
      <c r="A434" s="297"/>
      <c r="B434" s="297"/>
      <c r="C434" s="297"/>
      <c r="D434" s="297"/>
      <c r="E434" s="297"/>
      <c r="F434" s="297"/>
      <c r="G434" s="297"/>
      <c r="H434" s="297"/>
      <c r="I434" s="297"/>
      <c r="J434" s="297"/>
      <c r="K434" s="297"/>
      <c r="L434" s="297"/>
      <c r="M434" s="297"/>
      <c r="N434" s="297"/>
      <c r="O434" s="297"/>
      <c r="P434" s="297"/>
      <c r="Q434" s="297"/>
      <c r="R434" s="297"/>
      <c r="S434" s="297"/>
      <c r="T434" s="297"/>
      <c r="U434" s="297"/>
      <c r="V434" s="297"/>
      <c r="W434" s="297"/>
      <c r="X434" s="297"/>
      <c r="Y434" s="297"/>
      <c r="Z434" s="297"/>
    </row>
    <row r="435" spans="1:26" ht="15.75" customHeight="1">
      <c r="A435" s="297"/>
      <c r="B435" s="297"/>
      <c r="C435" s="297"/>
      <c r="D435" s="297"/>
      <c r="E435" s="297"/>
      <c r="F435" s="297"/>
      <c r="G435" s="297"/>
      <c r="H435" s="297"/>
      <c r="I435" s="297"/>
      <c r="J435" s="297"/>
      <c r="K435" s="297"/>
      <c r="L435" s="297"/>
      <c r="M435" s="297"/>
      <c r="N435" s="297"/>
      <c r="O435" s="297"/>
      <c r="P435" s="297"/>
      <c r="Q435" s="297"/>
      <c r="R435" s="297"/>
      <c r="S435" s="297"/>
      <c r="T435" s="297"/>
      <c r="U435" s="297"/>
      <c r="V435" s="297"/>
      <c r="W435" s="297"/>
      <c r="X435" s="297"/>
      <c r="Y435" s="297"/>
      <c r="Z435" s="297"/>
    </row>
    <row r="436" spans="1:26" ht="15.75" customHeight="1">
      <c r="A436" s="297"/>
      <c r="B436" s="297"/>
      <c r="C436" s="297"/>
      <c r="D436" s="297"/>
      <c r="E436" s="297"/>
      <c r="F436" s="297"/>
      <c r="G436" s="297"/>
      <c r="H436" s="297"/>
      <c r="I436" s="297"/>
      <c r="J436" s="297"/>
      <c r="K436" s="297"/>
      <c r="L436" s="297"/>
      <c r="M436" s="297"/>
      <c r="N436" s="297"/>
      <c r="O436" s="297"/>
      <c r="P436" s="297"/>
      <c r="Q436" s="297"/>
      <c r="R436" s="297"/>
      <c r="S436" s="297"/>
      <c r="T436" s="297"/>
      <c r="U436" s="297"/>
      <c r="V436" s="297"/>
      <c r="W436" s="297"/>
      <c r="X436" s="297"/>
      <c r="Y436" s="297"/>
      <c r="Z436" s="297"/>
    </row>
    <row r="437" spans="1:26" ht="15.75" customHeight="1">
      <c r="A437" s="297"/>
      <c r="B437" s="297"/>
      <c r="C437" s="297"/>
      <c r="D437" s="297"/>
      <c r="E437" s="297"/>
      <c r="F437" s="297"/>
      <c r="G437" s="297"/>
      <c r="H437" s="297"/>
      <c r="I437" s="297"/>
      <c r="J437" s="297"/>
      <c r="K437" s="297"/>
      <c r="L437" s="297"/>
      <c r="M437" s="297"/>
      <c r="N437" s="297"/>
      <c r="O437" s="297"/>
      <c r="P437" s="297"/>
      <c r="Q437" s="297"/>
      <c r="R437" s="297"/>
      <c r="S437" s="297"/>
      <c r="T437" s="297"/>
      <c r="U437" s="297"/>
      <c r="V437" s="297"/>
      <c r="W437" s="297"/>
      <c r="X437" s="297"/>
      <c r="Y437" s="297"/>
      <c r="Z437" s="297"/>
    </row>
    <row r="438" spans="1:26" ht="15.75" customHeight="1">
      <c r="A438" s="297"/>
      <c r="B438" s="297"/>
      <c r="C438" s="297"/>
      <c r="D438" s="297"/>
      <c r="E438" s="297"/>
      <c r="F438" s="297"/>
      <c r="G438" s="297"/>
      <c r="H438" s="297"/>
      <c r="I438" s="297"/>
      <c r="J438" s="297"/>
      <c r="K438" s="297"/>
      <c r="L438" s="297"/>
      <c r="M438" s="297"/>
      <c r="N438" s="297"/>
      <c r="O438" s="297"/>
      <c r="P438" s="297"/>
      <c r="Q438" s="297"/>
      <c r="R438" s="297"/>
      <c r="S438" s="297"/>
      <c r="T438" s="297"/>
      <c r="U438" s="297"/>
      <c r="V438" s="297"/>
      <c r="W438" s="297"/>
      <c r="X438" s="297"/>
      <c r="Y438" s="297"/>
      <c r="Z438" s="297"/>
    </row>
    <row r="439" spans="1:26" ht="15.75" customHeight="1">
      <c r="A439" s="297"/>
      <c r="B439" s="297"/>
      <c r="C439" s="297"/>
      <c r="D439" s="297"/>
      <c r="E439" s="297"/>
      <c r="F439" s="297"/>
      <c r="G439" s="297"/>
      <c r="H439" s="297"/>
      <c r="I439" s="297"/>
      <c r="J439" s="297"/>
      <c r="K439" s="297"/>
      <c r="L439" s="297"/>
      <c r="M439" s="297"/>
      <c r="N439" s="297"/>
      <c r="O439" s="297"/>
      <c r="P439" s="297"/>
      <c r="Q439" s="297"/>
      <c r="R439" s="297"/>
      <c r="S439" s="297"/>
      <c r="T439" s="297"/>
      <c r="U439" s="297"/>
      <c r="V439" s="297"/>
      <c r="W439" s="297"/>
      <c r="X439" s="297"/>
      <c r="Y439" s="297"/>
      <c r="Z439" s="297"/>
    </row>
    <row r="440" spans="1:26" ht="15.75" customHeight="1">
      <c r="A440" s="297"/>
      <c r="B440" s="297"/>
      <c r="C440" s="297"/>
      <c r="D440" s="297"/>
      <c r="E440" s="297"/>
      <c r="F440" s="297"/>
      <c r="G440" s="297"/>
      <c r="H440" s="297"/>
      <c r="I440" s="297"/>
      <c r="J440" s="297"/>
      <c r="K440" s="297"/>
      <c r="L440" s="297"/>
      <c r="M440" s="297"/>
      <c r="N440" s="297"/>
      <c r="O440" s="297"/>
      <c r="P440" s="297"/>
      <c r="Q440" s="297"/>
      <c r="R440" s="297"/>
      <c r="S440" s="297"/>
      <c r="T440" s="297"/>
      <c r="U440" s="297"/>
      <c r="V440" s="297"/>
      <c r="W440" s="297"/>
      <c r="X440" s="297"/>
      <c r="Y440" s="297"/>
      <c r="Z440" s="297"/>
    </row>
    <row r="441" spans="1:26" ht="15.75" customHeight="1">
      <c r="A441" s="297"/>
      <c r="B441" s="297"/>
      <c r="C441" s="297"/>
      <c r="D441" s="297"/>
      <c r="E441" s="297"/>
      <c r="F441" s="297"/>
      <c r="G441" s="297"/>
      <c r="H441" s="297"/>
      <c r="I441" s="297"/>
      <c r="J441" s="297"/>
      <c r="K441" s="297"/>
      <c r="L441" s="297"/>
      <c r="M441" s="297"/>
      <c r="N441" s="297"/>
      <c r="O441" s="297"/>
      <c r="P441" s="297"/>
      <c r="Q441" s="297"/>
      <c r="R441" s="297"/>
      <c r="S441" s="297"/>
      <c r="T441" s="297"/>
      <c r="U441" s="297"/>
      <c r="V441" s="297"/>
      <c r="W441" s="297"/>
      <c r="X441" s="297"/>
      <c r="Y441" s="297"/>
      <c r="Z441" s="297"/>
    </row>
    <row r="442" spans="1:26" ht="15.75" customHeight="1">
      <c r="A442" s="297"/>
      <c r="B442" s="297"/>
      <c r="C442" s="297"/>
      <c r="D442" s="297"/>
      <c r="E442" s="297"/>
      <c r="F442" s="297"/>
      <c r="G442" s="297"/>
      <c r="H442" s="297"/>
      <c r="I442" s="297"/>
      <c r="J442" s="297"/>
      <c r="K442" s="297"/>
      <c r="L442" s="297"/>
      <c r="M442" s="297"/>
      <c r="N442" s="297"/>
      <c r="O442" s="297"/>
      <c r="P442" s="297"/>
      <c r="Q442" s="297"/>
      <c r="R442" s="297"/>
      <c r="S442" s="297"/>
      <c r="T442" s="297"/>
      <c r="U442" s="297"/>
      <c r="V442" s="297"/>
      <c r="W442" s="297"/>
      <c r="X442" s="297"/>
      <c r="Y442" s="297"/>
      <c r="Z442" s="297"/>
    </row>
    <row r="443" spans="1:26" ht="15.75" customHeight="1">
      <c r="A443" s="297"/>
      <c r="B443" s="297"/>
      <c r="C443" s="297"/>
      <c r="D443" s="297"/>
      <c r="E443" s="297"/>
      <c r="F443" s="297"/>
      <c r="G443" s="297"/>
      <c r="H443" s="297"/>
      <c r="I443" s="297"/>
      <c r="J443" s="297"/>
      <c r="K443" s="297"/>
      <c r="L443" s="297"/>
      <c r="M443" s="297"/>
      <c r="N443" s="297"/>
      <c r="O443" s="297"/>
      <c r="P443" s="297"/>
      <c r="Q443" s="297"/>
      <c r="R443" s="297"/>
      <c r="S443" s="297"/>
      <c r="T443" s="297"/>
      <c r="U443" s="297"/>
      <c r="V443" s="297"/>
      <c r="W443" s="297"/>
      <c r="X443" s="297"/>
      <c r="Y443" s="297"/>
      <c r="Z443" s="297"/>
    </row>
    <row r="444" spans="1:26" ht="15.75" customHeight="1">
      <c r="A444" s="297"/>
      <c r="B444" s="297"/>
      <c r="C444" s="297"/>
      <c r="D444" s="297"/>
      <c r="E444" s="297"/>
      <c r="F444" s="297"/>
      <c r="G444" s="297"/>
      <c r="H444" s="297"/>
      <c r="I444" s="297"/>
      <c r="J444" s="297"/>
      <c r="K444" s="297"/>
      <c r="L444" s="297"/>
      <c r="M444" s="297"/>
      <c r="N444" s="297"/>
      <c r="O444" s="297"/>
      <c r="P444" s="297"/>
      <c r="Q444" s="297"/>
      <c r="R444" s="297"/>
      <c r="S444" s="297"/>
      <c r="T444" s="297"/>
      <c r="U444" s="297"/>
      <c r="V444" s="297"/>
      <c r="W444" s="297"/>
      <c r="X444" s="297"/>
      <c r="Y444" s="297"/>
      <c r="Z444" s="297"/>
    </row>
    <row r="445" spans="1:26" ht="15.75" customHeight="1">
      <c r="A445" s="297"/>
      <c r="B445" s="297"/>
      <c r="C445" s="297"/>
      <c r="D445" s="297"/>
      <c r="E445" s="297"/>
      <c r="F445" s="297"/>
      <c r="G445" s="297"/>
      <c r="H445" s="297"/>
      <c r="I445" s="297"/>
      <c r="J445" s="297"/>
      <c r="K445" s="297"/>
      <c r="L445" s="297"/>
      <c r="M445" s="297"/>
      <c r="N445" s="297"/>
      <c r="O445" s="297"/>
      <c r="P445" s="297"/>
      <c r="Q445" s="297"/>
      <c r="R445" s="297"/>
      <c r="S445" s="297"/>
      <c r="T445" s="297"/>
      <c r="U445" s="297"/>
      <c r="V445" s="297"/>
      <c r="W445" s="297"/>
      <c r="X445" s="297"/>
      <c r="Y445" s="297"/>
      <c r="Z445" s="297"/>
    </row>
    <row r="446" spans="1:26" ht="15.75" customHeight="1">
      <c r="A446" s="297"/>
      <c r="B446" s="297"/>
      <c r="C446" s="297"/>
      <c r="D446" s="297"/>
      <c r="E446" s="297"/>
      <c r="F446" s="297"/>
      <c r="G446" s="297"/>
      <c r="H446" s="297"/>
      <c r="I446" s="297"/>
      <c r="J446" s="297"/>
      <c r="K446" s="297"/>
      <c r="L446" s="297"/>
      <c r="M446" s="297"/>
      <c r="N446" s="297"/>
      <c r="O446" s="297"/>
      <c r="P446" s="297"/>
      <c r="Q446" s="297"/>
      <c r="R446" s="297"/>
      <c r="S446" s="297"/>
      <c r="T446" s="297"/>
      <c r="U446" s="297"/>
      <c r="V446" s="297"/>
      <c r="W446" s="297"/>
      <c r="X446" s="297"/>
      <c r="Y446" s="297"/>
      <c r="Z446" s="297"/>
    </row>
    <row r="447" spans="1:26" ht="15.75" customHeight="1">
      <c r="A447" s="297"/>
      <c r="B447" s="297"/>
      <c r="C447" s="297"/>
      <c r="D447" s="297"/>
      <c r="E447" s="297"/>
      <c r="F447" s="297"/>
      <c r="G447" s="297"/>
      <c r="H447" s="297"/>
      <c r="I447" s="297"/>
      <c r="J447" s="297"/>
      <c r="K447" s="297"/>
      <c r="L447" s="297"/>
      <c r="M447" s="297"/>
      <c r="N447" s="297"/>
      <c r="O447" s="297"/>
      <c r="P447" s="297"/>
      <c r="Q447" s="297"/>
      <c r="R447" s="297"/>
      <c r="S447" s="297"/>
      <c r="T447" s="297"/>
      <c r="U447" s="297"/>
      <c r="V447" s="297"/>
      <c r="W447" s="297"/>
      <c r="X447" s="297"/>
      <c r="Y447" s="297"/>
      <c r="Z447" s="297"/>
    </row>
    <row r="448" spans="1:26" ht="15.75" customHeight="1">
      <c r="A448" s="297"/>
      <c r="B448" s="297"/>
      <c r="C448" s="297"/>
      <c r="D448" s="297"/>
      <c r="E448" s="297"/>
      <c r="F448" s="297"/>
      <c r="G448" s="297"/>
      <c r="H448" s="297"/>
      <c r="I448" s="297"/>
      <c r="J448" s="297"/>
      <c r="K448" s="297"/>
      <c r="L448" s="297"/>
      <c r="M448" s="297"/>
      <c r="N448" s="297"/>
      <c r="O448" s="297"/>
      <c r="P448" s="297"/>
      <c r="Q448" s="297"/>
      <c r="R448" s="297"/>
      <c r="S448" s="297"/>
      <c r="T448" s="297"/>
      <c r="U448" s="297"/>
      <c r="V448" s="297"/>
      <c r="W448" s="297"/>
      <c r="X448" s="297"/>
      <c r="Y448" s="297"/>
      <c r="Z448" s="297"/>
    </row>
    <row r="449" spans="1:26" ht="15.75" customHeight="1">
      <c r="A449" s="297"/>
      <c r="B449" s="297"/>
      <c r="C449" s="297"/>
      <c r="D449" s="297"/>
      <c r="E449" s="297"/>
      <c r="F449" s="297"/>
      <c r="G449" s="297"/>
      <c r="H449" s="297"/>
      <c r="I449" s="297"/>
      <c r="J449" s="297"/>
      <c r="K449" s="297"/>
      <c r="L449" s="297"/>
      <c r="M449" s="297"/>
      <c r="N449" s="297"/>
      <c r="O449" s="297"/>
      <c r="P449" s="297"/>
      <c r="Q449" s="297"/>
      <c r="R449" s="297"/>
      <c r="S449" s="297"/>
      <c r="T449" s="297"/>
      <c r="U449" s="297"/>
      <c r="V449" s="297"/>
      <c r="W449" s="297"/>
      <c r="X449" s="297"/>
      <c r="Y449" s="297"/>
      <c r="Z449" s="297"/>
    </row>
    <row r="450" spans="1:26" ht="15.75" customHeight="1">
      <c r="A450" s="297"/>
      <c r="B450" s="297"/>
      <c r="C450" s="297"/>
      <c r="D450" s="297"/>
      <c r="E450" s="297"/>
      <c r="F450" s="297"/>
      <c r="G450" s="297"/>
      <c r="H450" s="297"/>
      <c r="I450" s="297"/>
      <c r="J450" s="297"/>
      <c r="K450" s="297"/>
      <c r="L450" s="297"/>
      <c r="M450" s="297"/>
      <c r="N450" s="297"/>
      <c r="O450" s="297"/>
      <c r="P450" s="297"/>
      <c r="Q450" s="297"/>
      <c r="R450" s="297"/>
      <c r="S450" s="297"/>
      <c r="T450" s="297"/>
      <c r="U450" s="297"/>
      <c r="V450" s="297"/>
      <c r="W450" s="297"/>
      <c r="X450" s="297"/>
      <c r="Y450" s="297"/>
      <c r="Z450" s="297"/>
    </row>
    <row r="451" spans="1:26" ht="15.75" customHeight="1">
      <c r="A451" s="297"/>
      <c r="B451" s="297"/>
      <c r="C451" s="297"/>
      <c r="D451" s="297"/>
      <c r="E451" s="297"/>
      <c r="F451" s="297"/>
      <c r="G451" s="297"/>
      <c r="H451" s="297"/>
      <c r="I451" s="297"/>
      <c r="J451" s="297"/>
      <c r="K451" s="297"/>
      <c r="L451" s="297"/>
      <c r="M451" s="297"/>
      <c r="N451" s="297"/>
      <c r="O451" s="297"/>
      <c r="P451" s="297"/>
      <c r="Q451" s="297"/>
      <c r="R451" s="297"/>
      <c r="S451" s="297"/>
      <c r="T451" s="297"/>
      <c r="U451" s="297"/>
      <c r="V451" s="297"/>
      <c r="W451" s="297"/>
      <c r="X451" s="297"/>
      <c r="Y451" s="297"/>
      <c r="Z451" s="297"/>
    </row>
    <row r="452" spans="1:26" ht="15.75" customHeight="1">
      <c r="A452" s="297"/>
      <c r="B452" s="297"/>
      <c r="C452" s="297"/>
      <c r="D452" s="297"/>
      <c r="E452" s="297"/>
      <c r="F452" s="297"/>
      <c r="G452" s="297"/>
      <c r="H452" s="297"/>
      <c r="I452" s="297"/>
      <c r="J452" s="297"/>
      <c r="K452" s="297"/>
      <c r="L452" s="297"/>
      <c r="M452" s="297"/>
      <c r="N452" s="297"/>
      <c r="O452" s="297"/>
      <c r="P452" s="297"/>
      <c r="Q452" s="297"/>
      <c r="R452" s="297"/>
      <c r="S452" s="297"/>
      <c r="T452" s="297"/>
      <c r="U452" s="297"/>
      <c r="V452" s="297"/>
      <c r="W452" s="297"/>
      <c r="X452" s="297"/>
      <c r="Y452" s="297"/>
      <c r="Z452" s="297"/>
    </row>
    <row r="453" spans="1:26" ht="15.75" customHeight="1">
      <c r="A453" s="297"/>
      <c r="B453" s="297"/>
      <c r="C453" s="297"/>
      <c r="D453" s="297"/>
      <c r="E453" s="297"/>
      <c r="F453" s="297"/>
      <c r="G453" s="297"/>
      <c r="H453" s="297"/>
      <c r="I453" s="297"/>
      <c r="J453" s="297"/>
      <c r="K453" s="297"/>
      <c r="L453" s="297"/>
      <c r="M453" s="297"/>
      <c r="N453" s="297"/>
      <c r="O453" s="297"/>
      <c r="P453" s="297"/>
      <c r="Q453" s="297"/>
      <c r="R453" s="297"/>
      <c r="S453" s="297"/>
      <c r="T453" s="297"/>
      <c r="U453" s="297"/>
      <c r="V453" s="297"/>
      <c r="W453" s="297"/>
      <c r="X453" s="297"/>
      <c r="Y453" s="297"/>
      <c r="Z453" s="297"/>
    </row>
    <row r="454" spans="1:26" ht="15.75" customHeight="1">
      <c r="A454" s="297"/>
      <c r="B454" s="297"/>
      <c r="C454" s="297"/>
      <c r="D454" s="297"/>
      <c r="E454" s="297"/>
      <c r="F454" s="297"/>
      <c r="G454" s="297"/>
      <c r="H454" s="297"/>
      <c r="I454" s="297"/>
      <c r="J454" s="297"/>
      <c r="K454" s="297"/>
      <c r="L454" s="297"/>
      <c r="M454" s="297"/>
      <c r="N454" s="297"/>
      <c r="O454" s="297"/>
      <c r="P454" s="297"/>
      <c r="Q454" s="297"/>
      <c r="R454" s="297"/>
      <c r="S454" s="297"/>
      <c r="T454" s="297"/>
      <c r="U454" s="297"/>
      <c r="V454" s="297"/>
      <c r="W454" s="297"/>
      <c r="X454" s="297"/>
      <c r="Y454" s="297"/>
      <c r="Z454" s="297"/>
    </row>
    <row r="455" spans="1:26" ht="15.75" customHeight="1">
      <c r="A455" s="297"/>
      <c r="B455" s="297"/>
      <c r="C455" s="297"/>
      <c r="D455" s="297"/>
      <c r="E455" s="297"/>
      <c r="F455" s="297"/>
      <c r="G455" s="297"/>
      <c r="H455" s="297"/>
      <c r="I455" s="297"/>
      <c r="J455" s="297"/>
      <c r="K455" s="297"/>
      <c r="L455" s="297"/>
      <c r="M455" s="297"/>
      <c r="N455" s="297"/>
      <c r="O455" s="297"/>
      <c r="P455" s="297"/>
      <c r="Q455" s="297"/>
      <c r="R455" s="297"/>
      <c r="S455" s="297"/>
      <c r="T455" s="297"/>
      <c r="U455" s="297"/>
      <c r="V455" s="297"/>
      <c r="W455" s="297"/>
      <c r="X455" s="297"/>
      <c r="Y455" s="297"/>
      <c r="Z455" s="297"/>
    </row>
    <row r="456" spans="1:26" ht="15.75" customHeight="1">
      <c r="A456" s="297"/>
      <c r="B456" s="297"/>
      <c r="C456" s="297"/>
      <c r="D456" s="297"/>
      <c r="E456" s="297"/>
      <c r="F456" s="297"/>
      <c r="G456" s="297"/>
      <c r="H456" s="297"/>
      <c r="I456" s="297"/>
      <c r="J456" s="297"/>
      <c r="K456" s="297"/>
      <c r="L456" s="297"/>
      <c r="M456" s="297"/>
      <c r="N456" s="297"/>
      <c r="O456" s="297"/>
      <c r="P456" s="297"/>
      <c r="Q456" s="297"/>
      <c r="R456" s="297"/>
      <c r="S456" s="297"/>
      <c r="T456" s="297"/>
      <c r="U456" s="297"/>
      <c r="V456" s="297"/>
      <c r="W456" s="297"/>
      <c r="X456" s="297"/>
      <c r="Y456" s="297"/>
      <c r="Z456" s="297"/>
    </row>
    <row r="457" spans="1:26" ht="15.75" customHeight="1">
      <c r="A457" s="297"/>
      <c r="B457" s="297"/>
      <c r="C457" s="297"/>
      <c r="D457" s="297"/>
      <c r="E457" s="297"/>
      <c r="F457" s="297"/>
      <c r="G457" s="297"/>
      <c r="H457" s="297"/>
      <c r="I457" s="297"/>
      <c r="J457" s="297"/>
      <c r="K457" s="297"/>
      <c r="L457" s="297"/>
      <c r="M457" s="297"/>
      <c r="N457" s="297"/>
      <c r="O457" s="297"/>
      <c r="P457" s="297"/>
      <c r="Q457" s="297"/>
      <c r="R457" s="297"/>
      <c r="S457" s="297"/>
      <c r="T457" s="297"/>
      <c r="U457" s="297"/>
      <c r="V457" s="297"/>
      <c r="W457" s="297"/>
      <c r="X457" s="297"/>
      <c r="Y457" s="297"/>
      <c r="Z457" s="297"/>
    </row>
    <row r="458" spans="1:26" ht="15.75" customHeight="1">
      <c r="A458" s="297"/>
      <c r="B458" s="297"/>
      <c r="C458" s="297"/>
      <c r="D458" s="297"/>
      <c r="E458" s="297"/>
      <c r="F458" s="297"/>
      <c r="G458" s="297"/>
      <c r="H458" s="297"/>
      <c r="I458" s="297"/>
      <c r="J458" s="297"/>
      <c r="K458" s="297"/>
      <c r="L458" s="297"/>
      <c r="M458" s="297"/>
      <c r="N458" s="297"/>
      <c r="O458" s="297"/>
      <c r="P458" s="297"/>
      <c r="Q458" s="297"/>
      <c r="R458" s="297"/>
      <c r="S458" s="297"/>
      <c r="T458" s="297"/>
      <c r="U458" s="297"/>
      <c r="V458" s="297"/>
      <c r="W458" s="297"/>
      <c r="X458" s="297"/>
      <c r="Y458" s="297"/>
      <c r="Z458" s="297"/>
    </row>
    <row r="459" spans="1:26" ht="15.75" customHeight="1">
      <c r="A459" s="297"/>
      <c r="B459" s="297"/>
      <c r="C459" s="297"/>
      <c r="D459" s="297"/>
      <c r="E459" s="297"/>
      <c r="F459" s="297"/>
      <c r="G459" s="297"/>
      <c r="H459" s="297"/>
      <c r="I459" s="297"/>
      <c r="J459" s="297"/>
      <c r="K459" s="297"/>
      <c r="L459" s="297"/>
      <c r="M459" s="297"/>
      <c r="N459" s="297"/>
      <c r="O459" s="297"/>
      <c r="P459" s="297"/>
      <c r="Q459" s="297"/>
      <c r="R459" s="297"/>
      <c r="S459" s="297"/>
      <c r="T459" s="297"/>
      <c r="U459" s="297"/>
      <c r="V459" s="297"/>
      <c r="W459" s="297"/>
      <c r="X459" s="297"/>
      <c r="Y459" s="297"/>
      <c r="Z459" s="297"/>
    </row>
    <row r="460" spans="1:26" ht="15.75" customHeight="1">
      <c r="A460" s="297"/>
      <c r="B460" s="297"/>
      <c r="C460" s="297"/>
      <c r="D460" s="297"/>
      <c r="E460" s="297"/>
      <c r="F460" s="297"/>
      <c r="G460" s="297"/>
      <c r="H460" s="297"/>
      <c r="I460" s="297"/>
      <c r="J460" s="297"/>
      <c r="K460" s="297"/>
      <c r="L460" s="297"/>
      <c r="M460" s="297"/>
      <c r="N460" s="297"/>
      <c r="O460" s="297"/>
      <c r="P460" s="297"/>
      <c r="Q460" s="297"/>
      <c r="R460" s="297"/>
      <c r="S460" s="297"/>
      <c r="T460" s="297"/>
      <c r="U460" s="297"/>
      <c r="V460" s="297"/>
      <c r="W460" s="297"/>
      <c r="X460" s="297"/>
      <c r="Y460" s="297"/>
      <c r="Z460" s="297"/>
    </row>
    <row r="461" spans="1:26" ht="15.75" customHeight="1">
      <c r="A461" s="297"/>
      <c r="B461" s="297"/>
      <c r="C461" s="297"/>
      <c r="D461" s="297"/>
      <c r="E461" s="297"/>
      <c r="F461" s="297"/>
      <c r="G461" s="297"/>
      <c r="H461" s="297"/>
      <c r="I461" s="297"/>
      <c r="J461" s="297"/>
      <c r="K461" s="297"/>
      <c r="L461" s="297"/>
      <c r="M461" s="297"/>
      <c r="N461" s="297"/>
      <c r="O461" s="297"/>
      <c r="P461" s="297"/>
      <c r="Q461" s="297"/>
      <c r="R461" s="297"/>
      <c r="S461" s="297"/>
      <c r="T461" s="297"/>
      <c r="U461" s="297"/>
      <c r="V461" s="297"/>
      <c r="W461" s="297"/>
      <c r="X461" s="297"/>
      <c r="Y461" s="297"/>
      <c r="Z461" s="297"/>
    </row>
    <row r="462" spans="1:26" ht="15.75" customHeight="1">
      <c r="A462" s="297"/>
      <c r="B462" s="297"/>
      <c r="C462" s="297"/>
      <c r="D462" s="297"/>
      <c r="E462" s="297"/>
      <c r="F462" s="297"/>
      <c r="G462" s="297"/>
      <c r="H462" s="297"/>
      <c r="I462" s="297"/>
      <c r="J462" s="297"/>
      <c r="K462" s="297"/>
      <c r="L462" s="297"/>
      <c r="M462" s="297"/>
      <c r="N462" s="297"/>
      <c r="O462" s="297"/>
      <c r="P462" s="297"/>
      <c r="Q462" s="297"/>
      <c r="R462" s="297"/>
      <c r="S462" s="297"/>
      <c r="T462" s="297"/>
      <c r="U462" s="297"/>
      <c r="V462" s="297"/>
      <c r="W462" s="297"/>
      <c r="X462" s="297"/>
      <c r="Y462" s="297"/>
      <c r="Z462" s="297"/>
    </row>
    <row r="463" spans="1:26" ht="15.75" customHeight="1">
      <c r="A463" s="297"/>
      <c r="B463" s="297"/>
      <c r="C463" s="297"/>
      <c r="D463" s="297"/>
      <c r="E463" s="297"/>
      <c r="F463" s="297"/>
      <c r="G463" s="297"/>
      <c r="H463" s="297"/>
      <c r="I463" s="297"/>
      <c r="J463" s="297"/>
      <c r="K463" s="297"/>
      <c r="L463" s="297"/>
      <c r="M463" s="297"/>
      <c r="N463" s="297"/>
      <c r="O463" s="297"/>
      <c r="P463" s="297"/>
      <c r="Q463" s="297"/>
      <c r="R463" s="297"/>
      <c r="S463" s="297"/>
      <c r="T463" s="297"/>
      <c r="U463" s="297"/>
      <c r="V463" s="297"/>
      <c r="W463" s="297"/>
      <c r="X463" s="297"/>
      <c r="Y463" s="297"/>
      <c r="Z463" s="297"/>
    </row>
    <row r="464" spans="1:26" ht="15.75" customHeight="1">
      <c r="A464" s="297"/>
      <c r="B464" s="297"/>
      <c r="C464" s="297"/>
      <c r="D464" s="297"/>
      <c r="E464" s="297"/>
      <c r="F464" s="297"/>
      <c r="G464" s="297"/>
      <c r="H464" s="297"/>
      <c r="I464" s="297"/>
      <c r="J464" s="297"/>
      <c r="K464" s="297"/>
      <c r="L464" s="297"/>
      <c r="M464" s="297"/>
      <c r="N464" s="297"/>
      <c r="O464" s="297"/>
      <c r="P464" s="297"/>
      <c r="Q464" s="297"/>
      <c r="R464" s="297"/>
      <c r="S464" s="297"/>
      <c r="T464" s="297"/>
      <c r="U464" s="297"/>
      <c r="V464" s="297"/>
      <c r="W464" s="297"/>
      <c r="X464" s="297"/>
      <c r="Y464" s="297"/>
      <c r="Z464" s="297"/>
    </row>
    <row r="465" spans="1:26" ht="15.75" customHeight="1">
      <c r="A465" s="297"/>
      <c r="B465" s="297"/>
      <c r="C465" s="297"/>
      <c r="D465" s="297"/>
      <c r="E465" s="297"/>
      <c r="F465" s="297"/>
      <c r="G465" s="297"/>
      <c r="H465" s="297"/>
      <c r="I465" s="297"/>
      <c r="J465" s="297"/>
      <c r="K465" s="297"/>
      <c r="L465" s="297"/>
      <c r="M465" s="297"/>
      <c r="N465" s="297"/>
      <c r="O465" s="297"/>
      <c r="P465" s="297"/>
      <c r="Q465" s="297"/>
      <c r="R465" s="297"/>
      <c r="S465" s="297"/>
      <c r="T465" s="297"/>
      <c r="U465" s="297"/>
      <c r="V465" s="297"/>
      <c r="W465" s="297"/>
      <c r="X465" s="297"/>
      <c r="Y465" s="297"/>
      <c r="Z465" s="297"/>
    </row>
    <row r="466" spans="1:26" ht="15.75" customHeight="1">
      <c r="A466" s="297"/>
      <c r="B466" s="297"/>
      <c r="C466" s="297"/>
      <c r="D466" s="297"/>
      <c r="E466" s="297"/>
      <c r="F466" s="297"/>
      <c r="G466" s="297"/>
      <c r="H466" s="297"/>
      <c r="I466" s="297"/>
      <c r="J466" s="297"/>
      <c r="K466" s="297"/>
      <c r="L466" s="297"/>
      <c r="M466" s="297"/>
      <c r="N466" s="297"/>
      <c r="O466" s="297"/>
      <c r="P466" s="297"/>
      <c r="Q466" s="297"/>
      <c r="R466" s="297"/>
      <c r="S466" s="297"/>
      <c r="T466" s="297"/>
      <c r="U466" s="297"/>
      <c r="V466" s="297"/>
      <c r="W466" s="297"/>
      <c r="X466" s="297"/>
      <c r="Y466" s="297"/>
      <c r="Z466" s="297"/>
    </row>
    <row r="467" spans="1:26" ht="15.75" customHeight="1">
      <c r="A467" s="297"/>
      <c r="B467" s="297"/>
      <c r="C467" s="297"/>
      <c r="D467" s="297"/>
      <c r="E467" s="297"/>
      <c r="F467" s="297"/>
      <c r="G467" s="297"/>
      <c r="H467" s="297"/>
      <c r="I467" s="297"/>
      <c r="J467" s="297"/>
      <c r="K467" s="297"/>
      <c r="L467" s="297"/>
      <c r="M467" s="297"/>
      <c r="N467" s="297"/>
      <c r="O467" s="297"/>
      <c r="P467" s="297"/>
      <c r="Q467" s="297"/>
      <c r="R467" s="297"/>
      <c r="S467" s="297"/>
      <c r="T467" s="297"/>
      <c r="U467" s="297"/>
      <c r="V467" s="297"/>
      <c r="W467" s="297"/>
      <c r="X467" s="297"/>
      <c r="Y467" s="297"/>
      <c r="Z467" s="297"/>
    </row>
    <row r="468" spans="1:26" ht="15.75" customHeight="1">
      <c r="A468" s="297"/>
      <c r="B468" s="297"/>
      <c r="C468" s="297"/>
      <c r="D468" s="297"/>
      <c r="E468" s="297"/>
      <c r="F468" s="297"/>
      <c r="G468" s="297"/>
      <c r="H468" s="297"/>
      <c r="I468" s="297"/>
      <c r="J468" s="297"/>
      <c r="K468" s="297"/>
      <c r="L468" s="297"/>
      <c r="M468" s="297"/>
      <c r="N468" s="297"/>
      <c r="O468" s="297"/>
      <c r="P468" s="297"/>
      <c r="Q468" s="297"/>
      <c r="R468" s="297"/>
      <c r="S468" s="297"/>
      <c r="T468" s="297"/>
      <c r="U468" s="297"/>
      <c r="V468" s="297"/>
      <c r="W468" s="297"/>
      <c r="X468" s="297"/>
      <c r="Y468" s="297"/>
      <c r="Z468" s="297"/>
    </row>
    <row r="469" spans="1:26" ht="15.75" customHeight="1">
      <c r="A469" s="297"/>
      <c r="B469" s="297"/>
      <c r="C469" s="297"/>
      <c r="D469" s="297"/>
      <c r="E469" s="297"/>
      <c r="F469" s="297"/>
      <c r="G469" s="297"/>
      <c r="H469" s="297"/>
      <c r="I469" s="297"/>
      <c r="J469" s="297"/>
      <c r="K469" s="297"/>
      <c r="L469" s="297"/>
      <c r="M469" s="297"/>
      <c r="N469" s="297"/>
      <c r="O469" s="297"/>
      <c r="P469" s="297"/>
      <c r="Q469" s="297"/>
      <c r="R469" s="297"/>
      <c r="S469" s="297"/>
      <c r="T469" s="297"/>
      <c r="U469" s="297"/>
      <c r="V469" s="297"/>
      <c r="W469" s="297"/>
      <c r="X469" s="297"/>
      <c r="Y469" s="297"/>
      <c r="Z469" s="297"/>
    </row>
    <row r="470" spans="1:26" ht="15.75" customHeight="1">
      <c r="A470" s="297"/>
      <c r="B470" s="297"/>
      <c r="C470" s="297"/>
      <c r="D470" s="297"/>
      <c r="E470" s="297"/>
      <c r="F470" s="297"/>
      <c r="G470" s="297"/>
      <c r="H470" s="297"/>
      <c r="I470" s="297"/>
      <c r="J470" s="297"/>
      <c r="K470" s="297"/>
      <c r="L470" s="297"/>
      <c r="M470" s="297"/>
      <c r="N470" s="297"/>
      <c r="O470" s="297"/>
      <c r="P470" s="297"/>
      <c r="Q470" s="297"/>
      <c r="R470" s="297"/>
      <c r="S470" s="297"/>
      <c r="T470" s="297"/>
      <c r="U470" s="297"/>
      <c r="V470" s="297"/>
      <c r="W470" s="297"/>
      <c r="X470" s="297"/>
      <c r="Y470" s="297"/>
      <c r="Z470" s="297"/>
    </row>
    <row r="471" spans="1:26" ht="15.75" customHeight="1">
      <c r="A471" s="297"/>
      <c r="B471" s="297"/>
      <c r="C471" s="297"/>
      <c r="D471" s="297"/>
      <c r="E471" s="297"/>
      <c r="F471" s="297"/>
      <c r="G471" s="297"/>
      <c r="H471" s="297"/>
      <c r="I471" s="297"/>
      <c r="J471" s="297"/>
      <c r="K471" s="297"/>
      <c r="L471" s="297"/>
      <c r="M471" s="297"/>
      <c r="N471" s="297"/>
      <c r="O471" s="297"/>
      <c r="P471" s="297"/>
      <c r="Q471" s="297"/>
      <c r="R471" s="297"/>
      <c r="S471" s="297"/>
      <c r="T471" s="297"/>
      <c r="U471" s="297"/>
      <c r="V471" s="297"/>
      <c r="W471" s="297"/>
      <c r="X471" s="297"/>
      <c r="Y471" s="297"/>
      <c r="Z471" s="297"/>
    </row>
    <row r="472" spans="1:26" ht="15.75" customHeight="1">
      <c r="A472" s="297"/>
      <c r="B472" s="297"/>
      <c r="C472" s="297"/>
      <c r="D472" s="297"/>
      <c r="E472" s="297"/>
      <c r="F472" s="297"/>
      <c r="G472" s="297"/>
      <c r="H472" s="297"/>
      <c r="I472" s="297"/>
      <c r="J472" s="297"/>
      <c r="K472" s="297"/>
      <c r="L472" s="297"/>
      <c r="M472" s="297"/>
      <c r="N472" s="297"/>
      <c r="O472" s="297"/>
      <c r="P472" s="297"/>
      <c r="Q472" s="297"/>
      <c r="R472" s="297"/>
      <c r="S472" s="297"/>
      <c r="T472" s="297"/>
      <c r="U472" s="297"/>
      <c r="V472" s="297"/>
      <c r="W472" s="297"/>
      <c r="X472" s="297"/>
      <c r="Y472" s="297"/>
      <c r="Z472" s="297"/>
    </row>
    <row r="473" spans="1:26" ht="15.75" customHeight="1">
      <c r="A473" s="297"/>
      <c r="B473" s="297"/>
      <c r="C473" s="297"/>
      <c r="D473" s="297"/>
      <c r="E473" s="297"/>
      <c r="F473" s="297"/>
      <c r="G473" s="297"/>
      <c r="H473" s="297"/>
      <c r="I473" s="297"/>
      <c r="J473" s="297"/>
      <c r="K473" s="297"/>
      <c r="L473" s="297"/>
      <c r="M473" s="297"/>
      <c r="N473" s="297"/>
      <c r="O473" s="297"/>
      <c r="P473" s="297"/>
      <c r="Q473" s="297"/>
      <c r="R473" s="297"/>
      <c r="S473" s="297"/>
      <c r="T473" s="297"/>
      <c r="U473" s="297"/>
      <c r="V473" s="297"/>
      <c r="W473" s="297"/>
      <c r="X473" s="297"/>
      <c r="Y473" s="297"/>
      <c r="Z473" s="297"/>
    </row>
    <row r="474" spans="1:26" ht="15.75" customHeight="1">
      <c r="A474" s="297"/>
      <c r="B474" s="297"/>
      <c r="C474" s="297"/>
      <c r="D474" s="297"/>
      <c r="E474" s="297"/>
      <c r="F474" s="297"/>
      <c r="G474" s="297"/>
      <c r="H474" s="297"/>
      <c r="I474" s="297"/>
      <c r="J474" s="297"/>
      <c r="K474" s="297"/>
      <c r="L474" s="297"/>
      <c r="M474" s="297"/>
      <c r="N474" s="297"/>
      <c r="O474" s="297"/>
      <c r="P474" s="297"/>
      <c r="Q474" s="297"/>
      <c r="R474" s="297"/>
      <c r="S474" s="297"/>
      <c r="T474" s="297"/>
      <c r="U474" s="297"/>
      <c r="V474" s="297"/>
      <c r="W474" s="297"/>
      <c r="X474" s="297"/>
      <c r="Y474" s="297"/>
      <c r="Z474" s="297"/>
    </row>
    <row r="475" spans="1:26" ht="15.75" customHeight="1">
      <c r="A475" s="297"/>
      <c r="B475" s="297"/>
      <c r="C475" s="297"/>
      <c r="D475" s="297"/>
      <c r="E475" s="297"/>
      <c r="F475" s="297"/>
      <c r="G475" s="297"/>
      <c r="H475" s="297"/>
      <c r="I475" s="297"/>
      <c r="J475" s="297"/>
      <c r="K475" s="297"/>
      <c r="L475" s="297"/>
      <c r="M475" s="297"/>
      <c r="N475" s="297"/>
      <c r="O475" s="297"/>
      <c r="P475" s="297"/>
      <c r="Q475" s="297"/>
      <c r="R475" s="297"/>
      <c r="S475" s="297"/>
      <c r="T475" s="297"/>
      <c r="U475" s="297"/>
      <c r="V475" s="297"/>
      <c r="W475" s="297"/>
      <c r="X475" s="297"/>
      <c r="Y475" s="297"/>
      <c r="Z475" s="297"/>
    </row>
    <row r="476" spans="1:26" ht="15.75" customHeight="1">
      <c r="A476" s="297"/>
      <c r="B476" s="297"/>
      <c r="C476" s="297"/>
      <c r="D476" s="297"/>
      <c r="E476" s="297"/>
      <c r="F476" s="297"/>
      <c r="G476" s="297"/>
      <c r="H476" s="297"/>
      <c r="I476" s="297"/>
      <c r="J476" s="297"/>
      <c r="K476" s="297"/>
      <c r="L476" s="297"/>
      <c r="M476" s="297"/>
      <c r="N476" s="297"/>
      <c r="O476" s="297"/>
      <c r="P476" s="297"/>
      <c r="Q476" s="297"/>
      <c r="R476" s="297"/>
      <c r="S476" s="297"/>
      <c r="T476" s="297"/>
      <c r="U476" s="297"/>
      <c r="V476" s="297"/>
      <c r="W476" s="297"/>
      <c r="X476" s="297"/>
      <c r="Y476" s="297"/>
      <c r="Z476" s="297"/>
    </row>
    <row r="477" spans="1:26" ht="15.75" customHeight="1">
      <c r="A477" s="297"/>
      <c r="B477" s="297"/>
      <c r="C477" s="297"/>
      <c r="D477" s="297"/>
      <c r="E477" s="297"/>
      <c r="F477" s="297"/>
      <c r="G477" s="297"/>
      <c r="H477" s="297"/>
      <c r="I477" s="297"/>
      <c r="J477" s="297"/>
      <c r="K477" s="297"/>
      <c r="L477" s="297"/>
      <c r="M477" s="297"/>
      <c r="N477" s="297"/>
      <c r="O477" s="297"/>
      <c r="P477" s="297"/>
      <c r="Q477" s="297"/>
      <c r="R477" s="297"/>
      <c r="S477" s="297"/>
      <c r="T477" s="297"/>
      <c r="U477" s="297"/>
      <c r="V477" s="297"/>
      <c r="W477" s="297"/>
      <c r="X477" s="297"/>
      <c r="Y477" s="297"/>
      <c r="Z477" s="297"/>
    </row>
    <row r="478" spans="1:26" ht="15.75" customHeight="1">
      <c r="A478" s="297"/>
      <c r="B478" s="297"/>
      <c r="C478" s="297"/>
      <c r="D478" s="297"/>
      <c r="E478" s="297"/>
      <c r="F478" s="297"/>
      <c r="G478" s="297"/>
      <c r="H478" s="297"/>
      <c r="I478" s="297"/>
      <c r="J478" s="297"/>
      <c r="K478" s="297"/>
      <c r="L478" s="297"/>
      <c r="M478" s="297"/>
      <c r="N478" s="297"/>
      <c r="O478" s="297"/>
      <c r="P478" s="297"/>
      <c r="Q478" s="297"/>
      <c r="R478" s="297"/>
      <c r="S478" s="297"/>
      <c r="T478" s="297"/>
      <c r="U478" s="297"/>
      <c r="V478" s="297"/>
      <c r="W478" s="297"/>
      <c r="X478" s="297"/>
      <c r="Y478" s="297"/>
      <c r="Z478" s="297"/>
    </row>
    <row r="479" spans="1:26" ht="15.75" customHeight="1">
      <c r="A479" s="297"/>
      <c r="B479" s="297"/>
      <c r="C479" s="297"/>
      <c r="D479" s="297"/>
      <c r="E479" s="297"/>
      <c r="F479" s="297"/>
      <c r="G479" s="297"/>
      <c r="H479" s="297"/>
      <c r="I479" s="297"/>
      <c r="J479" s="297"/>
      <c r="K479" s="297"/>
      <c r="L479" s="297"/>
      <c r="M479" s="297"/>
      <c r="N479" s="297"/>
      <c r="O479" s="297"/>
      <c r="P479" s="297"/>
      <c r="Q479" s="297"/>
      <c r="R479" s="297"/>
      <c r="S479" s="297"/>
      <c r="T479" s="297"/>
      <c r="U479" s="297"/>
      <c r="V479" s="297"/>
      <c r="W479" s="297"/>
      <c r="X479" s="297"/>
      <c r="Y479" s="297"/>
      <c r="Z479" s="297"/>
    </row>
    <row r="480" spans="1:26" ht="15.75" customHeight="1">
      <c r="A480" s="297"/>
      <c r="B480" s="297"/>
      <c r="C480" s="297"/>
      <c r="D480" s="297"/>
      <c r="E480" s="297"/>
      <c r="F480" s="297"/>
      <c r="G480" s="297"/>
      <c r="H480" s="297"/>
      <c r="I480" s="297"/>
      <c r="J480" s="297"/>
      <c r="K480" s="297"/>
      <c r="L480" s="297"/>
      <c r="M480" s="297"/>
      <c r="N480" s="297"/>
      <c r="O480" s="297"/>
      <c r="P480" s="297"/>
      <c r="Q480" s="297"/>
      <c r="R480" s="297"/>
      <c r="S480" s="297"/>
      <c r="T480" s="297"/>
      <c r="U480" s="297"/>
      <c r="V480" s="297"/>
      <c r="W480" s="297"/>
      <c r="X480" s="297"/>
      <c r="Y480" s="297"/>
      <c r="Z480" s="297"/>
    </row>
    <row r="481" spans="1:26" ht="15.75" customHeight="1">
      <c r="A481" s="297"/>
      <c r="B481" s="297"/>
      <c r="C481" s="297"/>
      <c r="D481" s="297"/>
      <c r="E481" s="297"/>
      <c r="F481" s="297"/>
      <c r="G481" s="297"/>
      <c r="H481" s="297"/>
      <c r="I481" s="297"/>
      <c r="J481" s="297"/>
      <c r="K481" s="297"/>
      <c r="L481" s="297"/>
      <c r="M481" s="297"/>
      <c r="N481" s="297"/>
      <c r="O481" s="297"/>
      <c r="P481" s="297"/>
      <c r="Q481" s="297"/>
      <c r="R481" s="297"/>
      <c r="S481" s="297"/>
      <c r="T481" s="297"/>
      <c r="U481" s="297"/>
      <c r="V481" s="297"/>
      <c r="W481" s="297"/>
      <c r="X481" s="297"/>
      <c r="Y481" s="297"/>
      <c r="Z481" s="297"/>
    </row>
    <row r="482" spans="1:26" ht="15.75" customHeight="1">
      <c r="A482" s="297"/>
      <c r="B482" s="297"/>
      <c r="C482" s="297"/>
      <c r="D482" s="297"/>
      <c r="E482" s="297"/>
      <c r="F482" s="297"/>
      <c r="G482" s="297"/>
      <c r="H482" s="297"/>
      <c r="I482" s="297"/>
      <c r="J482" s="297"/>
      <c r="K482" s="297"/>
      <c r="L482" s="297"/>
      <c r="M482" s="297"/>
      <c r="N482" s="297"/>
      <c r="O482" s="297"/>
      <c r="P482" s="297"/>
      <c r="Q482" s="297"/>
      <c r="R482" s="297"/>
      <c r="S482" s="297"/>
      <c r="T482" s="297"/>
      <c r="U482" s="297"/>
      <c r="V482" s="297"/>
      <c r="W482" s="297"/>
      <c r="X482" s="297"/>
      <c r="Y482" s="297"/>
      <c r="Z482" s="297"/>
    </row>
    <row r="483" spans="1:26" ht="15.75" customHeight="1">
      <c r="A483" s="297"/>
      <c r="B483" s="297"/>
      <c r="C483" s="297"/>
      <c r="D483" s="297"/>
      <c r="E483" s="297"/>
      <c r="F483" s="297"/>
      <c r="G483" s="297"/>
      <c r="H483" s="297"/>
      <c r="I483" s="297"/>
      <c r="J483" s="297"/>
      <c r="K483" s="297"/>
      <c r="L483" s="297"/>
      <c r="M483" s="297"/>
      <c r="N483" s="297"/>
      <c r="O483" s="297"/>
      <c r="P483" s="297"/>
      <c r="Q483" s="297"/>
      <c r="R483" s="297"/>
      <c r="S483" s="297"/>
      <c r="T483" s="297"/>
      <c r="U483" s="297"/>
      <c r="V483" s="297"/>
      <c r="W483" s="297"/>
      <c r="X483" s="297"/>
      <c r="Y483" s="297"/>
      <c r="Z483" s="297"/>
    </row>
    <row r="484" spans="1:26" ht="15.75" customHeight="1">
      <c r="A484" s="297"/>
      <c r="B484" s="297"/>
      <c r="C484" s="297"/>
      <c r="D484" s="297"/>
      <c r="E484" s="297"/>
      <c r="F484" s="297"/>
      <c r="G484" s="297"/>
      <c r="H484" s="297"/>
      <c r="I484" s="297"/>
      <c r="J484" s="297"/>
      <c r="K484" s="297"/>
      <c r="L484" s="297"/>
      <c r="M484" s="297"/>
      <c r="N484" s="297"/>
      <c r="O484" s="297"/>
      <c r="P484" s="297"/>
      <c r="Q484" s="297"/>
      <c r="R484" s="297"/>
      <c r="S484" s="297"/>
      <c r="T484" s="297"/>
      <c r="U484" s="297"/>
      <c r="V484" s="297"/>
      <c r="W484" s="297"/>
      <c r="X484" s="297"/>
      <c r="Y484" s="297"/>
      <c r="Z484" s="297"/>
    </row>
    <row r="485" spans="1:26" ht="15.75" customHeight="1">
      <c r="A485" s="297"/>
      <c r="B485" s="297"/>
      <c r="C485" s="297"/>
      <c r="D485" s="297"/>
      <c r="E485" s="297"/>
      <c r="F485" s="297"/>
      <c r="G485" s="297"/>
      <c r="H485" s="297"/>
      <c r="I485" s="297"/>
      <c r="J485" s="297"/>
      <c r="K485" s="297"/>
      <c r="L485" s="297"/>
      <c r="M485" s="297"/>
      <c r="N485" s="297"/>
      <c r="O485" s="297"/>
      <c r="P485" s="297"/>
      <c r="Q485" s="297"/>
      <c r="R485" s="297"/>
      <c r="S485" s="297"/>
      <c r="T485" s="297"/>
      <c r="U485" s="297"/>
      <c r="V485" s="297"/>
      <c r="W485" s="297"/>
      <c r="X485" s="297"/>
      <c r="Y485" s="297"/>
      <c r="Z485" s="297"/>
    </row>
    <row r="486" spans="1:26" ht="15.75" customHeight="1">
      <c r="A486" s="297"/>
      <c r="B486" s="297"/>
      <c r="C486" s="297"/>
      <c r="D486" s="297"/>
      <c r="E486" s="297"/>
      <c r="F486" s="297"/>
      <c r="G486" s="297"/>
      <c r="H486" s="297"/>
      <c r="I486" s="297"/>
      <c r="J486" s="297"/>
      <c r="K486" s="297"/>
      <c r="L486" s="297"/>
      <c r="M486" s="297"/>
      <c r="N486" s="297"/>
      <c r="O486" s="297"/>
      <c r="P486" s="297"/>
      <c r="Q486" s="297"/>
      <c r="R486" s="297"/>
      <c r="S486" s="297"/>
      <c r="T486" s="297"/>
      <c r="U486" s="297"/>
      <c r="V486" s="297"/>
      <c r="W486" s="297"/>
      <c r="X486" s="297"/>
      <c r="Y486" s="297"/>
      <c r="Z486" s="297"/>
    </row>
    <row r="487" spans="1:26" ht="15.75" customHeight="1">
      <c r="A487" s="297"/>
      <c r="B487" s="297"/>
      <c r="C487" s="297"/>
      <c r="D487" s="297"/>
      <c r="E487" s="297"/>
      <c r="F487" s="297"/>
      <c r="G487" s="297"/>
      <c r="H487" s="297"/>
      <c r="I487" s="297"/>
      <c r="J487" s="297"/>
      <c r="K487" s="297"/>
      <c r="L487" s="297"/>
      <c r="M487" s="297"/>
      <c r="N487" s="297"/>
      <c r="O487" s="297"/>
      <c r="P487" s="297"/>
      <c r="Q487" s="297"/>
      <c r="R487" s="297"/>
      <c r="S487" s="297"/>
      <c r="T487" s="297"/>
      <c r="U487" s="297"/>
      <c r="V487" s="297"/>
      <c r="W487" s="297"/>
      <c r="X487" s="297"/>
      <c r="Y487" s="297"/>
      <c r="Z487" s="297"/>
    </row>
    <row r="488" spans="1:26" ht="15.75" customHeight="1">
      <c r="A488" s="297"/>
      <c r="B488" s="297"/>
      <c r="C488" s="297"/>
      <c r="D488" s="297"/>
      <c r="E488" s="297"/>
      <c r="F488" s="297"/>
      <c r="G488" s="297"/>
      <c r="H488" s="297"/>
      <c r="I488" s="297"/>
      <c r="J488" s="297"/>
      <c r="K488" s="297"/>
      <c r="L488" s="297"/>
      <c r="M488" s="297"/>
      <c r="N488" s="297"/>
      <c r="O488" s="297"/>
      <c r="P488" s="297"/>
      <c r="Q488" s="297"/>
      <c r="R488" s="297"/>
      <c r="S488" s="297"/>
      <c r="T488" s="297"/>
      <c r="U488" s="297"/>
      <c r="V488" s="297"/>
      <c r="W488" s="297"/>
      <c r="X488" s="297"/>
      <c r="Y488" s="297"/>
      <c r="Z488" s="297"/>
    </row>
    <row r="489" spans="1:26" ht="15.75" customHeight="1">
      <c r="A489" s="297"/>
      <c r="B489" s="297"/>
      <c r="C489" s="297"/>
      <c r="D489" s="297"/>
      <c r="E489" s="297"/>
      <c r="F489" s="297"/>
      <c r="G489" s="297"/>
      <c r="H489" s="297"/>
      <c r="I489" s="297"/>
      <c r="J489" s="297"/>
      <c r="K489" s="297"/>
      <c r="L489" s="297"/>
      <c r="M489" s="297"/>
      <c r="N489" s="297"/>
      <c r="O489" s="297"/>
      <c r="P489" s="297"/>
      <c r="Q489" s="297"/>
      <c r="R489" s="297"/>
      <c r="S489" s="297"/>
      <c r="T489" s="297"/>
      <c r="U489" s="297"/>
      <c r="V489" s="297"/>
      <c r="W489" s="297"/>
      <c r="X489" s="297"/>
      <c r="Y489" s="297"/>
      <c r="Z489" s="297"/>
    </row>
    <row r="490" spans="1:26" ht="15.75" customHeight="1">
      <c r="A490" s="297"/>
      <c r="B490" s="297"/>
      <c r="C490" s="297"/>
      <c r="D490" s="297"/>
      <c r="E490" s="297"/>
      <c r="F490" s="297"/>
      <c r="G490" s="297"/>
      <c r="H490" s="297"/>
      <c r="I490" s="297"/>
      <c r="J490" s="297"/>
      <c r="K490" s="297"/>
      <c r="L490" s="297"/>
      <c r="M490" s="297"/>
      <c r="N490" s="297"/>
      <c r="O490" s="297"/>
      <c r="P490" s="297"/>
      <c r="Q490" s="297"/>
      <c r="R490" s="297"/>
      <c r="S490" s="297"/>
      <c r="T490" s="297"/>
      <c r="U490" s="297"/>
      <c r="V490" s="297"/>
      <c r="W490" s="297"/>
      <c r="X490" s="297"/>
      <c r="Y490" s="297"/>
      <c r="Z490" s="297"/>
    </row>
    <row r="491" spans="1:26" ht="15.75" customHeight="1">
      <c r="A491" s="297"/>
      <c r="B491" s="297"/>
      <c r="C491" s="297"/>
      <c r="D491" s="297"/>
      <c r="E491" s="297"/>
      <c r="F491" s="297"/>
      <c r="G491" s="297"/>
      <c r="H491" s="297"/>
      <c r="I491" s="297"/>
      <c r="J491" s="297"/>
      <c r="K491" s="297"/>
      <c r="L491" s="297"/>
      <c r="M491" s="297"/>
      <c r="N491" s="297"/>
      <c r="O491" s="297"/>
      <c r="P491" s="297"/>
      <c r="Q491" s="297"/>
      <c r="R491" s="297"/>
      <c r="S491" s="297"/>
      <c r="T491" s="297"/>
      <c r="U491" s="297"/>
      <c r="V491" s="297"/>
      <c r="W491" s="297"/>
      <c r="X491" s="297"/>
      <c r="Y491" s="297"/>
      <c r="Z491" s="297"/>
    </row>
    <row r="492" spans="1:26" ht="15.75" customHeight="1">
      <c r="A492" s="297"/>
      <c r="B492" s="297"/>
      <c r="C492" s="297"/>
      <c r="D492" s="297"/>
      <c r="E492" s="297"/>
      <c r="F492" s="297"/>
      <c r="G492" s="297"/>
      <c r="H492" s="297"/>
      <c r="I492" s="297"/>
      <c r="J492" s="297"/>
      <c r="K492" s="297"/>
      <c r="L492" s="297"/>
      <c r="M492" s="297"/>
      <c r="N492" s="297"/>
      <c r="O492" s="297"/>
      <c r="P492" s="297"/>
      <c r="Q492" s="297"/>
      <c r="R492" s="297"/>
      <c r="S492" s="297"/>
      <c r="T492" s="297"/>
      <c r="U492" s="297"/>
      <c r="V492" s="297"/>
      <c r="W492" s="297"/>
      <c r="X492" s="297"/>
      <c r="Y492" s="297"/>
      <c r="Z492" s="297"/>
    </row>
    <row r="493" spans="1:26" ht="15.75" customHeight="1">
      <c r="A493" s="297"/>
      <c r="B493" s="297"/>
      <c r="C493" s="297"/>
      <c r="D493" s="297"/>
      <c r="E493" s="297"/>
      <c r="F493" s="297"/>
      <c r="G493" s="297"/>
      <c r="H493" s="297"/>
      <c r="I493" s="297"/>
      <c r="J493" s="297"/>
      <c r="K493" s="297"/>
      <c r="L493" s="297"/>
      <c r="M493" s="297"/>
      <c r="N493" s="297"/>
      <c r="O493" s="297"/>
      <c r="P493" s="297"/>
      <c r="Q493" s="297"/>
      <c r="R493" s="297"/>
      <c r="S493" s="297"/>
      <c r="T493" s="297"/>
      <c r="U493" s="297"/>
      <c r="V493" s="297"/>
      <c r="W493" s="297"/>
      <c r="X493" s="297"/>
      <c r="Y493" s="297"/>
      <c r="Z493" s="297"/>
    </row>
    <row r="494" spans="1:26" ht="15.75" customHeight="1">
      <c r="A494" s="297"/>
      <c r="B494" s="297"/>
      <c r="C494" s="297"/>
      <c r="D494" s="297"/>
      <c r="E494" s="297"/>
      <c r="F494" s="297"/>
      <c r="G494" s="297"/>
      <c r="H494" s="297"/>
      <c r="I494" s="297"/>
      <c r="J494" s="297"/>
      <c r="K494" s="297"/>
      <c r="L494" s="297"/>
      <c r="M494" s="297"/>
      <c r="N494" s="297"/>
      <c r="O494" s="297"/>
      <c r="P494" s="297"/>
      <c r="Q494" s="297"/>
      <c r="R494" s="297"/>
      <c r="S494" s="297"/>
      <c r="T494" s="297"/>
      <c r="U494" s="297"/>
      <c r="V494" s="297"/>
      <c r="W494" s="297"/>
      <c r="X494" s="297"/>
      <c r="Y494" s="297"/>
      <c r="Z494" s="297"/>
    </row>
    <row r="495" spans="1:26" ht="15.75" customHeight="1">
      <c r="A495" s="297"/>
      <c r="B495" s="297"/>
      <c r="C495" s="297"/>
      <c r="D495" s="297"/>
      <c r="E495" s="297"/>
      <c r="F495" s="297"/>
      <c r="G495" s="297"/>
      <c r="H495" s="297"/>
      <c r="I495" s="297"/>
      <c r="J495" s="297"/>
      <c r="K495" s="297"/>
      <c r="L495" s="297"/>
      <c r="M495" s="297"/>
      <c r="N495" s="297"/>
      <c r="O495" s="297"/>
      <c r="P495" s="297"/>
      <c r="Q495" s="297"/>
      <c r="R495" s="297"/>
      <c r="S495" s="297"/>
      <c r="T495" s="297"/>
      <c r="U495" s="297"/>
      <c r="V495" s="297"/>
      <c r="W495" s="297"/>
      <c r="X495" s="297"/>
      <c r="Y495" s="297"/>
      <c r="Z495" s="297"/>
    </row>
    <row r="496" spans="1:26" ht="15.75" customHeight="1">
      <c r="A496" s="297"/>
      <c r="B496" s="297"/>
      <c r="C496" s="297"/>
      <c r="D496" s="297"/>
      <c r="E496" s="297"/>
      <c r="F496" s="297"/>
      <c r="G496" s="297"/>
      <c r="H496" s="297"/>
      <c r="I496" s="297"/>
      <c r="J496" s="297"/>
      <c r="K496" s="297"/>
      <c r="L496" s="297"/>
      <c r="M496" s="297"/>
      <c r="N496" s="297"/>
      <c r="O496" s="297"/>
      <c r="P496" s="297"/>
      <c r="Q496" s="297"/>
      <c r="R496" s="297"/>
      <c r="S496" s="297"/>
      <c r="T496" s="297"/>
      <c r="U496" s="297"/>
      <c r="V496" s="297"/>
      <c r="W496" s="297"/>
      <c r="X496" s="297"/>
      <c r="Y496" s="297"/>
      <c r="Z496" s="297"/>
    </row>
    <row r="497" spans="1:26" ht="15.75" customHeight="1">
      <c r="A497" s="297"/>
      <c r="B497" s="297"/>
      <c r="C497" s="297"/>
      <c r="D497" s="297"/>
      <c r="E497" s="297"/>
      <c r="F497" s="297"/>
      <c r="G497" s="297"/>
      <c r="H497" s="297"/>
      <c r="I497" s="297"/>
      <c r="J497" s="297"/>
      <c r="K497" s="297"/>
      <c r="L497" s="297"/>
      <c r="M497" s="297"/>
      <c r="N497" s="297"/>
      <c r="O497" s="297"/>
      <c r="P497" s="297"/>
      <c r="Q497" s="297"/>
      <c r="R497" s="297"/>
      <c r="S497" s="297"/>
      <c r="T497" s="297"/>
      <c r="U497" s="297"/>
      <c r="V497" s="297"/>
      <c r="W497" s="297"/>
      <c r="X497" s="297"/>
      <c r="Y497" s="297"/>
      <c r="Z497" s="297"/>
    </row>
    <row r="498" spans="1:26" ht="15.75" customHeight="1">
      <c r="A498" s="297"/>
      <c r="B498" s="297"/>
      <c r="C498" s="297"/>
      <c r="D498" s="297"/>
      <c r="E498" s="297"/>
      <c r="F498" s="297"/>
      <c r="G498" s="297"/>
      <c r="H498" s="297"/>
      <c r="I498" s="297"/>
      <c r="J498" s="297"/>
      <c r="K498" s="297"/>
      <c r="L498" s="297"/>
      <c r="M498" s="297"/>
      <c r="N498" s="297"/>
      <c r="O498" s="297"/>
      <c r="P498" s="297"/>
      <c r="Q498" s="297"/>
      <c r="R498" s="297"/>
      <c r="S498" s="297"/>
      <c r="T498" s="297"/>
      <c r="U498" s="297"/>
      <c r="V498" s="297"/>
      <c r="W498" s="297"/>
      <c r="X498" s="297"/>
      <c r="Y498" s="297"/>
      <c r="Z498" s="297"/>
    </row>
    <row r="499" spans="1:26" ht="15.75" customHeight="1">
      <c r="A499" s="297"/>
      <c r="B499" s="297"/>
      <c r="C499" s="297"/>
      <c r="D499" s="297"/>
      <c r="E499" s="297"/>
      <c r="F499" s="297"/>
      <c r="G499" s="297"/>
      <c r="H499" s="297"/>
      <c r="I499" s="297"/>
      <c r="J499" s="297"/>
      <c r="K499" s="297"/>
      <c r="L499" s="297"/>
      <c r="M499" s="297"/>
      <c r="N499" s="297"/>
      <c r="O499" s="297"/>
      <c r="P499" s="297"/>
      <c r="Q499" s="297"/>
      <c r="R499" s="297"/>
      <c r="S499" s="297"/>
      <c r="T499" s="297"/>
      <c r="U499" s="297"/>
      <c r="V499" s="297"/>
      <c r="W499" s="297"/>
      <c r="X499" s="297"/>
      <c r="Y499" s="297"/>
      <c r="Z499" s="297"/>
    </row>
    <row r="500" spans="1:26" ht="15.75" customHeight="1">
      <c r="A500" s="297"/>
      <c r="B500" s="297"/>
      <c r="C500" s="297"/>
      <c r="D500" s="297"/>
      <c r="E500" s="297"/>
      <c r="F500" s="297"/>
      <c r="G500" s="297"/>
      <c r="H500" s="297"/>
      <c r="I500" s="297"/>
      <c r="J500" s="297"/>
      <c r="K500" s="297"/>
      <c r="L500" s="297"/>
      <c r="M500" s="297"/>
      <c r="N500" s="297"/>
      <c r="O500" s="297"/>
      <c r="P500" s="297"/>
      <c r="Q500" s="297"/>
      <c r="R500" s="297"/>
      <c r="S500" s="297"/>
      <c r="T500" s="297"/>
      <c r="U500" s="297"/>
      <c r="V500" s="297"/>
      <c r="W500" s="297"/>
      <c r="X500" s="297"/>
      <c r="Y500" s="297"/>
      <c r="Z500" s="297"/>
    </row>
    <row r="501" spans="1:26" ht="15.75" customHeight="1">
      <c r="A501" s="297"/>
      <c r="B501" s="297"/>
      <c r="C501" s="297"/>
      <c r="D501" s="297"/>
      <c r="E501" s="297"/>
      <c r="F501" s="297"/>
      <c r="G501" s="297"/>
      <c r="H501" s="297"/>
      <c r="I501" s="297"/>
      <c r="J501" s="297"/>
      <c r="K501" s="297"/>
      <c r="L501" s="297"/>
      <c r="M501" s="297"/>
      <c r="N501" s="297"/>
      <c r="O501" s="297"/>
      <c r="P501" s="297"/>
      <c r="Q501" s="297"/>
      <c r="R501" s="297"/>
      <c r="S501" s="297"/>
      <c r="T501" s="297"/>
      <c r="U501" s="297"/>
      <c r="V501" s="297"/>
      <c r="W501" s="297"/>
      <c r="X501" s="297"/>
      <c r="Y501" s="297"/>
      <c r="Z501" s="297"/>
    </row>
    <row r="502" spans="1:26" ht="15.75" customHeight="1">
      <c r="A502" s="297"/>
      <c r="B502" s="297"/>
      <c r="C502" s="297"/>
      <c r="D502" s="297"/>
      <c r="E502" s="297"/>
      <c r="F502" s="297"/>
      <c r="G502" s="297"/>
      <c r="H502" s="297"/>
      <c r="I502" s="297"/>
      <c r="J502" s="297"/>
      <c r="K502" s="297"/>
      <c r="L502" s="297"/>
      <c r="M502" s="297"/>
      <c r="N502" s="297"/>
      <c r="O502" s="297"/>
      <c r="P502" s="297"/>
      <c r="Q502" s="297"/>
      <c r="R502" s="297"/>
      <c r="S502" s="297"/>
      <c r="T502" s="297"/>
      <c r="U502" s="297"/>
      <c r="V502" s="297"/>
      <c r="W502" s="297"/>
      <c r="X502" s="297"/>
      <c r="Y502" s="297"/>
      <c r="Z502" s="297"/>
    </row>
    <row r="503" spans="1:26" ht="15.75" customHeight="1">
      <c r="A503" s="297"/>
      <c r="B503" s="297"/>
      <c r="C503" s="297"/>
      <c r="D503" s="297"/>
      <c r="E503" s="297"/>
      <c r="F503" s="297"/>
      <c r="G503" s="297"/>
      <c r="H503" s="297"/>
      <c r="I503" s="297"/>
      <c r="J503" s="297"/>
      <c r="K503" s="297"/>
      <c r="L503" s="297"/>
      <c r="M503" s="297"/>
      <c r="N503" s="297"/>
      <c r="O503" s="297"/>
      <c r="P503" s="297"/>
      <c r="Q503" s="297"/>
      <c r="R503" s="297"/>
      <c r="S503" s="297"/>
      <c r="T503" s="297"/>
      <c r="U503" s="297"/>
      <c r="V503" s="297"/>
      <c r="W503" s="297"/>
      <c r="X503" s="297"/>
      <c r="Y503" s="297"/>
      <c r="Z503" s="297"/>
    </row>
    <row r="504" spans="1:26" ht="15.75" customHeight="1">
      <c r="A504" s="297"/>
      <c r="B504" s="297"/>
      <c r="C504" s="297"/>
      <c r="D504" s="297"/>
      <c r="E504" s="297"/>
      <c r="F504" s="297"/>
      <c r="G504" s="297"/>
      <c r="H504" s="297"/>
      <c r="I504" s="297"/>
      <c r="J504" s="297"/>
      <c r="K504" s="297"/>
      <c r="L504" s="297"/>
      <c r="M504" s="297"/>
      <c r="N504" s="297"/>
      <c r="O504" s="297"/>
      <c r="P504" s="297"/>
      <c r="Q504" s="297"/>
      <c r="R504" s="297"/>
      <c r="S504" s="297"/>
      <c r="T504" s="297"/>
      <c r="U504" s="297"/>
      <c r="V504" s="297"/>
      <c r="W504" s="297"/>
      <c r="X504" s="297"/>
      <c r="Y504" s="297"/>
      <c r="Z504" s="297"/>
    </row>
    <row r="505" spans="1:26" ht="15.75" customHeight="1">
      <c r="A505" s="297"/>
      <c r="B505" s="297"/>
      <c r="C505" s="297"/>
      <c r="D505" s="297"/>
      <c r="E505" s="297"/>
      <c r="F505" s="297"/>
      <c r="G505" s="297"/>
      <c r="H505" s="297"/>
      <c r="I505" s="297"/>
      <c r="J505" s="297"/>
      <c r="K505" s="297"/>
      <c r="L505" s="297"/>
      <c r="M505" s="297"/>
      <c r="N505" s="297"/>
      <c r="O505" s="297"/>
      <c r="P505" s="297"/>
      <c r="Q505" s="297"/>
      <c r="R505" s="297"/>
      <c r="S505" s="297"/>
      <c r="T505" s="297"/>
      <c r="U505" s="297"/>
      <c r="V505" s="297"/>
      <c r="W505" s="297"/>
      <c r="X505" s="297"/>
      <c r="Y505" s="297"/>
      <c r="Z505" s="297"/>
    </row>
    <row r="506" spans="1:26" ht="15.75" customHeight="1">
      <c r="A506" s="297"/>
      <c r="B506" s="297"/>
      <c r="C506" s="297"/>
      <c r="D506" s="297"/>
      <c r="E506" s="297"/>
      <c r="F506" s="297"/>
      <c r="G506" s="297"/>
      <c r="H506" s="297"/>
      <c r="I506" s="297"/>
      <c r="J506" s="297"/>
      <c r="K506" s="297"/>
      <c r="L506" s="297"/>
      <c r="M506" s="297"/>
      <c r="N506" s="297"/>
      <c r="O506" s="297"/>
      <c r="P506" s="297"/>
      <c r="Q506" s="297"/>
      <c r="R506" s="297"/>
      <c r="S506" s="297"/>
      <c r="T506" s="297"/>
      <c r="U506" s="297"/>
      <c r="V506" s="297"/>
      <c r="W506" s="297"/>
      <c r="X506" s="297"/>
      <c r="Y506" s="297"/>
      <c r="Z506" s="297"/>
    </row>
    <row r="507" spans="1:26" ht="15.75" customHeight="1">
      <c r="A507" s="297"/>
      <c r="B507" s="297"/>
      <c r="C507" s="297"/>
      <c r="D507" s="297"/>
      <c r="E507" s="297"/>
      <c r="F507" s="297"/>
      <c r="G507" s="297"/>
      <c r="H507" s="297"/>
      <c r="I507" s="297"/>
      <c r="J507" s="297"/>
      <c r="K507" s="297"/>
      <c r="L507" s="297"/>
      <c r="M507" s="297"/>
      <c r="N507" s="297"/>
      <c r="O507" s="297"/>
      <c r="P507" s="297"/>
      <c r="Q507" s="297"/>
      <c r="R507" s="297"/>
      <c r="S507" s="297"/>
      <c r="T507" s="297"/>
      <c r="U507" s="297"/>
      <c r="V507" s="297"/>
      <c r="W507" s="297"/>
      <c r="X507" s="297"/>
      <c r="Y507" s="297"/>
      <c r="Z507" s="297"/>
    </row>
    <row r="508" spans="1:26" ht="15.75" customHeight="1">
      <c r="A508" s="297"/>
      <c r="B508" s="297"/>
      <c r="C508" s="297"/>
      <c r="D508" s="297"/>
      <c r="E508" s="297"/>
      <c r="F508" s="297"/>
      <c r="G508" s="297"/>
      <c r="H508" s="297"/>
      <c r="I508" s="297"/>
      <c r="J508" s="297"/>
      <c r="K508" s="297"/>
      <c r="L508" s="297"/>
      <c r="M508" s="297"/>
      <c r="N508" s="297"/>
      <c r="O508" s="297"/>
      <c r="P508" s="297"/>
      <c r="Q508" s="297"/>
      <c r="R508" s="297"/>
      <c r="S508" s="297"/>
      <c r="T508" s="297"/>
      <c r="U508" s="297"/>
      <c r="V508" s="297"/>
      <c r="W508" s="297"/>
      <c r="X508" s="297"/>
      <c r="Y508" s="297"/>
      <c r="Z508" s="297"/>
    </row>
    <row r="509" spans="1:26" ht="15.75" customHeight="1">
      <c r="A509" s="297"/>
      <c r="B509" s="297"/>
      <c r="C509" s="297"/>
      <c r="D509" s="297"/>
      <c r="E509" s="297"/>
      <c r="F509" s="297"/>
      <c r="G509" s="297"/>
      <c r="H509" s="297"/>
      <c r="I509" s="297"/>
      <c r="J509" s="297"/>
      <c r="K509" s="297"/>
      <c r="L509" s="297"/>
      <c r="M509" s="297"/>
      <c r="N509" s="297"/>
      <c r="O509" s="297"/>
      <c r="P509" s="297"/>
      <c r="Q509" s="297"/>
      <c r="R509" s="297"/>
      <c r="S509" s="297"/>
      <c r="T509" s="297"/>
      <c r="U509" s="297"/>
      <c r="V509" s="297"/>
      <c r="W509" s="297"/>
      <c r="X509" s="297"/>
      <c r="Y509" s="297"/>
      <c r="Z509" s="297"/>
    </row>
    <row r="510" spans="1:26" ht="15.75" customHeight="1">
      <c r="A510" s="297"/>
      <c r="B510" s="297"/>
      <c r="C510" s="297"/>
      <c r="D510" s="297"/>
      <c r="E510" s="297"/>
      <c r="F510" s="297"/>
      <c r="G510" s="297"/>
      <c r="H510" s="297"/>
      <c r="I510" s="297"/>
      <c r="J510" s="297"/>
      <c r="K510" s="297"/>
      <c r="L510" s="297"/>
      <c r="M510" s="297"/>
      <c r="N510" s="297"/>
      <c r="O510" s="297"/>
      <c r="P510" s="297"/>
      <c r="Q510" s="297"/>
      <c r="R510" s="297"/>
      <c r="S510" s="297"/>
      <c r="T510" s="297"/>
      <c r="U510" s="297"/>
      <c r="V510" s="297"/>
      <c r="W510" s="297"/>
      <c r="X510" s="297"/>
      <c r="Y510" s="297"/>
      <c r="Z510" s="297"/>
    </row>
    <row r="511" spans="1:26" ht="15.75" customHeight="1">
      <c r="A511" s="297"/>
      <c r="B511" s="297"/>
      <c r="C511" s="297"/>
      <c r="D511" s="297"/>
      <c r="E511" s="297"/>
      <c r="F511" s="297"/>
      <c r="G511" s="297"/>
      <c r="H511" s="297"/>
      <c r="I511" s="297"/>
      <c r="J511" s="297"/>
      <c r="K511" s="297"/>
      <c r="L511" s="297"/>
      <c r="M511" s="297"/>
      <c r="N511" s="297"/>
      <c r="O511" s="297"/>
      <c r="P511" s="297"/>
      <c r="Q511" s="297"/>
      <c r="R511" s="297"/>
      <c r="S511" s="297"/>
      <c r="T511" s="297"/>
      <c r="U511" s="297"/>
      <c r="V511" s="297"/>
      <c r="W511" s="297"/>
      <c r="X511" s="297"/>
      <c r="Y511" s="297"/>
      <c r="Z511" s="297"/>
    </row>
    <row r="512" spans="1:26" ht="15.75" customHeight="1">
      <c r="A512" s="297"/>
      <c r="B512" s="297"/>
      <c r="C512" s="297"/>
      <c r="D512" s="297"/>
      <c r="E512" s="297"/>
      <c r="F512" s="297"/>
      <c r="G512" s="297"/>
      <c r="H512" s="297"/>
      <c r="I512" s="297"/>
      <c r="J512" s="297"/>
      <c r="K512" s="297"/>
      <c r="L512" s="297"/>
      <c r="M512" s="297"/>
      <c r="N512" s="297"/>
      <c r="O512" s="297"/>
      <c r="P512" s="297"/>
      <c r="Q512" s="297"/>
      <c r="R512" s="297"/>
      <c r="S512" s="297"/>
      <c r="T512" s="297"/>
      <c r="U512" s="297"/>
      <c r="V512" s="297"/>
      <c r="W512" s="297"/>
      <c r="X512" s="297"/>
      <c r="Y512" s="297"/>
      <c r="Z512" s="297"/>
    </row>
    <row r="513" spans="1:26" ht="15.75" customHeight="1">
      <c r="A513" s="297"/>
      <c r="B513" s="297"/>
      <c r="C513" s="297"/>
      <c r="D513" s="297"/>
      <c r="E513" s="297"/>
      <c r="F513" s="297"/>
      <c r="G513" s="297"/>
      <c r="H513" s="297"/>
      <c r="I513" s="297"/>
      <c r="J513" s="297"/>
      <c r="K513" s="297"/>
      <c r="L513" s="297"/>
      <c r="M513" s="297"/>
      <c r="N513" s="297"/>
      <c r="O513" s="297"/>
      <c r="P513" s="297"/>
      <c r="Q513" s="297"/>
      <c r="R513" s="297"/>
      <c r="S513" s="297"/>
      <c r="T513" s="297"/>
      <c r="U513" s="297"/>
      <c r="V513" s="297"/>
      <c r="W513" s="297"/>
      <c r="X513" s="297"/>
      <c r="Y513" s="297"/>
      <c r="Z513" s="297"/>
    </row>
    <row r="514" spans="1:26" ht="15.75" customHeight="1">
      <c r="A514" s="297"/>
      <c r="B514" s="297"/>
      <c r="C514" s="297"/>
      <c r="D514" s="297"/>
      <c r="E514" s="297"/>
      <c r="F514" s="297"/>
      <c r="G514" s="297"/>
      <c r="H514" s="297"/>
      <c r="I514" s="297"/>
      <c r="J514" s="297"/>
      <c r="K514" s="297"/>
      <c r="L514" s="297"/>
      <c r="M514" s="297"/>
      <c r="N514" s="297"/>
      <c r="O514" s="297"/>
      <c r="P514" s="297"/>
      <c r="Q514" s="297"/>
      <c r="R514" s="297"/>
      <c r="S514" s="297"/>
      <c r="T514" s="297"/>
      <c r="U514" s="297"/>
      <c r="V514" s="297"/>
      <c r="W514" s="297"/>
      <c r="X514" s="297"/>
      <c r="Y514" s="297"/>
      <c r="Z514" s="297"/>
    </row>
    <row r="515" spans="1:26" ht="15.75" customHeight="1">
      <c r="A515" s="297"/>
      <c r="B515" s="297"/>
      <c r="C515" s="297"/>
      <c r="D515" s="297"/>
      <c r="E515" s="297"/>
      <c r="F515" s="297"/>
      <c r="G515" s="297"/>
      <c r="H515" s="297"/>
      <c r="I515" s="297"/>
      <c r="J515" s="297"/>
      <c r="K515" s="297"/>
      <c r="L515" s="297"/>
      <c r="M515" s="297"/>
      <c r="N515" s="297"/>
      <c r="O515" s="297"/>
      <c r="P515" s="297"/>
      <c r="Q515" s="297"/>
      <c r="R515" s="297"/>
      <c r="S515" s="297"/>
      <c r="T515" s="297"/>
      <c r="U515" s="297"/>
      <c r="V515" s="297"/>
      <c r="W515" s="297"/>
      <c r="X515" s="297"/>
      <c r="Y515" s="297"/>
      <c r="Z515" s="297"/>
    </row>
    <row r="516" spans="1:26" ht="15.75" customHeight="1">
      <c r="A516" s="297"/>
      <c r="B516" s="297"/>
      <c r="C516" s="297"/>
      <c r="D516" s="297"/>
      <c r="E516" s="297"/>
      <c r="F516" s="297"/>
      <c r="G516" s="297"/>
      <c r="H516" s="297"/>
      <c r="I516" s="297"/>
      <c r="J516" s="297"/>
      <c r="K516" s="297"/>
      <c r="L516" s="297"/>
      <c r="M516" s="297"/>
      <c r="N516" s="297"/>
      <c r="O516" s="297"/>
      <c r="P516" s="297"/>
      <c r="Q516" s="297"/>
      <c r="R516" s="297"/>
      <c r="S516" s="297"/>
      <c r="T516" s="297"/>
      <c r="U516" s="297"/>
      <c r="V516" s="297"/>
      <c r="W516" s="297"/>
      <c r="X516" s="297"/>
      <c r="Y516" s="297"/>
      <c r="Z516" s="297"/>
    </row>
    <row r="517" spans="1:26" ht="15.75" customHeight="1">
      <c r="A517" s="297"/>
      <c r="B517" s="297"/>
      <c r="C517" s="297"/>
      <c r="D517" s="297"/>
      <c r="E517" s="297"/>
      <c r="F517" s="297"/>
      <c r="G517" s="297"/>
      <c r="H517" s="297"/>
      <c r="I517" s="297"/>
      <c r="J517" s="297"/>
      <c r="K517" s="297"/>
      <c r="L517" s="297"/>
      <c r="M517" s="297"/>
      <c r="N517" s="297"/>
      <c r="O517" s="297"/>
      <c r="P517" s="297"/>
      <c r="Q517" s="297"/>
      <c r="R517" s="297"/>
      <c r="S517" s="297"/>
      <c r="T517" s="297"/>
      <c r="U517" s="297"/>
      <c r="V517" s="297"/>
      <c r="W517" s="297"/>
      <c r="X517" s="297"/>
      <c r="Y517" s="297"/>
      <c r="Z517" s="297"/>
    </row>
    <row r="518" spans="1:26" ht="15.75" customHeight="1">
      <c r="A518" s="297"/>
      <c r="B518" s="297"/>
      <c r="C518" s="297"/>
      <c r="D518" s="297"/>
      <c r="E518" s="297"/>
      <c r="F518" s="297"/>
      <c r="G518" s="297"/>
      <c r="H518" s="297"/>
      <c r="I518" s="297"/>
      <c r="J518" s="297"/>
      <c r="K518" s="297"/>
      <c r="L518" s="297"/>
      <c r="M518" s="297"/>
      <c r="N518" s="297"/>
      <c r="O518" s="297"/>
      <c r="P518" s="297"/>
      <c r="Q518" s="297"/>
      <c r="R518" s="297"/>
      <c r="S518" s="297"/>
      <c r="T518" s="297"/>
      <c r="U518" s="297"/>
      <c r="V518" s="297"/>
      <c r="W518" s="297"/>
      <c r="X518" s="297"/>
      <c r="Y518" s="297"/>
      <c r="Z518" s="297"/>
    </row>
    <row r="519" spans="1:26" ht="15.75" customHeight="1">
      <c r="A519" s="297"/>
      <c r="B519" s="297"/>
      <c r="C519" s="297"/>
      <c r="D519" s="297"/>
      <c r="E519" s="297"/>
      <c r="F519" s="297"/>
      <c r="G519" s="297"/>
      <c r="H519" s="297"/>
      <c r="I519" s="297"/>
      <c r="J519" s="297"/>
      <c r="K519" s="297"/>
      <c r="L519" s="297"/>
      <c r="M519" s="297"/>
      <c r="N519" s="297"/>
      <c r="O519" s="297"/>
      <c r="P519" s="297"/>
      <c r="Q519" s="297"/>
      <c r="R519" s="297"/>
      <c r="S519" s="297"/>
      <c r="T519" s="297"/>
      <c r="U519" s="297"/>
      <c r="V519" s="297"/>
      <c r="W519" s="297"/>
      <c r="X519" s="297"/>
      <c r="Y519" s="297"/>
      <c r="Z519" s="297"/>
    </row>
    <row r="520" spans="1:26" ht="15.75" customHeight="1">
      <c r="A520" s="297"/>
      <c r="B520" s="297"/>
      <c r="C520" s="297"/>
      <c r="D520" s="297"/>
      <c r="E520" s="297"/>
      <c r="F520" s="297"/>
      <c r="G520" s="297"/>
      <c r="H520" s="297"/>
      <c r="I520" s="297"/>
      <c r="J520" s="297"/>
      <c r="K520" s="297"/>
      <c r="L520" s="297"/>
      <c r="M520" s="297"/>
      <c r="N520" s="297"/>
      <c r="O520" s="297"/>
      <c r="P520" s="297"/>
      <c r="Q520" s="297"/>
      <c r="R520" s="297"/>
      <c r="S520" s="297"/>
      <c r="T520" s="297"/>
      <c r="U520" s="297"/>
      <c r="V520" s="297"/>
      <c r="W520" s="297"/>
      <c r="X520" s="297"/>
      <c r="Y520" s="297"/>
      <c r="Z520" s="297"/>
    </row>
    <row r="521" spans="1:26" ht="15.75" customHeight="1">
      <c r="A521" s="297"/>
      <c r="B521" s="297"/>
      <c r="C521" s="297"/>
      <c r="D521" s="297"/>
      <c r="E521" s="297"/>
      <c r="F521" s="297"/>
      <c r="G521" s="297"/>
      <c r="H521" s="297"/>
      <c r="I521" s="297"/>
      <c r="J521" s="297"/>
      <c r="K521" s="297"/>
      <c r="L521" s="297"/>
      <c r="M521" s="297"/>
      <c r="N521" s="297"/>
      <c r="O521" s="297"/>
      <c r="P521" s="297"/>
      <c r="Q521" s="297"/>
      <c r="R521" s="297"/>
      <c r="S521" s="297"/>
      <c r="T521" s="297"/>
      <c r="U521" s="297"/>
      <c r="V521" s="297"/>
      <c r="W521" s="297"/>
      <c r="X521" s="297"/>
      <c r="Y521" s="297"/>
      <c r="Z521" s="297"/>
    </row>
    <row r="522" spans="1:26" ht="15.75" customHeight="1">
      <c r="A522" s="297"/>
      <c r="B522" s="297"/>
      <c r="C522" s="297"/>
      <c r="D522" s="297"/>
      <c r="E522" s="297"/>
      <c r="F522" s="297"/>
      <c r="G522" s="297"/>
      <c r="H522" s="297"/>
      <c r="I522" s="297"/>
      <c r="J522" s="297"/>
      <c r="K522" s="297"/>
      <c r="L522" s="297"/>
      <c r="M522" s="297"/>
      <c r="N522" s="297"/>
      <c r="O522" s="297"/>
      <c r="P522" s="297"/>
      <c r="Q522" s="297"/>
      <c r="R522" s="297"/>
      <c r="S522" s="297"/>
      <c r="T522" s="297"/>
      <c r="U522" s="297"/>
      <c r="V522" s="297"/>
      <c r="W522" s="297"/>
      <c r="X522" s="297"/>
      <c r="Y522" s="297"/>
      <c r="Z522" s="297"/>
    </row>
    <row r="523" spans="1:26" ht="15.75" customHeight="1">
      <c r="A523" s="297"/>
      <c r="B523" s="297"/>
      <c r="C523" s="297"/>
      <c r="D523" s="297"/>
      <c r="E523" s="297"/>
      <c r="F523" s="297"/>
      <c r="G523" s="297"/>
      <c r="H523" s="297"/>
      <c r="I523" s="297"/>
      <c r="J523" s="297"/>
      <c r="K523" s="297"/>
      <c r="L523" s="297"/>
      <c r="M523" s="297"/>
      <c r="N523" s="297"/>
      <c r="O523" s="297"/>
      <c r="P523" s="297"/>
      <c r="Q523" s="297"/>
      <c r="R523" s="297"/>
      <c r="S523" s="297"/>
      <c r="T523" s="297"/>
      <c r="U523" s="297"/>
      <c r="V523" s="297"/>
      <c r="W523" s="297"/>
      <c r="X523" s="297"/>
      <c r="Y523" s="297"/>
      <c r="Z523" s="297"/>
    </row>
    <row r="524" spans="1:26" ht="15.75" customHeight="1">
      <c r="A524" s="297"/>
      <c r="B524" s="297"/>
      <c r="C524" s="297"/>
      <c r="D524" s="297"/>
      <c r="E524" s="297"/>
      <c r="F524" s="297"/>
      <c r="G524" s="297"/>
      <c r="H524" s="297"/>
      <c r="I524" s="297"/>
      <c r="J524" s="297"/>
      <c r="K524" s="297"/>
      <c r="L524" s="297"/>
      <c r="M524" s="297"/>
      <c r="N524" s="297"/>
      <c r="O524" s="297"/>
      <c r="P524" s="297"/>
      <c r="Q524" s="297"/>
      <c r="R524" s="297"/>
      <c r="S524" s="297"/>
      <c r="T524" s="297"/>
      <c r="U524" s="297"/>
      <c r="V524" s="297"/>
      <c r="W524" s="297"/>
      <c r="X524" s="297"/>
      <c r="Y524" s="297"/>
      <c r="Z524" s="297"/>
    </row>
    <row r="525" spans="1:26" ht="15.75" customHeight="1">
      <c r="A525" s="297"/>
      <c r="B525" s="297"/>
      <c r="C525" s="297"/>
      <c r="D525" s="297"/>
      <c r="E525" s="297"/>
      <c r="F525" s="297"/>
      <c r="G525" s="297"/>
      <c r="H525" s="297"/>
      <c r="I525" s="297"/>
      <c r="J525" s="297"/>
      <c r="K525" s="297"/>
      <c r="L525" s="297"/>
      <c r="M525" s="297"/>
      <c r="N525" s="297"/>
      <c r="O525" s="297"/>
      <c r="P525" s="297"/>
      <c r="Q525" s="297"/>
      <c r="R525" s="297"/>
      <c r="S525" s="297"/>
      <c r="T525" s="297"/>
      <c r="U525" s="297"/>
      <c r="V525" s="297"/>
      <c r="W525" s="297"/>
      <c r="X525" s="297"/>
      <c r="Y525" s="297"/>
      <c r="Z525" s="297"/>
    </row>
    <row r="526" spans="1:26" ht="15.75" customHeight="1">
      <c r="A526" s="297"/>
      <c r="B526" s="297"/>
      <c r="C526" s="297"/>
      <c r="D526" s="297"/>
      <c r="E526" s="297"/>
      <c r="F526" s="297"/>
      <c r="G526" s="297"/>
      <c r="H526" s="297"/>
      <c r="I526" s="297"/>
      <c r="J526" s="297"/>
      <c r="K526" s="297"/>
      <c r="L526" s="297"/>
      <c r="M526" s="297"/>
      <c r="N526" s="297"/>
      <c r="O526" s="297"/>
      <c r="P526" s="297"/>
      <c r="Q526" s="297"/>
      <c r="R526" s="297"/>
      <c r="S526" s="297"/>
      <c r="T526" s="297"/>
      <c r="U526" s="297"/>
      <c r="V526" s="297"/>
      <c r="W526" s="297"/>
      <c r="X526" s="297"/>
      <c r="Y526" s="297"/>
      <c r="Z526" s="297"/>
    </row>
    <row r="527" spans="1:26" ht="15.75" customHeight="1">
      <c r="A527" s="297"/>
      <c r="B527" s="297"/>
      <c r="C527" s="297"/>
      <c r="D527" s="297"/>
      <c r="E527" s="297"/>
      <c r="F527" s="297"/>
      <c r="G527" s="297"/>
      <c r="H527" s="297"/>
      <c r="I527" s="297"/>
      <c r="J527" s="297"/>
      <c r="K527" s="297"/>
      <c r="L527" s="297"/>
      <c r="M527" s="297"/>
      <c r="N527" s="297"/>
      <c r="O527" s="297"/>
      <c r="P527" s="297"/>
      <c r="Q527" s="297"/>
      <c r="R527" s="297"/>
      <c r="S527" s="297"/>
      <c r="T527" s="297"/>
      <c r="U527" s="297"/>
      <c r="V527" s="297"/>
      <c r="W527" s="297"/>
      <c r="X527" s="297"/>
      <c r="Y527" s="297"/>
      <c r="Z527" s="297"/>
    </row>
    <row r="528" spans="1:26" ht="15.75" customHeight="1">
      <c r="A528" s="297"/>
      <c r="B528" s="297"/>
      <c r="C528" s="297"/>
      <c r="D528" s="297"/>
      <c r="E528" s="297"/>
      <c r="F528" s="297"/>
      <c r="G528" s="297"/>
      <c r="H528" s="297"/>
      <c r="I528" s="297"/>
      <c r="J528" s="297"/>
      <c r="K528" s="297"/>
      <c r="L528" s="297"/>
      <c r="M528" s="297"/>
      <c r="N528" s="297"/>
      <c r="O528" s="297"/>
      <c r="P528" s="297"/>
      <c r="Q528" s="297"/>
      <c r="R528" s="297"/>
      <c r="S528" s="297"/>
      <c r="T528" s="297"/>
      <c r="U528" s="297"/>
      <c r="V528" s="297"/>
      <c r="W528" s="297"/>
      <c r="X528" s="297"/>
      <c r="Y528" s="297"/>
      <c r="Z528" s="297"/>
    </row>
    <row r="529" spans="1:26" ht="15.75" customHeight="1">
      <c r="A529" s="297"/>
      <c r="B529" s="297"/>
      <c r="C529" s="297"/>
      <c r="D529" s="297"/>
      <c r="E529" s="297"/>
      <c r="F529" s="297"/>
      <c r="G529" s="297"/>
      <c r="H529" s="297"/>
      <c r="I529" s="297"/>
      <c r="J529" s="297"/>
      <c r="K529" s="297"/>
      <c r="L529" s="297"/>
      <c r="M529" s="297"/>
      <c r="N529" s="297"/>
      <c r="O529" s="297"/>
      <c r="P529" s="297"/>
      <c r="Q529" s="297"/>
      <c r="R529" s="297"/>
      <c r="S529" s="297"/>
      <c r="T529" s="297"/>
      <c r="U529" s="297"/>
      <c r="V529" s="297"/>
      <c r="W529" s="297"/>
      <c r="X529" s="297"/>
      <c r="Y529" s="297"/>
      <c r="Z529" s="297"/>
    </row>
    <row r="530" spans="1:26" ht="15.75" customHeight="1">
      <c r="A530" s="297"/>
      <c r="B530" s="297"/>
      <c r="C530" s="297"/>
      <c r="D530" s="297"/>
      <c r="E530" s="297"/>
      <c r="F530" s="297"/>
      <c r="G530" s="297"/>
      <c r="H530" s="297"/>
      <c r="I530" s="297"/>
      <c r="J530" s="297"/>
      <c r="K530" s="297"/>
      <c r="L530" s="297"/>
      <c r="M530" s="297"/>
      <c r="N530" s="297"/>
      <c r="O530" s="297"/>
      <c r="P530" s="297"/>
      <c r="Q530" s="297"/>
      <c r="R530" s="297"/>
      <c r="S530" s="297"/>
      <c r="T530" s="297"/>
      <c r="U530" s="297"/>
      <c r="V530" s="297"/>
      <c r="W530" s="297"/>
      <c r="X530" s="297"/>
      <c r="Y530" s="297"/>
      <c r="Z530" s="297"/>
    </row>
    <row r="531" spans="1:26" ht="15.75" customHeight="1">
      <c r="A531" s="297"/>
      <c r="B531" s="297"/>
      <c r="C531" s="297"/>
      <c r="D531" s="297"/>
      <c r="E531" s="297"/>
      <c r="F531" s="297"/>
      <c r="G531" s="297"/>
      <c r="H531" s="297"/>
      <c r="I531" s="297"/>
      <c r="J531" s="297"/>
      <c r="K531" s="297"/>
      <c r="L531" s="297"/>
      <c r="M531" s="297"/>
      <c r="N531" s="297"/>
      <c r="O531" s="297"/>
      <c r="P531" s="297"/>
      <c r="Q531" s="297"/>
      <c r="R531" s="297"/>
      <c r="S531" s="297"/>
      <c r="T531" s="297"/>
      <c r="U531" s="297"/>
      <c r="V531" s="297"/>
      <c r="W531" s="297"/>
      <c r="X531" s="297"/>
      <c r="Y531" s="297"/>
      <c r="Z531" s="297"/>
    </row>
    <row r="532" spans="1:26" ht="15.75" customHeight="1">
      <c r="A532" s="297"/>
      <c r="B532" s="297"/>
      <c r="C532" s="297"/>
      <c r="D532" s="297"/>
      <c r="E532" s="297"/>
      <c r="F532" s="297"/>
      <c r="G532" s="297"/>
      <c r="H532" s="297"/>
      <c r="I532" s="297"/>
      <c r="J532" s="297"/>
      <c r="K532" s="297"/>
      <c r="L532" s="297"/>
      <c r="M532" s="297"/>
      <c r="N532" s="297"/>
      <c r="O532" s="297"/>
      <c r="P532" s="297"/>
      <c r="Q532" s="297"/>
      <c r="R532" s="297"/>
      <c r="S532" s="297"/>
      <c r="T532" s="297"/>
      <c r="U532" s="297"/>
      <c r="V532" s="297"/>
      <c r="W532" s="297"/>
      <c r="X532" s="297"/>
      <c r="Y532" s="297"/>
      <c r="Z532" s="297"/>
    </row>
    <row r="533" spans="1:26" ht="15.75" customHeight="1">
      <c r="A533" s="297"/>
      <c r="B533" s="297"/>
      <c r="C533" s="297"/>
      <c r="D533" s="297"/>
      <c r="E533" s="297"/>
      <c r="F533" s="297"/>
      <c r="G533" s="297"/>
      <c r="H533" s="297"/>
      <c r="I533" s="297"/>
      <c r="J533" s="297"/>
      <c r="K533" s="297"/>
      <c r="L533" s="297"/>
      <c r="M533" s="297"/>
      <c r="N533" s="297"/>
      <c r="O533" s="297"/>
      <c r="P533" s="297"/>
      <c r="Q533" s="297"/>
      <c r="R533" s="297"/>
      <c r="S533" s="297"/>
      <c r="T533" s="297"/>
      <c r="U533" s="297"/>
      <c r="V533" s="297"/>
      <c r="W533" s="297"/>
      <c r="X533" s="297"/>
      <c r="Y533" s="297"/>
      <c r="Z533" s="297"/>
    </row>
    <row r="534" spans="1:26" ht="15.75" customHeight="1">
      <c r="A534" s="297"/>
      <c r="B534" s="297"/>
      <c r="C534" s="297"/>
      <c r="D534" s="297"/>
      <c r="E534" s="297"/>
      <c r="F534" s="297"/>
      <c r="G534" s="297"/>
      <c r="H534" s="297"/>
      <c r="I534" s="297"/>
      <c r="J534" s="297"/>
      <c r="K534" s="297"/>
      <c r="L534" s="297"/>
      <c r="M534" s="297"/>
      <c r="N534" s="297"/>
      <c r="O534" s="297"/>
      <c r="P534" s="297"/>
      <c r="Q534" s="297"/>
      <c r="R534" s="297"/>
      <c r="S534" s="297"/>
      <c r="T534" s="297"/>
      <c r="U534" s="297"/>
      <c r="V534" s="297"/>
      <c r="W534" s="297"/>
      <c r="X534" s="297"/>
      <c r="Y534" s="297"/>
      <c r="Z534" s="297"/>
    </row>
    <row r="535" spans="1:26" ht="15.75" customHeight="1">
      <c r="A535" s="297"/>
      <c r="B535" s="297"/>
      <c r="C535" s="297"/>
      <c r="D535" s="297"/>
      <c r="E535" s="297"/>
      <c r="F535" s="297"/>
      <c r="G535" s="297"/>
      <c r="H535" s="297"/>
      <c r="I535" s="297"/>
      <c r="J535" s="297"/>
      <c r="K535" s="297"/>
      <c r="L535" s="297"/>
      <c r="M535" s="297"/>
      <c r="N535" s="297"/>
      <c r="O535" s="297"/>
      <c r="P535" s="297"/>
      <c r="Q535" s="297"/>
      <c r="R535" s="297"/>
      <c r="S535" s="297"/>
      <c r="T535" s="297"/>
      <c r="U535" s="297"/>
      <c r="V535" s="297"/>
      <c r="W535" s="297"/>
      <c r="X535" s="297"/>
      <c r="Y535" s="297"/>
      <c r="Z535" s="297"/>
    </row>
    <row r="536" spans="1:26" ht="15.75" customHeight="1">
      <c r="A536" s="297"/>
      <c r="B536" s="297"/>
      <c r="C536" s="297"/>
      <c r="D536" s="297"/>
      <c r="E536" s="297"/>
      <c r="F536" s="297"/>
      <c r="G536" s="297"/>
      <c r="H536" s="297"/>
      <c r="I536" s="297"/>
      <c r="J536" s="297"/>
      <c r="K536" s="297"/>
      <c r="L536" s="297"/>
      <c r="M536" s="297"/>
      <c r="N536" s="297"/>
      <c r="O536" s="297"/>
      <c r="P536" s="297"/>
      <c r="Q536" s="297"/>
      <c r="R536" s="297"/>
      <c r="S536" s="297"/>
      <c r="T536" s="297"/>
      <c r="U536" s="297"/>
      <c r="V536" s="297"/>
      <c r="W536" s="297"/>
      <c r="X536" s="297"/>
      <c r="Y536" s="297"/>
      <c r="Z536" s="297"/>
    </row>
    <row r="537" spans="1:26" ht="15.75" customHeight="1">
      <c r="A537" s="297"/>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row>
    <row r="538" spans="1:26" ht="15.75" customHeight="1">
      <c r="A538" s="297"/>
      <c r="B538" s="297"/>
      <c r="C538" s="297"/>
      <c r="D538" s="297"/>
      <c r="E538" s="297"/>
      <c r="F538" s="297"/>
      <c r="G538" s="297"/>
      <c r="H538" s="297"/>
      <c r="I538" s="297"/>
      <c r="J538" s="297"/>
      <c r="K538" s="297"/>
      <c r="L538" s="297"/>
      <c r="M538" s="297"/>
      <c r="N538" s="297"/>
      <c r="O538" s="297"/>
      <c r="P538" s="297"/>
      <c r="Q538" s="297"/>
      <c r="R538" s="297"/>
      <c r="S538" s="297"/>
      <c r="T538" s="297"/>
      <c r="U538" s="297"/>
      <c r="V538" s="297"/>
      <c r="W538" s="297"/>
      <c r="X538" s="297"/>
      <c r="Y538" s="297"/>
      <c r="Z538" s="297"/>
    </row>
    <row r="539" spans="1:26" ht="15.75" customHeight="1">
      <c r="A539" s="297"/>
      <c r="B539" s="297"/>
      <c r="C539" s="297"/>
      <c r="D539" s="297"/>
      <c r="E539" s="297"/>
      <c r="F539" s="297"/>
      <c r="G539" s="297"/>
      <c r="H539" s="297"/>
      <c r="I539" s="297"/>
      <c r="J539" s="297"/>
      <c r="K539" s="297"/>
      <c r="L539" s="297"/>
      <c r="M539" s="297"/>
      <c r="N539" s="297"/>
      <c r="O539" s="297"/>
      <c r="P539" s="297"/>
      <c r="Q539" s="297"/>
      <c r="R539" s="297"/>
      <c r="S539" s="297"/>
      <c r="T539" s="297"/>
      <c r="U539" s="297"/>
      <c r="V539" s="297"/>
      <c r="W539" s="297"/>
      <c r="X539" s="297"/>
      <c r="Y539" s="297"/>
      <c r="Z539" s="297"/>
    </row>
    <row r="540" spans="1:26" ht="15.75" customHeight="1">
      <c r="A540" s="297"/>
      <c r="B540" s="297"/>
      <c r="C540" s="297"/>
      <c r="D540" s="297"/>
      <c r="E540" s="297"/>
      <c r="F540" s="297"/>
      <c r="G540" s="297"/>
      <c r="H540" s="297"/>
      <c r="I540" s="297"/>
      <c r="J540" s="297"/>
      <c r="K540" s="297"/>
      <c r="L540" s="297"/>
      <c r="M540" s="297"/>
      <c r="N540" s="297"/>
      <c r="O540" s="297"/>
      <c r="P540" s="297"/>
      <c r="Q540" s="297"/>
      <c r="R540" s="297"/>
      <c r="S540" s="297"/>
      <c r="T540" s="297"/>
      <c r="U540" s="297"/>
      <c r="V540" s="297"/>
      <c r="W540" s="297"/>
      <c r="X540" s="297"/>
      <c r="Y540" s="297"/>
      <c r="Z540" s="297"/>
    </row>
    <row r="541" spans="1:26" ht="15.75" customHeight="1">
      <c r="A541" s="297"/>
      <c r="B541" s="297"/>
      <c r="C541" s="297"/>
      <c r="D541" s="297"/>
      <c r="E541" s="297"/>
      <c r="F541" s="297"/>
      <c r="G541" s="297"/>
      <c r="H541" s="297"/>
      <c r="I541" s="297"/>
      <c r="J541" s="297"/>
      <c r="K541" s="297"/>
      <c r="L541" s="297"/>
      <c r="M541" s="297"/>
      <c r="N541" s="297"/>
      <c r="O541" s="297"/>
      <c r="P541" s="297"/>
      <c r="Q541" s="297"/>
      <c r="R541" s="297"/>
      <c r="S541" s="297"/>
      <c r="T541" s="297"/>
      <c r="U541" s="297"/>
      <c r="V541" s="297"/>
      <c r="W541" s="297"/>
      <c r="X541" s="297"/>
      <c r="Y541" s="297"/>
      <c r="Z541" s="297"/>
    </row>
    <row r="542" spans="1:26" ht="15.75" customHeight="1">
      <c r="A542" s="297"/>
      <c r="B542" s="297"/>
      <c r="C542" s="297"/>
      <c r="D542" s="297"/>
      <c r="E542" s="297"/>
      <c r="F542" s="297"/>
      <c r="G542" s="297"/>
      <c r="H542" s="297"/>
      <c r="I542" s="297"/>
      <c r="J542" s="297"/>
      <c r="K542" s="297"/>
      <c r="L542" s="297"/>
      <c r="M542" s="297"/>
      <c r="N542" s="297"/>
      <c r="O542" s="297"/>
      <c r="P542" s="297"/>
      <c r="Q542" s="297"/>
      <c r="R542" s="297"/>
      <c r="S542" s="297"/>
      <c r="T542" s="297"/>
      <c r="U542" s="297"/>
      <c r="V542" s="297"/>
      <c r="W542" s="297"/>
      <c r="X542" s="297"/>
      <c r="Y542" s="297"/>
      <c r="Z542" s="297"/>
    </row>
    <row r="543" spans="1:26" ht="15.75" customHeight="1">
      <c r="A543" s="297"/>
      <c r="B543" s="297"/>
      <c r="C543" s="297"/>
      <c r="D543" s="297"/>
      <c r="E543" s="297"/>
      <c r="F543" s="297"/>
      <c r="G543" s="297"/>
      <c r="H543" s="297"/>
      <c r="I543" s="297"/>
      <c r="J543" s="297"/>
      <c r="K543" s="297"/>
      <c r="L543" s="297"/>
      <c r="M543" s="297"/>
      <c r="N543" s="297"/>
      <c r="O543" s="297"/>
      <c r="P543" s="297"/>
      <c r="Q543" s="297"/>
      <c r="R543" s="297"/>
      <c r="S543" s="297"/>
      <c r="T543" s="297"/>
      <c r="U543" s="297"/>
      <c r="V543" s="297"/>
      <c r="W543" s="297"/>
      <c r="X543" s="297"/>
      <c r="Y543" s="297"/>
      <c r="Z543" s="297"/>
    </row>
    <row r="544" spans="1:26" ht="15.75" customHeight="1">
      <c r="A544" s="297"/>
      <c r="B544" s="297"/>
      <c r="C544" s="297"/>
      <c r="D544" s="297"/>
      <c r="E544" s="297"/>
      <c r="F544" s="297"/>
      <c r="G544" s="297"/>
      <c r="H544" s="297"/>
      <c r="I544" s="297"/>
      <c r="J544" s="297"/>
      <c r="K544" s="297"/>
      <c r="L544" s="297"/>
      <c r="M544" s="297"/>
      <c r="N544" s="297"/>
      <c r="O544" s="297"/>
      <c r="P544" s="297"/>
      <c r="Q544" s="297"/>
      <c r="R544" s="297"/>
      <c r="S544" s="297"/>
      <c r="T544" s="297"/>
      <c r="U544" s="297"/>
      <c r="V544" s="297"/>
      <c r="W544" s="297"/>
      <c r="X544" s="297"/>
      <c r="Y544" s="297"/>
      <c r="Z544" s="297"/>
    </row>
    <row r="545" spans="1:26" ht="15.75" customHeight="1">
      <c r="A545" s="297"/>
      <c r="B545" s="297"/>
      <c r="C545" s="297"/>
      <c r="D545" s="297"/>
      <c r="E545" s="297"/>
      <c r="F545" s="297"/>
      <c r="G545" s="297"/>
      <c r="H545" s="297"/>
      <c r="I545" s="297"/>
      <c r="J545" s="297"/>
      <c r="K545" s="297"/>
      <c r="L545" s="297"/>
      <c r="M545" s="297"/>
      <c r="N545" s="297"/>
      <c r="O545" s="297"/>
      <c r="P545" s="297"/>
      <c r="Q545" s="297"/>
      <c r="R545" s="297"/>
      <c r="S545" s="297"/>
      <c r="T545" s="297"/>
      <c r="U545" s="297"/>
      <c r="V545" s="297"/>
      <c r="W545" s="297"/>
      <c r="X545" s="297"/>
      <c r="Y545" s="297"/>
      <c r="Z545" s="297"/>
    </row>
    <row r="546" spans="1:26" ht="15.75" customHeight="1">
      <c r="A546" s="297"/>
      <c r="B546" s="297"/>
      <c r="C546" s="297"/>
      <c r="D546" s="297"/>
      <c r="E546" s="297"/>
      <c r="F546" s="297"/>
      <c r="G546" s="297"/>
      <c r="H546" s="297"/>
      <c r="I546" s="297"/>
      <c r="J546" s="297"/>
      <c r="K546" s="297"/>
      <c r="L546" s="297"/>
      <c r="M546" s="297"/>
      <c r="N546" s="297"/>
      <c r="O546" s="297"/>
      <c r="P546" s="297"/>
      <c r="Q546" s="297"/>
      <c r="R546" s="297"/>
      <c r="S546" s="297"/>
      <c r="T546" s="297"/>
      <c r="U546" s="297"/>
      <c r="V546" s="297"/>
      <c r="W546" s="297"/>
      <c r="X546" s="297"/>
      <c r="Y546" s="297"/>
      <c r="Z546" s="297"/>
    </row>
    <row r="547" spans="1:26" ht="15.75" customHeight="1">
      <c r="A547" s="297"/>
      <c r="B547" s="297"/>
      <c r="C547" s="297"/>
      <c r="D547" s="297"/>
      <c r="E547" s="297"/>
      <c r="F547" s="297"/>
      <c r="G547" s="297"/>
      <c r="H547" s="297"/>
      <c r="I547" s="297"/>
      <c r="J547" s="297"/>
      <c r="K547" s="297"/>
      <c r="L547" s="297"/>
      <c r="M547" s="297"/>
      <c r="N547" s="297"/>
      <c r="O547" s="297"/>
      <c r="P547" s="297"/>
      <c r="Q547" s="297"/>
      <c r="R547" s="297"/>
      <c r="S547" s="297"/>
      <c r="T547" s="297"/>
      <c r="U547" s="297"/>
      <c r="V547" s="297"/>
      <c r="W547" s="297"/>
      <c r="X547" s="297"/>
      <c r="Y547" s="297"/>
      <c r="Z547" s="297"/>
    </row>
    <row r="548" spans="1:26" ht="15.75" customHeight="1">
      <c r="A548" s="297"/>
      <c r="B548" s="297"/>
      <c r="C548" s="297"/>
      <c r="D548" s="297"/>
      <c r="E548" s="297"/>
      <c r="F548" s="297"/>
      <c r="G548" s="297"/>
      <c r="H548" s="297"/>
      <c r="I548" s="297"/>
      <c r="J548" s="297"/>
      <c r="K548" s="297"/>
      <c r="L548" s="297"/>
      <c r="M548" s="297"/>
      <c r="N548" s="297"/>
      <c r="O548" s="297"/>
      <c r="P548" s="297"/>
      <c r="Q548" s="297"/>
      <c r="R548" s="297"/>
      <c r="S548" s="297"/>
      <c r="T548" s="297"/>
      <c r="U548" s="297"/>
      <c r="V548" s="297"/>
      <c r="W548" s="297"/>
      <c r="X548" s="297"/>
      <c r="Y548" s="297"/>
      <c r="Z548" s="297"/>
    </row>
    <row r="549" spans="1:26" ht="15.75" customHeight="1">
      <c r="A549" s="297"/>
      <c r="B549" s="297"/>
      <c r="C549" s="297"/>
      <c r="D549" s="297"/>
      <c r="E549" s="297"/>
      <c r="F549" s="297"/>
      <c r="G549" s="297"/>
      <c r="H549" s="297"/>
      <c r="I549" s="297"/>
      <c r="J549" s="297"/>
      <c r="K549" s="297"/>
      <c r="L549" s="297"/>
      <c r="M549" s="297"/>
      <c r="N549" s="297"/>
      <c r="O549" s="297"/>
      <c r="P549" s="297"/>
      <c r="Q549" s="297"/>
      <c r="R549" s="297"/>
      <c r="S549" s="297"/>
      <c r="T549" s="297"/>
      <c r="U549" s="297"/>
      <c r="V549" s="297"/>
      <c r="W549" s="297"/>
      <c r="X549" s="297"/>
      <c r="Y549" s="297"/>
      <c r="Z549" s="297"/>
    </row>
    <row r="550" spans="1:26" ht="15.75" customHeight="1">
      <c r="A550" s="297"/>
      <c r="B550" s="297"/>
      <c r="C550" s="297"/>
      <c r="D550" s="297"/>
      <c r="E550" s="297"/>
      <c r="F550" s="297"/>
      <c r="G550" s="297"/>
      <c r="H550" s="297"/>
      <c r="I550" s="297"/>
      <c r="J550" s="297"/>
      <c r="K550" s="297"/>
      <c r="L550" s="297"/>
      <c r="M550" s="297"/>
      <c r="N550" s="297"/>
      <c r="O550" s="297"/>
      <c r="P550" s="297"/>
      <c r="Q550" s="297"/>
      <c r="R550" s="297"/>
      <c r="S550" s="297"/>
      <c r="T550" s="297"/>
      <c r="U550" s="297"/>
      <c r="V550" s="297"/>
      <c r="W550" s="297"/>
      <c r="X550" s="297"/>
      <c r="Y550" s="297"/>
      <c r="Z550" s="297"/>
    </row>
    <row r="551" spans="1:26" ht="15.75" customHeight="1">
      <c r="A551" s="297"/>
      <c r="B551" s="297"/>
      <c r="C551" s="297"/>
      <c r="D551" s="297"/>
      <c r="E551" s="297"/>
      <c r="F551" s="297"/>
      <c r="G551" s="297"/>
      <c r="H551" s="297"/>
      <c r="I551" s="297"/>
      <c r="J551" s="297"/>
      <c r="K551" s="297"/>
      <c r="L551" s="297"/>
      <c r="M551" s="297"/>
      <c r="N551" s="297"/>
      <c r="O551" s="297"/>
      <c r="P551" s="297"/>
      <c r="Q551" s="297"/>
      <c r="R551" s="297"/>
      <c r="S551" s="297"/>
      <c r="T551" s="297"/>
      <c r="U551" s="297"/>
      <c r="V551" s="297"/>
      <c r="W551" s="297"/>
      <c r="X551" s="297"/>
      <c r="Y551" s="297"/>
      <c r="Z551" s="297"/>
    </row>
    <row r="552" spans="1:26" ht="15.75" customHeight="1">
      <c r="A552" s="297"/>
      <c r="B552" s="297"/>
      <c r="C552" s="297"/>
      <c r="D552" s="297"/>
      <c r="E552" s="297"/>
      <c r="F552" s="297"/>
      <c r="G552" s="297"/>
      <c r="H552" s="297"/>
      <c r="I552" s="297"/>
      <c r="J552" s="297"/>
      <c r="K552" s="297"/>
      <c r="L552" s="297"/>
      <c r="M552" s="297"/>
      <c r="N552" s="297"/>
      <c r="O552" s="297"/>
      <c r="P552" s="297"/>
      <c r="Q552" s="297"/>
      <c r="R552" s="297"/>
      <c r="S552" s="297"/>
      <c r="T552" s="297"/>
      <c r="U552" s="297"/>
      <c r="V552" s="297"/>
      <c r="W552" s="297"/>
      <c r="X552" s="297"/>
      <c r="Y552" s="297"/>
      <c r="Z552" s="297"/>
    </row>
    <row r="553" spans="1:26" ht="15.75" customHeight="1">
      <c r="A553" s="297"/>
      <c r="B553" s="297"/>
      <c r="C553" s="297"/>
      <c r="D553" s="297"/>
      <c r="E553" s="297"/>
      <c r="F553" s="297"/>
      <c r="G553" s="297"/>
      <c r="H553" s="297"/>
      <c r="I553" s="297"/>
      <c r="J553" s="297"/>
      <c r="K553" s="297"/>
      <c r="L553" s="297"/>
      <c r="M553" s="297"/>
      <c r="N553" s="297"/>
      <c r="O553" s="297"/>
      <c r="P553" s="297"/>
      <c r="Q553" s="297"/>
      <c r="R553" s="297"/>
      <c r="S553" s="297"/>
      <c r="T553" s="297"/>
      <c r="U553" s="297"/>
      <c r="V553" s="297"/>
      <c r="W553" s="297"/>
      <c r="X553" s="297"/>
      <c r="Y553" s="297"/>
      <c r="Z553" s="297"/>
    </row>
    <row r="554" spans="1:26" ht="15.75" customHeight="1">
      <c r="A554" s="297"/>
      <c r="B554" s="297"/>
      <c r="C554" s="297"/>
      <c r="D554" s="297"/>
      <c r="E554" s="297"/>
      <c r="F554" s="297"/>
      <c r="G554" s="297"/>
      <c r="H554" s="297"/>
      <c r="I554" s="297"/>
      <c r="J554" s="297"/>
      <c r="K554" s="297"/>
      <c r="L554" s="297"/>
      <c r="M554" s="297"/>
      <c r="N554" s="297"/>
      <c r="O554" s="297"/>
      <c r="P554" s="297"/>
      <c r="Q554" s="297"/>
      <c r="R554" s="297"/>
      <c r="S554" s="297"/>
      <c r="T554" s="297"/>
      <c r="U554" s="297"/>
      <c r="V554" s="297"/>
      <c r="W554" s="297"/>
      <c r="X554" s="297"/>
      <c r="Y554" s="297"/>
      <c r="Z554" s="297"/>
    </row>
    <row r="555" spans="1:26" ht="15.75" customHeight="1">
      <c r="A555" s="297"/>
      <c r="B555" s="297"/>
      <c r="C555" s="297"/>
      <c r="D555" s="297"/>
      <c r="E555" s="297"/>
      <c r="F555" s="297"/>
      <c r="G555" s="297"/>
      <c r="H555" s="297"/>
      <c r="I555" s="297"/>
      <c r="J555" s="297"/>
      <c r="K555" s="297"/>
      <c r="L555" s="297"/>
      <c r="M555" s="297"/>
      <c r="N555" s="297"/>
      <c r="O555" s="297"/>
      <c r="P555" s="297"/>
      <c r="Q555" s="297"/>
      <c r="R555" s="297"/>
      <c r="S555" s="297"/>
      <c r="T555" s="297"/>
      <c r="U555" s="297"/>
      <c r="V555" s="297"/>
      <c r="W555" s="297"/>
      <c r="X555" s="297"/>
      <c r="Y555" s="297"/>
      <c r="Z555" s="297"/>
    </row>
    <row r="556" spans="1:26" ht="15.75" customHeight="1">
      <c r="A556" s="297"/>
      <c r="B556" s="297"/>
      <c r="C556" s="297"/>
      <c r="D556" s="297"/>
      <c r="E556" s="297"/>
      <c r="F556" s="297"/>
      <c r="G556" s="297"/>
      <c r="H556" s="297"/>
      <c r="I556" s="297"/>
      <c r="J556" s="297"/>
      <c r="K556" s="297"/>
      <c r="L556" s="297"/>
      <c r="M556" s="297"/>
      <c r="N556" s="297"/>
      <c r="O556" s="297"/>
      <c r="P556" s="297"/>
      <c r="Q556" s="297"/>
      <c r="R556" s="297"/>
      <c r="S556" s="297"/>
      <c r="T556" s="297"/>
      <c r="U556" s="297"/>
      <c r="V556" s="297"/>
      <c r="W556" s="297"/>
      <c r="X556" s="297"/>
      <c r="Y556" s="297"/>
      <c r="Z556" s="297"/>
    </row>
    <row r="557" spans="1:26" ht="15.75" customHeight="1">
      <c r="A557" s="297"/>
      <c r="B557" s="297"/>
      <c r="C557" s="297"/>
      <c r="D557" s="297"/>
      <c r="E557" s="297"/>
      <c r="F557" s="297"/>
      <c r="G557" s="297"/>
      <c r="H557" s="297"/>
      <c r="I557" s="297"/>
      <c r="J557" s="297"/>
      <c r="K557" s="297"/>
      <c r="L557" s="297"/>
      <c r="M557" s="297"/>
      <c r="N557" s="297"/>
      <c r="O557" s="297"/>
      <c r="P557" s="297"/>
      <c r="Q557" s="297"/>
      <c r="R557" s="297"/>
      <c r="S557" s="297"/>
      <c r="T557" s="297"/>
      <c r="U557" s="297"/>
      <c r="V557" s="297"/>
      <c r="W557" s="297"/>
      <c r="X557" s="297"/>
      <c r="Y557" s="297"/>
      <c r="Z557" s="297"/>
    </row>
    <row r="558" spans="1:26" ht="15.75" customHeight="1">
      <c r="A558" s="297"/>
      <c r="B558" s="297"/>
      <c r="C558" s="297"/>
      <c r="D558" s="297"/>
      <c r="E558" s="297"/>
      <c r="F558" s="297"/>
      <c r="G558" s="297"/>
      <c r="H558" s="297"/>
      <c r="I558" s="297"/>
      <c r="J558" s="297"/>
      <c r="K558" s="297"/>
      <c r="L558" s="297"/>
      <c r="M558" s="297"/>
      <c r="N558" s="297"/>
      <c r="O558" s="297"/>
      <c r="P558" s="297"/>
      <c r="Q558" s="297"/>
      <c r="R558" s="297"/>
      <c r="S558" s="297"/>
      <c r="T558" s="297"/>
      <c r="U558" s="297"/>
      <c r="V558" s="297"/>
      <c r="W558" s="297"/>
      <c r="X558" s="297"/>
      <c r="Y558" s="297"/>
      <c r="Z558" s="297"/>
    </row>
    <row r="559" spans="1:26" ht="15.75" customHeight="1">
      <c r="A559" s="297"/>
      <c r="B559" s="297"/>
      <c r="C559" s="297"/>
      <c r="D559" s="297"/>
      <c r="E559" s="297"/>
      <c r="F559" s="297"/>
      <c r="G559" s="297"/>
      <c r="H559" s="297"/>
      <c r="I559" s="297"/>
      <c r="J559" s="297"/>
      <c r="K559" s="297"/>
      <c r="L559" s="297"/>
      <c r="M559" s="297"/>
      <c r="N559" s="297"/>
      <c r="O559" s="297"/>
      <c r="P559" s="297"/>
      <c r="Q559" s="297"/>
      <c r="R559" s="297"/>
      <c r="S559" s="297"/>
      <c r="T559" s="297"/>
      <c r="U559" s="297"/>
      <c r="V559" s="297"/>
      <c r="W559" s="297"/>
      <c r="X559" s="297"/>
      <c r="Y559" s="297"/>
      <c r="Z559" s="297"/>
    </row>
    <row r="560" spans="1:26" ht="15.75" customHeight="1">
      <c r="A560" s="297"/>
      <c r="B560" s="297"/>
      <c r="C560" s="297"/>
      <c r="D560" s="297"/>
      <c r="E560" s="297"/>
      <c r="F560" s="297"/>
      <c r="G560" s="297"/>
      <c r="H560" s="297"/>
      <c r="I560" s="297"/>
      <c r="J560" s="297"/>
      <c r="K560" s="297"/>
      <c r="L560" s="297"/>
      <c r="M560" s="297"/>
      <c r="N560" s="297"/>
      <c r="O560" s="297"/>
      <c r="P560" s="297"/>
      <c r="Q560" s="297"/>
      <c r="R560" s="297"/>
      <c r="S560" s="297"/>
      <c r="T560" s="297"/>
      <c r="U560" s="297"/>
      <c r="V560" s="297"/>
      <c r="W560" s="297"/>
      <c r="X560" s="297"/>
      <c r="Y560" s="297"/>
      <c r="Z560" s="297"/>
    </row>
    <row r="561" spans="1:26" ht="15.75" customHeight="1">
      <c r="A561" s="297"/>
      <c r="B561" s="297"/>
      <c r="C561" s="297"/>
      <c r="D561" s="297"/>
      <c r="E561" s="297"/>
      <c r="F561" s="297"/>
      <c r="G561" s="297"/>
      <c r="H561" s="297"/>
      <c r="I561" s="297"/>
      <c r="J561" s="297"/>
      <c r="K561" s="297"/>
      <c r="L561" s="297"/>
      <c r="M561" s="297"/>
      <c r="N561" s="297"/>
      <c r="O561" s="297"/>
      <c r="P561" s="297"/>
      <c r="Q561" s="297"/>
      <c r="R561" s="297"/>
      <c r="S561" s="297"/>
      <c r="T561" s="297"/>
      <c r="U561" s="297"/>
      <c r="V561" s="297"/>
      <c r="W561" s="297"/>
      <c r="X561" s="297"/>
      <c r="Y561" s="297"/>
      <c r="Z561" s="297"/>
    </row>
    <row r="562" spans="1:26" ht="15.75" customHeight="1">
      <c r="A562" s="297"/>
      <c r="B562" s="297"/>
      <c r="C562" s="297"/>
      <c r="D562" s="297"/>
      <c r="E562" s="297"/>
      <c r="F562" s="297"/>
      <c r="G562" s="297"/>
      <c r="H562" s="297"/>
      <c r="I562" s="297"/>
      <c r="J562" s="297"/>
      <c r="K562" s="297"/>
      <c r="L562" s="297"/>
      <c r="M562" s="297"/>
      <c r="N562" s="297"/>
      <c r="O562" s="297"/>
      <c r="P562" s="297"/>
      <c r="Q562" s="297"/>
      <c r="R562" s="297"/>
      <c r="S562" s="297"/>
      <c r="T562" s="297"/>
      <c r="U562" s="297"/>
      <c r="V562" s="297"/>
      <c r="W562" s="297"/>
      <c r="X562" s="297"/>
      <c r="Y562" s="297"/>
      <c r="Z562" s="297"/>
    </row>
    <row r="563" spans="1:26" ht="15.75" customHeight="1">
      <c r="A563" s="297"/>
      <c r="B563" s="297"/>
      <c r="C563" s="297"/>
      <c r="D563" s="297"/>
      <c r="E563" s="297"/>
      <c r="F563" s="297"/>
      <c r="G563" s="297"/>
      <c r="H563" s="297"/>
      <c r="I563" s="297"/>
      <c r="J563" s="297"/>
      <c r="K563" s="297"/>
      <c r="L563" s="297"/>
      <c r="M563" s="297"/>
      <c r="N563" s="297"/>
      <c r="O563" s="297"/>
      <c r="P563" s="297"/>
      <c r="Q563" s="297"/>
      <c r="R563" s="297"/>
      <c r="S563" s="297"/>
      <c r="T563" s="297"/>
      <c r="U563" s="297"/>
      <c r="V563" s="297"/>
      <c r="W563" s="297"/>
      <c r="X563" s="297"/>
      <c r="Y563" s="297"/>
      <c r="Z563" s="297"/>
    </row>
    <row r="564" spans="1:26" ht="15.75" customHeight="1">
      <c r="A564" s="297"/>
      <c r="B564" s="297"/>
      <c r="C564" s="297"/>
      <c r="D564" s="297"/>
      <c r="E564" s="297"/>
      <c r="F564" s="297"/>
      <c r="G564" s="297"/>
      <c r="H564" s="297"/>
      <c r="I564" s="297"/>
      <c r="J564" s="297"/>
      <c r="K564" s="297"/>
      <c r="L564" s="297"/>
      <c r="M564" s="297"/>
      <c r="N564" s="297"/>
      <c r="O564" s="297"/>
      <c r="P564" s="297"/>
      <c r="Q564" s="297"/>
      <c r="R564" s="297"/>
      <c r="S564" s="297"/>
      <c r="T564" s="297"/>
      <c r="U564" s="297"/>
      <c r="V564" s="297"/>
      <c r="W564" s="297"/>
      <c r="X564" s="297"/>
      <c r="Y564" s="297"/>
      <c r="Z564" s="297"/>
    </row>
    <row r="565" spans="1:26" ht="15.75" customHeight="1">
      <c r="A565" s="297"/>
      <c r="B565" s="297"/>
      <c r="C565" s="297"/>
      <c r="D565" s="297"/>
      <c r="E565" s="297"/>
      <c r="F565" s="297"/>
      <c r="G565" s="297"/>
      <c r="H565" s="297"/>
      <c r="I565" s="297"/>
      <c r="J565" s="297"/>
      <c r="K565" s="297"/>
      <c r="L565" s="297"/>
      <c r="M565" s="297"/>
      <c r="N565" s="297"/>
      <c r="O565" s="297"/>
      <c r="P565" s="297"/>
      <c r="Q565" s="297"/>
      <c r="R565" s="297"/>
      <c r="S565" s="297"/>
      <c r="T565" s="297"/>
      <c r="U565" s="297"/>
      <c r="V565" s="297"/>
      <c r="W565" s="297"/>
      <c r="X565" s="297"/>
      <c r="Y565" s="297"/>
      <c r="Z565" s="297"/>
    </row>
    <row r="566" spans="1:26" ht="15.75" customHeight="1">
      <c r="A566" s="297"/>
      <c r="B566" s="297"/>
      <c r="C566" s="297"/>
      <c r="D566" s="297"/>
      <c r="E566" s="297"/>
      <c r="F566" s="297"/>
      <c r="G566" s="297"/>
      <c r="H566" s="297"/>
      <c r="I566" s="297"/>
      <c r="J566" s="297"/>
      <c r="K566" s="297"/>
      <c r="L566" s="297"/>
      <c r="M566" s="297"/>
      <c r="N566" s="297"/>
      <c r="O566" s="297"/>
      <c r="P566" s="297"/>
      <c r="Q566" s="297"/>
      <c r="R566" s="297"/>
      <c r="S566" s="297"/>
      <c r="T566" s="297"/>
      <c r="U566" s="297"/>
      <c r="V566" s="297"/>
      <c r="W566" s="297"/>
      <c r="X566" s="297"/>
      <c r="Y566" s="297"/>
      <c r="Z566" s="297"/>
    </row>
    <row r="567" spans="1:26" ht="15.75" customHeight="1">
      <c r="A567" s="297"/>
      <c r="B567" s="297"/>
      <c r="C567" s="297"/>
      <c r="D567" s="297"/>
      <c r="E567" s="297"/>
      <c r="F567" s="297"/>
      <c r="G567" s="297"/>
      <c r="H567" s="297"/>
      <c r="I567" s="297"/>
      <c r="J567" s="297"/>
      <c r="K567" s="297"/>
      <c r="L567" s="297"/>
      <c r="M567" s="297"/>
      <c r="N567" s="297"/>
      <c r="O567" s="297"/>
      <c r="P567" s="297"/>
      <c r="Q567" s="297"/>
      <c r="R567" s="297"/>
      <c r="S567" s="297"/>
      <c r="T567" s="297"/>
      <c r="U567" s="297"/>
      <c r="V567" s="297"/>
      <c r="W567" s="297"/>
      <c r="X567" s="297"/>
      <c r="Y567" s="297"/>
      <c r="Z567" s="297"/>
    </row>
    <row r="568" spans="1:26" ht="15.75" customHeight="1">
      <c r="A568" s="297"/>
      <c r="B568" s="297"/>
      <c r="C568" s="297"/>
      <c r="D568" s="297"/>
      <c r="E568" s="297"/>
      <c r="F568" s="297"/>
      <c r="G568" s="297"/>
      <c r="H568" s="297"/>
      <c r="I568" s="297"/>
      <c r="J568" s="297"/>
      <c r="K568" s="297"/>
      <c r="L568" s="297"/>
      <c r="M568" s="297"/>
      <c r="N568" s="297"/>
      <c r="O568" s="297"/>
      <c r="P568" s="297"/>
      <c r="Q568" s="297"/>
      <c r="R568" s="297"/>
      <c r="S568" s="297"/>
      <c r="T568" s="297"/>
      <c r="U568" s="297"/>
      <c r="V568" s="297"/>
      <c r="W568" s="297"/>
      <c r="X568" s="297"/>
      <c r="Y568" s="297"/>
      <c r="Z568" s="297"/>
    </row>
    <row r="569" spans="1:26" ht="15.75" customHeight="1">
      <c r="A569" s="297"/>
      <c r="B569" s="297"/>
      <c r="C569" s="297"/>
      <c r="D569" s="297"/>
      <c r="E569" s="297"/>
      <c r="F569" s="297"/>
      <c r="G569" s="297"/>
      <c r="H569" s="297"/>
      <c r="I569" s="297"/>
      <c r="J569" s="297"/>
      <c r="K569" s="297"/>
      <c r="L569" s="297"/>
      <c r="M569" s="297"/>
      <c r="N569" s="297"/>
      <c r="O569" s="297"/>
      <c r="P569" s="297"/>
      <c r="Q569" s="297"/>
      <c r="R569" s="297"/>
      <c r="S569" s="297"/>
      <c r="T569" s="297"/>
      <c r="U569" s="297"/>
      <c r="V569" s="297"/>
      <c r="W569" s="297"/>
      <c r="X569" s="297"/>
      <c r="Y569" s="297"/>
      <c r="Z569" s="297"/>
    </row>
    <row r="570" spans="1:26" ht="15.75" customHeight="1">
      <c r="A570" s="297"/>
      <c r="B570" s="297"/>
      <c r="C570" s="297"/>
      <c r="D570" s="297"/>
      <c r="E570" s="297"/>
      <c r="F570" s="297"/>
      <c r="G570" s="297"/>
      <c r="H570" s="297"/>
      <c r="I570" s="297"/>
      <c r="J570" s="297"/>
      <c r="K570" s="297"/>
      <c r="L570" s="297"/>
      <c r="M570" s="297"/>
      <c r="N570" s="297"/>
      <c r="O570" s="297"/>
      <c r="P570" s="297"/>
      <c r="Q570" s="297"/>
      <c r="R570" s="297"/>
      <c r="S570" s="297"/>
      <c r="T570" s="297"/>
      <c r="U570" s="297"/>
      <c r="V570" s="297"/>
      <c r="W570" s="297"/>
      <c r="X570" s="297"/>
      <c r="Y570" s="297"/>
      <c r="Z570" s="297"/>
    </row>
    <row r="571" spans="1:26" ht="15.75" customHeight="1">
      <c r="A571" s="297"/>
      <c r="B571" s="297"/>
      <c r="C571" s="297"/>
      <c r="D571" s="297"/>
      <c r="E571" s="297"/>
      <c r="F571" s="297"/>
      <c r="G571" s="297"/>
      <c r="H571" s="297"/>
      <c r="I571" s="297"/>
      <c r="J571" s="297"/>
      <c r="K571" s="297"/>
      <c r="L571" s="297"/>
      <c r="M571" s="297"/>
      <c r="N571" s="297"/>
      <c r="O571" s="297"/>
      <c r="P571" s="297"/>
      <c r="Q571" s="297"/>
      <c r="R571" s="297"/>
      <c r="S571" s="297"/>
      <c r="T571" s="297"/>
      <c r="U571" s="297"/>
      <c r="V571" s="297"/>
      <c r="W571" s="297"/>
      <c r="X571" s="297"/>
      <c r="Y571" s="297"/>
      <c r="Z571" s="297"/>
    </row>
    <row r="572" spans="1:26" ht="15.75" customHeight="1">
      <c r="A572" s="297"/>
      <c r="B572" s="297"/>
      <c r="C572" s="297"/>
      <c r="D572" s="297"/>
      <c r="E572" s="297"/>
      <c r="F572" s="297"/>
      <c r="G572" s="297"/>
      <c r="H572" s="297"/>
      <c r="I572" s="297"/>
      <c r="J572" s="297"/>
      <c r="K572" s="297"/>
      <c r="L572" s="297"/>
      <c r="M572" s="297"/>
      <c r="N572" s="297"/>
      <c r="O572" s="297"/>
      <c r="P572" s="297"/>
      <c r="Q572" s="297"/>
      <c r="R572" s="297"/>
      <c r="S572" s="297"/>
      <c r="T572" s="297"/>
      <c r="U572" s="297"/>
      <c r="V572" s="297"/>
      <c r="W572" s="297"/>
      <c r="X572" s="297"/>
      <c r="Y572" s="297"/>
      <c r="Z572" s="297"/>
    </row>
    <row r="573" spans="1:26" ht="15.75" customHeight="1">
      <c r="A573" s="297"/>
      <c r="B573" s="297"/>
      <c r="C573" s="297"/>
      <c r="D573" s="297"/>
      <c r="E573" s="297"/>
      <c r="F573" s="297"/>
      <c r="G573" s="297"/>
      <c r="H573" s="297"/>
      <c r="I573" s="297"/>
      <c r="J573" s="297"/>
      <c r="K573" s="297"/>
      <c r="L573" s="297"/>
      <c r="M573" s="297"/>
      <c r="N573" s="297"/>
      <c r="O573" s="297"/>
      <c r="P573" s="297"/>
      <c r="Q573" s="297"/>
      <c r="R573" s="297"/>
      <c r="S573" s="297"/>
      <c r="T573" s="297"/>
      <c r="U573" s="297"/>
      <c r="V573" s="297"/>
      <c r="W573" s="297"/>
      <c r="X573" s="297"/>
      <c r="Y573" s="297"/>
      <c r="Z573" s="297"/>
    </row>
    <row r="574" spans="1:26" ht="15.75" customHeight="1">
      <c r="A574" s="297"/>
      <c r="B574" s="297"/>
      <c r="C574" s="297"/>
      <c r="D574" s="297"/>
      <c r="E574" s="297"/>
      <c r="F574" s="297"/>
      <c r="G574" s="297"/>
      <c r="H574" s="297"/>
      <c r="I574" s="297"/>
      <c r="J574" s="297"/>
      <c r="K574" s="297"/>
      <c r="L574" s="297"/>
      <c r="M574" s="297"/>
      <c r="N574" s="297"/>
      <c r="O574" s="297"/>
      <c r="P574" s="297"/>
      <c r="Q574" s="297"/>
      <c r="R574" s="297"/>
      <c r="S574" s="297"/>
      <c r="T574" s="297"/>
      <c r="U574" s="297"/>
      <c r="V574" s="297"/>
      <c r="W574" s="297"/>
      <c r="X574" s="297"/>
      <c r="Y574" s="297"/>
      <c r="Z574" s="297"/>
    </row>
    <row r="575" spans="1:26" ht="15.75" customHeight="1">
      <c r="A575" s="297"/>
      <c r="B575" s="297"/>
      <c r="C575" s="297"/>
      <c r="D575" s="297"/>
      <c r="E575" s="297"/>
      <c r="F575" s="297"/>
      <c r="G575" s="297"/>
      <c r="H575" s="297"/>
      <c r="I575" s="297"/>
      <c r="J575" s="297"/>
      <c r="K575" s="297"/>
      <c r="L575" s="297"/>
      <c r="M575" s="297"/>
      <c r="N575" s="297"/>
      <c r="O575" s="297"/>
      <c r="P575" s="297"/>
      <c r="Q575" s="297"/>
      <c r="R575" s="297"/>
      <c r="S575" s="297"/>
      <c r="T575" s="297"/>
      <c r="U575" s="297"/>
      <c r="V575" s="297"/>
      <c r="W575" s="297"/>
      <c r="X575" s="297"/>
      <c r="Y575" s="297"/>
      <c r="Z575" s="297"/>
    </row>
    <row r="576" spans="1:26" ht="15.75" customHeight="1">
      <c r="A576" s="297"/>
      <c r="B576" s="297"/>
      <c r="C576" s="297"/>
      <c r="D576" s="297"/>
      <c r="E576" s="297"/>
      <c r="F576" s="297"/>
      <c r="G576" s="297"/>
      <c r="H576" s="297"/>
      <c r="I576" s="297"/>
      <c r="J576" s="297"/>
      <c r="K576" s="297"/>
      <c r="L576" s="297"/>
      <c r="M576" s="297"/>
      <c r="N576" s="297"/>
      <c r="O576" s="297"/>
      <c r="P576" s="297"/>
      <c r="Q576" s="297"/>
      <c r="R576" s="297"/>
      <c r="S576" s="297"/>
      <c r="T576" s="297"/>
      <c r="U576" s="297"/>
      <c r="V576" s="297"/>
      <c r="W576" s="297"/>
      <c r="X576" s="297"/>
      <c r="Y576" s="297"/>
      <c r="Z576" s="297"/>
    </row>
    <row r="577" spans="1:26" ht="15.75" customHeight="1">
      <c r="A577" s="297"/>
      <c r="B577" s="297"/>
      <c r="C577" s="297"/>
      <c r="D577" s="297"/>
      <c r="E577" s="297"/>
      <c r="F577" s="297"/>
      <c r="G577" s="297"/>
      <c r="H577" s="297"/>
      <c r="I577" s="297"/>
      <c r="J577" s="297"/>
      <c r="K577" s="297"/>
      <c r="L577" s="297"/>
      <c r="M577" s="297"/>
      <c r="N577" s="297"/>
      <c r="O577" s="297"/>
      <c r="P577" s="297"/>
      <c r="Q577" s="297"/>
      <c r="R577" s="297"/>
      <c r="S577" s="297"/>
      <c r="T577" s="297"/>
      <c r="U577" s="297"/>
      <c r="V577" s="297"/>
      <c r="W577" s="297"/>
      <c r="X577" s="297"/>
      <c r="Y577" s="297"/>
      <c r="Z577" s="297"/>
    </row>
    <row r="578" spans="1:26" ht="15.75" customHeight="1">
      <c r="A578" s="297"/>
      <c r="B578" s="297"/>
      <c r="C578" s="297"/>
      <c r="D578" s="297"/>
      <c r="E578" s="297"/>
      <c r="F578" s="297"/>
      <c r="G578" s="297"/>
      <c r="H578" s="297"/>
      <c r="I578" s="297"/>
      <c r="J578" s="297"/>
      <c r="K578" s="297"/>
      <c r="L578" s="297"/>
      <c r="M578" s="297"/>
      <c r="N578" s="297"/>
      <c r="O578" s="297"/>
      <c r="P578" s="297"/>
      <c r="Q578" s="297"/>
      <c r="R578" s="297"/>
      <c r="S578" s="297"/>
      <c r="T578" s="297"/>
      <c r="U578" s="297"/>
      <c r="V578" s="297"/>
      <c r="W578" s="297"/>
      <c r="X578" s="297"/>
      <c r="Y578" s="297"/>
      <c r="Z578" s="297"/>
    </row>
    <row r="579" spans="1:26" ht="15.75" customHeight="1">
      <c r="A579" s="297"/>
      <c r="B579" s="297"/>
      <c r="C579" s="297"/>
      <c r="D579" s="297"/>
      <c r="E579" s="297"/>
      <c r="F579" s="297"/>
      <c r="G579" s="297"/>
      <c r="H579" s="297"/>
      <c r="I579" s="297"/>
      <c r="J579" s="297"/>
      <c r="K579" s="297"/>
      <c r="L579" s="297"/>
      <c r="M579" s="297"/>
      <c r="N579" s="297"/>
      <c r="O579" s="297"/>
      <c r="P579" s="297"/>
      <c r="Q579" s="297"/>
      <c r="R579" s="297"/>
      <c r="S579" s="297"/>
      <c r="T579" s="297"/>
      <c r="U579" s="297"/>
      <c r="V579" s="297"/>
      <c r="W579" s="297"/>
      <c r="X579" s="297"/>
      <c r="Y579" s="297"/>
      <c r="Z579" s="297"/>
    </row>
    <row r="580" spans="1:26" ht="15.75" customHeight="1">
      <c r="A580" s="297"/>
      <c r="B580" s="297"/>
      <c r="C580" s="297"/>
      <c r="D580" s="297"/>
      <c r="E580" s="297"/>
      <c r="F580" s="297"/>
      <c r="G580" s="297"/>
      <c r="H580" s="297"/>
      <c r="I580" s="297"/>
      <c r="J580" s="297"/>
      <c r="K580" s="297"/>
      <c r="L580" s="297"/>
      <c r="M580" s="297"/>
      <c r="N580" s="297"/>
      <c r="O580" s="297"/>
      <c r="P580" s="297"/>
      <c r="Q580" s="297"/>
      <c r="R580" s="297"/>
      <c r="S580" s="297"/>
      <c r="T580" s="297"/>
      <c r="U580" s="297"/>
      <c r="V580" s="297"/>
      <c r="W580" s="297"/>
      <c r="X580" s="297"/>
      <c r="Y580" s="297"/>
      <c r="Z580" s="297"/>
    </row>
    <row r="581" spans="1:26" ht="15.75" customHeight="1">
      <c r="A581" s="297"/>
      <c r="B581" s="297"/>
      <c r="C581" s="297"/>
      <c r="D581" s="297"/>
      <c r="E581" s="297"/>
      <c r="F581" s="297"/>
      <c r="G581" s="297"/>
      <c r="H581" s="297"/>
      <c r="I581" s="297"/>
      <c r="J581" s="297"/>
      <c r="K581" s="297"/>
      <c r="L581" s="297"/>
      <c r="M581" s="297"/>
      <c r="N581" s="297"/>
      <c r="O581" s="297"/>
      <c r="P581" s="297"/>
      <c r="Q581" s="297"/>
      <c r="R581" s="297"/>
      <c r="S581" s="297"/>
      <c r="T581" s="297"/>
      <c r="U581" s="297"/>
      <c r="V581" s="297"/>
      <c r="W581" s="297"/>
      <c r="X581" s="297"/>
      <c r="Y581" s="297"/>
      <c r="Z581" s="297"/>
    </row>
    <row r="582" spans="1:26" ht="15.75" customHeight="1">
      <c r="A582" s="297"/>
      <c r="B582" s="297"/>
      <c r="C582" s="297"/>
      <c r="D582" s="297"/>
      <c r="E582" s="297"/>
      <c r="F582" s="297"/>
      <c r="G582" s="297"/>
      <c r="H582" s="297"/>
      <c r="I582" s="297"/>
      <c r="J582" s="297"/>
      <c r="K582" s="297"/>
      <c r="L582" s="297"/>
      <c r="M582" s="297"/>
      <c r="N582" s="297"/>
      <c r="O582" s="297"/>
      <c r="P582" s="297"/>
      <c r="Q582" s="297"/>
      <c r="R582" s="297"/>
      <c r="S582" s="297"/>
      <c r="T582" s="297"/>
      <c r="U582" s="297"/>
      <c r="V582" s="297"/>
      <c r="W582" s="297"/>
      <c r="X582" s="297"/>
      <c r="Y582" s="297"/>
      <c r="Z582" s="297"/>
    </row>
    <row r="583" spans="1:26" ht="15.75" customHeight="1">
      <c r="A583" s="297"/>
      <c r="B583" s="297"/>
      <c r="C583" s="297"/>
      <c r="D583" s="297"/>
      <c r="E583" s="297"/>
      <c r="F583" s="297"/>
      <c r="G583" s="297"/>
      <c r="H583" s="297"/>
      <c r="I583" s="297"/>
      <c r="J583" s="297"/>
      <c r="K583" s="297"/>
      <c r="L583" s="297"/>
      <c r="M583" s="297"/>
      <c r="N583" s="297"/>
      <c r="O583" s="297"/>
      <c r="P583" s="297"/>
      <c r="Q583" s="297"/>
      <c r="R583" s="297"/>
      <c r="S583" s="297"/>
      <c r="T583" s="297"/>
      <c r="U583" s="297"/>
      <c r="V583" s="297"/>
      <c r="W583" s="297"/>
      <c r="X583" s="297"/>
      <c r="Y583" s="297"/>
      <c r="Z583" s="297"/>
    </row>
    <row r="584" spans="1:26" ht="15.75" customHeight="1">
      <c r="A584" s="297"/>
      <c r="B584" s="297"/>
      <c r="C584" s="297"/>
      <c r="D584" s="297"/>
      <c r="E584" s="297"/>
      <c r="F584" s="297"/>
      <c r="G584" s="297"/>
      <c r="H584" s="297"/>
      <c r="I584" s="297"/>
      <c r="J584" s="297"/>
      <c r="K584" s="297"/>
      <c r="L584" s="297"/>
      <c r="M584" s="297"/>
      <c r="N584" s="297"/>
      <c r="O584" s="297"/>
      <c r="P584" s="297"/>
      <c r="Q584" s="297"/>
      <c r="R584" s="297"/>
      <c r="S584" s="297"/>
      <c r="T584" s="297"/>
      <c r="U584" s="297"/>
      <c r="V584" s="297"/>
      <c r="W584" s="297"/>
      <c r="X584" s="297"/>
      <c r="Y584" s="297"/>
      <c r="Z584" s="297"/>
    </row>
    <row r="585" spans="1:26" ht="15.75" customHeight="1">
      <c r="A585" s="297"/>
      <c r="B585" s="297"/>
      <c r="C585" s="297"/>
      <c r="D585" s="297"/>
      <c r="E585" s="297"/>
      <c r="F585" s="297"/>
      <c r="G585" s="297"/>
      <c r="H585" s="297"/>
      <c r="I585" s="297"/>
      <c r="J585" s="297"/>
      <c r="K585" s="297"/>
      <c r="L585" s="297"/>
      <c r="M585" s="297"/>
      <c r="N585" s="297"/>
      <c r="O585" s="297"/>
      <c r="P585" s="297"/>
      <c r="Q585" s="297"/>
      <c r="R585" s="297"/>
      <c r="S585" s="297"/>
      <c r="T585" s="297"/>
      <c r="U585" s="297"/>
      <c r="V585" s="297"/>
      <c r="W585" s="297"/>
      <c r="X585" s="297"/>
      <c r="Y585" s="297"/>
      <c r="Z585" s="297"/>
    </row>
    <row r="586" spans="1:26" ht="15.75" customHeight="1">
      <c r="A586" s="297"/>
      <c r="B586" s="297"/>
      <c r="C586" s="297"/>
      <c r="D586" s="297"/>
      <c r="E586" s="297"/>
      <c r="F586" s="297"/>
      <c r="G586" s="297"/>
      <c r="H586" s="297"/>
      <c r="I586" s="297"/>
      <c r="J586" s="297"/>
      <c r="K586" s="297"/>
      <c r="L586" s="297"/>
      <c r="M586" s="297"/>
      <c r="N586" s="297"/>
      <c r="O586" s="297"/>
      <c r="P586" s="297"/>
      <c r="Q586" s="297"/>
      <c r="R586" s="297"/>
      <c r="S586" s="297"/>
      <c r="T586" s="297"/>
      <c r="U586" s="297"/>
      <c r="V586" s="297"/>
      <c r="W586" s="297"/>
      <c r="X586" s="297"/>
      <c r="Y586" s="297"/>
      <c r="Z586" s="297"/>
    </row>
    <row r="587" spans="1:26" ht="15.75" customHeight="1">
      <c r="A587" s="297"/>
      <c r="B587" s="297"/>
      <c r="C587" s="297"/>
      <c r="D587" s="297"/>
      <c r="E587" s="297"/>
      <c r="F587" s="297"/>
      <c r="G587" s="297"/>
      <c r="H587" s="297"/>
      <c r="I587" s="297"/>
      <c r="J587" s="297"/>
      <c r="K587" s="297"/>
      <c r="L587" s="297"/>
      <c r="M587" s="297"/>
      <c r="N587" s="297"/>
      <c r="O587" s="297"/>
      <c r="P587" s="297"/>
      <c r="Q587" s="297"/>
      <c r="R587" s="297"/>
      <c r="S587" s="297"/>
      <c r="T587" s="297"/>
      <c r="U587" s="297"/>
      <c r="V587" s="297"/>
      <c r="W587" s="297"/>
      <c r="X587" s="297"/>
      <c r="Y587" s="297"/>
      <c r="Z587" s="297"/>
    </row>
    <row r="588" spans="1:26" ht="15.75" customHeight="1">
      <c r="A588" s="297"/>
      <c r="B588" s="297"/>
      <c r="C588" s="297"/>
      <c r="D588" s="297"/>
      <c r="E588" s="297"/>
      <c r="F588" s="297"/>
      <c r="G588" s="297"/>
      <c r="H588" s="297"/>
      <c r="I588" s="297"/>
      <c r="J588" s="297"/>
      <c r="K588" s="297"/>
      <c r="L588" s="297"/>
      <c r="M588" s="297"/>
      <c r="N588" s="297"/>
      <c r="O588" s="297"/>
      <c r="P588" s="297"/>
      <c r="Q588" s="297"/>
      <c r="R588" s="297"/>
      <c r="S588" s="297"/>
      <c r="T588" s="297"/>
      <c r="U588" s="297"/>
      <c r="V588" s="297"/>
      <c r="W588" s="297"/>
      <c r="X588" s="297"/>
      <c r="Y588" s="297"/>
      <c r="Z588" s="297"/>
    </row>
    <row r="589" spans="1:26" ht="15.75" customHeight="1">
      <c r="A589" s="297"/>
      <c r="B589" s="297"/>
      <c r="C589" s="297"/>
      <c r="D589" s="297"/>
      <c r="E589" s="297"/>
      <c r="F589" s="297"/>
      <c r="G589" s="297"/>
      <c r="H589" s="297"/>
      <c r="I589" s="297"/>
      <c r="J589" s="297"/>
      <c r="K589" s="297"/>
      <c r="L589" s="297"/>
      <c r="M589" s="297"/>
      <c r="N589" s="297"/>
      <c r="O589" s="297"/>
      <c r="P589" s="297"/>
      <c r="Q589" s="297"/>
      <c r="R589" s="297"/>
      <c r="S589" s="297"/>
      <c r="T589" s="297"/>
      <c r="U589" s="297"/>
      <c r="V589" s="297"/>
      <c r="W589" s="297"/>
      <c r="X589" s="297"/>
      <c r="Y589" s="297"/>
      <c r="Z589" s="297"/>
    </row>
    <row r="590" spans="1:26" ht="15.75" customHeight="1">
      <c r="A590" s="297"/>
      <c r="B590" s="297"/>
      <c r="C590" s="297"/>
      <c r="D590" s="297"/>
      <c r="E590" s="297"/>
      <c r="F590" s="297"/>
      <c r="G590" s="297"/>
      <c r="H590" s="297"/>
      <c r="I590" s="297"/>
      <c r="J590" s="297"/>
      <c r="K590" s="297"/>
      <c r="L590" s="297"/>
      <c r="M590" s="297"/>
      <c r="N590" s="297"/>
      <c r="O590" s="297"/>
      <c r="P590" s="297"/>
      <c r="Q590" s="297"/>
      <c r="R590" s="297"/>
      <c r="S590" s="297"/>
      <c r="T590" s="297"/>
      <c r="U590" s="297"/>
      <c r="V590" s="297"/>
      <c r="W590" s="297"/>
      <c r="X590" s="297"/>
      <c r="Y590" s="297"/>
      <c r="Z590" s="297"/>
    </row>
    <row r="591" spans="1:26" ht="15.75" customHeight="1">
      <c r="A591" s="297"/>
      <c r="B591" s="297"/>
      <c r="C591" s="297"/>
      <c r="D591" s="297"/>
      <c r="E591" s="297"/>
      <c r="F591" s="297"/>
      <c r="G591" s="297"/>
      <c r="H591" s="297"/>
      <c r="I591" s="297"/>
      <c r="J591" s="297"/>
      <c r="K591" s="297"/>
      <c r="L591" s="297"/>
      <c r="M591" s="297"/>
      <c r="N591" s="297"/>
      <c r="O591" s="297"/>
      <c r="P591" s="297"/>
      <c r="Q591" s="297"/>
      <c r="R591" s="297"/>
      <c r="S591" s="297"/>
      <c r="T591" s="297"/>
      <c r="U591" s="297"/>
      <c r="V591" s="297"/>
      <c r="W591" s="297"/>
      <c r="X591" s="297"/>
      <c r="Y591" s="297"/>
      <c r="Z591" s="297"/>
    </row>
    <row r="592" spans="1:26" ht="15.75" customHeight="1">
      <c r="A592" s="297"/>
      <c r="B592" s="297"/>
      <c r="C592" s="297"/>
      <c r="D592" s="297"/>
      <c r="E592" s="297"/>
      <c r="F592" s="297"/>
      <c r="G592" s="297"/>
      <c r="H592" s="297"/>
      <c r="I592" s="297"/>
      <c r="J592" s="297"/>
      <c r="K592" s="297"/>
      <c r="L592" s="297"/>
      <c r="M592" s="297"/>
      <c r="N592" s="297"/>
      <c r="O592" s="297"/>
      <c r="P592" s="297"/>
      <c r="Q592" s="297"/>
      <c r="R592" s="297"/>
      <c r="S592" s="297"/>
      <c r="T592" s="297"/>
      <c r="U592" s="297"/>
      <c r="V592" s="297"/>
      <c r="W592" s="297"/>
      <c r="X592" s="297"/>
      <c r="Y592" s="297"/>
      <c r="Z592" s="297"/>
    </row>
    <row r="593" spans="1:26" ht="15.75" customHeight="1">
      <c r="A593" s="297"/>
      <c r="B593" s="297"/>
      <c r="C593" s="297"/>
      <c r="D593" s="297"/>
      <c r="E593" s="297"/>
      <c r="F593" s="297"/>
      <c r="G593" s="297"/>
      <c r="H593" s="297"/>
      <c r="I593" s="297"/>
      <c r="J593" s="297"/>
      <c r="K593" s="297"/>
      <c r="L593" s="297"/>
      <c r="M593" s="297"/>
      <c r="N593" s="297"/>
      <c r="O593" s="297"/>
      <c r="P593" s="297"/>
      <c r="Q593" s="297"/>
      <c r="R593" s="297"/>
      <c r="S593" s="297"/>
      <c r="T593" s="297"/>
      <c r="U593" s="297"/>
      <c r="V593" s="297"/>
      <c r="W593" s="297"/>
      <c r="X593" s="297"/>
      <c r="Y593" s="297"/>
      <c r="Z593" s="297"/>
    </row>
    <row r="594" spans="1:26" ht="15.75" customHeight="1">
      <c r="A594" s="297"/>
      <c r="B594" s="297"/>
      <c r="C594" s="297"/>
      <c r="D594" s="297"/>
      <c r="E594" s="297"/>
      <c r="F594" s="297"/>
      <c r="G594" s="297"/>
      <c r="H594" s="297"/>
      <c r="I594" s="297"/>
      <c r="J594" s="297"/>
      <c r="K594" s="297"/>
      <c r="L594" s="297"/>
      <c r="M594" s="297"/>
      <c r="N594" s="297"/>
      <c r="O594" s="297"/>
      <c r="P594" s="297"/>
      <c r="Q594" s="297"/>
      <c r="R594" s="297"/>
      <c r="S594" s="297"/>
      <c r="T594" s="297"/>
      <c r="U594" s="297"/>
      <c r="V594" s="297"/>
      <c r="W594" s="297"/>
      <c r="X594" s="297"/>
      <c r="Y594" s="297"/>
      <c r="Z594" s="297"/>
    </row>
    <row r="595" spans="1:26" ht="15.75" customHeight="1">
      <c r="A595" s="297"/>
      <c r="B595" s="297"/>
      <c r="C595" s="297"/>
      <c r="D595" s="297"/>
      <c r="E595" s="297"/>
      <c r="F595" s="297"/>
      <c r="G595" s="297"/>
      <c r="H595" s="297"/>
      <c r="I595" s="297"/>
      <c r="J595" s="297"/>
      <c r="K595" s="297"/>
      <c r="L595" s="297"/>
      <c r="M595" s="297"/>
      <c r="N595" s="297"/>
      <c r="O595" s="297"/>
      <c r="P595" s="297"/>
      <c r="Q595" s="297"/>
      <c r="R595" s="297"/>
      <c r="S595" s="297"/>
      <c r="T595" s="297"/>
      <c r="U595" s="297"/>
      <c r="V595" s="297"/>
      <c r="W595" s="297"/>
      <c r="X595" s="297"/>
      <c r="Y595" s="297"/>
      <c r="Z595" s="297"/>
    </row>
    <row r="596" spans="1:26" ht="15.75" customHeight="1">
      <c r="A596" s="297"/>
      <c r="B596" s="297"/>
      <c r="C596" s="297"/>
      <c r="D596" s="297"/>
      <c r="E596" s="297"/>
      <c r="F596" s="297"/>
      <c r="G596" s="297"/>
      <c r="H596" s="297"/>
      <c r="I596" s="297"/>
      <c r="J596" s="297"/>
      <c r="K596" s="297"/>
      <c r="L596" s="297"/>
      <c r="M596" s="297"/>
      <c r="N596" s="297"/>
      <c r="O596" s="297"/>
      <c r="P596" s="297"/>
      <c r="Q596" s="297"/>
      <c r="R596" s="297"/>
      <c r="S596" s="297"/>
      <c r="T596" s="297"/>
      <c r="U596" s="297"/>
      <c r="V596" s="297"/>
      <c r="W596" s="297"/>
      <c r="X596" s="297"/>
      <c r="Y596" s="297"/>
      <c r="Z596" s="297"/>
    </row>
    <row r="597" spans="1:26" ht="15.75" customHeight="1">
      <c r="A597" s="297"/>
      <c r="B597" s="297"/>
      <c r="C597" s="297"/>
      <c r="D597" s="297"/>
      <c r="E597" s="297"/>
      <c r="F597" s="297"/>
      <c r="G597" s="297"/>
      <c r="H597" s="297"/>
      <c r="I597" s="297"/>
      <c r="J597" s="297"/>
      <c r="K597" s="297"/>
      <c r="L597" s="297"/>
      <c r="M597" s="297"/>
      <c r="N597" s="297"/>
      <c r="O597" s="297"/>
      <c r="P597" s="297"/>
      <c r="Q597" s="297"/>
      <c r="R597" s="297"/>
      <c r="S597" s="297"/>
      <c r="T597" s="297"/>
      <c r="U597" s="297"/>
      <c r="V597" s="297"/>
      <c r="W597" s="297"/>
      <c r="X597" s="297"/>
      <c r="Y597" s="297"/>
      <c r="Z597" s="297"/>
    </row>
    <row r="598" spans="1:26" ht="15.75" customHeight="1">
      <c r="A598" s="297"/>
      <c r="B598" s="297"/>
      <c r="C598" s="297"/>
      <c r="D598" s="297"/>
      <c r="E598" s="297"/>
      <c r="F598" s="297"/>
      <c r="G598" s="297"/>
      <c r="H598" s="297"/>
      <c r="I598" s="297"/>
      <c r="J598" s="297"/>
      <c r="K598" s="297"/>
      <c r="L598" s="297"/>
      <c r="M598" s="297"/>
      <c r="N598" s="297"/>
      <c r="O598" s="297"/>
      <c r="P598" s="297"/>
      <c r="Q598" s="297"/>
      <c r="R598" s="297"/>
      <c r="S598" s="297"/>
      <c r="T598" s="297"/>
      <c r="U598" s="297"/>
      <c r="V598" s="297"/>
      <c r="W598" s="297"/>
      <c r="X598" s="297"/>
      <c r="Y598" s="297"/>
      <c r="Z598" s="297"/>
    </row>
    <row r="599" spans="1:26" ht="15.75" customHeight="1">
      <c r="A599" s="297"/>
      <c r="B599" s="297"/>
      <c r="C599" s="297"/>
      <c r="D599" s="297"/>
      <c r="E599" s="297"/>
      <c r="F599" s="297"/>
      <c r="G599" s="297"/>
      <c r="H599" s="297"/>
      <c r="I599" s="297"/>
      <c r="J599" s="297"/>
      <c r="K599" s="297"/>
      <c r="L599" s="297"/>
      <c r="M599" s="297"/>
      <c r="N599" s="297"/>
      <c r="O599" s="297"/>
      <c r="P599" s="297"/>
      <c r="Q599" s="297"/>
      <c r="R599" s="297"/>
      <c r="S599" s="297"/>
      <c r="T599" s="297"/>
      <c r="U599" s="297"/>
      <c r="V599" s="297"/>
      <c r="W599" s="297"/>
      <c r="X599" s="297"/>
      <c r="Y599" s="297"/>
      <c r="Z599" s="297"/>
    </row>
    <row r="600" spans="1:26" ht="15.75" customHeight="1">
      <c r="A600" s="297"/>
      <c r="B600" s="297"/>
      <c r="C600" s="297"/>
      <c r="D600" s="297"/>
      <c r="E600" s="297"/>
      <c r="F600" s="297"/>
      <c r="G600" s="297"/>
      <c r="H600" s="297"/>
      <c r="I600" s="297"/>
      <c r="J600" s="297"/>
      <c r="K600" s="297"/>
      <c r="L600" s="297"/>
      <c r="M600" s="297"/>
      <c r="N600" s="297"/>
      <c r="O600" s="297"/>
      <c r="P600" s="297"/>
      <c r="Q600" s="297"/>
      <c r="R600" s="297"/>
      <c r="S600" s="297"/>
      <c r="T600" s="297"/>
      <c r="U600" s="297"/>
      <c r="V600" s="297"/>
      <c r="W600" s="297"/>
      <c r="X600" s="297"/>
      <c r="Y600" s="297"/>
      <c r="Z600" s="297"/>
    </row>
    <row r="601" spans="1:26" ht="15.75" customHeight="1">
      <c r="A601" s="297"/>
      <c r="B601" s="297"/>
      <c r="C601" s="297"/>
      <c r="D601" s="297"/>
      <c r="E601" s="297"/>
      <c r="F601" s="297"/>
      <c r="G601" s="297"/>
      <c r="H601" s="297"/>
      <c r="I601" s="297"/>
      <c r="J601" s="297"/>
      <c r="K601" s="297"/>
      <c r="L601" s="297"/>
      <c r="M601" s="297"/>
      <c r="N601" s="297"/>
      <c r="O601" s="297"/>
      <c r="P601" s="297"/>
      <c r="Q601" s="297"/>
      <c r="R601" s="297"/>
      <c r="S601" s="297"/>
      <c r="T601" s="297"/>
      <c r="U601" s="297"/>
      <c r="V601" s="297"/>
      <c r="W601" s="297"/>
      <c r="X601" s="297"/>
      <c r="Y601" s="297"/>
      <c r="Z601" s="297"/>
    </row>
    <row r="602" spans="1:26" ht="15.75" customHeight="1">
      <c r="A602" s="297"/>
      <c r="B602" s="297"/>
      <c r="C602" s="297"/>
      <c r="D602" s="297"/>
      <c r="E602" s="297"/>
      <c r="F602" s="297"/>
      <c r="G602" s="297"/>
      <c r="H602" s="297"/>
      <c r="I602" s="297"/>
      <c r="J602" s="297"/>
      <c r="K602" s="297"/>
      <c r="L602" s="297"/>
      <c r="M602" s="297"/>
      <c r="N602" s="297"/>
      <c r="O602" s="297"/>
      <c r="P602" s="297"/>
      <c r="Q602" s="297"/>
      <c r="R602" s="297"/>
      <c r="S602" s="297"/>
      <c r="T602" s="297"/>
      <c r="U602" s="297"/>
      <c r="V602" s="297"/>
      <c r="W602" s="297"/>
      <c r="X602" s="297"/>
      <c r="Y602" s="297"/>
      <c r="Z602" s="297"/>
    </row>
    <row r="603" spans="1:26" ht="15.75" customHeight="1">
      <c r="A603" s="297"/>
      <c r="B603" s="297"/>
      <c r="C603" s="297"/>
      <c r="D603" s="297"/>
      <c r="E603" s="297"/>
      <c r="F603" s="297"/>
      <c r="G603" s="297"/>
      <c r="H603" s="297"/>
      <c r="I603" s="297"/>
      <c r="J603" s="297"/>
      <c r="K603" s="297"/>
      <c r="L603" s="297"/>
      <c r="M603" s="297"/>
      <c r="N603" s="297"/>
      <c r="O603" s="297"/>
      <c r="P603" s="297"/>
      <c r="Q603" s="297"/>
      <c r="R603" s="297"/>
      <c r="S603" s="297"/>
      <c r="T603" s="297"/>
      <c r="U603" s="297"/>
      <c r="V603" s="297"/>
      <c r="W603" s="297"/>
      <c r="X603" s="297"/>
      <c r="Y603" s="297"/>
      <c r="Z603" s="297"/>
    </row>
    <row r="604" spans="1:26" ht="15.75" customHeight="1">
      <c r="A604" s="297"/>
      <c r="B604" s="297"/>
      <c r="C604" s="297"/>
      <c r="D604" s="297"/>
      <c r="E604" s="297"/>
      <c r="F604" s="297"/>
      <c r="G604" s="297"/>
      <c r="H604" s="297"/>
      <c r="I604" s="297"/>
      <c r="J604" s="297"/>
      <c r="K604" s="297"/>
      <c r="L604" s="297"/>
      <c r="M604" s="297"/>
      <c r="N604" s="297"/>
      <c r="O604" s="297"/>
      <c r="P604" s="297"/>
      <c r="Q604" s="297"/>
      <c r="R604" s="297"/>
      <c r="S604" s="297"/>
      <c r="T604" s="297"/>
      <c r="U604" s="297"/>
      <c r="V604" s="297"/>
      <c r="W604" s="297"/>
      <c r="X604" s="297"/>
      <c r="Y604" s="297"/>
      <c r="Z604" s="297"/>
    </row>
    <row r="605" spans="1:26" ht="15.75" customHeight="1">
      <c r="A605" s="297"/>
      <c r="B605" s="297"/>
      <c r="C605" s="297"/>
      <c r="D605" s="297"/>
      <c r="E605" s="297"/>
      <c r="F605" s="297"/>
      <c r="G605" s="297"/>
      <c r="H605" s="297"/>
      <c r="I605" s="297"/>
      <c r="J605" s="297"/>
      <c r="K605" s="297"/>
      <c r="L605" s="297"/>
      <c r="M605" s="297"/>
      <c r="N605" s="297"/>
      <c r="O605" s="297"/>
      <c r="P605" s="297"/>
      <c r="Q605" s="297"/>
      <c r="R605" s="297"/>
      <c r="S605" s="297"/>
      <c r="T605" s="297"/>
      <c r="U605" s="297"/>
      <c r="V605" s="297"/>
      <c r="W605" s="297"/>
      <c r="X605" s="297"/>
      <c r="Y605" s="297"/>
      <c r="Z605" s="297"/>
    </row>
    <row r="606" spans="1:26" ht="15.75" customHeight="1">
      <c r="A606" s="297"/>
      <c r="B606" s="297"/>
      <c r="C606" s="297"/>
      <c r="D606" s="297"/>
      <c r="E606" s="297"/>
      <c r="F606" s="297"/>
      <c r="G606" s="297"/>
      <c r="H606" s="297"/>
      <c r="I606" s="297"/>
      <c r="J606" s="297"/>
      <c r="K606" s="297"/>
      <c r="L606" s="297"/>
      <c r="M606" s="297"/>
      <c r="N606" s="297"/>
      <c r="O606" s="297"/>
      <c r="P606" s="297"/>
      <c r="Q606" s="297"/>
      <c r="R606" s="297"/>
      <c r="S606" s="297"/>
      <c r="T606" s="297"/>
      <c r="U606" s="297"/>
      <c r="V606" s="297"/>
      <c r="W606" s="297"/>
      <c r="X606" s="297"/>
      <c r="Y606" s="297"/>
      <c r="Z606" s="297"/>
    </row>
    <row r="607" spans="1:26" ht="15.75" customHeight="1">
      <c r="A607" s="297"/>
      <c r="B607" s="297"/>
      <c r="C607" s="297"/>
      <c r="D607" s="297"/>
      <c r="E607" s="297"/>
      <c r="F607" s="297"/>
      <c r="G607" s="297"/>
      <c r="H607" s="297"/>
      <c r="I607" s="297"/>
      <c r="J607" s="297"/>
      <c r="K607" s="297"/>
      <c r="L607" s="297"/>
      <c r="M607" s="297"/>
      <c r="N607" s="297"/>
      <c r="O607" s="297"/>
      <c r="P607" s="297"/>
      <c r="Q607" s="297"/>
      <c r="R607" s="297"/>
      <c r="S607" s="297"/>
      <c r="T607" s="297"/>
      <c r="U607" s="297"/>
      <c r="V607" s="297"/>
      <c r="W607" s="297"/>
      <c r="X607" s="297"/>
      <c r="Y607" s="297"/>
      <c r="Z607" s="297"/>
    </row>
    <row r="608" spans="1:26" ht="15.75" customHeight="1">
      <c r="A608" s="297"/>
      <c r="B608" s="297"/>
      <c r="C608" s="297"/>
      <c r="D608" s="297"/>
      <c r="E608" s="297"/>
      <c r="F608" s="297"/>
      <c r="G608" s="297"/>
      <c r="H608" s="297"/>
      <c r="I608" s="297"/>
      <c r="J608" s="297"/>
      <c r="K608" s="297"/>
      <c r="L608" s="297"/>
      <c r="M608" s="297"/>
      <c r="N608" s="297"/>
      <c r="O608" s="297"/>
      <c r="P608" s="297"/>
      <c r="Q608" s="297"/>
      <c r="R608" s="297"/>
      <c r="S608" s="297"/>
      <c r="T608" s="297"/>
      <c r="U608" s="297"/>
      <c r="V608" s="297"/>
      <c r="W608" s="297"/>
      <c r="X608" s="297"/>
      <c r="Y608" s="297"/>
      <c r="Z608" s="297"/>
    </row>
    <row r="609" spans="1:26" ht="15.75" customHeight="1">
      <c r="A609" s="297"/>
      <c r="B609" s="297"/>
      <c r="C609" s="297"/>
      <c r="D609" s="297"/>
      <c r="E609" s="297"/>
      <c r="F609" s="297"/>
      <c r="G609" s="297"/>
      <c r="H609" s="297"/>
      <c r="I609" s="297"/>
      <c r="J609" s="297"/>
      <c r="K609" s="297"/>
      <c r="L609" s="297"/>
      <c r="M609" s="297"/>
      <c r="N609" s="297"/>
      <c r="O609" s="297"/>
      <c r="P609" s="297"/>
      <c r="Q609" s="297"/>
      <c r="R609" s="297"/>
      <c r="S609" s="297"/>
      <c r="T609" s="297"/>
      <c r="U609" s="297"/>
      <c r="V609" s="297"/>
      <c r="W609" s="297"/>
      <c r="X609" s="297"/>
      <c r="Y609" s="297"/>
      <c r="Z609" s="297"/>
    </row>
    <row r="610" spans="1:26" ht="15.75" customHeight="1">
      <c r="A610" s="297"/>
      <c r="B610" s="297"/>
      <c r="C610" s="297"/>
      <c r="D610" s="297"/>
      <c r="E610" s="297"/>
      <c r="F610" s="297"/>
      <c r="G610" s="297"/>
      <c r="H610" s="297"/>
      <c r="I610" s="297"/>
      <c r="J610" s="297"/>
      <c r="K610" s="297"/>
      <c r="L610" s="297"/>
      <c r="M610" s="297"/>
      <c r="N610" s="297"/>
      <c r="O610" s="297"/>
      <c r="P610" s="297"/>
      <c r="Q610" s="297"/>
      <c r="R610" s="297"/>
      <c r="S610" s="297"/>
      <c r="T610" s="297"/>
      <c r="U610" s="297"/>
      <c r="V610" s="297"/>
      <c r="W610" s="297"/>
      <c r="X610" s="297"/>
      <c r="Y610" s="297"/>
      <c r="Z610" s="297"/>
    </row>
    <row r="611" spans="1:26" ht="15.75" customHeight="1">
      <c r="A611" s="297"/>
      <c r="B611" s="297"/>
      <c r="C611" s="297"/>
      <c r="D611" s="297"/>
      <c r="E611" s="297"/>
      <c r="F611" s="297"/>
      <c r="G611" s="297"/>
      <c r="H611" s="297"/>
      <c r="I611" s="297"/>
      <c r="J611" s="297"/>
      <c r="K611" s="297"/>
      <c r="L611" s="297"/>
      <c r="M611" s="297"/>
      <c r="N611" s="297"/>
      <c r="O611" s="297"/>
      <c r="P611" s="297"/>
      <c r="Q611" s="297"/>
      <c r="R611" s="297"/>
      <c r="S611" s="297"/>
      <c r="T611" s="297"/>
      <c r="U611" s="297"/>
      <c r="V611" s="297"/>
      <c r="W611" s="297"/>
      <c r="X611" s="297"/>
      <c r="Y611" s="297"/>
      <c r="Z611" s="297"/>
    </row>
    <row r="612" spans="1:26" ht="15.75" customHeight="1">
      <c r="A612" s="297"/>
      <c r="B612" s="297"/>
      <c r="C612" s="297"/>
      <c r="D612" s="297"/>
      <c r="E612" s="297"/>
      <c r="F612" s="297"/>
      <c r="G612" s="297"/>
      <c r="H612" s="297"/>
      <c r="I612" s="297"/>
      <c r="J612" s="297"/>
      <c r="K612" s="297"/>
      <c r="L612" s="297"/>
      <c r="M612" s="297"/>
      <c r="N612" s="297"/>
      <c r="O612" s="297"/>
      <c r="P612" s="297"/>
      <c r="Q612" s="297"/>
      <c r="R612" s="297"/>
      <c r="S612" s="297"/>
      <c r="T612" s="297"/>
      <c r="U612" s="297"/>
      <c r="V612" s="297"/>
      <c r="W612" s="297"/>
      <c r="X612" s="297"/>
      <c r="Y612" s="297"/>
      <c r="Z612" s="297"/>
    </row>
    <row r="613" spans="1:26" ht="15.75" customHeight="1">
      <c r="A613" s="297"/>
      <c r="B613" s="297"/>
      <c r="C613" s="297"/>
      <c r="D613" s="297"/>
      <c r="E613" s="297"/>
      <c r="F613" s="297"/>
      <c r="G613" s="297"/>
      <c r="H613" s="297"/>
      <c r="I613" s="297"/>
      <c r="J613" s="297"/>
      <c r="K613" s="297"/>
      <c r="L613" s="297"/>
      <c r="M613" s="297"/>
      <c r="N613" s="297"/>
      <c r="O613" s="297"/>
      <c r="P613" s="297"/>
      <c r="Q613" s="297"/>
      <c r="R613" s="297"/>
      <c r="S613" s="297"/>
      <c r="T613" s="297"/>
      <c r="U613" s="297"/>
      <c r="V613" s="297"/>
      <c r="W613" s="297"/>
      <c r="X613" s="297"/>
      <c r="Y613" s="297"/>
      <c r="Z613" s="297"/>
    </row>
    <row r="614" spans="1:26" ht="15.75" customHeight="1">
      <c r="A614" s="297"/>
      <c r="B614" s="297"/>
      <c r="C614" s="297"/>
      <c r="D614" s="297"/>
      <c r="E614" s="297"/>
      <c r="F614" s="297"/>
      <c r="G614" s="297"/>
      <c r="H614" s="297"/>
      <c r="I614" s="297"/>
      <c r="J614" s="297"/>
      <c r="K614" s="297"/>
      <c r="L614" s="297"/>
      <c r="M614" s="297"/>
      <c r="N614" s="297"/>
      <c r="O614" s="297"/>
      <c r="P614" s="297"/>
      <c r="Q614" s="297"/>
      <c r="R614" s="297"/>
      <c r="S614" s="297"/>
      <c r="T614" s="297"/>
      <c r="U614" s="297"/>
      <c r="V614" s="297"/>
      <c r="W614" s="297"/>
      <c r="X614" s="297"/>
      <c r="Y614" s="297"/>
      <c r="Z614" s="297"/>
    </row>
    <row r="615" spans="1:26" ht="15.75" customHeight="1">
      <c r="A615" s="297"/>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row>
    <row r="616" spans="1:26" ht="15.75" customHeight="1">
      <c r="A616" s="297"/>
      <c r="B616" s="297"/>
      <c r="C616" s="297"/>
      <c r="D616" s="297"/>
      <c r="E616" s="297"/>
      <c r="F616" s="297"/>
      <c r="G616" s="297"/>
      <c r="H616" s="297"/>
      <c r="I616" s="297"/>
      <c r="J616" s="297"/>
      <c r="K616" s="297"/>
      <c r="L616" s="297"/>
      <c r="M616" s="297"/>
      <c r="N616" s="297"/>
      <c r="O616" s="297"/>
      <c r="P616" s="297"/>
      <c r="Q616" s="297"/>
      <c r="R616" s="297"/>
      <c r="S616" s="297"/>
      <c r="T616" s="297"/>
      <c r="U616" s="297"/>
      <c r="V616" s="297"/>
      <c r="W616" s="297"/>
      <c r="X616" s="297"/>
      <c r="Y616" s="297"/>
      <c r="Z616" s="297"/>
    </row>
    <row r="617" spans="1:26" ht="15.75" customHeight="1">
      <c r="A617" s="297"/>
      <c r="B617" s="297"/>
      <c r="C617" s="297"/>
      <c r="D617" s="297"/>
      <c r="E617" s="297"/>
      <c r="F617" s="297"/>
      <c r="G617" s="297"/>
      <c r="H617" s="297"/>
      <c r="I617" s="297"/>
      <c r="J617" s="297"/>
      <c r="K617" s="297"/>
      <c r="L617" s="297"/>
      <c r="M617" s="297"/>
      <c r="N617" s="297"/>
      <c r="O617" s="297"/>
      <c r="P617" s="297"/>
      <c r="Q617" s="297"/>
      <c r="R617" s="297"/>
      <c r="S617" s="297"/>
      <c r="T617" s="297"/>
      <c r="U617" s="297"/>
      <c r="V617" s="297"/>
      <c r="W617" s="297"/>
      <c r="X617" s="297"/>
      <c r="Y617" s="297"/>
      <c r="Z617" s="297"/>
    </row>
    <row r="618" spans="1:26" ht="15.75" customHeight="1">
      <c r="A618" s="297"/>
      <c r="B618" s="297"/>
      <c r="C618" s="297"/>
      <c r="D618" s="297"/>
      <c r="E618" s="297"/>
      <c r="F618" s="297"/>
      <c r="G618" s="297"/>
      <c r="H618" s="297"/>
      <c r="I618" s="297"/>
      <c r="J618" s="297"/>
      <c r="K618" s="297"/>
      <c r="L618" s="297"/>
      <c r="M618" s="297"/>
      <c r="N618" s="297"/>
      <c r="O618" s="297"/>
      <c r="P618" s="297"/>
      <c r="Q618" s="297"/>
      <c r="R618" s="297"/>
      <c r="S618" s="297"/>
      <c r="T618" s="297"/>
      <c r="U618" s="297"/>
      <c r="V618" s="297"/>
      <c r="W618" s="297"/>
      <c r="X618" s="297"/>
      <c r="Y618" s="297"/>
      <c r="Z618" s="297"/>
    </row>
    <row r="619" spans="1:26" ht="15.75" customHeight="1">
      <c r="A619" s="297"/>
      <c r="B619" s="297"/>
      <c r="C619" s="297"/>
      <c r="D619" s="297"/>
      <c r="E619" s="297"/>
      <c r="F619" s="297"/>
      <c r="G619" s="297"/>
      <c r="H619" s="297"/>
      <c r="I619" s="297"/>
      <c r="J619" s="297"/>
      <c r="K619" s="297"/>
      <c r="L619" s="297"/>
      <c r="M619" s="297"/>
      <c r="N619" s="297"/>
      <c r="O619" s="297"/>
      <c r="P619" s="297"/>
      <c r="Q619" s="297"/>
      <c r="R619" s="297"/>
      <c r="S619" s="297"/>
      <c r="T619" s="297"/>
      <c r="U619" s="297"/>
      <c r="V619" s="297"/>
      <c r="W619" s="297"/>
      <c r="X619" s="297"/>
      <c r="Y619" s="297"/>
      <c r="Z619" s="297"/>
    </row>
    <row r="620" spans="1:26" ht="15.75" customHeight="1">
      <c r="A620" s="297"/>
      <c r="B620" s="297"/>
      <c r="C620" s="297"/>
      <c r="D620" s="297"/>
      <c r="E620" s="297"/>
      <c r="F620" s="297"/>
      <c r="G620" s="297"/>
      <c r="H620" s="297"/>
      <c r="I620" s="297"/>
      <c r="J620" s="297"/>
      <c r="K620" s="297"/>
      <c r="L620" s="297"/>
      <c r="M620" s="297"/>
      <c r="N620" s="297"/>
      <c r="O620" s="297"/>
      <c r="P620" s="297"/>
      <c r="Q620" s="297"/>
      <c r="R620" s="297"/>
      <c r="S620" s="297"/>
      <c r="T620" s="297"/>
      <c r="U620" s="297"/>
      <c r="V620" s="297"/>
      <c r="W620" s="297"/>
      <c r="X620" s="297"/>
      <c r="Y620" s="297"/>
      <c r="Z620" s="297"/>
    </row>
    <row r="621" spans="1:26" ht="15.75" customHeight="1">
      <c r="A621" s="297"/>
      <c r="B621" s="297"/>
      <c r="C621" s="297"/>
      <c r="D621" s="297"/>
      <c r="E621" s="297"/>
      <c r="F621" s="297"/>
      <c r="G621" s="297"/>
      <c r="H621" s="297"/>
      <c r="I621" s="297"/>
      <c r="J621" s="297"/>
      <c r="K621" s="297"/>
      <c r="L621" s="297"/>
      <c r="M621" s="297"/>
      <c r="N621" s="297"/>
      <c r="O621" s="297"/>
      <c r="P621" s="297"/>
      <c r="Q621" s="297"/>
      <c r="R621" s="297"/>
      <c r="S621" s="297"/>
      <c r="T621" s="297"/>
      <c r="U621" s="297"/>
      <c r="V621" s="297"/>
      <c r="W621" s="297"/>
      <c r="X621" s="297"/>
      <c r="Y621" s="297"/>
      <c r="Z621" s="297"/>
    </row>
    <row r="622" spans="1:26" ht="15.75" customHeight="1">
      <c r="A622" s="297"/>
      <c r="B622" s="297"/>
      <c r="C622" s="297"/>
      <c r="D622" s="297"/>
      <c r="E622" s="297"/>
      <c r="F622" s="297"/>
      <c r="G622" s="297"/>
      <c r="H622" s="297"/>
      <c r="I622" s="297"/>
      <c r="J622" s="297"/>
      <c r="K622" s="297"/>
      <c r="L622" s="297"/>
      <c r="M622" s="297"/>
      <c r="N622" s="297"/>
      <c r="O622" s="297"/>
      <c r="P622" s="297"/>
      <c r="Q622" s="297"/>
      <c r="R622" s="297"/>
      <c r="S622" s="297"/>
      <c r="T622" s="297"/>
      <c r="U622" s="297"/>
      <c r="V622" s="297"/>
      <c r="W622" s="297"/>
      <c r="X622" s="297"/>
      <c r="Y622" s="297"/>
      <c r="Z622" s="297"/>
    </row>
    <row r="623" spans="1:26" ht="15.75" customHeight="1">
      <c r="A623" s="297"/>
      <c r="B623" s="297"/>
      <c r="C623" s="297"/>
      <c r="D623" s="297"/>
      <c r="E623" s="297"/>
      <c r="F623" s="297"/>
      <c r="G623" s="297"/>
      <c r="H623" s="297"/>
      <c r="I623" s="297"/>
      <c r="J623" s="297"/>
      <c r="K623" s="297"/>
      <c r="L623" s="297"/>
      <c r="M623" s="297"/>
      <c r="N623" s="297"/>
      <c r="O623" s="297"/>
      <c r="P623" s="297"/>
      <c r="Q623" s="297"/>
      <c r="R623" s="297"/>
      <c r="S623" s="297"/>
      <c r="T623" s="297"/>
      <c r="U623" s="297"/>
      <c r="V623" s="297"/>
      <c r="W623" s="297"/>
      <c r="X623" s="297"/>
      <c r="Y623" s="297"/>
      <c r="Z623" s="297"/>
    </row>
    <row r="624" spans="1:26" ht="15.75" customHeight="1">
      <c r="A624" s="297"/>
      <c r="B624" s="297"/>
      <c r="C624" s="297"/>
      <c r="D624" s="297"/>
      <c r="E624" s="297"/>
      <c r="F624" s="297"/>
      <c r="G624" s="297"/>
      <c r="H624" s="297"/>
      <c r="I624" s="297"/>
      <c r="J624" s="297"/>
      <c r="K624" s="297"/>
      <c r="L624" s="297"/>
      <c r="M624" s="297"/>
      <c r="N624" s="297"/>
      <c r="O624" s="297"/>
      <c r="P624" s="297"/>
      <c r="Q624" s="297"/>
      <c r="R624" s="297"/>
      <c r="S624" s="297"/>
      <c r="T624" s="297"/>
      <c r="U624" s="297"/>
      <c r="V624" s="297"/>
      <c r="W624" s="297"/>
      <c r="X624" s="297"/>
      <c r="Y624" s="297"/>
      <c r="Z624" s="297"/>
    </row>
    <row r="625" spans="1:26" ht="15.75" customHeight="1">
      <c r="A625" s="297"/>
      <c r="B625" s="297"/>
      <c r="C625" s="297"/>
      <c r="D625" s="297"/>
      <c r="E625" s="297"/>
      <c r="F625" s="297"/>
      <c r="G625" s="297"/>
      <c r="H625" s="297"/>
      <c r="I625" s="297"/>
      <c r="J625" s="297"/>
      <c r="K625" s="297"/>
      <c r="L625" s="297"/>
      <c r="M625" s="297"/>
      <c r="N625" s="297"/>
      <c r="O625" s="297"/>
      <c r="P625" s="297"/>
      <c r="Q625" s="297"/>
      <c r="R625" s="297"/>
      <c r="S625" s="297"/>
      <c r="T625" s="297"/>
      <c r="U625" s="297"/>
      <c r="V625" s="297"/>
      <c r="W625" s="297"/>
      <c r="X625" s="297"/>
      <c r="Y625" s="297"/>
      <c r="Z625" s="297"/>
    </row>
    <row r="626" spans="1:26" ht="15.75" customHeight="1">
      <c r="A626" s="297"/>
      <c r="B626" s="297"/>
      <c r="C626" s="297"/>
      <c r="D626" s="297"/>
      <c r="E626" s="297"/>
      <c r="F626" s="297"/>
      <c r="G626" s="297"/>
      <c r="H626" s="297"/>
      <c r="I626" s="297"/>
      <c r="J626" s="297"/>
      <c r="K626" s="297"/>
      <c r="L626" s="297"/>
      <c r="M626" s="297"/>
      <c r="N626" s="297"/>
      <c r="O626" s="297"/>
      <c r="P626" s="297"/>
      <c r="Q626" s="297"/>
      <c r="R626" s="297"/>
      <c r="S626" s="297"/>
      <c r="T626" s="297"/>
      <c r="U626" s="297"/>
      <c r="V626" s="297"/>
      <c r="W626" s="297"/>
      <c r="X626" s="297"/>
      <c r="Y626" s="297"/>
      <c r="Z626" s="297"/>
    </row>
    <row r="627" spans="1:26" ht="15.75" customHeight="1">
      <c r="A627" s="297"/>
      <c r="B627" s="297"/>
      <c r="C627" s="297"/>
      <c r="D627" s="297"/>
      <c r="E627" s="297"/>
      <c r="F627" s="297"/>
      <c r="G627" s="297"/>
      <c r="H627" s="297"/>
      <c r="I627" s="297"/>
      <c r="J627" s="297"/>
      <c r="K627" s="297"/>
      <c r="L627" s="297"/>
      <c r="M627" s="297"/>
      <c r="N627" s="297"/>
      <c r="O627" s="297"/>
      <c r="P627" s="297"/>
      <c r="Q627" s="297"/>
      <c r="R627" s="297"/>
      <c r="S627" s="297"/>
      <c r="T627" s="297"/>
      <c r="U627" s="297"/>
      <c r="V627" s="297"/>
      <c r="W627" s="297"/>
      <c r="X627" s="297"/>
      <c r="Y627" s="297"/>
      <c r="Z627" s="297"/>
    </row>
    <row r="628" spans="1:26" ht="15.75" customHeight="1">
      <c r="A628" s="297"/>
      <c r="B628" s="297"/>
      <c r="C628" s="297"/>
      <c r="D628" s="297"/>
      <c r="E628" s="297"/>
      <c r="F628" s="297"/>
      <c r="G628" s="297"/>
      <c r="H628" s="297"/>
      <c r="I628" s="297"/>
      <c r="J628" s="297"/>
      <c r="K628" s="297"/>
      <c r="L628" s="297"/>
      <c r="M628" s="297"/>
      <c r="N628" s="297"/>
      <c r="O628" s="297"/>
      <c r="P628" s="297"/>
      <c r="Q628" s="297"/>
      <c r="R628" s="297"/>
      <c r="S628" s="297"/>
      <c r="T628" s="297"/>
      <c r="U628" s="297"/>
      <c r="V628" s="297"/>
      <c r="W628" s="297"/>
      <c r="X628" s="297"/>
      <c r="Y628" s="297"/>
      <c r="Z628" s="297"/>
    </row>
    <row r="629" spans="1:26" ht="15.75" customHeight="1">
      <c r="A629" s="297"/>
      <c r="B629" s="297"/>
      <c r="C629" s="297"/>
      <c r="D629" s="297"/>
      <c r="E629" s="297"/>
      <c r="F629" s="297"/>
      <c r="G629" s="297"/>
      <c r="H629" s="297"/>
      <c r="I629" s="297"/>
      <c r="J629" s="297"/>
      <c r="K629" s="297"/>
      <c r="L629" s="297"/>
      <c r="M629" s="297"/>
      <c r="N629" s="297"/>
      <c r="O629" s="297"/>
      <c r="P629" s="297"/>
      <c r="Q629" s="297"/>
      <c r="R629" s="297"/>
      <c r="S629" s="297"/>
      <c r="T629" s="297"/>
      <c r="U629" s="297"/>
      <c r="V629" s="297"/>
      <c r="W629" s="297"/>
      <c r="X629" s="297"/>
      <c r="Y629" s="297"/>
      <c r="Z629" s="297"/>
    </row>
    <row r="630" spans="1:26" ht="15.75" customHeight="1">
      <c r="A630" s="297"/>
      <c r="B630" s="297"/>
      <c r="C630" s="297"/>
      <c r="D630" s="297"/>
      <c r="E630" s="297"/>
      <c r="F630" s="297"/>
      <c r="G630" s="297"/>
      <c r="H630" s="297"/>
      <c r="I630" s="297"/>
      <c r="J630" s="297"/>
      <c r="K630" s="297"/>
      <c r="L630" s="297"/>
      <c r="M630" s="297"/>
      <c r="N630" s="297"/>
      <c r="O630" s="297"/>
      <c r="P630" s="297"/>
      <c r="Q630" s="297"/>
      <c r="R630" s="297"/>
      <c r="S630" s="297"/>
      <c r="T630" s="297"/>
      <c r="U630" s="297"/>
      <c r="V630" s="297"/>
      <c r="W630" s="297"/>
      <c r="X630" s="297"/>
      <c r="Y630" s="297"/>
      <c r="Z630" s="297"/>
    </row>
    <row r="631" spans="1:26" ht="15.75" customHeight="1">
      <c r="A631" s="297"/>
      <c r="B631" s="297"/>
      <c r="C631" s="297"/>
      <c r="D631" s="297"/>
      <c r="E631" s="297"/>
      <c r="F631" s="297"/>
      <c r="G631" s="297"/>
      <c r="H631" s="297"/>
      <c r="I631" s="297"/>
      <c r="J631" s="297"/>
      <c r="K631" s="297"/>
      <c r="L631" s="297"/>
      <c r="M631" s="297"/>
      <c r="N631" s="297"/>
      <c r="O631" s="297"/>
      <c r="P631" s="297"/>
      <c r="Q631" s="297"/>
      <c r="R631" s="297"/>
      <c r="S631" s="297"/>
      <c r="T631" s="297"/>
      <c r="U631" s="297"/>
      <c r="V631" s="297"/>
      <c r="W631" s="297"/>
      <c r="X631" s="297"/>
      <c r="Y631" s="297"/>
      <c r="Z631" s="297"/>
    </row>
    <row r="632" spans="1:26" ht="15.75" customHeight="1">
      <c r="A632" s="297"/>
      <c r="B632" s="297"/>
      <c r="C632" s="297"/>
      <c r="D632" s="297"/>
      <c r="E632" s="297"/>
      <c r="F632" s="297"/>
      <c r="G632" s="297"/>
      <c r="H632" s="297"/>
      <c r="I632" s="297"/>
      <c r="J632" s="297"/>
      <c r="K632" s="297"/>
      <c r="L632" s="297"/>
      <c r="M632" s="297"/>
      <c r="N632" s="297"/>
      <c r="O632" s="297"/>
      <c r="P632" s="297"/>
      <c r="Q632" s="297"/>
      <c r="R632" s="297"/>
      <c r="S632" s="297"/>
      <c r="T632" s="297"/>
      <c r="U632" s="297"/>
      <c r="V632" s="297"/>
      <c r="W632" s="297"/>
      <c r="X632" s="297"/>
      <c r="Y632" s="297"/>
      <c r="Z632" s="297"/>
    </row>
    <row r="633" spans="1:26" ht="15.75" customHeight="1">
      <c r="A633" s="297"/>
      <c r="B633" s="297"/>
      <c r="C633" s="297"/>
      <c r="D633" s="297"/>
      <c r="E633" s="297"/>
      <c r="F633" s="297"/>
      <c r="G633" s="297"/>
      <c r="H633" s="297"/>
      <c r="I633" s="297"/>
      <c r="J633" s="297"/>
      <c r="K633" s="297"/>
      <c r="L633" s="297"/>
      <c r="M633" s="297"/>
      <c r="N633" s="297"/>
      <c r="O633" s="297"/>
      <c r="P633" s="297"/>
      <c r="Q633" s="297"/>
      <c r="R633" s="297"/>
      <c r="S633" s="297"/>
      <c r="T633" s="297"/>
      <c r="U633" s="297"/>
      <c r="V633" s="297"/>
      <c r="W633" s="297"/>
      <c r="X633" s="297"/>
      <c r="Y633" s="297"/>
      <c r="Z633" s="297"/>
    </row>
    <row r="634" spans="1:26" ht="15.75" customHeight="1">
      <c r="A634" s="297"/>
      <c r="B634" s="297"/>
      <c r="C634" s="297"/>
      <c r="D634" s="297"/>
      <c r="E634" s="297"/>
      <c r="F634" s="297"/>
      <c r="G634" s="297"/>
      <c r="H634" s="297"/>
      <c r="I634" s="297"/>
      <c r="J634" s="297"/>
      <c r="K634" s="297"/>
      <c r="L634" s="297"/>
      <c r="M634" s="297"/>
      <c r="N634" s="297"/>
      <c r="O634" s="297"/>
      <c r="P634" s="297"/>
      <c r="Q634" s="297"/>
      <c r="R634" s="297"/>
      <c r="S634" s="297"/>
      <c r="T634" s="297"/>
      <c r="U634" s="297"/>
      <c r="V634" s="297"/>
      <c r="W634" s="297"/>
      <c r="X634" s="297"/>
      <c r="Y634" s="297"/>
      <c r="Z634" s="297"/>
    </row>
    <row r="635" spans="1:26" ht="15.75" customHeight="1">
      <c r="A635" s="297"/>
      <c r="B635" s="297"/>
      <c r="C635" s="297"/>
      <c r="D635" s="297"/>
      <c r="E635" s="297"/>
      <c r="F635" s="297"/>
      <c r="G635" s="297"/>
      <c r="H635" s="297"/>
      <c r="I635" s="297"/>
      <c r="J635" s="297"/>
      <c r="K635" s="297"/>
      <c r="L635" s="297"/>
      <c r="M635" s="297"/>
      <c r="N635" s="297"/>
      <c r="O635" s="297"/>
      <c r="P635" s="297"/>
      <c r="Q635" s="297"/>
      <c r="R635" s="297"/>
      <c r="S635" s="297"/>
      <c r="T635" s="297"/>
      <c r="U635" s="297"/>
      <c r="V635" s="297"/>
      <c r="W635" s="297"/>
      <c r="X635" s="297"/>
      <c r="Y635" s="297"/>
      <c r="Z635" s="297"/>
    </row>
    <row r="636" spans="1:26" ht="15.75" customHeight="1">
      <c r="A636" s="297"/>
      <c r="B636" s="297"/>
      <c r="C636" s="297"/>
      <c r="D636" s="297"/>
      <c r="E636" s="297"/>
      <c r="F636" s="297"/>
      <c r="G636" s="297"/>
      <c r="H636" s="297"/>
      <c r="I636" s="297"/>
      <c r="J636" s="297"/>
      <c r="K636" s="297"/>
      <c r="L636" s="297"/>
      <c r="M636" s="297"/>
      <c r="N636" s="297"/>
      <c r="O636" s="297"/>
      <c r="P636" s="297"/>
      <c r="Q636" s="297"/>
      <c r="R636" s="297"/>
      <c r="S636" s="297"/>
      <c r="T636" s="297"/>
      <c r="U636" s="297"/>
      <c r="V636" s="297"/>
      <c r="W636" s="297"/>
      <c r="X636" s="297"/>
      <c r="Y636" s="297"/>
      <c r="Z636" s="297"/>
    </row>
    <row r="637" spans="1:26" ht="15.75" customHeight="1">
      <c r="A637" s="297"/>
      <c r="B637" s="297"/>
      <c r="C637" s="297"/>
      <c r="D637" s="297"/>
      <c r="E637" s="297"/>
      <c r="F637" s="297"/>
      <c r="G637" s="297"/>
      <c r="H637" s="297"/>
      <c r="I637" s="297"/>
      <c r="J637" s="297"/>
      <c r="K637" s="297"/>
      <c r="L637" s="297"/>
      <c r="M637" s="297"/>
      <c r="N637" s="297"/>
      <c r="O637" s="297"/>
      <c r="P637" s="297"/>
      <c r="Q637" s="297"/>
      <c r="R637" s="297"/>
      <c r="S637" s="297"/>
      <c r="T637" s="297"/>
      <c r="U637" s="297"/>
      <c r="V637" s="297"/>
      <c r="W637" s="297"/>
      <c r="X637" s="297"/>
      <c r="Y637" s="297"/>
      <c r="Z637" s="297"/>
    </row>
    <row r="638" spans="1:26" ht="15.75" customHeight="1">
      <c r="A638" s="297"/>
      <c r="B638" s="297"/>
      <c r="C638" s="297"/>
      <c r="D638" s="297"/>
      <c r="E638" s="297"/>
      <c r="F638" s="297"/>
      <c r="G638" s="297"/>
      <c r="H638" s="297"/>
      <c r="I638" s="297"/>
      <c r="J638" s="297"/>
      <c r="K638" s="297"/>
      <c r="L638" s="297"/>
      <c r="M638" s="297"/>
      <c r="N638" s="297"/>
      <c r="O638" s="297"/>
      <c r="P638" s="297"/>
      <c r="Q638" s="297"/>
      <c r="R638" s="297"/>
      <c r="S638" s="297"/>
      <c r="T638" s="297"/>
      <c r="U638" s="297"/>
      <c r="V638" s="297"/>
      <c r="W638" s="297"/>
      <c r="X638" s="297"/>
      <c r="Y638" s="297"/>
      <c r="Z638" s="297"/>
    </row>
    <row r="639" spans="1:26" ht="15.75" customHeight="1">
      <c r="A639" s="297"/>
      <c r="B639" s="297"/>
      <c r="C639" s="297"/>
      <c r="D639" s="297"/>
      <c r="E639" s="297"/>
      <c r="F639" s="297"/>
      <c r="G639" s="297"/>
      <c r="H639" s="297"/>
      <c r="I639" s="297"/>
      <c r="J639" s="297"/>
      <c r="K639" s="297"/>
      <c r="L639" s="297"/>
      <c r="M639" s="297"/>
      <c r="N639" s="297"/>
      <c r="O639" s="297"/>
      <c r="P639" s="297"/>
      <c r="Q639" s="297"/>
      <c r="R639" s="297"/>
      <c r="S639" s="297"/>
      <c r="T639" s="297"/>
      <c r="U639" s="297"/>
      <c r="V639" s="297"/>
      <c r="W639" s="297"/>
      <c r="X639" s="297"/>
      <c r="Y639" s="297"/>
      <c r="Z639" s="297"/>
    </row>
    <row r="640" spans="1:26" ht="15.75" customHeight="1">
      <c r="A640" s="297"/>
      <c r="B640" s="297"/>
      <c r="C640" s="297"/>
      <c r="D640" s="297"/>
      <c r="E640" s="297"/>
      <c r="F640" s="297"/>
      <c r="G640" s="297"/>
      <c r="H640" s="297"/>
      <c r="I640" s="297"/>
      <c r="J640" s="297"/>
      <c r="K640" s="297"/>
      <c r="L640" s="297"/>
      <c r="M640" s="297"/>
      <c r="N640" s="297"/>
      <c r="O640" s="297"/>
      <c r="P640" s="297"/>
      <c r="Q640" s="297"/>
      <c r="R640" s="297"/>
      <c r="S640" s="297"/>
      <c r="T640" s="297"/>
      <c r="U640" s="297"/>
      <c r="V640" s="297"/>
      <c r="W640" s="297"/>
      <c r="X640" s="297"/>
      <c r="Y640" s="297"/>
      <c r="Z640" s="297"/>
    </row>
    <row r="641" spans="1:26" ht="15.75" customHeight="1">
      <c r="A641" s="297"/>
      <c r="B641" s="297"/>
      <c r="C641" s="297"/>
      <c r="D641" s="297"/>
      <c r="E641" s="297"/>
      <c r="F641" s="297"/>
      <c r="G641" s="297"/>
      <c r="H641" s="297"/>
      <c r="I641" s="297"/>
      <c r="J641" s="297"/>
      <c r="K641" s="297"/>
      <c r="L641" s="297"/>
      <c r="M641" s="297"/>
      <c r="N641" s="297"/>
      <c r="O641" s="297"/>
      <c r="P641" s="297"/>
      <c r="Q641" s="297"/>
      <c r="R641" s="297"/>
      <c r="S641" s="297"/>
      <c r="T641" s="297"/>
      <c r="U641" s="297"/>
      <c r="V641" s="297"/>
      <c r="W641" s="297"/>
      <c r="X641" s="297"/>
      <c r="Y641" s="297"/>
      <c r="Z641" s="297"/>
    </row>
    <row r="642" spans="1:26" ht="15.75" customHeight="1">
      <c r="A642" s="297"/>
      <c r="B642" s="297"/>
      <c r="C642" s="297"/>
      <c r="D642" s="297"/>
      <c r="E642" s="297"/>
      <c r="F642" s="297"/>
      <c r="G642" s="297"/>
      <c r="H642" s="297"/>
      <c r="I642" s="297"/>
      <c r="J642" s="297"/>
      <c r="K642" s="297"/>
      <c r="L642" s="297"/>
      <c r="M642" s="297"/>
      <c r="N642" s="297"/>
      <c r="O642" s="297"/>
      <c r="P642" s="297"/>
      <c r="Q642" s="297"/>
      <c r="R642" s="297"/>
      <c r="S642" s="297"/>
      <c r="T642" s="297"/>
      <c r="U642" s="297"/>
      <c r="V642" s="297"/>
      <c r="W642" s="297"/>
      <c r="X642" s="297"/>
      <c r="Y642" s="297"/>
      <c r="Z642" s="297"/>
    </row>
    <row r="643" spans="1:26" ht="15.75" customHeight="1">
      <c r="A643" s="297"/>
      <c r="B643" s="297"/>
      <c r="C643" s="297"/>
      <c r="D643" s="297"/>
      <c r="E643" s="297"/>
      <c r="F643" s="297"/>
      <c r="G643" s="297"/>
      <c r="H643" s="297"/>
      <c r="I643" s="297"/>
      <c r="J643" s="297"/>
      <c r="K643" s="297"/>
      <c r="L643" s="297"/>
      <c r="M643" s="297"/>
      <c r="N643" s="297"/>
      <c r="O643" s="297"/>
      <c r="P643" s="297"/>
      <c r="Q643" s="297"/>
      <c r="R643" s="297"/>
      <c r="S643" s="297"/>
      <c r="T643" s="297"/>
      <c r="U643" s="297"/>
      <c r="V643" s="297"/>
      <c r="W643" s="297"/>
      <c r="X643" s="297"/>
      <c r="Y643" s="297"/>
      <c r="Z643" s="297"/>
    </row>
    <row r="644" spans="1:26" ht="15.75" customHeight="1">
      <c r="A644" s="297"/>
      <c r="B644" s="297"/>
      <c r="C644" s="297"/>
      <c r="D644" s="297"/>
      <c r="E644" s="297"/>
      <c r="F644" s="297"/>
      <c r="G644" s="297"/>
      <c r="H644" s="297"/>
      <c r="I644" s="297"/>
      <c r="J644" s="297"/>
      <c r="K644" s="297"/>
      <c r="L644" s="297"/>
      <c r="M644" s="297"/>
      <c r="N644" s="297"/>
      <c r="O644" s="297"/>
      <c r="P644" s="297"/>
      <c r="Q644" s="297"/>
      <c r="R644" s="297"/>
      <c r="S644" s="297"/>
      <c r="T644" s="297"/>
      <c r="U644" s="297"/>
      <c r="V644" s="297"/>
      <c r="W644" s="297"/>
      <c r="X644" s="297"/>
      <c r="Y644" s="297"/>
      <c r="Z644" s="297"/>
    </row>
    <row r="645" spans="1:26" ht="15.75" customHeight="1">
      <c r="A645" s="297"/>
      <c r="B645" s="297"/>
      <c r="C645" s="297"/>
      <c r="D645" s="297"/>
      <c r="E645" s="297"/>
      <c r="F645" s="297"/>
      <c r="G645" s="297"/>
      <c r="H645" s="297"/>
      <c r="I645" s="297"/>
      <c r="J645" s="297"/>
      <c r="K645" s="297"/>
      <c r="L645" s="297"/>
      <c r="M645" s="297"/>
      <c r="N645" s="297"/>
      <c r="O645" s="297"/>
      <c r="P645" s="297"/>
      <c r="Q645" s="297"/>
      <c r="R645" s="297"/>
      <c r="S645" s="297"/>
      <c r="T645" s="297"/>
      <c r="U645" s="297"/>
      <c r="V645" s="297"/>
      <c r="W645" s="297"/>
      <c r="X645" s="297"/>
      <c r="Y645" s="297"/>
      <c r="Z645" s="297"/>
    </row>
    <row r="646" spans="1:26" ht="15.75" customHeight="1">
      <c r="A646" s="297"/>
      <c r="B646" s="297"/>
      <c r="C646" s="297"/>
      <c r="D646" s="297"/>
      <c r="E646" s="297"/>
      <c r="F646" s="297"/>
      <c r="G646" s="297"/>
      <c r="H646" s="297"/>
      <c r="I646" s="297"/>
      <c r="J646" s="297"/>
      <c r="K646" s="297"/>
      <c r="L646" s="297"/>
      <c r="M646" s="297"/>
      <c r="N646" s="297"/>
      <c r="O646" s="297"/>
      <c r="P646" s="297"/>
      <c r="Q646" s="297"/>
      <c r="R646" s="297"/>
      <c r="S646" s="297"/>
      <c r="T646" s="297"/>
      <c r="U646" s="297"/>
      <c r="V646" s="297"/>
      <c r="W646" s="297"/>
      <c r="X646" s="297"/>
      <c r="Y646" s="297"/>
      <c r="Z646" s="297"/>
    </row>
    <row r="647" spans="1:26" ht="15.75" customHeight="1">
      <c r="A647" s="297"/>
      <c r="B647" s="297"/>
      <c r="C647" s="297"/>
      <c r="D647" s="297"/>
      <c r="E647" s="297"/>
      <c r="F647" s="297"/>
      <c r="G647" s="297"/>
      <c r="H647" s="297"/>
      <c r="I647" s="297"/>
      <c r="J647" s="297"/>
      <c r="K647" s="297"/>
      <c r="L647" s="297"/>
      <c r="M647" s="297"/>
      <c r="N647" s="297"/>
      <c r="O647" s="297"/>
      <c r="P647" s="297"/>
      <c r="Q647" s="297"/>
      <c r="R647" s="297"/>
      <c r="S647" s="297"/>
      <c r="T647" s="297"/>
      <c r="U647" s="297"/>
      <c r="V647" s="297"/>
      <c r="W647" s="297"/>
      <c r="X647" s="297"/>
      <c r="Y647" s="297"/>
      <c r="Z647" s="297"/>
    </row>
    <row r="648" spans="1:26" ht="15.75" customHeight="1">
      <c r="A648" s="297"/>
      <c r="B648" s="297"/>
      <c r="C648" s="297"/>
      <c r="D648" s="297"/>
      <c r="E648" s="297"/>
      <c r="F648" s="297"/>
      <c r="G648" s="297"/>
      <c r="H648" s="297"/>
      <c r="I648" s="297"/>
      <c r="J648" s="297"/>
      <c r="K648" s="297"/>
      <c r="L648" s="297"/>
      <c r="M648" s="297"/>
      <c r="N648" s="297"/>
      <c r="O648" s="297"/>
      <c r="P648" s="297"/>
      <c r="Q648" s="297"/>
      <c r="R648" s="297"/>
      <c r="S648" s="297"/>
      <c r="T648" s="297"/>
      <c r="U648" s="297"/>
      <c r="V648" s="297"/>
      <c r="W648" s="297"/>
      <c r="X648" s="297"/>
      <c r="Y648" s="297"/>
      <c r="Z648" s="297"/>
    </row>
    <row r="649" spans="1:26" ht="15.75" customHeight="1">
      <c r="A649" s="297"/>
      <c r="B649" s="297"/>
      <c r="C649" s="297"/>
      <c r="D649" s="297"/>
      <c r="E649" s="297"/>
      <c r="F649" s="297"/>
      <c r="G649" s="297"/>
      <c r="H649" s="297"/>
      <c r="I649" s="297"/>
      <c r="J649" s="297"/>
      <c r="K649" s="297"/>
      <c r="L649" s="297"/>
      <c r="M649" s="297"/>
      <c r="N649" s="297"/>
      <c r="O649" s="297"/>
      <c r="P649" s="297"/>
      <c r="Q649" s="297"/>
      <c r="R649" s="297"/>
      <c r="S649" s="297"/>
      <c r="T649" s="297"/>
      <c r="U649" s="297"/>
      <c r="V649" s="297"/>
      <c r="W649" s="297"/>
      <c r="X649" s="297"/>
      <c r="Y649" s="297"/>
      <c r="Z649" s="297"/>
    </row>
    <row r="650" spans="1:26" ht="15.75" customHeight="1">
      <c r="A650" s="297"/>
      <c r="B650" s="297"/>
      <c r="C650" s="297"/>
      <c r="D650" s="297"/>
      <c r="E650" s="297"/>
      <c r="F650" s="297"/>
      <c r="G650" s="297"/>
      <c r="H650" s="297"/>
      <c r="I650" s="297"/>
      <c r="J650" s="297"/>
      <c r="K650" s="297"/>
      <c r="L650" s="297"/>
      <c r="M650" s="297"/>
      <c r="N650" s="297"/>
      <c r="O650" s="297"/>
      <c r="P650" s="297"/>
      <c r="Q650" s="297"/>
      <c r="R650" s="297"/>
      <c r="S650" s="297"/>
      <c r="T650" s="297"/>
      <c r="U650" s="297"/>
      <c r="V650" s="297"/>
      <c r="W650" s="297"/>
      <c r="X650" s="297"/>
      <c r="Y650" s="297"/>
      <c r="Z650" s="297"/>
    </row>
    <row r="651" spans="1:26" ht="15.75" customHeight="1">
      <c r="A651" s="297"/>
      <c r="B651" s="297"/>
      <c r="C651" s="297"/>
      <c r="D651" s="297"/>
      <c r="E651" s="297"/>
      <c r="F651" s="297"/>
      <c r="G651" s="297"/>
      <c r="H651" s="297"/>
      <c r="I651" s="297"/>
      <c r="J651" s="297"/>
      <c r="K651" s="297"/>
      <c r="L651" s="297"/>
      <c r="M651" s="297"/>
      <c r="N651" s="297"/>
      <c r="O651" s="297"/>
      <c r="P651" s="297"/>
      <c r="Q651" s="297"/>
      <c r="R651" s="297"/>
      <c r="S651" s="297"/>
      <c r="T651" s="297"/>
      <c r="U651" s="297"/>
      <c r="V651" s="297"/>
      <c r="W651" s="297"/>
      <c r="X651" s="297"/>
      <c r="Y651" s="297"/>
      <c r="Z651" s="297"/>
    </row>
    <row r="652" spans="1:26" ht="15.75" customHeight="1">
      <c r="A652" s="297"/>
      <c r="B652" s="297"/>
      <c r="C652" s="297"/>
      <c r="D652" s="297"/>
      <c r="E652" s="297"/>
      <c r="F652" s="297"/>
      <c r="G652" s="297"/>
      <c r="H652" s="297"/>
      <c r="I652" s="297"/>
      <c r="J652" s="297"/>
      <c r="K652" s="297"/>
      <c r="L652" s="297"/>
      <c r="M652" s="297"/>
      <c r="N652" s="297"/>
      <c r="O652" s="297"/>
      <c r="P652" s="297"/>
      <c r="Q652" s="297"/>
      <c r="R652" s="297"/>
      <c r="S652" s="297"/>
      <c r="T652" s="297"/>
      <c r="U652" s="297"/>
      <c r="V652" s="297"/>
      <c r="W652" s="297"/>
      <c r="X652" s="297"/>
      <c r="Y652" s="297"/>
      <c r="Z652" s="297"/>
    </row>
    <row r="653" spans="1:26" ht="15.75" customHeight="1">
      <c r="A653" s="297"/>
      <c r="B653" s="297"/>
      <c r="C653" s="297"/>
      <c r="D653" s="297"/>
      <c r="E653" s="297"/>
      <c r="F653" s="297"/>
      <c r="G653" s="297"/>
      <c r="H653" s="297"/>
      <c r="I653" s="297"/>
      <c r="J653" s="297"/>
      <c r="K653" s="297"/>
      <c r="L653" s="297"/>
      <c r="M653" s="297"/>
      <c r="N653" s="297"/>
      <c r="O653" s="297"/>
      <c r="P653" s="297"/>
      <c r="Q653" s="297"/>
      <c r="R653" s="297"/>
      <c r="S653" s="297"/>
      <c r="T653" s="297"/>
      <c r="U653" s="297"/>
      <c r="V653" s="297"/>
      <c r="W653" s="297"/>
      <c r="X653" s="297"/>
      <c r="Y653" s="297"/>
      <c r="Z653" s="297"/>
    </row>
    <row r="654" spans="1:26" ht="15.75" customHeight="1">
      <c r="A654" s="297"/>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row>
    <row r="655" spans="1:26" ht="15.75" customHeight="1">
      <c r="A655" s="297"/>
      <c r="B655" s="297"/>
      <c r="C655" s="297"/>
      <c r="D655" s="297"/>
      <c r="E655" s="297"/>
      <c r="F655" s="297"/>
      <c r="G655" s="297"/>
      <c r="H655" s="297"/>
      <c r="I655" s="297"/>
      <c r="J655" s="297"/>
      <c r="K655" s="297"/>
      <c r="L655" s="297"/>
      <c r="M655" s="297"/>
      <c r="N655" s="297"/>
      <c r="O655" s="297"/>
      <c r="P655" s="297"/>
      <c r="Q655" s="297"/>
      <c r="R655" s="297"/>
      <c r="S655" s="297"/>
      <c r="T655" s="297"/>
      <c r="U655" s="297"/>
      <c r="V655" s="297"/>
      <c r="W655" s="297"/>
      <c r="X655" s="297"/>
      <c r="Y655" s="297"/>
      <c r="Z655" s="297"/>
    </row>
    <row r="656" spans="1:26" ht="15.75" customHeight="1">
      <c r="A656" s="297"/>
      <c r="B656" s="297"/>
      <c r="C656" s="297"/>
      <c r="D656" s="297"/>
      <c r="E656" s="297"/>
      <c r="F656" s="297"/>
      <c r="G656" s="297"/>
      <c r="H656" s="297"/>
      <c r="I656" s="297"/>
      <c r="J656" s="297"/>
      <c r="K656" s="297"/>
      <c r="L656" s="297"/>
      <c r="M656" s="297"/>
      <c r="N656" s="297"/>
      <c r="O656" s="297"/>
      <c r="P656" s="297"/>
      <c r="Q656" s="297"/>
      <c r="R656" s="297"/>
      <c r="S656" s="297"/>
      <c r="T656" s="297"/>
      <c r="U656" s="297"/>
      <c r="V656" s="297"/>
      <c r="W656" s="297"/>
      <c r="X656" s="297"/>
      <c r="Y656" s="297"/>
      <c r="Z656" s="297"/>
    </row>
    <row r="657" spans="1:26" ht="15.75" customHeight="1">
      <c r="A657" s="297"/>
      <c r="B657" s="297"/>
      <c r="C657" s="297"/>
      <c r="D657" s="297"/>
      <c r="E657" s="297"/>
      <c r="F657" s="297"/>
      <c r="G657" s="297"/>
      <c r="H657" s="297"/>
      <c r="I657" s="297"/>
      <c r="J657" s="297"/>
      <c r="K657" s="297"/>
      <c r="L657" s="297"/>
      <c r="M657" s="297"/>
      <c r="N657" s="297"/>
      <c r="O657" s="297"/>
      <c r="P657" s="297"/>
      <c r="Q657" s="297"/>
      <c r="R657" s="297"/>
      <c r="S657" s="297"/>
      <c r="T657" s="297"/>
      <c r="U657" s="297"/>
      <c r="V657" s="297"/>
      <c r="W657" s="297"/>
      <c r="X657" s="297"/>
      <c r="Y657" s="297"/>
      <c r="Z657" s="297"/>
    </row>
    <row r="658" spans="1:26" ht="15.75" customHeight="1">
      <c r="A658" s="297"/>
      <c r="B658" s="297"/>
      <c r="C658" s="297"/>
      <c r="D658" s="297"/>
      <c r="E658" s="297"/>
      <c r="F658" s="297"/>
      <c r="G658" s="297"/>
      <c r="H658" s="297"/>
      <c r="I658" s="297"/>
      <c r="J658" s="297"/>
      <c r="K658" s="297"/>
      <c r="L658" s="297"/>
      <c r="M658" s="297"/>
      <c r="N658" s="297"/>
      <c r="O658" s="297"/>
      <c r="P658" s="297"/>
      <c r="Q658" s="297"/>
      <c r="R658" s="297"/>
      <c r="S658" s="297"/>
      <c r="T658" s="297"/>
      <c r="U658" s="297"/>
      <c r="V658" s="297"/>
      <c r="W658" s="297"/>
      <c r="X658" s="297"/>
      <c r="Y658" s="297"/>
      <c r="Z658" s="297"/>
    </row>
    <row r="659" spans="1:26" ht="15.75" customHeight="1">
      <c r="A659" s="297"/>
      <c r="B659" s="297"/>
      <c r="C659" s="297"/>
      <c r="D659" s="297"/>
      <c r="E659" s="297"/>
      <c r="F659" s="297"/>
      <c r="G659" s="297"/>
      <c r="H659" s="297"/>
      <c r="I659" s="297"/>
      <c r="J659" s="297"/>
      <c r="K659" s="297"/>
      <c r="L659" s="297"/>
      <c r="M659" s="297"/>
      <c r="N659" s="297"/>
      <c r="O659" s="297"/>
      <c r="P659" s="297"/>
      <c r="Q659" s="297"/>
      <c r="R659" s="297"/>
      <c r="S659" s="297"/>
      <c r="T659" s="297"/>
      <c r="U659" s="297"/>
      <c r="V659" s="297"/>
      <c r="W659" s="297"/>
      <c r="X659" s="297"/>
      <c r="Y659" s="297"/>
      <c r="Z659" s="297"/>
    </row>
    <row r="660" spans="1:26" ht="15.75" customHeight="1">
      <c r="A660" s="297"/>
      <c r="B660" s="297"/>
      <c r="C660" s="297"/>
      <c r="D660" s="297"/>
      <c r="E660" s="297"/>
      <c r="F660" s="297"/>
      <c r="G660" s="297"/>
      <c r="H660" s="297"/>
      <c r="I660" s="297"/>
      <c r="J660" s="297"/>
      <c r="K660" s="297"/>
      <c r="L660" s="297"/>
      <c r="M660" s="297"/>
      <c r="N660" s="297"/>
      <c r="O660" s="297"/>
      <c r="P660" s="297"/>
      <c r="Q660" s="297"/>
      <c r="R660" s="297"/>
      <c r="S660" s="297"/>
      <c r="T660" s="297"/>
      <c r="U660" s="297"/>
      <c r="V660" s="297"/>
      <c r="W660" s="297"/>
      <c r="X660" s="297"/>
      <c r="Y660" s="297"/>
      <c r="Z660" s="297"/>
    </row>
    <row r="661" spans="1:26" ht="15.75" customHeight="1">
      <c r="A661" s="297"/>
      <c r="B661" s="297"/>
      <c r="C661" s="297"/>
      <c r="D661" s="297"/>
      <c r="E661" s="297"/>
      <c r="F661" s="297"/>
      <c r="G661" s="297"/>
      <c r="H661" s="297"/>
      <c r="I661" s="297"/>
      <c r="J661" s="297"/>
      <c r="K661" s="297"/>
      <c r="L661" s="297"/>
      <c r="M661" s="297"/>
      <c r="N661" s="297"/>
      <c r="O661" s="297"/>
      <c r="P661" s="297"/>
      <c r="Q661" s="297"/>
      <c r="R661" s="297"/>
      <c r="S661" s="297"/>
      <c r="T661" s="297"/>
      <c r="U661" s="297"/>
      <c r="V661" s="297"/>
      <c r="W661" s="297"/>
      <c r="X661" s="297"/>
      <c r="Y661" s="297"/>
      <c r="Z661" s="297"/>
    </row>
    <row r="662" spans="1:26" ht="15.75" customHeight="1">
      <c r="A662" s="297"/>
      <c r="B662" s="297"/>
      <c r="C662" s="297"/>
      <c r="D662" s="297"/>
      <c r="E662" s="297"/>
      <c r="F662" s="297"/>
      <c r="G662" s="297"/>
      <c r="H662" s="297"/>
      <c r="I662" s="297"/>
      <c r="J662" s="297"/>
      <c r="K662" s="297"/>
      <c r="L662" s="297"/>
      <c r="M662" s="297"/>
      <c r="N662" s="297"/>
      <c r="O662" s="297"/>
      <c r="P662" s="297"/>
      <c r="Q662" s="297"/>
      <c r="R662" s="297"/>
      <c r="S662" s="297"/>
      <c r="T662" s="297"/>
      <c r="U662" s="297"/>
      <c r="V662" s="297"/>
      <c r="W662" s="297"/>
      <c r="X662" s="297"/>
      <c r="Y662" s="297"/>
      <c r="Z662" s="297"/>
    </row>
    <row r="663" spans="1:26" ht="15.75" customHeight="1">
      <c r="A663" s="297"/>
      <c r="B663" s="297"/>
      <c r="C663" s="297"/>
      <c r="D663" s="297"/>
      <c r="E663" s="297"/>
      <c r="F663" s="297"/>
      <c r="G663" s="297"/>
      <c r="H663" s="297"/>
      <c r="I663" s="297"/>
      <c r="J663" s="297"/>
      <c r="K663" s="297"/>
      <c r="L663" s="297"/>
      <c r="M663" s="297"/>
      <c r="N663" s="297"/>
      <c r="O663" s="297"/>
      <c r="P663" s="297"/>
      <c r="Q663" s="297"/>
      <c r="R663" s="297"/>
      <c r="S663" s="297"/>
      <c r="T663" s="297"/>
      <c r="U663" s="297"/>
      <c r="V663" s="297"/>
      <c r="W663" s="297"/>
      <c r="X663" s="297"/>
      <c r="Y663" s="297"/>
      <c r="Z663" s="297"/>
    </row>
    <row r="664" spans="1:26" ht="15.75" customHeight="1">
      <c r="A664" s="297"/>
      <c r="B664" s="297"/>
      <c r="C664" s="297"/>
      <c r="D664" s="297"/>
      <c r="E664" s="297"/>
      <c r="F664" s="297"/>
      <c r="G664" s="297"/>
      <c r="H664" s="297"/>
      <c r="I664" s="297"/>
      <c r="J664" s="297"/>
      <c r="K664" s="297"/>
      <c r="L664" s="297"/>
      <c r="M664" s="297"/>
      <c r="N664" s="297"/>
      <c r="O664" s="297"/>
      <c r="P664" s="297"/>
      <c r="Q664" s="297"/>
      <c r="R664" s="297"/>
      <c r="S664" s="297"/>
      <c r="T664" s="297"/>
      <c r="U664" s="297"/>
      <c r="V664" s="297"/>
      <c r="W664" s="297"/>
      <c r="X664" s="297"/>
      <c r="Y664" s="297"/>
      <c r="Z664" s="297"/>
    </row>
    <row r="665" spans="1:26" ht="15.75" customHeight="1">
      <c r="A665" s="297"/>
      <c r="B665" s="297"/>
      <c r="C665" s="297"/>
      <c r="D665" s="297"/>
      <c r="E665" s="297"/>
      <c r="F665" s="297"/>
      <c r="G665" s="297"/>
      <c r="H665" s="297"/>
      <c r="I665" s="297"/>
      <c r="J665" s="297"/>
      <c r="K665" s="297"/>
      <c r="L665" s="297"/>
      <c r="M665" s="297"/>
      <c r="N665" s="297"/>
      <c r="O665" s="297"/>
      <c r="P665" s="297"/>
      <c r="Q665" s="297"/>
      <c r="R665" s="297"/>
      <c r="S665" s="297"/>
      <c r="T665" s="297"/>
      <c r="U665" s="297"/>
      <c r="V665" s="297"/>
      <c r="W665" s="297"/>
      <c r="X665" s="297"/>
      <c r="Y665" s="297"/>
      <c r="Z665" s="297"/>
    </row>
    <row r="666" spans="1:26" ht="15.75" customHeight="1">
      <c r="A666" s="297"/>
      <c r="B666" s="297"/>
      <c r="C666" s="297"/>
      <c r="D666" s="297"/>
      <c r="E666" s="297"/>
      <c r="F666" s="297"/>
      <c r="G666" s="297"/>
      <c r="H666" s="297"/>
      <c r="I666" s="297"/>
      <c r="J666" s="297"/>
      <c r="K666" s="297"/>
      <c r="L666" s="297"/>
      <c r="M666" s="297"/>
      <c r="N666" s="297"/>
      <c r="O666" s="297"/>
      <c r="P666" s="297"/>
      <c r="Q666" s="297"/>
      <c r="R666" s="297"/>
      <c r="S666" s="297"/>
      <c r="T666" s="297"/>
      <c r="U666" s="297"/>
      <c r="V666" s="297"/>
      <c r="W666" s="297"/>
      <c r="X666" s="297"/>
      <c r="Y666" s="297"/>
      <c r="Z666" s="297"/>
    </row>
    <row r="667" spans="1:26" ht="15.75" customHeight="1">
      <c r="A667" s="297"/>
      <c r="B667" s="297"/>
      <c r="C667" s="297"/>
      <c r="D667" s="297"/>
      <c r="E667" s="297"/>
      <c r="F667" s="297"/>
      <c r="G667" s="297"/>
      <c r="H667" s="297"/>
      <c r="I667" s="297"/>
      <c r="J667" s="297"/>
      <c r="K667" s="297"/>
      <c r="L667" s="297"/>
      <c r="M667" s="297"/>
      <c r="N667" s="297"/>
      <c r="O667" s="297"/>
      <c r="P667" s="297"/>
      <c r="Q667" s="297"/>
      <c r="R667" s="297"/>
      <c r="S667" s="297"/>
      <c r="T667" s="297"/>
      <c r="U667" s="297"/>
      <c r="V667" s="297"/>
      <c r="W667" s="297"/>
      <c r="X667" s="297"/>
      <c r="Y667" s="297"/>
      <c r="Z667" s="297"/>
    </row>
    <row r="668" spans="1:26" ht="15.75" customHeight="1">
      <c r="A668" s="297"/>
      <c r="B668" s="297"/>
      <c r="C668" s="297"/>
      <c r="D668" s="297"/>
      <c r="E668" s="297"/>
      <c r="F668" s="297"/>
      <c r="G668" s="297"/>
      <c r="H668" s="297"/>
      <c r="I668" s="297"/>
      <c r="J668" s="297"/>
      <c r="K668" s="297"/>
      <c r="L668" s="297"/>
      <c r="M668" s="297"/>
      <c r="N668" s="297"/>
      <c r="O668" s="297"/>
      <c r="P668" s="297"/>
      <c r="Q668" s="297"/>
      <c r="R668" s="297"/>
      <c r="S668" s="297"/>
      <c r="T668" s="297"/>
      <c r="U668" s="297"/>
      <c r="V668" s="297"/>
      <c r="W668" s="297"/>
      <c r="X668" s="297"/>
      <c r="Y668" s="297"/>
      <c r="Z668" s="297"/>
    </row>
    <row r="669" spans="1:26" ht="15.75" customHeight="1">
      <c r="A669" s="297"/>
      <c r="B669" s="297"/>
      <c r="C669" s="297"/>
      <c r="D669" s="297"/>
      <c r="E669" s="297"/>
      <c r="F669" s="297"/>
      <c r="G669" s="297"/>
      <c r="H669" s="297"/>
      <c r="I669" s="297"/>
      <c r="J669" s="297"/>
      <c r="K669" s="297"/>
      <c r="L669" s="297"/>
      <c r="M669" s="297"/>
      <c r="N669" s="297"/>
      <c r="O669" s="297"/>
      <c r="P669" s="297"/>
      <c r="Q669" s="297"/>
      <c r="R669" s="297"/>
      <c r="S669" s="297"/>
      <c r="T669" s="297"/>
      <c r="U669" s="297"/>
      <c r="V669" s="297"/>
      <c r="W669" s="297"/>
      <c r="X669" s="297"/>
      <c r="Y669" s="297"/>
      <c r="Z669" s="297"/>
    </row>
    <row r="670" spans="1:26" ht="15.75" customHeight="1">
      <c r="A670" s="297"/>
      <c r="B670" s="297"/>
      <c r="C670" s="297"/>
      <c r="D670" s="297"/>
      <c r="E670" s="297"/>
      <c r="F670" s="297"/>
      <c r="G670" s="297"/>
      <c r="H670" s="297"/>
      <c r="I670" s="297"/>
      <c r="J670" s="297"/>
      <c r="K670" s="297"/>
      <c r="L670" s="297"/>
      <c r="M670" s="297"/>
      <c r="N670" s="297"/>
      <c r="O670" s="297"/>
      <c r="P670" s="297"/>
      <c r="Q670" s="297"/>
      <c r="R670" s="297"/>
      <c r="S670" s="297"/>
      <c r="T670" s="297"/>
      <c r="U670" s="297"/>
      <c r="V670" s="297"/>
      <c r="W670" s="297"/>
      <c r="X670" s="297"/>
      <c r="Y670" s="297"/>
      <c r="Z670" s="297"/>
    </row>
    <row r="671" spans="1:26" ht="15.75" customHeight="1">
      <c r="A671" s="297"/>
      <c r="B671" s="297"/>
      <c r="C671" s="297"/>
      <c r="D671" s="297"/>
      <c r="E671" s="297"/>
      <c r="F671" s="297"/>
      <c r="G671" s="297"/>
      <c r="H671" s="297"/>
      <c r="I671" s="297"/>
      <c r="J671" s="297"/>
      <c r="K671" s="297"/>
      <c r="L671" s="297"/>
      <c r="M671" s="297"/>
      <c r="N671" s="297"/>
      <c r="O671" s="297"/>
      <c r="P671" s="297"/>
      <c r="Q671" s="297"/>
      <c r="R671" s="297"/>
      <c r="S671" s="297"/>
      <c r="T671" s="297"/>
      <c r="U671" s="297"/>
      <c r="V671" s="297"/>
      <c r="W671" s="297"/>
      <c r="X671" s="297"/>
      <c r="Y671" s="297"/>
      <c r="Z671" s="297"/>
    </row>
    <row r="672" spans="1:26" ht="15.75" customHeight="1">
      <c r="A672" s="297"/>
      <c r="B672" s="297"/>
      <c r="C672" s="297"/>
      <c r="D672" s="297"/>
      <c r="E672" s="297"/>
      <c r="F672" s="297"/>
      <c r="G672" s="297"/>
      <c r="H672" s="297"/>
      <c r="I672" s="297"/>
      <c r="J672" s="297"/>
      <c r="K672" s="297"/>
      <c r="L672" s="297"/>
      <c r="M672" s="297"/>
      <c r="N672" s="297"/>
      <c r="O672" s="297"/>
      <c r="P672" s="297"/>
      <c r="Q672" s="297"/>
      <c r="R672" s="297"/>
      <c r="S672" s="297"/>
      <c r="T672" s="297"/>
      <c r="U672" s="297"/>
      <c r="V672" s="297"/>
      <c r="W672" s="297"/>
      <c r="X672" s="297"/>
      <c r="Y672" s="297"/>
      <c r="Z672" s="297"/>
    </row>
    <row r="673" spans="1:26" ht="15.75" customHeight="1">
      <c r="A673" s="297"/>
      <c r="B673" s="297"/>
      <c r="C673" s="297"/>
      <c r="D673" s="297"/>
      <c r="E673" s="297"/>
      <c r="F673" s="297"/>
      <c r="G673" s="297"/>
      <c r="H673" s="297"/>
      <c r="I673" s="297"/>
      <c r="J673" s="297"/>
      <c r="K673" s="297"/>
      <c r="L673" s="297"/>
      <c r="M673" s="297"/>
      <c r="N673" s="297"/>
      <c r="O673" s="297"/>
      <c r="P673" s="297"/>
      <c r="Q673" s="297"/>
      <c r="R673" s="297"/>
      <c r="S673" s="297"/>
      <c r="T673" s="297"/>
      <c r="U673" s="297"/>
      <c r="V673" s="297"/>
      <c r="W673" s="297"/>
      <c r="X673" s="297"/>
      <c r="Y673" s="297"/>
      <c r="Z673" s="297"/>
    </row>
    <row r="674" spans="1:26" ht="15.75" customHeight="1">
      <c r="A674" s="297"/>
      <c r="B674" s="297"/>
      <c r="C674" s="297"/>
      <c r="D674" s="297"/>
      <c r="E674" s="297"/>
      <c r="F674" s="297"/>
      <c r="G674" s="297"/>
      <c r="H674" s="297"/>
      <c r="I674" s="297"/>
      <c r="J674" s="297"/>
      <c r="K674" s="297"/>
      <c r="L674" s="297"/>
      <c r="M674" s="297"/>
      <c r="N674" s="297"/>
      <c r="O674" s="297"/>
      <c r="P674" s="297"/>
      <c r="Q674" s="297"/>
      <c r="R674" s="297"/>
      <c r="S674" s="297"/>
      <c r="T674" s="297"/>
      <c r="U674" s="297"/>
      <c r="V674" s="297"/>
      <c r="W674" s="297"/>
      <c r="X674" s="297"/>
      <c r="Y674" s="297"/>
      <c r="Z674" s="297"/>
    </row>
    <row r="675" spans="1:26" ht="15.75" customHeight="1">
      <c r="A675" s="297"/>
      <c r="B675" s="297"/>
      <c r="C675" s="297"/>
      <c r="D675" s="297"/>
      <c r="E675" s="297"/>
      <c r="F675" s="297"/>
      <c r="G675" s="297"/>
      <c r="H675" s="297"/>
      <c r="I675" s="297"/>
      <c r="J675" s="297"/>
      <c r="K675" s="297"/>
      <c r="L675" s="297"/>
      <c r="M675" s="297"/>
      <c r="N675" s="297"/>
      <c r="O675" s="297"/>
      <c r="P675" s="297"/>
      <c r="Q675" s="297"/>
      <c r="R675" s="297"/>
      <c r="S675" s="297"/>
      <c r="T675" s="297"/>
      <c r="U675" s="297"/>
      <c r="V675" s="297"/>
      <c r="W675" s="297"/>
      <c r="X675" s="297"/>
      <c r="Y675" s="297"/>
      <c r="Z675" s="297"/>
    </row>
    <row r="676" spans="1:26" ht="15.75" customHeight="1">
      <c r="A676" s="297"/>
      <c r="B676" s="297"/>
      <c r="C676" s="297"/>
      <c r="D676" s="297"/>
      <c r="E676" s="297"/>
      <c r="F676" s="297"/>
      <c r="G676" s="297"/>
      <c r="H676" s="297"/>
      <c r="I676" s="297"/>
      <c r="J676" s="297"/>
      <c r="K676" s="297"/>
      <c r="L676" s="297"/>
      <c r="M676" s="297"/>
      <c r="N676" s="297"/>
      <c r="O676" s="297"/>
      <c r="P676" s="297"/>
      <c r="Q676" s="297"/>
      <c r="R676" s="297"/>
      <c r="S676" s="297"/>
      <c r="T676" s="297"/>
      <c r="U676" s="297"/>
      <c r="V676" s="297"/>
      <c r="W676" s="297"/>
      <c r="X676" s="297"/>
      <c r="Y676" s="297"/>
      <c r="Z676" s="297"/>
    </row>
    <row r="677" spans="1:26" ht="15.75" customHeight="1">
      <c r="A677" s="297"/>
      <c r="B677" s="297"/>
      <c r="C677" s="297"/>
      <c r="D677" s="297"/>
      <c r="E677" s="297"/>
      <c r="F677" s="297"/>
      <c r="G677" s="297"/>
      <c r="H677" s="297"/>
      <c r="I677" s="297"/>
      <c r="J677" s="297"/>
      <c r="K677" s="297"/>
      <c r="L677" s="297"/>
      <c r="M677" s="297"/>
      <c r="N677" s="297"/>
      <c r="O677" s="297"/>
      <c r="P677" s="297"/>
      <c r="Q677" s="297"/>
      <c r="R677" s="297"/>
      <c r="S677" s="297"/>
      <c r="T677" s="297"/>
      <c r="U677" s="297"/>
      <c r="V677" s="297"/>
      <c r="W677" s="297"/>
      <c r="X677" s="297"/>
      <c r="Y677" s="297"/>
      <c r="Z677" s="297"/>
    </row>
    <row r="678" spans="1:26" ht="15.75" customHeight="1">
      <c r="A678" s="297"/>
      <c r="B678" s="297"/>
      <c r="C678" s="297"/>
      <c r="D678" s="297"/>
      <c r="E678" s="297"/>
      <c r="F678" s="297"/>
      <c r="G678" s="297"/>
      <c r="H678" s="297"/>
      <c r="I678" s="297"/>
      <c r="J678" s="297"/>
      <c r="K678" s="297"/>
      <c r="L678" s="297"/>
      <c r="M678" s="297"/>
      <c r="N678" s="297"/>
      <c r="O678" s="297"/>
      <c r="P678" s="297"/>
      <c r="Q678" s="297"/>
      <c r="R678" s="297"/>
      <c r="S678" s="297"/>
      <c r="T678" s="297"/>
      <c r="U678" s="297"/>
      <c r="V678" s="297"/>
      <c r="W678" s="297"/>
      <c r="X678" s="297"/>
      <c r="Y678" s="297"/>
      <c r="Z678" s="297"/>
    </row>
    <row r="679" spans="1:26" ht="15.75" customHeight="1">
      <c r="A679" s="297"/>
      <c r="B679" s="297"/>
      <c r="C679" s="297"/>
      <c r="D679" s="297"/>
      <c r="E679" s="297"/>
      <c r="F679" s="297"/>
      <c r="G679" s="297"/>
      <c r="H679" s="297"/>
      <c r="I679" s="297"/>
      <c r="J679" s="297"/>
      <c r="K679" s="297"/>
      <c r="L679" s="297"/>
      <c r="M679" s="297"/>
      <c r="N679" s="297"/>
      <c r="O679" s="297"/>
      <c r="P679" s="297"/>
      <c r="Q679" s="297"/>
      <c r="R679" s="297"/>
      <c r="S679" s="297"/>
      <c r="T679" s="297"/>
      <c r="U679" s="297"/>
      <c r="V679" s="297"/>
      <c r="W679" s="297"/>
      <c r="X679" s="297"/>
      <c r="Y679" s="297"/>
      <c r="Z679" s="297"/>
    </row>
    <row r="680" spans="1:26" ht="15.75" customHeight="1">
      <c r="A680" s="297"/>
      <c r="B680" s="297"/>
      <c r="C680" s="297"/>
      <c r="D680" s="297"/>
      <c r="E680" s="297"/>
      <c r="F680" s="297"/>
      <c r="G680" s="297"/>
      <c r="H680" s="297"/>
      <c r="I680" s="297"/>
      <c r="J680" s="297"/>
      <c r="K680" s="297"/>
      <c r="L680" s="297"/>
      <c r="M680" s="297"/>
      <c r="N680" s="297"/>
      <c r="O680" s="297"/>
      <c r="P680" s="297"/>
      <c r="Q680" s="297"/>
      <c r="R680" s="297"/>
      <c r="S680" s="297"/>
      <c r="T680" s="297"/>
      <c r="U680" s="297"/>
      <c r="V680" s="297"/>
      <c r="W680" s="297"/>
      <c r="X680" s="297"/>
      <c r="Y680" s="297"/>
      <c r="Z680" s="297"/>
    </row>
    <row r="681" spans="1:26" ht="15.75" customHeight="1">
      <c r="A681" s="297"/>
      <c r="B681" s="297"/>
      <c r="C681" s="297"/>
      <c r="D681" s="297"/>
      <c r="E681" s="297"/>
      <c r="F681" s="297"/>
      <c r="G681" s="297"/>
      <c r="H681" s="297"/>
      <c r="I681" s="297"/>
      <c r="J681" s="297"/>
      <c r="K681" s="297"/>
      <c r="L681" s="297"/>
      <c r="M681" s="297"/>
      <c r="N681" s="297"/>
      <c r="O681" s="297"/>
      <c r="P681" s="297"/>
      <c r="Q681" s="297"/>
      <c r="R681" s="297"/>
      <c r="S681" s="297"/>
      <c r="T681" s="297"/>
      <c r="U681" s="297"/>
      <c r="V681" s="297"/>
      <c r="W681" s="297"/>
      <c r="X681" s="297"/>
      <c r="Y681" s="297"/>
      <c r="Z681" s="297"/>
    </row>
    <row r="682" spans="1:26" ht="15.75" customHeight="1">
      <c r="A682" s="297"/>
      <c r="B682" s="297"/>
      <c r="C682" s="297"/>
      <c r="D682" s="297"/>
      <c r="E682" s="297"/>
      <c r="F682" s="297"/>
      <c r="G682" s="297"/>
      <c r="H682" s="297"/>
      <c r="I682" s="297"/>
      <c r="J682" s="297"/>
      <c r="K682" s="297"/>
      <c r="L682" s="297"/>
      <c r="M682" s="297"/>
      <c r="N682" s="297"/>
      <c r="O682" s="297"/>
      <c r="P682" s="297"/>
      <c r="Q682" s="297"/>
      <c r="R682" s="297"/>
      <c r="S682" s="297"/>
      <c r="T682" s="297"/>
      <c r="U682" s="297"/>
      <c r="V682" s="297"/>
      <c r="W682" s="297"/>
      <c r="X682" s="297"/>
      <c r="Y682" s="297"/>
      <c r="Z682" s="297"/>
    </row>
    <row r="683" spans="1:26" ht="15.75" customHeight="1">
      <c r="A683" s="297"/>
      <c r="B683" s="297"/>
      <c r="C683" s="297"/>
      <c r="D683" s="297"/>
      <c r="E683" s="297"/>
      <c r="F683" s="297"/>
      <c r="G683" s="297"/>
      <c r="H683" s="297"/>
      <c r="I683" s="297"/>
      <c r="J683" s="297"/>
      <c r="K683" s="297"/>
      <c r="L683" s="297"/>
      <c r="M683" s="297"/>
      <c r="N683" s="297"/>
      <c r="O683" s="297"/>
      <c r="P683" s="297"/>
      <c r="Q683" s="297"/>
      <c r="R683" s="297"/>
      <c r="S683" s="297"/>
      <c r="T683" s="297"/>
      <c r="U683" s="297"/>
      <c r="V683" s="297"/>
      <c r="W683" s="297"/>
      <c r="X683" s="297"/>
      <c r="Y683" s="297"/>
      <c r="Z683" s="297"/>
    </row>
    <row r="684" spans="1:26" ht="15.75" customHeight="1">
      <c r="A684" s="297"/>
      <c r="B684" s="297"/>
      <c r="C684" s="297"/>
      <c r="D684" s="297"/>
      <c r="E684" s="297"/>
      <c r="F684" s="297"/>
      <c r="G684" s="297"/>
      <c r="H684" s="297"/>
      <c r="I684" s="297"/>
      <c r="J684" s="297"/>
      <c r="K684" s="297"/>
      <c r="L684" s="297"/>
      <c r="M684" s="297"/>
      <c r="N684" s="297"/>
      <c r="O684" s="297"/>
      <c r="P684" s="297"/>
      <c r="Q684" s="297"/>
      <c r="R684" s="297"/>
      <c r="S684" s="297"/>
      <c r="T684" s="297"/>
      <c r="U684" s="297"/>
      <c r="V684" s="297"/>
      <c r="W684" s="297"/>
      <c r="X684" s="297"/>
      <c r="Y684" s="297"/>
      <c r="Z684" s="297"/>
    </row>
    <row r="685" spans="1:26" ht="15.75" customHeight="1">
      <c r="A685" s="297"/>
      <c r="B685" s="297"/>
      <c r="C685" s="297"/>
      <c r="D685" s="297"/>
      <c r="E685" s="297"/>
      <c r="F685" s="297"/>
      <c r="G685" s="297"/>
      <c r="H685" s="297"/>
      <c r="I685" s="297"/>
      <c r="J685" s="297"/>
      <c r="K685" s="297"/>
      <c r="L685" s="297"/>
      <c r="M685" s="297"/>
      <c r="N685" s="297"/>
      <c r="O685" s="297"/>
      <c r="P685" s="297"/>
      <c r="Q685" s="297"/>
      <c r="R685" s="297"/>
      <c r="S685" s="297"/>
      <c r="T685" s="297"/>
      <c r="U685" s="297"/>
      <c r="V685" s="297"/>
      <c r="W685" s="297"/>
      <c r="X685" s="297"/>
      <c r="Y685" s="297"/>
      <c r="Z685" s="297"/>
    </row>
    <row r="686" spans="1:26" ht="15.75" customHeight="1">
      <c r="A686" s="297"/>
      <c r="B686" s="297"/>
      <c r="C686" s="297"/>
      <c r="D686" s="297"/>
      <c r="E686" s="297"/>
      <c r="F686" s="297"/>
      <c r="G686" s="297"/>
      <c r="H686" s="297"/>
      <c r="I686" s="297"/>
      <c r="J686" s="297"/>
      <c r="K686" s="297"/>
      <c r="L686" s="297"/>
      <c r="M686" s="297"/>
      <c r="N686" s="297"/>
      <c r="O686" s="297"/>
      <c r="P686" s="297"/>
      <c r="Q686" s="297"/>
      <c r="R686" s="297"/>
      <c r="S686" s="297"/>
      <c r="T686" s="297"/>
      <c r="U686" s="297"/>
      <c r="V686" s="297"/>
      <c r="W686" s="297"/>
      <c r="X686" s="297"/>
      <c r="Y686" s="297"/>
      <c r="Z686" s="297"/>
    </row>
    <row r="687" spans="1:26" ht="15.75" customHeight="1">
      <c r="A687" s="297"/>
      <c r="B687" s="297"/>
      <c r="C687" s="297"/>
      <c r="D687" s="297"/>
      <c r="E687" s="297"/>
      <c r="F687" s="297"/>
      <c r="G687" s="297"/>
      <c r="H687" s="297"/>
      <c r="I687" s="297"/>
      <c r="J687" s="297"/>
      <c r="K687" s="297"/>
      <c r="L687" s="297"/>
      <c r="M687" s="297"/>
      <c r="N687" s="297"/>
      <c r="O687" s="297"/>
      <c r="P687" s="297"/>
      <c r="Q687" s="297"/>
      <c r="R687" s="297"/>
      <c r="S687" s="297"/>
      <c r="T687" s="297"/>
      <c r="U687" s="297"/>
      <c r="V687" s="297"/>
      <c r="W687" s="297"/>
      <c r="X687" s="297"/>
      <c r="Y687" s="297"/>
      <c r="Z687" s="297"/>
    </row>
    <row r="688" spans="1:26" ht="15.75" customHeight="1">
      <c r="A688" s="297"/>
      <c r="B688" s="297"/>
      <c r="C688" s="297"/>
      <c r="D688" s="297"/>
      <c r="E688" s="297"/>
      <c r="F688" s="297"/>
      <c r="G688" s="297"/>
      <c r="H688" s="297"/>
      <c r="I688" s="297"/>
      <c r="J688" s="297"/>
      <c r="K688" s="297"/>
      <c r="L688" s="297"/>
      <c r="M688" s="297"/>
      <c r="N688" s="297"/>
      <c r="O688" s="297"/>
      <c r="P688" s="297"/>
      <c r="Q688" s="297"/>
      <c r="R688" s="297"/>
      <c r="S688" s="297"/>
      <c r="T688" s="297"/>
      <c r="U688" s="297"/>
      <c r="V688" s="297"/>
      <c r="W688" s="297"/>
      <c r="X688" s="297"/>
      <c r="Y688" s="297"/>
      <c r="Z688" s="297"/>
    </row>
    <row r="689" spans="1:26" ht="15.75" customHeight="1">
      <c r="A689" s="297"/>
      <c r="B689" s="297"/>
      <c r="C689" s="297"/>
      <c r="D689" s="297"/>
      <c r="E689" s="297"/>
      <c r="F689" s="297"/>
      <c r="G689" s="297"/>
      <c r="H689" s="297"/>
      <c r="I689" s="297"/>
      <c r="J689" s="297"/>
      <c r="K689" s="297"/>
      <c r="L689" s="297"/>
      <c r="M689" s="297"/>
      <c r="N689" s="297"/>
      <c r="O689" s="297"/>
      <c r="P689" s="297"/>
      <c r="Q689" s="297"/>
      <c r="R689" s="297"/>
      <c r="S689" s="297"/>
      <c r="T689" s="297"/>
      <c r="U689" s="297"/>
      <c r="V689" s="297"/>
      <c r="W689" s="297"/>
      <c r="X689" s="297"/>
      <c r="Y689" s="297"/>
      <c r="Z689" s="297"/>
    </row>
    <row r="690" spans="1:26" ht="15.75" customHeight="1">
      <c r="A690" s="297"/>
      <c r="B690" s="297"/>
      <c r="C690" s="297"/>
      <c r="D690" s="297"/>
      <c r="E690" s="297"/>
      <c r="F690" s="297"/>
      <c r="G690" s="297"/>
      <c r="H690" s="297"/>
      <c r="I690" s="297"/>
      <c r="J690" s="297"/>
      <c r="K690" s="297"/>
      <c r="L690" s="297"/>
      <c r="M690" s="297"/>
      <c r="N690" s="297"/>
      <c r="O690" s="297"/>
      <c r="P690" s="297"/>
      <c r="Q690" s="297"/>
      <c r="R690" s="297"/>
      <c r="S690" s="297"/>
      <c r="T690" s="297"/>
      <c r="U690" s="297"/>
      <c r="V690" s="297"/>
      <c r="W690" s="297"/>
      <c r="X690" s="297"/>
      <c r="Y690" s="297"/>
      <c r="Z690" s="297"/>
    </row>
    <row r="691" spans="1:26" ht="15.75" customHeight="1">
      <c r="A691" s="297"/>
      <c r="B691" s="297"/>
      <c r="C691" s="297"/>
      <c r="D691" s="297"/>
      <c r="E691" s="297"/>
      <c r="F691" s="297"/>
      <c r="G691" s="297"/>
      <c r="H691" s="297"/>
      <c r="I691" s="297"/>
      <c r="J691" s="297"/>
      <c r="K691" s="297"/>
      <c r="L691" s="297"/>
      <c r="M691" s="297"/>
      <c r="N691" s="297"/>
      <c r="O691" s="297"/>
      <c r="P691" s="297"/>
      <c r="Q691" s="297"/>
      <c r="R691" s="297"/>
      <c r="S691" s="297"/>
      <c r="T691" s="297"/>
      <c r="U691" s="297"/>
      <c r="V691" s="297"/>
      <c r="W691" s="297"/>
      <c r="X691" s="297"/>
      <c r="Y691" s="297"/>
      <c r="Z691" s="297"/>
    </row>
    <row r="692" spans="1:26" ht="15.75" customHeight="1">
      <c r="A692" s="297"/>
      <c r="B692" s="297"/>
      <c r="C692" s="297"/>
      <c r="D692" s="297"/>
      <c r="E692" s="297"/>
      <c r="F692" s="297"/>
      <c r="G692" s="297"/>
      <c r="H692" s="297"/>
      <c r="I692" s="297"/>
      <c r="J692" s="297"/>
      <c r="K692" s="297"/>
      <c r="L692" s="297"/>
      <c r="M692" s="297"/>
      <c r="N692" s="297"/>
      <c r="O692" s="297"/>
      <c r="P692" s="297"/>
      <c r="Q692" s="297"/>
      <c r="R692" s="297"/>
      <c r="S692" s="297"/>
      <c r="T692" s="297"/>
      <c r="U692" s="297"/>
      <c r="V692" s="297"/>
      <c r="W692" s="297"/>
      <c r="X692" s="297"/>
      <c r="Y692" s="297"/>
      <c r="Z692" s="297"/>
    </row>
    <row r="693" spans="1:26" ht="15.75" customHeight="1">
      <c r="A693" s="297"/>
      <c r="B693" s="297"/>
      <c r="C693" s="297"/>
      <c r="D693" s="297"/>
      <c r="E693" s="297"/>
      <c r="F693" s="297"/>
      <c r="G693" s="297"/>
      <c r="H693" s="297"/>
      <c r="I693" s="297"/>
      <c r="J693" s="297"/>
      <c r="K693" s="297"/>
      <c r="L693" s="297"/>
      <c r="M693" s="297"/>
      <c r="N693" s="297"/>
      <c r="O693" s="297"/>
      <c r="P693" s="297"/>
      <c r="Q693" s="297"/>
      <c r="R693" s="297"/>
      <c r="S693" s="297"/>
      <c r="T693" s="297"/>
      <c r="U693" s="297"/>
      <c r="V693" s="297"/>
      <c r="W693" s="297"/>
      <c r="X693" s="297"/>
      <c r="Y693" s="297"/>
      <c r="Z693" s="297"/>
    </row>
    <row r="694" spans="1:26" ht="15.75" customHeight="1">
      <c r="A694" s="297"/>
      <c r="B694" s="297"/>
      <c r="C694" s="297"/>
      <c r="D694" s="297"/>
      <c r="E694" s="297"/>
      <c r="F694" s="297"/>
      <c r="G694" s="297"/>
      <c r="H694" s="297"/>
      <c r="I694" s="297"/>
      <c r="J694" s="297"/>
      <c r="K694" s="297"/>
      <c r="L694" s="297"/>
      <c r="M694" s="297"/>
      <c r="N694" s="297"/>
      <c r="O694" s="297"/>
      <c r="P694" s="297"/>
      <c r="Q694" s="297"/>
      <c r="R694" s="297"/>
      <c r="S694" s="297"/>
      <c r="T694" s="297"/>
      <c r="U694" s="297"/>
      <c r="V694" s="297"/>
      <c r="W694" s="297"/>
      <c r="X694" s="297"/>
      <c r="Y694" s="297"/>
      <c r="Z694" s="297"/>
    </row>
    <row r="695" spans="1:26" ht="15.75" customHeight="1">
      <c r="A695" s="297"/>
      <c r="B695" s="297"/>
      <c r="C695" s="297"/>
      <c r="D695" s="297"/>
      <c r="E695" s="297"/>
      <c r="F695" s="297"/>
      <c r="G695" s="297"/>
      <c r="H695" s="297"/>
      <c r="I695" s="297"/>
      <c r="J695" s="297"/>
      <c r="K695" s="297"/>
      <c r="L695" s="297"/>
      <c r="M695" s="297"/>
      <c r="N695" s="297"/>
      <c r="O695" s="297"/>
      <c r="P695" s="297"/>
      <c r="Q695" s="297"/>
      <c r="R695" s="297"/>
      <c r="S695" s="297"/>
      <c r="T695" s="297"/>
      <c r="U695" s="297"/>
      <c r="V695" s="297"/>
      <c r="W695" s="297"/>
      <c r="X695" s="297"/>
      <c r="Y695" s="297"/>
      <c r="Z695" s="297"/>
    </row>
    <row r="696" spans="1:26" ht="15.75" customHeight="1">
      <c r="A696" s="297"/>
      <c r="B696" s="297"/>
      <c r="C696" s="297"/>
      <c r="D696" s="297"/>
      <c r="E696" s="297"/>
      <c r="F696" s="297"/>
      <c r="G696" s="297"/>
      <c r="H696" s="297"/>
      <c r="I696" s="297"/>
      <c r="J696" s="297"/>
      <c r="K696" s="297"/>
      <c r="L696" s="297"/>
      <c r="M696" s="297"/>
      <c r="N696" s="297"/>
      <c r="O696" s="297"/>
      <c r="P696" s="297"/>
      <c r="Q696" s="297"/>
      <c r="R696" s="297"/>
      <c r="S696" s="297"/>
      <c r="T696" s="297"/>
      <c r="U696" s="297"/>
      <c r="V696" s="297"/>
      <c r="W696" s="297"/>
      <c r="X696" s="297"/>
      <c r="Y696" s="297"/>
      <c r="Z696" s="297"/>
    </row>
    <row r="697" spans="1:26" ht="15.75" customHeight="1">
      <c r="A697" s="297"/>
      <c r="B697" s="297"/>
      <c r="C697" s="297"/>
      <c r="D697" s="297"/>
      <c r="E697" s="297"/>
      <c r="F697" s="297"/>
      <c r="G697" s="297"/>
      <c r="H697" s="297"/>
      <c r="I697" s="297"/>
      <c r="J697" s="297"/>
      <c r="K697" s="297"/>
      <c r="L697" s="297"/>
      <c r="M697" s="297"/>
      <c r="N697" s="297"/>
      <c r="O697" s="297"/>
      <c r="P697" s="297"/>
      <c r="Q697" s="297"/>
      <c r="R697" s="297"/>
      <c r="S697" s="297"/>
      <c r="T697" s="297"/>
      <c r="U697" s="297"/>
      <c r="V697" s="297"/>
      <c r="W697" s="297"/>
      <c r="X697" s="297"/>
      <c r="Y697" s="297"/>
      <c r="Z697" s="297"/>
    </row>
    <row r="698" spans="1:26" ht="15.75" customHeight="1">
      <c r="A698" s="297"/>
      <c r="B698" s="297"/>
      <c r="C698" s="297"/>
      <c r="D698" s="297"/>
      <c r="E698" s="297"/>
      <c r="F698" s="297"/>
      <c r="G698" s="297"/>
      <c r="H698" s="297"/>
      <c r="I698" s="297"/>
      <c r="J698" s="297"/>
      <c r="K698" s="297"/>
      <c r="L698" s="297"/>
      <c r="M698" s="297"/>
      <c r="N698" s="297"/>
      <c r="O698" s="297"/>
      <c r="P698" s="297"/>
      <c r="Q698" s="297"/>
      <c r="R698" s="297"/>
      <c r="S698" s="297"/>
      <c r="T698" s="297"/>
      <c r="U698" s="297"/>
      <c r="V698" s="297"/>
      <c r="W698" s="297"/>
      <c r="X698" s="297"/>
      <c r="Y698" s="297"/>
      <c r="Z698" s="297"/>
    </row>
    <row r="699" spans="1:26" ht="15.75" customHeight="1">
      <c r="A699" s="297"/>
      <c r="B699" s="297"/>
      <c r="C699" s="297"/>
      <c r="D699" s="297"/>
      <c r="E699" s="297"/>
      <c r="F699" s="297"/>
      <c r="G699" s="297"/>
      <c r="H699" s="297"/>
      <c r="I699" s="297"/>
      <c r="J699" s="297"/>
      <c r="K699" s="297"/>
      <c r="L699" s="297"/>
      <c r="M699" s="297"/>
      <c r="N699" s="297"/>
      <c r="O699" s="297"/>
      <c r="P699" s="297"/>
      <c r="Q699" s="297"/>
      <c r="R699" s="297"/>
      <c r="S699" s="297"/>
      <c r="T699" s="297"/>
      <c r="U699" s="297"/>
      <c r="V699" s="297"/>
      <c r="W699" s="297"/>
      <c r="X699" s="297"/>
      <c r="Y699" s="297"/>
      <c r="Z699" s="297"/>
    </row>
    <row r="700" spans="1:26" ht="15.75" customHeight="1">
      <c r="A700" s="297"/>
      <c r="B700" s="297"/>
      <c r="C700" s="297"/>
      <c r="D700" s="297"/>
      <c r="E700" s="297"/>
      <c r="F700" s="297"/>
      <c r="G700" s="297"/>
      <c r="H700" s="297"/>
      <c r="I700" s="297"/>
      <c r="J700" s="297"/>
      <c r="K700" s="297"/>
      <c r="L700" s="297"/>
      <c r="M700" s="297"/>
      <c r="N700" s="297"/>
      <c r="O700" s="297"/>
      <c r="P700" s="297"/>
      <c r="Q700" s="297"/>
      <c r="R700" s="297"/>
      <c r="S700" s="297"/>
      <c r="T700" s="297"/>
      <c r="U700" s="297"/>
      <c r="V700" s="297"/>
      <c r="W700" s="297"/>
      <c r="X700" s="297"/>
      <c r="Y700" s="297"/>
      <c r="Z700" s="297"/>
    </row>
    <row r="701" spans="1:26" ht="15.75" customHeight="1">
      <c r="A701" s="297"/>
      <c r="B701" s="297"/>
      <c r="C701" s="297"/>
      <c r="D701" s="297"/>
      <c r="E701" s="297"/>
      <c r="F701" s="297"/>
      <c r="G701" s="297"/>
      <c r="H701" s="297"/>
      <c r="I701" s="297"/>
      <c r="J701" s="297"/>
      <c r="K701" s="297"/>
      <c r="L701" s="297"/>
      <c r="M701" s="297"/>
      <c r="N701" s="297"/>
      <c r="O701" s="297"/>
      <c r="P701" s="297"/>
      <c r="Q701" s="297"/>
      <c r="R701" s="297"/>
      <c r="S701" s="297"/>
      <c r="T701" s="297"/>
      <c r="U701" s="297"/>
      <c r="V701" s="297"/>
      <c r="W701" s="297"/>
      <c r="X701" s="297"/>
      <c r="Y701" s="297"/>
      <c r="Z701" s="297"/>
    </row>
    <row r="702" spans="1:26" ht="15.75" customHeight="1">
      <c r="A702" s="297"/>
      <c r="B702" s="297"/>
      <c r="C702" s="297"/>
      <c r="D702" s="297"/>
      <c r="E702" s="297"/>
      <c r="F702" s="297"/>
      <c r="G702" s="297"/>
      <c r="H702" s="297"/>
      <c r="I702" s="297"/>
      <c r="J702" s="297"/>
      <c r="K702" s="297"/>
      <c r="L702" s="297"/>
      <c r="M702" s="297"/>
      <c r="N702" s="297"/>
      <c r="O702" s="297"/>
      <c r="P702" s="297"/>
      <c r="Q702" s="297"/>
      <c r="R702" s="297"/>
      <c r="S702" s="297"/>
      <c r="T702" s="297"/>
      <c r="U702" s="297"/>
      <c r="V702" s="297"/>
      <c r="W702" s="297"/>
      <c r="X702" s="297"/>
      <c r="Y702" s="297"/>
      <c r="Z702" s="297"/>
    </row>
    <row r="703" spans="1:26" ht="15.75" customHeight="1">
      <c r="A703" s="297"/>
      <c r="B703" s="297"/>
      <c r="C703" s="297"/>
      <c r="D703" s="297"/>
      <c r="E703" s="297"/>
      <c r="F703" s="297"/>
      <c r="G703" s="297"/>
      <c r="H703" s="297"/>
      <c r="I703" s="297"/>
      <c r="J703" s="297"/>
      <c r="K703" s="297"/>
      <c r="L703" s="297"/>
      <c r="M703" s="297"/>
      <c r="N703" s="297"/>
      <c r="O703" s="297"/>
      <c r="P703" s="297"/>
      <c r="Q703" s="297"/>
      <c r="R703" s="297"/>
      <c r="S703" s="297"/>
      <c r="T703" s="297"/>
      <c r="U703" s="297"/>
      <c r="V703" s="297"/>
      <c r="W703" s="297"/>
      <c r="X703" s="297"/>
      <c r="Y703" s="297"/>
      <c r="Z703" s="297"/>
    </row>
    <row r="704" spans="1:26" ht="15.75" customHeight="1">
      <c r="A704" s="297"/>
      <c r="B704" s="297"/>
      <c r="C704" s="297"/>
      <c r="D704" s="297"/>
      <c r="E704" s="297"/>
      <c r="F704" s="297"/>
      <c r="G704" s="297"/>
      <c r="H704" s="297"/>
      <c r="I704" s="297"/>
      <c r="J704" s="297"/>
      <c r="K704" s="297"/>
      <c r="L704" s="297"/>
      <c r="M704" s="297"/>
      <c r="N704" s="297"/>
      <c r="O704" s="297"/>
      <c r="P704" s="297"/>
      <c r="Q704" s="297"/>
      <c r="R704" s="297"/>
      <c r="S704" s="297"/>
      <c r="T704" s="297"/>
      <c r="U704" s="297"/>
      <c r="V704" s="297"/>
      <c r="W704" s="297"/>
      <c r="X704" s="297"/>
      <c r="Y704" s="297"/>
      <c r="Z704" s="297"/>
    </row>
    <row r="705" spans="1:26" ht="15.75" customHeight="1">
      <c r="A705" s="297"/>
      <c r="B705" s="297"/>
      <c r="C705" s="297"/>
      <c r="D705" s="297"/>
      <c r="E705" s="297"/>
      <c r="F705" s="297"/>
      <c r="G705" s="297"/>
      <c r="H705" s="297"/>
      <c r="I705" s="297"/>
      <c r="J705" s="297"/>
      <c r="K705" s="297"/>
      <c r="L705" s="297"/>
      <c r="M705" s="297"/>
      <c r="N705" s="297"/>
      <c r="O705" s="297"/>
      <c r="P705" s="297"/>
      <c r="Q705" s="297"/>
      <c r="R705" s="297"/>
      <c r="S705" s="297"/>
      <c r="T705" s="297"/>
      <c r="U705" s="297"/>
      <c r="V705" s="297"/>
      <c r="W705" s="297"/>
      <c r="X705" s="297"/>
      <c r="Y705" s="297"/>
      <c r="Z705" s="297"/>
    </row>
    <row r="706" spans="1:26" ht="15.75" customHeight="1">
      <c r="A706" s="297"/>
      <c r="B706" s="297"/>
      <c r="C706" s="297"/>
      <c r="D706" s="297"/>
      <c r="E706" s="297"/>
      <c r="F706" s="297"/>
      <c r="G706" s="297"/>
      <c r="H706" s="297"/>
      <c r="I706" s="297"/>
      <c r="J706" s="297"/>
      <c r="K706" s="297"/>
      <c r="L706" s="297"/>
      <c r="M706" s="297"/>
      <c r="N706" s="297"/>
      <c r="O706" s="297"/>
      <c r="P706" s="297"/>
      <c r="Q706" s="297"/>
      <c r="R706" s="297"/>
      <c r="S706" s="297"/>
      <c r="T706" s="297"/>
      <c r="U706" s="297"/>
      <c r="V706" s="297"/>
      <c r="W706" s="297"/>
      <c r="X706" s="297"/>
      <c r="Y706" s="297"/>
      <c r="Z706" s="297"/>
    </row>
    <row r="707" spans="1:26" ht="15.75" customHeight="1">
      <c r="A707" s="297"/>
      <c r="B707" s="297"/>
      <c r="C707" s="297"/>
      <c r="D707" s="297"/>
      <c r="E707" s="297"/>
      <c r="F707" s="297"/>
      <c r="G707" s="297"/>
      <c r="H707" s="297"/>
      <c r="I707" s="297"/>
      <c r="J707" s="297"/>
      <c r="K707" s="297"/>
      <c r="L707" s="297"/>
      <c r="M707" s="297"/>
      <c r="N707" s="297"/>
      <c r="O707" s="297"/>
      <c r="P707" s="297"/>
      <c r="Q707" s="297"/>
      <c r="R707" s="297"/>
      <c r="S707" s="297"/>
      <c r="T707" s="297"/>
      <c r="U707" s="297"/>
      <c r="V707" s="297"/>
      <c r="W707" s="297"/>
      <c r="X707" s="297"/>
      <c r="Y707" s="297"/>
      <c r="Z707" s="297"/>
    </row>
    <row r="708" spans="1:26" ht="15.75" customHeight="1">
      <c r="A708" s="297"/>
      <c r="B708" s="297"/>
      <c r="C708" s="297"/>
      <c r="D708" s="297"/>
      <c r="E708" s="297"/>
      <c r="F708" s="297"/>
      <c r="G708" s="297"/>
      <c r="H708" s="297"/>
      <c r="I708" s="297"/>
      <c r="J708" s="297"/>
      <c r="K708" s="297"/>
      <c r="L708" s="297"/>
      <c r="M708" s="297"/>
      <c r="N708" s="297"/>
      <c r="O708" s="297"/>
      <c r="P708" s="297"/>
      <c r="Q708" s="297"/>
      <c r="R708" s="297"/>
      <c r="S708" s="297"/>
      <c r="T708" s="297"/>
      <c r="U708" s="297"/>
      <c r="V708" s="297"/>
      <c r="W708" s="297"/>
      <c r="X708" s="297"/>
      <c r="Y708" s="297"/>
      <c r="Z708" s="297"/>
    </row>
    <row r="709" spans="1:26" ht="15.75" customHeight="1">
      <c r="A709" s="297"/>
      <c r="B709" s="297"/>
      <c r="C709" s="297"/>
      <c r="D709" s="297"/>
      <c r="E709" s="297"/>
      <c r="F709" s="297"/>
      <c r="G709" s="297"/>
      <c r="H709" s="297"/>
      <c r="I709" s="297"/>
      <c r="J709" s="297"/>
      <c r="K709" s="297"/>
      <c r="L709" s="297"/>
      <c r="M709" s="297"/>
      <c r="N709" s="297"/>
      <c r="O709" s="297"/>
      <c r="P709" s="297"/>
      <c r="Q709" s="297"/>
      <c r="R709" s="297"/>
      <c r="S709" s="297"/>
      <c r="T709" s="297"/>
      <c r="U709" s="297"/>
      <c r="V709" s="297"/>
      <c r="W709" s="297"/>
      <c r="X709" s="297"/>
      <c r="Y709" s="297"/>
      <c r="Z709" s="297"/>
    </row>
    <row r="710" spans="1:26" ht="15.75" customHeight="1">
      <c r="A710" s="297"/>
      <c r="B710" s="297"/>
      <c r="C710" s="297"/>
      <c r="D710" s="297"/>
      <c r="E710" s="297"/>
      <c r="F710" s="297"/>
      <c r="G710" s="297"/>
      <c r="H710" s="297"/>
      <c r="I710" s="297"/>
      <c r="J710" s="297"/>
      <c r="K710" s="297"/>
      <c r="L710" s="297"/>
      <c r="M710" s="297"/>
      <c r="N710" s="297"/>
      <c r="O710" s="297"/>
      <c r="P710" s="297"/>
      <c r="Q710" s="297"/>
      <c r="R710" s="297"/>
      <c r="S710" s="297"/>
      <c r="T710" s="297"/>
      <c r="U710" s="297"/>
      <c r="V710" s="297"/>
      <c r="W710" s="297"/>
      <c r="X710" s="297"/>
      <c r="Y710" s="297"/>
      <c r="Z710" s="297"/>
    </row>
    <row r="711" spans="1:26" ht="15.75" customHeight="1">
      <c r="A711" s="297"/>
      <c r="B711" s="297"/>
      <c r="C711" s="297"/>
      <c r="D711" s="297"/>
      <c r="E711" s="297"/>
      <c r="F711" s="297"/>
      <c r="G711" s="297"/>
      <c r="H711" s="297"/>
      <c r="I711" s="297"/>
      <c r="J711" s="297"/>
      <c r="K711" s="297"/>
      <c r="L711" s="297"/>
      <c r="M711" s="297"/>
      <c r="N711" s="297"/>
      <c r="O711" s="297"/>
      <c r="P711" s="297"/>
      <c r="Q711" s="297"/>
      <c r="R711" s="297"/>
      <c r="S711" s="297"/>
      <c r="T711" s="297"/>
      <c r="U711" s="297"/>
      <c r="V711" s="297"/>
      <c r="W711" s="297"/>
      <c r="X711" s="297"/>
      <c r="Y711" s="297"/>
      <c r="Z711" s="297"/>
    </row>
    <row r="712" spans="1:26" ht="15.75" customHeight="1">
      <c r="A712" s="297"/>
      <c r="B712" s="297"/>
      <c r="C712" s="297"/>
      <c r="D712" s="297"/>
      <c r="E712" s="297"/>
      <c r="F712" s="297"/>
      <c r="G712" s="297"/>
      <c r="H712" s="297"/>
      <c r="I712" s="297"/>
      <c r="J712" s="297"/>
      <c r="K712" s="297"/>
      <c r="L712" s="297"/>
      <c r="M712" s="297"/>
      <c r="N712" s="297"/>
      <c r="O712" s="297"/>
      <c r="P712" s="297"/>
      <c r="Q712" s="297"/>
      <c r="R712" s="297"/>
      <c r="S712" s="297"/>
      <c r="T712" s="297"/>
      <c r="U712" s="297"/>
      <c r="V712" s="297"/>
      <c r="W712" s="297"/>
      <c r="X712" s="297"/>
      <c r="Y712" s="297"/>
      <c r="Z712" s="297"/>
    </row>
    <row r="713" spans="1:26" ht="15.75" customHeight="1">
      <c r="A713" s="297"/>
      <c r="B713" s="297"/>
      <c r="C713" s="297"/>
      <c r="D713" s="297"/>
      <c r="E713" s="297"/>
      <c r="F713" s="297"/>
      <c r="G713" s="297"/>
      <c r="H713" s="297"/>
      <c r="I713" s="297"/>
      <c r="J713" s="297"/>
      <c r="K713" s="297"/>
      <c r="L713" s="297"/>
      <c r="M713" s="297"/>
      <c r="N713" s="297"/>
      <c r="O713" s="297"/>
      <c r="P713" s="297"/>
      <c r="Q713" s="297"/>
      <c r="R713" s="297"/>
      <c r="S713" s="297"/>
      <c r="T713" s="297"/>
      <c r="U713" s="297"/>
      <c r="V713" s="297"/>
      <c r="W713" s="297"/>
      <c r="X713" s="297"/>
      <c r="Y713" s="297"/>
      <c r="Z713" s="297"/>
    </row>
    <row r="714" spans="1:26" ht="15.75" customHeight="1">
      <c r="A714" s="297"/>
      <c r="B714" s="297"/>
      <c r="C714" s="297"/>
      <c r="D714" s="297"/>
      <c r="E714" s="297"/>
      <c r="F714" s="297"/>
      <c r="G714" s="297"/>
      <c r="H714" s="297"/>
      <c r="I714" s="297"/>
      <c r="J714" s="297"/>
      <c r="K714" s="297"/>
      <c r="L714" s="297"/>
      <c r="M714" s="297"/>
      <c r="N714" s="297"/>
      <c r="O714" s="297"/>
      <c r="P714" s="297"/>
      <c r="Q714" s="297"/>
      <c r="R714" s="297"/>
      <c r="S714" s="297"/>
      <c r="T714" s="297"/>
      <c r="U714" s="297"/>
      <c r="V714" s="297"/>
      <c r="W714" s="297"/>
      <c r="X714" s="297"/>
      <c r="Y714" s="297"/>
      <c r="Z714" s="297"/>
    </row>
    <row r="715" spans="1:26" ht="15.75" customHeight="1">
      <c r="A715" s="297"/>
      <c r="B715" s="297"/>
      <c r="C715" s="297"/>
      <c r="D715" s="297"/>
      <c r="E715" s="297"/>
      <c r="F715" s="297"/>
      <c r="G715" s="297"/>
      <c r="H715" s="297"/>
      <c r="I715" s="297"/>
      <c r="J715" s="297"/>
      <c r="K715" s="297"/>
      <c r="L715" s="297"/>
      <c r="M715" s="297"/>
      <c r="N715" s="297"/>
      <c r="O715" s="297"/>
      <c r="P715" s="297"/>
      <c r="Q715" s="297"/>
      <c r="R715" s="297"/>
      <c r="S715" s="297"/>
      <c r="T715" s="297"/>
      <c r="U715" s="297"/>
      <c r="V715" s="297"/>
      <c r="W715" s="297"/>
      <c r="X715" s="297"/>
      <c r="Y715" s="297"/>
      <c r="Z715" s="297"/>
    </row>
    <row r="716" spans="1:26" ht="15.75" customHeight="1">
      <c r="A716" s="297"/>
      <c r="B716" s="297"/>
      <c r="C716" s="297"/>
      <c r="D716" s="297"/>
      <c r="E716" s="297"/>
      <c r="F716" s="297"/>
      <c r="G716" s="297"/>
      <c r="H716" s="297"/>
      <c r="I716" s="297"/>
      <c r="J716" s="297"/>
      <c r="K716" s="297"/>
      <c r="L716" s="297"/>
      <c r="M716" s="297"/>
      <c r="N716" s="297"/>
      <c r="O716" s="297"/>
      <c r="P716" s="297"/>
      <c r="Q716" s="297"/>
      <c r="R716" s="297"/>
      <c r="S716" s="297"/>
      <c r="T716" s="297"/>
      <c r="U716" s="297"/>
      <c r="V716" s="297"/>
      <c r="W716" s="297"/>
      <c r="X716" s="297"/>
      <c r="Y716" s="297"/>
      <c r="Z716" s="297"/>
    </row>
    <row r="717" spans="1:26" ht="15.75" customHeight="1">
      <c r="A717" s="297"/>
      <c r="B717" s="297"/>
      <c r="C717" s="297"/>
      <c r="D717" s="297"/>
      <c r="E717" s="297"/>
      <c r="F717" s="297"/>
      <c r="G717" s="297"/>
      <c r="H717" s="297"/>
      <c r="I717" s="297"/>
      <c r="J717" s="297"/>
      <c r="K717" s="297"/>
      <c r="L717" s="297"/>
      <c r="M717" s="297"/>
      <c r="N717" s="297"/>
      <c r="O717" s="297"/>
      <c r="P717" s="297"/>
      <c r="Q717" s="297"/>
      <c r="R717" s="297"/>
      <c r="S717" s="297"/>
      <c r="T717" s="297"/>
      <c r="U717" s="297"/>
      <c r="V717" s="297"/>
      <c r="W717" s="297"/>
      <c r="X717" s="297"/>
      <c r="Y717" s="297"/>
      <c r="Z717" s="297"/>
    </row>
    <row r="718" spans="1:26" ht="15.75" customHeight="1">
      <c r="A718" s="297"/>
      <c r="B718" s="297"/>
      <c r="C718" s="297"/>
      <c r="D718" s="297"/>
      <c r="E718" s="297"/>
      <c r="F718" s="297"/>
      <c r="G718" s="297"/>
      <c r="H718" s="297"/>
      <c r="I718" s="297"/>
      <c r="J718" s="297"/>
      <c r="K718" s="297"/>
      <c r="L718" s="297"/>
      <c r="M718" s="297"/>
      <c r="N718" s="297"/>
      <c r="O718" s="297"/>
      <c r="P718" s="297"/>
      <c r="Q718" s="297"/>
      <c r="R718" s="297"/>
      <c r="S718" s="297"/>
      <c r="T718" s="297"/>
      <c r="U718" s="297"/>
      <c r="V718" s="297"/>
      <c r="W718" s="297"/>
      <c r="X718" s="297"/>
      <c r="Y718" s="297"/>
      <c r="Z718" s="297"/>
    </row>
    <row r="719" spans="1:26" ht="15.75" customHeight="1">
      <c r="A719" s="297"/>
      <c r="B719" s="297"/>
      <c r="C719" s="297"/>
      <c r="D719" s="297"/>
      <c r="E719" s="297"/>
      <c r="F719" s="297"/>
      <c r="G719" s="297"/>
      <c r="H719" s="297"/>
      <c r="I719" s="297"/>
      <c r="J719" s="297"/>
      <c r="K719" s="297"/>
      <c r="L719" s="297"/>
      <c r="M719" s="297"/>
      <c r="N719" s="297"/>
      <c r="O719" s="297"/>
      <c r="P719" s="297"/>
      <c r="Q719" s="297"/>
      <c r="R719" s="297"/>
      <c r="S719" s="297"/>
      <c r="T719" s="297"/>
      <c r="U719" s="297"/>
      <c r="V719" s="297"/>
      <c r="W719" s="297"/>
      <c r="X719" s="297"/>
      <c r="Y719" s="297"/>
      <c r="Z719" s="297"/>
    </row>
    <row r="720" spans="1:26" ht="15.75" customHeight="1">
      <c r="A720" s="297"/>
      <c r="B720" s="297"/>
      <c r="C720" s="297"/>
      <c r="D720" s="297"/>
      <c r="E720" s="297"/>
      <c r="F720" s="297"/>
      <c r="G720" s="297"/>
      <c r="H720" s="297"/>
      <c r="I720" s="297"/>
      <c r="J720" s="297"/>
      <c r="K720" s="297"/>
      <c r="L720" s="297"/>
      <c r="M720" s="297"/>
      <c r="N720" s="297"/>
      <c r="O720" s="297"/>
      <c r="P720" s="297"/>
      <c r="Q720" s="297"/>
      <c r="R720" s="297"/>
      <c r="S720" s="297"/>
      <c r="T720" s="297"/>
      <c r="U720" s="297"/>
      <c r="V720" s="297"/>
      <c r="W720" s="297"/>
      <c r="X720" s="297"/>
      <c r="Y720" s="297"/>
      <c r="Z720" s="297"/>
    </row>
    <row r="721" spans="1:26" ht="15.75" customHeight="1">
      <c r="A721" s="297"/>
      <c r="B721" s="297"/>
      <c r="C721" s="297"/>
      <c r="D721" s="297"/>
      <c r="E721" s="297"/>
      <c r="F721" s="297"/>
      <c r="G721" s="297"/>
      <c r="H721" s="297"/>
      <c r="I721" s="297"/>
      <c r="J721" s="297"/>
      <c r="K721" s="297"/>
      <c r="L721" s="297"/>
      <c r="M721" s="297"/>
      <c r="N721" s="297"/>
      <c r="O721" s="297"/>
      <c r="P721" s="297"/>
      <c r="Q721" s="297"/>
      <c r="R721" s="297"/>
      <c r="S721" s="297"/>
      <c r="T721" s="297"/>
      <c r="U721" s="297"/>
      <c r="V721" s="297"/>
      <c r="W721" s="297"/>
      <c r="X721" s="297"/>
      <c r="Y721" s="297"/>
      <c r="Z721" s="297"/>
    </row>
    <row r="722" spans="1:26" ht="15.75" customHeight="1">
      <c r="A722" s="297"/>
      <c r="B722" s="297"/>
      <c r="C722" s="297"/>
      <c r="D722" s="297"/>
      <c r="E722" s="297"/>
      <c r="F722" s="297"/>
      <c r="G722" s="297"/>
      <c r="H722" s="297"/>
      <c r="I722" s="297"/>
      <c r="J722" s="297"/>
      <c r="K722" s="297"/>
      <c r="L722" s="297"/>
      <c r="M722" s="297"/>
      <c r="N722" s="297"/>
      <c r="O722" s="297"/>
      <c r="P722" s="297"/>
      <c r="Q722" s="297"/>
      <c r="R722" s="297"/>
      <c r="S722" s="297"/>
      <c r="T722" s="297"/>
      <c r="U722" s="297"/>
      <c r="V722" s="297"/>
      <c r="W722" s="297"/>
      <c r="X722" s="297"/>
      <c r="Y722" s="297"/>
      <c r="Z722" s="297"/>
    </row>
    <row r="723" spans="1:26" ht="15.75" customHeight="1">
      <c r="A723" s="297"/>
      <c r="B723" s="297"/>
      <c r="C723" s="297"/>
      <c r="D723" s="297"/>
      <c r="E723" s="297"/>
      <c r="F723" s="297"/>
      <c r="G723" s="297"/>
      <c r="H723" s="297"/>
      <c r="I723" s="297"/>
      <c r="J723" s="297"/>
      <c r="K723" s="297"/>
      <c r="L723" s="297"/>
      <c r="M723" s="297"/>
      <c r="N723" s="297"/>
      <c r="O723" s="297"/>
      <c r="P723" s="297"/>
      <c r="Q723" s="297"/>
      <c r="R723" s="297"/>
      <c r="S723" s="297"/>
      <c r="T723" s="297"/>
      <c r="U723" s="297"/>
      <c r="V723" s="297"/>
      <c r="W723" s="297"/>
      <c r="X723" s="297"/>
      <c r="Y723" s="297"/>
      <c r="Z723" s="297"/>
    </row>
    <row r="724" spans="1:26" ht="15.75" customHeight="1">
      <c r="A724" s="297"/>
      <c r="B724" s="297"/>
      <c r="C724" s="297"/>
      <c r="D724" s="297"/>
      <c r="E724" s="297"/>
      <c r="F724" s="297"/>
      <c r="G724" s="297"/>
      <c r="H724" s="297"/>
      <c r="I724" s="297"/>
      <c r="J724" s="297"/>
      <c r="K724" s="297"/>
      <c r="L724" s="297"/>
      <c r="M724" s="297"/>
      <c r="N724" s="297"/>
      <c r="O724" s="297"/>
      <c r="P724" s="297"/>
      <c r="Q724" s="297"/>
      <c r="R724" s="297"/>
      <c r="S724" s="297"/>
      <c r="T724" s="297"/>
      <c r="U724" s="297"/>
      <c r="V724" s="297"/>
      <c r="W724" s="297"/>
      <c r="X724" s="297"/>
      <c r="Y724" s="297"/>
      <c r="Z724" s="297"/>
    </row>
    <row r="725" spans="1:26" ht="15.75" customHeight="1">
      <c r="A725" s="297"/>
      <c r="B725" s="297"/>
      <c r="C725" s="297"/>
      <c r="D725" s="297"/>
      <c r="E725" s="297"/>
      <c r="F725" s="297"/>
      <c r="G725" s="297"/>
      <c r="H725" s="297"/>
      <c r="I725" s="297"/>
      <c r="J725" s="297"/>
      <c r="K725" s="297"/>
      <c r="L725" s="297"/>
      <c r="M725" s="297"/>
      <c r="N725" s="297"/>
      <c r="O725" s="297"/>
      <c r="P725" s="297"/>
      <c r="Q725" s="297"/>
      <c r="R725" s="297"/>
      <c r="S725" s="297"/>
      <c r="T725" s="297"/>
      <c r="U725" s="297"/>
      <c r="V725" s="297"/>
      <c r="W725" s="297"/>
      <c r="X725" s="297"/>
      <c r="Y725" s="297"/>
      <c r="Z725" s="297"/>
    </row>
    <row r="726" spans="1:26" ht="15.75" customHeight="1">
      <c r="A726" s="297"/>
      <c r="B726" s="297"/>
      <c r="C726" s="297"/>
      <c r="D726" s="297"/>
      <c r="E726" s="297"/>
      <c r="F726" s="297"/>
      <c r="G726" s="297"/>
      <c r="H726" s="297"/>
      <c r="I726" s="297"/>
      <c r="J726" s="297"/>
      <c r="K726" s="297"/>
      <c r="L726" s="297"/>
      <c r="M726" s="297"/>
      <c r="N726" s="297"/>
      <c r="O726" s="297"/>
      <c r="P726" s="297"/>
      <c r="Q726" s="297"/>
      <c r="R726" s="297"/>
      <c r="S726" s="297"/>
      <c r="T726" s="297"/>
      <c r="U726" s="297"/>
      <c r="V726" s="297"/>
      <c r="W726" s="297"/>
      <c r="X726" s="297"/>
      <c r="Y726" s="297"/>
      <c r="Z726" s="297"/>
    </row>
    <row r="727" spans="1:26" ht="15.75" customHeight="1">
      <c r="A727" s="297"/>
      <c r="B727" s="297"/>
      <c r="C727" s="297"/>
      <c r="D727" s="297"/>
      <c r="E727" s="297"/>
      <c r="F727" s="297"/>
      <c r="G727" s="297"/>
      <c r="H727" s="297"/>
      <c r="I727" s="297"/>
      <c r="J727" s="297"/>
      <c r="K727" s="297"/>
      <c r="L727" s="297"/>
      <c r="M727" s="297"/>
      <c r="N727" s="297"/>
      <c r="O727" s="297"/>
      <c r="P727" s="297"/>
      <c r="Q727" s="297"/>
      <c r="R727" s="297"/>
      <c r="S727" s="297"/>
      <c r="T727" s="297"/>
      <c r="U727" s="297"/>
      <c r="V727" s="297"/>
      <c r="W727" s="297"/>
      <c r="X727" s="297"/>
      <c r="Y727" s="297"/>
      <c r="Z727" s="297"/>
    </row>
    <row r="728" spans="1:26" ht="15.75" customHeight="1">
      <c r="A728" s="297"/>
      <c r="B728" s="297"/>
      <c r="C728" s="297"/>
      <c r="D728" s="297"/>
      <c r="E728" s="297"/>
      <c r="F728" s="297"/>
      <c r="G728" s="297"/>
      <c r="H728" s="297"/>
      <c r="I728" s="297"/>
      <c r="J728" s="297"/>
      <c r="K728" s="297"/>
      <c r="L728" s="297"/>
      <c r="M728" s="297"/>
      <c r="N728" s="297"/>
      <c r="O728" s="297"/>
      <c r="P728" s="297"/>
      <c r="Q728" s="297"/>
      <c r="R728" s="297"/>
      <c r="S728" s="297"/>
      <c r="T728" s="297"/>
      <c r="U728" s="297"/>
      <c r="V728" s="297"/>
      <c r="W728" s="297"/>
      <c r="X728" s="297"/>
      <c r="Y728" s="297"/>
      <c r="Z728" s="297"/>
    </row>
    <row r="729" spans="1:26" ht="15.75" customHeight="1">
      <c r="A729" s="297"/>
      <c r="B729" s="297"/>
      <c r="C729" s="297"/>
      <c r="D729" s="297"/>
      <c r="E729" s="297"/>
      <c r="F729" s="297"/>
      <c r="G729" s="297"/>
      <c r="H729" s="297"/>
      <c r="I729" s="297"/>
      <c r="J729" s="297"/>
      <c r="K729" s="297"/>
      <c r="L729" s="297"/>
      <c r="M729" s="297"/>
      <c r="N729" s="297"/>
      <c r="O729" s="297"/>
      <c r="P729" s="297"/>
      <c r="Q729" s="297"/>
      <c r="R729" s="297"/>
      <c r="S729" s="297"/>
      <c r="T729" s="297"/>
      <c r="U729" s="297"/>
      <c r="V729" s="297"/>
      <c r="W729" s="297"/>
      <c r="X729" s="297"/>
      <c r="Y729" s="297"/>
      <c r="Z729" s="297"/>
    </row>
    <row r="730" spans="1:26" ht="15.75" customHeight="1">
      <c r="A730" s="297"/>
      <c r="B730" s="297"/>
      <c r="C730" s="297"/>
      <c r="D730" s="297"/>
      <c r="E730" s="297"/>
      <c r="F730" s="297"/>
      <c r="G730" s="297"/>
      <c r="H730" s="297"/>
      <c r="I730" s="297"/>
      <c r="J730" s="297"/>
      <c r="K730" s="297"/>
      <c r="L730" s="297"/>
      <c r="M730" s="297"/>
      <c r="N730" s="297"/>
      <c r="O730" s="297"/>
      <c r="P730" s="297"/>
      <c r="Q730" s="297"/>
      <c r="R730" s="297"/>
      <c r="S730" s="297"/>
      <c r="T730" s="297"/>
      <c r="U730" s="297"/>
      <c r="V730" s="297"/>
      <c r="W730" s="297"/>
      <c r="X730" s="297"/>
      <c r="Y730" s="297"/>
      <c r="Z730" s="297"/>
    </row>
    <row r="731" spans="1:26" ht="15.75" customHeight="1">
      <c r="A731" s="297"/>
      <c r="B731" s="297"/>
      <c r="C731" s="297"/>
      <c r="D731" s="297"/>
      <c r="E731" s="297"/>
      <c r="F731" s="297"/>
      <c r="G731" s="297"/>
      <c r="H731" s="297"/>
      <c r="I731" s="297"/>
      <c r="J731" s="297"/>
      <c r="K731" s="297"/>
      <c r="L731" s="297"/>
      <c r="M731" s="297"/>
      <c r="N731" s="297"/>
      <c r="O731" s="297"/>
      <c r="P731" s="297"/>
      <c r="Q731" s="297"/>
      <c r="R731" s="297"/>
      <c r="S731" s="297"/>
      <c r="T731" s="297"/>
      <c r="U731" s="297"/>
      <c r="V731" s="297"/>
      <c r="W731" s="297"/>
      <c r="X731" s="297"/>
      <c r="Y731" s="297"/>
      <c r="Z731" s="297"/>
    </row>
    <row r="732" spans="1:26" ht="15.75" customHeight="1">
      <c r="A732" s="297"/>
      <c r="B732" s="297"/>
      <c r="C732" s="297"/>
      <c r="D732" s="297"/>
      <c r="E732" s="297"/>
      <c r="F732" s="297"/>
      <c r="G732" s="297"/>
      <c r="H732" s="297"/>
      <c r="I732" s="297"/>
      <c r="J732" s="297"/>
      <c r="K732" s="297"/>
      <c r="L732" s="297"/>
      <c r="M732" s="297"/>
      <c r="N732" s="297"/>
      <c r="O732" s="297"/>
      <c r="P732" s="297"/>
      <c r="Q732" s="297"/>
      <c r="R732" s="297"/>
      <c r="S732" s="297"/>
      <c r="T732" s="297"/>
      <c r="U732" s="297"/>
      <c r="V732" s="297"/>
      <c r="W732" s="297"/>
      <c r="X732" s="297"/>
      <c r="Y732" s="297"/>
      <c r="Z732" s="297"/>
    </row>
    <row r="733" spans="1:26" ht="15.75" customHeight="1">
      <c r="A733" s="297"/>
      <c r="B733" s="297"/>
      <c r="C733" s="297"/>
      <c r="D733" s="297"/>
      <c r="E733" s="297"/>
      <c r="F733" s="297"/>
      <c r="G733" s="297"/>
      <c r="H733" s="297"/>
      <c r="I733" s="297"/>
      <c r="J733" s="297"/>
      <c r="K733" s="297"/>
      <c r="L733" s="297"/>
      <c r="M733" s="297"/>
      <c r="N733" s="297"/>
      <c r="O733" s="297"/>
      <c r="P733" s="297"/>
      <c r="Q733" s="297"/>
      <c r="R733" s="297"/>
      <c r="S733" s="297"/>
      <c r="T733" s="297"/>
      <c r="U733" s="297"/>
      <c r="V733" s="297"/>
      <c r="W733" s="297"/>
      <c r="X733" s="297"/>
      <c r="Y733" s="297"/>
      <c r="Z733" s="297"/>
    </row>
    <row r="734" spans="1:26" ht="15.75" customHeight="1">
      <c r="A734" s="297"/>
      <c r="B734" s="297"/>
      <c r="C734" s="297"/>
      <c r="D734" s="297"/>
      <c r="E734" s="297"/>
      <c r="F734" s="297"/>
      <c r="G734" s="297"/>
      <c r="H734" s="297"/>
      <c r="I734" s="297"/>
      <c r="J734" s="297"/>
      <c r="K734" s="297"/>
      <c r="L734" s="297"/>
      <c r="M734" s="297"/>
      <c r="N734" s="297"/>
      <c r="O734" s="297"/>
      <c r="P734" s="297"/>
      <c r="Q734" s="297"/>
      <c r="R734" s="297"/>
      <c r="S734" s="297"/>
      <c r="T734" s="297"/>
      <c r="U734" s="297"/>
      <c r="V734" s="297"/>
      <c r="W734" s="297"/>
      <c r="X734" s="297"/>
      <c r="Y734" s="297"/>
      <c r="Z734" s="297"/>
    </row>
    <row r="735" spans="1:26" ht="15.75" customHeight="1">
      <c r="A735" s="297"/>
      <c r="B735" s="297"/>
      <c r="C735" s="297"/>
      <c r="D735" s="297"/>
      <c r="E735" s="297"/>
      <c r="F735" s="297"/>
      <c r="G735" s="297"/>
      <c r="H735" s="297"/>
      <c r="I735" s="297"/>
      <c r="J735" s="297"/>
      <c r="K735" s="297"/>
      <c r="L735" s="297"/>
      <c r="M735" s="297"/>
      <c r="N735" s="297"/>
      <c r="O735" s="297"/>
      <c r="P735" s="297"/>
      <c r="Q735" s="297"/>
      <c r="R735" s="297"/>
      <c r="S735" s="297"/>
      <c r="T735" s="297"/>
      <c r="U735" s="297"/>
      <c r="V735" s="297"/>
      <c r="W735" s="297"/>
      <c r="X735" s="297"/>
      <c r="Y735" s="297"/>
      <c r="Z735" s="297"/>
    </row>
    <row r="736" spans="1:26" ht="15.75" customHeight="1">
      <c r="A736" s="297"/>
      <c r="B736" s="297"/>
      <c r="C736" s="297"/>
      <c r="D736" s="297"/>
      <c r="E736" s="297"/>
      <c r="F736" s="297"/>
      <c r="G736" s="297"/>
      <c r="H736" s="297"/>
      <c r="I736" s="297"/>
      <c r="J736" s="297"/>
      <c r="K736" s="297"/>
      <c r="L736" s="297"/>
      <c r="M736" s="297"/>
      <c r="N736" s="297"/>
      <c r="O736" s="297"/>
      <c r="P736" s="297"/>
      <c r="Q736" s="297"/>
      <c r="R736" s="297"/>
      <c r="S736" s="297"/>
      <c r="T736" s="297"/>
      <c r="U736" s="297"/>
      <c r="V736" s="297"/>
      <c r="W736" s="297"/>
      <c r="X736" s="297"/>
      <c r="Y736" s="297"/>
      <c r="Z736" s="297"/>
    </row>
    <row r="737" spans="1:26" ht="15.75" customHeight="1">
      <c r="A737" s="297"/>
      <c r="B737" s="297"/>
      <c r="C737" s="297"/>
      <c r="D737" s="297"/>
      <c r="E737" s="297"/>
      <c r="F737" s="297"/>
      <c r="G737" s="297"/>
      <c r="H737" s="297"/>
      <c r="I737" s="297"/>
      <c r="J737" s="297"/>
      <c r="K737" s="297"/>
      <c r="L737" s="297"/>
      <c r="M737" s="297"/>
      <c r="N737" s="297"/>
      <c r="O737" s="297"/>
      <c r="P737" s="297"/>
      <c r="Q737" s="297"/>
      <c r="R737" s="297"/>
      <c r="S737" s="297"/>
      <c r="T737" s="297"/>
      <c r="U737" s="297"/>
      <c r="V737" s="297"/>
      <c r="W737" s="297"/>
      <c r="X737" s="297"/>
      <c r="Y737" s="297"/>
      <c r="Z737" s="297"/>
    </row>
    <row r="738" spans="1:26" ht="15.75" customHeight="1">
      <c r="A738" s="297"/>
      <c r="B738" s="297"/>
      <c r="C738" s="297"/>
      <c r="D738" s="297"/>
      <c r="E738" s="297"/>
      <c r="F738" s="297"/>
      <c r="G738" s="297"/>
      <c r="H738" s="297"/>
      <c r="I738" s="297"/>
      <c r="J738" s="297"/>
      <c r="K738" s="297"/>
      <c r="L738" s="297"/>
      <c r="M738" s="297"/>
      <c r="N738" s="297"/>
      <c r="O738" s="297"/>
      <c r="P738" s="297"/>
      <c r="Q738" s="297"/>
      <c r="R738" s="297"/>
      <c r="S738" s="297"/>
      <c r="T738" s="297"/>
      <c r="U738" s="297"/>
      <c r="V738" s="297"/>
      <c r="W738" s="297"/>
      <c r="X738" s="297"/>
      <c r="Y738" s="297"/>
      <c r="Z738" s="297"/>
    </row>
    <row r="739" spans="1:26" ht="15.75" customHeight="1">
      <c r="A739" s="297"/>
      <c r="B739" s="297"/>
      <c r="C739" s="297"/>
      <c r="D739" s="297"/>
      <c r="E739" s="297"/>
      <c r="F739" s="297"/>
      <c r="G739" s="297"/>
      <c r="H739" s="297"/>
      <c r="I739" s="297"/>
      <c r="J739" s="297"/>
      <c r="K739" s="297"/>
      <c r="L739" s="297"/>
      <c r="M739" s="297"/>
      <c r="N739" s="297"/>
      <c r="O739" s="297"/>
      <c r="P739" s="297"/>
      <c r="Q739" s="297"/>
      <c r="R739" s="297"/>
      <c r="S739" s="297"/>
      <c r="T739" s="297"/>
      <c r="U739" s="297"/>
      <c r="V739" s="297"/>
      <c r="W739" s="297"/>
      <c r="X739" s="297"/>
      <c r="Y739" s="297"/>
      <c r="Z739" s="297"/>
    </row>
    <row r="740" spans="1:26" ht="15.75" customHeight="1">
      <c r="A740" s="297"/>
      <c r="B740" s="297"/>
      <c r="C740" s="297"/>
      <c r="D740" s="297"/>
      <c r="E740" s="297"/>
      <c r="F740" s="297"/>
      <c r="G740" s="297"/>
      <c r="H740" s="297"/>
      <c r="I740" s="297"/>
      <c r="J740" s="297"/>
      <c r="K740" s="297"/>
      <c r="L740" s="297"/>
      <c r="M740" s="297"/>
      <c r="N740" s="297"/>
      <c r="O740" s="297"/>
      <c r="P740" s="297"/>
      <c r="Q740" s="297"/>
      <c r="R740" s="297"/>
      <c r="S740" s="297"/>
      <c r="T740" s="297"/>
      <c r="U740" s="297"/>
      <c r="V740" s="297"/>
      <c r="W740" s="297"/>
      <c r="X740" s="297"/>
      <c r="Y740" s="297"/>
      <c r="Z740" s="297"/>
    </row>
    <row r="741" spans="1:26" ht="15.75" customHeight="1">
      <c r="A741" s="297"/>
      <c r="B741" s="297"/>
      <c r="C741" s="297"/>
      <c r="D741" s="297"/>
      <c r="E741" s="297"/>
      <c r="F741" s="297"/>
      <c r="G741" s="297"/>
      <c r="H741" s="297"/>
      <c r="I741" s="297"/>
      <c r="J741" s="297"/>
      <c r="K741" s="297"/>
      <c r="L741" s="297"/>
      <c r="M741" s="297"/>
      <c r="N741" s="297"/>
      <c r="O741" s="297"/>
      <c r="P741" s="297"/>
      <c r="Q741" s="297"/>
      <c r="R741" s="297"/>
      <c r="S741" s="297"/>
      <c r="T741" s="297"/>
      <c r="U741" s="297"/>
      <c r="V741" s="297"/>
      <c r="W741" s="297"/>
      <c r="X741" s="297"/>
      <c r="Y741" s="297"/>
      <c r="Z741" s="297"/>
    </row>
    <row r="742" spans="1:26" ht="15.75" customHeight="1">
      <c r="A742" s="297"/>
      <c r="B742" s="297"/>
      <c r="C742" s="297"/>
      <c r="D742" s="297"/>
      <c r="E742" s="297"/>
      <c r="F742" s="297"/>
      <c r="G742" s="297"/>
      <c r="H742" s="297"/>
      <c r="I742" s="297"/>
      <c r="J742" s="297"/>
      <c r="K742" s="297"/>
      <c r="L742" s="297"/>
      <c r="M742" s="297"/>
      <c r="N742" s="297"/>
      <c r="O742" s="297"/>
      <c r="P742" s="297"/>
      <c r="Q742" s="297"/>
      <c r="R742" s="297"/>
      <c r="S742" s="297"/>
      <c r="T742" s="297"/>
      <c r="U742" s="297"/>
      <c r="V742" s="297"/>
      <c r="W742" s="297"/>
      <c r="X742" s="297"/>
      <c r="Y742" s="297"/>
      <c r="Z742" s="297"/>
    </row>
    <row r="743" spans="1:26" ht="15.75" customHeight="1">
      <c r="A743" s="297"/>
      <c r="B743" s="297"/>
      <c r="C743" s="297"/>
      <c r="D743" s="297"/>
      <c r="E743" s="297"/>
      <c r="F743" s="297"/>
      <c r="G743" s="297"/>
      <c r="H743" s="297"/>
      <c r="I743" s="297"/>
      <c r="J743" s="297"/>
      <c r="K743" s="297"/>
      <c r="L743" s="297"/>
      <c r="M743" s="297"/>
      <c r="N743" s="297"/>
      <c r="O743" s="297"/>
      <c r="P743" s="297"/>
      <c r="Q743" s="297"/>
      <c r="R743" s="297"/>
      <c r="S743" s="297"/>
      <c r="T743" s="297"/>
      <c r="U743" s="297"/>
      <c r="V743" s="297"/>
      <c r="W743" s="297"/>
      <c r="X743" s="297"/>
      <c r="Y743" s="297"/>
      <c r="Z743" s="297"/>
    </row>
    <row r="744" spans="1:26" ht="15.75" customHeight="1">
      <c r="A744" s="297"/>
      <c r="B744" s="297"/>
      <c r="C744" s="297"/>
      <c r="D744" s="297"/>
      <c r="E744" s="297"/>
      <c r="F744" s="297"/>
      <c r="G744" s="297"/>
      <c r="H744" s="297"/>
      <c r="I744" s="297"/>
      <c r="J744" s="297"/>
      <c r="K744" s="297"/>
      <c r="L744" s="297"/>
      <c r="M744" s="297"/>
      <c r="N744" s="297"/>
      <c r="O744" s="297"/>
      <c r="P744" s="297"/>
      <c r="Q744" s="297"/>
      <c r="R744" s="297"/>
      <c r="S744" s="297"/>
      <c r="T744" s="297"/>
      <c r="U744" s="297"/>
      <c r="V744" s="297"/>
      <c r="W744" s="297"/>
      <c r="X744" s="297"/>
      <c r="Y744" s="297"/>
      <c r="Z744" s="297"/>
    </row>
    <row r="745" spans="1:26" ht="15.75" customHeight="1">
      <c r="A745" s="297"/>
      <c r="B745" s="297"/>
      <c r="C745" s="297"/>
      <c r="D745" s="297"/>
      <c r="E745" s="297"/>
      <c r="F745" s="297"/>
      <c r="G745" s="297"/>
      <c r="H745" s="297"/>
      <c r="I745" s="297"/>
      <c r="J745" s="297"/>
      <c r="K745" s="297"/>
      <c r="L745" s="297"/>
      <c r="M745" s="297"/>
      <c r="N745" s="297"/>
      <c r="O745" s="297"/>
      <c r="P745" s="297"/>
      <c r="Q745" s="297"/>
      <c r="R745" s="297"/>
      <c r="S745" s="297"/>
      <c r="T745" s="297"/>
      <c r="U745" s="297"/>
      <c r="V745" s="297"/>
      <c r="W745" s="297"/>
      <c r="X745" s="297"/>
      <c r="Y745" s="297"/>
      <c r="Z745" s="297"/>
    </row>
    <row r="746" spans="1:26" ht="15.75" customHeight="1">
      <c r="A746" s="297"/>
      <c r="B746" s="297"/>
      <c r="C746" s="297"/>
      <c r="D746" s="297"/>
      <c r="E746" s="297"/>
      <c r="F746" s="297"/>
      <c r="G746" s="297"/>
      <c r="H746" s="297"/>
      <c r="I746" s="297"/>
      <c r="J746" s="297"/>
      <c r="K746" s="297"/>
      <c r="L746" s="297"/>
      <c r="M746" s="297"/>
      <c r="N746" s="297"/>
      <c r="O746" s="297"/>
      <c r="P746" s="297"/>
      <c r="Q746" s="297"/>
      <c r="R746" s="297"/>
      <c r="S746" s="297"/>
      <c r="T746" s="297"/>
      <c r="U746" s="297"/>
      <c r="V746" s="297"/>
      <c r="W746" s="297"/>
      <c r="X746" s="297"/>
      <c r="Y746" s="297"/>
      <c r="Z746" s="297"/>
    </row>
    <row r="747" spans="1:26" ht="15.75" customHeight="1">
      <c r="A747" s="297"/>
      <c r="B747" s="297"/>
      <c r="C747" s="297"/>
      <c r="D747" s="297"/>
      <c r="E747" s="297"/>
      <c r="F747" s="297"/>
      <c r="G747" s="297"/>
      <c r="H747" s="297"/>
      <c r="I747" s="297"/>
      <c r="J747" s="297"/>
      <c r="K747" s="297"/>
      <c r="L747" s="297"/>
      <c r="M747" s="297"/>
      <c r="N747" s="297"/>
      <c r="O747" s="297"/>
      <c r="P747" s="297"/>
      <c r="Q747" s="297"/>
      <c r="R747" s="297"/>
      <c r="S747" s="297"/>
      <c r="T747" s="297"/>
      <c r="U747" s="297"/>
      <c r="V747" s="297"/>
      <c r="W747" s="297"/>
      <c r="X747" s="297"/>
      <c r="Y747" s="297"/>
      <c r="Z747" s="297"/>
    </row>
    <row r="748" spans="1:26" ht="15.75" customHeight="1">
      <c r="A748" s="297"/>
      <c r="B748" s="297"/>
      <c r="C748" s="297"/>
      <c r="D748" s="297"/>
      <c r="E748" s="297"/>
      <c r="F748" s="297"/>
      <c r="G748" s="297"/>
      <c r="H748" s="297"/>
      <c r="I748" s="297"/>
      <c r="J748" s="297"/>
      <c r="K748" s="297"/>
      <c r="L748" s="297"/>
      <c r="M748" s="297"/>
      <c r="N748" s="297"/>
      <c r="O748" s="297"/>
      <c r="P748" s="297"/>
      <c r="Q748" s="297"/>
      <c r="R748" s="297"/>
      <c r="S748" s="297"/>
      <c r="T748" s="297"/>
      <c r="U748" s="297"/>
      <c r="V748" s="297"/>
      <c r="W748" s="297"/>
      <c r="X748" s="297"/>
      <c r="Y748" s="297"/>
      <c r="Z748" s="297"/>
    </row>
    <row r="749" spans="1:26" ht="15.75" customHeight="1">
      <c r="A749" s="297"/>
      <c r="B749" s="297"/>
      <c r="C749" s="297"/>
      <c r="D749" s="297"/>
      <c r="E749" s="297"/>
      <c r="F749" s="297"/>
      <c r="G749" s="297"/>
      <c r="H749" s="297"/>
      <c r="I749" s="297"/>
      <c r="J749" s="297"/>
      <c r="K749" s="297"/>
      <c r="L749" s="297"/>
      <c r="M749" s="297"/>
      <c r="N749" s="297"/>
      <c r="O749" s="297"/>
      <c r="P749" s="297"/>
      <c r="Q749" s="297"/>
      <c r="R749" s="297"/>
      <c r="S749" s="297"/>
      <c r="T749" s="297"/>
      <c r="U749" s="297"/>
      <c r="V749" s="297"/>
      <c r="W749" s="297"/>
      <c r="X749" s="297"/>
      <c r="Y749" s="297"/>
      <c r="Z749" s="297"/>
    </row>
    <row r="750" spans="1:26" ht="15.75" customHeight="1">
      <c r="A750" s="297"/>
      <c r="B750" s="297"/>
      <c r="C750" s="297"/>
      <c r="D750" s="297"/>
      <c r="E750" s="297"/>
      <c r="F750" s="297"/>
      <c r="G750" s="297"/>
      <c r="H750" s="297"/>
      <c r="I750" s="297"/>
      <c r="J750" s="297"/>
      <c r="K750" s="297"/>
      <c r="L750" s="297"/>
      <c r="M750" s="297"/>
      <c r="N750" s="297"/>
      <c r="O750" s="297"/>
      <c r="P750" s="297"/>
      <c r="Q750" s="297"/>
      <c r="R750" s="297"/>
      <c r="S750" s="297"/>
      <c r="T750" s="297"/>
      <c r="U750" s="297"/>
      <c r="V750" s="297"/>
      <c r="W750" s="297"/>
      <c r="X750" s="297"/>
      <c r="Y750" s="297"/>
      <c r="Z750" s="297"/>
    </row>
    <row r="751" spans="1:26" ht="15.75" customHeight="1">
      <c r="A751" s="297"/>
      <c r="B751" s="297"/>
      <c r="C751" s="297"/>
      <c r="D751" s="297"/>
      <c r="E751" s="297"/>
      <c r="F751" s="297"/>
      <c r="G751" s="297"/>
      <c r="H751" s="297"/>
      <c r="I751" s="297"/>
      <c r="J751" s="297"/>
      <c r="K751" s="297"/>
      <c r="L751" s="297"/>
      <c r="M751" s="297"/>
      <c r="N751" s="297"/>
      <c r="O751" s="297"/>
      <c r="P751" s="297"/>
      <c r="Q751" s="297"/>
      <c r="R751" s="297"/>
      <c r="S751" s="297"/>
      <c r="T751" s="297"/>
      <c r="U751" s="297"/>
      <c r="V751" s="297"/>
      <c r="W751" s="297"/>
      <c r="X751" s="297"/>
      <c r="Y751" s="297"/>
      <c r="Z751" s="297"/>
    </row>
    <row r="752" spans="1:26" ht="15.75" customHeight="1">
      <c r="A752" s="297"/>
      <c r="B752" s="297"/>
      <c r="C752" s="297"/>
      <c r="D752" s="297"/>
      <c r="E752" s="297"/>
      <c r="F752" s="297"/>
      <c r="G752" s="297"/>
      <c r="H752" s="297"/>
      <c r="I752" s="297"/>
      <c r="J752" s="297"/>
      <c r="K752" s="297"/>
      <c r="L752" s="297"/>
      <c r="M752" s="297"/>
      <c r="N752" s="297"/>
      <c r="O752" s="297"/>
      <c r="P752" s="297"/>
      <c r="Q752" s="297"/>
      <c r="R752" s="297"/>
      <c r="S752" s="297"/>
      <c r="T752" s="297"/>
      <c r="U752" s="297"/>
      <c r="V752" s="297"/>
      <c r="W752" s="297"/>
      <c r="X752" s="297"/>
      <c r="Y752" s="297"/>
      <c r="Z752" s="297"/>
    </row>
    <row r="753" spans="1:26" ht="15.75" customHeight="1">
      <c r="A753" s="297"/>
      <c r="B753" s="297"/>
      <c r="C753" s="297"/>
      <c r="D753" s="297"/>
      <c r="E753" s="297"/>
      <c r="F753" s="297"/>
      <c r="G753" s="297"/>
      <c r="H753" s="297"/>
      <c r="I753" s="297"/>
      <c r="J753" s="297"/>
      <c r="K753" s="297"/>
      <c r="L753" s="297"/>
      <c r="M753" s="297"/>
      <c r="N753" s="297"/>
      <c r="O753" s="297"/>
      <c r="P753" s="297"/>
      <c r="Q753" s="297"/>
      <c r="R753" s="297"/>
      <c r="S753" s="297"/>
      <c r="T753" s="297"/>
      <c r="U753" s="297"/>
      <c r="V753" s="297"/>
      <c r="W753" s="297"/>
      <c r="X753" s="297"/>
      <c r="Y753" s="297"/>
      <c r="Z753" s="297"/>
    </row>
    <row r="754" spans="1:26" ht="15.75" customHeight="1">
      <c r="A754" s="297"/>
      <c r="B754" s="297"/>
      <c r="C754" s="297"/>
      <c r="D754" s="297"/>
      <c r="E754" s="297"/>
      <c r="F754" s="297"/>
      <c r="G754" s="297"/>
      <c r="H754" s="297"/>
      <c r="I754" s="297"/>
      <c r="J754" s="297"/>
      <c r="K754" s="297"/>
      <c r="L754" s="297"/>
      <c r="M754" s="297"/>
      <c r="N754" s="297"/>
      <c r="O754" s="297"/>
      <c r="P754" s="297"/>
      <c r="Q754" s="297"/>
      <c r="R754" s="297"/>
      <c r="S754" s="297"/>
      <c r="T754" s="297"/>
      <c r="U754" s="297"/>
      <c r="V754" s="297"/>
      <c r="W754" s="297"/>
      <c r="X754" s="297"/>
      <c r="Y754" s="297"/>
      <c r="Z754" s="297"/>
    </row>
    <row r="755" spans="1:26" ht="15.75" customHeight="1">
      <c r="A755" s="297"/>
      <c r="B755" s="297"/>
      <c r="C755" s="297"/>
      <c r="D755" s="297"/>
      <c r="E755" s="297"/>
      <c r="F755" s="297"/>
      <c r="G755" s="297"/>
      <c r="H755" s="297"/>
      <c r="I755" s="297"/>
      <c r="J755" s="297"/>
      <c r="K755" s="297"/>
      <c r="L755" s="297"/>
      <c r="M755" s="297"/>
      <c r="N755" s="297"/>
      <c r="O755" s="297"/>
      <c r="P755" s="297"/>
      <c r="Q755" s="297"/>
      <c r="R755" s="297"/>
      <c r="S755" s="297"/>
      <c r="T755" s="297"/>
      <c r="U755" s="297"/>
      <c r="V755" s="297"/>
      <c r="W755" s="297"/>
      <c r="X755" s="297"/>
      <c r="Y755" s="297"/>
      <c r="Z755" s="297"/>
    </row>
    <row r="756" spans="1:26" ht="15.75" customHeight="1">
      <c r="A756" s="297"/>
      <c r="B756" s="297"/>
      <c r="C756" s="297"/>
      <c r="D756" s="297"/>
      <c r="E756" s="297"/>
      <c r="F756" s="297"/>
      <c r="G756" s="297"/>
      <c r="H756" s="297"/>
      <c r="I756" s="297"/>
      <c r="J756" s="297"/>
      <c r="K756" s="297"/>
      <c r="L756" s="297"/>
      <c r="M756" s="297"/>
      <c r="N756" s="297"/>
      <c r="O756" s="297"/>
      <c r="P756" s="297"/>
      <c r="Q756" s="297"/>
      <c r="R756" s="297"/>
      <c r="S756" s="297"/>
      <c r="T756" s="297"/>
      <c r="U756" s="297"/>
      <c r="V756" s="297"/>
      <c r="W756" s="297"/>
      <c r="X756" s="297"/>
      <c r="Y756" s="297"/>
      <c r="Z756" s="297"/>
    </row>
    <row r="757" spans="1:26" ht="15.75" customHeight="1">
      <c r="A757" s="297"/>
      <c r="B757" s="297"/>
      <c r="C757" s="297"/>
      <c r="D757" s="297"/>
      <c r="E757" s="297"/>
      <c r="F757" s="297"/>
      <c r="G757" s="297"/>
      <c r="H757" s="297"/>
      <c r="I757" s="297"/>
      <c r="J757" s="297"/>
      <c r="K757" s="297"/>
      <c r="L757" s="297"/>
      <c r="M757" s="297"/>
      <c r="N757" s="297"/>
      <c r="O757" s="297"/>
      <c r="P757" s="297"/>
      <c r="Q757" s="297"/>
      <c r="R757" s="297"/>
      <c r="S757" s="297"/>
      <c r="T757" s="297"/>
      <c r="U757" s="297"/>
      <c r="V757" s="297"/>
      <c r="W757" s="297"/>
      <c r="X757" s="297"/>
      <c r="Y757" s="297"/>
      <c r="Z757" s="297"/>
    </row>
    <row r="758" spans="1:26" ht="15.75" customHeight="1">
      <c r="A758" s="297"/>
      <c r="B758" s="297"/>
      <c r="C758" s="297"/>
      <c r="D758" s="297"/>
      <c r="E758" s="297"/>
      <c r="F758" s="297"/>
      <c r="G758" s="297"/>
      <c r="H758" s="297"/>
      <c r="I758" s="297"/>
      <c r="J758" s="297"/>
      <c r="K758" s="297"/>
      <c r="L758" s="297"/>
      <c r="M758" s="297"/>
      <c r="N758" s="297"/>
      <c r="O758" s="297"/>
      <c r="P758" s="297"/>
      <c r="Q758" s="297"/>
      <c r="R758" s="297"/>
      <c r="S758" s="297"/>
      <c r="T758" s="297"/>
      <c r="U758" s="297"/>
      <c r="V758" s="297"/>
      <c r="W758" s="297"/>
      <c r="X758" s="297"/>
      <c r="Y758" s="297"/>
      <c r="Z758" s="297"/>
    </row>
    <row r="759" spans="1:26" ht="15.75" customHeight="1">
      <c r="A759" s="297"/>
      <c r="B759" s="297"/>
      <c r="C759" s="297"/>
      <c r="D759" s="297"/>
      <c r="E759" s="297"/>
      <c r="F759" s="297"/>
      <c r="G759" s="297"/>
      <c r="H759" s="297"/>
      <c r="I759" s="297"/>
      <c r="J759" s="297"/>
      <c r="K759" s="297"/>
      <c r="L759" s="297"/>
      <c r="M759" s="297"/>
      <c r="N759" s="297"/>
      <c r="O759" s="297"/>
      <c r="P759" s="297"/>
      <c r="Q759" s="297"/>
      <c r="R759" s="297"/>
      <c r="S759" s="297"/>
      <c r="T759" s="297"/>
      <c r="U759" s="297"/>
      <c r="V759" s="297"/>
      <c r="W759" s="297"/>
      <c r="X759" s="297"/>
      <c r="Y759" s="297"/>
      <c r="Z759" s="297"/>
    </row>
    <row r="760" spans="1:26" ht="15.75" customHeight="1">
      <c r="A760" s="297"/>
      <c r="B760" s="297"/>
      <c r="C760" s="297"/>
      <c r="D760" s="297"/>
      <c r="E760" s="297"/>
      <c r="F760" s="297"/>
      <c r="G760" s="297"/>
      <c r="H760" s="297"/>
      <c r="I760" s="297"/>
      <c r="J760" s="297"/>
      <c r="K760" s="297"/>
      <c r="L760" s="297"/>
      <c r="M760" s="297"/>
      <c r="N760" s="297"/>
      <c r="O760" s="297"/>
      <c r="P760" s="297"/>
      <c r="Q760" s="297"/>
      <c r="R760" s="297"/>
      <c r="S760" s="297"/>
      <c r="T760" s="297"/>
      <c r="U760" s="297"/>
      <c r="V760" s="297"/>
      <c r="W760" s="297"/>
      <c r="X760" s="297"/>
      <c r="Y760" s="297"/>
      <c r="Z760" s="297"/>
    </row>
    <row r="761" spans="1:26" ht="15.75" customHeight="1">
      <c r="A761" s="297"/>
      <c r="B761" s="297"/>
      <c r="C761" s="297"/>
      <c r="D761" s="297"/>
      <c r="E761" s="297"/>
      <c r="F761" s="297"/>
      <c r="G761" s="297"/>
      <c r="H761" s="297"/>
      <c r="I761" s="297"/>
      <c r="J761" s="297"/>
      <c r="K761" s="297"/>
      <c r="L761" s="297"/>
      <c r="M761" s="297"/>
      <c r="N761" s="297"/>
      <c r="O761" s="297"/>
      <c r="P761" s="297"/>
      <c r="Q761" s="297"/>
      <c r="R761" s="297"/>
      <c r="S761" s="297"/>
      <c r="T761" s="297"/>
      <c r="U761" s="297"/>
      <c r="V761" s="297"/>
      <c r="W761" s="297"/>
      <c r="X761" s="297"/>
      <c r="Y761" s="297"/>
      <c r="Z761" s="297"/>
    </row>
    <row r="762" spans="1:26" ht="15.75" customHeight="1">
      <c r="A762" s="297"/>
      <c r="B762" s="297"/>
      <c r="C762" s="297"/>
      <c r="D762" s="297"/>
      <c r="E762" s="297"/>
      <c r="F762" s="297"/>
      <c r="G762" s="297"/>
      <c r="H762" s="297"/>
      <c r="I762" s="297"/>
      <c r="J762" s="297"/>
      <c r="K762" s="297"/>
      <c r="L762" s="297"/>
      <c r="M762" s="297"/>
      <c r="N762" s="297"/>
      <c r="O762" s="297"/>
      <c r="P762" s="297"/>
      <c r="Q762" s="297"/>
      <c r="R762" s="297"/>
      <c r="S762" s="297"/>
      <c r="T762" s="297"/>
      <c r="U762" s="297"/>
      <c r="V762" s="297"/>
      <c r="W762" s="297"/>
      <c r="X762" s="297"/>
      <c r="Y762" s="297"/>
      <c r="Z762" s="297"/>
    </row>
    <row r="763" spans="1:26" ht="15.75" customHeight="1">
      <c r="A763" s="297"/>
      <c r="B763" s="297"/>
      <c r="C763" s="297"/>
      <c r="D763" s="297"/>
      <c r="E763" s="297"/>
      <c r="F763" s="297"/>
      <c r="G763" s="297"/>
      <c r="H763" s="297"/>
      <c r="I763" s="297"/>
      <c r="J763" s="297"/>
      <c r="K763" s="297"/>
      <c r="L763" s="297"/>
      <c r="M763" s="297"/>
      <c r="N763" s="297"/>
      <c r="O763" s="297"/>
      <c r="P763" s="297"/>
      <c r="Q763" s="297"/>
      <c r="R763" s="297"/>
      <c r="S763" s="297"/>
      <c r="T763" s="297"/>
      <c r="U763" s="297"/>
      <c r="V763" s="297"/>
      <c r="W763" s="297"/>
      <c r="X763" s="297"/>
      <c r="Y763" s="297"/>
      <c r="Z763" s="297"/>
    </row>
    <row r="764" spans="1:26" ht="15.75" customHeight="1">
      <c r="A764" s="297"/>
      <c r="B764" s="297"/>
      <c r="C764" s="297"/>
      <c r="D764" s="297"/>
      <c r="E764" s="297"/>
      <c r="F764" s="297"/>
      <c r="G764" s="297"/>
      <c r="H764" s="297"/>
      <c r="I764" s="297"/>
      <c r="J764" s="297"/>
      <c r="K764" s="297"/>
      <c r="L764" s="297"/>
      <c r="M764" s="297"/>
      <c r="N764" s="297"/>
      <c r="O764" s="297"/>
      <c r="P764" s="297"/>
      <c r="Q764" s="297"/>
      <c r="R764" s="297"/>
      <c r="S764" s="297"/>
      <c r="T764" s="297"/>
      <c r="U764" s="297"/>
      <c r="V764" s="297"/>
      <c r="W764" s="297"/>
      <c r="X764" s="297"/>
      <c r="Y764" s="297"/>
      <c r="Z764" s="297"/>
    </row>
    <row r="765" spans="1:26" ht="15.75" customHeight="1">
      <c r="A765" s="297"/>
      <c r="B765" s="297"/>
      <c r="C765" s="297"/>
      <c r="D765" s="297"/>
      <c r="E765" s="297"/>
      <c r="F765" s="297"/>
      <c r="G765" s="297"/>
      <c r="H765" s="297"/>
      <c r="I765" s="297"/>
      <c r="J765" s="297"/>
      <c r="K765" s="297"/>
      <c r="L765" s="297"/>
      <c r="M765" s="297"/>
      <c r="N765" s="297"/>
      <c r="O765" s="297"/>
      <c r="P765" s="297"/>
      <c r="Q765" s="297"/>
      <c r="R765" s="297"/>
      <c r="S765" s="297"/>
      <c r="T765" s="297"/>
      <c r="U765" s="297"/>
      <c r="V765" s="297"/>
      <c r="W765" s="297"/>
      <c r="X765" s="297"/>
      <c r="Y765" s="297"/>
      <c r="Z765" s="297"/>
    </row>
    <row r="766" spans="1:26" ht="15.75" customHeight="1">
      <c r="A766" s="297"/>
      <c r="B766" s="297"/>
      <c r="C766" s="297"/>
      <c r="D766" s="297"/>
      <c r="E766" s="297"/>
      <c r="F766" s="297"/>
      <c r="G766" s="297"/>
      <c r="H766" s="297"/>
      <c r="I766" s="297"/>
      <c r="J766" s="297"/>
      <c r="K766" s="297"/>
      <c r="L766" s="297"/>
      <c r="M766" s="297"/>
      <c r="N766" s="297"/>
      <c r="O766" s="297"/>
      <c r="P766" s="297"/>
      <c r="Q766" s="297"/>
      <c r="R766" s="297"/>
      <c r="S766" s="297"/>
      <c r="T766" s="297"/>
      <c r="U766" s="297"/>
      <c r="V766" s="297"/>
      <c r="W766" s="297"/>
      <c r="X766" s="297"/>
      <c r="Y766" s="297"/>
      <c r="Z766" s="297"/>
    </row>
    <row r="767" spans="1:26" ht="15.75" customHeight="1">
      <c r="A767" s="297"/>
      <c r="B767" s="297"/>
      <c r="C767" s="297"/>
      <c r="D767" s="297"/>
      <c r="E767" s="297"/>
      <c r="F767" s="297"/>
      <c r="G767" s="297"/>
      <c r="H767" s="297"/>
      <c r="I767" s="297"/>
      <c r="J767" s="297"/>
      <c r="K767" s="297"/>
      <c r="L767" s="297"/>
      <c r="M767" s="297"/>
      <c r="N767" s="297"/>
      <c r="O767" s="297"/>
      <c r="P767" s="297"/>
      <c r="Q767" s="297"/>
      <c r="R767" s="297"/>
      <c r="S767" s="297"/>
      <c r="T767" s="297"/>
      <c r="U767" s="297"/>
      <c r="V767" s="297"/>
      <c r="W767" s="297"/>
      <c r="X767" s="297"/>
      <c r="Y767" s="297"/>
      <c r="Z767" s="297"/>
    </row>
    <row r="768" spans="1:26" ht="15.75" customHeight="1">
      <c r="A768" s="297"/>
      <c r="B768" s="297"/>
      <c r="C768" s="297"/>
      <c r="D768" s="297"/>
      <c r="E768" s="297"/>
      <c r="F768" s="297"/>
      <c r="G768" s="297"/>
      <c r="H768" s="297"/>
      <c r="I768" s="297"/>
      <c r="J768" s="297"/>
      <c r="K768" s="297"/>
      <c r="L768" s="297"/>
      <c r="M768" s="297"/>
      <c r="N768" s="297"/>
      <c r="O768" s="297"/>
      <c r="P768" s="297"/>
      <c r="Q768" s="297"/>
      <c r="R768" s="297"/>
      <c r="S768" s="297"/>
      <c r="T768" s="297"/>
      <c r="U768" s="297"/>
      <c r="V768" s="297"/>
      <c r="W768" s="297"/>
      <c r="X768" s="297"/>
      <c r="Y768" s="297"/>
      <c r="Z768" s="297"/>
    </row>
    <row r="769" spans="1:26" ht="15.75" customHeight="1">
      <c r="A769" s="297"/>
      <c r="B769" s="297"/>
      <c r="C769" s="297"/>
      <c r="D769" s="297"/>
      <c r="E769" s="297"/>
      <c r="F769" s="297"/>
      <c r="G769" s="297"/>
      <c r="H769" s="297"/>
      <c r="I769" s="297"/>
      <c r="J769" s="297"/>
      <c r="K769" s="297"/>
      <c r="L769" s="297"/>
      <c r="M769" s="297"/>
      <c r="N769" s="297"/>
      <c r="O769" s="297"/>
      <c r="P769" s="297"/>
      <c r="Q769" s="297"/>
      <c r="R769" s="297"/>
      <c r="S769" s="297"/>
      <c r="T769" s="297"/>
      <c r="U769" s="297"/>
      <c r="V769" s="297"/>
      <c r="W769" s="297"/>
      <c r="X769" s="297"/>
      <c r="Y769" s="297"/>
      <c r="Z769" s="297"/>
    </row>
    <row r="770" spans="1:26" ht="15.75" customHeight="1">
      <c r="A770" s="297"/>
      <c r="B770" s="297"/>
      <c r="C770" s="297"/>
      <c r="D770" s="297"/>
      <c r="E770" s="297"/>
      <c r="F770" s="297"/>
      <c r="G770" s="297"/>
      <c r="H770" s="297"/>
      <c r="I770" s="297"/>
      <c r="J770" s="297"/>
      <c r="K770" s="297"/>
      <c r="L770" s="297"/>
      <c r="M770" s="297"/>
      <c r="N770" s="297"/>
      <c r="O770" s="297"/>
      <c r="P770" s="297"/>
      <c r="Q770" s="297"/>
      <c r="R770" s="297"/>
      <c r="S770" s="297"/>
      <c r="T770" s="297"/>
      <c r="U770" s="297"/>
      <c r="V770" s="297"/>
      <c r="W770" s="297"/>
      <c r="X770" s="297"/>
      <c r="Y770" s="297"/>
      <c r="Z770" s="297"/>
    </row>
    <row r="771" spans="1:26" ht="15.75" customHeight="1">
      <c r="A771" s="297"/>
      <c r="B771" s="297"/>
      <c r="C771" s="297"/>
      <c r="D771" s="297"/>
      <c r="E771" s="297"/>
      <c r="F771" s="297"/>
      <c r="G771" s="297"/>
      <c r="H771" s="297"/>
      <c r="I771" s="297"/>
      <c r="J771" s="297"/>
      <c r="K771" s="297"/>
      <c r="L771" s="297"/>
      <c r="M771" s="297"/>
      <c r="N771" s="297"/>
      <c r="O771" s="297"/>
      <c r="P771" s="297"/>
      <c r="Q771" s="297"/>
      <c r="R771" s="297"/>
      <c r="S771" s="297"/>
      <c r="T771" s="297"/>
      <c r="U771" s="297"/>
      <c r="V771" s="297"/>
      <c r="W771" s="297"/>
      <c r="X771" s="297"/>
      <c r="Y771" s="297"/>
      <c r="Z771" s="297"/>
    </row>
    <row r="772" spans="1:26" ht="15.75" customHeight="1">
      <c r="A772" s="297"/>
      <c r="B772" s="297"/>
      <c r="C772" s="297"/>
      <c r="D772" s="297"/>
      <c r="E772" s="297"/>
      <c r="F772" s="297"/>
      <c r="G772" s="297"/>
      <c r="H772" s="297"/>
      <c r="I772" s="297"/>
      <c r="J772" s="297"/>
      <c r="K772" s="297"/>
      <c r="L772" s="297"/>
      <c r="M772" s="297"/>
      <c r="N772" s="297"/>
      <c r="O772" s="297"/>
      <c r="P772" s="297"/>
      <c r="Q772" s="297"/>
      <c r="R772" s="297"/>
      <c r="S772" s="297"/>
      <c r="T772" s="297"/>
      <c r="U772" s="297"/>
      <c r="V772" s="297"/>
      <c r="W772" s="297"/>
      <c r="X772" s="297"/>
      <c r="Y772" s="297"/>
      <c r="Z772" s="297"/>
    </row>
    <row r="773" spans="1:26" ht="15.75" customHeight="1">
      <c r="A773" s="297"/>
      <c r="B773" s="297"/>
      <c r="C773" s="297"/>
      <c r="D773" s="297"/>
      <c r="E773" s="297"/>
      <c r="F773" s="297"/>
      <c r="G773" s="297"/>
      <c r="H773" s="297"/>
      <c r="I773" s="297"/>
      <c r="J773" s="297"/>
      <c r="K773" s="297"/>
      <c r="L773" s="297"/>
      <c r="M773" s="297"/>
      <c r="N773" s="297"/>
      <c r="O773" s="297"/>
      <c r="P773" s="297"/>
      <c r="Q773" s="297"/>
      <c r="R773" s="297"/>
      <c r="S773" s="297"/>
      <c r="T773" s="297"/>
      <c r="U773" s="297"/>
      <c r="V773" s="297"/>
      <c r="W773" s="297"/>
      <c r="X773" s="297"/>
      <c r="Y773" s="297"/>
      <c r="Z773" s="297"/>
    </row>
    <row r="774" spans="1:26" ht="15.75" customHeight="1">
      <c r="A774" s="297"/>
      <c r="B774" s="297"/>
      <c r="C774" s="297"/>
      <c r="D774" s="297"/>
      <c r="E774" s="297"/>
      <c r="F774" s="297"/>
      <c r="G774" s="297"/>
      <c r="H774" s="297"/>
      <c r="I774" s="297"/>
      <c r="J774" s="297"/>
      <c r="K774" s="297"/>
      <c r="L774" s="297"/>
      <c r="M774" s="297"/>
      <c r="N774" s="297"/>
      <c r="O774" s="297"/>
      <c r="P774" s="297"/>
      <c r="Q774" s="297"/>
      <c r="R774" s="297"/>
      <c r="S774" s="297"/>
      <c r="T774" s="297"/>
      <c r="U774" s="297"/>
      <c r="V774" s="297"/>
      <c r="W774" s="297"/>
      <c r="X774" s="297"/>
      <c r="Y774" s="297"/>
      <c r="Z774" s="297"/>
    </row>
    <row r="775" spans="1:26" ht="15.75" customHeight="1">
      <c r="A775" s="297"/>
      <c r="B775" s="297"/>
      <c r="C775" s="297"/>
      <c r="D775" s="297"/>
      <c r="E775" s="297"/>
      <c r="F775" s="297"/>
      <c r="G775" s="297"/>
      <c r="H775" s="297"/>
      <c r="I775" s="297"/>
      <c r="J775" s="297"/>
      <c r="K775" s="297"/>
      <c r="L775" s="297"/>
      <c r="M775" s="297"/>
      <c r="N775" s="297"/>
      <c r="O775" s="297"/>
      <c r="P775" s="297"/>
      <c r="Q775" s="297"/>
      <c r="R775" s="297"/>
      <c r="S775" s="297"/>
      <c r="T775" s="297"/>
      <c r="U775" s="297"/>
      <c r="V775" s="297"/>
      <c r="W775" s="297"/>
      <c r="X775" s="297"/>
      <c r="Y775" s="297"/>
      <c r="Z775" s="297"/>
    </row>
    <row r="776" spans="1:26" ht="15.75" customHeight="1">
      <c r="A776" s="297"/>
      <c r="B776" s="297"/>
      <c r="C776" s="297"/>
      <c r="D776" s="297"/>
      <c r="E776" s="297"/>
      <c r="F776" s="297"/>
      <c r="G776" s="297"/>
      <c r="H776" s="297"/>
      <c r="I776" s="297"/>
      <c r="J776" s="297"/>
      <c r="K776" s="297"/>
      <c r="L776" s="297"/>
      <c r="M776" s="297"/>
      <c r="N776" s="297"/>
      <c r="O776" s="297"/>
      <c r="P776" s="297"/>
      <c r="Q776" s="297"/>
      <c r="R776" s="297"/>
      <c r="S776" s="297"/>
      <c r="T776" s="297"/>
      <c r="U776" s="297"/>
      <c r="V776" s="297"/>
      <c r="W776" s="297"/>
      <c r="X776" s="297"/>
      <c r="Y776" s="297"/>
      <c r="Z776" s="297"/>
    </row>
    <row r="777" spans="1:26" ht="15.75" customHeight="1">
      <c r="A777" s="297"/>
      <c r="B777" s="297"/>
      <c r="C777" s="297"/>
      <c r="D777" s="297"/>
      <c r="E777" s="297"/>
      <c r="F777" s="297"/>
      <c r="G777" s="297"/>
      <c r="H777" s="297"/>
      <c r="I777" s="297"/>
      <c r="J777" s="297"/>
      <c r="K777" s="297"/>
      <c r="L777" s="297"/>
      <c r="M777" s="297"/>
      <c r="N777" s="297"/>
      <c r="O777" s="297"/>
      <c r="P777" s="297"/>
      <c r="Q777" s="297"/>
      <c r="R777" s="297"/>
      <c r="S777" s="297"/>
      <c r="T777" s="297"/>
      <c r="U777" s="297"/>
      <c r="V777" s="297"/>
      <c r="W777" s="297"/>
      <c r="X777" s="297"/>
      <c r="Y777" s="297"/>
      <c r="Z777" s="297"/>
    </row>
    <row r="778" spans="1:26" ht="15.75" customHeight="1">
      <c r="A778" s="297"/>
      <c r="B778" s="297"/>
      <c r="C778" s="297"/>
      <c r="D778" s="297"/>
      <c r="E778" s="297"/>
      <c r="F778" s="297"/>
      <c r="G778" s="297"/>
      <c r="H778" s="297"/>
      <c r="I778" s="297"/>
      <c r="J778" s="297"/>
      <c r="K778" s="297"/>
      <c r="L778" s="297"/>
      <c r="M778" s="297"/>
      <c r="N778" s="297"/>
      <c r="O778" s="297"/>
      <c r="P778" s="297"/>
      <c r="Q778" s="297"/>
      <c r="R778" s="297"/>
      <c r="S778" s="297"/>
      <c r="T778" s="297"/>
      <c r="U778" s="297"/>
      <c r="V778" s="297"/>
      <c r="W778" s="297"/>
      <c r="X778" s="297"/>
      <c r="Y778" s="297"/>
      <c r="Z778" s="297"/>
    </row>
    <row r="779" spans="1:26" ht="15.75" customHeight="1">
      <c r="A779" s="297"/>
      <c r="B779" s="297"/>
      <c r="C779" s="297"/>
      <c r="D779" s="297"/>
      <c r="E779" s="297"/>
      <c r="F779" s="297"/>
      <c r="G779" s="297"/>
      <c r="H779" s="297"/>
      <c r="I779" s="297"/>
      <c r="J779" s="297"/>
      <c r="K779" s="297"/>
      <c r="L779" s="297"/>
      <c r="M779" s="297"/>
      <c r="N779" s="297"/>
      <c r="O779" s="297"/>
      <c r="P779" s="297"/>
      <c r="Q779" s="297"/>
      <c r="R779" s="297"/>
      <c r="S779" s="297"/>
      <c r="T779" s="297"/>
      <c r="U779" s="297"/>
      <c r="V779" s="297"/>
      <c r="W779" s="297"/>
      <c r="X779" s="297"/>
      <c r="Y779" s="297"/>
      <c r="Z779" s="297"/>
    </row>
    <row r="780" spans="1:26" ht="15.75" customHeight="1">
      <c r="A780" s="297"/>
      <c r="B780" s="297"/>
      <c r="C780" s="297"/>
      <c r="D780" s="297"/>
      <c r="E780" s="297"/>
      <c r="F780" s="297"/>
      <c r="G780" s="297"/>
      <c r="H780" s="297"/>
      <c r="I780" s="297"/>
      <c r="J780" s="297"/>
      <c r="K780" s="297"/>
      <c r="L780" s="297"/>
      <c r="M780" s="297"/>
      <c r="N780" s="297"/>
      <c r="O780" s="297"/>
      <c r="P780" s="297"/>
      <c r="Q780" s="297"/>
      <c r="R780" s="297"/>
      <c r="S780" s="297"/>
      <c r="T780" s="297"/>
      <c r="U780" s="297"/>
      <c r="V780" s="297"/>
      <c r="W780" s="297"/>
      <c r="X780" s="297"/>
      <c r="Y780" s="297"/>
      <c r="Z780" s="297"/>
    </row>
    <row r="781" spans="1:26" ht="15.75" customHeight="1">
      <c r="A781" s="297"/>
      <c r="B781" s="297"/>
      <c r="C781" s="297"/>
      <c r="D781" s="297"/>
      <c r="E781" s="297"/>
      <c r="F781" s="297"/>
      <c r="G781" s="297"/>
      <c r="H781" s="297"/>
      <c r="I781" s="297"/>
      <c r="J781" s="297"/>
      <c r="K781" s="297"/>
      <c r="L781" s="297"/>
      <c r="M781" s="297"/>
      <c r="N781" s="297"/>
      <c r="O781" s="297"/>
      <c r="P781" s="297"/>
      <c r="Q781" s="297"/>
      <c r="R781" s="297"/>
      <c r="S781" s="297"/>
      <c r="T781" s="297"/>
      <c r="U781" s="297"/>
      <c r="V781" s="297"/>
      <c r="W781" s="297"/>
      <c r="X781" s="297"/>
      <c r="Y781" s="297"/>
      <c r="Z781" s="297"/>
    </row>
    <row r="782" spans="1:26" ht="15.75" customHeight="1">
      <c r="A782" s="297"/>
      <c r="B782" s="297"/>
      <c r="C782" s="297"/>
      <c r="D782" s="297"/>
      <c r="E782" s="297"/>
      <c r="F782" s="297"/>
      <c r="G782" s="297"/>
      <c r="H782" s="297"/>
      <c r="I782" s="297"/>
      <c r="J782" s="297"/>
      <c r="K782" s="297"/>
      <c r="L782" s="297"/>
      <c r="M782" s="297"/>
      <c r="N782" s="297"/>
      <c r="O782" s="297"/>
      <c r="P782" s="297"/>
      <c r="Q782" s="297"/>
      <c r="R782" s="297"/>
      <c r="S782" s="297"/>
      <c r="T782" s="297"/>
      <c r="U782" s="297"/>
      <c r="V782" s="297"/>
      <c r="W782" s="297"/>
      <c r="X782" s="297"/>
      <c r="Y782" s="297"/>
      <c r="Z782" s="297"/>
    </row>
    <row r="783" spans="1:26" ht="15.75" customHeight="1">
      <c r="A783" s="297"/>
      <c r="B783" s="297"/>
      <c r="C783" s="297"/>
      <c r="D783" s="297"/>
      <c r="E783" s="297"/>
      <c r="F783" s="297"/>
      <c r="G783" s="297"/>
      <c r="H783" s="297"/>
      <c r="I783" s="297"/>
      <c r="J783" s="297"/>
      <c r="K783" s="297"/>
      <c r="L783" s="297"/>
      <c r="M783" s="297"/>
      <c r="N783" s="297"/>
      <c r="O783" s="297"/>
      <c r="P783" s="297"/>
      <c r="Q783" s="297"/>
      <c r="R783" s="297"/>
      <c r="S783" s="297"/>
      <c r="T783" s="297"/>
      <c r="U783" s="297"/>
      <c r="V783" s="297"/>
      <c r="W783" s="297"/>
      <c r="X783" s="297"/>
      <c r="Y783" s="297"/>
      <c r="Z783" s="297"/>
    </row>
    <row r="784" spans="1:26" ht="15.75" customHeight="1">
      <c r="A784" s="297"/>
      <c r="B784" s="297"/>
      <c r="C784" s="297"/>
      <c r="D784" s="297"/>
      <c r="E784" s="297"/>
      <c r="F784" s="297"/>
      <c r="G784" s="297"/>
      <c r="H784" s="297"/>
      <c r="I784" s="297"/>
      <c r="J784" s="297"/>
      <c r="K784" s="297"/>
      <c r="L784" s="297"/>
      <c r="M784" s="297"/>
      <c r="N784" s="297"/>
      <c r="O784" s="297"/>
      <c r="P784" s="297"/>
      <c r="Q784" s="297"/>
      <c r="R784" s="297"/>
      <c r="S784" s="297"/>
      <c r="T784" s="297"/>
      <c r="U784" s="297"/>
      <c r="V784" s="297"/>
      <c r="W784" s="297"/>
      <c r="X784" s="297"/>
      <c r="Y784" s="297"/>
      <c r="Z784" s="297"/>
    </row>
    <row r="785" spans="1:26" ht="15.75" customHeight="1">
      <c r="A785" s="297"/>
      <c r="B785" s="297"/>
      <c r="C785" s="297"/>
      <c r="D785" s="297"/>
      <c r="E785" s="297"/>
      <c r="F785" s="297"/>
      <c r="G785" s="297"/>
      <c r="H785" s="297"/>
      <c r="I785" s="297"/>
      <c r="J785" s="297"/>
      <c r="K785" s="297"/>
      <c r="L785" s="297"/>
      <c r="M785" s="297"/>
      <c r="N785" s="297"/>
      <c r="O785" s="297"/>
      <c r="P785" s="297"/>
      <c r="Q785" s="297"/>
      <c r="R785" s="297"/>
      <c r="S785" s="297"/>
      <c r="T785" s="297"/>
      <c r="U785" s="297"/>
      <c r="V785" s="297"/>
      <c r="W785" s="297"/>
      <c r="X785" s="297"/>
      <c r="Y785" s="297"/>
      <c r="Z785" s="297"/>
    </row>
    <row r="786" spans="1:26" ht="15.75" customHeight="1">
      <c r="A786" s="297"/>
      <c r="B786" s="297"/>
      <c r="C786" s="297"/>
      <c r="D786" s="297"/>
      <c r="E786" s="297"/>
      <c r="F786" s="297"/>
      <c r="G786" s="297"/>
      <c r="H786" s="297"/>
      <c r="I786" s="297"/>
      <c r="J786" s="297"/>
      <c r="K786" s="297"/>
      <c r="L786" s="297"/>
      <c r="M786" s="297"/>
      <c r="N786" s="297"/>
      <c r="O786" s="297"/>
      <c r="P786" s="297"/>
      <c r="Q786" s="297"/>
      <c r="R786" s="297"/>
      <c r="S786" s="297"/>
      <c r="T786" s="297"/>
      <c r="U786" s="297"/>
      <c r="V786" s="297"/>
      <c r="W786" s="297"/>
      <c r="X786" s="297"/>
      <c r="Y786" s="297"/>
      <c r="Z786" s="297"/>
    </row>
    <row r="787" spans="1:26" ht="15.75" customHeight="1">
      <c r="A787" s="297"/>
      <c r="B787" s="297"/>
      <c r="C787" s="297"/>
      <c r="D787" s="297"/>
      <c r="E787" s="297"/>
      <c r="F787" s="297"/>
      <c r="G787" s="297"/>
      <c r="H787" s="297"/>
      <c r="I787" s="297"/>
      <c r="J787" s="297"/>
      <c r="K787" s="297"/>
      <c r="L787" s="297"/>
      <c r="M787" s="297"/>
      <c r="N787" s="297"/>
      <c r="O787" s="297"/>
      <c r="P787" s="297"/>
      <c r="Q787" s="297"/>
      <c r="R787" s="297"/>
      <c r="S787" s="297"/>
      <c r="T787" s="297"/>
      <c r="U787" s="297"/>
      <c r="V787" s="297"/>
      <c r="W787" s="297"/>
      <c r="X787" s="297"/>
      <c r="Y787" s="297"/>
      <c r="Z787" s="297"/>
    </row>
    <row r="788" spans="1:26" ht="15.75" customHeight="1">
      <c r="A788" s="297"/>
      <c r="B788" s="297"/>
      <c r="C788" s="297"/>
      <c r="D788" s="297"/>
      <c r="E788" s="297"/>
      <c r="F788" s="297"/>
      <c r="G788" s="297"/>
      <c r="H788" s="297"/>
      <c r="I788" s="297"/>
      <c r="J788" s="297"/>
      <c r="K788" s="297"/>
      <c r="L788" s="297"/>
      <c r="M788" s="297"/>
      <c r="N788" s="297"/>
      <c r="O788" s="297"/>
      <c r="P788" s="297"/>
      <c r="Q788" s="297"/>
      <c r="R788" s="297"/>
      <c r="S788" s="297"/>
      <c r="T788" s="297"/>
      <c r="U788" s="297"/>
      <c r="V788" s="297"/>
      <c r="W788" s="297"/>
      <c r="X788" s="297"/>
      <c r="Y788" s="297"/>
      <c r="Z788" s="297"/>
    </row>
    <row r="789" spans="1:26" ht="15.75" customHeight="1">
      <c r="A789" s="297"/>
      <c r="B789" s="297"/>
      <c r="C789" s="297"/>
      <c r="D789" s="297"/>
      <c r="E789" s="297"/>
      <c r="F789" s="297"/>
      <c r="G789" s="297"/>
      <c r="H789" s="297"/>
      <c r="I789" s="297"/>
      <c r="J789" s="297"/>
      <c r="K789" s="297"/>
      <c r="L789" s="297"/>
      <c r="M789" s="297"/>
      <c r="N789" s="297"/>
      <c r="O789" s="297"/>
      <c r="P789" s="297"/>
      <c r="Q789" s="297"/>
      <c r="R789" s="297"/>
      <c r="S789" s="297"/>
      <c r="T789" s="297"/>
      <c r="U789" s="297"/>
      <c r="V789" s="297"/>
      <c r="W789" s="297"/>
      <c r="X789" s="297"/>
      <c r="Y789" s="297"/>
      <c r="Z789" s="297"/>
    </row>
    <row r="790" spans="1:26" ht="15.75" customHeight="1">
      <c r="A790" s="297"/>
      <c r="B790" s="297"/>
      <c r="C790" s="297"/>
      <c r="D790" s="297"/>
      <c r="E790" s="297"/>
      <c r="F790" s="297"/>
      <c r="G790" s="297"/>
      <c r="H790" s="297"/>
      <c r="I790" s="297"/>
      <c r="J790" s="297"/>
      <c r="K790" s="297"/>
      <c r="L790" s="297"/>
      <c r="M790" s="297"/>
      <c r="N790" s="297"/>
      <c r="O790" s="297"/>
      <c r="P790" s="297"/>
      <c r="Q790" s="297"/>
      <c r="R790" s="297"/>
      <c r="S790" s="297"/>
      <c r="T790" s="297"/>
      <c r="U790" s="297"/>
      <c r="V790" s="297"/>
      <c r="W790" s="297"/>
      <c r="X790" s="297"/>
      <c r="Y790" s="297"/>
      <c r="Z790" s="297"/>
    </row>
    <row r="791" spans="1:26" ht="15.75" customHeight="1">
      <c r="A791" s="297"/>
      <c r="B791" s="297"/>
      <c r="C791" s="297"/>
      <c r="D791" s="297"/>
      <c r="E791" s="297"/>
      <c r="F791" s="297"/>
      <c r="G791" s="297"/>
      <c r="H791" s="297"/>
      <c r="I791" s="297"/>
      <c r="J791" s="297"/>
      <c r="K791" s="297"/>
      <c r="L791" s="297"/>
      <c r="M791" s="297"/>
      <c r="N791" s="297"/>
      <c r="O791" s="297"/>
      <c r="P791" s="297"/>
      <c r="Q791" s="297"/>
      <c r="R791" s="297"/>
      <c r="S791" s="297"/>
      <c r="T791" s="297"/>
      <c r="U791" s="297"/>
      <c r="V791" s="297"/>
      <c r="W791" s="297"/>
      <c r="X791" s="297"/>
      <c r="Y791" s="297"/>
      <c r="Z791" s="297"/>
    </row>
    <row r="792" spans="1:26" ht="15.75" customHeight="1">
      <c r="A792" s="297"/>
      <c r="B792" s="297"/>
      <c r="C792" s="297"/>
      <c r="D792" s="297"/>
      <c r="E792" s="297"/>
      <c r="F792" s="297"/>
      <c r="G792" s="297"/>
      <c r="H792" s="297"/>
      <c r="I792" s="297"/>
      <c r="J792" s="297"/>
      <c r="K792" s="297"/>
      <c r="L792" s="297"/>
      <c r="M792" s="297"/>
      <c r="N792" s="297"/>
      <c r="O792" s="297"/>
      <c r="P792" s="297"/>
      <c r="Q792" s="297"/>
      <c r="R792" s="297"/>
      <c r="S792" s="297"/>
      <c r="T792" s="297"/>
      <c r="U792" s="297"/>
      <c r="V792" s="297"/>
      <c r="W792" s="297"/>
      <c r="X792" s="297"/>
      <c r="Y792" s="297"/>
      <c r="Z792" s="297"/>
    </row>
    <row r="793" spans="1:26" ht="15.75" customHeight="1">
      <c r="A793" s="297"/>
      <c r="B793" s="297"/>
      <c r="C793" s="297"/>
      <c r="D793" s="297"/>
      <c r="E793" s="297"/>
      <c r="F793" s="297"/>
      <c r="G793" s="297"/>
      <c r="H793" s="297"/>
      <c r="I793" s="297"/>
      <c r="J793" s="297"/>
      <c r="K793" s="297"/>
      <c r="L793" s="297"/>
      <c r="M793" s="297"/>
      <c r="N793" s="297"/>
      <c r="O793" s="297"/>
      <c r="P793" s="297"/>
      <c r="Q793" s="297"/>
      <c r="R793" s="297"/>
      <c r="S793" s="297"/>
      <c r="T793" s="297"/>
      <c r="U793" s="297"/>
      <c r="V793" s="297"/>
      <c r="W793" s="297"/>
      <c r="X793" s="297"/>
      <c r="Y793" s="297"/>
      <c r="Z793" s="297"/>
    </row>
    <row r="794" spans="1:26" ht="15.75" customHeight="1">
      <c r="A794" s="297"/>
      <c r="B794" s="297"/>
      <c r="C794" s="297"/>
      <c r="D794" s="297"/>
      <c r="E794" s="297"/>
      <c r="F794" s="297"/>
      <c r="G794" s="297"/>
      <c r="H794" s="297"/>
      <c r="I794" s="297"/>
      <c r="J794" s="297"/>
      <c r="K794" s="297"/>
      <c r="L794" s="297"/>
      <c r="M794" s="297"/>
      <c r="N794" s="297"/>
      <c r="O794" s="297"/>
      <c r="P794" s="297"/>
      <c r="Q794" s="297"/>
      <c r="R794" s="297"/>
      <c r="S794" s="297"/>
      <c r="T794" s="297"/>
      <c r="U794" s="297"/>
      <c r="V794" s="297"/>
      <c r="W794" s="297"/>
      <c r="X794" s="297"/>
      <c r="Y794" s="297"/>
      <c r="Z794" s="297"/>
    </row>
    <row r="795" spans="1:26" ht="15.75" customHeight="1">
      <c r="A795" s="297"/>
      <c r="B795" s="297"/>
      <c r="C795" s="297"/>
      <c r="D795" s="297"/>
      <c r="E795" s="297"/>
      <c r="F795" s="297"/>
      <c r="G795" s="297"/>
      <c r="H795" s="297"/>
      <c r="I795" s="297"/>
      <c r="J795" s="297"/>
      <c r="K795" s="297"/>
      <c r="L795" s="297"/>
      <c r="M795" s="297"/>
      <c r="N795" s="297"/>
      <c r="O795" s="297"/>
      <c r="P795" s="297"/>
      <c r="Q795" s="297"/>
      <c r="R795" s="297"/>
      <c r="S795" s="297"/>
      <c r="T795" s="297"/>
      <c r="U795" s="297"/>
      <c r="V795" s="297"/>
      <c r="W795" s="297"/>
      <c r="X795" s="297"/>
      <c r="Y795" s="297"/>
      <c r="Z795" s="297"/>
    </row>
    <row r="796" spans="1:26" ht="15.75" customHeight="1">
      <c r="A796" s="297"/>
      <c r="B796" s="297"/>
      <c r="C796" s="297"/>
      <c r="D796" s="297"/>
      <c r="E796" s="297"/>
      <c r="F796" s="297"/>
      <c r="G796" s="297"/>
      <c r="H796" s="297"/>
      <c r="I796" s="297"/>
      <c r="J796" s="297"/>
      <c r="K796" s="297"/>
      <c r="L796" s="297"/>
      <c r="M796" s="297"/>
      <c r="N796" s="297"/>
      <c r="O796" s="297"/>
      <c r="P796" s="297"/>
      <c r="Q796" s="297"/>
      <c r="R796" s="297"/>
      <c r="S796" s="297"/>
      <c r="T796" s="297"/>
      <c r="U796" s="297"/>
      <c r="V796" s="297"/>
      <c r="W796" s="297"/>
      <c r="X796" s="297"/>
      <c r="Y796" s="297"/>
      <c r="Z796" s="297"/>
    </row>
    <row r="797" spans="1:26" ht="15.75" customHeight="1">
      <c r="A797" s="297"/>
      <c r="B797" s="297"/>
      <c r="C797" s="297"/>
      <c r="D797" s="297"/>
      <c r="E797" s="297"/>
      <c r="F797" s="297"/>
      <c r="G797" s="297"/>
      <c r="H797" s="297"/>
      <c r="I797" s="297"/>
      <c r="J797" s="297"/>
      <c r="K797" s="297"/>
      <c r="L797" s="297"/>
      <c r="M797" s="297"/>
      <c r="N797" s="297"/>
      <c r="O797" s="297"/>
      <c r="P797" s="297"/>
      <c r="Q797" s="297"/>
      <c r="R797" s="297"/>
      <c r="S797" s="297"/>
      <c r="T797" s="297"/>
      <c r="U797" s="297"/>
      <c r="V797" s="297"/>
      <c r="W797" s="297"/>
      <c r="X797" s="297"/>
      <c r="Y797" s="297"/>
      <c r="Z797" s="297"/>
    </row>
    <row r="798" spans="1:26" ht="15.75" customHeight="1">
      <c r="A798" s="297"/>
      <c r="B798" s="297"/>
      <c r="C798" s="297"/>
      <c r="D798" s="297"/>
      <c r="E798" s="297"/>
      <c r="F798" s="297"/>
      <c r="G798" s="297"/>
      <c r="H798" s="297"/>
      <c r="I798" s="297"/>
      <c r="J798" s="297"/>
      <c r="K798" s="297"/>
      <c r="L798" s="297"/>
      <c r="M798" s="297"/>
      <c r="N798" s="297"/>
      <c r="O798" s="297"/>
      <c r="P798" s="297"/>
      <c r="Q798" s="297"/>
      <c r="R798" s="297"/>
      <c r="S798" s="297"/>
      <c r="T798" s="297"/>
      <c r="U798" s="297"/>
      <c r="V798" s="297"/>
      <c r="W798" s="297"/>
      <c r="X798" s="297"/>
      <c r="Y798" s="297"/>
      <c r="Z798" s="297"/>
    </row>
    <row r="799" spans="1:26" ht="15.75" customHeight="1">
      <c r="A799" s="297"/>
      <c r="B799" s="297"/>
      <c r="C799" s="297"/>
      <c r="D799" s="297"/>
      <c r="E799" s="297"/>
      <c r="F799" s="297"/>
      <c r="G799" s="297"/>
      <c r="H799" s="297"/>
      <c r="I799" s="297"/>
      <c r="J799" s="297"/>
      <c r="K799" s="297"/>
      <c r="L799" s="297"/>
      <c r="M799" s="297"/>
      <c r="N799" s="297"/>
      <c r="O799" s="297"/>
      <c r="P799" s="297"/>
      <c r="Q799" s="297"/>
      <c r="R799" s="297"/>
      <c r="S799" s="297"/>
      <c r="T799" s="297"/>
      <c r="U799" s="297"/>
      <c r="V799" s="297"/>
      <c r="W799" s="297"/>
      <c r="X799" s="297"/>
      <c r="Y799" s="297"/>
      <c r="Z799" s="297"/>
    </row>
    <row r="800" spans="1:26" ht="15.75" customHeight="1">
      <c r="A800" s="297"/>
      <c r="B800" s="297"/>
      <c r="C800" s="297"/>
      <c r="D800" s="297"/>
      <c r="E800" s="297"/>
      <c r="F800" s="297"/>
      <c r="G800" s="297"/>
      <c r="H800" s="297"/>
      <c r="I800" s="297"/>
      <c r="J800" s="297"/>
      <c r="K800" s="297"/>
      <c r="L800" s="297"/>
      <c r="M800" s="297"/>
      <c r="N800" s="297"/>
      <c r="O800" s="297"/>
      <c r="P800" s="297"/>
      <c r="Q800" s="297"/>
      <c r="R800" s="297"/>
      <c r="S800" s="297"/>
      <c r="T800" s="297"/>
      <c r="U800" s="297"/>
      <c r="V800" s="297"/>
      <c r="W800" s="297"/>
      <c r="X800" s="297"/>
      <c r="Y800" s="297"/>
      <c r="Z800" s="297"/>
    </row>
    <row r="801" spans="1:26" ht="15.75" customHeight="1">
      <c r="A801" s="297"/>
      <c r="B801" s="297"/>
      <c r="C801" s="297"/>
      <c r="D801" s="297"/>
      <c r="E801" s="297"/>
      <c r="F801" s="297"/>
      <c r="G801" s="297"/>
      <c r="H801" s="297"/>
      <c r="I801" s="297"/>
      <c r="J801" s="297"/>
      <c r="K801" s="297"/>
      <c r="L801" s="297"/>
      <c r="M801" s="297"/>
      <c r="N801" s="297"/>
      <c r="O801" s="297"/>
      <c r="P801" s="297"/>
      <c r="Q801" s="297"/>
      <c r="R801" s="297"/>
      <c r="S801" s="297"/>
      <c r="T801" s="297"/>
      <c r="U801" s="297"/>
      <c r="V801" s="297"/>
      <c r="W801" s="297"/>
      <c r="X801" s="297"/>
      <c r="Y801" s="297"/>
      <c r="Z801" s="297"/>
    </row>
    <row r="802" spans="1:26" ht="15.75" customHeight="1">
      <c r="A802" s="297"/>
      <c r="B802" s="297"/>
      <c r="C802" s="297"/>
      <c r="D802" s="297"/>
      <c r="E802" s="297"/>
      <c r="F802" s="297"/>
      <c r="G802" s="297"/>
      <c r="H802" s="297"/>
      <c r="I802" s="297"/>
      <c r="J802" s="297"/>
      <c r="K802" s="297"/>
      <c r="L802" s="297"/>
      <c r="M802" s="297"/>
      <c r="N802" s="297"/>
      <c r="O802" s="297"/>
      <c r="P802" s="297"/>
      <c r="Q802" s="297"/>
      <c r="R802" s="297"/>
      <c r="S802" s="297"/>
      <c r="T802" s="297"/>
      <c r="U802" s="297"/>
      <c r="V802" s="297"/>
      <c r="W802" s="297"/>
      <c r="X802" s="297"/>
      <c r="Y802" s="297"/>
      <c r="Z802" s="297"/>
    </row>
    <row r="803" spans="1:26" ht="15.75" customHeight="1">
      <c r="A803" s="297"/>
      <c r="B803" s="297"/>
      <c r="C803" s="297"/>
      <c r="D803" s="297"/>
      <c r="E803" s="297"/>
      <c r="F803" s="297"/>
      <c r="G803" s="297"/>
      <c r="H803" s="297"/>
      <c r="I803" s="297"/>
      <c r="J803" s="297"/>
      <c r="K803" s="297"/>
      <c r="L803" s="297"/>
      <c r="M803" s="297"/>
      <c r="N803" s="297"/>
      <c r="O803" s="297"/>
      <c r="P803" s="297"/>
      <c r="Q803" s="297"/>
      <c r="R803" s="297"/>
      <c r="S803" s="297"/>
      <c r="T803" s="297"/>
      <c r="U803" s="297"/>
      <c r="V803" s="297"/>
      <c r="W803" s="297"/>
      <c r="X803" s="297"/>
      <c r="Y803" s="297"/>
      <c r="Z803" s="297"/>
    </row>
    <row r="804" spans="1:26" ht="15.75" customHeight="1">
      <c r="A804" s="297"/>
      <c r="B804" s="297"/>
      <c r="C804" s="297"/>
      <c r="D804" s="297"/>
      <c r="E804" s="297"/>
      <c r="F804" s="297"/>
      <c r="G804" s="297"/>
      <c r="H804" s="297"/>
      <c r="I804" s="297"/>
      <c r="J804" s="297"/>
      <c r="K804" s="297"/>
      <c r="L804" s="297"/>
      <c r="M804" s="297"/>
      <c r="N804" s="297"/>
      <c r="O804" s="297"/>
      <c r="P804" s="297"/>
      <c r="Q804" s="297"/>
      <c r="R804" s="297"/>
      <c r="S804" s="297"/>
      <c r="T804" s="297"/>
      <c r="U804" s="297"/>
      <c r="V804" s="297"/>
      <c r="W804" s="297"/>
      <c r="X804" s="297"/>
      <c r="Y804" s="297"/>
      <c r="Z804" s="297"/>
    </row>
    <row r="805" spans="1:26" ht="15.75" customHeight="1">
      <c r="A805" s="297"/>
      <c r="B805" s="297"/>
      <c r="C805" s="297"/>
      <c r="D805" s="297"/>
      <c r="E805" s="297"/>
      <c r="F805" s="297"/>
      <c r="G805" s="297"/>
      <c r="H805" s="297"/>
      <c r="I805" s="297"/>
      <c r="J805" s="297"/>
      <c r="K805" s="297"/>
      <c r="L805" s="297"/>
      <c r="M805" s="297"/>
      <c r="N805" s="297"/>
      <c r="O805" s="297"/>
      <c r="P805" s="297"/>
      <c r="Q805" s="297"/>
      <c r="R805" s="297"/>
      <c r="S805" s="297"/>
      <c r="T805" s="297"/>
      <c r="U805" s="297"/>
      <c r="V805" s="297"/>
      <c r="W805" s="297"/>
      <c r="X805" s="297"/>
      <c r="Y805" s="297"/>
      <c r="Z805" s="297"/>
    </row>
    <row r="806" spans="1:26" ht="15.75" customHeight="1">
      <c r="A806" s="297"/>
      <c r="B806" s="297"/>
      <c r="C806" s="297"/>
      <c r="D806" s="297"/>
      <c r="E806" s="297"/>
      <c r="F806" s="297"/>
      <c r="G806" s="297"/>
      <c r="H806" s="297"/>
      <c r="I806" s="297"/>
      <c r="J806" s="297"/>
      <c r="K806" s="297"/>
      <c r="L806" s="297"/>
      <c r="M806" s="297"/>
      <c r="N806" s="297"/>
      <c r="O806" s="297"/>
      <c r="P806" s="297"/>
      <c r="Q806" s="297"/>
      <c r="R806" s="297"/>
      <c r="S806" s="297"/>
      <c r="T806" s="297"/>
      <c r="U806" s="297"/>
      <c r="V806" s="297"/>
      <c r="W806" s="297"/>
      <c r="X806" s="297"/>
      <c r="Y806" s="297"/>
      <c r="Z806" s="297"/>
    </row>
    <row r="807" spans="1:26" ht="15.75" customHeight="1">
      <c r="A807" s="297"/>
      <c r="B807" s="297"/>
      <c r="C807" s="297"/>
      <c r="D807" s="297"/>
      <c r="E807" s="297"/>
      <c r="F807" s="297"/>
      <c r="G807" s="297"/>
      <c r="H807" s="297"/>
      <c r="I807" s="297"/>
      <c r="J807" s="297"/>
      <c r="K807" s="297"/>
      <c r="L807" s="297"/>
      <c r="M807" s="297"/>
      <c r="N807" s="297"/>
      <c r="O807" s="297"/>
      <c r="P807" s="297"/>
      <c r="Q807" s="297"/>
      <c r="R807" s="297"/>
      <c r="S807" s="297"/>
      <c r="T807" s="297"/>
      <c r="U807" s="297"/>
      <c r="V807" s="297"/>
      <c r="W807" s="297"/>
      <c r="X807" s="297"/>
      <c r="Y807" s="297"/>
      <c r="Z807" s="297"/>
    </row>
    <row r="808" spans="1:26" ht="15.75" customHeight="1">
      <c r="A808" s="297"/>
      <c r="B808" s="297"/>
      <c r="C808" s="297"/>
      <c r="D808" s="297"/>
      <c r="E808" s="297"/>
      <c r="F808" s="297"/>
      <c r="G808" s="297"/>
      <c r="H808" s="297"/>
      <c r="I808" s="297"/>
      <c r="J808" s="297"/>
      <c r="K808" s="297"/>
      <c r="L808" s="297"/>
      <c r="M808" s="297"/>
      <c r="N808" s="297"/>
      <c r="O808" s="297"/>
      <c r="P808" s="297"/>
      <c r="Q808" s="297"/>
      <c r="R808" s="297"/>
      <c r="S808" s="297"/>
      <c r="T808" s="297"/>
      <c r="U808" s="297"/>
      <c r="V808" s="297"/>
      <c r="W808" s="297"/>
      <c r="X808" s="297"/>
      <c r="Y808" s="297"/>
      <c r="Z808" s="297"/>
    </row>
    <row r="809" spans="1:26" ht="15.75" customHeight="1">
      <c r="A809" s="297"/>
      <c r="B809" s="297"/>
      <c r="C809" s="297"/>
      <c r="D809" s="297"/>
      <c r="E809" s="297"/>
      <c r="F809" s="297"/>
      <c r="G809" s="297"/>
      <c r="H809" s="297"/>
      <c r="I809" s="297"/>
      <c r="J809" s="297"/>
      <c r="K809" s="297"/>
      <c r="L809" s="297"/>
      <c r="M809" s="297"/>
      <c r="N809" s="297"/>
      <c r="O809" s="297"/>
      <c r="P809" s="297"/>
      <c r="Q809" s="297"/>
      <c r="R809" s="297"/>
      <c r="S809" s="297"/>
      <c r="T809" s="297"/>
      <c r="U809" s="297"/>
      <c r="V809" s="297"/>
      <c r="W809" s="297"/>
      <c r="X809" s="297"/>
      <c r="Y809" s="297"/>
      <c r="Z809" s="297"/>
    </row>
    <row r="810" spans="1:26" ht="15.75" customHeight="1">
      <c r="A810" s="297"/>
      <c r="B810" s="297"/>
      <c r="C810" s="297"/>
      <c r="D810" s="297"/>
      <c r="E810" s="297"/>
      <c r="F810" s="297"/>
      <c r="G810" s="297"/>
      <c r="H810" s="297"/>
      <c r="I810" s="297"/>
      <c r="J810" s="297"/>
      <c r="K810" s="297"/>
      <c r="L810" s="297"/>
      <c r="M810" s="297"/>
      <c r="N810" s="297"/>
      <c r="O810" s="297"/>
      <c r="P810" s="297"/>
      <c r="Q810" s="297"/>
      <c r="R810" s="297"/>
      <c r="S810" s="297"/>
      <c r="T810" s="297"/>
      <c r="U810" s="297"/>
      <c r="V810" s="297"/>
      <c r="W810" s="297"/>
      <c r="X810" s="297"/>
      <c r="Y810" s="297"/>
      <c r="Z810" s="297"/>
    </row>
    <row r="811" spans="1:26" ht="15.75" customHeight="1">
      <c r="A811" s="297"/>
      <c r="B811" s="297"/>
      <c r="C811" s="297"/>
      <c r="D811" s="297"/>
      <c r="E811" s="297"/>
      <c r="F811" s="297"/>
      <c r="G811" s="297"/>
      <c r="H811" s="297"/>
      <c r="I811" s="297"/>
      <c r="J811" s="297"/>
      <c r="K811" s="297"/>
      <c r="L811" s="297"/>
      <c r="M811" s="297"/>
      <c r="N811" s="297"/>
      <c r="O811" s="297"/>
      <c r="P811" s="297"/>
      <c r="Q811" s="297"/>
      <c r="R811" s="297"/>
      <c r="S811" s="297"/>
      <c r="T811" s="297"/>
      <c r="U811" s="297"/>
      <c r="V811" s="297"/>
      <c r="W811" s="297"/>
      <c r="X811" s="297"/>
      <c r="Y811" s="297"/>
      <c r="Z811" s="297"/>
    </row>
    <row r="812" spans="1:26" ht="15.75" customHeight="1">
      <c r="A812" s="297"/>
      <c r="B812" s="297"/>
      <c r="C812" s="297"/>
      <c r="D812" s="297"/>
      <c r="E812" s="297"/>
      <c r="F812" s="297"/>
      <c r="G812" s="297"/>
      <c r="H812" s="297"/>
      <c r="I812" s="297"/>
      <c r="J812" s="297"/>
      <c r="K812" s="297"/>
      <c r="L812" s="297"/>
      <c r="M812" s="297"/>
      <c r="N812" s="297"/>
      <c r="O812" s="297"/>
      <c r="P812" s="297"/>
      <c r="Q812" s="297"/>
      <c r="R812" s="297"/>
      <c r="S812" s="297"/>
      <c r="T812" s="297"/>
      <c r="U812" s="297"/>
      <c r="V812" s="297"/>
      <c r="W812" s="297"/>
      <c r="X812" s="297"/>
      <c r="Y812" s="297"/>
      <c r="Z812" s="297"/>
    </row>
    <row r="813" spans="1:26" ht="15.75" customHeight="1">
      <c r="A813" s="297"/>
      <c r="B813" s="297"/>
      <c r="C813" s="297"/>
      <c r="D813" s="297"/>
      <c r="E813" s="297"/>
      <c r="F813" s="297"/>
      <c r="G813" s="297"/>
      <c r="H813" s="297"/>
      <c r="I813" s="297"/>
      <c r="J813" s="297"/>
      <c r="K813" s="297"/>
      <c r="L813" s="297"/>
      <c r="M813" s="297"/>
      <c r="N813" s="297"/>
      <c r="O813" s="297"/>
      <c r="P813" s="297"/>
      <c r="Q813" s="297"/>
      <c r="R813" s="297"/>
      <c r="S813" s="297"/>
      <c r="T813" s="297"/>
      <c r="U813" s="297"/>
      <c r="V813" s="297"/>
      <c r="W813" s="297"/>
      <c r="X813" s="297"/>
      <c r="Y813" s="297"/>
      <c r="Z813" s="297"/>
    </row>
    <row r="814" spans="1:26" ht="15.75" customHeight="1">
      <c r="A814" s="297"/>
      <c r="B814" s="297"/>
      <c r="C814" s="297"/>
      <c r="D814" s="297"/>
      <c r="E814" s="297"/>
      <c r="F814" s="297"/>
      <c r="G814" s="297"/>
      <c r="H814" s="297"/>
      <c r="I814" s="297"/>
      <c r="J814" s="297"/>
      <c r="K814" s="297"/>
      <c r="L814" s="297"/>
      <c r="M814" s="297"/>
      <c r="N814" s="297"/>
      <c r="O814" s="297"/>
      <c r="P814" s="297"/>
      <c r="Q814" s="297"/>
      <c r="R814" s="297"/>
      <c r="S814" s="297"/>
      <c r="T814" s="297"/>
      <c r="U814" s="297"/>
      <c r="V814" s="297"/>
      <c r="W814" s="297"/>
      <c r="X814" s="297"/>
      <c r="Y814" s="297"/>
      <c r="Z814" s="297"/>
    </row>
    <row r="815" spans="1:26" ht="15.75" customHeight="1">
      <c r="A815" s="297"/>
      <c r="B815" s="297"/>
      <c r="C815" s="297"/>
      <c r="D815" s="297"/>
      <c r="E815" s="297"/>
      <c r="F815" s="297"/>
      <c r="G815" s="297"/>
      <c r="H815" s="297"/>
      <c r="I815" s="297"/>
      <c r="J815" s="297"/>
      <c r="K815" s="297"/>
      <c r="L815" s="297"/>
      <c r="M815" s="297"/>
      <c r="N815" s="297"/>
      <c r="O815" s="297"/>
      <c r="P815" s="297"/>
      <c r="Q815" s="297"/>
      <c r="R815" s="297"/>
      <c r="S815" s="297"/>
      <c r="T815" s="297"/>
      <c r="U815" s="297"/>
      <c r="V815" s="297"/>
      <c r="W815" s="297"/>
      <c r="X815" s="297"/>
      <c r="Y815" s="297"/>
      <c r="Z815" s="297"/>
    </row>
    <row r="816" spans="1:26" ht="15.75" customHeight="1">
      <c r="A816" s="297"/>
      <c r="B816" s="297"/>
      <c r="C816" s="297"/>
      <c r="D816" s="297"/>
      <c r="E816" s="297"/>
      <c r="F816" s="297"/>
      <c r="G816" s="297"/>
      <c r="H816" s="297"/>
      <c r="I816" s="297"/>
      <c r="J816" s="297"/>
      <c r="K816" s="297"/>
      <c r="L816" s="297"/>
      <c r="M816" s="297"/>
      <c r="N816" s="297"/>
      <c r="O816" s="297"/>
      <c r="P816" s="297"/>
      <c r="Q816" s="297"/>
      <c r="R816" s="297"/>
      <c r="S816" s="297"/>
      <c r="T816" s="297"/>
      <c r="U816" s="297"/>
      <c r="V816" s="297"/>
      <c r="W816" s="297"/>
      <c r="X816" s="297"/>
      <c r="Y816" s="297"/>
      <c r="Z816" s="297"/>
    </row>
    <row r="817" spans="1:26" ht="15.75" customHeight="1">
      <c r="A817" s="297"/>
      <c r="B817" s="297"/>
      <c r="C817" s="297"/>
      <c r="D817" s="297"/>
      <c r="E817" s="297"/>
      <c r="F817" s="297"/>
      <c r="G817" s="297"/>
      <c r="H817" s="297"/>
      <c r="I817" s="297"/>
      <c r="J817" s="297"/>
      <c r="K817" s="297"/>
      <c r="L817" s="297"/>
      <c r="M817" s="297"/>
      <c r="N817" s="297"/>
      <c r="O817" s="297"/>
      <c r="P817" s="297"/>
      <c r="Q817" s="297"/>
      <c r="R817" s="297"/>
      <c r="S817" s="297"/>
      <c r="T817" s="297"/>
      <c r="U817" s="297"/>
      <c r="V817" s="297"/>
      <c r="W817" s="297"/>
      <c r="X817" s="297"/>
      <c r="Y817" s="297"/>
      <c r="Z817" s="297"/>
    </row>
    <row r="818" spans="1:26" ht="15.75" customHeight="1">
      <c r="A818" s="297"/>
      <c r="B818" s="297"/>
      <c r="C818" s="297"/>
      <c r="D818" s="297"/>
      <c r="E818" s="297"/>
      <c r="F818" s="297"/>
      <c r="G818" s="297"/>
      <c r="H818" s="297"/>
      <c r="I818" s="297"/>
      <c r="J818" s="297"/>
      <c r="K818" s="297"/>
      <c r="L818" s="297"/>
      <c r="M818" s="297"/>
      <c r="N818" s="297"/>
      <c r="O818" s="297"/>
      <c r="P818" s="297"/>
      <c r="Q818" s="297"/>
      <c r="R818" s="297"/>
      <c r="S818" s="297"/>
      <c r="T818" s="297"/>
      <c r="U818" s="297"/>
      <c r="V818" s="297"/>
      <c r="W818" s="297"/>
      <c r="X818" s="297"/>
      <c r="Y818" s="297"/>
      <c r="Z818" s="297"/>
    </row>
    <row r="819" spans="1:26" ht="15.75" customHeight="1">
      <c r="A819" s="297"/>
      <c r="B819" s="297"/>
      <c r="C819" s="297"/>
      <c r="D819" s="297"/>
      <c r="E819" s="297"/>
      <c r="F819" s="297"/>
      <c r="G819" s="297"/>
      <c r="H819" s="297"/>
      <c r="I819" s="297"/>
      <c r="J819" s="297"/>
      <c r="K819" s="297"/>
      <c r="L819" s="297"/>
      <c r="M819" s="297"/>
      <c r="N819" s="297"/>
      <c r="O819" s="297"/>
      <c r="P819" s="297"/>
      <c r="Q819" s="297"/>
      <c r="R819" s="297"/>
      <c r="S819" s="297"/>
      <c r="T819" s="297"/>
      <c r="U819" s="297"/>
      <c r="V819" s="297"/>
      <c r="W819" s="297"/>
      <c r="X819" s="297"/>
      <c r="Y819" s="297"/>
      <c r="Z819" s="297"/>
    </row>
    <row r="820" spans="1:26" ht="15.75" customHeight="1">
      <c r="A820" s="297"/>
      <c r="B820" s="297"/>
      <c r="C820" s="297"/>
      <c r="D820" s="297"/>
      <c r="E820" s="297"/>
      <c r="F820" s="297"/>
      <c r="G820" s="297"/>
      <c r="H820" s="297"/>
      <c r="I820" s="297"/>
      <c r="J820" s="297"/>
      <c r="K820" s="297"/>
      <c r="L820" s="297"/>
      <c r="M820" s="297"/>
      <c r="N820" s="297"/>
      <c r="O820" s="297"/>
      <c r="P820" s="297"/>
      <c r="Q820" s="297"/>
      <c r="R820" s="297"/>
      <c r="S820" s="297"/>
      <c r="T820" s="297"/>
      <c r="U820" s="297"/>
      <c r="V820" s="297"/>
      <c r="W820" s="297"/>
      <c r="X820" s="297"/>
      <c r="Y820" s="297"/>
      <c r="Z820" s="297"/>
    </row>
    <row r="821" spans="1:26" ht="15.75" customHeight="1">
      <c r="A821" s="297"/>
      <c r="B821" s="297"/>
      <c r="C821" s="297"/>
      <c r="D821" s="297"/>
      <c r="E821" s="297"/>
      <c r="F821" s="297"/>
      <c r="G821" s="297"/>
      <c r="H821" s="297"/>
      <c r="I821" s="297"/>
      <c r="J821" s="297"/>
      <c r="K821" s="297"/>
      <c r="L821" s="297"/>
      <c r="M821" s="297"/>
      <c r="N821" s="297"/>
      <c r="O821" s="297"/>
      <c r="P821" s="297"/>
      <c r="Q821" s="297"/>
      <c r="R821" s="297"/>
      <c r="S821" s="297"/>
      <c r="T821" s="297"/>
      <c r="U821" s="297"/>
      <c r="V821" s="297"/>
      <c r="W821" s="297"/>
      <c r="X821" s="297"/>
      <c r="Y821" s="297"/>
      <c r="Z821" s="297"/>
    </row>
    <row r="822" spans="1:26" ht="15.75" customHeight="1">
      <c r="A822" s="297"/>
      <c r="B822" s="297"/>
      <c r="C822" s="297"/>
      <c r="D822" s="297"/>
      <c r="E822" s="297"/>
      <c r="F822" s="297"/>
      <c r="G822" s="297"/>
      <c r="H822" s="297"/>
      <c r="I822" s="297"/>
      <c r="J822" s="297"/>
      <c r="K822" s="297"/>
      <c r="L822" s="297"/>
      <c r="M822" s="297"/>
      <c r="N822" s="297"/>
      <c r="O822" s="297"/>
      <c r="P822" s="297"/>
      <c r="Q822" s="297"/>
      <c r="R822" s="297"/>
      <c r="S822" s="297"/>
      <c r="T822" s="297"/>
      <c r="U822" s="297"/>
      <c r="V822" s="297"/>
      <c r="W822" s="297"/>
      <c r="X822" s="297"/>
      <c r="Y822" s="297"/>
      <c r="Z822" s="297"/>
    </row>
    <row r="823" spans="1:26" ht="15.75" customHeight="1">
      <c r="A823" s="297"/>
      <c r="B823" s="297"/>
      <c r="C823" s="297"/>
      <c r="D823" s="297"/>
      <c r="E823" s="297"/>
      <c r="F823" s="297"/>
      <c r="G823" s="297"/>
      <c r="H823" s="297"/>
      <c r="I823" s="297"/>
      <c r="J823" s="297"/>
      <c r="K823" s="297"/>
      <c r="L823" s="297"/>
      <c r="M823" s="297"/>
      <c r="N823" s="297"/>
      <c r="O823" s="297"/>
      <c r="P823" s="297"/>
      <c r="Q823" s="297"/>
      <c r="R823" s="297"/>
      <c r="S823" s="297"/>
      <c r="T823" s="297"/>
      <c r="U823" s="297"/>
      <c r="V823" s="297"/>
      <c r="W823" s="297"/>
      <c r="X823" s="297"/>
      <c r="Y823" s="297"/>
      <c r="Z823" s="297"/>
    </row>
    <row r="824" spans="1:26" ht="15.75" customHeight="1">
      <c r="A824" s="297"/>
      <c r="B824" s="297"/>
      <c r="C824" s="297"/>
      <c r="D824" s="297"/>
      <c r="E824" s="297"/>
      <c r="F824" s="297"/>
      <c r="G824" s="297"/>
      <c r="H824" s="297"/>
      <c r="I824" s="297"/>
      <c r="J824" s="297"/>
      <c r="K824" s="297"/>
      <c r="L824" s="297"/>
      <c r="M824" s="297"/>
      <c r="N824" s="297"/>
      <c r="O824" s="297"/>
      <c r="P824" s="297"/>
      <c r="Q824" s="297"/>
      <c r="R824" s="297"/>
      <c r="S824" s="297"/>
      <c r="T824" s="297"/>
      <c r="U824" s="297"/>
      <c r="V824" s="297"/>
      <c r="W824" s="297"/>
      <c r="X824" s="297"/>
      <c r="Y824" s="297"/>
      <c r="Z824" s="297"/>
    </row>
    <row r="825" spans="1:26" ht="15.75" customHeight="1">
      <c r="A825" s="297"/>
      <c r="B825" s="297"/>
      <c r="C825" s="297"/>
      <c r="D825" s="297"/>
      <c r="E825" s="297"/>
      <c r="F825" s="297"/>
      <c r="G825" s="297"/>
      <c r="H825" s="297"/>
      <c r="I825" s="297"/>
      <c r="J825" s="297"/>
      <c r="K825" s="297"/>
      <c r="L825" s="297"/>
      <c r="M825" s="297"/>
      <c r="N825" s="297"/>
      <c r="O825" s="297"/>
      <c r="P825" s="297"/>
      <c r="Q825" s="297"/>
      <c r="R825" s="297"/>
      <c r="S825" s="297"/>
      <c r="T825" s="297"/>
      <c r="U825" s="297"/>
      <c r="V825" s="297"/>
      <c r="W825" s="297"/>
      <c r="X825" s="297"/>
      <c r="Y825" s="297"/>
      <c r="Z825" s="297"/>
    </row>
    <row r="826" spans="1:26" ht="15.75" customHeight="1">
      <c r="A826" s="297"/>
      <c r="B826" s="297"/>
      <c r="C826" s="297"/>
      <c r="D826" s="297"/>
      <c r="E826" s="297"/>
      <c r="F826" s="297"/>
      <c r="G826" s="297"/>
      <c r="H826" s="297"/>
      <c r="I826" s="297"/>
      <c r="J826" s="297"/>
      <c r="K826" s="297"/>
      <c r="L826" s="297"/>
      <c r="M826" s="297"/>
      <c r="N826" s="297"/>
      <c r="O826" s="297"/>
      <c r="P826" s="297"/>
      <c r="Q826" s="297"/>
      <c r="R826" s="297"/>
      <c r="S826" s="297"/>
      <c r="T826" s="297"/>
      <c r="U826" s="297"/>
      <c r="V826" s="297"/>
      <c r="W826" s="297"/>
      <c r="X826" s="297"/>
      <c r="Y826" s="297"/>
      <c r="Z826" s="297"/>
    </row>
    <row r="827" spans="1:26" ht="15.75" customHeight="1">
      <c r="A827" s="297"/>
      <c r="B827" s="297"/>
      <c r="C827" s="297"/>
      <c r="D827" s="297"/>
      <c r="E827" s="297"/>
      <c r="F827" s="297"/>
      <c r="G827" s="297"/>
      <c r="H827" s="297"/>
      <c r="I827" s="297"/>
      <c r="J827" s="297"/>
      <c r="K827" s="297"/>
      <c r="L827" s="297"/>
      <c r="M827" s="297"/>
      <c r="N827" s="297"/>
      <c r="O827" s="297"/>
      <c r="P827" s="297"/>
      <c r="Q827" s="297"/>
      <c r="R827" s="297"/>
      <c r="S827" s="297"/>
      <c r="T827" s="297"/>
      <c r="U827" s="297"/>
      <c r="V827" s="297"/>
      <c r="W827" s="297"/>
      <c r="X827" s="297"/>
      <c r="Y827" s="297"/>
      <c r="Z827" s="297"/>
    </row>
    <row r="828" spans="1:26" ht="15.75" customHeight="1">
      <c r="A828" s="297"/>
      <c r="B828" s="297"/>
      <c r="C828" s="297"/>
      <c r="D828" s="297"/>
      <c r="E828" s="297"/>
      <c r="F828" s="297"/>
      <c r="G828" s="297"/>
      <c r="H828" s="297"/>
      <c r="I828" s="297"/>
      <c r="J828" s="297"/>
      <c r="K828" s="297"/>
      <c r="L828" s="297"/>
      <c r="M828" s="297"/>
      <c r="N828" s="297"/>
      <c r="O828" s="297"/>
      <c r="P828" s="297"/>
      <c r="Q828" s="297"/>
      <c r="R828" s="297"/>
      <c r="S828" s="297"/>
      <c r="T828" s="297"/>
      <c r="U828" s="297"/>
      <c r="V828" s="297"/>
      <c r="W828" s="297"/>
      <c r="X828" s="297"/>
      <c r="Y828" s="297"/>
      <c r="Z828" s="297"/>
    </row>
    <row r="829" spans="1:26" ht="15.75" customHeight="1">
      <c r="A829" s="297"/>
      <c r="B829" s="297"/>
      <c r="C829" s="297"/>
      <c r="D829" s="297"/>
      <c r="E829" s="297"/>
      <c r="F829" s="297"/>
      <c r="G829" s="297"/>
      <c r="H829" s="297"/>
      <c r="I829" s="297"/>
      <c r="J829" s="297"/>
      <c r="K829" s="297"/>
      <c r="L829" s="297"/>
      <c r="M829" s="297"/>
      <c r="N829" s="297"/>
      <c r="O829" s="297"/>
      <c r="P829" s="297"/>
      <c r="Q829" s="297"/>
      <c r="R829" s="297"/>
      <c r="S829" s="297"/>
      <c r="T829" s="297"/>
      <c r="U829" s="297"/>
      <c r="V829" s="297"/>
      <c r="W829" s="297"/>
      <c r="X829" s="297"/>
      <c r="Y829" s="297"/>
      <c r="Z829" s="297"/>
    </row>
    <row r="830" spans="1:26" ht="15.75" customHeight="1">
      <c r="A830" s="297"/>
      <c r="B830" s="297"/>
      <c r="C830" s="297"/>
      <c r="D830" s="297"/>
      <c r="E830" s="297"/>
      <c r="F830" s="297"/>
      <c r="G830" s="297"/>
      <c r="H830" s="297"/>
      <c r="I830" s="297"/>
      <c r="J830" s="297"/>
      <c r="K830" s="297"/>
      <c r="L830" s="297"/>
      <c r="M830" s="297"/>
      <c r="N830" s="297"/>
      <c r="O830" s="297"/>
      <c r="P830" s="297"/>
      <c r="Q830" s="297"/>
      <c r="R830" s="297"/>
      <c r="S830" s="297"/>
      <c r="T830" s="297"/>
      <c r="U830" s="297"/>
      <c r="V830" s="297"/>
      <c r="W830" s="297"/>
      <c r="X830" s="297"/>
      <c r="Y830" s="297"/>
      <c r="Z830" s="297"/>
    </row>
    <row r="831" spans="1:26" ht="15.75" customHeight="1">
      <c r="A831" s="297"/>
      <c r="B831" s="297"/>
      <c r="C831" s="297"/>
      <c r="D831" s="297"/>
      <c r="E831" s="297"/>
      <c r="F831" s="297"/>
      <c r="G831" s="297"/>
      <c r="H831" s="297"/>
      <c r="I831" s="297"/>
      <c r="J831" s="297"/>
      <c r="K831" s="297"/>
      <c r="L831" s="297"/>
      <c r="M831" s="297"/>
      <c r="N831" s="297"/>
      <c r="O831" s="297"/>
      <c r="P831" s="297"/>
      <c r="Q831" s="297"/>
      <c r="R831" s="297"/>
      <c r="S831" s="297"/>
      <c r="T831" s="297"/>
      <c r="U831" s="297"/>
      <c r="V831" s="297"/>
      <c r="W831" s="297"/>
      <c r="X831" s="297"/>
      <c r="Y831" s="297"/>
      <c r="Z831" s="297"/>
    </row>
    <row r="832" spans="1:26" ht="15.75" customHeight="1">
      <c r="A832" s="297"/>
      <c r="B832" s="297"/>
      <c r="C832" s="297"/>
      <c r="D832" s="297"/>
      <c r="E832" s="297"/>
      <c r="F832" s="297"/>
      <c r="G832" s="297"/>
      <c r="H832" s="297"/>
      <c r="I832" s="297"/>
      <c r="J832" s="297"/>
      <c r="K832" s="297"/>
      <c r="L832" s="297"/>
      <c r="M832" s="297"/>
      <c r="N832" s="297"/>
      <c r="O832" s="297"/>
      <c r="P832" s="297"/>
      <c r="Q832" s="297"/>
      <c r="R832" s="297"/>
      <c r="S832" s="297"/>
      <c r="T832" s="297"/>
      <c r="U832" s="297"/>
      <c r="V832" s="297"/>
      <c r="W832" s="297"/>
      <c r="X832" s="297"/>
      <c r="Y832" s="297"/>
      <c r="Z832" s="297"/>
    </row>
    <row r="833" spans="1:26" ht="15.75" customHeight="1">
      <c r="A833" s="297"/>
      <c r="B833" s="297"/>
      <c r="C833" s="297"/>
      <c r="D833" s="297"/>
      <c r="E833" s="297"/>
      <c r="F833" s="297"/>
      <c r="G833" s="297"/>
      <c r="H833" s="297"/>
      <c r="I833" s="297"/>
      <c r="J833" s="297"/>
      <c r="K833" s="297"/>
      <c r="L833" s="297"/>
      <c r="M833" s="297"/>
      <c r="N833" s="297"/>
      <c r="O833" s="297"/>
      <c r="P833" s="297"/>
      <c r="Q833" s="297"/>
      <c r="R833" s="297"/>
      <c r="S833" s="297"/>
      <c r="T833" s="297"/>
      <c r="U833" s="297"/>
      <c r="V833" s="297"/>
      <c r="W833" s="297"/>
      <c r="X833" s="297"/>
      <c r="Y833" s="297"/>
      <c r="Z833" s="297"/>
    </row>
    <row r="834" spans="1:26" ht="15.75" customHeight="1">
      <c r="A834" s="297"/>
      <c r="B834" s="297"/>
      <c r="C834" s="297"/>
      <c r="D834" s="297"/>
      <c r="E834" s="297"/>
      <c r="F834" s="297"/>
      <c r="G834" s="297"/>
      <c r="H834" s="297"/>
      <c r="I834" s="297"/>
      <c r="J834" s="297"/>
      <c r="K834" s="297"/>
      <c r="L834" s="297"/>
      <c r="M834" s="297"/>
      <c r="N834" s="297"/>
      <c r="O834" s="297"/>
      <c r="P834" s="297"/>
      <c r="Q834" s="297"/>
      <c r="R834" s="297"/>
      <c r="S834" s="297"/>
      <c r="T834" s="297"/>
      <c r="U834" s="297"/>
      <c r="V834" s="297"/>
      <c r="W834" s="297"/>
      <c r="X834" s="297"/>
      <c r="Y834" s="297"/>
      <c r="Z834" s="297"/>
    </row>
    <row r="835" spans="1:26" ht="15.75" customHeight="1">
      <c r="A835" s="297"/>
      <c r="B835" s="297"/>
      <c r="C835" s="297"/>
      <c r="D835" s="297"/>
      <c r="E835" s="297"/>
      <c r="F835" s="297"/>
      <c r="G835" s="297"/>
      <c r="H835" s="297"/>
      <c r="I835" s="297"/>
      <c r="J835" s="297"/>
      <c r="K835" s="297"/>
      <c r="L835" s="297"/>
      <c r="M835" s="297"/>
      <c r="N835" s="297"/>
      <c r="O835" s="297"/>
      <c r="P835" s="297"/>
      <c r="Q835" s="297"/>
      <c r="R835" s="297"/>
      <c r="S835" s="297"/>
      <c r="T835" s="297"/>
      <c r="U835" s="297"/>
      <c r="V835" s="297"/>
      <c r="W835" s="297"/>
      <c r="X835" s="297"/>
      <c r="Y835" s="297"/>
      <c r="Z835" s="297"/>
    </row>
    <row r="836" spans="1:26" ht="15.75" customHeight="1">
      <c r="A836" s="297"/>
      <c r="B836" s="297"/>
      <c r="C836" s="297"/>
      <c r="D836" s="297"/>
      <c r="E836" s="297"/>
      <c r="F836" s="297"/>
      <c r="G836" s="297"/>
      <c r="H836" s="297"/>
      <c r="I836" s="297"/>
      <c r="J836" s="297"/>
      <c r="K836" s="297"/>
      <c r="L836" s="297"/>
      <c r="M836" s="297"/>
      <c r="N836" s="297"/>
      <c r="O836" s="297"/>
      <c r="P836" s="297"/>
      <c r="Q836" s="297"/>
      <c r="R836" s="297"/>
      <c r="S836" s="297"/>
      <c r="T836" s="297"/>
      <c r="U836" s="297"/>
      <c r="V836" s="297"/>
      <c r="W836" s="297"/>
      <c r="X836" s="297"/>
      <c r="Y836" s="297"/>
      <c r="Z836" s="297"/>
    </row>
    <row r="837" spans="1:26" ht="15.75" customHeight="1">
      <c r="A837" s="297"/>
      <c r="B837" s="297"/>
      <c r="C837" s="297"/>
      <c r="D837" s="297"/>
      <c r="E837" s="297"/>
      <c r="F837" s="297"/>
      <c r="G837" s="297"/>
      <c r="H837" s="297"/>
      <c r="I837" s="297"/>
      <c r="J837" s="297"/>
      <c r="K837" s="297"/>
      <c r="L837" s="297"/>
      <c r="M837" s="297"/>
      <c r="N837" s="297"/>
      <c r="O837" s="297"/>
      <c r="P837" s="297"/>
      <c r="Q837" s="297"/>
      <c r="R837" s="297"/>
      <c r="S837" s="297"/>
      <c r="T837" s="297"/>
      <c r="U837" s="297"/>
      <c r="V837" s="297"/>
      <c r="W837" s="297"/>
      <c r="X837" s="297"/>
      <c r="Y837" s="297"/>
      <c r="Z837" s="297"/>
    </row>
    <row r="838" spans="1:26" ht="15.75" customHeight="1">
      <c r="A838" s="297"/>
      <c r="B838" s="297"/>
      <c r="C838" s="297"/>
      <c r="D838" s="297"/>
      <c r="E838" s="297"/>
      <c r="F838" s="297"/>
      <c r="G838" s="297"/>
      <c r="H838" s="297"/>
      <c r="I838" s="297"/>
      <c r="J838" s="297"/>
      <c r="K838" s="297"/>
      <c r="L838" s="297"/>
      <c r="M838" s="297"/>
      <c r="N838" s="297"/>
      <c r="O838" s="297"/>
      <c r="P838" s="297"/>
      <c r="Q838" s="297"/>
      <c r="R838" s="297"/>
      <c r="S838" s="297"/>
      <c r="T838" s="297"/>
      <c r="U838" s="297"/>
      <c r="V838" s="297"/>
      <c r="W838" s="297"/>
      <c r="X838" s="297"/>
      <c r="Y838" s="297"/>
      <c r="Z838" s="297"/>
    </row>
    <row r="839" spans="1:26" ht="15.75" customHeight="1">
      <c r="A839" s="297"/>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row>
    <row r="840" spans="1:26" ht="15.75" customHeight="1">
      <c r="A840" s="297"/>
      <c r="B840" s="297"/>
      <c r="C840" s="297"/>
      <c r="D840" s="297"/>
      <c r="E840" s="297"/>
      <c r="F840" s="297"/>
      <c r="G840" s="297"/>
      <c r="H840" s="297"/>
      <c r="I840" s="297"/>
      <c r="J840" s="297"/>
      <c r="K840" s="297"/>
      <c r="L840" s="297"/>
      <c r="M840" s="297"/>
      <c r="N840" s="297"/>
      <c r="O840" s="297"/>
      <c r="P840" s="297"/>
      <c r="Q840" s="297"/>
      <c r="R840" s="297"/>
      <c r="S840" s="297"/>
      <c r="T840" s="297"/>
      <c r="U840" s="297"/>
      <c r="V840" s="297"/>
      <c r="W840" s="297"/>
      <c r="X840" s="297"/>
      <c r="Y840" s="297"/>
      <c r="Z840" s="297"/>
    </row>
    <row r="841" spans="1:26" ht="15.75" customHeight="1">
      <c r="A841" s="297"/>
      <c r="B841" s="297"/>
      <c r="C841" s="297"/>
      <c r="D841" s="297"/>
      <c r="E841" s="297"/>
      <c r="F841" s="297"/>
      <c r="G841" s="297"/>
      <c r="H841" s="297"/>
      <c r="I841" s="297"/>
      <c r="J841" s="297"/>
      <c r="K841" s="297"/>
      <c r="L841" s="297"/>
      <c r="M841" s="297"/>
      <c r="N841" s="297"/>
      <c r="O841" s="297"/>
      <c r="P841" s="297"/>
      <c r="Q841" s="297"/>
      <c r="R841" s="297"/>
      <c r="S841" s="297"/>
      <c r="T841" s="297"/>
      <c r="U841" s="297"/>
      <c r="V841" s="297"/>
      <c r="W841" s="297"/>
      <c r="X841" s="297"/>
      <c r="Y841" s="297"/>
      <c r="Z841" s="297"/>
    </row>
    <row r="842" spans="1:26" ht="15.75" customHeight="1">
      <c r="A842" s="297"/>
      <c r="B842" s="297"/>
      <c r="C842" s="297"/>
      <c r="D842" s="297"/>
      <c r="E842" s="297"/>
      <c r="F842" s="297"/>
      <c r="G842" s="297"/>
      <c r="H842" s="297"/>
      <c r="I842" s="297"/>
      <c r="J842" s="297"/>
      <c r="K842" s="297"/>
      <c r="L842" s="297"/>
      <c r="M842" s="297"/>
      <c r="N842" s="297"/>
      <c r="O842" s="297"/>
      <c r="P842" s="297"/>
      <c r="Q842" s="297"/>
      <c r="R842" s="297"/>
      <c r="S842" s="297"/>
      <c r="T842" s="297"/>
      <c r="U842" s="297"/>
      <c r="V842" s="297"/>
      <c r="W842" s="297"/>
      <c r="X842" s="297"/>
      <c r="Y842" s="297"/>
      <c r="Z842" s="297"/>
    </row>
    <row r="843" spans="1:26" ht="15.75" customHeight="1">
      <c r="A843" s="297"/>
      <c r="B843" s="297"/>
      <c r="C843" s="297"/>
      <c r="D843" s="297"/>
      <c r="E843" s="297"/>
      <c r="F843" s="297"/>
      <c r="G843" s="297"/>
      <c r="H843" s="297"/>
      <c r="I843" s="297"/>
      <c r="J843" s="297"/>
      <c r="K843" s="297"/>
      <c r="L843" s="297"/>
      <c r="M843" s="297"/>
      <c r="N843" s="297"/>
      <c r="O843" s="297"/>
      <c r="P843" s="297"/>
      <c r="Q843" s="297"/>
      <c r="R843" s="297"/>
      <c r="S843" s="297"/>
      <c r="T843" s="297"/>
      <c r="U843" s="297"/>
      <c r="V843" s="297"/>
      <c r="W843" s="297"/>
      <c r="X843" s="297"/>
      <c r="Y843" s="297"/>
      <c r="Z843" s="297"/>
    </row>
    <row r="844" spans="1:26" ht="15.75" customHeight="1">
      <c r="A844" s="297"/>
      <c r="B844" s="297"/>
      <c r="C844" s="297"/>
      <c r="D844" s="297"/>
      <c r="E844" s="297"/>
      <c r="F844" s="297"/>
      <c r="G844" s="297"/>
      <c r="H844" s="297"/>
      <c r="I844" s="297"/>
      <c r="J844" s="297"/>
      <c r="K844" s="297"/>
      <c r="L844" s="297"/>
      <c r="M844" s="297"/>
      <c r="N844" s="297"/>
      <c r="O844" s="297"/>
      <c r="P844" s="297"/>
      <c r="Q844" s="297"/>
      <c r="R844" s="297"/>
      <c r="S844" s="297"/>
      <c r="T844" s="297"/>
      <c r="U844" s="297"/>
      <c r="V844" s="297"/>
      <c r="W844" s="297"/>
      <c r="X844" s="297"/>
      <c r="Y844" s="297"/>
      <c r="Z844" s="297"/>
    </row>
    <row r="845" spans="1:26" ht="15.75" customHeight="1">
      <c r="A845" s="297"/>
      <c r="B845" s="297"/>
      <c r="C845" s="297"/>
      <c r="D845" s="297"/>
      <c r="E845" s="297"/>
      <c r="F845" s="297"/>
      <c r="G845" s="297"/>
      <c r="H845" s="297"/>
      <c r="I845" s="297"/>
      <c r="J845" s="297"/>
      <c r="K845" s="297"/>
      <c r="L845" s="297"/>
      <c r="M845" s="297"/>
      <c r="N845" s="297"/>
      <c r="O845" s="297"/>
      <c r="P845" s="297"/>
      <c r="Q845" s="297"/>
      <c r="R845" s="297"/>
      <c r="S845" s="297"/>
      <c r="T845" s="297"/>
      <c r="U845" s="297"/>
      <c r="V845" s="297"/>
      <c r="W845" s="297"/>
      <c r="X845" s="297"/>
      <c r="Y845" s="297"/>
      <c r="Z845" s="297"/>
    </row>
    <row r="846" spans="1:26" ht="15.75" customHeight="1">
      <c r="A846" s="297"/>
      <c r="B846" s="297"/>
      <c r="C846" s="297"/>
      <c r="D846" s="297"/>
      <c r="E846" s="297"/>
      <c r="F846" s="297"/>
      <c r="G846" s="297"/>
      <c r="H846" s="297"/>
      <c r="I846" s="297"/>
      <c r="J846" s="297"/>
      <c r="K846" s="297"/>
      <c r="L846" s="297"/>
      <c r="M846" s="297"/>
      <c r="N846" s="297"/>
      <c r="O846" s="297"/>
      <c r="P846" s="297"/>
      <c r="Q846" s="297"/>
      <c r="R846" s="297"/>
      <c r="S846" s="297"/>
      <c r="T846" s="297"/>
      <c r="U846" s="297"/>
      <c r="V846" s="297"/>
      <c r="W846" s="297"/>
      <c r="X846" s="297"/>
      <c r="Y846" s="297"/>
      <c r="Z846" s="297"/>
    </row>
    <row r="847" spans="1:26" ht="15.75" customHeight="1">
      <c r="A847" s="297"/>
      <c r="B847" s="297"/>
      <c r="C847" s="297"/>
      <c r="D847" s="297"/>
      <c r="E847" s="297"/>
      <c r="F847" s="297"/>
      <c r="G847" s="297"/>
      <c r="H847" s="297"/>
      <c r="I847" s="297"/>
      <c r="J847" s="297"/>
      <c r="K847" s="297"/>
      <c r="L847" s="297"/>
      <c r="M847" s="297"/>
      <c r="N847" s="297"/>
      <c r="O847" s="297"/>
      <c r="P847" s="297"/>
      <c r="Q847" s="297"/>
      <c r="R847" s="297"/>
      <c r="S847" s="297"/>
      <c r="T847" s="297"/>
      <c r="U847" s="297"/>
      <c r="V847" s="297"/>
      <c r="W847" s="297"/>
      <c r="X847" s="297"/>
      <c r="Y847" s="297"/>
      <c r="Z847" s="297"/>
    </row>
    <row r="848" spans="1:26" ht="15.75" customHeight="1">
      <c r="A848" s="297"/>
      <c r="B848" s="297"/>
      <c r="C848" s="297"/>
      <c r="D848" s="297"/>
      <c r="E848" s="297"/>
      <c r="F848" s="297"/>
      <c r="G848" s="297"/>
      <c r="H848" s="297"/>
      <c r="I848" s="297"/>
      <c r="J848" s="297"/>
      <c r="K848" s="297"/>
      <c r="L848" s="297"/>
      <c r="M848" s="297"/>
      <c r="N848" s="297"/>
      <c r="O848" s="297"/>
      <c r="P848" s="297"/>
      <c r="Q848" s="297"/>
      <c r="R848" s="297"/>
      <c r="S848" s="297"/>
      <c r="T848" s="297"/>
      <c r="U848" s="297"/>
      <c r="V848" s="297"/>
      <c r="W848" s="297"/>
      <c r="X848" s="297"/>
      <c r="Y848" s="297"/>
      <c r="Z848" s="297"/>
    </row>
    <row r="849" spans="1:26" ht="15.75" customHeight="1">
      <c r="A849" s="297"/>
      <c r="B849" s="297"/>
      <c r="C849" s="297"/>
      <c r="D849" s="297"/>
      <c r="E849" s="297"/>
      <c r="F849" s="297"/>
      <c r="G849" s="297"/>
      <c r="H849" s="297"/>
      <c r="I849" s="297"/>
      <c r="J849" s="297"/>
      <c r="K849" s="297"/>
      <c r="L849" s="297"/>
      <c r="M849" s="297"/>
      <c r="N849" s="297"/>
      <c r="O849" s="297"/>
      <c r="P849" s="297"/>
      <c r="Q849" s="297"/>
      <c r="R849" s="297"/>
      <c r="S849" s="297"/>
      <c r="T849" s="297"/>
      <c r="U849" s="297"/>
      <c r="V849" s="297"/>
      <c r="W849" s="297"/>
      <c r="X849" s="297"/>
      <c r="Y849" s="297"/>
      <c r="Z849" s="297"/>
    </row>
    <row r="850" spans="1:26" ht="15.75" customHeight="1">
      <c r="A850" s="297"/>
      <c r="B850" s="297"/>
      <c r="C850" s="297"/>
      <c r="D850" s="297"/>
      <c r="E850" s="297"/>
      <c r="F850" s="297"/>
      <c r="G850" s="297"/>
      <c r="H850" s="297"/>
      <c r="I850" s="297"/>
      <c r="J850" s="297"/>
      <c r="K850" s="297"/>
      <c r="L850" s="297"/>
      <c r="M850" s="297"/>
      <c r="N850" s="297"/>
      <c r="O850" s="297"/>
      <c r="P850" s="297"/>
      <c r="Q850" s="297"/>
      <c r="R850" s="297"/>
      <c r="S850" s="297"/>
      <c r="T850" s="297"/>
      <c r="U850" s="297"/>
      <c r="V850" s="297"/>
      <c r="W850" s="297"/>
      <c r="X850" s="297"/>
      <c r="Y850" s="297"/>
      <c r="Z850" s="297"/>
    </row>
    <row r="851" spans="1:26" ht="15.75" customHeight="1">
      <c r="A851" s="297"/>
      <c r="B851" s="297"/>
      <c r="C851" s="297"/>
      <c r="D851" s="297"/>
      <c r="E851" s="297"/>
      <c r="F851" s="297"/>
      <c r="G851" s="297"/>
      <c r="H851" s="297"/>
      <c r="I851" s="297"/>
      <c r="J851" s="297"/>
      <c r="K851" s="297"/>
      <c r="L851" s="297"/>
      <c r="M851" s="297"/>
      <c r="N851" s="297"/>
      <c r="O851" s="297"/>
      <c r="P851" s="297"/>
      <c r="Q851" s="297"/>
      <c r="R851" s="297"/>
      <c r="S851" s="297"/>
      <c r="T851" s="297"/>
      <c r="U851" s="297"/>
      <c r="V851" s="297"/>
      <c r="W851" s="297"/>
      <c r="X851" s="297"/>
      <c r="Y851" s="297"/>
      <c r="Z851" s="297"/>
    </row>
    <row r="852" spans="1:26" ht="15.75" customHeight="1">
      <c r="A852" s="297"/>
      <c r="B852" s="297"/>
      <c r="C852" s="297"/>
      <c r="D852" s="297"/>
      <c r="E852" s="297"/>
      <c r="F852" s="297"/>
      <c r="G852" s="297"/>
      <c r="H852" s="297"/>
      <c r="I852" s="297"/>
      <c r="J852" s="297"/>
      <c r="K852" s="297"/>
      <c r="L852" s="297"/>
      <c r="M852" s="297"/>
      <c r="N852" s="297"/>
      <c r="O852" s="297"/>
      <c r="P852" s="297"/>
      <c r="Q852" s="297"/>
      <c r="R852" s="297"/>
      <c r="S852" s="297"/>
      <c r="T852" s="297"/>
      <c r="U852" s="297"/>
      <c r="V852" s="297"/>
      <c r="W852" s="297"/>
      <c r="X852" s="297"/>
      <c r="Y852" s="297"/>
      <c r="Z852" s="297"/>
    </row>
    <row r="853" spans="1:26" ht="15.75" customHeight="1">
      <c r="A853" s="297"/>
      <c r="B853" s="297"/>
      <c r="C853" s="297"/>
      <c r="D853" s="297"/>
      <c r="E853" s="297"/>
      <c r="F853" s="297"/>
      <c r="G853" s="297"/>
      <c r="H853" s="297"/>
      <c r="I853" s="297"/>
      <c r="J853" s="297"/>
      <c r="K853" s="297"/>
      <c r="L853" s="297"/>
      <c r="M853" s="297"/>
      <c r="N853" s="297"/>
      <c r="O853" s="297"/>
      <c r="P853" s="297"/>
      <c r="Q853" s="297"/>
      <c r="R853" s="297"/>
      <c r="S853" s="297"/>
      <c r="T853" s="297"/>
      <c r="U853" s="297"/>
      <c r="V853" s="297"/>
      <c r="W853" s="297"/>
      <c r="X853" s="297"/>
      <c r="Y853" s="297"/>
      <c r="Z853" s="297"/>
    </row>
    <row r="854" spans="1:26" ht="15.75" customHeight="1">
      <c r="A854" s="297"/>
      <c r="B854" s="297"/>
      <c r="C854" s="297"/>
      <c r="D854" s="297"/>
      <c r="E854" s="297"/>
      <c r="F854" s="297"/>
      <c r="G854" s="297"/>
      <c r="H854" s="297"/>
      <c r="I854" s="297"/>
      <c r="J854" s="297"/>
      <c r="K854" s="297"/>
      <c r="L854" s="297"/>
      <c r="M854" s="297"/>
      <c r="N854" s="297"/>
      <c r="O854" s="297"/>
      <c r="P854" s="297"/>
      <c r="Q854" s="297"/>
      <c r="R854" s="297"/>
      <c r="S854" s="297"/>
      <c r="T854" s="297"/>
      <c r="U854" s="297"/>
      <c r="V854" s="297"/>
      <c r="W854" s="297"/>
      <c r="X854" s="297"/>
      <c r="Y854" s="297"/>
      <c r="Z854" s="297"/>
    </row>
    <row r="855" spans="1:26" ht="15.75" customHeight="1">
      <c r="A855" s="297"/>
      <c r="B855" s="297"/>
      <c r="C855" s="297"/>
      <c r="D855" s="297"/>
      <c r="E855" s="297"/>
      <c r="F855" s="297"/>
      <c r="G855" s="297"/>
      <c r="H855" s="297"/>
      <c r="I855" s="297"/>
      <c r="J855" s="297"/>
      <c r="K855" s="297"/>
      <c r="L855" s="297"/>
      <c r="M855" s="297"/>
      <c r="N855" s="297"/>
      <c r="O855" s="297"/>
      <c r="P855" s="297"/>
      <c r="Q855" s="297"/>
      <c r="R855" s="297"/>
      <c r="S855" s="297"/>
      <c r="T855" s="297"/>
      <c r="U855" s="297"/>
      <c r="V855" s="297"/>
      <c r="W855" s="297"/>
      <c r="X855" s="297"/>
      <c r="Y855" s="297"/>
      <c r="Z855" s="297"/>
    </row>
    <row r="856" spans="1:26" ht="15.75" customHeight="1">
      <c r="A856" s="297"/>
      <c r="B856" s="297"/>
      <c r="C856" s="297"/>
      <c r="D856" s="297"/>
      <c r="E856" s="297"/>
      <c r="F856" s="297"/>
      <c r="G856" s="297"/>
      <c r="H856" s="297"/>
      <c r="I856" s="297"/>
      <c r="J856" s="297"/>
      <c r="K856" s="297"/>
      <c r="L856" s="297"/>
      <c r="M856" s="297"/>
      <c r="N856" s="297"/>
      <c r="O856" s="297"/>
      <c r="P856" s="297"/>
      <c r="Q856" s="297"/>
      <c r="R856" s="297"/>
      <c r="S856" s="297"/>
      <c r="T856" s="297"/>
      <c r="U856" s="297"/>
      <c r="V856" s="297"/>
      <c r="W856" s="297"/>
      <c r="X856" s="297"/>
      <c r="Y856" s="297"/>
      <c r="Z856" s="297"/>
    </row>
    <row r="857" spans="1:26" ht="15.75" customHeight="1">
      <c r="A857" s="297"/>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row>
    <row r="858" spans="1:26" ht="15.75" customHeight="1">
      <c r="A858" s="297"/>
      <c r="B858" s="297"/>
      <c r="C858" s="297"/>
      <c r="D858" s="297"/>
      <c r="E858" s="297"/>
      <c r="F858" s="297"/>
      <c r="G858" s="297"/>
      <c r="H858" s="297"/>
      <c r="I858" s="297"/>
      <c r="J858" s="297"/>
      <c r="K858" s="297"/>
      <c r="L858" s="297"/>
      <c r="M858" s="297"/>
      <c r="N858" s="297"/>
      <c r="O858" s="297"/>
      <c r="P858" s="297"/>
      <c r="Q858" s="297"/>
      <c r="R858" s="297"/>
      <c r="S858" s="297"/>
      <c r="T858" s="297"/>
      <c r="U858" s="297"/>
      <c r="V858" s="297"/>
      <c r="W858" s="297"/>
      <c r="X858" s="297"/>
      <c r="Y858" s="297"/>
      <c r="Z858" s="297"/>
    </row>
    <row r="859" spans="1:26" ht="15.75" customHeight="1">
      <c r="A859" s="297"/>
      <c r="B859" s="297"/>
      <c r="C859" s="297"/>
      <c r="D859" s="297"/>
      <c r="E859" s="297"/>
      <c r="F859" s="297"/>
      <c r="G859" s="297"/>
      <c r="H859" s="297"/>
      <c r="I859" s="297"/>
      <c r="J859" s="297"/>
      <c r="K859" s="297"/>
      <c r="L859" s="297"/>
      <c r="M859" s="297"/>
      <c r="N859" s="297"/>
      <c r="O859" s="297"/>
      <c r="P859" s="297"/>
      <c r="Q859" s="297"/>
      <c r="R859" s="297"/>
      <c r="S859" s="297"/>
      <c r="T859" s="297"/>
      <c r="U859" s="297"/>
      <c r="V859" s="297"/>
      <c r="W859" s="297"/>
      <c r="X859" s="297"/>
      <c r="Y859" s="297"/>
      <c r="Z859" s="297"/>
    </row>
    <row r="860" spans="1:26" ht="15.75" customHeight="1">
      <c r="A860" s="297"/>
      <c r="B860" s="297"/>
      <c r="C860" s="297"/>
      <c r="D860" s="297"/>
      <c r="E860" s="297"/>
      <c r="F860" s="297"/>
      <c r="G860" s="297"/>
      <c r="H860" s="297"/>
      <c r="I860" s="297"/>
      <c r="J860" s="297"/>
      <c r="K860" s="297"/>
      <c r="L860" s="297"/>
      <c r="M860" s="297"/>
      <c r="N860" s="297"/>
      <c r="O860" s="297"/>
      <c r="P860" s="297"/>
      <c r="Q860" s="297"/>
      <c r="R860" s="297"/>
      <c r="S860" s="297"/>
      <c r="T860" s="297"/>
      <c r="U860" s="297"/>
      <c r="V860" s="297"/>
      <c r="W860" s="297"/>
      <c r="X860" s="297"/>
      <c r="Y860" s="297"/>
      <c r="Z860" s="297"/>
    </row>
    <row r="861" spans="1:26" ht="15.75" customHeight="1">
      <c r="A861" s="297"/>
      <c r="B861" s="297"/>
      <c r="C861" s="297"/>
      <c r="D861" s="297"/>
      <c r="E861" s="297"/>
      <c r="F861" s="297"/>
      <c r="G861" s="297"/>
      <c r="H861" s="297"/>
      <c r="I861" s="297"/>
      <c r="J861" s="297"/>
      <c r="K861" s="297"/>
      <c r="L861" s="297"/>
      <c r="M861" s="297"/>
      <c r="N861" s="297"/>
      <c r="O861" s="297"/>
      <c r="P861" s="297"/>
      <c r="Q861" s="297"/>
      <c r="R861" s="297"/>
      <c r="S861" s="297"/>
      <c r="T861" s="297"/>
      <c r="U861" s="297"/>
      <c r="V861" s="297"/>
      <c r="W861" s="297"/>
      <c r="X861" s="297"/>
      <c r="Y861" s="297"/>
      <c r="Z861" s="297"/>
    </row>
    <row r="862" spans="1:26" ht="15.75" customHeight="1">
      <c r="A862" s="297"/>
      <c r="B862" s="297"/>
      <c r="C862" s="297"/>
      <c r="D862" s="297"/>
      <c r="E862" s="297"/>
      <c r="F862" s="297"/>
      <c r="G862" s="297"/>
      <c r="H862" s="297"/>
      <c r="I862" s="297"/>
      <c r="J862" s="297"/>
      <c r="K862" s="297"/>
      <c r="L862" s="297"/>
      <c r="M862" s="297"/>
      <c r="N862" s="297"/>
      <c r="O862" s="297"/>
      <c r="P862" s="297"/>
      <c r="Q862" s="297"/>
      <c r="R862" s="297"/>
      <c r="S862" s="297"/>
      <c r="T862" s="297"/>
      <c r="U862" s="297"/>
      <c r="V862" s="297"/>
      <c r="W862" s="297"/>
      <c r="X862" s="297"/>
      <c r="Y862" s="297"/>
      <c r="Z862" s="297"/>
    </row>
    <row r="863" spans="1:26" ht="15.75" customHeight="1">
      <c r="A863" s="297"/>
      <c r="B863" s="297"/>
      <c r="C863" s="297"/>
      <c r="D863" s="297"/>
      <c r="E863" s="297"/>
      <c r="F863" s="297"/>
      <c r="G863" s="297"/>
      <c r="H863" s="297"/>
      <c r="I863" s="297"/>
      <c r="J863" s="297"/>
      <c r="K863" s="297"/>
      <c r="L863" s="297"/>
      <c r="M863" s="297"/>
      <c r="N863" s="297"/>
      <c r="O863" s="297"/>
      <c r="P863" s="297"/>
      <c r="Q863" s="297"/>
      <c r="R863" s="297"/>
      <c r="S863" s="297"/>
      <c r="T863" s="297"/>
      <c r="U863" s="297"/>
      <c r="V863" s="297"/>
      <c r="W863" s="297"/>
      <c r="X863" s="297"/>
      <c r="Y863" s="297"/>
      <c r="Z863" s="297"/>
    </row>
    <row r="864" spans="1:26" ht="15.75" customHeight="1">
      <c r="A864" s="297"/>
      <c r="B864" s="297"/>
      <c r="C864" s="297"/>
      <c r="D864" s="297"/>
      <c r="E864" s="297"/>
      <c r="F864" s="297"/>
      <c r="G864" s="297"/>
      <c r="H864" s="297"/>
      <c r="I864" s="297"/>
      <c r="J864" s="297"/>
      <c r="K864" s="297"/>
      <c r="L864" s="297"/>
      <c r="M864" s="297"/>
      <c r="N864" s="297"/>
      <c r="O864" s="297"/>
      <c r="P864" s="297"/>
      <c r="Q864" s="297"/>
      <c r="R864" s="297"/>
      <c r="S864" s="297"/>
      <c r="T864" s="297"/>
      <c r="U864" s="297"/>
      <c r="V864" s="297"/>
      <c r="W864" s="297"/>
      <c r="X864" s="297"/>
      <c r="Y864" s="297"/>
      <c r="Z864" s="297"/>
    </row>
    <row r="865" spans="1:26" ht="15.75" customHeight="1">
      <c r="A865" s="297"/>
      <c r="B865" s="297"/>
      <c r="C865" s="297"/>
      <c r="D865" s="297"/>
      <c r="E865" s="297"/>
      <c r="F865" s="297"/>
      <c r="G865" s="297"/>
      <c r="H865" s="297"/>
      <c r="I865" s="297"/>
      <c r="J865" s="297"/>
      <c r="K865" s="297"/>
      <c r="L865" s="297"/>
      <c r="M865" s="297"/>
      <c r="N865" s="297"/>
      <c r="O865" s="297"/>
      <c r="P865" s="297"/>
      <c r="Q865" s="297"/>
      <c r="R865" s="297"/>
      <c r="S865" s="297"/>
      <c r="T865" s="297"/>
      <c r="U865" s="297"/>
      <c r="V865" s="297"/>
      <c r="W865" s="297"/>
      <c r="X865" s="297"/>
      <c r="Y865" s="297"/>
      <c r="Z865" s="297"/>
    </row>
    <row r="866" spans="1:26" ht="15.75" customHeight="1">
      <c r="A866" s="297"/>
      <c r="B866" s="297"/>
      <c r="C866" s="297"/>
      <c r="D866" s="297"/>
      <c r="E866" s="297"/>
      <c r="F866" s="297"/>
      <c r="G866" s="297"/>
      <c r="H866" s="297"/>
      <c r="I866" s="297"/>
      <c r="J866" s="297"/>
      <c r="K866" s="297"/>
      <c r="L866" s="297"/>
      <c r="M866" s="297"/>
      <c r="N866" s="297"/>
      <c r="O866" s="297"/>
      <c r="P866" s="297"/>
      <c r="Q866" s="297"/>
      <c r="R866" s="297"/>
      <c r="S866" s="297"/>
      <c r="T866" s="297"/>
      <c r="U866" s="297"/>
      <c r="V866" s="297"/>
      <c r="W866" s="297"/>
      <c r="X866" s="297"/>
      <c r="Y866" s="297"/>
      <c r="Z866" s="297"/>
    </row>
    <row r="867" spans="1:26" ht="15.75" customHeight="1">
      <c r="A867" s="297"/>
      <c r="B867" s="297"/>
      <c r="C867" s="297"/>
      <c r="D867" s="297"/>
      <c r="E867" s="297"/>
      <c r="F867" s="297"/>
      <c r="G867" s="297"/>
      <c r="H867" s="297"/>
      <c r="I867" s="297"/>
      <c r="J867" s="297"/>
      <c r="K867" s="297"/>
      <c r="L867" s="297"/>
      <c r="M867" s="297"/>
      <c r="N867" s="297"/>
      <c r="O867" s="297"/>
      <c r="P867" s="297"/>
      <c r="Q867" s="297"/>
      <c r="R867" s="297"/>
      <c r="S867" s="297"/>
      <c r="T867" s="297"/>
      <c r="U867" s="297"/>
      <c r="V867" s="297"/>
      <c r="W867" s="297"/>
      <c r="X867" s="297"/>
      <c r="Y867" s="297"/>
      <c r="Z867" s="297"/>
    </row>
    <row r="868" spans="1:26" ht="15.75" customHeight="1">
      <c r="A868" s="297"/>
      <c r="B868" s="297"/>
      <c r="C868" s="297"/>
      <c r="D868" s="297"/>
      <c r="E868" s="297"/>
      <c r="F868" s="297"/>
      <c r="G868" s="297"/>
      <c r="H868" s="297"/>
      <c r="I868" s="297"/>
      <c r="J868" s="297"/>
      <c r="K868" s="297"/>
      <c r="L868" s="297"/>
      <c r="M868" s="297"/>
      <c r="N868" s="297"/>
      <c r="O868" s="297"/>
      <c r="P868" s="297"/>
      <c r="Q868" s="297"/>
      <c r="R868" s="297"/>
      <c r="S868" s="297"/>
      <c r="T868" s="297"/>
      <c r="U868" s="297"/>
      <c r="V868" s="297"/>
      <c r="W868" s="297"/>
      <c r="X868" s="297"/>
      <c r="Y868" s="297"/>
      <c r="Z868" s="297"/>
    </row>
    <row r="869" spans="1:26" ht="15.75" customHeight="1">
      <c r="A869" s="297"/>
      <c r="B869" s="297"/>
      <c r="C869" s="297"/>
      <c r="D869" s="297"/>
      <c r="E869" s="297"/>
      <c r="F869" s="297"/>
      <c r="G869" s="297"/>
      <c r="H869" s="297"/>
      <c r="I869" s="297"/>
      <c r="J869" s="297"/>
      <c r="K869" s="297"/>
      <c r="L869" s="297"/>
      <c r="M869" s="297"/>
      <c r="N869" s="297"/>
      <c r="O869" s="297"/>
      <c r="P869" s="297"/>
      <c r="Q869" s="297"/>
      <c r="R869" s="297"/>
      <c r="S869" s="297"/>
      <c r="T869" s="297"/>
      <c r="U869" s="297"/>
      <c r="V869" s="297"/>
      <c r="W869" s="297"/>
      <c r="X869" s="297"/>
      <c r="Y869" s="297"/>
      <c r="Z869" s="297"/>
    </row>
    <row r="870" spans="1:26" ht="15.75" customHeight="1">
      <c r="A870" s="297"/>
      <c r="B870" s="297"/>
      <c r="C870" s="297"/>
      <c r="D870" s="297"/>
      <c r="E870" s="297"/>
      <c r="F870" s="297"/>
      <c r="G870" s="297"/>
      <c r="H870" s="297"/>
      <c r="I870" s="297"/>
      <c r="J870" s="297"/>
      <c r="K870" s="297"/>
      <c r="L870" s="297"/>
      <c r="M870" s="297"/>
      <c r="N870" s="297"/>
      <c r="O870" s="297"/>
      <c r="P870" s="297"/>
      <c r="Q870" s="297"/>
      <c r="R870" s="297"/>
      <c r="S870" s="297"/>
      <c r="T870" s="297"/>
      <c r="U870" s="297"/>
      <c r="V870" s="297"/>
      <c r="W870" s="297"/>
      <c r="X870" s="297"/>
      <c r="Y870" s="297"/>
      <c r="Z870" s="297"/>
    </row>
    <row r="871" spans="1:26" ht="15.75" customHeight="1">
      <c r="A871" s="297"/>
      <c r="B871" s="297"/>
      <c r="C871" s="297"/>
      <c r="D871" s="297"/>
      <c r="E871" s="297"/>
      <c r="F871" s="297"/>
      <c r="G871" s="297"/>
      <c r="H871" s="297"/>
      <c r="I871" s="297"/>
      <c r="J871" s="297"/>
      <c r="K871" s="297"/>
      <c r="L871" s="297"/>
      <c r="M871" s="297"/>
      <c r="N871" s="297"/>
      <c r="O871" s="297"/>
      <c r="P871" s="297"/>
      <c r="Q871" s="297"/>
      <c r="R871" s="297"/>
      <c r="S871" s="297"/>
      <c r="T871" s="297"/>
      <c r="U871" s="297"/>
      <c r="V871" s="297"/>
      <c r="W871" s="297"/>
      <c r="X871" s="297"/>
      <c r="Y871" s="297"/>
      <c r="Z871" s="297"/>
    </row>
    <row r="872" spans="1:26" ht="15.75" customHeight="1">
      <c r="A872" s="297"/>
      <c r="B872" s="297"/>
      <c r="C872" s="297"/>
      <c r="D872" s="297"/>
      <c r="E872" s="297"/>
      <c r="F872" s="297"/>
      <c r="G872" s="297"/>
      <c r="H872" s="297"/>
      <c r="I872" s="297"/>
      <c r="J872" s="297"/>
      <c r="K872" s="297"/>
      <c r="L872" s="297"/>
      <c r="M872" s="297"/>
      <c r="N872" s="297"/>
      <c r="O872" s="297"/>
      <c r="P872" s="297"/>
      <c r="Q872" s="297"/>
      <c r="R872" s="297"/>
      <c r="S872" s="297"/>
      <c r="T872" s="297"/>
      <c r="U872" s="297"/>
      <c r="V872" s="297"/>
      <c r="W872" s="297"/>
      <c r="X872" s="297"/>
      <c r="Y872" s="297"/>
      <c r="Z872" s="297"/>
    </row>
    <row r="873" spans="1:26" ht="15.75" customHeight="1">
      <c r="A873" s="297"/>
      <c r="B873" s="297"/>
      <c r="C873" s="297"/>
      <c r="D873" s="297"/>
      <c r="E873" s="297"/>
      <c r="F873" s="297"/>
      <c r="G873" s="297"/>
      <c r="H873" s="297"/>
      <c r="I873" s="297"/>
      <c r="J873" s="297"/>
      <c r="K873" s="297"/>
      <c r="L873" s="297"/>
      <c r="M873" s="297"/>
      <c r="N873" s="297"/>
      <c r="O873" s="297"/>
      <c r="P873" s="297"/>
      <c r="Q873" s="297"/>
      <c r="R873" s="297"/>
      <c r="S873" s="297"/>
      <c r="T873" s="297"/>
      <c r="U873" s="297"/>
      <c r="V873" s="297"/>
      <c r="W873" s="297"/>
      <c r="X873" s="297"/>
      <c r="Y873" s="297"/>
      <c r="Z873" s="297"/>
    </row>
    <row r="874" spans="1:26" ht="15.75" customHeight="1">
      <c r="A874" s="297"/>
      <c r="B874" s="297"/>
      <c r="C874" s="297"/>
      <c r="D874" s="297"/>
      <c r="E874" s="297"/>
      <c r="F874" s="297"/>
      <c r="G874" s="297"/>
      <c r="H874" s="297"/>
      <c r="I874" s="297"/>
      <c r="J874" s="297"/>
      <c r="K874" s="297"/>
      <c r="L874" s="297"/>
      <c r="M874" s="297"/>
      <c r="N874" s="297"/>
      <c r="O874" s="297"/>
      <c r="P874" s="297"/>
      <c r="Q874" s="297"/>
      <c r="R874" s="297"/>
      <c r="S874" s="297"/>
      <c r="T874" s="297"/>
      <c r="U874" s="297"/>
      <c r="V874" s="297"/>
      <c r="W874" s="297"/>
      <c r="X874" s="297"/>
      <c r="Y874" s="297"/>
      <c r="Z874" s="297"/>
    </row>
    <row r="875" spans="1:26" ht="15.75" customHeight="1">
      <c r="A875" s="297"/>
      <c r="B875" s="297"/>
      <c r="C875" s="297"/>
      <c r="D875" s="297"/>
      <c r="E875" s="297"/>
      <c r="F875" s="297"/>
      <c r="G875" s="297"/>
      <c r="H875" s="297"/>
      <c r="I875" s="297"/>
      <c r="J875" s="297"/>
      <c r="K875" s="297"/>
      <c r="L875" s="297"/>
      <c r="M875" s="297"/>
      <c r="N875" s="297"/>
      <c r="O875" s="297"/>
      <c r="P875" s="297"/>
      <c r="Q875" s="297"/>
      <c r="R875" s="297"/>
      <c r="S875" s="297"/>
      <c r="T875" s="297"/>
      <c r="U875" s="297"/>
      <c r="V875" s="297"/>
      <c r="W875" s="297"/>
      <c r="X875" s="297"/>
      <c r="Y875" s="297"/>
      <c r="Z875" s="297"/>
    </row>
    <row r="876" spans="1:26" ht="15.75" customHeight="1">
      <c r="A876" s="297"/>
      <c r="B876" s="297"/>
      <c r="C876" s="297"/>
      <c r="D876" s="297"/>
      <c r="E876" s="297"/>
      <c r="F876" s="297"/>
      <c r="G876" s="297"/>
      <c r="H876" s="297"/>
      <c r="I876" s="297"/>
      <c r="J876" s="297"/>
      <c r="K876" s="297"/>
      <c r="L876" s="297"/>
      <c r="M876" s="297"/>
      <c r="N876" s="297"/>
      <c r="O876" s="297"/>
      <c r="P876" s="297"/>
      <c r="Q876" s="297"/>
      <c r="R876" s="297"/>
      <c r="S876" s="297"/>
      <c r="T876" s="297"/>
      <c r="U876" s="297"/>
      <c r="V876" s="297"/>
      <c r="W876" s="297"/>
      <c r="X876" s="297"/>
      <c r="Y876" s="297"/>
      <c r="Z876" s="297"/>
    </row>
    <row r="877" spans="1:26" ht="15.75" customHeight="1">
      <c r="A877" s="297"/>
      <c r="B877" s="297"/>
      <c r="C877" s="297"/>
      <c r="D877" s="297"/>
      <c r="E877" s="297"/>
      <c r="F877" s="297"/>
      <c r="G877" s="297"/>
      <c r="H877" s="297"/>
      <c r="I877" s="297"/>
      <c r="J877" s="297"/>
      <c r="K877" s="297"/>
      <c r="L877" s="297"/>
      <c r="M877" s="297"/>
      <c r="N877" s="297"/>
      <c r="O877" s="297"/>
      <c r="P877" s="297"/>
      <c r="Q877" s="297"/>
      <c r="R877" s="297"/>
      <c r="S877" s="297"/>
      <c r="T877" s="297"/>
      <c r="U877" s="297"/>
      <c r="V877" s="297"/>
      <c r="W877" s="297"/>
      <c r="X877" s="297"/>
      <c r="Y877" s="297"/>
      <c r="Z877" s="297"/>
    </row>
    <row r="878" spans="1:26" ht="15.75" customHeight="1">
      <c r="A878" s="297"/>
      <c r="B878" s="297"/>
      <c r="C878" s="297"/>
      <c r="D878" s="297"/>
      <c r="E878" s="297"/>
      <c r="F878" s="297"/>
      <c r="G878" s="297"/>
      <c r="H878" s="297"/>
      <c r="I878" s="297"/>
      <c r="J878" s="297"/>
      <c r="K878" s="297"/>
      <c r="L878" s="297"/>
      <c r="M878" s="297"/>
      <c r="N878" s="297"/>
      <c r="O878" s="297"/>
      <c r="P878" s="297"/>
      <c r="Q878" s="297"/>
      <c r="R878" s="297"/>
      <c r="S878" s="297"/>
      <c r="T878" s="297"/>
      <c r="U878" s="297"/>
      <c r="V878" s="297"/>
      <c r="W878" s="297"/>
      <c r="X878" s="297"/>
      <c r="Y878" s="297"/>
      <c r="Z878" s="297"/>
    </row>
    <row r="879" spans="1:26" ht="15.75" customHeight="1">
      <c r="A879" s="297"/>
      <c r="B879" s="297"/>
      <c r="C879" s="297"/>
      <c r="D879" s="297"/>
      <c r="E879" s="297"/>
      <c r="F879" s="297"/>
      <c r="G879" s="297"/>
      <c r="H879" s="297"/>
      <c r="I879" s="297"/>
      <c r="J879" s="297"/>
      <c r="K879" s="297"/>
      <c r="L879" s="297"/>
      <c r="M879" s="297"/>
      <c r="N879" s="297"/>
      <c r="O879" s="297"/>
      <c r="P879" s="297"/>
      <c r="Q879" s="297"/>
      <c r="R879" s="297"/>
      <c r="S879" s="297"/>
      <c r="T879" s="297"/>
      <c r="U879" s="297"/>
      <c r="V879" s="297"/>
      <c r="W879" s="297"/>
      <c r="X879" s="297"/>
      <c r="Y879" s="297"/>
      <c r="Z879" s="297"/>
    </row>
    <row r="880" spans="1:26" ht="15.75" customHeight="1">
      <c r="A880" s="297"/>
      <c r="B880" s="297"/>
      <c r="C880" s="297"/>
      <c r="D880" s="297"/>
      <c r="E880" s="297"/>
      <c r="F880" s="297"/>
      <c r="G880" s="297"/>
      <c r="H880" s="297"/>
      <c r="I880" s="297"/>
      <c r="J880" s="297"/>
      <c r="K880" s="297"/>
      <c r="L880" s="297"/>
      <c r="M880" s="297"/>
      <c r="N880" s="297"/>
      <c r="O880" s="297"/>
      <c r="P880" s="297"/>
      <c r="Q880" s="297"/>
      <c r="R880" s="297"/>
      <c r="S880" s="297"/>
      <c r="T880" s="297"/>
      <c r="U880" s="297"/>
      <c r="V880" s="297"/>
      <c r="W880" s="297"/>
      <c r="X880" s="297"/>
      <c r="Y880" s="297"/>
      <c r="Z880" s="297"/>
    </row>
    <row r="881" spans="1:26" ht="15.75" customHeight="1">
      <c r="A881" s="297"/>
      <c r="B881" s="297"/>
      <c r="C881" s="297"/>
      <c r="D881" s="297"/>
      <c r="E881" s="297"/>
      <c r="F881" s="297"/>
      <c r="G881" s="297"/>
      <c r="H881" s="297"/>
      <c r="I881" s="297"/>
      <c r="J881" s="297"/>
      <c r="K881" s="297"/>
      <c r="L881" s="297"/>
      <c r="M881" s="297"/>
      <c r="N881" s="297"/>
      <c r="O881" s="297"/>
      <c r="P881" s="297"/>
      <c r="Q881" s="297"/>
      <c r="R881" s="297"/>
      <c r="S881" s="297"/>
      <c r="T881" s="297"/>
      <c r="U881" s="297"/>
      <c r="V881" s="297"/>
      <c r="W881" s="297"/>
      <c r="X881" s="297"/>
      <c r="Y881" s="297"/>
      <c r="Z881" s="297"/>
    </row>
    <row r="882" spans="1:26" ht="15.75" customHeight="1">
      <c r="A882" s="297"/>
      <c r="B882" s="297"/>
      <c r="C882" s="297"/>
      <c r="D882" s="297"/>
      <c r="E882" s="297"/>
      <c r="F882" s="297"/>
      <c r="G882" s="297"/>
      <c r="H882" s="297"/>
      <c r="I882" s="297"/>
      <c r="J882" s="297"/>
      <c r="K882" s="297"/>
      <c r="L882" s="297"/>
      <c r="M882" s="297"/>
      <c r="N882" s="297"/>
      <c r="O882" s="297"/>
      <c r="P882" s="297"/>
      <c r="Q882" s="297"/>
      <c r="R882" s="297"/>
      <c r="S882" s="297"/>
      <c r="T882" s="297"/>
      <c r="U882" s="297"/>
      <c r="V882" s="297"/>
      <c r="W882" s="297"/>
      <c r="X882" s="297"/>
      <c r="Y882" s="297"/>
      <c r="Z882" s="297"/>
    </row>
    <row r="883" spans="1:26" ht="15.75" customHeight="1">
      <c r="A883" s="297"/>
      <c r="B883" s="297"/>
      <c r="C883" s="297"/>
      <c r="D883" s="297"/>
      <c r="E883" s="297"/>
      <c r="F883" s="297"/>
      <c r="G883" s="297"/>
      <c r="H883" s="297"/>
      <c r="I883" s="297"/>
      <c r="J883" s="297"/>
      <c r="K883" s="297"/>
      <c r="L883" s="297"/>
      <c r="M883" s="297"/>
      <c r="N883" s="297"/>
      <c r="O883" s="297"/>
      <c r="P883" s="297"/>
      <c r="Q883" s="297"/>
      <c r="R883" s="297"/>
      <c r="S883" s="297"/>
      <c r="T883" s="297"/>
      <c r="U883" s="297"/>
      <c r="V883" s="297"/>
      <c r="W883" s="297"/>
      <c r="X883" s="297"/>
      <c r="Y883" s="297"/>
      <c r="Z883" s="297"/>
    </row>
    <row r="884" spans="1:26" ht="15.75" customHeight="1">
      <c r="A884" s="297"/>
      <c r="B884" s="297"/>
      <c r="C884" s="297"/>
      <c r="D884" s="297"/>
      <c r="E884" s="297"/>
      <c r="F884" s="297"/>
      <c r="G884" s="297"/>
      <c r="H884" s="297"/>
      <c r="I884" s="297"/>
      <c r="J884" s="297"/>
      <c r="K884" s="297"/>
      <c r="L884" s="297"/>
      <c r="M884" s="297"/>
      <c r="N884" s="297"/>
      <c r="O884" s="297"/>
      <c r="P884" s="297"/>
      <c r="Q884" s="297"/>
      <c r="R884" s="297"/>
      <c r="S884" s="297"/>
      <c r="T884" s="297"/>
      <c r="U884" s="297"/>
      <c r="V884" s="297"/>
      <c r="W884" s="297"/>
      <c r="X884" s="297"/>
      <c r="Y884" s="297"/>
      <c r="Z884" s="297"/>
    </row>
    <row r="885" spans="1:26" ht="15.75" customHeight="1">
      <c r="A885" s="297"/>
      <c r="B885" s="297"/>
      <c r="C885" s="297"/>
      <c r="D885" s="297"/>
      <c r="E885" s="297"/>
      <c r="F885" s="297"/>
      <c r="G885" s="297"/>
      <c r="H885" s="297"/>
      <c r="I885" s="297"/>
      <c r="J885" s="297"/>
      <c r="K885" s="297"/>
      <c r="L885" s="297"/>
      <c r="M885" s="297"/>
      <c r="N885" s="297"/>
      <c r="O885" s="297"/>
      <c r="P885" s="297"/>
      <c r="Q885" s="297"/>
      <c r="R885" s="297"/>
      <c r="S885" s="297"/>
      <c r="T885" s="297"/>
      <c r="U885" s="297"/>
      <c r="V885" s="297"/>
      <c r="W885" s="297"/>
      <c r="X885" s="297"/>
      <c r="Y885" s="297"/>
      <c r="Z885" s="297"/>
    </row>
    <row r="886" spans="1:26" ht="15.75" customHeight="1">
      <c r="A886" s="297"/>
      <c r="B886" s="297"/>
      <c r="C886" s="297"/>
      <c r="D886" s="297"/>
      <c r="E886" s="297"/>
      <c r="F886" s="297"/>
      <c r="G886" s="297"/>
      <c r="H886" s="297"/>
      <c r="I886" s="297"/>
      <c r="J886" s="297"/>
      <c r="K886" s="297"/>
      <c r="L886" s="297"/>
      <c r="M886" s="297"/>
      <c r="N886" s="297"/>
      <c r="O886" s="297"/>
      <c r="P886" s="297"/>
      <c r="Q886" s="297"/>
      <c r="R886" s="297"/>
      <c r="S886" s="297"/>
      <c r="T886" s="297"/>
      <c r="U886" s="297"/>
      <c r="V886" s="297"/>
      <c r="W886" s="297"/>
      <c r="X886" s="297"/>
      <c r="Y886" s="297"/>
      <c r="Z886" s="297"/>
    </row>
    <row r="887" spans="1:26" ht="15.75" customHeight="1">
      <c r="A887" s="297"/>
      <c r="B887" s="297"/>
      <c r="C887" s="297"/>
      <c r="D887" s="297"/>
      <c r="E887" s="297"/>
      <c r="F887" s="297"/>
      <c r="G887" s="297"/>
      <c r="H887" s="297"/>
      <c r="I887" s="297"/>
      <c r="J887" s="297"/>
      <c r="K887" s="297"/>
      <c r="L887" s="297"/>
      <c r="M887" s="297"/>
      <c r="N887" s="297"/>
      <c r="O887" s="297"/>
      <c r="P887" s="297"/>
      <c r="Q887" s="297"/>
      <c r="R887" s="297"/>
      <c r="S887" s="297"/>
      <c r="T887" s="297"/>
      <c r="U887" s="297"/>
      <c r="V887" s="297"/>
      <c r="W887" s="297"/>
      <c r="X887" s="297"/>
      <c r="Y887" s="297"/>
      <c r="Z887" s="297"/>
    </row>
    <row r="888" spans="1:26" ht="15.75" customHeight="1">
      <c r="A888" s="297"/>
      <c r="B888" s="297"/>
      <c r="C888" s="297"/>
      <c r="D888" s="297"/>
      <c r="E888" s="297"/>
      <c r="F888" s="297"/>
      <c r="G888" s="297"/>
      <c r="H888" s="297"/>
      <c r="I888" s="297"/>
      <c r="J888" s="297"/>
      <c r="K888" s="297"/>
      <c r="L888" s="297"/>
      <c r="M888" s="297"/>
      <c r="N888" s="297"/>
      <c r="O888" s="297"/>
      <c r="P888" s="297"/>
      <c r="Q888" s="297"/>
      <c r="R888" s="297"/>
      <c r="S888" s="297"/>
      <c r="T888" s="297"/>
      <c r="U888" s="297"/>
      <c r="V888" s="297"/>
      <c r="W888" s="297"/>
      <c r="X888" s="297"/>
      <c r="Y888" s="297"/>
      <c r="Z888" s="297"/>
    </row>
    <row r="889" spans="1:26" ht="15.75" customHeight="1">
      <c r="A889" s="297"/>
      <c r="B889" s="297"/>
      <c r="C889" s="297"/>
      <c r="D889" s="297"/>
      <c r="E889" s="297"/>
      <c r="F889" s="297"/>
      <c r="G889" s="297"/>
      <c r="H889" s="297"/>
      <c r="I889" s="297"/>
      <c r="J889" s="297"/>
      <c r="K889" s="297"/>
      <c r="L889" s="297"/>
      <c r="M889" s="297"/>
      <c r="N889" s="297"/>
      <c r="O889" s="297"/>
      <c r="P889" s="297"/>
      <c r="Q889" s="297"/>
      <c r="R889" s="297"/>
      <c r="S889" s="297"/>
      <c r="T889" s="297"/>
      <c r="U889" s="297"/>
      <c r="V889" s="297"/>
      <c r="W889" s="297"/>
      <c r="X889" s="297"/>
      <c r="Y889" s="297"/>
      <c r="Z889" s="297"/>
    </row>
    <row r="890" spans="1:26" ht="15.75" customHeight="1">
      <c r="A890" s="297"/>
      <c r="B890" s="297"/>
      <c r="C890" s="297"/>
      <c r="D890" s="297"/>
      <c r="E890" s="297"/>
      <c r="F890" s="297"/>
      <c r="G890" s="297"/>
      <c r="H890" s="297"/>
      <c r="I890" s="297"/>
      <c r="J890" s="297"/>
      <c r="K890" s="297"/>
      <c r="L890" s="297"/>
      <c r="M890" s="297"/>
      <c r="N890" s="297"/>
      <c r="O890" s="297"/>
      <c r="P890" s="297"/>
      <c r="Q890" s="297"/>
      <c r="R890" s="297"/>
      <c r="S890" s="297"/>
      <c r="T890" s="297"/>
      <c r="U890" s="297"/>
      <c r="V890" s="297"/>
      <c r="W890" s="297"/>
      <c r="X890" s="297"/>
      <c r="Y890" s="297"/>
      <c r="Z890" s="297"/>
    </row>
    <row r="891" spans="1:26" ht="15.75" customHeight="1">
      <c r="A891" s="297"/>
      <c r="B891" s="297"/>
      <c r="C891" s="297"/>
      <c r="D891" s="297"/>
      <c r="E891" s="297"/>
      <c r="F891" s="297"/>
      <c r="G891" s="297"/>
      <c r="H891" s="297"/>
      <c r="I891" s="297"/>
      <c r="J891" s="297"/>
      <c r="K891" s="297"/>
      <c r="L891" s="297"/>
      <c r="M891" s="297"/>
      <c r="N891" s="297"/>
      <c r="O891" s="297"/>
      <c r="P891" s="297"/>
      <c r="Q891" s="297"/>
      <c r="R891" s="297"/>
      <c r="S891" s="297"/>
      <c r="T891" s="297"/>
      <c r="U891" s="297"/>
      <c r="V891" s="297"/>
      <c r="W891" s="297"/>
      <c r="X891" s="297"/>
      <c r="Y891" s="297"/>
      <c r="Z891" s="297"/>
    </row>
    <row r="892" spans="1:26" ht="15.75" customHeight="1">
      <c r="A892" s="297"/>
      <c r="B892" s="297"/>
      <c r="C892" s="297"/>
      <c r="D892" s="297"/>
      <c r="E892" s="297"/>
      <c r="F892" s="297"/>
      <c r="G892" s="297"/>
      <c r="H892" s="297"/>
      <c r="I892" s="297"/>
      <c r="J892" s="297"/>
      <c r="K892" s="297"/>
      <c r="L892" s="297"/>
      <c r="M892" s="297"/>
      <c r="N892" s="297"/>
      <c r="O892" s="297"/>
      <c r="P892" s="297"/>
      <c r="Q892" s="297"/>
      <c r="R892" s="297"/>
      <c r="S892" s="297"/>
      <c r="T892" s="297"/>
      <c r="U892" s="297"/>
      <c r="V892" s="297"/>
      <c r="W892" s="297"/>
      <c r="X892" s="297"/>
      <c r="Y892" s="297"/>
      <c r="Z892" s="297"/>
    </row>
    <row r="893" spans="1:26" ht="15.75" customHeight="1">
      <c r="A893" s="297"/>
      <c r="B893" s="297"/>
      <c r="C893" s="297"/>
      <c r="D893" s="297"/>
      <c r="E893" s="297"/>
      <c r="F893" s="297"/>
      <c r="G893" s="297"/>
      <c r="H893" s="297"/>
      <c r="I893" s="297"/>
      <c r="J893" s="297"/>
      <c r="K893" s="297"/>
      <c r="L893" s="297"/>
      <c r="M893" s="297"/>
      <c r="N893" s="297"/>
      <c r="O893" s="297"/>
      <c r="P893" s="297"/>
      <c r="Q893" s="297"/>
      <c r="R893" s="297"/>
      <c r="S893" s="297"/>
      <c r="T893" s="297"/>
      <c r="U893" s="297"/>
      <c r="V893" s="297"/>
      <c r="W893" s="297"/>
      <c r="X893" s="297"/>
      <c r="Y893" s="297"/>
      <c r="Z893" s="297"/>
    </row>
    <row r="894" spans="1:26" ht="15.75" customHeight="1">
      <c r="A894" s="297"/>
      <c r="B894" s="297"/>
      <c r="C894" s="297"/>
      <c r="D894" s="297"/>
      <c r="E894" s="297"/>
      <c r="F894" s="297"/>
      <c r="G894" s="297"/>
      <c r="H894" s="297"/>
      <c r="I894" s="297"/>
      <c r="J894" s="297"/>
      <c r="K894" s="297"/>
      <c r="L894" s="297"/>
      <c r="M894" s="297"/>
      <c r="N894" s="297"/>
      <c r="O894" s="297"/>
      <c r="P894" s="297"/>
      <c r="Q894" s="297"/>
      <c r="R894" s="297"/>
      <c r="S894" s="297"/>
      <c r="T894" s="297"/>
      <c r="U894" s="297"/>
      <c r="V894" s="297"/>
      <c r="W894" s="297"/>
      <c r="X894" s="297"/>
      <c r="Y894" s="297"/>
      <c r="Z894" s="297"/>
    </row>
    <row r="895" spans="1:26" ht="15.75" customHeight="1">
      <c r="A895" s="297"/>
      <c r="B895" s="297"/>
      <c r="C895" s="297"/>
      <c r="D895" s="297"/>
      <c r="E895" s="297"/>
      <c r="F895" s="297"/>
      <c r="G895" s="297"/>
      <c r="H895" s="297"/>
      <c r="I895" s="297"/>
      <c r="J895" s="297"/>
      <c r="K895" s="297"/>
      <c r="L895" s="297"/>
      <c r="M895" s="297"/>
      <c r="N895" s="297"/>
      <c r="O895" s="297"/>
      <c r="P895" s="297"/>
      <c r="Q895" s="297"/>
      <c r="R895" s="297"/>
      <c r="S895" s="297"/>
      <c r="T895" s="297"/>
      <c r="U895" s="297"/>
      <c r="V895" s="297"/>
      <c r="W895" s="297"/>
      <c r="X895" s="297"/>
      <c r="Y895" s="297"/>
      <c r="Z895" s="297"/>
    </row>
    <row r="896" spans="1:26" ht="15.75" customHeight="1">
      <c r="A896" s="297"/>
      <c r="B896" s="297"/>
      <c r="C896" s="297"/>
      <c r="D896" s="297"/>
      <c r="E896" s="297"/>
      <c r="F896" s="297"/>
      <c r="G896" s="297"/>
      <c r="H896" s="297"/>
      <c r="I896" s="297"/>
      <c r="J896" s="297"/>
      <c r="K896" s="297"/>
      <c r="L896" s="297"/>
      <c r="M896" s="297"/>
      <c r="N896" s="297"/>
      <c r="O896" s="297"/>
      <c r="P896" s="297"/>
      <c r="Q896" s="297"/>
      <c r="R896" s="297"/>
      <c r="S896" s="297"/>
      <c r="T896" s="297"/>
      <c r="U896" s="297"/>
      <c r="V896" s="297"/>
      <c r="W896" s="297"/>
      <c r="X896" s="297"/>
      <c r="Y896" s="297"/>
      <c r="Z896" s="297"/>
    </row>
    <row r="897" spans="1:26" ht="15.75" customHeight="1">
      <c r="A897" s="297"/>
      <c r="B897" s="297"/>
      <c r="C897" s="297"/>
      <c r="D897" s="297"/>
      <c r="E897" s="297"/>
      <c r="F897" s="297"/>
      <c r="G897" s="297"/>
      <c r="H897" s="297"/>
      <c r="I897" s="297"/>
      <c r="J897" s="297"/>
      <c r="K897" s="297"/>
      <c r="L897" s="297"/>
      <c r="M897" s="297"/>
      <c r="N897" s="297"/>
      <c r="O897" s="297"/>
      <c r="P897" s="297"/>
      <c r="Q897" s="297"/>
      <c r="R897" s="297"/>
      <c r="S897" s="297"/>
      <c r="T897" s="297"/>
      <c r="U897" s="297"/>
      <c r="V897" s="297"/>
      <c r="W897" s="297"/>
      <c r="X897" s="297"/>
      <c r="Y897" s="297"/>
      <c r="Z897" s="297"/>
    </row>
    <row r="898" spans="1:26" ht="15.75" customHeight="1">
      <c r="A898" s="297"/>
      <c r="B898" s="297"/>
      <c r="C898" s="297"/>
      <c r="D898" s="297"/>
      <c r="E898" s="297"/>
      <c r="F898" s="297"/>
      <c r="G898" s="297"/>
      <c r="H898" s="297"/>
      <c r="I898" s="297"/>
      <c r="J898" s="297"/>
      <c r="K898" s="297"/>
      <c r="L898" s="297"/>
      <c r="M898" s="297"/>
      <c r="N898" s="297"/>
      <c r="O898" s="297"/>
      <c r="P898" s="297"/>
      <c r="Q898" s="297"/>
      <c r="R898" s="297"/>
      <c r="S898" s="297"/>
      <c r="T898" s="297"/>
      <c r="U898" s="297"/>
      <c r="V898" s="297"/>
      <c r="W898" s="297"/>
      <c r="X898" s="297"/>
      <c r="Y898" s="297"/>
      <c r="Z898" s="297"/>
    </row>
    <row r="899" spans="1:26" ht="15.75" customHeight="1">
      <c r="A899" s="297"/>
      <c r="B899" s="297"/>
      <c r="C899" s="297"/>
      <c r="D899" s="297"/>
      <c r="E899" s="297"/>
      <c r="F899" s="297"/>
      <c r="G899" s="297"/>
      <c r="H899" s="297"/>
      <c r="I899" s="297"/>
      <c r="J899" s="297"/>
      <c r="K899" s="297"/>
      <c r="L899" s="297"/>
      <c r="M899" s="297"/>
      <c r="N899" s="297"/>
      <c r="O899" s="297"/>
      <c r="P899" s="297"/>
      <c r="Q899" s="297"/>
      <c r="R899" s="297"/>
      <c r="S899" s="297"/>
      <c r="T899" s="297"/>
      <c r="U899" s="297"/>
      <c r="V899" s="297"/>
      <c r="W899" s="297"/>
      <c r="X899" s="297"/>
      <c r="Y899" s="297"/>
      <c r="Z899" s="297"/>
    </row>
    <row r="900" spans="1:26" ht="15.75" customHeight="1">
      <c r="A900" s="297"/>
      <c r="B900" s="297"/>
      <c r="C900" s="297"/>
      <c r="D900" s="297"/>
      <c r="E900" s="297"/>
      <c r="F900" s="297"/>
      <c r="G900" s="297"/>
      <c r="H900" s="297"/>
      <c r="I900" s="297"/>
      <c r="J900" s="297"/>
      <c r="K900" s="297"/>
      <c r="L900" s="297"/>
      <c r="M900" s="297"/>
      <c r="N900" s="297"/>
      <c r="O900" s="297"/>
      <c r="P900" s="297"/>
      <c r="Q900" s="297"/>
      <c r="R900" s="297"/>
      <c r="S900" s="297"/>
      <c r="T900" s="297"/>
      <c r="U900" s="297"/>
      <c r="V900" s="297"/>
      <c r="W900" s="297"/>
      <c r="X900" s="297"/>
      <c r="Y900" s="297"/>
      <c r="Z900" s="297"/>
    </row>
    <row r="901" spans="1:26" ht="15.75" customHeight="1">
      <c r="A901" s="297"/>
      <c r="B901" s="297"/>
      <c r="C901" s="297"/>
      <c r="D901" s="297"/>
      <c r="E901" s="297"/>
      <c r="F901" s="297"/>
      <c r="G901" s="297"/>
      <c r="H901" s="297"/>
      <c r="I901" s="297"/>
      <c r="J901" s="297"/>
      <c r="K901" s="297"/>
      <c r="L901" s="297"/>
      <c r="M901" s="297"/>
      <c r="N901" s="297"/>
      <c r="O901" s="297"/>
      <c r="P901" s="297"/>
      <c r="Q901" s="297"/>
      <c r="R901" s="297"/>
      <c r="S901" s="297"/>
      <c r="T901" s="297"/>
      <c r="U901" s="297"/>
      <c r="V901" s="297"/>
      <c r="W901" s="297"/>
      <c r="X901" s="297"/>
      <c r="Y901" s="297"/>
      <c r="Z901" s="297"/>
    </row>
    <row r="902" spans="1:26" ht="15.75" customHeight="1">
      <c r="A902" s="297"/>
      <c r="B902" s="297"/>
      <c r="C902" s="297"/>
      <c r="D902" s="297"/>
      <c r="E902" s="297"/>
      <c r="F902" s="297"/>
      <c r="G902" s="297"/>
      <c r="H902" s="297"/>
      <c r="I902" s="297"/>
      <c r="J902" s="297"/>
      <c r="K902" s="297"/>
      <c r="L902" s="297"/>
      <c r="M902" s="297"/>
      <c r="N902" s="297"/>
      <c r="O902" s="297"/>
      <c r="P902" s="297"/>
      <c r="Q902" s="297"/>
      <c r="R902" s="297"/>
      <c r="S902" s="297"/>
      <c r="T902" s="297"/>
      <c r="U902" s="297"/>
      <c r="V902" s="297"/>
      <c r="W902" s="297"/>
      <c r="X902" s="297"/>
      <c r="Y902" s="297"/>
      <c r="Z902" s="297"/>
    </row>
    <row r="903" spans="1:26" ht="15.75" customHeight="1">
      <c r="A903" s="297"/>
      <c r="B903" s="297"/>
      <c r="C903" s="297"/>
      <c r="D903" s="297"/>
      <c r="E903" s="297"/>
      <c r="F903" s="297"/>
      <c r="G903" s="297"/>
      <c r="H903" s="297"/>
      <c r="I903" s="297"/>
      <c r="J903" s="297"/>
      <c r="K903" s="297"/>
      <c r="L903" s="297"/>
      <c r="M903" s="297"/>
      <c r="N903" s="297"/>
      <c r="O903" s="297"/>
      <c r="P903" s="297"/>
      <c r="Q903" s="297"/>
      <c r="R903" s="297"/>
      <c r="S903" s="297"/>
      <c r="T903" s="297"/>
      <c r="U903" s="297"/>
      <c r="V903" s="297"/>
      <c r="W903" s="297"/>
      <c r="X903" s="297"/>
      <c r="Y903" s="297"/>
      <c r="Z903" s="297"/>
    </row>
    <row r="904" spans="1:26" ht="15.75" customHeight="1">
      <c r="A904" s="297"/>
      <c r="B904" s="297"/>
      <c r="C904" s="297"/>
      <c r="D904" s="297"/>
      <c r="E904" s="297"/>
      <c r="F904" s="297"/>
      <c r="G904" s="297"/>
      <c r="H904" s="297"/>
      <c r="I904" s="297"/>
      <c r="J904" s="297"/>
      <c r="K904" s="297"/>
      <c r="L904" s="297"/>
      <c r="M904" s="297"/>
      <c r="N904" s="297"/>
      <c r="O904" s="297"/>
      <c r="P904" s="297"/>
      <c r="Q904" s="297"/>
      <c r="R904" s="297"/>
      <c r="S904" s="297"/>
      <c r="T904" s="297"/>
      <c r="U904" s="297"/>
      <c r="V904" s="297"/>
      <c r="W904" s="297"/>
      <c r="X904" s="297"/>
      <c r="Y904" s="297"/>
      <c r="Z904" s="297"/>
    </row>
    <row r="905" spans="1:26" ht="15.75" customHeight="1">
      <c r="A905" s="297"/>
      <c r="B905" s="297"/>
      <c r="C905" s="297"/>
      <c r="D905" s="297"/>
      <c r="E905" s="297"/>
      <c r="F905" s="297"/>
      <c r="G905" s="297"/>
      <c r="H905" s="297"/>
      <c r="I905" s="297"/>
      <c r="J905" s="297"/>
      <c r="K905" s="297"/>
      <c r="L905" s="297"/>
      <c r="M905" s="297"/>
      <c r="N905" s="297"/>
      <c r="O905" s="297"/>
      <c r="P905" s="297"/>
      <c r="Q905" s="297"/>
      <c r="R905" s="297"/>
      <c r="S905" s="297"/>
      <c r="T905" s="297"/>
      <c r="U905" s="297"/>
      <c r="V905" s="297"/>
      <c r="W905" s="297"/>
      <c r="X905" s="297"/>
      <c r="Y905" s="297"/>
      <c r="Z905" s="297"/>
    </row>
    <row r="906" spans="1:26" ht="15.75" customHeight="1">
      <c r="A906" s="297"/>
      <c r="B906" s="297"/>
      <c r="C906" s="297"/>
      <c r="D906" s="297"/>
      <c r="E906" s="297"/>
      <c r="F906" s="297"/>
      <c r="G906" s="297"/>
      <c r="H906" s="297"/>
      <c r="I906" s="297"/>
      <c r="J906" s="297"/>
      <c r="K906" s="297"/>
      <c r="L906" s="297"/>
      <c r="M906" s="297"/>
      <c r="N906" s="297"/>
      <c r="O906" s="297"/>
      <c r="P906" s="297"/>
      <c r="Q906" s="297"/>
      <c r="R906" s="297"/>
      <c r="S906" s="297"/>
      <c r="T906" s="297"/>
      <c r="U906" s="297"/>
      <c r="V906" s="297"/>
      <c r="W906" s="297"/>
      <c r="X906" s="297"/>
      <c r="Y906" s="297"/>
      <c r="Z906" s="297"/>
    </row>
    <row r="907" spans="1:26" ht="15.75" customHeight="1">
      <c r="A907" s="297"/>
      <c r="B907" s="297"/>
      <c r="C907" s="297"/>
      <c r="D907" s="297"/>
      <c r="E907" s="297"/>
      <c r="F907" s="297"/>
      <c r="G907" s="297"/>
      <c r="H907" s="297"/>
      <c r="I907" s="297"/>
      <c r="J907" s="297"/>
      <c r="K907" s="297"/>
      <c r="L907" s="297"/>
      <c r="M907" s="297"/>
      <c r="N907" s="297"/>
      <c r="O907" s="297"/>
      <c r="P907" s="297"/>
      <c r="Q907" s="297"/>
      <c r="R907" s="297"/>
      <c r="S907" s="297"/>
      <c r="T907" s="297"/>
      <c r="U907" s="297"/>
      <c r="V907" s="297"/>
      <c r="W907" s="297"/>
      <c r="X907" s="297"/>
      <c r="Y907" s="297"/>
      <c r="Z907" s="297"/>
    </row>
    <row r="908" spans="1:26" ht="15.75" customHeight="1">
      <c r="A908" s="297"/>
      <c r="B908" s="297"/>
      <c r="C908" s="297"/>
      <c r="D908" s="297"/>
      <c r="E908" s="297"/>
      <c r="F908" s="297"/>
      <c r="G908" s="297"/>
      <c r="H908" s="297"/>
      <c r="I908" s="297"/>
      <c r="J908" s="297"/>
      <c r="K908" s="297"/>
      <c r="L908" s="297"/>
      <c r="M908" s="297"/>
      <c r="N908" s="297"/>
      <c r="O908" s="297"/>
      <c r="P908" s="297"/>
      <c r="Q908" s="297"/>
      <c r="R908" s="297"/>
      <c r="S908" s="297"/>
      <c r="T908" s="297"/>
      <c r="U908" s="297"/>
      <c r="V908" s="297"/>
      <c r="W908" s="297"/>
      <c r="X908" s="297"/>
      <c r="Y908" s="297"/>
      <c r="Z908" s="297"/>
    </row>
    <row r="909" spans="1:26" ht="15.75" customHeight="1">
      <c r="A909" s="297"/>
      <c r="B909" s="297"/>
      <c r="C909" s="297"/>
      <c r="D909" s="297"/>
      <c r="E909" s="297"/>
      <c r="F909" s="297"/>
      <c r="G909" s="297"/>
      <c r="H909" s="297"/>
      <c r="I909" s="297"/>
      <c r="J909" s="297"/>
      <c r="K909" s="297"/>
      <c r="L909" s="297"/>
      <c r="M909" s="297"/>
      <c r="N909" s="297"/>
      <c r="O909" s="297"/>
      <c r="P909" s="297"/>
      <c r="Q909" s="297"/>
      <c r="R909" s="297"/>
      <c r="S909" s="297"/>
      <c r="T909" s="297"/>
      <c r="U909" s="297"/>
      <c r="V909" s="297"/>
      <c r="W909" s="297"/>
      <c r="X909" s="297"/>
      <c r="Y909" s="297"/>
      <c r="Z909" s="297"/>
    </row>
    <row r="910" spans="1:26" ht="15.75" customHeight="1">
      <c r="A910" s="297"/>
      <c r="B910" s="297"/>
      <c r="C910" s="297"/>
      <c r="D910" s="297"/>
      <c r="E910" s="297"/>
      <c r="F910" s="297"/>
      <c r="G910" s="297"/>
      <c r="H910" s="297"/>
      <c r="I910" s="297"/>
      <c r="J910" s="297"/>
      <c r="K910" s="297"/>
      <c r="L910" s="297"/>
      <c r="M910" s="297"/>
      <c r="N910" s="297"/>
      <c r="O910" s="297"/>
      <c r="P910" s="297"/>
      <c r="Q910" s="297"/>
      <c r="R910" s="297"/>
      <c r="S910" s="297"/>
      <c r="T910" s="297"/>
      <c r="U910" s="297"/>
      <c r="V910" s="297"/>
      <c r="W910" s="297"/>
      <c r="X910" s="297"/>
      <c r="Y910" s="297"/>
      <c r="Z910" s="297"/>
    </row>
    <row r="911" spans="1:26" ht="15.75" customHeight="1">
      <c r="A911" s="297"/>
      <c r="B911" s="297"/>
      <c r="C911" s="297"/>
      <c r="D911" s="297"/>
      <c r="E911" s="297"/>
      <c r="F911" s="297"/>
      <c r="G911" s="297"/>
      <c r="H911" s="297"/>
      <c r="I911" s="297"/>
      <c r="J911" s="297"/>
      <c r="K911" s="297"/>
      <c r="L911" s="297"/>
      <c r="M911" s="297"/>
      <c r="N911" s="297"/>
      <c r="O911" s="297"/>
      <c r="P911" s="297"/>
      <c r="Q911" s="297"/>
      <c r="R911" s="297"/>
      <c r="S911" s="297"/>
      <c r="T911" s="297"/>
      <c r="U911" s="297"/>
      <c r="V911" s="297"/>
      <c r="W911" s="297"/>
      <c r="X911" s="297"/>
      <c r="Y911" s="297"/>
      <c r="Z911" s="297"/>
    </row>
    <row r="912" spans="1:26" ht="15.75" customHeight="1">
      <c r="A912" s="297"/>
      <c r="B912" s="297"/>
      <c r="C912" s="297"/>
      <c r="D912" s="297"/>
      <c r="E912" s="297"/>
      <c r="F912" s="297"/>
      <c r="G912" s="297"/>
      <c r="H912" s="297"/>
      <c r="I912" s="297"/>
      <c r="J912" s="297"/>
      <c r="K912" s="297"/>
      <c r="L912" s="297"/>
      <c r="M912" s="297"/>
      <c r="N912" s="297"/>
      <c r="O912" s="297"/>
      <c r="P912" s="297"/>
      <c r="Q912" s="297"/>
      <c r="R912" s="297"/>
      <c r="S912" s="297"/>
      <c r="T912" s="297"/>
      <c r="U912" s="297"/>
      <c r="V912" s="297"/>
      <c r="W912" s="297"/>
      <c r="X912" s="297"/>
      <c r="Y912" s="297"/>
      <c r="Z912" s="297"/>
    </row>
    <row r="913" spans="1:26" ht="15.75" customHeight="1">
      <c r="A913" s="297"/>
      <c r="B913" s="297"/>
      <c r="C913" s="297"/>
      <c r="D913" s="297"/>
      <c r="E913" s="297"/>
      <c r="F913" s="297"/>
      <c r="G913" s="297"/>
      <c r="H913" s="297"/>
      <c r="I913" s="297"/>
      <c r="J913" s="297"/>
      <c r="K913" s="297"/>
      <c r="L913" s="297"/>
      <c r="M913" s="297"/>
      <c r="N913" s="297"/>
      <c r="O913" s="297"/>
      <c r="P913" s="297"/>
      <c r="Q913" s="297"/>
      <c r="R913" s="297"/>
      <c r="S913" s="297"/>
      <c r="T913" s="297"/>
      <c r="U913" s="297"/>
      <c r="V913" s="297"/>
      <c r="W913" s="297"/>
      <c r="X913" s="297"/>
      <c r="Y913" s="297"/>
      <c r="Z913" s="297"/>
    </row>
    <row r="914" spans="1:26" ht="15.75" customHeight="1">
      <c r="A914" s="297"/>
      <c r="B914" s="297"/>
      <c r="C914" s="297"/>
      <c r="D914" s="297"/>
      <c r="E914" s="297"/>
      <c r="F914" s="297"/>
      <c r="G914" s="297"/>
      <c r="H914" s="297"/>
      <c r="I914" s="297"/>
      <c r="J914" s="297"/>
      <c r="K914" s="297"/>
      <c r="L914" s="297"/>
      <c r="M914" s="297"/>
      <c r="N914" s="297"/>
      <c r="O914" s="297"/>
      <c r="P914" s="297"/>
      <c r="Q914" s="297"/>
      <c r="R914" s="297"/>
      <c r="S914" s="297"/>
      <c r="T914" s="297"/>
      <c r="U914" s="297"/>
      <c r="V914" s="297"/>
      <c r="W914" s="297"/>
      <c r="X914" s="297"/>
      <c r="Y914" s="297"/>
      <c r="Z914" s="297"/>
    </row>
    <row r="915" spans="1:26" ht="15.75" customHeight="1">
      <c r="A915" s="297"/>
      <c r="B915" s="297"/>
      <c r="C915" s="297"/>
      <c r="D915" s="297"/>
      <c r="E915" s="297"/>
      <c r="F915" s="297"/>
      <c r="G915" s="297"/>
      <c r="H915" s="297"/>
      <c r="I915" s="297"/>
      <c r="J915" s="297"/>
      <c r="K915" s="297"/>
      <c r="L915" s="297"/>
      <c r="M915" s="297"/>
      <c r="N915" s="297"/>
      <c r="O915" s="297"/>
      <c r="P915" s="297"/>
      <c r="Q915" s="297"/>
      <c r="R915" s="297"/>
      <c r="S915" s="297"/>
      <c r="T915" s="297"/>
      <c r="U915" s="297"/>
      <c r="V915" s="297"/>
      <c r="W915" s="297"/>
      <c r="X915" s="297"/>
      <c r="Y915" s="297"/>
      <c r="Z915" s="297"/>
    </row>
    <row r="916" spans="1:26" ht="15.75" customHeight="1">
      <c r="A916" s="297"/>
      <c r="B916" s="297"/>
      <c r="C916" s="297"/>
      <c r="D916" s="297"/>
      <c r="E916" s="297"/>
      <c r="F916" s="297"/>
      <c r="G916" s="297"/>
      <c r="H916" s="297"/>
      <c r="I916" s="297"/>
      <c r="J916" s="297"/>
      <c r="K916" s="297"/>
      <c r="L916" s="297"/>
      <c r="M916" s="297"/>
      <c r="N916" s="297"/>
      <c r="O916" s="297"/>
      <c r="P916" s="297"/>
      <c r="Q916" s="297"/>
      <c r="R916" s="297"/>
      <c r="S916" s="297"/>
      <c r="T916" s="297"/>
      <c r="U916" s="297"/>
      <c r="V916" s="297"/>
      <c r="W916" s="297"/>
      <c r="X916" s="297"/>
      <c r="Y916" s="297"/>
      <c r="Z916" s="297"/>
    </row>
    <row r="917" spans="1:26" ht="15.75" customHeight="1">
      <c r="A917" s="297"/>
      <c r="B917" s="297"/>
      <c r="C917" s="297"/>
      <c r="D917" s="297"/>
      <c r="E917" s="297"/>
      <c r="F917" s="297"/>
      <c r="G917" s="297"/>
      <c r="H917" s="297"/>
      <c r="I917" s="297"/>
      <c r="J917" s="297"/>
      <c r="K917" s="297"/>
      <c r="L917" s="297"/>
      <c r="M917" s="297"/>
      <c r="N917" s="297"/>
      <c r="O917" s="297"/>
      <c r="P917" s="297"/>
      <c r="Q917" s="297"/>
      <c r="R917" s="297"/>
      <c r="S917" s="297"/>
      <c r="T917" s="297"/>
      <c r="U917" s="297"/>
      <c r="V917" s="297"/>
      <c r="W917" s="297"/>
      <c r="X917" s="297"/>
      <c r="Y917" s="297"/>
      <c r="Z917" s="297"/>
    </row>
    <row r="918" spans="1:26" ht="15.75" customHeight="1">
      <c r="A918" s="297"/>
      <c r="B918" s="297"/>
      <c r="C918" s="297"/>
      <c r="D918" s="297"/>
      <c r="E918" s="297"/>
      <c r="F918" s="297"/>
      <c r="G918" s="297"/>
      <c r="H918" s="297"/>
      <c r="I918" s="297"/>
      <c r="J918" s="297"/>
      <c r="K918" s="297"/>
      <c r="L918" s="297"/>
      <c r="M918" s="297"/>
      <c r="N918" s="297"/>
      <c r="O918" s="297"/>
      <c r="P918" s="297"/>
      <c r="Q918" s="297"/>
      <c r="R918" s="297"/>
      <c r="S918" s="297"/>
      <c r="T918" s="297"/>
      <c r="U918" s="297"/>
      <c r="V918" s="297"/>
      <c r="W918" s="297"/>
      <c r="X918" s="297"/>
      <c r="Y918" s="297"/>
      <c r="Z918" s="297"/>
    </row>
    <row r="919" spans="1:26" ht="15.75" customHeight="1">
      <c r="A919" s="297"/>
      <c r="B919" s="297"/>
      <c r="C919" s="297"/>
      <c r="D919" s="297"/>
      <c r="E919" s="297"/>
      <c r="F919" s="297"/>
      <c r="G919" s="297"/>
      <c r="H919" s="297"/>
      <c r="I919" s="297"/>
      <c r="J919" s="297"/>
      <c r="K919" s="297"/>
      <c r="L919" s="297"/>
      <c r="M919" s="297"/>
      <c r="N919" s="297"/>
      <c r="O919" s="297"/>
      <c r="P919" s="297"/>
      <c r="Q919" s="297"/>
      <c r="R919" s="297"/>
      <c r="S919" s="297"/>
      <c r="T919" s="297"/>
      <c r="U919" s="297"/>
      <c r="V919" s="297"/>
      <c r="W919" s="297"/>
      <c r="X919" s="297"/>
      <c r="Y919" s="297"/>
      <c r="Z919" s="297"/>
    </row>
    <row r="920" spans="1:26" ht="15.75" customHeight="1">
      <c r="A920" s="297"/>
      <c r="B920" s="297"/>
      <c r="C920" s="297"/>
      <c r="D920" s="297"/>
      <c r="E920" s="297"/>
      <c r="F920" s="297"/>
      <c r="G920" s="297"/>
      <c r="H920" s="297"/>
      <c r="I920" s="297"/>
      <c r="J920" s="297"/>
      <c r="K920" s="297"/>
      <c r="L920" s="297"/>
      <c r="M920" s="297"/>
      <c r="N920" s="297"/>
      <c r="O920" s="297"/>
      <c r="P920" s="297"/>
      <c r="Q920" s="297"/>
      <c r="R920" s="297"/>
      <c r="S920" s="297"/>
      <c r="T920" s="297"/>
      <c r="U920" s="297"/>
      <c r="V920" s="297"/>
      <c r="W920" s="297"/>
      <c r="X920" s="297"/>
      <c r="Y920" s="297"/>
      <c r="Z920" s="297"/>
    </row>
    <row r="921" spans="1:26" ht="15.75" customHeight="1">
      <c r="A921" s="297"/>
      <c r="B921" s="297"/>
      <c r="C921" s="297"/>
      <c r="D921" s="297"/>
      <c r="E921" s="297"/>
      <c r="F921" s="297"/>
      <c r="G921" s="297"/>
      <c r="H921" s="297"/>
      <c r="I921" s="297"/>
      <c r="J921" s="297"/>
      <c r="K921" s="297"/>
      <c r="L921" s="297"/>
      <c r="M921" s="297"/>
      <c r="N921" s="297"/>
      <c r="O921" s="297"/>
      <c r="P921" s="297"/>
      <c r="Q921" s="297"/>
      <c r="R921" s="297"/>
      <c r="S921" s="297"/>
      <c r="T921" s="297"/>
      <c r="U921" s="297"/>
      <c r="V921" s="297"/>
      <c r="W921" s="297"/>
      <c r="X921" s="297"/>
      <c r="Y921" s="297"/>
      <c r="Z921" s="297"/>
    </row>
    <row r="922" spans="1:26" ht="15.75" customHeight="1">
      <c r="A922" s="297"/>
      <c r="B922" s="297"/>
      <c r="C922" s="297"/>
      <c r="D922" s="297"/>
      <c r="E922" s="297"/>
      <c r="F922" s="297"/>
      <c r="G922" s="297"/>
      <c r="H922" s="297"/>
      <c r="I922" s="297"/>
      <c r="J922" s="297"/>
      <c r="K922" s="297"/>
      <c r="L922" s="297"/>
      <c r="M922" s="297"/>
      <c r="N922" s="297"/>
      <c r="O922" s="297"/>
      <c r="P922" s="297"/>
      <c r="Q922" s="297"/>
      <c r="R922" s="297"/>
      <c r="S922" s="297"/>
      <c r="T922" s="297"/>
      <c r="U922" s="297"/>
      <c r="V922" s="297"/>
      <c r="W922" s="297"/>
      <c r="X922" s="297"/>
      <c r="Y922" s="297"/>
      <c r="Z922" s="297"/>
    </row>
    <row r="923" spans="1:26" ht="15.75" customHeight="1">
      <c r="A923" s="297"/>
      <c r="B923" s="297"/>
      <c r="C923" s="297"/>
      <c r="D923" s="297"/>
      <c r="E923" s="297"/>
      <c r="F923" s="297"/>
      <c r="G923" s="297"/>
      <c r="H923" s="297"/>
      <c r="I923" s="297"/>
      <c r="J923" s="297"/>
      <c r="K923" s="297"/>
      <c r="L923" s="297"/>
      <c r="M923" s="297"/>
      <c r="N923" s="297"/>
      <c r="O923" s="297"/>
      <c r="P923" s="297"/>
      <c r="Q923" s="297"/>
      <c r="R923" s="297"/>
      <c r="S923" s="297"/>
      <c r="T923" s="297"/>
      <c r="U923" s="297"/>
      <c r="V923" s="297"/>
      <c r="W923" s="297"/>
      <c r="X923" s="297"/>
      <c r="Y923" s="297"/>
      <c r="Z923" s="297"/>
    </row>
    <row r="924" spans="1:26" ht="15.75" customHeight="1">
      <c r="A924" s="297"/>
      <c r="B924" s="297"/>
      <c r="C924" s="297"/>
      <c r="D924" s="297"/>
      <c r="E924" s="297"/>
      <c r="F924" s="297"/>
      <c r="G924" s="297"/>
      <c r="H924" s="297"/>
      <c r="I924" s="297"/>
      <c r="J924" s="297"/>
      <c r="K924" s="297"/>
      <c r="L924" s="297"/>
      <c r="M924" s="297"/>
      <c r="N924" s="297"/>
      <c r="O924" s="297"/>
      <c r="P924" s="297"/>
      <c r="Q924" s="297"/>
      <c r="R924" s="297"/>
      <c r="S924" s="297"/>
      <c r="T924" s="297"/>
      <c r="U924" s="297"/>
      <c r="V924" s="297"/>
      <c r="W924" s="297"/>
      <c r="X924" s="297"/>
      <c r="Y924" s="297"/>
      <c r="Z924" s="297"/>
    </row>
    <row r="925" spans="1:26" ht="15.75" customHeight="1">
      <c r="A925" s="297"/>
      <c r="B925" s="297"/>
      <c r="C925" s="297"/>
      <c r="D925" s="297"/>
      <c r="E925" s="297"/>
      <c r="F925" s="297"/>
      <c r="G925" s="297"/>
      <c r="H925" s="297"/>
      <c r="I925" s="297"/>
      <c r="J925" s="297"/>
      <c r="K925" s="297"/>
      <c r="L925" s="297"/>
      <c r="M925" s="297"/>
      <c r="N925" s="297"/>
      <c r="O925" s="297"/>
      <c r="P925" s="297"/>
      <c r="Q925" s="297"/>
      <c r="R925" s="297"/>
      <c r="S925" s="297"/>
      <c r="T925" s="297"/>
      <c r="U925" s="297"/>
      <c r="V925" s="297"/>
      <c r="W925" s="297"/>
      <c r="X925" s="297"/>
      <c r="Y925" s="297"/>
      <c r="Z925" s="297"/>
    </row>
    <row r="926" spans="1:26" ht="15.75" customHeight="1">
      <c r="A926" s="297"/>
      <c r="B926" s="297"/>
      <c r="C926" s="297"/>
      <c r="D926" s="297"/>
      <c r="E926" s="297"/>
      <c r="F926" s="297"/>
      <c r="G926" s="297"/>
      <c r="H926" s="297"/>
      <c r="I926" s="297"/>
      <c r="J926" s="297"/>
      <c r="K926" s="297"/>
      <c r="L926" s="297"/>
      <c r="M926" s="297"/>
      <c r="N926" s="297"/>
      <c r="O926" s="297"/>
      <c r="P926" s="297"/>
      <c r="Q926" s="297"/>
      <c r="R926" s="297"/>
      <c r="S926" s="297"/>
      <c r="T926" s="297"/>
      <c r="U926" s="297"/>
      <c r="V926" s="297"/>
      <c r="W926" s="297"/>
      <c r="X926" s="297"/>
      <c r="Y926" s="297"/>
      <c r="Z926" s="297"/>
    </row>
    <row r="927" spans="1:26" ht="15.75" customHeight="1">
      <c r="A927" s="297"/>
      <c r="B927" s="297"/>
      <c r="C927" s="297"/>
      <c r="D927" s="297"/>
      <c r="E927" s="297"/>
      <c r="F927" s="297"/>
      <c r="G927" s="297"/>
      <c r="H927" s="297"/>
      <c r="I927" s="297"/>
      <c r="J927" s="297"/>
      <c r="K927" s="297"/>
      <c r="L927" s="297"/>
      <c r="M927" s="297"/>
      <c r="N927" s="297"/>
      <c r="O927" s="297"/>
      <c r="P927" s="297"/>
      <c r="Q927" s="297"/>
      <c r="R927" s="297"/>
      <c r="S927" s="297"/>
      <c r="T927" s="297"/>
      <c r="U927" s="297"/>
      <c r="V927" s="297"/>
      <c r="W927" s="297"/>
      <c r="X927" s="297"/>
      <c r="Y927" s="297"/>
      <c r="Z927" s="297"/>
    </row>
    <row r="928" spans="1:26" ht="15.75" customHeight="1">
      <c r="A928" s="297"/>
      <c r="B928" s="297"/>
      <c r="C928" s="297"/>
      <c r="D928" s="297"/>
      <c r="E928" s="297"/>
      <c r="F928" s="297"/>
      <c r="G928" s="297"/>
      <c r="H928" s="297"/>
      <c r="I928" s="297"/>
      <c r="J928" s="297"/>
      <c r="K928" s="297"/>
      <c r="L928" s="297"/>
      <c r="M928" s="297"/>
      <c r="N928" s="297"/>
      <c r="O928" s="297"/>
      <c r="P928" s="297"/>
      <c r="Q928" s="297"/>
      <c r="R928" s="297"/>
      <c r="S928" s="297"/>
      <c r="T928" s="297"/>
      <c r="U928" s="297"/>
      <c r="V928" s="297"/>
      <c r="W928" s="297"/>
      <c r="X928" s="297"/>
      <c r="Y928" s="297"/>
      <c r="Z928" s="297"/>
    </row>
    <row r="929" spans="1:26" ht="15.75" customHeight="1">
      <c r="A929" s="297"/>
      <c r="B929" s="297"/>
      <c r="C929" s="297"/>
      <c r="D929" s="297"/>
      <c r="E929" s="297"/>
      <c r="F929" s="297"/>
      <c r="G929" s="297"/>
      <c r="H929" s="297"/>
      <c r="I929" s="297"/>
      <c r="J929" s="297"/>
      <c r="K929" s="297"/>
      <c r="L929" s="297"/>
      <c r="M929" s="297"/>
      <c r="N929" s="297"/>
      <c r="O929" s="297"/>
      <c r="P929" s="297"/>
      <c r="Q929" s="297"/>
      <c r="R929" s="297"/>
      <c r="S929" s="297"/>
      <c r="T929" s="297"/>
      <c r="U929" s="297"/>
      <c r="V929" s="297"/>
      <c r="W929" s="297"/>
      <c r="X929" s="297"/>
      <c r="Y929" s="297"/>
      <c r="Z929" s="297"/>
    </row>
    <row r="930" spans="1:26" ht="15.75" customHeight="1">
      <c r="A930" s="297"/>
      <c r="B930" s="297"/>
      <c r="C930" s="297"/>
      <c r="D930" s="297"/>
      <c r="E930" s="297"/>
      <c r="F930" s="297"/>
      <c r="G930" s="297"/>
      <c r="H930" s="297"/>
      <c r="I930" s="297"/>
      <c r="J930" s="297"/>
      <c r="K930" s="297"/>
      <c r="L930" s="297"/>
      <c r="M930" s="297"/>
      <c r="N930" s="297"/>
      <c r="O930" s="297"/>
      <c r="P930" s="297"/>
      <c r="Q930" s="297"/>
      <c r="R930" s="297"/>
      <c r="S930" s="297"/>
      <c r="T930" s="297"/>
      <c r="U930" s="297"/>
      <c r="V930" s="297"/>
      <c r="W930" s="297"/>
      <c r="X930" s="297"/>
      <c r="Y930" s="297"/>
      <c r="Z930" s="297"/>
    </row>
    <row r="931" spans="1:26" ht="15.75" customHeight="1">
      <c r="A931" s="297"/>
      <c r="B931" s="297"/>
      <c r="C931" s="297"/>
      <c r="D931" s="297"/>
      <c r="E931" s="297"/>
      <c r="F931" s="297"/>
      <c r="G931" s="297"/>
      <c r="H931" s="297"/>
      <c r="I931" s="297"/>
      <c r="J931" s="297"/>
      <c r="K931" s="297"/>
      <c r="L931" s="297"/>
      <c r="M931" s="297"/>
      <c r="N931" s="297"/>
      <c r="O931" s="297"/>
      <c r="P931" s="297"/>
      <c r="Q931" s="297"/>
      <c r="R931" s="297"/>
      <c r="S931" s="297"/>
      <c r="T931" s="297"/>
      <c r="U931" s="297"/>
      <c r="V931" s="297"/>
      <c r="W931" s="297"/>
      <c r="X931" s="297"/>
      <c r="Y931" s="297"/>
      <c r="Z931" s="297"/>
    </row>
    <row r="932" spans="1:26" ht="15.75" customHeight="1">
      <c r="A932" s="297"/>
      <c r="B932" s="297"/>
      <c r="C932" s="297"/>
      <c r="D932" s="297"/>
      <c r="E932" s="297"/>
      <c r="F932" s="297"/>
      <c r="G932" s="297"/>
      <c r="H932" s="297"/>
      <c r="I932" s="297"/>
      <c r="J932" s="297"/>
      <c r="K932" s="297"/>
      <c r="L932" s="297"/>
      <c r="M932" s="297"/>
      <c r="N932" s="297"/>
      <c r="O932" s="297"/>
      <c r="P932" s="297"/>
      <c r="Q932" s="297"/>
      <c r="R932" s="297"/>
      <c r="S932" s="297"/>
      <c r="T932" s="297"/>
      <c r="U932" s="297"/>
      <c r="V932" s="297"/>
      <c r="W932" s="297"/>
      <c r="X932" s="297"/>
      <c r="Y932" s="297"/>
      <c r="Z932" s="297"/>
    </row>
    <row r="933" spans="1:26" ht="15.75" customHeight="1">
      <c r="A933" s="297"/>
      <c r="B933" s="297"/>
      <c r="C933" s="297"/>
      <c r="D933" s="297"/>
      <c r="E933" s="297"/>
      <c r="F933" s="297"/>
      <c r="G933" s="297"/>
      <c r="H933" s="297"/>
      <c r="I933" s="297"/>
      <c r="J933" s="297"/>
      <c r="K933" s="297"/>
      <c r="L933" s="297"/>
      <c r="M933" s="297"/>
      <c r="N933" s="297"/>
      <c r="O933" s="297"/>
      <c r="P933" s="297"/>
      <c r="Q933" s="297"/>
      <c r="R933" s="297"/>
      <c r="S933" s="297"/>
      <c r="T933" s="297"/>
      <c r="U933" s="297"/>
      <c r="V933" s="297"/>
      <c r="W933" s="297"/>
      <c r="X933" s="297"/>
      <c r="Y933" s="297"/>
      <c r="Z933" s="297"/>
    </row>
    <row r="934" spans="1:26" ht="15.75" customHeight="1">
      <c r="A934" s="297"/>
      <c r="B934" s="297"/>
      <c r="C934" s="297"/>
      <c r="D934" s="297"/>
      <c r="E934" s="297"/>
      <c r="F934" s="297"/>
      <c r="G934" s="297"/>
      <c r="H934" s="297"/>
      <c r="I934" s="297"/>
      <c r="J934" s="297"/>
      <c r="K934" s="297"/>
      <c r="L934" s="297"/>
      <c r="M934" s="297"/>
      <c r="N934" s="297"/>
      <c r="O934" s="297"/>
      <c r="P934" s="297"/>
      <c r="Q934" s="297"/>
      <c r="R934" s="297"/>
      <c r="S934" s="297"/>
      <c r="T934" s="297"/>
      <c r="U934" s="297"/>
      <c r="V934" s="297"/>
      <c r="W934" s="297"/>
      <c r="X934" s="297"/>
      <c r="Y934" s="297"/>
      <c r="Z934" s="297"/>
    </row>
    <row r="935" spans="1:26" ht="15.75" customHeight="1">
      <c r="A935" s="297"/>
      <c r="B935" s="297"/>
      <c r="C935" s="297"/>
      <c r="D935" s="297"/>
      <c r="E935" s="297"/>
      <c r="F935" s="297"/>
      <c r="G935" s="297"/>
      <c r="H935" s="297"/>
      <c r="I935" s="297"/>
      <c r="J935" s="297"/>
      <c r="K935" s="297"/>
      <c r="L935" s="297"/>
      <c r="M935" s="297"/>
      <c r="N935" s="297"/>
      <c r="O935" s="297"/>
      <c r="P935" s="297"/>
      <c r="Q935" s="297"/>
      <c r="R935" s="297"/>
      <c r="S935" s="297"/>
      <c r="T935" s="297"/>
      <c r="U935" s="297"/>
      <c r="V935" s="297"/>
      <c r="W935" s="297"/>
      <c r="X935" s="297"/>
      <c r="Y935" s="297"/>
      <c r="Z935" s="297"/>
    </row>
    <row r="936" spans="1:26" ht="15.75" customHeight="1">
      <c r="A936" s="297"/>
      <c r="B936" s="297"/>
      <c r="C936" s="297"/>
      <c r="D936" s="297"/>
      <c r="E936" s="297"/>
      <c r="F936" s="297"/>
      <c r="G936" s="297"/>
      <c r="H936" s="297"/>
      <c r="I936" s="297"/>
      <c r="J936" s="297"/>
      <c r="K936" s="297"/>
      <c r="L936" s="297"/>
      <c r="M936" s="297"/>
      <c r="N936" s="297"/>
      <c r="O936" s="297"/>
      <c r="P936" s="297"/>
      <c r="Q936" s="297"/>
      <c r="R936" s="297"/>
      <c r="S936" s="297"/>
      <c r="T936" s="297"/>
      <c r="U936" s="297"/>
      <c r="V936" s="297"/>
      <c r="W936" s="297"/>
      <c r="X936" s="297"/>
      <c r="Y936" s="297"/>
      <c r="Z936" s="297"/>
    </row>
    <row r="937" spans="1:26" ht="15.75" customHeight="1">
      <c r="A937" s="297"/>
      <c r="B937" s="297"/>
      <c r="C937" s="297"/>
      <c r="D937" s="297"/>
      <c r="E937" s="297"/>
      <c r="F937" s="297"/>
      <c r="G937" s="297"/>
      <c r="H937" s="297"/>
      <c r="I937" s="297"/>
      <c r="J937" s="297"/>
      <c r="K937" s="297"/>
      <c r="L937" s="297"/>
      <c r="M937" s="297"/>
      <c r="N937" s="297"/>
      <c r="O937" s="297"/>
      <c r="P937" s="297"/>
      <c r="Q937" s="297"/>
      <c r="R937" s="297"/>
      <c r="S937" s="297"/>
      <c r="T937" s="297"/>
      <c r="U937" s="297"/>
      <c r="V937" s="297"/>
      <c r="W937" s="297"/>
      <c r="X937" s="297"/>
      <c r="Y937" s="297"/>
      <c r="Z937" s="297"/>
    </row>
    <row r="938" spans="1:26" ht="15.75" customHeight="1">
      <c r="A938" s="297"/>
      <c r="B938" s="297"/>
      <c r="C938" s="297"/>
      <c r="D938" s="297"/>
      <c r="E938" s="297"/>
      <c r="F938" s="297"/>
      <c r="G938" s="297"/>
      <c r="H938" s="297"/>
      <c r="I938" s="297"/>
      <c r="J938" s="297"/>
      <c r="K938" s="297"/>
      <c r="L938" s="297"/>
      <c r="M938" s="297"/>
      <c r="N938" s="297"/>
      <c r="O938" s="297"/>
      <c r="P938" s="297"/>
      <c r="Q938" s="297"/>
      <c r="R938" s="297"/>
      <c r="S938" s="297"/>
      <c r="T938" s="297"/>
      <c r="U938" s="297"/>
      <c r="V938" s="297"/>
      <c r="W938" s="297"/>
      <c r="X938" s="297"/>
      <c r="Y938" s="297"/>
      <c r="Z938" s="297"/>
    </row>
    <row r="939" spans="1:26" ht="15.75" customHeight="1">
      <c r="A939" s="297"/>
      <c r="B939" s="297"/>
      <c r="C939" s="297"/>
      <c r="D939" s="297"/>
      <c r="E939" s="297"/>
      <c r="F939" s="297"/>
      <c r="G939" s="297"/>
      <c r="H939" s="297"/>
      <c r="I939" s="297"/>
      <c r="J939" s="297"/>
      <c r="K939" s="297"/>
      <c r="L939" s="297"/>
      <c r="M939" s="297"/>
      <c r="N939" s="297"/>
      <c r="O939" s="297"/>
      <c r="P939" s="297"/>
      <c r="Q939" s="297"/>
      <c r="R939" s="297"/>
      <c r="S939" s="297"/>
      <c r="T939" s="297"/>
      <c r="U939" s="297"/>
      <c r="V939" s="297"/>
      <c r="W939" s="297"/>
      <c r="X939" s="297"/>
      <c r="Y939" s="297"/>
      <c r="Z939" s="297"/>
    </row>
    <row r="940" spans="1:26" ht="15.75" customHeight="1">
      <c r="A940" s="297"/>
      <c r="B940" s="297"/>
      <c r="C940" s="297"/>
      <c r="D940" s="297"/>
      <c r="E940" s="297"/>
      <c r="F940" s="297"/>
      <c r="G940" s="297"/>
      <c r="H940" s="297"/>
      <c r="I940" s="297"/>
      <c r="J940" s="297"/>
      <c r="K940" s="297"/>
      <c r="L940" s="297"/>
      <c r="M940" s="297"/>
      <c r="N940" s="297"/>
      <c r="O940" s="297"/>
      <c r="P940" s="297"/>
      <c r="Q940" s="297"/>
      <c r="R940" s="297"/>
      <c r="S940" s="297"/>
      <c r="T940" s="297"/>
      <c r="U940" s="297"/>
      <c r="V940" s="297"/>
      <c r="W940" s="297"/>
      <c r="X940" s="297"/>
      <c r="Y940" s="297"/>
      <c r="Z940" s="297"/>
    </row>
    <row r="941" spans="1:26" ht="15.75" customHeight="1">
      <c r="A941" s="297"/>
      <c r="B941" s="297"/>
      <c r="C941" s="297"/>
      <c r="D941" s="297"/>
      <c r="E941" s="297"/>
      <c r="F941" s="297"/>
      <c r="G941" s="297"/>
      <c r="H941" s="297"/>
      <c r="I941" s="297"/>
      <c r="J941" s="297"/>
      <c r="K941" s="297"/>
      <c r="L941" s="297"/>
      <c r="M941" s="297"/>
      <c r="N941" s="297"/>
      <c r="O941" s="297"/>
      <c r="P941" s="297"/>
      <c r="Q941" s="297"/>
      <c r="R941" s="297"/>
      <c r="S941" s="297"/>
      <c r="T941" s="297"/>
      <c r="U941" s="297"/>
      <c r="V941" s="297"/>
      <c r="W941" s="297"/>
      <c r="X941" s="297"/>
      <c r="Y941" s="297"/>
      <c r="Z941" s="297"/>
    </row>
    <row r="942" spans="1:26" ht="15.75" customHeight="1">
      <c r="A942" s="297"/>
      <c r="B942" s="297"/>
      <c r="C942" s="297"/>
      <c r="D942" s="297"/>
      <c r="E942" s="297"/>
      <c r="F942" s="297"/>
      <c r="G942" s="297"/>
      <c r="H942" s="297"/>
      <c r="I942" s="297"/>
      <c r="J942" s="297"/>
      <c r="K942" s="297"/>
      <c r="L942" s="297"/>
      <c r="M942" s="297"/>
      <c r="N942" s="297"/>
      <c r="O942" s="297"/>
      <c r="P942" s="297"/>
      <c r="Q942" s="297"/>
      <c r="R942" s="297"/>
      <c r="S942" s="297"/>
      <c r="T942" s="297"/>
      <c r="U942" s="297"/>
      <c r="V942" s="297"/>
      <c r="W942" s="297"/>
      <c r="X942" s="297"/>
      <c r="Y942" s="297"/>
      <c r="Z942" s="297"/>
    </row>
    <row r="943" spans="1:26" ht="15.75" customHeight="1">
      <c r="A943" s="297"/>
      <c r="B943" s="297"/>
      <c r="C943" s="297"/>
      <c r="D943" s="297"/>
      <c r="E943" s="297"/>
      <c r="F943" s="297"/>
      <c r="G943" s="297"/>
      <c r="H943" s="297"/>
      <c r="I943" s="297"/>
      <c r="J943" s="297"/>
      <c r="K943" s="297"/>
      <c r="L943" s="297"/>
      <c r="M943" s="297"/>
      <c r="N943" s="297"/>
      <c r="O943" s="297"/>
      <c r="P943" s="297"/>
      <c r="Q943" s="297"/>
      <c r="R943" s="297"/>
      <c r="S943" s="297"/>
      <c r="T943" s="297"/>
      <c r="U943" s="297"/>
      <c r="V943" s="297"/>
      <c r="W943" s="297"/>
      <c r="X943" s="297"/>
      <c r="Y943" s="297"/>
      <c r="Z943" s="297"/>
    </row>
    <row r="944" spans="1:26" ht="15.75" customHeight="1">
      <c r="A944" s="297"/>
      <c r="B944" s="297"/>
      <c r="C944" s="297"/>
      <c r="D944" s="297"/>
      <c r="E944" s="297"/>
      <c r="F944" s="297"/>
      <c r="G944" s="297"/>
      <c r="H944" s="297"/>
      <c r="I944" s="297"/>
      <c r="J944" s="297"/>
      <c r="K944" s="297"/>
      <c r="L944" s="297"/>
      <c r="M944" s="297"/>
      <c r="N944" s="297"/>
      <c r="O944" s="297"/>
      <c r="P944" s="297"/>
      <c r="Q944" s="297"/>
      <c r="R944" s="297"/>
      <c r="S944" s="297"/>
      <c r="T944" s="297"/>
      <c r="U944" s="297"/>
      <c r="V944" s="297"/>
      <c r="W944" s="297"/>
      <c r="X944" s="297"/>
      <c r="Y944" s="297"/>
      <c r="Z944" s="297"/>
    </row>
    <row r="945" spans="1:26" ht="15.75" customHeight="1">
      <c r="A945" s="297"/>
      <c r="B945" s="297"/>
      <c r="C945" s="297"/>
      <c r="D945" s="297"/>
      <c r="E945" s="297"/>
      <c r="F945" s="297"/>
      <c r="G945" s="297"/>
      <c r="H945" s="297"/>
      <c r="I945" s="297"/>
      <c r="J945" s="297"/>
      <c r="K945" s="297"/>
      <c r="L945" s="297"/>
      <c r="M945" s="297"/>
      <c r="N945" s="297"/>
      <c r="O945" s="297"/>
      <c r="P945" s="297"/>
      <c r="Q945" s="297"/>
      <c r="R945" s="297"/>
      <c r="S945" s="297"/>
      <c r="T945" s="297"/>
      <c r="U945" s="297"/>
      <c r="V945" s="297"/>
      <c r="W945" s="297"/>
      <c r="X945" s="297"/>
      <c r="Y945" s="297"/>
      <c r="Z945" s="297"/>
    </row>
    <row r="946" spans="1:26" ht="15.75" customHeight="1">
      <c r="A946" s="297"/>
      <c r="B946" s="297"/>
      <c r="C946" s="297"/>
      <c r="D946" s="297"/>
      <c r="E946" s="297"/>
      <c r="F946" s="297"/>
      <c r="G946" s="297"/>
      <c r="H946" s="297"/>
      <c r="I946" s="297"/>
      <c r="J946" s="297"/>
      <c r="K946" s="297"/>
      <c r="L946" s="297"/>
      <c r="M946" s="297"/>
      <c r="N946" s="297"/>
      <c r="O946" s="297"/>
      <c r="P946" s="297"/>
      <c r="Q946" s="297"/>
      <c r="R946" s="297"/>
      <c r="S946" s="297"/>
      <c r="T946" s="297"/>
      <c r="U946" s="297"/>
      <c r="V946" s="297"/>
      <c r="W946" s="297"/>
      <c r="X946" s="297"/>
      <c r="Y946" s="297"/>
      <c r="Z946" s="297"/>
    </row>
    <row r="947" spans="1:26" ht="15.75" customHeight="1">
      <c r="A947" s="297"/>
      <c r="B947" s="297"/>
      <c r="C947" s="297"/>
      <c r="D947" s="297"/>
      <c r="E947" s="297"/>
      <c r="F947" s="297"/>
      <c r="G947" s="297"/>
      <c r="H947" s="297"/>
      <c r="I947" s="297"/>
      <c r="J947" s="297"/>
      <c r="K947" s="297"/>
      <c r="L947" s="297"/>
      <c r="M947" s="297"/>
      <c r="N947" s="297"/>
      <c r="O947" s="297"/>
      <c r="P947" s="297"/>
      <c r="Q947" s="297"/>
      <c r="R947" s="297"/>
      <c r="S947" s="297"/>
      <c r="T947" s="297"/>
      <c r="U947" s="297"/>
      <c r="V947" s="297"/>
      <c r="W947" s="297"/>
      <c r="X947" s="297"/>
      <c r="Y947" s="297"/>
      <c r="Z947" s="297"/>
    </row>
    <row r="948" spans="1:26" ht="15.75" customHeight="1">
      <c r="A948" s="297"/>
      <c r="B948" s="297"/>
      <c r="C948" s="297"/>
      <c r="D948" s="297"/>
      <c r="E948" s="297"/>
      <c r="F948" s="297"/>
      <c r="G948" s="297"/>
      <c r="H948" s="297"/>
      <c r="I948" s="297"/>
      <c r="J948" s="297"/>
      <c r="K948" s="297"/>
      <c r="L948" s="297"/>
      <c r="M948" s="297"/>
      <c r="N948" s="297"/>
      <c r="O948" s="297"/>
      <c r="P948" s="297"/>
      <c r="Q948" s="297"/>
      <c r="R948" s="297"/>
      <c r="S948" s="297"/>
      <c r="T948" s="297"/>
      <c r="U948" s="297"/>
      <c r="V948" s="297"/>
      <c r="W948" s="297"/>
      <c r="X948" s="297"/>
      <c r="Y948" s="297"/>
      <c r="Z948" s="297"/>
    </row>
    <row r="949" spans="1:26" ht="15.75" customHeight="1">
      <c r="A949" s="297"/>
      <c r="B949" s="297"/>
      <c r="C949" s="297"/>
      <c r="D949" s="297"/>
      <c r="E949" s="297"/>
      <c r="F949" s="297"/>
      <c r="G949" s="297"/>
      <c r="H949" s="297"/>
      <c r="I949" s="297"/>
      <c r="J949" s="297"/>
      <c r="K949" s="297"/>
      <c r="L949" s="297"/>
      <c r="M949" s="297"/>
      <c r="N949" s="297"/>
      <c r="O949" s="297"/>
      <c r="P949" s="297"/>
      <c r="Q949" s="297"/>
      <c r="R949" s="297"/>
      <c r="S949" s="297"/>
      <c r="T949" s="297"/>
      <c r="U949" s="297"/>
      <c r="V949" s="297"/>
      <c r="W949" s="297"/>
      <c r="X949" s="297"/>
      <c r="Y949" s="297"/>
      <c r="Z949" s="297"/>
    </row>
    <row r="950" spans="1:26" ht="15.75" customHeight="1">
      <c r="A950" s="297"/>
      <c r="B950" s="297"/>
      <c r="C950" s="297"/>
      <c r="D950" s="297"/>
      <c r="E950" s="297"/>
      <c r="F950" s="297"/>
      <c r="G950" s="297"/>
      <c r="H950" s="297"/>
      <c r="I950" s="297"/>
      <c r="J950" s="297"/>
      <c r="K950" s="297"/>
      <c r="L950" s="297"/>
      <c r="M950" s="297"/>
      <c r="N950" s="297"/>
      <c r="O950" s="297"/>
      <c r="P950" s="297"/>
      <c r="Q950" s="297"/>
      <c r="R950" s="297"/>
      <c r="S950" s="297"/>
      <c r="T950" s="297"/>
      <c r="U950" s="297"/>
      <c r="V950" s="297"/>
      <c r="W950" s="297"/>
      <c r="X950" s="297"/>
      <c r="Y950" s="297"/>
      <c r="Z950" s="297"/>
    </row>
    <row r="951" spans="1:26" ht="15.75" customHeight="1">
      <c r="A951" s="297"/>
      <c r="B951" s="297"/>
      <c r="C951" s="297"/>
      <c r="D951" s="297"/>
      <c r="E951" s="297"/>
      <c r="F951" s="297"/>
      <c r="G951" s="297"/>
      <c r="H951" s="297"/>
      <c r="I951" s="297"/>
      <c r="J951" s="297"/>
      <c r="K951" s="297"/>
      <c r="L951" s="297"/>
      <c r="M951" s="297"/>
      <c r="N951" s="297"/>
      <c r="O951" s="297"/>
      <c r="P951" s="297"/>
      <c r="Q951" s="297"/>
      <c r="R951" s="297"/>
      <c r="S951" s="297"/>
      <c r="T951" s="297"/>
      <c r="U951" s="297"/>
      <c r="V951" s="297"/>
      <c r="W951" s="297"/>
      <c r="X951" s="297"/>
      <c r="Y951" s="297"/>
      <c r="Z951" s="297"/>
    </row>
    <row r="952" spans="1:26" ht="15.75" customHeight="1">
      <c r="A952" s="297"/>
      <c r="B952" s="297"/>
      <c r="C952" s="297"/>
      <c r="D952" s="297"/>
      <c r="E952" s="297"/>
      <c r="F952" s="297"/>
      <c r="G952" s="297"/>
      <c r="H952" s="297"/>
      <c r="I952" s="297"/>
      <c r="J952" s="297"/>
      <c r="K952" s="297"/>
      <c r="L952" s="297"/>
      <c r="M952" s="297"/>
      <c r="N952" s="297"/>
      <c r="O952" s="297"/>
      <c r="P952" s="297"/>
      <c r="Q952" s="297"/>
      <c r="R952" s="297"/>
      <c r="S952" s="297"/>
      <c r="T952" s="297"/>
      <c r="U952" s="297"/>
      <c r="V952" s="297"/>
      <c r="W952" s="297"/>
      <c r="X952" s="297"/>
      <c r="Y952" s="297"/>
      <c r="Z952" s="297"/>
    </row>
    <row r="953" spans="1:26" ht="15.75" customHeight="1">
      <c r="A953" s="297"/>
      <c r="B953" s="297"/>
      <c r="C953" s="297"/>
      <c r="D953" s="297"/>
      <c r="E953" s="297"/>
      <c r="F953" s="297"/>
      <c r="G953" s="297"/>
      <c r="H953" s="297"/>
      <c r="I953" s="297"/>
      <c r="J953" s="297"/>
      <c r="K953" s="297"/>
      <c r="L953" s="297"/>
      <c r="M953" s="297"/>
      <c r="N953" s="297"/>
      <c r="O953" s="297"/>
      <c r="P953" s="297"/>
      <c r="Q953" s="297"/>
      <c r="R953" s="297"/>
      <c r="S953" s="297"/>
      <c r="T953" s="297"/>
      <c r="U953" s="297"/>
      <c r="V953" s="297"/>
      <c r="W953" s="297"/>
      <c r="X953" s="297"/>
      <c r="Y953" s="297"/>
      <c r="Z953" s="297"/>
    </row>
    <row r="954" spans="1:26" ht="15.75" customHeight="1">
      <c r="A954" s="297"/>
      <c r="B954" s="297"/>
      <c r="C954" s="297"/>
      <c r="D954" s="297"/>
      <c r="E954" s="297"/>
      <c r="F954" s="297"/>
      <c r="G954" s="297"/>
      <c r="H954" s="297"/>
      <c r="I954" s="297"/>
      <c r="J954" s="297"/>
      <c r="K954" s="297"/>
      <c r="L954" s="297"/>
      <c r="M954" s="297"/>
      <c r="N954" s="297"/>
      <c r="O954" s="297"/>
      <c r="P954" s="297"/>
      <c r="Q954" s="297"/>
      <c r="R954" s="297"/>
      <c r="S954" s="297"/>
      <c r="T954" s="297"/>
      <c r="U954" s="297"/>
      <c r="V954" s="297"/>
      <c r="W954" s="297"/>
      <c r="X954" s="297"/>
      <c r="Y954" s="297"/>
      <c r="Z954" s="297"/>
    </row>
    <row r="955" spans="1:26" ht="15.75" customHeight="1">
      <c r="A955" s="297"/>
      <c r="B955" s="297"/>
      <c r="C955" s="297"/>
      <c r="D955" s="297"/>
      <c r="E955" s="297"/>
      <c r="F955" s="297"/>
      <c r="G955" s="297"/>
      <c r="H955" s="297"/>
      <c r="I955" s="297"/>
      <c r="J955" s="297"/>
      <c r="K955" s="297"/>
      <c r="L955" s="297"/>
      <c r="M955" s="297"/>
      <c r="N955" s="297"/>
      <c r="O955" s="297"/>
      <c r="P955" s="297"/>
      <c r="Q955" s="297"/>
      <c r="R955" s="297"/>
      <c r="S955" s="297"/>
      <c r="T955" s="297"/>
      <c r="U955" s="297"/>
      <c r="V955" s="297"/>
      <c r="W955" s="297"/>
      <c r="X955" s="297"/>
      <c r="Y955" s="297"/>
      <c r="Z955" s="297"/>
    </row>
    <row r="956" spans="1:26" ht="15.75" customHeight="1">
      <c r="A956" s="297"/>
      <c r="B956" s="297"/>
      <c r="C956" s="297"/>
      <c r="D956" s="297"/>
      <c r="E956" s="297"/>
      <c r="F956" s="297"/>
      <c r="G956" s="297"/>
      <c r="H956" s="297"/>
      <c r="I956" s="297"/>
      <c r="J956" s="297"/>
      <c r="K956" s="297"/>
      <c r="L956" s="297"/>
      <c r="M956" s="297"/>
      <c r="N956" s="297"/>
      <c r="O956" s="297"/>
      <c r="P956" s="297"/>
      <c r="Q956" s="297"/>
      <c r="R956" s="297"/>
      <c r="S956" s="297"/>
      <c r="T956" s="297"/>
      <c r="U956" s="297"/>
      <c r="V956" s="297"/>
      <c r="W956" s="297"/>
      <c r="X956" s="297"/>
      <c r="Y956" s="297"/>
      <c r="Z956" s="297"/>
    </row>
    <row r="957" spans="1:26" ht="15.75" customHeight="1">
      <c r="A957" s="297"/>
      <c r="B957" s="297"/>
      <c r="C957" s="297"/>
      <c r="D957" s="297"/>
      <c r="E957" s="297"/>
      <c r="F957" s="297"/>
      <c r="G957" s="297"/>
      <c r="H957" s="297"/>
      <c r="I957" s="297"/>
      <c r="J957" s="297"/>
      <c r="K957" s="297"/>
      <c r="L957" s="297"/>
      <c r="M957" s="297"/>
      <c r="N957" s="297"/>
      <c r="O957" s="297"/>
      <c r="P957" s="297"/>
      <c r="Q957" s="297"/>
      <c r="R957" s="297"/>
      <c r="S957" s="297"/>
      <c r="T957" s="297"/>
      <c r="U957" s="297"/>
      <c r="V957" s="297"/>
      <c r="W957" s="297"/>
      <c r="X957" s="297"/>
      <c r="Y957" s="297"/>
      <c r="Z957" s="297"/>
    </row>
    <row r="958" spans="1:26" ht="15.75" customHeight="1">
      <c r="A958" s="297"/>
      <c r="B958" s="297"/>
      <c r="C958" s="297"/>
      <c r="D958" s="297"/>
      <c r="E958" s="297"/>
      <c r="F958" s="297"/>
      <c r="G958" s="297"/>
      <c r="H958" s="297"/>
      <c r="I958" s="297"/>
      <c r="J958" s="297"/>
      <c r="K958" s="297"/>
      <c r="L958" s="297"/>
      <c r="M958" s="297"/>
      <c r="N958" s="297"/>
      <c r="O958" s="297"/>
      <c r="P958" s="297"/>
      <c r="Q958" s="297"/>
      <c r="R958" s="297"/>
      <c r="S958" s="297"/>
      <c r="T958" s="297"/>
      <c r="U958" s="297"/>
      <c r="V958" s="297"/>
      <c r="W958" s="297"/>
      <c r="X958" s="297"/>
      <c r="Y958" s="297"/>
      <c r="Z958" s="297"/>
    </row>
    <row r="959" spans="1:26" ht="15.75" customHeight="1">
      <c r="A959" s="297"/>
      <c r="B959" s="297"/>
      <c r="C959" s="297"/>
      <c r="D959" s="297"/>
      <c r="E959" s="297"/>
      <c r="F959" s="297"/>
      <c r="G959" s="297"/>
      <c r="H959" s="297"/>
      <c r="I959" s="297"/>
      <c r="J959" s="297"/>
      <c r="K959" s="297"/>
      <c r="L959" s="297"/>
      <c r="M959" s="297"/>
      <c r="N959" s="297"/>
      <c r="O959" s="297"/>
      <c r="P959" s="297"/>
      <c r="Q959" s="297"/>
      <c r="R959" s="297"/>
      <c r="S959" s="297"/>
      <c r="T959" s="297"/>
      <c r="U959" s="297"/>
      <c r="V959" s="297"/>
      <c r="W959" s="297"/>
      <c r="X959" s="297"/>
      <c r="Y959" s="297"/>
      <c r="Z959" s="297"/>
    </row>
    <row r="960" spans="1:26" ht="15.75" customHeight="1">
      <c r="A960" s="297"/>
      <c r="B960" s="297"/>
      <c r="C960" s="297"/>
      <c r="D960" s="297"/>
      <c r="E960" s="297"/>
      <c r="F960" s="297"/>
      <c r="G960" s="297"/>
      <c r="H960" s="297"/>
      <c r="I960" s="297"/>
      <c r="J960" s="297"/>
      <c r="K960" s="297"/>
      <c r="L960" s="297"/>
      <c r="M960" s="297"/>
      <c r="N960" s="297"/>
      <c r="O960" s="297"/>
      <c r="P960" s="297"/>
      <c r="Q960" s="297"/>
      <c r="R960" s="297"/>
      <c r="S960" s="297"/>
      <c r="T960" s="297"/>
      <c r="U960" s="297"/>
      <c r="V960" s="297"/>
      <c r="W960" s="297"/>
      <c r="X960" s="297"/>
      <c r="Y960" s="297"/>
      <c r="Z960" s="297"/>
    </row>
    <row r="961" spans="1:26" ht="15.75" customHeight="1">
      <c r="A961" s="297"/>
      <c r="B961" s="297"/>
      <c r="C961" s="297"/>
      <c r="D961" s="297"/>
      <c r="E961" s="297"/>
      <c r="F961" s="297"/>
      <c r="G961" s="297"/>
      <c r="H961" s="297"/>
      <c r="I961" s="297"/>
      <c r="J961" s="297"/>
      <c r="K961" s="297"/>
      <c r="L961" s="297"/>
      <c r="M961" s="297"/>
      <c r="N961" s="297"/>
      <c r="O961" s="297"/>
      <c r="P961" s="297"/>
      <c r="Q961" s="297"/>
      <c r="R961" s="297"/>
      <c r="S961" s="297"/>
      <c r="T961" s="297"/>
      <c r="U961" s="297"/>
      <c r="V961" s="297"/>
      <c r="W961" s="297"/>
      <c r="X961" s="297"/>
      <c r="Y961" s="297"/>
      <c r="Z961" s="297"/>
    </row>
    <row r="962" spans="1:26" ht="15.75" customHeight="1">
      <c r="A962" s="297"/>
      <c r="B962" s="297"/>
      <c r="C962" s="297"/>
      <c r="D962" s="297"/>
      <c r="E962" s="297"/>
      <c r="F962" s="297"/>
      <c r="G962" s="297"/>
      <c r="H962" s="297"/>
      <c r="I962" s="297"/>
      <c r="J962" s="297"/>
      <c r="K962" s="297"/>
      <c r="L962" s="297"/>
      <c r="M962" s="297"/>
      <c r="N962" s="297"/>
      <c r="O962" s="297"/>
      <c r="P962" s="297"/>
      <c r="Q962" s="297"/>
      <c r="R962" s="297"/>
      <c r="S962" s="297"/>
      <c r="T962" s="297"/>
      <c r="U962" s="297"/>
      <c r="V962" s="297"/>
      <c r="W962" s="297"/>
      <c r="X962" s="297"/>
      <c r="Y962" s="297"/>
      <c r="Z962" s="297"/>
    </row>
    <row r="963" spans="1:26" ht="15.75" customHeight="1">
      <c r="A963" s="297"/>
      <c r="B963" s="297"/>
      <c r="C963" s="297"/>
      <c r="D963" s="297"/>
      <c r="E963" s="297"/>
      <c r="F963" s="297"/>
      <c r="G963" s="297"/>
      <c r="H963" s="297"/>
      <c r="I963" s="297"/>
      <c r="J963" s="297"/>
      <c r="K963" s="297"/>
      <c r="L963" s="297"/>
      <c r="M963" s="297"/>
      <c r="N963" s="297"/>
      <c r="O963" s="297"/>
      <c r="P963" s="297"/>
      <c r="Q963" s="297"/>
      <c r="R963" s="297"/>
      <c r="S963" s="297"/>
      <c r="T963" s="297"/>
      <c r="U963" s="297"/>
      <c r="V963" s="297"/>
      <c r="W963" s="297"/>
      <c r="X963" s="297"/>
      <c r="Y963" s="297"/>
      <c r="Z963" s="297"/>
    </row>
    <row r="964" spans="1:26" ht="15.75" customHeight="1">
      <c r="A964" s="297"/>
      <c r="B964" s="297"/>
      <c r="C964" s="297"/>
      <c r="D964" s="297"/>
      <c r="E964" s="297"/>
      <c r="F964" s="297"/>
      <c r="G964" s="297"/>
      <c r="H964" s="297"/>
      <c r="I964" s="297"/>
      <c r="J964" s="297"/>
      <c r="K964" s="297"/>
      <c r="L964" s="297"/>
      <c r="M964" s="297"/>
      <c r="N964" s="297"/>
      <c r="O964" s="297"/>
      <c r="P964" s="297"/>
      <c r="Q964" s="297"/>
      <c r="R964" s="297"/>
      <c r="S964" s="297"/>
      <c r="T964" s="297"/>
      <c r="U964" s="297"/>
      <c r="V964" s="297"/>
      <c r="W964" s="297"/>
      <c r="X964" s="297"/>
      <c r="Y964" s="297"/>
      <c r="Z964" s="297"/>
    </row>
    <row r="965" spans="1:26" ht="15.75" customHeight="1">
      <c r="A965" s="297"/>
      <c r="B965" s="297"/>
      <c r="C965" s="297"/>
      <c r="D965" s="297"/>
      <c r="E965" s="297"/>
      <c r="F965" s="297"/>
      <c r="G965" s="297"/>
      <c r="H965" s="297"/>
      <c r="I965" s="297"/>
      <c r="J965" s="297"/>
      <c r="K965" s="297"/>
      <c r="L965" s="297"/>
      <c r="M965" s="297"/>
      <c r="N965" s="297"/>
      <c r="O965" s="297"/>
      <c r="P965" s="297"/>
      <c r="Q965" s="297"/>
      <c r="R965" s="297"/>
      <c r="S965" s="297"/>
      <c r="T965" s="297"/>
      <c r="U965" s="297"/>
      <c r="V965" s="297"/>
      <c r="W965" s="297"/>
      <c r="X965" s="297"/>
      <c r="Y965" s="297"/>
      <c r="Z965" s="297"/>
    </row>
    <row r="966" spans="1:26" ht="15.75" customHeight="1">
      <c r="A966" s="297"/>
      <c r="B966" s="297"/>
      <c r="C966" s="297"/>
      <c r="D966" s="297"/>
      <c r="E966" s="297"/>
      <c r="F966" s="297"/>
      <c r="G966" s="297"/>
      <c r="H966" s="297"/>
      <c r="I966" s="297"/>
      <c r="J966" s="297"/>
      <c r="K966" s="297"/>
      <c r="L966" s="297"/>
      <c r="M966" s="297"/>
      <c r="N966" s="297"/>
      <c r="O966" s="297"/>
      <c r="P966" s="297"/>
      <c r="Q966" s="297"/>
      <c r="R966" s="297"/>
      <c r="S966" s="297"/>
      <c r="T966" s="297"/>
      <c r="U966" s="297"/>
      <c r="V966" s="297"/>
      <c r="W966" s="297"/>
      <c r="X966" s="297"/>
      <c r="Y966" s="297"/>
      <c r="Z966" s="297"/>
    </row>
    <row r="967" spans="1:26" ht="15.75" customHeight="1">
      <c r="A967" s="297"/>
      <c r="B967" s="297"/>
      <c r="C967" s="297"/>
      <c r="D967" s="297"/>
      <c r="E967" s="297"/>
      <c r="F967" s="297"/>
      <c r="G967" s="297"/>
      <c r="H967" s="297"/>
      <c r="I967" s="297"/>
      <c r="J967" s="297"/>
      <c r="K967" s="297"/>
      <c r="L967" s="297"/>
      <c r="M967" s="297"/>
      <c r="N967" s="297"/>
      <c r="O967" s="297"/>
      <c r="P967" s="297"/>
      <c r="Q967" s="297"/>
      <c r="R967" s="297"/>
      <c r="S967" s="297"/>
      <c r="T967" s="297"/>
      <c r="U967" s="297"/>
      <c r="V967" s="297"/>
      <c r="W967" s="297"/>
      <c r="X967" s="297"/>
      <c r="Y967" s="297"/>
      <c r="Z967" s="297"/>
    </row>
    <row r="968" spans="1:26" ht="15.75" customHeight="1">
      <c r="A968" s="297"/>
      <c r="B968" s="297"/>
      <c r="C968" s="297"/>
      <c r="D968" s="297"/>
      <c r="E968" s="297"/>
      <c r="F968" s="297"/>
      <c r="G968" s="297"/>
      <c r="H968" s="297"/>
      <c r="I968" s="297"/>
      <c r="J968" s="297"/>
      <c r="K968" s="297"/>
      <c r="L968" s="297"/>
      <c r="M968" s="297"/>
      <c r="N968" s="297"/>
      <c r="O968" s="297"/>
      <c r="P968" s="297"/>
      <c r="Q968" s="297"/>
      <c r="R968" s="297"/>
      <c r="S968" s="297"/>
      <c r="T968" s="297"/>
      <c r="U968" s="297"/>
      <c r="V968" s="297"/>
      <c r="W968" s="297"/>
      <c r="X968" s="297"/>
      <c r="Y968" s="297"/>
      <c r="Z968" s="297"/>
    </row>
    <row r="969" spans="1:26" ht="15.75" customHeight="1">
      <c r="A969" s="297"/>
      <c r="B969" s="297"/>
      <c r="C969" s="297"/>
      <c r="D969" s="297"/>
      <c r="E969" s="297"/>
      <c r="F969" s="297"/>
      <c r="G969" s="297"/>
      <c r="H969" s="297"/>
      <c r="I969" s="297"/>
      <c r="J969" s="297"/>
      <c r="K969" s="297"/>
      <c r="L969" s="297"/>
      <c r="M969" s="297"/>
      <c r="N969" s="297"/>
      <c r="O969" s="297"/>
      <c r="P969" s="297"/>
      <c r="Q969" s="297"/>
      <c r="R969" s="297"/>
      <c r="S969" s="297"/>
      <c r="T969" s="297"/>
      <c r="U969" s="297"/>
      <c r="V969" s="297"/>
      <c r="W969" s="297"/>
      <c r="X969" s="297"/>
      <c r="Y969" s="297"/>
      <c r="Z969" s="297"/>
    </row>
    <row r="970" spans="1:26" ht="15.75" customHeight="1">
      <c r="A970" s="297"/>
      <c r="B970" s="297"/>
      <c r="C970" s="297"/>
      <c r="D970" s="297"/>
      <c r="E970" s="297"/>
      <c r="F970" s="297"/>
      <c r="G970" s="297"/>
      <c r="H970" s="297"/>
      <c r="I970" s="297"/>
      <c r="J970" s="297"/>
      <c r="K970" s="297"/>
      <c r="L970" s="297"/>
      <c r="M970" s="297"/>
      <c r="N970" s="297"/>
      <c r="O970" s="297"/>
      <c r="P970" s="297"/>
      <c r="Q970" s="297"/>
      <c r="R970" s="297"/>
      <c r="S970" s="297"/>
      <c r="T970" s="297"/>
      <c r="U970" s="297"/>
      <c r="V970" s="297"/>
      <c r="W970" s="297"/>
      <c r="X970" s="297"/>
      <c r="Y970" s="297"/>
      <c r="Z970" s="297"/>
    </row>
    <row r="971" spans="1:26" ht="15.75" customHeight="1">
      <c r="A971" s="297"/>
      <c r="B971" s="297"/>
      <c r="C971" s="297"/>
      <c r="D971" s="297"/>
      <c r="E971" s="297"/>
      <c r="F971" s="297"/>
      <c r="G971" s="297"/>
      <c r="H971" s="297"/>
      <c r="I971" s="297"/>
      <c r="J971" s="297"/>
      <c r="K971" s="297"/>
      <c r="L971" s="297"/>
      <c r="M971" s="297"/>
      <c r="N971" s="297"/>
      <c r="O971" s="297"/>
      <c r="P971" s="297"/>
      <c r="Q971" s="297"/>
      <c r="R971" s="297"/>
      <c r="S971" s="297"/>
      <c r="T971" s="297"/>
      <c r="U971" s="297"/>
      <c r="V971" s="297"/>
      <c r="W971" s="297"/>
      <c r="X971" s="297"/>
      <c r="Y971" s="297"/>
      <c r="Z971" s="297"/>
    </row>
    <row r="972" spans="1:26" ht="15.75" customHeight="1">
      <c r="A972" s="297"/>
      <c r="B972" s="297"/>
      <c r="C972" s="297"/>
      <c r="D972" s="297"/>
      <c r="E972" s="297"/>
      <c r="F972" s="297"/>
      <c r="G972" s="297"/>
      <c r="H972" s="297"/>
      <c r="I972" s="297"/>
      <c r="J972" s="297"/>
      <c r="K972" s="297"/>
      <c r="L972" s="297"/>
      <c r="M972" s="297"/>
      <c r="N972" s="297"/>
      <c r="O972" s="297"/>
      <c r="P972" s="297"/>
      <c r="Q972" s="297"/>
      <c r="R972" s="297"/>
      <c r="S972" s="297"/>
      <c r="T972" s="297"/>
      <c r="U972" s="297"/>
      <c r="V972" s="297"/>
      <c r="W972" s="297"/>
      <c r="X972" s="297"/>
      <c r="Y972" s="297"/>
      <c r="Z972" s="297"/>
    </row>
    <row r="973" spans="1:26" ht="15.75" customHeight="1">
      <c r="A973" s="297"/>
      <c r="B973" s="297"/>
      <c r="C973" s="297"/>
      <c r="D973" s="297"/>
      <c r="E973" s="297"/>
      <c r="F973" s="297"/>
      <c r="G973" s="297"/>
      <c r="H973" s="297"/>
      <c r="I973" s="297"/>
      <c r="J973" s="297"/>
      <c r="K973" s="297"/>
      <c r="L973" s="297"/>
      <c r="M973" s="297"/>
      <c r="N973" s="297"/>
      <c r="O973" s="297"/>
      <c r="P973" s="297"/>
      <c r="Q973" s="297"/>
      <c r="R973" s="297"/>
      <c r="S973" s="297"/>
      <c r="T973" s="297"/>
      <c r="U973" s="297"/>
      <c r="V973" s="297"/>
      <c r="W973" s="297"/>
      <c r="X973" s="297"/>
      <c r="Y973" s="297"/>
      <c r="Z973" s="297"/>
    </row>
    <row r="974" spans="1:26" ht="15.75" customHeight="1">
      <c r="A974" s="297"/>
      <c r="B974" s="297"/>
      <c r="C974" s="297"/>
      <c r="D974" s="297"/>
      <c r="E974" s="297"/>
      <c r="F974" s="297"/>
      <c r="G974" s="297"/>
      <c r="H974" s="297"/>
      <c r="I974" s="297"/>
      <c r="J974" s="297"/>
      <c r="K974" s="297"/>
      <c r="L974" s="297"/>
      <c r="M974" s="297"/>
      <c r="N974" s="297"/>
      <c r="O974" s="297"/>
      <c r="P974" s="297"/>
      <c r="Q974" s="297"/>
      <c r="R974" s="297"/>
      <c r="S974" s="297"/>
      <c r="T974" s="297"/>
      <c r="U974" s="297"/>
      <c r="V974" s="297"/>
      <c r="W974" s="297"/>
      <c r="X974" s="297"/>
      <c r="Y974" s="297"/>
      <c r="Z974" s="297"/>
    </row>
    <row r="975" spans="1:26" ht="15.75" customHeight="1">
      <c r="A975" s="297"/>
      <c r="B975" s="297"/>
      <c r="C975" s="297"/>
      <c r="D975" s="297"/>
      <c r="E975" s="297"/>
      <c r="F975" s="297"/>
      <c r="G975" s="297"/>
      <c r="H975" s="297"/>
      <c r="I975" s="297"/>
      <c r="J975" s="297"/>
      <c r="K975" s="297"/>
      <c r="L975" s="297"/>
      <c r="M975" s="297"/>
      <c r="N975" s="297"/>
      <c r="O975" s="297"/>
      <c r="P975" s="297"/>
      <c r="Q975" s="297"/>
      <c r="R975" s="297"/>
      <c r="S975" s="297"/>
      <c r="T975" s="297"/>
      <c r="U975" s="297"/>
      <c r="V975" s="297"/>
      <c r="W975" s="297"/>
      <c r="X975" s="297"/>
      <c r="Y975" s="297"/>
      <c r="Z975" s="297"/>
    </row>
    <row r="976" spans="1:26" ht="15.75" customHeight="1">
      <c r="A976" s="297"/>
      <c r="B976" s="297"/>
      <c r="C976" s="297"/>
      <c r="D976" s="297"/>
      <c r="E976" s="297"/>
      <c r="F976" s="297"/>
      <c r="G976" s="297"/>
      <c r="H976" s="297"/>
      <c r="I976" s="297"/>
      <c r="J976" s="297"/>
      <c r="K976" s="297"/>
      <c r="L976" s="297"/>
      <c r="M976" s="297"/>
      <c r="N976" s="297"/>
      <c r="O976" s="297"/>
      <c r="P976" s="297"/>
      <c r="Q976" s="297"/>
      <c r="R976" s="297"/>
      <c r="S976" s="297"/>
      <c r="T976" s="297"/>
      <c r="U976" s="297"/>
      <c r="V976" s="297"/>
      <c r="W976" s="297"/>
      <c r="X976" s="297"/>
      <c r="Y976" s="297"/>
      <c r="Z976" s="297"/>
    </row>
    <row r="977" spans="1:26" ht="15.75" customHeight="1">
      <c r="A977" s="297"/>
      <c r="B977" s="297"/>
      <c r="C977" s="297"/>
      <c r="D977" s="297"/>
      <c r="E977" s="297"/>
      <c r="F977" s="297"/>
      <c r="G977" s="297"/>
      <c r="H977" s="297"/>
      <c r="I977" s="297"/>
      <c r="J977" s="297"/>
      <c r="K977" s="297"/>
      <c r="L977" s="297"/>
      <c r="M977" s="297"/>
      <c r="N977" s="297"/>
      <c r="O977" s="297"/>
      <c r="P977" s="297"/>
      <c r="Q977" s="297"/>
      <c r="R977" s="297"/>
      <c r="S977" s="297"/>
      <c r="T977" s="297"/>
      <c r="U977" s="297"/>
      <c r="V977" s="297"/>
      <c r="W977" s="297"/>
      <c r="X977" s="297"/>
      <c r="Y977" s="297"/>
      <c r="Z977" s="297"/>
    </row>
    <row r="978" spans="1:26" ht="15.75" customHeight="1">
      <c r="A978" s="297"/>
      <c r="B978" s="297"/>
      <c r="C978" s="297"/>
      <c r="D978" s="297"/>
      <c r="E978" s="297"/>
      <c r="F978" s="297"/>
      <c r="G978" s="297"/>
      <c r="H978" s="297"/>
      <c r="I978" s="297"/>
      <c r="J978" s="297"/>
      <c r="K978" s="297"/>
      <c r="L978" s="297"/>
      <c r="M978" s="297"/>
      <c r="N978" s="297"/>
      <c r="O978" s="297"/>
      <c r="P978" s="297"/>
      <c r="Q978" s="297"/>
      <c r="R978" s="297"/>
      <c r="S978" s="297"/>
      <c r="T978" s="297"/>
      <c r="U978" s="297"/>
      <c r="V978" s="297"/>
      <c r="W978" s="297"/>
      <c r="X978" s="297"/>
      <c r="Y978" s="297"/>
      <c r="Z978" s="297"/>
    </row>
    <row r="979" spans="1:26" ht="15.75" customHeight="1">
      <c r="A979" s="297"/>
      <c r="B979" s="297"/>
      <c r="C979" s="297"/>
      <c r="D979" s="297"/>
      <c r="E979" s="297"/>
      <c r="F979" s="297"/>
      <c r="G979" s="297"/>
      <c r="H979" s="297"/>
      <c r="I979" s="297"/>
      <c r="J979" s="297"/>
      <c r="K979" s="297"/>
      <c r="L979" s="297"/>
      <c r="M979" s="297"/>
      <c r="N979" s="297"/>
      <c r="O979" s="297"/>
      <c r="P979" s="297"/>
      <c r="Q979" s="297"/>
      <c r="R979" s="297"/>
      <c r="S979" s="297"/>
      <c r="T979" s="297"/>
      <c r="U979" s="297"/>
      <c r="V979" s="297"/>
      <c r="W979" s="297"/>
      <c r="X979" s="297"/>
      <c r="Y979" s="297"/>
      <c r="Z979" s="297"/>
    </row>
    <row r="980" spans="1:26" ht="15.75" customHeight="1">
      <c r="A980" s="297"/>
      <c r="B980" s="297"/>
      <c r="C980" s="297"/>
      <c r="D980" s="297"/>
      <c r="E980" s="297"/>
      <c r="F980" s="297"/>
      <c r="G980" s="297"/>
      <c r="H980" s="297"/>
      <c r="I980" s="297"/>
      <c r="J980" s="297"/>
      <c r="K980" s="297"/>
      <c r="L980" s="297"/>
      <c r="M980" s="297"/>
      <c r="N980" s="297"/>
      <c r="O980" s="297"/>
      <c r="P980" s="297"/>
      <c r="Q980" s="297"/>
      <c r="R980" s="297"/>
      <c r="S980" s="297"/>
      <c r="T980" s="297"/>
      <c r="U980" s="297"/>
      <c r="V980" s="297"/>
      <c r="W980" s="297"/>
      <c r="X980" s="297"/>
      <c r="Y980" s="297"/>
      <c r="Z980" s="297"/>
    </row>
    <row r="981" spans="1:26" ht="15.75" customHeight="1">
      <c r="A981" s="297"/>
      <c r="B981" s="297"/>
      <c r="C981" s="297"/>
      <c r="D981" s="297"/>
      <c r="E981" s="297"/>
      <c r="F981" s="297"/>
      <c r="G981" s="297"/>
      <c r="H981" s="297"/>
      <c r="I981" s="297"/>
      <c r="J981" s="297"/>
      <c r="K981" s="297"/>
      <c r="L981" s="297"/>
      <c r="M981" s="297"/>
      <c r="N981" s="297"/>
      <c r="O981" s="297"/>
      <c r="P981" s="297"/>
      <c r="Q981" s="297"/>
      <c r="R981" s="297"/>
      <c r="S981" s="297"/>
      <c r="T981" s="297"/>
      <c r="U981" s="297"/>
      <c r="V981" s="297"/>
      <c r="W981" s="297"/>
      <c r="X981" s="297"/>
      <c r="Y981" s="297"/>
      <c r="Z981" s="297"/>
    </row>
    <row r="982" spans="1:26" ht="15.75" customHeight="1">
      <c r="A982" s="297"/>
      <c r="B982" s="297"/>
      <c r="C982" s="297"/>
      <c r="D982" s="297"/>
      <c r="E982" s="297"/>
      <c r="F982" s="297"/>
      <c r="G982" s="297"/>
      <c r="H982" s="297"/>
      <c r="I982" s="297"/>
      <c r="J982" s="297"/>
      <c r="K982" s="297"/>
      <c r="L982" s="297"/>
      <c r="M982" s="297"/>
      <c r="N982" s="297"/>
      <c r="O982" s="297"/>
      <c r="P982" s="297"/>
      <c r="Q982" s="297"/>
      <c r="R982" s="297"/>
      <c r="S982" s="297"/>
      <c r="T982" s="297"/>
      <c r="U982" s="297"/>
      <c r="V982" s="297"/>
      <c r="W982" s="297"/>
      <c r="X982" s="297"/>
      <c r="Y982" s="297"/>
      <c r="Z982" s="297"/>
    </row>
    <row r="983" spans="1:26" ht="15.75" customHeight="1">
      <c r="A983" s="297"/>
      <c r="B983" s="297"/>
      <c r="C983" s="297"/>
      <c r="D983" s="297"/>
      <c r="E983" s="297"/>
      <c r="F983" s="297"/>
      <c r="G983" s="297"/>
      <c r="H983" s="297"/>
      <c r="I983" s="297"/>
      <c r="J983" s="297"/>
      <c r="K983" s="297"/>
      <c r="L983" s="297"/>
      <c r="M983" s="297"/>
      <c r="N983" s="297"/>
      <c r="O983" s="297"/>
      <c r="P983" s="297"/>
      <c r="Q983" s="297"/>
      <c r="R983" s="297"/>
      <c r="S983" s="297"/>
      <c r="T983" s="297"/>
      <c r="U983" s="297"/>
      <c r="V983" s="297"/>
      <c r="W983" s="297"/>
      <c r="X983" s="297"/>
      <c r="Y983" s="297"/>
      <c r="Z983" s="297"/>
    </row>
    <row r="984" spans="1:26" ht="15.75" customHeight="1">
      <c r="A984" s="297"/>
      <c r="B984" s="297"/>
      <c r="C984" s="297"/>
      <c r="D984" s="297"/>
      <c r="E984" s="297"/>
      <c r="F984" s="297"/>
      <c r="G984" s="297"/>
      <c r="H984" s="297"/>
      <c r="I984" s="297"/>
      <c r="J984" s="297"/>
      <c r="K984" s="297"/>
      <c r="L984" s="297"/>
      <c r="M984" s="297"/>
      <c r="N984" s="297"/>
      <c r="O984" s="297"/>
      <c r="P984" s="297"/>
      <c r="Q984" s="297"/>
      <c r="R984" s="297"/>
      <c r="S984" s="297"/>
      <c r="T984" s="297"/>
      <c r="U984" s="297"/>
      <c r="V984" s="297"/>
      <c r="W984" s="297"/>
      <c r="X984" s="297"/>
      <c r="Y984" s="297"/>
      <c r="Z984" s="297"/>
    </row>
    <row r="985" spans="1:26" ht="15.75" customHeight="1">
      <c r="A985" s="297"/>
      <c r="B985" s="297"/>
      <c r="C985" s="297"/>
      <c r="D985" s="297"/>
      <c r="E985" s="297"/>
      <c r="F985" s="297"/>
      <c r="G985" s="297"/>
      <c r="H985" s="297"/>
      <c r="I985" s="297"/>
      <c r="J985" s="297"/>
      <c r="K985" s="297"/>
      <c r="L985" s="297"/>
      <c r="M985" s="297"/>
      <c r="N985" s="297"/>
      <c r="O985" s="297"/>
      <c r="P985" s="297"/>
      <c r="Q985" s="297"/>
      <c r="R985" s="297"/>
      <c r="S985" s="297"/>
      <c r="T985" s="297"/>
      <c r="U985" s="297"/>
      <c r="V985" s="297"/>
      <c r="W985" s="297"/>
      <c r="X985" s="297"/>
      <c r="Y985" s="297"/>
      <c r="Z985" s="297"/>
    </row>
    <row r="986" spans="1:26" ht="15.75" customHeight="1">
      <c r="A986" s="297"/>
      <c r="B986" s="297"/>
      <c r="C986" s="297"/>
      <c r="D986" s="297"/>
      <c r="E986" s="297"/>
      <c r="F986" s="297"/>
      <c r="G986" s="297"/>
      <c r="H986" s="297"/>
      <c r="I986" s="297"/>
      <c r="J986" s="297"/>
      <c r="K986" s="297"/>
      <c r="L986" s="297"/>
      <c r="M986" s="297"/>
      <c r="N986" s="297"/>
      <c r="O986" s="297"/>
      <c r="P986" s="297"/>
      <c r="Q986" s="297"/>
      <c r="R986" s="297"/>
      <c r="S986" s="297"/>
      <c r="T986" s="297"/>
      <c r="U986" s="297"/>
      <c r="V986" s="297"/>
      <c r="W986" s="297"/>
      <c r="X986" s="297"/>
      <c r="Y986" s="297"/>
      <c r="Z986" s="297"/>
    </row>
    <row r="987" spans="1:26" ht="15.75" customHeight="1">
      <c r="A987" s="297"/>
      <c r="B987" s="297"/>
      <c r="C987" s="297"/>
      <c r="D987" s="297"/>
      <c r="E987" s="297"/>
      <c r="F987" s="297"/>
      <c r="G987" s="297"/>
      <c r="H987" s="297"/>
      <c r="I987" s="297"/>
      <c r="J987" s="297"/>
      <c r="K987" s="297"/>
      <c r="L987" s="297"/>
      <c r="M987" s="297"/>
      <c r="N987" s="297"/>
      <c r="O987" s="297"/>
      <c r="P987" s="297"/>
      <c r="Q987" s="297"/>
      <c r="R987" s="297"/>
      <c r="S987" s="297"/>
      <c r="T987" s="297"/>
      <c r="U987" s="297"/>
      <c r="V987" s="297"/>
      <c r="W987" s="297"/>
      <c r="X987" s="297"/>
      <c r="Y987" s="297"/>
      <c r="Z987" s="297"/>
    </row>
    <row r="988" spans="1:26" ht="15.75" customHeight="1">
      <c r="A988" s="297"/>
      <c r="B988" s="297"/>
      <c r="C988" s="297"/>
      <c r="D988" s="297"/>
      <c r="E988" s="297"/>
      <c r="F988" s="297"/>
      <c r="G988" s="297"/>
      <c r="H988" s="297"/>
      <c r="I988" s="297"/>
      <c r="J988" s="297"/>
      <c r="K988" s="297"/>
      <c r="L988" s="297"/>
      <c r="M988" s="297"/>
      <c r="N988" s="297"/>
      <c r="O988" s="297"/>
      <c r="P988" s="297"/>
      <c r="Q988" s="297"/>
      <c r="R988" s="297"/>
      <c r="S988" s="297"/>
      <c r="T988" s="297"/>
      <c r="U988" s="297"/>
      <c r="V988" s="297"/>
      <c r="W988" s="297"/>
      <c r="X988" s="297"/>
      <c r="Y988" s="297"/>
      <c r="Z988" s="297"/>
    </row>
    <row r="989" spans="1:26" ht="15.75" customHeight="1">
      <c r="A989" s="297"/>
      <c r="B989" s="297"/>
      <c r="C989" s="297"/>
      <c r="D989" s="297"/>
      <c r="E989" s="297"/>
      <c r="F989" s="297"/>
      <c r="G989" s="297"/>
      <c r="H989" s="297"/>
      <c r="I989" s="297"/>
      <c r="J989" s="297"/>
      <c r="K989" s="297"/>
      <c r="L989" s="297"/>
      <c r="M989" s="297"/>
      <c r="N989" s="297"/>
      <c r="O989" s="297"/>
      <c r="P989" s="297"/>
      <c r="Q989" s="297"/>
      <c r="R989" s="297"/>
      <c r="S989" s="297"/>
      <c r="T989" s="297"/>
      <c r="U989" s="297"/>
      <c r="V989" s="297"/>
      <c r="W989" s="297"/>
      <c r="X989" s="297"/>
      <c r="Y989" s="297"/>
      <c r="Z989" s="297"/>
    </row>
    <row r="990" spans="1:26" ht="15.75" customHeight="1">
      <c r="A990" s="297"/>
      <c r="B990" s="297"/>
      <c r="C990" s="297"/>
      <c r="D990" s="297"/>
      <c r="E990" s="297"/>
      <c r="F990" s="297"/>
      <c r="G990" s="297"/>
      <c r="H990" s="297"/>
      <c r="I990" s="297"/>
      <c r="J990" s="297"/>
      <c r="K990" s="297"/>
      <c r="L990" s="297"/>
      <c r="M990" s="297"/>
      <c r="N990" s="297"/>
      <c r="O990" s="297"/>
      <c r="P990" s="297"/>
      <c r="Q990" s="297"/>
      <c r="R990" s="297"/>
      <c r="S990" s="297"/>
      <c r="T990" s="297"/>
      <c r="U990" s="297"/>
      <c r="V990" s="297"/>
      <c r="W990" s="297"/>
      <c r="X990" s="297"/>
      <c r="Y990" s="297"/>
      <c r="Z990" s="297"/>
    </row>
    <row r="991" spans="1:26" ht="15.75" customHeight="1">
      <c r="A991" s="297"/>
      <c r="B991" s="297"/>
      <c r="C991" s="297"/>
      <c r="D991" s="297"/>
      <c r="E991" s="297"/>
      <c r="F991" s="297"/>
      <c r="G991" s="297"/>
      <c r="H991" s="297"/>
      <c r="I991" s="297"/>
      <c r="J991" s="297"/>
      <c r="K991" s="297"/>
      <c r="L991" s="297"/>
      <c r="M991" s="297"/>
      <c r="N991" s="297"/>
      <c r="O991" s="297"/>
      <c r="P991" s="297"/>
      <c r="Q991" s="297"/>
      <c r="R991" s="297"/>
      <c r="S991" s="297"/>
      <c r="T991" s="297"/>
      <c r="U991" s="297"/>
      <c r="V991" s="297"/>
      <c r="W991" s="297"/>
      <c r="X991" s="297"/>
      <c r="Y991" s="297"/>
      <c r="Z991" s="297"/>
    </row>
    <row r="992" spans="1:26" ht="15.75" customHeight="1">
      <c r="A992" s="297"/>
      <c r="B992" s="297"/>
      <c r="C992" s="297"/>
      <c r="D992" s="297"/>
      <c r="E992" s="297"/>
      <c r="F992" s="297"/>
      <c r="G992" s="297"/>
      <c r="H992" s="297"/>
      <c r="I992" s="297"/>
      <c r="J992" s="297"/>
      <c r="K992" s="297"/>
      <c r="L992" s="297"/>
      <c r="M992" s="297"/>
      <c r="N992" s="297"/>
      <c r="O992" s="297"/>
      <c r="P992" s="297"/>
      <c r="Q992" s="297"/>
      <c r="R992" s="297"/>
      <c r="S992" s="297"/>
      <c r="T992" s="297"/>
      <c r="U992" s="297"/>
      <c r="V992" s="297"/>
      <c r="W992" s="297"/>
      <c r="X992" s="297"/>
      <c r="Y992" s="297"/>
      <c r="Z992" s="297"/>
    </row>
    <row r="993" spans="1:26" ht="15.75" customHeight="1">
      <c r="A993" s="297"/>
      <c r="B993" s="297"/>
      <c r="C993" s="297"/>
      <c r="D993" s="297"/>
      <c r="E993" s="297"/>
      <c r="F993" s="297"/>
      <c r="G993" s="297"/>
      <c r="H993" s="297"/>
      <c r="I993" s="297"/>
      <c r="J993" s="297"/>
      <c r="K993" s="297"/>
      <c r="L993" s="297"/>
      <c r="M993" s="297"/>
      <c r="N993" s="297"/>
      <c r="O993" s="297"/>
      <c r="P993" s="297"/>
      <c r="Q993" s="297"/>
      <c r="R993" s="297"/>
      <c r="S993" s="297"/>
      <c r="T993" s="297"/>
      <c r="U993" s="297"/>
      <c r="V993" s="297"/>
      <c r="W993" s="297"/>
      <c r="X993" s="297"/>
      <c r="Y993" s="297"/>
      <c r="Z993" s="297"/>
    </row>
    <row r="994" spans="1:26" ht="15.75" customHeight="1">
      <c r="A994" s="297"/>
      <c r="B994" s="297"/>
      <c r="C994" s="297"/>
      <c r="D994" s="297"/>
      <c r="E994" s="297"/>
      <c r="F994" s="297"/>
      <c r="G994" s="297"/>
      <c r="H994" s="297"/>
      <c r="I994" s="297"/>
      <c r="J994" s="297"/>
      <c r="K994" s="297"/>
      <c r="L994" s="297"/>
      <c r="M994" s="297"/>
      <c r="N994" s="297"/>
      <c r="O994" s="297"/>
      <c r="P994" s="297"/>
      <c r="Q994" s="297"/>
      <c r="R994" s="297"/>
      <c r="S994" s="297"/>
      <c r="T994" s="297"/>
      <c r="U994" s="297"/>
      <c r="V994" s="297"/>
      <c r="W994" s="297"/>
      <c r="X994" s="297"/>
      <c r="Y994" s="297"/>
      <c r="Z994" s="297"/>
    </row>
    <row r="995" spans="1:26" ht="15.75" customHeight="1">
      <c r="A995" s="297"/>
      <c r="B995" s="297"/>
      <c r="C995" s="297"/>
      <c r="D995" s="297"/>
      <c r="E995" s="297"/>
      <c r="F995" s="297"/>
      <c r="G995" s="297"/>
      <c r="H995" s="297"/>
      <c r="I995" s="297"/>
      <c r="J995" s="297"/>
      <c r="K995" s="297"/>
      <c r="L995" s="297"/>
      <c r="M995" s="297"/>
      <c r="N995" s="297"/>
      <c r="O995" s="297"/>
      <c r="P995" s="297"/>
      <c r="Q995" s="297"/>
      <c r="R995" s="297"/>
      <c r="S995" s="297"/>
      <c r="T995" s="297"/>
      <c r="U995" s="297"/>
      <c r="V995" s="297"/>
      <c r="W995" s="297"/>
      <c r="X995" s="297"/>
      <c r="Y995" s="297"/>
      <c r="Z995" s="297"/>
    </row>
    <row r="996" spans="1:26" ht="15.75" customHeight="1">
      <c r="A996" s="297"/>
      <c r="B996" s="297"/>
      <c r="C996" s="297"/>
      <c r="D996" s="297"/>
      <c r="E996" s="297"/>
      <c r="F996" s="297"/>
      <c r="G996" s="297"/>
      <c r="H996" s="297"/>
      <c r="I996" s="297"/>
      <c r="J996" s="297"/>
      <c r="K996" s="297"/>
      <c r="L996" s="297"/>
      <c r="M996" s="297"/>
      <c r="N996" s="297"/>
      <c r="O996" s="297"/>
      <c r="P996" s="297"/>
      <c r="Q996" s="297"/>
      <c r="R996" s="297"/>
      <c r="S996" s="297"/>
      <c r="T996" s="297"/>
      <c r="U996" s="297"/>
      <c r="V996" s="297"/>
      <c r="W996" s="297"/>
      <c r="X996" s="297"/>
      <c r="Y996" s="297"/>
      <c r="Z996" s="297"/>
    </row>
    <row r="997" spans="1:26" ht="15.75" customHeight="1">
      <c r="A997" s="297"/>
      <c r="B997" s="297"/>
      <c r="C997" s="297"/>
      <c r="D997" s="297"/>
      <c r="E997" s="297"/>
      <c r="F997" s="297"/>
      <c r="G997" s="297"/>
      <c r="H997" s="297"/>
      <c r="I997" s="297"/>
      <c r="J997" s="297"/>
      <c r="K997" s="297"/>
      <c r="L997" s="297"/>
      <c r="M997" s="297"/>
      <c r="N997" s="297"/>
      <c r="O997" s="297"/>
      <c r="P997" s="297"/>
      <c r="Q997" s="297"/>
      <c r="R997" s="297"/>
      <c r="S997" s="297"/>
      <c r="T997" s="297"/>
      <c r="U997" s="297"/>
      <c r="V997" s="297"/>
      <c r="W997" s="297"/>
      <c r="X997" s="297"/>
      <c r="Y997" s="297"/>
      <c r="Z997" s="297"/>
    </row>
    <row r="998" spans="1:26" ht="15.75" customHeight="1">
      <c r="A998" s="297"/>
      <c r="B998" s="297"/>
      <c r="C998" s="297"/>
      <c r="D998" s="297"/>
      <c r="E998" s="297"/>
      <c r="F998" s="297"/>
      <c r="G998" s="297"/>
      <c r="H998" s="297"/>
      <c r="I998" s="297"/>
      <c r="J998" s="297"/>
      <c r="K998" s="297"/>
      <c r="L998" s="297"/>
      <c r="M998" s="297"/>
      <c r="N998" s="297"/>
      <c r="O998" s="297"/>
      <c r="P998" s="297"/>
      <c r="Q998" s="297"/>
      <c r="R998" s="297"/>
      <c r="S998" s="297"/>
      <c r="T998" s="297"/>
      <c r="U998" s="297"/>
      <c r="V998" s="297"/>
      <c r="W998" s="297"/>
      <c r="X998" s="297"/>
      <c r="Y998" s="297"/>
      <c r="Z998" s="297"/>
    </row>
    <row r="999" spans="1:26" ht="15.75" customHeight="1">
      <c r="A999" s="297"/>
      <c r="B999" s="297"/>
      <c r="C999" s="297"/>
      <c r="D999" s="297"/>
      <c r="E999" s="297"/>
      <c r="F999" s="297"/>
      <c r="G999" s="297"/>
      <c r="H999" s="297"/>
      <c r="I999" s="297"/>
      <c r="J999" s="297"/>
      <c r="K999" s="297"/>
      <c r="L999" s="297"/>
      <c r="M999" s="297"/>
      <c r="N999" s="297"/>
      <c r="O999" s="297"/>
      <c r="P999" s="297"/>
      <c r="Q999" s="297"/>
      <c r="R999" s="297"/>
      <c r="S999" s="297"/>
      <c r="T999" s="297"/>
      <c r="U999" s="297"/>
      <c r="V999" s="297"/>
      <c r="W999" s="297"/>
      <c r="X999" s="297"/>
      <c r="Y999" s="297"/>
      <c r="Z999" s="297"/>
    </row>
    <row r="1000" spans="1:26" ht="15.75" customHeight="1">
      <c r="A1000" s="297"/>
      <c r="B1000" s="297"/>
      <c r="C1000" s="297"/>
      <c r="D1000" s="297"/>
      <c r="E1000" s="297"/>
      <c r="F1000" s="297"/>
      <c r="G1000" s="297"/>
      <c r="H1000" s="297"/>
      <c r="I1000" s="297"/>
      <c r="J1000" s="297"/>
      <c r="K1000" s="297"/>
      <c r="L1000" s="297"/>
      <c r="M1000" s="297"/>
      <c r="N1000" s="297"/>
      <c r="O1000" s="297"/>
      <c r="P1000" s="297"/>
      <c r="Q1000" s="297"/>
      <c r="R1000" s="297"/>
      <c r="S1000" s="297"/>
      <c r="T1000" s="297"/>
      <c r="U1000" s="297"/>
      <c r="V1000" s="297"/>
      <c r="W1000" s="297"/>
      <c r="X1000" s="297"/>
      <c r="Y1000" s="297"/>
      <c r="Z1000" s="297"/>
    </row>
  </sheetData>
  <autoFilter ref="A1:P93"/>
  <mergeCells count="2">
    <mergeCell ref="J1:M1"/>
    <mergeCell ref="N1:P1"/>
  </mergeCells>
  <hyperlinks>
    <hyperlink ref="N8" r:id="rId1"/>
    <hyperlink ref="N11" r:id="rId2"/>
    <hyperlink ref="O20" r:id="rId3"/>
    <hyperlink ref="O74" r:id="rId4"/>
    <hyperlink ref="O75" r:id="rId5"/>
  </hyperlink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34</vt:i4>
      </vt:variant>
    </vt:vector>
  </HeadingPairs>
  <TitlesOfParts>
    <vt:vector size="34" baseType="lpstr">
      <vt:lpstr>General</vt:lpstr>
      <vt:lpstr>COMPILADO</vt:lpstr>
      <vt:lpstr>PNN</vt:lpstr>
      <vt:lpstr>ANLA </vt:lpstr>
      <vt:lpstr>ARMADA</vt:lpstr>
      <vt:lpstr>AUNAP</vt:lpstr>
      <vt:lpstr>AUT. INDIGENA</vt:lpstr>
      <vt:lpstr>CORPOGUAJIRA</vt:lpstr>
      <vt:lpstr>CORPAMAG</vt:lpstr>
      <vt:lpstr>DADSA</vt:lpstr>
      <vt:lpstr>COTELCO</vt:lpstr>
      <vt:lpstr>DIAN</vt:lpstr>
      <vt:lpstr>DIMAR</vt:lpstr>
      <vt:lpstr>DIST SANTA MARTA</vt:lpstr>
      <vt:lpstr>GOB GUAJIRA</vt:lpstr>
      <vt:lpstr>GOB MAGDALENA</vt:lpstr>
      <vt:lpstr>ICAHN</vt:lpstr>
      <vt:lpstr>ICA</vt:lpstr>
      <vt:lpstr>IGAC</vt:lpstr>
      <vt:lpstr>IDEAM</vt:lpstr>
      <vt:lpstr>IAvH</vt:lpstr>
      <vt:lpstr>INVEMAR</vt:lpstr>
      <vt:lpstr>MIN. AMBIENTE</vt:lpstr>
      <vt:lpstr>MINCIT</vt:lpstr>
      <vt:lpstr>MIN INTERIOR</vt:lpstr>
      <vt:lpstr>MUN CIENAGA</vt:lpstr>
      <vt:lpstr>MUN DIBULLA</vt:lpstr>
      <vt:lpstr>MUN PUEBLOVIEJO</vt:lpstr>
      <vt:lpstr>MUN SITIO NUEVO</vt:lpstr>
      <vt:lpstr>POLICIA</vt:lpstr>
      <vt:lpstr>SENA</vt:lpstr>
      <vt:lpstr>UNIMAGDALENA</vt:lpstr>
      <vt:lpstr>SUPERSERVICIOS</vt:lpstr>
      <vt:lpstr>UNAL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Milena Marrugo</cp:lastModifiedBy>
  <dcterms:created xsi:type="dcterms:W3CDTF">2020-02-20T14:56:17Z</dcterms:created>
  <dcterms:modified xsi:type="dcterms:W3CDTF">2021-04-30T04:34:34Z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8361f24b122943d38f52eb07bdd82182</vt:lpwstr>
  </property>
</Properties>
</file>